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jjhe\OneDrive\Desktop\Maestría Analítica de Datos\Modelos Predictivos\"/>
    </mc:Choice>
  </mc:AlternateContent>
  <xr:revisionPtr revIDLastSave="0" documentId="13_ncr:1_{8D63ED5C-1CBD-46E1-9DC2-9CDA6002EC35}" xr6:coauthVersionLast="47" xr6:coauthVersionMax="47" xr10:uidLastSave="{00000000-0000-0000-0000-000000000000}"/>
  <bookViews>
    <workbookView xWindow="28680" yWindow="-120" windowWidth="29040" windowHeight="15720" activeTab="1" xr2:uid="{6E8A2725-D173-4C50-A1B3-79DA5C1CCEDA}"/>
  </bookViews>
  <sheets>
    <sheet name="raw_sales" sheetId="1" r:id="rId1"/>
    <sheet name="Pivot Data" sheetId="3" r:id="rId2"/>
    <sheet name="Estático" sheetId="16" r:id="rId3"/>
    <sheet name="Promedio Movil" sheetId="12" r:id="rId4"/>
    <sheet name="Suav. Exponencial Simple" sheetId="13" r:id="rId5"/>
    <sheet name="Holt" sheetId="14" r:id="rId6"/>
    <sheet name="Winter" sheetId="15" r:id="rId7"/>
  </sheets>
  <definedNames>
    <definedName name="solver_adj" localSheetId="6" hidden="1">Winter!$D$52</definedName>
    <definedName name="solver_cvg" localSheetId="6" hidden="1">0.0001</definedName>
    <definedName name="solver_drv" localSheetId="6" hidden="1">1</definedName>
    <definedName name="solver_eng" localSheetId="6" hidden="1">3</definedName>
    <definedName name="solver_est" localSheetId="6" hidden="1">1</definedName>
    <definedName name="solver_itr" localSheetId="6" hidden="1">2147483647</definedName>
    <definedName name="solver_lhs1" localSheetId="6" hidden="1">Winter!$D$52</definedName>
    <definedName name="solver_lhs2" localSheetId="6" hidden="1">Winter!$D$52</definedName>
    <definedName name="solver_lhs3" localSheetId="6" hidden="1">Winter!$M$3:$M$50</definedName>
    <definedName name="solver_lhs4" localSheetId="6" hidden="1">Winter!$M$3:$M$50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4</definedName>
    <definedName name="solver_nwt" localSheetId="6" hidden="1">1</definedName>
    <definedName name="solver_opt" localSheetId="6" hidden="1">Winter!$J$50</definedName>
    <definedName name="solver_pre" localSheetId="6" hidden="1">0.000001</definedName>
    <definedName name="solver_rbv" localSheetId="6" hidden="1">1</definedName>
    <definedName name="solver_rel1" localSheetId="6" hidden="1">1</definedName>
    <definedName name="solver_rel2" localSheetId="6" hidden="1">3</definedName>
    <definedName name="solver_rel3" localSheetId="6" hidden="1">1</definedName>
    <definedName name="solver_rel4" localSheetId="6" hidden="1">3</definedName>
    <definedName name="solver_rhs1" localSheetId="6" hidden="1">1</definedName>
    <definedName name="solver_rhs2" localSheetId="6" hidden="1">0</definedName>
    <definedName name="solver_rhs3" localSheetId="6" hidden="1">6</definedName>
    <definedName name="solver_rhs4" localSheetId="6" hidden="1">-6</definedName>
    <definedName name="solver_rlx" localSheetId="6" hidden="1">2</definedName>
    <definedName name="solver_rsd" localSheetId="6" hidden="1">0</definedName>
    <definedName name="solver_scl" localSheetId="6" hidden="1">1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2</definedName>
    <definedName name="solver_val" localSheetId="6" hidden="1">0</definedName>
    <definedName name="solver_ver" localSheetId="6" hidden="1">3</definedName>
  </definedNames>
  <calcPr calcId="191029"/>
  <pivotCaches>
    <pivotCache cacheId="4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3" l="1"/>
  <c r="C5" i="12"/>
  <c r="D6" i="12" l="1"/>
  <c r="E6" i="12" s="1"/>
  <c r="C49" i="12"/>
  <c r="C3" i="15"/>
  <c r="D3" i="15" s="1"/>
  <c r="F4" i="15" s="1"/>
  <c r="G4" i="15" s="1"/>
  <c r="F3" i="15"/>
  <c r="G3" i="15" s="1"/>
  <c r="D2" i="15"/>
  <c r="C2" i="15"/>
  <c r="D5" i="16"/>
  <c r="E5" i="16" s="1"/>
  <c r="D4" i="16"/>
  <c r="E4" i="16" s="1"/>
  <c r="D3" i="16"/>
  <c r="E3" i="16" s="1"/>
  <c r="D2" i="16"/>
  <c r="E2" i="16" s="1"/>
  <c r="D6" i="16"/>
  <c r="E6" i="16" s="1"/>
  <c r="D7" i="16"/>
  <c r="E7" i="16" s="1"/>
  <c r="D8" i="16"/>
  <c r="E8" i="16" s="1"/>
  <c r="D9" i="16"/>
  <c r="E9" i="16" s="1"/>
  <c r="D10" i="16"/>
  <c r="E10" i="16" s="1"/>
  <c r="D11" i="16"/>
  <c r="E11" i="16" s="1"/>
  <c r="D12" i="16"/>
  <c r="E12" i="16" s="1"/>
  <c r="D13" i="16"/>
  <c r="E13" i="16" s="1"/>
  <c r="D14" i="16"/>
  <c r="E14" i="16" s="1"/>
  <c r="D15" i="16"/>
  <c r="E15" i="16" s="1"/>
  <c r="D16" i="16"/>
  <c r="E16" i="16" s="1"/>
  <c r="D17" i="16"/>
  <c r="E17" i="16" s="1"/>
  <c r="D18" i="16"/>
  <c r="E18" i="16" s="1"/>
  <c r="D19" i="16"/>
  <c r="E19" i="16" s="1"/>
  <c r="D20" i="16"/>
  <c r="E20" i="16" s="1"/>
  <c r="D21" i="16"/>
  <c r="E21" i="16" s="1"/>
  <c r="D22" i="16"/>
  <c r="E22" i="16" s="1"/>
  <c r="D23" i="16"/>
  <c r="E23" i="16" s="1"/>
  <c r="D24" i="16"/>
  <c r="E24" i="16" s="1"/>
  <c r="D25" i="16"/>
  <c r="E25" i="16" s="1"/>
  <c r="D26" i="16"/>
  <c r="E26" i="16" s="1"/>
  <c r="D27" i="16"/>
  <c r="E27" i="16" s="1"/>
  <c r="D28" i="16"/>
  <c r="E28" i="16" s="1"/>
  <c r="D29" i="16"/>
  <c r="E29" i="16" s="1"/>
  <c r="D30" i="16"/>
  <c r="E30" i="16" s="1"/>
  <c r="D31" i="16"/>
  <c r="E31" i="16" s="1"/>
  <c r="D32" i="16"/>
  <c r="E32" i="16" s="1"/>
  <c r="D33" i="16"/>
  <c r="E33" i="16" s="1"/>
  <c r="D34" i="16"/>
  <c r="E34" i="16" s="1"/>
  <c r="D35" i="16"/>
  <c r="E35" i="16" s="1"/>
  <c r="D36" i="16"/>
  <c r="E36" i="16" s="1"/>
  <c r="D37" i="16"/>
  <c r="E37" i="16" s="1"/>
  <c r="D38" i="16"/>
  <c r="E38" i="16" s="1"/>
  <c r="D39" i="16"/>
  <c r="E39" i="16" s="1"/>
  <c r="D40" i="16"/>
  <c r="E40" i="16" s="1"/>
  <c r="D41" i="16"/>
  <c r="E41" i="16" s="1"/>
  <c r="D42" i="16"/>
  <c r="E42" i="16" s="1"/>
  <c r="D43" i="16"/>
  <c r="E43" i="16" s="1"/>
  <c r="D44" i="16"/>
  <c r="E44" i="16" s="1"/>
  <c r="D45" i="16"/>
  <c r="E45" i="16" s="1"/>
  <c r="D46" i="16"/>
  <c r="E46" i="16" s="1"/>
  <c r="D47" i="16"/>
  <c r="E47" i="16" s="1"/>
  <c r="D48" i="16"/>
  <c r="E48" i="16" s="1"/>
  <c r="D49" i="16"/>
  <c r="E49" i="16" s="1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" i="16"/>
  <c r="F6" i="12" l="1"/>
  <c r="H6" i="12" s="1"/>
  <c r="G6" i="12"/>
  <c r="C4" i="15"/>
  <c r="D4" i="15" s="1"/>
  <c r="C5" i="15" s="1"/>
  <c r="E7" i="15"/>
  <c r="H4" i="15"/>
  <c r="J4" i="15" s="1"/>
  <c r="M4" i="15" s="1"/>
  <c r="I4" i="15"/>
  <c r="I3" i="15"/>
  <c r="H3" i="15"/>
  <c r="H4" i="16"/>
  <c r="H6" i="16"/>
  <c r="H5" i="16"/>
  <c r="H3" i="16"/>
  <c r="C4" i="14"/>
  <c r="D4" i="14"/>
  <c r="E5" i="14" s="1"/>
  <c r="F5" i="14" s="1"/>
  <c r="G5" i="14" s="1"/>
  <c r="J5" i="14" s="1"/>
  <c r="E4" i="14"/>
  <c r="F4" i="14" s="1"/>
  <c r="C5" i="14"/>
  <c r="E6" i="14" s="1"/>
  <c r="F6" i="14" s="1"/>
  <c r="D5" i="14"/>
  <c r="C6" i="14"/>
  <c r="D6" i="14" s="1"/>
  <c r="E3" i="14"/>
  <c r="F3" i="14" s="1"/>
  <c r="C3" i="14"/>
  <c r="D3" i="14" s="1"/>
  <c r="K4" i="15" l="1"/>
  <c r="L4" i="15" s="1"/>
  <c r="E8" i="15"/>
  <c r="F5" i="15"/>
  <c r="G5" i="15" s="1"/>
  <c r="K3" i="15"/>
  <c r="L3" i="15" s="1"/>
  <c r="J3" i="15"/>
  <c r="M3" i="15" s="1"/>
  <c r="D5" i="15"/>
  <c r="C6" i="15" s="1"/>
  <c r="G6" i="14"/>
  <c r="J6" i="14" s="1"/>
  <c r="E7" i="14"/>
  <c r="F7" i="14" s="1"/>
  <c r="G7" i="14" s="1"/>
  <c r="J7" i="14" s="1"/>
  <c r="C7" i="14"/>
  <c r="H6" i="14"/>
  <c r="H5" i="14"/>
  <c r="G4" i="14"/>
  <c r="H4" i="14"/>
  <c r="H3" i="14"/>
  <c r="G3" i="14"/>
  <c r="H5" i="15" l="1"/>
  <c r="I5" i="15"/>
  <c r="E9" i="15"/>
  <c r="F6" i="15"/>
  <c r="G6" i="15" s="1"/>
  <c r="H6" i="15" s="1"/>
  <c r="K6" i="15" s="1"/>
  <c r="D6" i="15"/>
  <c r="C7" i="15" s="1"/>
  <c r="D7" i="14"/>
  <c r="C8" i="14" s="1"/>
  <c r="H7" i="14"/>
  <c r="I7" i="14"/>
  <c r="L7" i="14" s="1"/>
  <c r="I6" i="14"/>
  <c r="L6" i="14" s="1"/>
  <c r="I5" i="14"/>
  <c r="L5" i="14" s="1"/>
  <c r="I4" i="14"/>
  <c r="L4" i="14" s="1"/>
  <c r="J4" i="14"/>
  <c r="J3" i="14"/>
  <c r="K3" i="14" s="1"/>
  <c r="I3" i="14"/>
  <c r="L3" i="14" s="1"/>
  <c r="I6" i="15" l="1"/>
  <c r="E10" i="15"/>
  <c r="K5" i="15"/>
  <c r="J6" i="15"/>
  <c r="M6" i="15" s="1"/>
  <c r="J5" i="15"/>
  <c r="M5" i="15" s="1"/>
  <c r="D7" i="15"/>
  <c r="C8" i="15" s="1"/>
  <c r="D8" i="14"/>
  <c r="C9" i="14" s="1"/>
  <c r="K7" i="14"/>
  <c r="K6" i="14"/>
  <c r="K5" i="14"/>
  <c r="K4" i="14"/>
  <c r="E8" i="14"/>
  <c r="F8" i="14" s="1"/>
  <c r="D3" i="13"/>
  <c r="E3" i="13" s="1"/>
  <c r="C6" i="12"/>
  <c r="D7" i="12" s="1"/>
  <c r="E7" i="12" s="1"/>
  <c r="F7" i="12" s="1"/>
  <c r="I7" i="12" s="1"/>
  <c r="C17" i="12"/>
  <c r="D18" i="12" s="1"/>
  <c r="E18" i="12" s="1"/>
  <c r="D17" i="12"/>
  <c r="E17" i="12"/>
  <c r="F17" i="12"/>
  <c r="C18" i="12"/>
  <c r="D19" i="12" s="1"/>
  <c r="C19" i="12"/>
  <c r="D20" i="12" s="1"/>
  <c r="E20" i="12" s="1"/>
  <c r="F20" i="12" s="1"/>
  <c r="I20" i="12" s="1"/>
  <c r="E19" i="12"/>
  <c r="F19" i="12"/>
  <c r="I19" i="12" s="1"/>
  <c r="C20" i="12"/>
  <c r="D21" i="12" s="1"/>
  <c r="E21" i="12" s="1"/>
  <c r="F21" i="12" s="1"/>
  <c r="I21" i="12" s="1"/>
  <c r="C21" i="12"/>
  <c r="C22" i="12"/>
  <c r="D23" i="12" s="1"/>
  <c r="E23" i="12" s="1"/>
  <c r="F23" i="12" s="1"/>
  <c r="I23" i="12" s="1"/>
  <c r="D22" i="12"/>
  <c r="E22" i="12"/>
  <c r="F22" i="12"/>
  <c r="I22" i="12" s="1"/>
  <c r="C23" i="12"/>
  <c r="D24" i="12" s="1"/>
  <c r="E24" i="12" s="1"/>
  <c r="F24" i="12" s="1"/>
  <c r="C24" i="12"/>
  <c r="D25" i="12" s="1"/>
  <c r="E25" i="12" s="1"/>
  <c r="F25" i="12" s="1"/>
  <c r="I25" i="12" s="1"/>
  <c r="I24" i="12"/>
  <c r="C25" i="12"/>
  <c r="D26" i="12" s="1"/>
  <c r="E26" i="12" s="1"/>
  <c r="F26" i="12" s="1"/>
  <c r="I26" i="12" s="1"/>
  <c r="C26" i="12"/>
  <c r="D27" i="12" s="1"/>
  <c r="C27" i="12"/>
  <c r="D28" i="12" s="1"/>
  <c r="E28" i="12" s="1"/>
  <c r="F28" i="12" s="1"/>
  <c r="I28" i="12" s="1"/>
  <c r="E27" i="12"/>
  <c r="F27" i="12"/>
  <c r="I27" i="12"/>
  <c r="C28" i="12"/>
  <c r="D29" i="12" s="1"/>
  <c r="E29" i="12" s="1"/>
  <c r="F29" i="12" s="1"/>
  <c r="I29" i="12" s="1"/>
  <c r="C29" i="12"/>
  <c r="C30" i="12"/>
  <c r="D31" i="12" s="1"/>
  <c r="D30" i="12"/>
  <c r="E30" i="12"/>
  <c r="F30" i="12"/>
  <c r="I30" i="12" s="1"/>
  <c r="C31" i="12"/>
  <c r="D32" i="12" s="1"/>
  <c r="E32" i="12" s="1"/>
  <c r="F32" i="12" s="1"/>
  <c r="I32" i="12" s="1"/>
  <c r="E31" i="12"/>
  <c r="F31" i="12" s="1"/>
  <c r="I31" i="12" s="1"/>
  <c r="C32" i="12"/>
  <c r="D33" i="12" s="1"/>
  <c r="E33" i="12" s="1"/>
  <c r="F33" i="12" s="1"/>
  <c r="I33" i="12" s="1"/>
  <c r="C33" i="12"/>
  <c r="D34" i="12" s="1"/>
  <c r="E34" i="12" s="1"/>
  <c r="F34" i="12" s="1"/>
  <c r="I34" i="12" s="1"/>
  <c r="C34" i="12"/>
  <c r="D35" i="12" s="1"/>
  <c r="E35" i="12" s="1"/>
  <c r="F35" i="12" s="1"/>
  <c r="I35" i="12" s="1"/>
  <c r="C35" i="12"/>
  <c r="D36" i="12" s="1"/>
  <c r="E36" i="12" s="1"/>
  <c r="F36" i="12" s="1"/>
  <c r="C36" i="12"/>
  <c r="D37" i="12" s="1"/>
  <c r="E37" i="12" s="1"/>
  <c r="F37" i="12" s="1"/>
  <c r="I37" i="12" s="1"/>
  <c r="I36" i="12"/>
  <c r="C37" i="12"/>
  <c r="C38" i="12"/>
  <c r="D39" i="12" s="1"/>
  <c r="D38" i="12"/>
  <c r="E38" i="12"/>
  <c r="F38" i="12"/>
  <c r="I38" i="12" s="1"/>
  <c r="C39" i="12"/>
  <c r="D40" i="12" s="1"/>
  <c r="E40" i="12" s="1"/>
  <c r="F40" i="12" s="1"/>
  <c r="I40" i="12" s="1"/>
  <c r="E39" i="12"/>
  <c r="F39" i="12"/>
  <c r="I39" i="12" s="1"/>
  <c r="C40" i="12"/>
  <c r="D41" i="12" s="1"/>
  <c r="E41" i="12" s="1"/>
  <c r="F41" i="12" s="1"/>
  <c r="I41" i="12" s="1"/>
  <c r="C41" i="12"/>
  <c r="C42" i="12"/>
  <c r="D43" i="12" s="1"/>
  <c r="E43" i="12" s="1"/>
  <c r="F43" i="12" s="1"/>
  <c r="I43" i="12" s="1"/>
  <c r="D42" i="12"/>
  <c r="E42" i="12"/>
  <c r="F42" i="12" s="1"/>
  <c r="I42" i="12" s="1"/>
  <c r="C43" i="12"/>
  <c r="D44" i="12" s="1"/>
  <c r="E44" i="12" s="1"/>
  <c r="F44" i="12" s="1"/>
  <c r="C44" i="12"/>
  <c r="D45" i="12" s="1"/>
  <c r="E45" i="12" s="1"/>
  <c r="F45" i="12" s="1"/>
  <c r="I45" i="12" s="1"/>
  <c r="I44" i="12"/>
  <c r="C45" i="12"/>
  <c r="C46" i="12"/>
  <c r="D46" i="12"/>
  <c r="E46" i="12"/>
  <c r="F46" i="12"/>
  <c r="I46" i="12" s="1"/>
  <c r="C47" i="12"/>
  <c r="D48" i="12" s="1"/>
  <c r="E48" i="12" s="1"/>
  <c r="F48" i="12" s="1"/>
  <c r="I48" i="12" s="1"/>
  <c r="D47" i="12"/>
  <c r="E47" i="12"/>
  <c r="F47" i="12"/>
  <c r="I47" i="12" s="1"/>
  <c r="C48" i="12"/>
  <c r="D49" i="12" s="1"/>
  <c r="E49" i="12" s="1"/>
  <c r="F49" i="12" s="1"/>
  <c r="I49" i="12" s="1"/>
  <c r="C14" i="12"/>
  <c r="D15" i="12" s="1"/>
  <c r="E15" i="12" s="1"/>
  <c r="F15" i="12" s="1"/>
  <c r="I15" i="12" s="1"/>
  <c r="D14" i="12"/>
  <c r="E14" i="12"/>
  <c r="F14" i="12" s="1"/>
  <c r="C15" i="12"/>
  <c r="D16" i="12" s="1"/>
  <c r="E16" i="12" s="1"/>
  <c r="F16" i="12" s="1"/>
  <c r="I16" i="12" s="1"/>
  <c r="C16" i="12"/>
  <c r="D13" i="12"/>
  <c r="E13" i="12" s="1"/>
  <c r="F13" i="12" s="1"/>
  <c r="I13" i="12" s="1"/>
  <c r="C13" i="12"/>
  <c r="C12" i="12"/>
  <c r="D11" i="12"/>
  <c r="E11" i="12" s="1"/>
  <c r="F11" i="12" s="1"/>
  <c r="I11" i="12" s="1"/>
  <c r="C11" i="12"/>
  <c r="D12" i="12" s="1"/>
  <c r="E12" i="12" s="1"/>
  <c r="F12" i="12" s="1"/>
  <c r="I12" i="12" s="1"/>
  <c r="D10" i="12"/>
  <c r="E10" i="12" s="1"/>
  <c r="F10" i="12" s="1"/>
  <c r="I10" i="12" s="1"/>
  <c r="C10" i="12"/>
  <c r="D9" i="12"/>
  <c r="E9" i="12" s="1"/>
  <c r="F9" i="12" s="1"/>
  <c r="I9" i="12" s="1"/>
  <c r="C9" i="12"/>
  <c r="C8" i="12"/>
  <c r="C7" i="12"/>
  <c r="D8" i="12" s="1"/>
  <c r="E8" i="12" s="1"/>
  <c r="F8" i="12" s="1"/>
  <c r="I8" i="12" s="1"/>
  <c r="F7" i="15" l="1"/>
  <c r="G7" i="15" s="1"/>
  <c r="E11" i="15"/>
  <c r="L5" i="15"/>
  <c r="L6" i="15"/>
  <c r="D8" i="15"/>
  <c r="C9" i="15" s="1"/>
  <c r="D9" i="14"/>
  <c r="C10" i="14" s="1"/>
  <c r="E9" i="14"/>
  <c r="F9" i="14" s="1"/>
  <c r="G9" i="14" s="1"/>
  <c r="J9" i="14" s="1"/>
  <c r="G8" i="14"/>
  <c r="H9" i="14"/>
  <c r="H8" i="14"/>
  <c r="C3" i="13"/>
  <c r="D4" i="13" s="1"/>
  <c r="E4" i="13" s="1"/>
  <c r="F4" i="13" s="1"/>
  <c r="I4" i="13" s="1"/>
  <c r="G4" i="13"/>
  <c r="G3" i="13"/>
  <c r="F3" i="13"/>
  <c r="C4" i="13"/>
  <c r="G36" i="12"/>
  <c r="G40" i="12"/>
  <c r="G20" i="12"/>
  <c r="G24" i="12"/>
  <c r="G28" i="12"/>
  <c r="G32" i="12"/>
  <c r="G44" i="12"/>
  <c r="G31" i="12"/>
  <c r="G35" i="12"/>
  <c r="G27" i="12"/>
  <c r="G47" i="12"/>
  <c r="G23" i="12"/>
  <c r="G39" i="12"/>
  <c r="G48" i="12"/>
  <c r="G43" i="12"/>
  <c r="F18" i="12"/>
  <c r="H38" i="12" s="1"/>
  <c r="K38" i="12" s="1"/>
  <c r="G19" i="12"/>
  <c r="G18" i="12"/>
  <c r="I17" i="12"/>
  <c r="H41" i="12"/>
  <c r="K41" i="12" s="1"/>
  <c r="H37" i="12"/>
  <c r="K37" i="12" s="1"/>
  <c r="H29" i="12"/>
  <c r="K29" i="12" s="1"/>
  <c r="H21" i="12"/>
  <c r="K21" i="12" s="1"/>
  <c r="H17" i="12"/>
  <c r="K17" i="12" s="1"/>
  <c r="G49" i="12"/>
  <c r="G45" i="12"/>
  <c r="G41" i="12"/>
  <c r="G37" i="12"/>
  <c r="G33" i="12"/>
  <c r="G29" i="12"/>
  <c r="G25" i="12"/>
  <c r="G21" i="12"/>
  <c r="G17" i="12"/>
  <c r="H42" i="12"/>
  <c r="K42" i="12" s="1"/>
  <c r="G46" i="12"/>
  <c r="G42" i="12"/>
  <c r="G38" i="12"/>
  <c r="G34" i="12"/>
  <c r="G30" i="12"/>
  <c r="G26" i="12"/>
  <c r="G22" i="12"/>
  <c r="H15" i="12"/>
  <c r="K15" i="12" s="1"/>
  <c r="H14" i="12"/>
  <c r="K14" i="12" s="1"/>
  <c r="I14" i="12"/>
  <c r="H16" i="12"/>
  <c r="K16" i="12" s="1"/>
  <c r="G14" i="12"/>
  <c r="G15" i="12"/>
  <c r="G16" i="12"/>
  <c r="G13" i="12"/>
  <c r="G9" i="12"/>
  <c r="G10" i="12"/>
  <c r="G11" i="12"/>
  <c r="G7" i="12"/>
  <c r="G12" i="12"/>
  <c r="G8" i="12"/>
  <c r="F8" i="15" l="1"/>
  <c r="G8" i="15" s="1"/>
  <c r="I8" i="15" s="1"/>
  <c r="H7" i="15"/>
  <c r="I7" i="15"/>
  <c r="E12" i="15"/>
  <c r="F9" i="15"/>
  <c r="G9" i="15" s="1"/>
  <c r="D9" i="15"/>
  <c r="C10" i="15" s="1"/>
  <c r="E11" i="14"/>
  <c r="F11" i="14" s="1"/>
  <c r="G11" i="14" s="1"/>
  <c r="J11" i="14" s="1"/>
  <c r="D10" i="14"/>
  <c r="C11" i="14"/>
  <c r="J8" i="14"/>
  <c r="I8" i="14"/>
  <c r="L8" i="14" s="1"/>
  <c r="I9" i="14"/>
  <c r="L9" i="14" s="1"/>
  <c r="E10" i="14"/>
  <c r="F10" i="14" s="1"/>
  <c r="H4" i="13"/>
  <c r="K4" i="13" s="1"/>
  <c r="I3" i="13"/>
  <c r="H3" i="13"/>
  <c r="K3" i="13" s="1"/>
  <c r="D5" i="13"/>
  <c r="E5" i="13" s="1"/>
  <c r="C5" i="13"/>
  <c r="H45" i="12"/>
  <c r="K45" i="12" s="1"/>
  <c r="H22" i="12"/>
  <c r="K22" i="12" s="1"/>
  <c r="H49" i="12"/>
  <c r="K49" i="12" s="1"/>
  <c r="H26" i="12"/>
  <c r="K26" i="12" s="1"/>
  <c r="H30" i="12"/>
  <c r="K30" i="12" s="1"/>
  <c r="H34" i="12"/>
  <c r="K34" i="12" s="1"/>
  <c r="H18" i="12"/>
  <c r="K18" i="12" s="1"/>
  <c r="I18" i="12"/>
  <c r="H28" i="12"/>
  <c r="K28" i="12" s="1"/>
  <c r="H39" i="12"/>
  <c r="K39" i="12" s="1"/>
  <c r="H47" i="12"/>
  <c r="K47" i="12" s="1"/>
  <c r="H40" i="12"/>
  <c r="K40" i="12" s="1"/>
  <c r="H23" i="12"/>
  <c r="K23" i="12" s="1"/>
  <c r="H48" i="12"/>
  <c r="K48" i="12" s="1"/>
  <c r="H32" i="12"/>
  <c r="K32" i="12" s="1"/>
  <c r="H43" i="12"/>
  <c r="K43" i="12" s="1"/>
  <c r="H24" i="12"/>
  <c r="K24" i="12" s="1"/>
  <c r="H35" i="12"/>
  <c r="K35" i="12" s="1"/>
  <c r="H44" i="12"/>
  <c r="K44" i="12" s="1"/>
  <c r="H36" i="12"/>
  <c r="K36" i="12" s="1"/>
  <c r="H19" i="12"/>
  <c r="K19" i="12" s="1"/>
  <c r="H20" i="12"/>
  <c r="K20" i="12" s="1"/>
  <c r="H31" i="12"/>
  <c r="K31" i="12" s="1"/>
  <c r="H27" i="12"/>
  <c r="K27" i="12" s="1"/>
  <c r="H46" i="12"/>
  <c r="K46" i="12" s="1"/>
  <c r="H25" i="12"/>
  <c r="K25" i="12" s="1"/>
  <c r="H33" i="12"/>
  <c r="K33" i="12" s="1"/>
  <c r="I6" i="12"/>
  <c r="J18" i="12" s="1"/>
  <c r="H10" i="12"/>
  <c r="K10" i="12" s="1"/>
  <c r="K6" i="12"/>
  <c r="H11" i="12"/>
  <c r="K11" i="12" s="1"/>
  <c r="H7" i="12"/>
  <c r="K7" i="12" s="1"/>
  <c r="H12" i="12"/>
  <c r="K12" i="12" s="1"/>
  <c r="H8" i="12"/>
  <c r="K8" i="12" s="1"/>
  <c r="H13" i="12"/>
  <c r="K13" i="12" s="1"/>
  <c r="H9" i="12"/>
  <c r="K9" i="12" s="1"/>
  <c r="H8" i="15" l="1"/>
  <c r="K8" i="15" s="1"/>
  <c r="K7" i="15"/>
  <c r="L7" i="15" s="1"/>
  <c r="J7" i="15"/>
  <c r="M7" i="15" s="1"/>
  <c r="H9" i="15"/>
  <c r="K9" i="15" s="1"/>
  <c r="I9" i="15"/>
  <c r="E13" i="15"/>
  <c r="D10" i="15"/>
  <c r="C11" i="15" s="1"/>
  <c r="G10" i="14"/>
  <c r="H10" i="14"/>
  <c r="H11" i="14"/>
  <c r="H12" i="14"/>
  <c r="K8" i="14"/>
  <c r="K9" i="14"/>
  <c r="C12" i="14"/>
  <c r="E12" i="14"/>
  <c r="F12" i="14" s="1"/>
  <c r="G12" i="14" s="1"/>
  <c r="J12" i="14" s="1"/>
  <c r="D11" i="14"/>
  <c r="J3" i="13"/>
  <c r="J4" i="13"/>
  <c r="D6" i="13"/>
  <c r="E6" i="13" s="1"/>
  <c r="F6" i="13" s="1"/>
  <c r="I6" i="13" s="1"/>
  <c r="C6" i="13"/>
  <c r="F5" i="13"/>
  <c r="G5" i="13"/>
  <c r="G6" i="13"/>
  <c r="J24" i="12"/>
  <c r="J29" i="12"/>
  <c r="J33" i="12"/>
  <c r="J39" i="12"/>
  <c r="J43" i="12"/>
  <c r="J27" i="12"/>
  <c r="J47" i="12"/>
  <c r="J25" i="12"/>
  <c r="J14" i="12"/>
  <c r="J21" i="12"/>
  <c r="J46" i="12"/>
  <c r="J42" i="12"/>
  <c r="J34" i="12"/>
  <c r="J44" i="12"/>
  <c r="J37" i="12"/>
  <c r="J16" i="12"/>
  <c r="J35" i="12"/>
  <c r="J31" i="12"/>
  <c r="J15" i="12"/>
  <c r="J49" i="12"/>
  <c r="J17" i="12"/>
  <c r="J32" i="12"/>
  <c r="J23" i="12"/>
  <c r="J48" i="12"/>
  <c r="J40" i="12"/>
  <c r="J38" i="12"/>
  <c r="J20" i="12"/>
  <c r="J28" i="12"/>
  <c r="J26" i="12"/>
  <c r="J19" i="12"/>
  <c r="J36" i="12"/>
  <c r="J22" i="12"/>
  <c r="J41" i="12"/>
  <c r="J45" i="12"/>
  <c r="J30" i="12"/>
  <c r="J10" i="12"/>
  <c r="J6" i="12"/>
  <c r="J11" i="12"/>
  <c r="J7" i="12"/>
  <c r="J12" i="12"/>
  <c r="J8" i="12"/>
  <c r="J13" i="12"/>
  <c r="J9" i="12"/>
  <c r="J8" i="15" l="1"/>
  <c r="M8" i="15" s="1"/>
  <c r="J9" i="15"/>
  <c r="M9" i="15" s="1"/>
  <c r="F10" i="15"/>
  <c r="G10" i="15" s="1"/>
  <c r="L8" i="15"/>
  <c r="L9" i="15"/>
  <c r="E14" i="15"/>
  <c r="D11" i="15"/>
  <c r="C12" i="15" s="1"/>
  <c r="E13" i="14"/>
  <c r="F13" i="14" s="1"/>
  <c r="C13" i="14"/>
  <c r="D12" i="14"/>
  <c r="J10" i="14"/>
  <c r="I12" i="14"/>
  <c r="L12" i="14" s="1"/>
  <c r="I11" i="14"/>
  <c r="L11" i="14" s="1"/>
  <c r="I10" i="14"/>
  <c r="L10" i="14" s="1"/>
  <c r="I5" i="13"/>
  <c r="H5" i="13"/>
  <c r="K5" i="13" s="1"/>
  <c r="H6" i="13"/>
  <c r="K6" i="13" s="1"/>
  <c r="D7" i="13"/>
  <c r="E7" i="13" s="1"/>
  <c r="C7" i="13"/>
  <c r="F11" i="15" l="1"/>
  <c r="G11" i="15" s="1"/>
  <c r="H11" i="15" s="1"/>
  <c r="K11" i="15" s="1"/>
  <c r="E15" i="15"/>
  <c r="H10" i="15"/>
  <c r="I10" i="15"/>
  <c r="D12" i="15"/>
  <c r="C13" i="15" s="1"/>
  <c r="G13" i="14"/>
  <c r="H13" i="14"/>
  <c r="K12" i="14"/>
  <c r="K11" i="14"/>
  <c r="K10" i="14"/>
  <c r="C14" i="14"/>
  <c r="D13" i="14"/>
  <c r="E14" i="14" s="1"/>
  <c r="F14" i="14" s="1"/>
  <c r="F7" i="13"/>
  <c r="G7" i="13"/>
  <c r="C8" i="13"/>
  <c r="D8" i="13"/>
  <c r="E8" i="13" s="1"/>
  <c r="J6" i="13"/>
  <c r="J5" i="13"/>
  <c r="F8" i="13" l="1"/>
  <c r="I8" i="13" s="1"/>
  <c r="I11" i="15"/>
  <c r="E16" i="15"/>
  <c r="K10" i="15"/>
  <c r="J11" i="15"/>
  <c r="M11" i="15" s="1"/>
  <c r="J10" i="15"/>
  <c r="M10" i="15" s="1"/>
  <c r="F12" i="15"/>
  <c r="G12" i="15" s="1"/>
  <c r="D13" i="15"/>
  <c r="C14" i="15" s="1"/>
  <c r="G14" i="14"/>
  <c r="J14" i="14" s="1"/>
  <c r="H14" i="14"/>
  <c r="C15" i="14"/>
  <c r="E15" i="14"/>
  <c r="F15" i="14" s="1"/>
  <c r="G15" i="14" s="1"/>
  <c r="J15" i="14" s="1"/>
  <c r="D14" i="14"/>
  <c r="J13" i="14"/>
  <c r="I13" i="14"/>
  <c r="L13" i="14" s="1"/>
  <c r="I14" i="14"/>
  <c r="L14" i="14" s="1"/>
  <c r="G8" i="13"/>
  <c r="D9" i="13"/>
  <c r="E9" i="13" s="1"/>
  <c r="C9" i="13"/>
  <c r="I7" i="13"/>
  <c r="H8" i="13"/>
  <c r="K8" i="13" s="1"/>
  <c r="H7" i="13"/>
  <c r="K7" i="13" s="1"/>
  <c r="G9" i="13" l="1"/>
  <c r="H12" i="15"/>
  <c r="I12" i="15"/>
  <c r="L11" i="15"/>
  <c r="L10" i="15"/>
  <c r="E17" i="15"/>
  <c r="F13" i="15"/>
  <c r="G13" i="15" s="1"/>
  <c r="D14" i="15"/>
  <c r="C15" i="15" s="1"/>
  <c r="D15" i="14"/>
  <c r="C16" i="14" s="1"/>
  <c r="H15" i="14"/>
  <c r="K14" i="14"/>
  <c r="K15" i="14"/>
  <c r="K13" i="14"/>
  <c r="I15" i="14"/>
  <c r="L15" i="14" s="1"/>
  <c r="J7" i="13"/>
  <c r="J8" i="13"/>
  <c r="D10" i="13"/>
  <c r="E10" i="13" s="1"/>
  <c r="C10" i="13"/>
  <c r="F9" i="13"/>
  <c r="F14" i="15" l="1"/>
  <c r="G14" i="15" s="1"/>
  <c r="H14" i="15" s="1"/>
  <c r="K14" i="15" s="1"/>
  <c r="H13" i="15"/>
  <c r="I13" i="15"/>
  <c r="E18" i="15"/>
  <c r="F15" i="15"/>
  <c r="G15" i="15" s="1"/>
  <c r="D15" i="15"/>
  <c r="C16" i="15" s="1"/>
  <c r="K12" i="15"/>
  <c r="J12" i="15"/>
  <c r="M12" i="15" s="1"/>
  <c r="D16" i="14"/>
  <c r="E17" i="14" s="1"/>
  <c r="F17" i="14" s="1"/>
  <c r="E16" i="14"/>
  <c r="F16" i="14" s="1"/>
  <c r="I9" i="13"/>
  <c r="H9" i="13"/>
  <c r="K9" i="13" s="1"/>
  <c r="F10" i="13"/>
  <c r="I10" i="13" s="1"/>
  <c r="G10" i="13"/>
  <c r="C11" i="13"/>
  <c r="D11" i="13"/>
  <c r="E11" i="13" s="1"/>
  <c r="I14" i="15" l="1"/>
  <c r="E19" i="15"/>
  <c r="D16" i="15"/>
  <c r="C17" i="15" s="1"/>
  <c r="K13" i="15"/>
  <c r="L13" i="15" s="1"/>
  <c r="J13" i="15"/>
  <c r="M13" i="15" s="1"/>
  <c r="L12" i="15"/>
  <c r="H15" i="15"/>
  <c r="I15" i="15"/>
  <c r="J14" i="15"/>
  <c r="M14" i="15" s="1"/>
  <c r="G17" i="14"/>
  <c r="H17" i="14"/>
  <c r="G16" i="14"/>
  <c r="H16" i="14"/>
  <c r="C17" i="14"/>
  <c r="H10" i="13"/>
  <c r="K10" i="13" s="1"/>
  <c r="F11" i="13"/>
  <c r="G11" i="13"/>
  <c r="C12" i="13"/>
  <c r="D12" i="13"/>
  <c r="E12" i="13" s="1"/>
  <c r="J9" i="13"/>
  <c r="J10" i="13"/>
  <c r="I11" i="13" l="1"/>
  <c r="K15" i="15"/>
  <c r="J15" i="15"/>
  <c r="M15" i="15" s="1"/>
  <c r="L14" i="15"/>
  <c r="E20" i="15"/>
  <c r="F17" i="15"/>
  <c r="G17" i="15" s="1"/>
  <c r="D17" i="15"/>
  <c r="C18" i="15" s="1"/>
  <c r="F16" i="15"/>
  <c r="G16" i="15" s="1"/>
  <c r="J16" i="14"/>
  <c r="I16" i="14"/>
  <c r="L16" i="14" s="1"/>
  <c r="D17" i="14"/>
  <c r="C18" i="14"/>
  <c r="E18" i="14"/>
  <c r="F18" i="14" s="1"/>
  <c r="J17" i="14"/>
  <c r="I17" i="14"/>
  <c r="L17" i="14" s="1"/>
  <c r="D13" i="13"/>
  <c r="E13" i="13" s="1"/>
  <c r="C13" i="13"/>
  <c r="F12" i="13"/>
  <c r="G12" i="13"/>
  <c r="H11" i="13"/>
  <c r="K11" i="13" s="1"/>
  <c r="J11" i="13" l="1"/>
  <c r="H17" i="15"/>
  <c r="I17" i="15"/>
  <c r="E21" i="15"/>
  <c r="F18" i="15"/>
  <c r="G18" i="15" s="1"/>
  <c r="D18" i="15"/>
  <c r="C19" i="15" s="1"/>
  <c r="L15" i="15"/>
  <c r="H16" i="15"/>
  <c r="I16" i="15"/>
  <c r="D18" i="14"/>
  <c r="E19" i="14"/>
  <c r="F19" i="14" s="1"/>
  <c r="C19" i="14"/>
  <c r="G18" i="14"/>
  <c r="H18" i="14"/>
  <c r="K16" i="14"/>
  <c r="K17" i="14"/>
  <c r="I12" i="13"/>
  <c r="H12" i="13"/>
  <c r="K12" i="13" s="1"/>
  <c r="D14" i="13"/>
  <c r="E14" i="13" s="1"/>
  <c r="C14" i="13"/>
  <c r="F13" i="13"/>
  <c r="G13" i="13"/>
  <c r="J12" i="13" l="1"/>
  <c r="C15" i="13"/>
  <c r="D15" i="13"/>
  <c r="E15" i="13" s="1"/>
  <c r="H18" i="15"/>
  <c r="I18" i="15"/>
  <c r="K16" i="15"/>
  <c r="L16" i="15" s="1"/>
  <c r="J16" i="15"/>
  <c r="M16" i="15" s="1"/>
  <c r="F19" i="15"/>
  <c r="G19" i="15" s="1"/>
  <c r="E22" i="15"/>
  <c r="D19" i="15"/>
  <c r="C20" i="15" s="1"/>
  <c r="K17" i="15"/>
  <c r="J17" i="15"/>
  <c r="M17" i="15" s="1"/>
  <c r="J18" i="14"/>
  <c r="K18" i="14" s="1"/>
  <c r="I18" i="14"/>
  <c r="L18" i="14" s="1"/>
  <c r="C20" i="14"/>
  <c r="D19" i="14"/>
  <c r="E20" i="14"/>
  <c r="F20" i="14" s="1"/>
  <c r="G19" i="14"/>
  <c r="H19" i="14"/>
  <c r="I13" i="13"/>
  <c r="H13" i="13"/>
  <c r="K13" i="13" s="1"/>
  <c r="F14" i="13"/>
  <c r="G14" i="13"/>
  <c r="C16" i="13" l="1"/>
  <c r="D16" i="13"/>
  <c r="E16" i="13" s="1"/>
  <c r="J13" i="13"/>
  <c r="F15" i="13"/>
  <c r="G15" i="13"/>
  <c r="L17" i="15"/>
  <c r="H19" i="15"/>
  <c r="I19" i="15"/>
  <c r="E23" i="15"/>
  <c r="F20" i="15"/>
  <c r="G20" i="15" s="1"/>
  <c r="D20" i="15"/>
  <c r="C21" i="15" s="1"/>
  <c r="K18" i="15"/>
  <c r="L18" i="15" s="1"/>
  <c r="J18" i="15"/>
  <c r="M18" i="15" s="1"/>
  <c r="G20" i="14"/>
  <c r="H20" i="14"/>
  <c r="D20" i="14"/>
  <c r="C21" i="14" s="1"/>
  <c r="J19" i="14"/>
  <c r="K19" i="14" s="1"/>
  <c r="I19" i="14"/>
  <c r="L19" i="14" s="1"/>
  <c r="I14" i="13"/>
  <c r="H14" i="13"/>
  <c r="K14" i="13" s="1"/>
  <c r="J14" i="13" l="1"/>
  <c r="F16" i="13"/>
  <c r="G16" i="13"/>
  <c r="D17" i="13"/>
  <c r="E17" i="13" s="1"/>
  <c r="C17" i="13"/>
  <c r="I15" i="13"/>
  <c r="H15" i="13"/>
  <c r="K15" i="13" s="1"/>
  <c r="H20" i="15"/>
  <c r="I20" i="15"/>
  <c r="E24" i="15"/>
  <c r="F21" i="15"/>
  <c r="G21" i="15" s="1"/>
  <c r="K19" i="15"/>
  <c r="L19" i="15" s="1"/>
  <c r="J19" i="15"/>
  <c r="M19" i="15" s="1"/>
  <c r="D21" i="14"/>
  <c r="C22" i="14" s="1"/>
  <c r="E21" i="14"/>
  <c r="F21" i="14" s="1"/>
  <c r="J20" i="14"/>
  <c r="K20" i="14" s="1"/>
  <c r="I20" i="14"/>
  <c r="L20" i="14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16" i="13" l="1"/>
  <c r="H16" i="13"/>
  <c r="K16" i="13" s="1"/>
  <c r="J15" i="13"/>
  <c r="D18" i="13"/>
  <c r="E18" i="13" s="1"/>
  <c r="C18" i="13"/>
  <c r="F17" i="13"/>
  <c r="G17" i="13"/>
  <c r="H21" i="15"/>
  <c r="I21" i="15"/>
  <c r="D21" i="15"/>
  <c r="C22" i="15" s="1"/>
  <c r="K20" i="15"/>
  <c r="L20" i="15" s="1"/>
  <c r="J20" i="15"/>
  <c r="M20" i="15" s="1"/>
  <c r="D22" i="14"/>
  <c r="E23" i="14" s="1"/>
  <c r="F23" i="14" s="1"/>
  <c r="G21" i="14"/>
  <c r="H21" i="14"/>
  <c r="E22" i="14"/>
  <c r="F22" i="14" s="1"/>
  <c r="B3" i="1"/>
  <c r="B4" i="1"/>
  <c r="B5" i="1"/>
  <c r="B6" i="1"/>
  <c r="B7" i="1"/>
  <c r="B8" i="1"/>
  <c r="B9" i="1"/>
  <c r="B10" i="1"/>
  <c r="B11" i="1"/>
  <c r="B12" i="1"/>
  <c r="B13" i="1"/>
  <c r="B14" i="1"/>
  <c r="B16" i="1"/>
  <c r="B17" i="1"/>
  <c r="B18" i="1"/>
  <c r="B19" i="1"/>
  <c r="B21" i="1"/>
  <c r="B22" i="1"/>
  <c r="B23" i="1"/>
  <c r="B24" i="1"/>
  <c r="B25" i="1"/>
  <c r="B26" i="1"/>
  <c r="B27" i="1"/>
  <c r="B29" i="1"/>
  <c r="B30" i="1"/>
  <c r="B32" i="1"/>
  <c r="B33" i="1"/>
  <c r="B34" i="1"/>
  <c r="B35" i="1"/>
  <c r="B36" i="1"/>
  <c r="B37" i="1"/>
  <c r="B38" i="1"/>
  <c r="B39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3" i="1"/>
  <c r="B65" i="1"/>
  <c r="B66" i="1"/>
  <c r="B67" i="1"/>
  <c r="B68" i="1"/>
  <c r="B69" i="1"/>
  <c r="B71" i="1"/>
  <c r="B72" i="1"/>
  <c r="B73" i="1"/>
  <c r="B74" i="1"/>
  <c r="B75" i="1"/>
  <c r="B77" i="1"/>
  <c r="B80" i="1"/>
  <c r="B82" i="1"/>
  <c r="B83" i="1"/>
  <c r="B84" i="1"/>
  <c r="B85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4" i="1"/>
  <c r="B145" i="1"/>
  <c r="B146" i="1"/>
  <c r="B147" i="1"/>
  <c r="B149" i="1"/>
  <c r="B150" i="1"/>
  <c r="B151" i="1"/>
  <c r="B152" i="1"/>
  <c r="B153" i="1"/>
  <c r="B154" i="1"/>
  <c r="B155" i="1"/>
  <c r="B156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9" i="1"/>
  <c r="B190" i="1"/>
  <c r="B191" i="1"/>
  <c r="B192" i="1"/>
  <c r="B193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7" i="1"/>
  <c r="B258" i="1"/>
  <c r="B259" i="1"/>
  <c r="B260" i="1"/>
  <c r="B262" i="1"/>
  <c r="B263" i="1"/>
  <c r="B264" i="1"/>
  <c r="B265" i="1"/>
  <c r="B266" i="1"/>
  <c r="B267" i="1"/>
  <c r="B268" i="1"/>
  <c r="B269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9" i="1"/>
  <c r="B370" i="1"/>
  <c r="B371" i="1"/>
  <c r="B373" i="1"/>
  <c r="B374" i="1"/>
  <c r="B375" i="1"/>
  <c r="B376" i="1"/>
  <c r="B377" i="1"/>
  <c r="B378" i="1"/>
  <c r="B379" i="1"/>
  <c r="B380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1" i="1"/>
  <c r="B432" i="1"/>
  <c r="B433" i="1"/>
  <c r="B434" i="1"/>
  <c r="B435" i="1"/>
  <c r="B436" i="1"/>
  <c r="B438" i="1"/>
  <c r="B440" i="1"/>
  <c r="B441" i="1"/>
  <c r="B442" i="1"/>
  <c r="B443" i="1"/>
  <c r="B444" i="1"/>
  <c r="B446" i="1"/>
  <c r="B447" i="1"/>
  <c r="B448" i="1"/>
  <c r="B451" i="1"/>
  <c r="B452" i="1"/>
  <c r="B453" i="1"/>
  <c r="B455" i="1"/>
  <c r="B456" i="1"/>
  <c r="B457" i="1"/>
  <c r="B458" i="1"/>
  <c r="B459" i="1"/>
  <c r="B460" i="1"/>
  <c r="B461" i="1"/>
  <c r="B464" i="1"/>
  <c r="B465" i="1"/>
  <c r="B466" i="1"/>
  <c r="B467" i="1"/>
  <c r="B468" i="1"/>
  <c r="B469" i="1"/>
  <c r="B470" i="1"/>
  <c r="B471" i="1"/>
  <c r="B472" i="1"/>
  <c r="B473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6" i="1"/>
  <c r="B497" i="1"/>
  <c r="B500" i="1"/>
  <c r="B501" i="1"/>
  <c r="B502" i="1"/>
  <c r="B503" i="1"/>
  <c r="B504" i="1"/>
  <c r="B505" i="1"/>
  <c r="B507" i="1"/>
  <c r="B508" i="1"/>
  <c r="B509" i="1"/>
  <c r="B510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2" i="1"/>
  <c r="B553" i="1"/>
  <c r="B554" i="1"/>
  <c r="B555" i="1"/>
  <c r="B556" i="1"/>
  <c r="B558" i="1"/>
  <c r="B559" i="1"/>
  <c r="B560" i="1"/>
  <c r="B561" i="1"/>
  <c r="B562" i="1"/>
  <c r="B563" i="1"/>
  <c r="B564" i="1"/>
  <c r="B565" i="1"/>
  <c r="B566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8" i="1"/>
  <c r="B729" i="1"/>
  <c r="B730" i="1"/>
  <c r="B731" i="1"/>
  <c r="B732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4" i="1"/>
  <c r="B765" i="1"/>
  <c r="B766" i="1"/>
  <c r="B767" i="1"/>
  <c r="B768" i="1"/>
  <c r="B769" i="1"/>
  <c r="B770" i="1"/>
  <c r="B771" i="1"/>
  <c r="B772" i="1"/>
  <c r="B773" i="1"/>
  <c r="B774" i="1"/>
  <c r="B776" i="1"/>
  <c r="B777" i="1"/>
  <c r="B778" i="1"/>
  <c r="B779" i="1"/>
  <c r="B780" i="1"/>
  <c r="B781" i="1"/>
  <c r="B782" i="1"/>
  <c r="B783" i="1"/>
  <c r="B784" i="1"/>
  <c r="B785" i="1"/>
  <c r="B790" i="1"/>
  <c r="B791" i="1"/>
  <c r="B793" i="1"/>
  <c r="B795" i="1"/>
  <c r="B796" i="1"/>
  <c r="B797" i="1"/>
  <c r="B798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1" i="1"/>
  <c r="B852" i="1"/>
  <c r="B853" i="1"/>
  <c r="B854" i="1"/>
  <c r="B855" i="1"/>
  <c r="B857" i="1"/>
  <c r="B858" i="1"/>
  <c r="B859" i="1"/>
  <c r="B860" i="1"/>
  <c r="B861" i="1"/>
  <c r="B862" i="1"/>
  <c r="B863" i="1"/>
  <c r="B864" i="1"/>
  <c r="B865" i="1"/>
  <c r="B868" i="1"/>
  <c r="B869" i="1"/>
  <c r="B870" i="1"/>
  <c r="B871" i="1"/>
  <c r="B872" i="1"/>
  <c r="B875" i="1"/>
  <c r="B876" i="1"/>
  <c r="B877" i="1"/>
  <c r="B878" i="1"/>
  <c r="B880" i="1"/>
  <c r="B881" i="1"/>
  <c r="B882" i="1"/>
  <c r="B883" i="1"/>
  <c r="B884" i="1"/>
  <c r="B885" i="1"/>
  <c r="B886" i="1"/>
  <c r="B887" i="1"/>
  <c r="B890" i="1"/>
  <c r="B891" i="1"/>
  <c r="B892" i="1"/>
  <c r="B895" i="1"/>
  <c r="B896" i="1"/>
  <c r="B897" i="1"/>
  <c r="B898" i="1"/>
  <c r="B899" i="1"/>
  <c r="B900" i="1"/>
  <c r="B901" i="1"/>
  <c r="B902" i="1"/>
  <c r="B903" i="1"/>
  <c r="B905" i="1"/>
  <c r="B906" i="1"/>
  <c r="B907" i="1"/>
  <c r="B908" i="1"/>
  <c r="B909" i="1"/>
  <c r="B913" i="1"/>
  <c r="B914" i="1"/>
  <c r="B915" i="1"/>
  <c r="B916" i="1"/>
  <c r="B920" i="1"/>
  <c r="B921" i="1"/>
  <c r="B922" i="1"/>
  <c r="B923" i="1"/>
  <c r="B924" i="1"/>
  <c r="B925" i="1"/>
  <c r="B926" i="1"/>
  <c r="B927" i="1"/>
  <c r="B930" i="1"/>
  <c r="B931" i="1"/>
  <c r="B932" i="1"/>
  <c r="B933" i="1"/>
  <c r="B934" i="1"/>
  <c r="B935" i="1"/>
  <c r="B937" i="1"/>
  <c r="B938" i="1"/>
  <c r="B939" i="1"/>
  <c r="B940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8" i="1"/>
  <c r="B959" i="1"/>
  <c r="B960" i="1"/>
  <c r="B961" i="1"/>
  <c r="B962" i="1"/>
  <c r="B963" i="1"/>
  <c r="B964" i="1"/>
  <c r="B965" i="1"/>
  <c r="B966" i="1"/>
  <c r="B967" i="1"/>
  <c r="B969" i="1"/>
  <c r="B970" i="1"/>
  <c r="B971" i="1"/>
  <c r="B972" i="1"/>
  <c r="B973" i="1"/>
  <c r="B974" i="1"/>
  <c r="B975" i="1"/>
  <c r="B977" i="1"/>
  <c r="B978" i="1"/>
  <c r="B979" i="1"/>
  <c r="B980" i="1"/>
  <c r="B982" i="1"/>
  <c r="B983" i="1"/>
  <c r="B984" i="1"/>
  <c r="B985" i="1"/>
  <c r="B986" i="1"/>
  <c r="B987" i="1"/>
  <c r="B990" i="1"/>
  <c r="B992" i="1"/>
  <c r="B994" i="1"/>
  <c r="B995" i="1"/>
  <c r="B996" i="1"/>
  <c r="B997" i="1"/>
  <c r="B999" i="1"/>
  <c r="B1000" i="1"/>
  <c r="B1001" i="1"/>
  <c r="B1002" i="1"/>
  <c r="B1003" i="1"/>
  <c r="B1004" i="1"/>
  <c r="B1006" i="1"/>
  <c r="B1007" i="1"/>
  <c r="B1008" i="1"/>
  <c r="B1009" i="1"/>
  <c r="B1010" i="1"/>
  <c r="B1011" i="1"/>
  <c r="B1012" i="1"/>
  <c r="B1013" i="1"/>
  <c r="B1014" i="1"/>
  <c r="B1015" i="1"/>
  <c r="B1018" i="1"/>
  <c r="B1019" i="1"/>
  <c r="B1020" i="1"/>
  <c r="B1021" i="1"/>
  <c r="B1022" i="1"/>
  <c r="B1023" i="1"/>
  <c r="B1024" i="1"/>
  <c r="B1025" i="1"/>
  <c r="B1026" i="1"/>
  <c r="B1027" i="1"/>
  <c r="B1028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3" i="1"/>
  <c r="B1104" i="1"/>
  <c r="B1105" i="1"/>
  <c r="B1106" i="1"/>
  <c r="B1107" i="1"/>
  <c r="B1108" i="1"/>
  <c r="B1109" i="1"/>
  <c r="B1110" i="1"/>
  <c r="B1111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7" i="1"/>
  <c r="B1128" i="1"/>
  <c r="B1129" i="1"/>
  <c r="B1130" i="1"/>
  <c r="B1131" i="1"/>
  <c r="B1132" i="1"/>
  <c r="B1133" i="1"/>
  <c r="B1134" i="1"/>
  <c r="B1135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3" i="1"/>
  <c r="B1154" i="1"/>
  <c r="B1155" i="1"/>
  <c r="B1156" i="1"/>
  <c r="B1157" i="1"/>
  <c r="B1158" i="1"/>
  <c r="B1159" i="1"/>
  <c r="B1160" i="1"/>
  <c r="B1161" i="1"/>
  <c r="B1162" i="1"/>
  <c r="B1163" i="1"/>
  <c r="B1165" i="1"/>
  <c r="B1166" i="1"/>
  <c r="B1167" i="1"/>
  <c r="B1168" i="1"/>
  <c r="B1169" i="1"/>
  <c r="B1170" i="1"/>
  <c r="B1171" i="1"/>
  <c r="B1172" i="1"/>
  <c r="B1173" i="1"/>
  <c r="B1174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7" i="1"/>
  <c r="B1228" i="1"/>
  <c r="B1229" i="1"/>
  <c r="B1230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70" i="1"/>
  <c r="B1271" i="1"/>
  <c r="B1272" i="1"/>
  <c r="B1276" i="1"/>
  <c r="B1277" i="1"/>
  <c r="B1278" i="1"/>
  <c r="B1279" i="1"/>
  <c r="B1280" i="1"/>
  <c r="B1281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1" i="1"/>
  <c r="B1302" i="1"/>
  <c r="B1303" i="1"/>
  <c r="B1304" i="1"/>
  <c r="B1305" i="1"/>
  <c r="B1307" i="1"/>
  <c r="B1308" i="1"/>
  <c r="B1309" i="1"/>
  <c r="B1310" i="1"/>
  <c r="B1311" i="1"/>
  <c r="B1312" i="1"/>
  <c r="B1313" i="1"/>
  <c r="B1315" i="1"/>
  <c r="B1316" i="1"/>
  <c r="B1317" i="1"/>
  <c r="B1318" i="1"/>
  <c r="B1319" i="1"/>
  <c r="B1320" i="1"/>
  <c r="B1321" i="1"/>
  <c r="B1322" i="1"/>
  <c r="B1325" i="1"/>
  <c r="B1326" i="1"/>
  <c r="B1327" i="1"/>
  <c r="B1328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60" i="1"/>
  <c r="B1361" i="1"/>
  <c r="B1362" i="1"/>
  <c r="B1363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8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4" i="1"/>
  <c r="B1465" i="1"/>
  <c r="B1466" i="1"/>
  <c r="B1467" i="1"/>
  <c r="B1468" i="1"/>
  <c r="B1469" i="1"/>
  <c r="B1471" i="1"/>
  <c r="B1473" i="1"/>
  <c r="B1474" i="1"/>
  <c r="B1475" i="1"/>
  <c r="B1476" i="1"/>
  <c r="B1477" i="1"/>
  <c r="B1478" i="1"/>
  <c r="B1479" i="1"/>
  <c r="B1480" i="1"/>
  <c r="B1481" i="1"/>
  <c r="B1482" i="1"/>
  <c r="B1485" i="1"/>
  <c r="B1486" i="1"/>
  <c r="B1487" i="1"/>
  <c r="B1489" i="1"/>
  <c r="B1490" i="1"/>
  <c r="B1491" i="1"/>
  <c r="B1492" i="1"/>
  <c r="B1493" i="1"/>
  <c r="B1494" i="1"/>
  <c r="B1496" i="1"/>
  <c r="B1497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1" i="1"/>
  <c r="B1554" i="1"/>
  <c r="B1555" i="1"/>
  <c r="B1556" i="1"/>
  <c r="B1558" i="1"/>
  <c r="B1559" i="1"/>
  <c r="B1560" i="1"/>
  <c r="B1561" i="1"/>
  <c r="B1562" i="1"/>
  <c r="B1563" i="1"/>
  <c r="B1564" i="1"/>
  <c r="B1565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4" i="1"/>
  <c r="B1585" i="1"/>
  <c r="B1586" i="1"/>
  <c r="B1587" i="1"/>
  <c r="B1591" i="1"/>
  <c r="B1592" i="1"/>
  <c r="B1593" i="1"/>
  <c r="B1594" i="1"/>
  <c r="B1595" i="1"/>
  <c r="B1597" i="1"/>
  <c r="B1598" i="1"/>
  <c r="B1599" i="1"/>
  <c r="B1600" i="1"/>
  <c r="B1601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7" i="1"/>
  <c r="B1628" i="1"/>
  <c r="B1629" i="1"/>
  <c r="B1630" i="1"/>
  <c r="B1631" i="1"/>
  <c r="B1634" i="1"/>
  <c r="B1635" i="1"/>
  <c r="B1636" i="1"/>
  <c r="B1637" i="1"/>
  <c r="B1638" i="1"/>
  <c r="B1639" i="1"/>
  <c r="B1640" i="1"/>
  <c r="B1644" i="1"/>
  <c r="B1645" i="1"/>
  <c r="B1646" i="1"/>
  <c r="B1647" i="1"/>
  <c r="B1648" i="1"/>
  <c r="B1649" i="1"/>
  <c r="B1650" i="1"/>
  <c r="B1651" i="1"/>
  <c r="B1652" i="1"/>
  <c r="B1654" i="1"/>
  <c r="B1655" i="1"/>
  <c r="B1656" i="1"/>
  <c r="B1657" i="1"/>
  <c r="B1658" i="1"/>
  <c r="B1659" i="1"/>
  <c r="B1661" i="1"/>
  <c r="B1662" i="1"/>
  <c r="B1663" i="1"/>
  <c r="B1664" i="1"/>
  <c r="B1665" i="1"/>
  <c r="B1666" i="1"/>
  <c r="B1667" i="1"/>
  <c r="B1669" i="1"/>
  <c r="B1670" i="1"/>
  <c r="B1671" i="1"/>
  <c r="B1672" i="1"/>
  <c r="B1673" i="1"/>
  <c r="B1674" i="1"/>
  <c r="B1675" i="1"/>
  <c r="B1676" i="1"/>
  <c r="B1677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9" i="1"/>
  <c r="B1760" i="1"/>
  <c r="B1761" i="1"/>
  <c r="B1762" i="1"/>
  <c r="B1763" i="1"/>
  <c r="B1764" i="1"/>
  <c r="B1765" i="1"/>
  <c r="B1766" i="1"/>
  <c r="B1767" i="1"/>
  <c r="B1768" i="1"/>
  <c r="B1769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4" i="1"/>
  <c r="B1805" i="1"/>
  <c r="B1806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7" i="1"/>
  <c r="B1838" i="1"/>
  <c r="B1839" i="1"/>
  <c r="B1840" i="1"/>
  <c r="B1841" i="1"/>
  <c r="B1842" i="1"/>
  <c r="B1843" i="1"/>
  <c r="B1844" i="1"/>
  <c r="B1845" i="1"/>
  <c r="B1846" i="1"/>
  <c r="B1849" i="1"/>
  <c r="B1850" i="1"/>
  <c r="B1851" i="1"/>
  <c r="B1852" i="1"/>
  <c r="B1853" i="1"/>
  <c r="B1854" i="1"/>
  <c r="B1855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4" i="1"/>
  <c r="B1905" i="1"/>
  <c r="B1906" i="1"/>
  <c r="B1907" i="1"/>
  <c r="B1908" i="1"/>
  <c r="B1909" i="1"/>
  <c r="B1910" i="1"/>
  <c r="B1911" i="1"/>
  <c r="B1913" i="1"/>
  <c r="B1914" i="1"/>
  <c r="B1915" i="1"/>
  <c r="B1916" i="1"/>
  <c r="B1917" i="1"/>
  <c r="B1918" i="1"/>
  <c r="B1919" i="1"/>
  <c r="B1920" i="1"/>
  <c r="B1922" i="1"/>
  <c r="B1923" i="1"/>
  <c r="B1924" i="1"/>
  <c r="B1925" i="1"/>
  <c r="B1926" i="1"/>
  <c r="B1927" i="1"/>
  <c r="B1929" i="1"/>
  <c r="B1930" i="1"/>
  <c r="B1931" i="1"/>
  <c r="B1932" i="1"/>
  <c r="B1933" i="1"/>
  <c r="B1936" i="1"/>
  <c r="B1937" i="1"/>
  <c r="B1938" i="1"/>
  <c r="B1939" i="1"/>
  <c r="B1940" i="1"/>
  <c r="B1942" i="1"/>
  <c r="B1943" i="1"/>
  <c r="B1944" i="1"/>
  <c r="B1945" i="1"/>
  <c r="B1946" i="1"/>
  <c r="B1947" i="1"/>
  <c r="B1948" i="1"/>
  <c r="B1950" i="1"/>
  <c r="B1951" i="1"/>
  <c r="B1952" i="1"/>
  <c r="B1953" i="1"/>
  <c r="B1954" i="1"/>
  <c r="B1955" i="1"/>
  <c r="B1956" i="1"/>
  <c r="B1959" i="1"/>
  <c r="B1960" i="1"/>
  <c r="B1961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4" i="1"/>
  <c r="B1995" i="1"/>
  <c r="B1996" i="1"/>
  <c r="B1997" i="1"/>
  <c r="B1998" i="1"/>
  <c r="B1999" i="1"/>
  <c r="B2000" i="1"/>
  <c r="B2001" i="1"/>
  <c r="B2003" i="1"/>
  <c r="B2004" i="1"/>
  <c r="B2005" i="1"/>
  <c r="B2006" i="1"/>
  <c r="B2007" i="1"/>
  <c r="B2008" i="1"/>
  <c r="B2009" i="1"/>
  <c r="B2010" i="1"/>
  <c r="B2011" i="1"/>
  <c r="B2012" i="1"/>
  <c r="B2013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4" i="1"/>
  <c r="B2065" i="1"/>
  <c r="B2066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91" i="1"/>
  <c r="B2092" i="1"/>
  <c r="B2093" i="1"/>
  <c r="B2094" i="1"/>
  <c r="B2095" i="1"/>
  <c r="B2096" i="1"/>
  <c r="B2097" i="1"/>
  <c r="B2098" i="1"/>
  <c r="B2099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1" i="1"/>
  <c r="B2132" i="1"/>
  <c r="B2133" i="1"/>
  <c r="B2134" i="1"/>
  <c r="B2135" i="1"/>
  <c r="B2136" i="1"/>
  <c r="B2137" i="1"/>
  <c r="B2139" i="1"/>
  <c r="B2140" i="1"/>
  <c r="B2141" i="1"/>
  <c r="B2142" i="1"/>
  <c r="B2143" i="1"/>
  <c r="B2144" i="1"/>
  <c r="B2145" i="1"/>
  <c r="B2146" i="1"/>
  <c r="B2147" i="1"/>
  <c r="B2148" i="1"/>
  <c r="B2150" i="1"/>
  <c r="B2151" i="1"/>
  <c r="B2152" i="1"/>
  <c r="B2153" i="1"/>
  <c r="B2154" i="1"/>
  <c r="B2157" i="1"/>
  <c r="B2158" i="1"/>
  <c r="B2160" i="1"/>
  <c r="B2161" i="1"/>
  <c r="B2162" i="1"/>
  <c r="B2164" i="1"/>
  <c r="B2165" i="1"/>
  <c r="B2166" i="1"/>
  <c r="B2167" i="1"/>
  <c r="B2168" i="1"/>
  <c r="B2172" i="1"/>
  <c r="B2173" i="1"/>
  <c r="B2174" i="1"/>
  <c r="B2177" i="1"/>
  <c r="B2178" i="1"/>
  <c r="B2179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2" i="1"/>
  <c r="B2203" i="1"/>
  <c r="B2204" i="1"/>
  <c r="B2205" i="1"/>
  <c r="B2206" i="1"/>
  <c r="B2207" i="1"/>
  <c r="B2208" i="1"/>
  <c r="B2209" i="1"/>
  <c r="B2210" i="1"/>
  <c r="B2211" i="1"/>
  <c r="B2214" i="1"/>
  <c r="B2215" i="1"/>
  <c r="B2216" i="1"/>
  <c r="B2217" i="1"/>
  <c r="B2218" i="1"/>
  <c r="B2219" i="1"/>
  <c r="B2220" i="1"/>
  <c r="B2221" i="1"/>
  <c r="B2222" i="1"/>
  <c r="B2223" i="1"/>
  <c r="B2226" i="1"/>
  <c r="B2227" i="1"/>
  <c r="B2228" i="1"/>
  <c r="B2229" i="1"/>
  <c r="B2230" i="1"/>
  <c r="B2231" i="1"/>
  <c r="B2233" i="1"/>
  <c r="B2235" i="1"/>
  <c r="B2236" i="1"/>
  <c r="B2237" i="1"/>
  <c r="B2238" i="1"/>
  <c r="B2239" i="1"/>
  <c r="B2240" i="1"/>
  <c r="B2241" i="1"/>
  <c r="B2243" i="1"/>
  <c r="B2244" i="1"/>
  <c r="B2245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4" i="1"/>
  <c r="B2265" i="1"/>
  <c r="B2266" i="1"/>
  <c r="B2267" i="1"/>
  <c r="B2268" i="1"/>
  <c r="B2269" i="1"/>
  <c r="B2270" i="1"/>
  <c r="B2273" i="1"/>
  <c r="B2274" i="1"/>
  <c r="B2275" i="1"/>
  <c r="B2276" i="1"/>
  <c r="B2277" i="1"/>
  <c r="B2279" i="1"/>
  <c r="B2280" i="1"/>
  <c r="B2282" i="1"/>
  <c r="B2283" i="1"/>
  <c r="B2284" i="1"/>
  <c r="B2285" i="1"/>
  <c r="B2286" i="1"/>
  <c r="B2287" i="1"/>
  <c r="B2288" i="1"/>
  <c r="B2290" i="1"/>
  <c r="B2291" i="1"/>
  <c r="B2292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21" i="1"/>
  <c r="B2322" i="1"/>
  <c r="B2323" i="1"/>
  <c r="B2324" i="1"/>
  <c r="B2325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2" i="1"/>
  <c r="B2343" i="1"/>
  <c r="B2344" i="1"/>
  <c r="B2345" i="1"/>
  <c r="B2346" i="1"/>
  <c r="B2347" i="1"/>
  <c r="B2348" i="1"/>
  <c r="B2349" i="1"/>
  <c r="B2350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5" i="1"/>
  <c r="B2376" i="1"/>
  <c r="B2377" i="1"/>
  <c r="B2378" i="1"/>
  <c r="B2379" i="1"/>
  <c r="B2380" i="1"/>
  <c r="B2381" i="1"/>
  <c r="B2382" i="1"/>
  <c r="B2383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2" i="1"/>
  <c r="B2403" i="1"/>
  <c r="B2404" i="1"/>
  <c r="B2405" i="1"/>
  <c r="B2406" i="1"/>
  <c r="B2407" i="1"/>
  <c r="B2410" i="1"/>
  <c r="B2411" i="1"/>
  <c r="B2412" i="1"/>
  <c r="B2413" i="1"/>
  <c r="B2414" i="1"/>
  <c r="B2415" i="1"/>
  <c r="B2417" i="1"/>
  <c r="B2418" i="1"/>
  <c r="B2419" i="1"/>
  <c r="B2420" i="1"/>
  <c r="B2421" i="1"/>
  <c r="B2422" i="1"/>
  <c r="B2424" i="1"/>
  <c r="B2425" i="1"/>
  <c r="B2426" i="1"/>
  <c r="B2427" i="1"/>
  <c r="B2428" i="1"/>
  <c r="B2429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7" i="1"/>
  <c r="B2448" i="1"/>
  <c r="B2449" i="1"/>
  <c r="B2451" i="1"/>
  <c r="B2452" i="1"/>
  <c r="B2453" i="1"/>
  <c r="B2454" i="1"/>
  <c r="B2455" i="1"/>
  <c r="B2456" i="1"/>
  <c r="B2457" i="1"/>
  <c r="B2458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4" i="1"/>
  <c r="B2495" i="1"/>
  <c r="B2496" i="1"/>
  <c r="B2497" i="1"/>
  <c r="B2498" i="1"/>
  <c r="B2499" i="1"/>
  <c r="B2500" i="1"/>
  <c r="B2501" i="1"/>
  <c r="B2504" i="1"/>
  <c r="B2505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2" i="1"/>
  <c r="B2543" i="1"/>
  <c r="B2544" i="1"/>
  <c r="B2545" i="1"/>
  <c r="B2548" i="1"/>
  <c r="B2549" i="1"/>
  <c r="B2550" i="1"/>
  <c r="B2551" i="1"/>
  <c r="B2552" i="1"/>
  <c r="B2553" i="1"/>
  <c r="B2554" i="1"/>
  <c r="B2555" i="1"/>
  <c r="B2557" i="1"/>
  <c r="B2558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2" i="1"/>
  <c r="B2583" i="1"/>
  <c r="B2584" i="1"/>
  <c r="B2585" i="1"/>
  <c r="B2586" i="1"/>
  <c r="B2587" i="1"/>
  <c r="B2588" i="1"/>
  <c r="B2589" i="1"/>
  <c r="B2590" i="1"/>
  <c r="B2591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9" i="1"/>
  <c r="B2640" i="1"/>
  <c r="B2641" i="1"/>
  <c r="B2643" i="1"/>
  <c r="B2644" i="1"/>
  <c r="B2645" i="1"/>
  <c r="B2646" i="1"/>
  <c r="B2648" i="1"/>
  <c r="B2649" i="1"/>
  <c r="B2651" i="1"/>
  <c r="B2652" i="1"/>
  <c r="B2653" i="1"/>
  <c r="B2654" i="1"/>
  <c r="B2655" i="1"/>
  <c r="B2656" i="1"/>
  <c r="B2657" i="1"/>
  <c r="B2658" i="1"/>
  <c r="B2659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8" i="1"/>
  <c r="B2679" i="1"/>
  <c r="B2680" i="1"/>
  <c r="B2681" i="1"/>
  <c r="B2682" i="1"/>
  <c r="B2683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3" i="1"/>
  <c r="B2714" i="1"/>
  <c r="B2715" i="1"/>
  <c r="B2716" i="1"/>
  <c r="B2717" i="1"/>
  <c r="B2718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3" i="1"/>
  <c r="B2734" i="1"/>
  <c r="B2735" i="1"/>
  <c r="B2736" i="1"/>
  <c r="B2737" i="1"/>
  <c r="B2738" i="1"/>
  <c r="B2741" i="1"/>
  <c r="B2742" i="1"/>
  <c r="B2743" i="1"/>
  <c r="B2744" i="1"/>
  <c r="B2745" i="1"/>
  <c r="B2746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81" i="1"/>
  <c r="B2782" i="1"/>
  <c r="B2783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3" i="1"/>
  <c r="B2874" i="1"/>
  <c r="B2875" i="1"/>
  <c r="B2876" i="1"/>
  <c r="B2877" i="1"/>
  <c r="B2878" i="1"/>
  <c r="B2879" i="1"/>
  <c r="B2880" i="1"/>
  <c r="B2881" i="1"/>
  <c r="B2883" i="1"/>
  <c r="B2884" i="1"/>
  <c r="B2885" i="1"/>
  <c r="B2886" i="1"/>
  <c r="B2887" i="1"/>
  <c r="B2888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3" i="1"/>
  <c r="B2924" i="1"/>
  <c r="B2925" i="1"/>
  <c r="B2926" i="1"/>
  <c r="B2927" i="1"/>
  <c r="B2928" i="1"/>
  <c r="B2930" i="1"/>
  <c r="B2931" i="1"/>
  <c r="B2932" i="1"/>
  <c r="B2933" i="1"/>
  <c r="B2934" i="1"/>
  <c r="B2936" i="1"/>
  <c r="B2937" i="1"/>
  <c r="B2938" i="1"/>
  <c r="B2939" i="1"/>
  <c r="B2940" i="1"/>
  <c r="B2941" i="1"/>
  <c r="B2942" i="1"/>
  <c r="B2943" i="1"/>
  <c r="B2944" i="1"/>
  <c r="B2945" i="1"/>
  <c r="B2946" i="1"/>
  <c r="B2948" i="1"/>
  <c r="B2949" i="1"/>
  <c r="B2950" i="1"/>
  <c r="B2951" i="1"/>
  <c r="B2952" i="1"/>
  <c r="B2953" i="1"/>
  <c r="B2955" i="1"/>
  <c r="B2956" i="1"/>
  <c r="B2957" i="1"/>
  <c r="B2958" i="1"/>
  <c r="B2959" i="1"/>
  <c r="B2960" i="1"/>
  <c r="B2963" i="1"/>
  <c r="B2964" i="1"/>
  <c r="B2965" i="1"/>
  <c r="B2966" i="1"/>
  <c r="B2967" i="1"/>
  <c r="B2968" i="1"/>
  <c r="B2969" i="1"/>
  <c r="B2971" i="1"/>
  <c r="B2972" i="1"/>
  <c r="B2973" i="1"/>
  <c r="B2974" i="1"/>
  <c r="B2976" i="1"/>
  <c r="B2977" i="1"/>
  <c r="B2978" i="1"/>
  <c r="B2979" i="1"/>
  <c r="B2980" i="1"/>
  <c r="B2981" i="1"/>
  <c r="B2983" i="1"/>
  <c r="B2984" i="1"/>
  <c r="B2985" i="1"/>
  <c r="B2986" i="1"/>
  <c r="B2988" i="1"/>
  <c r="B2989" i="1"/>
  <c r="B2990" i="1"/>
  <c r="B2991" i="1"/>
  <c r="B2992" i="1"/>
  <c r="B2993" i="1"/>
  <c r="B2994" i="1"/>
  <c r="B2995" i="1"/>
  <c r="B2996" i="1"/>
  <c r="B2999" i="1"/>
  <c r="B3000" i="1"/>
  <c r="B3001" i="1"/>
  <c r="B3002" i="1"/>
  <c r="B3003" i="1"/>
  <c r="B3005" i="1"/>
  <c r="B3006" i="1"/>
  <c r="B3007" i="1"/>
  <c r="B3008" i="1"/>
  <c r="B3009" i="1"/>
  <c r="B3010" i="1"/>
  <c r="B3013" i="1"/>
  <c r="B3014" i="1"/>
  <c r="B3015" i="1"/>
  <c r="B3016" i="1"/>
  <c r="B3017" i="1"/>
  <c r="B3018" i="1"/>
  <c r="B3019" i="1"/>
  <c r="B3020" i="1"/>
  <c r="B3021" i="1"/>
  <c r="B3023" i="1"/>
  <c r="B3024" i="1"/>
  <c r="B3025" i="1"/>
  <c r="B3026" i="1"/>
  <c r="B3027" i="1"/>
  <c r="B3028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8" i="1"/>
  <c r="B3049" i="1"/>
  <c r="B3050" i="1"/>
  <c r="B3052" i="1"/>
  <c r="B3053" i="1"/>
  <c r="B3054" i="1"/>
  <c r="B3055" i="1"/>
  <c r="B3056" i="1"/>
  <c r="B3057" i="1"/>
  <c r="B3058" i="1"/>
  <c r="B3059" i="1"/>
  <c r="B3060" i="1"/>
  <c r="B3061" i="1"/>
  <c r="B3062" i="1"/>
  <c r="B3064" i="1"/>
  <c r="B3065" i="1"/>
  <c r="B3066" i="1"/>
  <c r="B3067" i="1"/>
  <c r="B3068" i="1"/>
  <c r="B3069" i="1"/>
  <c r="B3070" i="1"/>
  <c r="B3071" i="1"/>
  <c r="B3072" i="1"/>
  <c r="B3073" i="1"/>
  <c r="B3074" i="1"/>
  <c r="B3077" i="1"/>
  <c r="B3078" i="1"/>
  <c r="B3079" i="1"/>
  <c r="B3082" i="1"/>
  <c r="B3083" i="1"/>
  <c r="B3084" i="1"/>
  <c r="B3085" i="1"/>
  <c r="B3086" i="1"/>
  <c r="B3087" i="1"/>
  <c r="B3088" i="1"/>
  <c r="B3089" i="1"/>
  <c r="B3090" i="1"/>
  <c r="B3091" i="1"/>
  <c r="B3093" i="1"/>
  <c r="B3094" i="1"/>
  <c r="B3095" i="1"/>
  <c r="B3096" i="1"/>
  <c r="B3097" i="1"/>
  <c r="B3098" i="1"/>
  <c r="B3099" i="1"/>
  <c r="B3100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5" i="1"/>
  <c r="B3136" i="1"/>
  <c r="B3137" i="1"/>
  <c r="B3138" i="1"/>
  <c r="B3139" i="1"/>
  <c r="B3141" i="1"/>
  <c r="B3143" i="1"/>
  <c r="B3144" i="1"/>
  <c r="B3145" i="1"/>
  <c r="B3149" i="1"/>
  <c r="B3150" i="1"/>
  <c r="B3151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9" i="1"/>
  <c r="B3170" i="1"/>
  <c r="B3171" i="1"/>
  <c r="B3172" i="1"/>
  <c r="B3173" i="1"/>
  <c r="B3174" i="1"/>
  <c r="B3175" i="1"/>
  <c r="B3176" i="1"/>
  <c r="B3177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200" i="1"/>
  <c r="B3201" i="1"/>
  <c r="B3202" i="1"/>
  <c r="B3203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6" i="1"/>
  <c r="B3227" i="1"/>
  <c r="B3228" i="1"/>
  <c r="B3229" i="1"/>
  <c r="B3230" i="1"/>
  <c r="B3231" i="1"/>
  <c r="B3232" i="1"/>
  <c r="B3233" i="1"/>
  <c r="B3236" i="1"/>
  <c r="B3237" i="1"/>
  <c r="B3238" i="1"/>
  <c r="B3239" i="1"/>
  <c r="B3240" i="1"/>
  <c r="B3241" i="1"/>
  <c r="B3242" i="1"/>
  <c r="B3243" i="1"/>
  <c r="B3244" i="1"/>
  <c r="B3247" i="1"/>
  <c r="B3248" i="1"/>
  <c r="B3249" i="1"/>
  <c r="B3253" i="1"/>
  <c r="B3254" i="1"/>
  <c r="B3255" i="1"/>
  <c r="B3256" i="1"/>
  <c r="B3257" i="1"/>
  <c r="B3258" i="1"/>
  <c r="B3259" i="1"/>
  <c r="B3260" i="1"/>
  <c r="B3261" i="1"/>
  <c r="B3264" i="1"/>
  <c r="B3265" i="1"/>
  <c r="B3266" i="1"/>
  <c r="B3267" i="1"/>
  <c r="B3268" i="1"/>
  <c r="B3269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7" i="1"/>
  <c r="B3298" i="1"/>
  <c r="B3299" i="1"/>
  <c r="B3300" i="1"/>
  <c r="B3303" i="1"/>
  <c r="B3304" i="1"/>
  <c r="B3305" i="1"/>
  <c r="B3306" i="1"/>
  <c r="B3307" i="1"/>
  <c r="B3308" i="1"/>
  <c r="B3309" i="1"/>
  <c r="B3310" i="1"/>
  <c r="B3311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8" i="1"/>
  <c r="B3329" i="1"/>
  <c r="B3332" i="1"/>
  <c r="B3333" i="1"/>
  <c r="B3334" i="1"/>
  <c r="B3335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3" i="1"/>
  <c r="B3354" i="1"/>
  <c r="B3357" i="1"/>
  <c r="B3358" i="1"/>
  <c r="B3359" i="1"/>
  <c r="B3361" i="1"/>
  <c r="B3362" i="1"/>
  <c r="B3363" i="1"/>
  <c r="B3364" i="1"/>
  <c r="B3365" i="1"/>
  <c r="B3368" i="1"/>
  <c r="B3369" i="1"/>
  <c r="B3370" i="1"/>
  <c r="B3371" i="1"/>
  <c r="B3373" i="1"/>
  <c r="B3374" i="1"/>
  <c r="B3375" i="1"/>
  <c r="B3378" i="1"/>
  <c r="B3379" i="1"/>
  <c r="B3380" i="1"/>
  <c r="B3381" i="1"/>
  <c r="B3382" i="1"/>
  <c r="B3383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5" i="1"/>
  <c r="B3416" i="1"/>
  <c r="B3417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5" i="1"/>
  <c r="B3436" i="1"/>
  <c r="B3437" i="1"/>
  <c r="B3438" i="1"/>
  <c r="B3439" i="1"/>
  <c r="B3440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1" i="1"/>
  <c r="B3462" i="1"/>
  <c r="B3463" i="1"/>
  <c r="B3464" i="1"/>
  <c r="B3465" i="1"/>
  <c r="B3466" i="1"/>
  <c r="B3467" i="1"/>
  <c r="B3468" i="1"/>
  <c r="B3469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80" i="1"/>
  <c r="B3581" i="1"/>
  <c r="B3584" i="1"/>
  <c r="B3585" i="1"/>
  <c r="B3586" i="1"/>
  <c r="B3587" i="1"/>
  <c r="B3588" i="1"/>
  <c r="B3589" i="1"/>
  <c r="B3590" i="1"/>
  <c r="B3591" i="1"/>
  <c r="B3592" i="1"/>
  <c r="B3593" i="1"/>
  <c r="B3594" i="1"/>
  <c r="B3596" i="1"/>
  <c r="B3597" i="1"/>
  <c r="B3598" i="1"/>
  <c r="B3599" i="1"/>
  <c r="B3600" i="1"/>
  <c r="B3601" i="1"/>
  <c r="B3602" i="1"/>
  <c r="B3603" i="1"/>
  <c r="B3604" i="1"/>
  <c r="B3605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4" i="1"/>
  <c r="B3645" i="1"/>
  <c r="B3646" i="1"/>
  <c r="B3647" i="1"/>
  <c r="B3648" i="1"/>
  <c r="B3649" i="1"/>
  <c r="B3650" i="1"/>
  <c r="B3651" i="1"/>
  <c r="B3652" i="1"/>
  <c r="B3654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701" i="1"/>
  <c r="B3702" i="1"/>
  <c r="B3703" i="1"/>
  <c r="B3704" i="1"/>
  <c r="B3705" i="1"/>
  <c r="B3706" i="1"/>
  <c r="B3707" i="1"/>
  <c r="B3708" i="1"/>
  <c r="B3709" i="1"/>
  <c r="B3711" i="1"/>
  <c r="B3712" i="1"/>
  <c r="B3713" i="1"/>
  <c r="B3714" i="1"/>
  <c r="B3715" i="1"/>
  <c r="B3716" i="1"/>
  <c r="B3717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6" i="1"/>
  <c r="B3737" i="1"/>
  <c r="B3738" i="1"/>
  <c r="B3739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9" i="1"/>
  <c r="B3770" i="1"/>
  <c r="B3771" i="1"/>
  <c r="B3772" i="1"/>
  <c r="B3773" i="1"/>
  <c r="B3774" i="1"/>
  <c r="B3775" i="1"/>
  <c r="B3776" i="1"/>
  <c r="B3777" i="1"/>
  <c r="B3779" i="1"/>
  <c r="B3780" i="1"/>
  <c r="B3781" i="1"/>
  <c r="B3782" i="1"/>
  <c r="B3783" i="1"/>
  <c r="B3784" i="1"/>
  <c r="B3786" i="1"/>
  <c r="B3787" i="1"/>
  <c r="B3788" i="1"/>
  <c r="B3789" i="1"/>
  <c r="B3790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7" i="1"/>
  <c r="B3808" i="1"/>
  <c r="B3809" i="1"/>
  <c r="B3810" i="1"/>
  <c r="B3812" i="1"/>
  <c r="B3813" i="1"/>
  <c r="B3814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4" i="1"/>
  <c r="B3835" i="1"/>
  <c r="B3836" i="1"/>
  <c r="B3837" i="1"/>
  <c r="B3838" i="1"/>
  <c r="B3839" i="1"/>
  <c r="B3840" i="1"/>
  <c r="B3841" i="1"/>
  <c r="B3842" i="1"/>
  <c r="B3844" i="1"/>
  <c r="B3845" i="1"/>
  <c r="B3846" i="1"/>
  <c r="B3848" i="1"/>
  <c r="B3849" i="1"/>
  <c r="B3851" i="1"/>
  <c r="B3852" i="1"/>
  <c r="B3854" i="1"/>
  <c r="B3855" i="1"/>
  <c r="B3856" i="1"/>
  <c r="B3857" i="1"/>
  <c r="B3858" i="1"/>
  <c r="B3859" i="1"/>
  <c r="B3860" i="1"/>
  <c r="B3861" i="1"/>
  <c r="B3862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5" i="1"/>
  <c r="B3896" i="1"/>
  <c r="B3897" i="1"/>
  <c r="B3898" i="1"/>
  <c r="B3899" i="1"/>
  <c r="B3900" i="1"/>
  <c r="B3901" i="1"/>
  <c r="B3902" i="1"/>
  <c r="B3903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30" i="1"/>
  <c r="B3931" i="1"/>
  <c r="B3932" i="1"/>
  <c r="B3933" i="1"/>
  <c r="B3934" i="1"/>
  <c r="B3935" i="1"/>
  <c r="B3936" i="1"/>
  <c r="B3937" i="1"/>
  <c r="B3938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6" i="1"/>
  <c r="B3997" i="1"/>
  <c r="B3998" i="1"/>
  <c r="B3999" i="1"/>
  <c r="B4000" i="1"/>
  <c r="B4001" i="1"/>
  <c r="B4002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6" i="1"/>
  <c r="B4077" i="1"/>
  <c r="B4078" i="1"/>
  <c r="B4079" i="1"/>
  <c r="B4080" i="1"/>
  <c r="B4081" i="1"/>
  <c r="B4084" i="1"/>
  <c r="B4085" i="1"/>
  <c r="B4086" i="1"/>
  <c r="B4087" i="1"/>
  <c r="B4088" i="1"/>
  <c r="B4089" i="1"/>
  <c r="B4090" i="1"/>
  <c r="B4091" i="1"/>
  <c r="B4092" i="1"/>
  <c r="B4093" i="1"/>
  <c r="B4094" i="1"/>
  <c r="B4097" i="1"/>
  <c r="B4098" i="1"/>
  <c r="B4099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5" i="1"/>
  <c r="B4146" i="1"/>
  <c r="B4147" i="1"/>
  <c r="B4148" i="1"/>
  <c r="B4149" i="1"/>
  <c r="B4150" i="1"/>
  <c r="B4151" i="1"/>
  <c r="B4152" i="1"/>
  <c r="B4153" i="1"/>
  <c r="B4154" i="1"/>
  <c r="B4155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8" i="1"/>
  <c r="B4179" i="1"/>
  <c r="B4180" i="1"/>
  <c r="B4181" i="1"/>
  <c r="B4182" i="1"/>
  <c r="B4183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6" i="1"/>
  <c r="B4217" i="1"/>
  <c r="B4218" i="1"/>
  <c r="B4219" i="1"/>
  <c r="B4220" i="1"/>
  <c r="B4221" i="1"/>
  <c r="B4222" i="1"/>
  <c r="B4223" i="1"/>
  <c r="B4224" i="1"/>
  <c r="B4225" i="1"/>
  <c r="B4226" i="1"/>
  <c r="B4228" i="1"/>
  <c r="B4229" i="1"/>
  <c r="B4230" i="1"/>
  <c r="B4231" i="1"/>
  <c r="B4232" i="1"/>
  <c r="B4233" i="1"/>
  <c r="B4234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3" i="1"/>
  <c r="B4264" i="1"/>
  <c r="B4265" i="1"/>
  <c r="B4266" i="1"/>
  <c r="B4269" i="1"/>
  <c r="B4270" i="1"/>
  <c r="B4271" i="1"/>
  <c r="B4272" i="1"/>
  <c r="B4273" i="1"/>
  <c r="B4274" i="1"/>
  <c r="B4275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2" i="1"/>
  <c r="B4293" i="1"/>
  <c r="B4294" i="1"/>
  <c r="B4295" i="1"/>
  <c r="B4296" i="1"/>
  <c r="B4297" i="1"/>
  <c r="B4298" i="1"/>
  <c r="B4299" i="1"/>
  <c r="B4300" i="1"/>
  <c r="B4301" i="1"/>
  <c r="B4302" i="1"/>
  <c r="B4304" i="1"/>
  <c r="B4305" i="1"/>
  <c r="B4306" i="1"/>
  <c r="B4307" i="1"/>
  <c r="B4308" i="1"/>
  <c r="B4309" i="1"/>
  <c r="B4310" i="1"/>
  <c r="B4311" i="1"/>
  <c r="B4312" i="1"/>
  <c r="B4313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60" i="1"/>
  <c r="B4361" i="1"/>
  <c r="B4362" i="1"/>
  <c r="B4363" i="1"/>
  <c r="B4364" i="1"/>
  <c r="B4365" i="1"/>
  <c r="B4367" i="1"/>
  <c r="B4368" i="1"/>
  <c r="B4369" i="1"/>
  <c r="B4372" i="1"/>
  <c r="B4373" i="1"/>
  <c r="B4374" i="1"/>
  <c r="B4376" i="1"/>
  <c r="B4377" i="1"/>
  <c r="B4378" i="1"/>
  <c r="B4379" i="1"/>
  <c r="B4380" i="1"/>
  <c r="B4381" i="1"/>
  <c r="B4383" i="1"/>
  <c r="B4384" i="1"/>
  <c r="B4385" i="1"/>
  <c r="B4386" i="1"/>
  <c r="B4387" i="1"/>
  <c r="B4388" i="1"/>
  <c r="B4389" i="1"/>
  <c r="B4390" i="1"/>
  <c r="B4391" i="1"/>
  <c r="B4392" i="1"/>
  <c r="B4393" i="1"/>
  <c r="B4395" i="1"/>
  <c r="B4396" i="1"/>
  <c r="B4397" i="1"/>
  <c r="B4398" i="1"/>
  <c r="B4399" i="1"/>
  <c r="B4400" i="1"/>
  <c r="B4404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2" i="1"/>
  <c r="B4423" i="1"/>
  <c r="B4424" i="1"/>
  <c r="B4425" i="1"/>
  <c r="B4426" i="1"/>
  <c r="B4428" i="1"/>
  <c r="B4429" i="1"/>
  <c r="B4430" i="1"/>
  <c r="B4431" i="1"/>
  <c r="B4432" i="1"/>
  <c r="B4433" i="1"/>
  <c r="B4434" i="1"/>
  <c r="B4435" i="1"/>
  <c r="B4436" i="1"/>
  <c r="B4438" i="1"/>
  <c r="B4439" i="1"/>
  <c r="B4440" i="1"/>
  <c r="B4441" i="1"/>
  <c r="B4442" i="1"/>
  <c r="B4443" i="1"/>
  <c r="B4444" i="1"/>
  <c r="B4445" i="1"/>
  <c r="B4446" i="1"/>
  <c r="B4447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2" i="1"/>
  <c r="B4463" i="1"/>
  <c r="B4464" i="1"/>
  <c r="B4465" i="1"/>
  <c r="B4466" i="1"/>
  <c r="B4467" i="1"/>
  <c r="B4468" i="1"/>
  <c r="B4469" i="1"/>
  <c r="B4470" i="1"/>
  <c r="B4471" i="1"/>
  <c r="B4473" i="1"/>
  <c r="B4474" i="1"/>
  <c r="B4475" i="1"/>
  <c r="B4476" i="1"/>
  <c r="B4477" i="1"/>
  <c r="B4478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501" i="1"/>
  <c r="B4502" i="1"/>
  <c r="B4503" i="1"/>
  <c r="B4504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7" i="1"/>
  <c r="B4548" i="1"/>
  <c r="B4549" i="1"/>
  <c r="B4550" i="1"/>
  <c r="B4551" i="1"/>
  <c r="B4552" i="1"/>
  <c r="B4553" i="1"/>
  <c r="B4554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30" i="1"/>
  <c r="B4631" i="1"/>
  <c r="B4632" i="1"/>
  <c r="B4633" i="1"/>
  <c r="B4634" i="1"/>
  <c r="B4635" i="1"/>
  <c r="B4636" i="1"/>
  <c r="B4639" i="1"/>
  <c r="B4640" i="1"/>
  <c r="B4641" i="1"/>
  <c r="B4643" i="1"/>
  <c r="B4644" i="1"/>
  <c r="B4645" i="1"/>
  <c r="B4646" i="1"/>
  <c r="B4647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2" i="1"/>
  <c r="B4673" i="1"/>
  <c r="B4675" i="1"/>
  <c r="B4676" i="1"/>
  <c r="B4677" i="1"/>
  <c r="B4678" i="1"/>
  <c r="B4679" i="1"/>
  <c r="B4680" i="1"/>
  <c r="B4681" i="1"/>
  <c r="B4682" i="1"/>
  <c r="B4683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1" i="1"/>
  <c r="B4732" i="1"/>
  <c r="B4733" i="1"/>
  <c r="B4734" i="1"/>
  <c r="B4735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4" i="1"/>
  <c r="B4755" i="1"/>
  <c r="B4756" i="1"/>
  <c r="B4757" i="1"/>
  <c r="B4758" i="1"/>
  <c r="B4759" i="1"/>
  <c r="B4761" i="1"/>
  <c r="B4762" i="1"/>
  <c r="B4763" i="1"/>
  <c r="B4764" i="1"/>
  <c r="B4765" i="1"/>
  <c r="B4766" i="1"/>
  <c r="B4768" i="1"/>
  <c r="B4769" i="1"/>
  <c r="B4770" i="1"/>
  <c r="B4774" i="1"/>
  <c r="B4775" i="1"/>
  <c r="B4776" i="1"/>
  <c r="B4777" i="1"/>
  <c r="B4778" i="1"/>
  <c r="B4779" i="1"/>
  <c r="B4780" i="1"/>
  <c r="B4781" i="1"/>
  <c r="B4782" i="1"/>
  <c r="B4784" i="1"/>
  <c r="B4785" i="1"/>
  <c r="B4786" i="1"/>
  <c r="B4787" i="1"/>
  <c r="B4789" i="1"/>
  <c r="B4790" i="1"/>
  <c r="B4791" i="1"/>
  <c r="B4792" i="1"/>
  <c r="B4793" i="1"/>
  <c r="B4794" i="1"/>
  <c r="B4795" i="1"/>
  <c r="B4796" i="1"/>
  <c r="B4797" i="1"/>
  <c r="B4798" i="1"/>
  <c r="B4800" i="1"/>
  <c r="B4801" i="1"/>
  <c r="B4802" i="1"/>
  <c r="B4803" i="1"/>
  <c r="B4804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5" i="1"/>
  <c r="B4846" i="1"/>
  <c r="B4847" i="1"/>
  <c r="B4848" i="1"/>
  <c r="B4849" i="1"/>
  <c r="B4850" i="1"/>
  <c r="B4852" i="1"/>
  <c r="B4853" i="1"/>
  <c r="B4854" i="1"/>
  <c r="B4855" i="1"/>
  <c r="B4856" i="1"/>
  <c r="B4857" i="1"/>
  <c r="B4860" i="1"/>
  <c r="B4861" i="1"/>
  <c r="B4862" i="1"/>
  <c r="B4863" i="1"/>
  <c r="B4864" i="1"/>
  <c r="B4865" i="1"/>
  <c r="B4866" i="1"/>
  <c r="B4867" i="1"/>
  <c r="B4870" i="1"/>
  <c r="B4871" i="1"/>
  <c r="B4872" i="1"/>
  <c r="B4873" i="1"/>
  <c r="B4874" i="1"/>
  <c r="B4875" i="1"/>
  <c r="B4876" i="1"/>
  <c r="B4878" i="1"/>
  <c r="B4880" i="1"/>
  <c r="B4881" i="1"/>
  <c r="B4882" i="1"/>
  <c r="B4883" i="1"/>
  <c r="B4884" i="1"/>
  <c r="B4885" i="1"/>
  <c r="B4886" i="1"/>
  <c r="B4887" i="1"/>
  <c r="B4890" i="1"/>
  <c r="B4891" i="1"/>
  <c r="B4893" i="1"/>
  <c r="B4894" i="1"/>
  <c r="B4895" i="1"/>
  <c r="B4896" i="1"/>
  <c r="B4897" i="1"/>
  <c r="B4901" i="1"/>
  <c r="B4902" i="1"/>
  <c r="B4903" i="1"/>
  <c r="B4906" i="1"/>
  <c r="B4907" i="1"/>
  <c r="B4908" i="1"/>
  <c r="B4911" i="1"/>
  <c r="B4912" i="1"/>
  <c r="B4914" i="1"/>
  <c r="B4915" i="1"/>
  <c r="B4916" i="1"/>
  <c r="B4917" i="1"/>
  <c r="B4918" i="1"/>
  <c r="B4919" i="1"/>
  <c r="B4922" i="1"/>
  <c r="B4923" i="1"/>
  <c r="B4925" i="1"/>
  <c r="B4926" i="1"/>
  <c r="B4927" i="1"/>
  <c r="B4928" i="1"/>
  <c r="B4929" i="1"/>
  <c r="B4930" i="1"/>
  <c r="B4931" i="1"/>
  <c r="B4933" i="1"/>
  <c r="B4934" i="1"/>
  <c r="B4935" i="1"/>
  <c r="B4936" i="1"/>
  <c r="B4937" i="1"/>
  <c r="B4938" i="1"/>
  <c r="B4939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7" i="1"/>
  <c r="B4968" i="1"/>
  <c r="B4969" i="1"/>
  <c r="B4970" i="1"/>
  <c r="B4971" i="1"/>
  <c r="B4972" i="1"/>
  <c r="B4973" i="1"/>
  <c r="B4974" i="1"/>
  <c r="B4975" i="1"/>
  <c r="B4976" i="1"/>
  <c r="B4977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1" i="1"/>
  <c r="B5024" i="1"/>
  <c r="B5025" i="1"/>
  <c r="B5026" i="1"/>
  <c r="B5027" i="1"/>
  <c r="B5028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52" i="1"/>
  <c r="B5053" i="1"/>
  <c r="B5054" i="1"/>
  <c r="B5055" i="1"/>
  <c r="B5056" i="1"/>
  <c r="B5058" i="1"/>
  <c r="B5059" i="1"/>
  <c r="B5060" i="1"/>
  <c r="B5061" i="1"/>
  <c r="B5064" i="1"/>
  <c r="B5065" i="1"/>
  <c r="B5066" i="1"/>
  <c r="B5067" i="1"/>
  <c r="B5068" i="1"/>
  <c r="B5069" i="1"/>
  <c r="B5070" i="1"/>
  <c r="B5072" i="1"/>
  <c r="B5073" i="1"/>
  <c r="B5074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91" i="1"/>
  <c r="B5092" i="1"/>
  <c r="B5093" i="1"/>
  <c r="B5095" i="1"/>
  <c r="B5096" i="1"/>
  <c r="B5097" i="1"/>
  <c r="B5098" i="1"/>
  <c r="B5099" i="1"/>
  <c r="B5100" i="1"/>
  <c r="B5102" i="1"/>
  <c r="B5103" i="1"/>
  <c r="B5104" i="1"/>
  <c r="B5105" i="1"/>
  <c r="B5106" i="1"/>
  <c r="B5107" i="1"/>
  <c r="B5108" i="1"/>
  <c r="B5110" i="1"/>
  <c r="B5112" i="1"/>
  <c r="B5113" i="1"/>
  <c r="B5114" i="1"/>
  <c r="B5115" i="1"/>
  <c r="B5116" i="1"/>
  <c r="B5117" i="1"/>
  <c r="B5118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9" i="1"/>
  <c r="B5140" i="1"/>
  <c r="B5141" i="1"/>
  <c r="B5142" i="1"/>
  <c r="B5143" i="1"/>
  <c r="B5144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8" i="1"/>
  <c r="B5169" i="1"/>
  <c r="B5170" i="1"/>
  <c r="B5171" i="1"/>
  <c r="B5172" i="1"/>
  <c r="B5173" i="1"/>
  <c r="B5174" i="1"/>
  <c r="B5175" i="1"/>
  <c r="B5176" i="1"/>
  <c r="B5179" i="1"/>
  <c r="B5180" i="1"/>
  <c r="B5181" i="1"/>
  <c r="B5182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3" i="1"/>
  <c r="B5234" i="1"/>
  <c r="B5238" i="1"/>
  <c r="B5239" i="1"/>
  <c r="B5240" i="1"/>
  <c r="B5241" i="1"/>
  <c r="B5242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60" i="1"/>
  <c r="B5361" i="1"/>
  <c r="B5362" i="1"/>
  <c r="B5363" i="1"/>
  <c r="B5364" i="1"/>
  <c r="B5365" i="1"/>
  <c r="B5366" i="1"/>
  <c r="B5367" i="1"/>
  <c r="B5369" i="1"/>
  <c r="B5371" i="1"/>
  <c r="B5372" i="1"/>
  <c r="B5373" i="1"/>
  <c r="B5374" i="1"/>
  <c r="B5375" i="1"/>
  <c r="B5376" i="1"/>
  <c r="B5377" i="1"/>
  <c r="B5378" i="1"/>
  <c r="B5382" i="1"/>
  <c r="B5383" i="1"/>
  <c r="B5384" i="1"/>
  <c r="B5385" i="1"/>
  <c r="B5386" i="1"/>
  <c r="B5387" i="1"/>
  <c r="B5390" i="1"/>
  <c r="B5391" i="1"/>
  <c r="B5392" i="1"/>
  <c r="B5393" i="1"/>
  <c r="B5394" i="1"/>
  <c r="B5395" i="1"/>
  <c r="B5398" i="1"/>
  <c r="B5399" i="1"/>
  <c r="B5400" i="1"/>
  <c r="B5402" i="1"/>
  <c r="B5403" i="1"/>
  <c r="B5405" i="1"/>
  <c r="B5406" i="1"/>
  <c r="B5407" i="1"/>
  <c r="B5409" i="1"/>
  <c r="B5410" i="1"/>
  <c r="B5411" i="1"/>
  <c r="B5412" i="1"/>
  <c r="B5413" i="1"/>
  <c r="B5415" i="1"/>
  <c r="B5416" i="1"/>
  <c r="B5417" i="1"/>
  <c r="B5418" i="1"/>
  <c r="B5419" i="1"/>
  <c r="B5421" i="1"/>
  <c r="B5422" i="1"/>
  <c r="B5423" i="1"/>
  <c r="B5424" i="1"/>
  <c r="B5425" i="1"/>
  <c r="B5426" i="1"/>
  <c r="B5427" i="1"/>
  <c r="B5428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3" i="1"/>
  <c r="B5444" i="1"/>
  <c r="B5445" i="1"/>
  <c r="B5446" i="1"/>
  <c r="B5447" i="1"/>
  <c r="B5448" i="1"/>
  <c r="B5449" i="1"/>
  <c r="B5451" i="1"/>
  <c r="B5452" i="1"/>
  <c r="B5453" i="1"/>
  <c r="B5454" i="1"/>
  <c r="B5455" i="1"/>
  <c r="B5456" i="1"/>
  <c r="B5458" i="1"/>
  <c r="B5459" i="1"/>
  <c r="B5460" i="1"/>
  <c r="B5461" i="1"/>
  <c r="B5463" i="1"/>
  <c r="B5464" i="1"/>
  <c r="B5465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6" i="1"/>
  <c r="B5507" i="1"/>
  <c r="B5508" i="1"/>
  <c r="B5509" i="1"/>
  <c r="B5510" i="1"/>
  <c r="B5511" i="1"/>
  <c r="B5512" i="1"/>
  <c r="B5513" i="1"/>
  <c r="B5514" i="1"/>
  <c r="B5515" i="1"/>
  <c r="B5516" i="1"/>
  <c r="B5518" i="1"/>
  <c r="B5519" i="1"/>
  <c r="B5520" i="1"/>
  <c r="B5521" i="1"/>
  <c r="B5522" i="1"/>
  <c r="B5523" i="1"/>
  <c r="B5524" i="1"/>
  <c r="B5525" i="1"/>
  <c r="B5526" i="1"/>
  <c r="B5527" i="1"/>
  <c r="B5529" i="1"/>
  <c r="B5530" i="1"/>
  <c r="B5531" i="1"/>
  <c r="B5532" i="1"/>
  <c r="B5533" i="1"/>
  <c r="B5534" i="1"/>
  <c r="B5537" i="1"/>
  <c r="B5538" i="1"/>
  <c r="B5539" i="1"/>
  <c r="B5540" i="1"/>
  <c r="B5541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8" i="1"/>
  <c r="B5569" i="1"/>
  <c r="B5570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1" i="1"/>
  <c r="B5622" i="1"/>
  <c r="B5625" i="1"/>
  <c r="B5626" i="1"/>
  <c r="B5627" i="1"/>
  <c r="B5628" i="1"/>
  <c r="B5629" i="1"/>
  <c r="B5630" i="1"/>
  <c r="B5632" i="1"/>
  <c r="B5633" i="1"/>
  <c r="B5634" i="1"/>
  <c r="B5635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3" i="1"/>
  <c r="B5654" i="1"/>
  <c r="B5655" i="1"/>
  <c r="B5656" i="1"/>
  <c r="B5657" i="1"/>
  <c r="B5658" i="1"/>
  <c r="B5659" i="1"/>
  <c r="B5660" i="1"/>
  <c r="B5661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82" i="1"/>
  <c r="B5683" i="1"/>
  <c r="B5684" i="1"/>
  <c r="B5685" i="1"/>
  <c r="B5686" i="1"/>
  <c r="B5687" i="1"/>
  <c r="B5688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6" i="1"/>
  <c r="B5707" i="1"/>
  <c r="B5708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8" i="1"/>
  <c r="B5799" i="1"/>
  <c r="B5800" i="1"/>
  <c r="B5801" i="1"/>
  <c r="B5802" i="1"/>
  <c r="B5803" i="1"/>
  <c r="B5804" i="1"/>
  <c r="B5805" i="1"/>
  <c r="B5809" i="1"/>
  <c r="B5810" i="1"/>
  <c r="B5811" i="1"/>
  <c r="B5812" i="1"/>
  <c r="B5813" i="1"/>
  <c r="B5814" i="1"/>
  <c r="B5815" i="1"/>
  <c r="B5816" i="1"/>
  <c r="B5817" i="1"/>
  <c r="B5818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9" i="1"/>
  <c r="B5860" i="1"/>
  <c r="B5861" i="1"/>
  <c r="B5865" i="1"/>
  <c r="B5866" i="1"/>
  <c r="B5867" i="1"/>
  <c r="B5868" i="1"/>
  <c r="B5869" i="1"/>
  <c r="B5870" i="1"/>
  <c r="B5871" i="1"/>
  <c r="B5872" i="1"/>
  <c r="B5873" i="1"/>
  <c r="B5875" i="1"/>
  <c r="B5876" i="1"/>
  <c r="B5877" i="1"/>
  <c r="B5878" i="1"/>
  <c r="B5879" i="1"/>
  <c r="B5880" i="1"/>
  <c r="B5881" i="1"/>
  <c r="B5882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2" i="1"/>
  <c r="B5913" i="1"/>
  <c r="B5914" i="1"/>
  <c r="B5915" i="1"/>
  <c r="B5916" i="1"/>
  <c r="B5917" i="1"/>
  <c r="B5918" i="1"/>
  <c r="B5923" i="1"/>
  <c r="B5924" i="1"/>
  <c r="B5925" i="1"/>
  <c r="B5926" i="1"/>
  <c r="B5927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3" i="1"/>
  <c r="B5994" i="1"/>
  <c r="B5995" i="1"/>
  <c r="B5996" i="1"/>
  <c r="B5997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7" i="1"/>
  <c r="B6018" i="1"/>
  <c r="B6019" i="1"/>
  <c r="B6020" i="1"/>
  <c r="B6021" i="1"/>
  <c r="B6023" i="1"/>
  <c r="B6024" i="1"/>
  <c r="B6025" i="1"/>
  <c r="B6026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52" i="1"/>
  <c r="B6053" i="1"/>
  <c r="B6054" i="1"/>
  <c r="B6055" i="1"/>
  <c r="B6056" i="1"/>
  <c r="B6057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100" i="1"/>
  <c r="B6101" i="1"/>
  <c r="B6102" i="1"/>
  <c r="B6103" i="1"/>
  <c r="B6104" i="1"/>
  <c r="B6105" i="1"/>
  <c r="B6106" i="1"/>
  <c r="B6108" i="1"/>
  <c r="B6109" i="1"/>
  <c r="B6110" i="1"/>
  <c r="B6112" i="1"/>
  <c r="B6113" i="1"/>
  <c r="B6114" i="1"/>
  <c r="B6115" i="1"/>
  <c r="B6116" i="1"/>
  <c r="B6117" i="1"/>
  <c r="B6118" i="1"/>
  <c r="B6119" i="1"/>
  <c r="B6120" i="1"/>
  <c r="B6124" i="1"/>
  <c r="B6125" i="1"/>
  <c r="B6126" i="1"/>
  <c r="B6127" i="1"/>
  <c r="B6128" i="1"/>
  <c r="B6130" i="1"/>
  <c r="B6131" i="1"/>
  <c r="B6132" i="1"/>
  <c r="B6133" i="1"/>
  <c r="B6134" i="1"/>
  <c r="B6135" i="1"/>
  <c r="B6136" i="1"/>
  <c r="B6139" i="1"/>
  <c r="B6140" i="1"/>
  <c r="B6141" i="1"/>
  <c r="B6142" i="1"/>
  <c r="B6143" i="1"/>
  <c r="B6144" i="1"/>
  <c r="B6145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3" i="1"/>
  <c r="B6174" i="1"/>
  <c r="B6176" i="1"/>
  <c r="B6177" i="1"/>
  <c r="B6178" i="1"/>
  <c r="B6179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3" i="1"/>
  <c r="B6264" i="1"/>
  <c r="B6265" i="1"/>
  <c r="B6266" i="1"/>
  <c r="B6267" i="1"/>
  <c r="B6268" i="1"/>
  <c r="B6269" i="1"/>
  <c r="B6271" i="1"/>
  <c r="B6272" i="1"/>
  <c r="B6273" i="1"/>
  <c r="B6274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6" i="1"/>
  <c r="B6317" i="1"/>
  <c r="B6318" i="1"/>
  <c r="B6319" i="1"/>
  <c r="B6320" i="1"/>
  <c r="B6325" i="1"/>
  <c r="B6326" i="1"/>
  <c r="B6327" i="1"/>
  <c r="B6328" i="1"/>
  <c r="B6329" i="1"/>
  <c r="B6330" i="1"/>
  <c r="B6332" i="1"/>
  <c r="B6333" i="1"/>
  <c r="B6334" i="1"/>
  <c r="B6335" i="1"/>
  <c r="B6336" i="1"/>
  <c r="B6337" i="1"/>
  <c r="B6338" i="1"/>
  <c r="B6339" i="1"/>
  <c r="B6340" i="1"/>
  <c r="B6342" i="1"/>
  <c r="B6343" i="1"/>
  <c r="B6344" i="1"/>
  <c r="B6345" i="1"/>
  <c r="B6346" i="1"/>
  <c r="B6347" i="1"/>
  <c r="B6348" i="1"/>
  <c r="B6349" i="1"/>
  <c r="B6350" i="1"/>
  <c r="B6351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9" i="1"/>
  <c r="B6370" i="1"/>
  <c r="B6371" i="1"/>
  <c r="B6373" i="1"/>
  <c r="B6374" i="1"/>
  <c r="B6375" i="1"/>
  <c r="B6376" i="1"/>
  <c r="B6377" i="1"/>
  <c r="B6378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400" i="1"/>
  <c r="B6401" i="1"/>
  <c r="B6402" i="1"/>
  <c r="B6403" i="1"/>
  <c r="B6404" i="1"/>
  <c r="B6405" i="1"/>
  <c r="B6406" i="1"/>
  <c r="B6407" i="1"/>
  <c r="B6410" i="1"/>
  <c r="B6411" i="1"/>
  <c r="B6412" i="1"/>
  <c r="B6413" i="1"/>
  <c r="B6414" i="1"/>
  <c r="B6415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7" i="1"/>
  <c r="B6448" i="1"/>
  <c r="B6449" i="1"/>
  <c r="B6450" i="1"/>
  <c r="B6451" i="1"/>
  <c r="B6453" i="1"/>
  <c r="B6454" i="1"/>
  <c r="B6455" i="1"/>
  <c r="B6456" i="1"/>
  <c r="B6457" i="1"/>
  <c r="B6458" i="1"/>
  <c r="B6459" i="1"/>
  <c r="B6460" i="1"/>
  <c r="B6461" i="1"/>
  <c r="B6462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81" i="1"/>
  <c r="B6482" i="1"/>
  <c r="B6483" i="1"/>
  <c r="B6484" i="1"/>
  <c r="B6486" i="1"/>
  <c r="B6487" i="1"/>
  <c r="B6488" i="1"/>
  <c r="B6489" i="1"/>
  <c r="B6490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5" i="1"/>
  <c r="B6506" i="1"/>
  <c r="B6507" i="1"/>
  <c r="B6508" i="1"/>
  <c r="B6509" i="1"/>
  <c r="B6511" i="1"/>
  <c r="B6512" i="1"/>
  <c r="B6513" i="1"/>
  <c r="B6514" i="1"/>
  <c r="B6515" i="1"/>
  <c r="B6516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2" i="1"/>
  <c r="B6553" i="1"/>
  <c r="B6556" i="1"/>
  <c r="B6557" i="1"/>
  <c r="B6558" i="1"/>
  <c r="B6559" i="1"/>
  <c r="B6560" i="1"/>
  <c r="B6561" i="1"/>
  <c r="B6562" i="1"/>
  <c r="B6563" i="1"/>
  <c r="B6564" i="1"/>
  <c r="B6567" i="1"/>
  <c r="B6568" i="1"/>
  <c r="B6569" i="1"/>
  <c r="B6570" i="1"/>
  <c r="B6571" i="1"/>
  <c r="B6572" i="1"/>
  <c r="B6573" i="1"/>
  <c r="B6574" i="1"/>
  <c r="B6575" i="1"/>
  <c r="B6576" i="1"/>
  <c r="B6579" i="1"/>
  <c r="B6580" i="1"/>
  <c r="B6581" i="1"/>
  <c r="B6582" i="1"/>
  <c r="B6583" i="1"/>
  <c r="B6584" i="1"/>
  <c r="B6585" i="1"/>
  <c r="B6586" i="1"/>
  <c r="B6587" i="1"/>
  <c r="B6592" i="1"/>
  <c r="B6593" i="1"/>
  <c r="B6594" i="1"/>
  <c r="B6595" i="1"/>
  <c r="B6596" i="1"/>
  <c r="B6597" i="1"/>
  <c r="B6598" i="1"/>
  <c r="B6601" i="1"/>
  <c r="B6602" i="1"/>
  <c r="B6603" i="1"/>
  <c r="B6604" i="1"/>
  <c r="B6605" i="1"/>
  <c r="B6607" i="1"/>
  <c r="B6608" i="1"/>
  <c r="B6609" i="1"/>
  <c r="B6612" i="1"/>
  <c r="B6613" i="1"/>
  <c r="B6614" i="1"/>
  <c r="B6615" i="1"/>
  <c r="B6616" i="1"/>
  <c r="B6617" i="1"/>
  <c r="B6618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9" i="1"/>
  <c r="B6640" i="1"/>
  <c r="B6641" i="1"/>
  <c r="B6642" i="1"/>
  <c r="B6643" i="1"/>
  <c r="B6646" i="1"/>
  <c r="B6647" i="1"/>
  <c r="B6648" i="1"/>
  <c r="B6649" i="1"/>
  <c r="B6650" i="1"/>
  <c r="B6654" i="1"/>
  <c r="B6655" i="1"/>
  <c r="B6656" i="1"/>
  <c r="B6657" i="1"/>
  <c r="B6658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8" i="1"/>
  <c r="B6689" i="1"/>
  <c r="B6690" i="1"/>
  <c r="B6691" i="1"/>
  <c r="B6694" i="1"/>
  <c r="B6695" i="1"/>
  <c r="B6696" i="1"/>
  <c r="B6697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5" i="1"/>
  <c r="B6716" i="1"/>
  <c r="B6717" i="1"/>
  <c r="B6718" i="1"/>
  <c r="B6719" i="1"/>
  <c r="B6720" i="1"/>
  <c r="B6722" i="1"/>
  <c r="B6723" i="1"/>
  <c r="B6724" i="1"/>
  <c r="B6725" i="1"/>
  <c r="B6726" i="1"/>
  <c r="B6727" i="1"/>
  <c r="B6728" i="1"/>
  <c r="B6732" i="1"/>
  <c r="B6733" i="1"/>
  <c r="B6734" i="1"/>
  <c r="B6735" i="1"/>
  <c r="B6736" i="1"/>
  <c r="B6737" i="1"/>
  <c r="B6738" i="1"/>
  <c r="B6739" i="1"/>
  <c r="B6741" i="1"/>
  <c r="B6742" i="1"/>
  <c r="B6743" i="1"/>
  <c r="B6744" i="1"/>
  <c r="B6745" i="1"/>
  <c r="B6746" i="1"/>
  <c r="B6747" i="1"/>
  <c r="B6748" i="1"/>
  <c r="B6749" i="1"/>
  <c r="B6751" i="1"/>
  <c r="B6752" i="1"/>
  <c r="B6753" i="1"/>
  <c r="B6754" i="1"/>
  <c r="B6755" i="1"/>
  <c r="B6757" i="1"/>
  <c r="B6758" i="1"/>
  <c r="B6759" i="1"/>
  <c r="B6760" i="1"/>
  <c r="B6761" i="1"/>
  <c r="B6762" i="1"/>
  <c r="B6763" i="1"/>
  <c r="B6764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3" i="1"/>
  <c r="B6784" i="1"/>
  <c r="B6785" i="1"/>
  <c r="B6786" i="1"/>
  <c r="B6787" i="1"/>
  <c r="B6790" i="1"/>
  <c r="B6791" i="1"/>
  <c r="B6792" i="1"/>
  <c r="B6793" i="1"/>
  <c r="B6794" i="1"/>
  <c r="B6798" i="1"/>
  <c r="B6799" i="1"/>
  <c r="B6800" i="1"/>
  <c r="B6801" i="1"/>
  <c r="B6802" i="1"/>
  <c r="B6803" i="1"/>
  <c r="B6804" i="1"/>
  <c r="B6805" i="1"/>
  <c r="B6806" i="1"/>
  <c r="B6807" i="1"/>
  <c r="B6808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2" i="1"/>
  <c r="B6833" i="1"/>
  <c r="B6834" i="1"/>
  <c r="B6835" i="1"/>
  <c r="B6836" i="1"/>
  <c r="B6837" i="1"/>
  <c r="B6838" i="1"/>
  <c r="B6839" i="1"/>
  <c r="B6840" i="1"/>
  <c r="B6841" i="1"/>
  <c r="B6844" i="1"/>
  <c r="B6845" i="1"/>
  <c r="B6846" i="1"/>
  <c r="B6847" i="1"/>
  <c r="B6848" i="1"/>
  <c r="B6849" i="1"/>
  <c r="B6850" i="1"/>
  <c r="B6852" i="1"/>
  <c r="B6853" i="1"/>
  <c r="B6854" i="1"/>
  <c r="B6855" i="1"/>
  <c r="B6856" i="1"/>
  <c r="B6857" i="1"/>
  <c r="B6858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4" i="1"/>
  <c r="B6885" i="1"/>
  <c r="B6886" i="1"/>
  <c r="B6887" i="1"/>
  <c r="B6888" i="1"/>
  <c r="B6889" i="1"/>
  <c r="B6890" i="1"/>
  <c r="B6891" i="1"/>
  <c r="B6893" i="1"/>
  <c r="B6894" i="1"/>
  <c r="B6895" i="1"/>
  <c r="B6896" i="1"/>
  <c r="B6900" i="1"/>
  <c r="B6901" i="1"/>
  <c r="B6902" i="1"/>
  <c r="B6903" i="1"/>
  <c r="B6905" i="1"/>
  <c r="B6906" i="1"/>
  <c r="B6907" i="1"/>
  <c r="B6908" i="1"/>
  <c r="B6909" i="1"/>
  <c r="B6910" i="1"/>
  <c r="B6911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8" i="1"/>
  <c r="B6929" i="1"/>
  <c r="B6930" i="1"/>
  <c r="B6931" i="1"/>
  <c r="B6932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9" i="1"/>
  <c r="B6950" i="1"/>
  <c r="B6951" i="1"/>
  <c r="B6952" i="1"/>
  <c r="B6953" i="1"/>
  <c r="B6954" i="1"/>
  <c r="B6956" i="1"/>
  <c r="B6957" i="1"/>
  <c r="B6958" i="1"/>
  <c r="B6959" i="1"/>
  <c r="B6960" i="1"/>
  <c r="B6961" i="1"/>
  <c r="B6962" i="1"/>
  <c r="B6963" i="1"/>
  <c r="B6966" i="1"/>
  <c r="B6967" i="1"/>
  <c r="B6968" i="1"/>
  <c r="B6969" i="1"/>
  <c r="B6970" i="1"/>
  <c r="B6971" i="1"/>
  <c r="B6972" i="1"/>
  <c r="B6974" i="1"/>
  <c r="B6975" i="1"/>
  <c r="B6976" i="1"/>
  <c r="B6977" i="1"/>
  <c r="B6978" i="1"/>
  <c r="B6979" i="1"/>
  <c r="B6980" i="1"/>
  <c r="B6982" i="1"/>
  <c r="B6983" i="1"/>
  <c r="B6984" i="1"/>
  <c r="B6985" i="1"/>
  <c r="B6986" i="1"/>
  <c r="B6987" i="1"/>
  <c r="B6988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4" i="1"/>
  <c r="B7025" i="1"/>
  <c r="B7026" i="1"/>
  <c r="B7027" i="1"/>
  <c r="B7028" i="1"/>
  <c r="B7029" i="1"/>
  <c r="B7031" i="1"/>
  <c r="B7032" i="1"/>
  <c r="B7033" i="1"/>
  <c r="B7034" i="1"/>
  <c r="B7035" i="1"/>
  <c r="B7036" i="1"/>
  <c r="B7037" i="1"/>
  <c r="B7038" i="1"/>
  <c r="B7039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8" i="1"/>
  <c r="B7059" i="1"/>
  <c r="B7060" i="1"/>
  <c r="B7061" i="1"/>
  <c r="B7062" i="1"/>
  <c r="B7063" i="1"/>
  <c r="B7065" i="1"/>
  <c r="B7066" i="1"/>
  <c r="B7067" i="1"/>
  <c r="B7068" i="1"/>
  <c r="B7069" i="1"/>
  <c r="B7070" i="1"/>
  <c r="B7071" i="1"/>
  <c r="B7072" i="1"/>
  <c r="B7073" i="1"/>
  <c r="B7074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3" i="1"/>
  <c r="B7114" i="1"/>
  <c r="B7115" i="1"/>
  <c r="B7116" i="1"/>
  <c r="B7117" i="1"/>
  <c r="B7118" i="1"/>
  <c r="B7119" i="1"/>
  <c r="B7120" i="1"/>
  <c r="B7121" i="1"/>
  <c r="B7122" i="1"/>
  <c r="B7123" i="1"/>
  <c r="B7126" i="1"/>
  <c r="B7127" i="1"/>
  <c r="B7128" i="1"/>
  <c r="B7129" i="1"/>
  <c r="B7130" i="1"/>
  <c r="B7131" i="1"/>
  <c r="B7132" i="1"/>
  <c r="B7134" i="1"/>
  <c r="B7135" i="1"/>
  <c r="B7136" i="1"/>
  <c r="B7137" i="1"/>
  <c r="B7138" i="1"/>
  <c r="B7139" i="1"/>
  <c r="B7140" i="1"/>
  <c r="B7141" i="1"/>
  <c r="B7142" i="1"/>
  <c r="B7143" i="1"/>
  <c r="B7144" i="1"/>
  <c r="B7147" i="1"/>
  <c r="B7148" i="1"/>
  <c r="B7149" i="1"/>
  <c r="B7150" i="1"/>
  <c r="B7151" i="1"/>
  <c r="B7152" i="1"/>
  <c r="B7153" i="1"/>
  <c r="B7157" i="1"/>
  <c r="B7158" i="1"/>
  <c r="B7159" i="1"/>
  <c r="B7160" i="1"/>
  <c r="B7161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8" i="1"/>
  <c r="B7189" i="1"/>
  <c r="B7191" i="1"/>
  <c r="B7192" i="1"/>
  <c r="B7193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4" i="1"/>
  <c r="B7215" i="1"/>
  <c r="B7216" i="1"/>
  <c r="B7217" i="1"/>
  <c r="B7218" i="1"/>
  <c r="B7219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8" i="1"/>
  <c r="B7259" i="1"/>
  <c r="B7260" i="1"/>
  <c r="B7261" i="1"/>
  <c r="B7262" i="1"/>
  <c r="B7263" i="1"/>
  <c r="B7264" i="1"/>
  <c r="B7265" i="1"/>
  <c r="B7266" i="1"/>
  <c r="B7267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6" i="1"/>
  <c r="B7287" i="1"/>
  <c r="B7288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4" i="1"/>
  <c r="B7305" i="1"/>
  <c r="B7306" i="1"/>
  <c r="B7307" i="1"/>
  <c r="B7308" i="1"/>
  <c r="B7309" i="1"/>
  <c r="B7310" i="1"/>
  <c r="B7311" i="1"/>
  <c r="B7313" i="1"/>
  <c r="B7314" i="1"/>
  <c r="B7315" i="1"/>
  <c r="B7316" i="1"/>
  <c r="B7317" i="1"/>
  <c r="B7318" i="1"/>
  <c r="B7319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6" i="1"/>
  <c r="B7337" i="1"/>
  <c r="B7338" i="1"/>
  <c r="B7339" i="1"/>
  <c r="B7340" i="1"/>
  <c r="B7341" i="1"/>
  <c r="B7344" i="1"/>
  <c r="B7345" i="1"/>
  <c r="B7346" i="1"/>
  <c r="B7347" i="1"/>
  <c r="B7349" i="1"/>
  <c r="B7350" i="1"/>
  <c r="B7351" i="1"/>
  <c r="B7352" i="1"/>
  <c r="B7353" i="1"/>
  <c r="B7354" i="1"/>
  <c r="B7355" i="1"/>
  <c r="B7357" i="1"/>
  <c r="B7358" i="1"/>
  <c r="B7359" i="1"/>
  <c r="B7360" i="1"/>
  <c r="B7363" i="1"/>
  <c r="B7364" i="1"/>
  <c r="B7365" i="1"/>
  <c r="B7366" i="1"/>
  <c r="B7367" i="1"/>
  <c r="B7368" i="1"/>
  <c r="B7370" i="1"/>
  <c r="B7371" i="1"/>
  <c r="B7372" i="1"/>
  <c r="B7373" i="1"/>
  <c r="B7375" i="1"/>
  <c r="B7376" i="1"/>
  <c r="B7377" i="1"/>
  <c r="B7378" i="1"/>
  <c r="B7379" i="1"/>
  <c r="B7380" i="1"/>
  <c r="B7381" i="1"/>
  <c r="B7383" i="1"/>
  <c r="B7384" i="1"/>
  <c r="B7385" i="1"/>
  <c r="B7386" i="1"/>
  <c r="B7387" i="1"/>
  <c r="B7388" i="1"/>
  <c r="B7389" i="1"/>
  <c r="B7392" i="1"/>
  <c r="B7393" i="1"/>
  <c r="B7394" i="1"/>
  <c r="B7395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5" i="1"/>
  <c r="B7426" i="1"/>
  <c r="B7427" i="1"/>
  <c r="B7428" i="1"/>
  <c r="B7429" i="1"/>
  <c r="B7432" i="1"/>
  <c r="B7434" i="1"/>
  <c r="B7435" i="1"/>
  <c r="B7436" i="1"/>
  <c r="B7437" i="1"/>
  <c r="B7438" i="1"/>
  <c r="B7439" i="1"/>
  <c r="B7440" i="1"/>
  <c r="B7441" i="1"/>
  <c r="B7442" i="1"/>
  <c r="B7443" i="1"/>
  <c r="B7444" i="1"/>
  <c r="B7448" i="1"/>
  <c r="B7449" i="1"/>
  <c r="B7450" i="1"/>
  <c r="B7451" i="1"/>
  <c r="B7452" i="1"/>
  <c r="B7453" i="1"/>
  <c r="B7454" i="1"/>
  <c r="B7455" i="1"/>
  <c r="B7456" i="1"/>
  <c r="B7457" i="1"/>
  <c r="B7459" i="1"/>
  <c r="B7460" i="1"/>
  <c r="B7461" i="1"/>
  <c r="B7465" i="1"/>
  <c r="B7466" i="1"/>
  <c r="B7467" i="1"/>
  <c r="B7468" i="1"/>
  <c r="B7469" i="1"/>
  <c r="B7470" i="1"/>
  <c r="B7471" i="1"/>
  <c r="B7473" i="1"/>
  <c r="B7474" i="1"/>
  <c r="B7475" i="1"/>
  <c r="B7476" i="1"/>
  <c r="B7477" i="1"/>
  <c r="B7478" i="1"/>
  <c r="B7479" i="1"/>
  <c r="B7480" i="1"/>
  <c r="B7481" i="1"/>
  <c r="B7482" i="1"/>
  <c r="B7484" i="1"/>
  <c r="B7485" i="1"/>
  <c r="B7486" i="1"/>
  <c r="B7487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7" i="1"/>
  <c r="B7518" i="1"/>
  <c r="B7519" i="1"/>
  <c r="B7520" i="1"/>
  <c r="B7521" i="1"/>
  <c r="B7522" i="1"/>
  <c r="B7523" i="1"/>
  <c r="B7526" i="1"/>
  <c r="B7527" i="1"/>
  <c r="B7528" i="1"/>
  <c r="B7529" i="1"/>
  <c r="B7530" i="1"/>
  <c r="B7531" i="1"/>
  <c r="B7535" i="1"/>
  <c r="B7536" i="1"/>
  <c r="B7537" i="1"/>
  <c r="B7538" i="1"/>
  <c r="B7539" i="1"/>
  <c r="B7540" i="1"/>
  <c r="B7542" i="1"/>
  <c r="B7543" i="1"/>
  <c r="B7544" i="1"/>
  <c r="B7545" i="1"/>
  <c r="B7546" i="1"/>
  <c r="B7547" i="1"/>
  <c r="B7548" i="1"/>
  <c r="B7549" i="1"/>
  <c r="B7552" i="1"/>
  <c r="B7553" i="1"/>
  <c r="B7554" i="1"/>
  <c r="B7555" i="1"/>
  <c r="B7556" i="1"/>
  <c r="B7557" i="1"/>
  <c r="B7558" i="1"/>
  <c r="B7559" i="1"/>
  <c r="B7560" i="1"/>
  <c r="B7561" i="1"/>
  <c r="B7562" i="1"/>
  <c r="B7564" i="1"/>
  <c r="B7565" i="1"/>
  <c r="B7566" i="1"/>
  <c r="B7567" i="1"/>
  <c r="B7568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8" i="1"/>
  <c r="B7599" i="1"/>
  <c r="B7600" i="1"/>
  <c r="B7601" i="1"/>
  <c r="B7602" i="1"/>
  <c r="B7603" i="1"/>
  <c r="B7604" i="1"/>
  <c r="B7605" i="1"/>
  <c r="B7606" i="1"/>
  <c r="B7610" i="1"/>
  <c r="B7611" i="1"/>
  <c r="B7612" i="1"/>
  <c r="B7613" i="1"/>
  <c r="B7614" i="1"/>
  <c r="B7615" i="1"/>
  <c r="B7616" i="1"/>
  <c r="B7617" i="1"/>
  <c r="B7618" i="1"/>
  <c r="B7619" i="1"/>
  <c r="B7620" i="1"/>
  <c r="B7623" i="1"/>
  <c r="B7624" i="1"/>
  <c r="B7625" i="1"/>
  <c r="B7626" i="1"/>
  <c r="B7627" i="1"/>
  <c r="B7628" i="1"/>
  <c r="B7631" i="1"/>
  <c r="B7632" i="1"/>
  <c r="B7633" i="1"/>
  <c r="B7634" i="1"/>
  <c r="B7635" i="1"/>
  <c r="B7637" i="1"/>
  <c r="B7638" i="1"/>
  <c r="B7639" i="1"/>
  <c r="B7640" i="1"/>
  <c r="B7641" i="1"/>
  <c r="B7642" i="1"/>
  <c r="B7643" i="1"/>
  <c r="B7644" i="1"/>
  <c r="B7645" i="1"/>
  <c r="B7646" i="1"/>
  <c r="B7647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5" i="1"/>
  <c r="B7666" i="1"/>
  <c r="B7667" i="1"/>
  <c r="B7668" i="1"/>
  <c r="B7669" i="1"/>
  <c r="B7670" i="1"/>
  <c r="B7671" i="1"/>
  <c r="B7672" i="1"/>
  <c r="B7673" i="1"/>
  <c r="B7675" i="1"/>
  <c r="B7676" i="1"/>
  <c r="B7677" i="1"/>
  <c r="B7678" i="1"/>
  <c r="B7679" i="1"/>
  <c r="B7680" i="1"/>
  <c r="B7681" i="1"/>
  <c r="B7682" i="1"/>
  <c r="B7683" i="1"/>
  <c r="B7684" i="1"/>
  <c r="B7687" i="1"/>
  <c r="B7688" i="1"/>
  <c r="B7689" i="1"/>
  <c r="B7690" i="1"/>
  <c r="B7691" i="1"/>
  <c r="B7692" i="1"/>
  <c r="B7694" i="1"/>
  <c r="B7695" i="1"/>
  <c r="B7696" i="1"/>
  <c r="B7697" i="1"/>
  <c r="B7698" i="1"/>
  <c r="B7699" i="1"/>
  <c r="B7700" i="1"/>
  <c r="B7701" i="1"/>
  <c r="B7704" i="1"/>
  <c r="B7705" i="1"/>
  <c r="B7706" i="1"/>
  <c r="B7708" i="1"/>
  <c r="B7709" i="1"/>
  <c r="B7710" i="1"/>
  <c r="B7711" i="1"/>
  <c r="B7712" i="1"/>
  <c r="B7713" i="1"/>
  <c r="B7714" i="1"/>
  <c r="B7715" i="1"/>
  <c r="B7716" i="1"/>
  <c r="B7717" i="1"/>
  <c r="B7723" i="1"/>
  <c r="B7724" i="1"/>
  <c r="B7725" i="1"/>
  <c r="B7726" i="1"/>
  <c r="B7727" i="1"/>
  <c r="B7728" i="1"/>
  <c r="B7731" i="1"/>
  <c r="B7732" i="1"/>
  <c r="B7733" i="1"/>
  <c r="B7734" i="1"/>
  <c r="B7735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9" i="1"/>
  <c r="B7770" i="1"/>
  <c r="B7771" i="1"/>
  <c r="B7772" i="1"/>
  <c r="B7773" i="1"/>
  <c r="B7774" i="1"/>
  <c r="B7775" i="1"/>
  <c r="B7776" i="1"/>
  <c r="B7777" i="1"/>
  <c r="B7779" i="1"/>
  <c r="B7780" i="1"/>
  <c r="B7781" i="1"/>
  <c r="B7782" i="1"/>
  <c r="B7783" i="1"/>
  <c r="B7784" i="1"/>
  <c r="B7785" i="1"/>
  <c r="B7786" i="1"/>
  <c r="B7787" i="1"/>
  <c r="B7788" i="1"/>
  <c r="B7789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7" i="1"/>
  <c r="B7808" i="1"/>
  <c r="B7809" i="1"/>
  <c r="B7810" i="1"/>
  <c r="B7811" i="1"/>
  <c r="B7812" i="1"/>
  <c r="B7815" i="1"/>
  <c r="B7816" i="1"/>
  <c r="B7817" i="1"/>
  <c r="B7818" i="1"/>
  <c r="B7819" i="1"/>
  <c r="B7821" i="1"/>
  <c r="B7822" i="1"/>
  <c r="B7823" i="1"/>
  <c r="B7824" i="1"/>
  <c r="B7825" i="1"/>
  <c r="B7826" i="1"/>
  <c r="B7827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9" i="1"/>
  <c r="B7850" i="1"/>
  <c r="B7851" i="1"/>
  <c r="B7852" i="1"/>
  <c r="B7853" i="1"/>
  <c r="B7854" i="1"/>
  <c r="B7857" i="1"/>
  <c r="B7858" i="1"/>
  <c r="B7859" i="1"/>
  <c r="B7860" i="1"/>
  <c r="B7861" i="1"/>
  <c r="B7862" i="1"/>
  <c r="B7863" i="1"/>
  <c r="B7864" i="1"/>
  <c r="B7866" i="1"/>
  <c r="B7867" i="1"/>
  <c r="B7868" i="1"/>
  <c r="B7869" i="1"/>
  <c r="B7870" i="1"/>
  <c r="B7871" i="1"/>
  <c r="B7872" i="1"/>
  <c r="B7873" i="1"/>
  <c r="B7874" i="1"/>
  <c r="B7875" i="1"/>
  <c r="B7876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3" i="1"/>
  <c r="B7914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31" i="1"/>
  <c r="B7932" i="1"/>
  <c r="B7933" i="1"/>
  <c r="B7934" i="1"/>
  <c r="B7937" i="1"/>
  <c r="B7938" i="1"/>
  <c r="B7939" i="1"/>
  <c r="B7940" i="1"/>
  <c r="B7941" i="1"/>
  <c r="B7942" i="1"/>
  <c r="B7943" i="1"/>
  <c r="B7945" i="1"/>
  <c r="B7946" i="1"/>
  <c r="B7947" i="1"/>
  <c r="B7948" i="1"/>
  <c r="B7949" i="1"/>
  <c r="B7950" i="1"/>
  <c r="B7951" i="1"/>
  <c r="B7952" i="1"/>
  <c r="B7953" i="1"/>
  <c r="B7955" i="1"/>
  <c r="B7956" i="1"/>
  <c r="B7957" i="1"/>
  <c r="B7958" i="1"/>
  <c r="B7959" i="1"/>
  <c r="B7960" i="1"/>
  <c r="B7961" i="1"/>
  <c r="B7962" i="1"/>
  <c r="B7963" i="1"/>
  <c r="B7964" i="1"/>
  <c r="B7966" i="1"/>
  <c r="B7967" i="1"/>
  <c r="B7968" i="1"/>
  <c r="B7969" i="1"/>
  <c r="B7970" i="1"/>
  <c r="B7971" i="1"/>
  <c r="B7972" i="1"/>
  <c r="B7973" i="1"/>
  <c r="B7974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9" i="1"/>
  <c r="B8000" i="1"/>
  <c r="B8001" i="1"/>
  <c r="B8002" i="1"/>
  <c r="B8003" i="1"/>
  <c r="B8004" i="1"/>
  <c r="B8005" i="1"/>
  <c r="B8006" i="1"/>
  <c r="B8007" i="1"/>
  <c r="B8008" i="1"/>
  <c r="B8010" i="1"/>
  <c r="B8011" i="1"/>
  <c r="B8012" i="1"/>
  <c r="B8013" i="1"/>
  <c r="B8014" i="1"/>
  <c r="B8015" i="1"/>
  <c r="B8016" i="1"/>
  <c r="B8018" i="1"/>
  <c r="B8019" i="1"/>
  <c r="B8020" i="1"/>
  <c r="B8021" i="1"/>
  <c r="B8022" i="1"/>
  <c r="B8024" i="1"/>
  <c r="B8025" i="1"/>
  <c r="B8026" i="1"/>
  <c r="B8027" i="1"/>
  <c r="B8028" i="1"/>
  <c r="B8030" i="1"/>
  <c r="B8031" i="1"/>
  <c r="B8032" i="1"/>
  <c r="B8033" i="1"/>
  <c r="B8034" i="1"/>
  <c r="B8035" i="1"/>
  <c r="B8036" i="1"/>
  <c r="B8037" i="1"/>
  <c r="B8041" i="1"/>
  <c r="B8042" i="1"/>
  <c r="B8043" i="1"/>
  <c r="B8044" i="1"/>
  <c r="B8045" i="1"/>
  <c r="B8046" i="1"/>
  <c r="B8047" i="1"/>
  <c r="B8048" i="1"/>
  <c r="B8052" i="1"/>
  <c r="B8053" i="1"/>
  <c r="B8054" i="1"/>
  <c r="B8055" i="1"/>
  <c r="B8056" i="1"/>
  <c r="B8057" i="1"/>
  <c r="B8058" i="1"/>
  <c r="B8059" i="1"/>
  <c r="B8060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82" i="1"/>
  <c r="B8083" i="1"/>
  <c r="B8084" i="1"/>
  <c r="B8085" i="1"/>
  <c r="B8086" i="1"/>
  <c r="B8087" i="1"/>
  <c r="B8088" i="1"/>
  <c r="B8090" i="1"/>
  <c r="B8091" i="1"/>
  <c r="B8092" i="1"/>
  <c r="B8093" i="1"/>
  <c r="B8094" i="1"/>
  <c r="B8095" i="1"/>
  <c r="B8096" i="1"/>
  <c r="B8097" i="1"/>
  <c r="B8098" i="1"/>
  <c r="B8100" i="1"/>
  <c r="B8101" i="1"/>
  <c r="B8102" i="1"/>
  <c r="B8103" i="1"/>
  <c r="B8104" i="1"/>
  <c r="B8105" i="1"/>
  <c r="B8106" i="1"/>
  <c r="B8107" i="1"/>
  <c r="B8111" i="1"/>
  <c r="B8112" i="1"/>
  <c r="B8113" i="1"/>
  <c r="B8114" i="1"/>
  <c r="B8115" i="1"/>
  <c r="B8116" i="1"/>
  <c r="B8117" i="1"/>
  <c r="B8118" i="1"/>
  <c r="B8119" i="1"/>
  <c r="B8121" i="1"/>
  <c r="B8122" i="1"/>
  <c r="B8123" i="1"/>
  <c r="B8124" i="1"/>
  <c r="B8125" i="1"/>
  <c r="B8126" i="1"/>
  <c r="B8127" i="1"/>
  <c r="B8130" i="1"/>
  <c r="B8131" i="1"/>
  <c r="B8132" i="1"/>
  <c r="B8133" i="1"/>
  <c r="B8134" i="1"/>
  <c r="B8135" i="1"/>
  <c r="B8136" i="1"/>
  <c r="B8137" i="1"/>
  <c r="B8138" i="1"/>
  <c r="B8139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9" i="1"/>
  <c r="B8170" i="1"/>
  <c r="B8171" i="1"/>
  <c r="B8172" i="1"/>
  <c r="B8173" i="1"/>
  <c r="B8174" i="1"/>
  <c r="B8175" i="1"/>
  <c r="B8176" i="1"/>
  <c r="B8178" i="1"/>
  <c r="B8179" i="1"/>
  <c r="B8180" i="1"/>
  <c r="B8181" i="1"/>
  <c r="B8182" i="1"/>
  <c r="B8183" i="1"/>
  <c r="B8184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2" i="1"/>
  <c r="B8213" i="1"/>
  <c r="B8214" i="1"/>
  <c r="B8215" i="1"/>
  <c r="B8216" i="1"/>
  <c r="B8217" i="1"/>
  <c r="B8218" i="1"/>
  <c r="B8219" i="1"/>
  <c r="B8220" i="1"/>
  <c r="B8221" i="1"/>
  <c r="B8223" i="1"/>
  <c r="B8224" i="1"/>
  <c r="B8225" i="1"/>
  <c r="B8226" i="1"/>
  <c r="B8227" i="1"/>
  <c r="B8228" i="1"/>
  <c r="B8229" i="1"/>
  <c r="B8230" i="1"/>
  <c r="B8231" i="1"/>
  <c r="B8232" i="1"/>
  <c r="B8234" i="1"/>
  <c r="B8235" i="1"/>
  <c r="B8236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4" i="1"/>
  <c r="B8255" i="1"/>
  <c r="B8256" i="1"/>
  <c r="B8257" i="1"/>
  <c r="B8258" i="1"/>
  <c r="B8259" i="1"/>
  <c r="B8260" i="1"/>
  <c r="B8261" i="1"/>
  <c r="B8262" i="1"/>
  <c r="B8263" i="1"/>
  <c r="B8264" i="1"/>
  <c r="B8266" i="1"/>
  <c r="B8267" i="1"/>
  <c r="B8268" i="1"/>
  <c r="B8269" i="1"/>
  <c r="B8270" i="1"/>
  <c r="B8271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2" i="1"/>
  <c r="B8293" i="1"/>
  <c r="B8294" i="1"/>
  <c r="B8295" i="1"/>
  <c r="B8296" i="1"/>
  <c r="B8297" i="1"/>
  <c r="B8298" i="1"/>
  <c r="B8299" i="1"/>
  <c r="B8300" i="1"/>
  <c r="B8301" i="1"/>
  <c r="B8302" i="1"/>
  <c r="B8304" i="1"/>
  <c r="B8305" i="1"/>
  <c r="B8306" i="1"/>
  <c r="B8307" i="1"/>
  <c r="B8310" i="1"/>
  <c r="B8311" i="1"/>
  <c r="B8312" i="1"/>
  <c r="B8313" i="1"/>
  <c r="B8314" i="1"/>
  <c r="B8315" i="1"/>
  <c r="B8316" i="1"/>
  <c r="B8317" i="1"/>
  <c r="B8318" i="1"/>
  <c r="B8319" i="1"/>
  <c r="B8320" i="1"/>
  <c r="B8322" i="1"/>
  <c r="B8323" i="1"/>
  <c r="B8324" i="1"/>
  <c r="B8325" i="1"/>
  <c r="B8326" i="1"/>
  <c r="B8327" i="1"/>
  <c r="B8328" i="1"/>
  <c r="B8329" i="1"/>
  <c r="B8330" i="1"/>
  <c r="B8331" i="1"/>
  <c r="B8332" i="1"/>
  <c r="B8334" i="1"/>
  <c r="B8335" i="1"/>
  <c r="B8336" i="1"/>
  <c r="B8337" i="1"/>
  <c r="B8338" i="1"/>
  <c r="B8339" i="1"/>
  <c r="B8340" i="1"/>
  <c r="B8341" i="1"/>
  <c r="B8342" i="1"/>
  <c r="B8343" i="1"/>
  <c r="B8344" i="1"/>
  <c r="B8346" i="1"/>
  <c r="B8347" i="1"/>
  <c r="B8348" i="1"/>
  <c r="B8349" i="1"/>
  <c r="B8350" i="1"/>
  <c r="B8351" i="1"/>
  <c r="B8352" i="1"/>
  <c r="B8353" i="1"/>
  <c r="B8354" i="1"/>
  <c r="B8355" i="1"/>
  <c r="B8358" i="1"/>
  <c r="B8359" i="1"/>
  <c r="B8360" i="1"/>
  <c r="B8361" i="1"/>
  <c r="B8362" i="1"/>
  <c r="B8363" i="1"/>
  <c r="B8364" i="1"/>
  <c r="B8365" i="1"/>
  <c r="B8366" i="1"/>
  <c r="B8367" i="1"/>
  <c r="B8368" i="1"/>
  <c r="B8371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3" i="1"/>
  <c r="B8394" i="1"/>
  <c r="B8395" i="1"/>
  <c r="B8396" i="1"/>
  <c r="B8397" i="1"/>
  <c r="B8398" i="1"/>
  <c r="B8399" i="1"/>
  <c r="B8400" i="1"/>
  <c r="B8401" i="1"/>
  <c r="B8403" i="1"/>
  <c r="B8404" i="1"/>
  <c r="B8405" i="1"/>
  <c r="B8406" i="1"/>
  <c r="B8407" i="1"/>
  <c r="B8408" i="1"/>
  <c r="B8409" i="1"/>
  <c r="B8410" i="1"/>
  <c r="B8413" i="1"/>
  <c r="B8414" i="1"/>
  <c r="B8415" i="1"/>
  <c r="B8416" i="1"/>
  <c r="B8419" i="1"/>
  <c r="B8420" i="1"/>
  <c r="B8421" i="1"/>
  <c r="B8422" i="1"/>
  <c r="B8423" i="1"/>
  <c r="B8424" i="1"/>
  <c r="B8425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2" i="1"/>
  <c r="B8503" i="1"/>
  <c r="B8504" i="1"/>
  <c r="B8505" i="1"/>
  <c r="B8506" i="1"/>
  <c r="B8507" i="1"/>
  <c r="B8508" i="1"/>
  <c r="B8509" i="1"/>
  <c r="B8510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52" i="1"/>
  <c r="B8553" i="1"/>
  <c r="B8554" i="1"/>
  <c r="B8555" i="1"/>
  <c r="B8557" i="1"/>
  <c r="B8558" i="1"/>
  <c r="B8559" i="1"/>
  <c r="B8560" i="1"/>
  <c r="B8561" i="1"/>
  <c r="B8562" i="1"/>
  <c r="B8563" i="1"/>
  <c r="B8564" i="1"/>
  <c r="B8565" i="1"/>
  <c r="B8566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5" i="1"/>
  <c r="B8596" i="1"/>
  <c r="B8597" i="1"/>
  <c r="B8598" i="1"/>
  <c r="B8599" i="1"/>
  <c r="B8600" i="1"/>
  <c r="B8601" i="1"/>
  <c r="B8602" i="1"/>
  <c r="B8603" i="1"/>
  <c r="B8604" i="1"/>
  <c r="B8605" i="1"/>
  <c r="B8608" i="1"/>
  <c r="B8609" i="1"/>
  <c r="B8610" i="1"/>
  <c r="B8611" i="1"/>
  <c r="B8612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8" i="1"/>
  <c r="B8639" i="1"/>
  <c r="B8640" i="1"/>
  <c r="B8641" i="1"/>
  <c r="B8642" i="1"/>
  <c r="B8643" i="1"/>
  <c r="B8645" i="1"/>
  <c r="B8646" i="1"/>
  <c r="B8648" i="1"/>
  <c r="B8649" i="1"/>
  <c r="B8650" i="1"/>
  <c r="B8651" i="1"/>
  <c r="B8652" i="1"/>
  <c r="B8656" i="1"/>
  <c r="B8657" i="1"/>
  <c r="B8658" i="1"/>
  <c r="B8659" i="1"/>
  <c r="B8661" i="1"/>
  <c r="B8662" i="1"/>
  <c r="B8663" i="1"/>
  <c r="B8664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8" i="1"/>
  <c r="B8689" i="1"/>
  <c r="B8690" i="1"/>
  <c r="B8691" i="1"/>
  <c r="B8692" i="1"/>
  <c r="B8695" i="1"/>
  <c r="B8696" i="1"/>
  <c r="B8697" i="1"/>
  <c r="B8698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30" i="1"/>
  <c r="B8731" i="1"/>
  <c r="B8732" i="1"/>
  <c r="B8735" i="1"/>
  <c r="B8736" i="1"/>
  <c r="B8737" i="1"/>
  <c r="B8738" i="1"/>
  <c r="B8739" i="1"/>
  <c r="B8740" i="1"/>
  <c r="B8742" i="1"/>
  <c r="B8743" i="1"/>
  <c r="B8744" i="1"/>
  <c r="B8745" i="1"/>
  <c r="B8746" i="1"/>
  <c r="B8747" i="1"/>
  <c r="B8748" i="1"/>
  <c r="B8749" i="1"/>
  <c r="B8750" i="1"/>
  <c r="B8751" i="1"/>
  <c r="B8752" i="1"/>
  <c r="B8754" i="1"/>
  <c r="B8755" i="1"/>
  <c r="B8756" i="1"/>
  <c r="B8757" i="1"/>
  <c r="B8758" i="1"/>
  <c r="B8759" i="1"/>
  <c r="B8760" i="1"/>
  <c r="B8761" i="1"/>
  <c r="B8762" i="1"/>
  <c r="B8763" i="1"/>
  <c r="B8764" i="1"/>
  <c r="B8766" i="1"/>
  <c r="B8767" i="1"/>
  <c r="B8768" i="1"/>
  <c r="B8769" i="1"/>
  <c r="B8770" i="1"/>
  <c r="B8771" i="1"/>
  <c r="B8772" i="1"/>
  <c r="B8773" i="1"/>
  <c r="B8774" i="1"/>
  <c r="B8775" i="1"/>
  <c r="B8776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20" i="1"/>
  <c r="B8821" i="1"/>
  <c r="B8822" i="1"/>
  <c r="B8823" i="1"/>
  <c r="B8824" i="1"/>
  <c r="B8825" i="1"/>
  <c r="B8827" i="1"/>
  <c r="B8828" i="1"/>
  <c r="B8829" i="1"/>
  <c r="B8830" i="1"/>
  <c r="B8831" i="1"/>
  <c r="B8832" i="1"/>
  <c r="B8833" i="1"/>
  <c r="B8834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5" i="1"/>
  <c r="B8876" i="1"/>
  <c r="B8877" i="1"/>
  <c r="B8878" i="1"/>
  <c r="B8879" i="1"/>
  <c r="B8880" i="1"/>
  <c r="B8881" i="1"/>
  <c r="B8882" i="1"/>
  <c r="B8883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2" i="1"/>
  <c r="B8923" i="1"/>
  <c r="B8924" i="1"/>
  <c r="B8925" i="1"/>
  <c r="B8926" i="1"/>
  <c r="B8927" i="1"/>
  <c r="B8928" i="1"/>
  <c r="B8929" i="1"/>
  <c r="B8930" i="1"/>
  <c r="B8931" i="1"/>
  <c r="B8932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3" i="1"/>
  <c r="B8954" i="1"/>
  <c r="B8955" i="1"/>
  <c r="B8956" i="1"/>
  <c r="B8957" i="1"/>
  <c r="B8958" i="1"/>
  <c r="B8959" i="1"/>
  <c r="B8960" i="1"/>
  <c r="B8961" i="1"/>
  <c r="B8962" i="1"/>
  <c r="B8963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3" i="1"/>
  <c r="B9104" i="1"/>
  <c r="B9105" i="1"/>
  <c r="B9106" i="1"/>
  <c r="B9107" i="1"/>
  <c r="B9108" i="1"/>
  <c r="B9113" i="1"/>
  <c r="B9114" i="1"/>
  <c r="B9115" i="1"/>
  <c r="B9116" i="1"/>
  <c r="B9117" i="1"/>
  <c r="B9118" i="1"/>
  <c r="B9119" i="1"/>
  <c r="B9121" i="1"/>
  <c r="B9122" i="1"/>
  <c r="B9123" i="1"/>
  <c r="B9124" i="1"/>
  <c r="B9125" i="1"/>
  <c r="B9126" i="1"/>
  <c r="B9127" i="1"/>
  <c r="B9128" i="1"/>
  <c r="B9129" i="1"/>
  <c r="B9130" i="1"/>
  <c r="B9131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4" i="1"/>
  <c r="B9175" i="1"/>
  <c r="B9176" i="1"/>
  <c r="B9177" i="1"/>
  <c r="B9178" i="1"/>
  <c r="B9179" i="1"/>
  <c r="B9180" i="1"/>
  <c r="B9186" i="1"/>
  <c r="B9187" i="1"/>
  <c r="B9188" i="1"/>
  <c r="B9189" i="1"/>
  <c r="B9190" i="1"/>
  <c r="B9191" i="1"/>
  <c r="B9192" i="1"/>
  <c r="B9193" i="1"/>
  <c r="B9194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3" i="1"/>
  <c r="B9214" i="1"/>
  <c r="B9215" i="1"/>
  <c r="B9216" i="1"/>
  <c r="B9217" i="1"/>
  <c r="B9218" i="1"/>
  <c r="B9219" i="1"/>
  <c r="B9220" i="1"/>
  <c r="B9221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90" i="1"/>
  <c r="B9291" i="1"/>
  <c r="B9292" i="1"/>
  <c r="B9293" i="1"/>
  <c r="B9294" i="1"/>
  <c r="B9295" i="1"/>
  <c r="B9296" i="1"/>
  <c r="B9297" i="1"/>
  <c r="B9298" i="1"/>
  <c r="B9300" i="1"/>
  <c r="B9301" i="1"/>
  <c r="B9302" i="1"/>
  <c r="B9303" i="1"/>
  <c r="B9305" i="1"/>
  <c r="B9306" i="1"/>
  <c r="B9307" i="1"/>
  <c r="B9308" i="1"/>
  <c r="B9309" i="1"/>
  <c r="B9310" i="1"/>
  <c r="B9311" i="1"/>
  <c r="B9312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5" i="1"/>
  <c r="B9336" i="1"/>
  <c r="B9337" i="1"/>
  <c r="B9338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9" i="1"/>
  <c r="B9380" i="1"/>
  <c r="B9381" i="1"/>
  <c r="B9382" i="1"/>
  <c r="B9383" i="1"/>
  <c r="B9384" i="1"/>
  <c r="B9385" i="1"/>
  <c r="B9387" i="1"/>
  <c r="B9388" i="1"/>
  <c r="B9389" i="1"/>
  <c r="B9390" i="1"/>
  <c r="B9391" i="1"/>
  <c r="B9392" i="1"/>
  <c r="B9393" i="1"/>
  <c r="B9394" i="1"/>
  <c r="B9395" i="1"/>
  <c r="B9396" i="1"/>
  <c r="B9399" i="1"/>
  <c r="B9400" i="1"/>
  <c r="B9401" i="1"/>
  <c r="B9402" i="1"/>
  <c r="B9403" i="1"/>
  <c r="B9404" i="1"/>
  <c r="B9405" i="1"/>
  <c r="B9406" i="1"/>
  <c r="B9407" i="1"/>
  <c r="B9408" i="1"/>
  <c r="B9409" i="1"/>
  <c r="B9411" i="1"/>
  <c r="B9412" i="1"/>
  <c r="B9413" i="1"/>
  <c r="B9414" i="1"/>
  <c r="B9415" i="1"/>
  <c r="B9419" i="1"/>
  <c r="B9420" i="1"/>
  <c r="B9421" i="1"/>
  <c r="B9422" i="1"/>
  <c r="B9423" i="1"/>
  <c r="B9424" i="1"/>
  <c r="B9425" i="1"/>
  <c r="B9426" i="1"/>
  <c r="B9427" i="1"/>
  <c r="B9428" i="1"/>
  <c r="B9430" i="1"/>
  <c r="B9431" i="1"/>
  <c r="B9432" i="1"/>
  <c r="B9433" i="1"/>
  <c r="B9434" i="1"/>
  <c r="B9435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7" i="1"/>
  <c r="B9468" i="1"/>
  <c r="B9469" i="1"/>
  <c r="B9470" i="1"/>
  <c r="B9471" i="1"/>
  <c r="B9472" i="1"/>
  <c r="B9473" i="1"/>
  <c r="B9475" i="1"/>
  <c r="B9476" i="1"/>
  <c r="B9477" i="1"/>
  <c r="B9478" i="1"/>
  <c r="B9479" i="1"/>
  <c r="B9481" i="1"/>
  <c r="B9482" i="1"/>
  <c r="B9483" i="1"/>
  <c r="B9484" i="1"/>
  <c r="B9485" i="1"/>
  <c r="B9486" i="1"/>
  <c r="B9487" i="1"/>
  <c r="B9492" i="1"/>
  <c r="B9493" i="1"/>
  <c r="B9494" i="1"/>
  <c r="B9495" i="1"/>
  <c r="B9496" i="1"/>
  <c r="B9497" i="1"/>
  <c r="B9498" i="1"/>
  <c r="B9499" i="1"/>
  <c r="B9500" i="1"/>
  <c r="B9504" i="1"/>
  <c r="B9505" i="1"/>
  <c r="B9506" i="1"/>
  <c r="B9507" i="1"/>
  <c r="B9508" i="1"/>
  <c r="B9509" i="1"/>
  <c r="B9510" i="1"/>
  <c r="B9511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4" i="1"/>
  <c r="B9545" i="1"/>
  <c r="B9546" i="1"/>
  <c r="B9547" i="1"/>
  <c r="B9548" i="1"/>
  <c r="B9550" i="1"/>
  <c r="B9551" i="1"/>
  <c r="B9552" i="1"/>
  <c r="B9553" i="1"/>
  <c r="B9554" i="1"/>
  <c r="B9555" i="1"/>
  <c r="B9556" i="1"/>
  <c r="B9557" i="1"/>
  <c r="B9558" i="1"/>
  <c r="B9559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6" i="1"/>
  <c r="B9577" i="1"/>
  <c r="B9578" i="1"/>
  <c r="B9579" i="1"/>
  <c r="B9580" i="1"/>
  <c r="B9581" i="1"/>
  <c r="B9582" i="1"/>
  <c r="B9583" i="1"/>
  <c r="B9584" i="1"/>
  <c r="B9585" i="1"/>
  <c r="B9587" i="1"/>
  <c r="B9588" i="1"/>
  <c r="B9589" i="1"/>
  <c r="B9590" i="1"/>
  <c r="B9591" i="1"/>
  <c r="B9592" i="1"/>
  <c r="B9593" i="1"/>
  <c r="B9594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8" i="1"/>
  <c r="B9629" i="1"/>
  <c r="B9630" i="1"/>
  <c r="B9631" i="1"/>
  <c r="B9632" i="1"/>
  <c r="B9633" i="1"/>
  <c r="B9634" i="1"/>
  <c r="B9635" i="1"/>
  <c r="B9636" i="1"/>
  <c r="B9637" i="1"/>
  <c r="B9638" i="1"/>
  <c r="B9642" i="1"/>
  <c r="B9643" i="1"/>
  <c r="B9644" i="1"/>
  <c r="B9645" i="1"/>
  <c r="B9646" i="1"/>
  <c r="B9647" i="1"/>
  <c r="B9648" i="1"/>
  <c r="B9649" i="1"/>
  <c r="B9650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2" i="1"/>
  <c r="B9683" i="1"/>
  <c r="B9684" i="1"/>
  <c r="B9685" i="1"/>
  <c r="B9686" i="1"/>
  <c r="B9687" i="1"/>
  <c r="B9688" i="1"/>
  <c r="B9689" i="1"/>
  <c r="B9690" i="1"/>
  <c r="B9691" i="1"/>
  <c r="B9692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10" i="1"/>
  <c r="B9711" i="1"/>
  <c r="B9712" i="1"/>
  <c r="B9713" i="1"/>
  <c r="B9714" i="1"/>
  <c r="B9715" i="1"/>
  <c r="B9716" i="1"/>
  <c r="B9717" i="1"/>
  <c r="B9718" i="1"/>
  <c r="B9722" i="1"/>
  <c r="B9723" i="1"/>
  <c r="B9724" i="1"/>
  <c r="B9726" i="1"/>
  <c r="B9727" i="1"/>
  <c r="B9728" i="1"/>
  <c r="B9729" i="1"/>
  <c r="B9730" i="1"/>
  <c r="B9731" i="1"/>
  <c r="B9732" i="1"/>
  <c r="B9735" i="1"/>
  <c r="B9736" i="1"/>
  <c r="B9737" i="1"/>
  <c r="B9738" i="1"/>
  <c r="B9739" i="1"/>
  <c r="B9740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2" i="1"/>
  <c r="B9763" i="1"/>
  <c r="B9764" i="1"/>
  <c r="B9765" i="1"/>
  <c r="B9766" i="1"/>
  <c r="B9767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800" i="1"/>
  <c r="B9801" i="1"/>
  <c r="B9802" i="1"/>
  <c r="B9803" i="1"/>
  <c r="B9804" i="1"/>
  <c r="B9805" i="1"/>
  <c r="B9806" i="1"/>
  <c r="B9807" i="1"/>
  <c r="B9808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9" i="1"/>
  <c r="B9870" i="1"/>
  <c r="B9871" i="1"/>
  <c r="B9872" i="1"/>
  <c r="B9873" i="1"/>
  <c r="B9874" i="1"/>
  <c r="B9876" i="1"/>
  <c r="B9877" i="1"/>
  <c r="B9878" i="1"/>
  <c r="B9879" i="1"/>
  <c r="B9880" i="1"/>
  <c r="B9881" i="1"/>
  <c r="B9882" i="1"/>
  <c r="B9887" i="1"/>
  <c r="B9888" i="1"/>
  <c r="B9889" i="1"/>
  <c r="B9890" i="1"/>
  <c r="B9891" i="1"/>
  <c r="B9892" i="1"/>
  <c r="B9893" i="1"/>
  <c r="B9898" i="1"/>
  <c r="B9899" i="1"/>
  <c r="B9900" i="1"/>
  <c r="B9901" i="1"/>
  <c r="B9902" i="1"/>
  <c r="B9903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23" i="1"/>
  <c r="B9924" i="1"/>
  <c r="B9925" i="1"/>
  <c r="B9926" i="1"/>
  <c r="B9927" i="1"/>
  <c r="B9928" i="1"/>
  <c r="B9929" i="1"/>
  <c r="B9930" i="1"/>
  <c r="B9931" i="1"/>
  <c r="B9932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3" i="1"/>
  <c r="B9964" i="1"/>
  <c r="B9965" i="1"/>
  <c r="B9966" i="1"/>
  <c r="B9967" i="1"/>
  <c r="B9968" i="1"/>
  <c r="B9969" i="1"/>
  <c r="B9970" i="1"/>
  <c r="B9971" i="1"/>
  <c r="B9972" i="1"/>
  <c r="B9973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8" i="1"/>
  <c r="B10029" i="1"/>
  <c r="B10030" i="1"/>
  <c r="B10031" i="1"/>
  <c r="B10032" i="1"/>
  <c r="B10033" i="1"/>
  <c r="B10034" i="1"/>
  <c r="B10035" i="1"/>
  <c r="B10037" i="1"/>
  <c r="B10038" i="1"/>
  <c r="B10039" i="1"/>
  <c r="B10040" i="1"/>
  <c r="B10041" i="1"/>
  <c r="B10042" i="1"/>
  <c r="B10043" i="1"/>
  <c r="B10044" i="1"/>
  <c r="B10045" i="1"/>
  <c r="B10046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7" i="1"/>
  <c r="B10098" i="1"/>
  <c r="B10099" i="1"/>
  <c r="B10100" i="1"/>
  <c r="B10101" i="1"/>
  <c r="B10102" i="1"/>
  <c r="B10103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2" i="1"/>
  <c r="B10173" i="1"/>
  <c r="B10174" i="1"/>
  <c r="B10175" i="1"/>
  <c r="B10176" i="1"/>
  <c r="B10177" i="1"/>
  <c r="B10178" i="1"/>
  <c r="B10179" i="1"/>
  <c r="B10180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3" i="1"/>
  <c r="B10224" i="1"/>
  <c r="B10225" i="1"/>
  <c r="B10226" i="1"/>
  <c r="B10227" i="1"/>
  <c r="B10228" i="1"/>
  <c r="B10229" i="1"/>
  <c r="B10230" i="1"/>
  <c r="B10231" i="1"/>
  <c r="B10232" i="1"/>
  <c r="B10235" i="1"/>
  <c r="B10236" i="1"/>
  <c r="B10237" i="1"/>
  <c r="B10238" i="1"/>
  <c r="B10241" i="1"/>
  <c r="B10242" i="1"/>
  <c r="B10243" i="1"/>
  <c r="B10244" i="1"/>
  <c r="B10245" i="1"/>
  <c r="B10246" i="1"/>
  <c r="B10247" i="1"/>
  <c r="B10248" i="1"/>
  <c r="B10249" i="1"/>
  <c r="B10250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2" i="1"/>
  <c r="B10273" i="1"/>
  <c r="B10274" i="1"/>
  <c r="B10275" i="1"/>
  <c r="B10276" i="1"/>
  <c r="B10277" i="1"/>
  <c r="B10278" i="1"/>
  <c r="B10279" i="1"/>
  <c r="B10280" i="1"/>
  <c r="B10281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4" i="1"/>
  <c r="B10375" i="1"/>
  <c r="B10376" i="1"/>
  <c r="B10377" i="1"/>
  <c r="B10378" i="1"/>
  <c r="B10379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1" i="1"/>
  <c r="B10422" i="1"/>
  <c r="B10423" i="1"/>
  <c r="B10424" i="1"/>
  <c r="B10425" i="1"/>
  <c r="B10426" i="1"/>
  <c r="B10427" i="1"/>
  <c r="B10428" i="1"/>
  <c r="B10429" i="1"/>
  <c r="B10430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5" i="1"/>
  <c r="B10476" i="1"/>
  <c r="B10477" i="1"/>
  <c r="B10478" i="1"/>
  <c r="B10479" i="1"/>
  <c r="B10480" i="1"/>
  <c r="B10481" i="1"/>
  <c r="B10482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9" i="1"/>
  <c r="B10510" i="1"/>
  <c r="B10511" i="1"/>
  <c r="B10512" i="1"/>
  <c r="B10513" i="1"/>
  <c r="B10514" i="1"/>
  <c r="B10515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42" i="1"/>
  <c r="B10543" i="1"/>
  <c r="B10544" i="1"/>
  <c r="B10545" i="1"/>
  <c r="B10546" i="1"/>
  <c r="B10548" i="1"/>
  <c r="B10549" i="1"/>
  <c r="B10550" i="1"/>
  <c r="B10551" i="1"/>
  <c r="B10552" i="1"/>
  <c r="B10553" i="1"/>
  <c r="B10554" i="1"/>
  <c r="B10555" i="1"/>
  <c r="B10556" i="1"/>
  <c r="B10558" i="1"/>
  <c r="B10559" i="1"/>
  <c r="B10560" i="1"/>
  <c r="B10561" i="1"/>
  <c r="B10562" i="1"/>
  <c r="B10564" i="1"/>
  <c r="B10565" i="1"/>
  <c r="B10566" i="1"/>
  <c r="B10567" i="1"/>
  <c r="B10568" i="1"/>
  <c r="B10569" i="1"/>
  <c r="B10570" i="1"/>
  <c r="B10571" i="1"/>
  <c r="B10574" i="1"/>
  <c r="B10575" i="1"/>
  <c r="B10576" i="1"/>
  <c r="B10577" i="1"/>
  <c r="B10578" i="1"/>
  <c r="B10579" i="1"/>
  <c r="B10580" i="1"/>
  <c r="B10581" i="1"/>
  <c r="B10582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2" i="1"/>
  <c r="B10693" i="1"/>
  <c r="B10694" i="1"/>
  <c r="B10695" i="1"/>
  <c r="B10696" i="1"/>
  <c r="B10697" i="1"/>
  <c r="B10698" i="1"/>
  <c r="B10701" i="1"/>
  <c r="B10702" i="1"/>
  <c r="B10703" i="1"/>
  <c r="B10704" i="1"/>
  <c r="B10705" i="1"/>
  <c r="B10706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7" i="1"/>
  <c r="B10728" i="1"/>
  <c r="B10729" i="1"/>
  <c r="B10730" i="1"/>
  <c r="B10731" i="1"/>
  <c r="B10732" i="1"/>
  <c r="B10733" i="1"/>
  <c r="B10734" i="1"/>
  <c r="B10735" i="1"/>
  <c r="B10736" i="1"/>
  <c r="B10740" i="1"/>
  <c r="B10741" i="1"/>
  <c r="B10742" i="1"/>
  <c r="B10743" i="1"/>
  <c r="B10744" i="1"/>
  <c r="B10745" i="1"/>
  <c r="B10746" i="1"/>
  <c r="B10747" i="1"/>
  <c r="B10748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5" i="1"/>
  <c r="B10766" i="1"/>
  <c r="B10767" i="1"/>
  <c r="B10768" i="1"/>
  <c r="B10769" i="1"/>
  <c r="B10770" i="1"/>
  <c r="B10771" i="1"/>
  <c r="B10773" i="1"/>
  <c r="B10774" i="1"/>
  <c r="B10775" i="1"/>
  <c r="B10776" i="1"/>
  <c r="B10777" i="1"/>
  <c r="B10780" i="1"/>
  <c r="B10781" i="1"/>
  <c r="B10782" i="1"/>
  <c r="B10783" i="1"/>
  <c r="B10784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4" i="1"/>
  <c r="B10815" i="1"/>
  <c r="B10816" i="1"/>
  <c r="B10817" i="1"/>
  <c r="B10818" i="1"/>
  <c r="B10819" i="1"/>
  <c r="B10820" i="1"/>
  <c r="B10821" i="1"/>
  <c r="B10822" i="1"/>
  <c r="B10823" i="1"/>
  <c r="B10826" i="1"/>
  <c r="B10827" i="1"/>
  <c r="B10828" i="1"/>
  <c r="B10829" i="1"/>
  <c r="B10830" i="1"/>
  <c r="B10831" i="1"/>
  <c r="B10832" i="1"/>
  <c r="B10833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3" i="1"/>
  <c r="B10874" i="1"/>
  <c r="B10875" i="1"/>
  <c r="B10876" i="1"/>
  <c r="B10877" i="1"/>
  <c r="B10878" i="1"/>
  <c r="B10879" i="1"/>
  <c r="B10880" i="1"/>
  <c r="B10881" i="1"/>
  <c r="B10883" i="1"/>
  <c r="B10884" i="1"/>
  <c r="B10885" i="1"/>
  <c r="B10886" i="1"/>
  <c r="B10887" i="1"/>
  <c r="B10888" i="1"/>
  <c r="B10889" i="1"/>
  <c r="B10890" i="1"/>
  <c r="B10891" i="1"/>
  <c r="B10892" i="1"/>
  <c r="B10895" i="1"/>
  <c r="B10896" i="1"/>
  <c r="B10897" i="1"/>
  <c r="B10898" i="1"/>
  <c r="B10899" i="1"/>
  <c r="B10900" i="1"/>
  <c r="B10901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6" i="1"/>
  <c r="B10937" i="1"/>
  <c r="B10938" i="1"/>
  <c r="B10939" i="1"/>
  <c r="B10940" i="1"/>
  <c r="B10941" i="1"/>
  <c r="B10942" i="1"/>
  <c r="B10944" i="1"/>
  <c r="B10945" i="1"/>
  <c r="B10946" i="1"/>
  <c r="B10947" i="1"/>
  <c r="B10948" i="1"/>
  <c r="B10949" i="1"/>
  <c r="B10950" i="1"/>
  <c r="B10951" i="1"/>
  <c r="B10952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3" i="1"/>
  <c r="B10974" i="1"/>
  <c r="B10975" i="1"/>
  <c r="B10976" i="1"/>
  <c r="B10977" i="1"/>
  <c r="B10978" i="1"/>
  <c r="B10979" i="1"/>
  <c r="B10980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4" i="1"/>
  <c r="B11025" i="1"/>
  <c r="B11026" i="1"/>
  <c r="B11027" i="1"/>
  <c r="B11028" i="1"/>
  <c r="B11029" i="1"/>
  <c r="B11030" i="1"/>
  <c r="B11031" i="1"/>
  <c r="B11032" i="1"/>
  <c r="B11033" i="1"/>
  <c r="B11037" i="1"/>
  <c r="B11038" i="1"/>
  <c r="B11039" i="1"/>
  <c r="B11040" i="1"/>
  <c r="B11041" i="1"/>
  <c r="B11042" i="1"/>
  <c r="B11043" i="1"/>
  <c r="B11044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8" i="1"/>
  <c r="B11079" i="1"/>
  <c r="B11080" i="1"/>
  <c r="B11081" i="1"/>
  <c r="B11082" i="1"/>
  <c r="B11083" i="1"/>
  <c r="B11086" i="1"/>
  <c r="B11087" i="1"/>
  <c r="B11088" i="1"/>
  <c r="B11089" i="1"/>
  <c r="B11090" i="1"/>
  <c r="B11091" i="1"/>
  <c r="B11092" i="1"/>
  <c r="B11093" i="1"/>
  <c r="B11094" i="1"/>
  <c r="B11095" i="1"/>
  <c r="B11097" i="1"/>
  <c r="B11098" i="1"/>
  <c r="B11099" i="1"/>
  <c r="B11100" i="1"/>
  <c r="B11101" i="1"/>
  <c r="B11102" i="1"/>
  <c r="B11103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8" i="1"/>
  <c r="B11179" i="1"/>
  <c r="B11180" i="1"/>
  <c r="B11181" i="1"/>
  <c r="B11182" i="1"/>
  <c r="B11183" i="1"/>
  <c r="B11184" i="1"/>
  <c r="B11185" i="1"/>
  <c r="B11186" i="1"/>
  <c r="B11187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6" i="1"/>
  <c r="B11237" i="1"/>
  <c r="B11238" i="1"/>
  <c r="B11239" i="1"/>
  <c r="B11240" i="1"/>
  <c r="B11241" i="1"/>
  <c r="B11242" i="1"/>
  <c r="B11243" i="1"/>
  <c r="B11245" i="1"/>
  <c r="B11246" i="1"/>
  <c r="B11247" i="1"/>
  <c r="B11248" i="1"/>
  <c r="B11249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3" i="1"/>
  <c r="B11294" i="1"/>
  <c r="B11295" i="1"/>
  <c r="B11296" i="1"/>
  <c r="B11297" i="1"/>
  <c r="B11298" i="1"/>
  <c r="B11299" i="1"/>
  <c r="B11300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5" i="1"/>
  <c r="B11326" i="1"/>
  <c r="B11327" i="1"/>
  <c r="B11328" i="1"/>
  <c r="B11329" i="1"/>
  <c r="B11330" i="1"/>
  <c r="B11331" i="1"/>
  <c r="B11332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7" i="1"/>
  <c r="B11388" i="1"/>
  <c r="B11389" i="1"/>
  <c r="B11390" i="1"/>
  <c r="B11391" i="1"/>
  <c r="B11393" i="1"/>
  <c r="B11394" i="1"/>
  <c r="B11395" i="1"/>
  <c r="B11396" i="1"/>
  <c r="B11397" i="1"/>
  <c r="B11398" i="1"/>
  <c r="B11399" i="1"/>
  <c r="B11401" i="1"/>
  <c r="B11402" i="1"/>
  <c r="B11403" i="1"/>
  <c r="B11404" i="1"/>
  <c r="B11405" i="1"/>
  <c r="B11406" i="1"/>
  <c r="B11409" i="1"/>
  <c r="B11410" i="1"/>
  <c r="B11411" i="1"/>
  <c r="B11412" i="1"/>
  <c r="B11413" i="1"/>
  <c r="B11414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7" i="1"/>
  <c r="B11438" i="1"/>
  <c r="B11439" i="1"/>
  <c r="B11440" i="1"/>
  <c r="B11441" i="1"/>
  <c r="B11442" i="1"/>
  <c r="B11443" i="1"/>
  <c r="B11444" i="1"/>
  <c r="B11448" i="1"/>
  <c r="B11449" i="1"/>
  <c r="B11450" i="1"/>
  <c r="B11451" i="1"/>
  <c r="B11452" i="1"/>
  <c r="B11453" i="1"/>
  <c r="B11454" i="1"/>
  <c r="B11460" i="1"/>
  <c r="B11461" i="1"/>
  <c r="B11462" i="1"/>
  <c r="B11463" i="1"/>
  <c r="B11464" i="1"/>
  <c r="B11465" i="1"/>
  <c r="B11466" i="1"/>
  <c r="B11467" i="1"/>
  <c r="B11468" i="1"/>
  <c r="B11469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21" i="1"/>
  <c r="B11522" i="1"/>
  <c r="B11523" i="1"/>
  <c r="B11524" i="1"/>
  <c r="B11525" i="1"/>
  <c r="B11526" i="1"/>
  <c r="B11527" i="1"/>
  <c r="B11529" i="1"/>
  <c r="B11530" i="1"/>
  <c r="B11531" i="1"/>
  <c r="B11532" i="1"/>
  <c r="B11533" i="1"/>
  <c r="B11534" i="1"/>
  <c r="B11535" i="1"/>
  <c r="B11536" i="1"/>
  <c r="B11537" i="1"/>
  <c r="B11538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601" i="1"/>
  <c r="B11602" i="1"/>
  <c r="B11603" i="1"/>
  <c r="B11604" i="1"/>
  <c r="B11605" i="1"/>
  <c r="B11606" i="1"/>
  <c r="B11607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51" i="1"/>
  <c r="B11752" i="1"/>
  <c r="B11753" i="1"/>
  <c r="B11754" i="1"/>
  <c r="B11755" i="1"/>
  <c r="B11756" i="1"/>
  <c r="B11757" i="1"/>
  <c r="B11758" i="1"/>
  <c r="B11759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61" i="1"/>
  <c r="B11862" i="1"/>
  <c r="B11863" i="1"/>
  <c r="B11864" i="1"/>
  <c r="B11865" i="1"/>
  <c r="B11866" i="1"/>
  <c r="B11867" i="1"/>
  <c r="B11868" i="1"/>
  <c r="B11869" i="1"/>
  <c r="B11870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9" i="1"/>
  <c r="B11910" i="1"/>
  <c r="B11911" i="1"/>
  <c r="B11912" i="1"/>
  <c r="B11913" i="1"/>
  <c r="B11914" i="1"/>
  <c r="B11915" i="1"/>
  <c r="B11916" i="1"/>
  <c r="B11917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70" i="1"/>
  <c r="B11971" i="1"/>
  <c r="B11972" i="1"/>
  <c r="B11973" i="1"/>
  <c r="B11974" i="1"/>
  <c r="B11975" i="1"/>
  <c r="B11976" i="1"/>
  <c r="B11977" i="1"/>
  <c r="B11978" i="1"/>
  <c r="B11979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10" i="1"/>
  <c r="B12011" i="1"/>
  <c r="B12012" i="1"/>
  <c r="B12013" i="1"/>
  <c r="B12014" i="1"/>
  <c r="B12015" i="1"/>
  <c r="B12016" i="1"/>
  <c r="B12017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4" i="1"/>
  <c r="B12065" i="1"/>
  <c r="B12066" i="1"/>
  <c r="B12067" i="1"/>
  <c r="B12071" i="1"/>
  <c r="B12072" i="1"/>
  <c r="B12073" i="1"/>
  <c r="B12074" i="1"/>
  <c r="B12075" i="1"/>
  <c r="B12076" i="1"/>
  <c r="B12077" i="1"/>
  <c r="B12078" i="1"/>
  <c r="B12081" i="1"/>
  <c r="B12082" i="1"/>
  <c r="B12083" i="1"/>
  <c r="B12084" i="1"/>
  <c r="B12085" i="1"/>
  <c r="B12086" i="1"/>
  <c r="B12089" i="1"/>
  <c r="B12090" i="1"/>
  <c r="B12091" i="1"/>
  <c r="B12092" i="1"/>
  <c r="B12093" i="1"/>
  <c r="B12094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9" i="1"/>
  <c r="B12130" i="1"/>
  <c r="B12131" i="1"/>
  <c r="B12132" i="1"/>
  <c r="B12133" i="1"/>
  <c r="B12134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2" i="1"/>
  <c r="B12203" i="1"/>
  <c r="B12204" i="1"/>
  <c r="B12205" i="1"/>
  <c r="B12206" i="1"/>
  <c r="B12207" i="1"/>
  <c r="B12208" i="1"/>
  <c r="B12209" i="1"/>
  <c r="B12210" i="1"/>
  <c r="B12211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2" i="1"/>
  <c r="B12233" i="1"/>
  <c r="B12234" i="1"/>
  <c r="B12235" i="1"/>
  <c r="B12236" i="1"/>
  <c r="B12237" i="1"/>
  <c r="B12239" i="1"/>
  <c r="B12240" i="1"/>
  <c r="B12241" i="1"/>
  <c r="B12242" i="1"/>
  <c r="B12243" i="1"/>
  <c r="B12244" i="1"/>
  <c r="B12245" i="1"/>
  <c r="B12247" i="1"/>
  <c r="B12248" i="1"/>
  <c r="B12249" i="1"/>
  <c r="B12250" i="1"/>
  <c r="B12251" i="1"/>
  <c r="B12252" i="1"/>
  <c r="B12255" i="1"/>
  <c r="B12256" i="1"/>
  <c r="B12257" i="1"/>
  <c r="B12258" i="1"/>
  <c r="B12259" i="1"/>
  <c r="B12261" i="1"/>
  <c r="B12262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1" i="1"/>
  <c r="B12302" i="1"/>
  <c r="B12303" i="1"/>
  <c r="B12304" i="1"/>
  <c r="B12305" i="1"/>
  <c r="B12306" i="1"/>
  <c r="B12307" i="1"/>
  <c r="B12308" i="1"/>
  <c r="B12309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4" i="1"/>
  <c r="B12325" i="1"/>
  <c r="B12326" i="1"/>
  <c r="B12327" i="1"/>
  <c r="B12328" i="1"/>
  <c r="B12329" i="1"/>
  <c r="B12330" i="1"/>
  <c r="B12332" i="1"/>
  <c r="B12333" i="1"/>
  <c r="B12334" i="1"/>
  <c r="B12335" i="1"/>
  <c r="B12336" i="1"/>
  <c r="B12337" i="1"/>
  <c r="B12338" i="1"/>
  <c r="B12339" i="1"/>
  <c r="B12340" i="1"/>
  <c r="B12344" i="1"/>
  <c r="B12345" i="1"/>
  <c r="B12346" i="1"/>
  <c r="B12347" i="1"/>
  <c r="B12349" i="1"/>
  <c r="B12350" i="1"/>
  <c r="B12351" i="1"/>
  <c r="B12352" i="1"/>
  <c r="B12353" i="1"/>
  <c r="B12354" i="1"/>
  <c r="B12355" i="1"/>
  <c r="B12356" i="1"/>
  <c r="B12357" i="1"/>
  <c r="B12360" i="1"/>
  <c r="B12361" i="1"/>
  <c r="B12362" i="1"/>
  <c r="B12363" i="1"/>
  <c r="B12364" i="1"/>
  <c r="B12365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402" i="1"/>
  <c r="B12406" i="1"/>
  <c r="B12407" i="1"/>
  <c r="B12408" i="1"/>
  <c r="B12409" i="1"/>
  <c r="B12410" i="1"/>
  <c r="B12411" i="1"/>
  <c r="B12412" i="1"/>
  <c r="B12413" i="1"/>
  <c r="B12414" i="1"/>
  <c r="B12416" i="1"/>
  <c r="B12417" i="1"/>
  <c r="B12418" i="1"/>
  <c r="B12419" i="1"/>
  <c r="B12420" i="1"/>
  <c r="B12421" i="1"/>
  <c r="B12422" i="1"/>
  <c r="B12424" i="1"/>
  <c r="B12425" i="1"/>
  <c r="B12426" i="1"/>
  <c r="B12427" i="1"/>
  <c r="B12428" i="1"/>
  <c r="B12429" i="1"/>
  <c r="B12430" i="1"/>
  <c r="B12431" i="1"/>
  <c r="B12436" i="1"/>
  <c r="B12437" i="1"/>
  <c r="B12438" i="1"/>
  <c r="B12439" i="1"/>
  <c r="B12440" i="1"/>
  <c r="B12441" i="1"/>
  <c r="B12442" i="1"/>
  <c r="B12445" i="1"/>
  <c r="B12446" i="1"/>
  <c r="B12447" i="1"/>
  <c r="B12448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7" i="1"/>
  <c r="B12498" i="1"/>
  <c r="B12499" i="1"/>
  <c r="B12500" i="1"/>
  <c r="B12501" i="1"/>
  <c r="B12502" i="1"/>
  <c r="B12503" i="1"/>
  <c r="B12505" i="1"/>
  <c r="B12506" i="1"/>
  <c r="B12507" i="1"/>
  <c r="B12508" i="1"/>
  <c r="B12509" i="1"/>
  <c r="B12510" i="1"/>
  <c r="B12511" i="1"/>
  <c r="B12512" i="1"/>
  <c r="B12513" i="1"/>
  <c r="B12514" i="1"/>
  <c r="B12521" i="1"/>
  <c r="B12522" i="1"/>
  <c r="B12523" i="1"/>
  <c r="B12524" i="1"/>
  <c r="B12525" i="1"/>
  <c r="B12526" i="1"/>
  <c r="B12527" i="1"/>
  <c r="B12533" i="1"/>
  <c r="B12534" i="1"/>
  <c r="B12535" i="1"/>
  <c r="B12536" i="1"/>
  <c r="B12537" i="1"/>
  <c r="B12538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9" i="1"/>
  <c r="B12570" i="1"/>
  <c r="B12571" i="1"/>
  <c r="B12572" i="1"/>
  <c r="B12573" i="1"/>
  <c r="B12574" i="1"/>
  <c r="B12575" i="1"/>
  <c r="B12576" i="1"/>
  <c r="B12579" i="1"/>
  <c r="B12580" i="1"/>
  <c r="B12581" i="1"/>
  <c r="B12582" i="1"/>
  <c r="B12583" i="1"/>
  <c r="B12584" i="1"/>
  <c r="B12585" i="1"/>
  <c r="B12589" i="1"/>
  <c r="B12590" i="1"/>
  <c r="B12591" i="1"/>
  <c r="B12592" i="1"/>
  <c r="B12593" i="1"/>
  <c r="B12594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8" i="1"/>
  <c r="B12729" i="1"/>
  <c r="B12730" i="1"/>
  <c r="B12731" i="1"/>
  <c r="B12732" i="1"/>
  <c r="B12733" i="1"/>
  <c r="B12734" i="1"/>
  <c r="B12735" i="1"/>
  <c r="B12736" i="1"/>
  <c r="B12739" i="1"/>
  <c r="B12740" i="1"/>
  <c r="B12741" i="1"/>
  <c r="B12742" i="1"/>
  <c r="B12743" i="1"/>
  <c r="B12744" i="1"/>
  <c r="B12745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6" i="1"/>
  <c r="B12777" i="1"/>
  <c r="B12778" i="1"/>
  <c r="B12779" i="1"/>
  <c r="B12780" i="1"/>
  <c r="B12781" i="1"/>
  <c r="B12782" i="1"/>
  <c r="B12783" i="1"/>
  <c r="B12784" i="1"/>
  <c r="B12785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4" i="1"/>
  <c r="B12845" i="1"/>
  <c r="B12846" i="1"/>
  <c r="B12847" i="1"/>
  <c r="B12848" i="1"/>
  <c r="B12849" i="1"/>
  <c r="B12850" i="1"/>
  <c r="B12851" i="1"/>
  <c r="B12852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11" i="1"/>
  <c r="B12912" i="1"/>
  <c r="B12913" i="1"/>
  <c r="B12914" i="1"/>
  <c r="B12915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5" i="1"/>
  <c r="B12946" i="1"/>
  <c r="B12947" i="1"/>
  <c r="B12948" i="1"/>
  <c r="B12949" i="1"/>
  <c r="B12950" i="1"/>
  <c r="B12951" i="1"/>
  <c r="B12952" i="1"/>
  <c r="B12953" i="1"/>
  <c r="B12954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4" i="1"/>
  <c r="B12985" i="1"/>
  <c r="B12986" i="1"/>
  <c r="B12987" i="1"/>
  <c r="B12988" i="1"/>
  <c r="B12989" i="1"/>
  <c r="B12990" i="1"/>
  <c r="B12991" i="1"/>
  <c r="B12992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9" i="1"/>
  <c r="B13050" i="1"/>
  <c r="B13051" i="1"/>
  <c r="B13052" i="1"/>
  <c r="B13053" i="1"/>
  <c r="B13054" i="1"/>
  <c r="B13055" i="1"/>
  <c r="B13056" i="1"/>
  <c r="B13057" i="1"/>
  <c r="B13059" i="1"/>
  <c r="B13060" i="1"/>
  <c r="B13061" i="1"/>
  <c r="B13065" i="1"/>
  <c r="B13066" i="1"/>
  <c r="B13067" i="1"/>
  <c r="B13068" i="1"/>
  <c r="B13069" i="1"/>
  <c r="B13070" i="1"/>
  <c r="B13071" i="1"/>
  <c r="B13072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8" i="1"/>
  <c r="B13089" i="1"/>
  <c r="B13090" i="1"/>
  <c r="B13091" i="1"/>
  <c r="B13092" i="1"/>
  <c r="B13093" i="1"/>
  <c r="B13094" i="1"/>
  <c r="B13096" i="1"/>
  <c r="B13097" i="1"/>
  <c r="B13098" i="1"/>
  <c r="B13099" i="1"/>
  <c r="B13100" i="1"/>
  <c r="B13101" i="1"/>
  <c r="B13102" i="1"/>
  <c r="B13105" i="1"/>
  <c r="B13106" i="1"/>
  <c r="B13107" i="1"/>
  <c r="B13108" i="1"/>
  <c r="B13109" i="1"/>
  <c r="B13110" i="1"/>
  <c r="B13111" i="1"/>
  <c r="B13113" i="1"/>
  <c r="B13114" i="1"/>
  <c r="B13115" i="1"/>
  <c r="B13116" i="1"/>
  <c r="B13117" i="1"/>
  <c r="B13118" i="1"/>
  <c r="B13119" i="1"/>
  <c r="B13120" i="1"/>
  <c r="B13121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73" i="1"/>
  <c r="B13174" i="1"/>
  <c r="B13175" i="1"/>
  <c r="B13176" i="1"/>
  <c r="B13177" i="1"/>
  <c r="B13179" i="1"/>
  <c r="B13180" i="1"/>
  <c r="B13181" i="1"/>
  <c r="B13182" i="1"/>
  <c r="B13183" i="1"/>
  <c r="B13184" i="1"/>
  <c r="B13185" i="1"/>
  <c r="B13186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8" i="1"/>
  <c r="B13209" i="1"/>
  <c r="B13210" i="1"/>
  <c r="B13211" i="1"/>
  <c r="B13212" i="1"/>
  <c r="B13213" i="1"/>
  <c r="B13214" i="1"/>
  <c r="B13215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6" i="1"/>
  <c r="B13237" i="1"/>
  <c r="B13238" i="1"/>
  <c r="B13239" i="1"/>
  <c r="B13240" i="1"/>
  <c r="B13241" i="1"/>
  <c r="B13242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63" i="1"/>
  <c r="B13264" i="1"/>
  <c r="B13265" i="1"/>
  <c r="B13266" i="1"/>
  <c r="B13267" i="1"/>
  <c r="B13268" i="1"/>
  <c r="B13269" i="1"/>
  <c r="B13270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21" i="1"/>
  <c r="B13322" i="1"/>
  <c r="B13323" i="1"/>
  <c r="B13324" i="1"/>
  <c r="B13325" i="1"/>
  <c r="B13326" i="1"/>
  <c r="B13327" i="1"/>
  <c r="B13328" i="1"/>
  <c r="B13331" i="1"/>
  <c r="B13332" i="1"/>
  <c r="B13333" i="1"/>
  <c r="B13334" i="1"/>
  <c r="B13335" i="1"/>
  <c r="B13336" i="1"/>
  <c r="B13337" i="1"/>
  <c r="B13338" i="1"/>
  <c r="B13339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1" i="1"/>
  <c r="B13392" i="1"/>
  <c r="B13393" i="1"/>
  <c r="B13394" i="1"/>
  <c r="B13395" i="1"/>
  <c r="B13396" i="1"/>
  <c r="B13400" i="1"/>
  <c r="B13401" i="1"/>
  <c r="B13402" i="1"/>
  <c r="B13403" i="1"/>
  <c r="B13404" i="1"/>
  <c r="B13407" i="1"/>
  <c r="B13408" i="1"/>
  <c r="B13409" i="1"/>
  <c r="B13410" i="1"/>
  <c r="B13411" i="1"/>
  <c r="B13412" i="1"/>
  <c r="B13413" i="1"/>
  <c r="B13414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4" i="1"/>
  <c r="B13435" i="1"/>
  <c r="B13436" i="1"/>
  <c r="B13437" i="1"/>
  <c r="B13438" i="1"/>
  <c r="B13439" i="1"/>
  <c r="B13440" i="1"/>
  <c r="B13441" i="1"/>
  <c r="B13442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9" i="1"/>
  <c r="B13470" i="1"/>
  <c r="B13471" i="1"/>
  <c r="B13472" i="1"/>
  <c r="B13473" i="1"/>
  <c r="B13474" i="1"/>
  <c r="B13475" i="1"/>
  <c r="B13476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5" i="1"/>
  <c r="B13496" i="1"/>
  <c r="B13497" i="1"/>
  <c r="B13498" i="1"/>
  <c r="B13499" i="1"/>
  <c r="B13500" i="1"/>
  <c r="B13501" i="1"/>
  <c r="B13502" i="1"/>
  <c r="B13503" i="1"/>
  <c r="B13510" i="1"/>
  <c r="B13511" i="1"/>
  <c r="B13512" i="1"/>
  <c r="B13513" i="1"/>
  <c r="B13514" i="1"/>
  <c r="B13515" i="1"/>
  <c r="B13516" i="1"/>
  <c r="B13517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80" i="1"/>
  <c r="B13581" i="1"/>
  <c r="B13582" i="1"/>
  <c r="B13583" i="1"/>
  <c r="B13584" i="1"/>
  <c r="B13585" i="1"/>
  <c r="B13586" i="1"/>
  <c r="B13587" i="1"/>
  <c r="B13590" i="1"/>
  <c r="B13591" i="1"/>
  <c r="B13592" i="1"/>
  <c r="B13593" i="1"/>
  <c r="B13594" i="1"/>
  <c r="B13595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4" i="1"/>
  <c r="B13625" i="1"/>
  <c r="B13626" i="1"/>
  <c r="B13627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61" i="1"/>
  <c r="B13662" i="1"/>
  <c r="B13663" i="1"/>
  <c r="B13664" i="1"/>
  <c r="B13665" i="1"/>
  <c r="B13666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2" i="1"/>
  <c r="B13683" i="1"/>
  <c r="B13684" i="1"/>
  <c r="B13685" i="1"/>
  <c r="B13686" i="1"/>
  <c r="B13689" i="1"/>
  <c r="B13690" i="1"/>
  <c r="B13691" i="1"/>
  <c r="B13692" i="1"/>
  <c r="B13693" i="1"/>
  <c r="B13694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7" i="1"/>
  <c r="B13738" i="1"/>
  <c r="B13739" i="1"/>
  <c r="B13740" i="1"/>
  <c r="B13741" i="1"/>
  <c r="B13742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7" i="1"/>
  <c r="B13758" i="1"/>
  <c r="B13759" i="1"/>
  <c r="B13760" i="1"/>
  <c r="B13761" i="1"/>
  <c r="B13762" i="1"/>
  <c r="B13763" i="1"/>
  <c r="B13764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7" i="1"/>
  <c r="B13788" i="1"/>
  <c r="B13789" i="1"/>
  <c r="B13790" i="1"/>
  <c r="B13791" i="1"/>
  <c r="B13792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22" i="1"/>
  <c r="B13823" i="1"/>
  <c r="B13824" i="1"/>
  <c r="B13825" i="1"/>
  <c r="B13826" i="1"/>
  <c r="B13827" i="1"/>
  <c r="B13828" i="1"/>
  <c r="B13829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8" i="1"/>
  <c r="B13849" i="1"/>
  <c r="B13850" i="1"/>
  <c r="B13851" i="1"/>
  <c r="B13852" i="1"/>
  <c r="B13853" i="1"/>
  <c r="B13854" i="1"/>
  <c r="B13855" i="1"/>
  <c r="B13857" i="1"/>
  <c r="B13858" i="1"/>
  <c r="B13859" i="1"/>
  <c r="B13860" i="1"/>
  <c r="B13861" i="1"/>
  <c r="B13865" i="1"/>
  <c r="B13866" i="1"/>
  <c r="B13867" i="1"/>
  <c r="B13868" i="1"/>
  <c r="B13869" i="1"/>
  <c r="B13870" i="1"/>
  <c r="B13871" i="1"/>
  <c r="B13874" i="1"/>
  <c r="B13875" i="1"/>
  <c r="B13876" i="1"/>
  <c r="B13877" i="1"/>
  <c r="B13878" i="1"/>
  <c r="B13879" i="1"/>
  <c r="B13883" i="1"/>
  <c r="B13884" i="1"/>
  <c r="B13885" i="1"/>
  <c r="B13886" i="1"/>
  <c r="B13887" i="1"/>
  <c r="B13888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5" i="1"/>
  <c r="B13906" i="1"/>
  <c r="B13907" i="1"/>
  <c r="B13908" i="1"/>
  <c r="B13913" i="1"/>
  <c r="B13914" i="1"/>
  <c r="B13915" i="1"/>
  <c r="B13916" i="1"/>
  <c r="B13917" i="1"/>
  <c r="B13918" i="1"/>
  <c r="B13919" i="1"/>
  <c r="B13920" i="1"/>
  <c r="B13922" i="1"/>
  <c r="B13923" i="1"/>
  <c r="B13924" i="1"/>
  <c r="B13925" i="1"/>
  <c r="B13926" i="1"/>
  <c r="B13927" i="1"/>
  <c r="B13931" i="1"/>
  <c r="B13932" i="1"/>
  <c r="B13933" i="1"/>
  <c r="B13934" i="1"/>
  <c r="B13935" i="1"/>
  <c r="B13936" i="1"/>
  <c r="B13937" i="1"/>
  <c r="B13938" i="1"/>
  <c r="B13939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61" i="1"/>
  <c r="B13962" i="1"/>
  <c r="B13963" i="1"/>
  <c r="B13964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3" i="1"/>
  <c r="B14114" i="1"/>
  <c r="B14115" i="1"/>
  <c r="B14116" i="1"/>
  <c r="B14117" i="1"/>
  <c r="B14121" i="1"/>
  <c r="B14122" i="1"/>
  <c r="B14123" i="1"/>
  <c r="B14124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5" i="1"/>
  <c r="B14166" i="1"/>
  <c r="B14167" i="1"/>
  <c r="B14168" i="1"/>
  <c r="B14169" i="1"/>
  <c r="B14170" i="1"/>
  <c r="B14171" i="1"/>
  <c r="B14172" i="1"/>
  <c r="B14173" i="1"/>
  <c r="B14174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2" i="1"/>
  <c r="B14193" i="1"/>
  <c r="B14194" i="1"/>
  <c r="B14195" i="1"/>
  <c r="B14196" i="1"/>
  <c r="B14197" i="1"/>
  <c r="B14198" i="1"/>
  <c r="B14199" i="1"/>
  <c r="B14200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3" i="1"/>
  <c r="B14244" i="1"/>
  <c r="B14245" i="1"/>
  <c r="B14246" i="1"/>
  <c r="B14247" i="1"/>
  <c r="B14248" i="1"/>
  <c r="B14249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70" i="1"/>
  <c r="B14271" i="1"/>
  <c r="B14272" i="1"/>
  <c r="B14273" i="1"/>
  <c r="B14274" i="1"/>
  <c r="B14275" i="1"/>
  <c r="B14276" i="1"/>
  <c r="B14277" i="1"/>
  <c r="B14278" i="1"/>
  <c r="B14279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8" i="1"/>
  <c r="B14319" i="1"/>
  <c r="B14320" i="1"/>
  <c r="B14321" i="1"/>
  <c r="B14322" i="1"/>
  <c r="B14323" i="1"/>
  <c r="B14324" i="1"/>
  <c r="B14325" i="1"/>
  <c r="B14329" i="1"/>
  <c r="B14330" i="1"/>
  <c r="B14331" i="1"/>
  <c r="B14332" i="1"/>
  <c r="B14333" i="1"/>
  <c r="B14334" i="1"/>
  <c r="B14335" i="1"/>
  <c r="B14336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8" i="1"/>
  <c r="B14359" i="1"/>
  <c r="B14360" i="1"/>
  <c r="B14361" i="1"/>
  <c r="B14362" i="1"/>
  <c r="B14363" i="1"/>
  <c r="B14364" i="1"/>
  <c r="B14365" i="1"/>
  <c r="B14366" i="1"/>
  <c r="B14367" i="1"/>
  <c r="B14370" i="1"/>
  <c r="B14371" i="1"/>
  <c r="B14372" i="1"/>
  <c r="B14373" i="1"/>
  <c r="B14374" i="1"/>
  <c r="B14375" i="1"/>
  <c r="B14376" i="1"/>
  <c r="B14377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11" i="1"/>
  <c r="B14412" i="1"/>
  <c r="B14413" i="1"/>
  <c r="B14414" i="1"/>
  <c r="B14417" i="1"/>
  <c r="B14418" i="1"/>
  <c r="B14419" i="1"/>
  <c r="B14420" i="1"/>
  <c r="B14421" i="1"/>
  <c r="B14422" i="1"/>
  <c r="B14423" i="1"/>
  <c r="B14425" i="1"/>
  <c r="B14426" i="1"/>
  <c r="B14427" i="1"/>
  <c r="B14428" i="1"/>
  <c r="B14429" i="1"/>
  <c r="B14430" i="1"/>
  <c r="B14431" i="1"/>
  <c r="B14432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3" i="1"/>
  <c r="B14484" i="1"/>
  <c r="B14485" i="1"/>
  <c r="B14486" i="1"/>
  <c r="B14487" i="1"/>
  <c r="B14488" i="1"/>
  <c r="B14493" i="1"/>
  <c r="B14494" i="1"/>
  <c r="B14495" i="1"/>
  <c r="B14496" i="1"/>
  <c r="B14497" i="1"/>
  <c r="B14498" i="1"/>
  <c r="B14499" i="1"/>
  <c r="B14502" i="1"/>
  <c r="B14503" i="1"/>
  <c r="B14504" i="1"/>
  <c r="B14505" i="1"/>
  <c r="B14506" i="1"/>
  <c r="B14507" i="1"/>
  <c r="B14508" i="1"/>
  <c r="B14511" i="1"/>
  <c r="B14512" i="1"/>
  <c r="B14513" i="1"/>
  <c r="B14514" i="1"/>
  <c r="B14515" i="1"/>
  <c r="B14516" i="1"/>
  <c r="B14517" i="1"/>
  <c r="B14518" i="1"/>
  <c r="B14519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51" i="1"/>
  <c r="B14552" i="1"/>
  <c r="B14553" i="1"/>
  <c r="B14554" i="1"/>
  <c r="B14555" i="1"/>
  <c r="B14556" i="1"/>
  <c r="B14557" i="1"/>
  <c r="B14558" i="1"/>
  <c r="B14561" i="1"/>
  <c r="B14562" i="1"/>
  <c r="B14563" i="1"/>
  <c r="B14564" i="1"/>
  <c r="B14565" i="1"/>
  <c r="B14566" i="1"/>
  <c r="B14567" i="1"/>
  <c r="B14568" i="1"/>
  <c r="B14569" i="1"/>
  <c r="B14570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8" i="1"/>
  <c r="B14589" i="1"/>
  <c r="B14590" i="1"/>
  <c r="B14591" i="1"/>
  <c r="B14592" i="1"/>
  <c r="B14593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8" i="1"/>
  <c r="B14669" i="1"/>
  <c r="B14670" i="1"/>
  <c r="B14671" i="1"/>
  <c r="B14672" i="1"/>
  <c r="B14673" i="1"/>
  <c r="B14674" i="1"/>
  <c r="B14675" i="1"/>
  <c r="B14676" i="1"/>
  <c r="B14677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4" i="1"/>
  <c r="B14715" i="1"/>
  <c r="B14716" i="1"/>
  <c r="B14719" i="1"/>
  <c r="B14720" i="1"/>
  <c r="B14721" i="1"/>
  <c r="B14722" i="1"/>
  <c r="B14723" i="1"/>
  <c r="B14724" i="1"/>
  <c r="B14725" i="1"/>
  <c r="B14726" i="1"/>
  <c r="B14727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6" i="1"/>
  <c r="B14797" i="1"/>
  <c r="B14798" i="1"/>
  <c r="B14799" i="1"/>
  <c r="B14805" i="1"/>
  <c r="B14806" i="1"/>
  <c r="B14807" i="1"/>
  <c r="B14808" i="1"/>
  <c r="B14809" i="1"/>
  <c r="B14811" i="1"/>
  <c r="B14812" i="1"/>
  <c r="B14813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2" i="1"/>
  <c r="B14843" i="1"/>
  <c r="B14844" i="1"/>
  <c r="B14845" i="1"/>
  <c r="B14846" i="1"/>
  <c r="B14847" i="1"/>
  <c r="B14848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2" i="1"/>
  <c r="B14873" i="1"/>
  <c r="B14874" i="1"/>
  <c r="B14875" i="1"/>
  <c r="B14876" i="1"/>
  <c r="B14877" i="1"/>
  <c r="B14878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91" i="1"/>
  <c r="B15192" i="1"/>
  <c r="B15193" i="1"/>
  <c r="B15194" i="1"/>
  <c r="B15195" i="1"/>
  <c r="B15196" i="1"/>
  <c r="B15197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1" i="1"/>
  <c r="B15292" i="1"/>
  <c r="B15293" i="1"/>
  <c r="B15294" i="1"/>
  <c r="B15295" i="1"/>
  <c r="B15296" i="1"/>
  <c r="B15297" i="1"/>
  <c r="B15298" i="1"/>
  <c r="B15299" i="1"/>
  <c r="B15300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8" i="1"/>
  <c r="B15399" i="1"/>
  <c r="B15400" i="1"/>
  <c r="B15401" i="1"/>
  <c r="B15402" i="1"/>
  <c r="B15403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2" i="1"/>
  <c r="B15423" i="1"/>
  <c r="B15424" i="1"/>
  <c r="B15425" i="1"/>
  <c r="B15426" i="1"/>
  <c r="B15427" i="1"/>
  <c r="B15428" i="1"/>
  <c r="B15429" i="1"/>
  <c r="B15430" i="1"/>
  <c r="B15431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4" i="1"/>
  <c r="B15475" i="1"/>
  <c r="B15476" i="1"/>
  <c r="B15477" i="1"/>
  <c r="B15478" i="1"/>
  <c r="B15479" i="1"/>
  <c r="B15480" i="1"/>
  <c r="B15481" i="1"/>
  <c r="B15482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8" i="1"/>
  <c r="B15569" i="1"/>
  <c r="B15570" i="1"/>
  <c r="B15571" i="1"/>
  <c r="B15572" i="1"/>
  <c r="B15575" i="1"/>
  <c r="B15576" i="1"/>
  <c r="B15577" i="1"/>
  <c r="B15578" i="1"/>
  <c r="B15579" i="1"/>
  <c r="B15580" i="1"/>
  <c r="B15581" i="1"/>
  <c r="B15582" i="1"/>
  <c r="B15583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1" i="1"/>
  <c r="B15702" i="1"/>
  <c r="B15703" i="1"/>
  <c r="B15704" i="1"/>
  <c r="B15705" i="1"/>
  <c r="B15706" i="1"/>
  <c r="B15707" i="1"/>
  <c r="B15708" i="1"/>
  <c r="B15709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8" i="1"/>
  <c r="B15809" i="1"/>
  <c r="B15810" i="1"/>
  <c r="B15811" i="1"/>
  <c r="B15812" i="1"/>
  <c r="B15813" i="1"/>
  <c r="B15814" i="1"/>
  <c r="B15815" i="1"/>
  <c r="B15816" i="1"/>
  <c r="B15818" i="1"/>
  <c r="B15819" i="1"/>
  <c r="B15820" i="1"/>
  <c r="B15821" i="1"/>
  <c r="B15822" i="1"/>
  <c r="B15823" i="1"/>
  <c r="B15824" i="1"/>
  <c r="B15825" i="1"/>
  <c r="B15826" i="1"/>
  <c r="B15827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83" i="1"/>
  <c r="B15884" i="1"/>
  <c r="B15885" i="1"/>
  <c r="B15886" i="1"/>
  <c r="B15887" i="1"/>
  <c r="B15888" i="1"/>
  <c r="B15891" i="1"/>
  <c r="B15893" i="1"/>
  <c r="B15894" i="1"/>
  <c r="B15895" i="1"/>
  <c r="B15896" i="1"/>
  <c r="B15897" i="1"/>
  <c r="B15898" i="1"/>
  <c r="B15899" i="1"/>
  <c r="B15903" i="1"/>
  <c r="B15904" i="1"/>
  <c r="B15905" i="1"/>
  <c r="B15906" i="1"/>
  <c r="B15907" i="1"/>
  <c r="B15908" i="1"/>
  <c r="B15909" i="1"/>
  <c r="B15913" i="1"/>
  <c r="B15914" i="1"/>
  <c r="B15915" i="1"/>
  <c r="B15916" i="1"/>
  <c r="B15917" i="1"/>
  <c r="B15919" i="1"/>
  <c r="B15920" i="1"/>
  <c r="B15921" i="1"/>
  <c r="B15922" i="1"/>
  <c r="B15923" i="1"/>
  <c r="B15927" i="1"/>
  <c r="B15928" i="1"/>
  <c r="B15929" i="1"/>
  <c r="B15930" i="1"/>
  <c r="B15931" i="1"/>
  <c r="B15934" i="1"/>
  <c r="B15935" i="1"/>
  <c r="B15936" i="1"/>
  <c r="B15937" i="1"/>
  <c r="B15938" i="1"/>
  <c r="B15941" i="1"/>
  <c r="B15942" i="1"/>
  <c r="B15943" i="1"/>
  <c r="B15944" i="1"/>
  <c r="B15945" i="1"/>
  <c r="B15946" i="1"/>
  <c r="B15947" i="1"/>
  <c r="B15948" i="1"/>
  <c r="B15952" i="1"/>
  <c r="B15953" i="1"/>
  <c r="B15954" i="1"/>
  <c r="B15955" i="1"/>
  <c r="B15956" i="1"/>
  <c r="B15957" i="1"/>
  <c r="B15958" i="1"/>
  <c r="B15959" i="1"/>
  <c r="B15960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80" i="1"/>
  <c r="B15982" i="1"/>
  <c r="B15983" i="1"/>
  <c r="B15984" i="1"/>
  <c r="B15985" i="1"/>
  <c r="B15986" i="1"/>
  <c r="B15987" i="1"/>
  <c r="B15988" i="1"/>
  <c r="B15989" i="1"/>
  <c r="B15990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2" i="1"/>
  <c r="B16063" i="1"/>
  <c r="B16064" i="1"/>
  <c r="B16065" i="1"/>
  <c r="B16066" i="1"/>
  <c r="B16067" i="1"/>
  <c r="B16068" i="1"/>
  <c r="B16069" i="1"/>
  <c r="B16072" i="1"/>
  <c r="B16073" i="1"/>
  <c r="B16074" i="1"/>
  <c r="B16075" i="1"/>
  <c r="B16076" i="1"/>
  <c r="B16077" i="1"/>
  <c r="B16078" i="1"/>
  <c r="B16079" i="1"/>
  <c r="B16080" i="1"/>
  <c r="B16081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5" i="1"/>
  <c r="B16106" i="1"/>
  <c r="B16107" i="1"/>
  <c r="B16108" i="1"/>
  <c r="B16109" i="1"/>
  <c r="B16110" i="1"/>
  <c r="B16111" i="1"/>
  <c r="B16112" i="1"/>
  <c r="B16113" i="1"/>
  <c r="B16114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5" i="1"/>
  <c r="B16156" i="1"/>
  <c r="B16157" i="1"/>
  <c r="B16158" i="1"/>
  <c r="B16159" i="1"/>
  <c r="B16160" i="1"/>
  <c r="B16161" i="1"/>
  <c r="B16162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7" i="1"/>
  <c r="B16178" i="1"/>
  <c r="B16179" i="1"/>
  <c r="B16180" i="1"/>
  <c r="B16181" i="1"/>
  <c r="B16182" i="1"/>
  <c r="B16183" i="1"/>
  <c r="B16184" i="1"/>
  <c r="B16185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5" i="1"/>
  <c r="B16216" i="1"/>
  <c r="B16217" i="1"/>
  <c r="B16218" i="1"/>
  <c r="B16219" i="1"/>
  <c r="B16220" i="1"/>
  <c r="B16221" i="1"/>
  <c r="B16222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4" i="1"/>
  <c r="B16265" i="1"/>
  <c r="B16266" i="1"/>
  <c r="B16267" i="1"/>
  <c r="B16268" i="1"/>
  <c r="B16269" i="1"/>
  <c r="B16270" i="1"/>
  <c r="B16271" i="1"/>
  <c r="B16272" i="1"/>
  <c r="B16273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6" i="1"/>
  <c r="B16337" i="1"/>
  <c r="B16338" i="1"/>
  <c r="B16339" i="1"/>
  <c r="B16340" i="1"/>
  <c r="B16341" i="1"/>
  <c r="B16342" i="1"/>
  <c r="B16343" i="1"/>
  <c r="B16344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11" i="1"/>
  <c r="B16412" i="1"/>
  <c r="B16413" i="1"/>
  <c r="B16414" i="1"/>
  <c r="B16415" i="1"/>
  <c r="B16416" i="1"/>
  <c r="B16417" i="1"/>
  <c r="B16418" i="1"/>
  <c r="B16419" i="1"/>
  <c r="B16420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3" i="1"/>
  <c r="B16504" i="1"/>
  <c r="B16505" i="1"/>
  <c r="B16506" i="1"/>
  <c r="B16507" i="1"/>
  <c r="B16508" i="1"/>
  <c r="B16509" i="1"/>
  <c r="B16510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7" i="1"/>
  <c r="B16528" i="1"/>
  <c r="B16529" i="1"/>
  <c r="B16530" i="1"/>
  <c r="B16531" i="1"/>
  <c r="B16532" i="1"/>
  <c r="B16533" i="1"/>
  <c r="B16534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6" i="1"/>
  <c r="B16737" i="1"/>
  <c r="B16738" i="1"/>
  <c r="B16739" i="1"/>
  <c r="B16740" i="1"/>
  <c r="B16741" i="1"/>
  <c r="B16742" i="1"/>
  <c r="B16743" i="1"/>
  <c r="B16747" i="1"/>
  <c r="B16748" i="1"/>
  <c r="B16749" i="1"/>
  <c r="B16750" i="1"/>
  <c r="B16751" i="1"/>
  <c r="B16752" i="1"/>
  <c r="B16753" i="1"/>
  <c r="B16754" i="1"/>
  <c r="B16755" i="1"/>
  <c r="B16760" i="1"/>
  <c r="B16761" i="1"/>
  <c r="B16762" i="1"/>
  <c r="B16763" i="1"/>
  <c r="B16764" i="1"/>
  <c r="B16765" i="1"/>
  <c r="B16766" i="1"/>
  <c r="B16767" i="1"/>
  <c r="B16768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5" i="1"/>
  <c r="B16836" i="1"/>
  <c r="B16837" i="1"/>
  <c r="B16838" i="1"/>
  <c r="B16839" i="1"/>
  <c r="B16840" i="1"/>
  <c r="B16841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86" i="1"/>
  <c r="B16887" i="1"/>
  <c r="B16888" i="1"/>
  <c r="B16889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10" i="1"/>
  <c r="B16911" i="1"/>
  <c r="B16912" i="1"/>
  <c r="B16913" i="1"/>
  <c r="B16914" i="1"/>
  <c r="B16915" i="1"/>
  <c r="B16916" i="1"/>
  <c r="B16917" i="1"/>
  <c r="B16918" i="1"/>
  <c r="B16919" i="1"/>
  <c r="B16922" i="1"/>
  <c r="B16923" i="1"/>
  <c r="B16924" i="1"/>
  <c r="B16925" i="1"/>
  <c r="B16926" i="1"/>
  <c r="B16927" i="1"/>
  <c r="B16928" i="1"/>
  <c r="B16929" i="1"/>
  <c r="B16930" i="1"/>
  <c r="B16931" i="1"/>
  <c r="B16935" i="1"/>
  <c r="B16936" i="1"/>
  <c r="B16937" i="1"/>
  <c r="B16938" i="1"/>
  <c r="B16939" i="1"/>
  <c r="B16942" i="1"/>
  <c r="B16943" i="1"/>
  <c r="B16944" i="1"/>
  <c r="B16945" i="1"/>
  <c r="B16946" i="1"/>
  <c r="B16947" i="1"/>
  <c r="B16948" i="1"/>
  <c r="B16950" i="1"/>
  <c r="B16951" i="1"/>
  <c r="B16952" i="1"/>
  <c r="B16953" i="1"/>
  <c r="B16954" i="1"/>
  <c r="B16955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8" i="1"/>
  <c r="B16989" i="1"/>
  <c r="B16990" i="1"/>
  <c r="B16991" i="1"/>
  <c r="B16992" i="1"/>
  <c r="B16993" i="1"/>
  <c r="B16994" i="1"/>
  <c r="B16995" i="1"/>
  <c r="B16996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3" i="1"/>
  <c r="B17074" i="1"/>
  <c r="B17075" i="1"/>
  <c r="B17076" i="1"/>
  <c r="B17077" i="1"/>
  <c r="B17078" i="1"/>
  <c r="B17079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5" i="1"/>
  <c r="B17096" i="1"/>
  <c r="B17097" i="1"/>
  <c r="B17098" i="1"/>
  <c r="B17099" i="1"/>
  <c r="B17100" i="1"/>
  <c r="B17101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8" i="1"/>
  <c r="B17169" i="1"/>
  <c r="B17170" i="1"/>
  <c r="B17171" i="1"/>
  <c r="B17172" i="1"/>
  <c r="B17173" i="1"/>
  <c r="B17174" i="1"/>
  <c r="B17175" i="1"/>
  <c r="B17176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7" i="1"/>
  <c r="B17238" i="1"/>
  <c r="B17239" i="1"/>
  <c r="B17240" i="1"/>
  <c r="B17241" i="1"/>
  <c r="B17242" i="1"/>
  <c r="B17243" i="1"/>
  <c r="B17244" i="1"/>
  <c r="B17247" i="1"/>
  <c r="B17248" i="1"/>
  <c r="B17249" i="1"/>
  <c r="B17250" i="1"/>
  <c r="B17251" i="1"/>
  <c r="B17252" i="1"/>
  <c r="B17253" i="1"/>
  <c r="B17254" i="1"/>
  <c r="B17255" i="1"/>
  <c r="B17256" i="1"/>
  <c r="B17259" i="1"/>
  <c r="B17260" i="1"/>
  <c r="B17261" i="1"/>
  <c r="B17262" i="1"/>
  <c r="B17263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303" i="1"/>
  <c r="B17304" i="1"/>
  <c r="B17305" i="1"/>
  <c r="B17306" i="1"/>
  <c r="B17307" i="1"/>
  <c r="B17308" i="1"/>
  <c r="B17311" i="1"/>
  <c r="B17312" i="1"/>
  <c r="B17313" i="1"/>
  <c r="B17314" i="1"/>
  <c r="B17315" i="1"/>
  <c r="B17316" i="1"/>
  <c r="B17317" i="1"/>
  <c r="B17318" i="1"/>
  <c r="B17319" i="1"/>
  <c r="B17320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9" i="1"/>
  <c r="B17380" i="1"/>
  <c r="B17381" i="1"/>
  <c r="B17382" i="1"/>
  <c r="B17383" i="1"/>
  <c r="B17384" i="1"/>
  <c r="B17385" i="1"/>
  <c r="B17386" i="1"/>
  <c r="B17387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10" i="1"/>
  <c r="B17411" i="1"/>
  <c r="B17412" i="1"/>
  <c r="B17413" i="1"/>
  <c r="B17417" i="1"/>
  <c r="B17418" i="1"/>
  <c r="B17419" i="1"/>
  <c r="B17420" i="1"/>
  <c r="B17421" i="1"/>
  <c r="B17422" i="1"/>
  <c r="B17423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71" i="1"/>
  <c r="B17472" i="1"/>
  <c r="B17473" i="1"/>
  <c r="B17474" i="1"/>
  <c r="B17475" i="1"/>
  <c r="B17476" i="1"/>
  <c r="B17477" i="1"/>
  <c r="B17480" i="1"/>
  <c r="B17481" i="1"/>
  <c r="B17482" i="1"/>
  <c r="B17483" i="1"/>
  <c r="B17484" i="1"/>
  <c r="B17485" i="1"/>
  <c r="B17486" i="1"/>
  <c r="B17487" i="1"/>
  <c r="B17488" i="1"/>
  <c r="B17489" i="1"/>
  <c r="B17492" i="1"/>
  <c r="B17493" i="1"/>
  <c r="B17494" i="1"/>
  <c r="B17495" i="1"/>
  <c r="B17496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6" i="1"/>
  <c r="B17527" i="1"/>
  <c r="B17528" i="1"/>
  <c r="B17529" i="1"/>
  <c r="B17530" i="1"/>
  <c r="B17531" i="1"/>
  <c r="B17533" i="1"/>
  <c r="B17534" i="1"/>
  <c r="B17535" i="1"/>
  <c r="B17536" i="1"/>
  <c r="B17537" i="1"/>
  <c r="B17538" i="1"/>
  <c r="B17539" i="1"/>
  <c r="B17540" i="1"/>
  <c r="B17541" i="1"/>
  <c r="B17542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8" i="1"/>
  <c r="B17579" i="1"/>
  <c r="B17580" i="1"/>
  <c r="B17581" i="1"/>
  <c r="B17582" i="1"/>
  <c r="B17583" i="1"/>
  <c r="B17584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601" i="1"/>
  <c r="B17602" i="1"/>
  <c r="B17603" i="1"/>
  <c r="B17604" i="1"/>
  <c r="B17605" i="1"/>
  <c r="B17606" i="1"/>
  <c r="B17607" i="1"/>
  <c r="B17608" i="1"/>
  <c r="B17609" i="1"/>
  <c r="B17610" i="1"/>
  <c r="B17613" i="1"/>
  <c r="B17614" i="1"/>
  <c r="B17615" i="1"/>
  <c r="B17616" i="1"/>
  <c r="B17617" i="1"/>
  <c r="B17618" i="1"/>
  <c r="B17619" i="1"/>
  <c r="B17620" i="1"/>
  <c r="B17621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6" i="1"/>
  <c r="B17647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6" i="1"/>
  <c r="B17667" i="1"/>
  <c r="B17668" i="1"/>
  <c r="B17669" i="1"/>
  <c r="B17670" i="1"/>
  <c r="B17671" i="1"/>
  <c r="B17672" i="1"/>
  <c r="B17673" i="1"/>
  <c r="B17679" i="1"/>
  <c r="B17680" i="1"/>
  <c r="B17681" i="1"/>
  <c r="B17682" i="1"/>
  <c r="B17683" i="1"/>
  <c r="B17684" i="1"/>
  <c r="B17685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2" i="1"/>
  <c r="B17713" i="1"/>
  <c r="B17714" i="1"/>
  <c r="B17715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4" i="1"/>
  <c r="B17735" i="1"/>
  <c r="B17736" i="1"/>
  <c r="B17737" i="1"/>
  <c r="B17738" i="1"/>
  <c r="B17739" i="1"/>
  <c r="B17740" i="1"/>
  <c r="B17741" i="1"/>
  <c r="B17748" i="1"/>
  <c r="B17749" i="1"/>
  <c r="B17750" i="1"/>
  <c r="B17751" i="1"/>
  <c r="B17752" i="1"/>
  <c r="B17753" i="1"/>
  <c r="B17754" i="1"/>
  <c r="B17755" i="1"/>
  <c r="B17756" i="1"/>
  <c r="B17761" i="1"/>
  <c r="B17762" i="1"/>
  <c r="B17763" i="1"/>
  <c r="B17764" i="1"/>
  <c r="B17765" i="1"/>
  <c r="B17766" i="1"/>
  <c r="B17767" i="1"/>
  <c r="B17771" i="1"/>
  <c r="B17772" i="1"/>
  <c r="B17773" i="1"/>
  <c r="B17774" i="1"/>
  <c r="B17775" i="1"/>
  <c r="B17776" i="1"/>
  <c r="B17777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4" i="1"/>
  <c r="B17835" i="1"/>
  <c r="B17836" i="1"/>
  <c r="B17837" i="1"/>
  <c r="B17838" i="1"/>
  <c r="B17839" i="1"/>
  <c r="B17840" i="1"/>
  <c r="B17841" i="1"/>
  <c r="B17842" i="1"/>
  <c r="B17843" i="1"/>
  <c r="B17845" i="1"/>
  <c r="B17846" i="1"/>
  <c r="B17847" i="1"/>
  <c r="B17848" i="1"/>
  <c r="B17849" i="1"/>
  <c r="B17852" i="1"/>
  <c r="B17853" i="1"/>
  <c r="B17854" i="1"/>
  <c r="B17855" i="1"/>
  <c r="B17856" i="1"/>
  <c r="B17857" i="1"/>
  <c r="B17858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6" i="1"/>
  <c r="B17877" i="1"/>
  <c r="B17878" i="1"/>
  <c r="B17879" i="1"/>
  <c r="B17880" i="1"/>
  <c r="B17881" i="1"/>
  <c r="B17884" i="1"/>
  <c r="B17886" i="1"/>
  <c r="B17887" i="1"/>
  <c r="B17888" i="1"/>
  <c r="B17889" i="1"/>
  <c r="B17890" i="1"/>
  <c r="B17891" i="1"/>
  <c r="B17892" i="1"/>
  <c r="B17893" i="1"/>
  <c r="B17899" i="1"/>
  <c r="B17900" i="1"/>
  <c r="B17901" i="1"/>
  <c r="B17905" i="1"/>
  <c r="B17906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3" i="1"/>
  <c r="B17924" i="1"/>
  <c r="B17925" i="1"/>
  <c r="B17926" i="1"/>
  <c r="B17927" i="1"/>
  <c r="B17928" i="1"/>
  <c r="B17929" i="1"/>
  <c r="B17932" i="1"/>
  <c r="B17933" i="1"/>
  <c r="B17934" i="1"/>
  <c r="B17935" i="1"/>
  <c r="B17936" i="1"/>
  <c r="B17937" i="1"/>
  <c r="B17938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5" i="1"/>
  <c r="B17996" i="1"/>
  <c r="B17997" i="1"/>
  <c r="B17998" i="1"/>
  <c r="B17999" i="1"/>
  <c r="B18000" i="1"/>
  <c r="B18001" i="1"/>
  <c r="B18003" i="1"/>
  <c r="B18004" i="1"/>
  <c r="B18005" i="1"/>
  <c r="B18006" i="1"/>
  <c r="B18007" i="1"/>
  <c r="B18008" i="1"/>
  <c r="B18009" i="1"/>
  <c r="B18010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4" i="1"/>
  <c r="B18065" i="1"/>
  <c r="B18066" i="1"/>
  <c r="B18067" i="1"/>
  <c r="B18068" i="1"/>
  <c r="B18069" i="1"/>
  <c r="B18070" i="1"/>
  <c r="B18073" i="1"/>
  <c r="B18074" i="1"/>
  <c r="B18075" i="1"/>
  <c r="B18076" i="1"/>
  <c r="B18077" i="1"/>
  <c r="B18078" i="1"/>
  <c r="B18079" i="1"/>
  <c r="B18080" i="1"/>
  <c r="B18081" i="1"/>
  <c r="B18085" i="1"/>
  <c r="B18086" i="1"/>
  <c r="B18087" i="1"/>
  <c r="B18088" i="1"/>
  <c r="B18089" i="1"/>
  <c r="B18090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4" i="1"/>
  <c r="B18135" i="1"/>
  <c r="B18136" i="1"/>
  <c r="B18137" i="1"/>
  <c r="B18138" i="1"/>
  <c r="B18139" i="1"/>
  <c r="B18140" i="1"/>
  <c r="B18141" i="1"/>
  <c r="B18143" i="1"/>
  <c r="B18144" i="1"/>
  <c r="B18145" i="1"/>
  <c r="B18146" i="1"/>
  <c r="B18147" i="1"/>
  <c r="B18148" i="1"/>
  <c r="B18151" i="1"/>
  <c r="B18152" i="1"/>
  <c r="B18153" i="1"/>
  <c r="B18154" i="1"/>
  <c r="B18155" i="1"/>
  <c r="B18156" i="1"/>
  <c r="B18158" i="1"/>
  <c r="B18159" i="1"/>
  <c r="B18160" i="1"/>
  <c r="B18161" i="1"/>
  <c r="B18162" i="1"/>
  <c r="B18163" i="1"/>
  <c r="B18164" i="1"/>
  <c r="B18165" i="1"/>
  <c r="B18166" i="1"/>
  <c r="B18167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202" i="1"/>
  <c r="B18203" i="1"/>
  <c r="B18204" i="1"/>
  <c r="B18205" i="1"/>
  <c r="B18206" i="1"/>
  <c r="B18207" i="1"/>
  <c r="B18208" i="1"/>
  <c r="B18209" i="1"/>
  <c r="B18211" i="1"/>
  <c r="B18212" i="1"/>
  <c r="B18213" i="1"/>
  <c r="B18214" i="1"/>
  <c r="B18215" i="1"/>
  <c r="B18216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1" i="1"/>
  <c r="B18282" i="1"/>
  <c r="B18283" i="1"/>
  <c r="B18284" i="1"/>
  <c r="B18285" i="1"/>
  <c r="B18286" i="1"/>
  <c r="B18287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7" i="1"/>
  <c r="B18308" i="1"/>
  <c r="B18309" i="1"/>
  <c r="B18310" i="1"/>
  <c r="B18314" i="1"/>
  <c r="B18315" i="1"/>
  <c r="B18316" i="1"/>
  <c r="B18317" i="1"/>
  <c r="B18318" i="1"/>
  <c r="B18319" i="1"/>
  <c r="B18320" i="1"/>
  <c r="B18321" i="1"/>
  <c r="B18322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9" i="1"/>
  <c r="B18400" i="1"/>
  <c r="B18401" i="1"/>
  <c r="B18402" i="1"/>
  <c r="B18403" i="1"/>
  <c r="B18404" i="1"/>
  <c r="B18405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9" i="1"/>
  <c r="B18430" i="1"/>
  <c r="B18431" i="1"/>
  <c r="B18435" i="1"/>
  <c r="B18436" i="1"/>
  <c r="B18437" i="1"/>
  <c r="B18438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21" i="1"/>
  <c r="B18522" i="1"/>
  <c r="B18523" i="1"/>
  <c r="B18524" i="1"/>
  <c r="B18525" i="1"/>
  <c r="B18526" i="1"/>
  <c r="B18527" i="1"/>
  <c r="B18528" i="1"/>
  <c r="B18532" i="1"/>
  <c r="B18533" i="1"/>
  <c r="B18534" i="1"/>
  <c r="B18535" i="1"/>
  <c r="B18536" i="1"/>
  <c r="B18537" i="1"/>
  <c r="B18539" i="1"/>
  <c r="B18540" i="1"/>
  <c r="B18541" i="1"/>
  <c r="B18542" i="1"/>
  <c r="B18543" i="1"/>
  <c r="B18544" i="1"/>
  <c r="B18545" i="1"/>
  <c r="B18546" i="1"/>
  <c r="B18547" i="1"/>
  <c r="B18548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4" i="1"/>
  <c r="B18565" i="1"/>
  <c r="B18566" i="1"/>
  <c r="B18567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4" i="1"/>
  <c r="B18675" i="1"/>
  <c r="B18676" i="1"/>
  <c r="B18677" i="1"/>
  <c r="B18678" i="1"/>
  <c r="B18679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1" i="1"/>
  <c r="B18752" i="1"/>
  <c r="B18753" i="1"/>
  <c r="B18754" i="1"/>
  <c r="B18755" i="1"/>
  <c r="B18756" i="1"/>
  <c r="B18757" i="1"/>
  <c r="B18758" i="1"/>
  <c r="B18759" i="1"/>
  <c r="B18760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5" i="1"/>
  <c r="B18836" i="1"/>
  <c r="B18837" i="1"/>
  <c r="B18838" i="1"/>
  <c r="B18839" i="1"/>
  <c r="B18840" i="1"/>
  <c r="B18841" i="1"/>
  <c r="B18842" i="1"/>
  <c r="B18844" i="1"/>
  <c r="B18845" i="1"/>
  <c r="B18846" i="1"/>
  <c r="B18847" i="1"/>
  <c r="B18848" i="1"/>
  <c r="B18849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9006" i="1"/>
  <c r="B19007" i="1"/>
  <c r="B19011" i="1"/>
  <c r="B19012" i="1"/>
  <c r="B19013" i="1"/>
  <c r="B19014" i="1"/>
  <c r="B19015" i="1"/>
  <c r="B19016" i="1"/>
  <c r="B19017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7" i="1"/>
  <c r="B19098" i="1"/>
  <c r="B19099" i="1"/>
  <c r="B19100" i="1"/>
  <c r="B19101" i="1"/>
  <c r="B19102" i="1"/>
  <c r="B19103" i="1"/>
  <c r="B19104" i="1"/>
  <c r="B19106" i="1"/>
  <c r="B19107" i="1"/>
  <c r="B19108" i="1"/>
  <c r="B19109" i="1"/>
  <c r="B19110" i="1"/>
  <c r="B19111" i="1"/>
  <c r="B19115" i="1"/>
  <c r="B19116" i="1"/>
  <c r="B19117" i="1"/>
  <c r="B19118" i="1"/>
  <c r="B19119" i="1"/>
  <c r="B19120" i="1"/>
  <c r="B19121" i="1"/>
  <c r="B19122" i="1"/>
  <c r="B19123" i="1"/>
  <c r="B19124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6" i="1"/>
  <c r="B19147" i="1"/>
  <c r="B19148" i="1"/>
  <c r="B19149" i="1"/>
  <c r="B19150" i="1"/>
  <c r="B19151" i="1"/>
  <c r="B19152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7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8" i="1"/>
  <c r="B19209" i="1"/>
  <c r="B19210" i="1"/>
  <c r="B19211" i="1"/>
  <c r="B19217" i="1"/>
  <c r="B19218" i="1"/>
  <c r="B19219" i="1"/>
  <c r="B19220" i="1"/>
  <c r="B19221" i="1"/>
  <c r="B19222" i="1"/>
  <c r="B19223" i="1"/>
  <c r="B19224" i="1"/>
  <c r="B19225" i="1"/>
  <c r="B19226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6" i="1"/>
  <c r="B19317" i="1"/>
  <c r="B19318" i="1"/>
  <c r="B19319" i="1"/>
  <c r="B19320" i="1"/>
  <c r="B19321" i="1"/>
  <c r="B19322" i="1"/>
  <c r="B19323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5" i="1"/>
  <c r="B19416" i="1"/>
  <c r="B19417" i="1"/>
  <c r="B19418" i="1"/>
  <c r="B19419" i="1"/>
  <c r="B19420" i="1"/>
  <c r="B19421" i="1"/>
  <c r="B19422" i="1"/>
  <c r="B19424" i="1"/>
  <c r="B19425" i="1"/>
  <c r="B19426" i="1"/>
  <c r="B19427" i="1"/>
  <c r="B19428" i="1"/>
  <c r="B19429" i="1"/>
  <c r="B19430" i="1"/>
  <c r="B19431" i="1"/>
  <c r="B19432" i="1"/>
  <c r="B19433" i="1"/>
  <c r="B19437" i="1"/>
  <c r="B19438" i="1"/>
  <c r="B19439" i="1"/>
  <c r="B19440" i="1"/>
  <c r="B19441" i="1"/>
  <c r="B19442" i="1"/>
  <c r="B19443" i="1"/>
  <c r="B19444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90" i="1"/>
  <c r="B19491" i="1"/>
  <c r="B19492" i="1"/>
  <c r="B19493" i="1"/>
  <c r="B19494" i="1"/>
  <c r="B19495" i="1"/>
  <c r="B19496" i="1"/>
  <c r="B19497" i="1"/>
  <c r="B19500" i="1"/>
  <c r="B19501" i="1"/>
  <c r="B19502" i="1"/>
  <c r="B19503" i="1"/>
  <c r="B19504" i="1"/>
  <c r="B19505" i="1"/>
  <c r="B19506" i="1"/>
  <c r="B19507" i="1"/>
  <c r="B19508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51" i="1"/>
  <c r="B19652" i="1"/>
  <c r="B19653" i="1"/>
  <c r="B19654" i="1"/>
  <c r="B19655" i="1"/>
  <c r="B19656" i="1"/>
  <c r="B19657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95" i="1"/>
  <c r="B19796" i="1"/>
  <c r="B19797" i="1"/>
  <c r="B19798" i="1"/>
  <c r="B19799" i="1"/>
  <c r="B19800" i="1"/>
  <c r="B19801" i="1"/>
  <c r="B19802" i="1"/>
  <c r="B19803" i="1"/>
  <c r="B19806" i="1"/>
  <c r="B19807" i="1"/>
  <c r="B19808" i="1"/>
  <c r="B19809" i="1"/>
  <c r="B19810" i="1"/>
  <c r="B19811" i="1"/>
  <c r="B19817" i="1"/>
  <c r="B19818" i="1"/>
  <c r="B19819" i="1"/>
  <c r="B19820" i="1"/>
  <c r="B19821" i="1"/>
  <c r="B19822" i="1"/>
  <c r="B19823" i="1"/>
  <c r="B19826" i="1"/>
  <c r="B19827" i="1"/>
  <c r="B19828" i="1"/>
  <c r="B19829" i="1"/>
  <c r="B19830" i="1"/>
  <c r="B19832" i="1"/>
  <c r="B19833" i="1"/>
  <c r="B19834" i="1"/>
  <c r="B19835" i="1"/>
  <c r="B19836" i="1"/>
  <c r="B19837" i="1"/>
  <c r="B19839" i="1"/>
  <c r="B19840" i="1"/>
  <c r="B19841" i="1"/>
  <c r="B19842" i="1"/>
  <c r="B19843" i="1"/>
  <c r="B19844" i="1"/>
  <c r="B19845" i="1"/>
  <c r="B19846" i="1"/>
  <c r="B19847" i="1"/>
  <c r="B19848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7" i="1"/>
  <c r="B19868" i="1"/>
  <c r="B19869" i="1"/>
  <c r="B19870" i="1"/>
  <c r="B19871" i="1"/>
  <c r="B19876" i="1"/>
  <c r="B19877" i="1"/>
  <c r="B19878" i="1"/>
  <c r="B19879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5" i="1"/>
  <c r="B19896" i="1"/>
  <c r="B19897" i="1"/>
  <c r="B19898" i="1"/>
  <c r="B19899" i="1"/>
  <c r="B19900" i="1"/>
  <c r="B19901" i="1"/>
  <c r="B19903" i="1"/>
  <c r="B19904" i="1"/>
  <c r="B19906" i="1"/>
  <c r="B19907" i="1"/>
  <c r="B19908" i="1"/>
  <c r="B19909" i="1"/>
  <c r="B19910" i="1"/>
  <c r="B19911" i="1"/>
  <c r="B19912" i="1"/>
  <c r="B19913" i="1"/>
  <c r="B19914" i="1"/>
  <c r="B19926" i="1"/>
  <c r="B19927" i="1"/>
  <c r="B19928" i="1"/>
  <c r="B19929" i="1"/>
  <c r="B19932" i="1"/>
  <c r="B19933" i="1"/>
  <c r="B19934" i="1"/>
  <c r="B19935" i="1"/>
  <c r="B19936" i="1"/>
  <c r="B19938" i="1"/>
  <c r="B19939" i="1"/>
  <c r="B19940" i="1"/>
  <c r="B19941" i="1"/>
  <c r="B19945" i="1"/>
  <c r="B19946" i="1"/>
  <c r="B19947" i="1"/>
  <c r="B19949" i="1"/>
  <c r="B19950" i="1"/>
  <c r="B19951" i="1"/>
  <c r="B19952" i="1"/>
  <c r="B19953" i="1"/>
  <c r="B19959" i="1"/>
  <c r="B19960" i="1"/>
  <c r="B19961" i="1"/>
  <c r="B19962" i="1"/>
  <c r="B19963" i="1"/>
  <c r="B19964" i="1"/>
  <c r="B19965" i="1"/>
  <c r="B19966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7" i="1"/>
  <c r="B19988" i="1"/>
  <c r="B19989" i="1"/>
  <c r="B19990" i="1"/>
  <c r="B19991" i="1"/>
  <c r="B19992" i="1"/>
  <c r="B19993" i="1"/>
  <c r="B19994" i="1"/>
  <c r="B19996" i="1"/>
  <c r="B19997" i="1"/>
  <c r="B19998" i="1"/>
  <c r="B19999" i="1"/>
  <c r="B20000" i="1"/>
  <c r="B20001" i="1"/>
  <c r="B20002" i="1"/>
  <c r="B20003" i="1"/>
  <c r="B20004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2" i="1"/>
  <c r="B20033" i="1"/>
  <c r="B20034" i="1"/>
  <c r="B20035" i="1"/>
  <c r="B20036" i="1"/>
  <c r="B20037" i="1"/>
  <c r="B20044" i="1"/>
  <c r="B20045" i="1"/>
  <c r="B20046" i="1"/>
  <c r="B20047" i="1"/>
  <c r="B20048" i="1"/>
  <c r="B20049" i="1"/>
  <c r="B20050" i="1"/>
  <c r="B20051" i="1"/>
  <c r="B20052" i="1"/>
  <c r="B20053" i="1"/>
  <c r="B20056" i="1"/>
  <c r="B20057" i="1"/>
  <c r="B20058" i="1"/>
  <c r="B20059" i="1"/>
  <c r="B20060" i="1"/>
  <c r="B20061" i="1"/>
  <c r="B20062" i="1"/>
  <c r="B20063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5" i="1"/>
  <c r="B20186" i="1"/>
  <c r="B20187" i="1"/>
  <c r="B20188" i="1"/>
  <c r="B20189" i="1"/>
  <c r="B20190" i="1"/>
  <c r="B20191" i="1"/>
  <c r="B20192" i="1"/>
  <c r="B20193" i="1"/>
  <c r="B20194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7" i="1"/>
  <c r="B20258" i="1"/>
  <c r="B20259" i="1"/>
  <c r="B20260" i="1"/>
  <c r="B20261" i="1"/>
  <c r="B20262" i="1"/>
  <c r="B20263" i="1"/>
  <c r="B20264" i="1"/>
  <c r="B20265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9" i="1"/>
  <c r="B20290" i="1"/>
  <c r="B20291" i="1"/>
  <c r="B20292" i="1"/>
  <c r="B20293" i="1"/>
  <c r="B20294" i="1"/>
  <c r="B20295" i="1"/>
  <c r="B20296" i="1"/>
  <c r="B20297" i="1"/>
  <c r="B20298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94" i="1"/>
  <c r="B20495" i="1"/>
  <c r="B20496" i="1"/>
  <c r="B20497" i="1"/>
  <c r="B20498" i="1"/>
  <c r="B20499" i="1"/>
  <c r="B20504" i="1"/>
  <c r="B20505" i="1"/>
  <c r="B20506" i="1"/>
  <c r="B20507" i="1"/>
  <c r="B20508" i="1"/>
  <c r="B20509" i="1"/>
  <c r="B20510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51" i="1"/>
  <c r="B20552" i="1"/>
  <c r="B20553" i="1"/>
  <c r="B20554" i="1"/>
  <c r="B20555" i="1"/>
  <c r="B20556" i="1"/>
  <c r="B20557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6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7" i="1"/>
  <c r="B20698" i="1"/>
  <c r="B20699" i="1"/>
  <c r="B20700" i="1"/>
  <c r="B20701" i="1"/>
  <c r="B20702" i="1"/>
  <c r="B20703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801" i="1"/>
  <c r="B20802" i="1"/>
  <c r="B20803" i="1"/>
  <c r="B20804" i="1"/>
  <c r="B20805" i="1"/>
  <c r="B20806" i="1"/>
  <c r="B20807" i="1"/>
  <c r="B20808" i="1"/>
  <c r="B20809" i="1"/>
  <c r="B20810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6" i="1"/>
  <c r="B21047" i="1"/>
  <c r="B21048" i="1"/>
  <c r="B21049" i="1"/>
  <c r="B21050" i="1"/>
  <c r="B21052" i="1"/>
  <c r="B21053" i="1"/>
  <c r="B21054" i="1"/>
  <c r="B21055" i="1"/>
  <c r="B21056" i="1"/>
  <c r="B21057" i="1"/>
  <c r="B21058" i="1"/>
  <c r="B21059" i="1"/>
  <c r="B21060" i="1"/>
  <c r="B21061" i="1"/>
  <c r="B21064" i="1"/>
  <c r="B21065" i="1"/>
  <c r="B21066" i="1"/>
  <c r="B21067" i="1"/>
  <c r="B21068" i="1"/>
  <c r="B21069" i="1"/>
  <c r="B21070" i="1"/>
  <c r="B21071" i="1"/>
  <c r="B21072" i="1"/>
  <c r="B21073" i="1"/>
  <c r="B21077" i="1"/>
  <c r="B21078" i="1"/>
  <c r="B21079" i="1"/>
  <c r="B21080" i="1"/>
  <c r="B21081" i="1"/>
  <c r="B21082" i="1"/>
  <c r="B21083" i="1"/>
  <c r="B21084" i="1"/>
  <c r="B21087" i="1"/>
  <c r="B21088" i="1"/>
  <c r="B21089" i="1"/>
  <c r="B21090" i="1"/>
  <c r="B21091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2" i="1"/>
  <c r="B21113" i="1"/>
  <c r="B21114" i="1"/>
  <c r="B21115" i="1"/>
  <c r="B21116" i="1"/>
  <c r="B21117" i="1"/>
  <c r="B21118" i="1"/>
  <c r="B21119" i="1"/>
  <c r="B21123" i="1"/>
  <c r="B21124" i="1"/>
  <c r="B21125" i="1"/>
  <c r="B21126" i="1"/>
  <c r="B21127" i="1"/>
  <c r="B21128" i="1"/>
  <c r="B21129" i="1"/>
  <c r="B21130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204" i="1"/>
  <c r="B21205" i="1"/>
  <c r="B21206" i="1"/>
  <c r="B21207" i="1"/>
  <c r="B21208" i="1"/>
  <c r="B21213" i="1"/>
  <c r="B21214" i="1"/>
  <c r="B21215" i="1"/>
  <c r="B21216" i="1"/>
  <c r="B21217" i="1"/>
  <c r="B21218" i="1"/>
  <c r="B21219" i="1"/>
  <c r="B21220" i="1"/>
  <c r="B21221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70" i="1"/>
  <c r="B21271" i="1"/>
  <c r="B21272" i="1"/>
  <c r="B21273" i="1"/>
  <c r="B21274" i="1"/>
  <c r="B21275" i="1"/>
  <c r="B21276" i="1"/>
  <c r="B21277" i="1"/>
  <c r="B21278" i="1"/>
  <c r="B21282" i="1"/>
  <c r="B21283" i="1"/>
  <c r="B21284" i="1"/>
  <c r="B21285" i="1"/>
  <c r="B21286" i="1"/>
  <c r="B21287" i="1"/>
  <c r="B21288" i="1"/>
  <c r="B21289" i="1"/>
  <c r="B21290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11" i="1"/>
  <c r="B21312" i="1"/>
  <c r="B21313" i="1"/>
  <c r="B21314" i="1"/>
  <c r="B21315" i="1"/>
  <c r="B21316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90" i="1"/>
  <c r="B21391" i="1"/>
  <c r="B21392" i="1"/>
  <c r="B21393" i="1"/>
  <c r="B21394" i="1"/>
  <c r="B21395" i="1"/>
  <c r="B21396" i="1"/>
  <c r="B21397" i="1"/>
  <c r="B21403" i="1"/>
  <c r="B21404" i="1"/>
  <c r="B21405" i="1"/>
  <c r="B21406" i="1"/>
  <c r="B21407" i="1"/>
  <c r="B21408" i="1"/>
  <c r="B21409" i="1"/>
  <c r="B21410" i="1"/>
  <c r="B21411" i="1"/>
  <c r="B21412" i="1"/>
  <c r="B21415" i="1"/>
  <c r="B21416" i="1"/>
  <c r="B21417" i="1"/>
  <c r="B21418" i="1"/>
  <c r="B21419" i="1"/>
  <c r="B21420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5" i="1"/>
  <c r="B21486" i="1"/>
  <c r="B21487" i="1"/>
  <c r="B21488" i="1"/>
  <c r="B21489" i="1"/>
  <c r="B21490" i="1"/>
  <c r="B21496" i="1"/>
  <c r="B21497" i="1"/>
  <c r="B21498" i="1"/>
  <c r="B21499" i="1"/>
  <c r="B21500" i="1"/>
  <c r="B21505" i="1"/>
  <c r="B21506" i="1"/>
  <c r="B21507" i="1"/>
  <c r="B21508" i="1"/>
  <c r="B21509" i="1"/>
  <c r="B21510" i="1"/>
  <c r="B21511" i="1"/>
  <c r="B21512" i="1"/>
  <c r="B21513" i="1"/>
  <c r="B21516" i="1"/>
  <c r="B21517" i="1"/>
  <c r="B21518" i="1"/>
  <c r="B21519" i="1"/>
  <c r="B21520" i="1"/>
  <c r="B21521" i="1"/>
  <c r="B21522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9" i="1"/>
  <c r="B21560" i="1"/>
  <c r="B21561" i="1"/>
  <c r="B21562" i="1"/>
  <c r="B21563" i="1"/>
  <c r="B21564" i="1"/>
  <c r="B21565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2" i="1"/>
  <c r="B21583" i="1"/>
  <c r="B21584" i="1"/>
  <c r="B21585" i="1"/>
  <c r="B21586" i="1"/>
  <c r="B21587" i="1"/>
  <c r="B21588" i="1"/>
  <c r="B21589" i="1"/>
  <c r="B21590" i="1"/>
  <c r="B21591" i="1"/>
  <c r="B21595" i="1"/>
  <c r="B21596" i="1"/>
  <c r="B21597" i="1"/>
  <c r="B21598" i="1"/>
  <c r="B21599" i="1"/>
  <c r="B21600" i="1"/>
  <c r="B21601" i="1"/>
  <c r="B21602" i="1"/>
  <c r="B21603" i="1"/>
  <c r="B21604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6" i="1"/>
  <c r="B21657" i="1"/>
  <c r="B21658" i="1"/>
  <c r="B21659" i="1"/>
  <c r="B21660" i="1"/>
  <c r="B21661" i="1"/>
  <c r="B21663" i="1"/>
  <c r="B21664" i="1"/>
  <c r="B21665" i="1"/>
  <c r="B21666" i="1"/>
  <c r="B21667" i="1"/>
  <c r="B21668" i="1"/>
  <c r="B21669" i="1"/>
  <c r="B21670" i="1"/>
  <c r="B21671" i="1"/>
  <c r="B21672" i="1"/>
  <c r="B21677" i="1"/>
  <c r="B21678" i="1"/>
  <c r="B21679" i="1"/>
  <c r="B21680" i="1"/>
  <c r="B21681" i="1"/>
  <c r="B21682" i="1"/>
  <c r="B21683" i="1"/>
  <c r="B21684" i="1"/>
  <c r="B21685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8" i="1"/>
  <c r="B21729" i="1"/>
  <c r="B21730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7" i="1"/>
  <c r="B21748" i="1"/>
  <c r="B21749" i="1"/>
  <c r="B21750" i="1"/>
  <c r="B21751" i="1"/>
  <c r="B21752" i="1"/>
  <c r="B21753" i="1"/>
  <c r="B21754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91" i="1"/>
  <c r="B21792" i="1"/>
  <c r="B21793" i="1"/>
  <c r="B21794" i="1"/>
  <c r="B21795" i="1"/>
  <c r="B21796" i="1"/>
  <c r="B21797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34" i="1"/>
  <c r="B21835" i="1"/>
  <c r="B21836" i="1"/>
  <c r="B21837" i="1"/>
  <c r="B21838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5" i="1"/>
  <c r="B21876" i="1"/>
  <c r="B21877" i="1"/>
  <c r="B21878" i="1"/>
  <c r="B21879" i="1"/>
  <c r="B21886" i="1"/>
  <c r="B21887" i="1"/>
  <c r="B21888" i="1"/>
  <c r="B21889" i="1"/>
  <c r="B21890" i="1"/>
  <c r="B21891" i="1"/>
  <c r="B21892" i="1"/>
  <c r="B21893" i="1"/>
  <c r="B21894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6" i="1"/>
  <c r="B21967" i="1"/>
  <c r="B21968" i="1"/>
  <c r="B21969" i="1"/>
  <c r="B21970" i="1"/>
  <c r="B21975" i="1"/>
  <c r="B21976" i="1"/>
  <c r="B21977" i="1"/>
  <c r="B21978" i="1"/>
  <c r="B21981" i="1"/>
  <c r="B21982" i="1"/>
  <c r="B21983" i="1"/>
  <c r="B21984" i="1"/>
  <c r="B21987" i="1"/>
  <c r="B21988" i="1"/>
  <c r="B21989" i="1"/>
  <c r="B21990" i="1"/>
  <c r="B21991" i="1"/>
  <c r="B21992" i="1"/>
  <c r="B21993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5" i="1"/>
  <c r="B22026" i="1"/>
  <c r="B22027" i="1"/>
  <c r="B22028" i="1"/>
  <c r="B22029" i="1"/>
  <c r="B22030" i="1"/>
  <c r="B22037" i="1"/>
  <c r="B22038" i="1"/>
  <c r="B22039" i="1"/>
  <c r="B22040" i="1"/>
  <c r="B22041" i="1"/>
  <c r="B22042" i="1"/>
  <c r="B22043" i="1"/>
  <c r="B22044" i="1"/>
  <c r="B22048" i="1"/>
  <c r="B22049" i="1"/>
  <c r="B22050" i="1"/>
  <c r="B22051" i="1"/>
  <c r="B22052" i="1"/>
  <c r="B22053" i="1"/>
  <c r="B22056" i="1"/>
  <c r="B22057" i="1"/>
  <c r="B22058" i="1"/>
  <c r="B22059" i="1"/>
  <c r="B22060" i="1"/>
  <c r="B22061" i="1"/>
  <c r="B22062" i="1"/>
  <c r="B22066" i="1"/>
  <c r="B22067" i="1"/>
  <c r="B22068" i="1"/>
  <c r="B22069" i="1"/>
  <c r="B22070" i="1"/>
  <c r="B22071" i="1"/>
  <c r="B22072" i="1"/>
  <c r="B22073" i="1"/>
  <c r="B22074" i="1"/>
  <c r="B22077" i="1"/>
  <c r="B22078" i="1"/>
  <c r="B22079" i="1"/>
  <c r="B22080" i="1"/>
  <c r="B22081" i="1"/>
  <c r="B22083" i="1"/>
  <c r="B22084" i="1"/>
  <c r="B22085" i="1"/>
  <c r="B22086" i="1"/>
  <c r="B22087" i="1"/>
  <c r="B22088" i="1"/>
  <c r="B22089" i="1"/>
  <c r="B22090" i="1"/>
  <c r="B22093" i="1"/>
  <c r="B22094" i="1"/>
  <c r="B22095" i="1"/>
  <c r="B22096" i="1"/>
  <c r="B22097" i="1"/>
  <c r="B22098" i="1"/>
  <c r="B22099" i="1"/>
  <c r="B22100" i="1"/>
  <c r="B22101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70" i="1"/>
  <c r="B22171" i="1"/>
  <c r="B22172" i="1"/>
  <c r="B22173" i="1"/>
  <c r="B22174" i="1"/>
  <c r="B22175" i="1"/>
  <c r="B22176" i="1"/>
  <c r="B22182" i="1"/>
  <c r="B22183" i="1"/>
  <c r="B22184" i="1"/>
  <c r="B22185" i="1"/>
  <c r="B22186" i="1"/>
  <c r="B22187" i="1"/>
  <c r="B22188" i="1"/>
  <c r="B22191" i="1"/>
  <c r="B22192" i="1"/>
  <c r="B22193" i="1"/>
  <c r="B22194" i="1"/>
  <c r="B22195" i="1"/>
  <c r="B22196" i="1"/>
  <c r="B22197" i="1"/>
  <c r="B22198" i="1"/>
  <c r="B22199" i="1"/>
  <c r="B22200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8" i="1"/>
  <c r="B22239" i="1"/>
  <c r="B22240" i="1"/>
  <c r="B22241" i="1"/>
  <c r="B22242" i="1"/>
  <c r="B22243" i="1"/>
  <c r="B22244" i="1"/>
  <c r="B22245" i="1"/>
  <c r="B22246" i="1"/>
  <c r="B22252" i="1"/>
  <c r="B22253" i="1"/>
  <c r="B22254" i="1"/>
  <c r="B22255" i="1"/>
  <c r="B22256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4" i="1"/>
  <c r="B22275" i="1"/>
  <c r="B22276" i="1"/>
  <c r="B22277" i="1"/>
  <c r="B22278" i="1"/>
  <c r="B22279" i="1"/>
  <c r="B22280" i="1"/>
  <c r="B22281" i="1"/>
  <c r="B22282" i="1"/>
  <c r="B22285" i="1"/>
  <c r="B22286" i="1"/>
  <c r="B22287" i="1"/>
  <c r="B22288" i="1"/>
  <c r="B22289" i="1"/>
  <c r="B22290" i="1"/>
  <c r="B22291" i="1"/>
  <c r="B22292" i="1"/>
  <c r="B22293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1" i="1"/>
  <c r="B22322" i="1"/>
  <c r="B22323" i="1"/>
  <c r="B22324" i="1"/>
  <c r="B22325" i="1"/>
  <c r="B22326" i="1"/>
  <c r="B22327" i="1"/>
  <c r="B22328" i="1"/>
  <c r="B22329" i="1"/>
  <c r="B22330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5" i="1"/>
  <c r="B22366" i="1"/>
  <c r="B22367" i="1"/>
  <c r="B22368" i="1"/>
  <c r="B22369" i="1"/>
  <c r="B22370" i="1"/>
  <c r="B22371" i="1"/>
  <c r="B22372" i="1"/>
  <c r="B22373" i="1"/>
  <c r="B22374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3" i="1"/>
  <c r="B22434" i="1"/>
  <c r="B22435" i="1"/>
  <c r="B22436" i="1"/>
  <c r="B22437" i="1"/>
  <c r="B22438" i="1"/>
  <c r="B22444" i="1"/>
  <c r="B22445" i="1"/>
  <c r="B22446" i="1"/>
  <c r="B22447" i="1"/>
  <c r="B22448" i="1"/>
  <c r="B22449" i="1"/>
  <c r="B22450" i="1"/>
  <c r="B22451" i="1"/>
  <c r="B22452" i="1"/>
  <c r="B22453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8" i="1"/>
  <c r="B22479" i="1"/>
  <c r="B22480" i="1"/>
  <c r="B22481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9" i="1"/>
  <c r="B22500" i="1"/>
  <c r="B22501" i="1"/>
  <c r="B22502" i="1"/>
  <c r="B22503" i="1"/>
  <c r="B22504" i="1"/>
  <c r="B22505" i="1"/>
  <c r="B22506" i="1"/>
  <c r="B22507" i="1"/>
  <c r="B22510" i="1"/>
  <c r="B22511" i="1"/>
  <c r="B22512" i="1"/>
  <c r="B22513" i="1"/>
  <c r="B22514" i="1"/>
  <c r="B22519" i="1"/>
  <c r="B22522" i="1"/>
  <c r="B22523" i="1"/>
  <c r="B22524" i="1"/>
  <c r="B22525" i="1"/>
  <c r="B22526" i="1"/>
  <c r="B22527" i="1"/>
  <c r="B22530" i="1"/>
  <c r="B22531" i="1"/>
  <c r="B22532" i="1"/>
  <c r="B22533" i="1"/>
  <c r="B22534" i="1"/>
  <c r="B22535" i="1"/>
  <c r="B22536" i="1"/>
  <c r="B22537" i="1"/>
  <c r="B22538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90" i="1"/>
  <c r="B22591" i="1"/>
  <c r="B22592" i="1"/>
  <c r="B22593" i="1"/>
  <c r="B22594" i="1"/>
  <c r="B22595" i="1"/>
  <c r="B22596" i="1"/>
  <c r="B22601" i="1"/>
  <c r="B22602" i="1"/>
  <c r="B22603" i="1"/>
  <c r="B22604" i="1"/>
  <c r="B22605" i="1"/>
  <c r="B22606" i="1"/>
  <c r="B22607" i="1"/>
  <c r="B22608" i="1"/>
  <c r="B22609" i="1"/>
  <c r="B22610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6" i="1"/>
  <c r="B22667" i="1"/>
  <c r="B22668" i="1"/>
  <c r="B22669" i="1"/>
  <c r="B22670" i="1"/>
  <c r="B22674" i="1"/>
  <c r="B22675" i="1"/>
  <c r="B22676" i="1"/>
  <c r="B22677" i="1"/>
  <c r="B22678" i="1"/>
  <c r="B22679" i="1"/>
  <c r="B22680" i="1"/>
  <c r="B22681" i="1"/>
  <c r="B22684" i="1"/>
  <c r="B22685" i="1"/>
  <c r="B22686" i="1"/>
  <c r="B22687" i="1"/>
  <c r="B22688" i="1"/>
  <c r="B22689" i="1"/>
  <c r="B22690" i="1"/>
  <c r="B22691" i="1"/>
  <c r="B22692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2" i="1"/>
  <c r="B22763" i="1"/>
  <c r="B22764" i="1"/>
  <c r="B22765" i="1"/>
  <c r="B22766" i="1"/>
  <c r="B22767" i="1"/>
  <c r="B22768" i="1"/>
  <c r="B22772" i="1"/>
  <c r="B22773" i="1"/>
  <c r="B22774" i="1"/>
  <c r="B22775" i="1"/>
  <c r="B22778" i="1"/>
  <c r="B22779" i="1"/>
  <c r="B22780" i="1"/>
  <c r="B22781" i="1"/>
  <c r="B22782" i="1"/>
  <c r="B22783" i="1"/>
  <c r="B22784" i="1"/>
  <c r="B22785" i="1"/>
  <c r="B22786" i="1"/>
  <c r="B22787" i="1"/>
  <c r="B22791" i="1"/>
  <c r="B22792" i="1"/>
  <c r="B22793" i="1"/>
  <c r="B22794" i="1"/>
  <c r="B22795" i="1"/>
  <c r="B22796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64" i="1"/>
  <c r="B22965" i="1"/>
  <c r="B22966" i="1"/>
  <c r="B22967" i="1"/>
  <c r="B22968" i="1"/>
  <c r="B22969" i="1"/>
  <c r="B22970" i="1"/>
  <c r="B22971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91" i="1"/>
  <c r="B22992" i="1"/>
  <c r="B22993" i="1"/>
  <c r="B22994" i="1"/>
  <c r="B22995" i="1"/>
  <c r="B22996" i="1"/>
  <c r="B22997" i="1"/>
  <c r="B22998" i="1"/>
  <c r="B22999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5" i="1"/>
  <c r="B23016" i="1"/>
  <c r="B23017" i="1"/>
  <c r="B23018" i="1"/>
  <c r="B23019" i="1"/>
  <c r="B23020" i="1"/>
  <c r="B23021" i="1"/>
  <c r="B23022" i="1"/>
  <c r="B23023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5" i="1"/>
  <c r="B23046" i="1"/>
  <c r="B23047" i="1"/>
  <c r="B23048" i="1"/>
  <c r="B23049" i="1"/>
  <c r="B23050" i="1"/>
  <c r="B23051" i="1"/>
  <c r="B23052" i="1"/>
  <c r="B23053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9" i="1"/>
  <c r="B23110" i="1"/>
  <c r="B23111" i="1"/>
  <c r="B23112" i="1"/>
  <c r="B23113" i="1"/>
  <c r="B23114" i="1"/>
  <c r="B23115" i="1"/>
  <c r="B23116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9" i="1"/>
  <c r="B23140" i="1"/>
  <c r="B23141" i="1"/>
  <c r="B23142" i="1"/>
  <c r="B23143" i="1"/>
  <c r="B23144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9" i="1"/>
  <c r="B23200" i="1"/>
  <c r="B23201" i="1"/>
  <c r="B23202" i="1"/>
  <c r="B23203" i="1"/>
  <c r="B23204" i="1"/>
  <c r="B23206" i="1"/>
  <c r="B23207" i="1"/>
  <c r="B23208" i="1"/>
  <c r="B23209" i="1"/>
  <c r="B23210" i="1"/>
  <c r="B23211" i="1"/>
  <c r="B23212" i="1"/>
  <c r="B23213" i="1"/>
  <c r="B23214" i="1"/>
  <c r="B23219" i="1"/>
  <c r="B23220" i="1"/>
  <c r="B23221" i="1"/>
  <c r="B23222" i="1"/>
  <c r="B23223" i="1"/>
  <c r="B23224" i="1"/>
  <c r="B23225" i="1"/>
  <c r="B23226" i="1"/>
  <c r="B23230" i="1"/>
  <c r="B23231" i="1"/>
  <c r="B23232" i="1"/>
  <c r="B23233" i="1"/>
  <c r="B23234" i="1"/>
  <c r="B23235" i="1"/>
  <c r="B23236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5" i="1"/>
  <c r="B23276" i="1"/>
  <c r="B23277" i="1"/>
  <c r="B23278" i="1"/>
  <c r="B23279" i="1"/>
  <c r="B23280" i="1"/>
  <c r="B23281" i="1"/>
  <c r="B23282" i="1"/>
  <c r="B23283" i="1"/>
  <c r="B23286" i="1"/>
  <c r="B23287" i="1"/>
  <c r="B23288" i="1"/>
  <c r="B23289" i="1"/>
  <c r="B23290" i="1"/>
  <c r="B23291" i="1"/>
  <c r="B23292" i="1"/>
  <c r="B23298" i="1"/>
  <c r="B23299" i="1"/>
  <c r="B23300" i="1"/>
  <c r="B23301" i="1"/>
  <c r="B23302" i="1"/>
  <c r="B23303" i="1"/>
  <c r="B23304" i="1"/>
  <c r="B23305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8" i="1"/>
  <c r="B23529" i="1"/>
  <c r="B23530" i="1"/>
  <c r="B23531" i="1"/>
  <c r="B23532" i="1"/>
  <c r="B23533" i="1"/>
  <c r="B23536" i="1"/>
  <c r="B23537" i="1"/>
  <c r="B23538" i="1"/>
  <c r="B23539" i="1"/>
  <c r="B23540" i="1"/>
  <c r="B23541" i="1"/>
  <c r="B23542" i="1"/>
  <c r="B23543" i="1"/>
  <c r="B23544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9" i="1"/>
  <c r="B23640" i="1"/>
  <c r="B23641" i="1"/>
  <c r="B23642" i="1"/>
  <c r="B23643" i="1"/>
  <c r="B23644" i="1"/>
  <c r="B23645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5" i="1"/>
  <c r="B23916" i="1"/>
  <c r="B23917" i="1"/>
  <c r="B23918" i="1"/>
  <c r="B23919" i="1"/>
  <c r="B23920" i="1"/>
  <c r="B23921" i="1"/>
  <c r="B23922" i="1"/>
  <c r="B23923" i="1"/>
  <c r="B23926" i="1"/>
  <c r="B23927" i="1"/>
  <c r="B23928" i="1"/>
  <c r="B23929" i="1"/>
  <c r="B23930" i="1"/>
  <c r="B23931" i="1"/>
  <c r="B23932" i="1"/>
  <c r="B23933" i="1"/>
  <c r="B23934" i="1"/>
  <c r="B23935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9" i="1"/>
  <c r="B24040" i="1"/>
  <c r="B24041" i="1"/>
  <c r="B24042" i="1"/>
  <c r="B24043" i="1"/>
  <c r="B24044" i="1"/>
  <c r="B24045" i="1"/>
  <c r="B24046" i="1"/>
  <c r="B24051" i="1"/>
  <c r="B24052" i="1"/>
  <c r="B24053" i="1"/>
  <c r="B24054" i="1"/>
  <c r="B24055" i="1"/>
  <c r="B24056" i="1"/>
  <c r="B24057" i="1"/>
  <c r="B24058" i="1"/>
  <c r="B24059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4" i="1"/>
  <c r="B24165" i="1"/>
  <c r="B24166" i="1"/>
  <c r="B24167" i="1"/>
  <c r="B24168" i="1"/>
  <c r="B24169" i="1"/>
  <c r="B24170" i="1"/>
  <c r="B24171" i="1"/>
  <c r="B24172" i="1"/>
  <c r="B24173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34" i="1"/>
  <c r="B24336" i="1"/>
  <c r="B24338" i="1"/>
  <c r="B24340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6" i="1"/>
  <c r="B24357" i="1"/>
  <c r="B24358" i="1"/>
  <c r="B24362" i="1"/>
  <c r="B24363" i="1"/>
  <c r="B24364" i="1"/>
  <c r="B24365" i="1"/>
  <c r="B24366" i="1"/>
  <c r="B24367" i="1"/>
  <c r="B24378" i="1"/>
  <c r="B24379" i="1"/>
  <c r="B24382" i="1"/>
  <c r="B24383" i="1"/>
  <c r="B24384" i="1"/>
  <c r="B24385" i="1"/>
  <c r="B24386" i="1"/>
  <c r="B24387" i="1"/>
  <c r="B24388" i="1"/>
  <c r="B24390" i="1"/>
  <c r="B24391" i="1"/>
  <c r="B24393" i="1"/>
  <c r="B24394" i="1"/>
  <c r="B24395" i="1"/>
  <c r="B24396" i="1"/>
  <c r="B24397" i="1"/>
  <c r="B24398" i="1"/>
  <c r="B24399" i="1"/>
  <c r="B24400" i="1"/>
  <c r="B24401" i="1"/>
  <c r="B24403" i="1"/>
  <c r="B24404" i="1"/>
  <c r="B24405" i="1"/>
  <c r="B24406" i="1"/>
  <c r="B24407" i="1"/>
  <c r="B24411" i="1"/>
  <c r="B24412" i="1"/>
  <c r="B24413" i="1"/>
  <c r="B24414" i="1"/>
  <c r="B24415" i="1"/>
  <c r="B24416" i="1"/>
  <c r="B24425" i="1"/>
  <c r="B24428" i="1"/>
  <c r="B24429" i="1"/>
  <c r="B24430" i="1"/>
  <c r="B24436" i="1"/>
  <c r="B24437" i="1"/>
  <c r="B24438" i="1"/>
  <c r="B24439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62" i="1"/>
  <c r="B24463" i="1"/>
  <c r="B24464" i="1"/>
  <c r="B24465" i="1"/>
  <c r="B24466" i="1"/>
  <c r="B24467" i="1"/>
  <c r="B24468" i="1"/>
  <c r="B24469" i="1"/>
  <c r="B24470" i="1"/>
  <c r="B24477" i="1"/>
  <c r="B24479" i="1"/>
  <c r="B24480" i="1"/>
  <c r="B24483" i="1"/>
  <c r="B24484" i="1"/>
  <c r="B24485" i="1"/>
  <c r="B24486" i="1"/>
  <c r="B24487" i="1"/>
  <c r="B24488" i="1"/>
  <c r="B24489" i="1"/>
  <c r="B24493" i="1"/>
  <c r="B24494" i="1"/>
  <c r="B24495" i="1"/>
  <c r="B24496" i="1"/>
  <c r="B24497" i="1"/>
  <c r="B24498" i="1"/>
  <c r="B24499" i="1"/>
  <c r="B24506" i="1"/>
  <c r="B24507" i="1"/>
  <c r="B24508" i="1"/>
  <c r="B24509" i="1"/>
  <c r="B24511" i="1"/>
  <c r="B24512" i="1"/>
  <c r="B24513" i="1"/>
  <c r="B24514" i="1"/>
  <c r="B24515" i="1"/>
  <c r="B24516" i="1"/>
  <c r="B24517" i="1"/>
  <c r="B24518" i="1"/>
  <c r="B24519" i="1"/>
  <c r="B24520" i="1"/>
  <c r="B24529" i="1"/>
  <c r="B24530" i="1"/>
  <c r="B24531" i="1"/>
  <c r="B24532" i="1"/>
  <c r="B24533" i="1"/>
  <c r="B24534" i="1"/>
  <c r="B24535" i="1"/>
  <c r="B24536" i="1"/>
  <c r="B24537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71" i="1"/>
  <c r="B24572" i="1"/>
  <c r="B24573" i="1"/>
  <c r="B24574" i="1"/>
  <c r="B24575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60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5" i="1"/>
  <c r="B24706" i="1"/>
  <c r="B24707" i="1"/>
  <c r="B24708" i="1"/>
  <c r="B24709" i="1"/>
  <c r="B24717" i="1"/>
  <c r="B24718" i="1"/>
  <c r="B24719" i="1"/>
  <c r="B24720" i="1"/>
  <c r="B24721" i="1"/>
  <c r="B24722" i="1"/>
  <c r="B24723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8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21" i="1"/>
  <c r="B24922" i="1"/>
  <c r="B24923" i="1"/>
  <c r="B24924" i="1"/>
  <c r="B24925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4" i="1"/>
  <c r="B24975" i="1"/>
  <c r="B24976" i="1"/>
  <c r="B24977" i="1"/>
  <c r="B24978" i="1"/>
  <c r="B24979" i="1"/>
  <c r="B24980" i="1"/>
  <c r="B24984" i="1"/>
  <c r="B24985" i="1"/>
  <c r="B24986" i="1"/>
  <c r="B24987" i="1"/>
  <c r="B24988" i="1"/>
  <c r="B24989" i="1"/>
  <c r="B24990" i="1"/>
  <c r="B24991" i="1"/>
  <c r="B24992" i="1"/>
  <c r="B24993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8" i="1"/>
  <c r="B25019" i="1"/>
  <c r="B25020" i="1"/>
  <c r="B25021" i="1"/>
  <c r="B25022" i="1"/>
  <c r="B25023" i="1"/>
  <c r="B25024" i="1"/>
  <c r="B25025" i="1"/>
  <c r="B25026" i="1"/>
  <c r="B25027" i="1"/>
  <c r="B25032" i="1"/>
  <c r="B25033" i="1"/>
  <c r="B25034" i="1"/>
  <c r="B25035" i="1"/>
  <c r="B25036" i="1"/>
  <c r="B25037" i="1"/>
  <c r="B25038" i="1"/>
  <c r="B25039" i="1"/>
  <c r="B25040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8" i="1"/>
  <c r="B25089" i="1"/>
  <c r="B25090" i="1"/>
  <c r="B25091" i="1"/>
  <c r="B25092" i="1"/>
  <c r="B25093" i="1"/>
  <c r="B25094" i="1"/>
  <c r="B25095" i="1"/>
  <c r="B25096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3" i="1"/>
  <c r="B25344" i="1"/>
  <c r="B25346" i="1"/>
  <c r="B25347" i="1"/>
  <c r="B25348" i="1"/>
  <c r="B25349" i="1"/>
  <c r="B25350" i="1"/>
  <c r="B25351" i="1"/>
  <c r="B25356" i="1"/>
  <c r="B25357" i="1"/>
  <c r="B25358" i="1"/>
  <c r="B25359" i="1"/>
  <c r="B25360" i="1"/>
  <c r="B25361" i="1"/>
  <c r="B25362" i="1"/>
  <c r="B25363" i="1"/>
  <c r="B25369" i="1"/>
  <c r="B25370" i="1"/>
  <c r="B25371" i="1"/>
  <c r="B25372" i="1"/>
  <c r="B25373" i="1"/>
  <c r="B25374" i="1"/>
  <c r="B25375" i="1"/>
  <c r="B25376" i="1"/>
  <c r="B25377" i="1"/>
  <c r="B25383" i="1"/>
  <c r="B25384" i="1"/>
  <c r="B25385" i="1"/>
  <c r="B25386" i="1"/>
  <c r="B25387" i="1"/>
  <c r="B25388" i="1"/>
  <c r="B25389" i="1"/>
  <c r="B25390" i="1"/>
  <c r="B25391" i="1"/>
  <c r="B25392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9" i="1"/>
  <c r="B25420" i="1"/>
  <c r="B25421" i="1"/>
  <c r="B25422" i="1"/>
  <c r="B25423" i="1"/>
  <c r="B25424" i="1"/>
  <c r="B25425" i="1"/>
  <c r="B25426" i="1"/>
  <c r="B25435" i="1"/>
  <c r="B25436" i="1"/>
  <c r="B25437" i="1"/>
  <c r="B25438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31" i="1"/>
  <c r="B25532" i="1"/>
  <c r="B25533" i="1"/>
  <c r="B25534" i="1"/>
  <c r="B25535" i="1"/>
  <c r="B25536" i="1"/>
  <c r="B25537" i="1"/>
  <c r="B25538" i="1"/>
  <c r="B25539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65" i="1"/>
  <c r="B25566" i="1"/>
  <c r="B25567" i="1"/>
  <c r="B25568" i="1"/>
  <c r="B25569" i="1"/>
  <c r="B25570" i="1"/>
  <c r="B25571" i="1"/>
  <c r="B25572" i="1"/>
  <c r="B25573" i="1"/>
  <c r="B25582" i="1"/>
  <c r="B25583" i="1"/>
  <c r="B25584" i="1"/>
  <c r="B25585" i="1"/>
  <c r="B25586" i="1"/>
  <c r="B25587" i="1"/>
  <c r="B25588" i="1"/>
  <c r="B25589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31" i="1"/>
  <c r="B25632" i="1"/>
  <c r="B25633" i="1"/>
  <c r="B25634" i="1"/>
  <c r="B25635" i="1"/>
  <c r="B25636" i="1"/>
  <c r="B25637" i="1"/>
  <c r="B25638" i="1"/>
  <c r="B25639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6" i="1"/>
  <c r="B25687" i="1"/>
  <c r="B25688" i="1"/>
  <c r="B25689" i="1"/>
  <c r="B25690" i="1"/>
  <c r="B25691" i="1"/>
  <c r="B25692" i="1"/>
  <c r="B25693" i="1"/>
  <c r="B25694" i="1"/>
  <c r="B25695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9" i="1"/>
  <c r="B25720" i="1"/>
  <c r="B25721" i="1"/>
  <c r="B25722" i="1"/>
  <c r="B25723" i="1"/>
  <c r="B25724" i="1"/>
  <c r="B25725" i="1"/>
  <c r="B25726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51" i="1"/>
  <c r="B25752" i="1"/>
  <c r="B25753" i="1"/>
  <c r="B25754" i="1"/>
  <c r="B25755" i="1"/>
  <c r="B25756" i="1"/>
  <c r="B25757" i="1"/>
  <c r="B25758" i="1"/>
  <c r="B25759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7" i="1"/>
  <c r="B25788" i="1"/>
  <c r="B25789" i="1"/>
  <c r="B25790" i="1"/>
  <c r="B25791" i="1"/>
  <c r="B25792" i="1"/>
  <c r="B25793" i="1"/>
  <c r="B25794" i="1"/>
  <c r="B25795" i="1"/>
  <c r="B25796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2" i="1"/>
  <c r="B25894" i="1"/>
  <c r="B25895" i="1"/>
  <c r="B25896" i="1"/>
  <c r="B25897" i="1"/>
  <c r="B25898" i="1"/>
  <c r="B25899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8" i="1"/>
  <c r="B25919" i="1"/>
  <c r="B25920" i="1"/>
  <c r="B25921" i="1"/>
  <c r="B25922" i="1"/>
  <c r="B25923" i="1"/>
  <c r="B25924" i="1"/>
  <c r="B25925" i="1"/>
  <c r="B25926" i="1"/>
  <c r="B25932" i="1"/>
  <c r="B25933" i="1"/>
  <c r="B25934" i="1"/>
  <c r="B25935" i="1"/>
  <c r="B25936" i="1"/>
  <c r="B25937" i="1"/>
  <c r="B25938" i="1"/>
  <c r="B25939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4" i="1"/>
  <c r="B25985" i="1"/>
  <c r="B25986" i="1"/>
  <c r="B25987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9" i="1"/>
  <c r="B26030" i="1"/>
  <c r="B26031" i="1"/>
  <c r="B26032" i="1"/>
  <c r="B26033" i="1"/>
  <c r="B26034" i="1"/>
  <c r="B26035" i="1"/>
  <c r="B26036" i="1"/>
  <c r="B26037" i="1"/>
  <c r="B26038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6" i="1"/>
  <c r="B26147" i="1"/>
  <c r="B26148" i="1"/>
  <c r="B26149" i="1"/>
  <c r="B26150" i="1"/>
  <c r="B26151" i="1"/>
  <c r="B2615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7" i="1"/>
  <c r="B26188" i="1"/>
  <c r="B26189" i="1"/>
  <c r="B26190" i="1"/>
  <c r="B26191" i="1"/>
  <c r="B26192" i="1"/>
  <c r="B26193" i="1"/>
  <c r="B26194" i="1"/>
  <c r="B26195" i="1"/>
  <c r="B26196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7" i="1"/>
  <c r="B26218" i="1"/>
  <c r="B26219" i="1"/>
  <c r="B26220" i="1"/>
  <c r="B26221" i="1"/>
  <c r="B26222" i="1"/>
  <c r="B26223" i="1"/>
  <c r="B26224" i="1"/>
  <c r="B26225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9" i="1"/>
  <c r="B26270" i="1"/>
  <c r="B26271" i="1"/>
  <c r="B26272" i="1"/>
  <c r="B26273" i="1"/>
  <c r="B26274" i="1"/>
  <c r="B26277" i="1"/>
  <c r="B26278" i="1"/>
  <c r="B26279" i="1"/>
  <c r="B26280" i="1"/>
  <c r="B26281" i="1"/>
  <c r="B26282" i="1"/>
  <c r="B26283" i="1"/>
  <c r="B26284" i="1"/>
  <c r="B26285" i="1"/>
  <c r="B26288" i="1"/>
  <c r="B26289" i="1"/>
  <c r="B26290" i="1"/>
  <c r="B26291" i="1"/>
  <c r="B26292" i="1"/>
  <c r="B26293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6" i="1"/>
  <c r="B26317" i="1"/>
  <c r="B26318" i="1"/>
  <c r="B26319" i="1"/>
  <c r="B26320" i="1"/>
  <c r="B26321" i="1"/>
  <c r="B26322" i="1"/>
  <c r="B26323" i="1"/>
  <c r="B26324" i="1"/>
  <c r="B26325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54" i="1"/>
  <c r="B26355" i="1"/>
  <c r="B26356" i="1"/>
  <c r="B26357" i="1"/>
  <c r="B26358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6" i="1"/>
  <c r="B26377" i="1"/>
  <c r="B26378" i="1"/>
  <c r="B26379" i="1"/>
  <c r="B26380" i="1"/>
  <c r="B26381" i="1"/>
  <c r="B26382" i="1"/>
  <c r="B26384" i="1"/>
  <c r="B26385" i="1"/>
  <c r="B26386" i="1"/>
  <c r="B26387" i="1"/>
  <c r="B26388" i="1"/>
  <c r="B26389" i="1"/>
  <c r="B26390" i="1"/>
  <c r="B26391" i="1"/>
  <c r="B26392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2" i="1"/>
  <c r="B26413" i="1"/>
  <c r="B26414" i="1"/>
  <c r="B26415" i="1"/>
  <c r="B26416" i="1"/>
  <c r="B26417" i="1"/>
  <c r="B26418" i="1"/>
  <c r="B26423" i="1"/>
  <c r="B26424" i="1"/>
  <c r="B26425" i="1"/>
  <c r="B26426" i="1"/>
  <c r="B26427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7" i="1"/>
  <c r="B26448" i="1"/>
  <c r="B26449" i="1"/>
  <c r="B26450" i="1"/>
  <c r="B26451" i="1"/>
  <c r="B26452" i="1"/>
  <c r="B26453" i="1"/>
  <c r="B26454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501" i="1"/>
  <c r="B26502" i="1"/>
  <c r="B26503" i="1"/>
  <c r="B26504" i="1"/>
  <c r="B26505" i="1"/>
  <c r="B26507" i="1"/>
  <c r="B26508" i="1"/>
  <c r="B26509" i="1"/>
  <c r="B26510" i="1"/>
  <c r="B26511" i="1"/>
  <c r="B26512" i="1"/>
  <c r="B26513" i="1"/>
  <c r="B26520" i="1"/>
  <c r="B26521" i="1"/>
  <c r="B26522" i="1"/>
  <c r="B26524" i="1"/>
  <c r="B26525" i="1"/>
  <c r="B26526" i="1"/>
  <c r="B26527" i="1"/>
  <c r="B26528" i="1"/>
  <c r="B26529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7" i="1"/>
  <c r="B26568" i="1"/>
  <c r="B26569" i="1"/>
  <c r="B26570" i="1"/>
  <c r="B26571" i="1"/>
  <c r="B26572" i="1"/>
  <c r="B26573" i="1"/>
  <c r="B26577" i="1"/>
  <c r="B26578" i="1"/>
  <c r="B26579" i="1"/>
  <c r="B26580" i="1"/>
  <c r="B26585" i="1"/>
  <c r="B26586" i="1"/>
  <c r="B26587" i="1"/>
  <c r="B26588" i="1"/>
  <c r="B26589" i="1"/>
  <c r="B26590" i="1"/>
  <c r="B26594" i="1"/>
  <c r="B26595" i="1"/>
  <c r="B26596" i="1"/>
  <c r="B26597" i="1"/>
  <c r="B26598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5" i="1"/>
  <c r="B26636" i="1"/>
  <c r="B26637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63" i="1"/>
  <c r="B26664" i="1"/>
  <c r="B26665" i="1"/>
  <c r="B26666" i="1"/>
  <c r="B26667" i="1"/>
  <c r="B26668" i="1"/>
  <c r="B26675" i="1"/>
  <c r="B26676" i="1"/>
  <c r="B26677" i="1"/>
  <c r="B26678" i="1"/>
  <c r="B26679" i="1"/>
  <c r="B26680" i="1"/>
  <c r="B26681" i="1"/>
  <c r="B26682" i="1"/>
  <c r="B26684" i="1"/>
  <c r="B26685" i="1"/>
  <c r="B26686" i="1"/>
  <c r="B26687" i="1"/>
  <c r="B26688" i="1"/>
  <c r="B26689" i="1"/>
  <c r="B26690" i="1"/>
  <c r="B26691" i="1"/>
  <c r="B26697" i="1"/>
  <c r="B26698" i="1"/>
  <c r="B26706" i="1"/>
  <c r="B26707" i="1"/>
  <c r="B26708" i="1"/>
  <c r="B26709" i="1"/>
  <c r="B26710" i="1"/>
  <c r="B26711" i="1"/>
  <c r="B26713" i="1"/>
  <c r="B26714" i="1"/>
  <c r="B26715" i="1"/>
  <c r="B26716" i="1"/>
  <c r="B26717" i="1"/>
  <c r="B26719" i="1"/>
  <c r="B26720" i="1"/>
  <c r="B26721" i="1"/>
  <c r="B26722" i="1"/>
  <c r="B26723" i="1"/>
  <c r="B26724" i="1"/>
  <c r="B26725" i="1"/>
  <c r="B26726" i="1"/>
  <c r="B26727" i="1"/>
  <c r="B26728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80" i="1"/>
  <c r="B26781" i="1"/>
  <c r="B26782" i="1"/>
  <c r="B26783" i="1"/>
  <c r="B26784" i="1"/>
  <c r="B26785" i="1"/>
  <c r="B26791" i="1"/>
  <c r="B26792" i="1"/>
  <c r="B26793" i="1"/>
  <c r="B26794" i="1"/>
  <c r="B26795" i="1"/>
  <c r="B26796" i="1"/>
  <c r="B26800" i="1"/>
  <c r="B26801" i="1"/>
  <c r="B26802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42" i="1"/>
  <c r="B26843" i="1"/>
  <c r="B26844" i="1"/>
  <c r="B26845" i="1"/>
  <c r="B26846" i="1"/>
  <c r="B26847" i="1"/>
  <c r="B26848" i="1"/>
  <c r="B26849" i="1"/>
  <c r="B26851" i="1"/>
  <c r="B26852" i="1"/>
  <c r="B26853" i="1"/>
  <c r="B26854" i="1"/>
  <c r="B26855" i="1"/>
  <c r="B26856" i="1"/>
  <c r="B26860" i="1"/>
  <c r="B26861" i="1"/>
  <c r="B26862" i="1"/>
  <c r="B26863" i="1"/>
  <c r="B26864" i="1"/>
  <c r="B26865" i="1"/>
  <c r="B26866" i="1"/>
  <c r="B26867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7" i="1"/>
  <c r="B26888" i="1"/>
  <c r="B26889" i="1"/>
  <c r="B26890" i="1"/>
  <c r="B26891" i="1"/>
  <c r="B26892" i="1"/>
  <c r="B26893" i="1"/>
  <c r="B26894" i="1"/>
  <c r="B26895" i="1"/>
  <c r="B26896" i="1"/>
  <c r="B26905" i="1"/>
  <c r="B26906" i="1"/>
  <c r="B26907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50" i="1"/>
  <c r="B26951" i="1"/>
  <c r="B26952" i="1"/>
  <c r="B26953" i="1"/>
  <c r="B26954" i="1"/>
  <c r="B26955" i="1"/>
  <c r="B26956" i="1"/>
  <c r="B26957" i="1"/>
  <c r="B26959" i="1"/>
  <c r="B26960" i="1"/>
  <c r="B26961" i="1"/>
  <c r="B26962" i="1"/>
  <c r="B26963" i="1"/>
  <c r="B26964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3" i="1"/>
  <c r="B26984" i="1"/>
  <c r="B26985" i="1"/>
  <c r="B26986" i="1"/>
  <c r="B26987" i="1"/>
  <c r="B26988" i="1"/>
  <c r="B26989" i="1"/>
  <c r="B26990" i="1"/>
  <c r="B26991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8" i="1"/>
  <c r="B27019" i="1"/>
  <c r="B27020" i="1"/>
  <c r="B27021" i="1"/>
  <c r="B27022" i="1"/>
  <c r="B27023" i="1"/>
  <c r="B27024" i="1"/>
  <c r="B27028" i="1"/>
  <c r="B27029" i="1"/>
  <c r="B27030" i="1"/>
  <c r="B27031" i="1"/>
  <c r="B27032" i="1"/>
  <c r="B27033" i="1"/>
  <c r="B27040" i="1"/>
  <c r="B27041" i="1"/>
  <c r="B27042" i="1"/>
  <c r="B27043" i="1"/>
  <c r="B27044" i="1"/>
  <c r="B27045" i="1"/>
  <c r="B27051" i="1"/>
  <c r="B27052" i="1"/>
  <c r="B27053" i="1"/>
  <c r="B27054" i="1"/>
  <c r="B27055" i="1"/>
  <c r="B27056" i="1"/>
  <c r="B27057" i="1"/>
  <c r="B27058" i="1"/>
  <c r="B27059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3" i="1"/>
  <c r="B27084" i="1"/>
  <c r="B27085" i="1"/>
  <c r="B27086" i="1"/>
  <c r="B27087" i="1"/>
  <c r="B27088" i="1"/>
  <c r="B27089" i="1"/>
  <c r="B27090" i="1"/>
  <c r="B27091" i="1"/>
  <c r="B27092" i="1"/>
  <c r="B27094" i="1"/>
  <c r="B27095" i="1"/>
  <c r="B27096" i="1"/>
  <c r="B27097" i="1"/>
  <c r="B27102" i="1"/>
  <c r="B27103" i="1"/>
  <c r="B27104" i="1"/>
  <c r="B27105" i="1"/>
  <c r="B27106" i="1"/>
  <c r="B27107" i="1"/>
  <c r="B27108" i="1"/>
  <c r="B27111" i="1"/>
  <c r="B27112" i="1"/>
  <c r="B27113" i="1"/>
  <c r="B27114" i="1"/>
  <c r="B27115" i="1"/>
  <c r="B27120" i="1"/>
  <c r="B27121" i="1"/>
  <c r="B27122" i="1"/>
  <c r="B27123" i="1"/>
  <c r="B27124" i="1"/>
  <c r="B27125" i="1"/>
  <c r="B27128" i="1"/>
  <c r="B27129" i="1"/>
  <c r="B27130" i="1"/>
  <c r="B27131" i="1"/>
  <c r="B27132" i="1"/>
  <c r="B27133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5" i="1"/>
  <c r="B27166" i="1"/>
  <c r="B27167" i="1"/>
  <c r="B27168" i="1"/>
  <c r="B27169" i="1"/>
  <c r="B27170" i="1"/>
  <c r="B27171" i="1"/>
  <c r="B27172" i="1"/>
  <c r="B27173" i="1"/>
  <c r="B27180" i="1"/>
  <c r="B27181" i="1"/>
  <c r="B27182" i="1"/>
  <c r="B27183" i="1"/>
  <c r="B27184" i="1"/>
  <c r="B27185" i="1"/>
  <c r="B27186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201" i="1"/>
  <c r="B27202" i="1"/>
  <c r="B27203" i="1"/>
  <c r="B27204" i="1"/>
  <c r="B27205" i="1"/>
  <c r="B27206" i="1"/>
  <c r="B27207" i="1"/>
  <c r="B27208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7" i="1"/>
  <c r="B27228" i="1"/>
  <c r="B27229" i="1"/>
  <c r="B27230" i="1"/>
  <c r="B27231" i="1"/>
  <c r="B27232" i="1"/>
  <c r="B27233" i="1"/>
  <c r="B27234" i="1"/>
  <c r="B27235" i="1"/>
  <c r="B27236" i="1"/>
  <c r="B27238" i="1"/>
  <c r="B27239" i="1"/>
  <c r="B27240" i="1"/>
  <c r="B27241" i="1"/>
  <c r="B27245" i="1"/>
  <c r="B27246" i="1"/>
  <c r="B27247" i="1"/>
  <c r="B27248" i="1"/>
  <c r="B27249" i="1"/>
  <c r="B27250" i="1"/>
  <c r="B27251" i="1"/>
  <c r="B27253" i="1"/>
  <c r="B27254" i="1"/>
  <c r="B27255" i="1"/>
  <c r="B27256" i="1"/>
  <c r="B27257" i="1"/>
  <c r="B27258" i="1"/>
  <c r="B27259" i="1"/>
  <c r="B27260" i="1"/>
  <c r="B27265" i="1"/>
  <c r="B27266" i="1"/>
  <c r="B27267" i="1"/>
  <c r="B27268" i="1"/>
  <c r="B27269" i="1"/>
  <c r="B27270" i="1"/>
  <c r="B27271" i="1"/>
  <c r="B27272" i="1"/>
  <c r="B27273" i="1"/>
  <c r="B27274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9" i="1"/>
  <c r="B27310" i="1"/>
  <c r="B27311" i="1"/>
  <c r="B27312" i="1"/>
  <c r="B27313" i="1"/>
  <c r="B27314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7" i="1"/>
  <c r="B27338" i="1"/>
  <c r="B27339" i="1"/>
  <c r="B27340" i="1"/>
  <c r="B27341" i="1"/>
  <c r="B27342" i="1"/>
  <c r="B27343" i="1"/>
  <c r="B27344" i="1"/>
  <c r="B27345" i="1"/>
  <c r="B27346" i="1"/>
  <c r="B27350" i="1"/>
  <c r="B27351" i="1"/>
  <c r="B27352" i="1"/>
  <c r="B27353" i="1"/>
  <c r="B27354" i="1"/>
  <c r="B27355" i="1"/>
  <c r="B27356" i="1"/>
  <c r="B27357" i="1"/>
  <c r="B27358" i="1"/>
  <c r="B27359" i="1"/>
  <c r="B27366" i="1"/>
  <c r="B27367" i="1"/>
  <c r="B27368" i="1"/>
  <c r="B27369" i="1"/>
  <c r="B27370" i="1"/>
  <c r="B27372" i="1"/>
  <c r="B27373" i="1"/>
  <c r="B27374" i="1"/>
  <c r="B27375" i="1"/>
  <c r="B27376" i="1"/>
  <c r="B27381" i="1"/>
  <c r="B27382" i="1"/>
  <c r="B27383" i="1"/>
  <c r="B27384" i="1"/>
  <c r="B27385" i="1"/>
  <c r="B27386" i="1"/>
  <c r="B27387" i="1"/>
  <c r="B27390" i="1"/>
  <c r="B27391" i="1"/>
  <c r="B27392" i="1"/>
  <c r="B27393" i="1"/>
  <c r="B27394" i="1"/>
  <c r="B27398" i="1"/>
  <c r="B27399" i="1"/>
  <c r="B27400" i="1"/>
  <c r="B27401" i="1"/>
  <c r="B27402" i="1"/>
  <c r="B27403" i="1"/>
  <c r="B27404" i="1"/>
  <c r="B27405" i="1"/>
  <c r="B27406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4" i="1"/>
  <c r="B27425" i="1"/>
  <c r="B27426" i="1"/>
  <c r="B27427" i="1"/>
  <c r="B27428" i="1"/>
  <c r="B27429" i="1"/>
  <c r="B27433" i="1"/>
  <c r="B27434" i="1"/>
  <c r="B27435" i="1"/>
  <c r="B27438" i="1"/>
  <c r="B27439" i="1"/>
  <c r="B27440" i="1"/>
  <c r="B27441" i="1"/>
  <c r="B27442" i="1"/>
  <c r="B27443" i="1"/>
  <c r="B27444" i="1"/>
  <c r="B27445" i="1"/>
  <c r="B27446" i="1"/>
  <c r="B27450" i="1"/>
  <c r="B27451" i="1"/>
  <c r="B27452" i="1"/>
  <c r="B27453" i="1"/>
  <c r="B27454" i="1"/>
  <c r="B27455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10" i="1"/>
  <c r="B27511" i="1"/>
  <c r="B27512" i="1"/>
  <c r="B27513" i="1"/>
  <c r="B27514" i="1"/>
  <c r="B27515" i="1"/>
  <c r="B27516" i="1"/>
  <c r="B27517" i="1"/>
  <c r="B27518" i="1"/>
  <c r="B27519" i="1"/>
  <c r="B27523" i="1"/>
  <c r="B27524" i="1"/>
  <c r="B27525" i="1"/>
  <c r="B27526" i="1"/>
  <c r="B27527" i="1"/>
  <c r="B27528" i="1"/>
  <c r="B27529" i="1"/>
  <c r="B27530" i="1"/>
  <c r="B27533" i="1"/>
  <c r="B27534" i="1"/>
  <c r="B27535" i="1"/>
  <c r="B27536" i="1"/>
  <c r="B27537" i="1"/>
  <c r="B27538" i="1"/>
  <c r="B27539" i="1"/>
  <c r="B27540" i="1"/>
  <c r="B27541" i="1"/>
  <c r="B27542" i="1"/>
  <c r="B27547" i="1"/>
  <c r="B27548" i="1"/>
  <c r="B27549" i="1"/>
  <c r="B27550" i="1"/>
  <c r="B27551" i="1"/>
  <c r="B27552" i="1"/>
  <c r="B27555" i="1"/>
  <c r="B27556" i="1"/>
  <c r="B27557" i="1"/>
  <c r="B27558" i="1"/>
  <c r="B27559" i="1"/>
  <c r="B27560" i="1"/>
  <c r="B27561" i="1"/>
  <c r="B27562" i="1"/>
  <c r="B27563" i="1"/>
  <c r="B27569" i="1"/>
  <c r="B27570" i="1"/>
  <c r="B27571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8" i="1"/>
  <c r="B27589" i="1"/>
  <c r="B27590" i="1"/>
  <c r="B27591" i="1"/>
  <c r="B27592" i="1"/>
  <c r="B27593" i="1"/>
  <c r="B27600" i="1"/>
  <c r="B27601" i="1"/>
  <c r="B27602" i="1"/>
  <c r="B27603" i="1"/>
  <c r="B27604" i="1"/>
  <c r="B27605" i="1"/>
  <c r="B27606" i="1"/>
  <c r="B27607" i="1"/>
  <c r="B27608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9" i="1"/>
  <c r="B27640" i="1"/>
  <c r="B27641" i="1"/>
  <c r="B27642" i="1"/>
  <c r="B27643" i="1"/>
  <c r="B27644" i="1"/>
  <c r="B27646" i="1"/>
  <c r="B27647" i="1"/>
  <c r="B27648" i="1"/>
  <c r="B27649" i="1"/>
  <c r="B27650" i="1"/>
  <c r="B27651" i="1"/>
  <c r="B27652" i="1"/>
  <c r="B27653" i="1"/>
  <c r="B27654" i="1"/>
  <c r="B27655" i="1"/>
  <c r="B27659" i="1"/>
  <c r="B27660" i="1"/>
  <c r="B27661" i="1"/>
  <c r="B27662" i="1"/>
  <c r="B27663" i="1"/>
  <c r="B27664" i="1"/>
  <c r="B27665" i="1"/>
  <c r="B27666" i="1"/>
  <c r="B27667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12" i="1"/>
  <c r="B27713" i="1"/>
  <c r="B27714" i="1"/>
  <c r="B27715" i="1"/>
  <c r="B27716" i="1"/>
  <c r="B27718" i="1"/>
  <c r="B27719" i="1"/>
  <c r="B27720" i="1"/>
  <c r="B27721" i="1"/>
  <c r="B27722" i="1"/>
  <c r="B27723" i="1"/>
  <c r="B27724" i="1"/>
  <c r="B27725" i="1"/>
  <c r="B27732" i="1"/>
  <c r="B27733" i="1"/>
  <c r="B27734" i="1"/>
  <c r="B27735" i="1"/>
  <c r="B27736" i="1"/>
  <c r="B27741" i="1"/>
  <c r="B27742" i="1"/>
  <c r="B27743" i="1"/>
  <c r="B27744" i="1"/>
  <c r="B27745" i="1"/>
  <c r="B27746" i="1"/>
  <c r="B27747" i="1"/>
  <c r="B27751" i="1"/>
  <c r="B27752" i="1"/>
  <c r="B27753" i="1"/>
  <c r="B27754" i="1"/>
  <c r="B27755" i="1"/>
  <c r="B27756" i="1"/>
  <c r="B27757" i="1"/>
  <c r="B27758" i="1"/>
  <c r="B27759" i="1"/>
  <c r="B27760" i="1"/>
  <c r="B27763" i="1"/>
  <c r="B27764" i="1"/>
  <c r="B27765" i="1"/>
  <c r="B27766" i="1"/>
  <c r="B27767" i="1"/>
  <c r="B27768" i="1"/>
  <c r="B27769" i="1"/>
  <c r="B27774" i="1"/>
  <c r="B27775" i="1"/>
  <c r="B27776" i="1"/>
  <c r="B27777" i="1"/>
  <c r="B27778" i="1"/>
  <c r="B27779" i="1"/>
  <c r="B27780" i="1"/>
  <c r="B27781" i="1"/>
  <c r="B27782" i="1"/>
  <c r="B27783" i="1"/>
  <c r="B27788" i="1"/>
  <c r="B27789" i="1"/>
  <c r="B27790" i="1"/>
  <c r="B27791" i="1"/>
  <c r="B27792" i="1"/>
  <c r="B27793" i="1"/>
  <c r="B27794" i="1"/>
  <c r="B27795" i="1"/>
  <c r="B27799" i="1"/>
  <c r="B27800" i="1"/>
  <c r="B27801" i="1"/>
  <c r="B27802" i="1"/>
  <c r="B27803" i="1"/>
  <c r="B27804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84" i="1"/>
  <c r="B27885" i="1"/>
  <c r="B27886" i="1"/>
  <c r="B27887" i="1"/>
  <c r="B27888" i="1"/>
  <c r="B27889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32" i="1"/>
  <c r="B27933" i="1"/>
  <c r="B27934" i="1"/>
  <c r="B27935" i="1"/>
  <c r="B27938" i="1"/>
  <c r="B27939" i="1"/>
  <c r="B27940" i="1"/>
  <c r="B27941" i="1"/>
  <c r="B27942" i="1"/>
  <c r="B27943" i="1"/>
  <c r="B27944" i="1"/>
  <c r="B27945" i="1"/>
  <c r="B27949" i="1"/>
  <c r="B27950" i="1"/>
  <c r="B27951" i="1"/>
  <c r="B27952" i="1"/>
  <c r="B27953" i="1"/>
  <c r="B27954" i="1"/>
  <c r="B27955" i="1"/>
  <c r="B27956" i="1"/>
  <c r="B27957" i="1"/>
  <c r="B27958" i="1"/>
  <c r="B27964" i="1"/>
  <c r="B27965" i="1"/>
  <c r="B27966" i="1"/>
  <c r="B27967" i="1"/>
  <c r="B27968" i="1"/>
  <c r="B27969" i="1"/>
  <c r="B27970" i="1"/>
  <c r="B27971" i="1"/>
  <c r="B27972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9" i="1"/>
  <c r="B28000" i="1"/>
  <c r="B28001" i="1"/>
  <c r="B28002" i="1"/>
  <c r="B28003" i="1"/>
  <c r="B28004" i="1"/>
  <c r="B28005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22" i="1"/>
  <c r="B28023" i="1"/>
  <c r="B28024" i="1"/>
  <c r="B28025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3" i="1"/>
  <c r="B28064" i="1"/>
  <c r="B28065" i="1"/>
  <c r="B28066" i="1"/>
  <c r="B28067" i="1"/>
  <c r="B28068" i="1"/>
  <c r="B28069" i="1"/>
  <c r="B28077" i="1"/>
  <c r="B28078" i="1"/>
  <c r="B28079" i="1"/>
  <c r="B28080" i="1"/>
  <c r="B28081" i="1"/>
  <c r="B28082" i="1"/>
  <c r="B28083" i="1"/>
  <c r="B28084" i="1"/>
  <c r="B28086" i="1"/>
  <c r="B28087" i="1"/>
  <c r="B28088" i="1"/>
  <c r="B28089" i="1"/>
  <c r="B28090" i="1"/>
  <c r="B28091" i="1"/>
  <c r="B28092" i="1"/>
  <c r="B28093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20" i="1"/>
  <c r="B28121" i="1"/>
  <c r="B28122" i="1"/>
  <c r="B28123" i="1"/>
  <c r="B28124" i="1"/>
  <c r="B28125" i="1"/>
  <c r="B28126" i="1"/>
  <c r="B28127" i="1"/>
  <c r="B28130" i="1"/>
  <c r="B28131" i="1"/>
  <c r="B28132" i="1"/>
  <c r="B28133" i="1"/>
  <c r="B28134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9" i="1"/>
  <c r="B28160" i="1"/>
  <c r="B28161" i="1"/>
  <c r="B28162" i="1"/>
  <c r="B28163" i="1"/>
  <c r="B28164" i="1"/>
  <c r="B28165" i="1"/>
  <c r="B28166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93" i="1"/>
  <c r="B28194" i="1"/>
  <c r="B28195" i="1"/>
  <c r="B28196" i="1"/>
  <c r="B15" i="1"/>
  <c r="B20" i="1"/>
  <c r="B28" i="1"/>
  <c r="B31" i="1"/>
  <c r="B40" i="1"/>
  <c r="B41" i="1"/>
  <c r="B62" i="1"/>
  <c r="B64" i="1"/>
  <c r="B70" i="1"/>
  <c r="B76" i="1"/>
  <c r="B78" i="1"/>
  <c r="B79" i="1"/>
  <c r="B81" i="1"/>
  <c r="B86" i="1"/>
  <c r="B142" i="1"/>
  <c r="B143" i="1"/>
  <c r="B148" i="1"/>
  <c r="B157" i="1"/>
  <c r="B188" i="1"/>
  <c r="B194" i="1"/>
  <c r="B234" i="1"/>
  <c r="B256" i="1"/>
  <c r="B261" i="1"/>
  <c r="B270" i="1"/>
  <c r="B288" i="1"/>
  <c r="B289" i="1"/>
  <c r="B368" i="1"/>
  <c r="B372" i="1"/>
  <c r="B381" i="1"/>
  <c r="B394" i="1"/>
  <c r="B430" i="1"/>
  <c r="B437" i="1"/>
  <c r="B439" i="1"/>
  <c r="B445" i="1"/>
  <c r="B449" i="1"/>
  <c r="B450" i="1"/>
  <c r="B454" i="1"/>
  <c r="B462" i="1"/>
  <c r="B463" i="1"/>
  <c r="B474" i="1"/>
  <c r="B495" i="1"/>
  <c r="B498" i="1"/>
  <c r="B499" i="1"/>
  <c r="B506" i="1"/>
  <c r="B511" i="1"/>
  <c r="B512" i="1"/>
  <c r="B530" i="1"/>
  <c r="B551" i="1"/>
  <c r="B557" i="1"/>
  <c r="B567" i="1"/>
  <c r="B598" i="1"/>
  <c r="B599" i="1"/>
  <c r="B626" i="1"/>
  <c r="B646" i="1"/>
  <c r="B671" i="1"/>
  <c r="B672" i="1"/>
  <c r="B673" i="1"/>
  <c r="B726" i="1"/>
  <c r="B727" i="1"/>
  <c r="B733" i="1"/>
  <c r="B763" i="1"/>
  <c r="B775" i="1"/>
  <c r="B786" i="1"/>
  <c r="B787" i="1"/>
  <c r="B788" i="1"/>
  <c r="B789" i="1"/>
  <c r="B792" i="1"/>
  <c r="B794" i="1"/>
  <c r="B799" i="1"/>
  <c r="B812" i="1"/>
  <c r="B837" i="1"/>
  <c r="B850" i="1"/>
  <c r="B856" i="1"/>
  <c r="B866" i="1"/>
  <c r="B867" i="1"/>
  <c r="B873" i="1"/>
  <c r="B874" i="1"/>
  <c r="B879" i="1"/>
  <c r="B888" i="1"/>
  <c r="B889" i="1"/>
  <c r="B893" i="1"/>
  <c r="B894" i="1"/>
  <c r="B904" i="1"/>
  <c r="B910" i="1"/>
  <c r="B911" i="1"/>
  <c r="B912" i="1"/>
  <c r="B917" i="1"/>
  <c r="B918" i="1"/>
  <c r="B919" i="1"/>
  <c r="B928" i="1"/>
  <c r="B929" i="1"/>
  <c r="B936" i="1"/>
  <c r="B941" i="1"/>
  <c r="B942" i="1"/>
  <c r="B956" i="1"/>
  <c r="B957" i="1"/>
  <c r="B968" i="1"/>
  <c r="B976" i="1"/>
  <c r="B981" i="1"/>
  <c r="B988" i="1"/>
  <c r="B989" i="1"/>
  <c r="B991" i="1"/>
  <c r="B993" i="1"/>
  <c r="B998" i="1"/>
  <c r="B1005" i="1"/>
  <c r="B1016" i="1"/>
  <c r="B1017" i="1"/>
  <c r="B1029" i="1"/>
  <c r="B1030" i="1"/>
  <c r="B1049" i="1"/>
  <c r="B1063" i="1"/>
  <c r="B1077" i="1"/>
  <c r="B1101" i="1"/>
  <c r="B1102" i="1"/>
  <c r="B1112" i="1"/>
  <c r="B1126" i="1"/>
  <c r="B1136" i="1"/>
  <c r="B1150" i="1"/>
  <c r="B1151" i="1"/>
  <c r="B1152" i="1"/>
  <c r="B1164" i="1"/>
  <c r="B1175" i="1"/>
  <c r="B1197" i="1"/>
  <c r="B1224" i="1"/>
  <c r="B1225" i="1"/>
  <c r="B1226" i="1"/>
  <c r="B1231" i="1"/>
  <c r="B1232" i="1"/>
  <c r="B1253" i="1"/>
  <c r="B1254" i="1"/>
  <c r="B1269" i="1"/>
  <c r="B1273" i="1"/>
  <c r="B1274" i="1"/>
  <c r="B1275" i="1"/>
  <c r="B1282" i="1"/>
  <c r="B1283" i="1"/>
  <c r="B1300" i="1"/>
  <c r="B1306" i="1"/>
  <c r="B1314" i="1"/>
  <c r="B1323" i="1"/>
  <c r="B1324" i="1"/>
  <c r="B1329" i="1"/>
  <c r="B1344" i="1"/>
  <c r="B1345" i="1"/>
  <c r="B1358" i="1"/>
  <c r="B1359" i="1"/>
  <c r="B1364" i="1"/>
  <c r="B1382" i="1"/>
  <c r="B1383" i="1"/>
  <c r="B1396" i="1"/>
  <c r="B1411" i="1"/>
  <c r="B1412" i="1"/>
  <c r="B1413" i="1"/>
  <c r="B1414" i="1"/>
  <c r="B1447" i="1"/>
  <c r="B1449" i="1"/>
  <c r="B1463" i="1"/>
  <c r="B1470" i="1"/>
  <c r="B1472" i="1"/>
  <c r="B1483" i="1"/>
  <c r="B1484" i="1"/>
  <c r="B1488" i="1"/>
  <c r="B1495" i="1"/>
  <c r="B1498" i="1"/>
  <c r="B1514" i="1"/>
  <c r="B1515" i="1"/>
  <c r="B1535" i="1"/>
  <c r="B1536" i="1"/>
  <c r="B1550" i="1"/>
  <c r="B1552" i="1"/>
  <c r="B1553" i="1"/>
  <c r="B1557" i="1"/>
  <c r="B1566" i="1"/>
  <c r="B1581" i="1"/>
  <c r="B1582" i="1"/>
  <c r="B1583" i="1"/>
  <c r="B1588" i="1"/>
  <c r="B1589" i="1"/>
  <c r="B1590" i="1"/>
  <c r="B1596" i="1"/>
  <c r="B1602" i="1"/>
  <c r="B1603" i="1"/>
  <c r="B1625" i="1"/>
  <c r="B1626" i="1"/>
  <c r="B1632" i="1"/>
  <c r="B1633" i="1"/>
  <c r="B1641" i="1"/>
  <c r="B1642" i="1"/>
  <c r="B1643" i="1"/>
  <c r="B1653" i="1"/>
  <c r="B1660" i="1"/>
  <c r="B1668" i="1"/>
  <c r="B1678" i="1"/>
  <c r="B1679" i="1"/>
  <c r="B1696" i="1"/>
  <c r="B1718" i="1"/>
  <c r="B1719" i="1"/>
  <c r="B1720" i="1"/>
  <c r="B1736" i="1"/>
  <c r="B1757" i="1"/>
  <c r="B1758" i="1"/>
  <c r="B1770" i="1"/>
  <c r="B1783" i="1"/>
  <c r="B1803" i="1"/>
  <c r="B1807" i="1"/>
  <c r="B1820" i="1"/>
  <c r="B1834" i="1"/>
  <c r="B1835" i="1"/>
  <c r="B1836" i="1"/>
  <c r="B1847" i="1"/>
  <c r="B1848" i="1"/>
  <c r="B1856" i="1"/>
  <c r="B1857" i="1"/>
  <c r="B1876" i="1"/>
  <c r="B1903" i="1"/>
  <c r="B1912" i="1"/>
  <c r="B1921" i="1"/>
  <c r="B1928" i="1"/>
  <c r="B1934" i="1"/>
  <c r="B1935" i="1"/>
  <c r="B1941" i="1"/>
  <c r="B1949" i="1"/>
  <c r="B1957" i="1"/>
  <c r="B1958" i="1"/>
  <c r="B1962" i="1"/>
  <c r="B1992" i="1"/>
  <c r="B1993" i="1"/>
  <c r="B2002" i="1"/>
  <c r="B2014" i="1"/>
  <c r="B2038" i="1"/>
  <c r="B2039" i="1"/>
  <c r="B2062" i="1"/>
  <c r="B2063" i="1"/>
  <c r="B2067" i="1"/>
  <c r="B2089" i="1"/>
  <c r="B2090" i="1"/>
  <c r="B2100" i="1"/>
  <c r="B2130" i="1"/>
  <c r="B2138" i="1"/>
  <c r="B2149" i="1"/>
  <c r="B2155" i="1"/>
  <c r="B2156" i="1"/>
  <c r="B2159" i="1"/>
  <c r="B2163" i="1"/>
  <c r="B2169" i="1"/>
  <c r="B2170" i="1"/>
  <c r="B2171" i="1"/>
  <c r="B2175" i="1"/>
  <c r="B2176" i="1"/>
  <c r="B2180" i="1"/>
  <c r="B2181" i="1"/>
  <c r="B2182" i="1"/>
  <c r="B2201" i="1"/>
  <c r="B2212" i="1"/>
  <c r="B2213" i="1"/>
  <c r="B2224" i="1"/>
  <c r="B2225" i="1"/>
  <c r="B2232" i="1"/>
  <c r="B2234" i="1"/>
  <c r="B2242" i="1"/>
  <c r="B2246" i="1"/>
  <c r="B2262" i="1"/>
  <c r="B2263" i="1"/>
  <c r="B2271" i="1"/>
  <c r="B2272" i="1"/>
  <c r="B2278" i="1"/>
  <c r="B2281" i="1"/>
  <c r="B2289" i="1"/>
  <c r="B2293" i="1"/>
  <c r="B2294" i="1"/>
  <c r="B2318" i="1"/>
  <c r="B2319" i="1"/>
  <c r="B2320" i="1"/>
  <c r="B2326" i="1"/>
  <c r="B2341" i="1"/>
  <c r="B2351" i="1"/>
  <c r="B2374" i="1"/>
  <c r="B2384" i="1"/>
  <c r="B2385" i="1"/>
  <c r="B2386" i="1"/>
  <c r="B2401" i="1"/>
  <c r="B2408" i="1"/>
  <c r="B2409" i="1"/>
  <c r="B2416" i="1"/>
  <c r="B2423" i="1"/>
  <c r="B2430" i="1"/>
  <c r="B2431" i="1"/>
  <c r="B2445" i="1"/>
  <c r="B2446" i="1"/>
  <c r="B2450" i="1"/>
  <c r="B2459" i="1"/>
  <c r="B2460" i="1"/>
  <c r="B2493" i="1"/>
  <c r="B2502" i="1"/>
  <c r="B2503" i="1"/>
  <c r="B2506" i="1"/>
  <c r="B2541" i="1"/>
  <c r="B2546" i="1"/>
  <c r="B2547" i="1"/>
  <c r="B2556" i="1"/>
  <c r="B2559" i="1"/>
  <c r="B2581" i="1"/>
  <c r="B2592" i="1"/>
  <c r="B2606" i="1"/>
  <c r="B2607" i="1"/>
  <c r="B2637" i="1"/>
  <c r="B2638" i="1"/>
  <c r="B2642" i="1"/>
  <c r="B2647" i="1"/>
  <c r="B2650" i="1"/>
  <c r="B2660" i="1"/>
  <c r="B2676" i="1"/>
  <c r="B2677" i="1"/>
  <c r="B2684" i="1"/>
  <c r="B2711" i="1"/>
  <c r="B2712" i="1"/>
  <c r="B2719" i="1"/>
  <c r="B2732" i="1"/>
  <c r="B2739" i="1"/>
  <c r="B2740" i="1"/>
  <c r="B2747" i="1"/>
  <c r="B2778" i="1"/>
  <c r="B2779" i="1"/>
  <c r="B2780" i="1"/>
  <c r="B2784" i="1"/>
  <c r="B2785" i="1"/>
  <c r="B2812" i="1"/>
  <c r="B2832" i="1"/>
  <c r="B2848" i="1"/>
  <c r="B2849" i="1"/>
  <c r="B2871" i="1"/>
  <c r="B2872" i="1"/>
  <c r="B2882" i="1"/>
  <c r="B2889" i="1"/>
  <c r="B2922" i="1"/>
  <c r="B2929" i="1"/>
  <c r="B2935" i="1"/>
  <c r="B2947" i="1"/>
  <c r="B2954" i="1"/>
  <c r="B2961" i="1"/>
  <c r="B2962" i="1"/>
  <c r="B2970" i="1"/>
  <c r="B2975" i="1"/>
  <c r="B2982" i="1"/>
  <c r="B2987" i="1"/>
  <c r="B2997" i="1"/>
  <c r="B2998" i="1"/>
  <c r="B3004" i="1"/>
  <c r="B3011" i="1"/>
  <c r="B3012" i="1"/>
  <c r="B3022" i="1"/>
  <c r="B3029" i="1"/>
  <c r="B3047" i="1"/>
  <c r="B3051" i="1"/>
  <c r="B3063" i="1"/>
  <c r="B3075" i="1"/>
  <c r="B3076" i="1"/>
  <c r="B3080" i="1"/>
  <c r="B3081" i="1"/>
  <c r="B3092" i="1"/>
  <c r="B3101" i="1"/>
  <c r="B3102" i="1"/>
  <c r="B3120" i="1"/>
  <c r="B3134" i="1"/>
  <c r="B3140" i="1"/>
  <c r="B3142" i="1"/>
  <c r="B3146" i="1"/>
  <c r="B3147" i="1"/>
  <c r="B3148" i="1"/>
  <c r="B3152" i="1"/>
  <c r="B3153" i="1"/>
  <c r="B3168" i="1"/>
  <c r="B3178" i="1"/>
  <c r="B3199" i="1"/>
  <c r="B3204" i="1"/>
  <c r="B3223" i="1"/>
  <c r="B3224" i="1"/>
  <c r="B3225" i="1"/>
  <c r="B3234" i="1"/>
  <c r="B3235" i="1"/>
  <c r="B3245" i="1"/>
  <c r="B3246" i="1"/>
  <c r="B3250" i="1"/>
  <c r="B3251" i="1"/>
  <c r="B3252" i="1"/>
  <c r="B3262" i="1"/>
  <c r="B3263" i="1"/>
  <c r="B3270" i="1"/>
  <c r="B3296" i="1"/>
  <c r="B3301" i="1"/>
  <c r="B3302" i="1"/>
  <c r="B3312" i="1"/>
  <c r="B3327" i="1"/>
  <c r="B3330" i="1"/>
  <c r="B3331" i="1"/>
  <c r="B3336" i="1"/>
  <c r="B3352" i="1"/>
  <c r="B3355" i="1"/>
  <c r="B3356" i="1"/>
  <c r="B3360" i="1"/>
  <c r="B3366" i="1"/>
  <c r="B3367" i="1"/>
  <c r="B3372" i="1"/>
  <c r="B3376" i="1"/>
  <c r="B3377" i="1"/>
  <c r="B3384" i="1"/>
  <c r="B3400" i="1"/>
  <c r="B3401" i="1"/>
  <c r="B3414" i="1"/>
  <c r="B3418" i="1"/>
  <c r="B3419" i="1"/>
  <c r="B3434" i="1"/>
  <c r="B3441" i="1"/>
  <c r="B3442" i="1"/>
  <c r="B3460" i="1"/>
  <c r="B3470" i="1"/>
  <c r="B3523" i="1"/>
  <c r="B3554" i="1"/>
  <c r="B3579" i="1"/>
  <c r="B3582" i="1"/>
  <c r="B3583" i="1"/>
  <c r="B3595" i="1"/>
  <c r="B3606" i="1"/>
  <c r="B3643" i="1"/>
  <c r="B3653" i="1"/>
  <c r="B3655" i="1"/>
  <c r="B3669" i="1"/>
  <c r="B3670" i="1"/>
  <c r="B3699" i="1"/>
  <c r="B3700" i="1"/>
  <c r="B3710" i="1"/>
  <c r="B3718" i="1"/>
  <c r="B3735" i="1"/>
  <c r="B3740" i="1"/>
  <c r="B3767" i="1"/>
  <c r="B3768" i="1"/>
  <c r="B3778" i="1"/>
  <c r="B3785" i="1"/>
  <c r="B3791" i="1"/>
  <c r="B3792" i="1"/>
  <c r="B3805" i="1"/>
  <c r="B3806" i="1"/>
  <c r="B3811" i="1"/>
  <c r="B3815" i="1"/>
  <c r="B3816" i="1"/>
  <c r="B3833" i="1"/>
  <c r="B3843" i="1"/>
  <c r="B3847" i="1"/>
  <c r="B3850" i="1"/>
  <c r="B3853" i="1"/>
  <c r="B3863" i="1"/>
  <c r="B3890" i="1"/>
  <c r="B3891" i="1"/>
  <c r="B3892" i="1"/>
  <c r="B3893" i="1"/>
  <c r="B3894" i="1"/>
  <c r="B3904" i="1"/>
  <c r="B3927" i="1"/>
  <c r="B3928" i="1"/>
  <c r="B3929" i="1"/>
  <c r="B3939" i="1"/>
  <c r="B3955" i="1"/>
  <c r="B3956" i="1"/>
  <c r="B3974" i="1"/>
  <c r="B3975" i="1"/>
  <c r="B3995" i="1"/>
  <c r="B4003" i="1"/>
  <c r="B4036" i="1"/>
  <c r="B4037" i="1"/>
  <c r="B4038" i="1"/>
  <c r="B4062" i="1"/>
  <c r="B4075" i="1"/>
  <c r="B4082" i="1"/>
  <c r="B4083" i="1"/>
  <c r="B4095" i="1"/>
  <c r="B4096" i="1"/>
  <c r="B4100" i="1"/>
  <c r="B4114" i="1"/>
  <c r="B4115" i="1"/>
  <c r="B4144" i="1"/>
  <c r="B4156" i="1"/>
  <c r="B4177" i="1"/>
  <c r="B4184" i="1"/>
  <c r="B4215" i="1"/>
  <c r="B4227" i="1"/>
  <c r="B4235" i="1"/>
  <c r="B4249" i="1"/>
  <c r="B4262" i="1"/>
  <c r="B4267" i="1"/>
  <c r="B4268" i="1"/>
  <c r="B4276" i="1"/>
  <c r="B4277" i="1"/>
  <c r="B4290" i="1"/>
  <c r="B4291" i="1"/>
  <c r="B4303" i="1"/>
  <c r="B4314" i="1"/>
  <c r="B4335" i="1"/>
  <c r="B4359" i="1"/>
  <c r="B4366" i="1"/>
  <c r="B4370" i="1"/>
  <c r="B4371" i="1"/>
  <c r="B4375" i="1"/>
  <c r="B4382" i="1"/>
  <c r="B4394" i="1"/>
  <c r="B4401" i="1"/>
  <c r="B4402" i="1"/>
  <c r="B4403" i="1"/>
  <c r="B4405" i="1"/>
  <c r="B4406" i="1"/>
  <c r="B4421" i="1"/>
  <c r="B4427" i="1"/>
  <c r="B4437" i="1"/>
  <c r="B4448" i="1"/>
  <c r="B4461" i="1"/>
  <c r="B4472" i="1"/>
  <c r="B4479" i="1"/>
  <c r="B4499" i="1"/>
  <c r="B4500" i="1"/>
  <c r="B4505" i="1"/>
  <c r="B4546" i="1"/>
  <c r="B4555" i="1"/>
  <c r="B4609" i="1"/>
  <c r="B4628" i="1"/>
  <c r="B4629" i="1"/>
  <c r="B4637" i="1"/>
  <c r="B4638" i="1"/>
  <c r="B4642" i="1"/>
  <c r="B4648" i="1"/>
  <c r="B4649" i="1"/>
  <c r="B4671" i="1"/>
  <c r="B4674" i="1"/>
  <c r="B4684" i="1"/>
  <c r="B4699" i="1"/>
  <c r="B4730" i="1"/>
  <c r="B4736" i="1"/>
  <c r="B4753" i="1"/>
  <c r="B4760" i="1"/>
  <c r="B4767" i="1"/>
  <c r="B4771" i="1"/>
  <c r="B4772" i="1"/>
  <c r="B4773" i="1"/>
  <c r="B4783" i="1"/>
  <c r="B4788" i="1"/>
  <c r="B4799" i="1"/>
  <c r="B4805" i="1"/>
  <c r="B4823" i="1"/>
  <c r="B4824" i="1"/>
  <c r="B4843" i="1"/>
  <c r="B4844" i="1"/>
  <c r="B4851" i="1"/>
  <c r="B4858" i="1"/>
  <c r="B4859" i="1"/>
  <c r="B4868" i="1"/>
  <c r="B4869" i="1"/>
  <c r="B4877" i="1"/>
  <c r="B4879" i="1"/>
  <c r="B4888" i="1"/>
  <c r="B4889" i="1"/>
  <c r="B4892" i="1"/>
  <c r="B4898" i="1"/>
  <c r="B4899" i="1"/>
  <c r="B4900" i="1"/>
  <c r="B4904" i="1"/>
  <c r="B4905" i="1"/>
  <c r="B4909" i="1"/>
  <c r="B4910" i="1"/>
  <c r="B4913" i="1"/>
  <c r="B4920" i="1"/>
  <c r="B4921" i="1"/>
  <c r="B4924" i="1"/>
  <c r="B4932" i="1"/>
  <c r="B4940" i="1"/>
  <c r="B4966" i="1"/>
  <c r="B4978" i="1"/>
  <c r="B5000" i="1"/>
  <c r="B5020" i="1"/>
  <c r="B5022" i="1"/>
  <c r="B5023" i="1"/>
  <c r="B5029" i="1"/>
  <c r="B5030" i="1"/>
  <c r="B5031" i="1"/>
  <c r="B5049" i="1"/>
  <c r="B5050" i="1"/>
  <c r="B5051" i="1"/>
  <c r="B5057" i="1"/>
  <c r="B5062" i="1"/>
  <c r="B5063" i="1"/>
  <c r="B5071" i="1"/>
  <c r="B5075" i="1"/>
  <c r="B5088" i="1"/>
  <c r="B5089" i="1"/>
  <c r="B5090" i="1"/>
  <c r="B5094" i="1"/>
  <c r="B5101" i="1"/>
  <c r="B5109" i="1"/>
  <c r="B5111" i="1"/>
  <c r="B5119" i="1"/>
  <c r="B5120" i="1"/>
  <c r="B5136" i="1"/>
  <c r="B5137" i="1"/>
  <c r="B5138" i="1"/>
  <c r="B5145" i="1"/>
  <c r="B5146" i="1"/>
  <c r="B5147" i="1"/>
  <c r="B5167" i="1"/>
  <c r="B5177" i="1"/>
  <c r="B5178" i="1"/>
  <c r="B5183" i="1"/>
  <c r="B5219" i="1"/>
  <c r="B5232" i="1"/>
  <c r="B5235" i="1"/>
  <c r="B5236" i="1"/>
  <c r="B5237" i="1"/>
  <c r="B5243" i="1"/>
  <c r="B5289" i="1"/>
  <c r="B5307" i="1"/>
  <c r="B5326" i="1"/>
  <c r="B5344" i="1"/>
  <c r="B5358" i="1"/>
  <c r="B5359" i="1"/>
  <c r="B5368" i="1"/>
  <c r="B5370" i="1"/>
  <c r="B5379" i="1"/>
  <c r="B5380" i="1"/>
  <c r="B5381" i="1"/>
  <c r="B5388" i="1"/>
  <c r="B5389" i="1"/>
  <c r="B5396" i="1"/>
  <c r="B5397" i="1"/>
  <c r="B5401" i="1"/>
  <c r="B5404" i="1"/>
  <c r="B5408" i="1"/>
  <c r="B5414" i="1"/>
  <c r="B5420" i="1"/>
  <c r="B5429" i="1"/>
  <c r="B5442" i="1"/>
  <c r="B5450" i="1"/>
  <c r="B5457" i="1"/>
  <c r="B5462" i="1"/>
  <c r="B5466" i="1"/>
  <c r="B5467" i="1"/>
  <c r="B5490" i="1"/>
  <c r="B5505" i="1"/>
  <c r="B5517" i="1"/>
  <c r="B5528" i="1"/>
  <c r="B5535" i="1"/>
  <c r="B5536" i="1"/>
  <c r="B5542" i="1"/>
  <c r="B5543" i="1"/>
  <c r="B5565" i="1"/>
  <c r="B5566" i="1"/>
  <c r="B5567" i="1"/>
  <c r="B5571" i="1"/>
  <c r="B5587" i="1"/>
  <c r="B5588" i="1"/>
  <c r="B5606" i="1"/>
  <c r="B5620" i="1"/>
  <c r="B5623" i="1"/>
  <c r="B5624" i="1"/>
  <c r="B5631" i="1"/>
  <c r="B5636" i="1"/>
  <c r="B5652" i="1"/>
  <c r="B5662" i="1"/>
  <c r="B5678" i="1"/>
  <c r="B5679" i="1"/>
  <c r="B5680" i="1"/>
  <c r="B5681" i="1"/>
  <c r="B5689" i="1"/>
  <c r="B5690" i="1"/>
  <c r="B5705" i="1"/>
  <c r="B5709" i="1"/>
  <c r="B5710" i="1"/>
  <c r="B5725" i="1"/>
  <c r="B5747" i="1"/>
  <c r="B5765" i="1"/>
  <c r="B5766" i="1"/>
  <c r="B5767" i="1"/>
  <c r="B5797" i="1"/>
  <c r="B5806" i="1"/>
  <c r="B5807" i="1"/>
  <c r="B5808" i="1"/>
  <c r="B5819" i="1"/>
  <c r="B5843" i="1"/>
  <c r="B5858" i="1"/>
  <c r="B5862" i="1"/>
  <c r="B5863" i="1"/>
  <c r="B5864" i="1"/>
  <c r="B5874" i="1"/>
  <c r="B5883" i="1"/>
  <c r="B5884" i="1"/>
  <c r="B5897" i="1"/>
  <c r="B5911" i="1"/>
  <c r="B5919" i="1"/>
  <c r="B5920" i="1"/>
  <c r="B5921" i="1"/>
  <c r="B5922" i="1"/>
  <c r="B5928" i="1"/>
  <c r="B5929" i="1"/>
  <c r="B5957" i="1"/>
  <c r="B5958" i="1"/>
  <c r="B5992" i="1"/>
  <c r="B5998" i="1"/>
  <c r="B6016" i="1"/>
  <c r="B6022" i="1"/>
  <c r="B6027" i="1"/>
  <c r="B6028" i="1"/>
  <c r="B6029" i="1"/>
  <c r="B6049" i="1"/>
  <c r="B6050" i="1"/>
  <c r="B6051" i="1"/>
  <c r="B6058" i="1"/>
  <c r="B6059" i="1"/>
  <c r="B6060" i="1"/>
  <c r="B6081" i="1"/>
  <c r="B6098" i="1"/>
  <c r="B6099" i="1"/>
  <c r="B6107" i="1"/>
  <c r="B6111" i="1"/>
  <c r="B6121" i="1"/>
  <c r="B6122" i="1"/>
  <c r="B6123" i="1"/>
  <c r="B6129" i="1"/>
  <c r="B6137" i="1"/>
  <c r="B6138" i="1"/>
  <c r="B6146" i="1"/>
  <c r="B6172" i="1"/>
  <c r="B6175" i="1"/>
  <c r="B6180" i="1"/>
  <c r="B6193" i="1"/>
  <c r="B6226" i="1"/>
  <c r="B6243" i="1"/>
  <c r="B6261" i="1"/>
  <c r="B6262" i="1"/>
  <c r="B6270" i="1"/>
  <c r="B6275" i="1"/>
  <c r="B6276" i="1"/>
  <c r="B6277" i="1"/>
  <c r="B6300" i="1"/>
  <c r="B6315" i="1"/>
  <c r="B6321" i="1"/>
  <c r="B6322" i="1"/>
  <c r="B6323" i="1"/>
  <c r="B6324" i="1"/>
  <c r="B6331" i="1"/>
  <c r="B6341" i="1"/>
  <c r="B6352" i="1"/>
  <c r="B6368" i="1"/>
  <c r="B6372" i="1"/>
  <c r="B6379" i="1"/>
  <c r="B6380" i="1"/>
  <c r="B6381" i="1"/>
  <c r="B6399" i="1"/>
  <c r="B6408" i="1"/>
  <c r="B6409" i="1"/>
  <c r="B6416" i="1"/>
  <c r="B6417" i="1"/>
  <c r="B6418" i="1"/>
  <c r="B6419" i="1"/>
  <c r="B6433" i="1"/>
  <c r="B6446" i="1"/>
  <c r="B6452" i="1"/>
  <c r="B6463" i="1"/>
  <c r="B6464" i="1"/>
  <c r="B6465" i="1"/>
  <c r="B6479" i="1"/>
  <c r="B6480" i="1"/>
  <c r="B6485" i="1"/>
  <c r="B6491" i="1"/>
  <c r="B6504" i="1"/>
  <c r="B6510" i="1"/>
  <c r="B6517" i="1"/>
  <c r="B6534" i="1"/>
  <c r="B6535" i="1"/>
  <c r="B6551" i="1"/>
  <c r="B6554" i="1"/>
  <c r="B6555" i="1"/>
  <c r="B6565" i="1"/>
  <c r="B6566" i="1"/>
  <c r="B6577" i="1"/>
  <c r="B6578" i="1"/>
  <c r="B6588" i="1"/>
  <c r="B6589" i="1"/>
  <c r="B6590" i="1"/>
  <c r="B6591" i="1"/>
  <c r="B6599" i="1"/>
  <c r="B6600" i="1"/>
  <c r="B6606" i="1"/>
  <c r="B6610" i="1"/>
  <c r="B6611" i="1"/>
  <c r="B6619" i="1"/>
  <c r="B6638" i="1"/>
  <c r="B6644" i="1"/>
  <c r="B6645" i="1"/>
  <c r="B6651" i="1"/>
  <c r="B6652" i="1"/>
  <c r="B6653" i="1"/>
  <c r="B6659" i="1"/>
  <c r="B6660" i="1"/>
  <c r="B6687" i="1"/>
  <c r="B6692" i="1"/>
  <c r="B6693" i="1"/>
  <c r="B6698" i="1"/>
  <c r="B6714" i="1"/>
  <c r="B6721" i="1"/>
  <c r="B6729" i="1"/>
  <c r="B6730" i="1"/>
  <c r="B6731" i="1"/>
  <c r="B6740" i="1"/>
  <c r="B6750" i="1"/>
  <c r="B6756" i="1"/>
  <c r="B6765" i="1"/>
  <c r="B6766" i="1"/>
  <c r="B6780" i="1"/>
  <c r="B6781" i="1"/>
  <c r="B6782" i="1"/>
  <c r="B6788" i="1"/>
  <c r="B6789" i="1"/>
  <c r="B6795" i="1"/>
  <c r="B6796" i="1"/>
  <c r="B6797" i="1"/>
  <c r="B6809" i="1"/>
  <c r="B6831" i="1"/>
  <c r="B6842" i="1"/>
  <c r="B6843" i="1"/>
  <c r="B6851" i="1"/>
  <c r="B6859" i="1"/>
  <c r="B6881" i="1"/>
  <c r="B6882" i="1"/>
  <c r="B6883" i="1"/>
  <c r="B6892" i="1"/>
  <c r="B6897" i="1"/>
  <c r="B6898" i="1"/>
  <c r="B6899" i="1"/>
  <c r="B6904" i="1"/>
  <c r="B6912" i="1"/>
  <c r="B6913" i="1"/>
  <c r="B6914" i="1"/>
  <c r="B6927" i="1"/>
  <c r="B6933" i="1"/>
  <c r="B6948" i="1"/>
  <c r="B6955" i="1"/>
  <c r="B6964" i="1"/>
  <c r="B6965" i="1"/>
  <c r="B6973" i="1"/>
  <c r="B6981" i="1"/>
  <c r="B6989" i="1"/>
  <c r="B7005" i="1"/>
  <c r="B7022" i="1"/>
  <c r="B7023" i="1"/>
  <c r="B7030" i="1"/>
  <c r="B7040" i="1"/>
  <c r="B7041" i="1"/>
  <c r="B7057" i="1"/>
  <c r="B7064" i="1"/>
  <c r="B7075" i="1"/>
  <c r="B7088" i="1"/>
  <c r="B7112" i="1"/>
  <c r="B7124" i="1"/>
  <c r="B7125" i="1"/>
  <c r="B7133" i="1"/>
  <c r="B7145" i="1"/>
  <c r="B7146" i="1"/>
  <c r="B7154" i="1"/>
  <c r="B7155" i="1"/>
  <c r="B7156" i="1"/>
  <c r="B7162" i="1"/>
  <c r="B7185" i="1"/>
  <c r="B7186" i="1"/>
  <c r="B7187" i="1"/>
  <c r="B7190" i="1"/>
  <c r="B7194" i="1"/>
  <c r="B7212" i="1"/>
  <c r="B7213" i="1"/>
  <c r="B7220" i="1"/>
  <c r="B7256" i="1"/>
  <c r="B7257" i="1"/>
  <c r="B7268" i="1"/>
  <c r="B7269" i="1"/>
  <c r="B7282" i="1"/>
  <c r="B7283" i="1"/>
  <c r="B7284" i="1"/>
  <c r="B7285" i="1"/>
  <c r="B7289" i="1"/>
  <c r="B7303" i="1"/>
  <c r="B7312" i="1"/>
  <c r="B7320" i="1"/>
  <c r="B7321" i="1"/>
  <c r="B7334" i="1"/>
  <c r="B7335" i="1"/>
  <c r="B7342" i="1"/>
  <c r="B7343" i="1"/>
  <c r="B7348" i="1"/>
  <c r="B7356" i="1"/>
  <c r="B7361" i="1"/>
  <c r="B7362" i="1"/>
  <c r="B7369" i="1"/>
  <c r="B7374" i="1"/>
  <c r="B7382" i="1"/>
  <c r="B7390" i="1"/>
  <c r="B7391" i="1"/>
  <c r="B7396" i="1"/>
  <c r="B7397" i="1"/>
  <c r="B7422" i="1"/>
  <c r="B7423" i="1"/>
  <c r="B7424" i="1"/>
  <c r="B7430" i="1"/>
  <c r="B7431" i="1"/>
  <c r="B7433" i="1"/>
  <c r="B7445" i="1"/>
  <c r="B7446" i="1"/>
  <c r="B7447" i="1"/>
  <c r="B7458" i="1"/>
  <c r="B7462" i="1"/>
  <c r="B7463" i="1"/>
  <c r="B7464" i="1"/>
  <c r="B7472" i="1"/>
  <c r="B7483" i="1"/>
  <c r="B7488" i="1"/>
  <c r="B7516" i="1"/>
  <c r="B7524" i="1"/>
  <c r="B7525" i="1"/>
  <c r="B7532" i="1"/>
  <c r="B7533" i="1"/>
  <c r="B7534" i="1"/>
  <c r="B7541" i="1"/>
  <c r="B7550" i="1"/>
  <c r="B7551" i="1"/>
  <c r="B7563" i="1"/>
  <c r="B7569" i="1"/>
  <c r="B7596" i="1"/>
  <c r="B7597" i="1"/>
  <c r="B7607" i="1"/>
  <c r="B7608" i="1"/>
  <c r="B7609" i="1"/>
  <c r="B7621" i="1"/>
  <c r="B7622" i="1"/>
  <c r="B7629" i="1"/>
  <c r="B7630" i="1"/>
  <c r="B7636" i="1"/>
  <c r="B7648" i="1"/>
  <c r="B7661" i="1"/>
  <c r="B7662" i="1"/>
  <c r="B7663" i="1"/>
  <c r="B7664" i="1"/>
  <c r="B7674" i="1"/>
  <c r="B7685" i="1"/>
  <c r="B7686" i="1"/>
  <c r="B7693" i="1"/>
  <c r="B7702" i="1"/>
  <c r="B7703" i="1"/>
  <c r="B7707" i="1"/>
  <c r="B7718" i="1"/>
  <c r="B7719" i="1"/>
  <c r="B7720" i="1"/>
  <c r="B7721" i="1"/>
  <c r="B7722" i="1"/>
  <c r="B7729" i="1"/>
  <c r="B7730" i="1"/>
  <c r="B7736" i="1"/>
  <c r="B7737" i="1"/>
  <c r="B7738" i="1"/>
  <c r="B7767" i="1"/>
  <c r="B7768" i="1"/>
  <c r="B7778" i="1"/>
  <c r="B7790" i="1"/>
  <c r="B7805" i="1"/>
  <c r="B7806" i="1"/>
  <c r="B7813" i="1"/>
  <c r="B7814" i="1"/>
  <c r="B7820" i="1"/>
  <c r="B7828" i="1"/>
  <c r="B7847" i="1"/>
  <c r="B7848" i="1"/>
  <c r="B7855" i="1"/>
  <c r="B7856" i="1"/>
  <c r="B7865" i="1"/>
  <c r="B7877" i="1"/>
  <c r="B7890" i="1"/>
  <c r="B7891" i="1"/>
  <c r="B7892" i="1"/>
  <c r="B7893" i="1"/>
  <c r="B7911" i="1"/>
  <c r="B7912" i="1"/>
  <c r="B7915" i="1"/>
  <c r="B7928" i="1"/>
  <c r="B7929" i="1"/>
  <c r="B7930" i="1"/>
  <c r="B7935" i="1"/>
  <c r="B7936" i="1"/>
  <c r="B7944" i="1"/>
  <c r="B7954" i="1"/>
  <c r="B7965" i="1"/>
  <c r="B7975" i="1"/>
  <c r="B7998" i="1"/>
  <c r="B8009" i="1"/>
  <c r="B8017" i="1"/>
  <c r="B8023" i="1"/>
  <c r="B8029" i="1"/>
  <c r="B8038" i="1"/>
  <c r="B8039" i="1"/>
  <c r="B8040" i="1"/>
  <c r="B8049" i="1"/>
  <c r="B8050" i="1"/>
  <c r="B8051" i="1"/>
  <c r="B8061" i="1"/>
  <c r="B8078" i="1"/>
  <c r="B8079" i="1"/>
  <c r="B8080" i="1"/>
  <c r="B8081" i="1"/>
  <c r="B8089" i="1"/>
  <c r="B8099" i="1"/>
  <c r="B8108" i="1"/>
  <c r="B8109" i="1"/>
  <c r="B8110" i="1"/>
  <c r="B8120" i="1"/>
  <c r="B8128" i="1"/>
  <c r="B8129" i="1"/>
  <c r="B8140" i="1"/>
  <c r="B8168" i="1"/>
  <c r="B8177" i="1"/>
  <c r="B8185" i="1"/>
  <c r="B8211" i="1"/>
  <c r="B8222" i="1"/>
  <c r="B8233" i="1"/>
  <c r="B8237" i="1"/>
  <c r="B8253" i="1"/>
  <c r="B8265" i="1"/>
  <c r="B8272" i="1"/>
  <c r="B8291" i="1"/>
  <c r="B8303" i="1"/>
  <c r="B8308" i="1"/>
  <c r="B8309" i="1"/>
  <c r="B8321" i="1"/>
  <c r="B8333" i="1"/>
  <c r="B8345" i="1"/>
  <c r="B8356" i="1"/>
  <c r="B8357" i="1"/>
  <c r="B8369" i="1"/>
  <c r="B8370" i="1"/>
  <c r="B8372" i="1"/>
  <c r="B8392" i="1"/>
  <c r="B8402" i="1"/>
  <c r="B8411" i="1"/>
  <c r="B8412" i="1"/>
  <c r="B8417" i="1"/>
  <c r="B8418" i="1"/>
  <c r="B8426" i="1"/>
  <c r="B8441" i="1"/>
  <c r="B8442" i="1"/>
  <c r="B8466" i="1"/>
  <c r="B8467" i="1"/>
  <c r="B8501" i="1"/>
  <c r="B8511" i="1"/>
  <c r="B8530" i="1"/>
  <c r="B8531" i="1"/>
  <c r="B8547" i="1"/>
  <c r="B8548" i="1"/>
  <c r="B8549" i="1"/>
  <c r="B8550" i="1"/>
  <c r="B8551" i="1"/>
  <c r="B8556" i="1"/>
  <c r="B8567" i="1"/>
  <c r="B8568" i="1"/>
  <c r="B8594" i="1"/>
  <c r="B8606" i="1"/>
  <c r="B8607" i="1"/>
  <c r="B8613" i="1"/>
  <c r="B8614" i="1"/>
  <c r="B8615" i="1"/>
  <c r="B8616" i="1"/>
  <c r="B8635" i="1"/>
  <c r="B8636" i="1"/>
  <c r="B8637" i="1"/>
  <c r="B8644" i="1"/>
  <c r="B8647" i="1"/>
  <c r="B8653" i="1"/>
  <c r="B8654" i="1"/>
  <c r="B8655" i="1"/>
  <c r="B8660" i="1"/>
  <c r="B8665" i="1"/>
  <c r="B8686" i="1"/>
  <c r="B8687" i="1"/>
  <c r="B8693" i="1"/>
  <c r="B8694" i="1"/>
  <c r="B8699" i="1"/>
  <c r="B8728" i="1"/>
  <c r="B8729" i="1"/>
  <c r="B8733" i="1"/>
  <c r="B8734" i="1"/>
  <c r="B8741" i="1"/>
  <c r="B8753" i="1"/>
  <c r="B8765" i="1"/>
  <c r="B8777" i="1"/>
  <c r="B8778" i="1"/>
  <c r="B8792" i="1"/>
  <c r="B8819" i="1"/>
  <c r="B8826" i="1"/>
  <c r="B8835" i="1"/>
  <c r="B8836" i="1"/>
  <c r="B8861" i="1"/>
  <c r="B8874" i="1"/>
  <c r="B8884" i="1"/>
  <c r="B8920" i="1"/>
  <c r="B8921" i="1"/>
  <c r="B8933" i="1"/>
  <c r="B8952" i="1"/>
  <c r="B8964" i="1"/>
  <c r="B8979" i="1"/>
  <c r="B8993" i="1"/>
  <c r="B8994" i="1"/>
  <c r="B9012" i="1"/>
  <c r="B9013" i="1"/>
  <c r="B9035" i="1"/>
  <c r="B9066" i="1"/>
  <c r="B9081" i="1"/>
  <c r="B9102" i="1"/>
  <c r="B9109" i="1"/>
  <c r="B9110" i="1"/>
  <c r="B9111" i="1"/>
  <c r="B9112" i="1"/>
  <c r="B9120" i="1"/>
  <c r="B9132" i="1"/>
  <c r="B9133" i="1"/>
  <c r="B9134" i="1"/>
  <c r="B9155" i="1"/>
  <c r="B9171" i="1"/>
  <c r="B9172" i="1"/>
  <c r="B9173" i="1"/>
  <c r="B9181" i="1"/>
  <c r="B9182" i="1"/>
  <c r="B9183" i="1"/>
  <c r="B9184" i="1"/>
  <c r="B9185" i="1"/>
  <c r="B9195" i="1"/>
  <c r="B9212" i="1"/>
  <c r="B9222" i="1"/>
  <c r="B9236" i="1"/>
  <c r="B9267" i="1"/>
  <c r="B9268" i="1"/>
  <c r="B9288" i="1"/>
  <c r="B9289" i="1"/>
  <c r="B9299" i="1"/>
  <c r="B9304" i="1"/>
  <c r="B9313" i="1"/>
  <c r="B9333" i="1"/>
  <c r="B9334" i="1"/>
  <c r="B9339" i="1"/>
  <c r="B9340" i="1"/>
  <c r="B9358" i="1"/>
  <c r="B9359" i="1"/>
  <c r="B9360" i="1"/>
  <c r="B9361" i="1"/>
  <c r="B9377" i="1"/>
  <c r="B9378" i="1"/>
  <c r="B9386" i="1"/>
  <c r="B9397" i="1"/>
  <c r="B9398" i="1"/>
  <c r="B9410" i="1"/>
  <c r="B9416" i="1"/>
  <c r="B9417" i="1"/>
  <c r="B9418" i="1"/>
  <c r="B9429" i="1"/>
  <c r="B9436" i="1"/>
  <c r="B9437" i="1"/>
  <c r="B9465" i="1"/>
  <c r="B9466" i="1"/>
  <c r="B9474" i="1"/>
  <c r="B9480" i="1"/>
  <c r="B9488" i="1"/>
  <c r="B9489" i="1"/>
  <c r="B9490" i="1"/>
  <c r="B9491" i="1"/>
  <c r="B9501" i="1"/>
  <c r="B9502" i="1"/>
  <c r="B9503" i="1"/>
  <c r="B9512" i="1"/>
  <c r="B9513" i="1"/>
  <c r="B9541" i="1"/>
  <c r="B9542" i="1"/>
  <c r="B9543" i="1"/>
  <c r="B9549" i="1"/>
  <c r="B9560" i="1"/>
  <c r="B9573" i="1"/>
  <c r="B9574" i="1"/>
  <c r="B9575" i="1"/>
  <c r="B9586" i="1"/>
  <c r="B9595" i="1"/>
  <c r="B9609" i="1"/>
  <c r="B9627" i="1"/>
  <c r="B9639" i="1"/>
  <c r="B9640" i="1"/>
  <c r="B9641" i="1"/>
  <c r="B9651" i="1"/>
  <c r="B9652" i="1"/>
  <c r="B9653" i="1"/>
  <c r="B9654" i="1"/>
  <c r="B9681" i="1"/>
  <c r="B9693" i="1"/>
  <c r="B9694" i="1"/>
  <c r="B9709" i="1"/>
  <c r="B9719" i="1"/>
  <c r="B9720" i="1"/>
  <c r="B9721" i="1"/>
  <c r="B9725" i="1"/>
  <c r="B9733" i="1"/>
  <c r="B9734" i="1"/>
  <c r="B9741" i="1"/>
  <c r="B9742" i="1"/>
  <c r="B9761" i="1"/>
  <c r="B9768" i="1"/>
  <c r="B9795" i="1"/>
  <c r="B9796" i="1"/>
  <c r="B9797" i="1"/>
  <c r="B9798" i="1"/>
  <c r="B9799" i="1"/>
  <c r="B9809" i="1"/>
  <c r="B9840" i="1"/>
  <c r="B9868" i="1"/>
  <c r="B9875" i="1"/>
  <c r="B9883" i="1"/>
  <c r="B9884" i="1"/>
  <c r="B9885" i="1"/>
  <c r="B9886" i="1"/>
  <c r="B9894" i="1"/>
  <c r="B9895" i="1"/>
  <c r="B9896" i="1"/>
  <c r="B9897" i="1"/>
  <c r="B9904" i="1"/>
  <c r="B9918" i="1"/>
  <c r="B9919" i="1"/>
  <c r="B9920" i="1"/>
  <c r="B9921" i="1"/>
  <c r="B9922" i="1"/>
  <c r="B9933" i="1"/>
  <c r="B9961" i="1"/>
  <c r="B9962" i="1"/>
  <c r="B9974" i="1"/>
  <c r="B9975" i="1"/>
  <c r="B10007" i="1"/>
  <c r="B10008" i="1"/>
  <c r="B10009" i="1"/>
  <c r="B10010" i="1"/>
  <c r="B10027" i="1"/>
  <c r="B10036" i="1"/>
  <c r="B10047" i="1"/>
  <c r="B10048" i="1"/>
  <c r="B10083" i="1"/>
  <c r="B10084" i="1"/>
  <c r="B10096" i="1"/>
  <c r="B10104" i="1"/>
  <c r="B10105" i="1"/>
  <c r="B10131" i="1"/>
  <c r="B10132" i="1"/>
  <c r="B10133" i="1"/>
  <c r="B10158" i="1"/>
  <c r="B10170" i="1"/>
  <c r="B10171" i="1"/>
  <c r="B10181" i="1"/>
  <c r="B10182" i="1"/>
  <c r="B10183" i="1"/>
  <c r="B10184" i="1"/>
  <c r="B10220" i="1"/>
  <c r="B10221" i="1"/>
  <c r="B10222" i="1"/>
  <c r="B10233" i="1"/>
  <c r="B10234" i="1"/>
  <c r="B10239" i="1"/>
  <c r="B10240" i="1"/>
  <c r="B10251" i="1"/>
  <c r="B10271" i="1"/>
  <c r="B10282" i="1"/>
  <c r="B10302" i="1"/>
  <c r="B10314" i="1"/>
  <c r="B10329" i="1"/>
  <c r="B10330" i="1"/>
  <c r="B10331" i="1"/>
  <c r="B10346" i="1"/>
  <c r="B10360" i="1"/>
  <c r="B10361" i="1"/>
  <c r="B10373" i="1"/>
  <c r="B10380" i="1"/>
  <c r="B10381" i="1"/>
  <c r="B10382" i="1"/>
  <c r="B10383" i="1"/>
  <c r="B10420" i="1"/>
  <c r="B10431" i="1"/>
  <c r="B10443" i="1"/>
  <c r="B10473" i="1"/>
  <c r="B10474" i="1"/>
  <c r="B10483" i="1"/>
  <c r="B10484" i="1"/>
  <c r="B10485" i="1"/>
  <c r="B10508" i="1"/>
  <c r="B10516" i="1"/>
  <c r="B10539" i="1"/>
  <c r="B10540" i="1"/>
  <c r="B10541" i="1"/>
  <c r="B10547" i="1"/>
  <c r="B10557" i="1"/>
  <c r="B10563" i="1"/>
  <c r="B10572" i="1"/>
  <c r="B10573" i="1"/>
  <c r="B10583" i="1"/>
  <c r="B10611" i="1"/>
  <c r="B10646" i="1"/>
  <c r="B10666" i="1"/>
  <c r="B10667" i="1"/>
  <c r="B10690" i="1"/>
  <c r="B10691" i="1"/>
  <c r="B10699" i="1"/>
  <c r="B10700" i="1"/>
  <c r="B10707" i="1"/>
  <c r="B10724" i="1"/>
  <c r="B10725" i="1"/>
  <c r="B10726" i="1"/>
  <c r="B10737" i="1"/>
  <c r="B10738" i="1"/>
  <c r="B10739" i="1"/>
  <c r="B10749" i="1"/>
  <c r="B10763" i="1"/>
  <c r="B10764" i="1"/>
  <c r="B10772" i="1"/>
  <c r="B10778" i="1"/>
  <c r="B10779" i="1"/>
  <c r="B10785" i="1"/>
  <c r="B10812" i="1"/>
  <c r="B10813" i="1"/>
  <c r="B10824" i="1"/>
  <c r="B10825" i="1"/>
  <c r="B10834" i="1"/>
  <c r="B10835" i="1"/>
  <c r="B10847" i="1"/>
  <c r="B10871" i="1"/>
  <c r="B10872" i="1"/>
  <c r="B10882" i="1"/>
  <c r="B10893" i="1"/>
  <c r="B10894" i="1"/>
  <c r="B10902" i="1"/>
  <c r="B10903" i="1"/>
  <c r="B10921" i="1"/>
  <c r="B10933" i="1"/>
  <c r="B10934" i="1"/>
  <c r="B10935" i="1"/>
  <c r="B10943" i="1"/>
  <c r="B10953" i="1"/>
  <c r="B10954" i="1"/>
  <c r="B10970" i="1"/>
  <c r="B10971" i="1"/>
  <c r="B10972" i="1"/>
  <c r="B10981" i="1"/>
  <c r="B10982" i="1"/>
  <c r="B10983" i="1"/>
  <c r="B11023" i="1"/>
  <c r="B11034" i="1"/>
  <c r="B11035" i="1"/>
  <c r="B11036" i="1"/>
  <c r="B11045" i="1"/>
  <c r="B11046" i="1"/>
  <c r="B11075" i="1"/>
  <c r="B11076" i="1"/>
  <c r="B11077" i="1"/>
  <c r="B11084" i="1"/>
  <c r="B11085" i="1"/>
  <c r="B11096" i="1"/>
  <c r="B11104" i="1"/>
  <c r="B11105" i="1"/>
  <c r="B11106" i="1"/>
  <c r="B11127" i="1"/>
  <c r="B11143" i="1"/>
  <c r="B11144" i="1"/>
  <c r="B11161" i="1"/>
  <c r="B11162" i="1"/>
  <c r="B11177" i="1"/>
  <c r="B11188" i="1"/>
  <c r="B11189" i="1"/>
  <c r="B11215" i="1"/>
  <c r="B11234" i="1"/>
  <c r="B11235" i="1"/>
  <c r="B11244" i="1"/>
  <c r="B11250" i="1"/>
  <c r="B11251" i="1"/>
  <c r="B11252" i="1"/>
  <c r="B11265" i="1"/>
  <c r="B11292" i="1"/>
  <c r="B11301" i="1"/>
  <c r="B11302" i="1"/>
  <c r="B11322" i="1"/>
  <c r="B11323" i="1"/>
  <c r="B11324" i="1"/>
  <c r="B11333" i="1"/>
  <c r="B11334" i="1"/>
  <c r="B11335" i="1"/>
  <c r="B11352" i="1"/>
  <c r="B11366" i="1"/>
  <c r="B11367" i="1"/>
  <c r="B11368" i="1"/>
  <c r="B11369" i="1"/>
  <c r="B11386" i="1"/>
  <c r="B11392" i="1"/>
  <c r="B11400" i="1"/>
  <c r="B11407" i="1"/>
  <c r="B11408" i="1"/>
  <c r="B11415" i="1"/>
  <c r="B11436" i="1"/>
  <c r="B11445" i="1"/>
  <c r="B11446" i="1"/>
  <c r="B11447" i="1"/>
  <c r="B11455" i="1"/>
  <c r="B11456" i="1"/>
  <c r="B11457" i="1"/>
  <c r="B11458" i="1"/>
  <c r="B11459" i="1"/>
  <c r="B11470" i="1"/>
  <c r="B11483" i="1"/>
  <c r="B11484" i="1"/>
  <c r="B11519" i="1"/>
  <c r="B11520" i="1"/>
  <c r="B11528" i="1"/>
  <c r="B11539" i="1"/>
  <c r="B11554" i="1"/>
  <c r="B11555" i="1"/>
  <c r="B11577" i="1"/>
  <c r="B11578" i="1"/>
  <c r="B11579" i="1"/>
  <c r="B11598" i="1"/>
  <c r="B11599" i="1"/>
  <c r="B11600" i="1"/>
  <c r="B11608" i="1"/>
  <c r="B11638" i="1"/>
  <c r="B11639" i="1"/>
  <c r="B11651" i="1"/>
  <c r="B11666" i="1"/>
  <c r="B11667" i="1"/>
  <c r="B11668" i="1"/>
  <c r="B11682" i="1"/>
  <c r="B11683" i="1"/>
  <c r="B11684" i="1"/>
  <c r="B11696" i="1"/>
  <c r="B11697" i="1"/>
  <c r="B11730" i="1"/>
  <c r="B11731" i="1"/>
  <c r="B11732" i="1"/>
  <c r="B11733" i="1"/>
  <c r="B11748" i="1"/>
  <c r="B11749" i="1"/>
  <c r="B11750" i="1"/>
  <c r="B11760" i="1"/>
  <c r="B11761" i="1"/>
  <c r="B11773" i="1"/>
  <c r="B11787" i="1"/>
  <c r="B11806" i="1"/>
  <c r="B11819" i="1"/>
  <c r="B11858" i="1"/>
  <c r="B11859" i="1"/>
  <c r="B11860" i="1"/>
  <c r="B11871" i="1"/>
  <c r="B11872" i="1"/>
  <c r="B11886" i="1"/>
  <c r="B11887" i="1"/>
  <c r="B11904" i="1"/>
  <c r="B11905" i="1"/>
  <c r="B11906" i="1"/>
  <c r="B11907" i="1"/>
  <c r="B11908" i="1"/>
  <c r="B11918" i="1"/>
  <c r="B11919" i="1"/>
  <c r="B11949" i="1"/>
  <c r="B11969" i="1"/>
  <c r="B11980" i="1"/>
  <c r="B11981" i="1"/>
  <c r="B11993" i="1"/>
  <c r="B11994" i="1"/>
  <c r="B12008" i="1"/>
  <c r="B12009" i="1"/>
  <c r="B12018" i="1"/>
  <c r="B12019" i="1"/>
  <c r="B12034" i="1"/>
  <c r="B12061" i="1"/>
  <c r="B12062" i="1"/>
  <c r="B12063" i="1"/>
  <c r="B12068" i="1"/>
  <c r="B12069" i="1"/>
  <c r="B12070" i="1"/>
  <c r="B12079" i="1"/>
  <c r="B12080" i="1"/>
  <c r="B12087" i="1"/>
  <c r="B12088" i="1"/>
  <c r="B12095" i="1"/>
  <c r="B12114" i="1"/>
  <c r="B12127" i="1"/>
  <c r="B12128" i="1"/>
  <c r="B12135" i="1"/>
  <c r="B12136" i="1"/>
  <c r="B12137" i="1"/>
  <c r="B12163" i="1"/>
  <c r="B12164" i="1"/>
  <c r="B12165" i="1"/>
  <c r="B12181" i="1"/>
  <c r="B12182" i="1"/>
  <c r="B12183" i="1"/>
  <c r="B12200" i="1"/>
  <c r="B12201" i="1"/>
  <c r="B12212" i="1"/>
  <c r="B12213" i="1"/>
  <c r="B12214" i="1"/>
  <c r="B12215" i="1"/>
  <c r="B12216" i="1"/>
  <c r="B12230" i="1"/>
  <c r="B12231" i="1"/>
  <c r="B12238" i="1"/>
  <c r="B12246" i="1"/>
  <c r="B12253" i="1"/>
  <c r="B12254" i="1"/>
  <c r="B12260" i="1"/>
  <c r="B12263" i="1"/>
  <c r="B12278" i="1"/>
  <c r="B12279" i="1"/>
  <c r="B12300" i="1"/>
  <c r="B12310" i="1"/>
  <c r="B12311" i="1"/>
  <c r="B12323" i="1"/>
  <c r="B12331" i="1"/>
  <c r="B12341" i="1"/>
  <c r="B12342" i="1"/>
  <c r="B12343" i="1"/>
  <c r="B12348" i="1"/>
  <c r="B12358" i="1"/>
  <c r="B12359" i="1"/>
  <c r="B12366" i="1"/>
  <c r="B12367" i="1"/>
  <c r="B12368" i="1"/>
  <c r="B12382" i="1"/>
  <c r="B12383" i="1"/>
  <c r="B12384" i="1"/>
  <c r="B12398" i="1"/>
  <c r="B12399" i="1"/>
  <c r="B12400" i="1"/>
  <c r="B12401" i="1"/>
  <c r="B12403" i="1"/>
  <c r="B12404" i="1"/>
  <c r="B12405" i="1"/>
  <c r="B12415" i="1"/>
  <c r="B12423" i="1"/>
  <c r="B12432" i="1"/>
  <c r="B12433" i="1"/>
  <c r="B12434" i="1"/>
  <c r="B12435" i="1"/>
  <c r="B12443" i="1"/>
  <c r="B12444" i="1"/>
  <c r="B12449" i="1"/>
  <c r="B12450" i="1"/>
  <c r="B12464" i="1"/>
  <c r="B12465" i="1"/>
  <c r="B12493" i="1"/>
  <c r="B12494" i="1"/>
  <c r="B12495" i="1"/>
  <c r="B12496" i="1"/>
  <c r="B12504" i="1"/>
  <c r="B12515" i="1"/>
  <c r="B12516" i="1"/>
  <c r="B12517" i="1"/>
  <c r="B12518" i="1"/>
  <c r="B12519" i="1"/>
  <c r="B12520" i="1"/>
  <c r="B12528" i="1"/>
  <c r="B12529" i="1"/>
  <c r="B12530" i="1"/>
  <c r="B12531" i="1"/>
  <c r="B12532" i="1"/>
  <c r="B12539" i="1"/>
  <c r="B12540" i="1"/>
  <c r="B12541" i="1"/>
  <c r="B12567" i="1"/>
  <c r="B12568" i="1"/>
  <c r="B12577" i="1"/>
  <c r="B12578" i="1"/>
  <c r="B12586" i="1"/>
  <c r="B12587" i="1"/>
  <c r="B12588" i="1"/>
  <c r="B12595" i="1"/>
  <c r="B12596" i="1"/>
  <c r="B12597" i="1"/>
  <c r="B12613" i="1"/>
  <c r="B12614" i="1"/>
  <c r="B12615" i="1"/>
  <c r="B12616" i="1"/>
  <c r="B12637" i="1"/>
  <c r="B12638" i="1"/>
  <c r="B12639" i="1"/>
  <c r="B12691" i="1"/>
  <c r="B12692" i="1"/>
  <c r="B12707" i="1"/>
  <c r="B12708" i="1"/>
  <c r="B12709" i="1"/>
  <c r="B12710" i="1"/>
  <c r="B12723" i="1"/>
  <c r="B12724" i="1"/>
  <c r="B12725" i="1"/>
  <c r="B12726" i="1"/>
  <c r="B12727" i="1"/>
  <c r="B12737" i="1"/>
  <c r="B12738" i="1"/>
  <c r="B12746" i="1"/>
  <c r="B12759" i="1"/>
  <c r="B12760" i="1"/>
  <c r="B12774" i="1"/>
  <c r="B12775" i="1"/>
  <c r="B12786" i="1"/>
  <c r="B12802" i="1"/>
  <c r="B12828" i="1"/>
  <c r="B12829" i="1"/>
  <c r="B12842" i="1"/>
  <c r="B12843" i="1"/>
  <c r="B12853" i="1"/>
  <c r="B12854" i="1"/>
  <c r="B12855" i="1"/>
  <c r="B12856" i="1"/>
  <c r="B12876" i="1"/>
  <c r="B12888" i="1"/>
  <c r="B12889" i="1"/>
  <c r="B12890" i="1"/>
  <c r="B12891" i="1"/>
  <c r="B12909" i="1"/>
  <c r="B12910" i="1"/>
  <c r="B12916" i="1"/>
  <c r="B12917" i="1"/>
  <c r="B12930" i="1"/>
  <c r="B12943" i="1"/>
  <c r="B12944" i="1"/>
  <c r="B12955" i="1"/>
  <c r="B12956" i="1"/>
  <c r="B12957" i="1"/>
  <c r="B12958" i="1"/>
  <c r="B12983" i="1"/>
  <c r="B12993" i="1"/>
  <c r="B12994" i="1"/>
  <c r="B13009" i="1"/>
  <c r="B13048" i="1"/>
  <c r="B13058" i="1"/>
  <c r="B13062" i="1"/>
  <c r="B13063" i="1"/>
  <c r="B13064" i="1"/>
  <c r="B13073" i="1"/>
  <c r="B13074" i="1"/>
  <c r="B13087" i="1"/>
  <c r="B13095" i="1"/>
  <c r="B13103" i="1"/>
  <c r="B13104" i="1"/>
  <c r="B13112" i="1"/>
  <c r="B13122" i="1"/>
  <c r="B13137" i="1"/>
  <c r="B13138" i="1"/>
  <c r="B13139" i="1"/>
  <c r="B13168" i="1"/>
  <c r="B13169" i="1"/>
  <c r="B13170" i="1"/>
  <c r="B13171" i="1"/>
  <c r="B13172" i="1"/>
  <c r="B13178" i="1"/>
  <c r="B13187" i="1"/>
  <c r="B13188" i="1"/>
  <c r="B13189" i="1"/>
  <c r="B13190" i="1"/>
  <c r="B13191" i="1"/>
  <c r="B13207" i="1"/>
  <c r="B13216" i="1"/>
  <c r="B13217" i="1"/>
  <c r="B13218" i="1"/>
  <c r="B13234" i="1"/>
  <c r="B13235" i="1"/>
  <c r="B13243" i="1"/>
  <c r="B13244" i="1"/>
  <c r="B13245" i="1"/>
  <c r="B13246" i="1"/>
  <c r="B13258" i="1"/>
  <c r="B13259" i="1"/>
  <c r="B13260" i="1"/>
  <c r="B13261" i="1"/>
  <c r="B13262" i="1"/>
  <c r="B13271" i="1"/>
  <c r="B13272" i="1"/>
  <c r="B13285" i="1"/>
  <c r="B13318" i="1"/>
  <c r="B13319" i="1"/>
  <c r="B13320" i="1"/>
  <c r="B13329" i="1"/>
  <c r="B13330" i="1"/>
  <c r="B13340" i="1"/>
  <c r="B13353" i="1"/>
  <c r="B13354" i="1"/>
  <c r="B13367" i="1"/>
  <c r="B13368" i="1"/>
  <c r="B13390" i="1"/>
  <c r="B13397" i="1"/>
  <c r="B13398" i="1"/>
  <c r="B13399" i="1"/>
  <c r="B13405" i="1"/>
  <c r="B13406" i="1"/>
  <c r="B13415" i="1"/>
  <c r="B13416" i="1"/>
  <c r="B13417" i="1"/>
  <c r="B13432" i="1"/>
  <c r="B13433" i="1"/>
  <c r="B13443" i="1"/>
  <c r="B13468" i="1"/>
  <c r="B13477" i="1"/>
  <c r="B13478" i="1"/>
  <c r="B13479" i="1"/>
  <c r="B13493" i="1"/>
  <c r="B13494" i="1"/>
  <c r="B13504" i="1"/>
  <c r="B13505" i="1"/>
  <c r="B13506" i="1"/>
  <c r="B13507" i="1"/>
  <c r="B13508" i="1"/>
  <c r="B13509" i="1"/>
  <c r="B13518" i="1"/>
  <c r="B13519" i="1"/>
  <c r="B13555" i="1"/>
  <c r="B13556" i="1"/>
  <c r="B13557" i="1"/>
  <c r="B13558" i="1"/>
  <c r="B13559" i="1"/>
  <c r="B13560" i="1"/>
  <c r="B13561" i="1"/>
  <c r="B13562" i="1"/>
  <c r="B13563" i="1"/>
  <c r="B13564" i="1"/>
  <c r="B13579" i="1"/>
  <c r="B13588" i="1"/>
  <c r="B13589" i="1"/>
  <c r="B13596" i="1"/>
  <c r="B13620" i="1"/>
  <c r="B13621" i="1"/>
  <c r="B13622" i="1"/>
  <c r="B13623" i="1"/>
  <c r="B13628" i="1"/>
  <c r="B13629" i="1"/>
  <c r="B13644" i="1"/>
  <c r="B13645" i="1"/>
  <c r="B13657" i="1"/>
  <c r="B13658" i="1"/>
  <c r="B13659" i="1"/>
  <c r="B13660" i="1"/>
  <c r="B13667" i="1"/>
  <c r="B13681" i="1"/>
  <c r="B13687" i="1"/>
  <c r="B13688" i="1"/>
  <c r="B13695" i="1"/>
  <c r="B13696" i="1"/>
  <c r="B13697" i="1"/>
  <c r="B13736" i="1"/>
  <c r="B13743" i="1"/>
  <c r="B13756" i="1"/>
  <c r="B13765" i="1"/>
  <c r="B13766" i="1"/>
  <c r="B13767" i="1"/>
  <c r="B13786" i="1"/>
  <c r="B13793" i="1"/>
  <c r="B13794" i="1"/>
  <c r="B13795" i="1"/>
  <c r="B13819" i="1"/>
  <c r="B13820" i="1"/>
  <c r="B13821" i="1"/>
  <c r="B13830" i="1"/>
  <c r="B13831" i="1"/>
  <c r="B13832" i="1"/>
  <c r="B13833" i="1"/>
  <c r="B13834" i="1"/>
  <c r="B13835" i="1"/>
  <c r="B13847" i="1"/>
  <c r="B13856" i="1"/>
  <c r="B13862" i="1"/>
  <c r="B13863" i="1"/>
  <c r="B13864" i="1"/>
  <c r="B13872" i="1"/>
  <c r="B13873" i="1"/>
  <c r="B13880" i="1"/>
  <c r="B13881" i="1"/>
  <c r="B13882" i="1"/>
  <c r="B13889" i="1"/>
  <c r="B13890" i="1"/>
  <c r="B13891" i="1"/>
  <c r="B13904" i="1"/>
  <c r="B13909" i="1"/>
  <c r="B13910" i="1"/>
  <c r="B13911" i="1"/>
  <c r="B13912" i="1"/>
  <c r="B13921" i="1"/>
  <c r="B13928" i="1"/>
  <c r="B13929" i="1"/>
  <c r="B13930" i="1"/>
  <c r="B13940" i="1"/>
  <c r="B13941" i="1"/>
  <c r="B13942" i="1"/>
  <c r="B13958" i="1"/>
  <c r="B13959" i="1"/>
  <c r="B13960" i="1"/>
  <c r="B13965" i="1"/>
  <c r="B13982" i="1"/>
  <c r="B13996" i="1"/>
  <c r="B13997" i="1"/>
  <c r="B13998" i="1"/>
  <c r="B13999" i="1"/>
  <c r="B14024" i="1"/>
  <c r="B14043" i="1"/>
  <c r="B14044" i="1"/>
  <c r="B14045" i="1"/>
  <c r="B14060" i="1"/>
  <c r="B14075" i="1"/>
  <c r="B14076" i="1"/>
  <c r="B14077" i="1"/>
  <c r="B14078" i="1"/>
  <c r="B14110" i="1"/>
  <c r="B14111" i="1"/>
  <c r="B14112" i="1"/>
  <c r="B14118" i="1"/>
  <c r="B14119" i="1"/>
  <c r="B14120" i="1"/>
  <c r="B14125" i="1"/>
  <c r="B14126" i="1"/>
  <c r="B14141" i="1"/>
  <c r="B14142" i="1"/>
  <c r="B14143" i="1"/>
  <c r="B14144" i="1"/>
  <c r="B14164" i="1"/>
  <c r="B14175" i="1"/>
  <c r="B14176" i="1"/>
  <c r="B14177" i="1"/>
  <c r="B14190" i="1"/>
  <c r="B14191" i="1"/>
  <c r="B14201" i="1"/>
  <c r="B14202" i="1"/>
  <c r="B14203" i="1"/>
  <c r="B14219" i="1"/>
  <c r="B14241" i="1"/>
  <c r="B14242" i="1"/>
  <c r="B14250" i="1"/>
  <c r="B14267" i="1"/>
  <c r="B14268" i="1"/>
  <c r="B14269" i="1"/>
  <c r="B14280" i="1"/>
  <c r="B14281" i="1"/>
  <c r="B14293" i="1"/>
  <c r="B14294" i="1"/>
  <c r="B14295" i="1"/>
  <c r="B14296" i="1"/>
  <c r="B14317" i="1"/>
  <c r="B14326" i="1"/>
  <c r="B14327" i="1"/>
  <c r="B14328" i="1"/>
  <c r="B14337" i="1"/>
  <c r="B14338" i="1"/>
  <c r="B14339" i="1"/>
  <c r="B14340" i="1"/>
  <c r="B14341" i="1"/>
  <c r="B14342" i="1"/>
  <c r="B14343" i="1"/>
  <c r="B14356" i="1"/>
  <c r="B14357" i="1"/>
  <c r="B14368" i="1"/>
  <c r="B14369" i="1"/>
  <c r="B14378" i="1"/>
  <c r="B14379" i="1"/>
  <c r="B14408" i="1"/>
  <c r="B14409" i="1"/>
  <c r="B14410" i="1"/>
  <c r="B14415" i="1"/>
  <c r="B14416" i="1"/>
  <c r="B14424" i="1"/>
  <c r="B14433" i="1"/>
  <c r="B14434" i="1"/>
  <c r="B14435" i="1"/>
  <c r="B14449" i="1"/>
  <c r="B14481" i="1"/>
  <c r="B14482" i="1"/>
  <c r="B14489" i="1"/>
  <c r="B14490" i="1"/>
  <c r="B14491" i="1"/>
  <c r="B14492" i="1"/>
  <c r="B14500" i="1"/>
  <c r="B14501" i="1"/>
  <c r="B14509" i="1"/>
  <c r="B14510" i="1"/>
  <c r="B14520" i="1"/>
  <c r="B14521" i="1"/>
  <c r="B14522" i="1"/>
  <c r="B14549" i="1"/>
  <c r="B14550" i="1"/>
  <c r="B14559" i="1"/>
  <c r="B14560" i="1"/>
  <c r="B14571" i="1"/>
  <c r="B14572" i="1"/>
  <c r="B14573" i="1"/>
  <c r="B14574" i="1"/>
  <c r="B14586" i="1"/>
  <c r="B14587" i="1"/>
  <c r="B14594" i="1"/>
  <c r="B14595" i="1"/>
  <c r="B14596" i="1"/>
  <c r="B14597" i="1"/>
  <c r="B14622" i="1"/>
  <c r="B14636" i="1"/>
  <c r="B14637" i="1"/>
  <c r="B14652" i="1"/>
  <c r="B14653" i="1"/>
  <c r="B14666" i="1"/>
  <c r="B14667" i="1"/>
  <c r="B14678" i="1"/>
  <c r="B14679" i="1"/>
  <c r="B14680" i="1"/>
  <c r="B14681" i="1"/>
  <c r="B14713" i="1"/>
  <c r="B14717" i="1"/>
  <c r="B14718" i="1"/>
  <c r="B14728" i="1"/>
  <c r="B14729" i="1"/>
  <c r="B14730" i="1"/>
  <c r="B14746" i="1"/>
  <c r="B14747" i="1"/>
  <c r="B14748" i="1"/>
  <c r="B14762" i="1"/>
  <c r="B14763" i="1"/>
  <c r="B14795" i="1"/>
  <c r="B14800" i="1"/>
  <c r="B14801" i="1"/>
  <c r="B14802" i="1"/>
  <c r="B14803" i="1"/>
  <c r="B14804" i="1"/>
  <c r="B14810" i="1"/>
  <c r="B14814" i="1"/>
  <c r="B14841" i="1"/>
  <c r="B14849" i="1"/>
  <c r="B14850" i="1"/>
  <c r="B14851" i="1"/>
  <c r="B14852" i="1"/>
  <c r="B14853" i="1"/>
  <c r="B14871" i="1"/>
  <c r="B14879" i="1"/>
  <c r="B14880" i="1"/>
  <c r="B14894" i="1"/>
  <c r="B14895" i="1"/>
  <c r="B14896" i="1"/>
  <c r="B14941" i="1"/>
  <c r="B14942" i="1"/>
  <c r="B14959" i="1"/>
  <c r="B14972" i="1"/>
  <c r="B14973" i="1"/>
  <c r="B14974" i="1"/>
  <c r="B14989" i="1"/>
  <c r="B14990" i="1"/>
  <c r="B14991" i="1"/>
  <c r="B14992" i="1"/>
  <c r="B15010" i="1"/>
  <c r="B15023" i="1"/>
  <c r="B15042" i="1"/>
  <c r="B15068" i="1"/>
  <c r="B15069" i="1"/>
  <c r="B15096" i="1"/>
  <c r="B15097" i="1"/>
  <c r="B15098" i="1"/>
  <c r="B15119" i="1"/>
  <c r="B15120" i="1"/>
  <c r="B15121" i="1"/>
  <c r="B15122" i="1"/>
  <c r="B15123" i="1"/>
  <c r="B15136" i="1"/>
  <c r="B15137" i="1"/>
  <c r="B15138" i="1"/>
  <c r="B15139" i="1"/>
  <c r="B15140" i="1"/>
  <c r="B15141" i="1"/>
  <c r="B15142" i="1"/>
  <c r="B15172" i="1"/>
  <c r="B15189" i="1"/>
  <c r="B15190" i="1"/>
  <c r="B15198" i="1"/>
  <c r="B15199" i="1"/>
  <c r="B15200" i="1"/>
  <c r="B15216" i="1"/>
  <c r="B15217" i="1"/>
  <c r="B15235" i="1"/>
  <c r="B15236" i="1"/>
  <c r="B15237" i="1"/>
  <c r="B15238" i="1"/>
  <c r="B15277" i="1"/>
  <c r="B15290" i="1"/>
  <c r="B15301" i="1"/>
  <c r="B15302" i="1"/>
  <c r="B15303" i="1"/>
  <c r="B15318" i="1"/>
  <c r="B15319" i="1"/>
  <c r="B15331" i="1"/>
  <c r="B15332" i="1"/>
  <c r="B15345" i="1"/>
  <c r="B15346" i="1"/>
  <c r="B15347" i="1"/>
  <c r="B15348" i="1"/>
  <c r="B15349" i="1"/>
  <c r="B15350" i="1"/>
  <c r="B15396" i="1"/>
  <c r="B15397" i="1"/>
  <c r="B15404" i="1"/>
  <c r="B15405" i="1"/>
  <c r="B15421" i="1"/>
  <c r="B15432" i="1"/>
  <c r="B15448" i="1"/>
  <c r="B15473" i="1"/>
  <c r="B15483" i="1"/>
  <c r="B15496" i="1"/>
  <c r="B15497" i="1"/>
  <c r="B15520" i="1"/>
  <c r="B15521" i="1"/>
  <c r="B15522" i="1"/>
  <c r="B15541" i="1"/>
  <c r="B15542" i="1"/>
  <c r="B15565" i="1"/>
  <c r="B15566" i="1"/>
  <c r="B15567" i="1"/>
  <c r="B15573" i="1"/>
  <c r="B15574" i="1"/>
  <c r="B15584" i="1"/>
  <c r="B15585" i="1"/>
  <c r="B15601" i="1"/>
  <c r="B15614" i="1"/>
  <c r="B15615" i="1"/>
  <c r="B15632" i="1"/>
  <c r="B15657" i="1"/>
  <c r="B15658" i="1"/>
  <c r="B15670" i="1"/>
  <c r="B15700" i="1"/>
  <c r="B15710" i="1"/>
  <c r="B15711" i="1"/>
  <c r="B15712" i="1"/>
  <c r="B15735" i="1"/>
  <c r="B15753" i="1"/>
  <c r="B15754" i="1"/>
  <c r="B15755" i="1"/>
  <c r="B15756" i="1"/>
  <c r="B15776" i="1"/>
  <c r="B15777" i="1"/>
  <c r="B15778" i="1"/>
  <c r="B15791" i="1"/>
  <c r="B15792" i="1"/>
  <c r="B15805" i="1"/>
  <c r="B15806" i="1"/>
  <c r="B15807" i="1"/>
  <c r="B15817" i="1"/>
  <c r="B15828" i="1"/>
  <c r="B15829" i="1"/>
  <c r="B15846" i="1"/>
  <c r="B15847" i="1"/>
  <c r="B15848" i="1"/>
  <c r="B15849" i="1"/>
  <c r="B15850" i="1"/>
  <c r="B15851" i="1"/>
  <c r="B15852" i="1"/>
  <c r="B15853" i="1"/>
  <c r="B15877" i="1"/>
  <c r="B15878" i="1"/>
  <c r="B15879" i="1"/>
  <c r="B15880" i="1"/>
  <c r="B15881" i="1"/>
  <c r="B15882" i="1"/>
  <c r="B15889" i="1"/>
  <c r="B15890" i="1"/>
  <c r="B15892" i="1"/>
  <c r="B15900" i="1"/>
  <c r="B15901" i="1"/>
  <c r="B15902" i="1"/>
  <c r="B15910" i="1"/>
  <c r="B15911" i="1"/>
  <c r="B15912" i="1"/>
  <c r="B15918" i="1"/>
  <c r="B15924" i="1"/>
  <c r="B15925" i="1"/>
  <c r="B15926" i="1"/>
  <c r="B15932" i="1"/>
  <c r="B15933" i="1"/>
  <c r="B15939" i="1"/>
  <c r="B15940" i="1"/>
  <c r="B15949" i="1"/>
  <c r="B15950" i="1"/>
  <c r="B15951" i="1"/>
  <c r="B15961" i="1"/>
  <c r="B15962" i="1"/>
  <c r="B15963" i="1"/>
  <c r="B15977" i="1"/>
  <c r="B15978" i="1"/>
  <c r="B15979" i="1"/>
  <c r="B15981" i="1"/>
  <c r="B15991" i="1"/>
  <c r="B15992" i="1"/>
  <c r="B16005" i="1"/>
  <c r="B16006" i="1"/>
  <c r="B16007" i="1"/>
  <c r="B16008" i="1"/>
  <c r="B16022" i="1"/>
  <c r="B16023" i="1"/>
  <c r="B16024" i="1"/>
  <c r="B16036" i="1"/>
  <c r="B16037" i="1"/>
  <c r="B16038" i="1"/>
  <c r="B16039" i="1"/>
  <c r="B16040" i="1"/>
  <c r="B16041" i="1"/>
  <c r="B16061" i="1"/>
  <c r="B16070" i="1"/>
  <c r="B16071" i="1"/>
  <c r="B16082" i="1"/>
  <c r="B16083" i="1"/>
  <c r="B16084" i="1"/>
  <c r="B16085" i="1"/>
  <c r="B16103" i="1"/>
  <c r="B16104" i="1"/>
  <c r="B16115" i="1"/>
  <c r="B16137" i="1"/>
  <c r="B16138" i="1"/>
  <c r="B16139" i="1"/>
  <c r="B16140" i="1"/>
  <c r="B16153" i="1"/>
  <c r="B16154" i="1"/>
  <c r="B16163" i="1"/>
  <c r="B16164" i="1"/>
  <c r="B16176" i="1"/>
  <c r="B16186" i="1"/>
  <c r="B16187" i="1"/>
  <c r="B16188" i="1"/>
  <c r="B16189" i="1"/>
  <c r="B16190" i="1"/>
  <c r="B16191" i="1"/>
  <c r="B16211" i="1"/>
  <c r="B16212" i="1"/>
  <c r="B16213" i="1"/>
  <c r="B16214" i="1"/>
  <c r="B16223" i="1"/>
  <c r="B16238" i="1"/>
  <c r="B16239" i="1"/>
  <c r="B16240" i="1"/>
  <c r="B16241" i="1"/>
  <c r="B16242" i="1"/>
  <c r="B16243" i="1"/>
  <c r="B16244" i="1"/>
  <c r="B16261" i="1"/>
  <c r="B16262" i="1"/>
  <c r="B16263" i="1"/>
  <c r="B16274" i="1"/>
  <c r="B16302" i="1"/>
  <c r="B16303" i="1"/>
  <c r="B16318" i="1"/>
  <c r="B16319" i="1"/>
  <c r="B16320" i="1"/>
  <c r="B16321" i="1"/>
  <c r="B16333" i="1"/>
  <c r="B16334" i="1"/>
  <c r="B16335" i="1"/>
  <c r="B16345" i="1"/>
  <c r="B16346" i="1"/>
  <c r="B16347" i="1"/>
  <c r="B16348" i="1"/>
  <c r="B16364" i="1"/>
  <c r="B16365" i="1"/>
  <c r="B16366" i="1"/>
  <c r="B16367" i="1"/>
  <c r="B16368" i="1"/>
  <c r="B16369" i="1"/>
  <c r="B16370" i="1"/>
  <c r="B16407" i="1"/>
  <c r="B16408" i="1"/>
  <c r="B16409" i="1"/>
  <c r="B16410" i="1"/>
  <c r="B16421" i="1"/>
  <c r="B16422" i="1"/>
  <c r="B16438" i="1"/>
  <c r="B16439" i="1"/>
  <c r="B16440" i="1"/>
  <c r="B16469" i="1"/>
  <c r="B16470" i="1"/>
  <c r="B16471" i="1"/>
  <c r="B16472" i="1"/>
  <c r="B16473" i="1"/>
  <c r="B16474" i="1"/>
  <c r="B16502" i="1"/>
  <c r="B16511" i="1"/>
  <c r="B16512" i="1"/>
  <c r="B16526" i="1"/>
  <c r="B16535" i="1"/>
  <c r="B16536" i="1"/>
  <c r="B16537" i="1"/>
  <c r="B16538" i="1"/>
  <c r="B16554" i="1"/>
  <c r="B16555" i="1"/>
  <c r="B16556" i="1"/>
  <c r="B16557" i="1"/>
  <c r="B16579" i="1"/>
  <c r="B16593" i="1"/>
  <c r="B16594" i="1"/>
  <c r="B16610" i="1"/>
  <c r="B16611" i="1"/>
  <c r="B16612" i="1"/>
  <c r="B16613" i="1"/>
  <c r="B16614" i="1"/>
  <c r="B16630" i="1"/>
  <c r="B16631" i="1"/>
  <c r="B16662" i="1"/>
  <c r="B16677" i="1"/>
  <c r="B16678" i="1"/>
  <c r="B16679" i="1"/>
  <c r="B16692" i="1"/>
  <c r="B16693" i="1"/>
  <c r="B16694" i="1"/>
  <c r="B16695" i="1"/>
  <c r="B16696" i="1"/>
  <c r="B16697" i="1"/>
  <c r="B16698" i="1"/>
  <c r="B16712" i="1"/>
  <c r="B16713" i="1"/>
  <c r="B16734" i="1"/>
  <c r="B16735" i="1"/>
  <c r="B16744" i="1"/>
  <c r="B16745" i="1"/>
  <c r="B16746" i="1"/>
  <c r="B16756" i="1"/>
  <c r="B16757" i="1"/>
  <c r="B16758" i="1"/>
  <c r="B16759" i="1"/>
  <c r="B16769" i="1"/>
  <c r="B16770" i="1"/>
  <c r="B16771" i="1"/>
  <c r="B16790" i="1"/>
  <c r="B16791" i="1"/>
  <c r="B16792" i="1"/>
  <c r="B16830" i="1"/>
  <c r="B16831" i="1"/>
  <c r="B16832" i="1"/>
  <c r="B16833" i="1"/>
  <c r="B16834" i="1"/>
  <c r="B16842" i="1"/>
  <c r="B16843" i="1"/>
  <c r="B16844" i="1"/>
  <c r="B16863" i="1"/>
  <c r="B16864" i="1"/>
  <c r="B16865" i="1"/>
  <c r="B16878" i="1"/>
  <c r="B16879" i="1"/>
  <c r="B16880" i="1"/>
  <c r="B16881" i="1"/>
  <c r="B16882" i="1"/>
  <c r="B16883" i="1"/>
  <c r="B16884" i="1"/>
  <c r="B16885" i="1"/>
  <c r="B16890" i="1"/>
  <c r="B16891" i="1"/>
  <c r="B16908" i="1"/>
  <c r="B16909" i="1"/>
  <c r="B16920" i="1"/>
  <c r="B16921" i="1"/>
  <c r="B16932" i="1"/>
  <c r="B16933" i="1"/>
  <c r="B16934" i="1"/>
  <c r="B16940" i="1"/>
  <c r="B16941" i="1"/>
  <c r="B16949" i="1"/>
  <c r="B16956" i="1"/>
  <c r="B16957" i="1"/>
  <c r="B16984" i="1"/>
  <c r="B16985" i="1"/>
  <c r="B16986" i="1"/>
  <c r="B16987" i="1"/>
  <c r="B16997" i="1"/>
  <c r="B16998" i="1"/>
  <c r="B16999" i="1"/>
  <c r="B17000" i="1"/>
  <c r="B17001" i="1"/>
  <c r="B17002" i="1"/>
  <c r="B17003" i="1"/>
  <c r="B17015" i="1"/>
  <c r="B17016" i="1"/>
  <c r="B17017" i="1"/>
  <c r="B17018" i="1"/>
  <c r="B17019" i="1"/>
  <c r="B17035" i="1"/>
  <c r="B17036" i="1"/>
  <c r="B17037" i="1"/>
  <c r="B17038" i="1"/>
  <c r="B17039" i="1"/>
  <c r="B17040" i="1"/>
  <c r="B17055" i="1"/>
  <c r="B17056" i="1"/>
  <c r="B17072" i="1"/>
  <c r="B17080" i="1"/>
  <c r="B17093" i="1"/>
  <c r="B17094" i="1"/>
  <c r="B17102" i="1"/>
  <c r="B17103" i="1"/>
  <c r="B17138" i="1"/>
  <c r="B17163" i="1"/>
  <c r="B17164" i="1"/>
  <c r="B17165" i="1"/>
  <c r="B17166" i="1"/>
  <c r="B17167" i="1"/>
  <c r="B17177" i="1"/>
  <c r="B17178" i="1"/>
  <c r="B17179" i="1"/>
  <c r="B17192" i="1"/>
  <c r="B17193" i="1"/>
  <c r="B17194" i="1"/>
  <c r="B17195" i="1"/>
  <c r="B17234" i="1"/>
  <c r="B17235" i="1"/>
  <c r="B17236" i="1"/>
  <c r="B17245" i="1"/>
  <c r="B17246" i="1"/>
  <c r="B17257" i="1"/>
  <c r="B17258" i="1"/>
  <c r="B17264" i="1"/>
  <c r="B17265" i="1"/>
  <c r="B17266" i="1"/>
  <c r="B17281" i="1"/>
  <c r="B17298" i="1"/>
  <c r="B17299" i="1"/>
  <c r="B17300" i="1"/>
  <c r="B17301" i="1"/>
  <c r="B17302" i="1"/>
  <c r="B17309" i="1"/>
  <c r="B17310" i="1"/>
  <c r="B17321" i="1"/>
  <c r="B17322" i="1"/>
  <c r="B17323" i="1"/>
  <c r="B17324" i="1"/>
  <c r="B17338" i="1"/>
  <c r="B17339" i="1"/>
  <c r="B17340" i="1"/>
  <c r="B17378" i="1"/>
  <c r="B17388" i="1"/>
  <c r="B17389" i="1"/>
  <c r="B17407" i="1"/>
  <c r="B17408" i="1"/>
  <c r="B17409" i="1"/>
  <c r="B17414" i="1"/>
  <c r="B17415" i="1"/>
  <c r="B17416" i="1"/>
  <c r="B17424" i="1"/>
  <c r="B17425" i="1"/>
  <c r="B17426" i="1"/>
  <c r="B17427" i="1"/>
  <c r="B17428" i="1"/>
  <c r="B17429" i="1"/>
  <c r="B17466" i="1"/>
  <c r="B17467" i="1"/>
  <c r="B17468" i="1"/>
  <c r="B17469" i="1"/>
  <c r="B17470" i="1"/>
  <c r="B17478" i="1"/>
  <c r="B17479" i="1"/>
  <c r="B17490" i="1"/>
  <c r="B17491" i="1"/>
  <c r="B17497" i="1"/>
  <c r="B17498" i="1"/>
  <c r="B17499" i="1"/>
  <c r="B17500" i="1"/>
  <c r="B17525" i="1"/>
  <c r="B17532" i="1"/>
  <c r="B17543" i="1"/>
  <c r="B17544" i="1"/>
  <c r="B17561" i="1"/>
  <c r="B17562" i="1"/>
  <c r="B17563" i="1"/>
  <c r="B17564" i="1"/>
  <c r="B17577" i="1"/>
  <c r="B17585" i="1"/>
  <c r="B17586" i="1"/>
  <c r="B17598" i="1"/>
  <c r="B17599" i="1"/>
  <c r="B17600" i="1"/>
  <c r="B17611" i="1"/>
  <c r="B17612" i="1"/>
  <c r="B17622" i="1"/>
  <c r="B17623" i="1"/>
  <c r="B17644" i="1"/>
  <c r="B17645" i="1"/>
  <c r="B17648" i="1"/>
  <c r="B17649" i="1"/>
  <c r="B17662" i="1"/>
  <c r="B17663" i="1"/>
  <c r="B17664" i="1"/>
  <c r="B17665" i="1"/>
  <c r="B17674" i="1"/>
  <c r="B17675" i="1"/>
  <c r="B17676" i="1"/>
  <c r="B17677" i="1"/>
  <c r="B17678" i="1"/>
  <c r="B17686" i="1"/>
  <c r="B17687" i="1"/>
  <c r="B17710" i="1"/>
  <c r="B17711" i="1"/>
  <c r="B17716" i="1"/>
  <c r="B17717" i="1"/>
  <c r="B17718" i="1"/>
  <c r="B17719" i="1"/>
  <c r="B17731" i="1"/>
  <c r="B17732" i="1"/>
  <c r="B17733" i="1"/>
  <c r="B17742" i="1"/>
  <c r="B17743" i="1"/>
  <c r="B17744" i="1"/>
  <c r="B17745" i="1"/>
  <c r="B17746" i="1"/>
  <c r="B17747" i="1"/>
  <c r="B17757" i="1"/>
  <c r="B17758" i="1"/>
  <c r="B17759" i="1"/>
  <c r="B17760" i="1"/>
  <c r="B17768" i="1"/>
  <c r="B17769" i="1"/>
  <c r="B17770" i="1"/>
  <c r="B17778" i="1"/>
  <c r="B17779" i="1"/>
  <c r="B17780" i="1"/>
  <c r="B17792" i="1"/>
  <c r="B17793" i="1"/>
  <c r="B17794" i="1"/>
  <c r="B17807" i="1"/>
  <c r="B17808" i="1"/>
  <c r="B17809" i="1"/>
  <c r="B17831" i="1"/>
  <c r="B17832" i="1"/>
  <c r="B17833" i="1"/>
  <c r="B17844" i="1"/>
  <c r="B17850" i="1"/>
  <c r="B17851" i="1"/>
  <c r="B17859" i="1"/>
  <c r="B17860" i="1"/>
  <c r="B17875" i="1"/>
  <c r="B17882" i="1"/>
  <c r="B17883" i="1"/>
  <c r="B17885" i="1"/>
  <c r="B17894" i="1"/>
  <c r="B17895" i="1"/>
  <c r="B17896" i="1"/>
  <c r="B17897" i="1"/>
  <c r="B17898" i="1"/>
  <c r="B17902" i="1"/>
  <c r="B17903" i="1"/>
  <c r="B17904" i="1"/>
  <c r="B17907" i="1"/>
  <c r="B17908" i="1"/>
  <c r="B17922" i="1"/>
  <c r="B17930" i="1"/>
  <c r="B17931" i="1"/>
  <c r="B17939" i="1"/>
  <c r="B17940" i="1"/>
  <c r="B17941" i="1"/>
  <c r="B17957" i="1"/>
  <c r="B17958" i="1"/>
  <c r="B17959" i="1"/>
  <c r="B17960" i="1"/>
  <c r="B17973" i="1"/>
  <c r="B17974" i="1"/>
  <c r="B17975" i="1"/>
  <c r="B17976" i="1"/>
  <c r="B17994" i="1"/>
  <c r="B18002" i="1"/>
  <c r="B18011" i="1"/>
  <c r="B18012" i="1"/>
  <c r="B18013" i="1"/>
  <c r="B18031" i="1"/>
  <c r="B18032" i="1"/>
  <c r="B18033" i="1"/>
  <c r="B18034" i="1"/>
  <c r="B18035" i="1"/>
  <c r="B18036" i="1"/>
  <c r="B18061" i="1"/>
  <c r="B18062" i="1"/>
  <c r="B18063" i="1"/>
  <c r="B18071" i="1"/>
  <c r="B18072" i="1"/>
  <c r="B18082" i="1"/>
  <c r="B18083" i="1"/>
  <c r="B18084" i="1"/>
  <c r="B18091" i="1"/>
  <c r="B18106" i="1"/>
  <c r="B18107" i="1"/>
  <c r="B18108" i="1"/>
  <c r="B18109" i="1"/>
  <c r="B18131" i="1"/>
  <c r="B18132" i="1"/>
  <c r="B18133" i="1"/>
  <c r="B18142" i="1"/>
  <c r="B18149" i="1"/>
  <c r="B18150" i="1"/>
  <c r="B18157" i="1"/>
  <c r="B18168" i="1"/>
  <c r="B18194" i="1"/>
  <c r="B18195" i="1"/>
  <c r="B18196" i="1"/>
  <c r="B18197" i="1"/>
  <c r="B18198" i="1"/>
  <c r="B18199" i="1"/>
  <c r="B18200" i="1"/>
  <c r="B18201" i="1"/>
  <c r="B18210" i="1"/>
  <c r="B18217" i="1"/>
  <c r="B18218" i="1"/>
  <c r="B18219" i="1"/>
  <c r="B18235" i="1"/>
  <c r="B18236" i="1"/>
  <c r="B18237" i="1"/>
  <c r="B18249" i="1"/>
  <c r="B18250" i="1"/>
  <c r="B18251" i="1"/>
  <c r="B18252" i="1"/>
  <c r="B18253" i="1"/>
  <c r="B18280" i="1"/>
  <c r="B18288" i="1"/>
  <c r="B18304" i="1"/>
  <c r="B18305" i="1"/>
  <c r="B18306" i="1"/>
  <c r="B18311" i="1"/>
  <c r="B18312" i="1"/>
  <c r="B18313" i="1"/>
  <c r="B18323" i="1"/>
  <c r="B18324" i="1"/>
  <c r="B18325" i="1"/>
  <c r="B18326" i="1"/>
  <c r="B18327" i="1"/>
  <c r="B18367" i="1"/>
  <c r="B18368" i="1"/>
  <c r="B18369" i="1"/>
  <c r="B18381" i="1"/>
  <c r="B18382" i="1"/>
  <c r="B18395" i="1"/>
  <c r="B18396" i="1"/>
  <c r="B18397" i="1"/>
  <c r="B18398" i="1"/>
  <c r="B18406" i="1"/>
  <c r="B18407" i="1"/>
  <c r="B18408" i="1"/>
  <c r="B18409" i="1"/>
  <c r="B18428" i="1"/>
  <c r="B18432" i="1"/>
  <c r="B18433" i="1"/>
  <c r="B18434" i="1"/>
  <c r="B18439" i="1"/>
  <c r="B18440" i="1"/>
  <c r="B18441" i="1"/>
  <c r="B18442" i="1"/>
  <c r="B18455" i="1"/>
  <c r="B18456" i="1"/>
  <c r="B18457" i="1"/>
  <c r="B18458" i="1"/>
  <c r="B18473" i="1"/>
  <c r="B18474" i="1"/>
  <c r="B18475" i="1"/>
  <c r="B18476" i="1"/>
  <c r="B18491" i="1"/>
  <c r="B18492" i="1"/>
  <c r="B18493" i="1"/>
  <c r="B18494" i="1"/>
  <c r="B18495" i="1"/>
  <c r="B18496" i="1"/>
  <c r="B18519" i="1"/>
  <c r="B18520" i="1"/>
  <c r="B18529" i="1"/>
  <c r="B18530" i="1"/>
  <c r="B18531" i="1"/>
  <c r="B18538" i="1"/>
  <c r="B18549" i="1"/>
  <c r="B18550" i="1"/>
  <c r="B18562" i="1"/>
  <c r="B18563" i="1"/>
  <c r="B18568" i="1"/>
  <c r="B18598" i="1"/>
  <c r="B18611" i="1"/>
  <c r="B18627" i="1"/>
  <c r="B18628" i="1"/>
  <c r="B18642" i="1"/>
  <c r="B18657" i="1"/>
  <c r="B18671" i="1"/>
  <c r="B18672" i="1"/>
  <c r="B18673" i="1"/>
  <c r="B18680" i="1"/>
  <c r="B18681" i="1"/>
  <c r="B18682" i="1"/>
  <c r="B18683" i="1"/>
  <c r="B18684" i="1"/>
  <c r="B18700" i="1"/>
  <c r="B18701" i="1"/>
  <c r="B18702" i="1"/>
  <c r="B18703" i="1"/>
  <c r="B18722" i="1"/>
  <c r="B18735" i="1"/>
  <c r="B18736" i="1"/>
  <c r="B18737" i="1"/>
  <c r="B18750" i="1"/>
  <c r="B18761" i="1"/>
  <c r="B18762" i="1"/>
  <c r="B18763" i="1"/>
  <c r="B18777" i="1"/>
  <c r="B18778" i="1"/>
  <c r="B18779" i="1"/>
  <c r="B18795" i="1"/>
  <c r="B18796" i="1"/>
  <c r="B18797" i="1"/>
  <c r="B18798" i="1"/>
  <c r="B18799" i="1"/>
  <c r="B18800" i="1"/>
  <c r="B18801" i="1"/>
  <c r="B18831" i="1"/>
  <c r="B18832" i="1"/>
  <c r="B18833" i="1"/>
  <c r="B18834" i="1"/>
  <c r="B18843" i="1"/>
  <c r="B18850" i="1"/>
  <c r="B18877" i="1"/>
  <c r="B18878" i="1"/>
  <c r="B18931" i="1"/>
  <c r="B18932" i="1"/>
  <c r="B18933" i="1"/>
  <c r="B18934" i="1"/>
  <c r="B18952" i="1"/>
  <c r="B18953" i="1"/>
  <c r="B18998" i="1"/>
  <c r="B18999" i="1"/>
  <c r="B19000" i="1"/>
  <c r="B19001" i="1"/>
  <c r="B19002" i="1"/>
  <c r="B19003" i="1"/>
  <c r="B19004" i="1"/>
  <c r="B19005" i="1"/>
  <c r="B19008" i="1"/>
  <c r="B19009" i="1"/>
  <c r="B19010" i="1"/>
  <c r="B19018" i="1"/>
  <c r="B19019" i="1"/>
  <c r="B19020" i="1"/>
  <c r="B19021" i="1"/>
  <c r="B19022" i="1"/>
  <c r="B19023" i="1"/>
  <c r="B19024" i="1"/>
  <c r="B19025" i="1"/>
  <c r="B19045" i="1"/>
  <c r="B19046" i="1"/>
  <c r="B19047" i="1"/>
  <c r="B19048" i="1"/>
  <c r="B19060" i="1"/>
  <c r="B19061" i="1"/>
  <c r="B19062" i="1"/>
  <c r="B19063" i="1"/>
  <c r="B19095" i="1"/>
  <c r="B19096" i="1"/>
  <c r="B19105" i="1"/>
  <c r="B19112" i="1"/>
  <c r="B19113" i="1"/>
  <c r="B19114" i="1"/>
  <c r="B19125" i="1"/>
  <c r="B19126" i="1"/>
  <c r="B19127" i="1"/>
  <c r="B19128" i="1"/>
  <c r="B19143" i="1"/>
  <c r="B19144" i="1"/>
  <c r="B19145" i="1"/>
  <c r="B19153" i="1"/>
  <c r="B19154" i="1"/>
  <c r="B19186" i="1"/>
  <c r="B19188" i="1"/>
  <c r="B19203" i="1"/>
  <c r="B19204" i="1"/>
  <c r="B19205" i="1"/>
  <c r="B19206" i="1"/>
  <c r="B19207" i="1"/>
  <c r="B19212" i="1"/>
  <c r="B19213" i="1"/>
  <c r="B19214" i="1"/>
  <c r="B19215" i="1"/>
  <c r="B19216" i="1"/>
  <c r="B19227" i="1"/>
  <c r="B19228" i="1"/>
  <c r="B19247" i="1"/>
  <c r="B19267" i="1"/>
  <c r="B19268" i="1"/>
  <c r="B19315" i="1"/>
  <c r="B19324" i="1"/>
  <c r="B19325" i="1"/>
  <c r="B19326" i="1"/>
  <c r="B19327" i="1"/>
  <c r="B19328" i="1"/>
  <c r="B19343" i="1"/>
  <c r="B19344" i="1"/>
  <c r="B19345" i="1"/>
  <c r="B19365" i="1"/>
  <c r="B19366" i="1"/>
  <c r="B19367" i="1"/>
  <c r="B19368" i="1"/>
  <c r="B19396" i="1"/>
  <c r="B19411" i="1"/>
  <c r="B19412" i="1"/>
  <c r="B19413" i="1"/>
  <c r="B19414" i="1"/>
  <c r="B19423" i="1"/>
  <c r="B19434" i="1"/>
  <c r="B19435" i="1"/>
  <c r="B19436" i="1"/>
  <c r="B19445" i="1"/>
  <c r="B19461" i="1"/>
  <c r="B19462" i="1"/>
  <c r="B19488" i="1"/>
  <c r="B19489" i="1"/>
  <c r="B19498" i="1"/>
  <c r="B19499" i="1"/>
  <c r="B19509" i="1"/>
  <c r="B19510" i="1"/>
  <c r="B19511" i="1"/>
  <c r="B19512" i="1"/>
  <c r="B19532" i="1"/>
  <c r="B19533" i="1"/>
  <c r="B19550" i="1"/>
  <c r="B19551" i="1"/>
  <c r="B19552" i="1"/>
  <c r="B19553" i="1"/>
  <c r="B19584" i="1"/>
  <c r="B19585" i="1"/>
  <c r="B19586" i="1"/>
  <c r="B19587" i="1"/>
  <c r="B19588" i="1"/>
  <c r="B19616" i="1"/>
  <c r="B19617" i="1"/>
  <c r="B19632" i="1"/>
  <c r="B19649" i="1"/>
  <c r="B19650" i="1"/>
  <c r="B19658" i="1"/>
  <c r="B19659" i="1"/>
  <c r="B19660" i="1"/>
  <c r="B19661" i="1"/>
  <c r="B19662" i="1"/>
  <c r="B19706" i="1"/>
  <c r="B19707" i="1"/>
  <c r="B19708" i="1"/>
  <c r="B19709" i="1"/>
  <c r="B19710" i="1"/>
  <c r="B19711" i="1"/>
  <c r="B19725" i="1"/>
  <c r="B19726" i="1"/>
  <c r="B19727" i="1"/>
  <c r="B19728" i="1"/>
  <c r="B19729" i="1"/>
  <c r="B19748" i="1"/>
  <c r="B19749" i="1"/>
  <c r="B19750" i="1"/>
  <c r="B19767" i="1"/>
  <c r="B19768" i="1"/>
  <c r="B19769" i="1"/>
  <c r="B19770" i="1"/>
  <c r="B19771" i="1"/>
  <c r="B19789" i="1"/>
  <c r="B19790" i="1"/>
  <c r="B19791" i="1"/>
  <c r="B19792" i="1"/>
  <c r="B19793" i="1"/>
  <c r="B19794" i="1"/>
  <c r="B19804" i="1"/>
  <c r="B19805" i="1"/>
  <c r="B19812" i="1"/>
  <c r="B19813" i="1"/>
  <c r="B19814" i="1"/>
  <c r="B19815" i="1"/>
  <c r="B19816" i="1"/>
  <c r="B19824" i="1"/>
  <c r="B19825" i="1"/>
  <c r="B19831" i="1"/>
  <c r="B19838" i="1"/>
  <c r="B19849" i="1"/>
  <c r="B19850" i="1"/>
  <c r="B19863" i="1"/>
  <c r="B19864" i="1"/>
  <c r="B19865" i="1"/>
  <c r="B19866" i="1"/>
  <c r="B19872" i="1"/>
  <c r="B19873" i="1"/>
  <c r="B19874" i="1"/>
  <c r="B19875" i="1"/>
  <c r="B19880" i="1"/>
  <c r="B19881" i="1"/>
  <c r="B19893" i="1"/>
  <c r="B19894" i="1"/>
  <c r="B19902" i="1"/>
  <c r="B19905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30" i="1"/>
  <c r="B19931" i="1"/>
  <c r="B19937" i="1"/>
  <c r="B19942" i="1"/>
  <c r="B19943" i="1"/>
  <c r="B19944" i="1"/>
  <c r="B19948" i="1"/>
  <c r="B19954" i="1"/>
  <c r="B19955" i="1"/>
  <c r="B19956" i="1"/>
  <c r="B19957" i="1"/>
  <c r="B19958" i="1"/>
  <c r="B19967" i="1"/>
  <c r="B19968" i="1"/>
  <c r="B19969" i="1"/>
  <c r="B19983" i="1"/>
  <c r="B19984" i="1"/>
  <c r="B19985" i="1"/>
  <c r="B19986" i="1"/>
  <c r="B19995" i="1"/>
  <c r="B20005" i="1"/>
  <c r="B20006" i="1"/>
  <c r="B20007" i="1"/>
  <c r="B20030" i="1"/>
  <c r="B20031" i="1"/>
  <c r="B20038" i="1"/>
  <c r="B20039" i="1"/>
  <c r="B20040" i="1"/>
  <c r="B20041" i="1"/>
  <c r="B20042" i="1"/>
  <c r="B20043" i="1"/>
  <c r="B20054" i="1"/>
  <c r="B20055" i="1"/>
  <c r="B20064" i="1"/>
  <c r="B20065" i="1"/>
  <c r="B20066" i="1"/>
  <c r="B20079" i="1"/>
  <c r="B20080" i="1"/>
  <c r="B20081" i="1"/>
  <c r="B20082" i="1"/>
  <c r="B20083" i="1"/>
  <c r="B20096" i="1"/>
  <c r="B20097" i="1"/>
  <c r="B20098" i="1"/>
  <c r="B20099" i="1"/>
  <c r="B20128" i="1"/>
  <c r="B20129" i="1"/>
  <c r="B20144" i="1"/>
  <c r="B20145" i="1"/>
  <c r="B20146" i="1"/>
  <c r="B20147" i="1"/>
  <c r="B20148" i="1"/>
  <c r="B20164" i="1"/>
  <c r="B20165" i="1"/>
  <c r="B20166" i="1"/>
  <c r="B20167" i="1"/>
  <c r="B20168" i="1"/>
  <c r="B20169" i="1"/>
  <c r="B20183" i="1"/>
  <c r="B20184" i="1"/>
  <c r="B20195" i="1"/>
  <c r="B20196" i="1"/>
  <c r="B20208" i="1"/>
  <c r="B20209" i="1"/>
  <c r="B20210" i="1"/>
  <c r="B20211" i="1"/>
  <c r="B20212" i="1"/>
  <c r="B20252" i="1"/>
  <c r="B20253" i="1"/>
  <c r="B20254" i="1"/>
  <c r="B20255" i="1"/>
  <c r="B20256" i="1"/>
  <c r="B20266" i="1"/>
  <c r="B20267" i="1"/>
  <c r="B20268" i="1"/>
  <c r="B20269" i="1"/>
  <c r="B20270" i="1"/>
  <c r="B20286" i="1"/>
  <c r="B20287" i="1"/>
  <c r="B20288" i="1"/>
  <c r="B20299" i="1"/>
  <c r="B20300" i="1"/>
  <c r="B20301" i="1"/>
  <c r="B20302" i="1"/>
  <c r="B20314" i="1"/>
  <c r="B20315" i="1"/>
  <c r="B20316" i="1"/>
  <c r="B20317" i="1"/>
  <c r="B20351" i="1"/>
  <c r="B20352" i="1"/>
  <c r="B20372" i="1"/>
  <c r="B20373" i="1"/>
  <c r="B20374" i="1"/>
  <c r="B20375" i="1"/>
  <c r="B20394" i="1"/>
  <c r="B20395" i="1"/>
  <c r="B20396" i="1"/>
  <c r="B20397" i="1"/>
  <c r="B20411" i="1"/>
  <c r="B20412" i="1"/>
  <c r="B20413" i="1"/>
  <c r="B20429" i="1"/>
  <c r="B20430" i="1"/>
  <c r="B20431" i="1"/>
  <c r="B20446" i="1"/>
  <c r="B20447" i="1"/>
  <c r="B20448" i="1"/>
  <c r="B20449" i="1"/>
  <c r="B20450" i="1"/>
  <c r="B20476" i="1"/>
  <c r="B20488" i="1"/>
  <c r="B20489" i="1"/>
  <c r="B20490" i="1"/>
  <c r="B20491" i="1"/>
  <c r="B20492" i="1"/>
  <c r="B20493" i="1"/>
  <c r="B20500" i="1"/>
  <c r="B20501" i="1"/>
  <c r="B20502" i="1"/>
  <c r="B20503" i="1"/>
  <c r="B20511" i="1"/>
  <c r="B20512" i="1"/>
  <c r="B20513" i="1"/>
  <c r="B20514" i="1"/>
  <c r="B20527" i="1"/>
  <c r="B20528" i="1"/>
  <c r="B20529" i="1"/>
  <c r="B20530" i="1"/>
  <c r="B20546" i="1"/>
  <c r="B20547" i="1"/>
  <c r="B20548" i="1"/>
  <c r="B20549" i="1"/>
  <c r="B20550" i="1"/>
  <c r="B20558" i="1"/>
  <c r="B20559" i="1"/>
  <c r="B20573" i="1"/>
  <c r="B20574" i="1"/>
  <c r="B20575" i="1"/>
  <c r="B20576" i="1"/>
  <c r="B20590" i="1"/>
  <c r="B20591" i="1"/>
  <c r="B20592" i="1"/>
  <c r="B20593" i="1"/>
  <c r="B20606" i="1"/>
  <c r="B20607" i="1"/>
  <c r="B20619" i="1"/>
  <c r="B20620" i="1"/>
  <c r="B20621" i="1"/>
  <c r="B20622" i="1"/>
  <c r="B20623" i="1"/>
  <c r="B20624" i="1"/>
  <c r="B20655" i="1"/>
  <c r="B20657" i="1"/>
  <c r="B20681" i="1"/>
  <c r="B20682" i="1"/>
  <c r="B20694" i="1"/>
  <c r="B20695" i="1"/>
  <c r="B20696" i="1"/>
  <c r="B20704" i="1"/>
  <c r="B20705" i="1"/>
  <c r="B20706" i="1"/>
  <c r="B20707" i="1"/>
  <c r="B20721" i="1"/>
  <c r="B20722" i="1"/>
  <c r="B20723" i="1"/>
  <c r="B20724" i="1"/>
  <c r="B20725" i="1"/>
  <c r="B20768" i="1"/>
  <c r="B20769" i="1"/>
  <c r="B20770" i="1"/>
  <c r="B20782" i="1"/>
  <c r="B20783" i="1"/>
  <c r="B20784" i="1"/>
  <c r="B20785" i="1"/>
  <c r="B20799" i="1"/>
  <c r="B20800" i="1"/>
  <c r="B20811" i="1"/>
  <c r="B20812" i="1"/>
  <c r="B20813" i="1"/>
  <c r="B20825" i="1"/>
  <c r="B20826" i="1"/>
  <c r="B20827" i="1"/>
  <c r="B20849" i="1"/>
  <c r="B20850" i="1"/>
  <c r="B20851" i="1"/>
  <c r="B20852" i="1"/>
  <c r="B20853" i="1"/>
  <c r="B20866" i="1"/>
  <c r="B20867" i="1"/>
  <c r="B20868" i="1"/>
  <c r="B20869" i="1"/>
  <c r="B20885" i="1"/>
  <c r="B20886" i="1"/>
  <c r="B20901" i="1"/>
  <c r="B20902" i="1"/>
  <c r="B20903" i="1"/>
  <c r="B20904" i="1"/>
  <c r="B20905" i="1"/>
  <c r="B20906" i="1"/>
  <c r="B20920" i="1"/>
  <c r="B20921" i="1"/>
  <c r="B20922" i="1"/>
  <c r="B20959" i="1"/>
  <c r="B20972" i="1"/>
  <c r="B20973" i="1"/>
  <c r="B20974" i="1"/>
  <c r="B20975" i="1"/>
  <c r="B20976" i="1"/>
  <c r="B20977" i="1"/>
  <c r="B20978" i="1"/>
  <c r="B20979" i="1"/>
  <c r="B20980" i="1"/>
  <c r="B20993" i="1"/>
  <c r="B20994" i="1"/>
  <c r="B20995" i="1"/>
  <c r="B20996" i="1"/>
  <c r="B20997" i="1"/>
  <c r="B20998" i="1"/>
  <c r="B20999" i="1"/>
  <c r="B21000" i="1"/>
  <c r="B21022" i="1"/>
  <c r="B21042" i="1"/>
  <c r="B21043" i="1"/>
  <c r="B21044" i="1"/>
  <c r="B21045" i="1"/>
  <c r="B21051" i="1"/>
  <c r="B21062" i="1"/>
  <c r="B21063" i="1"/>
  <c r="B21074" i="1"/>
  <c r="B21075" i="1"/>
  <c r="B21076" i="1"/>
  <c r="B21085" i="1"/>
  <c r="B21086" i="1"/>
  <c r="B21092" i="1"/>
  <c r="B21093" i="1"/>
  <c r="B21094" i="1"/>
  <c r="B21111" i="1"/>
  <c r="B21120" i="1"/>
  <c r="B21121" i="1"/>
  <c r="B21122" i="1"/>
  <c r="B21131" i="1"/>
  <c r="B21132" i="1"/>
  <c r="B21145" i="1"/>
  <c r="B21146" i="1"/>
  <c r="B21159" i="1"/>
  <c r="B21160" i="1"/>
  <c r="B21161" i="1"/>
  <c r="B21198" i="1"/>
  <c r="B21199" i="1"/>
  <c r="B21200" i="1"/>
  <c r="B21201" i="1"/>
  <c r="B21202" i="1"/>
  <c r="B21203" i="1"/>
  <c r="B21209" i="1"/>
  <c r="B21210" i="1"/>
  <c r="B21211" i="1"/>
  <c r="B21212" i="1"/>
  <c r="B21222" i="1"/>
  <c r="B21234" i="1"/>
  <c r="B21235" i="1"/>
  <c r="B21236" i="1"/>
  <c r="B21250" i="1"/>
  <c r="B21251" i="1"/>
  <c r="B21252" i="1"/>
  <c r="B21253" i="1"/>
  <c r="B21254" i="1"/>
  <c r="B21255" i="1"/>
  <c r="B21269" i="1"/>
  <c r="B21279" i="1"/>
  <c r="B21280" i="1"/>
  <c r="B21281" i="1"/>
  <c r="B21291" i="1"/>
  <c r="B21292" i="1"/>
  <c r="B21293" i="1"/>
  <c r="B21307" i="1"/>
  <c r="B21308" i="1"/>
  <c r="B21309" i="1"/>
  <c r="B21310" i="1"/>
  <c r="B21317" i="1"/>
  <c r="B21318" i="1"/>
  <c r="B21319" i="1"/>
  <c r="B21320" i="1"/>
  <c r="B21321" i="1"/>
  <c r="B21340" i="1"/>
  <c r="B21341" i="1"/>
  <c r="B21342" i="1"/>
  <c r="B21370" i="1"/>
  <c r="B21387" i="1"/>
  <c r="B21388" i="1"/>
  <c r="B21389" i="1"/>
  <c r="B21398" i="1"/>
  <c r="B21399" i="1"/>
  <c r="B21400" i="1"/>
  <c r="B21401" i="1"/>
  <c r="B21402" i="1"/>
  <c r="B21413" i="1"/>
  <c r="B21414" i="1"/>
  <c r="B21421" i="1"/>
  <c r="B21422" i="1"/>
  <c r="B21435" i="1"/>
  <c r="B21436" i="1"/>
  <c r="B21437" i="1"/>
  <c r="B21438" i="1"/>
  <c r="B21480" i="1"/>
  <c r="B21481" i="1"/>
  <c r="B21482" i="1"/>
  <c r="B21483" i="1"/>
  <c r="B21484" i="1"/>
  <c r="B21491" i="1"/>
  <c r="B21492" i="1"/>
  <c r="B21493" i="1"/>
  <c r="B21494" i="1"/>
  <c r="B21495" i="1"/>
  <c r="B21501" i="1"/>
  <c r="B21502" i="1"/>
  <c r="B21503" i="1"/>
  <c r="B21504" i="1"/>
  <c r="B21514" i="1"/>
  <c r="B21515" i="1"/>
  <c r="B21523" i="1"/>
  <c r="B21524" i="1"/>
  <c r="B21525" i="1"/>
  <c r="B21526" i="1"/>
  <c r="B21527" i="1"/>
  <c r="B21528" i="1"/>
  <c r="B21557" i="1"/>
  <c r="B21558" i="1"/>
  <c r="B21566" i="1"/>
  <c r="B21567" i="1"/>
  <c r="B21581" i="1"/>
  <c r="B21592" i="1"/>
  <c r="B21593" i="1"/>
  <c r="B21594" i="1"/>
  <c r="B21605" i="1"/>
  <c r="B21606" i="1"/>
  <c r="B21620" i="1"/>
  <c r="B21621" i="1"/>
  <c r="B21654" i="1"/>
  <c r="B21655" i="1"/>
  <c r="B21662" i="1"/>
  <c r="B21673" i="1"/>
  <c r="B21674" i="1"/>
  <c r="B21675" i="1"/>
  <c r="B21676" i="1"/>
  <c r="B21686" i="1"/>
  <c r="B21687" i="1"/>
  <c r="B21704" i="1"/>
  <c r="B21705" i="1"/>
  <c r="B21706" i="1"/>
  <c r="B21707" i="1"/>
  <c r="B21727" i="1"/>
  <c r="B21731" i="1"/>
  <c r="B21732" i="1"/>
  <c r="B21744" i="1"/>
  <c r="B21745" i="1"/>
  <c r="B21746" i="1"/>
  <c r="B21755" i="1"/>
  <c r="B21756" i="1"/>
  <c r="B21757" i="1"/>
  <c r="B21785" i="1"/>
  <c r="B21786" i="1"/>
  <c r="B21787" i="1"/>
  <c r="B21788" i="1"/>
  <c r="B21789" i="1"/>
  <c r="B21790" i="1"/>
  <c r="B21798" i="1"/>
  <c r="B21799" i="1"/>
  <c r="B21814" i="1"/>
  <c r="B21815" i="1"/>
  <c r="B21816" i="1"/>
  <c r="B21828" i="1"/>
  <c r="B21829" i="1"/>
  <c r="B21830" i="1"/>
  <c r="B21831" i="1"/>
  <c r="B21832" i="1"/>
  <c r="B21833" i="1"/>
  <c r="B21839" i="1"/>
  <c r="B21870" i="1"/>
  <c r="B21871" i="1"/>
  <c r="B21872" i="1"/>
  <c r="B21873" i="1"/>
  <c r="B21874" i="1"/>
  <c r="B21880" i="1"/>
  <c r="B21881" i="1"/>
  <c r="B21882" i="1"/>
  <c r="B21883" i="1"/>
  <c r="B21884" i="1"/>
  <c r="B21885" i="1"/>
  <c r="B21895" i="1"/>
  <c r="B21896" i="1"/>
  <c r="B21897" i="1"/>
  <c r="B21898" i="1"/>
  <c r="B21899" i="1"/>
  <c r="B21900" i="1"/>
  <c r="B21912" i="1"/>
  <c r="B21913" i="1"/>
  <c r="B21914" i="1"/>
  <c r="B21915" i="1"/>
  <c r="B21928" i="1"/>
  <c r="B21929" i="1"/>
  <c r="B21930" i="1"/>
  <c r="B21931" i="1"/>
  <c r="B21960" i="1"/>
  <c r="B21961" i="1"/>
  <c r="B21962" i="1"/>
  <c r="B21963" i="1"/>
  <c r="B21964" i="1"/>
  <c r="B21965" i="1"/>
  <c r="B21971" i="1"/>
  <c r="B21972" i="1"/>
  <c r="B21973" i="1"/>
  <c r="B21974" i="1"/>
  <c r="B21979" i="1"/>
  <c r="B21980" i="1"/>
  <c r="B21985" i="1"/>
  <c r="B21986" i="1"/>
  <c r="B21994" i="1"/>
  <c r="B21995" i="1"/>
  <c r="B21996" i="1"/>
  <c r="B22023" i="1"/>
  <c r="B22024" i="1"/>
  <c r="B22031" i="1"/>
  <c r="B22032" i="1"/>
  <c r="B22033" i="1"/>
  <c r="B22034" i="1"/>
  <c r="B22035" i="1"/>
  <c r="B22036" i="1"/>
  <c r="B22045" i="1"/>
  <c r="B22046" i="1"/>
  <c r="B22047" i="1"/>
  <c r="B22054" i="1"/>
  <c r="B22055" i="1"/>
  <c r="B22063" i="1"/>
  <c r="B22064" i="1"/>
  <c r="B22065" i="1"/>
  <c r="B22075" i="1"/>
  <c r="B22076" i="1"/>
  <c r="B22082" i="1"/>
  <c r="B22091" i="1"/>
  <c r="B22092" i="1"/>
  <c r="B22102" i="1"/>
  <c r="B22103" i="1"/>
  <c r="B22104" i="1"/>
  <c r="B22105" i="1"/>
  <c r="B22106" i="1"/>
  <c r="B22107" i="1"/>
  <c r="B22121" i="1"/>
  <c r="B22122" i="1"/>
  <c r="B22123" i="1"/>
  <c r="B22124" i="1"/>
  <c r="B22138" i="1"/>
  <c r="B22139" i="1"/>
  <c r="B22140" i="1"/>
  <c r="B22141" i="1"/>
  <c r="B22142" i="1"/>
  <c r="B22143" i="1"/>
  <c r="B22157" i="1"/>
  <c r="B22169" i="1"/>
  <c r="B22177" i="1"/>
  <c r="B22178" i="1"/>
  <c r="B22179" i="1"/>
  <c r="B22180" i="1"/>
  <c r="B22181" i="1"/>
  <c r="B22189" i="1"/>
  <c r="B22190" i="1"/>
  <c r="B22201" i="1"/>
  <c r="B22202" i="1"/>
  <c r="B22215" i="1"/>
  <c r="B22216" i="1"/>
  <c r="B22217" i="1"/>
  <c r="B22218" i="1"/>
  <c r="B22219" i="1"/>
  <c r="B22220" i="1"/>
  <c r="B22221" i="1"/>
  <c r="B22222" i="1"/>
  <c r="B22237" i="1"/>
  <c r="B22247" i="1"/>
  <c r="B22248" i="1"/>
  <c r="B22249" i="1"/>
  <c r="B22250" i="1"/>
  <c r="B22251" i="1"/>
  <c r="B22257" i="1"/>
  <c r="B22258" i="1"/>
  <c r="B22259" i="1"/>
  <c r="B22260" i="1"/>
  <c r="B22273" i="1"/>
  <c r="B22283" i="1"/>
  <c r="B22284" i="1"/>
  <c r="B22294" i="1"/>
  <c r="B22295" i="1"/>
  <c r="B22296" i="1"/>
  <c r="B22297" i="1"/>
  <c r="B22298" i="1"/>
  <c r="B22299" i="1"/>
  <c r="B22320" i="1"/>
  <c r="B22331" i="1"/>
  <c r="B22332" i="1"/>
  <c r="B22333" i="1"/>
  <c r="B22334" i="1"/>
  <c r="B22335" i="1"/>
  <c r="B22347" i="1"/>
  <c r="B22360" i="1"/>
  <c r="B22361" i="1"/>
  <c r="B22362" i="1"/>
  <c r="B22363" i="1"/>
  <c r="B22364" i="1"/>
  <c r="B22375" i="1"/>
  <c r="B22376" i="1"/>
  <c r="B22377" i="1"/>
  <c r="B22378" i="1"/>
  <c r="B22394" i="1"/>
  <c r="B22395" i="1"/>
  <c r="B22417" i="1"/>
  <c r="B22430" i="1"/>
  <c r="B22431" i="1"/>
  <c r="B22432" i="1"/>
  <c r="B22439" i="1"/>
  <c r="B22440" i="1"/>
  <c r="B22441" i="1"/>
  <c r="B22442" i="1"/>
  <c r="B22443" i="1"/>
  <c r="B22454" i="1"/>
  <c r="B22455" i="1"/>
  <c r="B22475" i="1"/>
  <c r="B22476" i="1"/>
  <c r="B22477" i="1"/>
  <c r="B22482" i="1"/>
  <c r="B22483" i="1"/>
  <c r="B22484" i="1"/>
  <c r="B22485" i="1"/>
  <c r="B22486" i="1"/>
  <c r="B22498" i="1"/>
  <c r="B22508" i="1"/>
  <c r="B22509" i="1"/>
  <c r="B22515" i="1"/>
  <c r="B22516" i="1"/>
  <c r="B22517" i="1"/>
  <c r="B22518" i="1"/>
  <c r="B22520" i="1"/>
  <c r="B22521" i="1"/>
  <c r="B22528" i="1"/>
  <c r="B22529" i="1"/>
  <c r="B22539" i="1"/>
  <c r="B22540" i="1"/>
  <c r="B22541" i="1"/>
  <c r="B22542" i="1"/>
  <c r="B22543" i="1"/>
  <c r="B22572" i="1"/>
  <c r="B22587" i="1"/>
  <c r="B22588" i="1"/>
  <c r="B22589" i="1"/>
  <c r="B22597" i="1"/>
  <c r="B22598" i="1"/>
  <c r="B22599" i="1"/>
  <c r="B22600" i="1"/>
  <c r="B22611" i="1"/>
  <c r="B22612" i="1"/>
  <c r="B22637" i="1"/>
  <c r="B22638" i="1"/>
  <c r="B22639" i="1"/>
  <c r="B22640" i="1"/>
  <c r="B22641" i="1"/>
  <c r="B22665" i="1"/>
  <c r="B22671" i="1"/>
  <c r="B22672" i="1"/>
  <c r="B22673" i="1"/>
  <c r="B22682" i="1"/>
  <c r="B22683" i="1"/>
  <c r="B22693" i="1"/>
  <c r="B22694" i="1"/>
  <c r="B22710" i="1"/>
  <c r="B22711" i="1"/>
  <c r="B22712" i="1"/>
  <c r="B22726" i="1"/>
  <c r="B22727" i="1"/>
  <c r="B22728" i="1"/>
  <c r="B22729" i="1"/>
  <c r="B22730" i="1"/>
  <c r="B22761" i="1"/>
  <c r="B22769" i="1"/>
  <c r="B22770" i="1"/>
  <c r="B22771" i="1"/>
  <c r="B22776" i="1"/>
  <c r="B22777" i="1"/>
  <c r="B22788" i="1"/>
  <c r="B22789" i="1"/>
  <c r="B22790" i="1"/>
  <c r="B22797" i="1"/>
  <c r="B22798" i="1"/>
  <c r="B22813" i="1"/>
  <c r="B22814" i="1"/>
  <c r="B22815" i="1"/>
  <c r="B22816" i="1"/>
  <c r="B22856" i="1"/>
  <c r="B22857" i="1"/>
  <c r="B22858" i="1"/>
  <c r="B22859" i="1"/>
  <c r="B22860" i="1"/>
  <c r="B22872" i="1"/>
  <c r="B22885" i="1"/>
  <c r="B22886" i="1"/>
  <c r="B22887" i="1"/>
  <c r="B22888" i="1"/>
  <c r="B22889" i="1"/>
  <c r="B22890" i="1"/>
  <c r="B22917" i="1"/>
  <c r="B22918" i="1"/>
  <c r="B22919" i="1"/>
  <c r="B22920" i="1"/>
  <c r="B22921" i="1"/>
  <c r="B22922" i="1"/>
  <c r="B22923" i="1"/>
  <c r="B22943" i="1"/>
  <c r="B22944" i="1"/>
  <c r="B22945" i="1"/>
  <c r="B22946" i="1"/>
  <c r="B22959" i="1"/>
  <c r="B22960" i="1"/>
  <c r="B22961" i="1"/>
  <c r="B22962" i="1"/>
  <c r="B22963" i="1"/>
  <c r="B22972" i="1"/>
  <c r="B22973" i="1"/>
  <c r="B22974" i="1"/>
  <c r="B22975" i="1"/>
  <c r="B22976" i="1"/>
  <c r="B22989" i="1"/>
  <c r="B22990" i="1"/>
  <c r="B23000" i="1"/>
  <c r="B23014" i="1"/>
  <c r="B23024" i="1"/>
  <c r="B23025" i="1"/>
  <c r="B23026" i="1"/>
  <c r="B23027" i="1"/>
  <c r="B23042" i="1"/>
  <c r="B23043" i="1"/>
  <c r="B23044" i="1"/>
  <c r="B23054" i="1"/>
  <c r="B23055" i="1"/>
  <c r="B23068" i="1"/>
  <c r="B23069" i="1"/>
  <c r="B23070" i="1"/>
  <c r="B23105" i="1"/>
  <c r="B23106" i="1"/>
  <c r="B23107" i="1"/>
  <c r="B23108" i="1"/>
  <c r="B23117" i="1"/>
  <c r="B23118" i="1"/>
  <c r="B23119" i="1"/>
  <c r="B23120" i="1"/>
  <c r="B23121" i="1"/>
  <c r="B23135" i="1"/>
  <c r="B23136" i="1"/>
  <c r="B23137" i="1"/>
  <c r="B23138" i="1"/>
  <c r="B23145" i="1"/>
  <c r="B23160" i="1"/>
  <c r="B23161" i="1"/>
  <c r="B23162" i="1"/>
  <c r="B23163" i="1"/>
  <c r="B23182" i="1"/>
  <c r="B23196" i="1"/>
  <c r="B23197" i="1"/>
  <c r="B23198" i="1"/>
  <c r="B23205" i="1"/>
  <c r="B23215" i="1"/>
  <c r="B23216" i="1"/>
  <c r="B23217" i="1"/>
  <c r="B23218" i="1"/>
  <c r="B23227" i="1"/>
  <c r="B23228" i="1"/>
  <c r="B23229" i="1"/>
  <c r="B23237" i="1"/>
  <c r="B23238" i="1"/>
  <c r="B23239" i="1"/>
  <c r="B23272" i="1"/>
  <c r="B23273" i="1"/>
  <c r="B23274" i="1"/>
  <c r="B23284" i="1"/>
  <c r="B23285" i="1"/>
  <c r="B23293" i="1"/>
  <c r="B23294" i="1"/>
  <c r="B23295" i="1"/>
  <c r="B23296" i="1"/>
  <c r="B23297" i="1"/>
  <c r="B23306" i="1"/>
  <c r="B23307" i="1"/>
  <c r="B23308" i="1"/>
  <c r="B23309" i="1"/>
  <c r="B23325" i="1"/>
  <c r="B23326" i="1"/>
  <c r="B23327" i="1"/>
  <c r="B23328" i="1"/>
  <c r="B23329" i="1"/>
  <c r="B23378" i="1"/>
  <c r="B23379" i="1"/>
  <c r="B23395" i="1"/>
  <c r="B23396" i="1"/>
  <c r="B23397" i="1"/>
  <c r="B23398" i="1"/>
  <c r="B23399" i="1"/>
  <c r="B23400" i="1"/>
  <c r="B23416" i="1"/>
  <c r="B23417" i="1"/>
  <c r="B23418" i="1"/>
  <c r="B23431" i="1"/>
  <c r="B23432" i="1"/>
  <c r="B23433" i="1"/>
  <c r="B23434" i="1"/>
  <c r="B23435" i="1"/>
  <c r="B23436" i="1"/>
  <c r="B23437" i="1"/>
  <c r="B23453" i="1"/>
  <c r="B23454" i="1"/>
  <c r="B23455" i="1"/>
  <c r="B23456" i="1"/>
  <c r="B23472" i="1"/>
  <c r="B23473" i="1"/>
  <c r="B23474" i="1"/>
  <c r="B23475" i="1"/>
  <c r="B23476" i="1"/>
  <c r="B23510" i="1"/>
  <c r="B23527" i="1"/>
  <c r="B23534" i="1"/>
  <c r="B23535" i="1"/>
  <c r="B23545" i="1"/>
  <c r="B23546" i="1"/>
  <c r="B23547" i="1"/>
  <c r="B23548" i="1"/>
  <c r="B23549" i="1"/>
  <c r="B23550" i="1"/>
  <c r="B23551" i="1"/>
  <c r="B23563" i="1"/>
  <c r="B23564" i="1"/>
  <c r="B23565" i="1"/>
  <c r="B23581" i="1"/>
  <c r="B23582" i="1"/>
  <c r="B23583" i="1"/>
  <c r="B23584" i="1"/>
  <c r="B23635" i="1"/>
  <c r="B23636" i="1"/>
  <c r="B23637" i="1"/>
  <c r="B23638" i="1"/>
  <c r="B23646" i="1"/>
  <c r="B23668" i="1"/>
  <c r="B23669" i="1"/>
  <c r="B23670" i="1"/>
  <c r="B23671" i="1"/>
  <c r="B23686" i="1"/>
  <c r="B23687" i="1"/>
  <c r="B23688" i="1"/>
  <c r="B23689" i="1"/>
  <c r="B23690" i="1"/>
  <c r="B23691" i="1"/>
  <c r="B23692" i="1"/>
  <c r="B23693" i="1"/>
  <c r="B23715" i="1"/>
  <c r="B23716" i="1"/>
  <c r="B23717" i="1"/>
  <c r="B23718" i="1"/>
  <c r="B23719" i="1"/>
  <c r="B23720" i="1"/>
  <c r="B23721" i="1"/>
  <c r="B23722" i="1"/>
  <c r="B23759" i="1"/>
  <c r="B23760" i="1"/>
  <c r="B23761" i="1"/>
  <c r="B23779" i="1"/>
  <c r="B23780" i="1"/>
  <c r="B23781" i="1"/>
  <c r="B23782" i="1"/>
  <c r="B23783" i="1"/>
  <c r="B23784" i="1"/>
  <c r="B23803" i="1"/>
  <c r="B23819" i="1"/>
  <c r="B23820" i="1"/>
  <c r="B23821" i="1"/>
  <c r="B23822" i="1"/>
  <c r="B23823" i="1"/>
  <c r="B23824" i="1"/>
  <c r="B23840" i="1"/>
  <c r="B23858" i="1"/>
  <c r="B23859" i="1"/>
  <c r="B23860" i="1"/>
  <c r="B23861" i="1"/>
  <c r="B23862" i="1"/>
  <c r="B23863" i="1"/>
  <c r="B23864" i="1"/>
  <c r="B23865" i="1"/>
  <c r="B23897" i="1"/>
  <c r="B23913" i="1"/>
  <c r="B23914" i="1"/>
  <c r="B23924" i="1"/>
  <c r="B23925" i="1"/>
  <c r="B23936" i="1"/>
  <c r="B23937" i="1"/>
  <c r="B23949" i="1"/>
  <c r="B23950" i="1"/>
  <c r="B23951" i="1"/>
  <c r="B23952" i="1"/>
  <c r="B23953" i="1"/>
  <c r="B23954" i="1"/>
  <c r="B23970" i="1"/>
  <c r="B23971" i="1"/>
  <c r="B23972" i="1"/>
  <c r="B23973" i="1"/>
  <c r="B23974" i="1"/>
  <c r="B24005" i="1"/>
  <c r="B24020" i="1"/>
  <c r="B24033" i="1"/>
  <c r="B24034" i="1"/>
  <c r="B24035" i="1"/>
  <c r="B24036" i="1"/>
  <c r="B24037" i="1"/>
  <c r="B24038" i="1"/>
  <c r="B24047" i="1"/>
  <c r="B24048" i="1"/>
  <c r="B24049" i="1"/>
  <c r="B24050" i="1"/>
  <c r="B24060" i="1"/>
  <c r="B24061" i="1"/>
  <c r="B24062" i="1"/>
  <c r="B24078" i="1"/>
  <c r="B24119" i="1"/>
  <c r="B24120" i="1"/>
  <c r="B24121" i="1"/>
  <c r="B24122" i="1"/>
  <c r="B24123" i="1"/>
  <c r="B24139" i="1"/>
  <c r="B24140" i="1"/>
  <c r="B24141" i="1"/>
  <c r="B24142" i="1"/>
  <c r="B24143" i="1"/>
  <c r="B24144" i="1"/>
  <c r="B24145" i="1"/>
  <c r="B24160" i="1"/>
  <c r="B24161" i="1"/>
  <c r="B24162" i="1"/>
  <c r="B24163" i="1"/>
  <c r="B24174" i="1"/>
  <c r="B24187" i="1"/>
  <c r="B24188" i="1"/>
  <c r="B24189" i="1"/>
  <c r="B24190" i="1"/>
  <c r="B24215" i="1"/>
  <c r="B24229" i="1"/>
  <c r="B24230" i="1"/>
  <c r="B24244" i="1"/>
  <c r="B24267" i="1"/>
  <c r="B24268" i="1"/>
  <c r="B24269" i="1"/>
  <c r="B24270" i="1"/>
  <c r="B24271" i="1"/>
  <c r="B24272" i="1"/>
  <c r="B24299" i="1"/>
  <c r="B24300" i="1"/>
  <c r="B24301" i="1"/>
  <c r="B24302" i="1"/>
  <c r="B24303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5" i="1"/>
  <c r="B24337" i="1"/>
  <c r="B24339" i="1"/>
  <c r="B24341" i="1"/>
  <c r="B24342" i="1"/>
  <c r="B24343" i="1"/>
  <c r="B24355" i="1"/>
  <c r="B24359" i="1"/>
  <c r="B24360" i="1"/>
  <c r="B24361" i="1"/>
  <c r="B24368" i="1"/>
  <c r="B24369" i="1"/>
  <c r="B24370" i="1"/>
  <c r="B24371" i="1"/>
  <c r="B24372" i="1"/>
  <c r="B24373" i="1"/>
  <c r="B24374" i="1"/>
  <c r="B24375" i="1"/>
  <c r="B24376" i="1"/>
  <c r="B24377" i="1"/>
  <c r="B24380" i="1"/>
  <c r="B24381" i="1"/>
  <c r="B24389" i="1"/>
  <c r="B24392" i="1"/>
  <c r="B24402" i="1"/>
  <c r="B24408" i="1"/>
  <c r="B24409" i="1"/>
  <c r="B24410" i="1"/>
  <c r="B24417" i="1"/>
  <c r="B24418" i="1"/>
  <c r="B24419" i="1"/>
  <c r="B24420" i="1"/>
  <c r="B24421" i="1"/>
  <c r="B24422" i="1"/>
  <c r="B24423" i="1"/>
  <c r="B24424" i="1"/>
  <c r="B24426" i="1"/>
  <c r="B24427" i="1"/>
  <c r="B24431" i="1"/>
  <c r="B24432" i="1"/>
  <c r="B24433" i="1"/>
  <c r="B24434" i="1"/>
  <c r="B24435" i="1"/>
  <c r="B24440" i="1"/>
  <c r="B24441" i="1"/>
  <c r="B24442" i="1"/>
  <c r="B24459" i="1"/>
  <c r="B24460" i="1"/>
  <c r="B24461" i="1"/>
  <c r="B24471" i="1"/>
  <c r="B24472" i="1"/>
  <c r="B24473" i="1"/>
  <c r="B24474" i="1"/>
  <c r="B24475" i="1"/>
  <c r="B24476" i="1"/>
  <c r="B24478" i="1"/>
  <c r="B24481" i="1"/>
  <c r="B24482" i="1"/>
  <c r="B24490" i="1"/>
  <c r="B24491" i="1"/>
  <c r="B24492" i="1"/>
  <c r="B24500" i="1"/>
  <c r="B24501" i="1"/>
  <c r="B24502" i="1"/>
  <c r="B24503" i="1"/>
  <c r="B24504" i="1"/>
  <c r="B24505" i="1"/>
  <c r="B24510" i="1"/>
  <c r="B24521" i="1"/>
  <c r="B24522" i="1"/>
  <c r="B24523" i="1"/>
  <c r="B24524" i="1"/>
  <c r="B24525" i="1"/>
  <c r="B24526" i="1"/>
  <c r="B24527" i="1"/>
  <c r="B24528" i="1"/>
  <c r="B24538" i="1"/>
  <c r="B24539" i="1"/>
  <c r="B24540" i="1"/>
  <c r="B24554" i="1"/>
  <c r="B24555" i="1"/>
  <c r="B24568" i="1"/>
  <c r="B24569" i="1"/>
  <c r="B24570" i="1"/>
  <c r="B24576" i="1"/>
  <c r="B24577" i="1"/>
  <c r="B24578" i="1"/>
  <c r="B24593" i="1"/>
  <c r="B24594" i="1"/>
  <c r="B24595" i="1"/>
  <c r="B24596" i="1"/>
  <c r="B24597" i="1"/>
  <c r="B24598" i="1"/>
  <c r="B24599" i="1"/>
  <c r="B24600" i="1"/>
  <c r="B24612" i="1"/>
  <c r="B24613" i="1"/>
  <c r="B24614" i="1"/>
  <c r="B24615" i="1"/>
  <c r="B24616" i="1"/>
  <c r="B24630" i="1"/>
  <c r="B24631" i="1"/>
  <c r="B24632" i="1"/>
  <c r="B24633" i="1"/>
  <c r="B24634" i="1"/>
  <c r="B24659" i="1"/>
  <c r="B24661" i="1"/>
  <c r="B24677" i="1"/>
  <c r="B24678" i="1"/>
  <c r="B24679" i="1"/>
  <c r="B24702" i="1"/>
  <c r="B24703" i="1"/>
  <c r="B24704" i="1"/>
  <c r="B24710" i="1"/>
  <c r="B24711" i="1"/>
  <c r="B24712" i="1"/>
  <c r="B24713" i="1"/>
  <c r="B24714" i="1"/>
  <c r="B24715" i="1"/>
  <c r="B24716" i="1"/>
  <c r="B24724" i="1"/>
  <c r="B24725" i="1"/>
  <c r="B24726" i="1"/>
  <c r="B24727" i="1"/>
  <c r="B24728" i="1"/>
  <c r="B24729" i="1"/>
  <c r="B24730" i="1"/>
  <c r="B24731" i="1"/>
  <c r="B24766" i="1"/>
  <c r="B24767" i="1"/>
  <c r="B24768" i="1"/>
  <c r="B24769" i="1"/>
  <c r="B24783" i="1"/>
  <c r="B24784" i="1"/>
  <c r="B24785" i="1"/>
  <c r="B24786" i="1"/>
  <c r="B24787" i="1"/>
  <c r="B24788" i="1"/>
  <c r="B24789" i="1"/>
  <c r="B24790" i="1"/>
  <c r="B24791" i="1"/>
  <c r="B24792" i="1"/>
  <c r="B24807" i="1"/>
  <c r="B24808" i="1"/>
  <c r="B24809" i="1"/>
  <c r="B24810" i="1"/>
  <c r="B24822" i="1"/>
  <c r="B24856" i="1"/>
  <c r="B24857" i="1"/>
  <c r="B24859" i="1"/>
  <c r="B24871" i="1"/>
  <c r="B24872" i="1"/>
  <c r="B24873" i="1"/>
  <c r="B24874" i="1"/>
  <c r="B24875" i="1"/>
  <c r="B24876" i="1"/>
  <c r="B24877" i="1"/>
  <c r="B24890" i="1"/>
  <c r="B24891" i="1"/>
  <c r="B24892" i="1"/>
  <c r="B24893" i="1"/>
  <c r="B24894" i="1"/>
  <c r="B24895" i="1"/>
  <c r="B24896" i="1"/>
  <c r="B24916" i="1"/>
  <c r="B24917" i="1"/>
  <c r="B24918" i="1"/>
  <c r="B24919" i="1"/>
  <c r="B24920" i="1"/>
  <c r="B24926" i="1"/>
  <c r="B24927" i="1"/>
  <c r="B24928" i="1"/>
  <c r="B24929" i="1"/>
  <c r="B24941" i="1"/>
  <c r="B24942" i="1"/>
  <c r="B24973" i="1"/>
  <c r="B24981" i="1"/>
  <c r="B24982" i="1"/>
  <c r="B24983" i="1"/>
  <c r="B24994" i="1"/>
  <c r="B24995" i="1"/>
  <c r="B24996" i="1"/>
  <c r="B24997" i="1"/>
  <c r="B24998" i="1"/>
  <c r="B25017" i="1"/>
  <c r="B25028" i="1"/>
  <c r="B25029" i="1"/>
  <c r="B25030" i="1"/>
  <c r="B25031" i="1"/>
  <c r="B25041" i="1"/>
  <c r="B25042" i="1"/>
  <c r="B25043" i="1"/>
  <c r="B25044" i="1"/>
  <c r="B25045" i="1"/>
  <c r="B25046" i="1"/>
  <c r="B25047" i="1"/>
  <c r="B25063" i="1"/>
  <c r="B25064" i="1"/>
  <c r="B25081" i="1"/>
  <c r="B25082" i="1"/>
  <c r="B25083" i="1"/>
  <c r="B25084" i="1"/>
  <c r="B25085" i="1"/>
  <c r="B25086" i="1"/>
  <c r="B25087" i="1"/>
  <c r="B25097" i="1"/>
  <c r="B25098" i="1"/>
  <c r="B25099" i="1"/>
  <c r="B25100" i="1"/>
  <c r="B25101" i="1"/>
  <c r="B25115" i="1"/>
  <c r="B25116" i="1"/>
  <c r="B25117" i="1"/>
  <c r="B25118" i="1"/>
  <c r="B25119" i="1"/>
  <c r="B25131" i="1"/>
  <c r="B25132" i="1"/>
  <c r="B25133" i="1"/>
  <c r="B25134" i="1"/>
  <c r="B25135" i="1"/>
  <c r="B25136" i="1"/>
  <c r="B25137" i="1"/>
  <c r="B25184" i="1"/>
  <c r="B25185" i="1"/>
  <c r="B25186" i="1"/>
  <c r="B25187" i="1"/>
  <c r="B25200" i="1"/>
  <c r="B25201" i="1"/>
  <c r="B25202" i="1"/>
  <c r="B25203" i="1"/>
  <c r="B25221" i="1"/>
  <c r="B25222" i="1"/>
  <c r="B25223" i="1"/>
  <c r="B25224" i="1"/>
  <c r="B25288" i="1"/>
  <c r="B25289" i="1"/>
  <c r="B25290" i="1"/>
  <c r="B25291" i="1"/>
  <c r="B25303" i="1"/>
  <c r="B25304" i="1"/>
  <c r="B25305" i="1"/>
  <c r="B25306" i="1"/>
  <c r="B25328" i="1"/>
  <c r="B25329" i="1"/>
  <c r="B25342" i="1"/>
  <c r="B25345" i="1"/>
  <c r="B25352" i="1"/>
  <c r="B25353" i="1"/>
  <c r="B25354" i="1"/>
  <c r="B25355" i="1"/>
  <c r="B25364" i="1"/>
  <c r="B25365" i="1"/>
  <c r="B25366" i="1"/>
  <c r="B25367" i="1"/>
  <c r="B25368" i="1"/>
  <c r="B25378" i="1"/>
  <c r="B25379" i="1"/>
  <c r="B25380" i="1"/>
  <c r="B25381" i="1"/>
  <c r="B25382" i="1"/>
  <c r="B25393" i="1"/>
  <c r="B25394" i="1"/>
  <c r="B25395" i="1"/>
  <c r="B25396" i="1"/>
  <c r="B25397" i="1"/>
  <c r="B25398" i="1"/>
  <c r="B25418" i="1"/>
  <c r="B25427" i="1"/>
  <c r="B25428" i="1"/>
  <c r="B25429" i="1"/>
  <c r="B25430" i="1"/>
  <c r="B25431" i="1"/>
  <c r="B25432" i="1"/>
  <c r="B25433" i="1"/>
  <c r="B25434" i="1"/>
  <c r="B25439" i="1"/>
  <c r="B25440" i="1"/>
  <c r="B25441" i="1"/>
  <c r="B25442" i="1"/>
  <c r="B25443" i="1"/>
  <c r="B25455" i="1"/>
  <c r="B25456" i="1"/>
  <c r="B25457" i="1"/>
  <c r="B25458" i="1"/>
  <c r="B25474" i="1"/>
  <c r="B25475" i="1"/>
  <c r="B25476" i="1"/>
  <c r="B25477" i="1"/>
  <c r="B25492" i="1"/>
  <c r="B25493" i="1"/>
  <c r="B25494" i="1"/>
  <c r="B25495" i="1"/>
  <c r="B25496" i="1"/>
  <c r="B25497" i="1"/>
  <c r="B25498" i="1"/>
  <c r="B25528" i="1"/>
  <c r="B25529" i="1"/>
  <c r="B25530" i="1"/>
  <c r="B25540" i="1"/>
  <c r="B25541" i="1"/>
  <c r="B25542" i="1"/>
  <c r="B25543" i="1"/>
  <c r="B25544" i="1"/>
  <c r="B25545" i="1"/>
  <c r="B25546" i="1"/>
  <c r="B25547" i="1"/>
  <c r="B25559" i="1"/>
  <c r="B25560" i="1"/>
  <c r="B25561" i="1"/>
  <c r="B25562" i="1"/>
  <c r="B25563" i="1"/>
  <c r="B25564" i="1"/>
  <c r="B25574" i="1"/>
  <c r="B25575" i="1"/>
  <c r="B25576" i="1"/>
  <c r="B25577" i="1"/>
  <c r="B25578" i="1"/>
  <c r="B25579" i="1"/>
  <c r="B25580" i="1"/>
  <c r="B25581" i="1"/>
  <c r="B25590" i="1"/>
  <c r="B25591" i="1"/>
  <c r="B25592" i="1"/>
  <c r="B25593" i="1"/>
  <c r="B25594" i="1"/>
  <c r="B25595" i="1"/>
  <c r="B25608" i="1"/>
  <c r="B25624" i="1"/>
  <c r="B25625" i="1"/>
  <c r="B25626" i="1"/>
  <c r="B25627" i="1"/>
  <c r="B25628" i="1"/>
  <c r="B25629" i="1"/>
  <c r="B25630" i="1"/>
  <c r="B25640" i="1"/>
  <c r="B25641" i="1"/>
  <c r="B25642" i="1"/>
  <c r="B25643" i="1"/>
  <c r="B25644" i="1"/>
  <c r="B25645" i="1"/>
  <c r="B25660" i="1"/>
  <c r="B25661" i="1"/>
  <c r="B25662" i="1"/>
  <c r="B25663" i="1"/>
  <c r="B25664" i="1"/>
  <c r="B25665" i="1"/>
  <c r="B25666" i="1"/>
  <c r="B25685" i="1"/>
  <c r="B25696" i="1"/>
  <c r="B25697" i="1"/>
  <c r="B25698" i="1"/>
  <c r="B25699" i="1"/>
  <c r="B25700" i="1"/>
  <c r="B25701" i="1"/>
  <c r="B25702" i="1"/>
  <c r="B25703" i="1"/>
  <c r="B25715" i="1"/>
  <c r="B25716" i="1"/>
  <c r="B25717" i="1"/>
  <c r="B25718" i="1"/>
  <c r="B25727" i="1"/>
  <c r="B25728" i="1"/>
  <c r="B25729" i="1"/>
  <c r="B25730" i="1"/>
  <c r="B25731" i="1"/>
  <c r="B25732" i="1"/>
  <c r="B25744" i="1"/>
  <c r="B25745" i="1"/>
  <c r="B25746" i="1"/>
  <c r="B25747" i="1"/>
  <c r="B25748" i="1"/>
  <c r="B25749" i="1"/>
  <c r="B25750" i="1"/>
  <c r="B25760" i="1"/>
  <c r="B25761" i="1"/>
  <c r="B25762" i="1"/>
  <c r="B25786" i="1"/>
  <c r="B25797" i="1"/>
  <c r="B25798" i="1"/>
  <c r="B25799" i="1"/>
  <c r="B25811" i="1"/>
  <c r="B25812" i="1"/>
  <c r="B25824" i="1"/>
  <c r="B25825" i="1"/>
  <c r="B25826" i="1"/>
  <c r="B25827" i="1"/>
  <c r="B25828" i="1"/>
  <c r="B25842" i="1"/>
  <c r="B25843" i="1"/>
  <c r="B25844" i="1"/>
  <c r="B25845" i="1"/>
  <c r="B25846" i="1"/>
  <c r="B25867" i="1"/>
  <c r="B25868" i="1"/>
  <c r="B25869" i="1"/>
  <c r="B25870" i="1"/>
  <c r="B25871" i="1"/>
  <c r="B25872" i="1"/>
  <c r="B25873" i="1"/>
  <c r="B25874" i="1"/>
  <c r="B25875" i="1"/>
  <c r="B25891" i="1"/>
  <c r="B25893" i="1"/>
  <c r="B25900" i="1"/>
  <c r="B25901" i="1"/>
  <c r="B25914" i="1"/>
  <c r="B25915" i="1"/>
  <c r="B25916" i="1"/>
  <c r="B25917" i="1"/>
  <c r="B25927" i="1"/>
  <c r="B25928" i="1"/>
  <c r="B25929" i="1"/>
  <c r="B25930" i="1"/>
  <c r="B25931" i="1"/>
  <c r="B25940" i="1"/>
  <c r="B25941" i="1"/>
  <c r="B25942" i="1"/>
  <c r="B25943" i="1"/>
  <c r="B25958" i="1"/>
  <c r="B25959" i="1"/>
  <c r="B25960" i="1"/>
  <c r="B25983" i="1"/>
  <c r="B25988" i="1"/>
  <c r="B25989" i="1"/>
  <c r="B25990" i="1"/>
  <c r="B25991" i="1"/>
  <c r="B25992" i="1"/>
  <c r="B25993" i="1"/>
  <c r="B25994" i="1"/>
  <c r="B26007" i="1"/>
  <c r="B26008" i="1"/>
  <c r="B26009" i="1"/>
  <c r="B26010" i="1"/>
  <c r="B26011" i="1"/>
  <c r="B26012" i="1"/>
  <c r="B26025" i="1"/>
  <c r="B26026" i="1"/>
  <c r="B26027" i="1"/>
  <c r="B26028" i="1"/>
  <c r="B26039" i="1"/>
  <c r="B26040" i="1"/>
  <c r="B26041" i="1"/>
  <c r="B26053" i="1"/>
  <c r="B26054" i="1"/>
  <c r="B26055" i="1"/>
  <c r="B26056" i="1"/>
  <c r="B26057" i="1"/>
  <c r="B26058" i="1"/>
  <c r="B26059" i="1"/>
  <c r="B26081" i="1"/>
  <c r="B26115" i="1"/>
  <c r="B26116" i="1"/>
  <c r="B26117" i="1"/>
  <c r="B26118" i="1"/>
  <c r="B26119" i="1"/>
  <c r="B26140" i="1"/>
  <c r="B26141" i="1"/>
  <c r="B26142" i="1"/>
  <c r="B26143" i="1"/>
  <c r="B26144" i="1"/>
  <c r="B26145" i="1"/>
  <c r="B26153" i="1"/>
  <c r="B26154" i="1"/>
  <c r="B26155" i="1"/>
  <c r="B26156" i="1"/>
  <c r="B26157" i="1"/>
  <c r="B26158" i="1"/>
  <c r="B26159" i="1"/>
  <c r="B26160" i="1"/>
  <c r="B26161" i="1"/>
  <c r="B26162" i="1"/>
  <c r="B26185" i="1"/>
  <c r="B26186" i="1"/>
  <c r="B26197" i="1"/>
  <c r="B26198" i="1"/>
  <c r="B26212" i="1"/>
  <c r="B26213" i="1"/>
  <c r="B26214" i="1"/>
  <c r="B26215" i="1"/>
  <c r="B26216" i="1"/>
  <c r="B26226" i="1"/>
  <c r="B26227" i="1"/>
  <c r="B26228" i="1"/>
  <c r="B26229" i="1"/>
  <c r="B26230" i="1"/>
  <c r="B26231" i="1"/>
  <c r="B26249" i="1"/>
  <c r="B26250" i="1"/>
  <c r="B26251" i="1"/>
  <c r="B26252" i="1"/>
  <c r="B26264" i="1"/>
  <c r="B26265" i="1"/>
  <c r="B26266" i="1"/>
  <c r="B26267" i="1"/>
  <c r="B26268" i="1"/>
  <c r="B26275" i="1"/>
  <c r="B26276" i="1"/>
  <c r="B26286" i="1"/>
  <c r="B26287" i="1"/>
  <c r="B26294" i="1"/>
  <c r="B26295" i="1"/>
  <c r="B26296" i="1"/>
  <c r="B26297" i="1"/>
  <c r="B26312" i="1"/>
  <c r="B26313" i="1"/>
  <c r="B26314" i="1"/>
  <c r="B26315" i="1"/>
  <c r="B26326" i="1"/>
  <c r="B26327" i="1"/>
  <c r="B26328" i="1"/>
  <c r="B26329" i="1"/>
  <c r="B26349" i="1"/>
  <c r="B26350" i="1"/>
  <c r="B26351" i="1"/>
  <c r="B26352" i="1"/>
  <c r="B26353" i="1"/>
  <c r="B26359" i="1"/>
  <c r="B26373" i="1"/>
  <c r="B26374" i="1"/>
  <c r="B26375" i="1"/>
  <c r="B26383" i="1"/>
  <c r="B26393" i="1"/>
  <c r="B26394" i="1"/>
  <c r="B26395" i="1"/>
  <c r="B26411" i="1"/>
  <c r="B26419" i="1"/>
  <c r="B26420" i="1"/>
  <c r="B26421" i="1"/>
  <c r="B26422" i="1"/>
  <c r="B26428" i="1"/>
  <c r="B26429" i="1"/>
  <c r="B26430" i="1"/>
  <c r="B26431" i="1"/>
  <c r="B26432" i="1"/>
  <c r="B26444" i="1"/>
  <c r="B26445" i="1"/>
  <c r="B26446" i="1"/>
  <c r="B26455" i="1"/>
  <c r="B26456" i="1"/>
  <c r="B26457" i="1"/>
  <c r="B26470" i="1"/>
  <c r="B26471" i="1"/>
  <c r="B26472" i="1"/>
  <c r="B26494" i="1"/>
  <c r="B26495" i="1"/>
  <c r="B26496" i="1"/>
  <c r="B26497" i="1"/>
  <c r="B26498" i="1"/>
  <c r="B26499" i="1"/>
  <c r="B26500" i="1"/>
  <c r="B26506" i="1"/>
  <c r="B26514" i="1"/>
  <c r="B26515" i="1"/>
  <c r="B26516" i="1"/>
  <c r="B26517" i="1"/>
  <c r="B26518" i="1"/>
  <c r="B26519" i="1"/>
  <c r="B26523" i="1"/>
  <c r="B26530" i="1"/>
  <c r="B26531" i="1"/>
  <c r="B26532" i="1"/>
  <c r="B26533" i="1"/>
  <c r="B26547" i="1"/>
  <c r="B26563" i="1"/>
  <c r="B26564" i="1"/>
  <c r="B26565" i="1"/>
  <c r="B26566" i="1"/>
  <c r="B26574" i="1"/>
  <c r="B26575" i="1"/>
  <c r="B26576" i="1"/>
  <c r="B26581" i="1"/>
  <c r="B26582" i="1"/>
  <c r="B26583" i="1"/>
  <c r="B26584" i="1"/>
  <c r="B26591" i="1"/>
  <c r="B26592" i="1"/>
  <c r="B26593" i="1"/>
  <c r="B26599" i="1"/>
  <c r="B26600" i="1"/>
  <c r="B26601" i="1"/>
  <c r="B26602" i="1"/>
  <c r="B26603" i="1"/>
  <c r="B26618" i="1"/>
  <c r="B26619" i="1"/>
  <c r="B26632" i="1"/>
  <c r="B26633" i="1"/>
  <c r="B26634" i="1"/>
  <c r="B26638" i="1"/>
  <c r="B26639" i="1"/>
  <c r="B26640" i="1"/>
  <c r="B26641" i="1"/>
  <c r="B26656" i="1"/>
  <c r="B26657" i="1"/>
  <c r="B26658" i="1"/>
  <c r="B26659" i="1"/>
  <c r="B26660" i="1"/>
  <c r="B26661" i="1"/>
  <c r="B26662" i="1"/>
  <c r="B26669" i="1"/>
  <c r="B26670" i="1"/>
  <c r="B26671" i="1"/>
  <c r="B26672" i="1"/>
  <c r="B26673" i="1"/>
  <c r="B26674" i="1"/>
  <c r="B26683" i="1"/>
  <c r="B26692" i="1"/>
  <c r="B26693" i="1"/>
  <c r="B26694" i="1"/>
  <c r="B26695" i="1"/>
  <c r="B26696" i="1"/>
  <c r="B26699" i="1"/>
  <c r="B26700" i="1"/>
  <c r="B26701" i="1"/>
  <c r="B26702" i="1"/>
  <c r="B26703" i="1"/>
  <c r="B26704" i="1"/>
  <c r="B26705" i="1"/>
  <c r="B26712" i="1"/>
  <c r="B26718" i="1"/>
  <c r="B26729" i="1"/>
  <c r="B26730" i="1"/>
  <c r="B26731" i="1"/>
  <c r="B26732" i="1"/>
  <c r="B26733" i="1"/>
  <c r="B26734" i="1"/>
  <c r="B26762" i="1"/>
  <c r="B26763" i="1"/>
  <c r="B26764" i="1"/>
  <c r="B26765" i="1"/>
  <c r="B26778" i="1"/>
  <c r="B26779" i="1"/>
  <c r="B26786" i="1"/>
  <c r="B26787" i="1"/>
  <c r="B26788" i="1"/>
  <c r="B26789" i="1"/>
  <c r="B26790" i="1"/>
  <c r="B26797" i="1"/>
  <c r="B26798" i="1"/>
  <c r="B26799" i="1"/>
  <c r="B26803" i="1"/>
  <c r="B26804" i="1"/>
  <c r="B26805" i="1"/>
  <c r="B26806" i="1"/>
  <c r="B26820" i="1"/>
  <c r="B26821" i="1"/>
  <c r="B26822" i="1"/>
  <c r="B26839" i="1"/>
  <c r="B26840" i="1"/>
  <c r="B26841" i="1"/>
  <c r="B26850" i="1"/>
  <c r="B26857" i="1"/>
  <c r="B26858" i="1"/>
  <c r="B26859" i="1"/>
  <c r="B26868" i="1"/>
  <c r="B26869" i="1"/>
  <c r="B26870" i="1"/>
  <c r="B26871" i="1"/>
  <c r="B26872" i="1"/>
  <c r="B26873" i="1"/>
  <c r="B26885" i="1"/>
  <c r="B26886" i="1"/>
  <c r="B26897" i="1"/>
  <c r="B26898" i="1"/>
  <c r="B26899" i="1"/>
  <c r="B26900" i="1"/>
  <c r="B26901" i="1"/>
  <c r="B26902" i="1"/>
  <c r="B26903" i="1"/>
  <c r="B26904" i="1"/>
  <c r="B26908" i="1"/>
  <c r="B26909" i="1"/>
  <c r="B26910" i="1"/>
  <c r="B26924" i="1"/>
  <c r="B26925" i="1"/>
  <c r="B26926" i="1"/>
  <c r="B26946" i="1"/>
  <c r="B26947" i="1"/>
  <c r="B26948" i="1"/>
  <c r="B26949" i="1"/>
  <c r="B26958" i="1"/>
  <c r="B26965" i="1"/>
  <c r="B26966" i="1"/>
  <c r="B26967" i="1"/>
  <c r="B26968" i="1"/>
  <c r="B26969" i="1"/>
  <c r="B26981" i="1"/>
  <c r="B26982" i="1"/>
  <c r="B26992" i="1"/>
  <c r="B26993" i="1"/>
  <c r="B26994" i="1"/>
  <c r="B26995" i="1"/>
  <c r="B26996" i="1"/>
  <c r="B27017" i="1"/>
  <c r="B27025" i="1"/>
  <c r="B27026" i="1"/>
  <c r="B27027" i="1"/>
  <c r="B27034" i="1"/>
  <c r="B27035" i="1"/>
  <c r="B27036" i="1"/>
  <c r="B27037" i="1"/>
  <c r="B27038" i="1"/>
  <c r="B27039" i="1"/>
  <c r="B27046" i="1"/>
  <c r="B27047" i="1"/>
  <c r="B27048" i="1"/>
  <c r="B27049" i="1"/>
  <c r="B27050" i="1"/>
  <c r="B27060" i="1"/>
  <c r="B27061" i="1"/>
  <c r="B27062" i="1"/>
  <c r="B27063" i="1"/>
  <c r="B27080" i="1"/>
  <c r="B27081" i="1"/>
  <c r="B27082" i="1"/>
  <c r="B27093" i="1"/>
  <c r="B27098" i="1"/>
  <c r="B27099" i="1"/>
  <c r="B27100" i="1"/>
  <c r="B27101" i="1"/>
  <c r="B27109" i="1"/>
  <c r="B27110" i="1"/>
  <c r="B27116" i="1"/>
  <c r="B27117" i="1"/>
  <c r="B27118" i="1"/>
  <c r="B27119" i="1"/>
  <c r="B27126" i="1"/>
  <c r="B27127" i="1"/>
  <c r="B27134" i="1"/>
  <c r="B27135" i="1"/>
  <c r="B27136" i="1"/>
  <c r="B27137" i="1"/>
  <c r="B27160" i="1"/>
  <c r="B27161" i="1"/>
  <c r="B27162" i="1"/>
  <c r="B27163" i="1"/>
  <c r="B27164" i="1"/>
  <c r="B27174" i="1"/>
  <c r="B27175" i="1"/>
  <c r="B27176" i="1"/>
  <c r="B27177" i="1"/>
  <c r="B27178" i="1"/>
  <c r="B27179" i="1"/>
  <c r="B27187" i="1"/>
  <c r="B27199" i="1"/>
  <c r="B27200" i="1"/>
  <c r="B27209" i="1"/>
  <c r="B27210" i="1"/>
  <c r="B27211" i="1"/>
  <c r="B27212" i="1"/>
  <c r="B27226" i="1"/>
  <c r="B27237" i="1"/>
  <c r="B27242" i="1"/>
  <c r="B27243" i="1"/>
  <c r="B27244" i="1"/>
  <c r="B27252" i="1"/>
  <c r="B27261" i="1"/>
  <c r="B27262" i="1"/>
  <c r="B27263" i="1"/>
  <c r="B27264" i="1"/>
  <c r="B27275" i="1"/>
  <c r="B27276" i="1"/>
  <c r="B27277" i="1"/>
  <c r="B27278" i="1"/>
  <c r="B27279" i="1"/>
  <c r="B27280" i="1"/>
  <c r="B27281" i="1"/>
  <c r="B27305" i="1"/>
  <c r="B27306" i="1"/>
  <c r="B27307" i="1"/>
  <c r="B27308" i="1"/>
  <c r="B27315" i="1"/>
  <c r="B27316" i="1"/>
  <c r="B27317" i="1"/>
  <c r="B27318" i="1"/>
  <c r="B27319" i="1"/>
  <c r="B27320" i="1"/>
  <c r="B27333" i="1"/>
  <c r="B27334" i="1"/>
  <c r="B27335" i="1"/>
  <c r="B27336" i="1"/>
  <c r="B27347" i="1"/>
  <c r="B27348" i="1"/>
  <c r="B27349" i="1"/>
  <c r="B27360" i="1"/>
  <c r="B27361" i="1"/>
  <c r="B27362" i="1"/>
  <c r="B27363" i="1"/>
  <c r="B27364" i="1"/>
  <c r="B27365" i="1"/>
  <c r="B27371" i="1"/>
  <c r="B27377" i="1"/>
  <c r="B27378" i="1"/>
  <c r="B27379" i="1"/>
  <c r="B27380" i="1"/>
  <c r="B27388" i="1"/>
  <c r="B27389" i="1"/>
  <c r="B27395" i="1"/>
  <c r="B27396" i="1"/>
  <c r="B27397" i="1"/>
  <c r="B27407" i="1"/>
  <c r="B27408" i="1"/>
  <c r="B27409" i="1"/>
  <c r="B27423" i="1"/>
  <c r="B27430" i="1"/>
  <c r="B27431" i="1"/>
  <c r="B27432" i="1"/>
  <c r="B27436" i="1"/>
  <c r="B27437" i="1"/>
  <c r="B27447" i="1"/>
  <c r="B27448" i="1"/>
  <c r="B27449" i="1"/>
  <c r="B27456" i="1"/>
  <c r="B27468" i="1"/>
  <c r="B27469" i="1"/>
  <c r="B27470" i="1"/>
  <c r="B27471" i="1"/>
  <c r="B27472" i="1"/>
  <c r="B27473" i="1"/>
  <c r="B27490" i="1"/>
  <c r="B27491" i="1"/>
  <c r="B27507" i="1"/>
  <c r="B27508" i="1"/>
  <c r="B27509" i="1"/>
  <c r="B27520" i="1"/>
  <c r="B27521" i="1"/>
  <c r="B27522" i="1"/>
  <c r="B27531" i="1"/>
  <c r="B27532" i="1"/>
  <c r="B27543" i="1"/>
  <c r="B27544" i="1"/>
  <c r="B27545" i="1"/>
  <c r="B27546" i="1"/>
  <c r="B27553" i="1"/>
  <c r="B27554" i="1"/>
  <c r="B27564" i="1"/>
  <c r="B27565" i="1"/>
  <c r="B27566" i="1"/>
  <c r="B27567" i="1"/>
  <c r="B27568" i="1"/>
  <c r="B27572" i="1"/>
  <c r="B27586" i="1"/>
  <c r="B27587" i="1"/>
  <c r="B27594" i="1"/>
  <c r="B27595" i="1"/>
  <c r="B27596" i="1"/>
  <c r="B27597" i="1"/>
  <c r="B27598" i="1"/>
  <c r="B27599" i="1"/>
  <c r="B27609" i="1"/>
  <c r="B27610" i="1"/>
  <c r="B27611" i="1"/>
  <c r="B27612" i="1"/>
  <c r="B27613" i="1"/>
  <c r="B27614" i="1"/>
  <c r="B27632" i="1"/>
  <c r="B27633" i="1"/>
  <c r="B27634" i="1"/>
  <c r="B27635" i="1"/>
  <c r="B27636" i="1"/>
  <c r="B27637" i="1"/>
  <c r="B27638" i="1"/>
  <c r="B27645" i="1"/>
  <c r="B27656" i="1"/>
  <c r="B27657" i="1"/>
  <c r="B27658" i="1"/>
  <c r="B27668" i="1"/>
  <c r="B27669" i="1"/>
  <c r="B27670" i="1"/>
  <c r="B27683" i="1"/>
  <c r="B27684" i="1"/>
  <c r="B27685" i="1"/>
  <c r="B27686" i="1"/>
  <c r="B27687" i="1"/>
  <c r="B27707" i="1"/>
  <c r="B27708" i="1"/>
  <c r="B27709" i="1"/>
  <c r="B27710" i="1"/>
  <c r="B27711" i="1"/>
  <c r="B27717" i="1"/>
  <c r="B27726" i="1"/>
  <c r="B27727" i="1"/>
  <c r="B27728" i="1"/>
  <c r="B27729" i="1"/>
  <c r="B27730" i="1"/>
  <c r="B27731" i="1"/>
  <c r="B27737" i="1"/>
  <c r="B27738" i="1"/>
  <c r="B27739" i="1"/>
  <c r="B27740" i="1"/>
  <c r="B27748" i="1"/>
  <c r="B27749" i="1"/>
  <c r="B27750" i="1"/>
  <c r="B27761" i="1"/>
  <c r="B27762" i="1"/>
  <c r="B27770" i="1"/>
  <c r="B27771" i="1"/>
  <c r="B27772" i="1"/>
  <c r="B27773" i="1"/>
  <c r="B27784" i="1"/>
  <c r="B27785" i="1"/>
  <c r="B27786" i="1"/>
  <c r="B27787" i="1"/>
  <c r="B27796" i="1"/>
  <c r="B27797" i="1"/>
  <c r="B27798" i="1"/>
  <c r="B27805" i="1"/>
  <c r="B27806" i="1"/>
  <c r="B27807" i="1"/>
  <c r="B27808" i="1"/>
  <c r="B27822" i="1"/>
  <c r="B27823" i="1"/>
  <c r="B27824" i="1"/>
  <c r="B27857" i="1"/>
  <c r="B27858" i="1"/>
  <c r="B27879" i="1"/>
  <c r="B27880" i="1"/>
  <c r="B27881" i="1"/>
  <c r="B27882" i="1"/>
  <c r="B27883" i="1"/>
  <c r="B27890" i="1"/>
  <c r="B27891" i="1"/>
  <c r="B27892" i="1"/>
  <c r="B27893" i="1"/>
  <c r="B27906" i="1"/>
  <c r="B27907" i="1"/>
  <c r="B27908" i="1"/>
  <c r="B27909" i="1"/>
  <c r="B27929" i="1"/>
  <c r="B27930" i="1"/>
  <c r="B27931" i="1"/>
  <c r="B27936" i="1"/>
  <c r="B27937" i="1"/>
  <c r="B27946" i="1"/>
  <c r="B27947" i="1"/>
  <c r="B27948" i="1"/>
  <c r="B27959" i="1"/>
  <c r="B27960" i="1"/>
  <c r="B27961" i="1"/>
  <c r="B27962" i="1"/>
  <c r="B27963" i="1"/>
  <c r="B27973" i="1"/>
  <c r="B27974" i="1"/>
  <c r="B27975" i="1"/>
  <c r="B27976" i="1"/>
  <c r="B27977" i="1"/>
  <c r="B27998" i="1"/>
  <c r="B28006" i="1"/>
  <c r="B28007" i="1"/>
  <c r="B28019" i="1"/>
  <c r="B28020" i="1"/>
  <c r="B28021" i="1"/>
  <c r="B28026" i="1"/>
  <c r="B28027" i="1"/>
  <c r="B28028" i="1"/>
  <c r="B28029" i="1"/>
  <c r="B28030" i="1"/>
  <c r="B28031" i="1"/>
  <c r="B28043" i="1"/>
  <c r="B28060" i="1"/>
  <c r="B28061" i="1"/>
  <c r="B28062" i="1"/>
  <c r="B28070" i="1"/>
  <c r="B28071" i="1"/>
  <c r="B28072" i="1"/>
  <c r="B28073" i="1"/>
  <c r="B28074" i="1"/>
  <c r="B28075" i="1"/>
  <c r="B28076" i="1"/>
  <c r="B28085" i="1"/>
  <c r="B28094" i="1"/>
  <c r="B28095" i="1"/>
  <c r="B28096" i="1"/>
  <c r="B28118" i="1"/>
  <c r="B28119" i="1"/>
  <c r="B28128" i="1"/>
  <c r="B28129" i="1"/>
  <c r="B28135" i="1"/>
  <c r="B28136" i="1"/>
  <c r="B28137" i="1"/>
  <c r="B28138" i="1"/>
  <c r="B28139" i="1"/>
  <c r="B28154" i="1"/>
  <c r="B28155" i="1"/>
  <c r="B28156" i="1"/>
  <c r="B28157" i="1"/>
  <c r="B28158" i="1"/>
  <c r="B28167" i="1"/>
  <c r="B28168" i="1"/>
  <c r="B28169" i="1"/>
  <c r="B28170" i="1"/>
  <c r="B28171" i="1"/>
  <c r="B28188" i="1"/>
  <c r="B28189" i="1"/>
  <c r="B28190" i="1"/>
  <c r="B28191" i="1"/>
  <c r="B28192" i="1"/>
  <c r="C3" i="1"/>
  <c r="C4" i="1"/>
  <c r="C5" i="1"/>
  <c r="C6" i="1"/>
  <c r="C7" i="1"/>
  <c r="C8" i="1"/>
  <c r="C9" i="1"/>
  <c r="C10" i="1"/>
  <c r="C11" i="1"/>
  <c r="C12" i="1"/>
  <c r="C13" i="1"/>
  <c r="C14" i="1"/>
  <c r="C16" i="1"/>
  <c r="C17" i="1"/>
  <c r="C18" i="1"/>
  <c r="C19" i="1"/>
  <c r="C21" i="1"/>
  <c r="C22" i="1"/>
  <c r="C23" i="1"/>
  <c r="C24" i="1"/>
  <c r="C25" i="1"/>
  <c r="C26" i="1"/>
  <c r="C27" i="1"/>
  <c r="C29" i="1"/>
  <c r="C30" i="1"/>
  <c r="C32" i="1"/>
  <c r="C33" i="1"/>
  <c r="C34" i="1"/>
  <c r="C35" i="1"/>
  <c r="C36" i="1"/>
  <c r="C37" i="1"/>
  <c r="C38" i="1"/>
  <c r="C39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3" i="1"/>
  <c r="C65" i="1"/>
  <c r="C66" i="1"/>
  <c r="C67" i="1"/>
  <c r="C68" i="1"/>
  <c r="C69" i="1"/>
  <c r="C71" i="1"/>
  <c r="C72" i="1"/>
  <c r="C73" i="1"/>
  <c r="C74" i="1"/>
  <c r="C75" i="1"/>
  <c r="C77" i="1"/>
  <c r="C80" i="1"/>
  <c r="C82" i="1"/>
  <c r="C83" i="1"/>
  <c r="C84" i="1"/>
  <c r="C85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4" i="1"/>
  <c r="C145" i="1"/>
  <c r="C146" i="1"/>
  <c r="C147" i="1"/>
  <c r="C149" i="1"/>
  <c r="C150" i="1"/>
  <c r="C151" i="1"/>
  <c r="C152" i="1"/>
  <c r="C153" i="1"/>
  <c r="C154" i="1"/>
  <c r="C155" i="1"/>
  <c r="C156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9" i="1"/>
  <c r="C190" i="1"/>
  <c r="C191" i="1"/>
  <c r="C192" i="1"/>
  <c r="C193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7" i="1"/>
  <c r="C258" i="1"/>
  <c r="C259" i="1"/>
  <c r="C260" i="1"/>
  <c r="C262" i="1"/>
  <c r="C263" i="1"/>
  <c r="C264" i="1"/>
  <c r="C265" i="1"/>
  <c r="C266" i="1"/>
  <c r="C267" i="1"/>
  <c r="C268" i="1"/>
  <c r="C269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9" i="1"/>
  <c r="C370" i="1"/>
  <c r="C371" i="1"/>
  <c r="C373" i="1"/>
  <c r="C374" i="1"/>
  <c r="C375" i="1"/>
  <c r="C376" i="1"/>
  <c r="C377" i="1"/>
  <c r="C378" i="1"/>
  <c r="C379" i="1"/>
  <c r="C380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1" i="1"/>
  <c r="C432" i="1"/>
  <c r="C433" i="1"/>
  <c r="C434" i="1"/>
  <c r="C435" i="1"/>
  <c r="C436" i="1"/>
  <c r="C438" i="1"/>
  <c r="C440" i="1"/>
  <c r="C441" i="1"/>
  <c r="C442" i="1"/>
  <c r="C443" i="1"/>
  <c r="C444" i="1"/>
  <c r="C446" i="1"/>
  <c r="C447" i="1"/>
  <c r="C448" i="1"/>
  <c r="C451" i="1"/>
  <c r="C452" i="1"/>
  <c r="C453" i="1"/>
  <c r="C455" i="1"/>
  <c r="C456" i="1"/>
  <c r="C457" i="1"/>
  <c r="C458" i="1"/>
  <c r="C459" i="1"/>
  <c r="C460" i="1"/>
  <c r="C461" i="1"/>
  <c r="C464" i="1"/>
  <c r="C465" i="1"/>
  <c r="C466" i="1"/>
  <c r="C467" i="1"/>
  <c r="C468" i="1"/>
  <c r="C469" i="1"/>
  <c r="C470" i="1"/>
  <c r="C471" i="1"/>
  <c r="C472" i="1"/>
  <c r="C473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6" i="1"/>
  <c r="C497" i="1"/>
  <c r="C500" i="1"/>
  <c r="C501" i="1"/>
  <c r="C502" i="1"/>
  <c r="C503" i="1"/>
  <c r="C504" i="1"/>
  <c r="C505" i="1"/>
  <c r="C507" i="1"/>
  <c r="C508" i="1"/>
  <c r="C509" i="1"/>
  <c r="C510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2" i="1"/>
  <c r="C553" i="1"/>
  <c r="C554" i="1"/>
  <c r="C555" i="1"/>
  <c r="C556" i="1"/>
  <c r="C558" i="1"/>
  <c r="C559" i="1"/>
  <c r="C560" i="1"/>
  <c r="C561" i="1"/>
  <c r="C562" i="1"/>
  <c r="C563" i="1"/>
  <c r="C564" i="1"/>
  <c r="C565" i="1"/>
  <c r="C566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8" i="1"/>
  <c r="C729" i="1"/>
  <c r="C730" i="1"/>
  <c r="C731" i="1"/>
  <c r="C732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4" i="1"/>
  <c r="C765" i="1"/>
  <c r="C766" i="1"/>
  <c r="C767" i="1"/>
  <c r="C768" i="1"/>
  <c r="C769" i="1"/>
  <c r="C770" i="1"/>
  <c r="C771" i="1"/>
  <c r="C772" i="1"/>
  <c r="C773" i="1"/>
  <c r="C774" i="1"/>
  <c r="C776" i="1"/>
  <c r="C777" i="1"/>
  <c r="C778" i="1"/>
  <c r="C779" i="1"/>
  <c r="C780" i="1"/>
  <c r="C781" i="1"/>
  <c r="C782" i="1"/>
  <c r="C783" i="1"/>
  <c r="C784" i="1"/>
  <c r="C785" i="1"/>
  <c r="C790" i="1"/>
  <c r="C791" i="1"/>
  <c r="C793" i="1"/>
  <c r="C795" i="1"/>
  <c r="C796" i="1"/>
  <c r="C797" i="1"/>
  <c r="C798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1" i="1"/>
  <c r="C852" i="1"/>
  <c r="C853" i="1"/>
  <c r="C854" i="1"/>
  <c r="C855" i="1"/>
  <c r="C857" i="1"/>
  <c r="C858" i="1"/>
  <c r="C859" i="1"/>
  <c r="C860" i="1"/>
  <c r="C861" i="1"/>
  <c r="C862" i="1"/>
  <c r="C863" i="1"/>
  <c r="C864" i="1"/>
  <c r="C865" i="1"/>
  <c r="C868" i="1"/>
  <c r="C869" i="1"/>
  <c r="C870" i="1"/>
  <c r="C871" i="1"/>
  <c r="C872" i="1"/>
  <c r="C875" i="1"/>
  <c r="C876" i="1"/>
  <c r="C877" i="1"/>
  <c r="C878" i="1"/>
  <c r="C880" i="1"/>
  <c r="C881" i="1"/>
  <c r="C882" i="1"/>
  <c r="C883" i="1"/>
  <c r="C884" i="1"/>
  <c r="C885" i="1"/>
  <c r="C886" i="1"/>
  <c r="C887" i="1"/>
  <c r="C890" i="1"/>
  <c r="C891" i="1"/>
  <c r="C892" i="1"/>
  <c r="C895" i="1"/>
  <c r="C896" i="1"/>
  <c r="C897" i="1"/>
  <c r="C898" i="1"/>
  <c r="C899" i="1"/>
  <c r="C900" i="1"/>
  <c r="C901" i="1"/>
  <c r="C902" i="1"/>
  <c r="C903" i="1"/>
  <c r="C905" i="1"/>
  <c r="C906" i="1"/>
  <c r="C907" i="1"/>
  <c r="C908" i="1"/>
  <c r="C909" i="1"/>
  <c r="C913" i="1"/>
  <c r="C914" i="1"/>
  <c r="C915" i="1"/>
  <c r="C916" i="1"/>
  <c r="C920" i="1"/>
  <c r="C921" i="1"/>
  <c r="C922" i="1"/>
  <c r="C923" i="1"/>
  <c r="C924" i="1"/>
  <c r="C925" i="1"/>
  <c r="C926" i="1"/>
  <c r="C927" i="1"/>
  <c r="C930" i="1"/>
  <c r="C931" i="1"/>
  <c r="C932" i="1"/>
  <c r="C933" i="1"/>
  <c r="C934" i="1"/>
  <c r="C935" i="1"/>
  <c r="C937" i="1"/>
  <c r="C938" i="1"/>
  <c r="C939" i="1"/>
  <c r="C940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8" i="1"/>
  <c r="C959" i="1"/>
  <c r="C960" i="1"/>
  <c r="C961" i="1"/>
  <c r="C962" i="1"/>
  <c r="C963" i="1"/>
  <c r="C964" i="1"/>
  <c r="C965" i="1"/>
  <c r="C966" i="1"/>
  <c r="C967" i="1"/>
  <c r="C969" i="1"/>
  <c r="C970" i="1"/>
  <c r="C971" i="1"/>
  <c r="C972" i="1"/>
  <c r="C973" i="1"/>
  <c r="C974" i="1"/>
  <c r="C975" i="1"/>
  <c r="C977" i="1"/>
  <c r="C978" i="1"/>
  <c r="C979" i="1"/>
  <c r="C980" i="1"/>
  <c r="C982" i="1"/>
  <c r="C983" i="1"/>
  <c r="C984" i="1"/>
  <c r="C985" i="1"/>
  <c r="C986" i="1"/>
  <c r="C987" i="1"/>
  <c r="C990" i="1"/>
  <c r="C992" i="1"/>
  <c r="C994" i="1"/>
  <c r="C995" i="1"/>
  <c r="C996" i="1"/>
  <c r="C997" i="1"/>
  <c r="C999" i="1"/>
  <c r="C1000" i="1"/>
  <c r="C1001" i="1"/>
  <c r="C1002" i="1"/>
  <c r="C1003" i="1"/>
  <c r="C1004" i="1"/>
  <c r="C1006" i="1"/>
  <c r="C1007" i="1"/>
  <c r="C1008" i="1"/>
  <c r="C1009" i="1"/>
  <c r="C1010" i="1"/>
  <c r="C1011" i="1"/>
  <c r="C1012" i="1"/>
  <c r="C1013" i="1"/>
  <c r="C1014" i="1"/>
  <c r="C1015" i="1"/>
  <c r="C1018" i="1"/>
  <c r="C1019" i="1"/>
  <c r="C1020" i="1"/>
  <c r="C1021" i="1"/>
  <c r="C1022" i="1"/>
  <c r="C1023" i="1"/>
  <c r="C1024" i="1"/>
  <c r="C1025" i="1"/>
  <c r="C1026" i="1"/>
  <c r="C1027" i="1"/>
  <c r="C1028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3" i="1"/>
  <c r="C1104" i="1"/>
  <c r="C1105" i="1"/>
  <c r="C1106" i="1"/>
  <c r="C1107" i="1"/>
  <c r="C1108" i="1"/>
  <c r="C1109" i="1"/>
  <c r="C1110" i="1"/>
  <c r="C1111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7" i="1"/>
  <c r="C1128" i="1"/>
  <c r="C1129" i="1"/>
  <c r="C1130" i="1"/>
  <c r="C1131" i="1"/>
  <c r="C1132" i="1"/>
  <c r="C1133" i="1"/>
  <c r="C1134" i="1"/>
  <c r="C1135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3" i="1"/>
  <c r="C1154" i="1"/>
  <c r="C1155" i="1"/>
  <c r="C1156" i="1"/>
  <c r="C1157" i="1"/>
  <c r="C1158" i="1"/>
  <c r="C1159" i="1"/>
  <c r="C1160" i="1"/>
  <c r="C1161" i="1"/>
  <c r="C1162" i="1"/>
  <c r="C1163" i="1"/>
  <c r="C1165" i="1"/>
  <c r="C1166" i="1"/>
  <c r="C1167" i="1"/>
  <c r="C1168" i="1"/>
  <c r="C1169" i="1"/>
  <c r="C1170" i="1"/>
  <c r="C1171" i="1"/>
  <c r="C1172" i="1"/>
  <c r="C1173" i="1"/>
  <c r="C1174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7" i="1"/>
  <c r="C1228" i="1"/>
  <c r="C1229" i="1"/>
  <c r="C1230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70" i="1"/>
  <c r="C1271" i="1"/>
  <c r="C1272" i="1"/>
  <c r="C1276" i="1"/>
  <c r="C1277" i="1"/>
  <c r="C1278" i="1"/>
  <c r="C1279" i="1"/>
  <c r="C1280" i="1"/>
  <c r="C1281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1" i="1"/>
  <c r="C1302" i="1"/>
  <c r="C1303" i="1"/>
  <c r="C1304" i="1"/>
  <c r="C1305" i="1"/>
  <c r="C1307" i="1"/>
  <c r="C1308" i="1"/>
  <c r="C1309" i="1"/>
  <c r="C1310" i="1"/>
  <c r="C1311" i="1"/>
  <c r="C1312" i="1"/>
  <c r="C1313" i="1"/>
  <c r="C1315" i="1"/>
  <c r="C1316" i="1"/>
  <c r="C1317" i="1"/>
  <c r="C1318" i="1"/>
  <c r="C1319" i="1"/>
  <c r="C1320" i="1"/>
  <c r="C1321" i="1"/>
  <c r="C1322" i="1"/>
  <c r="C1325" i="1"/>
  <c r="C1326" i="1"/>
  <c r="C1327" i="1"/>
  <c r="C1328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60" i="1"/>
  <c r="C1361" i="1"/>
  <c r="C1362" i="1"/>
  <c r="C1363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8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4" i="1"/>
  <c r="C1465" i="1"/>
  <c r="C1466" i="1"/>
  <c r="C1467" i="1"/>
  <c r="C1468" i="1"/>
  <c r="C1469" i="1"/>
  <c r="C1471" i="1"/>
  <c r="C1473" i="1"/>
  <c r="C1474" i="1"/>
  <c r="C1475" i="1"/>
  <c r="C1476" i="1"/>
  <c r="C1477" i="1"/>
  <c r="C1478" i="1"/>
  <c r="C1479" i="1"/>
  <c r="C1480" i="1"/>
  <c r="C1481" i="1"/>
  <c r="C1482" i="1"/>
  <c r="C1485" i="1"/>
  <c r="C1486" i="1"/>
  <c r="C1487" i="1"/>
  <c r="C1489" i="1"/>
  <c r="C1490" i="1"/>
  <c r="C1491" i="1"/>
  <c r="C1492" i="1"/>
  <c r="C1493" i="1"/>
  <c r="C1494" i="1"/>
  <c r="C1496" i="1"/>
  <c r="C1497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1" i="1"/>
  <c r="C1554" i="1"/>
  <c r="C1555" i="1"/>
  <c r="C1556" i="1"/>
  <c r="C1558" i="1"/>
  <c r="C1559" i="1"/>
  <c r="C1560" i="1"/>
  <c r="C1561" i="1"/>
  <c r="C1562" i="1"/>
  <c r="C1563" i="1"/>
  <c r="C1564" i="1"/>
  <c r="C1565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4" i="1"/>
  <c r="C1585" i="1"/>
  <c r="C1586" i="1"/>
  <c r="C1587" i="1"/>
  <c r="C1591" i="1"/>
  <c r="C1592" i="1"/>
  <c r="C1593" i="1"/>
  <c r="C1594" i="1"/>
  <c r="C1595" i="1"/>
  <c r="C1597" i="1"/>
  <c r="C1598" i="1"/>
  <c r="C1599" i="1"/>
  <c r="C1600" i="1"/>
  <c r="C1601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7" i="1"/>
  <c r="C1628" i="1"/>
  <c r="C1629" i="1"/>
  <c r="C1630" i="1"/>
  <c r="C1631" i="1"/>
  <c r="C1634" i="1"/>
  <c r="C1635" i="1"/>
  <c r="C1636" i="1"/>
  <c r="C1637" i="1"/>
  <c r="C1638" i="1"/>
  <c r="C1639" i="1"/>
  <c r="C1640" i="1"/>
  <c r="C1644" i="1"/>
  <c r="C1645" i="1"/>
  <c r="C1646" i="1"/>
  <c r="C1647" i="1"/>
  <c r="C1648" i="1"/>
  <c r="C1649" i="1"/>
  <c r="C1650" i="1"/>
  <c r="C1651" i="1"/>
  <c r="C1652" i="1"/>
  <c r="C1654" i="1"/>
  <c r="C1655" i="1"/>
  <c r="C1656" i="1"/>
  <c r="C1657" i="1"/>
  <c r="C1658" i="1"/>
  <c r="C1659" i="1"/>
  <c r="C1661" i="1"/>
  <c r="C1662" i="1"/>
  <c r="C1663" i="1"/>
  <c r="C1664" i="1"/>
  <c r="C1665" i="1"/>
  <c r="C1666" i="1"/>
  <c r="C1667" i="1"/>
  <c r="C1669" i="1"/>
  <c r="C1670" i="1"/>
  <c r="C1671" i="1"/>
  <c r="C1672" i="1"/>
  <c r="C1673" i="1"/>
  <c r="C1674" i="1"/>
  <c r="C1675" i="1"/>
  <c r="C1676" i="1"/>
  <c r="C1677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9" i="1"/>
  <c r="C1760" i="1"/>
  <c r="C1761" i="1"/>
  <c r="C1762" i="1"/>
  <c r="C1763" i="1"/>
  <c r="C1764" i="1"/>
  <c r="C1765" i="1"/>
  <c r="C1766" i="1"/>
  <c r="C1767" i="1"/>
  <c r="C1768" i="1"/>
  <c r="C1769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4" i="1"/>
  <c r="C1805" i="1"/>
  <c r="C1806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7" i="1"/>
  <c r="C1838" i="1"/>
  <c r="C1839" i="1"/>
  <c r="C1840" i="1"/>
  <c r="C1841" i="1"/>
  <c r="C1842" i="1"/>
  <c r="C1843" i="1"/>
  <c r="C1844" i="1"/>
  <c r="C1845" i="1"/>
  <c r="C1846" i="1"/>
  <c r="C1849" i="1"/>
  <c r="C1850" i="1"/>
  <c r="C1851" i="1"/>
  <c r="C1852" i="1"/>
  <c r="C1853" i="1"/>
  <c r="C1854" i="1"/>
  <c r="C1855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4" i="1"/>
  <c r="C1905" i="1"/>
  <c r="C1906" i="1"/>
  <c r="C1907" i="1"/>
  <c r="C1908" i="1"/>
  <c r="C1909" i="1"/>
  <c r="C1910" i="1"/>
  <c r="C1911" i="1"/>
  <c r="C1913" i="1"/>
  <c r="C1914" i="1"/>
  <c r="C1915" i="1"/>
  <c r="C1916" i="1"/>
  <c r="C1917" i="1"/>
  <c r="C1918" i="1"/>
  <c r="C1919" i="1"/>
  <c r="C1920" i="1"/>
  <c r="C1922" i="1"/>
  <c r="C1923" i="1"/>
  <c r="C1924" i="1"/>
  <c r="C1925" i="1"/>
  <c r="C1926" i="1"/>
  <c r="C1927" i="1"/>
  <c r="C1929" i="1"/>
  <c r="C1930" i="1"/>
  <c r="C1931" i="1"/>
  <c r="C1932" i="1"/>
  <c r="C1933" i="1"/>
  <c r="C1936" i="1"/>
  <c r="C1937" i="1"/>
  <c r="C1938" i="1"/>
  <c r="C1939" i="1"/>
  <c r="C1940" i="1"/>
  <c r="C1942" i="1"/>
  <c r="C1943" i="1"/>
  <c r="C1944" i="1"/>
  <c r="C1945" i="1"/>
  <c r="C1946" i="1"/>
  <c r="C1947" i="1"/>
  <c r="C1948" i="1"/>
  <c r="C1950" i="1"/>
  <c r="C1951" i="1"/>
  <c r="C1952" i="1"/>
  <c r="C1953" i="1"/>
  <c r="C1954" i="1"/>
  <c r="C1955" i="1"/>
  <c r="C1956" i="1"/>
  <c r="C1959" i="1"/>
  <c r="C1960" i="1"/>
  <c r="C1961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4" i="1"/>
  <c r="C1995" i="1"/>
  <c r="C1996" i="1"/>
  <c r="C1997" i="1"/>
  <c r="C1998" i="1"/>
  <c r="C1999" i="1"/>
  <c r="C2000" i="1"/>
  <c r="C2001" i="1"/>
  <c r="C2003" i="1"/>
  <c r="C2004" i="1"/>
  <c r="C2005" i="1"/>
  <c r="C2006" i="1"/>
  <c r="C2007" i="1"/>
  <c r="C2008" i="1"/>
  <c r="C2009" i="1"/>
  <c r="C2010" i="1"/>
  <c r="C2011" i="1"/>
  <c r="C2012" i="1"/>
  <c r="C2013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4" i="1"/>
  <c r="C2065" i="1"/>
  <c r="C2066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91" i="1"/>
  <c r="C2092" i="1"/>
  <c r="C2093" i="1"/>
  <c r="C2094" i="1"/>
  <c r="C2095" i="1"/>
  <c r="C2096" i="1"/>
  <c r="C2097" i="1"/>
  <c r="C2098" i="1"/>
  <c r="C2099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1" i="1"/>
  <c r="C2132" i="1"/>
  <c r="C2133" i="1"/>
  <c r="C2134" i="1"/>
  <c r="C2135" i="1"/>
  <c r="C2136" i="1"/>
  <c r="C2137" i="1"/>
  <c r="C2139" i="1"/>
  <c r="C2140" i="1"/>
  <c r="C2141" i="1"/>
  <c r="C2142" i="1"/>
  <c r="C2143" i="1"/>
  <c r="C2144" i="1"/>
  <c r="C2145" i="1"/>
  <c r="C2146" i="1"/>
  <c r="C2147" i="1"/>
  <c r="C2148" i="1"/>
  <c r="C2150" i="1"/>
  <c r="C2151" i="1"/>
  <c r="C2152" i="1"/>
  <c r="C2153" i="1"/>
  <c r="C2154" i="1"/>
  <c r="C2157" i="1"/>
  <c r="C2158" i="1"/>
  <c r="C2160" i="1"/>
  <c r="C2161" i="1"/>
  <c r="C2162" i="1"/>
  <c r="C2164" i="1"/>
  <c r="C2165" i="1"/>
  <c r="C2166" i="1"/>
  <c r="C2167" i="1"/>
  <c r="C2168" i="1"/>
  <c r="C2172" i="1"/>
  <c r="C2173" i="1"/>
  <c r="C2174" i="1"/>
  <c r="C2177" i="1"/>
  <c r="C2178" i="1"/>
  <c r="C2179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2" i="1"/>
  <c r="C2203" i="1"/>
  <c r="C2204" i="1"/>
  <c r="C2205" i="1"/>
  <c r="C2206" i="1"/>
  <c r="C2207" i="1"/>
  <c r="C2208" i="1"/>
  <c r="C2209" i="1"/>
  <c r="C2210" i="1"/>
  <c r="C2211" i="1"/>
  <c r="C2214" i="1"/>
  <c r="C2215" i="1"/>
  <c r="C2216" i="1"/>
  <c r="C2217" i="1"/>
  <c r="C2218" i="1"/>
  <c r="C2219" i="1"/>
  <c r="C2220" i="1"/>
  <c r="C2221" i="1"/>
  <c r="C2222" i="1"/>
  <c r="C2223" i="1"/>
  <c r="C2226" i="1"/>
  <c r="C2227" i="1"/>
  <c r="C2228" i="1"/>
  <c r="C2229" i="1"/>
  <c r="C2230" i="1"/>
  <c r="C2231" i="1"/>
  <c r="C2233" i="1"/>
  <c r="C2235" i="1"/>
  <c r="C2236" i="1"/>
  <c r="C2237" i="1"/>
  <c r="C2238" i="1"/>
  <c r="C2239" i="1"/>
  <c r="C2240" i="1"/>
  <c r="C2241" i="1"/>
  <c r="C2243" i="1"/>
  <c r="C2244" i="1"/>
  <c r="C2245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4" i="1"/>
  <c r="C2265" i="1"/>
  <c r="C2266" i="1"/>
  <c r="C2267" i="1"/>
  <c r="C2268" i="1"/>
  <c r="C2269" i="1"/>
  <c r="C2270" i="1"/>
  <c r="C2273" i="1"/>
  <c r="C2274" i="1"/>
  <c r="C2275" i="1"/>
  <c r="C2276" i="1"/>
  <c r="C2277" i="1"/>
  <c r="C2279" i="1"/>
  <c r="C2280" i="1"/>
  <c r="C2282" i="1"/>
  <c r="C2283" i="1"/>
  <c r="C2284" i="1"/>
  <c r="C2285" i="1"/>
  <c r="C2286" i="1"/>
  <c r="C2287" i="1"/>
  <c r="C2288" i="1"/>
  <c r="C2290" i="1"/>
  <c r="C2291" i="1"/>
  <c r="C2292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21" i="1"/>
  <c r="C2322" i="1"/>
  <c r="C2323" i="1"/>
  <c r="C2324" i="1"/>
  <c r="C2325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2" i="1"/>
  <c r="C2343" i="1"/>
  <c r="C2344" i="1"/>
  <c r="C2345" i="1"/>
  <c r="C2346" i="1"/>
  <c r="C2347" i="1"/>
  <c r="C2348" i="1"/>
  <c r="C2349" i="1"/>
  <c r="C2350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5" i="1"/>
  <c r="C2376" i="1"/>
  <c r="C2377" i="1"/>
  <c r="C2378" i="1"/>
  <c r="C2379" i="1"/>
  <c r="C2380" i="1"/>
  <c r="C2381" i="1"/>
  <c r="C2382" i="1"/>
  <c r="C2383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2" i="1"/>
  <c r="C2403" i="1"/>
  <c r="C2404" i="1"/>
  <c r="C2405" i="1"/>
  <c r="C2406" i="1"/>
  <c r="C2407" i="1"/>
  <c r="C2410" i="1"/>
  <c r="C2411" i="1"/>
  <c r="C2412" i="1"/>
  <c r="C2413" i="1"/>
  <c r="C2414" i="1"/>
  <c r="C2415" i="1"/>
  <c r="C2417" i="1"/>
  <c r="C2418" i="1"/>
  <c r="C2419" i="1"/>
  <c r="C2420" i="1"/>
  <c r="C2421" i="1"/>
  <c r="C2422" i="1"/>
  <c r="C2424" i="1"/>
  <c r="C2425" i="1"/>
  <c r="C2426" i="1"/>
  <c r="C2427" i="1"/>
  <c r="C2428" i="1"/>
  <c r="C2429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7" i="1"/>
  <c r="C2448" i="1"/>
  <c r="C2449" i="1"/>
  <c r="C2451" i="1"/>
  <c r="C2452" i="1"/>
  <c r="C2453" i="1"/>
  <c r="C2454" i="1"/>
  <c r="C2455" i="1"/>
  <c r="C2456" i="1"/>
  <c r="C2457" i="1"/>
  <c r="C2458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4" i="1"/>
  <c r="C2495" i="1"/>
  <c r="C2496" i="1"/>
  <c r="C2497" i="1"/>
  <c r="C2498" i="1"/>
  <c r="C2499" i="1"/>
  <c r="C2500" i="1"/>
  <c r="C2501" i="1"/>
  <c r="C2504" i="1"/>
  <c r="C2505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2" i="1"/>
  <c r="C2543" i="1"/>
  <c r="C2544" i="1"/>
  <c r="C2545" i="1"/>
  <c r="C2548" i="1"/>
  <c r="C2549" i="1"/>
  <c r="C2550" i="1"/>
  <c r="C2551" i="1"/>
  <c r="C2552" i="1"/>
  <c r="C2553" i="1"/>
  <c r="C2554" i="1"/>
  <c r="C2555" i="1"/>
  <c r="C2557" i="1"/>
  <c r="C2558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2" i="1"/>
  <c r="C2583" i="1"/>
  <c r="C2584" i="1"/>
  <c r="C2585" i="1"/>
  <c r="C2586" i="1"/>
  <c r="C2587" i="1"/>
  <c r="C2588" i="1"/>
  <c r="C2589" i="1"/>
  <c r="C2590" i="1"/>
  <c r="C2591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9" i="1"/>
  <c r="C2640" i="1"/>
  <c r="C2641" i="1"/>
  <c r="C2643" i="1"/>
  <c r="C2644" i="1"/>
  <c r="C2645" i="1"/>
  <c r="C2646" i="1"/>
  <c r="C2648" i="1"/>
  <c r="C2649" i="1"/>
  <c r="C2651" i="1"/>
  <c r="C2652" i="1"/>
  <c r="C2653" i="1"/>
  <c r="C2654" i="1"/>
  <c r="C2655" i="1"/>
  <c r="C2656" i="1"/>
  <c r="C2657" i="1"/>
  <c r="C2658" i="1"/>
  <c r="C2659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8" i="1"/>
  <c r="C2679" i="1"/>
  <c r="C2680" i="1"/>
  <c r="C2681" i="1"/>
  <c r="C2682" i="1"/>
  <c r="C2683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3" i="1"/>
  <c r="C2714" i="1"/>
  <c r="C2715" i="1"/>
  <c r="C2716" i="1"/>
  <c r="C2717" i="1"/>
  <c r="C2718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3" i="1"/>
  <c r="C2734" i="1"/>
  <c r="C2735" i="1"/>
  <c r="C2736" i="1"/>
  <c r="C2737" i="1"/>
  <c r="C2738" i="1"/>
  <c r="C2741" i="1"/>
  <c r="C2742" i="1"/>
  <c r="C2743" i="1"/>
  <c r="C2744" i="1"/>
  <c r="C2745" i="1"/>
  <c r="C2746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81" i="1"/>
  <c r="C2782" i="1"/>
  <c r="C2783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3" i="1"/>
  <c r="C2874" i="1"/>
  <c r="C2875" i="1"/>
  <c r="C2876" i="1"/>
  <c r="C2877" i="1"/>
  <c r="C2878" i="1"/>
  <c r="C2879" i="1"/>
  <c r="C2880" i="1"/>
  <c r="C2881" i="1"/>
  <c r="C2883" i="1"/>
  <c r="C2884" i="1"/>
  <c r="C2885" i="1"/>
  <c r="C2886" i="1"/>
  <c r="C2887" i="1"/>
  <c r="C2888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3" i="1"/>
  <c r="C2924" i="1"/>
  <c r="C2925" i="1"/>
  <c r="C2926" i="1"/>
  <c r="C2927" i="1"/>
  <c r="C2928" i="1"/>
  <c r="C2930" i="1"/>
  <c r="C2931" i="1"/>
  <c r="C2932" i="1"/>
  <c r="C2933" i="1"/>
  <c r="C2934" i="1"/>
  <c r="C2936" i="1"/>
  <c r="C2937" i="1"/>
  <c r="C2938" i="1"/>
  <c r="C2939" i="1"/>
  <c r="C2940" i="1"/>
  <c r="C2941" i="1"/>
  <c r="C2942" i="1"/>
  <c r="C2943" i="1"/>
  <c r="C2944" i="1"/>
  <c r="C2945" i="1"/>
  <c r="C2946" i="1"/>
  <c r="C2948" i="1"/>
  <c r="C2949" i="1"/>
  <c r="C2950" i="1"/>
  <c r="C2951" i="1"/>
  <c r="C2952" i="1"/>
  <c r="C2953" i="1"/>
  <c r="C2955" i="1"/>
  <c r="C2956" i="1"/>
  <c r="C2957" i="1"/>
  <c r="C2958" i="1"/>
  <c r="C2959" i="1"/>
  <c r="C2960" i="1"/>
  <c r="C2963" i="1"/>
  <c r="C2964" i="1"/>
  <c r="C2965" i="1"/>
  <c r="C2966" i="1"/>
  <c r="C2967" i="1"/>
  <c r="C2968" i="1"/>
  <c r="C2969" i="1"/>
  <c r="C2971" i="1"/>
  <c r="C2972" i="1"/>
  <c r="C2973" i="1"/>
  <c r="C2974" i="1"/>
  <c r="C2976" i="1"/>
  <c r="C2977" i="1"/>
  <c r="C2978" i="1"/>
  <c r="C2979" i="1"/>
  <c r="C2980" i="1"/>
  <c r="C2981" i="1"/>
  <c r="C2983" i="1"/>
  <c r="C2984" i="1"/>
  <c r="C2985" i="1"/>
  <c r="C2986" i="1"/>
  <c r="C2988" i="1"/>
  <c r="C2989" i="1"/>
  <c r="C2990" i="1"/>
  <c r="C2991" i="1"/>
  <c r="C2992" i="1"/>
  <c r="C2993" i="1"/>
  <c r="C2994" i="1"/>
  <c r="C2995" i="1"/>
  <c r="C2996" i="1"/>
  <c r="C2999" i="1"/>
  <c r="C3000" i="1"/>
  <c r="C3001" i="1"/>
  <c r="C3002" i="1"/>
  <c r="C3003" i="1"/>
  <c r="C3005" i="1"/>
  <c r="C3006" i="1"/>
  <c r="C3007" i="1"/>
  <c r="C3008" i="1"/>
  <c r="C3009" i="1"/>
  <c r="C3010" i="1"/>
  <c r="C3013" i="1"/>
  <c r="C3014" i="1"/>
  <c r="C3015" i="1"/>
  <c r="C3016" i="1"/>
  <c r="C3017" i="1"/>
  <c r="C3018" i="1"/>
  <c r="C3019" i="1"/>
  <c r="C3020" i="1"/>
  <c r="C3021" i="1"/>
  <c r="C3023" i="1"/>
  <c r="C3024" i="1"/>
  <c r="C3025" i="1"/>
  <c r="C3026" i="1"/>
  <c r="C3027" i="1"/>
  <c r="C3028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8" i="1"/>
  <c r="C3049" i="1"/>
  <c r="C3050" i="1"/>
  <c r="C3052" i="1"/>
  <c r="C3053" i="1"/>
  <c r="C3054" i="1"/>
  <c r="C3055" i="1"/>
  <c r="C3056" i="1"/>
  <c r="C3057" i="1"/>
  <c r="C3058" i="1"/>
  <c r="C3059" i="1"/>
  <c r="C3060" i="1"/>
  <c r="C3061" i="1"/>
  <c r="C3062" i="1"/>
  <c r="C3064" i="1"/>
  <c r="C3065" i="1"/>
  <c r="C3066" i="1"/>
  <c r="C3067" i="1"/>
  <c r="C3068" i="1"/>
  <c r="C3069" i="1"/>
  <c r="C3070" i="1"/>
  <c r="C3071" i="1"/>
  <c r="C3072" i="1"/>
  <c r="C3073" i="1"/>
  <c r="C3074" i="1"/>
  <c r="C3077" i="1"/>
  <c r="C3078" i="1"/>
  <c r="C3079" i="1"/>
  <c r="C3082" i="1"/>
  <c r="C3083" i="1"/>
  <c r="C3084" i="1"/>
  <c r="C3085" i="1"/>
  <c r="C3086" i="1"/>
  <c r="C3087" i="1"/>
  <c r="C3088" i="1"/>
  <c r="C3089" i="1"/>
  <c r="C3090" i="1"/>
  <c r="C3091" i="1"/>
  <c r="C3093" i="1"/>
  <c r="C3094" i="1"/>
  <c r="C3095" i="1"/>
  <c r="C3096" i="1"/>
  <c r="C3097" i="1"/>
  <c r="C3098" i="1"/>
  <c r="C3099" i="1"/>
  <c r="C3100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5" i="1"/>
  <c r="C3136" i="1"/>
  <c r="C3137" i="1"/>
  <c r="C3138" i="1"/>
  <c r="C3139" i="1"/>
  <c r="C3141" i="1"/>
  <c r="C3143" i="1"/>
  <c r="C3144" i="1"/>
  <c r="C3145" i="1"/>
  <c r="C3149" i="1"/>
  <c r="C3150" i="1"/>
  <c r="C3151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9" i="1"/>
  <c r="C3170" i="1"/>
  <c r="C3171" i="1"/>
  <c r="C3172" i="1"/>
  <c r="C3173" i="1"/>
  <c r="C3174" i="1"/>
  <c r="C3175" i="1"/>
  <c r="C3176" i="1"/>
  <c r="C3177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200" i="1"/>
  <c r="C3201" i="1"/>
  <c r="C3202" i="1"/>
  <c r="C3203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6" i="1"/>
  <c r="C3227" i="1"/>
  <c r="C3228" i="1"/>
  <c r="C3229" i="1"/>
  <c r="C3230" i="1"/>
  <c r="C3231" i="1"/>
  <c r="C3232" i="1"/>
  <c r="C3233" i="1"/>
  <c r="C3236" i="1"/>
  <c r="C3237" i="1"/>
  <c r="C3238" i="1"/>
  <c r="C3239" i="1"/>
  <c r="C3240" i="1"/>
  <c r="C3241" i="1"/>
  <c r="C3242" i="1"/>
  <c r="C3243" i="1"/>
  <c r="C3244" i="1"/>
  <c r="C3247" i="1"/>
  <c r="C3248" i="1"/>
  <c r="C3249" i="1"/>
  <c r="C3253" i="1"/>
  <c r="C3254" i="1"/>
  <c r="C3255" i="1"/>
  <c r="C3256" i="1"/>
  <c r="C3257" i="1"/>
  <c r="C3258" i="1"/>
  <c r="C3259" i="1"/>
  <c r="C3260" i="1"/>
  <c r="C3261" i="1"/>
  <c r="C3264" i="1"/>
  <c r="C3265" i="1"/>
  <c r="C3266" i="1"/>
  <c r="C3267" i="1"/>
  <c r="C3268" i="1"/>
  <c r="C3269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7" i="1"/>
  <c r="C3298" i="1"/>
  <c r="C3299" i="1"/>
  <c r="C3300" i="1"/>
  <c r="C3303" i="1"/>
  <c r="C3304" i="1"/>
  <c r="C3305" i="1"/>
  <c r="C3306" i="1"/>
  <c r="C3307" i="1"/>
  <c r="C3308" i="1"/>
  <c r="C3309" i="1"/>
  <c r="C3310" i="1"/>
  <c r="C3311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8" i="1"/>
  <c r="C3329" i="1"/>
  <c r="C3332" i="1"/>
  <c r="C3333" i="1"/>
  <c r="C3334" i="1"/>
  <c r="C3335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3" i="1"/>
  <c r="C3354" i="1"/>
  <c r="C3357" i="1"/>
  <c r="C3358" i="1"/>
  <c r="C3359" i="1"/>
  <c r="C3361" i="1"/>
  <c r="C3362" i="1"/>
  <c r="C3363" i="1"/>
  <c r="C3364" i="1"/>
  <c r="C3365" i="1"/>
  <c r="C3368" i="1"/>
  <c r="C3369" i="1"/>
  <c r="C3370" i="1"/>
  <c r="C3371" i="1"/>
  <c r="C3373" i="1"/>
  <c r="C3374" i="1"/>
  <c r="C3375" i="1"/>
  <c r="C3378" i="1"/>
  <c r="C3379" i="1"/>
  <c r="C3380" i="1"/>
  <c r="C3381" i="1"/>
  <c r="C3382" i="1"/>
  <c r="C3383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5" i="1"/>
  <c r="C3416" i="1"/>
  <c r="C3417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5" i="1"/>
  <c r="C3436" i="1"/>
  <c r="C3437" i="1"/>
  <c r="C3438" i="1"/>
  <c r="C3439" i="1"/>
  <c r="C3440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1" i="1"/>
  <c r="C3462" i="1"/>
  <c r="C3463" i="1"/>
  <c r="C3464" i="1"/>
  <c r="C3465" i="1"/>
  <c r="C3466" i="1"/>
  <c r="C3467" i="1"/>
  <c r="C3468" i="1"/>
  <c r="C3469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80" i="1"/>
  <c r="C3581" i="1"/>
  <c r="C3584" i="1"/>
  <c r="C3585" i="1"/>
  <c r="C3586" i="1"/>
  <c r="C3587" i="1"/>
  <c r="C3588" i="1"/>
  <c r="C3589" i="1"/>
  <c r="C3590" i="1"/>
  <c r="C3591" i="1"/>
  <c r="C3592" i="1"/>
  <c r="C3593" i="1"/>
  <c r="C3594" i="1"/>
  <c r="C3596" i="1"/>
  <c r="C3597" i="1"/>
  <c r="C3598" i="1"/>
  <c r="C3599" i="1"/>
  <c r="C3600" i="1"/>
  <c r="C3601" i="1"/>
  <c r="C3602" i="1"/>
  <c r="C3603" i="1"/>
  <c r="C3604" i="1"/>
  <c r="C3605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4" i="1"/>
  <c r="C3645" i="1"/>
  <c r="C3646" i="1"/>
  <c r="C3647" i="1"/>
  <c r="C3648" i="1"/>
  <c r="C3649" i="1"/>
  <c r="C3650" i="1"/>
  <c r="C3651" i="1"/>
  <c r="C3652" i="1"/>
  <c r="C3654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701" i="1"/>
  <c r="C3702" i="1"/>
  <c r="C3703" i="1"/>
  <c r="C3704" i="1"/>
  <c r="C3705" i="1"/>
  <c r="C3706" i="1"/>
  <c r="C3707" i="1"/>
  <c r="C3708" i="1"/>
  <c r="C3709" i="1"/>
  <c r="C3711" i="1"/>
  <c r="C3712" i="1"/>
  <c r="C3713" i="1"/>
  <c r="C3714" i="1"/>
  <c r="C3715" i="1"/>
  <c r="C3716" i="1"/>
  <c r="C3717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6" i="1"/>
  <c r="C3737" i="1"/>
  <c r="C3738" i="1"/>
  <c r="C3739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9" i="1"/>
  <c r="C3770" i="1"/>
  <c r="C3771" i="1"/>
  <c r="C3772" i="1"/>
  <c r="C3773" i="1"/>
  <c r="C3774" i="1"/>
  <c r="C3775" i="1"/>
  <c r="C3776" i="1"/>
  <c r="C3777" i="1"/>
  <c r="C3779" i="1"/>
  <c r="C3780" i="1"/>
  <c r="C3781" i="1"/>
  <c r="C3782" i="1"/>
  <c r="C3783" i="1"/>
  <c r="C3784" i="1"/>
  <c r="C3786" i="1"/>
  <c r="C3787" i="1"/>
  <c r="C3788" i="1"/>
  <c r="C3789" i="1"/>
  <c r="C3790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7" i="1"/>
  <c r="C3808" i="1"/>
  <c r="C3809" i="1"/>
  <c r="C3810" i="1"/>
  <c r="C3812" i="1"/>
  <c r="C3813" i="1"/>
  <c r="C3814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4" i="1"/>
  <c r="C3835" i="1"/>
  <c r="C3836" i="1"/>
  <c r="C3837" i="1"/>
  <c r="C3838" i="1"/>
  <c r="C3839" i="1"/>
  <c r="C3840" i="1"/>
  <c r="C3841" i="1"/>
  <c r="C3842" i="1"/>
  <c r="C3844" i="1"/>
  <c r="C3845" i="1"/>
  <c r="C3846" i="1"/>
  <c r="C3848" i="1"/>
  <c r="C3849" i="1"/>
  <c r="C3851" i="1"/>
  <c r="C3852" i="1"/>
  <c r="C3854" i="1"/>
  <c r="C3855" i="1"/>
  <c r="C3856" i="1"/>
  <c r="C3857" i="1"/>
  <c r="C3858" i="1"/>
  <c r="C3859" i="1"/>
  <c r="C3860" i="1"/>
  <c r="C3861" i="1"/>
  <c r="C3862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5" i="1"/>
  <c r="C3896" i="1"/>
  <c r="C3897" i="1"/>
  <c r="C3898" i="1"/>
  <c r="C3899" i="1"/>
  <c r="C3900" i="1"/>
  <c r="C3901" i="1"/>
  <c r="C3902" i="1"/>
  <c r="C3903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30" i="1"/>
  <c r="C3931" i="1"/>
  <c r="C3932" i="1"/>
  <c r="C3933" i="1"/>
  <c r="C3934" i="1"/>
  <c r="C3935" i="1"/>
  <c r="C3936" i="1"/>
  <c r="C3937" i="1"/>
  <c r="C3938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6" i="1"/>
  <c r="C3997" i="1"/>
  <c r="C3998" i="1"/>
  <c r="C3999" i="1"/>
  <c r="C4000" i="1"/>
  <c r="C4001" i="1"/>
  <c r="C4002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6" i="1"/>
  <c r="C4077" i="1"/>
  <c r="C4078" i="1"/>
  <c r="C4079" i="1"/>
  <c r="C4080" i="1"/>
  <c r="C4081" i="1"/>
  <c r="C4084" i="1"/>
  <c r="C4085" i="1"/>
  <c r="C4086" i="1"/>
  <c r="C4087" i="1"/>
  <c r="C4088" i="1"/>
  <c r="C4089" i="1"/>
  <c r="C4090" i="1"/>
  <c r="C4091" i="1"/>
  <c r="C4092" i="1"/>
  <c r="C4093" i="1"/>
  <c r="C4094" i="1"/>
  <c r="C4097" i="1"/>
  <c r="C4098" i="1"/>
  <c r="C4099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5" i="1"/>
  <c r="C4146" i="1"/>
  <c r="C4147" i="1"/>
  <c r="C4148" i="1"/>
  <c r="C4149" i="1"/>
  <c r="C4150" i="1"/>
  <c r="C4151" i="1"/>
  <c r="C4152" i="1"/>
  <c r="C4153" i="1"/>
  <c r="C4154" i="1"/>
  <c r="C4155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8" i="1"/>
  <c r="C4179" i="1"/>
  <c r="C4180" i="1"/>
  <c r="C4181" i="1"/>
  <c r="C4182" i="1"/>
  <c r="C4183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6" i="1"/>
  <c r="C4217" i="1"/>
  <c r="C4218" i="1"/>
  <c r="C4219" i="1"/>
  <c r="C4220" i="1"/>
  <c r="C4221" i="1"/>
  <c r="C4222" i="1"/>
  <c r="C4223" i="1"/>
  <c r="C4224" i="1"/>
  <c r="C4225" i="1"/>
  <c r="C4226" i="1"/>
  <c r="C4228" i="1"/>
  <c r="C4229" i="1"/>
  <c r="C4230" i="1"/>
  <c r="C4231" i="1"/>
  <c r="C4232" i="1"/>
  <c r="C4233" i="1"/>
  <c r="C4234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3" i="1"/>
  <c r="C4264" i="1"/>
  <c r="C4265" i="1"/>
  <c r="C4266" i="1"/>
  <c r="C4269" i="1"/>
  <c r="C4270" i="1"/>
  <c r="C4271" i="1"/>
  <c r="C4272" i="1"/>
  <c r="C4273" i="1"/>
  <c r="C4274" i="1"/>
  <c r="C4275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2" i="1"/>
  <c r="C4293" i="1"/>
  <c r="C4294" i="1"/>
  <c r="C4295" i="1"/>
  <c r="C4296" i="1"/>
  <c r="C4297" i="1"/>
  <c r="C4298" i="1"/>
  <c r="C4299" i="1"/>
  <c r="C4300" i="1"/>
  <c r="C4301" i="1"/>
  <c r="C4302" i="1"/>
  <c r="C4304" i="1"/>
  <c r="C4305" i="1"/>
  <c r="C4306" i="1"/>
  <c r="C4307" i="1"/>
  <c r="C4308" i="1"/>
  <c r="C4309" i="1"/>
  <c r="C4310" i="1"/>
  <c r="C4311" i="1"/>
  <c r="C4312" i="1"/>
  <c r="C4313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60" i="1"/>
  <c r="C4361" i="1"/>
  <c r="C4362" i="1"/>
  <c r="C4363" i="1"/>
  <c r="C4364" i="1"/>
  <c r="C4365" i="1"/>
  <c r="C4367" i="1"/>
  <c r="C4368" i="1"/>
  <c r="C4369" i="1"/>
  <c r="C4372" i="1"/>
  <c r="C4373" i="1"/>
  <c r="C4374" i="1"/>
  <c r="C4376" i="1"/>
  <c r="C4377" i="1"/>
  <c r="C4378" i="1"/>
  <c r="C4379" i="1"/>
  <c r="C4380" i="1"/>
  <c r="C4381" i="1"/>
  <c r="C4383" i="1"/>
  <c r="C4384" i="1"/>
  <c r="C4385" i="1"/>
  <c r="C4386" i="1"/>
  <c r="C4387" i="1"/>
  <c r="C4388" i="1"/>
  <c r="C4389" i="1"/>
  <c r="C4390" i="1"/>
  <c r="C4391" i="1"/>
  <c r="C4392" i="1"/>
  <c r="C4393" i="1"/>
  <c r="C4395" i="1"/>
  <c r="C4396" i="1"/>
  <c r="C4397" i="1"/>
  <c r="C4398" i="1"/>
  <c r="C4399" i="1"/>
  <c r="C4400" i="1"/>
  <c r="C4404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2" i="1"/>
  <c r="C4423" i="1"/>
  <c r="C4424" i="1"/>
  <c r="C4425" i="1"/>
  <c r="C4426" i="1"/>
  <c r="C4428" i="1"/>
  <c r="C4429" i="1"/>
  <c r="C4430" i="1"/>
  <c r="C4431" i="1"/>
  <c r="C4432" i="1"/>
  <c r="C4433" i="1"/>
  <c r="C4434" i="1"/>
  <c r="C4435" i="1"/>
  <c r="C4436" i="1"/>
  <c r="C4438" i="1"/>
  <c r="C4439" i="1"/>
  <c r="C4440" i="1"/>
  <c r="C4441" i="1"/>
  <c r="C4442" i="1"/>
  <c r="C4443" i="1"/>
  <c r="C4444" i="1"/>
  <c r="C4445" i="1"/>
  <c r="C4446" i="1"/>
  <c r="C4447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2" i="1"/>
  <c r="C4463" i="1"/>
  <c r="C4464" i="1"/>
  <c r="C4465" i="1"/>
  <c r="C4466" i="1"/>
  <c r="C4467" i="1"/>
  <c r="C4468" i="1"/>
  <c r="C4469" i="1"/>
  <c r="C4470" i="1"/>
  <c r="C4471" i="1"/>
  <c r="C4473" i="1"/>
  <c r="C4474" i="1"/>
  <c r="C4475" i="1"/>
  <c r="C4476" i="1"/>
  <c r="C4477" i="1"/>
  <c r="C4478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501" i="1"/>
  <c r="C4502" i="1"/>
  <c r="C4503" i="1"/>
  <c r="C4504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7" i="1"/>
  <c r="C4548" i="1"/>
  <c r="C4549" i="1"/>
  <c r="C4550" i="1"/>
  <c r="C4551" i="1"/>
  <c r="C4552" i="1"/>
  <c r="C4553" i="1"/>
  <c r="C4554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30" i="1"/>
  <c r="C4631" i="1"/>
  <c r="C4632" i="1"/>
  <c r="C4633" i="1"/>
  <c r="C4634" i="1"/>
  <c r="C4635" i="1"/>
  <c r="C4636" i="1"/>
  <c r="C4639" i="1"/>
  <c r="C4640" i="1"/>
  <c r="C4641" i="1"/>
  <c r="C4643" i="1"/>
  <c r="C4644" i="1"/>
  <c r="C4645" i="1"/>
  <c r="C4646" i="1"/>
  <c r="C4647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2" i="1"/>
  <c r="C4673" i="1"/>
  <c r="C4675" i="1"/>
  <c r="C4676" i="1"/>
  <c r="C4677" i="1"/>
  <c r="C4678" i="1"/>
  <c r="C4679" i="1"/>
  <c r="C4680" i="1"/>
  <c r="C4681" i="1"/>
  <c r="C4682" i="1"/>
  <c r="C4683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1" i="1"/>
  <c r="C4732" i="1"/>
  <c r="C4733" i="1"/>
  <c r="C4734" i="1"/>
  <c r="C4735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4" i="1"/>
  <c r="C4755" i="1"/>
  <c r="C4756" i="1"/>
  <c r="C4757" i="1"/>
  <c r="C4758" i="1"/>
  <c r="C4759" i="1"/>
  <c r="C4761" i="1"/>
  <c r="C4762" i="1"/>
  <c r="C4763" i="1"/>
  <c r="C4764" i="1"/>
  <c r="C4765" i="1"/>
  <c r="C4766" i="1"/>
  <c r="C4768" i="1"/>
  <c r="C4769" i="1"/>
  <c r="C4770" i="1"/>
  <c r="C4774" i="1"/>
  <c r="C4775" i="1"/>
  <c r="C4776" i="1"/>
  <c r="C4777" i="1"/>
  <c r="C4778" i="1"/>
  <c r="C4779" i="1"/>
  <c r="C4780" i="1"/>
  <c r="C4781" i="1"/>
  <c r="C4782" i="1"/>
  <c r="C4784" i="1"/>
  <c r="C4785" i="1"/>
  <c r="C4786" i="1"/>
  <c r="C4787" i="1"/>
  <c r="C4789" i="1"/>
  <c r="C4790" i="1"/>
  <c r="C4791" i="1"/>
  <c r="C4792" i="1"/>
  <c r="C4793" i="1"/>
  <c r="C4794" i="1"/>
  <c r="C4795" i="1"/>
  <c r="C4796" i="1"/>
  <c r="C4797" i="1"/>
  <c r="C4798" i="1"/>
  <c r="C4800" i="1"/>
  <c r="C4801" i="1"/>
  <c r="C4802" i="1"/>
  <c r="C4803" i="1"/>
  <c r="C4804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5" i="1"/>
  <c r="C4846" i="1"/>
  <c r="C4847" i="1"/>
  <c r="C4848" i="1"/>
  <c r="C4849" i="1"/>
  <c r="C4850" i="1"/>
  <c r="C4852" i="1"/>
  <c r="C4853" i="1"/>
  <c r="C4854" i="1"/>
  <c r="C4855" i="1"/>
  <c r="C4856" i="1"/>
  <c r="C4857" i="1"/>
  <c r="C4860" i="1"/>
  <c r="C4861" i="1"/>
  <c r="C4862" i="1"/>
  <c r="C4863" i="1"/>
  <c r="C4864" i="1"/>
  <c r="C4865" i="1"/>
  <c r="C4866" i="1"/>
  <c r="C4867" i="1"/>
  <c r="C4870" i="1"/>
  <c r="C4871" i="1"/>
  <c r="C4872" i="1"/>
  <c r="C4873" i="1"/>
  <c r="C4874" i="1"/>
  <c r="C4875" i="1"/>
  <c r="C4876" i="1"/>
  <c r="C4878" i="1"/>
  <c r="C4880" i="1"/>
  <c r="C4881" i="1"/>
  <c r="C4882" i="1"/>
  <c r="C4883" i="1"/>
  <c r="C4884" i="1"/>
  <c r="C4885" i="1"/>
  <c r="C4886" i="1"/>
  <c r="C4887" i="1"/>
  <c r="C4890" i="1"/>
  <c r="C4891" i="1"/>
  <c r="C4893" i="1"/>
  <c r="C4894" i="1"/>
  <c r="C4895" i="1"/>
  <c r="C4896" i="1"/>
  <c r="C4897" i="1"/>
  <c r="C4901" i="1"/>
  <c r="C4902" i="1"/>
  <c r="C4903" i="1"/>
  <c r="C4906" i="1"/>
  <c r="C4907" i="1"/>
  <c r="C4908" i="1"/>
  <c r="C4911" i="1"/>
  <c r="C4912" i="1"/>
  <c r="C4914" i="1"/>
  <c r="C4915" i="1"/>
  <c r="C4916" i="1"/>
  <c r="C4917" i="1"/>
  <c r="C4918" i="1"/>
  <c r="C4919" i="1"/>
  <c r="C4922" i="1"/>
  <c r="C4923" i="1"/>
  <c r="C4925" i="1"/>
  <c r="C4926" i="1"/>
  <c r="C4927" i="1"/>
  <c r="C4928" i="1"/>
  <c r="C4929" i="1"/>
  <c r="C4930" i="1"/>
  <c r="C4931" i="1"/>
  <c r="C4933" i="1"/>
  <c r="C4934" i="1"/>
  <c r="C4935" i="1"/>
  <c r="C4936" i="1"/>
  <c r="C4937" i="1"/>
  <c r="C4938" i="1"/>
  <c r="C4939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7" i="1"/>
  <c r="C4968" i="1"/>
  <c r="C4969" i="1"/>
  <c r="C4970" i="1"/>
  <c r="C4971" i="1"/>
  <c r="C4972" i="1"/>
  <c r="C4973" i="1"/>
  <c r="C4974" i="1"/>
  <c r="C4975" i="1"/>
  <c r="C4976" i="1"/>
  <c r="C4977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1" i="1"/>
  <c r="C5024" i="1"/>
  <c r="C5025" i="1"/>
  <c r="C5026" i="1"/>
  <c r="C5027" i="1"/>
  <c r="C5028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52" i="1"/>
  <c r="C5053" i="1"/>
  <c r="C5054" i="1"/>
  <c r="C5055" i="1"/>
  <c r="C5056" i="1"/>
  <c r="C5058" i="1"/>
  <c r="C5059" i="1"/>
  <c r="C5060" i="1"/>
  <c r="C5061" i="1"/>
  <c r="C5064" i="1"/>
  <c r="C5065" i="1"/>
  <c r="C5066" i="1"/>
  <c r="C5067" i="1"/>
  <c r="C5068" i="1"/>
  <c r="C5069" i="1"/>
  <c r="C5070" i="1"/>
  <c r="C5072" i="1"/>
  <c r="C5073" i="1"/>
  <c r="C5074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91" i="1"/>
  <c r="C5092" i="1"/>
  <c r="C5093" i="1"/>
  <c r="C5095" i="1"/>
  <c r="C5096" i="1"/>
  <c r="C5097" i="1"/>
  <c r="C5098" i="1"/>
  <c r="C5099" i="1"/>
  <c r="C5100" i="1"/>
  <c r="C5102" i="1"/>
  <c r="C5103" i="1"/>
  <c r="C5104" i="1"/>
  <c r="C5105" i="1"/>
  <c r="C5106" i="1"/>
  <c r="C5107" i="1"/>
  <c r="C5108" i="1"/>
  <c r="C5110" i="1"/>
  <c r="C5112" i="1"/>
  <c r="C5113" i="1"/>
  <c r="C5114" i="1"/>
  <c r="C5115" i="1"/>
  <c r="C5116" i="1"/>
  <c r="C5117" i="1"/>
  <c r="C5118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9" i="1"/>
  <c r="C5140" i="1"/>
  <c r="C5141" i="1"/>
  <c r="C5142" i="1"/>
  <c r="C5143" i="1"/>
  <c r="C5144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8" i="1"/>
  <c r="C5169" i="1"/>
  <c r="C5170" i="1"/>
  <c r="C5171" i="1"/>
  <c r="C5172" i="1"/>
  <c r="C5173" i="1"/>
  <c r="C5174" i="1"/>
  <c r="C5175" i="1"/>
  <c r="C5176" i="1"/>
  <c r="C5179" i="1"/>
  <c r="C5180" i="1"/>
  <c r="C5181" i="1"/>
  <c r="C5182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3" i="1"/>
  <c r="C5234" i="1"/>
  <c r="C5238" i="1"/>
  <c r="C5239" i="1"/>
  <c r="C5240" i="1"/>
  <c r="C5241" i="1"/>
  <c r="C5242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60" i="1"/>
  <c r="C5361" i="1"/>
  <c r="C5362" i="1"/>
  <c r="C5363" i="1"/>
  <c r="C5364" i="1"/>
  <c r="C5365" i="1"/>
  <c r="C5366" i="1"/>
  <c r="C5367" i="1"/>
  <c r="C5369" i="1"/>
  <c r="C5371" i="1"/>
  <c r="C5372" i="1"/>
  <c r="C5373" i="1"/>
  <c r="C5374" i="1"/>
  <c r="C5375" i="1"/>
  <c r="C5376" i="1"/>
  <c r="C5377" i="1"/>
  <c r="C5378" i="1"/>
  <c r="C5382" i="1"/>
  <c r="C5383" i="1"/>
  <c r="C5384" i="1"/>
  <c r="C5385" i="1"/>
  <c r="C5386" i="1"/>
  <c r="C5387" i="1"/>
  <c r="C5390" i="1"/>
  <c r="C5391" i="1"/>
  <c r="C5392" i="1"/>
  <c r="C5393" i="1"/>
  <c r="C5394" i="1"/>
  <c r="C5395" i="1"/>
  <c r="C5398" i="1"/>
  <c r="C5399" i="1"/>
  <c r="C5400" i="1"/>
  <c r="C5402" i="1"/>
  <c r="C5403" i="1"/>
  <c r="C5405" i="1"/>
  <c r="C5406" i="1"/>
  <c r="C5407" i="1"/>
  <c r="C5409" i="1"/>
  <c r="C5410" i="1"/>
  <c r="C5411" i="1"/>
  <c r="C5412" i="1"/>
  <c r="C5413" i="1"/>
  <c r="C5415" i="1"/>
  <c r="C5416" i="1"/>
  <c r="C5417" i="1"/>
  <c r="C5418" i="1"/>
  <c r="C5419" i="1"/>
  <c r="C5421" i="1"/>
  <c r="C5422" i="1"/>
  <c r="C5423" i="1"/>
  <c r="C5424" i="1"/>
  <c r="C5425" i="1"/>
  <c r="C5426" i="1"/>
  <c r="C5427" i="1"/>
  <c r="C5428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3" i="1"/>
  <c r="C5444" i="1"/>
  <c r="C5445" i="1"/>
  <c r="C5446" i="1"/>
  <c r="C5447" i="1"/>
  <c r="C5448" i="1"/>
  <c r="C5449" i="1"/>
  <c r="C5451" i="1"/>
  <c r="C5452" i="1"/>
  <c r="C5453" i="1"/>
  <c r="C5454" i="1"/>
  <c r="C5455" i="1"/>
  <c r="C5456" i="1"/>
  <c r="C5458" i="1"/>
  <c r="C5459" i="1"/>
  <c r="C5460" i="1"/>
  <c r="C5461" i="1"/>
  <c r="C5463" i="1"/>
  <c r="C5464" i="1"/>
  <c r="C5465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6" i="1"/>
  <c r="C5507" i="1"/>
  <c r="C5508" i="1"/>
  <c r="C5509" i="1"/>
  <c r="C5510" i="1"/>
  <c r="C5511" i="1"/>
  <c r="C5512" i="1"/>
  <c r="C5513" i="1"/>
  <c r="C5514" i="1"/>
  <c r="C5515" i="1"/>
  <c r="C5516" i="1"/>
  <c r="C5518" i="1"/>
  <c r="C5519" i="1"/>
  <c r="C5520" i="1"/>
  <c r="C5521" i="1"/>
  <c r="C5522" i="1"/>
  <c r="C5523" i="1"/>
  <c r="C5524" i="1"/>
  <c r="C5525" i="1"/>
  <c r="C5526" i="1"/>
  <c r="C5527" i="1"/>
  <c r="C5529" i="1"/>
  <c r="C5530" i="1"/>
  <c r="C5531" i="1"/>
  <c r="C5532" i="1"/>
  <c r="C5533" i="1"/>
  <c r="C5534" i="1"/>
  <c r="C5537" i="1"/>
  <c r="C5538" i="1"/>
  <c r="C5539" i="1"/>
  <c r="C5540" i="1"/>
  <c r="C5541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8" i="1"/>
  <c r="C5569" i="1"/>
  <c r="C5570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1" i="1"/>
  <c r="C5622" i="1"/>
  <c r="C5625" i="1"/>
  <c r="C5626" i="1"/>
  <c r="C5627" i="1"/>
  <c r="C5628" i="1"/>
  <c r="C5629" i="1"/>
  <c r="C5630" i="1"/>
  <c r="C5632" i="1"/>
  <c r="C5633" i="1"/>
  <c r="C5634" i="1"/>
  <c r="C5635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3" i="1"/>
  <c r="C5654" i="1"/>
  <c r="C5655" i="1"/>
  <c r="C5656" i="1"/>
  <c r="C5657" i="1"/>
  <c r="C5658" i="1"/>
  <c r="C5659" i="1"/>
  <c r="C5660" i="1"/>
  <c r="C5661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82" i="1"/>
  <c r="C5683" i="1"/>
  <c r="C5684" i="1"/>
  <c r="C5685" i="1"/>
  <c r="C5686" i="1"/>
  <c r="C5687" i="1"/>
  <c r="C5688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6" i="1"/>
  <c r="C5707" i="1"/>
  <c r="C5708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8" i="1"/>
  <c r="C5799" i="1"/>
  <c r="C5800" i="1"/>
  <c r="C5801" i="1"/>
  <c r="C5802" i="1"/>
  <c r="C5803" i="1"/>
  <c r="C5804" i="1"/>
  <c r="C5805" i="1"/>
  <c r="C5809" i="1"/>
  <c r="C5810" i="1"/>
  <c r="C5811" i="1"/>
  <c r="C5812" i="1"/>
  <c r="C5813" i="1"/>
  <c r="C5814" i="1"/>
  <c r="C5815" i="1"/>
  <c r="C5816" i="1"/>
  <c r="C5817" i="1"/>
  <c r="C5818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9" i="1"/>
  <c r="C5860" i="1"/>
  <c r="C5861" i="1"/>
  <c r="C5865" i="1"/>
  <c r="C5866" i="1"/>
  <c r="C5867" i="1"/>
  <c r="C5868" i="1"/>
  <c r="C5869" i="1"/>
  <c r="C5870" i="1"/>
  <c r="C5871" i="1"/>
  <c r="C5872" i="1"/>
  <c r="C5873" i="1"/>
  <c r="C5875" i="1"/>
  <c r="C5876" i="1"/>
  <c r="C5877" i="1"/>
  <c r="C5878" i="1"/>
  <c r="C5879" i="1"/>
  <c r="C5880" i="1"/>
  <c r="C5881" i="1"/>
  <c r="C5882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2" i="1"/>
  <c r="C5913" i="1"/>
  <c r="C5914" i="1"/>
  <c r="C5915" i="1"/>
  <c r="C5916" i="1"/>
  <c r="C5917" i="1"/>
  <c r="C5918" i="1"/>
  <c r="C5923" i="1"/>
  <c r="C5924" i="1"/>
  <c r="C5925" i="1"/>
  <c r="C5926" i="1"/>
  <c r="C5927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3" i="1"/>
  <c r="C5994" i="1"/>
  <c r="C5995" i="1"/>
  <c r="C5996" i="1"/>
  <c r="C5997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7" i="1"/>
  <c r="C6018" i="1"/>
  <c r="C6019" i="1"/>
  <c r="C6020" i="1"/>
  <c r="C6021" i="1"/>
  <c r="C6023" i="1"/>
  <c r="C6024" i="1"/>
  <c r="C6025" i="1"/>
  <c r="C6026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52" i="1"/>
  <c r="C6053" i="1"/>
  <c r="C6054" i="1"/>
  <c r="C6055" i="1"/>
  <c r="C6056" i="1"/>
  <c r="C6057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100" i="1"/>
  <c r="C6101" i="1"/>
  <c r="C6102" i="1"/>
  <c r="C6103" i="1"/>
  <c r="C6104" i="1"/>
  <c r="C6105" i="1"/>
  <c r="C6106" i="1"/>
  <c r="C6108" i="1"/>
  <c r="C6109" i="1"/>
  <c r="C6110" i="1"/>
  <c r="C6112" i="1"/>
  <c r="C6113" i="1"/>
  <c r="C6114" i="1"/>
  <c r="C6115" i="1"/>
  <c r="C6116" i="1"/>
  <c r="C6117" i="1"/>
  <c r="C6118" i="1"/>
  <c r="C6119" i="1"/>
  <c r="C6120" i="1"/>
  <c r="C6124" i="1"/>
  <c r="C6125" i="1"/>
  <c r="C6126" i="1"/>
  <c r="C6127" i="1"/>
  <c r="C6128" i="1"/>
  <c r="C6130" i="1"/>
  <c r="C6131" i="1"/>
  <c r="C6132" i="1"/>
  <c r="C6133" i="1"/>
  <c r="C6134" i="1"/>
  <c r="C6135" i="1"/>
  <c r="C6136" i="1"/>
  <c r="C6139" i="1"/>
  <c r="C6140" i="1"/>
  <c r="C6141" i="1"/>
  <c r="C6142" i="1"/>
  <c r="C6143" i="1"/>
  <c r="C6144" i="1"/>
  <c r="C6145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3" i="1"/>
  <c r="C6174" i="1"/>
  <c r="C6176" i="1"/>
  <c r="C6177" i="1"/>
  <c r="C6178" i="1"/>
  <c r="C6179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3" i="1"/>
  <c r="C6264" i="1"/>
  <c r="C6265" i="1"/>
  <c r="C6266" i="1"/>
  <c r="C6267" i="1"/>
  <c r="C6268" i="1"/>
  <c r="C6269" i="1"/>
  <c r="C6271" i="1"/>
  <c r="C6272" i="1"/>
  <c r="C6273" i="1"/>
  <c r="C6274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6" i="1"/>
  <c r="C6317" i="1"/>
  <c r="C6318" i="1"/>
  <c r="C6319" i="1"/>
  <c r="C6320" i="1"/>
  <c r="C6325" i="1"/>
  <c r="C6326" i="1"/>
  <c r="C6327" i="1"/>
  <c r="C6328" i="1"/>
  <c r="C6329" i="1"/>
  <c r="C6330" i="1"/>
  <c r="C6332" i="1"/>
  <c r="C6333" i="1"/>
  <c r="C6334" i="1"/>
  <c r="C6335" i="1"/>
  <c r="C6336" i="1"/>
  <c r="C6337" i="1"/>
  <c r="C6338" i="1"/>
  <c r="C6339" i="1"/>
  <c r="C6340" i="1"/>
  <c r="C6342" i="1"/>
  <c r="C6343" i="1"/>
  <c r="C6344" i="1"/>
  <c r="C6345" i="1"/>
  <c r="C6346" i="1"/>
  <c r="C6347" i="1"/>
  <c r="C6348" i="1"/>
  <c r="C6349" i="1"/>
  <c r="C6350" i="1"/>
  <c r="C6351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9" i="1"/>
  <c r="C6370" i="1"/>
  <c r="C6371" i="1"/>
  <c r="C6373" i="1"/>
  <c r="C6374" i="1"/>
  <c r="C6375" i="1"/>
  <c r="C6376" i="1"/>
  <c r="C6377" i="1"/>
  <c r="C6378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400" i="1"/>
  <c r="C6401" i="1"/>
  <c r="C6402" i="1"/>
  <c r="C6403" i="1"/>
  <c r="C6404" i="1"/>
  <c r="C6405" i="1"/>
  <c r="C6406" i="1"/>
  <c r="C6407" i="1"/>
  <c r="C6410" i="1"/>
  <c r="C6411" i="1"/>
  <c r="C6412" i="1"/>
  <c r="C6413" i="1"/>
  <c r="C6414" i="1"/>
  <c r="C6415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7" i="1"/>
  <c r="C6448" i="1"/>
  <c r="C6449" i="1"/>
  <c r="C6450" i="1"/>
  <c r="C6451" i="1"/>
  <c r="C6453" i="1"/>
  <c r="C6454" i="1"/>
  <c r="C6455" i="1"/>
  <c r="C6456" i="1"/>
  <c r="C6457" i="1"/>
  <c r="C6458" i="1"/>
  <c r="C6459" i="1"/>
  <c r="C6460" i="1"/>
  <c r="C6461" i="1"/>
  <c r="C6462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81" i="1"/>
  <c r="C6482" i="1"/>
  <c r="C6483" i="1"/>
  <c r="C6484" i="1"/>
  <c r="C6486" i="1"/>
  <c r="C6487" i="1"/>
  <c r="C6488" i="1"/>
  <c r="C6489" i="1"/>
  <c r="C6490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5" i="1"/>
  <c r="C6506" i="1"/>
  <c r="C6507" i="1"/>
  <c r="C6508" i="1"/>
  <c r="C6509" i="1"/>
  <c r="C6511" i="1"/>
  <c r="C6512" i="1"/>
  <c r="C6513" i="1"/>
  <c r="C6514" i="1"/>
  <c r="C6515" i="1"/>
  <c r="C6516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2" i="1"/>
  <c r="C6553" i="1"/>
  <c r="C6556" i="1"/>
  <c r="C6557" i="1"/>
  <c r="C6558" i="1"/>
  <c r="C6559" i="1"/>
  <c r="C6560" i="1"/>
  <c r="C6561" i="1"/>
  <c r="C6562" i="1"/>
  <c r="C6563" i="1"/>
  <c r="C6564" i="1"/>
  <c r="C6567" i="1"/>
  <c r="C6568" i="1"/>
  <c r="C6569" i="1"/>
  <c r="C6570" i="1"/>
  <c r="C6571" i="1"/>
  <c r="C6572" i="1"/>
  <c r="C6573" i="1"/>
  <c r="C6574" i="1"/>
  <c r="C6575" i="1"/>
  <c r="C6576" i="1"/>
  <c r="C6579" i="1"/>
  <c r="C6580" i="1"/>
  <c r="C6581" i="1"/>
  <c r="C6582" i="1"/>
  <c r="C6583" i="1"/>
  <c r="C6584" i="1"/>
  <c r="C6585" i="1"/>
  <c r="C6586" i="1"/>
  <c r="C6587" i="1"/>
  <c r="C6592" i="1"/>
  <c r="C6593" i="1"/>
  <c r="C6594" i="1"/>
  <c r="C6595" i="1"/>
  <c r="C6596" i="1"/>
  <c r="C6597" i="1"/>
  <c r="C6598" i="1"/>
  <c r="C6601" i="1"/>
  <c r="C6602" i="1"/>
  <c r="C6603" i="1"/>
  <c r="C6604" i="1"/>
  <c r="C6605" i="1"/>
  <c r="C6607" i="1"/>
  <c r="C6608" i="1"/>
  <c r="C6609" i="1"/>
  <c r="C6612" i="1"/>
  <c r="C6613" i="1"/>
  <c r="C6614" i="1"/>
  <c r="C6615" i="1"/>
  <c r="C6616" i="1"/>
  <c r="C6617" i="1"/>
  <c r="C6618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9" i="1"/>
  <c r="C6640" i="1"/>
  <c r="C6641" i="1"/>
  <c r="C6642" i="1"/>
  <c r="C6643" i="1"/>
  <c r="C6646" i="1"/>
  <c r="C6647" i="1"/>
  <c r="C6648" i="1"/>
  <c r="C6649" i="1"/>
  <c r="C6650" i="1"/>
  <c r="C6654" i="1"/>
  <c r="C6655" i="1"/>
  <c r="C6656" i="1"/>
  <c r="C6657" i="1"/>
  <c r="C6658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8" i="1"/>
  <c r="C6689" i="1"/>
  <c r="C6690" i="1"/>
  <c r="C6691" i="1"/>
  <c r="C6694" i="1"/>
  <c r="C6695" i="1"/>
  <c r="C6696" i="1"/>
  <c r="C6697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5" i="1"/>
  <c r="C6716" i="1"/>
  <c r="C6717" i="1"/>
  <c r="C6718" i="1"/>
  <c r="C6719" i="1"/>
  <c r="C6720" i="1"/>
  <c r="C6722" i="1"/>
  <c r="C6723" i="1"/>
  <c r="C6724" i="1"/>
  <c r="C6725" i="1"/>
  <c r="C6726" i="1"/>
  <c r="C6727" i="1"/>
  <c r="C6728" i="1"/>
  <c r="C6732" i="1"/>
  <c r="C6733" i="1"/>
  <c r="C6734" i="1"/>
  <c r="C6735" i="1"/>
  <c r="C6736" i="1"/>
  <c r="C6737" i="1"/>
  <c r="C6738" i="1"/>
  <c r="C6739" i="1"/>
  <c r="C6741" i="1"/>
  <c r="C6742" i="1"/>
  <c r="C6743" i="1"/>
  <c r="C6744" i="1"/>
  <c r="C6745" i="1"/>
  <c r="C6746" i="1"/>
  <c r="C6747" i="1"/>
  <c r="C6748" i="1"/>
  <c r="C6749" i="1"/>
  <c r="C6751" i="1"/>
  <c r="C6752" i="1"/>
  <c r="C6753" i="1"/>
  <c r="C6754" i="1"/>
  <c r="C6755" i="1"/>
  <c r="C6757" i="1"/>
  <c r="C6758" i="1"/>
  <c r="C6759" i="1"/>
  <c r="C6760" i="1"/>
  <c r="C6761" i="1"/>
  <c r="C6762" i="1"/>
  <c r="C6763" i="1"/>
  <c r="C6764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3" i="1"/>
  <c r="C6784" i="1"/>
  <c r="C6785" i="1"/>
  <c r="C6786" i="1"/>
  <c r="C6787" i="1"/>
  <c r="C6790" i="1"/>
  <c r="C6791" i="1"/>
  <c r="C6792" i="1"/>
  <c r="C6793" i="1"/>
  <c r="C6794" i="1"/>
  <c r="C6798" i="1"/>
  <c r="C6799" i="1"/>
  <c r="C6800" i="1"/>
  <c r="C6801" i="1"/>
  <c r="C6802" i="1"/>
  <c r="C6803" i="1"/>
  <c r="C6804" i="1"/>
  <c r="C6805" i="1"/>
  <c r="C6806" i="1"/>
  <c r="C6807" i="1"/>
  <c r="C6808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2" i="1"/>
  <c r="C6833" i="1"/>
  <c r="C6834" i="1"/>
  <c r="C6835" i="1"/>
  <c r="C6836" i="1"/>
  <c r="C6837" i="1"/>
  <c r="C6838" i="1"/>
  <c r="C6839" i="1"/>
  <c r="C6840" i="1"/>
  <c r="C6841" i="1"/>
  <c r="C6844" i="1"/>
  <c r="C6845" i="1"/>
  <c r="C6846" i="1"/>
  <c r="C6847" i="1"/>
  <c r="C6848" i="1"/>
  <c r="C6849" i="1"/>
  <c r="C6850" i="1"/>
  <c r="C6852" i="1"/>
  <c r="C6853" i="1"/>
  <c r="C6854" i="1"/>
  <c r="C6855" i="1"/>
  <c r="C6856" i="1"/>
  <c r="C6857" i="1"/>
  <c r="C6858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4" i="1"/>
  <c r="C6885" i="1"/>
  <c r="C6886" i="1"/>
  <c r="C6887" i="1"/>
  <c r="C6888" i="1"/>
  <c r="C6889" i="1"/>
  <c r="C6890" i="1"/>
  <c r="C6891" i="1"/>
  <c r="C6893" i="1"/>
  <c r="C6894" i="1"/>
  <c r="C6895" i="1"/>
  <c r="C6896" i="1"/>
  <c r="C6900" i="1"/>
  <c r="C6901" i="1"/>
  <c r="C6902" i="1"/>
  <c r="C6903" i="1"/>
  <c r="C6905" i="1"/>
  <c r="C6906" i="1"/>
  <c r="C6907" i="1"/>
  <c r="C6908" i="1"/>
  <c r="C6909" i="1"/>
  <c r="C6910" i="1"/>
  <c r="C6911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8" i="1"/>
  <c r="C6929" i="1"/>
  <c r="C6930" i="1"/>
  <c r="C6931" i="1"/>
  <c r="C6932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9" i="1"/>
  <c r="C6950" i="1"/>
  <c r="C6951" i="1"/>
  <c r="C6952" i="1"/>
  <c r="C6953" i="1"/>
  <c r="C6954" i="1"/>
  <c r="C6956" i="1"/>
  <c r="C6957" i="1"/>
  <c r="C6958" i="1"/>
  <c r="C6959" i="1"/>
  <c r="C6960" i="1"/>
  <c r="C6961" i="1"/>
  <c r="C6962" i="1"/>
  <c r="C6963" i="1"/>
  <c r="C6966" i="1"/>
  <c r="C6967" i="1"/>
  <c r="C6968" i="1"/>
  <c r="C6969" i="1"/>
  <c r="C6970" i="1"/>
  <c r="C6971" i="1"/>
  <c r="C6972" i="1"/>
  <c r="C6974" i="1"/>
  <c r="C6975" i="1"/>
  <c r="C6976" i="1"/>
  <c r="C6977" i="1"/>
  <c r="C6978" i="1"/>
  <c r="C6979" i="1"/>
  <c r="C6980" i="1"/>
  <c r="C6982" i="1"/>
  <c r="C6983" i="1"/>
  <c r="C6984" i="1"/>
  <c r="C6985" i="1"/>
  <c r="C6986" i="1"/>
  <c r="C6987" i="1"/>
  <c r="C6988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4" i="1"/>
  <c r="C7025" i="1"/>
  <c r="C7026" i="1"/>
  <c r="C7027" i="1"/>
  <c r="C7028" i="1"/>
  <c r="C7029" i="1"/>
  <c r="C7031" i="1"/>
  <c r="C7032" i="1"/>
  <c r="C7033" i="1"/>
  <c r="C7034" i="1"/>
  <c r="C7035" i="1"/>
  <c r="C7036" i="1"/>
  <c r="C7037" i="1"/>
  <c r="C7038" i="1"/>
  <c r="C7039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8" i="1"/>
  <c r="C7059" i="1"/>
  <c r="C7060" i="1"/>
  <c r="C7061" i="1"/>
  <c r="C7062" i="1"/>
  <c r="C7063" i="1"/>
  <c r="C7065" i="1"/>
  <c r="C7066" i="1"/>
  <c r="C7067" i="1"/>
  <c r="C7068" i="1"/>
  <c r="C7069" i="1"/>
  <c r="C7070" i="1"/>
  <c r="C7071" i="1"/>
  <c r="C7072" i="1"/>
  <c r="C7073" i="1"/>
  <c r="C7074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3" i="1"/>
  <c r="C7114" i="1"/>
  <c r="C7115" i="1"/>
  <c r="C7116" i="1"/>
  <c r="C7117" i="1"/>
  <c r="C7118" i="1"/>
  <c r="C7119" i="1"/>
  <c r="C7120" i="1"/>
  <c r="C7121" i="1"/>
  <c r="C7122" i="1"/>
  <c r="C7123" i="1"/>
  <c r="C7126" i="1"/>
  <c r="C7127" i="1"/>
  <c r="C7128" i="1"/>
  <c r="C7129" i="1"/>
  <c r="C7130" i="1"/>
  <c r="C7131" i="1"/>
  <c r="C7132" i="1"/>
  <c r="C7134" i="1"/>
  <c r="C7135" i="1"/>
  <c r="C7136" i="1"/>
  <c r="C7137" i="1"/>
  <c r="C7138" i="1"/>
  <c r="C7139" i="1"/>
  <c r="C7140" i="1"/>
  <c r="C7141" i="1"/>
  <c r="C7142" i="1"/>
  <c r="C7143" i="1"/>
  <c r="C7144" i="1"/>
  <c r="C7147" i="1"/>
  <c r="C7148" i="1"/>
  <c r="C7149" i="1"/>
  <c r="C7150" i="1"/>
  <c r="C7151" i="1"/>
  <c r="C7152" i="1"/>
  <c r="C7153" i="1"/>
  <c r="C7157" i="1"/>
  <c r="C7158" i="1"/>
  <c r="C7159" i="1"/>
  <c r="C7160" i="1"/>
  <c r="C7161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8" i="1"/>
  <c r="C7189" i="1"/>
  <c r="C7191" i="1"/>
  <c r="C7192" i="1"/>
  <c r="C7193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4" i="1"/>
  <c r="C7215" i="1"/>
  <c r="C7216" i="1"/>
  <c r="C7217" i="1"/>
  <c r="C7218" i="1"/>
  <c r="C7219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8" i="1"/>
  <c r="C7259" i="1"/>
  <c r="C7260" i="1"/>
  <c r="C7261" i="1"/>
  <c r="C7262" i="1"/>
  <c r="C7263" i="1"/>
  <c r="C7264" i="1"/>
  <c r="C7265" i="1"/>
  <c r="C7266" i="1"/>
  <c r="C7267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6" i="1"/>
  <c r="C7287" i="1"/>
  <c r="C7288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4" i="1"/>
  <c r="C7305" i="1"/>
  <c r="C7306" i="1"/>
  <c r="C7307" i="1"/>
  <c r="C7308" i="1"/>
  <c r="C7309" i="1"/>
  <c r="C7310" i="1"/>
  <c r="C7311" i="1"/>
  <c r="C7313" i="1"/>
  <c r="C7314" i="1"/>
  <c r="C7315" i="1"/>
  <c r="C7316" i="1"/>
  <c r="C7317" i="1"/>
  <c r="C7318" i="1"/>
  <c r="C7319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6" i="1"/>
  <c r="C7337" i="1"/>
  <c r="C7338" i="1"/>
  <c r="C7339" i="1"/>
  <c r="C7340" i="1"/>
  <c r="C7341" i="1"/>
  <c r="C7344" i="1"/>
  <c r="C7345" i="1"/>
  <c r="C7346" i="1"/>
  <c r="C7347" i="1"/>
  <c r="C7349" i="1"/>
  <c r="C7350" i="1"/>
  <c r="C7351" i="1"/>
  <c r="C7352" i="1"/>
  <c r="C7353" i="1"/>
  <c r="C7354" i="1"/>
  <c r="C7355" i="1"/>
  <c r="C7357" i="1"/>
  <c r="C7358" i="1"/>
  <c r="C7359" i="1"/>
  <c r="C7360" i="1"/>
  <c r="C7363" i="1"/>
  <c r="C7364" i="1"/>
  <c r="C7365" i="1"/>
  <c r="C7366" i="1"/>
  <c r="C7367" i="1"/>
  <c r="C7368" i="1"/>
  <c r="C7370" i="1"/>
  <c r="C7371" i="1"/>
  <c r="C7372" i="1"/>
  <c r="C7373" i="1"/>
  <c r="C7375" i="1"/>
  <c r="C7376" i="1"/>
  <c r="C7377" i="1"/>
  <c r="C7378" i="1"/>
  <c r="C7379" i="1"/>
  <c r="C7380" i="1"/>
  <c r="C7381" i="1"/>
  <c r="C7383" i="1"/>
  <c r="C7384" i="1"/>
  <c r="C7385" i="1"/>
  <c r="C7386" i="1"/>
  <c r="C7387" i="1"/>
  <c r="C7388" i="1"/>
  <c r="C7389" i="1"/>
  <c r="C7392" i="1"/>
  <c r="C7393" i="1"/>
  <c r="C7394" i="1"/>
  <c r="C7395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5" i="1"/>
  <c r="C7426" i="1"/>
  <c r="C7427" i="1"/>
  <c r="C7428" i="1"/>
  <c r="C7429" i="1"/>
  <c r="C7432" i="1"/>
  <c r="C7434" i="1"/>
  <c r="C7435" i="1"/>
  <c r="C7436" i="1"/>
  <c r="C7437" i="1"/>
  <c r="C7438" i="1"/>
  <c r="C7439" i="1"/>
  <c r="C7440" i="1"/>
  <c r="C7441" i="1"/>
  <c r="C7442" i="1"/>
  <c r="C7443" i="1"/>
  <c r="C7444" i="1"/>
  <c r="C7448" i="1"/>
  <c r="C7449" i="1"/>
  <c r="C7450" i="1"/>
  <c r="C7451" i="1"/>
  <c r="C7452" i="1"/>
  <c r="C7453" i="1"/>
  <c r="C7454" i="1"/>
  <c r="C7455" i="1"/>
  <c r="C7456" i="1"/>
  <c r="C7457" i="1"/>
  <c r="C7459" i="1"/>
  <c r="C7460" i="1"/>
  <c r="C7461" i="1"/>
  <c r="C7465" i="1"/>
  <c r="C7466" i="1"/>
  <c r="C7467" i="1"/>
  <c r="C7468" i="1"/>
  <c r="C7469" i="1"/>
  <c r="C7470" i="1"/>
  <c r="C7471" i="1"/>
  <c r="C7473" i="1"/>
  <c r="C7474" i="1"/>
  <c r="C7475" i="1"/>
  <c r="C7476" i="1"/>
  <c r="C7477" i="1"/>
  <c r="C7478" i="1"/>
  <c r="C7479" i="1"/>
  <c r="C7480" i="1"/>
  <c r="C7481" i="1"/>
  <c r="C7482" i="1"/>
  <c r="C7484" i="1"/>
  <c r="C7485" i="1"/>
  <c r="C7486" i="1"/>
  <c r="C7487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7" i="1"/>
  <c r="C7518" i="1"/>
  <c r="C7519" i="1"/>
  <c r="C7520" i="1"/>
  <c r="C7521" i="1"/>
  <c r="C7522" i="1"/>
  <c r="C7523" i="1"/>
  <c r="C7526" i="1"/>
  <c r="C7527" i="1"/>
  <c r="C7528" i="1"/>
  <c r="C7529" i="1"/>
  <c r="C7530" i="1"/>
  <c r="C7531" i="1"/>
  <c r="C7535" i="1"/>
  <c r="C7536" i="1"/>
  <c r="C7537" i="1"/>
  <c r="C7538" i="1"/>
  <c r="C7539" i="1"/>
  <c r="C7540" i="1"/>
  <c r="C7542" i="1"/>
  <c r="C7543" i="1"/>
  <c r="C7544" i="1"/>
  <c r="C7545" i="1"/>
  <c r="C7546" i="1"/>
  <c r="C7547" i="1"/>
  <c r="C7548" i="1"/>
  <c r="C7549" i="1"/>
  <c r="C7552" i="1"/>
  <c r="C7553" i="1"/>
  <c r="C7554" i="1"/>
  <c r="C7555" i="1"/>
  <c r="C7556" i="1"/>
  <c r="C7557" i="1"/>
  <c r="C7558" i="1"/>
  <c r="C7559" i="1"/>
  <c r="C7560" i="1"/>
  <c r="C7561" i="1"/>
  <c r="C7562" i="1"/>
  <c r="C7564" i="1"/>
  <c r="C7565" i="1"/>
  <c r="C7566" i="1"/>
  <c r="C7567" i="1"/>
  <c r="C7568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8" i="1"/>
  <c r="C7599" i="1"/>
  <c r="C7600" i="1"/>
  <c r="C7601" i="1"/>
  <c r="C7602" i="1"/>
  <c r="C7603" i="1"/>
  <c r="C7604" i="1"/>
  <c r="C7605" i="1"/>
  <c r="C7606" i="1"/>
  <c r="C7610" i="1"/>
  <c r="C7611" i="1"/>
  <c r="C7612" i="1"/>
  <c r="C7613" i="1"/>
  <c r="C7614" i="1"/>
  <c r="C7615" i="1"/>
  <c r="C7616" i="1"/>
  <c r="C7617" i="1"/>
  <c r="C7618" i="1"/>
  <c r="C7619" i="1"/>
  <c r="C7620" i="1"/>
  <c r="C7623" i="1"/>
  <c r="C7624" i="1"/>
  <c r="C7625" i="1"/>
  <c r="C7626" i="1"/>
  <c r="C7627" i="1"/>
  <c r="C7628" i="1"/>
  <c r="C7631" i="1"/>
  <c r="C7632" i="1"/>
  <c r="C7633" i="1"/>
  <c r="C7634" i="1"/>
  <c r="C7635" i="1"/>
  <c r="C7637" i="1"/>
  <c r="C7638" i="1"/>
  <c r="C7639" i="1"/>
  <c r="C7640" i="1"/>
  <c r="C7641" i="1"/>
  <c r="C7642" i="1"/>
  <c r="C7643" i="1"/>
  <c r="C7644" i="1"/>
  <c r="C7645" i="1"/>
  <c r="C7646" i="1"/>
  <c r="C7647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5" i="1"/>
  <c r="C7666" i="1"/>
  <c r="C7667" i="1"/>
  <c r="C7668" i="1"/>
  <c r="C7669" i="1"/>
  <c r="C7670" i="1"/>
  <c r="C7671" i="1"/>
  <c r="C7672" i="1"/>
  <c r="C7673" i="1"/>
  <c r="C7675" i="1"/>
  <c r="C7676" i="1"/>
  <c r="C7677" i="1"/>
  <c r="C7678" i="1"/>
  <c r="C7679" i="1"/>
  <c r="C7680" i="1"/>
  <c r="C7681" i="1"/>
  <c r="C7682" i="1"/>
  <c r="C7683" i="1"/>
  <c r="C7684" i="1"/>
  <c r="C7687" i="1"/>
  <c r="C7688" i="1"/>
  <c r="C7689" i="1"/>
  <c r="C7690" i="1"/>
  <c r="C7691" i="1"/>
  <c r="C7692" i="1"/>
  <c r="C7694" i="1"/>
  <c r="C7695" i="1"/>
  <c r="C7696" i="1"/>
  <c r="C7697" i="1"/>
  <c r="C7698" i="1"/>
  <c r="C7699" i="1"/>
  <c r="C7700" i="1"/>
  <c r="C7701" i="1"/>
  <c r="C7704" i="1"/>
  <c r="C7705" i="1"/>
  <c r="C7706" i="1"/>
  <c r="C7708" i="1"/>
  <c r="C7709" i="1"/>
  <c r="C7710" i="1"/>
  <c r="C7711" i="1"/>
  <c r="C7712" i="1"/>
  <c r="C7713" i="1"/>
  <c r="C7714" i="1"/>
  <c r="C7715" i="1"/>
  <c r="C7716" i="1"/>
  <c r="C7717" i="1"/>
  <c r="C7723" i="1"/>
  <c r="C7724" i="1"/>
  <c r="C7725" i="1"/>
  <c r="C7726" i="1"/>
  <c r="C7727" i="1"/>
  <c r="C7728" i="1"/>
  <c r="C7731" i="1"/>
  <c r="C7732" i="1"/>
  <c r="C7733" i="1"/>
  <c r="C7734" i="1"/>
  <c r="C7735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9" i="1"/>
  <c r="C7770" i="1"/>
  <c r="C7771" i="1"/>
  <c r="C7772" i="1"/>
  <c r="C7773" i="1"/>
  <c r="C7774" i="1"/>
  <c r="C7775" i="1"/>
  <c r="C7776" i="1"/>
  <c r="C7777" i="1"/>
  <c r="C7779" i="1"/>
  <c r="C7780" i="1"/>
  <c r="C7781" i="1"/>
  <c r="C7782" i="1"/>
  <c r="C7783" i="1"/>
  <c r="C7784" i="1"/>
  <c r="C7785" i="1"/>
  <c r="C7786" i="1"/>
  <c r="C7787" i="1"/>
  <c r="C7788" i="1"/>
  <c r="C7789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7" i="1"/>
  <c r="C7808" i="1"/>
  <c r="C7809" i="1"/>
  <c r="C7810" i="1"/>
  <c r="C7811" i="1"/>
  <c r="C7812" i="1"/>
  <c r="C7815" i="1"/>
  <c r="C7816" i="1"/>
  <c r="C7817" i="1"/>
  <c r="C7818" i="1"/>
  <c r="C7819" i="1"/>
  <c r="C7821" i="1"/>
  <c r="C7822" i="1"/>
  <c r="C7823" i="1"/>
  <c r="C7824" i="1"/>
  <c r="C7825" i="1"/>
  <c r="C7826" i="1"/>
  <c r="C7827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9" i="1"/>
  <c r="C7850" i="1"/>
  <c r="C7851" i="1"/>
  <c r="C7852" i="1"/>
  <c r="C7853" i="1"/>
  <c r="C7854" i="1"/>
  <c r="C7857" i="1"/>
  <c r="C7858" i="1"/>
  <c r="C7859" i="1"/>
  <c r="C7860" i="1"/>
  <c r="C7861" i="1"/>
  <c r="C7862" i="1"/>
  <c r="C7863" i="1"/>
  <c r="C7864" i="1"/>
  <c r="C7866" i="1"/>
  <c r="C7867" i="1"/>
  <c r="C7868" i="1"/>
  <c r="C7869" i="1"/>
  <c r="C7870" i="1"/>
  <c r="C7871" i="1"/>
  <c r="C7872" i="1"/>
  <c r="C7873" i="1"/>
  <c r="C7874" i="1"/>
  <c r="C7875" i="1"/>
  <c r="C7876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3" i="1"/>
  <c r="C7914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31" i="1"/>
  <c r="C7932" i="1"/>
  <c r="C7933" i="1"/>
  <c r="C7934" i="1"/>
  <c r="C7937" i="1"/>
  <c r="C7938" i="1"/>
  <c r="C7939" i="1"/>
  <c r="C7940" i="1"/>
  <c r="C7941" i="1"/>
  <c r="C7942" i="1"/>
  <c r="C7943" i="1"/>
  <c r="C7945" i="1"/>
  <c r="C7946" i="1"/>
  <c r="C7947" i="1"/>
  <c r="C7948" i="1"/>
  <c r="C7949" i="1"/>
  <c r="C7950" i="1"/>
  <c r="C7951" i="1"/>
  <c r="C7952" i="1"/>
  <c r="C7953" i="1"/>
  <c r="C7955" i="1"/>
  <c r="C7956" i="1"/>
  <c r="C7957" i="1"/>
  <c r="C7958" i="1"/>
  <c r="C7959" i="1"/>
  <c r="C7960" i="1"/>
  <c r="C7961" i="1"/>
  <c r="C7962" i="1"/>
  <c r="C7963" i="1"/>
  <c r="C7964" i="1"/>
  <c r="C7966" i="1"/>
  <c r="C7967" i="1"/>
  <c r="C7968" i="1"/>
  <c r="C7969" i="1"/>
  <c r="C7970" i="1"/>
  <c r="C7971" i="1"/>
  <c r="C7972" i="1"/>
  <c r="C7973" i="1"/>
  <c r="C7974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9" i="1"/>
  <c r="C8000" i="1"/>
  <c r="C8001" i="1"/>
  <c r="C8002" i="1"/>
  <c r="C8003" i="1"/>
  <c r="C8004" i="1"/>
  <c r="C8005" i="1"/>
  <c r="C8006" i="1"/>
  <c r="C8007" i="1"/>
  <c r="C8008" i="1"/>
  <c r="C8010" i="1"/>
  <c r="C8011" i="1"/>
  <c r="C8012" i="1"/>
  <c r="C8013" i="1"/>
  <c r="C8014" i="1"/>
  <c r="C8015" i="1"/>
  <c r="C8016" i="1"/>
  <c r="C8018" i="1"/>
  <c r="C8019" i="1"/>
  <c r="C8020" i="1"/>
  <c r="C8021" i="1"/>
  <c r="C8022" i="1"/>
  <c r="C8024" i="1"/>
  <c r="C8025" i="1"/>
  <c r="C8026" i="1"/>
  <c r="C8027" i="1"/>
  <c r="C8028" i="1"/>
  <c r="C8030" i="1"/>
  <c r="C8031" i="1"/>
  <c r="C8032" i="1"/>
  <c r="C8033" i="1"/>
  <c r="C8034" i="1"/>
  <c r="C8035" i="1"/>
  <c r="C8036" i="1"/>
  <c r="C8037" i="1"/>
  <c r="C8041" i="1"/>
  <c r="C8042" i="1"/>
  <c r="C8043" i="1"/>
  <c r="C8044" i="1"/>
  <c r="C8045" i="1"/>
  <c r="C8046" i="1"/>
  <c r="C8047" i="1"/>
  <c r="C8048" i="1"/>
  <c r="C8052" i="1"/>
  <c r="C8053" i="1"/>
  <c r="C8054" i="1"/>
  <c r="C8055" i="1"/>
  <c r="C8056" i="1"/>
  <c r="C8057" i="1"/>
  <c r="C8058" i="1"/>
  <c r="C8059" i="1"/>
  <c r="C8060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82" i="1"/>
  <c r="C8083" i="1"/>
  <c r="C8084" i="1"/>
  <c r="C8085" i="1"/>
  <c r="C8086" i="1"/>
  <c r="C8087" i="1"/>
  <c r="C8088" i="1"/>
  <c r="C8090" i="1"/>
  <c r="C8091" i="1"/>
  <c r="C8092" i="1"/>
  <c r="C8093" i="1"/>
  <c r="C8094" i="1"/>
  <c r="C8095" i="1"/>
  <c r="C8096" i="1"/>
  <c r="C8097" i="1"/>
  <c r="C8098" i="1"/>
  <c r="C8100" i="1"/>
  <c r="C8101" i="1"/>
  <c r="C8102" i="1"/>
  <c r="C8103" i="1"/>
  <c r="C8104" i="1"/>
  <c r="C8105" i="1"/>
  <c r="C8106" i="1"/>
  <c r="C8107" i="1"/>
  <c r="C8111" i="1"/>
  <c r="C8112" i="1"/>
  <c r="C8113" i="1"/>
  <c r="C8114" i="1"/>
  <c r="C8115" i="1"/>
  <c r="C8116" i="1"/>
  <c r="C8117" i="1"/>
  <c r="C8118" i="1"/>
  <c r="C8119" i="1"/>
  <c r="C8121" i="1"/>
  <c r="C8122" i="1"/>
  <c r="C8123" i="1"/>
  <c r="C8124" i="1"/>
  <c r="C8125" i="1"/>
  <c r="C8126" i="1"/>
  <c r="C8127" i="1"/>
  <c r="C8130" i="1"/>
  <c r="C8131" i="1"/>
  <c r="C8132" i="1"/>
  <c r="C8133" i="1"/>
  <c r="C8134" i="1"/>
  <c r="C8135" i="1"/>
  <c r="C8136" i="1"/>
  <c r="C8137" i="1"/>
  <c r="C8138" i="1"/>
  <c r="C8139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9" i="1"/>
  <c r="C8170" i="1"/>
  <c r="C8171" i="1"/>
  <c r="C8172" i="1"/>
  <c r="C8173" i="1"/>
  <c r="C8174" i="1"/>
  <c r="C8175" i="1"/>
  <c r="C8176" i="1"/>
  <c r="C8178" i="1"/>
  <c r="C8179" i="1"/>
  <c r="C8180" i="1"/>
  <c r="C8181" i="1"/>
  <c r="C8182" i="1"/>
  <c r="C8183" i="1"/>
  <c r="C8184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2" i="1"/>
  <c r="C8213" i="1"/>
  <c r="C8214" i="1"/>
  <c r="C8215" i="1"/>
  <c r="C8216" i="1"/>
  <c r="C8217" i="1"/>
  <c r="C8218" i="1"/>
  <c r="C8219" i="1"/>
  <c r="C8220" i="1"/>
  <c r="C8221" i="1"/>
  <c r="C8223" i="1"/>
  <c r="C8224" i="1"/>
  <c r="C8225" i="1"/>
  <c r="C8226" i="1"/>
  <c r="C8227" i="1"/>
  <c r="C8228" i="1"/>
  <c r="C8229" i="1"/>
  <c r="C8230" i="1"/>
  <c r="C8231" i="1"/>
  <c r="C8232" i="1"/>
  <c r="C8234" i="1"/>
  <c r="C8235" i="1"/>
  <c r="C8236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4" i="1"/>
  <c r="C8255" i="1"/>
  <c r="C8256" i="1"/>
  <c r="C8257" i="1"/>
  <c r="C8258" i="1"/>
  <c r="C8259" i="1"/>
  <c r="C8260" i="1"/>
  <c r="C8261" i="1"/>
  <c r="C8262" i="1"/>
  <c r="C8263" i="1"/>
  <c r="C8264" i="1"/>
  <c r="C8266" i="1"/>
  <c r="C8267" i="1"/>
  <c r="C8268" i="1"/>
  <c r="C8269" i="1"/>
  <c r="C8270" i="1"/>
  <c r="C8271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2" i="1"/>
  <c r="C8293" i="1"/>
  <c r="C8294" i="1"/>
  <c r="C8295" i="1"/>
  <c r="C8296" i="1"/>
  <c r="C8297" i="1"/>
  <c r="C8298" i="1"/>
  <c r="C8299" i="1"/>
  <c r="C8300" i="1"/>
  <c r="C8301" i="1"/>
  <c r="C8302" i="1"/>
  <c r="C8304" i="1"/>
  <c r="C8305" i="1"/>
  <c r="C8306" i="1"/>
  <c r="C8307" i="1"/>
  <c r="C8310" i="1"/>
  <c r="C8311" i="1"/>
  <c r="C8312" i="1"/>
  <c r="C8313" i="1"/>
  <c r="C8314" i="1"/>
  <c r="C8315" i="1"/>
  <c r="C8316" i="1"/>
  <c r="C8317" i="1"/>
  <c r="C8318" i="1"/>
  <c r="C8319" i="1"/>
  <c r="C8320" i="1"/>
  <c r="C8322" i="1"/>
  <c r="C8323" i="1"/>
  <c r="C8324" i="1"/>
  <c r="C8325" i="1"/>
  <c r="C8326" i="1"/>
  <c r="C8327" i="1"/>
  <c r="C8328" i="1"/>
  <c r="C8329" i="1"/>
  <c r="C8330" i="1"/>
  <c r="C8331" i="1"/>
  <c r="C8332" i="1"/>
  <c r="C8334" i="1"/>
  <c r="C8335" i="1"/>
  <c r="C8336" i="1"/>
  <c r="C8337" i="1"/>
  <c r="C8338" i="1"/>
  <c r="C8339" i="1"/>
  <c r="C8340" i="1"/>
  <c r="C8341" i="1"/>
  <c r="C8342" i="1"/>
  <c r="C8343" i="1"/>
  <c r="C8344" i="1"/>
  <c r="C8346" i="1"/>
  <c r="C8347" i="1"/>
  <c r="C8348" i="1"/>
  <c r="C8349" i="1"/>
  <c r="C8350" i="1"/>
  <c r="C8351" i="1"/>
  <c r="C8352" i="1"/>
  <c r="C8353" i="1"/>
  <c r="C8354" i="1"/>
  <c r="C8355" i="1"/>
  <c r="C8358" i="1"/>
  <c r="C8359" i="1"/>
  <c r="C8360" i="1"/>
  <c r="C8361" i="1"/>
  <c r="C8362" i="1"/>
  <c r="C8363" i="1"/>
  <c r="C8364" i="1"/>
  <c r="C8365" i="1"/>
  <c r="C8366" i="1"/>
  <c r="C8367" i="1"/>
  <c r="C8368" i="1"/>
  <c r="C8371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3" i="1"/>
  <c r="C8394" i="1"/>
  <c r="C8395" i="1"/>
  <c r="C8396" i="1"/>
  <c r="C8397" i="1"/>
  <c r="C8398" i="1"/>
  <c r="C8399" i="1"/>
  <c r="C8400" i="1"/>
  <c r="C8401" i="1"/>
  <c r="C8403" i="1"/>
  <c r="C8404" i="1"/>
  <c r="C8405" i="1"/>
  <c r="C8406" i="1"/>
  <c r="C8407" i="1"/>
  <c r="C8408" i="1"/>
  <c r="C8409" i="1"/>
  <c r="C8410" i="1"/>
  <c r="C8413" i="1"/>
  <c r="C8414" i="1"/>
  <c r="C8415" i="1"/>
  <c r="C8416" i="1"/>
  <c r="C8419" i="1"/>
  <c r="C8420" i="1"/>
  <c r="C8421" i="1"/>
  <c r="C8422" i="1"/>
  <c r="C8423" i="1"/>
  <c r="C8424" i="1"/>
  <c r="C8425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2" i="1"/>
  <c r="C8503" i="1"/>
  <c r="C8504" i="1"/>
  <c r="C8505" i="1"/>
  <c r="C8506" i="1"/>
  <c r="C8507" i="1"/>
  <c r="C8508" i="1"/>
  <c r="C8509" i="1"/>
  <c r="C8510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52" i="1"/>
  <c r="C8553" i="1"/>
  <c r="C8554" i="1"/>
  <c r="C8555" i="1"/>
  <c r="C8557" i="1"/>
  <c r="C8558" i="1"/>
  <c r="C8559" i="1"/>
  <c r="C8560" i="1"/>
  <c r="C8561" i="1"/>
  <c r="C8562" i="1"/>
  <c r="C8563" i="1"/>
  <c r="C8564" i="1"/>
  <c r="C8565" i="1"/>
  <c r="C8566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5" i="1"/>
  <c r="C8596" i="1"/>
  <c r="C8597" i="1"/>
  <c r="C8598" i="1"/>
  <c r="C8599" i="1"/>
  <c r="C8600" i="1"/>
  <c r="C8601" i="1"/>
  <c r="C8602" i="1"/>
  <c r="C8603" i="1"/>
  <c r="C8604" i="1"/>
  <c r="C8605" i="1"/>
  <c r="C8608" i="1"/>
  <c r="C8609" i="1"/>
  <c r="C8610" i="1"/>
  <c r="C8611" i="1"/>
  <c r="C8612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8" i="1"/>
  <c r="C8639" i="1"/>
  <c r="C8640" i="1"/>
  <c r="C8641" i="1"/>
  <c r="C8642" i="1"/>
  <c r="C8643" i="1"/>
  <c r="C8645" i="1"/>
  <c r="C8646" i="1"/>
  <c r="C8648" i="1"/>
  <c r="C8649" i="1"/>
  <c r="C8650" i="1"/>
  <c r="C8651" i="1"/>
  <c r="C8652" i="1"/>
  <c r="C8656" i="1"/>
  <c r="C8657" i="1"/>
  <c r="C8658" i="1"/>
  <c r="C8659" i="1"/>
  <c r="C8661" i="1"/>
  <c r="C8662" i="1"/>
  <c r="C8663" i="1"/>
  <c r="C8664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8" i="1"/>
  <c r="C8689" i="1"/>
  <c r="C8690" i="1"/>
  <c r="C8691" i="1"/>
  <c r="C8692" i="1"/>
  <c r="C8695" i="1"/>
  <c r="C8696" i="1"/>
  <c r="C8697" i="1"/>
  <c r="C8698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30" i="1"/>
  <c r="C8731" i="1"/>
  <c r="C8732" i="1"/>
  <c r="C8735" i="1"/>
  <c r="C8736" i="1"/>
  <c r="C8737" i="1"/>
  <c r="C8738" i="1"/>
  <c r="C8739" i="1"/>
  <c r="C8740" i="1"/>
  <c r="C8742" i="1"/>
  <c r="C8743" i="1"/>
  <c r="C8744" i="1"/>
  <c r="C8745" i="1"/>
  <c r="C8746" i="1"/>
  <c r="C8747" i="1"/>
  <c r="C8748" i="1"/>
  <c r="C8749" i="1"/>
  <c r="C8750" i="1"/>
  <c r="C8751" i="1"/>
  <c r="C8752" i="1"/>
  <c r="C8754" i="1"/>
  <c r="C8755" i="1"/>
  <c r="C8756" i="1"/>
  <c r="C8757" i="1"/>
  <c r="C8758" i="1"/>
  <c r="C8759" i="1"/>
  <c r="C8760" i="1"/>
  <c r="C8761" i="1"/>
  <c r="C8762" i="1"/>
  <c r="C8763" i="1"/>
  <c r="C8764" i="1"/>
  <c r="C8766" i="1"/>
  <c r="C8767" i="1"/>
  <c r="C8768" i="1"/>
  <c r="C8769" i="1"/>
  <c r="C8770" i="1"/>
  <c r="C8771" i="1"/>
  <c r="C8772" i="1"/>
  <c r="C8773" i="1"/>
  <c r="C8774" i="1"/>
  <c r="C8775" i="1"/>
  <c r="C8776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20" i="1"/>
  <c r="C8821" i="1"/>
  <c r="C8822" i="1"/>
  <c r="C8823" i="1"/>
  <c r="C8824" i="1"/>
  <c r="C8825" i="1"/>
  <c r="C8827" i="1"/>
  <c r="C8828" i="1"/>
  <c r="C8829" i="1"/>
  <c r="C8830" i="1"/>
  <c r="C8831" i="1"/>
  <c r="C8832" i="1"/>
  <c r="C8833" i="1"/>
  <c r="C8834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5" i="1"/>
  <c r="C8876" i="1"/>
  <c r="C8877" i="1"/>
  <c r="C8878" i="1"/>
  <c r="C8879" i="1"/>
  <c r="C8880" i="1"/>
  <c r="C8881" i="1"/>
  <c r="C8882" i="1"/>
  <c r="C8883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2" i="1"/>
  <c r="C8923" i="1"/>
  <c r="C8924" i="1"/>
  <c r="C8925" i="1"/>
  <c r="C8926" i="1"/>
  <c r="C8927" i="1"/>
  <c r="C8928" i="1"/>
  <c r="C8929" i="1"/>
  <c r="C8930" i="1"/>
  <c r="C8931" i="1"/>
  <c r="C8932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3" i="1"/>
  <c r="C8954" i="1"/>
  <c r="C8955" i="1"/>
  <c r="C8956" i="1"/>
  <c r="C8957" i="1"/>
  <c r="C8958" i="1"/>
  <c r="C8959" i="1"/>
  <c r="C8960" i="1"/>
  <c r="C8961" i="1"/>
  <c r="C8962" i="1"/>
  <c r="C8963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3" i="1"/>
  <c r="C9104" i="1"/>
  <c r="C9105" i="1"/>
  <c r="C9106" i="1"/>
  <c r="C9107" i="1"/>
  <c r="C9108" i="1"/>
  <c r="C9113" i="1"/>
  <c r="C9114" i="1"/>
  <c r="C9115" i="1"/>
  <c r="C9116" i="1"/>
  <c r="C9117" i="1"/>
  <c r="C9118" i="1"/>
  <c r="C9119" i="1"/>
  <c r="C9121" i="1"/>
  <c r="C9122" i="1"/>
  <c r="C9123" i="1"/>
  <c r="C9124" i="1"/>
  <c r="C9125" i="1"/>
  <c r="C9126" i="1"/>
  <c r="C9127" i="1"/>
  <c r="C9128" i="1"/>
  <c r="C9129" i="1"/>
  <c r="C9130" i="1"/>
  <c r="C9131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4" i="1"/>
  <c r="C9175" i="1"/>
  <c r="C9176" i="1"/>
  <c r="C9177" i="1"/>
  <c r="C9178" i="1"/>
  <c r="C9179" i="1"/>
  <c r="C9180" i="1"/>
  <c r="C9186" i="1"/>
  <c r="C9187" i="1"/>
  <c r="C9188" i="1"/>
  <c r="C9189" i="1"/>
  <c r="C9190" i="1"/>
  <c r="C9191" i="1"/>
  <c r="C9192" i="1"/>
  <c r="C9193" i="1"/>
  <c r="C9194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3" i="1"/>
  <c r="C9214" i="1"/>
  <c r="C9215" i="1"/>
  <c r="C9216" i="1"/>
  <c r="C9217" i="1"/>
  <c r="C9218" i="1"/>
  <c r="C9219" i="1"/>
  <c r="C9220" i="1"/>
  <c r="C9221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90" i="1"/>
  <c r="C9291" i="1"/>
  <c r="C9292" i="1"/>
  <c r="C9293" i="1"/>
  <c r="C9294" i="1"/>
  <c r="C9295" i="1"/>
  <c r="C9296" i="1"/>
  <c r="C9297" i="1"/>
  <c r="C9298" i="1"/>
  <c r="C9300" i="1"/>
  <c r="C9301" i="1"/>
  <c r="C9302" i="1"/>
  <c r="C9303" i="1"/>
  <c r="C9305" i="1"/>
  <c r="C9306" i="1"/>
  <c r="C9307" i="1"/>
  <c r="C9308" i="1"/>
  <c r="C9309" i="1"/>
  <c r="C9310" i="1"/>
  <c r="C9311" i="1"/>
  <c r="C9312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5" i="1"/>
  <c r="C9336" i="1"/>
  <c r="C9337" i="1"/>
  <c r="C9338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9" i="1"/>
  <c r="C9380" i="1"/>
  <c r="C9381" i="1"/>
  <c r="C9382" i="1"/>
  <c r="C9383" i="1"/>
  <c r="C9384" i="1"/>
  <c r="C9385" i="1"/>
  <c r="C9387" i="1"/>
  <c r="C9388" i="1"/>
  <c r="C9389" i="1"/>
  <c r="C9390" i="1"/>
  <c r="C9391" i="1"/>
  <c r="C9392" i="1"/>
  <c r="C9393" i="1"/>
  <c r="C9394" i="1"/>
  <c r="C9395" i="1"/>
  <c r="C9396" i="1"/>
  <c r="C9399" i="1"/>
  <c r="C9400" i="1"/>
  <c r="C9401" i="1"/>
  <c r="C9402" i="1"/>
  <c r="C9403" i="1"/>
  <c r="C9404" i="1"/>
  <c r="C9405" i="1"/>
  <c r="C9406" i="1"/>
  <c r="C9407" i="1"/>
  <c r="C9408" i="1"/>
  <c r="C9409" i="1"/>
  <c r="C9411" i="1"/>
  <c r="C9412" i="1"/>
  <c r="C9413" i="1"/>
  <c r="C9414" i="1"/>
  <c r="C9415" i="1"/>
  <c r="C9419" i="1"/>
  <c r="C9420" i="1"/>
  <c r="C9421" i="1"/>
  <c r="C9422" i="1"/>
  <c r="C9423" i="1"/>
  <c r="C9424" i="1"/>
  <c r="C9425" i="1"/>
  <c r="C9426" i="1"/>
  <c r="C9427" i="1"/>
  <c r="C9428" i="1"/>
  <c r="C9430" i="1"/>
  <c r="C9431" i="1"/>
  <c r="C9432" i="1"/>
  <c r="C9433" i="1"/>
  <c r="C9434" i="1"/>
  <c r="C9435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7" i="1"/>
  <c r="C9468" i="1"/>
  <c r="C9469" i="1"/>
  <c r="C9470" i="1"/>
  <c r="C9471" i="1"/>
  <c r="C9472" i="1"/>
  <c r="C9473" i="1"/>
  <c r="C9475" i="1"/>
  <c r="C9476" i="1"/>
  <c r="C9477" i="1"/>
  <c r="C9478" i="1"/>
  <c r="C9479" i="1"/>
  <c r="C9481" i="1"/>
  <c r="C9482" i="1"/>
  <c r="C9483" i="1"/>
  <c r="C9484" i="1"/>
  <c r="C9485" i="1"/>
  <c r="C9486" i="1"/>
  <c r="C9487" i="1"/>
  <c r="C9492" i="1"/>
  <c r="C9493" i="1"/>
  <c r="C9494" i="1"/>
  <c r="C9495" i="1"/>
  <c r="C9496" i="1"/>
  <c r="C9497" i="1"/>
  <c r="C9498" i="1"/>
  <c r="C9499" i="1"/>
  <c r="C9500" i="1"/>
  <c r="C9504" i="1"/>
  <c r="C9505" i="1"/>
  <c r="C9506" i="1"/>
  <c r="C9507" i="1"/>
  <c r="C9508" i="1"/>
  <c r="C9509" i="1"/>
  <c r="C9510" i="1"/>
  <c r="C9511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4" i="1"/>
  <c r="C9545" i="1"/>
  <c r="C9546" i="1"/>
  <c r="C9547" i="1"/>
  <c r="C9548" i="1"/>
  <c r="C9550" i="1"/>
  <c r="C9551" i="1"/>
  <c r="C9552" i="1"/>
  <c r="C9553" i="1"/>
  <c r="C9554" i="1"/>
  <c r="C9555" i="1"/>
  <c r="C9556" i="1"/>
  <c r="C9557" i="1"/>
  <c r="C9558" i="1"/>
  <c r="C9559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6" i="1"/>
  <c r="C9577" i="1"/>
  <c r="C9578" i="1"/>
  <c r="C9579" i="1"/>
  <c r="C9580" i="1"/>
  <c r="C9581" i="1"/>
  <c r="C9582" i="1"/>
  <c r="C9583" i="1"/>
  <c r="C9584" i="1"/>
  <c r="C9585" i="1"/>
  <c r="C9587" i="1"/>
  <c r="C9588" i="1"/>
  <c r="C9589" i="1"/>
  <c r="C9590" i="1"/>
  <c r="C9591" i="1"/>
  <c r="C9592" i="1"/>
  <c r="C9593" i="1"/>
  <c r="C9594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8" i="1"/>
  <c r="C9629" i="1"/>
  <c r="C9630" i="1"/>
  <c r="C9631" i="1"/>
  <c r="C9632" i="1"/>
  <c r="C9633" i="1"/>
  <c r="C9634" i="1"/>
  <c r="C9635" i="1"/>
  <c r="C9636" i="1"/>
  <c r="C9637" i="1"/>
  <c r="C9638" i="1"/>
  <c r="C9642" i="1"/>
  <c r="C9643" i="1"/>
  <c r="C9644" i="1"/>
  <c r="C9645" i="1"/>
  <c r="C9646" i="1"/>
  <c r="C9647" i="1"/>
  <c r="C9648" i="1"/>
  <c r="C9649" i="1"/>
  <c r="C9650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2" i="1"/>
  <c r="C9683" i="1"/>
  <c r="C9684" i="1"/>
  <c r="C9685" i="1"/>
  <c r="C9686" i="1"/>
  <c r="C9687" i="1"/>
  <c r="C9688" i="1"/>
  <c r="C9689" i="1"/>
  <c r="C9690" i="1"/>
  <c r="C9691" i="1"/>
  <c r="C9692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10" i="1"/>
  <c r="C9711" i="1"/>
  <c r="C9712" i="1"/>
  <c r="C9713" i="1"/>
  <c r="C9714" i="1"/>
  <c r="C9715" i="1"/>
  <c r="C9716" i="1"/>
  <c r="C9717" i="1"/>
  <c r="C9718" i="1"/>
  <c r="C9722" i="1"/>
  <c r="C9723" i="1"/>
  <c r="C9724" i="1"/>
  <c r="C9726" i="1"/>
  <c r="C9727" i="1"/>
  <c r="C9728" i="1"/>
  <c r="C9729" i="1"/>
  <c r="C9730" i="1"/>
  <c r="C9731" i="1"/>
  <c r="C9732" i="1"/>
  <c r="C9735" i="1"/>
  <c r="C9736" i="1"/>
  <c r="C9737" i="1"/>
  <c r="C9738" i="1"/>
  <c r="C9739" i="1"/>
  <c r="C9740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2" i="1"/>
  <c r="C9763" i="1"/>
  <c r="C9764" i="1"/>
  <c r="C9765" i="1"/>
  <c r="C9766" i="1"/>
  <c r="C9767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800" i="1"/>
  <c r="C9801" i="1"/>
  <c r="C9802" i="1"/>
  <c r="C9803" i="1"/>
  <c r="C9804" i="1"/>
  <c r="C9805" i="1"/>
  <c r="C9806" i="1"/>
  <c r="C9807" i="1"/>
  <c r="C9808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9" i="1"/>
  <c r="C9870" i="1"/>
  <c r="C9871" i="1"/>
  <c r="C9872" i="1"/>
  <c r="C9873" i="1"/>
  <c r="C9874" i="1"/>
  <c r="C9876" i="1"/>
  <c r="C9877" i="1"/>
  <c r="C9878" i="1"/>
  <c r="C9879" i="1"/>
  <c r="C9880" i="1"/>
  <c r="C9881" i="1"/>
  <c r="C9882" i="1"/>
  <c r="C9887" i="1"/>
  <c r="C9888" i="1"/>
  <c r="C9889" i="1"/>
  <c r="C9890" i="1"/>
  <c r="C9891" i="1"/>
  <c r="C9892" i="1"/>
  <c r="C9893" i="1"/>
  <c r="C9898" i="1"/>
  <c r="C9899" i="1"/>
  <c r="C9900" i="1"/>
  <c r="C9901" i="1"/>
  <c r="C9902" i="1"/>
  <c r="C9903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23" i="1"/>
  <c r="C9924" i="1"/>
  <c r="C9925" i="1"/>
  <c r="C9926" i="1"/>
  <c r="C9927" i="1"/>
  <c r="C9928" i="1"/>
  <c r="C9929" i="1"/>
  <c r="C9930" i="1"/>
  <c r="C9931" i="1"/>
  <c r="C9932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3" i="1"/>
  <c r="C9964" i="1"/>
  <c r="C9965" i="1"/>
  <c r="C9966" i="1"/>
  <c r="C9967" i="1"/>
  <c r="C9968" i="1"/>
  <c r="C9969" i="1"/>
  <c r="C9970" i="1"/>
  <c r="C9971" i="1"/>
  <c r="C9972" i="1"/>
  <c r="C9973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8" i="1"/>
  <c r="C10029" i="1"/>
  <c r="C10030" i="1"/>
  <c r="C10031" i="1"/>
  <c r="C10032" i="1"/>
  <c r="C10033" i="1"/>
  <c r="C10034" i="1"/>
  <c r="C10035" i="1"/>
  <c r="C10037" i="1"/>
  <c r="C10038" i="1"/>
  <c r="C10039" i="1"/>
  <c r="C10040" i="1"/>
  <c r="C10041" i="1"/>
  <c r="C10042" i="1"/>
  <c r="C10043" i="1"/>
  <c r="C10044" i="1"/>
  <c r="C10045" i="1"/>
  <c r="C10046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7" i="1"/>
  <c r="C10098" i="1"/>
  <c r="C10099" i="1"/>
  <c r="C10100" i="1"/>
  <c r="C10101" i="1"/>
  <c r="C10102" i="1"/>
  <c r="C10103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2" i="1"/>
  <c r="C10173" i="1"/>
  <c r="C10174" i="1"/>
  <c r="C10175" i="1"/>
  <c r="C10176" i="1"/>
  <c r="C10177" i="1"/>
  <c r="C10178" i="1"/>
  <c r="C10179" i="1"/>
  <c r="C10180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3" i="1"/>
  <c r="C10224" i="1"/>
  <c r="C10225" i="1"/>
  <c r="C10226" i="1"/>
  <c r="C10227" i="1"/>
  <c r="C10228" i="1"/>
  <c r="C10229" i="1"/>
  <c r="C10230" i="1"/>
  <c r="C10231" i="1"/>
  <c r="C10232" i="1"/>
  <c r="C10235" i="1"/>
  <c r="C10236" i="1"/>
  <c r="C10237" i="1"/>
  <c r="C10238" i="1"/>
  <c r="C10241" i="1"/>
  <c r="C10242" i="1"/>
  <c r="C10243" i="1"/>
  <c r="C10244" i="1"/>
  <c r="C10245" i="1"/>
  <c r="C10246" i="1"/>
  <c r="C10247" i="1"/>
  <c r="C10248" i="1"/>
  <c r="C10249" i="1"/>
  <c r="C10250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2" i="1"/>
  <c r="C10273" i="1"/>
  <c r="C10274" i="1"/>
  <c r="C10275" i="1"/>
  <c r="C10276" i="1"/>
  <c r="C10277" i="1"/>
  <c r="C10278" i="1"/>
  <c r="C10279" i="1"/>
  <c r="C10280" i="1"/>
  <c r="C10281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4" i="1"/>
  <c r="C10375" i="1"/>
  <c r="C10376" i="1"/>
  <c r="C10377" i="1"/>
  <c r="C10378" i="1"/>
  <c r="C10379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1" i="1"/>
  <c r="C10422" i="1"/>
  <c r="C10423" i="1"/>
  <c r="C10424" i="1"/>
  <c r="C10425" i="1"/>
  <c r="C10426" i="1"/>
  <c r="C10427" i="1"/>
  <c r="C10428" i="1"/>
  <c r="C10429" i="1"/>
  <c r="C10430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5" i="1"/>
  <c r="C10476" i="1"/>
  <c r="C10477" i="1"/>
  <c r="C10478" i="1"/>
  <c r="C10479" i="1"/>
  <c r="C10480" i="1"/>
  <c r="C10481" i="1"/>
  <c r="C10482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9" i="1"/>
  <c r="C10510" i="1"/>
  <c r="C10511" i="1"/>
  <c r="C10512" i="1"/>
  <c r="C10513" i="1"/>
  <c r="C10514" i="1"/>
  <c r="C10515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42" i="1"/>
  <c r="C10543" i="1"/>
  <c r="C10544" i="1"/>
  <c r="C10545" i="1"/>
  <c r="C10546" i="1"/>
  <c r="C10548" i="1"/>
  <c r="C10549" i="1"/>
  <c r="C10550" i="1"/>
  <c r="C10551" i="1"/>
  <c r="C10552" i="1"/>
  <c r="C10553" i="1"/>
  <c r="C10554" i="1"/>
  <c r="C10555" i="1"/>
  <c r="C10556" i="1"/>
  <c r="C10558" i="1"/>
  <c r="C10559" i="1"/>
  <c r="C10560" i="1"/>
  <c r="C10561" i="1"/>
  <c r="C10562" i="1"/>
  <c r="C10564" i="1"/>
  <c r="C10565" i="1"/>
  <c r="C10566" i="1"/>
  <c r="C10567" i="1"/>
  <c r="C10568" i="1"/>
  <c r="C10569" i="1"/>
  <c r="C10570" i="1"/>
  <c r="C10571" i="1"/>
  <c r="C10574" i="1"/>
  <c r="C10575" i="1"/>
  <c r="C10576" i="1"/>
  <c r="C10577" i="1"/>
  <c r="C10578" i="1"/>
  <c r="C10579" i="1"/>
  <c r="C10580" i="1"/>
  <c r="C10581" i="1"/>
  <c r="C10582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2" i="1"/>
  <c r="C10693" i="1"/>
  <c r="C10694" i="1"/>
  <c r="C10695" i="1"/>
  <c r="C10696" i="1"/>
  <c r="C10697" i="1"/>
  <c r="C10698" i="1"/>
  <c r="C10701" i="1"/>
  <c r="C10702" i="1"/>
  <c r="C10703" i="1"/>
  <c r="C10704" i="1"/>
  <c r="C10705" i="1"/>
  <c r="C10706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7" i="1"/>
  <c r="C10728" i="1"/>
  <c r="C10729" i="1"/>
  <c r="C10730" i="1"/>
  <c r="C10731" i="1"/>
  <c r="C10732" i="1"/>
  <c r="C10733" i="1"/>
  <c r="C10734" i="1"/>
  <c r="C10735" i="1"/>
  <c r="C10736" i="1"/>
  <c r="C10740" i="1"/>
  <c r="C10741" i="1"/>
  <c r="C10742" i="1"/>
  <c r="C10743" i="1"/>
  <c r="C10744" i="1"/>
  <c r="C10745" i="1"/>
  <c r="C10746" i="1"/>
  <c r="C10747" i="1"/>
  <c r="C10748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5" i="1"/>
  <c r="C10766" i="1"/>
  <c r="C10767" i="1"/>
  <c r="C10768" i="1"/>
  <c r="C10769" i="1"/>
  <c r="C10770" i="1"/>
  <c r="C10771" i="1"/>
  <c r="C10773" i="1"/>
  <c r="C10774" i="1"/>
  <c r="C10775" i="1"/>
  <c r="C10776" i="1"/>
  <c r="C10777" i="1"/>
  <c r="C10780" i="1"/>
  <c r="C10781" i="1"/>
  <c r="C10782" i="1"/>
  <c r="C10783" i="1"/>
  <c r="C10784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4" i="1"/>
  <c r="C10815" i="1"/>
  <c r="C10816" i="1"/>
  <c r="C10817" i="1"/>
  <c r="C10818" i="1"/>
  <c r="C10819" i="1"/>
  <c r="C10820" i="1"/>
  <c r="C10821" i="1"/>
  <c r="C10822" i="1"/>
  <c r="C10823" i="1"/>
  <c r="C10826" i="1"/>
  <c r="C10827" i="1"/>
  <c r="C10828" i="1"/>
  <c r="C10829" i="1"/>
  <c r="C10830" i="1"/>
  <c r="C10831" i="1"/>
  <c r="C10832" i="1"/>
  <c r="C10833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3" i="1"/>
  <c r="C10874" i="1"/>
  <c r="C10875" i="1"/>
  <c r="C10876" i="1"/>
  <c r="C10877" i="1"/>
  <c r="C10878" i="1"/>
  <c r="C10879" i="1"/>
  <c r="C10880" i="1"/>
  <c r="C10881" i="1"/>
  <c r="C10883" i="1"/>
  <c r="C10884" i="1"/>
  <c r="C10885" i="1"/>
  <c r="C10886" i="1"/>
  <c r="C10887" i="1"/>
  <c r="C10888" i="1"/>
  <c r="C10889" i="1"/>
  <c r="C10890" i="1"/>
  <c r="C10891" i="1"/>
  <c r="C10892" i="1"/>
  <c r="C10895" i="1"/>
  <c r="C10896" i="1"/>
  <c r="C10897" i="1"/>
  <c r="C10898" i="1"/>
  <c r="C10899" i="1"/>
  <c r="C10900" i="1"/>
  <c r="C10901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6" i="1"/>
  <c r="C10937" i="1"/>
  <c r="C10938" i="1"/>
  <c r="C10939" i="1"/>
  <c r="C10940" i="1"/>
  <c r="C10941" i="1"/>
  <c r="C10942" i="1"/>
  <c r="C10944" i="1"/>
  <c r="C10945" i="1"/>
  <c r="C10946" i="1"/>
  <c r="C10947" i="1"/>
  <c r="C10948" i="1"/>
  <c r="C10949" i="1"/>
  <c r="C10950" i="1"/>
  <c r="C10951" i="1"/>
  <c r="C10952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3" i="1"/>
  <c r="C10974" i="1"/>
  <c r="C10975" i="1"/>
  <c r="C10976" i="1"/>
  <c r="C10977" i="1"/>
  <c r="C10978" i="1"/>
  <c r="C10979" i="1"/>
  <c r="C10980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4" i="1"/>
  <c r="C11025" i="1"/>
  <c r="C11026" i="1"/>
  <c r="C11027" i="1"/>
  <c r="C11028" i="1"/>
  <c r="C11029" i="1"/>
  <c r="C11030" i="1"/>
  <c r="C11031" i="1"/>
  <c r="C11032" i="1"/>
  <c r="C11033" i="1"/>
  <c r="C11037" i="1"/>
  <c r="C11038" i="1"/>
  <c r="C11039" i="1"/>
  <c r="C11040" i="1"/>
  <c r="C11041" i="1"/>
  <c r="C11042" i="1"/>
  <c r="C11043" i="1"/>
  <c r="C11044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8" i="1"/>
  <c r="C11079" i="1"/>
  <c r="C11080" i="1"/>
  <c r="C11081" i="1"/>
  <c r="C11082" i="1"/>
  <c r="C11083" i="1"/>
  <c r="C11086" i="1"/>
  <c r="C11087" i="1"/>
  <c r="C11088" i="1"/>
  <c r="C11089" i="1"/>
  <c r="C11090" i="1"/>
  <c r="C11091" i="1"/>
  <c r="C11092" i="1"/>
  <c r="C11093" i="1"/>
  <c r="C11094" i="1"/>
  <c r="C11095" i="1"/>
  <c r="C11097" i="1"/>
  <c r="C11098" i="1"/>
  <c r="C11099" i="1"/>
  <c r="C11100" i="1"/>
  <c r="C11101" i="1"/>
  <c r="C11102" i="1"/>
  <c r="C11103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8" i="1"/>
  <c r="C11179" i="1"/>
  <c r="C11180" i="1"/>
  <c r="C11181" i="1"/>
  <c r="C11182" i="1"/>
  <c r="C11183" i="1"/>
  <c r="C11184" i="1"/>
  <c r="C11185" i="1"/>
  <c r="C11186" i="1"/>
  <c r="C11187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6" i="1"/>
  <c r="C11237" i="1"/>
  <c r="C11238" i="1"/>
  <c r="C11239" i="1"/>
  <c r="C11240" i="1"/>
  <c r="C11241" i="1"/>
  <c r="C11242" i="1"/>
  <c r="C11243" i="1"/>
  <c r="C11245" i="1"/>
  <c r="C11246" i="1"/>
  <c r="C11247" i="1"/>
  <c r="C11248" i="1"/>
  <c r="C11249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3" i="1"/>
  <c r="C11294" i="1"/>
  <c r="C11295" i="1"/>
  <c r="C11296" i="1"/>
  <c r="C11297" i="1"/>
  <c r="C11298" i="1"/>
  <c r="C11299" i="1"/>
  <c r="C11300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5" i="1"/>
  <c r="C11326" i="1"/>
  <c r="C11327" i="1"/>
  <c r="C11328" i="1"/>
  <c r="C11329" i="1"/>
  <c r="C11330" i="1"/>
  <c r="C11331" i="1"/>
  <c r="C11332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7" i="1"/>
  <c r="C11388" i="1"/>
  <c r="C11389" i="1"/>
  <c r="C11390" i="1"/>
  <c r="C11391" i="1"/>
  <c r="C11393" i="1"/>
  <c r="C11394" i="1"/>
  <c r="C11395" i="1"/>
  <c r="C11396" i="1"/>
  <c r="C11397" i="1"/>
  <c r="C11398" i="1"/>
  <c r="C11399" i="1"/>
  <c r="C11401" i="1"/>
  <c r="C11402" i="1"/>
  <c r="C11403" i="1"/>
  <c r="C11404" i="1"/>
  <c r="C11405" i="1"/>
  <c r="C11406" i="1"/>
  <c r="C11409" i="1"/>
  <c r="C11410" i="1"/>
  <c r="C11411" i="1"/>
  <c r="C11412" i="1"/>
  <c r="C11413" i="1"/>
  <c r="C11414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7" i="1"/>
  <c r="C11438" i="1"/>
  <c r="C11439" i="1"/>
  <c r="C11440" i="1"/>
  <c r="C11441" i="1"/>
  <c r="C11442" i="1"/>
  <c r="C11443" i="1"/>
  <c r="C11444" i="1"/>
  <c r="C11448" i="1"/>
  <c r="C11449" i="1"/>
  <c r="C11450" i="1"/>
  <c r="C11451" i="1"/>
  <c r="C11452" i="1"/>
  <c r="C11453" i="1"/>
  <c r="C11454" i="1"/>
  <c r="C11460" i="1"/>
  <c r="C11461" i="1"/>
  <c r="C11462" i="1"/>
  <c r="C11463" i="1"/>
  <c r="C11464" i="1"/>
  <c r="C11465" i="1"/>
  <c r="C11466" i="1"/>
  <c r="C11467" i="1"/>
  <c r="C11468" i="1"/>
  <c r="C11469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21" i="1"/>
  <c r="C11522" i="1"/>
  <c r="C11523" i="1"/>
  <c r="C11524" i="1"/>
  <c r="C11525" i="1"/>
  <c r="C11526" i="1"/>
  <c r="C11527" i="1"/>
  <c r="C11529" i="1"/>
  <c r="C11530" i="1"/>
  <c r="C11531" i="1"/>
  <c r="C11532" i="1"/>
  <c r="C11533" i="1"/>
  <c r="C11534" i="1"/>
  <c r="C11535" i="1"/>
  <c r="C11536" i="1"/>
  <c r="C11537" i="1"/>
  <c r="C11538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601" i="1"/>
  <c r="C11602" i="1"/>
  <c r="C11603" i="1"/>
  <c r="C11604" i="1"/>
  <c r="C11605" i="1"/>
  <c r="C11606" i="1"/>
  <c r="C11607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51" i="1"/>
  <c r="C11752" i="1"/>
  <c r="C11753" i="1"/>
  <c r="C11754" i="1"/>
  <c r="C11755" i="1"/>
  <c r="C11756" i="1"/>
  <c r="C11757" i="1"/>
  <c r="C11758" i="1"/>
  <c r="C11759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61" i="1"/>
  <c r="C11862" i="1"/>
  <c r="C11863" i="1"/>
  <c r="C11864" i="1"/>
  <c r="C11865" i="1"/>
  <c r="C11866" i="1"/>
  <c r="C11867" i="1"/>
  <c r="C11868" i="1"/>
  <c r="C11869" i="1"/>
  <c r="C11870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9" i="1"/>
  <c r="C11910" i="1"/>
  <c r="C11911" i="1"/>
  <c r="C11912" i="1"/>
  <c r="C11913" i="1"/>
  <c r="C11914" i="1"/>
  <c r="C11915" i="1"/>
  <c r="C11916" i="1"/>
  <c r="C11917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70" i="1"/>
  <c r="C11971" i="1"/>
  <c r="C11972" i="1"/>
  <c r="C11973" i="1"/>
  <c r="C11974" i="1"/>
  <c r="C11975" i="1"/>
  <c r="C11976" i="1"/>
  <c r="C11977" i="1"/>
  <c r="C11978" i="1"/>
  <c r="C11979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10" i="1"/>
  <c r="C12011" i="1"/>
  <c r="C12012" i="1"/>
  <c r="C12013" i="1"/>
  <c r="C12014" i="1"/>
  <c r="C12015" i="1"/>
  <c r="C12016" i="1"/>
  <c r="C12017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4" i="1"/>
  <c r="C12065" i="1"/>
  <c r="C12066" i="1"/>
  <c r="C12067" i="1"/>
  <c r="C12071" i="1"/>
  <c r="C12072" i="1"/>
  <c r="C12073" i="1"/>
  <c r="C12074" i="1"/>
  <c r="C12075" i="1"/>
  <c r="C12076" i="1"/>
  <c r="C12077" i="1"/>
  <c r="C12078" i="1"/>
  <c r="C12081" i="1"/>
  <c r="C12082" i="1"/>
  <c r="C12083" i="1"/>
  <c r="C12084" i="1"/>
  <c r="C12085" i="1"/>
  <c r="C12086" i="1"/>
  <c r="C12089" i="1"/>
  <c r="C12090" i="1"/>
  <c r="C12091" i="1"/>
  <c r="C12092" i="1"/>
  <c r="C12093" i="1"/>
  <c r="C12094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9" i="1"/>
  <c r="C12130" i="1"/>
  <c r="C12131" i="1"/>
  <c r="C12132" i="1"/>
  <c r="C12133" i="1"/>
  <c r="C12134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2" i="1"/>
  <c r="C12203" i="1"/>
  <c r="C12204" i="1"/>
  <c r="C12205" i="1"/>
  <c r="C12206" i="1"/>
  <c r="C12207" i="1"/>
  <c r="C12208" i="1"/>
  <c r="C12209" i="1"/>
  <c r="C12210" i="1"/>
  <c r="C12211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2" i="1"/>
  <c r="C12233" i="1"/>
  <c r="C12234" i="1"/>
  <c r="C12235" i="1"/>
  <c r="C12236" i="1"/>
  <c r="C12237" i="1"/>
  <c r="C12239" i="1"/>
  <c r="C12240" i="1"/>
  <c r="C12241" i="1"/>
  <c r="C12242" i="1"/>
  <c r="C12243" i="1"/>
  <c r="C12244" i="1"/>
  <c r="C12245" i="1"/>
  <c r="C12247" i="1"/>
  <c r="C12248" i="1"/>
  <c r="C12249" i="1"/>
  <c r="C12250" i="1"/>
  <c r="C12251" i="1"/>
  <c r="C12252" i="1"/>
  <c r="C12255" i="1"/>
  <c r="C12256" i="1"/>
  <c r="C12257" i="1"/>
  <c r="C12258" i="1"/>
  <c r="C12259" i="1"/>
  <c r="C12261" i="1"/>
  <c r="C12262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1" i="1"/>
  <c r="C12302" i="1"/>
  <c r="C12303" i="1"/>
  <c r="C12304" i="1"/>
  <c r="C12305" i="1"/>
  <c r="C12306" i="1"/>
  <c r="C12307" i="1"/>
  <c r="C12308" i="1"/>
  <c r="C12309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4" i="1"/>
  <c r="C12325" i="1"/>
  <c r="C12326" i="1"/>
  <c r="C12327" i="1"/>
  <c r="C12328" i="1"/>
  <c r="C12329" i="1"/>
  <c r="C12330" i="1"/>
  <c r="C12332" i="1"/>
  <c r="C12333" i="1"/>
  <c r="C12334" i="1"/>
  <c r="C12335" i="1"/>
  <c r="C12336" i="1"/>
  <c r="C12337" i="1"/>
  <c r="C12338" i="1"/>
  <c r="C12339" i="1"/>
  <c r="C12340" i="1"/>
  <c r="C12344" i="1"/>
  <c r="C12345" i="1"/>
  <c r="C12346" i="1"/>
  <c r="C12347" i="1"/>
  <c r="C12349" i="1"/>
  <c r="C12350" i="1"/>
  <c r="C12351" i="1"/>
  <c r="C12352" i="1"/>
  <c r="C12353" i="1"/>
  <c r="C12354" i="1"/>
  <c r="C12355" i="1"/>
  <c r="C12356" i="1"/>
  <c r="C12357" i="1"/>
  <c r="C12360" i="1"/>
  <c r="C12361" i="1"/>
  <c r="C12362" i="1"/>
  <c r="C12363" i="1"/>
  <c r="C12364" i="1"/>
  <c r="C12365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402" i="1"/>
  <c r="C12406" i="1"/>
  <c r="C12407" i="1"/>
  <c r="C12408" i="1"/>
  <c r="C12409" i="1"/>
  <c r="C12410" i="1"/>
  <c r="C12411" i="1"/>
  <c r="C12412" i="1"/>
  <c r="C12413" i="1"/>
  <c r="C12414" i="1"/>
  <c r="C12416" i="1"/>
  <c r="C12417" i="1"/>
  <c r="C12418" i="1"/>
  <c r="C12419" i="1"/>
  <c r="C12420" i="1"/>
  <c r="C12421" i="1"/>
  <c r="C12422" i="1"/>
  <c r="C12424" i="1"/>
  <c r="C12425" i="1"/>
  <c r="C12426" i="1"/>
  <c r="C12427" i="1"/>
  <c r="C12428" i="1"/>
  <c r="C12429" i="1"/>
  <c r="C12430" i="1"/>
  <c r="C12431" i="1"/>
  <c r="C12436" i="1"/>
  <c r="C12437" i="1"/>
  <c r="C12438" i="1"/>
  <c r="C12439" i="1"/>
  <c r="C12440" i="1"/>
  <c r="C12441" i="1"/>
  <c r="C12442" i="1"/>
  <c r="C12445" i="1"/>
  <c r="C12446" i="1"/>
  <c r="C12447" i="1"/>
  <c r="C12448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7" i="1"/>
  <c r="C12498" i="1"/>
  <c r="C12499" i="1"/>
  <c r="C12500" i="1"/>
  <c r="C12501" i="1"/>
  <c r="C12502" i="1"/>
  <c r="C12503" i="1"/>
  <c r="C12505" i="1"/>
  <c r="C12506" i="1"/>
  <c r="C12507" i="1"/>
  <c r="C12508" i="1"/>
  <c r="C12509" i="1"/>
  <c r="C12510" i="1"/>
  <c r="C12511" i="1"/>
  <c r="C12512" i="1"/>
  <c r="C12513" i="1"/>
  <c r="C12514" i="1"/>
  <c r="C12521" i="1"/>
  <c r="C12522" i="1"/>
  <c r="C12523" i="1"/>
  <c r="C12524" i="1"/>
  <c r="C12525" i="1"/>
  <c r="C12526" i="1"/>
  <c r="C12527" i="1"/>
  <c r="C12533" i="1"/>
  <c r="C12534" i="1"/>
  <c r="C12535" i="1"/>
  <c r="C12536" i="1"/>
  <c r="C12537" i="1"/>
  <c r="C12538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9" i="1"/>
  <c r="C12570" i="1"/>
  <c r="C12571" i="1"/>
  <c r="C12572" i="1"/>
  <c r="C12573" i="1"/>
  <c r="C12574" i="1"/>
  <c r="C12575" i="1"/>
  <c r="C12576" i="1"/>
  <c r="C12579" i="1"/>
  <c r="C12580" i="1"/>
  <c r="C12581" i="1"/>
  <c r="C12582" i="1"/>
  <c r="C12583" i="1"/>
  <c r="C12584" i="1"/>
  <c r="C12585" i="1"/>
  <c r="C12589" i="1"/>
  <c r="C12590" i="1"/>
  <c r="C12591" i="1"/>
  <c r="C12592" i="1"/>
  <c r="C12593" i="1"/>
  <c r="C12594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8" i="1"/>
  <c r="C12729" i="1"/>
  <c r="C12730" i="1"/>
  <c r="C12731" i="1"/>
  <c r="C12732" i="1"/>
  <c r="C12733" i="1"/>
  <c r="C12734" i="1"/>
  <c r="C12735" i="1"/>
  <c r="C12736" i="1"/>
  <c r="C12739" i="1"/>
  <c r="C12740" i="1"/>
  <c r="C12741" i="1"/>
  <c r="C12742" i="1"/>
  <c r="C12743" i="1"/>
  <c r="C12744" i="1"/>
  <c r="C12745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6" i="1"/>
  <c r="C12777" i="1"/>
  <c r="C12778" i="1"/>
  <c r="C12779" i="1"/>
  <c r="C12780" i="1"/>
  <c r="C12781" i="1"/>
  <c r="C12782" i="1"/>
  <c r="C12783" i="1"/>
  <c r="C12784" i="1"/>
  <c r="C12785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4" i="1"/>
  <c r="C12845" i="1"/>
  <c r="C12846" i="1"/>
  <c r="C12847" i="1"/>
  <c r="C12848" i="1"/>
  <c r="C12849" i="1"/>
  <c r="C12850" i="1"/>
  <c r="C12851" i="1"/>
  <c r="C12852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11" i="1"/>
  <c r="C12912" i="1"/>
  <c r="C12913" i="1"/>
  <c r="C12914" i="1"/>
  <c r="C12915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5" i="1"/>
  <c r="C12946" i="1"/>
  <c r="C12947" i="1"/>
  <c r="C12948" i="1"/>
  <c r="C12949" i="1"/>
  <c r="C12950" i="1"/>
  <c r="C12951" i="1"/>
  <c r="C12952" i="1"/>
  <c r="C12953" i="1"/>
  <c r="C12954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4" i="1"/>
  <c r="C12985" i="1"/>
  <c r="C12986" i="1"/>
  <c r="C12987" i="1"/>
  <c r="C12988" i="1"/>
  <c r="C12989" i="1"/>
  <c r="C12990" i="1"/>
  <c r="C12991" i="1"/>
  <c r="C12992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9" i="1"/>
  <c r="C13050" i="1"/>
  <c r="C13051" i="1"/>
  <c r="C13052" i="1"/>
  <c r="C13053" i="1"/>
  <c r="C13054" i="1"/>
  <c r="C13055" i="1"/>
  <c r="C13056" i="1"/>
  <c r="C13057" i="1"/>
  <c r="C13059" i="1"/>
  <c r="C13060" i="1"/>
  <c r="C13061" i="1"/>
  <c r="C13065" i="1"/>
  <c r="C13066" i="1"/>
  <c r="C13067" i="1"/>
  <c r="C13068" i="1"/>
  <c r="C13069" i="1"/>
  <c r="C13070" i="1"/>
  <c r="C13071" i="1"/>
  <c r="C13072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8" i="1"/>
  <c r="C13089" i="1"/>
  <c r="C13090" i="1"/>
  <c r="C13091" i="1"/>
  <c r="C13092" i="1"/>
  <c r="C13093" i="1"/>
  <c r="C13094" i="1"/>
  <c r="C13096" i="1"/>
  <c r="C13097" i="1"/>
  <c r="C13098" i="1"/>
  <c r="C13099" i="1"/>
  <c r="C13100" i="1"/>
  <c r="C13101" i="1"/>
  <c r="C13102" i="1"/>
  <c r="C13105" i="1"/>
  <c r="C13106" i="1"/>
  <c r="C13107" i="1"/>
  <c r="C13108" i="1"/>
  <c r="C13109" i="1"/>
  <c r="C13110" i="1"/>
  <c r="C13111" i="1"/>
  <c r="C13113" i="1"/>
  <c r="C13114" i="1"/>
  <c r="C13115" i="1"/>
  <c r="C13116" i="1"/>
  <c r="C13117" i="1"/>
  <c r="C13118" i="1"/>
  <c r="C13119" i="1"/>
  <c r="C13120" i="1"/>
  <c r="C13121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73" i="1"/>
  <c r="C13174" i="1"/>
  <c r="C13175" i="1"/>
  <c r="C13176" i="1"/>
  <c r="C13177" i="1"/>
  <c r="C13179" i="1"/>
  <c r="C13180" i="1"/>
  <c r="C13181" i="1"/>
  <c r="C13182" i="1"/>
  <c r="C13183" i="1"/>
  <c r="C13184" i="1"/>
  <c r="C13185" i="1"/>
  <c r="C13186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8" i="1"/>
  <c r="C13209" i="1"/>
  <c r="C13210" i="1"/>
  <c r="C13211" i="1"/>
  <c r="C13212" i="1"/>
  <c r="C13213" i="1"/>
  <c r="C13214" i="1"/>
  <c r="C13215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6" i="1"/>
  <c r="C13237" i="1"/>
  <c r="C13238" i="1"/>
  <c r="C13239" i="1"/>
  <c r="C13240" i="1"/>
  <c r="C13241" i="1"/>
  <c r="C13242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63" i="1"/>
  <c r="C13264" i="1"/>
  <c r="C13265" i="1"/>
  <c r="C13266" i="1"/>
  <c r="C13267" i="1"/>
  <c r="C13268" i="1"/>
  <c r="C13269" i="1"/>
  <c r="C13270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21" i="1"/>
  <c r="C13322" i="1"/>
  <c r="C13323" i="1"/>
  <c r="C13324" i="1"/>
  <c r="C13325" i="1"/>
  <c r="C13326" i="1"/>
  <c r="C13327" i="1"/>
  <c r="C13328" i="1"/>
  <c r="C13331" i="1"/>
  <c r="C13332" i="1"/>
  <c r="C13333" i="1"/>
  <c r="C13334" i="1"/>
  <c r="C13335" i="1"/>
  <c r="C13336" i="1"/>
  <c r="C13337" i="1"/>
  <c r="C13338" i="1"/>
  <c r="C13339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1" i="1"/>
  <c r="C13392" i="1"/>
  <c r="C13393" i="1"/>
  <c r="C13394" i="1"/>
  <c r="C13395" i="1"/>
  <c r="C13396" i="1"/>
  <c r="C13400" i="1"/>
  <c r="C13401" i="1"/>
  <c r="C13402" i="1"/>
  <c r="C13403" i="1"/>
  <c r="C13404" i="1"/>
  <c r="C13407" i="1"/>
  <c r="C13408" i="1"/>
  <c r="C13409" i="1"/>
  <c r="C13410" i="1"/>
  <c r="C13411" i="1"/>
  <c r="C13412" i="1"/>
  <c r="C13413" i="1"/>
  <c r="C13414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4" i="1"/>
  <c r="C13435" i="1"/>
  <c r="C13436" i="1"/>
  <c r="C13437" i="1"/>
  <c r="C13438" i="1"/>
  <c r="C13439" i="1"/>
  <c r="C13440" i="1"/>
  <c r="C13441" i="1"/>
  <c r="C13442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9" i="1"/>
  <c r="C13470" i="1"/>
  <c r="C13471" i="1"/>
  <c r="C13472" i="1"/>
  <c r="C13473" i="1"/>
  <c r="C13474" i="1"/>
  <c r="C13475" i="1"/>
  <c r="C13476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5" i="1"/>
  <c r="C13496" i="1"/>
  <c r="C13497" i="1"/>
  <c r="C13498" i="1"/>
  <c r="C13499" i="1"/>
  <c r="C13500" i="1"/>
  <c r="C13501" i="1"/>
  <c r="C13502" i="1"/>
  <c r="C13503" i="1"/>
  <c r="C13510" i="1"/>
  <c r="C13511" i="1"/>
  <c r="C13512" i="1"/>
  <c r="C13513" i="1"/>
  <c r="C13514" i="1"/>
  <c r="C13515" i="1"/>
  <c r="C13516" i="1"/>
  <c r="C13517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80" i="1"/>
  <c r="C13581" i="1"/>
  <c r="C13582" i="1"/>
  <c r="C13583" i="1"/>
  <c r="C13584" i="1"/>
  <c r="C13585" i="1"/>
  <c r="C13586" i="1"/>
  <c r="C13587" i="1"/>
  <c r="C13590" i="1"/>
  <c r="C13591" i="1"/>
  <c r="C13592" i="1"/>
  <c r="C13593" i="1"/>
  <c r="C13594" i="1"/>
  <c r="C13595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4" i="1"/>
  <c r="C13625" i="1"/>
  <c r="C13626" i="1"/>
  <c r="C13627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61" i="1"/>
  <c r="C13662" i="1"/>
  <c r="C13663" i="1"/>
  <c r="C13664" i="1"/>
  <c r="C13665" i="1"/>
  <c r="C13666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2" i="1"/>
  <c r="C13683" i="1"/>
  <c r="C13684" i="1"/>
  <c r="C13685" i="1"/>
  <c r="C13686" i="1"/>
  <c r="C13689" i="1"/>
  <c r="C13690" i="1"/>
  <c r="C13691" i="1"/>
  <c r="C13692" i="1"/>
  <c r="C13693" i="1"/>
  <c r="C13694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7" i="1"/>
  <c r="C13738" i="1"/>
  <c r="C13739" i="1"/>
  <c r="C13740" i="1"/>
  <c r="C13741" i="1"/>
  <c r="C13742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7" i="1"/>
  <c r="C13758" i="1"/>
  <c r="C13759" i="1"/>
  <c r="C13760" i="1"/>
  <c r="C13761" i="1"/>
  <c r="C13762" i="1"/>
  <c r="C13763" i="1"/>
  <c r="C13764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7" i="1"/>
  <c r="C13788" i="1"/>
  <c r="C13789" i="1"/>
  <c r="C13790" i="1"/>
  <c r="C13791" i="1"/>
  <c r="C13792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22" i="1"/>
  <c r="C13823" i="1"/>
  <c r="C13824" i="1"/>
  <c r="C13825" i="1"/>
  <c r="C13826" i="1"/>
  <c r="C13827" i="1"/>
  <c r="C13828" i="1"/>
  <c r="C13829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8" i="1"/>
  <c r="C13849" i="1"/>
  <c r="C13850" i="1"/>
  <c r="C13851" i="1"/>
  <c r="C13852" i="1"/>
  <c r="C13853" i="1"/>
  <c r="C13854" i="1"/>
  <c r="C13855" i="1"/>
  <c r="C13857" i="1"/>
  <c r="C13858" i="1"/>
  <c r="C13859" i="1"/>
  <c r="C13860" i="1"/>
  <c r="C13861" i="1"/>
  <c r="C13865" i="1"/>
  <c r="C13866" i="1"/>
  <c r="C13867" i="1"/>
  <c r="C13868" i="1"/>
  <c r="C13869" i="1"/>
  <c r="C13870" i="1"/>
  <c r="C13871" i="1"/>
  <c r="C13874" i="1"/>
  <c r="C13875" i="1"/>
  <c r="C13876" i="1"/>
  <c r="C13877" i="1"/>
  <c r="C13878" i="1"/>
  <c r="C13879" i="1"/>
  <c r="C13883" i="1"/>
  <c r="C13884" i="1"/>
  <c r="C13885" i="1"/>
  <c r="C13886" i="1"/>
  <c r="C13887" i="1"/>
  <c r="C13888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5" i="1"/>
  <c r="C13906" i="1"/>
  <c r="C13907" i="1"/>
  <c r="C13908" i="1"/>
  <c r="C13913" i="1"/>
  <c r="C13914" i="1"/>
  <c r="C13915" i="1"/>
  <c r="C13916" i="1"/>
  <c r="C13917" i="1"/>
  <c r="C13918" i="1"/>
  <c r="C13919" i="1"/>
  <c r="C13920" i="1"/>
  <c r="C13922" i="1"/>
  <c r="C13923" i="1"/>
  <c r="C13924" i="1"/>
  <c r="C13925" i="1"/>
  <c r="C13926" i="1"/>
  <c r="C13927" i="1"/>
  <c r="C13931" i="1"/>
  <c r="C13932" i="1"/>
  <c r="C13933" i="1"/>
  <c r="C13934" i="1"/>
  <c r="C13935" i="1"/>
  <c r="C13936" i="1"/>
  <c r="C13937" i="1"/>
  <c r="C13938" i="1"/>
  <c r="C13939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61" i="1"/>
  <c r="C13962" i="1"/>
  <c r="C13963" i="1"/>
  <c r="C13964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3" i="1"/>
  <c r="C14114" i="1"/>
  <c r="C14115" i="1"/>
  <c r="C14116" i="1"/>
  <c r="C14117" i="1"/>
  <c r="C14121" i="1"/>
  <c r="C14122" i="1"/>
  <c r="C14123" i="1"/>
  <c r="C14124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5" i="1"/>
  <c r="C14166" i="1"/>
  <c r="C14167" i="1"/>
  <c r="C14168" i="1"/>
  <c r="C14169" i="1"/>
  <c r="C14170" i="1"/>
  <c r="C14171" i="1"/>
  <c r="C14172" i="1"/>
  <c r="C14173" i="1"/>
  <c r="C14174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2" i="1"/>
  <c r="C14193" i="1"/>
  <c r="C14194" i="1"/>
  <c r="C14195" i="1"/>
  <c r="C14196" i="1"/>
  <c r="C14197" i="1"/>
  <c r="C14198" i="1"/>
  <c r="C14199" i="1"/>
  <c r="C14200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3" i="1"/>
  <c r="C14244" i="1"/>
  <c r="C14245" i="1"/>
  <c r="C14246" i="1"/>
  <c r="C14247" i="1"/>
  <c r="C14248" i="1"/>
  <c r="C14249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70" i="1"/>
  <c r="C14271" i="1"/>
  <c r="C14272" i="1"/>
  <c r="C14273" i="1"/>
  <c r="C14274" i="1"/>
  <c r="C14275" i="1"/>
  <c r="C14276" i="1"/>
  <c r="C14277" i="1"/>
  <c r="C14278" i="1"/>
  <c r="C14279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8" i="1"/>
  <c r="C14319" i="1"/>
  <c r="C14320" i="1"/>
  <c r="C14321" i="1"/>
  <c r="C14322" i="1"/>
  <c r="C14323" i="1"/>
  <c r="C14324" i="1"/>
  <c r="C14325" i="1"/>
  <c r="C14329" i="1"/>
  <c r="C14330" i="1"/>
  <c r="C14331" i="1"/>
  <c r="C14332" i="1"/>
  <c r="C14333" i="1"/>
  <c r="C14334" i="1"/>
  <c r="C14335" i="1"/>
  <c r="C14336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8" i="1"/>
  <c r="C14359" i="1"/>
  <c r="C14360" i="1"/>
  <c r="C14361" i="1"/>
  <c r="C14362" i="1"/>
  <c r="C14363" i="1"/>
  <c r="C14364" i="1"/>
  <c r="C14365" i="1"/>
  <c r="C14366" i="1"/>
  <c r="C14367" i="1"/>
  <c r="C14370" i="1"/>
  <c r="C14371" i="1"/>
  <c r="C14372" i="1"/>
  <c r="C14373" i="1"/>
  <c r="C14374" i="1"/>
  <c r="C14375" i="1"/>
  <c r="C14376" i="1"/>
  <c r="C14377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11" i="1"/>
  <c r="C14412" i="1"/>
  <c r="C14413" i="1"/>
  <c r="C14414" i="1"/>
  <c r="C14417" i="1"/>
  <c r="C14418" i="1"/>
  <c r="C14419" i="1"/>
  <c r="C14420" i="1"/>
  <c r="C14421" i="1"/>
  <c r="C14422" i="1"/>
  <c r="C14423" i="1"/>
  <c r="C14425" i="1"/>
  <c r="C14426" i="1"/>
  <c r="C14427" i="1"/>
  <c r="C14428" i="1"/>
  <c r="C14429" i="1"/>
  <c r="C14430" i="1"/>
  <c r="C14431" i="1"/>
  <c r="C14432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3" i="1"/>
  <c r="C14484" i="1"/>
  <c r="C14485" i="1"/>
  <c r="C14486" i="1"/>
  <c r="C14487" i="1"/>
  <c r="C14488" i="1"/>
  <c r="C14493" i="1"/>
  <c r="C14494" i="1"/>
  <c r="C14495" i="1"/>
  <c r="C14496" i="1"/>
  <c r="C14497" i="1"/>
  <c r="C14498" i="1"/>
  <c r="C14499" i="1"/>
  <c r="C14502" i="1"/>
  <c r="C14503" i="1"/>
  <c r="C14504" i="1"/>
  <c r="C14505" i="1"/>
  <c r="C14506" i="1"/>
  <c r="C14507" i="1"/>
  <c r="C14508" i="1"/>
  <c r="C14511" i="1"/>
  <c r="C14512" i="1"/>
  <c r="C14513" i="1"/>
  <c r="C14514" i="1"/>
  <c r="C14515" i="1"/>
  <c r="C14516" i="1"/>
  <c r="C14517" i="1"/>
  <c r="C14518" i="1"/>
  <c r="C14519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51" i="1"/>
  <c r="C14552" i="1"/>
  <c r="C14553" i="1"/>
  <c r="C14554" i="1"/>
  <c r="C14555" i="1"/>
  <c r="C14556" i="1"/>
  <c r="C14557" i="1"/>
  <c r="C14558" i="1"/>
  <c r="C14561" i="1"/>
  <c r="C14562" i="1"/>
  <c r="C14563" i="1"/>
  <c r="C14564" i="1"/>
  <c r="C14565" i="1"/>
  <c r="C14566" i="1"/>
  <c r="C14567" i="1"/>
  <c r="C14568" i="1"/>
  <c r="C14569" i="1"/>
  <c r="C14570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8" i="1"/>
  <c r="C14589" i="1"/>
  <c r="C14590" i="1"/>
  <c r="C14591" i="1"/>
  <c r="C14592" i="1"/>
  <c r="C14593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8" i="1"/>
  <c r="C14669" i="1"/>
  <c r="C14670" i="1"/>
  <c r="C14671" i="1"/>
  <c r="C14672" i="1"/>
  <c r="C14673" i="1"/>
  <c r="C14674" i="1"/>
  <c r="C14675" i="1"/>
  <c r="C14676" i="1"/>
  <c r="C14677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4" i="1"/>
  <c r="C14715" i="1"/>
  <c r="C14716" i="1"/>
  <c r="C14719" i="1"/>
  <c r="C14720" i="1"/>
  <c r="C14721" i="1"/>
  <c r="C14722" i="1"/>
  <c r="C14723" i="1"/>
  <c r="C14724" i="1"/>
  <c r="C14725" i="1"/>
  <c r="C14726" i="1"/>
  <c r="C14727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6" i="1"/>
  <c r="C14797" i="1"/>
  <c r="C14798" i="1"/>
  <c r="C14799" i="1"/>
  <c r="C14805" i="1"/>
  <c r="C14806" i="1"/>
  <c r="C14807" i="1"/>
  <c r="C14808" i="1"/>
  <c r="C14809" i="1"/>
  <c r="C14811" i="1"/>
  <c r="C14812" i="1"/>
  <c r="C14813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2" i="1"/>
  <c r="C14843" i="1"/>
  <c r="C14844" i="1"/>
  <c r="C14845" i="1"/>
  <c r="C14846" i="1"/>
  <c r="C14847" i="1"/>
  <c r="C14848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2" i="1"/>
  <c r="C14873" i="1"/>
  <c r="C14874" i="1"/>
  <c r="C14875" i="1"/>
  <c r="C14876" i="1"/>
  <c r="C14877" i="1"/>
  <c r="C14878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91" i="1"/>
  <c r="C15192" i="1"/>
  <c r="C15193" i="1"/>
  <c r="C15194" i="1"/>
  <c r="C15195" i="1"/>
  <c r="C15196" i="1"/>
  <c r="C15197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1" i="1"/>
  <c r="C15292" i="1"/>
  <c r="C15293" i="1"/>
  <c r="C15294" i="1"/>
  <c r="C15295" i="1"/>
  <c r="C15296" i="1"/>
  <c r="C15297" i="1"/>
  <c r="C15298" i="1"/>
  <c r="C15299" i="1"/>
  <c r="C15300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8" i="1"/>
  <c r="C15399" i="1"/>
  <c r="C15400" i="1"/>
  <c r="C15401" i="1"/>
  <c r="C15402" i="1"/>
  <c r="C15403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2" i="1"/>
  <c r="C15423" i="1"/>
  <c r="C15424" i="1"/>
  <c r="C15425" i="1"/>
  <c r="C15426" i="1"/>
  <c r="C15427" i="1"/>
  <c r="C15428" i="1"/>
  <c r="C15429" i="1"/>
  <c r="C15430" i="1"/>
  <c r="C15431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4" i="1"/>
  <c r="C15475" i="1"/>
  <c r="C15476" i="1"/>
  <c r="C15477" i="1"/>
  <c r="C15478" i="1"/>
  <c r="C15479" i="1"/>
  <c r="C15480" i="1"/>
  <c r="C15481" i="1"/>
  <c r="C15482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8" i="1"/>
  <c r="C15569" i="1"/>
  <c r="C15570" i="1"/>
  <c r="C15571" i="1"/>
  <c r="C15572" i="1"/>
  <c r="C15575" i="1"/>
  <c r="C15576" i="1"/>
  <c r="C15577" i="1"/>
  <c r="C15578" i="1"/>
  <c r="C15579" i="1"/>
  <c r="C15580" i="1"/>
  <c r="C15581" i="1"/>
  <c r="C15582" i="1"/>
  <c r="C15583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1" i="1"/>
  <c r="C15702" i="1"/>
  <c r="C15703" i="1"/>
  <c r="C15704" i="1"/>
  <c r="C15705" i="1"/>
  <c r="C15706" i="1"/>
  <c r="C15707" i="1"/>
  <c r="C15708" i="1"/>
  <c r="C15709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8" i="1"/>
  <c r="C15809" i="1"/>
  <c r="C15810" i="1"/>
  <c r="C15811" i="1"/>
  <c r="C15812" i="1"/>
  <c r="C15813" i="1"/>
  <c r="C15814" i="1"/>
  <c r="C15815" i="1"/>
  <c r="C15816" i="1"/>
  <c r="C15818" i="1"/>
  <c r="C15819" i="1"/>
  <c r="C15820" i="1"/>
  <c r="C15821" i="1"/>
  <c r="C15822" i="1"/>
  <c r="C15823" i="1"/>
  <c r="C15824" i="1"/>
  <c r="C15825" i="1"/>
  <c r="C15826" i="1"/>
  <c r="C15827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83" i="1"/>
  <c r="C15884" i="1"/>
  <c r="C15885" i="1"/>
  <c r="C15886" i="1"/>
  <c r="C15887" i="1"/>
  <c r="C15888" i="1"/>
  <c r="C15891" i="1"/>
  <c r="C15893" i="1"/>
  <c r="C15894" i="1"/>
  <c r="C15895" i="1"/>
  <c r="C15896" i="1"/>
  <c r="C15897" i="1"/>
  <c r="C15898" i="1"/>
  <c r="C15899" i="1"/>
  <c r="C15903" i="1"/>
  <c r="C15904" i="1"/>
  <c r="C15905" i="1"/>
  <c r="C15906" i="1"/>
  <c r="C15907" i="1"/>
  <c r="C15908" i="1"/>
  <c r="C15909" i="1"/>
  <c r="C15913" i="1"/>
  <c r="C15914" i="1"/>
  <c r="C15915" i="1"/>
  <c r="C15916" i="1"/>
  <c r="C15917" i="1"/>
  <c r="C15919" i="1"/>
  <c r="C15920" i="1"/>
  <c r="C15921" i="1"/>
  <c r="C15922" i="1"/>
  <c r="C15923" i="1"/>
  <c r="C15927" i="1"/>
  <c r="C15928" i="1"/>
  <c r="C15929" i="1"/>
  <c r="C15930" i="1"/>
  <c r="C15931" i="1"/>
  <c r="C15934" i="1"/>
  <c r="C15935" i="1"/>
  <c r="C15936" i="1"/>
  <c r="C15937" i="1"/>
  <c r="C15938" i="1"/>
  <c r="C15941" i="1"/>
  <c r="C15942" i="1"/>
  <c r="C15943" i="1"/>
  <c r="C15944" i="1"/>
  <c r="C15945" i="1"/>
  <c r="C15946" i="1"/>
  <c r="C15947" i="1"/>
  <c r="C15948" i="1"/>
  <c r="C15952" i="1"/>
  <c r="C15953" i="1"/>
  <c r="C15954" i="1"/>
  <c r="C15955" i="1"/>
  <c r="C15956" i="1"/>
  <c r="C15957" i="1"/>
  <c r="C15958" i="1"/>
  <c r="C15959" i="1"/>
  <c r="C15960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80" i="1"/>
  <c r="C15982" i="1"/>
  <c r="C15983" i="1"/>
  <c r="C15984" i="1"/>
  <c r="C15985" i="1"/>
  <c r="C15986" i="1"/>
  <c r="C15987" i="1"/>
  <c r="C15988" i="1"/>
  <c r="C15989" i="1"/>
  <c r="C15990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2" i="1"/>
  <c r="C16063" i="1"/>
  <c r="C16064" i="1"/>
  <c r="C16065" i="1"/>
  <c r="C16066" i="1"/>
  <c r="C16067" i="1"/>
  <c r="C16068" i="1"/>
  <c r="C16069" i="1"/>
  <c r="C16072" i="1"/>
  <c r="C16073" i="1"/>
  <c r="C16074" i="1"/>
  <c r="C16075" i="1"/>
  <c r="C16076" i="1"/>
  <c r="C16077" i="1"/>
  <c r="C16078" i="1"/>
  <c r="C16079" i="1"/>
  <c r="C16080" i="1"/>
  <c r="C16081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5" i="1"/>
  <c r="C16106" i="1"/>
  <c r="C16107" i="1"/>
  <c r="C16108" i="1"/>
  <c r="C16109" i="1"/>
  <c r="C16110" i="1"/>
  <c r="C16111" i="1"/>
  <c r="C16112" i="1"/>
  <c r="C16113" i="1"/>
  <c r="C16114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5" i="1"/>
  <c r="C16156" i="1"/>
  <c r="C16157" i="1"/>
  <c r="C16158" i="1"/>
  <c r="C16159" i="1"/>
  <c r="C16160" i="1"/>
  <c r="C16161" i="1"/>
  <c r="C16162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7" i="1"/>
  <c r="C16178" i="1"/>
  <c r="C16179" i="1"/>
  <c r="C16180" i="1"/>
  <c r="C16181" i="1"/>
  <c r="C16182" i="1"/>
  <c r="C16183" i="1"/>
  <c r="C16184" i="1"/>
  <c r="C16185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5" i="1"/>
  <c r="C16216" i="1"/>
  <c r="C16217" i="1"/>
  <c r="C16218" i="1"/>
  <c r="C16219" i="1"/>
  <c r="C16220" i="1"/>
  <c r="C16221" i="1"/>
  <c r="C16222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4" i="1"/>
  <c r="C16265" i="1"/>
  <c r="C16266" i="1"/>
  <c r="C16267" i="1"/>
  <c r="C16268" i="1"/>
  <c r="C16269" i="1"/>
  <c r="C16270" i="1"/>
  <c r="C16271" i="1"/>
  <c r="C16272" i="1"/>
  <c r="C16273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6" i="1"/>
  <c r="C16337" i="1"/>
  <c r="C16338" i="1"/>
  <c r="C16339" i="1"/>
  <c r="C16340" i="1"/>
  <c r="C16341" i="1"/>
  <c r="C16342" i="1"/>
  <c r="C16343" i="1"/>
  <c r="C16344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11" i="1"/>
  <c r="C16412" i="1"/>
  <c r="C16413" i="1"/>
  <c r="C16414" i="1"/>
  <c r="C16415" i="1"/>
  <c r="C16416" i="1"/>
  <c r="C16417" i="1"/>
  <c r="C16418" i="1"/>
  <c r="C16419" i="1"/>
  <c r="C16420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3" i="1"/>
  <c r="C16504" i="1"/>
  <c r="C16505" i="1"/>
  <c r="C16506" i="1"/>
  <c r="C16507" i="1"/>
  <c r="C16508" i="1"/>
  <c r="C16509" i="1"/>
  <c r="C16510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7" i="1"/>
  <c r="C16528" i="1"/>
  <c r="C16529" i="1"/>
  <c r="C16530" i="1"/>
  <c r="C16531" i="1"/>
  <c r="C16532" i="1"/>
  <c r="C16533" i="1"/>
  <c r="C16534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6" i="1"/>
  <c r="C16737" i="1"/>
  <c r="C16738" i="1"/>
  <c r="C16739" i="1"/>
  <c r="C16740" i="1"/>
  <c r="C16741" i="1"/>
  <c r="C16742" i="1"/>
  <c r="C16743" i="1"/>
  <c r="C16747" i="1"/>
  <c r="C16748" i="1"/>
  <c r="C16749" i="1"/>
  <c r="C16750" i="1"/>
  <c r="C16751" i="1"/>
  <c r="C16752" i="1"/>
  <c r="C16753" i="1"/>
  <c r="C16754" i="1"/>
  <c r="C16755" i="1"/>
  <c r="C16760" i="1"/>
  <c r="C16761" i="1"/>
  <c r="C16762" i="1"/>
  <c r="C16763" i="1"/>
  <c r="C16764" i="1"/>
  <c r="C16765" i="1"/>
  <c r="C16766" i="1"/>
  <c r="C16767" i="1"/>
  <c r="C16768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5" i="1"/>
  <c r="C16836" i="1"/>
  <c r="C16837" i="1"/>
  <c r="C16838" i="1"/>
  <c r="C16839" i="1"/>
  <c r="C16840" i="1"/>
  <c r="C16841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86" i="1"/>
  <c r="C16887" i="1"/>
  <c r="C16888" i="1"/>
  <c r="C16889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10" i="1"/>
  <c r="C16911" i="1"/>
  <c r="C16912" i="1"/>
  <c r="C16913" i="1"/>
  <c r="C16914" i="1"/>
  <c r="C16915" i="1"/>
  <c r="C16916" i="1"/>
  <c r="C16917" i="1"/>
  <c r="C16918" i="1"/>
  <c r="C16919" i="1"/>
  <c r="C16922" i="1"/>
  <c r="C16923" i="1"/>
  <c r="C16924" i="1"/>
  <c r="C16925" i="1"/>
  <c r="C16926" i="1"/>
  <c r="C16927" i="1"/>
  <c r="C16928" i="1"/>
  <c r="C16929" i="1"/>
  <c r="C16930" i="1"/>
  <c r="C16931" i="1"/>
  <c r="C16935" i="1"/>
  <c r="C16936" i="1"/>
  <c r="C16937" i="1"/>
  <c r="C16938" i="1"/>
  <c r="C16939" i="1"/>
  <c r="C16942" i="1"/>
  <c r="C16943" i="1"/>
  <c r="C16944" i="1"/>
  <c r="C16945" i="1"/>
  <c r="C16946" i="1"/>
  <c r="C16947" i="1"/>
  <c r="C16948" i="1"/>
  <c r="C16950" i="1"/>
  <c r="C16951" i="1"/>
  <c r="C16952" i="1"/>
  <c r="C16953" i="1"/>
  <c r="C16954" i="1"/>
  <c r="C16955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8" i="1"/>
  <c r="C16989" i="1"/>
  <c r="C16990" i="1"/>
  <c r="C16991" i="1"/>
  <c r="C16992" i="1"/>
  <c r="C16993" i="1"/>
  <c r="C16994" i="1"/>
  <c r="C16995" i="1"/>
  <c r="C16996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3" i="1"/>
  <c r="C17074" i="1"/>
  <c r="C17075" i="1"/>
  <c r="C17076" i="1"/>
  <c r="C17077" i="1"/>
  <c r="C17078" i="1"/>
  <c r="C17079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5" i="1"/>
  <c r="C17096" i="1"/>
  <c r="C17097" i="1"/>
  <c r="C17098" i="1"/>
  <c r="C17099" i="1"/>
  <c r="C17100" i="1"/>
  <c r="C17101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8" i="1"/>
  <c r="C17169" i="1"/>
  <c r="C17170" i="1"/>
  <c r="C17171" i="1"/>
  <c r="C17172" i="1"/>
  <c r="C17173" i="1"/>
  <c r="C17174" i="1"/>
  <c r="C17175" i="1"/>
  <c r="C17176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7" i="1"/>
  <c r="C17238" i="1"/>
  <c r="C17239" i="1"/>
  <c r="C17240" i="1"/>
  <c r="C17241" i="1"/>
  <c r="C17242" i="1"/>
  <c r="C17243" i="1"/>
  <c r="C17244" i="1"/>
  <c r="C17247" i="1"/>
  <c r="C17248" i="1"/>
  <c r="C17249" i="1"/>
  <c r="C17250" i="1"/>
  <c r="C17251" i="1"/>
  <c r="C17252" i="1"/>
  <c r="C17253" i="1"/>
  <c r="C17254" i="1"/>
  <c r="C17255" i="1"/>
  <c r="C17256" i="1"/>
  <c r="C17259" i="1"/>
  <c r="C17260" i="1"/>
  <c r="C17261" i="1"/>
  <c r="C17262" i="1"/>
  <c r="C17263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303" i="1"/>
  <c r="C17304" i="1"/>
  <c r="C17305" i="1"/>
  <c r="C17306" i="1"/>
  <c r="C17307" i="1"/>
  <c r="C17308" i="1"/>
  <c r="C17311" i="1"/>
  <c r="C17312" i="1"/>
  <c r="C17313" i="1"/>
  <c r="C17314" i="1"/>
  <c r="C17315" i="1"/>
  <c r="C17316" i="1"/>
  <c r="C17317" i="1"/>
  <c r="C17318" i="1"/>
  <c r="C17319" i="1"/>
  <c r="C17320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9" i="1"/>
  <c r="C17380" i="1"/>
  <c r="C17381" i="1"/>
  <c r="C17382" i="1"/>
  <c r="C17383" i="1"/>
  <c r="C17384" i="1"/>
  <c r="C17385" i="1"/>
  <c r="C17386" i="1"/>
  <c r="C17387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10" i="1"/>
  <c r="C17411" i="1"/>
  <c r="C17412" i="1"/>
  <c r="C17413" i="1"/>
  <c r="C17417" i="1"/>
  <c r="C17418" i="1"/>
  <c r="C17419" i="1"/>
  <c r="C17420" i="1"/>
  <c r="C17421" i="1"/>
  <c r="C17422" i="1"/>
  <c r="C17423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71" i="1"/>
  <c r="C17472" i="1"/>
  <c r="C17473" i="1"/>
  <c r="C17474" i="1"/>
  <c r="C17475" i="1"/>
  <c r="C17476" i="1"/>
  <c r="C17477" i="1"/>
  <c r="C17480" i="1"/>
  <c r="C17481" i="1"/>
  <c r="C17482" i="1"/>
  <c r="C17483" i="1"/>
  <c r="C17484" i="1"/>
  <c r="C17485" i="1"/>
  <c r="C17486" i="1"/>
  <c r="C17487" i="1"/>
  <c r="C17488" i="1"/>
  <c r="C17489" i="1"/>
  <c r="C17492" i="1"/>
  <c r="C17493" i="1"/>
  <c r="C17494" i="1"/>
  <c r="C17495" i="1"/>
  <c r="C17496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6" i="1"/>
  <c r="C17527" i="1"/>
  <c r="C17528" i="1"/>
  <c r="C17529" i="1"/>
  <c r="C17530" i="1"/>
  <c r="C17531" i="1"/>
  <c r="C17533" i="1"/>
  <c r="C17534" i="1"/>
  <c r="C17535" i="1"/>
  <c r="C17536" i="1"/>
  <c r="C17537" i="1"/>
  <c r="C17538" i="1"/>
  <c r="C17539" i="1"/>
  <c r="C17540" i="1"/>
  <c r="C17541" i="1"/>
  <c r="C17542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8" i="1"/>
  <c r="C17579" i="1"/>
  <c r="C17580" i="1"/>
  <c r="C17581" i="1"/>
  <c r="C17582" i="1"/>
  <c r="C17583" i="1"/>
  <c r="C17584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601" i="1"/>
  <c r="C17602" i="1"/>
  <c r="C17603" i="1"/>
  <c r="C17604" i="1"/>
  <c r="C17605" i="1"/>
  <c r="C17606" i="1"/>
  <c r="C17607" i="1"/>
  <c r="C17608" i="1"/>
  <c r="C17609" i="1"/>
  <c r="C17610" i="1"/>
  <c r="C17613" i="1"/>
  <c r="C17614" i="1"/>
  <c r="C17615" i="1"/>
  <c r="C17616" i="1"/>
  <c r="C17617" i="1"/>
  <c r="C17618" i="1"/>
  <c r="C17619" i="1"/>
  <c r="C17620" i="1"/>
  <c r="C17621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6" i="1"/>
  <c r="C17647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6" i="1"/>
  <c r="C17667" i="1"/>
  <c r="C17668" i="1"/>
  <c r="C17669" i="1"/>
  <c r="C17670" i="1"/>
  <c r="C17671" i="1"/>
  <c r="C17672" i="1"/>
  <c r="C17673" i="1"/>
  <c r="C17679" i="1"/>
  <c r="C17680" i="1"/>
  <c r="C17681" i="1"/>
  <c r="C17682" i="1"/>
  <c r="C17683" i="1"/>
  <c r="C17684" i="1"/>
  <c r="C17685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2" i="1"/>
  <c r="C17713" i="1"/>
  <c r="C17714" i="1"/>
  <c r="C17715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4" i="1"/>
  <c r="C17735" i="1"/>
  <c r="C17736" i="1"/>
  <c r="C17737" i="1"/>
  <c r="C17738" i="1"/>
  <c r="C17739" i="1"/>
  <c r="C17740" i="1"/>
  <c r="C17741" i="1"/>
  <c r="C17748" i="1"/>
  <c r="C17749" i="1"/>
  <c r="C17750" i="1"/>
  <c r="C17751" i="1"/>
  <c r="C17752" i="1"/>
  <c r="C17753" i="1"/>
  <c r="C17754" i="1"/>
  <c r="C17755" i="1"/>
  <c r="C17756" i="1"/>
  <c r="C17761" i="1"/>
  <c r="C17762" i="1"/>
  <c r="C17763" i="1"/>
  <c r="C17764" i="1"/>
  <c r="C17765" i="1"/>
  <c r="C17766" i="1"/>
  <c r="C17767" i="1"/>
  <c r="C17771" i="1"/>
  <c r="C17772" i="1"/>
  <c r="C17773" i="1"/>
  <c r="C17774" i="1"/>
  <c r="C17775" i="1"/>
  <c r="C17776" i="1"/>
  <c r="C17777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4" i="1"/>
  <c r="C17835" i="1"/>
  <c r="C17836" i="1"/>
  <c r="C17837" i="1"/>
  <c r="C17838" i="1"/>
  <c r="C17839" i="1"/>
  <c r="C17840" i="1"/>
  <c r="C17841" i="1"/>
  <c r="C17842" i="1"/>
  <c r="C17843" i="1"/>
  <c r="C17845" i="1"/>
  <c r="C17846" i="1"/>
  <c r="C17847" i="1"/>
  <c r="C17848" i="1"/>
  <c r="C17849" i="1"/>
  <c r="C17852" i="1"/>
  <c r="C17853" i="1"/>
  <c r="C17854" i="1"/>
  <c r="C17855" i="1"/>
  <c r="C17856" i="1"/>
  <c r="C17857" i="1"/>
  <c r="C17858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6" i="1"/>
  <c r="C17877" i="1"/>
  <c r="C17878" i="1"/>
  <c r="C17879" i="1"/>
  <c r="C17880" i="1"/>
  <c r="C17881" i="1"/>
  <c r="C17884" i="1"/>
  <c r="C17886" i="1"/>
  <c r="C17887" i="1"/>
  <c r="C17888" i="1"/>
  <c r="C17889" i="1"/>
  <c r="C17890" i="1"/>
  <c r="C17891" i="1"/>
  <c r="C17892" i="1"/>
  <c r="C17893" i="1"/>
  <c r="C17899" i="1"/>
  <c r="C17900" i="1"/>
  <c r="C17901" i="1"/>
  <c r="C17905" i="1"/>
  <c r="C17906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3" i="1"/>
  <c r="C17924" i="1"/>
  <c r="C17925" i="1"/>
  <c r="C17926" i="1"/>
  <c r="C17927" i="1"/>
  <c r="C17928" i="1"/>
  <c r="C17929" i="1"/>
  <c r="C17932" i="1"/>
  <c r="C17933" i="1"/>
  <c r="C17934" i="1"/>
  <c r="C17935" i="1"/>
  <c r="C17936" i="1"/>
  <c r="C17937" i="1"/>
  <c r="C17938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5" i="1"/>
  <c r="C17996" i="1"/>
  <c r="C17997" i="1"/>
  <c r="C17998" i="1"/>
  <c r="C17999" i="1"/>
  <c r="C18000" i="1"/>
  <c r="C18001" i="1"/>
  <c r="C18003" i="1"/>
  <c r="C18004" i="1"/>
  <c r="C18005" i="1"/>
  <c r="C18006" i="1"/>
  <c r="C18007" i="1"/>
  <c r="C18008" i="1"/>
  <c r="C18009" i="1"/>
  <c r="C18010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4" i="1"/>
  <c r="C18065" i="1"/>
  <c r="C18066" i="1"/>
  <c r="C18067" i="1"/>
  <c r="C18068" i="1"/>
  <c r="C18069" i="1"/>
  <c r="C18070" i="1"/>
  <c r="C18073" i="1"/>
  <c r="C18074" i="1"/>
  <c r="C18075" i="1"/>
  <c r="C18076" i="1"/>
  <c r="C18077" i="1"/>
  <c r="C18078" i="1"/>
  <c r="C18079" i="1"/>
  <c r="C18080" i="1"/>
  <c r="C18081" i="1"/>
  <c r="C18085" i="1"/>
  <c r="C18086" i="1"/>
  <c r="C18087" i="1"/>
  <c r="C18088" i="1"/>
  <c r="C18089" i="1"/>
  <c r="C18090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4" i="1"/>
  <c r="C18135" i="1"/>
  <c r="C18136" i="1"/>
  <c r="C18137" i="1"/>
  <c r="C18138" i="1"/>
  <c r="C18139" i="1"/>
  <c r="C18140" i="1"/>
  <c r="C18141" i="1"/>
  <c r="C18143" i="1"/>
  <c r="C18144" i="1"/>
  <c r="C18145" i="1"/>
  <c r="C18146" i="1"/>
  <c r="C18147" i="1"/>
  <c r="C18148" i="1"/>
  <c r="C18151" i="1"/>
  <c r="C18152" i="1"/>
  <c r="C18153" i="1"/>
  <c r="C18154" i="1"/>
  <c r="C18155" i="1"/>
  <c r="C18156" i="1"/>
  <c r="C18158" i="1"/>
  <c r="C18159" i="1"/>
  <c r="C18160" i="1"/>
  <c r="C18161" i="1"/>
  <c r="C18162" i="1"/>
  <c r="C18163" i="1"/>
  <c r="C18164" i="1"/>
  <c r="C18165" i="1"/>
  <c r="C18166" i="1"/>
  <c r="C18167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202" i="1"/>
  <c r="C18203" i="1"/>
  <c r="C18204" i="1"/>
  <c r="C18205" i="1"/>
  <c r="C18206" i="1"/>
  <c r="C18207" i="1"/>
  <c r="C18208" i="1"/>
  <c r="C18209" i="1"/>
  <c r="C18211" i="1"/>
  <c r="C18212" i="1"/>
  <c r="C18213" i="1"/>
  <c r="C18214" i="1"/>
  <c r="C18215" i="1"/>
  <c r="C18216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1" i="1"/>
  <c r="C18282" i="1"/>
  <c r="C18283" i="1"/>
  <c r="C18284" i="1"/>
  <c r="C18285" i="1"/>
  <c r="C18286" i="1"/>
  <c r="C18287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7" i="1"/>
  <c r="C18308" i="1"/>
  <c r="C18309" i="1"/>
  <c r="C18310" i="1"/>
  <c r="C18314" i="1"/>
  <c r="C18315" i="1"/>
  <c r="C18316" i="1"/>
  <c r="C18317" i="1"/>
  <c r="C18318" i="1"/>
  <c r="C18319" i="1"/>
  <c r="C18320" i="1"/>
  <c r="C18321" i="1"/>
  <c r="C18322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9" i="1"/>
  <c r="C18400" i="1"/>
  <c r="C18401" i="1"/>
  <c r="C18402" i="1"/>
  <c r="C18403" i="1"/>
  <c r="C18404" i="1"/>
  <c r="C18405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9" i="1"/>
  <c r="C18430" i="1"/>
  <c r="C18431" i="1"/>
  <c r="C18435" i="1"/>
  <c r="C18436" i="1"/>
  <c r="C18437" i="1"/>
  <c r="C18438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21" i="1"/>
  <c r="C18522" i="1"/>
  <c r="C18523" i="1"/>
  <c r="C18524" i="1"/>
  <c r="C18525" i="1"/>
  <c r="C18526" i="1"/>
  <c r="C18527" i="1"/>
  <c r="C18528" i="1"/>
  <c r="C18532" i="1"/>
  <c r="C18533" i="1"/>
  <c r="C18534" i="1"/>
  <c r="C18535" i="1"/>
  <c r="C18536" i="1"/>
  <c r="C18537" i="1"/>
  <c r="C18539" i="1"/>
  <c r="C18540" i="1"/>
  <c r="C18541" i="1"/>
  <c r="C18542" i="1"/>
  <c r="C18543" i="1"/>
  <c r="C18544" i="1"/>
  <c r="C18545" i="1"/>
  <c r="C18546" i="1"/>
  <c r="C18547" i="1"/>
  <c r="C18548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4" i="1"/>
  <c r="C18565" i="1"/>
  <c r="C18566" i="1"/>
  <c r="C18567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4" i="1"/>
  <c r="C18675" i="1"/>
  <c r="C18676" i="1"/>
  <c r="C18677" i="1"/>
  <c r="C18678" i="1"/>
  <c r="C18679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1" i="1"/>
  <c r="C18752" i="1"/>
  <c r="C18753" i="1"/>
  <c r="C18754" i="1"/>
  <c r="C18755" i="1"/>
  <c r="C18756" i="1"/>
  <c r="C18757" i="1"/>
  <c r="C18758" i="1"/>
  <c r="C18759" i="1"/>
  <c r="C18760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5" i="1"/>
  <c r="C18836" i="1"/>
  <c r="C18837" i="1"/>
  <c r="C18838" i="1"/>
  <c r="C18839" i="1"/>
  <c r="C18840" i="1"/>
  <c r="C18841" i="1"/>
  <c r="C18842" i="1"/>
  <c r="C18844" i="1"/>
  <c r="C18845" i="1"/>
  <c r="C18846" i="1"/>
  <c r="C18847" i="1"/>
  <c r="C18848" i="1"/>
  <c r="C18849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9006" i="1"/>
  <c r="C19007" i="1"/>
  <c r="C19011" i="1"/>
  <c r="C19012" i="1"/>
  <c r="C19013" i="1"/>
  <c r="C19014" i="1"/>
  <c r="C19015" i="1"/>
  <c r="C19016" i="1"/>
  <c r="C19017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7" i="1"/>
  <c r="C19098" i="1"/>
  <c r="C19099" i="1"/>
  <c r="C19100" i="1"/>
  <c r="C19101" i="1"/>
  <c r="C19102" i="1"/>
  <c r="C19103" i="1"/>
  <c r="C19104" i="1"/>
  <c r="C19106" i="1"/>
  <c r="C19107" i="1"/>
  <c r="C19108" i="1"/>
  <c r="C19109" i="1"/>
  <c r="C19110" i="1"/>
  <c r="C19111" i="1"/>
  <c r="C19115" i="1"/>
  <c r="C19116" i="1"/>
  <c r="C19117" i="1"/>
  <c r="C19118" i="1"/>
  <c r="C19119" i="1"/>
  <c r="C19120" i="1"/>
  <c r="C19121" i="1"/>
  <c r="C19122" i="1"/>
  <c r="C19123" i="1"/>
  <c r="C19124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6" i="1"/>
  <c r="C19147" i="1"/>
  <c r="C19148" i="1"/>
  <c r="C19149" i="1"/>
  <c r="C19150" i="1"/>
  <c r="C19151" i="1"/>
  <c r="C19152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7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8" i="1"/>
  <c r="C19209" i="1"/>
  <c r="C19210" i="1"/>
  <c r="C19211" i="1"/>
  <c r="C19217" i="1"/>
  <c r="C19218" i="1"/>
  <c r="C19219" i="1"/>
  <c r="C19220" i="1"/>
  <c r="C19221" i="1"/>
  <c r="C19222" i="1"/>
  <c r="C19223" i="1"/>
  <c r="C19224" i="1"/>
  <c r="C19225" i="1"/>
  <c r="C19226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6" i="1"/>
  <c r="C19317" i="1"/>
  <c r="C19318" i="1"/>
  <c r="C19319" i="1"/>
  <c r="C19320" i="1"/>
  <c r="C19321" i="1"/>
  <c r="C19322" i="1"/>
  <c r="C19323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5" i="1"/>
  <c r="C19416" i="1"/>
  <c r="C19417" i="1"/>
  <c r="C19418" i="1"/>
  <c r="C19419" i="1"/>
  <c r="C19420" i="1"/>
  <c r="C19421" i="1"/>
  <c r="C19422" i="1"/>
  <c r="C19424" i="1"/>
  <c r="C19425" i="1"/>
  <c r="C19426" i="1"/>
  <c r="C19427" i="1"/>
  <c r="C19428" i="1"/>
  <c r="C19429" i="1"/>
  <c r="C19430" i="1"/>
  <c r="C19431" i="1"/>
  <c r="C19432" i="1"/>
  <c r="C19433" i="1"/>
  <c r="C19437" i="1"/>
  <c r="C19438" i="1"/>
  <c r="C19439" i="1"/>
  <c r="C19440" i="1"/>
  <c r="C19441" i="1"/>
  <c r="C19442" i="1"/>
  <c r="C19443" i="1"/>
  <c r="C19444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90" i="1"/>
  <c r="C19491" i="1"/>
  <c r="C19492" i="1"/>
  <c r="C19493" i="1"/>
  <c r="C19494" i="1"/>
  <c r="C19495" i="1"/>
  <c r="C19496" i="1"/>
  <c r="C19497" i="1"/>
  <c r="C19500" i="1"/>
  <c r="C19501" i="1"/>
  <c r="C19502" i="1"/>
  <c r="C19503" i="1"/>
  <c r="C19504" i="1"/>
  <c r="C19505" i="1"/>
  <c r="C19506" i="1"/>
  <c r="C19507" i="1"/>
  <c r="C19508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51" i="1"/>
  <c r="C19652" i="1"/>
  <c r="C19653" i="1"/>
  <c r="C19654" i="1"/>
  <c r="C19655" i="1"/>
  <c r="C19656" i="1"/>
  <c r="C19657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95" i="1"/>
  <c r="C19796" i="1"/>
  <c r="C19797" i="1"/>
  <c r="C19798" i="1"/>
  <c r="C19799" i="1"/>
  <c r="C19800" i="1"/>
  <c r="C19801" i="1"/>
  <c r="C19802" i="1"/>
  <c r="C19803" i="1"/>
  <c r="C19806" i="1"/>
  <c r="C19807" i="1"/>
  <c r="C19808" i="1"/>
  <c r="C19809" i="1"/>
  <c r="C19810" i="1"/>
  <c r="C19811" i="1"/>
  <c r="C19817" i="1"/>
  <c r="C19818" i="1"/>
  <c r="C19819" i="1"/>
  <c r="C19820" i="1"/>
  <c r="C19821" i="1"/>
  <c r="C19822" i="1"/>
  <c r="C19823" i="1"/>
  <c r="C19826" i="1"/>
  <c r="C19827" i="1"/>
  <c r="C19828" i="1"/>
  <c r="C19829" i="1"/>
  <c r="C19830" i="1"/>
  <c r="C19832" i="1"/>
  <c r="C19833" i="1"/>
  <c r="C19834" i="1"/>
  <c r="C19835" i="1"/>
  <c r="C19836" i="1"/>
  <c r="C19837" i="1"/>
  <c r="C19839" i="1"/>
  <c r="C19840" i="1"/>
  <c r="C19841" i="1"/>
  <c r="C19842" i="1"/>
  <c r="C19843" i="1"/>
  <c r="C19844" i="1"/>
  <c r="C19845" i="1"/>
  <c r="C19846" i="1"/>
  <c r="C19847" i="1"/>
  <c r="C19848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7" i="1"/>
  <c r="C19868" i="1"/>
  <c r="C19869" i="1"/>
  <c r="C19870" i="1"/>
  <c r="C19871" i="1"/>
  <c r="C19876" i="1"/>
  <c r="C19877" i="1"/>
  <c r="C19878" i="1"/>
  <c r="C19879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5" i="1"/>
  <c r="C19896" i="1"/>
  <c r="C19897" i="1"/>
  <c r="C19898" i="1"/>
  <c r="C19899" i="1"/>
  <c r="C19900" i="1"/>
  <c r="C19901" i="1"/>
  <c r="C19903" i="1"/>
  <c r="C19904" i="1"/>
  <c r="C19906" i="1"/>
  <c r="C19907" i="1"/>
  <c r="C19908" i="1"/>
  <c r="C19909" i="1"/>
  <c r="C19910" i="1"/>
  <c r="C19911" i="1"/>
  <c r="C19912" i="1"/>
  <c r="C19913" i="1"/>
  <c r="C19914" i="1"/>
  <c r="C19926" i="1"/>
  <c r="C19927" i="1"/>
  <c r="C19928" i="1"/>
  <c r="C19929" i="1"/>
  <c r="C19932" i="1"/>
  <c r="C19933" i="1"/>
  <c r="C19934" i="1"/>
  <c r="C19935" i="1"/>
  <c r="C19936" i="1"/>
  <c r="C19938" i="1"/>
  <c r="C19939" i="1"/>
  <c r="C19940" i="1"/>
  <c r="C19941" i="1"/>
  <c r="C19945" i="1"/>
  <c r="C19946" i="1"/>
  <c r="C19947" i="1"/>
  <c r="C19949" i="1"/>
  <c r="C19950" i="1"/>
  <c r="C19951" i="1"/>
  <c r="C19952" i="1"/>
  <c r="C19953" i="1"/>
  <c r="C19959" i="1"/>
  <c r="C19960" i="1"/>
  <c r="C19961" i="1"/>
  <c r="C19962" i="1"/>
  <c r="C19963" i="1"/>
  <c r="C19964" i="1"/>
  <c r="C19965" i="1"/>
  <c r="C19966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7" i="1"/>
  <c r="C19988" i="1"/>
  <c r="C19989" i="1"/>
  <c r="C19990" i="1"/>
  <c r="C19991" i="1"/>
  <c r="C19992" i="1"/>
  <c r="C19993" i="1"/>
  <c r="C19994" i="1"/>
  <c r="C19996" i="1"/>
  <c r="C19997" i="1"/>
  <c r="C19998" i="1"/>
  <c r="C19999" i="1"/>
  <c r="C20000" i="1"/>
  <c r="C20001" i="1"/>
  <c r="C20002" i="1"/>
  <c r="C20003" i="1"/>
  <c r="C20004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2" i="1"/>
  <c r="C20033" i="1"/>
  <c r="C20034" i="1"/>
  <c r="C20035" i="1"/>
  <c r="C20036" i="1"/>
  <c r="C20037" i="1"/>
  <c r="C20044" i="1"/>
  <c r="C20045" i="1"/>
  <c r="C20046" i="1"/>
  <c r="C20047" i="1"/>
  <c r="C20048" i="1"/>
  <c r="C20049" i="1"/>
  <c r="C20050" i="1"/>
  <c r="C20051" i="1"/>
  <c r="C20052" i="1"/>
  <c r="C20053" i="1"/>
  <c r="C20056" i="1"/>
  <c r="C20057" i="1"/>
  <c r="C20058" i="1"/>
  <c r="C20059" i="1"/>
  <c r="C20060" i="1"/>
  <c r="C20061" i="1"/>
  <c r="C20062" i="1"/>
  <c r="C20063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5" i="1"/>
  <c r="C20186" i="1"/>
  <c r="C20187" i="1"/>
  <c r="C20188" i="1"/>
  <c r="C20189" i="1"/>
  <c r="C20190" i="1"/>
  <c r="C20191" i="1"/>
  <c r="C20192" i="1"/>
  <c r="C20193" i="1"/>
  <c r="C20194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7" i="1"/>
  <c r="C20258" i="1"/>
  <c r="C20259" i="1"/>
  <c r="C20260" i="1"/>
  <c r="C20261" i="1"/>
  <c r="C20262" i="1"/>
  <c r="C20263" i="1"/>
  <c r="C20264" i="1"/>
  <c r="C20265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9" i="1"/>
  <c r="C20290" i="1"/>
  <c r="C20291" i="1"/>
  <c r="C20292" i="1"/>
  <c r="C20293" i="1"/>
  <c r="C20294" i="1"/>
  <c r="C20295" i="1"/>
  <c r="C20296" i="1"/>
  <c r="C20297" i="1"/>
  <c r="C20298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94" i="1"/>
  <c r="C20495" i="1"/>
  <c r="C20496" i="1"/>
  <c r="C20497" i="1"/>
  <c r="C20498" i="1"/>
  <c r="C20499" i="1"/>
  <c r="C20504" i="1"/>
  <c r="C20505" i="1"/>
  <c r="C20506" i="1"/>
  <c r="C20507" i="1"/>
  <c r="C20508" i="1"/>
  <c r="C20509" i="1"/>
  <c r="C20510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51" i="1"/>
  <c r="C20552" i="1"/>
  <c r="C20553" i="1"/>
  <c r="C20554" i="1"/>
  <c r="C20555" i="1"/>
  <c r="C20556" i="1"/>
  <c r="C20557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6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7" i="1"/>
  <c r="C20698" i="1"/>
  <c r="C20699" i="1"/>
  <c r="C20700" i="1"/>
  <c r="C20701" i="1"/>
  <c r="C20702" i="1"/>
  <c r="C20703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801" i="1"/>
  <c r="C20802" i="1"/>
  <c r="C20803" i="1"/>
  <c r="C20804" i="1"/>
  <c r="C20805" i="1"/>
  <c r="C20806" i="1"/>
  <c r="C20807" i="1"/>
  <c r="C20808" i="1"/>
  <c r="C20809" i="1"/>
  <c r="C20810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6" i="1"/>
  <c r="C21047" i="1"/>
  <c r="C21048" i="1"/>
  <c r="C21049" i="1"/>
  <c r="C21050" i="1"/>
  <c r="C21052" i="1"/>
  <c r="C21053" i="1"/>
  <c r="C21054" i="1"/>
  <c r="C21055" i="1"/>
  <c r="C21056" i="1"/>
  <c r="C21057" i="1"/>
  <c r="C21058" i="1"/>
  <c r="C21059" i="1"/>
  <c r="C21060" i="1"/>
  <c r="C21061" i="1"/>
  <c r="C21064" i="1"/>
  <c r="C21065" i="1"/>
  <c r="C21066" i="1"/>
  <c r="C21067" i="1"/>
  <c r="C21068" i="1"/>
  <c r="C21069" i="1"/>
  <c r="C21070" i="1"/>
  <c r="C21071" i="1"/>
  <c r="C21072" i="1"/>
  <c r="C21073" i="1"/>
  <c r="C21077" i="1"/>
  <c r="C21078" i="1"/>
  <c r="C21079" i="1"/>
  <c r="C21080" i="1"/>
  <c r="C21081" i="1"/>
  <c r="C21082" i="1"/>
  <c r="C21083" i="1"/>
  <c r="C21084" i="1"/>
  <c r="C21087" i="1"/>
  <c r="C21088" i="1"/>
  <c r="C21089" i="1"/>
  <c r="C21090" i="1"/>
  <c r="C21091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2" i="1"/>
  <c r="C21113" i="1"/>
  <c r="C21114" i="1"/>
  <c r="C21115" i="1"/>
  <c r="C21116" i="1"/>
  <c r="C21117" i="1"/>
  <c r="C21118" i="1"/>
  <c r="C21119" i="1"/>
  <c r="C21123" i="1"/>
  <c r="C21124" i="1"/>
  <c r="C21125" i="1"/>
  <c r="C21126" i="1"/>
  <c r="C21127" i="1"/>
  <c r="C21128" i="1"/>
  <c r="C21129" i="1"/>
  <c r="C21130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204" i="1"/>
  <c r="C21205" i="1"/>
  <c r="C21206" i="1"/>
  <c r="C21207" i="1"/>
  <c r="C21208" i="1"/>
  <c r="C21213" i="1"/>
  <c r="C21214" i="1"/>
  <c r="C21215" i="1"/>
  <c r="C21216" i="1"/>
  <c r="C21217" i="1"/>
  <c r="C21218" i="1"/>
  <c r="C21219" i="1"/>
  <c r="C21220" i="1"/>
  <c r="C21221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70" i="1"/>
  <c r="C21271" i="1"/>
  <c r="C21272" i="1"/>
  <c r="C21273" i="1"/>
  <c r="C21274" i="1"/>
  <c r="C21275" i="1"/>
  <c r="C21276" i="1"/>
  <c r="C21277" i="1"/>
  <c r="C21278" i="1"/>
  <c r="C21282" i="1"/>
  <c r="C21283" i="1"/>
  <c r="C21284" i="1"/>
  <c r="C21285" i="1"/>
  <c r="C21286" i="1"/>
  <c r="C21287" i="1"/>
  <c r="C21288" i="1"/>
  <c r="C21289" i="1"/>
  <c r="C21290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11" i="1"/>
  <c r="C21312" i="1"/>
  <c r="C21313" i="1"/>
  <c r="C21314" i="1"/>
  <c r="C21315" i="1"/>
  <c r="C21316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90" i="1"/>
  <c r="C21391" i="1"/>
  <c r="C21392" i="1"/>
  <c r="C21393" i="1"/>
  <c r="C21394" i="1"/>
  <c r="C21395" i="1"/>
  <c r="C21396" i="1"/>
  <c r="C21397" i="1"/>
  <c r="C21403" i="1"/>
  <c r="C21404" i="1"/>
  <c r="C21405" i="1"/>
  <c r="C21406" i="1"/>
  <c r="C21407" i="1"/>
  <c r="C21408" i="1"/>
  <c r="C21409" i="1"/>
  <c r="C21410" i="1"/>
  <c r="C21411" i="1"/>
  <c r="C21412" i="1"/>
  <c r="C21415" i="1"/>
  <c r="C21416" i="1"/>
  <c r="C21417" i="1"/>
  <c r="C21418" i="1"/>
  <c r="C21419" i="1"/>
  <c r="C21420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5" i="1"/>
  <c r="C21486" i="1"/>
  <c r="C21487" i="1"/>
  <c r="C21488" i="1"/>
  <c r="C21489" i="1"/>
  <c r="C21490" i="1"/>
  <c r="C21496" i="1"/>
  <c r="C21497" i="1"/>
  <c r="C21498" i="1"/>
  <c r="C21499" i="1"/>
  <c r="C21500" i="1"/>
  <c r="C21505" i="1"/>
  <c r="C21506" i="1"/>
  <c r="C21507" i="1"/>
  <c r="C21508" i="1"/>
  <c r="C21509" i="1"/>
  <c r="C21510" i="1"/>
  <c r="C21511" i="1"/>
  <c r="C21512" i="1"/>
  <c r="C21513" i="1"/>
  <c r="C21516" i="1"/>
  <c r="C21517" i="1"/>
  <c r="C21518" i="1"/>
  <c r="C21519" i="1"/>
  <c r="C21520" i="1"/>
  <c r="C21521" i="1"/>
  <c r="C21522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9" i="1"/>
  <c r="C21560" i="1"/>
  <c r="C21561" i="1"/>
  <c r="C21562" i="1"/>
  <c r="C21563" i="1"/>
  <c r="C21564" i="1"/>
  <c r="C21565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2" i="1"/>
  <c r="C21583" i="1"/>
  <c r="C21584" i="1"/>
  <c r="C21585" i="1"/>
  <c r="C21586" i="1"/>
  <c r="C21587" i="1"/>
  <c r="C21588" i="1"/>
  <c r="C21589" i="1"/>
  <c r="C21590" i="1"/>
  <c r="C21591" i="1"/>
  <c r="C21595" i="1"/>
  <c r="C21596" i="1"/>
  <c r="C21597" i="1"/>
  <c r="C21598" i="1"/>
  <c r="C21599" i="1"/>
  <c r="C21600" i="1"/>
  <c r="C21601" i="1"/>
  <c r="C21602" i="1"/>
  <c r="C21603" i="1"/>
  <c r="C21604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6" i="1"/>
  <c r="C21657" i="1"/>
  <c r="C21658" i="1"/>
  <c r="C21659" i="1"/>
  <c r="C21660" i="1"/>
  <c r="C21661" i="1"/>
  <c r="C21663" i="1"/>
  <c r="C21664" i="1"/>
  <c r="C21665" i="1"/>
  <c r="C21666" i="1"/>
  <c r="C21667" i="1"/>
  <c r="C21668" i="1"/>
  <c r="C21669" i="1"/>
  <c r="C21670" i="1"/>
  <c r="C21671" i="1"/>
  <c r="C21672" i="1"/>
  <c r="C21677" i="1"/>
  <c r="C21678" i="1"/>
  <c r="C21679" i="1"/>
  <c r="C21680" i="1"/>
  <c r="C21681" i="1"/>
  <c r="C21682" i="1"/>
  <c r="C21683" i="1"/>
  <c r="C21684" i="1"/>
  <c r="C21685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8" i="1"/>
  <c r="C21729" i="1"/>
  <c r="C21730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7" i="1"/>
  <c r="C21748" i="1"/>
  <c r="C21749" i="1"/>
  <c r="C21750" i="1"/>
  <c r="C21751" i="1"/>
  <c r="C21752" i="1"/>
  <c r="C21753" i="1"/>
  <c r="C21754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91" i="1"/>
  <c r="C21792" i="1"/>
  <c r="C21793" i="1"/>
  <c r="C21794" i="1"/>
  <c r="C21795" i="1"/>
  <c r="C21796" i="1"/>
  <c r="C21797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34" i="1"/>
  <c r="C21835" i="1"/>
  <c r="C21836" i="1"/>
  <c r="C21837" i="1"/>
  <c r="C21838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5" i="1"/>
  <c r="C21876" i="1"/>
  <c r="C21877" i="1"/>
  <c r="C21878" i="1"/>
  <c r="C21879" i="1"/>
  <c r="C21886" i="1"/>
  <c r="C21887" i="1"/>
  <c r="C21888" i="1"/>
  <c r="C21889" i="1"/>
  <c r="C21890" i="1"/>
  <c r="C21891" i="1"/>
  <c r="C21892" i="1"/>
  <c r="C21893" i="1"/>
  <c r="C21894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6" i="1"/>
  <c r="C21967" i="1"/>
  <c r="C21968" i="1"/>
  <c r="C21969" i="1"/>
  <c r="C21970" i="1"/>
  <c r="C21975" i="1"/>
  <c r="C21976" i="1"/>
  <c r="C21977" i="1"/>
  <c r="C21978" i="1"/>
  <c r="C21981" i="1"/>
  <c r="C21982" i="1"/>
  <c r="C21983" i="1"/>
  <c r="C21984" i="1"/>
  <c r="C21987" i="1"/>
  <c r="C21988" i="1"/>
  <c r="C21989" i="1"/>
  <c r="C21990" i="1"/>
  <c r="C21991" i="1"/>
  <c r="C21992" i="1"/>
  <c r="C21993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5" i="1"/>
  <c r="C22026" i="1"/>
  <c r="C22027" i="1"/>
  <c r="C22028" i="1"/>
  <c r="C22029" i="1"/>
  <c r="C22030" i="1"/>
  <c r="C22037" i="1"/>
  <c r="C22038" i="1"/>
  <c r="C22039" i="1"/>
  <c r="C22040" i="1"/>
  <c r="C22041" i="1"/>
  <c r="C22042" i="1"/>
  <c r="C22043" i="1"/>
  <c r="C22044" i="1"/>
  <c r="C22048" i="1"/>
  <c r="C22049" i="1"/>
  <c r="C22050" i="1"/>
  <c r="C22051" i="1"/>
  <c r="C22052" i="1"/>
  <c r="C22053" i="1"/>
  <c r="C22056" i="1"/>
  <c r="C22057" i="1"/>
  <c r="C22058" i="1"/>
  <c r="C22059" i="1"/>
  <c r="C22060" i="1"/>
  <c r="C22061" i="1"/>
  <c r="C22062" i="1"/>
  <c r="C22066" i="1"/>
  <c r="C22067" i="1"/>
  <c r="C22068" i="1"/>
  <c r="C22069" i="1"/>
  <c r="C22070" i="1"/>
  <c r="C22071" i="1"/>
  <c r="C22072" i="1"/>
  <c r="C22073" i="1"/>
  <c r="C22074" i="1"/>
  <c r="C22077" i="1"/>
  <c r="C22078" i="1"/>
  <c r="C22079" i="1"/>
  <c r="C22080" i="1"/>
  <c r="C22081" i="1"/>
  <c r="C22083" i="1"/>
  <c r="C22084" i="1"/>
  <c r="C22085" i="1"/>
  <c r="C22086" i="1"/>
  <c r="C22087" i="1"/>
  <c r="C22088" i="1"/>
  <c r="C22089" i="1"/>
  <c r="C22090" i="1"/>
  <c r="C22093" i="1"/>
  <c r="C22094" i="1"/>
  <c r="C22095" i="1"/>
  <c r="C22096" i="1"/>
  <c r="C22097" i="1"/>
  <c r="C22098" i="1"/>
  <c r="C22099" i="1"/>
  <c r="C22100" i="1"/>
  <c r="C22101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70" i="1"/>
  <c r="C22171" i="1"/>
  <c r="C22172" i="1"/>
  <c r="C22173" i="1"/>
  <c r="C22174" i="1"/>
  <c r="C22175" i="1"/>
  <c r="C22176" i="1"/>
  <c r="C22182" i="1"/>
  <c r="C22183" i="1"/>
  <c r="C22184" i="1"/>
  <c r="C22185" i="1"/>
  <c r="C22186" i="1"/>
  <c r="C22187" i="1"/>
  <c r="C22188" i="1"/>
  <c r="C22191" i="1"/>
  <c r="C22192" i="1"/>
  <c r="C22193" i="1"/>
  <c r="C22194" i="1"/>
  <c r="C22195" i="1"/>
  <c r="C22196" i="1"/>
  <c r="C22197" i="1"/>
  <c r="C22198" i="1"/>
  <c r="C22199" i="1"/>
  <c r="C22200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8" i="1"/>
  <c r="C22239" i="1"/>
  <c r="C22240" i="1"/>
  <c r="C22241" i="1"/>
  <c r="C22242" i="1"/>
  <c r="C22243" i="1"/>
  <c r="C22244" i="1"/>
  <c r="C22245" i="1"/>
  <c r="C22246" i="1"/>
  <c r="C22252" i="1"/>
  <c r="C22253" i="1"/>
  <c r="C22254" i="1"/>
  <c r="C22255" i="1"/>
  <c r="C22256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4" i="1"/>
  <c r="C22275" i="1"/>
  <c r="C22276" i="1"/>
  <c r="C22277" i="1"/>
  <c r="C22278" i="1"/>
  <c r="C22279" i="1"/>
  <c r="C22280" i="1"/>
  <c r="C22281" i="1"/>
  <c r="C22282" i="1"/>
  <c r="C22285" i="1"/>
  <c r="C22286" i="1"/>
  <c r="C22287" i="1"/>
  <c r="C22288" i="1"/>
  <c r="C22289" i="1"/>
  <c r="C22290" i="1"/>
  <c r="C22291" i="1"/>
  <c r="C22292" i="1"/>
  <c r="C22293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1" i="1"/>
  <c r="C22322" i="1"/>
  <c r="C22323" i="1"/>
  <c r="C22324" i="1"/>
  <c r="C22325" i="1"/>
  <c r="C22326" i="1"/>
  <c r="C22327" i="1"/>
  <c r="C22328" i="1"/>
  <c r="C22329" i="1"/>
  <c r="C22330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5" i="1"/>
  <c r="C22366" i="1"/>
  <c r="C22367" i="1"/>
  <c r="C22368" i="1"/>
  <c r="C22369" i="1"/>
  <c r="C22370" i="1"/>
  <c r="C22371" i="1"/>
  <c r="C22372" i="1"/>
  <c r="C22373" i="1"/>
  <c r="C22374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3" i="1"/>
  <c r="C22434" i="1"/>
  <c r="C22435" i="1"/>
  <c r="C22436" i="1"/>
  <c r="C22437" i="1"/>
  <c r="C22438" i="1"/>
  <c r="C22444" i="1"/>
  <c r="C22445" i="1"/>
  <c r="C22446" i="1"/>
  <c r="C22447" i="1"/>
  <c r="C22448" i="1"/>
  <c r="C22449" i="1"/>
  <c r="C22450" i="1"/>
  <c r="C22451" i="1"/>
  <c r="C22452" i="1"/>
  <c r="C22453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8" i="1"/>
  <c r="C22479" i="1"/>
  <c r="C22480" i="1"/>
  <c r="C22481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9" i="1"/>
  <c r="C22500" i="1"/>
  <c r="C22501" i="1"/>
  <c r="C22502" i="1"/>
  <c r="C22503" i="1"/>
  <c r="C22504" i="1"/>
  <c r="C22505" i="1"/>
  <c r="C22506" i="1"/>
  <c r="C22507" i="1"/>
  <c r="C22510" i="1"/>
  <c r="C22511" i="1"/>
  <c r="C22512" i="1"/>
  <c r="C22513" i="1"/>
  <c r="C22514" i="1"/>
  <c r="C22519" i="1"/>
  <c r="C22522" i="1"/>
  <c r="C22523" i="1"/>
  <c r="C22524" i="1"/>
  <c r="C22525" i="1"/>
  <c r="C22526" i="1"/>
  <c r="C22527" i="1"/>
  <c r="C22530" i="1"/>
  <c r="C22531" i="1"/>
  <c r="C22532" i="1"/>
  <c r="C22533" i="1"/>
  <c r="C22534" i="1"/>
  <c r="C22535" i="1"/>
  <c r="C22536" i="1"/>
  <c r="C22537" i="1"/>
  <c r="C22538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90" i="1"/>
  <c r="C22591" i="1"/>
  <c r="C22592" i="1"/>
  <c r="C22593" i="1"/>
  <c r="C22594" i="1"/>
  <c r="C22595" i="1"/>
  <c r="C22596" i="1"/>
  <c r="C22601" i="1"/>
  <c r="C22602" i="1"/>
  <c r="C22603" i="1"/>
  <c r="C22604" i="1"/>
  <c r="C22605" i="1"/>
  <c r="C22606" i="1"/>
  <c r="C22607" i="1"/>
  <c r="C22608" i="1"/>
  <c r="C22609" i="1"/>
  <c r="C22610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6" i="1"/>
  <c r="C22667" i="1"/>
  <c r="C22668" i="1"/>
  <c r="C22669" i="1"/>
  <c r="C22670" i="1"/>
  <c r="C22674" i="1"/>
  <c r="C22675" i="1"/>
  <c r="C22676" i="1"/>
  <c r="C22677" i="1"/>
  <c r="C22678" i="1"/>
  <c r="C22679" i="1"/>
  <c r="C22680" i="1"/>
  <c r="C22681" i="1"/>
  <c r="C22684" i="1"/>
  <c r="C22685" i="1"/>
  <c r="C22686" i="1"/>
  <c r="C22687" i="1"/>
  <c r="C22688" i="1"/>
  <c r="C22689" i="1"/>
  <c r="C22690" i="1"/>
  <c r="C22691" i="1"/>
  <c r="C22692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2" i="1"/>
  <c r="C22763" i="1"/>
  <c r="C22764" i="1"/>
  <c r="C22765" i="1"/>
  <c r="C22766" i="1"/>
  <c r="C22767" i="1"/>
  <c r="C22768" i="1"/>
  <c r="C22772" i="1"/>
  <c r="C22773" i="1"/>
  <c r="C22774" i="1"/>
  <c r="C22775" i="1"/>
  <c r="C22778" i="1"/>
  <c r="C22779" i="1"/>
  <c r="C22780" i="1"/>
  <c r="C22781" i="1"/>
  <c r="C22782" i="1"/>
  <c r="C22783" i="1"/>
  <c r="C22784" i="1"/>
  <c r="C22785" i="1"/>
  <c r="C22786" i="1"/>
  <c r="C22787" i="1"/>
  <c r="C22791" i="1"/>
  <c r="C22792" i="1"/>
  <c r="C22793" i="1"/>
  <c r="C22794" i="1"/>
  <c r="C22795" i="1"/>
  <c r="C22796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64" i="1"/>
  <c r="C22965" i="1"/>
  <c r="C22966" i="1"/>
  <c r="C22967" i="1"/>
  <c r="C22968" i="1"/>
  <c r="C22969" i="1"/>
  <c r="C22970" i="1"/>
  <c r="C22971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91" i="1"/>
  <c r="C22992" i="1"/>
  <c r="C22993" i="1"/>
  <c r="C22994" i="1"/>
  <c r="C22995" i="1"/>
  <c r="C22996" i="1"/>
  <c r="C22997" i="1"/>
  <c r="C22998" i="1"/>
  <c r="C22999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5" i="1"/>
  <c r="C23016" i="1"/>
  <c r="C23017" i="1"/>
  <c r="C23018" i="1"/>
  <c r="C23019" i="1"/>
  <c r="C23020" i="1"/>
  <c r="C23021" i="1"/>
  <c r="C23022" i="1"/>
  <c r="C23023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5" i="1"/>
  <c r="C23046" i="1"/>
  <c r="C23047" i="1"/>
  <c r="C23048" i="1"/>
  <c r="C23049" i="1"/>
  <c r="C23050" i="1"/>
  <c r="C23051" i="1"/>
  <c r="C23052" i="1"/>
  <c r="C23053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9" i="1"/>
  <c r="C23110" i="1"/>
  <c r="C23111" i="1"/>
  <c r="C23112" i="1"/>
  <c r="C23113" i="1"/>
  <c r="C23114" i="1"/>
  <c r="C23115" i="1"/>
  <c r="C23116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9" i="1"/>
  <c r="C23140" i="1"/>
  <c r="C23141" i="1"/>
  <c r="C23142" i="1"/>
  <c r="C23143" i="1"/>
  <c r="C23144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9" i="1"/>
  <c r="C23200" i="1"/>
  <c r="C23201" i="1"/>
  <c r="C23202" i="1"/>
  <c r="C23203" i="1"/>
  <c r="C23204" i="1"/>
  <c r="C23206" i="1"/>
  <c r="C23207" i="1"/>
  <c r="C23208" i="1"/>
  <c r="C23209" i="1"/>
  <c r="C23210" i="1"/>
  <c r="C23211" i="1"/>
  <c r="C23212" i="1"/>
  <c r="C23213" i="1"/>
  <c r="C23214" i="1"/>
  <c r="C23219" i="1"/>
  <c r="C23220" i="1"/>
  <c r="C23221" i="1"/>
  <c r="C23222" i="1"/>
  <c r="C23223" i="1"/>
  <c r="C23224" i="1"/>
  <c r="C23225" i="1"/>
  <c r="C23226" i="1"/>
  <c r="C23230" i="1"/>
  <c r="C23231" i="1"/>
  <c r="C23232" i="1"/>
  <c r="C23233" i="1"/>
  <c r="C23234" i="1"/>
  <c r="C23235" i="1"/>
  <c r="C23236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5" i="1"/>
  <c r="C23276" i="1"/>
  <c r="C23277" i="1"/>
  <c r="C23278" i="1"/>
  <c r="C23279" i="1"/>
  <c r="C23280" i="1"/>
  <c r="C23281" i="1"/>
  <c r="C23282" i="1"/>
  <c r="C23283" i="1"/>
  <c r="C23286" i="1"/>
  <c r="C23287" i="1"/>
  <c r="C23288" i="1"/>
  <c r="C23289" i="1"/>
  <c r="C23290" i="1"/>
  <c r="C23291" i="1"/>
  <c r="C23292" i="1"/>
  <c r="C23298" i="1"/>
  <c r="C23299" i="1"/>
  <c r="C23300" i="1"/>
  <c r="C23301" i="1"/>
  <c r="C23302" i="1"/>
  <c r="C23303" i="1"/>
  <c r="C23304" i="1"/>
  <c r="C23305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8" i="1"/>
  <c r="C23529" i="1"/>
  <c r="C23530" i="1"/>
  <c r="C23531" i="1"/>
  <c r="C23532" i="1"/>
  <c r="C23533" i="1"/>
  <c r="C23536" i="1"/>
  <c r="C23537" i="1"/>
  <c r="C23538" i="1"/>
  <c r="C23539" i="1"/>
  <c r="C23540" i="1"/>
  <c r="C23541" i="1"/>
  <c r="C23542" i="1"/>
  <c r="C23543" i="1"/>
  <c r="C23544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9" i="1"/>
  <c r="C23640" i="1"/>
  <c r="C23641" i="1"/>
  <c r="C23642" i="1"/>
  <c r="C23643" i="1"/>
  <c r="C23644" i="1"/>
  <c r="C23645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5" i="1"/>
  <c r="C23916" i="1"/>
  <c r="C23917" i="1"/>
  <c r="C23918" i="1"/>
  <c r="C23919" i="1"/>
  <c r="C23920" i="1"/>
  <c r="C23921" i="1"/>
  <c r="C23922" i="1"/>
  <c r="C23923" i="1"/>
  <c r="C23926" i="1"/>
  <c r="C23927" i="1"/>
  <c r="C23928" i="1"/>
  <c r="C23929" i="1"/>
  <c r="C23930" i="1"/>
  <c r="C23931" i="1"/>
  <c r="C23932" i="1"/>
  <c r="C23933" i="1"/>
  <c r="C23934" i="1"/>
  <c r="C23935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9" i="1"/>
  <c r="C24040" i="1"/>
  <c r="C24041" i="1"/>
  <c r="C24042" i="1"/>
  <c r="C24043" i="1"/>
  <c r="C24044" i="1"/>
  <c r="C24045" i="1"/>
  <c r="C24046" i="1"/>
  <c r="C24051" i="1"/>
  <c r="C24052" i="1"/>
  <c r="C24053" i="1"/>
  <c r="C24054" i="1"/>
  <c r="C24055" i="1"/>
  <c r="C24056" i="1"/>
  <c r="C24057" i="1"/>
  <c r="C24058" i="1"/>
  <c r="C24059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4" i="1"/>
  <c r="C24165" i="1"/>
  <c r="C24166" i="1"/>
  <c r="C24167" i="1"/>
  <c r="C24168" i="1"/>
  <c r="C24169" i="1"/>
  <c r="C24170" i="1"/>
  <c r="C24171" i="1"/>
  <c r="C24172" i="1"/>
  <c r="C24173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34" i="1"/>
  <c r="C24336" i="1"/>
  <c r="C24338" i="1"/>
  <c r="C24340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6" i="1"/>
  <c r="C24357" i="1"/>
  <c r="C24358" i="1"/>
  <c r="C24362" i="1"/>
  <c r="C24363" i="1"/>
  <c r="C24364" i="1"/>
  <c r="C24365" i="1"/>
  <c r="C24366" i="1"/>
  <c r="C24367" i="1"/>
  <c r="C24378" i="1"/>
  <c r="C24379" i="1"/>
  <c r="C24382" i="1"/>
  <c r="C24383" i="1"/>
  <c r="C24384" i="1"/>
  <c r="C24385" i="1"/>
  <c r="C24386" i="1"/>
  <c r="C24387" i="1"/>
  <c r="C24388" i="1"/>
  <c r="C24390" i="1"/>
  <c r="C24391" i="1"/>
  <c r="C24393" i="1"/>
  <c r="C24394" i="1"/>
  <c r="C24395" i="1"/>
  <c r="C24396" i="1"/>
  <c r="C24397" i="1"/>
  <c r="C24398" i="1"/>
  <c r="C24399" i="1"/>
  <c r="C24400" i="1"/>
  <c r="C24401" i="1"/>
  <c r="C24403" i="1"/>
  <c r="C24404" i="1"/>
  <c r="C24405" i="1"/>
  <c r="C24406" i="1"/>
  <c r="C24407" i="1"/>
  <c r="C24411" i="1"/>
  <c r="C24412" i="1"/>
  <c r="C24413" i="1"/>
  <c r="C24414" i="1"/>
  <c r="C24415" i="1"/>
  <c r="C24416" i="1"/>
  <c r="C24425" i="1"/>
  <c r="C24428" i="1"/>
  <c r="C24429" i="1"/>
  <c r="C24430" i="1"/>
  <c r="C24436" i="1"/>
  <c r="C24437" i="1"/>
  <c r="C24438" i="1"/>
  <c r="C24439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62" i="1"/>
  <c r="C24463" i="1"/>
  <c r="C24464" i="1"/>
  <c r="C24465" i="1"/>
  <c r="C24466" i="1"/>
  <c r="C24467" i="1"/>
  <c r="C24468" i="1"/>
  <c r="C24469" i="1"/>
  <c r="C24470" i="1"/>
  <c r="C24477" i="1"/>
  <c r="C24479" i="1"/>
  <c r="C24480" i="1"/>
  <c r="C24483" i="1"/>
  <c r="C24484" i="1"/>
  <c r="C24485" i="1"/>
  <c r="C24486" i="1"/>
  <c r="C24487" i="1"/>
  <c r="C24488" i="1"/>
  <c r="C24489" i="1"/>
  <c r="C24493" i="1"/>
  <c r="C24494" i="1"/>
  <c r="C24495" i="1"/>
  <c r="C24496" i="1"/>
  <c r="C24497" i="1"/>
  <c r="C24498" i="1"/>
  <c r="C24499" i="1"/>
  <c r="C24506" i="1"/>
  <c r="C24507" i="1"/>
  <c r="C24508" i="1"/>
  <c r="C24509" i="1"/>
  <c r="C24511" i="1"/>
  <c r="C24512" i="1"/>
  <c r="C24513" i="1"/>
  <c r="C24514" i="1"/>
  <c r="C24515" i="1"/>
  <c r="C24516" i="1"/>
  <c r="C24517" i="1"/>
  <c r="C24518" i="1"/>
  <c r="C24519" i="1"/>
  <c r="C24520" i="1"/>
  <c r="C24529" i="1"/>
  <c r="C24530" i="1"/>
  <c r="C24531" i="1"/>
  <c r="C24532" i="1"/>
  <c r="C24533" i="1"/>
  <c r="C24534" i="1"/>
  <c r="C24535" i="1"/>
  <c r="C24536" i="1"/>
  <c r="C24537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71" i="1"/>
  <c r="C24572" i="1"/>
  <c r="C24573" i="1"/>
  <c r="C24574" i="1"/>
  <c r="C24575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60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5" i="1"/>
  <c r="C24706" i="1"/>
  <c r="C24707" i="1"/>
  <c r="C24708" i="1"/>
  <c r="C24709" i="1"/>
  <c r="C24717" i="1"/>
  <c r="C24718" i="1"/>
  <c r="C24719" i="1"/>
  <c r="C24720" i="1"/>
  <c r="C24721" i="1"/>
  <c r="C24722" i="1"/>
  <c r="C24723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8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21" i="1"/>
  <c r="C24922" i="1"/>
  <c r="C24923" i="1"/>
  <c r="C24924" i="1"/>
  <c r="C24925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4" i="1"/>
  <c r="C24975" i="1"/>
  <c r="C24976" i="1"/>
  <c r="C24977" i="1"/>
  <c r="C24978" i="1"/>
  <c r="C24979" i="1"/>
  <c r="C24980" i="1"/>
  <c r="C24984" i="1"/>
  <c r="C24985" i="1"/>
  <c r="C24986" i="1"/>
  <c r="C24987" i="1"/>
  <c r="C24988" i="1"/>
  <c r="C24989" i="1"/>
  <c r="C24990" i="1"/>
  <c r="C24991" i="1"/>
  <c r="C24992" i="1"/>
  <c r="C24993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8" i="1"/>
  <c r="C25019" i="1"/>
  <c r="C25020" i="1"/>
  <c r="C25021" i="1"/>
  <c r="C25022" i="1"/>
  <c r="C25023" i="1"/>
  <c r="C25024" i="1"/>
  <c r="C25025" i="1"/>
  <c r="C25026" i="1"/>
  <c r="C25027" i="1"/>
  <c r="C25032" i="1"/>
  <c r="C25033" i="1"/>
  <c r="C25034" i="1"/>
  <c r="C25035" i="1"/>
  <c r="C25036" i="1"/>
  <c r="C25037" i="1"/>
  <c r="C25038" i="1"/>
  <c r="C25039" i="1"/>
  <c r="C25040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8" i="1"/>
  <c r="C25089" i="1"/>
  <c r="C25090" i="1"/>
  <c r="C25091" i="1"/>
  <c r="C25092" i="1"/>
  <c r="C25093" i="1"/>
  <c r="C25094" i="1"/>
  <c r="C25095" i="1"/>
  <c r="C25096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3" i="1"/>
  <c r="C25344" i="1"/>
  <c r="C25346" i="1"/>
  <c r="C25347" i="1"/>
  <c r="C25348" i="1"/>
  <c r="C25349" i="1"/>
  <c r="C25350" i="1"/>
  <c r="C25351" i="1"/>
  <c r="C25356" i="1"/>
  <c r="C25357" i="1"/>
  <c r="C25358" i="1"/>
  <c r="C25359" i="1"/>
  <c r="C25360" i="1"/>
  <c r="C25361" i="1"/>
  <c r="C25362" i="1"/>
  <c r="C25363" i="1"/>
  <c r="C25369" i="1"/>
  <c r="C25370" i="1"/>
  <c r="C25371" i="1"/>
  <c r="C25372" i="1"/>
  <c r="C25373" i="1"/>
  <c r="C25374" i="1"/>
  <c r="C25375" i="1"/>
  <c r="C25376" i="1"/>
  <c r="C25377" i="1"/>
  <c r="C25383" i="1"/>
  <c r="C25384" i="1"/>
  <c r="C25385" i="1"/>
  <c r="C25386" i="1"/>
  <c r="C25387" i="1"/>
  <c r="C25388" i="1"/>
  <c r="C25389" i="1"/>
  <c r="C25390" i="1"/>
  <c r="C25391" i="1"/>
  <c r="C25392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9" i="1"/>
  <c r="C25420" i="1"/>
  <c r="C25421" i="1"/>
  <c r="C25422" i="1"/>
  <c r="C25423" i="1"/>
  <c r="C25424" i="1"/>
  <c r="C25425" i="1"/>
  <c r="C25426" i="1"/>
  <c r="C25435" i="1"/>
  <c r="C25436" i="1"/>
  <c r="C25437" i="1"/>
  <c r="C25438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31" i="1"/>
  <c r="C25532" i="1"/>
  <c r="C25533" i="1"/>
  <c r="C25534" i="1"/>
  <c r="C25535" i="1"/>
  <c r="C25536" i="1"/>
  <c r="C25537" i="1"/>
  <c r="C25538" i="1"/>
  <c r="C25539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65" i="1"/>
  <c r="C25566" i="1"/>
  <c r="C25567" i="1"/>
  <c r="C25568" i="1"/>
  <c r="C25569" i="1"/>
  <c r="C25570" i="1"/>
  <c r="C25571" i="1"/>
  <c r="C25572" i="1"/>
  <c r="C25573" i="1"/>
  <c r="C25582" i="1"/>
  <c r="C25583" i="1"/>
  <c r="C25584" i="1"/>
  <c r="C25585" i="1"/>
  <c r="C25586" i="1"/>
  <c r="C25587" i="1"/>
  <c r="C25588" i="1"/>
  <c r="C25589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31" i="1"/>
  <c r="C25632" i="1"/>
  <c r="C25633" i="1"/>
  <c r="C25634" i="1"/>
  <c r="C25635" i="1"/>
  <c r="C25636" i="1"/>
  <c r="C25637" i="1"/>
  <c r="C25638" i="1"/>
  <c r="C25639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6" i="1"/>
  <c r="C25687" i="1"/>
  <c r="C25688" i="1"/>
  <c r="C25689" i="1"/>
  <c r="C25690" i="1"/>
  <c r="C25691" i="1"/>
  <c r="C25692" i="1"/>
  <c r="C25693" i="1"/>
  <c r="C25694" i="1"/>
  <c r="C25695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9" i="1"/>
  <c r="C25720" i="1"/>
  <c r="C25721" i="1"/>
  <c r="C25722" i="1"/>
  <c r="C25723" i="1"/>
  <c r="C25724" i="1"/>
  <c r="C25725" i="1"/>
  <c r="C25726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51" i="1"/>
  <c r="C25752" i="1"/>
  <c r="C25753" i="1"/>
  <c r="C25754" i="1"/>
  <c r="C25755" i="1"/>
  <c r="C25756" i="1"/>
  <c r="C25757" i="1"/>
  <c r="C25758" i="1"/>
  <c r="C25759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7" i="1"/>
  <c r="C25788" i="1"/>
  <c r="C25789" i="1"/>
  <c r="C25790" i="1"/>
  <c r="C25791" i="1"/>
  <c r="C25792" i="1"/>
  <c r="C25793" i="1"/>
  <c r="C25794" i="1"/>
  <c r="C25795" i="1"/>
  <c r="C25796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2" i="1"/>
  <c r="C25894" i="1"/>
  <c r="C25895" i="1"/>
  <c r="C25896" i="1"/>
  <c r="C25897" i="1"/>
  <c r="C25898" i="1"/>
  <c r="C25899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8" i="1"/>
  <c r="C25919" i="1"/>
  <c r="C25920" i="1"/>
  <c r="C25921" i="1"/>
  <c r="C25922" i="1"/>
  <c r="C25923" i="1"/>
  <c r="C25924" i="1"/>
  <c r="C25925" i="1"/>
  <c r="C25926" i="1"/>
  <c r="C25932" i="1"/>
  <c r="C25933" i="1"/>
  <c r="C25934" i="1"/>
  <c r="C25935" i="1"/>
  <c r="C25936" i="1"/>
  <c r="C25937" i="1"/>
  <c r="C25938" i="1"/>
  <c r="C25939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4" i="1"/>
  <c r="C25985" i="1"/>
  <c r="C25986" i="1"/>
  <c r="C25987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9" i="1"/>
  <c r="C26030" i="1"/>
  <c r="C26031" i="1"/>
  <c r="C26032" i="1"/>
  <c r="C26033" i="1"/>
  <c r="C26034" i="1"/>
  <c r="C26035" i="1"/>
  <c r="C26036" i="1"/>
  <c r="C26037" i="1"/>
  <c r="C26038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6" i="1"/>
  <c r="C26147" i="1"/>
  <c r="C26148" i="1"/>
  <c r="C26149" i="1"/>
  <c r="C26150" i="1"/>
  <c r="C26151" i="1"/>
  <c r="C2615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7" i="1"/>
  <c r="C26188" i="1"/>
  <c r="C26189" i="1"/>
  <c r="C26190" i="1"/>
  <c r="C26191" i="1"/>
  <c r="C26192" i="1"/>
  <c r="C26193" i="1"/>
  <c r="C26194" i="1"/>
  <c r="C26195" i="1"/>
  <c r="C26196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7" i="1"/>
  <c r="C26218" i="1"/>
  <c r="C26219" i="1"/>
  <c r="C26220" i="1"/>
  <c r="C26221" i="1"/>
  <c r="C26222" i="1"/>
  <c r="C26223" i="1"/>
  <c r="C26224" i="1"/>
  <c r="C26225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9" i="1"/>
  <c r="C26270" i="1"/>
  <c r="C26271" i="1"/>
  <c r="C26272" i="1"/>
  <c r="C26273" i="1"/>
  <c r="C26274" i="1"/>
  <c r="C26277" i="1"/>
  <c r="C26278" i="1"/>
  <c r="C26279" i="1"/>
  <c r="C26280" i="1"/>
  <c r="C26281" i="1"/>
  <c r="C26282" i="1"/>
  <c r="C26283" i="1"/>
  <c r="C26284" i="1"/>
  <c r="C26285" i="1"/>
  <c r="C26288" i="1"/>
  <c r="C26289" i="1"/>
  <c r="C26290" i="1"/>
  <c r="C26291" i="1"/>
  <c r="C26292" i="1"/>
  <c r="C26293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6" i="1"/>
  <c r="C26317" i="1"/>
  <c r="C26318" i="1"/>
  <c r="C26319" i="1"/>
  <c r="C26320" i="1"/>
  <c r="C26321" i="1"/>
  <c r="C26322" i="1"/>
  <c r="C26323" i="1"/>
  <c r="C26324" i="1"/>
  <c r="C26325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54" i="1"/>
  <c r="C26355" i="1"/>
  <c r="C26356" i="1"/>
  <c r="C26357" i="1"/>
  <c r="C26358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6" i="1"/>
  <c r="C26377" i="1"/>
  <c r="C26378" i="1"/>
  <c r="C26379" i="1"/>
  <c r="C26380" i="1"/>
  <c r="C26381" i="1"/>
  <c r="C26382" i="1"/>
  <c r="C26384" i="1"/>
  <c r="C26385" i="1"/>
  <c r="C26386" i="1"/>
  <c r="C26387" i="1"/>
  <c r="C26388" i="1"/>
  <c r="C26389" i="1"/>
  <c r="C26390" i="1"/>
  <c r="C26391" i="1"/>
  <c r="C26392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2" i="1"/>
  <c r="C26413" i="1"/>
  <c r="C26414" i="1"/>
  <c r="C26415" i="1"/>
  <c r="C26416" i="1"/>
  <c r="C26417" i="1"/>
  <c r="C26418" i="1"/>
  <c r="C26423" i="1"/>
  <c r="C26424" i="1"/>
  <c r="C26425" i="1"/>
  <c r="C26426" i="1"/>
  <c r="C26427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7" i="1"/>
  <c r="C26448" i="1"/>
  <c r="C26449" i="1"/>
  <c r="C26450" i="1"/>
  <c r="C26451" i="1"/>
  <c r="C26452" i="1"/>
  <c r="C26453" i="1"/>
  <c r="C26454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501" i="1"/>
  <c r="C26502" i="1"/>
  <c r="C26503" i="1"/>
  <c r="C26504" i="1"/>
  <c r="C26505" i="1"/>
  <c r="C26507" i="1"/>
  <c r="C26508" i="1"/>
  <c r="C26509" i="1"/>
  <c r="C26510" i="1"/>
  <c r="C26511" i="1"/>
  <c r="C26512" i="1"/>
  <c r="C26513" i="1"/>
  <c r="C26520" i="1"/>
  <c r="C26521" i="1"/>
  <c r="C26522" i="1"/>
  <c r="C26524" i="1"/>
  <c r="C26525" i="1"/>
  <c r="C26526" i="1"/>
  <c r="C26527" i="1"/>
  <c r="C26528" i="1"/>
  <c r="C26529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7" i="1"/>
  <c r="C26568" i="1"/>
  <c r="C26569" i="1"/>
  <c r="C26570" i="1"/>
  <c r="C26571" i="1"/>
  <c r="C26572" i="1"/>
  <c r="C26573" i="1"/>
  <c r="C26577" i="1"/>
  <c r="C26578" i="1"/>
  <c r="C26579" i="1"/>
  <c r="C26580" i="1"/>
  <c r="C26585" i="1"/>
  <c r="C26586" i="1"/>
  <c r="C26587" i="1"/>
  <c r="C26588" i="1"/>
  <c r="C26589" i="1"/>
  <c r="C26590" i="1"/>
  <c r="C26594" i="1"/>
  <c r="C26595" i="1"/>
  <c r="C26596" i="1"/>
  <c r="C26597" i="1"/>
  <c r="C26598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5" i="1"/>
  <c r="C26636" i="1"/>
  <c r="C26637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63" i="1"/>
  <c r="C26664" i="1"/>
  <c r="C26665" i="1"/>
  <c r="C26666" i="1"/>
  <c r="C26667" i="1"/>
  <c r="C26668" i="1"/>
  <c r="C26675" i="1"/>
  <c r="C26676" i="1"/>
  <c r="C26677" i="1"/>
  <c r="C26678" i="1"/>
  <c r="C26679" i="1"/>
  <c r="C26680" i="1"/>
  <c r="C26681" i="1"/>
  <c r="C26682" i="1"/>
  <c r="C26684" i="1"/>
  <c r="C26685" i="1"/>
  <c r="C26686" i="1"/>
  <c r="C26687" i="1"/>
  <c r="C26688" i="1"/>
  <c r="C26689" i="1"/>
  <c r="C26690" i="1"/>
  <c r="C26691" i="1"/>
  <c r="C26697" i="1"/>
  <c r="C26698" i="1"/>
  <c r="C26706" i="1"/>
  <c r="C26707" i="1"/>
  <c r="C26708" i="1"/>
  <c r="C26709" i="1"/>
  <c r="C26710" i="1"/>
  <c r="C26711" i="1"/>
  <c r="C26713" i="1"/>
  <c r="C26714" i="1"/>
  <c r="C26715" i="1"/>
  <c r="C26716" i="1"/>
  <c r="C26717" i="1"/>
  <c r="C26719" i="1"/>
  <c r="C26720" i="1"/>
  <c r="C26721" i="1"/>
  <c r="C26722" i="1"/>
  <c r="C26723" i="1"/>
  <c r="C26724" i="1"/>
  <c r="C26725" i="1"/>
  <c r="C26726" i="1"/>
  <c r="C26727" i="1"/>
  <c r="C26728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80" i="1"/>
  <c r="C26781" i="1"/>
  <c r="C26782" i="1"/>
  <c r="C26783" i="1"/>
  <c r="C26784" i="1"/>
  <c r="C26785" i="1"/>
  <c r="C26791" i="1"/>
  <c r="C26792" i="1"/>
  <c r="C26793" i="1"/>
  <c r="C26794" i="1"/>
  <c r="C26795" i="1"/>
  <c r="C26796" i="1"/>
  <c r="C26800" i="1"/>
  <c r="C26801" i="1"/>
  <c r="C26802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42" i="1"/>
  <c r="C26843" i="1"/>
  <c r="C26844" i="1"/>
  <c r="C26845" i="1"/>
  <c r="C26846" i="1"/>
  <c r="C26847" i="1"/>
  <c r="C26848" i="1"/>
  <c r="C26849" i="1"/>
  <c r="C26851" i="1"/>
  <c r="C26852" i="1"/>
  <c r="C26853" i="1"/>
  <c r="C26854" i="1"/>
  <c r="C26855" i="1"/>
  <c r="C26856" i="1"/>
  <c r="C26860" i="1"/>
  <c r="C26861" i="1"/>
  <c r="C26862" i="1"/>
  <c r="C26863" i="1"/>
  <c r="C26864" i="1"/>
  <c r="C26865" i="1"/>
  <c r="C26866" i="1"/>
  <c r="C26867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7" i="1"/>
  <c r="C26888" i="1"/>
  <c r="C26889" i="1"/>
  <c r="C26890" i="1"/>
  <c r="C26891" i="1"/>
  <c r="C26892" i="1"/>
  <c r="C26893" i="1"/>
  <c r="C26894" i="1"/>
  <c r="C26895" i="1"/>
  <c r="C26896" i="1"/>
  <c r="C26905" i="1"/>
  <c r="C26906" i="1"/>
  <c r="C26907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50" i="1"/>
  <c r="C26951" i="1"/>
  <c r="C26952" i="1"/>
  <c r="C26953" i="1"/>
  <c r="C26954" i="1"/>
  <c r="C26955" i="1"/>
  <c r="C26956" i="1"/>
  <c r="C26957" i="1"/>
  <c r="C26959" i="1"/>
  <c r="C26960" i="1"/>
  <c r="C26961" i="1"/>
  <c r="C26962" i="1"/>
  <c r="C26963" i="1"/>
  <c r="C26964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3" i="1"/>
  <c r="C26984" i="1"/>
  <c r="C26985" i="1"/>
  <c r="C26986" i="1"/>
  <c r="C26987" i="1"/>
  <c r="C26988" i="1"/>
  <c r="C26989" i="1"/>
  <c r="C26990" i="1"/>
  <c r="C26991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8" i="1"/>
  <c r="C27019" i="1"/>
  <c r="C27020" i="1"/>
  <c r="C27021" i="1"/>
  <c r="C27022" i="1"/>
  <c r="C27023" i="1"/>
  <c r="C27024" i="1"/>
  <c r="C27028" i="1"/>
  <c r="C27029" i="1"/>
  <c r="C27030" i="1"/>
  <c r="C27031" i="1"/>
  <c r="C27032" i="1"/>
  <c r="C27033" i="1"/>
  <c r="C27040" i="1"/>
  <c r="C27041" i="1"/>
  <c r="C27042" i="1"/>
  <c r="C27043" i="1"/>
  <c r="C27044" i="1"/>
  <c r="C27045" i="1"/>
  <c r="C27051" i="1"/>
  <c r="C27052" i="1"/>
  <c r="C27053" i="1"/>
  <c r="C27054" i="1"/>
  <c r="C27055" i="1"/>
  <c r="C27056" i="1"/>
  <c r="C27057" i="1"/>
  <c r="C27058" i="1"/>
  <c r="C27059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3" i="1"/>
  <c r="C27084" i="1"/>
  <c r="C27085" i="1"/>
  <c r="C27086" i="1"/>
  <c r="C27087" i="1"/>
  <c r="C27088" i="1"/>
  <c r="C27089" i="1"/>
  <c r="C27090" i="1"/>
  <c r="C27091" i="1"/>
  <c r="C27092" i="1"/>
  <c r="C27094" i="1"/>
  <c r="C27095" i="1"/>
  <c r="C27096" i="1"/>
  <c r="C27097" i="1"/>
  <c r="C27102" i="1"/>
  <c r="C27103" i="1"/>
  <c r="C27104" i="1"/>
  <c r="C27105" i="1"/>
  <c r="C27106" i="1"/>
  <c r="C27107" i="1"/>
  <c r="C27108" i="1"/>
  <c r="C27111" i="1"/>
  <c r="C27112" i="1"/>
  <c r="C27113" i="1"/>
  <c r="C27114" i="1"/>
  <c r="C27115" i="1"/>
  <c r="C27120" i="1"/>
  <c r="C27121" i="1"/>
  <c r="C27122" i="1"/>
  <c r="C27123" i="1"/>
  <c r="C27124" i="1"/>
  <c r="C27125" i="1"/>
  <c r="C27128" i="1"/>
  <c r="C27129" i="1"/>
  <c r="C27130" i="1"/>
  <c r="C27131" i="1"/>
  <c r="C27132" i="1"/>
  <c r="C27133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5" i="1"/>
  <c r="C27166" i="1"/>
  <c r="C27167" i="1"/>
  <c r="C27168" i="1"/>
  <c r="C27169" i="1"/>
  <c r="C27170" i="1"/>
  <c r="C27171" i="1"/>
  <c r="C27172" i="1"/>
  <c r="C27173" i="1"/>
  <c r="C27180" i="1"/>
  <c r="C27181" i="1"/>
  <c r="C27182" i="1"/>
  <c r="C27183" i="1"/>
  <c r="C27184" i="1"/>
  <c r="C27185" i="1"/>
  <c r="C27186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201" i="1"/>
  <c r="C27202" i="1"/>
  <c r="C27203" i="1"/>
  <c r="C27204" i="1"/>
  <c r="C27205" i="1"/>
  <c r="C27206" i="1"/>
  <c r="C27207" i="1"/>
  <c r="C27208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7" i="1"/>
  <c r="C27228" i="1"/>
  <c r="C27229" i="1"/>
  <c r="C27230" i="1"/>
  <c r="C27231" i="1"/>
  <c r="C27232" i="1"/>
  <c r="C27233" i="1"/>
  <c r="C27234" i="1"/>
  <c r="C27235" i="1"/>
  <c r="C27236" i="1"/>
  <c r="C27238" i="1"/>
  <c r="C27239" i="1"/>
  <c r="C27240" i="1"/>
  <c r="C27241" i="1"/>
  <c r="C27245" i="1"/>
  <c r="C27246" i="1"/>
  <c r="C27247" i="1"/>
  <c r="C27248" i="1"/>
  <c r="C27249" i="1"/>
  <c r="C27250" i="1"/>
  <c r="C27251" i="1"/>
  <c r="C27253" i="1"/>
  <c r="C27254" i="1"/>
  <c r="C27255" i="1"/>
  <c r="C27256" i="1"/>
  <c r="C27257" i="1"/>
  <c r="C27258" i="1"/>
  <c r="C27259" i="1"/>
  <c r="C27260" i="1"/>
  <c r="C27265" i="1"/>
  <c r="C27266" i="1"/>
  <c r="C27267" i="1"/>
  <c r="C27268" i="1"/>
  <c r="C27269" i="1"/>
  <c r="C27270" i="1"/>
  <c r="C27271" i="1"/>
  <c r="C27272" i="1"/>
  <c r="C27273" i="1"/>
  <c r="C27274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9" i="1"/>
  <c r="C27310" i="1"/>
  <c r="C27311" i="1"/>
  <c r="C27312" i="1"/>
  <c r="C27313" i="1"/>
  <c r="C27314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7" i="1"/>
  <c r="C27338" i="1"/>
  <c r="C27339" i="1"/>
  <c r="C27340" i="1"/>
  <c r="C27341" i="1"/>
  <c r="C27342" i="1"/>
  <c r="C27343" i="1"/>
  <c r="C27344" i="1"/>
  <c r="C27345" i="1"/>
  <c r="C27346" i="1"/>
  <c r="C27350" i="1"/>
  <c r="C27351" i="1"/>
  <c r="C27352" i="1"/>
  <c r="C27353" i="1"/>
  <c r="C27354" i="1"/>
  <c r="C27355" i="1"/>
  <c r="C27356" i="1"/>
  <c r="C27357" i="1"/>
  <c r="C27358" i="1"/>
  <c r="C27359" i="1"/>
  <c r="C27366" i="1"/>
  <c r="C27367" i="1"/>
  <c r="C27368" i="1"/>
  <c r="C27369" i="1"/>
  <c r="C27370" i="1"/>
  <c r="C27372" i="1"/>
  <c r="C27373" i="1"/>
  <c r="C27374" i="1"/>
  <c r="C27375" i="1"/>
  <c r="C27376" i="1"/>
  <c r="C27381" i="1"/>
  <c r="C27382" i="1"/>
  <c r="C27383" i="1"/>
  <c r="C27384" i="1"/>
  <c r="C27385" i="1"/>
  <c r="C27386" i="1"/>
  <c r="C27387" i="1"/>
  <c r="C27390" i="1"/>
  <c r="C27391" i="1"/>
  <c r="C27392" i="1"/>
  <c r="C27393" i="1"/>
  <c r="C27394" i="1"/>
  <c r="C27398" i="1"/>
  <c r="C27399" i="1"/>
  <c r="C27400" i="1"/>
  <c r="C27401" i="1"/>
  <c r="C27402" i="1"/>
  <c r="C27403" i="1"/>
  <c r="C27404" i="1"/>
  <c r="C27405" i="1"/>
  <c r="C27406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4" i="1"/>
  <c r="C27425" i="1"/>
  <c r="C27426" i="1"/>
  <c r="C27427" i="1"/>
  <c r="C27428" i="1"/>
  <c r="C27429" i="1"/>
  <c r="C27433" i="1"/>
  <c r="C27434" i="1"/>
  <c r="C27435" i="1"/>
  <c r="C27438" i="1"/>
  <c r="C27439" i="1"/>
  <c r="C27440" i="1"/>
  <c r="C27441" i="1"/>
  <c r="C27442" i="1"/>
  <c r="C27443" i="1"/>
  <c r="C27444" i="1"/>
  <c r="C27445" i="1"/>
  <c r="C27446" i="1"/>
  <c r="C27450" i="1"/>
  <c r="C27451" i="1"/>
  <c r="C27452" i="1"/>
  <c r="C27453" i="1"/>
  <c r="C27454" i="1"/>
  <c r="C27455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10" i="1"/>
  <c r="C27511" i="1"/>
  <c r="C27512" i="1"/>
  <c r="C27513" i="1"/>
  <c r="C27514" i="1"/>
  <c r="C27515" i="1"/>
  <c r="C27516" i="1"/>
  <c r="C27517" i="1"/>
  <c r="C27518" i="1"/>
  <c r="C27519" i="1"/>
  <c r="C27523" i="1"/>
  <c r="C27524" i="1"/>
  <c r="C27525" i="1"/>
  <c r="C27526" i="1"/>
  <c r="C27527" i="1"/>
  <c r="C27528" i="1"/>
  <c r="C27529" i="1"/>
  <c r="C27530" i="1"/>
  <c r="C27533" i="1"/>
  <c r="C27534" i="1"/>
  <c r="C27535" i="1"/>
  <c r="C27536" i="1"/>
  <c r="C27537" i="1"/>
  <c r="C27538" i="1"/>
  <c r="C27539" i="1"/>
  <c r="C27540" i="1"/>
  <c r="C27541" i="1"/>
  <c r="C27542" i="1"/>
  <c r="C27547" i="1"/>
  <c r="C27548" i="1"/>
  <c r="C27549" i="1"/>
  <c r="C27550" i="1"/>
  <c r="C27551" i="1"/>
  <c r="C27552" i="1"/>
  <c r="C27555" i="1"/>
  <c r="C27556" i="1"/>
  <c r="C27557" i="1"/>
  <c r="C27558" i="1"/>
  <c r="C27559" i="1"/>
  <c r="C27560" i="1"/>
  <c r="C27561" i="1"/>
  <c r="C27562" i="1"/>
  <c r="C27563" i="1"/>
  <c r="C27569" i="1"/>
  <c r="C27570" i="1"/>
  <c r="C27571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8" i="1"/>
  <c r="C27589" i="1"/>
  <c r="C27590" i="1"/>
  <c r="C27591" i="1"/>
  <c r="C27592" i="1"/>
  <c r="C27593" i="1"/>
  <c r="C27600" i="1"/>
  <c r="C27601" i="1"/>
  <c r="C27602" i="1"/>
  <c r="C27603" i="1"/>
  <c r="C27604" i="1"/>
  <c r="C27605" i="1"/>
  <c r="C27606" i="1"/>
  <c r="C27607" i="1"/>
  <c r="C27608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9" i="1"/>
  <c r="C27640" i="1"/>
  <c r="C27641" i="1"/>
  <c r="C27642" i="1"/>
  <c r="C27643" i="1"/>
  <c r="C27644" i="1"/>
  <c r="C27646" i="1"/>
  <c r="C27647" i="1"/>
  <c r="C27648" i="1"/>
  <c r="C27649" i="1"/>
  <c r="C27650" i="1"/>
  <c r="C27651" i="1"/>
  <c r="C27652" i="1"/>
  <c r="C27653" i="1"/>
  <c r="C27654" i="1"/>
  <c r="C27655" i="1"/>
  <c r="C27659" i="1"/>
  <c r="C27660" i="1"/>
  <c r="C27661" i="1"/>
  <c r="C27662" i="1"/>
  <c r="C27663" i="1"/>
  <c r="C27664" i="1"/>
  <c r="C27665" i="1"/>
  <c r="C27666" i="1"/>
  <c r="C27667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12" i="1"/>
  <c r="C27713" i="1"/>
  <c r="C27714" i="1"/>
  <c r="C27715" i="1"/>
  <c r="C27716" i="1"/>
  <c r="C27718" i="1"/>
  <c r="C27719" i="1"/>
  <c r="C27720" i="1"/>
  <c r="C27721" i="1"/>
  <c r="C27722" i="1"/>
  <c r="C27723" i="1"/>
  <c r="C27724" i="1"/>
  <c r="C27725" i="1"/>
  <c r="C27732" i="1"/>
  <c r="C27733" i="1"/>
  <c r="C27734" i="1"/>
  <c r="C27735" i="1"/>
  <c r="C27736" i="1"/>
  <c r="C27741" i="1"/>
  <c r="C27742" i="1"/>
  <c r="C27743" i="1"/>
  <c r="C27744" i="1"/>
  <c r="C27745" i="1"/>
  <c r="C27746" i="1"/>
  <c r="C27747" i="1"/>
  <c r="C27751" i="1"/>
  <c r="C27752" i="1"/>
  <c r="C27753" i="1"/>
  <c r="C27754" i="1"/>
  <c r="C27755" i="1"/>
  <c r="C27756" i="1"/>
  <c r="C27757" i="1"/>
  <c r="C27758" i="1"/>
  <c r="C27759" i="1"/>
  <c r="C27760" i="1"/>
  <c r="C27763" i="1"/>
  <c r="C27764" i="1"/>
  <c r="C27765" i="1"/>
  <c r="C27766" i="1"/>
  <c r="C27767" i="1"/>
  <c r="C27768" i="1"/>
  <c r="C27769" i="1"/>
  <c r="C27774" i="1"/>
  <c r="C27775" i="1"/>
  <c r="C27776" i="1"/>
  <c r="C27777" i="1"/>
  <c r="C27778" i="1"/>
  <c r="C27779" i="1"/>
  <c r="C27780" i="1"/>
  <c r="C27781" i="1"/>
  <c r="C27782" i="1"/>
  <c r="C27783" i="1"/>
  <c r="C27788" i="1"/>
  <c r="C27789" i="1"/>
  <c r="C27790" i="1"/>
  <c r="C27791" i="1"/>
  <c r="C27792" i="1"/>
  <c r="C27793" i="1"/>
  <c r="C27794" i="1"/>
  <c r="C27795" i="1"/>
  <c r="C27799" i="1"/>
  <c r="C27800" i="1"/>
  <c r="C27801" i="1"/>
  <c r="C27802" i="1"/>
  <c r="C27803" i="1"/>
  <c r="C27804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84" i="1"/>
  <c r="C27885" i="1"/>
  <c r="C27886" i="1"/>
  <c r="C27887" i="1"/>
  <c r="C27888" i="1"/>
  <c r="C27889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32" i="1"/>
  <c r="C27933" i="1"/>
  <c r="C27934" i="1"/>
  <c r="C27935" i="1"/>
  <c r="C27938" i="1"/>
  <c r="C27939" i="1"/>
  <c r="C27940" i="1"/>
  <c r="C27941" i="1"/>
  <c r="C27942" i="1"/>
  <c r="C27943" i="1"/>
  <c r="C27944" i="1"/>
  <c r="C27945" i="1"/>
  <c r="C27949" i="1"/>
  <c r="C27950" i="1"/>
  <c r="C27951" i="1"/>
  <c r="C27952" i="1"/>
  <c r="C27953" i="1"/>
  <c r="C27954" i="1"/>
  <c r="C27955" i="1"/>
  <c r="C27956" i="1"/>
  <c r="C27957" i="1"/>
  <c r="C27958" i="1"/>
  <c r="C27964" i="1"/>
  <c r="C27965" i="1"/>
  <c r="C27966" i="1"/>
  <c r="C27967" i="1"/>
  <c r="C27968" i="1"/>
  <c r="C27969" i="1"/>
  <c r="C27970" i="1"/>
  <c r="C27971" i="1"/>
  <c r="C27972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9" i="1"/>
  <c r="C28000" i="1"/>
  <c r="C28001" i="1"/>
  <c r="C28002" i="1"/>
  <c r="C28003" i="1"/>
  <c r="C28004" i="1"/>
  <c r="C28005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22" i="1"/>
  <c r="C28023" i="1"/>
  <c r="C28024" i="1"/>
  <c r="C28025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3" i="1"/>
  <c r="C28064" i="1"/>
  <c r="C28065" i="1"/>
  <c r="C28066" i="1"/>
  <c r="C28067" i="1"/>
  <c r="C28068" i="1"/>
  <c r="C28069" i="1"/>
  <c r="C28077" i="1"/>
  <c r="C28078" i="1"/>
  <c r="C28079" i="1"/>
  <c r="C28080" i="1"/>
  <c r="C28081" i="1"/>
  <c r="C28082" i="1"/>
  <c r="C28083" i="1"/>
  <c r="C28084" i="1"/>
  <c r="C28086" i="1"/>
  <c r="C28087" i="1"/>
  <c r="C28088" i="1"/>
  <c r="C28089" i="1"/>
  <c r="C28090" i="1"/>
  <c r="C28091" i="1"/>
  <c r="C28092" i="1"/>
  <c r="C28093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20" i="1"/>
  <c r="C28121" i="1"/>
  <c r="C28122" i="1"/>
  <c r="C28123" i="1"/>
  <c r="C28124" i="1"/>
  <c r="C28125" i="1"/>
  <c r="C28126" i="1"/>
  <c r="C28127" i="1"/>
  <c r="C28130" i="1"/>
  <c r="C28131" i="1"/>
  <c r="C28132" i="1"/>
  <c r="C28133" i="1"/>
  <c r="C28134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9" i="1"/>
  <c r="C28160" i="1"/>
  <c r="C28161" i="1"/>
  <c r="C28162" i="1"/>
  <c r="C28163" i="1"/>
  <c r="C28164" i="1"/>
  <c r="C28165" i="1"/>
  <c r="C28166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93" i="1"/>
  <c r="C28194" i="1"/>
  <c r="C28195" i="1"/>
  <c r="C28196" i="1"/>
  <c r="C15" i="1"/>
  <c r="C20" i="1"/>
  <c r="C28" i="1"/>
  <c r="C31" i="1"/>
  <c r="C40" i="1"/>
  <c r="C41" i="1"/>
  <c r="C62" i="1"/>
  <c r="C64" i="1"/>
  <c r="C70" i="1"/>
  <c r="C76" i="1"/>
  <c r="C78" i="1"/>
  <c r="C79" i="1"/>
  <c r="C81" i="1"/>
  <c r="C86" i="1"/>
  <c r="C142" i="1"/>
  <c r="C143" i="1"/>
  <c r="C148" i="1"/>
  <c r="C157" i="1"/>
  <c r="C188" i="1"/>
  <c r="C194" i="1"/>
  <c r="C234" i="1"/>
  <c r="C256" i="1"/>
  <c r="C261" i="1"/>
  <c r="C270" i="1"/>
  <c r="C288" i="1"/>
  <c r="C289" i="1"/>
  <c r="C368" i="1"/>
  <c r="C372" i="1"/>
  <c r="C381" i="1"/>
  <c r="C394" i="1"/>
  <c r="C430" i="1"/>
  <c r="C437" i="1"/>
  <c r="C439" i="1"/>
  <c r="C445" i="1"/>
  <c r="C449" i="1"/>
  <c r="C450" i="1"/>
  <c r="C454" i="1"/>
  <c r="C462" i="1"/>
  <c r="C463" i="1"/>
  <c r="C474" i="1"/>
  <c r="C495" i="1"/>
  <c r="C498" i="1"/>
  <c r="C499" i="1"/>
  <c r="C506" i="1"/>
  <c r="C511" i="1"/>
  <c r="C512" i="1"/>
  <c r="C530" i="1"/>
  <c r="C551" i="1"/>
  <c r="C557" i="1"/>
  <c r="C567" i="1"/>
  <c r="C598" i="1"/>
  <c r="C599" i="1"/>
  <c r="C626" i="1"/>
  <c r="C646" i="1"/>
  <c r="C671" i="1"/>
  <c r="C672" i="1"/>
  <c r="C673" i="1"/>
  <c r="C726" i="1"/>
  <c r="C727" i="1"/>
  <c r="C733" i="1"/>
  <c r="C763" i="1"/>
  <c r="C775" i="1"/>
  <c r="C786" i="1"/>
  <c r="C787" i="1"/>
  <c r="C788" i="1"/>
  <c r="C789" i="1"/>
  <c r="C792" i="1"/>
  <c r="C794" i="1"/>
  <c r="C799" i="1"/>
  <c r="C812" i="1"/>
  <c r="C837" i="1"/>
  <c r="C850" i="1"/>
  <c r="C856" i="1"/>
  <c r="C866" i="1"/>
  <c r="C867" i="1"/>
  <c r="C873" i="1"/>
  <c r="C874" i="1"/>
  <c r="C879" i="1"/>
  <c r="C888" i="1"/>
  <c r="C889" i="1"/>
  <c r="C893" i="1"/>
  <c r="C894" i="1"/>
  <c r="C904" i="1"/>
  <c r="C910" i="1"/>
  <c r="C911" i="1"/>
  <c r="C912" i="1"/>
  <c r="C917" i="1"/>
  <c r="C918" i="1"/>
  <c r="C919" i="1"/>
  <c r="C928" i="1"/>
  <c r="C929" i="1"/>
  <c r="C936" i="1"/>
  <c r="C941" i="1"/>
  <c r="C942" i="1"/>
  <c r="C956" i="1"/>
  <c r="C957" i="1"/>
  <c r="C968" i="1"/>
  <c r="C976" i="1"/>
  <c r="C981" i="1"/>
  <c r="C988" i="1"/>
  <c r="C989" i="1"/>
  <c r="C991" i="1"/>
  <c r="C993" i="1"/>
  <c r="C998" i="1"/>
  <c r="C1005" i="1"/>
  <c r="C1016" i="1"/>
  <c r="C1017" i="1"/>
  <c r="C1029" i="1"/>
  <c r="C1030" i="1"/>
  <c r="C1049" i="1"/>
  <c r="C1063" i="1"/>
  <c r="C1077" i="1"/>
  <c r="C1101" i="1"/>
  <c r="C1102" i="1"/>
  <c r="C1112" i="1"/>
  <c r="C1126" i="1"/>
  <c r="C1136" i="1"/>
  <c r="C1150" i="1"/>
  <c r="C1151" i="1"/>
  <c r="C1152" i="1"/>
  <c r="C1164" i="1"/>
  <c r="C1175" i="1"/>
  <c r="C1197" i="1"/>
  <c r="C1224" i="1"/>
  <c r="C1225" i="1"/>
  <c r="C1226" i="1"/>
  <c r="C1231" i="1"/>
  <c r="C1232" i="1"/>
  <c r="C1253" i="1"/>
  <c r="C1254" i="1"/>
  <c r="C1269" i="1"/>
  <c r="C1273" i="1"/>
  <c r="C1274" i="1"/>
  <c r="C1275" i="1"/>
  <c r="C1282" i="1"/>
  <c r="C1283" i="1"/>
  <c r="C1300" i="1"/>
  <c r="C1306" i="1"/>
  <c r="C1314" i="1"/>
  <c r="C1323" i="1"/>
  <c r="C1324" i="1"/>
  <c r="C1329" i="1"/>
  <c r="C1344" i="1"/>
  <c r="C1345" i="1"/>
  <c r="C1358" i="1"/>
  <c r="C1359" i="1"/>
  <c r="C1364" i="1"/>
  <c r="C1382" i="1"/>
  <c r="C1383" i="1"/>
  <c r="C1396" i="1"/>
  <c r="C1411" i="1"/>
  <c r="C1412" i="1"/>
  <c r="C1413" i="1"/>
  <c r="C1414" i="1"/>
  <c r="C1447" i="1"/>
  <c r="C1449" i="1"/>
  <c r="C1463" i="1"/>
  <c r="C1470" i="1"/>
  <c r="C1472" i="1"/>
  <c r="C1483" i="1"/>
  <c r="C1484" i="1"/>
  <c r="C1488" i="1"/>
  <c r="C1495" i="1"/>
  <c r="C1498" i="1"/>
  <c r="C1514" i="1"/>
  <c r="C1515" i="1"/>
  <c r="C1535" i="1"/>
  <c r="C1536" i="1"/>
  <c r="C1550" i="1"/>
  <c r="C1552" i="1"/>
  <c r="C1553" i="1"/>
  <c r="C1557" i="1"/>
  <c r="C1566" i="1"/>
  <c r="C1581" i="1"/>
  <c r="C1582" i="1"/>
  <c r="C1583" i="1"/>
  <c r="C1588" i="1"/>
  <c r="C1589" i="1"/>
  <c r="C1590" i="1"/>
  <c r="C1596" i="1"/>
  <c r="C1602" i="1"/>
  <c r="C1603" i="1"/>
  <c r="C1625" i="1"/>
  <c r="C1626" i="1"/>
  <c r="C1632" i="1"/>
  <c r="C1633" i="1"/>
  <c r="C1641" i="1"/>
  <c r="C1642" i="1"/>
  <c r="C1643" i="1"/>
  <c r="C1653" i="1"/>
  <c r="C1660" i="1"/>
  <c r="C1668" i="1"/>
  <c r="C1678" i="1"/>
  <c r="C1679" i="1"/>
  <c r="C1696" i="1"/>
  <c r="C1718" i="1"/>
  <c r="C1719" i="1"/>
  <c r="C1720" i="1"/>
  <c r="C1736" i="1"/>
  <c r="C1757" i="1"/>
  <c r="C1758" i="1"/>
  <c r="C1770" i="1"/>
  <c r="C1783" i="1"/>
  <c r="C1803" i="1"/>
  <c r="C1807" i="1"/>
  <c r="C1820" i="1"/>
  <c r="C1834" i="1"/>
  <c r="C1835" i="1"/>
  <c r="C1836" i="1"/>
  <c r="C1847" i="1"/>
  <c r="C1848" i="1"/>
  <c r="C1856" i="1"/>
  <c r="C1857" i="1"/>
  <c r="C1876" i="1"/>
  <c r="C1903" i="1"/>
  <c r="C1912" i="1"/>
  <c r="C1921" i="1"/>
  <c r="C1928" i="1"/>
  <c r="C1934" i="1"/>
  <c r="C1935" i="1"/>
  <c r="C1941" i="1"/>
  <c r="C1949" i="1"/>
  <c r="C1957" i="1"/>
  <c r="C1958" i="1"/>
  <c r="C1962" i="1"/>
  <c r="C1992" i="1"/>
  <c r="C1993" i="1"/>
  <c r="C2002" i="1"/>
  <c r="C2014" i="1"/>
  <c r="C2038" i="1"/>
  <c r="C2039" i="1"/>
  <c r="C2062" i="1"/>
  <c r="C2063" i="1"/>
  <c r="C2067" i="1"/>
  <c r="C2089" i="1"/>
  <c r="C2090" i="1"/>
  <c r="C2100" i="1"/>
  <c r="C2130" i="1"/>
  <c r="C2138" i="1"/>
  <c r="C2149" i="1"/>
  <c r="C2155" i="1"/>
  <c r="C2156" i="1"/>
  <c r="C2159" i="1"/>
  <c r="C2163" i="1"/>
  <c r="C2169" i="1"/>
  <c r="C2170" i="1"/>
  <c r="C2171" i="1"/>
  <c r="C2175" i="1"/>
  <c r="C2176" i="1"/>
  <c r="C2180" i="1"/>
  <c r="C2181" i="1"/>
  <c r="C2182" i="1"/>
  <c r="C2201" i="1"/>
  <c r="C2212" i="1"/>
  <c r="C2213" i="1"/>
  <c r="C2224" i="1"/>
  <c r="C2225" i="1"/>
  <c r="C2232" i="1"/>
  <c r="C2234" i="1"/>
  <c r="C2242" i="1"/>
  <c r="C2246" i="1"/>
  <c r="C2262" i="1"/>
  <c r="C2263" i="1"/>
  <c r="C2271" i="1"/>
  <c r="C2272" i="1"/>
  <c r="C2278" i="1"/>
  <c r="C2281" i="1"/>
  <c r="C2289" i="1"/>
  <c r="C2293" i="1"/>
  <c r="C2294" i="1"/>
  <c r="C2318" i="1"/>
  <c r="C2319" i="1"/>
  <c r="C2320" i="1"/>
  <c r="C2326" i="1"/>
  <c r="C2341" i="1"/>
  <c r="C2351" i="1"/>
  <c r="C2374" i="1"/>
  <c r="C2384" i="1"/>
  <c r="C2385" i="1"/>
  <c r="C2386" i="1"/>
  <c r="C2401" i="1"/>
  <c r="C2408" i="1"/>
  <c r="C2409" i="1"/>
  <c r="C2416" i="1"/>
  <c r="C2423" i="1"/>
  <c r="C2430" i="1"/>
  <c r="C2431" i="1"/>
  <c r="C2445" i="1"/>
  <c r="C2446" i="1"/>
  <c r="C2450" i="1"/>
  <c r="C2459" i="1"/>
  <c r="C2460" i="1"/>
  <c r="C2493" i="1"/>
  <c r="C2502" i="1"/>
  <c r="C2503" i="1"/>
  <c r="C2506" i="1"/>
  <c r="C2541" i="1"/>
  <c r="C2546" i="1"/>
  <c r="C2547" i="1"/>
  <c r="C2556" i="1"/>
  <c r="C2559" i="1"/>
  <c r="C2581" i="1"/>
  <c r="C2592" i="1"/>
  <c r="C2606" i="1"/>
  <c r="C2607" i="1"/>
  <c r="C2637" i="1"/>
  <c r="C2638" i="1"/>
  <c r="C2642" i="1"/>
  <c r="C2647" i="1"/>
  <c r="C2650" i="1"/>
  <c r="C2660" i="1"/>
  <c r="C2676" i="1"/>
  <c r="C2677" i="1"/>
  <c r="C2684" i="1"/>
  <c r="C2711" i="1"/>
  <c r="C2712" i="1"/>
  <c r="C2719" i="1"/>
  <c r="C2732" i="1"/>
  <c r="C2739" i="1"/>
  <c r="C2740" i="1"/>
  <c r="C2747" i="1"/>
  <c r="C2778" i="1"/>
  <c r="C2779" i="1"/>
  <c r="C2780" i="1"/>
  <c r="C2784" i="1"/>
  <c r="C2785" i="1"/>
  <c r="C2812" i="1"/>
  <c r="C2832" i="1"/>
  <c r="C2848" i="1"/>
  <c r="C2849" i="1"/>
  <c r="C2871" i="1"/>
  <c r="C2872" i="1"/>
  <c r="C2882" i="1"/>
  <c r="C2889" i="1"/>
  <c r="C2922" i="1"/>
  <c r="C2929" i="1"/>
  <c r="C2935" i="1"/>
  <c r="C2947" i="1"/>
  <c r="C2954" i="1"/>
  <c r="C2961" i="1"/>
  <c r="C2962" i="1"/>
  <c r="C2970" i="1"/>
  <c r="C2975" i="1"/>
  <c r="C2982" i="1"/>
  <c r="C2987" i="1"/>
  <c r="C2997" i="1"/>
  <c r="C2998" i="1"/>
  <c r="C3004" i="1"/>
  <c r="C3011" i="1"/>
  <c r="C3012" i="1"/>
  <c r="C3022" i="1"/>
  <c r="C3029" i="1"/>
  <c r="C3047" i="1"/>
  <c r="C3051" i="1"/>
  <c r="C3063" i="1"/>
  <c r="C3075" i="1"/>
  <c r="C3076" i="1"/>
  <c r="C3080" i="1"/>
  <c r="C3081" i="1"/>
  <c r="C3092" i="1"/>
  <c r="C3101" i="1"/>
  <c r="C3102" i="1"/>
  <c r="C3120" i="1"/>
  <c r="C3134" i="1"/>
  <c r="C3140" i="1"/>
  <c r="C3142" i="1"/>
  <c r="C3146" i="1"/>
  <c r="C3147" i="1"/>
  <c r="C3148" i="1"/>
  <c r="C3152" i="1"/>
  <c r="C3153" i="1"/>
  <c r="C3168" i="1"/>
  <c r="C3178" i="1"/>
  <c r="C3199" i="1"/>
  <c r="C3204" i="1"/>
  <c r="C3223" i="1"/>
  <c r="C3224" i="1"/>
  <c r="C3225" i="1"/>
  <c r="C3234" i="1"/>
  <c r="C3235" i="1"/>
  <c r="C3245" i="1"/>
  <c r="C3246" i="1"/>
  <c r="C3250" i="1"/>
  <c r="C3251" i="1"/>
  <c r="C3252" i="1"/>
  <c r="C3262" i="1"/>
  <c r="C3263" i="1"/>
  <c r="C3270" i="1"/>
  <c r="C3296" i="1"/>
  <c r="C3301" i="1"/>
  <c r="C3302" i="1"/>
  <c r="C3312" i="1"/>
  <c r="C3327" i="1"/>
  <c r="C3330" i="1"/>
  <c r="C3331" i="1"/>
  <c r="C3336" i="1"/>
  <c r="C3352" i="1"/>
  <c r="C3355" i="1"/>
  <c r="C3356" i="1"/>
  <c r="C3360" i="1"/>
  <c r="C3366" i="1"/>
  <c r="C3367" i="1"/>
  <c r="C3372" i="1"/>
  <c r="C3376" i="1"/>
  <c r="C3377" i="1"/>
  <c r="C3384" i="1"/>
  <c r="C3400" i="1"/>
  <c r="C3401" i="1"/>
  <c r="C3414" i="1"/>
  <c r="C3418" i="1"/>
  <c r="C3419" i="1"/>
  <c r="C3434" i="1"/>
  <c r="C3441" i="1"/>
  <c r="C3442" i="1"/>
  <c r="C3460" i="1"/>
  <c r="C3470" i="1"/>
  <c r="C3523" i="1"/>
  <c r="C3554" i="1"/>
  <c r="C3579" i="1"/>
  <c r="C3582" i="1"/>
  <c r="C3583" i="1"/>
  <c r="C3595" i="1"/>
  <c r="C3606" i="1"/>
  <c r="C3643" i="1"/>
  <c r="C3653" i="1"/>
  <c r="C3655" i="1"/>
  <c r="C3669" i="1"/>
  <c r="C3670" i="1"/>
  <c r="C3699" i="1"/>
  <c r="C3700" i="1"/>
  <c r="C3710" i="1"/>
  <c r="C3718" i="1"/>
  <c r="C3735" i="1"/>
  <c r="C3740" i="1"/>
  <c r="C3767" i="1"/>
  <c r="C3768" i="1"/>
  <c r="C3778" i="1"/>
  <c r="C3785" i="1"/>
  <c r="C3791" i="1"/>
  <c r="C3792" i="1"/>
  <c r="C3805" i="1"/>
  <c r="C3806" i="1"/>
  <c r="C3811" i="1"/>
  <c r="C3815" i="1"/>
  <c r="C3816" i="1"/>
  <c r="C3833" i="1"/>
  <c r="C3843" i="1"/>
  <c r="C3847" i="1"/>
  <c r="C3850" i="1"/>
  <c r="C3853" i="1"/>
  <c r="C3863" i="1"/>
  <c r="C3890" i="1"/>
  <c r="C3891" i="1"/>
  <c r="C3892" i="1"/>
  <c r="C3893" i="1"/>
  <c r="C3894" i="1"/>
  <c r="C3904" i="1"/>
  <c r="C3927" i="1"/>
  <c r="C3928" i="1"/>
  <c r="C3929" i="1"/>
  <c r="C3939" i="1"/>
  <c r="C3955" i="1"/>
  <c r="C3956" i="1"/>
  <c r="C3974" i="1"/>
  <c r="C3975" i="1"/>
  <c r="C3995" i="1"/>
  <c r="C4003" i="1"/>
  <c r="C4036" i="1"/>
  <c r="C4037" i="1"/>
  <c r="C4038" i="1"/>
  <c r="C4062" i="1"/>
  <c r="C4075" i="1"/>
  <c r="C4082" i="1"/>
  <c r="C4083" i="1"/>
  <c r="C4095" i="1"/>
  <c r="C4096" i="1"/>
  <c r="C4100" i="1"/>
  <c r="C4114" i="1"/>
  <c r="C4115" i="1"/>
  <c r="C4144" i="1"/>
  <c r="C4156" i="1"/>
  <c r="C4177" i="1"/>
  <c r="C4184" i="1"/>
  <c r="C4215" i="1"/>
  <c r="C4227" i="1"/>
  <c r="C4235" i="1"/>
  <c r="C4249" i="1"/>
  <c r="C4262" i="1"/>
  <c r="C4267" i="1"/>
  <c r="C4268" i="1"/>
  <c r="C4276" i="1"/>
  <c r="C4277" i="1"/>
  <c r="C4290" i="1"/>
  <c r="C4291" i="1"/>
  <c r="C4303" i="1"/>
  <c r="C4314" i="1"/>
  <c r="C4335" i="1"/>
  <c r="C4359" i="1"/>
  <c r="C4366" i="1"/>
  <c r="C4370" i="1"/>
  <c r="C4371" i="1"/>
  <c r="C4375" i="1"/>
  <c r="C4382" i="1"/>
  <c r="C4394" i="1"/>
  <c r="C4401" i="1"/>
  <c r="C4402" i="1"/>
  <c r="C4403" i="1"/>
  <c r="C4405" i="1"/>
  <c r="C4406" i="1"/>
  <c r="C4421" i="1"/>
  <c r="C4427" i="1"/>
  <c r="C4437" i="1"/>
  <c r="C4448" i="1"/>
  <c r="C4461" i="1"/>
  <c r="C4472" i="1"/>
  <c r="C4479" i="1"/>
  <c r="C4499" i="1"/>
  <c r="C4500" i="1"/>
  <c r="C4505" i="1"/>
  <c r="C4546" i="1"/>
  <c r="C4555" i="1"/>
  <c r="C4609" i="1"/>
  <c r="C4628" i="1"/>
  <c r="C4629" i="1"/>
  <c r="C4637" i="1"/>
  <c r="C4638" i="1"/>
  <c r="C4642" i="1"/>
  <c r="C4648" i="1"/>
  <c r="C4649" i="1"/>
  <c r="C4671" i="1"/>
  <c r="C4674" i="1"/>
  <c r="C4684" i="1"/>
  <c r="C4699" i="1"/>
  <c r="C4730" i="1"/>
  <c r="C4736" i="1"/>
  <c r="C4753" i="1"/>
  <c r="C4760" i="1"/>
  <c r="C4767" i="1"/>
  <c r="C4771" i="1"/>
  <c r="C4772" i="1"/>
  <c r="C4773" i="1"/>
  <c r="C4783" i="1"/>
  <c r="C4788" i="1"/>
  <c r="C4799" i="1"/>
  <c r="C4805" i="1"/>
  <c r="C4823" i="1"/>
  <c r="C4824" i="1"/>
  <c r="C4843" i="1"/>
  <c r="C4844" i="1"/>
  <c r="C4851" i="1"/>
  <c r="C4858" i="1"/>
  <c r="C4859" i="1"/>
  <c r="C4868" i="1"/>
  <c r="C4869" i="1"/>
  <c r="C4877" i="1"/>
  <c r="C4879" i="1"/>
  <c r="C4888" i="1"/>
  <c r="C4889" i="1"/>
  <c r="C4892" i="1"/>
  <c r="C4898" i="1"/>
  <c r="C4899" i="1"/>
  <c r="C4900" i="1"/>
  <c r="C4904" i="1"/>
  <c r="C4905" i="1"/>
  <c r="C4909" i="1"/>
  <c r="C4910" i="1"/>
  <c r="C4913" i="1"/>
  <c r="C4920" i="1"/>
  <c r="C4921" i="1"/>
  <c r="C4924" i="1"/>
  <c r="C4932" i="1"/>
  <c r="C4940" i="1"/>
  <c r="C4966" i="1"/>
  <c r="C4978" i="1"/>
  <c r="C5000" i="1"/>
  <c r="C5020" i="1"/>
  <c r="C5022" i="1"/>
  <c r="C5023" i="1"/>
  <c r="C5029" i="1"/>
  <c r="C5030" i="1"/>
  <c r="C5031" i="1"/>
  <c r="C5049" i="1"/>
  <c r="C5050" i="1"/>
  <c r="C5051" i="1"/>
  <c r="C5057" i="1"/>
  <c r="C5062" i="1"/>
  <c r="C5063" i="1"/>
  <c r="C5071" i="1"/>
  <c r="C5075" i="1"/>
  <c r="C5088" i="1"/>
  <c r="C5089" i="1"/>
  <c r="C5090" i="1"/>
  <c r="C5094" i="1"/>
  <c r="C5101" i="1"/>
  <c r="C5109" i="1"/>
  <c r="C5111" i="1"/>
  <c r="C5119" i="1"/>
  <c r="C5120" i="1"/>
  <c r="C5136" i="1"/>
  <c r="C5137" i="1"/>
  <c r="C5138" i="1"/>
  <c r="C5145" i="1"/>
  <c r="C5146" i="1"/>
  <c r="C5147" i="1"/>
  <c r="C5167" i="1"/>
  <c r="C5177" i="1"/>
  <c r="C5178" i="1"/>
  <c r="C5183" i="1"/>
  <c r="C5219" i="1"/>
  <c r="C5232" i="1"/>
  <c r="C5235" i="1"/>
  <c r="C5236" i="1"/>
  <c r="C5237" i="1"/>
  <c r="C5243" i="1"/>
  <c r="C5289" i="1"/>
  <c r="C5307" i="1"/>
  <c r="C5326" i="1"/>
  <c r="C5344" i="1"/>
  <c r="C5358" i="1"/>
  <c r="C5359" i="1"/>
  <c r="C5368" i="1"/>
  <c r="C5370" i="1"/>
  <c r="C5379" i="1"/>
  <c r="C5380" i="1"/>
  <c r="C5381" i="1"/>
  <c r="C5388" i="1"/>
  <c r="C5389" i="1"/>
  <c r="C5396" i="1"/>
  <c r="C5397" i="1"/>
  <c r="C5401" i="1"/>
  <c r="C5404" i="1"/>
  <c r="C5408" i="1"/>
  <c r="C5414" i="1"/>
  <c r="C5420" i="1"/>
  <c r="C5429" i="1"/>
  <c r="C5442" i="1"/>
  <c r="C5450" i="1"/>
  <c r="C5457" i="1"/>
  <c r="C5462" i="1"/>
  <c r="C5466" i="1"/>
  <c r="C5467" i="1"/>
  <c r="C5490" i="1"/>
  <c r="C5505" i="1"/>
  <c r="C5517" i="1"/>
  <c r="C5528" i="1"/>
  <c r="C5535" i="1"/>
  <c r="C5536" i="1"/>
  <c r="C5542" i="1"/>
  <c r="C5543" i="1"/>
  <c r="C5565" i="1"/>
  <c r="C5566" i="1"/>
  <c r="C5567" i="1"/>
  <c r="C5571" i="1"/>
  <c r="C5587" i="1"/>
  <c r="C5588" i="1"/>
  <c r="C5606" i="1"/>
  <c r="C5620" i="1"/>
  <c r="C5623" i="1"/>
  <c r="C5624" i="1"/>
  <c r="C5631" i="1"/>
  <c r="C5636" i="1"/>
  <c r="C5652" i="1"/>
  <c r="C5662" i="1"/>
  <c r="C5678" i="1"/>
  <c r="C5679" i="1"/>
  <c r="C5680" i="1"/>
  <c r="C5681" i="1"/>
  <c r="C5689" i="1"/>
  <c r="C5690" i="1"/>
  <c r="C5705" i="1"/>
  <c r="C5709" i="1"/>
  <c r="C5710" i="1"/>
  <c r="C5725" i="1"/>
  <c r="C5747" i="1"/>
  <c r="C5765" i="1"/>
  <c r="C5766" i="1"/>
  <c r="C5767" i="1"/>
  <c r="C5797" i="1"/>
  <c r="C5806" i="1"/>
  <c r="C5807" i="1"/>
  <c r="C5808" i="1"/>
  <c r="C5819" i="1"/>
  <c r="C5843" i="1"/>
  <c r="C5858" i="1"/>
  <c r="C5862" i="1"/>
  <c r="C5863" i="1"/>
  <c r="C5864" i="1"/>
  <c r="C5874" i="1"/>
  <c r="C5883" i="1"/>
  <c r="C5884" i="1"/>
  <c r="C5897" i="1"/>
  <c r="C5911" i="1"/>
  <c r="C5919" i="1"/>
  <c r="C5920" i="1"/>
  <c r="C5921" i="1"/>
  <c r="C5922" i="1"/>
  <c r="C5928" i="1"/>
  <c r="C5929" i="1"/>
  <c r="C5957" i="1"/>
  <c r="C5958" i="1"/>
  <c r="C5992" i="1"/>
  <c r="C5998" i="1"/>
  <c r="C6016" i="1"/>
  <c r="C6022" i="1"/>
  <c r="C6027" i="1"/>
  <c r="C6028" i="1"/>
  <c r="C6029" i="1"/>
  <c r="C6049" i="1"/>
  <c r="C6050" i="1"/>
  <c r="C6051" i="1"/>
  <c r="C6058" i="1"/>
  <c r="C6059" i="1"/>
  <c r="C6060" i="1"/>
  <c r="C6081" i="1"/>
  <c r="C6098" i="1"/>
  <c r="C6099" i="1"/>
  <c r="C6107" i="1"/>
  <c r="C6111" i="1"/>
  <c r="C6121" i="1"/>
  <c r="C6122" i="1"/>
  <c r="C6123" i="1"/>
  <c r="C6129" i="1"/>
  <c r="C6137" i="1"/>
  <c r="C6138" i="1"/>
  <c r="C6146" i="1"/>
  <c r="C6172" i="1"/>
  <c r="C6175" i="1"/>
  <c r="C6180" i="1"/>
  <c r="C6193" i="1"/>
  <c r="C6226" i="1"/>
  <c r="C6243" i="1"/>
  <c r="C6261" i="1"/>
  <c r="C6262" i="1"/>
  <c r="C6270" i="1"/>
  <c r="C6275" i="1"/>
  <c r="C6276" i="1"/>
  <c r="C6277" i="1"/>
  <c r="C6300" i="1"/>
  <c r="C6315" i="1"/>
  <c r="C6321" i="1"/>
  <c r="C6322" i="1"/>
  <c r="C6323" i="1"/>
  <c r="C6324" i="1"/>
  <c r="C6331" i="1"/>
  <c r="C6341" i="1"/>
  <c r="C6352" i="1"/>
  <c r="C6368" i="1"/>
  <c r="C6372" i="1"/>
  <c r="C6379" i="1"/>
  <c r="C6380" i="1"/>
  <c r="C6381" i="1"/>
  <c r="C6399" i="1"/>
  <c r="C6408" i="1"/>
  <c r="C6409" i="1"/>
  <c r="C6416" i="1"/>
  <c r="C6417" i="1"/>
  <c r="C6418" i="1"/>
  <c r="C6419" i="1"/>
  <c r="C6433" i="1"/>
  <c r="C6446" i="1"/>
  <c r="C6452" i="1"/>
  <c r="C6463" i="1"/>
  <c r="C6464" i="1"/>
  <c r="C6465" i="1"/>
  <c r="C6479" i="1"/>
  <c r="C6480" i="1"/>
  <c r="C6485" i="1"/>
  <c r="C6491" i="1"/>
  <c r="C6504" i="1"/>
  <c r="C6510" i="1"/>
  <c r="C6517" i="1"/>
  <c r="C6534" i="1"/>
  <c r="C6535" i="1"/>
  <c r="C6551" i="1"/>
  <c r="C6554" i="1"/>
  <c r="C6555" i="1"/>
  <c r="C6565" i="1"/>
  <c r="C6566" i="1"/>
  <c r="C6577" i="1"/>
  <c r="C6578" i="1"/>
  <c r="C6588" i="1"/>
  <c r="C6589" i="1"/>
  <c r="C6590" i="1"/>
  <c r="C6591" i="1"/>
  <c r="C6599" i="1"/>
  <c r="C6600" i="1"/>
  <c r="C6606" i="1"/>
  <c r="C6610" i="1"/>
  <c r="C6611" i="1"/>
  <c r="C6619" i="1"/>
  <c r="C6638" i="1"/>
  <c r="C6644" i="1"/>
  <c r="C6645" i="1"/>
  <c r="C6651" i="1"/>
  <c r="C6652" i="1"/>
  <c r="C6653" i="1"/>
  <c r="C6659" i="1"/>
  <c r="C6660" i="1"/>
  <c r="C6687" i="1"/>
  <c r="C6692" i="1"/>
  <c r="C6693" i="1"/>
  <c r="C6698" i="1"/>
  <c r="C6714" i="1"/>
  <c r="C6721" i="1"/>
  <c r="C6729" i="1"/>
  <c r="C6730" i="1"/>
  <c r="C6731" i="1"/>
  <c r="C6740" i="1"/>
  <c r="C6750" i="1"/>
  <c r="C6756" i="1"/>
  <c r="C6765" i="1"/>
  <c r="C6766" i="1"/>
  <c r="C6780" i="1"/>
  <c r="C6781" i="1"/>
  <c r="C6782" i="1"/>
  <c r="C6788" i="1"/>
  <c r="C6789" i="1"/>
  <c r="C6795" i="1"/>
  <c r="C6796" i="1"/>
  <c r="C6797" i="1"/>
  <c r="C6809" i="1"/>
  <c r="C6831" i="1"/>
  <c r="C6842" i="1"/>
  <c r="C6843" i="1"/>
  <c r="C6851" i="1"/>
  <c r="C6859" i="1"/>
  <c r="C6881" i="1"/>
  <c r="C6882" i="1"/>
  <c r="C6883" i="1"/>
  <c r="C6892" i="1"/>
  <c r="C6897" i="1"/>
  <c r="C6898" i="1"/>
  <c r="C6899" i="1"/>
  <c r="C6904" i="1"/>
  <c r="C6912" i="1"/>
  <c r="C6913" i="1"/>
  <c r="C6914" i="1"/>
  <c r="C6927" i="1"/>
  <c r="C6933" i="1"/>
  <c r="C6948" i="1"/>
  <c r="C6955" i="1"/>
  <c r="C6964" i="1"/>
  <c r="C6965" i="1"/>
  <c r="C6973" i="1"/>
  <c r="C6981" i="1"/>
  <c r="C6989" i="1"/>
  <c r="C7005" i="1"/>
  <c r="C7022" i="1"/>
  <c r="C7023" i="1"/>
  <c r="C7030" i="1"/>
  <c r="C7040" i="1"/>
  <c r="C7041" i="1"/>
  <c r="C7057" i="1"/>
  <c r="C7064" i="1"/>
  <c r="C7075" i="1"/>
  <c r="C7088" i="1"/>
  <c r="C7112" i="1"/>
  <c r="C7124" i="1"/>
  <c r="C7125" i="1"/>
  <c r="C7133" i="1"/>
  <c r="C7145" i="1"/>
  <c r="C7146" i="1"/>
  <c r="C7154" i="1"/>
  <c r="C7155" i="1"/>
  <c r="C7156" i="1"/>
  <c r="C7162" i="1"/>
  <c r="C7185" i="1"/>
  <c r="C7186" i="1"/>
  <c r="C7187" i="1"/>
  <c r="C7190" i="1"/>
  <c r="C7194" i="1"/>
  <c r="C7212" i="1"/>
  <c r="C7213" i="1"/>
  <c r="C7220" i="1"/>
  <c r="C7256" i="1"/>
  <c r="C7257" i="1"/>
  <c r="C7268" i="1"/>
  <c r="C7269" i="1"/>
  <c r="C7282" i="1"/>
  <c r="C7283" i="1"/>
  <c r="C7284" i="1"/>
  <c r="C7285" i="1"/>
  <c r="C7289" i="1"/>
  <c r="C7303" i="1"/>
  <c r="C7312" i="1"/>
  <c r="C7320" i="1"/>
  <c r="C7321" i="1"/>
  <c r="C7334" i="1"/>
  <c r="C7335" i="1"/>
  <c r="C7342" i="1"/>
  <c r="C7343" i="1"/>
  <c r="C7348" i="1"/>
  <c r="C7356" i="1"/>
  <c r="C7361" i="1"/>
  <c r="C7362" i="1"/>
  <c r="C7369" i="1"/>
  <c r="C7374" i="1"/>
  <c r="C7382" i="1"/>
  <c r="C7390" i="1"/>
  <c r="C7391" i="1"/>
  <c r="C7396" i="1"/>
  <c r="C7397" i="1"/>
  <c r="C7422" i="1"/>
  <c r="C7423" i="1"/>
  <c r="C7424" i="1"/>
  <c r="C7430" i="1"/>
  <c r="C7431" i="1"/>
  <c r="C7433" i="1"/>
  <c r="C7445" i="1"/>
  <c r="C7446" i="1"/>
  <c r="C7447" i="1"/>
  <c r="C7458" i="1"/>
  <c r="C7462" i="1"/>
  <c r="C7463" i="1"/>
  <c r="C7464" i="1"/>
  <c r="C7472" i="1"/>
  <c r="C7483" i="1"/>
  <c r="C7488" i="1"/>
  <c r="C7516" i="1"/>
  <c r="C7524" i="1"/>
  <c r="C7525" i="1"/>
  <c r="C7532" i="1"/>
  <c r="C7533" i="1"/>
  <c r="C7534" i="1"/>
  <c r="C7541" i="1"/>
  <c r="C7550" i="1"/>
  <c r="C7551" i="1"/>
  <c r="C7563" i="1"/>
  <c r="C7569" i="1"/>
  <c r="C7596" i="1"/>
  <c r="C7597" i="1"/>
  <c r="C7607" i="1"/>
  <c r="C7608" i="1"/>
  <c r="C7609" i="1"/>
  <c r="C7621" i="1"/>
  <c r="C7622" i="1"/>
  <c r="C7629" i="1"/>
  <c r="C7630" i="1"/>
  <c r="C7636" i="1"/>
  <c r="C7648" i="1"/>
  <c r="C7661" i="1"/>
  <c r="C7662" i="1"/>
  <c r="C7663" i="1"/>
  <c r="C7664" i="1"/>
  <c r="C7674" i="1"/>
  <c r="C7685" i="1"/>
  <c r="C7686" i="1"/>
  <c r="C7693" i="1"/>
  <c r="C7702" i="1"/>
  <c r="C7703" i="1"/>
  <c r="C7707" i="1"/>
  <c r="C7718" i="1"/>
  <c r="C7719" i="1"/>
  <c r="C7720" i="1"/>
  <c r="C7721" i="1"/>
  <c r="C7722" i="1"/>
  <c r="C7729" i="1"/>
  <c r="C7730" i="1"/>
  <c r="C7736" i="1"/>
  <c r="C7737" i="1"/>
  <c r="C7738" i="1"/>
  <c r="C7767" i="1"/>
  <c r="C7768" i="1"/>
  <c r="C7778" i="1"/>
  <c r="C7790" i="1"/>
  <c r="C7805" i="1"/>
  <c r="C7806" i="1"/>
  <c r="C7813" i="1"/>
  <c r="C7814" i="1"/>
  <c r="C7820" i="1"/>
  <c r="C7828" i="1"/>
  <c r="C7847" i="1"/>
  <c r="C7848" i="1"/>
  <c r="C7855" i="1"/>
  <c r="C7856" i="1"/>
  <c r="C7865" i="1"/>
  <c r="C7877" i="1"/>
  <c r="C7890" i="1"/>
  <c r="C7891" i="1"/>
  <c r="C7892" i="1"/>
  <c r="C7893" i="1"/>
  <c r="C7911" i="1"/>
  <c r="C7912" i="1"/>
  <c r="C7915" i="1"/>
  <c r="C7928" i="1"/>
  <c r="C7929" i="1"/>
  <c r="C7930" i="1"/>
  <c r="C7935" i="1"/>
  <c r="C7936" i="1"/>
  <c r="C7944" i="1"/>
  <c r="C7954" i="1"/>
  <c r="C7965" i="1"/>
  <c r="C7975" i="1"/>
  <c r="C7998" i="1"/>
  <c r="C8009" i="1"/>
  <c r="C8017" i="1"/>
  <c r="C8023" i="1"/>
  <c r="C8029" i="1"/>
  <c r="C8038" i="1"/>
  <c r="C8039" i="1"/>
  <c r="C8040" i="1"/>
  <c r="C8049" i="1"/>
  <c r="C8050" i="1"/>
  <c r="C8051" i="1"/>
  <c r="C8061" i="1"/>
  <c r="C8078" i="1"/>
  <c r="C8079" i="1"/>
  <c r="C8080" i="1"/>
  <c r="C8081" i="1"/>
  <c r="C8089" i="1"/>
  <c r="C8099" i="1"/>
  <c r="C8108" i="1"/>
  <c r="C8109" i="1"/>
  <c r="C8110" i="1"/>
  <c r="C8120" i="1"/>
  <c r="C8128" i="1"/>
  <c r="C8129" i="1"/>
  <c r="C8140" i="1"/>
  <c r="C8168" i="1"/>
  <c r="C8177" i="1"/>
  <c r="C8185" i="1"/>
  <c r="C8211" i="1"/>
  <c r="C8222" i="1"/>
  <c r="C8233" i="1"/>
  <c r="C8237" i="1"/>
  <c r="C8253" i="1"/>
  <c r="C8265" i="1"/>
  <c r="C8272" i="1"/>
  <c r="C8291" i="1"/>
  <c r="C8303" i="1"/>
  <c r="C8308" i="1"/>
  <c r="C8309" i="1"/>
  <c r="C8321" i="1"/>
  <c r="C8333" i="1"/>
  <c r="C8345" i="1"/>
  <c r="C8356" i="1"/>
  <c r="C8357" i="1"/>
  <c r="C8369" i="1"/>
  <c r="C8370" i="1"/>
  <c r="C8372" i="1"/>
  <c r="C8392" i="1"/>
  <c r="C8402" i="1"/>
  <c r="C8411" i="1"/>
  <c r="C8412" i="1"/>
  <c r="C8417" i="1"/>
  <c r="C8418" i="1"/>
  <c r="C8426" i="1"/>
  <c r="C8441" i="1"/>
  <c r="C8442" i="1"/>
  <c r="C8466" i="1"/>
  <c r="C8467" i="1"/>
  <c r="C8501" i="1"/>
  <c r="C8511" i="1"/>
  <c r="C8530" i="1"/>
  <c r="C8531" i="1"/>
  <c r="C8547" i="1"/>
  <c r="C8548" i="1"/>
  <c r="C8549" i="1"/>
  <c r="C8550" i="1"/>
  <c r="C8551" i="1"/>
  <c r="C8556" i="1"/>
  <c r="C8567" i="1"/>
  <c r="C8568" i="1"/>
  <c r="C8594" i="1"/>
  <c r="C8606" i="1"/>
  <c r="C8607" i="1"/>
  <c r="C8613" i="1"/>
  <c r="C8614" i="1"/>
  <c r="C8615" i="1"/>
  <c r="C8616" i="1"/>
  <c r="C8635" i="1"/>
  <c r="C8636" i="1"/>
  <c r="C8637" i="1"/>
  <c r="C8644" i="1"/>
  <c r="C8647" i="1"/>
  <c r="C8653" i="1"/>
  <c r="C8654" i="1"/>
  <c r="C8655" i="1"/>
  <c r="C8660" i="1"/>
  <c r="C8665" i="1"/>
  <c r="C8686" i="1"/>
  <c r="C8687" i="1"/>
  <c r="C8693" i="1"/>
  <c r="C8694" i="1"/>
  <c r="C8699" i="1"/>
  <c r="C8728" i="1"/>
  <c r="C8729" i="1"/>
  <c r="C8733" i="1"/>
  <c r="C8734" i="1"/>
  <c r="C8741" i="1"/>
  <c r="C8753" i="1"/>
  <c r="C8765" i="1"/>
  <c r="C8777" i="1"/>
  <c r="C8778" i="1"/>
  <c r="C8792" i="1"/>
  <c r="C8819" i="1"/>
  <c r="C8826" i="1"/>
  <c r="C8835" i="1"/>
  <c r="C8836" i="1"/>
  <c r="C8861" i="1"/>
  <c r="C8874" i="1"/>
  <c r="C8884" i="1"/>
  <c r="C8920" i="1"/>
  <c r="C8921" i="1"/>
  <c r="C8933" i="1"/>
  <c r="C8952" i="1"/>
  <c r="C8964" i="1"/>
  <c r="C8979" i="1"/>
  <c r="C8993" i="1"/>
  <c r="C8994" i="1"/>
  <c r="C9012" i="1"/>
  <c r="C9013" i="1"/>
  <c r="C9035" i="1"/>
  <c r="C9066" i="1"/>
  <c r="C9081" i="1"/>
  <c r="C9102" i="1"/>
  <c r="C9109" i="1"/>
  <c r="C9110" i="1"/>
  <c r="C9111" i="1"/>
  <c r="C9112" i="1"/>
  <c r="C9120" i="1"/>
  <c r="C9132" i="1"/>
  <c r="C9133" i="1"/>
  <c r="C9134" i="1"/>
  <c r="C9155" i="1"/>
  <c r="C9171" i="1"/>
  <c r="C9172" i="1"/>
  <c r="C9173" i="1"/>
  <c r="C9181" i="1"/>
  <c r="C9182" i="1"/>
  <c r="C9183" i="1"/>
  <c r="C9184" i="1"/>
  <c r="C9185" i="1"/>
  <c r="C9195" i="1"/>
  <c r="C9212" i="1"/>
  <c r="C9222" i="1"/>
  <c r="C9236" i="1"/>
  <c r="C9267" i="1"/>
  <c r="C9268" i="1"/>
  <c r="C9288" i="1"/>
  <c r="C9289" i="1"/>
  <c r="C9299" i="1"/>
  <c r="C9304" i="1"/>
  <c r="C9313" i="1"/>
  <c r="C9333" i="1"/>
  <c r="C9334" i="1"/>
  <c r="C9339" i="1"/>
  <c r="C9340" i="1"/>
  <c r="C9358" i="1"/>
  <c r="C9359" i="1"/>
  <c r="C9360" i="1"/>
  <c r="C9361" i="1"/>
  <c r="C9377" i="1"/>
  <c r="C9378" i="1"/>
  <c r="C9386" i="1"/>
  <c r="C9397" i="1"/>
  <c r="C9398" i="1"/>
  <c r="C9410" i="1"/>
  <c r="C9416" i="1"/>
  <c r="C9417" i="1"/>
  <c r="C9418" i="1"/>
  <c r="C9429" i="1"/>
  <c r="C9436" i="1"/>
  <c r="C9437" i="1"/>
  <c r="C9465" i="1"/>
  <c r="C9466" i="1"/>
  <c r="C9474" i="1"/>
  <c r="C9480" i="1"/>
  <c r="C9488" i="1"/>
  <c r="C9489" i="1"/>
  <c r="C9490" i="1"/>
  <c r="C9491" i="1"/>
  <c r="C9501" i="1"/>
  <c r="C9502" i="1"/>
  <c r="C9503" i="1"/>
  <c r="C9512" i="1"/>
  <c r="C9513" i="1"/>
  <c r="C9541" i="1"/>
  <c r="C9542" i="1"/>
  <c r="C9543" i="1"/>
  <c r="C9549" i="1"/>
  <c r="C9560" i="1"/>
  <c r="C9573" i="1"/>
  <c r="C9574" i="1"/>
  <c r="C9575" i="1"/>
  <c r="C9586" i="1"/>
  <c r="C9595" i="1"/>
  <c r="C9609" i="1"/>
  <c r="C9627" i="1"/>
  <c r="C9639" i="1"/>
  <c r="C9640" i="1"/>
  <c r="C9641" i="1"/>
  <c r="C9651" i="1"/>
  <c r="C9652" i="1"/>
  <c r="C9653" i="1"/>
  <c r="C9654" i="1"/>
  <c r="C9681" i="1"/>
  <c r="C9693" i="1"/>
  <c r="C9694" i="1"/>
  <c r="C9709" i="1"/>
  <c r="C9719" i="1"/>
  <c r="C9720" i="1"/>
  <c r="C9721" i="1"/>
  <c r="C9725" i="1"/>
  <c r="C9733" i="1"/>
  <c r="C9734" i="1"/>
  <c r="C9741" i="1"/>
  <c r="C9742" i="1"/>
  <c r="C9761" i="1"/>
  <c r="C9768" i="1"/>
  <c r="C9795" i="1"/>
  <c r="C9796" i="1"/>
  <c r="C9797" i="1"/>
  <c r="C9798" i="1"/>
  <c r="C9799" i="1"/>
  <c r="C9809" i="1"/>
  <c r="C9840" i="1"/>
  <c r="C9868" i="1"/>
  <c r="C9875" i="1"/>
  <c r="C9883" i="1"/>
  <c r="C9884" i="1"/>
  <c r="C9885" i="1"/>
  <c r="C9886" i="1"/>
  <c r="C9894" i="1"/>
  <c r="C9895" i="1"/>
  <c r="C9896" i="1"/>
  <c r="C9897" i="1"/>
  <c r="C9904" i="1"/>
  <c r="C9918" i="1"/>
  <c r="C9919" i="1"/>
  <c r="C9920" i="1"/>
  <c r="C9921" i="1"/>
  <c r="C9922" i="1"/>
  <c r="C9933" i="1"/>
  <c r="C9961" i="1"/>
  <c r="C9962" i="1"/>
  <c r="C9974" i="1"/>
  <c r="C9975" i="1"/>
  <c r="C10007" i="1"/>
  <c r="C10008" i="1"/>
  <c r="C10009" i="1"/>
  <c r="C10010" i="1"/>
  <c r="C10027" i="1"/>
  <c r="C10036" i="1"/>
  <c r="C10047" i="1"/>
  <c r="C10048" i="1"/>
  <c r="C10083" i="1"/>
  <c r="C10084" i="1"/>
  <c r="C10096" i="1"/>
  <c r="C10104" i="1"/>
  <c r="C10105" i="1"/>
  <c r="C10131" i="1"/>
  <c r="C10132" i="1"/>
  <c r="C10133" i="1"/>
  <c r="C10158" i="1"/>
  <c r="C10170" i="1"/>
  <c r="C10171" i="1"/>
  <c r="C10181" i="1"/>
  <c r="C10182" i="1"/>
  <c r="C10183" i="1"/>
  <c r="C10184" i="1"/>
  <c r="C10220" i="1"/>
  <c r="C10221" i="1"/>
  <c r="C10222" i="1"/>
  <c r="C10233" i="1"/>
  <c r="C10234" i="1"/>
  <c r="C10239" i="1"/>
  <c r="C10240" i="1"/>
  <c r="C10251" i="1"/>
  <c r="C10271" i="1"/>
  <c r="C10282" i="1"/>
  <c r="C10302" i="1"/>
  <c r="C10314" i="1"/>
  <c r="C10329" i="1"/>
  <c r="C10330" i="1"/>
  <c r="C10331" i="1"/>
  <c r="C10346" i="1"/>
  <c r="C10360" i="1"/>
  <c r="C10361" i="1"/>
  <c r="C10373" i="1"/>
  <c r="C10380" i="1"/>
  <c r="C10381" i="1"/>
  <c r="C10382" i="1"/>
  <c r="C10383" i="1"/>
  <c r="C10420" i="1"/>
  <c r="C10431" i="1"/>
  <c r="C10443" i="1"/>
  <c r="C10473" i="1"/>
  <c r="C10474" i="1"/>
  <c r="C10483" i="1"/>
  <c r="C10484" i="1"/>
  <c r="C10485" i="1"/>
  <c r="C10508" i="1"/>
  <c r="C10516" i="1"/>
  <c r="C10539" i="1"/>
  <c r="C10540" i="1"/>
  <c r="C10541" i="1"/>
  <c r="C10547" i="1"/>
  <c r="C10557" i="1"/>
  <c r="C10563" i="1"/>
  <c r="C10572" i="1"/>
  <c r="C10573" i="1"/>
  <c r="C10583" i="1"/>
  <c r="C10611" i="1"/>
  <c r="C10646" i="1"/>
  <c r="C10666" i="1"/>
  <c r="C10667" i="1"/>
  <c r="C10690" i="1"/>
  <c r="C10691" i="1"/>
  <c r="C10699" i="1"/>
  <c r="C10700" i="1"/>
  <c r="C10707" i="1"/>
  <c r="C10724" i="1"/>
  <c r="C10725" i="1"/>
  <c r="C10726" i="1"/>
  <c r="C10737" i="1"/>
  <c r="C10738" i="1"/>
  <c r="C10739" i="1"/>
  <c r="C10749" i="1"/>
  <c r="C10763" i="1"/>
  <c r="C10764" i="1"/>
  <c r="C10772" i="1"/>
  <c r="C10778" i="1"/>
  <c r="C10779" i="1"/>
  <c r="C10785" i="1"/>
  <c r="C10812" i="1"/>
  <c r="C10813" i="1"/>
  <c r="C10824" i="1"/>
  <c r="C10825" i="1"/>
  <c r="C10834" i="1"/>
  <c r="C10835" i="1"/>
  <c r="C10847" i="1"/>
  <c r="C10871" i="1"/>
  <c r="C10872" i="1"/>
  <c r="C10882" i="1"/>
  <c r="C10893" i="1"/>
  <c r="C10894" i="1"/>
  <c r="C10902" i="1"/>
  <c r="C10903" i="1"/>
  <c r="C10921" i="1"/>
  <c r="C10933" i="1"/>
  <c r="C10934" i="1"/>
  <c r="C10935" i="1"/>
  <c r="C10943" i="1"/>
  <c r="C10953" i="1"/>
  <c r="C10954" i="1"/>
  <c r="C10970" i="1"/>
  <c r="C10971" i="1"/>
  <c r="C10972" i="1"/>
  <c r="C10981" i="1"/>
  <c r="C10982" i="1"/>
  <c r="C10983" i="1"/>
  <c r="C11023" i="1"/>
  <c r="C11034" i="1"/>
  <c r="C11035" i="1"/>
  <c r="C11036" i="1"/>
  <c r="C11045" i="1"/>
  <c r="C11046" i="1"/>
  <c r="C11075" i="1"/>
  <c r="C11076" i="1"/>
  <c r="C11077" i="1"/>
  <c r="C11084" i="1"/>
  <c r="C11085" i="1"/>
  <c r="C11096" i="1"/>
  <c r="C11104" i="1"/>
  <c r="C11105" i="1"/>
  <c r="C11106" i="1"/>
  <c r="C11127" i="1"/>
  <c r="C11143" i="1"/>
  <c r="C11144" i="1"/>
  <c r="C11161" i="1"/>
  <c r="C11162" i="1"/>
  <c r="C11177" i="1"/>
  <c r="C11188" i="1"/>
  <c r="C11189" i="1"/>
  <c r="C11215" i="1"/>
  <c r="C11234" i="1"/>
  <c r="C11235" i="1"/>
  <c r="C11244" i="1"/>
  <c r="C11250" i="1"/>
  <c r="C11251" i="1"/>
  <c r="C11252" i="1"/>
  <c r="C11265" i="1"/>
  <c r="C11292" i="1"/>
  <c r="C11301" i="1"/>
  <c r="C11302" i="1"/>
  <c r="C11322" i="1"/>
  <c r="C11323" i="1"/>
  <c r="C11324" i="1"/>
  <c r="C11333" i="1"/>
  <c r="C11334" i="1"/>
  <c r="C11335" i="1"/>
  <c r="C11352" i="1"/>
  <c r="C11366" i="1"/>
  <c r="C11367" i="1"/>
  <c r="C11368" i="1"/>
  <c r="C11369" i="1"/>
  <c r="C11386" i="1"/>
  <c r="C11392" i="1"/>
  <c r="C11400" i="1"/>
  <c r="C11407" i="1"/>
  <c r="C11408" i="1"/>
  <c r="C11415" i="1"/>
  <c r="C11436" i="1"/>
  <c r="C11445" i="1"/>
  <c r="C11446" i="1"/>
  <c r="C11447" i="1"/>
  <c r="C11455" i="1"/>
  <c r="C11456" i="1"/>
  <c r="C11457" i="1"/>
  <c r="C11458" i="1"/>
  <c r="C11459" i="1"/>
  <c r="C11470" i="1"/>
  <c r="C11483" i="1"/>
  <c r="C11484" i="1"/>
  <c r="C11519" i="1"/>
  <c r="C11520" i="1"/>
  <c r="C11528" i="1"/>
  <c r="C11539" i="1"/>
  <c r="C11554" i="1"/>
  <c r="C11555" i="1"/>
  <c r="C11577" i="1"/>
  <c r="C11578" i="1"/>
  <c r="C11579" i="1"/>
  <c r="C11598" i="1"/>
  <c r="C11599" i="1"/>
  <c r="C11600" i="1"/>
  <c r="C11608" i="1"/>
  <c r="C11638" i="1"/>
  <c r="C11639" i="1"/>
  <c r="C11651" i="1"/>
  <c r="C11666" i="1"/>
  <c r="C11667" i="1"/>
  <c r="C11668" i="1"/>
  <c r="C11682" i="1"/>
  <c r="C11683" i="1"/>
  <c r="C11684" i="1"/>
  <c r="C11696" i="1"/>
  <c r="C11697" i="1"/>
  <c r="C11730" i="1"/>
  <c r="C11731" i="1"/>
  <c r="C11732" i="1"/>
  <c r="C11733" i="1"/>
  <c r="C11748" i="1"/>
  <c r="C11749" i="1"/>
  <c r="C11750" i="1"/>
  <c r="C11760" i="1"/>
  <c r="C11761" i="1"/>
  <c r="C11773" i="1"/>
  <c r="C11787" i="1"/>
  <c r="C11806" i="1"/>
  <c r="C11819" i="1"/>
  <c r="C11858" i="1"/>
  <c r="C11859" i="1"/>
  <c r="C11860" i="1"/>
  <c r="C11871" i="1"/>
  <c r="C11872" i="1"/>
  <c r="C11886" i="1"/>
  <c r="C11887" i="1"/>
  <c r="C11904" i="1"/>
  <c r="C11905" i="1"/>
  <c r="C11906" i="1"/>
  <c r="C11907" i="1"/>
  <c r="C11908" i="1"/>
  <c r="C11918" i="1"/>
  <c r="C11919" i="1"/>
  <c r="C11949" i="1"/>
  <c r="C11969" i="1"/>
  <c r="C11980" i="1"/>
  <c r="C11981" i="1"/>
  <c r="C11993" i="1"/>
  <c r="C11994" i="1"/>
  <c r="C12008" i="1"/>
  <c r="C12009" i="1"/>
  <c r="C12018" i="1"/>
  <c r="C12019" i="1"/>
  <c r="C12034" i="1"/>
  <c r="C12061" i="1"/>
  <c r="C12062" i="1"/>
  <c r="C12063" i="1"/>
  <c r="C12068" i="1"/>
  <c r="C12069" i="1"/>
  <c r="C12070" i="1"/>
  <c r="C12079" i="1"/>
  <c r="C12080" i="1"/>
  <c r="C12087" i="1"/>
  <c r="C12088" i="1"/>
  <c r="C12095" i="1"/>
  <c r="C12114" i="1"/>
  <c r="C12127" i="1"/>
  <c r="C12128" i="1"/>
  <c r="C12135" i="1"/>
  <c r="C12136" i="1"/>
  <c r="C12137" i="1"/>
  <c r="C12163" i="1"/>
  <c r="C12164" i="1"/>
  <c r="C12165" i="1"/>
  <c r="C12181" i="1"/>
  <c r="C12182" i="1"/>
  <c r="C12183" i="1"/>
  <c r="C12200" i="1"/>
  <c r="C12201" i="1"/>
  <c r="C12212" i="1"/>
  <c r="C12213" i="1"/>
  <c r="C12214" i="1"/>
  <c r="C12215" i="1"/>
  <c r="C12216" i="1"/>
  <c r="C12230" i="1"/>
  <c r="C12231" i="1"/>
  <c r="C12238" i="1"/>
  <c r="C12246" i="1"/>
  <c r="C12253" i="1"/>
  <c r="C12254" i="1"/>
  <c r="C12260" i="1"/>
  <c r="C12263" i="1"/>
  <c r="C12278" i="1"/>
  <c r="C12279" i="1"/>
  <c r="C12300" i="1"/>
  <c r="C12310" i="1"/>
  <c r="C12311" i="1"/>
  <c r="C12323" i="1"/>
  <c r="C12331" i="1"/>
  <c r="C12341" i="1"/>
  <c r="C12342" i="1"/>
  <c r="C12343" i="1"/>
  <c r="C12348" i="1"/>
  <c r="C12358" i="1"/>
  <c r="C12359" i="1"/>
  <c r="C12366" i="1"/>
  <c r="C12367" i="1"/>
  <c r="C12368" i="1"/>
  <c r="C12382" i="1"/>
  <c r="C12383" i="1"/>
  <c r="C12384" i="1"/>
  <c r="C12398" i="1"/>
  <c r="C12399" i="1"/>
  <c r="C12400" i="1"/>
  <c r="C12401" i="1"/>
  <c r="C12403" i="1"/>
  <c r="C12404" i="1"/>
  <c r="C12405" i="1"/>
  <c r="C12415" i="1"/>
  <c r="C12423" i="1"/>
  <c r="C12432" i="1"/>
  <c r="C12433" i="1"/>
  <c r="C12434" i="1"/>
  <c r="C12435" i="1"/>
  <c r="C12443" i="1"/>
  <c r="C12444" i="1"/>
  <c r="C12449" i="1"/>
  <c r="C12450" i="1"/>
  <c r="C12464" i="1"/>
  <c r="C12465" i="1"/>
  <c r="C12493" i="1"/>
  <c r="C12494" i="1"/>
  <c r="C12495" i="1"/>
  <c r="C12496" i="1"/>
  <c r="C12504" i="1"/>
  <c r="C12515" i="1"/>
  <c r="C12516" i="1"/>
  <c r="C12517" i="1"/>
  <c r="C12518" i="1"/>
  <c r="C12519" i="1"/>
  <c r="C12520" i="1"/>
  <c r="C12528" i="1"/>
  <c r="C12529" i="1"/>
  <c r="C12530" i="1"/>
  <c r="C12531" i="1"/>
  <c r="C12532" i="1"/>
  <c r="C12539" i="1"/>
  <c r="C12540" i="1"/>
  <c r="C12541" i="1"/>
  <c r="C12567" i="1"/>
  <c r="C12568" i="1"/>
  <c r="C12577" i="1"/>
  <c r="C12578" i="1"/>
  <c r="C12586" i="1"/>
  <c r="C12587" i="1"/>
  <c r="C12588" i="1"/>
  <c r="C12595" i="1"/>
  <c r="C12596" i="1"/>
  <c r="C12597" i="1"/>
  <c r="C12613" i="1"/>
  <c r="C12614" i="1"/>
  <c r="C12615" i="1"/>
  <c r="C12616" i="1"/>
  <c r="C12637" i="1"/>
  <c r="C12638" i="1"/>
  <c r="C12639" i="1"/>
  <c r="C12691" i="1"/>
  <c r="C12692" i="1"/>
  <c r="C12707" i="1"/>
  <c r="C12708" i="1"/>
  <c r="C12709" i="1"/>
  <c r="C12710" i="1"/>
  <c r="C12723" i="1"/>
  <c r="C12724" i="1"/>
  <c r="C12725" i="1"/>
  <c r="C12726" i="1"/>
  <c r="C12727" i="1"/>
  <c r="C12737" i="1"/>
  <c r="C12738" i="1"/>
  <c r="C12746" i="1"/>
  <c r="C12759" i="1"/>
  <c r="C12760" i="1"/>
  <c r="C12774" i="1"/>
  <c r="C12775" i="1"/>
  <c r="C12786" i="1"/>
  <c r="C12802" i="1"/>
  <c r="C12828" i="1"/>
  <c r="C12829" i="1"/>
  <c r="C12842" i="1"/>
  <c r="C12843" i="1"/>
  <c r="C12853" i="1"/>
  <c r="C12854" i="1"/>
  <c r="C12855" i="1"/>
  <c r="C12856" i="1"/>
  <c r="C12876" i="1"/>
  <c r="C12888" i="1"/>
  <c r="C12889" i="1"/>
  <c r="C12890" i="1"/>
  <c r="C12891" i="1"/>
  <c r="C12909" i="1"/>
  <c r="C12910" i="1"/>
  <c r="C12916" i="1"/>
  <c r="C12917" i="1"/>
  <c r="C12930" i="1"/>
  <c r="C12943" i="1"/>
  <c r="C12944" i="1"/>
  <c r="C12955" i="1"/>
  <c r="C12956" i="1"/>
  <c r="C12957" i="1"/>
  <c r="C12958" i="1"/>
  <c r="C12983" i="1"/>
  <c r="C12993" i="1"/>
  <c r="C12994" i="1"/>
  <c r="C13009" i="1"/>
  <c r="C13048" i="1"/>
  <c r="C13058" i="1"/>
  <c r="C13062" i="1"/>
  <c r="C13063" i="1"/>
  <c r="C13064" i="1"/>
  <c r="C13073" i="1"/>
  <c r="C13074" i="1"/>
  <c r="C13087" i="1"/>
  <c r="C13095" i="1"/>
  <c r="C13103" i="1"/>
  <c r="C13104" i="1"/>
  <c r="C13112" i="1"/>
  <c r="C13122" i="1"/>
  <c r="C13137" i="1"/>
  <c r="C13138" i="1"/>
  <c r="C13139" i="1"/>
  <c r="C13168" i="1"/>
  <c r="C13169" i="1"/>
  <c r="C13170" i="1"/>
  <c r="C13171" i="1"/>
  <c r="C13172" i="1"/>
  <c r="C13178" i="1"/>
  <c r="C13187" i="1"/>
  <c r="C13188" i="1"/>
  <c r="C13189" i="1"/>
  <c r="C13190" i="1"/>
  <c r="C13191" i="1"/>
  <c r="C13207" i="1"/>
  <c r="C13216" i="1"/>
  <c r="C13217" i="1"/>
  <c r="C13218" i="1"/>
  <c r="C13234" i="1"/>
  <c r="C13235" i="1"/>
  <c r="C13243" i="1"/>
  <c r="C13244" i="1"/>
  <c r="C13245" i="1"/>
  <c r="C13246" i="1"/>
  <c r="C13258" i="1"/>
  <c r="C13259" i="1"/>
  <c r="C13260" i="1"/>
  <c r="C13261" i="1"/>
  <c r="C13262" i="1"/>
  <c r="C13271" i="1"/>
  <c r="C13272" i="1"/>
  <c r="C13285" i="1"/>
  <c r="C13318" i="1"/>
  <c r="C13319" i="1"/>
  <c r="C13320" i="1"/>
  <c r="C13329" i="1"/>
  <c r="C13330" i="1"/>
  <c r="C13340" i="1"/>
  <c r="C13353" i="1"/>
  <c r="C13354" i="1"/>
  <c r="C13367" i="1"/>
  <c r="C13368" i="1"/>
  <c r="C13390" i="1"/>
  <c r="C13397" i="1"/>
  <c r="C13398" i="1"/>
  <c r="C13399" i="1"/>
  <c r="C13405" i="1"/>
  <c r="C13406" i="1"/>
  <c r="C13415" i="1"/>
  <c r="C13416" i="1"/>
  <c r="C13417" i="1"/>
  <c r="C13432" i="1"/>
  <c r="C13433" i="1"/>
  <c r="C13443" i="1"/>
  <c r="C13468" i="1"/>
  <c r="C13477" i="1"/>
  <c r="C13478" i="1"/>
  <c r="C13479" i="1"/>
  <c r="C13493" i="1"/>
  <c r="C13494" i="1"/>
  <c r="C13504" i="1"/>
  <c r="C13505" i="1"/>
  <c r="C13506" i="1"/>
  <c r="C13507" i="1"/>
  <c r="C13508" i="1"/>
  <c r="C13509" i="1"/>
  <c r="C13518" i="1"/>
  <c r="C13519" i="1"/>
  <c r="C13555" i="1"/>
  <c r="C13556" i="1"/>
  <c r="C13557" i="1"/>
  <c r="C13558" i="1"/>
  <c r="C13559" i="1"/>
  <c r="C13560" i="1"/>
  <c r="C13561" i="1"/>
  <c r="C13562" i="1"/>
  <c r="C13563" i="1"/>
  <c r="C13564" i="1"/>
  <c r="C13579" i="1"/>
  <c r="C13588" i="1"/>
  <c r="C13589" i="1"/>
  <c r="C13596" i="1"/>
  <c r="C13620" i="1"/>
  <c r="C13621" i="1"/>
  <c r="C13622" i="1"/>
  <c r="C13623" i="1"/>
  <c r="C13628" i="1"/>
  <c r="C13629" i="1"/>
  <c r="C13644" i="1"/>
  <c r="C13645" i="1"/>
  <c r="C13657" i="1"/>
  <c r="C13658" i="1"/>
  <c r="C13659" i="1"/>
  <c r="C13660" i="1"/>
  <c r="C13667" i="1"/>
  <c r="C13681" i="1"/>
  <c r="C13687" i="1"/>
  <c r="C13688" i="1"/>
  <c r="C13695" i="1"/>
  <c r="C13696" i="1"/>
  <c r="C13697" i="1"/>
  <c r="C13736" i="1"/>
  <c r="C13743" i="1"/>
  <c r="C13756" i="1"/>
  <c r="C13765" i="1"/>
  <c r="C13766" i="1"/>
  <c r="C13767" i="1"/>
  <c r="C13786" i="1"/>
  <c r="C13793" i="1"/>
  <c r="C13794" i="1"/>
  <c r="C13795" i="1"/>
  <c r="C13819" i="1"/>
  <c r="C13820" i="1"/>
  <c r="C13821" i="1"/>
  <c r="C13830" i="1"/>
  <c r="C13831" i="1"/>
  <c r="C13832" i="1"/>
  <c r="C13833" i="1"/>
  <c r="C13834" i="1"/>
  <c r="C13835" i="1"/>
  <c r="C13847" i="1"/>
  <c r="C13856" i="1"/>
  <c r="C13862" i="1"/>
  <c r="C13863" i="1"/>
  <c r="C13864" i="1"/>
  <c r="C13872" i="1"/>
  <c r="C13873" i="1"/>
  <c r="C13880" i="1"/>
  <c r="C13881" i="1"/>
  <c r="C13882" i="1"/>
  <c r="C13889" i="1"/>
  <c r="C13890" i="1"/>
  <c r="C13891" i="1"/>
  <c r="C13904" i="1"/>
  <c r="C13909" i="1"/>
  <c r="C13910" i="1"/>
  <c r="C13911" i="1"/>
  <c r="C13912" i="1"/>
  <c r="C13921" i="1"/>
  <c r="C13928" i="1"/>
  <c r="C13929" i="1"/>
  <c r="C13930" i="1"/>
  <c r="C13940" i="1"/>
  <c r="C13941" i="1"/>
  <c r="C13942" i="1"/>
  <c r="C13958" i="1"/>
  <c r="C13959" i="1"/>
  <c r="C13960" i="1"/>
  <c r="C13965" i="1"/>
  <c r="C13982" i="1"/>
  <c r="C13996" i="1"/>
  <c r="C13997" i="1"/>
  <c r="C13998" i="1"/>
  <c r="C13999" i="1"/>
  <c r="C14024" i="1"/>
  <c r="C14043" i="1"/>
  <c r="C14044" i="1"/>
  <c r="C14045" i="1"/>
  <c r="C14060" i="1"/>
  <c r="C14075" i="1"/>
  <c r="C14076" i="1"/>
  <c r="C14077" i="1"/>
  <c r="C14078" i="1"/>
  <c r="C14110" i="1"/>
  <c r="C14111" i="1"/>
  <c r="C14112" i="1"/>
  <c r="C14118" i="1"/>
  <c r="C14119" i="1"/>
  <c r="C14120" i="1"/>
  <c r="C14125" i="1"/>
  <c r="C14126" i="1"/>
  <c r="C14141" i="1"/>
  <c r="C14142" i="1"/>
  <c r="C14143" i="1"/>
  <c r="C14144" i="1"/>
  <c r="C14164" i="1"/>
  <c r="C14175" i="1"/>
  <c r="C14176" i="1"/>
  <c r="C14177" i="1"/>
  <c r="C14190" i="1"/>
  <c r="C14191" i="1"/>
  <c r="C14201" i="1"/>
  <c r="C14202" i="1"/>
  <c r="C14203" i="1"/>
  <c r="C14219" i="1"/>
  <c r="C14241" i="1"/>
  <c r="C14242" i="1"/>
  <c r="C14250" i="1"/>
  <c r="C14267" i="1"/>
  <c r="C14268" i="1"/>
  <c r="C14269" i="1"/>
  <c r="C14280" i="1"/>
  <c r="C14281" i="1"/>
  <c r="C14293" i="1"/>
  <c r="C14294" i="1"/>
  <c r="C14295" i="1"/>
  <c r="C14296" i="1"/>
  <c r="C14317" i="1"/>
  <c r="C14326" i="1"/>
  <c r="C14327" i="1"/>
  <c r="C14328" i="1"/>
  <c r="C14337" i="1"/>
  <c r="C14338" i="1"/>
  <c r="C14339" i="1"/>
  <c r="C14340" i="1"/>
  <c r="C14341" i="1"/>
  <c r="C14342" i="1"/>
  <c r="C14343" i="1"/>
  <c r="C14356" i="1"/>
  <c r="C14357" i="1"/>
  <c r="C14368" i="1"/>
  <c r="C14369" i="1"/>
  <c r="C14378" i="1"/>
  <c r="C14379" i="1"/>
  <c r="C14408" i="1"/>
  <c r="C14409" i="1"/>
  <c r="C14410" i="1"/>
  <c r="C14415" i="1"/>
  <c r="C14416" i="1"/>
  <c r="C14424" i="1"/>
  <c r="C14433" i="1"/>
  <c r="C14434" i="1"/>
  <c r="C14435" i="1"/>
  <c r="C14449" i="1"/>
  <c r="C14481" i="1"/>
  <c r="C14482" i="1"/>
  <c r="C14489" i="1"/>
  <c r="C14490" i="1"/>
  <c r="C14491" i="1"/>
  <c r="C14492" i="1"/>
  <c r="C14500" i="1"/>
  <c r="C14501" i="1"/>
  <c r="C14509" i="1"/>
  <c r="C14510" i="1"/>
  <c r="C14520" i="1"/>
  <c r="C14521" i="1"/>
  <c r="C14522" i="1"/>
  <c r="C14549" i="1"/>
  <c r="C14550" i="1"/>
  <c r="C14559" i="1"/>
  <c r="C14560" i="1"/>
  <c r="C14571" i="1"/>
  <c r="C14572" i="1"/>
  <c r="C14573" i="1"/>
  <c r="C14574" i="1"/>
  <c r="C14586" i="1"/>
  <c r="C14587" i="1"/>
  <c r="C14594" i="1"/>
  <c r="C14595" i="1"/>
  <c r="C14596" i="1"/>
  <c r="C14597" i="1"/>
  <c r="C14622" i="1"/>
  <c r="C14636" i="1"/>
  <c r="C14637" i="1"/>
  <c r="C14652" i="1"/>
  <c r="C14653" i="1"/>
  <c r="C14666" i="1"/>
  <c r="C14667" i="1"/>
  <c r="C14678" i="1"/>
  <c r="C14679" i="1"/>
  <c r="C14680" i="1"/>
  <c r="C14681" i="1"/>
  <c r="C14713" i="1"/>
  <c r="C14717" i="1"/>
  <c r="C14718" i="1"/>
  <c r="C14728" i="1"/>
  <c r="C14729" i="1"/>
  <c r="C14730" i="1"/>
  <c r="C14746" i="1"/>
  <c r="C14747" i="1"/>
  <c r="C14748" i="1"/>
  <c r="C14762" i="1"/>
  <c r="C14763" i="1"/>
  <c r="C14795" i="1"/>
  <c r="C14800" i="1"/>
  <c r="C14801" i="1"/>
  <c r="C14802" i="1"/>
  <c r="C14803" i="1"/>
  <c r="C14804" i="1"/>
  <c r="C14810" i="1"/>
  <c r="C14814" i="1"/>
  <c r="C14841" i="1"/>
  <c r="C14849" i="1"/>
  <c r="C14850" i="1"/>
  <c r="C14851" i="1"/>
  <c r="C14852" i="1"/>
  <c r="C14853" i="1"/>
  <c r="C14871" i="1"/>
  <c r="C14879" i="1"/>
  <c r="C14880" i="1"/>
  <c r="C14894" i="1"/>
  <c r="C14895" i="1"/>
  <c r="C14896" i="1"/>
  <c r="C14941" i="1"/>
  <c r="C14942" i="1"/>
  <c r="C14959" i="1"/>
  <c r="C14972" i="1"/>
  <c r="C14973" i="1"/>
  <c r="C14974" i="1"/>
  <c r="C14989" i="1"/>
  <c r="C14990" i="1"/>
  <c r="C14991" i="1"/>
  <c r="C14992" i="1"/>
  <c r="C15010" i="1"/>
  <c r="C15023" i="1"/>
  <c r="C15042" i="1"/>
  <c r="C15068" i="1"/>
  <c r="C15069" i="1"/>
  <c r="C15096" i="1"/>
  <c r="C15097" i="1"/>
  <c r="C15098" i="1"/>
  <c r="C15119" i="1"/>
  <c r="C15120" i="1"/>
  <c r="C15121" i="1"/>
  <c r="C15122" i="1"/>
  <c r="C15123" i="1"/>
  <c r="C15136" i="1"/>
  <c r="C15137" i="1"/>
  <c r="C15138" i="1"/>
  <c r="C15139" i="1"/>
  <c r="C15140" i="1"/>
  <c r="C15141" i="1"/>
  <c r="C15142" i="1"/>
  <c r="C15172" i="1"/>
  <c r="C15189" i="1"/>
  <c r="C15190" i="1"/>
  <c r="C15198" i="1"/>
  <c r="C15199" i="1"/>
  <c r="C15200" i="1"/>
  <c r="C15216" i="1"/>
  <c r="C15217" i="1"/>
  <c r="C15235" i="1"/>
  <c r="C15236" i="1"/>
  <c r="C15237" i="1"/>
  <c r="C15238" i="1"/>
  <c r="C15277" i="1"/>
  <c r="C15290" i="1"/>
  <c r="C15301" i="1"/>
  <c r="C15302" i="1"/>
  <c r="C15303" i="1"/>
  <c r="C15318" i="1"/>
  <c r="C15319" i="1"/>
  <c r="C15331" i="1"/>
  <c r="C15332" i="1"/>
  <c r="C15345" i="1"/>
  <c r="C15346" i="1"/>
  <c r="C15347" i="1"/>
  <c r="C15348" i="1"/>
  <c r="C15349" i="1"/>
  <c r="C15350" i="1"/>
  <c r="C15396" i="1"/>
  <c r="C15397" i="1"/>
  <c r="C15404" i="1"/>
  <c r="C15405" i="1"/>
  <c r="C15421" i="1"/>
  <c r="C15432" i="1"/>
  <c r="C15448" i="1"/>
  <c r="C15473" i="1"/>
  <c r="C15483" i="1"/>
  <c r="C15496" i="1"/>
  <c r="C15497" i="1"/>
  <c r="C15520" i="1"/>
  <c r="C15521" i="1"/>
  <c r="C15522" i="1"/>
  <c r="C15541" i="1"/>
  <c r="C15542" i="1"/>
  <c r="C15565" i="1"/>
  <c r="C15566" i="1"/>
  <c r="C15567" i="1"/>
  <c r="C15573" i="1"/>
  <c r="C15574" i="1"/>
  <c r="C15584" i="1"/>
  <c r="C15585" i="1"/>
  <c r="C15601" i="1"/>
  <c r="C15614" i="1"/>
  <c r="C15615" i="1"/>
  <c r="C15632" i="1"/>
  <c r="C15657" i="1"/>
  <c r="C15658" i="1"/>
  <c r="C15670" i="1"/>
  <c r="C15700" i="1"/>
  <c r="C15710" i="1"/>
  <c r="C15711" i="1"/>
  <c r="C15712" i="1"/>
  <c r="C15735" i="1"/>
  <c r="C15753" i="1"/>
  <c r="C15754" i="1"/>
  <c r="C15755" i="1"/>
  <c r="C15756" i="1"/>
  <c r="C15776" i="1"/>
  <c r="C15777" i="1"/>
  <c r="C15778" i="1"/>
  <c r="C15791" i="1"/>
  <c r="C15792" i="1"/>
  <c r="C15805" i="1"/>
  <c r="C15806" i="1"/>
  <c r="C15807" i="1"/>
  <c r="C15817" i="1"/>
  <c r="C15828" i="1"/>
  <c r="C15829" i="1"/>
  <c r="C15846" i="1"/>
  <c r="C15847" i="1"/>
  <c r="C15848" i="1"/>
  <c r="C15849" i="1"/>
  <c r="C15850" i="1"/>
  <c r="C15851" i="1"/>
  <c r="C15852" i="1"/>
  <c r="C15853" i="1"/>
  <c r="C15877" i="1"/>
  <c r="C15878" i="1"/>
  <c r="C15879" i="1"/>
  <c r="C15880" i="1"/>
  <c r="C15881" i="1"/>
  <c r="C15882" i="1"/>
  <c r="C15889" i="1"/>
  <c r="C15890" i="1"/>
  <c r="C15892" i="1"/>
  <c r="C15900" i="1"/>
  <c r="C15901" i="1"/>
  <c r="C15902" i="1"/>
  <c r="C15910" i="1"/>
  <c r="C15911" i="1"/>
  <c r="C15912" i="1"/>
  <c r="C15918" i="1"/>
  <c r="C15924" i="1"/>
  <c r="C15925" i="1"/>
  <c r="C15926" i="1"/>
  <c r="C15932" i="1"/>
  <c r="C15933" i="1"/>
  <c r="C15939" i="1"/>
  <c r="C15940" i="1"/>
  <c r="C15949" i="1"/>
  <c r="C15950" i="1"/>
  <c r="C15951" i="1"/>
  <c r="C15961" i="1"/>
  <c r="C15962" i="1"/>
  <c r="C15963" i="1"/>
  <c r="C15977" i="1"/>
  <c r="C15978" i="1"/>
  <c r="C15979" i="1"/>
  <c r="C15981" i="1"/>
  <c r="C15991" i="1"/>
  <c r="C15992" i="1"/>
  <c r="C16005" i="1"/>
  <c r="C16006" i="1"/>
  <c r="C16007" i="1"/>
  <c r="C16008" i="1"/>
  <c r="C16022" i="1"/>
  <c r="C16023" i="1"/>
  <c r="C16024" i="1"/>
  <c r="C16036" i="1"/>
  <c r="C16037" i="1"/>
  <c r="C16038" i="1"/>
  <c r="C16039" i="1"/>
  <c r="C16040" i="1"/>
  <c r="C16041" i="1"/>
  <c r="C16061" i="1"/>
  <c r="C16070" i="1"/>
  <c r="C16071" i="1"/>
  <c r="C16082" i="1"/>
  <c r="C16083" i="1"/>
  <c r="C16084" i="1"/>
  <c r="C16085" i="1"/>
  <c r="C16103" i="1"/>
  <c r="C16104" i="1"/>
  <c r="C16115" i="1"/>
  <c r="C16137" i="1"/>
  <c r="C16138" i="1"/>
  <c r="C16139" i="1"/>
  <c r="C16140" i="1"/>
  <c r="C16153" i="1"/>
  <c r="C16154" i="1"/>
  <c r="C16163" i="1"/>
  <c r="C16164" i="1"/>
  <c r="C16176" i="1"/>
  <c r="C16186" i="1"/>
  <c r="C16187" i="1"/>
  <c r="C16188" i="1"/>
  <c r="C16189" i="1"/>
  <c r="C16190" i="1"/>
  <c r="C16191" i="1"/>
  <c r="C16211" i="1"/>
  <c r="C16212" i="1"/>
  <c r="C16213" i="1"/>
  <c r="C16214" i="1"/>
  <c r="C16223" i="1"/>
  <c r="C16238" i="1"/>
  <c r="C16239" i="1"/>
  <c r="C16240" i="1"/>
  <c r="C16241" i="1"/>
  <c r="C16242" i="1"/>
  <c r="C16243" i="1"/>
  <c r="C16244" i="1"/>
  <c r="C16261" i="1"/>
  <c r="C16262" i="1"/>
  <c r="C16263" i="1"/>
  <c r="C16274" i="1"/>
  <c r="C16302" i="1"/>
  <c r="C16303" i="1"/>
  <c r="C16318" i="1"/>
  <c r="C16319" i="1"/>
  <c r="C16320" i="1"/>
  <c r="C16321" i="1"/>
  <c r="C16333" i="1"/>
  <c r="C16334" i="1"/>
  <c r="C16335" i="1"/>
  <c r="C16345" i="1"/>
  <c r="C16346" i="1"/>
  <c r="C16347" i="1"/>
  <c r="C16348" i="1"/>
  <c r="C16364" i="1"/>
  <c r="C16365" i="1"/>
  <c r="C16366" i="1"/>
  <c r="C16367" i="1"/>
  <c r="C16368" i="1"/>
  <c r="C16369" i="1"/>
  <c r="C16370" i="1"/>
  <c r="C16407" i="1"/>
  <c r="C16408" i="1"/>
  <c r="C16409" i="1"/>
  <c r="C16410" i="1"/>
  <c r="C16421" i="1"/>
  <c r="C16422" i="1"/>
  <c r="C16438" i="1"/>
  <c r="C16439" i="1"/>
  <c r="C16440" i="1"/>
  <c r="C16469" i="1"/>
  <c r="C16470" i="1"/>
  <c r="C16471" i="1"/>
  <c r="C16472" i="1"/>
  <c r="C16473" i="1"/>
  <c r="C16474" i="1"/>
  <c r="C16502" i="1"/>
  <c r="C16511" i="1"/>
  <c r="C16512" i="1"/>
  <c r="C16526" i="1"/>
  <c r="C16535" i="1"/>
  <c r="C16536" i="1"/>
  <c r="C16537" i="1"/>
  <c r="C16538" i="1"/>
  <c r="C16554" i="1"/>
  <c r="C16555" i="1"/>
  <c r="C16556" i="1"/>
  <c r="C16557" i="1"/>
  <c r="C16579" i="1"/>
  <c r="C16593" i="1"/>
  <c r="C16594" i="1"/>
  <c r="C16610" i="1"/>
  <c r="C16611" i="1"/>
  <c r="C16612" i="1"/>
  <c r="C16613" i="1"/>
  <c r="C16614" i="1"/>
  <c r="C16630" i="1"/>
  <c r="C16631" i="1"/>
  <c r="C16662" i="1"/>
  <c r="C16677" i="1"/>
  <c r="C16678" i="1"/>
  <c r="C16679" i="1"/>
  <c r="C16692" i="1"/>
  <c r="C16693" i="1"/>
  <c r="C16694" i="1"/>
  <c r="C16695" i="1"/>
  <c r="C16696" i="1"/>
  <c r="C16697" i="1"/>
  <c r="C16698" i="1"/>
  <c r="C16712" i="1"/>
  <c r="C16713" i="1"/>
  <c r="C16734" i="1"/>
  <c r="C16735" i="1"/>
  <c r="C16744" i="1"/>
  <c r="C16745" i="1"/>
  <c r="C16746" i="1"/>
  <c r="C16756" i="1"/>
  <c r="C16757" i="1"/>
  <c r="C16758" i="1"/>
  <c r="C16759" i="1"/>
  <c r="C16769" i="1"/>
  <c r="C16770" i="1"/>
  <c r="C16771" i="1"/>
  <c r="C16790" i="1"/>
  <c r="C16791" i="1"/>
  <c r="C16792" i="1"/>
  <c r="C16830" i="1"/>
  <c r="C16831" i="1"/>
  <c r="C16832" i="1"/>
  <c r="C16833" i="1"/>
  <c r="C16834" i="1"/>
  <c r="C16842" i="1"/>
  <c r="C16843" i="1"/>
  <c r="C16844" i="1"/>
  <c r="C16863" i="1"/>
  <c r="C16864" i="1"/>
  <c r="C16865" i="1"/>
  <c r="C16878" i="1"/>
  <c r="C16879" i="1"/>
  <c r="C16880" i="1"/>
  <c r="C16881" i="1"/>
  <c r="C16882" i="1"/>
  <c r="C16883" i="1"/>
  <c r="C16884" i="1"/>
  <c r="C16885" i="1"/>
  <c r="C16890" i="1"/>
  <c r="C16891" i="1"/>
  <c r="C16908" i="1"/>
  <c r="C16909" i="1"/>
  <c r="C16920" i="1"/>
  <c r="C16921" i="1"/>
  <c r="C16932" i="1"/>
  <c r="C16933" i="1"/>
  <c r="C16934" i="1"/>
  <c r="C16940" i="1"/>
  <c r="C16941" i="1"/>
  <c r="C16949" i="1"/>
  <c r="C16956" i="1"/>
  <c r="C16957" i="1"/>
  <c r="C16984" i="1"/>
  <c r="C16985" i="1"/>
  <c r="C16986" i="1"/>
  <c r="C16987" i="1"/>
  <c r="C16997" i="1"/>
  <c r="C16998" i="1"/>
  <c r="C16999" i="1"/>
  <c r="C17000" i="1"/>
  <c r="C17001" i="1"/>
  <c r="C17002" i="1"/>
  <c r="C17003" i="1"/>
  <c r="C17015" i="1"/>
  <c r="C17016" i="1"/>
  <c r="C17017" i="1"/>
  <c r="C17018" i="1"/>
  <c r="C17019" i="1"/>
  <c r="C17035" i="1"/>
  <c r="C17036" i="1"/>
  <c r="C17037" i="1"/>
  <c r="C17038" i="1"/>
  <c r="C17039" i="1"/>
  <c r="C17040" i="1"/>
  <c r="C17055" i="1"/>
  <c r="C17056" i="1"/>
  <c r="C17072" i="1"/>
  <c r="C17080" i="1"/>
  <c r="C17093" i="1"/>
  <c r="C17094" i="1"/>
  <c r="C17102" i="1"/>
  <c r="C17103" i="1"/>
  <c r="C17138" i="1"/>
  <c r="C17163" i="1"/>
  <c r="C17164" i="1"/>
  <c r="C17165" i="1"/>
  <c r="C17166" i="1"/>
  <c r="C17167" i="1"/>
  <c r="C17177" i="1"/>
  <c r="C17178" i="1"/>
  <c r="C17179" i="1"/>
  <c r="C17192" i="1"/>
  <c r="C17193" i="1"/>
  <c r="C17194" i="1"/>
  <c r="C17195" i="1"/>
  <c r="C17234" i="1"/>
  <c r="C17235" i="1"/>
  <c r="C17236" i="1"/>
  <c r="C17245" i="1"/>
  <c r="C17246" i="1"/>
  <c r="C17257" i="1"/>
  <c r="C17258" i="1"/>
  <c r="C17264" i="1"/>
  <c r="C17265" i="1"/>
  <c r="C17266" i="1"/>
  <c r="C17281" i="1"/>
  <c r="C17298" i="1"/>
  <c r="C17299" i="1"/>
  <c r="C17300" i="1"/>
  <c r="C17301" i="1"/>
  <c r="C17302" i="1"/>
  <c r="C17309" i="1"/>
  <c r="C17310" i="1"/>
  <c r="C17321" i="1"/>
  <c r="C17322" i="1"/>
  <c r="C17323" i="1"/>
  <c r="C17324" i="1"/>
  <c r="C17338" i="1"/>
  <c r="C17339" i="1"/>
  <c r="C17340" i="1"/>
  <c r="C17378" i="1"/>
  <c r="C17388" i="1"/>
  <c r="C17389" i="1"/>
  <c r="C17407" i="1"/>
  <c r="C17408" i="1"/>
  <c r="C17409" i="1"/>
  <c r="C17414" i="1"/>
  <c r="C17415" i="1"/>
  <c r="C17416" i="1"/>
  <c r="C17424" i="1"/>
  <c r="C17425" i="1"/>
  <c r="C17426" i="1"/>
  <c r="C17427" i="1"/>
  <c r="C17428" i="1"/>
  <c r="C17429" i="1"/>
  <c r="C17466" i="1"/>
  <c r="C17467" i="1"/>
  <c r="C17468" i="1"/>
  <c r="C17469" i="1"/>
  <c r="C17470" i="1"/>
  <c r="C17478" i="1"/>
  <c r="C17479" i="1"/>
  <c r="C17490" i="1"/>
  <c r="C17491" i="1"/>
  <c r="C17497" i="1"/>
  <c r="C17498" i="1"/>
  <c r="C17499" i="1"/>
  <c r="C17500" i="1"/>
  <c r="C17525" i="1"/>
  <c r="C17532" i="1"/>
  <c r="C17543" i="1"/>
  <c r="C17544" i="1"/>
  <c r="C17561" i="1"/>
  <c r="C17562" i="1"/>
  <c r="C17563" i="1"/>
  <c r="C17564" i="1"/>
  <c r="C17577" i="1"/>
  <c r="C17585" i="1"/>
  <c r="C17586" i="1"/>
  <c r="C17598" i="1"/>
  <c r="C17599" i="1"/>
  <c r="C17600" i="1"/>
  <c r="C17611" i="1"/>
  <c r="C17612" i="1"/>
  <c r="C17622" i="1"/>
  <c r="C17623" i="1"/>
  <c r="C17644" i="1"/>
  <c r="C17645" i="1"/>
  <c r="C17648" i="1"/>
  <c r="C17649" i="1"/>
  <c r="C17662" i="1"/>
  <c r="C17663" i="1"/>
  <c r="C17664" i="1"/>
  <c r="C17665" i="1"/>
  <c r="C17674" i="1"/>
  <c r="C17675" i="1"/>
  <c r="C17676" i="1"/>
  <c r="C17677" i="1"/>
  <c r="C17678" i="1"/>
  <c r="C17686" i="1"/>
  <c r="C17687" i="1"/>
  <c r="C17710" i="1"/>
  <c r="C17711" i="1"/>
  <c r="C17716" i="1"/>
  <c r="C17717" i="1"/>
  <c r="C17718" i="1"/>
  <c r="C17719" i="1"/>
  <c r="C17731" i="1"/>
  <c r="C17732" i="1"/>
  <c r="C17733" i="1"/>
  <c r="C17742" i="1"/>
  <c r="C17743" i="1"/>
  <c r="C17744" i="1"/>
  <c r="C17745" i="1"/>
  <c r="C17746" i="1"/>
  <c r="C17747" i="1"/>
  <c r="C17757" i="1"/>
  <c r="C17758" i="1"/>
  <c r="C17759" i="1"/>
  <c r="C17760" i="1"/>
  <c r="C17768" i="1"/>
  <c r="C17769" i="1"/>
  <c r="C17770" i="1"/>
  <c r="C17778" i="1"/>
  <c r="C17779" i="1"/>
  <c r="C17780" i="1"/>
  <c r="C17792" i="1"/>
  <c r="C17793" i="1"/>
  <c r="C17794" i="1"/>
  <c r="C17807" i="1"/>
  <c r="C17808" i="1"/>
  <c r="C17809" i="1"/>
  <c r="C17831" i="1"/>
  <c r="C17832" i="1"/>
  <c r="C17833" i="1"/>
  <c r="C17844" i="1"/>
  <c r="C17850" i="1"/>
  <c r="C17851" i="1"/>
  <c r="C17859" i="1"/>
  <c r="C17860" i="1"/>
  <c r="C17875" i="1"/>
  <c r="C17882" i="1"/>
  <c r="C17883" i="1"/>
  <c r="C17885" i="1"/>
  <c r="C17894" i="1"/>
  <c r="C17895" i="1"/>
  <c r="C17896" i="1"/>
  <c r="C17897" i="1"/>
  <c r="C17898" i="1"/>
  <c r="C17902" i="1"/>
  <c r="C17903" i="1"/>
  <c r="C17904" i="1"/>
  <c r="C17907" i="1"/>
  <c r="C17908" i="1"/>
  <c r="C17922" i="1"/>
  <c r="C17930" i="1"/>
  <c r="C17931" i="1"/>
  <c r="C17939" i="1"/>
  <c r="C17940" i="1"/>
  <c r="C17941" i="1"/>
  <c r="C17957" i="1"/>
  <c r="C17958" i="1"/>
  <c r="C17959" i="1"/>
  <c r="C17960" i="1"/>
  <c r="C17973" i="1"/>
  <c r="C17974" i="1"/>
  <c r="C17975" i="1"/>
  <c r="C17976" i="1"/>
  <c r="C17994" i="1"/>
  <c r="C18002" i="1"/>
  <c r="C18011" i="1"/>
  <c r="C18012" i="1"/>
  <c r="C18013" i="1"/>
  <c r="C18031" i="1"/>
  <c r="C18032" i="1"/>
  <c r="C18033" i="1"/>
  <c r="C18034" i="1"/>
  <c r="C18035" i="1"/>
  <c r="C18036" i="1"/>
  <c r="C18061" i="1"/>
  <c r="C18062" i="1"/>
  <c r="C18063" i="1"/>
  <c r="C18071" i="1"/>
  <c r="C18072" i="1"/>
  <c r="C18082" i="1"/>
  <c r="C18083" i="1"/>
  <c r="C18084" i="1"/>
  <c r="C18091" i="1"/>
  <c r="C18106" i="1"/>
  <c r="C18107" i="1"/>
  <c r="C18108" i="1"/>
  <c r="C18109" i="1"/>
  <c r="C18131" i="1"/>
  <c r="C18132" i="1"/>
  <c r="C18133" i="1"/>
  <c r="C18142" i="1"/>
  <c r="C18149" i="1"/>
  <c r="C18150" i="1"/>
  <c r="C18157" i="1"/>
  <c r="C18168" i="1"/>
  <c r="C18194" i="1"/>
  <c r="C18195" i="1"/>
  <c r="C18196" i="1"/>
  <c r="C18197" i="1"/>
  <c r="C18198" i="1"/>
  <c r="C18199" i="1"/>
  <c r="C18200" i="1"/>
  <c r="C18201" i="1"/>
  <c r="C18210" i="1"/>
  <c r="C18217" i="1"/>
  <c r="C18218" i="1"/>
  <c r="C18219" i="1"/>
  <c r="C18235" i="1"/>
  <c r="C18236" i="1"/>
  <c r="C18237" i="1"/>
  <c r="C18249" i="1"/>
  <c r="C18250" i="1"/>
  <c r="C18251" i="1"/>
  <c r="C18252" i="1"/>
  <c r="C18253" i="1"/>
  <c r="C18280" i="1"/>
  <c r="C18288" i="1"/>
  <c r="C18304" i="1"/>
  <c r="C18305" i="1"/>
  <c r="C18306" i="1"/>
  <c r="C18311" i="1"/>
  <c r="C18312" i="1"/>
  <c r="C18313" i="1"/>
  <c r="C18323" i="1"/>
  <c r="C18324" i="1"/>
  <c r="C18325" i="1"/>
  <c r="C18326" i="1"/>
  <c r="C18327" i="1"/>
  <c r="C18367" i="1"/>
  <c r="C18368" i="1"/>
  <c r="C18369" i="1"/>
  <c r="C18381" i="1"/>
  <c r="C18382" i="1"/>
  <c r="C18395" i="1"/>
  <c r="C18396" i="1"/>
  <c r="C18397" i="1"/>
  <c r="C18398" i="1"/>
  <c r="C18406" i="1"/>
  <c r="C18407" i="1"/>
  <c r="C18408" i="1"/>
  <c r="C18409" i="1"/>
  <c r="C18428" i="1"/>
  <c r="C18432" i="1"/>
  <c r="C18433" i="1"/>
  <c r="C18434" i="1"/>
  <c r="C18439" i="1"/>
  <c r="C18440" i="1"/>
  <c r="C18441" i="1"/>
  <c r="C18442" i="1"/>
  <c r="C18455" i="1"/>
  <c r="C18456" i="1"/>
  <c r="C18457" i="1"/>
  <c r="C18458" i="1"/>
  <c r="C18473" i="1"/>
  <c r="C18474" i="1"/>
  <c r="C18475" i="1"/>
  <c r="C18476" i="1"/>
  <c r="C18491" i="1"/>
  <c r="C18492" i="1"/>
  <c r="C18493" i="1"/>
  <c r="C18494" i="1"/>
  <c r="C18495" i="1"/>
  <c r="C18496" i="1"/>
  <c r="C18519" i="1"/>
  <c r="C18520" i="1"/>
  <c r="C18529" i="1"/>
  <c r="C18530" i="1"/>
  <c r="C18531" i="1"/>
  <c r="C18538" i="1"/>
  <c r="C18549" i="1"/>
  <c r="C18550" i="1"/>
  <c r="C18562" i="1"/>
  <c r="C18563" i="1"/>
  <c r="C18568" i="1"/>
  <c r="C18598" i="1"/>
  <c r="C18611" i="1"/>
  <c r="C18627" i="1"/>
  <c r="C18628" i="1"/>
  <c r="C18642" i="1"/>
  <c r="C18657" i="1"/>
  <c r="C18671" i="1"/>
  <c r="C18672" i="1"/>
  <c r="C18673" i="1"/>
  <c r="C18680" i="1"/>
  <c r="C18681" i="1"/>
  <c r="C18682" i="1"/>
  <c r="C18683" i="1"/>
  <c r="C18684" i="1"/>
  <c r="C18700" i="1"/>
  <c r="C18701" i="1"/>
  <c r="C18702" i="1"/>
  <c r="C18703" i="1"/>
  <c r="C18722" i="1"/>
  <c r="C18735" i="1"/>
  <c r="C18736" i="1"/>
  <c r="C18737" i="1"/>
  <c r="C18750" i="1"/>
  <c r="C18761" i="1"/>
  <c r="C18762" i="1"/>
  <c r="C18763" i="1"/>
  <c r="C18777" i="1"/>
  <c r="C18778" i="1"/>
  <c r="C18779" i="1"/>
  <c r="C18795" i="1"/>
  <c r="C18796" i="1"/>
  <c r="C18797" i="1"/>
  <c r="C18798" i="1"/>
  <c r="C18799" i="1"/>
  <c r="C18800" i="1"/>
  <c r="C18801" i="1"/>
  <c r="C18831" i="1"/>
  <c r="C18832" i="1"/>
  <c r="C18833" i="1"/>
  <c r="C18834" i="1"/>
  <c r="C18843" i="1"/>
  <c r="C18850" i="1"/>
  <c r="C18877" i="1"/>
  <c r="C18878" i="1"/>
  <c r="C18931" i="1"/>
  <c r="C18932" i="1"/>
  <c r="C18933" i="1"/>
  <c r="C18934" i="1"/>
  <c r="C18952" i="1"/>
  <c r="C18953" i="1"/>
  <c r="C18998" i="1"/>
  <c r="C18999" i="1"/>
  <c r="C19000" i="1"/>
  <c r="C19001" i="1"/>
  <c r="C19002" i="1"/>
  <c r="C19003" i="1"/>
  <c r="C19004" i="1"/>
  <c r="C19005" i="1"/>
  <c r="C19008" i="1"/>
  <c r="C19009" i="1"/>
  <c r="C19010" i="1"/>
  <c r="C19018" i="1"/>
  <c r="C19019" i="1"/>
  <c r="C19020" i="1"/>
  <c r="C19021" i="1"/>
  <c r="C19022" i="1"/>
  <c r="C19023" i="1"/>
  <c r="C19024" i="1"/>
  <c r="C19025" i="1"/>
  <c r="C19045" i="1"/>
  <c r="C19046" i="1"/>
  <c r="C19047" i="1"/>
  <c r="C19048" i="1"/>
  <c r="C19060" i="1"/>
  <c r="C19061" i="1"/>
  <c r="C19062" i="1"/>
  <c r="C19063" i="1"/>
  <c r="C19095" i="1"/>
  <c r="C19096" i="1"/>
  <c r="C19105" i="1"/>
  <c r="C19112" i="1"/>
  <c r="C19113" i="1"/>
  <c r="C19114" i="1"/>
  <c r="C19125" i="1"/>
  <c r="C19126" i="1"/>
  <c r="C19127" i="1"/>
  <c r="C19128" i="1"/>
  <c r="C19143" i="1"/>
  <c r="C19144" i="1"/>
  <c r="C19145" i="1"/>
  <c r="C19153" i="1"/>
  <c r="C19154" i="1"/>
  <c r="C19186" i="1"/>
  <c r="C19188" i="1"/>
  <c r="C19203" i="1"/>
  <c r="C19204" i="1"/>
  <c r="C19205" i="1"/>
  <c r="C19206" i="1"/>
  <c r="C19207" i="1"/>
  <c r="C19212" i="1"/>
  <c r="C19213" i="1"/>
  <c r="C19214" i="1"/>
  <c r="C19215" i="1"/>
  <c r="C19216" i="1"/>
  <c r="C19227" i="1"/>
  <c r="C19228" i="1"/>
  <c r="C19247" i="1"/>
  <c r="C19267" i="1"/>
  <c r="C19268" i="1"/>
  <c r="C19315" i="1"/>
  <c r="C19324" i="1"/>
  <c r="C19325" i="1"/>
  <c r="C19326" i="1"/>
  <c r="C19327" i="1"/>
  <c r="C19328" i="1"/>
  <c r="C19343" i="1"/>
  <c r="C19344" i="1"/>
  <c r="C19345" i="1"/>
  <c r="C19365" i="1"/>
  <c r="C19366" i="1"/>
  <c r="C19367" i="1"/>
  <c r="C19368" i="1"/>
  <c r="C19396" i="1"/>
  <c r="C19411" i="1"/>
  <c r="C19412" i="1"/>
  <c r="C19413" i="1"/>
  <c r="C19414" i="1"/>
  <c r="C19423" i="1"/>
  <c r="C19434" i="1"/>
  <c r="C19435" i="1"/>
  <c r="C19436" i="1"/>
  <c r="C19445" i="1"/>
  <c r="C19461" i="1"/>
  <c r="C19462" i="1"/>
  <c r="C19488" i="1"/>
  <c r="C19489" i="1"/>
  <c r="C19498" i="1"/>
  <c r="C19499" i="1"/>
  <c r="C19509" i="1"/>
  <c r="C19510" i="1"/>
  <c r="C19511" i="1"/>
  <c r="C19512" i="1"/>
  <c r="C19532" i="1"/>
  <c r="C19533" i="1"/>
  <c r="C19550" i="1"/>
  <c r="C19551" i="1"/>
  <c r="C19552" i="1"/>
  <c r="C19553" i="1"/>
  <c r="C19584" i="1"/>
  <c r="C19585" i="1"/>
  <c r="C19586" i="1"/>
  <c r="C19587" i="1"/>
  <c r="C19588" i="1"/>
  <c r="C19616" i="1"/>
  <c r="C19617" i="1"/>
  <c r="C19632" i="1"/>
  <c r="C19649" i="1"/>
  <c r="C19650" i="1"/>
  <c r="C19658" i="1"/>
  <c r="C19659" i="1"/>
  <c r="C19660" i="1"/>
  <c r="C19661" i="1"/>
  <c r="C19662" i="1"/>
  <c r="C19706" i="1"/>
  <c r="C19707" i="1"/>
  <c r="C19708" i="1"/>
  <c r="C19709" i="1"/>
  <c r="C19710" i="1"/>
  <c r="C19711" i="1"/>
  <c r="C19725" i="1"/>
  <c r="C19726" i="1"/>
  <c r="C19727" i="1"/>
  <c r="C19728" i="1"/>
  <c r="C19729" i="1"/>
  <c r="C19748" i="1"/>
  <c r="C19749" i="1"/>
  <c r="C19750" i="1"/>
  <c r="C19767" i="1"/>
  <c r="C19768" i="1"/>
  <c r="C19769" i="1"/>
  <c r="C19770" i="1"/>
  <c r="C19771" i="1"/>
  <c r="C19789" i="1"/>
  <c r="C19790" i="1"/>
  <c r="C19791" i="1"/>
  <c r="C19792" i="1"/>
  <c r="C19793" i="1"/>
  <c r="C19794" i="1"/>
  <c r="C19804" i="1"/>
  <c r="C19805" i="1"/>
  <c r="C19812" i="1"/>
  <c r="C19813" i="1"/>
  <c r="C19814" i="1"/>
  <c r="C19815" i="1"/>
  <c r="C19816" i="1"/>
  <c r="C19824" i="1"/>
  <c r="C19825" i="1"/>
  <c r="C19831" i="1"/>
  <c r="C19838" i="1"/>
  <c r="C19849" i="1"/>
  <c r="C19850" i="1"/>
  <c r="C19863" i="1"/>
  <c r="C19864" i="1"/>
  <c r="C19865" i="1"/>
  <c r="C19866" i="1"/>
  <c r="C19872" i="1"/>
  <c r="C19873" i="1"/>
  <c r="C19874" i="1"/>
  <c r="C19875" i="1"/>
  <c r="C19880" i="1"/>
  <c r="C19881" i="1"/>
  <c r="C19893" i="1"/>
  <c r="C19894" i="1"/>
  <c r="C19902" i="1"/>
  <c r="C19905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30" i="1"/>
  <c r="C19931" i="1"/>
  <c r="C19937" i="1"/>
  <c r="C19942" i="1"/>
  <c r="C19943" i="1"/>
  <c r="C19944" i="1"/>
  <c r="C19948" i="1"/>
  <c r="C19954" i="1"/>
  <c r="C19955" i="1"/>
  <c r="C19956" i="1"/>
  <c r="C19957" i="1"/>
  <c r="C19958" i="1"/>
  <c r="C19967" i="1"/>
  <c r="C19968" i="1"/>
  <c r="C19969" i="1"/>
  <c r="C19983" i="1"/>
  <c r="C19984" i="1"/>
  <c r="C19985" i="1"/>
  <c r="C19986" i="1"/>
  <c r="C19995" i="1"/>
  <c r="C20005" i="1"/>
  <c r="C20006" i="1"/>
  <c r="C20007" i="1"/>
  <c r="C20030" i="1"/>
  <c r="C20031" i="1"/>
  <c r="C20038" i="1"/>
  <c r="C20039" i="1"/>
  <c r="C20040" i="1"/>
  <c r="C20041" i="1"/>
  <c r="C20042" i="1"/>
  <c r="C20043" i="1"/>
  <c r="C20054" i="1"/>
  <c r="C20055" i="1"/>
  <c r="C20064" i="1"/>
  <c r="C20065" i="1"/>
  <c r="C20066" i="1"/>
  <c r="C20079" i="1"/>
  <c r="C20080" i="1"/>
  <c r="C20081" i="1"/>
  <c r="C20082" i="1"/>
  <c r="C20083" i="1"/>
  <c r="C20096" i="1"/>
  <c r="C20097" i="1"/>
  <c r="C20098" i="1"/>
  <c r="C20099" i="1"/>
  <c r="C20128" i="1"/>
  <c r="C20129" i="1"/>
  <c r="C20144" i="1"/>
  <c r="C20145" i="1"/>
  <c r="C20146" i="1"/>
  <c r="C20147" i="1"/>
  <c r="C20148" i="1"/>
  <c r="C20164" i="1"/>
  <c r="C20165" i="1"/>
  <c r="C20166" i="1"/>
  <c r="C20167" i="1"/>
  <c r="C20168" i="1"/>
  <c r="C20169" i="1"/>
  <c r="C20183" i="1"/>
  <c r="C20184" i="1"/>
  <c r="C20195" i="1"/>
  <c r="C20196" i="1"/>
  <c r="C20208" i="1"/>
  <c r="C20209" i="1"/>
  <c r="C20210" i="1"/>
  <c r="C20211" i="1"/>
  <c r="C20212" i="1"/>
  <c r="C20252" i="1"/>
  <c r="C20253" i="1"/>
  <c r="C20254" i="1"/>
  <c r="C20255" i="1"/>
  <c r="C20256" i="1"/>
  <c r="C20266" i="1"/>
  <c r="C20267" i="1"/>
  <c r="C20268" i="1"/>
  <c r="C20269" i="1"/>
  <c r="C20270" i="1"/>
  <c r="C20286" i="1"/>
  <c r="C20287" i="1"/>
  <c r="C20288" i="1"/>
  <c r="C20299" i="1"/>
  <c r="C20300" i="1"/>
  <c r="C20301" i="1"/>
  <c r="C20302" i="1"/>
  <c r="C20314" i="1"/>
  <c r="C20315" i="1"/>
  <c r="C20316" i="1"/>
  <c r="C20317" i="1"/>
  <c r="C20351" i="1"/>
  <c r="C20352" i="1"/>
  <c r="C20372" i="1"/>
  <c r="C20373" i="1"/>
  <c r="C20374" i="1"/>
  <c r="C20375" i="1"/>
  <c r="C20394" i="1"/>
  <c r="C20395" i="1"/>
  <c r="C20396" i="1"/>
  <c r="C20397" i="1"/>
  <c r="C20411" i="1"/>
  <c r="C20412" i="1"/>
  <c r="C20413" i="1"/>
  <c r="C20429" i="1"/>
  <c r="C20430" i="1"/>
  <c r="C20431" i="1"/>
  <c r="C20446" i="1"/>
  <c r="C20447" i="1"/>
  <c r="C20448" i="1"/>
  <c r="C20449" i="1"/>
  <c r="C20450" i="1"/>
  <c r="C20476" i="1"/>
  <c r="C20488" i="1"/>
  <c r="C20489" i="1"/>
  <c r="C20490" i="1"/>
  <c r="C20491" i="1"/>
  <c r="C20492" i="1"/>
  <c r="C20493" i="1"/>
  <c r="C20500" i="1"/>
  <c r="C20501" i="1"/>
  <c r="C20502" i="1"/>
  <c r="C20503" i="1"/>
  <c r="C20511" i="1"/>
  <c r="C20512" i="1"/>
  <c r="C20513" i="1"/>
  <c r="C20514" i="1"/>
  <c r="C20527" i="1"/>
  <c r="C20528" i="1"/>
  <c r="C20529" i="1"/>
  <c r="C20530" i="1"/>
  <c r="C20546" i="1"/>
  <c r="C20547" i="1"/>
  <c r="C20548" i="1"/>
  <c r="C20549" i="1"/>
  <c r="C20550" i="1"/>
  <c r="C20558" i="1"/>
  <c r="C20559" i="1"/>
  <c r="C20573" i="1"/>
  <c r="C20574" i="1"/>
  <c r="C20575" i="1"/>
  <c r="C20576" i="1"/>
  <c r="C20590" i="1"/>
  <c r="C20591" i="1"/>
  <c r="C20592" i="1"/>
  <c r="C20593" i="1"/>
  <c r="C20606" i="1"/>
  <c r="C20607" i="1"/>
  <c r="C20619" i="1"/>
  <c r="C20620" i="1"/>
  <c r="C20621" i="1"/>
  <c r="C20622" i="1"/>
  <c r="C20623" i="1"/>
  <c r="C20624" i="1"/>
  <c r="C20655" i="1"/>
  <c r="C20657" i="1"/>
  <c r="C20681" i="1"/>
  <c r="C20682" i="1"/>
  <c r="C20694" i="1"/>
  <c r="C20695" i="1"/>
  <c r="C20696" i="1"/>
  <c r="C20704" i="1"/>
  <c r="C20705" i="1"/>
  <c r="C20706" i="1"/>
  <c r="C20707" i="1"/>
  <c r="C20721" i="1"/>
  <c r="C20722" i="1"/>
  <c r="C20723" i="1"/>
  <c r="C20724" i="1"/>
  <c r="C20725" i="1"/>
  <c r="C20768" i="1"/>
  <c r="C20769" i="1"/>
  <c r="C20770" i="1"/>
  <c r="C20782" i="1"/>
  <c r="C20783" i="1"/>
  <c r="C20784" i="1"/>
  <c r="C20785" i="1"/>
  <c r="C20799" i="1"/>
  <c r="C20800" i="1"/>
  <c r="C20811" i="1"/>
  <c r="C20812" i="1"/>
  <c r="C20813" i="1"/>
  <c r="C20825" i="1"/>
  <c r="C20826" i="1"/>
  <c r="C20827" i="1"/>
  <c r="C20849" i="1"/>
  <c r="C20850" i="1"/>
  <c r="C20851" i="1"/>
  <c r="C20852" i="1"/>
  <c r="C20853" i="1"/>
  <c r="C20866" i="1"/>
  <c r="C20867" i="1"/>
  <c r="C20868" i="1"/>
  <c r="C20869" i="1"/>
  <c r="C20885" i="1"/>
  <c r="C20886" i="1"/>
  <c r="C20901" i="1"/>
  <c r="C20902" i="1"/>
  <c r="C20903" i="1"/>
  <c r="C20904" i="1"/>
  <c r="C20905" i="1"/>
  <c r="C20906" i="1"/>
  <c r="C20920" i="1"/>
  <c r="C20921" i="1"/>
  <c r="C20922" i="1"/>
  <c r="C20959" i="1"/>
  <c r="C20972" i="1"/>
  <c r="C20973" i="1"/>
  <c r="C20974" i="1"/>
  <c r="C20975" i="1"/>
  <c r="C20976" i="1"/>
  <c r="C20977" i="1"/>
  <c r="C20978" i="1"/>
  <c r="C20979" i="1"/>
  <c r="C20980" i="1"/>
  <c r="C20993" i="1"/>
  <c r="C20994" i="1"/>
  <c r="C20995" i="1"/>
  <c r="C20996" i="1"/>
  <c r="C20997" i="1"/>
  <c r="C20998" i="1"/>
  <c r="C20999" i="1"/>
  <c r="C21000" i="1"/>
  <c r="C21022" i="1"/>
  <c r="C21042" i="1"/>
  <c r="C21043" i="1"/>
  <c r="C21044" i="1"/>
  <c r="C21045" i="1"/>
  <c r="C21051" i="1"/>
  <c r="C21062" i="1"/>
  <c r="C21063" i="1"/>
  <c r="C21074" i="1"/>
  <c r="C21075" i="1"/>
  <c r="C21076" i="1"/>
  <c r="C21085" i="1"/>
  <c r="C21086" i="1"/>
  <c r="C21092" i="1"/>
  <c r="C21093" i="1"/>
  <c r="C21094" i="1"/>
  <c r="C21111" i="1"/>
  <c r="C21120" i="1"/>
  <c r="C21121" i="1"/>
  <c r="C21122" i="1"/>
  <c r="C21131" i="1"/>
  <c r="C21132" i="1"/>
  <c r="C21145" i="1"/>
  <c r="C21146" i="1"/>
  <c r="C21159" i="1"/>
  <c r="C21160" i="1"/>
  <c r="C21161" i="1"/>
  <c r="C21198" i="1"/>
  <c r="C21199" i="1"/>
  <c r="C21200" i="1"/>
  <c r="C21201" i="1"/>
  <c r="C21202" i="1"/>
  <c r="C21203" i="1"/>
  <c r="C21209" i="1"/>
  <c r="C21210" i="1"/>
  <c r="C21211" i="1"/>
  <c r="C21212" i="1"/>
  <c r="C21222" i="1"/>
  <c r="C21234" i="1"/>
  <c r="C21235" i="1"/>
  <c r="C21236" i="1"/>
  <c r="C21250" i="1"/>
  <c r="C21251" i="1"/>
  <c r="C21252" i="1"/>
  <c r="C21253" i="1"/>
  <c r="C21254" i="1"/>
  <c r="C21255" i="1"/>
  <c r="C21269" i="1"/>
  <c r="C21279" i="1"/>
  <c r="C21280" i="1"/>
  <c r="C21281" i="1"/>
  <c r="C21291" i="1"/>
  <c r="C21292" i="1"/>
  <c r="C21293" i="1"/>
  <c r="C21307" i="1"/>
  <c r="C21308" i="1"/>
  <c r="C21309" i="1"/>
  <c r="C21310" i="1"/>
  <c r="C21317" i="1"/>
  <c r="C21318" i="1"/>
  <c r="C21319" i="1"/>
  <c r="C21320" i="1"/>
  <c r="C21321" i="1"/>
  <c r="C21340" i="1"/>
  <c r="C21341" i="1"/>
  <c r="C21342" i="1"/>
  <c r="C21370" i="1"/>
  <c r="C21387" i="1"/>
  <c r="C21388" i="1"/>
  <c r="C21389" i="1"/>
  <c r="C21398" i="1"/>
  <c r="C21399" i="1"/>
  <c r="C21400" i="1"/>
  <c r="C21401" i="1"/>
  <c r="C21402" i="1"/>
  <c r="C21413" i="1"/>
  <c r="C21414" i="1"/>
  <c r="C21421" i="1"/>
  <c r="C21422" i="1"/>
  <c r="C21435" i="1"/>
  <c r="C21436" i="1"/>
  <c r="C21437" i="1"/>
  <c r="C21438" i="1"/>
  <c r="C21480" i="1"/>
  <c r="C21481" i="1"/>
  <c r="C21482" i="1"/>
  <c r="C21483" i="1"/>
  <c r="C21484" i="1"/>
  <c r="C21491" i="1"/>
  <c r="C21492" i="1"/>
  <c r="C21493" i="1"/>
  <c r="C21494" i="1"/>
  <c r="C21495" i="1"/>
  <c r="C21501" i="1"/>
  <c r="C21502" i="1"/>
  <c r="C21503" i="1"/>
  <c r="C21504" i="1"/>
  <c r="C21514" i="1"/>
  <c r="C21515" i="1"/>
  <c r="C21523" i="1"/>
  <c r="C21524" i="1"/>
  <c r="C21525" i="1"/>
  <c r="C21526" i="1"/>
  <c r="C21527" i="1"/>
  <c r="C21528" i="1"/>
  <c r="C21557" i="1"/>
  <c r="C21558" i="1"/>
  <c r="C21566" i="1"/>
  <c r="C21567" i="1"/>
  <c r="C21581" i="1"/>
  <c r="C21592" i="1"/>
  <c r="C21593" i="1"/>
  <c r="C21594" i="1"/>
  <c r="C21605" i="1"/>
  <c r="C21606" i="1"/>
  <c r="C21620" i="1"/>
  <c r="C21621" i="1"/>
  <c r="C21654" i="1"/>
  <c r="C21655" i="1"/>
  <c r="C21662" i="1"/>
  <c r="C21673" i="1"/>
  <c r="C21674" i="1"/>
  <c r="C21675" i="1"/>
  <c r="C21676" i="1"/>
  <c r="C21686" i="1"/>
  <c r="C21687" i="1"/>
  <c r="C21704" i="1"/>
  <c r="C21705" i="1"/>
  <c r="C21706" i="1"/>
  <c r="C21707" i="1"/>
  <c r="C21727" i="1"/>
  <c r="C21731" i="1"/>
  <c r="C21732" i="1"/>
  <c r="C21744" i="1"/>
  <c r="C21745" i="1"/>
  <c r="C21746" i="1"/>
  <c r="C21755" i="1"/>
  <c r="C21756" i="1"/>
  <c r="C21757" i="1"/>
  <c r="C21785" i="1"/>
  <c r="C21786" i="1"/>
  <c r="C21787" i="1"/>
  <c r="C21788" i="1"/>
  <c r="C21789" i="1"/>
  <c r="C21790" i="1"/>
  <c r="C21798" i="1"/>
  <c r="C21799" i="1"/>
  <c r="C21814" i="1"/>
  <c r="C21815" i="1"/>
  <c r="C21816" i="1"/>
  <c r="C21828" i="1"/>
  <c r="C21829" i="1"/>
  <c r="C21830" i="1"/>
  <c r="C21831" i="1"/>
  <c r="C21832" i="1"/>
  <c r="C21833" i="1"/>
  <c r="C21839" i="1"/>
  <c r="C21870" i="1"/>
  <c r="C21871" i="1"/>
  <c r="C21872" i="1"/>
  <c r="C21873" i="1"/>
  <c r="C21874" i="1"/>
  <c r="C21880" i="1"/>
  <c r="C21881" i="1"/>
  <c r="C21882" i="1"/>
  <c r="C21883" i="1"/>
  <c r="C21884" i="1"/>
  <c r="C21885" i="1"/>
  <c r="C21895" i="1"/>
  <c r="C21896" i="1"/>
  <c r="C21897" i="1"/>
  <c r="C21898" i="1"/>
  <c r="C21899" i="1"/>
  <c r="C21900" i="1"/>
  <c r="C21912" i="1"/>
  <c r="C21913" i="1"/>
  <c r="C21914" i="1"/>
  <c r="C21915" i="1"/>
  <c r="C21928" i="1"/>
  <c r="C21929" i="1"/>
  <c r="C21930" i="1"/>
  <c r="C21931" i="1"/>
  <c r="C21960" i="1"/>
  <c r="C21961" i="1"/>
  <c r="C21962" i="1"/>
  <c r="C21963" i="1"/>
  <c r="C21964" i="1"/>
  <c r="C21965" i="1"/>
  <c r="C21971" i="1"/>
  <c r="C21972" i="1"/>
  <c r="C21973" i="1"/>
  <c r="C21974" i="1"/>
  <c r="C21979" i="1"/>
  <c r="C21980" i="1"/>
  <c r="C21985" i="1"/>
  <c r="C21986" i="1"/>
  <c r="C21994" i="1"/>
  <c r="C21995" i="1"/>
  <c r="C21996" i="1"/>
  <c r="C22023" i="1"/>
  <c r="C22024" i="1"/>
  <c r="C22031" i="1"/>
  <c r="C22032" i="1"/>
  <c r="C22033" i="1"/>
  <c r="C22034" i="1"/>
  <c r="C22035" i="1"/>
  <c r="C22036" i="1"/>
  <c r="C22045" i="1"/>
  <c r="C22046" i="1"/>
  <c r="C22047" i="1"/>
  <c r="C22054" i="1"/>
  <c r="C22055" i="1"/>
  <c r="C22063" i="1"/>
  <c r="C22064" i="1"/>
  <c r="C22065" i="1"/>
  <c r="C22075" i="1"/>
  <c r="C22076" i="1"/>
  <c r="C22082" i="1"/>
  <c r="C22091" i="1"/>
  <c r="C22092" i="1"/>
  <c r="C22102" i="1"/>
  <c r="C22103" i="1"/>
  <c r="C22104" i="1"/>
  <c r="C22105" i="1"/>
  <c r="C22106" i="1"/>
  <c r="C22107" i="1"/>
  <c r="C22121" i="1"/>
  <c r="C22122" i="1"/>
  <c r="C22123" i="1"/>
  <c r="C22124" i="1"/>
  <c r="C22138" i="1"/>
  <c r="C22139" i="1"/>
  <c r="C22140" i="1"/>
  <c r="C22141" i="1"/>
  <c r="C22142" i="1"/>
  <c r="C22143" i="1"/>
  <c r="C22157" i="1"/>
  <c r="C22169" i="1"/>
  <c r="C22177" i="1"/>
  <c r="C22178" i="1"/>
  <c r="C22179" i="1"/>
  <c r="C22180" i="1"/>
  <c r="C22181" i="1"/>
  <c r="C22189" i="1"/>
  <c r="C22190" i="1"/>
  <c r="C22201" i="1"/>
  <c r="C22202" i="1"/>
  <c r="C22215" i="1"/>
  <c r="C22216" i="1"/>
  <c r="C22217" i="1"/>
  <c r="C22218" i="1"/>
  <c r="C22219" i="1"/>
  <c r="C22220" i="1"/>
  <c r="C22221" i="1"/>
  <c r="C22222" i="1"/>
  <c r="C22237" i="1"/>
  <c r="C22247" i="1"/>
  <c r="C22248" i="1"/>
  <c r="C22249" i="1"/>
  <c r="C22250" i="1"/>
  <c r="C22251" i="1"/>
  <c r="C22257" i="1"/>
  <c r="C22258" i="1"/>
  <c r="C22259" i="1"/>
  <c r="C22260" i="1"/>
  <c r="C22273" i="1"/>
  <c r="C22283" i="1"/>
  <c r="C22284" i="1"/>
  <c r="C22294" i="1"/>
  <c r="C22295" i="1"/>
  <c r="C22296" i="1"/>
  <c r="C22297" i="1"/>
  <c r="C22298" i="1"/>
  <c r="C22299" i="1"/>
  <c r="C22320" i="1"/>
  <c r="C22331" i="1"/>
  <c r="C22332" i="1"/>
  <c r="C22333" i="1"/>
  <c r="C22334" i="1"/>
  <c r="C22335" i="1"/>
  <c r="C22347" i="1"/>
  <c r="C22360" i="1"/>
  <c r="C22361" i="1"/>
  <c r="C22362" i="1"/>
  <c r="C22363" i="1"/>
  <c r="C22364" i="1"/>
  <c r="C22375" i="1"/>
  <c r="C22376" i="1"/>
  <c r="C22377" i="1"/>
  <c r="C22378" i="1"/>
  <c r="C22394" i="1"/>
  <c r="C22395" i="1"/>
  <c r="C22417" i="1"/>
  <c r="C22430" i="1"/>
  <c r="C22431" i="1"/>
  <c r="C22432" i="1"/>
  <c r="C22439" i="1"/>
  <c r="C22440" i="1"/>
  <c r="C22441" i="1"/>
  <c r="C22442" i="1"/>
  <c r="C22443" i="1"/>
  <c r="C22454" i="1"/>
  <c r="C22455" i="1"/>
  <c r="C22475" i="1"/>
  <c r="C22476" i="1"/>
  <c r="C22477" i="1"/>
  <c r="C22482" i="1"/>
  <c r="C22483" i="1"/>
  <c r="C22484" i="1"/>
  <c r="C22485" i="1"/>
  <c r="C22486" i="1"/>
  <c r="C22498" i="1"/>
  <c r="C22508" i="1"/>
  <c r="C22509" i="1"/>
  <c r="C22515" i="1"/>
  <c r="C22516" i="1"/>
  <c r="C22517" i="1"/>
  <c r="C22518" i="1"/>
  <c r="C22520" i="1"/>
  <c r="C22521" i="1"/>
  <c r="C22528" i="1"/>
  <c r="C22529" i="1"/>
  <c r="C22539" i="1"/>
  <c r="C22540" i="1"/>
  <c r="C22541" i="1"/>
  <c r="C22542" i="1"/>
  <c r="C22543" i="1"/>
  <c r="C22572" i="1"/>
  <c r="C22587" i="1"/>
  <c r="C22588" i="1"/>
  <c r="C22589" i="1"/>
  <c r="C22597" i="1"/>
  <c r="C22598" i="1"/>
  <c r="C22599" i="1"/>
  <c r="C22600" i="1"/>
  <c r="C22611" i="1"/>
  <c r="C22612" i="1"/>
  <c r="C22637" i="1"/>
  <c r="C22638" i="1"/>
  <c r="C22639" i="1"/>
  <c r="C22640" i="1"/>
  <c r="C22641" i="1"/>
  <c r="C22665" i="1"/>
  <c r="C22671" i="1"/>
  <c r="C22672" i="1"/>
  <c r="C22673" i="1"/>
  <c r="C22682" i="1"/>
  <c r="C22683" i="1"/>
  <c r="C22693" i="1"/>
  <c r="C22694" i="1"/>
  <c r="C22710" i="1"/>
  <c r="C22711" i="1"/>
  <c r="C22712" i="1"/>
  <c r="C22726" i="1"/>
  <c r="C22727" i="1"/>
  <c r="C22728" i="1"/>
  <c r="C22729" i="1"/>
  <c r="C22730" i="1"/>
  <c r="C22761" i="1"/>
  <c r="C22769" i="1"/>
  <c r="C22770" i="1"/>
  <c r="C22771" i="1"/>
  <c r="C22776" i="1"/>
  <c r="C22777" i="1"/>
  <c r="C22788" i="1"/>
  <c r="C22789" i="1"/>
  <c r="C22790" i="1"/>
  <c r="C22797" i="1"/>
  <c r="C22798" i="1"/>
  <c r="C22813" i="1"/>
  <c r="C22814" i="1"/>
  <c r="C22815" i="1"/>
  <c r="C22816" i="1"/>
  <c r="C22856" i="1"/>
  <c r="C22857" i="1"/>
  <c r="C22858" i="1"/>
  <c r="C22859" i="1"/>
  <c r="C22860" i="1"/>
  <c r="C22872" i="1"/>
  <c r="C22885" i="1"/>
  <c r="C22886" i="1"/>
  <c r="C22887" i="1"/>
  <c r="C22888" i="1"/>
  <c r="C22889" i="1"/>
  <c r="C22890" i="1"/>
  <c r="C22917" i="1"/>
  <c r="C22918" i="1"/>
  <c r="C22919" i="1"/>
  <c r="C22920" i="1"/>
  <c r="C22921" i="1"/>
  <c r="C22922" i="1"/>
  <c r="C22923" i="1"/>
  <c r="C22943" i="1"/>
  <c r="C22944" i="1"/>
  <c r="C22945" i="1"/>
  <c r="C22946" i="1"/>
  <c r="C22959" i="1"/>
  <c r="C22960" i="1"/>
  <c r="C22961" i="1"/>
  <c r="C22962" i="1"/>
  <c r="C22963" i="1"/>
  <c r="C22972" i="1"/>
  <c r="C22973" i="1"/>
  <c r="C22974" i="1"/>
  <c r="C22975" i="1"/>
  <c r="C22976" i="1"/>
  <c r="C22989" i="1"/>
  <c r="C22990" i="1"/>
  <c r="C23000" i="1"/>
  <c r="C23014" i="1"/>
  <c r="C23024" i="1"/>
  <c r="C23025" i="1"/>
  <c r="C23026" i="1"/>
  <c r="C23027" i="1"/>
  <c r="C23042" i="1"/>
  <c r="C23043" i="1"/>
  <c r="C23044" i="1"/>
  <c r="C23054" i="1"/>
  <c r="C23055" i="1"/>
  <c r="C23068" i="1"/>
  <c r="C23069" i="1"/>
  <c r="C23070" i="1"/>
  <c r="C23105" i="1"/>
  <c r="C23106" i="1"/>
  <c r="C23107" i="1"/>
  <c r="C23108" i="1"/>
  <c r="C23117" i="1"/>
  <c r="C23118" i="1"/>
  <c r="C23119" i="1"/>
  <c r="C23120" i="1"/>
  <c r="C23121" i="1"/>
  <c r="C23135" i="1"/>
  <c r="C23136" i="1"/>
  <c r="C23137" i="1"/>
  <c r="C23138" i="1"/>
  <c r="C23145" i="1"/>
  <c r="C23160" i="1"/>
  <c r="C23161" i="1"/>
  <c r="C23162" i="1"/>
  <c r="C23163" i="1"/>
  <c r="C23182" i="1"/>
  <c r="C23196" i="1"/>
  <c r="C23197" i="1"/>
  <c r="C23198" i="1"/>
  <c r="C23205" i="1"/>
  <c r="C23215" i="1"/>
  <c r="C23216" i="1"/>
  <c r="C23217" i="1"/>
  <c r="C23218" i="1"/>
  <c r="C23227" i="1"/>
  <c r="C23228" i="1"/>
  <c r="C23229" i="1"/>
  <c r="C23237" i="1"/>
  <c r="C23238" i="1"/>
  <c r="C23239" i="1"/>
  <c r="C23272" i="1"/>
  <c r="C23273" i="1"/>
  <c r="C23274" i="1"/>
  <c r="C23284" i="1"/>
  <c r="C23285" i="1"/>
  <c r="C23293" i="1"/>
  <c r="C23294" i="1"/>
  <c r="C23295" i="1"/>
  <c r="C23296" i="1"/>
  <c r="C23297" i="1"/>
  <c r="C23306" i="1"/>
  <c r="C23307" i="1"/>
  <c r="C23308" i="1"/>
  <c r="C23309" i="1"/>
  <c r="C23325" i="1"/>
  <c r="C23326" i="1"/>
  <c r="C23327" i="1"/>
  <c r="C23328" i="1"/>
  <c r="C23329" i="1"/>
  <c r="C23378" i="1"/>
  <c r="C23379" i="1"/>
  <c r="C23395" i="1"/>
  <c r="C23396" i="1"/>
  <c r="C23397" i="1"/>
  <c r="C23398" i="1"/>
  <c r="C23399" i="1"/>
  <c r="C23400" i="1"/>
  <c r="C23416" i="1"/>
  <c r="C23417" i="1"/>
  <c r="C23418" i="1"/>
  <c r="C23431" i="1"/>
  <c r="C23432" i="1"/>
  <c r="C23433" i="1"/>
  <c r="C23434" i="1"/>
  <c r="C23435" i="1"/>
  <c r="C23436" i="1"/>
  <c r="C23437" i="1"/>
  <c r="C23453" i="1"/>
  <c r="C23454" i="1"/>
  <c r="C23455" i="1"/>
  <c r="C23456" i="1"/>
  <c r="C23472" i="1"/>
  <c r="C23473" i="1"/>
  <c r="C23474" i="1"/>
  <c r="C23475" i="1"/>
  <c r="C23476" i="1"/>
  <c r="C23510" i="1"/>
  <c r="C23527" i="1"/>
  <c r="C23534" i="1"/>
  <c r="C23535" i="1"/>
  <c r="C23545" i="1"/>
  <c r="C23546" i="1"/>
  <c r="C23547" i="1"/>
  <c r="C23548" i="1"/>
  <c r="C23549" i="1"/>
  <c r="C23550" i="1"/>
  <c r="C23551" i="1"/>
  <c r="C23563" i="1"/>
  <c r="C23564" i="1"/>
  <c r="C23565" i="1"/>
  <c r="C23581" i="1"/>
  <c r="C23582" i="1"/>
  <c r="C23583" i="1"/>
  <c r="C23584" i="1"/>
  <c r="C23635" i="1"/>
  <c r="C23636" i="1"/>
  <c r="C23637" i="1"/>
  <c r="C23638" i="1"/>
  <c r="C23646" i="1"/>
  <c r="C23668" i="1"/>
  <c r="C23669" i="1"/>
  <c r="C23670" i="1"/>
  <c r="C23671" i="1"/>
  <c r="C23686" i="1"/>
  <c r="C23687" i="1"/>
  <c r="C23688" i="1"/>
  <c r="C23689" i="1"/>
  <c r="C23690" i="1"/>
  <c r="C23691" i="1"/>
  <c r="C23692" i="1"/>
  <c r="C23693" i="1"/>
  <c r="C23715" i="1"/>
  <c r="C23716" i="1"/>
  <c r="C23717" i="1"/>
  <c r="C23718" i="1"/>
  <c r="C23719" i="1"/>
  <c r="C23720" i="1"/>
  <c r="C23721" i="1"/>
  <c r="C23722" i="1"/>
  <c r="C23759" i="1"/>
  <c r="C23760" i="1"/>
  <c r="C23761" i="1"/>
  <c r="C23779" i="1"/>
  <c r="C23780" i="1"/>
  <c r="C23781" i="1"/>
  <c r="C23782" i="1"/>
  <c r="C23783" i="1"/>
  <c r="C23784" i="1"/>
  <c r="C23803" i="1"/>
  <c r="C23819" i="1"/>
  <c r="C23820" i="1"/>
  <c r="C23821" i="1"/>
  <c r="C23822" i="1"/>
  <c r="C23823" i="1"/>
  <c r="C23824" i="1"/>
  <c r="C23840" i="1"/>
  <c r="C23858" i="1"/>
  <c r="C23859" i="1"/>
  <c r="C23860" i="1"/>
  <c r="C23861" i="1"/>
  <c r="C23862" i="1"/>
  <c r="C23863" i="1"/>
  <c r="C23864" i="1"/>
  <c r="C23865" i="1"/>
  <c r="C23897" i="1"/>
  <c r="C23913" i="1"/>
  <c r="C23914" i="1"/>
  <c r="C23924" i="1"/>
  <c r="C23925" i="1"/>
  <c r="C23936" i="1"/>
  <c r="C23937" i="1"/>
  <c r="C23949" i="1"/>
  <c r="C23950" i="1"/>
  <c r="C23951" i="1"/>
  <c r="C23952" i="1"/>
  <c r="C23953" i="1"/>
  <c r="C23954" i="1"/>
  <c r="C23970" i="1"/>
  <c r="C23971" i="1"/>
  <c r="C23972" i="1"/>
  <c r="C23973" i="1"/>
  <c r="C23974" i="1"/>
  <c r="C24005" i="1"/>
  <c r="C24020" i="1"/>
  <c r="C24033" i="1"/>
  <c r="C24034" i="1"/>
  <c r="C24035" i="1"/>
  <c r="C24036" i="1"/>
  <c r="C24037" i="1"/>
  <c r="C24038" i="1"/>
  <c r="C24047" i="1"/>
  <c r="C24048" i="1"/>
  <c r="C24049" i="1"/>
  <c r="C24050" i="1"/>
  <c r="C24060" i="1"/>
  <c r="C24061" i="1"/>
  <c r="C24062" i="1"/>
  <c r="C24078" i="1"/>
  <c r="C24119" i="1"/>
  <c r="C24120" i="1"/>
  <c r="C24121" i="1"/>
  <c r="C24122" i="1"/>
  <c r="C24123" i="1"/>
  <c r="C24139" i="1"/>
  <c r="C24140" i="1"/>
  <c r="C24141" i="1"/>
  <c r="C24142" i="1"/>
  <c r="C24143" i="1"/>
  <c r="C24144" i="1"/>
  <c r="C24145" i="1"/>
  <c r="C24160" i="1"/>
  <c r="C24161" i="1"/>
  <c r="C24162" i="1"/>
  <c r="C24163" i="1"/>
  <c r="C24174" i="1"/>
  <c r="C24187" i="1"/>
  <c r="C24188" i="1"/>
  <c r="C24189" i="1"/>
  <c r="C24190" i="1"/>
  <c r="C24215" i="1"/>
  <c r="C24229" i="1"/>
  <c r="C24230" i="1"/>
  <c r="C24244" i="1"/>
  <c r="C24267" i="1"/>
  <c r="C24268" i="1"/>
  <c r="C24269" i="1"/>
  <c r="C24270" i="1"/>
  <c r="C24271" i="1"/>
  <c r="C24272" i="1"/>
  <c r="C24299" i="1"/>
  <c r="C24300" i="1"/>
  <c r="C24301" i="1"/>
  <c r="C24302" i="1"/>
  <c r="C24303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5" i="1"/>
  <c r="C24337" i="1"/>
  <c r="C24339" i="1"/>
  <c r="C24341" i="1"/>
  <c r="C24342" i="1"/>
  <c r="C24343" i="1"/>
  <c r="C24355" i="1"/>
  <c r="C24359" i="1"/>
  <c r="C24360" i="1"/>
  <c r="C24361" i="1"/>
  <c r="C24368" i="1"/>
  <c r="C24369" i="1"/>
  <c r="C24370" i="1"/>
  <c r="C24371" i="1"/>
  <c r="C24372" i="1"/>
  <c r="C24373" i="1"/>
  <c r="C24374" i="1"/>
  <c r="C24375" i="1"/>
  <c r="C24376" i="1"/>
  <c r="C24377" i="1"/>
  <c r="C24380" i="1"/>
  <c r="C24381" i="1"/>
  <c r="C24389" i="1"/>
  <c r="C24392" i="1"/>
  <c r="C24402" i="1"/>
  <c r="C24408" i="1"/>
  <c r="C24409" i="1"/>
  <c r="C24410" i="1"/>
  <c r="C24417" i="1"/>
  <c r="C24418" i="1"/>
  <c r="C24419" i="1"/>
  <c r="C24420" i="1"/>
  <c r="C24421" i="1"/>
  <c r="C24422" i="1"/>
  <c r="C24423" i="1"/>
  <c r="C24424" i="1"/>
  <c r="C24426" i="1"/>
  <c r="C24427" i="1"/>
  <c r="C24431" i="1"/>
  <c r="C24432" i="1"/>
  <c r="C24433" i="1"/>
  <c r="C24434" i="1"/>
  <c r="C24435" i="1"/>
  <c r="C24440" i="1"/>
  <c r="C24441" i="1"/>
  <c r="C24442" i="1"/>
  <c r="C24459" i="1"/>
  <c r="C24460" i="1"/>
  <c r="C24461" i="1"/>
  <c r="C24471" i="1"/>
  <c r="C24472" i="1"/>
  <c r="C24473" i="1"/>
  <c r="C24474" i="1"/>
  <c r="C24475" i="1"/>
  <c r="C24476" i="1"/>
  <c r="C24478" i="1"/>
  <c r="C24481" i="1"/>
  <c r="C24482" i="1"/>
  <c r="C24490" i="1"/>
  <c r="C24491" i="1"/>
  <c r="C24492" i="1"/>
  <c r="C24500" i="1"/>
  <c r="C24501" i="1"/>
  <c r="C24502" i="1"/>
  <c r="C24503" i="1"/>
  <c r="C24504" i="1"/>
  <c r="C24505" i="1"/>
  <c r="C24510" i="1"/>
  <c r="C24521" i="1"/>
  <c r="C24522" i="1"/>
  <c r="C24523" i="1"/>
  <c r="C24524" i="1"/>
  <c r="C24525" i="1"/>
  <c r="C24526" i="1"/>
  <c r="C24527" i="1"/>
  <c r="C24528" i="1"/>
  <c r="C24538" i="1"/>
  <c r="C24539" i="1"/>
  <c r="C24540" i="1"/>
  <c r="C24554" i="1"/>
  <c r="C24555" i="1"/>
  <c r="C24568" i="1"/>
  <c r="C24569" i="1"/>
  <c r="C24570" i="1"/>
  <c r="C24576" i="1"/>
  <c r="C24577" i="1"/>
  <c r="C24578" i="1"/>
  <c r="C24593" i="1"/>
  <c r="C24594" i="1"/>
  <c r="C24595" i="1"/>
  <c r="C24596" i="1"/>
  <c r="C24597" i="1"/>
  <c r="C24598" i="1"/>
  <c r="C24599" i="1"/>
  <c r="C24600" i="1"/>
  <c r="C24612" i="1"/>
  <c r="C24613" i="1"/>
  <c r="C24614" i="1"/>
  <c r="C24615" i="1"/>
  <c r="C24616" i="1"/>
  <c r="C24630" i="1"/>
  <c r="C24631" i="1"/>
  <c r="C24632" i="1"/>
  <c r="C24633" i="1"/>
  <c r="C24634" i="1"/>
  <c r="C24659" i="1"/>
  <c r="C24661" i="1"/>
  <c r="C24677" i="1"/>
  <c r="C24678" i="1"/>
  <c r="C24679" i="1"/>
  <c r="C24702" i="1"/>
  <c r="C24703" i="1"/>
  <c r="C24704" i="1"/>
  <c r="C24710" i="1"/>
  <c r="C24711" i="1"/>
  <c r="C24712" i="1"/>
  <c r="C24713" i="1"/>
  <c r="C24714" i="1"/>
  <c r="C24715" i="1"/>
  <c r="C24716" i="1"/>
  <c r="C24724" i="1"/>
  <c r="C24725" i="1"/>
  <c r="C24726" i="1"/>
  <c r="C24727" i="1"/>
  <c r="C24728" i="1"/>
  <c r="C24729" i="1"/>
  <c r="C24730" i="1"/>
  <c r="C24731" i="1"/>
  <c r="C24766" i="1"/>
  <c r="C24767" i="1"/>
  <c r="C24768" i="1"/>
  <c r="C24769" i="1"/>
  <c r="C24783" i="1"/>
  <c r="C24784" i="1"/>
  <c r="C24785" i="1"/>
  <c r="C24786" i="1"/>
  <c r="C24787" i="1"/>
  <c r="C24788" i="1"/>
  <c r="C24789" i="1"/>
  <c r="C24790" i="1"/>
  <c r="C24791" i="1"/>
  <c r="C24792" i="1"/>
  <c r="C24807" i="1"/>
  <c r="C24808" i="1"/>
  <c r="C24809" i="1"/>
  <c r="C24810" i="1"/>
  <c r="C24822" i="1"/>
  <c r="C24856" i="1"/>
  <c r="C24857" i="1"/>
  <c r="C24859" i="1"/>
  <c r="C24871" i="1"/>
  <c r="C24872" i="1"/>
  <c r="C24873" i="1"/>
  <c r="C24874" i="1"/>
  <c r="C24875" i="1"/>
  <c r="C24876" i="1"/>
  <c r="C24877" i="1"/>
  <c r="C24890" i="1"/>
  <c r="C24891" i="1"/>
  <c r="C24892" i="1"/>
  <c r="C24893" i="1"/>
  <c r="C24894" i="1"/>
  <c r="C24895" i="1"/>
  <c r="C24896" i="1"/>
  <c r="C24916" i="1"/>
  <c r="C24917" i="1"/>
  <c r="C24918" i="1"/>
  <c r="C24919" i="1"/>
  <c r="C24920" i="1"/>
  <c r="C24926" i="1"/>
  <c r="C24927" i="1"/>
  <c r="C24928" i="1"/>
  <c r="C24929" i="1"/>
  <c r="C24941" i="1"/>
  <c r="C24942" i="1"/>
  <c r="C24973" i="1"/>
  <c r="C24981" i="1"/>
  <c r="C24982" i="1"/>
  <c r="C24983" i="1"/>
  <c r="C24994" i="1"/>
  <c r="C24995" i="1"/>
  <c r="C24996" i="1"/>
  <c r="C24997" i="1"/>
  <c r="C24998" i="1"/>
  <c r="C25017" i="1"/>
  <c r="C25028" i="1"/>
  <c r="C25029" i="1"/>
  <c r="C25030" i="1"/>
  <c r="C25031" i="1"/>
  <c r="C25041" i="1"/>
  <c r="C25042" i="1"/>
  <c r="C25043" i="1"/>
  <c r="C25044" i="1"/>
  <c r="C25045" i="1"/>
  <c r="C25046" i="1"/>
  <c r="C25047" i="1"/>
  <c r="C25063" i="1"/>
  <c r="C25064" i="1"/>
  <c r="C25081" i="1"/>
  <c r="C25082" i="1"/>
  <c r="C25083" i="1"/>
  <c r="C25084" i="1"/>
  <c r="C25085" i="1"/>
  <c r="C25086" i="1"/>
  <c r="C25087" i="1"/>
  <c r="C25097" i="1"/>
  <c r="C25098" i="1"/>
  <c r="C25099" i="1"/>
  <c r="C25100" i="1"/>
  <c r="C25101" i="1"/>
  <c r="C25115" i="1"/>
  <c r="C25116" i="1"/>
  <c r="C25117" i="1"/>
  <c r="C25118" i="1"/>
  <c r="C25119" i="1"/>
  <c r="C25131" i="1"/>
  <c r="C25132" i="1"/>
  <c r="C25133" i="1"/>
  <c r="C25134" i="1"/>
  <c r="C25135" i="1"/>
  <c r="C25136" i="1"/>
  <c r="C25137" i="1"/>
  <c r="C25184" i="1"/>
  <c r="C25185" i="1"/>
  <c r="C25186" i="1"/>
  <c r="C25187" i="1"/>
  <c r="C25200" i="1"/>
  <c r="C25201" i="1"/>
  <c r="C25202" i="1"/>
  <c r="C25203" i="1"/>
  <c r="C25221" i="1"/>
  <c r="C25222" i="1"/>
  <c r="C25223" i="1"/>
  <c r="C25224" i="1"/>
  <c r="C25288" i="1"/>
  <c r="C25289" i="1"/>
  <c r="C25290" i="1"/>
  <c r="C25291" i="1"/>
  <c r="C25303" i="1"/>
  <c r="C25304" i="1"/>
  <c r="C25305" i="1"/>
  <c r="C25306" i="1"/>
  <c r="C25328" i="1"/>
  <c r="C25329" i="1"/>
  <c r="C25342" i="1"/>
  <c r="C25345" i="1"/>
  <c r="C25352" i="1"/>
  <c r="C25353" i="1"/>
  <c r="C25354" i="1"/>
  <c r="C25355" i="1"/>
  <c r="C25364" i="1"/>
  <c r="C25365" i="1"/>
  <c r="C25366" i="1"/>
  <c r="C25367" i="1"/>
  <c r="C25368" i="1"/>
  <c r="C25378" i="1"/>
  <c r="C25379" i="1"/>
  <c r="C25380" i="1"/>
  <c r="C25381" i="1"/>
  <c r="C25382" i="1"/>
  <c r="C25393" i="1"/>
  <c r="C25394" i="1"/>
  <c r="C25395" i="1"/>
  <c r="C25396" i="1"/>
  <c r="C25397" i="1"/>
  <c r="C25398" i="1"/>
  <c r="C25418" i="1"/>
  <c r="C25427" i="1"/>
  <c r="C25428" i="1"/>
  <c r="C25429" i="1"/>
  <c r="C25430" i="1"/>
  <c r="C25431" i="1"/>
  <c r="C25432" i="1"/>
  <c r="C25433" i="1"/>
  <c r="C25434" i="1"/>
  <c r="C25439" i="1"/>
  <c r="C25440" i="1"/>
  <c r="C25441" i="1"/>
  <c r="C25442" i="1"/>
  <c r="C25443" i="1"/>
  <c r="C25455" i="1"/>
  <c r="C25456" i="1"/>
  <c r="C25457" i="1"/>
  <c r="C25458" i="1"/>
  <c r="C25474" i="1"/>
  <c r="C25475" i="1"/>
  <c r="C25476" i="1"/>
  <c r="C25477" i="1"/>
  <c r="C25492" i="1"/>
  <c r="C25493" i="1"/>
  <c r="C25494" i="1"/>
  <c r="C25495" i="1"/>
  <c r="C25496" i="1"/>
  <c r="C25497" i="1"/>
  <c r="C25498" i="1"/>
  <c r="C25528" i="1"/>
  <c r="C25529" i="1"/>
  <c r="C25530" i="1"/>
  <c r="C25540" i="1"/>
  <c r="C25541" i="1"/>
  <c r="C25542" i="1"/>
  <c r="C25543" i="1"/>
  <c r="C25544" i="1"/>
  <c r="C25545" i="1"/>
  <c r="C25546" i="1"/>
  <c r="C25547" i="1"/>
  <c r="C25559" i="1"/>
  <c r="C25560" i="1"/>
  <c r="C25561" i="1"/>
  <c r="C25562" i="1"/>
  <c r="C25563" i="1"/>
  <c r="C25564" i="1"/>
  <c r="C25574" i="1"/>
  <c r="C25575" i="1"/>
  <c r="C25576" i="1"/>
  <c r="C25577" i="1"/>
  <c r="C25578" i="1"/>
  <c r="C25579" i="1"/>
  <c r="C25580" i="1"/>
  <c r="C25581" i="1"/>
  <c r="C25590" i="1"/>
  <c r="C25591" i="1"/>
  <c r="C25592" i="1"/>
  <c r="C25593" i="1"/>
  <c r="C25594" i="1"/>
  <c r="C25595" i="1"/>
  <c r="C25608" i="1"/>
  <c r="C25624" i="1"/>
  <c r="C25625" i="1"/>
  <c r="C25626" i="1"/>
  <c r="C25627" i="1"/>
  <c r="C25628" i="1"/>
  <c r="C25629" i="1"/>
  <c r="C25630" i="1"/>
  <c r="C25640" i="1"/>
  <c r="C25641" i="1"/>
  <c r="C25642" i="1"/>
  <c r="C25643" i="1"/>
  <c r="C25644" i="1"/>
  <c r="C25645" i="1"/>
  <c r="C25660" i="1"/>
  <c r="C25661" i="1"/>
  <c r="C25662" i="1"/>
  <c r="C25663" i="1"/>
  <c r="C25664" i="1"/>
  <c r="C25665" i="1"/>
  <c r="C25666" i="1"/>
  <c r="C25685" i="1"/>
  <c r="C25696" i="1"/>
  <c r="C25697" i="1"/>
  <c r="C25698" i="1"/>
  <c r="C25699" i="1"/>
  <c r="C25700" i="1"/>
  <c r="C25701" i="1"/>
  <c r="C25702" i="1"/>
  <c r="C25703" i="1"/>
  <c r="C25715" i="1"/>
  <c r="C25716" i="1"/>
  <c r="C25717" i="1"/>
  <c r="C25718" i="1"/>
  <c r="C25727" i="1"/>
  <c r="C25728" i="1"/>
  <c r="C25729" i="1"/>
  <c r="C25730" i="1"/>
  <c r="C25731" i="1"/>
  <c r="C25732" i="1"/>
  <c r="C25744" i="1"/>
  <c r="C25745" i="1"/>
  <c r="C25746" i="1"/>
  <c r="C25747" i="1"/>
  <c r="C25748" i="1"/>
  <c r="C25749" i="1"/>
  <c r="C25750" i="1"/>
  <c r="C25760" i="1"/>
  <c r="C25761" i="1"/>
  <c r="C25762" i="1"/>
  <c r="C25786" i="1"/>
  <c r="C25797" i="1"/>
  <c r="C25798" i="1"/>
  <c r="C25799" i="1"/>
  <c r="C25811" i="1"/>
  <c r="C25812" i="1"/>
  <c r="C25824" i="1"/>
  <c r="C25825" i="1"/>
  <c r="C25826" i="1"/>
  <c r="C25827" i="1"/>
  <c r="C25828" i="1"/>
  <c r="C25842" i="1"/>
  <c r="C25843" i="1"/>
  <c r="C25844" i="1"/>
  <c r="C25845" i="1"/>
  <c r="C25846" i="1"/>
  <c r="C25867" i="1"/>
  <c r="C25868" i="1"/>
  <c r="C25869" i="1"/>
  <c r="C25870" i="1"/>
  <c r="C25871" i="1"/>
  <c r="C25872" i="1"/>
  <c r="C25873" i="1"/>
  <c r="C25874" i="1"/>
  <c r="C25875" i="1"/>
  <c r="C25891" i="1"/>
  <c r="C25893" i="1"/>
  <c r="C25900" i="1"/>
  <c r="C25901" i="1"/>
  <c r="C25914" i="1"/>
  <c r="C25915" i="1"/>
  <c r="C25916" i="1"/>
  <c r="C25917" i="1"/>
  <c r="C25927" i="1"/>
  <c r="C25928" i="1"/>
  <c r="C25929" i="1"/>
  <c r="C25930" i="1"/>
  <c r="C25931" i="1"/>
  <c r="C25940" i="1"/>
  <c r="C25941" i="1"/>
  <c r="C25942" i="1"/>
  <c r="C25943" i="1"/>
  <c r="C25958" i="1"/>
  <c r="C25959" i="1"/>
  <c r="C25960" i="1"/>
  <c r="C25983" i="1"/>
  <c r="C25988" i="1"/>
  <c r="C25989" i="1"/>
  <c r="C25990" i="1"/>
  <c r="C25991" i="1"/>
  <c r="C25992" i="1"/>
  <c r="C25993" i="1"/>
  <c r="C25994" i="1"/>
  <c r="C26007" i="1"/>
  <c r="C26008" i="1"/>
  <c r="C26009" i="1"/>
  <c r="C26010" i="1"/>
  <c r="C26011" i="1"/>
  <c r="C26012" i="1"/>
  <c r="C26025" i="1"/>
  <c r="C26026" i="1"/>
  <c r="C26027" i="1"/>
  <c r="C26028" i="1"/>
  <c r="C26039" i="1"/>
  <c r="C26040" i="1"/>
  <c r="C26041" i="1"/>
  <c r="C26053" i="1"/>
  <c r="C26054" i="1"/>
  <c r="C26055" i="1"/>
  <c r="C26056" i="1"/>
  <c r="C26057" i="1"/>
  <c r="C26058" i="1"/>
  <c r="C26059" i="1"/>
  <c r="C26081" i="1"/>
  <c r="C26115" i="1"/>
  <c r="C26116" i="1"/>
  <c r="C26117" i="1"/>
  <c r="C26118" i="1"/>
  <c r="C26119" i="1"/>
  <c r="C26140" i="1"/>
  <c r="C26141" i="1"/>
  <c r="C26142" i="1"/>
  <c r="C26143" i="1"/>
  <c r="C26144" i="1"/>
  <c r="C26145" i="1"/>
  <c r="C26153" i="1"/>
  <c r="C26154" i="1"/>
  <c r="C26155" i="1"/>
  <c r="C26156" i="1"/>
  <c r="C26157" i="1"/>
  <c r="C26158" i="1"/>
  <c r="C26159" i="1"/>
  <c r="C26160" i="1"/>
  <c r="C26161" i="1"/>
  <c r="C26162" i="1"/>
  <c r="C26185" i="1"/>
  <c r="C26186" i="1"/>
  <c r="C26197" i="1"/>
  <c r="C26198" i="1"/>
  <c r="C26212" i="1"/>
  <c r="C26213" i="1"/>
  <c r="C26214" i="1"/>
  <c r="C26215" i="1"/>
  <c r="C26216" i="1"/>
  <c r="C26226" i="1"/>
  <c r="C26227" i="1"/>
  <c r="C26228" i="1"/>
  <c r="C26229" i="1"/>
  <c r="C26230" i="1"/>
  <c r="C26231" i="1"/>
  <c r="C26249" i="1"/>
  <c r="C26250" i="1"/>
  <c r="C26251" i="1"/>
  <c r="C26252" i="1"/>
  <c r="C26264" i="1"/>
  <c r="C26265" i="1"/>
  <c r="C26266" i="1"/>
  <c r="C26267" i="1"/>
  <c r="C26268" i="1"/>
  <c r="C26275" i="1"/>
  <c r="C26276" i="1"/>
  <c r="C26286" i="1"/>
  <c r="C26287" i="1"/>
  <c r="C26294" i="1"/>
  <c r="C26295" i="1"/>
  <c r="C26296" i="1"/>
  <c r="C26297" i="1"/>
  <c r="C26312" i="1"/>
  <c r="C26313" i="1"/>
  <c r="C26314" i="1"/>
  <c r="C26315" i="1"/>
  <c r="C26326" i="1"/>
  <c r="C26327" i="1"/>
  <c r="C26328" i="1"/>
  <c r="C26329" i="1"/>
  <c r="C26349" i="1"/>
  <c r="C26350" i="1"/>
  <c r="C26351" i="1"/>
  <c r="C26352" i="1"/>
  <c r="C26353" i="1"/>
  <c r="C26359" i="1"/>
  <c r="C26373" i="1"/>
  <c r="C26374" i="1"/>
  <c r="C26375" i="1"/>
  <c r="C26383" i="1"/>
  <c r="C26393" i="1"/>
  <c r="C26394" i="1"/>
  <c r="C26395" i="1"/>
  <c r="C26411" i="1"/>
  <c r="C26419" i="1"/>
  <c r="C26420" i="1"/>
  <c r="C26421" i="1"/>
  <c r="C26422" i="1"/>
  <c r="C26428" i="1"/>
  <c r="C26429" i="1"/>
  <c r="C26430" i="1"/>
  <c r="C26431" i="1"/>
  <c r="C26432" i="1"/>
  <c r="C26444" i="1"/>
  <c r="C26445" i="1"/>
  <c r="C26446" i="1"/>
  <c r="C26455" i="1"/>
  <c r="C26456" i="1"/>
  <c r="C26457" i="1"/>
  <c r="C26470" i="1"/>
  <c r="C26471" i="1"/>
  <c r="C26472" i="1"/>
  <c r="C26494" i="1"/>
  <c r="C26495" i="1"/>
  <c r="C26496" i="1"/>
  <c r="C26497" i="1"/>
  <c r="C26498" i="1"/>
  <c r="C26499" i="1"/>
  <c r="C26500" i="1"/>
  <c r="C26506" i="1"/>
  <c r="C26514" i="1"/>
  <c r="C26515" i="1"/>
  <c r="C26516" i="1"/>
  <c r="C26517" i="1"/>
  <c r="C26518" i="1"/>
  <c r="C26519" i="1"/>
  <c r="C26523" i="1"/>
  <c r="C26530" i="1"/>
  <c r="C26531" i="1"/>
  <c r="C26532" i="1"/>
  <c r="C26533" i="1"/>
  <c r="C26547" i="1"/>
  <c r="C26563" i="1"/>
  <c r="C26564" i="1"/>
  <c r="C26565" i="1"/>
  <c r="C26566" i="1"/>
  <c r="C26574" i="1"/>
  <c r="C26575" i="1"/>
  <c r="C26576" i="1"/>
  <c r="C26581" i="1"/>
  <c r="C26582" i="1"/>
  <c r="C26583" i="1"/>
  <c r="C26584" i="1"/>
  <c r="C26591" i="1"/>
  <c r="C26592" i="1"/>
  <c r="C26593" i="1"/>
  <c r="C26599" i="1"/>
  <c r="C26600" i="1"/>
  <c r="C26601" i="1"/>
  <c r="C26602" i="1"/>
  <c r="C26603" i="1"/>
  <c r="C26618" i="1"/>
  <c r="C26619" i="1"/>
  <c r="C26632" i="1"/>
  <c r="C26633" i="1"/>
  <c r="C26634" i="1"/>
  <c r="C26638" i="1"/>
  <c r="C26639" i="1"/>
  <c r="C26640" i="1"/>
  <c r="C26641" i="1"/>
  <c r="C26656" i="1"/>
  <c r="C26657" i="1"/>
  <c r="C26658" i="1"/>
  <c r="C26659" i="1"/>
  <c r="C26660" i="1"/>
  <c r="C26661" i="1"/>
  <c r="C26662" i="1"/>
  <c r="C26669" i="1"/>
  <c r="C26670" i="1"/>
  <c r="C26671" i="1"/>
  <c r="C26672" i="1"/>
  <c r="C26673" i="1"/>
  <c r="C26674" i="1"/>
  <c r="C26683" i="1"/>
  <c r="C26692" i="1"/>
  <c r="C26693" i="1"/>
  <c r="C26694" i="1"/>
  <c r="C26695" i="1"/>
  <c r="C26696" i="1"/>
  <c r="C26699" i="1"/>
  <c r="C26700" i="1"/>
  <c r="C26701" i="1"/>
  <c r="C26702" i="1"/>
  <c r="C26703" i="1"/>
  <c r="C26704" i="1"/>
  <c r="C26705" i="1"/>
  <c r="C26712" i="1"/>
  <c r="C26718" i="1"/>
  <c r="C26729" i="1"/>
  <c r="C26730" i="1"/>
  <c r="C26731" i="1"/>
  <c r="C26732" i="1"/>
  <c r="C26733" i="1"/>
  <c r="C26734" i="1"/>
  <c r="C26762" i="1"/>
  <c r="C26763" i="1"/>
  <c r="C26764" i="1"/>
  <c r="C26765" i="1"/>
  <c r="C26778" i="1"/>
  <c r="C26779" i="1"/>
  <c r="C26786" i="1"/>
  <c r="C26787" i="1"/>
  <c r="C26788" i="1"/>
  <c r="C26789" i="1"/>
  <c r="C26790" i="1"/>
  <c r="C26797" i="1"/>
  <c r="C26798" i="1"/>
  <c r="C26799" i="1"/>
  <c r="C26803" i="1"/>
  <c r="C26804" i="1"/>
  <c r="C26805" i="1"/>
  <c r="C26806" i="1"/>
  <c r="C26820" i="1"/>
  <c r="C26821" i="1"/>
  <c r="C26822" i="1"/>
  <c r="C26839" i="1"/>
  <c r="C26840" i="1"/>
  <c r="C26841" i="1"/>
  <c r="C26850" i="1"/>
  <c r="C26857" i="1"/>
  <c r="C26858" i="1"/>
  <c r="C26859" i="1"/>
  <c r="C26868" i="1"/>
  <c r="C26869" i="1"/>
  <c r="C26870" i="1"/>
  <c r="C26871" i="1"/>
  <c r="C26872" i="1"/>
  <c r="C26873" i="1"/>
  <c r="C26885" i="1"/>
  <c r="C26886" i="1"/>
  <c r="C26897" i="1"/>
  <c r="C26898" i="1"/>
  <c r="C26899" i="1"/>
  <c r="C26900" i="1"/>
  <c r="C26901" i="1"/>
  <c r="C26902" i="1"/>
  <c r="C26903" i="1"/>
  <c r="C26904" i="1"/>
  <c r="C26908" i="1"/>
  <c r="C26909" i="1"/>
  <c r="C26910" i="1"/>
  <c r="C26924" i="1"/>
  <c r="C26925" i="1"/>
  <c r="C26926" i="1"/>
  <c r="C26946" i="1"/>
  <c r="C26947" i="1"/>
  <c r="C26948" i="1"/>
  <c r="C26949" i="1"/>
  <c r="C26958" i="1"/>
  <c r="C26965" i="1"/>
  <c r="C26966" i="1"/>
  <c r="C26967" i="1"/>
  <c r="C26968" i="1"/>
  <c r="C26969" i="1"/>
  <c r="C26981" i="1"/>
  <c r="C26982" i="1"/>
  <c r="C26992" i="1"/>
  <c r="C26993" i="1"/>
  <c r="C26994" i="1"/>
  <c r="C26995" i="1"/>
  <c r="C26996" i="1"/>
  <c r="C27017" i="1"/>
  <c r="C27025" i="1"/>
  <c r="C27026" i="1"/>
  <c r="C27027" i="1"/>
  <c r="C27034" i="1"/>
  <c r="C27035" i="1"/>
  <c r="C27036" i="1"/>
  <c r="C27037" i="1"/>
  <c r="C27038" i="1"/>
  <c r="C27039" i="1"/>
  <c r="C27046" i="1"/>
  <c r="C27047" i="1"/>
  <c r="C27048" i="1"/>
  <c r="C27049" i="1"/>
  <c r="C27050" i="1"/>
  <c r="C27060" i="1"/>
  <c r="C27061" i="1"/>
  <c r="C27062" i="1"/>
  <c r="C27063" i="1"/>
  <c r="C27080" i="1"/>
  <c r="C27081" i="1"/>
  <c r="C27082" i="1"/>
  <c r="C27093" i="1"/>
  <c r="C27098" i="1"/>
  <c r="C27099" i="1"/>
  <c r="C27100" i="1"/>
  <c r="C27101" i="1"/>
  <c r="C27109" i="1"/>
  <c r="C27110" i="1"/>
  <c r="C27116" i="1"/>
  <c r="C27117" i="1"/>
  <c r="C27118" i="1"/>
  <c r="C27119" i="1"/>
  <c r="C27126" i="1"/>
  <c r="C27127" i="1"/>
  <c r="C27134" i="1"/>
  <c r="C27135" i="1"/>
  <c r="C27136" i="1"/>
  <c r="C27137" i="1"/>
  <c r="C27160" i="1"/>
  <c r="C27161" i="1"/>
  <c r="C27162" i="1"/>
  <c r="C27163" i="1"/>
  <c r="C27164" i="1"/>
  <c r="C27174" i="1"/>
  <c r="C27175" i="1"/>
  <c r="C27176" i="1"/>
  <c r="C27177" i="1"/>
  <c r="C27178" i="1"/>
  <c r="C27179" i="1"/>
  <c r="C27187" i="1"/>
  <c r="C27199" i="1"/>
  <c r="C27200" i="1"/>
  <c r="C27209" i="1"/>
  <c r="C27210" i="1"/>
  <c r="C27211" i="1"/>
  <c r="C27212" i="1"/>
  <c r="C27226" i="1"/>
  <c r="C27237" i="1"/>
  <c r="C27242" i="1"/>
  <c r="C27243" i="1"/>
  <c r="C27244" i="1"/>
  <c r="C27252" i="1"/>
  <c r="C27261" i="1"/>
  <c r="C27262" i="1"/>
  <c r="C27263" i="1"/>
  <c r="C27264" i="1"/>
  <c r="C27275" i="1"/>
  <c r="C27276" i="1"/>
  <c r="C27277" i="1"/>
  <c r="C27278" i="1"/>
  <c r="C27279" i="1"/>
  <c r="C27280" i="1"/>
  <c r="C27281" i="1"/>
  <c r="C27305" i="1"/>
  <c r="C27306" i="1"/>
  <c r="C27307" i="1"/>
  <c r="C27308" i="1"/>
  <c r="C27315" i="1"/>
  <c r="C27316" i="1"/>
  <c r="C27317" i="1"/>
  <c r="C27318" i="1"/>
  <c r="C27319" i="1"/>
  <c r="C27320" i="1"/>
  <c r="C27333" i="1"/>
  <c r="C27334" i="1"/>
  <c r="C27335" i="1"/>
  <c r="C27336" i="1"/>
  <c r="C27347" i="1"/>
  <c r="C27348" i="1"/>
  <c r="C27349" i="1"/>
  <c r="C27360" i="1"/>
  <c r="C27361" i="1"/>
  <c r="C27362" i="1"/>
  <c r="C27363" i="1"/>
  <c r="C27364" i="1"/>
  <c r="C27365" i="1"/>
  <c r="C27371" i="1"/>
  <c r="C27377" i="1"/>
  <c r="C27378" i="1"/>
  <c r="C27379" i="1"/>
  <c r="C27380" i="1"/>
  <c r="C27388" i="1"/>
  <c r="C27389" i="1"/>
  <c r="C27395" i="1"/>
  <c r="C27396" i="1"/>
  <c r="C27397" i="1"/>
  <c r="C27407" i="1"/>
  <c r="C27408" i="1"/>
  <c r="C27409" i="1"/>
  <c r="C27423" i="1"/>
  <c r="C27430" i="1"/>
  <c r="C27431" i="1"/>
  <c r="C27432" i="1"/>
  <c r="C27436" i="1"/>
  <c r="C27437" i="1"/>
  <c r="C27447" i="1"/>
  <c r="C27448" i="1"/>
  <c r="C27449" i="1"/>
  <c r="C27456" i="1"/>
  <c r="C27468" i="1"/>
  <c r="C27469" i="1"/>
  <c r="C27470" i="1"/>
  <c r="C27471" i="1"/>
  <c r="C27472" i="1"/>
  <c r="C27473" i="1"/>
  <c r="C27490" i="1"/>
  <c r="C27491" i="1"/>
  <c r="C27507" i="1"/>
  <c r="C27508" i="1"/>
  <c r="C27509" i="1"/>
  <c r="C27520" i="1"/>
  <c r="C27521" i="1"/>
  <c r="C27522" i="1"/>
  <c r="C27531" i="1"/>
  <c r="C27532" i="1"/>
  <c r="C27543" i="1"/>
  <c r="C27544" i="1"/>
  <c r="C27545" i="1"/>
  <c r="C27546" i="1"/>
  <c r="C27553" i="1"/>
  <c r="C27554" i="1"/>
  <c r="C27564" i="1"/>
  <c r="C27565" i="1"/>
  <c r="C27566" i="1"/>
  <c r="C27567" i="1"/>
  <c r="C27568" i="1"/>
  <c r="C27572" i="1"/>
  <c r="C27586" i="1"/>
  <c r="C27587" i="1"/>
  <c r="C27594" i="1"/>
  <c r="C27595" i="1"/>
  <c r="C27596" i="1"/>
  <c r="C27597" i="1"/>
  <c r="C27598" i="1"/>
  <c r="C27599" i="1"/>
  <c r="C27609" i="1"/>
  <c r="C27610" i="1"/>
  <c r="C27611" i="1"/>
  <c r="C27612" i="1"/>
  <c r="C27613" i="1"/>
  <c r="C27614" i="1"/>
  <c r="C27632" i="1"/>
  <c r="C27633" i="1"/>
  <c r="C27634" i="1"/>
  <c r="C27635" i="1"/>
  <c r="C27636" i="1"/>
  <c r="C27637" i="1"/>
  <c r="C27638" i="1"/>
  <c r="C27645" i="1"/>
  <c r="C27656" i="1"/>
  <c r="C27657" i="1"/>
  <c r="C27658" i="1"/>
  <c r="C27668" i="1"/>
  <c r="C27669" i="1"/>
  <c r="C27670" i="1"/>
  <c r="C27683" i="1"/>
  <c r="C27684" i="1"/>
  <c r="C27685" i="1"/>
  <c r="C27686" i="1"/>
  <c r="C27687" i="1"/>
  <c r="C27707" i="1"/>
  <c r="C27708" i="1"/>
  <c r="C27709" i="1"/>
  <c r="C27710" i="1"/>
  <c r="C27711" i="1"/>
  <c r="C27717" i="1"/>
  <c r="C27726" i="1"/>
  <c r="C27727" i="1"/>
  <c r="C27728" i="1"/>
  <c r="C27729" i="1"/>
  <c r="C27730" i="1"/>
  <c r="C27731" i="1"/>
  <c r="C27737" i="1"/>
  <c r="C27738" i="1"/>
  <c r="C27739" i="1"/>
  <c r="C27740" i="1"/>
  <c r="C27748" i="1"/>
  <c r="C27749" i="1"/>
  <c r="C27750" i="1"/>
  <c r="C27761" i="1"/>
  <c r="C27762" i="1"/>
  <c r="C27770" i="1"/>
  <c r="C27771" i="1"/>
  <c r="C27772" i="1"/>
  <c r="C27773" i="1"/>
  <c r="C27784" i="1"/>
  <c r="C27785" i="1"/>
  <c r="C27786" i="1"/>
  <c r="C27787" i="1"/>
  <c r="C27796" i="1"/>
  <c r="C27797" i="1"/>
  <c r="C27798" i="1"/>
  <c r="C27805" i="1"/>
  <c r="C27806" i="1"/>
  <c r="C27807" i="1"/>
  <c r="C27808" i="1"/>
  <c r="C27822" i="1"/>
  <c r="C27823" i="1"/>
  <c r="C27824" i="1"/>
  <c r="C27857" i="1"/>
  <c r="C27858" i="1"/>
  <c r="C27879" i="1"/>
  <c r="C27880" i="1"/>
  <c r="C27881" i="1"/>
  <c r="C27882" i="1"/>
  <c r="C27883" i="1"/>
  <c r="C27890" i="1"/>
  <c r="C27891" i="1"/>
  <c r="C27892" i="1"/>
  <c r="C27893" i="1"/>
  <c r="C27906" i="1"/>
  <c r="C27907" i="1"/>
  <c r="C27908" i="1"/>
  <c r="C27909" i="1"/>
  <c r="C27929" i="1"/>
  <c r="C27930" i="1"/>
  <c r="C27931" i="1"/>
  <c r="C27936" i="1"/>
  <c r="C27937" i="1"/>
  <c r="C27946" i="1"/>
  <c r="C27947" i="1"/>
  <c r="C27948" i="1"/>
  <c r="C27959" i="1"/>
  <c r="C27960" i="1"/>
  <c r="C27961" i="1"/>
  <c r="C27962" i="1"/>
  <c r="C27963" i="1"/>
  <c r="C27973" i="1"/>
  <c r="C27974" i="1"/>
  <c r="C27975" i="1"/>
  <c r="C27976" i="1"/>
  <c r="C27977" i="1"/>
  <c r="C27998" i="1"/>
  <c r="C28006" i="1"/>
  <c r="C28007" i="1"/>
  <c r="C28019" i="1"/>
  <c r="C28020" i="1"/>
  <c r="C28021" i="1"/>
  <c r="C28026" i="1"/>
  <c r="C28027" i="1"/>
  <c r="C28028" i="1"/>
  <c r="C28029" i="1"/>
  <c r="C28030" i="1"/>
  <c r="C28031" i="1"/>
  <c r="C28043" i="1"/>
  <c r="C28060" i="1"/>
  <c r="C28061" i="1"/>
  <c r="C28062" i="1"/>
  <c r="C28070" i="1"/>
  <c r="C28071" i="1"/>
  <c r="C28072" i="1"/>
  <c r="C28073" i="1"/>
  <c r="C28074" i="1"/>
  <c r="C28075" i="1"/>
  <c r="C28076" i="1"/>
  <c r="C28085" i="1"/>
  <c r="C28094" i="1"/>
  <c r="C28095" i="1"/>
  <c r="C28096" i="1"/>
  <c r="C28118" i="1"/>
  <c r="C28119" i="1"/>
  <c r="C28128" i="1"/>
  <c r="C28129" i="1"/>
  <c r="C28135" i="1"/>
  <c r="C28136" i="1"/>
  <c r="C28137" i="1"/>
  <c r="C28138" i="1"/>
  <c r="C28139" i="1"/>
  <c r="C28154" i="1"/>
  <c r="C28155" i="1"/>
  <c r="C28156" i="1"/>
  <c r="C28157" i="1"/>
  <c r="C28158" i="1"/>
  <c r="C28167" i="1"/>
  <c r="C28168" i="1"/>
  <c r="C28169" i="1"/>
  <c r="C28170" i="1"/>
  <c r="C28171" i="1"/>
  <c r="C28188" i="1"/>
  <c r="C28189" i="1"/>
  <c r="C28190" i="1"/>
  <c r="C28191" i="1"/>
  <c r="C28192" i="1"/>
  <c r="C2" i="1"/>
  <c r="B2" i="1"/>
  <c r="C19" i="13" l="1"/>
  <c r="D19" i="13"/>
  <c r="E19" i="13" s="1"/>
  <c r="F18" i="13"/>
  <c r="G18" i="13"/>
  <c r="J16" i="13"/>
  <c r="I17" i="13"/>
  <c r="H17" i="13"/>
  <c r="K17" i="13" s="1"/>
  <c r="F22" i="15"/>
  <c r="G22" i="15" s="1"/>
  <c r="E25" i="15"/>
  <c r="D22" i="15"/>
  <c r="C23" i="15" s="1"/>
  <c r="K21" i="15"/>
  <c r="L21" i="15" s="1"/>
  <c r="J21" i="15"/>
  <c r="M21" i="15" s="1"/>
  <c r="G23" i="14"/>
  <c r="H23" i="14"/>
  <c r="G22" i="14"/>
  <c r="H22" i="14"/>
  <c r="J21" i="14"/>
  <c r="K21" i="14" s="1"/>
  <c r="I21" i="14"/>
  <c r="L21" i="14" s="1"/>
  <c r="C23" i="14"/>
  <c r="J17" i="13" l="1"/>
  <c r="I18" i="13"/>
  <c r="J18" i="13" s="1"/>
  <c r="H18" i="13"/>
  <c r="K18" i="13" s="1"/>
  <c r="F19" i="13"/>
  <c r="G19" i="13"/>
  <c r="C20" i="13"/>
  <c r="D20" i="13"/>
  <c r="E20" i="13" s="1"/>
  <c r="H22" i="15"/>
  <c r="I22" i="15"/>
  <c r="F23" i="15"/>
  <c r="G23" i="15" s="1"/>
  <c r="E26" i="15"/>
  <c r="D23" i="15"/>
  <c r="C24" i="15" s="1"/>
  <c r="J22" i="14"/>
  <c r="K22" i="14" s="1"/>
  <c r="I22" i="14"/>
  <c r="L22" i="14" s="1"/>
  <c r="D23" i="14"/>
  <c r="E24" i="14" s="1"/>
  <c r="F24" i="14" s="1"/>
  <c r="J23" i="14"/>
  <c r="K23" i="14" s="1"/>
  <c r="I23" i="14"/>
  <c r="L23" i="14" s="1"/>
  <c r="F20" i="13" l="1"/>
  <c r="G20" i="13"/>
  <c r="D21" i="13"/>
  <c r="E21" i="13" s="1"/>
  <c r="C21" i="13"/>
  <c r="I19" i="13"/>
  <c r="J19" i="13" s="1"/>
  <c r="H19" i="13"/>
  <c r="K19" i="13" s="1"/>
  <c r="H23" i="15"/>
  <c r="I23" i="15"/>
  <c r="K22" i="15"/>
  <c r="L22" i="15" s="1"/>
  <c r="J22" i="15"/>
  <c r="M22" i="15" s="1"/>
  <c r="F24" i="15"/>
  <c r="G24" i="15" s="1"/>
  <c r="E27" i="15"/>
  <c r="G24" i="14"/>
  <c r="H24" i="14"/>
  <c r="C24" i="14"/>
  <c r="C22" i="13" l="1"/>
  <c r="D22" i="13"/>
  <c r="E22" i="13" s="1"/>
  <c r="F21" i="13"/>
  <c r="G21" i="13"/>
  <c r="I20" i="13"/>
  <c r="J20" i="13" s="1"/>
  <c r="H20" i="13"/>
  <c r="K20" i="13" s="1"/>
  <c r="H24" i="15"/>
  <c r="I24" i="15"/>
  <c r="K23" i="15"/>
  <c r="L23" i="15" s="1"/>
  <c r="J23" i="15"/>
  <c r="M23" i="15" s="1"/>
  <c r="D24" i="15"/>
  <c r="C25" i="15" s="1"/>
  <c r="D24" i="14"/>
  <c r="E25" i="14" s="1"/>
  <c r="F25" i="14" s="1"/>
  <c r="C25" i="14"/>
  <c r="J24" i="14"/>
  <c r="K24" i="14" s="1"/>
  <c r="I24" i="14"/>
  <c r="L24" i="14" s="1"/>
  <c r="I21" i="13" l="1"/>
  <c r="J21" i="13" s="1"/>
  <c r="H21" i="13"/>
  <c r="K21" i="13" s="1"/>
  <c r="F22" i="13"/>
  <c r="G22" i="13"/>
  <c r="C23" i="13"/>
  <c r="D23" i="13"/>
  <c r="E23" i="13" s="1"/>
  <c r="F25" i="15"/>
  <c r="G25" i="15" s="1"/>
  <c r="E28" i="15"/>
  <c r="D25" i="15"/>
  <c r="C26" i="15" s="1"/>
  <c r="K24" i="15"/>
  <c r="L24" i="15" s="1"/>
  <c r="J24" i="15"/>
  <c r="M24" i="15" s="1"/>
  <c r="G25" i="14"/>
  <c r="H25" i="14"/>
  <c r="D25" i="14"/>
  <c r="C26" i="14" s="1"/>
  <c r="E26" i="14"/>
  <c r="F26" i="14" s="1"/>
  <c r="F23" i="13" l="1"/>
  <c r="G23" i="13"/>
  <c r="C24" i="13"/>
  <c r="D24" i="13"/>
  <c r="E24" i="13" s="1"/>
  <c r="I22" i="13"/>
  <c r="J22" i="13" s="1"/>
  <c r="H22" i="13"/>
  <c r="K22" i="13" s="1"/>
  <c r="H25" i="15"/>
  <c r="I25" i="15"/>
  <c r="D26" i="15"/>
  <c r="C27" i="15" s="1"/>
  <c r="E29" i="15"/>
  <c r="D26" i="14"/>
  <c r="C27" i="14" s="1"/>
  <c r="G26" i="14"/>
  <c r="H26" i="14"/>
  <c r="J25" i="14"/>
  <c r="K25" i="14" s="1"/>
  <c r="I25" i="14"/>
  <c r="L25" i="14" s="1"/>
  <c r="F24" i="13" l="1"/>
  <c r="G24" i="13"/>
  <c r="D25" i="13"/>
  <c r="E25" i="13" s="1"/>
  <c r="C25" i="13"/>
  <c r="I23" i="13"/>
  <c r="J23" i="13" s="1"/>
  <c r="H23" i="13"/>
  <c r="K23" i="13" s="1"/>
  <c r="F26" i="15"/>
  <c r="G26" i="15" s="1"/>
  <c r="H26" i="15" s="1"/>
  <c r="K25" i="15"/>
  <c r="L25" i="15" s="1"/>
  <c r="J25" i="15"/>
  <c r="M25" i="15" s="1"/>
  <c r="F27" i="15"/>
  <c r="G27" i="15" s="1"/>
  <c r="E30" i="15"/>
  <c r="D27" i="14"/>
  <c r="C28" i="14" s="1"/>
  <c r="J26" i="14"/>
  <c r="K26" i="14" s="1"/>
  <c r="I26" i="14"/>
  <c r="L26" i="14" s="1"/>
  <c r="E27" i="14"/>
  <c r="F27" i="14" s="1"/>
  <c r="I24" i="13" l="1"/>
  <c r="J24" i="13" s="1"/>
  <c r="H24" i="13"/>
  <c r="K24" i="13" s="1"/>
  <c r="D26" i="13"/>
  <c r="E26" i="13" s="1"/>
  <c r="C26" i="13"/>
  <c r="F25" i="13"/>
  <c r="G25" i="13"/>
  <c r="I26" i="15"/>
  <c r="H27" i="15"/>
  <c r="I27" i="15"/>
  <c r="K26" i="15"/>
  <c r="L26" i="15" s="1"/>
  <c r="J26" i="15"/>
  <c r="M26" i="15" s="1"/>
  <c r="D27" i="15"/>
  <c r="C28" i="15" s="1"/>
  <c r="D28" i="14"/>
  <c r="E29" i="14" s="1"/>
  <c r="F29" i="14" s="1"/>
  <c r="G27" i="14"/>
  <c r="H27" i="14"/>
  <c r="E28" i="14"/>
  <c r="F28" i="14" s="1"/>
  <c r="I25" i="13" l="1"/>
  <c r="J25" i="13" s="1"/>
  <c r="H25" i="13"/>
  <c r="K25" i="13" s="1"/>
  <c r="D27" i="13"/>
  <c r="E27" i="13" s="1"/>
  <c r="C27" i="13"/>
  <c r="F26" i="13"/>
  <c r="G26" i="13"/>
  <c r="F28" i="15"/>
  <c r="G28" i="15" s="1"/>
  <c r="E31" i="15"/>
  <c r="D28" i="15"/>
  <c r="C29" i="15" s="1"/>
  <c r="K27" i="15"/>
  <c r="L27" i="15" s="1"/>
  <c r="J27" i="15"/>
  <c r="M27" i="15" s="1"/>
  <c r="G29" i="14"/>
  <c r="H29" i="14"/>
  <c r="G28" i="14"/>
  <c r="H28" i="14"/>
  <c r="J27" i="14"/>
  <c r="K27" i="14" s="1"/>
  <c r="I27" i="14"/>
  <c r="L27" i="14" s="1"/>
  <c r="C29" i="14"/>
  <c r="I26" i="13" l="1"/>
  <c r="J26" i="13" s="1"/>
  <c r="H26" i="13"/>
  <c r="K26" i="13" s="1"/>
  <c r="C28" i="13"/>
  <c r="D28" i="13"/>
  <c r="E28" i="13" s="1"/>
  <c r="F27" i="13"/>
  <c r="G27" i="13"/>
  <c r="H28" i="15"/>
  <c r="I28" i="15"/>
  <c r="E32" i="15"/>
  <c r="F29" i="15"/>
  <c r="G29" i="15" s="1"/>
  <c r="D29" i="14"/>
  <c r="C30" i="14"/>
  <c r="E30" i="14"/>
  <c r="F30" i="14" s="1"/>
  <c r="J28" i="14"/>
  <c r="K28" i="14" s="1"/>
  <c r="I28" i="14"/>
  <c r="L28" i="14" s="1"/>
  <c r="J29" i="14"/>
  <c r="K29" i="14" s="1"/>
  <c r="I29" i="14"/>
  <c r="L29" i="14" s="1"/>
  <c r="I27" i="13" l="1"/>
  <c r="J27" i="13" s="1"/>
  <c r="H27" i="13"/>
  <c r="K27" i="13" s="1"/>
  <c r="F28" i="13"/>
  <c r="G28" i="13"/>
  <c r="C29" i="13"/>
  <c r="D29" i="13"/>
  <c r="E29" i="13" s="1"/>
  <c r="H29" i="15"/>
  <c r="I29" i="15"/>
  <c r="D29" i="15"/>
  <c r="C30" i="15" s="1"/>
  <c r="K28" i="15"/>
  <c r="L28" i="15" s="1"/>
  <c r="J28" i="15"/>
  <c r="M28" i="15" s="1"/>
  <c r="G30" i="14"/>
  <c r="H30" i="14"/>
  <c r="D30" i="14"/>
  <c r="E31" i="14" s="1"/>
  <c r="F31" i="14" s="1"/>
  <c r="I28" i="13" l="1"/>
  <c r="J28" i="13" s="1"/>
  <c r="H28" i="13"/>
  <c r="K28" i="13" s="1"/>
  <c r="C30" i="13"/>
  <c r="D30" i="13"/>
  <c r="E30" i="13" s="1"/>
  <c r="F29" i="13"/>
  <c r="G29" i="13"/>
  <c r="F30" i="15"/>
  <c r="G30" i="15" s="1"/>
  <c r="E33" i="15"/>
  <c r="D30" i="15"/>
  <c r="C31" i="15" s="1"/>
  <c r="K29" i="15"/>
  <c r="L29" i="15" s="1"/>
  <c r="J29" i="15"/>
  <c r="M29" i="15" s="1"/>
  <c r="G31" i="14"/>
  <c r="H31" i="14"/>
  <c r="C31" i="14"/>
  <c r="J30" i="14"/>
  <c r="K30" i="14" s="1"/>
  <c r="I30" i="14"/>
  <c r="L30" i="14" s="1"/>
  <c r="I29" i="13" l="1"/>
  <c r="J29" i="13" s="1"/>
  <c r="H29" i="13"/>
  <c r="K29" i="13" s="1"/>
  <c r="F30" i="13"/>
  <c r="G30" i="13"/>
  <c r="C31" i="13"/>
  <c r="D31" i="13"/>
  <c r="E31" i="13" s="1"/>
  <c r="H30" i="15"/>
  <c r="I30" i="15"/>
  <c r="E34" i="15"/>
  <c r="F31" i="15"/>
  <c r="G31" i="15" s="1"/>
  <c r="D31" i="14"/>
  <c r="C32" i="14" s="1"/>
  <c r="J31" i="14"/>
  <c r="K31" i="14" s="1"/>
  <c r="I31" i="14"/>
  <c r="L31" i="14" s="1"/>
  <c r="C32" i="13" l="1"/>
  <c r="D32" i="13"/>
  <c r="E32" i="13" s="1"/>
  <c r="I30" i="13"/>
  <c r="J30" i="13" s="1"/>
  <c r="H30" i="13"/>
  <c r="K30" i="13" s="1"/>
  <c r="F31" i="13"/>
  <c r="G31" i="13"/>
  <c r="H31" i="15"/>
  <c r="I31" i="15"/>
  <c r="D31" i="15"/>
  <c r="C32" i="15" s="1"/>
  <c r="K30" i="15"/>
  <c r="L30" i="15" s="1"/>
  <c r="J30" i="15"/>
  <c r="M30" i="15" s="1"/>
  <c r="D32" i="14"/>
  <c r="C33" i="14" s="1"/>
  <c r="E32" i="14"/>
  <c r="F32" i="14" s="1"/>
  <c r="F32" i="13" l="1"/>
  <c r="G32" i="13"/>
  <c r="I31" i="13"/>
  <c r="J31" i="13" s="1"/>
  <c r="H31" i="13"/>
  <c r="K31" i="13" s="1"/>
  <c r="C33" i="13"/>
  <c r="D33" i="13"/>
  <c r="E33" i="13" s="1"/>
  <c r="E35" i="15"/>
  <c r="F32" i="15"/>
  <c r="G32" i="15" s="1"/>
  <c r="K31" i="15"/>
  <c r="L31" i="15" s="1"/>
  <c r="J31" i="15"/>
  <c r="M31" i="15" s="1"/>
  <c r="D33" i="14"/>
  <c r="C34" i="14" s="1"/>
  <c r="G32" i="14"/>
  <c r="H32" i="14"/>
  <c r="E33" i="14"/>
  <c r="F33" i="14" s="1"/>
  <c r="F33" i="13" l="1"/>
  <c r="G33" i="13"/>
  <c r="I32" i="13"/>
  <c r="J32" i="13" s="1"/>
  <c r="H32" i="13"/>
  <c r="K32" i="13" s="1"/>
  <c r="C34" i="13"/>
  <c r="D34" i="13"/>
  <c r="E34" i="13" s="1"/>
  <c r="D32" i="15"/>
  <c r="C33" i="15" s="1"/>
  <c r="H32" i="15"/>
  <c r="I32" i="15"/>
  <c r="D34" i="14"/>
  <c r="E35" i="14" s="1"/>
  <c r="F35" i="14" s="1"/>
  <c r="C35" i="14"/>
  <c r="G33" i="14"/>
  <c r="H33" i="14"/>
  <c r="J32" i="14"/>
  <c r="K32" i="14" s="1"/>
  <c r="I32" i="14"/>
  <c r="L32" i="14" s="1"/>
  <c r="E34" i="14"/>
  <c r="F34" i="14" s="1"/>
  <c r="F34" i="13" l="1"/>
  <c r="G34" i="13"/>
  <c r="C35" i="13"/>
  <c r="D35" i="13"/>
  <c r="E35" i="13" s="1"/>
  <c r="I33" i="13"/>
  <c r="J33" i="13" s="1"/>
  <c r="H33" i="13"/>
  <c r="K33" i="13" s="1"/>
  <c r="E36" i="15"/>
  <c r="F33" i="15"/>
  <c r="G33" i="15" s="1"/>
  <c r="H33" i="15" s="1"/>
  <c r="K32" i="15"/>
  <c r="L32" i="15" s="1"/>
  <c r="J32" i="15"/>
  <c r="M32" i="15" s="1"/>
  <c r="G35" i="14"/>
  <c r="H35" i="14"/>
  <c r="G34" i="14"/>
  <c r="H34" i="14"/>
  <c r="J33" i="14"/>
  <c r="K33" i="14" s="1"/>
  <c r="I33" i="14"/>
  <c r="L33" i="14" s="1"/>
  <c r="D35" i="14"/>
  <c r="C36" i="14" s="1"/>
  <c r="C36" i="13" l="1"/>
  <c r="D36" i="13"/>
  <c r="E36" i="13" s="1"/>
  <c r="F35" i="13"/>
  <c r="G35" i="13"/>
  <c r="I34" i="13"/>
  <c r="J34" i="13" s="1"/>
  <c r="H34" i="13"/>
  <c r="K34" i="13" s="1"/>
  <c r="I33" i="15"/>
  <c r="D33" i="15"/>
  <c r="E37" i="15"/>
  <c r="K33" i="15"/>
  <c r="L33" i="15" s="1"/>
  <c r="J33" i="15"/>
  <c r="M33" i="15" s="1"/>
  <c r="D36" i="14"/>
  <c r="E37" i="14" s="1"/>
  <c r="F37" i="14" s="1"/>
  <c r="E36" i="14"/>
  <c r="F36" i="14" s="1"/>
  <c r="J34" i="14"/>
  <c r="K34" i="14" s="1"/>
  <c r="I34" i="14"/>
  <c r="L34" i="14" s="1"/>
  <c r="J35" i="14"/>
  <c r="K35" i="14" s="1"/>
  <c r="I35" i="14"/>
  <c r="L35" i="14" s="1"/>
  <c r="I35" i="13" l="1"/>
  <c r="J35" i="13" s="1"/>
  <c r="H35" i="13"/>
  <c r="K35" i="13" s="1"/>
  <c r="F36" i="13"/>
  <c r="G36" i="13"/>
  <c r="C37" i="13"/>
  <c r="D37" i="13"/>
  <c r="E37" i="13" s="1"/>
  <c r="F34" i="15"/>
  <c r="G34" i="15" s="1"/>
  <c r="H34" i="15" s="1"/>
  <c r="C34" i="15"/>
  <c r="G37" i="14"/>
  <c r="H37" i="14"/>
  <c r="G36" i="14"/>
  <c r="H36" i="14"/>
  <c r="C37" i="14"/>
  <c r="F37" i="13" l="1"/>
  <c r="G37" i="13"/>
  <c r="I36" i="13"/>
  <c r="J36" i="13" s="1"/>
  <c r="H36" i="13"/>
  <c r="K36" i="13" s="1"/>
  <c r="C38" i="13"/>
  <c r="D38" i="13"/>
  <c r="E38" i="13" s="1"/>
  <c r="I34" i="15"/>
  <c r="K34" i="15"/>
  <c r="L34" i="15" s="1"/>
  <c r="J34" i="15"/>
  <c r="M34" i="15" s="1"/>
  <c r="D34" i="15"/>
  <c r="C35" i="15" s="1"/>
  <c r="E38" i="15"/>
  <c r="D37" i="14"/>
  <c r="C38" i="14" s="1"/>
  <c r="J36" i="14"/>
  <c r="K36" i="14" s="1"/>
  <c r="I36" i="14"/>
  <c r="L36" i="14" s="1"/>
  <c r="J37" i="14"/>
  <c r="K37" i="14" s="1"/>
  <c r="I37" i="14"/>
  <c r="L37" i="14" s="1"/>
  <c r="F38" i="13" l="1"/>
  <c r="G38" i="13"/>
  <c r="C39" i="13"/>
  <c r="D39" i="13"/>
  <c r="E39" i="13" s="1"/>
  <c r="I37" i="13"/>
  <c r="J37" i="13" s="1"/>
  <c r="H37" i="13"/>
  <c r="K37" i="13" s="1"/>
  <c r="F35" i="15"/>
  <c r="G35" i="15" s="1"/>
  <c r="H35" i="15" s="1"/>
  <c r="D35" i="15"/>
  <c r="C36" i="15" s="1"/>
  <c r="E39" i="15"/>
  <c r="D38" i="14"/>
  <c r="E39" i="14" s="1"/>
  <c r="F39" i="14" s="1"/>
  <c r="E38" i="14"/>
  <c r="F38" i="14" s="1"/>
  <c r="D40" i="13" l="1"/>
  <c r="E40" i="13" s="1"/>
  <c r="C40" i="13"/>
  <c r="F39" i="13"/>
  <c r="G39" i="13"/>
  <c r="I38" i="13"/>
  <c r="J38" i="13" s="1"/>
  <c r="H38" i="13"/>
  <c r="K38" i="13" s="1"/>
  <c r="I35" i="15"/>
  <c r="F36" i="15"/>
  <c r="G36" i="15" s="1"/>
  <c r="H36" i="15" s="1"/>
  <c r="K35" i="15"/>
  <c r="L35" i="15" s="1"/>
  <c r="J35" i="15"/>
  <c r="M35" i="15" s="1"/>
  <c r="D36" i="15"/>
  <c r="F37" i="15" s="1"/>
  <c r="G37" i="15" s="1"/>
  <c r="H37" i="15" s="1"/>
  <c r="E40" i="15"/>
  <c r="G39" i="14"/>
  <c r="H39" i="14"/>
  <c r="C39" i="14"/>
  <c r="G38" i="14"/>
  <c r="H38" i="14"/>
  <c r="I39" i="13" l="1"/>
  <c r="J39" i="13" s="1"/>
  <c r="H39" i="13"/>
  <c r="K39" i="13" s="1"/>
  <c r="C41" i="13"/>
  <c r="D41" i="13"/>
  <c r="E41" i="13" s="1"/>
  <c r="F40" i="13"/>
  <c r="G40" i="13"/>
  <c r="I36" i="15"/>
  <c r="I37" i="15"/>
  <c r="J36" i="15"/>
  <c r="M36" i="15" s="1"/>
  <c r="K36" i="15"/>
  <c r="L36" i="15" s="1"/>
  <c r="C37" i="15"/>
  <c r="D37" i="15" s="1"/>
  <c r="F38" i="15" s="1"/>
  <c r="G38" i="15" s="1"/>
  <c r="K37" i="15"/>
  <c r="J37" i="15"/>
  <c r="M37" i="15" s="1"/>
  <c r="J38" i="14"/>
  <c r="K38" i="14" s="1"/>
  <c r="I38" i="14"/>
  <c r="L38" i="14" s="1"/>
  <c r="D39" i="14"/>
  <c r="C40" i="14" s="1"/>
  <c r="E40" i="14"/>
  <c r="F40" i="14" s="1"/>
  <c r="J39" i="14"/>
  <c r="K39" i="14" s="1"/>
  <c r="I39" i="14"/>
  <c r="L39" i="14" s="1"/>
  <c r="I40" i="13" l="1"/>
  <c r="J40" i="13" s="1"/>
  <c r="H40" i="13"/>
  <c r="K40" i="13" s="1"/>
  <c r="D42" i="13"/>
  <c r="E42" i="13" s="1"/>
  <c r="C42" i="13"/>
  <c r="F41" i="13"/>
  <c r="G41" i="13"/>
  <c r="L37" i="15"/>
  <c r="E41" i="15"/>
  <c r="C38" i="15"/>
  <c r="D38" i="15" s="1"/>
  <c r="F39" i="15" s="1"/>
  <c r="G39" i="15" s="1"/>
  <c r="H38" i="15"/>
  <c r="I38" i="15"/>
  <c r="D40" i="14"/>
  <c r="E41" i="14" s="1"/>
  <c r="F41" i="14" s="1"/>
  <c r="C41" i="14"/>
  <c r="G40" i="14"/>
  <c r="H40" i="14"/>
  <c r="I41" i="13" l="1"/>
  <c r="J41" i="13" s="1"/>
  <c r="H41" i="13"/>
  <c r="K41" i="13" s="1"/>
  <c r="C43" i="13"/>
  <c r="D43" i="13"/>
  <c r="E43" i="13" s="1"/>
  <c r="F42" i="13"/>
  <c r="G42" i="13"/>
  <c r="E42" i="15"/>
  <c r="C39" i="15"/>
  <c r="D39" i="15" s="1"/>
  <c r="F40" i="15" s="1"/>
  <c r="G40" i="15" s="1"/>
  <c r="H39" i="15"/>
  <c r="I39" i="15"/>
  <c r="K38" i="15"/>
  <c r="L38" i="15" s="1"/>
  <c r="J38" i="15"/>
  <c r="M38" i="15" s="1"/>
  <c r="G41" i="14"/>
  <c r="H41" i="14"/>
  <c r="J40" i="14"/>
  <c r="K40" i="14" s="1"/>
  <c r="I40" i="14"/>
  <c r="L40" i="14" s="1"/>
  <c r="D41" i="14"/>
  <c r="E42" i="14" s="1"/>
  <c r="F42" i="14" s="1"/>
  <c r="I42" i="13" l="1"/>
  <c r="J42" i="13" s="1"/>
  <c r="H42" i="13"/>
  <c r="K42" i="13" s="1"/>
  <c r="F43" i="13"/>
  <c r="G43" i="13"/>
  <c r="C44" i="13"/>
  <c r="D44" i="13"/>
  <c r="E44" i="13" s="1"/>
  <c r="E43" i="15"/>
  <c r="H40" i="15"/>
  <c r="J40" i="15" s="1"/>
  <c r="M40" i="15" s="1"/>
  <c r="I40" i="15"/>
  <c r="C40" i="15"/>
  <c r="D40" i="15" s="1"/>
  <c r="F41" i="15" s="1"/>
  <c r="G41" i="15" s="1"/>
  <c r="J39" i="15"/>
  <c r="M39" i="15" s="1"/>
  <c r="K39" i="15"/>
  <c r="L39" i="15" s="1"/>
  <c r="G42" i="14"/>
  <c r="H42" i="14"/>
  <c r="C42" i="14"/>
  <c r="J41" i="14"/>
  <c r="K41" i="14" s="1"/>
  <c r="I41" i="14"/>
  <c r="L41" i="14" s="1"/>
  <c r="C45" i="13" l="1"/>
  <c r="D45" i="13"/>
  <c r="E45" i="13" s="1"/>
  <c r="F44" i="13"/>
  <c r="G44" i="13"/>
  <c r="I43" i="13"/>
  <c r="J43" i="13" s="1"/>
  <c r="H43" i="13"/>
  <c r="K43" i="13" s="1"/>
  <c r="K40" i="15"/>
  <c r="L40" i="15" s="1"/>
  <c r="I41" i="15"/>
  <c r="H41" i="15"/>
  <c r="K41" i="15" s="1"/>
  <c r="E44" i="15"/>
  <c r="C41" i="15"/>
  <c r="D41" i="15" s="1"/>
  <c r="F42" i="15" s="1"/>
  <c r="G42" i="15" s="1"/>
  <c r="D42" i="14"/>
  <c r="C43" i="14"/>
  <c r="E43" i="14"/>
  <c r="F43" i="14" s="1"/>
  <c r="J42" i="14"/>
  <c r="K42" i="14" s="1"/>
  <c r="I42" i="14"/>
  <c r="L42" i="14" s="1"/>
  <c r="F45" i="13" l="1"/>
  <c r="G45" i="13"/>
  <c r="I44" i="13"/>
  <c r="J44" i="13" s="1"/>
  <c r="H44" i="13"/>
  <c r="K44" i="13" s="1"/>
  <c r="C46" i="13"/>
  <c r="D46" i="13"/>
  <c r="E46" i="13" s="1"/>
  <c r="J41" i="15"/>
  <c r="M41" i="15" s="1"/>
  <c r="L41" i="15"/>
  <c r="E45" i="15"/>
  <c r="C42" i="15"/>
  <c r="E46" i="15" s="1"/>
  <c r="H42" i="15"/>
  <c r="I42" i="15"/>
  <c r="G43" i="14"/>
  <c r="H43" i="14"/>
  <c r="D43" i="14"/>
  <c r="C44" i="14" s="1"/>
  <c r="F46" i="13" l="1"/>
  <c r="G46" i="13"/>
  <c r="D47" i="13"/>
  <c r="E47" i="13" s="1"/>
  <c r="C47" i="13"/>
  <c r="I45" i="13"/>
  <c r="J45" i="13" s="1"/>
  <c r="H45" i="13"/>
  <c r="K45" i="13" s="1"/>
  <c r="D42" i="15"/>
  <c r="C43" i="15" s="1"/>
  <c r="J42" i="15"/>
  <c r="M42" i="15" s="1"/>
  <c r="K42" i="15"/>
  <c r="L42" i="15" s="1"/>
  <c r="D44" i="14"/>
  <c r="E45" i="14" s="1"/>
  <c r="F45" i="14" s="1"/>
  <c r="E44" i="14"/>
  <c r="F44" i="14" s="1"/>
  <c r="J43" i="14"/>
  <c r="K43" i="14" s="1"/>
  <c r="I43" i="14"/>
  <c r="L43" i="14" s="1"/>
  <c r="D48" i="13" l="1"/>
  <c r="E48" i="13" s="1"/>
  <c r="C48" i="13"/>
  <c r="F47" i="13"/>
  <c r="G47" i="13"/>
  <c r="I46" i="13"/>
  <c r="J46" i="13" s="1"/>
  <c r="H46" i="13"/>
  <c r="K46" i="13" s="1"/>
  <c r="F43" i="15"/>
  <c r="G43" i="15" s="1"/>
  <c r="H43" i="15" s="1"/>
  <c r="D43" i="15"/>
  <c r="C44" i="15" s="1"/>
  <c r="E47" i="15"/>
  <c r="G45" i="14"/>
  <c r="H45" i="14"/>
  <c r="G44" i="14"/>
  <c r="H44" i="14"/>
  <c r="C45" i="14"/>
  <c r="D49" i="13" l="1"/>
  <c r="E49" i="13" s="1"/>
  <c r="C49" i="13"/>
  <c r="I47" i="13"/>
  <c r="J47" i="13" s="1"/>
  <c r="H47" i="13"/>
  <c r="K47" i="13" s="1"/>
  <c r="F48" i="13"/>
  <c r="G48" i="13"/>
  <c r="F44" i="15"/>
  <c r="G44" i="15" s="1"/>
  <c r="H44" i="15" s="1"/>
  <c r="K44" i="15" s="1"/>
  <c r="I43" i="15"/>
  <c r="D44" i="15"/>
  <c r="C45" i="15" s="1"/>
  <c r="E48" i="15"/>
  <c r="K43" i="15"/>
  <c r="L43" i="15" s="1"/>
  <c r="J43" i="15"/>
  <c r="M43" i="15" s="1"/>
  <c r="D45" i="14"/>
  <c r="C46" i="14" s="1"/>
  <c r="E46" i="14"/>
  <c r="F46" i="14" s="1"/>
  <c r="J44" i="14"/>
  <c r="K44" i="14" s="1"/>
  <c r="I44" i="14"/>
  <c r="L44" i="14" s="1"/>
  <c r="J45" i="14"/>
  <c r="K45" i="14" s="1"/>
  <c r="I45" i="14"/>
  <c r="L45" i="14" s="1"/>
  <c r="I48" i="13" l="1"/>
  <c r="J48" i="13" s="1"/>
  <c r="H48" i="13"/>
  <c r="K48" i="13" s="1"/>
  <c r="D50" i="13"/>
  <c r="E50" i="13" s="1"/>
  <c r="C50" i="13"/>
  <c r="F49" i="13"/>
  <c r="G49" i="13"/>
  <c r="I44" i="15"/>
  <c r="F45" i="15"/>
  <c r="G45" i="15" s="1"/>
  <c r="L44" i="15"/>
  <c r="D45" i="15"/>
  <c r="C46" i="15" s="1"/>
  <c r="E49" i="15"/>
  <c r="J44" i="15"/>
  <c r="M44" i="15" s="1"/>
  <c r="D46" i="14"/>
  <c r="E47" i="14" s="1"/>
  <c r="F47" i="14" s="1"/>
  <c r="C47" i="14"/>
  <c r="G46" i="14"/>
  <c r="H46" i="14"/>
  <c r="F50" i="13" l="1"/>
  <c r="G50" i="13"/>
  <c r="I49" i="13"/>
  <c r="J49" i="13" s="1"/>
  <c r="H49" i="13"/>
  <c r="K49" i="13" s="1"/>
  <c r="H45" i="15"/>
  <c r="I45" i="15"/>
  <c r="E50" i="15"/>
  <c r="D46" i="15"/>
  <c r="C47" i="15" s="1"/>
  <c r="F46" i="15"/>
  <c r="G46" i="15" s="1"/>
  <c r="G47" i="14"/>
  <c r="H47" i="14"/>
  <c r="J46" i="14"/>
  <c r="K46" i="14" s="1"/>
  <c r="I46" i="14"/>
  <c r="L46" i="14" s="1"/>
  <c r="D47" i="14"/>
  <c r="C48" i="14" s="1"/>
  <c r="E48" i="14"/>
  <c r="F48" i="14" s="1"/>
  <c r="I50" i="13" l="1"/>
  <c r="J50" i="13" s="1"/>
  <c r="H50" i="13"/>
  <c r="K50" i="13" s="1"/>
  <c r="K45" i="15"/>
  <c r="L45" i="15" s="1"/>
  <c r="J45" i="15"/>
  <c r="M45" i="15" s="1"/>
  <c r="D47" i="15"/>
  <c r="C48" i="15" s="1"/>
  <c r="H46" i="15"/>
  <c r="I46" i="15"/>
  <c r="F47" i="15"/>
  <c r="G47" i="15" s="1"/>
  <c r="H47" i="15" s="1"/>
  <c r="K47" i="15" s="1"/>
  <c r="D48" i="14"/>
  <c r="C49" i="14" s="1"/>
  <c r="G48" i="14"/>
  <c r="H48" i="14"/>
  <c r="J47" i="14"/>
  <c r="K47" i="14" s="1"/>
  <c r="I47" i="14"/>
  <c r="L47" i="14" s="1"/>
  <c r="D48" i="15" l="1"/>
  <c r="F49" i="15" s="1"/>
  <c r="G49" i="15" s="1"/>
  <c r="I47" i="15"/>
  <c r="J47" i="15"/>
  <c r="M47" i="15" s="1"/>
  <c r="K46" i="15"/>
  <c r="J46" i="15"/>
  <c r="M46" i="15" s="1"/>
  <c r="F48" i="15"/>
  <c r="G48" i="15" s="1"/>
  <c r="D49" i="14"/>
  <c r="C50" i="14" s="1"/>
  <c r="D50" i="14" s="1"/>
  <c r="E50" i="14"/>
  <c r="F50" i="14" s="1"/>
  <c r="J48" i="14"/>
  <c r="K48" i="14" s="1"/>
  <c r="I48" i="14"/>
  <c r="L48" i="14" s="1"/>
  <c r="E49" i="14"/>
  <c r="F49" i="14" s="1"/>
  <c r="I49" i="15" l="1"/>
  <c r="H49" i="15"/>
  <c r="K49" i="15" s="1"/>
  <c r="H48" i="15"/>
  <c r="I48" i="15"/>
  <c r="L46" i="15"/>
  <c r="L47" i="15"/>
  <c r="C49" i="15"/>
  <c r="G50" i="14"/>
  <c r="H50" i="14"/>
  <c r="G49" i="14"/>
  <c r="H49" i="14"/>
  <c r="D49" i="15" l="1"/>
  <c r="F50" i="15" s="1"/>
  <c r="G50" i="15" s="1"/>
  <c r="J49" i="15"/>
  <c r="M49" i="15" s="1"/>
  <c r="K48" i="15"/>
  <c r="J48" i="15"/>
  <c r="M48" i="15" s="1"/>
  <c r="J49" i="14"/>
  <c r="K49" i="14" s="1"/>
  <c r="I49" i="14"/>
  <c r="L49" i="14" s="1"/>
  <c r="J50" i="14"/>
  <c r="K50" i="14" s="1"/>
  <c r="I50" i="14"/>
  <c r="L50" i="14" s="1"/>
  <c r="C50" i="15" l="1"/>
  <c r="D50" i="15" s="1"/>
  <c r="I50" i="15"/>
  <c r="H50" i="15"/>
  <c r="J50" i="15" s="1"/>
  <c r="M50" i="15" s="1"/>
  <c r="L48" i="15"/>
  <c r="L49" i="15"/>
  <c r="K50" i="15" l="1"/>
  <c r="L50" i="15" s="1"/>
</calcChain>
</file>

<file path=xl/sharedStrings.xml><?xml version="1.0" encoding="utf-8"?>
<sst xmlns="http://schemas.openxmlformats.org/spreadsheetml/2006/main" count="56557" uniqueCount="68">
  <si>
    <t>datesold</t>
  </si>
  <si>
    <t>postcode</t>
  </si>
  <si>
    <t>price</t>
  </si>
  <si>
    <t>propertyType</t>
  </si>
  <si>
    <t>bedrooms</t>
  </si>
  <si>
    <t>house</t>
  </si>
  <si>
    <t>unit</t>
  </si>
  <si>
    <t>Year</t>
  </si>
  <si>
    <t>Quarter</t>
  </si>
  <si>
    <t>Grand Total</t>
  </si>
  <si>
    <t>Sum of price</t>
  </si>
  <si>
    <t>F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</si>
  <si>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</si>
  <si>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</si>
  <si>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</si>
  <si>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</si>
  <si>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</si>
  <si>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</si>
  <si>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</si>
  <si>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</si>
  <si>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</si>
  <si>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</si>
  <si>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</si>
  <si>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</si>
  <si>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</si>
  <si>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</si>
  <si>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</si>
  <si>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</si>
  <si>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</si>
  <si>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</si>
  <si>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</si>
  <si>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</si>
  <si>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</si>
  <si>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</si>
  <si>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</si>
  <si>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State</t>
  </si>
  <si>
    <t>Rhode Island</t>
  </si>
  <si>
    <t>Massachusetts</t>
  </si>
  <si>
    <t>Weight</t>
  </si>
  <si>
    <t>Weighted Price</t>
  </si>
  <si>
    <t>Sum of Weighted Price</t>
  </si>
  <si>
    <t>Count of State</t>
  </si>
  <si>
    <t>(All)</t>
  </si>
  <si>
    <t>Periodo t</t>
  </si>
  <si>
    <r>
      <t>Nivel
L</t>
    </r>
    <r>
      <rPr>
        <b/>
        <vertAlign val="subscript"/>
        <sz val="11"/>
        <color theme="1"/>
        <rFont val="Arial"/>
        <family val="2"/>
      </rPr>
      <t>t</t>
    </r>
  </si>
  <si>
    <r>
      <t>Pronostico F</t>
    </r>
    <r>
      <rPr>
        <b/>
        <vertAlign val="subscript"/>
        <sz val="11"/>
        <color theme="1"/>
        <rFont val="Arial"/>
        <family val="2"/>
      </rPr>
      <t>t</t>
    </r>
  </si>
  <si>
    <r>
      <t>Error
E</t>
    </r>
    <r>
      <rPr>
        <b/>
        <vertAlign val="subscript"/>
        <sz val="11"/>
        <color theme="1"/>
        <rFont val="Arial"/>
        <family val="2"/>
      </rPr>
      <t>t</t>
    </r>
  </si>
  <si>
    <r>
      <t>Error absoluto A</t>
    </r>
    <r>
      <rPr>
        <b/>
        <vertAlign val="subscript"/>
        <sz val="11"/>
        <color theme="1"/>
        <rFont val="Arial"/>
        <family val="2"/>
      </rPr>
      <t>t</t>
    </r>
  </si>
  <si>
    <r>
      <t>Error cuadrático MSE</t>
    </r>
    <r>
      <rPr>
        <b/>
        <vertAlign val="subscript"/>
        <sz val="11"/>
        <color theme="1"/>
        <rFont val="Arial"/>
        <family val="2"/>
      </rPr>
      <t>t</t>
    </r>
  </si>
  <si>
    <r>
      <t>MAD</t>
    </r>
    <r>
      <rPr>
        <b/>
        <vertAlign val="subscript"/>
        <sz val="11"/>
        <color theme="1"/>
        <rFont val="Arial"/>
        <family val="2"/>
      </rPr>
      <t>t</t>
    </r>
  </si>
  <si>
    <t>%Error</t>
  </si>
  <si>
    <r>
      <t>MAPE</t>
    </r>
    <r>
      <rPr>
        <b/>
        <vertAlign val="subscript"/>
        <sz val="11"/>
        <color theme="1"/>
        <rFont val="Arial"/>
        <family val="2"/>
      </rPr>
      <t>t</t>
    </r>
  </si>
  <si>
    <r>
      <t>TS</t>
    </r>
    <r>
      <rPr>
        <b/>
        <vertAlign val="subscript"/>
        <sz val="11"/>
        <color theme="1"/>
        <rFont val="Arial"/>
        <family val="2"/>
      </rPr>
      <t>t</t>
    </r>
  </si>
  <si>
    <r>
      <t>Nivel L</t>
    </r>
    <r>
      <rPr>
        <b/>
        <vertAlign val="subscript"/>
        <sz val="11"/>
        <color theme="1"/>
        <rFont val="Arial"/>
        <family val="2"/>
      </rPr>
      <t>t</t>
    </r>
  </si>
  <si>
    <t>X Variable 1</t>
  </si>
  <si>
    <r>
      <t>Error E</t>
    </r>
    <r>
      <rPr>
        <b/>
        <vertAlign val="subscript"/>
        <sz val="11"/>
        <color theme="1"/>
        <rFont val="Arial"/>
        <family val="2"/>
      </rPr>
      <t>t</t>
    </r>
  </si>
  <si>
    <r>
      <t>Error Cuadrático MSE</t>
    </r>
    <r>
      <rPr>
        <b/>
        <vertAlign val="subscript"/>
        <sz val="11"/>
        <color theme="1"/>
        <rFont val="Arial"/>
        <family val="2"/>
      </rPr>
      <t>t</t>
    </r>
  </si>
  <si>
    <t>S1</t>
  </si>
  <si>
    <t>S2</t>
  </si>
  <si>
    <t>S3</t>
  </si>
  <si>
    <t>S4</t>
  </si>
  <si>
    <r>
      <t>Tendencia T</t>
    </r>
    <r>
      <rPr>
        <b/>
        <vertAlign val="subscript"/>
        <sz val="11"/>
        <color theme="1"/>
        <rFont val="Arial"/>
        <family val="2"/>
      </rPr>
      <t>t</t>
    </r>
  </si>
  <si>
    <r>
      <t>Factor Estacional S</t>
    </r>
    <r>
      <rPr>
        <b/>
        <vertAlign val="subscript"/>
        <sz val="11"/>
        <color theme="1"/>
        <rFont val="Arial"/>
        <family val="2"/>
      </rPr>
      <t>t</t>
    </r>
  </si>
  <si>
    <t>Price desestacionalizada</t>
  </si>
  <si>
    <t>Price desest</t>
  </si>
  <si>
    <t>St</t>
  </si>
  <si>
    <t>SUMMARY OUTPUT - Desestacionalizada</t>
  </si>
  <si>
    <t>SUMMARY OUTPUT -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</si>
</sst>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&quot;B/.&quot;#,##0.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rial"/>
      <family val="2"/>
    </font>
    <font>
      <b/>
      <vertAlign val="subscript"/>
      <sz val="11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33" borderId="0" xfId="0" applyNumberFormat="1" applyFill="1"/>
    <xf numFmtId="164" fontId="0" fillId="0" borderId="0" xfId="0" applyNumberFormat="1"/>
    <xf numFmtId="0" fontId="0" fillId="0" borderId="0" xfId="0" pivotButton="1"/>
    <xf numFmtId="0" fontId="0" fillId="0" borderId="10" xfId="0" applyBorder="1"/>
    <xf numFmtId="164" fontId="0" fillId="0" borderId="10" xfId="0" applyNumberFormat="1" applyBorder="1"/>
    <xf numFmtId="0" fontId="0" fillId="36" borderId="10" xfId="0" applyFill="1" applyBorder="1"/>
    <xf numFmtId="164" fontId="13" fillId="35" borderId="13" xfId="0" applyNumberFormat="1" applyFont="1" applyFill="1" applyBorder="1"/>
    <xf numFmtId="0" fontId="16" fillId="36" borderId="0" xfId="0" applyFont="1" applyFill="1"/>
    <xf numFmtId="164" fontId="16" fillId="36" borderId="0" xfId="0" applyNumberFormat="1" applyFont="1" applyFill="1"/>
    <xf numFmtId="1" fontId="0" fillId="0" borderId="10" xfId="0" applyNumberFormat="1" applyBorder="1"/>
    <xf numFmtId="2" fontId="0" fillId="0" borderId="10" xfId="0" applyNumberFormat="1" applyBorder="1"/>
    <xf numFmtId="1" fontId="0" fillId="37" borderId="10" xfId="0" applyNumberFormat="1" applyFill="1" applyBorder="1"/>
    <xf numFmtId="1" fontId="20" fillId="0" borderId="10" xfId="0" applyNumberFormat="1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2" fontId="20" fillId="0" borderId="10" xfId="0" applyNumberFormat="1" applyFont="1" applyBorder="1" applyAlignment="1">
      <alignment horizontal="center" vertical="center" wrapText="1"/>
    </xf>
    <xf numFmtId="1" fontId="16" fillId="36" borderId="0" xfId="0" applyNumberFormat="1" applyFont="1" applyFill="1"/>
    <xf numFmtId="0" fontId="16" fillId="36" borderId="0" xfId="0" applyFont="1" applyFill="1" applyAlignment="1">
      <alignment vertical="center"/>
    </xf>
    <xf numFmtId="164" fontId="16" fillId="36" borderId="0" xfId="0" applyNumberFormat="1" applyFont="1" applyFill="1" applyAlignment="1">
      <alignment vertical="center"/>
    </xf>
    <xf numFmtId="0" fontId="0" fillId="0" borderId="11" xfId="0" applyBorder="1"/>
    <xf numFmtId="0" fontId="18" fillId="0" borderId="12" xfId="0" applyFont="1" applyBorder="1" applyAlignment="1">
      <alignment horizontal="center"/>
    </xf>
    <xf numFmtId="0" fontId="18" fillId="0" borderId="12" xfId="0" applyFont="1" applyBorder="1" applyAlignment="1">
      <alignment horizontal="centerContinuous"/>
    </xf>
    <xf numFmtId="0" fontId="0" fillId="34" borderId="10" xfId="0" applyFill="1" applyBorder="1" applyAlignment="1">
      <alignment horizontal="right"/>
    </xf>
    <xf numFmtId="43" fontId="0" fillId="0" borderId="10" xfId="42" applyFont="1" applyBorder="1"/>
    <xf numFmtId="0" fontId="16" fillId="34" borderId="10" xfId="0" applyFont="1" applyFill="1" applyBorder="1" applyAlignment="1">
      <alignment horizontal="center" vertical="center" wrapText="1"/>
    </xf>
    <xf numFmtId="0" fontId="0" fillId="34" borderId="0" xfId="0" applyFill="1"/>
    <xf numFmtId="0" fontId="0" fillId="34" borderId="11" xfId="0" applyFill="1" applyBorder="1"/>
    <xf numFmtId="2" fontId="16" fillId="0" borderId="10" xfId="0" applyNumberFormat="1" applyFont="1" applyBorder="1"/>
    <xf numFmtId="1" fontId="16" fillId="0" borderId="10" xfId="0" applyNumberFormat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numFmt numFmtId="1" formatCode="0"/>
    </dxf>
    <dxf>
      <numFmt numFmtId="2" formatCode="0.00"/>
    </dxf>
    <dxf>
      <numFmt numFmtId="2" formatCode="0.00"/>
    </dxf>
    <dxf>
      <numFmt numFmtId="164" formatCode="&quot;B/.&quot;#,##0.00"/>
    </dxf>
    <dxf>
      <numFmt numFmtId="164" formatCode="&quot;B/.&quot;#,##0.00"/>
    </dxf>
    <dxf>
      <numFmt numFmtId="164" formatCode="&quot;B/.&quot;#,##0.00"/>
    </dxf>
    <dxf>
      <numFmt numFmtId="164" formatCode="&quot;B/.&quot;#,##0.00"/>
    </dxf>
    <dxf>
      <numFmt numFmtId="164" formatCode="&quot;B/.&quot;#,##0.00"/>
    </dxf>
    <dxf>
      <numFmt numFmtId="164" formatCode="&quot;B/.&quot;#,##0.00"/>
    </dxf>
    <dxf>
      <numFmt numFmtId="164" formatCode="&quot;B/.&quot;#,##0.00"/>
    </dxf>
    <dxf>
      <numFmt numFmtId="0" formatCode="General"/>
    </dxf>
    <dxf>
      <numFmt numFmtId="1" formatCode="0"/>
    </dxf>
    <dxf>
      <numFmt numFmtId="1" formatCode="0"/>
    </dxf>
    <dxf>
      <numFmt numFmtId="19" formatCode="mm/dd/yyyy"/>
    </dxf>
  </dxfs>
  <tableStyles count="0" defaultTableStyle="TableStyleMedium2" defaultPivotStyle="PivotStyleLight16"/>
  <colors>
    <mruColors>
      <color rgb="FF485970"/>
      <color rgb="FFC5CED9"/>
      <color rgb="FF7A8FAA"/>
      <color rgb="FF44546A"/>
      <color rgb="FFB5C0CF"/>
      <color rgb="FFD7D200"/>
      <color rgb="FFD4DAE2"/>
      <color rgb="FF8A9C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[Avance.xlsx]Pivot Data!PivotTable3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Data'!$D$5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Data'!$B$6:$C$54</c:f>
              <c:multiLvlStrCache>
                <c:ptCount val="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  <c:pt idx="20">
                    <c:v>1</c:v>
                  </c:pt>
                  <c:pt idx="21">
                    <c:v>2</c:v>
                  </c:pt>
                  <c:pt idx="22">
                    <c:v>3</c:v>
                  </c:pt>
                  <c:pt idx="23">
                    <c:v>4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1</c:v>
                  </c:pt>
                  <c:pt idx="29">
                    <c:v>2</c:v>
                  </c:pt>
                  <c:pt idx="30">
                    <c:v>3</c:v>
                  </c:pt>
                  <c:pt idx="31">
                    <c:v>4</c:v>
                  </c:pt>
                  <c:pt idx="32">
                    <c:v>1</c:v>
                  </c:pt>
                  <c:pt idx="33">
                    <c:v>2</c:v>
                  </c:pt>
                  <c:pt idx="34">
                    <c:v>3</c:v>
                  </c:pt>
                  <c:pt idx="35">
                    <c:v>4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1</c:v>
                  </c:pt>
                  <c:pt idx="41">
                    <c:v>2</c:v>
                  </c:pt>
                  <c:pt idx="42">
                    <c:v>3</c:v>
                  </c:pt>
                  <c:pt idx="43">
                    <c:v>4</c:v>
                  </c:pt>
                  <c:pt idx="44">
                    <c:v>1</c:v>
                  </c:pt>
                  <c:pt idx="45">
                    <c:v>2</c:v>
                  </c:pt>
                  <c:pt idx="46">
                    <c:v>3</c:v>
                  </c:pt>
                  <c:pt idx="47">
                    <c:v>4</c:v>
                  </c:pt>
                </c:lvl>
                <c:lvl>
                  <c:pt idx="0">
                    <c:v>2007</c:v>
                  </c:pt>
                  <c:pt idx="4">
                    <c:v>2008</c:v>
                  </c:pt>
                  <c:pt idx="8">
                    <c:v>2009</c:v>
                  </c:pt>
                  <c:pt idx="12">
                    <c:v>2010</c:v>
                  </c:pt>
                  <c:pt idx="16">
                    <c:v>2011</c:v>
                  </c:pt>
                  <c:pt idx="20">
                    <c:v>2012</c:v>
                  </c:pt>
                  <c:pt idx="24">
                    <c:v>2013</c:v>
                  </c:pt>
                  <c:pt idx="28">
                    <c:v>2014</c:v>
                  </c:pt>
                  <c:pt idx="32">
                    <c:v>2015</c:v>
                  </c:pt>
                  <c:pt idx="36">
                    <c:v>2016</c:v>
                  </c:pt>
                  <c:pt idx="40">
                    <c:v>2017</c:v>
                  </c:pt>
                  <c:pt idx="44">
                    <c:v>2018</c:v>
                  </c:pt>
                </c:lvl>
              </c:multiLvlStrCache>
            </c:multiLvlStrRef>
          </c:cat>
          <c:val>
            <c:numRef>
              <c:f>'Pivot Data'!$D$6:$D$54</c:f>
              <c:numCache>
                <c:formatCode>"B/."#,##0.00</c:formatCode>
                <c:ptCount val="48"/>
                <c:pt idx="0">
                  <c:v>1833000</c:v>
                </c:pt>
                <c:pt idx="1">
                  <c:v>6195000</c:v>
                </c:pt>
                <c:pt idx="2">
                  <c:v>34016000</c:v>
                </c:pt>
                <c:pt idx="3">
                  <c:v>34745450</c:v>
                </c:pt>
                <c:pt idx="4">
                  <c:v>23720000</c:v>
                </c:pt>
                <c:pt idx="5">
                  <c:v>40007150</c:v>
                </c:pt>
                <c:pt idx="6">
                  <c:v>82988300</c:v>
                </c:pt>
                <c:pt idx="7">
                  <c:v>168831800</c:v>
                </c:pt>
                <c:pt idx="8">
                  <c:v>177659903</c:v>
                </c:pt>
                <c:pt idx="9">
                  <c:v>173561126</c:v>
                </c:pt>
                <c:pt idx="10">
                  <c:v>164481455</c:v>
                </c:pt>
                <c:pt idx="11">
                  <c:v>191724755</c:v>
                </c:pt>
                <c:pt idx="12">
                  <c:v>158876197</c:v>
                </c:pt>
                <c:pt idx="13">
                  <c:v>228717085</c:v>
                </c:pt>
                <c:pt idx="14">
                  <c:v>219005638</c:v>
                </c:pt>
                <c:pt idx="15">
                  <c:v>263524360</c:v>
                </c:pt>
                <c:pt idx="16">
                  <c:v>219787788</c:v>
                </c:pt>
                <c:pt idx="17">
                  <c:v>244275418</c:v>
                </c:pt>
                <c:pt idx="18">
                  <c:v>215627478</c:v>
                </c:pt>
                <c:pt idx="19">
                  <c:v>245755091</c:v>
                </c:pt>
                <c:pt idx="20">
                  <c:v>222048800</c:v>
                </c:pt>
                <c:pt idx="21">
                  <c:v>220249563</c:v>
                </c:pt>
                <c:pt idx="22">
                  <c:v>267505866</c:v>
                </c:pt>
                <c:pt idx="23">
                  <c:v>316743315</c:v>
                </c:pt>
                <c:pt idx="24">
                  <c:v>233214037</c:v>
                </c:pt>
                <c:pt idx="25">
                  <c:v>277179933</c:v>
                </c:pt>
                <c:pt idx="26">
                  <c:v>327105733</c:v>
                </c:pt>
                <c:pt idx="27">
                  <c:v>335189430</c:v>
                </c:pt>
                <c:pt idx="28">
                  <c:v>364632771</c:v>
                </c:pt>
                <c:pt idx="29">
                  <c:v>389721118</c:v>
                </c:pt>
                <c:pt idx="30">
                  <c:v>401197965</c:v>
                </c:pt>
                <c:pt idx="31">
                  <c:v>541215865</c:v>
                </c:pt>
                <c:pt idx="32">
                  <c:v>472575739</c:v>
                </c:pt>
                <c:pt idx="33">
                  <c:v>516806660</c:v>
                </c:pt>
                <c:pt idx="34">
                  <c:v>568780706</c:v>
                </c:pt>
                <c:pt idx="35">
                  <c:v>725854593</c:v>
                </c:pt>
                <c:pt idx="36">
                  <c:v>532617761</c:v>
                </c:pt>
                <c:pt idx="37">
                  <c:v>609335895</c:v>
                </c:pt>
                <c:pt idx="38">
                  <c:v>558895127</c:v>
                </c:pt>
                <c:pt idx="39">
                  <c:v>781455415</c:v>
                </c:pt>
                <c:pt idx="40">
                  <c:v>677783175</c:v>
                </c:pt>
                <c:pt idx="41">
                  <c:v>735093484</c:v>
                </c:pt>
                <c:pt idx="42">
                  <c:v>716779010</c:v>
                </c:pt>
                <c:pt idx="43">
                  <c:v>921353915</c:v>
                </c:pt>
                <c:pt idx="44">
                  <c:v>679916669</c:v>
                </c:pt>
                <c:pt idx="45">
                  <c:v>756091631</c:v>
                </c:pt>
                <c:pt idx="46">
                  <c:v>568309423</c:v>
                </c:pt>
                <c:pt idx="47">
                  <c:v>544666900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D-485D-AB8D-EA42342A9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1333167"/>
        <c:axId val="261335567"/>
      </c:lineChart>
      <c:catAx>
        <c:axId val="26133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61335567"/>
        <c:crosses val="autoZero"/>
        <c:auto val="1"/>
        <c:lblAlgn val="ctr"/>
        <c:lblOffset val="100"/>
        <c:noMultiLvlLbl val="0"/>
      </c:catAx>
      <c:valAx>
        <c:axId val="26133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B/.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26133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803257</xdr:colOff>
      <xdr:row>1</xdr:row>
      <xdr:rowOff>74468</xdr:rowOff>
    </xdr:from>
    <xdr:to>
      <xdr:col>21</xdr:col>
      <xdr:colOff>449254</xdr:colOff>
      <xdr:row>23</xdr:row>
      <xdr:rowOff>39730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5EEDD2-1DFC-54CB-8C0C-89D90C2AD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ías Herrera" refreshedDate="45750.925820833334" createdVersion="8" refreshedVersion="8" minRefreshableVersion="3" recordCount="28195" xr:uid="{23BC8E92-E283-408B-A993-F250D1185345}">
  <cacheSource type="worksheet">
    <worksheetSource name="Table1"/>
  </cacheSource>
  <cacheFields count="9">
    <cacheField name="datesold" numFmtId="14">
      <sharedItems containsSemiMixedTypes="0" containsNonDate="0" containsDate="1" containsString="0" minDate="2007-02-07T00:00:00" maxDate="2018-12-25T00:00:00"/>
    </cacheField>
    <cacheField name="Year" numFmtId="1">
      <sharedItems containsSemiMixedTypes="0" containsString="0" containsNumber="1" containsInteger="1" minValue="2007" maxValue="2019" count="13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 u="1"/>
      </sharedItems>
    </cacheField>
    <cacheField name="Quarter" numFmtId="1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postcode" numFmtId="0">
      <sharedItems containsSemiMixedTypes="0" containsString="0" containsNumber="1" containsInteger="1" minValue="2600" maxValue="2914"/>
    </cacheField>
    <cacheField name="State" numFmtId="0">
      <sharedItems count="2">
        <s v="Massachusetts"/>
        <s v="Rhode Island"/>
      </sharedItems>
    </cacheField>
    <cacheField name="price" numFmtId="164">
      <sharedItems containsSemiMixedTypes="0" containsString="0" containsNumber="1" containsInteger="1" minValue="56500" maxValue="8000000"/>
    </cacheField>
    <cacheField name="propertyType" numFmtId="0">
      <sharedItems count="2">
        <s v="house"/>
        <s v="unit"/>
      </sharedItems>
    </cacheField>
    <cacheField name="bedrooms" numFmtId="0">
      <sharedItems containsSemiMixedTypes="0" containsString="0" containsNumber="1" containsInteger="1" minValue="0" maxValue="5" count="6">
        <n v="4"/>
        <n v="3"/>
        <n v="2"/>
        <n v="5"/>
        <n v="1"/>
        <n v="0"/>
      </sharedItems>
    </cacheField>
    <cacheField name="Weighted Price" numFmtId="164">
      <sharedItems containsSemiMixedTypes="0" containsString="0" containsNumber="1" containsInteger="1" minValue="56500" maxValue="8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95">
  <r>
    <d v="2007-02-07T00:00:00"/>
    <x v="0"/>
    <x v="0"/>
    <n v="2607"/>
    <x v="0"/>
    <n v="525000"/>
    <x v="0"/>
    <x v="0"/>
    <n v="525000"/>
  </r>
  <r>
    <d v="2007-02-27T00:00:00"/>
    <x v="0"/>
    <x v="0"/>
    <n v="2906"/>
    <x v="1"/>
    <n v="290000"/>
    <x v="0"/>
    <x v="1"/>
    <n v="290000"/>
  </r>
  <r>
    <d v="2007-03-07T00:00:00"/>
    <x v="0"/>
    <x v="0"/>
    <n v="2905"/>
    <x v="1"/>
    <n v="328000"/>
    <x v="0"/>
    <x v="1"/>
    <n v="328000"/>
  </r>
  <r>
    <d v="2007-03-09T00:00:00"/>
    <x v="0"/>
    <x v="0"/>
    <n v="2905"/>
    <x v="1"/>
    <n v="380000"/>
    <x v="0"/>
    <x v="0"/>
    <n v="380000"/>
  </r>
  <r>
    <d v="2007-03-21T00:00:00"/>
    <x v="0"/>
    <x v="0"/>
    <n v="2906"/>
    <x v="1"/>
    <n v="310000"/>
    <x v="0"/>
    <x v="1"/>
    <n v="310000"/>
  </r>
  <r>
    <d v="2007-04-04T00:00:00"/>
    <x v="0"/>
    <x v="1"/>
    <n v="2905"/>
    <x v="1"/>
    <n v="465000"/>
    <x v="0"/>
    <x v="0"/>
    <n v="465000"/>
  </r>
  <r>
    <d v="2007-04-24T00:00:00"/>
    <x v="0"/>
    <x v="1"/>
    <n v="2607"/>
    <x v="0"/>
    <n v="399000"/>
    <x v="0"/>
    <x v="1"/>
    <n v="399000"/>
  </r>
  <r>
    <d v="2007-04-30T00:00:00"/>
    <x v="0"/>
    <x v="1"/>
    <n v="2606"/>
    <x v="0"/>
    <n v="1530000"/>
    <x v="0"/>
    <x v="0"/>
    <n v="1530000"/>
  </r>
  <r>
    <d v="2007-05-24T00:00:00"/>
    <x v="0"/>
    <x v="1"/>
    <n v="2902"/>
    <x v="1"/>
    <n v="359000"/>
    <x v="0"/>
    <x v="1"/>
    <n v="359000"/>
  </r>
  <r>
    <d v="2007-05-25T00:00:00"/>
    <x v="0"/>
    <x v="1"/>
    <n v="2906"/>
    <x v="1"/>
    <n v="320000"/>
    <x v="0"/>
    <x v="1"/>
    <n v="320000"/>
  </r>
  <r>
    <d v="2007-06-26T00:00:00"/>
    <x v="0"/>
    <x v="1"/>
    <n v="2902"/>
    <x v="1"/>
    <n v="385000"/>
    <x v="0"/>
    <x v="1"/>
    <n v="385000"/>
  </r>
  <r>
    <d v="2007-06-27T00:00:00"/>
    <x v="0"/>
    <x v="1"/>
    <n v="2906"/>
    <x v="1"/>
    <n v="305000"/>
    <x v="0"/>
    <x v="1"/>
    <n v="305000"/>
  </r>
  <r>
    <d v="2007-06-27T00:00:00"/>
    <x v="0"/>
    <x v="1"/>
    <n v="2612"/>
    <x v="0"/>
    <n v="850000"/>
    <x v="0"/>
    <x v="0"/>
    <n v="850000"/>
  </r>
  <r>
    <d v="2007-06-27T00:00:00"/>
    <x v="0"/>
    <x v="1"/>
    <n v="2606"/>
    <x v="0"/>
    <n v="300000"/>
    <x v="1"/>
    <x v="2"/>
    <n v="300000"/>
  </r>
  <r>
    <d v="2007-06-28T00:00:00"/>
    <x v="0"/>
    <x v="1"/>
    <n v="2904"/>
    <x v="1"/>
    <n v="765000"/>
    <x v="0"/>
    <x v="0"/>
    <n v="765000"/>
  </r>
  <r>
    <d v="2007-06-30T00:00:00"/>
    <x v="0"/>
    <x v="1"/>
    <n v="2615"/>
    <x v="0"/>
    <n v="517000"/>
    <x v="0"/>
    <x v="0"/>
    <n v="517000"/>
  </r>
  <r>
    <d v="2007-07-02T00:00:00"/>
    <x v="0"/>
    <x v="2"/>
    <n v="2914"/>
    <x v="1"/>
    <n v="800000"/>
    <x v="0"/>
    <x v="3"/>
    <n v="800000"/>
  </r>
  <r>
    <d v="2007-07-03T00:00:00"/>
    <x v="0"/>
    <x v="2"/>
    <n v="2906"/>
    <x v="1"/>
    <n v="336000"/>
    <x v="0"/>
    <x v="1"/>
    <n v="336000"/>
  </r>
  <r>
    <d v="2007-07-05T00:00:00"/>
    <x v="0"/>
    <x v="2"/>
    <n v="2611"/>
    <x v="0"/>
    <n v="300000"/>
    <x v="1"/>
    <x v="2"/>
    <n v="300000"/>
  </r>
  <r>
    <d v="2007-07-06T00:00:00"/>
    <x v="0"/>
    <x v="2"/>
    <n v="2615"/>
    <x v="0"/>
    <n v="535000"/>
    <x v="0"/>
    <x v="3"/>
    <n v="535000"/>
  </r>
  <r>
    <d v="2007-07-07T00:00:00"/>
    <x v="0"/>
    <x v="2"/>
    <n v="2602"/>
    <x v="0"/>
    <n v="900000"/>
    <x v="0"/>
    <x v="0"/>
    <n v="900000"/>
  </r>
  <r>
    <d v="2007-07-08T00:00:00"/>
    <x v="0"/>
    <x v="2"/>
    <n v="2600"/>
    <x v="0"/>
    <n v="327000"/>
    <x v="0"/>
    <x v="4"/>
    <n v="327000"/>
  </r>
  <r>
    <d v="2007-07-12T00:00:00"/>
    <x v="0"/>
    <x v="2"/>
    <n v="2602"/>
    <x v="0"/>
    <n v="427500"/>
    <x v="0"/>
    <x v="1"/>
    <n v="427500"/>
  </r>
  <r>
    <d v="2007-07-13T00:00:00"/>
    <x v="0"/>
    <x v="2"/>
    <n v="2602"/>
    <x v="0"/>
    <n v="780000"/>
    <x v="0"/>
    <x v="1"/>
    <n v="780000"/>
  </r>
  <r>
    <d v="2007-07-18T00:00:00"/>
    <x v="0"/>
    <x v="2"/>
    <n v="2602"/>
    <x v="0"/>
    <n v="530000"/>
    <x v="0"/>
    <x v="1"/>
    <n v="530000"/>
  </r>
  <r>
    <d v="2007-07-18T00:00:00"/>
    <x v="0"/>
    <x v="2"/>
    <n v="2602"/>
    <x v="0"/>
    <n v="590000"/>
    <x v="0"/>
    <x v="1"/>
    <n v="590000"/>
  </r>
  <r>
    <d v="2007-07-19T00:00:00"/>
    <x v="0"/>
    <x v="2"/>
    <n v="2607"/>
    <x v="0"/>
    <n v="480000"/>
    <x v="1"/>
    <x v="1"/>
    <n v="480000"/>
  </r>
  <r>
    <d v="2007-07-20T00:00:00"/>
    <x v="0"/>
    <x v="2"/>
    <n v="2605"/>
    <x v="0"/>
    <n v="525000"/>
    <x v="0"/>
    <x v="1"/>
    <n v="525000"/>
  </r>
  <r>
    <d v="2007-07-20T00:00:00"/>
    <x v="0"/>
    <x v="2"/>
    <n v="2904"/>
    <x v="1"/>
    <n v="549000"/>
    <x v="0"/>
    <x v="0"/>
    <n v="549000"/>
  </r>
  <r>
    <d v="2007-07-20T00:00:00"/>
    <x v="0"/>
    <x v="2"/>
    <n v="2604"/>
    <x v="0"/>
    <n v="360000"/>
    <x v="1"/>
    <x v="2"/>
    <n v="360000"/>
  </r>
  <r>
    <d v="2007-07-21T00:00:00"/>
    <x v="0"/>
    <x v="2"/>
    <n v="2603"/>
    <x v="0"/>
    <n v="1780000"/>
    <x v="0"/>
    <x v="0"/>
    <n v="1780000"/>
  </r>
  <r>
    <d v="2007-07-30T00:00:00"/>
    <x v="0"/>
    <x v="2"/>
    <n v="2611"/>
    <x v="0"/>
    <n v="446000"/>
    <x v="0"/>
    <x v="1"/>
    <n v="446000"/>
  </r>
  <r>
    <d v="2007-07-30T00:00:00"/>
    <x v="0"/>
    <x v="2"/>
    <n v="2607"/>
    <x v="0"/>
    <n v="558000"/>
    <x v="0"/>
    <x v="0"/>
    <n v="558000"/>
  </r>
  <r>
    <d v="2007-07-31T00:00:00"/>
    <x v="0"/>
    <x v="2"/>
    <n v="2605"/>
    <x v="0"/>
    <n v="506000"/>
    <x v="0"/>
    <x v="1"/>
    <n v="506000"/>
  </r>
  <r>
    <d v="2007-07-31T00:00:00"/>
    <x v="0"/>
    <x v="2"/>
    <n v="2903"/>
    <x v="1"/>
    <n v="520000"/>
    <x v="0"/>
    <x v="0"/>
    <n v="520000"/>
  </r>
  <r>
    <d v="2007-08-03T00:00:00"/>
    <x v="0"/>
    <x v="2"/>
    <n v="2905"/>
    <x v="1"/>
    <n v="383000"/>
    <x v="0"/>
    <x v="1"/>
    <n v="383000"/>
  </r>
  <r>
    <d v="2007-08-03T00:00:00"/>
    <x v="0"/>
    <x v="2"/>
    <n v="2607"/>
    <x v="0"/>
    <n v="520000"/>
    <x v="0"/>
    <x v="1"/>
    <n v="520000"/>
  </r>
  <r>
    <d v="2007-08-07T00:00:00"/>
    <x v="0"/>
    <x v="2"/>
    <n v="2904"/>
    <x v="1"/>
    <n v="815000"/>
    <x v="0"/>
    <x v="3"/>
    <n v="815000"/>
  </r>
  <r>
    <d v="2007-08-07T00:00:00"/>
    <x v="0"/>
    <x v="2"/>
    <n v="2617"/>
    <x v="0"/>
    <n v="385000"/>
    <x v="1"/>
    <x v="1"/>
    <n v="385000"/>
  </r>
  <r>
    <d v="2007-08-09T00:00:00"/>
    <x v="0"/>
    <x v="2"/>
    <n v="2913"/>
    <x v="1"/>
    <n v="405000"/>
    <x v="1"/>
    <x v="1"/>
    <n v="405000"/>
  </r>
  <r>
    <d v="2007-08-10T00:00:00"/>
    <x v="0"/>
    <x v="2"/>
    <n v="2602"/>
    <x v="0"/>
    <n v="545500"/>
    <x v="0"/>
    <x v="1"/>
    <n v="545500"/>
  </r>
  <r>
    <d v="2007-08-10T00:00:00"/>
    <x v="0"/>
    <x v="2"/>
    <n v="2602"/>
    <x v="0"/>
    <n v="760000"/>
    <x v="0"/>
    <x v="1"/>
    <n v="760000"/>
  </r>
  <r>
    <d v="2007-08-11T00:00:00"/>
    <x v="0"/>
    <x v="2"/>
    <n v="2602"/>
    <x v="0"/>
    <n v="520000"/>
    <x v="0"/>
    <x v="1"/>
    <n v="520000"/>
  </r>
  <r>
    <d v="2007-08-11T00:00:00"/>
    <x v="0"/>
    <x v="2"/>
    <n v="2606"/>
    <x v="0"/>
    <n v="636000"/>
    <x v="0"/>
    <x v="1"/>
    <n v="636000"/>
  </r>
  <r>
    <d v="2007-08-14T00:00:00"/>
    <x v="0"/>
    <x v="2"/>
    <n v="2617"/>
    <x v="0"/>
    <n v="625000"/>
    <x v="0"/>
    <x v="0"/>
    <n v="625000"/>
  </r>
  <r>
    <d v="2007-08-16T00:00:00"/>
    <x v="0"/>
    <x v="2"/>
    <n v="2600"/>
    <x v="0"/>
    <n v="790000"/>
    <x v="0"/>
    <x v="0"/>
    <n v="790000"/>
  </r>
  <r>
    <d v="2007-08-21T00:00:00"/>
    <x v="0"/>
    <x v="2"/>
    <n v="2905"/>
    <x v="1"/>
    <n v="320000"/>
    <x v="0"/>
    <x v="1"/>
    <n v="320000"/>
  </r>
  <r>
    <d v="2007-08-21T00:00:00"/>
    <x v="0"/>
    <x v="2"/>
    <n v="2902"/>
    <x v="1"/>
    <n v="418000"/>
    <x v="0"/>
    <x v="3"/>
    <n v="418000"/>
  </r>
  <r>
    <d v="2007-08-21T00:00:00"/>
    <x v="0"/>
    <x v="2"/>
    <n v="2905"/>
    <x v="1"/>
    <n v="455000"/>
    <x v="0"/>
    <x v="0"/>
    <n v="455000"/>
  </r>
  <r>
    <d v="2007-08-23T00:00:00"/>
    <x v="0"/>
    <x v="2"/>
    <n v="2913"/>
    <x v="1"/>
    <n v="560000"/>
    <x v="0"/>
    <x v="0"/>
    <n v="560000"/>
  </r>
  <r>
    <d v="2007-08-24T00:00:00"/>
    <x v="0"/>
    <x v="2"/>
    <n v="2904"/>
    <x v="1"/>
    <n v="585000"/>
    <x v="0"/>
    <x v="0"/>
    <n v="585000"/>
  </r>
  <r>
    <d v="2007-08-28T00:00:00"/>
    <x v="0"/>
    <x v="2"/>
    <n v="2906"/>
    <x v="1"/>
    <n v="325000"/>
    <x v="0"/>
    <x v="2"/>
    <n v="325000"/>
  </r>
  <r>
    <d v="2007-08-28T00:00:00"/>
    <x v="0"/>
    <x v="2"/>
    <n v="2902"/>
    <x v="1"/>
    <n v="420000"/>
    <x v="0"/>
    <x v="0"/>
    <n v="420000"/>
  </r>
  <r>
    <d v="2007-08-29T00:00:00"/>
    <x v="0"/>
    <x v="2"/>
    <n v="2602"/>
    <x v="0"/>
    <n v="599000"/>
    <x v="0"/>
    <x v="1"/>
    <n v="599000"/>
  </r>
  <r>
    <d v="2007-08-30T00:00:00"/>
    <x v="0"/>
    <x v="2"/>
    <n v="2905"/>
    <x v="1"/>
    <n v="315000"/>
    <x v="0"/>
    <x v="2"/>
    <n v="315000"/>
  </r>
  <r>
    <d v="2007-08-30T00:00:00"/>
    <x v="0"/>
    <x v="2"/>
    <n v="2913"/>
    <x v="1"/>
    <n v="367000"/>
    <x v="0"/>
    <x v="1"/>
    <n v="367000"/>
  </r>
  <r>
    <d v="2007-08-31T00:00:00"/>
    <x v="0"/>
    <x v="2"/>
    <n v="2902"/>
    <x v="1"/>
    <n v="348000"/>
    <x v="0"/>
    <x v="1"/>
    <n v="348000"/>
  </r>
  <r>
    <d v="2007-08-31T00:00:00"/>
    <x v="0"/>
    <x v="2"/>
    <n v="2611"/>
    <x v="0"/>
    <n v="532500"/>
    <x v="0"/>
    <x v="0"/>
    <n v="532500"/>
  </r>
  <r>
    <d v="2007-09-03T00:00:00"/>
    <x v="0"/>
    <x v="2"/>
    <n v="2611"/>
    <x v="0"/>
    <n v="465000"/>
    <x v="0"/>
    <x v="1"/>
    <n v="465000"/>
  </r>
  <r>
    <d v="2007-09-04T00:00:00"/>
    <x v="0"/>
    <x v="2"/>
    <n v="2913"/>
    <x v="1"/>
    <n v="820000"/>
    <x v="0"/>
    <x v="0"/>
    <n v="820000"/>
  </r>
  <r>
    <d v="2007-09-05T00:00:00"/>
    <x v="0"/>
    <x v="2"/>
    <n v="2612"/>
    <x v="0"/>
    <n v="529000"/>
    <x v="1"/>
    <x v="2"/>
    <n v="529000"/>
  </r>
  <r>
    <d v="2007-09-06T00:00:00"/>
    <x v="0"/>
    <x v="2"/>
    <n v="2611"/>
    <x v="0"/>
    <n v="590000"/>
    <x v="0"/>
    <x v="1"/>
    <n v="590000"/>
  </r>
  <r>
    <d v="2007-09-07T00:00:00"/>
    <x v="0"/>
    <x v="2"/>
    <n v="2602"/>
    <x v="0"/>
    <n v="400000"/>
    <x v="1"/>
    <x v="2"/>
    <n v="400000"/>
  </r>
  <r>
    <d v="2007-09-11T00:00:00"/>
    <x v="0"/>
    <x v="2"/>
    <n v="2904"/>
    <x v="1"/>
    <n v="559000"/>
    <x v="0"/>
    <x v="0"/>
    <n v="559000"/>
  </r>
  <r>
    <d v="2007-09-15T00:00:00"/>
    <x v="0"/>
    <x v="2"/>
    <n v="2902"/>
    <x v="1"/>
    <n v="446000"/>
    <x v="0"/>
    <x v="0"/>
    <n v="446000"/>
  </r>
  <r>
    <d v="2007-09-18T00:00:00"/>
    <x v="0"/>
    <x v="2"/>
    <n v="2602"/>
    <x v="0"/>
    <n v="470000"/>
    <x v="0"/>
    <x v="1"/>
    <n v="470000"/>
  </r>
  <r>
    <d v="2007-09-20T00:00:00"/>
    <x v="0"/>
    <x v="2"/>
    <n v="2903"/>
    <x v="1"/>
    <n v="396500"/>
    <x v="0"/>
    <x v="0"/>
    <n v="396500"/>
  </r>
  <r>
    <d v="2007-09-20T00:00:00"/>
    <x v="0"/>
    <x v="2"/>
    <n v="2604"/>
    <x v="0"/>
    <n v="479000"/>
    <x v="0"/>
    <x v="1"/>
    <n v="479000"/>
  </r>
  <r>
    <d v="2007-09-20T00:00:00"/>
    <x v="0"/>
    <x v="2"/>
    <n v="2612"/>
    <x v="0"/>
    <n v="490000"/>
    <x v="1"/>
    <x v="1"/>
    <n v="490000"/>
  </r>
  <r>
    <d v="2007-09-21T00:00:00"/>
    <x v="0"/>
    <x v="2"/>
    <n v="2603"/>
    <x v="0"/>
    <n v="1460000"/>
    <x v="0"/>
    <x v="3"/>
    <n v="1460000"/>
  </r>
  <r>
    <d v="2007-09-22T00:00:00"/>
    <x v="0"/>
    <x v="2"/>
    <n v="2602"/>
    <x v="0"/>
    <n v="500000"/>
    <x v="0"/>
    <x v="0"/>
    <n v="500000"/>
  </r>
  <r>
    <d v="2007-09-22T00:00:00"/>
    <x v="0"/>
    <x v="2"/>
    <n v="2602"/>
    <x v="0"/>
    <n v="506000"/>
    <x v="0"/>
    <x v="0"/>
    <n v="506000"/>
  </r>
  <r>
    <d v="2007-09-22T00:00:00"/>
    <x v="0"/>
    <x v="2"/>
    <n v="2607"/>
    <x v="0"/>
    <n v="520000"/>
    <x v="0"/>
    <x v="0"/>
    <n v="520000"/>
  </r>
  <r>
    <d v="2007-09-24T00:00:00"/>
    <x v="0"/>
    <x v="2"/>
    <n v="2612"/>
    <x v="0"/>
    <n v="920000"/>
    <x v="0"/>
    <x v="0"/>
    <n v="920000"/>
  </r>
  <r>
    <d v="2007-09-24T00:00:00"/>
    <x v="0"/>
    <x v="2"/>
    <n v="2611"/>
    <x v="0"/>
    <n v="220000"/>
    <x v="1"/>
    <x v="2"/>
    <n v="220000"/>
  </r>
  <r>
    <d v="2007-09-27T00:00:00"/>
    <x v="0"/>
    <x v="2"/>
    <n v="2903"/>
    <x v="1"/>
    <n v="507000"/>
    <x v="0"/>
    <x v="0"/>
    <n v="507000"/>
  </r>
  <r>
    <d v="2007-09-27T00:00:00"/>
    <x v="0"/>
    <x v="2"/>
    <n v="2611"/>
    <x v="0"/>
    <n v="340000"/>
    <x v="1"/>
    <x v="2"/>
    <n v="340000"/>
  </r>
  <r>
    <d v="2007-09-28T00:00:00"/>
    <x v="0"/>
    <x v="2"/>
    <n v="2612"/>
    <x v="0"/>
    <n v="520000"/>
    <x v="1"/>
    <x v="2"/>
    <n v="520000"/>
  </r>
  <r>
    <d v="2007-10-02T00:00:00"/>
    <x v="0"/>
    <x v="3"/>
    <n v="2611"/>
    <x v="0"/>
    <n v="475000"/>
    <x v="0"/>
    <x v="1"/>
    <n v="475000"/>
  </r>
  <r>
    <d v="2007-10-02T00:00:00"/>
    <x v="0"/>
    <x v="3"/>
    <n v="2612"/>
    <x v="0"/>
    <n v="400000"/>
    <x v="1"/>
    <x v="2"/>
    <n v="400000"/>
  </r>
  <r>
    <d v="2007-10-09T00:00:00"/>
    <x v="0"/>
    <x v="3"/>
    <n v="2904"/>
    <x v="1"/>
    <n v="397000"/>
    <x v="0"/>
    <x v="1"/>
    <n v="397000"/>
  </r>
  <r>
    <d v="2007-10-10T00:00:00"/>
    <x v="0"/>
    <x v="3"/>
    <n v="2605"/>
    <x v="0"/>
    <n v="556000"/>
    <x v="0"/>
    <x v="1"/>
    <n v="556000"/>
  </r>
  <r>
    <d v="2007-10-12T00:00:00"/>
    <x v="0"/>
    <x v="3"/>
    <n v="2905"/>
    <x v="1"/>
    <n v="447000"/>
    <x v="0"/>
    <x v="0"/>
    <n v="447000"/>
  </r>
  <r>
    <d v="2007-10-12T00:00:00"/>
    <x v="0"/>
    <x v="3"/>
    <n v="2614"/>
    <x v="0"/>
    <n v="720000"/>
    <x v="0"/>
    <x v="0"/>
    <n v="720000"/>
  </r>
  <r>
    <d v="2007-10-12T00:00:00"/>
    <x v="0"/>
    <x v="3"/>
    <n v="2612"/>
    <x v="0"/>
    <n v="410000"/>
    <x v="1"/>
    <x v="2"/>
    <n v="410000"/>
  </r>
  <r>
    <d v="2007-10-15T00:00:00"/>
    <x v="0"/>
    <x v="3"/>
    <n v="2615"/>
    <x v="0"/>
    <n v="273000"/>
    <x v="0"/>
    <x v="4"/>
    <n v="273000"/>
  </r>
  <r>
    <d v="2007-10-16T00:00:00"/>
    <x v="0"/>
    <x v="3"/>
    <n v="2615"/>
    <x v="0"/>
    <n v="368000"/>
    <x v="0"/>
    <x v="1"/>
    <n v="368000"/>
  </r>
  <r>
    <d v="2007-10-16T00:00:00"/>
    <x v="0"/>
    <x v="3"/>
    <n v="2905"/>
    <x v="1"/>
    <n v="385000"/>
    <x v="0"/>
    <x v="1"/>
    <n v="385000"/>
  </r>
  <r>
    <d v="2007-10-17T00:00:00"/>
    <x v="0"/>
    <x v="3"/>
    <n v="2904"/>
    <x v="1"/>
    <n v="560000"/>
    <x v="0"/>
    <x v="3"/>
    <n v="560000"/>
  </r>
  <r>
    <d v="2007-10-19T00:00:00"/>
    <x v="0"/>
    <x v="3"/>
    <n v="2905"/>
    <x v="1"/>
    <n v="455000"/>
    <x v="0"/>
    <x v="0"/>
    <n v="455000"/>
  </r>
  <r>
    <d v="2007-10-19T00:00:00"/>
    <x v="0"/>
    <x v="3"/>
    <n v="2906"/>
    <x v="1"/>
    <n v="480000"/>
    <x v="0"/>
    <x v="0"/>
    <n v="480000"/>
  </r>
  <r>
    <d v="2007-10-24T00:00:00"/>
    <x v="0"/>
    <x v="3"/>
    <n v="2906"/>
    <x v="1"/>
    <n v="300500"/>
    <x v="0"/>
    <x v="1"/>
    <n v="300500"/>
  </r>
  <r>
    <d v="2007-10-24T00:00:00"/>
    <x v="0"/>
    <x v="3"/>
    <n v="2602"/>
    <x v="0"/>
    <n v="505000"/>
    <x v="0"/>
    <x v="1"/>
    <n v="505000"/>
  </r>
  <r>
    <d v="2007-10-25T00:00:00"/>
    <x v="0"/>
    <x v="3"/>
    <n v="2602"/>
    <x v="0"/>
    <n v="135500"/>
    <x v="0"/>
    <x v="4"/>
    <n v="135500"/>
  </r>
  <r>
    <d v="2007-10-25T00:00:00"/>
    <x v="0"/>
    <x v="3"/>
    <n v="2912"/>
    <x v="1"/>
    <n v="590000"/>
    <x v="0"/>
    <x v="0"/>
    <n v="590000"/>
  </r>
  <r>
    <d v="2007-10-25T00:00:00"/>
    <x v="0"/>
    <x v="3"/>
    <n v="2617"/>
    <x v="0"/>
    <n v="645000"/>
    <x v="0"/>
    <x v="3"/>
    <n v="645000"/>
  </r>
  <r>
    <d v="2007-10-25T00:00:00"/>
    <x v="0"/>
    <x v="3"/>
    <n v="2605"/>
    <x v="0"/>
    <n v="770000"/>
    <x v="0"/>
    <x v="0"/>
    <n v="770000"/>
  </r>
  <r>
    <d v="2007-10-26T00:00:00"/>
    <x v="0"/>
    <x v="3"/>
    <n v="2913"/>
    <x v="1"/>
    <n v="1100000"/>
    <x v="0"/>
    <x v="3"/>
    <n v="1100000"/>
  </r>
  <r>
    <d v="2007-11-02T00:00:00"/>
    <x v="0"/>
    <x v="3"/>
    <n v="2913"/>
    <x v="1"/>
    <n v="365000"/>
    <x v="0"/>
    <x v="1"/>
    <n v="365000"/>
  </r>
  <r>
    <d v="2007-11-02T00:00:00"/>
    <x v="0"/>
    <x v="3"/>
    <n v="2607"/>
    <x v="0"/>
    <n v="612500"/>
    <x v="0"/>
    <x v="0"/>
    <n v="612500"/>
  </r>
  <r>
    <d v="2007-11-05T00:00:00"/>
    <x v="0"/>
    <x v="3"/>
    <n v="2615"/>
    <x v="0"/>
    <n v="472500"/>
    <x v="0"/>
    <x v="0"/>
    <n v="472500"/>
  </r>
  <r>
    <d v="2007-11-05T00:00:00"/>
    <x v="0"/>
    <x v="3"/>
    <n v="2611"/>
    <x v="0"/>
    <n v="600000"/>
    <x v="0"/>
    <x v="3"/>
    <n v="600000"/>
  </r>
  <r>
    <d v="2007-11-07T00:00:00"/>
    <x v="0"/>
    <x v="3"/>
    <n v="2615"/>
    <x v="0"/>
    <n v="372500"/>
    <x v="0"/>
    <x v="1"/>
    <n v="372500"/>
  </r>
  <r>
    <d v="2007-11-08T00:00:00"/>
    <x v="0"/>
    <x v="3"/>
    <n v="2905"/>
    <x v="1"/>
    <n v="395000"/>
    <x v="0"/>
    <x v="1"/>
    <n v="395000"/>
  </r>
  <r>
    <d v="2007-11-08T00:00:00"/>
    <x v="0"/>
    <x v="3"/>
    <n v="2602"/>
    <x v="0"/>
    <n v="497000"/>
    <x v="0"/>
    <x v="2"/>
    <n v="497000"/>
  </r>
  <r>
    <d v="2007-11-08T00:00:00"/>
    <x v="0"/>
    <x v="3"/>
    <n v="2906"/>
    <x v="1"/>
    <n v="595000"/>
    <x v="0"/>
    <x v="0"/>
    <n v="595000"/>
  </r>
  <r>
    <d v="2007-11-12T00:00:00"/>
    <x v="0"/>
    <x v="3"/>
    <n v="2611"/>
    <x v="0"/>
    <n v="465000"/>
    <x v="0"/>
    <x v="2"/>
    <n v="465000"/>
  </r>
  <r>
    <d v="2007-11-12T00:00:00"/>
    <x v="0"/>
    <x v="3"/>
    <n v="2903"/>
    <x v="1"/>
    <n v="505000"/>
    <x v="0"/>
    <x v="0"/>
    <n v="505000"/>
  </r>
  <r>
    <d v="2007-11-16T00:00:00"/>
    <x v="0"/>
    <x v="3"/>
    <n v="2615"/>
    <x v="0"/>
    <n v="379000"/>
    <x v="0"/>
    <x v="1"/>
    <n v="379000"/>
  </r>
  <r>
    <d v="2007-11-16T00:00:00"/>
    <x v="0"/>
    <x v="3"/>
    <n v="2604"/>
    <x v="0"/>
    <n v="505000"/>
    <x v="0"/>
    <x v="1"/>
    <n v="505000"/>
  </r>
  <r>
    <d v="2007-11-17T00:00:00"/>
    <x v="0"/>
    <x v="3"/>
    <n v="2614"/>
    <x v="0"/>
    <n v="380000"/>
    <x v="0"/>
    <x v="1"/>
    <n v="380000"/>
  </r>
  <r>
    <d v="2007-11-17T00:00:00"/>
    <x v="0"/>
    <x v="3"/>
    <n v="2902"/>
    <x v="1"/>
    <n v="655000"/>
    <x v="0"/>
    <x v="0"/>
    <n v="655000"/>
  </r>
  <r>
    <d v="2007-11-17T00:00:00"/>
    <x v="0"/>
    <x v="3"/>
    <n v="2603"/>
    <x v="0"/>
    <n v="760000"/>
    <x v="0"/>
    <x v="1"/>
    <n v="760000"/>
  </r>
  <r>
    <d v="2007-11-17T00:00:00"/>
    <x v="0"/>
    <x v="3"/>
    <n v="2603"/>
    <x v="0"/>
    <n v="760500"/>
    <x v="0"/>
    <x v="1"/>
    <n v="760500"/>
  </r>
  <r>
    <d v="2007-11-20T00:00:00"/>
    <x v="0"/>
    <x v="3"/>
    <n v="2615"/>
    <x v="0"/>
    <n v="442500"/>
    <x v="0"/>
    <x v="0"/>
    <n v="442500"/>
  </r>
  <r>
    <d v="2007-11-22T00:00:00"/>
    <x v="0"/>
    <x v="3"/>
    <n v="2902"/>
    <x v="1"/>
    <n v="560000"/>
    <x v="0"/>
    <x v="0"/>
    <n v="560000"/>
  </r>
  <r>
    <d v="2007-11-23T00:00:00"/>
    <x v="0"/>
    <x v="3"/>
    <n v="2904"/>
    <x v="1"/>
    <n v="560000"/>
    <x v="0"/>
    <x v="0"/>
    <n v="560000"/>
  </r>
  <r>
    <d v="2007-11-24T00:00:00"/>
    <x v="0"/>
    <x v="3"/>
    <n v="2905"/>
    <x v="1"/>
    <n v="335000"/>
    <x v="0"/>
    <x v="1"/>
    <n v="335000"/>
  </r>
  <r>
    <d v="2007-11-24T00:00:00"/>
    <x v="0"/>
    <x v="3"/>
    <n v="2605"/>
    <x v="0"/>
    <n v="575000"/>
    <x v="0"/>
    <x v="1"/>
    <n v="575000"/>
  </r>
  <r>
    <d v="2007-11-27T00:00:00"/>
    <x v="0"/>
    <x v="3"/>
    <n v="2902"/>
    <x v="1"/>
    <n v="439000"/>
    <x v="0"/>
    <x v="1"/>
    <n v="439000"/>
  </r>
  <r>
    <d v="2007-11-29T00:00:00"/>
    <x v="0"/>
    <x v="3"/>
    <n v="2912"/>
    <x v="1"/>
    <n v="308000"/>
    <x v="0"/>
    <x v="4"/>
    <n v="308000"/>
  </r>
  <r>
    <d v="2007-11-29T00:00:00"/>
    <x v="0"/>
    <x v="3"/>
    <n v="2906"/>
    <x v="1"/>
    <n v="353000"/>
    <x v="0"/>
    <x v="1"/>
    <n v="353000"/>
  </r>
  <r>
    <d v="2007-11-30T00:00:00"/>
    <x v="0"/>
    <x v="3"/>
    <n v="2602"/>
    <x v="0"/>
    <n v="425000"/>
    <x v="0"/>
    <x v="1"/>
    <n v="425000"/>
  </r>
  <r>
    <d v="2007-11-30T00:00:00"/>
    <x v="0"/>
    <x v="3"/>
    <n v="2602"/>
    <x v="0"/>
    <n v="825000"/>
    <x v="0"/>
    <x v="1"/>
    <n v="825000"/>
  </r>
  <r>
    <d v="2007-12-01T00:00:00"/>
    <x v="0"/>
    <x v="3"/>
    <n v="2615"/>
    <x v="0"/>
    <n v="930000"/>
    <x v="0"/>
    <x v="3"/>
    <n v="930000"/>
  </r>
  <r>
    <d v="2007-12-03T00:00:00"/>
    <x v="0"/>
    <x v="3"/>
    <n v="2905"/>
    <x v="1"/>
    <n v="365000"/>
    <x v="0"/>
    <x v="1"/>
    <n v="365000"/>
  </r>
  <r>
    <d v="2007-12-03T00:00:00"/>
    <x v="0"/>
    <x v="3"/>
    <n v="2906"/>
    <x v="1"/>
    <n v="387000"/>
    <x v="0"/>
    <x v="1"/>
    <n v="387000"/>
  </r>
  <r>
    <d v="2007-12-04T00:00:00"/>
    <x v="0"/>
    <x v="3"/>
    <n v="2906"/>
    <x v="1"/>
    <n v="620000"/>
    <x v="0"/>
    <x v="0"/>
    <n v="620000"/>
  </r>
  <r>
    <d v="2007-12-05T00:00:00"/>
    <x v="0"/>
    <x v="3"/>
    <n v="2600"/>
    <x v="0"/>
    <n v="825000"/>
    <x v="0"/>
    <x v="1"/>
    <n v="825000"/>
  </r>
  <r>
    <d v="2007-12-06T00:00:00"/>
    <x v="0"/>
    <x v="3"/>
    <n v="2905"/>
    <x v="1"/>
    <n v="335000"/>
    <x v="0"/>
    <x v="1"/>
    <n v="335000"/>
  </r>
  <r>
    <d v="2007-12-07T00:00:00"/>
    <x v="0"/>
    <x v="3"/>
    <n v="2902"/>
    <x v="1"/>
    <n v="350000"/>
    <x v="0"/>
    <x v="1"/>
    <n v="350000"/>
  </r>
  <r>
    <d v="2007-12-08T00:00:00"/>
    <x v="0"/>
    <x v="3"/>
    <n v="2602"/>
    <x v="0"/>
    <n v="421000"/>
    <x v="0"/>
    <x v="1"/>
    <n v="421000"/>
  </r>
  <r>
    <d v="2007-12-08T00:00:00"/>
    <x v="0"/>
    <x v="3"/>
    <n v="2906"/>
    <x v="1"/>
    <n v="545000"/>
    <x v="0"/>
    <x v="0"/>
    <n v="545000"/>
  </r>
  <r>
    <d v="2007-12-12T00:00:00"/>
    <x v="0"/>
    <x v="3"/>
    <n v="2605"/>
    <x v="0"/>
    <n v="635000"/>
    <x v="0"/>
    <x v="0"/>
    <n v="635000"/>
  </r>
  <r>
    <d v="2007-12-13T00:00:00"/>
    <x v="0"/>
    <x v="3"/>
    <n v="2606"/>
    <x v="0"/>
    <n v="357500"/>
    <x v="0"/>
    <x v="1"/>
    <n v="357500"/>
  </r>
  <r>
    <d v="2007-12-13T00:00:00"/>
    <x v="0"/>
    <x v="3"/>
    <n v="2913"/>
    <x v="1"/>
    <n v="400000"/>
    <x v="0"/>
    <x v="0"/>
    <n v="400000"/>
  </r>
  <r>
    <d v="2007-12-13T00:00:00"/>
    <x v="0"/>
    <x v="3"/>
    <n v="2612"/>
    <x v="0"/>
    <n v="1105000"/>
    <x v="0"/>
    <x v="0"/>
    <n v="1105000"/>
  </r>
  <r>
    <d v="2007-12-14T00:00:00"/>
    <x v="0"/>
    <x v="3"/>
    <n v="2602"/>
    <x v="0"/>
    <n v="259000"/>
    <x v="0"/>
    <x v="2"/>
    <n v="259000"/>
  </r>
  <r>
    <d v="2007-12-14T00:00:00"/>
    <x v="0"/>
    <x v="3"/>
    <n v="2905"/>
    <x v="1"/>
    <n v="437500"/>
    <x v="0"/>
    <x v="1"/>
    <n v="437500"/>
  </r>
  <r>
    <d v="2007-12-15T00:00:00"/>
    <x v="0"/>
    <x v="3"/>
    <n v="2906"/>
    <x v="1"/>
    <n v="530000"/>
    <x v="0"/>
    <x v="0"/>
    <n v="530000"/>
  </r>
  <r>
    <d v="2007-12-18T00:00:00"/>
    <x v="0"/>
    <x v="3"/>
    <n v="2607"/>
    <x v="0"/>
    <n v="279950"/>
    <x v="1"/>
    <x v="2"/>
    <n v="279950"/>
  </r>
  <r>
    <d v="2007-12-18T00:00:00"/>
    <x v="0"/>
    <x v="3"/>
    <n v="2612"/>
    <x v="0"/>
    <n v="351000"/>
    <x v="1"/>
    <x v="4"/>
    <n v="351000"/>
  </r>
  <r>
    <d v="2007-12-19T00:00:00"/>
    <x v="0"/>
    <x v="3"/>
    <n v="2602"/>
    <x v="0"/>
    <n v="630000"/>
    <x v="0"/>
    <x v="1"/>
    <n v="630000"/>
  </r>
  <r>
    <d v="2007-12-20T00:00:00"/>
    <x v="0"/>
    <x v="3"/>
    <n v="2905"/>
    <x v="1"/>
    <n v="615000"/>
    <x v="0"/>
    <x v="0"/>
    <n v="615000"/>
  </r>
  <r>
    <d v="2007-12-21T00:00:00"/>
    <x v="0"/>
    <x v="3"/>
    <n v="2615"/>
    <x v="0"/>
    <n v="332000"/>
    <x v="0"/>
    <x v="1"/>
    <n v="332000"/>
  </r>
  <r>
    <d v="2007-12-21T00:00:00"/>
    <x v="0"/>
    <x v="3"/>
    <n v="2902"/>
    <x v="1"/>
    <n v="490000"/>
    <x v="0"/>
    <x v="1"/>
    <n v="490000"/>
  </r>
  <r>
    <d v="2007-12-21T00:00:00"/>
    <x v="0"/>
    <x v="3"/>
    <n v="2900"/>
    <x v="0"/>
    <n v="432000"/>
    <x v="1"/>
    <x v="1"/>
    <n v="432000"/>
  </r>
  <r>
    <d v="2008-01-02T00:00:00"/>
    <x v="1"/>
    <x v="0"/>
    <n v="2906"/>
    <x v="1"/>
    <n v="309000"/>
    <x v="0"/>
    <x v="2"/>
    <n v="309000"/>
  </r>
  <r>
    <d v="2008-01-14T00:00:00"/>
    <x v="1"/>
    <x v="0"/>
    <n v="2602"/>
    <x v="0"/>
    <n v="413000"/>
    <x v="0"/>
    <x v="1"/>
    <n v="413000"/>
  </r>
  <r>
    <d v="2008-01-15T00:00:00"/>
    <x v="1"/>
    <x v="0"/>
    <n v="2905"/>
    <x v="1"/>
    <n v="445000"/>
    <x v="0"/>
    <x v="0"/>
    <n v="445000"/>
  </r>
  <r>
    <d v="2008-01-15T00:00:00"/>
    <x v="1"/>
    <x v="0"/>
    <n v="2902"/>
    <x v="1"/>
    <n v="600000"/>
    <x v="0"/>
    <x v="0"/>
    <n v="600000"/>
  </r>
  <r>
    <d v="2008-01-17T00:00:00"/>
    <x v="1"/>
    <x v="0"/>
    <n v="2605"/>
    <x v="0"/>
    <n v="417500"/>
    <x v="0"/>
    <x v="2"/>
    <n v="417500"/>
  </r>
  <r>
    <d v="2008-01-17T00:00:00"/>
    <x v="1"/>
    <x v="0"/>
    <n v="2913"/>
    <x v="1"/>
    <n v="462500"/>
    <x v="0"/>
    <x v="0"/>
    <n v="462500"/>
  </r>
  <r>
    <d v="2008-01-17T00:00:00"/>
    <x v="1"/>
    <x v="0"/>
    <n v="2615"/>
    <x v="0"/>
    <n v="485000"/>
    <x v="0"/>
    <x v="0"/>
    <n v="485000"/>
  </r>
  <r>
    <d v="2008-01-18T00:00:00"/>
    <x v="1"/>
    <x v="0"/>
    <n v="2602"/>
    <x v="0"/>
    <n v="580000"/>
    <x v="0"/>
    <x v="0"/>
    <n v="580000"/>
  </r>
  <r>
    <d v="2008-01-21T00:00:00"/>
    <x v="1"/>
    <x v="0"/>
    <n v="2600"/>
    <x v="0"/>
    <n v="315000"/>
    <x v="1"/>
    <x v="4"/>
    <n v="315000"/>
  </r>
  <r>
    <d v="2008-01-23T00:00:00"/>
    <x v="1"/>
    <x v="0"/>
    <n v="2601"/>
    <x v="0"/>
    <n v="380000"/>
    <x v="0"/>
    <x v="4"/>
    <n v="380000"/>
  </r>
  <r>
    <d v="2008-01-24T00:00:00"/>
    <x v="1"/>
    <x v="0"/>
    <n v="2602"/>
    <x v="0"/>
    <n v="560000"/>
    <x v="0"/>
    <x v="0"/>
    <n v="560000"/>
  </r>
  <r>
    <d v="2008-01-24T00:00:00"/>
    <x v="1"/>
    <x v="0"/>
    <n v="2906"/>
    <x v="1"/>
    <n v="575000"/>
    <x v="0"/>
    <x v="0"/>
    <n v="575000"/>
  </r>
  <r>
    <d v="2008-01-24T00:00:00"/>
    <x v="1"/>
    <x v="0"/>
    <n v="2612"/>
    <x v="0"/>
    <n v="1035000"/>
    <x v="0"/>
    <x v="0"/>
    <n v="1035000"/>
  </r>
  <r>
    <d v="2008-01-30T00:00:00"/>
    <x v="1"/>
    <x v="0"/>
    <n v="2602"/>
    <x v="0"/>
    <n v="485000"/>
    <x v="0"/>
    <x v="1"/>
    <n v="485000"/>
  </r>
  <r>
    <d v="2008-02-01T00:00:00"/>
    <x v="1"/>
    <x v="0"/>
    <n v="2905"/>
    <x v="1"/>
    <n v="599000"/>
    <x v="0"/>
    <x v="0"/>
    <n v="599000"/>
  </r>
  <r>
    <d v="2008-02-04T00:00:00"/>
    <x v="1"/>
    <x v="0"/>
    <n v="2902"/>
    <x v="1"/>
    <n v="349000"/>
    <x v="0"/>
    <x v="1"/>
    <n v="349000"/>
  </r>
  <r>
    <d v="2008-02-07T00:00:00"/>
    <x v="1"/>
    <x v="0"/>
    <n v="2905"/>
    <x v="1"/>
    <n v="360000"/>
    <x v="0"/>
    <x v="1"/>
    <n v="360000"/>
  </r>
  <r>
    <d v="2008-02-07T00:00:00"/>
    <x v="1"/>
    <x v="0"/>
    <n v="2614"/>
    <x v="0"/>
    <n v="375000"/>
    <x v="0"/>
    <x v="1"/>
    <n v="375000"/>
  </r>
  <r>
    <d v="2008-02-07T00:00:00"/>
    <x v="1"/>
    <x v="0"/>
    <n v="2905"/>
    <x v="1"/>
    <n v="405000"/>
    <x v="0"/>
    <x v="1"/>
    <n v="405000"/>
  </r>
  <r>
    <d v="2008-02-08T00:00:00"/>
    <x v="1"/>
    <x v="0"/>
    <n v="2617"/>
    <x v="0"/>
    <n v="395000"/>
    <x v="0"/>
    <x v="1"/>
    <n v="395000"/>
  </r>
  <r>
    <d v="2008-02-09T00:00:00"/>
    <x v="1"/>
    <x v="0"/>
    <n v="2906"/>
    <x v="1"/>
    <n v="417000"/>
    <x v="0"/>
    <x v="1"/>
    <n v="417000"/>
  </r>
  <r>
    <d v="2008-02-09T00:00:00"/>
    <x v="1"/>
    <x v="0"/>
    <n v="2602"/>
    <x v="0"/>
    <n v="560000"/>
    <x v="0"/>
    <x v="1"/>
    <n v="560000"/>
  </r>
  <r>
    <d v="2008-02-09T00:00:00"/>
    <x v="1"/>
    <x v="0"/>
    <n v="2903"/>
    <x v="1"/>
    <n v="650000"/>
    <x v="0"/>
    <x v="0"/>
    <n v="650000"/>
  </r>
  <r>
    <d v="2008-02-11T00:00:00"/>
    <x v="1"/>
    <x v="0"/>
    <n v="2617"/>
    <x v="0"/>
    <n v="416000"/>
    <x v="0"/>
    <x v="0"/>
    <n v="416000"/>
  </r>
  <r>
    <d v="2008-02-12T00:00:00"/>
    <x v="1"/>
    <x v="0"/>
    <n v="2902"/>
    <x v="1"/>
    <n v="749000"/>
    <x v="0"/>
    <x v="0"/>
    <n v="749000"/>
  </r>
  <r>
    <d v="2008-02-15T00:00:00"/>
    <x v="1"/>
    <x v="0"/>
    <n v="2904"/>
    <x v="1"/>
    <n v="575000"/>
    <x v="0"/>
    <x v="0"/>
    <n v="575000"/>
  </r>
  <r>
    <d v="2008-02-15T00:00:00"/>
    <x v="1"/>
    <x v="0"/>
    <n v="2602"/>
    <x v="0"/>
    <n v="625000"/>
    <x v="0"/>
    <x v="1"/>
    <n v="625000"/>
  </r>
  <r>
    <d v="2008-02-16T00:00:00"/>
    <x v="1"/>
    <x v="0"/>
    <n v="2611"/>
    <x v="0"/>
    <n v="610000"/>
    <x v="0"/>
    <x v="3"/>
    <n v="610000"/>
  </r>
  <r>
    <d v="2008-02-19T00:00:00"/>
    <x v="1"/>
    <x v="0"/>
    <n v="2615"/>
    <x v="0"/>
    <n v="445000"/>
    <x v="0"/>
    <x v="0"/>
    <n v="445000"/>
  </r>
  <r>
    <d v="2008-02-21T00:00:00"/>
    <x v="1"/>
    <x v="0"/>
    <n v="2611"/>
    <x v="0"/>
    <n v="655000"/>
    <x v="0"/>
    <x v="3"/>
    <n v="655000"/>
  </r>
  <r>
    <d v="2008-02-23T00:00:00"/>
    <x v="1"/>
    <x v="0"/>
    <n v="2617"/>
    <x v="0"/>
    <n v="500000"/>
    <x v="0"/>
    <x v="0"/>
    <n v="500000"/>
  </r>
  <r>
    <d v="2008-02-23T00:00:00"/>
    <x v="1"/>
    <x v="0"/>
    <n v="2602"/>
    <x v="0"/>
    <n v="515000"/>
    <x v="0"/>
    <x v="2"/>
    <n v="515000"/>
  </r>
  <r>
    <d v="2008-02-23T00:00:00"/>
    <x v="1"/>
    <x v="0"/>
    <n v="2605"/>
    <x v="0"/>
    <n v="811000"/>
    <x v="0"/>
    <x v="3"/>
    <n v="811000"/>
  </r>
  <r>
    <d v="2008-02-27T00:00:00"/>
    <x v="1"/>
    <x v="0"/>
    <n v="2904"/>
    <x v="1"/>
    <n v="590000"/>
    <x v="0"/>
    <x v="0"/>
    <n v="590000"/>
  </r>
  <r>
    <d v="2008-02-27T00:00:00"/>
    <x v="1"/>
    <x v="0"/>
    <n v="2905"/>
    <x v="1"/>
    <n v="645000"/>
    <x v="0"/>
    <x v="3"/>
    <n v="645000"/>
  </r>
  <r>
    <d v="2008-02-27T00:00:00"/>
    <x v="1"/>
    <x v="0"/>
    <n v="2612"/>
    <x v="0"/>
    <n v="730000"/>
    <x v="0"/>
    <x v="0"/>
    <n v="730000"/>
  </r>
  <r>
    <d v="2008-02-29T00:00:00"/>
    <x v="1"/>
    <x v="0"/>
    <n v="2906"/>
    <x v="1"/>
    <n v="342000"/>
    <x v="0"/>
    <x v="1"/>
    <n v="342000"/>
  </r>
  <r>
    <d v="2008-02-29T00:00:00"/>
    <x v="1"/>
    <x v="0"/>
    <n v="2617"/>
    <x v="0"/>
    <n v="471000"/>
    <x v="0"/>
    <x v="0"/>
    <n v="471000"/>
  </r>
  <r>
    <d v="2008-02-29T00:00:00"/>
    <x v="1"/>
    <x v="0"/>
    <n v="2617"/>
    <x v="0"/>
    <n v="488000"/>
    <x v="0"/>
    <x v="1"/>
    <n v="488000"/>
  </r>
  <r>
    <d v="2008-03-04T00:00:00"/>
    <x v="1"/>
    <x v="0"/>
    <n v="2612"/>
    <x v="0"/>
    <n v="400000"/>
    <x v="1"/>
    <x v="2"/>
    <n v="400000"/>
  </r>
  <r>
    <d v="2008-03-13T00:00:00"/>
    <x v="1"/>
    <x v="0"/>
    <n v="2611"/>
    <x v="0"/>
    <n v="646000"/>
    <x v="0"/>
    <x v="0"/>
    <n v="646000"/>
  </r>
  <r>
    <d v="2008-03-14T00:00:00"/>
    <x v="1"/>
    <x v="0"/>
    <n v="2615"/>
    <x v="0"/>
    <n v="655000"/>
    <x v="0"/>
    <x v="0"/>
    <n v="655000"/>
  </r>
  <r>
    <d v="2008-03-15T00:00:00"/>
    <x v="1"/>
    <x v="0"/>
    <n v="2602"/>
    <x v="0"/>
    <n v="580000"/>
    <x v="0"/>
    <x v="1"/>
    <n v="580000"/>
  </r>
  <r>
    <d v="2008-03-19T00:00:00"/>
    <x v="1"/>
    <x v="0"/>
    <n v="2615"/>
    <x v="0"/>
    <n v="405000"/>
    <x v="0"/>
    <x v="1"/>
    <n v="405000"/>
  </r>
  <r>
    <d v="2008-03-20T00:00:00"/>
    <x v="1"/>
    <x v="0"/>
    <n v="2611"/>
    <x v="0"/>
    <n v="695000"/>
    <x v="0"/>
    <x v="0"/>
    <n v="695000"/>
  </r>
  <r>
    <d v="2008-04-05T00:00:00"/>
    <x v="1"/>
    <x v="1"/>
    <n v="2612"/>
    <x v="0"/>
    <n v="438000"/>
    <x v="1"/>
    <x v="2"/>
    <n v="438000"/>
  </r>
  <r>
    <d v="2008-04-09T00:00:00"/>
    <x v="1"/>
    <x v="1"/>
    <n v="2906"/>
    <x v="1"/>
    <n v="420000"/>
    <x v="0"/>
    <x v="0"/>
    <n v="420000"/>
  </r>
  <r>
    <d v="2008-04-09T00:00:00"/>
    <x v="1"/>
    <x v="1"/>
    <n v="2611"/>
    <x v="0"/>
    <n v="503000"/>
    <x v="0"/>
    <x v="1"/>
    <n v="503000"/>
  </r>
  <r>
    <d v="2008-04-10T00:00:00"/>
    <x v="1"/>
    <x v="1"/>
    <n v="2906"/>
    <x v="1"/>
    <n v="380000"/>
    <x v="0"/>
    <x v="1"/>
    <n v="380000"/>
  </r>
  <r>
    <d v="2008-04-11T00:00:00"/>
    <x v="1"/>
    <x v="1"/>
    <n v="2906"/>
    <x v="1"/>
    <n v="334000"/>
    <x v="0"/>
    <x v="1"/>
    <n v="334000"/>
  </r>
  <r>
    <d v="2008-04-11T00:00:00"/>
    <x v="1"/>
    <x v="1"/>
    <n v="2611"/>
    <x v="0"/>
    <n v="395000"/>
    <x v="0"/>
    <x v="1"/>
    <n v="395000"/>
  </r>
  <r>
    <d v="2008-04-11T00:00:00"/>
    <x v="1"/>
    <x v="1"/>
    <n v="2615"/>
    <x v="0"/>
    <n v="467500"/>
    <x v="0"/>
    <x v="0"/>
    <n v="467500"/>
  </r>
  <r>
    <d v="2008-04-14T00:00:00"/>
    <x v="1"/>
    <x v="1"/>
    <n v="2604"/>
    <x v="0"/>
    <n v="522500"/>
    <x v="0"/>
    <x v="1"/>
    <n v="522500"/>
  </r>
  <r>
    <d v="2008-04-14T00:00:00"/>
    <x v="1"/>
    <x v="1"/>
    <n v="2913"/>
    <x v="1"/>
    <n v="635000"/>
    <x v="0"/>
    <x v="3"/>
    <n v="635000"/>
  </r>
  <r>
    <d v="2008-04-14T00:00:00"/>
    <x v="1"/>
    <x v="1"/>
    <n v="2617"/>
    <x v="0"/>
    <n v="690000"/>
    <x v="0"/>
    <x v="0"/>
    <n v="690000"/>
  </r>
  <r>
    <d v="2008-04-14T00:00:00"/>
    <x v="1"/>
    <x v="1"/>
    <n v="2904"/>
    <x v="1"/>
    <n v="780000"/>
    <x v="0"/>
    <x v="0"/>
    <n v="780000"/>
  </r>
  <r>
    <d v="2008-04-15T00:00:00"/>
    <x v="1"/>
    <x v="1"/>
    <n v="2904"/>
    <x v="1"/>
    <n v="679000"/>
    <x v="0"/>
    <x v="3"/>
    <n v="679000"/>
  </r>
  <r>
    <d v="2008-04-18T00:00:00"/>
    <x v="1"/>
    <x v="1"/>
    <n v="2602"/>
    <x v="0"/>
    <n v="467000"/>
    <x v="0"/>
    <x v="1"/>
    <n v="467000"/>
  </r>
  <r>
    <d v="2008-04-21T00:00:00"/>
    <x v="1"/>
    <x v="1"/>
    <n v="2906"/>
    <x v="1"/>
    <n v="649000"/>
    <x v="0"/>
    <x v="3"/>
    <n v="649000"/>
  </r>
  <r>
    <d v="2008-04-22T00:00:00"/>
    <x v="1"/>
    <x v="1"/>
    <n v="2902"/>
    <x v="1"/>
    <n v="675000"/>
    <x v="0"/>
    <x v="0"/>
    <n v="675000"/>
  </r>
  <r>
    <d v="2008-04-23T00:00:00"/>
    <x v="1"/>
    <x v="1"/>
    <n v="2905"/>
    <x v="1"/>
    <n v="415000"/>
    <x v="0"/>
    <x v="1"/>
    <n v="415000"/>
  </r>
  <r>
    <d v="2008-04-23T00:00:00"/>
    <x v="1"/>
    <x v="1"/>
    <n v="2611"/>
    <x v="0"/>
    <n v="445000"/>
    <x v="0"/>
    <x v="0"/>
    <n v="445000"/>
  </r>
  <r>
    <d v="2008-04-24T00:00:00"/>
    <x v="1"/>
    <x v="1"/>
    <n v="2600"/>
    <x v="0"/>
    <n v="292500"/>
    <x v="0"/>
    <x v="4"/>
    <n v="292500"/>
  </r>
  <r>
    <d v="2008-04-24T00:00:00"/>
    <x v="1"/>
    <x v="1"/>
    <n v="2602"/>
    <x v="0"/>
    <n v="450000"/>
    <x v="0"/>
    <x v="1"/>
    <n v="450000"/>
  </r>
  <r>
    <d v="2008-04-29T00:00:00"/>
    <x v="1"/>
    <x v="1"/>
    <n v="2602"/>
    <x v="0"/>
    <n v="680000"/>
    <x v="0"/>
    <x v="0"/>
    <n v="680000"/>
  </r>
  <r>
    <d v="2008-04-29T00:00:00"/>
    <x v="1"/>
    <x v="1"/>
    <n v="2602"/>
    <x v="0"/>
    <n v="950000"/>
    <x v="0"/>
    <x v="0"/>
    <n v="950000"/>
  </r>
  <r>
    <d v="2008-04-30T00:00:00"/>
    <x v="1"/>
    <x v="1"/>
    <n v="2602"/>
    <x v="0"/>
    <n v="485000"/>
    <x v="0"/>
    <x v="1"/>
    <n v="485000"/>
  </r>
  <r>
    <d v="2008-05-01T00:00:00"/>
    <x v="1"/>
    <x v="1"/>
    <n v="2617"/>
    <x v="0"/>
    <n v="640000"/>
    <x v="0"/>
    <x v="0"/>
    <n v="640000"/>
  </r>
  <r>
    <d v="2008-05-02T00:00:00"/>
    <x v="1"/>
    <x v="1"/>
    <n v="2906"/>
    <x v="1"/>
    <n v="332000"/>
    <x v="0"/>
    <x v="2"/>
    <n v="332000"/>
  </r>
  <r>
    <d v="2008-05-02T00:00:00"/>
    <x v="1"/>
    <x v="1"/>
    <n v="2906"/>
    <x v="1"/>
    <n v="622500"/>
    <x v="0"/>
    <x v="0"/>
    <n v="622500"/>
  </r>
  <r>
    <d v="2008-05-02T00:00:00"/>
    <x v="1"/>
    <x v="1"/>
    <n v="2602"/>
    <x v="0"/>
    <n v="775000"/>
    <x v="0"/>
    <x v="0"/>
    <n v="775000"/>
  </r>
  <r>
    <d v="2008-05-05T00:00:00"/>
    <x v="1"/>
    <x v="1"/>
    <n v="2604"/>
    <x v="0"/>
    <n v="575000"/>
    <x v="0"/>
    <x v="2"/>
    <n v="575000"/>
  </r>
  <r>
    <d v="2008-05-05T00:00:00"/>
    <x v="1"/>
    <x v="1"/>
    <n v="2604"/>
    <x v="0"/>
    <n v="690000"/>
    <x v="0"/>
    <x v="1"/>
    <n v="690000"/>
  </r>
  <r>
    <d v="2008-05-09T00:00:00"/>
    <x v="1"/>
    <x v="1"/>
    <n v="2611"/>
    <x v="0"/>
    <n v="465000"/>
    <x v="0"/>
    <x v="1"/>
    <n v="465000"/>
  </r>
  <r>
    <d v="2008-05-12T00:00:00"/>
    <x v="1"/>
    <x v="1"/>
    <n v="2906"/>
    <x v="1"/>
    <n v="635000"/>
    <x v="0"/>
    <x v="3"/>
    <n v="635000"/>
  </r>
  <r>
    <d v="2008-05-13T00:00:00"/>
    <x v="1"/>
    <x v="1"/>
    <n v="2906"/>
    <x v="1"/>
    <n v="307000"/>
    <x v="0"/>
    <x v="2"/>
    <n v="307000"/>
  </r>
  <r>
    <d v="2008-05-14T00:00:00"/>
    <x v="1"/>
    <x v="1"/>
    <n v="2611"/>
    <x v="0"/>
    <n v="450000"/>
    <x v="0"/>
    <x v="1"/>
    <n v="450000"/>
  </r>
  <r>
    <d v="2008-05-16T00:00:00"/>
    <x v="1"/>
    <x v="1"/>
    <n v="2902"/>
    <x v="1"/>
    <n v="442000"/>
    <x v="0"/>
    <x v="1"/>
    <n v="442000"/>
  </r>
  <r>
    <d v="2008-05-16T00:00:00"/>
    <x v="1"/>
    <x v="1"/>
    <n v="2611"/>
    <x v="0"/>
    <n v="490000"/>
    <x v="0"/>
    <x v="1"/>
    <n v="490000"/>
  </r>
  <r>
    <d v="2008-05-17T00:00:00"/>
    <x v="1"/>
    <x v="1"/>
    <n v="2602"/>
    <x v="0"/>
    <n v="865000"/>
    <x v="0"/>
    <x v="3"/>
    <n v="865000"/>
  </r>
  <r>
    <d v="2008-05-19T00:00:00"/>
    <x v="1"/>
    <x v="1"/>
    <n v="2905"/>
    <x v="1"/>
    <n v="430000"/>
    <x v="0"/>
    <x v="0"/>
    <n v="430000"/>
  </r>
  <r>
    <d v="2008-05-23T00:00:00"/>
    <x v="1"/>
    <x v="1"/>
    <n v="2905"/>
    <x v="1"/>
    <n v="444000"/>
    <x v="0"/>
    <x v="1"/>
    <n v="444000"/>
  </r>
  <r>
    <d v="2008-05-27T00:00:00"/>
    <x v="1"/>
    <x v="1"/>
    <n v="2607"/>
    <x v="0"/>
    <n v="535000"/>
    <x v="0"/>
    <x v="1"/>
    <n v="535000"/>
  </r>
  <r>
    <d v="2008-05-28T00:00:00"/>
    <x v="1"/>
    <x v="1"/>
    <n v="2611"/>
    <x v="0"/>
    <n v="542000"/>
    <x v="0"/>
    <x v="0"/>
    <n v="542000"/>
  </r>
  <r>
    <d v="2008-05-30T00:00:00"/>
    <x v="1"/>
    <x v="1"/>
    <n v="2906"/>
    <x v="1"/>
    <n v="357000"/>
    <x v="0"/>
    <x v="1"/>
    <n v="357000"/>
  </r>
  <r>
    <d v="2008-05-30T00:00:00"/>
    <x v="1"/>
    <x v="1"/>
    <n v="2600"/>
    <x v="0"/>
    <n v="329000"/>
    <x v="1"/>
    <x v="2"/>
    <n v="329000"/>
  </r>
  <r>
    <d v="2008-06-02T00:00:00"/>
    <x v="1"/>
    <x v="1"/>
    <n v="2611"/>
    <x v="0"/>
    <n v="429000"/>
    <x v="0"/>
    <x v="1"/>
    <n v="429000"/>
  </r>
  <r>
    <d v="2008-06-02T00:00:00"/>
    <x v="1"/>
    <x v="1"/>
    <n v="2603"/>
    <x v="0"/>
    <n v="1180000"/>
    <x v="0"/>
    <x v="0"/>
    <n v="1180000"/>
  </r>
  <r>
    <d v="2008-06-03T00:00:00"/>
    <x v="1"/>
    <x v="1"/>
    <n v="2615"/>
    <x v="0"/>
    <n v="375000"/>
    <x v="0"/>
    <x v="0"/>
    <n v="375000"/>
  </r>
  <r>
    <d v="2008-06-06T00:00:00"/>
    <x v="1"/>
    <x v="1"/>
    <n v="2605"/>
    <x v="0"/>
    <n v="526000"/>
    <x v="0"/>
    <x v="1"/>
    <n v="526000"/>
  </r>
  <r>
    <d v="2008-06-06T00:00:00"/>
    <x v="1"/>
    <x v="1"/>
    <n v="2601"/>
    <x v="0"/>
    <n v="760000"/>
    <x v="0"/>
    <x v="1"/>
    <n v="760000"/>
  </r>
  <r>
    <d v="2008-06-10T00:00:00"/>
    <x v="1"/>
    <x v="1"/>
    <n v="2611"/>
    <x v="0"/>
    <n v="447250"/>
    <x v="0"/>
    <x v="1"/>
    <n v="447250"/>
  </r>
  <r>
    <d v="2008-06-10T00:00:00"/>
    <x v="1"/>
    <x v="1"/>
    <n v="2602"/>
    <x v="0"/>
    <n v="492500"/>
    <x v="0"/>
    <x v="1"/>
    <n v="492500"/>
  </r>
  <r>
    <d v="2008-06-10T00:00:00"/>
    <x v="1"/>
    <x v="1"/>
    <n v="2617"/>
    <x v="0"/>
    <n v="727500"/>
    <x v="0"/>
    <x v="0"/>
    <n v="727500"/>
  </r>
  <r>
    <d v="2008-06-11T00:00:00"/>
    <x v="1"/>
    <x v="1"/>
    <n v="2615"/>
    <x v="0"/>
    <n v="360100"/>
    <x v="0"/>
    <x v="0"/>
    <n v="360100"/>
  </r>
  <r>
    <d v="2008-06-11T00:00:00"/>
    <x v="1"/>
    <x v="1"/>
    <n v="2605"/>
    <x v="0"/>
    <n v="750000"/>
    <x v="0"/>
    <x v="1"/>
    <n v="750000"/>
  </r>
  <r>
    <d v="2008-06-13T00:00:00"/>
    <x v="1"/>
    <x v="1"/>
    <n v="2905"/>
    <x v="1"/>
    <n v="365000"/>
    <x v="0"/>
    <x v="1"/>
    <n v="365000"/>
  </r>
  <r>
    <d v="2008-06-13T00:00:00"/>
    <x v="1"/>
    <x v="1"/>
    <n v="2617"/>
    <x v="0"/>
    <n v="670000"/>
    <x v="0"/>
    <x v="0"/>
    <n v="670000"/>
  </r>
  <r>
    <d v="2008-06-14T00:00:00"/>
    <x v="1"/>
    <x v="1"/>
    <n v="2903"/>
    <x v="1"/>
    <n v="419000"/>
    <x v="0"/>
    <x v="0"/>
    <n v="419000"/>
  </r>
  <r>
    <d v="2008-06-14T00:00:00"/>
    <x v="1"/>
    <x v="1"/>
    <n v="2912"/>
    <x v="1"/>
    <n v="515000"/>
    <x v="0"/>
    <x v="1"/>
    <n v="515000"/>
  </r>
  <r>
    <d v="2008-06-17T00:00:00"/>
    <x v="1"/>
    <x v="1"/>
    <n v="2906"/>
    <x v="1"/>
    <n v="340000"/>
    <x v="0"/>
    <x v="1"/>
    <n v="340000"/>
  </r>
  <r>
    <d v="2008-06-17T00:00:00"/>
    <x v="1"/>
    <x v="1"/>
    <n v="2914"/>
    <x v="1"/>
    <n v="600000"/>
    <x v="0"/>
    <x v="0"/>
    <n v="600000"/>
  </r>
  <r>
    <d v="2008-06-18T00:00:00"/>
    <x v="1"/>
    <x v="1"/>
    <n v="2615"/>
    <x v="0"/>
    <n v="362000"/>
    <x v="0"/>
    <x v="0"/>
    <n v="362000"/>
  </r>
  <r>
    <d v="2008-06-19T00:00:00"/>
    <x v="1"/>
    <x v="1"/>
    <n v="2600"/>
    <x v="0"/>
    <n v="765000"/>
    <x v="0"/>
    <x v="3"/>
    <n v="765000"/>
  </r>
  <r>
    <d v="2008-06-19T00:00:00"/>
    <x v="1"/>
    <x v="1"/>
    <n v="2602"/>
    <x v="0"/>
    <n v="770000"/>
    <x v="0"/>
    <x v="0"/>
    <n v="770000"/>
  </r>
  <r>
    <d v="2008-06-20T00:00:00"/>
    <x v="1"/>
    <x v="1"/>
    <n v="2904"/>
    <x v="1"/>
    <n v="469000"/>
    <x v="0"/>
    <x v="0"/>
    <n v="469000"/>
  </r>
  <r>
    <d v="2008-06-23T00:00:00"/>
    <x v="1"/>
    <x v="1"/>
    <n v="2913"/>
    <x v="1"/>
    <n v="367000"/>
    <x v="0"/>
    <x v="1"/>
    <n v="367000"/>
  </r>
  <r>
    <d v="2008-06-23T00:00:00"/>
    <x v="1"/>
    <x v="1"/>
    <n v="2606"/>
    <x v="0"/>
    <n v="289000"/>
    <x v="1"/>
    <x v="4"/>
    <n v="289000"/>
  </r>
  <r>
    <d v="2008-06-24T00:00:00"/>
    <x v="1"/>
    <x v="1"/>
    <n v="2905"/>
    <x v="1"/>
    <n v="465000"/>
    <x v="0"/>
    <x v="0"/>
    <n v="465000"/>
  </r>
  <r>
    <d v="2008-06-25T00:00:00"/>
    <x v="1"/>
    <x v="1"/>
    <n v="2906"/>
    <x v="1"/>
    <n v="375000"/>
    <x v="0"/>
    <x v="1"/>
    <n v="375000"/>
  </r>
  <r>
    <d v="2008-06-25T00:00:00"/>
    <x v="1"/>
    <x v="1"/>
    <n v="2904"/>
    <x v="1"/>
    <n v="505000"/>
    <x v="0"/>
    <x v="0"/>
    <n v="505000"/>
  </r>
  <r>
    <d v="2008-06-25T00:00:00"/>
    <x v="1"/>
    <x v="1"/>
    <n v="2602"/>
    <x v="0"/>
    <n v="605000"/>
    <x v="0"/>
    <x v="1"/>
    <n v="605000"/>
  </r>
  <r>
    <d v="2008-06-25T00:00:00"/>
    <x v="1"/>
    <x v="1"/>
    <n v="2604"/>
    <x v="0"/>
    <n v="347300"/>
    <x v="1"/>
    <x v="2"/>
    <n v="347300"/>
  </r>
  <r>
    <d v="2008-06-26T00:00:00"/>
    <x v="1"/>
    <x v="1"/>
    <n v="2913"/>
    <x v="1"/>
    <n v="325000"/>
    <x v="0"/>
    <x v="1"/>
    <n v="325000"/>
  </r>
  <r>
    <d v="2008-06-27T00:00:00"/>
    <x v="1"/>
    <x v="1"/>
    <n v="2617"/>
    <x v="0"/>
    <n v="421000"/>
    <x v="0"/>
    <x v="1"/>
    <n v="421000"/>
  </r>
  <r>
    <d v="2008-06-27T00:00:00"/>
    <x v="1"/>
    <x v="1"/>
    <n v="2903"/>
    <x v="1"/>
    <n v="550000"/>
    <x v="0"/>
    <x v="0"/>
    <n v="550000"/>
  </r>
  <r>
    <d v="2008-06-27T00:00:00"/>
    <x v="1"/>
    <x v="1"/>
    <n v="2913"/>
    <x v="1"/>
    <n v="590000"/>
    <x v="0"/>
    <x v="0"/>
    <n v="590000"/>
  </r>
  <r>
    <d v="2008-06-29T00:00:00"/>
    <x v="1"/>
    <x v="1"/>
    <n v="2615"/>
    <x v="0"/>
    <n v="522500"/>
    <x v="0"/>
    <x v="0"/>
    <n v="522500"/>
  </r>
  <r>
    <d v="2008-06-30T00:00:00"/>
    <x v="1"/>
    <x v="1"/>
    <n v="2604"/>
    <x v="0"/>
    <n v="480000"/>
    <x v="0"/>
    <x v="2"/>
    <n v="480000"/>
  </r>
  <r>
    <d v="2008-06-30T00:00:00"/>
    <x v="1"/>
    <x v="1"/>
    <n v="2607"/>
    <x v="0"/>
    <n v="1165000"/>
    <x v="0"/>
    <x v="3"/>
    <n v="1165000"/>
  </r>
  <r>
    <d v="2008-07-01T00:00:00"/>
    <x v="1"/>
    <x v="2"/>
    <n v="2904"/>
    <x v="1"/>
    <n v="670000"/>
    <x v="0"/>
    <x v="0"/>
    <n v="670000"/>
  </r>
  <r>
    <d v="2008-07-02T00:00:00"/>
    <x v="1"/>
    <x v="2"/>
    <n v="2612"/>
    <x v="0"/>
    <n v="350000"/>
    <x v="1"/>
    <x v="2"/>
    <n v="350000"/>
  </r>
  <r>
    <d v="2008-07-04T00:00:00"/>
    <x v="1"/>
    <x v="2"/>
    <n v="2905"/>
    <x v="1"/>
    <n v="375000"/>
    <x v="0"/>
    <x v="1"/>
    <n v="375000"/>
  </r>
  <r>
    <d v="2008-07-07T00:00:00"/>
    <x v="1"/>
    <x v="2"/>
    <n v="2614"/>
    <x v="0"/>
    <n v="392500"/>
    <x v="0"/>
    <x v="0"/>
    <n v="392500"/>
  </r>
  <r>
    <d v="2008-07-07T00:00:00"/>
    <x v="1"/>
    <x v="2"/>
    <n v="2617"/>
    <x v="0"/>
    <n v="445000"/>
    <x v="0"/>
    <x v="0"/>
    <n v="445000"/>
  </r>
  <r>
    <d v="2008-07-08T00:00:00"/>
    <x v="1"/>
    <x v="2"/>
    <n v="2611"/>
    <x v="0"/>
    <n v="383000"/>
    <x v="0"/>
    <x v="1"/>
    <n v="383000"/>
  </r>
  <r>
    <d v="2008-07-10T00:00:00"/>
    <x v="1"/>
    <x v="2"/>
    <n v="2906"/>
    <x v="1"/>
    <n v="418000"/>
    <x v="0"/>
    <x v="1"/>
    <n v="418000"/>
  </r>
  <r>
    <d v="2008-07-10T00:00:00"/>
    <x v="1"/>
    <x v="2"/>
    <n v="2603"/>
    <x v="0"/>
    <n v="860000"/>
    <x v="0"/>
    <x v="2"/>
    <n v="860000"/>
  </r>
  <r>
    <d v="2008-07-11T00:00:00"/>
    <x v="1"/>
    <x v="2"/>
    <n v="2611"/>
    <x v="0"/>
    <n v="418000"/>
    <x v="0"/>
    <x v="1"/>
    <n v="418000"/>
  </r>
  <r>
    <d v="2008-07-11T00:00:00"/>
    <x v="1"/>
    <x v="2"/>
    <n v="2614"/>
    <x v="0"/>
    <n v="442000"/>
    <x v="0"/>
    <x v="0"/>
    <n v="442000"/>
  </r>
  <r>
    <d v="2008-07-14T00:00:00"/>
    <x v="1"/>
    <x v="2"/>
    <n v="2905"/>
    <x v="1"/>
    <n v="360000"/>
    <x v="0"/>
    <x v="1"/>
    <n v="360000"/>
  </r>
  <r>
    <d v="2008-07-14T00:00:00"/>
    <x v="1"/>
    <x v="2"/>
    <n v="2906"/>
    <x v="1"/>
    <n v="495000"/>
    <x v="0"/>
    <x v="0"/>
    <n v="495000"/>
  </r>
  <r>
    <d v="2008-07-16T00:00:00"/>
    <x v="1"/>
    <x v="2"/>
    <n v="2602"/>
    <x v="0"/>
    <n v="468000"/>
    <x v="0"/>
    <x v="1"/>
    <n v="468000"/>
  </r>
  <r>
    <d v="2008-07-16T00:00:00"/>
    <x v="1"/>
    <x v="2"/>
    <n v="2605"/>
    <x v="0"/>
    <n v="605000"/>
    <x v="0"/>
    <x v="1"/>
    <n v="605000"/>
  </r>
  <r>
    <d v="2008-07-16T00:00:00"/>
    <x v="1"/>
    <x v="2"/>
    <n v="2603"/>
    <x v="0"/>
    <n v="1090000"/>
    <x v="0"/>
    <x v="0"/>
    <n v="1090000"/>
  </r>
  <r>
    <d v="2008-07-17T00:00:00"/>
    <x v="1"/>
    <x v="2"/>
    <n v="2607"/>
    <x v="0"/>
    <n v="558000"/>
    <x v="0"/>
    <x v="0"/>
    <n v="558000"/>
  </r>
  <r>
    <d v="2008-07-18T00:00:00"/>
    <x v="1"/>
    <x v="2"/>
    <n v="2614"/>
    <x v="0"/>
    <n v="700000"/>
    <x v="0"/>
    <x v="1"/>
    <n v="700000"/>
  </r>
  <r>
    <d v="2008-07-18T00:00:00"/>
    <x v="1"/>
    <x v="2"/>
    <n v="2602"/>
    <x v="0"/>
    <n v="1300000"/>
    <x v="0"/>
    <x v="0"/>
    <n v="1300000"/>
  </r>
  <r>
    <d v="2008-07-19T00:00:00"/>
    <x v="1"/>
    <x v="2"/>
    <n v="2905"/>
    <x v="1"/>
    <n v="320000"/>
    <x v="0"/>
    <x v="1"/>
    <n v="320000"/>
  </r>
  <r>
    <d v="2008-07-21T00:00:00"/>
    <x v="1"/>
    <x v="2"/>
    <n v="2612"/>
    <x v="0"/>
    <n v="385000"/>
    <x v="1"/>
    <x v="2"/>
    <n v="385000"/>
  </r>
  <r>
    <d v="2008-07-22T00:00:00"/>
    <x v="1"/>
    <x v="2"/>
    <n v="2617"/>
    <x v="0"/>
    <n v="415000"/>
    <x v="1"/>
    <x v="1"/>
    <n v="415000"/>
  </r>
  <r>
    <d v="2008-07-23T00:00:00"/>
    <x v="1"/>
    <x v="2"/>
    <n v="2617"/>
    <x v="0"/>
    <n v="415000"/>
    <x v="0"/>
    <x v="1"/>
    <n v="415000"/>
  </r>
  <r>
    <d v="2008-07-23T00:00:00"/>
    <x v="1"/>
    <x v="2"/>
    <n v="2906"/>
    <x v="1"/>
    <n v="480000"/>
    <x v="0"/>
    <x v="0"/>
    <n v="480000"/>
  </r>
  <r>
    <d v="2008-07-23T00:00:00"/>
    <x v="1"/>
    <x v="2"/>
    <n v="2607"/>
    <x v="0"/>
    <n v="553000"/>
    <x v="0"/>
    <x v="0"/>
    <n v="553000"/>
  </r>
  <r>
    <d v="2008-07-23T00:00:00"/>
    <x v="1"/>
    <x v="2"/>
    <n v="2607"/>
    <x v="0"/>
    <n v="885000"/>
    <x v="0"/>
    <x v="0"/>
    <n v="885000"/>
  </r>
  <r>
    <d v="2008-07-25T00:00:00"/>
    <x v="1"/>
    <x v="2"/>
    <n v="2615"/>
    <x v="0"/>
    <n v="370000"/>
    <x v="0"/>
    <x v="0"/>
    <n v="370000"/>
  </r>
  <r>
    <d v="2008-07-26T00:00:00"/>
    <x v="1"/>
    <x v="2"/>
    <n v="2605"/>
    <x v="0"/>
    <n v="564000"/>
    <x v="0"/>
    <x v="1"/>
    <n v="564000"/>
  </r>
  <r>
    <d v="2008-07-28T00:00:00"/>
    <x v="1"/>
    <x v="2"/>
    <n v="2905"/>
    <x v="1"/>
    <n v="365000"/>
    <x v="0"/>
    <x v="1"/>
    <n v="365000"/>
  </r>
  <r>
    <d v="2008-07-29T00:00:00"/>
    <x v="1"/>
    <x v="2"/>
    <n v="2600"/>
    <x v="0"/>
    <n v="927000"/>
    <x v="0"/>
    <x v="0"/>
    <n v="927000"/>
  </r>
  <r>
    <d v="2008-07-30T00:00:00"/>
    <x v="1"/>
    <x v="2"/>
    <n v="2617"/>
    <x v="0"/>
    <n v="360000"/>
    <x v="0"/>
    <x v="1"/>
    <n v="360000"/>
  </r>
  <r>
    <d v="2008-07-30T00:00:00"/>
    <x v="1"/>
    <x v="2"/>
    <n v="2615"/>
    <x v="0"/>
    <n v="390000"/>
    <x v="0"/>
    <x v="0"/>
    <n v="390000"/>
  </r>
  <r>
    <d v="2008-07-31T00:00:00"/>
    <x v="1"/>
    <x v="2"/>
    <n v="2615"/>
    <x v="0"/>
    <n v="440000"/>
    <x v="0"/>
    <x v="0"/>
    <n v="440000"/>
  </r>
  <r>
    <d v="2008-08-01T00:00:00"/>
    <x v="1"/>
    <x v="2"/>
    <n v="2611"/>
    <x v="0"/>
    <n v="430000"/>
    <x v="0"/>
    <x v="1"/>
    <n v="430000"/>
  </r>
  <r>
    <d v="2008-08-01T00:00:00"/>
    <x v="1"/>
    <x v="2"/>
    <n v="2601"/>
    <x v="0"/>
    <n v="595000"/>
    <x v="0"/>
    <x v="1"/>
    <n v="595000"/>
  </r>
  <r>
    <d v="2008-08-04T00:00:00"/>
    <x v="1"/>
    <x v="2"/>
    <n v="2617"/>
    <x v="0"/>
    <n v="365000"/>
    <x v="0"/>
    <x v="1"/>
    <n v="365000"/>
  </r>
  <r>
    <d v="2008-08-04T00:00:00"/>
    <x v="1"/>
    <x v="2"/>
    <n v="2611"/>
    <x v="0"/>
    <n v="585000"/>
    <x v="0"/>
    <x v="1"/>
    <n v="585000"/>
  </r>
  <r>
    <d v="2008-08-04T00:00:00"/>
    <x v="1"/>
    <x v="2"/>
    <n v="2912"/>
    <x v="1"/>
    <n v="602500"/>
    <x v="0"/>
    <x v="0"/>
    <n v="602500"/>
  </r>
  <r>
    <d v="2008-08-05T00:00:00"/>
    <x v="1"/>
    <x v="2"/>
    <n v="2906"/>
    <x v="1"/>
    <n v="359000"/>
    <x v="0"/>
    <x v="1"/>
    <n v="359000"/>
  </r>
  <r>
    <d v="2008-08-05T00:00:00"/>
    <x v="1"/>
    <x v="2"/>
    <n v="2902"/>
    <x v="1"/>
    <n v="475000"/>
    <x v="0"/>
    <x v="1"/>
    <n v="475000"/>
  </r>
  <r>
    <d v="2008-08-06T00:00:00"/>
    <x v="1"/>
    <x v="2"/>
    <n v="2615"/>
    <x v="0"/>
    <n v="315000"/>
    <x v="0"/>
    <x v="1"/>
    <n v="315000"/>
  </r>
  <r>
    <d v="2008-08-06T00:00:00"/>
    <x v="1"/>
    <x v="2"/>
    <n v="2615"/>
    <x v="0"/>
    <n v="320000"/>
    <x v="0"/>
    <x v="0"/>
    <n v="320000"/>
  </r>
  <r>
    <d v="2008-08-06T00:00:00"/>
    <x v="1"/>
    <x v="2"/>
    <n v="2617"/>
    <x v="0"/>
    <n v="325000"/>
    <x v="0"/>
    <x v="0"/>
    <n v="325000"/>
  </r>
  <r>
    <d v="2008-08-06T00:00:00"/>
    <x v="1"/>
    <x v="2"/>
    <n v="2615"/>
    <x v="0"/>
    <n v="341000"/>
    <x v="0"/>
    <x v="1"/>
    <n v="341000"/>
  </r>
  <r>
    <d v="2008-08-06T00:00:00"/>
    <x v="1"/>
    <x v="2"/>
    <n v="2617"/>
    <x v="0"/>
    <n v="540000"/>
    <x v="0"/>
    <x v="0"/>
    <n v="540000"/>
  </r>
  <r>
    <d v="2008-08-07T00:00:00"/>
    <x v="1"/>
    <x v="2"/>
    <n v="2615"/>
    <x v="0"/>
    <n v="395000"/>
    <x v="0"/>
    <x v="0"/>
    <n v="395000"/>
  </r>
  <r>
    <d v="2008-08-09T00:00:00"/>
    <x v="1"/>
    <x v="2"/>
    <n v="2617"/>
    <x v="0"/>
    <n v="370000"/>
    <x v="0"/>
    <x v="1"/>
    <n v="370000"/>
  </r>
  <r>
    <d v="2008-08-09T00:00:00"/>
    <x v="1"/>
    <x v="2"/>
    <n v="2602"/>
    <x v="0"/>
    <n v="620000"/>
    <x v="0"/>
    <x v="0"/>
    <n v="620000"/>
  </r>
  <r>
    <d v="2008-08-09T00:00:00"/>
    <x v="1"/>
    <x v="2"/>
    <n v="2906"/>
    <x v="1"/>
    <n v="631000"/>
    <x v="0"/>
    <x v="0"/>
    <n v="631000"/>
  </r>
  <r>
    <d v="2008-08-11T00:00:00"/>
    <x v="1"/>
    <x v="2"/>
    <n v="2615"/>
    <x v="0"/>
    <n v="405000"/>
    <x v="0"/>
    <x v="0"/>
    <n v="405000"/>
  </r>
  <r>
    <d v="2008-08-12T00:00:00"/>
    <x v="1"/>
    <x v="2"/>
    <n v="2605"/>
    <x v="0"/>
    <n v="548000"/>
    <x v="0"/>
    <x v="1"/>
    <n v="548000"/>
  </r>
  <r>
    <d v="2008-08-13T00:00:00"/>
    <x v="1"/>
    <x v="2"/>
    <n v="2615"/>
    <x v="0"/>
    <n v="405000"/>
    <x v="0"/>
    <x v="0"/>
    <n v="405000"/>
  </r>
  <r>
    <d v="2008-08-13T00:00:00"/>
    <x v="1"/>
    <x v="2"/>
    <n v="2611"/>
    <x v="0"/>
    <n v="420000"/>
    <x v="0"/>
    <x v="1"/>
    <n v="420000"/>
  </r>
  <r>
    <d v="2008-08-13T00:00:00"/>
    <x v="1"/>
    <x v="2"/>
    <n v="2611"/>
    <x v="0"/>
    <n v="531500"/>
    <x v="0"/>
    <x v="0"/>
    <n v="531500"/>
  </r>
  <r>
    <d v="2008-08-14T00:00:00"/>
    <x v="1"/>
    <x v="2"/>
    <n v="2611"/>
    <x v="0"/>
    <n v="350000"/>
    <x v="0"/>
    <x v="2"/>
    <n v="350000"/>
  </r>
  <r>
    <d v="2008-08-15T00:00:00"/>
    <x v="1"/>
    <x v="2"/>
    <n v="2906"/>
    <x v="1"/>
    <n v="365000"/>
    <x v="0"/>
    <x v="1"/>
    <n v="365000"/>
  </r>
  <r>
    <d v="2008-08-15T00:00:00"/>
    <x v="1"/>
    <x v="2"/>
    <n v="2905"/>
    <x v="1"/>
    <n v="375000"/>
    <x v="0"/>
    <x v="1"/>
    <n v="375000"/>
  </r>
  <r>
    <d v="2008-08-15T00:00:00"/>
    <x v="1"/>
    <x v="2"/>
    <n v="2611"/>
    <x v="0"/>
    <n v="402000"/>
    <x v="0"/>
    <x v="1"/>
    <n v="402000"/>
  </r>
  <r>
    <d v="2008-08-15T00:00:00"/>
    <x v="1"/>
    <x v="2"/>
    <n v="2902"/>
    <x v="1"/>
    <n v="420000"/>
    <x v="0"/>
    <x v="1"/>
    <n v="420000"/>
  </r>
  <r>
    <d v="2008-08-15T00:00:00"/>
    <x v="1"/>
    <x v="2"/>
    <n v="2913"/>
    <x v="1"/>
    <n v="550000"/>
    <x v="0"/>
    <x v="2"/>
    <n v="550000"/>
  </r>
  <r>
    <d v="2008-08-15T00:00:00"/>
    <x v="1"/>
    <x v="2"/>
    <n v="2913"/>
    <x v="1"/>
    <n v="585000"/>
    <x v="0"/>
    <x v="0"/>
    <n v="585000"/>
  </r>
  <r>
    <d v="2008-08-18T00:00:00"/>
    <x v="1"/>
    <x v="2"/>
    <n v="2615"/>
    <x v="0"/>
    <n v="279500"/>
    <x v="0"/>
    <x v="2"/>
    <n v="279500"/>
  </r>
  <r>
    <d v="2008-08-19T00:00:00"/>
    <x v="1"/>
    <x v="2"/>
    <n v="2615"/>
    <x v="0"/>
    <n v="330000"/>
    <x v="0"/>
    <x v="1"/>
    <n v="330000"/>
  </r>
  <r>
    <d v="2008-08-19T00:00:00"/>
    <x v="1"/>
    <x v="2"/>
    <n v="2617"/>
    <x v="0"/>
    <n v="360000"/>
    <x v="0"/>
    <x v="1"/>
    <n v="360000"/>
  </r>
  <r>
    <d v="2008-08-19T00:00:00"/>
    <x v="1"/>
    <x v="2"/>
    <n v="2905"/>
    <x v="1"/>
    <n v="370000"/>
    <x v="0"/>
    <x v="1"/>
    <n v="370000"/>
  </r>
  <r>
    <d v="2008-08-20T00:00:00"/>
    <x v="1"/>
    <x v="2"/>
    <n v="2611"/>
    <x v="0"/>
    <n v="405000"/>
    <x v="0"/>
    <x v="1"/>
    <n v="405000"/>
  </r>
  <r>
    <d v="2008-08-21T00:00:00"/>
    <x v="1"/>
    <x v="2"/>
    <n v="2913"/>
    <x v="1"/>
    <n v="395000"/>
    <x v="0"/>
    <x v="1"/>
    <n v="395000"/>
  </r>
  <r>
    <d v="2008-08-21T00:00:00"/>
    <x v="1"/>
    <x v="2"/>
    <n v="2617"/>
    <x v="0"/>
    <n v="490000"/>
    <x v="0"/>
    <x v="0"/>
    <n v="490000"/>
  </r>
  <r>
    <d v="2008-08-21T00:00:00"/>
    <x v="1"/>
    <x v="2"/>
    <n v="2905"/>
    <x v="1"/>
    <n v="530000"/>
    <x v="0"/>
    <x v="3"/>
    <n v="530000"/>
  </r>
  <r>
    <d v="2008-08-21T00:00:00"/>
    <x v="1"/>
    <x v="2"/>
    <n v="2607"/>
    <x v="0"/>
    <n v="680000"/>
    <x v="0"/>
    <x v="0"/>
    <n v="680000"/>
  </r>
  <r>
    <d v="2008-08-22T00:00:00"/>
    <x v="1"/>
    <x v="2"/>
    <n v="2605"/>
    <x v="0"/>
    <n v="495000"/>
    <x v="0"/>
    <x v="0"/>
    <n v="495000"/>
  </r>
  <r>
    <d v="2008-08-22T00:00:00"/>
    <x v="1"/>
    <x v="2"/>
    <n v="2617"/>
    <x v="0"/>
    <n v="805000"/>
    <x v="0"/>
    <x v="0"/>
    <n v="805000"/>
  </r>
  <r>
    <d v="2008-08-23T00:00:00"/>
    <x v="1"/>
    <x v="2"/>
    <n v="2607"/>
    <x v="0"/>
    <n v="630000"/>
    <x v="0"/>
    <x v="0"/>
    <n v="630000"/>
  </r>
  <r>
    <d v="2008-08-25T00:00:00"/>
    <x v="1"/>
    <x v="2"/>
    <n v="2913"/>
    <x v="1"/>
    <n v="400000"/>
    <x v="0"/>
    <x v="1"/>
    <n v="400000"/>
  </r>
  <r>
    <d v="2008-08-27T00:00:00"/>
    <x v="1"/>
    <x v="2"/>
    <n v="2614"/>
    <x v="0"/>
    <n v="345000"/>
    <x v="0"/>
    <x v="1"/>
    <n v="345000"/>
  </r>
  <r>
    <d v="2008-08-27T00:00:00"/>
    <x v="1"/>
    <x v="2"/>
    <n v="2913"/>
    <x v="1"/>
    <n v="440000"/>
    <x v="0"/>
    <x v="1"/>
    <n v="440000"/>
  </r>
  <r>
    <d v="2008-08-27T00:00:00"/>
    <x v="1"/>
    <x v="2"/>
    <n v="2611"/>
    <x v="0"/>
    <n v="510000"/>
    <x v="0"/>
    <x v="0"/>
    <n v="510000"/>
  </r>
  <r>
    <d v="2008-08-28T00:00:00"/>
    <x v="1"/>
    <x v="2"/>
    <n v="2905"/>
    <x v="1"/>
    <n v="310000"/>
    <x v="0"/>
    <x v="1"/>
    <n v="310000"/>
  </r>
  <r>
    <d v="2008-08-29T00:00:00"/>
    <x v="1"/>
    <x v="2"/>
    <n v="2906"/>
    <x v="1"/>
    <n v="370000"/>
    <x v="0"/>
    <x v="0"/>
    <n v="370000"/>
  </r>
  <r>
    <d v="2008-08-29T00:00:00"/>
    <x v="1"/>
    <x v="2"/>
    <n v="2914"/>
    <x v="1"/>
    <n v="465000"/>
    <x v="0"/>
    <x v="0"/>
    <n v="465000"/>
  </r>
  <r>
    <d v="2008-08-30T00:00:00"/>
    <x v="1"/>
    <x v="2"/>
    <n v="2905"/>
    <x v="1"/>
    <n v="342000"/>
    <x v="0"/>
    <x v="1"/>
    <n v="342000"/>
  </r>
  <r>
    <d v="2008-09-01T00:00:00"/>
    <x v="1"/>
    <x v="2"/>
    <n v="2903"/>
    <x v="1"/>
    <n v="380000"/>
    <x v="0"/>
    <x v="1"/>
    <n v="380000"/>
  </r>
  <r>
    <d v="2008-09-02T00:00:00"/>
    <x v="1"/>
    <x v="2"/>
    <n v="2906"/>
    <x v="1"/>
    <n v="345000"/>
    <x v="0"/>
    <x v="1"/>
    <n v="345000"/>
  </r>
  <r>
    <d v="2008-09-02T00:00:00"/>
    <x v="1"/>
    <x v="2"/>
    <n v="2615"/>
    <x v="0"/>
    <n v="370000"/>
    <x v="0"/>
    <x v="0"/>
    <n v="370000"/>
  </r>
  <r>
    <d v="2008-09-02T00:00:00"/>
    <x v="1"/>
    <x v="2"/>
    <n v="2906"/>
    <x v="1"/>
    <n v="495000"/>
    <x v="0"/>
    <x v="0"/>
    <n v="495000"/>
  </r>
  <r>
    <d v="2008-09-02T00:00:00"/>
    <x v="1"/>
    <x v="2"/>
    <n v="2914"/>
    <x v="1"/>
    <n v="541000"/>
    <x v="0"/>
    <x v="0"/>
    <n v="541000"/>
  </r>
  <r>
    <d v="2008-09-02T00:00:00"/>
    <x v="1"/>
    <x v="2"/>
    <n v="2600"/>
    <x v="0"/>
    <n v="1380000"/>
    <x v="0"/>
    <x v="3"/>
    <n v="1380000"/>
  </r>
  <r>
    <d v="2008-09-03T00:00:00"/>
    <x v="1"/>
    <x v="2"/>
    <n v="2615"/>
    <x v="0"/>
    <n v="372000"/>
    <x v="0"/>
    <x v="1"/>
    <n v="372000"/>
  </r>
  <r>
    <d v="2008-09-03T00:00:00"/>
    <x v="1"/>
    <x v="2"/>
    <n v="2617"/>
    <x v="0"/>
    <n v="415000"/>
    <x v="0"/>
    <x v="1"/>
    <n v="415000"/>
  </r>
  <r>
    <d v="2008-09-04T00:00:00"/>
    <x v="1"/>
    <x v="2"/>
    <n v="2913"/>
    <x v="1"/>
    <n v="335000"/>
    <x v="0"/>
    <x v="1"/>
    <n v="335000"/>
  </r>
  <r>
    <d v="2008-09-04T00:00:00"/>
    <x v="1"/>
    <x v="2"/>
    <n v="2913"/>
    <x v="1"/>
    <n v="1150000"/>
    <x v="0"/>
    <x v="3"/>
    <n v="1150000"/>
  </r>
  <r>
    <d v="2008-09-05T00:00:00"/>
    <x v="1"/>
    <x v="2"/>
    <n v="2615"/>
    <x v="0"/>
    <n v="387000"/>
    <x v="0"/>
    <x v="1"/>
    <n v="387000"/>
  </r>
  <r>
    <d v="2008-09-05T00:00:00"/>
    <x v="1"/>
    <x v="2"/>
    <n v="2914"/>
    <x v="1"/>
    <n v="395000"/>
    <x v="0"/>
    <x v="1"/>
    <n v="395000"/>
  </r>
  <r>
    <d v="2008-09-05T00:00:00"/>
    <x v="1"/>
    <x v="2"/>
    <n v="2905"/>
    <x v="1"/>
    <n v="400000"/>
    <x v="0"/>
    <x v="0"/>
    <n v="400000"/>
  </r>
  <r>
    <d v="2008-09-05T00:00:00"/>
    <x v="1"/>
    <x v="2"/>
    <n v="2617"/>
    <x v="0"/>
    <n v="426000"/>
    <x v="0"/>
    <x v="1"/>
    <n v="426000"/>
  </r>
  <r>
    <d v="2008-09-05T00:00:00"/>
    <x v="1"/>
    <x v="2"/>
    <n v="2914"/>
    <x v="1"/>
    <n v="552000"/>
    <x v="0"/>
    <x v="0"/>
    <n v="552000"/>
  </r>
  <r>
    <d v="2008-09-08T00:00:00"/>
    <x v="1"/>
    <x v="2"/>
    <n v="2615"/>
    <x v="0"/>
    <n v="349000"/>
    <x v="0"/>
    <x v="1"/>
    <n v="349000"/>
  </r>
  <r>
    <d v="2008-09-08T00:00:00"/>
    <x v="1"/>
    <x v="2"/>
    <n v="2900"/>
    <x v="0"/>
    <n v="360500"/>
    <x v="0"/>
    <x v="1"/>
    <n v="360500"/>
  </r>
  <r>
    <d v="2008-09-08T00:00:00"/>
    <x v="1"/>
    <x v="2"/>
    <n v="2600"/>
    <x v="0"/>
    <n v="740000"/>
    <x v="0"/>
    <x v="1"/>
    <n v="740000"/>
  </r>
  <r>
    <d v="2008-09-10T00:00:00"/>
    <x v="1"/>
    <x v="2"/>
    <n v="2614"/>
    <x v="0"/>
    <n v="371600"/>
    <x v="0"/>
    <x v="0"/>
    <n v="371600"/>
  </r>
  <r>
    <d v="2008-09-10T00:00:00"/>
    <x v="1"/>
    <x v="2"/>
    <n v="2606"/>
    <x v="0"/>
    <n v="367000"/>
    <x v="1"/>
    <x v="2"/>
    <n v="367000"/>
  </r>
  <r>
    <d v="2008-09-11T00:00:00"/>
    <x v="1"/>
    <x v="2"/>
    <n v="2607"/>
    <x v="0"/>
    <n v="380000"/>
    <x v="0"/>
    <x v="1"/>
    <n v="380000"/>
  </r>
  <r>
    <d v="2008-09-11T00:00:00"/>
    <x v="1"/>
    <x v="2"/>
    <n v="2617"/>
    <x v="0"/>
    <n v="450000"/>
    <x v="0"/>
    <x v="1"/>
    <n v="450000"/>
  </r>
  <r>
    <d v="2008-09-12T00:00:00"/>
    <x v="1"/>
    <x v="2"/>
    <n v="2617"/>
    <x v="0"/>
    <n v="427000"/>
    <x v="0"/>
    <x v="0"/>
    <n v="427000"/>
  </r>
  <r>
    <d v="2008-09-12T00:00:00"/>
    <x v="1"/>
    <x v="2"/>
    <n v="2602"/>
    <x v="0"/>
    <n v="270000"/>
    <x v="1"/>
    <x v="4"/>
    <n v="270000"/>
  </r>
  <r>
    <d v="2008-09-13T00:00:00"/>
    <x v="1"/>
    <x v="2"/>
    <n v="2913"/>
    <x v="1"/>
    <n v="477000"/>
    <x v="0"/>
    <x v="0"/>
    <n v="477000"/>
  </r>
  <r>
    <d v="2008-09-13T00:00:00"/>
    <x v="1"/>
    <x v="2"/>
    <n v="2617"/>
    <x v="0"/>
    <n v="479000"/>
    <x v="0"/>
    <x v="1"/>
    <n v="479000"/>
  </r>
  <r>
    <d v="2008-09-15T00:00:00"/>
    <x v="1"/>
    <x v="2"/>
    <n v="2905"/>
    <x v="1"/>
    <n v="321000"/>
    <x v="0"/>
    <x v="2"/>
    <n v="321000"/>
  </r>
  <r>
    <d v="2008-09-15T00:00:00"/>
    <x v="1"/>
    <x v="2"/>
    <n v="2617"/>
    <x v="0"/>
    <n v="405000"/>
    <x v="0"/>
    <x v="1"/>
    <n v="405000"/>
  </r>
  <r>
    <d v="2008-09-16T00:00:00"/>
    <x v="1"/>
    <x v="2"/>
    <n v="2614"/>
    <x v="0"/>
    <n v="357000"/>
    <x v="0"/>
    <x v="1"/>
    <n v="357000"/>
  </r>
  <r>
    <d v="2008-09-16T00:00:00"/>
    <x v="1"/>
    <x v="2"/>
    <n v="2615"/>
    <x v="0"/>
    <n v="360000"/>
    <x v="0"/>
    <x v="0"/>
    <n v="360000"/>
  </r>
  <r>
    <d v="2008-09-16T00:00:00"/>
    <x v="1"/>
    <x v="2"/>
    <n v="2617"/>
    <x v="0"/>
    <n v="365000"/>
    <x v="0"/>
    <x v="1"/>
    <n v="365000"/>
  </r>
  <r>
    <d v="2008-09-16T00:00:00"/>
    <x v="1"/>
    <x v="2"/>
    <n v="2617"/>
    <x v="0"/>
    <n v="585000"/>
    <x v="0"/>
    <x v="0"/>
    <n v="585000"/>
  </r>
  <r>
    <d v="2008-09-16T00:00:00"/>
    <x v="1"/>
    <x v="2"/>
    <n v="2606"/>
    <x v="0"/>
    <n v="257000"/>
    <x v="1"/>
    <x v="2"/>
    <n v="257000"/>
  </r>
  <r>
    <d v="2008-09-17T00:00:00"/>
    <x v="1"/>
    <x v="2"/>
    <n v="2615"/>
    <x v="0"/>
    <n v="343000"/>
    <x v="0"/>
    <x v="1"/>
    <n v="343000"/>
  </r>
  <r>
    <d v="2008-09-17T00:00:00"/>
    <x v="1"/>
    <x v="2"/>
    <n v="2914"/>
    <x v="1"/>
    <n v="410000"/>
    <x v="0"/>
    <x v="1"/>
    <n v="410000"/>
  </r>
  <r>
    <d v="2008-09-17T00:00:00"/>
    <x v="1"/>
    <x v="2"/>
    <n v="2903"/>
    <x v="1"/>
    <n v="420000"/>
    <x v="0"/>
    <x v="0"/>
    <n v="420000"/>
  </r>
  <r>
    <d v="2008-09-17T00:00:00"/>
    <x v="1"/>
    <x v="2"/>
    <n v="2614"/>
    <x v="0"/>
    <n v="420000"/>
    <x v="0"/>
    <x v="1"/>
    <n v="420000"/>
  </r>
  <r>
    <d v="2008-09-17T00:00:00"/>
    <x v="1"/>
    <x v="2"/>
    <n v="2600"/>
    <x v="0"/>
    <n v="720000"/>
    <x v="0"/>
    <x v="1"/>
    <n v="720000"/>
  </r>
  <r>
    <d v="2008-09-17T00:00:00"/>
    <x v="1"/>
    <x v="2"/>
    <n v="2614"/>
    <x v="0"/>
    <n v="720000"/>
    <x v="0"/>
    <x v="3"/>
    <n v="720000"/>
  </r>
  <r>
    <d v="2008-09-18T00:00:00"/>
    <x v="1"/>
    <x v="2"/>
    <n v="2913"/>
    <x v="1"/>
    <n v="320000"/>
    <x v="0"/>
    <x v="1"/>
    <n v="320000"/>
  </r>
  <r>
    <d v="2008-09-18T00:00:00"/>
    <x v="1"/>
    <x v="2"/>
    <n v="2902"/>
    <x v="1"/>
    <n v="474000"/>
    <x v="0"/>
    <x v="0"/>
    <n v="474000"/>
  </r>
  <r>
    <d v="2008-09-18T00:00:00"/>
    <x v="1"/>
    <x v="2"/>
    <n v="2607"/>
    <x v="0"/>
    <n v="860000"/>
    <x v="0"/>
    <x v="1"/>
    <n v="860000"/>
  </r>
  <r>
    <d v="2008-09-19T00:00:00"/>
    <x v="1"/>
    <x v="2"/>
    <n v="2913"/>
    <x v="1"/>
    <n v="460000"/>
    <x v="0"/>
    <x v="1"/>
    <n v="460000"/>
  </r>
  <r>
    <d v="2008-09-19T00:00:00"/>
    <x v="1"/>
    <x v="2"/>
    <n v="2602"/>
    <x v="0"/>
    <n v="592000"/>
    <x v="0"/>
    <x v="2"/>
    <n v="592000"/>
  </r>
  <r>
    <d v="2008-09-19T00:00:00"/>
    <x v="1"/>
    <x v="2"/>
    <n v="2913"/>
    <x v="1"/>
    <n v="695000"/>
    <x v="0"/>
    <x v="3"/>
    <n v="695000"/>
  </r>
  <r>
    <d v="2008-09-19T00:00:00"/>
    <x v="1"/>
    <x v="2"/>
    <n v="2604"/>
    <x v="0"/>
    <n v="420000"/>
    <x v="1"/>
    <x v="4"/>
    <n v="420000"/>
  </r>
  <r>
    <d v="2008-09-20T00:00:00"/>
    <x v="1"/>
    <x v="2"/>
    <n v="2617"/>
    <x v="0"/>
    <n v="346000"/>
    <x v="0"/>
    <x v="1"/>
    <n v="346000"/>
  </r>
  <r>
    <d v="2008-09-22T00:00:00"/>
    <x v="1"/>
    <x v="2"/>
    <n v="2615"/>
    <x v="0"/>
    <n v="349950"/>
    <x v="0"/>
    <x v="1"/>
    <n v="349950"/>
  </r>
  <r>
    <d v="2008-09-22T00:00:00"/>
    <x v="1"/>
    <x v="2"/>
    <n v="2906"/>
    <x v="1"/>
    <n v="355000"/>
    <x v="0"/>
    <x v="1"/>
    <n v="355000"/>
  </r>
  <r>
    <d v="2008-09-22T00:00:00"/>
    <x v="1"/>
    <x v="2"/>
    <n v="2913"/>
    <x v="1"/>
    <n v="362000"/>
    <x v="0"/>
    <x v="1"/>
    <n v="362000"/>
  </r>
  <r>
    <d v="2008-09-22T00:00:00"/>
    <x v="1"/>
    <x v="2"/>
    <n v="2905"/>
    <x v="1"/>
    <n v="373000"/>
    <x v="0"/>
    <x v="1"/>
    <n v="373000"/>
  </r>
  <r>
    <d v="2008-09-22T00:00:00"/>
    <x v="1"/>
    <x v="2"/>
    <n v="2611"/>
    <x v="0"/>
    <n v="399000"/>
    <x v="0"/>
    <x v="0"/>
    <n v="399000"/>
  </r>
  <r>
    <d v="2008-09-22T00:00:00"/>
    <x v="1"/>
    <x v="2"/>
    <n v="2905"/>
    <x v="1"/>
    <n v="422250"/>
    <x v="0"/>
    <x v="1"/>
    <n v="422250"/>
  </r>
  <r>
    <d v="2008-09-22T00:00:00"/>
    <x v="1"/>
    <x v="2"/>
    <n v="2611"/>
    <x v="0"/>
    <n v="445000"/>
    <x v="0"/>
    <x v="1"/>
    <n v="445000"/>
  </r>
  <r>
    <d v="2008-09-22T00:00:00"/>
    <x v="1"/>
    <x v="2"/>
    <n v="2615"/>
    <x v="0"/>
    <n v="475000"/>
    <x v="0"/>
    <x v="0"/>
    <n v="475000"/>
  </r>
  <r>
    <d v="2008-09-22T00:00:00"/>
    <x v="1"/>
    <x v="2"/>
    <n v="2903"/>
    <x v="1"/>
    <n v="485000"/>
    <x v="0"/>
    <x v="3"/>
    <n v="485000"/>
  </r>
  <r>
    <d v="2008-09-22T00:00:00"/>
    <x v="1"/>
    <x v="2"/>
    <n v="2605"/>
    <x v="0"/>
    <n v="560500"/>
    <x v="0"/>
    <x v="0"/>
    <n v="560500"/>
  </r>
  <r>
    <d v="2008-09-22T00:00:00"/>
    <x v="1"/>
    <x v="2"/>
    <n v="2906"/>
    <x v="1"/>
    <n v="590000"/>
    <x v="0"/>
    <x v="0"/>
    <n v="590000"/>
  </r>
  <r>
    <d v="2008-09-22T00:00:00"/>
    <x v="1"/>
    <x v="2"/>
    <n v="2615"/>
    <x v="0"/>
    <n v="595000"/>
    <x v="0"/>
    <x v="0"/>
    <n v="595000"/>
  </r>
  <r>
    <d v="2008-09-22T00:00:00"/>
    <x v="1"/>
    <x v="2"/>
    <n v="2605"/>
    <x v="0"/>
    <n v="650000"/>
    <x v="0"/>
    <x v="1"/>
    <n v="650000"/>
  </r>
  <r>
    <d v="2008-09-22T00:00:00"/>
    <x v="1"/>
    <x v="2"/>
    <n v="2611"/>
    <x v="0"/>
    <n v="660000"/>
    <x v="0"/>
    <x v="0"/>
    <n v="660000"/>
  </r>
  <r>
    <d v="2008-09-22T00:00:00"/>
    <x v="1"/>
    <x v="2"/>
    <n v="2905"/>
    <x v="1"/>
    <n v="675000"/>
    <x v="0"/>
    <x v="0"/>
    <n v="675000"/>
  </r>
  <r>
    <d v="2008-09-22T00:00:00"/>
    <x v="1"/>
    <x v="2"/>
    <n v="2611"/>
    <x v="0"/>
    <n v="685000"/>
    <x v="0"/>
    <x v="0"/>
    <n v="685000"/>
  </r>
  <r>
    <d v="2008-09-22T00:00:00"/>
    <x v="1"/>
    <x v="2"/>
    <n v="2600"/>
    <x v="0"/>
    <n v="690000"/>
    <x v="0"/>
    <x v="0"/>
    <n v="690000"/>
  </r>
  <r>
    <d v="2008-09-22T00:00:00"/>
    <x v="1"/>
    <x v="2"/>
    <n v="2604"/>
    <x v="0"/>
    <n v="975000"/>
    <x v="0"/>
    <x v="1"/>
    <n v="975000"/>
  </r>
  <r>
    <d v="2008-09-23T00:00:00"/>
    <x v="1"/>
    <x v="2"/>
    <n v="2906"/>
    <x v="1"/>
    <n v="372000"/>
    <x v="0"/>
    <x v="1"/>
    <n v="372000"/>
  </r>
  <r>
    <d v="2008-09-24T00:00:00"/>
    <x v="1"/>
    <x v="2"/>
    <n v="2606"/>
    <x v="0"/>
    <n v="437000"/>
    <x v="0"/>
    <x v="1"/>
    <n v="437000"/>
  </r>
  <r>
    <d v="2008-09-25T00:00:00"/>
    <x v="1"/>
    <x v="2"/>
    <n v="2607"/>
    <x v="0"/>
    <n v="411000"/>
    <x v="0"/>
    <x v="1"/>
    <n v="411000"/>
  </r>
  <r>
    <d v="2008-09-25T00:00:00"/>
    <x v="1"/>
    <x v="2"/>
    <n v="2903"/>
    <x v="1"/>
    <n v="450000"/>
    <x v="0"/>
    <x v="0"/>
    <n v="450000"/>
  </r>
  <r>
    <d v="2008-09-25T00:00:00"/>
    <x v="1"/>
    <x v="2"/>
    <n v="2602"/>
    <x v="0"/>
    <n v="525000"/>
    <x v="0"/>
    <x v="2"/>
    <n v="525000"/>
  </r>
  <r>
    <d v="2008-09-26T00:00:00"/>
    <x v="1"/>
    <x v="2"/>
    <n v="2913"/>
    <x v="1"/>
    <n v="312000"/>
    <x v="0"/>
    <x v="1"/>
    <n v="312000"/>
  </r>
  <r>
    <d v="2008-09-26T00:00:00"/>
    <x v="1"/>
    <x v="2"/>
    <n v="2617"/>
    <x v="0"/>
    <n v="510000"/>
    <x v="0"/>
    <x v="0"/>
    <n v="510000"/>
  </r>
  <r>
    <d v="2008-09-26T00:00:00"/>
    <x v="1"/>
    <x v="2"/>
    <n v="2607"/>
    <x v="0"/>
    <n v="707500"/>
    <x v="0"/>
    <x v="0"/>
    <n v="707500"/>
  </r>
  <r>
    <d v="2008-09-26T00:00:00"/>
    <x v="1"/>
    <x v="2"/>
    <n v="2914"/>
    <x v="1"/>
    <n v="755000"/>
    <x v="0"/>
    <x v="0"/>
    <n v="755000"/>
  </r>
  <r>
    <d v="2008-09-29T00:00:00"/>
    <x v="1"/>
    <x v="2"/>
    <n v="2617"/>
    <x v="0"/>
    <n v="380000"/>
    <x v="0"/>
    <x v="0"/>
    <n v="380000"/>
  </r>
  <r>
    <d v="2008-09-29T00:00:00"/>
    <x v="1"/>
    <x v="2"/>
    <n v="2611"/>
    <x v="0"/>
    <n v="389000"/>
    <x v="0"/>
    <x v="1"/>
    <n v="389000"/>
  </r>
  <r>
    <d v="2008-09-29T00:00:00"/>
    <x v="1"/>
    <x v="2"/>
    <n v="2906"/>
    <x v="1"/>
    <n v="415000"/>
    <x v="0"/>
    <x v="1"/>
    <n v="415000"/>
  </r>
  <r>
    <d v="2008-09-29T00:00:00"/>
    <x v="1"/>
    <x v="2"/>
    <n v="2611"/>
    <x v="0"/>
    <n v="557000"/>
    <x v="0"/>
    <x v="0"/>
    <n v="557000"/>
  </r>
  <r>
    <d v="2008-09-29T00:00:00"/>
    <x v="1"/>
    <x v="2"/>
    <n v="2605"/>
    <x v="0"/>
    <n v="585000"/>
    <x v="0"/>
    <x v="0"/>
    <n v="585000"/>
  </r>
  <r>
    <d v="2008-09-29T00:00:00"/>
    <x v="1"/>
    <x v="2"/>
    <n v="2604"/>
    <x v="0"/>
    <n v="595000"/>
    <x v="0"/>
    <x v="2"/>
    <n v="595000"/>
  </r>
  <r>
    <d v="2008-09-29T00:00:00"/>
    <x v="1"/>
    <x v="2"/>
    <n v="2906"/>
    <x v="1"/>
    <n v="875000"/>
    <x v="0"/>
    <x v="3"/>
    <n v="875000"/>
  </r>
  <r>
    <d v="2008-09-29T00:00:00"/>
    <x v="1"/>
    <x v="2"/>
    <n v="2905"/>
    <x v="1"/>
    <n v="295000"/>
    <x v="1"/>
    <x v="2"/>
    <n v="295000"/>
  </r>
  <r>
    <d v="2008-09-30T00:00:00"/>
    <x v="1"/>
    <x v="2"/>
    <n v="2913"/>
    <x v="1"/>
    <n v="367500"/>
    <x v="0"/>
    <x v="0"/>
    <n v="367500"/>
  </r>
  <r>
    <d v="2008-09-30T00:00:00"/>
    <x v="1"/>
    <x v="2"/>
    <n v="2614"/>
    <x v="0"/>
    <n v="372000"/>
    <x v="0"/>
    <x v="1"/>
    <n v="372000"/>
  </r>
  <r>
    <d v="2008-09-30T00:00:00"/>
    <x v="1"/>
    <x v="2"/>
    <n v="2605"/>
    <x v="0"/>
    <n v="549000"/>
    <x v="0"/>
    <x v="1"/>
    <n v="549000"/>
  </r>
  <r>
    <d v="2008-09-30T00:00:00"/>
    <x v="1"/>
    <x v="2"/>
    <n v="2615"/>
    <x v="0"/>
    <n v="575000"/>
    <x v="0"/>
    <x v="0"/>
    <n v="575000"/>
  </r>
  <r>
    <d v="2008-09-30T00:00:00"/>
    <x v="1"/>
    <x v="2"/>
    <n v="2905"/>
    <x v="1"/>
    <n v="594000"/>
    <x v="0"/>
    <x v="0"/>
    <n v="594000"/>
  </r>
  <r>
    <d v="2008-09-30T00:00:00"/>
    <x v="1"/>
    <x v="2"/>
    <n v="2612"/>
    <x v="0"/>
    <n v="662500"/>
    <x v="0"/>
    <x v="2"/>
    <n v="662500"/>
  </r>
  <r>
    <d v="2008-09-30T00:00:00"/>
    <x v="1"/>
    <x v="2"/>
    <n v="2602"/>
    <x v="0"/>
    <n v="312000"/>
    <x v="1"/>
    <x v="2"/>
    <n v="312000"/>
  </r>
  <r>
    <d v="2008-10-01T00:00:00"/>
    <x v="1"/>
    <x v="3"/>
    <n v="2904"/>
    <x v="1"/>
    <n v="455000"/>
    <x v="0"/>
    <x v="0"/>
    <n v="455000"/>
  </r>
  <r>
    <d v="2008-10-01T00:00:00"/>
    <x v="1"/>
    <x v="3"/>
    <n v="2617"/>
    <x v="0"/>
    <n v="340000"/>
    <x v="1"/>
    <x v="2"/>
    <n v="340000"/>
  </r>
  <r>
    <d v="2008-10-02T00:00:00"/>
    <x v="1"/>
    <x v="3"/>
    <n v="2904"/>
    <x v="1"/>
    <n v="390000"/>
    <x v="0"/>
    <x v="1"/>
    <n v="390000"/>
  </r>
  <r>
    <d v="2008-10-03T00:00:00"/>
    <x v="1"/>
    <x v="3"/>
    <n v="2906"/>
    <x v="1"/>
    <n v="332000"/>
    <x v="0"/>
    <x v="1"/>
    <n v="332000"/>
  </r>
  <r>
    <d v="2008-10-03T00:00:00"/>
    <x v="1"/>
    <x v="3"/>
    <n v="2903"/>
    <x v="1"/>
    <n v="380000"/>
    <x v="0"/>
    <x v="1"/>
    <n v="380000"/>
  </r>
  <r>
    <d v="2008-10-03T00:00:00"/>
    <x v="1"/>
    <x v="3"/>
    <n v="2904"/>
    <x v="1"/>
    <n v="405000"/>
    <x v="0"/>
    <x v="0"/>
    <n v="405000"/>
  </r>
  <r>
    <d v="2008-10-03T00:00:00"/>
    <x v="1"/>
    <x v="3"/>
    <n v="2905"/>
    <x v="1"/>
    <n v="460000"/>
    <x v="0"/>
    <x v="0"/>
    <n v="460000"/>
  </r>
  <r>
    <d v="2008-10-03T00:00:00"/>
    <x v="1"/>
    <x v="3"/>
    <n v="2601"/>
    <x v="0"/>
    <n v="325000"/>
    <x v="1"/>
    <x v="4"/>
    <n v="325000"/>
  </r>
  <r>
    <d v="2008-10-07T00:00:00"/>
    <x v="1"/>
    <x v="3"/>
    <n v="2903"/>
    <x v="1"/>
    <n v="355000"/>
    <x v="0"/>
    <x v="1"/>
    <n v="355000"/>
  </r>
  <r>
    <d v="2008-10-07T00:00:00"/>
    <x v="1"/>
    <x v="3"/>
    <n v="2905"/>
    <x v="1"/>
    <n v="473000"/>
    <x v="0"/>
    <x v="0"/>
    <n v="473000"/>
  </r>
  <r>
    <d v="2008-10-07T00:00:00"/>
    <x v="1"/>
    <x v="3"/>
    <n v="2611"/>
    <x v="0"/>
    <n v="560000"/>
    <x v="0"/>
    <x v="0"/>
    <n v="560000"/>
  </r>
  <r>
    <d v="2008-10-07T00:00:00"/>
    <x v="1"/>
    <x v="3"/>
    <n v="2604"/>
    <x v="0"/>
    <n v="351000"/>
    <x v="1"/>
    <x v="2"/>
    <n v="351000"/>
  </r>
  <r>
    <d v="2008-10-07T00:00:00"/>
    <x v="1"/>
    <x v="3"/>
    <n v="2612"/>
    <x v="0"/>
    <n v="415000"/>
    <x v="1"/>
    <x v="2"/>
    <n v="415000"/>
  </r>
  <r>
    <d v="2008-10-08T00:00:00"/>
    <x v="1"/>
    <x v="3"/>
    <n v="2614"/>
    <x v="0"/>
    <n v="347000"/>
    <x v="0"/>
    <x v="1"/>
    <n v="347000"/>
  </r>
  <r>
    <d v="2008-10-08T00:00:00"/>
    <x v="1"/>
    <x v="3"/>
    <n v="2615"/>
    <x v="0"/>
    <n v="359950"/>
    <x v="0"/>
    <x v="1"/>
    <n v="359950"/>
  </r>
  <r>
    <d v="2008-10-08T00:00:00"/>
    <x v="1"/>
    <x v="3"/>
    <n v="2602"/>
    <x v="0"/>
    <n v="1030000"/>
    <x v="0"/>
    <x v="1"/>
    <n v="1030000"/>
  </r>
  <r>
    <d v="2008-10-08T00:00:00"/>
    <x v="1"/>
    <x v="3"/>
    <n v="2615"/>
    <x v="0"/>
    <n v="280500"/>
    <x v="1"/>
    <x v="2"/>
    <n v="280500"/>
  </r>
  <r>
    <d v="2008-10-09T00:00:00"/>
    <x v="1"/>
    <x v="3"/>
    <n v="2904"/>
    <x v="1"/>
    <n v="338500"/>
    <x v="0"/>
    <x v="1"/>
    <n v="338500"/>
  </r>
  <r>
    <d v="2008-10-10T00:00:00"/>
    <x v="1"/>
    <x v="3"/>
    <n v="2614"/>
    <x v="0"/>
    <n v="378000"/>
    <x v="0"/>
    <x v="1"/>
    <n v="378000"/>
  </r>
  <r>
    <d v="2008-10-10T00:00:00"/>
    <x v="1"/>
    <x v="3"/>
    <n v="2611"/>
    <x v="0"/>
    <n v="400000"/>
    <x v="0"/>
    <x v="0"/>
    <n v="400000"/>
  </r>
  <r>
    <d v="2008-10-10T00:00:00"/>
    <x v="1"/>
    <x v="3"/>
    <n v="2904"/>
    <x v="1"/>
    <n v="453000"/>
    <x v="0"/>
    <x v="0"/>
    <n v="453000"/>
  </r>
  <r>
    <d v="2008-10-10T00:00:00"/>
    <x v="1"/>
    <x v="3"/>
    <n v="2615"/>
    <x v="0"/>
    <n v="476600"/>
    <x v="0"/>
    <x v="0"/>
    <n v="476600"/>
  </r>
  <r>
    <d v="2008-10-10T00:00:00"/>
    <x v="1"/>
    <x v="3"/>
    <n v="2902"/>
    <x v="1"/>
    <n v="677500"/>
    <x v="0"/>
    <x v="0"/>
    <n v="677500"/>
  </r>
  <r>
    <d v="2008-10-10T00:00:00"/>
    <x v="1"/>
    <x v="3"/>
    <n v="2602"/>
    <x v="0"/>
    <n v="749950"/>
    <x v="0"/>
    <x v="0"/>
    <n v="749950"/>
  </r>
  <r>
    <d v="2008-10-10T00:00:00"/>
    <x v="1"/>
    <x v="3"/>
    <n v="2612"/>
    <x v="0"/>
    <n v="330000"/>
    <x v="1"/>
    <x v="4"/>
    <n v="330000"/>
  </r>
  <r>
    <d v="2008-10-10T00:00:00"/>
    <x v="1"/>
    <x v="3"/>
    <n v="2604"/>
    <x v="0"/>
    <n v="358000"/>
    <x v="1"/>
    <x v="2"/>
    <n v="358000"/>
  </r>
  <r>
    <d v="2008-10-12T00:00:00"/>
    <x v="1"/>
    <x v="3"/>
    <n v="2906"/>
    <x v="1"/>
    <n v="390000"/>
    <x v="0"/>
    <x v="1"/>
    <n v="390000"/>
  </r>
  <r>
    <d v="2008-10-13T00:00:00"/>
    <x v="1"/>
    <x v="3"/>
    <n v="2611"/>
    <x v="0"/>
    <n v="435000"/>
    <x v="0"/>
    <x v="1"/>
    <n v="435000"/>
  </r>
  <r>
    <d v="2008-10-13T00:00:00"/>
    <x v="1"/>
    <x v="3"/>
    <n v="2617"/>
    <x v="0"/>
    <n v="507500"/>
    <x v="0"/>
    <x v="0"/>
    <n v="507500"/>
  </r>
  <r>
    <d v="2008-10-14T00:00:00"/>
    <x v="1"/>
    <x v="3"/>
    <n v="2905"/>
    <x v="1"/>
    <n v="350000"/>
    <x v="0"/>
    <x v="1"/>
    <n v="350000"/>
  </r>
  <r>
    <d v="2008-10-14T00:00:00"/>
    <x v="1"/>
    <x v="3"/>
    <n v="2903"/>
    <x v="1"/>
    <n v="399000"/>
    <x v="0"/>
    <x v="1"/>
    <n v="399000"/>
  </r>
  <r>
    <d v="2008-10-14T00:00:00"/>
    <x v="1"/>
    <x v="3"/>
    <n v="2914"/>
    <x v="1"/>
    <n v="420000"/>
    <x v="0"/>
    <x v="0"/>
    <n v="420000"/>
  </r>
  <r>
    <d v="2008-10-14T00:00:00"/>
    <x v="1"/>
    <x v="3"/>
    <n v="2904"/>
    <x v="1"/>
    <n v="450000"/>
    <x v="0"/>
    <x v="1"/>
    <n v="450000"/>
  </r>
  <r>
    <d v="2008-10-14T00:00:00"/>
    <x v="1"/>
    <x v="3"/>
    <n v="2602"/>
    <x v="0"/>
    <n v="525000"/>
    <x v="0"/>
    <x v="2"/>
    <n v="525000"/>
  </r>
  <r>
    <d v="2008-10-14T00:00:00"/>
    <x v="1"/>
    <x v="3"/>
    <n v="2602"/>
    <x v="0"/>
    <n v="595000"/>
    <x v="0"/>
    <x v="0"/>
    <n v="595000"/>
  </r>
  <r>
    <d v="2008-10-14T00:00:00"/>
    <x v="1"/>
    <x v="3"/>
    <n v="2602"/>
    <x v="0"/>
    <n v="910000"/>
    <x v="0"/>
    <x v="1"/>
    <n v="910000"/>
  </r>
  <r>
    <d v="2008-10-14T00:00:00"/>
    <x v="1"/>
    <x v="3"/>
    <n v="2612"/>
    <x v="0"/>
    <n v="395000"/>
    <x v="1"/>
    <x v="2"/>
    <n v="395000"/>
  </r>
  <r>
    <d v="2008-10-15T00:00:00"/>
    <x v="1"/>
    <x v="3"/>
    <n v="2611"/>
    <x v="0"/>
    <n v="395000"/>
    <x v="0"/>
    <x v="1"/>
    <n v="395000"/>
  </r>
  <r>
    <d v="2008-10-15T00:00:00"/>
    <x v="1"/>
    <x v="3"/>
    <n v="2605"/>
    <x v="0"/>
    <n v="552500"/>
    <x v="0"/>
    <x v="1"/>
    <n v="552500"/>
  </r>
  <r>
    <d v="2008-10-16T00:00:00"/>
    <x v="1"/>
    <x v="3"/>
    <n v="2914"/>
    <x v="1"/>
    <n v="375000"/>
    <x v="0"/>
    <x v="1"/>
    <n v="375000"/>
  </r>
  <r>
    <d v="2008-10-16T00:00:00"/>
    <x v="1"/>
    <x v="3"/>
    <n v="2607"/>
    <x v="0"/>
    <n v="440000"/>
    <x v="0"/>
    <x v="1"/>
    <n v="440000"/>
  </r>
  <r>
    <d v="2008-10-17T00:00:00"/>
    <x v="1"/>
    <x v="3"/>
    <n v="2617"/>
    <x v="0"/>
    <n v="352000"/>
    <x v="0"/>
    <x v="1"/>
    <n v="352000"/>
  </r>
  <r>
    <d v="2008-10-17T00:00:00"/>
    <x v="1"/>
    <x v="3"/>
    <n v="2617"/>
    <x v="0"/>
    <n v="495000"/>
    <x v="0"/>
    <x v="0"/>
    <n v="495000"/>
  </r>
  <r>
    <d v="2008-10-17T00:00:00"/>
    <x v="1"/>
    <x v="3"/>
    <n v="2611"/>
    <x v="0"/>
    <n v="530000"/>
    <x v="0"/>
    <x v="0"/>
    <n v="530000"/>
  </r>
  <r>
    <d v="2008-10-17T00:00:00"/>
    <x v="1"/>
    <x v="3"/>
    <n v="2612"/>
    <x v="0"/>
    <n v="690000"/>
    <x v="0"/>
    <x v="1"/>
    <n v="690000"/>
  </r>
  <r>
    <d v="2008-10-18T00:00:00"/>
    <x v="1"/>
    <x v="3"/>
    <n v="2604"/>
    <x v="0"/>
    <n v="342000"/>
    <x v="0"/>
    <x v="2"/>
    <n v="342000"/>
  </r>
  <r>
    <d v="2008-10-18T00:00:00"/>
    <x v="1"/>
    <x v="3"/>
    <n v="2611"/>
    <x v="0"/>
    <n v="420000"/>
    <x v="0"/>
    <x v="1"/>
    <n v="420000"/>
  </r>
  <r>
    <d v="2008-10-18T00:00:00"/>
    <x v="1"/>
    <x v="3"/>
    <n v="2602"/>
    <x v="0"/>
    <n v="575000"/>
    <x v="0"/>
    <x v="1"/>
    <n v="575000"/>
  </r>
  <r>
    <d v="2008-10-18T00:00:00"/>
    <x v="1"/>
    <x v="3"/>
    <n v="2605"/>
    <x v="0"/>
    <n v="612000"/>
    <x v="0"/>
    <x v="0"/>
    <n v="612000"/>
  </r>
  <r>
    <d v="2008-10-20T00:00:00"/>
    <x v="1"/>
    <x v="3"/>
    <n v="2902"/>
    <x v="1"/>
    <n v="349000"/>
    <x v="0"/>
    <x v="1"/>
    <n v="349000"/>
  </r>
  <r>
    <d v="2008-10-20T00:00:00"/>
    <x v="1"/>
    <x v="3"/>
    <n v="2905"/>
    <x v="1"/>
    <n v="350000"/>
    <x v="0"/>
    <x v="1"/>
    <n v="350000"/>
  </r>
  <r>
    <d v="2008-10-20T00:00:00"/>
    <x v="1"/>
    <x v="3"/>
    <n v="2913"/>
    <x v="1"/>
    <n v="480000"/>
    <x v="0"/>
    <x v="0"/>
    <n v="480000"/>
  </r>
  <r>
    <d v="2008-10-21T00:00:00"/>
    <x v="1"/>
    <x v="3"/>
    <n v="2615"/>
    <x v="0"/>
    <n v="342000"/>
    <x v="0"/>
    <x v="1"/>
    <n v="342000"/>
  </r>
  <r>
    <d v="2008-10-21T00:00:00"/>
    <x v="1"/>
    <x v="3"/>
    <n v="2617"/>
    <x v="0"/>
    <n v="372500"/>
    <x v="0"/>
    <x v="0"/>
    <n v="372500"/>
  </r>
  <r>
    <d v="2008-10-21T00:00:00"/>
    <x v="1"/>
    <x v="3"/>
    <n v="2902"/>
    <x v="1"/>
    <n v="375000"/>
    <x v="0"/>
    <x v="1"/>
    <n v="375000"/>
  </r>
  <r>
    <d v="2008-10-21T00:00:00"/>
    <x v="1"/>
    <x v="3"/>
    <n v="2615"/>
    <x v="0"/>
    <n v="408000"/>
    <x v="0"/>
    <x v="0"/>
    <n v="408000"/>
  </r>
  <r>
    <d v="2008-10-21T00:00:00"/>
    <x v="1"/>
    <x v="3"/>
    <n v="2914"/>
    <x v="1"/>
    <n v="515000"/>
    <x v="0"/>
    <x v="0"/>
    <n v="515000"/>
  </r>
  <r>
    <d v="2008-10-21T00:00:00"/>
    <x v="1"/>
    <x v="3"/>
    <n v="2612"/>
    <x v="0"/>
    <n v="90000"/>
    <x v="1"/>
    <x v="5"/>
    <n v="90000"/>
  </r>
  <r>
    <d v="2008-10-22T00:00:00"/>
    <x v="1"/>
    <x v="3"/>
    <n v="2614"/>
    <x v="0"/>
    <n v="370000"/>
    <x v="0"/>
    <x v="1"/>
    <n v="370000"/>
  </r>
  <r>
    <d v="2008-10-22T00:00:00"/>
    <x v="1"/>
    <x v="3"/>
    <n v="2612"/>
    <x v="0"/>
    <n v="657500"/>
    <x v="0"/>
    <x v="0"/>
    <n v="657500"/>
  </r>
  <r>
    <d v="2008-10-22T00:00:00"/>
    <x v="1"/>
    <x v="3"/>
    <n v="2602"/>
    <x v="0"/>
    <n v="231000"/>
    <x v="1"/>
    <x v="4"/>
    <n v="231000"/>
  </r>
  <r>
    <d v="2008-10-22T00:00:00"/>
    <x v="1"/>
    <x v="3"/>
    <n v="2604"/>
    <x v="0"/>
    <n v="373000"/>
    <x v="1"/>
    <x v="2"/>
    <n v="373000"/>
  </r>
  <r>
    <d v="2008-10-23T00:00:00"/>
    <x v="1"/>
    <x v="3"/>
    <n v="2617"/>
    <x v="0"/>
    <n v="340000"/>
    <x v="0"/>
    <x v="1"/>
    <n v="340000"/>
  </r>
  <r>
    <d v="2008-10-23T00:00:00"/>
    <x v="1"/>
    <x v="3"/>
    <n v="2615"/>
    <x v="0"/>
    <n v="369000"/>
    <x v="0"/>
    <x v="1"/>
    <n v="369000"/>
  </r>
  <r>
    <d v="2008-10-23T00:00:00"/>
    <x v="1"/>
    <x v="3"/>
    <n v="2913"/>
    <x v="1"/>
    <n v="419950"/>
    <x v="0"/>
    <x v="1"/>
    <n v="419950"/>
  </r>
  <r>
    <d v="2008-10-23T00:00:00"/>
    <x v="1"/>
    <x v="3"/>
    <n v="2906"/>
    <x v="1"/>
    <n v="455000"/>
    <x v="0"/>
    <x v="1"/>
    <n v="455000"/>
  </r>
  <r>
    <d v="2008-10-23T00:00:00"/>
    <x v="1"/>
    <x v="3"/>
    <n v="2615"/>
    <x v="0"/>
    <n v="495000"/>
    <x v="0"/>
    <x v="0"/>
    <n v="495000"/>
  </r>
  <r>
    <d v="2008-10-23T00:00:00"/>
    <x v="1"/>
    <x v="3"/>
    <n v="2906"/>
    <x v="1"/>
    <n v="765000"/>
    <x v="0"/>
    <x v="0"/>
    <n v="765000"/>
  </r>
  <r>
    <d v="2008-10-23T00:00:00"/>
    <x v="1"/>
    <x v="3"/>
    <n v="2606"/>
    <x v="0"/>
    <n v="313000"/>
    <x v="1"/>
    <x v="2"/>
    <n v="313000"/>
  </r>
  <r>
    <d v="2008-10-24T00:00:00"/>
    <x v="1"/>
    <x v="3"/>
    <n v="2913"/>
    <x v="1"/>
    <n v="361000"/>
    <x v="0"/>
    <x v="1"/>
    <n v="361000"/>
  </r>
  <r>
    <d v="2008-10-24T00:00:00"/>
    <x v="1"/>
    <x v="3"/>
    <n v="2903"/>
    <x v="1"/>
    <n v="425000"/>
    <x v="0"/>
    <x v="1"/>
    <n v="425000"/>
  </r>
  <r>
    <d v="2008-10-24T00:00:00"/>
    <x v="1"/>
    <x v="3"/>
    <n v="2913"/>
    <x v="1"/>
    <n v="498600"/>
    <x v="0"/>
    <x v="0"/>
    <n v="498600"/>
  </r>
  <r>
    <d v="2008-10-24T00:00:00"/>
    <x v="1"/>
    <x v="3"/>
    <n v="2617"/>
    <x v="0"/>
    <n v="570000"/>
    <x v="0"/>
    <x v="0"/>
    <n v="570000"/>
  </r>
  <r>
    <d v="2008-10-24T00:00:00"/>
    <x v="1"/>
    <x v="3"/>
    <n v="2620"/>
    <x v="0"/>
    <n v="140500"/>
    <x v="1"/>
    <x v="4"/>
    <n v="140500"/>
  </r>
  <r>
    <d v="2008-10-24T00:00:00"/>
    <x v="1"/>
    <x v="3"/>
    <n v="2612"/>
    <x v="0"/>
    <n v="432500"/>
    <x v="1"/>
    <x v="2"/>
    <n v="432500"/>
  </r>
  <r>
    <d v="2008-10-27T00:00:00"/>
    <x v="1"/>
    <x v="3"/>
    <n v="2902"/>
    <x v="1"/>
    <n v="330250"/>
    <x v="0"/>
    <x v="1"/>
    <n v="330250"/>
  </r>
  <r>
    <d v="2008-10-27T00:00:00"/>
    <x v="1"/>
    <x v="3"/>
    <n v="2903"/>
    <x v="1"/>
    <n v="337000"/>
    <x v="0"/>
    <x v="1"/>
    <n v="337000"/>
  </r>
  <r>
    <d v="2008-10-27T00:00:00"/>
    <x v="1"/>
    <x v="3"/>
    <n v="2615"/>
    <x v="0"/>
    <n v="360000"/>
    <x v="0"/>
    <x v="1"/>
    <n v="360000"/>
  </r>
  <r>
    <d v="2008-10-27T00:00:00"/>
    <x v="1"/>
    <x v="3"/>
    <n v="2914"/>
    <x v="1"/>
    <n v="440000"/>
    <x v="0"/>
    <x v="1"/>
    <n v="440000"/>
  </r>
  <r>
    <d v="2008-10-27T00:00:00"/>
    <x v="1"/>
    <x v="3"/>
    <n v="2914"/>
    <x v="1"/>
    <n v="475000"/>
    <x v="0"/>
    <x v="0"/>
    <n v="475000"/>
  </r>
  <r>
    <d v="2008-10-27T00:00:00"/>
    <x v="1"/>
    <x v="3"/>
    <n v="2615"/>
    <x v="0"/>
    <n v="510000"/>
    <x v="0"/>
    <x v="0"/>
    <n v="510000"/>
  </r>
  <r>
    <d v="2008-10-27T00:00:00"/>
    <x v="1"/>
    <x v="3"/>
    <n v="2602"/>
    <x v="0"/>
    <n v="1120000"/>
    <x v="0"/>
    <x v="0"/>
    <n v="1120000"/>
  </r>
  <r>
    <d v="2008-10-28T00:00:00"/>
    <x v="1"/>
    <x v="3"/>
    <n v="2912"/>
    <x v="1"/>
    <n v="340000"/>
    <x v="0"/>
    <x v="2"/>
    <n v="340000"/>
  </r>
  <r>
    <d v="2008-10-28T00:00:00"/>
    <x v="1"/>
    <x v="3"/>
    <n v="2607"/>
    <x v="0"/>
    <n v="676000"/>
    <x v="0"/>
    <x v="0"/>
    <n v="676000"/>
  </r>
  <r>
    <d v="2008-10-29T00:00:00"/>
    <x v="1"/>
    <x v="3"/>
    <n v="2906"/>
    <x v="1"/>
    <n v="420000"/>
    <x v="0"/>
    <x v="0"/>
    <n v="420000"/>
  </r>
  <r>
    <d v="2008-10-30T00:00:00"/>
    <x v="1"/>
    <x v="3"/>
    <n v="2906"/>
    <x v="1"/>
    <n v="585000"/>
    <x v="0"/>
    <x v="0"/>
    <n v="585000"/>
  </r>
  <r>
    <d v="2008-10-30T00:00:00"/>
    <x v="1"/>
    <x v="3"/>
    <n v="2605"/>
    <x v="0"/>
    <n v="720000"/>
    <x v="0"/>
    <x v="3"/>
    <n v="720000"/>
  </r>
  <r>
    <d v="2008-10-31T00:00:00"/>
    <x v="1"/>
    <x v="3"/>
    <n v="2615"/>
    <x v="0"/>
    <n v="372000"/>
    <x v="0"/>
    <x v="1"/>
    <n v="372000"/>
  </r>
  <r>
    <d v="2008-10-31T00:00:00"/>
    <x v="1"/>
    <x v="3"/>
    <n v="2913"/>
    <x v="1"/>
    <n v="395000"/>
    <x v="0"/>
    <x v="1"/>
    <n v="395000"/>
  </r>
  <r>
    <d v="2008-10-31T00:00:00"/>
    <x v="1"/>
    <x v="3"/>
    <n v="2607"/>
    <x v="0"/>
    <n v="544000"/>
    <x v="0"/>
    <x v="0"/>
    <n v="544000"/>
  </r>
  <r>
    <d v="2008-10-31T00:00:00"/>
    <x v="1"/>
    <x v="3"/>
    <n v="2900"/>
    <x v="0"/>
    <n v="581650"/>
    <x v="0"/>
    <x v="0"/>
    <n v="581650"/>
  </r>
  <r>
    <d v="2008-10-31T00:00:00"/>
    <x v="1"/>
    <x v="3"/>
    <n v="2611"/>
    <x v="0"/>
    <n v="800000"/>
    <x v="0"/>
    <x v="1"/>
    <n v="800000"/>
  </r>
  <r>
    <d v="2008-10-31T00:00:00"/>
    <x v="1"/>
    <x v="3"/>
    <n v="2614"/>
    <x v="0"/>
    <n v="220000"/>
    <x v="1"/>
    <x v="2"/>
    <n v="220000"/>
  </r>
  <r>
    <d v="2008-11-03T00:00:00"/>
    <x v="1"/>
    <x v="3"/>
    <n v="2902"/>
    <x v="1"/>
    <n v="330000"/>
    <x v="0"/>
    <x v="1"/>
    <n v="330000"/>
  </r>
  <r>
    <d v="2008-11-03T00:00:00"/>
    <x v="1"/>
    <x v="3"/>
    <n v="2615"/>
    <x v="0"/>
    <n v="330000"/>
    <x v="0"/>
    <x v="1"/>
    <n v="330000"/>
  </r>
  <r>
    <d v="2008-11-03T00:00:00"/>
    <x v="1"/>
    <x v="3"/>
    <n v="2905"/>
    <x v="1"/>
    <n v="350000"/>
    <x v="0"/>
    <x v="1"/>
    <n v="350000"/>
  </r>
  <r>
    <d v="2008-11-03T00:00:00"/>
    <x v="1"/>
    <x v="3"/>
    <n v="2913"/>
    <x v="1"/>
    <n v="360000"/>
    <x v="0"/>
    <x v="1"/>
    <n v="360000"/>
  </r>
  <r>
    <d v="2008-11-03T00:00:00"/>
    <x v="1"/>
    <x v="3"/>
    <n v="2905"/>
    <x v="1"/>
    <n v="424000"/>
    <x v="0"/>
    <x v="0"/>
    <n v="424000"/>
  </r>
  <r>
    <d v="2008-11-03T00:00:00"/>
    <x v="1"/>
    <x v="3"/>
    <n v="2902"/>
    <x v="1"/>
    <n v="583000"/>
    <x v="0"/>
    <x v="0"/>
    <n v="583000"/>
  </r>
  <r>
    <d v="2008-11-05T00:00:00"/>
    <x v="1"/>
    <x v="3"/>
    <n v="2905"/>
    <x v="1"/>
    <n v="359950"/>
    <x v="0"/>
    <x v="1"/>
    <n v="359950"/>
  </r>
  <r>
    <d v="2008-11-05T00:00:00"/>
    <x v="1"/>
    <x v="3"/>
    <n v="2602"/>
    <x v="0"/>
    <n v="425000"/>
    <x v="0"/>
    <x v="1"/>
    <n v="425000"/>
  </r>
  <r>
    <d v="2008-11-05T00:00:00"/>
    <x v="1"/>
    <x v="3"/>
    <n v="2602"/>
    <x v="0"/>
    <n v="475000"/>
    <x v="0"/>
    <x v="1"/>
    <n v="475000"/>
  </r>
  <r>
    <d v="2008-11-05T00:00:00"/>
    <x v="1"/>
    <x v="3"/>
    <n v="2914"/>
    <x v="1"/>
    <n v="477500"/>
    <x v="0"/>
    <x v="0"/>
    <n v="477500"/>
  </r>
  <r>
    <d v="2008-11-05T00:00:00"/>
    <x v="1"/>
    <x v="3"/>
    <n v="2603"/>
    <x v="0"/>
    <n v="1425000"/>
    <x v="0"/>
    <x v="1"/>
    <n v="1425000"/>
  </r>
  <r>
    <d v="2008-11-06T00:00:00"/>
    <x v="1"/>
    <x v="3"/>
    <n v="2611"/>
    <x v="0"/>
    <n v="345000"/>
    <x v="0"/>
    <x v="2"/>
    <n v="345000"/>
  </r>
  <r>
    <d v="2008-11-06T00:00:00"/>
    <x v="1"/>
    <x v="3"/>
    <n v="2611"/>
    <x v="0"/>
    <n v="485000"/>
    <x v="0"/>
    <x v="1"/>
    <n v="485000"/>
  </r>
  <r>
    <d v="2008-11-06T00:00:00"/>
    <x v="1"/>
    <x v="3"/>
    <n v="2906"/>
    <x v="1"/>
    <n v="557500"/>
    <x v="0"/>
    <x v="0"/>
    <n v="557500"/>
  </r>
  <r>
    <d v="2008-11-07T00:00:00"/>
    <x v="1"/>
    <x v="3"/>
    <n v="2906"/>
    <x v="1"/>
    <n v="360000"/>
    <x v="0"/>
    <x v="1"/>
    <n v="360000"/>
  </r>
  <r>
    <d v="2008-11-07T00:00:00"/>
    <x v="1"/>
    <x v="3"/>
    <n v="2906"/>
    <x v="1"/>
    <n v="395000"/>
    <x v="0"/>
    <x v="0"/>
    <n v="395000"/>
  </r>
  <r>
    <d v="2008-11-07T00:00:00"/>
    <x v="1"/>
    <x v="3"/>
    <n v="2906"/>
    <x v="1"/>
    <n v="415000"/>
    <x v="0"/>
    <x v="0"/>
    <n v="415000"/>
  </r>
  <r>
    <d v="2008-11-07T00:00:00"/>
    <x v="1"/>
    <x v="3"/>
    <n v="2906"/>
    <x v="1"/>
    <n v="435000"/>
    <x v="0"/>
    <x v="1"/>
    <n v="435000"/>
  </r>
  <r>
    <d v="2008-11-07T00:00:00"/>
    <x v="1"/>
    <x v="3"/>
    <n v="2607"/>
    <x v="0"/>
    <n v="522000"/>
    <x v="0"/>
    <x v="0"/>
    <n v="522000"/>
  </r>
  <r>
    <d v="2008-11-07T00:00:00"/>
    <x v="1"/>
    <x v="3"/>
    <n v="2602"/>
    <x v="0"/>
    <n v="757500"/>
    <x v="0"/>
    <x v="1"/>
    <n v="757500"/>
  </r>
  <r>
    <d v="2008-11-07T00:00:00"/>
    <x v="1"/>
    <x v="3"/>
    <n v="2602"/>
    <x v="0"/>
    <n v="280000"/>
    <x v="1"/>
    <x v="2"/>
    <n v="280000"/>
  </r>
  <r>
    <d v="2008-11-10T00:00:00"/>
    <x v="1"/>
    <x v="3"/>
    <n v="2906"/>
    <x v="1"/>
    <n v="357000"/>
    <x v="0"/>
    <x v="1"/>
    <n v="357000"/>
  </r>
  <r>
    <d v="2008-11-10T00:00:00"/>
    <x v="1"/>
    <x v="3"/>
    <n v="2611"/>
    <x v="0"/>
    <n v="542000"/>
    <x v="0"/>
    <x v="3"/>
    <n v="542000"/>
  </r>
  <r>
    <d v="2008-11-10T00:00:00"/>
    <x v="1"/>
    <x v="3"/>
    <n v="2904"/>
    <x v="1"/>
    <n v="567000"/>
    <x v="0"/>
    <x v="0"/>
    <n v="567000"/>
  </r>
  <r>
    <d v="2008-11-10T00:00:00"/>
    <x v="1"/>
    <x v="3"/>
    <n v="2904"/>
    <x v="1"/>
    <n v="623700"/>
    <x v="0"/>
    <x v="3"/>
    <n v="623700"/>
  </r>
  <r>
    <d v="2008-11-10T00:00:00"/>
    <x v="1"/>
    <x v="3"/>
    <n v="2906"/>
    <x v="1"/>
    <n v="702500"/>
    <x v="0"/>
    <x v="0"/>
    <n v="702500"/>
  </r>
  <r>
    <d v="2008-11-10T00:00:00"/>
    <x v="1"/>
    <x v="3"/>
    <n v="2607"/>
    <x v="0"/>
    <n v="240000"/>
    <x v="1"/>
    <x v="2"/>
    <n v="240000"/>
  </r>
  <r>
    <d v="2008-11-11T00:00:00"/>
    <x v="1"/>
    <x v="3"/>
    <n v="2906"/>
    <x v="1"/>
    <n v="324000"/>
    <x v="0"/>
    <x v="1"/>
    <n v="324000"/>
  </r>
  <r>
    <d v="2008-11-11T00:00:00"/>
    <x v="1"/>
    <x v="3"/>
    <n v="2906"/>
    <x v="1"/>
    <n v="351000"/>
    <x v="0"/>
    <x v="1"/>
    <n v="351000"/>
  </r>
  <r>
    <d v="2008-11-11T00:00:00"/>
    <x v="1"/>
    <x v="3"/>
    <n v="2611"/>
    <x v="0"/>
    <n v="449000"/>
    <x v="0"/>
    <x v="1"/>
    <n v="449000"/>
  </r>
  <r>
    <d v="2008-11-11T00:00:00"/>
    <x v="1"/>
    <x v="3"/>
    <n v="2906"/>
    <x v="1"/>
    <n v="515000"/>
    <x v="0"/>
    <x v="0"/>
    <n v="515000"/>
  </r>
  <r>
    <d v="2008-11-12T00:00:00"/>
    <x v="1"/>
    <x v="3"/>
    <n v="2913"/>
    <x v="1"/>
    <n v="342500"/>
    <x v="0"/>
    <x v="1"/>
    <n v="342500"/>
  </r>
  <r>
    <d v="2008-11-12T00:00:00"/>
    <x v="1"/>
    <x v="3"/>
    <n v="2611"/>
    <x v="0"/>
    <n v="400000"/>
    <x v="0"/>
    <x v="1"/>
    <n v="400000"/>
  </r>
  <r>
    <d v="2008-11-12T00:00:00"/>
    <x v="1"/>
    <x v="3"/>
    <n v="2614"/>
    <x v="0"/>
    <n v="462000"/>
    <x v="0"/>
    <x v="1"/>
    <n v="462000"/>
  </r>
  <r>
    <d v="2008-11-13T00:00:00"/>
    <x v="1"/>
    <x v="3"/>
    <n v="2902"/>
    <x v="1"/>
    <n v="375000"/>
    <x v="0"/>
    <x v="1"/>
    <n v="375000"/>
  </r>
  <r>
    <d v="2008-11-14T00:00:00"/>
    <x v="1"/>
    <x v="3"/>
    <n v="2905"/>
    <x v="1"/>
    <n v="385000"/>
    <x v="0"/>
    <x v="1"/>
    <n v="385000"/>
  </r>
  <r>
    <d v="2008-11-14T00:00:00"/>
    <x v="1"/>
    <x v="3"/>
    <n v="2604"/>
    <x v="0"/>
    <n v="405000"/>
    <x v="1"/>
    <x v="1"/>
    <n v="405000"/>
  </r>
  <r>
    <d v="2008-11-15T00:00:00"/>
    <x v="1"/>
    <x v="3"/>
    <n v="2617"/>
    <x v="0"/>
    <n v="380000"/>
    <x v="0"/>
    <x v="1"/>
    <n v="380000"/>
  </r>
  <r>
    <d v="2008-11-15T00:00:00"/>
    <x v="1"/>
    <x v="3"/>
    <n v="2614"/>
    <x v="0"/>
    <n v="418000"/>
    <x v="0"/>
    <x v="1"/>
    <n v="418000"/>
  </r>
  <r>
    <d v="2008-11-15T00:00:00"/>
    <x v="1"/>
    <x v="3"/>
    <n v="2602"/>
    <x v="0"/>
    <n v="530000"/>
    <x v="0"/>
    <x v="2"/>
    <n v="530000"/>
  </r>
  <r>
    <d v="2008-11-17T00:00:00"/>
    <x v="1"/>
    <x v="3"/>
    <n v="2615"/>
    <x v="0"/>
    <n v="350000"/>
    <x v="0"/>
    <x v="0"/>
    <n v="350000"/>
  </r>
  <r>
    <d v="2008-11-17T00:00:00"/>
    <x v="1"/>
    <x v="3"/>
    <n v="2913"/>
    <x v="1"/>
    <n v="370000"/>
    <x v="0"/>
    <x v="1"/>
    <n v="370000"/>
  </r>
  <r>
    <d v="2008-11-17T00:00:00"/>
    <x v="1"/>
    <x v="3"/>
    <n v="2905"/>
    <x v="1"/>
    <n v="379000"/>
    <x v="0"/>
    <x v="1"/>
    <n v="379000"/>
  </r>
  <r>
    <d v="2008-11-17T00:00:00"/>
    <x v="1"/>
    <x v="3"/>
    <n v="2906"/>
    <x v="1"/>
    <n v="385000"/>
    <x v="0"/>
    <x v="1"/>
    <n v="385000"/>
  </r>
  <r>
    <d v="2008-11-17T00:00:00"/>
    <x v="1"/>
    <x v="3"/>
    <n v="2602"/>
    <x v="0"/>
    <n v="438000"/>
    <x v="0"/>
    <x v="1"/>
    <n v="438000"/>
  </r>
  <r>
    <d v="2008-11-17T00:00:00"/>
    <x v="1"/>
    <x v="3"/>
    <n v="2905"/>
    <x v="1"/>
    <n v="460000"/>
    <x v="0"/>
    <x v="0"/>
    <n v="460000"/>
  </r>
  <r>
    <d v="2008-11-17T00:00:00"/>
    <x v="1"/>
    <x v="3"/>
    <n v="2913"/>
    <x v="1"/>
    <n v="635000"/>
    <x v="0"/>
    <x v="0"/>
    <n v="635000"/>
  </r>
  <r>
    <d v="2008-11-17T00:00:00"/>
    <x v="1"/>
    <x v="3"/>
    <n v="2603"/>
    <x v="0"/>
    <n v="830000"/>
    <x v="0"/>
    <x v="0"/>
    <n v="830000"/>
  </r>
  <r>
    <d v="2008-11-17T00:00:00"/>
    <x v="1"/>
    <x v="3"/>
    <n v="2611"/>
    <x v="0"/>
    <n v="950000"/>
    <x v="0"/>
    <x v="0"/>
    <n v="950000"/>
  </r>
  <r>
    <d v="2008-11-18T00:00:00"/>
    <x v="1"/>
    <x v="3"/>
    <n v="2611"/>
    <x v="0"/>
    <n v="455000"/>
    <x v="0"/>
    <x v="0"/>
    <n v="455000"/>
  </r>
  <r>
    <d v="2008-11-18T00:00:00"/>
    <x v="1"/>
    <x v="3"/>
    <n v="2914"/>
    <x v="1"/>
    <n v="540000"/>
    <x v="0"/>
    <x v="0"/>
    <n v="540000"/>
  </r>
  <r>
    <d v="2008-11-18T00:00:00"/>
    <x v="1"/>
    <x v="3"/>
    <n v="2600"/>
    <x v="0"/>
    <n v="635000"/>
    <x v="0"/>
    <x v="1"/>
    <n v="635000"/>
  </r>
  <r>
    <d v="2008-11-18T00:00:00"/>
    <x v="1"/>
    <x v="3"/>
    <n v="2600"/>
    <x v="0"/>
    <n v="950000"/>
    <x v="0"/>
    <x v="1"/>
    <n v="950000"/>
  </r>
  <r>
    <d v="2008-11-19T00:00:00"/>
    <x v="1"/>
    <x v="3"/>
    <n v="2905"/>
    <x v="1"/>
    <n v="348000"/>
    <x v="0"/>
    <x v="1"/>
    <n v="348000"/>
  </r>
  <r>
    <d v="2008-11-19T00:00:00"/>
    <x v="1"/>
    <x v="3"/>
    <n v="2615"/>
    <x v="0"/>
    <n v="460000"/>
    <x v="0"/>
    <x v="0"/>
    <n v="460000"/>
  </r>
  <r>
    <d v="2008-11-19T00:00:00"/>
    <x v="1"/>
    <x v="3"/>
    <n v="2903"/>
    <x v="1"/>
    <n v="497000"/>
    <x v="0"/>
    <x v="0"/>
    <n v="497000"/>
  </r>
  <r>
    <d v="2008-11-19T00:00:00"/>
    <x v="1"/>
    <x v="3"/>
    <n v="2906"/>
    <x v="1"/>
    <n v="515000"/>
    <x v="0"/>
    <x v="0"/>
    <n v="515000"/>
  </r>
  <r>
    <d v="2008-11-20T00:00:00"/>
    <x v="1"/>
    <x v="3"/>
    <n v="2615"/>
    <x v="0"/>
    <n v="450000"/>
    <x v="0"/>
    <x v="1"/>
    <n v="450000"/>
  </r>
  <r>
    <d v="2008-11-20T00:00:00"/>
    <x v="1"/>
    <x v="3"/>
    <n v="2905"/>
    <x v="1"/>
    <n v="475000"/>
    <x v="0"/>
    <x v="0"/>
    <n v="475000"/>
  </r>
  <r>
    <d v="2008-11-20T00:00:00"/>
    <x v="1"/>
    <x v="3"/>
    <n v="2607"/>
    <x v="0"/>
    <n v="665000"/>
    <x v="0"/>
    <x v="0"/>
    <n v="665000"/>
  </r>
  <r>
    <d v="2008-11-21T00:00:00"/>
    <x v="1"/>
    <x v="3"/>
    <n v="2913"/>
    <x v="1"/>
    <n v="350000"/>
    <x v="0"/>
    <x v="1"/>
    <n v="350000"/>
  </r>
  <r>
    <d v="2008-11-21T00:00:00"/>
    <x v="1"/>
    <x v="3"/>
    <n v="2905"/>
    <x v="1"/>
    <n v="392500"/>
    <x v="0"/>
    <x v="1"/>
    <n v="392500"/>
  </r>
  <r>
    <d v="2008-11-21T00:00:00"/>
    <x v="1"/>
    <x v="3"/>
    <n v="2615"/>
    <x v="0"/>
    <n v="450000"/>
    <x v="0"/>
    <x v="0"/>
    <n v="450000"/>
  </r>
  <r>
    <d v="2008-11-21T00:00:00"/>
    <x v="1"/>
    <x v="3"/>
    <n v="2611"/>
    <x v="0"/>
    <n v="454000"/>
    <x v="0"/>
    <x v="1"/>
    <n v="454000"/>
  </r>
  <r>
    <d v="2008-11-21T00:00:00"/>
    <x v="1"/>
    <x v="3"/>
    <n v="2602"/>
    <x v="0"/>
    <n v="475000"/>
    <x v="0"/>
    <x v="1"/>
    <n v="475000"/>
  </r>
  <r>
    <d v="2008-11-21T00:00:00"/>
    <x v="1"/>
    <x v="3"/>
    <n v="2617"/>
    <x v="0"/>
    <n v="500000"/>
    <x v="0"/>
    <x v="0"/>
    <n v="500000"/>
  </r>
  <r>
    <d v="2008-11-21T00:00:00"/>
    <x v="1"/>
    <x v="3"/>
    <n v="2600"/>
    <x v="0"/>
    <n v="730000"/>
    <x v="0"/>
    <x v="1"/>
    <n v="730000"/>
  </r>
  <r>
    <d v="2008-11-21T00:00:00"/>
    <x v="1"/>
    <x v="3"/>
    <n v="2913"/>
    <x v="1"/>
    <n v="319950"/>
    <x v="1"/>
    <x v="2"/>
    <n v="319950"/>
  </r>
  <r>
    <d v="2008-11-21T00:00:00"/>
    <x v="1"/>
    <x v="3"/>
    <n v="2612"/>
    <x v="0"/>
    <n v="400000"/>
    <x v="1"/>
    <x v="4"/>
    <n v="400000"/>
  </r>
  <r>
    <d v="2008-11-22T00:00:00"/>
    <x v="1"/>
    <x v="3"/>
    <n v="2902"/>
    <x v="1"/>
    <n v="510000"/>
    <x v="0"/>
    <x v="0"/>
    <n v="510000"/>
  </r>
  <r>
    <d v="2008-11-22T00:00:00"/>
    <x v="1"/>
    <x v="3"/>
    <n v="2604"/>
    <x v="0"/>
    <n v="640000"/>
    <x v="0"/>
    <x v="1"/>
    <n v="640000"/>
  </r>
  <r>
    <d v="2008-11-22T00:00:00"/>
    <x v="1"/>
    <x v="3"/>
    <n v="2604"/>
    <x v="0"/>
    <n v="805000"/>
    <x v="0"/>
    <x v="0"/>
    <n v="805000"/>
  </r>
  <r>
    <d v="2008-11-24T00:00:00"/>
    <x v="1"/>
    <x v="3"/>
    <n v="2904"/>
    <x v="1"/>
    <n v="387000"/>
    <x v="0"/>
    <x v="0"/>
    <n v="387000"/>
  </r>
  <r>
    <d v="2008-11-24T00:00:00"/>
    <x v="1"/>
    <x v="3"/>
    <n v="2905"/>
    <x v="1"/>
    <n v="389950"/>
    <x v="0"/>
    <x v="1"/>
    <n v="389950"/>
  </r>
  <r>
    <d v="2008-11-24T00:00:00"/>
    <x v="1"/>
    <x v="3"/>
    <n v="2905"/>
    <x v="1"/>
    <n v="393000"/>
    <x v="0"/>
    <x v="0"/>
    <n v="393000"/>
  </r>
  <r>
    <d v="2008-11-24T00:00:00"/>
    <x v="1"/>
    <x v="3"/>
    <n v="2905"/>
    <x v="1"/>
    <n v="395000"/>
    <x v="0"/>
    <x v="1"/>
    <n v="395000"/>
  </r>
  <r>
    <d v="2008-11-24T00:00:00"/>
    <x v="1"/>
    <x v="3"/>
    <n v="2905"/>
    <x v="1"/>
    <n v="468500"/>
    <x v="0"/>
    <x v="0"/>
    <n v="468500"/>
  </r>
  <r>
    <d v="2008-11-24T00:00:00"/>
    <x v="1"/>
    <x v="3"/>
    <n v="2902"/>
    <x v="1"/>
    <n v="480000"/>
    <x v="0"/>
    <x v="1"/>
    <n v="480000"/>
  </r>
  <r>
    <d v="2008-11-24T00:00:00"/>
    <x v="1"/>
    <x v="3"/>
    <n v="2904"/>
    <x v="1"/>
    <n v="485000"/>
    <x v="0"/>
    <x v="0"/>
    <n v="485000"/>
  </r>
  <r>
    <d v="2008-11-24T00:00:00"/>
    <x v="1"/>
    <x v="3"/>
    <n v="2912"/>
    <x v="1"/>
    <n v="485000"/>
    <x v="0"/>
    <x v="0"/>
    <n v="485000"/>
  </r>
  <r>
    <d v="2008-11-24T00:00:00"/>
    <x v="1"/>
    <x v="3"/>
    <n v="2905"/>
    <x v="1"/>
    <n v="500000"/>
    <x v="0"/>
    <x v="0"/>
    <n v="500000"/>
  </r>
  <r>
    <d v="2008-11-24T00:00:00"/>
    <x v="1"/>
    <x v="3"/>
    <n v="2904"/>
    <x v="1"/>
    <n v="547500"/>
    <x v="0"/>
    <x v="0"/>
    <n v="547500"/>
  </r>
  <r>
    <d v="2008-11-24T00:00:00"/>
    <x v="1"/>
    <x v="3"/>
    <n v="2607"/>
    <x v="0"/>
    <n v="565000"/>
    <x v="0"/>
    <x v="3"/>
    <n v="565000"/>
  </r>
  <r>
    <d v="2008-11-24T00:00:00"/>
    <x v="1"/>
    <x v="3"/>
    <n v="2612"/>
    <x v="0"/>
    <n v="630000"/>
    <x v="0"/>
    <x v="1"/>
    <n v="630000"/>
  </r>
  <r>
    <d v="2008-11-25T00:00:00"/>
    <x v="1"/>
    <x v="3"/>
    <n v="2912"/>
    <x v="1"/>
    <n v="490000"/>
    <x v="0"/>
    <x v="0"/>
    <n v="490000"/>
  </r>
  <r>
    <d v="2008-11-25T00:00:00"/>
    <x v="1"/>
    <x v="3"/>
    <n v="2611"/>
    <x v="0"/>
    <n v="540000"/>
    <x v="0"/>
    <x v="3"/>
    <n v="540000"/>
  </r>
  <r>
    <d v="2008-11-25T00:00:00"/>
    <x v="1"/>
    <x v="3"/>
    <n v="2603"/>
    <x v="0"/>
    <n v="630000"/>
    <x v="0"/>
    <x v="2"/>
    <n v="630000"/>
  </r>
  <r>
    <d v="2008-11-25T00:00:00"/>
    <x v="1"/>
    <x v="3"/>
    <n v="2607"/>
    <x v="0"/>
    <n v="735000"/>
    <x v="0"/>
    <x v="3"/>
    <n v="735000"/>
  </r>
  <r>
    <d v="2008-11-26T00:00:00"/>
    <x v="1"/>
    <x v="3"/>
    <n v="2905"/>
    <x v="1"/>
    <n v="326000"/>
    <x v="0"/>
    <x v="1"/>
    <n v="326000"/>
  </r>
  <r>
    <d v="2008-11-26T00:00:00"/>
    <x v="1"/>
    <x v="3"/>
    <n v="2604"/>
    <x v="0"/>
    <n v="375000"/>
    <x v="0"/>
    <x v="2"/>
    <n v="375000"/>
  </r>
  <r>
    <d v="2008-11-26T00:00:00"/>
    <x v="1"/>
    <x v="3"/>
    <n v="2905"/>
    <x v="1"/>
    <n v="453000"/>
    <x v="0"/>
    <x v="0"/>
    <n v="453000"/>
  </r>
  <r>
    <d v="2008-11-26T00:00:00"/>
    <x v="1"/>
    <x v="3"/>
    <n v="2903"/>
    <x v="1"/>
    <n v="462500"/>
    <x v="0"/>
    <x v="0"/>
    <n v="462500"/>
  </r>
  <r>
    <d v="2008-11-26T00:00:00"/>
    <x v="1"/>
    <x v="3"/>
    <n v="2606"/>
    <x v="0"/>
    <n v="580000"/>
    <x v="0"/>
    <x v="3"/>
    <n v="580000"/>
  </r>
  <r>
    <d v="2008-11-27T00:00:00"/>
    <x v="1"/>
    <x v="3"/>
    <n v="2906"/>
    <x v="1"/>
    <n v="327500"/>
    <x v="0"/>
    <x v="1"/>
    <n v="327500"/>
  </r>
  <r>
    <d v="2008-11-27T00:00:00"/>
    <x v="1"/>
    <x v="3"/>
    <n v="2913"/>
    <x v="1"/>
    <n v="390000"/>
    <x v="0"/>
    <x v="1"/>
    <n v="390000"/>
  </r>
  <r>
    <d v="2008-11-27T00:00:00"/>
    <x v="1"/>
    <x v="3"/>
    <n v="2602"/>
    <x v="0"/>
    <n v="347000"/>
    <x v="1"/>
    <x v="4"/>
    <n v="347000"/>
  </r>
  <r>
    <d v="2008-11-28T00:00:00"/>
    <x v="1"/>
    <x v="3"/>
    <n v="2906"/>
    <x v="1"/>
    <n v="322500"/>
    <x v="0"/>
    <x v="1"/>
    <n v="322500"/>
  </r>
  <r>
    <d v="2008-11-28T00:00:00"/>
    <x v="1"/>
    <x v="3"/>
    <n v="2906"/>
    <x v="1"/>
    <n v="335000"/>
    <x v="0"/>
    <x v="1"/>
    <n v="335000"/>
  </r>
  <r>
    <d v="2008-11-28T00:00:00"/>
    <x v="1"/>
    <x v="3"/>
    <n v="2615"/>
    <x v="0"/>
    <n v="337500"/>
    <x v="0"/>
    <x v="1"/>
    <n v="337500"/>
  </r>
  <r>
    <d v="2008-11-28T00:00:00"/>
    <x v="1"/>
    <x v="3"/>
    <n v="2905"/>
    <x v="1"/>
    <n v="345000"/>
    <x v="0"/>
    <x v="1"/>
    <n v="345000"/>
  </r>
  <r>
    <d v="2008-11-28T00:00:00"/>
    <x v="1"/>
    <x v="3"/>
    <n v="2615"/>
    <x v="0"/>
    <n v="345000"/>
    <x v="0"/>
    <x v="1"/>
    <n v="345000"/>
  </r>
  <r>
    <d v="2008-11-28T00:00:00"/>
    <x v="1"/>
    <x v="3"/>
    <n v="2913"/>
    <x v="1"/>
    <n v="351000"/>
    <x v="0"/>
    <x v="1"/>
    <n v="351000"/>
  </r>
  <r>
    <d v="2008-11-28T00:00:00"/>
    <x v="1"/>
    <x v="3"/>
    <n v="2611"/>
    <x v="0"/>
    <n v="470000"/>
    <x v="0"/>
    <x v="1"/>
    <n v="470000"/>
  </r>
  <r>
    <d v="2008-11-28T00:00:00"/>
    <x v="1"/>
    <x v="3"/>
    <n v="2602"/>
    <x v="0"/>
    <n v="540000"/>
    <x v="0"/>
    <x v="1"/>
    <n v="540000"/>
  </r>
  <r>
    <d v="2008-11-28T00:00:00"/>
    <x v="1"/>
    <x v="3"/>
    <n v="2906"/>
    <x v="1"/>
    <n v="544000"/>
    <x v="0"/>
    <x v="0"/>
    <n v="544000"/>
  </r>
  <r>
    <d v="2008-11-28T00:00:00"/>
    <x v="1"/>
    <x v="3"/>
    <n v="2603"/>
    <x v="0"/>
    <n v="1095000"/>
    <x v="0"/>
    <x v="0"/>
    <n v="1095000"/>
  </r>
  <r>
    <d v="2008-11-28T00:00:00"/>
    <x v="1"/>
    <x v="3"/>
    <n v="2603"/>
    <x v="0"/>
    <n v="1250000"/>
    <x v="0"/>
    <x v="1"/>
    <n v="1250000"/>
  </r>
  <r>
    <d v="2008-11-29T00:00:00"/>
    <x v="1"/>
    <x v="3"/>
    <n v="2611"/>
    <x v="0"/>
    <n v="375000"/>
    <x v="0"/>
    <x v="1"/>
    <n v="375000"/>
  </r>
  <r>
    <d v="2008-11-29T00:00:00"/>
    <x v="1"/>
    <x v="3"/>
    <n v="2904"/>
    <x v="1"/>
    <n v="395000"/>
    <x v="0"/>
    <x v="1"/>
    <n v="395000"/>
  </r>
  <r>
    <d v="2008-12-01T00:00:00"/>
    <x v="1"/>
    <x v="3"/>
    <n v="2905"/>
    <x v="1"/>
    <n v="327500"/>
    <x v="0"/>
    <x v="1"/>
    <n v="327500"/>
  </r>
  <r>
    <d v="2008-12-01T00:00:00"/>
    <x v="1"/>
    <x v="3"/>
    <n v="2617"/>
    <x v="0"/>
    <n v="400000"/>
    <x v="0"/>
    <x v="1"/>
    <n v="400000"/>
  </r>
  <r>
    <d v="2008-12-01T00:00:00"/>
    <x v="1"/>
    <x v="3"/>
    <n v="2607"/>
    <x v="0"/>
    <n v="450000"/>
    <x v="0"/>
    <x v="1"/>
    <n v="450000"/>
  </r>
  <r>
    <d v="2008-12-01T00:00:00"/>
    <x v="1"/>
    <x v="3"/>
    <n v="2611"/>
    <x v="0"/>
    <n v="507500"/>
    <x v="0"/>
    <x v="1"/>
    <n v="507500"/>
  </r>
  <r>
    <d v="2008-12-01T00:00:00"/>
    <x v="1"/>
    <x v="3"/>
    <n v="2604"/>
    <x v="0"/>
    <n v="940000"/>
    <x v="0"/>
    <x v="0"/>
    <n v="940000"/>
  </r>
  <r>
    <d v="2008-12-01T00:00:00"/>
    <x v="1"/>
    <x v="3"/>
    <n v="2605"/>
    <x v="0"/>
    <n v="1050000"/>
    <x v="0"/>
    <x v="0"/>
    <n v="1050000"/>
  </r>
  <r>
    <d v="2008-12-01T00:00:00"/>
    <x v="1"/>
    <x v="3"/>
    <n v="2912"/>
    <x v="1"/>
    <n v="280000"/>
    <x v="1"/>
    <x v="2"/>
    <n v="280000"/>
  </r>
  <r>
    <d v="2008-12-02T00:00:00"/>
    <x v="1"/>
    <x v="3"/>
    <n v="2905"/>
    <x v="1"/>
    <n v="320000"/>
    <x v="0"/>
    <x v="1"/>
    <n v="320000"/>
  </r>
  <r>
    <d v="2008-12-02T00:00:00"/>
    <x v="1"/>
    <x v="3"/>
    <n v="2905"/>
    <x v="1"/>
    <n v="349750"/>
    <x v="0"/>
    <x v="1"/>
    <n v="349750"/>
  </r>
  <r>
    <d v="2008-12-02T00:00:00"/>
    <x v="1"/>
    <x v="3"/>
    <n v="2615"/>
    <x v="0"/>
    <n v="360000"/>
    <x v="0"/>
    <x v="0"/>
    <n v="360000"/>
  </r>
  <r>
    <d v="2008-12-02T00:00:00"/>
    <x v="1"/>
    <x v="3"/>
    <n v="2906"/>
    <x v="1"/>
    <n v="410000"/>
    <x v="0"/>
    <x v="0"/>
    <n v="410000"/>
  </r>
  <r>
    <d v="2008-12-02T00:00:00"/>
    <x v="1"/>
    <x v="3"/>
    <n v="2615"/>
    <x v="0"/>
    <n v="422500"/>
    <x v="0"/>
    <x v="0"/>
    <n v="422500"/>
  </r>
  <r>
    <d v="2008-12-02T00:00:00"/>
    <x v="1"/>
    <x v="3"/>
    <n v="2913"/>
    <x v="1"/>
    <n v="464000"/>
    <x v="0"/>
    <x v="0"/>
    <n v="464000"/>
  </r>
  <r>
    <d v="2008-12-02T00:00:00"/>
    <x v="1"/>
    <x v="3"/>
    <n v="2602"/>
    <x v="0"/>
    <n v="529000"/>
    <x v="0"/>
    <x v="1"/>
    <n v="529000"/>
  </r>
  <r>
    <d v="2008-12-02T00:00:00"/>
    <x v="1"/>
    <x v="3"/>
    <n v="2903"/>
    <x v="1"/>
    <n v="557500"/>
    <x v="0"/>
    <x v="1"/>
    <n v="557500"/>
  </r>
  <r>
    <d v="2008-12-03T00:00:00"/>
    <x v="1"/>
    <x v="3"/>
    <n v="2912"/>
    <x v="1"/>
    <n v="301000"/>
    <x v="0"/>
    <x v="1"/>
    <n v="301000"/>
  </r>
  <r>
    <d v="2008-12-03T00:00:00"/>
    <x v="1"/>
    <x v="3"/>
    <n v="2913"/>
    <x v="1"/>
    <n v="320000"/>
    <x v="0"/>
    <x v="1"/>
    <n v="320000"/>
  </r>
  <r>
    <d v="2008-12-03T00:00:00"/>
    <x v="1"/>
    <x v="3"/>
    <n v="2617"/>
    <x v="0"/>
    <n v="371000"/>
    <x v="0"/>
    <x v="0"/>
    <n v="371000"/>
  </r>
  <r>
    <d v="2008-12-03T00:00:00"/>
    <x v="1"/>
    <x v="3"/>
    <n v="2617"/>
    <x v="0"/>
    <n v="374950"/>
    <x v="0"/>
    <x v="1"/>
    <n v="374950"/>
  </r>
  <r>
    <d v="2008-12-03T00:00:00"/>
    <x v="1"/>
    <x v="3"/>
    <n v="2905"/>
    <x v="1"/>
    <n v="385150"/>
    <x v="0"/>
    <x v="1"/>
    <n v="385150"/>
  </r>
  <r>
    <d v="2008-12-03T00:00:00"/>
    <x v="1"/>
    <x v="3"/>
    <n v="2902"/>
    <x v="1"/>
    <n v="399950"/>
    <x v="0"/>
    <x v="0"/>
    <n v="399950"/>
  </r>
  <r>
    <d v="2008-12-03T00:00:00"/>
    <x v="1"/>
    <x v="3"/>
    <n v="2615"/>
    <x v="0"/>
    <n v="490000"/>
    <x v="0"/>
    <x v="3"/>
    <n v="490000"/>
  </r>
  <r>
    <d v="2008-12-03T00:00:00"/>
    <x v="1"/>
    <x v="3"/>
    <n v="2612"/>
    <x v="0"/>
    <n v="512500"/>
    <x v="0"/>
    <x v="1"/>
    <n v="512500"/>
  </r>
  <r>
    <d v="2008-12-03T00:00:00"/>
    <x v="1"/>
    <x v="3"/>
    <n v="2611"/>
    <x v="0"/>
    <n v="575000"/>
    <x v="0"/>
    <x v="0"/>
    <n v="575000"/>
  </r>
  <r>
    <d v="2008-12-04T00:00:00"/>
    <x v="1"/>
    <x v="3"/>
    <n v="2902"/>
    <x v="1"/>
    <n v="340000"/>
    <x v="0"/>
    <x v="1"/>
    <n v="340000"/>
  </r>
  <r>
    <d v="2008-12-04T00:00:00"/>
    <x v="1"/>
    <x v="3"/>
    <n v="2611"/>
    <x v="0"/>
    <n v="360000"/>
    <x v="0"/>
    <x v="1"/>
    <n v="360000"/>
  </r>
  <r>
    <d v="2008-12-04T00:00:00"/>
    <x v="1"/>
    <x v="3"/>
    <n v="2906"/>
    <x v="1"/>
    <n v="420000"/>
    <x v="0"/>
    <x v="1"/>
    <n v="420000"/>
  </r>
  <r>
    <d v="2008-12-04T00:00:00"/>
    <x v="1"/>
    <x v="3"/>
    <n v="2617"/>
    <x v="0"/>
    <n v="463000"/>
    <x v="0"/>
    <x v="0"/>
    <n v="463000"/>
  </r>
  <r>
    <d v="2008-12-04T00:00:00"/>
    <x v="1"/>
    <x v="3"/>
    <n v="2913"/>
    <x v="1"/>
    <n v="470000"/>
    <x v="0"/>
    <x v="0"/>
    <n v="470000"/>
  </r>
  <r>
    <d v="2008-12-04T00:00:00"/>
    <x v="1"/>
    <x v="3"/>
    <n v="2617"/>
    <x v="0"/>
    <n v="570000"/>
    <x v="0"/>
    <x v="0"/>
    <n v="570000"/>
  </r>
  <r>
    <d v="2008-12-04T00:00:00"/>
    <x v="1"/>
    <x v="3"/>
    <n v="2612"/>
    <x v="0"/>
    <n v="680000"/>
    <x v="0"/>
    <x v="0"/>
    <n v="680000"/>
  </r>
  <r>
    <d v="2008-12-04T00:00:00"/>
    <x v="1"/>
    <x v="3"/>
    <n v="2602"/>
    <x v="0"/>
    <n v="250000"/>
    <x v="1"/>
    <x v="4"/>
    <n v="250000"/>
  </r>
  <r>
    <d v="2008-12-04T00:00:00"/>
    <x v="1"/>
    <x v="3"/>
    <n v="2602"/>
    <x v="0"/>
    <n v="300000"/>
    <x v="1"/>
    <x v="2"/>
    <n v="300000"/>
  </r>
  <r>
    <d v="2008-12-04T00:00:00"/>
    <x v="1"/>
    <x v="3"/>
    <n v="2601"/>
    <x v="0"/>
    <n v="385000"/>
    <x v="1"/>
    <x v="4"/>
    <n v="385000"/>
  </r>
  <r>
    <d v="2008-12-05T00:00:00"/>
    <x v="1"/>
    <x v="3"/>
    <n v="2905"/>
    <x v="1"/>
    <n v="299000"/>
    <x v="0"/>
    <x v="1"/>
    <n v="299000"/>
  </r>
  <r>
    <d v="2008-12-05T00:00:00"/>
    <x v="1"/>
    <x v="3"/>
    <n v="2913"/>
    <x v="1"/>
    <n v="309000"/>
    <x v="0"/>
    <x v="1"/>
    <n v="309000"/>
  </r>
  <r>
    <d v="2008-12-05T00:00:00"/>
    <x v="1"/>
    <x v="3"/>
    <n v="2905"/>
    <x v="1"/>
    <n v="333000"/>
    <x v="0"/>
    <x v="2"/>
    <n v="333000"/>
  </r>
  <r>
    <d v="2008-12-05T00:00:00"/>
    <x v="1"/>
    <x v="3"/>
    <n v="2602"/>
    <x v="0"/>
    <n v="430000"/>
    <x v="0"/>
    <x v="1"/>
    <n v="430000"/>
  </r>
  <r>
    <d v="2008-12-05T00:00:00"/>
    <x v="1"/>
    <x v="3"/>
    <n v="2913"/>
    <x v="1"/>
    <n v="445000"/>
    <x v="0"/>
    <x v="1"/>
    <n v="445000"/>
  </r>
  <r>
    <d v="2008-12-05T00:00:00"/>
    <x v="1"/>
    <x v="3"/>
    <n v="2904"/>
    <x v="1"/>
    <n v="455000"/>
    <x v="0"/>
    <x v="0"/>
    <n v="455000"/>
  </r>
  <r>
    <d v="2008-12-05T00:00:00"/>
    <x v="1"/>
    <x v="3"/>
    <n v="2904"/>
    <x v="1"/>
    <n v="493000"/>
    <x v="0"/>
    <x v="3"/>
    <n v="493000"/>
  </r>
  <r>
    <d v="2008-12-05T00:00:00"/>
    <x v="1"/>
    <x v="3"/>
    <n v="2611"/>
    <x v="0"/>
    <n v="505000"/>
    <x v="0"/>
    <x v="1"/>
    <n v="505000"/>
  </r>
  <r>
    <d v="2008-12-05T00:00:00"/>
    <x v="1"/>
    <x v="3"/>
    <n v="2603"/>
    <x v="0"/>
    <n v="650000"/>
    <x v="0"/>
    <x v="1"/>
    <n v="650000"/>
  </r>
  <r>
    <d v="2008-12-06T00:00:00"/>
    <x v="1"/>
    <x v="3"/>
    <n v="2615"/>
    <x v="0"/>
    <n v="378250"/>
    <x v="0"/>
    <x v="1"/>
    <n v="378250"/>
  </r>
  <r>
    <d v="2008-12-06T00:00:00"/>
    <x v="1"/>
    <x v="3"/>
    <n v="2611"/>
    <x v="0"/>
    <n v="595000"/>
    <x v="0"/>
    <x v="1"/>
    <n v="595000"/>
  </r>
  <r>
    <d v="2008-12-06T00:00:00"/>
    <x v="1"/>
    <x v="3"/>
    <n v="2914"/>
    <x v="1"/>
    <n v="600000"/>
    <x v="0"/>
    <x v="0"/>
    <n v="600000"/>
  </r>
  <r>
    <d v="2008-12-06T00:00:00"/>
    <x v="1"/>
    <x v="3"/>
    <n v="2902"/>
    <x v="1"/>
    <n v="672000"/>
    <x v="0"/>
    <x v="0"/>
    <n v="672000"/>
  </r>
  <r>
    <d v="2008-12-08T00:00:00"/>
    <x v="1"/>
    <x v="3"/>
    <n v="2615"/>
    <x v="0"/>
    <n v="314000"/>
    <x v="0"/>
    <x v="1"/>
    <n v="314000"/>
  </r>
  <r>
    <d v="2008-12-08T00:00:00"/>
    <x v="1"/>
    <x v="3"/>
    <n v="2617"/>
    <x v="0"/>
    <n v="350000"/>
    <x v="0"/>
    <x v="1"/>
    <n v="350000"/>
  </r>
  <r>
    <d v="2008-12-08T00:00:00"/>
    <x v="1"/>
    <x v="3"/>
    <n v="2902"/>
    <x v="1"/>
    <n v="355000"/>
    <x v="0"/>
    <x v="1"/>
    <n v="355000"/>
  </r>
  <r>
    <d v="2008-12-08T00:00:00"/>
    <x v="1"/>
    <x v="3"/>
    <n v="2905"/>
    <x v="1"/>
    <n v="365000"/>
    <x v="0"/>
    <x v="1"/>
    <n v="365000"/>
  </r>
  <r>
    <d v="2008-12-08T00:00:00"/>
    <x v="1"/>
    <x v="3"/>
    <n v="2611"/>
    <x v="0"/>
    <n v="431000"/>
    <x v="0"/>
    <x v="0"/>
    <n v="431000"/>
  </r>
  <r>
    <d v="2008-12-08T00:00:00"/>
    <x v="1"/>
    <x v="3"/>
    <n v="2611"/>
    <x v="0"/>
    <n v="470000"/>
    <x v="0"/>
    <x v="0"/>
    <n v="470000"/>
  </r>
  <r>
    <d v="2008-12-08T00:00:00"/>
    <x v="1"/>
    <x v="3"/>
    <n v="2617"/>
    <x v="0"/>
    <n v="525000"/>
    <x v="0"/>
    <x v="0"/>
    <n v="525000"/>
  </r>
  <r>
    <d v="2008-12-08T00:00:00"/>
    <x v="1"/>
    <x v="3"/>
    <n v="2611"/>
    <x v="0"/>
    <n v="610000"/>
    <x v="0"/>
    <x v="0"/>
    <n v="610000"/>
  </r>
  <r>
    <d v="2008-12-08T00:00:00"/>
    <x v="1"/>
    <x v="3"/>
    <n v="2602"/>
    <x v="0"/>
    <n v="855000"/>
    <x v="0"/>
    <x v="0"/>
    <n v="855000"/>
  </r>
  <r>
    <d v="2008-12-09T00:00:00"/>
    <x v="1"/>
    <x v="3"/>
    <n v="2904"/>
    <x v="1"/>
    <n v="490000"/>
    <x v="0"/>
    <x v="0"/>
    <n v="490000"/>
  </r>
  <r>
    <d v="2008-12-09T00:00:00"/>
    <x v="1"/>
    <x v="3"/>
    <n v="2913"/>
    <x v="1"/>
    <n v="540000"/>
    <x v="0"/>
    <x v="0"/>
    <n v="540000"/>
  </r>
  <r>
    <d v="2008-12-09T00:00:00"/>
    <x v="1"/>
    <x v="3"/>
    <n v="2905"/>
    <x v="1"/>
    <n v="695000"/>
    <x v="0"/>
    <x v="0"/>
    <n v="695000"/>
  </r>
  <r>
    <d v="2008-12-10T00:00:00"/>
    <x v="1"/>
    <x v="3"/>
    <n v="2906"/>
    <x v="1"/>
    <n v="335000"/>
    <x v="0"/>
    <x v="1"/>
    <n v="335000"/>
  </r>
  <r>
    <d v="2008-12-10T00:00:00"/>
    <x v="1"/>
    <x v="3"/>
    <n v="2913"/>
    <x v="1"/>
    <n v="340000"/>
    <x v="0"/>
    <x v="1"/>
    <n v="340000"/>
  </r>
  <r>
    <d v="2008-12-10T00:00:00"/>
    <x v="1"/>
    <x v="3"/>
    <n v="2905"/>
    <x v="1"/>
    <n v="385000"/>
    <x v="0"/>
    <x v="1"/>
    <n v="385000"/>
  </r>
  <r>
    <d v="2008-12-10T00:00:00"/>
    <x v="1"/>
    <x v="3"/>
    <n v="2906"/>
    <x v="1"/>
    <n v="392000"/>
    <x v="0"/>
    <x v="1"/>
    <n v="392000"/>
  </r>
  <r>
    <d v="2008-12-10T00:00:00"/>
    <x v="1"/>
    <x v="3"/>
    <n v="2611"/>
    <x v="0"/>
    <n v="420000"/>
    <x v="0"/>
    <x v="1"/>
    <n v="420000"/>
  </r>
  <r>
    <d v="2008-12-10T00:00:00"/>
    <x v="1"/>
    <x v="3"/>
    <n v="2602"/>
    <x v="0"/>
    <n v="435000"/>
    <x v="0"/>
    <x v="2"/>
    <n v="435000"/>
  </r>
  <r>
    <d v="2008-12-10T00:00:00"/>
    <x v="1"/>
    <x v="3"/>
    <n v="2902"/>
    <x v="1"/>
    <n v="435000"/>
    <x v="0"/>
    <x v="0"/>
    <n v="435000"/>
  </r>
  <r>
    <d v="2008-12-10T00:00:00"/>
    <x v="1"/>
    <x v="3"/>
    <n v="2904"/>
    <x v="1"/>
    <n v="440000"/>
    <x v="0"/>
    <x v="1"/>
    <n v="440000"/>
  </r>
  <r>
    <d v="2008-12-10T00:00:00"/>
    <x v="1"/>
    <x v="3"/>
    <n v="2902"/>
    <x v="1"/>
    <n v="480000"/>
    <x v="0"/>
    <x v="0"/>
    <n v="480000"/>
  </r>
  <r>
    <d v="2008-12-10T00:00:00"/>
    <x v="1"/>
    <x v="3"/>
    <n v="2604"/>
    <x v="0"/>
    <n v="600000"/>
    <x v="0"/>
    <x v="0"/>
    <n v="600000"/>
  </r>
  <r>
    <d v="2008-12-11T00:00:00"/>
    <x v="1"/>
    <x v="3"/>
    <n v="2615"/>
    <x v="0"/>
    <n v="520000"/>
    <x v="0"/>
    <x v="0"/>
    <n v="520000"/>
  </r>
  <r>
    <d v="2008-12-12T00:00:00"/>
    <x v="1"/>
    <x v="3"/>
    <n v="2906"/>
    <x v="1"/>
    <n v="351000"/>
    <x v="0"/>
    <x v="0"/>
    <n v="351000"/>
  </r>
  <r>
    <d v="2008-12-12T00:00:00"/>
    <x v="1"/>
    <x v="3"/>
    <n v="2912"/>
    <x v="1"/>
    <n v="355000"/>
    <x v="0"/>
    <x v="2"/>
    <n v="355000"/>
  </r>
  <r>
    <d v="2008-12-12T00:00:00"/>
    <x v="1"/>
    <x v="3"/>
    <n v="2905"/>
    <x v="1"/>
    <n v="455000"/>
    <x v="0"/>
    <x v="1"/>
    <n v="455000"/>
  </r>
  <r>
    <d v="2008-12-12T00:00:00"/>
    <x v="1"/>
    <x v="3"/>
    <n v="2905"/>
    <x v="1"/>
    <n v="470000"/>
    <x v="0"/>
    <x v="0"/>
    <n v="470000"/>
  </r>
  <r>
    <d v="2008-12-12T00:00:00"/>
    <x v="1"/>
    <x v="3"/>
    <n v="2903"/>
    <x v="1"/>
    <n v="525000"/>
    <x v="0"/>
    <x v="3"/>
    <n v="525000"/>
  </r>
  <r>
    <d v="2008-12-12T00:00:00"/>
    <x v="1"/>
    <x v="3"/>
    <n v="2602"/>
    <x v="0"/>
    <n v="665000"/>
    <x v="0"/>
    <x v="1"/>
    <n v="665000"/>
  </r>
  <r>
    <d v="2008-12-12T00:00:00"/>
    <x v="1"/>
    <x v="3"/>
    <n v="2604"/>
    <x v="0"/>
    <n v="805000"/>
    <x v="0"/>
    <x v="0"/>
    <n v="805000"/>
  </r>
  <r>
    <d v="2008-12-13T00:00:00"/>
    <x v="1"/>
    <x v="3"/>
    <n v="2603"/>
    <x v="0"/>
    <n v="775000"/>
    <x v="0"/>
    <x v="0"/>
    <n v="775000"/>
  </r>
  <r>
    <d v="2008-12-15T00:00:00"/>
    <x v="1"/>
    <x v="3"/>
    <n v="2615"/>
    <x v="0"/>
    <n v="360000"/>
    <x v="0"/>
    <x v="1"/>
    <n v="360000"/>
  </r>
  <r>
    <d v="2008-12-15T00:00:00"/>
    <x v="1"/>
    <x v="3"/>
    <n v="2905"/>
    <x v="1"/>
    <n v="373500"/>
    <x v="0"/>
    <x v="1"/>
    <n v="373500"/>
  </r>
  <r>
    <d v="2008-12-15T00:00:00"/>
    <x v="1"/>
    <x v="3"/>
    <n v="2606"/>
    <x v="0"/>
    <n v="398000"/>
    <x v="0"/>
    <x v="1"/>
    <n v="398000"/>
  </r>
  <r>
    <d v="2008-12-15T00:00:00"/>
    <x v="1"/>
    <x v="3"/>
    <n v="2903"/>
    <x v="1"/>
    <n v="405000"/>
    <x v="0"/>
    <x v="1"/>
    <n v="405000"/>
  </r>
  <r>
    <d v="2008-12-15T00:00:00"/>
    <x v="1"/>
    <x v="3"/>
    <n v="2904"/>
    <x v="1"/>
    <n v="472000"/>
    <x v="0"/>
    <x v="0"/>
    <n v="472000"/>
  </r>
  <r>
    <d v="2008-12-15T00:00:00"/>
    <x v="1"/>
    <x v="3"/>
    <n v="2611"/>
    <x v="0"/>
    <n v="505000"/>
    <x v="0"/>
    <x v="0"/>
    <n v="505000"/>
  </r>
  <r>
    <d v="2008-12-15T00:00:00"/>
    <x v="1"/>
    <x v="3"/>
    <n v="2906"/>
    <x v="1"/>
    <n v="530000"/>
    <x v="0"/>
    <x v="0"/>
    <n v="530000"/>
  </r>
  <r>
    <d v="2008-12-15T00:00:00"/>
    <x v="1"/>
    <x v="3"/>
    <n v="2612"/>
    <x v="0"/>
    <n v="625000"/>
    <x v="0"/>
    <x v="2"/>
    <n v="625000"/>
  </r>
  <r>
    <d v="2008-12-15T00:00:00"/>
    <x v="1"/>
    <x v="3"/>
    <n v="2606"/>
    <x v="0"/>
    <n v="295000"/>
    <x v="1"/>
    <x v="2"/>
    <n v="295000"/>
  </r>
  <r>
    <d v="2008-12-15T00:00:00"/>
    <x v="1"/>
    <x v="3"/>
    <n v="2612"/>
    <x v="0"/>
    <n v="385000"/>
    <x v="1"/>
    <x v="1"/>
    <n v="385000"/>
  </r>
  <r>
    <d v="2008-12-16T00:00:00"/>
    <x v="1"/>
    <x v="3"/>
    <n v="2906"/>
    <x v="1"/>
    <n v="362500"/>
    <x v="0"/>
    <x v="1"/>
    <n v="362500"/>
  </r>
  <r>
    <d v="2008-12-16T00:00:00"/>
    <x v="1"/>
    <x v="3"/>
    <n v="2611"/>
    <x v="0"/>
    <n v="413000"/>
    <x v="0"/>
    <x v="1"/>
    <n v="413000"/>
  </r>
  <r>
    <d v="2008-12-16T00:00:00"/>
    <x v="1"/>
    <x v="3"/>
    <n v="2615"/>
    <x v="0"/>
    <n v="420000"/>
    <x v="0"/>
    <x v="0"/>
    <n v="420000"/>
  </r>
  <r>
    <d v="2008-12-16T00:00:00"/>
    <x v="1"/>
    <x v="3"/>
    <n v="2913"/>
    <x v="1"/>
    <n v="520000"/>
    <x v="0"/>
    <x v="0"/>
    <n v="520000"/>
  </r>
  <r>
    <d v="2008-12-16T00:00:00"/>
    <x v="1"/>
    <x v="3"/>
    <n v="2913"/>
    <x v="1"/>
    <n v="585000"/>
    <x v="0"/>
    <x v="0"/>
    <n v="585000"/>
  </r>
  <r>
    <d v="2008-12-16T00:00:00"/>
    <x v="1"/>
    <x v="3"/>
    <n v="2601"/>
    <x v="0"/>
    <n v="279000"/>
    <x v="1"/>
    <x v="4"/>
    <n v="279000"/>
  </r>
  <r>
    <d v="2008-12-17T00:00:00"/>
    <x v="1"/>
    <x v="3"/>
    <n v="2913"/>
    <x v="1"/>
    <n v="378500"/>
    <x v="0"/>
    <x v="1"/>
    <n v="378500"/>
  </r>
  <r>
    <d v="2008-12-17T00:00:00"/>
    <x v="1"/>
    <x v="3"/>
    <n v="2615"/>
    <x v="0"/>
    <n v="600000"/>
    <x v="0"/>
    <x v="0"/>
    <n v="600000"/>
  </r>
  <r>
    <d v="2008-12-17T00:00:00"/>
    <x v="1"/>
    <x v="3"/>
    <n v="2906"/>
    <x v="1"/>
    <n v="720000"/>
    <x v="0"/>
    <x v="0"/>
    <n v="720000"/>
  </r>
  <r>
    <d v="2008-12-18T00:00:00"/>
    <x v="1"/>
    <x v="3"/>
    <n v="2903"/>
    <x v="1"/>
    <n v="416500"/>
    <x v="0"/>
    <x v="1"/>
    <n v="416500"/>
  </r>
  <r>
    <d v="2008-12-18T00:00:00"/>
    <x v="1"/>
    <x v="3"/>
    <n v="2902"/>
    <x v="1"/>
    <n v="420000"/>
    <x v="0"/>
    <x v="0"/>
    <n v="420000"/>
  </r>
  <r>
    <d v="2008-12-18T00:00:00"/>
    <x v="1"/>
    <x v="3"/>
    <n v="2615"/>
    <x v="0"/>
    <n v="431600"/>
    <x v="0"/>
    <x v="0"/>
    <n v="431600"/>
  </r>
  <r>
    <d v="2008-12-19T00:00:00"/>
    <x v="1"/>
    <x v="3"/>
    <n v="2905"/>
    <x v="1"/>
    <n v="339950"/>
    <x v="0"/>
    <x v="1"/>
    <n v="339950"/>
  </r>
  <r>
    <d v="2008-12-19T00:00:00"/>
    <x v="1"/>
    <x v="3"/>
    <n v="2905"/>
    <x v="1"/>
    <n v="350000"/>
    <x v="0"/>
    <x v="1"/>
    <n v="350000"/>
  </r>
  <r>
    <d v="2008-12-19T00:00:00"/>
    <x v="1"/>
    <x v="3"/>
    <n v="2615"/>
    <x v="0"/>
    <n v="380000"/>
    <x v="0"/>
    <x v="1"/>
    <n v="380000"/>
  </r>
  <r>
    <d v="2008-12-19T00:00:00"/>
    <x v="1"/>
    <x v="3"/>
    <n v="2902"/>
    <x v="1"/>
    <n v="428250"/>
    <x v="0"/>
    <x v="1"/>
    <n v="428250"/>
  </r>
  <r>
    <d v="2008-12-19T00:00:00"/>
    <x v="1"/>
    <x v="3"/>
    <n v="2611"/>
    <x v="0"/>
    <n v="439000"/>
    <x v="0"/>
    <x v="1"/>
    <n v="439000"/>
  </r>
  <r>
    <d v="2008-12-19T00:00:00"/>
    <x v="1"/>
    <x v="3"/>
    <n v="2905"/>
    <x v="1"/>
    <n v="472000"/>
    <x v="0"/>
    <x v="0"/>
    <n v="472000"/>
  </r>
  <r>
    <d v="2008-12-19T00:00:00"/>
    <x v="1"/>
    <x v="3"/>
    <n v="2607"/>
    <x v="0"/>
    <n v="499000"/>
    <x v="0"/>
    <x v="0"/>
    <n v="499000"/>
  </r>
  <r>
    <d v="2008-12-19T00:00:00"/>
    <x v="1"/>
    <x v="3"/>
    <n v="2611"/>
    <x v="0"/>
    <n v="527000"/>
    <x v="0"/>
    <x v="3"/>
    <n v="527000"/>
  </r>
  <r>
    <d v="2008-12-19T00:00:00"/>
    <x v="1"/>
    <x v="3"/>
    <n v="2615"/>
    <x v="0"/>
    <n v="550000"/>
    <x v="0"/>
    <x v="0"/>
    <n v="550000"/>
  </r>
  <r>
    <d v="2008-12-19T00:00:00"/>
    <x v="1"/>
    <x v="3"/>
    <n v="2612"/>
    <x v="0"/>
    <n v="716000"/>
    <x v="0"/>
    <x v="1"/>
    <n v="716000"/>
  </r>
  <r>
    <d v="2008-12-19T00:00:00"/>
    <x v="1"/>
    <x v="3"/>
    <n v="2603"/>
    <x v="0"/>
    <n v="900000"/>
    <x v="0"/>
    <x v="0"/>
    <n v="900000"/>
  </r>
  <r>
    <d v="2008-12-20T00:00:00"/>
    <x v="1"/>
    <x v="3"/>
    <n v="2606"/>
    <x v="0"/>
    <n v="495000"/>
    <x v="0"/>
    <x v="1"/>
    <n v="495000"/>
  </r>
  <r>
    <d v="2008-12-20T00:00:00"/>
    <x v="1"/>
    <x v="3"/>
    <n v="2604"/>
    <x v="0"/>
    <n v="540000"/>
    <x v="0"/>
    <x v="1"/>
    <n v="540000"/>
  </r>
  <r>
    <d v="2008-12-20T00:00:00"/>
    <x v="1"/>
    <x v="3"/>
    <n v="2603"/>
    <x v="0"/>
    <n v="1375000"/>
    <x v="0"/>
    <x v="0"/>
    <n v="1375000"/>
  </r>
  <r>
    <d v="2008-12-20T00:00:00"/>
    <x v="1"/>
    <x v="3"/>
    <n v="2603"/>
    <x v="0"/>
    <n v="3500000"/>
    <x v="0"/>
    <x v="3"/>
    <n v="3500000"/>
  </r>
  <r>
    <d v="2008-12-22T00:00:00"/>
    <x v="1"/>
    <x v="3"/>
    <n v="2617"/>
    <x v="0"/>
    <n v="379000"/>
    <x v="0"/>
    <x v="1"/>
    <n v="379000"/>
  </r>
  <r>
    <d v="2008-12-22T00:00:00"/>
    <x v="1"/>
    <x v="3"/>
    <n v="2615"/>
    <x v="0"/>
    <n v="390000"/>
    <x v="0"/>
    <x v="0"/>
    <n v="390000"/>
  </r>
  <r>
    <d v="2008-12-22T00:00:00"/>
    <x v="1"/>
    <x v="3"/>
    <n v="2611"/>
    <x v="0"/>
    <n v="399500"/>
    <x v="0"/>
    <x v="1"/>
    <n v="399500"/>
  </r>
  <r>
    <d v="2008-12-22T00:00:00"/>
    <x v="1"/>
    <x v="3"/>
    <n v="2914"/>
    <x v="1"/>
    <n v="456000"/>
    <x v="0"/>
    <x v="1"/>
    <n v="456000"/>
  </r>
  <r>
    <d v="2008-12-22T00:00:00"/>
    <x v="1"/>
    <x v="3"/>
    <n v="2611"/>
    <x v="0"/>
    <n v="490000"/>
    <x v="0"/>
    <x v="0"/>
    <n v="490000"/>
  </r>
  <r>
    <d v="2008-12-22T00:00:00"/>
    <x v="1"/>
    <x v="3"/>
    <n v="2614"/>
    <x v="0"/>
    <n v="585000"/>
    <x v="0"/>
    <x v="0"/>
    <n v="585000"/>
  </r>
  <r>
    <d v="2008-12-22T00:00:00"/>
    <x v="1"/>
    <x v="3"/>
    <n v="2611"/>
    <x v="0"/>
    <n v="630000"/>
    <x v="0"/>
    <x v="0"/>
    <n v="630000"/>
  </r>
  <r>
    <d v="2008-12-22T00:00:00"/>
    <x v="1"/>
    <x v="3"/>
    <n v="2600"/>
    <x v="0"/>
    <n v="855000"/>
    <x v="0"/>
    <x v="1"/>
    <n v="855000"/>
  </r>
  <r>
    <d v="2008-12-22T00:00:00"/>
    <x v="1"/>
    <x v="3"/>
    <n v="2603"/>
    <x v="0"/>
    <n v="350000"/>
    <x v="1"/>
    <x v="2"/>
    <n v="350000"/>
  </r>
  <r>
    <d v="2008-12-23T00:00:00"/>
    <x v="1"/>
    <x v="3"/>
    <n v="2906"/>
    <x v="1"/>
    <n v="355000"/>
    <x v="0"/>
    <x v="1"/>
    <n v="355000"/>
  </r>
  <r>
    <d v="2008-12-23T00:00:00"/>
    <x v="1"/>
    <x v="3"/>
    <n v="2905"/>
    <x v="1"/>
    <n v="361500"/>
    <x v="0"/>
    <x v="1"/>
    <n v="361500"/>
  </r>
  <r>
    <d v="2008-12-23T00:00:00"/>
    <x v="1"/>
    <x v="3"/>
    <n v="2617"/>
    <x v="0"/>
    <n v="381000"/>
    <x v="0"/>
    <x v="1"/>
    <n v="381000"/>
  </r>
  <r>
    <d v="2008-12-23T00:00:00"/>
    <x v="1"/>
    <x v="3"/>
    <n v="2913"/>
    <x v="1"/>
    <n v="390000"/>
    <x v="0"/>
    <x v="1"/>
    <n v="390000"/>
  </r>
  <r>
    <d v="2008-12-23T00:00:00"/>
    <x v="1"/>
    <x v="3"/>
    <n v="2905"/>
    <x v="1"/>
    <n v="395000"/>
    <x v="0"/>
    <x v="1"/>
    <n v="395000"/>
  </r>
  <r>
    <d v="2008-12-23T00:00:00"/>
    <x v="1"/>
    <x v="3"/>
    <n v="2914"/>
    <x v="1"/>
    <n v="444000"/>
    <x v="0"/>
    <x v="0"/>
    <n v="444000"/>
  </r>
  <r>
    <d v="2008-12-23T00:00:00"/>
    <x v="1"/>
    <x v="3"/>
    <n v="2906"/>
    <x v="1"/>
    <n v="450000"/>
    <x v="0"/>
    <x v="0"/>
    <n v="450000"/>
  </r>
  <r>
    <d v="2008-12-23T00:00:00"/>
    <x v="1"/>
    <x v="3"/>
    <n v="2906"/>
    <x v="1"/>
    <n v="452000"/>
    <x v="0"/>
    <x v="0"/>
    <n v="452000"/>
  </r>
  <r>
    <d v="2008-12-23T00:00:00"/>
    <x v="1"/>
    <x v="3"/>
    <n v="2912"/>
    <x v="1"/>
    <n v="480000"/>
    <x v="0"/>
    <x v="0"/>
    <n v="480000"/>
  </r>
  <r>
    <d v="2008-12-23T00:00:00"/>
    <x v="1"/>
    <x v="3"/>
    <n v="2602"/>
    <x v="0"/>
    <n v="500000"/>
    <x v="0"/>
    <x v="1"/>
    <n v="500000"/>
  </r>
  <r>
    <d v="2008-12-23T00:00:00"/>
    <x v="1"/>
    <x v="3"/>
    <n v="2602"/>
    <x v="0"/>
    <n v="571000"/>
    <x v="0"/>
    <x v="1"/>
    <n v="571000"/>
  </r>
  <r>
    <d v="2008-12-23T00:00:00"/>
    <x v="1"/>
    <x v="3"/>
    <n v="2606"/>
    <x v="0"/>
    <n v="315000"/>
    <x v="1"/>
    <x v="2"/>
    <n v="315000"/>
  </r>
  <r>
    <d v="2008-12-24T00:00:00"/>
    <x v="1"/>
    <x v="3"/>
    <n v="2614"/>
    <x v="0"/>
    <n v="310000"/>
    <x v="0"/>
    <x v="2"/>
    <n v="310000"/>
  </r>
  <r>
    <d v="2008-12-24T00:00:00"/>
    <x v="1"/>
    <x v="3"/>
    <n v="2913"/>
    <x v="1"/>
    <n v="369950"/>
    <x v="0"/>
    <x v="1"/>
    <n v="369950"/>
  </r>
  <r>
    <d v="2008-12-24T00:00:00"/>
    <x v="1"/>
    <x v="3"/>
    <n v="2615"/>
    <x v="0"/>
    <n v="385000"/>
    <x v="0"/>
    <x v="1"/>
    <n v="385000"/>
  </r>
  <r>
    <d v="2008-12-24T00:00:00"/>
    <x v="1"/>
    <x v="3"/>
    <n v="2611"/>
    <x v="0"/>
    <n v="394000"/>
    <x v="0"/>
    <x v="1"/>
    <n v="394000"/>
  </r>
  <r>
    <d v="2008-12-24T00:00:00"/>
    <x v="1"/>
    <x v="3"/>
    <n v="2914"/>
    <x v="1"/>
    <n v="400000"/>
    <x v="0"/>
    <x v="0"/>
    <n v="400000"/>
  </r>
  <r>
    <d v="2008-12-24T00:00:00"/>
    <x v="1"/>
    <x v="3"/>
    <n v="2906"/>
    <x v="1"/>
    <n v="400000"/>
    <x v="0"/>
    <x v="1"/>
    <n v="400000"/>
  </r>
  <r>
    <d v="2008-12-24T00:00:00"/>
    <x v="1"/>
    <x v="3"/>
    <n v="2611"/>
    <x v="0"/>
    <n v="400000"/>
    <x v="0"/>
    <x v="1"/>
    <n v="400000"/>
  </r>
  <r>
    <d v="2008-12-24T00:00:00"/>
    <x v="1"/>
    <x v="3"/>
    <n v="2905"/>
    <x v="1"/>
    <n v="400000"/>
    <x v="0"/>
    <x v="1"/>
    <n v="400000"/>
  </r>
  <r>
    <d v="2008-12-24T00:00:00"/>
    <x v="1"/>
    <x v="3"/>
    <n v="2904"/>
    <x v="1"/>
    <n v="499000"/>
    <x v="0"/>
    <x v="0"/>
    <n v="499000"/>
  </r>
  <r>
    <d v="2008-12-24T00:00:00"/>
    <x v="1"/>
    <x v="3"/>
    <n v="2600"/>
    <x v="0"/>
    <n v="1057500"/>
    <x v="0"/>
    <x v="0"/>
    <n v="1057500"/>
  </r>
  <r>
    <d v="2008-12-24T00:00:00"/>
    <x v="1"/>
    <x v="3"/>
    <n v="2606"/>
    <x v="0"/>
    <n v="400000"/>
    <x v="1"/>
    <x v="1"/>
    <n v="400000"/>
  </r>
  <r>
    <d v="2008-12-24T00:00:00"/>
    <x v="1"/>
    <x v="3"/>
    <n v="2612"/>
    <x v="0"/>
    <n v="440000"/>
    <x v="1"/>
    <x v="2"/>
    <n v="440000"/>
  </r>
  <r>
    <d v="2009-01-05T00:00:00"/>
    <x v="2"/>
    <x v="0"/>
    <n v="2604"/>
    <x v="0"/>
    <n v="419950"/>
    <x v="1"/>
    <x v="2"/>
    <n v="419950"/>
  </r>
  <r>
    <d v="2009-01-05T00:00:00"/>
    <x v="2"/>
    <x v="0"/>
    <n v="2603"/>
    <x v="0"/>
    <n v="425000"/>
    <x v="1"/>
    <x v="4"/>
    <n v="425000"/>
  </r>
  <r>
    <d v="2009-01-06T00:00:00"/>
    <x v="2"/>
    <x v="0"/>
    <n v="2617"/>
    <x v="0"/>
    <n v="342500"/>
    <x v="0"/>
    <x v="1"/>
    <n v="342500"/>
  </r>
  <r>
    <d v="2009-01-06T00:00:00"/>
    <x v="2"/>
    <x v="0"/>
    <n v="2611"/>
    <x v="0"/>
    <n v="450000"/>
    <x v="0"/>
    <x v="0"/>
    <n v="450000"/>
  </r>
  <r>
    <d v="2009-01-06T00:00:00"/>
    <x v="2"/>
    <x v="0"/>
    <n v="2600"/>
    <x v="0"/>
    <n v="300000"/>
    <x v="1"/>
    <x v="2"/>
    <n v="300000"/>
  </r>
  <r>
    <d v="2009-01-07T00:00:00"/>
    <x v="2"/>
    <x v="0"/>
    <n v="2602"/>
    <x v="0"/>
    <n v="420000"/>
    <x v="0"/>
    <x v="1"/>
    <n v="420000"/>
  </r>
  <r>
    <d v="2009-01-07T00:00:00"/>
    <x v="2"/>
    <x v="0"/>
    <n v="2611"/>
    <x v="0"/>
    <n v="270000"/>
    <x v="1"/>
    <x v="2"/>
    <n v="270000"/>
  </r>
  <r>
    <d v="2009-01-08T00:00:00"/>
    <x v="2"/>
    <x v="0"/>
    <n v="2615"/>
    <x v="0"/>
    <n v="394000"/>
    <x v="0"/>
    <x v="1"/>
    <n v="394000"/>
  </r>
  <r>
    <d v="2009-01-08T00:00:00"/>
    <x v="2"/>
    <x v="0"/>
    <n v="2914"/>
    <x v="1"/>
    <n v="410000"/>
    <x v="0"/>
    <x v="0"/>
    <n v="410000"/>
  </r>
  <r>
    <d v="2009-01-08T00:00:00"/>
    <x v="2"/>
    <x v="0"/>
    <n v="2904"/>
    <x v="1"/>
    <n v="411500"/>
    <x v="0"/>
    <x v="1"/>
    <n v="411500"/>
  </r>
  <r>
    <d v="2009-01-08T00:00:00"/>
    <x v="2"/>
    <x v="0"/>
    <n v="2914"/>
    <x v="1"/>
    <n v="560000"/>
    <x v="0"/>
    <x v="0"/>
    <n v="560000"/>
  </r>
  <r>
    <d v="2009-01-08T00:00:00"/>
    <x v="2"/>
    <x v="0"/>
    <n v="2604"/>
    <x v="0"/>
    <n v="435000"/>
    <x v="1"/>
    <x v="1"/>
    <n v="435000"/>
  </r>
  <r>
    <d v="2009-01-09T00:00:00"/>
    <x v="2"/>
    <x v="0"/>
    <n v="2611"/>
    <x v="0"/>
    <n v="383000"/>
    <x v="0"/>
    <x v="1"/>
    <n v="383000"/>
  </r>
  <r>
    <d v="2009-01-09T00:00:00"/>
    <x v="2"/>
    <x v="0"/>
    <n v="2902"/>
    <x v="1"/>
    <n v="385000"/>
    <x v="0"/>
    <x v="1"/>
    <n v="385000"/>
  </r>
  <r>
    <d v="2009-01-09T00:00:00"/>
    <x v="2"/>
    <x v="0"/>
    <n v="2913"/>
    <x v="1"/>
    <n v="420000"/>
    <x v="0"/>
    <x v="2"/>
    <n v="420000"/>
  </r>
  <r>
    <d v="2009-01-10T00:00:00"/>
    <x v="2"/>
    <x v="0"/>
    <n v="2914"/>
    <x v="1"/>
    <n v="585000"/>
    <x v="0"/>
    <x v="0"/>
    <n v="585000"/>
  </r>
  <r>
    <d v="2009-01-10T00:00:00"/>
    <x v="2"/>
    <x v="0"/>
    <n v="2913"/>
    <x v="1"/>
    <n v="590000"/>
    <x v="0"/>
    <x v="0"/>
    <n v="590000"/>
  </r>
  <r>
    <d v="2009-01-12T00:00:00"/>
    <x v="2"/>
    <x v="0"/>
    <n v="2617"/>
    <x v="0"/>
    <n v="340500"/>
    <x v="0"/>
    <x v="1"/>
    <n v="340500"/>
  </r>
  <r>
    <d v="2009-01-12T00:00:00"/>
    <x v="2"/>
    <x v="0"/>
    <n v="2905"/>
    <x v="1"/>
    <n v="410000"/>
    <x v="0"/>
    <x v="1"/>
    <n v="410000"/>
  </r>
  <r>
    <d v="2009-01-12T00:00:00"/>
    <x v="2"/>
    <x v="0"/>
    <n v="2903"/>
    <x v="1"/>
    <n v="418000"/>
    <x v="0"/>
    <x v="1"/>
    <n v="418000"/>
  </r>
  <r>
    <d v="2009-01-12T00:00:00"/>
    <x v="2"/>
    <x v="0"/>
    <n v="2615"/>
    <x v="0"/>
    <n v="470000"/>
    <x v="0"/>
    <x v="0"/>
    <n v="470000"/>
  </r>
  <r>
    <d v="2009-01-12T00:00:00"/>
    <x v="2"/>
    <x v="0"/>
    <n v="2905"/>
    <x v="1"/>
    <n v="609950"/>
    <x v="0"/>
    <x v="0"/>
    <n v="609950"/>
  </r>
  <r>
    <d v="2009-01-12T00:00:00"/>
    <x v="2"/>
    <x v="0"/>
    <n v="2914"/>
    <x v="1"/>
    <n v="630000"/>
    <x v="0"/>
    <x v="0"/>
    <n v="630000"/>
  </r>
  <r>
    <d v="2009-01-12T00:00:00"/>
    <x v="2"/>
    <x v="0"/>
    <n v="2914"/>
    <x v="1"/>
    <n v="750000"/>
    <x v="0"/>
    <x v="3"/>
    <n v="750000"/>
  </r>
  <r>
    <d v="2009-01-12T00:00:00"/>
    <x v="2"/>
    <x v="0"/>
    <n v="2600"/>
    <x v="0"/>
    <n v="475000"/>
    <x v="1"/>
    <x v="2"/>
    <n v="475000"/>
  </r>
  <r>
    <d v="2009-01-13T00:00:00"/>
    <x v="2"/>
    <x v="0"/>
    <n v="2615"/>
    <x v="0"/>
    <n v="420000"/>
    <x v="0"/>
    <x v="1"/>
    <n v="420000"/>
  </r>
  <r>
    <d v="2009-01-13T00:00:00"/>
    <x v="2"/>
    <x v="0"/>
    <n v="2615"/>
    <x v="0"/>
    <n v="515000"/>
    <x v="0"/>
    <x v="0"/>
    <n v="515000"/>
  </r>
  <r>
    <d v="2009-01-13T00:00:00"/>
    <x v="2"/>
    <x v="0"/>
    <n v="2602"/>
    <x v="0"/>
    <n v="637000"/>
    <x v="0"/>
    <x v="0"/>
    <n v="637000"/>
  </r>
  <r>
    <d v="2009-01-14T00:00:00"/>
    <x v="2"/>
    <x v="0"/>
    <n v="2615"/>
    <x v="0"/>
    <n v="315000"/>
    <x v="0"/>
    <x v="1"/>
    <n v="315000"/>
  </r>
  <r>
    <d v="2009-01-14T00:00:00"/>
    <x v="2"/>
    <x v="0"/>
    <n v="2914"/>
    <x v="1"/>
    <n v="400000"/>
    <x v="0"/>
    <x v="1"/>
    <n v="400000"/>
  </r>
  <r>
    <d v="2009-01-14T00:00:00"/>
    <x v="2"/>
    <x v="0"/>
    <n v="2905"/>
    <x v="1"/>
    <n v="439000"/>
    <x v="0"/>
    <x v="0"/>
    <n v="439000"/>
  </r>
  <r>
    <d v="2009-01-15T00:00:00"/>
    <x v="2"/>
    <x v="0"/>
    <n v="2905"/>
    <x v="1"/>
    <n v="330000"/>
    <x v="0"/>
    <x v="1"/>
    <n v="330000"/>
  </r>
  <r>
    <d v="2009-01-15T00:00:00"/>
    <x v="2"/>
    <x v="0"/>
    <n v="2614"/>
    <x v="0"/>
    <n v="350000"/>
    <x v="0"/>
    <x v="1"/>
    <n v="350000"/>
  </r>
  <r>
    <d v="2009-01-15T00:00:00"/>
    <x v="2"/>
    <x v="0"/>
    <n v="2611"/>
    <x v="0"/>
    <n v="440000"/>
    <x v="0"/>
    <x v="1"/>
    <n v="440000"/>
  </r>
  <r>
    <d v="2009-01-15T00:00:00"/>
    <x v="2"/>
    <x v="0"/>
    <n v="2617"/>
    <x v="0"/>
    <n v="462500"/>
    <x v="0"/>
    <x v="0"/>
    <n v="462500"/>
  </r>
  <r>
    <d v="2009-01-15T00:00:00"/>
    <x v="2"/>
    <x v="0"/>
    <n v="2604"/>
    <x v="0"/>
    <n v="465000"/>
    <x v="0"/>
    <x v="2"/>
    <n v="465000"/>
  </r>
  <r>
    <d v="2009-01-15T00:00:00"/>
    <x v="2"/>
    <x v="0"/>
    <n v="2913"/>
    <x v="1"/>
    <n v="589000"/>
    <x v="0"/>
    <x v="1"/>
    <n v="589000"/>
  </r>
  <r>
    <d v="2009-01-15T00:00:00"/>
    <x v="2"/>
    <x v="0"/>
    <n v="2913"/>
    <x v="1"/>
    <n v="640000"/>
    <x v="0"/>
    <x v="0"/>
    <n v="640000"/>
  </r>
  <r>
    <d v="2009-01-16T00:00:00"/>
    <x v="2"/>
    <x v="0"/>
    <n v="2905"/>
    <x v="1"/>
    <n v="319950"/>
    <x v="0"/>
    <x v="1"/>
    <n v="319950"/>
  </r>
  <r>
    <d v="2009-01-16T00:00:00"/>
    <x v="2"/>
    <x v="0"/>
    <n v="2611"/>
    <x v="0"/>
    <n v="456000"/>
    <x v="0"/>
    <x v="1"/>
    <n v="456000"/>
  </r>
  <r>
    <d v="2009-01-16T00:00:00"/>
    <x v="2"/>
    <x v="0"/>
    <n v="2615"/>
    <x v="0"/>
    <n v="585000"/>
    <x v="0"/>
    <x v="0"/>
    <n v="585000"/>
  </r>
  <r>
    <d v="2009-01-19T00:00:00"/>
    <x v="2"/>
    <x v="0"/>
    <n v="2617"/>
    <x v="0"/>
    <n v="400000"/>
    <x v="0"/>
    <x v="1"/>
    <n v="400000"/>
  </r>
  <r>
    <d v="2009-01-19T00:00:00"/>
    <x v="2"/>
    <x v="0"/>
    <n v="2906"/>
    <x v="1"/>
    <n v="615000"/>
    <x v="0"/>
    <x v="0"/>
    <n v="615000"/>
  </r>
  <r>
    <d v="2009-01-19T00:00:00"/>
    <x v="2"/>
    <x v="0"/>
    <n v="2904"/>
    <x v="1"/>
    <n v="688889"/>
    <x v="0"/>
    <x v="0"/>
    <n v="688889"/>
  </r>
  <r>
    <d v="2009-01-20T00:00:00"/>
    <x v="2"/>
    <x v="0"/>
    <n v="2913"/>
    <x v="1"/>
    <n v="392000"/>
    <x v="0"/>
    <x v="1"/>
    <n v="392000"/>
  </r>
  <r>
    <d v="2009-01-20T00:00:00"/>
    <x v="2"/>
    <x v="0"/>
    <n v="2912"/>
    <x v="1"/>
    <n v="425000"/>
    <x v="0"/>
    <x v="1"/>
    <n v="425000"/>
  </r>
  <r>
    <d v="2009-01-20T00:00:00"/>
    <x v="2"/>
    <x v="0"/>
    <n v="2905"/>
    <x v="1"/>
    <n v="465000"/>
    <x v="0"/>
    <x v="0"/>
    <n v="465000"/>
  </r>
  <r>
    <d v="2009-01-20T00:00:00"/>
    <x v="2"/>
    <x v="0"/>
    <n v="2602"/>
    <x v="0"/>
    <n v="500000"/>
    <x v="0"/>
    <x v="1"/>
    <n v="500000"/>
  </r>
  <r>
    <d v="2009-01-20T00:00:00"/>
    <x v="2"/>
    <x v="0"/>
    <n v="2600"/>
    <x v="0"/>
    <n v="1150000"/>
    <x v="0"/>
    <x v="0"/>
    <n v="1150000"/>
  </r>
  <r>
    <d v="2009-01-20T00:00:00"/>
    <x v="2"/>
    <x v="0"/>
    <n v="2604"/>
    <x v="0"/>
    <n v="402000"/>
    <x v="1"/>
    <x v="1"/>
    <n v="402000"/>
  </r>
  <r>
    <d v="2009-01-21T00:00:00"/>
    <x v="2"/>
    <x v="0"/>
    <n v="2906"/>
    <x v="1"/>
    <n v="570000"/>
    <x v="0"/>
    <x v="0"/>
    <n v="570000"/>
  </r>
  <r>
    <d v="2009-01-22T00:00:00"/>
    <x v="2"/>
    <x v="0"/>
    <n v="2905"/>
    <x v="1"/>
    <n v="308000"/>
    <x v="0"/>
    <x v="1"/>
    <n v="308000"/>
  </r>
  <r>
    <d v="2009-01-22T00:00:00"/>
    <x v="2"/>
    <x v="0"/>
    <n v="2615"/>
    <x v="0"/>
    <n v="512000"/>
    <x v="0"/>
    <x v="0"/>
    <n v="512000"/>
  </r>
  <r>
    <d v="2009-01-22T00:00:00"/>
    <x v="2"/>
    <x v="0"/>
    <n v="2600"/>
    <x v="0"/>
    <n v="575000"/>
    <x v="0"/>
    <x v="1"/>
    <n v="575000"/>
  </r>
  <r>
    <d v="2009-01-23T00:00:00"/>
    <x v="2"/>
    <x v="0"/>
    <n v="2615"/>
    <x v="0"/>
    <n v="315000"/>
    <x v="0"/>
    <x v="1"/>
    <n v="315000"/>
  </r>
  <r>
    <d v="2009-01-23T00:00:00"/>
    <x v="2"/>
    <x v="0"/>
    <n v="2906"/>
    <x v="1"/>
    <n v="317500"/>
    <x v="0"/>
    <x v="1"/>
    <n v="317500"/>
  </r>
  <r>
    <d v="2009-01-23T00:00:00"/>
    <x v="2"/>
    <x v="0"/>
    <n v="2906"/>
    <x v="1"/>
    <n v="335000"/>
    <x v="0"/>
    <x v="1"/>
    <n v="335000"/>
  </r>
  <r>
    <d v="2009-01-23T00:00:00"/>
    <x v="2"/>
    <x v="0"/>
    <n v="2905"/>
    <x v="1"/>
    <n v="360000"/>
    <x v="0"/>
    <x v="1"/>
    <n v="360000"/>
  </r>
  <r>
    <d v="2009-01-23T00:00:00"/>
    <x v="2"/>
    <x v="0"/>
    <n v="2905"/>
    <x v="1"/>
    <n v="380000"/>
    <x v="0"/>
    <x v="0"/>
    <n v="380000"/>
  </r>
  <r>
    <d v="2009-01-23T00:00:00"/>
    <x v="2"/>
    <x v="0"/>
    <n v="2905"/>
    <x v="1"/>
    <n v="394000"/>
    <x v="0"/>
    <x v="1"/>
    <n v="394000"/>
  </r>
  <r>
    <d v="2009-01-23T00:00:00"/>
    <x v="2"/>
    <x v="0"/>
    <n v="2605"/>
    <x v="0"/>
    <n v="570000"/>
    <x v="0"/>
    <x v="0"/>
    <n v="570000"/>
  </r>
  <r>
    <d v="2009-01-23T00:00:00"/>
    <x v="2"/>
    <x v="0"/>
    <n v="2612"/>
    <x v="0"/>
    <n v="890000"/>
    <x v="0"/>
    <x v="1"/>
    <n v="890000"/>
  </r>
  <r>
    <d v="2009-01-23T00:00:00"/>
    <x v="2"/>
    <x v="0"/>
    <n v="2604"/>
    <x v="0"/>
    <n v="485000"/>
    <x v="1"/>
    <x v="1"/>
    <n v="485000"/>
  </r>
  <r>
    <d v="2009-01-27T00:00:00"/>
    <x v="2"/>
    <x v="0"/>
    <n v="2615"/>
    <x v="0"/>
    <n v="327000"/>
    <x v="0"/>
    <x v="1"/>
    <n v="327000"/>
  </r>
  <r>
    <d v="2009-01-27T00:00:00"/>
    <x v="2"/>
    <x v="0"/>
    <n v="2906"/>
    <x v="1"/>
    <n v="350500"/>
    <x v="0"/>
    <x v="1"/>
    <n v="350500"/>
  </r>
  <r>
    <d v="2009-01-27T00:00:00"/>
    <x v="2"/>
    <x v="0"/>
    <n v="2905"/>
    <x v="1"/>
    <n v="475000"/>
    <x v="0"/>
    <x v="0"/>
    <n v="475000"/>
  </r>
  <r>
    <d v="2009-01-27T00:00:00"/>
    <x v="2"/>
    <x v="0"/>
    <n v="2913"/>
    <x v="1"/>
    <n v="750000"/>
    <x v="0"/>
    <x v="3"/>
    <n v="750000"/>
  </r>
  <r>
    <d v="2009-01-27T00:00:00"/>
    <x v="2"/>
    <x v="0"/>
    <n v="2603"/>
    <x v="0"/>
    <n v="2100000"/>
    <x v="0"/>
    <x v="0"/>
    <n v="2100000"/>
  </r>
  <r>
    <d v="2009-01-27T00:00:00"/>
    <x v="2"/>
    <x v="0"/>
    <n v="2605"/>
    <x v="0"/>
    <n v="435000"/>
    <x v="1"/>
    <x v="2"/>
    <n v="435000"/>
  </r>
  <r>
    <d v="2009-01-28T00:00:00"/>
    <x v="2"/>
    <x v="0"/>
    <n v="2615"/>
    <x v="0"/>
    <n v="325000"/>
    <x v="0"/>
    <x v="1"/>
    <n v="325000"/>
  </r>
  <r>
    <d v="2009-01-28T00:00:00"/>
    <x v="2"/>
    <x v="0"/>
    <n v="2913"/>
    <x v="1"/>
    <n v="365000"/>
    <x v="0"/>
    <x v="1"/>
    <n v="365000"/>
  </r>
  <r>
    <d v="2009-01-28T00:00:00"/>
    <x v="2"/>
    <x v="0"/>
    <n v="2913"/>
    <x v="1"/>
    <n v="441000"/>
    <x v="0"/>
    <x v="0"/>
    <n v="441000"/>
  </r>
  <r>
    <d v="2009-01-28T00:00:00"/>
    <x v="2"/>
    <x v="0"/>
    <n v="2914"/>
    <x v="1"/>
    <n v="450000"/>
    <x v="0"/>
    <x v="1"/>
    <n v="450000"/>
  </r>
  <r>
    <d v="2009-01-28T00:00:00"/>
    <x v="2"/>
    <x v="0"/>
    <n v="2906"/>
    <x v="1"/>
    <n v="620000"/>
    <x v="0"/>
    <x v="0"/>
    <n v="620000"/>
  </r>
  <r>
    <d v="2009-01-29T00:00:00"/>
    <x v="2"/>
    <x v="0"/>
    <n v="2905"/>
    <x v="1"/>
    <n v="341000"/>
    <x v="0"/>
    <x v="1"/>
    <n v="341000"/>
  </r>
  <r>
    <d v="2009-01-29T00:00:00"/>
    <x v="2"/>
    <x v="0"/>
    <n v="2903"/>
    <x v="1"/>
    <n v="395000"/>
    <x v="0"/>
    <x v="1"/>
    <n v="395000"/>
  </r>
  <r>
    <d v="2009-01-29T00:00:00"/>
    <x v="2"/>
    <x v="0"/>
    <n v="2602"/>
    <x v="0"/>
    <n v="550000"/>
    <x v="0"/>
    <x v="1"/>
    <n v="550000"/>
  </r>
  <r>
    <d v="2009-01-29T00:00:00"/>
    <x v="2"/>
    <x v="0"/>
    <n v="2607"/>
    <x v="0"/>
    <n v="612000"/>
    <x v="0"/>
    <x v="0"/>
    <n v="612000"/>
  </r>
  <r>
    <d v="2009-01-29T00:00:00"/>
    <x v="2"/>
    <x v="0"/>
    <n v="2902"/>
    <x v="1"/>
    <n v="279000"/>
    <x v="1"/>
    <x v="2"/>
    <n v="279000"/>
  </r>
  <r>
    <d v="2009-01-29T00:00:00"/>
    <x v="2"/>
    <x v="0"/>
    <n v="2612"/>
    <x v="0"/>
    <n v="385000"/>
    <x v="1"/>
    <x v="2"/>
    <n v="385000"/>
  </r>
  <r>
    <d v="2009-01-30T00:00:00"/>
    <x v="2"/>
    <x v="0"/>
    <n v="2902"/>
    <x v="1"/>
    <n v="450000"/>
    <x v="0"/>
    <x v="1"/>
    <n v="450000"/>
  </r>
  <r>
    <d v="2009-01-30T00:00:00"/>
    <x v="2"/>
    <x v="0"/>
    <n v="2611"/>
    <x v="0"/>
    <n v="467500"/>
    <x v="0"/>
    <x v="1"/>
    <n v="467500"/>
  </r>
  <r>
    <d v="2009-01-30T00:00:00"/>
    <x v="2"/>
    <x v="0"/>
    <n v="2602"/>
    <x v="0"/>
    <n v="476000"/>
    <x v="0"/>
    <x v="1"/>
    <n v="476000"/>
  </r>
  <r>
    <d v="2009-01-30T00:00:00"/>
    <x v="2"/>
    <x v="0"/>
    <n v="2914"/>
    <x v="1"/>
    <n v="525000"/>
    <x v="0"/>
    <x v="0"/>
    <n v="525000"/>
  </r>
  <r>
    <d v="2009-01-30T00:00:00"/>
    <x v="2"/>
    <x v="0"/>
    <n v="2617"/>
    <x v="0"/>
    <n v="601000"/>
    <x v="0"/>
    <x v="0"/>
    <n v="601000"/>
  </r>
  <r>
    <d v="2009-01-30T00:00:00"/>
    <x v="2"/>
    <x v="0"/>
    <n v="2614"/>
    <x v="0"/>
    <n v="217000"/>
    <x v="1"/>
    <x v="2"/>
    <n v="217000"/>
  </r>
  <r>
    <d v="2009-01-30T00:00:00"/>
    <x v="2"/>
    <x v="0"/>
    <n v="2612"/>
    <x v="0"/>
    <n v="330000"/>
    <x v="1"/>
    <x v="4"/>
    <n v="330000"/>
  </r>
  <r>
    <d v="2009-01-31T00:00:00"/>
    <x v="2"/>
    <x v="0"/>
    <n v="2900"/>
    <x v="0"/>
    <n v="440000"/>
    <x v="0"/>
    <x v="1"/>
    <n v="440000"/>
  </r>
  <r>
    <d v="2009-01-31T00:00:00"/>
    <x v="2"/>
    <x v="0"/>
    <n v="2617"/>
    <x v="0"/>
    <n v="495000"/>
    <x v="0"/>
    <x v="1"/>
    <n v="495000"/>
  </r>
  <r>
    <d v="2009-02-02T00:00:00"/>
    <x v="2"/>
    <x v="0"/>
    <n v="2913"/>
    <x v="1"/>
    <n v="500000"/>
    <x v="0"/>
    <x v="3"/>
    <n v="500000"/>
  </r>
  <r>
    <d v="2009-02-02T00:00:00"/>
    <x v="2"/>
    <x v="0"/>
    <n v="2607"/>
    <x v="0"/>
    <n v="622500"/>
    <x v="0"/>
    <x v="0"/>
    <n v="622500"/>
  </r>
  <r>
    <d v="2009-02-02T00:00:00"/>
    <x v="2"/>
    <x v="0"/>
    <n v="2604"/>
    <x v="0"/>
    <n v="379000"/>
    <x v="1"/>
    <x v="2"/>
    <n v="379000"/>
  </r>
  <r>
    <d v="2009-02-03T00:00:00"/>
    <x v="2"/>
    <x v="0"/>
    <n v="2913"/>
    <x v="1"/>
    <n v="335000"/>
    <x v="0"/>
    <x v="2"/>
    <n v="335000"/>
  </r>
  <r>
    <d v="2009-02-03T00:00:00"/>
    <x v="2"/>
    <x v="0"/>
    <n v="2615"/>
    <x v="0"/>
    <n v="339000"/>
    <x v="0"/>
    <x v="1"/>
    <n v="339000"/>
  </r>
  <r>
    <d v="2009-02-03T00:00:00"/>
    <x v="2"/>
    <x v="0"/>
    <n v="2615"/>
    <x v="0"/>
    <n v="362000"/>
    <x v="0"/>
    <x v="1"/>
    <n v="362000"/>
  </r>
  <r>
    <d v="2009-02-03T00:00:00"/>
    <x v="2"/>
    <x v="0"/>
    <n v="2904"/>
    <x v="1"/>
    <n v="390000"/>
    <x v="0"/>
    <x v="0"/>
    <n v="390000"/>
  </r>
  <r>
    <d v="2009-02-03T00:00:00"/>
    <x v="2"/>
    <x v="0"/>
    <n v="2904"/>
    <x v="1"/>
    <n v="412000"/>
    <x v="0"/>
    <x v="1"/>
    <n v="412000"/>
  </r>
  <r>
    <d v="2009-02-03T00:00:00"/>
    <x v="2"/>
    <x v="0"/>
    <n v="2615"/>
    <x v="0"/>
    <n v="420000"/>
    <x v="0"/>
    <x v="0"/>
    <n v="420000"/>
  </r>
  <r>
    <d v="2009-02-03T00:00:00"/>
    <x v="2"/>
    <x v="0"/>
    <n v="2604"/>
    <x v="0"/>
    <n v="485000"/>
    <x v="0"/>
    <x v="2"/>
    <n v="485000"/>
  </r>
  <r>
    <d v="2009-02-03T00:00:00"/>
    <x v="2"/>
    <x v="0"/>
    <n v="2614"/>
    <x v="0"/>
    <n v="605000"/>
    <x v="0"/>
    <x v="1"/>
    <n v="605000"/>
  </r>
  <r>
    <d v="2009-02-03T00:00:00"/>
    <x v="2"/>
    <x v="0"/>
    <n v="2612"/>
    <x v="0"/>
    <n v="365000"/>
    <x v="1"/>
    <x v="2"/>
    <n v="365000"/>
  </r>
  <r>
    <d v="2009-02-03T00:00:00"/>
    <x v="2"/>
    <x v="0"/>
    <n v="2600"/>
    <x v="0"/>
    <n v="578000"/>
    <x v="1"/>
    <x v="2"/>
    <n v="578000"/>
  </r>
  <r>
    <d v="2009-02-04T00:00:00"/>
    <x v="2"/>
    <x v="0"/>
    <n v="2913"/>
    <x v="1"/>
    <n v="370000"/>
    <x v="0"/>
    <x v="1"/>
    <n v="370000"/>
  </r>
  <r>
    <d v="2009-02-04T00:00:00"/>
    <x v="2"/>
    <x v="0"/>
    <n v="2611"/>
    <x v="0"/>
    <n v="440000"/>
    <x v="0"/>
    <x v="0"/>
    <n v="440000"/>
  </r>
  <r>
    <d v="2009-02-04T00:00:00"/>
    <x v="2"/>
    <x v="0"/>
    <n v="2905"/>
    <x v="1"/>
    <n v="530000"/>
    <x v="0"/>
    <x v="0"/>
    <n v="530000"/>
  </r>
  <r>
    <d v="2009-02-04T00:00:00"/>
    <x v="2"/>
    <x v="0"/>
    <n v="2604"/>
    <x v="0"/>
    <n v="356000"/>
    <x v="1"/>
    <x v="2"/>
    <n v="356000"/>
  </r>
  <r>
    <d v="2009-02-04T00:00:00"/>
    <x v="2"/>
    <x v="0"/>
    <n v="2617"/>
    <x v="0"/>
    <n v="419000"/>
    <x v="1"/>
    <x v="2"/>
    <n v="419000"/>
  </r>
  <r>
    <d v="2009-02-05T00:00:00"/>
    <x v="2"/>
    <x v="0"/>
    <n v="2906"/>
    <x v="1"/>
    <n v="340000"/>
    <x v="0"/>
    <x v="1"/>
    <n v="340000"/>
  </r>
  <r>
    <d v="2009-02-05T00:00:00"/>
    <x v="2"/>
    <x v="0"/>
    <n v="2611"/>
    <x v="0"/>
    <n v="435000"/>
    <x v="0"/>
    <x v="0"/>
    <n v="435000"/>
  </r>
  <r>
    <d v="2009-02-05T00:00:00"/>
    <x v="2"/>
    <x v="0"/>
    <n v="2617"/>
    <x v="0"/>
    <n v="438000"/>
    <x v="0"/>
    <x v="0"/>
    <n v="438000"/>
  </r>
  <r>
    <d v="2009-02-05T00:00:00"/>
    <x v="2"/>
    <x v="0"/>
    <n v="2906"/>
    <x v="1"/>
    <n v="495000"/>
    <x v="0"/>
    <x v="0"/>
    <n v="495000"/>
  </r>
  <r>
    <d v="2009-02-05T00:00:00"/>
    <x v="2"/>
    <x v="0"/>
    <n v="2602"/>
    <x v="0"/>
    <n v="620000"/>
    <x v="0"/>
    <x v="0"/>
    <n v="620000"/>
  </r>
  <r>
    <d v="2009-02-06T00:00:00"/>
    <x v="2"/>
    <x v="0"/>
    <n v="2906"/>
    <x v="1"/>
    <n v="339000"/>
    <x v="0"/>
    <x v="1"/>
    <n v="339000"/>
  </r>
  <r>
    <d v="2009-02-06T00:00:00"/>
    <x v="2"/>
    <x v="0"/>
    <n v="2615"/>
    <x v="0"/>
    <n v="500000"/>
    <x v="0"/>
    <x v="3"/>
    <n v="500000"/>
  </r>
  <r>
    <d v="2009-02-06T00:00:00"/>
    <x v="2"/>
    <x v="0"/>
    <n v="2617"/>
    <x v="0"/>
    <n v="510000"/>
    <x v="0"/>
    <x v="0"/>
    <n v="510000"/>
  </r>
  <r>
    <d v="2009-02-06T00:00:00"/>
    <x v="2"/>
    <x v="0"/>
    <n v="2913"/>
    <x v="1"/>
    <n v="535000"/>
    <x v="0"/>
    <x v="0"/>
    <n v="535000"/>
  </r>
  <r>
    <d v="2009-02-06T00:00:00"/>
    <x v="2"/>
    <x v="0"/>
    <n v="2612"/>
    <x v="0"/>
    <n v="323000"/>
    <x v="1"/>
    <x v="4"/>
    <n v="323000"/>
  </r>
  <r>
    <d v="2009-02-07T00:00:00"/>
    <x v="2"/>
    <x v="0"/>
    <n v="2611"/>
    <x v="0"/>
    <n v="512000"/>
    <x v="0"/>
    <x v="1"/>
    <n v="512000"/>
  </r>
  <r>
    <d v="2009-02-09T00:00:00"/>
    <x v="2"/>
    <x v="0"/>
    <n v="2905"/>
    <x v="1"/>
    <n v="395000"/>
    <x v="0"/>
    <x v="0"/>
    <n v="395000"/>
  </r>
  <r>
    <d v="2009-02-09T00:00:00"/>
    <x v="2"/>
    <x v="0"/>
    <n v="2617"/>
    <x v="0"/>
    <n v="520000"/>
    <x v="0"/>
    <x v="0"/>
    <n v="520000"/>
  </r>
  <r>
    <d v="2009-02-09T00:00:00"/>
    <x v="2"/>
    <x v="0"/>
    <n v="2906"/>
    <x v="1"/>
    <n v="545000"/>
    <x v="0"/>
    <x v="0"/>
    <n v="545000"/>
  </r>
  <r>
    <d v="2009-02-09T00:00:00"/>
    <x v="2"/>
    <x v="0"/>
    <n v="2607"/>
    <x v="0"/>
    <n v="715000"/>
    <x v="0"/>
    <x v="0"/>
    <n v="715000"/>
  </r>
  <r>
    <d v="2009-02-09T00:00:00"/>
    <x v="2"/>
    <x v="0"/>
    <n v="2614"/>
    <x v="0"/>
    <n v="276000"/>
    <x v="1"/>
    <x v="1"/>
    <n v="276000"/>
  </r>
  <r>
    <d v="2009-02-09T00:00:00"/>
    <x v="2"/>
    <x v="0"/>
    <n v="2617"/>
    <x v="0"/>
    <n v="389000"/>
    <x v="1"/>
    <x v="2"/>
    <n v="389000"/>
  </r>
  <r>
    <d v="2009-02-09T00:00:00"/>
    <x v="2"/>
    <x v="0"/>
    <n v="2604"/>
    <x v="0"/>
    <n v="405000"/>
    <x v="1"/>
    <x v="2"/>
    <n v="405000"/>
  </r>
  <r>
    <d v="2009-02-10T00:00:00"/>
    <x v="2"/>
    <x v="0"/>
    <n v="2913"/>
    <x v="1"/>
    <n v="335000"/>
    <x v="0"/>
    <x v="1"/>
    <n v="335000"/>
  </r>
  <r>
    <d v="2009-02-10T00:00:00"/>
    <x v="2"/>
    <x v="0"/>
    <n v="2902"/>
    <x v="1"/>
    <n v="400000"/>
    <x v="0"/>
    <x v="1"/>
    <n v="400000"/>
  </r>
  <r>
    <d v="2009-02-10T00:00:00"/>
    <x v="2"/>
    <x v="0"/>
    <n v="2914"/>
    <x v="1"/>
    <n v="468000"/>
    <x v="0"/>
    <x v="0"/>
    <n v="468000"/>
  </r>
  <r>
    <d v="2009-02-10T00:00:00"/>
    <x v="2"/>
    <x v="0"/>
    <n v="2905"/>
    <x v="1"/>
    <n v="510000"/>
    <x v="0"/>
    <x v="0"/>
    <n v="510000"/>
  </r>
  <r>
    <d v="2009-02-10T00:00:00"/>
    <x v="2"/>
    <x v="0"/>
    <n v="2614"/>
    <x v="0"/>
    <n v="400000"/>
    <x v="1"/>
    <x v="2"/>
    <n v="400000"/>
  </r>
  <r>
    <d v="2009-02-10T00:00:00"/>
    <x v="2"/>
    <x v="0"/>
    <n v="2602"/>
    <x v="0"/>
    <n v="412000"/>
    <x v="1"/>
    <x v="2"/>
    <n v="412000"/>
  </r>
  <r>
    <d v="2009-02-10T00:00:00"/>
    <x v="2"/>
    <x v="0"/>
    <n v="2603"/>
    <x v="0"/>
    <n v="535000"/>
    <x v="1"/>
    <x v="2"/>
    <n v="535000"/>
  </r>
  <r>
    <d v="2009-02-11T00:00:00"/>
    <x v="2"/>
    <x v="0"/>
    <n v="2905"/>
    <x v="1"/>
    <n v="100000"/>
    <x v="0"/>
    <x v="1"/>
    <n v="100000"/>
  </r>
  <r>
    <d v="2009-02-11T00:00:00"/>
    <x v="2"/>
    <x v="0"/>
    <n v="2611"/>
    <x v="0"/>
    <n v="380000"/>
    <x v="0"/>
    <x v="1"/>
    <n v="380000"/>
  </r>
  <r>
    <d v="2009-02-11T00:00:00"/>
    <x v="2"/>
    <x v="0"/>
    <n v="2906"/>
    <x v="1"/>
    <n v="385000"/>
    <x v="0"/>
    <x v="1"/>
    <n v="385000"/>
  </r>
  <r>
    <d v="2009-02-11T00:00:00"/>
    <x v="2"/>
    <x v="0"/>
    <n v="2903"/>
    <x v="1"/>
    <n v="407000"/>
    <x v="0"/>
    <x v="1"/>
    <n v="407000"/>
  </r>
  <r>
    <d v="2009-02-11T00:00:00"/>
    <x v="2"/>
    <x v="0"/>
    <n v="2615"/>
    <x v="0"/>
    <n v="410000"/>
    <x v="0"/>
    <x v="0"/>
    <n v="410000"/>
  </r>
  <r>
    <d v="2009-02-11T00:00:00"/>
    <x v="2"/>
    <x v="0"/>
    <n v="2905"/>
    <x v="1"/>
    <n v="480000"/>
    <x v="0"/>
    <x v="0"/>
    <n v="480000"/>
  </r>
  <r>
    <d v="2009-02-11T00:00:00"/>
    <x v="2"/>
    <x v="0"/>
    <n v="2906"/>
    <x v="1"/>
    <n v="535000"/>
    <x v="0"/>
    <x v="0"/>
    <n v="535000"/>
  </r>
  <r>
    <d v="2009-02-11T00:00:00"/>
    <x v="2"/>
    <x v="0"/>
    <n v="2607"/>
    <x v="0"/>
    <n v="670000"/>
    <x v="0"/>
    <x v="0"/>
    <n v="670000"/>
  </r>
  <r>
    <d v="2009-02-11T00:00:00"/>
    <x v="2"/>
    <x v="0"/>
    <n v="2602"/>
    <x v="0"/>
    <n v="366000"/>
    <x v="1"/>
    <x v="2"/>
    <n v="366000"/>
  </r>
  <r>
    <d v="2009-02-11T00:00:00"/>
    <x v="2"/>
    <x v="0"/>
    <n v="2617"/>
    <x v="0"/>
    <n v="370000"/>
    <x v="1"/>
    <x v="2"/>
    <n v="370000"/>
  </r>
  <r>
    <d v="2009-02-12T00:00:00"/>
    <x v="2"/>
    <x v="0"/>
    <n v="2906"/>
    <x v="1"/>
    <n v="347500"/>
    <x v="0"/>
    <x v="1"/>
    <n v="347500"/>
  </r>
  <r>
    <d v="2009-02-12T00:00:00"/>
    <x v="2"/>
    <x v="0"/>
    <n v="2905"/>
    <x v="1"/>
    <n v="380000"/>
    <x v="0"/>
    <x v="1"/>
    <n v="380000"/>
  </r>
  <r>
    <d v="2009-02-12T00:00:00"/>
    <x v="2"/>
    <x v="0"/>
    <n v="2902"/>
    <x v="1"/>
    <n v="400000"/>
    <x v="0"/>
    <x v="1"/>
    <n v="400000"/>
  </r>
  <r>
    <d v="2009-02-12T00:00:00"/>
    <x v="2"/>
    <x v="0"/>
    <n v="2615"/>
    <x v="0"/>
    <n v="405000"/>
    <x v="0"/>
    <x v="0"/>
    <n v="405000"/>
  </r>
  <r>
    <d v="2009-02-12T00:00:00"/>
    <x v="2"/>
    <x v="0"/>
    <n v="2905"/>
    <x v="1"/>
    <n v="408000"/>
    <x v="0"/>
    <x v="0"/>
    <n v="408000"/>
  </r>
  <r>
    <d v="2009-02-12T00:00:00"/>
    <x v="2"/>
    <x v="0"/>
    <n v="2615"/>
    <x v="0"/>
    <n v="485000"/>
    <x v="0"/>
    <x v="0"/>
    <n v="485000"/>
  </r>
  <r>
    <d v="2009-02-12T00:00:00"/>
    <x v="2"/>
    <x v="0"/>
    <n v="2617"/>
    <x v="0"/>
    <n v="384000"/>
    <x v="1"/>
    <x v="1"/>
    <n v="384000"/>
  </r>
  <r>
    <d v="2009-02-13T00:00:00"/>
    <x v="2"/>
    <x v="0"/>
    <n v="2905"/>
    <x v="1"/>
    <n v="362000"/>
    <x v="0"/>
    <x v="1"/>
    <n v="362000"/>
  </r>
  <r>
    <d v="2009-02-13T00:00:00"/>
    <x v="2"/>
    <x v="0"/>
    <n v="2914"/>
    <x v="1"/>
    <n v="435000"/>
    <x v="0"/>
    <x v="0"/>
    <n v="435000"/>
  </r>
  <r>
    <d v="2009-02-13T00:00:00"/>
    <x v="2"/>
    <x v="0"/>
    <n v="2913"/>
    <x v="1"/>
    <n v="450000"/>
    <x v="0"/>
    <x v="0"/>
    <n v="450000"/>
  </r>
  <r>
    <d v="2009-02-13T00:00:00"/>
    <x v="2"/>
    <x v="0"/>
    <n v="2600"/>
    <x v="0"/>
    <n v="880000"/>
    <x v="0"/>
    <x v="0"/>
    <n v="880000"/>
  </r>
  <r>
    <d v="2009-02-13T00:00:00"/>
    <x v="2"/>
    <x v="0"/>
    <n v="2606"/>
    <x v="0"/>
    <n v="290000"/>
    <x v="1"/>
    <x v="2"/>
    <n v="290000"/>
  </r>
  <r>
    <d v="2009-02-13T00:00:00"/>
    <x v="2"/>
    <x v="0"/>
    <n v="2606"/>
    <x v="0"/>
    <n v="321000"/>
    <x v="1"/>
    <x v="2"/>
    <n v="321000"/>
  </r>
  <r>
    <d v="2009-02-14T00:00:00"/>
    <x v="2"/>
    <x v="0"/>
    <n v="2602"/>
    <x v="0"/>
    <n v="456000"/>
    <x v="0"/>
    <x v="1"/>
    <n v="456000"/>
  </r>
  <r>
    <d v="2009-02-16T00:00:00"/>
    <x v="2"/>
    <x v="0"/>
    <n v="2913"/>
    <x v="1"/>
    <n v="355000"/>
    <x v="0"/>
    <x v="1"/>
    <n v="355000"/>
  </r>
  <r>
    <d v="2009-02-16T00:00:00"/>
    <x v="2"/>
    <x v="0"/>
    <n v="2902"/>
    <x v="1"/>
    <n v="426500"/>
    <x v="0"/>
    <x v="0"/>
    <n v="426500"/>
  </r>
  <r>
    <d v="2009-02-16T00:00:00"/>
    <x v="2"/>
    <x v="0"/>
    <n v="2906"/>
    <x v="1"/>
    <n v="490000"/>
    <x v="0"/>
    <x v="0"/>
    <n v="490000"/>
  </r>
  <r>
    <d v="2009-02-16T00:00:00"/>
    <x v="2"/>
    <x v="0"/>
    <n v="2605"/>
    <x v="0"/>
    <n v="602000"/>
    <x v="0"/>
    <x v="0"/>
    <n v="602000"/>
  </r>
  <r>
    <d v="2009-02-17T00:00:00"/>
    <x v="2"/>
    <x v="0"/>
    <n v="2914"/>
    <x v="1"/>
    <n v="355000"/>
    <x v="0"/>
    <x v="1"/>
    <n v="355000"/>
  </r>
  <r>
    <d v="2009-02-17T00:00:00"/>
    <x v="2"/>
    <x v="0"/>
    <n v="2611"/>
    <x v="0"/>
    <n v="380000"/>
    <x v="0"/>
    <x v="1"/>
    <n v="380000"/>
  </r>
  <r>
    <d v="2009-02-17T00:00:00"/>
    <x v="2"/>
    <x v="0"/>
    <n v="2903"/>
    <x v="1"/>
    <n v="410000"/>
    <x v="0"/>
    <x v="0"/>
    <n v="410000"/>
  </r>
  <r>
    <d v="2009-02-17T00:00:00"/>
    <x v="2"/>
    <x v="0"/>
    <n v="2902"/>
    <x v="1"/>
    <n v="449000"/>
    <x v="0"/>
    <x v="0"/>
    <n v="449000"/>
  </r>
  <r>
    <d v="2009-02-17T00:00:00"/>
    <x v="2"/>
    <x v="0"/>
    <n v="2903"/>
    <x v="1"/>
    <n v="486000"/>
    <x v="0"/>
    <x v="0"/>
    <n v="486000"/>
  </r>
  <r>
    <d v="2009-02-17T00:00:00"/>
    <x v="2"/>
    <x v="0"/>
    <n v="2611"/>
    <x v="0"/>
    <n v="490000"/>
    <x v="0"/>
    <x v="0"/>
    <n v="490000"/>
  </r>
  <r>
    <d v="2009-02-17T00:00:00"/>
    <x v="2"/>
    <x v="0"/>
    <n v="2607"/>
    <x v="0"/>
    <n v="490000"/>
    <x v="0"/>
    <x v="1"/>
    <n v="490000"/>
  </r>
  <r>
    <d v="2009-02-17T00:00:00"/>
    <x v="2"/>
    <x v="0"/>
    <n v="2905"/>
    <x v="1"/>
    <n v="560000"/>
    <x v="0"/>
    <x v="3"/>
    <n v="560000"/>
  </r>
  <r>
    <d v="2009-02-17T00:00:00"/>
    <x v="2"/>
    <x v="0"/>
    <n v="2602"/>
    <x v="0"/>
    <n v="275000"/>
    <x v="1"/>
    <x v="2"/>
    <n v="275000"/>
  </r>
  <r>
    <d v="2009-02-17T00:00:00"/>
    <x v="2"/>
    <x v="0"/>
    <n v="2604"/>
    <x v="0"/>
    <n v="489000"/>
    <x v="1"/>
    <x v="2"/>
    <n v="489000"/>
  </r>
  <r>
    <d v="2009-02-18T00:00:00"/>
    <x v="2"/>
    <x v="0"/>
    <n v="2602"/>
    <x v="0"/>
    <n v="513000"/>
    <x v="0"/>
    <x v="0"/>
    <n v="513000"/>
  </r>
  <r>
    <d v="2009-02-18T00:00:00"/>
    <x v="2"/>
    <x v="0"/>
    <n v="2602"/>
    <x v="0"/>
    <n v="522000"/>
    <x v="0"/>
    <x v="1"/>
    <n v="522000"/>
  </r>
  <r>
    <d v="2009-02-19T00:00:00"/>
    <x v="2"/>
    <x v="0"/>
    <n v="2904"/>
    <x v="1"/>
    <n v="370000"/>
    <x v="0"/>
    <x v="1"/>
    <n v="370000"/>
  </r>
  <r>
    <d v="2009-02-19T00:00:00"/>
    <x v="2"/>
    <x v="0"/>
    <n v="2904"/>
    <x v="1"/>
    <n v="405000"/>
    <x v="0"/>
    <x v="0"/>
    <n v="405000"/>
  </r>
  <r>
    <d v="2009-02-19T00:00:00"/>
    <x v="2"/>
    <x v="0"/>
    <n v="2617"/>
    <x v="0"/>
    <n v="539000"/>
    <x v="0"/>
    <x v="3"/>
    <n v="539000"/>
  </r>
  <r>
    <d v="2009-02-19T00:00:00"/>
    <x v="2"/>
    <x v="0"/>
    <n v="2617"/>
    <x v="0"/>
    <n v="560000"/>
    <x v="0"/>
    <x v="0"/>
    <n v="560000"/>
  </r>
  <r>
    <d v="2009-02-19T00:00:00"/>
    <x v="2"/>
    <x v="0"/>
    <n v="2604"/>
    <x v="0"/>
    <n v="627500"/>
    <x v="0"/>
    <x v="1"/>
    <n v="627500"/>
  </r>
  <r>
    <d v="2009-02-20T00:00:00"/>
    <x v="2"/>
    <x v="0"/>
    <n v="2617"/>
    <x v="0"/>
    <n v="405000"/>
    <x v="0"/>
    <x v="0"/>
    <n v="405000"/>
  </r>
  <r>
    <d v="2009-02-20T00:00:00"/>
    <x v="2"/>
    <x v="0"/>
    <n v="2905"/>
    <x v="1"/>
    <n v="410000"/>
    <x v="0"/>
    <x v="1"/>
    <n v="410000"/>
  </r>
  <r>
    <d v="2009-02-20T00:00:00"/>
    <x v="2"/>
    <x v="0"/>
    <n v="2912"/>
    <x v="1"/>
    <n v="671000"/>
    <x v="0"/>
    <x v="0"/>
    <n v="671000"/>
  </r>
  <r>
    <d v="2009-02-20T00:00:00"/>
    <x v="2"/>
    <x v="0"/>
    <n v="2617"/>
    <x v="0"/>
    <n v="385000"/>
    <x v="1"/>
    <x v="1"/>
    <n v="385000"/>
  </r>
  <r>
    <d v="2009-02-21T00:00:00"/>
    <x v="2"/>
    <x v="0"/>
    <n v="2604"/>
    <x v="0"/>
    <n v="690000"/>
    <x v="0"/>
    <x v="0"/>
    <n v="690000"/>
  </r>
  <r>
    <d v="2009-02-23T00:00:00"/>
    <x v="2"/>
    <x v="0"/>
    <n v="2905"/>
    <x v="1"/>
    <n v="362000"/>
    <x v="0"/>
    <x v="1"/>
    <n v="362000"/>
  </r>
  <r>
    <d v="2009-02-23T00:00:00"/>
    <x v="2"/>
    <x v="0"/>
    <n v="2905"/>
    <x v="1"/>
    <n v="379950"/>
    <x v="0"/>
    <x v="1"/>
    <n v="379950"/>
  </r>
  <r>
    <d v="2009-02-23T00:00:00"/>
    <x v="2"/>
    <x v="0"/>
    <n v="2905"/>
    <x v="1"/>
    <n v="391000"/>
    <x v="0"/>
    <x v="0"/>
    <n v="391000"/>
  </r>
  <r>
    <d v="2009-02-23T00:00:00"/>
    <x v="2"/>
    <x v="0"/>
    <n v="2914"/>
    <x v="1"/>
    <n v="480000"/>
    <x v="0"/>
    <x v="0"/>
    <n v="480000"/>
  </r>
  <r>
    <d v="2009-02-23T00:00:00"/>
    <x v="2"/>
    <x v="0"/>
    <n v="2607"/>
    <x v="0"/>
    <n v="495000"/>
    <x v="0"/>
    <x v="1"/>
    <n v="495000"/>
  </r>
  <r>
    <d v="2009-02-23T00:00:00"/>
    <x v="2"/>
    <x v="0"/>
    <n v="2604"/>
    <x v="0"/>
    <n v="630000"/>
    <x v="0"/>
    <x v="0"/>
    <n v="630000"/>
  </r>
  <r>
    <d v="2009-02-23T00:00:00"/>
    <x v="2"/>
    <x v="0"/>
    <n v="2602"/>
    <x v="0"/>
    <n v="338000"/>
    <x v="1"/>
    <x v="2"/>
    <n v="338000"/>
  </r>
  <r>
    <d v="2009-02-24T00:00:00"/>
    <x v="2"/>
    <x v="0"/>
    <n v="2905"/>
    <x v="1"/>
    <n v="360000"/>
    <x v="0"/>
    <x v="1"/>
    <n v="360000"/>
  </r>
  <r>
    <d v="2009-02-24T00:00:00"/>
    <x v="2"/>
    <x v="0"/>
    <n v="2615"/>
    <x v="0"/>
    <n v="477000"/>
    <x v="0"/>
    <x v="0"/>
    <n v="477000"/>
  </r>
  <r>
    <d v="2009-02-24T00:00:00"/>
    <x v="2"/>
    <x v="0"/>
    <n v="2602"/>
    <x v="0"/>
    <n v="750000"/>
    <x v="0"/>
    <x v="3"/>
    <n v="750000"/>
  </r>
  <r>
    <d v="2009-02-25T00:00:00"/>
    <x v="2"/>
    <x v="0"/>
    <n v="2603"/>
    <x v="0"/>
    <n v="1580000"/>
    <x v="0"/>
    <x v="0"/>
    <n v="1580000"/>
  </r>
  <r>
    <d v="2009-02-25T00:00:00"/>
    <x v="2"/>
    <x v="0"/>
    <n v="2612"/>
    <x v="0"/>
    <n v="482500"/>
    <x v="1"/>
    <x v="2"/>
    <n v="482500"/>
  </r>
  <r>
    <d v="2009-02-26T00:00:00"/>
    <x v="2"/>
    <x v="0"/>
    <n v="2615"/>
    <x v="0"/>
    <n v="390000"/>
    <x v="0"/>
    <x v="1"/>
    <n v="390000"/>
  </r>
  <r>
    <d v="2009-02-26T00:00:00"/>
    <x v="2"/>
    <x v="0"/>
    <n v="2617"/>
    <x v="0"/>
    <n v="401500"/>
    <x v="0"/>
    <x v="1"/>
    <n v="401500"/>
  </r>
  <r>
    <d v="2009-02-26T00:00:00"/>
    <x v="2"/>
    <x v="0"/>
    <n v="2615"/>
    <x v="0"/>
    <n v="440000"/>
    <x v="0"/>
    <x v="3"/>
    <n v="440000"/>
  </r>
  <r>
    <d v="2009-02-26T00:00:00"/>
    <x v="2"/>
    <x v="0"/>
    <n v="2912"/>
    <x v="1"/>
    <n v="490000"/>
    <x v="0"/>
    <x v="3"/>
    <n v="490000"/>
  </r>
  <r>
    <d v="2009-02-26T00:00:00"/>
    <x v="2"/>
    <x v="0"/>
    <n v="2914"/>
    <x v="1"/>
    <n v="580000"/>
    <x v="0"/>
    <x v="0"/>
    <n v="580000"/>
  </r>
  <r>
    <d v="2009-02-26T00:00:00"/>
    <x v="2"/>
    <x v="0"/>
    <n v="2905"/>
    <x v="1"/>
    <n v="720000"/>
    <x v="0"/>
    <x v="3"/>
    <n v="720000"/>
  </r>
  <r>
    <d v="2009-02-26T00:00:00"/>
    <x v="2"/>
    <x v="0"/>
    <n v="2912"/>
    <x v="1"/>
    <n v="315000"/>
    <x v="1"/>
    <x v="4"/>
    <n v="315000"/>
  </r>
  <r>
    <d v="2009-02-26T00:00:00"/>
    <x v="2"/>
    <x v="0"/>
    <n v="2602"/>
    <x v="0"/>
    <n v="390000"/>
    <x v="1"/>
    <x v="2"/>
    <n v="390000"/>
  </r>
  <r>
    <d v="2009-02-27T00:00:00"/>
    <x v="2"/>
    <x v="0"/>
    <n v="2912"/>
    <x v="1"/>
    <n v="476000"/>
    <x v="0"/>
    <x v="0"/>
    <n v="476000"/>
  </r>
  <r>
    <d v="2009-02-27T00:00:00"/>
    <x v="2"/>
    <x v="0"/>
    <n v="2600"/>
    <x v="0"/>
    <n v="410000"/>
    <x v="1"/>
    <x v="4"/>
    <n v="410000"/>
  </r>
  <r>
    <d v="2009-02-28T00:00:00"/>
    <x v="2"/>
    <x v="0"/>
    <n v="2617"/>
    <x v="0"/>
    <n v="400000"/>
    <x v="0"/>
    <x v="1"/>
    <n v="400000"/>
  </r>
  <r>
    <d v="2009-02-28T00:00:00"/>
    <x v="2"/>
    <x v="0"/>
    <n v="2601"/>
    <x v="0"/>
    <n v="277000"/>
    <x v="1"/>
    <x v="4"/>
    <n v="277000"/>
  </r>
  <r>
    <d v="2009-03-02T00:00:00"/>
    <x v="2"/>
    <x v="0"/>
    <n v="2611"/>
    <x v="0"/>
    <n v="460000"/>
    <x v="0"/>
    <x v="0"/>
    <n v="460000"/>
  </r>
  <r>
    <d v="2009-03-02T00:00:00"/>
    <x v="2"/>
    <x v="0"/>
    <n v="2617"/>
    <x v="0"/>
    <n v="485000"/>
    <x v="0"/>
    <x v="0"/>
    <n v="485000"/>
  </r>
  <r>
    <d v="2009-03-02T00:00:00"/>
    <x v="2"/>
    <x v="0"/>
    <n v="2607"/>
    <x v="0"/>
    <n v="505000"/>
    <x v="0"/>
    <x v="0"/>
    <n v="505000"/>
  </r>
  <r>
    <d v="2009-03-02T00:00:00"/>
    <x v="2"/>
    <x v="0"/>
    <n v="2602"/>
    <x v="0"/>
    <n v="780000"/>
    <x v="0"/>
    <x v="0"/>
    <n v="780000"/>
  </r>
  <r>
    <d v="2009-03-02T00:00:00"/>
    <x v="2"/>
    <x v="0"/>
    <n v="2603"/>
    <x v="0"/>
    <n v="530000"/>
    <x v="1"/>
    <x v="2"/>
    <n v="530000"/>
  </r>
  <r>
    <d v="2009-03-03T00:00:00"/>
    <x v="2"/>
    <x v="0"/>
    <n v="2615"/>
    <x v="0"/>
    <n v="283000"/>
    <x v="0"/>
    <x v="1"/>
    <n v="283000"/>
  </r>
  <r>
    <d v="2009-03-03T00:00:00"/>
    <x v="2"/>
    <x v="0"/>
    <n v="2615"/>
    <x v="0"/>
    <n v="325000"/>
    <x v="0"/>
    <x v="1"/>
    <n v="325000"/>
  </r>
  <r>
    <d v="2009-03-03T00:00:00"/>
    <x v="2"/>
    <x v="0"/>
    <n v="2902"/>
    <x v="1"/>
    <n v="360000"/>
    <x v="0"/>
    <x v="1"/>
    <n v="360000"/>
  </r>
  <r>
    <d v="2009-03-03T00:00:00"/>
    <x v="2"/>
    <x v="0"/>
    <n v="2906"/>
    <x v="1"/>
    <n v="389000"/>
    <x v="0"/>
    <x v="1"/>
    <n v="389000"/>
  </r>
  <r>
    <d v="2009-03-03T00:00:00"/>
    <x v="2"/>
    <x v="0"/>
    <n v="2615"/>
    <x v="0"/>
    <n v="395000"/>
    <x v="0"/>
    <x v="1"/>
    <n v="395000"/>
  </r>
  <r>
    <d v="2009-03-03T00:00:00"/>
    <x v="2"/>
    <x v="0"/>
    <n v="2604"/>
    <x v="0"/>
    <n v="805000"/>
    <x v="0"/>
    <x v="0"/>
    <n v="805000"/>
  </r>
  <r>
    <d v="2009-03-03T00:00:00"/>
    <x v="2"/>
    <x v="0"/>
    <n v="2603"/>
    <x v="0"/>
    <n v="450000"/>
    <x v="1"/>
    <x v="2"/>
    <n v="450000"/>
  </r>
  <r>
    <d v="2009-03-04T00:00:00"/>
    <x v="2"/>
    <x v="0"/>
    <n v="2906"/>
    <x v="1"/>
    <n v="347500"/>
    <x v="0"/>
    <x v="1"/>
    <n v="347500"/>
  </r>
  <r>
    <d v="2009-03-04T00:00:00"/>
    <x v="2"/>
    <x v="0"/>
    <n v="2615"/>
    <x v="0"/>
    <n v="390000"/>
    <x v="0"/>
    <x v="0"/>
    <n v="390000"/>
  </r>
  <r>
    <d v="2009-03-04T00:00:00"/>
    <x v="2"/>
    <x v="0"/>
    <n v="2611"/>
    <x v="0"/>
    <n v="390000"/>
    <x v="0"/>
    <x v="1"/>
    <n v="390000"/>
  </r>
  <r>
    <d v="2009-03-04T00:00:00"/>
    <x v="2"/>
    <x v="0"/>
    <n v="2614"/>
    <x v="0"/>
    <n v="423500"/>
    <x v="0"/>
    <x v="0"/>
    <n v="423500"/>
  </r>
  <r>
    <d v="2009-03-04T00:00:00"/>
    <x v="2"/>
    <x v="0"/>
    <n v="2906"/>
    <x v="1"/>
    <n v="430000"/>
    <x v="0"/>
    <x v="0"/>
    <n v="430000"/>
  </r>
  <r>
    <d v="2009-03-04T00:00:00"/>
    <x v="2"/>
    <x v="0"/>
    <n v="2615"/>
    <x v="0"/>
    <n v="465000"/>
    <x v="0"/>
    <x v="3"/>
    <n v="465000"/>
  </r>
  <r>
    <d v="2009-03-04T00:00:00"/>
    <x v="2"/>
    <x v="0"/>
    <n v="2905"/>
    <x v="1"/>
    <n v="484500"/>
    <x v="0"/>
    <x v="1"/>
    <n v="484500"/>
  </r>
  <r>
    <d v="2009-03-05T00:00:00"/>
    <x v="2"/>
    <x v="0"/>
    <n v="2615"/>
    <x v="0"/>
    <n v="399000"/>
    <x v="0"/>
    <x v="1"/>
    <n v="399000"/>
  </r>
  <r>
    <d v="2009-03-05T00:00:00"/>
    <x v="2"/>
    <x v="0"/>
    <n v="2615"/>
    <x v="0"/>
    <n v="501500"/>
    <x v="0"/>
    <x v="0"/>
    <n v="501500"/>
  </r>
  <r>
    <d v="2009-03-05T00:00:00"/>
    <x v="2"/>
    <x v="0"/>
    <n v="2611"/>
    <x v="0"/>
    <n v="550000"/>
    <x v="0"/>
    <x v="1"/>
    <n v="550000"/>
  </r>
  <r>
    <d v="2009-03-05T00:00:00"/>
    <x v="2"/>
    <x v="0"/>
    <n v="2612"/>
    <x v="0"/>
    <n v="278000"/>
    <x v="1"/>
    <x v="4"/>
    <n v="278000"/>
  </r>
  <r>
    <d v="2009-03-05T00:00:00"/>
    <x v="2"/>
    <x v="0"/>
    <n v="2900"/>
    <x v="0"/>
    <n v="440000"/>
    <x v="1"/>
    <x v="1"/>
    <n v="440000"/>
  </r>
  <r>
    <d v="2009-03-06T00:00:00"/>
    <x v="2"/>
    <x v="0"/>
    <n v="2906"/>
    <x v="1"/>
    <n v="309950"/>
    <x v="0"/>
    <x v="1"/>
    <n v="309950"/>
  </r>
  <r>
    <d v="2009-03-06T00:00:00"/>
    <x v="2"/>
    <x v="0"/>
    <n v="2913"/>
    <x v="1"/>
    <n v="351126"/>
    <x v="0"/>
    <x v="2"/>
    <n v="351126"/>
  </r>
  <r>
    <d v="2009-03-06T00:00:00"/>
    <x v="2"/>
    <x v="0"/>
    <n v="2905"/>
    <x v="1"/>
    <n v="425000"/>
    <x v="0"/>
    <x v="3"/>
    <n v="425000"/>
  </r>
  <r>
    <d v="2009-03-06T00:00:00"/>
    <x v="2"/>
    <x v="0"/>
    <n v="2905"/>
    <x v="1"/>
    <n v="435000"/>
    <x v="0"/>
    <x v="0"/>
    <n v="435000"/>
  </r>
  <r>
    <d v="2009-03-06T00:00:00"/>
    <x v="2"/>
    <x v="0"/>
    <n v="2617"/>
    <x v="0"/>
    <n v="447500"/>
    <x v="0"/>
    <x v="1"/>
    <n v="447500"/>
  </r>
  <r>
    <d v="2009-03-06T00:00:00"/>
    <x v="2"/>
    <x v="0"/>
    <n v="2902"/>
    <x v="1"/>
    <n v="468000"/>
    <x v="0"/>
    <x v="0"/>
    <n v="468000"/>
  </r>
  <r>
    <d v="2009-03-06T00:00:00"/>
    <x v="2"/>
    <x v="0"/>
    <n v="2602"/>
    <x v="0"/>
    <n v="560000"/>
    <x v="0"/>
    <x v="1"/>
    <n v="560000"/>
  </r>
  <r>
    <d v="2009-03-06T00:00:00"/>
    <x v="2"/>
    <x v="0"/>
    <n v="2906"/>
    <x v="1"/>
    <n v="560000"/>
    <x v="0"/>
    <x v="0"/>
    <n v="560000"/>
  </r>
  <r>
    <d v="2009-03-06T00:00:00"/>
    <x v="2"/>
    <x v="0"/>
    <n v="2602"/>
    <x v="0"/>
    <n v="608000"/>
    <x v="0"/>
    <x v="0"/>
    <n v="608000"/>
  </r>
  <r>
    <d v="2009-03-06T00:00:00"/>
    <x v="2"/>
    <x v="0"/>
    <n v="2602"/>
    <x v="0"/>
    <n v="615000"/>
    <x v="0"/>
    <x v="1"/>
    <n v="615000"/>
  </r>
  <r>
    <d v="2009-03-06T00:00:00"/>
    <x v="2"/>
    <x v="0"/>
    <n v="2912"/>
    <x v="1"/>
    <n v="620000"/>
    <x v="0"/>
    <x v="0"/>
    <n v="620000"/>
  </r>
  <r>
    <d v="2009-03-06T00:00:00"/>
    <x v="2"/>
    <x v="0"/>
    <n v="2906"/>
    <x v="1"/>
    <n v="290000"/>
    <x v="1"/>
    <x v="2"/>
    <n v="290000"/>
  </r>
  <r>
    <d v="2009-03-06T00:00:00"/>
    <x v="2"/>
    <x v="0"/>
    <n v="2604"/>
    <x v="0"/>
    <n v="422000"/>
    <x v="1"/>
    <x v="1"/>
    <n v="422000"/>
  </r>
  <r>
    <d v="2009-03-07T00:00:00"/>
    <x v="2"/>
    <x v="0"/>
    <n v="2902"/>
    <x v="1"/>
    <n v="417000"/>
    <x v="0"/>
    <x v="1"/>
    <n v="417000"/>
  </r>
  <r>
    <d v="2009-03-07T00:00:00"/>
    <x v="2"/>
    <x v="0"/>
    <n v="2611"/>
    <x v="0"/>
    <n v="454000"/>
    <x v="0"/>
    <x v="1"/>
    <n v="454000"/>
  </r>
  <r>
    <d v="2009-03-10T00:00:00"/>
    <x v="2"/>
    <x v="0"/>
    <n v="2611"/>
    <x v="0"/>
    <n v="398000"/>
    <x v="0"/>
    <x v="1"/>
    <n v="398000"/>
  </r>
  <r>
    <d v="2009-03-10T00:00:00"/>
    <x v="2"/>
    <x v="0"/>
    <n v="2905"/>
    <x v="1"/>
    <n v="435000"/>
    <x v="0"/>
    <x v="0"/>
    <n v="435000"/>
  </r>
  <r>
    <d v="2009-03-10T00:00:00"/>
    <x v="2"/>
    <x v="0"/>
    <n v="2607"/>
    <x v="0"/>
    <n v="455000"/>
    <x v="0"/>
    <x v="1"/>
    <n v="455000"/>
  </r>
  <r>
    <d v="2009-03-10T00:00:00"/>
    <x v="2"/>
    <x v="0"/>
    <n v="2903"/>
    <x v="1"/>
    <n v="475000"/>
    <x v="0"/>
    <x v="0"/>
    <n v="475000"/>
  </r>
  <r>
    <d v="2009-03-10T00:00:00"/>
    <x v="2"/>
    <x v="0"/>
    <n v="2602"/>
    <x v="0"/>
    <n v="475000"/>
    <x v="0"/>
    <x v="1"/>
    <n v="475000"/>
  </r>
  <r>
    <d v="2009-03-10T00:00:00"/>
    <x v="2"/>
    <x v="0"/>
    <n v="2906"/>
    <x v="1"/>
    <n v="478000"/>
    <x v="0"/>
    <x v="0"/>
    <n v="478000"/>
  </r>
  <r>
    <d v="2009-03-10T00:00:00"/>
    <x v="2"/>
    <x v="0"/>
    <n v="2904"/>
    <x v="1"/>
    <n v="490000"/>
    <x v="0"/>
    <x v="0"/>
    <n v="490000"/>
  </r>
  <r>
    <d v="2009-03-10T00:00:00"/>
    <x v="2"/>
    <x v="0"/>
    <n v="2614"/>
    <x v="0"/>
    <n v="647000"/>
    <x v="0"/>
    <x v="0"/>
    <n v="647000"/>
  </r>
  <r>
    <d v="2009-03-10T00:00:00"/>
    <x v="2"/>
    <x v="0"/>
    <n v="2602"/>
    <x v="0"/>
    <n v="675000"/>
    <x v="0"/>
    <x v="1"/>
    <n v="675000"/>
  </r>
  <r>
    <d v="2009-03-11T00:00:00"/>
    <x v="2"/>
    <x v="0"/>
    <n v="2913"/>
    <x v="1"/>
    <n v="308000"/>
    <x v="0"/>
    <x v="2"/>
    <n v="308000"/>
  </r>
  <r>
    <d v="2009-03-11T00:00:00"/>
    <x v="2"/>
    <x v="0"/>
    <n v="2906"/>
    <x v="1"/>
    <n v="365000"/>
    <x v="0"/>
    <x v="1"/>
    <n v="365000"/>
  </r>
  <r>
    <d v="2009-03-11T00:00:00"/>
    <x v="2"/>
    <x v="0"/>
    <n v="2902"/>
    <x v="1"/>
    <n v="376000"/>
    <x v="0"/>
    <x v="1"/>
    <n v="376000"/>
  </r>
  <r>
    <d v="2009-03-11T00:00:00"/>
    <x v="2"/>
    <x v="0"/>
    <n v="2611"/>
    <x v="0"/>
    <n v="398000"/>
    <x v="0"/>
    <x v="1"/>
    <n v="398000"/>
  </r>
  <r>
    <d v="2009-03-11T00:00:00"/>
    <x v="2"/>
    <x v="0"/>
    <n v="2602"/>
    <x v="0"/>
    <n v="550000"/>
    <x v="0"/>
    <x v="1"/>
    <n v="550000"/>
  </r>
  <r>
    <d v="2009-03-11T00:00:00"/>
    <x v="2"/>
    <x v="0"/>
    <n v="2603"/>
    <x v="0"/>
    <n v="759000"/>
    <x v="0"/>
    <x v="0"/>
    <n v="759000"/>
  </r>
  <r>
    <d v="2009-03-11T00:00:00"/>
    <x v="2"/>
    <x v="0"/>
    <n v="2902"/>
    <x v="1"/>
    <n v="759000"/>
    <x v="0"/>
    <x v="0"/>
    <n v="759000"/>
  </r>
  <r>
    <d v="2009-03-11T00:00:00"/>
    <x v="2"/>
    <x v="0"/>
    <n v="2617"/>
    <x v="0"/>
    <n v="275000"/>
    <x v="1"/>
    <x v="2"/>
    <n v="275000"/>
  </r>
  <r>
    <d v="2009-03-12T00:00:00"/>
    <x v="2"/>
    <x v="0"/>
    <n v="2906"/>
    <x v="1"/>
    <n v="359950"/>
    <x v="0"/>
    <x v="1"/>
    <n v="359950"/>
  </r>
  <r>
    <d v="2009-03-12T00:00:00"/>
    <x v="2"/>
    <x v="0"/>
    <n v="2614"/>
    <x v="0"/>
    <n v="375000"/>
    <x v="0"/>
    <x v="0"/>
    <n v="375000"/>
  </r>
  <r>
    <d v="2009-03-12T00:00:00"/>
    <x v="2"/>
    <x v="0"/>
    <n v="2906"/>
    <x v="1"/>
    <n v="380000"/>
    <x v="0"/>
    <x v="0"/>
    <n v="380000"/>
  </r>
  <r>
    <d v="2009-03-12T00:00:00"/>
    <x v="2"/>
    <x v="0"/>
    <n v="2914"/>
    <x v="1"/>
    <n v="440000"/>
    <x v="0"/>
    <x v="1"/>
    <n v="440000"/>
  </r>
  <r>
    <d v="2009-03-12T00:00:00"/>
    <x v="2"/>
    <x v="0"/>
    <n v="2902"/>
    <x v="1"/>
    <n v="445000"/>
    <x v="0"/>
    <x v="0"/>
    <n v="445000"/>
  </r>
  <r>
    <d v="2009-03-12T00:00:00"/>
    <x v="2"/>
    <x v="0"/>
    <n v="2611"/>
    <x v="0"/>
    <n v="480000"/>
    <x v="0"/>
    <x v="1"/>
    <n v="480000"/>
  </r>
  <r>
    <d v="2009-03-12T00:00:00"/>
    <x v="2"/>
    <x v="0"/>
    <n v="2614"/>
    <x v="0"/>
    <n v="517500"/>
    <x v="0"/>
    <x v="1"/>
    <n v="517500"/>
  </r>
  <r>
    <d v="2009-03-13T00:00:00"/>
    <x v="2"/>
    <x v="0"/>
    <n v="2905"/>
    <x v="1"/>
    <n v="295000"/>
    <x v="0"/>
    <x v="1"/>
    <n v="295000"/>
  </r>
  <r>
    <d v="2009-03-13T00:00:00"/>
    <x v="2"/>
    <x v="0"/>
    <n v="2906"/>
    <x v="1"/>
    <n v="335000"/>
    <x v="0"/>
    <x v="1"/>
    <n v="335000"/>
  </r>
  <r>
    <d v="2009-03-13T00:00:00"/>
    <x v="2"/>
    <x v="0"/>
    <n v="2913"/>
    <x v="1"/>
    <n v="353000"/>
    <x v="0"/>
    <x v="1"/>
    <n v="353000"/>
  </r>
  <r>
    <d v="2009-03-13T00:00:00"/>
    <x v="2"/>
    <x v="0"/>
    <n v="2902"/>
    <x v="1"/>
    <n v="453500"/>
    <x v="0"/>
    <x v="0"/>
    <n v="453500"/>
  </r>
  <r>
    <d v="2009-03-13T00:00:00"/>
    <x v="2"/>
    <x v="0"/>
    <n v="2902"/>
    <x v="1"/>
    <n v="715000"/>
    <x v="0"/>
    <x v="0"/>
    <n v="715000"/>
  </r>
  <r>
    <d v="2009-03-13T00:00:00"/>
    <x v="2"/>
    <x v="0"/>
    <n v="2913"/>
    <x v="1"/>
    <n v="858000"/>
    <x v="0"/>
    <x v="3"/>
    <n v="858000"/>
  </r>
  <r>
    <d v="2009-03-13T00:00:00"/>
    <x v="2"/>
    <x v="0"/>
    <n v="2614"/>
    <x v="0"/>
    <n v="395000"/>
    <x v="1"/>
    <x v="2"/>
    <n v="395000"/>
  </r>
  <r>
    <d v="2009-03-14T00:00:00"/>
    <x v="2"/>
    <x v="0"/>
    <n v="2906"/>
    <x v="1"/>
    <n v="500000"/>
    <x v="0"/>
    <x v="3"/>
    <n v="500000"/>
  </r>
  <r>
    <d v="2009-03-16T00:00:00"/>
    <x v="2"/>
    <x v="0"/>
    <n v="2906"/>
    <x v="1"/>
    <n v="392500"/>
    <x v="0"/>
    <x v="1"/>
    <n v="392500"/>
  </r>
  <r>
    <d v="2009-03-16T00:00:00"/>
    <x v="2"/>
    <x v="0"/>
    <n v="2611"/>
    <x v="0"/>
    <n v="397500"/>
    <x v="0"/>
    <x v="1"/>
    <n v="397500"/>
  </r>
  <r>
    <d v="2009-03-16T00:00:00"/>
    <x v="2"/>
    <x v="0"/>
    <n v="2611"/>
    <x v="0"/>
    <n v="690000"/>
    <x v="0"/>
    <x v="3"/>
    <n v="690000"/>
  </r>
  <r>
    <d v="2009-03-17T00:00:00"/>
    <x v="2"/>
    <x v="0"/>
    <n v="2905"/>
    <x v="1"/>
    <n v="352000"/>
    <x v="0"/>
    <x v="1"/>
    <n v="352000"/>
  </r>
  <r>
    <d v="2009-03-17T00:00:00"/>
    <x v="2"/>
    <x v="0"/>
    <n v="2615"/>
    <x v="0"/>
    <n v="390000"/>
    <x v="0"/>
    <x v="1"/>
    <n v="390000"/>
  </r>
  <r>
    <d v="2009-03-17T00:00:00"/>
    <x v="2"/>
    <x v="0"/>
    <n v="2914"/>
    <x v="1"/>
    <n v="420000"/>
    <x v="0"/>
    <x v="1"/>
    <n v="420000"/>
  </r>
  <r>
    <d v="2009-03-17T00:00:00"/>
    <x v="2"/>
    <x v="0"/>
    <n v="2615"/>
    <x v="0"/>
    <n v="437500"/>
    <x v="0"/>
    <x v="0"/>
    <n v="437500"/>
  </r>
  <r>
    <d v="2009-03-17T00:00:00"/>
    <x v="2"/>
    <x v="0"/>
    <n v="2611"/>
    <x v="0"/>
    <n v="461000"/>
    <x v="0"/>
    <x v="0"/>
    <n v="461000"/>
  </r>
  <r>
    <d v="2009-03-17T00:00:00"/>
    <x v="2"/>
    <x v="0"/>
    <n v="2906"/>
    <x v="1"/>
    <n v="511000"/>
    <x v="0"/>
    <x v="0"/>
    <n v="511000"/>
  </r>
  <r>
    <d v="2009-03-17T00:00:00"/>
    <x v="2"/>
    <x v="0"/>
    <n v="2914"/>
    <x v="1"/>
    <n v="515000"/>
    <x v="0"/>
    <x v="0"/>
    <n v="515000"/>
  </r>
  <r>
    <d v="2009-03-17T00:00:00"/>
    <x v="2"/>
    <x v="0"/>
    <n v="2605"/>
    <x v="0"/>
    <n v="580000"/>
    <x v="0"/>
    <x v="0"/>
    <n v="580000"/>
  </r>
  <r>
    <d v="2009-03-17T00:00:00"/>
    <x v="2"/>
    <x v="0"/>
    <n v="2600"/>
    <x v="0"/>
    <n v="1015000"/>
    <x v="0"/>
    <x v="0"/>
    <n v="1015000"/>
  </r>
  <r>
    <d v="2009-03-17T00:00:00"/>
    <x v="2"/>
    <x v="0"/>
    <n v="2612"/>
    <x v="0"/>
    <n v="357500"/>
    <x v="1"/>
    <x v="2"/>
    <n v="357500"/>
  </r>
  <r>
    <d v="2009-03-18T00:00:00"/>
    <x v="2"/>
    <x v="0"/>
    <n v="2904"/>
    <x v="1"/>
    <n v="370000"/>
    <x v="0"/>
    <x v="1"/>
    <n v="370000"/>
  </r>
  <r>
    <d v="2009-03-18T00:00:00"/>
    <x v="2"/>
    <x v="0"/>
    <n v="2905"/>
    <x v="1"/>
    <n v="400000"/>
    <x v="0"/>
    <x v="1"/>
    <n v="400000"/>
  </r>
  <r>
    <d v="2009-03-18T00:00:00"/>
    <x v="2"/>
    <x v="0"/>
    <n v="2905"/>
    <x v="1"/>
    <n v="400100"/>
    <x v="0"/>
    <x v="1"/>
    <n v="400100"/>
  </r>
  <r>
    <d v="2009-03-18T00:00:00"/>
    <x v="2"/>
    <x v="0"/>
    <n v="2615"/>
    <x v="0"/>
    <n v="475000"/>
    <x v="0"/>
    <x v="0"/>
    <n v="475000"/>
  </r>
  <r>
    <d v="2009-03-18T00:00:00"/>
    <x v="2"/>
    <x v="0"/>
    <n v="2602"/>
    <x v="0"/>
    <n v="485000"/>
    <x v="0"/>
    <x v="1"/>
    <n v="485000"/>
  </r>
  <r>
    <d v="2009-03-18T00:00:00"/>
    <x v="2"/>
    <x v="0"/>
    <n v="2611"/>
    <x v="0"/>
    <n v="645000"/>
    <x v="0"/>
    <x v="0"/>
    <n v="645000"/>
  </r>
  <r>
    <d v="2009-03-18T00:00:00"/>
    <x v="2"/>
    <x v="0"/>
    <n v="2611"/>
    <x v="0"/>
    <n v="670000"/>
    <x v="0"/>
    <x v="0"/>
    <n v="670000"/>
  </r>
  <r>
    <d v="2009-03-19T00:00:00"/>
    <x v="2"/>
    <x v="0"/>
    <n v="2906"/>
    <x v="1"/>
    <n v="370000"/>
    <x v="0"/>
    <x v="1"/>
    <n v="370000"/>
  </r>
  <r>
    <d v="2009-03-19T00:00:00"/>
    <x v="2"/>
    <x v="0"/>
    <n v="2615"/>
    <x v="0"/>
    <n v="372000"/>
    <x v="0"/>
    <x v="0"/>
    <n v="372000"/>
  </r>
  <r>
    <d v="2009-03-19T00:00:00"/>
    <x v="2"/>
    <x v="0"/>
    <n v="2905"/>
    <x v="1"/>
    <n v="374000"/>
    <x v="0"/>
    <x v="1"/>
    <n v="374000"/>
  </r>
  <r>
    <d v="2009-03-19T00:00:00"/>
    <x v="2"/>
    <x v="0"/>
    <n v="2902"/>
    <x v="1"/>
    <n v="375000"/>
    <x v="0"/>
    <x v="1"/>
    <n v="375000"/>
  </r>
  <r>
    <d v="2009-03-19T00:00:00"/>
    <x v="2"/>
    <x v="0"/>
    <n v="2905"/>
    <x v="1"/>
    <n v="393000"/>
    <x v="0"/>
    <x v="0"/>
    <n v="393000"/>
  </r>
  <r>
    <d v="2009-03-19T00:00:00"/>
    <x v="2"/>
    <x v="0"/>
    <n v="2615"/>
    <x v="0"/>
    <n v="395000"/>
    <x v="0"/>
    <x v="1"/>
    <n v="395000"/>
  </r>
  <r>
    <d v="2009-03-19T00:00:00"/>
    <x v="2"/>
    <x v="0"/>
    <n v="2905"/>
    <x v="1"/>
    <n v="395000"/>
    <x v="0"/>
    <x v="1"/>
    <n v="395000"/>
  </r>
  <r>
    <d v="2009-03-19T00:00:00"/>
    <x v="2"/>
    <x v="0"/>
    <n v="2914"/>
    <x v="1"/>
    <n v="430000"/>
    <x v="0"/>
    <x v="1"/>
    <n v="430000"/>
  </r>
  <r>
    <d v="2009-03-19T00:00:00"/>
    <x v="2"/>
    <x v="0"/>
    <n v="2902"/>
    <x v="1"/>
    <n v="430000"/>
    <x v="0"/>
    <x v="1"/>
    <n v="430000"/>
  </r>
  <r>
    <d v="2009-03-19T00:00:00"/>
    <x v="2"/>
    <x v="0"/>
    <n v="2605"/>
    <x v="0"/>
    <n v="485000"/>
    <x v="0"/>
    <x v="1"/>
    <n v="485000"/>
  </r>
  <r>
    <d v="2009-03-20T00:00:00"/>
    <x v="2"/>
    <x v="0"/>
    <n v="2617"/>
    <x v="0"/>
    <n v="370000"/>
    <x v="0"/>
    <x v="1"/>
    <n v="370000"/>
  </r>
  <r>
    <d v="2009-03-20T00:00:00"/>
    <x v="2"/>
    <x v="0"/>
    <n v="2913"/>
    <x v="1"/>
    <n v="415000"/>
    <x v="0"/>
    <x v="1"/>
    <n v="415000"/>
  </r>
  <r>
    <d v="2009-03-20T00:00:00"/>
    <x v="2"/>
    <x v="0"/>
    <n v="2617"/>
    <x v="0"/>
    <n v="470000"/>
    <x v="0"/>
    <x v="0"/>
    <n v="470000"/>
  </r>
  <r>
    <d v="2009-03-20T00:00:00"/>
    <x v="2"/>
    <x v="0"/>
    <n v="2902"/>
    <x v="1"/>
    <n v="575000"/>
    <x v="0"/>
    <x v="3"/>
    <n v="575000"/>
  </r>
  <r>
    <d v="2009-03-20T00:00:00"/>
    <x v="2"/>
    <x v="0"/>
    <n v="2607"/>
    <x v="0"/>
    <n v="595000"/>
    <x v="0"/>
    <x v="1"/>
    <n v="595000"/>
  </r>
  <r>
    <d v="2009-03-20T00:00:00"/>
    <x v="2"/>
    <x v="0"/>
    <n v="2607"/>
    <x v="0"/>
    <n v="825000"/>
    <x v="0"/>
    <x v="3"/>
    <n v="825000"/>
  </r>
  <r>
    <d v="2009-03-20T00:00:00"/>
    <x v="2"/>
    <x v="0"/>
    <n v="2601"/>
    <x v="0"/>
    <n v="279000"/>
    <x v="1"/>
    <x v="4"/>
    <n v="279000"/>
  </r>
  <r>
    <d v="2009-03-20T00:00:00"/>
    <x v="2"/>
    <x v="0"/>
    <n v="2604"/>
    <x v="0"/>
    <n v="490000"/>
    <x v="1"/>
    <x v="1"/>
    <n v="490000"/>
  </r>
  <r>
    <d v="2009-03-22T00:00:00"/>
    <x v="2"/>
    <x v="0"/>
    <n v="2615"/>
    <x v="0"/>
    <n v="438000"/>
    <x v="0"/>
    <x v="0"/>
    <n v="438000"/>
  </r>
  <r>
    <d v="2009-03-23T00:00:00"/>
    <x v="2"/>
    <x v="0"/>
    <n v="2905"/>
    <x v="1"/>
    <n v="360000"/>
    <x v="0"/>
    <x v="1"/>
    <n v="360000"/>
  </r>
  <r>
    <d v="2009-03-23T00:00:00"/>
    <x v="2"/>
    <x v="0"/>
    <n v="2902"/>
    <x v="1"/>
    <n v="409588"/>
    <x v="0"/>
    <x v="0"/>
    <n v="409588"/>
  </r>
  <r>
    <d v="2009-03-23T00:00:00"/>
    <x v="2"/>
    <x v="0"/>
    <n v="2906"/>
    <x v="1"/>
    <n v="422000"/>
    <x v="0"/>
    <x v="0"/>
    <n v="422000"/>
  </r>
  <r>
    <d v="2009-03-23T00:00:00"/>
    <x v="2"/>
    <x v="0"/>
    <n v="2906"/>
    <x v="1"/>
    <n v="423000"/>
    <x v="0"/>
    <x v="1"/>
    <n v="423000"/>
  </r>
  <r>
    <d v="2009-03-23T00:00:00"/>
    <x v="2"/>
    <x v="0"/>
    <n v="2615"/>
    <x v="0"/>
    <n v="465000"/>
    <x v="0"/>
    <x v="0"/>
    <n v="465000"/>
  </r>
  <r>
    <d v="2009-03-23T00:00:00"/>
    <x v="2"/>
    <x v="0"/>
    <n v="2611"/>
    <x v="0"/>
    <n v="550000"/>
    <x v="0"/>
    <x v="0"/>
    <n v="550000"/>
  </r>
  <r>
    <d v="2009-03-23T00:00:00"/>
    <x v="2"/>
    <x v="0"/>
    <n v="2904"/>
    <x v="1"/>
    <n v="564500"/>
    <x v="0"/>
    <x v="0"/>
    <n v="564500"/>
  </r>
  <r>
    <d v="2009-03-23T00:00:00"/>
    <x v="2"/>
    <x v="0"/>
    <n v="2611"/>
    <x v="0"/>
    <n v="595000"/>
    <x v="0"/>
    <x v="0"/>
    <n v="595000"/>
  </r>
  <r>
    <d v="2009-03-23T00:00:00"/>
    <x v="2"/>
    <x v="0"/>
    <n v="2601"/>
    <x v="0"/>
    <n v="275000"/>
    <x v="1"/>
    <x v="4"/>
    <n v="275000"/>
  </r>
  <r>
    <d v="2009-03-24T00:00:00"/>
    <x v="2"/>
    <x v="0"/>
    <n v="2906"/>
    <x v="1"/>
    <n v="406000"/>
    <x v="0"/>
    <x v="0"/>
    <n v="406000"/>
  </r>
  <r>
    <d v="2009-03-24T00:00:00"/>
    <x v="2"/>
    <x v="0"/>
    <n v="2617"/>
    <x v="0"/>
    <n v="429000"/>
    <x v="0"/>
    <x v="1"/>
    <n v="429000"/>
  </r>
  <r>
    <d v="2009-03-24T00:00:00"/>
    <x v="2"/>
    <x v="0"/>
    <n v="2914"/>
    <x v="1"/>
    <n v="450000"/>
    <x v="0"/>
    <x v="0"/>
    <n v="450000"/>
  </r>
  <r>
    <d v="2009-03-24T00:00:00"/>
    <x v="2"/>
    <x v="0"/>
    <n v="2906"/>
    <x v="1"/>
    <n v="472000"/>
    <x v="0"/>
    <x v="0"/>
    <n v="472000"/>
  </r>
  <r>
    <d v="2009-03-24T00:00:00"/>
    <x v="2"/>
    <x v="0"/>
    <n v="2906"/>
    <x v="1"/>
    <n v="610000"/>
    <x v="0"/>
    <x v="0"/>
    <n v="610000"/>
  </r>
  <r>
    <d v="2009-03-24T00:00:00"/>
    <x v="2"/>
    <x v="0"/>
    <n v="2913"/>
    <x v="1"/>
    <n v="665000"/>
    <x v="0"/>
    <x v="3"/>
    <n v="665000"/>
  </r>
  <r>
    <d v="2009-03-25T00:00:00"/>
    <x v="2"/>
    <x v="0"/>
    <n v="2905"/>
    <x v="1"/>
    <n v="360000"/>
    <x v="0"/>
    <x v="1"/>
    <n v="360000"/>
  </r>
  <r>
    <d v="2009-03-25T00:00:00"/>
    <x v="2"/>
    <x v="0"/>
    <n v="2905"/>
    <x v="1"/>
    <n v="395000"/>
    <x v="0"/>
    <x v="1"/>
    <n v="395000"/>
  </r>
  <r>
    <d v="2009-03-25T00:00:00"/>
    <x v="2"/>
    <x v="0"/>
    <n v="2913"/>
    <x v="1"/>
    <n v="520000"/>
    <x v="0"/>
    <x v="0"/>
    <n v="520000"/>
  </r>
  <r>
    <d v="2009-03-25T00:00:00"/>
    <x v="2"/>
    <x v="0"/>
    <n v="2611"/>
    <x v="0"/>
    <n v="593000"/>
    <x v="0"/>
    <x v="0"/>
    <n v="593000"/>
  </r>
  <r>
    <d v="2009-03-25T00:00:00"/>
    <x v="2"/>
    <x v="0"/>
    <n v="2604"/>
    <x v="0"/>
    <n v="650000"/>
    <x v="0"/>
    <x v="1"/>
    <n v="650000"/>
  </r>
  <r>
    <d v="2009-03-25T00:00:00"/>
    <x v="2"/>
    <x v="0"/>
    <n v="2912"/>
    <x v="1"/>
    <n v="713000"/>
    <x v="0"/>
    <x v="0"/>
    <n v="713000"/>
  </r>
  <r>
    <d v="2009-03-25T00:00:00"/>
    <x v="2"/>
    <x v="0"/>
    <n v="2603"/>
    <x v="0"/>
    <n v="2600000"/>
    <x v="0"/>
    <x v="1"/>
    <n v="2600000"/>
  </r>
  <r>
    <d v="2009-03-25T00:00:00"/>
    <x v="2"/>
    <x v="0"/>
    <n v="2607"/>
    <x v="0"/>
    <n v="378500"/>
    <x v="1"/>
    <x v="1"/>
    <n v="378500"/>
  </r>
  <r>
    <d v="2009-03-26T00:00:00"/>
    <x v="2"/>
    <x v="0"/>
    <n v="2913"/>
    <x v="1"/>
    <n v="320000"/>
    <x v="0"/>
    <x v="1"/>
    <n v="320000"/>
  </r>
  <r>
    <d v="2009-03-26T00:00:00"/>
    <x v="2"/>
    <x v="0"/>
    <n v="2905"/>
    <x v="1"/>
    <n v="350000"/>
    <x v="0"/>
    <x v="1"/>
    <n v="350000"/>
  </r>
  <r>
    <d v="2009-03-26T00:00:00"/>
    <x v="2"/>
    <x v="0"/>
    <n v="2913"/>
    <x v="1"/>
    <n v="370000"/>
    <x v="0"/>
    <x v="1"/>
    <n v="370000"/>
  </r>
  <r>
    <d v="2009-03-27T00:00:00"/>
    <x v="2"/>
    <x v="0"/>
    <n v="2617"/>
    <x v="0"/>
    <n v="353000"/>
    <x v="0"/>
    <x v="1"/>
    <n v="353000"/>
  </r>
  <r>
    <d v="2009-03-27T00:00:00"/>
    <x v="2"/>
    <x v="0"/>
    <n v="2905"/>
    <x v="1"/>
    <n v="362000"/>
    <x v="0"/>
    <x v="1"/>
    <n v="362000"/>
  </r>
  <r>
    <d v="2009-03-27T00:00:00"/>
    <x v="2"/>
    <x v="0"/>
    <n v="2607"/>
    <x v="0"/>
    <n v="480000"/>
    <x v="0"/>
    <x v="1"/>
    <n v="480000"/>
  </r>
  <r>
    <d v="2009-03-27T00:00:00"/>
    <x v="2"/>
    <x v="0"/>
    <n v="2602"/>
    <x v="0"/>
    <n v="530000"/>
    <x v="0"/>
    <x v="1"/>
    <n v="530000"/>
  </r>
  <r>
    <d v="2009-03-27T00:00:00"/>
    <x v="2"/>
    <x v="0"/>
    <n v="2607"/>
    <x v="0"/>
    <n v="590000"/>
    <x v="0"/>
    <x v="1"/>
    <n v="590000"/>
  </r>
  <r>
    <d v="2009-03-27T00:00:00"/>
    <x v="2"/>
    <x v="0"/>
    <n v="2914"/>
    <x v="1"/>
    <n v="660000"/>
    <x v="0"/>
    <x v="0"/>
    <n v="660000"/>
  </r>
  <r>
    <d v="2009-03-27T00:00:00"/>
    <x v="2"/>
    <x v="0"/>
    <n v="2603"/>
    <x v="0"/>
    <n v="455000"/>
    <x v="1"/>
    <x v="2"/>
    <n v="455000"/>
  </r>
  <r>
    <d v="2009-03-28T00:00:00"/>
    <x v="2"/>
    <x v="0"/>
    <n v="2617"/>
    <x v="0"/>
    <n v="461000"/>
    <x v="0"/>
    <x v="1"/>
    <n v="461000"/>
  </r>
  <r>
    <d v="2009-03-28T00:00:00"/>
    <x v="2"/>
    <x v="0"/>
    <n v="2603"/>
    <x v="0"/>
    <n v="645000"/>
    <x v="0"/>
    <x v="1"/>
    <n v="645000"/>
  </r>
  <r>
    <d v="2009-03-28T00:00:00"/>
    <x v="2"/>
    <x v="0"/>
    <n v="2614"/>
    <x v="0"/>
    <n v="690000"/>
    <x v="0"/>
    <x v="0"/>
    <n v="690000"/>
  </r>
  <r>
    <d v="2009-03-28T00:00:00"/>
    <x v="2"/>
    <x v="0"/>
    <n v="2600"/>
    <x v="0"/>
    <n v="722000"/>
    <x v="0"/>
    <x v="0"/>
    <n v="722000"/>
  </r>
  <r>
    <d v="2009-03-28T00:00:00"/>
    <x v="2"/>
    <x v="0"/>
    <n v="2602"/>
    <x v="0"/>
    <n v="1310000"/>
    <x v="0"/>
    <x v="0"/>
    <n v="1310000"/>
  </r>
  <r>
    <d v="2009-03-30T00:00:00"/>
    <x v="2"/>
    <x v="0"/>
    <n v="2904"/>
    <x v="1"/>
    <n v="356500"/>
    <x v="0"/>
    <x v="1"/>
    <n v="356500"/>
  </r>
  <r>
    <d v="2009-03-30T00:00:00"/>
    <x v="2"/>
    <x v="0"/>
    <n v="2914"/>
    <x v="1"/>
    <n v="373500"/>
    <x v="0"/>
    <x v="1"/>
    <n v="373500"/>
  </r>
  <r>
    <d v="2009-03-30T00:00:00"/>
    <x v="2"/>
    <x v="0"/>
    <n v="2905"/>
    <x v="1"/>
    <n v="450000"/>
    <x v="0"/>
    <x v="0"/>
    <n v="450000"/>
  </r>
  <r>
    <d v="2009-03-30T00:00:00"/>
    <x v="2"/>
    <x v="0"/>
    <n v="2611"/>
    <x v="0"/>
    <n v="470000"/>
    <x v="0"/>
    <x v="1"/>
    <n v="470000"/>
  </r>
  <r>
    <d v="2009-03-30T00:00:00"/>
    <x v="2"/>
    <x v="0"/>
    <n v="2903"/>
    <x v="1"/>
    <n v="480000"/>
    <x v="0"/>
    <x v="3"/>
    <n v="480000"/>
  </r>
  <r>
    <d v="2009-03-30T00:00:00"/>
    <x v="2"/>
    <x v="0"/>
    <n v="2602"/>
    <x v="0"/>
    <n v="561000"/>
    <x v="0"/>
    <x v="1"/>
    <n v="561000"/>
  </r>
  <r>
    <d v="2009-03-30T00:00:00"/>
    <x v="2"/>
    <x v="0"/>
    <n v="2602"/>
    <x v="0"/>
    <n v="565000"/>
    <x v="0"/>
    <x v="1"/>
    <n v="565000"/>
  </r>
  <r>
    <d v="2009-03-30T00:00:00"/>
    <x v="2"/>
    <x v="0"/>
    <n v="2914"/>
    <x v="1"/>
    <n v="568500"/>
    <x v="0"/>
    <x v="0"/>
    <n v="568500"/>
  </r>
  <r>
    <d v="2009-03-30T00:00:00"/>
    <x v="2"/>
    <x v="0"/>
    <n v="2600"/>
    <x v="0"/>
    <n v="310000"/>
    <x v="1"/>
    <x v="4"/>
    <n v="310000"/>
  </r>
  <r>
    <d v="2009-03-30T00:00:00"/>
    <x v="2"/>
    <x v="0"/>
    <n v="2612"/>
    <x v="0"/>
    <n v="340000"/>
    <x v="1"/>
    <x v="4"/>
    <n v="340000"/>
  </r>
  <r>
    <d v="2009-03-30T00:00:00"/>
    <x v="2"/>
    <x v="0"/>
    <n v="2617"/>
    <x v="0"/>
    <n v="356000"/>
    <x v="1"/>
    <x v="2"/>
    <n v="356000"/>
  </r>
  <r>
    <d v="2009-03-31T00:00:00"/>
    <x v="2"/>
    <x v="0"/>
    <n v="2615"/>
    <x v="0"/>
    <n v="435000"/>
    <x v="0"/>
    <x v="0"/>
    <n v="435000"/>
  </r>
  <r>
    <d v="2009-03-31T00:00:00"/>
    <x v="2"/>
    <x v="0"/>
    <n v="2914"/>
    <x v="1"/>
    <n v="580000"/>
    <x v="0"/>
    <x v="0"/>
    <n v="580000"/>
  </r>
  <r>
    <d v="2009-03-31T00:00:00"/>
    <x v="2"/>
    <x v="0"/>
    <n v="2600"/>
    <x v="0"/>
    <n v="610000"/>
    <x v="0"/>
    <x v="1"/>
    <n v="610000"/>
  </r>
  <r>
    <d v="2009-03-31T00:00:00"/>
    <x v="2"/>
    <x v="0"/>
    <n v="2615"/>
    <x v="0"/>
    <n v="637000"/>
    <x v="0"/>
    <x v="3"/>
    <n v="637000"/>
  </r>
  <r>
    <d v="2009-03-31T00:00:00"/>
    <x v="2"/>
    <x v="0"/>
    <n v="2602"/>
    <x v="0"/>
    <n v="800000"/>
    <x v="0"/>
    <x v="0"/>
    <n v="800000"/>
  </r>
  <r>
    <d v="2009-04-01T00:00:00"/>
    <x v="2"/>
    <x v="1"/>
    <n v="2615"/>
    <x v="0"/>
    <n v="288000"/>
    <x v="0"/>
    <x v="1"/>
    <n v="288000"/>
  </r>
  <r>
    <d v="2009-04-01T00:00:00"/>
    <x v="2"/>
    <x v="1"/>
    <n v="2620"/>
    <x v="0"/>
    <n v="370000"/>
    <x v="0"/>
    <x v="1"/>
    <n v="370000"/>
  </r>
  <r>
    <d v="2009-04-01T00:00:00"/>
    <x v="2"/>
    <x v="1"/>
    <n v="2906"/>
    <x v="1"/>
    <n v="430000"/>
    <x v="0"/>
    <x v="0"/>
    <n v="430000"/>
  </r>
  <r>
    <d v="2009-04-01T00:00:00"/>
    <x v="2"/>
    <x v="1"/>
    <n v="2914"/>
    <x v="1"/>
    <n v="439000"/>
    <x v="0"/>
    <x v="1"/>
    <n v="439000"/>
  </r>
  <r>
    <d v="2009-04-01T00:00:00"/>
    <x v="2"/>
    <x v="1"/>
    <n v="2615"/>
    <x v="0"/>
    <n v="464000"/>
    <x v="0"/>
    <x v="0"/>
    <n v="464000"/>
  </r>
  <r>
    <d v="2009-04-01T00:00:00"/>
    <x v="2"/>
    <x v="1"/>
    <n v="2602"/>
    <x v="0"/>
    <n v="585000"/>
    <x v="0"/>
    <x v="1"/>
    <n v="585000"/>
  </r>
  <r>
    <d v="2009-04-01T00:00:00"/>
    <x v="2"/>
    <x v="1"/>
    <n v="2607"/>
    <x v="0"/>
    <n v="281000"/>
    <x v="1"/>
    <x v="2"/>
    <n v="281000"/>
  </r>
  <r>
    <d v="2009-04-02T00:00:00"/>
    <x v="2"/>
    <x v="1"/>
    <n v="2906"/>
    <x v="1"/>
    <n v="326000"/>
    <x v="0"/>
    <x v="1"/>
    <n v="326000"/>
  </r>
  <r>
    <d v="2009-04-02T00:00:00"/>
    <x v="2"/>
    <x v="1"/>
    <n v="2903"/>
    <x v="1"/>
    <n v="423000"/>
    <x v="0"/>
    <x v="0"/>
    <n v="423000"/>
  </r>
  <r>
    <d v="2009-04-02T00:00:00"/>
    <x v="2"/>
    <x v="1"/>
    <n v="2905"/>
    <x v="1"/>
    <n v="475000"/>
    <x v="0"/>
    <x v="0"/>
    <n v="475000"/>
  </r>
  <r>
    <d v="2009-04-02T00:00:00"/>
    <x v="2"/>
    <x v="1"/>
    <n v="2614"/>
    <x v="0"/>
    <n v="800000"/>
    <x v="0"/>
    <x v="0"/>
    <n v="800000"/>
  </r>
  <r>
    <d v="2009-04-03T00:00:00"/>
    <x v="2"/>
    <x v="1"/>
    <n v="2900"/>
    <x v="0"/>
    <n v="345000"/>
    <x v="0"/>
    <x v="1"/>
    <n v="345000"/>
  </r>
  <r>
    <d v="2009-04-03T00:00:00"/>
    <x v="2"/>
    <x v="1"/>
    <n v="2912"/>
    <x v="1"/>
    <n v="470000"/>
    <x v="0"/>
    <x v="0"/>
    <n v="470000"/>
  </r>
  <r>
    <d v="2009-04-03T00:00:00"/>
    <x v="2"/>
    <x v="1"/>
    <n v="2913"/>
    <x v="1"/>
    <n v="490000"/>
    <x v="0"/>
    <x v="0"/>
    <n v="490000"/>
  </r>
  <r>
    <d v="2009-04-03T00:00:00"/>
    <x v="2"/>
    <x v="1"/>
    <n v="2611"/>
    <x v="0"/>
    <n v="550000"/>
    <x v="0"/>
    <x v="0"/>
    <n v="550000"/>
  </r>
  <r>
    <d v="2009-04-03T00:00:00"/>
    <x v="2"/>
    <x v="1"/>
    <n v="2611"/>
    <x v="0"/>
    <n v="555000"/>
    <x v="0"/>
    <x v="0"/>
    <n v="555000"/>
  </r>
  <r>
    <d v="2009-04-03T00:00:00"/>
    <x v="2"/>
    <x v="1"/>
    <n v="2607"/>
    <x v="0"/>
    <n v="812000"/>
    <x v="0"/>
    <x v="0"/>
    <n v="812000"/>
  </r>
  <r>
    <d v="2009-04-03T00:00:00"/>
    <x v="2"/>
    <x v="1"/>
    <n v="2612"/>
    <x v="0"/>
    <n v="625000"/>
    <x v="1"/>
    <x v="1"/>
    <n v="625000"/>
  </r>
  <r>
    <d v="2009-04-04T00:00:00"/>
    <x v="2"/>
    <x v="1"/>
    <n v="2607"/>
    <x v="0"/>
    <n v="517000"/>
    <x v="0"/>
    <x v="1"/>
    <n v="517000"/>
  </r>
  <r>
    <d v="2009-04-06T00:00:00"/>
    <x v="2"/>
    <x v="1"/>
    <n v="2913"/>
    <x v="1"/>
    <n v="360000"/>
    <x v="0"/>
    <x v="1"/>
    <n v="360000"/>
  </r>
  <r>
    <d v="2009-04-06T00:00:00"/>
    <x v="2"/>
    <x v="1"/>
    <n v="2903"/>
    <x v="1"/>
    <n v="406500"/>
    <x v="0"/>
    <x v="1"/>
    <n v="406500"/>
  </r>
  <r>
    <d v="2009-04-06T00:00:00"/>
    <x v="2"/>
    <x v="1"/>
    <n v="2611"/>
    <x v="0"/>
    <n v="422000"/>
    <x v="0"/>
    <x v="1"/>
    <n v="422000"/>
  </r>
  <r>
    <d v="2009-04-06T00:00:00"/>
    <x v="2"/>
    <x v="1"/>
    <n v="2906"/>
    <x v="1"/>
    <n v="435000"/>
    <x v="0"/>
    <x v="1"/>
    <n v="435000"/>
  </r>
  <r>
    <d v="2009-04-06T00:00:00"/>
    <x v="2"/>
    <x v="1"/>
    <n v="2902"/>
    <x v="1"/>
    <n v="455000"/>
    <x v="0"/>
    <x v="0"/>
    <n v="455000"/>
  </r>
  <r>
    <d v="2009-04-06T00:00:00"/>
    <x v="2"/>
    <x v="1"/>
    <n v="2605"/>
    <x v="0"/>
    <n v="515000"/>
    <x v="0"/>
    <x v="1"/>
    <n v="515000"/>
  </r>
  <r>
    <d v="2009-04-06T00:00:00"/>
    <x v="2"/>
    <x v="1"/>
    <n v="2914"/>
    <x v="1"/>
    <n v="522000"/>
    <x v="0"/>
    <x v="0"/>
    <n v="522000"/>
  </r>
  <r>
    <d v="2009-04-06T00:00:00"/>
    <x v="2"/>
    <x v="1"/>
    <n v="2611"/>
    <x v="0"/>
    <n v="560000"/>
    <x v="0"/>
    <x v="0"/>
    <n v="560000"/>
  </r>
  <r>
    <d v="2009-04-06T00:00:00"/>
    <x v="2"/>
    <x v="1"/>
    <n v="2612"/>
    <x v="0"/>
    <n v="1875000"/>
    <x v="0"/>
    <x v="3"/>
    <n v="1875000"/>
  </r>
  <r>
    <d v="2009-04-07T00:00:00"/>
    <x v="2"/>
    <x v="1"/>
    <n v="2913"/>
    <x v="1"/>
    <n v="375500"/>
    <x v="0"/>
    <x v="1"/>
    <n v="375500"/>
  </r>
  <r>
    <d v="2009-04-07T00:00:00"/>
    <x v="2"/>
    <x v="1"/>
    <n v="2617"/>
    <x v="0"/>
    <n v="420000"/>
    <x v="0"/>
    <x v="1"/>
    <n v="420000"/>
  </r>
  <r>
    <d v="2009-04-07T00:00:00"/>
    <x v="2"/>
    <x v="1"/>
    <n v="2903"/>
    <x v="1"/>
    <n v="440000"/>
    <x v="0"/>
    <x v="0"/>
    <n v="440000"/>
  </r>
  <r>
    <d v="2009-04-07T00:00:00"/>
    <x v="2"/>
    <x v="1"/>
    <n v="2905"/>
    <x v="1"/>
    <n v="485000"/>
    <x v="0"/>
    <x v="0"/>
    <n v="485000"/>
  </r>
  <r>
    <d v="2009-04-07T00:00:00"/>
    <x v="2"/>
    <x v="1"/>
    <n v="2905"/>
    <x v="1"/>
    <n v="490000"/>
    <x v="0"/>
    <x v="0"/>
    <n v="490000"/>
  </r>
  <r>
    <d v="2009-04-07T00:00:00"/>
    <x v="2"/>
    <x v="1"/>
    <n v="2602"/>
    <x v="0"/>
    <n v="527000"/>
    <x v="0"/>
    <x v="1"/>
    <n v="527000"/>
  </r>
  <r>
    <d v="2009-04-07T00:00:00"/>
    <x v="2"/>
    <x v="1"/>
    <n v="2905"/>
    <x v="1"/>
    <n v="550000"/>
    <x v="0"/>
    <x v="0"/>
    <n v="550000"/>
  </r>
  <r>
    <d v="2009-04-07T00:00:00"/>
    <x v="2"/>
    <x v="1"/>
    <n v="2605"/>
    <x v="0"/>
    <n v="560000"/>
    <x v="0"/>
    <x v="0"/>
    <n v="560000"/>
  </r>
  <r>
    <d v="2009-04-07T00:00:00"/>
    <x v="2"/>
    <x v="1"/>
    <n v="2913"/>
    <x v="1"/>
    <n v="690000"/>
    <x v="0"/>
    <x v="0"/>
    <n v="690000"/>
  </r>
  <r>
    <d v="2009-04-07T00:00:00"/>
    <x v="2"/>
    <x v="1"/>
    <n v="2913"/>
    <x v="1"/>
    <n v="720000"/>
    <x v="0"/>
    <x v="3"/>
    <n v="720000"/>
  </r>
  <r>
    <d v="2009-04-07T00:00:00"/>
    <x v="2"/>
    <x v="1"/>
    <n v="2913"/>
    <x v="1"/>
    <n v="941000"/>
    <x v="0"/>
    <x v="3"/>
    <n v="941000"/>
  </r>
  <r>
    <d v="2009-04-07T00:00:00"/>
    <x v="2"/>
    <x v="1"/>
    <n v="2602"/>
    <x v="0"/>
    <n v="318500"/>
    <x v="1"/>
    <x v="2"/>
    <n v="318500"/>
  </r>
  <r>
    <d v="2009-04-08T00:00:00"/>
    <x v="2"/>
    <x v="1"/>
    <n v="2611"/>
    <x v="0"/>
    <n v="460000"/>
    <x v="0"/>
    <x v="0"/>
    <n v="460000"/>
  </r>
  <r>
    <d v="2009-04-08T00:00:00"/>
    <x v="2"/>
    <x v="1"/>
    <n v="2906"/>
    <x v="1"/>
    <n v="495000"/>
    <x v="0"/>
    <x v="0"/>
    <n v="495000"/>
  </r>
  <r>
    <d v="2009-04-09T00:00:00"/>
    <x v="2"/>
    <x v="1"/>
    <n v="2906"/>
    <x v="1"/>
    <n v="353500"/>
    <x v="0"/>
    <x v="1"/>
    <n v="353500"/>
  </r>
  <r>
    <d v="2009-04-09T00:00:00"/>
    <x v="2"/>
    <x v="1"/>
    <n v="2905"/>
    <x v="1"/>
    <n v="365000"/>
    <x v="0"/>
    <x v="1"/>
    <n v="365000"/>
  </r>
  <r>
    <d v="2009-04-09T00:00:00"/>
    <x v="2"/>
    <x v="1"/>
    <n v="2914"/>
    <x v="1"/>
    <n v="461500"/>
    <x v="0"/>
    <x v="0"/>
    <n v="461500"/>
  </r>
  <r>
    <d v="2009-04-09T00:00:00"/>
    <x v="2"/>
    <x v="1"/>
    <n v="2606"/>
    <x v="0"/>
    <n v="470000"/>
    <x v="0"/>
    <x v="1"/>
    <n v="470000"/>
  </r>
  <r>
    <d v="2009-04-14T00:00:00"/>
    <x v="2"/>
    <x v="1"/>
    <n v="2906"/>
    <x v="1"/>
    <n v="420000"/>
    <x v="0"/>
    <x v="1"/>
    <n v="420000"/>
  </r>
  <r>
    <d v="2009-04-14T00:00:00"/>
    <x v="2"/>
    <x v="1"/>
    <n v="2611"/>
    <x v="0"/>
    <n v="441550"/>
    <x v="0"/>
    <x v="1"/>
    <n v="441550"/>
  </r>
  <r>
    <d v="2009-04-14T00:00:00"/>
    <x v="2"/>
    <x v="1"/>
    <n v="2914"/>
    <x v="1"/>
    <n v="480000"/>
    <x v="0"/>
    <x v="0"/>
    <n v="480000"/>
  </r>
  <r>
    <d v="2009-04-14T00:00:00"/>
    <x v="2"/>
    <x v="1"/>
    <n v="2914"/>
    <x v="1"/>
    <n v="500000"/>
    <x v="0"/>
    <x v="0"/>
    <n v="500000"/>
  </r>
  <r>
    <d v="2009-04-15T00:00:00"/>
    <x v="2"/>
    <x v="1"/>
    <n v="2906"/>
    <x v="1"/>
    <n v="315000"/>
    <x v="0"/>
    <x v="2"/>
    <n v="315000"/>
  </r>
  <r>
    <d v="2009-04-15T00:00:00"/>
    <x v="2"/>
    <x v="1"/>
    <n v="2906"/>
    <x v="1"/>
    <n v="345000"/>
    <x v="0"/>
    <x v="1"/>
    <n v="345000"/>
  </r>
  <r>
    <d v="2009-04-15T00:00:00"/>
    <x v="2"/>
    <x v="1"/>
    <n v="2905"/>
    <x v="1"/>
    <n v="405000"/>
    <x v="0"/>
    <x v="0"/>
    <n v="405000"/>
  </r>
  <r>
    <d v="2009-04-15T00:00:00"/>
    <x v="2"/>
    <x v="1"/>
    <n v="2614"/>
    <x v="0"/>
    <n v="428500"/>
    <x v="0"/>
    <x v="1"/>
    <n v="428500"/>
  </r>
  <r>
    <d v="2009-04-15T00:00:00"/>
    <x v="2"/>
    <x v="1"/>
    <n v="2913"/>
    <x v="1"/>
    <n v="440000"/>
    <x v="0"/>
    <x v="1"/>
    <n v="440000"/>
  </r>
  <r>
    <d v="2009-04-15T00:00:00"/>
    <x v="2"/>
    <x v="1"/>
    <n v="2614"/>
    <x v="0"/>
    <n v="510000"/>
    <x v="0"/>
    <x v="1"/>
    <n v="510000"/>
  </r>
  <r>
    <d v="2009-04-15T00:00:00"/>
    <x v="2"/>
    <x v="1"/>
    <n v="2602"/>
    <x v="0"/>
    <n v="525000"/>
    <x v="0"/>
    <x v="1"/>
    <n v="525000"/>
  </r>
  <r>
    <d v="2009-04-15T00:00:00"/>
    <x v="2"/>
    <x v="1"/>
    <n v="2615"/>
    <x v="0"/>
    <n v="531000"/>
    <x v="0"/>
    <x v="3"/>
    <n v="531000"/>
  </r>
  <r>
    <d v="2009-04-15T00:00:00"/>
    <x v="2"/>
    <x v="1"/>
    <n v="2611"/>
    <x v="0"/>
    <n v="655000"/>
    <x v="0"/>
    <x v="1"/>
    <n v="655000"/>
  </r>
  <r>
    <d v="2009-04-15T00:00:00"/>
    <x v="2"/>
    <x v="1"/>
    <n v="2603"/>
    <x v="0"/>
    <n v="2200000"/>
    <x v="0"/>
    <x v="0"/>
    <n v="2200000"/>
  </r>
  <r>
    <d v="2009-04-16T00:00:00"/>
    <x v="2"/>
    <x v="1"/>
    <n v="2617"/>
    <x v="0"/>
    <n v="425000"/>
    <x v="0"/>
    <x v="1"/>
    <n v="425000"/>
  </r>
  <r>
    <d v="2009-04-16T00:00:00"/>
    <x v="2"/>
    <x v="1"/>
    <n v="2904"/>
    <x v="1"/>
    <n v="425000"/>
    <x v="0"/>
    <x v="1"/>
    <n v="425000"/>
  </r>
  <r>
    <d v="2009-04-16T00:00:00"/>
    <x v="2"/>
    <x v="1"/>
    <n v="2904"/>
    <x v="1"/>
    <n v="435000"/>
    <x v="0"/>
    <x v="0"/>
    <n v="435000"/>
  </r>
  <r>
    <d v="2009-04-16T00:00:00"/>
    <x v="2"/>
    <x v="1"/>
    <n v="2914"/>
    <x v="1"/>
    <n v="447500"/>
    <x v="0"/>
    <x v="1"/>
    <n v="447500"/>
  </r>
  <r>
    <d v="2009-04-16T00:00:00"/>
    <x v="2"/>
    <x v="1"/>
    <n v="2605"/>
    <x v="0"/>
    <n v="522500"/>
    <x v="0"/>
    <x v="1"/>
    <n v="522500"/>
  </r>
  <r>
    <d v="2009-04-16T00:00:00"/>
    <x v="2"/>
    <x v="1"/>
    <n v="2902"/>
    <x v="1"/>
    <n v="530000"/>
    <x v="0"/>
    <x v="0"/>
    <n v="530000"/>
  </r>
  <r>
    <d v="2009-04-16T00:00:00"/>
    <x v="2"/>
    <x v="1"/>
    <n v="2607"/>
    <x v="0"/>
    <n v="270000"/>
    <x v="1"/>
    <x v="2"/>
    <n v="270000"/>
  </r>
  <r>
    <d v="2009-04-16T00:00:00"/>
    <x v="2"/>
    <x v="1"/>
    <n v="2604"/>
    <x v="0"/>
    <n v="372000"/>
    <x v="1"/>
    <x v="2"/>
    <n v="372000"/>
  </r>
  <r>
    <d v="2009-04-16T00:00:00"/>
    <x v="2"/>
    <x v="1"/>
    <n v="2600"/>
    <x v="0"/>
    <n v="640000"/>
    <x v="1"/>
    <x v="2"/>
    <n v="640000"/>
  </r>
  <r>
    <d v="2009-04-17T00:00:00"/>
    <x v="2"/>
    <x v="1"/>
    <n v="2905"/>
    <x v="1"/>
    <n v="358000"/>
    <x v="0"/>
    <x v="1"/>
    <n v="358000"/>
  </r>
  <r>
    <d v="2009-04-17T00:00:00"/>
    <x v="2"/>
    <x v="1"/>
    <n v="2615"/>
    <x v="0"/>
    <n v="436000"/>
    <x v="0"/>
    <x v="1"/>
    <n v="436000"/>
  </r>
  <r>
    <d v="2009-04-17T00:00:00"/>
    <x v="2"/>
    <x v="1"/>
    <n v="2905"/>
    <x v="1"/>
    <n v="470000"/>
    <x v="0"/>
    <x v="0"/>
    <n v="470000"/>
  </r>
  <r>
    <d v="2009-04-17T00:00:00"/>
    <x v="2"/>
    <x v="1"/>
    <n v="2602"/>
    <x v="0"/>
    <n v="870000"/>
    <x v="0"/>
    <x v="0"/>
    <n v="870000"/>
  </r>
  <r>
    <d v="2009-04-17T00:00:00"/>
    <x v="2"/>
    <x v="1"/>
    <n v="2602"/>
    <x v="0"/>
    <n v="339000"/>
    <x v="1"/>
    <x v="4"/>
    <n v="339000"/>
  </r>
  <r>
    <d v="2009-04-17T00:00:00"/>
    <x v="2"/>
    <x v="1"/>
    <n v="2612"/>
    <x v="0"/>
    <n v="350500"/>
    <x v="1"/>
    <x v="4"/>
    <n v="350500"/>
  </r>
  <r>
    <d v="2009-04-18T00:00:00"/>
    <x v="2"/>
    <x v="1"/>
    <n v="2617"/>
    <x v="0"/>
    <n v="575000"/>
    <x v="0"/>
    <x v="0"/>
    <n v="575000"/>
  </r>
  <r>
    <d v="2009-04-20T00:00:00"/>
    <x v="2"/>
    <x v="1"/>
    <n v="2902"/>
    <x v="1"/>
    <n v="370000"/>
    <x v="0"/>
    <x v="1"/>
    <n v="370000"/>
  </r>
  <r>
    <d v="2009-04-20T00:00:00"/>
    <x v="2"/>
    <x v="1"/>
    <n v="2905"/>
    <x v="1"/>
    <n v="380000"/>
    <x v="0"/>
    <x v="1"/>
    <n v="380000"/>
  </r>
  <r>
    <d v="2009-04-20T00:00:00"/>
    <x v="2"/>
    <x v="1"/>
    <n v="2906"/>
    <x v="1"/>
    <n v="380000"/>
    <x v="0"/>
    <x v="1"/>
    <n v="380000"/>
  </r>
  <r>
    <d v="2009-04-20T00:00:00"/>
    <x v="2"/>
    <x v="1"/>
    <n v="2611"/>
    <x v="0"/>
    <n v="460000"/>
    <x v="0"/>
    <x v="1"/>
    <n v="460000"/>
  </r>
  <r>
    <d v="2009-04-20T00:00:00"/>
    <x v="2"/>
    <x v="1"/>
    <n v="2903"/>
    <x v="1"/>
    <n v="477000"/>
    <x v="0"/>
    <x v="1"/>
    <n v="477000"/>
  </r>
  <r>
    <d v="2009-04-20T00:00:00"/>
    <x v="2"/>
    <x v="1"/>
    <n v="2906"/>
    <x v="1"/>
    <n v="480000"/>
    <x v="0"/>
    <x v="0"/>
    <n v="480000"/>
  </r>
  <r>
    <d v="2009-04-20T00:00:00"/>
    <x v="2"/>
    <x v="1"/>
    <n v="2602"/>
    <x v="0"/>
    <n v="565000"/>
    <x v="0"/>
    <x v="1"/>
    <n v="565000"/>
  </r>
  <r>
    <d v="2009-04-20T00:00:00"/>
    <x v="2"/>
    <x v="1"/>
    <n v="2902"/>
    <x v="1"/>
    <n v="680000"/>
    <x v="0"/>
    <x v="0"/>
    <n v="680000"/>
  </r>
  <r>
    <d v="2009-04-20T00:00:00"/>
    <x v="2"/>
    <x v="1"/>
    <n v="2603"/>
    <x v="0"/>
    <n v="785000"/>
    <x v="0"/>
    <x v="0"/>
    <n v="785000"/>
  </r>
  <r>
    <d v="2009-04-21T00:00:00"/>
    <x v="2"/>
    <x v="1"/>
    <n v="2614"/>
    <x v="0"/>
    <n v="355000"/>
    <x v="0"/>
    <x v="1"/>
    <n v="355000"/>
  </r>
  <r>
    <d v="2009-04-21T00:00:00"/>
    <x v="2"/>
    <x v="1"/>
    <n v="2905"/>
    <x v="1"/>
    <n v="400000"/>
    <x v="0"/>
    <x v="1"/>
    <n v="400000"/>
  </r>
  <r>
    <d v="2009-04-21T00:00:00"/>
    <x v="2"/>
    <x v="1"/>
    <n v="2905"/>
    <x v="1"/>
    <n v="410000"/>
    <x v="0"/>
    <x v="1"/>
    <n v="410000"/>
  </r>
  <r>
    <d v="2009-04-21T00:00:00"/>
    <x v="2"/>
    <x v="1"/>
    <n v="2902"/>
    <x v="1"/>
    <n v="500000"/>
    <x v="0"/>
    <x v="0"/>
    <n v="500000"/>
  </r>
  <r>
    <d v="2009-04-22T00:00:00"/>
    <x v="2"/>
    <x v="1"/>
    <n v="2905"/>
    <x v="1"/>
    <n v="415000"/>
    <x v="0"/>
    <x v="1"/>
    <n v="415000"/>
  </r>
  <r>
    <d v="2009-04-22T00:00:00"/>
    <x v="2"/>
    <x v="1"/>
    <n v="2912"/>
    <x v="1"/>
    <n v="630000"/>
    <x v="0"/>
    <x v="0"/>
    <n v="630000"/>
  </r>
  <r>
    <d v="2009-04-22T00:00:00"/>
    <x v="2"/>
    <x v="1"/>
    <n v="2603"/>
    <x v="0"/>
    <n v="840000"/>
    <x v="0"/>
    <x v="1"/>
    <n v="840000"/>
  </r>
  <r>
    <d v="2009-04-23T00:00:00"/>
    <x v="2"/>
    <x v="1"/>
    <n v="2615"/>
    <x v="0"/>
    <n v="335000"/>
    <x v="0"/>
    <x v="1"/>
    <n v="335000"/>
  </r>
  <r>
    <d v="2009-04-23T00:00:00"/>
    <x v="2"/>
    <x v="1"/>
    <n v="2615"/>
    <x v="0"/>
    <n v="412000"/>
    <x v="0"/>
    <x v="1"/>
    <n v="412000"/>
  </r>
  <r>
    <d v="2009-04-23T00:00:00"/>
    <x v="2"/>
    <x v="1"/>
    <n v="2902"/>
    <x v="1"/>
    <n v="467500"/>
    <x v="0"/>
    <x v="0"/>
    <n v="467500"/>
  </r>
  <r>
    <d v="2009-04-23T00:00:00"/>
    <x v="2"/>
    <x v="1"/>
    <n v="2602"/>
    <x v="0"/>
    <n v="390500"/>
    <x v="1"/>
    <x v="4"/>
    <n v="390500"/>
  </r>
  <r>
    <d v="2009-04-23T00:00:00"/>
    <x v="2"/>
    <x v="1"/>
    <n v="2605"/>
    <x v="0"/>
    <n v="446000"/>
    <x v="1"/>
    <x v="2"/>
    <n v="446000"/>
  </r>
  <r>
    <d v="2009-04-24T00:00:00"/>
    <x v="2"/>
    <x v="1"/>
    <n v="2913"/>
    <x v="1"/>
    <n v="336000"/>
    <x v="0"/>
    <x v="2"/>
    <n v="336000"/>
  </r>
  <r>
    <d v="2009-04-24T00:00:00"/>
    <x v="2"/>
    <x v="1"/>
    <n v="2905"/>
    <x v="1"/>
    <n v="365000"/>
    <x v="0"/>
    <x v="1"/>
    <n v="365000"/>
  </r>
  <r>
    <d v="2009-04-24T00:00:00"/>
    <x v="2"/>
    <x v="1"/>
    <n v="2905"/>
    <x v="1"/>
    <n v="387500"/>
    <x v="0"/>
    <x v="1"/>
    <n v="387500"/>
  </r>
  <r>
    <d v="2009-04-24T00:00:00"/>
    <x v="2"/>
    <x v="1"/>
    <n v="2905"/>
    <x v="1"/>
    <n v="405000"/>
    <x v="0"/>
    <x v="1"/>
    <n v="405000"/>
  </r>
  <r>
    <d v="2009-04-24T00:00:00"/>
    <x v="2"/>
    <x v="1"/>
    <n v="2617"/>
    <x v="0"/>
    <n v="410000"/>
    <x v="0"/>
    <x v="0"/>
    <n v="410000"/>
  </r>
  <r>
    <d v="2009-04-24T00:00:00"/>
    <x v="2"/>
    <x v="1"/>
    <n v="2617"/>
    <x v="0"/>
    <n v="421999"/>
    <x v="0"/>
    <x v="0"/>
    <n v="421999"/>
  </r>
  <r>
    <d v="2009-04-24T00:00:00"/>
    <x v="2"/>
    <x v="1"/>
    <n v="2611"/>
    <x v="0"/>
    <n v="463000"/>
    <x v="0"/>
    <x v="0"/>
    <n v="463000"/>
  </r>
  <r>
    <d v="2009-04-24T00:00:00"/>
    <x v="2"/>
    <x v="1"/>
    <n v="2905"/>
    <x v="1"/>
    <n v="472000"/>
    <x v="0"/>
    <x v="0"/>
    <n v="472000"/>
  </r>
  <r>
    <d v="2009-04-24T00:00:00"/>
    <x v="2"/>
    <x v="1"/>
    <n v="2611"/>
    <x v="0"/>
    <n v="479000"/>
    <x v="0"/>
    <x v="1"/>
    <n v="479000"/>
  </r>
  <r>
    <d v="2009-04-24T00:00:00"/>
    <x v="2"/>
    <x v="1"/>
    <n v="2914"/>
    <x v="1"/>
    <n v="538000"/>
    <x v="0"/>
    <x v="0"/>
    <n v="538000"/>
  </r>
  <r>
    <d v="2009-04-24T00:00:00"/>
    <x v="2"/>
    <x v="1"/>
    <n v="2605"/>
    <x v="0"/>
    <n v="685000"/>
    <x v="0"/>
    <x v="0"/>
    <n v="685000"/>
  </r>
  <r>
    <d v="2009-04-28T00:00:00"/>
    <x v="2"/>
    <x v="1"/>
    <n v="2906"/>
    <x v="1"/>
    <n v="300000"/>
    <x v="0"/>
    <x v="1"/>
    <n v="300000"/>
  </r>
  <r>
    <d v="2009-04-28T00:00:00"/>
    <x v="2"/>
    <x v="1"/>
    <n v="2906"/>
    <x v="1"/>
    <n v="355000"/>
    <x v="0"/>
    <x v="1"/>
    <n v="355000"/>
  </r>
  <r>
    <d v="2009-04-28T00:00:00"/>
    <x v="2"/>
    <x v="1"/>
    <n v="2617"/>
    <x v="0"/>
    <n v="555000"/>
    <x v="0"/>
    <x v="0"/>
    <n v="555000"/>
  </r>
  <r>
    <d v="2009-04-28T00:00:00"/>
    <x v="2"/>
    <x v="1"/>
    <n v="2603"/>
    <x v="0"/>
    <n v="530000"/>
    <x v="1"/>
    <x v="2"/>
    <n v="530000"/>
  </r>
  <r>
    <d v="2009-04-29T00:00:00"/>
    <x v="2"/>
    <x v="1"/>
    <n v="2611"/>
    <x v="0"/>
    <n v="391000"/>
    <x v="0"/>
    <x v="1"/>
    <n v="391000"/>
  </r>
  <r>
    <d v="2009-04-29T00:00:00"/>
    <x v="2"/>
    <x v="1"/>
    <n v="2905"/>
    <x v="1"/>
    <n v="407000"/>
    <x v="0"/>
    <x v="0"/>
    <n v="407000"/>
  </r>
  <r>
    <d v="2009-04-29T00:00:00"/>
    <x v="2"/>
    <x v="1"/>
    <n v="2904"/>
    <x v="1"/>
    <n v="542000"/>
    <x v="0"/>
    <x v="0"/>
    <n v="542000"/>
  </r>
  <r>
    <d v="2009-04-29T00:00:00"/>
    <x v="2"/>
    <x v="1"/>
    <n v="2602"/>
    <x v="0"/>
    <n v="330000"/>
    <x v="1"/>
    <x v="2"/>
    <n v="330000"/>
  </r>
  <r>
    <d v="2009-04-30T00:00:00"/>
    <x v="2"/>
    <x v="1"/>
    <n v="2606"/>
    <x v="0"/>
    <n v="270000"/>
    <x v="1"/>
    <x v="2"/>
    <n v="270000"/>
  </r>
  <r>
    <d v="2009-04-30T00:00:00"/>
    <x v="2"/>
    <x v="1"/>
    <n v="2606"/>
    <x v="0"/>
    <n v="350600"/>
    <x v="1"/>
    <x v="2"/>
    <n v="350600"/>
  </r>
  <r>
    <d v="2009-05-01T00:00:00"/>
    <x v="2"/>
    <x v="1"/>
    <n v="2617"/>
    <x v="0"/>
    <n v="370000"/>
    <x v="0"/>
    <x v="1"/>
    <n v="370000"/>
  </r>
  <r>
    <d v="2009-05-01T00:00:00"/>
    <x v="2"/>
    <x v="1"/>
    <n v="2905"/>
    <x v="1"/>
    <n v="415000"/>
    <x v="0"/>
    <x v="1"/>
    <n v="415000"/>
  </r>
  <r>
    <d v="2009-05-01T00:00:00"/>
    <x v="2"/>
    <x v="1"/>
    <n v="2905"/>
    <x v="1"/>
    <n v="427000"/>
    <x v="0"/>
    <x v="0"/>
    <n v="427000"/>
  </r>
  <r>
    <d v="2009-05-01T00:00:00"/>
    <x v="2"/>
    <x v="1"/>
    <n v="2615"/>
    <x v="0"/>
    <n v="490000"/>
    <x v="0"/>
    <x v="3"/>
    <n v="490000"/>
  </r>
  <r>
    <d v="2009-05-01T00:00:00"/>
    <x v="2"/>
    <x v="1"/>
    <n v="2913"/>
    <x v="1"/>
    <n v="565000"/>
    <x v="0"/>
    <x v="0"/>
    <n v="565000"/>
  </r>
  <r>
    <d v="2009-05-01T00:00:00"/>
    <x v="2"/>
    <x v="1"/>
    <n v="2615"/>
    <x v="0"/>
    <n v="605000"/>
    <x v="0"/>
    <x v="0"/>
    <n v="605000"/>
  </r>
  <r>
    <d v="2009-05-01T00:00:00"/>
    <x v="2"/>
    <x v="1"/>
    <n v="2602"/>
    <x v="0"/>
    <n v="223000"/>
    <x v="1"/>
    <x v="4"/>
    <n v="223000"/>
  </r>
  <r>
    <d v="2009-05-01T00:00:00"/>
    <x v="2"/>
    <x v="1"/>
    <n v="2900"/>
    <x v="0"/>
    <n v="420000"/>
    <x v="1"/>
    <x v="1"/>
    <n v="420000"/>
  </r>
  <r>
    <d v="2009-05-04T00:00:00"/>
    <x v="2"/>
    <x v="1"/>
    <n v="2906"/>
    <x v="1"/>
    <n v="340000"/>
    <x v="0"/>
    <x v="1"/>
    <n v="340000"/>
  </r>
  <r>
    <d v="2009-05-04T00:00:00"/>
    <x v="2"/>
    <x v="1"/>
    <n v="2902"/>
    <x v="1"/>
    <n v="360000"/>
    <x v="0"/>
    <x v="1"/>
    <n v="360000"/>
  </r>
  <r>
    <d v="2009-05-04T00:00:00"/>
    <x v="2"/>
    <x v="1"/>
    <n v="2902"/>
    <x v="1"/>
    <n v="375000"/>
    <x v="0"/>
    <x v="1"/>
    <n v="375000"/>
  </r>
  <r>
    <d v="2009-05-04T00:00:00"/>
    <x v="2"/>
    <x v="1"/>
    <n v="2904"/>
    <x v="1"/>
    <n v="499950"/>
    <x v="0"/>
    <x v="0"/>
    <n v="499950"/>
  </r>
  <r>
    <d v="2009-05-04T00:00:00"/>
    <x v="2"/>
    <x v="1"/>
    <n v="2905"/>
    <x v="1"/>
    <n v="551000"/>
    <x v="0"/>
    <x v="3"/>
    <n v="551000"/>
  </r>
  <r>
    <d v="2009-05-04T00:00:00"/>
    <x v="2"/>
    <x v="1"/>
    <n v="2617"/>
    <x v="0"/>
    <n v="627000"/>
    <x v="0"/>
    <x v="3"/>
    <n v="627000"/>
  </r>
  <r>
    <d v="2009-05-05T00:00:00"/>
    <x v="2"/>
    <x v="1"/>
    <n v="2906"/>
    <x v="1"/>
    <n v="368500"/>
    <x v="0"/>
    <x v="1"/>
    <n v="368500"/>
  </r>
  <r>
    <d v="2009-05-05T00:00:00"/>
    <x v="2"/>
    <x v="1"/>
    <n v="2903"/>
    <x v="1"/>
    <n v="390000"/>
    <x v="0"/>
    <x v="1"/>
    <n v="390000"/>
  </r>
  <r>
    <d v="2009-05-05T00:00:00"/>
    <x v="2"/>
    <x v="1"/>
    <n v="2902"/>
    <x v="1"/>
    <n v="445000"/>
    <x v="0"/>
    <x v="2"/>
    <n v="445000"/>
  </r>
  <r>
    <d v="2009-05-05T00:00:00"/>
    <x v="2"/>
    <x v="1"/>
    <n v="2904"/>
    <x v="1"/>
    <n v="460000"/>
    <x v="0"/>
    <x v="0"/>
    <n v="460000"/>
  </r>
  <r>
    <d v="2009-05-05T00:00:00"/>
    <x v="2"/>
    <x v="1"/>
    <n v="2903"/>
    <x v="1"/>
    <n v="522500"/>
    <x v="0"/>
    <x v="0"/>
    <n v="522500"/>
  </r>
  <r>
    <d v="2009-05-05T00:00:00"/>
    <x v="2"/>
    <x v="1"/>
    <n v="2605"/>
    <x v="0"/>
    <n v="710000"/>
    <x v="0"/>
    <x v="0"/>
    <n v="710000"/>
  </r>
  <r>
    <d v="2009-05-06T00:00:00"/>
    <x v="2"/>
    <x v="1"/>
    <n v="2607"/>
    <x v="0"/>
    <n v="490000"/>
    <x v="0"/>
    <x v="1"/>
    <n v="490000"/>
  </r>
  <r>
    <d v="2009-05-06T00:00:00"/>
    <x v="2"/>
    <x v="1"/>
    <n v="2906"/>
    <x v="1"/>
    <n v="520000"/>
    <x v="0"/>
    <x v="0"/>
    <n v="520000"/>
  </r>
  <r>
    <d v="2009-05-06T00:00:00"/>
    <x v="2"/>
    <x v="1"/>
    <n v="2914"/>
    <x v="1"/>
    <n v="525000"/>
    <x v="0"/>
    <x v="0"/>
    <n v="525000"/>
  </r>
  <r>
    <d v="2009-05-06T00:00:00"/>
    <x v="2"/>
    <x v="1"/>
    <n v="2602"/>
    <x v="0"/>
    <n v="620000"/>
    <x v="0"/>
    <x v="0"/>
    <n v="620000"/>
  </r>
  <r>
    <d v="2009-05-06T00:00:00"/>
    <x v="2"/>
    <x v="1"/>
    <n v="2602"/>
    <x v="0"/>
    <n v="330000"/>
    <x v="1"/>
    <x v="2"/>
    <n v="330000"/>
  </r>
  <r>
    <d v="2009-05-07T00:00:00"/>
    <x v="2"/>
    <x v="1"/>
    <n v="2905"/>
    <x v="1"/>
    <n v="320000"/>
    <x v="0"/>
    <x v="1"/>
    <n v="320000"/>
  </r>
  <r>
    <d v="2009-05-07T00:00:00"/>
    <x v="2"/>
    <x v="1"/>
    <n v="2902"/>
    <x v="1"/>
    <n v="375000"/>
    <x v="0"/>
    <x v="1"/>
    <n v="375000"/>
  </r>
  <r>
    <d v="2009-05-07T00:00:00"/>
    <x v="2"/>
    <x v="1"/>
    <n v="2617"/>
    <x v="0"/>
    <n v="402227"/>
    <x v="0"/>
    <x v="1"/>
    <n v="402227"/>
  </r>
  <r>
    <d v="2009-05-07T00:00:00"/>
    <x v="2"/>
    <x v="1"/>
    <n v="2617"/>
    <x v="0"/>
    <n v="412000"/>
    <x v="0"/>
    <x v="1"/>
    <n v="412000"/>
  </r>
  <r>
    <d v="2009-05-07T00:00:00"/>
    <x v="2"/>
    <x v="1"/>
    <n v="2903"/>
    <x v="1"/>
    <n v="485000"/>
    <x v="0"/>
    <x v="0"/>
    <n v="485000"/>
  </r>
  <r>
    <d v="2009-05-07T00:00:00"/>
    <x v="2"/>
    <x v="1"/>
    <n v="2603"/>
    <x v="0"/>
    <n v="525000"/>
    <x v="1"/>
    <x v="2"/>
    <n v="525000"/>
  </r>
  <r>
    <d v="2009-05-08T00:00:00"/>
    <x v="2"/>
    <x v="1"/>
    <n v="2615"/>
    <x v="0"/>
    <n v="395000"/>
    <x v="0"/>
    <x v="1"/>
    <n v="395000"/>
  </r>
  <r>
    <d v="2009-05-08T00:00:00"/>
    <x v="2"/>
    <x v="1"/>
    <n v="2913"/>
    <x v="1"/>
    <n v="450000"/>
    <x v="0"/>
    <x v="0"/>
    <n v="450000"/>
  </r>
  <r>
    <d v="2009-05-08T00:00:00"/>
    <x v="2"/>
    <x v="1"/>
    <n v="2906"/>
    <x v="1"/>
    <n v="485000"/>
    <x v="0"/>
    <x v="0"/>
    <n v="485000"/>
  </r>
  <r>
    <d v="2009-05-08T00:00:00"/>
    <x v="2"/>
    <x v="1"/>
    <n v="2604"/>
    <x v="0"/>
    <n v="615000"/>
    <x v="0"/>
    <x v="1"/>
    <n v="615000"/>
  </r>
  <r>
    <d v="2009-05-08T00:00:00"/>
    <x v="2"/>
    <x v="1"/>
    <n v="2600"/>
    <x v="0"/>
    <n v="675000"/>
    <x v="0"/>
    <x v="1"/>
    <n v="675000"/>
  </r>
  <r>
    <d v="2009-05-08T00:00:00"/>
    <x v="2"/>
    <x v="1"/>
    <n v="2905"/>
    <x v="1"/>
    <n v="720000"/>
    <x v="0"/>
    <x v="3"/>
    <n v="720000"/>
  </r>
  <r>
    <d v="2009-05-08T00:00:00"/>
    <x v="2"/>
    <x v="1"/>
    <n v="2612"/>
    <x v="0"/>
    <n v="1050000"/>
    <x v="0"/>
    <x v="0"/>
    <n v="1050000"/>
  </r>
  <r>
    <d v="2009-05-08T00:00:00"/>
    <x v="2"/>
    <x v="1"/>
    <n v="2612"/>
    <x v="0"/>
    <n v="485000"/>
    <x v="1"/>
    <x v="2"/>
    <n v="485000"/>
  </r>
  <r>
    <d v="2009-05-09T00:00:00"/>
    <x v="2"/>
    <x v="1"/>
    <n v="2913"/>
    <x v="1"/>
    <n v="401000"/>
    <x v="0"/>
    <x v="1"/>
    <n v="401000"/>
  </r>
  <r>
    <d v="2009-05-11T00:00:00"/>
    <x v="2"/>
    <x v="1"/>
    <n v="2906"/>
    <x v="1"/>
    <n v="315000"/>
    <x v="0"/>
    <x v="1"/>
    <n v="315000"/>
  </r>
  <r>
    <d v="2009-05-11T00:00:00"/>
    <x v="2"/>
    <x v="1"/>
    <n v="2902"/>
    <x v="1"/>
    <n v="325000"/>
    <x v="0"/>
    <x v="1"/>
    <n v="325000"/>
  </r>
  <r>
    <d v="2009-05-11T00:00:00"/>
    <x v="2"/>
    <x v="1"/>
    <n v="2611"/>
    <x v="0"/>
    <n v="375000"/>
    <x v="0"/>
    <x v="1"/>
    <n v="375000"/>
  </r>
  <r>
    <d v="2009-05-11T00:00:00"/>
    <x v="2"/>
    <x v="1"/>
    <n v="2614"/>
    <x v="0"/>
    <n v="390500"/>
    <x v="0"/>
    <x v="1"/>
    <n v="390500"/>
  </r>
  <r>
    <d v="2009-05-11T00:00:00"/>
    <x v="2"/>
    <x v="1"/>
    <n v="2611"/>
    <x v="0"/>
    <n v="495000"/>
    <x v="0"/>
    <x v="1"/>
    <n v="495000"/>
  </r>
  <r>
    <d v="2009-05-12T00:00:00"/>
    <x v="2"/>
    <x v="1"/>
    <n v="2615"/>
    <x v="0"/>
    <n v="458000"/>
    <x v="0"/>
    <x v="0"/>
    <n v="458000"/>
  </r>
  <r>
    <d v="2009-05-12T00:00:00"/>
    <x v="2"/>
    <x v="1"/>
    <n v="2607"/>
    <x v="0"/>
    <n v="477500"/>
    <x v="0"/>
    <x v="1"/>
    <n v="477500"/>
  </r>
  <r>
    <d v="2009-05-12T00:00:00"/>
    <x v="2"/>
    <x v="1"/>
    <n v="2607"/>
    <x v="0"/>
    <n v="215000"/>
    <x v="1"/>
    <x v="4"/>
    <n v="215000"/>
  </r>
  <r>
    <d v="2009-05-12T00:00:00"/>
    <x v="2"/>
    <x v="1"/>
    <n v="2604"/>
    <x v="0"/>
    <n v="375000"/>
    <x v="1"/>
    <x v="2"/>
    <n v="375000"/>
  </r>
  <r>
    <d v="2009-05-13T00:00:00"/>
    <x v="2"/>
    <x v="1"/>
    <n v="2906"/>
    <x v="1"/>
    <n v="387000"/>
    <x v="0"/>
    <x v="1"/>
    <n v="387000"/>
  </r>
  <r>
    <d v="2009-05-13T00:00:00"/>
    <x v="2"/>
    <x v="1"/>
    <n v="2906"/>
    <x v="1"/>
    <n v="410000"/>
    <x v="0"/>
    <x v="1"/>
    <n v="410000"/>
  </r>
  <r>
    <d v="2009-05-13T00:00:00"/>
    <x v="2"/>
    <x v="1"/>
    <n v="2614"/>
    <x v="0"/>
    <n v="805000"/>
    <x v="0"/>
    <x v="0"/>
    <n v="805000"/>
  </r>
  <r>
    <d v="2009-05-14T00:00:00"/>
    <x v="2"/>
    <x v="1"/>
    <n v="2906"/>
    <x v="1"/>
    <n v="450000"/>
    <x v="0"/>
    <x v="0"/>
    <n v="450000"/>
  </r>
  <r>
    <d v="2009-05-14T00:00:00"/>
    <x v="2"/>
    <x v="1"/>
    <n v="2620"/>
    <x v="0"/>
    <n v="160000"/>
    <x v="1"/>
    <x v="4"/>
    <n v="160000"/>
  </r>
  <r>
    <d v="2009-05-15T00:00:00"/>
    <x v="2"/>
    <x v="1"/>
    <n v="2906"/>
    <x v="1"/>
    <n v="350000"/>
    <x v="0"/>
    <x v="2"/>
    <n v="350000"/>
  </r>
  <r>
    <d v="2009-05-15T00:00:00"/>
    <x v="2"/>
    <x v="1"/>
    <n v="2903"/>
    <x v="1"/>
    <n v="389000"/>
    <x v="0"/>
    <x v="1"/>
    <n v="389000"/>
  </r>
  <r>
    <d v="2009-05-15T00:00:00"/>
    <x v="2"/>
    <x v="1"/>
    <n v="2905"/>
    <x v="1"/>
    <n v="401000"/>
    <x v="0"/>
    <x v="1"/>
    <n v="401000"/>
  </r>
  <r>
    <d v="2009-05-15T00:00:00"/>
    <x v="2"/>
    <x v="1"/>
    <n v="2904"/>
    <x v="1"/>
    <n v="410000"/>
    <x v="0"/>
    <x v="1"/>
    <n v="410000"/>
  </r>
  <r>
    <d v="2009-05-15T00:00:00"/>
    <x v="2"/>
    <x v="1"/>
    <n v="2902"/>
    <x v="1"/>
    <n v="432500"/>
    <x v="0"/>
    <x v="1"/>
    <n v="432500"/>
  </r>
  <r>
    <d v="2009-05-15T00:00:00"/>
    <x v="2"/>
    <x v="1"/>
    <n v="2604"/>
    <x v="0"/>
    <n v="461000"/>
    <x v="0"/>
    <x v="2"/>
    <n v="461000"/>
  </r>
  <r>
    <d v="2009-05-15T00:00:00"/>
    <x v="2"/>
    <x v="1"/>
    <n v="2904"/>
    <x v="1"/>
    <n v="485000"/>
    <x v="0"/>
    <x v="0"/>
    <n v="485000"/>
  </r>
  <r>
    <d v="2009-05-15T00:00:00"/>
    <x v="2"/>
    <x v="1"/>
    <n v="2906"/>
    <x v="1"/>
    <n v="520000"/>
    <x v="0"/>
    <x v="0"/>
    <n v="520000"/>
  </r>
  <r>
    <d v="2009-05-15T00:00:00"/>
    <x v="2"/>
    <x v="1"/>
    <n v="2904"/>
    <x v="1"/>
    <n v="560000"/>
    <x v="0"/>
    <x v="0"/>
    <n v="560000"/>
  </r>
  <r>
    <d v="2009-05-15T00:00:00"/>
    <x v="2"/>
    <x v="1"/>
    <n v="2600"/>
    <x v="0"/>
    <n v="1000000"/>
    <x v="0"/>
    <x v="0"/>
    <n v="1000000"/>
  </r>
  <r>
    <d v="2009-05-16T00:00:00"/>
    <x v="2"/>
    <x v="1"/>
    <n v="2605"/>
    <x v="0"/>
    <n v="540000"/>
    <x v="0"/>
    <x v="1"/>
    <n v="540000"/>
  </r>
  <r>
    <d v="2009-05-18T00:00:00"/>
    <x v="2"/>
    <x v="1"/>
    <n v="2905"/>
    <x v="1"/>
    <n v="352500"/>
    <x v="0"/>
    <x v="1"/>
    <n v="352500"/>
  </r>
  <r>
    <d v="2009-05-18T00:00:00"/>
    <x v="2"/>
    <x v="1"/>
    <n v="2906"/>
    <x v="1"/>
    <n v="384000"/>
    <x v="0"/>
    <x v="1"/>
    <n v="384000"/>
  </r>
  <r>
    <d v="2009-05-18T00:00:00"/>
    <x v="2"/>
    <x v="1"/>
    <n v="2602"/>
    <x v="0"/>
    <n v="535000"/>
    <x v="0"/>
    <x v="1"/>
    <n v="535000"/>
  </r>
  <r>
    <d v="2009-05-18T00:00:00"/>
    <x v="2"/>
    <x v="1"/>
    <n v="2602"/>
    <x v="0"/>
    <n v="342500"/>
    <x v="1"/>
    <x v="4"/>
    <n v="342500"/>
  </r>
  <r>
    <d v="2009-05-18T00:00:00"/>
    <x v="2"/>
    <x v="1"/>
    <n v="2604"/>
    <x v="0"/>
    <n v="441000"/>
    <x v="1"/>
    <x v="2"/>
    <n v="441000"/>
  </r>
  <r>
    <d v="2009-05-19T00:00:00"/>
    <x v="2"/>
    <x v="1"/>
    <n v="2617"/>
    <x v="0"/>
    <n v="367000"/>
    <x v="0"/>
    <x v="1"/>
    <n v="367000"/>
  </r>
  <r>
    <d v="2009-05-19T00:00:00"/>
    <x v="2"/>
    <x v="1"/>
    <n v="2615"/>
    <x v="0"/>
    <n v="390000"/>
    <x v="0"/>
    <x v="0"/>
    <n v="390000"/>
  </r>
  <r>
    <d v="2009-05-19T00:00:00"/>
    <x v="2"/>
    <x v="1"/>
    <n v="2615"/>
    <x v="0"/>
    <n v="415000"/>
    <x v="0"/>
    <x v="0"/>
    <n v="415000"/>
  </r>
  <r>
    <d v="2009-05-19T00:00:00"/>
    <x v="2"/>
    <x v="1"/>
    <n v="2914"/>
    <x v="1"/>
    <n v="436000"/>
    <x v="0"/>
    <x v="1"/>
    <n v="436000"/>
  </r>
  <r>
    <d v="2009-05-19T00:00:00"/>
    <x v="2"/>
    <x v="1"/>
    <n v="2906"/>
    <x v="1"/>
    <n v="515000"/>
    <x v="0"/>
    <x v="0"/>
    <n v="515000"/>
  </r>
  <r>
    <d v="2009-05-19T00:00:00"/>
    <x v="2"/>
    <x v="1"/>
    <n v="2614"/>
    <x v="0"/>
    <n v="820000"/>
    <x v="0"/>
    <x v="0"/>
    <n v="820000"/>
  </r>
  <r>
    <d v="2009-05-20T00:00:00"/>
    <x v="2"/>
    <x v="1"/>
    <n v="2905"/>
    <x v="1"/>
    <n v="367000"/>
    <x v="0"/>
    <x v="1"/>
    <n v="367000"/>
  </r>
  <r>
    <d v="2009-05-20T00:00:00"/>
    <x v="2"/>
    <x v="1"/>
    <n v="2615"/>
    <x v="0"/>
    <n v="373000"/>
    <x v="0"/>
    <x v="1"/>
    <n v="373000"/>
  </r>
  <r>
    <d v="2009-05-20T00:00:00"/>
    <x v="2"/>
    <x v="1"/>
    <n v="2611"/>
    <x v="0"/>
    <n v="495000"/>
    <x v="0"/>
    <x v="1"/>
    <n v="495000"/>
  </r>
  <r>
    <d v="2009-05-20T00:00:00"/>
    <x v="2"/>
    <x v="1"/>
    <n v="2605"/>
    <x v="0"/>
    <n v="583500"/>
    <x v="0"/>
    <x v="1"/>
    <n v="583500"/>
  </r>
  <r>
    <d v="2009-05-20T00:00:00"/>
    <x v="2"/>
    <x v="1"/>
    <n v="2607"/>
    <x v="0"/>
    <n v="785000"/>
    <x v="0"/>
    <x v="3"/>
    <n v="785000"/>
  </r>
  <r>
    <d v="2009-05-20T00:00:00"/>
    <x v="2"/>
    <x v="1"/>
    <n v="2603"/>
    <x v="0"/>
    <n v="888000"/>
    <x v="0"/>
    <x v="0"/>
    <n v="888000"/>
  </r>
  <r>
    <d v="2009-05-20T00:00:00"/>
    <x v="2"/>
    <x v="1"/>
    <n v="2617"/>
    <x v="0"/>
    <n v="375000"/>
    <x v="1"/>
    <x v="2"/>
    <n v="375000"/>
  </r>
  <r>
    <d v="2009-05-20T00:00:00"/>
    <x v="2"/>
    <x v="1"/>
    <n v="2900"/>
    <x v="0"/>
    <n v="390000"/>
    <x v="1"/>
    <x v="2"/>
    <n v="390000"/>
  </r>
  <r>
    <d v="2009-05-21T00:00:00"/>
    <x v="2"/>
    <x v="1"/>
    <n v="2902"/>
    <x v="1"/>
    <n v="365000"/>
    <x v="0"/>
    <x v="1"/>
    <n v="365000"/>
  </r>
  <r>
    <d v="2009-05-21T00:00:00"/>
    <x v="2"/>
    <x v="1"/>
    <n v="2615"/>
    <x v="0"/>
    <n v="390000"/>
    <x v="0"/>
    <x v="1"/>
    <n v="390000"/>
  </r>
  <r>
    <d v="2009-05-21T00:00:00"/>
    <x v="2"/>
    <x v="1"/>
    <n v="2615"/>
    <x v="0"/>
    <n v="430000"/>
    <x v="0"/>
    <x v="1"/>
    <n v="430000"/>
  </r>
  <r>
    <d v="2009-05-21T00:00:00"/>
    <x v="2"/>
    <x v="1"/>
    <n v="2617"/>
    <x v="0"/>
    <n v="439000"/>
    <x v="0"/>
    <x v="1"/>
    <n v="439000"/>
  </r>
  <r>
    <d v="2009-05-21T00:00:00"/>
    <x v="2"/>
    <x v="1"/>
    <n v="2600"/>
    <x v="0"/>
    <n v="375000"/>
    <x v="1"/>
    <x v="2"/>
    <n v="375000"/>
  </r>
  <r>
    <d v="2009-05-22T00:00:00"/>
    <x v="2"/>
    <x v="1"/>
    <n v="2611"/>
    <x v="0"/>
    <n v="387500"/>
    <x v="0"/>
    <x v="1"/>
    <n v="387500"/>
  </r>
  <r>
    <d v="2009-05-22T00:00:00"/>
    <x v="2"/>
    <x v="1"/>
    <n v="2603"/>
    <x v="0"/>
    <n v="440000"/>
    <x v="0"/>
    <x v="2"/>
    <n v="440000"/>
  </r>
  <r>
    <d v="2009-05-22T00:00:00"/>
    <x v="2"/>
    <x v="1"/>
    <n v="2904"/>
    <x v="1"/>
    <n v="510000"/>
    <x v="0"/>
    <x v="0"/>
    <n v="510000"/>
  </r>
  <r>
    <d v="2009-05-22T00:00:00"/>
    <x v="2"/>
    <x v="1"/>
    <n v="2602"/>
    <x v="0"/>
    <n v="527500"/>
    <x v="0"/>
    <x v="2"/>
    <n v="527500"/>
  </r>
  <r>
    <d v="2009-05-22T00:00:00"/>
    <x v="2"/>
    <x v="1"/>
    <n v="2615"/>
    <x v="0"/>
    <n v="553000"/>
    <x v="0"/>
    <x v="3"/>
    <n v="553000"/>
  </r>
  <r>
    <d v="2009-05-23T00:00:00"/>
    <x v="2"/>
    <x v="1"/>
    <n v="2913"/>
    <x v="1"/>
    <n v="357000"/>
    <x v="0"/>
    <x v="1"/>
    <n v="357000"/>
  </r>
  <r>
    <d v="2009-05-23T00:00:00"/>
    <x v="2"/>
    <x v="1"/>
    <n v="2615"/>
    <x v="0"/>
    <n v="363000"/>
    <x v="0"/>
    <x v="0"/>
    <n v="363000"/>
  </r>
  <r>
    <d v="2009-05-23T00:00:00"/>
    <x v="2"/>
    <x v="1"/>
    <n v="2604"/>
    <x v="0"/>
    <n v="511000"/>
    <x v="0"/>
    <x v="1"/>
    <n v="511000"/>
  </r>
  <r>
    <d v="2009-05-23T00:00:00"/>
    <x v="2"/>
    <x v="1"/>
    <n v="2615"/>
    <x v="0"/>
    <n v="522000"/>
    <x v="0"/>
    <x v="0"/>
    <n v="522000"/>
  </r>
  <r>
    <d v="2009-05-25T00:00:00"/>
    <x v="2"/>
    <x v="1"/>
    <n v="2903"/>
    <x v="1"/>
    <n v="390000"/>
    <x v="0"/>
    <x v="1"/>
    <n v="390000"/>
  </r>
  <r>
    <d v="2009-05-25T00:00:00"/>
    <x v="2"/>
    <x v="1"/>
    <n v="2611"/>
    <x v="0"/>
    <n v="435000"/>
    <x v="0"/>
    <x v="1"/>
    <n v="435000"/>
  </r>
  <r>
    <d v="2009-05-25T00:00:00"/>
    <x v="2"/>
    <x v="1"/>
    <n v="2900"/>
    <x v="0"/>
    <n v="465000"/>
    <x v="0"/>
    <x v="0"/>
    <n v="465000"/>
  </r>
  <r>
    <d v="2009-05-25T00:00:00"/>
    <x v="2"/>
    <x v="1"/>
    <n v="2904"/>
    <x v="1"/>
    <n v="465000"/>
    <x v="0"/>
    <x v="0"/>
    <n v="465000"/>
  </r>
  <r>
    <d v="2009-05-25T00:00:00"/>
    <x v="2"/>
    <x v="1"/>
    <n v="2604"/>
    <x v="0"/>
    <n v="516000"/>
    <x v="0"/>
    <x v="1"/>
    <n v="516000"/>
  </r>
  <r>
    <d v="2009-05-25T00:00:00"/>
    <x v="2"/>
    <x v="1"/>
    <n v="2604"/>
    <x v="0"/>
    <n v="530000"/>
    <x v="0"/>
    <x v="0"/>
    <n v="530000"/>
  </r>
  <r>
    <d v="2009-05-25T00:00:00"/>
    <x v="2"/>
    <x v="1"/>
    <n v="2611"/>
    <x v="0"/>
    <n v="570000"/>
    <x v="0"/>
    <x v="0"/>
    <n v="570000"/>
  </r>
  <r>
    <d v="2009-05-25T00:00:00"/>
    <x v="2"/>
    <x v="1"/>
    <n v="2903"/>
    <x v="1"/>
    <n v="577000"/>
    <x v="0"/>
    <x v="3"/>
    <n v="577000"/>
  </r>
  <r>
    <d v="2009-05-25T00:00:00"/>
    <x v="2"/>
    <x v="1"/>
    <n v="2912"/>
    <x v="1"/>
    <n v="330000"/>
    <x v="1"/>
    <x v="2"/>
    <n v="330000"/>
  </r>
  <r>
    <d v="2009-05-25T00:00:00"/>
    <x v="2"/>
    <x v="1"/>
    <n v="2612"/>
    <x v="0"/>
    <n v="492000"/>
    <x v="1"/>
    <x v="2"/>
    <n v="492000"/>
  </r>
  <r>
    <d v="2009-05-26T00:00:00"/>
    <x v="2"/>
    <x v="1"/>
    <n v="2902"/>
    <x v="1"/>
    <n v="455000"/>
    <x v="0"/>
    <x v="1"/>
    <n v="455000"/>
  </r>
  <r>
    <d v="2009-05-26T00:00:00"/>
    <x v="2"/>
    <x v="1"/>
    <n v="2913"/>
    <x v="1"/>
    <n v="530000"/>
    <x v="0"/>
    <x v="0"/>
    <n v="530000"/>
  </r>
  <r>
    <d v="2009-05-26T00:00:00"/>
    <x v="2"/>
    <x v="1"/>
    <n v="2611"/>
    <x v="0"/>
    <n v="550000"/>
    <x v="0"/>
    <x v="0"/>
    <n v="550000"/>
  </r>
  <r>
    <d v="2009-05-27T00:00:00"/>
    <x v="2"/>
    <x v="1"/>
    <n v="2904"/>
    <x v="1"/>
    <n v="410000"/>
    <x v="0"/>
    <x v="1"/>
    <n v="410000"/>
  </r>
  <r>
    <d v="2009-05-28T00:00:00"/>
    <x v="2"/>
    <x v="1"/>
    <n v="2913"/>
    <x v="1"/>
    <n v="420000"/>
    <x v="0"/>
    <x v="1"/>
    <n v="420000"/>
  </r>
  <r>
    <d v="2009-05-28T00:00:00"/>
    <x v="2"/>
    <x v="1"/>
    <n v="2903"/>
    <x v="1"/>
    <n v="431000"/>
    <x v="0"/>
    <x v="0"/>
    <n v="431000"/>
  </r>
  <r>
    <d v="2009-05-28T00:00:00"/>
    <x v="2"/>
    <x v="1"/>
    <n v="2906"/>
    <x v="1"/>
    <n v="435000"/>
    <x v="0"/>
    <x v="0"/>
    <n v="435000"/>
  </r>
  <r>
    <d v="2009-05-28T00:00:00"/>
    <x v="2"/>
    <x v="1"/>
    <n v="2914"/>
    <x v="1"/>
    <n v="459000"/>
    <x v="0"/>
    <x v="0"/>
    <n v="459000"/>
  </r>
  <r>
    <d v="2009-05-28T00:00:00"/>
    <x v="2"/>
    <x v="1"/>
    <n v="2906"/>
    <x v="1"/>
    <n v="485000"/>
    <x v="0"/>
    <x v="0"/>
    <n v="485000"/>
  </r>
  <r>
    <d v="2009-05-28T00:00:00"/>
    <x v="2"/>
    <x v="1"/>
    <n v="2904"/>
    <x v="1"/>
    <n v="495000"/>
    <x v="0"/>
    <x v="0"/>
    <n v="495000"/>
  </r>
  <r>
    <d v="2009-05-28T00:00:00"/>
    <x v="2"/>
    <x v="1"/>
    <n v="2905"/>
    <x v="1"/>
    <n v="500000"/>
    <x v="0"/>
    <x v="0"/>
    <n v="500000"/>
  </r>
  <r>
    <d v="2009-05-28T00:00:00"/>
    <x v="2"/>
    <x v="1"/>
    <n v="2914"/>
    <x v="1"/>
    <n v="640000"/>
    <x v="0"/>
    <x v="0"/>
    <n v="640000"/>
  </r>
  <r>
    <d v="2009-05-28T00:00:00"/>
    <x v="2"/>
    <x v="1"/>
    <n v="2600"/>
    <x v="0"/>
    <n v="1150000"/>
    <x v="1"/>
    <x v="1"/>
    <n v="1150000"/>
  </r>
  <r>
    <d v="2009-05-29T00:00:00"/>
    <x v="2"/>
    <x v="1"/>
    <n v="2903"/>
    <x v="1"/>
    <n v="390000"/>
    <x v="0"/>
    <x v="1"/>
    <n v="390000"/>
  </r>
  <r>
    <d v="2009-05-29T00:00:00"/>
    <x v="2"/>
    <x v="1"/>
    <n v="2615"/>
    <x v="0"/>
    <n v="399950"/>
    <x v="0"/>
    <x v="1"/>
    <n v="399950"/>
  </r>
  <r>
    <d v="2009-05-29T00:00:00"/>
    <x v="2"/>
    <x v="1"/>
    <n v="2615"/>
    <x v="0"/>
    <n v="418000"/>
    <x v="0"/>
    <x v="0"/>
    <n v="418000"/>
  </r>
  <r>
    <d v="2009-05-29T00:00:00"/>
    <x v="2"/>
    <x v="1"/>
    <n v="2905"/>
    <x v="1"/>
    <n v="430000"/>
    <x v="0"/>
    <x v="0"/>
    <n v="430000"/>
  </r>
  <r>
    <d v="2009-05-29T00:00:00"/>
    <x v="2"/>
    <x v="1"/>
    <n v="2611"/>
    <x v="0"/>
    <n v="451000"/>
    <x v="0"/>
    <x v="1"/>
    <n v="451000"/>
  </r>
  <r>
    <d v="2009-05-29T00:00:00"/>
    <x v="2"/>
    <x v="1"/>
    <n v="2615"/>
    <x v="0"/>
    <n v="487000"/>
    <x v="0"/>
    <x v="0"/>
    <n v="487000"/>
  </r>
  <r>
    <d v="2009-05-29T00:00:00"/>
    <x v="2"/>
    <x v="1"/>
    <n v="2617"/>
    <x v="0"/>
    <n v="500000"/>
    <x v="0"/>
    <x v="0"/>
    <n v="500000"/>
  </r>
  <r>
    <d v="2009-05-29T00:00:00"/>
    <x v="2"/>
    <x v="1"/>
    <n v="2604"/>
    <x v="0"/>
    <n v="795000"/>
    <x v="0"/>
    <x v="3"/>
    <n v="795000"/>
  </r>
  <r>
    <d v="2009-05-30T00:00:00"/>
    <x v="2"/>
    <x v="1"/>
    <n v="2617"/>
    <x v="0"/>
    <n v="459000"/>
    <x v="0"/>
    <x v="1"/>
    <n v="459000"/>
  </r>
  <r>
    <d v="2009-06-01T00:00:00"/>
    <x v="2"/>
    <x v="1"/>
    <n v="2902"/>
    <x v="1"/>
    <n v="420000"/>
    <x v="0"/>
    <x v="1"/>
    <n v="420000"/>
  </r>
  <r>
    <d v="2009-06-01T00:00:00"/>
    <x v="2"/>
    <x v="1"/>
    <n v="2903"/>
    <x v="1"/>
    <n v="460000"/>
    <x v="0"/>
    <x v="1"/>
    <n v="460000"/>
  </r>
  <r>
    <d v="2009-06-01T00:00:00"/>
    <x v="2"/>
    <x v="1"/>
    <n v="2617"/>
    <x v="0"/>
    <n v="530000"/>
    <x v="0"/>
    <x v="0"/>
    <n v="530000"/>
  </r>
  <r>
    <d v="2009-06-01T00:00:00"/>
    <x v="2"/>
    <x v="1"/>
    <n v="2902"/>
    <x v="1"/>
    <n v="675000"/>
    <x v="0"/>
    <x v="0"/>
    <n v="675000"/>
  </r>
  <r>
    <d v="2009-06-02T00:00:00"/>
    <x v="2"/>
    <x v="1"/>
    <n v="2906"/>
    <x v="1"/>
    <n v="578000"/>
    <x v="0"/>
    <x v="0"/>
    <n v="578000"/>
  </r>
  <r>
    <d v="2009-06-02T00:00:00"/>
    <x v="2"/>
    <x v="1"/>
    <n v="2617"/>
    <x v="0"/>
    <n v="295000"/>
    <x v="1"/>
    <x v="4"/>
    <n v="295000"/>
  </r>
  <r>
    <d v="2009-06-02T00:00:00"/>
    <x v="2"/>
    <x v="1"/>
    <n v="2612"/>
    <x v="0"/>
    <n v="387000"/>
    <x v="1"/>
    <x v="2"/>
    <n v="387000"/>
  </r>
  <r>
    <d v="2009-06-02T00:00:00"/>
    <x v="2"/>
    <x v="1"/>
    <n v="2601"/>
    <x v="0"/>
    <n v="405000"/>
    <x v="1"/>
    <x v="4"/>
    <n v="405000"/>
  </r>
  <r>
    <d v="2009-06-02T00:00:00"/>
    <x v="2"/>
    <x v="1"/>
    <n v="2617"/>
    <x v="0"/>
    <n v="425000"/>
    <x v="1"/>
    <x v="1"/>
    <n v="425000"/>
  </r>
  <r>
    <d v="2009-06-03T00:00:00"/>
    <x v="2"/>
    <x v="1"/>
    <n v="2615"/>
    <x v="0"/>
    <n v="375000"/>
    <x v="0"/>
    <x v="1"/>
    <n v="375000"/>
  </r>
  <r>
    <d v="2009-06-03T00:00:00"/>
    <x v="2"/>
    <x v="1"/>
    <n v="2906"/>
    <x v="1"/>
    <n v="440000"/>
    <x v="0"/>
    <x v="1"/>
    <n v="440000"/>
  </r>
  <r>
    <d v="2009-06-03T00:00:00"/>
    <x v="2"/>
    <x v="1"/>
    <n v="2611"/>
    <x v="0"/>
    <n v="540000"/>
    <x v="0"/>
    <x v="1"/>
    <n v="540000"/>
  </r>
  <r>
    <d v="2009-06-04T00:00:00"/>
    <x v="2"/>
    <x v="1"/>
    <n v="2617"/>
    <x v="0"/>
    <n v="419000"/>
    <x v="0"/>
    <x v="1"/>
    <n v="419000"/>
  </r>
  <r>
    <d v="2009-06-04T00:00:00"/>
    <x v="2"/>
    <x v="1"/>
    <n v="2611"/>
    <x v="0"/>
    <n v="430000"/>
    <x v="0"/>
    <x v="1"/>
    <n v="430000"/>
  </r>
  <r>
    <d v="2009-06-04T00:00:00"/>
    <x v="2"/>
    <x v="1"/>
    <n v="2906"/>
    <x v="1"/>
    <n v="448000"/>
    <x v="0"/>
    <x v="0"/>
    <n v="448000"/>
  </r>
  <r>
    <d v="2009-06-04T00:00:00"/>
    <x v="2"/>
    <x v="1"/>
    <n v="2615"/>
    <x v="0"/>
    <n v="457750"/>
    <x v="0"/>
    <x v="0"/>
    <n v="457750"/>
  </r>
  <r>
    <d v="2009-06-04T00:00:00"/>
    <x v="2"/>
    <x v="1"/>
    <n v="2906"/>
    <x v="1"/>
    <n v="500000"/>
    <x v="0"/>
    <x v="1"/>
    <n v="500000"/>
  </r>
  <r>
    <d v="2009-06-05T00:00:00"/>
    <x v="2"/>
    <x v="1"/>
    <n v="2906"/>
    <x v="1"/>
    <n v="357000"/>
    <x v="0"/>
    <x v="1"/>
    <n v="357000"/>
  </r>
  <r>
    <d v="2009-06-05T00:00:00"/>
    <x v="2"/>
    <x v="1"/>
    <n v="2905"/>
    <x v="1"/>
    <n v="390000"/>
    <x v="0"/>
    <x v="1"/>
    <n v="390000"/>
  </r>
  <r>
    <d v="2009-06-05T00:00:00"/>
    <x v="2"/>
    <x v="1"/>
    <n v="2611"/>
    <x v="0"/>
    <n v="450000"/>
    <x v="0"/>
    <x v="1"/>
    <n v="450000"/>
  </r>
  <r>
    <d v="2009-06-05T00:00:00"/>
    <x v="2"/>
    <x v="1"/>
    <n v="2602"/>
    <x v="0"/>
    <n v="550000"/>
    <x v="0"/>
    <x v="1"/>
    <n v="550000"/>
  </r>
  <r>
    <d v="2009-06-05T00:00:00"/>
    <x v="2"/>
    <x v="1"/>
    <n v="2906"/>
    <x v="1"/>
    <n v="565000"/>
    <x v="0"/>
    <x v="0"/>
    <n v="565000"/>
  </r>
  <r>
    <d v="2009-06-05T00:00:00"/>
    <x v="2"/>
    <x v="1"/>
    <n v="2614"/>
    <x v="0"/>
    <n v="770000"/>
    <x v="0"/>
    <x v="0"/>
    <n v="770000"/>
  </r>
  <r>
    <d v="2009-06-09T00:00:00"/>
    <x v="2"/>
    <x v="1"/>
    <n v="2905"/>
    <x v="1"/>
    <n v="445000"/>
    <x v="0"/>
    <x v="0"/>
    <n v="445000"/>
  </r>
  <r>
    <d v="2009-06-09T00:00:00"/>
    <x v="2"/>
    <x v="1"/>
    <n v="2611"/>
    <x v="0"/>
    <n v="588000"/>
    <x v="0"/>
    <x v="0"/>
    <n v="588000"/>
  </r>
  <r>
    <d v="2009-06-09T00:00:00"/>
    <x v="2"/>
    <x v="1"/>
    <n v="2614"/>
    <x v="0"/>
    <n v="605000"/>
    <x v="0"/>
    <x v="1"/>
    <n v="605000"/>
  </r>
  <r>
    <d v="2009-06-10T00:00:00"/>
    <x v="2"/>
    <x v="1"/>
    <n v="2617"/>
    <x v="0"/>
    <n v="378000"/>
    <x v="0"/>
    <x v="1"/>
    <n v="378000"/>
  </r>
  <r>
    <d v="2009-06-10T00:00:00"/>
    <x v="2"/>
    <x v="1"/>
    <n v="2905"/>
    <x v="1"/>
    <n v="399000"/>
    <x v="0"/>
    <x v="1"/>
    <n v="399000"/>
  </r>
  <r>
    <d v="2009-06-10T00:00:00"/>
    <x v="2"/>
    <x v="1"/>
    <n v="2602"/>
    <x v="0"/>
    <n v="465000"/>
    <x v="0"/>
    <x v="1"/>
    <n v="465000"/>
  </r>
  <r>
    <d v="2009-06-11T00:00:00"/>
    <x v="2"/>
    <x v="1"/>
    <n v="2906"/>
    <x v="1"/>
    <n v="391000"/>
    <x v="0"/>
    <x v="1"/>
    <n v="391000"/>
  </r>
  <r>
    <d v="2009-06-11T00:00:00"/>
    <x v="2"/>
    <x v="1"/>
    <n v="2905"/>
    <x v="1"/>
    <n v="470000"/>
    <x v="0"/>
    <x v="0"/>
    <n v="470000"/>
  </r>
  <r>
    <d v="2009-06-11T00:00:00"/>
    <x v="2"/>
    <x v="1"/>
    <n v="2602"/>
    <x v="0"/>
    <n v="520000"/>
    <x v="0"/>
    <x v="2"/>
    <n v="520000"/>
  </r>
  <r>
    <d v="2009-06-11T00:00:00"/>
    <x v="2"/>
    <x v="1"/>
    <n v="2612"/>
    <x v="0"/>
    <n v="837500"/>
    <x v="0"/>
    <x v="1"/>
    <n v="837500"/>
  </r>
  <r>
    <d v="2009-06-11T00:00:00"/>
    <x v="2"/>
    <x v="1"/>
    <n v="2602"/>
    <x v="0"/>
    <n v="850000"/>
    <x v="0"/>
    <x v="1"/>
    <n v="850000"/>
  </r>
  <r>
    <d v="2009-06-12T00:00:00"/>
    <x v="2"/>
    <x v="1"/>
    <n v="2617"/>
    <x v="0"/>
    <n v="405000"/>
    <x v="0"/>
    <x v="1"/>
    <n v="405000"/>
  </r>
  <r>
    <d v="2009-06-12T00:00:00"/>
    <x v="2"/>
    <x v="1"/>
    <n v="2602"/>
    <x v="0"/>
    <n v="425100"/>
    <x v="0"/>
    <x v="1"/>
    <n v="425100"/>
  </r>
  <r>
    <d v="2009-06-12T00:00:00"/>
    <x v="2"/>
    <x v="1"/>
    <n v="2905"/>
    <x v="1"/>
    <n v="480000"/>
    <x v="0"/>
    <x v="0"/>
    <n v="480000"/>
  </r>
  <r>
    <d v="2009-06-12T00:00:00"/>
    <x v="2"/>
    <x v="1"/>
    <n v="2905"/>
    <x v="1"/>
    <n v="507250"/>
    <x v="0"/>
    <x v="0"/>
    <n v="507250"/>
  </r>
  <r>
    <d v="2009-06-12T00:00:00"/>
    <x v="2"/>
    <x v="1"/>
    <n v="2604"/>
    <x v="0"/>
    <n v="580000"/>
    <x v="0"/>
    <x v="0"/>
    <n v="580000"/>
  </r>
  <r>
    <d v="2009-06-12T00:00:00"/>
    <x v="2"/>
    <x v="1"/>
    <n v="2914"/>
    <x v="1"/>
    <n v="580000"/>
    <x v="0"/>
    <x v="0"/>
    <n v="580000"/>
  </r>
  <r>
    <d v="2009-06-12T00:00:00"/>
    <x v="2"/>
    <x v="1"/>
    <n v="2913"/>
    <x v="1"/>
    <n v="715000"/>
    <x v="0"/>
    <x v="0"/>
    <n v="715000"/>
  </r>
  <r>
    <d v="2009-06-12T00:00:00"/>
    <x v="2"/>
    <x v="1"/>
    <n v="2612"/>
    <x v="0"/>
    <n v="340000"/>
    <x v="1"/>
    <x v="4"/>
    <n v="340000"/>
  </r>
  <r>
    <d v="2009-06-13T00:00:00"/>
    <x v="2"/>
    <x v="1"/>
    <n v="2615"/>
    <x v="0"/>
    <n v="383000"/>
    <x v="0"/>
    <x v="1"/>
    <n v="383000"/>
  </r>
  <r>
    <d v="2009-06-13T00:00:00"/>
    <x v="2"/>
    <x v="1"/>
    <n v="2603"/>
    <x v="0"/>
    <n v="382000"/>
    <x v="1"/>
    <x v="2"/>
    <n v="382000"/>
  </r>
  <r>
    <d v="2009-06-15T00:00:00"/>
    <x v="2"/>
    <x v="1"/>
    <n v="2905"/>
    <x v="1"/>
    <n v="410000"/>
    <x v="0"/>
    <x v="1"/>
    <n v="410000"/>
  </r>
  <r>
    <d v="2009-06-15T00:00:00"/>
    <x v="2"/>
    <x v="1"/>
    <n v="2904"/>
    <x v="1"/>
    <n v="415000"/>
    <x v="0"/>
    <x v="1"/>
    <n v="415000"/>
  </r>
  <r>
    <d v="2009-06-15T00:00:00"/>
    <x v="2"/>
    <x v="1"/>
    <n v="2906"/>
    <x v="1"/>
    <n v="416000"/>
    <x v="0"/>
    <x v="1"/>
    <n v="416000"/>
  </r>
  <r>
    <d v="2009-06-15T00:00:00"/>
    <x v="2"/>
    <x v="1"/>
    <n v="2617"/>
    <x v="0"/>
    <n v="480000"/>
    <x v="0"/>
    <x v="1"/>
    <n v="480000"/>
  </r>
  <r>
    <d v="2009-06-15T00:00:00"/>
    <x v="2"/>
    <x v="1"/>
    <n v="2905"/>
    <x v="1"/>
    <n v="610000"/>
    <x v="0"/>
    <x v="3"/>
    <n v="610000"/>
  </r>
  <r>
    <d v="2009-06-16T00:00:00"/>
    <x v="2"/>
    <x v="1"/>
    <n v="2914"/>
    <x v="1"/>
    <n v="435000"/>
    <x v="0"/>
    <x v="0"/>
    <n v="435000"/>
  </r>
  <r>
    <d v="2009-06-16T00:00:00"/>
    <x v="2"/>
    <x v="1"/>
    <n v="2615"/>
    <x v="0"/>
    <n v="485000"/>
    <x v="0"/>
    <x v="0"/>
    <n v="485000"/>
  </r>
  <r>
    <d v="2009-06-16T00:00:00"/>
    <x v="2"/>
    <x v="1"/>
    <n v="2611"/>
    <x v="0"/>
    <n v="540000"/>
    <x v="0"/>
    <x v="0"/>
    <n v="540000"/>
  </r>
  <r>
    <d v="2009-06-17T00:00:00"/>
    <x v="2"/>
    <x v="1"/>
    <n v="2906"/>
    <x v="1"/>
    <n v="373000"/>
    <x v="0"/>
    <x v="1"/>
    <n v="373000"/>
  </r>
  <r>
    <d v="2009-06-17T00:00:00"/>
    <x v="2"/>
    <x v="1"/>
    <n v="2614"/>
    <x v="0"/>
    <n v="435000"/>
    <x v="0"/>
    <x v="1"/>
    <n v="435000"/>
  </r>
  <r>
    <d v="2009-06-17T00:00:00"/>
    <x v="2"/>
    <x v="1"/>
    <n v="2900"/>
    <x v="0"/>
    <n v="477500"/>
    <x v="0"/>
    <x v="0"/>
    <n v="477500"/>
  </r>
  <r>
    <d v="2009-06-17T00:00:00"/>
    <x v="2"/>
    <x v="1"/>
    <n v="2602"/>
    <x v="0"/>
    <n v="526000"/>
    <x v="0"/>
    <x v="1"/>
    <n v="526000"/>
  </r>
  <r>
    <d v="2009-06-17T00:00:00"/>
    <x v="2"/>
    <x v="1"/>
    <n v="2905"/>
    <x v="1"/>
    <n v="640000"/>
    <x v="0"/>
    <x v="3"/>
    <n v="640000"/>
  </r>
  <r>
    <d v="2009-06-17T00:00:00"/>
    <x v="2"/>
    <x v="1"/>
    <n v="2604"/>
    <x v="0"/>
    <n v="387500"/>
    <x v="1"/>
    <x v="2"/>
    <n v="387500"/>
  </r>
  <r>
    <d v="2009-06-18T00:00:00"/>
    <x v="2"/>
    <x v="1"/>
    <n v="2906"/>
    <x v="1"/>
    <n v="400500"/>
    <x v="0"/>
    <x v="1"/>
    <n v="400500"/>
  </r>
  <r>
    <d v="2009-06-18T00:00:00"/>
    <x v="2"/>
    <x v="1"/>
    <n v="2914"/>
    <x v="1"/>
    <n v="403000"/>
    <x v="0"/>
    <x v="1"/>
    <n v="403000"/>
  </r>
  <r>
    <d v="2009-06-18T00:00:00"/>
    <x v="2"/>
    <x v="1"/>
    <n v="2614"/>
    <x v="0"/>
    <n v="440000"/>
    <x v="0"/>
    <x v="1"/>
    <n v="440000"/>
  </r>
  <r>
    <d v="2009-06-18T00:00:00"/>
    <x v="2"/>
    <x v="1"/>
    <n v="2902"/>
    <x v="1"/>
    <n v="440000"/>
    <x v="0"/>
    <x v="0"/>
    <n v="440000"/>
  </r>
  <r>
    <d v="2009-06-18T00:00:00"/>
    <x v="2"/>
    <x v="1"/>
    <n v="2905"/>
    <x v="1"/>
    <n v="465000"/>
    <x v="0"/>
    <x v="0"/>
    <n v="465000"/>
  </r>
  <r>
    <d v="2009-06-18T00:00:00"/>
    <x v="2"/>
    <x v="1"/>
    <n v="2914"/>
    <x v="1"/>
    <n v="890000"/>
    <x v="0"/>
    <x v="0"/>
    <n v="890000"/>
  </r>
  <r>
    <d v="2009-06-18T00:00:00"/>
    <x v="2"/>
    <x v="1"/>
    <n v="2620"/>
    <x v="0"/>
    <n v="165000"/>
    <x v="1"/>
    <x v="4"/>
    <n v="165000"/>
  </r>
  <r>
    <d v="2009-06-19T00:00:00"/>
    <x v="2"/>
    <x v="1"/>
    <n v="2913"/>
    <x v="1"/>
    <n v="620000"/>
    <x v="0"/>
    <x v="0"/>
    <n v="620000"/>
  </r>
  <r>
    <d v="2009-06-19T00:00:00"/>
    <x v="2"/>
    <x v="1"/>
    <n v="2614"/>
    <x v="0"/>
    <n v="395000"/>
    <x v="1"/>
    <x v="2"/>
    <n v="395000"/>
  </r>
  <r>
    <d v="2009-06-22T00:00:00"/>
    <x v="2"/>
    <x v="1"/>
    <n v="2906"/>
    <x v="1"/>
    <n v="329400"/>
    <x v="0"/>
    <x v="1"/>
    <n v="329400"/>
  </r>
  <r>
    <d v="2009-06-22T00:00:00"/>
    <x v="2"/>
    <x v="1"/>
    <n v="2905"/>
    <x v="1"/>
    <n v="417500"/>
    <x v="0"/>
    <x v="0"/>
    <n v="417500"/>
  </r>
  <r>
    <d v="2009-06-22T00:00:00"/>
    <x v="2"/>
    <x v="1"/>
    <n v="2913"/>
    <x v="1"/>
    <n v="420000"/>
    <x v="0"/>
    <x v="1"/>
    <n v="420000"/>
  </r>
  <r>
    <d v="2009-06-22T00:00:00"/>
    <x v="2"/>
    <x v="1"/>
    <n v="2904"/>
    <x v="1"/>
    <n v="428000"/>
    <x v="0"/>
    <x v="1"/>
    <n v="428000"/>
  </r>
  <r>
    <d v="2009-06-22T00:00:00"/>
    <x v="2"/>
    <x v="1"/>
    <n v="2615"/>
    <x v="0"/>
    <n v="472000"/>
    <x v="0"/>
    <x v="0"/>
    <n v="472000"/>
  </r>
  <r>
    <d v="2009-06-22T00:00:00"/>
    <x v="2"/>
    <x v="1"/>
    <n v="2913"/>
    <x v="1"/>
    <n v="532000"/>
    <x v="0"/>
    <x v="0"/>
    <n v="532000"/>
  </r>
  <r>
    <d v="2009-06-22T00:00:00"/>
    <x v="2"/>
    <x v="1"/>
    <n v="2906"/>
    <x v="1"/>
    <n v="556000"/>
    <x v="0"/>
    <x v="0"/>
    <n v="556000"/>
  </r>
  <r>
    <d v="2009-06-22T00:00:00"/>
    <x v="2"/>
    <x v="1"/>
    <n v="2906"/>
    <x v="1"/>
    <n v="585000"/>
    <x v="0"/>
    <x v="0"/>
    <n v="585000"/>
  </r>
  <r>
    <d v="2009-06-22T00:00:00"/>
    <x v="2"/>
    <x v="1"/>
    <n v="2604"/>
    <x v="0"/>
    <n v="620000"/>
    <x v="0"/>
    <x v="1"/>
    <n v="620000"/>
  </r>
  <r>
    <d v="2009-06-22T00:00:00"/>
    <x v="2"/>
    <x v="1"/>
    <n v="2904"/>
    <x v="1"/>
    <n v="711000"/>
    <x v="0"/>
    <x v="0"/>
    <n v="711000"/>
  </r>
  <r>
    <d v="2009-06-22T00:00:00"/>
    <x v="2"/>
    <x v="1"/>
    <n v="2607"/>
    <x v="0"/>
    <n v="282500"/>
    <x v="1"/>
    <x v="2"/>
    <n v="282500"/>
  </r>
  <r>
    <d v="2009-06-22T00:00:00"/>
    <x v="2"/>
    <x v="1"/>
    <n v="2604"/>
    <x v="0"/>
    <n v="396250"/>
    <x v="1"/>
    <x v="2"/>
    <n v="396250"/>
  </r>
  <r>
    <d v="2009-06-23T00:00:00"/>
    <x v="2"/>
    <x v="1"/>
    <n v="2617"/>
    <x v="0"/>
    <n v="415100"/>
    <x v="0"/>
    <x v="1"/>
    <n v="415100"/>
  </r>
  <r>
    <d v="2009-06-23T00:00:00"/>
    <x v="2"/>
    <x v="1"/>
    <n v="2906"/>
    <x v="1"/>
    <n v="445000"/>
    <x v="0"/>
    <x v="1"/>
    <n v="445000"/>
  </r>
  <r>
    <d v="2009-06-23T00:00:00"/>
    <x v="2"/>
    <x v="1"/>
    <n v="2602"/>
    <x v="0"/>
    <n v="525000"/>
    <x v="0"/>
    <x v="1"/>
    <n v="525000"/>
  </r>
  <r>
    <d v="2009-06-23T00:00:00"/>
    <x v="2"/>
    <x v="1"/>
    <n v="2611"/>
    <x v="0"/>
    <n v="285000"/>
    <x v="1"/>
    <x v="2"/>
    <n v="285000"/>
  </r>
  <r>
    <d v="2009-06-24T00:00:00"/>
    <x v="2"/>
    <x v="1"/>
    <n v="2905"/>
    <x v="1"/>
    <n v="430000"/>
    <x v="0"/>
    <x v="1"/>
    <n v="430000"/>
  </r>
  <r>
    <d v="2009-06-24T00:00:00"/>
    <x v="2"/>
    <x v="1"/>
    <n v="2615"/>
    <x v="0"/>
    <n v="460000"/>
    <x v="0"/>
    <x v="0"/>
    <n v="460000"/>
  </r>
  <r>
    <d v="2009-06-24T00:00:00"/>
    <x v="2"/>
    <x v="1"/>
    <n v="2906"/>
    <x v="1"/>
    <n v="500000"/>
    <x v="0"/>
    <x v="0"/>
    <n v="500000"/>
  </r>
  <r>
    <d v="2009-06-24T00:00:00"/>
    <x v="2"/>
    <x v="1"/>
    <n v="2602"/>
    <x v="0"/>
    <n v="520000"/>
    <x v="0"/>
    <x v="1"/>
    <n v="520000"/>
  </r>
  <r>
    <d v="2009-06-24T00:00:00"/>
    <x v="2"/>
    <x v="1"/>
    <n v="2905"/>
    <x v="1"/>
    <n v="535000"/>
    <x v="0"/>
    <x v="0"/>
    <n v="535000"/>
  </r>
  <r>
    <d v="2009-06-24T00:00:00"/>
    <x v="2"/>
    <x v="1"/>
    <n v="2605"/>
    <x v="0"/>
    <n v="732000"/>
    <x v="0"/>
    <x v="1"/>
    <n v="732000"/>
  </r>
  <r>
    <d v="2009-06-24T00:00:00"/>
    <x v="2"/>
    <x v="1"/>
    <n v="2620"/>
    <x v="0"/>
    <n v="172500"/>
    <x v="1"/>
    <x v="4"/>
    <n v="172500"/>
  </r>
  <r>
    <d v="2009-06-25T00:00:00"/>
    <x v="2"/>
    <x v="1"/>
    <n v="2905"/>
    <x v="1"/>
    <n v="375500"/>
    <x v="0"/>
    <x v="2"/>
    <n v="375500"/>
  </r>
  <r>
    <d v="2009-06-25T00:00:00"/>
    <x v="2"/>
    <x v="1"/>
    <n v="2906"/>
    <x v="1"/>
    <n v="439000"/>
    <x v="0"/>
    <x v="0"/>
    <n v="439000"/>
  </r>
  <r>
    <d v="2009-06-25T00:00:00"/>
    <x v="2"/>
    <x v="1"/>
    <n v="2611"/>
    <x v="0"/>
    <n v="295000"/>
    <x v="1"/>
    <x v="2"/>
    <n v="295000"/>
  </r>
  <r>
    <d v="2009-06-26T00:00:00"/>
    <x v="2"/>
    <x v="1"/>
    <n v="2903"/>
    <x v="1"/>
    <n v="380000"/>
    <x v="0"/>
    <x v="1"/>
    <n v="380000"/>
  </r>
  <r>
    <d v="2009-06-26T00:00:00"/>
    <x v="2"/>
    <x v="1"/>
    <n v="2905"/>
    <x v="1"/>
    <n v="425000"/>
    <x v="0"/>
    <x v="1"/>
    <n v="425000"/>
  </r>
  <r>
    <d v="2009-06-26T00:00:00"/>
    <x v="2"/>
    <x v="1"/>
    <n v="2617"/>
    <x v="0"/>
    <n v="452500"/>
    <x v="0"/>
    <x v="1"/>
    <n v="452500"/>
  </r>
  <r>
    <d v="2009-06-26T00:00:00"/>
    <x v="2"/>
    <x v="1"/>
    <n v="2912"/>
    <x v="1"/>
    <n v="535000"/>
    <x v="0"/>
    <x v="0"/>
    <n v="535000"/>
  </r>
  <r>
    <d v="2009-06-26T00:00:00"/>
    <x v="2"/>
    <x v="1"/>
    <n v="2611"/>
    <x v="0"/>
    <n v="555000"/>
    <x v="0"/>
    <x v="0"/>
    <n v="555000"/>
  </r>
  <r>
    <d v="2009-06-26T00:00:00"/>
    <x v="2"/>
    <x v="1"/>
    <n v="2602"/>
    <x v="0"/>
    <n v="570000"/>
    <x v="0"/>
    <x v="1"/>
    <n v="570000"/>
  </r>
  <r>
    <d v="2009-06-27T00:00:00"/>
    <x v="2"/>
    <x v="1"/>
    <n v="2902"/>
    <x v="1"/>
    <n v="405000"/>
    <x v="0"/>
    <x v="1"/>
    <n v="405000"/>
  </r>
  <r>
    <d v="2009-06-27T00:00:00"/>
    <x v="2"/>
    <x v="1"/>
    <n v="2906"/>
    <x v="1"/>
    <n v="619000"/>
    <x v="0"/>
    <x v="0"/>
    <n v="619000"/>
  </r>
  <r>
    <d v="2009-06-27T00:00:00"/>
    <x v="2"/>
    <x v="1"/>
    <n v="2605"/>
    <x v="0"/>
    <n v="780000"/>
    <x v="0"/>
    <x v="0"/>
    <n v="780000"/>
  </r>
  <r>
    <d v="2009-06-29T00:00:00"/>
    <x v="2"/>
    <x v="1"/>
    <n v="2906"/>
    <x v="1"/>
    <n v="354000"/>
    <x v="0"/>
    <x v="1"/>
    <n v="354000"/>
  </r>
  <r>
    <d v="2009-06-29T00:00:00"/>
    <x v="2"/>
    <x v="1"/>
    <n v="2906"/>
    <x v="1"/>
    <n v="412500"/>
    <x v="0"/>
    <x v="1"/>
    <n v="412500"/>
  </r>
  <r>
    <d v="2009-06-29T00:00:00"/>
    <x v="2"/>
    <x v="1"/>
    <n v="2902"/>
    <x v="1"/>
    <n v="415000"/>
    <x v="0"/>
    <x v="1"/>
    <n v="415000"/>
  </r>
  <r>
    <d v="2009-06-29T00:00:00"/>
    <x v="2"/>
    <x v="1"/>
    <n v="2905"/>
    <x v="1"/>
    <n v="450000"/>
    <x v="0"/>
    <x v="1"/>
    <n v="450000"/>
  </r>
  <r>
    <d v="2009-06-29T00:00:00"/>
    <x v="2"/>
    <x v="1"/>
    <n v="2611"/>
    <x v="0"/>
    <n v="582500"/>
    <x v="0"/>
    <x v="0"/>
    <n v="582500"/>
  </r>
  <r>
    <d v="2009-06-29T00:00:00"/>
    <x v="2"/>
    <x v="1"/>
    <n v="2607"/>
    <x v="0"/>
    <n v="895500"/>
    <x v="0"/>
    <x v="3"/>
    <n v="895500"/>
  </r>
  <r>
    <d v="2009-06-30T00:00:00"/>
    <x v="2"/>
    <x v="1"/>
    <n v="2607"/>
    <x v="0"/>
    <n v="219000"/>
    <x v="1"/>
    <x v="4"/>
    <n v="219000"/>
  </r>
  <r>
    <d v="2009-06-30T00:00:00"/>
    <x v="2"/>
    <x v="1"/>
    <n v="2602"/>
    <x v="0"/>
    <n v="306000"/>
    <x v="1"/>
    <x v="4"/>
    <n v="306000"/>
  </r>
  <r>
    <d v="2009-07-01T00:00:00"/>
    <x v="2"/>
    <x v="2"/>
    <n v="2602"/>
    <x v="0"/>
    <n v="524000"/>
    <x v="0"/>
    <x v="2"/>
    <n v="524000"/>
  </r>
  <r>
    <d v="2009-07-01T00:00:00"/>
    <x v="2"/>
    <x v="2"/>
    <n v="2607"/>
    <x v="0"/>
    <n v="760000"/>
    <x v="0"/>
    <x v="0"/>
    <n v="760000"/>
  </r>
  <r>
    <d v="2009-07-01T00:00:00"/>
    <x v="2"/>
    <x v="2"/>
    <n v="2600"/>
    <x v="0"/>
    <n v="760000"/>
    <x v="0"/>
    <x v="1"/>
    <n v="760000"/>
  </r>
  <r>
    <d v="2009-07-02T00:00:00"/>
    <x v="2"/>
    <x v="2"/>
    <n v="2905"/>
    <x v="1"/>
    <n v="332500"/>
    <x v="0"/>
    <x v="2"/>
    <n v="332500"/>
  </r>
  <r>
    <d v="2009-07-02T00:00:00"/>
    <x v="2"/>
    <x v="2"/>
    <n v="2607"/>
    <x v="0"/>
    <n v="385000"/>
    <x v="0"/>
    <x v="1"/>
    <n v="385000"/>
  </r>
  <r>
    <d v="2009-07-03T00:00:00"/>
    <x v="2"/>
    <x v="2"/>
    <n v="2913"/>
    <x v="1"/>
    <n v="362000"/>
    <x v="0"/>
    <x v="1"/>
    <n v="362000"/>
  </r>
  <r>
    <d v="2009-07-03T00:00:00"/>
    <x v="2"/>
    <x v="2"/>
    <n v="2902"/>
    <x v="1"/>
    <n v="378000"/>
    <x v="0"/>
    <x v="1"/>
    <n v="378000"/>
  </r>
  <r>
    <d v="2009-07-03T00:00:00"/>
    <x v="2"/>
    <x v="2"/>
    <n v="2603"/>
    <x v="0"/>
    <n v="507500"/>
    <x v="0"/>
    <x v="2"/>
    <n v="507500"/>
  </r>
  <r>
    <d v="2009-07-03T00:00:00"/>
    <x v="2"/>
    <x v="2"/>
    <n v="2906"/>
    <x v="1"/>
    <n v="520000"/>
    <x v="0"/>
    <x v="1"/>
    <n v="520000"/>
  </r>
  <r>
    <d v="2009-07-03T00:00:00"/>
    <x v="2"/>
    <x v="2"/>
    <n v="2605"/>
    <x v="0"/>
    <n v="585000"/>
    <x v="0"/>
    <x v="1"/>
    <n v="585000"/>
  </r>
  <r>
    <d v="2009-07-03T00:00:00"/>
    <x v="2"/>
    <x v="2"/>
    <n v="2914"/>
    <x v="1"/>
    <n v="745000"/>
    <x v="0"/>
    <x v="3"/>
    <n v="745000"/>
  </r>
  <r>
    <d v="2009-07-06T00:00:00"/>
    <x v="2"/>
    <x v="2"/>
    <n v="2617"/>
    <x v="0"/>
    <n v="455000"/>
    <x v="0"/>
    <x v="1"/>
    <n v="455000"/>
  </r>
  <r>
    <d v="2009-07-06T00:00:00"/>
    <x v="2"/>
    <x v="2"/>
    <n v="2904"/>
    <x v="1"/>
    <n v="540000"/>
    <x v="0"/>
    <x v="0"/>
    <n v="540000"/>
  </r>
  <r>
    <d v="2009-07-06T00:00:00"/>
    <x v="2"/>
    <x v="2"/>
    <n v="2904"/>
    <x v="1"/>
    <n v="590000"/>
    <x v="0"/>
    <x v="0"/>
    <n v="590000"/>
  </r>
  <r>
    <d v="2009-07-06T00:00:00"/>
    <x v="2"/>
    <x v="2"/>
    <n v="2612"/>
    <x v="0"/>
    <n v="875000"/>
    <x v="0"/>
    <x v="0"/>
    <n v="875000"/>
  </r>
  <r>
    <d v="2009-07-06T00:00:00"/>
    <x v="2"/>
    <x v="2"/>
    <n v="2606"/>
    <x v="0"/>
    <n v="1280000"/>
    <x v="0"/>
    <x v="0"/>
    <n v="1280000"/>
  </r>
  <r>
    <d v="2009-07-07T00:00:00"/>
    <x v="2"/>
    <x v="2"/>
    <n v="2602"/>
    <x v="0"/>
    <n v="492000"/>
    <x v="0"/>
    <x v="1"/>
    <n v="492000"/>
  </r>
  <r>
    <d v="2009-07-07T00:00:00"/>
    <x v="2"/>
    <x v="2"/>
    <n v="2617"/>
    <x v="0"/>
    <n v="555000"/>
    <x v="0"/>
    <x v="0"/>
    <n v="555000"/>
  </r>
  <r>
    <d v="2009-07-08T00:00:00"/>
    <x v="2"/>
    <x v="2"/>
    <n v="2904"/>
    <x v="1"/>
    <n v="450000"/>
    <x v="0"/>
    <x v="0"/>
    <n v="450000"/>
  </r>
  <r>
    <d v="2009-07-08T00:00:00"/>
    <x v="2"/>
    <x v="2"/>
    <n v="2601"/>
    <x v="0"/>
    <n v="310000"/>
    <x v="1"/>
    <x v="4"/>
    <n v="310000"/>
  </r>
  <r>
    <d v="2009-07-08T00:00:00"/>
    <x v="2"/>
    <x v="2"/>
    <n v="2604"/>
    <x v="0"/>
    <n v="447500"/>
    <x v="1"/>
    <x v="2"/>
    <n v="447500"/>
  </r>
  <r>
    <d v="2009-07-09T00:00:00"/>
    <x v="2"/>
    <x v="2"/>
    <n v="2906"/>
    <x v="1"/>
    <n v="379000"/>
    <x v="0"/>
    <x v="1"/>
    <n v="379000"/>
  </r>
  <r>
    <d v="2009-07-09T00:00:00"/>
    <x v="2"/>
    <x v="2"/>
    <n v="2615"/>
    <x v="0"/>
    <n v="380000"/>
    <x v="0"/>
    <x v="1"/>
    <n v="380000"/>
  </r>
  <r>
    <d v="2009-07-09T00:00:00"/>
    <x v="2"/>
    <x v="2"/>
    <n v="2906"/>
    <x v="1"/>
    <n v="439000"/>
    <x v="0"/>
    <x v="1"/>
    <n v="439000"/>
  </r>
  <r>
    <d v="2009-07-09T00:00:00"/>
    <x v="2"/>
    <x v="2"/>
    <n v="2607"/>
    <x v="0"/>
    <n v="595000"/>
    <x v="0"/>
    <x v="0"/>
    <n v="595000"/>
  </r>
  <r>
    <d v="2009-07-09T00:00:00"/>
    <x v="2"/>
    <x v="2"/>
    <n v="2913"/>
    <x v="1"/>
    <n v="667500"/>
    <x v="0"/>
    <x v="0"/>
    <n v="667500"/>
  </r>
  <r>
    <d v="2009-07-09T00:00:00"/>
    <x v="2"/>
    <x v="2"/>
    <n v="2612"/>
    <x v="0"/>
    <n v="930000"/>
    <x v="0"/>
    <x v="1"/>
    <n v="930000"/>
  </r>
  <r>
    <d v="2009-07-10T00:00:00"/>
    <x v="2"/>
    <x v="2"/>
    <n v="2615"/>
    <x v="0"/>
    <n v="335000"/>
    <x v="0"/>
    <x v="1"/>
    <n v="335000"/>
  </r>
  <r>
    <d v="2009-07-10T00:00:00"/>
    <x v="2"/>
    <x v="2"/>
    <n v="2615"/>
    <x v="0"/>
    <n v="383000"/>
    <x v="0"/>
    <x v="1"/>
    <n v="383000"/>
  </r>
  <r>
    <d v="2009-07-10T00:00:00"/>
    <x v="2"/>
    <x v="2"/>
    <n v="2913"/>
    <x v="1"/>
    <n v="480000"/>
    <x v="0"/>
    <x v="0"/>
    <n v="480000"/>
  </r>
  <r>
    <d v="2009-07-13T00:00:00"/>
    <x v="2"/>
    <x v="2"/>
    <n v="2905"/>
    <x v="1"/>
    <n v="354000"/>
    <x v="0"/>
    <x v="1"/>
    <n v="354000"/>
  </r>
  <r>
    <d v="2009-07-13T00:00:00"/>
    <x v="2"/>
    <x v="2"/>
    <n v="2611"/>
    <x v="0"/>
    <n v="460000"/>
    <x v="0"/>
    <x v="0"/>
    <n v="460000"/>
  </r>
  <r>
    <d v="2009-07-13T00:00:00"/>
    <x v="2"/>
    <x v="2"/>
    <n v="2602"/>
    <x v="0"/>
    <n v="485000"/>
    <x v="0"/>
    <x v="1"/>
    <n v="485000"/>
  </r>
  <r>
    <d v="2009-07-13T00:00:00"/>
    <x v="2"/>
    <x v="2"/>
    <n v="2905"/>
    <x v="1"/>
    <n v="495000"/>
    <x v="0"/>
    <x v="3"/>
    <n v="495000"/>
  </r>
  <r>
    <d v="2009-07-13T00:00:00"/>
    <x v="2"/>
    <x v="2"/>
    <n v="2612"/>
    <x v="0"/>
    <n v="399000"/>
    <x v="1"/>
    <x v="2"/>
    <n v="399000"/>
  </r>
  <r>
    <d v="2009-07-14T00:00:00"/>
    <x v="2"/>
    <x v="2"/>
    <n v="2615"/>
    <x v="0"/>
    <n v="425500"/>
    <x v="0"/>
    <x v="0"/>
    <n v="425500"/>
  </r>
  <r>
    <d v="2009-07-14T00:00:00"/>
    <x v="2"/>
    <x v="2"/>
    <n v="2617"/>
    <x v="0"/>
    <n v="319500"/>
    <x v="1"/>
    <x v="1"/>
    <n v="319500"/>
  </r>
  <r>
    <d v="2009-07-14T00:00:00"/>
    <x v="2"/>
    <x v="2"/>
    <n v="2601"/>
    <x v="0"/>
    <n v="395000"/>
    <x v="1"/>
    <x v="4"/>
    <n v="395000"/>
  </r>
  <r>
    <d v="2009-07-15T00:00:00"/>
    <x v="2"/>
    <x v="2"/>
    <n v="2615"/>
    <x v="0"/>
    <n v="417000"/>
    <x v="0"/>
    <x v="1"/>
    <n v="417000"/>
  </r>
  <r>
    <d v="2009-07-15T00:00:00"/>
    <x v="2"/>
    <x v="2"/>
    <n v="2615"/>
    <x v="0"/>
    <n v="432000"/>
    <x v="0"/>
    <x v="0"/>
    <n v="432000"/>
  </r>
  <r>
    <d v="2009-07-15T00:00:00"/>
    <x v="2"/>
    <x v="2"/>
    <n v="2600"/>
    <x v="0"/>
    <n v="1110000"/>
    <x v="0"/>
    <x v="0"/>
    <n v="1110000"/>
  </r>
  <r>
    <d v="2009-07-15T00:00:00"/>
    <x v="2"/>
    <x v="2"/>
    <n v="2913"/>
    <x v="1"/>
    <n v="319000"/>
    <x v="1"/>
    <x v="2"/>
    <n v="319000"/>
  </r>
  <r>
    <d v="2009-07-16T00:00:00"/>
    <x v="2"/>
    <x v="2"/>
    <n v="2906"/>
    <x v="1"/>
    <n v="339000"/>
    <x v="0"/>
    <x v="1"/>
    <n v="339000"/>
  </r>
  <r>
    <d v="2009-07-16T00:00:00"/>
    <x v="2"/>
    <x v="2"/>
    <n v="2606"/>
    <x v="0"/>
    <n v="465000"/>
    <x v="0"/>
    <x v="1"/>
    <n v="465000"/>
  </r>
  <r>
    <d v="2009-07-16T00:00:00"/>
    <x v="2"/>
    <x v="2"/>
    <n v="2904"/>
    <x v="1"/>
    <n v="640000"/>
    <x v="0"/>
    <x v="0"/>
    <n v="640000"/>
  </r>
  <r>
    <d v="2009-07-16T00:00:00"/>
    <x v="2"/>
    <x v="2"/>
    <n v="2602"/>
    <x v="0"/>
    <n v="663000"/>
    <x v="0"/>
    <x v="0"/>
    <n v="663000"/>
  </r>
  <r>
    <d v="2009-07-17T00:00:00"/>
    <x v="2"/>
    <x v="2"/>
    <n v="2906"/>
    <x v="1"/>
    <n v="387500"/>
    <x v="0"/>
    <x v="1"/>
    <n v="387500"/>
  </r>
  <r>
    <d v="2009-07-17T00:00:00"/>
    <x v="2"/>
    <x v="2"/>
    <n v="2604"/>
    <x v="0"/>
    <n v="395000"/>
    <x v="0"/>
    <x v="2"/>
    <n v="395000"/>
  </r>
  <r>
    <d v="2009-07-17T00:00:00"/>
    <x v="2"/>
    <x v="2"/>
    <n v="2615"/>
    <x v="0"/>
    <n v="460000"/>
    <x v="0"/>
    <x v="1"/>
    <n v="460000"/>
  </r>
  <r>
    <d v="2009-07-17T00:00:00"/>
    <x v="2"/>
    <x v="2"/>
    <n v="2617"/>
    <x v="0"/>
    <n v="506000"/>
    <x v="0"/>
    <x v="1"/>
    <n v="506000"/>
  </r>
  <r>
    <d v="2009-07-17T00:00:00"/>
    <x v="2"/>
    <x v="2"/>
    <n v="2602"/>
    <x v="0"/>
    <n v="370000"/>
    <x v="1"/>
    <x v="2"/>
    <n v="370000"/>
  </r>
  <r>
    <d v="2009-07-18T00:00:00"/>
    <x v="2"/>
    <x v="2"/>
    <n v="2615"/>
    <x v="0"/>
    <n v="475000"/>
    <x v="0"/>
    <x v="0"/>
    <n v="475000"/>
  </r>
  <r>
    <d v="2009-07-18T00:00:00"/>
    <x v="2"/>
    <x v="2"/>
    <n v="2602"/>
    <x v="0"/>
    <n v="696000"/>
    <x v="0"/>
    <x v="0"/>
    <n v="696000"/>
  </r>
  <r>
    <d v="2009-07-19T00:00:00"/>
    <x v="2"/>
    <x v="2"/>
    <n v="2913"/>
    <x v="1"/>
    <n v="451000"/>
    <x v="0"/>
    <x v="1"/>
    <n v="451000"/>
  </r>
  <r>
    <d v="2009-07-20T00:00:00"/>
    <x v="2"/>
    <x v="2"/>
    <n v="2905"/>
    <x v="1"/>
    <n v="335000"/>
    <x v="0"/>
    <x v="1"/>
    <n v="335000"/>
  </r>
  <r>
    <d v="2009-07-20T00:00:00"/>
    <x v="2"/>
    <x v="2"/>
    <n v="2902"/>
    <x v="1"/>
    <n v="384000"/>
    <x v="0"/>
    <x v="1"/>
    <n v="384000"/>
  </r>
  <r>
    <d v="2009-07-20T00:00:00"/>
    <x v="2"/>
    <x v="2"/>
    <n v="2904"/>
    <x v="1"/>
    <n v="397000"/>
    <x v="0"/>
    <x v="1"/>
    <n v="397000"/>
  </r>
  <r>
    <d v="2009-07-20T00:00:00"/>
    <x v="2"/>
    <x v="2"/>
    <n v="2906"/>
    <x v="1"/>
    <n v="410500"/>
    <x v="0"/>
    <x v="1"/>
    <n v="410500"/>
  </r>
  <r>
    <d v="2009-07-20T00:00:00"/>
    <x v="2"/>
    <x v="2"/>
    <n v="2903"/>
    <x v="1"/>
    <n v="430450"/>
    <x v="0"/>
    <x v="0"/>
    <n v="430450"/>
  </r>
  <r>
    <d v="2009-07-20T00:00:00"/>
    <x v="2"/>
    <x v="2"/>
    <n v="2905"/>
    <x v="1"/>
    <n v="440000"/>
    <x v="0"/>
    <x v="0"/>
    <n v="440000"/>
  </r>
  <r>
    <d v="2009-07-20T00:00:00"/>
    <x v="2"/>
    <x v="2"/>
    <n v="2615"/>
    <x v="0"/>
    <n v="479000"/>
    <x v="0"/>
    <x v="0"/>
    <n v="479000"/>
  </r>
  <r>
    <d v="2009-07-20T00:00:00"/>
    <x v="2"/>
    <x v="2"/>
    <n v="2902"/>
    <x v="1"/>
    <n v="492500"/>
    <x v="0"/>
    <x v="0"/>
    <n v="492500"/>
  </r>
  <r>
    <d v="2009-07-21T00:00:00"/>
    <x v="2"/>
    <x v="2"/>
    <n v="2913"/>
    <x v="1"/>
    <n v="420000"/>
    <x v="0"/>
    <x v="1"/>
    <n v="420000"/>
  </r>
  <r>
    <d v="2009-07-21T00:00:00"/>
    <x v="2"/>
    <x v="2"/>
    <n v="2905"/>
    <x v="1"/>
    <n v="439000"/>
    <x v="0"/>
    <x v="1"/>
    <n v="439000"/>
  </r>
  <r>
    <d v="2009-07-21T00:00:00"/>
    <x v="2"/>
    <x v="2"/>
    <n v="2602"/>
    <x v="0"/>
    <n v="730000"/>
    <x v="0"/>
    <x v="0"/>
    <n v="730000"/>
  </r>
  <r>
    <d v="2009-07-21T00:00:00"/>
    <x v="2"/>
    <x v="2"/>
    <n v="2606"/>
    <x v="0"/>
    <n v="280000"/>
    <x v="1"/>
    <x v="2"/>
    <n v="280000"/>
  </r>
  <r>
    <d v="2009-07-21T00:00:00"/>
    <x v="2"/>
    <x v="2"/>
    <n v="2602"/>
    <x v="0"/>
    <n v="356500"/>
    <x v="1"/>
    <x v="2"/>
    <n v="356500"/>
  </r>
  <r>
    <d v="2009-07-21T00:00:00"/>
    <x v="2"/>
    <x v="2"/>
    <n v="2900"/>
    <x v="0"/>
    <n v="399000"/>
    <x v="1"/>
    <x v="2"/>
    <n v="399000"/>
  </r>
  <r>
    <d v="2009-07-22T00:00:00"/>
    <x v="2"/>
    <x v="2"/>
    <n v="2914"/>
    <x v="1"/>
    <n v="450000"/>
    <x v="0"/>
    <x v="0"/>
    <n v="450000"/>
  </r>
  <r>
    <d v="2009-07-22T00:00:00"/>
    <x v="2"/>
    <x v="2"/>
    <n v="2914"/>
    <x v="1"/>
    <n v="462500"/>
    <x v="0"/>
    <x v="0"/>
    <n v="462500"/>
  </r>
  <r>
    <d v="2009-07-22T00:00:00"/>
    <x v="2"/>
    <x v="2"/>
    <n v="2615"/>
    <x v="0"/>
    <n v="480000"/>
    <x v="0"/>
    <x v="0"/>
    <n v="480000"/>
  </r>
  <r>
    <d v="2009-07-22T00:00:00"/>
    <x v="2"/>
    <x v="2"/>
    <n v="2605"/>
    <x v="0"/>
    <n v="581000"/>
    <x v="0"/>
    <x v="1"/>
    <n v="581000"/>
  </r>
  <r>
    <d v="2009-07-22T00:00:00"/>
    <x v="2"/>
    <x v="2"/>
    <n v="2607"/>
    <x v="0"/>
    <n v="297250"/>
    <x v="1"/>
    <x v="2"/>
    <n v="297250"/>
  </r>
  <r>
    <d v="2009-07-22T00:00:00"/>
    <x v="2"/>
    <x v="2"/>
    <n v="2612"/>
    <x v="0"/>
    <n v="365000"/>
    <x v="1"/>
    <x v="4"/>
    <n v="365000"/>
  </r>
  <r>
    <d v="2009-07-22T00:00:00"/>
    <x v="2"/>
    <x v="2"/>
    <n v="2601"/>
    <x v="0"/>
    <n v="415000"/>
    <x v="1"/>
    <x v="2"/>
    <n v="415000"/>
  </r>
  <r>
    <d v="2009-07-23T00:00:00"/>
    <x v="2"/>
    <x v="2"/>
    <n v="2905"/>
    <x v="1"/>
    <n v="416000"/>
    <x v="0"/>
    <x v="1"/>
    <n v="416000"/>
  </r>
  <r>
    <d v="2009-07-23T00:00:00"/>
    <x v="2"/>
    <x v="2"/>
    <n v="2617"/>
    <x v="0"/>
    <n v="430000"/>
    <x v="0"/>
    <x v="1"/>
    <n v="430000"/>
  </r>
  <r>
    <d v="2009-07-24T00:00:00"/>
    <x v="2"/>
    <x v="2"/>
    <n v="2905"/>
    <x v="1"/>
    <n v="390000"/>
    <x v="0"/>
    <x v="1"/>
    <n v="390000"/>
  </r>
  <r>
    <d v="2009-07-24T00:00:00"/>
    <x v="2"/>
    <x v="2"/>
    <n v="2615"/>
    <x v="0"/>
    <n v="412000"/>
    <x v="0"/>
    <x v="1"/>
    <n v="412000"/>
  </r>
  <r>
    <d v="2009-07-24T00:00:00"/>
    <x v="2"/>
    <x v="2"/>
    <n v="2914"/>
    <x v="1"/>
    <n v="865000"/>
    <x v="0"/>
    <x v="0"/>
    <n v="865000"/>
  </r>
  <r>
    <d v="2009-07-24T00:00:00"/>
    <x v="2"/>
    <x v="2"/>
    <n v="2606"/>
    <x v="0"/>
    <n v="329950"/>
    <x v="1"/>
    <x v="2"/>
    <n v="329950"/>
  </r>
  <r>
    <d v="2009-07-25T00:00:00"/>
    <x v="2"/>
    <x v="2"/>
    <n v="2614"/>
    <x v="0"/>
    <n v="575000"/>
    <x v="0"/>
    <x v="0"/>
    <n v="575000"/>
  </r>
  <r>
    <d v="2009-07-27T00:00:00"/>
    <x v="2"/>
    <x v="2"/>
    <n v="2906"/>
    <x v="1"/>
    <n v="495000"/>
    <x v="0"/>
    <x v="3"/>
    <n v="495000"/>
  </r>
  <r>
    <d v="2009-07-27T00:00:00"/>
    <x v="2"/>
    <x v="2"/>
    <n v="2602"/>
    <x v="0"/>
    <n v="518500"/>
    <x v="0"/>
    <x v="1"/>
    <n v="518500"/>
  </r>
  <r>
    <d v="2009-07-27T00:00:00"/>
    <x v="2"/>
    <x v="2"/>
    <n v="2607"/>
    <x v="0"/>
    <n v="576000"/>
    <x v="0"/>
    <x v="1"/>
    <n v="576000"/>
  </r>
  <r>
    <d v="2009-07-27T00:00:00"/>
    <x v="2"/>
    <x v="2"/>
    <n v="2617"/>
    <x v="0"/>
    <n v="625000"/>
    <x v="0"/>
    <x v="0"/>
    <n v="625000"/>
  </r>
  <r>
    <d v="2009-07-27T00:00:00"/>
    <x v="2"/>
    <x v="2"/>
    <n v="2617"/>
    <x v="0"/>
    <n v="384000"/>
    <x v="1"/>
    <x v="1"/>
    <n v="384000"/>
  </r>
  <r>
    <d v="2009-07-28T00:00:00"/>
    <x v="2"/>
    <x v="2"/>
    <n v="2612"/>
    <x v="0"/>
    <n v="428500"/>
    <x v="1"/>
    <x v="2"/>
    <n v="428500"/>
  </r>
  <r>
    <d v="2009-07-29T00:00:00"/>
    <x v="2"/>
    <x v="2"/>
    <n v="2902"/>
    <x v="1"/>
    <n v="395000"/>
    <x v="0"/>
    <x v="1"/>
    <n v="395000"/>
  </r>
  <r>
    <d v="2009-07-29T00:00:00"/>
    <x v="2"/>
    <x v="2"/>
    <n v="2615"/>
    <x v="0"/>
    <n v="423002"/>
    <x v="0"/>
    <x v="0"/>
    <n v="423002"/>
  </r>
  <r>
    <d v="2009-07-29T00:00:00"/>
    <x v="2"/>
    <x v="2"/>
    <n v="2912"/>
    <x v="1"/>
    <n v="478000"/>
    <x v="0"/>
    <x v="0"/>
    <n v="478000"/>
  </r>
  <r>
    <d v="2009-07-29T00:00:00"/>
    <x v="2"/>
    <x v="2"/>
    <n v="2905"/>
    <x v="1"/>
    <n v="542000"/>
    <x v="0"/>
    <x v="0"/>
    <n v="542000"/>
  </r>
  <r>
    <d v="2009-07-29T00:00:00"/>
    <x v="2"/>
    <x v="2"/>
    <n v="2602"/>
    <x v="0"/>
    <n v="1200000"/>
    <x v="0"/>
    <x v="3"/>
    <n v="1200000"/>
  </r>
  <r>
    <d v="2009-07-30T00:00:00"/>
    <x v="2"/>
    <x v="2"/>
    <n v="2615"/>
    <x v="0"/>
    <n v="495000"/>
    <x v="0"/>
    <x v="0"/>
    <n v="495000"/>
  </r>
  <r>
    <d v="2009-07-31T00:00:00"/>
    <x v="2"/>
    <x v="2"/>
    <n v="2913"/>
    <x v="1"/>
    <n v="339000"/>
    <x v="0"/>
    <x v="1"/>
    <n v="339000"/>
  </r>
  <r>
    <d v="2009-07-31T00:00:00"/>
    <x v="2"/>
    <x v="2"/>
    <n v="2904"/>
    <x v="1"/>
    <n v="375000"/>
    <x v="0"/>
    <x v="2"/>
    <n v="375000"/>
  </r>
  <r>
    <d v="2009-07-31T00:00:00"/>
    <x v="2"/>
    <x v="2"/>
    <n v="2913"/>
    <x v="1"/>
    <n v="392000"/>
    <x v="0"/>
    <x v="1"/>
    <n v="392000"/>
  </r>
  <r>
    <d v="2009-07-31T00:00:00"/>
    <x v="2"/>
    <x v="2"/>
    <n v="2906"/>
    <x v="1"/>
    <n v="406000"/>
    <x v="0"/>
    <x v="1"/>
    <n v="406000"/>
  </r>
  <r>
    <d v="2009-07-31T00:00:00"/>
    <x v="2"/>
    <x v="2"/>
    <n v="2905"/>
    <x v="1"/>
    <n v="414000"/>
    <x v="0"/>
    <x v="0"/>
    <n v="414000"/>
  </r>
  <r>
    <d v="2009-07-31T00:00:00"/>
    <x v="2"/>
    <x v="2"/>
    <n v="2905"/>
    <x v="1"/>
    <n v="430500"/>
    <x v="0"/>
    <x v="1"/>
    <n v="430500"/>
  </r>
  <r>
    <d v="2009-07-31T00:00:00"/>
    <x v="2"/>
    <x v="2"/>
    <n v="2900"/>
    <x v="0"/>
    <n v="437500"/>
    <x v="0"/>
    <x v="0"/>
    <n v="437500"/>
  </r>
  <r>
    <d v="2009-07-31T00:00:00"/>
    <x v="2"/>
    <x v="2"/>
    <n v="2602"/>
    <x v="0"/>
    <n v="625000"/>
    <x v="0"/>
    <x v="1"/>
    <n v="625000"/>
  </r>
  <r>
    <d v="2009-07-31T00:00:00"/>
    <x v="2"/>
    <x v="2"/>
    <n v="2603"/>
    <x v="0"/>
    <n v="745000"/>
    <x v="0"/>
    <x v="0"/>
    <n v="745000"/>
  </r>
  <r>
    <d v="2009-08-01T00:00:00"/>
    <x v="2"/>
    <x v="2"/>
    <n v="2617"/>
    <x v="0"/>
    <n v="488000"/>
    <x v="0"/>
    <x v="1"/>
    <n v="488000"/>
  </r>
  <r>
    <d v="2009-08-03T00:00:00"/>
    <x v="2"/>
    <x v="2"/>
    <n v="2905"/>
    <x v="1"/>
    <n v="400000"/>
    <x v="0"/>
    <x v="1"/>
    <n v="400000"/>
  </r>
  <r>
    <d v="2009-08-03T00:00:00"/>
    <x v="2"/>
    <x v="2"/>
    <n v="2602"/>
    <x v="0"/>
    <n v="485000"/>
    <x v="0"/>
    <x v="1"/>
    <n v="485000"/>
  </r>
  <r>
    <d v="2009-08-03T00:00:00"/>
    <x v="2"/>
    <x v="2"/>
    <n v="2904"/>
    <x v="1"/>
    <n v="500000"/>
    <x v="0"/>
    <x v="0"/>
    <n v="500000"/>
  </r>
  <r>
    <d v="2009-08-03T00:00:00"/>
    <x v="2"/>
    <x v="2"/>
    <n v="2914"/>
    <x v="1"/>
    <n v="520000"/>
    <x v="0"/>
    <x v="0"/>
    <n v="520000"/>
  </r>
  <r>
    <d v="2009-08-03T00:00:00"/>
    <x v="2"/>
    <x v="2"/>
    <n v="2905"/>
    <x v="1"/>
    <n v="565000"/>
    <x v="0"/>
    <x v="3"/>
    <n v="565000"/>
  </r>
  <r>
    <d v="2009-08-03T00:00:00"/>
    <x v="2"/>
    <x v="2"/>
    <n v="2612"/>
    <x v="0"/>
    <n v="275000"/>
    <x v="1"/>
    <x v="4"/>
    <n v="275000"/>
  </r>
  <r>
    <d v="2009-08-03T00:00:00"/>
    <x v="2"/>
    <x v="2"/>
    <n v="2612"/>
    <x v="0"/>
    <n v="465000"/>
    <x v="1"/>
    <x v="2"/>
    <n v="465000"/>
  </r>
  <r>
    <d v="2009-08-04T00:00:00"/>
    <x v="2"/>
    <x v="2"/>
    <n v="2913"/>
    <x v="1"/>
    <n v="402000"/>
    <x v="0"/>
    <x v="1"/>
    <n v="402000"/>
  </r>
  <r>
    <d v="2009-08-04T00:00:00"/>
    <x v="2"/>
    <x v="2"/>
    <n v="2902"/>
    <x v="1"/>
    <n v="469000"/>
    <x v="0"/>
    <x v="0"/>
    <n v="469000"/>
  </r>
  <r>
    <d v="2009-08-04T00:00:00"/>
    <x v="2"/>
    <x v="2"/>
    <n v="2617"/>
    <x v="0"/>
    <n v="470000"/>
    <x v="0"/>
    <x v="0"/>
    <n v="470000"/>
  </r>
  <r>
    <d v="2009-08-04T00:00:00"/>
    <x v="2"/>
    <x v="2"/>
    <n v="2615"/>
    <x v="0"/>
    <n v="482500"/>
    <x v="0"/>
    <x v="0"/>
    <n v="482500"/>
  </r>
  <r>
    <d v="2009-08-04T00:00:00"/>
    <x v="2"/>
    <x v="2"/>
    <n v="2611"/>
    <x v="0"/>
    <n v="750000"/>
    <x v="0"/>
    <x v="0"/>
    <n v="750000"/>
  </r>
  <r>
    <d v="2009-08-04T00:00:00"/>
    <x v="2"/>
    <x v="2"/>
    <n v="2912"/>
    <x v="1"/>
    <n v="390000"/>
    <x v="1"/>
    <x v="2"/>
    <n v="390000"/>
  </r>
  <r>
    <d v="2009-08-04T00:00:00"/>
    <x v="2"/>
    <x v="2"/>
    <n v="2612"/>
    <x v="0"/>
    <n v="485000"/>
    <x v="1"/>
    <x v="1"/>
    <n v="485000"/>
  </r>
  <r>
    <d v="2009-08-05T00:00:00"/>
    <x v="2"/>
    <x v="2"/>
    <n v="2615"/>
    <x v="0"/>
    <n v="365000"/>
    <x v="0"/>
    <x v="2"/>
    <n v="365000"/>
  </r>
  <r>
    <d v="2009-08-05T00:00:00"/>
    <x v="2"/>
    <x v="2"/>
    <n v="2913"/>
    <x v="1"/>
    <n v="385000"/>
    <x v="0"/>
    <x v="1"/>
    <n v="385000"/>
  </r>
  <r>
    <d v="2009-08-05T00:00:00"/>
    <x v="2"/>
    <x v="2"/>
    <n v="2615"/>
    <x v="0"/>
    <n v="395000"/>
    <x v="0"/>
    <x v="1"/>
    <n v="395000"/>
  </r>
  <r>
    <d v="2009-08-05T00:00:00"/>
    <x v="2"/>
    <x v="2"/>
    <n v="2614"/>
    <x v="0"/>
    <n v="409000"/>
    <x v="0"/>
    <x v="1"/>
    <n v="409000"/>
  </r>
  <r>
    <d v="2009-08-05T00:00:00"/>
    <x v="2"/>
    <x v="2"/>
    <n v="2615"/>
    <x v="0"/>
    <n v="409000"/>
    <x v="0"/>
    <x v="1"/>
    <n v="409000"/>
  </r>
  <r>
    <d v="2009-08-05T00:00:00"/>
    <x v="2"/>
    <x v="2"/>
    <n v="2615"/>
    <x v="0"/>
    <n v="420000"/>
    <x v="0"/>
    <x v="1"/>
    <n v="420000"/>
  </r>
  <r>
    <d v="2009-08-06T00:00:00"/>
    <x v="2"/>
    <x v="2"/>
    <n v="2615"/>
    <x v="0"/>
    <n v="402500"/>
    <x v="0"/>
    <x v="1"/>
    <n v="402500"/>
  </r>
  <r>
    <d v="2009-08-06T00:00:00"/>
    <x v="2"/>
    <x v="2"/>
    <n v="2612"/>
    <x v="0"/>
    <n v="375000"/>
    <x v="1"/>
    <x v="4"/>
    <n v="375000"/>
  </r>
  <r>
    <d v="2009-08-06T00:00:00"/>
    <x v="2"/>
    <x v="2"/>
    <n v="2612"/>
    <x v="0"/>
    <n v="607500"/>
    <x v="1"/>
    <x v="2"/>
    <n v="607500"/>
  </r>
  <r>
    <d v="2009-08-06T00:00:00"/>
    <x v="2"/>
    <x v="2"/>
    <n v="2612"/>
    <x v="0"/>
    <n v="638000"/>
    <x v="1"/>
    <x v="2"/>
    <n v="638000"/>
  </r>
  <r>
    <d v="2009-08-07T00:00:00"/>
    <x v="2"/>
    <x v="2"/>
    <n v="2906"/>
    <x v="1"/>
    <n v="365000"/>
    <x v="0"/>
    <x v="1"/>
    <n v="365000"/>
  </r>
  <r>
    <d v="2009-08-07T00:00:00"/>
    <x v="2"/>
    <x v="2"/>
    <n v="2902"/>
    <x v="1"/>
    <n v="410500"/>
    <x v="0"/>
    <x v="0"/>
    <n v="410500"/>
  </r>
  <r>
    <d v="2009-08-07T00:00:00"/>
    <x v="2"/>
    <x v="2"/>
    <n v="2615"/>
    <x v="0"/>
    <n v="413500"/>
    <x v="0"/>
    <x v="1"/>
    <n v="413500"/>
  </r>
  <r>
    <d v="2009-08-07T00:00:00"/>
    <x v="2"/>
    <x v="2"/>
    <n v="2615"/>
    <x v="0"/>
    <n v="416500"/>
    <x v="0"/>
    <x v="1"/>
    <n v="416500"/>
  </r>
  <r>
    <d v="2009-08-07T00:00:00"/>
    <x v="2"/>
    <x v="2"/>
    <n v="2615"/>
    <x v="0"/>
    <n v="451000"/>
    <x v="0"/>
    <x v="0"/>
    <n v="451000"/>
  </r>
  <r>
    <d v="2009-08-07T00:00:00"/>
    <x v="2"/>
    <x v="2"/>
    <n v="2914"/>
    <x v="1"/>
    <n v="586000"/>
    <x v="0"/>
    <x v="0"/>
    <n v="586000"/>
  </r>
  <r>
    <d v="2009-08-07T00:00:00"/>
    <x v="2"/>
    <x v="2"/>
    <n v="2614"/>
    <x v="0"/>
    <n v="605500"/>
    <x v="0"/>
    <x v="0"/>
    <n v="605500"/>
  </r>
  <r>
    <d v="2009-08-10T00:00:00"/>
    <x v="2"/>
    <x v="2"/>
    <n v="2611"/>
    <x v="0"/>
    <n v="440100"/>
    <x v="0"/>
    <x v="1"/>
    <n v="440100"/>
  </r>
  <r>
    <d v="2009-08-10T00:00:00"/>
    <x v="2"/>
    <x v="2"/>
    <n v="2617"/>
    <x v="0"/>
    <n v="800000"/>
    <x v="0"/>
    <x v="3"/>
    <n v="800000"/>
  </r>
  <r>
    <d v="2009-08-10T00:00:00"/>
    <x v="2"/>
    <x v="2"/>
    <n v="2615"/>
    <x v="0"/>
    <n v="318000"/>
    <x v="1"/>
    <x v="2"/>
    <n v="318000"/>
  </r>
  <r>
    <d v="2009-08-11T00:00:00"/>
    <x v="2"/>
    <x v="2"/>
    <n v="2906"/>
    <x v="1"/>
    <n v="362000"/>
    <x v="0"/>
    <x v="1"/>
    <n v="362000"/>
  </r>
  <r>
    <d v="2009-08-11T00:00:00"/>
    <x v="2"/>
    <x v="2"/>
    <n v="2905"/>
    <x v="1"/>
    <n v="365000"/>
    <x v="0"/>
    <x v="1"/>
    <n v="365000"/>
  </r>
  <r>
    <d v="2009-08-11T00:00:00"/>
    <x v="2"/>
    <x v="2"/>
    <n v="2913"/>
    <x v="1"/>
    <n v="392000"/>
    <x v="0"/>
    <x v="1"/>
    <n v="392000"/>
  </r>
  <r>
    <d v="2009-08-11T00:00:00"/>
    <x v="2"/>
    <x v="2"/>
    <n v="2611"/>
    <x v="0"/>
    <n v="490000"/>
    <x v="0"/>
    <x v="1"/>
    <n v="490000"/>
  </r>
  <r>
    <d v="2009-08-11T00:00:00"/>
    <x v="2"/>
    <x v="2"/>
    <n v="2615"/>
    <x v="0"/>
    <n v="500000"/>
    <x v="0"/>
    <x v="0"/>
    <n v="500000"/>
  </r>
  <r>
    <d v="2009-08-11T00:00:00"/>
    <x v="2"/>
    <x v="2"/>
    <n v="2904"/>
    <x v="1"/>
    <n v="578000"/>
    <x v="0"/>
    <x v="0"/>
    <n v="578000"/>
  </r>
  <r>
    <d v="2009-08-11T00:00:00"/>
    <x v="2"/>
    <x v="2"/>
    <n v="2606"/>
    <x v="0"/>
    <n v="315000"/>
    <x v="1"/>
    <x v="2"/>
    <n v="315000"/>
  </r>
  <r>
    <d v="2009-08-12T00:00:00"/>
    <x v="2"/>
    <x v="2"/>
    <n v="2615"/>
    <x v="0"/>
    <n v="429000"/>
    <x v="0"/>
    <x v="0"/>
    <n v="429000"/>
  </r>
  <r>
    <d v="2009-08-12T00:00:00"/>
    <x v="2"/>
    <x v="2"/>
    <n v="2906"/>
    <x v="1"/>
    <n v="450000"/>
    <x v="0"/>
    <x v="0"/>
    <n v="450000"/>
  </r>
  <r>
    <d v="2009-08-13T00:00:00"/>
    <x v="2"/>
    <x v="2"/>
    <n v="2905"/>
    <x v="1"/>
    <n v="359000"/>
    <x v="0"/>
    <x v="1"/>
    <n v="359000"/>
  </r>
  <r>
    <d v="2009-08-13T00:00:00"/>
    <x v="2"/>
    <x v="2"/>
    <n v="2604"/>
    <x v="0"/>
    <n v="600000"/>
    <x v="0"/>
    <x v="0"/>
    <n v="600000"/>
  </r>
  <r>
    <d v="2009-08-14T00:00:00"/>
    <x v="2"/>
    <x v="2"/>
    <n v="2906"/>
    <x v="1"/>
    <n v="387100"/>
    <x v="0"/>
    <x v="1"/>
    <n v="387100"/>
  </r>
  <r>
    <d v="2009-08-14T00:00:00"/>
    <x v="2"/>
    <x v="2"/>
    <n v="2904"/>
    <x v="1"/>
    <n v="405000"/>
    <x v="0"/>
    <x v="1"/>
    <n v="405000"/>
  </r>
  <r>
    <d v="2009-08-14T00:00:00"/>
    <x v="2"/>
    <x v="2"/>
    <n v="2913"/>
    <x v="1"/>
    <n v="585000"/>
    <x v="0"/>
    <x v="0"/>
    <n v="585000"/>
  </r>
  <r>
    <d v="2009-08-14T00:00:00"/>
    <x v="2"/>
    <x v="2"/>
    <n v="2602"/>
    <x v="0"/>
    <n v="345000"/>
    <x v="1"/>
    <x v="2"/>
    <n v="345000"/>
  </r>
  <r>
    <d v="2009-08-17T00:00:00"/>
    <x v="2"/>
    <x v="2"/>
    <n v="2906"/>
    <x v="1"/>
    <n v="355000"/>
    <x v="0"/>
    <x v="1"/>
    <n v="355000"/>
  </r>
  <r>
    <d v="2009-08-17T00:00:00"/>
    <x v="2"/>
    <x v="2"/>
    <n v="2617"/>
    <x v="0"/>
    <n v="413000"/>
    <x v="0"/>
    <x v="1"/>
    <n v="413000"/>
  </r>
  <r>
    <d v="2009-08-17T00:00:00"/>
    <x v="2"/>
    <x v="2"/>
    <n v="2902"/>
    <x v="1"/>
    <n v="415000"/>
    <x v="0"/>
    <x v="1"/>
    <n v="415000"/>
  </r>
  <r>
    <d v="2009-08-17T00:00:00"/>
    <x v="2"/>
    <x v="2"/>
    <n v="2615"/>
    <x v="0"/>
    <n v="420000"/>
    <x v="0"/>
    <x v="0"/>
    <n v="420000"/>
  </r>
  <r>
    <d v="2009-08-17T00:00:00"/>
    <x v="2"/>
    <x v="2"/>
    <n v="2903"/>
    <x v="1"/>
    <n v="441000"/>
    <x v="0"/>
    <x v="1"/>
    <n v="441000"/>
  </r>
  <r>
    <d v="2009-08-17T00:00:00"/>
    <x v="2"/>
    <x v="2"/>
    <n v="2615"/>
    <x v="0"/>
    <n v="459950"/>
    <x v="0"/>
    <x v="0"/>
    <n v="459950"/>
  </r>
  <r>
    <d v="2009-08-17T00:00:00"/>
    <x v="2"/>
    <x v="2"/>
    <n v="2914"/>
    <x v="1"/>
    <n v="518000"/>
    <x v="0"/>
    <x v="0"/>
    <n v="518000"/>
  </r>
  <r>
    <d v="2009-08-17T00:00:00"/>
    <x v="2"/>
    <x v="2"/>
    <n v="2602"/>
    <x v="0"/>
    <n v="542500"/>
    <x v="0"/>
    <x v="1"/>
    <n v="542500"/>
  </r>
  <r>
    <d v="2009-08-17T00:00:00"/>
    <x v="2"/>
    <x v="2"/>
    <n v="2614"/>
    <x v="0"/>
    <n v="767000"/>
    <x v="0"/>
    <x v="0"/>
    <n v="767000"/>
  </r>
  <r>
    <d v="2009-08-17T00:00:00"/>
    <x v="2"/>
    <x v="2"/>
    <n v="2611"/>
    <x v="0"/>
    <n v="302500"/>
    <x v="1"/>
    <x v="2"/>
    <n v="302500"/>
  </r>
  <r>
    <d v="2009-08-17T00:00:00"/>
    <x v="2"/>
    <x v="2"/>
    <n v="2902"/>
    <x v="1"/>
    <n v="410000"/>
    <x v="1"/>
    <x v="2"/>
    <n v="410000"/>
  </r>
  <r>
    <d v="2009-08-18T00:00:00"/>
    <x v="2"/>
    <x v="2"/>
    <n v="2615"/>
    <x v="0"/>
    <n v="360000"/>
    <x v="0"/>
    <x v="1"/>
    <n v="360000"/>
  </r>
  <r>
    <d v="2009-08-18T00:00:00"/>
    <x v="2"/>
    <x v="2"/>
    <n v="2904"/>
    <x v="1"/>
    <n v="400000"/>
    <x v="0"/>
    <x v="1"/>
    <n v="400000"/>
  </r>
  <r>
    <d v="2009-08-18T00:00:00"/>
    <x v="2"/>
    <x v="2"/>
    <n v="2604"/>
    <x v="0"/>
    <n v="1620000"/>
    <x v="0"/>
    <x v="0"/>
    <n v="1620000"/>
  </r>
  <r>
    <d v="2009-08-19T00:00:00"/>
    <x v="2"/>
    <x v="2"/>
    <n v="2906"/>
    <x v="1"/>
    <n v="315000"/>
    <x v="0"/>
    <x v="2"/>
    <n v="315000"/>
  </r>
  <r>
    <d v="2009-08-19T00:00:00"/>
    <x v="2"/>
    <x v="2"/>
    <n v="2903"/>
    <x v="1"/>
    <n v="420000"/>
    <x v="0"/>
    <x v="1"/>
    <n v="420000"/>
  </r>
  <r>
    <d v="2009-08-19T00:00:00"/>
    <x v="2"/>
    <x v="2"/>
    <n v="2602"/>
    <x v="0"/>
    <n v="465000"/>
    <x v="0"/>
    <x v="1"/>
    <n v="465000"/>
  </r>
  <r>
    <d v="2009-08-19T00:00:00"/>
    <x v="2"/>
    <x v="2"/>
    <n v="2602"/>
    <x v="0"/>
    <n v="506000"/>
    <x v="0"/>
    <x v="1"/>
    <n v="506000"/>
  </r>
  <r>
    <d v="2009-08-19T00:00:00"/>
    <x v="2"/>
    <x v="2"/>
    <n v="2617"/>
    <x v="0"/>
    <n v="515000"/>
    <x v="0"/>
    <x v="0"/>
    <n v="515000"/>
  </r>
  <r>
    <d v="2009-08-19T00:00:00"/>
    <x v="2"/>
    <x v="2"/>
    <n v="2602"/>
    <x v="0"/>
    <n v="555000"/>
    <x v="0"/>
    <x v="0"/>
    <n v="555000"/>
  </r>
  <r>
    <d v="2009-08-19T00:00:00"/>
    <x v="2"/>
    <x v="2"/>
    <n v="2602"/>
    <x v="0"/>
    <n v="615000"/>
    <x v="0"/>
    <x v="1"/>
    <n v="615000"/>
  </r>
  <r>
    <d v="2009-08-19T00:00:00"/>
    <x v="2"/>
    <x v="2"/>
    <n v="2604"/>
    <x v="0"/>
    <n v="642500"/>
    <x v="0"/>
    <x v="1"/>
    <n v="642500"/>
  </r>
  <r>
    <d v="2009-08-20T00:00:00"/>
    <x v="2"/>
    <x v="2"/>
    <n v="2906"/>
    <x v="1"/>
    <n v="379000"/>
    <x v="0"/>
    <x v="1"/>
    <n v="379000"/>
  </r>
  <r>
    <d v="2009-08-20T00:00:00"/>
    <x v="2"/>
    <x v="2"/>
    <n v="2904"/>
    <x v="1"/>
    <n v="398000"/>
    <x v="0"/>
    <x v="1"/>
    <n v="398000"/>
  </r>
  <r>
    <d v="2009-08-20T00:00:00"/>
    <x v="2"/>
    <x v="2"/>
    <n v="2913"/>
    <x v="1"/>
    <n v="444000"/>
    <x v="0"/>
    <x v="1"/>
    <n v="444000"/>
  </r>
  <r>
    <d v="2009-08-20T00:00:00"/>
    <x v="2"/>
    <x v="2"/>
    <n v="2904"/>
    <x v="1"/>
    <n v="499000"/>
    <x v="0"/>
    <x v="0"/>
    <n v="499000"/>
  </r>
  <r>
    <d v="2009-08-20T00:00:00"/>
    <x v="2"/>
    <x v="2"/>
    <n v="2913"/>
    <x v="1"/>
    <n v="562000"/>
    <x v="0"/>
    <x v="0"/>
    <n v="562000"/>
  </r>
  <r>
    <d v="2009-08-20T00:00:00"/>
    <x v="2"/>
    <x v="2"/>
    <n v="2602"/>
    <x v="0"/>
    <n v="345000"/>
    <x v="1"/>
    <x v="2"/>
    <n v="345000"/>
  </r>
  <r>
    <d v="2009-08-21T00:00:00"/>
    <x v="2"/>
    <x v="2"/>
    <n v="2914"/>
    <x v="1"/>
    <n v="511000"/>
    <x v="0"/>
    <x v="0"/>
    <n v="511000"/>
  </r>
  <r>
    <d v="2009-08-22T00:00:00"/>
    <x v="2"/>
    <x v="2"/>
    <n v="2611"/>
    <x v="0"/>
    <n v="701000"/>
    <x v="0"/>
    <x v="0"/>
    <n v="701000"/>
  </r>
  <r>
    <d v="2009-08-22T00:00:00"/>
    <x v="2"/>
    <x v="2"/>
    <n v="2602"/>
    <x v="0"/>
    <n v="780100"/>
    <x v="0"/>
    <x v="2"/>
    <n v="780100"/>
  </r>
  <r>
    <d v="2009-08-23T00:00:00"/>
    <x v="2"/>
    <x v="2"/>
    <n v="2905"/>
    <x v="1"/>
    <n v="600000"/>
    <x v="0"/>
    <x v="0"/>
    <n v="600000"/>
  </r>
  <r>
    <d v="2009-08-23T00:00:00"/>
    <x v="2"/>
    <x v="2"/>
    <n v="2611"/>
    <x v="0"/>
    <n v="695000"/>
    <x v="0"/>
    <x v="0"/>
    <n v="695000"/>
  </r>
  <r>
    <d v="2009-08-24T00:00:00"/>
    <x v="2"/>
    <x v="2"/>
    <n v="2913"/>
    <x v="1"/>
    <n v="380000"/>
    <x v="0"/>
    <x v="1"/>
    <n v="380000"/>
  </r>
  <r>
    <d v="2009-08-24T00:00:00"/>
    <x v="2"/>
    <x v="2"/>
    <n v="2906"/>
    <x v="1"/>
    <n v="387000"/>
    <x v="0"/>
    <x v="1"/>
    <n v="387000"/>
  </r>
  <r>
    <d v="2009-08-24T00:00:00"/>
    <x v="2"/>
    <x v="2"/>
    <n v="2615"/>
    <x v="0"/>
    <n v="405000"/>
    <x v="0"/>
    <x v="1"/>
    <n v="405000"/>
  </r>
  <r>
    <d v="2009-08-24T00:00:00"/>
    <x v="2"/>
    <x v="2"/>
    <n v="2905"/>
    <x v="1"/>
    <n v="420000"/>
    <x v="0"/>
    <x v="1"/>
    <n v="420000"/>
  </r>
  <r>
    <d v="2009-08-24T00:00:00"/>
    <x v="2"/>
    <x v="2"/>
    <n v="2902"/>
    <x v="1"/>
    <n v="422500"/>
    <x v="0"/>
    <x v="0"/>
    <n v="422500"/>
  </r>
  <r>
    <d v="2009-08-24T00:00:00"/>
    <x v="2"/>
    <x v="2"/>
    <n v="2905"/>
    <x v="1"/>
    <n v="500000"/>
    <x v="0"/>
    <x v="0"/>
    <n v="500000"/>
  </r>
  <r>
    <d v="2009-08-24T00:00:00"/>
    <x v="2"/>
    <x v="2"/>
    <n v="2906"/>
    <x v="1"/>
    <n v="730000"/>
    <x v="0"/>
    <x v="0"/>
    <n v="730000"/>
  </r>
  <r>
    <d v="2009-08-25T00:00:00"/>
    <x v="2"/>
    <x v="2"/>
    <n v="2906"/>
    <x v="1"/>
    <n v="436000"/>
    <x v="0"/>
    <x v="1"/>
    <n v="436000"/>
  </r>
  <r>
    <d v="2009-08-26T00:00:00"/>
    <x v="2"/>
    <x v="2"/>
    <n v="2602"/>
    <x v="0"/>
    <n v="675000"/>
    <x v="0"/>
    <x v="0"/>
    <n v="675000"/>
  </r>
  <r>
    <d v="2009-08-27T00:00:00"/>
    <x v="2"/>
    <x v="2"/>
    <n v="2611"/>
    <x v="0"/>
    <n v="430000"/>
    <x v="0"/>
    <x v="1"/>
    <n v="430000"/>
  </r>
  <r>
    <d v="2009-08-27T00:00:00"/>
    <x v="2"/>
    <x v="2"/>
    <n v="2611"/>
    <x v="0"/>
    <n v="490000"/>
    <x v="0"/>
    <x v="0"/>
    <n v="490000"/>
  </r>
  <r>
    <d v="2009-08-27T00:00:00"/>
    <x v="2"/>
    <x v="2"/>
    <n v="2611"/>
    <x v="0"/>
    <n v="520000"/>
    <x v="0"/>
    <x v="1"/>
    <n v="520000"/>
  </r>
  <r>
    <d v="2009-08-27T00:00:00"/>
    <x v="2"/>
    <x v="2"/>
    <n v="2914"/>
    <x v="1"/>
    <n v="532000"/>
    <x v="0"/>
    <x v="0"/>
    <n v="532000"/>
  </r>
  <r>
    <d v="2009-08-28T00:00:00"/>
    <x v="2"/>
    <x v="2"/>
    <n v="2615"/>
    <x v="0"/>
    <n v="475000"/>
    <x v="0"/>
    <x v="0"/>
    <n v="475000"/>
  </r>
  <r>
    <d v="2009-08-28T00:00:00"/>
    <x v="2"/>
    <x v="2"/>
    <n v="2615"/>
    <x v="0"/>
    <n v="542600"/>
    <x v="0"/>
    <x v="0"/>
    <n v="542600"/>
  </r>
  <r>
    <d v="2009-08-28T00:00:00"/>
    <x v="2"/>
    <x v="2"/>
    <n v="2905"/>
    <x v="1"/>
    <n v="570000"/>
    <x v="0"/>
    <x v="3"/>
    <n v="570000"/>
  </r>
  <r>
    <d v="2009-08-28T00:00:00"/>
    <x v="2"/>
    <x v="2"/>
    <n v="2614"/>
    <x v="0"/>
    <n v="258000"/>
    <x v="1"/>
    <x v="4"/>
    <n v="258000"/>
  </r>
  <r>
    <d v="2009-08-28T00:00:00"/>
    <x v="2"/>
    <x v="2"/>
    <n v="2602"/>
    <x v="0"/>
    <n v="370000"/>
    <x v="1"/>
    <x v="2"/>
    <n v="370000"/>
  </r>
  <r>
    <d v="2009-08-28T00:00:00"/>
    <x v="2"/>
    <x v="2"/>
    <n v="2612"/>
    <x v="0"/>
    <n v="610000"/>
    <x v="1"/>
    <x v="2"/>
    <n v="610000"/>
  </r>
  <r>
    <d v="2009-08-29T00:00:00"/>
    <x v="2"/>
    <x v="2"/>
    <n v="2906"/>
    <x v="1"/>
    <n v="382500"/>
    <x v="0"/>
    <x v="1"/>
    <n v="382500"/>
  </r>
  <r>
    <d v="2009-08-29T00:00:00"/>
    <x v="2"/>
    <x v="2"/>
    <n v="2602"/>
    <x v="0"/>
    <n v="644000"/>
    <x v="0"/>
    <x v="1"/>
    <n v="644000"/>
  </r>
  <r>
    <d v="2009-08-31T00:00:00"/>
    <x v="2"/>
    <x v="2"/>
    <n v="2905"/>
    <x v="1"/>
    <n v="383000"/>
    <x v="0"/>
    <x v="1"/>
    <n v="383000"/>
  </r>
  <r>
    <d v="2009-08-31T00:00:00"/>
    <x v="2"/>
    <x v="2"/>
    <n v="2914"/>
    <x v="1"/>
    <n v="490000"/>
    <x v="0"/>
    <x v="0"/>
    <n v="490000"/>
  </r>
  <r>
    <d v="2009-08-31T00:00:00"/>
    <x v="2"/>
    <x v="2"/>
    <n v="2914"/>
    <x v="1"/>
    <n v="600000"/>
    <x v="0"/>
    <x v="0"/>
    <n v="600000"/>
  </r>
  <r>
    <d v="2009-09-01T00:00:00"/>
    <x v="2"/>
    <x v="2"/>
    <n v="2611"/>
    <x v="0"/>
    <n v="425000"/>
    <x v="0"/>
    <x v="1"/>
    <n v="425000"/>
  </r>
  <r>
    <d v="2009-09-01T00:00:00"/>
    <x v="2"/>
    <x v="2"/>
    <n v="2605"/>
    <x v="0"/>
    <n v="500000"/>
    <x v="0"/>
    <x v="2"/>
    <n v="500000"/>
  </r>
  <r>
    <d v="2009-09-02T00:00:00"/>
    <x v="2"/>
    <x v="2"/>
    <n v="2615"/>
    <x v="0"/>
    <n v="360000"/>
    <x v="0"/>
    <x v="1"/>
    <n v="360000"/>
  </r>
  <r>
    <d v="2009-09-02T00:00:00"/>
    <x v="2"/>
    <x v="2"/>
    <n v="2903"/>
    <x v="1"/>
    <n v="416500"/>
    <x v="0"/>
    <x v="1"/>
    <n v="416500"/>
  </r>
  <r>
    <d v="2009-09-02T00:00:00"/>
    <x v="2"/>
    <x v="2"/>
    <n v="2905"/>
    <x v="1"/>
    <n v="479000"/>
    <x v="0"/>
    <x v="0"/>
    <n v="479000"/>
  </r>
  <r>
    <d v="2009-09-02T00:00:00"/>
    <x v="2"/>
    <x v="2"/>
    <n v="2615"/>
    <x v="0"/>
    <n v="481000"/>
    <x v="0"/>
    <x v="0"/>
    <n v="481000"/>
  </r>
  <r>
    <d v="2009-09-02T00:00:00"/>
    <x v="2"/>
    <x v="2"/>
    <n v="2607"/>
    <x v="0"/>
    <n v="530000"/>
    <x v="0"/>
    <x v="1"/>
    <n v="530000"/>
  </r>
  <r>
    <d v="2009-09-02T00:00:00"/>
    <x v="2"/>
    <x v="2"/>
    <n v="2614"/>
    <x v="0"/>
    <n v="845000"/>
    <x v="0"/>
    <x v="0"/>
    <n v="845000"/>
  </r>
  <r>
    <d v="2009-09-03T00:00:00"/>
    <x v="2"/>
    <x v="2"/>
    <n v="2617"/>
    <x v="0"/>
    <n v="498000"/>
    <x v="0"/>
    <x v="0"/>
    <n v="498000"/>
  </r>
  <r>
    <d v="2009-09-03T00:00:00"/>
    <x v="2"/>
    <x v="2"/>
    <n v="2600"/>
    <x v="0"/>
    <n v="810000"/>
    <x v="0"/>
    <x v="2"/>
    <n v="810000"/>
  </r>
  <r>
    <d v="2009-09-03T00:00:00"/>
    <x v="2"/>
    <x v="2"/>
    <n v="2603"/>
    <x v="0"/>
    <n v="438500"/>
    <x v="1"/>
    <x v="2"/>
    <n v="438500"/>
  </r>
  <r>
    <d v="2009-09-04T00:00:00"/>
    <x v="2"/>
    <x v="2"/>
    <n v="2905"/>
    <x v="1"/>
    <n v="404000"/>
    <x v="0"/>
    <x v="1"/>
    <n v="404000"/>
  </r>
  <r>
    <d v="2009-09-04T00:00:00"/>
    <x v="2"/>
    <x v="2"/>
    <n v="2906"/>
    <x v="1"/>
    <n v="410000"/>
    <x v="0"/>
    <x v="1"/>
    <n v="410000"/>
  </r>
  <r>
    <d v="2009-09-04T00:00:00"/>
    <x v="2"/>
    <x v="2"/>
    <n v="2606"/>
    <x v="0"/>
    <n v="455000"/>
    <x v="0"/>
    <x v="1"/>
    <n v="455000"/>
  </r>
  <r>
    <d v="2009-09-04T00:00:00"/>
    <x v="2"/>
    <x v="2"/>
    <n v="2607"/>
    <x v="0"/>
    <n v="670000"/>
    <x v="0"/>
    <x v="0"/>
    <n v="670000"/>
  </r>
  <r>
    <d v="2009-09-05T00:00:00"/>
    <x v="2"/>
    <x v="2"/>
    <n v="2904"/>
    <x v="1"/>
    <n v="437000"/>
    <x v="0"/>
    <x v="1"/>
    <n v="437000"/>
  </r>
  <r>
    <d v="2009-09-05T00:00:00"/>
    <x v="2"/>
    <x v="2"/>
    <n v="2602"/>
    <x v="0"/>
    <n v="470500"/>
    <x v="0"/>
    <x v="1"/>
    <n v="470500"/>
  </r>
  <r>
    <d v="2009-09-05T00:00:00"/>
    <x v="2"/>
    <x v="2"/>
    <n v="2900"/>
    <x v="0"/>
    <n v="490000"/>
    <x v="0"/>
    <x v="0"/>
    <n v="490000"/>
  </r>
  <r>
    <d v="2009-09-05T00:00:00"/>
    <x v="2"/>
    <x v="2"/>
    <n v="2913"/>
    <x v="1"/>
    <n v="546000"/>
    <x v="0"/>
    <x v="3"/>
    <n v="546000"/>
  </r>
  <r>
    <d v="2009-09-05T00:00:00"/>
    <x v="2"/>
    <x v="2"/>
    <n v="2906"/>
    <x v="1"/>
    <n v="680000"/>
    <x v="0"/>
    <x v="0"/>
    <n v="680000"/>
  </r>
  <r>
    <d v="2009-09-07T00:00:00"/>
    <x v="2"/>
    <x v="2"/>
    <n v="2912"/>
    <x v="1"/>
    <n v="535000"/>
    <x v="0"/>
    <x v="0"/>
    <n v="535000"/>
  </r>
  <r>
    <d v="2009-09-08T00:00:00"/>
    <x v="2"/>
    <x v="2"/>
    <n v="2906"/>
    <x v="1"/>
    <n v="390000"/>
    <x v="0"/>
    <x v="1"/>
    <n v="390000"/>
  </r>
  <r>
    <d v="2009-09-08T00:00:00"/>
    <x v="2"/>
    <x v="2"/>
    <n v="2914"/>
    <x v="1"/>
    <n v="470000"/>
    <x v="0"/>
    <x v="0"/>
    <n v="470000"/>
  </r>
  <r>
    <d v="2009-09-08T00:00:00"/>
    <x v="2"/>
    <x v="2"/>
    <n v="2913"/>
    <x v="1"/>
    <n v="895000"/>
    <x v="0"/>
    <x v="3"/>
    <n v="895000"/>
  </r>
  <r>
    <d v="2009-09-09T00:00:00"/>
    <x v="2"/>
    <x v="2"/>
    <n v="2902"/>
    <x v="1"/>
    <n v="405000"/>
    <x v="0"/>
    <x v="1"/>
    <n v="405000"/>
  </r>
  <r>
    <d v="2009-09-09T00:00:00"/>
    <x v="2"/>
    <x v="2"/>
    <n v="2615"/>
    <x v="0"/>
    <n v="465000"/>
    <x v="0"/>
    <x v="0"/>
    <n v="465000"/>
  </r>
  <r>
    <d v="2009-09-09T00:00:00"/>
    <x v="2"/>
    <x v="2"/>
    <n v="2617"/>
    <x v="0"/>
    <n v="495000"/>
    <x v="0"/>
    <x v="0"/>
    <n v="495000"/>
  </r>
  <r>
    <d v="2009-09-10T00:00:00"/>
    <x v="2"/>
    <x v="2"/>
    <n v="2914"/>
    <x v="1"/>
    <n v="390000"/>
    <x v="0"/>
    <x v="1"/>
    <n v="390000"/>
  </r>
  <r>
    <d v="2009-09-10T00:00:00"/>
    <x v="2"/>
    <x v="2"/>
    <n v="2905"/>
    <x v="1"/>
    <n v="456000"/>
    <x v="0"/>
    <x v="1"/>
    <n v="456000"/>
  </r>
  <r>
    <d v="2009-09-10T00:00:00"/>
    <x v="2"/>
    <x v="2"/>
    <n v="2614"/>
    <x v="0"/>
    <n v="880000"/>
    <x v="0"/>
    <x v="3"/>
    <n v="880000"/>
  </r>
  <r>
    <d v="2009-09-11T00:00:00"/>
    <x v="2"/>
    <x v="2"/>
    <n v="2615"/>
    <x v="0"/>
    <n v="502723"/>
    <x v="0"/>
    <x v="0"/>
    <n v="502723"/>
  </r>
  <r>
    <d v="2009-09-11T00:00:00"/>
    <x v="2"/>
    <x v="2"/>
    <n v="2617"/>
    <x v="0"/>
    <n v="315000"/>
    <x v="1"/>
    <x v="2"/>
    <n v="315000"/>
  </r>
  <r>
    <d v="2009-09-11T00:00:00"/>
    <x v="2"/>
    <x v="2"/>
    <n v="2617"/>
    <x v="0"/>
    <n v="442000"/>
    <x v="1"/>
    <x v="2"/>
    <n v="442000"/>
  </r>
  <r>
    <d v="2009-09-12T00:00:00"/>
    <x v="2"/>
    <x v="2"/>
    <n v="2615"/>
    <x v="0"/>
    <n v="428000"/>
    <x v="0"/>
    <x v="1"/>
    <n v="428000"/>
  </r>
  <r>
    <d v="2009-09-12T00:00:00"/>
    <x v="2"/>
    <x v="2"/>
    <n v="2903"/>
    <x v="1"/>
    <n v="486500"/>
    <x v="0"/>
    <x v="0"/>
    <n v="486500"/>
  </r>
  <r>
    <d v="2009-09-12T00:00:00"/>
    <x v="2"/>
    <x v="2"/>
    <n v="2904"/>
    <x v="1"/>
    <n v="620000"/>
    <x v="0"/>
    <x v="0"/>
    <n v="620000"/>
  </r>
  <r>
    <d v="2009-09-12T00:00:00"/>
    <x v="2"/>
    <x v="2"/>
    <n v="2602"/>
    <x v="0"/>
    <n v="737500"/>
    <x v="0"/>
    <x v="1"/>
    <n v="737500"/>
  </r>
  <r>
    <d v="2009-09-13T00:00:00"/>
    <x v="2"/>
    <x v="2"/>
    <n v="2914"/>
    <x v="1"/>
    <n v="810000"/>
    <x v="0"/>
    <x v="0"/>
    <n v="810000"/>
  </r>
  <r>
    <d v="2009-09-14T00:00:00"/>
    <x v="2"/>
    <x v="2"/>
    <n v="2906"/>
    <x v="1"/>
    <n v="324000"/>
    <x v="0"/>
    <x v="1"/>
    <n v="324000"/>
  </r>
  <r>
    <d v="2009-09-14T00:00:00"/>
    <x v="2"/>
    <x v="2"/>
    <n v="2905"/>
    <x v="1"/>
    <n v="437500"/>
    <x v="0"/>
    <x v="1"/>
    <n v="437500"/>
  </r>
  <r>
    <d v="2009-09-14T00:00:00"/>
    <x v="2"/>
    <x v="2"/>
    <n v="2902"/>
    <x v="1"/>
    <n v="660000"/>
    <x v="0"/>
    <x v="0"/>
    <n v="660000"/>
  </r>
  <r>
    <d v="2009-09-15T00:00:00"/>
    <x v="2"/>
    <x v="2"/>
    <n v="2912"/>
    <x v="1"/>
    <n v="385000"/>
    <x v="0"/>
    <x v="1"/>
    <n v="385000"/>
  </r>
  <r>
    <d v="2009-09-15T00:00:00"/>
    <x v="2"/>
    <x v="2"/>
    <n v="2615"/>
    <x v="0"/>
    <n v="398000"/>
    <x v="0"/>
    <x v="1"/>
    <n v="398000"/>
  </r>
  <r>
    <d v="2009-09-15T00:00:00"/>
    <x v="2"/>
    <x v="2"/>
    <n v="2914"/>
    <x v="1"/>
    <n v="478500"/>
    <x v="0"/>
    <x v="1"/>
    <n v="478500"/>
  </r>
  <r>
    <d v="2009-09-15T00:00:00"/>
    <x v="2"/>
    <x v="2"/>
    <n v="2617"/>
    <x v="0"/>
    <n v="360000"/>
    <x v="1"/>
    <x v="1"/>
    <n v="360000"/>
  </r>
  <r>
    <d v="2009-09-16T00:00:00"/>
    <x v="2"/>
    <x v="2"/>
    <n v="2615"/>
    <x v="0"/>
    <n v="332000"/>
    <x v="0"/>
    <x v="1"/>
    <n v="332000"/>
  </r>
  <r>
    <d v="2009-09-16T00:00:00"/>
    <x v="2"/>
    <x v="2"/>
    <n v="2914"/>
    <x v="1"/>
    <n v="410000"/>
    <x v="0"/>
    <x v="1"/>
    <n v="410000"/>
  </r>
  <r>
    <d v="2009-09-16T00:00:00"/>
    <x v="2"/>
    <x v="2"/>
    <n v="2611"/>
    <x v="0"/>
    <n v="530000"/>
    <x v="0"/>
    <x v="1"/>
    <n v="530000"/>
  </r>
  <r>
    <d v="2009-09-16T00:00:00"/>
    <x v="2"/>
    <x v="2"/>
    <n v="2614"/>
    <x v="0"/>
    <n v="602000"/>
    <x v="0"/>
    <x v="1"/>
    <n v="602000"/>
  </r>
  <r>
    <d v="2009-09-17T00:00:00"/>
    <x v="2"/>
    <x v="2"/>
    <n v="2905"/>
    <x v="1"/>
    <n v="450000"/>
    <x v="0"/>
    <x v="1"/>
    <n v="450000"/>
  </r>
  <r>
    <d v="2009-09-17T00:00:00"/>
    <x v="2"/>
    <x v="2"/>
    <n v="2615"/>
    <x v="0"/>
    <n v="465000"/>
    <x v="0"/>
    <x v="0"/>
    <n v="465000"/>
  </r>
  <r>
    <d v="2009-09-17T00:00:00"/>
    <x v="2"/>
    <x v="2"/>
    <n v="2615"/>
    <x v="0"/>
    <n v="470000"/>
    <x v="0"/>
    <x v="0"/>
    <n v="470000"/>
  </r>
  <r>
    <d v="2009-09-17T00:00:00"/>
    <x v="2"/>
    <x v="2"/>
    <n v="2607"/>
    <x v="0"/>
    <n v="519950"/>
    <x v="0"/>
    <x v="1"/>
    <n v="519950"/>
  </r>
  <r>
    <d v="2009-09-18T00:00:00"/>
    <x v="2"/>
    <x v="2"/>
    <n v="2615"/>
    <x v="0"/>
    <n v="447950"/>
    <x v="0"/>
    <x v="0"/>
    <n v="447950"/>
  </r>
  <r>
    <d v="2009-09-18T00:00:00"/>
    <x v="2"/>
    <x v="2"/>
    <n v="2611"/>
    <x v="0"/>
    <n v="522000"/>
    <x v="0"/>
    <x v="0"/>
    <n v="522000"/>
  </r>
  <r>
    <d v="2009-09-18T00:00:00"/>
    <x v="2"/>
    <x v="2"/>
    <n v="2900"/>
    <x v="0"/>
    <n v="576100"/>
    <x v="0"/>
    <x v="0"/>
    <n v="576100"/>
  </r>
  <r>
    <d v="2009-09-18T00:00:00"/>
    <x v="2"/>
    <x v="2"/>
    <n v="2615"/>
    <x v="0"/>
    <n v="645000"/>
    <x v="0"/>
    <x v="1"/>
    <n v="645000"/>
  </r>
  <r>
    <d v="2009-09-18T00:00:00"/>
    <x v="2"/>
    <x v="2"/>
    <n v="2607"/>
    <x v="0"/>
    <n v="308000"/>
    <x v="1"/>
    <x v="2"/>
    <n v="308000"/>
  </r>
  <r>
    <d v="2009-09-19T00:00:00"/>
    <x v="2"/>
    <x v="2"/>
    <n v="2617"/>
    <x v="0"/>
    <n v="395000"/>
    <x v="0"/>
    <x v="1"/>
    <n v="395000"/>
  </r>
  <r>
    <d v="2009-09-19T00:00:00"/>
    <x v="2"/>
    <x v="2"/>
    <n v="2617"/>
    <x v="0"/>
    <n v="446000"/>
    <x v="0"/>
    <x v="1"/>
    <n v="446000"/>
  </r>
  <r>
    <d v="2009-09-19T00:00:00"/>
    <x v="2"/>
    <x v="2"/>
    <n v="2615"/>
    <x v="0"/>
    <n v="539000"/>
    <x v="0"/>
    <x v="0"/>
    <n v="539000"/>
  </r>
  <r>
    <d v="2009-09-19T00:00:00"/>
    <x v="2"/>
    <x v="2"/>
    <n v="2607"/>
    <x v="0"/>
    <n v="555000"/>
    <x v="0"/>
    <x v="1"/>
    <n v="555000"/>
  </r>
  <r>
    <d v="2009-09-19T00:00:00"/>
    <x v="2"/>
    <x v="2"/>
    <n v="2611"/>
    <x v="0"/>
    <n v="575000"/>
    <x v="0"/>
    <x v="0"/>
    <n v="575000"/>
  </r>
  <r>
    <d v="2009-09-19T00:00:00"/>
    <x v="2"/>
    <x v="2"/>
    <n v="2602"/>
    <x v="0"/>
    <n v="632000"/>
    <x v="0"/>
    <x v="1"/>
    <n v="632000"/>
  </r>
  <r>
    <d v="2009-09-20T00:00:00"/>
    <x v="2"/>
    <x v="2"/>
    <n v="2914"/>
    <x v="1"/>
    <n v="685000"/>
    <x v="0"/>
    <x v="0"/>
    <n v="685000"/>
  </r>
  <r>
    <d v="2009-09-21T00:00:00"/>
    <x v="2"/>
    <x v="2"/>
    <n v="2905"/>
    <x v="1"/>
    <n v="345580"/>
    <x v="0"/>
    <x v="0"/>
    <n v="345580"/>
  </r>
  <r>
    <d v="2009-09-21T00:00:00"/>
    <x v="2"/>
    <x v="2"/>
    <n v="2904"/>
    <x v="1"/>
    <n v="422000"/>
    <x v="0"/>
    <x v="1"/>
    <n v="422000"/>
  </r>
  <r>
    <d v="2009-09-21T00:00:00"/>
    <x v="2"/>
    <x v="2"/>
    <n v="2905"/>
    <x v="1"/>
    <n v="441000"/>
    <x v="0"/>
    <x v="0"/>
    <n v="441000"/>
  </r>
  <r>
    <d v="2009-09-21T00:00:00"/>
    <x v="2"/>
    <x v="2"/>
    <n v="2903"/>
    <x v="1"/>
    <n v="447500"/>
    <x v="0"/>
    <x v="1"/>
    <n v="447500"/>
  </r>
  <r>
    <d v="2009-09-21T00:00:00"/>
    <x v="2"/>
    <x v="2"/>
    <n v="2611"/>
    <x v="0"/>
    <n v="482000"/>
    <x v="0"/>
    <x v="0"/>
    <n v="482000"/>
  </r>
  <r>
    <d v="2009-09-21T00:00:00"/>
    <x v="2"/>
    <x v="2"/>
    <n v="2604"/>
    <x v="0"/>
    <n v="650000"/>
    <x v="0"/>
    <x v="1"/>
    <n v="650000"/>
  </r>
  <r>
    <d v="2009-09-22T00:00:00"/>
    <x v="2"/>
    <x v="2"/>
    <n v="2905"/>
    <x v="1"/>
    <n v="399000"/>
    <x v="0"/>
    <x v="1"/>
    <n v="399000"/>
  </r>
  <r>
    <d v="2009-09-22T00:00:00"/>
    <x v="2"/>
    <x v="2"/>
    <n v="2615"/>
    <x v="0"/>
    <n v="445100"/>
    <x v="0"/>
    <x v="0"/>
    <n v="445100"/>
  </r>
  <r>
    <d v="2009-09-22T00:00:00"/>
    <x v="2"/>
    <x v="2"/>
    <n v="2617"/>
    <x v="0"/>
    <n v="450000"/>
    <x v="0"/>
    <x v="3"/>
    <n v="450000"/>
  </r>
  <r>
    <d v="2009-09-22T00:00:00"/>
    <x v="2"/>
    <x v="2"/>
    <n v="2914"/>
    <x v="1"/>
    <n v="500000"/>
    <x v="0"/>
    <x v="0"/>
    <n v="500000"/>
  </r>
  <r>
    <d v="2009-09-22T00:00:00"/>
    <x v="2"/>
    <x v="2"/>
    <n v="2607"/>
    <x v="0"/>
    <n v="612500"/>
    <x v="0"/>
    <x v="0"/>
    <n v="612500"/>
  </r>
  <r>
    <d v="2009-09-22T00:00:00"/>
    <x v="2"/>
    <x v="2"/>
    <n v="2600"/>
    <x v="0"/>
    <n v="900000"/>
    <x v="0"/>
    <x v="1"/>
    <n v="900000"/>
  </r>
  <r>
    <d v="2009-09-22T00:00:00"/>
    <x v="2"/>
    <x v="2"/>
    <n v="2612"/>
    <x v="0"/>
    <n v="450000"/>
    <x v="1"/>
    <x v="2"/>
    <n v="450000"/>
  </r>
  <r>
    <d v="2009-09-23T00:00:00"/>
    <x v="2"/>
    <x v="2"/>
    <n v="2913"/>
    <x v="1"/>
    <n v="410000"/>
    <x v="0"/>
    <x v="1"/>
    <n v="410000"/>
  </r>
  <r>
    <d v="2009-09-23T00:00:00"/>
    <x v="2"/>
    <x v="2"/>
    <n v="2903"/>
    <x v="1"/>
    <n v="425000"/>
    <x v="0"/>
    <x v="0"/>
    <n v="425000"/>
  </r>
  <r>
    <d v="2009-09-23T00:00:00"/>
    <x v="2"/>
    <x v="2"/>
    <n v="2913"/>
    <x v="1"/>
    <n v="580000"/>
    <x v="0"/>
    <x v="0"/>
    <n v="580000"/>
  </r>
  <r>
    <d v="2009-09-23T00:00:00"/>
    <x v="2"/>
    <x v="2"/>
    <n v="2602"/>
    <x v="0"/>
    <n v="378000"/>
    <x v="1"/>
    <x v="2"/>
    <n v="378000"/>
  </r>
  <r>
    <d v="2009-09-24T00:00:00"/>
    <x v="2"/>
    <x v="2"/>
    <n v="2615"/>
    <x v="0"/>
    <n v="377500"/>
    <x v="0"/>
    <x v="1"/>
    <n v="377500"/>
  </r>
  <r>
    <d v="2009-09-24T00:00:00"/>
    <x v="2"/>
    <x v="2"/>
    <n v="2611"/>
    <x v="0"/>
    <n v="954900"/>
    <x v="0"/>
    <x v="0"/>
    <n v="954900"/>
  </r>
  <r>
    <d v="2009-09-25T00:00:00"/>
    <x v="2"/>
    <x v="2"/>
    <n v="2902"/>
    <x v="1"/>
    <n v="355000"/>
    <x v="0"/>
    <x v="1"/>
    <n v="355000"/>
  </r>
  <r>
    <d v="2009-09-25T00:00:00"/>
    <x v="2"/>
    <x v="2"/>
    <n v="2906"/>
    <x v="1"/>
    <n v="360000"/>
    <x v="0"/>
    <x v="1"/>
    <n v="360000"/>
  </r>
  <r>
    <d v="2009-09-25T00:00:00"/>
    <x v="2"/>
    <x v="2"/>
    <n v="2905"/>
    <x v="1"/>
    <n v="388000"/>
    <x v="0"/>
    <x v="1"/>
    <n v="388000"/>
  </r>
  <r>
    <d v="2009-09-25T00:00:00"/>
    <x v="2"/>
    <x v="2"/>
    <n v="2905"/>
    <x v="1"/>
    <n v="390000"/>
    <x v="0"/>
    <x v="1"/>
    <n v="390000"/>
  </r>
  <r>
    <d v="2009-09-25T00:00:00"/>
    <x v="2"/>
    <x v="2"/>
    <n v="2611"/>
    <x v="0"/>
    <n v="435000"/>
    <x v="0"/>
    <x v="0"/>
    <n v="435000"/>
  </r>
  <r>
    <d v="2009-09-25T00:00:00"/>
    <x v="2"/>
    <x v="2"/>
    <n v="2614"/>
    <x v="0"/>
    <n v="476000"/>
    <x v="0"/>
    <x v="1"/>
    <n v="476000"/>
  </r>
  <r>
    <d v="2009-09-25T00:00:00"/>
    <x v="2"/>
    <x v="2"/>
    <n v="2603"/>
    <x v="0"/>
    <n v="1080000"/>
    <x v="0"/>
    <x v="3"/>
    <n v="1080000"/>
  </r>
  <r>
    <d v="2009-09-26T00:00:00"/>
    <x v="2"/>
    <x v="2"/>
    <n v="2617"/>
    <x v="0"/>
    <n v="429000"/>
    <x v="0"/>
    <x v="1"/>
    <n v="429000"/>
  </r>
  <r>
    <d v="2009-09-26T00:00:00"/>
    <x v="2"/>
    <x v="2"/>
    <n v="2602"/>
    <x v="0"/>
    <n v="650000"/>
    <x v="0"/>
    <x v="1"/>
    <n v="650000"/>
  </r>
  <r>
    <d v="2009-09-26T00:00:00"/>
    <x v="2"/>
    <x v="2"/>
    <n v="2602"/>
    <x v="0"/>
    <n v="656000"/>
    <x v="0"/>
    <x v="0"/>
    <n v="656000"/>
  </r>
  <r>
    <d v="2009-09-27T00:00:00"/>
    <x v="2"/>
    <x v="2"/>
    <n v="2617"/>
    <x v="0"/>
    <n v="311000"/>
    <x v="1"/>
    <x v="4"/>
    <n v="311000"/>
  </r>
  <r>
    <d v="2009-09-28T00:00:00"/>
    <x v="2"/>
    <x v="2"/>
    <n v="2904"/>
    <x v="1"/>
    <n v="419000"/>
    <x v="0"/>
    <x v="1"/>
    <n v="419000"/>
  </r>
  <r>
    <d v="2009-09-28T00:00:00"/>
    <x v="2"/>
    <x v="2"/>
    <n v="2617"/>
    <x v="0"/>
    <n v="437500"/>
    <x v="0"/>
    <x v="1"/>
    <n v="437500"/>
  </r>
  <r>
    <d v="2009-09-28T00:00:00"/>
    <x v="2"/>
    <x v="2"/>
    <n v="2905"/>
    <x v="1"/>
    <n v="525000"/>
    <x v="0"/>
    <x v="3"/>
    <n v="525000"/>
  </r>
  <r>
    <d v="2009-09-28T00:00:00"/>
    <x v="2"/>
    <x v="2"/>
    <n v="2906"/>
    <x v="1"/>
    <n v="530000"/>
    <x v="0"/>
    <x v="0"/>
    <n v="530000"/>
  </r>
  <r>
    <d v="2009-09-28T00:00:00"/>
    <x v="2"/>
    <x v="2"/>
    <n v="2906"/>
    <x v="1"/>
    <n v="596000"/>
    <x v="0"/>
    <x v="0"/>
    <n v="596000"/>
  </r>
  <r>
    <d v="2009-09-28T00:00:00"/>
    <x v="2"/>
    <x v="2"/>
    <n v="2606"/>
    <x v="0"/>
    <n v="722000"/>
    <x v="0"/>
    <x v="3"/>
    <n v="722000"/>
  </r>
  <r>
    <d v="2009-09-29T00:00:00"/>
    <x v="2"/>
    <x v="2"/>
    <n v="2904"/>
    <x v="1"/>
    <n v="338000"/>
    <x v="0"/>
    <x v="1"/>
    <n v="338000"/>
  </r>
  <r>
    <d v="2009-09-29T00:00:00"/>
    <x v="2"/>
    <x v="2"/>
    <n v="2615"/>
    <x v="0"/>
    <n v="355000"/>
    <x v="0"/>
    <x v="1"/>
    <n v="355000"/>
  </r>
  <r>
    <d v="2009-09-29T00:00:00"/>
    <x v="2"/>
    <x v="2"/>
    <n v="2905"/>
    <x v="1"/>
    <n v="380000"/>
    <x v="0"/>
    <x v="1"/>
    <n v="380000"/>
  </r>
  <r>
    <d v="2009-09-29T00:00:00"/>
    <x v="2"/>
    <x v="2"/>
    <n v="2615"/>
    <x v="0"/>
    <n v="380000"/>
    <x v="0"/>
    <x v="1"/>
    <n v="380000"/>
  </r>
  <r>
    <d v="2009-09-29T00:00:00"/>
    <x v="2"/>
    <x v="2"/>
    <n v="2615"/>
    <x v="0"/>
    <n v="417500"/>
    <x v="0"/>
    <x v="1"/>
    <n v="417500"/>
  </r>
  <r>
    <d v="2009-09-29T00:00:00"/>
    <x v="2"/>
    <x v="2"/>
    <n v="2914"/>
    <x v="1"/>
    <n v="530000"/>
    <x v="0"/>
    <x v="0"/>
    <n v="530000"/>
  </r>
  <r>
    <d v="2009-09-29T00:00:00"/>
    <x v="2"/>
    <x v="2"/>
    <n v="2611"/>
    <x v="0"/>
    <n v="535000"/>
    <x v="0"/>
    <x v="0"/>
    <n v="535000"/>
  </r>
  <r>
    <d v="2009-09-29T00:00:00"/>
    <x v="2"/>
    <x v="2"/>
    <n v="2607"/>
    <x v="0"/>
    <n v="220000"/>
    <x v="1"/>
    <x v="4"/>
    <n v="220000"/>
  </r>
  <r>
    <d v="2009-09-29T00:00:00"/>
    <x v="2"/>
    <x v="2"/>
    <n v="2603"/>
    <x v="0"/>
    <n v="340000"/>
    <x v="1"/>
    <x v="2"/>
    <n v="340000"/>
  </r>
  <r>
    <d v="2009-09-29T00:00:00"/>
    <x v="2"/>
    <x v="2"/>
    <n v="2612"/>
    <x v="0"/>
    <n v="479950"/>
    <x v="1"/>
    <x v="2"/>
    <n v="479950"/>
  </r>
  <r>
    <d v="2009-09-30T00:00:00"/>
    <x v="2"/>
    <x v="2"/>
    <n v="2906"/>
    <x v="1"/>
    <n v="338000"/>
    <x v="0"/>
    <x v="1"/>
    <n v="338000"/>
  </r>
  <r>
    <d v="2009-09-30T00:00:00"/>
    <x v="2"/>
    <x v="2"/>
    <n v="2615"/>
    <x v="0"/>
    <n v="350000"/>
    <x v="0"/>
    <x v="1"/>
    <n v="350000"/>
  </r>
  <r>
    <d v="2009-09-30T00:00:00"/>
    <x v="2"/>
    <x v="2"/>
    <n v="2615"/>
    <x v="0"/>
    <n v="356500"/>
    <x v="0"/>
    <x v="1"/>
    <n v="356500"/>
  </r>
  <r>
    <d v="2009-09-30T00:00:00"/>
    <x v="2"/>
    <x v="2"/>
    <n v="2905"/>
    <x v="1"/>
    <n v="418000"/>
    <x v="0"/>
    <x v="1"/>
    <n v="418000"/>
  </r>
  <r>
    <d v="2009-09-30T00:00:00"/>
    <x v="2"/>
    <x v="2"/>
    <n v="2906"/>
    <x v="1"/>
    <n v="420000"/>
    <x v="0"/>
    <x v="1"/>
    <n v="420000"/>
  </r>
  <r>
    <d v="2009-09-30T00:00:00"/>
    <x v="2"/>
    <x v="2"/>
    <n v="2905"/>
    <x v="1"/>
    <n v="425000"/>
    <x v="0"/>
    <x v="0"/>
    <n v="425000"/>
  </r>
  <r>
    <d v="2009-09-30T00:00:00"/>
    <x v="2"/>
    <x v="2"/>
    <n v="2905"/>
    <x v="1"/>
    <n v="428000"/>
    <x v="0"/>
    <x v="1"/>
    <n v="428000"/>
  </r>
  <r>
    <d v="2009-09-30T00:00:00"/>
    <x v="2"/>
    <x v="2"/>
    <n v="2906"/>
    <x v="1"/>
    <n v="430200"/>
    <x v="0"/>
    <x v="1"/>
    <n v="430200"/>
  </r>
  <r>
    <d v="2009-09-30T00:00:00"/>
    <x v="2"/>
    <x v="2"/>
    <n v="2607"/>
    <x v="0"/>
    <n v="460000"/>
    <x v="0"/>
    <x v="0"/>
    <n v="460000"/>
  </r>
  <r>
    <d v="2009-09-30T00:00:00"/>
    <x v="2"/>
    <x v="2"/>
    <n v="2603"/>
    <x v="0"/>
    <n v="1562500"/>
    <x v="0"/>
    <x v="3"/>
    <n v="1562500"/>
  </r>
  <r>
    <d v="2009-09-30T00:00:00"/>
    <x v="2"/>
    <x v="2"/>
    <n v="2607"/>
    <x v="0"/>
    <n v="229000"/>
    <x v="1"/>
    <x v="4"/>
    <n v="229000"/>
  </r>
  <r>
    <d v="2009-09-30T00:00:00"/>
    <x v="2"/>
    <x v="2"/>
    <n v="2617"/>
    <x v="0"/>
    <n v="412000"/>
    <x v="1"/>
    <x v="1"/>
    <n v="412000"/>
  </r>
  <r>
    <d v="2009-10-01T00:00:00"/>
    <x v="2"/>
    <x v="3"/>
    <n v="2905"/>
    <x v="1"/>
    <n v="375000"/>
    <x v="0"/>
    <x v="1"/>
    <n v="375000"/>
  </r>
  <r>
    <d v="2009-10-01T00:00:00"/>
    <x v="2"/>
    <x v="3"/>
    <n v="2903"/>
    <x v="1"/>
    <n v="415000"/>
    <x v="0"/>
    <x v="1"/>
    <n v="415000"/>
  </r>
  <r>
    <d v="2009-10-01T00:00:00"/>
    <x v="2"/>
    <x v="3"/>
    <n v="2906"/>
    <x v="1"/>
    <n v="425000"/>
    <x v="0"/>
    <x v="1"/>
    <n v="425000"/>
  </r>
  <r>
    <d v="2009-10-01T00:00:00"/>
    <x v="2"/>
    <x v="3"/>
    <n v="2900"/>
    <x v="0"/>
    <n v="436000"/>
    <x v="0"/>
    <x v="1"/>
    <n v="436000"/>
  </r>
  <r>
    <d v="2009-10-01T00:00:00"/>
    <x v="2"/>
    <x v="3"/>
    <n v="2914"/>
    <x v="1"/>
    <n v="540000"/>
    <x v="0"/>
    <x v="0"/>
    <n v="540000"/>
  </r>
  <r>
    <d v="2009-10-01T00:00:00"/>
    <x v="2"/>
    <x v="3"/>
    <n v="2914"/>
    <x v="1"/>
    <n v="570000"/>
    <x v="0"/>
    <x v="0"/>
    <n v="570000"/>
  </r>
  <r>
    <d v="2009-10-01T00:00:00"/>
    <x v="2"/>
    <x v="3"/>
    <n v="2611"/>
    <x v="0"/>
    <n v="695000"/>
    <x v="0"/>
    <x v="0"/>
    <n v="695000"/>
  </r>
  <r>
    <d v="2009-10-01T00:00:00"/>
    <x v="2"/>
    <x v="3"/>
    <n v="2900"/>
    <x v="0"/>
    <n v="325000"/>
    <x v="1"/>
    <x v="2"/>
    <n v="325000"/>
  </r>
  <r>
    <d v="2009-10-01T00:00:00"/>
    <x v="2"/>
    <x v="3"/>
    <n v="2602"/>
    <x v="0"/>
    <n v="450000"/>
    <x v="1"/>
    <x v="2"/>
    <n v="450000"/>
  </r>
  <r>
    <d v="2009-10-02T00:00:00"/>
    <x v="2"/>
    <x v="3"/>
    <n v="2906"/>
    <x v="1"/>
    <n v="395000"/>
    <x v="0"/>
    <x v="1"/>
    <n v="395000"/>
  </r>
  <r>
    <d v="2009-10-02T00:00:00"/>
    <x v="2"/>
    <x v="3"/>
    <n v="2615"/>
    <x v="0"/>
    <n v="412500"/>
    <x v="0"/>
    <x v="1"/>
    <n v="412500"/>
  </r>
  <r>
    <d v="2009-10-02T00:00:00"/>
    <x v="2"/>
    <x v="3"/>
    <n v="2614"/>
    <x v="0"/>
    <n v="422250"/>
    <x v="0"/>
    <x v="1"/>
    <n v="422250"/>
  </r>
  <r>
    <d v="2009-10-02T00:00:00"/>
    <x v="2"/>
    <x v="3"/>
    <n v="2615"/>
    <x v="0"/>
    <n v="442000"/>
    <x v="0"/>
    <x v="0"/>
    <n v="442000"/>
  </r>
  <r>
    <d v="2009-10-03T00:00:00"/>
    <x v="2"/>
    <x v="3"/>
    <n v="2605"/>
    <x v="0"/>
    <n v="851000"/>
    <x v="0"/>
    <x v="0"/>
    <n v="851000"/>
  </r>
  <r>
    <d v="2009-10-06T00:00:00"/>
    <x v="2"/>
    <x v="3"/>
    <n v="2615"/>
    <x v="0"/>
    <n v="363500"/>
    <x v="0"/>
    <x v="1"/>
    <n v="363500"/>
  </r>
  <r>
    <d v="2009-10-06T00:00:00"/>
    <x v="2"/>
    <x v="3"/>
    <n v="2905"/>
    <x v="1"/>
    <n v="388500"/>
    <x v="0"/>
    <x v="1"/>
    <n v="388500"/>
  </r>
  <r>
    <d v="2009-10-06T00:00:00"/>
    <x v="2"/>
    <x v="3"/>
    <n v="2906"/>
    <x v="1"/>
    <n v="443000"/>
    <x v="0"/>
    <x v="1"/>
    <n v="443000"/>
  </r>
  <r>
    <d v="2009-10-06T00:00:00"/>
    <x v="2"/>
    <x v="3"/>
    <n v="2611"/>
    <x v="0"/>
    <n v="470000"/>
    <x v="0"/>
    <x v="1"/>
    <n v="470000"/>
  </r>
  <r>
    <d v="2009-10-06T00:00:00"/>
    <x v="2"/>
    <x v="3"/>
    <n v="2611"/>
    <x v="0"/>
    <n v="592000"/>
    <x v="0"/>
    <x v="1"/>
    <n v="592000"/>
  </r>
  <r>
    <d v="2009-10-07T00:00:00"/>
    <x v="2"/>
    <x v="3"/>
    <n v="2906"/>
    <x v="1"/>
    <n v="340000"/>
    <x v="0"/>
    <x v="1"/>
    <n v="340000"/>
  </r>
  <r>
    <d v="2009-10-07T00:00:00"/>
    <x v="2"/>
    <x v="3"/>
    <n v="2913"/>
    <x v="1"/>
    <n v="349000"/>
    <x v="0"/>
    <x v="2"/>
    <n v="349000"/>
  </r>
  <r>
    <d v="2009-10-07T00:00:00"/>
    <x v="2"/>
    <x v="3"/>
    <n v="2602"/>
    <x v="0"/>
    <n v="460000"/>
    <x v="0"/>
    <x v="1"/>
    <n v="460000"/>
  </r>
  <r>
    <d v="2009-10-07T00:00:00"/>
    <x v="2"/>
    <x v="3"/>
    <n v="2602"/>
    <x v="0"/>
    <n v="502500"/>
    <x v="0"/>
    <x v="1"/>
    <n v="502500"/>
  </r>
  <r>
    <d v="2009-10-07T00:00:00"/>
    <x v="2"/>
    <x v="3"/>
    <n v="2615"/>
    <x v="0"/>
    <n v="505000"/>
    <x v="0"/>
    <x v="0"/>
    <n v="505000"/>
  </r>
  <r>
    <d v="2009-10-08T00:00:00"/>
    <x v="2"/>
    <x v="3"/>
    <n v="2902"/>
    <x v="1"/>
    <n v="325000"/>
    <x v="0"/>
    <x v="2"/>
    <n v="325000"/>
  </r>
  <r>
    <d v="2009-10-08T00:00:00"/>
    <x v="2"/>
    <x v="3"/>
    <n v="2602"/>
    <x v="0"/>
    <n v="553000"/>
    <x v="0"/>
    <x v="1"/>
    <n v="553000"/>
  </r>
  <r>
    <d v="2009-10-08T00:00:00"/>
    <x v="2"/>
    <x v="3"/>
    <n v="2602"/>
    <x v="0"/>
    <n v="615000"/>
    <x v="0"/>
    <x v="1"/>
    <n v="615000"/>
  </r>
  <r>
    <d v="2009-10-08T00:00:00"/>
    <x v="2"/>
    <x v="3"/>
    <n v="2602"/>
    <x v="0"/>
    <n v="440000"/>
    <x v="1"/>
    <x v="2"/>
    <n v="440000"/>
  </r>
  <r>
    <d v="2009-10-09T00:00:00"/>
    <x v="2"/>
    <x v="3"/>
    <n v="2906"/>
    <x v="1"/>
    <n v="397500"/>
    <x v="0"/>
    <x v="1"/>
    <n v="397500"/>
  </r>
  <r>
    <d v="2009-10-09T00:00:00"/>
    <x v="2"/>
    <x v="3"/>
    <n v="2905"/>
    <x v="1"/>
    <n v="475000"/>
    <x v="0"/>
    <x v="0"/>
    <n v="475000"/>
  </r>
  <r>
    <d v="2009-10-09T00:00:00"/>
    <x v="2"/>
    <x v="3"/>
    <n v="2905"/>
    <x v="1"/>
    <n v="482000"/>
    <x v="0"/>
    <x v="0"/>
    <n v="482000"/>
  </r>
  <r>
    <d v="2009-10-09T00:00:00"/>
    <x v="2"/>
    <x v="3"/>
    <n v="2914"/>
    <x v="1"/>
    <n v="490000"/>
    <x v="0"/>
    <x v="0"/>
    <n v="490000"/>
  </r>
  <r>
    <d v="2009-10-09T00:00:00"/>
    <x v="2"/>
    <x v="3"/>
    <n v="2904"/>
    <x v="1"/>
    <n v="499000"/>
    <x v="0"/>
    <x v="0"/>
    <n v="499000"/>
  </r>
  <r>
    <d v="2009-10-09T00:00:00"/>
    <x v="2"/>
    <x v="3"/>
    <n v="2914"/>
    <x v="1"/>
    <n v="515000"/>
    <x v="0"/>
    <x v="0"/>
    <n v="515000"/>
  </r>
  <r>
    <d v="2009-10-09T00:00:00"/>
    <x v="2"/>
    <x v="3"/>
    <n v="2602"/>
    <x v="0"/>
    <n v="539950"/>
    <x v="0"/>
    <x v="1"/>
    <n v="539950"/>
  </r>
  <r>
    <d v="2009-10-10T00:00:00"/>
    <x v="2"/>
    <x v="3"/>
    <n v="2617"/>
    <x v="0"/>
    <n v="335000"/>
    <x v="0"/>
    <x v="2"/>
    <n v="335000"/>
  </r>
  <r>
    <d v="2009-10-10T00:00:00"/>
    <x v="2"/>
    <x v="3"/>
    <n v="2913"/>
    <x v="1"/>
    <n v="376000"/>
    <x v="0"/>
    <x v="1"/>
    <n v="376000"/>
  </r>
  <r>
    <d v="2009-10-10T00:00:00"/>
    <x v="2"/>
    <x v="3"/>
    <n v="2615"/>
    <x v="0"/>
    <n v="403000"/>
    <x v="0"/>
    <x v="1"/>
    <n v="403000"/>
  </r>
  <r>
    <d v="2009-10-10T00:00:00"/>
    <x v="2"/>
    <x v="3"/>
    <n v="2614"/>
    <x v="0"/>
    <n v="406000"/>
    <x v="0"/>
    <x v="1"/>
    <n v="406000"/>
  </r>
  <r>
    <d v="2009-10-10T00:00:00"/>
    <x v="2"/>
    <x v="3"/>
    <n v="2905"/>
    <x v="1"/>
    <n v="414995"/>
    <x v="0"/>
    <x v="1"/>
    <n v="414995"/>
  </r>
  <r>
    <d v="2009-10-10T00:00:00"/>
    <x v="2"/>
    <x v="3"/>
    <n v="2611"/>
    <x v="0"/>
    <n v="446000"/>
    <x v="0"/>
    <x v="0"/>
    <n v="446000"/>
  </r>
  <r>
    <d v="2009-10-10T00:00:00"/>
    <x v="2"/>
    <x v="3"/>
    <n v="2906"/>
    <x v="1"/>
    <n v="490000"/>
    <x v="0"/>
    <x v="1"/>
    <n v="490000"/>
  </r>
  <r>
    <d v="2009-10-10T00:00:00"/>
    <x v="2"/>
    <x v="3"/>
    <n v="2602"/>
    <x v="0"/>
    <n v="585000"/>
    <x v="0"/>
    <x v="1"/>
    <n v="585000"/>
  </r>
  <r>
    <d v="2009-10-10T00:00:00"/>
    <x v="2"/>
    <x v="3"/>
    <n v="2617"/>
    <x v="0"/>
    <n v="600000"/>
    <x v="0"/>
    <x v="0"/>
    <n v="600000"/>
  </r>
  <r>
    <d v="2009-10-10T00:00:00"/>
    <x v="2"/>
    <x v="3"/>
    <n v="2600"/>
    <x v="0"/>
    <n v="812000"/>
    <x v="0"/>
    <x v="1"/>
    <n v="812000"/>
  </r>
  <r>
    <d v="2009-10-10T00:00:00"/>
    <x v="2"/>
    <x v="3"/>
    <n v="2600"/>
    <x v="0"/>
    <n v="960000"/>
    <x v="0"/>
    <x v="2"/>
    <n v="960000"/>
  </r>
  <r>
    <d v="2009-10-11T00:00:00"/>
    <x v="2"/>
    <x v="3"/>
    <n v="2612"/>
    <x v="0"/>
    <n v="1210000"/>
    <x v="0"/>
    <x v="0"/>
    <n v="1210000"/>
  </r>
  <r>
    <d v="2009-10-12T00:00:00"/>
    <x v="2"/>
    <x v="3"/>
    <n v="2615"/>
    <x v="0"/>
    <n v="435000"/>
    <x v="0"/>
    <x v="1"/>
    <n v="435000"/>
  </r>
  <r>
    <d v="2009-10-12T00:00:00"/>
    <x v="2"/>
    <x v="3"/>
    <n v="2905"/>
    <x v="1"/>
    <n v="478000"/>
    <x v="0"/>
    <x v="1"/>
    <n v="478000"/>
  </r>
  <r>
    <d v="2009-10-12T00:00:00"/>
    <x v="2"/>
    <x v="3"/>
    <n v="2607"/>
    <x v="0"/>
    <n v="515000"/>
    <x v="0"/>
    <x v="0"/>
    <n v="515000"/>
  </r>
  <r>
    <d v="2009-10-12T00:00:00"/>
    <x v="2"/>
    <x v="3"/>
    <n v="2906"/>
    <x v="1"/>
    <n v="545000"/>
    <x v="0"/>
    <x v="1"/>
    <n v="545000"/>
  </r>
  <r>
    <d v="2009-10-12T00:00:00"/>
    <x v="2"/>
    <x v="3"/>
    <n v="2904"/>
    <x v="1"/>
    <n v="608000"/>
    <x v="0"/>
    <x v="0"/>
    <n v="608000"/>
  </r>
  <r>
    <d v="2009-10-12T00:00:00"/>
    <x v="2"/>
    <x v="3"/>
    <n v="2600"/>
    <x v="0"/>
    <n v="735000"/>
    <x v="0"/>
    <x v="1"/>
    <n v="735000"/>
  </r>
  <r>
    <d v="2009-10-12T00:00:00"/>
    <x v="2"/>
    <x v="3"/>
    <n v="2600"/>
    <x v="0"/>
    <n v="782000"/>
    <x v="0"/>
    <x v="0"/>
    <n v="782000"/>
  </r>
  <r>
    <d v="2009-10-12T00:00:00"/>
    <x v="2"/>
    <x v="3"/>
    <n v="2617"/>
    <x v="0"/>
    <n v="322000"/>
    <x v="1"/>
    <x v="4"/>
    <n v="322000"/>
  </r>
  <r>
    <d v="2009-10-13T00:00:00"/>
    <x v="2"/>
    <x v="3"/>
    <n v="2906"/>
    <x v="1"/>
    <n v="365000"/>
    <x v="0"/>
    <x v="1"/>
    <n v="365000"/>
  </r>
  <r>
    <d v="2009-10-15T00:00:00"/>
    <x v="2"/>
    <x v="3"/>
    <n v="2902"/>
    <x v="1"/>
    <n v="455000"/>
    <x v="0"/>
    <x v="1"/>
    <n v="455000"/>
  </r>
  <r>
    <d v="2009-10-15T00:00:00"/>
    <x v="2"/>
    <x v="3"/>
    <n v="2615"/>
    <x v="0"/>
    <n v="470000"/>
    <x v="0"/>
    <x v="0"/>
    <n v="470000"/>
  </r>
  <r>
    <d v="2009-10-16T00:00:00"/>
    <x v="2"/>
    <x v="3"/>
    <n v="2913"/>
    <x v="1"/>
    <n v="375000"/>
    <x v="0"/>
    <x v="1"/>
    <n v="375000"/>
  </r>
  <r>
    <d v="2009-10-16T00:00:00"/>
    <x v="2"/>
    <x v="3"/>
    <n v="2617"/>
    <x v="0"/>
    <n v="385000"/>
    <x v="0"/>
    <x v="1"/>
    <n v="385000"/>
  </r>
  <r>
    <d v="2009-10-16T00:00:00"/>
    <x v="2"/>
    <x v="3"/>
    <n v="2615"/>
    <x v="0"/>
    <n v="447000"/>
    <x v="0"/>
    <x v="0"/>
    <n v="447000"/>
  </r>
  <r>
    <d v="2009-10-16T00:00:00"/>
    <x v="2"/>
    <x v="3"/>
    <n v="2611"/>
    <x v="0"/>
    <n v="481000"/>
    <x v="0"/>
    <x v="0"/>
    <n v="481000"/>
  </r>
  <r>
    <d v="2009-10-16T00:00:00"/>
    <x v="2"/>
    <x v="3"/>
    <n v="2611"/>
    <x v="0"/>
    <n v="565000"/>
    <x v="0"/>
    <x v="1"/>
    <n v="565000"/>
  </r>
  <r>
    <d v="2009-10-16T00:00:00"/>
    <x v="2"/>
    <x v="3"/>
    <n v="2603"/>
    <x v="0"/>
    <n v="375000"/>
    <x v="1"/>
    <x v="2"/>
    <n v="375000"/>
  </r>
  <r>
    <d v="2009-10-17T00:00:00"/>
    <x v="2"/>
    <x v="3"/>
    <n v="2611"/>
    <x v="0"/>
    <n v="495000"/>
    <x v="0"/>
    <x v="0"/>
    <n v="495000"/>
  </r>
  <r>
    <d v="2009-10-17T00:00:00"/>
    <x v="2"/>
    <x v="3"/>
    <n v="2602"/>
    <x v="0"/>
    <n v="620000"/>
    <x v="0"/>
    <x v="1"/>
    <n v="620000"/>
  </r>
  <r>
    <d v="2009-10-17T00:00:00"/>
    <x v="2"/>
    <x v="3"/>
    <n v="2607"/>
    <x v="0"/>
    <n v="690000"/>
    <x v="0"/>
    <x v="3"/>
    <n v="690000"/>
  </r>
  <r>
    <d v="2009-10-19T00:00:00"/>
    <x v="2"/>
    <x v="3"/>
    <n v="2905"/>
    <x v="1"/>
    <n v="410000"/>
    <x v="0"/>
    <x v="1"/>
    <n v="410000"/>
  </r>
  <r>
    <d v="2009-10-19T00:00:00"/>
    <x v="2"/>
    <x v="3"/>
    <n v="2902"/>
    <x v="1"/>
    <n v="414000"/>
    <x v="0"/>
    <x v="0"/>
    <n v="414000"/>
  </r>
  <r>
    <d v="2009-10-19T00:00:00"/>
    <x v="2"/>
    <x v="3"/>
    <n v="2903"/>
    <x v="1"/>
    <n v="582000"/>
    <x v="0"/>
    <x v="0"/>
    <n v="582000"/>
  </r>
  <r>
    <d v="2009-10-19T00:00:00"/>
    <x v="2"/>
    <x v="3"/>
    <n v="2906"/>
    <x v="1"/>
    <n v="610000"/>
    <x v="0"/>
    <x v="0"/>
    <n v="610000"/>
  </r>
  <r>
    <d v="2009-10-19T00:00:00"/>
    <x v="2"/>
    <x v="3"/>
    <n v="2906"/>
    <x v="1"/>
    <n v="722000"/>
    <x v="0"/>
    <x v="3"/>
    <n v="722000"/>
  </r>
  <r>
    <d v="2009-10-19T00:00:00"/>
    <x v="2"/>
    <x v="3"/>
    <n v="2601"/>
    <x v="0"/>
    <n v="425500"/>
    <x v="1"/>
    <x v="4"/>
    <n v="425500"/>
  </r>
  <r>
    <d v="2009-10-20T00:00:00"/>
    <x v="2"/>
    <x v="3"/>
    <n v="2906"/>
    <x v="1"/>
    <n v="385000"/>
    <x v="0"/>
    <x v="1"/>
    <n v="385000"/>
  </r>
  <r>
    <d v="2009-10-20T00:00:00"/>
    <x v="2"/>
    <x v="3"/>
    <n v="2914"/>
    <x v="1"/>
    <n v="413500"/>
    <x v="0"/>
    <x v="1"/>
    <n v="413500"/>
  </r>
  <r>
    <d v="2009-10-20T00:00:00"/>
    <x v="2"/>
    <x v="3"/>
    <n v="2904"/>
    <x v="1"/>
    <n v="538750"/>
    <x v="0"/>
    <x v="1"/>
    <n v="538750"/>
  </r>
  <r>
    <d v="2009-10-21T00:00:00"/>
    <x v="2"/>
    <x v="3"/>
    <n v="2615"/>
    <x v="0"/>
    <n v="410000"/>
    <x v="0"/>
    <x v="1"/>
    <n v="410000"/>
  </r>
  <r>
    <d v="2009-10-21T00:00:00"/>
    <x v="2"/>
    <x v="3"/>
    <n v="2615"/>
    <x v="0"/>
    <n v="451000"/>
    <x v="0"/>
    <x v="3"/>
    <n v="451000"/>
  </r>
  <r>
    <d v="2009-10-21T00:00:00"/>
    <x v="2"/>
    <x v="3"/>
    <n v="2606"/>
    <x v="0"/>
    <n v="640000"/>
    <x v="0"/>
    <x v="1"/>
    <n v="640000"/>
  </r>
  <r>
    <d v="2009-10-22T00:00:00"/>
    <x v="2"/>
    <x v="3"/>
    <n v="2604"/>
    <x v="0"/>
    <n v="890000"/>
    <x v="1"/>
    <x v="2"/>
    <n v="890000"/>
  </r>
  <r>
    <d v="2009-10-23T00:00:00"/>
    <x v="2"/>
    <x v="3"/>
    <n v="2906"/>
    <x v="1"/>
    <n v="345000"/>
    <x v="0"/>
    <x v="1"/>
    <n v="345000"/>
  </r>
  <r>
    <d v="2009-10-23T00:00:00"/>
    <x v="2"/>
    <x v="3"/>
    <n v="2913"/>
    <x v="1"/>
    <n v="390000"/>
    <x v="0"/>
    <x v="1"/>
    <n v="390000"/>
  </r>
  <r>
    <d v="2009-10-23T00:00:00"/>
    <x v="2"/>
    <x v="3"/>
    <n v="2611"/>
    <x v="0"/>
    <n v="585000"/>
    <x v="0"/>
    <x v="0"/>
    <n v="585000"/>
  </r>
  <r>
    <d v="2009-10-23T00:00:00"/>
    <x v="2"/>
    <x v="3"/>
    <n v="2913"/>
    <x v="1"/>
    <n v="600000"/>
    <x v="0"/>
    <x v="0"/>
    <n v="600000"/>
  </r>
  <r>
    <d v="2009-10-23T00:00:00"/>
    <x v="2"/>
    <x v="3"/>
    <n v="2912"/>
    <x v="1"/>
    <n v="640000"/>
    <x v="0"/>
    <x v="0"/>
    <n v="640000"/>
  </r>
  <r>
    <d v="2009-10-23T00:00:00"/>
    <x v="2"/>
    <x v="3"/>
    <n v="2606"/>
    <x v="0"/>
    <n v="315000"/>
    <x v="1"/>
    <x v="2"/>
    <n v="315000"/>
  </r>
  <r>
    <d v="2009-10-23T00:00:00"/>
    <x v="2"/>
    <x v="3"/>
    <n v="2612"/>
    <x v="0"/>
    <n v="350000"/>
    <x v="1"/>
    <x v="4"/>
    <n v="350000"/>
  </r>
  <r>
    <d v="2009-10-24T00:00:00"/>
    <x v="2"/>
    <x v="3"/>
    <n v="2906"/>
    <x v="1"/>
    <n v="417500"/>
    <x v="0"/>
    <x v="1"/>
    <n v="417500"/>
  </r>
  <r>
    <d v="2009-10-24T00:00:00"/>
    <x v="2"/>
    <x v="3"/>
    <n v="2617"/>
    <x v="0"/>
    <n v="459500"/>
    <x v="0"/>
    <x v="1"/>
    <n v="459500"/>
  </r>
  <r>
    <d v="2009-10-24T00:00:00"/>
    <x v="2"/>
    <x v="3"/>
    <n v="2602"/>
    <x v="0"/>
    <n v="565000"/>
    <x v="0"/>
    <x v="1"/>
    <n v="565000"/>
  </r>
  <r>
    <d v="2009-10-24T00:00:00"/>
    <x v="2"/>
    <x v="3"/>
    <n v="2614"/>
    <x v="0"/>
    <n v="580000"/>
    <x v="0"/>
    <x v="0"/>
    <n v="580000"/>
  </r>
  <r>
    <d v="2009-10-24T00:00:00"/>
    <x v="2"/>
    <x v="3"/>
    <n v="2602"/>
    <x v="0"/>
    <n v="868000"/>
    <x v="0"/>
    <x v="1"/>
    <n v="868000"/>
  </r>
  <r>
    <d v="2009-10-24T00:00:00"/>
    <x v="2"/>
    <x v="3"/>
    <n v="2913"/>
    <x v="1"/>
    <n v="350000"/>
    <x v="1"/>
    <x v="1"/>
    <n v="350000"/>
  </r>
  <r>
    <d v="2009-10-26T00:00:00"/>
    <x v="2"/>
    <x v="3"/>
    <n v="2905"/>
    <x v="1"/>
    <n v="356000"/>
    <x v="0"/>
    <x v="1"/>
    <n v="356000"/>
  </r>
  <r>
    <d v="2009-10-26T00:00:00"/>
    <x v="2"/>
    <x v="3"/>
    <n v="2905"/>
    <x v="1"/>
    <n v="380000"/>
    <x v="0"/>
    <x v="1"/>
    <n v="380000"/>
  </r>
  <r>
    <d v="2009-10-26T00:00:00"/>
    <x v="2"/>
    <x v="3"/>
    <n v="2902"/>
    <x v="1"/>
    <n v="392000"/>
    <x v="0"/>
    <x v="1"/>
    <n v="392000"/>
  </r>
  <r>
    <d v="2009-10-26T00:00:00"/>
    <x v="2"/>
    <x v="3"/>
    <n v="2902"/>
    <x v="1"/>
    <n v="427000"/>
    <x v="0"/>
    <x v="1"/>
    <n v="427000"/>
  </r>
  <r>
    <d v="2009-10-26T00:00:00"/>
    <x v="2"/>
    <x v="3"/>
    <n v="2615"/>
    <x v="0"/>
    <n v="440000"/>
    <x v="0"/>
    <x v="1"/>
    <n v="440000"/>
  </r>
  <r>
    <d v="2009-10-26T00:00:00"/>
    <x v="2"/>
    <x v="3"/>
    <n v="2903"/>
    <x v="1"/>
    <n v="447900"/>
    <x v="0"/>
    <x v="1"/>
    <n v="447900"/>
  </r>
  <r>
    <d v="2009-10-26T00:00:00"/>
    <x v="2"/>
    <x v="3"/>
    <n v="2902"/>
    <x v="1"/>
    <n v="500000"/>
    <x v="0"/>
    <x v="0"/>
    <n v="500000"/>
  </r>
  <r>
    <d v="2009-10-26T00:00:00"/>
    <x v="2"/>
    <x v="3"/>
    <n v="2617"/>
    <x v="0"/>
    <n v="317000"/>
    <x v="1"/>
    <x v="4"/>
    <n v="317000"/>
  </r>
  <r>
    <d v="2009-10-27T00:00:00"/>
    <x v="2"/>
    <x v="3"/>
    <n v="2913"/>
    <x v="1"/>
    <n v="370000"/>
    <x v="0"/>
    <x v="1"/>
    <n v="370000"/>
  </r>
  <r>
    <d v="2009-10-27T00:00:00"/>
    <x v="2"/>
    <x v="3"/>
    <n v="2617"/>
    <x v="0"/>
    <n v="391000"/>
    <x v="0"/>
    <x v="1"/>
    <n v="391000"/>
  </r>
  <r>
    <d v="2009-10-27T00:00:00"/>
    <x v="2"/>
    <x v="3"/>
    <n v="2905"/>
    <x v="1"/>
    <n v="538000"/>
    <x v="0"/>
    <x v="3"/>
    <n v="538000"/>
  </r>
  <r>
    <d v="2009-10-27T00:00:00"/>
    <x v="2"/>
    <x v="3"/>
    <n v="2603"/>
    <x v="0"/>
    <n v="995000"/>
    <x v="0"/>
    <x v="1"/>
    <n v="995000"/>
  </r>
  <r>
    <d v="2009-10-28T00:00:00"/>
    <x v="2"/>
    <x v="3"/>
    <n v="2615"/>
    <x v="0"/>
    <n v="389950"/>
    <x v="0"/>
    <x v="1"/>
    <n v="389950"/>
  </r>
  <r>
    <d v="2009-10-28T00:00:00"/>
    <x v="2"/>
    <x v="3"/>
    <n v="2615"/>
    <x v="0"/>
    <n v="699500"/>
    <x v="0"/>
    <x v="3"/>
    <n v="699500"/>
  </r>
  <r>
    <d v="2009-10-29T00:00:00"/>
    <x v="2"/>
    <x v="3"/>
    <n v="2904"/>
    <x v="1"/>
    <n v="421000"/>
    <x v="0"/>
    <x v="1"/>
    <n v="421000"/>
  </r>
  <r>
    <d v="2009-10-29T00:00:00"/>
    <x v="2"/>
    <x v="3"/>
    <n v="2612"/>
    <x v="0"/>
    <n v="421000"/>
    <x v="1"/>
    <x v="2"/>
    <n v="421000"/>
  </r>
  <r>
    <d v="2009-10-29T00:00:00"/>
    <x v="2"/>
    <x v="3"/>
    <n v="2617"/>
    <x v="0"/>
    <n v="438000"/>
    <x v="1"/>
    <x v="2"/>
    <n v="438000"/>
  </r>
  <r>
    <d v="2009-10-30T00:00:00"/>
    <x v="2"/>
    <x v="3"/>
    <n v="2906"/>
    <x v="1"/>
    <n v="340000"/>
    <x v="0"/>
    <x v="1"/>
    <n v="340000"/>
  </r>
  <r>
    <d v="2009-10-30T00:00:00"/>
    <x v="2"/>
    <x v="3"/>
    <n v="2905"/>
    <x v="1"/>
    <n v="412000"/>
    <x v="0"/>
    <x v="1"/>
    <n v="412000"/>
  </r>
  <r>
    <d v="2009-10-30T00:00:00"/>
    <x v="2"/>
    <x v="3"/>
    <n v="2605"/>
    <x v="0"/>
    <n v="580000"/>
    <x v="0"/>
    <x v="1"/>
    <n v="580000"/>
  </r>
  <r>
    <d v="2009-10-30T00:00:00"/>
    <x v="2"/>
    <x v="3"/>
    <n v="2602"/>
    <x v="0"/>
    <n v="445000"/>
    <x v="1"/>
    <x v="2"/>
    <n v="445000"/>
  </r>
  <r>
    <d v="2009-10-31T00:00:00"/>
    <x v="2"/>
    <x v="3"/>
    <n v="2617"/>
    <x v="0"/>
    <n v="455000"/>
    <x v="0"/>
    <x v="1"/>
    <n v="455000"/>
  </r>
  <r>
    <d v="2009-10-31T00:00:00"/>
    <x v="2"/>
    <x v="3"/>
    <n v="2606"/>
    <x v="0"/>
    <n v="500000"/>
    <x v="0"/>
    <x v="1"/>
    <n v="500000"/>
  </r>
  <r>
    <d v="2009-10-31T00:00:00"/>
    <x v="2"/>
    <x v="3"/>
    <n v="2913"/>
    <x v="1"/>
    <n v="550000"/>
    <x v="0"/>
    <x v="0"/>
    <n v="550000"/>
  </r>
  <r>
    <d v="2009-10-31T00:00:00"/>
    <x v="2"/>
    <x v="3"/>
    <n v="2902"/>
    <x v="1"/>
    <n v="629500"/>
    <x v="0"/>
    <x v="0"/>
    <n v="629500"/>
  </r>
  <r>
    <d v="2009-10-31T00:00:00"/>
    <x v="2"/>
    <x v="3"/>
    <n v="2605"/>
    <x v="0"/>
    <n v="802000"/>
    <x v="0"/>
    <x v="0"/>
    <n v="802000"/>
  </r>
  <r>
    <d v="2009-11-01T00:00:00"/>
    <x v="2"/>
    <x v="3"/>
    <n v="2611"/>
    <x v="0"/>
    <n v="580000"/>
    <x v="0"/>
    <x v="0"/>
    <n v="580000"/>
  </r>
  <r>
    <d v="2009-11-02T00:00:00"/>
    <x v="2"/>
    <x v="3"/>
    <n v="2902"/>
    <x v="1"/>
    <n v="380000"/>
    <x v="0"/>
    <x v="1"/>
    <n v="380000"/>
  </r>
  <r>
    <d v="2009-11-02T00:00:00"/>
    <x v="2"/>
    <x v="3"/>
    <n v="2904"/>
    <x v="1"/>
    <n v="405000"/>
    <x v="0"/>
    <x v="1"/>
    <n v="405000"/>
  </r>
  <r>
    <d v="2009-11-02T00:00:00"/>
    <x v="2"/>
    <x v="3"/>
    <n v="2905"/>
    <x v="1"/>
    <n v="436000"/>
    <x v="0"/>
    <x v="1"/>
    <n v="436000"/>
  </r>
  <r>
    <d v="2009-11-02T00:00:00"/>
    <x v="2"/>
    <x v="3"/>
    <n v="2905"/>
    <x v="1"/>
    <n v="455000"/>
    <x v="0"/>
    <x v="1"/>
    <n v="455000"/>
  </r>
  <r>
    <d v="2009-11-02T00:00:00"/>
    <x v="2"/>
    <x v="3"/>
    <n v="2606"/>
    <x v="0"/>
    <n v="520000"/>
    <x v="0"/>
    <x v="1"/>
    <n v="520000"/>
  </r>
  <r>
    <d v="2009-11-02T00:00:00"/>
    <x v="2"/>
    <x v="3"/>
    <n v="2905"/>
    <x v="1"/>
    <n v="567500"/>
    <x v="0"/>
    <x v="0"/>
    <n v="567500"/>
  </r>
  <r>
    <d v="2009-11-02T00:00:00"/>
    <x v="2"/>
    <x v="3"/>
    <n v="2906"/>
    <x v="1"/>
    <n v="570000"/>
    <x v="0"/>
    <x v="0"/>
    <n v="570000"/>
  </r>
  <r>
    <d v="2009-11-02T00:00:00"/>
    <x v="2"/>
    <x v="3"/>
    <n v="2611"/>
    <x v="0"/>
    <n v="650000"/>
    <x v="0"/>
    <x v="0"/>
    <n v="650000"/>
  </r>
  <r>
    <d v="2009-11-02T00:00:00"/>
    <x v="2"/>
    <x v="3"/>
    <n v="2913"/>
    <x v="1"/>
    <n v="697000"/>
    <x v="0"/>
    <x v="0"/>
    <n v="697000"/>
  </r>
  <r>
    <d v="2009-11-02T00:00:00"/>
    <x v="2"/>
    <x v="3"/>
    <n v="2611"/>
    <x v="0"/>
    <n v="700000"/>
    <x v="0"/>
    <x v="0"/>
    <n v="700000"/>
  </r>
  <r>
    <d v="2009-11-02T00:00:00"/>
    <x v="2"/>
    <x v="3"/>
    <n v="2607"/>
    <x v="0"/>
    <n v="906000"/>
    <x v="0"/>
    <x v="0"/>
    <n v="906000"/>
  </r>
  <r>
    <d v="2009-11-02T00:00:00"/>
    <x v="2"/>
    <x v="3"/>
    <n v="2600"/>
    <x v="0"/>
    <n v="1430000"/>
    <x v="0"/>
    <x v="3"/>
    <n v="1430000"/>
  </r>
  <r>
    <d v="2009-11-04T00:00:00"/>
    <x v="2"/>
    <x v="3"/>
    <n v="2614"/>
    <x v="0"/>
    <n v="416000"/>
    <x v="0"/>
    <x v="1"/>
    <n v="416000"/>
  </r>
  <r>
    <d v="2009-11-04T00:00:00"/>
    <x v="2"/>
    <x v="3"/>
    <n v="2906"/>
    <x v="1"/>
    <n v="440000"/>
    <x v="0"/>
    <x v="1"/>
    <n v="440000"/>
  </r>
  <r>
    <d v="2009-11-04T00:00:00"/>
    <x v="2"/>
    <x v="3"/>
    <n v="2912"/>
    <x v="1"/>
    <n v="460000"/>
    <x v="0"/>
    <x v="0"/>
    <n v="460000"/>
  </r>
  <r>
    <d v="2009-11-04T00:00:00"/>
    <x v="2"/>
    <x v="3"/>
    <n v="2615"/>
    <x v="0"/>
    <n v="472500"/>
    <x v="0"/>
    <x v="0"/>
    <n v="472500"/>
  </r>
  <r>
    <d v="2009-11-04T00:00:00"/>
    <x v="2"/>
    <x v="3"/>
    <n v="2913"/>
    <x v="1"/>
    <n v="608000"/>
    <x v="0"/>
    <x v="0"/>
    <n v="608000"/>
  </r>
  <r>
    <d v="2009-11-04T00:00:00"/>
    <x v="2"/>
    <x v="3"/>
    <n v="2614"/>
    <x v="0"/>
    <n v="616000"/>
    <x v="0"/>
    <x v="1"/>
    <n v="616000"/>
  </r>
  <r>
    <d v="2009-11-04T00:00:00"/>
    <x v="2"/>
    <x v="3"/>
    <n v="2607"/>
    <x v="0"/>
    <n v="640000"/>
    <x v="0"/>
    <x v="0"/>
    <n v="640000"/>
  </r>
  <r>
    <d v="2009-11-04T00:00:00"/>
    <x v="2"/>
    <x v="3"/>
    <n v="2614"/>
    <x v="0"/>
    <n v="658000"/>
    <x v="0"/>
    <x v="0"/>
    <n v="658000"/>
  </r>
  <r>
    <d v="2009-11-04T00:00:00"/>
    <x v="2"/>
    <x v="3"/>
    <n v="2617"/>
    <x v="0"/>
    <n v="667000"/>
    <x v="0"/>
    <x v="0"/>
    <n v="667000"/>
  </r>
  <r>
    <d v="2009-11-04T00:00:00"/>
    <x v="2"/>
    <x v="3"/>
    <n v="2602"/>
    <x v="0"/>
    <n v="740000"/>
    <x v="0"/>
    <x v="1"/>
    <n v="740000"/>
  </r>
  <r>
    <d v="2009-11-04T00:00:00"/>
    <x v="2"/>
    <x v="3"/>
    <n v="2617"/>
    <x v="0"/>
    <n v="755000"/>
    <x v="0"/>
    <x v="0"/>
    <n v="755000"/>
  </r>
  <r>
    <d v="2009-11-04T00:00:00"/>
    <x v="2"/>
    <x v="3"/>
    <n v="2602"/>
    <x v="0"/>
    <n v="289000"/>
    <x v="1"/>
    <x v="2"/>
    <n v="289000"/>
  </r>
  <r>
    <d v="2009-11-04T00:00:00"/>
    <x v="2"/>
    <x v="3"/>
    <n v="2603"/>
    <x v="0"/>
    <n v="355000"/>
    <x v="1"/>
    <x v="2"/>
    <n v="355000"/>
  </r>
  <r>
    <d v="2009-11-05T00:00:00"/>
    <x v="2"/>
    <x v="3"/>
    <n v="2615"/>
    <x v="0"/>
    <n v="317000"/>
    <x v="0"/>
    <x v="1"/>
    <n v="317000"/>
  </r>
  <r>
    <d v="2009-11-05T00:00:00"/>
    <x v="2"/>
    <x v="3"/>
    <n v="2905"/>
    <x v="1"/>
    <n v="380000"/>
    <x v="0"/>
    <x v="1"/>
    <n v="380000"/>
  </r>
  <r>
    <d v="2009-11-05T00:00:00"/>
    <x v="2"/>
    <x v="3"/>
    <n v="2913"/>
    <x v="1"/>
    <n v="387500"/>
    <x v="0"/>
    <x v="1"/>
    <n v="387500"/>
  </r>
  <r>
    <d v="2009-11-05T00:00:00"/>
    <x v="2"/>
    <x v="3"/>
    <n v="2903"/>
    <x v="1"/>
    <n v="443000"/>
    <x v="0"/>
    <x v="1"/>
    <n v="443000"/>
  </r>
  <r>
    <d v="2009-11-05T00:00:00"/>
    <x v="2"/>
    <x v="3"/>
    <n v="2906"/>
    <x v="1"/>
    <n v="620000"/>
    <x v="0"/>
    <x v="0"/>
    <n v="620000"/>
  </r>
  <r>
    <d v="2009-11-06T00:00:00"/>
    <x v="2"/>
    <x v="3"/>
    <n v="2905"/>
    <x v="1"/>
    <n v="415000"/>
    <x v="0"/>
    <x v="1"/>
    <n v="415000"/>
  </r>
  <r>
    <d v="2009-11-06T00:00:00"/>
    <x v="2"/>
    <x v="3"/>
    <n v="2914"/>
    <x v="1"/>
    <n v="526000"/>
    <x v="0"/>
    <x v="1"/>
    <n v="526000"/>
  </r>
  <r>
    <d v="2009-11-06T00:00:00"/>
    <x v="2"/>
    <x v="3"/>
    <n v="2602"/>
    <x v="0"/>
    <n v="785000"/>
    <x v="0"/>
    <x v="1"/>
    <n v="785000"/>
  </r>
  <r>
    <d v="2009-11-06T00:00:00"/>
    <x v="2"/>
    <x v="3"/>
    <n v="2617"/>
    <x v="0"/>
    <n v="285000"/>
    <x v="1"/>
    <x v="4"/>
    <n v="285000"/>
  </r>
  <r>
    <d v="2009-11-07T00:00:00"/>
    <x v="2"/>
    <x v="3"/>
    <n v="2615"/>
    <x v="0"/>
    <n v="440000"/>
    <x v="0"/>
    <x v="1"/>
    <n v="440000"/>
  </r>
  <r>
    <d v="2009-11-07T00:00:00"/>
    <x v="2"/>
    <x v="3"/>
    <n v="2605"/>
    <x v="0"/>
    <n v="820000"/>
    <x v="0"/>
    <x v="1"/>
    <n v="820000"/>
  </r>
  <r>
    <d v="2009-11-09T00:00:00"/>
    <x v="2"/>
    <x v="3"/>
    <n v="2905"/>
    <x v="1"/>
    <n v="401000"/>
    <x v="0"/>
    <x v="1"/>
    <n v="401000"/>
  </r>
  <r>
    <d v="2009-11-09T00:00:00"/>
    <x v="2"/>
    <x v="3"/>
    <n v="2611"/>
    <x v="0"/>
    <n v="455000"/>
    <x v="0"/>
    <x v="1"/>
    <n v="455000"/>
  </r>
  <r>
    <d v="2009-11-09T00:00:00"/>
    <x v="2"/>
    <x v="3"/>
    <n v="2905"/>
    <x v="1"/>
    <n v="481000"/>
    <x v="0"/>
    <x v="0"/>
    <n v="481000"/>
  </r>
  <r>
    <d v="2009-11-09T00:00:00"/>
    <x v="2"/>
    <x v="3"/>
    <n v="2615"/>
    <x v="0"/>
    <n v="491000"/>
    <x v="0"/>
    <x v="0"/>
    <n v="491000"/>
  </r>
  <r>
    <d v="2009-11-09T00:00:00"/>
    <x v="2"/>
    <x v="3"/>
    <n v="2912"/>
    <x v="1"/>
    <n v="492000"/>
    <x v="0"/>
    <x v="0"/>
    <n v="492000"/>
  </r>
  <r>
    <d v="2009-11-09T00:00:00"/>
    <x v="2"/>
    <x v="3"/>
    <n v="2905"/>
    <x v="1"/>
    <n v="600000"/>
    <x v="0"/>
    <x v="3"/>
    <n v="600000"/>
  </r>
  <r>
    <d v="2009-11-09T00:00:00"/>
    <x v="2"/>
    <x v="3"/>
    <n v="2602"/>
    <x v="0"/>
    <n v="615000"/>
    <x v="0"/>
    <x v="1"/>
    <n v="615000"/>
  </r>
  <r>
    <d v="2009-11-09T00:00:00"/>
    <x v="2"/>
    <x v="3"/>
    <n v="2607"/>
    <x v="0"/>
    <n v="653000"/>
    <x v="0"/>
    <x v="0"/>
    <n v="653000"/>
  </r>
  <r>
    <d v="2009-11-09T00:00:00"/>
    <x v="2"/>
    <x v="3"/>
    <n v="2905"/>
    <x v="1"/>
    <n v="825000"/>
    <x v="0"/>
    <x v="0"/>
    <n v="825000"/>
  </r>
  <r>
    <d v="2009-11-09T00:00:00"/>
    <x v="2"/>
    <x v="3"/>
    <n v="2612"/>
    <x v="0"/>
    <n v="500000"/>
    <x v="1"/>
    <x v="1"/>
    <n v="500000"/>
  </r>
  <r>
    <d v="2009-11-10T00:00:00"/>
    <x v="2"/>
    <x v="3"/>
    <n v="2906"/>
    <x v="1"/>
    <n v="375000"/>
    <x v="0"/>
    <x v="1"/>
    <n v="375000"/>
  </r>
  <r>
    <d v="2009-11-10T00:00:00"/>
    <x v="2"/>
    <x v="3"/>
    <n v="2906"/>
    <x v="1"/>
    <n v="414990"/>
    <x v="0"/>
    <x v="1"/>
    <n v="414990"/>
  </r>
  <r>
    <d v="2009-11-10T00:00:00"/>
    <x v="2"/>
    <x v="3"/>
    <n v="2906"/>
    <x v="1"/>
    <n v="490000"/>
    <x v="0"/>
    <x v="1"/>
    <n v="490000"/>
  </r>
  <r>
    <d v="2009-11-10T00:00:00"/>
    <x v="2"/>
    <x v="3"/>
    <n v="2607"/>
    <x v="0"/>
    <n v="568000"/>
    <x v="0"/>
    <x v="0"/>
    <n v="568000"/>
  </r>
  <r>
    <d v="2009-11-10T00:00:00"/>
    <x v="2"/>
    <x v="3"/>
    <n v="2611"/>
    <x v="0"/>
    <n v="749900"/>
    <x v="0"/>
    <x v="0"/>
    <n v="749900"/>
  </r>
  <r>
    <d v="2009-11-10T00:00:00"/>
    <x v="2"/>
    <x v="3"/>
    <n v="2607"/>
    <x v="0"/>
    <n v="845000"/>
    <x v="0"/>
    <x v="3"/>
    <n v="845000"/>
  </r>
  <r>
    <d v="2009-11-11T00:00:00"/>
    <x v="2"/>
    <x v="3"/>
    <n v="2914"/>
    <x v="1"/>
    <n v="465000"/>
    <x v="0"/>
    <x v="0"/>
    <n v="465000"/>
  </r>
  <r>
    <d v="2009-11-11T00:00:00"/>
    <x v="2"/>
    <x v="3"/>
    <n v="2614"/>
    <x v="0"/>
    <n v="610000"/>
    <x v="0"/>
    <x v="0"/>
    <n v="610000"/>
  </r>
  <r>
    <d v="2009-11-11T00:00:00"/>
    <x v="2"/>
    <x v="3"/>
    <n v="2603"/>
    <x v="0"/>
    <n v="1365000"/>
    <x v="0"/>
    <x v="0"/>
    <n v="1365000"/>
  </r>
  <r>
    <d v="2009-11-12T00:00:00"/>
    <x v="2"/>
    <x v="3"/>
    <n v="2906"/>
    <x v="1"/>
    <n v="420000"/>
    <x v="0"/>
    <x v="1"/>
    <n v="420000"/>
  </r>
  <r>
    <d v="2009-11-12T00:00:00"/>
    <x v="2"/>
    <x v="3"/>
    <n v="2902"/>
    <x v="1"/>
    <n v="440000"/>
    <x v="0"/>
    <x v="0"/>
    <n v="440000"/>
  </r>
  <r>
    <d v="2009-11-12T00:00:00"/>
    <x v="2"/>
    <x v="3"/>
    <n v="2611"/>
    <x v="0"/>
    <n v="620000"/>
    <x v="0"/>
    <x v="0"/>
    <n v="620000"/>
  </r>
  <r>
    <d v="2009-11-12T00:00:00"/>
    <x v="2"/>
    <x v="3"/>
    <n v="2607"/>
    <x v="0"/>
    <n v="650000"/>
    <x v="0"/>
    <x v="0"/>
    <n v="650000"/>
  </r>
  <r>
    <d v="2009-11-13T00:00:00"/>
    <x v="2"/>
    <x v="3"/>
    <n v="2902"/>
    <x v="1"/>
    <n v="450000"/>
    <x v="0"/>
    <x v="1"/>
    <n v="450000"/>
  </r>
  <r>
    <d v="2009-11-13T00:00:00"/>
    <x v="2"/>
    <x v="3"/>
    <n v="2612"/>
    <x v="0"/>
    <n v="640000"/>
    <x v="0"/>
    <x v="0"/>
    <n v="640000"/>
  </r>
  <r>
    <d v="2009-11-14T00:00:00"/>
    <x v="2"/>
    <x v="3"/>
    <n v="2615"/>
    <x v="0"/>
    <n v="417000"/>
    <x v="0"/>
    <x v="1"/>
    <n v="417000"/>
  </r>
  <r>
    <d v="2009-11-14T00:00:00"/>
    <x v="2"/>
    <x v="3"/>
    <n v="2600"/>
    <x v="0"/>
    <n v="883000"/>
    <x v="0"/>
    <x v="0"/>
    <n v="883000"/>
  </r>
  <r>
    <d v="2009-11-16T00:00:00"/>
    <x v="2"/>
    <x v="3"/>
    <n v="2615"/>
    <x v="0"/>
    <n v="350000"/>
    <x v="0"/>
    <x v="1"/>
    <n v="350000"/>
  </r>
  <r>
    <d v="2009-11-16T00:00:00"/>
    <x v="2"/>
    <x v="3"/>
    <n v="2615"/>
    <x v="0"/>
    <n v="370000"/>
    <x v="0"/>
    <x v="2"/>
    <n v="370000"/>
  </r>
  <r>
    <d v="2009-11-16T00:00:00"/>
    <x v="2"/>
    <x v="3"/>
    <n v="2615"/>
    <x v="0"/>
    <n v="385000"/>
    <x v="0"/>
    <x v="1"/>
    <n v="385000"/>
  </r>
  <r>
    <d v="2009-11-16T00:00:00"/>
    <x v="2"/>
    <x v="3"/>
    <n v="2614"/>
    <x v="0"/>
    <n v="402000"/>
    <x v="0"/>
    <x v="1"/>
    <n v="402000"/>
  </r>
  <r>
    <d v="2009-11-16T00:00:00"/>
    <x v="2"/>
    <x v="3"/>
    <n v="2903"/>
    <x v="1"/>
    <n v="421000"/>
    <x v="0"/>
    <x v="1"/>
    <n v="421000"/>
  </r>
  <r>
    <d v="2009-11-16T00:00:00"/>
    <x v="2"/>
    <x v="3"/>
    <n v="2905"/>
    <x v="1"/>
    <n v="650000"/>
    <x v="0"/>
    <x v="0"/>
    <n v="650000"/>
  </r>
  <r>
    <d v="2009-11-16T00:00:00"/>
    <x v="2"/>
    <x v="3"/>
    <n v="2612"/>
    <x v="0"/>
    <n v="140000"/>
    <x v="1"/>
    <x v="4"/>
    <n v="140000"/>
  </r>
  <r>
    <d v="2009-11-16T00:00:00"/>
    <x v="2"/>
    <x v="3"/>
    <n v="2604"/>
    <x v="0"/>
    <n v="575000"/>
    <x v="1"/>
    <x v="2"/>
    <n v="575000"/>
  </r>
  <r>
    <d v="2009-11-17T00:00:00"/>
    <x v="2"/>
    <x v="3"/>
    <n v="2902"/>
    <x v="1"/>
    <n v="360000"/>
    <x v="0"/>
    <x v="1"/>
    <n v="360000"/>
  </r>
  <r>
    <d v="2009-11-17T00:00:00"/>
    <x v="2"/>
    <x v="3"/>
    <n v="2914"/>
    <x v="1"/>
    <n v="460000"/>
    <x v="0"/>
    <x v="1"/>
    <n v="460000"/>
  </r>
  <r>
    <d v="2009-11-17T00:00:00"/>
    <x v="2"/>
    <x v="3"/>
    <n v="2902"/>
    <x v="1"/>
    <n v="890000"/>
    <x v="0"/>
    <x v="0"/>
    <n v="890000"/>
  </r>
  <r>
    <d v="2009-11-18T00:00:00"/>
    <x v="2"/>
    <x v="3"/>
    <n v="2617"/>
    <x v="0"/>
    <n v="435000"/>
    <x v="0"/>
    <x v="1"/>
    <n v="435000"/>
  </r>
  <r>
    <d v="2009-11-18T00:00:00"/>
    <x v="2"/>
    <x v="3"/>
    <n v="2906"/>
    <x v="1"/>
    <n v="548000"/>
    <x v="0"/>
    <x v="3"/>
    <n v="548000"/>
  </r>
  <r>
    <d v="2009-11-18T00:00:00"/>
    <x v="2"/>
    <x v="3"/>
    <n v="2611"/>
    <x v="0"/>
    <n v="560000"/>
    <x v="0"/>
    <x v="0"/>
    <n v="560000"/>
  </r>
  <r>
    <d v="2009-11-18T00:00:00"/>
    <x v="2"/>
    <x v="3"/>
    <n v="2602"/>
    <x v="0"/>
    <n v="628000"/>
    <x v="0"/>
    <x v="0"/>
    <n v="628000"/>
  </r>
  <r>
    <d v="2009-11-18T00:00:00"/>
    <x v="2"/>
    <x v="3"/>
    <n v="2614"/>
    <x v="0"/>
    <n v="687500"/>
    <x v="0"/>
    <x v="0"/>
    <n v="687500"/>
  </r>
  <r>
    <d v="2009-11-18T00:00:00"/>
    <x v="2"/>
    <x v="3"/>
    <n v="2611"/>
    <x v="0"/>
    <n v="700000"/>
    <x v="0"/>
    <x v="0"/>
    <n v="700000"/>
  </r>
  <r>
    <d v="2009-11-18T00:00:00"/>
    <x v="2"/>
    <x v="3"/>
    <n v="2905"/>
    <x v="1"/>
    <n v="771000"/>
    <x v="0"/>
    <x v="3"/>
    <n v="771000"/>
  </r>
  <r>
    <d v="2009-11-18T00:00:00"/>
    <x v="2"/>
    <x v="3"/>
    <n v="2602"/>
    <x v="0"/>
    <n v="775000"/>
    <x v="0"/>
    <x v="3"/>
    <n v="775000"/>
  </r>
  <r>
    <d v="2009-11-19T00:00:00"/>
    <x v="2"/>
    <x v="3"/>
    <n v="2906"/>
    <x v="1"/>
    <n v="545000"/>
    <x v="0"/>
    <x v="0"/>
    <n v="545000"/>
  </r>
  <r>
    <d v="2009-11-19T00:00:00"/>
    <x v="2"/>
    <x v="3"/>
    <n v="2904"/>
    <x v="1"/>
    <n v="595000"/>
    <x v="0"/>
    <x v="0"/>
    <n v="595000"/>
  </r>
  <r>
    <d v="2009-11-20T00:00:00"/>
    <x v="2"/>
    <x v="3"/>
    <n v="2905"/>
    <x v="1"/>
    <n v="360000"/>
    <x v="0"/>
    <x v="1"/>
    <n v="360000"/>
  </r>
  <r>
    <d v="2009-11-20T00:00:00"/>
    <x v="2"/>
    <x v="3"/>
    <n v="2906"/>
    <x v="1"/>
    <n v="390000"/>
    <x v="0"/>
    <x v="1"/>
    <n v="390000"/>
  </r>
  <r>
    <d v="2009-11-20T00:00:00"/>
    <x v="2"/>
    <x v="3"/>
    <n v="2906"/>
    <x v="1"/>
    <n v="400000"/>
    <x v="0"/>
    <x v="1"/>
    <n v="400000"/>
  </r>
  <r>
    <d v="2009-11-20T00:00:00"/>
    <x v="2"/>
    <x v="3"/>
    <n v="2914"/>
    <x v="1"/>
    <n v="435000"/>
    <x v="0"/>
    <x v="1"/>
    <n v="435000"/>
  </r>
  <r>
    <d v="2009-11-20T00:00:00"/>
    <x v="2"/>
    <x v="3"/>
    <n v="2905"/>
    <x v="1"/>
    <n v="439800"/>
    <x v="0"/>
    <x v="1"/>
    <n v="439800"/>
  </r>
  <r>
    <d v="2009-11-20T00:00:00"/>
    <x v="2"/>
    <x v="3"/>
    <n v="2913"/>
    <x v="1"/>
    <n v="480000"/>
    <x v="0"/>
    <x v="0"/>
    <n v="480000"/>
  </r>
  <r>
    <d v="2009-11-20T00:00:00"/>
    <x v="2"/>
    <x v="3"/>
    <n v="2905"/>
    <x v="1"/>
    <n v="480500"/>
    <x v="0"/>
    <x v="0"/>
    <n v="480500"/>
  </r>
  <r>
    <d v="2009-11-20T00:00:00"/>
    <x v="2"/>
    <x v="3"/>
    <n v="2904"/>
    <x v="1"/>
    <n v="575000"/>
    <x v="0"/>
    <x v="0"/>
    <n v="575000"/>
  </r>
  <r>
    <d v="2009-11-20T00:00:00"/>
    <x v="2"/>
    <x v="3"/>
    <n v="2605"/>
    <x v="0"/>
    <n v="850000"/>
    <x v="0"/>
    <x v="0"/>
    <n v="850000"/>
  </r>
  <r>
    <d v="2009-11-20T00:00:00"/>
    <x v="2"/>
    <x v="3"/>
    <n v="2602"/>
    <x v="0"/>
    <n v="257100"/>
    <x v="1"/>
    <x v="4"/>
    <n v="257100"/>
  </r>
  <r>
    <d v="2009-11-20T00:00:00"/>
    <x v="2"/>
    <x v="3"/>
    <n v="2617"/>
    <x v="0"/>
    <n v="289000"/>
    <x v="1"/>
    <x v="4"/>
    <n v="289000"/>
  </r>
  <r>
    <d v="2009-11-23T00:00:00"/>
    <x v="2"/>
    <x v="3"/>
    <n v="2604"/>
    <x v="0"/>
    <n v="398000"/>
    <x v="0"/>
    <x v="2"/>
    <n v="398000"/>
  </r>
  <r>
    <d v="2009-11-23T00:00:00"/>
    <x v="2"/>
    <x v="3"/>
    <n v="2614"/>
    <x v="0"/>
    <n v="450000"/>
    <x v="0"/>
    <x v="1"/>
    <n v="450000"/>
  </r>
  <r>
    <d v="2009-11-23T00:00:00"/>
    <x v="2"/>
    <x v="3"/>
    <n v="2902"/>
    <x v="1"/>
    <n v="450000"/>
    <x v="0"/>
    <x v="1"/>
    <n v="450000"/>
  </r>
  <r>
    <d v="2009-11-23T00:00:00"/>
    <x v="2"/>
    <x v="3"/>
    <n v="2612"/>
    <x v="0"/>
    <n v="470000"/>
    <x v="1"/>
    <x v="2"/>
    <n v="470000"/>
  </r>
  <r>
    <d v="2009-11-24T00:00:00"/>
    <x v="2"/>
    <x v="3"/>
    <n v="2615"/>
    <x v="0"/>
    <n v="408500"/>
    <x v="0"/>
    <x v="1"/>
    <n v="408500"/>
  </r>
  <r>
    <d v="2009-11-24T00:00:00"/>
    <x v="2"/>
    <x v="3"/>
    <n v="2902"/>
    <x v="1"/>
    <n v="409000"/>
    <x v="0"/>
    <x v="0"/>
    <n v="409000"/>
  </r>
  <r>
    <d v="2009-11-24T00:00:00"/>
    <x v="2"/>
    <x v="3"/>
    <n v="2615"/>
    <x v="0"/>
    <n v="505000"/>
    <x v="0"/>
    <x v="0"/>
    <n v="505000"/>
  </r>
  <r>
    <d v="2009-11-24T00:00:00"/>
    <x v="2"/>
    <x v="3"/>
    <n v="2611"/>
    <x v="0"/>
    <n v="595000"/>
    <x v="0"/>
    <x v="0"/>
    <n v="595000"/>
  </r>
  <r>
    <d v="2009-11-24T00:00:00"/>
    <x v="2"/>
    <x v="3"/>
    <n v="2611"/>
    <x v="0"/>
    <n v="660000"/>
    <x v="0"/>
    <x v="0"/>
    <n v="660000"/>
  </r>
  <r>
    <d v="2009-11-24T00:00:00"/>
    <x v="2"/>
    <x v="3"/>
    <n v="2602"/>
    <x v="0"/>
    <n v="665000"/>
    <x v="0"/>
    <x v="0"/>
    <n v="665000"/>
  </r>
  <r>
    <d v="2009-11-25T00:00:00"/>
    <x v="2"/>
    <x v="3"/>
    <n v="2903"/>
    <x v="1"/>
    <n v="427500"/>
    <x v="0"/>
    <x v="0"/>
    <n v="427500"/>
  </r>
  <r>
    <d v="2009-11-25T00:00:00"/>
    <x v="2"/>
    <x v="3"/>
    <n v="2906"/>
    <x v="1"/>
    <n v="450000"/>
    <x v="0"/>
    <x v="1"/>
    <n v="450000"/>
  </r>
  <r>
    <d v="2009-11-25T00:00:00"/>
    <x v="2"/>
    <x v="3"/>
    <n v="2905"/>
    <x v="1"/>
    <n v="454900"/>
    <x v="0"/>
    <x v="0"/>
    <n v="454900"/>
  </r>
  <r>
    <d v="2009-11-25T00:00:00"/>
    <x v="2"/>
    <x v="3"/>
    <n v="2904"/>
    <x v="1"/>
    <n v="460500"/>
    <x v="0"/>
    <x v="1"/>
    <n v="460500"/>
  </r>
  <r>
    <d v="2009-11-25T00:00:00"/>
    <x v="2"/>
    <x v="3"/>
    <n v="2905"/>
    <x v="1"/>
    <n v="543000"/>
    <x v="0"/>
    <x v="0"/>
    <n v="543000"/>
  </r>
  <r>
    <d v="2009-11-25T00:00:00"/>
    <x v="2"/>
    <x v="3"/>
    <n v="2615"/>
    <x v="0"/>
    <n v="570000"/>
    <x v="0"/>
    <x v="1"/>
    <n v="570000"/>
  </r>
  <r>
    <d v="2009-11-26T00:00:00"/>
    <x v="2"/>
    <x v="3"/>
    <n v="2906"/>
    <x v="1"/>
    <n v="370000"/>
    <x v="0"/>
    <x v="1"/>
    <n v="370000"/>
  </r>
  <r>
    <d v="2009-11-26T00:00:00"/>
    <x v="2"/>
    <x v="3"/>
    <n v="2615"/>
    <x v="0"/>
    <n v="385000"/>
    <x v="0"/>
    <x v="1"/>
    <n v="385000"/>
  </r>
  <r>
    <d v="2009-11-26T00:00:00"/>
    <x v="2"/>
    <x v="3"/>
    <n v="2905"/>
    <x v="1"/>
    <n v="422500"/>
    <x v="0"/>
    <x v="1"/>
    <n v="422500"/>
  </r>
  <r>
    <d v="2009-11-26T00:00:00"/>
    <x v="2"/>
    <x v="3"/>
    <n v="2912"/>
    <x v="1"/>
    <n v="445000"/>
    <x v="0"/>
    <x v="1"/>
    <n v="445000"/>
  </r>
  <r>
    <d v="2009-11-26T00:00:00"/>
    <x v="2"/>
    <x v="3"/>
    <n v="2913"/>
    <x v="1"/>
    <n v="559000"/>
    <x v="0"/>
    <x v="0"/>
    <n v="559000"/>
  </r>
  <r>
    <d v="2009-11-26T00:00:00"/>
    <x v="2"/>
    <x v="3"/>
    <n v="2913"/>
    <x v="1"/>
    <n v="710000"/>
    <x v="0"/>
    <x v="0"/>
    <n v="710000"/>
  </r>
  <r>
    <d v="2009-11-26T00:00:00"/>
    <x v="2"/>
    <x v="3"/>
    <n v="2605"/>
    <x v="0"/>
    <n v="720000"/>
    <x v="0"/>
    <x v="1"/>
    <n v="720000"/>
  </r>
  <r>
    <d v="2009-11-26T00:00:00"/>
    <x v="2"/>
    <x v="3"/>
    <n v="2904"/>
    <x v="1"/>
    <n v="890000"/>
    <x v="0"/>
    <x v="0"/>
    <n v="890000"/>
  </r>
  <r>
    <d v="2009-11-27T00:00:00"/>
    <x v="2"/>
    <x v="3"/>
    <n v="2904"/>
    <x v="1"/>
    <n v="690150"/>
    <x v="0"/>
    <x v="0"/>
    <n v="690150"/>
  </r>
  <r>
    <d v="2009-11-27T00:00:00"/>
    <x v="2"/>
    <x v="3"/>
    <n v="2615"/>
    <x v="0"/>
    <n v="290000"/>
    <x v="1"/>
    <x v="4"/>
    <n v="290000"/>
  </r>
  <r>
    <d v="2009-11-27T00:00:00"/>
    <x v="2"/>
    <x v="3"/>
    <n v="2617"/>
    <x v="0"/>
    <n v="420000"/>
    <x v="1"/>
    <x v="2"/>
    <n v="420000"/>
  </r>
  <r>
    <d v="2009-11-28T00:00:00"/>
    <x v="2"/>
    <x v="3"/>
    <n v="2904"/>
    <x v="1"/>
    <n v="505000"/>
    <x v="0"/>
    <x v="1"/>
    <n v="505000"/>
  </r>
  <r>
    <d v="2009-11-28T00:00:00"/>
    <x v="2"/>
    <x v="3"/>
    <n v="2602"/>
    <x v="0"/>
    <n v="556000"/>
    <x v="0"/>
    <x v="1"/>
    <n v="556000"/>
  </r>
  <r>
    <d v="2009-11-28T00:00:00"/>
    <x v="2"/>
    <x v="3"/>
    <n v="2604"/>
    <x v="0"/>
    <n v="651000"/>
    <x v="0"/>
    <x v="1"/>
    <n v="651000"/>
  </r>
  <r>
    <d v="2009-11-28T00:00:00"/>
    <x v="2"/>
    <x v="3"/>
    <n v="2904"/>
    <x v="1"/>
    <n v="712000"/>
    <x v="0"/>
    <x v="0"/>
    <n v="712000"/>
  </r>
  <r>
    <d v="2009-11-28T00:00:00"/>
    <x v="2"/>
    <x v="3"/>
    <n v="2602"/>
    <x v="0"/>
    <n v="885000"/>
    <x v="0"/>
    <x v="0"/>
    <n v="885000"/>
  </r>
  <r>
    <d v="2009-11-30T00:00:00"/>
    <x v="2"/>
    <x v="3"/>
    <n v="2906"/>
    <x v="1"/>
    <n v="387000"/>
    <x v="0"/>
    <x v="1"/>
    <n v="387000"/>
  </r>
  <r>
    <d v="2009-11-30T00:00:00"/>
    <x v="2"/>
    <x v="3"/>
    <n v="2611"/>
    <x v="0"/>
    <n v="545000"/>
    <x v="0"/>
    <x v="0"/>
    <n v="545000"/>
  </r>
  <r>
    <d v="2009-11-30T00:00:00"/>
    <x v="2"/>
    <x v="3"/>
    <n v="2912"/>
    <x v="1"/>
    <n v="605000"/>
    <x v="0"/>
    <x v="0"/>
    <n v="605000"/>
  </r>
  <r>
    <d v="2009-11-30T00:00:00"/>
    <x v="2"/>
    <x v="3"/>
    <n v="2607"/>
    <x v="0"/>
    <n v="710000"/>
    <x v="0"/>
    <x v="1"/>
    <n v="710000"/>
  </r>
  <r>
    <d v="2009-11-30T00:00:00"/>
    <x v="2"/>
    <x v="3"/>
    <n v="2616"/>
    <x v="0"/>
    <n v="410000"/>
    <x v="1"/>
    <x v="2"/>
    <n v="410000"/>
  </r>
  <r>
    <d v="2009-12-01T00:00:00"/>
    <x v="2"/>
    <x v="3"/>
    <n v="2914"/>
    <x v="1"/>
    <n v="395000"/>
    <x v="0"/>
    <x v="1"/>
    <n v="395000"/>
  </r>
  <r>
    <d v="2009-12-01T00:00:00"/>
    <x v="2"/>
    <x v="3"/>
    <n v="2617"/>
    <x v="0"/>
    <n v="640000"/>
    <x v="0"/>
    <x v="0"/>
    <n v="640000"/>
  </r>
  <r>
    <d v="2009-12-02T00:00:00"/>
    <x v="2"/>
    <x v="3"/>
    <n v="2615"/>
    <x v="0"/>
    <n v="335000"/>
    <x v="0"/>
    <x v="1"/>
    <n v="335000"/>
  </r>
  <r>
    <d v="2009-12-02T00:00:00"/>
    <x v="2"/>
    <x v="3"/>
    <n v="2905"/>
    <x v="1"/>
    <n v="432000"/>
    <x v="0"/>
    <x v="1"/>
    <n v="432000"/>
  </r>
  <r>
    <d v="2009-12-02T00:00:00"/>
    <x v="2"/>
    <x v="3"/>
    <n v="2903"/>
    <x v="1"/>
    <n v="432500"/>
    <x v="0"/>
    <x v="1"/>
    <n v="432500"/>
  </r>
  <r>
    <d v="2009-12-02T00:00:00"/>
    <x v="2"/>
    <x v="3"/>
    <n v="2902"/>
    <x v="1"/>
    <n v="455000"/>
    <x v="0"/>
    <x v="1"/>
    <n v="455000"/>
  </r>
  <r>
    <d v="2009-12-02T00:00:00"/>
    <x v="2"/>
    <x v="3"/>
    <n v="2602"/>
    <x v="0"/>
    <n v="735000"/>
    <x v="0"/>
    <x v="0"/>
    <n v="735000"/>
  </r>
  <r>
    <d v="2009-12-02T00:00:00"/>
    <x v="2"/>
    <x v="3"/>
    <n v="2602"/>
    <x v="0"/>
    <n v="753000"/>
    <x v="0"/>
    <x v="0"/>
    <n v="753000"/>
  </r>
  <r>
    <d v="2009-12-02T00:00:00"/>
    <x v="2"/>
    <x v="3"/>
    <n v="2600"/>
    <x v="0"/>
    <n v="1340000"/>
    <x v="0"/>
    <x v="1"/>
    <n v="1340000"/>
  </r>
  <r>
    <d v="2009-12-03T00:00:00"/>
    <x v="2"/>
    <x v="3"/>
    <n v="2615"/>
    <x v="0"/>
    <n v="375000"/>
    <x v="0"/>
    <x v="1"/>
    <n v="375000"/>
  </r>
  <r>
    <d v="2009-12-03T00:00:00"/>
    <x v="2"/>
    <x v="3"/>
    <n v="2615"/>
    <x v="0"/>
    <n v="479000"/>
    <x v="0"/>
    <x v="0"/>
    <n v="479000"/>
  </r>
  <r>
    <d v="2009-12-03T00:00:00"/>
    <x v="2"/>
    <x v="3"/>
    <n v="2913"/>
    <x v="1"/>
    <n v="625000"/>
    <x v="0"/>
    <x v="0"/>
    <n v="625000"/>
  </r>
  <r>
    <d v="2009-12-04T00:00:00"/>
    <x v="2"/>
    <x v="3"/>
    <n v="2905"/>
    <x v="1"/>
    <n v="379000"/>
    <x v="0"/>
    <x v="1"/>
    <n v="379000"/>
  </r>
  <r>
    <d v="2009-12-04T00:00:00"/>
    <x v="2"/>
    <x v="3"/>
    <n v="2905"/>
    <x v="1"/>
    <n v="445000"/>
    <x v="0"/>
    <x v="1"/>
    <n v="445000"/>
  </r>
  <r>
    <d v="2009-12-04T00:00:00"/>
    <x v="2"/>
    <x v="3"/>
    <n v="2904"/>
    <x v="1"/>
    <n v="597000"/>
    <x v="0"/>
    <x v="0"/>
    <n v="597000"/>
  </r>
  <r>
    <d v="2009-12-04T00:00:00"/>
    <x v="2"/>
    <x v="3"/>
    <n v="2614"/>
    <x v="0"/>
    <n v="696000"/>
    <x v="0"/>
    <x v="0"/>
    <n v="696000"/>
  </r>
  <r>
    <d v="2009-12-05T00:00:00"/>
    <x v="2"/>
    <x v="3"/>
    <n v="2617"/>
    <x v="0"/>
    <n v="460000"/>
    <x v="0"/>
    <x v="1"/>
    <n v="460000"/>
  </r>
  <r>
    <d v="2009-12-05T00:00:00"/>
    <x v="2"/>
    <x v="3"/>
    <n v="2611"/>
    <x v="0"/>
    <n v="490000"/>
    <x v="0"/>
    <x v="1"/>
    <n v="490000"/>
  </r>
  <r>
    <d v="2009-12-05T00:00:00"/>
    <x v="2"/>
    <x v="3"/>
    <n v="2903"/>
    <x v="1"/>
    <n v="490000"/>
    <x v="0"/>
    <x v="0"/>
    <n v="490000"/>
  </r>
  <r>
    <d v="2009-12-05T00:00:00"/>
    <x v="2"/>
    <x v="3"/>
    <n v="2904"/>
    <x v="1"/>
    <n v="540000"/>
    <x v="0"/>
    <x v="0"/>
    <n v="540000"/>
  </r>
  <r>
    <d v="2009-12-05T00:00:00"/>
    <x v="2"/>
    <x v="3"/>
    <n v="2913"/>
    <x v="1"/>
    <n v="552500"/>
    <x v="0"/>
    <x v="0"/>
    <n v="552500"/>
  </r>
  <r>
    <d v="2009-12-05T00:00:00"/>
    <x v="2"/>
    <x v="3"/>
    <n v="2606"/>
    <x v="0"/>
    <n v="580000"/>
    <x v="0"/>
    <x v="1"/>
    <n v="580000"/>
  </r>
  <r>
    <d v="2009-12-05T00:00:00"/>
    <x v="2"/>
    <x v="3"/>
    <n v="2602"/>
    <x v="0"/>
    <n v="763000"/>
    <x v="0"/>
    <x v="1"/>
    <n v="763000"/>
  </r>
  <r>
    <d v="2009-12-07T00:00:00"/>
    <x v="2"/>
    <x v="3"/>
    <n v="2905"/>
    <x v="1"/>
    <n v="355000"/>
    <x v="0"/>
    <x v="1"/>
    <n v="355000"/>
  </r>
  <r>
    <d v="2009-12-07T00:00:00"/>
    <x v="2"/>
    <x v="3"/>
    <n v="2904"/>
    <x v="1"/>
    <n v="400000"/>
    <x v="0"/>
    <x v="1"/>
    <n v="400000"/>
  </r>
  <r>
    <d v="2009-12-07T00:00:00"/>
    <x v="2"/>
    <x v="3"/>
    <n v="2905"/>
    <x v="1"/>
    <n v="431000"/>
    <x v="0"/>
    <x v="0"/>
    <n v="431000"/>
  </r>
  <r>
    <d v="2009-12-07T00:00:00"/>
    <x v="2"/>
    <x v="3"/>
    <n v="2615"/>
    <x v="0"/>
    <n v="436770"/>
    <x v="0"/>
    <x v="1"/>
    <n v="436770"/>
  </r>
  <r>
    <d v="2009-12-07T00:00:00"/>
    <x v="2"/>
    <x v="3"/>
    <n v="2905"/>
    <x v="1"/>
    <n v="520000"/>
    <x v="0"/>
    <x v="3"/>
    <n v="520000"/>
  </r>
  <r>
    <d v="2009-12-07T00:00:00"/>
    <x v="2"/>
    <x v="3"/>
    <n v="2611"/>
    <x v="0"/>
    <n v="807000"/>
    <x v="0"/>
    <x v="0"/>
    <n v="807000"/>
  </r>
  <r>
    <d v="2009-12-07T00:00:00"/>
    <x v="2"/>
    <x v="3"/>
    <n v="2620"/>
    <x v="0"/>
    <n v="169000"/>
    <x v="1"/>
    <x v="4"/>
    <n v="169000"/>
  </r>
  <r>
    <d v="2009-12-08T00:00:00"/>
    <x v="2"/>
    <x v="3"/>
    <n v="2904"/>
    <x v="1"/>
    <n v="375000"/>
    <x v="0"/>
    <x v="1"/>
    <n v="375000"/>
  </r>
  <r>
    <d v="2009-12-08T00:00:00"/>
    <x v="2"/>
    <x v="3"/>
    <n v="2900"/>
    <x v="0"/>
    <n v="477000"/>
    <x v="0"/>
    <x v="0"/>
    <n v="477000"/>
  </r>
  <r>
    <d v="2009-12-09T00:00:00"/>
    <x v="2"/>
    <x v="3"/>
    <n v="2615"/>
    <x v="0"/>
    <n v="435000"/>
    <x v="0"/>
    <x v="1"/>
    <n v="435000"/>
  </r>
  <r>
    <d v="2009-12-09T00:00:00"/>
    <x v="2"/>
    <x v="3"/>
    <n v="2604"/>
    <x v="0"/>
    <n v="485000"/>
    <x v="0"/>
    <x v="1"/>
    <n v="485000"/>
  </r>
  <r>
    <d v="2009-12-09T00:00:00"/>
    <x v="2"/>
    <x v="3"/>
    <n v="2617"/>
    <x v="0"/>
    <n v="490000"/>
    <x v="0"/>
    <x v="0"/>
    <n v="490000"/>
  </r>
  <r>
    <d v="2009-12-10T00:00:00"/>
    <x v="2"/>
    <x v="3"/>
    <n v="2906"/>
    <x v="1"/>
    <n v="403000"/>
    <x v="0"/>
    <x v="1"/>
    <n v="403000"/>
  </r>
  <r>
    <d v="2009-12-10T00:00:00"/>
    <x v="2"/>
    <x v="3"/>
    <n v="2602"/>
    <x v="0"/>
    <n v="873000"/>
    <x v="0"/>
    <x v="0"/>
    <n v="873000"/>
  </r>
  <r>
    <d v="2009-12-10T00:00:00"/>
    <x v="2"/>
    <x v="3"/>
    <n v="2612"/>
    <x v="0"/>
    <n v="461100"/>
    <x v="1"/>
    <x v="2"/>
    <n v="461100"/>
  </r>
  <r>
    <d v="2009-12-11T00:00:00"/>
    <x v="2"/>
    <x v="3"/>
    <n v="2615"/>
    <x v="0"/>
    <n v="334000"/>
    <x v="0"/>
    <x v="1"/>
    <n v="334000"/>
  </r>
  <r>
    <d v="2009-12-11T00:00:00"/>
    <x v="2"/>
    <x v="3"/>
    <n v="2615"/>
    <x v="0"/>
    <n v="410000"/>
    <x v="0"/>
    <x v="1"/>
    <n v="410000"/>
  </r>
  <r>
    <d v="2009-12-11T00:00:00"/>
    <x v="2"/>
    <x v="3"/>
    <n v="2615"/>
    <x v="0"/>
    <n v="422500"/>
    <x v="0"/>
    <x v="0"/>
    <n v="422500"/>
  </r>
  <r>
    <d v="2009-12-11T00:00:00"/>
    <x v="2"/>
    <x v="3"/>
    <n v="2905"/>
    <x v="1"/>
    <n v="517500"/>
    <x v="0"/>
    <x v="0"/>
    <n v="517500"/>
  </r>
  <r>
    <d v="2009-12-11T00:00:00"/>
    <x v="2"/>
    <x v="3"/>
    <n v="2614"/>
    <x v="0"/>
    <n v="630000"/>
    <x v="0"/>
    <x v="1"/>
    <n v="630000"/>
  </r>
  <r>
    <d v="2009-12-12T00:00:00"/>
    <x v="2"/>
    <x v="3"/>
    <n v="2602"/>
    <x v="0"/>
    <n v="555000"/>
    <x v="0"/>
    <x v="1"/>
    <n v="555000"/>
  </r>
  <r>
    <d v="2009-12-14T00:00:00"/>
    <x v="2"/>
    <x v="3"/>
    <n v="2913"/>
    <x v="1"/>
    <n v="360000"/>
    <x v="0"/>
    <x v="1"/>
    <n v="360000"/>
  </r>
  <r>
    <d v="2009-12-14T00:00:00"/>
    <x v="2"/>
    <x v="3"/>
    <n v="2902"/>
    <x v="1"/>
    <n v="369650"/>
    <x v="0"/>
    <x v="1"/>
    <n v="369650"/>
  </r>
  <r>
    <d v="2009-12-14T00:00:00"/>
    <x v="2"/>
    <x v="3"/>
    <n v="2906"/>
    <x v="1"/>
    <n v="410000"/>
    <x v="0"/>
    <x v="1"/>
    <n v="410000"/>
  </r>
  <r>
    <d v="2009-12-14T00:00:00"/>
    <x v="2"/>
    <x v="3"/>
    <n v="2607"/>
    <x v="0"/>
    <n v="812500"/>
    <x v="0"/>
    <x v="3"/>
    <n v="812500"/>
  </r>
  <r>
    <d v="2009-12-14T00:00:00"/>
    <x v="2"/>
    <x v="3"/>
    <n v="2606"/>
    <x v="0"/>
    <n v="405000"/>
    <x v="1"/>
    <x v="2"/>
    <n v="405000"/>
  </r>
  <r>
    <d v="2009-12-15T00:00:00"/>
    <x v="2"/>
    <x v="3"/>
    <n v="2913"/>
    <x v="1"/>
    <n v="342000"/>
    <x v="0"/>
    <x v="2"/>
    <n v="342000"/>
  </r>
  <r>
    <d v="2009-12-15T00:00:00"/>
    <x v="2"/>
    <x v="3"/>
    <n v="2615"/>
    <x v="0"/>
    <n v="450000"/>
    <x v="0"/>
    <x v="0"/>
    <n v="450000"/>
  </r>
  <r>
    <d v="2009-12-15T00:00:00"/>
    <x v="2"/>
    <x v="3"/>
    <n v="2611"/>
    <x v="0"/>
    <n v="460000"/>
    <x v="0"/>
    <x v="1"/>
    <n v="460000"/>
  </r>
  <r>
    <d v="2009-12-15T00:00:00"/>
    <x v="2"/>
    <x v="3"/>
    <n v="2905"/>
    <x v="1"/>
    <n v="496000"/>
    <x v="0"/>
    <x v="0"/>
    <n v="496000"/>
  </r>
  <r>
    <d v="2009-12-15T00:00:00"/>
    <x v="2"/>
    <x v="3"/>
    <n v="2605"/>
    <x v="0"/>
    <n v="625000"/>
    <x v="0"/>
    <x v="1"/>
    <n v="625000"/>
  </r>
  <r>
    <d v="2009-12-15T00:00:00"/>
    <x v="2"/>
    <x v="3"/>
    <n v="2602"/>
    <x v="0"/>
    <n v="309000"/>
    <x v="1"/>
    <x v="2"/>
    <n v="309000"/>
  </r>
  <r>
    <d v="2009-12-15T00:00:00"/>
    <x v="2"/>
    <x v="3"/>
    <n v="2612"/>
    <x v="0"/>
    <n v="502000"/>
    <x v="1"/>
    <x v="2"/>
    <n v="502000"/>
  </r>
  <r>
    <d v="2009-12-16T00:00:00"/>
    <x v="2"/>
    <x v="3"/>
    <n v="2617"/>
    <x v="0"/>
    <n v="655000"/>
    <x v="0"/>
    <x v="0"/>
    <n v="655000"/>
  </r>
  <r>
    <d v="2009-12-16T00:00:00"/>
    <x v="2"/>
    <x v="3"/>
    <n v="2617"/>
    <x v="0"/>
    <n v="780000"/>
    <x v="0"/>
    <x v="0"/>
    <n v="780000"/>
  </r>
  <r>
    <d v="2009-12-16T00:00:00"/>
    <x v="2"/>
    <x v="3"/>
    <n v="2602"/>
    <x v="0"/>
    <n v="257000"/>
    <x v="1"/>
    <x v="4"/>
    <n v="257000"/>
  </r>
  <r>
    <d v="2009-12-17T00:00:00"/>
    <x v="2"/>
    <x v="3"/>
    <n v="2611"/>
    <x v="0"/>
    <n v="442500"/>
    <x v="0"/>
    <x v="1"/>
    <n v="442500"/>
  </r>
  <r>
    <d v="2009-12-17T00:00:00"/>
    <x v="2"/>
    <x v="3"/>
    <n v="2905"/>
    <x v="1"/>
    <n v="550000"/>
    <x v="0"/>
    <x v="0"/>
    <n v="550000"/>
  </r>
  <r>
    <d v="2009-12-17T00:00:00"/>
    <x v="2"/>
    <x v="3"/>
    <n v="2602"/>
    <x v="0"/>
    <n v="741000"/>
    <x v="0"/>
    <x v="1"/>
    <n v="741000"/>
  </r>
  <r>
    <d v="2009-12-17T00:00:00"/>
    <x v="2"/>
    <x v="3"/>
    <n v="2612"/>
    <x v="0"/>
    <n v="382000"/>
    <x v="1"/>
    <x v="2"/>
    <n v="382000"/>
  </r>
  <r>
    <d v="2009-12-18T00:00:00"/>
    <x v="2"/>
    <x v="3"/>
    <n v="2615"/>
    <x v="0"/>
    <n v="454500"/>
    <x v="0"/>
    <x v="0"/>
    <n v="454500"/>
  </r>
  <r>
    <d v="2009-12-18T00:00:00"/>
    <x v="2"/>
    <x v="3"/>
    <n v="2611"/>
    <x v="0"/>
    <n v="545000"/>
    <x v="0"/>
    <x v="1"/>
    <n v="545000"/>
  </r>
  <r>
    <d v="2009-12-18T00:00:00"/>
    <x v="2"/>
    <x v="3"/>
    <n v="2602"/>
    <x v="0"/>
    <n v="637500"/>
    <x v="0"/>
    <x v="0"/>
    <n v="637500"/>
  </r>
  <r>
    <d v="2009-12-18T00:00:00"/>
    <x v="2"/>
    <x v="3"/>
    <n v="2602"/>
    <x v="0"/>
    <n v="800500"/>
    <x v="0"/>
    <x v="0"/>
    <n v="800500"/>
  </r>
  <r>
    <d v="2009-12-18T00:00:00"/>
    <x v="2"/>
    <x v="3"/>
    <n v="2603"/>
    <x v="0"/>
    <n v="950000"/>
    <x v="0"/>
    <x v="1"/>
    <n v="950000"/>
  </r>
  <r>
    <d v="2009-12-18T00:00:00"/>
    <x v="2"/>
    <x v="3"/>
    <n v="2603"/>
    <x v="0"/>
    <n v="433000"/>
    <x v="1"/>
    <x v="2"/>
    <n v="433000"/>
  </r>
  <r>
    <d v="2009-12-18T00:00:00"/>
    <x v="2"/>
    <x v="3"/>
    <n v="2606"/>
    <x v="0"/>
    <n v="590000"/>
    <x v="1"/>
    <x v="1"/>
    <n v="590000"/>
  </r>
  <r>
    <d v="2009-12-19T00:00:00"/>
    <x v="2"/>
    <x v="3"/>
    <n v="2603"/>
    <x v="0"/>
    <n v="375100"/>
    <x v="1"/>
    <x v="4"/>
    <n v="375100"/>
  </r>
  <r>
    <d v="2009-12-21T00:00:00"/>
    <x v="2"/>
    <x v="3"/>
    <n v="2900"/>
    <x v="0"/>
    <n v="463500"/>
    <x v="0"/>
    <x v="1"/>
    <n v="463500"/>
  </r>
  <r>
    <d v="2009-12-21T00:00:00"/>
    <x v="2"/>
    <x v="3"/>
    <n v="2611"/>
    <x v="0"/>
    <n v="518000"/>
    <x v="0"/>
    <x v="0"/>
    <n v="518000"/>
  </r>
  <r>
    <d v="2009-12-21T00:00:00"/>
    <x v="2"/>
    <x v="3"/>
    <n v="2607"/>
    <x v="0"/>
    <n v="775000"/>
    <x v="0"/>
    <x v="3"/>
    <n v="775000"/>
  </r>
  <r>
    <d v="2009-12-21T00:00:00"/>
    <x v="2"/>
    <x v="3"/>
    <n v="2617"/>
    <x v="0"/>
    <n v="358000"/>
    <x v="1"/>
    <x v="2"/>
    <n v="358000"/>
  </r>
  <r>
    <d v="2009-12-21T00:00:00"/>
    <x v="2"/>
    <x v="3"/>
    <n v="2603"/>
    <x v="0"/>
    <n v="415000"/>
    <x v="1"/>
    <x v="4"/>
    <n v="415000"/>
  </r>
  <r>
    <d v="2009-12-22T00:00:00"/>
    <x v="2"/>
    <x v="3"/>
    <n v="2615"/>
    <x v="0"/>
    <n v="432000"/>
    <x v="0"/>
    <x v="1"/>
    <n v="432000"/>
  </r>
  <r>
    <d v="2009-12-22T00:00:00"/>
    <x v="2"/>
    <x v="3"/>
    <n v="2913"/>
    <x v="1"/>
    <n v="466000"/>
    <x v="0"/>
    <x v="0"/>
    <n v="466000"/>
  </r>
  <r>
    <d v="2009-12-22T00:00:00"/>
    <x v="2"/>
    <x v="3"/>
    <n v="2615"/>
    <x v="0"/>
    <n v="610000"/>
    <x v="0"/>
    <x v="3"/>
    <n v="610000"/>
  </r>
  <r>
    <d v="2009-12-22T00:00:00"/>
    <x v="2"/>
    <x v="3"/>
    <n v="2611"/>
    <x v="0"/>
    <n v="272000"/>
    <x v="1"/>
    <x v="4"/>
    <n v="272000"/>
  </r>
  <r>
    <d v="2009-12-22T00:00:00"/>
    <x v="2"/>
    <x v="3"/>
    <n v="2606"/>
    <x v="0"/>
    <n v="335000"/>
    <x v="1"/>
    <x v="2"/>
    <n v="335000"/>
  </r>
  <r>
    <d v="2009-12-22T00:00:00"/>
    <x v="2"/>
    <x v="3"/>
    <n v="2606"/>
    <x v="0"/>
    <n v="350000"/>
    <x v="1"/>
    <x v="2"/>
    <n v="350000"/>
  </r>
  <r>
    <d v="2009-12-23T00:00:00"/>
    <x v="2"/>
    <x v="3"/>
    <n v="2906"/>
    <x v="1"/>
    <n v="365000"/>
    <x v="0"/>
    <x v="1"/>
    <n v="365000"/>
  </r>
  <r>
    <d v="2009-12-23T00:00:00"/>
    <x v="2"/>
    <x v="3"/>
    <n v="2615"/>
    <x v="0"/>
    <n v="385000"/>
    <x v="0"/>
    <x v="1"/>
    <n v="385000"/>
  </r>
  <r>
    <d v="2009-12-23T00:00:00"/>
    <x v="2"/>
    <x v="3"/>
    <n v="2905"/>
    <x v="1"/>
    <n v="425000"/>
    <x v="0"/>
    <x v="1"/>
    <n v="425000"/>
  </r>
  <r>
    <d v="2009-12-23T00:00:00"/>
    <x v="2"/>
    <x v="3"/>
    <n v="2902"/>
    <x v="1"/>
    <n v="425000"/>
    <x v="0"/>
    <x v="1"/>
    <n v="425000"/>
  </r>
  <r>
    <d v="2009-12-23T00:00:00"/>
    <x v="2"/>
    <x v="3"/>
    <n v="2914"/>
    <x v="1"/>
    <n v="432500"/>
    <x v="0"/>
    <x v="1"/>
    <n v="432500"/>
  </r>
  <r>
    <d v="2009-12-23T00:00:00"/>
    <x v="2"/>
    <x v="3"/>
    <n v="2905"/>
    <x v="1"/>
    <n v="460000"/>
    <x v="0"/>
    <x v="1"/>
    <n v="460000"/>
  </r>
  <r>
    <d v="2009-12-23T00:00:00"/>
    <x v="2"/>
    <x v="3"/>
    <n v="2904"/>
    <x v="1"/>
    <n v="465000"/>
    <x v="0"/>
    <x v="1"/>
    <n v="465000"/>
  </r>
  <r>
    <d v="2009-12-23T00:00:00"/>
    <x v="2"/>
    <x v="3"/>
    <n v="2906"/>
    <x v="1"/>
    <n v="474900"/>
    <x v="0"/>
    <x v="0"/>
    <n v="474900"/>
  </r>
  <r>
    <d v="2009-12-23T00:00:00"/>
    <x v="2"/>
    <x v="3"/>
    <n v="2615"/>
    <x v="0"/>
    <n v="489000"/>
    <x v="0"/>
    <x v="0"/>
    <n v="489000"/>
  </r>
  <r>
    <d v="2009-12-23T00:00:00"/>
    <x v="2"/>
    <x v="3"/>
    <n v="2615"/>
    <x v="0"/>
    <n v="490000"/>
    <x v="0"/>
    <x v="0"/>
    <n v="490000"/>
  </r>
  <r>
    <d v="2009-12-23T00:00:00"/>
    <x v="2"/>
    <x v="3"/>
    <n v="2913"/>
    <x v="1"/>
    <n v="509000"/>
    <x v="0"/>
    <x v="0"/>
    <n v="509000"/>
  </r>
  <r>
    <d v="2009-12-23T00:00:00"/>
    <x v="2"/>
    <x v="3"/>
    <n v="2615"/>
    <x v="0"/>
    <n v="625000"/>
    <x v="0"/>
    <x v="0"/>
    <n v="625000"/>
  </r>
  <r>
    <d v="2009-12-23T00:00:00"/>
    <x v="2"/>
    <x v="3"/>
    <n v="2602"/>
    <x v="0"/>
    <n v="640000"/>
    <x v="0"/>
    <x v="1"/>
    <n v="640000"/>
  </r>
  <r>
    <d v="2009-12-23T00:00:00"/>
    <x v="2"/>
    <x v="3"/>
    <n v="2602"/>
    <x v="0"/>
    <n v="725000"/>
    <x v="0"/>
    <x v="0"/>
    <n v="725000"/>
  </r>
  <r>
    <d v="2009-12-23T00:00:00"/>
    <x v="2"/>
    <x v="3"/>
    <n v="2607"/>
    <x v="0"/>
    <n v="732000"/>
    <x v="0"/>
    <x v="3"/>
    <n v="732000"/>
  </r>
  <r>
    <d v="2009-12-23T00:00:00"/>
    <x v="2"/>
    <x v="3"/>
    <n v="2614"/>
    <x v="0"/>
    <n v="735000"/>
    <x v="0"/>
    <x v="0"/>
    <n v="735000"/>
  </r>
  <r>
    <d v="2009-12-23T00:00:00"/>
    <x v="2"/>
    <x v="3"/>
    <n v="2606"/>
    <x v="0"/>
    <n v="820000"/>
    <x v="0"/>
    <x v="0"/>
    <n v="820000"/>
  </r>
  <r>
    <d v="2009-12-23T00:00:00"/>
    <x v="2"/>
    <x v="3"/>
    <n v="2603"/>
    <x v="0"/>
    <n v="1420000"/>
    <x v="0"/>
    <x v="3"/>
    <n v="1420000"/>
  </r>
  <r>
    <d v="2009-12-23T00:00:00"/>
    <x v="2"/>
    <x v="3"/>
    <n v="2603"/>
    <x v="0"/>
    <n v="330000"/>
    <x v="1"/>
    <x v="4"/>
    <n v="330000"/>
  </r>
  <r>
    <d v="2009-12-24T00:00:00"/>
    <x v="2"/>
    <x v="3"/>
    <n v="2617"/>
    <x v="0"/>
    <n v="405000"/>
    <x v="0"/>
    <x v="1"/>
    <n v="405000"/>
  </r>
  <r>
    <d v="2009-12-24T00:00:00"/>
    <x v="2"/>
    <x v="3"/>
    <n v="2615"/>
    <x v="0"/>
    <n v="425100"/>
    <x v="0"/>
    <x v="1"/>
    <n v="425100"/>
  </r>
  <r>
    <d v="2009-12-24T00:00:00"/>
    <x v="2"/>
    <x v="3"/>
    <n v="2906"/>
    <x v="1"/>
    <n v="460000"/>
    <x v="0"/>
    <x v="0"/>
    <n v="460000"/>
  </r>
  <r>
    <d v="2009-12-24T00:00:00"/>
    <x v="2"/>
    <x v="3"/>
    <n v="2905"/>
    <x v="1"/>
    <n v="485000"/>
    <x v="0"/>
    <x v="1"/>
    <n v="485000"/>
  </r>
  <r>
    <d v="2009-12-24T00:00:00"/>
    <x v="2"/>
    <x v="3"/>
    <n v="2905"/>
    <x v="1"/>
    <n v="525000"/>
    <x v="0"/>
    <x v="0"/>
    <n v="525000"/>
  </r>
  <r>
    <d v="2009-12-24T00:00:00"/>
    <x v="2"/>
    <x v="3"/>
    <n v="2604"/>
    <x v="0"/>
    <n v="580000"/>
    <x v="0"/>
    <x v="1"/>
    <n v="580000"/>
  </r>
  <r>
    <d v="2009-12-24T00:00:00"/>
    <x v="2"/>
    <x v="3"/>
    <n v="2602"/>
    <x v="0"/>
    <n v="583000"/>
    <x v="0"/>
    <x v="0"/>
    <n v="583000"/>
  </r>
  <r>
    <d v="2009-12-24T00:00:00"/>
    <x v="2"/>
    <x v="3"/>
    <n v="2607"/>
    <x v="0"/>
    <n v="635000"/>
    <x v="0"/>
    <x v="1"/>
    <n v="635000"/>
  </r>
  <r>
    <d v="2009-12-24T00:00:00"/>
    <x v="2"/>
    <x v="3"/>
    <n v="2611"/>
    <x v="0"/>
    <n v="683000"/>
    <x v="0"/>
    <x v="3"/>
    <n v="683000"/>
  </r>
  <r>
    <d v="2009-12-24T00:00:00"/>
    <x v="2"/>
    <x v="3"/>
    <n v="2905"/>
    <x v="1"/>
    <n v="750000"/>
    <x v="0"/>
    <x v="0"/>
    <n v="750000"/>
  </r>
  <r>
    <d v="2009-12-24T00:00:00"/>
    <x v="2"/>
    <x v="3"/>
    <n v="2606"/>
    <x v="0"/>
    <n v="366000"/>
    <x v="1"/>
    <x v="2"/>
    <n v="366000"/>
  </r>
  <r>
    <d v="2009-12-24T00:00:00"/>
    <x v="2"/>
    <x v="3"/>
    <n v="2617"/>
    <x v="0"/>
    <n v="367000"/>
    <x v="1"/>
    <x v="2"/>
    <n v="367000"/>
  </r>
  <r>
    <d v="2010-01-04T00:00:00"/>
    <x v="3"/>
    <x v="0"/>
    <n v="2615"/>
    <x v="0"/>
    <n v="435000"/>
    <x v="0"/>
    <x v="1"/>
    <n v="435000"/>
  </r>
  <r>
    <d v="2010-01-05T00:00:00"/>
    <x v="3"/>
    <x v="0"/>
    <n v="2904"/>
    <x v="1"/>
    <n v="712000"/>
    <x v="0"/>
    <x v="0"/>
    <n v="712000"/>
  </r>
  <r>
    <d v="2010-01-06T00:00:00"/>
    <x v="3"/>
    <x v="0"/>
    <n v="2617"/>
    <x v="0"/>
    <n v="435000"/>
    <x v="0"/>
    <x v="0"/>
    <n v="435000"/>
  </r>
  <r>
    <d v="2010-01-06T00:00:00"/>
    <x v="3"/>
    <x v="0"/>
    <n v="2606"/>
    <x v="0"/>
    <n v="1350000"/>
    <x v="0"/>
    <x v="3"/>
    <n v="1350000"/>
  </r>
  <r>
    <d v="2010-01-07T00:00:00"/>
    <x v="3"/>
    <x v="0"/>
    <n v="2905"/>
    <x v="1"/>
    <n v="612500"/>
    <x v="0"/>
    <x v="0"/>
    <n v="612500"/>
  </r>
  <r>
    <d v="2010-01-08T00:00:00"/>
    <x v="3"/>
    <x v="0"/>
    <n v="2614"/>
    <x v="0"/>
    <n v="420500"/>
    <x v="0"/>
    <x v="1"/>
    <n v="420500"/>
  </r>
  <r>
    <d v="2010-01-08T00:00:00"/>
    <x v="3"/>
    <x v="0"/>
    <n v="2902"/>
    <x v="1"/>
    <n v="432600"/>
    <x v="0"/>
    <x v="1"/>
    <n v="432600"/>
  </r>
  <r>
    <d v="2010-01-11T00:00:00"/>
    <x v="3"/>
    <x v="0"/>
    <n v="2903"/>
    <x v="1"/>
    <n v="525000"/>
    <x v="0"/>
    <x v="0"/>
    <n v="525000"/>
  </r>
  <r>
    <d v="2010-01-11T00:00:00"/>
    <x v="3"/>
    <x v="0"/>
    <n v="2611"/>
    <x v="0"/>
    <n v="535000"/>
    <x v="0"/>
    <x v="0"/>
    <n v="535000"/>
  </r>
  <r>
    <d v="2010-01-11T00:00:00"/>
    <x v="3"/>
    <x v="0"/>
    <n v="2913"/>
    <x v="1"/>
    <n v="640000"/>
    <x v="0"/>
    <x v="0"/>
    <n v="640000"/>
  </r>
  <r>
    <d v="2010-01-11T00:00:00"/>
    <x v="3"/>
    <x v="0"/>
    <n v="2602"/>
    <x v="0"/>
    <n v="270000"/>
    <x v="1"/>
    <x v="4"/>
    <n v="270000"/>
  </r>
  <r>
    <d v="2010-01-11T00:00:00"/>
    <x v="3"/>
    <x v="0"/>
    <n v="2601"/>
    <x v="0"/>
    <n v="480000"/>
    <x v="1"/>
    <x v="2"/>
    <n v="480000"/>
  </r>
  <r>
    <d v="2010-01-13T00:00:00"/>
    <x v="3"/>
    <x v="0"/>
    <n v="2617"/>
    <x v="0"/>
    <n v="519000"/>
    <x v="0"/>
    <x v="3"/>
    <n v="519000"/>
  </r>
  <r>
    <d v="2010-01-13T00:00:00"/>
    <x v="3"/>
    <x v="0"/>
    <n v="2904"/>
    <x v="1"/>
    <n v="585000"/>
    <x v="0"/>
    <x v="0"/>
    <n v="585000"/>
  </r>
  <r>
    <d v="2010-01-14T00:00:00"/>
    <x v="3"/>
    <x v="0"/>
    <n v="2615"/>
    <x v="0"/>
    <n v="372500"/>
    <x v="0"/>
    <x v="2"/>
    <n v="372500"/>
  </r>
  <r>
    <d v="2010-01-14T00:00:00"/>
    <x v="3"/>
    <x v="0"/>
    <n v="2903"/>
    <x v="1"/>
    <n v="443000"/>
    <x v="0"/>
    <x v="1"/>
    <n v="443000"/>
  </r>
  <r>
    <d v="2010-01-14T00:00:00"/>
    <x v="3"/>
    <x v="0"/>
    <n v="2611"/>
    <x v="0"/>
    <n v="495000"/>
    <x v="0"/>
    <x v="1"/>
    <n v="495000"/>
  </r>
  <r>
    <d v="2010-01-14T00:00:00"/>
    <x v="3"/>
    <x v="0"/>
    <n v="2602"/>
    <x v="0"/>
    <n v="580000"/>
    <x v="0"/>
    <x v="3"/>
    <n v="580000"/>
  </r>
  <r>
    <d v="2010-01-15T00:00:00"/>
    <x v="3"/>
    <x v="0"/>
    <n v="2602"/>
    <x v="0"/>
    <n v="355100"/>
    <x v="1"/>
    <x v="2"/>
    <n v="355100"/>
  </r>
  <r>
    <d v="2010-01-18T00:00:00"/>
    <x v="3"/>
    <x v="0"/>
    <n v="2617"/>
    <x v="0"/>
    <n v="580000"/>
    <x v="0"/>
    <x v="0"/>
    <n v="580000"/>
  </r>
  <r>
    <d v="2010-01-18T00:00:00"/>
    <x v="3"/>
    <x v="0"/>
    <n v="2612"/>
    <x v="0"/>
    <n v="379000"/>
    <x v="1"/>
    <x v="4"/>
    <n v="379000"/>
  </r>
  <r>
    <d v="2010-01-19T00:00:00"/>
    <x v="3"/>
    <x v="0"/>
    <n v="2905"/>
    <x v="1"/>
    <n v="380000"/>
    <x v="0"/>
    <x v="1"/>
    <n v="380000"/>
  </r>
  <r>
    <d v="2010-01-19T00:00:00"/>
    <x v="3"/>
    <x v="0"/>
    <n v="2905"/>
    <x v="1"/>
    <n v="400000"/>
    <x v="0"/>
    <x v="1"/>
    <n v="400000"/>
  </r>
  <r>
    <d v="2010-01-19T00:00:00"/>
    <x v="3"/>
    <x v="0"/>
    <n v="2905"/>
    <x v="1"/>
    <n v="420000"/>
    <x v="0"/>
    <x v="1"/>
    <n v="420000"/>
  </r>
  <r>
    <d v="2010-01-19T00:00:00"/>
    <x v="3"/>
    <x v="0"/>
    <n v="2905"/>
    <x v="1"/>
    <n v="425000"/>
    <x v="0"/>
    <x v="1"/>
    <n v="425000"/>
  </r>
  <r>
    <d v="2010-01-19T00:00:00"/>
    <x v="3"/>
    <x v="0"/>
    <n v="2913"/>
    <x v="1"/>
    <n v="427000"/>
    <x v="0"/>
    <x v="1"/>
    <n v="427000"/>
  </r>
  <r>
    <d v="2010-01-20T00:00:00"/>
    <x v="3"/>
    <x v="0"/>
    <n v="2906"/>
    <x v="1"/>
    <n v="385000"/>
    <x v="0"/>
    <x v="1"/>
    <n v="385000"/>
  </r>
  <r>
    <d v="2010-01-20T00:00:00"/>
    <x v="3"/>
    <x v="0"/>
    <n v="2906"/>
    <x v="1"/>
    <n v="590000"/>
    <x v="0"/>
    <x v="0"/>
    <n v="590000"/>
  </r>
  <r>
    <d v="2010-01-20T00:00:00"/>
    <x v="3"/>
    <x v="0"/>
    <n v="2603"/>
    <x v="0"/>
    <n v="640000"/>
    <x v="1"/>
    <x v="2"/>
    <n v="640000"/>
  </r>
  <r>
    <d v="2010-01-21T00:00:00"/>
    <x v="3"/>
    <x v="0"/>
    <n v="2914"/>
    <x v="1"/>
    <n v="455000"/>
    <x v="0"/>
    <x v="1"/>
    <n v="455000"/>
  </r>
  <r>
    <d v="2010-01-22T00:00:00"/>
    <x v="3"/>
    <x v="0"/>
    <n v="2913"/>
    <x v="1"/>
    <n v="327500"/>
    <x v="0"/>
    <x v="2"/>
    <n v="327500"/>
  </r>
  <r>
    <d v="2010-01-22T00:00:00"/>
    <x v="3"/>
    <x v="0"/>
    <n v="2607"/>
    <x v="0"/>
    <n v="682000"/>
    <x v="0"/>
    <x v="0"/>
    <n v="682000"/>
  </r>
  <r>
    <d v="2010-01-22T00:00:00"/>
    <x v="3"/>
    <x v="0"/>
    <n v="2604"/>
    <x v="0"/>
    <n v="2425000"/>
    <x v="1"/>
    <x v="1"/>
    <n v="2425000"/>
  </r>
  <r>
    <d v="2010-01-25T00:00:00"/>
    <x v="3"/>
    <x v="0"/>
    <n v="2914"/>
    <x v="1"/>
    <n v="440000"/>
    <x v="0"/>
    <x v="0"/>
    <n v="440000"/>
  </r>
  <r>
    <d v="2010-01-25T00:00:00"/>
    <x v="3"/>
    <x v="0"/>
    <n v="2615"/>
    <x v="0"/>
    <n v="475000"/>
    <x v="0"/>
    <x v="0"/>
    <n v="475000"/>
  </r>
  <r>
    <d v="2010-01-25T00:00:00"/>
    <x v="3"/>
    <x v="0"/>
    <n v="2913"/>
    <x v="1"/>
    <n v="735000"/>
    <x v="0"/>
    <x v="1"/>
    <n v="735000"/>
  </r>
  <r>
    <d v="2010-01-27T00:00:00"/>
    <x v="3"/>
    <x v="0"/>
    <n v="2913"/>
    <x v="1"/>
    <n v="380000"/>
    <x v="0"/>
    <x v="1"/>
    <n v="380000"/>
  </r>
  <r>
    <d v="2010-01-27T00:00:00"/>
    <x v="3"/>
    <x v="0"/>
    <n v="2906"/>
    <x v="1"/>
    <n v="400000"/>
    <x v="0"/>
    <x v="1"/>
    <n v="400000"/>
  </r>
  <r>
    <d v="2010-01-27T00:00:00"/>
    <x v="3"/>
    <x v="0"/>
    <n v="2615"/>
    <x v="0"/>
    <n v="430000"/>
    <x v="0"/>
    <x v="1"/>
    <n v="430000"/>
  </r>
  <r>
    <d v="2010-01-27T00:00:00"/>
    <x v="3"/>
    <x v="0"/>
    <n v="2905"/>
    <x v="1"/>
    <n v="562500"/>
    <x v="0"/>
    <x v="0"/>
    <n v="562500"/>
  </r>
  <r>
    <d v="2010-01-27T00:00:00"/>
    <x v="3"/>
    <x v="0"/>
    <n v="2906"/>
    <x v="1"/>
    <n v="623000"/>
    <x v="0"/>
    <x v="0"/>
    <n v="623000"/>
  </r>
  <r>
    <d v="2010-01-28T00:00:00"/>
    <x v="3"/>
    <x v="0"/>
    <n v="2905"/>
    <x v="1"/>
    <n v="365000"/>
    <x v="0"/>
    <x v="1"/>
    <n v="365000"/>
  </r>
  <r>
    <d v="2010-01-28T00:00:00"/>
    <x v="3"/>
    <x v="0"/>
    <n v="2900"/>
    <x v="0"/>
    <n v="585000"/>
    <x v="0"/>
    <x v="0"/>
    <n v="585000"/>
  </r>
  <r>
    <d v="2010-01-28T00:00:00"/>
    <x v="3"/>
    <x v="0"/>
    <n v="2914"/>
    <x v="1"/>
    <n v="650000"/>
    <x v="0"/>
    <x v="0"/>
    <n v="650000"/>
  </r>
  <r>
    <d v="2010-01-29T00:00:00"/>
    <x v="3"/>
    <x v="0"/>
    <n v="2906"/>
    <x v="1"/>
    <n v="360000"/>
    <x v="0"/>
    <x v="1"/>
    <n v="360000"/>
  </r>
  <r>
    <d v="2010-01-29T00:00:00"/>
    <x v="3"/>
    <x v="0"/>
    <n v="2617"/>
    <x v="0"/>
    <n v="392000"/>
    <x v="0"/>
    <x v="1"/>
    <n v="392000"/>
  </r>
  <r>
    <d v="2010-01-29T00:00:00"/>
    <x v="3"/>
    <x v="0"/>
    <n v="2905"/>
    <x v="1"/>
    <n v="530000"/>
    <x v="0"/>
    <x v="0"/>
    <n v="530000"/>
  </r>
  <r>
    <d v="2010-01-29T00:00:00"/>
    <x v="3"/>
    <x v="0"/>
    <n v="2600"/>
    <x v="0"/>
    <n v="825000"/>
    <x v="0"/>
    <x v="1"/>
    <n v="825000"/>
  </r>
  <r>
    <d v="2010-01-29T00:00:00"/>
    <x v="3"/>
    <x v="0"/>
    <n v="2617"/>
    <x v="0"/>
    <n v="355000"/>
    <x v="1"/>
    <x v="4"/>
    <n v="355000"/>
  </r>
  <r>
    <d v="2010-01-29T00:00:00"/>
    <x v="3"/>
    <x v="0"/>
    <n v="2612"/>
    <x v="0"/>
    <n v="635000"/>
    <x v="1"/>
    <x v="1"/>
    <n v="635000"/>
  </r>
  <r>
    <d v="2010-01-30T00:00:00"/>
    <x v="3"/>
    <x v="0"/>
    <n v="2615"/>
    <x v="0"/>
    <n v="360000"/>
    <x v="0"/>
    <x v="1"/>
    <n v="360000"/>
  </r>
  <r>
    <d v="2010-01-30T00:00:00"/>
    <x v="3"/>
    <x v="0"/>
    <n v="2904"/>
    <x v="1"/>
    <n v="628000"/>
    <x v="0"/>
    <x v="0"/>
    <n v="628000"/>
  </r>
  <r>
    <d v="2010-02-01T00:00:00"/>
    <x v="3"/>
    <x v="0"/>
    <n v="2615"/>
    <x v="0"/>
    <n v="400000"/>
    <x v="0"/>
    <x v="1"/>
    <n v="400000"/>
  </r>
  <r>
    <d v="2010-02-01T00:00:00"/>
    <x v="3"/>
    <x v="0"/>
    <n v="2902"/>
    <x v="1"/>
    <n v="490000"/>
    <x v="0"/>
    <x v="1"/>
    <n v="490000"/>
  </r>
  <r>
    <d v="2010-02-01T00:00:00"/>
    <x v="3"/>
    <x v="0"/>
    <n v="2602"/>
    <x v="0"/>
    <n v="580000"/>
    <x v="0"/>
    <x v="0"/>
    <n v="580000"/>
  </r>
  <r>
    <d v="2010-02-01T00:00:00"/>
    <x v="3"/>
    <x v="0"/>
    <n v="2607"/>
    <x v="0"/>
    <n v="590000"/>
    <x v="0"/>
    <x v="1"/>
    <n v="590000"/>
  </r>
  <r>
    <d v="2010-02-02T00:00:00"/>
    <x v="3"/>
    <x v="0"/>
    <n v="2615"/>
    <x v="0"/>
    <n v="373500"/>
    <x v="0"/>
    <x v="1"/>
    <n v="373500"/>
  </r>
  <r>
    <d v="2010-02-02T00:00:00"/>
    <x v="3"/>
    <x v="0"/>
    <n v="2604"/>
    <x v="0"/>
    <n v="408500"/>
    <x v="1"/>
    <x v="2"/>
    <n v="408500"/>
  </r>
  <r>
    <d v="2010-02-02T00:00:00"/>
    <x v="3"/>
    <x v="0"/>
    <n v="2617"/>
    <x v="0"/>
    <n v="445000"/>
    <x v="1"/>
    <x v="1"/>
    <n v="445000"/>
  </r>
  <r>
    <d v="2010-02-03T00:00:00"/>
    <x v="3"/>
    <x v="0"/>
    <n v="2906"/>
    <x v="1"/>
    <n v="485500"/>
    <x v="0"/>
    <x v="0"/>
    <n v="485500"/>
  </r>
  <r>
    <d v="2010-02-03T00:00:00"/>
    <x v="3"/>
    <x v="0"/>
    <n v="2615"/>
    <x v="0"/>
    <n v="512000"/>
    <x v="0"/>
    <x v="0"/>
    <n v="512000"/>
  </r>
  <r>
    <d v="2010-02-04T00:00:00"/>
    <x v="3"/>
    <x v="0"/>
    <n v="2906"/>
    <x v="1"/>
    <n v="460000"/>
    <x v="0"/>
    <x v="0"/>
    <n v="460000"/>
  </r>
  <r>
    <d v="2010-02-04T00:00:00"/>
    <x v="3"/>
    <x v="0"/>
    <n v="2904"/>
    <x v="1"/>
    <n v="740000"/>
    <x v="0"/>
    <x v="0"/>
    <n v="740000"/>
  </r>
  <r>
    <d v="2010-02-04T00:00:00"/>
    <x v="3"/>
    <x v="0"/>
    <n v="2914"/>
    <x v="1"/>
    <n v="815000"/>
    <x v="0"/>
    <x v="0"/>
    <n v="815000"/>
  </r>
  <r>
    <d v="2010-02-04T00:00:00"/>
    <x v="3"/>
    <x v="0"/>
    <n v="2605"/>
    <x v="0"/>
    <n v="249000"/>
    <x v="1"/>
    <x v="4"/>
    <n v="249000"/>
  </r>
  <r>
    <d v="2010-02-05T00:00:00"/>
    <x v="3"/>
    <x v="0"/>
    <n v="2615"/>
    <x v="0"/>
    <n v="480000"/>
    <x v="0"/>
    <x v="0"/>
    <n v="480000"/>
  </r>
  <r>
    <d v="2010-02-05T00:00:00"/>
    <x v="3"/>
    <x v="0"/>
    <n v="2602"/>
    <x v="0"/>
    <n v="575500"/>
    <x v="0"/>
    <x v="1"/>
    <n v="575500"/>
  </r>
  <r>
    <d v="2010-02-05T00:00:00"/>
    <x v="3"/>
    <x v="0"/>
    <n v="2617"/>
    <x v="0"/>
    <n v="420000"/>
    <x v="1"/>
    <x v="2"/>
    <n v="420000"/>
  </r>
  <r>
    <d v="2010-02-06T00:00:00"/>
    <x v="3"/>
    <x v="0"/>
    <n v="2903"/>
    <x v="1"/>
    <n v="547000"/>
    <x v="0"/>
    <x v="1"/>
    <n v="547000"/>
  </r>
  <r>
    <d v="2010-02-06T00:00:00"/>
    <x v="3"/>
    <x v="0"/>
    <n v="2615"/>
    <x v="0"/>
    <n v="585000"/>
    <x v="0"/>
    <x v="0"/>
    <n v="585000"/>
  </r>
  <r>
    <d v="2010-02-06T00:00:00"/>
    <x v="3"/>
    <x v="0"/>
    <n v="2603"/>
    <x v="0"/>
    <n v="891000"/>
    <x v="0"/>
    <x v="1"/>
    <n v="891000"/>
  </r>
  <r>
    <d v="2010-02-07T00:00:00"/>
    <x v="3"/>
    <x v="0"/>
    <n v="2605"/>
    <x v="0"/>
    <n v="675000"/>
    <x v="0"/>
    <x v="0"/>
    <n v="675000"/>
  </r>
  <r>
    <d v="2010-02-08T00:00:00"/>
    <x v="3"/>
    <x v="0"/>
    <n v="2913"/>
    <x v="1"/>
    <n v="422000"/>
    <x v="0"/>
    <x v="1"/>
    <n v="422000"/>
  </r>
  <r>
    <d v="2010-02-08T00:00:00"/>
    <x v="3"/>
    <x v="0"/>
    <n v="2905"/>
    <x v="1"/>
    <n v="435000"/>
    <x v="0"/>
    <x v="1"/>
    <n v="435000"/>
  </r>
  <r>
    <d v="2010-02-09T00:00:00"/>
    <x v="3"/>
    <x v="0"/>
    <n v="2912"/>
    <x v="1"/>
    <n v="695000"/>
    <x v="0"/>
    <x v="0"/>
    <n v="695000"/>
  </r>
  <r>
    <d v="2010-02-09T00:00:00"/>
    <x v="3"/>
    <x v="0"/>
    <n v="2900"/>
    <x v="0"/>
    <n v="436000"/>
    <x v="1"/>
    <x v="2"/>
    <n v="436000"/>
  </r>
  <r>
    <d v="2010-02-10T00:00:00"/>
    <x v="3"/>
    <x v="0"/>
    <n v="2902"/>
    <x v="1"/>
    <n v="551000"/>
    <x v="0"/>
    <x v="0"/>
    <n v="551000"/>
  </r>
  <r>
    <d v="2010-02-10T00:00:00"/>
    <x v="3"/>
    <x v="0"/>
    <n v="2914"/>
    <x v="1"/>
    <n v="635000"/>
    <x v="0"/>
    <x v="0"/>
    <n v="635000"/>
  </r>
  <r>
    <d v="2010-02-10T00:00:00"/>
    <x v="3"/>
    <x v="0"/>
    <n v="2612"/>
    <x v="0"/>
    <n v="1000000"/>
    <x v="0"/>
    <x v="2"/>
    <n v="1000000"/>
  </r>
  <r>
    <d v="2010-02-10T00:00:00"/>
    <x v="3"/>
    <x v="0"/>
    <n v="2603"/>
    <x v="0"/>
    <n v="357000"/>
    <x v="1"/>
    <x v="2"/>
    <n v="357000"/>
  </r>
  <r>
    <d v="2010-02-10T00:00:00"/>
    <x v="3"/>
    <x v="0"/>
    <n v="2612"/>
    <x v="0"/>
    <n v="451000"/>
    <x v="1"/>
    <x v="2"/>
    <n v="451000"/>
  </r>
  <r>
    <d v="2010-02-11T00:00:00"/>
    <x v="3"/>
    <x v="0"/>
    <n v="2903"/>
    <x v="1"/>
    <n v="465000"/>
    <x v="0"/>
    <x v="1"/>
    <n v="465000"/>
  </r>
  <r>
    <d v="2010-02-11T00:00:00"/>
    <x v="3"/>
    <x v="0"/>
    <n v="2615"/>
    <x v="0"/>
    <n v="550000"/>
    <x v="0"/>
    <x v="0"/>
    <n v="550000"/>
  </r>
  <r>
    <d v="2010-02-11T00:00:00"/>
    <x v="3"/>
    <x v="0"/>
    <n v="2914"/>
    <x v="1"/>
    <n v="672000"/>
    <x v="0"/>
    <x v="0"/>
    <n v="672000"/>
  </r>
  <r>
    <d v="2010-02-11T00:00:00"/>
    <x v="3"/>
    <x v="0"/>
    <n v="2602"/>
    <x v="0"/>
    <n v="780000"/>
    <x v="0"/>
    <x v="0"/>
    <n v="780000"/>
  </r>
  <r>
    <d v="2010-02-12T00:00:00"/>
    <x v="3"/>
    <x v="0"/>
    <n v="2615"/>
    <x v="0"/>
    <n v="411000"/>
    <x v="0"/>
    <x v="1"/>
    <n v="411000"/>
  </r>
  <r>
    <d v="2010-02-12T00:00:00"/>
    <x v="3"/>
    <x v="0"/>
    <n v="2615"/>
    <x v="0"/>
    <n v="450000"/>
    <x v="0"/>
    <x v="0"/>
    <n v="450000"/>
  </r>
  <r>
    <d v="2010-02-12T00:00:00"/>
    <x v="3"/>
    <x v="0"/>
    <n v="2614"/>
    <x v="0"/>
    <n v="475000"/>
    <x v="0"/>
    <x v="1"/>
    <n v="475000"/>
  </r>
  <r>
    <d v="2010-02-12T00:00:00"/>
    <x v="3"/>
    <x v="0"/>
    <n v="2617"/>
    <x v="0"/>
    <n v="480000"/>
    <x v="0"/>
    <x v="0"/>
    <n v="480000"/>
  </r>
  <r>
    <d v="2010-02-12T00:00:00"/>
    <x v="3"/>
    <x v="0"/>
    <n v="2607"/>
    <x v="0"/>
    <n v="540000"/>
    <x v="0"/>
    <x v="1"/>
    <n v="540000"/>
  </r>
  <r>
    <d v="2010-02-12T00:00:00"/>
    <x v="3"/>
    <x v="0"/>
    <n v="2914"/>
    <x v="1"/>
    <n v="635000"/>
    <x v="0"/>
    <x v="0"/>
    <n v="635000"/>
  </r>
  <r>
    <d v="2010-02-12T00:00:00"/>
    <x v="3"/>
    <x v="0"/>
    <n v="2600"/>
    <x v="0"/>
    <n v="2350000"/>
    <x v="0"/>
    <x v="0"/>
    <n v="2350000"/>
  </r>
  <r>
    <d v="2010-02-13T00:00:00"/>
    <x v="3"/>
    <x v="0"/>
    <n v="2602"/>
    <x v="0"/>
    <n v="725000"/>
    <x v="0"/>
    <x v="1"/>
    <n v="725000"/>
  </r>
  <r>
    <d v="2010-02-15T00:00:00"/>
    <x v="3"/>
    <x v="0"/>
    <n v="2905"/>
    <x v="1"/>
    <n v="445000"/>
    <x v="0"/>
    <x v="1"/>
    <n v="445000"/>
  </r>
  <r>
    <d v="2010-02-15T00:00:00"/>
    <x v="3"/>
    <x v="0"/>
    <n v="2906"/>
    <x v="1"/>
    <n v="469950"/>
    <x v="0"/>
    <x v="1"/>
    <n v="469950"/>
  </r>
  <r>
    <d v="2010-02-16T00:00:00"/>
    <x v="3"/>
    <x v="0"/>
    <n v="2905"/>
    <x v="1"/>
    <n v="415100"/>
    <x v="0"/>
    <x v="3"/>
    <n v="415100"/>
  </r>
  <r>
    <d v="2010-02-16T00:00:00"/>
    <x v="3"/>
    <x v="0"/>
    <n v="2617"/>
    <x v="0"/>
    <n v="540000"/>
    <x v="0"/>
    <x v="0"/>
    <n v="540000"/>
  </r>
  <r>
    <d v="2010-02-17T00:00:00"/>
    <x v="3"/>
    <x v="0"/>
    <n v="2615"/>
    <x v="0"/>
    <n v="425000"/>
    <x v="0"/>
    <x v="1"/>
    <n v="425000"/>
  </r>
  <r>
    <d v="2010-02-17T00:00:00"/>
    <x v="3"/>
    <x v="0"/>
    <n v="2615"/>
    <x v="0"/>
    <n v="445000"/>
    <x v="0"/>
    <x v="0"/>
    <n v="445000"/>
  </r>
  <r>
    <d v="2010-02-17T00:00:00"/>
    <x v="3"/>
    <x v="0"/>
    <n v="2905"/>
    <x v="1"/>
    <n v="530000"/>
    <x v="0"/>
    <x v="1"/>
    <n v="530000"/>
  </r>
  <r>
    <d v="2010-02-17T00:00:00"/>
    <x v="3"/>
    <x v="0"/>
    <n v="2905"/>
    <x v="1"/>
    <n v="620500"/>
    <x v="0"/>
    <x v="0"/>
    <n v="620500"/>
  </r>
  <r>
    <d v="2010-02-17T00:00:00"/>
    <x v="3"/>
    <x v="0"/>
    <n v="2611"/>
    <x v="0"/>
    <n v="622000"/>
    <x v="0"/>
    <x v="0"/>
    <n v="622000"/>
  </r>
  <r>
    <d v="2010-02-17T00:00:00"/>
    <x v="3"/>
    <x v="0"/>
    <n v="2617"/>
    <x v="0"/>
    <n v="655000"/>
    <x v="0"/>
    <x v="0"/>
    <n v="655000"/>
  </r>
  <r>
    <d v="2010-02-17T00:00:00"/>
    <x v="3"/>
    <x v="0"/>
    <n v="2617"/>
    <x v="0"/>
    <n v="720000"/>
    <x v="0"/>
    <x v="0"/>
    <n v="720000"/>
  </r>
  <r>
    <d v="2010-02-17T00:00:00"/>
    <x v="3"/>
    <x v="0"/>
    <n v="2602"/>
    <x v="0"/>
    <n v="297000"/>
    <x v="1"/>
    <x v="2"/>
    <n v="297000"/>
  </r>
  <r>
    <d v="2010-02-17T00:00:00"/>
    <x v="3"/>
    <x v="0"/>
    <n v="2607"/>
    <x v="0"/>
    <n v="364000"/>
    <x v="1"/>
    <x v="2"/>
    <n v="364000"/>
  </r>
  <r>
    <d v="2010-02-17T00:00:00"/>
    <x v="3"/>
    <x v="0"/>
    <n v="2600"/>
    <x v="0"/>
    <n v="370000"/>
    <x v="1"/>
    <x v="2"/>
    <n v="370000"/>
  </r>
  <r>
    <d v="2010-02-18T00:00:00"/>
    <x v="3"/>
    <x v="0"/>
    <n v="2615"/>
    <x v="0"/>
    <n v="450000"/>
    <x v="0"/>
    <x v="0"/>
    <n v="450000"/>
  </r>
  <r>
    <d v="2010-02-18T00:00:00"/>
    <x v="3"/>
    <x v="0"/>
    <n v="2914"/>
    <x v="1"/>
    <n v="557000"/>
    <x v="0"/>
    <x v="0"/>
    <n v="557000"/>
  </r>
  <r>
    <d v="2010-02-18T00:00:00"/>
    <x v="3"/>
    <x v="0"/>
    <n v="2617"/>
    <x v="0"/>
    <n v="563000"/>
    <x v="0"/>
    <x v="1"/>
    <n v="563000"/>
  </r>
  <r>
    <d v="2010-02-18T00:00:00"/>
    <x v="3"/>
    <x v="0"/>
    <n v="2906"/>
    <x v="1"/>
    <n v="575000"/>
    <x v="0"/>
    <x v="0"/>
    <n v="575000"/>
  </r>
  <r>
    <d v="2010-02-18T00:00:00"/>
    <x v="3"/>
    <x v="0"/>
    <n v="2602"/>
    <x v="0"/>
    <n v="703000"/>
    <x v="0"/>
    <x v="3"/>
    <n v="703000"/>
  </r>
  <r>
    <d v="2010-02-18T00:00:00"/>
    <x v="3"/>
    <x v="0"/>
    <n v="2612"/>
    <x v="0"/>
    <n v="280200"/>
    <x v="1"/>
    <x v="4"/>
    <n v="280200"/>
  </r>
  <r>
    <d v="2010-02-19T00:00:00"/>
    <x v="3"/>
    <x v="0"/>
    <n v="2611"/>
    <x v="0"/>
    <n v="501000"/>
    <x v="0"/>
    <x v="0"/>
    <n v="501000"/>
  </r>
  <r>
    <d v="2010-02-19T00:00:00"/>
    <x v="3"/>
    <x v="0"/>
    <n v="2617"/>
    <x v="0"/>
    <n v="565000"/>
    <x v="0"/>
    <x v="0"/>
    <n v="565000"/>
  </r>
  <r>
    <d v="2010-02-19T00:00:00"/>
    <x v="3"/>
    <x v="0"/>
    <n v="2602"/>
    <x v="0"/>
    <n v="670000"/>
    <x v="0"/>
    <x v="1"/>
    <n v="670000"/>
  </r>
  <r>
    <d v="2010-02-19T00:00:00"/>
    <x v="3"/>
    <x v="0"/>
    <n v="2913"/>
    <x v="1"/>
    <n v="670000"/>
    <x v="0"/>
    <x v="0"/>
    <n v="670000"/>
  </r>
  <r>
    <d v="2010-02-19T00:00:00"/>
    <x v="3"/>
    <x v="0"/>
    <n v="2914"/>
    <x v="1"/>
    <n v="750000"/>
    <x v="0"/>
    <x v="3"/>
    <n v="750000"/>
  </r>
  <r>
    <d v="2010-02-19T00:00:00"/>
    <x v="3"/>
    <x v="0"/>
    <n v="2602"/>
    <x v="0"/>
    <n v="750000"/>
    <x v="0"/>
    <x v="1"/>
    <n v="750000"/>
  </r>
  <r>
    <d v="2010-02-20T00:00:00"/>
    <x v="3"/>
    <x v="0"/>
    <n v="2902"/>
    <x v="1"/>
    <n v="356000"/>
    <x v="0"/>
    <x v="2"/>
    <n v="356000"/>
  </r>
  <r>
    <d v="2010-02-20T00:00:00"/>
    <x v="3"/>
    <x v="0"/>
    <n v="2913"/>
    <x v="1"/>
    <n v="530000"/>
    <x v="0"/>
    <x v="1"/>
    <n v="530000"/>
  </r>
  <r>
    <d v="2010-02-20T00:00:00"/>
    <x v="3"/>
    <x v="0"/>
    <n v="2614"/>
    <x v="0"/>
    <n v="925000"/>
    <x v="0"/>
    <x v="0"/>
    <n v="925000"/>
  </r>
  <r>
    <d v="2010-02-22T00:00:00"/>
    <x v="3"/>
    <x v="0"/>
    <n v="2611"/>
    <x v="0"/>
    <n v="535000"/>
    <x v="0"/>
    <x v="1"/>
    <n v="535000"/>
  </r>
  <r>
    <d v="2010-02-22T00:00:00"/>
    <x v="3"/>
    <x v="0"/>
    <n v="2617"/>
    <x v="0"/>
    <n v="560000"/>
    <x v="0"/>
    <x v="0"/>
    <n v="560000"/>
  </r>
  <r>
    <d v="2010-02-22T00:00:00"/>
    <x v="3"/>
    <x v="0"/>
    <n v="2904"/>
    <x v="1"/>
    <n v="620000"/>
    <x v="0"/>
    <x v="0"/>
    <n v="620000"/>
  </r>
  <r>
    <d v="2010-02-22T00:00:00"/>
    <x v="3"/>
    <x v="0"/>
    <n v="2602"/>
    <x v="0"/>
    <n v="665000"/>
    <x v="0"/>
    <x v="0"/>
    <n v="665000"/>
  </r>
  <r>
    <d v="2010-02-22T00:00:00"/>
    <x v="3"/>
    <x v="0"/>
    <n v="2615"/>
    <x v="0"/>
    <n v="685000"/>
    <x v="0"/>
    <x v="0"/>
    <n v="685000"/>
  </r>
  <r>
    <d v="2010-02-22T00:00:00"/>
    <x v="3"/>
    <x v="0"/>
    <n v="2604"/>
    <x v="0"/>
    <n v="391500"/>
    <x v="1"/>
    <x v="2"/>
    <n v="391500"/>
  </r>
  <r>
    <d v="2010-02-23T00:00:00"/>
    <x v="3"/>
    <x v="0"/>
    <n v="2905"/>
    <x v="1"/>
    <n v="415000"/>
    <x v="0"/>
    <x v="1"/>
    <n v="415000"/>
  </r>
  <r>
    <d v="2010-02-23T00:00:00"/>
    <x v="3"/>
    <x v="0"/>
    <n v="2913"/>
    <x v="1"/>
    <n v="426000"/>
    <x v="0"/>
    <x v="1"/>
    <n v="426000"/>
  </r>
  <r>
    <d v="2010-02-23T00:00:00"/>
    <x v="3"/>
    <x v="0"/>
    <n v="2912"/>
    <x v="1"/>
    <n v="485000"/>
    <x v="0"/>
    <x v="0"/>
    <n v="485000"/>
  </r>
  <r>
    <d v="2010-02-23T00:00:00"/>
    <x v="3"/>
    <x v="0"/>
    <n v="2906"/>
    <x v="1"/>
    <n v="605000"/>
    <x v="0"/>
    <x v="0"/>
    <n v="605000"/>
  </r>
  <r>
    <d v="2010-02-23T00:00:00"/>
    <x v="3"/>
    <x v="0"/>
    <n v="2602"/>
    <x v="0"/>
    <n v="605000"/>
    <x v="0"/>
    <x v="0"/>
    <n v="605000"/>
  </r>
  <r>
    <d v="2010-02-24T00:00:00"/>
    <x v="3"/>
    <x v="0"/>
    <n v="2906"/>
    <x v="1"/>
    <n v="395000"/>
    <x v="0"/>
    <x v="1"/>
    <n v="395000"/>
  </r>
  <r>
    <d v="2010-02-24T00:00:00"/>
    <x v="3"/>
    <x v="0"/>
    <n v="2614"/>
    <x v="0"/>
    <n v="435000"/>
    <x v="0"/>
    <x v="1"/>
    <n v="435000"/>
  </r>
  <r>
    <d v="2010-02-24T00:00:00"/>
    <x v="3"/>
    <x v="0"/>
    <n v="2617"/>
    <x v="0"/>
    <n v="465500"/>
    <x v="0"/>
    <x v="1"/>
    <n v="465500"/>
  </r>
  <r>
    <d v="2010-02-24T00:00:00"/>
    <x v="3"/>
    <x v="0"/>
    <n v="2611"/>
    <x v="0"/>
    <n v="490000"/>
    <x v="0"/>
    <x v="0"/>
    <n v="490000"/>
  </r>
  <r>
    <d v="2010-02-24T00:00:00"/>
    <x v="3"/>
    <x v="0"/>
    <n v="2607"/>
    <x v="0"/>
    <n v="452000"/>
    <x v="1"/>
    <x v="1"/>
    <n v="452000"/>
  </r>
  <r>
    <d v="2010-02-25T00:00:00"/>
    <x v="3"/>
    <x v="0"/>
    <n v="2902"/>
    <x v="1"/>
    <n v="437000"/>
    <x v="0"/>
    <x v="0"/>
    <n v="437000"/>
  </r>
  <r>
    <d v="2010-02-25T00:00:00"/>
    <x v="3"/>
    <x v="0"/>
    <n v="2913"/>
    <x v="1"/>
    <n v="452000"/>
    <x v="0"/>
    <x v="1"/>
    <n v="452000"/>
  </r>
  <r>
    <d v="2010-02-25T00:00:00"/>
    <x v="3"/>
    <x v="0"/>
    <n v="2615"/>
    <x v="0"/>
    <n v="475000"/>
    <x v="0"/>
    <x v="0"/>
    <n v="475000"/>
  </r>
  <r>
    <d v="2010-02-25T00:00:00"/>
    <x v="3"/>
    <x v="0"/>
    <n v="2913"/>
    <x v="1"/>
    <n v="640000"/>
    <x v="0"/>
    <x v="0"/>
    <n v="640000"/>
  </r>
  <r>
    <d v="2010-02-25T00:00:00"/>
    <x v="3"/>
    <x v="0"/>
    <n v="2912"/>
    <x v="1"/>
    <n v="725000"/>
    <x v="0"/>
    <x v="0"/>
    <n v="725000"/>
  </r>
  <r>
    <d v="2010-02-26T00:00:00"/>
    <x v="3"/>
    <x v="0"/>
    <n v="2615"/>
    <x v="0"/>
    <n v="337000"/>
    <x v="0"/>
    <x v="2"/>
    <n v="337000"/>
  </r>
  <r>
    <d v="2010-02-26T00:00:00"/>
    <x v="3"/>
    <x v="0"/>
    <n v="2914"/>
    <x v="1"/>
    <n v="500000"/>
    <x v="0"/>
    <x v="0"/>
    <n v="500000"/>
  </r>
  <r>
    <d v="2010-02-26T00:00:00"/>
    <x v="3"/>
    <x v="0"/>
    <n v="2611"/>
    <x v="0"/>
    <n v="520000"/>
    <x v="0"/>
    <x v="0"/>
    <n v="520000"/>
  </r>
  <r>
    <d v="2010-02-26T00:00:00"/>
    <x v="3"/>
    <x v="0"/>
    <n v="2607"/>
    <x v="0"/>
    <n v="725000"/>
    <x v="0"/>
    <x v="3"/>
    <n v="725000"/>
  </r>
  <r>
    <d v="2010-02-27T00:00:00"/>
    <x v="3"/>
    <x v="0"/>
    <n v="2902"/>
    <x v="1"/>
    <n v="423950"/>
    <x v="0"/>
    <x v="1"/>
    <n v="423950"/>
  </r>
  <r>
    <d v="2010-02-27T00:00:00"/>
    <x v="3"/>
    <x v="0"/>
    <n v="2913"/>
    <x v="1"/>
    <n v="455000"/>
    <x v="0"/>
    <x v="1"/>
    <n v="455000"/>
  </r>
  <r>
    <d v="2010-02-27T00:00:00"/>
    <x v="3"/>
    <x v="0"/>
    <n v="2614"/>
    <x v="0"/>
    <n v="481000"/>
    <x v="0"/>
    <x v="1"/>
    <n v="481000"/>
  </r>
  <r>
    <d v="2010-02-27T00:00:00"/>
    <x v="3"/>
    <x v="0"/>
    <n v="2905"/>
    <x v="1"/>
    <n v="710000"/>
    <x v="0"/>
    <x v="0"/>
    <n v="710000"/>
  </r>
  <r>
    <d v="2010-02-28T00:00:00"/>
    <x v="3"/>
    <x v="0"/>
    <n v="2602"/>
    <x v="0"/>
    <n v="575000"/>
    <x v="0"/>
    <x v="0"/>
    <n v="575000"/>
  </r>
  <r>
    <d v="2010-03-01T00:00:00"/>
    <x v="3"/>
    <x v="0"/>
    <n v="2906"/>
    <x v="1"/>
    <n v="395000"/>
    <x v="0"/>
    <x v="1"/>
    <n v="395000"/>
  </r>
  <r>
    <d v="2010-03-01T00:00:00"/>
    <x v="3"/>
    <x v="0"/>
    <n v="2902"/>
    <x v="1"/>
    <n v="435000"/>
    <x v="0"/>
    <x v="1"/>
    <n v="435000"/>
  </r>
  <r>
    <d v="2010-03-01T00:00:00"/>
    <x v="3"/>
    <x v="0"/>
    <n v="2902"/>
    <x v="1"/>
    <n v="445000"/>
    <x v="0"/>
    <x v="0"/>
    <n v="445000"/>
  </r>
  <r>
    <d v="2010-03-01T00:00:00"/>
    <x v="3"/>
    <x v="0"/>
    <n v="2904"/>
    <x v="1"/>
    <n v="460000"/>
    <x v="0"/>
    <x v="1"/>
    <n v="460000"/>
  </r>
  <r>
    <d v="2010-03-01T00:00:00"/>
    <x v="3"/>
    <x v="0"/>
    <n v="2906"/>
    <x v="1"/>
    <n v="590000"/>
    <x v="0"/>
    <x v="0"/>
    <n v="590000"/>
  </r>
  <r>
    <d v="2010-03-01T00:00:00"/>
    <x v="3"/>
    <x v="0"/>
    <n v="2904"/>
    <x v="1"/>
    <n v="690000"/>
    <x v="0"/>
    <x v="0"/>
    <n v="690000"/>
  </r>
  <r>
    <d v="2010-03-01T00:00:00"/>
    <x v="3"/>
    <x v="0"/>
    <n v="2605"/>
    <x v="0"/>
    <n v="735000"/>
    <x v="0"/>
    <x v="0"/>
    <n v="735000"/>
  </r>
  <r>
    <d v="2010-03-01T00:00:00"/>
    <x v="3"/>
    <x v="0"/>
    <n v="2603"/>
    <x v="0"/>
    <n v="1417500"/>
    <x v="0"/>
    <x v="0"/>
    <n v="1417500"/>
  </r>
  <r>
    <d v="2010-03-01T00:00:00"/>
    <x v="3"/>
    <x v="0"/>
    <n v="2603"/>
    <x v="0"/>
    <n v="650000"/>
    <x v="1"/>
    <x v="1"/>
    <n v="650000"/>
  </r>
  <r>
    <d v="2010-03-02T00:00:00"/>
    <x v="3"/>
    <x v="0"/>
    <n v="2905"/>
    <x v="1"/>
    <n v="525000"/>
    <x v="0"/>
    <x v="1"/>
    <n v="525000"/>
  </r>
  <r>
    <d v="2010-03-02T00:00:00"/>
    <x v="3"/>
    <x v="0"/>
    <n v="2914"/>
    <x v="1"/>
    <n v="632500"/>
    <x v="0"/>
    <x v="0"/>
    <n v="632500"/>
  </r>
  <r>
    <d v="2010-03-03T00:00:00"/>
    <x v="3"/>
    <x v="0"/>
    <n v="2912"/>
    <x v="1"/>
    <n v="461700"/>
    <x v="0"/>
    <x v="1"/>
    <n v="461700"/>
  </r>
  <r>
    <d v="2010-03-03T00:00:00"/>
    <x v="3"/>
    <x v="0"/>
    <n v="2902"/>
    <x v="1"/>
    <n v="490000"/>
    <x v="0"/>
    <x v="0"/>
    <n v="490000"/>
  </r>
  <r>
    <d v="2010-03-03T00:00:00"/>
    <x v="3"/>
    <x v="0"/>
    <n v="2615"/>
    <x v="0"/>
    <n v="490000"/>
    <x v="0"/>
    <x v="0"/>
    <n v="490000"/>
  </r>
  <r>
    <d v="2010-03-03T00:00:00"/>
    <x v="3"/>
    <x v="0"/>
    <n v="2913"/>
    <x v="1"/>
    <n v="495000"/>
    <x v="0"/>
    <x v="3"/>
    <n v="495000"/>
  </r>
  <r>
    <d v="2010-03-03T00:00:00"/>
    <x v="3"/>
    <x v="0"/>
    <n v="2614"/>
    <x v="0"/>
    <n v="550000"/>
    <x v="0"/>
    <x v="1"/>
    <n v="550000"/>
  </r>
  <r>
    <d v="2010-03-03T00:00:00"/>
    <x v="3"/>
    <x v="0"/>
    <n v="2914"/>
    <x v="1"/>
    <n v="552000"/>
    <x v="0"/>
    <x v="0"/>
    <n v="552000"/>
  </r>
  <r>
    <d v="2010-03-03T00:00:00"/>
    <x v="3"/>
    <x v="0"/>
    <n v="2602"/>
    <x v="0"/>
    <n v="605000"/>
    <x v="0"/>
    <x v="1"/>
    <n v="605000"/>
  </r>
  <r>
    <d v="2010-03-03T00:00:00"/>
    <x v="3"/>
    <x v="0"/>
    <n v="2614"/>
    <x v="0"/>
    <n v="310000"/>
    <x v="1"/>
    <x v="1"/>
    <n v="310000"/>
  </r>
  <r>
    <d v="2010-03-03T00:00:00"/>
    <x v="3"/>
    <x v="0"/>
    <n v="2617"/>
    <x v="0"/>
    <n v="430000"/>
    <x v="1"/>
    <x v="2"/>
    <n v="430000"/>
  </r>
  <r>
    <d v="2010-03-03T00:00:00"/>
    <x v="3"/>
    <x v="0"/>
    <n v="2604"/>
    <x v="0"/>
    <n v="470000"/>
    <x v="1"/>
    <x v="2"/>
    <n v="470000"/>
  </r>
  <r>
    <d v="2010-03-04T00:00:00"/>
    <x v="3"/>
    <x v="0"/>
    <n v="2905"/>
    <x v="1"/>
    <n v="515500"/>
    <x v="0"/>
    <x v="1"/>
    <n v="515500"/>
  </r>
  <r>
    <d v="2010-03-04T00:00:00"/>
    <x v="3"/>
    <x v="0"/>
    <n v="2904"/>
    <x v="1"/>
    <n v="560000"/>
    <x v="0"/>
    <x v="0"/>
    <n v="560000"/>
  </r>
  <r>
    <d v="2010-03-04T00:00:00"/>
    <x v="3"/>
    <x v="0"/>
    <n v="2903"/>
    <x v="1"/>
    <n v="650000"/>
    <x v="0"/>
    <x v="0"/>
    <n v="650000"/>
  </r>
  <r>
    <d v="2010-03-04T00:00:00"/>
    <x v="3"/>
    <x v="0"/>
    <n v="2612"/>
    <x v="0"/>
    <n v="930000"/>
    <x v="0"/>
    <x v="0"/>
    <n v="930000"/>
  </r>
  <r>
    <d v="2010-03-05T00:00:00"/>
    <x v="3"/>
    <x v="0"/>
    <n v="2906"/>
    <x v="1"/>
    <n v="385000"/>
    <x v="0"/>
    <x v="1"/>
    <n v="385000"/>
  </r>
  <r>
    <d v="2010-03-05T00:00:00"/>
    <x v="3"/>
    <x v="0"/>
    <n v="2900"/>
    <x v="0"/>
    <n v="420000"/>
    <x v="0"/>
    <x v="2"/>
    <n v="420000"/>
  </r>
  <r>
    <d v="2010-03-05T00:00:00"/>
    <x v="3"/>
    <x v="0"/>
    <n v="2905"/>
    <x v="1"/>
    <n v="422000"/>
    <x v="0"/>
    <x v="1"/>
    <n v="422000"/>
  </r>
  <r>
    <d v="2010-03-05T00:00:00"/>
    <x v="3"/>
    <x v="0"/>
    <n v="2905"/>
    <x v="1"/>
    <n v="454000"/>
    <x v="0"/>
    <x v="1"/>
    <n v="454000"/>
  </r>
  <r>
    <d v="2010-03-05T00:00:00"/>
    <x v="3"/>
    <x v="0"/>
    <n v="2611"/>
    <x v="0"/>
    <n v="477200"/>
    <x v="0"/>
    <x v="1"/>
    <n v="477200"/>
  </r>
  <r>
    <d v="2010-03-05T00:00:00"/>
    <x v="3"/>
    <x v="0"/>
    <n v="2615"/>
    <x v="0"/>
    <n v="480000"/>
    <x v="0"/>
    <x v="0"/>
    <n v="480000"/>
  </r>
  <r>
    <d v="2010-03-05T00:00:00"/>
    <x v="3"/>
    <x v="0"/>
    <n v="2611"/>
    <x v="0"/>
    <n v="495000"/>
    <x v="0"/>
    <x v="1"/>
    <n v="495000"/>
  </r>
  <r>
    <d v="2010-03-05T00:00:00"/>
    <x v="3"/>
    <x v="0"/>
    <n v="2614"/>
    <x v="0"/>
    <n v="500000"/>
    <x v="0"/>
    <x v="2"/>
    <n v="500000"/>
  </r>
  <r>
    <d v="2010-03-05T00:00:00"/>
    <x v="3"/>
    <x v="0"/>
    <n v="2617"/>
    <x v="0"/>
    <n v="510000"/>
    <x v="0"/>
    <x v="0"/>
    <n v="510000"/>
  </r>
  <r>
    <d v="2010-03-05T00:00:00"/>
    <x v="3"/>
    <x v="0"/>
    <n v="2607"/>
    <x v="0"/>
    <n v="560000"/>
    <x v="0"/>
    <x v="3"/>
    <n v="560000"/>
  </r>
  <r>
    <d v="2010-03-05T00:00:00"/>
    <x v="3"/>
    <x v="0"/>
    <n v="2615"/>
    <x v="0"/>
    <n v="349000"/>
    <x v="1"/>
    <x v="2"/>
    <n v="349000"/>
  </r>
  <r>
    <d v="2010-03-06T00:00:00"/>
    <x v="3"/>
    <x v="0"/>
    <n v="2611"/>
    <x v="0"/>
    <n v="590000"/>
    <x v="0"/>
    <x v="1"/>
    <n v="590000"/>
  </r>
  <r>
    <d v="2010-03-06T00:00:00"/>
    <x v="3"/>
    <x v="0"/>
    <n v="2614"/>
    <x v="0"/>
    <n v="665000"/>
    <x v="0"/>
    <x v="0"/>
    <n v="665000"/>
  </r>
  <r>
    <d v="2010-03-06T00:00:00"/>
    <x v="3"/>
    <x v="0"/>
    <n v="2602"/>
    <x v="0"/>
    <n v="830000"/>
    <x v="0"/>
    <x v="0"/>
    <n v="830000"/>
  </r>
  <r>
    <d v="2010-03-09T00:00:00"/>
    <x v="3"/>
    <x v="0"/>
    <n v="2913"/>
    <x v="1"/>
    <n v="435000"/>
    <x v="0"/>
    <x v="1"/>
    <n v="435000"/>
  </r>
  <r>
    <d v="2010-03-09T00:00:00"/>
    <x v="3"/>
    <x v="0"/>
    <n v="2905"/>
    <x v="1"/>
    <n v="505000"/>
    <x v="0"/>
    <x v="0"/>
    <n v="505000"/>
  </r>
  <r>
    <d v="2010-03-09T00:00:00"/>
    <x v="3"/>
    <x v="0"/>
    <n v="2602"/>
    <x v="0"/>
    <n v="657000"/>
    <x v="0"/>
    <x v="1"/>
    <n v="657000"/>
  </r>
  <r>
    <d v="2010-03-09T00:00:00"/>
    <x v="3"/>
    <x v="0"/>
    <n v="2602"/>
    <x v="0"/>
    <n v="365000"/>
    <x v="1"/>
    <x v="2"/>
    <n v="365000"/>
  </r>
  <r>
    <d v="2010-03-09T00:00:00"/>
    <x v="3"/>
    <x v="0"/>
    <n v="2900"/>
    <x v="0"/>
    <n v="435000"/>
    <x v="1"/>
    <x v="2"/>
    <n v="435000"/>
  </r>
  <r>
    <d v="2010-03-10T00:00:00"/>
    <x v="3"/>
    <x v="0"/>
    <n v="2913"/>
    <x v="1"/>
    <n v="370000"/>
    <x v="0"/>
    <x v="1"/>
    <n v="370000"/>
  </r>
  <r>
    <d v="2010-03-10T00:00:00"/>
    <x v="3"/>
    <x v="0"/>
    <n v="2902"/>
    <x v="1"/>
    <n v="500000"/>
    <x v="0"/>
    <x v="0"/>
    <n v="500000"/>
  </r>
  <r>
    <d v="2010-03-11T00:00:00"/>
    <x v="3"/>
    <x v="0"/>
    <n v="2906"/>
    <x v="1"/>
    <n v="415000"/>
    <x v="0"/>
    <x v="1"/>
    <n v="415000"/>
  </r>
  <r>
    <d v="2010-03-11T00:00:00"/>
    <x v="3"/>
    <x v="0"/>
    <n v="2617"/>
    <x v="0"/>
    <n v="435000"/>
    <x v="0"/>
    <x v="1"/>
    <n v="435000"/>
  </r>
  <r>
    <d v="2010-03-11T00:00:00"/>
    <x v="3"/>
    <x v="0"/>
    <n v="2904"/>
    <x v="1"/>
    <n v="450000"/>
    <x v="0"/>
    <x v="1"/>
    <n v="450000"/>
  </r>
  <r>
    <d v="2010-03-11T00:00:00"/>
    <x v="3"/>
    <x v="0"/>
    <n v="2913"/>
    <x v="1"/>
    <n v="515000"/>
    <x v="0"/>
    <x v="1"/>
    <n v="515000"/>
  </r>
  <r>
    <d v="2010-03-11T00:00:00"/>
    <x v="3"/>
    <x v="0"/>
    <n v="2612"/>
    <x v="0"/>
    <n v="517500"/>
    <x v="1"/>
    <x v="1"/>
    <n v="517500"/>
  </r>
  <r>
    <d v="2010-03-12T00:00:00"/>
    <x v="3"/>
    <x v="0"/>
    <n v="2905"/>
    <x v="1"/>
    <n v="380000"/>
    <x v="0"/>
    <x v="2"/>
    <n v="380000"/>
  </r>
  <r>
    <d v="2010-03-12T00:00:00"/>
    <x v="3"/>
    <x v="0"/>
    <n v="2615"/>
    <x v="0"/>
    <n v="476000"/>
    <x v="0"/>
    <x v="1"/>
    <n v="476000"/>
  </r>
  <r>
    <d v="2010-03-12T00:00:00"/>
    <x v="3"/>
    <x v="0"/>
    <n v="2606"/>
    <x v="0"/>
    <n v="552000"/>
    <x v="0"/>
    <x v="0"/>
    <n v="552000"/>
  </r>
  <r>
    <d v="2010-03-12T00:00:00"/>
    <x v="3"/>
    <x v="0"/>
    <n v="2904"/>
    <x v="1"/>
    <n v="599950"/>
    <x v="0"/>
    <x v="0"/>
    <n v="599950"/>
  </r>
  <r>
    <d v="2010-03-12T00:00:00"/>
    <x v="3"/>
    <x v="0"/>
    <n v="2913"/>
    <x v="1"/>
    <n v="645000"/>
    <x v="0"/>
    <x v="3"/>
    <n v="645000"/>
  </r>
  <r>
    <d v="2010-03-12T00:00:00"/>
    <x v="3"/>
    <x v="0"/>
    <n v="2602"/>
    <x v="0"/>
    <n v="720000"/>
    <x v="0"/>
    <x v="0"/>
    <n v="720000"/>
  </r>
  <r>
    <d v="2010-03-12T00:00:00"/>
    <x v="3"/>
    <x v="0"/>
    <n v="2600"/>
    <x v="0"/>
    <n v="570000"/>
    <x v="1"/>
    <x v="2"/>
    <n v="570000"/>
  </r>
  <r>
    <d v="2010-03-13T00:00:00"/>
    <x v="3"/>
    <x v="0"/>
    <n v="2611"/>
    <x v="0"/>
    <n v="540000"/>
    <x v="0"/>
    <x v="1"/>
    <n v="540000"/>
  </r>
  <r>
    <d v="2010-03-14T00:00:00"/>
    <x v="3"/>
    <x v="0"/>
    <n v="2912"/>
    <x v="1"/>
    <n v="510000"/>
    <x v="0"/>
    <x v="1"/>
    <n v="510000"/>
  </r>
  <r>
    <d v="2010-03-15T00:00:00"/>
    <x v="3"/>
    <x v="0"/>
    <n v="2615"/>
    <x v="0"/>
    <n v="447000"/>
    <x v="0"/>
    <x v="1"/>
    <n v="447000"/>
  </r>
  <r>
    <d v="2010-03-15T00:00:00"/>
    <x v="3"/>
    <x v="0"/>
    <n v="2903"/>
    <x v="1"/>
    <n v="510000"/>
    <x v="0"/>
    <x v="0"/>
    <n v="510000"/>
  </r>
  <r>
    <d v="2010-03-15T00:00:00"/>
    <x v="3"/>
    <x v="0"/>
    <n v="2615"/>
    <x v="0"/>
    <n v="517500"/>
    <x v="0"/>
    <x v="1"/>
    <n v="517500"/>
  </r>
  <r>
    <d v="2010-03-15T00:00:00"/>
    <x v="3"/>
    <x v="0"/>
    <n v="2602"/>
    <x v="0"/>
    <n v="885000"/>
    <x v="0"/>
    <x v="0"/>
    <n v="885000"/>
  </r>
  <r>
    <d v="2010-03-15T00:00:00"/>
    <x v="3"/>
    <x v="0"/>
    <n v="2602"/>
    <x v="0"/>
    <n v="385000"/>
    <x v="1"/>
    <x v="2"/>
    <n v="385000"/>
  </r>
  <r>
    <d v="2010-03-15T00:00:00"/>
    <x v="3"/>
    <x v="0"/>
    <n v="2612"/>
    <x v="0"/>
    <n v="425000"/>
    <x v="1"/>
    <x v="4"/>
    <n v="425000"/>
  </r>
  <r>
    <d v="2010-03-16T00:00:00"/>
    <x v="3"/>
    <x v="0"/>
    <n v="2615"/>
    <x v="0"/>
    <n v="380000"/>
    <x v="0"/>
    <x v="1"/>
    <n v="380000"/>
  </r>
  <r>
    <d v="2010-03-16T00:00:00"/>
    <x v="3"/>
    <x v="0"/>
    <n v="2906"/>
    <x v="1"/>
    <n v="457000"/>
    <x v="0"/>
    <x v="1"/>
    <n v="457000"/>
  </r>
  <r>
    <d v="2010-03-16T00:00:00"/>
    <x v="3"/>
    <x v="0"/>
    <n v="2905"/>
    <x v="1"/>
    <n v="463000"/>
    <x v="0"/>
    <x v="0"/>
    <n v="463000"/>
  </r>
  <r>
    <d v="2010-03-16T00:00:00"/>
    <x v="3"/>
    <x v="0"/>
    <n v="2914"/>
    <x v="1"/>
    <n v="668000"/>
    <x v="0"/>
    <x v="0"/>
    <n v="668000"/>
  </r>
  <r>
    <d v="2010-03-16T00:00:00"/>
    <x v="3"/>
    <x v="0"/>
    <n v="2605"/>
    <x v="0"/>
    <n v="675000"/>
    <x v="0"/>
    <x v="1"/>
    <n v="675000"/>
  </r>
  <r>
    <d v="2010-03-17T00:00:00"/>
    <x v="3"/>
    <x v="0"/>
    <n v="2912"/>
    <x v="1"/>
    <n v="418000"/>
    <x v="0"/>
    <x v="1"/>
    <n v="418000"/>
  </r>
  <r>
    <d v="2010-03-17T00:00:00"/>
    <x v="3"/>
    <x v="0"/>
    <n v="2905"/>
    <x v="1"/>
    <n v="490000"/>
    <x v="0"/>
    <x v="3"/>
    <n v="490000"/>
  </r>
  <r>
    <d v="2010-03-17T00:00:00"/>
    <x v="3"/>
    <x v="0"/>
    <n v="2611"/>
    <x v="0"/>
    <n v="512500"/>
    <x v="0"/>
    <x v="0"/>
    <n v="512500"/>
  </r>
  <r>
    <d v="2010-03-17T00:00:00"/>
    <x v="3"/>
    <x v="0"/>
    <n v="2913"/>
    <x v="1"/>
    <n v="515000"/>
    <x v="0"/>
    <x v="0"/>
    <n v="515000"/>
  </r>
  <r>
    <d v="2010-03-17T00:00:00"/>
    <x v="3"/>
    <x v="0"/>
    <n v="2904"/>
    <x v="1"/>
    <n v="590000"/>
    <x v="0"/>
    <x v="0"/>
    <n v="590000"/>
  </r>
  <r>
    <d v="2010-03-17T00:00:00"/>
    <x v="3"/>
    <x v="0"/>
    <n v="2615"/>
    <x v="0"/>
    <n v="623000"/>
    <x v="0"/>
    <x v="0"/>
    <n v="623000"/>
  </r>
  <r>
    <d v="2010-03-17T00:00:00"/>
    <x v="3"/>
    <x v="0"/>
    <n v="2602"/>
    <x v="0"/>
    <n v="630000"/>
    <x v="0"/>
    <x v="1"/>
    <n v="630000"/>
  </r>
  <r>
    <d v="2010-03-17T00:00:00"/>
    <x v="3"/>
    <x v="0"/>
    <n v="2913"/>
    <x v="1"/>
    <n v="658000"/>
    <x v="0"/>
    <x v="3"/>
    <n v="658000"/>
  </r>
  <r>
    <d v="2010-03-17T00:00:00"/>
    <x v="3"/>
    <x v="0"/>
    <n v="2602"/>
    <x v="0"/>
    <n v="370000"/>
    <x v="1"/>
    <x v="2"/>
    <n v="370000"/>
  </r>
  <r>
    <d v="2010-03-17T00:00:00"/>
    <x v="3"/>
    <x v="0"/>
    <n v="2612"/>
    <x v="0"/>
    <n v="500000"/>
    <x v="1"/>
    <x v="2"/>
    <n v="500000"/>
  </r>
  <r>
    <d v="2010-03-18T00:00:00"/>
    <x v="3"/>
    <x v="0"/>
    <n v="2914"/>
    <x v="1"/>
    <n v="435000"/>
    <x v="0"/>
    <x v="1"/>
    <n v="435000"/>
  </r>
  <r>
    <d v="2010-03-18T00:00:00"/>
    <x v="3"/>
    <x v="0"/>
    <n v="2902"/>
    <x v="1"/>
    <n v="437500"/>
    <x v="0"/>
    <x v="1"/>
    <n v="437500"/>
  </r>
  <r>
    <d v="2010-03-18T00:00:00"/>
    <x v="3"/>
    <x v="0"/>
    <n v="2906"/>
    <x v="1"/>
    <n v="510000"/>
    <x v="0"/>
    <x v="0"/>
    <n v="510000"/>
  </r>
  <r>
    <d v="2010-03-18T00:00:00"/>
    <x v="3"/>
    <x v="0"/>
    <n v="2612"/>
    <x v="0"/>
    <n v="740000"/>
    <x v="1"/>
    <x v="2"/>
    <n v="740000"/>
  </r>
  <r>
    <d v="2010-03-19T00:00:00"/>
    <x v="3"/>
    <x v="0"/>
    <n v="2615"/>
    <x v="0"/>
    <n v="419000"/>
    <x v="0"/>
    <x v="0"/>
    <n v="419000"/>
  </r>
  <r>
    <d v="2010-03-19T00:00:00"/>
    <x v="3"/>
    <x v="0"/>
    <n v="2906"/>
    <x v="1"/>
    <n v="430000"/>
    <x v="0"/>
    <x v="1"/>
    <n v="430000"/>
  </r>
  <r>
    <d v="2010-03-19T00:00:00"/>
    <x v="3"/>
    <x v="0"/>
    <n v="2905"/>
    <x v="1"/>
    <n v="455000"/>
    <x v="0"/>
    <x v="1"/>
    <n v="455000"/>
  </r>
  <r>
    <d v="2010-03-19T00:00:00"/>
    <x v="3"/>
    <x v="0"/>
    <n v="2905"/>
    <x v="1"/>
    <n v="505000"/>
    <x v="0"/>
    <x v="0"/>
    <n v="505000"/>
  </r>
  <r>
    <d v="2010-03-19T00:00:00"/>
    <x v="3"/>
    <x v="0"/>
    <n v="2905"/>
    <x v="1"/>
    <n v="512000"/>
    <x v="0"/>
    <x v="0"/>
    <n v="512000"/>
  </r>
  <r>
    <d v="2010-03-19T00:00:00"/>
    <x v="3"/>
    <x v="0"/>
    <n v="2900"/>
    <x v="0"/>
    <n v="620000"/>
    <x v="0"/>
    <x v="1"/>
    <n v="620000"/>
  </r>
  <r>
    <d v="2010-03-19T00:00:00"/>
    <x v="3"/>
    <x v="0"/>
    <n v="2602"/>
    <x v="0"/>
    <n v="640000"/>
    <x v="0"/>
    <x v="3"/>
    <n v="640000"/>
  </r>
  <r>
    <d v="2010-03-19T00:00:00"/>
    <x v="3"/>
    <x v="0"/>
    <n v="2607"/>
    <x v="0"/>
    <n v="760000"/>
    <x v="0"/>
    <x v="0"/>
    <n v="760000"/>
  </r>
  <r>
    <d v="2010-03-19T00:00:00"/>
    <x v="3"/>
    <x v="0"/>
    <n v="2604"/>
    <x v="0"/>
    <n v="433000"/>
    <x v="1"/>
    <x v="1"/>
    <n v="433000"/>
  </r>
  <r>
    <d v="2010-03-19T00:00:00"/>
    <x v="3"/>
    <x v="0"/>
    <n v="2604"/>
    <x v="0"/>
    <n v="1200000"/>
    <x v="1"/>
    <x v="2"/>
    <n v="1200000"/>
  </r>
  <r>
    <d v="2010-03-20T00:00:00"/>
    <x v="3"/>
    <x v="0"/>
    <n v="2905"/>
    <x v="1"/>
    <n v="387000"/>
    <x v="0"/>
    <x v="1"/>
    <n v="387000"/>
  </r>
  <r>
    <d v="2010-03-20T00:00:00"/>
    <x v="3"/>
    <x v="0"/>
    <n v="2902"/>
    <x v="1"/>
    <n v="831500"/>
    <x v="0"/>
    <x v="3"/>
    <n v="831500"/>
  </r>
  <r>
    <d v="2010-03-22T00:00:00"/>
    <x v="3"/>
    <x v="0"/>
    <n v="2615"/>
    <x v="0"/>
    <n v="401622"/>
    <x v="0"/>
    <x v="1"/>
    <n v="401622"/>
  </r>
  <r>
    <d v="2010-03-22T00:00:00"/>
    <x v="3"/>
    <x v="0"/>
    <n v="2905"/>
    <x v="1"/>
    <n v="410000"/>
    <x v="0"/>
    <x v="1"/>
    <n v="410000"/>
  </r>
  <r>
    <d v="2010-03-22T00:00:00"/>
    <x v="3"/>
    <x v="0"/>
    <n v="2903"/>
    <x v="1"/>
    <n v="600000"/>
    <x v="0"/>
    <x v="0"/>
    <n v="600000"/>
  </r>
  <r>
    <d v="2010-03-23T00:00:00"/>
    <x v="3"/>
    <x v="0"/>
    <n v="2906"/>
    <x v="1"/>
    <n v="385000"/>
    <x v="0"/>
    <x v="1"/>
    <n v="385000"/>
  </r>
  <r>
    <d v="2010-03-23T00:00:00"/>
    <x v="3"/>
    <x v="0"/>
    <n v="2906"/>
    <x v="1"/>
    <n v="390000"/>
    <x v="0"/>
    <x v="1"/>
    <n v="390000"/>
  </r>
  <r>
    <d v="2010-03-23T00:00:00"/>
    <x v="3"/>
    <x v="0"/>
    <n v="2615"/>
    <x v="0"/>
    <n v="417575"/>
    <x v="0"/>
    <x v="1"/>
    <n v="417575"/>
  </r>
  <r>
    <d v="2010-03-23T00:00:00"/>
    <x v="3"/>
    <x v="0"/>
    <n v="2912"/>
    <x v="1"/>
    <n v="466000"/>
    <x v="0"/>
    <x v="0"/>
    <n v="466000"/>
  </r>
  <r>
    <d v="2010-03-23T00:00:00"/>
    <x v="3"/>
    <x v="0"/>
    <n v="2617"/>
    <x v="0"/>
    <n v="470000"/>
    <x v="0"/>
    <x v="0"/>
    <n v="470000"/>
  </r>
  <r>
    <d v="2010-03-23T00:00:00"/>
    <x v="3"/>
    <x v="0"/>
    <n v="2602"/>
    <x v="0"/>
    <n v="520000"/>
    <x v="0"/>
    <x v="1"/>
    <n v="520000"/>
  </r>
  <r>
    <d v="2010-03-24T00:00:00"/>
    <x v="3"/>
    <x v="0"/>
    <n v="2903"/>
    <x v="1"/>
    <n v="441000"/>
    <x v="0"/>
    <x v="1"/>
    <n v="441000"/>
  </r>
  <r>
    <d v="2010-03-24T00:00:00"/>
    <x v="3"/>
    <x v="0"/>
    <n v="2905"/>
    <x v="1"/>
    <n v="477500"/>
    <x v="0"/>
    <x v="0"/>
    <n v="477500"/>
  </r>
  <r>
    <d v="2010-03-24T00:00:00"/>
    <x v="3"/>
    <x v="0"/>
    <n v="2913"/>
    <x v="1"/>
    <n v="487600"/>
    <x v="0"/>
    <x v="0"/>
    <n v="487600"/>
  </r>
  <r>
    <d v="2010-03-24T00:00:00"/>
    <x v="3"/>
    <x v="0"/>
    <n v="2612"/>
    <x v="0"/>
    <n v="1040000"/>
    <x v="0"/>
    <x v="0"/>
    <n v="1040000"/>
  </r>
  <r>
    <d v="2010-03-25T00:00:00"/>
    <x v="3"/>
    <x v="0"/>
    <n v="2906"/>
    <x v="1"/>
    <n v="406500"/>
    <x v="0"/>
    <x v="1"/>
    <n v="406500"/>
  </r>
  <r>
    <d v="2010-03-25T00:00:00"/>
    <x v="3"/>
    <x v="0"/>
    <n v="2914"/>
    <x v="1"/>
    <n v="438000"/>
    <x v="0"/>
    <x v="1"/>
    <n v="438000"/>
  </r>
  <r>
    <d v="2010-03-25T00:00:00"/>
    <x v="3"/>
    <x v="0"/>
    <n v="2611"/>
    <x v="0"/>
    <n v="445000"/>
    <x v="0"/>
    <x v="1"/>
    <n v="445000"/>
  </r>
  <r>
    <d v="2010-03-25T00:00:00"/>
    <x v="3"/>
    <x v="0"/>
    <n v="2914"/>
    <x v="1"/>
    <n v="458000"/>
    <x v="0"/>
    <x v="0"/>
    <n v="458000"/>
  </r>
  <r>
    <d v="2010-03-25T00:00:00"/>
    <x v="3"/>
    <x v="0"/>
    <n v="2615"/>
    <x v="0"/>
    <n v="510000"/>
    <x v="0"/>
    <x v="0"/>
    <n v="510000"/>
  </r>
  <r>
    <d v="2010-03-25T00:00:00"/>
    <x v="3"/>
    <x v="0"/>
    <n v="2902"/>
    <x v="1"/>
    <n v="520000"/>
    <x v="0"/>
    <x v="1"/>
    <n v="520000"/>
  </r>
  <r>
    <d v="2010-03-25T00:00:00"/>
    <x v="3"/>
    <x v="0"/>
    <n v="2914"/>
    <x v="1"/>
    <n v="525000"/>
    <x v="0"/>
    <x v="0"/>
    <n v="525000"/>
  </r>
  <r>
    <d v="2010-03-25T00:00:00"/>
    <x v="3"/>
    <x v="0"/>
    <n v="2904"/>
    <x v="1"/>
    <n v="775000"/>
    <x v="0"/>
    <x v="0"/>
    <n v="775000"/>
  </r>
  <r>
    <d v="2010-03-25T00:00:00"/>
    <x v="3"/>
    <x v="0"/>
    <n v="2914"/>
    <x v="1"/>
    <n v="880000"/>
    <x v="0"/>
    <x v="0"/>
    <n v="880000"/>
  </r>
  <r>
    <d v="2010-03-26T00:00:00"/>
    <x v="3"/>
    <x v="0"/>
    <n v="2913"/>
    <x v="1"/>
    <n v="440000"/>
    <x v="0"/>
    <x v="1"/>
    <n v="440000"/>
  </r>
  <r>
    <d v="2010-03-27T00:00:00"/>
    <x v="3"/>
    <x v="0"/>
    <n v="2615"/>
    <x v="0"/>
    <n v="427000"/>
    <x v="0"/>
    <x v="1"/>
    <n v="427000"/>
  </r>
  <r>
    <d v="2010-03-27T00:00:00"/>
    <x v="3"/>
    <x v="0"/>
    <n v="2913"/>
    <x v="1"/>
    <n v="444000"/>
    <x v="0"/>
    <x v="1"/>
    <n v="444000"/>
  </r>
  <r>
    <d v="2010-03-29T00:00:00"/>
    <x v="3"/>
    <x v="0"/>
    <n v="2906"/>
    <x v="1"/>
    <n v="389950"/>
    <x v="0"/>
    <x v="1"/>
    <n v="389950"/>
  </r>
  <r>
    <d v="2010-03-29T00:00:00"/>
    <x v="3"/>
    <x v="0"/>
    <n v="2615"/>
    <x v="0"/>
    <n v="390000"/>
    <x v="0"/>
    <x v="1"/>
    <n v="390000"/>
  </r>
  <r>
    <d v="2010-03-29T00:00:00"/>
    <x v="3"/>
    <x v="0"/>
    <n v="2905"/>
    <x v="1"/>
    <n v="449950"/>
    <x v="0"/>
    <x v="0"/>
    <n v="449950"/>
  </r>
  <r>
    <d v="2010-03-29T00:00:00"/>
    <x v="3"/>
    <x v="0"/>
    <n v="2913"/>
    <x v="1"/>
    <n v="460000"/>
    <x v="0"/>
    <x v="0"/>
    <n v="460000"/>
  </r>
  <r>
    <d v="2010-03-29T00:00:00"/>
    <x v="3"/>
    <x v="0"/>
    <n v="2906"/>
    <x v="1"/>
    <n v="490000"/>
    <x v="0"/>
    <x v="0"/>
    <n v="490000"/>
  </r>
  <r>
    <d v="2010-03-29T00:00:00"/>
    <x v="3"/>
    <x v="0"/>
    <n v="2612"/>
    <x v="0"/>
    <n v="385000"/>
    <x v="1"/>
    <x v="4"/>
    <n v="385000"/>
  </r>
  <r>
    <d v="2010-03-30T00:00:00"/>
    <x v="3"/>
    <x v="0"/>
    <n v="2602"/>
    <x v="0"/>
    <n v="367000"/>
    <x v="0"/>
    <x v="2"/>
    <n v="367000"/>
  </r>
  <r>
    <d v="2010-03-30T00:00:00"/>
    <x v="3"/>
    <x v="0"/>
    <n v="2615"/>
    <x v="0"/>
    <n v="422500"/>
    <x v="0"/>
    <x v="1"/>
    <n v="422500"/>
  </r>
  <r>
    <d v="2010-03-30T00:00:00"/>
    <x v="3"/>
    <x v="0"/>
    <n v="2905"/>
    <x v="1"/>
    <n v="540000"/>
    <x v="0"/>
    <x v="0"/>
    <n v="540000"/>
  </r>
  <r>
    <d v="2010-03-30T00:00:00"/>
    <x v="3"/>
    <x v="0"/>
    <n v="2615"/>
    <x v="0"/>
    <n v="546500"/>
    <x v="0"/>
    <x v="0"/>
    <n v="546500"/>
  </r>
  <r>
    <d v="2010-03-30T00:00:00"/>
    <x v="3"/>
    <x v="0"/>
    <n v="2914"/>
    <x v="1"/>
    <n v="550000"/>
    <x v="0"/>
    <x v="0"/>
    <n v="550000"/>
  </r>
  <r>
    <d v="2010-03-30T00:00:00"/>
    <x v="3"/>
    <x v="0"/>
    <n v="2913"/>
    <x v="1"/>
    <n v="650000"/>
    <x v="0"/>
    <x v="3"/>
    <n v="650000"/>
  </r>
  <r>
    <d v="2010-03-30T00:00:00"/>
    <x v="3"/>
    <x v="0"/>
    <n v="2602"/>
    <x v="0"/>
    <n v="685250"/>
    <x v="0"/>
    <x v="1"/>
    <n v="685250"/>
  </r>
  <r>
    <d v="2010-03-30T00:00:00"/>
    <x v="3"/>
    <x v="0"/>
    <n v="2617"/>
    <x v="0"/>
    <n v="770000"/>
    <x v="0"/>
    <x v="0"/>
    <n v="770000"/>
  </r>
  <r>
    <d v="2010-03-30T00:00:00"/>
    <x v="3"/>
    <x v="0"/>
    <n v="2602"/>
    <x v="0"/>
    <n v="353500"/>
    <x v="1"/>
    <x v="4"/>
    <n v="353500"/>
  </r>
  <r>
    <d v="2010-03-30T00:00:00"/>
    <x v="3"/>
    <x v="0"/>
    <n v="2602"/>
    <x v="0"/>
    <n v="400000"/>
    <x v="1"/>
    <x v="2"/>
    <n v="400000"/>
  </r>
  <r>
    <d v="2010-03-31T00:00:00"/>
    <x v="3"/>
    <x v="0"/>
    <n v="2905"/>
    <x v="1"/>
    <n v="419000"/>
    <x v="0"/>
    <x v="1"/>
    <n v="419000"/>
  </r>
  <r>
    <d v="2010-03-31T00:00:00"/>
    <x v="3"/>
    <x v="0"/>
    <n v="2602"/>
    <x v="0"/>
    <n v="635000"/>
    <x v="0"/>
    <x v="0"/>
    <n v="635000"/>
  </r>
  <r>
    <d v="2010-03-31T00:00:00"/>
    <x v="3"/>
    <x v="0"/>
    <n v="2617"/>
    <x v="0"/>
    <n v="420000"/>
    <x v="1"/>
    <x v="2"/>
    <n v="420000"/>
  </r>
  <r>
    <d v="2010-04-01T00:00:00"/>
    <x v="3"/>
    <x v="1"/>
    <n v="2906"/>
    <x v="1"/>
    <n v="359000"/>
    <x v="0"/>
    <x v="1"/>
    <n v="359000"/>
  </r>
  <r>
    <d v="2010-04-01T00:00:00"/>
    <x v="3"/>
    <x v="1"/>
    <n v="2604"/>
    <x v="0"/>
    <n v="425000"/>
    <x v="0"/>
    <x v="2"/>
    <n v="425000"/>
  </r>
  <r>
    <d v="2010-04-01T00:00:00"/>
    <x v="3"/>
    <x v="1"/>
    <n v="2611"/>
    <x v="0"/>
    <n v="427000"/>
    <x v="0"/>
    <x v="1"/>
    <n v="427000"/>
  </r>
  <r>
    <d v="2010-04-01T00:00:00"/>
    <x v="3"/>
    <x v="1"/>
    <n v="2906"/>
    <x v="1"/>
    <n v="439950"/>
    <x v="0"/>
    <x v="1"/>
    <n v="439950"/>
  </r>
  <r>
    <d v="2010-04-01T00:00:00"/>
    <x v="3"/>
    <x v="1"/>
    <n v="2615"/>
    <x v="0"/>
    <n v="440150"/>
    <x v="0"/>
    <x v="1"/>
    <n v="440150"/>
  </r>
  <r>
    <d v="2010-04-01T00:00:00"/>
    <x v="3"/>
    <x v="1"/>
    <n v="2905"/>
    <x v="1"/>
    <n v="495000"/>
    <x v="0"/>
    <x v="1"/>
    <n v="495000"/>
  </r>
  <r>
    <d v="2010-04-01T00:00:00"/>
    <x v="3"/>
    <x v="1"/>
    <n v="2617"/>
    <x v="0"/>
    <n v="513000"/>
    <x v="0"/>
    <x v="1"/>
    <n v="513000"/>
  </r>
  <r>
    <d v="2010-04-01T00:00:00"/>
    <x v="3"/>
    <x v="1"/>
    <n v="2904"/>
    <x v="1"/>
    <n v="570000"/>
    <x v="0"/>
    <x v="0"/>
    <n v="570000"/>
  </r>
  <r>
    <d v="2010-04-01T00:00:00"/>
    <x v="3"/>
    <x v="1"/>
    <n v="2912"/>
    <x v="1"/>
    <n v="616000"/>
    <x v="0"/>
    <x v="0"/>
    <n v="616000"/>
  </r>
  <r>
    <d v="2010-04-01T00:00:00"/>
    <x v="3"/>
    <x v="1"/>
    <n v="2614"/>
    <x v="0"/>
    <n v="629000"/>
    <x v="0"/>
    <x v="1"/>
    <n v="629000"/>
  </r>
  <r>
    <d v="2010-04-01T00:00:00"/>
    <x v="3"/>
    <x v="1"/>
    <n v="2902"/>
    <x v="1"/>
    <n v="950000"/>
    <x v="0"/>
    <x v="3"/>
    <n v="950000"/>
  </r>
  <r>
    <d v="2010-04-02T00:00:00"/>
    <x v="3"/>
    <x v="1"/>
    <n v="2607"/>
    <x v="0"/>
    <n v="850000"/>
    <x v="0"/>
    <x v="0"/>
    <n v="850000"/>
  </r>
  <r>
    <d v="2010-04-03T00:00:00"/>
    <x v="3"/>
    <x v="1"/>
    <n v="2614"/>
    <x v="0"/>
    <n v="665000"/>
    <x v="0"/>
    <x v="0"/>
    <n v="665000"/>
  </r>
  <r>
    <d v="2010-04-06T00:00:00"/>
    <x v="3"/>
    <x v="1"/>
    <n v="2617"/>
    <x v="0"/>
    <n v="515500"/>
    <x v="0"/>
    <x v="0"/>
    <n v="515500"/>
  </r>
  <r>
    <d v="2010-04-06T00:00:00"/>
    <x v="3"/>
    <x v="1"/>
    <n v="2602"/>
    <x v="0"/>
    <n v="807000"/>
    <x v="0"/>
    <x v="1"/>
    <n v="807000"/>
  </r>
  <r>
    <d v="2010-04-07T00:00:00"/>
    <x v="3"/>
    <x v="1"/>
    <n v="2617"/>
    <x v="0"/>
    <n v="500000"/>
    <x v="0"/>
    <x v="1"/>
    <n v="500000"/>
  </r>
  <r>
    <d v="2010-04-07T00:00:00"/>
    <x v="3"/>
    <x v="1"/>
    <n v="2606"/>
    <x v="0"/>
    <n v="575000"/>
    <x v="0"/>
    <x v="1"/>
    <n v="575000"/>
  </r>
  <r>
    <d v="2010-04-07T00:00:00"/>
    <x v="3"/>
    <x v="1"/>
    <n v="2602"/>
    <x v="0"/>
    <n v="620000"/>
    <x v="0"/>
    <x v="1"/>
    <n v="620000"/>
  </r>
  <r>
    <d v="2010-04-07T00:00:00"/>
    <x v="3"/>
    <x v="1"/>
    <n v="2607"/>
    <x v="0"/>
    <n v="875000"/>
    <x v="0"/>
    <x v="0"/>
    <n v="875000"/>
  </r>
  <r>
    <d v="2010-04-08T00:00:00"/>
    <x v="3"/>
    <x v="1"/>
    <n v="2902"/>
    <x v="1"/>
    <n v="409000"/>
    <x v="0"/>
    <x v="1"/>
    <n v="409000"/>
  </r>
  <r>
    <d v="2010-04-08T00:00:00"/>
    <x v="3"/>
    <x v="1"/>
    <n v="2615"/>
    <x v="0"/>
    <n v="470200"/>
    <x v="0"/>
    <x v="0"/>
    <n v="470200"/>
  </r>
  <r>
    <d v="2010-04-08T00:00:00"/>
    <x v="3"/>
    <x v="1"/>
    <n v="2905"/>
    <x v="1"/>
    <n v="530000"/>
    <x v="0"/>
    <x v="0"/>
    <n v="530000"/>
  </r>
  <r>
    <d v="2010-04-08T00:00:00"/>
    <x v="3"/>
    <x v="1"/>
    <n v="2905"/>
    <x v="1"/>
    <n v="560000"/>
    <x v="0"/>
    <x v="3"/>
    <n v="560000"/>
  </r>
  <r>
    <d v="2010-04-08T00:00:00"/>
    <x v="3"/>
    <x v="1"/>
    <n v="2611"/>
    <x v="0"/>
    <n v="645000"/>
    <x v="0"/>
    <x v="0"/>
    <n v="645000"/>
  </r>
  <r>
    <d v="2010-04-08T00:00:00"/>
    <x v="3"/>
    <x v="1"/>
    <n v="2914"/>
    <x v="1"/>
    <n v="685000"/>
    <x v="0"/>
    <x v="0"/>
    <n v="685000"/>
  </r>
  <r>
    <d v="2010-04-08T00:00:00"/>
    <x v="3"/>
    <x v="1"/>
    <n v="2913"/>
    <x v="1"/>
    <n v="797500"/>
    <x v="0"/>
    <x v="3"/>
    <n v="797500"/>
  </r>
  <r>
    <d v="2010-04-08T00:00:00"/>
    <x v="3"/>
    <x v="1"/>
    <n v="2602"/>
    <x v="0"/>
    <n v="832650"/>
    <x v="0"/>
    <x v="1"/>
    <n v="832650"/>
  </r>
  <r>
    <d v="2010-04-08T00:00:00"/>
    <x v="3"/>
    <x v="1"/>
    <n v="2603"/>
    <x v="0"/>
    <n v="875000"/>
    <x v="0"/>
    <x v="0"/>
    <n v="875000"/>
  </r>
  <r>
    <d v="2010-04-08T00:00:00"/>
    <x v="3"/>
    <x v="1"/>
    <n v="2913"/>
    <x v="1"/>
    <n v="1580000"/>
    <x v="0"/>
    <x v="0"/>
    <n v="1580000"/>
  </r>
  <r>
    <d v="2010-04-09T00:00:00"/>
    <x v="3"/>
    <x v="1"/>
    <n v="2905"/>
    <x v="1"/>
    <n v="465100"/>
    <x v="0"/>
    <x v="1"/>
    <n v="465100"/>
  </r>
  <r>
    <d v="2010-04-09T00:00:00"/>
    <x v="3"/>
    <x v="1"/>
    <n v="2905"/>
    <x v="1"/>
    <n v="475000"/>
    <x v="0"/>
    <x v="1"/>
    <n v="475000"/>
  </r>
  <r>
    <d v="2010-04-09T00:00:00"/>
    <x v="3"/>
    <x v="1"/>
    <n v="2902"/>
    <x v="1"/>
    <n v="528000"/>
    <x v="0"/>
    <x v="0"/>
    <n v="528000"/>
  </r>
  <r>
    <d v="2010-04-09T00:00:00"/>
    <x v="3"/>
    <x v="1"/>
    <n v="2602"/>
    <x v="0"/>
    <n v="612000"/>
    <x v="0"/>
    <x v="1"/>
    <n v="612000"/>
  </r>
  <r>
    <d v="2010-04-09T00:00:00"/>
    <x v="3"/>
    <x v="1"/>
    <n v="2913"/>
    <x v="1"/>
    <n v="645000"/>
    <x v="0"/>
    <x v="0"/>
    <n v="645000"/>
  </r>
  <r>
    <d v="2010-04-09T00:00:00"/>
    <x v="3"/>
    <x v="1"/>
    <n v="2604"/>
    <x v="0"/>
    <n v="436000"/>
    <x v="1"/>
    <x v="4"/>
    <n v="436000"/>
  </r>
  <r>
    <d v="2010-04-10T00:00:00"/>
    <x v="3"/>
    <x v="1"/>
    <n v="2913"/>
    <x v="1"/>
    <n v="622500"/>
    <x v="0"/>
    <x v="0"/>
    <n v="622500"/>
  </r>
  <r>
    <d v="2010-04-12T00:00:00"/>
    <x v="3"/>
    <x v="1"/>
    <n v="2617"/>
    <x v="0"/>
    <n v="490000"/>
    <x v="0"/>
    <x v="0"/>
    <n v="490000"/>
  </r>
  <r>
    <d v="2010-04-12T00:00:00"/>
    <x v="3"/>
    <x v="1"/>
    <n v="2905"/>
    <x v="1"/>
    <n v="636500"/>
    <x v="0"/>
    <x v="0"/>
    <n v="636500"/>
  </r>
  <r>
    <d v="2010-04-12T00:00:00"/>
    <x v="3"/>
    <x v="1"/>
    <n v="2607"/>
    <x v="0"/>
    <n v="1305000"/>
    <x v="0"/>
    <x v="0"/>
    <n v="1305000"/>
  </r>
  <r>
    <d v="2010-04-12T00:00:00"/>
    <x v="3"/>
    <x v="1"/>
    <n v="2617"/>
    <x v="0"/>
    <n v="375000"/>
    <x v="1"/>
    <x v="4"/>
    <n v="375000"/>
  </r>
  <r>
    <d v="2010-04-12T00:00:00"/>
    <x v="3"/>
    <x v="1"/>
    <n v="2617"/>
    <x v="0"/>
    <n v="422000"/>
    <x v="1"/>
    <x v="2"/>
    <n v="422000"/>
  </r>
  <r>
    <d v="2010-04-13T00:00:00"/>
    <x v="3"/>
    <x v="1"/>
    <n v="2905"/>
    <x v="1"/>
    <n v="547500"/>
    <x v="0"/>
    <x v="0"/>
    <n v="547500"/>
  </r>
  <r>
    <d v="2010-04-13T00:00:00"/>
    <x v="3"/>
    <x v="1"/>
    <n v="2615"/>
    <x v="0"/>
    <n v="560000"/>
    <x v="0"/>
    <x v="0"/>
    <n v="560000"/>
  </r>
  <r>
    <d v="2010-04-14T00:00:00"/>
    <x v="3"/>
    <x v="1"/>
    <n v="2913"/>
    <x v="1"/>
    <n v="410000"/>
    <x v="0"/>
    <x v="1"/>
    <n v="410000"/>
  </r>
  <r>
    <d v="2010-04-14T00:00:00"/>
    <x v="3"/>
    <x v="1"/>
    <n v="2912"/>
    <x v="1"/>
    <n v="539950"/>
    <x v="0"/>
    <x v="0"/>
    <n v="539950"/>
  </r>
  <r>
    <d v="2010-04-14T00:00:00"/>
    <x v="3"/>
    <x v="1"/>
    <n v="2605"/>
    <x v="0"/>
    <n v="660000"/>
    <x v="0"/>
    <x v="1"/>
    <n v="660000"/>
  </r>
  <r>
    <d v="2010-04-14T00:00:00"/>
    <x v="3"/>
    <x v="1"/>
    <n v="2612"/>
    <x v="0"/>
    <n v="970000"/>
    <x v="0"/>
    <x v="2"/>
    <n v="970000"/>
  </r>
  <r>
    <d v="2010-04-15T00:00:00"/>
    <x v="3"/>
    <x v="1"/>
    <n v="2611"/>
    <x v="0"/>
    <n v="349000"/>
    <x v="0"/>
    <x v="2"/>
    <n v="349000"/>
  </r>
  <r>
    <d v="2010-04-15T00:00:00"/>
    <x v="3"/>
    <x v="1"/>
    <n v="2904"/>
    <x v="1"/>
    <n v="530000"/>
    <x v="0"/>
    <x v="0"/>
    <n v="530000"/>
  </r>
  <r>
    <d v="2010-04-15T00:00:00"/>
    <x v="3"/>
    <x v="1"/>
    <n v="2616"/>
    <x v="0"/>
    <n v="425000"/>
    <x v="1"/>
    <x v="2"/>
    <n v="425000"/>
  </r>
  <r>
    <d v="2010-04-16T00:00:00"/>
    <x v="3"/>
    <x v="1"/>
    <n v="2902"/>
    <x v="1"/>
    <n v="490000"/>
    <x v="0"/>
    <x v="0"/>
    <n v="490000"/>
  </r>
  <r>
    <d v="2010-04-16T00:00:00"/>
    <x v="3"/>
    <x v="1"/>
    <n v="2904"/>
    <x v="1"/>
    <n v="577000"/>
    <x v="0"/>
    <x v="0"/>
    <n v="577000"/>
  </r>
  <r>
    <d v="2010-04-16T00:00:00"/>
    <x v="3"/>
    <x v="1"/>
    <n v="2900"/>
    <x v="0"/>
    <n v="530000"/>
    <x v="1"/>
    <x v="1"/>
    <n v="530000"/>
  </r>
  <r>
    <d v="2010-04-17T00:00:00"/>
    <x v="3"/>
    <x v="1"/>
    <n v="2611"/>
    <x v="0"/>
    <n v="485000"/>
    <x v="0"/>
    <x v="1"/>
    <n v="485000"/>
  </r>
  <r>
    <d v="2010-04-17T00:00:00"/>
    <x v="3"/>
    <x v="1"/>
    <n v="2602"/>
    <x v="0"/>
    <n v="615000"/>
    <x v="0"/>
    <x v="0"/>
    <n v="615000"/>
  </r>
  <r>
    <d v="2010-04-17T00:00:00"/>
    <x v="3"/>
    <x v="1"/>
    <n v="2602"/>
    <x v="0"/>
    <n v="695500"/>
    <x v="0"/>
    <x v="1"/>
    <n v="695500"/>
  </r>
  <r>
    <d v="2010-04-17T00:00:00"/>
    <x v="3"/>
    <x v="1"/>
    <n v="2602"/>
    <x v="0"/>
    <n v="700000"/>
    <x v="0"/>
    <x v="1"/>
    <n v="700000"/>
  </r>
  <r>
    <d v="2010-04-17T00:00:00"/>
    <x v="3"/>
    <x v="1"/>
    <n v="2913"/>
    <x v="1"/>
    <n v="745000"/>
    <x v="0"/>
    <x v="0"/>
    <n v="745000"/>
  </r>
  <r>
    <d v="2010-04-19T00:00:00"/>
    <x v="3"/>
    <x v="1"/>
    <n v="2615"/>
    <x v="0"/>
    <n v="390000"/>
    <x v="0"/>
    <x v="2"/>
    <n v="390000"/>
  </r>
  <r>
    <d v="2010-04-19T00:00:00"/>
    <x v="3"/>
    <x v="1"/>
    <n v="2902"/>
    <x v="1"/>
    <n v="443000"/>
    <x v="0"/>
    <x v="1"/>
    <n v="443000"/>
  </r>
  <r>
    <d v="2010-04-19T00:00:00"/>
    <x v="3"/>
    <x v="1"/>
    <n v="2905"/>
    <x v="1"/>
    <n v="517500"/>
    <x v="0"/>
    <x v="0"/>
    <n v="517500"/>
  </r>
  <r>
    <d v="2010-04-19T00:00:00"/>
    <x v="3"/>
    <x v="1"/>
    <n v="2906"/>
    <x v="1"/>
    <n v="523000"/>
    <x v="0"/>
    <x v="0"/>
    <n v="523000"/>
  </r>
  <r>
    <d v="2010-04-19T00:00:00"/>
    <x v="3"/>
    <x v="1"/>
    <n v="2903"/>
    <x v="1"/>
    <n v="612500"/>
    <x v="0"/>
    <x v="0"/>
    <n v="612500"/>
  </r>
  <r>
    <d v="2010-04-19T00:00:00"/>
    <x v="3"/>
    <x v="1"/>
    <n v="2614"/>
    <x v="0"/>
    <n v="690000"/>
    <x v="0"/>
    <x v="1"/>
    <n v="690000"/>
  </r>
  <r>
    <d v="2010-04-19T00:00:00"/>
    <x v="3"/>
    <x v="1"/>
    <n v="2612"/>
    <x v="0"/>
    <n v="1110000"/>
    <x v="0"/>
    <x v="0"/>
    <n v="1110000"/>
  </r>
  <r>
    <d v="2010-04-20T00:00:00"/>
    <x v="3"/>
    <x v="1"/>
    <n v="2615"/>
    <x v="0"/>
    <n v="460000"/>
    <x v="0"/>
    <x v="0"/>
    <n v="460000"/>
  </r>
  <r>
    <d v="2010-04-20T00:00:00"/>
    <x v="3"/>
    <x v="1"/>
    <n v="2912"/>
    <x v="1"/>
    <n v="470000"/>
    <x v="0"/>
    <x v="1"/>
    <n v="470000"/>
  </r>
  <r>
    <d v="2010-04-20T00:00:00"/>
    <x v="3"/>
    <x v="1"/>
    <n v="2602"/>
    <x v="0"/>
    <n v="655000"/>
    <x v="0"/>
    <x v="1"/>
    <n v="655000"/>
  </r>
  <r>
    <d v="2010-04-20T00:00:00"/>
    <x v="3"/>
    <x v="1"/>
    <n v="2607"/>
    <x v="0"/>
    <n v="750000"/>
    <x v="0"/>
    <x v="0"/>
    <n v="750000"/>
  </r>
  <r>
    <d v="2010-04-20T00:00:00"/>
    <x v="3"/>
    <x v="1"/>
    <n v="2913"/>
    <x v="1"/>
    <n v="757500"/>
    <x v="0"/>
    <x v="3"/>
    <n v="757500"/>
  </r>
  <r>
    <d v="2010-04-21T00:00:00"/>
    <x v="3"/>
    <x v="1"/>
    <n v="2615"/>
    <x v="0"/>
    <n v="430000"/>
    <x v="0"/>
    <x v="1"/>
    <n v="430000"/>
  </r>
  <r>
    <d v="2010-04-21T00:00:00"/>
    <x v="3"/>
    <x v="1"/>
    <n v="2904"/>
    <x v="1"/>
    <n v="570000"/>
    <x v="0"/>
    <x v="0"/>
    <n v="570000"/>
  </r>
  <r>
    <d v="2010-04-21T00:00:00"/>
    <x v="3"/>
    <x v="1"/>
    <n v="2611"/>
    <x v="0"/>
    <n v="596000"/>
    <x v="0"/>
    <x v="0"/>
    <n v="596000"/>
  </r>
  <r>
    <d v="2010-04-21T00:00:00"/>
    <x v="3"/>
    <x v="1"/>
    <n v="2906"/>
    <x v="1"/>
    <n v="655000"/>
    <x v="0"/>
    <x v="0"/>
    <n v="655000"/>
  </r>
  <r>
    <d v="2010-04-21T00:00:00"/>
    <x v="3"/>
    <x v="1"/>
    <n v="2606"/>
    <x v="0"/>
    <n v="250000"/>
    <x v="1"/>
    <x v="4"/>
    <n v="250000"/>
  </r>
  <r>
    <d v="2010-04-22T00:00:00"/>
    <x v="3"/>
    <x v="1"/>
    <n v="2904"/>
    <x v="1"/>
    <n v="431500"/>
    <x v="0"/>
    <x v="2"/>
    <n v="431500"/>
  </r>
  <r>
    <d v="2010-04-22T00:00:00"/>
    <x v="3"/>
    <x v="1"/>
    <n v="2615"/>
    <x v="0"/>
    <n v="436000"/>
    <x v="0"/>
    <x v="1"/>
    <n v="436000"/>
  </r>
  <r>
    <d v="2010-04-22T00:00:00"/>
    <x v="3"/>
    <x v="1"/>
    <n v="2904"/>
    <x v="1"/>
    <n v="526950"/>
    <x v="0"/>
    <x v="0"/>
    <n v="526950"/>
  </r>
  <r>
    <d v="2010-04-22T00:00:00"/>
    <x v="3"/>
    <x v="1"/>
    <n v="2902"/>
    <x v="1"/>
    <n v="565000"/>
    <x v="0"/>
    <x v="0"/>
    <n v="565000"/>
  </r>
  <r>
    <d v="2010-04-22T00:00:00"/>
    <x v="3"/>
    <x v="1"/>
    <n v="2617"/>
    <x v="0"/>
    <n v="617500"/>
    <x v="0"/>
    <x v="0"/>
    <n v="617500"/>
  </r>
  <r>
    <d v="2010-04-22T00:00:00"/>
    <x v="3"/>
    <x v="1"/>
    <n v="2617"/>
    <x v="0"/>
    <n v="635000"/>
    <x v="0"/>
    <x v="0"/>
    <n v="635000"/>
  </r>
  <r>
    <d v="2010-04-22T00:00:00"/>
    <x v="3"/>
    <x v="1"/>
    <n v="2605"/>
    <x v="0"/>
    <n v="650000"/>
    <x v="0"/>
    <x v="0"/>
    <n v="650000"/>
  </r>
  <r>
    <d v="2010-04-22T00:00:00"/>
    <x v="3"/>
    <x v="1"/>
    <n v="2605"/>
    <x v="0"/>
    <n v="820000"/>
    <x v="0"/>
    <x v="1"/>
    <n v="820000"/>
  </r>
  <r>
    <d v="2010-04-22T00:00:00"/>
    <x v="3"/>
    <x v="1"/>
    <n v="2913"/>
    <x v="1"/>
    <n v="821000"/>
    <x v="0"/>
    <x v="3"/>
    <n v="821000"/>
  </r>
  <r>
    <d v="2010-04-22T00:00:00"/>
    <x v="3"/>
    <x v="1"/>
    <n v="2603"/>
    <x v="0"/>
    <n v="7300000"/>
    <x v="0"/>
    <x v="3"/>
    <n v="7300000"/>
  </r>
  <r>
    <d v="2010-04-22T00:00:00"/>
    <x v="3"/>
    <x v="1"/>
    <n v="2900"/>
    <x v="0"/>
    <n v="441000"/>
    <x v="1"/>
    <x v="2"/>
    <n v="441000"/>
  </r>
  <r>
    <d v="2010-04-23T00:00:00"/>
    <x v="3"/>
    <x v="1"/>
    <n v="2615"/>
    <x v="0"/>
    <n v="345000"/>
    <x v="0"/>
    <x v="1"/>
    <n v="345000"/>
  </r>
  <r>
    <d v="2010-04-23T00:00:00"/>
    <x v="3"/>
    <x v="1"/>
    <n v="2615"/>
    <x v="0"/>
    <n v="490000"/>
    <x v="0"/>
    <x v="0"/>
    <n v="490000"/>
  </r>
  <r>
    <d v="2010-04-23T00:00:00"/>
    <x v="3"/>
    <x v="1"/>
    <n v="2906"/>
    <x v="1"/>
    <n v="530000"/>
    <x v="0"/>
    <x v="1"/>
    <n v="530000"/>
  </r>
  <r>
    <d v="2010-04-23T00:00:00"/>
    <x v="3"/>
    <x v="1"/>
    <n v="2902"/>
    <x v="1"/>
    <n v="539000"/>
    <x v="0"/>
    <x v="0"/>
    <n v="539000"/>
  </r>
  <r>
    <d v="2010-04-23T00:00:00"/>
    <x v="3"/>
    <x v="1"/>
    <n v="2607"/>
    <x v="0"/>
    <n v="970000"/>
    <x v="0"/>
    <x v="0"/>
    <n v="970000"/>
  </r>
  <r>
    <d v="2010-04-24T00:00:00"/>
    <x v="3"/>
    <x v="1"/>
    <n v="2902"/>
    <x v="1"/>
    <n v="525000"/>
    <x v="0"/>
    <x v="1"/>
    <n v="525000"/>
  </r>
  <r>
    <d v="2010-04-27T00:00:00"/>
    <x v="3"/>
    <x v="1"/>
    <n v="2902"/>
    <x v="1"/>
    <n v="369950"/>
    <x v="0"/>
    <x v="1"/>
    <n v="369950"/>
  </r>
  <r>
    <d v="2010-04-27T00:00:00"/>
    <x v="3"/>
    <x v="1"/>
    <n v="2615"/>
    <x v="0"/>
    <n v="445000"/>
    <x v="0"/>
    <x v="1"/>
    <n v="445000"/>
  </r>
  <r>
    <d v="2010-04-27T00:00:00"/>
    <x v="3"/>
    <x v="1"/>
    <n v="2905"/>
    <x v="1"/>
    <n v="460000"/>
    <x v="0"/>
    <x v="1"/>
    <n v="460000"/>
  </r>
  <r>
    <d v="2010-04-27T00:00:00"/>
    <x v="3"/>
    <x v="1"/>
    <n v="2905"/>
    <x v="1"/>
    <n v="510000"/>
    <x v="0"/>
    <x v="0"/>
    <n v="510000"/>
  </r>
  <r>
    <d v="2010-04-27T00:00:00"/>
    <x v="3"/>
    <x v="1"/>
    <n v="2617"/>
    <x v="0"/>
    <n v="615000"/>
    <x v="0"/>
    <x v="0"/>
    <n v="615000"/>
  </r>
  <r>
    <d v="2010-04-27T00:00:00"/>
    <x v="3"/>
    <x v="1"/>
    <n v="2906"/>
    <x v="1"/>
    <n v="667500"/>
    <x v="0"/>
    <x v="0"/>
    <n v="667500"/>
  </r>
  <r>
    <d v="2010-04-27T00:00:00"/>
    <x v="3"/>
    <x v="1"/>
    <n v="2913"/>
    <x v="1"/>
    <n v="865000"/>
    <x v="0"/>
    <x v="0"/>
    <n v="865000"/>
  </r>
  <r>
    <d v="2010-04-27T00:00:00"/>
    <x v="3"/>
    <x v="1"/>
    <n v="2617"/>
    <x v="0"/>
    <n v="342000"/>
    <x v="1"/>
    <x v="4"/>
    <n v="342000"/>
  </r>
  <r>
    <d v="2010-04-27T00:00:00"/>
    <x v="3"/>
    <x v="1"/>
    <n v="2603"/>
    <x v="0"/>
    <n v="486000"/>
    <x v="1"/>
    <x v="2"/>
    <n v="486000"/>
  </r>
  <r>
    <d v="2010-04-28T00:00:00"/>
    <x v="3"/>
    <x v="1"/>
    <n v="2614"/>
    <x v="0"/>
    <n v="400000"/>
    <x v="0"/>
    <x v="1"/>
    <n v="400000"/>
  </r>
  <r>
    <d v="2010-04-28T00:00:00"/>
    <x v="3"/>
    <x v="1"/>
    <n v="2615"/>
    <x v="0"/>
    <n v="416000"/>
    <x v="0"/>
    <x v="1"/>
    <n v="416000"/>
  </r>
  <r>
    <d v="2010-04-28T00:00:00"/>
    <x v="3"/>
    <x v="1"/>
    <n v="2913"/>
    <x v="1"/>
    <n v="425000"/>
    <x v="0"/>
    <x v="1"/>
    <n v="425000"/>
  </r>
  <r>
    <d v="2010-04-28T00:00:00"/>
    <x v="3"/>
    <x v="1"/>
    <n v="2912"/>
    <x v="1"/>
    <n v="465000"/>
    <x v="0"/>
    <x v="1"/>
    <n v="465000"/>
  </r>
  <r>
    <d v="2010-04-28T00:00:00"/>
    <x v="3"/>
    <x v="1"/>
    <n v="2905"/>
    <x v="1"/>
    <n v="480000"/>
    <x v="0"/>
    <x v="1"/>
    <n v="480000"/>
  </r>
  <r>
    <d v="2010-04-29T00:00:00"/>
    <x v="3"/>
    <x v="1"/>
    <n v="2602"/>
    <x v="0"/>
    <n v="570000"/>
    <x v="0"/>
    <x v="1"/>
    <n v="570000"/>
  </r>
  <r>
    <d v="2010-04-29T00:00:00"/>
    <x v="3"/>
    <x v="1"/>
    <n v="2902"/>
    <x v="1"/>
    <n v="615000"/>
    <x v="0"/>
    <x v="0"/>
    <n v="615000"/>
  </r>
  <r>
    <d v="2010-04-29T00:00:00"/>
    <x v="3"/>
    <x v="1"/>
    <n v="2611"/>
    <x v="0"/>
    <n v="958000"/>
    <x v="0"/>
    <x v="0"/>
    <n v="958000"/>
  </r>
  <r>
    <d v="2010-04-30T00:00:00"/>
    <x v="3"/>
    <x v="1"/>
    <n v="2903"/>
    <x v="1"/>
    <n v="461500"/>
    <x v="0"/>
    <x v="1"/>
    <n v="461500"/>
  </r>
  <r>
    <d v="2010-04-30T00:00:00"/>
    <x v="3"/>
    <x v="1"/>
    <n v="2615"/>
    <x v="0"/>
    <n v="466500"/>
    <x v="0"/>
    <x v="1"/>
    <n v="466500"/>
  </r>
  <r>
    <d v="2010-04-30T00:00:00"/>
    <x v="3"/>
    <x v="1"/>
    <n v="2914"/>
    <x v="1"/>
    <n v="590000"/>
    <x v="0"/>
    <x v="0"/>
    <n v="590000"/>
  </r>
  <r>
    <d v="2010-04-30T00:00:00"/>
    <x v="3"/>
    <x v="1"/>
    <n v="2602"/>
    <x v="0"/>
    <n v="695000"/>
    <x v="0"/>
    <x v="0"/>
    <n v="695000"/>
  </r>
  <r>
    <d v="2010-05-01T00:00:00"/>
    <x v="3"/>
    <x v="1"/>
    <n v="2615"/>
    <x v="0"/>
    <n v="390000"/>
    <x v="0"/>
    <x v="1"/>
    <n v="390000"/>
  </r>
  <r>
    <d v="2010-05-01T00:00:00"/>
    <x v="3"/>
    <x v="1"/>
    <n v="2904"/>
    <x v="1"/>
    <n v="566000"/>
    <x v="0"/>
    <x v="0"/>
    <n v="566000"/>
  </r>
  <r>
    <d v="2010-05-01T00:00:00"/>
    <x v="3"/>
    <x v="1"/>
    <n v="2602"/>
    <x v="0"/>
    <n v="656000"/>
    <x v="0"/>
    <x v="2"/>
    <n v="656000"/>
  </r>
  <r>
    <d v="2010-05-01T00:00:00"/>
    <x v="3"/>
    <x v="1"/>
    <n v="2602"/>
    <x v="0"/>
    <n v="710000"/>
    <x v="0"/>
    <x v="1"/>
    <n v="710000"/>
  </r>
  <r>
    <d v="2010-05-03T00:00:00"/>
    <x v="3"/>
    <x v="1"/>
    <n v="2607"/>
    <x v="0"/>
    <n v="280000"/>
    <x v="0"/>
    <x v="4"/>
    <n v="280000"/>
  </r>
  <r>
    <d v="2010-05-03T00:00:00"/>
    <x v="3"/>
    <x v="1"/>
    <n v="2906"/>
    <x v="1"/>
    <n v="385000"/>
    <x v="0"/>
    <x v="1"/>
    <n v="385000"/>
  </r>
  <r>
    <d v="2010-05-03T00:00:00"/>
    <x v="3"/>
    <x v="1"/>
    <n v="2903"/>
    <x v="1"/>
    <n v="420000"/>
    <x v="0"/>
    <x v="1"/>
    <n v="420000"/>
  </r>
  <r>
    <d v="2010-05-03T00:00:00"/>
    <x v="3"/>
    <x v="1"/>
    <n v="2605"/>
    <x v="0"/>
    <n v="435000"/>
    <x v="0"/>
    <x v="2"/>
    <n v="435000"/>
  </r>
  <r>
    <d v="2010-05-03T00:00:00"/>
    <x v="3"/>
    <x v="1"/>
    <n v="2902"/>
    <x v="1"/>
    <n v="449000"/>
    <x v="0"/>
    <x v="0"/>
    <n v="449000"/>
  </r>
  <r>
    <d v="2010-05-03T00:00:00"/>
    <x v="3"/>
    <x v="1"/>
    <n v="2905"/>
    <x v="1"/>
    <n v="465000"/>
    <x v="0"/>
    <x v="0"/>
    <n v="465000"/>
  </r>
  <r>
    <d v="2010-05-03T00:00:00"/>
    <x v="3"/>
    <x v="1"/>
    <n v="2905"/>
    <x v="1"/>
    <n v="476000"/>
    <x v="0"/>
    <x v="1"/>
    <n v="476000"/>
  </r>
  <r>
    <d v="2010-05-03T00:00:00"/>
    <x v="3"/>
    <x v="1"/>
    <n v="2617"/>
    <x v="0"/>
    <n v="495000"/>
    <x v="0"/>
    <x v="1"/>
    <n v="495000"/>
  </r>
  <r>
    <d v="2010-05-03T00:00:00"/>
    <x v="3"/>
    <x v="1"/>
    <n v="2903"/>
    <x v="1"/>
    <n v="585000"/>
    <x v="0"/>
    <x v="0"/>
    <n v="585000"/>
  </r>
  <r>
    <d v="2010-05-03T00:00:00"/>
    <x v="3"/>
    <x v="1"/>
    <n v="2617"/>
    <x v="0"/>
    <n v="585000"/>
    <x v="0"/>
    <x v="0"/>
    <n v="585000"/>
  </r>
  <r>
    <d v="2010-05-03T00:00:00"/>
    <x v="3"/>
    <x v="1"/>
    <n v="2906"/>
    <x v="1"/>
    <n v="599950"/>
    <x v="0"/>
    <x v="0"/>
    <n v="599950"/>
  </r>
  <r>
    <d v="2010-05-03T00:00:00"/>
    <x v="3"/>
    <x v="1"/>
    <n v="2611"/>
    <x v="0"/>
    <n v="681000"/>
    <x v="0"/>
    <x v="0"/>
    <n v="681000"/>
  </r>
  <r>
    <d v="2010-05-03T00:00:00"/>
    <x v="3"/>
    <x v="1"/>
    <n v="2617"/>
    <x v="0"/>
    <n v="805000"/>
    <x v="0"/>
    <x v="3"/>
    <n v="805000"/>
  </r>
  <r>
    <d v="2010-05-03T00:00:00"/>
    <x v="3"/>
    <x v="1"/>
    <n v="2614"/>
    <x v="0"/>
    <n v="275000"/>
    <x v="1"/>
    <x v="2"/>
    <n v="275000"/>
  </r>
  <r>
    <d v="2010-05-03T00:00:00"/>
    <x v="3"/>
    <x v="1"/>
    <n v="2612"/>
    <x v="0"/>
    <n v="755000"/>
    <x v="1"/>
    <x v="2"/>
    <n v="755000"/>
  </r>
  <r>
    <d v="2010-05-04T00:00:00"/>
    <x v="3"/>
    <x v="1"/>
    <n v="2615"/>
    <x v="0"/>
    <n v="345000"/>
    <x v="0"/>
    <x v="1"/>
    <n v="345000"/>
  </r>
  <r>
    <d v="2010-05-04T00:00:00"/>
    <x v="3"/>
    <x v="1"/>
    <n v="2617"/>
    <x v="0"/>
    <n v="355000"/>
    <x v="0"/>
    <x v="2"/>
    <n v="355000"/>
  </r>
  <r>
    <d v="2010-05-04T00:00:00"/>
    <x v="3"/>
    <x v="1"/>
    <n v="2615"/>
    <x v="0"/>
    <n v="555000"/>
    <x v="0"/>
    <x v="0"/>
    <n v="555000"/>
  </r>
  <r>
    <d v="2010-05-04T00:00:00"/>
    <x v="3"/>
    <x v="1"/>
    <n v="2612"/>
    <x v="0"/>
    <n v="460000"/>
    <x v="1"/>
    <x v="2"/>
    <n v="460000"/>
  </r>
  <r>
    <d v="2010-05-05T00:00:00"/>
    <x v="3"/>
    <x v="1"/>
    <n v="2913"/>
    <x v="1"/>
    <n v="400000"/>
    <x v="0"/>
    <x v="1"/>
    <n v="400000"/>
  </r>
  <r>
    <d v="2010-05-05T00:00:00"/>
    <x v="3"/>
    <x v="1"/>
    <n v="2906"/>
    <x v="1"/>
    <n v="462000"/>
    <x v="0"/>
    <x v="1"/>
    <n v="462000"/>
  </r>
  <r>
    <d v="2010-05-05T00:00:00"/>
    <x v="3"/>
    <x v="1"/>
    <n v="2614"/>
    <x v="0"/>
    <n v="620500"/>
    <x v="0"/>
    <x v="0"/>
    <n v="620500"/>
  </r>
  <r>
    <d v="2010-05-05T00:00:00"/>
    <x v="3"/>
    <x v="1"/>
    <n v="2611"/>
    <x v="0"/>
    <n v="930000"/>
    <x v="0"/>
    <x v="3"/>
    <n v="930000"/>
  </r>
  <r>
    <d v="2010-05-05T00:00:00"/>
    <x v="3"/>
    <x v="1"/>
    <n v="2604"/>
    <x v="0"/>
    <n v="549000"/>
    <x v="1"/>
    <x v="1"/>
    <n v="549000"/>
  </r>
  <r>
    <d v="2010-05-06T00:00:00"/>
    <x v="3"/>
    <x v="1"/>
    <n v="2614"/>
    <x v="0"/>
    <n v="480000"/>
    <x v="0"/>
    <x v="1"/>
    <n v="480000"/>
  </r>
  <r>
    <d v="2010-05-06T00:00:00"/>
    <x v="3"/>
    <x v="1"/>
    <n v="2906"/>
    <x v="1"/>
    <n v="575000"/>
    <x v="0"/>
    <x v="0"/>
    <n v="575000"/>
  </r>
  <r>
    <d v="2010-05-06T00:00:00"/>
    <x v="3"/>
    <x v="1"/>
    <n v="2600"/>
    <x v="0"/>
    <n v="475000"/>
    <x v="1"/>
    <x v="4"/>
    <n v="475000"/>
  </r>
  <r>
    <d v="2010-05-07T00:00:00"/>
    <x v="3"/>
    <x v="1"/>
    <n v="2615"/>
    <x v="0"/>
    <n v="350000"/>
    <x v="0"/>
    <x v="1"/>
    <n v="350000"/>
  </r>
  <r>
    <d v="2010-05-07T00:00:00"/>
    <x v="3"/>
    <x v="1"/>
    <n v="2617"/>
    <x v="0"/>
    <n v="422500"/>
    <x v="0"/>
    <x v="1"/>
    <n v="422500"/>
  </r>
  <r>
    <d v="2010-05-07T00:00:00"/>
    <x v="3"/>
    <x v="1"/>
    <n v="2914"/>
    <x v="1"/>
    <n v="485000"/>
    <x v="0"/>
    <x v="1"/>
    <n v="485000"/>
  </r>
  <r>
    <d v="2010-05-07T00:00:00"/>
    <x v="3"/>
    <x v="1"/>
    <n v="2904"/>
    <x v="1"/>
    <n v="490000"/>
    <x v="0"/>
    <x v="1"/>
    <n v="490000"/>
  </r>
  <r>
    <d v="2010-05-07T00:00:00"/>
    <x v="3"/>
    <x v="1"/>
    <n v="2903"/>
    <x v="1"/>
    <n v="508000"/>
    <x v="0"/>
    <x v="0"/>
    <n v="508000"/>
  </r>
  <r>
    <d v="2010-05-07T00:00:00"/>
    <x v="3"/>
    <x v="1"/>
    <n v="2615"/>
    <x v="0"/>
    <n v="510000"/>
    <x v="0"/>
    <x v="3"/>
    <n v="510000"/>
  </r>
  <r>
    <d v="2010-05-07T00:00:00"/>
    <x v="3"/>
    <x v="1"/>
    <n v="2615"/>
    <x v="0"/>
    <n v="560000"/>
    <x v="0"/>
    <x v="0"/>
    <n v="560000"/>
  </r>
  <r>
    <d v="2010-05-07T00:00:00"/>
    <x v="3"/>
    <x v="1"/>
    <n v="2904"/>
    <x v="1"/>
    <n v="639000"/>
    <x v="0"/>
    <x v="0"/>
    <n v="639000"/>
  </r>
  <r>
    <d v="2010-05-07T00:00:00"/>
    <x v="3"/>
    <x v="1"/>
    <n v="2607"/>
    <x v="0"/>
    <n v="850000"/>
    <x v="0"/>
    <x v="3"/>
    <n v="850000"/>
  </r>
  <r>
    <d v="2010-05-07T00:00:00"/>
    <x v="3"/>
    <x v="1"/>
    <n v="2904"/>
    <x v="1"/>
    <n v="550000"/>
    <x v="1"/>
    <x v="0"/>
    <n v="550000"/>
  </r>
  <r>
    <d v="2010-05-08T00:00:00"/>
    <x v="3"/>
    <x v="1"/>
    <n v="2603"/>
    <x v="0"/>
    <n v="1670000"/>
    <x v="0"/>
    <x v="0"/>
    <n v="1670000"/>
  </r>
  <r>
    <d v="2010-05-10T00:00:00"/>
    <x v="3"/>
    <x v="1"/>
    <n v="2903"/>
    <x v="1"/>
    <n v="386000"/>
    <x v="0"/>
    <x v="1"/>
    <n v="386000"/>
  </r>
  <r>
    <d v="2010-05-10T00:00:00"/>
    <x v="3"/>
    <x v="1"/>
    <n v="2611"/>
    <x v="0"/>
    <n v="500000"/>
    <x v="0"/>
    <x v="1"/>
    <n v="500000"/>
  </r>
  <r>
    <d v="2010-05-10T00:00:00"/>
    <x v="3"/>
    <x v="1"/>
    <n v="2905"/>
    <x v="1"/>
    <n v="561000"/>
    <x v="0"/>
    <x v="0"/>
    <n v="561000"/>
  </r>
  <r>
    <d v="2010-05-10T00:00:00"/>
    <x v="3"/>
    <x v="1"/>
    <n v="2617"/>
    <x v="0"/>
    <n v="580000"/>
    <x v="0"/>
    <x v="0"/>
    <n v="580000"/>
  </r>
  <r>
    <d v="2010-05-10T00:00:00"/>
    <x v="3"/>
    <x v="1"/>
    <n v="2617"/>
    <x v="0"/>
    <n v="687500"/>
    <x v="0"/>
    <x v="1"/>
    <n v="687500"/>
  </r>
  <r>
    <d v="2010-05-11T00:00:00"/>
    <x v="3"/>
    <x v="1"/>
    <n v="2904"/>
    <x v="1"/>
    <n v="465000"/>
    <x v="0"/>
    <x v="0"/>
    <n v="465000"/>
  </r>
  <r>
    <d v="2010-05-11T00:00:00"/>
    <x v="3"/>
    <x v="1"/>
    <n v="2617"/>
    <x v="0"/>
    <n v="497000"/>
    <x v="0"/>
    <x v="1"/>
    <n v="497000"/>
  </r>
  <r>
    <d v="2010-05-11T00:00:00"/>
    <x v="3"/>
    <x v="1"/>
    <n v="2617"/>
    <x v="0"/>
    <n v="515000"/>
    <x v="0"/>
    <x v="1"/>
    <n v="515000"/>
  </r>
  <r>
    <d v="2010-05-11T00:00:00"/>
    <x v="3"/>
    <x v="1"/>
    <n v="2904"/>
    <x v="1"/>
    <n v="907500"/>
    <x v="0"/>
    <x v="0"/>
    <n v="907500"/>
  </r>
  <r>
    <d v="2010-05-12T00:00:00"/>
    <x v="3"/>
    <x v="1"/>
    <n v="2906"/>
    <x v="1"/>
    <n v="782000"/>
    <x v="0"/>
    <x v="3"/>
    <n v="782000"/>
  </r>
  <r>
    <d v="2010-05-13T00:00:00"/>
    <x v="3"/>
    <x v="1"/>
    <n v="2913"/>
    <x v="1"/>
    <n v="412000"/>
    <x v="0"/>
    <x v="1"/>
    <n v="412000"/>
  </r>
  <r>
    <d v="2010-05-13T00:00:00"/>
    <x v="3"/>
    <x v="1"/>
    <n v="2912"/>
    <x v="1"/>
    <n v="491000"/>
    <x v="0"/>
    <x v="0"/>
    <n v="491000"/>
  </r>
  <r>
    <d v="2010-05-13T00:00:00"/>
    <x v="3"/>
    <x v="1"/>
    <n v="2913"/>
    <x v="1"/>
    <n v="710000"/>
    <x v="0"/>
    <x v="0"/>
    <n v="710000"/>
  </r>
  <r>
    <d v="2010-05-13T00:00:00"/>
    <x v="3"/>
    <x v="1"/>
    <n v="2612"/>
    <x v="0"/>
    <n v="720000"/>
    <x v="0"/>
    <x v="3"/>
    <n v="720000"/>
  </r>
  <r>
    <d v="2010-05-13T00:00:00"/>
    <x v="3"/>
    <x v="1"/>
    <n v="2617"/>
    <x v="0"/>
    <n v="418000"/>
    <x v="1"/>
    <x v="1"/>
    <n v="418000"/>
  </r>
  <r>
    <d v="2010-05-13T00:00:00"/>
    <x v="3"/>
    <x v="1"/>
    <n v="2602"/>
    <x v="0"/>
    <n v="500000"/>
    <x v="1"/>
    <x v="2"/>
    <n v="500000"/>
  </r>
  <r>
    <d v="2010-05-14T00:00:00"/>
    <x v="3"/>
    <x v="1"/>
    <n v="2611"/>
    <x v="0"/>
    <n v="417000"/>
    <x v="0"/>
    <x v="2"/>
    <n v="417000"/>
  </r>
  <r>
    <d v="2010-05-14T00:00:00"/>
    <x v="3"/>
    <x v="1"/>
    <n v="2615"/>
    <x v="0"/>
    <n v="435000"/>
    <x v="0"/>
    <x v="1"/>
    <n v="435000"/>
  </r>
  <r>
    <d v="2010-05-14T00:00:00"/>
    <x v="3"/>
    <x v="1"/>
    <n v="2906"/>
    <x v="1"/>
    <n v="520000"/>
    <x v="0"/>
    <x v="0"/>
    <n v="520000"/>
  </r>
  <r>
    <d v="2010-05-14T00:00:00"/>
    <x v="3"/>
    <x v="1"/>
    <n v="2914"/>
    <x v="1"/>
    <n v="632000"/>
    <x v="0"/>
    <x v="3"/>
    <n v="632000"/>
  </r>
  <r>
    <d v="2010-05-14T00:00:00"/>
    <x v="3"/>
    <x v="1"/>
    <n v="2600"/>
    <x v="0"/>
    <n v="790000"/>
    <x v="0"/>
    <x v="1"/>
    <n v="790000"/>
  </r>
  <r>
    <d v="2010-05-14T00:00:00"/>
    <x v="3"/>
    <x v="1"/>
    <n v="2602"/>
    <x v="0"/>
    <n v="800000"/>
    <x v="0"/>
    <x v="1"/>
    <n v="800000"/>
  </r>
  <r>
    <d v="2010-05-14T00:00:00"/>
    <x v="3"/>
    <x v="1"/>
    <n v="2617"/>
    <x v="0"/>
    <n v="320000"/>
    <x v="1"/>
    <x v="2"/>
    <n v="320000"/>
  </r>
  <r>
    <d v="2010-05-15T00:00:00"/>
    <x v="3"/>
    <x v="1"/>
    <n v="2602"/>
    <x v="0"/>
    <n v="773000"/>
    <x v="0"/>
    <x v="2"/>
    <n v="773000"/>
  </r>
  <r>
    <d v="2010-05-15T00:00:00"/>
    <x v="3"/>
    <x v="1"/>
    <n v="2602"/>
    <x v="0"/>
    <n v="777000"/>
    <x v="0"/>
    <x v="0"/>
    <n v="777000"/>
  </r>
  <r>
    <d v="2010-05-15T00:00:00"/>
    <x v="3"/>
    <x v="1"/>
    <n v="2602"/>
    <x v="0"/>
    <n v="780000"/>
    <x v="0"/>
    <x v="1"/>
    <n v="780000"/>
  </r>
  <r>
    <d v="2010-05-15T00:00:00"/>
    <x v="3"/>
    <x v="1"/>
    <n v="2602"/>
    <x v="0"/>
    <n v="886000"/>
    <x v="0"/>
    <x v="0"/>
    <n v="886000"/>
  </r>
  <r>
    <d v="2010-05-17T00:00:00"/>
    <x v="3"/>
    <x v="1"/>
    <n v="2902"/>
    <x v="1"/>
    <n v="447000"/>
    <x v="0"/>
    <x v="1"/>
    <n v="447000"/>
  </r>
  <r>
    <d v="2010-05-17T00:00:00"/>
    <x v="3"/>
    <x v="1"/>
    <n v="2617"/>
    <x v="0"/>
    <n v="460000"/>
    <x v="0"/>
    <x v="1"/>
    <n v="460000"/>
  </r>
  <r>
    <d v="2010-05-17T00:00:00"/>
    <x v="3"/>
    <x v="1"/>
    <n v="2913"/>
    <x v="1"/>
    <n v="486000"/>
    <x v="0"/>
    <x v="1"/>
    <n v="486000"/>
  </r>
  <r>
    <d v="2010-05-17T00:00:00"/>
    <x v="3"/>
    <x v="1"/>
    <n v="2611"/>
    <x v="0"/>
    <n v="588000"/>
    <x v="0"/>
    <x v="0"/>
    <n v="588000"/>
  </r>
  <r>
    <d v="2010-05-17T00:00:00"/>
    <x v="3"/>
    <x v="1"/>
    <n v="2914"/>
    <x v="1"/>
    <n v="705000"/>
    <x v="0"/>
    <x v="0"/>
    <n v="705000"/>
  </r>
  <r>
    <d v="2010-05-17T00:00:00"/>
    <x v="3"/>
    <x v="1"/>
    <n v="2913"/>
    <x v="1"/>
    <n v="964000"/>
    <x v="0"/>
    <x v="0"/>
    <n v="964000"/>
  </r>
  <r>
    <d v="2010-05-18T00:00:00"/>
    <x v="3"/>
    <x v="1"/>
    <n v="2617"/>
    <x v="0"/>
    <n v="500000"/>
    <x v="0"/>
    <x v="0"/>
    <n v="500000"/>
  </r>
  <r>
    <d v="2010-05-18T00:00:00"/>
    <x v="3"/>
    <x v="1"/>
    <n v="2607"/>
    <x v="0"/>
    <n v="500000"/>
    <x v="0"/>
    <x v="1"/>
    <n v="500000"/>
  </r>
  <r>
    <d v="2010-05-18T00:00:00"/>
    <x v="3"/>
    <x v="1"/>
    <n v="2615"/>
    <x v="0"/>
    <n v="525000"/>
    <x v="0"/>
    <x v="0"/>
    <n v="525000"/>
  </r>
  <r>
    <d v="2010-05-18T00:00:00"/>
    <x v="3"/>
    <x v="1"/>
    <n v="2617"/>
    <x v="0"/>
    <n v="595000"/>
    <x v="0"/>
    <x v="1"/>
    <n v="595000"/>
  </r>
  <r>
    <d v="2010-05-18T00:00:00"/>
    <x v="3"/>
    <x v="1"/>
    <n v="2611"/>
    <x v="0"/>
    <n v="610000"/>
    <x v="0"/>
    <x v="0"/>
    <n v="610000"/>
  </r>
  <r>
    <d v="2010-05-18T00:00:00"/>
    <x v="3"/>
    <x v="1"/>
    <n v="2615"/>
    <x v="0"/>
    <n v="610000"/>
    <x v="0"/>
    <x v="0"/>
    <n v="610000"/>
  </r>
  <r>
    <d v="2010-05-18T00:00:00"/>
    <x v="3"/>
    <x v="1"/>
    <n v="2905"/>
    <x v="1"/>
    <n v="705000"/>
    <x v="0"/>
    <x v="0"/>
    <n v="705000"/>
  </r>
  <r>
    <d v="2010-05-19T00:00:00"/>
    <x v="3"/>
    <x v="1"/>
    <n v="2615"/>
    <x v="0"/>
    <n v="368000"/>
    <x v="0"/>
    <x v="1"/>
    <n v="368000"/>
  </r>
  <r>
    <d v="2010-05-19T00:00:00"/>
    <x v="3"/>
    <x v="1"/>
    <n v="2906"/>
    <x v="1"/>
    <n v="425000"/>
    <x v="0"/>
    <x v="1"/>
    <n v="425000"/>
  </r>
  <r>
    <d v="2010-05-19T00:00:00"/>
    <x v="3"/>
    <x v="1"/>
    <n v="2614"/>
    <x v="0"/>
    <n v="525000"/>
    <x v="0"/>
    <x v="1"/>
    <n v="525000"/>
  </r>
  <r>
    <d v="2010-05-19T00:00:00"/>
    <x v="3"/>
    <x v="1"/>
    <n v="2913"/>
    <x v="1"/>
    <n v="545000"/>
    <x v="0"/>
    <x v="0"/>
    <n v="545000"/>
  </r>
  <r>
    <d v="2010-05-19T00:00:00"/>
    <x v="3"/>
    <x v="1"/>
    <n v="2602"/>
    <x v="0"/>
    <n v="735000"/>
    <x v="0"/>
    <x v="1"/>
    <n v="735000"/>
  </r>
  <r>
    <d v="2010-05-20T00:00:00"/>
    <x v="3"/>
    <x v="1"/>
    <n v="2905"/>
    <x v="1"/>
    <n v="428000"/>
    <x v="0"/>
    <x v="1"/>
    <n v="428000"/>
  </r>
  <r>
    <d v="2010-05-20T00:00:00"/>
    <x v="3"/>
    <x v="1"/>
    <n v="2902"/>
    <x v="1"/>
    <n v="525000"/>
    <x v="0"/>
    <x v="1"/>
    <n v="525000"/>
  </r>
  <r>
    <d v="2010-05-20T00:00:00"/>
    <x v="3"/>
    <x v="1"/>
    <n v="2611"/>
    <x v="0"/>
    <n v="900000"/>
    <x v="0"/>
    <x v="3"/>
    <n v="900000"/>
  </r>
  <r>
    <d v="2010-05-21T00:00:00"/>
    <x v="3"/>
    <x v="1"/>
    <n v="2600"/>
    <x v="0"/>
    <n v="965000"/>
    <x v="0"/>
    <x v="1"/>
    <n v="965000"/>
  </r>
  <r>
    <d v="2010-05-21T00:00:00"/>
    <x v="3"/>
    <x v="1"/>
    <n v="2614"/>
    <x v="0"/>
    <n v="455000"/>
    <x v="1"/>
    <x v="1"/>
    <n v="455000"/>
  </r>
  <r>
    <d v="2010-05-21T00:00:00"/>
    <x v="3"/>
    <x v="1"/>
    <n v="2616"/>
    <x v="0"/>
    <n v="670000"/>
    <x v="1"/>
    <x v="1"/>
    <n v="670000"/>
  </r>
  <r>
    <d v="2010-05-22T00:00:00"/>
    <x v="3"/>
    <x v="1"/>
    <n v="2902"/>
    <x v="1"/>
    <n v="470000"/>
    <x v="0"/>
    <x v="1"/>
    <n v="470000"/>
  </r>
  <r>
    <d v="2010-05-22T00:00:00"/>
    <x v="3"/>
    <x v="1"/>
    <n v="2617"/>
    <x v="0"/>
    <n v="583000"/>
    <x v="0"/>
    <x v="0"/>
    <n v="583000"/>
  </r>
  <r>
    <d v="2010-05-24T00:00:00"/>
    <x v="3"/>
    <x v="1"/>
    <n v="2615"/>
    <x v="0"/>
    <n v="450000"/>
    <x v="0"/>
    <x v="3"/>
    <n v="450000"/>
  </r>
  <r>
    <d v="2010-05-24T00:00:00"/>
    <x v="3"/>
    <x v="1"/>
    <n v="2906"/>
    <x v="1"/>
    <n v="451000"/>
    <x v="0"/>
    <x v="1"/>
    <n v="451000"/>
  </r>
  <r>
    <d v="2010-05-24T00:00:00"/>
    <x v="3"/>
    <x v="1"/>
    <n v="2913"/>
    <x v="1"/>
    <n v="585000"/>
    <x v="0"/>
    <x v="0"/>
    <n v="585000"/>
  </r>
  <r>
    <d v="2010-05-24T00:00:00"/>
    <x v="3"/>
    <x v="1"/>
    <n v="2602"/>
    <x v="0"/>
    <n v="601000"/>
    <x v="0"/>
    <x v="2"/>
    <n v="601000"/>
  </r>
  <r>
    <d v="2010-05-24T00:00:00"/>
    <x v="3"/>
    <x v="1"/>
    <n v="2604"/>
    <x v="0"/>
    <n v="700000"/>
    <x v="1"/>
    <x v="1"/>
    <n v="700000"/>
  </r>
  <r>
    <d v="2010-05-25T00:00:00"/>
    <x v="3"/>
    <x v="1"/>
    <n v="2615"/>
    <x v="0"/>
    <n v="390000"/>
    <x v="0"/>
    <x v="1"/>
    <n v="390000"/>
  </r>
  <r>
    <d v="2010-05-25T00:00:00"/>
    <x v="3"/>
    <x v="1"/>
    <n v="2615"/>
    <x v="0"/>
    <n v="400000"/>
    <x v="0"/>
    <x v="1"/>
    <n v="400000"/>
  </r>
  <r>
    <d v="2010-05-25T00:00:00"/>
    <x v="3"/>
    <x v="1"/>
    <n v="2905"/>
    <x v="1"/>
    <n v="410000"/>
    <x v="0"/>
    <x v="1"/>
    <n v="410000"/>
  </r>
  <r>
    <d v="2010-05-25T00:00:00"/>
    <x v="3"/>
    <x v="1"/>
    <n v="2615"/>
    <x v="0"/>
    <n v="441000"/>
    <x v="0"/>
    <x v="1"/>
    <n v="441000"/>
  </r>
  <r>
    <d v="2010-05-25T00:00:00"/>
    <x v="3"/>
    <x v="1"/>
    <n v="2913"/>
    <x v="1"/>
    <n v="500000"/>
    <x v="0"/>
    <x v="0"/>
    <n v="500000"/>
  </r>
  <r>
    <d v="2010-05-25T00:00:00"/>
    <x v="3"/>
    <x v="1"/>
    <n v="2617"/>
    <x v="0"/>
    <n v="511000"/>
    <x v="0"/>
    <x v="1"/>
    <n v="511000"/>
  </r>
  <r>
    <d v="2010-05-25T00:00:00"/>
    <x v="3"/>
    <x v="1"/>
    <n v="2614"/>
    <x v="0"/>
    <n v="810000"/>
    <x v="0"/>
    <x v="0"/>
    <n v="810000"/>
  </r>
  <r>
    <d v="2010-05-26T00:00:00"/>
    <x v="3"/>
    <x v="1"/>
    <n v="2913"/>
    <x v="1"/>
    <n v="210000"/>
    <x v="0"/>
    <x v="3"/>
    <n v="210000"/>
  </r>
  <r>
    <d v="2010-05-26T00:00:00"/>
    <x v="3"/>
    <x v="1"/>
    <n v="2905"/>
    <x v="1"/>
    <n v="390000"/>
    <x v="0"/>
    <x v="1"/>
    <n v="390000"/>
  </r>
  <r>
    <d v="2010-05-26T00:00:00"/>
    <x v="3"/>
    <x v="1"/>
    <n v="2905"/>
    <x v="1"/>
    <n v="450000"/>
    <x v="0"/>
    <x v="1"/>
    <n v="450000"/>
  </r>
  <r>
    <d v="2010-05-26T00:00:00"/>
    <x v="3"/>
    <x v="1"/>
    <n v="2913"/>
    <x v="1"/>
    <n v="450000"/>
    <x v="0"/>
    <x v="1"/>
    <n v="450000"/>
  </r>
  <r>
    <d v="2010-05-26T00:00:00"/>
    <x v="3"/>
    <x v="1"/>
    <n v="2905"/>
    <x v="1"/>
    <n v="474000"/>
    <x v="0"/>
    <x v="1"/>
    <n v="474000"/>
  </r>
  <r>
    <d v="2010-05-26T00:00:00"/>
    <x v="3"/>
    <x v="1"/>
    <n v="2602"/>
    <x v="0"/>
    <n v="272500"/>
    <x v="1"/>
    <x v="4"/>
    <n v="272500"/>
  </r>
  <r>
    <d v="2010-05-27T00:00:00"/>
    <x v="3"/>
    <x v="1"/>
    <n v="2905"/>
    <x v="1"/>
    <n v="435000"/>
    <x v="0"/>
    <x v="1"/>
    <n v="435000"/>
  </r>
  <r>
    <d v="2010-05-27T00:00:00"/>
    <x v="3"/>
    <x v="1"/>
    <n v="2615"/>
    <x v="0"/>
    <n v="460000"/>
    <x v="0"/>
    <x v="0"/>
    <n v="460000"/>
  </r>
  <r>
    <d v="2010-05-27T00:00:00"/>
    <x v="3"/>
    <x v="1"/>
    <n v="2617"/>
    <x v="0"/>
    <n v="550000"/>
    <x v="0"/>
    <x v="1"/>
    <n v="550000"/>
  </r>
  <r>
    <d v="2010-05-27T00:00:00"/>
    <x v="3"/>
    <x v="1"/>
    <n v="2602"/>
    <x v="0"/>
    <n v="627000"/>
    <x v="0"/>
    <x v="1"/>
    <n v="627000"/>
  </r>
  <r>
    <d v="2010-05-27T00:00:00"/>
    <x v="3"/>
    <x v="1"/>
    <n v="2913"/>
    <x v="1"/>
    <n v="660000"/>
    <x v="0"/>
    <x v="0"/>
    <n v="660000"/>
  </r>
  <r>
    <d v="2010-05-27T00:00:00"/>
    <x v="3"/>
    <x v="1"/>
    <n v="2913"/>
    <x v="1"/>
    <n v="685000"/>
    <x v="0"/>
    <x v="3"/>
    <n v="685000"/>
  </r>
  <r>
    <d v="2010-05-27T00:00:00"/>
    <x v="3"/>
    <x v="1"/>
    <n v="2612"/>
    <x v="0"/>
    <n v="469950"/>
    <x v="1"/>
    <x v="2"/>
    <n v="469950"/>
  </r>
  <r>
    <d v="2010-05-27T00:00:00"/>
    <x v="3"/>
    <x v="1"/>
    <n v="2612"/>
    <x v="0"/>
    <n v="500000"/>
    <x v="1"/>
    <x v="2"/>
    <n v="500000"/>
  </r>
  <r>
    <d v="2010-05-28T00:00:00"/>
    <x v="3"/>
    <x v="1"/>
    <n v="2905"/>
    <x v="1"/>
    <n v="370000"/>
    <x v="0"/>
    <x v="1"/>
    <n v="370000"/>
  </r>
  <r>
    <d v="2010-05-28T00:00:00"/>
    <x v="3"/>
    <x v="1"/>
    <n v="2913"/>
    <x v="1"/>
    <n v="465100"/>
    <x v="0"/>
    <x v="1"/>
    <n v="465100"/>
  </r>
  <r>
    <d v="2010-05-28T00:00:00"/>
    <x v="3"/>
    <x v="1"/>
    <n v="2906"/>
    <x v="1"/>
    <n v="510000"/>
    <x v="0"/>
    <x v="0"/>
    <n v="510000"/>
  </r>
  <r>
    <d v="2010-05-28T00:00:00"/>
    <x v="3"/>
    <x v="1"/>
    <n v="2905"/>
    <x v="1"/>
    <n v="530000"/>
    <x v="0"/>
    <x v="0"/>
    <n v="530000"/>
  </r>
  <r>
    <d v="2010-05-28T00:00:00"/>
    <x v="3"/>
    <x v="1"/>
    <n v="2906"/>
    <x v="1"/>
    <n v="535000"/>
    <x v="0"/>
    <x v="0"/>
    <n v="535000"/>
  </r>
  <r>
    <d v="2010-05-28T00:00:00"/>
    <x v="3"/>
    <x v="1"/>
    <n v="2906"/>
    <x v="1"/>
    <n v="549950"/>
    <x v="0"/>
    <x v="0"/>
    <n v="549950"/>
  </r>
  <r>
    <d v="2010-05-28T00:00:00"/>
    <x v="3"/>
    <x v="1"/>
    <n v="2615"/>
    <x v="0"/>
    <n v="328000"/>
    <x v="1"/>
    <x v="2"/>
    <n v="328000"/>
  </r>
  <r>
    <d v="2010-05-29T00:00:00"/>
    <x v="3"/>
    <x v="1"/>
    <n v="2902"/>
    <x v="1"/>
    <n v="535000"/>
    <x v="0"/>
    <x v="0"/>
    <n v="535000"/>
  </r>
  <r>
    <d v="2010-05-29T00:00:00"/>
    <x v="3"/>
    <x v="1"/>
    <n v="2615"/>
    <x v="0"/>
    <n v="558500"/>
    <x v="0"/>
    <x v="1"/>
    <n v="558500"/>
  </r>
  <r>
    <d v="2010-05-29T00:00:00"/>
    <x v="3"/>
    <x v="1"/>
    <n v="2905"/>
    <x v="1"/>
    <n v="590000"/>
    <x v="0"/>
    <x v="0"/>
    <n v="590000"/>
  </r>
  <r>
    <d v="2010-05-29T00:00:00"/>
    <x v="3"/>
    <x v="1"/>
    <n v="2905"/>
    <x v="1"/>
    <n v="625000"/>
    <x v="0"/>
    <x v="1"/>
    <n v="625000"/>
  </r>
  <r>
    <d v="2010-05-29T00:00:00"/>
    <x v="3"/>
    <x v="1"/>
    <n v="2612"/>
    <x v="0"/>
    <n v="930000"/>
    <x v="0"/>
    <x v="1"/>
    <n v="930000"/>
  </r>
  <r>
    <d v="2010-05-31T00:00:00"/>
    <x v="3"/>
    <x v="1"/>
    <n v="2905"/>
    <x v="1"/>
    <n v="385000"/>
    <x v="0"/>
    <x v="1"/>
    <n v="385000"/>
  </r>
  <r>
    <d v="2010-05-31T00:00:00"/>
    <x v="3"/>
    <x v="1"/>
    <n v="2902"/>
    <x v="1"/>
    <n v="420000"/>
    <x v="0"/>
    <x v="1"/>
    <n v="420000"/>
  </r>
  <r>
    <d v="2010-05-31T00:00:00"/>
    <x v="3"/>
    <x v="1"/>
    <n v="2903"/>
    <x v="1"/>
    <n v="445000"/>
    <x v="0"/>
    <x v="1"/>
    <n v="445000"/>
  </r>
  <r>
    <d v="2010-05-31T00:00:00"/>
    <x v="3"/>
    <x v="1"/>
    <n v="2904"/>
    <x v="1"/>
    <n v="449950"/>
    <x v="0"/>
    <x v="1"/>
    <n v="449950"/>
  </r>
  <r>
    <d v="2010-05-31T00:00:00"/>
    <x v="3"/>
    <x v="1"/>
    <n v="2617"/>
    <x v="0"/>
    <n v="475000"/>
    <x v="0"/>
    <x v="1"/>
    <n v="475000"/>
  </r>
  <r>
    <d v="2010-05-31T00:00:00"/>
    <x v="3"/>
    <x v="1"/>
    <n v="2902"/>
    <x v="1"/>
    <n v="479000"/>
    <x v="0"/>
    <x v="0"/>
    <n v="479000"/>
  </r>
  <r>
    <d v="2010-05-31T00:00:00"/>
    <x v="3"/>
    <x v="1"/>
    <n v="2602"/>
    <x v="0"/>
    <n v="520000"/>
    <x v="0"/>
    <x v="1"/>
    <n v="520000"/>
  </r>
  <r>
    <d v="2010-05-31T00:00:00"/>
    <x v="3"/>
    <x v="1"/>
    <n v="2905"/>
    <x v="1"/>
    <n v="525000"/>
    <x v="0"/>
    <x v="0"/>
    <n v="525000"/>
  </r>
  <r>
    <d v="2010-05-31T00:00:00"/>
    <x v="3"/>
    <x v="1"/>
    <n v="2904"/>
    <x v="1"/>
    <n v="531000"/>
    <x v="0"/>
    <x v="0"/>
    <n v="531000"/>
  </r>
  <r>
    <d v="2010-05-31T00:00:00"/>
    <x v="3"/>
    <x v="1"/>
    <n v="2617"/>
    <x v="0"/>
    <n v="563250"/>
    <x v="0"/>
    <x v="1"/>
    <n v="563250"/>
  </r>
  <r>
    <d v="2010-05-31T00:00:00"/>
    <x v="3"/>
    <x v="1"/>
    <n v="2912"/>
    <x v="1"/>
    <n v="568000"/>
    <x v="0"/>
    <x v="0"/>
    <n v="568000"/>
  </r>
  <r>
    <d v="2010-05-31T00:00:00"/>
    <x v="3"/>
    <x v="1"/>
    <n v="2607"/>
    <x v="0"/>
    <n v="642000"/>
    <x v="0"/>
    <x v="0"/>
    <n v="642000"/>
  </r>
  <r>
    <d v="2010-05-31T00:00:00"/>
    <x v="3"/>
    <x v="1"/>
    <n v="2906"/>
    <x v="1"/>
    <n v="690000"/>
    <x v="0"/>
    <x v="0"/>
    <n v="690000"/>
  </r>
  <r>
    <d v="2010-06-01T00:00:00"/>
    <x v="3"/>
    <x v="1"/>
    <n v="2906"/>
    <x v="1"/>
    <n v="363000"/>
    <x v="0"/>
    <x v="2"/>
    <n v="363000"/>
  </r>
  <r>
    <d v="2010-06-01T00:00:00"/>
    <x v="3"/>
    <x v="1"/>
    <n v="2905"/>
    <x v="1"/>
    <n v="435000"/>
    <x v="0"/>
    <x v="1"/>
    <n v="435000"/>
  </r>
  <r>
    <d v="2010-06-01T00:00:00"/>
    <x v="3"/>
    <x v="1"/>
    <n v="2902"/>
    <x v="1"/>
    <n v="440000"/>
    <x v="0"/>
    <x v="1"/>
    <n v="440000"/>
  </r>
  <r>
    <d v="2010-06-01T00:00:00"/>
    <x v="3"/>
    <x v="1"/>
    <n v="2912"/>
    <x v="1"/>
    <n v="530000"/>
    <x v="0"/>
    <x v="0"/>
    <n v="530000"/>
  </r>
  <r>
    <d v="2010-06-01T00:00:00"/>
    <x v="3"/>
    <x v="1"/>
    <n v="2914"/>
    <x v="1"/>
    <n v="583000"/>
    <x v="0"/>
    <x v="0"/>
    <n v="583000"/>
  </r>
  <r>
    <d v="2010-06-01T00:00:00"/>
    <x v="3"/>
    <x v="1"/>
    <n v="2611"/>
    <x v="0"/>
    <n v="888000"/>
    <x v="0"/>
    <x v="0"/>
    <n v="888000"/>
  </r>
  <r>
    <d v="2010-06-01T00:00:00"/>
    <x v="3"/>
    <x v="1"/>
    <n v="2603"/>
    <x v="0"/>
    <n v="932500"/>
    <x v="0"/>
    <x v="0"/>
    <n v="932500"/>
  </r>
  <r>
    <d v="2010-06-02T00:00:00"/>
    <x v="3"/>
    <x v="1"/>
    <n v="2615"/>
    <x v="0"/>
    <n v="390000"/>
    <x v="0"/>
    <x v="0"/>
    <n v="390000"/>
  </r>
  <r>
    <d v="2010-06-02T00:00:00"/>
    <x v="3"/>
    <x v="1"/>
    <n v="2906"/>
    <x v="1"/>
    <n v="415000"/>
    <x v="0"/>
    <x v="1"/>
    <n v="415000"/>
  </r>
  <r>
    <d v="2010-06-02T00:00:00"/>
    <x v="3"/>
    <x v="1"/>
    <n v="2614"/>
    <x v="0"/>
    <n v="445000"/>
    <x v="0"/>
    <x v="1"/>
    <n v="445000"/>
  </r>
  <r>
    <d v="2010-06-02T00:00:00"/>
    <x v="3"/>
    <x v="1"/>
    <n v="2602"/>
    <x v="0"/>
    <n v="590000"/>
    <x v="0"/>
    <x v="1"/>
    <n v="590000"/>
  </r>
  <r>
    <d v="2010-06-02T00:00:00"/>
    <x v="3"/>
    <x v="1"/>
    <n v="2604"/>
    <x v="0"/>
    <n v="630000"/>
    <x v="0"/>
    <x v="1"/>
    <n v="630000"/>
  </r>
  <r>
    <d v="2010-06-02T00:00:00"/>
    <x v="3"/>
    <x v="1"/>
    <n v="2615"/>
    <x v="0"/>
    <n v="268000"/>
    <x v="1"/>
    <x v="2"/>
    <n v="268000"/>
  </r>
  <r>
    <d v="2010-06-02T00:00:00"/>
    <x v="3"/>
    <x v="1"/>
    <n v="2615"/>
    <x v="0"/>
    <n v="289950"/>
    <x v="1"/>
    <x v="4"/>
    <n v="289950"/>
  </r>
  <r>
    <d v="2010-06-02T00:00:00"/>
    <x v="3"/>
    <x v="1"/>
    <n v="2603"/>
    <x v="0"/>
    <n v="373500"/>
    <x v="1"/>
    <x v="2"/>
    <n v="373500"/>
  </r>
  <r>
    <d v="2010-06-03T00:00:00"/>
    <x v="3"/>
    <x v="1"/>
    <n v="2905"/>
    <x v="1"/>
    <n v="375000"/>
    <x v="0"/>
    <x v="1"/>
    <n v="375000"/>
  </r>
  <r>
    <d v="2010-06-03T00:00:00"/>
    <x v="3"/>
    <x v="1"/>
    <n v="2906"/>
    <x v="1"/>
    <n v="449000"/>
    <x v="0"/>
    <x v="1"/>
    <n v="449000"/>
  </r>
  <r>
    <d v="2010-06-03T00:00:00"/>
    <x v="3"/>
    <x v="1"/>
    <n v="2906"/>
    <x v="1"/>
    <n v="570000"/>
    <x v="0"/>
    <x v="0"/>
    <n v="570000"/>
  </r>
  <r>
    <d v="2010-06-03T00:00:00"/>
    <x v="3"/>
    <x v="1"/>
    <n v="2612"/>
    <x v="0"/>
    <n v="380000"/>
    <x v="1"/>
    <x v="2"/>
    <n v="380000"/>
  </r>
  <r>
    <d v="2010-06-03T00:00:00"/>
    <x v="3"/>
    <x v="1"/>
    <n v="2612"/>
    <x v="0"/>
    <n v="630000"/>
    <x v="1"/>
    <x v="2"/>
    <n v="630000"/>
  </r>
  <r>
    <d v="2010-06-04T00:00:00"/>
    <x v="3"/>
    <x v="1"/>
    <n v="2904"/>
    <x v="1"/>
    <n v="450000"/>
    <x v="0"/>
    <x v="1"/>
    <n v="450000"/>
  </r>
  <r>
    <d v="2010-06-04T00:00:00"/>
    <x v="3"/>
    <x v="1"/>
    <n v="2905"/>
    <x v="1"/>
    <n v="460000"/>
    <x v="0"/>
    <x v="1"/>
    <n v="460000"/>
  </r>
  <r>
    <d v="2010-06-04T00:00:00"/>
    <x v="3"/>
    <x v="1"/>
    <n v="2903"/>
    <x v="1"/>
    <n v="462000"/>
    <x v="0"/>
    <x v="1"/>
    <n v="462000"/>
  </r>
  <r>
    <d v="2010-06-04T00:00:00"/>
    <x v="3"/>
    <x v="1"/>
    <n v="2607"/>
    <x v="0"/>
    <n v="508000"/>
    <x v="0"/>
    <x v="1"/>
    <n v="508000"/>
  </r>
  <r>
    <d v="2010-06-04T00:00:00"/>
    <x v="3"/>
    <x v="1"/>
    <n v="2615"/>
    <x v="0"/>
    <n v="528000"/>
    <x v="0"/>
    <x v="0"/>
    <n v="528000"/>
  </r>
  <r>
    <d v="2010-06-04T00:00:00"/>
    <x v="3"/>
    <x v="1"/>
    <n v="2905"/>
    <x v="1"/>
    <n v="585000"/>
    <x v="0"/>
    <x v="0"/>
    <n v="585000"/>
  </r>
  <r>
    <d v="2010-06-04T00:00:00"/>
    <x v="3"/>
    <x v="1"/>
    <n v="2906"/>
    <x v="1"/>
    <n v="635585"/>
    <x v="0"/>
    <x v="0"/>
    <n v="635585"/>
  </r>
  <r>
    <d v="2010-06-04T00:00:00"/>
    <x v="3"/>
    <x v="1"/>
    <n v="2602"/>
    <x v="0"/>
    <n v="675000"/>
    <x v="0"/>
    <x v="1"/>
    <n v="675000"/>
  </r>
  <r>
    <d v="2010-06-04T00:00:00"/>
    <x v="3"/>
    <x v="1"/>
    <n v="2611"/>
    <x v="0"/>
    <n v="890000"/>
    <x v="0"/>
    <x v="0"/>
    <n v="890000"/>
  </r>
  <r>
    <d v="2010-06-05T00:00:00"/>
    <x v="3"/>
    <x v="1"/>
    <n v="2614"/>
    <x v="0"/>
    <n v="422500"/>
    <x v="0"/>
    <x v="2"/>
    <n v="422500"/>
  </r>
  <r>
    <d v="2010-06-05T00:00:00"/>
    <x v="3"/>
    <x v="1"/>
    <n v="2912"/>
    <x v="1"/>
    <n v="445000"/>
    <x v="0"/>
    <x v="1"/>
    <n v="445000"/>
  </r>
  <r>
    <d v="2010-06-05T00:00:00"/>
    <x v="3"/>
    <x v="1"/>
    <n v="2615"/>
    <x v="0"/>
    <n v="451000"/>
    <x v="0"/>
    <x v="1"/>
    <n v="451000"/>
  </r>
  <r>
    <d v="2010-06-05T00:00:00"/>
    <x v="3"/>
    <x v="1"/>
    <n v="2614"/>
    <x v="0"/>
    <n v="466000"/>
    <x v="0"/>
    <x v="0"/>
    <n v="466000"/>
  </r>
  <r>
    <d v="2010-06-05T00:00:00"/>
    <x v="3"/>
    <x v="1"/>
    <n v="2611"/>
    <x v="0"/>
    <n v="532500"/>
    <x v="0"/>
    <x v="1"/>
    <n v="532500"/>
  </r>
  <r>
    <d v="2010-06-05T00:00:00"/>
    <x v="3"/>
    <x v="1"/>
    <n v="2605"/>
    <x v="0"/>
    <n v="578000"/>
    <x v="0"/>
    <x v="1"/>
    <n v="578000"/>
  </r>
  <r>
    <d v="2010-06-05T00:00:00"/>
    <x v="3"/>
    <x v="1"/>
    <n v="2602"/>
    <x v="0"/>
    <n v="765000"/>
    <x v="0"/>
    <x v="0"/>
    <n v="765000"/>
  </r>
  <r>
    <d v="2010-06-05T00:00:00"/>
    <x v="3"/>
    <x v="1"/>
    <n v="2602"/>
    <x v="0"/>
    <n v="1352000"/>
    <x v="0"/>
    <x v="0"/>
    <n v="1352000"/>
  </r>
  <r>
    <d v="2010-06-07T00:00:00"/>
    <x v="3"/>
    <x v="1"/>
    <n v="2906"/>
    <x v="1"/>
    <n v="439950"/>
    <x v="0"/>
    <x v="1"/>
    <n v="439950"/>
  </r>
  <r>
    <d v="2010-06-07T00:00:00"/>
    <x v="3"/>
    <x v="1"/>
    <n v="2905"/>
    <x v="1"/>
    <n v="451000"/>
    <x v="0"/>
    <x v="1"/>
    <n v="451000"/>
  </r>
  <r>
    <d v="2010-06-07T00:00:00"/>
    <x v="3"/>
    <x v="1"/>
    <n v="2904"/>
    <x v="1"/>
    <n v="493000"/>
    <x v="0"/>
    <x v="1"/>
    <n v="493000"/>
  </r>
  <r>
    <d v="2010-06-07T00:00:00"/>
    <x v="3"/>
    <x v="1"/>
    <n v="2611"/>
    <x v="0"/>
    <n v="510000"/>
    <x v="0"/>
    <x v="0"/>
    <n v="510000"/>
  </r>
  <r>
    <d v="2010-06-07T00:00:00"/>
    <x v="3"/>
    <x v="1"/>
    <n v="2602"/>
    <x v="0"/>
    <n v="667000"/>
    <x v="0"/>
    <x v="1"/>
    <n v="667000"/>
  </r>
  <r>
    <d v="2010-06-08T00:00:00"/>
    <x v="3"/>
    <x v="1"/>
    <n v="2905"/>
    <x v="1"/>
    <n v="425000"/>
    <x v="0"/>
    <x v="1"/>
    <n v="425000"/>
  </r>
  <r>
    <d v="2010-06-08T00:00:00"/>
    <x v="3"/>
    <x v="1"/>
    <n v="2611"/>
    <x v="0"/>
    <n v="590000"/>
    <x v="0"/>
    <x v="0"/>
    <n v="590000"/>
  </r>
  <r>
    <d v="2010-06-08T00:00:00"/>
    <x v="3"/>
    <x v="1"/>
    <n v="2902"/>
    <x v="1"/>
    <n v="590000"/>
    <x v="0"/>
    <x v="3"/>
    <n v="590000"/>
  </r>
  <r>
    <d v="2010-06-08T00:00:00"/>
    <x v="3"/>
    <x v="1"/>
    <n v="2602"/>
    <x v="0"/>
    <n v="606000"/>
    <x v="0"/>
    <x v="0"/>
    <n v="606000"/>
  </r>
  <r>
    <d v="2010-06-08T00:00:00"/>
    <x v="3"/>
    <x v="1"/>
    <n v="2612"/>
    <x v="0"/>
    <n v="580000"/>
    <x v="1"/>
    <x v="1"/>
    <n v="580000"/>
  </r>
  <r>
    <d v="2010-06-09T00:00:00"/>
    <x v="3"/>
    <x v="1"/>
    <n v="2905"/>
    <x v="1"/>
    <n v="360000"/>
    <x v="0"/>
    <x v="1"/>
    <n v="360000"/>
  </r>
  <r>
    <d v="2010-06-09T00:00:00"/>
    <x v="3"/>
    <x v="1"/>
    <n v="2905"/>
    <x v="1"/>
    <n v="375000"/>
    <x v="0"/>
    <x v="1"/>
    <n v="375000"/>
  </r>
  <r>
    <d v="2010-06-09T00:00:00"/>
    <x v="3"/>
    <x v="1"/>
    <n v="2906"/>
    <x v="1"/>
    <n v="379950"/>
    <x v="0"/>
    <x v="1"/>
    <n v="379950"/>
  </r>
  <r>
    <d v="2010-06-09T00:00:00"/>
    <x v="3"/>
    <x v="1"/>
    <n v="2615"/>
    <x v="0"/>
    <n v="400000"/>
    <x v="0"/>
    <x v="1"/>
    <n v="400000"/>
  </r>
  <r>
    <d v="2010-06-09T00:00:00"/>
    <x v="3"/>
    <x v="1"/>
    <n v="2913"/>
    <x v="1"/>
    <n v="425000"/>
    <x v="0"/>
    <x v="1"/>
    <n v="425000"/>
  </r>
  <r>
    <d v="2010-06-09T00:00:00"/>
    <x v="3"/>
    <x v="1"/>
    <n v="2902"/>
    <x v="1"/>
    <n v="470000"/>
    <x v="0"/>
    <x v="1"/>
    <n v="470000"/>
  </r>
  <r>
    <d v="2010-06-09T00:00:00"/>
    <x v="3"/>
    <x v="1"/>
    <n v="2906"/>
    <x v="1"/>
    <n v="530000"/>
    <x v="0"/>
    <x v="0"/>
    <n v="530000"/>
  </r>
  <r>
    <d v="2010-06-09T00:00:00"/>
    <x v="3"/>
    <x v="1"/>
    <n v="2904"/>
    <x v="1"/>
    <n v="650000"/>
    <x v="0"/>
    <x v="0"/>
    <n v="650000"/>
  </r>
  <r>
    <d v="2010-06-10T00:00:00"/>
    <x v="3"/>
    <x v="1"/>
    <n v="2913"/>
    <x v="1"/>
    <n v="394000"/>
    <x v="0"/>
    <x v="1"/>
    <n v="394000"/>
  </r>
  <r>
    <d v="2010-06-10T00:00:00"/>
    <x v="3"/>
    <x v="1"/>
    <n v="2906"/>
    <x v="1"/>
    <n v="416000"/>
    <x v="0"/>
    <x v="1"/>
    <n v="416000"/>
  </r>
  <r>
    <d v="2010-06-10T00:00:00"/>
    <x v="3"/>
    <x v="1"/>
    <n v="2914"/>
    <x v="1"/>
    <n v="600000"/>
    <x v="0"/>
    <x v="3"/>
    <n v="600000"/>
  </r>
  <r>
    <d v="2010-06-11T00:00:00"/>
    <x v="3"/>
    <x v="1"/>
    <n v="2606"/>
    <x v="0"/>
    <n v="840000"/>
    <x v="0"/>
    <x v="0"/>
    <n v="840000"/>
  </r>
  <r>
    <d v="2010-06-12T00:00:00"/>
    <x v="3"/>
    <x v="1"/>
    <n v="2903"/>
    <x v="1"/>
    <n v="480000"/>
    <x v="0"/>
    <x v="1"/>
    <n v="480000"/>
  </r>
  <r>
    <d v="2010-06-15T00:00:00"/>
    <x v="3"/>
    <x v="1"/>
    <n v="2913"/>
    <x v="1"/>
    <n v="360000"/>
    <x v="0"/>
    <x v="1"/>
    <n v="360000"/>
  </r>
  <r>
    <d v="2010-06-15T00:00:00"/>
    <x v="3"/>
    <x v="1"/>
    <n v="2906"/>
    <x v="1"/>
    <n v="415000"/>
    <x v="0"/>
    <x v="1"/>
    <n v="415000"/>
  </r>
  <r>
    <d v="2010-06-15T00:00:00"/>
    <x v="3"/>
    <x v="1"/>
    <n v="2905"/>
    <x v="1"/>
    <n v="418000"/>
    <x v="0"/>
    <x v="1"/>
    <n v="418000"/>
  </r>
  <r>
    <d v="2010-06-15T00:00:00"/>
    <x v="3"/>
    <x v="1"/>
    <n v="2906"/>
    <x v="1"/>
    <n v="422000"/>
    <x v="0"/>
    <x v="1"/>
    <n v="422000"/>
  </r>
  <r>
    <d v="2010-06-15T00:00:00"/>
    <x v="3"/>
    <x v="1"/>
    <n v="2604"/>
    <x v="0"/>
    <n v="770000"/>
    <x v="0"/>
    <x v="0"/>
    <n v="770000"/>
  </r>
  <r>
    <d v="2010-06-15T00:00:00"/>
    <x v="3"/>
    <x v="1"/>
    <n v="2603"/>
    <x v="0"/>
    <n v="1780000"/>
    <x v="0"/>
    <x v="3"/>
    <n v="1780000"/>
  </r>
  <r>
    <d v="2010-06-15T00:00:00"/>
    <x v="3"/>
    <x v="1"/>
    <n v="2612"/>
    <x v="0"/>
    <n v="535000"/>
    <x v="1"/>
    <x v="2"/>
    <n v="535000"/>
  </r>
  <r>
    <d v="2010-06-16T00:00:00"/>
    <x v="3"/>
    <x v="1"/>
    <n v="2902"/>
    <x v="1"/>
    <n v="345000"/>
    <x v="0"/>
    <x v="1"/>
    <n v="345000"/>
  </r>
  <r>
    <d v="2010-06-16T00:00:00"/>
    <x v="3"/>
    <x v="1"/>
    <n v="2906"/>
    <x v="1"/>
    <n v="379000"/>
    <x v="0"/>
    <x v="1"/>
    <n v="379000"/>
  </r>
  <r>
    <d v="2010-06-16T00:00:00"/>
    <x v="3"/>
    <x v="1"/>
    <n v="2615"/>
    <x v="0"/>
    <n v="422000"/>
    <x v="0"/>
    <x v="1"/>
    <n v="422000"/>
  </r>
  <r>
    <d v="2010-06-16T00:00:00"/>
    <x v="3"/>
    <x v="1"/>
    <n v="2905"/>
    <x v="1"/>
    <n v="530000"/>
    <x v="0"/>
    <x v="0"/>
    <n v="530000"/>
  </r>
  <r>
    <d v="2010-06-16T00:00:00"/>
    <x v="3"/>
    <x v="1"/>
    <n v="2912"/>
    <x v="1"/>
    <n v="563800"/>
    <x v="0"/>
    <x v="0"/>
    <n v="563800"/>
  </r>
  <r>
    <d v="2010-06-16T00:00:00"/>
    <x v="3"/>
    <x v="1"/>
    <n v="2602"/>
    <x v="0"/>
    <n v="620000"/>
    <x v="0"/>
    <x v="1"/>
    <n v="620000"/>
  </r>
  <r>
    <d v="2010-06-16T00:00:00"/>
    <x v="3"/>
    <x v="1"/>
    <n v="2914"/>
    <x v="1"/>
    <n v="688000"/>
    <x v="0"/>
    <x v="0"/>
    <n v="688000"/>
  </r>
  <r>
    <d v="2010-06-16T00:00:00"/>
    <x v="3"/>
    <x v="1"/>
    <n v="2607"/>
    <x v="0"/>
    <n v="750000"/>
    <x v="0"/>
    <x v="3"/>
    <n v="750000"/>
  </r>
  <r>
    <d v="2010-06-17T00:00:00"/>
    <x v="3"/>
    <x v="1"/>
    <n v="2905"/>
    <x v="1"/>
    <n v="379000"/>
    <x v="0"/>
    <x v="1"/>
    <n v="379000"/>
  </r>
  <r>
    <d v="2010-06-17T00:00:00"/>
    <x v="3"/>
    <x v="1"/>
    <n v="2905"/>
    <x v="1"/>
    <n v="396000"/>
    <x v="0"/>
    <x v="1"/>
    <n v="396000"/>
  </r>
  <r>
    <d v="2010-06-17T00:00:00"/>
    <x v="3"/>
    <x v="1"/>
    <n v="2906"/>
    <x v="1"/>
    <n v="425000"/>
    <x v="0"/>
    <x v="1"/>
    <n v="425000"/>
  </r>
  <r>
    <d v="2010-06-17T00:00:00"/>
    <x v="3"/>
    <x v="1"/>
    <n v="2906"/>
    <x v="1"/>
    <n v="482500"/>
    <x v="0"/>
    <x v="1"/>
    <n v="482500"/>
  </r>
  <r>
    <d v="2010-06-17T00:00:00"/>
    <x v="3"/>
    <x v="1"/>
    <n v="2617"/>
    <x v="0"/>
    <n v="555000"/>
    <x v="0"/>
    <x v="0"/>
    <n v="555000"/>
  </r>
  <r>
    <d v="2010-06-17T00:00:00"/>
    <x v="3"/>
    <x v="1"/>
    <n v="2614"/>
    <x v="0"/>
    <n v="595000"/>
    <x v="0"/>
    <x v="1"/>
    <n v="595000"/>
  </r>
  <r>
    <d v="2010-06-17T00:00:00"/>
    <x v="3"/>
    <x v="1"/>
    <n v="2914"/>
    <x v="1"/>
    <n v="725000"/>
    <x v="0"/>
    <x v="0"/>
    <n v="725000"/>
  </r>
  <r>
    <d v="2010-06-17T00:00:00"/>
    <x v="3"/>
    <x v="1"/>
    <n v="2606"/>
    <x v="0"/>
    <n v="383500"/>
    <x v="1"/>
    <x v="2"/>
    <n v="383500"/>
  </r>
  <r>
    <d v="2010-06-17T00:00:00"/>
    <x v="3"/>
    <x v="1"/>
    <n v="2603"/>
    <x v="0"/>
    <n v="395000"/>
    <x v="1"/>
    <x v="2"/>
    <n v="395000"/>
  </r>
  <r>
    <d v="2010-06-18T00:00:00"/>
    <x v="3"/>
    <x v="1"/>
    <n v="2914"/>
    <x v="1"/>
    <n v="315000"/>
    <x v="0"/>
    <x v="4"/>
    <n v="315000"/>
  </r>
  <r>
    <d v="2010-06-18T00:00:00"/>
    <x v="3"/>
    <x v="1"/>
    <n v="2600"/>
    <x v="0"/>
    <n v="382500"/>
    <x v="0"/>
    <x v="2"/>
    <n v="382500"/>
  </r>
  <r>
    <d v="2010-06-18T00:00:00"/>
    <x v="3"/>
    <x v="1"/>
    <n v="2617"/>
    <x v="0"/>
    <n v="491000"/>
    <x v="0"/>
    <x v="0"/>
    <n v="491000"/>
  </r>
  <r>
    <d v="2010-06-18T00:00:00"/>
    <x v="3"/>
    <x v="1"/>
    <n v="2611"/>
    <x v="0"/>
    <n v="621750"/>
    <x v="0"/>
    <x v="0"/>
    <n v="621750"/>
  </r>
  <r>
    <d v="2010-06-18T00:00:00"/>
    <x v="3"/>
    <x v="1"/>
    <n v="2607"/>
    <x v="0"/>
    <n v="720000"/>
    <x v="0"/>
    <x v="0"/>
    <n v="720000"/>
  </r>
  <r>
    <d v="2010-06-18T00:00:00"/>
    <x v="3"/>
    <x v="1"/>
    <n v="2605"/>
    <x v="0"/>
    <n v="910500"/>
    <x v="0"/>
    <x v="0"/>
    <n v="910500"/>
  </r>
  <r>
    <d v="2010-06-19T00:00:00"/>
    <x v="3"/>
    <x v="1"/>
    <n v="2913"/>
    <x v="1"/>
    <n v="385000"/>
    <x v="0"/>
    <x v="1"/>
    <n v="385000"/>
  </r>
  <r>
    <d v="2010-06-19T00:00:00"/>
    <x v="3"/>
    <x v="1"/>
    <n v="2902"/>
    <x v="1"/>
    <n v="395000"/>
    <x v="0"/>
    <x v="1"/>
    <n v="395000"/>
  </r>
  <r>
    <d v="2010-06-19T00:00:00"/>
    <x v="3"/>
    <x v="1"/>
    <n v="2606"/>
    <x v="0"/>
    <n v="525000"/>
    <x v="0"/>
    <x v="1"/>
    <n v="525000"/>
  </r>
  <r>
    <d v="2010-06-19T00:00:00"/>
    <x v="3"/>
    <x v="1"/>
    <n v="2614"/>
    <x v="0"/>
    <n v="722000"/>
    <x v="0"/>
    <x v="0"/>
    <n v="722000"/>
  </r>
  <r>
    <d v="2010-06-21T00:00:00"/>
    <x v="3"/>
    <x v="1"/>
    <n v="2615"/>
    <x v="0"/>
    <n v="465000"/>
    <x v="0"/>
    <x v="1"/>
    <n v="465000"/>
  </r>
  <r>
    <d v="2010-06-21T00:00:00"/>
    <x v="3"/>
    <x v="1"/>
    <n v="2615"/>
    <x v="0"/>
    <n v="475000"/>
    <x v="0"/>
    <x v="1"/>
    <n v="475000"/>
  </r>
  <r>
    <d v="2010-06-21T00:00:00"/>
    <x v="3"/>
    <x v="1"/>
    <n v="2604"/>
    <x v="0"/>
    <n v="477000"/>
    <x v="0"/>
    <x v="2"/>
    <n v="477000"/>
  </r>
  <r>
    <d v="2010-06-21T00:00:00"/>
    <x v="3"/>
    <x v="1"/>
    <n v="2914"/>
    <x v="1"/>
    <n v="510000"/>
    <x v="0"/>
    <x v="0"/>
    <n v="510000"/>
  </r>
  <r>
    <d v="2010-06-21T00:00:00"/>
    <x v="3"/>
    <x v="1"/>
    <n v="2614"/>
    <x v="0"/>
    <n v="630000"/>
    <x v="0"/>
    <x v="0"/>
    <n v="630000"/>
  </r>
  <r>
    <d v="2010-06-21T00:00:00"/>
    <x v="3"/>
    <x v="1"/>
    <n v="2605"/>
    <x v="0"/>
    <n v="790000"/>
    <x v="0"/>
    <x v="0"/>
    <n v="790000"/>
  </r>
  <r>
    <d v="2010-06-22T00:00:00"/>
    <x v="3"/>
    <x v="1"/>
    <n v="2602"/>
    <x v="0"/>
    <n v="735000"/>
    <x v="0"/>
    <x v="1"/>
    <n v="735000"/>
  </r>
  <r>
    <d v="2010-06-23T00:00:00"/>
    <x v="3"/>
    <x v="1"/>
    <n v="2615"/>
    <x v="0"/>
    <n v="425000"/>
    <x v="0"/>
    <x v="1"/>
    <n v="425000"/>
  </r>
  <r>
    <d v="2010-06-23T00:00:00"/>
    <x v="3"/>
    <x v="1"/>
    <n v="2904"/>
    <x v="1"/>
    <n v="445000"/>
    <x v="0"/>
    <x v="1"/>
    <n v="445000"/>
  </r>
  <r>
    <d v="2010-06-23T00:00:00"/>
    <x v="3"/>
    <x v="1"/>
    <n v="2905"/>
    <x v="1"/>
    <n v="498000"/>
    <x v="0"/>
    <x v="1"/>
    <n v="498000"/>
  </r>
  <r>
    <d v="2010-06-23T00:00:00"/>
    <x v="3"/>
    <x v="1"/>
    <n v="2603"/>
    <x v="0"/>
    <n v="2400000"/>
    <x v="0"/>
    <x v="3"/>
    <n v="2400000"/>
  </r>
  <r>
    <d v="2010-06-23T00:00:00"/>
    <x v="3"/>
    <x v="1"/>
    <n v="2614"/>
    <x v="0"/>
    <n v="208500"/>
    <x v="1"/>
    <x v="4"/>
    <n v="208500"/>
  </r>
  <r>
    <d v="2010-06-23T00:00:00"/>
    <x v="3"/>
    <x v="1"/>
    <n v="2617"/>
    <x v="0"/>
    <n v="330500"/>
    <x v="1"/>
    <x v="4"/>
    <n v="330500"/>
  </r>
  <r>
    <d v="2010-06-24T00:00:00"/>
    <x v="3"/>
    <x v="1"/>
    <n v="2615"/>
    <x v="0"/>
    <n v="320000"/>
    <x v="0"/>
    <x v="1"/>
    <n v="320000"/>
  </r>
  <r>
    <d v="2010-06-24T00:00:00"/>
    <x v="3"/>
    <x v="1"/>
    <n v="2615"/>
    <x v="0"/>
    <n v="385000"/>
    <x v="0"/>
    <x v="1"/>
    <n v="385000"/>
  </r>
  <r>
    <d v="2010-06-25T00:00:00"/>
    <x v="3"/>
    <x v="1"/>
    <n v="2902"/>
    <x v="1"/>
    <n v="370000"/>
    <x v="0"/>
    <x v="1"/>
    <n v="370000"/>
  </r>
  <r>
    <d v="2010-06-25T00:00:00"/>
    <x v="3"/>
    <x v="1"/>
    <n v="2905"/>
    <x v="1"/>
    <n v="442000"/>
    <x v="0"/>
    <x v="1"/>
    <n v="442000"/>
  </r>
  <r>
    <d v="2010-06-25T00:00:00"/>
    <x v="3"/>
    <x v="1"/>
    <n v="2611"/>
    <x v="0"/>
    <n v="482600"/>
    <x v="0"/>
    <x v="1"/>
    <n v="482600"/>
  </r>
  <r>
    <d v="2010-06-25T00:00:00"/>
    <x v="3"/>
    <x v="1"/>
    <n v="2617"/>
    <x v="0"/>
    <n v="745000"/>
    <x v="0"/>
    <x v="0"/>
    <n v="745000"/>
  </r>
  <r>
    <d v="2010-06-26T00:00:00"/>
    <x v="3"/>
    <x v="1"/>
    <n v="2902"/>
    <x v="1"/>
    <n v="415000"/>
    <x v="0"/>
    <x v="1"/>
    <n v="415000"/>
  </r>
  <r>
    <d v="2010-06-26T00:00:00"/>
    <x v="3"/>
    <x v="1"/>
    <n v="2605"/>
    <x v="0"/>
    <n v="575000"/>
    <x v="0"/>
    <x v="1"/>
    <n v="575000"/>
  </r>
  <r>
    <d v="2010-06-26T00:00:00"/>
    <x v="3"/>
    <x v="1"/>
    <n v="2614"/>
    <x v="0"/>
    <n v="632000"/>
    <x v="0"/>
    <x v="0"/>
    <n v="632000"/>
  </r>
  <r>
    <d v="2010-06-26T00:00:00"/>
    <x v="3"/>
    <x v="1"/>
    <n v="2612"/>
    <x v="0"/>
    <n v="585000"/>
    <x v="1"/>
    <x v="1"/>
    <n v="585000"/>
  </r>
  <r>
    <d v="2010-06-28T00:00:00"/>
    <x v="3"/>
    <x v="1"/>
    <n v="2906"/>
    <x v="1"/>
    <n v="383000"/>
    <x v="0"/>
    <x v="1"/>
    <n v="383000"/>
  </r>
  <r>
    <d v="2010-06-28T00:00:00"/>
    <x v="3"/>
    <x v="1"/>
    <n v="2905"/>
    <x v="1"/>
    <n v="459950"/>
    <x v="0"/>
    <x v="1"/>
    <n v="459950"/>
  </r>
  <r>
    <d v="2010-06-28T00:00:00"/>
    <x v="3"/>
    <x v="1"/>
    <n v="2611"/>
    <x v="0"/>
    <n v="470000"/>
    <x v="0"/>
    <x v="1"/>
    <n v="470000"/>
  </r>
  <r>
    <d v="2010-06-28T00:00:00"/>
    <x v="3"/>
    <x v="1"/>
    <n v="2905"/>
    <x v="1"/>
    <n v="485000"/>
    <x v="0"/>
    <x v="0"/>
    <n v="485000"/>
  </r>
  <r>
    <d v="2010-06-28T00:00:00"/>
    <x v="3"/>
    <x v="1"/>
    <n v="2611"/>
    <x v="0"/>
    <n v="575000"/>
    <x v="0"/>
    <x v="0"/>
    <n v="575000"/>
  </r>
  <r>
    <d v="2010-06-28T00:00:00"/>
    <x v="3"/>
    <x v="1"/>
    <n v="2617"/>
    <x v="0"/>
    <n v="610000"/>
    <x v="0"/>
    <x v="0"/>
    <n v="610000"/>
  </r>
  <r>
    <d v="2010-06-28T00:00:00"/>
    <x v="3"/>
    <x v="1"/>
    <n v="2604"/>
    <x v="0"/>
    <n v="493000"/>
    <x v="1"/>
    <x v="2"/>
    <n v="493000"/>
  </r>
  <r>
    <d v="2010-06-29T00:00:00"/>
    <x v="3"/>
    <x v="1"/>
    <n v="2615"/>
    <x v="0"/>
    <n v="352500"/>
    <x v="0"/>
    <x v="2"/>
    <n v="352500"/>
  </r>
  <r>
    <d v="2010-06-29T00:00:00"/>
    <x v="3"/>
    <x v="1"/>
    <n v="2615"/>
    <x v="0"/>
    <n v="356000"/>
    <x v="0"/>
    <x v="1"/>
    <n v="356000"/>
  </r>
  <r>
    <d v="2010-06-29T00:00:00"/>
    <x v="3"/>
    <x v="1"/>
    <n v="2611"/>
    <x v="0"/>
    <n v="398000"/>
    <x v="0"/>
    <x v="0"/>
    <n v="398000"/>
  </r>
  <r>
    <d v="2010-06-29T00:00:00"/>
    <x v="3"/>
    <x v="1"/>
    <n v="2906"/>
    <x v="1"/>
    <n v="449000"/>
    <x v="0"/>
    <x v="1"/>
    <n v="449000"/>
  </r>
  <r>
    <d v="2010-06-29T00:00:00"/>
    <x v="3"/>
    <x v="1"/>
    <n v="2615"/>
    <x v="0"/>
    <n v="537000"/>
    <x v="0"/>
    <x v="3"/>
    <n v="537000"/>
  </r>
  <r>
    <d v="2010-06-29T00:00:00"/>
    <x v="3"/>
    <x v="1"/>
    <n v="2905"/>
    <x v="1"/>
    <n v="725000"/>
    <x v="0"/>
    <x v="0"/>
    <n v="725000"/>
  </r>
  <r>
    <d v="2010-06-30T00:00:00"/>
    <x v="3"/>
    <x v="1"/>
    <n v="2902"/>
    <x v="1"/>
    <n v="432000"/>
    <x v="0"/>
    <x v="1"/>
    <n v="432000"/>
  </r>
  <r>
    <d v="2010-06-30T00:00:00"/>
    <x v="3"/>
    <x v="1"/>
    <n v="2905"/>
    <x v="1"/>
    <n v="450000"/>
    <x v="0"/>
    <x v="0"/>
    <n v="450000"/>
  </r>
  <r>
    <d v="2010-06-30T00:00:00"/>
    <x v="3"/>
    <x v="1"/>
    <n v="2607"/>
    <x v="0"/>
    <n v="555000"/>
    <x v="0"/>
    <x v="1"/>
    <n v="555000"/>
  </r>
  <r>
    <d v="2010-06-30T00:00:00"/>
    <x v="3"/>
    <x v="1"/>
    <n v="2602"/>
    <x v="0"/>
    <n v="580000"/>
    <x v="0"/>
    <x v="1"/>
    <n v="580000"/>
  </r>
  <r>
    <d v="2010-06-30T00:00:00"/>
    <x v="3"/>
    <x v="1"/>
    <n v="2615"/>
    <x v="0"/>
    <n v="630000"/>
    <x v="0"/>
    <x v="0"/>
    <n v="630000"/>
  </r>
  <r>
    <d v="2010-06-30T00:00:00"/>
    <x v="3"/>
    <x v="1"/>
    <n v="2602"/>
    <x v="0"/>
    <n v="711000"/>
    <x v="0"/>
    <x v="1"/>
    <n v="711000"/>
  </r>
  <r>
    <d v="2010-06-30T00:00:00"/>
    <x v="3"/>
    <x v="1"/>
    <n v="2612"/>
    <x v="0"/>
    <n v="840000"/>
    <x v="0"/>
    <x v="1"/>
    <n v="840000"/>
  </r>
  <r>
    <d v="2010-07-01T00:00:00"/>
    <x v="3"/>
    <x v="2"/>
    <n v="2902"/>
    <x v="1"/>
    <n v="439950"/>
    <x v="0"/>
    <x v="1"/>
    <n v="439950"/>
  </r>
  <r>
    <d v="2010-07-01T00:00:00"/>
    <x v="3"/>
    <x v="2"/>
    <n v="2912"/>
    <x v="1"/>
    <n v="495000"/>
    <x v="0"/>
    <x v="0"/>
    <n v="495000"/>
  </r>
  <r>
    <d v="2010-07-01T00:00:00"/>
    <x v="3"/>
    <x v="2"/>
    <n v="2615"/>
    <x v="0"/>
    <n v="527000"/>
    <x v="0"/>
    <x v="0"/>
    <n v="527000"/>
  </r>
  <r>
    <d v="2010-07-01T00:00:00"/>
    <x v="3"/>
    <x v="2"/>
    <n v="2602"/>
    <x v="0"/>
    <n v="695000"/>
    <x v="0"/>
    <x v="1"/>
    <n v="695000"/>
  </r>
  <r>
    <d v="2010-07-01T00:00:00"/>
    <x v="3"/>
    <x v="2"/>
    <n v="2906"/>
    <x v="1"/>
    <n v="850000"/>
    <x v="0"/>
    <x v="0"/>
    <n v="850000"/>
  </r>
  <r>
    <d v="2010-07-02T00:00:00"/>
    <x v="3"/>
    <x v="2"/>
    <n v="2906"/>
    <x v="1"/>
    <n v="360000"/>
    <x v="0"/>
    <x v="1"/>
    <n v="360000"/>
  </r>
  <r>
    <d v="2010-07-02T00:00:00"/>
    <x v="3"/>
    <x v="2"/>
    <n v="2615"/>
    <x v="0"/>
    <n v="419000"/>
    <x v="0"/>
    <x v="1"/>
    <n v="419000"/>
  </r>
  <r>
    <d v="2010-07-02T00:00:00"/>
    <x v="3"/>
    <x v="2"/>
    <n v="2615"/>
    <x v="0"/>
    <n v="427000"/>
    <x v="0"/>
    <x v="1"/>
    <n v="427000"/>
  </r>
  <r>
    <d v="2010-07-02T00:00:00"/>
    <x v="3"/>
    <x v="2"/>
    <n v="2903"/>
    <x v="1"/>
    <n v="458000"/>
    <x v="0"/>
    <x v="0"/>
    <n v="458000"/>
  </r>
  <r>
    <d v="2010-07-02T00:00:00"/>
    <x v="3"/>
    <x v="2"/>
    <n v="2615"/>
    <x v="0"/>
    <n v="460000"/>
    <x v="0"/>
    <x v="1"/>
    <n v="460000"/>
  </r>
  <r>
    <d v="2010-07-02T00:00:00"/>
    <x v="3"/>
    <x v="2"/>
    <n v="2615"/>
    <x v="0"/>
    <n v="477000"/>
    <x v="0"/>
    <x v="0"/>
    <n v="477000"/>
  </r>
  <r>
    <d v="2010-07-02T00:00:00"/>
    <x v="3"/>
    <x v="2"/>
    <n v="2906"/>
    <x v="1"/>
    <n v="572500"/>
    <x v="0"/>
    <x v="0"/>
    <n v="572500"/>
  </r>
  <r>
    <d v="2010-07-05T00:00:00"/>
    <x v="3"/>
    <x v="2"/>
    <n v="2914"/>
    <x v="1"/>
    <n v="499950"/>
    <x v="0"/>
    <x v="0"/>
    <n v="499950"/>
  </r>
  <r>
    <d v="2010-07-05T00:00:00"/>
    <x v="3"/>
    <x v="2"/>
    <n v="2615"/>
    <x v="0"/>
    <n v="540000"/>
    <x v="0"/>
    <x v="0"/>
    <n v="540000"/>
  </r>
  <r>
    <d v="2010-07-05T00:00:00"/>
    <x v="3"/>
    <x v="2"/>
    <n v="2903"/>
    <x v="1"/>
    <n v="555000"/>
    <x v="0"/>
    <x v="3"/>
    <n v="555000"/>
  </r>
  <r>
    <d v="2010-07-05T00:00:00"/>
    <x v="3"/>
    <x v="2"/>
    <n v="2606"/>
    <x v="0"/>
    <n v="745000"/>
    <x v="0"/>
    <x v="0"/>
    <n v="745000"/>
  </r>
  <r>
    <d v="2010-07-06T00:00:00"/>
    <x v="3"/>
    <x v="2"/>
    <n v="2905"/>
    <x v="1"/>
    <n v="406370"/>
    <x v="0"/>
    <x v="1"/>
    <n v="406370"/>
  </r>
  <r>
    <d v="2010-07-06T00:00:00"/>
    <x v="3"/>
    <x v="2"/>
    <n v="2905"/>
    <x v="1"/>
    <n v="470014"/>
    <x v="0"/>
    <x v="1"/>
    <n v="470014"/>
  </r>
  <r>
    <d v="2010-07-06T00:00:00"/>
    <x v="3"/>
    <x v="2"/>
    <n v="2615"/>
    <x v="0"/>
    <n v="499000"/>
    <x v="0"/>
    <x v="0"/>
    <n v="499000"/>
  </r>
  <r>
    <d v="2010-07-06T00:00:00"/>
    <x v="3"/>
    <x v="2"/>
    <n v="2900"/>
    <x v="0"/>
    <n v="465000"/>
    <x v="1"/>
    <x v="1"/>
    <n v="465000"/>
  </r>
  <r>
    <d v="2010-07-07T00:00:00"/>
    <x v="3"/>
    <x v="2"/>
    <n v="2606"/>
    <x v="0"/>
    <n v="320000"/>
    <x v="0"/>
    <x v="4"/>
    <n v="320000"/>
  </r>
  <r>
    <d v="2010-07-07T00:00:00"/>
    <x v="3"/>
    <x v="2"/>
    <n v="2617"/>
    <x v="0"/>
    <n v="385500"/>
    <x v="0"/>
    <x v="1"/>
    <n v="385500"/>
  </r>
  <r>
    <d v="2010-07-07T00:00:00"/>
    <x v="3"/>
    <x v="2"/>
    <n v="2902"/>
    <x v="1"/>
    <n v="410000"/>
    <x v="0"/>
    <x v="1"/>
    <n v="410000"/>
  </r>
  <r>
    <d v="2010-07-07T00:00:00"/>
    <x v="3"/>
    <x v="2"/>
    <n v="2902"/>
    <x v="1"/>
    <n v="410500"/>
    <x v="0"/>
    <x v="1"/>
    <n v="410500"/>
  </r>
  <r>
    <d v="2010-07-07T00:00:00"/>
    <x v="3"/>
    <x v="2"/>
    <n v="2602"/>
    <x v="0"/>
    <n v="713000"/>
    <x v="0"/>
    <x v="0"/>
    <n v="713000"/>
  </r>
  <r>
    <d v="2010-07-07T00:00:00"/>
    <x v="3"/>
    <x v="2"/>
    <n v="2600"/>
    <x v="0"/>
    <n v="831000"/>
    <x v="0"/>
    <x v="1"/>
    <n v="831000"/>
  </r>
  <r>
    <d v="2010-07-07T00:00:00"/>
    <x v="3"/>
    <x v="2"/>
    <n v="2604"/>
    <x v="0"/>
    <n v="465000"/>
    <x v="1"/>
    <x v="2"/>
    <n v="465000"/>
  </r>
  <r>
    <d v="2010-07-08T00:00:00"/>
    <x v="3"/>
    <x v="2"/>
    <n v="2906"/>
    <x v="1"/>
    <n v="488000"/>
    <x v="0"/>
    <x v="0"/>
    <n v="488000"/>
  </r>
  <r>
    <d v="2010-07-08T00:00:00"/>
    <x v="3"/>
    <x v="2"/>
    <n v="2903"/>
    <x v="1"/>
    <n v="500000"/>
    <x v="0"/>
    <x v="1"/>
    <n v="500000"/>
  </r>
  <r>
    <d v="2010-07-08T00:00:00"/>
    <x v="3"/>
    <x v="2"/>
    <n v="2602"/>
    <x v="0"/>
    <n v="516600"/>
    <x v="0"/>
    <x v="1"/>
    <n v="516600"/>
  </r>
  <r>
    <d v="2010-07-08T00:00:00"/>
    <x v="3"/>
    <x v="2"/>
    <n v="2914"/>
    <x v="1"/>
    <n v="555000"/>
    <x v="0"/>
    <x v="0"/>
    <n v="555000"/>
  </r>
  <r>
    <d v="2010-07-08T00:00:00"/>
    <x v="3"/>
    <x v="2"/>
    <n v="2914"/>
    <x v="1"/>
    <n v="680000"/>
    <x v="0"/>
    <x v="0"/>
    <n v="680000"/>
  </r>
  <r>
    <d v="2010-07-08T00:00:00"/>
    <x v="3"/>
    <x v="2"/>
    <n v="2602"/>
    <x v="0"/>
    <n v="410000"/>
    <x v="1"/>
    <x v="2"/>
    <n v="410000"/>
  </r>
  <r>
    <d v="2010-07-09T00:00:00"/>
    <x v="3"/>
    <x v="2"/>
    <n v="2615"/>
    <x v="0"/>
    <n v="426000"/>
    <x v="0"/>
    <x v="1"/>
    <n v="426000"/>
  </r>
  <r>
    <d v="2010-07-09T00:00:00"/>
    <x v="3"/>
    <x v="2"/>
    <n v="2905"/>
    <x v="1"/>
    <n v="450000"/>
    <x v="0"/>
    <x v="0"/>
    <n v="450000"/>
  </r>
  <r>
    <d v="2010-07-09T00:00:00"/>
    <x v="3"/>
    <x v="2"/>
    <n v="2912"/>
    <x v="1"/>
    <n v="551000"/>
    <x v="0"/>
    <x v="0"/>
    <n v="551000"/>
  </r>
  <r>
    <d v="2010-07-10T00:00:00"/>
    <x v="3"/>
    <x v="2"/>
    <n v="2903"/>
    <x v="1"/>
    <n v="480000"/>
    <x v="0"/>
    <x v="0"/>
    <n v="480000"/>
  </r>
  <r>
    <d v="2010-07-10T00:00:00"/>
    <x v="3"/>
    <x v="2"/>
    <n v="2602"/>
    <x v="0"/>
    <n v="630000"/>
    <x v="0"/>
    <x v="1"/>
    <n v="630000"/>
  </r>
  <r>
    <d v="2010-07-10T00:00:00"/>
    <x v="3"/>
    <x v="2"/>
    <n v="2611"/>
    <x v="0"/>
    <n v="672000"/>
    <x v="0"/>
    <x v="0"/>
    <n v="672000"/>
  </r>
  <r>
    <d v="2010-07-12T00:00:00"/>
    <x v="3"/>
    <x v="2"/>
    <n v="2906"/>
    <x v="1"/>
    <n v="388000"/>
    <x v="0"/>
    <x v="1"/>
    <n v="388000"/>
  </r>
  <r>
    <d v="2010-07-12T00:00:00"/>
    <x v="3"/>
    <x v="2"/>
    <n v="2905"/>
    <x v="1"/>
    <n v="395000"/>
    <x v="0"/>
    <x v="1"/>
    <n v="395000"/>
  </r>
  <r>
    <d v="2010-07-12T00:00:00"/>
    <x v="3"/>
    <x v="2"/>
    <n v="2904"/>
    <x v="1"/>
    <n v="483000"/>
    <x v="0"/>
    <x v="1"/>
    <n v="483000"/>
  </r>
  <r>
    <d v="2010-07-12T00:00:00"/>
    <x v="3"/>
    <x v="2"/>
    <n v="2611"/>
    <x v="0"/>
    <n v="509000"/>
    <x v="0"/>
    <x v="1"/>
    <n v="509000"/>
  </r>
  <r>
    <d v="2010-07-12T00:00:00"/>
    <x v="3"/>
    <x v="2"/>
    <n v="2604"/>
    <x v="0"/>
    <n v="699000"/>
    <x v="0"/>
    <x v="0"/>
    <n v="699000"/>
  </r>
  <r>
    <d v="2010-07-12T00:00:00"/>
    <x v="3"/>
    <x v="2"/>
    <n v="2617"/>
    <x v="0"/>
    <n v="450000"/>
    <x v="1"/>
    <x v="2"/>
    <n v="450000"/>
  </r>
  <r>
    <d v="2010-07-13T00:00:00"/>
    <x v="3"/>
    <x v="2"/>
    <n v="2912"/>
    <x v="1"/>
    <n v="445000"/>
    <x v="0"/>
    <x v="1"/>
    <n v="445000"/>
  </r>
  <r>
    <d v="2010-07-13T00:00:00"/>
    <x v="3"/>
    <x v="2"/>
    <n v="2615"/>
    <x v="0"/>
    <n v="490000"/>
    <x v="0"/>
    <x v="0"/>
    <n v="490000"/>
  </r>
  <r>
    <d v="2010-07-13T00:00:00"/>
    <x v="3"/>
    <x v="2"/>
    <n v="2912"/>
    <x v="1"/>
    <n v="567000"/>
    <x v="0"/>
    <x v="0"/>
    <n v="567000"/>
  </r>
  <r>
    <d v="2010-07-13T00:00:00"/>
    <x v="3"/>
    <x v="2"/>
    <n v="2611"/>
    <x v="0"/>
    <n v="575000"/>
    <x v="0"/>
    <x v="3"/>
    <n v="575000"/>
  </r>
  <r>
    <d v="2010-07-13T00:00:00"/>
    <x v="3"/>
    <x v="2"/>
    <n v="2906"/>
    <x v="1"/>
    <n v="652500"/>
    <x v="0"/>
    <x v="0"/>
    <n v="652500"/>
  </r>
  <r>
    <d v="2010-07-13T00:00:00"/>
    <x v="3"/>
    <x v="2"/>
    <n v="2606"/>
    <x v="0"/>
    <n v="657000"/>
    <x v="0"/>
    <x v="1"/>
    <n v="657000"/>
  </r>
  <r>
    <d v="2010-07-13T00:00:00"/>
    <x v="3"/>
    <x v="2"/>
    <n v="2604"/>
    <x v="0"/>
    <n v="467000"/>
    <x v="1"/>
    <x v="2"/>
    <n v="467000"/>
  </r>
  <r>
    <d v="2010-07-14T00:00:00"/>
    <x v="3"/>
    <x v="2"/>
    <n v="2614"/>
    <x v="0"/>
    <n v="410000"/>
    <x v="0"/>
    <x v="1"/>
    <n v="410000"/>
  </r>
  <r>
    <d v="2010-07-14T00:00:00"/>
    <x v="3"/>
    <x v="2"/>
    <n v="2904"/>
    <x v="1"/>
    <n v="441500"/>
    <x v="0"/>
    <x v="1"/>
    <n v="441500"/>
  </r>
  <r>
    <d v="2010-07-14T00:00:00"/>
    <x v="3"/>
    <x v="2"/>
    <n v="2914"/>
    <x v="1"/>
    <n v="641065"/>
    <x v="0"/>
    <x v="0"/>
    <n v="641065"/>
  </r>
  <r>
    <d v="2010-07-14T00:00:00"/>
    <x v="3"/>
    <x v="2"/>
    <n v="2906"/>
    <x v="1"/>
    <n v="746000"/>
    <x v="0"/>
    <x v="0"/>
    <n v="746000"/>
  </r>
  <r>
    <d v="2010-07-15T00:00:00"/>
    <x v="3"/>
    <x v="2"/>
    <n v="2615"/>
    <x v="0"/>
    <n v="459150"/>
    <x v="0"/>
    <x v="0"/>
    <n v="459150"/>
  </r>
  <r>
    <d v="2010-07-15T00:00:00"/>
    <x v="3"/>
    <x v="2"/>
    <n v="2903"/>
    <x v="1"/>
    <n v="519000"/>
    <x v="0"/>
    <x v="0"/>
    <n v="519000"/>
  </r>
  <r>
    <d v="2010-07-15T00:00:00"/>
    <x v="3"/>
    <x v="2"/>
    <n v="2912"/>
    <x v="1"/>
    <n v="323000"/>
    <x v="1"/>
    <x v="4"/>
    <n v="323000"/>
  </r>
  <r>
    <d v="2010-07-15T00:00:00"/>
    <x v="3"/>
    <x v="2"/>
    <n v="2606"/>
    <x v="0"/>
    <n v="405000"/>
    <x v="1"/>
    <x v="2"/>
    <n v="405000"/>
  </r>
  <r>
    <d v="2010-07-16T00:00:00"/>
    <x v="3"/>
    <x v="2"/>
    <n v="2905"/>
    <x v="1"/>
    <n v="482000"/>
    <x v="0"/>
    <x v="1"/>
    <n v="482000"/>
  </r>
  <r>
    <d v="2010-07-16T00:00:00"/>
    <x v="3"/>
    <x v="2"/>
    <n v="2905"/>
    <x v="1"/>
    <n v="540000"/>
    <x v="0"/>
    <x v="3"/>
    <n v="540000"/>
  </r>
  <r>
    <d v="2010-07-16T00:00:00"/>
    <x v="3"/>
    <x v="2"/>
    <n v="2913"/>
    <x v="1"/>
    <n v="565000"/>
    <x v="0"/>
    <x v="0"/>
    <n v="565000"/>
  </r>
  <r>
    <d v="2010-07-16T00:00:00"/>
    <x v="3"/>
    <x v="2"/>
    <n v="2602"/>
    <x v="0"/>
    <n v="593000"/>
    <x v="0"/>
    <x v="1"/>
    <n v="593000"/>
  </r>
  <r>
    <d v="2010-07-16T00:00:00"/>
    <x v="3"/>
    <x v="2"/>
    <n v="2617"/>
    <x v="0"/>
    <n v="630000"/>
    <x v="0"/>
    <x v="0"/>
    <n v="630000"/>
  </r>
  <r>
    <d v="2010-07-16T00:00:00"/>
    <x v="3"/>
    <x v="2"/>
    <n v="2611"/>
    <x v="0"/>
    <n v="726540"/>
    <x v="0"/>
    <x v="3"/>
    <n v="726540"/>
  </r>
  <r>
    <d v="2010-07-16T00:00:00"/>
    <x v="3"/>
    <x v="2"/>
    <n v="2600"/>
    <x v="0"/>
    <n v="760000"/>
    <x v="0"/>
    <x v="2"/>
    <n v="760000"/>
  </r>
  <r>
    <d v="2010-07-16T00:00:00"/>
    <x v="3"/>
    <x v="2"/>
    <n v="2612"/>
    <x v="0"/>
    <n v="365000"/>
    <x v="1"/>
    <x v="4"/>
    <n v="365000"/>
  </r>
  <r>
    <d v="2010-07-17T00:00:00"/>
    <x v="3"/>
    <x v="2"/>
    <n v="2614"/>
    <x v="0"/>
    <n v="582000"/>
    <x v="0"/>
    <x v="0"/>
    <n v="582000"/>
  </r>
  <r>
    <d v="2010-07-17T00:00:00"/>
    <x v="3"/>
    <x v="2"/>
    <n v="2604"/>
    <x v="0"/>
    <n v="617000"/>
    <x v="0"/>
    <x v="2"/>
    <n v="617000"/>
  </r>
  <r>
    <d v="2010-07-19T00:00:00"/>
    <x v="3"/>
    <x v="2"/>
    <n v="2914"/>
    <x v="1"/>
    <n v="418000"/>
    <x v="0"/>
    <x v="1"/>
    <n v="418000"/>
  </r>
  <r>
    <d v="2010-07-19T00:00:00"/>
    <x v="3"/>
    <x v="2"/>
    <n v="2905"/>
    <x v="1"/>
    <n v="446000"/>
    <x v="0"/>
    <x v="1"/>
    <n v="446000"/>
  </r>
  <r>
    <d v="2010-07-19T00:00:00"/>
    <x v="3"/>
    <x v="2"/>
    <n v="2602"/>
    <x v="0"/>
    <n v="558000"/>
    <x v="1"/>
    <x v="1"/>
    <n v="558000"/>
  </r>
  <r>
    <d v="2010-07-20T00:00:00"/>
    <x v="3"/>
    <x v="2"/>
    <n v="2905"/>
    <x v="1"/>
    <n v="423500"/>
    <x v="0"/>
    <x v="1"/>
    <n v="423500"/>
  </r>
  <r>
    <d v="2010-07-20T00:00:00"/>
    <x v="3"/>
    <x v="2"/>
    <n v="2615"/>
    <x v="0"/>
    <n v="452125"/>
    <x v="0"/>
    <x v="0"/>
    <n v="452125"/>
  </r>
  <r>
    <d v="2010-07-20T00:00:00"/>
    <x v="3"/>
    <x v="2"/>
    <n v="2902"/>
    <x v="1"/>
    <n v="510000"/>
    <x v="0"/>
    <x v="0"/>
    <n v="510000"/>
  </r>
  <r>
    <d v="2010-07-20T00:00:00"/>
    <x v="3"/>
    <x v="2"/>
    <n v="2914"/>
    <x v="1"/>
    <n v="550000"/>
    <x v="0"/>
    <x v="0"/>
    <n v="550000"/>
  </r>
  <r>
    <d v="2010-07-20T00:00:00"/>
    <x v="3"/>
    <x v="2"/>
    <n v="2913"/>
    <x v="1"/>
    <n v="550000"/>
    <x v="0"/>
    <x v="0"/>
    <n v="550000"/>
  </r>
  <r>
    <d v="2010-07-20T00:00:00"/>
    <x v="3"/>
    <x v="2"/>
    <n v="2903"/>
    <x v="1"/>
    <n v="570000"/>
    <x v="0"/>
    <x v="0"/>
    <n v="570000"/>
  </r>
  <r>
    <d v="2010-07-20T00:00:00"/>
    <x v="3"/>
    <x v="2"/>
    <n v="2604"/>
    <x v="0"/>
    <n v="512000"/>
    <x v="1"/>
    <x v="2"/>
    <n v="512000"/>
  </r>
  <r>
    <d v="2010-07-21T00:00:00"/>
    <x v="3"/>
    <x v="2"/>
    <n v="2914"/>
    <x v="1"/>
    <n v="432000"/>
    <x v="0"/>
    <x v="1"/>
    <n v="432000"/>
  </r>
  <r>
    <d v="2010-07-21T00:00:00"/>
    <x v="3"/>
    <x v="2"/>
    <n v="2913"/>
    <x v="1"/>
    <n v="565000"/>
    <x v="0"/>
    <x v="0"/>
    <n v="565000"/>
  </r>
  <r>
    <d v="2010-07-21T00:00:00"/>
    <x v="3"/>
    <x v="2"/>
    <n v="2617"/>
    <x v="0"/>
    <n v="595000"/>
    <x v="0"/>
    <x v="0"/>
    <n v="595000"/>
  </r>
  <r>
    <d v="2010-07-21T00:00:00"/>
    <x v="3"/>
    <x v="2"/>
    <n v="2602"/>
    <x v="0"/>
    <n v="636000"/>
    <x v="0"/>
    <x v="1"/>
    <n v="636000"/>
  </r>
  <r>
    <d v="2010-07-21T00:00:00"/>
    <x v="3"/>
    <x v="2"/>
    <n v="2614"/>
    <x v="0"/>
    <n v="267000"/>
    <x v="1"/>
    <x v="2"/>
    <n v="267000"/>
  </r>
  <r>
    <d v="2010-07-22T00:00:00"/>
    <x v="3"/>
    <x v="2"/>
    <n v="2615"/>
    <x v="0"/>
    <n v="385000"/>
    <x v="0"/>
    <x v="1"/>
    <n v="385000"/>
  </r>
  <r>
    <d v="2010-07-22T00:00:00"/>
    <x v="3"/>
    <x v="2"/>
    <n v="2615"/>
    <x v="0"/>
    <n v="430000"/>
    <x v="0"/>
    <x v="1"/>
    <n v="430000"/>
  </r>
  <r>
    <d v="2010-07-22T00:00:00"/>
    <x v="3"/>
    <x v="2"/>
    <n v="2615"/>
    <x v="0"/>
    <n v="462500"/>
    <x v="0"/>
    <x v="0"/>
    <n v="462500"/>
  </r>
  <r>
    <d v="2010-07-22T00:00:00"/>
    <x v="3"/>
    <x v="2"/>
    <n v="2615"/>
    <x v="0"/>
    <n v="528000"/>
    <x v="0"/>
    <x v="0"/>
    <n v="528000"/>
  </r>
  <r>
    <d v="2010-07-22T00:00:00"/>
    <x v="3"/>
    <x v="2"/>
    <n v="2606"/>
    <x v="0"/>
    <n v="1170000"/>
    <x v="0"/>
    <x v="3"/>
    <n v="1170000"/>
  </r>
  <r>
    <d v="2010-07-23T00:00:00"/>
    <x v="3"/>
    <x v="2"/>
    <n v="2906"/>
    <x v="1"/>
    <n v="380000"/>
    <x v="0"/>
    <x v="1"/>
    <n v="380000"/>
  </r>
  <r>
    <d v="2010-07-23T00:00:00"/>
    <x v="3"/>
    <x v="2"/>
    <n v="2615"/>
    <x v="0"/>
    <n v="408000"/>
    <x v="0"/>
    <x v="1"/>
    <n v="408000"/>
  </r>
  <r>
    <d v="2010-07-23T00:00:00"/>
    <x v="3"/>
    <x v="2"/>
    <n v="2904"/>
    <x v="1"/>
    <n v="495000"/>
    <x v="0"/>
    <x v="0"/>
    <n v="495000"/>
  </r>
  <r>
    <d v="2010-07-23T00:00:00"/>
    <x v="3"/>
    <x v="2"/>
    <n v="2615"/>
    <x v="0"/>
    <n v="496000"/>
    <x v="0"/>
    <x v="0"/>
    <n v="496000"/>
  </r>
  <r>
    <d v="2010-07-23T00:00:00"/>
    <x v="3"/>
    <x v="2"/>
    <n v="2602"/>
    <x v="0"/>
    <n v="308250"/>
    <x v="1"/>
    <x v="2"/>
    <n v="308250"/>
  </r>
  <r>
    <d v="2010-07-23T00:00:00"/>
    <x v="3"/>
    <x v="2"/>
    <n v="2611"/>
    <x v="0"/>
    <n v="400000"/>
    <x v="1"/>
    <x v="0"/>
    <n v="400000"/>
  </r>
  <r>
    <d v="2010-07-24T00:00:00"/>
    <x v="3"/>
    <x v="2"/>
    <n v="2617"/>
    <x v="0"/>
    <n v="460000"/>
    <x v="0"/>
    <x v="1"/>
    <n v="460000"/>
  </r>
  <r>
    <d v="2010-07-24T00:00:00"/>
    <x v="3"/>
    <x v="2"/>
    <n v="2602"/>
    <x v="0"/>
    <n v="740000"/>
    <x v="0"/>
    <x v="0"/>
    <n v="740000"/>
  </r>
  <r>
    <d v="2010-07-26T00:00:00"/>
    <x v="3"/>
    <x v="2"/>
    <n v="2906"/>
    <x v="1"/>
    <n v="407000"/>
    <x v="0"/>
    <x v="1"/>
    <n v="407000"/>
  </r>
  <r>
    <d v="2010-07-26T00:00:00"/>
    <x v="3"/>
    <x v="2"/>
    <n v="2905"/>
    <x v="1"/>
    <n v="438500"/>
    <x v="0"/>
    <x v="1"/>
    <n v="438500"/>
  </r>
  <r>
    <d v="2010-07-26T00:00:00"/>
    <x v="3"/>
    <x v="2"/>
    <n v="2605"/>
    <x v="0"/>
    <n v="696000"/>
    <x v="0"/>
    <x v="1"/>
    <n v="696000"/>
  </r>
  <r>
    <d v="2010-07-26T00:00:00"/>
    <x v="3"/>
    <x v="2"/>
    <n v="2604"/>
    <x v="0"/>
    <n v="425000"/>
    <x v="1"/>
    <x v="2"/>
    <n v="425000"/>
  </r>
  <r>
    <d v="2010-07-27T00:00:00"/>
    <x v="3"/>
    <x v="2"/>
    <n v="2914"/>
    <x v="1"/>
    <n v="500000"/>
    <x v="0"/>
    <x v="0"/>
    <n v="500000"/>
  </r>
  <r>
    <d v="2010-07-28T00:00:00"/>
    <x v="3"/>
    <x v="2"/>
    <n v="2906"/>
    <x v="1"/>
    <n v="395000"/>
    <x v="0"/>
    <x v="1"/>
    <n v="395000"/>
  </r>
  <r>
    <d v="2010-07-28T00:00:00"/>
    <x v="3"/>
    <x v="2"/>
    <n v="2906"/>
    <x v="1"/>
    <n v="435000"/>
    <x v="0"/>
    <x v="1"/>
    <n v="435000"/>
  </r>
  <r>
    <d v="2010-07-28T00:00:00"/>
    <x v="3"/>
    <x v="2"/>
    <n v="2905"/>
    <x v="1"/>
    <n v="455000"/>
    <x v="0"/>
    <x v="1"/>
    <n v="455000"/>
  </r>
  <r>
    <d v="2010-07-28T00:00:00"/>
    <x v="3"/>
    <x v="2"/>
    <n v="2914"/>
    <x v="1"/>
    <n v="475000"/>
    <x v="0"/>
    <x v="1"/>
    <n v="475000"/>
  </r>
  <r>
    <d v="2010-07-28T00:00:00"/>
    <x v="3"/>
    <x v="2"/>
    <n v="2903"/>
    <x v="1"/>
    <n v="522000"/>
    <x v="0"/>
    <x v="0"/>
    <n v="522000"/>
  </r>
  <r>
    <d v="2010-07-28T00:00:00"/>
    <x v="3"/>
    <x v="2"/>
    <n v="2603"/>
    <x v="0"/>
    <n v="390000"/>
    <x v="1"/>
    <x v="4"/>
    <n v="390000"/>
  </r>
  <r>
    <d v="2010-07-28T00:00:00"/>
    <x v="3"/>
    <x v="2"/>
    <n v="2602"/>
    <x v="0"/>
    <n v="412350"/>
    <x v="1"/>
    <x v="2"/>
    <n v="412350"/>
  </r>
  <r>
    <d v="2010-07-29T00:00:00"/>
    <x v="3"/>
    <x v="2"/>
    <n v="2905"/>
    <x v="1"/>
    <n v="425000"/>
    <x v="0"/>
    <x v="1"/>
    <n v="425000"/>
  </r>
  <r>
    <d v="2010-07-29T00:00:00"/>
    <x v="3"/>
    <x v="2"/>
    <n v="2905"/>
    <x v="1"/>
    <n v="515000"/>
    <x v="0"/>
    <x v="0"/>
    <n v="515000"/>
  </r>
  <r>
    <d v="2010-07-29T00:00:00"/>
    <x v="3"/>
    <x v="2"/>
    <n v="2612"/>
    <x v="0"/>
    <n v="520000"/>
    <x v="0"/>
    <x v="2"/>
    <n v="520000"/>
  </r>
  <r>
    <d v="2010-07-29T00:00:00"/>
    <x v="3"/>
    <x v="2"/>
    <n v="2602"/>
    <x v="0"/>
    <n v="530000"/>
    <x v="0"/>
    <x v="2"/>
    <n v="530000"/>
  </r>
  <r>
    <d v="2010-07-29T00:00:00"/>
    <x v="3"/>
    <x v="2"/>
    <n v="2615"/>
    <x v="0"/>
    <n v="555000"/>
    <x v="0"/>
    <x v="0"/>
    <n v="555000"/>
  </r>
  <r>
    <d v="2010-07-29T00:00:00"/>
    <x v="3"/>
    <x v="2"/>
    <n v="2914"/>
    <x v="1"/>
    <n v="580000"/>
    <x v="0"/>
    <x v="3"/>
    <n v="580000"/>
  </r>
  <r>
    <d v="2010-07-29T00:00:00"/>
    <x v="3"/>
    <x v="2"/>
    <n v="2611"/>
    <x v="0"/>
    <n v="590000"/>
    <x v="0"/>
    <x v="0"/>
    <n v="590000"/>
  </r>
  <r>
    <d v="2010-07-29T00:00:00"/>
    <x v="3"/>
    <x v="2"/>
    <n v="2602"/>
    <x v="0"/>
    <n v="690000"/>
    <x v="0"/>
    <x v="1"/>
    <n v="690000"/>
  </r>
  <r>
    <d v="2010-07-29T00:00:00"/>
    <x v="3"/>
    <x v="2"/>
    <n v="2607"/>
    <x v="0"/>
    <n v="690000"/>
    <x v="0"/>
    <x v="1"/>
    <n v="690000"/>
  </r>
  <r>
    <d v="2010-07-29T00:00:00"/>
    <x v="3"/>
    <x v="2"/>
    <n v="2617"/>
    <x v="0"/>
    <n v="395000"/>
    <x v="1"/>
    <x v="1"/>
    <n v="395000"/>
  </r>
  <r>
    <d v="2010-07-30T00:00:00"/>
    <x v="3"/>
    <x v="2"/>
    <n v="2902"/>
    <x v="1"/>
    <n v="395000"/>
    <x v="0"/>
    <x v="1"/>
    <n v="395000"/>
  </r>
  <r>
    <d v="2010-07-30T00:00:00"/>
    <x v="3"/>
    <x v="2"/>
    <n v="2615"/>
    <x v="0"/>
    <n v="410000"/>
    <x v="0"/>
    <x v="1"/>
    <n v="410000"/>
  </r>
  <r>
    <d v="2010-07-30T00:00:00"/>
    <x v="3"/>
    <x v="2"/>
    <n v="2615"/>
    <x v="0"/>
    <n v="420000"/>
    <x v="0"/>
    <x v="1"/>
    <n v="420000"/>
  </r>
  <r>
    <d v="2010-07-30T00:00:00"/>
    <x v="3"/>
    <x v="2"/>
    <n v="2906"/>
    <x v="1"/>
    <n v="540000"/>
    <x v="0"/>
    <x v="0"/>
    <n v="540000"/>
  </r>
  <r>
    <d v="2010-07-30T00:00:00"/>
    <x v="3"/>
    <x v="2"/>
    <n v="2614"/>
    <x v="0"/>
    <n v="820000"/>
    <x v="0"/>
    <x v="0"/>
    <n v="820000"/>
  </r>
  <r>
    <d v="2010-07-30T00:00:00"/>
    <x v="3"/>
    <x v="2"/>
    <n v="2612"/>
    <x v="0"/>
    <n v="835000"/>
    <x v="0"/>
    <x v="1"/>
    <n v="835000"/>
  </r>
  <r>
    <d v="2010-07-30T00:00:00"/>
    <x v="3"/>
    <x v="2"/>
    <n v="2602"/>
    <x v="0"/>
    <n v="390000"/>
    <x v="1"/>
    <x v="2"/>
    <n v="390000"/>
  </r>
  <r>
    <d v="2010-07-31T00:00:00"/>
    <x v="3"/>
    <x v="2"/>
    <n v="2612"/>
    <x v="0"/>
    <n v="935000"/>
    <x v="0"/>
    <x v="1"/>
    <n v="935000"/>
  </r>
  <r>
    <d v="2010-08-02T00:00:00"/>
    <x v="3"/>
    <x v="2"/>
    <n v="2913"/>
    <x v="1"/>
    <n v="349950"/>
    <x v="0"/>
    <x v="1"/>
    <n v="349950"/>
  </r>
  <r>
    <d v="2010-08-02T00:00:00"/>
    <x v="3"/>
    <x v="2"/>
    <n v="2905"/>
    <x v="1"/>
    <n v="419950"/>
    <x v="0"/>
    <x v="0"/>
    <n v="419950"/>
  </r>
  <r>
    <d v="2010-08-02T00:00:00"/>
    <x v="3"/>
    <x v="2"/>
    <n v="2905"/>
    <x v="1"/>
    <n v="435000"/>
    <x v="0"/>
    <x v="1"/>
    <n v="435000"/>
  </r>
  <r>
    <d v="2010-08-02T00:00:00"/>
    <x v="3"/>
    <x v="2"/>
    <n v="2913"/>
    <x v="1"/>
    <n v="435000"/>
    <x v="0"/>
    <x v="1"/>
    <n v="435000"/>
  </r>
  <r>
    <d v="2010-08-02T00:00:00"/>
    <x v="3"/>
    <x v="2"/>
    <n v="2611"/>
    <x v="0"/>
    <n v="492500"/>
    <x v="0"/>
    <x v="1"/>
    <n v="492500"/>
  </r>
  <r>
    <d v="2010-08-02T00:00:00"/>
    <x v="3"/>
    <x v="2"/>
    <n v="2611"/>
    <x v="0"/>
    <n v="555000"/>
    <x v="0"/>
    <x v="1"/>
    <n v="555000"/>
  </r>
  <r>
    <d v="2010-08-02T00:00:00"/>
    <x v="3"/>
    <x v="2"/>
    <n v="2906"/>
    <x v="1"/>
    <n v="610000"/>
    <x v="0"/>
    <x v="3"/>
    <n v="610000"/>
  </r>
  <r>
    <d v="2010-08-02T00:00:00"/>
    <x v="3"/>
    <x v="2"/>
    <n v="2904"/>
    <x v="1"/>
    <n v="625000"/>
    <x v="0"/>
    <x v="3"/>
    <n v="625000"/>
  </r>
  <r>
    <d v="2010-08-02T00:00:00"/>
    <x v="3"/>
    <x v="2"/>
    <n v="2605"/>
    <x v="0"/>
    <n v="800000"/>
    <x v="0"/>
    <x v="1"/>
    <n v="800000"/>
  </r>
  <r>
    <d v="2010-08-02T00:00:00"/>
    <x v="3"/>
    <x v="2"/>
    <n v="2603"/>
    <x v="0"/>
    <n v="1310000"/>
    <x v="0"/>
    <x v="3"/>
    <n v="1310000"/>
  </r>
  <r>
    <d v="2010-08-03T00:00:00"/>
    <x v="3"/>
    <x v="2"/>
    <n v="2614"/>
    <x v="0"/>
    <n v="395000"/>
    <x v="0"/>
    <x v="1"/>
    <n v="395000"/>
  </r>
  <r>
    <d v="2010-08-03T00:00:00"/>
    <x v="3"/>
    <x v="2"/>
    <n v="2906"/>
    <x v="1"/>
    <n v="416000"/>
    <x v="0"/>
    <x v="1"/>
    <n v="416000"/>
  </r>
  <r>
    <d v="2010-08-03T00:00:00"/>
    <x v="3"/>
    <x v="2"/>
    <n v="2606"/>
    <x v="0"/>
    <n v="588000"/>
    <x v="0"/>
    <x v="1"/>
    <n v="588000"/>
  </r>
  <r>
    <d v="2010-08-04T00:00:00"/>
    <x v="3"/>
    <x v="2"/>
    <n v="2905"/>
    <x v="1"/>
    <n v="385000"/>
    <x v="0"/>
    <x v="1"/>
    <n v="385000"/>
  </r>
  <r>
    <d v="2010-08-04T00:00:00"/>
    <x v="3"/>
    <x v="2"/>
    <n v="2906"/>
    <x v="1"/>
    <n v="415000"/>
    <x v="0"/>
    <x v="1"/>
    <n v="415000"/>
  </r>
  <r>
    <d v="2010-08-04T00:00:00"/>
    <x v="3"/>
    <x v="2"/>
    <n v="2606"/>
    <x v="0"/>
    <n v="641000"/>
    <x v="0"/>
    <x v="1"/>
    <n v="641000"/>
  </r>
  <r>
    <d v="2010-08-04T00:00:00"/>
    <x v="3"/>
    <x v="2"/>
    <n v="2603"/>
    <x v="0"/>
    <n v="465000"/>
    <x v="1"/>
    <x v="2"/>
    <n v="465000"/>
  </r>
  <r>
    <d v="2010-08-05T00:00:00"/>
    <x v="3"/>
    <x v="2"/>
    <n v="2902"/>
    <x v="1"/>
    <n v="360000"/>
    <x v="0"/>
    <x v="1"/>
    <n v="360000"/>
  </r>
  <r>
    <d v="2010-08-05T00:00:00"/>
    <x v="3"/>
    <x v="2"/>
    <n v="2905"/>
    <x v="1"/>
    <n v="470000"/>
    <x v="0"/>
    <x v="1"/>
    <n v="470000"/>
  </r>
  <r>
    <d v="2010-08-05T00:00:00"/>
    <x v="3"/>
    <x v="2"/>
    <n v="2602"/>
    <x v="0"/>
    <n v="691999"/>
    <x v="0"/>
    <x v="1"/>
    <n v="691999"/>
  </r>
  <r>
    <d v="2010-08-05T00:00:00"/>
    <x v="3"/>
    <x v="2"/>
    <n v="2617"/>
    <x v="0"/>
    <n v="320000"/>
    <x v="1"/>
    <x v="4"/>
    <n v="320000"/>
  </r>
  <r>
    <d v="2010-08-06T00:00:00"/>
    <x v="3"/>
    <x v="2"/>
    <n v="2913"/>
    <x v="1"/>
    <n v="395000"/>
    <x v="0"/>
    <x v="1"/>
    <n v="395000"/>
  </r>
  <r>
    <d v="2010-08-06T00:00:00"/>
    <x v="3"/>
    <x v="2"/>
    <n v="2914"/>
    <x v="1"/>
    <n v="465000"/>
    <x v="0"/>
    <x v="0"/>
    <n v="465000"/>
  </r>
  <r>
    <d v="2010-08-06T00:00:00"/>
    <x v="3"/>
    <x v="2"/>
    <n v="2905"/>
    <x v="1"/>
    <n v="465000"/>
    <x v="0"/>
    <x v="1"/>
    <n v="465000"/>
  </r>
  <r>
    <d v="2010-08-06T00:00:00"/>
    <x v="3"/>
    <x v="2"/>
    <n v="2912"/>
    <x v="1"/>
    <n v="532000"/>
    <x v="0"/>
    <x v="0"/>
    <n v="532000"/>
  </r>
  <r>
    <d v="2010-08-06T00:00:00"/>
    <x v="3"/>
    <x v="2"/>
    <n v="2611"/>
    <x v="0"/>
    <n v="640000"/>
    <x v="0"/>
    <x v="0"/>
    <n v="640000"/>
  </r>
  <r>
    <d v="2010-08-07T00:00:00"/>
    <x v="3"/>
    <x v="2"/>
    <n v="2615"/>
    <x v="0"/>
    <n v="357500"/>
    <x v="0"/>
    <x v="0"/>
    <n v="357500"/>
  </r>
  <r>
    <d v="2010-08-07T00:00:00"/>
    <x v="3"/>
    <x v="2"/>
    <n v="2604"/>
    <x v="0"/>
    <n v="661000"/>
    <x v="0"/>
    <x v="1"/>
    <n v="661000"/>
  </r>
  <r>
    <d v="2010-08-09T00:00:00"/>
    <x v="3"/>
    <x v="2"/>
    <n v="2905"/>
    <x v="1"/>
    <n v="357000"/>
    <x v="0"/>
    <x v="1"/>
    <n v="357000"/>
  </r>
  <r>
    <d v="2010-08-09T00:00:00"/>
    <x v="3"/>
    <x v="2"/>
    <n v="2615"/>
    <x v="0"/>
    <n v="525000"/>
    <x v="0"/>
    <x v="0"/>
    <n v="525000"/>
  </r>
  <r>
    <d v="2010-08-09T00:00:00"/>
    <x v="3"/>
    <x v="2"/>
    <n v="2617"/>
    <x v="0"/>
    <n v="592000"/>
    <x v="0"/>
    <x v="0"/>
    <n v="592000"/>
  </r>
  <r>
    <d v="2010-08-09T00:00:00"/>
    <x v="3"/>
    <x v="2"/>
    <n v="2602"/>
    <x v="0"/>
    <n v="867000"/>
    <x v="0"/>
    <x v="0"/>
    <n v="867000"/>
  </r>
  <r>
    <d v="2010-08-09T00:00:00"/>
    <x v="3"/>
    <x v="2"/>
    <n v="2900"/>
    <x v="0"/>
    <n v="470000"/>
    <x v="1"/>
    <x v="1"/>
    <n v="470000"/>
  </r>
  <r>
    <d v="2010-08-10T00:00:00"/>
    <x v="3"/>
    <x v="2"/>
    <n v="2615"/>
    <x v="0"/>
    <n v="410000"/>
    <x v="0"/>
    <x v="1"/>
    <n v="410000"/>
  </r>
  <r>
    <d v="2010-08-10T00:00:00"/>
    <x v="3"/>
    <x v="2"/>
    <n v="2615"/>
    <x v="0"/>
    <n v="417000"/>
    <x v="0"/>
    <x v="1"/>
    <n v="417000"/>
  </r>
  <r>
    <d v="2010-08-10T00:00:00"/>
    <x v="3"/>
    <x v="2"/>
    <n v="2906"/>
    <x v="1"/>
    <n v="549000"/>
    <x v="0"/>
    <x v="0"/>
    <n v="549000"/>
  </r>
  <r>
    <d v="2010-08-10T00:00:00"/>
    <x v="3"/>
    <x v="2"/>
    <n v="2611"/>
    <x v="0"/>
    <n v="730000"/>
    <x v="0"/>
    <x v="1"/>
    <n v="730000"/>
  </r>
  <r>
    <d v="2010-08-11T00:00:00"/>
    <x v="3"/>
    <x v="2"/>
    <n v="2914"/>
    <x v="1"/>
    <n v="562500"/>
    <x v="0"/>
    <x v="0"/>
    <n v="562500"/>
  </r>
  <r>
    <d v="2010-08-11T00:00:00"/>
    <x v="3"/>
    <x v="2"/>
    <n v="2602"/>
    <x v="0"/>
    <n v="695000"/>
    <x v="0"/>
    <x v="1"/>
    <n v="695000"/>
  </r>
  <r>
    <d v="2010-08-11T00:00:00"/>
    <x v="3"/>
    <x v="2"/>
    <n v="2602"/>
    <x v="0"/>
    <n v="900000"/>
    <x v="0"/>
    <x v="1"/>
    <n v="900000"/>
  </r>
  <r>
    <d v="2010-08-12T00:00:00"/>
    <x v="3"/>
    <x v="2"/>
    <n v="2615"/>
    <x v="0"/>
    <n v="460000"/>
    <x v="0"/>
    <x v="1"/>
    <n v="460000"/>
  </r>
  <r>
    <d v="2010-08-12T00:00:00"/>
    <x v="3"/>
    <x v="2"/>
    <n v="2905"/>
    <x v="1"/>
    <n v="485000"/>
    <x v="0"/>
    <x v="0"/>
    <n v="485000"/>
  </r>
  <r>
    <d v="2010-08-12T00:00:00"/>
    <x v="3"/>
    <x v="2"/>
    <n v="2904"/>
    <x v="1"/>
    <n v="547000"/>
    <x v="0"/>
    <x v="0"/>
    <n v="547000"/>
  </r>
  <r>
    <d v="2010-08-12T00:00:00"/>
    <x v="3"/>
    <x v="2"/>
    <n v="2614"/>
    <x v="0"/>
    <n v="810000"/>
    <x v="0"/>
    <x v="0"/>
    <n v="810000"/>
  </r>
  <r>
    <d v="2010-08-12T00:00:00"/>
    <x v="3"/>
    <x v="2"/>
    <n v="2602"/>
    <x v="0"/>
    <n v="243000"/>
    <x v="1"/>
    <x v="4"/>
    <n v="243000"/>
  </r>
  <r>
    <d v="2010-08-12T00:00:00"/>
    <x v="3"/>
    <x v="2"/>
    <n v="2612"/>
    <x v="0"/>
    <n v="495000"/>
    <x v="1"/>
    <x v="2"/>
    <n v="495000"/>
  </r>
  <r>
    <d v="2010-08-13T00:00:00"/>
    <x v="3"/>
    <x v="2"/>
    <n v="2615"/>
    <x v="0"/>
    <n v="539000"/>
    <x v="0"/>
    <x v="1"/>
    <n v="539000"/>
  </r>
  <r>
    <d v="2010-08-13T00:00:00"/>
    <x v="3"/>
    <x v="2"/>
    <n v="2602"/>
    <x v="0"/>
    <n v="550000"/>
    <x v="0"/>
    <x v="2"/>
    <n v="550000"/>
  </r>
  <r>
    <d v="2010-08-13T00:00:00"/>
    <x v="3"/>
    <x v="2"/>
    <n v="2605"/>
    <x v="0"/>
    <n v="662500"/>
    <x v="0"/>
    <x v="0"/>
    <n v="662500"/>
  </r>
  <r>
    <d v="2010-08-13T00:00:00"/>
    <x v="3"/>
    <x v="2"/>
    <n v="2606"/>
    <x v="0"/>
    <n v="285000"/>
    <x v="1"/>
    <x v="4"/>
    <n v="285000"/>
  </r>
  <r>
    <d v="2010-08-13T00:00:00"/>
    <x v="3"/>
    <x v="2"/>
    <n v="2617"/>
    <x v="0"/>
    <n v="495000"/>
    <x v="1"/>
    <x v="1"/>
    <n v="495000"/>
  </r>
  <r>
    <d v="2010-08-14T00:00:00"/>
    <x v="3"/>
    <x v="2"/>
    <n v="2614"/>
    <x v="0"/>
    <n v="535000"/>
    <x v="0"/>
    <x v="0"/>
    <n v="535000"/>
  </r>
  <r>
    <d v="2010-08-14T00:00:00"/>
    <x v="3"/>
    <x v="2"/>
    <n v="2607"/>
    <x v="0"/>
    <n v="567500"/>
    <x v="0"/>
    <x v="1"/>
    <n v="567500"/>
  </r>
  <r>
    <d v="2010-08-14T00:00:00"/>
    <x v="3"/>
    <x v="2"/>
    <n v="2604"/>
    <x v="0"/>
    <n v="600000"/>
    <x v="0"/>
    <x v="1"/>
    <n v="600000"/>
  </r>
  <r>
    <d v="2010-08-14T00:00:00"/>
    <x v="3"/>
    <x v="2"/>
    <n v="2904"/>
    <x v="1"/>
    <n v="820000"/>
    <x v="0"/>
    <x v="0"/>
    <n v="820000"/>
  </r>
  <r>
    <d v="2010-08-14T00:00:00"/>
    <x v="3"/>
    <x v="2"/>
    <n v="2600"/>
    <x v="0"/>
    <n v="1100000"/>
    <x v="0"/>
    <x v="0"/>
    <n v="1100000"/>
  </r>
  <r>
    <d v="2010-08-16T00:00:00"/>
    <x v="3"/>
    <x v="2"/>
    <n v="2906"/>
    <x v="1"/>
    <n v="500000"/>
    <x v="0"/>
    <x v="0"/>
    <n v="500000"/>
  </r>
  <r>
    <d v="2010-08-16T00:00:00"/>
    <x v="3"/>
    <x v="2"/>
    <n v="2906"/>
    <x v="1"/>
    <n v="610000"/>
    <x v="0"/>
    <x v="0"/>
    <n v="610000"/>
  </r>
  <r>
    <d v="2010-08-16T00:00:00"/>
    <x v="3"/>
    <x v="2"/>
    <n v="2904"/>
    <x v="1"/>
    <n v="620000"/>
    <x v="0"/>
    <x v="0"/>
    <n v="620000"/>
  </r>
  <r>
    <d v="2010-08-16T00:00:00"/>
    <x v="3"/>
    <x v="2"/>
    <n v="2906"/>
    <x v="1"/>
    <n v="760000"/>
    <x v="0"/>
    <x v="3"/>
    <n v="760000"/>
  </r>
  <r>
    <d v="2010-08-16T00:00:00"/>
    <x v="3"/>
    <x v="2"/>
    <n v="2614"/>
    <x v="0"/>
    <n v="880000"/>
    <x v="0"/>
    <x v="0"/>
    <n v="880000"/>
  </r>
  <r>
    <d v="2010-08-16T00:00:00"/>
    <x v="3"/>
    <x v="2"/>
    <n v="2612"/>
    <x v="0"/>
    <n v="531000"/>
    <x v="1"/>
    <x v="2"/>
    <n v="531000"/>
  </r>
  <r>
    <d v="2010-08-17T00:00:00"/>
    <x v="3"/>
    <x v="2"/>
    <n v="2905"/>
    <x v="1"/>
    <n v="345000"/>
    <x v="0"/>
    <x v="4"/>
    <n v="345000"/>
  </r>
  <r>
    <d v="2010-08-17T00:00:00"/>
    <x v="3"/>
    <x v="2"/>
    <n v="2913"/>
    <x v="1"/>
    <n v="410000"/>
    <x v="0"/>
    <x v="1"/>
    <n v="410000"/>
  </r>
  <r>
    <d v="2010-08-17T00:00:00"/>
    <x v="3"/>
    <x v="2"/>
    <n v="2906"/>
    <x v="1"/>
    <n v="420000"/>
    <x v="0"/>
    <x v="1"/>
    <n v="420000"/>
  </r>
  <r>
    <d v="2010-08-17T00:00:00"/>
    <x v="3"/>
    <x v="2"/>
    <n v="2905"/>
    <x v="1"/>
    <n v="430000"/>
    <x v="0"/>
    <x v="1"/>
    <n v="430000"/>
  </r>
  <r>
    <d v="2010-08-17T00:00:00"/>
    <x v="3"/>
    <x v="2"/>
    <n v="2617"/>
    <x v="0"/>
    <n v="450000"/>
    <x v="0"/>
    <x v="1"/>
    <n v="450000"/>
  </r>
  <r>
    <d v="2010-08-17T00:00:00"/>
    <x v="3"/>
    <x v="2"/>
    <n v="2615"/>
    <x v="0"/>
    <n v="496000"/>
    <x v="0"/>
    <x v="1"/>
    <n v="496000"/>
  </r>
  <r>
    <d v="2010-08-17T00:00:00"/>
    <x v="3"/>
    <x v="2"/>
    <n v="2606"/>
    <x v="0"/>
    <n v="645500"/>
    <x v="0"/>
    <x v="0"/>
    <n v="645500"/>
  </r>
  <r>
    <d v="2010-08-17T00:00:00"/>
    <x v="3"/>
    <x v="2"/>
    <n v="2906"/>
    <x v="1"/>
    <n v="710000"/>
    <x v="0"/>
    <x v="0"/>
    <n v="710000"/>
  </r>
  <r>
    <d v="2010-08-17T00:00:00"/>
    <x v="3"/>
    <x v="2"/>
    <n v="2612"/>
    <x v="0"/>
    <n v="461000"/>
    <x v="1"/>
    <x v="2"/>
    <n v="461000"/>
  </r>
  <r>
    <d v="2010-08-17T00:00:00"/>
    <x v="3"/>
    <x v="2"/>
    <n v="2612"/>
    <x v="0"/>
    <n v="504500"/>
    <x v="1"/>
    <x v="2"/>
    <n v="504500"/>
  </r>
  <r>
    <d v="2010-08-18T00:00:00"/>
    <x v="3"/>
    <x v="2"/>
    <n v="2906"/>
    <x v="1"/>
    <n v="378000"/>
    <x v="0"/>
    <x v="1"/>
    <n v="378000"/>
  </r>
  <r>
    <d v="2010-08-18T00:00:00"/>
    <x v="3"/>
    <x v="2"/>
    <n v="2615"/>
    <x v="0"/>
    <n v="427000"/>
    <x v="0"/>
    <x v="1"/>
    <n v="427000"/>
  </r>
  <r>
    <d v="2010-08-18T00:00:00"/>
    <x v="3"/>
    <x v="2"/>
    <n v="2902"/>
    <x v="1"/>
    <n v="480000"/>
    <x v="0"/>
    <x v="0"/>
    <n v="480000"/>
  </r>
  <r>
    <d v="2010-08-18T00:00:00"/>
    <x v="3"/>
    <x v="2"/>
    <n v="2906"/>
    <x v="1"/>
    <n v="515000"/>
    <x v="0"/>
    <x v="0"/>
    <n v="515000"/>
  </r>
  <r>
    <d v="2010-08-18T00:00:00"/>
    <x v="3"/>
    <x v="2"/>
    <n v="2905"/>
    <x v="1"/>
    <n v="554000"/>
    <x v="0"/>
    <x v="3"/>
    <n v="554000"/>
  </r>
  <r>
    <d v="2010-08-19T00:00:00"/>
    <x v="3"/>
    <x v="2"/>
    <n v="2913"/>
    <x v="1"/>
    <n v="340000"/>
    <x v="0"/>
    <x v="2"/>
    <n v="340000"/>
  </r>
  <r>
    <d v="2010-08-19T00:00:00"/>
    <x v="3"/>
    <x v="2"/>
    <n v="2906"/>
    <x v="1"/>
    <n v="377500"/>
    <x v="0"/>
    <x v="1"/>
    <n v="377500"/>
  </r>
  <r>
    <d v="2010-08-19T00:00:00"/>
    <x v="3"/>
    <x v="2"/>
    <n v="2614"/>
    <x v="0"/>
    <n v="494000"/>
    <x v="0"/>
    <x v="1"/>
    <n v="494000"/>
  </r>
  <r>
    <d v="2010-08-19T00:00:00"/>
    <x v="3"/>
    <x v="2"/>
    <n v="2611"/>
    <x v="0"/>
    <n v="510000"/>
    <x v="0"/>
    <x v="1"/>
    <n v="510000"/>
  </r>
  <r>
    <d v="2010-08-19T00:00:00"/>
    <x v="3"/>
    <x v="2"/>
    <n v="2605"/>
    <x v="0"/>
    <n v="595000"/>
    <x v="0"/>
    <x v="1"/>
    <n v="595000"/>
  </r>
  <r>
    <d v="2010-08-20T00:00:00"/>
    <x v="3"/>
    <x v="2"/>
    <n v="2617"/>
    <x v="0"/>
    <n v="405000"/>
    <x v="0"/>
    <x v="1"/>
    <n v="405000"/>
  </r>
  <r>
    <d v="2010-08-20T00:00:00"/>
    <x v="3"/>
    <x v="2"/>
    <n v="2615"/>
    <x v="0"/>
    <n v="518000"/>
    <x v="0"/>
    <x v="0"/>
    <n v="518000"/>
  </r>
  <r>
    <d v="2010-08-20T00:00:00"/>
    <x v="3"/>
    <x v="2"/>
    <n v="2611"/>
    <x v="0"/>
    <n v="610000"/>
    <x v="0"/>
    <x v="0"/>
    <n v="610000"/>
  </r>
  <r>
    <d v="2010-08-20T00:00:00"/>
    <x v="3"/>
    <x v="2"/>
    <n v="2605"/>
    <x v="0"/>
    <n v="650000"/>
    <x v="0"/>
    <x v="3"/>
    <n v="650000"/>
  </r>
  <r>
    <d v="2010-08-20T00:00:00"/>
    <x v="3"/>
    <x v="2"/>
    <n v="2602"/>
    <x v="0"/>
    <n v="705000"/>
    <x v="0"/>
    <x v="1"/>
    <n v="705000"/>
  </r>
  <r>
    <d v="2010-08-20T00:00:00"/>
    <x v="3"/>
    <x v="2"/>
    <n v="2602"/>
    <x v="0"/>
    <n v="763000"/>
    <x v="0"/>
    <x v="0"/>
    <n v="763000"/>
  </r>
  <r>
    <d v="2010-08-20T00:00:00"/>
    <x v="3"/>
    <x v="2"/>
    <n v="2606"/>
    <x v="0"/>
    <n v="850000"/>
    <x v="0"/>
    <x v="0"/>
    <n v="850000"/>
  </r>
  <r>
    <d v="2010-08-20T00:00:00"/>
    <x v="3"/>
    <x v="2"/>
    <n v="2612"/>
    <x v="0"/>
    <n v="310000"/>
    <x v="1"/>
    <x v="4"/>
    <n v="310000"/>
  </r>
  <r>
    <d v="2010-08-21T00:00:00"/>
    <x v="3"/>
    <x v="2"/>
    <n v="2912"/>
    <x v="1"/>
    <n v="550000"/>
    <x v="0"/>
    <x v="0"/>
    <n v="550000"/>
  </r>
  <r>
    <d v="2010-08-23T00:00:00"/>
    <x v="3"/>
    <x v="2"/>
    <n v="2913"/>
    <x v="1"/>
    <n v="374600"/>
    <x v="0"/>
    <x v="1"/>
    <n v="374600"/>
  </r>
  <r>
    <d v="2010-08-23T00:00:00"/>
    <x v="3"/>
    <x v="2"/>
    <n v="2615"/>
    <x v="0"/>
    <n v="431000"/>
    <x v="0"/>
    <x v="1"/>
    <n v="431000"/>
  </r>
  <r>
    <d v="2010-08-23T00:00:00"/>
    <x v="3"/>
    <x v="2"/>
    <n v="2906"/>
    <x v="1"/>
    <n v="440000"/>
    <x v="0"/>
    <x v="1"/>
    <n v="440000"/>
  </r>
  <r>
    <d v="2010-08-23T00:00:00"/>
    <x v="3"/>
    <x v="2"/>
    <n v="2903"/>
    <x v="1"/>
    <n v="445500"/>
    <x v="0"/>
    <x v="1"/>
    <n v="445500"/>
  </r>
  <r>
    <d v="2010-08-23T00:00:00"/>
    <x v="3"/>
    <x v="2"/>
    <n v="2902"/>
    <x v="1"/>
    <n v="449000"/>
    <x v="0"/>
    <x v="1"/>
    <n v="449000"/>
  </r>
  <r>
    <d v="2010-08-23T00:00:00"/>
    <x v="3"/>
    <x v="2"/>
    <n v="2905"/>
    <x v="1"/>
    <n v="465000"/>
    <x v="0"/>
    <x v="1"/>
    <n v="465000"/>
  </r>
  <r>
    <d v="2010-08-23T00:00:00"/>
    <x v="3"/>
    <x v="2"/>
    <n v="2903"/>
    <x v="1"/>
    <n v="506000"/>
    <x v="0"/>
    <x v="1"/>
    <n v="506000"/>
  </r>
  <r>
    <d v="2010-08-23T00:00:00"/>
    <x v="3"/>
    <x v="2"/>
    <n v="2905"/>
    <x v="1"/>
    <n v="515000"/>
    <x v="0"/>
    <x v="1"/>
    <n v="515000"/>
  </r>
  <r>
    <d v="2010-08-23T00:00:00"/>
    <x v="3"/>
    <x v="2"/>
    <n v="2904"/>
    <x v="1"/>
    <n v="615000"/>
    <x v="0"/>
    <x v="0"/>
    <n v="615000"/>
  </r>
  <r>
    <d v="2010-08-23T00:00:00"/>
    <x v="3"/>
    <x v="2"/>
    <n v="2906"/>
    <x v="1"/>
    <n v="725000"/>
    <x v="0"/>
    <x v="3"/>
    <n v="725000"/>
  </r>
  <r>
    <d v="2010-08-23T00:00:00"/>
    <x v="3"/>
    <x v="2"/>
    <n v="2602"/>
    <x v="0"/>
    <n v="760000"/>
    <x v="0"/>
    <x v="1"/>
    <n v="760000"/>
  </r>
  <r>
    <d v="2010-08-23T00:00:00"/>
    <x v="3"/>
    <x v="2"/>
    <n v="2602"/>
    <x v="0"/>
    <n v="801500"/>
    <x v="0"/>
    <x v="0"/>
    <n v="801500"/>
  </r>
  <r>
    <d v="2010-08-23T00:00:00"/>
    <x v="3"/>
    <x v="2"/>
    <n v="2612"/>
    <x v="0"/>
    <n v="454950"/>
    <x v="1"/>
    <x v="2"/>
    <n v="454950"/>
  </r>
  <r>
    <d v="2010-08-24T00:00:00"/>
    <x v="3"/>
    <x v="2"/>
    <n v="2617"/>
    <x v="0"/>
    <n v="430000"/>
    <x v="0"/>
    <x v="1"/>
    <n v="430000"/>
  </r>
  <r>
    <d v="2010-08-24T00:00:00"/>
    <x v="3"/>
    <x v="2"/>
    <n v="2912"/>
    <x v="1"/>
    <n v="555000"/>
    <x v="0"/>
    <x v="1"/>
    <n v="555000"/>
  </r>
  <r>
    <d v="2010-08-24T00:00:00"/>
    <x v="3"/>
    <x v="2"/>
    <n v="2602"/>
    <x v="0"/>
    <n v="617000"/>
    <x v="0"/>
    <x v="1"/>
    <n v="617000"/>
  </r>
  <r>
    <d v="2010-08-24T00:00:00"/>
    <x v="3"/>
    <x v="2"/>
    <n v="2914"/>
    <x v="1"/>
    <n v="630000"/>
    <x v="0"/>
    <x v="0"/>
    <n v="630000"/>
  </r>
  <r>
    <d v="2010-08-24T00:00:00"/>
    <x v="3"/>
    <x v="2"/>
    <n v="2904"/>
    <x v="1"/>
    <n v="663000"/>
    <x v="0"/>
    <x v="0"/>
    <n v="663000"/>
  </r>
  <r>
    <d v="2010-08-24T00:00:00"/>
    <x v="3"/>
    <x v="2"/>
    <n v="2602"/>
    <x v="0"/>
    <n v="360000"/>
    <x v="1"/>
    <x v="2"/>
    <n v="360000"/>
  </r>
  <r>
    <d v="2010-08-25T00:00:00"/>
    <x v="3"/>
    <x v="2"/>
    <n v="2913"/>
    <x v="1"/>
    <n v="755000"/>
    <x v="0"/>
    <x v="0"/>
    <n v="755000"/>
  </r>
  <r>
    <d v="2010-08-25T00:00:00"/>
    <x v="3"/>
    <x v="2"/>
    <n v="2617"/>
    <x v="0"/>
    <n v="355000"/>
    <x v="1"/>
    <x v="4"/>
    <n v="355000"/>
  </r>
  <r>
    <d v="2010-08-26T00:00:00"/>
    <x v="3"/>
    <x v="2"/>
    <n v="2615"/>
    <x v="0"/>
    <n v="485000"/>
    <x v="0"/>
    <x v="0"/>
    <n v="485000"/>
  </r>
  <r>
    <d v="2010-08-26T00:00:00"/>
    <x v="3"/>
    <x v="2"/>
    <n v="2906"/>
    <x v="1"/>
    <n v="527000"/>
    <x v="0"/>
    <x v="0"/>
    <n v="527000"/>
  </r>
  <r>
    <d v="2010-08-26T00:00:00"/>
    <x v="3"/>
    <x v="2"/>
    <n v="2602"/>
    <x v="0"/>
    <n v="575000"/>
    <x v="0"/>
    <x v="1"/>
    <n v="575000"/>
  </r>
  <r>
    <d v="2010-08-26T00:00:00"/>
    <x v="3"/>
    <x v="2"/>
    <n v="2611"/>
    <x v="0"/>
    <n v="340000"/>
    <x v="1"/>
    <x v="1"/>
    <n v="340000"/>
  </r>
  <r>
    <d v="2010-08-26T00:00:00"/>
    <x v="3"/>
    <x v="2"/>
    <n v="2603"/>
    <x v="0"/>
    <n v="384000"/>
    <x v="1"/>
    <x v="4"/>
    <n v="384000"/>
  </r>
  <r>
    <d v="2010-08-26T00:00:00"/>
    <x v="3"/>
    <x v="2"/>
    <n v="2612"/>
    <x v="0"/>
    <n v="410000"/>
    <x v="1"/>
    <x v="4"/>
    <n v="410000"/>
  </r>
  <r>
    <d v="2010-08-27T00:00:00"/>
    <x v="3"/>
    <x v="2"/>
    <n v="2905"/>
    <x v="1"/>
    <n v="431625"/>
    <x v="0"/>
    <x v="1"/>
    <n v="431625"/>
  </r>
  <r>
    <d v="2010-08-27T00:00:00"/>
    <x v="3"/>
    <x v="2"/>
    <n v="2913"/>
    <x v="1"/>
    <n v="570000"/>
    <x v="0"/>
    <x v="0"/>
    <n v="570000"/>
  </r>
  <r>
    <d v="2010-08-27T00:00:00"/>
    <x v="3"/>
    <x v="2"/>
    <n v="2615"/>
    <x v="0"/>
    <n v="573000"/>
    <x v="0"/>
    <x v="0"/>
    <n v="573000"/>
  </r>
  <r>
    <d v="2010-08-27T00:00:00"/>
    <x v="3"/>
    <x v="2"/>
    <n v="2604"/>
    <x v="0"/>
    <n v="440000"/>
    <x v="1"/>
    <x v="2"/>
    <n v="440000"/>
  </r>
  <r>
    <d v="2010-08-27T00:00:00"/>
    <x v="3"/>
    <x v="2"/>
    <n v="2604"/>
    <x v="0"/>
    <n v="470000"/>
    <x v="1"/>
    <x v="2"/>
    <n v="470000"/>
  </r>
  <r>
    <d v="2010-08-28T00:00:00"/>
    <x v="3"/>
    <x v="2"/>
    <n v="2615"/>
    <x v="0"/>
    <n v="515000"/>
    <x v="0"/>
    <x v="0"/>
    <n v="515000"/>
  </r>
  <r>
    <d v="2010-08-28T00:00:00"/>
    <x v="3"/>
    <x v="2"/>
    <n v="2615"/>
    <x v="0"/>
    <n v="570000"/>
    <x v="0"/>
    <x v="0"/>
    <n v="570000"/>
  </r>
  <r>
    <d v="2010-08-28T00:00:00"/>
    <x v="3"/>
    <x v="2"/>
    <n v="2607"/>
    <x v="0"/>
    <n v="590000"/>
    <x v="0"/>
    <x v="1"/>
    <n v="590000"/>
  </r>
  <r>
    <d v="2010-08-28T00:00:00"/>
    <x v="3"/>
    <x v="2"/>
    <n v="2604"/>
    <x v="0"/>
    <n v="921000"/>
    <x v="0"/>
    <x v="0"/>
    <n v="921000"/>
  </r>
  <r>
    <d v="2010-08-28T00:00:00"/>
    <x v="3"/>
    <x v="2"/>
    <n v="2902"/>
    <x v="1"/>
    <n v="925000"/>
    <x v="0"/>
    <x v="3"/>
    <n v="925000"/>
  </r>
  <r>
    <d v="2010-08-29T00:00:00"/>
    <x v="3"/>
    <x v="2"/>
    <n v="2906"/>
    <x v="1"/>
    <n v="575000"/>
    <x v="0"/>
    <x v="0"/>
    <n v="575000"/>
  </r>
  <r>
    <d v="2010-08-30T00:00:00"/>
    <x v="3"/>
    <x v="2"/>
    <n v="2913"/>
    <x v="1"/>
    <n v="350000"/>
    <x v="0"/>
    <x v="2"/>
    <n v="350000"/>
  </r>
  <r>
    <d v="2010-08-30T00:00:00"/>
    <x v="3"/>
    <x v="2"/>
    <n v="2905"/>
    <x v="1"/>
    <n v="380000"/>
    <x v="0"/>
    <x v="1"/>
    <n v="380000"/>
  </r>
  <r>
    <d v="2010-08-30T00:00:00"/>
    <x v="3"/>
    <x v="2"/>
    <n v="2615"/>
    <x v="0"/>
    <n v="427000"/>
    <x v="0"/>
    <x v="1"/>
    <n v="427000"/>
  </r>
  <r>
    <d v="2010-08-30T00:00:00"/>
    <x v="3"/>
    <x v="2"/>
    <n v="2615"/>
    <x v="0"/>
    <n v="435000"/>
    <x v="0"/>
    <x v="1"/>
    <n v="435000"/>
  </r>
  <r>
    <d v="2010-08-30T00:00:00"/>
    <x v="3"/>
    <x v="2"/>
    <n v="2905"/>
    <x v="1"/>
    <n v="445000"/>
    <x v="0"/>
    <x v="1"/>
    <n v="445000"/>
  </r>
  <r>
    <d v="2010-08-30T00:00:00"/>
    <x v="3"/>
    <x v="2"/>
    <n v="2905"/>
    <x v="1"/>
    <n v="457000"/>
    <x v="0"/>
    <x v="1"/>
    <n v="457000"/>
  </r>
  <r>
    <d v="2010-08-30T00:00:00"/>
    <x v="3"/>
    <x v="2"/>
    <n v="2905"/>
    <x v="1"/>
    <n v="545000"/>
    <x v="0"/>
    <x v="0"/>
    <n v="545000"/>
  </r>
  <r>
    <d v="2010-08-30T00:00:00"/>
    <x v="3"/>
    <x v="2"/>
    <n v="2913"/>
    <x v="1"/>
    <n v="703000"/>
    <x v="0"/>
    <x v="0"/>
    <n v="703000"/>
  </r>
  <r>
    <d v="2010-08-30T00:00:00"/>
    <x v="3"/>
    <x v="2"/>
    <n v="2607"/>
    <x v="0"/>
    <n v="455000"/>
    <x v="1"/>
    <x v="1"/>
    <n v="455000"/>
  </r>
  <r>
    <d v="2010-08-31T00:00:00"/>
    <x v="3"/>
    <x v="2"/>
    <n v="2614"/>
    <x v="0"/>
    <n v="455000"/>
    <x v="0"/>
    <x v="1"/>
    <n v="455000"/>
  </r>
  <r>
    <d v="2010-08-31T00:00:00"/>
    <x v="3"/>
    <x v="2"/>
    <n v="2904"/>
    <x v="1"/>
    <n v="499000"/>
    <x v="0"/>
    <x v="0"/>
    <n v="499000"/>
  </r>
  <r>
    <d v="2010-08-31T00:00:00"/>
    <x v="3"/>
    <x v="2"/>
    <n v="2913"/>
    <x v="1"/>
    <n v="690000"/>
    <x v="0"/>
    <x v="3"/>
    <n v="690000"/>
  </r>
  <r>
    <d v="2010-08-31T00:00:00"/>
    <x v="3"/>
    <x v="2"/>
    <n v="2914"/>
    <x v="1"/>
    <n v="730000"/>
    <x v="0"/>
    <x v="0"/>
    <n v="730000"/>
  </r>
  <r>
    <d v="2010-09-01T00:00:00"/>
    <x v="3"/>
    <x v="2"/>
    <n v="2906"/>
    <x v="1"/>
    <n v="382500"/>
    <x v="0"/>
    <x v="1"/>
    <n v="382500"/>
  </r>
  <r>
    <d v="2010-09-01T00:00:00"/>
    <x v="3"/>
    <x v="2"/>
    <n v="2914"/>
    <x v="1"/>
    <n v="417500"/>
    <x v="0"/>
    <x v="1"/>
    <n v="417500"/>
  </r>
  <r>
    <d v="2010-09-01T00:00:00"/>
    <x v="3"/>
    <x v="2"/>
    <n v="2913"/>
    <x v="1"/>
    <n v="492000"/>
    <x v="0"/>
    <x v="0"/>
    <n v="492000"/>
  </r>
  <r>
    <d v="2010-09-01T00:00:00"/>
    <x v="3"/>
    <x v="2"/>
    <n v="2604"/>
    <x v="0"/>
    <n v="550000"/>
    <x v="0"/>
    <x v="1"/>
    <n v="550000"/>
  </r>
  <r>
    <d v="2010-09-01T00:00:00"/>
    <x v="3"/>
    <x v="2"/>
    <n v="2602"/>
    <x v="0"/>
    <n v="556188"/>
    <x v="0"/>
    <x v="1"/>
    <n v="556188"/>
  </r>
  <r>
    <d v="2010-09-01T00:00:00"/>
    <x v="3"/>
    <x v="2"/>
    <n v="2617"/>
    <x v="0"/>
    <n v="452000"/>
    <x v="1"/>
    <x v="2"/>
    <n v="452000"/>
  </r>
  <r>
    <d v="2010-09-02T00:00:00"/>
    <x v="3"/>
    <x v="2"/>
    <n v="2615"/>
    <x v="0"/>
    <n v="420000"/>
    <x v="0"/>
    <x v="3"/>
    <n v="420000"/>
  </r>
  <r>
    <d v="2010-09-02T00:00:00"/>
    <x v="3"/>
    <x v="2"/>
    <n v="2905"/>
    <x v="1"/>
    <n v="423000"/>
    <x v="0"/>
    <x v="1"/>
    <n v="423000"/>
  </r>
  <r>
    <d v="2010-09-02T00:00:00"/>
    <x v="3"/>
    <x v="2"/>
    <n v="2902"/>
    <x v="1"/>
    <n v="440000"/>
    <x v="0"/>
    <x v="1"/>
    <n v="440000"/>
  </r>
  <r>
    <d v="2010-09-02T00:00:00"/>
    <x v="3"/>
    <x v="2"/>
    <n v="2902"/>
    <x v="1"/>
    <n v="490000"/>
    <x v="0"/>
    <x v="1"/>
    <n v="490000"/>
  </r>
  <r>
    <d v="2010-09-02T00:00:00"/>
    <x v="3"/>
    <x v="2"/>
    <n v="2906"/>
    <x v="1"/>
    <n v="580000"/>
    <x v="0"/>
    <x v="0"/>
    <n v="580000"/>
  </r>
  <r>
    <d v="2010-09-02T00:00:00"/>
    <x v="3"/>
    <x v="2"/>
    <n v="2602"/>
    <x v="0"/>
    <n v="585000"/>
    <x v="0"/>
    <x v="1"/>
    <n v="585000"/>
  </r>
  <r>
    <d v="2010-09-02T00:00:00"/>
    <x v="3"/>
    <x v="2"/>
    <n v="2612"/>
    <x v="0"/>
    <n v="760000"/>
    <x v="0"/>
    <x v="2"/>
    <n v="760000"/>
  </r>
  <r>
    <d v="2010-09-03T00:00:00"/>
    <x v="3"/>
    <x v="2"/>
    <n v="2906"/>
    <x v="1"/>
    <n v="515000"/>
    <x v="0"/>
    <x v="0"/>
    <n v="515000"/>
  </r>
  <r>
    <d v="2010-09-03T00:00:00"/>
    <x v="3"/>
    <x v="2"/>
    <n v="2905"/>
    <x v="1"/>
    <n v="555000"/>
    <x v="0"/>
    <x v="3"/>
    <n v="555000"/>
  </r>
  <r>
    <d v="2010-09-03T00:00:00"/>
    <x v="3"/>
    <x v="2"/>
    <n v="2617"/>
    <x v="0"/>
    <n v="590000"/>
    <x v="0"/>
    <x v="0"/>
    <n v="590000"/>
  </r>
  <r>
    <d v="2010-09-04T00:00:00"/>
    <x v="3"/>
    <x v="2"/>
    <n v="2902"/>
    <x v="1"/>
    <n v="448500"/>
    <x v="0"/>
    <x v="1"/>
    <n v="448500"/>
  </r>
  <r>
    <d v="2010-09-04T00:00:00"/>
    <x v="3"/>
    <x v="2"/>
    <n v="2905"/>
    <x v="1"/>
    <n v="515000"/>
    <x v="0"/>
    <x v="1"/>
    <n v="515000"/>
  </r>
  <r>
    <d v="2010-09-04T00:00:00"/>
    <x v="3"/>
    <x v="2"/>
    <n v="2614"/>
    <x v="0"/>
    <n v="551000"/>
    <x v="0"/>
    <x v="1"/>
    <n v="551000"/>
  </r>
  <r>
    <d v="2010-09-04T00:00:00"/>
    <x v="3"/>
    <x v="2"/>
    <n v="2602"/>
    <x v="0"/>
    <n v="835000"/>
    <x v="0"/>
    <x v="1"/>
    <n v="835000"/>
  </r>
  <r>
    <d v="2010-09-04T00:00:00"/>
    <x v="3"/>
    <x v="2"/>
    <n v="2615"/>
    <x v="0"/>
    <n v="890000"/>
    <x v="0"/>
    <x v="0"/>
    <n v="890000"/>
  </r>
  <r>
    <d v="2010-09-04T00:00:00"/>
    <x v="3"/>
    <x v="2"/>
    <n v="2612"/>
    <x v="0"/>
    <n v="950000"/>
    <x v="0"/>
    <x v="0"/>
    <n v="950000"/>
  </r>
  <r>
    <d v="2010-09-06T00:00:00"/>
    <x v="3"/>
    <x v="2"/>
    <n v="2906"/>
    <x v="1"/>
    <n v="388000"/>
    <x v="0"/>
    <x v="0"/>
    <n v="388000"/>
  </r>
  <r>
    <d v="2010-09-06T00:00:00"/>
    <x v="3"/>
    <x v="2"/>
    <n v="2905"/>
    <x v="1"/>
    <n v="404000"/>
    <x v="0"/>
    <x v="1"/>
    <n v="404000"/>
  </r>
  <r>
    <d v="2010-09-06T00:00:00"/>
    <x v="3"/>
    <x v="2"/>
    <n v="2611"/>
    <x v="0"/>
    <n v="595000"/>
    <x v="0"/>
    <x v="1"/>
    <n v="595000"/>
  </r>
  <r>
    <d v="2010-09-06T00:00:00"/>
    <x v="3"/>
    <x v="2"/>
    <n v="2603"/>
    <x v="0"/>
    <n v="1200000"/>
    <x v="0"/>
    <x v="0"/>
    <n v="1200000"/>
  </r>
  <r>
    <d v="2010-09-06T00:00:00"/>
    <x v="3"/>
    <x v="2"/>
    <n v="2612"/>
    <x v="0"/>
    <n v="405000"/>
    <x v="1"/>
    <x v="4"/>
    <n v="405000"/>
  </r>
  <r>
    <d v="2010-09-07T00:00:00"/>
    <x v="3"/>
    <x v="2"/>
    <n v="2615"/>
    <x v="0"/>
    <n v="385000"/>
    <x v="0"/>
    <x v="1"/>
    <n v="385000"/>
  </r>
  <r>
    <d v="2010-09-07T00:00:00"/>
    <x v="3"/>
    <x v="2"/>
    <n v="2902"/>
    <x v="1"/>
    <n v="503000"/>
    <x v="0"/>
    <x v="1"/>
    <n v="503000"/>
  </r>
  <r>
    <d v="2010-09-07T00:00:00"/>
    <x v="3"/>
    <x v="2"/>
    <n v="2605"/>
    <x v="0"/>
    <n v="720000"/>
    <x v="0"/>
    <x v="1"/>
    <n v="720000"/>
  </r>
  <r>
    <d v="2010-09-07T00:00:00"/>
    <x v="3"/>
    <x v="2"/>
    <n v="2605"/>
    <x v="0"/>
    <n v="755000"/>
    <x v="0"/>
    <x v="0"/>
    <n v="755000"/>
  </r>
  <r>
    <d v="2010-09-07T00:00:00"/>
    <x v="3"/>
    <x v="2"/>
    <n v="2617"/>
    <x v="0"/>
    <n v="350000"/>
    <x v="1"/>
    <x v="2"/>
    <n v="350000"/>
  </r>
  <r>
    <d v="2010-09-08T00:00:00"/>
    <x v="3"/>
    <x v="2"/>
    <n v="2617"/>
    <x v="0"/>
    <n v="355000"/>
    <x v="0"/>
    <x v="1"/>
    <n v="355000"/>
  </r>
  <r>
    <d v="2010-09-08T00:00:00"/>
    <x v="3"/>
    <x v="2"/>
    <n v="2903"/>
    <x v="1"/>
    <n v="428842"/>
    <x v="0"/>
    <x v="1"/>
    <n v="428842"/>
  </r>
  <r>
    <d v="2010-09-08T00:00:00"/>
    <x v="3"/>
    <x v="2"/>
    <n v="2905"/>
    <x v="1"/>
    <n v="590000"/>
    <x v="0"/>
    <x v="0"/>
    <n v="590000"/>
  </r>
  <r>
    <d v="2010-09-08T00:00:00"/>
    <x v="3"/>
    <x v="2"/>
    <n v="2913"/>
    <x v="1"/>
    <n v="702500"/>
    <x v="0"/>
    <x v="0"/>
    <n v="702500"/>
  </r>
  <r>
    <d v="2010-09-09T00:00:00"/>
    <x v="3"/>
    <x v="2"/>
    <n v="2906"/>
    <x v="1"/>
    <n v="415000"/>
    <x v="0"/>
    <x v="1"/>
    <n v="415000"/>
  </r>
  <r>
    <d v="2010-09-09T00:00:00"/>
    <x v="3"/>
    <x v="2"/>
    <n v="2617"/>
    <x v="0"/>
    <n v="440000"/>
    <x v="0"/>
    <x v="1"/>
    <n v="440000"/>
  </r>
  <r>
    <d v="2010-09-09T00:00:00"/>
    <x v="3"/>
    <x v="2"/>
    <n v="2607"/>
    <x v="0"/>
    <n v="575000"/>
    <x v="0"/>
    <x v="1"/>
    <n v="575000"/>
  </r>
  <r>
    <d v="2010-09-10T00:00:00"/>
    <x v="3"/>
    <x v="2"/>
    <n v="2906"/>
    <x v="1"/>
    <n v="350000"/>
    <x v="0"/>
    <x v="2"/>
    <n v="350000"/>
  </r>
  <r>
    <d v="2010-09-10T00:00:00"/>
    <x v="3"/>
    <x v="2"/>
    <n v="2905"/>
    <x v="1"/>
    <n v="376000"/>
    <x v="0"/>
    <x v="1"/>
    <n v="376000"/>
  </r>
  <r>
    <d v="2010-09-10T00:00:00"/>
    <x v="3"/>
    <x v="2"/>
    <n v="2615"/>
    <x v="0"/>
    <n v="385000"/>
    <x v="0"/>
    <x v="1"/>
    <n v="385000"/>
  </r>
  <r>
    <d v="2010-09-10T00:00:00"/>
    <x v="3"/>
    <x v="2"/>
    <n v="2615"/>
    <x v="0"/>
    <n v="425000"/>
    <x v="0"/>
    <x v="1"/>
    <n v="425000"/>
  </r>
  <r>
    <d v="2010-09-10T00:00:00"/>
    <x v="3"/>
    <x v="2"/>
    <n v="2615"/>
    <x v="0"/>
    <n v="440000"/>
    <x v="0"/>
    <x v="1"/>
    <n v="440000"/>
  </r>
  <r>
    <d v="2010-09-10T00:00:00"/>
    <x v="3"/>
    <x v="2"/>
    <n v="2914"/>
    <x v="1"/>
    <n v="460000"/>
    <x v="0"/>
    <x v="1"/>
    <n v="460000"/>
  </r>
  <r>
    <d v="2010-09-10T00:00:00"/>
    <x v="3"/>
    <x v="2"/>
    <n v="2615"/>
    <x v="0"/>
    <n v="460000"/>
    <x v="0"/>
    <x v="0"/>
    <n v="460000"/>
  </r>
  <r>
    <d v="2010-09-10T00:00:00"/>
    <x v="3"/>
    <x v="2"/>
    <n v="2914"/>
    <x v="1"/>
    <n v="535000"/>
    <x v="0"/>
    <x v="0"/>
    <n v="535000"/>
  </r>
  <r>
    <d v="2010-09-10T00:00:00"/>
    <x v="3"/>
    <x v="2"/>
    <n v="2914"/>
    <x v="1"/>
    <n v="660000"/>
    <x v="0"/>
    <x v="0"/>
    <n v="660000"/>
  </r>
  <r>
    <d v="2010-09-10T00:00:00"/>
    <x v="3"/>
    <x v="2"/>
    <n v="2906"/>
    <x v="1"/>
    <n v="700000"/>
    <x v="0"/>
    <x v="0"/>
    <n v="700000"/>
  </r>
  <r>
    <d v="2010-09-10T00:00:00"/>
    <x v="3"/>
    <x v="2"/>
    <n v="2600"/>
    <x v="0"/>
    <n v="965000"/>
    <x v="0"/>
    <x v="1"/>
    <n v="965000"/>
  </r>
  <r>
    <d v="2010-09-10T00:00:00"/>
    <x v="3"/>
    <x v="2"/>
    <n v="2602"/>
    <x v="0"/>
    <n v="390000"/>
    <x v="1"/>
    <x v="2"/>
    <n v="390000"/>
  </r>
  <r>
    <d v="2010-09-10T00:00:00"/>
    <x v="3"/>
    <x v="2"/>
    <n v="2612"/>
    <x v="0"/>
    <n v="445000"/>
    <x v="1"/>
    <x v="2"/>
    <n v="445000"/>
  </r>
  <r>
    <d v="2010-09-10T00:00:00"/>
    <x v="3"/>
    <x v="2"/>
    <n v="2604"/>
    <x v="0"/>
    <n v="447000"/>
    <x v="1"/>
    <x v="2"/>
    <n v="447000"/>
  </r>
  <r>
    <d v="2010-09-11T00:00:00"/>
    <x v="3"/>
    <x v="2"/>
    <n v="2904"/>
    <x v="1"/>
    <n v="511000"/>
    <x v="0"/>
    <x v="1"/>
    <n v="511000"/>
  </r>
  <r>
    <d v="2010-09-11T00:00:00"/>
    <x v="3"/>
    <x v="2"/>
    <n v="2607"/>
    <x v="0"/>
    <n v="534000"/>
    <x v="0"/>
    <x v="0"/>
    <n v="534000"/>
  </r>
  <r>
    <d v="2010-09-11T00:00:00"/>
    <x v="3"/>
    <x v="2"/>
    <n v="2605"/>
    <x v="0"/>
    <n v="684000"/>
    <x v="0"/>
    <x v="0"/>
    <n v="684000"/>
  </r>
  <r>
    <d v="2010-09-11T00:00:00"/>
    <x v="3"/>
    <x v="2"/>
    <n v="2605"/>
    <x v="0"/>
    <n v="688000"/>
    <x v="0"/>
    <x v="1"/>
    <n v="688000"/>
  </r>
  <r>
    <d v="2010-09-11T00:00:00"/>
    <x v="3"/>
    <x v="2"/>
    <n v="2617"/>
    <x v="0"/>
    <n v="805000"/>
    <x v="0"/>
    <x v="3"/>
    <n v="805000"/>
  </r>
  <r>
    <d v="2010-09-13T00:00:00"/>
    <x v="3"/>
    <x v="2"/>
    <n v="2615"/>
    <x v="0"/>
    <n v="390000"/>
    <x v="0"/>
    <x v="1"/>
    <n v="390000"/>
  </r>
  <r>
    <d v="2010-09-13T00:00:00"/>
    <x v="3"/>
    <x v="2"/>
    <n v="2617"/>
    <x v="0"/>
    <n v="445000"/>
    <x v="0"/>
    <x v="1"/>
    <n v="445000"/>
  </r>
  <r>
    <d v="2010-09-13T00:00:00"/>
    <x v="3"/>
    <x v="2"/>
    <n v="2615"/>
    <x v="0"/>
    <n v="540000"/>
    <x v="0"/>
    <x v="0"/>
    <n v="540000"/>
  </r>
  <r>
    <d v="2010-09-13T00:00:00"/>
    <x v="3"/>
    <x v="2"/>
    <n v="2602"/>
    <x v="0"/>
    <n v="406500"/>
    <x v="1"/>
    <x v="2"/>
    <n v="406500"/>
  </r>
  <r>
    <d v="2010-09-13T00:00:00"/>
    <x v="3"/>
    <x v="2"/>
    <n v="2612"/>
    <x v="0"/>
    <n v="480000"/>
    <x v="1"/>
    <x v="1"/>
    <n v="480000"/>
  </r>
  <r>
    <d v="2010-09-14T00:00:00"/>
    <x v="3"/>
    <x v="2"/>
    <n v="2913"/>
    <x v="1"/>
    <n v="429950"/>
    <x v="0"/>
    <x v="1"/>
    <n v="429950"/>
  </r>
  <r>
    <d v="2010-09-14T00:00:00"/>
    <x v="3"/>
    <x v="2"/>
    <n v="2914"/>
    <x v="1"/>
    <n v="545000"/>
    <x v="0"/>
    <x v="0"/>
    <n v="545000"/>
  </r>
  <r>
    <d v="2010-09-15T00:00:00"/>
    <x v="3"/>
    <x v="2"/>
    <n v="2615"/>
    <x v="0"/>
    <n v="418000"/>
    <x v="0"/>
    <x v="1"/>
    <n v="418000"/>
  </r>
  <r>
    <d v="2010-09-15T00:00:00"/>
    <x v="3"/>
    <x v="2"/>
    <n v="2906"/>
    <x v="1"/>
    <n v="435000"/>
    <x v="0"/>
    <x v="1"/>
    <n v="435000"/>
  </r>
  <r>
    <d v="2010-09-15T00:00:00"/>
    <x v="3"/>
    <x v="2"/>
    <n v="2614"/>
    <x v="0"/>
    <n v="635000"/>
    <x v="0"/>
    <x v="2"/>
    <n v="635000"/>
  </r>
  <r>
    <d v="2010-09-15T00:00:00"/>
    <x v="3"/>
    <x v="2"/>
    <n v="2600"/>
    <x v="0"/>
    <n v="765000"/>
    <x v="0"/>
    <x v="1"/>
    <n v="765000"/>
  </r>
  <r>
    <d v="2010-09-16T00:00:00"/>
    <x v="3"/>
    <x v="2"/>
    <n v="2905"/>
    <x v="1"/>
    <n v="417500"/>
    <x v="0"/>
    <x v="1"/>
    <n v="417500"/>
  </r>
  <r>
    <d v="2010-09-16T00:00:00"/>
    <x v="3"/>
    <x v="2"/>
    <n v="2611"/>
    <x v="0"/>
    <n v="469000"/>
    <x v="0"/>
    <x v="1"/>
    <n v="469000"/>
  </r>
  <r>
    <d v="2010-09-16T00:00:00"/>
    <x v="3"/>
    <x v="2"/>
    <n v="2602"/>
    <x v="0"/>
    <n v="840000"/>
    <x v="0"/>
    <x v="0"/>
    <n v="840000"/>
  </r>
  <r>
    <d v="2010-09-16T00:00:00"/>
    <x v="3"/>
    <x v="2"/>
    <n v="2614"/>
    <x v="0"/>
    <n v="330000"/>
    <x v="1"/>
    <x v="1"/>
    <n v="330000"/>
  </r>
  <r>
    <d v="2010-09-16T00:00:00"/>
    <x v="3"/>
    <x v="2"/>
    <n v="2604"/>
    <x v="0"/>
    <n v="455000"/>
    <x v="1"/>
    <x v="2"/>
    <n v="455000"/>
  </r>
  <r>
    <d v="2010-09-17T00:00:00"/>
    <x v="3"/>
    <x v="2"/>
    <n v="2617"/>
    <x v="0"/>
    <n v="412000"/>
    <x v="0"/>
    <x v="1"/>
    <n v="412000"/>
  </r>
  <r>
    <d v="2010-09-17T00:00:00"/>
    <x v="3"/>
    <x v="2"/>
    <n v="2905"/>
    <x v="1"/>
    <n v="485000"/>
    <x v="0"/>
    <x v="0"/>
    <n v="485000"/>
  </r>
  <r>
    <d v="2010-09-17T00:00:00"/>
    <x v="3"/>
    <x v="2"/>
    <n v="2913"/>
    <x v="1"/>
    <n v="747500"/>
    <x v="0"/>
    <x v="3"/>
    <n v="747500"/>
  </r>
  <r>
    <d v="2010-09-17T00:00:00"/>
    <x v="3"/>
    <x v="2"/>
    <n v="2604"/>
    <x v="0"/>
    <n v="460000"/>
    <x v="1"/>
    <x v="2"/>
    <n v="460000"/>
  </r>
  <r>
    <d v="2010-09-17T00:00:00"/>
    <x v="3"/>
    <x v="2"/>
    <n v="2602"/>
    <x v="0"/>
    <n v="530000"/>
    <x v="1"/>
    <x v="1"/>
    <n v="530000"/>
  </r>
  <r>
    <d v="2010-09-17T00:00:00"/>
    <x v="3"/>
    <x v="2"/>
    <n v="2600"/>
    <x v="0"/>
    <n v="750000"/>
    <x v="1"/>
    <x v="1"/>
    <n v="750000"/>
  </r>
  <r>
    <d v="2010-09-18T00:00:00"/>
    <x v="3"/>
    <x v="2"/>
    <n v="2914"/>
    <x v="1"/>
    <n v="405000"/>
    <x v="0"/>
    <x v="1"/>
    <n v="405000"/>
  </r>
  <r>
    <d v="2010-09-18T00:00:00"/>
    <x v="3"/>
    <x v="2"/>
    <n v="2615"/>
    <x v="0"/>
    <n v="465000"/>
    <x v="0"/>
    <x v="1"/>
    <n v="465000"/>
  </r>
  <r>
    <d v="2010-09-18T00:00:00"/>
    <x v="3"/>
    <x v="2"/>
    <n v="2607"/>
    <x v="0"/>
    <n v="780000"/>
    <x v="0"/>
    <x v="3"/>
    <n v="780000"/>
  </r>
  <r>
    <d v="2010-09-18T00:00:00"/>
    <x v="3"/>
    <x v="2"/>
    <n v="2904"/>
    <x v="1"/>
    <n v="930000"/>
    <x v="0"/>
    <x v="3"/>
    <n v="930000"/>
  </r>
  <r>
    <d v="2010-09-20T00:00:00"/>
    <x v="3"/>
    <x v="2"/>
    <n v="2906"/>
    <x v="1"/>
    <n v="446000"/>
    <x v="0"/>
    <x v="1"/>
    <n v="446000"/>
  </r>
  <r>
    <d v="2010-09-20T00:00:00"/>
    <x v="3"/>
    <x v="2"/>
    <n v="2617"/>
    <x v="0"/>
    <n v="510000"/>
    <x v="0"/>
    <x v="0"/>
    <n v="510000"/>
  </r>
  <r>
    <d v="2010-09-20T00:00:00"/>
    <x v="3"/>
    <x v="2"/>
    <n v="2604"/>
    <x v="0"/>
    <n v="607000"/>
    <x v="0"/>
    <x v="2"/>
    <n v="607000"/>
  </r>
  <r>
    <d v="2010-09-20T00:00:00"/>
    <x v="3"/>
    <x v="2"/>
    <n v="2905"/>
    <x v="1"/>
    <n v="670000"/>
    <x v="0"/>
    <x v="0"/>
    <n v="670000"/>
  </r>
  <r>
    <d v="2010-09-20T00:00:00"/>
    <x v="3"/>
    <x v="2"/>
    <n v="2605"/>
    <x v="0"/>
    <n v="705000"/>
    <x v="0"/>
    <x v="0"/>
    <n v="705000"/>
  </r>
  <r>
    <d v="2010-09-20T00:00:00"/>
    <x v="3"/>
    <x v="2"/>
    <n v="2612"/>
    <x v="0"/>
    <n v="390000"/>
    <x v="1"/>
    <x v="4"/>
    <n v="390000"/>
  </r>
  <r>
    <d v="2010-09-20T00:00:00"/>
    <x v="3"/>
    <x v="2"/>
    <n v="2612"/>
    <x v="0"/>
    <n v="425000"/>
    <x v="1"/>
    <x v="4"/>
    <n v="425000"/>
  </r>
  <r>
    <d v="2010-09-21T00:00:00"/>
    <x v="3"/>
    <x v="2"/>
    <n v="2606"/>
    <x v="0"/>
    <n v="110000"/>
    <x v="0"/>
    <x v="0"/>
    <n v="110000"/>
  </r>
  <r>
    <d v="2010-09-21T00:00:00"/>
    <x v="3"/>
    <x v="2"/>
    <n v="2905"/>
    <x v="1"/>
    <n v="500000"/>
    <x v="0"/>
    <x v="0"/>
    <n v="500000"/>
  </r>
  <r>
    <d v="2010-09-21T00:00:00"/>
    <x v="3"/>
    <x v="2"/>
    <n v="2603"/>
    <x v="0"/>
    <n v="750000"/>
    <x v="0"/>
    <x v="0"/>
    <n v="750000"/>
  </r>
  <r>
    <d v="2010-09-21T00:00:00"/>
    <x v="3"/>
    <x v="2"/>
    <n v="2618"/>
    <x v="0"/>
    <n v="975000"/>
    <x v="0"/>
    <x v="0"/>
    <n v="975000"/>
  </r>
  <r>
    <d v="2010-09-22T00:00:00"/>
    <x v="3"/>
    <x v="2"/>
    <n v="2902"/>
    <x v="1"/>
    <n v="448000"/>
    <x v="0"/>
    <x v="1"/>
    <n v="448000"/>
  </r>
  <r>
    <d v="2010-09-22T00:00:00"/>
    <x v="3"/>
    <x v="2"/>
    <n v="2904"/>
    <x v="1"/>
    <n v="603000"/>
    <x v="0"/>
    <x v="0"/>
    <n v="603000"/>
  </r>
  <r>
    <d v="2010-09-22T00:00:00"/>
    <x v="3"/>
    <x v="2"/>
    <n v="2602"/>
    <x v="0"/>
    <n v="275000"/>
    <x v="1"/>
    <x v="4"/>
    <n v="275000"/>
  </r>
  <r>
    <d v="2010-09-23T00:00:00"/>
    <x v="3"/>
    <x v="2"/>
    <n v="2906"/>
    <x v="1"/>
    <n v="341000"/>
    <x v="0"/>
    <x v="1"/>
    <n v="341000"/>
  </r>
  <r>
    <d v="2010-09-23T00:00:00"/>
    <x v="3"/>
    <x v="2"/>
    <n v="2617"/>
    <x v="0"/>
    <n v="431000"/>
    <x v="0"/>
    <x v="1"/>
    <n v="431000"/>
  </r>
  <r>
    <d v="2010-09-23T00:00:00"/>
    <x v="3"/>
    <x v="2"/>
    <n v="2902"/>
    <x v="1"/>
    <n v="488500"/>
    <x v="0"/>
    <x v="0"/>
    <n v="488500"/>
  </r>
  <r>
    <d v="2010-09-23T00:00:00"/>
    <x v="3"/>
    <x v="2"/>
    <n v="2903"/>
    <x v="1"/>
    <n v="620000"/>
    <x v="0"/>
    <x v="1"/>
    <n v="620000"/>
  </r>
  <r>
    <d v="2010-09-23T00:00:00"/>
    <x v="3"/>
    <x v="2"/>
    <n v="2913"/>
    <x v="1"/>
    <n v="785000"/>
    <x v="0"/>
    <x v="3"/>
    <n v="785000"/>
  </r>
  <r>
    <d v="2010-09-24T00:00:00"/>
    <x v="3"/>
    <x v="2"/>
    <n v="2902"/>
    <x v="1"/>
    <n v="430000"/>
    <x v="0"/>
    <x v="1"/>
    <n v="430000"/>
  </r>
  <r>
    <d v="2010-09-24T00:00:00"/>
    <x v="3"/>
    <x v="2"/>
    <n v="2615"/>
    <x v="0"/>
    <n v="450000"/>
    <x v="0"/>
    <x v="0"/>
    <n v="450000"/>
  </r>
  <r>
    <d v="2010-09-24T00:00:00"/>
    <x v="3"/>
    <x v="2"/>
    <n v="2914"/>
    <x v="1"/>
    <n v="500000"/>
    <x v="0"/>
    <x v="0"/>
    <n v="500000"/>
  </r>
  <r>
    <d v="2010-09-24T00:00:00"/>
    <x v="3"/>
    <x v="2"/>
    <n v="2602"/>
    <x v="0"/>
    <n v="635000"/>
    <x v="0"/>
    <x v="1"/>
    <n v="635000"/>
  </r>
  <r>
    <d v="2010-09-24T00:00:00"/>
    <x v="3"/>
    <x v="2"/>
    <n v="2602"/>
    <x v="0"/>
    <n v="717500"/>
    <x v="0"/>
    <x v="1"/>
    <n v="717500"/>
  </r>
  <r>
    <d v="2010-09-25T00:00:00"/>
    <x v="3"/>
    <x v="2"/>
    <n v="2906"/>
    <x v="1"/>
    <n v="435000"/>
    <x v="0"/>
    <x v="1"/>
    <n v="435000"/>
  </r>
  <r>
    <d v="2010-09-25T00:00:00"/>
    <x v="3"/>
    <x v="2"/>
    <n v="2904"/>
    <x v="1"/>
    <n v="482500"/>
    <x v="0"/>
    <x v="1"/>
    <n v="482500"/>
  </r>
  <r>
    <d v="2010-09-25T00:00:00"/>
    <x v="3"/>
    <x v="2"/>
    <n v="2904"/>
    <x v="1"/>
    <n v="620000"/>
    <x v="0"/>
    <x v="0"/>
    <n v="620000"/>
  </r>
  <r>
    <d v="2010-09-25T00:00:00"/>
    <x v="3"/>
    <x v="2"/>
    <n v="2611"/>
    <x v="0"/>
    <n v="625000"/>
    <x v="0"/>
    <x v="1"/>
    <n v="625000"/>
  </r>
  <r>
    <d v="2010-09-25T00:00:00"/>
    <x v="3"/>
    <x v="2"/>
    <n v="2602"/>
    <x v="0"/>
    <n v="663000"/>
    <x v="0"/>
    <x v="1"/>
    <n v="663000"/>
  </r>
  <r>
    <d v="2010-09-25T00:00:00"/>
    <x v="3"/>
    <x v="2"/>
    <n v="2600"/>
    <x v="0"/>
    <n v="830000"/>
    <x v="0"/>
    <x v="1"/>
    <n v="830000"/>
  </r>
  <r>
    <d v="2010-09-26T00:00:00"/>
    <x v="3"/>
    <x v="2"/>
    <n v="2906"/>
    <x v="1"/>
    <n v="545000"/>
    <x v="0"/>
    <x v="0"/>
    <n v="545000"/>
  </r>
  <r>
    <d v="2010-09-26T00:00:00"/>
    <x v="3"/>
    <x v="2"/>
    <n v="2614"/>
    <x v="0"/>
    <n v="590000"/>
    <x v="0"/>
    <x v="0"/>
    <n v="590000"/>
  </r>
  <r>
    <d v="2010-09-28T00:00:00"/>
    <x v="3"/>
    <x v="2"/>
    <n v="2906"/>
    <x v="1"/>
    <n v="360000"/>
    <x v="0"/>
    <x v="1"/>
    <n v="360000"/>
  </r>
  <r>
    <d v="2010-09-28T00:00:00"/>
    <x v="3"/>
    <x v="2"/>
    <n v="2615"/>
    <x v="0"/>
    <n v="441000"/>
    <x v="0"/>
    <x v="1"/>
    <n v="441000"/>
  </r>
  <r>
    <d v="2010-09-28T00:00:00"/>
    <x v="3"/>
    <x v="2"/>
    <n v="2611"/>
    <x v="0"/>
    <n v="526000"/>
    <x v="0"/>
    <x v="1"/>
    <n v="526000"/>
  </r>
  <r>
    <d v="2010-09-28T00:00:00"/>
    <x v="3"/>
    <x v="2"/>
    <n v="2902"/>
    <x v="1"/>
    <n v="555000"/>
    <x v="0"/>
    <x v="0"/>
    <n v="555000"/>
  </r>
  <r>
    <d v="2010-09-28T00:00:00"/>
    <x v="3"/>
    <x v="2"/>
    <n v="2602"/>
    <x v="0"/>
    <n v="565000"/>
    <x v="0"/>
    <x v="1"/>
    <n v="565000"/>
  </r>
  <r>
    <d v="2010-09-28T00:00:00"/>
    <x v="3"/>
    <x v="2"/>
    <n v="2602"/>
    <x v="0"/>
    <n v="573000"/>
    <x v="0"/>
    <x v="1"/>
    <n v="573000"/>
  </r>
  <r>
    <d v="2010-09-28T00:00:00"/>
    <x v="3"/>
    <x v="2"/>
    <n v="2603"/>
    <x v="0"/>
    <n v="840000"/>
    <x v="0"/>
    <x v="1"/>
    <n v="840000"/>
  </r>
  <r>
    <d v="2010-09-28T00:00:00"/>
    <x v="3"/>
    <x v="2"/>
    <n v="2612"/>
    <x v="0"/>
    <n v="540000"/>
    <x v="1"/>
    <x v="2"/>
    <n v="540000"/>
  </r>
  <r>
    <d v="2010-09-29T00:00:00"/>
    <x v="3"/>
    <x v="2"/>
    <n v="2905"/>
    <x v="1"/>
    <n v="405000"/>
    <x v="0"/>
    <x v="1"/>
    <n v="405000"/>
  </r>
  <r>
    <d v="2010-09-29T00:00:00"/>
    <x v="3"/>
    <x v="2"/>
    <n v="2604"/>
    <x v="0"/>
    <n v="485000"/>
    <x v="0"/>
    <x v="1"/>
    <n v="485000"/>
  </r>
  <r>
    <d v="2010-09-29T00:00:00"/>
    <x v="3"/>
    <x v="2"/>
    <n v="2905"/>
    <x v="1"/>
    <n v="535000"/>
    <x v="0"/>
    <x v="0"/>
    <n v="535000"/>
  </r>
  <r>
    <d v="2010-09-29T00:00:00"/>
    <x v="3"/>
    <x v="2"/>
    <n v="2607"/>
    <x v="0"/>
    <n v="662500"/>
    <x v="0"/>
    <x v="0"/>
    <n v="662500"/>
  </r>
  <r>
    <d v="2010-09-29T00:00:00"/>
    <x v="3"/>
    <x v="2"/>
    <n v="2615"/>
    <x v="0"/>
    <n v="317000"/>
    <x v="1"/>
    <x v="2"/>
    <n v="317000"/>
  </r>
  <r>
    <d v="2010-09-29T00:00:00"/>
    <x v="3"/>
    <x v="2"/>
    <n v="2605"/>
    <x v="0"/>
    <n v="322770"/>
    <x v="1"/>
    <x v="2"/>
    <n v="322770"/>
  </r>
  <r>
    <d v="2010-09-30T00:00:00"/>
    <x v="3"/>
    <x v="2"/>
    <n v="2906"/>
    <x v="1"/>
    <n v="369950"/>
    <x v="0"/>
    <x v="1"/>
    <n v="369950"/>
  </r>
  <r>
    <d v="2010-09-30T00:00:00"/>
    <x v="3"/>
    <x v="2"/>
    <n v="2615"/>
    <x v="0"/>
    <n v="427000"/>
    <x v="0"/>
    <x v="1"/>
    <n v="427000"/>
  </r>
  <r>
    <d v="2010-09-30T00:00:00"/>
    <x v="3"/>
    <x v="2"/>
    <n v="2906"/>
    <x v="1"/>
    <n v="445000"/>
    <x v="0"/>
    <x v="0"/>
    <n v="445000"/>
  </r>
  <r>
    <d v="2010-09-30T00:00:00"/>
    <x v="3"/>
    <x v="2"/>
    <n v="2903"/>
    <x v="1"/>
    <n v="450000"/>
    <x v="0"/>
    <x v="1"/>
    <n v="450000"/>
  </r>
  <r>
    <d v="2010-09-30T00:00:00"/>
    <x v="3"/>
    <x v="2"/>
    <n v="2905"/>
    <x v="1"/>
    <n v="453000"/>
    <x v="0"/>
    <x v="1"/>
    <n v="453000"/>
  </r>
  <r>
    <d v="2010-09-30T00:00:00"/>
    <x v="3"/>
    <x v="2"/>
    <n v="2905"/>
    <x v="1"/>
    <n v="510000"/>
    <x v="0"/>
    <x v="0"/>
    <n v="510000"/>
  </r>
  <r>
    <d v="2010-09-30T00:00:00"/>
    <x v="3"/>
    <x v="2"/>
    <n v="2906"/>
    <x v="1"/>
    <n v="516000"/>
    <x v="0"/>
    <x v="0"/>
    <n v="516000"/>
  </r>
  <r>
    <d v="2010-09-30T00:00:00"/>
    <x v="3"/>
    <x v="2"/>
    <n v="2617"/>
    <x v="0"/>
    <n v="583000"/>
    <x v="0"/>
    <x v="0"/>
    <n v="583000"/>
  </r>
  <r>
    <d v="2010-09-30T00:00:00"/>
    <x v="3"/>
    <x v="2"/>
    <n v="2913"/>
    <x v="1"/>
    <n v="616500"/>
    <x v="0"/>
    <x v="3"/>
    <n v="616500"/>
  </r>
  <r>
    <d v="2010-09-30T00:00:00"/>
    <x v="3"/>
    <x v="2"/>
    <n v="2607"/>
    <x v="0"/>
    <n v="312500"/>
    <x v="1"/>
    <x v="2"/>
    <n v="312500"/>
  </r>
  <r>
    <d v="2010-10-01T00:00:00"/>
    <x v="3"/>
    <x v="3"/>
    <n v="2906"/>
    <x v="1"/>
    <n v="392000"/>
    <x v="0"/>
    <x v="1"/>
    <n v="392000"/>
  </r>
  <r>
    <d v="2010-10-01T00:00:00"/>
    <x v="3"/>
    <x v="3"/>
    <n v="2913"/>
    <x v="1"/>
    <n v="413250"/>
    <x v="0"/>
    <x v="1"/>
    <n v="413250"/>
  </r>
  <r>
    <d v="2010-10-01T00:00:00"/>
    <x v="3"/>
    <x v="3"/>
    <n v="2615"/>
    <x v="0"/>
    <n v="433000"/>
    <x v="0"/>
    <x v="1"/>
    <n v="433000"/>
  </r>
  <r>
    <d v="2010-10-01T00:00:00"/>
    <x v="3"/>
    <x v="3"/>
    <n v="2615"/>
    <x v="0"/>
    <n v="450000"/>
    <x v="0"/>
    <x v="2"/>
    <n v="450000"/>
  </r>
  <r>
    <d v="2010-10-01T00:00:00"/>
    <x v="3"/>
    <x v="3"/>
    <n v="2906"/>
    <x v="1"/>
    <n v="455000"/>
    <x v="0"/>
    <x v="1"/>
    <n v="455000"/>
  </r>
  <r>
    <d v="2010-10-01T00:00:00"/>
    <x v="3"/>
    <x v="3"/>
    <n v="2914"/>
    <x v="1"/>
    <n v="500000"/>
    <x v="0"/>
    <x v="0"/>
    <n v="500000"/>
  </r>
  <r>
    <d v="2010-10-01T00:00:00"/>
    <x v="3"/>
    <x v="3"/>
    <n v="2617"/>
    <x v="0"/>
    <n v="520000"/>
    <x v="0"/>
    <x v="0"/>
    <n v="520000"/>
  </r>
  <r>
    <d v="2010-10-01T00:00:00"/>
    <x v="3"/>
    <x v="3"/>
    <n v="2611"/>
    <x v="0"/>
    <n v="812000"/>
    <x v="0"/>
    <x v="0"/>
    <n v="812000"/>
  </r>
  <r>
    <d v="2010-10-01T00:00:00"/>
    <x v="3"/>
    <x v="3"/>
    <n v="2612"/>
    <x v="0"/>
    <n v="820000"/>
    <x v="0"/>
    <x v="2"/>
    <n v="820000"/>
  </r>
  <r>
    <d v="2010-10-01T00:00:00"/>
    <x v="3"/>
    <x v="3"/>
    <n v="2605"/>
    <x v="0"/>
    <n v="920000"/>
    <x v="0"/>
    <x v="0"/>
    <n v="920000"/>
  </r>
  <r>
    <d v="2010-10-02T00:00:00"/>
    <x v="3"/>
    <x v="3"/>
    <n v="2903"/>
    <x v="1"/>
    <n v="535000"/>
    <x v="0"/>
    <x v="0"/>
    <n v="535000"/>
  </r>
  <r>
    <d v="2010-10-02T00:00:00"/>
    <x v="3"/>
    <x v="3"/>
    <n v="2605"/>
    <x v="0"/>
    <n v="773000"/>
    <x v="0"/>
    <x v="0"/>
    <n v="773000"/>
  </r>
  <r>
    <d v="2010-10-05T00:00:00"/>
    <x v="3"/>
    <x v="3"/>
    <n v="2905"/>
    <x v="1"/>
    <n v="470000"/>
    <x v="0"/>
    <x v="1"/>
    <n v="470000"/>
  </r>
  <r>
    <d v="2010-10-05T00:00:00"/>
    <x v="3"/>
    <x v="3"/>
    <n v="2906"/>
    <x v="1"/>
    <n v="585000"/>
    <x v="0"/>
    <x v="0"/>
    <n v="585000"/>
  </r>
  <r>
    <d v="2010-10-05T00:00:00"/>
    <x v="3"/>
    <x v="3"/>
    <n v="2602"/>
    <x v="0"/>
    <n v="405000"/>
    <x v="1"/>
    <x v="2"/>
    <n v="405000"/>
  </r>
  <r>
    <d v="2010-10-06T00:00:00"/>
    <x v="3"/>
    <x v="3"/>
    <n v="2611"/>
    <x v="0"/>
    <n v="534000"/>
    <x v="0"/>
    <x v="0"/>
    <n v="534000"/>
  </r>
  <r>
    <d v="2010-10-06T00:00:00"/>
    <x v="3"/>
    <x v="3"/>
    <n v="2602"/>
    <x v="0"/>
    <n v="785000"/>
    <x v="0"/>
    <x v="0"/>
    <n v="785000"/>
  </r>
  <r>
    <d v="2010-10-06T00:00:00"/>
    <x v="3"/>
    <x v="3"/>
    <n v="2912"/>
    <x v="1"/>
    <n v="365000"/>
    <x v="1"/>
    <x v="2"/>
    <n v="365000"/>
  </r>
  <r>
    <d v="2010-10-06T00:00:00"/>
    <x v="3"/>
    <x v="3"/>
    <n v="2602"/>
    <x v="0"/>
    <n v="388500"/>
    <x v="1"/>
    <x v="2"/>
    <n v="388500"/>
  </r>
  <r>
    <d v="2010-10-07T00:00:00"/>
    <x v="3"/>
    <x v="3"/>
    <n v="2902"/>
    <x v="1"/>
    <n v="433500"/>
    <x v="0"/>
    <x v="0"/>
    <n v="433500"/>
  </r>
  <r>
    <d v="2010-10-07T00:00:00"/>
    <x v="3"/>
    <x v="3"/>
    <n v="2905"/>
    <x v="1"/>
    <n v="437000"/>
    <x v="0"/>
    <x v="1"/>
    <n v="437000"/>
  </r>
  <r>
    <d v="2010-10-07T00:00:00"/>
    <x v="3"/>
    <x v="3"/>
    <n v="2914"/>
    <x v="1"/>
    <n v="525000"/>
    <x v="0"/>
    <x v="0"/>
    <n v="525000"/>
  </r>
  <r>
    <d v="2010-10-07T00:00:00"/>
    <x v="3"/>
    <x v="3"/>
    <n v="2617"/>
    <x v="0"/>
    <n v="830000"/>
    <x v="0"/>
    <x v="3"/>
    <n v="830000"/>
  </r>
  <r>
    <d v="2010-10-07T00:00:00"/>
    <x v="3"/>
    <x v="3"/>
    <n v="2612"/>
    <x v="0"/>
    <n v="480000"/>
    <x v="1"/>
    <x v="1"/>
    <n v="480000"/>
  </r>
  <r>
    <d v="2010-10-08T00:00:00"/>
    <x v="3"/>
    <x v="3"/>
    <n v="2607"/>
    <x v="0"/>
    <n v="349000"/>
    <x v="0"/>
    <x v="2"/>
    <n v="349000"/>
  </r>
  <r>
    <d v="2010-10-08T00:00:00"/>
    <x v="3"/>
    <x v="3"/>
    <n v="2912"/>
    <x v="1"/>
    <n v="485000"/>
    <x v="0"/>
    <x v="1"/>
    <n v="485000"/>
  </r>
  <r>
    <d v="2010-10-08T00:00:00"/>
    <x v="3"/>
    <x v="3"/>
    <n v="2607"/>
    <x v="0"/>
    <n v="1126000"/>
    <x v="0"/>
    <x v="0"/>
    <n v="1126000"/>
  </r>
  <r>
    <d v="2010-10-08T00:00:00"/>
    <x v="3"/>
    <x v="3"/>
    <n v="2611"/>
    <x v="0"/>
    <n v="1187000"/>
    <x v="0"/>
    <x v="0"/>
    <n v="1187000"/>
  </r>
  <r>
    <d v="2010-10-09T00:00:00"/>
    <x v="3"/>
    <x v="3"/>
    <n v="2611"/>
    <x v="0"/>
    <n v="538000"/>
    <x v="0"/>
    <x v="2"/>
    <n v="538000"/>
  </r>
  <r>
    <d v="2010-10-09T00:00:00"/>
    <x v="3"/>
    <x v="3"/>
    <n v="2614"/>
    <x v="0"/>
    <n v="575000"/>
    <x v="0"/>
    <x v="1"/>
    <n v="575000"/>
  </r>
  <r>
    <d v="2010-10-09T00:00:00"/>
    <x v="3"/>
    <x v="3"/>
    <n v="2906"/>
    <x v="1"/>
    <n v="590000"/>
    <x v="0"/>
    <x v="0"/>
    <n v="590000"/>
  </r>
  <r>
    <d v="2010-10-09T00:00:00"/>
    <x v="3"/>
    <x v="3"/>
    <n v="2611"/>
    <x v="0"/>
    <n v="595000"/>
    <x v="0"/>
    <x v="0"/>
    <n v="595000"/>
  </r>
  <r>
    <d v="2010-10-09T00:00:00"/>
    <x v="3"/>
    <x v="3"/>
    <n v="2602"/>
    <x v="0"/>
    <n v="830000"/>
    <x v="0"/>
    <x v="0"/>
    <n v="830000"/>
  </r>
  <r>
    <d v="2010-10-09T00:00:00"/>
    <x v="3"/>
    <x v="3"/>
    <n v="2605"/>
    <x v="0"/>
    <n v="898000"/>
    <x v="0"/>
    <x v="0"/>
    <n v="898000"/>
  </r>
  <r>
    <d v="2010-10-09T00:00:00"/>
    <x v="3"/>
    <x v="3"/>
    <n v="2603"/>
    <x v="0"/>
    <n v="905000"/>
    <x v="0"/>
    <x v="0"/>
    <n v="905000"/>
  </r>
  <r>
    <d v="2010-10-11T00:00:00"/>
    <x v="3"/>
    <x v="3"/>
    <n v="2617"/>
    <x v="0"/>
    <n v="445000"/>
    <x v="0"/>
    <x v="1"/>
    <n v="445000"/>
  </r>
  <r>
    <d v="2010-10-11T00:00:00"/>
    <x v="3"/>
    <x v="3"/>
    <n v="2905"/>
    <x v="1"/>
    <n v="450000"/>
    <x v="0"/>
    <x v="1"/>
    <n v="450000"/>
  </r>
  <r>
    <d v="2010-10-11T00:00:00"/>
    <x v="3"/>
    <x v="3"/>
    <n v="2611"/>
    <x v="0"/>
    <n v="480000"/>
    <x v="0"/>
    <x v="1"/>
    <n v="480000"/>
  </r>
  <r>
    <d v="2010-10-11T00:00:00"/>
    <x v="3"/>
    <x v="3"/>
    <n v="2904"/>
    <x v="1"/>
    <n v="480000"/>
    <x v="0"/>
    <x v="1"/>
    <n v="480000"/>
  </r>
  <r>
    <d v="2010-10-11T00:00:00"/>
    <x v="3"/>
    <x v="3"/>
    <n v="2604"/>
    <x v="0"/>
    <n v="485000"/>
    <x v="1"/>
    <x v="2"/>
    <n v="485000"/>
  </r>
  <r>
    <d v="2010-10-12T00:00:00"/>
    <x v="3"/>
    <x v="3"/>
    <n v="2913"/>
    <x v="1"/>
    <n v="349950"/>
    <x v="0"/>
    <x v="2"/>
    <n v="349950"/>
  </r>
  <r>
    <d v="2010-10-12T00:00:00"/>
    <x v="3"/>
    <x v="3"/>
    <n v="2914"/>
    <x v="1"/>
    <n v="715000"/>
    <x v="0"/>
    <x v="0"/>
    <n v="715000"/>
  </r>
  <r>
    <d v="2010-10-12T00:00:00"/>
    <x v="3"/>
    <x v="3"/>
    <n v="2606"/>
    <x v="0"/>
    <n v="410000"/>
    <x v="1"/>
    <x v="2"/>
    <n v="410000"/>
  </r>
  <r>
    <d v="2010-10-12T00:00:00"/>
    <x v="3"/>
    <x v="3"/>
    <n v="2612"/>
    <x v="0"/>
    <n v="750000"/>
    <x v="1"/>
    <x v="2"/>
    <n v="750000"/>
  </r>
  <r>
    <d v="2010-10-13T00:00:00"/>
    <x v="3"/>
    <x v="3"/>
    <n v="2903"/>
    <x v="1"/>
    <n v="403200"/>
    <x v="0"/>
    <x v="1"/>
    <n v="403200"/>
  </r>
  <r>
    <d v="2010-10-13T00:00:00"/>
    <x v="3"/>
    <x v="3"/>
    <n v="2615"/>
    <x v="0"/>
    <n v="425000"/>
    <x v="0"/>
    <x v="1"/>
    <n v="425000"/>
  </r>
  <r>
    <d v="2010-10-13T00:00:00"/>
    <x v="3"/>
    <x v="3"/>
    <n v="2913"/>
    <x v="1"/>
    <n v="678000"/>
    <x v="0"/>
    <x v="0"/>
    <n v="678000"/>
  </r>
  <r>
    <d v="2010-10-13T00:00:00"/>
    <x v="3"/>
    <x v="3"/>
    <n v="2602"/>
    <x v="0"/>
    <n v="528000"/>
    <x v="1"/>
    <x v="1"/>
    <n v="528000"/>
  </r>
  <r>
    <d v="2010-10-14T00:00:00"/>
    <x v="3"/>
    <x v="3"/>
    <n v="2912"/>
    <x v="1"/>
    <n v="516000"/>
    <x v="0"/>
    <x v="0"/>
    <n v="516000"/>
  </r>
  <r>
    <d v="2010-10-14T00:00:00"/>
    <x v="3"/>
    <x v="3"/>
    <n v="2602"/>
    <x v="0"/>
    <n v="647000"/>
    <x v="0"/>
    <x v="0"/>
    <n v="647000"/>
  </r>
  <r>
    <d v="2010-10-15T00:00:00"/>
    <x v="3"/>
    <x v="3"/>
    <n v="2905"/>
    <x v="1"/>
    <n v="469000"/>
    <x v="0"/>
    <x v="1"/>
    <n v="469000"/>
  </r>
  <r>
    <d v="2010-10-15T00:00:00"/>
    <x v="3"/>
    <x v="3"/>
    <n v="2903"/>
    <x v="1"/>
    <n v="525500"/>
    <x v="0"/>
    <x v="0"/>
    <n v="525500"/>
  </r>
  <r>
    <d v="2010-10-15T00:00:00"/>
    <x v="3"/>
    <x v="3"/>
    <n v="2902"/>
    <x v="1"/>
    <n v="893000"/>
    <x v="0"/>
    <x v="0"/>
    <n v="893000"/>
  </r>
  <r>
    <d v="2010-10-15T00:00:00"/>
    <x v="3"/>
    <x v="3"/>
    <n v="2615"/>
    <x v="0"/>
    <n v="324000"/>
    <x v="1"/>
    <x v="2"/>
    <n v="324000"/>
  </r>
  <r>
    <d v="2010-10-15T00:00:00"/>
    <x v="3"/>
    <x v="3"/>
    <n v="2612"/>
    <x v="0"/>
    <n v="616000"/>
    <x v="1"/>
    <x v="1"/>
    <n v="616000"/>
  </r>
  <r>
    <d v="2010-10-16T00:00:00"/>
    <x v="3"/>
    <x v="3"/>
    <n v="2615"/>
    <x v="0"/>
    <n v="565000"/>
    <x v="0"/>
    <x v="0"/>
    <n v="565000"/>
  </r>
  <r>
    <d v="2010-10-16T00:00:00"/>
    <x v="3"/>
    <x v="3"/>
    <n v="2607"/>
    <x v="0"/>
    <n v="660000"/>
    <x v="0"/>
    <x v="1"/>
    <n v="660000"/>
  </r>
  <r>
    <d v="2010-10-16T00:00:00"/>
    <x v="3"/>
    <x v="3"/>
    <n v="2604"/>
    <x v="0"/>
    <n v="765000"/>
    <x v="0"/>
    <x v="1"/>
    <n v="765000"/>
  </r>
  <r>
    <d v="2010-10-16T00:00:00"/>
    <x v="3"/>
    <x v="3"/>
    <n v="2603"/>
    <x v="0"/>
    <n v="785000"/>
    <x v="0"/>
    <x v="1"/>
    <n v="785000"/>
  </r>
  <r>
    <d v="2010-10-16T00:00:00"/>
    <x v="3"/>
    <x v="3"/>
    <n v="2900"/>
    <x v="0"/>
    <n v="418000"/>
    <x v="1"/>
    <x v="2"/>
    <n v="418000"/>
  </r>
  <r>
    <d v="2010-10-18T00:00:00"/>
    <x v="3"/>
    <x v="3"/>
    <n v="2905"/>
    <x v="1"/>
    <n v="570000"/>
    <x v="0"/>
    <x v="0"/>
    <n v="570000"/>
  </r>
  <r>
    <d v="2010-10-18T00:00:00"/>
    <x v="3"/>
    <x v="3"/>
    <n v="2914"/>
    <x v="1"/>
    <n v="605000"/>
    <x v="0"/>
    <x v="0"/>
    <n v="605000"/>
  </r>
  <r>
    <d v="2010-10-18T00:00:00"/>
    <x v="3"/>
    <x v="3"/>
    <n v="2914"/>
    <x v="1"/>
    <n v="679950"/>
    <x v="0"/>
    <x v="0"/>
    <n v="679950"/>
  </r>
  <r>
    <d v="2010-10-18T00:00:00"/>
    <x v="3"/>
    <x v="3"/>
    <n v="2603"/>
    <x v="0"/>
    <n v="310000"/>
    <x v="1"/>
    <x v="4"/>
    <n v="310000"/>
  </r>
  <r>
    <d v="2010-10-18T00:00:00"/>
    <x v="3"/>
    <x v="3"/>
    <n v="2900"/>
    <x v="0"/>
    <n v="340000"/>
    <x v="1"/>
    <x v="4"/>
    <n v="340000"/>
  </r>
  <r>
    <d v="2010-10-19T00:00:00"/>
    <x v="3"/>
    <x v="3"/>
    <n v="2615"/>
    <x v="0"/>
    <n v="444000"/>
    <x v="0"/>
    <x v="1"/>
    <n v="444000"/>
  </r>
  <r>
    <d v="2010-10-19T00:00:00"/>
    <x v="3"/>
    <x v="3"/>
    <n v="2615"/>
    <x v="0"/>
    <n v="446000"/>
    <x v="0"/>
    <x v="1"/>
    <n v="446000"/>
  </r>
  <r>
    <d v="2010-10-19T00:00:00"/>
    <x v="3"/>
    <x v="3"/>
    <n v="2615"/>
    <x v="0"/>
    <n v="505000"/>
    <x v="0"/>
    <x v="0"/>
    <n v="505000"/>
  </r>
  <r>
    <d v="2010-10-19T00:00:00"/>
    <x v="3"/>
    <x v="3"/>
    <n v="2611"/>
    <x v="0"/>
    <n v="505000"/>
    <x v="0"/>
    <x v="0"/>
    <n v="505000"/>
  </r>
  <r>
    <d v="2010-10-19T00:00:00"/>
    <x v="3"/>
    <x v="3"/>
    <n v="2905"/>
    <x v="1"/>
    <n v="570000"/>
    <x v="0"/>
    <x v="3"/>
    <n v="570000"/>
  </r>
  <r>
    <d v="2010-10-19T00:00:00"/>
    <x v="3"/>
    <x v="3"/>
    <n v="2602"/>
    <x v="0"/>
    <n v="850000"/>
    <x v="0"/>
    <x v="1"/>
    <n v="850000"/>
  </r>
  <r>
    <d v="2010-10-19T00:00:00"/>
    <x v="3"/>
    <x v="3"/>
    <n v="2611"/>
    <x v="0"/>
    <n v="290000"/>
    <x v="1"/>
    <x v="2"/>
    <n v="290000"/>
  </r>
  <r>
    <d v="2010-10-20T00:00:00"/>
    <x v="3"/>
    <x v="3"/>
    <n v="2615"/>
    <x v="0"/>
    <n v="495000"/>
    <x v="0"/>
    <x v="0"/>
    <n v="495000"/>
  </r>
  <r>
    <d v="2010-10-20T00:00:00"/>
    <x v="3"/>
    <x v="3"/>
    <n v="2912"/>
    <x v="1"/>
    <n v="543000"/>
    <x v="0"/>
    <x v="0"/>
    <n v="543000"/>
  </r>
  <r>
    <d v="2010-10-20T00:00:00"/>
    <x v="3"/>
    <x v="3"/>
    <n v="2602"/>
    <x v="0"/>
    <n v="575000"/>
    <x v="0"/>
    <x v="1"/>
    <n v="575000"/>
  </r>
  <r>
    <d v="2010-10-20T00:00:00"/>
    <x v="3"/>
    <x v="3"/>
    <n v="2617"/>
    <x v="0"/>
    <n v="580000"/>
    <x v="0"/>
    <x v="0"/>
    <n v="580000"/>
  </r>
  <r>
    <d v="2010-10-20T00:00:00"/>
    <x v="3"/>
    <x v="3"/>
    <n v="2914"/>
    <x v="1"/>
    <n v="585000"/>
    <x v="0"/>
    <x v="0"/>
    <n v="585000"/>
  </r>
  <r>
    <d v="2010-10-20T00:00:00"/>
    <x v="3"/>
    <x v="3"/>
    <n v="2606"/>
    <x v="0"/>
    <n v="590000"/>
    <x v="0"/>
    <x v="0"/>
    <n v="590000"/>
  </r>
  <r>
    <d v="2010-10-20T00:00:00"/>
    <x v="3"/>
    <x v="3"/>
    <n v="2607"/>
    <x v="0"/>
    <n v="640000"/>
    <x v="0"/>
    <x v="1"/>
    <n v="640000"/>
  </r>
  <r>
    <d v="2010-10-20T00:00:00"/>
    <x v="3"/>
    <x v="3"/>
    <n v="2602"/>
    <x v="0"/>
    <n v="730000"/>
    <x v="0"/>
    <x v="3"/>
    <n v="730000"/>
  </r>
  <r>
    <d v="2010-10-21T00:00:00"/>
    <x v="3"/>
    <x v="3"/>
    <n v="2913"/>
    <x v="1"/>
    <n v="445000"/>
    <x v="0"/>
    <x v="1"/>
    <n v="445000"/>
  </r>
  <r>
    <d v="2010-10-21T00:00:00"/>
    <x v="3"/>
    <x v="3"/>
    <n v="2615"/>
    <x v="0"/>
    <n v="563000"/>
    <x v="0"/>
    <x v="0"/>
    <n v="563000"/>
  </r>
  <r>
    <d v="2010-10-21T00:00:00"/>
    <x v="3"/>
    <x v="3"/>
    <n v="2615"/>
    <x v="0"/>
    <n v="647500"/>
    <x v="0"/>
    <x v="3"/>
    <n v="647500"/>
  </r>
  <r>
    <d v="2010-10-21T00:00:00"/>
    <x v="3"/>
    <x v="3"/>
    <n v="2602"/>
    <x v="0"/>
    <n v="680000"/>
    <x v="0"/>
    <x v="1"/>
    <n v="680000"/>
  </r>
  <r>
    <d v="2010-10-22T00:00:00"/>
    <x v="3"/>
    <x v="3"/>
    <n v="2617"/>
    <x v="0"/>
    <n v="444000"/>
    <x v="0"/>
    <x v="1"/>
    <n v="444000"/>
  </r>
  <r>
    <d v="2010-10-22T00:00:00"/>
    <x v="3"/>
    <x v="3"/>
    <n v="2914"/>
    <x v="1"/>
    <n v="463500"/>
    <x v="0"/>
    <x v="1"/>
    <n v="463500"/>
  </r>
  <r>
    <d v="2010-10-22T00:00:00"/>
    <x v="3"/>
    <x v="3"/>
    <n v="2904"/>
    <x v="1"/>
    <n v="635000"/>
    <x v="0"/>
    <x v="0"/>
    <n v="635000"/>
  </r>
  <r>
    <d v="2010-10-22T00:00:00"/>
    <x v="3"/>
    <x v="3"/>
    <n v="2912"/>
    <x v="1"/>
    <n v="318000"/>
    <x v="1"/>
    <x v="4"/>
    <n v="318000"/>
  </r>
  <r>
    <d v="2010-10-22T00:00:00"/>
    <x v="3"/>
    <x v="3"/>
    <n v="2913"/>
    <x v="1"/>
    <n v="325000"/>
    <x v="1"/>
    <x v="4"/>
    <n v="325000"/>
  </r>
  <r>
    <d v="2010-10-23T00:00:00"/>
    <x v="3"/>
    <x v="3"/>
    <n v="2905"/>
    <x v="1"/>
    <n v="408000"/>
    <x v="0"/>
    <x v="1"/>
    <n v="408000"/>
  </r>
  <r>
    <d v="2010-10-23T00:00:00"/>
    <x v="3"/>
    <x v="3"/>
    <n v="2611"/>
    <x v="0"/>
    <n v="510000"/>
    <x v="0"/>
    <x v="1"/>
    <n v="510000"/>
  </r>
  <r>
    <d v="2010-10-23T00:00:00"/>
    <x v="3"/>
    <x v="3"/>
    <n v="2612"/>
    <x v="0"/>
    <n v="700000"/>
    <x v="0"/>
    <x v="1"/>
    <n v="700000"/>
  </r>
  <r>
    <d v="2010-10-23T00:00:00"/>
    <x v="3"/>
    <x v="3"/>
    <n v="2614"/>
    <x v="0"/>
    <n v="712000"/>
    <x v="0"/>
    <x v="1"/>
    <n v="712000"/>
  </r>
  <r>
    <d v="2010-10-23T00:00:00"/>
    <x v="3"/>
    <x v="3"/>
    <n v="2602"/>
    <x v="0"/>
    <n v="722000"/>
    <x v="0"/>
    <x v="0"/>
    <n v="722000"/>
  </r>
  <r>
    <d v="2010-10-23T00:00:00"/>
    <x v="3"/>
    <x v="3"/>
    <n v="2612"/>
    <x v="0"/>
    <n v="790000"/>
    <x v="0"/>
    <x v="1"/>
    <n v="790000"/>
  </r>
  <r>
    <d v="2010-10-25T00:00:00"/>
    <x v="3"/>
    <x v="3"/>
    <n v="2906"/>
    <x v="1"/>
    <n v="385000"/>
    <x v="0"/>
    <x v="1"/>
    <n v="385000"/>
  </r>
  <r>
    <d v="2010-10-25T00:00:00"/>
    <x v="3"/>
    <x v="3"/>
    <n v="2913"/>
    <x v="1"/>
    <n v="445000"/>
    <x v="0"/>
    <x v="1"/>
    <n v="445000"/>
  </r>
  <r>
    <d v="2010-10-25T00:00:00"/>
    <x v="3"/>
    <x v="3"/>
    <n v="2906"/>
    <x v="1"/>
    <n v="495000"/>
    <x v="0"/>
    <x v="0"/>
    <n v="495000"/>
  </r>
  <r>
    <d v="2010-10-25T00:00:00"/>
    <x v="3"/>
    <x v="3"/>
    <n v="2615"/>
    <x v="0"/>
    <n v="531000"/>
    <x v="0"/>
    <x v="1"/>
    <n v="531000"/>
  </r>
  <r>
    <d v="2010-10-25T00:00:00"/>
    <x v="3"/>
    <x v="3"/>
    <n v="2905"/>
    <x v="1"/>
    <n v="555000"/>
    <x v="0"/>
    <x v="3"/>
    <n v="555000"/>
  </r>
  <r>
    <d v="2010-10-25T00:00:00"/>
    <x v="3"/>
    <x v="3"/>
    <n v="2913"/>
    <x v="1"/>
    <n v="600000"/>
    <x v="0"/>
    <x v="0"/>
    <n v="600000"/>
  </r>
  <r>
    <d v="2010-10-25T00:00:00"/>
    <x v="3"/>
    <x v="3"/>
    <n v="2615"/>
    <x v="0"/>
    <n v="281000"/>
    <x v="1"/>
    <x v="4"/>
    <n v="281000"/>
  </r>
  <r>
    <d v="2010-10-26T00:00:00"/>
    <x v="3"/>
    <x v="3"/>
    <n v="2902"/>
    <x v="1"/>
    <n v="420000"/>
    <x v="0"/>
    <x v="1"/>
    <n v="420000"/>
  </r>
  <r>
    <d v="2010-10-26T00:00:00"/>
    <x v="3"/>
    <x v="3"/>
    <n v="2611"/>
    <x v="0"/>
    <n v="479000"/>
    <x v="0"/>
    <x v="1"/>
    <n v="479000"/>
  </r>
  <r>
    <d v="2010-10-26T00:00:00"/>
    <x v="3"/>
    <x v="3"/>
    <n v="2602"/>
    <x v="0"/>
    <n v="565000"/>
    <x v="0"/>
    <x v="1"/>
    <n v="565000"/>
  </r>
  <r>
    <d v="2010-10-26T00:00:00"/>
    <x v="3"/>
    <x v="3"/>
    <n v="2602"/>
    <x v="0"/>
    <n v="320000"/>
    <x v="1"/>
    <x v="4"/>
    <n v="320000"/>
  </r>
  <r>
    <d v="2010-10-26T00:00:00"/>
    <x v="3"/>
    <x v="3"/>
    <n v="2612"/>
    <x v="0"/>
    <n v="435000"/>
    <x v="1"/>
    <x v="2"/>
    <n v="435000"/>
  </r>
  <r>
    <d v="2010-10-27T00:00:00"/>
    <x v="3"/>
    <x v="3"/>
    <n v="2913"/>
    <x v="1"/>
    <n v="395000"/>
    <x v="0"/>
    <x v="1"/>
    <n v="395000"/>
  </r>
  <r>
    <d v="2010-10-27T00:00:00"/>
    <x v="3"/>
    <x v="3"/>
    <n v="2902"/>
    <x v="1"/>
    <n v="430000"/>
    <x v="0"/>
    <x v="1"/>
    <n v="430000"/>
  </r>
  <r>
    <d v="2010-10-27T00:00:00"/>
    <x v="3"/>
    <x v="3"/>
    <n v="2604"/>
    <x v="0"/>
    <n v="443000"/>
    <x v="0"/>
    <x v="2"/>
    <n v="443000"/>
  </r>
  <r>
    <d v="2010-10-27T00:00:00"/>
    <x v="3"/>
    <x v="3"/>
    <n v="2912"/>
    <x v="1"/>
    <n v="444990"/>
    <x v="0"/>
    <x v="1"/>
    <n v="444990"/>
  </r>
  <r>
    <d v="2010-10-27T00:00:00"/>
    <x v="3"/>
    <x v="3"/>
    <n v="2615"/>
    <x v="0"/>
    <n v="460000"/>
    <x v="0"/>
    <x v="0"/>
    <n v="460000"/>
  </r>
  <r>
    <d v="2010-10-27T00:00:00"/>
    <x v="3"/>
    <x v="3"/>
    <n v="2905"/>
    <x v="1"/>
    <n v="467500"/>
    <x v="0"/>
    <x v="3"/>
    <n v="467500"/>
  </r>
  <r>
    <d v="2010-10-27T00:00:00"/>
    <x v="3"/>
    <x v="3"/>
    <n v="2602"/>
    <x v="0"/>
    <n v="710000"/>
    <x v="0"/>
    <x v="1"/>
    <n v="710000"/>
  </r>
  <r>
    <d v="2010-10-28T00:00:00"/>
    <x v="3"/>
    <x v="3"/>
    <n v="2913"/>
    <x v="1"/>
    <n v="368000"/>
    <x v="0"/>
    <x v="2"/>
    <n v="368000"/>
  </r>
  <r>
    <d v="2010-10-28T00:00:00"/>
    <x v="3"/>
    <x v="3"/>
    <n v="2902"/>
    <x v="1"/>
    <n v="412000"/>
    <x v="0"/>
    <x v="1"/>
    <n v="412000"/>
  </r>
  <r>
    <d v="2010-10-28T00:00:00"/>
    <x v="3"/>
    <x v="3"/>
    <n v="2913"/>
    <x v="1"/>
    <n v="504000"/>
    <x v="0"/>
    <x v="0"/>
    <n v="504000"/>
  </r>
  <r>
    <d v="2010-10-28T00:00:00"/>
    <x v="3"/>
    <x v="3"/>
    <n v="2914"/>
    <x v="1"/>
    <n v="520000"/>
    <x v="0"/>
    <x v="0"/>
    <n v="520000"/>
  </r>
  <r>
    <d v="2010-10-28T00:00:00"/>
    <x v="3"/>
    <x v="3"/>
    <n v="2607"/>
    <x v="0"/>
    <n v="588000"/>
    <x v="0"/>
    <x v="1"/>
    <n v="588000"/>
  </r>
  <r>
    <d v="2010-10-28T00:00:00"/>
    <x v="3"/>
    <x v="3"/>
    <n v="2906"/>
    <x v="1"/>
    <n v="645000"/>
    <x v="0"/>
    <x v="0"/>
    <n v="645000"/>
  </r>
  <r>
    <d v="2010-10-28T00:00:00"/>
    <x v="3"/>
    <x v="3"/>
    <n v="2602"/>
    <x v="0"/>
    <n v="1000000"/>
    <x v="0"/>
    <x v="0"/>
    <n v="1000000"/>
  </r>
  <r>
    <d v="2010-10-28T00:00:00"/>
    <x v="3"/>
    <x v="3"/>
    <n v="2601"/>
    <x v="0"/>
    <n v="440000"/>
    <x v="1"/>
    <x v="4"/>
    <n v="440000"/>
  </r>
  <r>
    <d v="2010-10-29T00:00:00"/>
    <x v="3"/>
    <x v="3"/>
    <n v="2617"/>
    <x v="0"/>
    <n v="415000"/>
    <x v="0"/>
    <x v="1"/>
    <n v="415000"/>
  </r>
  <r>
    <d v="2010-10-29T00:00:00"/>
    <x v="3"/>
    <x v="3"/>
    <n v="2617"/>
    <x v="0"/>
    <n v="425000"/>
    <x v="0"/>
    <x v="2"/>
    <n v="425000"/>
  </r>
  <r>
    <d v="2010-10-29T00:00:00"/>
    <x v="3"/>
    <x v="3"/>
    <n v="2615"/>
    <x v="0"/>
    <n v="430000"/>
    <x v="0"/>
    <x v="1"/>
    <n v="430000"/>
  </r>
  <r>
    <d v="2010-10-29T00:00:00"/>
    <x v="3"/>
    <x v="3"/>
    <n v="2905"/>
    <x v="1"/>
    <n v="450000"/>
    <x v="0"/>
    <x v="1"/>
    <n v="450000"/>
  </r>
  <r>
    <d v="2010-10-29T00:00:00"/>
    <x v="3"/>
    <x v="3"/>
    <n v="2902"/>
    <x v="1"/>
    <n v="461000"/>
    <x v="0"/>
    <x v="1"/>
    <n v="461000"/>
  </r>
  <r>
    <d v="2010-10-29T00:00:00"/>
    <x v="3"/>
    <x v="3"/>
    <n v="2607"/>
    <x v="0"/>
    <n v="640000"/>
    <x v="0"/>
    <x v="1"/>
    <n v="640000"/>
  </r>
  <r>
    <d v="2010-10-29T00:00:00"/>
    <x v="3"/>
    <x v="3"/>
    <n v="2600"/>
    <x v="0"/>
    <n v="432000"/>
    <x v="1"/>
    <x v="4"/>
    <n v="432000"/>
  </r>
  <r>
    <d v="2010-10-29T00:00:00"/>
    <x v="3"/>
    <x v="3"/>
    <n v="2600"/>
    <x v="0"/>
    <n v="1275000"/>
    <x v="1"/>
    <x v="1"/>
    <n v="1275000"/>
  </r>
  <r>
    <d v="2010-10-30T00:00:00"/>
    <x v="3"/>
    <x v="3"/>
    <n v="2611"/>
    <x v="0"/>
    <n v="512000"/>
    <x v="0"/>
    <x v="1"/>
    <n v="512000"/>
  </r>
  <r>
    <d v="2010-10-30T00:00:00"/>
    <x v="3"/>
    <x v="3"/>
    <n v="2605"/>
    <x v="0"/>
    <n v="530500"/>
    <x v="0"/>
    <x v="1"/>
    <n v="530500"/>
  </r>
  <r>
    <d v="2010-10-30T00:00:00"/>
    <x v="3"/>
    <x v="3"/>
    <n v="2602"/>
    <x v="0"/>
    <n v="788000"/>
    <x v="0"/>
    <x v="0"/>
    <n v="788000"/>
  </r>
  <r>
    <d v="2010-10-30T00:00:00"/>
    <x v="3"/>
    <x v="3"/>
    <n v="2600"/>
    <x v="0"/>
    <n v="1000000"/>
    <x v="0"/>
    <x v="1"/>
    <n v="1000000"/>
  </r>
  <r>
    <d v="2010-10-30T00:00:00"/>
    <x v="3"/>
    <x v="3"/>
    <n v="2605"/>
    <x v="0"/>
    <n v="1010000"/>
    <x v="0"/>
    <x v="0"/>
    <n v="1010000"/>
  </r>
  <r>
    <d v="2010-10-30T00:00:00"/>
    <x v="3"/>
    <x v="3"/>
    <n v="2612"/>
    <x v="0"/>
    <n v="1530000"/>
    <x v="0"/>
    <x v="3"/>
    <n v="1530000"/>
  </r>
  <r>
    <d v="2010-11-01T00:00:00"/>
    <x v="3"/>
    <x v="3"/>
    <n v="2904"/>
    <x v="1"/>
    <n v="445000"/>
    <x v="0"/>
    <x v="1"/>
    <n v="445000"/>
  </r>
  <r>
    <d v="2010-11-01T00:00:00"/>
    <x v="3"/>
    <x v="3"/>
    <n v="2912"/>
    <x v="1"/>
    <n v="447000"/>
    <x v="0"/>
    <x v="1"/>
    <n v="447000"/>
  </r>
  <r>
    <d v="2010-11-01T00:00:00"/>
    <x v="3"/>
    <x v="3"/>
    <n v="2617"/>
    <x v="0"/>
    <n v="470000"/>
    <x v="0"/>
    <x v="1"/>
    <n v="470000"/>
  </r>
  <r>
    <d v="2010-11-01T00:00:00"/>
    <x v="3"/>
    <x v="3"/>
    <n v="2906"/>
    <x v="1"/>
    <n v="640000"/>
    <x v="0"/>
    <x v="1"/>
    <n v="640000"/>
  </r>
  <r>
    <d v="2010-11-01T00:00:00"/>
    <x v="3"/>
    <x v="3"/>
    <n v="2906"/>
    <x v="1"/>
    <n v="645000"/>
    <x v="0"/>
    <x v="0"/>
    <n v="645000"/>
  </r>
  <r>
    <d v="2010-11-02T00:00:00"/>
    <x v="3"/>
    <x v="3"/>
    <n v="2906"/>
    <x v="1"/>
    <n v="414000"/>
    <x v="0"/>
    <x v="1"/>
    <n v="414000"/>
  </r>
  <r>
    <d v="2010-11-02T00:00:00"/>
    <x v="3"/>
    <x v="3"/>
    <n v="2903"/>
    <x v="1"/>
    <n v="432500"/>
    <x v="0"/>
    <x v="1"/>
    <n v="432500"/>
  </r>
  <r>
    <d v="2010-11-02T00:00:00"/>
    <x v="3"/>
    <x v="3"/>
    <n v="2902"/>
    <x v="1"/>
    <n v="470000"/>
    <x v="0"/>
    <x v="1"/>
    <n v="470000"/>
  </r>
  <r>
    <d v="2010-11-02T00:00:00"/>
    <x v="3"/>
    <x v="3"/>
    <n v="2913"/>
    <x v="1"/>
    <n v="516500"/>
    <x v="0"/>
    <x v="0"/>
    <n v="516500"/>
  </r>
  <r>
    <d v="2010-11-02T00:00:00"/>
    <x v="3"/>
    <x v="3"/>
    <n v="2904"/>
    <x v="1"/>
    <n v="580000"/>
    <x v="0"/>
    <x v="0"/>
    <n v="580000"/>
  </r>
  <r>
    <d v="2010-11-02T00:00:00"/>
    <x v="3"/>
    <x v="3"/>
    <n v="2913"/>
    <x v="1"/>
    <n v="729000"/>
    <x v="0"/>
    <x v="0"/>
    <n v="729000"/>
  </r>
  <r>
    <d v="2010-11-02T00:00:00"/>
    <x v="3"/>
    <x v="3"/>
    <n v="2617"/>
    <x v="0"/>
    <n v="369000"/>
    <x v="1"/>
    <x v="2"/>
    <n v="369000"/>
  </r>
  <r>
    <d v="2010-11-03T00:00:00"/>
    <x v="3"/>
    <x v="3"/>
    <n v="2906"/>
    <x v="1"/>
    <n v="429000"/>
    <x v="0"/>
    <x v="1"/>
    <n v="429000"/>
  </r>
  <r>
    <d v="2010-11-03T00:00:00"/>
    <x v="3"/>
    <x v="3"/>
    <n v="2607"/>
    <x v="0"/>
    <n v="480000"/>
    <x v="0"/>
    <x v="1"/>
    <n v="480000"/>
  </r>
  <r>
    <d v="2010-11-03T00:00:00"/>
    <x v="3"/>
    <x v="3"/>
    <n v="2906"/>
    <x v="1"/>
    <n v="515000"/>
    <x v="0"/>
    <x v="0"/>
    <n v="515000"/>
  </r>
  <r>
    <d v="2010-11-03T00:00:00"/>
    <x v="3"/>
    <x v="3"/>
    <n v="2602"/>
    <x v="0"/>
    <n v="670000"/>
    <x v="0"/>
    <x v="1"/>
    <n v="670000"/>
  </r>
  <r>
    <d v="2010-11-03T00:00:00"/>
    <x v="3"/>
    <x v="3"/>
    <n v="2604"/>
    <x v="0"/>
    <n v="980000"/>
    <x v="0"/>
    <x v="0"/>
    <n v="980000"/>
  </r>
  <r>
    <d v="2010-11-04T00:00:00"/>
    <x v="3"/>
    <x v="3"/>
    <n v="2913"/>
    <x v="1"/>
    <n v="477500"/>
    <x v="0"/>
    <x v="0"/>
    <n v="477500"/>
  </r>
  <r>
    <d v="2010-11-04T00:00:00"/>
    <x v="3"/>
    <x v="3"/>
    <n v="2617"/>
    <x v="0"/>
    <n v="625000"/>
    <x v="0"/>
    <x v="0"/>
    <n v="625000"/>
  </r>
  <r>
    <d v="2010-11-04T00:00:00"/>
    <x v="3"/>
    <x v="3"/>
    <n v="2611"/>
    <x v="0"/>
    <n v="625000"/>
    <x v="0"/>
    <x v="0"/>
    <n v="625000"/>
  </r>
  <r>
    <d v="2010-11-04T00:00:00"/>
    <x v="3"/>
    <x v="3"/>
    <n v="2603"/>
    <x v="0"/>
    <n v="1175000"/>
    <x v="0"/>
    <x v="1"/>
    <n v="1175000"/>
  </r>
  <r>
    <d v="2010-11-04T00:00:00"/>
    <x v="3"/>
    <x v="3"/>
    <n v="2617"/>
    <x v="0"/>
    <n v="443000"/>
    <x v="1"/>
    <x v="2"/>
    <n v="443000"/>
  </r>
  <r>
    <d v="2010-11-05T00:00:00"/>
    <x v="3"/>
    <x v="3"/>
    <n v="2615"/>
    <x v="0"/>
    <n v="325000"/>
    <x v="0"/>
    <x v="1"/>
    <n v="325000"/>
  </r>
  <r>
    <d v="2010-11-05T00:00:00"/>
    <x v="3"/>
    <x v="3"/>
    <n v="2913"/>
    <x v="1"/>
    <n v="465000"/>
    <x v="0"/>
    <x v="1"/>
    <n v="465000"/>
  </r>
  <r>
    <d v="2010-11-05T00:00:00"/>
    <x v="3"/>
    <x v="3"/>
    <n v="2913"/>
    <x v="1"/>
    <n v="500000"/>
    <x v="0"/>
    <x v="0"/>
    <n v="500000"/>
  </r>
  <r>
    <d v="2010-11-05T00:00:00"/>
    <x v="3"/>
    <x v="3"/>
    <n v="2617"/>
    <x v="0"/>
    <n v="530000"/>
    <x v="0"/>
    <x v="0"/>
    <n v="530000"/>
  </r>
  <r>
    <d v="2010-11-05T00:00:00"/>
    <x v="3"/>
    <x v="3"/>
    <n v="2604"/>
    <x v="0"/>
    <n v="545000"/>
    <x v="0"/>
    <x v="1"/>
    <n v="545000"/>
  </r>
  <r>
    <d v="2010-11-05T00:00:00"/>
    <x v="3"/>
    <x v="3"/>
    <n v="2905"/>
    <x v="1"/>
    <n v="725000"/>
    <x v="0"/>
    <x v="0"/>
    <n v="725000"/>
  </r>
  <r>
    <d v="2010-11-05T00:00:00"/>
    <x v="3"/>
    <x v="3"/>
    <n v="2602"/>
    <x v="0"/>
    <n v="815000"/>
    <x v="0"/>
    <x v="1"/>
    <n v="815000"/>
  </r>
  <r>
    <d v="2010-11-06T00:00:00"/>
    <x v="3"/>
    <x v="3"/>
    <n v="2913"/>
    <x v="1"/>
    <n v="433000"/>
    <x v="0"/>
    <x v="1"/>
    <n v="433000"/>
  </r>
  <r>
    <d v="2010-11-06T00:00:00"/>
    <x v="3"/>
    <x v="3"/>
    <n v="2904"/>
    <x v="1"/>
    <n v="456000"/>
    <x v="0"/>
    <x v="1"/>
    <n v="456000"/>
  </r>
  <r>
    <d v="2010-11-06T00:00:00"/>
    <x v="3"/>
    <x v="3"/>
    <n v="2913"/>
    <x v="1"/>
    <n v="472000"/>
    <x v="0"/>
    <x v="1"/>
    <n v="472000"/>
  </r>
  <r>
    <d v="2010-11-06T00:00:00"/>
    <x v="3"/>
    <x v="3"/>
    <n v="2611"/>
    <x v="0"/>
    <n v="510000"/>
    <x v="0"/>
    <x v="1"/>
    <n v="510000"/>
  </r>
  <r>
    <d v="2010-11-06T00:00:00"/>
    <x v="3"/>
    <x v="3"/>
    <n v="2905"/>
    <x v="1"/>
    <n v="535000"/>
    <x v="0"/>
    <x v="0"/>
    <n v="535000"/>
  </r>
  <r>
    <d v="2010-11-06T00:00:00"/>
    <x v="3"/>
    <x v="3"/>
    <n v="2617"/>
    <x v="0"/>
    <n v="535000"/>
    <x v="0"/>
    <x v="0"/>
    <n v="535000"/>
  </r>
  <r>
    <d v="2010-11-06T00:00:00"/>
    <x v="3"/>
    <x v="3"/>
    <n v="2602"/>
    <x v="0"/>
    <n v="605000"/>
    <x v="0"/>
    <x v="1"/>
    <n v="605000"/>
  </r>
  <r>
    <d v="2010-11-08T00:00:00"/>
    <x v="3"/>
    <x v="3"/>
    <n v="2906"/>
    <x v="1"/>
    <n v="375000"/>
    <x v="0"/>
    <x v="1"/>
    <n v="375000"/>
  </r>
  <r>
    <d v="2010-11-08T00:00:00"/>
    <x v="3"/>
    <x v="3"/>
    <n v="2905"/>
    <x v="1"/>
    <n v="398000"/>
    <x v="0"/>
    <x v="1"/>
    <n v="398000"/>
  </r>
  <r>
    <d v="2010-11-08T00:00:00"/>
    <x v="3"/>
    <x v="3"/>
    <n v="2905"/>
    <x v="1"/>
    <n v="415000"/>
    <x v="0"/>
    <x v="1"/>
    <n v="415000"/>
  </r>
  <r>
    <d v="2010-11-08T00:00:00"/>
    <x v="3"/>
    <x v="3"/>
    <n v="2902"/>
    <x v="1"/>
    <n v="440000"/>
    <x v="0"/>
    <x v="0"/>
    <n v="440000"/>
  </r>
  <r>
    <d v="2010-11-08T00:00:00"/>
    <x v="3"/>
    <x v="3"/>
    <n v="2906"/>
    <x v="1"/>
    <n v="449950"/>
    <x v="0"/>
    <x v="0"/>
    <n v="449950"/>
  </r>
  <r>
    <d v="2010-11-08T00:00:00"/>
    <x v="3"/>
    <x v="3"/>
    <n v="2904"/>
    <x v="1"/>
    <n v="533000"/>
    <x v="0"/>
    <x v="1"/>
    <n v="533000"/>
  </r>
  <r>
    <d v="2010-11-08T00:00:00"/>
    <x v="3"/>
    <x v="3"/>
    <n v="2903"/>
    <x v="1"/>
    <n v="627000"/>
    <x v="0"/>
    <x v="0"/>
    <n v="627000"/>
  </r>
  <r>
    <d v="2010-11-08T00:00:00"/>
    <x v="3"/>
    <x v="3"/>
    <n v="2913"/>
    <x v="1"/>
    <n v="647000"/>
    <x v="0"/>
    <x v="3"/>
    <n v="647000"/>
  </r>
  <r>
    <d v="2010-11-08T00:00:00"/>
    <x v="3"/>
    <x v="3"/>
    <n v="2906"/>
    <x v="1"/>
    <n v="712000"/>
    <x v="0"/>
    <x v="0"/>
    <n v="712000"/>
  </r>
  <r>
    <d v="2010-11-08T00:00:00"/>
    <x v="3"/>
    <x v="3"/>
    <n v="2905"/>
    <x v="1"/>
    <n v="765000"/>
    <x v="0"/>
    <x v="0"/>
    <n v="765000"/>
  </r>
  <r>
    <d v="2010-11-08T00:00:00"/>
    <x v="3"/>
    <x v="3"/>
    <n v="2612"/>
    <x v="0"/>
    <n v="920444"/>
    <x v="0"/>
    <x v="3"/>
    <n v="920444"/>
  </r>
  <r>
    <d v="2010-11-09T00:00:00"/>
    <x v="3"/>
    <x v="3"/>
    <n v="2902"/>
    <x v="1"/>
    <n v="492000"/>
    <x v="0"/>
    <x v="0"/>
    <n v="492000"/>
  </r>
  <r>
    <d v="2010-11-09T00:00:00"/>
    <x v="3"/>
    <x v="3"/>
    <n v="2617"/>
    <x v="0"/>
    <n v="517000"/>
    <x v="0"/>
    <x v="0"/>
    <n v="517000"/>
  </r>
  <r>
    <d v="2010-11-09T00:00:00"/>
    <x v="3"/>
    <x v="3"/>
    <n v="2617"/>
    <x v="0"/>
    <n v="560000"/>
    <x v="0"/>
    <x v="1"/>
    <n v="560000"/>
  </r>
  <r>
    <d v="2010-11-09T00:00:00"/>
    <x v="3"/>
    <x v="3"/>
    <n v="2600"/>
    <x v="0"/>
    <n v="980000"/>
    <x v="0"/>
    <x v="3"/>
    <n v="980000"/>
  </r>
  <r>
    <d v="2010-11-10T00:00:00"/>
    <x v="3"/>
    <x v="3"/>
    <n v="2906"/>
    <x v="1"/>
    <n v="390000"/>
    <x v="0"/>
    <x v="1"/>
    <n v="390000"/>
  </r>
  <r>
    <d v="2010-11-10T00:00:00"/>
    <x v="3"/>
    <x v="3"/>
    <n v="2607"/>
    <x v="0"/>
    <n v="415000"/>
    <x v="0"/>
    <x v="2"/>
    <n v="415000"/>
  </r>
  <r>
    <d v="2010-11-10T00:00:00"/>
    <x v="3"/>
    <x v="3"/>
    <n v="2905"/>
    <x v="1"/>
    <n v="465000"/>
    <x v="0"/>
    <x v="0"/>
    <n v="465000"/>
  </r>
  <r>
    <d v="2010-11-10T00:00:00"/>
    <x v="3"/>
    <x v="3"/>
    <n v="2905"/>
    <x v="1"/>
    <n v="480000"/>
    <x v="0"/>
    <x v="1"/>
    <n v="480000"/>
  </r>
  <r>
    <d v="2010-11-10T00:00:00"/>
    <x v="3"/>
    <x v="3"/>
    <n v="2602"/>
    <x v="0"/>
    <n v="500000"/>
    <x v="0"/>
    <x v="1"/>
    <n v="500000"/>
  </r>
  <r>
    <d v="2010-11-10T00:00:00"/>
    <x v="3"/>
    <x v="3"/>
    <n v="2914"/>
    <x v="1"/>
    <n v="540000"/>
    <x v="0"/>
    <x v="0"/>
    <n v="540000"/>
  </r>
  <r>
    <d v="2010-11-10T00:00:00"/>
    <x v="3"/>
    <x v="3"/>
    <n v="2602"/>
    <x v="0"/>
    <n v="665000"/>
    <x v="0"/>
    <x v="1"/>
    <n v="665000"/>
  </r>
  <r>
    <d v="2010-11-10T00:00:00"/>
    <x v="3"/>
    <x v="3"/>
    <n v="2603"/>
    <x v="0"/>
    <n v="1567140"/>
    <x v="0"/>
    <x v="3"/>
    <n v="1567140"/>
  </r>
  <r>
    <d v="2010-11-11T00:00:00"/>
    <x v="3"/>
    <x v="3"/>
    <n v="2606"/>
    <x v="0"/>
    <n v="405000"/>
    <x v="0"/>
    <x v="2"/>
    <n v="405000"/>
  </r>
  <r>
    <d v="2010-11-11T00:00:00"/>
    <x v="3"/>
    <x v="3"/>
    <n v="2906"/>
    <x v="1"/>
    <n v="410000"/>
    <x v="0"/>
    <x v="1"/>
    <n v="410000"/>
  </r>
  <r>
    <d v="2010-11-11T00:00:00"/>
    <x v="3"/>
    <x v="3"/>
    <n v="2913"/>
    <x v="1"/>
    <n v="437500"/>
    <x v="0"/>
    <x v="1"/>
    <n v="437500"/>
  </r>
  <r>
    <d v="2010-11-11T00:00:00"/>
    <x v="3"/>
    <x v="3"/>
    <n v="2913"/>
    <x v="1"/>
    <n v="536000"/>
    <x v="0"/>
    <x v="0"/>
    <n v="536000"/>
  </r>
  <r>
    <d v="2010-11-11T00:00:00"/>
    <x v="3"/>
    <x v="3"/>
    <n v="2913"/>
    <x v="1"/>
    <n v="585000"/>
    <x v="0"/>
    <x v="0"/>
    <n v="585000"/>
  </r>
  <r>
    <d v="2010-11-11T00:00:00"/>
    <x v="3"/>
    <x v="3"/>
    <n v="2604"/>
    <x v="0"/>
    <n v="645000"/>
    <x v="0"/>
    <x v="1"/>
    <n v="645000"/>
  </r>
  <r>
    <d v="2010-11-12T00:00:00"/>
    <x v="3"/>
    <x v="3"/>
    <n v="2906"/>
    <x v="1"/>
    <n v="400000"/>
    <x v="0"/>
    <x v="1"/>
    <n v="400000"/>
  </r>
  <r>
    <d v="2010-11-12T00:00:00"/>
    <x v="3"/>
    <x v="3"/>
    <n v="2617"/>
    <x v="0"/>
    <n v="410500"/>
    <x v="0"/>
    <x v="1"/>
    <n v="410500"/>
  </r>
  <r>
    <d v="2010-11-12T00:00:00"/>
    <x v="3"/>
    <x v="3"/>
    <n v="2905"/>
    <x v="1"/>
    <n v="490000"/>
    <x v="0"/>
    <x v="0"/>
    <n v="490000"/>
  </r>
  <r>
    <d v="2010-11-12T00:00:00"/>
    <x v="3"/>
    <x v="3"/>
    <n v="2602"/>
    <x v="0"/>
    <n v="585000"/>
    <x v="0"/>
    <x v="1"/>
    <n v="585000"/>
  </r>
  <r>
    <d v="2010-11-12T00:00:00"/>
    <x v="3"/>
    <x v="3"/>
    <n v="2906"/>
    <x v="1"/>
    <n v="590000"/>
    <x v="0"/>
    <x v="0"/>
    <n v="590000"/>
  </r>
  <r>
    <d v="2010-11-12T00:00:00"/>
    <x v="3"/>
    <x v="3"/>
    <n v="2913"/>
    <x v="1"/>
    <n v="685000"/>
    <x v="0"/>
    <x v="3"/>
    <n v="685000"/>
  </r>
  <r>
    <d v="2010-11-12T00:00:00"/>
    <x v="3"/>
    <x v="3"/>
    <n v="2602"/>
    <x v="0"/>
    <n v="690000"/>
    <x v="0"/>
    <x v="1"/>
    <n v="690000"/>
  </r>
  <r>
    <d v="2010-11-12T00:00:00"/>
    <x v="3"/>
    <x v="3"/>
    <n v="2611"/>
    <x v="0"/>
    <n v="762000"/>
    <x v="0"/>
    <x v="0"/>
    <n v="762000"/>
  </r>
  <r>
    <d v="2010-11-12T00:00:00"/>
    <x v="3"/>
    <x v="3"/>
    <n v="2603"/>
    <x v="0"/>
    <n v="1100000"/>
    <x v="0"/>
    <x v="3"/>
    <n v="1100000"/>
  </r>
  <r>
    <d v="2010-11-12T00:00:00"/>
    <x v="3"/>
    <x v="3"/>
    <n v="2607"/>
    <x v="0"/>
    <n v="245000"/>
    <x v="1"/>
    <x v="4"/>
    <n v="245000"/>
  </r>
  <r>
    <d v="2010-11-13T00:00:00"/>
    <x v="3"/>
    <x v="3"/>
    <n v="2602"/>
    <x v="0"/>
    <n v="613000"/>
    <x v="0"/>
    <x v="1"/>
    <n v="613000"/>
  </r>
  <r>
    <d v="2010-11-13T00:00:00"/>
    <x v="3"/>
    <x v="3"/>
    <n v="2605"/>
    <x v="0"/>
    <n v="730000"/>
    <x v="0"/>
    <x v="0"/>
    <n v="730000"/>
  </r>
  <r>
    <d v="2010-11-13T00:00:00"/>
    <x v="3"/>
    <x v="3"/>
    <n v="2603"/>
    <x v="0"/>
    <n v="980000"/>
    <x v="0"/>
    <x v="0"/>
    <n v="980000"/>
  </r>
  <r>
    <d v="2010-11-13T00:00:00"/>
    <x v="3"/>
    <x v="3"/>
    <n v="2600"/>
    <x v="0"/>
    <n v="1130000"/>
    <x v="0"/>
    <x v="3"/>
    <n v="1130000"/>
  </r>
  <r>
    <d v="2010-11-13T00:00:00"/>
    <x v="3"/>
    <x v="3"/>
    <n v="2603"/>
    <x v="0"/>
    <n v="1700000"/>
    <x v="0"/>
    <x v="0"/>
    <n v="1700000"/>
  </r>
  <r>
    <d v="2010-11-15T00:00:00"/>
    <x v="3"/>
    <x v="3"/>
    <n v="2913"/>
    <x v="1"/>
    <n v="380000"/>
    <x v="0"/>
    <x v="1"/>
    <n v="380000"/>
  </r>
  <r>
    <d v="2010-11-15T00:00:00"/>
    <x v="3"/>
    <x v="3"/>
    <n v="2617"/>
    <x v="0"/>
    <n v="430000"/>
    <x v="0"/>
    <x v="1"/>
    <n v="430000"/>
  </r>
  <r>
    <d v="2010-11-15T00:00:00"/>
    <x v="3"/>
    <x v="3"/>
    <n v="2904"/>
    <x v="1"/>
    <n v="460000"/>
    <x v="0"/>
    <x v="0"/>
    <n v="460000"/>
  </r>
  <r>
    <d v="2010-11-15T00:00:00"/>
    <x v="3"/>
    <x v="3"/>
    <n v="2611"/>
    <x v="0"/>
    <n v="480000"/>
    <x v="0"/>
    <x v="1"/>
    <n v="480000"/>
  </r>
  <r>
    <d v="2010-11-15T00:00:00"/>
    <x v="3"/>
    <x v="3"/>
    <n v="2904"/>
    <x v="1"/>
    <n v="505000"/>
    <x v="0"/>
    <x v="1"/>
    <n v="505000"/>
  </r>
  <r>
    <d v="2010-11-15T00:00:00"/>
    <x v="3"/>
    <x v="3"/>
    <n v="2607"/>
    <x v="0"/>
    <n v="526500"/>
    <x v="0"/>
    <x v="1"/>
    <n v="526500"/>
  </r>
  <r>
    <d v="2010-11-15T00:00:00"/>
    <x v="3"/>
    <x v="3"/>
    <n v="2611"/>
    <x v="0"/>
    <n v="555000"/>
    <x v="0"/>
    <x v="1"/>
    <n v="555000"/>
  </r>
  <r>
    <d v="2010-11-15T00:00:00"/>
    <x v="3"/>
    <x v="3"/>
    <n v="2905"/>
    <x v="1"/>
    <n v="612500"/>
    <x v="0"/>
    <x v="0"/>
    <n v="612500"/>
  </r>
  <r>
    <d v="2010-11-15T00:00:00"/>
    <x v="3"/>
    <x v="3"/>
    <n v="2607"/>
    <x v="0"/>
    <n v="620000"/>
    <x v="0"/>
    <x v="0"/>
    <n v="620000"/>
  </r>
  <r>
    <d v="2010-11-15T00:00:00"/>
    <x v="3"/>
    <x v="3"/>
    <n v="2607"/>
    <x v="0"/>
    <n v="629950"/>
    <x v="0"/>
    <x v="1"/>
    <n v="629950"/>
  </r>
  <r>
    <d v="2010-11-15T00:00:00"/>
    <x v="3"/>
    <x v="3"/>
    <n v="2606"/>
    <x v="0"/>
    <n v="736000"/>
    <x v="0"/>
    <x v="3"/>
    <n v="736000"/>
  </r>
  <r>
    <d v="2010-11-15T00:00:00"/>
    <x v="3"/>
    <x v="3"/>
    <n v="2611"/>
    <x v="0"/>
    <n v="870000"/>
    <x v="0"/>
    <x v="3"/>
    <n v="870000"/>
  </r>
  <r>
    <d v="2010-11-16T00:00:00"/>
    <x v="3"/>
    <x v="3"/>
    <n v="2914"/>
    <x v="1"/>
    <n v="463000"/>
    <x v="0"/>
    <x v="1"/>
    <n v="463000"/>
  </r>
  <r>
    <d v="2010-11-16T00:00:00"/>
    <x v="3"/>
    <x v="3"/>
    <n v="2905"/>
    <x v="1"/>
    <n v="471500"/>
    <x v="0"/>
    <x v="0"/>
    <n v="471500"/>
  </r>
  <r>
    <d v="2010-11-16T00:00:00"/>
    <x v="3"/>
    <x v="3"/>
    <n v="2611"/>
    <x v="0"/>
    <n v="770000"/>
    <x v="0"/>
    <x v="3"/>
    <n v="770000"/>
  </r>
  <r>
    <d v="2010-11-17T00:00:00"/>
    <x v="3"/>
    <x v="3"/>
    <n v="2615"/>
    <x v="0"/>
    <n v="375000"/>
    <x v="0"/>
    <x v="1"/>
    <n v="375000"/>
  </r>
  <r>
    <d v="2010-11-17T00:00:00"/>
    <x v="3"/>
    <x v="3"/>
    <n v="2914"/>
    <x v="1"/>
    <n v="459000"/>
    <x v="0"/>
    <x v="1"/>
    <n v="459000"/>
  </r>
  <r>
    <d v="2010-11-17T00:00:00"/>
    <x v="3"/>
    <x v="3"/>
    <n v="2611"/>
    <x v="0"/>
    <n v="595000"/>
    <x v="0"/>
    <x v="1"/>
    <n v="595000"/>
  </r>
  <r>
    <d v="2010-11-17T00:00:00"/>
    <x v="3"/>
    <x v="3"/>
    <n v="2602"/>
    <x v="0"/>
    <n v="610000"/>
    <x v="0"/>
    <x v="1"/>
    <n v="610000"/>
  </r>
  <r>
    <d v="2010-11-17T00:00:00"/>
    <x v="3"/>
    <x v="3"/>
    <n v="2902"/>
    <x v="1"/>
    <n v="950000"/>
    <x v="0"/>
    <x v="0"/>
    <n v="950000"/>
  </r>
  <r>
    <d v="2010-11-17T00:00:00"/>
    <x v="3"/>
    <x v="3"/>
    <n v="2611"/>
    <x v="0"/>
    <n v="1151500"/>
    <x v="0"/>
    <x v="3"/>
    <n v="1151500"/>
  </r>
  <r>
    <d v="2010-11-18T00:00:00"/>
    <x v="3"/>
    <x v="3"/>
    <n v="2905"/>
    <x v="1"/>
    <n v="398000"/>
    <x v="0"/>
    <x v="1"/>
    <n v="398000"/>
  </r>
  <r>
    <d v="2010-11-18T00:00:00"/>
    <x v="3"/>
    <x v="3"/>
    <n v="2614"/>
    <x v="0"/>
    <n v="557500"/>
    <x v="0"/>
    <x v="0"/>
    <n v="557500"/>
  </r>
  <r>
    <d v="2010-11-18T00:00:00"/>
    <x v="3"/>
    <x v="3"/>
    <n v="2614"/>
    <x v="0"/>
    <n v="739500"/>
    <x v="0"/>
    <x v="0"/>
    <n v="739500"/>
  </r>
  <r>
    <d v="2010-11-18T00:00:00"/>
    <x v="3"/>
    <x v="3"/>
    <n v="2612"/>
    <x v="0"/>
    <n v="965000"/>
    <x v="0"/>
    <x v="0"/>
    <n v="965000"/>
  </r>
  <r>
    <d v="2010-11-18T00:00:00"/>
    <x v="3"/>
    <x v="3"/>
    <n v="2603"/>
    <x v="0"/>
    <n v="520000"/>
    <x v="1"/>
    <x v="1"/>
    <n v="520000"/>
  </r>
  <r>
    <d v="2010-11-19T00:00:00"/>
    <x v="3"/>
    <x v="3"/>
    <n v="2906"/>
    <x v="1"/>
    <n v="410000"/>
    <x v="0"/>
    <x v="1"/>
    <n v="410000"/>
  </r>
  <r>
    <d v="2010-11-19T00:00:00"/>
    <x v="3"/>
    <x v="3"/>
    <n v="2905"/>
    <x v="1"/>
    <n v="419000"/>
    <x v="0"/>
    <x v="1"/>
    <n v="419000"/>
  </r>
  <r>
    <d v="2010-11-19T00:00:00"/>
    <x v="3"/>
    <x v="3"/>
    <n v="2905"/>
    <x v="1"/>
    <n v="429950"/>
    <x v="0"/>
    <x v="1"/>
    <n v="429950"/>
  </r>
  <r>
    <d v="2010-11-19T00:00:00"/>
    <x v="3"/>
    <x v="3"/>
    <n v="2904"/>
    <x v="1"/>
    <n v="560000"/>
    <x v="0"/>
    <x v="0"/>
    <n v="560000"/>
  </r>
  <r>
    <d v="2010-11-19T00:00:00"/>
    <x v="3"/>
    <x v="3"/>
    <n v="2906"/>
    <x v="1"/>
    <n v="560000"/>
    <x v="0"/>
    <x v="0"/>
    <n v="560000"/>
  </r>
  <r>
    <d v="2010-11-19T00:00:00"/>
    <x v="3"/>
    <x v="3"/>
    <n v="2607"/>
    <x v="0"/>
    <n v="560000"/>
    <x v="0"/>
    <x v="1"/>
    <n v="560000"/>
  </r>
  <r>
    <d v="2010-11-19T00:00:00"/>
    <x v="3"/>
    <x v="3"/>
    <n v="2902"/>
    <x v="1"/>
    <n v="565000"/>
    <x v="0"/>
    <x v="0"/>
    <n v="565000"/>
  </r>
  <r>
    <d v="2010-11-19T00:00:00"/>
    <x v="3"/>
    <x v="3"/>
    <n v="2906"/>
    <x v="1"/>
    <n v="568000"/>
    <x v="0"/>
    <x v="0"/>
    <n v="568000"/>
  </r>
  <r>
    <d v="2010-11-19T00:00:00"/>
    <x v="3"/>
    <x v="3"/>
    <n v="2913"/>
    <x v="1"/>
    <n v="650000"/>
    <x v="0"/>
    <x v="0"/>
    <n v="650000"/>
  </r>
  <r>
    <d v="2010-11-20T00:00:00"/>
    <x v="3"/>
    <x v="3"/>
    <n v="2903"/>
    <x v="1"/>
    <n v="442500"/>
    <x v="0"/>
    <x v="0"/>
    <n v="442500"/>
  </r>
  <r>
    <d v="2010-11-20T00:00:00"/>
    <x v="3"/>
    <x v="3"/>
    <n v="2617"/>
    <x v="0"/>
    <n v="478000"/>
    <x v="0"/>
    <x v="1"/>
    <n v="478000"/>
  </r>
  <r>
    <d v="2010-11-20T00:00:00"/>
    <x v="3"/>
    <x v="3"/>
    <n v="2611"/>
    <x v="0"/>
    <n v="500000"/>
    <x v="0"/>
    <x v="1"/>
    <n v="500000"/>
  </r>
  <r>
    <d v="2010-11-20T00:00:00"/>
    <x v="3"/>
    <x v="3"/>
    <n v="2602"/>
    <x v="0"/>
    <n v="550500"/>
    <x v="0"/>
    <x v="1"/>
    <n v="550500"/>
  </r>
  <r>
    <d v="2010-11-20T00:00:00"/>
    <x v="3"/>
    <x v="3"/>
    <n v="2602"/>
    <x v="0"/>
    <n v="1075000"/>
    <x v="0"/>
    <x v="3"/>
    <n v="1075000"/>
  </r>
  <r>
    <d v="2010-11-20T00:00:00"/>
    <x v="3"/>
    <x v="3"/>
    <n v="2614"/>
    <x v="0"/>
    <n v="1105000"/>
    <x v="0"/>
    <x v="3"/>
    <n v="1105000"/>
  </r>
  <r>
    <d v="2010-11-22T00:00:00"/>
    <x v="3"/>
    <x v="3"/>
    <n v="2617"/>
    <x v="0"/>
    <n v="412500"/>
    <x v="0"/>
    <x v="1"/>
    <n v="412500"/>
  </r>
  <r>
    <d v="2010-11-22T00:00:00"/>
    <x v="3"/>
    <x v="3"/>
    <n v="2904"/>
    <x v="1"/>
    <n v="429000"/>
    <x v="0"/>
    <x v="1"/>
    <n v="429000"/>
  </r>
  <r>
    <d v="2010-11-22T00:00:00"/>
    <x v="3"/>
    <x v="3"/>
    <n v="2607"/>
    <x v="0"/>
    <n v="485000"/>
    <x v="0"/>
    <x v="1"/>
    <n v="485000"/>
  </r>
  <r>
    <d v="2010-11-22T00:00:00"/>
    <x v="3"/>
    <x v="3"/>
    <n v="2617"/>
    <x v="0"/>
    <n v="558000"/>
    <x v="0"/>
    <x v="0"/>
    <n v="558000"/>
  </r>
  <r>
    <d v="2010-11-22T00:00:00"/>
    <x v="3"/>
    <x v="3"/>
    <n v="2615"/>
    <x v="0"/>
    <n v="595000"/>
    <x v="0"/>
    <x v="3"/>
    <n v="595000"/>
  </r>
  <r>
    <d v="2010-11-22T00:00:00"/>
    <x v="3"/>
    <x v="3"/>
    <n v="2904"/>
    <x v="1"/>
    <n v="635000"/>
    <x v="0"/>
    <x v="0"/>
    <n v="635000"/>
  </r>
  <r>
    <d v="2010-11-22T00:00:00"/>
    <x v="3"/>
    <x v="3"/>
    <n v="2607"/>
    <x v="0"/>
    <n v="635000"/>
    <x v="0"/>
    <x v="1"/>
    <n v="635000"/>
  </r>
  <r>
    <d v="2010-11-22T00:00:00"/>
    <x v="3"/>
    <x v="3"/>
    <n v="2904"/>
    <x v="1"/>
    <n v="645000"/>
    <x v="0"/>
    <x v="0"/>
    <n v="645000"/>
  </r>
  <r>
    <d v="2010-11-22T00:00:00"/>
    <x v="3"/>
    <x v="3"/>
    <n v="2605"/>
    <x v="0"/>
    <n v="675000"/>
    <x v="0"/>
    <x v="0"/>
    <n v="675000"/>
  </r>
  <r>
    <d v="2010-11-22T00:00:00"/>
    <x v="3"/>
    <x v="3"/>
    <n v="2600"/>
    <x v="0"/>
    <n v="299000"/>
    <x v="1"/>
    <x v="4"/>
    <n v="299000"/>
  </r>
  <r>
    <d v="2010-11-23T00:00:00"/>
    <x v="3"/>
    <x v="3"/>
    <n v="2904"/>
    <x v="1"/>
    <n v="520000"/>
    <x v="0"/>
    <x v="0"/>
    <n v="520000"/>
  </r>
  <r>
    <d v="2010-11-23T00:00:00"/>
    <x v="3"/>
    <x v="3"/>
    <n v="2611"/>
    <x v="0"/>
    <n v="562000"/>
    <x v="0"/>
    <x v="0"/>
    <n v="562000"/>
  </r>
  <r>
    <d v="2010-11-23T00:00:00"/>
    <x v="3"/>
    <x v="3"/>
    <n v="2602"/>
    <x v="0"/>
    <n v="336536"/>
    <x v="1"/>
    <x v="2"/>
    <n v="336536"/>
  </r>
  <r>
    <d v="2010-11-23T00:00:00"/>
    <x v="3"/>
    <x v="3"/>
    <n v="2906"/>
    <x v="1"/>
    <n v="437000"/>
    <x v="1"/>
    <x v="1"/>
    <n v="437000"/>
  </r>
  <r>
    <d v="2010-11-24T00:00:00"/>
    <x v="3"/>
    <x v="3"/>
    <n v="2906"/>
    <x v="1"/>
    <n v="415000"/>
    <x v="0"/>
    <x v="1"/>
    <n v="415000"/>
  </r>
  <r>
    <d v="2010-11-24T00:00:00"/>
    <x v="3"/>
    <x v="3"/>
    <n v="2905"/>
    <x v="1"/>
    <n v="485000"/>
    <x v="0"/>
    <x v="1"/>
    <n v="485000"/>
  </r>
  <r>
    <d v="2010-11-24T00:00:00"/>
    <x v="3"/>
    <x v="3"/>
    <n v="2607"/>
    <x v="0"/>
    <n v="515000"/>
    <x v="0"/>
    <x v="1"/>
    <n v="515000"/>
  </r>
  <r>
    <d v="2010-11-24T00:00:00"/>
    <x v="3"/>
    <x v="3"/>
    <n v="2906"/>
    <x v="1"/>
    <n v="527000"/>
    <x v="0"/>
    <x v="0"/>
    <n v="527000"/>
  </r>
  <r>
    <d v="2010-11-24T00:00:00"/>
    <x v="3"/>
    <x v="3"/>
    <n v="2914"/>
    <x v="1"/>
    <n v="581500"/>
    <x v="0"/>
    <x v="0"/>
    <n v="581500"/>
  </r>
  <r>
    <d v="2010-11-25T00:00:00"/>
    <x v="3"/>
    <x v="3"/>
    <n v="2615"/>
    <x v="0"/>
    <n v="410000"/>
    <x v="0"/>
    <x v="1"/>
    <n v="410000"/>
  </r>
  <r>
    <d v="2010-11-25T00:00:00"/>
    <x v="3"/>
    <x v="3"/>
    <n v="2615"/>
    <x v="0"/>
    <n v="460000"/>
    <x v="0"/>
    <x v="1"/>
    <n v="460000"/>
  </r>
  <r>
    <d v="2010-11-25T00:00:00"/>
    <x v="3"/>
    <x v="3"/>
    <n v="2617"/>
    <x v="0"/>
    <n v="502000"/>
    <x v="0"/>
    <x v="0"/>
    <n v="502000"/>
  </r>
  <r>
    <d v="2010-11-25T00:00:00"/>
    <x v="3"/>
    <x v="3"/>
    <n v="2914"/>
    <x v="1"/>
    <n v="532500"/>
    <x v="0"/>
    <x v="3"/>
    <n v="532500"/>
  </r>
  <r>
    <d v="2010-11-25T00:00:00"/>
    <x v="3"/>
    <x v="3"/>
    <n v="2905"/>
    <x v="1"/>
    <n v="600000"/>
    <x v="0"/>
    <x v="0"/>
    <n v="600000"/>
  </r>
  <r>
    <d v="2010-11-25T00:00:00"/>
    <x v="3"/>
    <x v="3"/>
    <n v="2607"/>
    <x v="0"/>
    <n v="714000"/>
    <x v="0"/>
    <x v="0"/>
    <n v="714000"/>
  </r>
  <r>
    <d v="2010-11-25T00:00:00"/>
    <x v="3"/>
    <x v="3"/>
    <n v="2617"/>
    <x v="0"/>
    <n v="348000"/>
    <x v="1"/>
    <x v="4"/>
    <n v="348000"/>
  </r>
  <r>
    <d v="2010-11-26T00:00:00"/>
    <x v="3"/>
    <x v="3"/>
    <n v="2912"/>
    <x v="1"/>
    <n v="520000"/>
    <x v="0"/>
    <x v="0"/>
    <n v="520000"/>
  </r>
  <r>
    <d v="2010-11-26T00:00:00"/>
    <x v="3"/>
    <x v="3"/>
    <n v="2611"/>
    <x v="0"/>
    <n v="530000"/>
    <x v="0"/>
    <x v="1"/>
    <n v="530000"/>
  </r>
  <r>
    <d v="2010-11-26T00:00:00"/>
    <x v="3"/>
    <x v="3"/>
    <n v="2615"/>
    <x v="0"/>
    <n v="558000"/>
    <x v="0"/>
    <x v="0"/>
    <n v="558000"/>
  </r>
  <r>
    <d v="2010-11-26T00:00:00"/>
    <x v="3"/>
    <x v="3"/>
    <n v="2906"/>
    <x v="1"/>
    <n v="570000"/>
    <x v="0"/>
    <x v="0"/>
    <n v="570000"/>
  </r>
  <r>
    <d v="2010-11-26T00:00:00"/>
    <x v="3"/>
    <x v="3"/>
    <n v="2602"/>
    <x v="0"/>
    <n v="645000"/>
    <x v="0"/>
    <x v="0"/>
    <n v="645000"/>
  </r>
  <r>
    <d v="2010-11-27T00:00:00"/>
    <x v="3"/>
    <x v="3"/>
    <n v="2913"/>
    <x v="1"/>
    <n v="347500"/>
    <x v="0"/>
    <x v="1"/>
    <n v="347500"/>
  </r>
  <r>
    <d v="2010-11-27T00:00:00"/>
    <x v="3"/>
    <x v="3"/>
    <n v="2605"/>
    <x v="0"/>
    <n v="488000"/>
    <x v="0"/>
    <x v="2"/>
    <n v="488000"/>
  </r>
  <r>
    <d v="2010-11-27T00:00:00"/>
    <x v="3"/>
    <x v="3"/>
    <n v="2603"/>
    <x v="0"/>
    <n v="860000"/>
    <x v="0"/>
    <x v="1"/>
    <n v="860000"/>
  </r>
  <r>
    <d v="2010-11-27T00:00:00"/>
    <x v="3"/>
    <x v="3"/>
    <n v="2902"/>
    <x v="1"/>
    <n v="860000"/>
    <x v="0"/>
    <x v="3"/>
    <n v="860000"/>
  </r>
  <r>
    <d v="2010-11-27T00:00:00"/>
    <x v="3"/>
    <x v="3"/>
    <n v="2605"/>
    <x v="0"/>
    <n v="930000"/>
    <x v="0"/>
    <x v="0"/>
    <n v="930000"/>
  </r>
  <r>
    <d v="2010-11-27T00:00:00"/>
    <x v="3"/>
    <x v="3"/>
    <n v="2604"/>
    <x v="0"/>
    <n v="890000"/>
    <x v="1"/>
    <x v="1"/>
    <n v="890000"/>
  </r>
  <r>
    <d v="2010-11-29T00:00:00"/>
    <x v="3"/>
    <x v="3"/>
    <n v="2906"/>
    <x v="1"/>
    <n v="400000"/>
    <x v="0"/>
    <x v="1"/>
    <n v="400000"/>
  </r>
  <r>
    <d v="2010-11-29T00:00:00"/>
    <x v="3"/>
    <x v="3"/>
    <n v="2906"/>
    <x v="1"/>
    <n v="410000"/>
    <x v="0"/>
    <x v="1"/>
    <n v="410000"/>
  </r>
  <r>
    <d v="2010-11-29T00:00:00"/>
    <x v="3"/>
    <x v="3"/>
    <n v="2905"/>
    <x v="1"/>
    <n v="470000"/>
    <x v="0"/>
    <x v="1"/>
    <n v="470000"/>
  </r>
  <r>
    <d v="2010-11-29T00:00:00"/>
    <x v="3"/>
    <x v="3"/>
    <n v="2905"/>
    <x v="1"/>
    <n v="515000"/>
    <x v="0"/>
    <x v="0"/>
    <n v="515000"/>
  </r>
  <r>
    <d v="2010-11-29T00:00:00"/>
    <x v="3"/>
    <x v="3"/>
    <n v="2614"/>
    <x v="0"/>
    <n v="517500"/>
    <x v="0"/>
    <x v="3"/>
    <n v="517500"/>
  </r>
  <r>
    <d v="2010-11-29T00:00:00"/>
    <x v="3"/>
    <x v="3"/>
    <n v="2903"/>
    <x v="1"/>
    <n v="545000"/>
    <x v="0"/>
    <x v="0"/>
    <n v="545000"/>
  </r>
  <r>
    <d v="2010-11-29T00:00:00"/>
    <x v="3"/>
    <x v="3"/>
    <n v="2602"/>
    <x v="0"/>
    <n v="880000"/>
    <x v="0"/>
    <x v="0"/>
    <n v="880000"/>
  </r>
  <r>
    <d v="2010-11-29T00:00:00"/>
    <x v="3"/>
    <x v="3"/>
    <n v="2603"/>
    <x v="0"/>
    <n v="910000"/>
    <x v="0"/>
    <x v="1"/>
    <n v="910000"/>
  </r>
  <r>
    <d v="2010-11-29T00:00:00"/>
    <x v="3"/>
    <x v="3"/>
    <n v="2604"/>
    <x v="0"/>
    <n v="1240000"/>
    <x v="0"/>
    <x v="0"/>
    <n v="1240000"/>
  </r>
  <r>
    <d v="2010-11-30T00:00:00"/>
    <x v="3"/>
    <x v="3"/>
    <n v="2905"/>
    <x v="1"/>
    <n v="412500"/>
    <x v="0"/>
    <x v="1"/>
    <n v="412500"/>
  </r>
  <r>
    <d v="2010-11-30T00:00:00"/>
    <x v="3"/>
    <x v="3"/>
    <n v="2904"/>
    <x v="1"/>
    <n v="550500"/>
    <x v="0"/>
    <x v="0"/>
    <n v="550500"/>
  </r>
  <r>
    <d v="2010-11-30T00:00:00"/>
    <x v="3"/>
    <x v="3"/>
    <n v="2912"/>
    <x v="1"/>
    <n v="671000"/>
    <x v="0"/>
    <x v="0"/>
    <n v="671000"/>
  </r>
  <r>
    <d v="2010-11-30T00:00:00"/>
    <x v="3"/>
    <x v="3"/>
    <n v="2605"/>
    <x v="0"/>
    <n v="775000"/>
    <x v="0"/>
    <x v="0"/>
    <n v="775000"/>
  </r>
  <r>
    <d v="2010-11-30T00:00:00"/>
    <x v="3"/>
    <x v="3"/>
    <n v="2612"/>
    <x v="0"/>
    <n v="1675000"/>
    <x v="0"/>
    <x v="3"/>
    <n v="1675000"/>
  </r>
  <r>
    <d v="2010-12-01T00:00:00"/>
    <x v="3"/>
    <x v="3"/>
    <n v="2615"/>
    <x v="0"/>
    <n v="386000"/>
    <x v="0"/>
    <x v="1"/>
    <n v="386000"/>
  </r>
  <r>
    <d v="2010-12-01T00:00:00"/>
    <x v="3"/>
    <x v="3"/>
    <n v="2906"/>
    <x v="1"/>
    <n v="412500"/>
    <x v="0"/>
    <x v="1"/>
    <n v="412500"/>
  </r>
  <r>
    <d v="2010-12-01T00:00:00"/>
    <x v="3"/>
    <x v="3"/>
    <n v="2906"/>
    <x v="1"/>
    <n v="453500"/>
    <x v="0"/>
    <x v="1"/>
    <n v="453500"/>
  </r>
  <r>
    <d v="2010-12-01T00:00:00"/>
    <x v="3"/>
    <x v="3"/>
    <n v="2902"/>
    <x v="1"/>
    <n v="481700"/>
    <x v="0"/>
    <x v="1"/>
    <n v="481700"/>
  </r>
  <r>
    <d v="2010-12-01T00:00:00"/>
    <x v="3"/>
    <x v="3"/>
    <n v="2902"/>
    <x v="1"/>
    <n v="512000"/>
    <x v="0"/>
    <x v="0"/>
    <n v="512000"/>
  </r>
  <r>
    <d v="2010-12-01T00:00:00"/>
    <x v="3"/>
    <x v="3"/>
    <n v="2614"/>
    <x v="0"/>
    <n v="541000"/>
    <x v="0"/>
    <x v="0"/>
    <n v="541000"/>
  </r>
  <r>
    <d v="2010-12-01T00:00:00"/>
    <x v="3"/>
    <x v="3"/>
    <n v="2605"/>
    <x v="0"/>
    <n v="609000"/>
    <x v="0"/>
    <x v="0"/>
    <n v="609000"/>
  </r>
  <r>
    <d v="2010-12-01T00:00:00"/>
    <x v="3"/>
    <x v="3"/>
    <n v="2607"/>
    <x v="0"/>
    <n v="667500"/>
    <x v="0"/>
    <x v="0"/>
    <n v="667500"/>
  </r>
  <r>
    <d v="2010-12-01T00:00:00"/>
    <x v="3"/>
    <x v="3"/>
    <n v="2913"/>
    <x v="1"/>
    <n v="740000"/>
    <x v="0"/>
    <x v="0"/>
    <n v="740000"/>
  </r>
  <r>
    <d v="2010-12-01T00:00:00"/>
    <x v="3"/>
    <x v="3"/>
    <n v="2607"/>
    <x v="0"/>
    <n v="820000"/>
    <x v="0"/>
    <x v="0"/>
    <n v="820000"/>
  </r>
  <r>
    <d v="2010-12-02T00:00:00"/>
    <x v="3"/>
    <x v="3"/>
    <n v="2615"/>
    <x v="0"/>
    <n v="420000"/>
    <x v="0"/>
    <x v="1"/>
    <n v="420000"/>
  </r>
  <r>
    <d v="2010-12-02T00:00:00"/>
    <x v="3"/>
    <x v="3"/>
    <n v="2903"/>
    <x v="1"/>
    <n v="450000"/>
    <x v="0"/>
    <x v="1"/>
    <n v="450000"/>
  </r>
  <r>
    <d v="2010-12-02T00:00:00"/>
    <x v="3"/>
    <x v="3"/>
    <n v="2903"/>
    <x v="1"/>
    <n v="460000"/>
    <x v="0"/>
    <x v="1"/>
    <n v="460000"/>
  </r>
  <r>
    <d v="2010-12-02T00:00:00"/>
    <x v="3"/>
    <x v="3"/>
    <n v="2615"/>
    <x v="0"/>
    <n v="527000"/>
    <x v="0"/>
    <x v="0"/>
    <n v="527000"/>
  </r>
  <r>
    <d v="2010-12-02T00:00:00"/>
    <x v="3"/>
    <x v="3"/>
    <n v="2602"/>
    <x v="0"/>
    <n v="630000"/>
    <x v="0"/>
    <x v="0"/>
    <n v="630000"/>
  </r>
  <r>
    <d v="2010-12-02T00:00:00"/>
    <x v="3"/>
    <x v="3"/>
    <n v="2612"/>
    <x v="0"/>
    <n v="675000"/>
    <x v="0"/>
    <x v="1"/>
    <n v="675000"/>
  </r>
  <r>
    <d v="2010-12-02T00:00:00"/>
    <x v="3"/>
    <x v="3"/>
    <n v="2605"/>
    <x v="0"/>
    <n v="835000"/>
    <x v="0"/>
    <x v="1"/>
    <n v="835000"/>
  </r>
  <r>
    <d v="2010-12-03T00:00:00"/>
    <x v="3"/>
    <x v="3"/>
    <n v="2606"/>
    <x v="0"/>
    <n v="327000"/>
    <x v="0"/>
    <x v="2"/>
    <n v="327000"/>
  </r>
  <r>
    <d v="2010-12-03T00:00:00"/>
    <x v="3"/>
    <x v="3"/>
    <n v="2914"/>
    <x v="1"/>
    <n v="437000"/>
    <x v="0"/>
    <x v="1"/>
    <n v="437000"/>
  </r>
  <r>
    <d v="2010-12-03T00:00:00"/>
    <x v="3"/>
    <x v="3"/>
    <n v="2905"/>
    <x v="1"/>
    <n v="437500"/>
    <x v="0"/>
    <x v="1"/>
    <n v="437500"/>
  </r>
  <r>
    <d v="2010-12-03T00:00:00"/>
    <x v="3"/>
    <x v="3"/>
    <n v="2914"/>
    <x v="1"/>
    <n v="515000"/>
    <x v="0"/>
    <x v="0"/>
    <n v="515000"/>
  </r>
  <r>
    <d v="2010-12-03T00:00:00"/>
    <x v="3"/>
    <x v="3"/>
    <n v="2614"/>
    <x v="0"/>
    <n v="539950"/>
    <x v="0"/>
    <x v="0"/>
    <n v="539950"/>
  </r>
  <r>
    <d v="2010-12-03T00:00:00"/>
    <x v="3"/>
    <x v="3"/>
    <n v="2612"/>
    <x v="0"/>
    <n v="551150"/>
    <x v="1"/>
    <x v="2"/>
    <n v="551150"/>
  </r>
  <r>
    <d v="2010-12-04T00:00:00"/>
    <x v="3"/>
    <x v="3"/>
    <n v="2902"/>
    <x v="1"/>
    <n v="480000"/>
    <x v="0"/>
    <x v="0"/>
    <n v="480000"/>
  </r>
  <r>
    <d v="2010-12-04T00:00:00"/>
    <x v="3"/>
    <x v="3"/>
    <n v="2904"/>
    <x v="1"/>
    <n v="545000"/>
    <x v="0"/>
    <x v="0"/>
    <n v="545000"/>
  </r>
  <r>
    <d v="2010-12-04T00:00:00"/>
    <x v="3"/>
    <x v="3"/>
    <n v="2607"/>
    <x v="0"/>
    <n v="550000"/>
    <x v="0"/>
    <x v="1"/>
    <n v="550000"/>
  </r>
  <r>
    <d v="2010-12-04T00:00:00"/>
    <x v="3"/>
    <x v="3"/>
    <n v="2607"/>
    <x v="0"/>
    <n v="555000"/>
    <x v="0"/>
    <x v="1"/>
    <n v="555000"/>
  </r>
  <r>
    <d v="2010-12-04T00:00:00"/>
    <x v="3"/>
    <x v="3"/>
    <n v="2904"/>
    <x v="1"/>
    <n v="702500"/>
    <x v="0"/>
    <x v="0"/>
    <n v="702500"/>
  </r>
  <r>
    <d v="2010-12-04T00:00:00"/>
    <x v="3"/>
    <x v="3"/>
    <n v="2602"/>
    <x v="0"/>
    <n v="735000"/>
    <x v="0"/>
    <x v="0"/>
    <n v="735000"/>
  </r>
  <r>
    <d v="2010-12-04T00:00:00"/>
    <x v="3"/>
    <x v="3"/>
    <n v="2603"/>
    <x v="0"/>
    <n v="910000"/>
    <x v="0"/>
    <x v="0"/>
    <n v="910000"/>
  </r>
  <r>
    <d v="2010-12-04T00:00:00"/>
    <x v="3"/>
    <x v="3"/>
    <n v="2600"/>
    <x v="0"/>
    <n v="940000"/>
    <x v="0"/>
    <x v="0"/>
    <n v="940000"/>
  </r>
  <r>
    <d v="2010-12-04T00:00:00"/>
    <x v="3"/>
    <x v="3"/>
    <n v="2611"/>
    <x v="0"/>
    <n v="1101000"/>
    <x v="0"/>
    <x v="0"/>
    <n v="1101000"/>
  </r>
  <r>
    <d v="2010-12-04T00:00:00"/>
    <x v="3"/>
    <x v="3"/>
    <n v="2900"/>
    <x v="0"/>
    <n v="465000"/>
    <x v="1"/>
    <x v="1"/>
    <n v="465000"/>
  </r>
  <r>
    <d v="2010-12-06T00:00:00"/>
    <x v="3"/>
    <x v="3"/>
    <n v="2905"/>
    <x v="1"/>
    <n v="420000"/>
    <x v="0"/>
    <x v="1"/>
    <n v="420000"/>
  </r>
  <r>
    <d v="2010-12-06T00:00:00"/>
    <x v="3"/>
    <x v="3"/>
    <n v="2617"/>
    <x v="0"/>
    <n v="510000"/>
    <x v="1"/>
    <x v="1"/>
    <n v="510000"/>
  </r>
  <r>
    <d v="2010-12-07T00:00:00"/>
    <x v="3"/>
    <x v="3"/>
    <n v="2615"/>
    <x v="0"/>
    <n v="420000"/>
    <x v="0"/>
    <x v="1"/>
    <n v="420000"/>
  </r>
  <r>
    <d v="2010-12-07T00:00:00"/>
    <x v="3"/>
    <x v="3"/>
    <n v="2906"/>
    <x v="1"/>
    <n v="575000"/>
    <x v="0"/>
    <x v="0"/>
    <n v="575000"/>
  </r>
  <r>
    <d v="2010-12-08T00:00:00"/>
    <x v="3"/>
    <x v="3"/>
    <n v="2615"/>
    <x v="0"/>
    <n v="326000"/>
    <x v="0"/>
    <x v="2"/>
    <n v="326000"/>
  </r>
  <r>
    <d v="2010-12-08T00:00:00"/>
    <x v="3"/>
    <x v="3"/>
    <n v="2615"/>
    <x v="0"/>
    <n v="371000"/>
    <x v="0"/>
    <x v="1"/>
    <n v="371000"/>
  </r>
  <r>
    <d v="2010-12-08T00:00:00"/>
    <x v="3"/>
    <x v="3"/>
    <n v="2913"/>
    <x v="1"/>
    <n v="410000"/>
    <x v="0"/>
    <x v="1"/>
    <n v="410000"/>
  </r>
  <r>
    <d v="2010-12-08T00:00:00"/>
    <x v="3"/>
    <x v="3"/>
    <n v="2905"/>
    <x v="1"/>
    <n v="430000"/>
    <x v="0"/>
    <x v="1"/>
    <n v="430000"/>
  </r>
  <r>
    <d v="2010-12-08T00:00:00"/>
    <x v="3"/>
    <x v="3"/>
    <n v="2615"/>
    <x v="0"/>
    <n v="470000"/>
    <x v="0"/>
    <x v="0"/>
    <n v="470000"/>
  </r>
  <r>
    <d v="2010-12-08T00:00:00"/>
    <x v="3"/>
    <x v="3"/>
    <n v="2913"/>
    <x v="1"/>
    <n v="531000"/>
    <x v="0"/>
    <x v="0"/>
    <n v="531000"/>
  </r>
  <r>
    <d v="2010-12-08T00:00:00"/>
    <x v="3"/>
    <x v="3"/>
    <n v="2914"/>
    <x v="1"/>
    <n v="543500"/>
    <x v="0"/>
    <x v="0"/>
    <n v="543500"/>
  </r>
  <r>
    <d v="2010-12-08T00:00:00"/>
    <x v="3"/>
    <x v="3"/>
    <n v="2615"/>
    <x v="0"/>
    <n v="580000"/>
    <x v="0"/>
    <x v="0"/>
    <n v="580000"/>
  </r>
  <r>
    <d v="2010-12-08T00:00:00"/>
    <x v="3"/>
    <x v="3"/>
    <n v="2905"/>
    <x v="1"/>
    <n v="900000"/>
    <x v="0"/>
    <x v="3"/>
    <n v="900000"/>
  </r>
  <r>
    <d v="2010-12-08T00:00:00"/>
    <x v="3"/>
    <x v="3"/>
    <n v="2612"/>
    <x v="0"/>
    <n v="900000"/>
    <x v="0"/>
    <x v="1"/>
    <n v="900000"/>
  </r>
  <r>
    <d v="2010-12-08T00:00:00"/>
    <x v="3"/>
    <x v="3"/>
    <n v="2602"/>
    <x v="0"/>
    <n v="935000"/>
    <x v="0"/>
    <x v="1"/>
    <n v="935000"/>
  </r>
  <r>
    <d v="2010-12-08T00:00:00"/>
    <x v="3"/>
    <x v="3"/>
    <n v="2604"/>
    <x v="0"/>
    <n v="456000"/>
    <x v="1"/>
    <x v="2"/>
    <n v="456000"/>
  </r>
  <r>
    <d v="2010-12-08T00:00:00"/>
    <x v="3"/>
    <x v="3"/>
    <n v="2612"/>
    <x v="0"/>
    <n v="576000"/>
    <x v="1"/>
    <x v="1"/>
    <n v="576000"/>
  </r>
  <r>
    <d v="2010-12-09T00:00:00"/>
    <x v="3"/>
    <x v="3"/>
    <n v="2615"/>
    <x v="0"/>
    <n v="355000"/>
    <x v="0"/>
    <x v="1"/>
    <n v="355000"/>
  </r>
  <r>
    <d v="2010-12-09T00:00:00"/>
    <x v="3"/>
    <x v="3"/>
    <n v="2906"/>
    <x v="1"/>
    <n v="397000"/>
    <x v="0"/>
    <x v="1"/>
    <n v="397000"/>
  </r>
  <r>
    <d v="2010-12-09T00:00:00"/>
    <x v="3"/>
    <x v="3"/>
    <n v="2905"/>
    <x v="1"/>
    <n v="417500"/>
    <x v="0"/>
    <x v="1"/>
    <n v="417500"/>
  </r>
  <r>
    <d v="2010-12-09T00:00:00"/>
    <x v="3"/>
    <x v="3"/>
    <n v="2903"/>
    <x v="1"/>
    <n v="420000"/>
    <x v="0"/>
    <x v="0"/>
    <n v="420000"/>
  </r>
  <r>
    <d v="2010-12-09T00:00:00"/>
    <x v="3"/>
    <x v="3"/>
    <n v="2913"/>
    <x v="1"/>
    <n v="562000"/>
    <x v="0"/>
    <x v="0"/>
    <n v="562000"/>
  </r>
  <r>
    <d v="2010-12-10T00:00:00"/>
    <x v="3"/>
    <x v="3"/>
    <n v="2914"/>
    <x v="1"/>
    <n v="420000"/>
    <x v="0"/>
    <x v="2"/>
    <n v="420000"/>
  </r>
  <r>
    <d v="2010-12-10T00:00:00"/>
    <x v="3"/>
    <x v="3"/>
    <n v="2617"/>
    <x v="0"/>
    <n v="485000"/>
    <x v="0"/>
    <x v="1"/>
    <n v="485000"/>
  </r>
  <r>
    <d v="2010-12-10T00:00:00"/>
    <x v="3"/>
    <x v="3"/>
    <n v="2905"/>
    <x v="1"/>
    <n v="522000"/>
    <x v="0"/>
    <x v="0"/>
    <n v="522000"/>
  </r>
  <r>
    <d v="2010-12-10T00:00:00"/>
    <x v="3"/>
    <x v="3"/>
    <n v="2602"/>
    <x v="0"/>
    <n v="560000"/>
    <x v="0"/>
    <x v="1"/>
    <n v="560000"/>
  </r>
  <r>
    <d v="2010-12-10T00:00:00"/>
    <x v="3"/>
    <x v="3"/>
    <n v="2914"/>
    <x v="1"/>
    <n v="575000"/>
    <x v="0"/>
    <x v="0"/>
    <n v="575000"/>
  </r>
  <r>
    <d v="2010-12-10T00:00:00"/>
    <x v="3"/>
    <x v="3"/>
    <n v="2602"/>
    <x v="0"/>
    <n v="580000"/>
    <x v="0"/>
    <x v="1"/>
    <n v="580000"/>
  </r>
  <r>
    <d v="2010-12-10T00:00:00"/>
    <x v="3"/>
    <x v="3"/>
    <n v="2602"/>
    <x v="0"/>
    <n v="635000"/>
    <x v="0"/>
    <x v="1"/>
    <n v="635000"/>
  </r>
  <r>
    <d v="2010-12-10T00:00:00"/>
    <x v="3"/>
    <x v="3"/>
    <n v="2611"/>
    <x v="0"/>
    <n v="755000"/>
    <x v="0"/>
    <x v="0"/>
    <n v="755000"/>
  </r>
  <r>
    <d v="2010-12-11T00:00:00"/>
    <x v="3"/>
    <x v="3"/>
    <n v="2615"/>
    <x v="0"/>
    <n v="487500"/>
    <x v="0"/>
    <x v="0"/>
    <n v="487500"/>
  </r>
  <r>
    <d v="2010-12-11T00:00:00"/>
    <x v="3"/>
    <x v="3"/>
    <n v="2611"/>
    <x v="0"/>
    <n v="610000"/>
    <x v="0"/>
    <x v="0"/>
    <n v="610000"/>
  </r>
  <r>
    <d v="2010-12-11T00:00:00"/>
    <x v="3"/>
    <x v="3"/>
    <n v="2600"/>
    <x v="0"/>
    <n v="812000"/>
    <x v="0"/>
    <x v="0"/>
    <n v="812000"/>
  </r>
  <r>
    <d v="2010-12-11T00:00:00"/>
    <x v="3"/>
    <x v="3"/>
    <n v="2602"/>
    <x v="0"/>
    <n v="1255000"/>
    <x v="0"/>
    <x v="0"/>
    <n v="1255000"/>
  </r>
  <r>
    <d v="2010-12-12T00:00:00"/>
    <x v="3"/>
    <x v="3"/>
    <n v="2914"/>
    <x v="1"/>
    <n v="470000"/>
    <x v="0"/>
    <x v="0"/>
    <n v="470000"/>
  </r>
  <r>
    <d v="2010-12-12T00:00:00"/>
    <x v="3"/>
    <x v="3"/>
    <n v="2614"/>
    <x v="0"/>
    <n v="734000"/>
    <x v="0"/>
    <x v="0"/>
    <n v="734000"/>
  </r>
  <r>
    <d v="2010-12-13T00:00:00"/>
    <x v="3"/>
    <x v="3"/>
    <n v="2903"/>
    <x v="1"/>
    <n v="415000"/>
    <x v="0"/>
    <x v="1"/>
    <n v="415000"/>
  </r>
  <r>
    <d v="2010-12-13T00:00:00"/>
    <x v="3"/>
    <x v="3"/>
    <n v="2611"/>
    <x v="0"/>
    <n v="430000"/>
    <x v="0"/>
    <x v="1"/>
    <n v="430000"/>
  </r>
  <r>
    <d v="2010-12-13T00:00:00"/>
    <x v="3"/>
    <x v="3"/>
    <n v="2904"/>
    <x v="1"/>
    <n v="442500"/>
    <x v="0"/>
    <x v="1"/>
    <n v="442500"/>
  </r>
  <r>
    <d v="2010-12-13T00:00:00"/>
    <x v="3"/>
    <x v="3"/>
    <n v="2913"/>
    <x v="1"/>
    <n v="500000"/>
    <x v="0"/>
    <x v="0"/>
    <n v="500000"/>
  </r>
  <r>
    <d v="2010-12-13T00:00:00"/>
    <x v="3"/>
    <x v="3"/>
    <n v="2617"/>
    <x v="0"/>
    <n v="541000"/>
    <x v="0"/>
    <x v="1"/>
    <n v="541000"/>
  </r>
  <r>
    <d v="2010-12-13T00:00:00"/>
    <x v="3"/>
    <x v="3"/>
    <n v="2913"/>
    <x v="1"/>
    <n v="550000"/>
    <x v="0"/>
    <x v="0"/>
    <n v="550000"/>
  </r>
  <r>
    <d v="2010-12-13T00:00:00"/>
    <x v="3"/>
    <x v="3"/>
    <n v="2611"/>
    <x v="0"/>
    <n v="655000"/>
    <x v="0"/>
    <x v="1"/>
    <n v="655000"/>
  </r>
  <r>
    <d v="2010-12-13T00:00:00"/>
    <x v="3"/>
    <x v="3"/>
    <n v="2600"/>
    <x v="0"/>
    <n v="940000"/>
    <x v="0"/>
    <x v="1"/>
    <n v="940000"/>
  </r>
  <r>
    <d v="2010-12-13T00:00:00"/>
    <x v="3"/>
    <x v="3"/>
    <n v="2604"/>
    <x v="0"/>
    <n v="962000"/>
    <x v="0"/>
    <x v="0"/>
    <n v="962000"/>
  </r>
  <r>
    <d v="2010-12-13T00:00:00"/>
    <x v="3"/>
    <x v="3"/>
    <n v="2617"/>
    <x v="0"/>
    <n v="432500"/>
    <x v="1"/>
    <x v="2"/>
    <n v="432500"/>
  </r>
  <r>
    <d v="2010-12-13T00:00:00"/>
    <x v="3"/>
    <x v="3"/>
    <n v="2604"/>
    <x v="0"/>
    <n v="435000"/>
    <x v="1"/>
    <x v="2"/>
    <n v="435000"/>
  </r>
  <r>
    <d v="2010-12-14T00:00:00"/>
    <x v="3"/>
    <x v="3"/>
    <n v="2903"/>
    <x v="1"/>
    <n v="350000"/>
    <x v="0"/>
    <x v="1"/>
    <n v="350000"/>
  </r>
  <r>
    <d v="2010-12-14T00:00:00"/>
    <x v="3"/>
    <x v="3"/>
    <n v="2614"/>
    <x v="0"/>
    <n v="360000"/>
    <x v="0"/>
    <x v="2"/>
    <n v="360000"/>
  </r>
  <r>
    <d v="2010-12-14T00:00:00"/>
    <x v="3"/>
    <x v="3"/>
    <n v="2902"/>
    <x v="1"/>
    <n v="430000"/>
    <x v="0"/>
    <x v="1"/>
    <n v="430000"/>
  </r>
  <r>
    <d v="2010-12-14T00:00:00"/>
    <x v="3"/>
    <x v="3"/>
    <n v="2904"/>
    <x v="1"/>
    <n v="471000"/>
    <x v="0"/>
    <x v="1"/>
    <n v="471000"/>
  </r>
  <r>
    <d v="2010-12-14T00:00:00"/>
    <x v="3"/>
    <x v="3"/>
    <n v="2617"/>
    <x v="0"/>
    <n v="545000"/>
    <x v="0"/>
    <x v="0"/>
    <n v="545000"/>
  </r>
  <r>
    <d v="2010-12-14T00:00:00"/>
    <x v="3"/>
    <x v="3"/>
    <n v="2912"/>
    <x v="1"/>
    <n v="655000"/>
    <x v="0"/>
    <x v="0"/>
    <n v="655000"/>
  </r>
  <r>
    <d v="2010-12-14T00:00:00"/>
    <x v="3"/>
    <x v="3"/>
    <n v="2607"/>
    <x v="0"/>
    <n v="760000"/>
    <x v="0"/>
    <x v="3"/>
    <n v="760000"/>
  </r>
  <r>
    <d v="2010-12-14T00:00:00"/>
    <x v="3"/>
    <x v="3"/>
    <n v="2902"/>
    <x v="1"/>
    <n v="775000"/>
    <x v="0"/>
    <x v="3"/>
    <n v="775000"/>
  </r>
  <r>
    <d v="2010-12-14T00:00:00"/>
    <x v="3"/>
    <x v="3"/>
    <n v="2600"/>
    <x v="0"/>
    <n v="940000"/>
    <x v="0"/>
    <x v="0"/>
    <n v="940000"/>
  </r>
  <r>
    <d v="2010-12-14T00:00:00"/>
    <x v="3"/>
    <x v="3"/>
    <n v="2913"/>
    <x v="1"/>
    <n v="322000"/>
    <x v="1"/>
    <x v="4"/>
    <n v="322000"/>
  </r>
  <r>
    <d v="2010-12-15T00:00:00"/>
    <x v="3"/>
    <x v="3"/>
    <n v="2905"/>
    <x v="1"/>
    <n v="345000"/>
    <x v="0"/>
    <x v="2"/>
    <n v="345000"/>
  </r>
  <r>
    <d v="2010-12-15T00:00:00"/>
    <x v="3"/>
    <x v="3"/>
    <n v="2611"/>
    <x v="0"/>
    <n v="393000"/>
    <x v="0"/>
    <x v="1"/>
    <n v="393000"/>
  </r>
  <r>
    <d v="2010-12-15T00:00:00"/>
    <x v="3"/>
    <x v="3"/>
    <n v="2611"/>
    <x v="0"/>
    <n v="422000"/>
    <x v="0"/>
    <x v="1"/>
    <n v="422000"/>
  </r>
  <r>
    <d v="2010-12-15T00:00:00"/>
    <x v="3"/>
    <x v="3"/>
    <n v="2615"/>
    <x v="0"/>
    <n v="497000"/>
    <x v="0"/>
    <x v="0"/>
    <n v="497000"/>
  </r>
  <r>
    <d v="2010-12-15T00:00:00"/>
    <x v="3"/>
    <x v="3"/>
    <n v="2611"/>
    <x v="0"/>
    <n v="525000"/>
    <x v="0"/>
    <x v="0"/>
    <n v="525000"/>
  </r>
  <r>
    <d v="2010-12-15T00:00:00"/>
    <x v="3"/>
    <x v="3"/>
    <n v="2602"/>
    <x v="0"/>
    <n v="660000"/>
    <x v="0"/>
    <x v="0"/>
    <n v="660000"/>
  </r>
  <r>
    <d v="2010-12-15T00:00:00"/>
    <x v="3"/>
    <x v="3"/>
    <n v="2602"/>
    <x v="0"/>
    <n v="663000"/>
    <x v="0"/>
    <x v="1"/>
    <n v="663000"/>
  </r>
  <r>
    <d v="2010-12-15T00:00:00"/>
    <x v="3"/>
    <x v="3"/>
    <n v="2612"/>
    <x v="0"/>
    <n v="415000"/>
    <x v="1"/>
    <x v="4"/>
    <n v="415000"/>
  </r>
  <r>
    <d v="2010-12-16T00:00:00"/>
    <x v="3"/>
    <x v="3"/>
    <n v="2906"/>
    <x v="1"/>
    <n v="390000"/>
    <x v="0"/>
    <x v="1"/>
    <n v="390000"/>
  </r>
  <r>
    <d v="2010-12-16T00:00:00"/>
    <x v="3"/>
    <x v="3"/>
    <n v="2604"/>
    <x v="0"/>
    <n v="460000"/>
    <x v="0"/>
    <x v="2"/>
    <n v="460000"/>
  </r>
  <r>
    <d v="2010-12-16T00:00:00"/>
    <x v="3"/>
    <x v="3"/>
    <n v="2615"/>
    <x v="0"/>
    <n v="540000"/>
    <x v="0"/>
    <x v="0"/>
    <n v="540000"/>
  </r>
  <r>
    <d v="2010-12-16T00:00:00"/>
    <x v="3"/>
    <x v="3"/>
    <n v="2615"/>
    <x v="0"/>
    <n v="568000"/>
    <x v="0"/>
    <x v="0"/>
    <n v="568000"/>
  </r>
  <r>
    <d v="2010-12-16T00:00:00"/>
    <x v="3"/>
    <x v="3"/>
    <n v="2602"/>
    <x v="0"/>
    <n v="585000"/>
    <x v="0"/>
    <x v="0"/>
    <n v="585000"/>
  </r>
  <r>
    <d v="2010-12-16T00:00:00"/>
    <x v="3"/>
    <x v="3"/>
    <n v="2617"/>
    <x v="0"/>
    <n v="655000"/>
    <x v="0"/>
    <x v="0"/>
    <n v="655000"/>
  </r>
  <r>
    <d v="2010-12-16T00:00:00"/>
    <x v="3"/>
    <x v="3"/>
    <n v="2600"/>
    <x v="0"/>
    <n v="789000"/>
    <x v="0"/>
    <x v="1"/>
    <n v="789000"/>
  </r>
  <r>
    <d v="2010-12-17T00:00:00"/>
    <x v="3"/>
    <x v="3"/>
    <n v="2602"/>
    <x v="0"/>
    <n v="600000"/>
    <x v="0"/>
    <x v="3"/>
    <n v="600000"/>
  </r>
  <r>
    <d v="2010-12-17T00:00:00"/>
    <x v="3"/>
    <x v="3"/>
    <n v="2602"/>
    <x v="0"/>
    <n v="712000"/>
    <x v="0"/>
    <x v="1"/>
    <n v="712000"/>
  </r>
  <r>
    <d v="2010-12-17T00:00:00"/>
    <x v="3"/>
    <x v="3"/>
    <n v="2617"/>
    <x v="0"/>
    <n v="732500"/>
    <x v="0"/>
    <x v="3"/>
    <n v="732500"/>
  </r>
  <r>
    <d v="2010-12-18T00:00:00"/>
    <x v="3"/>
    <x v="3"/>
    <n v="2913"/>
    <x v="1"/>
    <n v="400000"/>
    <x v="0"/>
    <x v="1"/>
    <n v="400000"/>
  </r>
  <r>
    <d v="2010-12-18T00:00:00"/>
    <x v="3"/>
    <x v="3"/>
    <n v="2905"/>
    <x v="1"/>
    <n v="431000"/>
    <x v="0"/>
    <x v="1"/>
    <n v="431000"/>
  </r>
  <r>
    <d v="2010-12-18T00:00:00"/>
    <x v="3"/>
    <x v="3"/>
    <n v="2614"/>
    <x v="0"/>
    <n v="475000"/>
    <x v="0"/>
    <x v="1"/>
    <n v="475000"/>
  </r>
  <r>
    <d v="2010-12-18T00:00:00"/>
    <x v="3"/>
    <x v="3"/>
    <n v="2604"/>
    <x v="0"/>
    <n v="756000"/>
    <x v="0"/>
    <x v="1"/>
    <n v="756000"/>
  </r>
  <r>
    <d v="2010-12-19T00:00:00"/>
    <x v="3"/>
    <x v="3"/>
    <n v="2602"/>
    <x v="0"/>
    <n v="715000"/>
    <x v="0"/>
    <x v="1"/>
    <n v="715000"/>
  </r>
  <r>
    <d v="2010-12-20T00:00:00"/>
    <x v="3"/>
    <x v="3"/>
    <n v="2611"/>
    <x v="0"/>
    <n v="500000"/>
    <x v="0"/>
    <x v="0"/>
    <n v="500000"/>
  </r>
  <r>
    <d v="2010-12-20T00:00:00"/>
    <x v="3"/>
    <x v="3"/>
    <n v="2905"/>
    <x v="1"/>
    <n v="350000"/>
    <x v="1"/>
    <x v="2"/>
    <n v="350000"/>
  </r>
  <r>
    <d v="2010-12-21T00:00:00"/>
    <x v="3"/>
    <x v="3"/>
    <n v="2615"/>
    <x v="0"/>
    <n v="399000"/>
    <x v="0"/>
    <x v="1"/>
    <n v="399000"/>
  </r>
  <r>
    <d v="2010-12-21T00:00:00"/>
    <x v="3"/>
    <x v="3"/>
    <n v="2611"/>
    <x v="0"/>
    <n v="485000"/>
    <x v="0"/>
    <x v="1"/>
    <n v="485000"/>
  </r>
  <r>
    <d v="2010-12-21T00:00:00"/>
    <x v="3"/>
    <x v="3"/>
    <n v="2602"/>
    <x v="0"/>
    <n v="725000"/>
    <x v="0"/>
    <x v="0"/>
    <n v="725000"/>
  </r>
  <r>
    <d v="2010-12-21T00:00:00"/>
    <x v="3"/>
    <x v="3"/>
    <n v="2904"/>
    <x v="1"/>
    <n v="780000"/>
    <x v="0"/>
    <x v="3"/>
    <n v="780000"/>
  </r>
  <r>
    <d v="2010-12-21T00:00:00"/>
    <x v="3"/>
    <x v="3"/>
    <n v="2612"/>
    <x v="0"/>
    <n v="640000"/>
    <x v="1"/>
    <x v="2"/>
    <n v="640000"/>
  </r>
  <r>
    <d v="2010-12-22T00:00:00"/>
    <x v="3"/>
    <x v="3"/>
    <n v="2617"/>
    <x v="0"/>
    <n v="326500"/>
    <x v="0"/>
    <x v="4"/>
    <n v="326500"/>
  </r>
  <r>
    <d v="2010-12-22T00:00:00"/>
    <x v="3"/>
    <x v="3"/>
    <n v="2913"/>
    <x v="1"/>
    <n v="346000"/>
    <x v="0"/>
    <x v="2"/>
    <n v="346000"/>
  </r>
  <r>
    <d v="2010-12-22T00:00:00"/>
    <x v="3"/>
    <x v="3"/>
    <n v="2902"/>
    <x v="1"/>
    <n v="429000"/>
    <x v="0"/>
    <x v="1"/>
    <n v="429000"/>
  </r>
  <r>
    <d v="2010-12-22T00:00:00"/>
    <x v="3"/>
    <x v="3"/>
    <n v="2902"/>
    <x v="1"/>
    <n v="441250"/>
    <x v="0"/>
    <x v="1"/>
    <n v="441250"/>
  </r>
  <r>
    <d v="2010-12-22T00:00:00"/>
    <x v="3"/>
    <x v="3"/>
    <n v="2902"/>
    <x v="1"/>
    <n v="490000"/>
    <x v="0"/>
    <x v="1"/>
    <n v="490000"/>
  </r>
  <r>
    <d v="2010-12-22T00:00:00"/>
    <x v="3"/>
    <x v="3"/>
    <n v="2602"/>
    <x v="0"/>
    <n v="552000"/>
    <x v="0"/>
    <x v="1"/>
    <n v="552000"/>
  </r>
  <r>
    <d v="2010-12-22T00:00:00"/>
    <x v="3"/>
    <x v="3"/>
    <n v="2914"/>
    <x v="1"/>
    <n v="580000"/>
    <x v="0"/>
    <x v="0"/>
    <n v="580000"/>
  </r>
  <r>
    <d v="2010-12-22T00:00:00"/>
    <x v="3"/>
    <x v="3"/>
    <n v="2906"/>
    <x v="1"/>
    <n v="600000"/>
    <x v="0"/>
    <x v="0"/>
    <n v="600000"/>
  </r>
  <r>
    <d v="2010-12-22T00:00:00"/>
    <x v="3"/>
    <x v="3"/>
    <n v="2606"/>
    <x v="0"/>
    <n v="806000"/>
    <x v="0"/>
    <x v="0"/>
    <n v="806000"/>
  </r>
  <r>
    <d v="2010-12-22T00:00:00"/>
    <x v="3"/>
    <x v="3"/>
    <n v="2607"/>
    <x v="0"/>
    <n v="860000"/>
    <x v="0"/>
    <x v="0"/>
    <n v="860000"/>
  </r>
  <r>
    <d v="2010-12-23T00:00:00"/>
    <x v="3"/>
    <x v="3"/>
    <n v="2905"/>
    <x v="1"/>
    <n v="389000"/>
    <x v="0"/>
    <x v="1"/>
    <n v="389000"/>
  </r>
  <r>
    <d v="2010-12-23T00:00:00"/>
    <x v="3"/>
    <x v="3"/>
    <n v="2906"/>
    <x v="1"/>
    <n v="395000"/>
    <x v="0"/>
    <x v="1"/>
    <n v="395000"/>
  </r>
  <r>
    <d v="2010-12-23T00:00:00"/>
    <x v="3"/>
    <x v="3"/>
    <n v="2615"/>
    <x v="0"/>
    <n v="410000"/>
    <x v="0"/>
    <x v="1"/>
    <n v="410000"/>
  </r>
  <r>
    <d v="2010-12-23T00:00:00"/>
    <x v="3"/>
    <x v="3"/>
    <n v="2904"/>
    <x v="1"/>
    <n v="427000"/>
    <x v="0"/>
    <x v="1"/>
    <n v="427000"/>
  </r>
  <r>
    <d v="2010-12-23T00:00:00"/>
    <x v="3"/>
    <x v="3"/>
    <n v="2905"/>
    <x v="1"/>
    <n v="430000"/>
    <x v="0"/>
    <x v="1"/>
    <n v="430000"/>
  </r>
  <r>
    <d v="2010-12-23T00:00:00"/>
    <x v="3"/>
    <x v="3"/>
    <n v="2906"/>
    <x v="1"/>
    <n v="467000"/>
    <x v="0"/>
    <x v="1"/>
    <n v="467000"/>
  </r>
  <r>
    <d v="2010-12-23T00:00:00"/>
    <x v="3"/>
    <x v="3"/>
    <n v="2615"/>
    <x v="0"/>
    <n v="486000"/>
    <x v="0"/>
    <x v="1"/>
    <n v="486000"/>
  </r>
  <r>
    <d v="2010-12-23T00:00:00"/>
    <x v="3"/>
    <x v="3"/>
    <n v="2905"/>
    <x v="1"/>
    <n v="510000"/>
    <x v="0"/>
    <x v="0"/>
    <n v="510000"/>
  </r>
  <r>
    <d v="2010-12-23T00:00:00"/>
    <x v="3"/>
    <x v="3"/>
    <n v="2914"/>
    <x v="1"/>
    <n v="534000"/>
    <x v="0"/>
    <x v="0"/>
    <n v="534000"/>
  </r>
  <r>
    <d v="2010-12-23T00:00:00"/>
    <x v="3"/>
    <x v="3"/>
    <n v="2602"/>
    <x v="0"/>
    <n v="625000"/>
    <x v="0"/>
    <x v="1"/>
    <n v="625000"/>
  </r>
  <r>
    <d v="2010-12-23T00:00:00"/>
    <x v="3"/>
    <x v="3"/>
    <n v="2607"/>
    <x v="0"/>
    <n v="670000"/>
    <x v="0"/>
    <x v="1"/>
    <n v="670000"/>
  </r>
  <r>
    <d v="2010-12-23T00:00:00"/>
    <x v="3"/>
    <x v="3"/>
    <n v="2902"/>
    <x v="1"/>
    <n v="687000"/>
    <x v="0"/>
    <x v="0"/>
    <n v="687000"/>
  </r>
  <r>
    <d v="2010-12-23T00:00:00"/>
    <x v="3"/>
    <x v="3"/>
    <n v="2602"/>
    <x v="0"/>
    <n v="767000"/>
    <x v="0"/>
    <x v="0"/>
    <n v="767000"/>
  </r>
  <r>
    <d v="2010-12-24T00:00:00"/>
    <x v="3"/>
    <x v="3"/>
    <n v="2615"/>
    <x v="0"/>
    <n v="447000"/>
    <x v="0"/>
    <x v="0"/>
    <n v="447000"/>
  </r>
  <r>
    <d v="2010-12-24T00:00:00"/>
    <x v="3"/>
    <x v="3"/>
    <n v="2913"/>
    <x v="1"/>
    <n v="457500"/>
    <x v="0"/>
    <x v="1"/>
    <n v="457500"/>
  </r>
  <r>
    <d v="2010-12-24T00:00:00"/>
    <x v="3"/>
    <x v="3"/>
    <n v="2602"/>
    <x v="0"/>
    <n v="595000"/>
    <x v="0"/>
    <x v="1"/>
    <n v="595000"/>
  </r>
  <r>
    <d v="2010-12-24T00:00:00"/>
    <x v="3"/>
    <x v="3"/>
    <n v="2606"/>
    <x v="0"/>
    <n v="300000"/>
    <x v="1"/>
    <x v="4"/>
    <n v="300000"/>
  </r>
  <r>
    <d v="2010-12-30T00:00:00"/>
    <x v="3"/>
    <x v="3"/>
    <n v="2602"/>
    <x v="0"/>
    <n v="389000"/>
    <x v="1"/>
    <x v="2"/>
    <n v="389000"/>
  </r>
  <r>
    <d v="2011-01-04T00:00:00"/>
    <x v="4"/>
    <x v="0"/>
    <n v="2906"/>
    <x v="1"/>
    <n v="474000"/>
    <x v="0"/>
    <x v="0"/>
    <n v="474000"/>
  </r>
  <r>
    <d v="2011-01-05T00:00:00"/>
    <x v="4"/>
    <x v="0"/>
    <n v="2913"/>
    <x v="1"/>
    <n v="410000"/>
    <x v="0"/>
    <x v="1"/>
    <n v="410000"/>
  </r>
  <r>
    <d v="2011-01-05T00:00:00"/>
    <x v="4"/>
    <x v="0"/>
    <n v="2904"/>
    <x v="1"/>
    <n v="440000"/>
    <x v="0"/>
    <x v="1"/>
    <n v="440000"/>
  </r>
  <r>
    <d v="2011-01-06T00:00:00"/>
    <x v="4"/>
    <x v="0"/>
    <n v="2903"/>
    <x v="1"/>
    <n v="405100"/>
    <x v="0"/>
    <x v="1"/>
    <n v="405100"/>
  </r>
  <r>
    <d v="2011-01-06T00:00:00"/>
    <x v="4"/>
    <x v="0"/>
    <n v="2615"/>
    <x v="0"/>
    <n v="415000"/>
    <x v="0"/>
    <x v="1"/>
    <n v="415000"/>
  </r>
  <r>
    <d v="2011-01-06T00:00:00"/>
    <x v="4"/>
    <x v="0"/>
    <n v="2905"/>
    <x v="1"/>
    <n v="455000"/>
    <x v="0"/>
    <x v="1"/>
    <n v="455000"/>
  </r>
  <r>
    <d v="2011-01-06T00:00:00"/>
    <x v="4"/>
    <x v="0"/>
    <n v="2913"/>
    <x v="1"/>
    <n v="568500"/>
    <x v="0"/>
    <x v="0"/>
    <n v="568500"/>
  </r>
  <r>
    <d v="2011-01-07T00:00:00"/>
    <x v="4"/>
    <x v="0"/>
    <n v="2906"/>
    <x v="1"/>
    <n v="361500"/>
    <x v="0"/>
    <x v="1"/>
    <n v="361500"/>
  </r>
  <r>
    <d v="2011-01-07T00:00:00"/>
    <x v="4"/>
    <x v="0"/>
    <n v="2615"/>
    <x v="0"/>
    <n v="396000"/>
    <x v="0"/>
    <x v="1"/>
    <n v="396000"/>
  </r>
  <r>
    <d v="2011-01-07T00:00:00"/>
    <x v="4"/>
    <x v="0"/>
    <n v="2602"/>
    <x v="0"/>
    <n v="370000"/>
    <x v="1"/>
    <x v="2"/>
    <n v="370000"/>
  </r>
  <r>
    <d v="2011-01-10T00:00:00"/>
    <x v="4"/>
    <x v="0"/>
    <n v="2905"/>
    <x v="1"/>
    <n v="438000"/>
    <x v="0"/>
    <x v="1"/>
    <n v="438000"/>
  </r>
  <r>
    <d v="2011-01-10T00:00:00"/>
    <x v="4"/>
    <x v="0"/>
    <n v="2905"/>
    <x v="1"/>
    <n v="465000"/>
    <x v="0"/>
    <x v="0"/>
    <n v="465000"/>
  </r>
  <r>
    <d v="2011-01-10T00:00:00"/>
    <x v="4"/>
    <x v="0"/>
    <n v="2617"/>
    <x v="0"/>
    <n v="505000"/>
    <x v="0"/>
    <x v="0"/>
    <n v="505000"/>
  </r>
  <r>
    <d v="2011-01-10T00:00:00"/>
    <x v="4"/>
    <x v="0"/>
    <n v="2914"/>
    <x v="1"/>
    <n v="820000"/>
    <x v="0"/>
    <x v="0"/>
    <n v="820000"/>
  </r>
  <r>
    <d v="2011-01-11T00:00:00"/>
    <x v="4"/>
    <x v="0"/>
    <n v="2904"/>
    <x v="1"/>
    <n v="439950"/>
    <x v="0"/>
    <x v="1"/>
    <n v="439950"/>
  </r>
  <r>
    <d v="2011-01-11T00:00:00"/>
    <x v="4"/>
    <x v="0"/>
    <n v="2612"/>
    <x v="0"/>
    <n v="745000"/>
    <x v="0"/>
    <x v="1"/>
    <n v="745000"/>
  </r>
  <r>
    <d v="2011-01-11T00:00:00"/>
    <x v="4"/>
    <x v="0"/>
    <n v="2617"/>
    <x v="0"/>
    <n v="323000"/>
    <x v="1"/>
    <x v="2"/>
    <n v="323000"/>
  </r>
  <r>
    <d v="2011-01-12T00:00:00"/>
    <x v="4"/>
    <x v="0"/>
    <n v="2905"/>
    <x v="1"/>
    <n v="445000"/>
    <x v="0"/>
    <x v="1"/>
    <n v="445000"/>
  </r>
  <r>
    <d v="2011-01-12T00:00:00"/>
    <x v="4"/>
    <x v="0"/>
    <n v="2615"/>
    <x v="0"/>
    <n v="510000"/>
    <x v="0"/>
    <x v="0"/>
    <n v="510000"/>
  </r>
  <r>
    <d v="2011-01-12T00:00:00"/>
    <x v="4"/>
    <x v="0"/>
    <n v="2615"/>
    <x v="0"/>
    <n v="525000"/>
    <x v="0"/>
    <x v="0"/>
    <n v="525000"/>
  </r>
  <r>
    <d v="2011-01-12T00:00:00"/>
    <x v="4"/>
    <x v="0"/>
    <n v="2913"/>
    <x v="1"/>
    <n v="529000"/>
    <x v="0"/>
    <x v="0"/>
    <n v="529000"/>
  </r>
  <r>
    <d v="2011-01-12T00:00:00"/>
    <x v="4"/>
    <x v="0"/>
    <n v="2914"/>
    <x v="1"/>
    <n v="555000"/>
    <x v="0"/>
    <x v="0"/>
    <n v="555000"/>
  </r>
  <r>
    <d v="2011-01-12T00:00:00"/>
    <x v="4"/>
    <x v="0"/>
    <n v="2617"/>
    <x v="0"/>
    <n v="387900"/>
    <x v="1"/>
    <x v="4"/>
    <n v="387900"/>
  </r>
  <r>
    <d v="2011-01-12T00:00:00"/>
    <x v="4"/>
    <x v="0"/>
    <n v="2612"/>
    <x v="0"/>
    <n v="405000"/>
    <x v="1"/>
    <x v="4"/>
    <n v="405000"/>
  </r>
  <r>
    <d v="2011-01-13T00:00:00"/>
    <x v="4"/>
    <x v="0"/>
    <n v="2615"/>
    <x v="0"/>
    <n v="485000"/>
    <x v="0"/>
    <x v="0"/>
    <n v="485000"/>
  </r>
  <r>
    <d v="2011-01-13T00:00:00"/>
    <x v="4"/>
    <x v="0"/>
    <n v="2914"/>
    <x v="1"/>
    <n v="500000"/>
    <x v="0"/>
    <x v="0"/>
    <n v="500000"/>
  </r>
  <r>
    <d v="2011-01-13T00:00:00"/>
    <x v="4"/>
    <x v="0"/>
    <n v="2611"/>
    <x v="0"/>
    <n v="520000"/>
    <x v="0"/>
    <x v="1"/>
    <n v="520000"/>
  </r>
  <r>
    <d v="2011-01-14T00:00:00"/>
    <x v="4"/>
    <x v="0"/>
    <n v="2615"/>
    <x v="0"/>
    <n v="440000"/>
    <x v="0"/>
    <x v="1"/>
    <n v="440000"/>
  </r>
  <r>
    <d v="2011-01-14T00:00:00"/>
    <x v="4"/>
    <x v="0"/>
    <n v="2615"/>
    <x v="0"/>
    <n v="465000"/>
    <x v="0"/>
    <x v="1"/>
    <n v="465000"/>
  </r>
  <r>
    <d v="2011-01-14T00:00:00"/>
    <x v="4"/>
    <x v="0"/>
    <n v="2615"/>
    <x v="0"/>
    <n v="470000"/>
    <x v="0"/>
    <x v="0"/>
    <n v="470000"/>
  </r>
  <r>
    <d v="2011-01-14T00:00:00"/>
    <x v="4"/>
    <x v="0"/>
    <n v="2615"/>
    <x v="0"/>
    <n v="560000"/>
    <x v="0"/>
    <x v="3"/>
    <n v="560000"/>
  </r>
  <r>
    <d v="2011-01-15T00:00:00"/>
    <x v="4"/>
    <x v="0"/>
    <n v="2607"/>
    <x v="0"/>
    <n v="860000"/>
    <x v="0"/>
    <x v="3"/>
    <n v="860000"/>
  </r>
  <r>
    <d v="2011-01-17T00:00:00"/>
    <x v="4"/>
    <x v="0"/>
    <n v="2905"/>
    <x v="1"/>
    <n v="370000"/>
    <x v="0"/>
    <x v="1"/>
    <n v="370000"/>
  </r>
  <r>
    <d v="2011-01-17T00:00:00"/>
    <x v="4"/>
    <x v="0"/>
    <n v="2614"/>
    <x v="0"/>
    <n v="480000"/>
    <x v="0"/>
    <x v="0"/>
    <n v="480000"/>
  </r>
  <r>
    <d v="2011-01-17T00:00:00"/>
    <x v="4"/>
    <x v="0"/>
    <n v="2905"/>
    <x v="1"/>
    <n v="569000"/>
    <x v="0"/>
    <x v="0"/>
    <n v="569000"/>
  </r>
  <r>
    <d v="2011-01-17T00:00:00"/>
    <x v="4"/>
    <x v="0"/>
    <n v="2904"/>
    <x v="1"/>
    <n v="608800"/>
    <x v="0"/>
    <x v="0"/>
    <n v="608800"/>
  </r>
  <r>
    <d v="2011-01-17T00:00:00"/>
    <x v="4"/>
    <x v="0"/>
    <n v="2600"/>
    <x v="0"/>
    <n v="285000"/>
    <x v="1"/>
    <x v="4"/>
    <n v="285000"/>
  </r>
  <r>
    <d v="2011-01-17T00:00:00"/>
    <x v="4"/>
    <x v="0"/>
    <n v="2603"/>
    <x v="0"/>
    <n v="516000"/>
    <x v="1"/>
    <x v="2"/>
    <n v="516000"/>
  </r>
  <r>
    <d v="2011-01-18T00:00:00"/>
    <x v="4"/>
    <x v="0"/>
    <n v="2902"/>
    <x v="1"/>
    <n v="410000"/>
    <x v="0"/>
    <x v="1"/>
    <n v="410000"/>
  </r>
  <r>
    <d v="2011-01-18T00:00:00"/>
    <x v="4"/>
    <x v="0"/>
    <n v="2906"/>
    <x v="1"/>
    <n v="438000"/>
    <x v="0"/>
    <x v="1"/>
    <n v="438000"/>
  </r>
  <r>
    <d v="2011-01-18T00:00:00"/>
    <x v="4"/>
    <x v="0"/>
    <n v="2902"/>
    <x v="1"/>
    <n v="452500"/>
    <x v="0"/>
    <x v="1"/>
    <n v="452500"/>
  </r>
  <r>
    <d v="2011-01-18T00:00:00"/>
    <x v="4"/>
    <x v="0"/>
    <n v="2603"/>
    <x v="0"/>
    <n v="2060000"/>
    <x v="0"/>
    <x v="3"/>
    <n v="2060000"/>
  </r>
  <r>
    <d v="2011-01-18T00:00:00"/>
    <x v="4"/>
    <x v="0"/>
    <n v="2612"/>
    <x v="0"/>
    <n v="392000"/>
    <x v="1"/>
    <x v="4"/>
    <n v="392000"/>
  </r>
  <r>
    <d v="2011-01-19T00:00:00"/>
    <x v="4"/>
    <x v="0"/>
    <n v="2611"/>
    <x v="0"/>
    <n v="509950"/>
    <x v="0"/>
    <x v="1"/>
    <n v="509950"/>
  </r>
  <r>
    <d v="2011-01-19T00:00:00"/>
    <x v="4"/>
    <x v="0"/>
    <n v="2905"/>
    <x v="1"/>
    <n v="550000"/>
    <x v="0"/>
    <x v="0"/>
    <n v="550000"/>
  </r>
  <r>
    <d v="2011-01-19T00:00:00"/>
    <x v="4"/>
    <x v="0"/>
    <n v="2602"/>
    <x v="0"/>
    <n v="630000"/>
    <x v="0"/>
    <x v="1"/>
    <n v="630000"/>
  </r>
  <r>
    <d v="2011-01-19T00:00:00"/>
    <x v="4"/>
    <x v="0"/>
    <n v="2604"/>
    <x v="0"/>
    <n v="425000"/>
    <x v="1"/>
    <x v="2"/>
    <n v="425000"/>
  </r>
  <r>
    <d v="2011-01-19T00:00:00"/>
    <x v="4"/>
    <x v="0"/>
    <n v="2612"/>
    <x v="0"/>
    <n v="448500"/>
    <x v="1"/>
    <x v="2"/>
    <n v="448500"/>
  </r>
  <r>
    <d v="2011-01-20T00:00:00"/>
    <x v="4"/>
    <x v="0"/>
    <n v="2913"/>
    <x v="1"/>
    <n v="355000"/>
    <x v="0"/>
    <x v="1"/>
    <n v="355000"/>
  </r>
  <r>
    <d v="2011-01-20T00:00:00"/>
    <x v="4"/>
    <x v="0"/>
    <n v="2615"/>
    <x v="0"/>
    <n v="384000"/>
    <x v="0"/>
    <x v="1"/>
    <n v="384000"/>
  </r>
  <r>
    <d v="2011-01-20T00:00:00"/>
    <x v="4"/>
    <x v="0"/>
    <n v="2905"/>
    <x v="1"/>
    <n v="414000"/>
    <x v="0"/>
    <x v="1"/>
    <n v="414000"/>
  </r>
  <r>
    <d v="2011-01-20T00:00:00"/>
    <x v="4"/>
    <x v="0"/>
    <n v="2905"/>
    <x v="1"/>
    <n v="418330"/>
    <x v="0"/>
    <x v="1"/>
    <n v="418330"/>
  </r>
  <r>
    <d v="2011-01-20T00:00:00"/>
    <x v="4"/>
    <x v="0"/>
    <n v="2611"/>
    <x v="0"/>
    <n v="545000"/>
    <x v="0"/>
    <x v="1"/>
    <n v="545000"/>
  </r>
  <r>
    <d v="2011-01-20T00:00:00"/>
    <x v="4"/>
    <x v="0"/>
    <n v="2614"/>
    <x v="0"/>
    <n v="661000"/>
    <x v="0"/>
    <x v="0"/>
    <n v="661000"/>
  </r>
  <r>
    <d v="2011-01-21T00:00:00"/>
    <x v="4"/>
    <x v="0"/>
    <n v="2905"/>
    <x v="1"/>
    <n v="386000"/>
    <x v="0"/>
    <x v="1"/>
    <n v="386000"/>
  </r>
  <r>
    <d v="2011-01-21T00:00:00"/>
    <x v="4"/>
    <x v="0"/>
    <n v="2902"/>
    <x v="1"/>
    <n v="425050"/>
    <x v="0"/>
    <x v="0"/>
    <n v="425050"/>
  </r>
  <r>
    <d v="2011-01-21T00:00:00"/>
    <x v="4"/>
    <x v="0"/>
    <n v="2611"/>
    <x v="0"/>
    <n v="529950"/>
    <x v="0"/>
    <x v="1"/>
    <n v="529950"/>
  </r>
  <r>
    <d v="2011-01-21T00:00:00"/>
    <x v="4"/>
    <x v="0"/>
    <n v="2904"/>
    <x v="1"/>
    <n v="550000"/>
    <x v="0"/>
    <x v="3"/>
    <n v="550000"/>
  </r>
  <r>
    <d v="2011-01-21T00:00:00"/>
    <x v="4"/>
    <x v="0"/>
    <n v="2913"/>
    <x v="1"/>
    <n v="616500"/>
    <x v="0"/>
    <x v="0"/>
    <n v="616500"/>
  </r>
  <r>
    <d v="2011-01-22T00:00:00"/>
    <x v="4"/>
    <x v="0"/>
    <n v="2905"/>
    <x v="1"/>
    <n v="405000"/>
    <x v="0"/>
    <x v="1"/>
    <n v="405000"/>
  </r>
  <r>
    <d v="2011-01-24T00:00:00"/>
    <x v="4"/>
    <x v="0"/>
    <n v="2906"/>
    <x v="1"/>
    <n v="405000"/>
    <x v="0"/>
    <x v="1"/>
    <n v="405000"/>
  </r>
  <r>
    <d v="2011-01-24T00:00:00"/>
    <x v="4"/>
    <x v="0"/>
    <n v="2902"/>
    <x v="1"/>
    <n v="430000"/>
    <x v="0"/>
    <x v="1"/>
    <n v="430000"/>
  </r>
  <r>
    <d v="2011-01-24T00:00:00"/>
    <x v="4"/>
    <x v="0"/>
    <n v="2906"/>
    <x v="1"/>
    <n v="445000"/>
    <x v="0"/>
    <x v="1"/>
    <n v="445000"/>
  </r>
  <r>
    <d v="2011-01-24T00:00:00"/>
    <x v="4"/>
    <x v="0"/>
    <n v="2905"/>
    <x v="1"/>
    <n v="650000"/>
    <x v="0"/>
    <x v="0"/>
    <n v="650000"/>
  </r>
  <r>
    <d v="2011-01-24T00:00:00"/>
    <x v="4"/>
    <x v="0"/>
    <n v="2604"/>
    <x v="0"/>
    <n v="470500"/>
    <x v="1"/>
    <x v="2"/>
    <n v="470500"/>
  </r>
  <r>
    <d v="2011-01-25T00:00:00"/>
    <x v="4"/>
    <x v="0"/>
    <n v="2906"/>
    <x v="1"/>
    <n v="416000"/>
    <x v="0"/>
    <x v="1"/>
    <n v="416000"/>
  </r>
  <r>
    <d v="2011-01-25T00:00:00"/>
    <x v="4"/>
    <x v="0"/>
    <n v="2905"/>
    <x v="1"/>
    <n v="435000"/>
    <x v="0"/>
    <x v="1"/>
    <n v="435000"/>
  </r>
  <r>
    <d v="2011-01-25T00:00:00"/>
    <x v="4"/>
    <x v="0"/>
    <n v="2617"/>
    <x v="0"/>
    <n v="485000"/>
    <x v="0"/>
    <x v="1"/>
    <n v="485000"/>
  </r>
  <r>
    <d v="2011-01-25T00:00:00"/>
    <x v="4"/>
    <x v="0"/>
    <n v="2607"/>
    <x v="0"/>
    <n v="622000"/>
    <x v="0"/>
    <x v="0"/>
    <n v="622000"/>
  </r>
  <r>
    <d v="2011-01-25T00:00:00"/>
    <x v="4"/>
    <x v="0"/>
    <n v="2906"/>
    <x v="1"/>
    <n v="623000"/>
    <x v="0"/>
    <x v="0"/>
    <n v="623000"/>
  </r>
  <r>
    <d v="2011-01-25T00:00:00"/>
    <x v="4"/>
    <x v="0"/>
    <n v="2906"/>
    <x v="1"/>
    <n v="631500"/>
    <x v="0"/>
    <x v="0"/>
    <n v="631500"/>
  </r>
  <r>
    <d v="2011-01-27T00:00:00"/>
    <x v="4"/>
    <x v="0"/>
    <n v="2905"/>
    <x v="1"/>
    <n v="430000"/>
    <x v="0"/>
    <x v="1"/>
    <n v="430000"/>
  </r>
  <r>
    <d v="2011-01-27T00:00:00"/>
    <x v="4"/>
    <x v="0"/>
    <n v="2611"/>
    <x v="0"/>
    <n v="567500"/>
    <x v="0"/>
    <x v="1"/>
    <n v="567500"/>
  </r>
  <r>
    <d v="2011-01-27T00:00:00"/>
    <x v="4"/>
    <x v="0"/>
    <n v="2602"/>
    <x v="0"/>
    <n v="805000"/>
    <x v="0"/>
    <x v="1"/>
    <n v="805000"/>
  </r>
  <r>
    <d v="2011-01-27T00:00:00"/>
    <x v="4"/>
    <x v="0"/>
    <n v="2604"/>
    <x v="0"/>
    <n v="520000"/>
    <x v="1"/>
    <x v="1"/>
    <n v="520000"/>
  </r>
  <r>
    <d v="2011-01-28T00:00:00"/>
    <x v="4"/>
    <x v="0"/>
    <n v="2913"/>
    <x v="1"/>
    <n v="340000"/>
    <x v="0"/>
    <x v="2"/>
    <n v="340000"/>
  </r>
  <r>
    <d v="2011-01-28T00:00:00"/>
    <x v="4"/>
    <x v="0"/>
    <n v="2615"/>
    <x v="0"/>
    <n v="453000"/>
    <x v="0"/>
    <x v="0"/>
    <n v="453000"/>
  </r>
  <r>
    <d v="2011-01-28T00:00:00"/>
    <x v="4"/>
    <x v="0"/>
    <n v="2905"/>
    <x v="1"/>
    <n v="520000"/>
    <x v="0"/>
    <x v="0"/>
    <n v="520000"/>
  </r>
  <r>
    <d v="2011-01-29T00:00:00"/>
    <x v="4"/>
    <x v="0"/>
    <n v="2603"/>
    <x v="0"/>
    <n v="435000"/>
    <x v="1"/>
    <x v="2"/>
    <n v="435000"/>
  </r>
  <r>
    <d v="2011-01-31T00:00:00"/>
    <x v="4"/>
    <x v="0"/>
    <n v="2617"/>
    <x v="0"/>
    <n v="490000"/>
    <x v="0"/>
    <x v="1"/>
    <n v="490000"/>
  </r>
  <r>
    <d v="2011-01-31T00:00:00"/>
    <x v="4"/>
    <x v="0"/>
    <n v="2602"/>
    <x v="0"/>
    <n v="574500"/>
    <x v="0"/>
    <x v="0"/>
    <n v="574500"/>
  </r>
  <r>
    <d v="2011-01-31T00:00:00"/>
    <x v="4"/>
    <x v="0"/>
    <n v="2617"/>
    <x v="0"/>
    <n v="397000"/>
    <x v="1"/>
    <x v="2"/>
    <n v="397000"/>
  </r>
  <r>
    <d v="2011-02-01T00:00:00"/>
    <x v="4"/>
    <x v="0"/>
    <n v="2905"/>
    <x v="1"/>
    <n v="420000"/>
    <x v="0"/>
    <x v="1"/>
    <n v="420000"/>
  </r>
  <r>
    <d v="2011-02-01T00:00:00"/>
    <x v="4"/>
    <x v="0"/>
    <n v="2905"/>
    <x v="1"/>
    <n v="428100"/>
    <x v="0"/>
    <x v="1"/>
    <n v="428100"/>
  </r>
  <r>
    <d v="2011-02-01T00:00:00"/>
    <x v="4"/>
    <x v="0"/>
    <n v="2912"/>
    <x v="1"/>
    <n v="601000"/>
    <x v="1"/>
    <x v="0"/>
    <n v="601000"/>
  </r>
  <r>
    <d v="2011-02-02T00:00:00"/>
    <x v="4"/>
    <x v="0"/>
    <n v="2604"/>
    <x v="0"/>
    <n v="370000"/>
    <x v="0"/>
    <x v="4"/>
    <n v="370000"/>
  </r>
  <r>
    <d v="2011-02-02T00:00:00"/>
    <x v="4"/>
    <x v="0"/>
    <n v="2903"/>
    <x v="1"/>
    <n v="480500"/>
    <x v="0"/>
    <x v="1"/>
    <n v="480500"/>
  </r>
  <r>
    <d v="2011-02-02T00:00:00"/>
    <x v="4"/>
    <x v="0"/>
    <n v="2615"/>
    <x v="0"/>
    <n v="510012"/>
    <x v="0"/>
    <x v="1"/>
    <n v="510012"/>
  </r>
  <r>
    <d v="2011-02-02T00:00:00"/>
    <x v="4"/>
    <x v="0"/>
    <n v="2914"/>
    <x v="1"/>
    <n v="525000"/>
    <x v="0"/>
    <x v="0"/>
    <n v="525000"/>
  </r>
  <r>
    <d v="2011-02-02T00:00:00"/>
    <x v="4"/>
    <x v="0"/>
    <n v="2611"/>
    <x v="0"/>
    <n v="588500"/>
    <x v="0"/>
    <x v="0"/>
    <n v="588500"/>
  </r>
  <r>
    <d v="2011-02-03T00:00:00"/>
    <x v="4"/>
    <x v="0"/>
    <n v="2615"/>
    <x v="0"/>
    <n v="389000"/>
    <x v="0"/>
    <x v="1"/>
    <n v="389000"/>
  </r>
  <r>
    <d v="2011-02-03T00:00:00"/>
    <x v="4"/>
    <x v="0"/>
    <n v="2615"/>
    <x v="0"/>
    <n v="441000"/>
    <x v="0"/>
    <x v="1"/>
    <n v="441000"/>
  </r>
  <r>
    <d v="2011-02-03T00:00:00"/>
    <x v="4"/>
    <x v="0"/>
    <n v="2900"/>
    <x v="0"/>
    <n v="580000"/>
    <x v="0"/>
    <x v="1"/>
    <n v="580000"/>
  </r>
  <r>
    <d v="2011-02-03T00:00:00"/>
    <x v="4"/>
    <x v="0"/>
    <n v="2602"/>
    <x v="0"/>
    <n v="625000"/>
    <x v="0"/>
    <x v="2"/>
    <n v="625000"/>
  </r>
  <r>
    <d v="2011-02-03T00:00:00"/>
    <x v="4"/>
    <x v="0"/>
    <n v="2617"/>
    <x v="0"/>
    <n v="430000"/>
    <x v="1"/>
    <x v="1"/>
    <n v="430000"/>
  </r>
  <r>
    <d v="2011-02-04T00:00:00"/>
    <x v="4"/>
    <x v="0"/>
    <n v="2606"/>
    <x v="0"/>
    <n v="550000"/>
    <x v="0"/>
    <x v="1"/>
    <n v="550000"/>
  </r>
  <r>
    <d v="2011-02-04T00:00:00"/>
    <x v="4"/>
    <x v="0"/>
    <n v="2905"/>
    <x v="1"/>
    <n v="550000"/>
    <x v="0"/>
    <x v="0"/>
    <n v="550000"/>
  </r>
  <r>
    <d v="2011-02-04T00:00:00"/>
    <x v="4"/>
    <x v="0"/>
    <n v="2615"/>
    <x v="0"/>
    <n v="607000"/>
    <x v="0"/>
    <x v="3"/>
    <n v="607000"/>
  </r>
  <r>
    <d v="2011-02-05T00:00:00"/>
    <x v="4"/>
    <x v="0"/>
    <n v="2904"/>
    <x v="1"/>
    <n v="482000"/>
    <x v="0"/>
    <x v="1"/>
    <n v="482000"/>
  </r>
  <r>
    <d v="2011-02-05T00:00:00"/>
    <x v="4"/>
    <x v="0"/>
    <n v="2913"/>
    <x v="1"/>
    <n v="580000"/>
    <x v="0"/>
    <x v="0"/>
    <n v="580000"/>
  </r>
  <r>
    <d v="2011-02-05T00:00:00"/>
    <x v="4"/>
    <x v="0"/>
    <n v="2602"/>
    <x v="0"/>
    <n v="670000"/>
    <x v="0"/>
    <x v="1"/>
    <n v="670000"/>
  </r>
  <r>
    <d v="2011-02-05T00:00:00"/>
    <x v="4"/>
    <x v="0"/>
    <n v="2605"/>
    <x v="0"/>
    <n v="888000"/>
    <x v="0"/>
    <x v="0"/>
    <n v="888000"/>
  </r>
  <r>
    <d v="2011-02-05T00:00:00"/>
    <x v="4"/>
    <x v="0"/>
    <n v="2603"/>
    <x v="0"/>
    <n v="1035000"/>
    <x v="0"/>
    <x v="3"/>
    <n v="1035000"/>
  </r>
  <r>
    <d v="2011-02-07T00:00:00"/>
    <x v="4"/>
    <x v="0"/>
    <n v="2914"/>
    <x v="1"/>
    <n v="235000"/>
    <x v="0"/>
    <x v="0"/>
    <n v="235000"/>
  </r>
  <r>
    <d v="2011-02-07T00:00:00"/>
    <x v="4"/>
    <x v="0"/>
    <n v="2906"/>
    <x v="1"/>
    <n v="399950"/>
    <x v="0"/>
    <x v="1"/>
    <n v="399950"/>
  </r>
  <r>
    <d v="2011-02-07T00:00:00"/>
    <x v="4"/>
    <x v="0"/>
    <n v="2913"/>
    <x v="1"/>
    <n v="440000"/>
    <x v="0"/>
    <x v="1"/>
    <n v="440000"/>
  </r>
  <r>
    <d v="2011-02-07T00:00:00"/>
    <x v="4"/>
    <x v="0"/>
    <n v="2602"/>
    <x v="0"/>
    <n v="446000"/>
    <x v="0"/>
    <x v="1"/>
    <n v="446000"/>
  </r>
  <r>
    <d v="2011-02-07T00:00:00"/>
    <x v="4"/>
    <x v="0"/>
    <n v="2905"/>
    <x v="1"/>
    <n v="695000"/>
    <x v="0"/>
    <x v="0"/>
    <n v="695000"/>
  </r>
  <r>
    <d v="2011-02-08T00:00:00"/>
    <x v="4"/>
    <x v="0"/>
    <n v="2913"/>
    <x v="1"/>
    <n v="420000"/>
    <x v="0"/>
    <x v="1"/>
    <n v="420000"/>
  </r>
  <r>
    <d v="2011-02-08T00:00:00"/>
    <x v="4"/>
    <x v="0"/>
    <n v="2906"/>
    <x v="1"/>
    <n v="482000"/>
    <x v="0"/>
    <x v="1"/>
    <n v="482000"/>
  </r>
  <r>
    <d v="2011-02-08T00:00:00"/>
    <x v="4"/>
    <x v="0"/>
    <n v="2615"/>
    <x v="0"/>
    <n v="497500"/>
    <x v="0"/>
    <x v="0"/>
    <n v="497500"/>
  </r>
  <r>
    <d v="2011-02-08T00:00:00"/>
    <x v="4"/>
    <x v="0"/>
    <n v="2913"/>
    <x v="1"/>
    <n v="535000"/>
    <x v="0"/>
    <x v="0"/>
    <n v="535000"/>
  </r>
  <r>
    <d v="2011-02-08T00:00:00"/>
    <x v="4"/>
    <x v="0"/>
    <n v="2905"/>
    <x v="1"/>
    <n v="565000"/>
    <x v="0"/>
    <x v="0"/>
    <n v="565000"/>
  </r>
  <r>
    <d v="2011-02-08T00:00:00"/>
    <x v="4"/>
    <x v="0"/>
    <n v="2605"/>
    <x v="0"/>
    <n v="620000"/>
    <x v="0"/>
    <x v="0"/>
    <n v="620000"/>
  </r>
  <r>
    <d v="2011-02-09T00:00:00"/>
    <x v="4"/>
    <x v="0"/>
    <n v="2902"/>
    <x v="1"/>
    <n v="425000"/>
    <x v="0"/>
    <x v="1"/>
    <n v="425000"/>
  </r>
  <r>
    <d v="2011-02-09T00:00:00"/>
    <x v="4"/>
    <x v="0"/>
    <n v="2617"/>
    <x v="0"/>
    <n v="425000"/>
    <x v="0"/>
    <x v="1"/>
    <n v="425000"/>
  </r>
  <r>
    <d v="2011-02-09T00:00:00"/>
    <x v="4"/>
    <x v="0"/>
    <n v="2617"/>
    <x v="0"/>
    <n v="459000"/>
    <x v="0"/>
    <x v="0"/>
    <n v="459000"/>
  </r>
  <r>
    <d v="2011-02-09T00:00:00"/>
    <x v="4"/>
    <x v="0"/>
    <n v="2602"/>
    <x v="0"/>
    <n v="616000"/>
    <x v="0"/>
    <x v="0"/>
    <n v="616000"/>
  </r>
  <r>
    <d v="2011-02-09T00:00:00"/>
    <x v="4"/>
    <x v="0"/>
    <n v="2906"/>
    <x v="1"/>
    <n v="625000"/>
    <x v="0"/>
    <x v="0"/>
    <n v="625000"/>
  </r>
  <r>
    <d v="2011-02-09T00:00:00"/>
    <x v="4"/>
    <x v="0"/>
    <n v="2603"/>
    <x v="0"/>
    <n v="834000"/>
    <x v="0"/>
    <x v="1"/>
    <n v="834000"/>
  </r>
  <r>
    <d v="2011-02-09T00:00:00"/>
    <x v="4"/>
    <x v="0"/>
    <n v="2904"/>
    <x v="1"/>
    <n v="900000"/>
    <x v="0"/>
    <x v="3"/>
    <n v="900000"/>
  </r>
  <r>
    <d v="2011-02-09T00:00:00"/>
    <x v="4"/>
    <x v="0"/>
    <n v="2602"/>
    <x v="0"/>
    <n v="326000"/>
    <x v="1"/>
    <x v="4"/>
    <n v="326000"/>
  </r>
  <r>
    <d v="2011-02-09T00:00:00"/>
    <x v="4"/>
    <x v="0"/>
    <n v="2602"/>
    <x v="0"/>
    <n v="347000"/>
    <x v="1"/>
    <x v="2"/>
    <n v="347000"/>
  </r>
  <r>
    <d v="2011-02-09T00:00:00"/>
    <x v="4"/>
    <x v="0"/>
    <n v="2602"/>
    <x v="0"/>
    <n v="398000"/>
    <x v="1"/>
    <x v="2"/>
    <n v="398000"/>
  </r>
  <r>
    <d v="2011-02-09T00:00:00"/>
    <x v="4"/>
    <x v="0"/>
    <n v="2602"/>
    <x v="0"/>
    <n v="415000"/>
    <x v="1"/>
    <x v="2"/>
    <n v="415000"/>
  </r>
  <r>
    <d v="2011-02-09T00:00:00"/>
    <x v="4"/>
    <x v="0"/>
    <n v="2903"/>
    <x v="1"/>
    <n v="432500"/>
    <x v="1"/>
    <x v="1"/>
    <n v="432500"/>
  </r>
  <r>
    <d v="2011-02-10T00:00:00"/>
    <x v="4"/>
    <x v="0"/>
    <n v="2606"/>
    <x v="0"/>
    <n v="280000"/>
    <x v="0"/>
    <x v="2"/>
    <n v="280000"/>
  </r>
  <r>
    <d v="2011-02-10T00:00:00"/>
    <x v="4"/>
    <x v="0"/>
    <n v="2617"/>
    <x v="0"/>
    <n v="461000"/>
    <x v="0"/>
    <x v="1"/>
    <n v="461000"/>
  </r>
  <r>
    <d v="2011-02-10T00:00:00"/>
    <x v="4"/>
    <x v="0"/>
    <n v="2617"/>
    <x v="0"/>
    <n v="477000"/>
    <x v="0"/>
    <x v="1"/>
    <n v="477000"/>
  </r>
  <r>
    <d v="2011-02-10T00:00:00"/>
    <x v="4"/>
    <x v="0"/>
    <n v="2615"/>
    <x v="0"/>
    <n v="538888"/>
    <x v="0"/>
    <x v="0"/>
    <n v="538888"/>
  </r>
  <r>
    <d v="2011-02-10T00:00:00"/>
    <x v="4"/>
    <x v="0"/>
    <n v="2615"/>
    <x v="0"/>
    <n v="563100"/>
    <x v="0"/>
    <x v="0"/>
    <n v="563100"/>
  </r>
  <r>
    <d v="2011-02-10T00:00:00"/>
    <x v="4"/>
    <x v="0"/>
    <n v="2611"/>
    <x v="0"/>
    <n v="680000"/>
    <x v="0"/>
    <x v="0"/>
    <n v="680000"/>
  </r>
  <r>
    <d v="2011-02-10T00:00:00"/>
    <x v="4"/>
    <x v="0"/>
    <n v="2906"/>
    <x v="1"/>
    <n v="700000"/>
    <x v="0"/>
    <x v="0"/>
    <n v="700000"/>
  </r>
  <r>
    <d v="2011-02-11T00:00:00"/>
    <x v="4"/>
    <x v="0"/>
    <n v="2914"/>
    <x v="1"/>
    <n v="602000"/>
    <x v="0"/>
    <x v="0"/>
    <n v="602000"/>
  </r>
  <r>
    <d v="2011-02-11T00:00:00"/>
    <x v="4"/>
    <x v="0"/>
    <n v="2906"/>
    <x v="1"/>
    <n v="620000"/>
    <x v="0"/>
    <x v="0"/>
    <n v="620000"/>
  </r>
  <r>
    <d v="2011-02-11T00:00:00"/>
    <x v="4"/>
    <x v="0"/>
    <n v="2612"/>
    <x v="0"/>
    <n v="552000"/>
    <x v="1"/>
    <x v="2"/>
    <n v="552000"/>
  </r>
  <r>
    <d v="2011-02-12T00:00:00"/>
    <x v="4"/>
    <x v="0"/>
    <n v="2603"/>
    <x v="0"/>
    <n v="1220000"/>
    <x v="0"/>
    <x v="0"/>
    <n v="1220000"/>
  </r>
  <r>
    <d v="2011-02-14T00:00:00"/>
    <x v="4"/>
    <x v="0"/>
    <n v="2906"/>
    <x v="1"/>
    <n v="395000"/>
    <x v="0"/>
    <x v="1"/>
    <n v="395000"/>
  </r>
  <r>
    <d v="2011-02-14T00:00:00"/>
    <x v="4"/>
    <x v="0"/>
    <n v="2905"/>
    <x v="1"/>
    <n v="445000"/>
    <x v="0"/>
    <x v="1"/>
    <n v="445000"/>
  </r>
  <r>
    <d v="2011-02-14T00:00:00"/>
    <x v="4"/>
    <x v="0"/>
    <n v="2914"/>
    <x v="1"/>
    <n v="481000"/>
    <x v="0"/>
    <x v="0"/>
    <n v="481000"/>
  </r>
  <r>
    <d v="2011-02-14T00:00:00"/>
    <x v="4"/>
    <x v="0"/>
    <n v="2906"/>
    <x v="1"/>
    <n v="515000"/>
    <x v="0"/>
    <x v="0"/>
    <n v="515000"/>
  </r>
  <r>
    <d v="2011-02-14T00:00:00"/>
    <x v="4"/>
    <x v="0"/>
    <n v="2602"/>
    <x v="0"/>
    <n v="630000"/>
    <x v="0"/>
    <x v="1"/>
    <n v="630000"/>
  </r>
  <r>
    <d v="2011-02-14T00:00:00"/>
    <x v="4"/>
    <x v="0"/>
    <n v="2905"/>
    <x v="1"/>
    <n v="700000"/>
    <x v="0"/>
    <x v="3"/>
    <n v="700000"/>
  </r>
  <r>
    <d v="2011-02-15T00:00:00"/>
    <x v="4"/>
    <x v="0"/>
    <n v="2913"/>
    <x v="1"/>
    <n v="406000"/>
    <x v="0"/>
    <x v="1"/>
    <n v="406000"/>
  </r>
  <r>
    <d v="2011-02-15T00:00:00"/>
    <x v="4"/>
    <x v="0"/>
    <n v="2906"/>
    <x v="1"/>
    <n v="420000"/>
    <x v="0"/>
    <x v="1"/>
    <n v="420000"/>
  </r>
  <r>
    <d v="2011-02-15T00:00:00"/>
    <x v="4"/>
    <x v="0"/>
    <n v="2905"/>
    <x v="1"/>
    <n v="449000"/>
    <x v="0"/>
    <x v="1"/>
    <n v="449000"/>
  </r>
  <r>
    <d v="2011-02-15T00:00:00"/>
    <x v="4"/>
    <x v="0"/>
    <n v="2902"/>
    <x v="1"/>
    <n v="460000"/>
    <x v="0"/>
    <x v="1"/>
    <n v="460000"/>
  </r>
  <r>
    <d v="2011-02-15T00:00:00"/>
    <x v="4"/>
    <x v="0"/>
    <n v="2615"/>
    <x v="0"/>
    <n v="466000"/>
    <x v="0"/>
    <x v="1"/>
    <n v="466000"/>
  </r>
  <r>
    <d v="2011-02-15T00:00:00"/>
    <x v="4"/>
    <x v="0"/>
    <n v="2615"/>
    <x v="0"/>
    <n v="496000"/>
    <x v="0"/>
    <x v="1"/>
    <n v="496000"/>
  </r>
  <r>
    <d v="2011-02-15T00:00:00"/>
    <x v="4"/>
    <x v="0"/>
    <n v="2602"/>
    <x v="0"/>
    <n v="620000"/>
    <x v="0"/>
    <x v="1"/>
    <n v="620000"/>
  </r>
  <r>
    <d v="2011-02-15T00:00:00"/>
    <x v="4"/>
    <x v="0"/>
    <n v="2617"/>
    <x v="0"/>
    <n v="650000"/>
    <x v="0"/>
    <x v="0"/>
    <n v="650000"/>
  </r>
  <r>
    <d v="2011-02-16T00:00:00"/>
    <x v="4"/>
    <x v="0"/>
    <n v="2914"/>
    <x v="1"/>
    <n v="600000"/>
    <x v="0"/>
    <x v="0"/>
    <n v="600000"/>
  </r>
  <r>
    <d v="2011-02-17T00:00:00"/>
    <x v="4"/>
    <x v="0"/>
    <n v="2905"/>
    <x v="1"/>
    <n v="445000"/>
    <x v="0"/>
    <x v="1"/>
    <n v="445000"/>
  </r>
  <r>
    <d v="2011-02-17T00:00:00"/>
    <x v="4"/>
    <x v="0"/>
    <n v="2905"/>
    <x v="1"/>
    <n v="462000"/>
    <x v="0"/>
    <x v="1"/>
    <n v="462000"/>
  </r>
  <r>
    <d v="2011-02-17T00:00:00"/>
    <x v="4"/>
    <x v="0"/>
    <n v="2615"/>
    <x v="0"/>
    <n v="500000"/>
    <x v="0"/>
    <x v="0"/>
    <n v="500000"/>
  </r>
  <r>
    <d v="2011-02-17T00:00:00"/>
    <x v="4"/>
    <x v="0"/>
    <n v="2905"/>
    <x v="1"/>
    <n v="545000"/>
    <x v="0"/>
    <x v="0"/>
    <n v="545000"/>
  </r>
  <r>
    <d v="2011-02-17T00:00:00"/>
    <x v="4"/>
    <x v="0"/>
    <n v="2602"/>
    <x v="0"/>
    <n v="587000"/>
    <x v="0"/>
    <x v="1"/>
    <n v="587000"/>
  </r>
  <r>
    <d v="2011-02-17T00:00:00"/>
    <x v="4"/>
    <x v="0"/>
    <n v="2913"/>
    <x v="1"/>
    <n v="760000"/>
    <x v="0"/>
    <x v="3"/>
    <n v="760000"/>
  </r>
  <r>
    <d v="2011-02-17T00:00:00"/>
    <x v="4"/>
    <x v="0"/>
    <n v="2620"/>
    <x v="0"/>
    <n v="180000"/>
    <x v="1"/>
    <x v="4"/>
    <n v="180000"/>
  </r>
  <r>
    <d v="2011-02-17T00:00:00"/>
    <x v="4"/>
    <x v="0"/>
    <n v="2900"/>
    <x v="0"/>
    <n v="420000"/>
    <x v="1"/>
    <x v="2"/>
    <n v="420000"/>
  </r>
  <r>
    <d v="2011-02-17T00:00:00"/>
    <x v="4"/>
    <x v="0"/>
    <n v="2605"/>
    <x v="0"/>
    <n v="556500"/>
    <x v="1"/>
    <x v="1"/>
    <n v="556500"/>
  </r>
  <r>
    <d v="2011-02-18T00:00:00"/>
    <x v="4"/>
    <x v="0"/>
    <n v="2615"/>
    <x v="0"/>
    <n v="370000"/>
    <x v="0"/>
    <x v="1"/>
    <n v="370000"/>
  </r>
  <r>
    <d v="2011-02-18T00:00:00"/>
    <x v="4"/>
    <x v="0"/>
    <n v="2615"/>
    <x v="0"/>
    <n v="429500"/>
    <x v="0"/>
    <x v="1"/>
    <n v="429500"/>
  </r>
  <r>
    <d v="2011-02-18T00:00:00"/>
    <x v="4"/>
    <x v="0"/>
    <n v="2912"/>
    <x v="1"/>
    <n v="430000"/>
    <x v="0"/>
    <x v="1"/>
    <n v="430000"/>
  </r>
  <r>
    <d v="2011-02-18T00:00:00"/>
    <x v="4"/>
    <x v="0"/>
    <n v="2905"/>
    <x v="1"/>
    <n v="442500"/>
    <x v="0"/>
    <x v="1"/>
    <n v="442500"/>
  </r>
  <r>
    <d v="2011-02-18T00:00:00"/>
    <x v="4"/>
    <x v="0"/>
    <n v="2903"/>
    <x v="1"/>
    <n v="446000"/>
    <x v="0"/>
    <x v="1"/>
    <n v="446000"/>
  </r>
  <r>
    <d v="2011-02-18T00:00:00"/>
    <x v="4"/>
    <x v="0"/>
    <n v="2903"/>
    <x v="1"/>
    <n v="465000"/>
    <x v="0"/>
    <x v="1"/>
    <n v="465000"/>
  </r>
  <r>
    <d v="2011-02-18T00:00:00"/>
    <x v="4"/>
    <x v="0"/>
    <n v="2914"/>
    <x v="1"/>
    <n v="527000"/>
    <x v="0"/>
    <x v="1"/>
    <n v="527000"/>
  </r>
  <r>
    <d v="2011-02-18T00:00:00"/>
    <x v="4"/>
    <x v="0"/>
    <n v="2913"/>
    <x v="1"/>
    <n v="755000"/>
    <x v="0"/>
    <x v="3"/>
    <n v="755000"/>
  </r>
  <r>
    <d v="2011-02-18T00:00:00"/>
    <x v="4"/>
    <x v="0"/>
    <n v="2603"/>
    <x v="0"/>
    <n v="1150000"/>
    <x v="0"/>
    <x v="1"/>
    <n v="1150000"/>
  </r>
  <r>
    <d v="2011-02-18T00:00:00"/>
    <x v="4"/>
    <x v="0"/>
    <n v="2600"/>
    <x v="0"/>
    <n v="430000"/>
    <x v="1"/>
    <x v="4"/>
    <n v="430000"/>
  </r>
  <r>
    <d v="2011-02-19T00:00:00"/>
    <x v="4"/>
    <x v="0"/>
    <n v="2902"/>
    <x v="1"/>
    <n v="412000"/>
    <x v="0"/>
    <x v="1"/>
    <n v="412000"/>
  </r>
  <r>
    <d v="2011-02-19T00:00:00"/>
    <x v="4"/>
    <x v="0"/>
    <n v="2615"/>
    <x v="0"/>
    <n v="500000"/>
    <x v="0"/>
    <x v="1"/>
    <n v="500000"/>
  </r>
  <r>
    <d v="2011-02-19T00:00:00"/>
    <x v="4"/>
    <x v="0"/>
    <n v="2904"/>
    <x v="1"/>
    <n v="515000"/>
    <x v="0"/>
    <x v="1"/>
    <n v="515000"/>
  </r>
  <r>
    <d v="2011-02-19T00:00:00"/>
    <x v="4"/>
    <x v="0"/>
    <n v="2904"/>
    <x v="1"/>
    <n v="523000"/>
    <x v="0"/>
    <x v="0"/>
    <n v="523000"/>
  </r>
  <r>
    <d v="2011-02-19T00:00:00"/>
    <x v="4"/>
    <x v="0"/>
    <n v="2604"/>
    <x v="0"/>
    <n v="580000"/>
    <x v="0"/>
    <x v="1"/>
    <n v="580000"/>
  </r>
  <r>
    <d v="2011-02-19T00:00:00"/>
    <x v="4"/>
    <x v="0"/>
    <n v="2906"/>
    <x v="1"/>
    <n v="645000"/>
    <x v="0"/>
    <x v="0"/>
    <n v="645000"/>
  </r>
  <r>
    <d v="2011-02-19T00:00:00"/>
    <x v="4"/>
    <x v="0"/>
    <n v="2603"/>
    <x v="0"/>
    <n v="880000"/>
    <x v="0"/>
    <x v="3"/>
    <n v="880000"/>
  </r>
  <r>
    <d v="2011-02-19T00:00:00"/>
    <x v="4"/>
    <x v="0"/>
    <n v="2913"/>
    <x v="1"/>
    <n v="980000"/>
    <x v="0"/>
    <x v="3"/>
    <n v="980000"/>
  </r>
  <r>
    <d v="2011-02-19T00:00:00"/>
    <x v="4"/>
    <x v="0"/>
    <n v="2600"/>
    <x v="0"/>
    <n v="990000"/>
    <x v="0"/>
    <x v="1"/>
    <n v="990000"/>
  </r>
  <r>
    <d v="2011-02-20T00:00:00"/>
    <x v="4"/>
    <x v="0"/>
    <n v="2905"/>
    <x v="1"/>
    <n v="420000"/>
    <x v="0"/>
    <x v="1"/>
    <n v="420000"/>
  </r>
  <r>
    <d v="2011-02-21T00:00:00"/>
    <x v="4"/>
    <x v="0"/>
    <n v="2906"/>
    <x v="1"/>
    <n v="385000"/>
    <x v="0"/>
    <x v="1"/>
    <n v="385000"/>
  </r>
  <r>
    <d v="2011-02-21T00:00:00"/>
    <x v="4"/>
    <x v="0"/>
    <n v="2906"/>
    <x v="1"/>
    <n v="402500"/>
    <x v="0"/>
    <x v="1"/>
    <n v="402500"/>
  </r>
  <r>
    <d v="2011-02-21T00:00:00"/>
    <x v="4"/>
    <x v="0"/>
    <n v="2614"/>
    <x v="0"/>
    <n v="460000"/>
    <x v="0"/>
    <x v="1"/>
    <n v="460000"/>
  </r>
  <r>
    <d v="2011-02-21T00:00:00"/>
    <x v="4"/>
    <x v="0"/>
    <n v="2914"/>
    <x v="1"/>
    <n v="545000"/>
    <x v="0"/>
    <x v="0"/>
    <n v="545000"/>
  </r>
  <r>
    <d v="2011-02-21T00:00:00"/>
    <x v="4"/>
    <x v="0"/>
    <n v="2614"/>
    <x v="0"/>
    <n v="780000"/>
    <x v="0"/>
    <x v="1"/>
    <n v="780000"/>
  </r>
  <r>
    <d v="2011-02-21T00:00:00"/>
    <x v="4"/>
    <x v="0"/>
    <n v="2612"/>
    <x v="0"/>
    <n v="393000"/>
    <x v="1"/>
    <x v="4"/>
    <n v="393000"/>
  </r>
  <r>
    <d v="2011-02-21T00:00:00"/>
    <x v="4"/>
    <x v="0"/>
    <n v="2612"/>
    <x v="0"/>
    <n v="495000"/>
    <x v="1"/>
    <x v="2"/>
    <n v="495000"/>
  </r>
  <r>
    <d v="2011-02-22T00:00:00"/>
    <x v="4"/>
    <x v="0"/>
    <n v="2607"/>
    <x v="0"/>
    <n v="399950"/>
    <x v="0"/>
    <x v="4"/>
    <n v="399950"/>
  </r>
  <r>
    <d v="2011-02-22T00:00:00"/>
    <x v="4"/>
    <x v="0"/>
    <n v="2903"/>
    <x v="1"/>
    <n v="417500"/>
    <x v="0"/>
    <x v="1"/>
    <n v="417500"/>
  </r>
  <r>
    <d v="2011-02-22T00:00:00"/>
    <x v="4"/>
    <x v="0"/>
    <n v="2905"/>
    <x v="1"/>
    <n v="446000"/>
    <x v="0"/>
    <x v="1"/>
    <n v="446000"/>
  </r>
  <r>
    <d v="2011-02-22T00:00:00"/>
    <x v="4"/>
    <x v="0"/>
    <n v="2914"/>
    <x v="1"/>
    <n v="475000"/>
    <x v="0"/>
    <x v="1"/>
    <n v="475000"/>
  </r>
  <r>
    <d v="2011-02-22T00:00:00"/>
    <x v="4"/>
    <x v="0"/>
    <n v="2902"/>
    <x v="1"/>
    <n v="485000"/>
    <x v="0"/>
    <x v="0"/>
    <n v="485000"/>
  </r>
  <r>
    <d v="2011-02-22T00:00:00"/>
    <x v="4"/>
    <x v="0"/>
    <n v="2903"/>
    <x v="1"/>
    <n v="506500"/>
    <x v="0"/>
    <x v="1"/>
    <n v="506500"/>
  </r>
  <r>
    <d v="2011-02-22T00:00:00"/>
    <x v="4"/>
    <x v="0"/>
    <n v="2602"/>
    <x v="0"/>
    <n v="662500"/>
    <x v="0"/>
    <x v="0"/>
    <n v="662500"/>
  </r>
  <r>
    <d v="2011-02-23T00:00:00"/>
    <x v="4"/>
    <x v="0"/>
    <n v="2615"/>
    <x v="0"/>
    <n v="420000"/>
    <x v="0"/>
    <x v="1"/>
    <n v="420000"/>
  </r>
  <r>
    <d v="2011-02-23T00:00:00"/>
    <x v="4"/>
    <x v="0"/>
    <n v="2905"/>
    <x v="1"/>
    <n v="465000"/>
    <x v="0"/>
    <x v="1"/>
    <n v="465000"/>
  </r>
  <r>
    <d v="2011-02-23T00:00:00"/>
    <x v="4"/>
    <x v="0"/>
    <n v="2602"/>
    <x v="0"/>
    <n v="615000"/>
    <x v="0"/>
    <x v="1"/>
    <n v="615000"/>
  </r>
  <r>
    <d v="2011-02-23T00:00:00"/>
    <x v="4"/>
    <x v="0"/>
    <n v="2602"/>
    <x v="0"/>
    <n v="650000"/>
    <x v="0"/>
    <x v="1"/>
    <n v="650000"/>
  </r>
  <r>
    <d v="2011-02-24T00:00:00"/>
    <x v="4"/>
    <x v="0"/>
    <n v="2913"/>
    <x v="1"/>
    <n v="399000"/>
    <x v="0"/>
    <x v="1"/>
    <n v="399000"/>
  </r>
  <r>
    <d v="2011-02-24T00:00:00"/>
    <x v="4"/>
    <x v="0"/>
    <n v="2906"/>
    <x v="1"/>
    <n v="409000"/>
    <x v="0"/>
    <x v="1"/>
    <n v="409000"/>
  </r>
  <r>
    <d v="2011-02-24T00:00:00"/>
    <x v="4"/>
    <x v="0"/>
    <n v="2913"/>
    <x v="1"/>
    <n v="491000"/>
    <x v="0"/>
    <x v="0"/>
    <n v="491000"/>
  </r>
  <r>
    <d v="2011-02-24T00:00:00"/>
    <x v="4"/>
    <x v="0"/>
    <n v="2905"/>
    <x v="1"/>
    <n v="570000"/>
    <x v="0"/>
    <x v="0"/>
    <n v="570000"/>
  </r>
  <r>
    <d v="2011-02-24T00:00:00"/>
    <x v="4"/>
    <x v="0"/>
    <n v="2611"/>
    <x v="0"/>
    <n v="570000"/>
    <x v="0"/>
    <x v="1"/>
    <n v="570000"/>
  </r>
  <r>
    <d v="2011-02-24T00:00:00"/>
    <x v="4"/>
    <x v="0"/>
    <n v="2905"/>
    <x v="1"/>
    <n v="590000"/>
    <x v="0"/>
    <x v="3"/>
    <n v="590000"/>
  </r>
  <r>
    <d v="2011-02-24T00:00:00"/>
    <x v="4"/>
    <x v="0"/>
    <n v="2606"/>
    <x v="0"/>
    <n v="290000"/>
    <x v="1"/>
    <x v="2"/>
    <n v="290000"/>
  </r>
  <r>
    <d v="2011-02-24T00:00:00"/>
    <x v="4"/>
    <x v="0"/>
    <n v="2602"/>
    <x v="0"/>
    <n v="388000"/>
    <x v="1"/>
    <x v="2"/>
    <n v="388000"/>
  </r>
  <r>
    <d v="2011-02-25T00:00:00"/>
    <x v="4"/>
    <x v="0"/>
    <n v="2615"/>
    <x v="0"/>
    <n v="409000"/>
    <x v="0"/>
    <x v="1"/>
    <n v="409000"/>
  </r>
  <r>
    <d v="2011-02-25T00:00:00"/>
    <x v="4"/>
    <x v="0"/>
    <n v="2903"/>
    <x v="1"/>
    <n v="419000"/>
    <x v="0"/>
    <x v="1"/>
    <n v="419000"/>
  </r>
  <r>
    <d v="2011-02-25T00:00:00"/>
    <x v="4"/>
    <x v="0"/>
    <n v="2615"/>
    <x v="0"/>
    <n v="486500"/>
    <x v="0"/>
    <x v="1"/>
    <n v="486500"/>
  </r>
  <r>
    <d v="2011-02-25T00:00:00"/>
    <x v="4"/>
    <x v="0"/>
    <n v="2611"/>
    <x v="0"/>
    <n v="510000"/>
    <x v="0"/>
    <x v="0"/>
    <n v="510000"/>
  </r>
  <r>
    <d v="2011-02-25T00:00:00"/>
    <x v="4"/>
    <x v="0"/>
    <n v="2914"/>
    <x v="1"/>
    <n v="657000"/>
    <x v="0"/>
    <x v="0"/>
    <n v="657000"/>
  </r>
  <r>
    <d v="2011-02-25T00:00:00"/>
    <x v="4"/>
    <x v="0"/>
    <n v="2611"/>
    <x v="0"/>
    <n v="750000"/>
    <x v="0"/>
    <x v="0"/>
    <n v="750000"/>
  </r>
  <r>
    <d v="2011-02-25T00:00:00"/>
    <x v="4"/>
    <x v="0"/>
    <n v="2914"/>
    <x v="1"/>
    <n v="868000"/>
    <x v="0"/>
    <x v="0"/>
    <n v="868000"/>
  </r>
  <r>
    <d v="2011-02-26T00:00:00"/>
    <x v="4"/>
    <x v="0"/>
    <n v="2905"/>
    <x v="1"/>
    <n v="447000"/>
    <x v="0"/>
    <x v="1"/>
    <n v="447000"/>
  </r>
  <r>
    <d v="2011-02-26T00:00:00"/>
    <x v="4"/>
    <x v="0"/>
    <n v="2906"/>
    <x v="1"/>
    <n v="474000"/>
    <x v="0"/>
    <x v="0"/>
    <n v="474000"/>
  </r>
  <r>
    <d v="2011-02-26T00:00:00"/>
    <x v="4"/>
    <x v="0"/>
    <n v="2906"/>
    <x v="1"/>
    <n v="502500"/>
    <x v="0"/>
    <x v="0"/>
    <n v="502500"/>
  </r>
  <r>
    <d v="2011-02-26T00:00:00"/>
    <x v="4"/>
    <x v="0"/>
    <n v="2607"/>
    <x v="0"/>
    <n v="627500"/>
    <x v="0"/>
    <x v="0"/>
    <n v="627500"/>
  </r>
  <r>
    <d v="2011-02-26T00:00:00"/>
    <x v="4"/>
    <x v="0"/>
    <n v="2611"/>
    <x v="0"/>
    <n v="630000"/>
    <x v="0"/>
    <x v="0"/>
    <n v="630000"/>
  </r>
  <r>
    <d v="2011-02-26T00:00:00"/>
    <x v="4"/>
    <x v="0"/>
    <n v="2602"/>
    <x v="0"/>
    <n v="837000"/>
    <x v="0"/>
    <x v="1"/>
    <n v="837000"/>
  </r>
  <r>
    <d v="2011-02-27T00:00:00"/>
    <x v="4"/>
    <x v="0"/>
    <n v="2606"/>
    <x v="0"/>
    <n v="435000"/>
    <x v="0"/>
    <x v="4"/>
    <n v="435000"/>
  </r>
  <r>
    <d v="2011-02-28T00:00:00"/>
    <x v="4"/>
    <x v="0"/>
    <n v="2611"/>
    <x v="0"/>
    <n v="555000"/>
    <x v="0"/>
    <x v="0"/>
    <n v="555000"/>
  </r>
  <r>
    <d v="2011-02-28T00:00:00"/>
    <x v="4"/>
    <x v="0"/>
    <n v="2614"/>
    <x v="0"/>
    <n v="588000"/>
    <x v="0"/>
    <x v="0"/>
    <n v="588000"/>
  </r>
  <r>
    <d v="2011-02-28T00:00:00"/>
    <x v="4"/>
    <x v="0"/>
    <n v="2602"/>
    <x v="0"/>
    <n v="685000"/>
    <x v="0"/>
    <x v="0"/>
    <n v="685000"/>
  </r>
  <r>
    <d v="2011-02-28T00:00:00"/>
    <x v="4"/>
    <x v="0"/>
    <n v="2602"/>
    <x v="0"/>
    <n v="715000"/>
    <x v="0"/>
    <x v="1"/>
    <n v="715000"/>
  </r>
  <r>
    <d v="2011-02-28T00:00:00"/>
    <x v="4"/>
    <x v="0"/>
    <n v="2603"/>
    <x v="0"/>
    <n v="1140000"/>
    <x v="0"/>
    <x v="0"/>
    <n v="1140000"/>
  </r>
  <r>
    <d v="2011-02-28T00:00:00"/>
    <x v="4"/>
    <x v="0"/>
    <n v="2614"/>
    <x v="0"/>
    <n v="277500"/>
    <x v="1"/>
    <x v="2"/>
    <n v="277500"/>
  </r>
  <r>
    <d v="2011-03-01T00:00:00"/>
    <x v="4"/>
    <x v="0"/>
    <n v="2905"/>
    <x v="1"/>
    <n v="415500"/>
    <x v="0"/>
    <x v="0"/>
    <n v="415500"/>
  </r>
  <r>
    <d v="2011-03-01T00:00:00"/>
    <x v="4"/>
    <x v="0"/>
    <n v="2905"/>
    <x v="1"/>
    <n v="419134"/>
    <x v="0"/>
    <x v="1"/>
    <n v="419134"/>
  </r>
  <r>
    <d v="2011-03-01T00:00:00"/>
    <x v="4"/>
    <x v="0"/>
    <n v="2615"/>
    <x v="0"/>
    <n v="420000"/>
    <x v="0"/>
    <x v="1"/>
    <n v="420000"/>
  </r>
  <r>
    <d v="2011-03-01T00:00:00"/>
    <x v="4"/>
    <x v="0"/>
    <n v="2914"/>
    <x v="1"/>
    <n v="507500"/>
    <x v="0"/>
    <x v="0"/>
    <n v="507500"/>
  </r>
  <r>
    <d v="2011-03-01T00:00:00"/>
    <x v="4"/>
    <x v="0"/>
    <n v="2602"/>
    <x v="0"/>
    <n v="720000"/>
    <x v="0"/>
    <x v="1"/>
    <n v="720000"/>
  </r>
  <r>
    <d v="2011-03-01T00:00:00"/>
    <x v="4"/>
    <x v="0"/>
    <n v="2913"/>
    <x v="1"/>
    <n v="725000"/>
    <x v="0"/>
    <x v="0"/>
    <n v="725000"/>
  </r>
  <r>
    <d v="2011-03-01T00:00:00"/>
    <x v="4"/>
    <x v="0"/>
    <n v="2605"/>
    <x v="0"/>
    <n v="875000"/>
    <x v="0"/>
    <x v="3"/>
    <n v="875000"/>
  </r>
  <r>
    <d v="2011-03-01T00:00:00"/>
    <x v="4"/>
    <x v="0"/>
    <n v="2617"/>
    <x v="0"/>
    <n v="405000"/>
    <x v="1"/>
    <x v="1"/>
    <n v="405000"/>
  </r>
  <r>
    <d v="2011-03-02T00:00:00"/>
    <x v="4"/>
    <x v="0"/>
    <n v="2906"/>
    <x v="1"/>
    <n v="438000"/>
    <x v="0"/>
    <x v="1"/>
    <n v="438000"/>
  </r>
  <r>
    <d v="2011-03-02T00:00:00"/>
    <x v="4"/>
    <x v="0"/>
    <n v="2905"/>
    <x v="1"/>
    <n v="442500"/>
    <x v="0"/>
    <x v="1"/>
    <n v="442500"/>
  </r>
  <r>
    <d v="2011-03-02T00:00:00"/>
    <x v="4"/>
    <x v="0"/>
    <n v="2614"/>
    <x v="0"/>
    <n v="477500"/>
    <x v="0"/>
    <x v="1"/>
    <n v="477500"/>
  </r>
  <r>
    <d v="2011-03-02T00:00:00"/>
    <x v="4"/>
    <x v="0"/>
    <n v="2602"/>
    <x v="0"/>
    <n v="600000"/>
    <x v="0"/>
    <x v="1"/>
    <n v="600000"/>
  </r>
  <r>
    <d v="2011-03-02T00:00:00"/>
    <x v="4"/>
    <x v="0"/>
    <n v="2615"/>
    <x v="0"/>
    <n v="610000"/>
    <x v="0"/>
    <x v="0"/>
    <n v="610000"/>
  </r>
  <r>
    <d v="2011-03-03T00:00:00"/>
    <x v="4"/>
    <x v="0"/>
    <n v="2602"/>
    <x v="0"/>
    <n v="580000"/>
    <x v="0"/>
    <x v="0"/>
    <n v="580000"/>
  </r>
  <r>
    <d v="2011-03-03T00:00:00"/>
    <x v="4"/>
    <x v="0"/>
    <n v="2914"/>
    <x v="1"/>
    <n v="587000"/>
    <x v="0"/>
    <x v="0"/>
    <n v="587000"/>
  </r>
  <r>
    <d v="2011-03-03T00:00:00"/>
    <x v="4"/>
    <x v="0"/>
    <n v="2602"/>
    <x v="0"/>
    <n v="647750"/>
    <x v="0"/>
    <x v="0"/>
    <n v="647750"/>
  </r>
  <r>
    <d v="2011-03-03T00:00:00"/>
    <x v="4"/>
    <x v="0"/>
    <n v="2602"/>
    <x v="0"/>
    <n v="665000"/>
    <x v="0"/>
    <x v="0"/>
    <n v="665000"/>
  </r>
  <r>
    <d v="2011-03-04T00:00:00"/>
    <x v="4"/>
    <x v="0"/>
    <n v="2906"/>
    <x v="1"/>
    <n v="340000"/>
    <x v="0"/>
    <x v="2"/>
    <n v="340000"/>
  </r>
  <r>
    <d v="2011-03-04T00:00:00"/>
    <x v="4"/>
    <x v="0"/>
    <n v="2905"/>
    <x v="1"/>
    <n v="425000"/>
    <x v="0"/>
    <x v="1"/>
    <n v="425000"/>
  </r>
  <r>
    <d v="2011-03-04T00:00:00"/>
    <x v="4"/>
    <x v="0"/>
    <n v="2615"/>
    <x v="0"/>
    <n v="430000"/>
    <x v="0"/>
    <x v="1"/>
    <n v="430000"/>
  </r>
  <r>
    <d v="2011-03-04T00:00:00"/>
    <x v="4"/>
    <x v="0"/>
    <n v="2906"/>
    <x v="1"/>
    <n v="480000"/>
    <x v="0"/>
    <x v="1"/>
    <n v="480000"/>
  </r>
  <r>
    <d v="2011-03-04T00:00:00"/>
    <x v="4"/>
    <x v="0"/>
    <n v="2912"/>
    <x v="1"/>
    <n v="611000"/>
    <x v="0"/>
    <x v="0"/>
    <n v="611000"/>
  </r>
  <r>
    <d v="2011-03-04T00:00:00"/>
    <x v="4"/>
    <x v="0"/>
    <n v="2612"/>
    <x v="0"/>
    <n v="1350001"/>
    <x v="0"/>
    <x v="0"/>
    <n v="1350001"/>
  </r>
  <r>
    <d v="2011-03-05T00:00:00"/>
    <x v="4"/>
    <x v="0"/>
    <n v="2616"/>
    <x v="0"/>
    <n v="391000"/>
    <x v="0"/>
    <x v="1"/>
    <n v="391000"/>
  </r>
  <r>
    <d v="2011-03-05T00:00:00"/>
    <x v="4"/>
    <x v="0"/>
    <n v="2903"/>
    <x v="1"/>
    <n v="482000"/>
    <x v="0"/>
    <x v="0"/>
    <n v="482000"/>
  </r>
  <r>
    <d v="2011-03-05T00:00:00"/>
    <x v="4"/>
    <x v="0"/>
    <n v="2905"/>
    <x v="1"/>
    <n v="516000"/>
    <x v="0"/>
    <x v="0"/>
    <n v="516000"/>
  </r>
  <r>
    <d v="2011-03-05T00:00:00"/>
    <x v="4"/>
    <x v="0"/>
    <n v="2604"/>
    <x v="0"/>
    <n v="522000"/>
    <x v="0"/>
    <x v="2"/>
    <n v="522000"/>
  </r>
  <r>
    <d v="2011-03-05T00:00:00"/>
    <x v="4"/>
    <x v="0"/>
    <n v="2903"/>
    <x v="1"/>
    <n v="535000"/>
    <x v="0"/>
    <x v="0"/>
    <n v="535000"/>
  </r>
  <r>
    <d v="2011-03-05T00:00:00"/>
    <x v="4"/>
    <x v="0"/>
    <n v="2906"/>
    <x v="1"/>
    <n v="538000"/>
    <x v="0"/>
    <x v="0"/>
    <n v="538000"/>
  </r>
  <r>
    <d v="2011-03-05T00:00:00"/>
    <x v="4"/>
    <x v="0"/>
    <n v="2605"/>
    <x v="0"/>
    <n v="568000"/>
    <x v="0"/>
    <x v="2"/>
    <n v="568000"/>
  </r>
  <r>
    <d v="2011-03-05T00:00:00"/>
    <x v="4"/>
    <x v="0"/>
    <n v="2604"/>
    <x v="0"/>
    <n v="618000"/>
    <x v="0"/>
    <x v="0"/>
    <n v="618000"/>
  </r>
  <r>
    <d v="2011-03-05T00:00:00"/>
    <x v="4"/>
    <x v="0"/>
    <n v="2906"/>
    <x v="1"/>
    <n v="654000"/>
    <x v="0"/>
    <x v="0"/>
    <n v="654000"/>
  </r>
  <r>
    <d v="2011-03-05T00:00:00"/>
    <x v="4"/>
    <x v="0"/>
    <n v="2617"/>
    <x v="0"/>
    <n v="699000"/>
    <x v="0"/>
    <x v="0"/>
    <n v="699000"/>
  </r>
  <r>
    <d v="2011-03-05T00:00:00"/>
    <x v="4"/>
    <x v="0"/>
    <n v="2904"/>
    <x v="1"/>
    <n v="810000"/>
    <x v="0"/>
    <x v="0"/>
    <n v="810000"/>
  </r>
  <r>
    <d v="2011-03-05T00:00:00"/>
    <x v="4"/>
    <x v="0"/>
    <n v="2605"/>
    <x v="0"/>
    <n v="850000"/>
    <x v="0"/>
    <x v="1"/>
    <n v="850000"/>
  </r>
  <r>
    <d v="2011-03-05T00:00:00"/>
    <x v="4"/>
    <x v="0"/>
    <n v="2602"/>
    <x v="0"/>
    <n v="870000"/>
    <x v="0"/>
    <x v="1"/>
    <n v="870000"/>
  </r>
  <r>
    <d v="2011-03-05T00:00:00"/>
    <x v="4"/>
    <x v="0"/>
    <n v="2600"/>
    <x v="0"/>
    <n v="940000"/>
    <x v="0"/>
    <x v="3"/>
    <n v="940000"/>
  </r>
  <r>
    <d v="2011-03-07T00:00:00"/>
    <x v="4"/>
    <x v="0"/>
    <n v="2615"/>
    <x v="0"/>
    <n v="442000"/>
    <x v="0"/>
    <x v="1"/>
    <n v="442000"/>
  </r>
  <r>
    <d v="2011-03-07T00:00:00"/>
    <x v="4"/>
    <x v="0"/>
    <n v="2606"/>
    <x v="0"/>
    <n v="580000"/>
    <x v="0"/>
    <x v="1"/>
    <n v="580000"/>
  </r>
  <r>
    <d v="2011-03-07T00:00:00"/>
    <x v="4"/>
    <x v="0"/>
    <n v="2913"/>
    <x v="1"/>
    <n v="665000"/>
    <x v="0"/>
    <x v="0"/>
    <n v="665000"/>
  </r>
  <r>
    <d v="2011-03-07T00:00:00"/>
    <x v="4"/>
    <x v="0"/>
    <n v="2900"/>
    <x v="0"/>
    <n v="420000"/>
    <x v="1"/>
    <x v="2"/>
    <n v="420000"/>
  </r>
  <r>
    <d v="2011-03-07T00:00:00"/>
    <x v="4"/>
    <x v="0"/>
    <n v="2601"/>
    <x v="0"/>
    <n v="448000"/>
    <x v="1"/>
    <x v="4"/>
    <n v="448000"/>
  </r>
  <r>
    <d v="2011-03-07T00:00:00"/>
    <x v="4"/>
    <x v="0"/>
    <n v="2617"/>
    <x v="0"/>
    <n v="465000"/>
    <x v="1"/>
    <x v="2"/>
    <n v="465000"/>
  </r>
  <r>
    <d v="2011-03-08T00:00:00"/>
    <x v="4"/>
    <x v="0"/>
    <n v="2615"/>
    <x v="0"/>
    <n v="390000"/>
    <x v="0"/>
    <x v="1"/>
    <n v="390000"/>
  </r>
  <r>
    <d v="2011-03-08T00:00:00"/>
    <x v="4"/>
    <x v="0"/>
    <n v="2606"/>
    <x v="0"/>
    <n v="565000"/>
    <x v="0"/>
    <x v="1"/>
    <n v="565000"/>
  </r>
  <r>
    <d v="2011-03-08T00:00:00"/>
    <x v="4"/>
    <x v="0"/>
    <n v="2906"/>
    <x v="1"/>
    <n v="750000"/>
    <x v="0"/>
    <x v="0"/>
    <n v="750000"/>
  </r>
  <r>
    <d v="2011-03-08T00:00:00"/>
    <x v="4"/>
    <x v="0"/>
    <n v="2913"/>
    <x v="1"/>
    <n v="1100000"/>
    <x v="0"/>
    <x v="0"/>
    <n v="1100000"/>
  </r>
  <r>
    <d v="2011-03-09T00:00:00"/>
    <x v="4"/>
    <x v="0"/>
    <n v="2902"/>
    <x v="1"/>
    <n v="424590"/>
    <x v="0"/>
    <x v="1"/>
    <n v="424590"/>
  </r>
  <r>
    <d v="2011-03-09T00:00:00"/>
    <x v="4"/>
    <x v="0"/>
    <n v="2614"/>
    <x v="0"/>
    <n v="434000"/>
    <x v="0"/>
    <x v="1"/>
    <n v="434000"/>
  </r>
  <r>
    <d v="2011-03-09T00:00:00"/>
    <x v="4"/>
    <x v="0"/>
    <n v="2607"/>
    <x v="0"/>
    <n v="729000"/>
    <x v="0"/>
    <x v="1"/>
    <n v="729000"/>
  </r>
  <r>
    <d v="2011-03-10T00:00:00"/>
    <x v="4"/>
    <x v="0"/>
    <n v="2905"/>
    <x v="1"/>
    <n v="472000"/>
    <x v="0"/>
    <x v="1"/>
    <n v="472000"/>
  </r>
  <r>
    <d v="2011-03-10T00:00:00"/>
    <x v="4"/>
    <x v="0"/>
    <n v="2903"/>
    <x v="1"/>
    <n v="520000"/>
    <x v="0"/>
    <x v="0"/>
    <n v="520000"/>
  </r>
  <r>
    <d v="2011-03-10T00:00:00"/>
    <x v="4"/>
    <x v="0"/>
    <n v="2607"/>
    <x v="0"/>
    <n v="790000"/>
    <x v="0"/>
    <x v="0"/>
    <n v="790000"/>
  </r>
  <r>
    <d v="2011-03-11T00:00:00"/>
    <x v="4"/>
    <x v="0"/>
    <n v="2615"/>
    <x v="0"/>
    <n v="567632"/>
    <x v="0"/>
    <x v="0"/>
    <n v="567632"/>
  </r>
  <r>
    <d v="2011-03-11T00:00:00"/>
    <x v="4"/>
    <x v="0"/>
    <n v="2607"/>
    <x v="0"/>
    <n v="574950"/>
    <x v="0"/>
    <x v="1"/>
    <n v="574950"/>
  </r>
  <r>
    <d v="2011-03-11T00:00:00"/>
    <x v="4"/>
    <x v="0"/>
    <n v="2603"/>
    <x v="0"/>
    <n v="950000"/>
    <x v="0"/>
    <x v="0"/>
    <n v="950000"/>
  </r>
  <r>
    <d v="2011-03-11T00:00:00"/>
    <x v="4"/>
    <x v="0"/>
    <n v="2611"/>
    <x v="0"/>
    <n v="975000"/>
    <x v="0"/>
    <x v="0"/>
    <n v="975000"/>
  </r>
  <r>
    <d v="2011-03-12T00:00:00"/>
    <x v="4"/>
    <x v="0"/>
    <n v="2606"/>
    <x v="0"/>
    <n v="1750000"/>
    <x v="0"/>
    <x v="3"/>
    <n v="1750000"/>
  </r>
  <r>
    <d v="2011-03-15T00:00:00"/>
    <x v="4"/>
    <x v="0"/>
    <n v="2615"/>
    <x v="0"/>
    <n v="390000"/>
    <x v="0"/>
    <x v="1"/>
    <n v="390000"/>
  </r>
  <r>
    <d v="2011-03-15T00:00:00"/>
    <x v="4"/>
    <x v="0"/>
    <n v="2902"/>
    <x v="1"/>
    <n v="400000"/>
    <x v="0"/>
    <x v="1"/>
    <n v="400000"/>
  </r>
  <r>
    <d v="2011-03-15T00:00:00"/>
    <x v="4"/>
    <x v="0"/>
    <n v="2617"/>
    <x v="0"/>
    <n v="418000"/>
    <x v="0"/>
    <x v="1"/>
    <n v="418000"/>
  </r>
  <r>
    <d v="2011-03-15T00:00:00"/>
    <x v="4"/>
    <x v="0"/>
    <n v="2615"/>
    <x v="0"/>
    <n v="470000"/>
    <x v="0"/>
    <x v="1"/>
    <n v="470000"/>
  </r>
  <r>
    <d v="2011-03-15T00:00:00"/>
    <x v="4"/>
    <x v="0"/>
    <n v="2904"/>
    <x v="1"/>
    <n v="490000"/>
    <x v="0"/>
    <x v="1"/>
    <n v="490000"/>
  </r>
  <r>
    <d v="2011-03-15T00:00:00"/>
    <x v="4"/>
    <x v="0"/>
    <n v="2905"/>
    <x v="1"/>
    <n v="580000"/>
    <x v="0"/>
    <x v="3"/>
    <n v="580000"/>
  </r>
  <r>
    <d v="2011-03-15T00:00:00"/>
    <x v="4"/>
    <x v="0"/>
    <n v="2904"/>
    <x v="1"/>
    <n v="627000"/>
    <x v="0"/>
    <x v="3"/>
    <n v="627000"/>
  </r>
  <r>
    <d v="2011-03-15T00:00:00"/>
    <x v="4"/>
    <x v="0"/>
    <n v="2600"/>
    <x v="0"/>
    <n v="1050000"/>
    <x v="0"/>
    <x v="0"/>
    <n v="1050000"/>
  </r>
  <r>
    <d v="2011-03-15T00:00:00"/>
    <x v="4"/>
    <x v="0"/>
    <n v="2900"/>
    <x v="0"/>
    <n v="419500"/>
    <x v="1"/>
    <x v="2"/>
    <n v="419500"/>
  </r>
  <r>
    <d v="2011-03-16T00:00:00"/>
    <x v="4"/>
    <x v="0"/>
    <n v="2617"/>
    <x v="0"/>
    <n v="382000"/>
    <x v="0"/>
    <x v="1"/>
    <n v="382000"/>
  </r>
  <r>
    <d v="2011-03-16T00:00:00"/>
    <x v="4"/>
    <x v="0"/>
    <n v="2617"/>
    <x v="0"/>
    <n v="418500"/>
    <x v="0"/>
    <x v="1"/>
    <n v="418500"/>
  </r>
  <r>
    <d v="2011-03-16T00:00:00"/>
    <x v="4"/>
    <x v="0"/>
    <n v="2902"/>
    <x v="1"/>
    <n v="440000"/>
    <x v="0"/>
    <x v="1"/>
    <n v="440000"/>
  </r>
  <r>
    <d v="2011-03-16T00:00:00"/>
    <x v="4"/>
    <x v="0"/>
    <n v="2615"/>
    <x v="0"/>
    <n v="455000"/>
    <x v="0"/>
    <x v="1"/>
    <n v="455000"/>
  </r>
  <r>
    <d v="2011-03-16T00:00:00"/>
    <x v="4"/>
    <x v="0"/>
    <n v="2614"/>
    <x v="0"/>
    <n v="561000"/>
    <x v="0"/>
    <x v="0"/>
    <n v="561000"/>
  </r>
  <r>
    <d v="2011-03-16T00:00:00"/>
    <x v="4"/>
    <x v="0"/>
    <n v="2602"/>
    <x v="0"/>
    <n v="570000"/>
    <x v="0"/>
    <x v="1"/>
    <n v="570000"/>
  </r>
  <r>
    <d v="2011-03-16T00:00:00"/>
    <x v="4"/>
    <x v="0"/>
    <n v="2906"/>
    <x v="1"/>
    <n v="650000"/>
    <x v="0"/>
    <x v="0"/>
    <n v="650000"/>
  </r>
  <r>
    <d v="2011-03-16T00:00:00"/>
    <x v="4"/>
    <x v="0"/>
    <n v="2906"/>
    <x v="1"/>
    <n v="670000"/>
    <x v="0"/>
    <x v="0"/>
    <n v="670000"/>
  </r>
  <r>
    <d v="2011-03-16T00:00:00"/>
    <x v="4"/>
    <x v="0"/>
    <n v="2602"/>
    <x v="0"/>
    <n v="731000"/>
    <x v="0"/>
    <x v="2"/>
    <n v="731000"/>
  </r>
  <r>
    <d v="2011-03-16T00:00:00"/>
    <x v="4"/>
    <x v="0"/>
    <n v="2913"/>
    <x v="1"/>
    <n v="1100000"/>
    <x v="0"/>
    <x v="0"/>
    <n v="1100000"/>
  </r>
  <r>
    <d v="2011-03-17T00:00:00"/>
    <x v="4"/>
    <x v="0"/>
    <n v="2615"/>
    <x v="0"/>
    <n v="460000"/>
    <x v="0"/>
    <x v="1"/>
    <n v="460000"/>
  </r>
  <r>
    <d v="2011-03-17T00:00:00"/>
    <x v="4"/>
    <x v="0"/>
    <n v="2605"/>
    <x v="0"/>
    <n v="880000"/>
    <x v="0"/>
    <x v="0"/>
    <n v="880000"/>
  </r>
  <r>
    <d v="2011-03-17T00:00:00"/>
    <x v="4"/>
    <x v="0"/>
    <n v="2602"/>
    <x v="0"/>
    <n v="432000"/>
    <x v="1"/>
    <x v="4"/>
    <n v="432000"/>
  </r>
  <r>
    <d v="2011-03-18T00:00:00"/>
    <x v="4"/>
    <x v="0"/>
    <n v="2913"/>
    <x v="1"/>
    <n v="460000"/>
    <x v="0"/>
    <x v="1"/>
    <n v="460000"/>
  </r>
  <r>
    <d v="2011-03-18T00:00:00"/>
    <x v="4"/>
    <x v="0"/>
    <n v="2615"/>
    <x v="0"/>
    <n v="485000"/>
    <x v="0"/>
    <x v="1"/>
    <n v="485000"/>
  </r>
  <r>
    <d v="2011-03-18T00:00:00"/>
    <x v="4"/>
    <x v="0"/>
    <n v="2602"/>
    <x v="0"/>
    <n v="525000"/>
    <x v="0"/>
    <x v="1"/>
    <n v="525000"/>
  </r>
  <r>
    <d v="2011-03-18T00:00:00"/>
    <x v="4"/>
    <x v="0"/>
    <n v="2602"/>
    <x v="0"/>
    <n v="631500"/>
    <x v="0"/>
    <x v="0"/>
    <n v="631500"/>
  </r>
  <r>
    <d v="2011-03-18T00:00:00"/>
    <x v="4"/>
    <x v="0"/>
    <n v="2607"/>
    <x v="0"/>
    <n v="800000"/>
    <x v="0"/>
    <x v="0"/>
    <n v="800000"/>
  </r>
  <r>
    <d v="2011-03-18T00:00:00"/>
    <x v="4"/>
    <x v="0"/>
    <n v="2611"/>
    <x v="0"/>
    <n v="890000"/>
    <x v="0"/>
    <x v="3"/>
    <n v="890000"/>
  </r>
  <r>
    <d v="2011-03-18T00:00:00"/>
    <x v="4"/>
    <x v="0"/>
    <n v="2612"/>
    <x v="0"/>
    <n v="330000"/>
    <x v="1"/>
    <x v="2"/>
    <n v="330000"/>
  </r>
  <r>
    <d v="2011-03-18T00:00:00"/>
    <x v="4"/>
    <x v="0"/>
    <n v="2600"/>
    <x v="0"/>
    <n v="460000"/>
    <x v="1"/>
    <x v="4"/>
    <n v="460000"/>
  </r>
  <r>
    <d v="2011-03-19T00:00:00"/>
    <x v="4"/>
    <x v="0"/>
    <n v="2605"/>
    <x v="0"/>
    <n v="601000"/>
    <x v="0"/>
    <x v="0"/>
    <n v="601000"/>
  </r>
  <r>
    <d v="2011-03-19T00:00:00"/>
    <x v="4"/>
    <x v="0"/>
    <n v="2906"/>
    <x v="1"/>
    <n v="687000"/>
    <x v="0"/>
    <x v="3"/>
    <n v="687000"/>
  </r>
  <r>
    <d v="2011-03-19T00:00:00"/>
    <x v="4"/>
    <x v="0"/>
    <n v="2602"/>
    <x v="0"/>
    <n v="694000"/>
    <x v="0"/>
    <x v="1"/>
    <n v="694000"/>
  </r>
  <r>
    <d v="2011-03-19T00:00:00"/>
    <x v="4"/>
    <x v="0"/>
    <n v="2603"/>
    <x v="0"/>
    <n v="895000"/>
    <x v="0"/>
    <x v="0"/>
    <n v="895000"/>
  </r>
  <r>
    <d v="2011-03-19T00:00:00"/>
    <x v="4"/>
    <x v="0"/>
    <n v="2612"/>
    <x v="0"/>
    <n v="900000"/>
    <x v="0"/>
    <x v="0"/>
    <n v="900000"/>
  </r>
  <r>
    <d v="2011-03-19T00:00:00"/>
    <x v="4"/>
    <x v="0"/>
    <n v="2603"/>
    <x v="0"/>
    <n v="1310000"/>
    <x v="0"/>
    <x v="1"/>
    <n v="1310000"/>
  </r>
  <r>
    <d v="2011-03-21T00:00:00"/>
    <x v="4"/>
    <x v="0"/>
    <n v="2617"/>
    <x v="0"/>
    <n v="490000"/>
    <x v="0"/>
    <x v="3"/>
    <n v="490000"/>
  </r>
  <r>
    <d v="2011-03-21T00:00:00"/>
    <x v="4"/>
    <x v="0"/>
    <n v="2614"/>
    <x v="0"/>
    <n v="600000"/>
    <x v="0"/>
    <x v="1"/>
    <n v="600000"/>
  </r>
  <r>
    <d v="2011-03-21T00:00:00"/>
    <x v="4"/>
    <x v="0"/>
    <n v="2602"/>
    <x v="0"/>
    <n v="615550"/>
    <x v="0"/>
    <x v="1"/>
    <n v="615550"/>
  </r>
  <r>
    <d v="2011-03-21T00:00:00"/>
    <x v="4"/>
    <x v="0"/>
    <n v="2617"/>
    <x v="0"/>
    <n v="639950"/>
    <x v="0"/>
    <x v="0"/>
    <n v="639950"/>
  </r>
  <r>
    <d v="2011-03-21T00:00:00"/>
    <x v="4"/>
    <x v="0"/>
    <n v="2602"/>
    <x v="0"/>
    <n v="970000"/>
    <x v="0"/>
    <x v="0"/>
    <n v="970000"/>
  </r>
  <r>
    <d v="2011-03-21T00:00:00"/>
    <x v="4"/>
    <x v="0"/>
    <n v="2605"/>
    <x v="0"/>
    <n v="320000"/>
    <x v="1"/>
    <x v="2"/>
    <n v="320000"/>
  </r>
  <r>
    <d v="2011-03-21T00:00:00"/>
    <x v="4"/>
    <x v="0"/>
    <n v="2612"/>
    <x v="0"/>
    <n v="415000"/>
    <x v="1"/>
    <x v="2"/>
    <n v="415000"/>
  </r>
  <r>
    <d v="2011-03-22T00:00:00"/>
    <x v="4"/>
    <x v="0"/>
    <n v="2611"/>
    <x v="0"/>
    <n v="555000"/>
    <x v="0"/>
    <x v="1"/>
    <n v="555000"/>
  </r>
  <r>
    <d v="2011-03-22T00:00:00"/>
    <x v="4"/>
    <x v="0"/>
    <n v="2612"/>
    <x v="0"/>
    <n v="640000"/>
    <x v="0"/>
    <x v="1"/>
    <n v="640000"/>
  </r>
  <r>
    <d v="2011-03-22T00:00:00"/>
    <x v="4"/>
    <x v="0"/>
    <n v="2602"/>
    <x v="0"/>
    <n v="775500"/>
    <x v="0"/>
    <x v="1"/>
    <n v="775500"/>
  </r>
  <r>
    <d v="2011-03-22T00:00:00"/>
    <x v="4"/>
    <x v="0"/>
    <n v="2612"/>
    <x v="0"/>
    <n v="430000"/>
    <x v="1"/>
    <x v="2"/>
    <n v="430000"/>
  </r>
  <r>
    <d v="2011-03-23T00:00:00"/>
    <x v="4"/>
    <x v="0"/>
    <n v="2615"/>
    <x v="0"/>
    <n v="445000"/>
    <x v="0"/>
    <x v="1"/>
    <n v="445000"/>
  </r>
  <r>
    <d v="2011-03-23T00:00:00"/>
    <x v="4"/>
    <x v="0"/>
    <n v="2615"/>
    <x v="0"/>
    <n v="457000"/>
    <x v="0"/>
    <x v="0"/>
    <n v="457000"/>
  </r>
  <r>
    <d v="2011-03-23T00:00:00"/>
    <x v="4"/>
    <x v="0"/>
    <n v="2905"/>
    <x v="1"/>
    <n v="475000"/>
    <x v="0"/>
    <x v="1"/>
    <n v="475000"/>
  </r>
  <r>
    <d v="2011-03-23T00:00:00"/>
    <x v="4"/>
    <x v="0"/>
    <n v="2914"/>
    <x v="1"/>
    <n v="477000"/>
    <x v="0"/>
    <x v="0"/>
    <n v="477000"/>
  </r>
  <r>
    <d v="2011-03-23T00:00:00"/>
    <x v="4"/>
    <x v="0"/>
    <n v="2615"/>
    <x v="0"/>
    <n v="530000"/>
    <x v="0"/>
    <x v="0"/>
    <n v="530000"/>
  </r>
  <r>
    <d v="2011-03-23T00:00:00"/>
    <x v="4"/>
    <x v="0"/>
    <n v="2914"/>
    <x v="1"/>
    <n v="685000"/>
    <x v="0"/>
    <x v="0"/>
    <n v="685000"/>
  </r>
  <r>
    <d v="2011-03-23T00:00:00"/>
    <x v="4"/>
    <x v="0"/>
    <n v="2611"/>
    <x v="0"/>
    <n v="1500000"/>
    <x v="0"/>
    <x v="0"/>
    <n v="1500000"/>
  </r>
  <r>
    <d v="2011-03-24T00:00:00"/>
    <x v="4"/>
    <x v="0"/>
    <n v="2615"/>
    <x v="0"/>
    <n v="340000"/>
    <x v="0"/>
    <x v="1"/>
    <n v="340000"/>
  </r>
  <r>
    <d v="2011-03-24T00:00:00"/>
    <x v="4"/>
    <x v="0"/>
    <n v="2905"/>
    <x v="1"/>
    <n v="372500"/>
    <x v="0"/>
    <x v="1"/>
    <n v="372500"/>
  </r>
  <r>
    <d v="2011-03-24T00:00:00"/>
    <x v="4"/>
    <x v="0"/>
    <n v="2615"/>
    <x v="0"/>
    <n v="486000"/>
    <x v="0"/>
    <x v="1"/>
    <n v="486000"/>
  </r>
  <r>
    <d v="2011-03-24T00:00:00"/>
    <x v="4"/>
    <x v="0"/>
    <n v="2904"/>
    <x v="1"/>
    <n v="490000"/>
    <x v="0"/>
    <x v="0"/>
    <n v="490000"/>
  </r>
  <r>
    <d v="2011-03-24T00:00:00"/>
    <x v="4"/>
    <x v="0"/>
    <n v="2913"/>
    <x v="1"/>
    <n v="585000"/>
    <x v="0"/>
    <x v="0"/>
    <n v="585000"/>
  </r>
  <r>
    <d v="2011-03-24T00:00:00"/>
    <x v="4"/>
    <x v="0"/>
    <n v="2906"/>
    <x v="1"/>
    <n v="624000"/>
    <x v="0"/>
    <x v="0"/>
    <n v="624000"/>
  </r>
  <r>
    <d v="2011-03-24T00:00:00"/>
    <x v="4"/>
    <x v="0"/>
    <n v="2606"/>
    <x v="0"/>
    <n v="380000"/>
    <x v="1"/>
    <x v="2"/>
    <n v="380000"/>
  </r>
  <r>
    <d v="2011-03-24T00:00:00"/>
    <x v="4"/>
    <x v="0"/>
    <n v="2603"/>
    <x v="0"/>
    <n v="470000"/>
    <x v="1"/>
    <x v="2"/>
    <n v="470000"/>
  </r>
  <r>
    <d v="2011-03-25T00:00:00"/>
    <x v="4"/>
    <x v="0"/>
    <n v="2905"/>
    <x v="1"/>
    <n v="385000"/>
    <x v="0"/>
    <x v="1"/>
    <n v="385000"/>
  </r>
  <r>
    <d v="2011-03-25T00:00:00"/>
    <x v="4"/>
    <x v="0"/>
    <n v="2913"/>
    <x v="1"/>
    <n v="426000"/>
    <x v="0"/>
    <x v="1"/>
    <n v="426000"/>
  </r>
  <r>
    <d v="2011-03-25T00:00:00"/>
    <x v="4"/>
    <x v="0"/>
    <n v="2904"/>
    <x v="1"/>
    <n v="437000"/>
    <x v="0"/>
    <x v="1"/>
    <n v="437000"/>
  </r>
  <r>
    <d v="2011-03-25T00:00:00"/>
    <x v="4"/>
    <x v="0"/>
    <n v="2905"/>
    <x v="1"/>
    <n v="460000"/>
    <x v="0"/>
    <x v="1"/>
    <n v="460000"/>
  </r>
  <r>
    <d v="2011-03-25T00:00:00"/>
    <x v="4"/>
    <x v="0"/>
    <n v="2914"/>
    <x v="1"/>
    <n v="521500"/>
    <x v="0"/>
    <x v="0"/>
    <n v="521500"/>
  </r>
  <r>
    <d v="2011-03-25T00:00:00"/>
    <x v="4"/>
    <x v="0"/>
    <n v="2905"/>
    <x v="1"/>
    <n v="560000"/>
    <x v="0"/>
    <x v="3"/>
    <n v="560000"/>
  </r>
  <r>
    <d v="2011-03-25T00:00:00"/>
    <x v="4"/>
    <x v="0"/>
    <n v="2905"/>
    <x v="1"/>
    <n v="560000"/>
    <x v="0"/>
    <x v="1"/>
    <n v="560000"/>
  </r>
  <r>
    <d v="2011-03-25T00:00:00"/>
    <x v="4"/>
    <x v="0"/>
    <n v="2615"/>
    <x v="0"/>
    <n v="585000"/>
    <x v="0"/>
    <x v="0"/>
    <n v="585000"/>
  </r>
  <r>
    <d v="2011-03-25T00:00:00"/>
    <x v="4"/>
    <x v="0"/>
    <n v="2905"/>
    <x v="1"/>
    <n v="595000"/>
    <x v="0"/>
    <x v="0"/>
    <n v="595000"/>
  </r>
  <r>
    <d v="2011-03-25T00:00:00"/>
    <x v="4"/>
    <x v="0"/>
    <n v="2914"/>
    <x v="1"/>
    <n v="615000"/>
    <x v="0"/>
    <x v="0"/>
    <n v="615000"/>
  </r>
  <r>
    <d v="2011-03-25T00:00:00"/>
    <x v="4"/>
    <x v="0"/>
    <n v="2612"/>
    <x v="0"/>
    <n v="730000"/>
    <x v="0"/>
    <x v="2"/>
    <n v="730000"/>
  </r>
  <r>
    <d v="2011-03-25T00:00:00"/>
    <x v="4"/>
    <x v="0"/>
    <n v="2607"/>
    <x v="0"/>
    <n v="735000"/>
    <x v="0"/>
    <x v="0"/>
    <n v="735000"/>
  </r>
  <r>
    <d v="2011-03-26T00:00:00"/>
    <x v="4"/>
    <x v="0"/>
    <n v="2905"/>
    <x v="1"/>
    <n v="412000"/>
    <x v="0"/>
    <x v="1"/>
    <n v="412000"/>
  </r>
  <r>
    <d v="2011-03-26T00:00:00"/>
    <x v="4"/>
    <x v="0"/>
    <n v="2602"/>
    <x v="0"/>
    <n v="725000"/>
    <x v="0"/>
    <x v="1"/>
    <n v="725000"/>
  </r>
  <r>
    <d v="2011-03-26T00:00:00"/>
    <x v="4"/>
    <x v="0"/>
    <n v="2602"/>
    <x v="0"/>
    <n v="750000"/>
    <x v="0"/>
    <x v="1"/>
    <n v="750000"/>
  </r>
  <r>
    <d v="2011-03-26T00:00:00"/>
    <x v="4"/>
    <x v="0"/>
    <n v="2602"/>
    <x v="0"/>
    <n v="845000"/>
    <x v="0"/>
    <x v="0"/>
    <n v="845000"/>
  </r>
  <r>
    <d v="2011-03-26T00:00:00"/>
    <x v="4"/>
    <x v="0"/>
    <n v="2602"/>
    <x v="0"/>
    <n v="865000"/>
    <x v="0"/>
    <x v="1"/>
    <n v="865000"/>
  </r>
  <r>
    <d v="2011-03-26T00:00:00"/>
    <x v="4"/>
    <x v="0"/>
    <n v="2614"/>
    <x v="0"/>
    <n v="984000"/>
    <x v="0"/>
    <x v="0"/>
    <n v="984000"/>
  </r>
  <r>
    <d v="2011-03-26T00:00:00"/>
    <x v="4"/>
    <x v="0"/>
    <n v="2611"/>
    <x v="0"/>
    <n v="1135001"/>
    <x v="0"/>
    <x v="0"/>
    <n v="1135001"/>
  </r>
  <r>
    <d v="2011-03-27T00:00:00"/>
    <x v="4"/>
    <x v="0"/>
    <n v="2913"/>
    <x v="1"/>
    <n v="1015000"/>
    <x v="0"/>
    <x v="0"/>
    <n v="1015000"/>
  </r>
  <r>
    <d v="2011-03-28T00:00:00"/>
    <x v="4"/>
    <x v="0"/>
    <n v="2615"/>
    <x v="0"/>
    <n v="440000"/>
    <x v="0"/>
    <x v="1"/>
    <n v="440000"/>
  </r>
  <r>
    <d v="2011-03-28T00:00:00"/>
    <x v="4"/>
    <x v="0"/>
    <n v="2611"/>
    <x v="0"/>
    <n v="490000"/>
    <x v="0"/>
    <x v="1"/>
    <n v="490000"/>
  </r>
  <r>
    <d v="2011-03-28T00:00:00"/>
    <x v="4"/>
    <x v="0"/>
    <n v="2903"/>
    <x v="1"/>
    <n v="510000"/>
    <x v="0"/>
    <x v="0"/>
    <n v="510000"/>
  </r>
  <r>
    <d v="2011-03-29T00:00:00"/>
    <x v="4"/>
    <x v="0"/>
    <n v="2913"/>
    <x v="1"/>
    <n v="399950"/>
    <x v="0"/>
    <x v="1"/>
    <n v="399950"/>
  </r>
  <r>
    <d v="2011-03-29T00:00:00"/>
    <x v="4"/>
    <x v="0"/>
    <n v="2615"/>
    <x v="0"/>
    <n v="400000"/>
    <x v="0"/>
    <x v="1"/>
    <n v="400000"/>
  </r>
  <r>
    <d v="2011-03-29T00:00:00"/>
    <x v="4"/>
    <x v="0"/>
    <n v="2913"/>
    <x v="1"/>
    <n v="450000"/>
    <x v="0"/>
    <x v="1"/>
    <n v="450000"/>
  </r>
  <r>
    <d v="2011-03-29T00:00:00"/>
    <x v="4"/>
    <x v="0"/>
    <n v="2617"/>
    <x v="0"/>
    <n v="654000"/>
    <x v="0"/>
    <x v="0"/>
    <n v="654000"/>
  </r>
  <r>
    <d v="2011-03-29T00:00:00"/>
    <x v="4"/>
    <x v="0"/>
    <n v="2605"/>
    <x v="0"/>
    <n v="930000"/>
    <x v="0"/>
    <x v="0"/>
    <n v="930000"/>
  </r>
  <r>
    <d v="2011-03-29T00:00:00"/>
    <x v="4"/>
    <x v="0"/>
    <n v="2612"/>
    <x v="0"/>
    <n v="825000"/>
    <x v="1"/>
    <x v="1"/>
    <n v="825000"/>
  </r>
  <r>
    <d v="2011-03-30T00:00:00"/>
    <x v="4"/>
    <x v="0"/>
    <n v="2615"/>
    <x v="0"/>
    <n v="447500"/>
    <x v="0"/>
    <x v="1"/>
    <n v="447500"/>
  </r>
  <r>
    <d v="2011-03-30T00:00:00"/>
    <x v="4"/>
    <x v="0"/>
    <n v="2615"/>
    <x v="0"/>
    <n v="552500"/>
    <x v="0"/>
    <x v="0"/>
    <n v="552500"/>
  </r>
  <r>
    <d v="2011-03-30T00:00:00"/>
    <x v="4"/>
    <x v="0"/>
    <n v="2914"/>
    <x v="1"/>
    <n v="590000"/>
    <x v="0"/>
    <x v="0"/>
    <n v="590000"/>
  </r>
  <r>
    <d v="2011-03-30T00:00:00"/>
    <x v="4"/>
    <x v="0"/>
    <n v="2602"/>
    <x v="0"/>
    <n v="730000"/>
    <x v="0"/>
    <x v="1"/>
    <n v="730000"/>
  </r>
  <r>
    <d v="2011-03-30T00:00:00"/>
    <x v="4"/>
    <x v="0"/>
    <n v="2600"/>
    <x v="0"/>
    <n v="1200000"/>
    <x v="0"/>
    <x v="0"/>
    <n v="1200000"/>
  </r>
  <r>
    <d v="2011-03-31T00:00:00"/>
    <x v="4"/>
    <x v="0"/>
    <n v="2615"/>
    <x v="0"/>
    <n v="390000"/>
    <x v="0"/>
    <x v="1"/>
    <n v="390000"/>
  </r>
  <r>
    <d v="2011-03-31T00:00:00"/>
    <x v="4"/>
    <x v="0"/>
    <n v="2902"/>
    <x v="1"/>
    <n v="472250"/>
    <x v="0"/>
    <x v="0"/>
    <n v="472250"/>
  </r>
  <r>
    <d v="2011-03-31T00:00:00"/>
    <x v="4"/>
    <x v="0"/>
    <n v="2906"/>
    <x v="1"/>
    <n v="544000"/>
    <x v="0"/>
    <x v="0"/>
    <n v="544000"/>
  </r>
  <r>
    <d v="2011-03-31T00:00:00"/>
    <x v="4"/>
    <x v="0"/>
    <n v="2904"/>
    <x v="1"/>
    <n v="625000"/>
    <x v="0"/>
    <x v="0"/>
    <n v="625000"/>
  </r>
  <r>
    <d v="2011-03-31T00:00:00"/>
    <x v="4"/>
    <x v="0"/>
    <n v="2607"/>
    <x v="0"/>
    <n v="660000"/>
    <x v="0"/>
    <x v="1"/>
    <n v="660000"/>
  </r>
  <r>
    <d v="2011-03-31T00:00:00"/>
    <x v="4"/>
    <x v="0"/>
    <n v="2605"/>
    <x v="0"/>
    <n v="1010000"/>
    <x v="0"/>
    <x v="0"/>
    <n v="1010000"/>
  </r>
  <r>
    <d v="2011-03-31T00:00:00"/>
    <x v="4"/>
    <x v="0"/>
    <n v="2602"/>
    <x v="0"/>
    <n v="470000"/>
    <x v="1"/>
    <x v="2"/>
    <n v="470000"/>
  </r>
  <r>
    <d v="2011-04-01T00:00:00"/>
    <x v="4"/>
    <x v="1"/>
    <n v="2906"/>
    <x v="1"/>
    <n v="400000"/>
    <x v="0"/>
    <x v="1"/>
    <n v="400000"/>
  </r>
  <r>
    <d v="2011-04-01T00:00:00"/>
    <x v="4"/>
    <x v="1"/>
    <n v="2913"/>
    <x v="1"/>
    <n v="412500"/>
    <x v="0"/>
    <x v="1"/>
    <n v="412500"/>
  </r>
  <r>
    <d v="2011-04-01T00:00:00"/>
    <x v="4"/>
    <x v="1"/>
    <n v="2905"/>
    <x v="1"/>
    <n v="415000"/>
    <x v="0"/>
    <x v="1"/>
    <n v="415000"/>
  </r>
  <r>
    <d v="2011-04-01T00:00:00"/>
    <x v="4"/>
    <x v="1"/>
    <n v="2615"/>
    <x v="0"/>
    <n v="500000"/>
    <x v="0"/>
    <x v="0"/>
    <n v="500000"/>
  </r>
  <r>
    <d v="2011-04-01T00:00:00"/>
    <x v="4"/>
    <x v="1"/>
    <n v="2904"/>
    <x v="1"/>
    <n v="535000"/>
    <x v="0"/>
    <x v="0"/>
    <n v="535000"/>
  </r>
  <r>
    <d v="2011-04-01T00:00:00"/>
    <x v="4"/>
    <x v="1"/>
    <n v="2906"/>
    <x v="1"/>
    <n v="580000"/>
    <x v="0"/>
    <x v="0"/>
    <n v="580000"/>
  </r>
  <r>
    <d v="2011-04-01T00:00:00"/>
    <x v="4"/>
    <x v="1"/>
    <n v="2603"/>
    <x v="0"/>
    <n v="802000"/>
    <x v="0"/>
    <x v="1"/>
    <n v="802000"/>
  </r>
  <r>
    <d v="2011-04-01T00:00:00"/>
    <x v="4"/>
    <x v="1"/>
    <n v="2605"/>
    <x v="0"/>
    <n v="870000"/>
    <x v="0"/>
    <x v="0"/>
    <n v="870000"/>
  </r>
  <r>
    <d v="2011-04-02T00:00:00"/>
    <x v="4"/>
    <x v="1"/>
    <n v="2605"/>
    <x v="0"/>
    <n v="594000"/>
    <x v="0"/>
    <x v="1"/>
    <n v="594000"/>
  </r>
  <r>
    <d v="2011-04-04T00:00:00"/>
    <x v="4"/>
    <x v="1"/>
    <n v="2617"/>
    <x v="0"/>
    <n v="398000"/>
    <x v="0"/>
    <x v="1"/>
    <n v="398000"/>
  </r>
  <r>
    <d v="2011-04-04T00:00:00"/>
    <x v="4"/>
    <x v="1"/>
    <n v="2902"/>
    <x v="1"/>
    <n v="400000"/>
    <x v="0"/>
    <x v="1"/>
    <n v="400000"/>
  </r>
  <r>
    <d v="2011-04-04T00:00:00"/>
    <x v="4"/>
    <x v="1"/>
    <n v="2905"/>
    <x v="1"/>
    <n v="539000"/>
    <x v="0"/>
    <x v="0"/>
    <n v="539000"/>
  </r>
  <r>
    <d v="2011-04-04T00:00:00"/>
    <x v="4"/>
    <x v="1"/>
    <n v="2906"/>
    <x v="1"/>
    <n v="548500"/>
    <x v="0"/>
    <x v="0"/>
    <n v="548500"/>
  </r>
  <r>
    <d v="2011-04-04T00:00:00"/>
    <x v="4"/>
    <x v="1"/>
    <n v="2602"/>
    <x v="0"/>
    <n v="587000"/>
    <x v="0"/>
    <x v="0"/>
    <n v="587000"/>
  </r>
  <r>
    <d v="2011-04-04T00:00:00"/>
    <x v="4"/>
    <x v="1"/>
    <n v="2602"/>
    <x v="0"/>
    <n v="597000"/>
    <x v="0"/>
    <x v="1"/>
    <n v="597000"/>
  </r>
  <r>
    <d v="2011-04-04T00:00:00"/>
    <x v="4"/>
    <x v="1"/>
    <n v="2906"/>
    <x v="1"/>
    <n v="600000"/>
    <x v="0"/>
    <x v="0"/>
    <n v="600000"/>
  </r>
  <r>
    <d v="2011-04-04T00:00:00"/>
    <x v="4"/>
    <x v="1"/>
    <n v="2904"/>
    <x v="1"/>
    <n v="610000"/>
    <x v="0"/>
    <x v="0"/>
    <n v="610000"/>
  </r>
  <r>
    <d v="2011-04-04T00:00:00"/>
    <x v="4"/>
    <x v="1"/>
    <n v="2611"/>
    <x v="0"/>
    <n v="625000"/>
    <x v="0"/>
    <x v="0"/>
    <n v="625000"/>
  </r>
  <r>
    <d v="2011-04-04T00:00:00"/>
    <x v="4"/>
    <x v="1"/>
    <n v="2905"/>
    <x v="1"/>
    <n v="750000"/>
    <x v="0"/>
    <x v="3"/>
    <n v="750000"/>
  </r>
  <r>
    <d v="2011-04-04T00:00:00"/>
    <x v="4"/>
    <x v="1"/>
    <n v="2602"/>
    <x v="0"/>
    <n v="870000"/>
    <x v="0"/>
    <x v="0"/>
    <n v="870000"/>
  </r>
  <r>
    <d v="2011-04-04T00:00:00"/>
    <x v="4"/>
    <x v="1"/>
    <n v="2617"/>
    <x v="0"/>
    <n v="345000"/>
    <x v="1"/>
    <x v="4"/>
    <n v="345000"/>
  </r>
  <r>
    <d v="2011-04-05T00:00:00"/>
    <x v="4"/>
    <x v="1"/>
    <n v="2617"/>
    <x v="0"/>
    <n v="505000"/>
    <x v="0"/>
    <x v="1"/>
    <n v="505000"/>
  </r>
  <r>
    <d v="2011-04-05T00:00:00"/>
    <x v="4"/>
    <x v="1"/>
    <n v="2913"/>
    <x v="1"/>
    <n v="560000"/>
    <x v="0"/>
    <x v="0"/>
    <n v="560000"/>
  </r>
  <r>
    <d v="2011-04-05T00:00:00"/>
    <x v="4"/>
    <x v="1"/>
    <n v="2914"/>
    <x v="1"/>
    <n v="705500"/>
    <x v="0"/>
    <x v="0"/>
    <n v="705500"/>
  </r>
  <r>
    <d v="2011-04-05T00:00:00"/>
    <x v="4"/>
    <x v="1"/>
    <n v="2913"/>
    <x v="1"/>
    <n v="720000"/>
    <x v="0"/>
    <x v="0"/>
    <n v="720000"/>
  </r>
  <r>
    <d v="2011-04-05T00:00:00"/>
    <x v="4"/>
    <x v="1"/>
    <n v="2602"/>
    <x v="0"/>
    <n v="720000"/>
    <x v="0"/>
    <x v="0"/>
    <n v="720000"/>
  </r>
  <r>
    <d v="2011-04-05T00:00:00"/>
    <x v="4"/>
    <x v="1"/>
    <n v="2914"/>
    <x v="1"/>
    <n v="993000"/>
    <x v="0"/>
    <x v="3"/>
    <n v="993000"/>
  </r>
  <r>
    <d v="2011-04-05T00:00:00"/>
    <x v="4"/>
    <x v="1"/>
    <n v="2605"/>
    <x v="0"/>
    <n v="516000"/>
    <x v="1"/>
    <x v="2"/>
    <n v="516000"/>
  </r>
  <r>
    <d v="2011-04-06T00:00:00"/>
    <x v="4"/>
    <x v="1"/>
    <n v="2902"/>
    <x v="1"/>
    <n v="370000"/>
    <x v="0"/>
    <x v="0"/>
    <n v="370000"/>
  </r>
  <r>
    <d v="2011-04-06T00:00:00"/>
    <x v="4"/>
    <x v="1"/>
    <n v="2615"/>
    <x v="0"/>
    <n v="405000"/>
    <x v="0"/>
    <x v="1"/>
    <n v="405000"/>
  </r>
  <r>
    <d v="2011-04-06T00:00:00"/>
    <x v="4"/>
    <x v="1"/>
    <n v="2615"/>
    <x v="0"/>
    <n v="410000"/>
    <x v="0"/>
    <x v="1"/>
    <n v="410000"/>
  </r>
  <r>
    <d v="2011-04-06T00:00:00"/>
    <x v="4"/>
    <x v="1"/>
    <n v="2906"/>
    <x v="1"/>
    <n v="425000"/>
    <x v="0"/>
    <x v="1"/>
    <n v="425000"/>
  </r>
  <r>
    <d v="2011-04-06T00:00:00"/>
    <x v="4"/>
    <x v="1"/>
    <n v="2913"/>
    <x v="1"/>
    <n v="433000"/>
    <x v="0"/>
    <x v="1"/>
    <n v="433000"/>
  </r>
  <r>
    <d v="2011-04-06T00:00:00"/>
    <x v="4"/>
    <x v="1"/>
    <n v="2617"/>
    <x v="0"/>
    <n v="490000"/>
    <x v="0"/>
    <x v="1"/>
    <n v="490000"/>
  </r>
  <r>
    <d v="2011-04-06T00:00:00"/>
    <x v="4"/>
    <x v="1"/>
    <n v="2903"/>
    <x v="1"/>
    <n v="530000"/>
    <x v="0"/>
    <x v="1"/>
    <n v="530000"/>
  </r>
  <r>
    <d v="2011-04-06T00:00:00"/>
    <x v="4"/>
    <x v="1"/>
    <n v="2617"/>
    <x v="0"/>
    <n v="530000"/>
    <x v="0"/>
    <x v="1"/>
    <n v="530000"/>
  </r>
  <r>
    <d v="2011-04-06T00:00:00"/>
    <x v="4"/>
    <x v="1"/>
    <n v="2902"/>
    <x v="1"/>
    <n v="550000"/>
    <x v="0"/>
    <x v="1"/>
    <n v="550000"/>
  </r>
  <r>
    <d v="2011-04-06T00:00:00"/>
    <x v="4"/>
    <x v="1"/>
    <n v="2912"/>
    <x v="1"/>
    <n v="563000"/>
    <x v="0"/>
    <x v="3"/>
    <n v="563000"/>
  </r>
  <r>
    <d v="2011-04-06T00:00:00"/>
    <x v="4"/>
    <x v="1"/>
    <n v="2906"/>
    <x v="1"/>
    <n v="610000"/>
    <x v="0"/>
    <x v="0"/>
    <n v="610000"/>
  </r>
  <r>
    <d v="2011-04-06T00:00:00"/>
    <x v="4"/>
    <x v="1"/>
    <n v="2612"/>
    <x v="0"/>
    <n v="620000"/>
    <x v="0"/>
    <x v="2"/>
    <n v="620000"/>
  </r>
  <r>
    <d v="2011-04-06T00:00:00"/>
    <x v="4"/>
    <x v="1"/>
    <n v="2611"/>
    <x v="0"/>
    <n v="685000"/>
    <x v="0"/>
    <x v="0"/>
    <n v="685000"/>
  </r>
  <r>
    <d v="2011-04-06T00:00:00"/>
    <x v="4"/>
    <x v="1"/>
    <n v="2905"/>
    <x v="1"/>
    <n v="700000"/>
    <x v="0"/>
    <x v="0"/>
    <n v="700000"/>
  </r>
  <r>
    <d v="2011-04-06T00:00:00"/>
    <x v="4"/>
    <x v="1"/>
    <n v="2612"/>
    <x v="0"/>
    <n v="1725000"/>
    <x v="0"/>
    <x v="3"/>
    <n v="1725000"/>
  </r>
  <r>
    <d v="2011-04-07T00:00:00"/>
    <x v="4"/>
    <x v="1"/>
    <n v="2906"/>
    <x v="1"/>
    <n v="397500"/>
    <x v="0"/>
    <x v="1"/>
    <n v="397500"/>
  </r>
  <r>
    <d v="2011-04-07T00:00:00"/>
    <x v="4"/>
    <x v="1"/>
    <n v="2914"/>
    <x v="1"/>
    <n v="424000"/>
    <x v="0"/>
    <x v="1"/>
    <n v="424000"/>
  </r>
  <r>
    <d v="2011-04-07T00:00:00"/>
    <x v="4"/>
    <x v="1"/>
    <n v="2902"/>
    <x v="1"/>
    <n v="450000"/>
    <x v="0"/>
    <x v="0"/>
    <n v="450000"/>
  </r>
  <r>
    <d v="2011-04-07T00:00:00"/>
    <x v="4"/>
    <x v="1"/>
    <n v="2913"/>
    <x v="1"/>
    <n v="533420"/>
    <x v="0"/>
    <x v="0"/>
    <n v="533420"/>
  </r>
  <r>
    <d v="2011-04-07T00:00:00"/>
    <x v="4"/>
    <x v="1"/>
    <n v="2905"/>
    <x v="1"/>
    <n v="741190"/>
    <x v="0"/>
    <x v="0"/>
    <n v="741190"/>
  </r>
  <r>
    <d v="2011-04-08T00:00:00"/>
    <x v="4"/>
    <x v="1"/>
    <n v="2906"/>
    <x v="1"/>
    <n v="375000"/>
    <x v="0"/>
    <x v="1"/>
    <n v="375000"/>
  </r>
  <r>
    <d v="2011-04-08T00:00:00"/>
    <x v="4"/>
    <x v="1"/>
    <n v="2906"/>
    <x v="1"/>
    <n v="376500"/>
    <x v="0"/>
    <x v="1"/>
    <n v="376500"/>
  </r>
  <r>
    <d v="2011-04-08T00:00:00"/>
    <x v="4"/>
    <x v="1"/>
    <n v="2617"/>
    <x v="0"/>
    <n v="432000"/>
    <x v="0"/>
    <x v="1"/>
    <n v="432000"/>
  </r>
  <r>
    <d v="2011-04-08T00:00:00"/>
    <x v="4"/>
    <x v="1"/>
    <n v="2914"/>
    <x v="1"/>
    <n v="585000"/>
    <x v="0"/>
    <x v="0"/>
    <n v="585000"/>
  </r>
  <r>
    <d v="2011-04-08T00:00:00"/>
    <x v="4"/>
    <x v="1"/>
    <n v="2904"/>
    <x v="1"/>
    <n v="630000"/>
    <x v="0"/>
    <x v="0"/>
    <n v="630000"/>
  </r>
  <r>
    <d v="2011-04-08T00:00:00"/>
    <x v="4"/>
    <x v="1"/>
    <n v="2602"/>
    <x v="0"/>
    <n v="748000"/>
    <x v="0"/>
    <x v="0"/>
    <n v="748000"/>
  </r>
  <r>
    <d v="2011-04-08T00:00:00"/>
    <x v="4"/>
    <x v="1"/>
    <n v="2600"/>
    <x v="0"/>
    <n v="1455000"/>
    <x v="0"/>
    <x v="1"/>
    <n v="1455000"/>
  </r>
  <r>
    <d v="2011-04-09T00:00:00"/>
    <x v="4"/>
    <x v="1"/>
    <n v="2602"/>
    <x v="0"/>
    <n v="550000"/>
    <x v="0"/>
    <x v="0"/>
    <n v="550000"/>
  </r>
  <r>
    <d v="2011-04-09T00:00:00"/>
    <x v="4"/>
    <x v="1"/>
    <n v="2617"/>
    <x v="0"/>
    <n v="578000"/>
    <x v="0"/>
    <x v="0"/>
    <n v="578000"/>
  </r>
  <r>
    <d v="2011-04-09T00:00:00"/>
    <x v="4"/>
    <x v="1"/>
    <n v="2905"/>
    <x v="1"/>
    <n v="870000"/>
    <x v="0"/>
    <x v="3"/>
    <n v="870000"/>
  </r>
  <r>
    <d v="2011-04-09T00:00:00"/>
    <x v="4"/>
    <x v="1"/>
    <n v="2604"/>
    <x v="0"/>
    <n v="483000"/>
    <x v="1"/>
    <x v="2"/>
    <n v="483000"/>
  </r>
  <r>
    <d v="2011-04-11T00:00:00"/>
    <x v="4"/>
    <x v="1"/>
    <n v="2615"/>
    <x v="0"/>
    <n v="537500"/>
    <x v="0"/>
    <x v="0"/>
    <n v="537500"/>
  </r>
  <r>
    <d v="2011-04-11T00:00:00"/>
    <x v="4"/>
    <x v="1"/>
    <n v="2902"/>
    <x v="1"/>
    <n v="560000"/>
    <x v="0"/>
    <x v="0"/>
    <n v="560000"/>
  </r>
  <r>
    <d v="2011-04-11T00:00:00"/>
    <x v="4"/>
    <x v="1"/>
    <n v="2602"/>
    <x v="0"/>
    <n v="755000"/>
    <x v="0"/>
    <x v="1"/>
    <n v="755000"/>
  </r>
  <r>
    <d v="2011-04-12T00:00:00"/>
    <x v="4"/>
    <x v="1"/>
    <n v="2905"/>
    <x v="1"/>
    <n v="384000"/>
    <x v="0"/>
    <x v="1"/>
    <n v="384000"/>
  </r>
  <r>
    <d v="2011-04-12T00:00:00"/>
    <x v="4"/>
    <x v="1"/>
    <n v="2905"/>
    <x v="1"/>
    <n v="385000"/>
    <x v="0"/>
    <x v="1"/>
    <n v="385000"/>
  </r>
  <r>
    <d v="2011-04-12T00:00:00"/>
    <x v="4"/>
    <x v="1"/>
    <n v="2615"/>
    <x v="0"/>
    <n v="410000"/>
    <x v="0"/>
    <x v="1"/>
    <n v="410000"/>
  </r>
  <r>
    <d v="2011-04-12T00:00:00"/>
    <x v="4"/>
    <x v="1"/>
    <n v="2905"/>
    <x v="1"/>
    <n v="427000"/>
    <x v="0"/>
    <x v="0"/>
    <n v="427000"/>
  </r>
  <r>
    <d v="2011-04-12T00:00:00"/>
    <x v="4"/>
    <x v="1"/>
    <n v="2905"/>
    <x v="1"/>
    <n v="500000"/>
    <x v="0"/>
    <x v="0"/>
    <n v="500000"/>
  </r>
  <r>
    <d v="2011-04-12T00:00:00"/>
    <x v="4"/>
    <x v="1"/>
    <n v="2913"/>
    <x v="1"/>
    <n v="515000"/>
    <x v="0"/>
    <x v="1"/>
    <n v="515000"/>
  </r>
  <r>
    <d v="2011-04-12T00:00:00"/>
    <x v="4"/>
    <x v="1"/>
    <n v="2602"/>
    <x v="0"/>
    <n v="615000"/>
    <x v="0"/>
    <x v="0"/>
    <n v="615000"/>
  </r>
  <r>
    <d v="2011-04-12T00:00:00"/>
    <x v="4"/>
    <x v="1"/>
    <n v="2615"/>
    <x v="0"/>
    <n v="630000"/>
    <x v="0"/>
    <x v="0"/>
    <n v="630000"/>
  </r>
  <r>
    <d v="2011-04-12T00:00:00"/>
    <x v="4"/>
    <x v="1"/>
    <n v="2602"/>
    <x v="0"/>
    <n v="448000"/>
    <x v="1"/>
    <x v="1"/>
    <n v="448000"/>
  </r>
  <r>
    <d v="2011-04-13T00:00:00"/>
    <x v="4"/>
    <x v="1"/>
    <n v="2905"/>
    <x v="1"/>
    <n v="388000"/>
    <x v="0"/>
    <x v="1"/>
    <n v="388000"/>
  </r>
  <r>
    <d v="2011-04-13T00:00:00"/>
    <x v="4"/>
    <x v="1"/>
    <n v="2905"/>
    <x v="1"/>
    <n v="490000"/>
    <x v="0"/>
    <x v="1"/>
    <n v="490000"/>
  </r>
  <r>
    <d v="2011-04-13T00:00:00"/>
    <x v="4"/>
    <x v="1"/>
    <n v="2902"/>
    <x v="1"/>
    <n v="502000"/>
    <x v="0"/>
    <x v="0"/>
    <n v="502000"/>
  </r>
  <r>
    <d v="2011-04-13T00:00:00"/>
    <x v="4"/>
    <x v="1"/>
    <n v="2906"/>
    <x v="1"/>
    <n v="620000"/>
    <x v="0"/>
    <x v="0"/>
    <n v="620000"/>
  </r>
  <r>
    <d v="2011-04-13T00:00:00"/>
    <x v="4"/>
    <x v="1"/>
    <n v="2913"/>
    <x v="1"/>
    <n v="650000"/>
    <x v="0"/>
    <x v="0"/>
    <n v="650000"/>
  </r>
  <r>
    <d v="2011-04-13T00:00:00"/>
    <x v="4"/>
    <x v="1"/>
    <n v="2605"/>
    <x v="0"/>
    <n v="665000"/>
    <x v="0"/>
    <x v="1"/>
    <n v="665000"/>
  </r>
  <r>
    <d v="2011-04-13T00:00:00"/>
    <x v="4"/>
    <x v="1"/>
    <n v="2914"/>
    <x v="1"/>
    <n v="735000"/>
    <x v="0"/>
    <x v="0"/>
    <n v="735000"/>
  </r>
  <r>
    <d v="2011-04-13T00:00:00"/>
    <x v="4"/>
    <x v="1"/>
    <n v="2612"/>
    <x v="0"/>
    <n v="398000"/>
    <x v="1"/>
    <x v="4"/>
    <n v="398000"/>
  </r>
  <r>
    <d v="2011-04-14T00:00:00"/>
    <x v="4"/>
    <x v="1"/>
    <n v="2913"/>
    <x v="1"/>
    <n v="428650"/>
    <x v="0"/>
    <x v="1"/>
    <n v="428650"/>
  </r>
  <r>
    <d v="2011-04-14T00:00:00"/>
    <x v="4"/>
    <x v="1"/>
    <n v="2615"/>
    <x v="0"/>
    <n v="580000"/>
    <x v="0"/>
    <x v="0"/>
    <n v="580000"/>
  </r>
  <r>
    <d v="2011-04-15T00:00:00"/>
    <x v="4"/>
    <x v="1"/>
    <n v="2906"/>
    <x v="1"/>
    <n v="390000"/>
    <x v="0"/>
    <x v="1"/>
    <n v="390000"/>
  </r>
  <r>
    <d v="2011-04-15T00:00:00"/>
    <x v="4"/>
    <x v="1"/>
    <n v="2602"/>
    <x v="0"/>
    <n v="520000"/>
    <x v="0"/>
    <x v="1"/>
    <n v="520000"/>
  </r>
  <r>
    <d v="2011-04-15T00:00:00"/>
    <x v="4"/>
    <x v="1"/>
    <n v="2607"/>
    <x v="0"/>
    <n v="545000"/>
    <x v="0"/>
    <x v="0"/>
    <n v="545000"/>
  </r>
  <r>
    <d v="2011-04-15T00:00:00"/>
    <x v="4"/>
    <x v="1"/>
    <n v="2602"/>
    <x v="0"/>
    <n v="600000"/>
    <x v="0"/>
    <x v="1"/>
    <n v="600000"/>
  </r>
  <r>
    <d v="2011-04-15T00:00:00"/>
    <x v="4"/>
    <x v="1"/>
    <n v="2607"/>
    <x v="0"/>
    <n v="655000"/>
    <x v="0"/>
    <x v="0"/>
    <n v="655000"/>
  </r>
  <r>
    <d v="2011-04-15T00:00:00"/>
    <x v="4"/>
    <x v="1"/>
    <n v="2914"/>
    <x v="1"/>
    <n v="950000"/>
    <x v="0"/>
    <x v="0"/>
    <n v="950000"/>
  </r>
  <r>
    <d v="2011-04-15T00:00:00"/>
    <x v="4"/>
    <x v="1"/>
    <n v="2602"/>
    <x v="0"/>
    <n v="1000000"/>
    <x v="0"/>
    <x v="0"/>
    <n v="1000000"/>
  </r>
  <r>
    <d v="2011-04-16T00:00:00"/>
    <x v="4"/>
    <x v="1"/>
    <n v="2905"/>
    <x v="1"/>
    <n v="503000"/>
    <x v="0"/>
    <x v="0"/>
    <n v="503000"/>
  </r>
  <r>
    <d v="2011-04-16T00:00:00"/>
    <x v="4"/>
    <x v="1"/>
    <n v="2615"/>
    <x v="0"/>
    <n v="540000"/>
    <x v="0"/>
    <x v="3"/>
    <n v="540000"/>
  </r>
  <r>
    <d v="2011-04-16T00:00:00"/>
    <x v="4"/>
    <x v="1"/>
    <n v="2612"/>
    <x v="0"/>
    <n v="997000"/>
    <x v="0"/>
    <x v="0"/>
    <n v="997000"/>
  </r>
  <r>
    <d v="2011-04-16T00:00:00"/>
    <x v="4"/>
    <x v="1"/>
    <n v="2605"/>
    <x v="0"/>
    <n v="1100000"/>
    <x v="0"/>
    <x v="0"/>
    <n v="1100000"/>
  </r>
  <r>
    <d v="2011-04-16T00:00:00"/>
    <x v="4"/>
    <x v="1"/>
    <n v="2612"/>
    <x v="0"/>
    <n v="540000"/>
    <x v="1"/>
    <x v="2"/>
    <n v="540000"/>
  </r>
  <r>
    <d v="2011-04-18T00:00:00"/>
    <x v="4"/>
    <x v="1"/>
    <n v="2913"/>
    <x v="1"/>
    <n v="390000"/>
    <x v="0"/>
    <x v="1"/>
    <n v="390000"/>
  </r>
  <r>
    <d v="2011-04-18T00:00:00"/>
    <x v="4"/>
    <x v="1"/>
    <n v="2914"/>
    <x v="1"/>
    <n v="403000"/>
    <x v="0"/>
    <x v="1"/>
    <n v="403000"/>
  </r>
  <r>
    <d v="2011-04-18T00:00:00"/>
    <x v="4"/>
    <x v="1"/>
    <n v="2903"/>
    <x v="1"/>
    <n v="480000"/>
    <x v="0"/>
    <x v="1"/>
    <n v="480000"/>
  </r>
  <r>
    <d v="2011-04-18T00:00:00"/>
    <x v="4"/>
    <x v="1"/>
    <n v="2903"/>
    <x v="1"/>
    <n v="486000"/>
    <x v="0"/>
    <x v="0"/>
    <n v="486000"/>
  </r>
  <r>
    <d v="2011-04-18T00:00:00"/>
    <x v="4"/>
    <x v="1"/>
    <n v="2904"/>
    <x v="1"/>
    <n v="532000"/>
    <x v="0"/>
    <x v="0"/>
    <n v="532000"/>
  </r>
  <r>
    <d v="2011-04-18T00:00:00"/>
    <x v="4"/>
    <x v="1"/>
    <n v="2615"/>
    <x v="0"/>
    <n v="635000"/>
    <x v="0"/>
    <x v="3"/>
    <n v="635000"/>
  </r>
  <r>
    <d v="2011-04-18T00:00:00"/>
    <x v="4"/>
    <x v="1"/>
    <n v="2904"/>
    <x v="1"/>
    <n v="642000"/>
    <x v="0"/>
    <x v="0"/>
    <n v="642000"/>
  </r>
  <r>
    <d v="2011-04-19T00:00:00"/>
    <x v="4"/>
    <x v="1"/>
    <n v="2905"/>
    <x v="1"/>
    <n v="420000"/>
    <x v="0"/>
    <x v="1"/>
    <n v="420000"/>
  </r>
  <r>
    <d v="2011-04-19T00:00:00"/>
    <x v="4"/>
    <x v="1"/>
    <n v="2905"/>
    <x v="1"/>
    <n v="437000"/>
    <x v="0"/>
    <x v="1"/>
    <n v="437000"/>
  </r>
  <r>
    <d v="2011-04-19T00:00:00"/>
    <x v="4"/>
    <x v="1"/>
    <n v="2611"/>
    <x v="0"/>
    <n v="460000"/>
    <x v="0"/>
    <x v="1"/>
    <n v="460000"/>
  </r>
  <r>
    <d v="2011-04-19T00:00:00"/>
    <x v="4"/>
    <x v="1"/>
    <n v="2902"/>
    <x v="1"/>
    <n v="580000"/>
    <x v="0"/>
    <x v="3"/>
    <n v="580000"/>
  </r>
  <r>
    <d v="2011-04-19T00:00:00"/>
    <x v="4"/>
    <x v="1"/>
    <n v="2605"/>
    <x v="0"/>
    <n v="1150000"/>
    <x v="0"/>
    <x v="0"/>
    <n v="1150000"/>
  </r>
  <r>
    <d v="2011-04-19T00:00:00"/>
    <x v="4"/>
    <x v="1"/>
    <n v="2612"/>
    <x v="0"/>
    <n v="650000"/>
    <x v="1"/>
    <x v="2"/>
    <n v="650000"/>
  </r>
  <r>
    <d v="2011-04-20T00:00:00"/>
    <x v="4"/>
    <x v="1"/>
    <n v="2615"/>
    <x v="0"/>
    <n v="316000"/>
    <x v="0"/>
    <x v="1"/>
    <n v="316000"/>
  </r>
  <r>
    <d v="2011-04-20T00:00:00"/>
    <x v="4"/>
    <x v="1"/>
    <n v="2611"/>
    <x v="0"/>
    <n v="510000"/>
    <x v="0"/>
    <x v="1"/>
    <n v="510000"/>
  </r>
  <r>
    <d v="2011-04-20T00:00:00"/>
    <x v="4"/>
    <x v="1"/>
    <n v="2602"/>
    <x v="0"/>
    <n v="567000"/>
    <x v="0"/>
    <x v="1"/>
    <n v="567000"/>
  </r>
  <r>
    <d v="2011-04-20T00:00:00"/>
    <x v="4"/>
    <x v="1"/>
    <n v="2903"/>
    <x v="1"/>
    <n v="652500"/>
    <x v="0"/>
    <x v="1"/>
    <n v="652500"/>
  </r>
  <r>
    <d v="2011-04-20T00:00:00"/>
    <x v="4"/>
    <x v="1"/>
    <n v="2606"/>
    <x v="0"/>
    <n v="280000"/>
    <x v="1"/>
    <x v="4"/>
    <n v="280000"/>
  </r>
  <r>
    <d v="2011-04-20T00:00:00"/>
    <x v="4"/>
    <x v="1"/>
    <n v="2611"/>
    <x v="0"/>
    <n v="408000"/>
    <x v="1"/>
    <x v="0"/>
    <n v="408000"/>
  </r>
  <r>
    <d v="2011-04-21T00:00:00"/>
    <x v="4"/>
    <x v="1"/>
    <n v="2615"/>
    <x v="0"/>
    <n v="440000"/>
    <x v="0"/>
    <x v="1"/>
    <n v="440000"/>
  </r>
  <r>
    <d v="2011-04-21T00:00:00"/>
    <x v="4"/>
    <x v="1"/>
    <n v="2904"/>
    <x v="1"/>
    <n v="512000"/>
    <x v="0"/>
    <x v="0"/>
    <n v="512000"/>
  </r>
  <r>
    <d v="2011-04-21T00:00:00"/>
    <x v="4"/>
    <x v="1"/>
    <n v="2905"/>
    <x v="1"/>
    <n v="540000"/>
    <x v="0"/>
    <x v="0"/>
    <n v="540000"/>
  </r>
  <r>
    <d v="2011-04-21T00:00:00"/>
    <x v="4"/>
    <x v="1"/>
    <n v="2611"/>
    <x v="0"/>
    <n v="540500"/>
    <x v="0"/>
    <x v="1"/>
    <n v="540500"/>
  </r>
  <r>
    <d v="2011-04-21T00:00:00"/>
    <x v="4"/>
    <x v="1"/>
    <n v="2617"/>
    <x v="0"/>
    <n v="550000"/>
    <x v="0"/>
    <x v="0"/>
    <n v="550000"/>
  </r>
  <r>
    <d v="2011-04-21T00:00:00"/>
    <x v="4"/>
    <x v="1"/>
    <n v="2617"/>
    <x v="0"/>
    <n v="670000"/>
    <x v="0"/>
    <x v="3"/>
    <n v="670000"/>
  </r>
  <r>
    <d v="2011-04-21T00:00:00"/>
    <x v="4"/>
    <x v="1"/>
    <n v="2904"/>
    <x v="1"/>
    <n v="924000"/>
    <x v="0"/>
    <x v="3"/>
    <n v="924000"/>
  </r>
  <r>
    <d v="2011-04-21T00:00:00"/>
    <x v="4"/>
    <x v="1"/>
    <n v="2614"/>
    <x v="0"/>
    <n v="323000"/>
    <x v="1"/>
    <x v="1"/>
    <n v="323000"/>
  </r>
  <r>
    <d v="2011-04-21T00:00:00"/>
    <x v="4"/>
    <x v="1"/>
    <n v="2606"/>
    <x v="0"/>
    <n v="380000"/>
    <x v="1"/>
    <x v="2"/>
    <n v="380000"/>
  </r>
  <r>
    <d v="2011-04-27T00:00:00"/>
    <x v="4"/>
    <x v="1"/>
    <n v="2906"/>
    <x v="1"/>
    <n v="437000"/>
    <x v="0"/>
    <x v="1"/>
    <n v="437000"/>
  </r>
  <r>
    <d v="2011-04-27T00:00:00"/>
    <x v="4"/>
    <x v="1"/>
    <n v="2906"/>
    <x v="1"/>
    <n v="440000"/>
    <x v="0"/>
    <x v="1"/>
    <n v="440000"/>
  </r>
  <r>
    <d v="2011-04-27T00:00:00"/>
    <x v="4"/>
    <x v="1"/>
    <n v="2615"/>
    <x v="0"/>
    <n v="475000"/>
    <x v="0"/>
    <x v="1"/>
    <n v="475000"/>
  </r>
  <r>
    <d v="2011-04-27T00:00:00"/>
    <x v="4"/>
    <x v="1"/>
    <n v="2906"/>
    <x v="1"/>
    <n v="490000"/>
    <x v="0"/>
    <x v="1"/>
    <n v="490000"/>
  </r>
  <r>
    <d v="2011-04-27T00:00:00"/>
    <x v="4"/>
    <x v="1"/>
    <n v="2611"/>
    <x v="0"/>
    <n v="545000"/>
    <x v="0"/>
    <x v="1"/>
    <n v="545000"/>
  </r>
  <r>
    <d v="2011-04-27T00:00:00"/>
    <x v="4"/>
    <x v="1"/>
    <n v="2914"/>
    <x v="1"/>
    <n v="626000"/>
    <x v="0"/>
    <x v="0"/>
    <n v="626000"/>
  </r>
  <r>
    <d v="2011-04-27T00:00:00"/>
    <x v="4"/>
    <x v="1"/>
    <n v="2904"/>
    <x v="1"/>
    <n v="665000"/>
    <x v="0"/>
    <x v="3"/>
    <n v="665000"/>
  </r>
  <r>
    <d v="2011-04-28T00:00:00"/>
    <x v="4"/>
    <x v="1"/>
    <n v="2615"/>
    <x v="0"/>
    <n v="375000"/>
    <x v="0"/>
    <x v="2"/>
    <n v="375000"/>
  </r>
  <r>
    <d v="2011-04-28T00:00:00"/>
    <x v="4"/>
    <x v="1"/>
    <n v="2617"/>
    <x v="0"/>
    <n v="427000"/>
    <x v="0"/>
    <x v="1"/>
    <n v="427000"/>
  </r>
  <r>
    <d v="2011-04-28T00:00:00"/>
    <x v="4"/>
    <x v="1"/>
    <n v="2905"/>
    <x v="1"/>
    <n v="440000"/>
    <x v="0"/>
    <x v="1"/>
    <n v="440000"/>
  </r>
  <r>
    <d v="2011-04-28T00:00:00"/>
    <x v="4"/>
    <x v="1"/>
    <n v="2904"/>
    <x v="1"/>
    <n v="485000"/>
    <x v="0"/>
    <x v="1"/>
    <n v="485000"/>
  </r>
  <r>
    <d v="2011-04-28T00:00:00"/>
    <x v="4"/>
    <x v="1"/>
    <n v="2913"/>
    <x v="1"/>
    <n v="612000"/>
    <x v="0"/>
    <x v="0"/>
    <n v="612000"/>
  </r>
  <r>
    <d v="2011-04-28T00:00:00"/>
    <x v="4"/>
    <x v="1"/>
    <n v="2606"/>
    <x v="0"/>
    <n v="478000"/>
    <x v="1"/>
    <x v="1"/>
    <n v="478000"/>
  </r>
  <r>
    <d v="2011-04-28T00:00:00"/>
    <x v="4"/>
    <x v="1"/>
    <n v="2612"/>
    <x v="0"/>
    <n v="510000"/>
    <x v="1"/>
    <x v="2"/>
    <n v="510000"/>
  </r>
  <r>
    <d v="2011-04-29T00:00:00"/>
    <x v="4"/>
    <x v="1"/>
    <n v="2905"/>
    <x v="1"/>
    <n v="360000"/>
    <x v="0"/>
    <x v="1"/>
    <n v="360000"/>
  </r>
  <r>
    <d v="2011-04-29T00:00:00"/>
    <x v="4"/>
    <x v="1"/>
    <n v="2903"/>
    <x v="1"/>
    <n v="430000"/>
    <x v="0"/>
    <x v="1"/>
    <n v="430000"/>
  </r>
  <r>
    <d v="2011-04-29T00:00:00"/>
    <x v="4"/>
    <x v="1"/>
    <n v="2905"/>
    <x v="1"/>
    <n v="465000"/>
    <x v="0"/>
    <x v="1"/>
    <n v="465000"/>
  </r>
  <r>
    <d v="2011-04-29T00:00:00"/>
    <x v="4"/>
    <x v="1"/>
    <n v="2913"/>
    <x v="1"/>
    <n v="470000"/>
    <x v="0"/>
    <x v="2"/>
    <n v="470000"/>
  </r>
  <r>
    <d v="2011-04-29T00:00:00"/>
    <x v="4"/>
    <x v="1"/>
    <n v="2905"/>
    <x v="1"/>
    <n v="471000"/>
    <x v="0"/>
    <x v="1"/>
    <n v="471000"/>
  </r>
  <r>
    <d v="2011-04-29T00:00:00"/>
    <x v="4"/>
    <x v="1"/>
    <n v="2615"/>
    <x v="0"/>
    <n v="477500"/>
    <x v="0"/>
    <x v="0"/>
    <n v="477500"/>
  </r>
  <r>
    <d v="2011-04-29T00:00:00"/>
    <x v="4"/>
    <x v="1"/>
    <n v="2905"/>
    <x v="1"/>
    <n v="521000"/>
    <x v="0"/>
    <x v="0"/>
    <n v="521000"/>
  </r>
  <r>
    <d v="2011-04-29T00:00:00"/>
    <x v="4"/>
    <x v="1"/>
    <n v="2905"/>
    <x v="1"/>
    <n v="535000"/>
    <x v="0"/>
    <x v="0"/>
    <n v="535000"/>
  </r>
  <r>
    <d v="2011-04-29T00:00:00"/>
    <x v="4"/>
    <x v="1"/>
    <n v="2607"/>
    <x v="0"/>
    <n v="640000"/>
    <x v="0"/>
    <x v="1"/>
    <n v="640000"/>
  </r>
  <r>
    <d v="2011-04-29T00:00:00"/>
    <x v="4"/>
    <x v="1"/>
    <n v="2914"/>
    <x v="1"/>
    <n v="675000"/>
    <x v="0"/>
    <x v="3"/>
    <n v="675000"/>
  </r>
  <r>
    <d v="2011-04-29T00:00:00"/>
    <x v="4"/>
    <x v="1"/>
    <n v="2602"/>
    <x v="0"/>
    <n v="686000"/>
    <x v="0"/>
    <x v="1"/>
    <n v="686000"/>
  </r>
  <r>
    <d v="2011-04-29T00:00:00"/>
    <x v="4"/>
    <x v="1"/>
    <n v="2617"/>
    <x v="0"/>
    <n v="330000"/>
    <x v="1"/>
    <x v="4"/>
    <n v="330000"/>
  </r>
  <r>
    <d v="2011-04-30T00:00:00"/>
    <x v="4"/>
    <x v="1"/>
    <n v="2906"/>
    <x v="1"/>
    <n v="527500"/>
    <x v="0"/>
    <x v="1"/>
    <n v="527500"/>
  </r>
  <r>
    <d v="2011-04-30T00:00:00"/>
    <x v="4"/>
    <x v="1"/>
    <n v="2612"/>
    <x v="0"/>
    <n v="701000"/>
    <x v="0"/>
    <x v="1"/>
    <n v="701000"/>
  </r>
  <r>
    <d v="2011-04-30T00:00:00"/>
    <x v="4"/>
    <x v="1"/>
    <n v="2605"/>
    <x v="0"/>
    <n v="750000"/>
    <x v="0"/>
    <x v="0"/>
    <n v="750000"/>
  </r>
  <r>
    <d v="2011-04-30T00:00:00"/>
    <x v="4"/>
    <x v="1"/>
    <n v="2904"/>
    <x v="1"/>
    <n v="845000"/>
    <x v="0"/>
    <x v="3"/>
    <n v="845000"/>
  </r>
  <r>
    <d v="2011-05-02T00:00:00"/>
    <x v="4"/>
    <x v="1"/>
    <n v="2617"/>
    <x v="0"/>
    <n v="513500"/>
    <x v="0"/>
    <x v="1"/>
    <n v="513500"/>
  </r>
  <r>
    <d v="2011-05-02T00:00:00"/>
    <x v="4"/>
    <x v="1"/>
    <n v="2617"/>
    <x v="0"/>
    <n v="580000"/>
    <x v="0"/>
    <x v="1"/>
    <n v="580000"/>
  </r>
  <r>
    <d v="2011-05-02T00:00:00"/>
    <x v="4"/>
    <x v="1"/>
    <n v="2904"/>
    <x v="1"/>
    <n v="625000"/>
    <x v="0"/>
    <x v="0"/>
    <n v="625000"/>
  </r>
  <r>
    <d v="2011-05-02T00:00:00"/>
    <x v="4"/>
    <x v="1"/>
    <n v="2615"/>
    <x v="0"/>
    <n v="661800"/>
    <x v="0"/>
    <x v="3"/>
    <n v="661800"/>
  </r>
  <r>
    <d v="2011-05-02T00:00:00"/>
    <x v="4"/>
    <x v="1"/>
    <n v="2913"/>
    <x v="1"/>
    <n v="785000"/>
    <x v="0"/>
    <x v="0"/>
    <n v="785000"/>
  </r>
  <r>
    <d v="2011-05-02T00:00:00"/>
    <x v="4"/>
    <x v="1"/>
    <n v="2603"/>
    <x v="0"/>
    <n v="1100000"/>
    <x v="0"/>
    <x v="0"/>
    <n v="1100000"/>
  </r>
  <r>
    <d v="2011-05-02T00:00:00"/>
    <x v="4"/>
    <x v="1"/>
    <n v="2602"/>
    <x v="0"/>
    <n v="380000"/>
    <x v="1"/>
    <x v="4"/>
    <n v="380000"/>
  </r>
  <r>
    <d v="2011-05-03T00:00:00"/>
    <x v="4"/>
    <x v="1"/>
    <n v="2905"/>
    <x v="1"/>
    <n v="425000"/>
    <x v="0"/>
    <x v="1"/>
    <n v="425000"/>
  </r>
  <r>
    <d v="2011-05-03T00:00:00"/>
    <x v="4"/>
    <x v="1"/>
    <n v="2615"/>
    <x v="0"/>
    <n v="432500"/>
    <x v="0"/>
    <x v="1"/>
    <n v="432500"/>
  </r>
  <r>
    <d v="2011-05-03T00:00:00"/>
    <x v="4"/>
    <x v="1"/>
    <n v="2615"/>
    <x v="0"/>
    <n v="449000"/>
    <x v="0"/>
    <x v="1"/>
    <n v="449000"/>
  </r>
  <r>
    <d v="2011-05-03T00:00:00"/>
    <x v="4"/>
    <x v="1"/>
    <n v="2617"/>
    <x v="0"/>
    <n v="470000"/>
    <x v="0"/>
    <x v="1"/>
    <n v="470000"/>
  </r>
  <r>
    <d v="2011-05-03T00:00:00"/>
    <x v="4"/>
    <x v="1"/>
    <n v="2905"/>
    <x v="1"/>
    <n v="515000"/>
    <x v="0"/>
    <x v="1"/>
    <n v="515000"/>
  </r>
  <r>
    <d v="2011-05-03T00:00:00"/>
    <x v="4"/>
    <x v="1"/>
    <n v="2912"/>
    <x v="1"/>
    <n v="685000"/>
    <x v="0"/>
    <x v="0"/>
    <n v="685000"/>
  </r>
  <r>
    <d v="2011-05-03T00:00:00"/>
    <x v="4"/>
    <x v="1"/>
    <n v="2913"/>
    <x v="1"/>
    <n v="757000"/>
    <x v="0"/>
    <x v="0"/>
    <n v="757000"/>
  </r>
  <r>
    <d v="2011-05-03T00:00:00"/>
    <x v="4"/>
    <x v="1"/>
    <n v="2614"/>
    <x v="0"/>
    <n v="780000"/>
    <x v="0"/>
    <x v="1"/>
    <n v="780000"/>
  </r>
  <r>
    <d v="2011-05-03T00:00:00"/>
    <x v="4"/>
    <x v="1"/>
    <n v="2611"/>
    <x v="0"/>
    <n v="1005000"/>
    <x v="0"/>
    <x v="1"/>
    <n v="1005000"/>
  </r>
  <r>
    <d v="2011-05-03T00:00:00"/>
    <x v="4"/>
    <x v="1"/>
    <n v="2600"/>
    <x v="0"/>
    <n v="1110000"/>
    <x v="0"/>
    <x v="0"/>
    <n v="1110000"/>
  </r>
  <r>
    <d v="2011-05-04T00:00:00"/>
    <x v="4"/>
    <x v="1"/>
    <n v="2906"/>
    <x v="1"/>
    <n v="435000"/>
    <x v="0"/>
    <x v="1"/>
    <n v="435000"/>
  </r>
  <r>
    <d v="2011-05-04T00:00:00"/>
    <x v="4"/>
    <x v="1"/>
    <n v="2913"/>
    <x v="1"/>
    <n v="462500"/>
    <x v="0"/>
    <x v="1"/>
    <n v="462500"/>
  </r>
  <r>
    <d v="2011-05-04T00:00:00"/>
    <x v="4"/>
    <x v="1"/>
    <n v="2905"/>
    <x v="1"/>
    <n v="485000"/>
    <x v="0"/>
    <x v="0"/>
    <n v="485000"/>
  </r>
  <r>
    <d v="2011-05-04T00:00:00"/>
    <x v="4"/>
    <x v="1"/>
    <n v="2614"/>
    <x v="0"/>
    <n v="491000"/>
    <x v="0"/>
    <x v="1"/>
    <n v="491000"/>
  </r>
  <r>
    <d v="2011-05-04T00:00:00"/>
    <x v="4"/>
    <x v="1"/>
    <n v="2902"/>
    <x v="1"/>
    <n v="503000"/>
    <x v="0"/>
    <x v="1"/>
    <n v="503000"/>
  </r>
  <r>
    <d v="2011-05-04T00:00:00"/>
    <x v="4"/>
    <x v="1"/>
    <n v="2614"/>
    <x v="0"/>
    <n v="505000"/>
    <x v="0"/>
    <x v="0"/>
    <n v="505000"/>
  </r>
  <r>
    <d v="2011-05-04T00:00:00"/>
    <x v="4"/>
    <x v="1"/>
    <n v="2914"/>
    <x v="1"/>
    <n v="530000"/>
    <x v="0"/>
    <x v="0"/>
    <n v="530000"/>
  </r>
  <r>
    <d v="2011-05-04T00:00:00"/>
    <x v="4"/>
    <x v="1"/>
    <n v="2905"/>
    <x v="1"/>
    <n v="570000"/>
    <x v="0"/>
    <x v="0"/>
    <n v="570000"/>
  </r>
  <r>
    <d v="2011-05-04T00:00:00"/>
    <x v="4"/>
    <x v="1"/>
    <n v="2914"/>
    <x v="1"/>
    <n v="760000"/>
    <x v="0"/>
    <x v="0"/>
    <n v="760000"/>
  </r>
  <r>
    <d v="2011-05-04T00:00:00"/>
    <x v="4"/>
    <x v="1"/>
    <n v="2607"/>
    <x v="0"/>
    <n v="835000"/>
    <x v="0"/>
    <x v="0"/>
    <n v="835000"/>
  </r>
  <r>
    <d v="2011-05-04T00:00:00"/>
    <x v="4"/>
    <x v="1"/>
    <n v="2900"/>
    <x v="0"/>
    <n v="405000"/>
    <x v="1"/>
    <x v="2"/>
    <n v="405000"/>
  </r>
  <r>
    <d v="2011-05-05T00:00:00"/>
    <x v="4"/>
    <x v="1"/>
    <n v="2906"/>
    <x v="1"/>
    <n v="349950"/>
    <x v="0"/>
    <x v="1"/>
    <n v="349950"/>
  </r>
  <r>
    <d v="2011-05-05T00:00:00"/>
    <x v="4"/>
    <x v="1"/>
    <n v="2617"/>
    <x v="0"/>
    <n v="395000"/>
    <x v="0"/>
    <x v="1"/>
    <n v="395000"/>
  </r>
  <r>
    <d v="2011-05-05T00:00:00"/>
    <x v="4"/>
    <x v="1"/>
    <n v="2913"/>
    <x v="1"/>
    <n v="399000"/>
    <x v="0"/>
    <x v="1"/>
    <n v="399000"/>
  </r>
  <r>
    <d v="2011-05-05T00:00:00"/>
    <x v="4"/>
    <x v="1"/>
    <n v="2914"/>
    <x v="1"/>
    <n v="407000"/>
    <x v="0"/>
    <x v="1"/>
    <n v="407000"/>
  </r>
  <r>
    <d v="2011-05-05T00:00:00"/>
    <x v="4"/>
    <x v="1"/>
    <n v="2914"/>
    <x v="1"/>
    <n v="500000"/>
    <x v="0"/>
    <x v="0"/>
    <n v="500000"/>
  </r>
  <r>
    <d v="2011-05-05T00:00:00"/>
    <x v="4"/>
    <x v="1"/>
    <n v="2602"/>
    <x v="0"/>
    <n v="1330000"/>
    <x v="0"/>
    <x v="0"/>
    <n v="1330000"/>
  </r>
  <r>
    <d v="2011-05-06T00:00:00"/>
    <x v="4"/>
    <x v="1"/>
    <n v="2906"/>
    <x v="1"/>
    <n v="409000"/>
    <x v="0"/>
    <x v="1"/>
    <n v="409000"/>
  </r>
  <r>
    <d v="2011-05-06T00:00:00"/>
    <x v="4"/>
    <x v="1"/>
    <n v="2902"/>
    <x v="1"/>
    <n v="422500"/>
    <x v="0"/>
    <x v="1"/>
    <n v="422500"/>
  </r>
  <r>
    <d v="2011-05-06T00:00:00"/>
    <x v="4"/>
    <x v="1"/>
    <n v="2905"/>
    <x v="1"/>
    <n v="454000"/>
    <x v="0"/>
    <x v="1"/>
    <n v="454000"/>
  </r>
  <r>
    <d v="2011-05-06T00:00:00"/>
    <x v="4"/>
    <x v="1"/>
    <n v="2611"/>
    <x v="0"/>
    <n v="500000"/>
    <x v="0"/>
    <x v="1"/>
    <n v="500000"/>
  </r>
  <r>
    <d v="2011-05-06T00:00:00"/>
    <x v="4"/>
    <x v="1"/>
    <n v="2607"/>
    <x v="0"/>
    <n v="535000"/>
    <x v="0"/>
    <x v="1"/>
    <n v="535000"/>
  </r>
  <r>
    <d v="2011-05-06T00:00:00"/>
    <x v="4"/>
    <x v="1"/>
    <n v="2602"/>
    <x v="0"/>
    <n v="690000"/>
    <x v="0"/>
    <x v="1"/>
    <n v="690000"/>
  </r>
  <r>
    <d v="2011-05-06T00:00:00"/>
    <x v="4"/>
    <x v="1"/>
    <n v="2611"/>
    <x v="0"/>
    <n v="844000"/>
    <x v="0"/>
    <x v="0"/>
    <n v="844000"/>
  </r>
  <r>
    <d v="2011-05-06T00:00:00"/>
    <x v="4"/>
    <x v="1"/>
    <n v="2600"/>
    <x v="0"/>
    <n v="2000000"/>
    <x v="0"/>
    <x v="0"/>
    <n v="2000000"/>
  </r>
  <r>
    <d v="2011-05-07T00:00:00"/>
    <x v="4"/>
    <x v="1"/>
    <n v="2602"/>
    <x v="0"/>
    <n v="715500"/>
    <x v="0"/>
    <x v="1"/>
    <n v="715500"/>
  </r>
  <r>
    <d v="2011-05-07T00:00:00"/>
    <x v="4"/>
    <x v="1"/>
    <n v="2602"/>
    <x v="0"/>
    <n v="735000"/>
    <x v="0"/>
    <x v="1"/>
    <n v="735000"/>
  </r>
  <r>
    <d v="2011-05-08T00:00:00"/>
    <x v="4"/>
    <x v="1"/>
    <n v="2604"/>
    <x v="0"/>
    <n v="611000"/>
    <x v="0"/>
    <x v="1"/>
    <n v="611000"/>
  </r>
  <r>
    <d v="2011-05-09T00:00:00"/>
    <x v="4"/>
    <x v="1"/>
    <n v="2906"/>
    <x v="1"/>
    <n v="410000"/>
    <x v="0"/>
    <x v="1"/>
    <n v="410000"/>
  </r>
  <r>
    <d v="2011-05-09T00:00:00"/>
    <x v="4"/>
    <x v="1"/>
    <n v="2902"/>
    <x v="1"/>
    <n v="429000"/>
    <x v="0"/>
    <x v="1"/>
    <n v="429000"/>
  </r>
  <r>
    <d v="2011-05-09T00:00:00"/>
    <x v="4"/>
    <x v="1"/>
    <n v="2604"/>
    <x v="0"/>
    <n v="480000"/>
    <x v="0"/>
    <x v="2"/>
    <n v="480000"/>
  </r>
  <r>
    <d v="2011-05-09T00:00:00"/>
    <x v="4"/>
    <x v="1"/>
    <n v="2903"/>
    <x v="1"/>
    <n v="492000"/>
    <x v="0"/>
    <x v="1"/>
    <n v="492000"/>
  </r>
  <r>
    <d v="2011-05-09T00:00:00"/>
    <x v="4"/>
    <x v="1"/>
    <n v="2913"/>
    <x v="1"/>
    <n v="635000"/>
    <x v="0"/>
    <x v="0"/>
    <n v="635000"/>
  </r>
  <r>
    <d v="2011-05-09T00:00:00"/>
    <x v="4"/>
    <x v="1"/>
    <n v="2905"/>
    <x v="1"/>
    <n v="649000"/>
    <x v="0"/>
    <x v="0"/>
    <n v="649000"/>
  </r>
  <r>
    <d v="2011-05-09T00:00:00"/>
    <x v="4"/>
    <x v="1"/>
    <n v="2603"/>
    <x v="0"/>
    <n v="420000"/>
    <x v="1"/>
    <x v="2"/>
    <n v="420000"/>
  </r>
  <r>
    <d v="2011-05-10T00:00:00"/>
    <x v="4"/>
    <x v="1"/>
    <n v="2913"/>
    <x v="1"/>
    <n v="374500"/>
    <x v="0"/>
    <x v="1"/>
    <n v="374500"/>
  </r>
  <r>
    <d v="2011-05-10T00:00:00"/>
    <x v="4"/>
    <x v="1"/>
    <n v="2906"/>
    <x v="1"/>
    <n v="397000"/>
    <x v="0"/>
    <x v="1"/>
    <n v="397000"/>
  </r>
  <r>
    <d v="2011-05-10T00:00:00"/>
    <x v="4"/>
    <x v="1"/>
    <n v="2904"/>
    <x v="1"/>
    <n v="432000"/>
    <x v="0"/>
    <x v="1"/>
    <n v="432000"/>
  </r>
  <r>
    <d v="2011-05-10T00:00:00"/>
    <x v="4"/>
    <x v="1"/>
    <n v="2904"/>
    <x v="1"/>
    <n v="555000"/>
    <x v="0"/>
    <x v="1"/>
    <n v="555000"/>
  </r>
  <r>
    <d v="2011-05-10T00:00:00"/>
    <x v="4"/>
    <x v="1"/>
    <n v="2602"/>
    <x v="0"/>
    <n v="590000"/>
    <x v="0"/>
    <x v="1"/>
    <n v="590000"/>
  </r>
  <r>
    <d v="2011-05-10T00:00:00"/>
    <x v="4"/>
    <x v="1"/>
    <n v="2913"/>
    <x v="1"/>
    <n v="750000"/>
    <x v="0"/>
    <x v="0"/>
    <n v="750000"/>
  </r>
  <r>
    <d v="2011-05-10T00:00:00"/>
    <x v="4"/>
    <x v="1"/>
    <n v="2607"/>
    <x v="0"/>
    <n v="285000"/>
    <x v="1"/>
    <x v="2"/>
    <n v="285000"/>
  </r>
  <r>
    <d v="2011-05-11T00:00:00"/>
    <x v="4"/>
    <x v="1"/>
    <n v="2615"/>
    <x v="0"/>
    <n v="393500"/>
    <x v="0"/>
    <x v="1"/>
    <n v="393500"/>
  </r>
  <r>
    <d v="2011-05-11T00:00:00"/>
    <x v="4"/>
    <x v="1"/>
    <n v="2913"/>
    <x v="1"/>
    <n v="396000"/>
    <x v="0"/>
    <x v="1"/>
    <n v="396000"/>
  </r>
  <r>
    <d v="2011-05-11T00:00:00"/>
    <x v="4"/>
    <x v="1"/>
    <n v="2913"/>
    <x v="1"/>
    <n v="630000"/>
    <x v="0"/>
    <x v="0"/>
    <n v="630000"/>
  </r>
  <r>
    <d v="2011-05-11T00:00:00"/>
    <x v="4"/>
    <x v="1"/>
    <n v="2602"/>
    <x v="0"/>
    <n v="375000"/>
    <x v="1"/>
    <x v="2"/>
    <n v="375000"/>
  </r>
  <r>
    <d v="2011-05-11T00:00:00"/>
    <x v="4"/>
    <x v="1"/>
    <n v="2612"/>
    <x v="0"/>
    <n v="562000"/>
    <x v="1"/>
    <x v="2"/>
    <n v="562000"/>
  </r>
  <r>
    <d v="2011-05-12T00:00:00"/>
    <x v="4"/>
    <x v="1"/>
    <n v="2906"/>
    <x v="1"/>
    <n v="363000"/>
    <x v="0"/>
    <x v="1"/>
    <n v="363000"/>
  </r>
  <r>
    <d v="2011-05-12T00:00:00"/>
    <x v="4"/>
    <x v="1"/>
    <n v="2611"/>
    <x v="0"/>
    <n v="410000"/>
    <x v="0"/>
    <x v="1"/>
    <n v="410000"/>
  </r>
  <r>
    <d v="2011-05-12T00:00:00"/>
    <x v="4"/>
    <x v="1"/>
    <n v="2905"/>
    <x v="1"/>
    <n v="580000"/>
    <x v="0"/>
    <x v="0"/>
    <n v="580000"/>
  </r>
  <r>
    <d v="2011-05-12T00:00:00"/>
    <x v="4"/>
    <x v="1"/>
    <n v="2612"/>
    <x v="0"/>
    <n v="550000"/>
    <x v="1"/>
    <x v="2"/>
    <n v="550000"/>
  </r>
  <r>
    <d v="2011-05-13T00:00:00"/>
    <x v="4"/>
    <x v="1"/>
    <n v="2914"/>
    <x v="1"/>
    <n v="442000"/>
    <x v="0"/>
    <x v="1"/>
    <n v="442000"/>
  </r>
  <r>
    <d v="2011-05-13T00:00:00"/>
    <x v="4"/>
    <x v="1"/>
    <n v="2905"/>
    <x v="1"/>
    <n v="445000"/>
    <x v="0"/>
    <x v="0"/>
    <n v="445000"/>
  </r>
  <r>
    <d v="2011-05-13T00:00:00"/>
    <x v="4"/>
    <x v="1"/>
    <n v="2912"/>
    <x v="1"/>
    <n v="570000"/>
    <x v="0"/>
    <x v="3"/>
    <n v="570000"/>
  </r>
  <r>
    <d v="2011-05-13T00:00:00"/>
    <x v="4"/>
    <x v="1"/>
    <n v="2914"/>
    <x v="1"/>
    <n v="585000"/>
    <x v="0"/>
    <x v="0"/>
    <n v="585000"/>
  </r>
  <r>
    <d v="2011-05-13T00:00:00"/>
    <x v="4"/>
    <x v="1"/>
    <n v="2607"/>
    <x v="0"/>
    <n v="730000"/>
    <x v="0"/>
    <x v="0"/>
    <n v="730000"/>
  </r>
  <r>
    <d v="2011-05-13T00:00:00"/>
    <x v="4"/>
    <x v="1"/>
    <n v="2618"/>
    <x v="0"/>
    <n v="1330000"/>
    <x v="0"/>
    <x v="1"/>
    <n v="1330000"/>
  </r>
  <r>
    <d v="2011-05-13T00:00:00"/>
    <x v="4"/>
    <x v="1"/>
    <n v="2600"/>
    <x v="0"/>
    <n v="412000"/>
    <x v="1"/>
    <x v="2"/>
    <n v="412000"/>
  </r>
  <r>
    <d v="2011-05-14T00:00:00"/>
    <x v="4"/>
    <x v="1"/>
    <n v="2617"/>
    <x v="0"/>
    <n v="417000"/>
    <x v="0"/>
    <x v="1"/>
    <n v="417000"/>
  </r>
  <r>
    <d v="2011-05-14T00:00:00"/>
    <x v="4"/>
    <x v="1"/>
    <n v="2611"/>
    <x v="0"/>
    <n v="610000"/>
    <x v="0"/>
    <x v="0"/>
    <n v="610000"/>
  </r>
  <r>
    <d v="2011-05-16T00:00:00"/>
    <x v="4"/>
    <x v="1"/>
    <n v="2904"/>
    <x v="1"/>
    <n v="442000"/>
    <x v="0"/>
    <x v="1"/>
    <n v="442000"/>
  </r>
  <r>
    <d v="2011-05-16T00:00:00"/>
    <x v="4"/>
    <x v="1"/>
    <n v="2905"/>
    <x v="1"/>
    <n v="445000"/>
    <x v="0"/>
    <x v="1"/>
    <n v="445000"/>
  </r>
  <r>
    <d v="2011-05-16T00:00:00"/>
    <x v="4"/>
    <x v="1"/>
    <n v="2906"/>
    <x v="1"/>
    <n v="458500"/>
    <x v="0"/>
    <x v="1"/>
    <n v="458500"/>
  </r>
  <r>
    <d v="2011-05-16T00:00:00"/>
    <x v="4"/>
    <x v="1"/>
    <n v="2617"/>
    <x v="0"/>
    <n v="494700"/>
    <x v="0"/>
    <x v="1"/>
    <n v="494700"/>
  </r>
  <r>
    <d v="2011-05-16T00:00:00"/>
    <x v="4"/>
    <x v="1"/>
    <n v="2903"/>
    <x v="1"/>
    <n v="505000"/>
    <x v="0"/>
    <x v="0"/>
    <n v="505000"/>
  </r>
  <r>
    <d v="2011-05-16T00:00:00"/>
    <x v="4"/>
    <x v="1"/>
    <n v="2617"/>
    <x v="0"/>
    <n v="505000"/>
    <x v="0"/>
    <x v="1"/>
    <n v="505000"/>
  </r>
  <r>
    <d v="2011-05-16T00:00:00"/>
    <x v="4"/>
    <x v="1"/>
    <n v="2906"/>
    <x v="1"/>
    <n v="512000"/>
    <x v="0"/>
    <x v="1"/>
    <n v="512000"/>
  </r>
  <r>
    <d v="2011-05-16T00:00:00"/>
    <x v="4"/>
    <x v="1"/>
    <n v="2611"/>
    <x v="0"/>
    <n v="517000"/>
    <x v="0"/>
    <x v="1"/>
    <n v="517000"/>
  </r>
  <r>
    <d v="2011-05-16T00:00:00"/>
    <x v="4"/>
    <x v="1"/>
    <n v="2607"/>
    <x v="0"/>
    <n v="855500"/>
    <x v="0"/>
    <x v="0"/>
    <n v="855500"/>
  </r>
  <r>
    <d v="2011-05-16T00:00:00"/>
    <x v="4"/>
    <x v="1"/>
    <n v="2615"/>
    <x v="0"/>
    <n v="276500"/>
    <x v="1"/>
    <x v="4"/>
    <n v="276500"/>
  </r>
  <r>
    <d v="2011-05-17T00:00:00"/>
    <x v="4"/>
    <x v="1"/>
    <n v="2914"/>
    <x v="1"/>
    <n v="370000"/>
    <x v="0"/>
    <x v="2"/>
    <n v="370000"/>
  </r>
  <r>
    <d v="2011-05-17T00:00:00"/>
    <x v="4"/>
    <x v="1"/>
    <n v="2617"/>
    <x v="0"/>
    <n v="427000"/>
    <x v="0"/>
    <x v="1"/>
    <n v="427000"/>
  </r>
  <r>
    <d v="2011-05-17T00:00:00"/>
    <x v="4"/>
    <x v="1"/>
    <n v="2904"/>
    <x v="1"/>
    <n v="460000"/>
    <x v="0"/>
    <x v="1"/>
    <n v="460000"/>
  </r>
  <r>
    <d v="2011-05-17T00:00:00"/>
    <x v="4"/>
    <x v="1"/>
    <n v="2904"/>
    <x v="1"/>
    <n v="515000"/>
    <x v="0"/>
    <x v="0"/>
    <n v="515000"/>
  </r>
  <r>
    <d v="2011-05-17T00:00:00"/>
    <x v="4"/>
    <x v="1"/>
    <n v="2611"/>
    <x v="0"/>
    <n v="580000"/>
    <x v="0"/>
    <x v="0"/>
    <n v="580000"/>
  </r>
  <r>
    <d v="2011-05-17T00:00:00"/>
    <x v="4"/>
    <x v="1"/>
    <n v="2906"/>
    <x v="1"/>
    <n v="620000"/>
    <x v="0"/>
    <x v="0"/>
    <n v="620000"/>
  </r>
  <r>
    <d v="2011-05-17T00:00:00"/>
    <x v="4"/>
    <x v="1"/>
    <n v="2615"/>
    <x v="0"/>
    <n v="350000"/>
    <x v="1"/>
    <x v="2"/>
    <n v="350000"/>
  </r>
  <r>
    <d v="2011-05-17T00:00:00"/>
    <x v="4"/>
    <x v="1"/>
    <n v="2912"/>
    <x v="1"/>
    <n v="392500"/>
    <x v="1"/>
    <x v="2"/>
    <n v="392500"/>
  </r>
  <r>
    <d v="2011-05-17T00:00:00"/>
    <x v="4"/>
    <x v="1"/>
    <n v="2903"/>
    <x v="1"/>
    <n v="521000"/>
    <x v="1"/>
    <x v="0"/>
    <n v="521000"/>
  </r>
  <r>
    <d v="2011-05-18T00:00:00"/>
    <x v="4"/>
    <x v="1"/>
    <n v="2904"/>
    <x v="1"/>
    <n v="530000"/>
    <x v="0"/>
    <x v="0"/>
    <n v="530000"/>
  </r>
  <r>
    <d v="2011-05-18T00:00:00"/>
    <x v="4"/>
    <x v="1"/>
    <n v="2602"/>
    <x v="0"/>
    <n v="262500"/>
    <x v="1"/>
    <x v="2"/>
    <n v="262500"/>
  </r>
  <r>
    <d v="2011-05-18T00:00:00"/>
    <x v="4"/>
    <x v="1"/>
    <n v="2617"/>
    <x v="0"/>
    <n v="338500"/>
    <x v="1"/>
    <x v="4"/>
    <n v="338500"/>
  </r>
  <r>
    <d v="2011-05-19T00:00:00"/>
    <x v="4"/>
    <x v="1"/>
    <n v="2914"/>
    <x v="1"/>
    <n v="425000"/>
    <x v="0"/>
    <x v="2"/>
    <n v="425000"/>
  </r>
  <r>
    <d v="2011-05-19T00:00:00"/>
    <x v="4"/>
    <x v="1"/>
    <n v="2604"/>
    <x v="0"/>
    <n v="631000"/>
    <x v="0"/>
    <x v="2"/>
    <n v="631000"/>
  </r>
  <r>
    <d v="2011-05-20T00:00:00"/>
    <x v="4"/>
    <x v="1"/>
    <n v="2906"/>
    <x v="1"/>
    <n v="325000"/>
    <x v="0"/>
    <x v="2"/>
    <n v="325000"/>
  </r>
  <r>
    <d v="2011-05-20T00:00:00"/>
    <x v="4"/>
    <x v="1"/>
    <n v="2913"/>
    <x v="1"/>
    <n v="409000"/>
    <x v="0"/>
    <x v="1"/>
    <n v="409000"/>
  </r>
  <r>
    <d v="2011-05-20T00:00:00"/>
    <x v="4"/>
    <x v="1"/>
    <n v="2913"/>
    <x v="1"/>
    <n v="559950"/>
    <x v="0"/>
    <x v="3"/>
    <n v="559950"/>
  </r>
  <r>
    <d v="2011-05-20T00:00:00"/>
    <x v="4"/>
    <x v="1"/>
    <n v="2607"/>
    <x v="0"/>
    <n v="585000"/>
    <x v="0"/>
    <x v="1"/>
    <n v="585000"/>
  </r>
  <r>
    <d v="2011-05-20T00:00:00"/>
    <x v="4"/>
    <x v="1"/>
    <n v="2614"/>
    <x v="0"/>
    <n v="805000"/>
    <x v="0"/>
    <x v="0"/>
    <n v="805000"/>
  </r>
  <r>
    <d v="2011-05-20T00:00:00"/>
    <x v="4"/>
    <x v="1"/>
    <n v="2604"/>
    <x v="0"/>
    <n v="815000"/>
    <x v="0"/>
    <x v="1"/>
    <n v="815000"/>
  </r>
  <r>
    <d v="2011-05-21T00:00:00"/>
    <x v="4"/>
    <x v="1"/>
    <n v="2615"/>
    <x v="0"/>
    <n v="344500"/>
    <x v="0"/>
    <x v="1"/>
    <n v="344500"/>
  </r>
  <r>
    <d v="2011-05-21T00:00:00"/>
    <x v="4"/>
    <x v="1"/>
    <n v="2605"/>
    <x v="0"/>
    <n v="830000"/>
    <x v="0"/>
    <x v="0"/>
    <n v="830000"/>
  </r>
  <r>
    <d v="2011-05-23T00:00:00"/>
    <x v="4"/>
    <x v="1"/>
    <n v="2905"/>
    <x v="1"/>
    <n v="478000"/>
    <x v="0"/>
    <x v="0"/>
    <n v="478000"/>
  </r>
  <r>
    <d v="2011-05-23T00:00:00"/>
    <x v="4"/>
    <x v="1"/>
    <n v="2614"/>
    <x v="0"/>
    <n v="487000"/>
    <x v="0"/>
    <x v="1"/>
    <n v="487000"/>
  </r>
  <r>
    <d v="2011-05-23T00:00:00"/>
    <x v="4"/>
    <x v="1"/>
    <n v="2914"/>
    <x v="1"/>
    <n v="597000"/>
    <x v="0"/>
    <x v="0"/>
    <n v="597000"/>
  </r>
  <r>
    <d v="2011-05-23T00:00:00"/>
    <x v="4"/>
    <x v="1"/>
    <n v="2906"/>
    <x v="1"/>
    <n v="685000"/>
    <x v="0"/>
    <x v="0"/>
    <n v="685000"/>
  </r>
  <r>
    <d v="2011-05-23T00:00:00"/>
    <x v="4"/>
    <x v="1"/>
    <n v="2603"/>
    <x v="0"/>
    <n v="399000"/>
    <x v="1"/>
    <x v="2"/>
    <n v="399000"/>
  </r>
  <r>
    <d v="2011-05-24T00:00:00"/>
    <x v="4"/>
    <x v="1"/>
    <n v="2905"/>
    <x v="1"/>
    <n v="435000"/>
    <x v="0"/>
    <x v="1"/>
    <n v="435000"/>
  </r>
  <r>
    <d v="2011-05-24T00:00:00"/>
    <x v="4"/>
    <x v="1"/>
    <n v="2906"/>
    <x v="1"/>
    <n v="560000"/>
    <x v="0"/>
    <x v="0"/>
    <n v="560000"/>
  </r>
  <r>
    <d v="2011-05-24T00:00:00"/>
    <x v="4"/>
    <x v="1"/>
    <n v="2914"/>
    <x v="1"/>
    <n v="602500"/>
    <x v="0"/>
    <x v="0"/>
    <n v="602500"/>
  </r>
  <r>
    <d v="2011-05-24T00:00:00"/>
    <x v="4"/>
    <x v="1"/>
    <n v="2904"/>
    <x v="1"/>
    <n v="605000"/>
    <x v="0"/>
    <x v="0"/>
    <n v="605000"/>
  </r>
  <r>
    <d v="2011-05-24T00:00:00"/>
    <x v="4"/>
    <x v="1"/>
    <n v="2913"/>
    <x v="1"/>
    <n v="1090000"/>
    <x v="0"/>
    <x v="3"/>
    <n v="1090000"/>
  </r>
  <r>
    <d v="2011-05-24T00:00:00"/>
    <x v="4"/>
    <x v="1"/>
    <n v="2604"/>
    <x v="0"/>
    <n v="455000"/>
    <x v="1"/>
    <x v="2"/>
    <n v="455000"/>
  </r>
  <r>
    <d v="2011-05-25T00:00:00"/>
    <x v="4"/>
    <x v="1"/>
    <n v="2905"/>
    <x v="1"/>
    <n v="385000"/>
    <x v="0"/>
    <x v="1"/>
    <n v="385000"/>
  </r>
  <r>
    <d v="2011-05-25T00:00:00"/>
    <x v="4"/>
    <x v="1"/>
    <n v="2615"/>
    <x v="0"/>
    <n v="455000"/>
    <x v="0"/>
    <x v="1"/>
    <n v="455000"/>
  </r>
  <r>
    <d v="2011-05-25T00:00:00"/>
    <x v="4"/>
    <x v="1"/>
    <n v="2905"/>
    <x v="1"/>
    <n v="484500"/>
    <x v="0"/>
    <x v="0"/>
    <n v="484500"/>
  </r>
  <r>
    <d v="2011-05-25T00:00:00"/>
    <x v="4"/>
    <x v="1"/>
    <n v="2614"/>
    <x v="0"/>
    <n v="520000"/>
    <x v="0"/>
    <x v="0"/>
    <n v="520000"/>
  </r>
  <r>
    <d v="2011-05-25T00:00:00"/>
    <x v="4"/>
    <x v="1"/>
    <n v="2903"/>
    <x v="1"/>
    <n v="535000"/>
    <x v="0"/>
    <x v="0"/>
    <n v="535000"/>
  </r>
  <r>
    <d v="2011-05-25T00:00:00"/>
    <x v="4"/>
    <x v="1"/>
    <n v="2602"/>
    <x v="0"/>
    <n v="562000"/>
    <x v="0"/>
    <x v="1"/>
    <n v="562000"/>
  </r>
  <r>
    <d v="2011-05-25T00:00:00"/>
    <x v="4"/>
    <x v="1"/>
    <n v="2602"/>
    <x v="0"/>
    <n v="615000"/>
    <x v="0"/>
    <x v="1"/>
    <n v="615000"/>
  </r>
  <r>
    <d v="2011-05-25T00:00:00"/>
    <x v="4"/>
    <x v="1"/>
    <n v="2607"/>
    <x v="0"/>
    <n v="670000"/>
    <x v="0"/>
    <x v="0"/>
    <n v="670000"/>
  </r>
  <r>
    <d v="2011-05-25T00:00:00"/>
    <x v="4"/>
    <x v="1"/>
    <n v="2602"/>
    <x v="0"/>
    <n v="715678"/>
    <x v="0"/>
    <x v="1"/>
    <n v="715678"/>
  </r>
  <r>
    <d v="2011-05-25T00:00:00"/>
    <x v="4"/>
    <x v="1"/>
    <n v="2601"/>
    <x v="0"/>
    <n v="390000"/>
    <x v="1"/>
    <x v="4"/>
    <n v="390000"/>
  </r>
  <r>
    <d v="2011-05-26T00:00:00"/>
    <x v="4"/>
    <x v="1"/>
    <n v="2905"/>
    <x v="1"/>
    <n v="464000"/>
    <x v="0"/>
    <x v="1"/>
    <n v="464000"/>
  </r>
  <r>
    <d v="2011-05-26T00:00:00"/>
    <x v="4"/>
    <x v="1"/>
    <n v="2614"/>
    <x v="0"/>
    <n v="472000"/>
    <x v="0"/>
    <x v="1"/>
    <n v="472000"/>
  </r>
  <r>
    <d v="2011-05-26T00:00:00"/>
    <x v="4"/>
    <x v="1"/>
    <n v="2615"/>
    <x v="0"/>
    <n v="516000"/>
    <x v="0"/>
    <x v="0"/>
    <n v="516000"/>
  </r>
  <r>
    <d v="2011-05-26T00:00:00"/>
    <x v="4"/>
    <x v="1"/>
    <n v="2617"/>
    <x v="0"/>
    <n v="520000"/>
    <x v="0"/>
    <x v="1"/>
    <n v="520000"/>
  </r>
  <r>
    <d v="2011-05-26T00:00:00"/>
    <x v="4"/>
    <x v="1"/>
    <n v="2602"/>
    <x v="0"/>
    <n v="580000"/>
    <x v="0"/>
    <x v="1"/>
    <n v="580000"/>
  </r>
  <r>
    <d v="2011-05-26T00:00:00"/>
    <x v="4"/>
    <x v="1"/>
    <n v="2913"/>
    <x v="1"/>
    <n v="586000"/>
    <x v="0"/>
    <x v="0"/>
    <n v="586000"/>
  </r>
  <r>
    <d v="2011-05-27T00:00:00"/>
    <x v="4"/>
    <x v="1"/>
    <n v="2617"/>
    <x v="0"/>
    <n v="335000"/>
    <x v="0"/>
    <x v="2"/>
    <n v="335000"/>
  </r>
  <r>
    <d v="2011-05-27T00:00:00"/>
    <x v="4"/>
    <x v="1"/>
    <n v="2914"/>
    <x v="1"/>
    <n v="455000"/>
    <x v="0"/>
    <x v="1"/>
    <n v="455000"/>
  </r>
  <r>
    <d v="2011-05-27T00:00:00"/>
    <x v="4"/>
    <x v="1"/>
    <n v="2602"/>
    <x v="0"/>
    <n v="510000"/>
    <x v="0"/>
    <x v="1"/>
    <n v="510000"/>
  </r>
  <r>
    <d v="2011-05-27T00:00:00"/>
    <x v="4"/>
    <x v="1"/>
    <n v="2612"/>
    <x v="0"/>
    <n v="1475000"/>
    <x v="0"/>
    <x v="1"/>
    <n v="1475000"/>
  </r>
  <r>
    <d v="2011-05-27T00:00:00"/>
    <x v="4"/>
    <x v="1"/>
    <n v="2617"/>
    <x v="0"/>
    <n v="510000"/>
    <x v="1"/>
    <x v="1"/>
    <n v="510000"/>
  </r>
  <r>
    <d v="2011-05-28T00:00:00"/>
    <x v="4"/>
    <x v="1"/>
    <n v="2615"/>
    <x v="0"/>
    <n v="410000"/>
    <x v="0"/>
    <x v="1"/>
    <n v="410000"/>
  </r>
  <r>
    <d v="2011-05-28T00:00:00"/>
    <x v="4"/>
    <x v="1"/>
    <n v="2602"/>
    <x v="0"/>
    <n v="760000"/>
    <x v="0"/>
    <x v="0"/>
    <n v="760000"/>
  </r>
  <r>
    <d v="2011-05-30T00:00:00"/>
    <x v="4"/>
    <x v="1"/>
    <n v="2615"/>
    <x v="0"/>
    <n v="455000"/>
    <x v="0"/>
    <x v="1"/>
    <n v="455000"/>
  </r>
  <r>
    <d v="2011-05-30T00:00:00"/>
    <x v="4"/>
    <x v="1"/>
    <n v="2905"/>
    <x v="1"/>
    <n v="467000"/>
    <x v="0"/>
    <x v="0"/>
    <n v="467000"/>
  </r>
  <r>
    <d v="2011-05-30T00:00:00"/>
    <x v="4"/>
    <x v="1"/>
    <n v="2611"/>
    <x v="0"/>
    <n v="480000"/>
    <x v="0"/>
    <x v="1"/>
    <n v="480000"/>
  </r>
  <r>
    <d v="2011-05-30T00:00:00"/>
    <x v="4"/>
    <x v="1"/>
    <n v="2617"/>
    <x v="0"/>
    <n v="520000"/>
    <x v="0"/>
    <x v="1"/>
    <n v="520000"/>
  </r>
  <r>
    <d v="2011-05-30T00:00:00"/>
    <x v="4"/>
    <x v="1"/>
    <n v="2902"/>
    <x v="1"/>
    <n v="550000"/>
    <x v="0"/>
    <x v="0"/>
    <n v="550000"/>
  </r>
  <r>
    <d v="2011-05-30T00:00:00"/>
    <x v="4"/>
    <x v="1"/>
    <n v="2607"/>
    <x v="0"/>
    <n v="817000"/>
    <x v="0"/>
    <x v="0"/>
    <n v="817000"/>
  </r>
  <r>
    <d v="2011-05-31T00:00:00"/>
    <x v="4"/>
    <x v="1"/>
    <n v="2913"/>
    <x v="1"/>
    <n v="425000"/>
    <x v="0"/>
    <x v="0"/>
    <n v="425000"/>
  </r>
  <r>
    <d v="2011-05-31T00:00:00"/>
    <x v="4"/>
    <x v="1"/>
    <n v="2905"/>
    <x v="1"/>
    <n v="475000"/>
    <x v="0"/>
    <x v="1"/>
    <n v="475000"/>
  </r>
  <r>
    <d v="2011-05-31T00:00:00"/>
    <x v="4"/>
    <x v="1"/>
    <n v="2602"/>
    <x v="0"/>
    <n v="733000"/>
    <x v="0"/>
    <x v="1"/>
    <n v="733000"/>
  </r>
  <r>
    <d v="2011-05-31T00:00:00"/>
    <x v="4"/>
    <x v="1"/>
    <n v="2600"/>
    <x v="0"/>
    <n v="1350000"/>
    <x v="0"/>
    <x v="0"/>
    <n v="1350000"/>
  </r>
  <r>
    <d v="2011-05-31T00:00:00"/>
    <x v="4"/>
    <x v="1"/>
    <n v="2615"/>
    <x v="0"/>
    <n v="278000"/>
    <x v="1"/>
    <x v="2"/>
    <n v="278000"/>
  </r>
  <r>
    <d v="2011-06-01T00:00:00"/>
    <x v="4"/>
    <x v="1"/>
    <n v="2615"/>
    <x v="0"/>
    <n v="345000"/>
    <x v="0"/>
    <x v="1"/>
    <n v="345000"/>
  </r>
  <r>
    <d v="2011-06-01T00:00:00"/>
    <x v="4"/>
    <x v="1"/>
    <n v="2906"/>
    <x v="1"/>
    <n v="370000"/>
    <x v="0"/>
    <x v="1"/>
    <n v="370000"/>
  </r>
  <r>
    <d v="2011-06-01T00:00:00"/>
    <x v="4"/>
    <x v="1"/>
    <n v="2913"/>
    <x v="1"/>
    <n v="375000"/>
    <x v="0"/>
    <x v="1"/>
    <n v="375000"/>
  </r>
  <r>
    <d v="2011-06-01T00:00:00"/>
    <x v="4"/>
    <x v="1"/>
    <n v="2904"/>
    <x v="1"/>
    <n v="430000"/>
    <x v="0"/>
    <x v="0"/>
    <n v="430000"/>
  </r>
  <r>
    <d v="2011-06-01T00:00:00"/>
    <x v="4"/>
    <x v="1"/>
    <n v="2604"/>
    <x v="0"/>
    <n v="455000"/>
    <x v="0"/>
    <x v="1"/>
    <n v="455000"/>
  </r>
  <r>
    <d v="2011-06-01T00:00:00"/>
    <x v="4"/>
    <x v="1"/>
    <n v="2614"/>
    <x v="0"/>
    <n v="515000"/>
    <x v="0"/>
    <x v="1"/>
    <n v="515000"/>
  </r>
  <r>
    <d v="2011-06-01T00:00:00"/>
    <x v="4"/>
    <x v="1"/>
    <n v="2905"/>
    <x v="1"/>
    <n v="575000"/>
    <x v="0"/>
    <x v="0"/>
    <n v="575000"/>
  </r>
  <r>
    <d v="2011-06-01T00:00:00"/>
    <x v="4"/>
    <x v="1"/>
    <n v="2602"/>
    <x v="0"/>
    <n v="595000"/>
    <x v="0"/>
    <x v="1"/>
    <n v="595000"/>
  </r>
  <r>
    <d v="2011-06-01T00:00:00"/>
    <x v="4"/>
    <x v="1"/>
    <n v="2602"/>
    <x v="0"/>
    <n v="692500"/>
    <x v="0"/>
    <x v="0"/>
    <n v="692500"/>
  </r>
  <r>
    <d v="2011-06-01T00:00:00"/>
    <x v="4"/>
    <x v="1"/>
    <n v="2913"/>
    <x v="1"/>
    <n v="770000"/>
    <x v="0"/>
    <x v="0"/>
    <n v="770000"/>
  </r>
  <r>
    <d v="2011-06-01T00:00:00"/>
    <x v="4"/>
    <x v="1"/>
    <n v="2607"/>
    <x v="0"/>
    <n v="337000"/>
    <x v="1"/>
    <x v="2"/>
    <n v="337000"/>
  </r>
  <r>
    <d v="2011-06-02T00:00:00"/>
    <x v="4"/>
    <x v="1"/>
    <n v="2617"/>
    <x v="0"/>
    <n v="375000"/>
    <x v="0"/>
    <x v="2"/>
    <n v="375000"/>
  </r>
  <r>
    <d v="2011-06-02T00:00:00"/>
    <x v="4"/>
    <x v="1"/>
    <n v="2912"/>
    <x v="1"/>
    <n v="645000"/>
    <x v="0"/>
    <x v="0"/>
    <n v="645000"/>
  </r>
  <r>
    <d v="2011-06-03T00:00:00"/>
    <x v="4"/>
    <x v="1"/>
    <n v="2906"/>
    <x v="1"/>
    <n v="384000"/>
    <x v="0"/>
    <x v="1"/>
    <n v="384000"/>
  </r>
  <r>
    <d v="2011-06-03T00:00:00"/>
    <x v="4"/>
    <x v="1"/>
    <n v="2912"/>
    <x v="1"/>
    <n v="552000"/>
    <x v="0"/>
    <x v="0"/>
    <n v="552000"/>
  </r>
  <r>
    <d v="2011-06-03T00:00:00"/>
    <x v="4"/>
    <x v="1"/>
    <n v="2904"/>
    <x v="1"/>
    <n v="580000"/>
    <x v="0"/>
    <x v="0"/>
    <n v="580000"/>
  </r>
  <r>
    <d v="2011-06-03T00:00:00"/>
    <x v="4"/>
    <x v="1"/>
    <n v="2602"/>
    <x v="0"/>
    <n v="650000"/>
    <x v="0"/>
    <x v="0"/>
    <n v="650000"/>
  </r>
  <r>
    <d v="2011-06-03T00:00:00"/>
    <x v="4"/>
    <x v="1"/>
    <n v="2612"/>
    <x v="0"/>
    <n v="445000"/>
    <x v="1"/>
    <x v="2"/>
    <n v="445000"/>
  </r>
  <r>
    <d v="2011-06-06T00:00:00"/>
    <x v="4"/>
    <x v="1"/>
    <n v="2902"/>
    <x v="1"/>
    <n v="377000"/>
    <x v="0"/>
    <x v="1"/>
    <n v="377000"/>
  </r>
  <r>
    <d v="2011-06-06T00:00:00"/>
    <x v="4"/>
    <x v="1"/>
    <n v="2615"/>
    <x v="0"/>
    <n v="380000"/>
    <x v="0"/>
    <x v="1"/>
    <n v="380000"/>
  </r>
  <r>
    <d v="2011-06-06T00:00:00"/>
    <x v="4"/>
    <x v="1"/>
    <n v="2607"/>
    <x v="0"/>
    <n v="487000"/>
    <x v="0"/>
    <x v="1"/>
    <n v="487000"/>
  </r>
  <r>
    <d v="2011-06-06T00:00:00"/>
    <x v="4"/>
    <x v="1"/>
    <n v="2904"/>
    <x v="1"/>
    <n v="635000"/>
    <x v="0"/>
    <x v="3"/>
    <n v="635000"/>
  </r>
  <r>
    <d v="2011-06-06T00:00:00"/>
    <x v="4"/>
    <x v="1"/>
    <n v="2902"/>
    <x v="1"/>
    <n v="4150000"/>
    <x v="0"/>
    <x v="1"/>
    <n v="4150000"/>
  </r>
  <r>
    <d v="2011-06-07T00:00:00"/>
    <x v="4"/>
    <x v="1"/>
    <n v="2615"/>
    <x v="0"/>
    <n v="375000"/>
    <x v="0"/>
    <x v="2"/>
    <n v="375000"/>
  </r>
  <r>
    <d v="2011-06-07T00:00:00"/>
    <x v="4"/>
    <x v="1"/>
    <n v="2906"/>
    <x v="1"/>
    <n v="731000"/>
    <x v="0"/>
    <x v="0"/>
    <n v="731000"/>
  </r>
  <r>
    <d v="2011-06-07T00:00:00"/>
    <x v="4"/>
    <x v="1"/>
    <n v="2913"/>
    <x v="1"/>
    <n v="900000"/>
    <x v="0"/>
    <x v="0"/>
    <n v="900000"/>
  </r>
  <r>
    <d v="2011-06-08T00:00:00"/>
    <x v="4"/>
    <x v="1"/>
    <n v="2611"/>
    <x v="0"/>
    <n v="252500"/>
    <x v="0"/>
    <x v="1"/>
    <n v="252500"/>
  </r>
  <r>
    <d v="2011-06-08T00:00:00"/>
    <x v="4"/>
    <x v="1"/>
    <n v="2611"/>
    <x v="0"/>
    <n v="255500"/>
    <x v="0"/>
    <x v="1"/>
    <n v="255500"/>
  </r>
  <r>
    <d v="2011-06-08T00:00:00"/>
    <x v="4"/>
    <x v="1"/>
    <n v="2611"/>
    <x v="0"/>
    <n v="261000"/>
    <x v="0"/>
    <x v="0"/>
    <n v="261000"/>
  </r>
  <r>
    <d v="2011-06-08T00:00:00"/>
    <x v="4"/>
    <x v="1"/>
    <n v="2615"/>
    <x v="0"/>
    <n v="620000"/>
    <x v="0"/>
    <x v="0"/>
    <n v="620000"/>
  </r>
  <r>
    <d v="2011-06-08T00:00:00"/>
    <x v="4"/>
    <x v="1"/>
    <n v="2914"/>
    <x v="1"/>
    <n v="660000"/>
    <x v="0"/>
    <x v="0"/>
    <n v="660000"/>
  </r>
  <r>
    <d v="2011-06-08T00:00:00"/>
    <x v="4"/>
    <x v="1"/>
    <n v="2614"/>
    <x v="0"/>
    <n v="800000"/>
    <x v="0"/>
    <x v="0"/>
    <n v="800000"/>
  </r>
  <r>
    <d v="2011-06-09T00:00:00"/>
    <x v="4"/>
    <x v="1"/>
    <n v="2615"/>
    <x v="0"/>
    <n v="363500"/>
    <x v="0"/>
    <x v="2"/>
    <n v="363500"/>
  </r>
  <r>
    <d v="2011-06-09T00:00:00"/>
    <x v="4"/>
    <x v="1"/>
    <n v="2615"/>
    <x v="0"/>
    <n v="388600"/>
    <x v="0"/>
    <x v="1"/>
    <n v="388600"/>
  </r>
  <r>
    <d v="2011-06-09T00:00:00"/>
    <x v="4"/>
    <x v="1"/>
    <n v="2906"/>
    <x v="1"/>
    <n v="430000"/>
    <x v="0"/>
    <x v="1"/>
    <n v="430000"/>
  </r>
  <r>
    <d v="2011-06-09T00:00:00"/>
    <x v="4"/>
    <x v="1"/>
    <n v="2605"/>
    <x v="0"/>
    <n v="790000"/>
    <x v="0"/>
    <x v="0"/>
    <n v="790000"/>
  </r>
  <r>
    <d v="2011-06-09T00:00:00"/>
    <x v="4"/>
    <x v="1"/>
    <n v="2913"/>
    <x v="1"/>
    <n v="819990"/>
    <x v="0"/>
    <x v="3"/>
    <n v="819990"/>
  </r>
  <r>
    <d v="2011-06-09T00:00:00"/>
    <x v="4"/>
    <x v="1"/>
    <n v="2617"/>
    <x v="0"/>
    <n v="448000"/>
    <x v="1"/>
    <x v="1"/>
    <n v="448000"/>
  </r>
  <r>
    <d v="2011-06-09T00:00:00"/>
    <x v="4"/>
    <x v="1"/>
    <n v="2612"/>
    <x v="0"/>
    <n v="563000"/>
    <x v="1"/>
    <x v="2"/>
    <n v="563000"/>
  </r>
  <r>
    <d v="2011-06-10T00:00:00"/>
    <x v="4"/>
    <x v="1"/>
    <n v="2615"/>
    <x v="0"/>
    <n v="445000"/>
    <x v="0"/>
    <x v="0"/>
    <n v="445000"/>
  </r>
  <r>
    <d v="2011-06-10T00:00:00"/>
    <x v="4"/>
    <x v="1"/>
    <n v="2905"/>
    <x v="1"/>
    <n v="450000"/>
    <x v="0"/>
    <x v="0"/>
    <n v="450000"/>
  </r>
  <r>
    <d v="2011-06-10T00:00:00"/>
    <x v="4"/>
    <x v="1"/>
    <n v="2905"/>
    <x v="1"/>
    <n v="498000"/>
    <x v="0"/>
    <x v="0"/>
    <n v="498000"/>
  </r>
  <r>
    <d v="2011-06-10T00:00:00"/>
    <x v="4"/>
    <x v="1"/>
    <n v="2606"/>
    <x v="0"/>
    <n v="590000"/>
    <x v="0"/>
    <x v="1"/>
    <n v="590000"/>
  </r>
  <r>
    <d v="2011-06-10T00:00:00"/>
    <x v="4"/>
    <x v="1"/>
    <n v="2604"/>
    <x v="0"/>
    <n v="422000"/>
    <x v="1"/>
    <x v="2"/>
    <n v="422000"/>
  </r>
  <r>
    <d v="2011-06-11T00:00:00"/>
    <x v="4"/>
    <x v="1"/>
    <n v="2604"/>
    <x v="0"/>
    <n v="500000"/>
    <x v="0"/>
    <x v="0"/>
    <n v="500000"/>
  </r>
  <r>
    <d v="2011-06-11T00:00:00"/>
    <x v="4"/>
    <x v="1"/>
    <n v="2614"/>
    <x v="0"/>
    <n v="841000"/>
    <x v="0"/>
    <x v="0"/>
    <n v="841000"/>
  </r>
  <r>
    <d v="2011-06-14T00:00:00"/>
    <x v="4"/>
    <x v="1"/>
    <n v="2906"/>
    <x v="1"/>
    <n v="380000"/>
    <x v="0"/>
    <x v="1"/>
    <n v="380000"/>
  </r>
  <r>
    <d v="2011-06-14T00:00:00"/>
    <x v="4"/>
    <x v="1"/>
    <n v="2614"/>
    <x v="0"/>
    <n v="386990"/>
    <x v="0"/>
    <x v="1"/>
    <n v="386990"/>
  </r>
  <r>
    <d v="2011-06-14T00:00:00"/>
    <x v="4"/>
    <x v="1"/>
    <n v="2615"/>
    <x v="0"/>
    <n v="500000"/>
    <x v="0"/>
    <x v="0"/>
    <n v="500000"/>
  </r>
  <r>
    <d v="2011-06-14T00:00:00"/>
    <x v="4"/>
    <x v="1"/>
    <n v="2611"/>
    <x v="0"/>
    <n v="505000"/>
    <x v="0"/>
    <x v="1"/>
    <n v="505000"/>
  </r>
  <r>
    <d v="2011-06-14T00:00:00"/>
    <x v="4"/>
    <x v="1"/>
    <n v="2602"/>
    <x v="0"/>
    <n v="530000"/>
    <x v="0"/>
    <x v="1"/>
    <n v="530000"/>
  </r>
  <r>
    <d v="2011-06-14T00:00:00"/>
    <x v="4"/>
    <x v="1"/>
    <n v="2611"/>
    <x v="0"/>
    <n v="565000"/>
    <x v="0"/>
    <x v="1"/>
    <n v="565000"/>
  </r>
  <r>
    <d v="2011-06-14T00:00:00"/>
    <x v="4"/>
    <x v="1"/>
    <n v="2905"/>
    <x v="1"/>
    <n v="595000"/>
    <x v="0"/>
    <x v="0"/>
    <n v="595000"/>
  </r>
  <r>
    <d v="2011-06-14T00:00:00"/>
    <x v="4"/>
    <x v="1"/>
    <n v="2913"/>
    <x v="1"/>
    <n v="660000"/>
    <x v="0"/>
    <x v="0"/>
    <n v="660000"/>
  </r>
  <r>
    <d v="2011-06-14T00:00:00"/>
    <x v="4"/>
    <x v="1"/>
    <n v="2602"/>
    <x v="0"/>
    <n v="900000"/>
    <x v="0"/>
    <x v="1"/>
    <n v="900000"/>
  </r>
  <r>
    <d v="2011-06-14T00:00:00"/>
    <x v="4"/>
    <x v="1"/>
    <n v="2612"/>
    <x v="0"/>
    <n v="1080000"/>
    <x v="0"/>
    <x v="0"/>
    <n v="1080000"/>
  </r>
  <r>
    <d v="2011-06-15T00:00:00"/>
    <x v="4"/>
    <x v="1"/>
    <n v="2617"/>
    <x v="0"/>
    <n v="443000"/>
    <x v="0"/>
    <x v="1"/>
    <n v="443000"/>
  </r>
  <r>
    <d v="2011-06-15T00:00:00"/>
    <x v="4"/>
    <x v="1"/>
    <n v="2615"/>
    <x v="0"/>
    <n v="545000"/>
    <x v="0"/>
    <x v="0"/>
    <n v="545000"/>
  </r>
  <r>
    <d v="2011-06-15T00:00:00"/>
    <x v="4"/>
    <x v="1"/>
    <n v="2602"/>
    <x v="0"/>
    <n v="610000"/>
    <x v="0"/>
    <x v="1"/>
    <n v="610000"/>
  </r>
  <r>
    <d v="2011-06-15T00:00:00"/>
    <x v="4"/>
    <x v="1"/>
    <n v="2906"/>
    <x v="1"/>
    <n v="805000"/>
    <x v="0"/>
    <x v="3"/>
    <n v="805000"/>
  </r>
  <r>
    <d v="2011-06-15T00:00:00"/>
    <x v="4"/>
    <x v="1"/>
    <n v="2913"/>
    <x v="1"/>
    <n v="1300000"/>
    <x v="0"/>
    <x v="3"/>
    <n v="1300000"/>
  </r>
  <r>
    <d v="2011-06-16T00:00:00"/>
    <x v="4"/>
    <x v="1"/>
    <n v="2615"/>
    <x v="0"/>
    <n v="415000"/>
    <x v="0"/>
    <x v="0"/>
    <n v="415000"/>
  </r>
  <r>
    <d v="2011-06-16T00:00:00"/>
    <x v="4"/>
    <x v="1"/>
    <n v="2614"/>
    <x v="0"/>
    <n v="433000"/>
    <x v="0"/>
    <x v="0"/>
    <n v="433000"/>
  </r>
  <r>
    <d v="2011-06-16T00:00:00"/>
    <x v="4"/>
    <x v="1"/>
    <n v="2615"/>
    <x v="0"/>
    <n v="531000"/>
    <x v="0"/>
    <x v="0"/>
    <n v="531000"/>
  </r>
  <r>
    <d v="2011-06-16T00:00:00"/>
    <x v="4"/>
    <x v="1"/>
    <n v="2914"/>
    <x v="1"/>
    <n v="605000"/>
    <x v="0"/>
    <x v="0"/>
    <n v="605000"/>
  </r>
  <r>
    <d v="2011-06-16T00:00:00"/>
    <x v="4"/>
    <x v="1"/>
    <n v="2617"/>
    <x v="0"/>
    <n v="605000"/>
    <x v="0"/>
    <x v="3"/>
    <n v="605000"/>
  </r>
  <r>
    <d v="2011-06-16T00:00:00"/>
    <x v="4"/>
    <x v="1"/>
    <n v="2607"/>
    <x v="0"/>
    <n v="800000"/>
    <x v="0"/>
    <x v="0"/>
    <n v="800000"/>
  </r>
  <r>
    <d v="2011-06-17T00:00:00"/>
    <x v="4"/>
    <x v="1"/>
    <n v="2913"/>
    <x v="1"/>
    <n v="528000"/>
    <x v="0"/>
    <x v="0"/>
    <n v="528000"/>
  </r>
  <r>
    <d v="2011-06-17T00:00:00"/>
    <x v="4"/>
    <x v="1"/>
    <n v="2607"/>
    <x v="0"/>
    <n v="660000"/>
    <x v="0"/>
    <x v="0"/>
    <n v="660000"/>
  </r>
  <r>
    <d v="2011-06-17T00:00:00"/>
    <x v="4"/>
    <x v="1"/>
    <n v="2913"/>
    <x v="1"/>
    <n v="660000"/>
    <x v="0"/>
    <x v="0"/>
    <n v="660000"/>
  </r>
  <r>
    <d v="2011-06-17T00:00:00"/>
    <x v="4"/>
    <x v="1"/>
    <n v="2617"/>
    <x v="0"/>
    <n v="755000"/>
    <x v="0"/>
    <x v="1"/>
    <n v="755000"/>
  </r>
  <r>
    <d v="2011-06-18T00:00:00"/>
    <x v="4"/>
    <x v="1"/>
    <n v="2902"/>
    <x v="1"/>
    <n v="385000"/>
    <x v="0"/>
    <x v="2"/>
    <n v="385000"/>
  </r>
  <r>
    <d v="2011-06-18T00:00:00"/>
    <x v="4"/>
    <x v="1"/>
    <n v="2615"/>
    <x v="0"/>
    <n v="456000"/>
    <x v="0"/>
    <x v="1"/>
    <n v="456000"/>
  </r>
  <r>
    <d v="2011-06-18T00:00:00"/>
    <x v="4"/>
    <x v="1"/>
    <n v="2605"/>
    <x v="0"/>
    <n v="622500"/>
    <x v="0"/>
    <x v="0"/>
    <n v="622500"/>
  </r>
  <r>
    <d v="2011-06-18T00:00:00"/>
    <x v="4"/>
    <x v="1"/>
    <n v="2605"/>
    <x v="0"/>
    <n v="655000"/>
    <x v="0"/>
    <x v="1"/>
    <n v="655000"/>
  </r>
  <r>
    <d v="2011-06-18T00:00:00"/>
    <x v="4"/>
    <x v="1"/>
    <n v="2602"/>
    <x v="0"/>
    <n v="840000"/>
    <x v="0"/>
    <x v="0"/>
    <n v="840000"/>
  </r>
  <r>
    <d v="2011-06-20T00:00:00"/>
    <x v="4"/>
    <x v="1"/>
    <n v="2903"/>
    <x v="1"/>
    <n v="385000"/>
    <x v="0"/>
    <x v="1"/>
    <n v="385000"/>
  </r>
  <r>
    <d v="2011-06-20T00:00:00"/>
    <x v="4"/>
    <x v="1"/>
    <n v="2902"/>
    <x v="1"/>
    <n v="412000"/>
    <x v="0"/>
    <x v="1"/>
    <n v="412000"/>
  </r>
  <r>
    <d v="2011-06-20T00:00:00"/>
    <x v="4"/>
    <x v="1"/>
    <n v="2906"/>
    <x v="1"/>
    <n v="425000"/>
    <x v="0"/>
    <x v="0"/>
    <n v="425000"/>
  </r>
  <r>
    <d v="2011-06-20T00:00:00"/>
    <x v="4"/>
    <x v="1"/>
    <n v="2615"/>
    <x v="0"/>
    <n v="500000"/>
    <x v="0"/>
    <x v="0"/>
    <n v="500000"/>
  </r>
  <r>
    <d v="2011-06-20T00:00:00"/>
    <x v="4"/>
    <x v="1"/>
    <n v="2611"/>
    <x v="0"/>
    <n v="525000"/>
    <x v="0"/>
    <x v="1"/>
    <n v="525000"/>
  </r>
  <r>
    <d v="2011-06-20T00:00:00"/>
    <x v="4"/>
    <x v="1"/>
    <n v="2611"/>
    <x v="0"/>
    <n v="536000"/>
    <x v="0"/>
    <x v="0"/>
    <n v="536000"/>
  </r>
  <r>
    <d v="2011-06-20T00:00:00"/>
    <x v="4"/>
    <x v="1"/>
    <n v="2904"/>
    <x v="1"/>
    <n v="571000"/>
    <x v="0"/>
    <x v="1"/>
    <n v="571000"/>
  </r>
  <r>
    <d v="2011-06-20T00:00:00"/>
    <x v="4"/>
    <x v="1"/>
    <n v="2611"/>
    <x v="0"/>
    <n v="640000"/>
    <x v="0"/>
    <x v="0"/>
    <n v="640000"/>
  </r>
  <r>
    <d v="2011-06-20T00:00:00"/>
    <x v="4"/>
    <x v="1"/>
    <n v="2604"/>
    <x v="0"/>
    <n v="405000"/>
    <x v="1"/>
    <x v="2"/>
    <n v="405000"/>
  </r>
  <r>
    <d v="2011-06-21T00:00:00"/>
    <x v="4"/>
    <x v="1"/>
    <n v="2617"/>
    <x v="0"/>
    <n v="517000"/>
    <x v="0"/>
    <x v="0"/>
    <n v="517000"/>
  </r>
  <r>
    <d v="2011-06-21T00:00:00"/>
    <x v="4"/>
    <x v="1"/>
    <n v="2913"/>
    <x v="1"/>
    <n v="525000"/>
    <x v="0"/>
    <x v="0"/>
    <n v="525000"/>
  </r>
  <r>
    <d v="2011-06-21T00:00:00"/>
    <x v="4"/>
    <x v="1"/>
    <n v="2614"/>
    <x v="0"/>
    <n v="750000"/>
    <x v="0"/>
    <x v="0"/>
    <n v="750000"/>
  </r>
  <r>
    <d v="2011-06-23T00:00:00"/>
    <x v="4"/>
    <x v="1"/>
    <n v="2913"/>
    <x v="1"/>
    <n v="386000"/>
    <x v="0"/>
    <x v="1"/>
    <n v="386000"/>
  </r>
  <r>
    <d v="2011-06-23T00:00:00"/>
    <x v="4"/>
    <x v="1"/>
    <n v="2615"/>
    <x v="0"/>
    <n v="440000"/>
    <x v="0"/>
    <x v="0"/>
    <n v="440000"/>
  </r>
  <r>
    <d v="2011-06-23T00:00:00"/>
    <x v="4"/>
    <x v="1"/>
    <n v="2906"/>
    <x v="1"/>
    <n v="529000"/>
    <x v="0"/>
    <x v="0"/>
    <n v="529000"/>
  </r>
  <r>
    <d v="2011-06-23T00:00:00"/>
    <x v="4"/>
    <x v="1"/>
    <n v="2913"/>
    <x v="1"/>
    <n v="790000"/>
    <x v="0"/>
    <x v="3"/>
    <n v="790000"/>
  </r>
  <r>
    <d v="2011-06-23T00:00:00"/>
    <x v="4"/>
    <x v="1"/>
    <n v="2600"/>
    <x v="0"/>
    <n v="860000"/>
    <x v="0"/>
    <x v="1"/>
    <n v="860000"/>
  </r>
  <r>
    <d v="2011-06-23T00:00:00"/>
    <x v="4"/>
    <x v="1"/>
    <n v="2603"/>
    <x v="0"/>
    <n v="675000"/>
    <x v="1"/>
    <x v="1"/>
    <n v="675000"/>
  </r>
  <r>
    <d v="2011-06-24T00:00:00"/>
    <x v="4"/>
    <x v="1"/>
    <n v="2617"/>
    <x v="0"/>
    <n v="460000"/>
    <x v="0"/>
    <x v="1"/>
    <n v="460000"/>
  </r>
  <r>
    <d v="2011-06-27T00:00:00"/>
    <x v="4"/>
    <x v="1"/>
    <n v="2615"/>
    <x v="0"/>
    <n v="375000"/>
    <x v="0"/>
    <x v="1"/>
    <n v="375000"/>
  </r>
  <r>
    <d v="2011-06-27T00:00:00"/>
    <x v="4"/>
    <x v="1"/>
    <n v="2611"/>
    <x v="0"/>
    <n v="430000"/>
    <x v="0"/>
    <x v="1"/>
    <n v="430000"/>
  </r>
  <r>
    <d v="2011-06-27T00:00:00"/>
    <x v="4"/>
    <x v="1"/>
    <n v="2906"/>
    <x v="1"/>
    <n v="458000"/>
    <x v="0"/>
    <x v="0"/>
    <n v="458000"/>
  </r>
  <r>
    <d v="2011-06-27T00:00:00"/>
    <x v="4"/>
    <x v="1"/>
    <n v="2617"/>
    <x v="0"/>
    <n v="630000"/>
    <x v="0"/>
    <x v="0"/>
    <n v="630000"/>
  </r>
  <r>
    <d v="2011-06-27T00:00:00"/>
    <x v="4"/>
    <x v="1"/>
    <n v="2913"/>
    <x v="1"/>
    <n v="642000"/>
    <x v="0"/>
    <x v="0"/>
    <n v="642000"/>
  </r>
  <r>
    <d v="2011-06-28T00:00:00"/>
    <x v="4"/>
    <x v="1"/>
    <n v="2905"/>
    <x v="1"/>
    <n v="415000"/>
    <x v="0"/>
    <x v="1"/>
    <n v="415000"/>
  </r>
  <r>
    <d v="2011-06-28T00:00:00"/>
    <x v="4"/>
    <x v="1"/>
    <n v="2902"/>
    <x v="1"/>
    <n v="443000"/>
    <x v="0"/>
    <x v="1"/>
    <n v="443000"/>
  </r>
  <r>
    <d v="2011-06-28T00:00:00"/>
    <x v="4"/>
    <x v="1"/>
    <n v="2615"/>
    <x v="0"/>
    <n v="500000"/>
    <x v="0"/>
    <x v="0"/>
    <n v="500000"/>
  </r>
  <r>
    <d v="2011-06-28T00:00:00"/>
    <x v="4"/>
    <x v="1"/>
    <n v="2904"/>
    <x v="1"/>
    <n v="530000"/>
    <x v="0"/>
    <x v="0"/>
    <n v="530000"/>
  </r>
  <r>
    <d v="2011-06-28T00:00:00"/>
    <x v="4"/>
    <x v="1"/>
    <n v="2611"/>
    <x v="0"/>
    <n v="569000"/>
    <x v="0"/>
    <x v="0"/>
    <n v="569000"/>
  </r>
  <r>
    <d v="2011-06-28T00:00:00"/>
    <x v="4"/>
    <x v="1"/>
    <n v="2604"/>
    <x v="0"/>
    <n v="570000"/>
    <x v="0"/>
    <x v="1"/>
    <n v="570000"/>
  </r>
  <r>
    <d v="2011-06-28T00:00:00"/>
    <x v="4"/>
    <x v="1"/>
    <n v="2615"/>
    <x v="0"/>
    <n v="615000"/>
    <x v="0"/>
    <x v="0"/>
    <n v="615000"/>
  </r>
  <r>
    <d v="2011-06-28T00:00:00"/>
    <x v="4"/>
    <x v="1"/>
    <n v="2603"/>
    <x v="0"/>
    <n v="875000"/>
    <x v="0"/>
    <x v="2"/>
    <n v="875000"/>
  </r>
  <r>
    <d v="2011-06-29T00:00:00"/>
    <x v="4"/>
    <x v="1"/>
    <n v="2611"/>
    <x v="0"/>
    <n v="462000"/>
    <x v="0"/>
    <x v="1"/>
    <n v="462000"/>
  </r>
  <r>
    <d v="2011-06-29T00:00:00"/>
    <x v="4"/>
    <x v="1"/>
    <n v="2905"/>
    <x v="1"/>
    <n v="490000"/>
    <x v="0"/>
    <x v="0"/>
    <n v="490000"/>
  </r>
  <r>
    <d v="2011-06-29T00:00:00"/>
    <x v="4"/>
    <x v="1"/>
    <n v="2617"/>
    <x v="0"/>
    <n v="573500"/>
    <x v="0"/>
    <x v="0"/>
    <n v="573500"/>
  </r>
  <r>
    <d v="2011-06-29T00:00:00"/>
    <x v="4"/>
    <x v="1"/>
    <n v="2605"/>
    <x v="0"/>
    <n v="590000"/>
    <x v="0"/>
    <x v="1"/>
    <n v="590000"/>
  </r>
  <r>
    <d v="2011-06-29T00:00:00"/>
    <x v="4"/>
    <x v="1"/>
    <n v="2607"/>
    <x v="0"/>
    <n v="600000"/>
    <x v="0"/>
    <x v="0"/>
    <n v="600000"/>
  </r>
  <r>
    <d v="2011-06-29T00:00:00"/>
    <x v="4"/>
    <x v="1"/>
    <n v="2914"/>
    <x v="1"/>
    <n v="600000"/>
    <x v="0"/>
    <x v="0"/>
    <n v="600000"/>
  </r>
  <r>
    <d v="2011-06-29T00:00:00"/>
    <x v="4"/>
    <x v="1"/>
    <n v="2903"/>
    <x v="1"/>
    <n v="615000"/>
    <x v="0"/>
    <x v="0"/>
    <n v="615000"/>
  </r>
  <r>
    <d v="2011-06-29T00:00:00"/>
    <x v="4"/>
    <x v="1"/>
    <n v="2906"/>
    <x v="1"/>
    <n v="630000"/>
    <x v="0"/>
    <x v="0"/>
    <n v="630000"/>
  </r>
  <r>
    <d v="2011-06-29T00:00:00"/>
    <x v="4"/>
    <x v="1"/>
    <n v="2914"/>
    <x v="1"/>
    <n v="680000"/>
    <x v="0"/>
    <x v="0"/>
    <n v="680000"/>
  </r>
  <r>
    <d v="2011-06-29T00:00:00"/>
    <x v="4"/>
    <x v="1"/>
    <n v="2602"/>
    <x v="0"/>
    <n v="750000"/>
    <x v="0"/>
    <x v="1"/>
    <n v="750000"/>
  </r>
  <r>
    <d v="2011-06-29T00:00:00"/>
    <x v="4"/>
    <x v="1"/>
    <n v="2600"/>
    <x v="0"/>
    <n v="883500"/>
    <x v="0"/>
    <x v="1"/>
    <n v="883500"/>
  </r>
  <r>
    <d v="2011-06-30T00:00:00"/>
    <x v="4"/>
    <x v="1"/>
    <n v="2913"/>
    <x v="1"/>
    <n v="410000"/>
    <x v="0"/>
    <x v="1"/>
    <n v="410000"/>
  </r>
  <r>
    <d v="2011-07-01T00:00:00"/>
    <x v="4"/>
    <x v="2"/>
    <n v="2905"/>
    <x v="1"/>
    <n v="405000"/>
    <x v="0"/>
    <x v="1"/>
    <n v="405000"/>
  </r>
  <r>
    <d v="2011-07-01T00:00:00"/>
    <x v="4"/>
    <x v="2"/>
    <n v="2617"/>
    <x v="0"/>
    <n v="445000"/>
    <x v="0"/>
    <x v="1"/>
    <n v="445000"/>
  </r>
  <r>
    <d v="2011-07-01T00:00:00"/>
    <x v="4"/>
    <x v="2"/>
    <n v="2914"/>
    <x v="1"/>
    <n v="454000"/>
    <x v="0"/>
    <x v="1"/>
    <n v="454000"/>
  </r>
  <r>
    <d v="2011-07-01T00:00:00"/>
    <x v="4"/>
    <x v="2"/>
    <n v="2913"/>
    <x v="1"/>
    <n v="582000"/>
    <x v="0"/>
    <x v="0"/>
    <n v="582000"/>
  </r>
  <r>
    <d v="2011-07-01T00:00:00"/>
    <x v="4"/>
    <x v="2"/>
    <n v="2905"/>
    <x v="1"/>
    <n v="625000"/>
    <x v="0"/>
    <x v="0"/>
    <n v="625000"/>
  </r>
  <r>
    <d v="2011-07-01T00:00:00"/>
    <x v="4"/>
    <x v="2"/>
    <n v="2913"/>
    <x v="1"/>
    <n v="670000"/>
    <x v="0"/>
    <x v="3"/>
    <n v="670000"/>
  </r>
  <r>
    <d v="2011-07-02T00:00:00"/>
    <x v="4"/>
    <x v="2"/>
    <n v="2904"/>
    <x v="1"/>
    <n v="670000"/>
    <x v="0"/>
    <x v="0"/>
    <n v="670000"/>
  </r>
  <r>
    <d v="2011-07-03T00:00:00"/>
    <x v="4"/>
    <x v="2"/>
    <n v="2912"/>
    <x v="1"/>
    <n v="572000"/>
    <x v="0"/>
    <x v="0"/>
    <n v="572000"/>
  </r>
  <r>
    <d v="2011-07-04T00:00:00"/>
    <x v="4"/>
    <x v="2"/>
    <n v="2905"/>
    <x v="1"/>
    <n v="368000"/>
    <x v="0"/>
    <x v="1"/>
    <n v="368000"/>
  </r>
  <r>
    <d v="2011-07-04T00:00:00"/>
    <x v="4"/>
    <x v="2"/>
    <n v="2905"/>
    <x v="1"/>
    <n v="410000"/>
    <x v="0"/>
    <x v="1"/>
    <n v="410000"/>
  </r>
  <r>
    <d v="2011-07-04T00:00:00"/>
    <x v="4"/>
    <x v="2"/>
    <n v="2906"/>
    <x v="1"/>
    <n v="425000"/>
    <x v="0"/>
    <x v="1"/>
    <n v="425000"/>
  </r>
  <r>
    <d v="2011-07-04T00:00:00"/>
    <x v="4"/>
    <x v="2"/>
    <n v="2905"/>
    <x v="1"/>
    <n v="434000"/>
    <x v="0"/>
    <x v="1"/>
    <n v="434000"/>
  </r>
  <r>
    <d v="2011-07-04T00:00:00"/>
    <x v="4"/>
    <x v="2"/>
    <n v="2906"/>
    <x v="1"/>
    <n v="435000"/>
    <x v="0"/>
    <x v="1"/>
    <n v="435000"/>
  </r>
  <r>
    <d v="2011-07-04T00:00:00"/>
    <x v="4"/>
    <x v="2"/>
    <n v="2906"/>
    <x v="1"/>
    <n v="437500"/>
    <x v="0"/>
    <x v="1"/>
    <n v="437500"/>
  </r>
  <r>
    <d v="2011-07-04T00:00:00"/>
    <x v="4"/>
    <x v="2"/>
    <n v="2615"/>
    <x v="0"/>
    <n v="441000"/>
    <x v="0"/>
    <x v="1"/>
    <n v="441000"/>
  </r>
  <r>
    <d v="2011-07-04T00:00:00"/>
    <x v="4"/>
    <x v="2"/>
    <n v="2614"/>
    <x v="0"/>
    <n v="455000"/>
    <x v="0"/>
    <x v="1"/>
    <n v="455000"/>
  </r>
  <r>
    <d v="2011-07-04T00:00:00"/>
    <x v="4"/>
    <x v="2"/>
    <n v="2905"/>
    <x v="1"/>
    <n v="457500"/>
    <x v="0"/>
    <x v="0"/>
    <n v="457500"/>
  </r>
  <r>
    <d v="2011-07-04T00:00:00"/>
    <x v="4"/>
    <x v="2"/>
    <n v="2905"/>
    <x v="1"/>
    <n v="505000"/>
    <x v="0"/>
    <x v="0"/>
    <n v="505000"/>
  </r>
  <r>
    <d v="2011-07-04T00:00:00"/>
    <x v="4"/>
    <x v="2"/>
    <n v="2905"/>
    <x v="1"/>
    <n v="530000"/>
    <x v="0"/>
    <x v="0"/>
    <n v="530000"/>
  </r>
  <r>
    <d v="2011-07-04T00:00:00"/>
    <x v="4"/>
    <x v="2"/>
    <n v="2913"/>
    <x v="1"/>
    <n v="570000"/>
    <x v="0"/>
    <x v="3"/>
    <n v="570000"/>
  </r>
  <r>
    <d v="2011-07-04T00:00:00"/>
    <x v="4"/>
    <x v="2"/>
    <n v="2617"/>
    <x v="0"/>
    <n v="590000"/>
    <x v="0"/>
    <x v="0"/>
    <n v="590000"/>
  </r>
  <r>
    <d v="2011-07-04T00:00:00"/>
    <x v="4"/>
    <x v="2"/>
    <n v="2914"/>
    <x v="1"/>
    <n v="611000"/>
    <x v="0"/>
    <x v="0"/>
    <n v="611000"/>
  </r>
  <r>
    <d v="2011-07-04T00:00:00"/>
    <x v="4"/>
    <x v="2"/>
    <n v="2614"/>
    <x v="0"/>
    <n v="745000"/>
    <x v="0"/>
    <x v="0"/>
    <n v="745000"/>
  </r>
  <r>
    <d v="2011-07-04T00:00:00"/>
    <x v="4"/>
    <x v="2"/>
    <n v="2605"/>
    <x v="0"/>
    <n v="761000"/>
    <x v="0"/>
    <x v="1"/>
    <n v="761000"/>
  </r>
  <r>
    <d v="2011-07-04T00:00:00"/>
    <x v="4"/>
    <x v="2"/>
    <n v="2607"/>
    <x v="0"/>
    <n v="900000"/>
    <x v="0"/>
    <x v="0"/>
    <n v="900000"/>
  </r>
  <r>
    <d v="2011-07-05T00:00:00"/>
    <x v="4"/>
    <x v="2"/>
    <n v="2602"/>
    <x v="0"/>
    <n v="515000"/>
    <x v="0"/>
    <x v="1"/>
    <n v="515000"/>
  </r>
  <r>
    <d v="2011-07-05T00:00:00"/>
    <x v="4"/>
    <x v="2"/>
    <n v="2905"/>
    <x v="1"/>
    <n v="585000"/>
    <x v="0"/>
    <x v="0"/>
    <n v="585000"/>
  </r>
  <r>
    <d v="2011-07-05T00:00:00"/>
    <x v="4"/>
    <x v="2"/>
    <n v="2602"/>
    <x v="0"/>
    <n v="240000"/>
    <x v="1"/>
    <x v="4"/>
    <n v="240000"/>
  </r>
  <r>
    <d v="2011-07-06T00:00:00"/>
    <x v="4"/>
    <x v="2"/>
    <n v="2905"/>
    <x v="1"/>
    <n v="460000"/>
    <x v="0"/>
    <x v="1"/>
    <n v="460000"/>
  </r>
  <r>
    <d v="2011-07-07T00:00:00"/>
    <x v="4"/>
    <x v="2"/>
    <n v="2611"/>
    <x v="0"/>
    <n v="460000"/>
    <x v="0"/>
    <x v="1"/>
    <n v="460000"/>
  </r>
  <r>
    <d v="2011-07-07T00:00:00"/>
    <x v="4"/>
    <x v="2"/>
    <n v="2615"/>
    <x v="0"/>
    <n v="507000"/>
    <x v="0"/>
    <x v="1"/>
    <n v="507000"/>
  </r>
  <r>
    <d v="2011-07-07T00:00:00"/>
    <x v="4"/>
    <x v="2"/>
    <n v="2912"/>
    <x v="1"/>
    <n v="657000"/>
    <x v="0"/>
    <x v="0"/>
    <n v="657000"/>
  </r>
  <r>
    <d v="2011-07-07T00:00:00"/>
    <x v="4"/>
    <x v="2"/>
    <n v="2906"/>
    <x v="1"/>
    <n v="665000"/>
    <x v="0"/>
    <x v="0"/>
    <n v="665000"/>
  </r>
  <r>
    <d v="2011-07-08T00:00:00"/>
    <x v="4"/>
    <x v="2"/>
    <n v="2905"/>
    <x v="1"/>
    <n v="395000"/>
    <x v="0"/>
    <x v="1"/>
    <n v="395000"/>
  </r>
  <r>
    <d v="2011-07-08T00:00:00"/>
    <x v="4"/>
    <x v="2"/>
    <n v="2904"/>
    <x v="1"/>
    <n v="530000"/>
    <x v="0"/>
    <x v="0"/>
    <n v="530000"/>
  </r>
  <r>
    <d v="2011-07-08T00:00:00"/>
    <x v="4"/>
    <x v="2"/>
    <n v="2617"/>
    <x v="0"/>
    <n v="618000"/>
    <x v="0"/>
    <x v="0"/>
    <n v="618000"/>
  </r>
  <r>
    <d v="2011-07-08T00:00:00"/>
    <x v="4"/>
    <x v="2"/>
    <n v="2914"/>
    <x v="1"/>
    <n v="820000"/>
    <x v="0"/>
    <x v="0"/>
    <n v="820000"/>
  </r>
  <r>
    <d v="2011-07-09T00:00:00"/>
    <x v="4"/>
    <x v="2"/>
    <n v="2904"/>
    <x v="1"/>
    <n v="725000"/>
    <x v="0"/>
    <x v="0"/>
    <n v="725000"/>
  </r>
  <r>
    <d v="2011-07-09T00:00:00"/>
    <x v="4"/>
    <x v="2"/>
    <n v="2603"/>
    <x v="0"/>
    <n v="895000"/>
    <x v="0"/>
    <x v="1"/>
    <n v="895000"/>
  </r>
  <r>
    <d v="2011-07-09T00:00:00"/>
    <x v="4"/>
    <x v="2"/>
    <n v="2602"/>
    <x v="0"/>
    <n v="1030000"/>
    <x v="0"/>
    <x v="0"/>
    <n v="1030000"/>
  </r>
  <r>
    <d v="2011-07-11T00:00:00"/>
    <x v="4"/>
    <x v="2"/>
    <n v="2615"/>
    <x v="0"/>
    <n v="445000"/>
    <x v="0"/>
    <x v="1"/>
    <n v="445000"/>
  </r>
  <r>
    <d v="2011-07-11T00:00:00"/>
    <x v="4"/>
    <x v="2"/>
    <n v="2602"/>
    <x v="0"/>
    <n v="565000"/>
    <x v="0"/>
    <x v="1"/>
    <n v="565000"/>
  </r>
  <r>
    <d v="2011-07-11T00:00:00"/>
    <x v="4"/>
    <x v="2"/>
    <n v="2914"/>
    <x v="1"/>
    <n v="580000"/>
    <x v="0"/>
    <x v="0"/>
    <n v="580000"/>
  </r>
  <r>
    <d v="2011-07-12T00:00:00"/>
    <x v="4"/>
    <x v="2"/>
    <n v="2611"/>
    <x v="0"/>
    <n v="530000"/>
    <x v="0"/>
    <x v="0"/>
    <n v="530000"/>
  </r>
  <r>
    <d v="2011-07-12T00:00:00"/>
    <x v="4"/>
    <x v="2"/>
    <n v="2611"/>
    <x v="0"/>
    <n v="532000"/>
    <x v="0"/>
    <x v="0"/>
    <n v="532000"/>
  </r>
  <r>
    <d v="2011-07-12T00:00:00"/>
    <x v="4"/>
    <x v="2"/>
    <n v="2914"/>
    <x v="1"/>
    <n v="618000"/>
    <x v="0"/>
    <x v="0"/>
    <n v="618000"/>
  </r>
  <r>
    <d v="2011-07-12T00:00:00"/>
    <x v="4"/>
    <x v="2"/>
    <n v="2617"/>
    <x v="0"/>
    <n v="271000"/>
    <x v="1"/>
    <x v="4"/>
    <n v="271000"/>
  </r>
  <r>
    <d v="2011-07-12T00:00:00"/>
    <x v="4"/>
    <x v="2"/>
    <n v="2615"/>
    <x v="0"/>
    <n v="285000"/>
    <x v="1"/>
    <x v="4"/>
    <n v="285000"/>
  </r>
  <r>
    <d v="2011-07-13T00:00:00"/>
    <x v="4"/>
    <x v="2"/>
    <n v="2913"/>
    <x v="1"/>
    <n v="380000"/>
    <x v="0"/>
    <x v="1"/>
    <n v="380000"/>
  </r>
  <r>
    <d v="2011-07-13T00:00:00"/>
    <x v="4"/>
    <x v="2"/>
    <n v="2615"/>
    <x v="0"/>
    <n v="420000"/>
    <x v="0"/>
    <x v="1"/>
    <n v="420000"/>
  </r>
  <r>
    <d v="2011-07-13T00:00:00"/>
    <x v="4"/>
    <x v="2"/>
    <n v="2615"/>
    <x v="0"/>
    <n v="433500"/>
    <x v="0"/>
    <x v="1"/>
    <n v="433500"/>
  </r>
  <r>
    <d v="2011-07-13T00:00:00"/>
    <x v="4"/>
    <x v="2"/>
    <n v="2903"/>
    <x v="1"/>
    <n v="550000"/>
    <x v="0"/>
    <x v="0"/>
    <n v="550000"/>
  </r>
  <r>
    <d v="2011-07-13T00:00:00"/>
    <x v="4"/>
    <x v="2"/>
    <n v="2602"/>
    <x v="0"/>
    <n v="583500"/>
    <x v="0"/>
    <x v="1"/>
    <n v="583500"/>
  </r>
  <r>
    <d v="2011-07-13T00:00:00"/>
    <x v="4"/>
    <x v="2"/>
    <n v="2914"/>
    <x v="1"/>
    <n v="638000"/>
    <x v="0"/>
    <x v="0"/>
    <n v="638000"/>
  </r>
  <r>
    <d v="2011-07-13T00:00:00"/>
    <x v="4"/>
    <x v="2"/>
    <n v="2602"/>
    <x v="0"/>
    <n v="900000"/>
    <x v="0"/>
    <x v="1"/>
    <n v="900000"/>
  </r>
  <r>
    <d v="2011-07-13T00:00:00"/>
    <x v="4"/>
    <x v="2"/>
    <n v="2606"/>
    <x v="0"/>
    <n v="252500"/>
    <x v="1"/>
    <x v="4"/>
    <n v="252500"/>
  </r>
  <r>
    <d v="2011-07-13T00:00:00"/>
    <x v="4"/>
    <x v="2"/>
    <n v="2600"/>
    <x v="0"/>
    <n v="575000"/>
    <x v="1"/>
    <x v="2"/>
    <n v="575000"/>
  </r>
  <r>
    <d v="2011-07-14T00:00:00"/>
    <x v="4"/>
    <x v="2"/>
    <n v="2614"/>
    <x v="0"/>
    <n v="449950"/>
    <x v="0"/>
    <x v="1"/>
    <n v="449950"/>
  </r>
  <r>
    <d v="2011-07-14T00:00:00"/>
    <x v="4"/>
    <x v="2"/>
    <n v="2913"/>
    <x v="1"/>
    <n v="658000"/>
    <x v="0"/>
    <x v="0"/>
    <n v="658000"/>
  </r>
  <r>
    <d v="2011-07-14T00:00:00"/>
    <x v="4"/>
    <x v="2"/>
    <n v="2905"/>
    <x v="1"/>
    <n v="671000"/>
    <x v="0"/>
    <x v="0"/>
    <n v="671000"/>
  </r>
  <r>
    <d v="2011-07-14T00:00:00"/>
    <x v="4"/>
    <x v="2"/>
    <n v="2605"/>
    <x v="0"/>
    <n v="520000"/>
    <x v="1"/>
    <x v="2"/>
    <n v="520000"/>
  </r>
  <r>
    <d v="2011-07-15T00:00:00"/>
    <x v="4"/>
    <x v="2"/>
    <n v="2906"/>
    <x v="1"/>
    <n v="390000"/>
    <x v="0"/>
    <x v="0"/>
    <n v="390000"/>
  </r>
  <r>
    <d v="2011-07-15T00:00:00"/>
    <x v="4"/>
    <x v="2"/>
    <n v="2615"/>
    <x v="0"/>
    <n v="442500"/>
    <x v="0"/>
    <x v="0"/>
    <n v="442500"/>
  </r>
  <r>
    <d v="2011-07-15T00:00:00"/>
    <x v="4"/>
    <x v="2"/>
    <n v="2905"/>
    <x v="1"/>
    <n v="460000"/>
    <x v="0"/>
    <x v="1"/>
    <n v="460000"/>
  </r>
  <r>
    <d v="2011-07-15T00:00:00"/>
    <x v="4"/>
    <x v="2"/>
    <n v="2905"/>
    <x v="1"/>
    <n v="510000"/>
    <x v="0"/>
    <x v="0"/>
    <n v="510000"/>
  </r>
  <r>
    <d v="2011-07-15T00:00:00"/>
    <x v="4"/>
    <x v="2"/>
    <n v="2607"/>
    <x v="0"/>
    <n v="720000"/>
    <x v="0"/>
    <x v="1"/>
    <n v="720000"/>
  </r>
  <r>
    <d v="2011-07-15T00:00:00"/>
    <x v="4"/>
    <x v="2"/>
    <n v="2611"/>
    <x v="0"/>
    <n v="370000"/>
    <x v="1"/>
    <x v="0"/>
    <n v="370000"/>
  </r>
  <r>
    <d v="2011-07-15T00:00:00"/>
    <x v="4"/>
    <x v="2"/>
    <n v="2605"/>
    <x v="0"/>
    <n v="371000"/>
    <x v="1"/>
    <x v="2"/>
    <n v="371000"/>
  </r>
  <r>
    <d v="2011-07-16T00:00:00"/>
    <x v="4"/>
    <x v="2"/>
    <n v="2605"/>
    <x v="0"/>
    <n v="595000"/>
    <x v="0"/>
    <x v="1"/>
    <n v="595000"/>
  </r>
  <r>
    <d v="2011-07-16T00:00:00"/>
    <x v="4"/>
    <x v="2"/>
    <n v="2602"/>
    <x v="0"/>
    <n v="602500"/>
    <x v="0"/>
    <x v="1"/>
    <n v="602500"/>
  </r>
  <r>
    <d v="2011-07-16T00:00:00"/>
    <x v="4"/>
    <x v="2"/>
    <n v="2602"/>
    <x v="0"/>
    <n v="606000"/>
    <x v="0"/>
    <x v="0"/>
    <n v="606000"/>
  </r>
  <r>
    <d v="2011-07-16T00:00:00"/>
    <x v="4"/>
    <x v="2"/>
    <n v="2615"/>
    <x v="0"/>
    <n v="617250"/>
    <x v="0"/>
    <x v="0"/>
    <n v="617250"/>
  </r>
  <r>
    <d v="2011-07-16T00:00:00"/>
    <x v="4"/>
    <x v="2"/>
    <n v="2602"/>
    <x v="0"/>
    <n v="640000"/>
    <x v="0"/>
    <x v="1"/>
    <n v="640000"/>
  </r>
  <r>
    <d v="2011-07-16T00:00:00"/>
    <x v="4"/>
    <x v="2"/>
    <n v="2604"/>
    <x v="0"/>
    <n v="690000"/>
    <x v="0"/>
    <x v="0"/>
    <n v="690000"/>
  </r>
  <r>
    <d v="2011-07-18T00:00:00"/>
    <x v="4"/>
    <x v="2"/>
    <n v="2913"/>
    <x v="1"/>
    <n v="395000"/>
    <x v="0"/>
    <x v="1"/>
    <n v="395000"/>
  </r>
  <r>
    <d v="2011-07-18T00:00:00"/>
    <x v="4"/>
    <x v="2"/>
    <n v="2905"/>
    <x v="1"/>
    <n v="465000"/>
    <x v="0"/>
    <x v="1"/>
    <n v="465000"/>
  </r>
  <r>
    <d v="2011-07-18T00:00:00"/>
    <x v="4"/>
    <x v="2"/>
    <n v="2611"/>
    <x v="0"/>
    <n v="467000"/>
    <x v="0"/>
    <x v="1"/>
    <n v="467000"/>
  </r>
  <r>
    <d v="2011-07-18T00:00:00"/>
    <x v="4"/>
    <x v="2"/>
    <n v="2614"/>
    <x v="0"/>
    <n v="488500"/>
    <x v="0"/>
    <x v="1"/>
    <n v="488500"/>
  </r>
  <r>
    <d v="2011-07-18T00:00:00"/>
    <x v="4"/>
    <x v="2"/>
    <n v="2905"/>
    <x v="1"/>
    <n v="530000"/>
    <x v="0"/>
    <x v="1"/>
    <n v="530000"/>
  </r>
  <r>
    <d v="2011-07-18T00:00:00"/>
    <x v="4"/>
    <x v="2"/>
    <n v="2617"/>
    <x v="0"/>
    <n v="630000"/>
    <x v="0"/>
    <x v="0"/>
    <n v="630000"/>
  </r>
  <r>
    <d v="2011-07-19T00:00:00"/>
    <x v="4"/>
    <x v="2"/>
    <n v="2615"/>
    <x v="0"/>
    <n v="350000"/>
    <x v="0"/>
    <x v="1"/>
    <n v="350000"/>
  </r>
  <r>
    <d v="2011-07-19T00:00:00"/>
    <x v="4"/>
    <x v="2"/>
    <n v="2611"/>
    <x v="0"/>
    <n v="580000"/>
    <x v="0"/>
    <x v="1"/>
    <n v="580000"/>
  </r>
  <r>
    <d v="2011-07-20T00:00:00"/>
    <x v="4"/>
    <x v="2"/>
    <n v="2914"/>
    <x v="1"/>
    <n v="526000"/>
    <x v="0"/>
    <x v="0"/>
    <n v="526000"/>
  </r>
  <r>
    <d v="2011-07-20T00:00:00"/>
    <x v="4"/>
    <x v="2"/>
    <n v="2906"/>
    <x v="1"/>
    <n v="535000"/>
    <x v="0"/>
    <x v="0"/>
    <n v="535000"/>
  </r>
  <r>
    <d v="2011-07-20T00:00:00"/>
    <x v="4"/>
    <x v="2"/>
    <n v="2605"/>
    <x v="0"/>
    <n v="590000"/>
    <x v="0"/>
    <x v="1"/>
    <n v="590000"/>
  </r>
  <r>
    <d v="2011-07-20T00:00:00"/>
    <x v="4"/>
    <x v="2"/>
    <n v="2602"/>
    <x v="0"/>
    <n v="639950"/>
    <x v="0"/>
    <x v="1"/>
    <n v="639950"/>
  </r>
  <r>
    <d v="2011-07-20T00:00:00"/>
    <x v="4"/>
    <x v="2"/>
    <n v="2607"/>
    <x v="0"/>
    <n v="680000"/>
    <x v="0"/>
    <x v="0"/>
    <n v="680000"/>
  </r>
  <r>
    <d v="2011-07-20T00:00:00"/>
    <x v="4"/>
    <x v="2"/>
    <n v="2602"/>
    <x v="0"/>
    <n v="747000"/>
    <x v="0"/>
    <x v="0"/>
    <n v="747000"/>
  </r>
  <r>
    <d v="2011-07-20T00:00:00"/>
    <x v="4"/>
    <x v="2"/>
    <n v="2602"/>
    <x v="0"/>
    <n v="1780000"/>
    <x v="0"/>
    <x v="1"/>
    <n v="1780000"/>
  </r>
  <r>
    <d v="2011-07-20T00:00:00"/>
    <x v="4"/>
    <x v="2"/>
    <n v="2612"/>
    <x v="0"/>
    <n v="303000"/>
    <x v="1"/>
    <x v="4"/>
    <n v="303000"/>
  </r>
  <r>
    <d v="2011-07-21T00:00:00"/>
    <x v="4"/>
    <x v="2"/>
    <n v="2615"/>
    <x v="0"/>
    <n v="433500"/>
    <x v="0"/>
    <x v="1"/>
    <n v="433500"/>
  </r>
  <r>
    <d v="2011-07-21T00:00:00"/>
    <x v="4"/>
    <x v="2"/>
    <n v="2617"/>
    <x v="0"/>
    <n v="515000"/>
    <x v="0"/>
    <x v="1"/>
    <n v="515000"/>
  </r>
  <r>
    <d v="2011-07-21T00:00:00"/>
    <x v="4"/>
    <x v="2"/>
    <n v="2602"/>
    <x v="0"/>
    <n v="380000"/>
    <x v="1"/>
    <x v="4"/>
    <n v="380000"/>
  </r>
  <r>
    <d v="2011-07-22T00:00:00"/>
    <x v="4"/>
    <x v="2"/>
    <n v="2902"/>
    <x v="1"/>
    <n v="415000"/>
    <x v="0"/>
    <x v="1"/>
    <n v="415000"/>
  </r>
  <r>
    <d v="2011-07-22T00:00:00"/>
    <x v="4"/>
    <x v="2"/>
    <n v="2614"/>
    <x v="0"/>
    <n v="465000"/>
    <x v="0"/>
    <x v="1"/>
    <n v="465000"/>
  </r>
  <r>
    <d v="2011-07-22T00:00:00"/>
    <x v="4"/>
    <x v="2"/>
    <n v="2611"/>
    <x v="0"/>
    <n v="465000"/>
    <x v="0"/>
    <x v="1"/>
    <n v="465000"/>
  </r>
  <r>
    <d v="2011-07-22T00:00:00"/>
    <x v="4"/>
    <x v="2"/>
    <n v="2912"/>
    <x v="1"/>
    <n v="487000"/>
    <x v="0"/>
    <x v="1"/>
    <n v="487000"/>
  </r>
  <r>
    <d v="2011-07-22T00:00:00"/>
    <x v="4"/>
    <x v="2"/>
    <n v="2602"/>
    <x v="0"/>
    <n v="650000"/>
    <x v="0"/>
    <x v="0"/>
    <n v="650000"/>
  </r>
  <r>
    <d v="2011-07-22T00:00:00"/>
    <x v="4"/>
    <x v="2"/>
    <n v="2617"/>
    <x v="0"/>
    <n v="695000"/>
    <x v="0"/>
    <x v="3"/>
    <n v="695000"/>
  </r>
  <r>
    <d v="2011-07-22T00:00:00"/>
    <x v="4"/>
    <x v="2"/>
    <n v="2906"/>
    <x v="1"/>
    <n v="712000"/>
    <x v="0"/>
    <x v="3"/>
    <n v="712000"/>
  </r>
  <r>
    <d v="2011-07-22T00:00:00"/>
    <x v="4"/>
    <x v="2"/>
    <n v="2605"/>
    <x v="0"/>
    <n v="795000"/>
    <x v="0"/>
    <x v="0"/>
    <n v="795000"/>
  </r>
  <r>
    <d v="2011-07-22T00:00:00"/>
    <x v="4"/>
    <x v="2"/>
    <n v="2612"/>
    <x v="0"/>
    <n v="1200000"/>
    <x v="0"/>
    <x v="0"/>
    <n v="1200000"/>
  </r>
  <r>
    <d v="2011-07-22T00:00:00"/>
    <x v="4"/>
    <x v="2"/>
    <n v="2912"/>
    <x v="1"/>
    <n v="335000"/>
    <x v="1"/>
    <x v="4"/>
    <n v="335000"/>
  </r>
  <r>
    <d v="2011-07-23T00:00:00"/>
    <x v="4"/>
    <x v="2"/>
    <n v="2902"/>
    <x v="1"/>
    <n v="453000"/>
    <x v="0"/>
    <x v="1"/>
    <n v="453000"/>
  </r>
  <r>
    <d v="2011-07-23T00:00:00"/>
    <x v="4"/>
    <x v="2"/>
    <n v="2602"/>
    <x v="0"/>
    <n v="655000"/>
    <x v="0"/>
    <x v="2"/>
    <n v="655000"/>
  </r>
  <r>
    <d v="2011-07-23T00:00:00"/>
    <x v="4"/>
    <x v="2"/>
    <n v="2605"/>
    <x v="0"/>
    <n v="975000"/>
    <x v="0"/>
    <x v="0"/>
    <n v="975000"/>
  </r>
  <r>
    <d v="2011-07-25T00:00:00"/>
    <x v="4"/>
    <x v="2"/>
    <n v="2913"/>
    <x v="1"/>
    <n v="394000"/>
    <x v="0"/>
    <x v="1"/>
    <n v="394000"/>
  </r>
  <r>
    <d v="2011-07-25T00:00:00"/>
    <x v="4"/>
    <x v="2"/>
    <n v="2617"/>
    <x v="0"/>
    <n v="429000"/>
    <x v="0"/>
    <x v="1"/>
    <n v="429000"/>
  </r>
  <r>
    <d v="2011-07-25T00:00:00"/>
    <x v="4"/>
    <x v="2"/>
    <n v="2902"/>
    <x v="1"/>
    <n v="435000"/>
    <x v="0"/>
    <x v="1"/>
    <n v="435000"/>
  </r>
  <r>
    <d v="2011-07-25T00:00:00"/>
    <x v="4"/>
    <x v="2"/>
    <n v="2905"/>
    <x v="1"/>
    <n v="562000"/>
    <x v="0"/>
    <x v="0"/>
    <n v="562000"/>
  </r>
  <r>
    <d v="2011-07-25T00:00:00"/>
    <x v="4"/>
    <x v="2"/>
    <n v="2903"/>
    <x v="1"/>
    <n v="645000"/>
    <x v="0"/>
    <x v="0"/>
    <n v="645000"/>
  </r>
  <r>
    <d v="2011-07-25T00:00:00"/>
    <x v="4"/>
    <x v="2"/>
    <n v="2602"/>
    <x v="0"/>
    <n v="730000"/>
    <x v="0"/>
    <x v="1"/>
    <n v="730000"/>
  </r>
  <r>
    <d v="2011-07-26T00:00:00"/>
    <x v="4"/>
    <x v="2"/>
    <n v="2903"/>
    <x v="1"/>
    <n v="315000"/>
    <x v="0"/>
    <x v="1"/>
    <n v="315000"/>
  </r>
  <r>
    <d v="2011-07-26T00:00:00"/>
    <x v="4"/>
    <x v="2"/>
    <n v="2902"/>
    <x v="1"/>
    <n v="424000"/>
    <x v="0"/>
    <x v="1"/>
    <n v="424000"/>
  </r>
  <r>
    <d v="2011-07-26T00:00:00"/>
    <x v="4"/>
    <x v="2"/>
    <n v="2905"/>
    <x v="1"/>
    <n v="425250"/>
    <x v="0"/>
    <x v="1"/>
    <n v="425250"/>
  </r>
  <r>
    <d v="2011-07-26T00:00:00"/>
    <x v="4"/>
    <x v="2"/>
    <n v="2615"/>
    <x v="0"/>
    <n v="520000"/>
    <x v="0"/>
    <x v="0"/>
    <n v="520000"/>
  </r>
  <r>
    <d v="2011-07-26T00:00:00"/>
    <x v="4"/>
    <x v="2"/>
    <n v="2902"/>
    <x v="1"/>
    <n v="557000"/>
    <x v="0"/>
    <x v="3"/>
    <n v="557000"/>
  </r>
  <r>
    <d v="2011-07-26T00:00:00"/>
    <x v="4"/>
    <x v="2"/>
    <n v="2612"/>
    <x v="0"/>
    <n v="368600"/>
    <x v="1"/>
    <x v="4"/>
    <n v="368600"/>
  </r>
  <r>
    <d v="2011-07-27T00:00:00"/>
    <x v="4"/>
    <x v="2"/>
    <n v="2604"/>
    <x v="0"/>
    <n v="510000"/>
    <x v="0"/>
    <x v="1"/>
    <n v="510000"/>
  </r>
  <r>
    <d v="2011-07-27T00:00:00"/>
    <x v="4"/>
    <x v="2"/>
    <n v="2904"/>
    <x v="1"/>
    <n v="566000"/>
    <x v="0"/>
    <x v="1"/>
    <n v="566000"/>
  </r>
  <r>
    <d v="2011-07-28T00:00:00"/>
    <x v="4"/>
    <x v="2"/>
    <n v="2913"/>
    <x v="1"/>
    <n v="387500"/>
    <x v="0"/>
    <x v="1"/>
    <n v="387500"/>
  </r>
  <r>
    <d v="2011-07-28T00:00:00"/>
    <x v="4"/>
    <x v="2"/>
    <n v="2615"/>
    <x v="0"/>
    <n v="395000"/>
    <x v="0"/>
    <x v="1"/>
    <n v="395000"/>
  </r>
  <r>
    <d v="2011-07-28T00:00:00"/>
    <x v="4"/>
    <x v="2"/>
    <n v="2905"/>
    <x v="1"/>
    <n v="435000"/>
    <x v="0"/>
    <x v="1"/>
    <n v="435000"/>
  </r>
  <r>
    <d v="2011-07-28T00:00:00"/>
    <x v="4"/>
    <x v="2"/>
    <n v="2905"/>
    <x v="1"/>
    <n v="507825"/>
    <x v="0"/>
    <x v="1"/>
    <n v="507825"/>
  </r>
  <r>
    <d v="2011-07-28T00:00:00"/>
    <x v="4"/>
    <x v="2"/>
    <n v="2905"/>
    <x v="1"/>
    <n v="512000"/>
    <x v="0"/>
    <x v="0"/>
    <n v="512000"/>
  </r>
  <r>
    <d v="2011-07-28T00:00:00"/>
    <x v="4"/>
    <x v="2"/>
    <n v="2914"/>
    <x v="1"/>
    <n v="525450"/>
    <x v="0"/>
    <x v="0"/>
    <n v="525450"/>
  </r>
  <r>
    <d v="2011-07-29T00:00:00"/>
    <x v="4"/>
    <x v="2"/>
    <n v="2615"/>
    <x v="0"/>
    <n v="360000"/>
    <x v="0"/>
    <x v="1"/>
    <n v="360000"/>
  </r>
  <r>
    <d v="2011-07-29T00:00:00"/>
    <x v="4"/>
    <x v="2"/>
    <n v="2913"/>
    <x v="1"/>
    <n v="482000"/>
    <x v="0"/>
    <x v="1"/>
    <n v="482000"/>
  </r>
  <r>
    <d v="2011-07-29T00:00:00"/>
    <x v="4"/>
    <x v="2"/>
    <n v="2902"/>
    <x v="1"/>
    <n v="485000"/>
    <x v="0"/>
    <x v="0"/>
    <n v="485000"/>
  </r>
  <r>
    <d v="2011-07-29T00:00:00"/>
    <x v="4"/>
    <x v="2"/>
    <n v="2914"/>
    <x v="1"/>
    <n v="599000"/>
    <x v="0"/>
    <x v="0"/>
    <n v="599000"/>
  </r>
  <r>
    <d v="2011-07-29T00:00:00"/>
    <x v="4"/>
    <x v="2"/>
    <n v="2611"/>
    <x v="0"/>
    <n v="636000"/>
    <x v="0"/>
    <x v="0"/>
    <n v="636000"/>
  </r>
  <r>
    <d v="2011-07-30T00:00:00"/>
    <x v="4"/>
    <x v="2"/>
    <n v="2905"/>
    <x v="1"/>
    <n v="434000"/>
    <x v="0"/>
    <x v="1"/>
    <n v="434000"/>
  </r>
  <r>
    <d v="2011-07-30T00:00:00"/>
    <x v="4"/>
    <x v="2"/>
    <n v="2602"/>
    <x v="0"/>
    <n v="761000"/>
    <x v="0"/>
    <x v="1"/>
    <n v="761000"/>
  </r>
  <r>
    <d v="2011-07-30T00:00:00"/>
    <x v="4"/>
    <x v="2"/>
    <n v="2603"/>
    <x v="0"/>
    <n v="850000"/>
    <x v="0"/>
    <x v="1"/>
    <n v="850000"/>
  </r>
  <r>
    <d v="2011-08-01T00:00:00"/>
    <x v="4"/>
    <x v="2"/>
    <n v="2617"/>
    <x v="0"/>
    <n v="450000"/>
    <x v="0"/>
    <x v="0"/>
    <n v="450000"/>
  </r>
  <r>
    <d v="2011-08-01T00:00:00"/>
    <x v="4"/>
    <x v="2"/>
    <n v="2602"/>
    <x v="0"/>
    <n v="680000"/>
    <x v="0"/>
    <x v="0"/>
    <n v="680000"/>
  </r>
  <r>
    <d v="2011-08-02T00:00:00"/>
    <x v="4"/>
    <x v="2"/>
    <n v="2913"/>
    <x v="1"/>
    <n v="475000"/>
    <x v="0"/>
    <x v="1"/>
    <n v="475000"/>
  </r>
  <r>
    <d v="2011-08-03T00:00:00"/>
    <x v="4"/>
    <x v="2"/>
    <n v="2906"/>
    <x v="1"/>
    <n v="390000"/>
    <x v="0"/>
    <x v="1"/>
    <n v="390000"/>
  </r>
  <r>
    <d v="2011-08-03T00:00:00"/>
    <x v="4"/>
    <x v="2"/>
    <n v="2615"/>
    <x v="0"/>
    <n v="410000"/>
    <x v="0"/>
    <x v="0"/>
    <n v="410000"/>
  </r>
  <r>
    <d v="2011-08-03T00:00:00"/>
    <x v="4"/>
    <x v="2"/>
    <n v="2615"/>
    <x v="0"/>
    <n v="440000"/>
    <x v="0"/>
    <x v="1"/>
    <n v="440000"/>
  </r>
  <r>
    <d v="2011-08-03T00:00:00"/>
    <x v="4"/>
    <x v="2"/>
    <n v="2912"/>
    <x v="1"/>
    <n v="535500"/>
    <x v="0"/>
    <x v="0"/>
    <n v="535500"/>
  </r>
  <r>
    <d v="2011-08-03T00:00:00"/>
    <x v="4"/>
    <x v="2"/>
    <n v="2914"/>
    <x v="1"/>
    <n v="550000"/>
    <x v="0"/>
    <x v="0"/>
    <n v="550000"/>
  </r>
  <r>
    <d v="2011-08-03T00:00:00"/>
    <x v="4"/>
    <x v="2"/>
    <n v="2615"/>
    <x v="0"/>
    <n v="575000"/>
    <x v="0"/>
    <x v="0"/>
    <n v="575000"/>
  </r>
  <r>
    <d v="2011-08-03T00:00:00"/>
    <x v="4"/>
    <x v="2"/>
    <n v="2602"/>
    <x v="0"/>
    <n v="610000"/>
    <x v="0"/>
    <x v="2"/>
    <n v="610000"/>
  </r>
  <r>
    <d v="2011-08-03T00:00:00"/>
    <x v="4"/>
    <x v="2"/>
    <n v="2615"/>
    <x v="0"/>
    <n v="610803"/>
    <x v="0"/>
    <x v="0"/>
    <n v="610803"/>
  </r>
  <r>
    <d v="2011-08-03T00:00:00"/>
    <x v="4"/>
    <x v="2"/>
    <n v="2605"/>
    <x v="0"/>
    <n v="635000"/>
    <x v="0"/>
    <x v="1"/>
    <n v="635000"/>
  </r>
  <r>
    <d v="2011-08-03T00:00:00"/>
    <x v="4"/>
    <x v="2"/>
    <n v="2615"/>
    <x v="0"/>
    <n v="660000"/>
    <x v="0"/>
    <x v="0"/>
    <n v="660000"/>
  </r>
  <r>
    <d v="2011-08-03T00:00:00"/>
    <x v="4"/>
    <x v="2"/>
    <n v="2602"/>
    <x v="0"/>
    <n v="710000"/>
    <x v="0"/>
    <x v="2"/>
    <n v="710000"/>
  </r>
  <r>
    <d v="2011-08-03T00:00:00"/>
    <x v="4"/>
    <x v="2"/>
    <n v="2602"/>
    <x v="0"/>
    <n v="292500"/>
    <x v="1"/>
    <x v="2"/>
    <n v="292500"/>
  </r>
  <r>
    <d v="2011-08-04T00:00:00"/>
    <x v="4"/>
    <x v="2"/>
    <n v="2905"/>
    <x v="1"/>
    <n v="390000"/>
    <x v="0"/>
    <x v="1"/>
    <n v="390000"/>
  </r>
  <r>
    <d v="2011-08-04T00:00:00"/>
    <x v="4"/>
    <x v="2"/>
    <n v="2905"/>
    <x v="1"/>
    <n v="480000"/>
    <x v="0"/>
    <x v="0"/>
    <n v="480000"/>
  </r>
  <r>
    <d v="2011-08-04T00:00:00"/>
    <x v="4"/>
    <x v="2"/>
    <n v="2615"/>
    <x v="0"/>
    <n v="571000"/>
    <x v="0"/>
    <x v="0"/>
    <n v="571000"/>
  </r>
  <r>
    <d v="2011-08-04T00:00:00"/>
    <x v="4"/>
    <x v="2"/>
    <n v="2913"/>
    <x v="1"/>
    <n v="671000"/>
    <x v="0"/>
    <x v="0"/>
    <n v="671000"/>
  </r>
  <r>
    <d v="2011-08-04T00:00:00"/>
    <x v="4"/>
    <x v="2"/>
    <n v="2602"/>
    <x v="0"/>
    <n v="740000"/>
    <x v="0"/>
    <x v="0"/>
    <n v="740000"/>
  </r>
  <r>
    <d v="2011-08-04T00:00:00"/>
    <x v="4"/>
    <x v="2"/>
    <n v="2612"/>
    <x v="0"/>
    <n v="370000"/>
    <x v="1"/>
    <x v="4"/>
    <n v="370000"/>
  </r>
  <r>
    <d v="2011-08-05T00:00:00"/>
    <x v="4"/>
    <x v="2"/>
    <n v="2913"/>
    <x v="1"/>
    <n v="365000"/>
    <x v="0"/>
    <x v="1"/>
    <n v="365000"/>
  </r>
  <r>
    <d v="2011-08-05T00:00:00"/>
    <x v="4"/>
    <x v="2"/>
    <n v="2905"/>
    <x v="1"/>
    <n v="373000"/>
    <x v="0"/>
    <x v="1"/>
    <n v="373000"/>
  </r>
  <r>
    <d v="2011-08-05T00:00:00"/>
    <x v="4"/>
    <x v="2"/>
    <n v="2615"/>
    <x v="0"/>
    <n v="420000"/>
    <x v="0"/>
    <x v="1"/>
    <n v="420000"/>
  </r>
  <r>
    <d v="2011-08-05T00:00:00"/>
    <x v="4"/>
    <x v="2"/>
    <n v="2902"/>
    <x v="1"/>
    <n v="420000"/>
    <x v="0"/>
    <x v="1"/>
    <n v="420000"/>
  </r>
  <r>
    <d v="2011-08-05T00:00:00"/>
    <x v="4"/>
    <x v="2"/>
    <n v="2905"/>
    <x v="1"/>
    <n v="422000"/>
    <x v="0"/>
    <x v="1"/>
    <n v="422000"/>
  </r>
  <r>
    <d v="2011-08-05T00:00:00"/>
    <x v="4"/>
    <x v="2"/>
    <n v="2905"/>
    <x v="1"/>
    <n v="447500"/>
    <x v="0"/>
    <x v="1"/>
    <n v="447500"/>
  </r>
  <r>
    <d v="2011-08-05T00:00:00"/>
    <x v="4"/>
    <x v="2"/>
    <n v="2913"/>
    <x v="1"/>
    <n v="450000"/>
    <x v="0"/>
    <x v="1"/>
    <n v="450000"/>
  </r>
  <r>
    <d v="2011-08-05T00:00:00"/>
    <x v="4"/>
    <x v="2"/>
    <n v="2614"/>
    <x v="0"/>
    <n v="475000"/>
    <x v="0"/>
    <x v="1"/>
    <n v="475000"/>
  </r>
  <r>
    <d v="2011-08-05T00:00:00"/>
    <x v="4"/>
    <x v="2"/>
    <n v="2903"/>
    <x v="1"/>
    <n v="477000"/>
    <x v="0"/>
    <x v="0"/>
    <n v="477000"/>
  </r>
  <r>
    <d v="2011-08-05T00:00:00"/>
    <x v="4"/>
    <x v="2"/>
    <n v="2617"/>
    <x v="0"/>
    <n v="494000"/>
    <x v="0"/>
    <x v="1"/>
    <n v="494000"/>
  </r>
  <r>
    <d v="2011-08-05T00:00:00"/>
    <x v="4"/>
    <x v="2"/>
    <n v="2614"/>
    <x v="0"/>
    <n v="499000"/>
    <x v="0"/>
    <x v="1"/>
    <n v="499000"/>
  </r>
  <r>
    <d v="2011-08-05T00:00:00"/>
    <x v="4"/>
    <x v="2"/>
    <n v="2611"/>
    <x v="0"/>
    <n v="502000"/>
    <x v="0"/>
    <x v="1"/>
    <n v="502000"/>
  </r>
  <r>
    <d v="2011-08-05T00:00:00"/>
    <x v="4"/>
    <x v="2"/>
    <n v="2611"/>
    <x v="0"/>
    <n v="553000"/>
    <x v="0"/>
    <x v="3"/>
    <n v="553000"/>
  </r>
  <r>
    <d v="2011-08-05T00:00:00"/>
    <x v="4"/>
    <x v="2"/>
    <n v="2602"/>
    <x v="0"/>
    <n v="670000"/>
    <x v="0"/>
    <x v="1"/>
    <n v="670000"/>
  </r>
  <r>
    <d v="2011-08-05T00:00:00"/>
    <x v="4"/>
    <x v="2"/>
    <n v="2606"/>
    <x v="0"/>
    <n v="725000"/>
    <x v="0"/>
    <x v="0"/>
    <n v="725000"/>
  </r>
  <r>
    <d v="2011-08-05T00:00:00"/>
    <x v="4"/>
    <x v="2"/>
    <n v="2605"/>
    <x v="0"/>
    <n v="904000"/>
    <x v="0"/>
    <x v="1"/>
    <n v="904000"/>
  </r>
  <r>
    <d v="2011-08-06T00:00:00"/>
    <x v="4"/>
    <x v="2"/>
    <n v="2612"/>
    <x v="0"/>
    <n v="477000"/>
    <x v="1"/>
    <x v="2"/>
    <n v="477000"/>
  </r>
  <r>
    <d v="2011-08-08T00:00:00"/>
    <x v="4"/>
    <x v="2"/>
    <n v="2906"/>
    <x v="1"/>
    <n v="412000"/>
    <x v="0"/>
    <x v="1"/>
    <n v="412000"/>
  </r>
  <r>
    <d v="2011-08-08T00:00:00"/>
    <x v="4"/>
    <x v="2"/>
    <n v="2615"/>
    <x v="0"/>
    <n v="420000"/>
    <x v="0"/>
    <x v="1"/>
    <n v="420000"/>
  </r>
  <r>
    <d v="2011-08-08T00:00:00"/>
    <x v="4"/>
    <x v="2"/>
    <n v="2913"/>
    <x v="1"/>
    <n v="499000"/>
    <x v="0"/>
    <x v="1"/>
    <n v="499000"/>
  </r>
  <r>
    <d v="2011-08-08T00:00:00"/>
    <x v="4"/>
    <x v="2"/>
    <n v="2913"/>
    <x v="1"/>
    <n v="536000"/>
    <x v="0"/>
    <x v="0"/>
    <n v="536000"/>
  </r>
  <r>
    <d v="2011-08-08T00:00:00"/>
    <x v="4"/>
    <x v="2"/>
    <n v="2611"/>
    <x v="0"/>
    <n v="545000"/>
    <x v="0"/>
    <x v="0"/>
    <n v="545000"/>
  </r>
  <r>
    <d v="2011-08-08T00:00:00"/>
    <x v="4"/>
    <x v="2"/>
    <n v="2906"/>
    <x v="1"/>
    <n v="720000"/>
    <x v="0"/>
    <x v="3"/>
    <n v="720000"/>
  </r>
  <r>
    <d v="2011-08-08T00:00:00"/>
    <x v="4"/>
    <x v="2"/>
    <n v="2604"/>
    <x v="0"/>
    <n v="497000"/>
    <x v="1"/>
    <x v="2"/>
    <n v="497000"/>
  </r>
  <r>
    <d v="2011-08-09T00:00:00"/>
    <x v="4"/>
    <x v="2"/>
    <n v="2902"/>
    <x v="1"/>
    <n v="461000"/>
    <x v="0"/>
    <x v="1"/>
    <n v="461000"/>
  </r>
  <r>
    <d v="2011-08-09T00:00:00"/>
    <x v="4"/>
    <x v="2"/>
    <n v="2607"/>
    <x v="0"/>
    <n v="491000"/>
    <x v="0"/>
    <x v="1"/>
    <n v="491000"/>
  </r>
  <r>
    <d v="2011-08-09T00:00:00"/>
    <x v="4"/>
    <x v="2"/>
    <n v="2913"/>
    <x v="1"/>
    <n v="513000"/>
    <x v="0"/>
    <x v="0"/>
    <n v="513000"/>
  </r>
  <r>
    <d v="2011-08-09T00:00:00"/>
    <x v="4"/>
    <x v="2"/>
    <n v="2600"/>
    <x v="0"/>
    <n v="730000"/>
    <x v="0"/>
    <x v="1"/>
    <n v="730000"/>
  </r>
  <r>
    <d v="2011-08-10T00:00:00"/>
    <x v="4"/>
    <x v="2"/>
    <n v="2615"/>
    <x v="0"/>
    <n v="416000"/>
    <x v="0"/>
    <x v="1"/>
    <n v="416000"/>
  </r>
  <r>
    <d v="2011-08-10T00:00:00"/>
    <x v="4"/>
    <x v="2"/>
    <n v="2615"/>
    <x v="0"/>
    <n v="460000"/>
    <x v="0"/>
    <x v="0"/>
    <n v="460000"/>
  </r>
  <r>
    <d v="2011-08-10T00:00:00"/>
    <x v="4"/>
    <x v="2"/>
    <n v="2603"/>
    <x v="0"/>
    <n v="347000"/>
    <x v="1"/>
    <x v="4"/>
    <n v="347000"/>
  </r>
  <r>
    <d v="2011-08-11T00:00:00"/>
    <x v="4"/>
    <x v="2"/>
    <n v="2914"/>
    <x v="1"/>
    <n v="521000"/>
    <x v="0"/>
    <x v="0"/>
    <n v="521000"/>
  </r>
  <r>
    <d v="2011-08-11T00:00:00"/>
    <x v="4"/>
    <x v="2"/>
    <n v="2914"/>
    <x v="1"/>
    <n v="635000"/>
    <x v="0"/>
    <x v="0"/>
    <n v="635000"/>
  </r>
  <r>
    <d v="2011-08-11T00:00:00"/>
    <x v="4"/>
    <x v="2"/>
    <n v="2602"/>
    <x v="0"/>
    <n v="688000"/>
    <x v="0"/>
    <x v="1"/>
    <n v="688000"/>
  </r>
  <r>
    <d v="2011-08-11T00:00:00"/>
    <x v="4"/>
    <x v="2"/>
    <n v="2912"/>
    <x v="1"/>
    <n v="334000"/>
    <x v="1"/>
    <x v="4"/>
    <n v="334000"/>
  </r>
  <r>
    <d v="2011-08-11T00:00:00"/>
    <x v="4"/>
    <x v="2"/>
    <n v="2612"/>
    <x v="0"/>
    <n v="392000"/>
    <x v="1"/>
    <x v="4"/>
    <n v="392000"/>
  </r>
  <r>
    <d v="2011-08-11T00:00:00"/>
    <x v="4"/>
    <x v="2"/>
    <n v="2906"/>
    <x v="1"/>
    <n v="407000"/>
    <x v="1"/>
    <x v="1"/>
    <n v="407000"/>
  </r>
  <r>
    <d v="2011-08-12T00:00:00"/>
    <x v="4"/>
    <x v="2"/>
    <n v="2615"/>
    <x v="0"/>
    <n v="507500"/>
    <x v="0"/>
    <x v="1"/>
    <n v="507500"/>
  </r>
  <r>
    <d v="2011-08-12T00:00:00"/>
    <x v="4"/>
    <x v="2"/>
    <n v="2615"/>
    <x v="0"/>
    <n v="525000"/>
    <x v="0"/>
    <x v="0"/>
    <n v="525000"/>
  </r>
  <r>
    <d v="2011-08-12T00:00:00"/>
    <x v="4"/>
    <x v="2"/>
    <n v="2602"/>
    <x v="0"/>
    <n v="570000"/>
    <x v="0"/>
    <x v="1"/>
    <n v="570000"/>
  </r>
  <r>
    <d v="2011-08-12T00:00:00"/>
    <x v="4"/>
    <x v="2"/>
    <n v="2606"/>
    <x v="0"/>
    <n v="850000"/>
    <x v="0"/>
    <x v="0"/>
    <n v="850000"/>
  </r>
  <r>
    <d v="2011-08-13T00:00:00"/>
    <x v="4"/>
    <x v="2"/>
    <n v="2904"/>
    <x v="1"/>
    <n v="670000"/>
    <x v="0"/>
    <x v="0"/>
    <n v="670000"/>
  </r>
  <r>
    <d v="2011-08-13T00:00:00"/>
    <x v="4"/>
    <x v="2"/>
    <n v="2603"/>
    <x v="0"/>
    <n v="1650000"/>
    <x v="0"/>
    <x v="1"/>
    <n v="1650000"/>
  </r>
  <r>
    <d v="2011-08-15T00:00:00"/>
    <x v="4"/>
    <x v="2"/>
    <n v="2905"/>
    <x v="1"/>
    <n v="410000"/>
    <x v="0"/>
    <x v="1"/>
    <n v="410000"/>
  </r>
  <r>
    <d v="2011-08-15T00:00:00"/>
    <x v="4"/>
    <x v="2"/>
    <n v="2905"/>
    <x v="1"/>
    <n v="453500"/>
    <x v="0"/>
    <x v="1"/>
    <n v="453500"/>
  </r>
  <r>
    <d v="2011-08-15T00:00:00"/>
    <x v="4"/>
    <x v="2"/>
    <n v="2913"/>
    <x v="1"/>
    <n v="528000"/>
    <x v="0"/>
    <x v="0"/>
    <n v="528000"/>
  </r>
  <r>
    <d v="2011-08-15T00:00:00"/>
    <x v="4"/>
    <x v="2"/>
    <n v="2616"/>
    <x v="0"/>
    <n v="447500"/>
    <x v="1"/>
    <x v="2"/>
    <n v="447500"/>
  </r>
  <r>
    <d v="2011-08-16T00:00:00"/>
    <x v="4"/>
    <x v="2"/>
    <n v="2906"/>
    <x v="1"/>
    <n v="389000"/>
    <x v="0"/>
    <x v="1"/>
    <n v="389000"/>
  </r>
  <r>
    <d v="2011-08-16T00:00:00"/>
    <x v="4"/>
    <x v="2"/>
    <n v="2905"/>
    <x v="1"/>
    <n v="415000"/>
    <x v="0"/>
    <x v="1"/>
    <n v="415000"/>
  </r>
  <r>
    <d v="2011-08-16T00:00:00"/>
    <x v="4"/>
    <x v="2"/>
    <n v="2904"/>
    <x v="1"/>
    <n v="539950"/>
    <x v="0"/>
    <x v="0"/>
    <n v="539950"/>
  </r>
  <r>
    <d v="2011-08-16T00:00:00"/>
    <x v="4"/>
    <x v="2"/>
    <n v="2612"/>
    <x v="0"/>
    <n v="748000"/>
    <x v="0"/>
    <x v="4"/>
    <n v="748000"/>
  </r>
  <r>
    <d v="2011-08-16T00:00:00"/>
    <x v="4"/>
    <x v="2"/>
    <n v="2604"/>
    <x v="0"/>
    <n v="431000"/>
    <x v="1"/>
    <x v="2"/>
    <n v="431000"/>
  </r>
  <r>
    <d v="2011-08-17T00:00:00"/>
    <x v="4"/>
    <x v="2"/>
    <n v="2615"/>
    <x v="0"/>
    <n v="425000"/>
    <x v="0"/>
    <x v="1"/>
    <n v="425000"/>
  </r>
  <r>
    <d v="2011-08-17T00:00:00"/>
    <x v="4"/>
    <x v="2"/>
    <n v="2617"/>
    <x v="0"/>
    <n v="520000"/>
    <x v="0"/>
    <x v="0"/>
    <n v="520000"/>
  </r>
  <r>
    <d v="2011-08-17T00:00:00"/>
    <x v="4"/>
    <x v="2"/>
    <n v="2602"/>
    <x v="0"/>
    <n v="640000"/>
    <x v="0"/>
    <x v="1"/>
    <n v="640000"/>
  </r>
  <r>
    <d v="2011-08-17T00:00:00"/>
    <x v="4"/>
    <x v="2"/>
    <n v="2617"/>
    <x v="0"/>
    <n v="650000"/>
    <x v="0"/>
    <x v="0"/>
    <n v="650000"/>
  </r>
  <r>
    <d v="2011-08-17T00:00:00"/>
    <x v="4"/>
    <x v="2"/>
    <n v="2600"/>
    <x v="0"/>
    <n v="882500"/>
    <x v="0"/>
    <x v="1"/>
    <n v="882500"/>
  </r>
  <r>
    <d v="2011-08-18T00:00:00"/>
    <x v="4"/>
    <x v="2"/>
    <n v="2617"/>
    <x v="0"/>
    <n v="473000"/>
    <x v="0"/>
    <x v="1"/>
    <n v="473000"/>
  </r>
  <r>
    <d v="2011-08-18T00:00:00"/>
    <x v="4"/>
    <x v="2"/>
    <n v="2914"/>
    <x v="1"/>
    <n v="505000"/>
    <x v="0"/>
    <x v="1"/>
    <n v="505000"/>
  </r>
  <r>
    <d v="2011-08-18T00:00:00"/>
    <x v="4"/>
    <x v="2"/>
    <n v="2611"/>
    <x v="0"/>
    <n v="520000"/>
    <x v="0"/>
    <x v="1"/>
    <n v="520000"/>
  </r>
  <r>
    <d v="2011-08-18T00:00:00"/>
    <x v="4"/>
    <x v="2"/>
    <n v="2612"/>
    <x v="0"/>
    <n v="600000"/>
    <x v="0"/>
    <x v="1"/>
    <n v="600000"/>
  </r>
  <r>
    <d v="2011-08-18T00:00:00"/>
    <x v="4"/>
    <x v="2"/>
    <n v="2614"/>
    <x v="0"/>
    <n v="652500"/>
    <x v="0"/>
    <x v="1"/>
    <n v="652500"/>
  </r>
  <r>
    <d v="2011-08-18T00:00:00"/>
    <x v="4"/>
    <x v="2"/>
    <n v="2614"/>
    <x v="0"/>
    <n v="320000"/>
    <x v="1"/>
    <x v="1"/>
    <n v="320000"/>
  </r>
  <r>
    <d v="2011-08-19T00:00:00"/>
    <x v="4"/>
    <x v="2"/>
    <n v="2905"/>
    <x v="1"/>
    <n v="505000"/>
    <x v="0"/>
    <x v="0"/>
    <n v="505000"/>
  </r>
  <r>
    <d v="2011-08-19T00:00:00"/>
    <x v="4"/>
    <x v="2"/>
    <n v="2614"/>
    <x v="0"/>
    <n v="595500"/>
    <x v="0"/>
    <x v="1"/>
    <n v="595500"/>
  </r>
  <r>
    <d v="2011-08-19T00:00:00"/>
    <x v="4"/>
    <x v="2"/>
    <n v="2914"/>
    <x v="1"/>
    <n v="619950"/>
    <x v="0"/>
    <x v="0"/>
    <n v="619950"/>
  </r>
  <r>
    <d v="2011-08-19T00:00:00"/>
    <x v="4"/>
    <x v="2"/>
    <n v="2604"/>
    <x v="0"/>
    <n v="649000"/>
    <x v="0"/>
    <x v="0"/>
    <n v="649000"/>
  </r>
  <r>
    <d v="2011-08-19T00:00:00"/>
    <x v="4"/>
    <x v="2"/>
    <n v="2612"/>
    <x v="0"/>
    <n v="815000"/>
    <x v="0"/>
    <x v="0"/>
    <n v="815000"/>
  </r>
  <r>
    <d v="2011-08-19T00:00:00"/>
    <x v="4"/>
    <x v="2"/>
    <n v="2602"/>
    <x v="0"/>
    <n v="255000"/>
    <x v="1"/>
    <x v="4"/>
    <n v="255000"/>
  </r>
  <r>
    <d v="2011-08-20T00:00:00"/>
    <x v="4"/>
    <x v="2"/>
    <n v="2913"/>
    <x v="1"/>
    <n v="395000"/>
    <x v="0"/>
    <x v="1"/>
    <n v="395000"/>
  </r>
  <r>
    <d v="2011-08-20T00:00:00"/>
    <x v="4"/>
    <x v="2"/>
    <n v="2604"/>
    <x v="0"/>
    <n v="610000"/>
    <x v="0"/>
    <x v="1"/>
    <n v="610000"/>
  </r>
  <r>
    <d v="2011-08-20T00:00:00"/>
    <x v="4"/>
    <x v="2"/>
    <n v="2605"/>
    <x v="0"/>
    <n v="650000"/>
    <x v="0"/>
    <x v="0"/>
    <n v="650000"/>
  </r>
  <r>
    <d v="2011-08-20T00:00:00"/>
    <x v="4"/>
    <x v="2"/>
    <n v="2602"/>
    <x v="0"/>
    <n v="791000"/>
    <x v="0"/>
    <x v="1"/>
    <n v="791000"/>
  </r>
  <r>
    <d v="2011-08-20T00:00:00"/>
    <x v="4"/>
    <x v="2"/>
    <n v="2602"/>
    <x v="0"/>
    <n v="800000"/>
    <x v="0"/>
    <x v="3"/>
    <n v="800000"/>
  </r>
  <r>
    <d v="2011-08-20T00:00:00"/>
    <x v="4"/>
    <x v="2"/>
    <n v="2602"/>
    <x v="0"/>
    <n v="1000000"/>
    <x v="0"/>
    <x v="0"/>
    <n v="1000000"/>
  </r>
  <r>
    <d v="2011-08-22T00:00:00"/>
    <x v="4"/>
    <x v="2"/>
    <n v="2905"/>
    <x v="1"/>
    <n v="445000"/>
    <x v="0"/>
    <x v="1"/>
    <n v="445000"/>
  </r>
  <r>
    <d v="2011-08-22T00:00:00"/>
    <x v="4"/>
    <x v="2"/>
    <n v="2617"/>
    <x v="0"/>
    <n v="455000"/>
    <x v="0"/>
    <x v="1"/>
    <n v="455000"/>
  </r>
  <r>
    <d v="2011-08-22T00:00:00"/>
    <x v="4"/>
    <x v="2"/>
    <n v="2611"/>
    <x v="0"/>
    <n v="457500"/>
    <x v="0"/>
    <x v="0"/>
    <n v="457500"/>
  </r>
  <r>
    <d v="2011-08-22T00:00:00"/>
    <x v="4"/>
    <x v="2"/>
    <n v="2905"/>
    <x v="1"/>
    <n v="475000"/>
    <x v="0"/>
    <x v="1"/>
    <n v="475000"/>
  </r>
  <r>
    <d v="2011-08-22T00:00:00"/>
    <x v="4"/>
    <x v="2"/>
    <n v="2914"/>
    <x v="1"/>
    <n v="520000"/>
    <x v="0"/>
    <x v="0"/>
    <n v="520000"/>
  </r>
  <r>
    <d v="2011-08-23T00:00:00"/>
    <x v="4"/>
    <x v="2"/>
    <n v="2615"/>
    <x v="0"/>
    <n v="327000"/>
    <x v="0"/>
    <x v="1"/>
    <n v="327000"/>
  </r>
  <r>
    <d v="2011-08-23T00:00:00"/>
    <x v="4"/>
    <x v="2"/>
    <n v="2615"/>
    <x v="0"/>
    <n v="432000"/>
    <x v="0"/>
    <x v="0"/>
    <n v="432000"/>
  </r>
  <r>
    <d v="2011-08-23T00:00:00"/>
    <x v="4"/>
    <x v="2"/>
    <n v="2905"/>
    <x v="1"/>
    <n v="435000"/>
    <x v="0"/>
    <x v="1"/>
    <n v="435000"/>
  </r>
  <r>
    <d v="2011-08-23T00:00:00"/>
    <x v="4"/>
    <x v="2"/>
    <n v="2615"/>
    <x v="0"/>
    <n v="565000"/>
    <x v="0"/>
    <x v="0"/>
    <n v="565000"/>
  </r>
  <r>
    <d v="2011-08-23T00:00:00"/>
    <x v="4"/>
    <x v="2"/>
    <n v="2611"/>
    <x v="0"/>
    <n v="755000"/>
    <x v="0"/>
    <x v="0"/>
    <n v="755000"/>
  </r>
  <r>
    <d v="2011-08-23T00:00:00"/>
    <x v="4"/>
    <x v="2"/>
    <n v="2605"/>
    <x v="0"/>
    <n v="830000"/>
    <x v="0"/>
    <x v="0"/>
    <n v="830000"/>
  </r>
  <r>
    <d v="2011-08-23T00:00:00"/>
    <x v="4"/>
    <x v="2"/>
    <n v="2604"/>
    <x v="0"/>
    <n v="361500"/>
    <x v="1"/>
    <x v="4"/>
    <n v="361500"/>
  </r>
  <r>
    <d v="2011-08-23T00:00:00"/>
    <x v="4"/>
    <x v="2"/>
    <n v="2900"/>
    <x v="0"/>
    <n v="428000"/>
    <x v="1"/>
    <x v="2"/>
    <n v="428000"/>
  </r>
  <r>
    <d v="2011-08-24T00:00:00"/>
    <x v="4"/>
    <x v="2"/>
    <n v="2617"/>
    <x v="0"/>
    <n v="372000"/>
    <x v="0"/>
    <x v="4"/>
    <n v="372000"/>
  </r>
  <r>
    <d v="2011-08-24T00:00:00"/>
    <x v="4"/>
    <x v="2"/>
    <n v="2615"/>
    <x v="0"/>
    <n v="530000"/>
    <x v="0"/>
    <x v="0"/>
    <n v="530000"/>
  </r>
  <r>
    <d v="2011-08-24T00:00:00"/>
    <x v="4"/>
    <x v="2"/>
    <n v="2904"/>
    <x v="1"/>
    <n v="575000"/>
    <x v="0"/>
    <x v="3"/>
    <n v="575000"/>
  </r>
  <r>
    <d v="2011-08-25T00:00:00"/>
    <x v="4"/>
    <x v="2"/>
    <n v="2615"/>
    <x v="0"/>
    <n v="360000"/>
    <x v="0"/>
    <x v="1"/>
    <n v="360000"/>
  </r>
  <r>
    <d v="2011-08-25T00:00:00"/>
    <x v="4"/>
    <x v="2"/>
    <n v="2615"/>
    <x v="0"/>
    <n v="362000"/>
    <x v="0"/>
    <x v="1"/>
    <n v="362000"/>
  </r>
  <r>
    <d v="2011-08-25T00:00:00"/>
    <x v="4"/>
    <x v="2"/>
    <n v="2905"/>
    <x v="1"/>
    <n v="500000"/>
    <x v="0"/>
    <x v="0"/>
    <n v="500000"/>
  </r>
  <r>
    <d v="2011-08-25T00:00:00"/>
    <x v="4"/>
    <x v="2"/>
    <n v="2913"/>
    <x v="1"/>
    <n v="579950"/>
    <x v="0"/>
    <x v="0"/>
    <n v="579950"/>
  </r>
  <r>
    <d v="2011-08-26T00:00:00"/>
    <x v="4"/>
    <x v="2"/>
    <n v="2615"/>
    <x v="0"/>
    <n v="418000"/>
    <x v="0"/>
    <x v="1"/>
    <n v="418000"/>
  </r>
  <r>
    <d v="2011-08-26T00:00:00"/>
    <x v="4"/>
    <x v="2"/>
    <n v="2900"/>
    <x v="0"/>
    <n v="435000"/>
    <x v="0"/>
    <x v="2"/>
    <n v="435000"/>
  </r>
  <r>
    <d v="2011-08-26T00:00:00"/>
    <x v="4"/>
    <x v="2"/>
    <n v="2607"/>
    <x v="0"/>
    <n v="620000"/>
    <x v="0"/>
    <x v="0"/>
    <n v="620000"/>
  </r>
  <r>
    <d v="2011-08-26T00:00:00"/>
    <x v="4"/>
    <x v="2"/>
    <n v="2906"/>
    <x v="1"/>
    <n v="700000"/>
    <x v="0"/>
    <x v="3"/>
    <n v="700000"/>
  </r>
  <r>
    <d v="2011-08-26T00:00:00"/>
    <x v="4"/>
    <x v="2"/>
    <n v="2914"/>
    <x v="1"/>
    <n v="864000"/>
    <x v="0"/>
    <x v="3"/>
    <n v="864000"/>
  </r>
  <r>
    <d v="2011-08-27T00:00:00"/>
    <x v="4"/>
    <x v="2"/>
    <n v="2615"/>
    <x v="0"/>
    <n v="586000"/>
    <x v="0"/>
    <x v="0"/>
    <n v="586000"/>
  </r>
  <r>
    <d v="2011-08-27T00:00:00"/>
    <x v="4"/>
    <x v="2"/>
    <n v="2904"/>
    <x v="1"/>
    <n v="670000"/>
    <x v="0"/>
    <x v="0"/>
    <n v="670000"/>
  </r>
  <r>
    <d v="2011-08-27T00:00:00"/>
    <x v="4"/>
    <x v="2"/>
    <n v="2611"/>
    <x v="0"/>
    <n v="735000"/>
    <x v="0"/>
    <x v="0"/>
    <n v="735000"/>
  </r>
  <r>
    <d v="2011-08-27T00:00:00"/>
    <x v="4"/>
    <x v="2"/>
    <n v="2605"/>
    <x v="0"/>
    <n v="967000"/>
    <x v="0"/>
    <x v="0"/>
    <n v="967000"/>
  </r>
  <r>
    <d v="2011-08-29T00:00:00"/>
    <x v="4"/>
    <x v="2"/>
    <n v="2905"/>
    <x v="1"/>
    <n v="440000"/>
    <x v="0"/>
    <x v="1"/>
    <n v="440000"/>
  </r>
  <r>
    <d v="2011-08-29T00:00:00"/>
    <x v="4"/>
    <x v="2"/>
    <n v="2606"/>
    <x v="0"/>
    <n v="1175000"/>
    <x v="0"/>
    <x v="3"/>
    <n v="1175000"/>
  </r>
  <r>
    <d v="2011-08-29T00:00:00"/>
    <x v="4"/>
    <x v="2"/>
    <n v="2612"/>
    <x v="0"/>
    <n v="355000"/>
    <x v="1"/>
    <x v="4"/>
    <n v="355000"/>
  </r>
  <r>
    <d v="2011-08-29T00:00:00"/>
    <x v="4"/>
    <x v="2"/>
    <n v="2612"/>
    <x v="0"/>
    <n v="380000"/>
    <x v="1"/>
    <x v="4"/>
    <n v="380000"/>
  </r>
  <r>
    <d v="2011-08-30T00:00:00"/>
    <x v="4"/>
    <x v="2"/>
    <n v="2906"/>
    <x v="1"/>
    <n v="370000"/>
    <x v="0"/>
    <x v="1"/>
    <n v="370000"/>
  </r>
  <r>
    <d v="2011-08-30T00:00:00"/>
    <x v="4"/>
    <x v="2"/>
    <n v="2615"/>
    <x v="0"/>
    <n v="380000"/>
    <x v="0"/>
    <x v="1"/>
    <n v="380000"/>
  </r>
  <r>
    <d v="2011-08-30T00:00:00"/>
    <x v="4"/>
    <x v="2"/>
    <n v="2913"/>
    <x v="1"/>
    <n v="390000"/>
    <x v="0"/>
    <x v="2"/>
    <n v="390000"/>
  </r>
  <r>
    <d v="2011-08-30T00:00:00"/>
    <x v="4"/>
    <x v="2"/>
    <n v="2615"/>
    <x v="0"/>
    <n v="550000"/>
    <x v="0"/>
    <x v="0"/>
    <n v="550000"/>
  </r>
  <r>
    <d v="2011-08-30T00:00:00"/>
    <x v="4"/>
    <x v="2"/>
    <n v="2605"/>
    <x v="0"/>
    <n v="600000"/>
    <x v="0"/>
    <x v="1"/>
    <n v="600000"/>
  </r>
  <r>
    <d v="2011-08-30T00:00:00"/>
    <x v="4"/>
    <x v="2"/>
    <n v="2604"/>
    <x v="0"/>
    <n v="820000"/>
    <x v="0"/>
    <x v="1"/>
    <n v="820000"/>
  </r>
  <r>
    <d v="2011-08-30T00:00:00"/>
    <x v="4"/>
    <x v="2"/>
    <n v="2602"/>
    <x v="0"/>
    <n v="305000"/>
    <x v="1"/>
    <x v="4"/>
    <n v="305000"/>
  </r>
  <r>
    <d v="2011-08-31T00:00:00"/>
    <x v="4"/>
    <x v="2"/>
    <n v="2905"/>
    <x v="1"/>
    <n v="370000"/>
    <x v="0"/>
    <x v="1"/>
    <n v="370000"/>
  </r>
  <r>
    <d v="2011-08-31T00:00:00"/>
    <x v="4"/>
    <x v="2"/>
    <n v="2617"/>
    <x v="0"/>
    <n v="517500"/>
    <x v="0"/>
    <x v="0"/>
    <n v="517500"/>
  </r>
  <r>
    <d v="2011-08-31T00:00:00"/>
    <x v="4"/>
    <x v="2"/>
    <n v="2606"/>
    <x v="0"/>
    <n v="650000"/>
    <x v="0"/>
    <x v="1"/>
    <n v="650000"/>
  </r>
  <r>
    <d v="2011-08-31T00:00:00"/>
    <x v="4"/>
    <x v="2"/>
    <n v="2606"/>
    <x v="0"/>
    <n v="685000"/>
    <x v="0"/>
    <x v="0"/>
    <n v="685000"/>
  </r>
  <r>
    <d v="2011-08-31T00:00:00"/>
    <x v="4"/>
    <x v="2"/>
    <n v="2913"/>
    <x v="1"/>
    <n v="720250"/>
    <x v="0"/>
    <x v="3"/>
    <n v="720250"/>
  </r>
  <r>
    <d v="2011-08-31T00:00:00"/>
    <x v="4"/>
    <x v="2"/>
    <n v="2600"/>
    <x v="0"/>
    <n v="930000"/>
    <x v="0"/>
    <x v="1"/>
    <n v="930000"/>
  </r>
  <r>
    <d v="2011-08-31T00:00:00"/>
    <x v="4"/>
    <x v="2"/>
    <n v="2607"/>
    <x v="0"/>
    <n v="330000"/>
    <x v="1"/>
    <x v="2"/>
    <n v="330000"/>
  </r>
  <r>
    <d v="2011-08-31T00:00:00"/>
    <x v="4"/>
    <x v="2"/>
    <n v="2602"/>
    <x v="0"/>
    <n v="390000"/>
    <x v="1"/>
    <x v="4"/>
    <n v="390000"/>
  </r>
  <r>
    <d v="2011-09-01T00:00:00"/>
    <x v="4"/>
    <x v="2"/>
    <n v="2905"/>
    <x v="1"/>
    <n v="425000"/>
    <x v="0"/>
    <x v="1"/>
    <n v="425000"/>
  </r>
  <r>
    <d v="2011-09-01T00:00:00"/>
    <x v="4"/>
    <x v="2"/>
    <n v="2614"/>
    <x v="0"/>
    <n v="429000"/>
    <x v="0"/>
    <x v="1"/>
    <n v="429000"/>
  </r>
  <r>
    <d v="2011-09-01T00:00:00"/>
    <x v="4"/>
    <x v="2"/>
    <n v="2606"/>
    <x v="0"/>
    <n v="2500000"/>
    <x v="0"/>
    <x v="3"/>
    <n v="2500000"/>
  </r>
  <r>
    <d v="2011-09-02T00:00:00"/>
    <x v="4"/>
    <x v="2"/>
    <n v="2615"/>
    <x v="0"/>
    <n v="358000"/>
    <x v="0"/>
    <x v="1"/>
    <n v="358000"/>
  </r>
  <r>
    <d v="2011-09-02T00:00:00"/>
    <x v="4"/>
    <x v="2"/>
    <n v="2905"/>
    <x v="1"/>
    <n v="425000"/>
    <x v="0"/>
    <x v="1"/>
    <n v="425000"/>
  </r>
  <r>
    <d v="2011-09-02T00:00:00"/>
    <x v="4"/>
    <x v="2"/>
    <n v="2611"/>
    <x v="0"/>
    <n v="458000"/>
    <x v="0"/>
    <x v="1"/>
    <n v="458000"/>
  </r>
  <r>
    <d v="2011-09-02T00:00:00"/>
    <x v="4"/>
    <x v="2"/>
    <n v="2602"/>
    <x v="0"/>
    <n v="527500"/>
    <x v="0"/>
    <x v="1"/>
    <n v="527500"/>
  </r>
  <r>
    <d v="2011-09-02T00:00:00"/>
    <x v="4"/>
    <x v="2"/>
    <n v="2903"/>
    <x v="1"/>
    <n v="625000"/>
    <x v="0"/>
    <x v="0"/>
    <n v="625000"/>
  </r>
  <r>
    <d v="2011-09-02T00:00:00"/>
    <x v="4"/>
    <x v="2"/>
    <n v="2913"/>
    <x v="1"/>
    <n v="428000"/>
    <x v="1"/>
    <x v="1"/>
    <n v="428000"/>
  </r>
  <r>
    <d v="2011-09-02T00:00:00"/>
    <x v="4"/>
    <x v="2"/>
    <n v="2604"/>
    <x v="0"/>
    <n v="466000"/>
    <x v="1"/>
    <x v="2"/>
    <n v="466000"/>
  </r>
  <r>
    <d v="2011-09-03T00:00:00"/>
    <x v="4"/>
    <x v="2"/>
    <n v="2913"/>
    <x v="1"/>
    <n v="372500"/>
    <x v="0"/>
    <x v="1"/>
    <n v="372500"/>
  </r>
  <r>
    <d v="2011-09-05T00:00:00"/>
    <x v="4"/>
    <x v="2"/>
    <n v="2905"/>
    <x v="1"/>
    <n v="380000"/>
    <x v="0"/>
    <x v="1"/>
    <n v="380000"/>
  </r>
  <r>
    <d v="2011-09-05T00:00:00"/>
    <x v="4"/>
    <x v="2"/>
    <n v="2905"/>
    <x v="1"/>
    <n v="427500"/>
    <x v="0"/>
    <x v="1"/>
    <n v="427500"/>
  </r>
  <r>
    <d v="2011-09-05T00:00:00"/>
    <x v="4"/>
    <x v="2"/>
    <n v="2906"/>
    <x v="1"/>
    <n v="462000"/>
    <x v="0"/>
    <x v="0"/>
    <n v="462000"/>
  </r>
  <r>
    <d v="2011-09-05T00:00:00"/>
    <x v="4"/>
    <x v="2"/>
    <n v="2617"/>
    <x v="0"/>
    <n v="665000"/>
    <x v="0"/>
    <x v="0"/>
    <n v="665000"/>
  </r>
  <r>
    <d v="2011-09-05T00:00:00"/>
    <x v="4"/>
    <x v="2"/>
    <n v="2604"/>
    <x v="0"/>
    <n v="695000"/>
    <x v="0"/>
    <x v="1"/>
    <n v="695000"/>
  </r>
  <r>
    <d v="2011-09-05T00:00:00"/>
    <x v="4"/>
    <x v="2"/>
    <n v="2906"/>
    <x v="1"/>
    <n v="765000"/>
    <x v="0"/>
    <x v="0"/>
    <n v="765000"/>
  </r>
  <r>
    <d v="2011-09-05T00:00:00"/>
    <x v="4"/>
    <x v="2"/>
    <n v="2603"/>
    <x v="0"/>
    <n v="454400"/>
    <x v="1"/>
    <x v="2"/>
    <n v="454400"/>
  </r>
  <r>
    <d v="2011-09-06T00:00:00"/>
    <x v="4"/>
    <x v="2"/>
    <n v="2902"/>
    <x v="1"/>
    <n v="377000"/>
    <x v="0"/>
    <x v="1"/>
    <n v="377000"/>
  </r>
  <r>
    <d v="2011-09-06T00:00:00"/>
    <x v="4"/>
    <x v="2"/>
    <n v="2604"/>
    <x v="0"/>
    <n v="445000"/>
    <x v="1"/>
    <x v="2"/>
    <n v="445000"/>
  </r>
  <r>
    <d v="2011-09-07T00:00:00"/>
    <x v="4"/>
    <x v="2"/>
    <n v="2614"/>
    <x v="0"/>
    <n v="360000"/>
    <x v="0"/>
    <x v="2"/>
    <n v="360000"/>
  </r>
  <r>
    <d v="2011-09-07T00:00:00"/>
    <x v="4"/>
    <x v="2"/>
    <n v="2614"/>
    <x v="0"/>
    <n v="410000"/>
    <x v="0"/>
    <x v="1"/>
    <n v="410000"/>
  </r>
  <r>
    <d v="2011-09-07T00:00:00"/>
    <x v="4"/>
    <x v="2"/>
    <n v="2614"/>
    <x v="0"/>
    <n v="429000"/>
    <x v="0"/>
    <x v="1"/>
    <n v="429000"/>
  </r>
  <r>
    <d v="2011-09-07T00:00:00"/>
    <x v="4"/>
    <x v="2"/>
    <n v="2614"/>
    <x v="0"/>
    <n v="465000"/>
    <x v="0"/>
    <x v="1"/>
    <n v="465000"/>
  </r>
  <r>
    <d v="2011-09-07T00:00:00"/>
    <x v="4"/>
    <x v="2"/>
    <n v="2615"/>
    <x v="0"/>
    <n v="468000"/>
    <x v="0"/>
    <x v="1"/>
    <n v="468000"/>
  </r>
  <r>
    <d v="2011-09-07T00:00:00"/>
    <x v="4"/>
    <x v="2"/>
    <n v="2912"/>
    <x v="1"/>
    <n v="5425000"/>
    <x v="0"/>
    <x v="0"/>
    <n v="5425000"/>
  </r>
  <r>
    <d v="2011-09-08T00:00:00"/>
    <x v="4"/>
    <x v="2"/>
    <n v="2611"/>
    <x v="0"/>
    <n v="520000"/>
    <x v="0"/>
    <x v="1"/>
    <n v="520000"/>
  </r>
  <r>
    <d v="2011-09-08T00:00:00"/>
    <x v="4"/>
    <x v="2"/>
    <n v="2913"/>
    <x v="1"/>
    <n v="745000"/>
    <x v="0"/>
    <x v="0"/>
    <n v="745000"/>
  </r>
  <r>
    <d v="2011-09-08T00:00:00"/>
    <x v="4"/>
    <x v="2"/>
    <n v="2913"/>
    <x v="1"/>
    <n v="310000"/>
    <x v="1"/>
    <x v="4"/>
    <n v="310000"/>
  </r>
  <r>
    <d v="2011-09-08T00:00:00"/>
    <x v="4"/>
    <x v="2"/>
    <n v="2600"/>
    <x v="0"/>
    <n v="452500"/>
    <x v="1"/>
    <x v="4"/>
    <n v="452500"/>
  </r>
  <r>
    <d v="2011-09-09T00:00:00"/>
    <x v="4"/>
    <x v="2"/>
    <n v="2905"/>
    <x v="1"/>
    <n v="670000"/>
    <x v="0"/>
    <x v="3"/>
    <n v="670000"/>
  </r>
  <r>
    <d v="2011-09-09T00:00:00"/>
    <x v="4"/>
    <x v="2"/>
    <n v="2904"/>
    <x v="1"/>
    <n v="782000"/>
    <x v="0"/>
    <x v="3"/>
    <n v="782000"/>
  </r>
  <r>
    <d v="2011-09-09T00:00:00"/>
    <x v="4"/>
    <x v="2"/>
    <n v="2603"/>
    <x v="0"/>
    <n v="380000"/>
    <x v="1"/>
    <x v="2"/>
    <n v="380000"/>
  </r>
  <r>
    <d v="2011-09-10T00:00:00"/>
    <x v="4"/>
    <x v="2"/>
    <n v="2602"/>
    <x v="0"/>
    <n v="587500"/>
    <x v="0"/>
    <x v="1"/>
    <n v="587500"/>
  </r>
  <r>
    <d v="2011-09-12T00:00:00"/>
    <x v="4"/>
    <x v="2"/>
    <n v="2615"/>
    <x v="0"/>
    <n v="439950"/>
    <x v="0"/>
    <x v="1"/>
    <n v="439950"/>
  </r>
  <r>
    <d v="2011-09-12T00:00:00"/>
    <x v="4"/>
    <x v="2"/>
    <n v="2913"/>
    <x v="1"/>
    <n v="485000"/>
    <x v="0"/>
    <x v="1"/>
    <n v="485000"/>
  </r>
  <r>
    <d v="2011-09-12T00:00:00"/>
    <x v="4"/>
    <x v="2"/>
    <n v="2615"/>
    <x v="0"/>
    <n v="555000"/>
    <x v="0"/>
    <x v="0"/>
    <n v="555000"/>
  </r>
  <r>
    <d v="2011-09-12T00:00:00"/>
    <x v="4"/>
    <x v="2"/>
    <n v="2905"/>
    <x v="1"/>
    <n v="645000"/>
    <x v="0"/>
    <x v="1"/>
    <n v="645000"/>
  </r>
  <r>
    <d v="2011-09-12T00:00:00"/>
    <x v="4"/>
    <x v="2"/>
    <n v="2606"/>
    <x v="0"/>
    <n v="375000"/>
    <x v="1"/>
    <x v="2"/>
    <n v="375000"/>
  </r>
  <r>
    <d v="2011-09-12T00:00:00"/>
    <x v="4"/>
    <x v="2"/>
    <n v="2604"/>
    <x v="0"/>
    <n v="431000"/>
    <x v="1"/>
    <x v="2"/>
    <n v="431000"/>
  </r>
  <r>
    <d v="2011-09-12T00:00:00"/>
    <x v="4"/>
    <x v="2"/>
    <n v="2612"/>
    <x v="0"/>
    <n v="625000"/>
    <x v="1"/>
    <x v="2"/>
    <n v="625000"/>
  </r>
  <r>
    <d v="2011-09-13T00:00:00"/>
    <x v="4"/>
    <x v="2"/>
    <n v="2617"/>
    <x v="0"/>
    <n v="530000"/>
    <x v="0"/>
    <x v="1"/>
    <n v="530000"/>
  </r>
  <r>
    <d v="2011-09-13T00:00:00"/>
    <x v="4"/>
    <x v="2"/>
    <n v="2905"/>
    <x v="1"/>
    <n v="538000"/>
    <x v="0"/>
    <x v="0"/>
    <n v="538000"/>
  </r>
  <r>
    <d v="2011-09-13T00:00:00"/>
    <x v="4"/>
    <x v="2"/>
    <n v="2607"/>
    <x v="0"/>
    <n v="617500"/>
    <x v="0"/>
    <x v="0"/>
    <n v="617500"/>
  </r>
  <r>
    <d v="2011-09-13T00:00:00"/>
    <x v="4"/>
    <x v="2"/>
    <n v="2612"/>
    <x v="0"/>
    <n v="450000"/>
    <x v="1"/>
    <x v="2"/>
    <n v="450000"/>
  </r>
  <r>
    <d v="2011-09-13T00:00:00"/>
    <x v="4"/>
    <x v="2"/>
    <n v="2604"/>
    <x v="0"/>
    <n v="515000"/>
    <x v="1"/>
    <x v="2"/>
    <n v="515000"/>
  </r>
  <r>
    <d v="2011-09-14T00:00:00"/>
    <x v="4"/>
    <x v="2"/>
    <n v="2611"/>
    <x v="0"/>
    <n v="522000"/>
    <x v="0"/>
    <x v="1"/>
    <n v="522000"/>
  </r>
  <r>
    <d v="2011-09-15T00:00:00"/>
    <x v="4"/>
    <x v="2"/>
    <n v="2912"/>
    <x v="1"/>
    <n v="512000"/>
    <x v="0"/>
    <x v="0"/>
    <n v="512000"/>
  </r>
  <r>
    <d v="2011-09-15T00:00:00"/>
    <x v="4"/>
    <x v="2"/>
    <n v="2605"/>
    <x v="0"/>
    <n v="595000"/>
    <x v="0"/>
    <x v="1"/>
    <n v="595000"/>
  </r>
  <r>
    <d v="2011-09-15T00:00:00"/>
    <x v="4"/>
    <x v="2"/>
    <n v="2614"/>
    <x v="0"/>
    <n v="270000"/>
    <x v="1"/>
    <x v="2"/>
    <n v="270000"/>
  </r>
  <r>
    <d v="2011-09-15T00:00:00"/>
    <x v="4"/>
    <x v="2"/>
    <n v="2617"/>
    <x v="0"/>
    <n v="338000"/>
    <x v="1"/>
    <x v="4"/>
    <n v="338000"/>
  </r>
  <r>
    <d v="2011-09-16T00:00:00"/>
    <x v="4"/>
    <x v="2"/>
    <n v="2611"/>
    <x v="0"/>
    <n v="477000"/>
    <x v="0"/>
    <x v="1"/>
    <n v="477000"/>
  </r>
  <r>
    <d v="2011-09-16T00:00:00"/>
    <x v="4"/>
    <x v="2"/>
    <n v="2603"/>
    <x v="0"/>
    <n v="1200000"/>
    <x v="0"/>
    <x v="0"/>
    <n v="1200000"/>
  </r>
  <r>
    <d v="2011-09-16T00:00:00"/>
    <x v="4"/>
    <x v="2"/>
    <n v="2603"/>
    <x v="0"/>
    <n v="393000"/>
    <x v="1"/>
    <x v="4"/>
    <n v="393000"/>
  </r>
  <r>
    <d v="2011-09-19T00:00:00"/>
    <x v="4"/>
    <x v="2"/>
    <n v="2913"/>
    <x v="1"/>
    <n v="354000"/>
    <x v="0"/>
    <x v="1"/>
    <n v="354000"/>
  </r>
  <r>
    <d v="2011-09-19T00:00:00"/>
    <x v="4"/>
    <x v="2"/>
    <n v="2905"/>
    <x v="1"/>
    <n v="415000"/>
    <x v="0"/>
    <x v="1"/>
    <n v="415000"/>
  </r>
  <r>
    <d v="2011-09-19T00:00:00"/>
    <x v="4"/>
    <x v="2"/>
    <n v="2905"/>
    <x v="1"/>
    <n v="580000"/>
    <x v="0"/>
    <x v="0"/>
    <n v="580000"/>
  </r>
  <r>
    <d v="2011-09-19T00:00:00"/>
    <x v="4"/>
    <x v="2"/>
    <n v="2914"/>
    <x v="1"/>
    <n v="585000"/>
    <x v="0"/>
    <x v="0"/>
    <n v="585000"/>
  </r>
  <r>
    <d v="2011-09-19T00:00:00"/>
    <x v="4"/>
    <x v="2"/>
    <n v="2607"/>
    <x v="0"/>
    <n v="604000"/>
    <x v="0"/>
    <x v="0"/>
    <n v="604000"/>
  </r>
  <r>
    <d v="2011-09-19T00:00:00"/>
    <x v="4"/>
    <x v="2"/>
    <n v="2600"/>
    <x v="0"/>
    <n v="720000"/>
    <x v="0"/>
    <x v="1"/>
    <n v="720000"/>
  </r>
  <r>
    <d v="2011-09-19T00:00:00"/>
    <x v="4"/>
    <x v="2"/>
    <n v="2602"/>
    <x v="0"/>
    <n v="285000"/>
    <x v="1"/>
    <x v="4"/>
    <n v="285000"/>
  </r>
  <r>
    <d v="2011-09-19T00:00:00"/>
    <x v="4"/>
    <x v="2"/>
    <n v="2900"/>
    <x v="0"/>
    <n v="420000"/>
    <x v="1"/>
    <x v="2"/>
    <n v="420000"/>
  </r>
  <r>
    <d v="2011-09-20T00:00:00"/>
    <x v="4"/>
    <x v="2"/>
    <n v="2602"/>
    <x v="0"/>
    <n v="395000"/>
    <x v="0"/>
    <x v="2"/>
    <n v="395000"/>
  </r>
  <r>
    <d v="2011-09-20T00:00:00"/>
    <x v="4"/>
    <x v="2"/>
    <n v="2617"/>
    <x v="0"/>
    <n v="407000"/>
    <x v="0"/>
    <x v="1"/>
    <n v="407000"/>
  </r>
  <r>
    <d v="2011-09-20T00:00:00"/>
    <x v="4"/>
    <x v="2"/>
    <n v="2605"/>
    <x v="0"/>
    <n v="575000"/>
    <x v="1"/>
    <x v="1"/>
    <n v="575000"/>
  </r>
  <r>
    <d v="2011-09-21T00:00:00"/>
    <x v="4"/>
    <x v="2"/>
    <n v="2905"/>
    <x v="1"/>
    <n v="427000"/>
    <x v="0"/>
    <x v="1"/>
    <n v="427000"/>
  </r>
  <r>
    <d v="2011-09-21T00:00:00"/>
    <x v="4"/>
    <x v="2"/>
    <n v="2914"/>
    <x v="1"/>
    <n v="444000"/>
    <x v="0"/>
    <x v="1"/>
    <n v="444000"/>
  </r>
  <r>
    <d v="2011-09-21T00:00:00"/>
    <x v="4"/>
    <x v="2"/>
    <n v="2905"/>
    <x v="1"/>
    <n v="450000"/>
    <x v="0"/>
    <x v="1"/>
    <n v="450000"/>
  </r>
  <r>
    <d v="2011-09-21T00:00:00"/>
    <x v="4"/>
    <x v="2"/>
    <n v="2905"/>
    <x v="1"/>
    <n v="469950"/>
    <x v="0"/>
    <x v="1"/>
    <n v="469950"/>
  </r>
  <r>
    <d v="2011-09-21T00:00:00"/>
    <x v="4"/>
    <x v="2"/>
    <n v="2614"/>
    <x v="0"/>
    <n v="502000"/>
    <x v="0"/>
    <x v="1"/>
    <n v="502000"/>
  </r>
  <r>
    <d v="2011-09-21T00:00:00"/>
    <x v="4"/>
    <x v="2"/>
    <n v="2607"/>
    <x v="0"/>
    <n v="551000"/>
    <x v="0"/>
    <x v="1"/>
    <n v="551000"/>
  </r>
  <r>
    <d v="2011-09-21T00:00:00"/>
    <x v="4"/>
    <x v="2"/>
    <n v="2615"/>
    <x v="0"/>
    <n v="600000"/>
    <x v="0"/>
    <x v="0"/>
    <n v="600000"/>
  </r>
  <r>
    <d v="2011-09-21T00:00:00"/>
    <x v="4"/>
    <x v="2"/>
    <n v="2602"/>
    <x v="0"/>
    <n v="302000"/>
    <x v="1"/>
    <x v="2"/>
    <n v="302000"/>
  </r>
  <r>
    <d v="2011-09-22T00:00:00"/>
    <x v="4"/>
    <x v="2"/>
    <n v="2900"/>
    <x v="0"/>
    <n v="405000"/>
    <x v="0"/>
    <x v="2"/>
    <n v="405000"/>
  </r>
  <r>
    <d v="2011-09-22T00:00:00"/>
    <x v="4"/>
    <x v="2"/>
    <n v="2611"/>
    <x v="0"/>
    <n v="632500"/>
    <x v="0"/>
    <x v="0"/>
    <n v="632500"/>
  </r>
  <r>
    <d v="2011-09-23T00:00:00"/>
    <x v="4"/>
    <x v="2"/>
    <n v="2906"/>
    <x v="1"/>
    <n v="390000"/>
    <x v="0"/>
    <x v="1"/>
    <n v="390000"/>
  </r>
  <r>
    <d v="2011-09-23T00:00:00"/>
    <x v="4"/>
    <x v="2"/>
    <n v="2615"/>
    <x v="0"/>
    <n v="410000"/>
    <x v="0"/>
    <x v="1"/>
    <n v="410000"/>
  </r>
  <r>
    <d v="2011-09-23T00:00:00"/>
    <x v="4"/>
    <x v="2"/>
    <n v="2611"/>
    <x v="0"/>
    <n v="430000"/>
    <x v="0"/>
    <x v="2"/>
    <n v="430000"/>
  </r>
  <r>
    <d v="2011-09-23T00:00:00"/>
    <x v="4"/>
    <x v="2"/>
    <n v="2905"/>
    <x v="1"/>
    <n v="490000"/>
    <x v="0"/>
    <x v="1"/>
    <n v="490000"/>
  </r>
  <r>
    <d v="2011-09-23T00:00:00"/>
    <x v="4"/>
    <x v="2"/>
    <n v="2612"/>
    <x v="0"/>
    <n v="830000"/>
    <x v="0"/>
    <x v="1"/>
    <n v="830000"/>
  </r>
  <r>
    <d v="2011-09-23T00:00:00"/>
    <x v="4"/>
    <x v="2"/>
    <n v="2913"/>
    <x v="1"/>
    <n v="372000"/>
    <x v="1"/>
    <x v="2"/>
    <n v="372000"/>
  </r>
  <r>
    <d v="2011-09-24T00:00:00"/>
    <x v="4"/>
    <x v="2"/>
    <n v="2905"/>
    <x v="1"/>
    <n v="415000"/>
    <x v="0"/>
    <x v="1"/>
    <n v="415000"/>
  </r>
  <r>
    <d v="2011-09-24T00:00:00"/>
    <x v="4"/>
    <x v="2"/>
    <n v="2617"/>
    <x v="0"/>
    <n v="485000"/>
    <x v="0"/>
    <x v="1"/>
    <n v="485000"/>
  </r>
  <r>
    <d v="2011-09-24T00:00:00"/>
    <x v="4"/>
    <x v="2"/>
    <n v="2602"/>
    <x v="0"/>
    <n v="501000"/>
    <x v="0"/>
    <x v="1"/>
    <n v="501000"/>
  </r>
  <r>
    <d v="2011-09-24T00:00:00"/>
    <x v="4"/>
    <x v="2"/>
    <n v="2914"/>
    <x v="1"/>
    <n v="585000"/>
    <x v="0"/>
    <x v="0"/>
    <n v="585000"/>
  </r>
  <r>
    <d v="2011-09-24T00:00:00"/>
    <x v="4"/>
    <x v="2"/>
    <n v="2604"/>
    <x v="0"/>
    <n v="742000"/>
    <x v="0"/>
    <x v="1"/>
    <n v="742000"/>
  </r>
  <r>
    <d v="2011-09-24T00:00:00"/>
    <x v="4"/>
    <x v="2"/>
    <n v="2605"/>
    <x v="0"/>
    <n v="835000"/>
    <x v="0"/>
    <x v="0"/>
    <n v="835000"/>
  </r>
  <r>
    <d v="2011-09-24T00:00:00"/>
    <x v="4"/>
    <x v="2"/>
    <n v="2603"/>
    <x v="0"/>
    <n v="1250000"/>
    <x v="0"/>
    <x v="1"/>
    <n v="1250000"/>
  </r>
  <r>
    <d v="2011-09-25T00:00:00"/>
    <x v="4"/>
    <x v="2"/>
    <n v="2612"/>
    <x v="0"/>
    <n v="975000"/>
    <x v="0"/>
    <x v="0"/>
    <n v="975000"/>
  </r>
  <r>
    <d v="2011-09-26T00:00:00"/>
    <x v="4"/>
    <x v="2"/>
    <n v="2607"/>
    <x v="0"/>
    <n v="450000"/>
    <x v="0"/>
    <x v="2"/>
    <n v="450000"/>
  </r>
  <r>
    <d v="2011-09-26T00:00:00"/>
    <x v="4"/>
    <x v="2"/>
    <n v="2900"/>
    <x v="0"/>
    <n v="580000"/>
    <x v="0"/>
    <x v="1"/>
    <n v="580000"/>
  </r>
  <r>
    <d v="2011-09-27T00:00:00"/>
    <x v="4"/>
    <x v="2"/>
    <n v="2611"/>
    <x v="0"/>
    <n v="470000"/>
    <x v="0"/>
    <x v="1"/>
    <n v="470000"/>
  </r>
  <r>
    <d v="2011-09-27T00:00:00"/>
    <x v="4"/>
    <x v="2"/>
    <n v="2913"/>
    <x v="1"/>
    <n v="580000"/>
    <x v="0"/>
    <x v="0"/>
    <n v="580000"/>
  </r>
  <r>
    <d v="2011-09-27T00:00:00"/>
    <x v="4"/>
    <x v="2"/>
    <n v="2904"/>
    <x v="1"/>
    <n v="612500"/>
    <x v="0"/>
    <x v="0"/>
    <n v="612500"/>
  </r>
  <r>
    <d v="2011-09-27T00:00:00"/>
    <x v="4"/>
    <x v="2"/>
    <n v="2906"/>
    <x v="1"/>
    <n v="753000"/>
    <x v="0"/>
    <x v="0"/>
    <n v="753000"/>
  </r>
  <r>
    <d v="2011-09-28T00:00:00"/>
    <x v="4"/>
    <x v="2"/>
    <n v="2906"/>
    <x v="1"/>
    <n v="390000"/>
    <x v="0"/>
    <x v="1"/>
    <n v="390000"/>
  </r>
  <r>
    <d v="2011-09-29T00:00:00"/>
    <x v="4"/>
    <x v="2"/>
    <n v="2602"/>
    <x v="0"/>
    <n v="675000"/>
    <x v="0"/>
    <x v="0"/>
    <n v="675000"/>
  </r>
  <r>
    <d v="2011-09-29T00:00:00"/>
    <x v="4"/>
    <x v="2"/>
    <n v="2605"/>
    <x v="0"/>
    <n v="680000"/>
    <x v="0"/>
    <x v="1"/>
    <n v="680000"/>
  </r>
  <r>
    <d v="2011-09-30T00:00:00"/>
    <x v="4"/>
    <x v="2"/>
    <n v="2913"/>
    <x v="1"/>
    <n v="347000"/>
    <x v="0"/>
    <x v="2"/>
    <n v="347000"/>
  </r>
  <r>
    <d v="2011-09-30T00:00:00"/>
    <x v="4"/>
    <x v="2"/>
    <n v="2615"/>
    <x v="0"/>
    <n v="395000"/>
    <x v="0"/>
    <x v="1"/>
    <n v="395000"/>
  </r>
  <r>
    <d v="2011-09-30T00:00:00"/>
    <x v="4"/>
    <x v="2"/>
    <n v="2914"/>
    <x v="1"/>
    <n v="399000"/>
    <x v="0"/>
    <x v="1"/>
    <n v="399000"/>
  </r>
  <r>
    <d v="2011-09-30T00:00:00"/>
    <x v="4"/>
    <x v="2"/>
    <n v="2913"/>
    <x v="1"/>
    <n v="440000"/>
    <x v="0"/>
    <x v="1"/>
    <n v="440000"/>
  </r>
  <r>
    <d v="2011-09-30T00:00:00"/>
    <x v="4"/>
    <x v="2"/>
    <n v="2913"/>
    <x v="1"/>
    <n v="507500"/>
    <x v="0"/>
    <x v="1"/>
    <n v="507500"/>
  </r>
  <r>
    <d v="2011-09-30T00:00:00"/>
    <x v="4"/>
    <x v="2"/>
    <n v="2615"/>
    <x v="0"/>
    <n v="605000"/>
    <x v="0"/>
    <x v="0"/>
    <n v="605000"/>
  </r>
  <r>
    <d v="2011-09-30T00:00:00"/>
    <x v="4"/>
    <x v="2"/>
    <n v="2913"/>
    <x v="1"/>
    <n v="620000"/>
    <x v="0"/>
    <x v="0"/>
    <n v="620000"/>
  </r>
  <r>
    <d v="2011-09-30T00:00:00"/>
    <x v="4"/>
    <x v="2"/>
    <n v="2913"/>
    <x v="1"/>
    <n v="675000"/>
    <x v="0"/>
    <x v="0"/>
    <n v="675000"/>
  </r>
  <r>
    <d v="2011-09-30T00:00:00"/>
    <x v="4"/>
    <x v="2"/>
    <n v="2607"/>
    <x v="0"/>
    <n v="284500"/>
    <x v="1"/>
    <x v="2"/>
    <n v="284500"/>
  </r>
  <r>
    <d v="2011-10-01T00:00:00"/>
    <x v="4"/>
    <x v="3"/>
    <n v="2905"/>
    <x v="1"/>
    <n v="476000"/>
    <x v="0"/>
    <x v="0"/>
    <n v="476000"/>
  </r>
  <r>
    <d v="2011-10-01T00:00:00"/>
    <x v="4"/>
    <x v="3"/>
    <n v="2913"/>
    <x v="1"/>
    <n v="560000"/>
    <x v="0"/>
    <x v="0"/>
    <n v="560000"/>
  </r>
  <r>
    <d v="2011-10-01T00:00:00"/>
    <x v="4"/>
    <x v="3"/>
    <n v="2614"/>
    <x v="0"/>
    <n v="875000"/>
    <x v="0"/>
    <x v="0"/>
    <n v="875000"/>
  </r>
  <r>
    <d v="2011-10-01T00:00:00"/>
    <x v="4"/>
    <x v="3"/>
    <n v="2603"/>
    <x v="0"/>
    <n v="1100000"/>
    <x v="0"/>
    <x v="0"/>
    <n v="1100000"/>
  </r>
  <r>
    <d v="2011-10-04T00:00:00"/>
    <x v="4"/>
    <x v="3"/>
    <n v="2906"/>
    <x v="1"/>
    <n v="415000"/>
    <x v="0"/>
    <x v="1"/>
    <n v="415000"/>
  </r>
  <r>
    <d v="2011-10-04T00:00:00"/>
    <x v="4"/>
    <x v="3"/>
    <n v="2615"/>
    <x v="0"/>
    <n v="447500"/>
    <x v="0"/>
    <x v="1"/>
    <n v="447500"/>
  </r>
  <r>
    <d v="2011-10-04T00:00:00"/>
    <x v="4"/>
    <x v="3"/>
    <n v="2604"/>
    <x v="0"/>
    <n v="490000"/>
    <x v="0"/>
    <x v="1"/>
    <n v="490000"/>
  </r>
  <r>
    <d v="2011-10-04T00:00:00"/>
    <x v="4"/>
    <x v="3"/>
    <n v="2602"/>
    <x v="0"/>
    <n v="525000"/>
    <x v="0"/>
    <x v="1"/>
    <n v="525000"/>
  </r>
  <r>
    <d v="2011-10-04T00:00:00"/>
    <x v="4"/>
    <x v="3"/>
    <n v="2615"/>
    <x v="0"/>
    <n v="530000"/>
    <x v="0"/>
    <x v="0"/>
    <n v="530000"/>
  </r>
  <r>
    <d v="2011-10-04T00:00:00"/>
    <x v="4"/>
    <x v="3"/>
    <n v="2903"/>
    <x v="1"/>
    <n v="675000"/>
    <x v="0"/>
    <x v="3"/>
    <n v="675000"/>
  </r>
  <r>
    <d v="2011-10-04T00:00:00"/>
    <x v="4"/>
    <x v="3"/>
    <n v="2607"/>
    <x v="0"/>
    <n v="777000"/>
    <x v="0"/>
    <x v="3"/>
    <n v="777000"/>
  </r>
  <r>
    <d v="2011-10-04T00:00:00"/>
    <x v="4"/>
    <x v="3"/>
    <n v="2602"/>
    <x v="0"/>
    <n v="310000"/>
    <x v="1"/>
    <x v="2"/>
    <n v="310000"/>
  </r>
  <r>
    <d v="2011-10-05T00:00:00"/>
    <x v="4"/>
    <x v="3"/>
    <n v="2906"/>
    <x v="1"/>
    <n v="385000"/>
    <x v="0"/>
    <x v="1"/>
    <n v="385000"/>
  </r>
  <r>
    <d v="2011-10-05T00:00:00"/>
    <x v="4"/>
    <x v="3"/>
    <n v="2615"/>
    <x v="0"/>
    <n v="422500"/>
    <x v="0"/>
    <x v="1"/>
    <n v="422500"/>
  </r>
  <r>
    <d v="2011-10-05T00:00:00"/>
    <x v="4"/>
    <x v="3"/>
    <n v="2615"/>
    <x v="0"/>
    <n v="426500"/>
    <x v="0"/>
    <x v="1"/>
    <n v="426500"/>
  </r>
  <r>
    <d v="2011-10-05T00:00:00"/>
    <x v="4"/>
    <x v="3"/>
    <n v="2913"/>
    <x v="1"/>
    <n v="455000"/>
    <x v="0"/>
    <x v="1"/>
    <n v="455000"/>
  </r>
  <r>
    <d v="2011-10-05T00:00:00"/>
    <x v="4"/>
    <x v="3"/>
    <n v="2903"/>
    <x v="1"/>
    <n v="598000"/>
    <x v="0"/>
    <x v="0"/>
    <n v="598000"/>
  </r>
  <r>
    <d v="2011-10-05T00:00:00"/>
    <x v="4"/>
    <x v="3"/>
    <n v="2611"/>
    <x v="0"/>
    <n v="617500"/>
    <x v="0"/>
    <x v="0"/>
    <n v="617500"/>
  </r>
  <r>
    <d v="2011-10-05T00:00:00"/>
    <x v="4"/>
    <x v="3"/>
    <n v="2906"/>
    <x v="1"/>
    <n v="630000"/>
    <x v="0"/>
    <x v="3"/>
    <n v="630000"/>
  </r>
  <r>
    <d v="2011-10-05T00:00:00"/>
    <x v="4"/>
    <x v="3"/>
    <n v="2606"/>
    <x v="0"/>
    <n v="2200000"/>
    <x v="0"/>
    <x v="3"/>
    <n v="2200000"/>
  </r>
  <r>
    <d v="2011-10-06T00:00:00"/>
    <x v="4"/>
    <x v="3"/>
    <n v="2905"/>
    <x v="1"/>
    <n v="365000"/>
    <x v="0"/>
    <x v="1"/>
    <n v="365000"/>
  </r>
  <r>
    <d v="2011-10-06T00:00:00"/>
    <x v="4"/>
    <x v="3"/>
    <n v="2906"/>
    <x v="1"/>
    <n v="397000"/>
    <x v="0"/>
    <x v="1"/>
    <n v="397000"/>
  </r>
  <r>
    <d v="2011-10-06T00:00:00"/>
    <x v="4"/>
    <x v="3"/>
    <n v="2611"/>
    <x v="0"/>
    <n v="500000"/>
    <x v="0"/>
    <x v="1"/>
    <n v="500000"/>
  </r>
  <r>
    <d v="2011-10-06T00:00:00"/>
    <x v="4"/>
    <x v="3"/>
    <n v="2602"/>
    <x v="0"/>
    <n v="505000"/>
    <x v="0"/>
    <x v="2"/>
    <n v="505000"/>
  </r>
  <r>
    <d v="2011-10-06T00:00:00"/>
    <x v="4"/>
    <x v="3"/>
    <n v="2607"/>
    <x v="0"/>
    <n v="550000"/>
    <x v="0"/>
    <x v="1"/>
    <n v="550000"/>
  </r>
  <r>
    <d v="2011-10-06T00:00:00"/>
    <x v="4"/>
    <x v="3"/>
    <n v="2606"/>
    <x v="0"/>
    <n v="575000"/>
    <x v="0"/>
    <x v="1"/>
    <n v="575000"/>
  </r>
  <r>
    <d v="2011-10-06T00:00:00"/>
    <x v="4"/>
    <x v="3"/>
    <n v="2617"/>
    <x v="0"/>
    <n v="605000"/>
    <x v="0"/>
    <x v="0"/>
    <n v="605000"/>
  </r>
  <r>
    <d v="2011-10-06T00:00:00"/>
    <x v="4"/>
    <x v="3"/>
    <n v="2905"/>
    <x v="1"/>
    <n v="625000"/>
    <x v="0"/>
    <x v="0"/>
    <n v="625000"/>
  </r>
  <r>
    <d v="2011-10-07T00:00:00"/>
    <x v="4"/>
    <x v="3"/>
    <n v="2905"/>
    <x v="1"/>
    <n v="423000"/>
    <x v="0"/>
    <x v="1"/>
    <n v="423000"/>
  </r>
  <r>
    <d v="2011-10-07T00:00:00"/>
    <x v="4"/>
    <x v="3"/>
    <n v="2904"/>
    <x v="1"/>
    <n v="540000"/>
    <x v="0"/>
    <x v="3"/>
    <n v="540000"/>
  </r>
  <r>
    <d v="2011-10-07T00:00:00"/>
    <x v="4"/>
    <x v="3"/>
    <n v="2913"/>
    <x v="1"/>
    <n v="555000"/>
    <x v="0"/>
    <x v="0"/>
    <n v="555000"/>
  </r>
  <r>
    <d v="2011-10-07T00:00:00"/>
    <x v="4"/>
    <x v="3"/>
    <n v="2615"/>
    <x v="0"/>
    <n v="570000"/>
    <x v="0"/>
    <x v="0"/>
    <n v="570000"/>
  </r>
  <r>
    <d v="2011-10-07T00:00:00"/>
    <x v="4"/>
    <x v="3"/>
    <n v="2904"/>
    <x v="1"/>
    <n v="700000"/>
    <x v="0"/>
    <x v="0"/>
    <n v="700000"/>
  </r>
  <r>
    <d v="2011-10-07T00:00:00"/>
    <x v="4"/>
    <x v="3"/>
    <n v="2617"/>
    <x v="0"/>
    <n v="378000"/>
    <x v="1"/>
    <x v="1"/>
    <n v="378000"/>
  </r>
  <r>
    <d v="2011-10-08T00:00:00"/>
    <x v="4"/>
    <x v="3"/>
    <n v="2905"/>
    <x v="1"/>
    <n v="384000"/>
    <x v="0"/>
    <x v="1"/>
    <n v="384000"/>
  </r>
  <r>
    <d v="2011-10-08T00:00:00"/>
    <x v="4"/>
    <x v="3"/>
    <n v="2602"/>
    <x v="0"/>
    <n v="665000"/>
    <x v="0"/>
    <x v="1"/>
    <n v="665000"/>
  </r>
  <r>
    <d v="2011-10-10T00:00:00"/>
    <x v="4"/>
    <x v="3"/>
    <n v="2902"/>
    <x v="1"/>
    <n v="455000"/>
    <x v="0"/>
    <x v="0"/>
    <n v="455000"/>
  </r>
  <r>
    <d v="2011-10-11T00:00:00"/>
    <x v="4"/>
    <x v="3"/>
    <n v="2615"/>
    <x v="0"/>
    <n v="372000"/>
    <x v="0"/>
    <x v="2"/>
    <n v="372000"/>
  </r>
  <r>
    <d v="2011-10-11T00:00:00"/>
    <x v="4"/>
    <x v="3"/>
    <n v="2905"/>
    <x v="1"/>
    <n v="399000"/>
    <x v="0"/>
    <x v="1"/>
    <n v="399000"/>
  </r>
  <r>
    <d v="2011-10-11T00:00:00"/>
    <x v="4"/>
    <x v="3"/>
    <n v="2602"/>
    <x v="0"/>
    <n v="577000"/>
    <x v="0"/>
    <x v="1"/>
    <n v="577000"/>
  </r>
  <r>
    <d v="2011-10-11T00:00:00"/>
    <x v="4"/>
    <x v="3"/>
    <n v="2913"/>
    <x v="1"/>
    <n v="662500"/>
    <x v="0"/>
    <x v="0"/>
    <n v="662500"/>
  </r>
  <r>
    <d v="2011-10-12T00:00:00"/>
    <x v="4"/>
    <x v="3"/>
    <n v="2906"/>
    <x v="1"/>
    <n v="375000"/>
    <x v="0"/>
    <x v="1"/>
    <n v="375000"/>
  </r>
  <r>
    <d v="2011-10-12T00:00:00"/>
    <x v="4"/>
    <x v="3"/>
    <n v="2902"/>
    <x v="1"/>
    <n v="400000"/>
    <x v="0"/>
    <x v="1"/>
    <n v="400000"/>
  </r>
  <r>
    <d v="2011-10-12T00:00:00"/>
    <x v="4"/>
    <x v="3"/>
    <n v="2905"/>
    <x v="1"/>
    <n v="405000"/>
    <x v="0"/>
    <x v="1"/>
    <n v="405000"/>
  </r>
  <r>
    <d v="2011-10-12T00:00:00"/>
    <x v="4"/>
    <x v="3"/>
    <n v="2615"/>
    <x v="0"/>
    <n v="420000"/>
    <x v="0"/>
    <x v="0"/>
    <n v="420000"/>
  </r>
  <r>
    <d v="2011-10-12T00:00:00"/>
    <x v="4"/>
    <x v="3"/>
    <n v="2905"/>
    <x v="1"/>
    <n v="443000"/>
    <x v="0"/>
    <x v="1"/>
    <n v="443000"/>
  </r>
  <r>
    <d v="2011-10-12T00:00:00"/>
    <x v="4"/>
    <x v="3"/>
    <n v="2603"/>
    <x v="0"/>
    <n v="490000"/>
    <x v="0"/>
    <x v="2"/>
    <n v="490000"/>
  </r>
  <r>
    <d v="2011-10-12T00:00:00"/>
    <x v="4"/>
    <x v="3"/>
    <n v="2905"/>
    <x v="1"/>
    <n v="505500"/>
    <x v="0"/>
    <x v="0"/>
    <n v="505500"/>
  </r>
  <r>
    <d v="2011-10-13T00:00:00"/>
    <x v="4"/>
    <x v="3"/>
    <n v="2615"/>
    <x v="0"/>
    <n v="361000"/>
    <x v="0"/>
    <x v="1"/>
    <n v="361000"/>
  </r>
  <r>
    <d v="2011-10-13T00:00:00"/>
    <x v="4"/>
    <x v="3"/>
    <n v="2906"/>
    <x v="1"/>
    <n v="371000"/>
    <x v="0"/>
    <x v="1"/>
    <n v="371000"/>
  </r>
  <r>
    <d v="2011-10-13T00:00:00"/>
    <x v="4"/>
    <x v="3"/>
    <n v="2611"/>
    <x v="0"/>
    <n v="450000"/>
    <x v="0"/>
    <x v="1"/>
    <n v="450000"/>
  </r>
  <r>
    <d v="2011-10-13T00:00:00"/>
    <x v="4"/>
    <x v="3"/>
    <n v="2617"/>
    <x v="0"/>
    <n v="610000"/>
    <x v="0"/>
    <x v="0"/>
    <n v="610000"/>
  </r>
  <r>
    <d v="2011-10-13T00:00:00"/>
    <x v="4"/>
    <x v="3"/>
    <n v="2602"/>
    <x v="0"/>
    <n v="700000"/>
    <x v="0"/>
    <x v="1"/>
    <n v="700000"/>
  </r>
  <r>
    <d v="2011-10-13T00:00:00"/>
    <x v="4"/>
    <x v="3"/>
    <n v="2601"/>
    <x v="0"/>
    <n v="425000"/>
    <x v="1"/>
    <x v="4"/>
    <n v="425000"/>
  </r>
  <r>
    <d v="2011-10-14T00:00:00"/>
    <x v="4"/>
    <x v="3"/>
    <n v="2904"/>
    <x v="1"/>
    <n v="510000"/>
    <x v="0"/>
    <x v="0"/>
    <n v="510000"/>
  </r>
  <r>
    <d v="2011-10-14T00:00:00"/>
    <x v="4"/>
    <x v="3"/>
    <n v="2614"/>
    <x v="0"/>
    <n v="432000"/>
    <x v="1"/>
    <x v="2"/>
    <n v="432000"/>
  </r>
  <r>
    <d v="2011-10-14T00:00:00"/>
    <x v="4"/>
    <x v="3"/>
    <n v="2602"/>
    <x v="0"/>
    <n v="455000"/>
    <x v="1"/>
    <x v="2"/>
    <n v="455000"/>
  </r>
  <r>
    <d v="2011-10-15T00:00:00"/>
    <x v="4"/>
    <x v="3"/>
    <n v="2605"/>
    <x v="0"/>
    <n v="795000"/>
    <x v="0"/>
    <x v="1"/>
    <n v="795000"/>
  </r>
  <r>
    <d v="2011-10-15T00:00:00"/>
    <x v="4"/>
    <x v="3"/>
    <n v="2602"/>
    <x v="0"/>
    <n v="980000"/>
    <x v="0"/>
    <x v="3"/>
    <n v="980000"/>
  </r>
  <r>
    <d v="2011-10-17T00:00:00"/>
    <x v="4"/>
    <x v="3"/>
    <n v="2903"/>
    <x v="1"/>
    <n v="440000"/>
    <x v="0"/>
    <x v="1"/>
    <n v="440000"/>
  </r>
  <r>
    <d v="2011-10-17T00:00:00"/>
    <x v="4"/>
    <x v="3"/>
    <n v="2905"/>
    <x v="1"/>
    <n v="450000"/>
    <x v="0"/>
    <x v="0"/>
    <n v="450000"/>
  </r>
  <r>
    <d v="2011-10-17T00:00:00"/>
    <x v="4"/>
    <x v="3"/>
    <n v="2615"/>
    <x v="0"/>
    <n v="500000"/>
    <x v="0"/>
    <x v="3"/>
    <n v="500000"/>
  </r>
  <r>
    <d v="2011-10-17T00:00:00"/>
    <x v="4"/>
    <x v="3"/>
    <n v="2606"/>
    <x v="0"/>
    <n v="330000"/>
    <x v="1"/>
    <x v="4"/>
    <n v="330000"/>
  </r>
  <r>
    <d v="2011-10-17T00:00:00"/>
    <x v="4"/>
    <x v="3"/>
    <n v="2603"/>
    <x v="0"/>
    <n v="455000"/>
    <x v="1"/>
    <x v="2"/>
    <n v="455000"/>
  </r>
  <r>
    <d v="2011-10-17T00:00:00"/>
    <x v="4"/>
    <x v="3"/>
    <n v="2604"/>
    <x v="0"/>
    <n v="1250000"/>
    <x v="1"/>
    <x v="0"/>
    <n v="1250000"/>
  </r>
  <r>
    <d v="2011-10-18T00:00:00"/>
    <x v="4"/>
    <x v="3"/>
    <n v="2906"/>
    <x v="1"/>
    <n v="405000"/>
    <x v="0"/>
    <x v="1"/>
    <n v="405000"/>
  </r>
  <r>
    <d v="2011-10-18T00:00:00"/>
    <x v="4"/>
    <x v="3"/>
    <n v="2905"/>
    <x v="1"/>
    <n v="409000"/>
    <x v="0"/>
    <x v="1"/>
    <n v="409000"/>
  </r>
  <r>
    <d v="2011-10-18T00:00:00"/>
    <x v="4"/>
    <x v="3"/>
    <n v="2906"/>
    <x v="1"/>
    <n v="429000"/>
    <x v="0"/>
    <x v="0"/>
    <n v="429000"/>
  </r>
  <r>
    <d v="2011-10-18T00:00:00"/>
    <x v="4"/>
    <x v="3"/>
    <n v="2905"/>
    <x v="1"/>
    <n v="435000"/>
    <x v="0"/>
    <x v="1"/>
    <n v="435000"/>
  </r>
  <r>
    <d v="2011-10-18T00:00:00"/>
    <x v="4"/>
    <x v="3"/>
    <n v="2913"/>
    <x v="1"/>
    <n v="475000"/>
    <x v="0"/>
    <x v="0"/>
    <n v="475000"/>
  </r>
  <r>
    <d v="2011-10-18T00:00:00"/>
    <x v="4"/>
    <x v="3"/>
    <n v="2905"/>
    <x v="1"/>
    <n v="483000"/>
    <x v="0"/>
    <x v="1"/>
    <n v="483000"/>
  </r>
  <r>
    <d v="2011-10-18T00:00:00"/>
    <x v="4"/>
    <x v="3"/>
    <n v="2913"/>
    <x v="1"/>
    <n v="770000"/>
    <x v="0"/>
    <x v="0"/>
    <n v="770000"/>
  </r>
  <r>
    <d v="2011-10-18T00:00:00"/>
    <x v="4"/>
    <x v="3"/>
    <n v="2602"/>
    <x v="0"/>
    <n v="930000"/>
    <x v="0"/>
    <x v="0"/>
    <n v="930000"/>
  </r>
  <r>
    <d v="2011-10-19T00:00:00"/>
    <x v="4"/>
    <x v="3"/>
    <n v="2902"/>
    <x v="1"/>
    <n v="385000"/>
    <x v="0"/>
    <x v="1"/>
    <n v="385000"/>
  </r>
  <r>
    <d v="2011-10-19T00:00:00"/>
    <x v="4"/>
    <x v="3"/>
    <n v="2905"/>
    <x v="1"/>
    <n v="389000"/>
    <x v="0"/>
    <x v="1"/>
    <n v="389000"/>
  </r>
  <r>
    <d v="2011-10-19T00:00:00"/>
    <x v="4"/>
    <x v="3"/>
    <n v="2615"/>
    <x v="0"/>
    <n v="460000"/>
    <x v="0"/>
    <x v="1"/>
    <n v="460000"/>
  </r>
  <r>
    <d v="2011-10-19T00:00:00"/>
    <x v="4"/>
    <x v="3"/>
    <n v="2905"/>
    <x v="1"/>
    <n v="475500"/>
    <x v="0"/>
    <x v="1"/>
    <n v="475500"/>
  </r>
  <r>
    <d v="2011-10-19T00:00:00"/>
    <x v="4"/>
    <x v="3"/>
    <n v="2615"/>
    <x v="0"/>
    <n v="480000"/>
    <x v="0"/>
    <x v="0"/>
    <n v="480000"/>
  </r>
  <r>
    <d v="2011-10-19T00:00:00"/>
    <x v="4"/>
    <x v="3"/>
    <n v="2906"/>
    <x v="1"/>
    <n v="520000"/>
    <x v="0"/>
    <x v="0"/>
    <n v="520000"/>
  </r>
  <r>
    <d v="2011-10-19T00:00:00"/>
    <x v="4"/>
    <x v="3"/>
    <n v="2602"/>
    <x v="0"/>
    <n v="525000"/>
    <x v="0"/>
    <x v="2"/>
    <n v="525000"/>
  </r>
  <r>
    <d v="2011-10-19T00:00:00"/>
    <x v="4"/>
    <x v="3"/>
    <n v="2914"/>
    <x v="1"/>
    <n v="703500"/>
    <x v="0"/>
    <x v="3"/>
    <n v="703500"/>
  </r>
  <r>
    <d v="2011-10-19T00:00:00"/>
    <x v="4"/>
    <x v="3"/>
    <n v="2602"/>
    <x v="0"/>
    <n v="900000"/>
    <x v="0"/>
    <x v="1"/>
    <n v="900000"/>
  </r>
  <r>
    <d v="2011-10-19T00:00:00"/>
    <x v="4"/>
    <x v="3"/>
    <n v="2612"/>
    <x v="0"/>
    <n v="475000"/>
    <x v="1"/>
    <x v="2"/>
    <n v="475000"/>
  </r>
  <r>
    <d v="2011-10-19T00:00:00"/>
    <x v="4"/>
    <x v="3"/>
    <n v="2604"/>
    <x v="0"/>
    <n v="490000"/>
    <x v="1"/>
    <x v="2"/>
    <n v="490000"/>
  </r>
  <r>
    <d v="2011-10-19T00:00:00"/>
    <x v="4"/>
    <x v="3"/>
    <n v="2612"/>
    <x v="0"/>
    <n v="535000"/>
    <x v="1"/>
    <x v="1"/>
    <n v="535000"/>
  </r>
  <r>
    <d v="2011-10-20T00:00:00"/>
    <x v="4"/>
    <x v="3"/>
    <n v="2617"/>
    <x v="0"/>
    <n v="350000"/>
    <x v="0"/>
    <x v="1"/>
    <n v="350000"/>
  </r>
  <r>
    <d v="2011-10-20T00:00:00"/>
    <x v="4"/>
    <x v="3"/>
    <n v="2615"/>
    <x v="0"/>
    <n v="430000"/>
    <x v="0"/>
    <x v="1"/>
    <n v="430000"/>
  </r>
  <r>
    <d v="2011-10-20T00:00:00"/>
    <x v="4"/>
    <x v="3"/>
    <n v="2902"/>
    <x v="1"/>
    <n v="470000"/>
    <x v="0"/>
    <x v="1"/>
    <n v="470000"/>
  </r>
  <r>
    <d v="2011-10-20T00:00:00"/>
    <x v="4"/>
    <x v="3"/>
    <n v="2607"/>
    <x v="0"/>
    <n v="528000"/>
    <x v="0"/>
    <x v="1"/>
    <n v="528000"/>
  </r>
  <r>
    <d v="2011-10-20T00:00:00"/>
    <x v="4"/>
    <x v="3"/>
    <n v="2617"/>
    <x v="0"/>
    <n v="540000"/>
    <x v="0"/>
    <x v="0"/>
    <n v="540000"/>
  </r>
  <r>
    <d v="2011-10-20T00:00:00"/>
    <x v="4"/>
    <x v="3"/>
    <n v="2604"/>
    <x v="0"/>
    <n v="430000"/>
    <x v="1"/>
    <x v="2"/>
    <n v="430000"/>
  </r>
  <r>
    <d v="2011-10-21T00:00:00"/>
    <x v="4"/>
    <x v="3"/>
    <n v="2611"/>
    <x v="0"/>
    <n v="548000"/>
    <x v="0"/>
    <x v="1"/>
    <n v="548000"/>
  </r>
  <r>
    <d v="2011-10-21T00:00:00"/>
    <x v="4"/>
    <x v="3"/>
    <n v="2602"/>
    <x v="0"/>
    <n v="591500"/>
    <x v="0"/>
    <x v="1"/>
    <n v="591500"/>
  </r>
  <r>
    <d v="2011-10-21T00:00:00"/>
    <x v="4"/>
    <x v="3"/>
    <n v="2605"/>
    <x v="0"/>
    <n v="770000"/>
    <x v="0"/>
    <x v="1"/>
    <n v="770000"/>
  </r>
  <r>
    <d v="2011-10-21T00:00:00"/>
    <x v="4"/>
    <x v="3"/>
    <n v="2611"/>
    <x v="0"/>
    <n v="860000"/>
    <x v="0"/>
    <x v="0"/>
    <n v="860000"/>
  </r>
  <r>
    <d v="2011-10-21T00:00:00"/>
    <x v="4"/>
    <x v="3"/>
    <n v="2617"/>
    <x v="0"/>
    <n v="400000"/>
    <x v="1"/>
    <x v="2"/>
    <n v="400000"/>
  </r>
  <r>
    <d v="2011-10-21T00:00:00"/>
    <x v="4"/>
    <x v="3"/>
    <n v="2603"/>
    <x v="0"/>
    <n v="460000"/>
    <x v="1"/>
    <x v="2"/>
    <n v="460000"/>
  </r>
  <r>
    <d v="2011-10-22T00:00:00"/>
    <x v="4"/>
    <x v="3"/>
    <n v="2605"/>
    <x v="0"/>
    <n v="691000"/>
    <x v="0"/>
    <x v="1"/>
    <n v="691000"/>
  </r>
  <r>
    <d v="2011-10-22T00:00:00"/>
    <x v="4"/>
    <x v="3"/>
    <n v="2617"/>
    <x v="0"/>
    <n v="715000"/>
    <x v="0"/>
    <x v="1"/>
    <n v="715000"/>
  </r>
  <r>
    <d v="2011-10-24T00:00:00"/>
    <x v="4"/>
    <x v="3"/>
    <n v="2617"/>
    <x v="0"/>
    <n v="363000"/>
    <x v="0"/>
    <x v="4"/>
    <n v="363000"/>
  </r>
  <r>
    <d v="2011-10-24T00:00:00"/>
    <x v="4"/>
    <x v="3"/>
    <n v="2905"/>
    <x v="1"/>
    <n v="452500"/>
    <x v="0"/>
    <x v="1"/>
    <n v="452500"/>
  </r>
  <r>
    <d v="2011-10-24T00:00:00"/>
    <x v="4"/>
    <x v="3"/>
    <n v="2914"/>
    <x v="1"/>
    <n v="557000"/>
    <x v="0"/>
    <x v="0"/>
    <n v="557000"/>
  </r>
  <r>
    <d v="2011-10-24T00:00:00"/>
    <x v="4"/>
    <x v="3"/>
    <n v="2906"/>
    <x v="1"/>
    <n v="658000"/>
    <x v="0"/>
    <x v="0"/>
    <n v="658000"/>
  </r>
  <r>
    <d v="2011-10-24T00:00:00"/>
    <x v="4"/>
    <x v="3"/>
    <n v="2612"/>
    <x v="0"/>
    <n v="850000"/>
    <x v="0"/>
    <x v="1"/>
    <n v="850000"/>
  </r>
  <r>
    <d v="2011-10-24T00:00:00"/>
    <x v="4"/>
    <x v="3"/>
    <n v="2617"/>
    <x v="0"/>
    <n v="288000"/>
    <x v="1"/>
    <x v="4"/>
    <n v="288000"/>
  </r>
  <r>
    <d v="2011-10-25T00:00:00"/>
    <x v="4"/>
    <x v="3"/>
    <n v="2906"/>
    <x v="1"/>
    <n v="337500"/>
    <x v="0"/>
    <x v="1"/>
    <n v="337500"/>
  </r>
  <r>
    <d v="2011-10-25T00:00:00"/>
    <x v="4"/>
    <x v="3"/>
    <n v="2906"/>
    <x v="1"/>
    <n v="443000"/>
    <x v="0"/>
    <x v="1"/>
    <n v="443000"/>
  </r>
  <r>
    <d v="2011-10-25T00:00:00"/>
    <x v="4"/>
    <x v="3"/>
    <n v="2902"/>
    <x v="1"/>
    <n v="510000"/>
    <x v="0"/>
    <x v="0"/>
    <n v="510000"/>
  </r>
  <r>
    <d v="2011-10-25T00:00:00"/>
    <x v="4"/>
    <x v="3"/>
    <n v="2905"/>
    <x v="1"/>
    <n v="382500"/>
    <x v="1"/>
    <x v="1"/>
    <n v="382500"/>
  </r>
  <r>
    <d v="2011-10-26T00:00:00"/>
    <x v="4"/>
    <x v="3"/>
    <n v="2617"/>
    <x v="0"/>
    <n v="425000"/>
    <x v="0"/>
    <x v="1"/>
    <n v="425000"/>
  </r>
  <r>
    <d v="2011-10-26T00:00:00"/>
    <x v="4"/>
    <x v="3"/>
    <n v="2913"/>
    <x v="1"/>
    <n v="438000"/>
    <x v="0"/>
    <x v="1"/>
    <n v="438000"/>
  </r>
  <r>
    <d v="2011-10-26T00:00:00"/>
    <x v="4"/>
    <x v="3"/>
    <n v="2906"/>
    <x v="1"/>
    <n v="466000"/>
    <x v="0"/>
    <x v="1"/>
    <n v="466000"/>
  </r>
  <r>
    <d v="2011-10-26T00:00:00"/>
    <x v="4"/>
    <x v="3"/>
    <n v="2602"/>
    <x v="0"/>
    <n v="475000"/>
    <x v="0"/>
    <x v="2"/>
    <n v="475000"/>
  </r>
  <r>
    <d v="2011-10-26T00:00:00"/>
    <x v="4"/>
    <x v="3"/>
    <n v="2904"/>
    <x v="1"/>
    <n v="606000"/>
    <x v="0"/>
    <x v="0"/>
    <n v="606000"/>
  </r>
  <r>
    <d v="2011-10-26T00:00:00"/>
    <x v="4"/>
    <x v="3"/>
    <n v="2603"/>
    <x v="0"/>
    <n v="2375000"/>
    <x v="0"/>
    <x v="3"/>
    <n v="2375000"/>
  </r>
  <r>
    <d v="2011-10-27T00:00:00"/>
    <x v="4"/>
    <x v="3"/>
    <n v="2903"/>
    <x v="1"/>
    <n v="470000"/>
    <x v="0"/>
    <x v="1"/>
    <n v="470000"/>
  </r>
  <r>
    <d v="2011-10-27T00:00:00"/>
    <x v="4"/>
    <x v="3"/>
    <n v="2902"/>
    <x v="1"/>
    <n v="485000"/>
    <x v="0"/>
    <x v="0"/>
    <n v="485000"/>
  </r>
  <r>
    <d v="2011-10-27T00:00:00"/>
    <x v="4"/>
    <x v="3"/>
    <n v="2615"/>
    <x v="0"/>
    <n v="515000"/>
    <x v="0"/>
    <x v="0"/>
    <n v="515000"/>
  </r>
  <r>
    <d v="2011-10-27T00:00:00"/>
    <x v="4"/>
    <x v="3"/>
    <n v="2600"/>
    <x v="0"/>
    <n v="1270000"/>
    <x v="0"/>
    <x v="0"/>
    <n v="1270000"/>
  </r>
  <r>
    <d v="2011-10-28T00:00:00"/>
    <x v="4"/>
    <x v="3"/>
    <n v="2906"/>
    <x v="1"/>
    <n v="355000"/>
    <x v="0"/>
    <x v="2"/>
    <n v="355000"/>
  </r>
  <r>
    <d v="2011-10-28T00:00:00"/>
    <x v="4"/>
    <x v="3"/>
    <n v="2906"/>
    <x v="1"/>
    <n v="405000"/>
    <x v="0"/>
    <x v="1"/>
    <n v="405000"/>
  </r>
  <r>
    <d v="2011-10-28T00:00:00"/>
    <x v="4"/>
    <x v="3"/>
    <n v="2617"/>
    <x v="0"/>
    <n v="302000"/>
    <x v="1"/>
    <x v="2"/>
    <n v="302000"/>
  </r>
  <r>
    <d v="2011-10-28T00:00:00"/>
    <x v="4"/>
    <x v="3"/>
    <n v="2607"/>
    <x v="0"/>
    <n v="436000"/>
    <x v="1"/>
    <x v="1"/>
    <n v="436000"/>
  </r>
  <r>
    <d v="2011-10-28T00:00:00"/>
    <x v="4"/>
    <x v="3"/>
    <n v="2605"/>
    <x v="0"/>
    <n v="570000"/>
    <x v="1"/>
    <x v="1"/>
    <n v="570000"/>
  </r>
  <r>
    <d v="2011-10-29T00:00:00"/>
    <x v="4"/>
    <x v="3"/>
    <n v="2914"/>
    <x v="1"/>
    <n v="480000"/>
    <x v="0"/>
    <x v="1"/>
    <n v="480000"/>
  </r>
  <r>
    <d v="2011-10-29T00:00:00"/>
    <x v="4"/>
    <x v="3"/>
    <n v="2602"/>
    <x v="0"/>
    <n v="735000"/>
    <x v="0"/>
    <x v="1"/>
    <n v="735000"/>
  </r>
  <r>
    <d v="2011-10-29T00:00:00"/>
    <x v="4"/>
    <x v="3"/>
    <n v="2602"/>
    <x v="0"/>
    <n v="1005000"/>
    <x v="0"/>
    <x v="0"/>
    <n v="1005000"/>
  </r>
  <r>
    <d v="2011-10-30T00:00:00"/>
    <x v="4"/>
    <x v="3"/>
    <n v="2617"/>
    <x v="0"/>
    <n v="340000"/>
    <x v="1"/>
    <x v="4"/>
    <n v="340000"/>
  </r>
  <r>
    <d v="2011-10-31T00:00:00"/>
    <x v="4"/>
    <x v="3"/>
    <n v="2615"/>
    <x v="0"/>
    <n v="435000"/>
    <x v="0"/>
    <x v="1"/>
    <n v="435000"/>
  </r>
  <r>
    <d v="2011-10-31T00:00:00"/>
    <x v="4"/>
    <x v="3"/>
    <n v="2914"/>
    <x v="1"/>
    <n v="455000"/>
    <x v="0"/>
    <x v="1"/>
    <n v="455000"/>
  </r>
  <r>
    <d v="2011-10-31T00:00:00"/>
    <x v="4"/>
    <x v="3"/>
    <n v="2906"/>
    <x v="1"/>
    <n v="471000"/>
    <x v="0"/>
    <x v="1"/>
    <n v="471000"/>
  </r>
  <r>
    <d v="2011-10-31T00:00:00"/>
    <x v="4"/>
    <x v="3"/>
    <n v="2605"/>
    <x v="0"/>
    <n v="550000"/>
    <x v="0"/>
    <x v="1"/>
    <n v="550000"/>
  </r>
  <r>
    <d v="2011-11-01T00:00:00"/>
    <x v="4"/>
    <x v="3"/>
    <n v="2913"/>
    <x v="1"/>
    <n v="501000"/>
    <x v="0"/>
    <x v="0"/>
    <n v="501000"/>
  </r>
  <r>
    <d v="2011-11-01T00:00:00"/>
    <x v="4"/>
    <x v="3"/>
    <n v="2903"/>
    <x v="1"/>
    <n v="595000"/>
    <x v="0"/>
    <x v="0"/>
    <n v="595000"/>
  </r>
  <r>
    <d v="2011-11-01T00:00:00"/>
    <x v="4"/>
    <x v="3"/>
    <n v="2604"/>
    <x v="0"/>
    <n v="799000"/>
    <x v="1"/>
    <x v="2"/>
    <n v="799000"/>
  </r>
  <r>
    <d v="2011-11-02T00:00:00"/>
    <x v="4"/>
    <x v="3"/>
    <n v="2615"/>
    <x v="0"/>
    <n v="472000"/>
    <x v="0"/>
    <x v="0"/>
    <n v="472000"/>
  </r>
  <r>
    <d v="2011-11-02T00:00:00"/>
    <x v="4"/>
    <x v="3"/>
    <n v="2617"/>
    <x v="0"/>
    <n v="480000"/>
    <x v="0"/>
    <x v="0"/>
    <n v="480000"/>
  </r>
  <r>
    <d v="2011-11-02T00:00:00"/>
    <x v="4"/>
    <x v="3"/>
    <n v="2914"/>
    <x v="1"/>
    <n v="515000"/>
    <x v="0"/>
    <x v="0"/>
    <n v="515000"/>
  </r>
  <r>
    <d v="2011-11-02T00:00:00"/>
    <x v="4"/>
    <x v="3"/>
    <n v="2914"/>
    <x v="1"/>
    <n v="582000"/>
    <x v="0"/>
    <x v="1"/>
    <n v="582000"/>
  </r>
  <r>
    <d v="2011-11-02T00:00:00"/>
    <x v="4"/>
    <x v="3"/>
    <n v="2903"/>
    <x v="1"/>
    <n v="585000"/>
    <x v="0"/>
    <x v="0"/>
    <n v="585000"/>
  </r>
  <r>
    <d v="2011-11-02T00:00:00"/>
    <x v="4"/>
    <x v="3"/>
    <n v="2612"/>
    <x v="0"/>
    <n v="720000"/>
    <x v="0"/>
    <x v="0"/>
    <n v="720000"/>
  </r>
  <r>
    <d v="2011-11-02T00:00:00"/>
    <x v="4"/>
    <x v="3"/>
    <n v="2602"/>
    <x v="0"/>
    <n v="740000"/>
    <x v="0"/>
    <x v="1"/>
    <n v="740000"/>
  </r>
  <r>
    <d v="2011-11-02T00:00:00"/>
    <x v="4"/>
    <x v="3"/>
    <n v="2602"/>
    <x v="0"/>
    <n v="394000"/>
    <x v="1"/>
    <x v="2"/>
    <n v="394000"/>
  </r>
  <r>
    <d v="2011-11-03T00:00:00"/>
    <x v="4"/>
    <x v="3"/>
    <n v="2906"/>
    <x v="1"/>
    <n v="470000"/>
    <x v="0"/>
    <x v="0"/>
    <n v="470000"/>
  </r>
  <r>
    <d v="2011-11-03T00:00:00"/>
    <x v="4"/>
    <x v="3"/>
    <n v="2617"/>
    <x v="0"/>
    <n v="400000"/>
    <x v="1"/>
    <x v="2"/>
    <n v="400000"/>
  </r>
  <r>
    <d v="2011-11-04T00:00:00"/>
    <x v="4"/>
    <x v="3"/>
    <n v="2615"/>
    <x v="0"/>
    <n v="404500"/>
    <x v="0"/>
    <x v="1"/>
    <n v="404500"/>
  </r>
  <r>
    <d v="2011-11-04T00:00:00"/>
    <x v="4"/>
    <x v="3"/>
    <n v="2906"/>
    <x v="1"/>
    <n v="413000"/>
    <x v="0"/>
    <x v="1"/>
    <n v="413000"/>
  </r>
  <r>
    <d v="2011-11-04T00:00:00"/>
    <x v="4"/>
    <x v="3"/>
    <n v="2615"/>
    <x v="0"/>
    <n v="452500"/>
    <x v="0"/>
    <x v="1"/>
    <n v="452500"/>
  </r>
  <r>
    <d v="2011-11-04T00:00:00"/>
    <x v="4"/>
    <x v="3"/>
    <n v="2905"/>
    <x v="1"/>
    <n v="470000"/>
    <x v="0"/>
    <x v="1"/>
    <n v="470000"/>
  </r>
  <r>
    <d v="2011-11-04T00:00:00"/>
    <x v="4"/>
    <x v="3"/>
    <n v="2615"/>
    <x v="0"/>
    <n v="482000"/>
    <x v="0"/>
    <x v="1"/>
    <n v="482000"/>
  </r>
  <r>
    <d v="2011-11-04T00:00:00"/>
    <x v="4"/>
    <x v="3"/>
    <n v="2902"/>
    <x v="1"/>
    <n v="580000"/>
    <x v="0"/>
    <x v="3"/>
    <n v="580000"/>
  </r>
  <r>
    <d v="2011-11-04T00:00:00"/>
    <x v="4"/>
    <x v="3"/>
    <n v="2602"/>
    <x v="0"/>
    <n v="1100000"/>
    <x v="0"/>
    <x v="0"/>
    <n v="1100000"/>
  </r>
  <r>
    <d v="2011-11-04T00:00:00"/>
    <x v="4"/>
    <x v="3"/>
    <n v="2603"/>
    <x v="0"/>
    <n v="389000"/>
    <x v="1"/>
    <x v="2"/>
    <n v="389000"/>
  </r>
  <r>
    <d v="2011-11-04T00:00:00"/>
    <x v="4"/>
    <x v="3"/>
    <n v="2603"/>
    <x v="0"/>
    <n v="475000"/>
    <x v="1"/>
    <x v="2"/>
    <n v="475000"/>
  </r>
  <r>
    <d v="2011-11-05T00:00:00"/>
    <x v="4"/>
    <x v="3"/>
    <n v="2615"/>
    <x v="0"/>
    <n v="550000"/>
    <x v="0"/>
    <x v="3"/>
    <n v="550000"/>
  </r>
  <r>
    <d v="2011-11-05T00:00:00"/>
    <x v="4"/>
    <x v="3"/>
    <n v="2611"/>
    <x v="0"/>
    <n v="625000"/>
    <x v="0"/>
    <x v="0"/>
    <n v="625000"/>
  </r>
  <r>
    <d v="2011-11-05T00:00:00"/>
    <x v="4"/>
    <x v="3"/>
    <n v="2607"/>
    <x v="0"/>
    <n v="680000"/>
    <x v="0"/>
    <x v="0"/>
    <n v="680000"/>
  </r>
  <r>
    <d v="2011-11-05T00:00:00"/>
    <x v="4"/>
    <x v="3"/>
    <n v="2605"/>
    <x v="0"/>
    <n v="890000"/>
    <x v="0"/>
    <x v="0"/>
    <n v="890000"/>
  </r>
  <r>
    <d v="2011-11-06T00:00:00"/>
    <x v="4"/>
    <x v="3"/>
    <n v="2611"/>
    <x v="0"/>
    <n v="571000"/>
    <x v="0"/>
    <x v="3"/>
    <n v="571000"/>
  </r>
  <r>
    <d v="2011-11-07T00:00:00"/>
    <x v="4"/>
    <x v="3"/>
    <n v="2905"/>
    <x v="1"/>
    <n v="359000"/>
    <x v="0"/>
    <x v="2"/>
    <n v="359000"/>
  </r>
  <r>
    <d v="2011-11-07T00:00:00"/>
    <x v="4"/>
    <x v="3"/>
    <n v="2615"/>
    <x v="0"/>
    <n v="369000"/>
    <x v="0"/>
    <x v="2"/>
    <n v="369000"/>
  </r>
  <r>
    <d v="2011-11-07T00:00:00"/>
    <x v="4"/>
    <x v="3"/>
    <n v="2615"/>
    <x v="0"/>
    <n v="390000"/>
    <x v="0"/>
    <x v="1"/>
    <n v="390000"/>
  </r>
  <r>
    <d v="2011-11-07T00:00:00"/>
    <x v="4"/>
    <x v="3"/>
    <n v="2615"/>
    <x v="0"/>
    <n v="515000"/>
    <x v="0"/>
    <x v="0"/>
    <n v="515000"/>
  </r>
  <r>
    <d v="2011-11-07T00:00:00"/>
    <x v="4"/>
    <x v="3"/>
    <n v="2913"/>
    <x v="1"/>
    <n v="520000"/>
    <x v="0"/>
    <x v="0"/>
    <n v="520000"/>
  </r>
  <r>
    <d v="2011-11-07T00:00:00"/>
    <x v="4"/>
    <x v="3"/>
    <n v="2606"/>
    <x v="0"/>
    <n v="525000"/>
    <x v="0"/>
    <x v="0"/>
    <n v="525000"/>
  </r>
  <r>
    <d v="2011-11-07T00:00:00"/>
    <x v="4"/>
    <x v="3"/>
    <n v="2905"/>
    <x v="1"/>
    <n v="560000"/>
    <x v="0"/>
    <x v="0"/>
    <n v="560000"/>
  </r>
  <r>
    <d v="2011-11-07T00:00:00"/>
    <x v="4"/>
    <x v="3"/>
    <n v="2602"/>
    <x v="0"/>
    <n v="563000"/>
    <x v="0"/>
    <x v="1"/>
    <n v="563000"/>
  </r>
  <r>
    <d v="2011-11-07T00:00:00"/>
    <x v="4"/>
    <x v="3"/>
    <n v="2914"/>
    <x v="1"/>
    <n v="655000"/>
    <x v="0"/>
    <x v="0"/>
    <n v="655000"/>
  </r>
  <r>
    <d v="2011-11-07T00:00:00"/>
    <x v="4"/>
    <x v="3"/>
    <n v="2600"/>
    <x v="0"/>
    <n v="900000"/>
    <x v="0"/>
    <x v="1"/>
    <n v="900000"/>
  </r>
  <r>
    <d v="2011-11-07T00:00:00"/>
    <x v="4"/>
    <x v="3"/>
    <n v="2602"/>
    <x v="0"/>
    <n v="290000"/>
    <x v="1"/>
    <x v="4"/>
    <n v="290000"/>
  </r>
  <r>
    <d v="2011-11-07T00:00:00"/>
    <x v="4"/>
    <x v="3"/>
    <n v="2602"/>
    <x v="0"/>
    <n v="405000"/>
    <x v="1"/>
    <x v="2"/>
    <n v="405000"/>
  </r>
  <r>
    <d v="2011-11-07T00:00:00"/>
    <x v="4"/>
    <x v="3"/>
    <n v="2603"/>
    <x v="0"/>
    <n v="409000"/>
    <x v="1"/>
    <x v="2"/>
    <n v="409000"/>
  </r>
  <r>
    <d v="2011-11-08T00:00:00"/>
    <x v="4"/>
    <x v="3"/>
    <n v="2913"/>
    <x v="1"/>
    <n v="359100"/>
    <x v="0"/>
    <x v="1"/>
    <n v="359100"/>
  </r>
  <r>
    <d v="2011-11-08T00:00:00"/>
    <x v="4"/>
    <x v="3"/>
    <n v="2905"/>
    <x v="1"/>
    <n v="460000"/>
    <x v="0"/>
    <x v="1"/>
    <n v="460000"/>
  </r>
  <r>
    <d v="2011-11-08T00:00:00"/>
    <x v="4"/>
    <x v="3"/>
    <n v="2615"/>
    <x v="0"/>
    <n v="462000"/>
    <x v="0"/>
    <x v="0"/>
    <n v="462000"/>
  </r>
  <r>
    <d v="2011-11-08T00:00:00"/>
    <x v="4"/>
    <x v="3"/>
    <n v="2611"/>
    <x v="0"/>
    <n v="475000"/>
    <x v="0"/>
    <x v="1"/>
    <n v="475000"/>
  </r>
  <r>
    <d v="2011-11-08T00:00:00"/>
    <x v="4"/>
    <x v="3"/>
    <n v="2913"/>
    <x v="1"/>
    <n v="592000"/>
    <x v="0"/>
    <x v="1"/>
    <n v="592000"/>
  </r>
  <r>
    <d v="2011-11-08T00:00:00"/>
    <x v="4"/>
    <x v="3"/>
    <n v="2615"/>
    <x v="0"/>
    <n v="605000"/>
    <x v="0"/>
    <x v="0"/>
    <n v="605000"/>
  </r>
  <r>
    <d v="2011-11-08T00:00:00"/>
    <x v="4"/>
    <x v="3"/>
    <n v="2615"/>
    <x v="0"/>
    <n v="278000"/>
    <x v="1"/>
    <x v="4"/>
    <n v="278000"/>
  </r>
  <r>
    <d v="2011-11-08T00:00:00"/>
    <x v="4"/>
    <x v="3"/>
    <n v="2617"/>
    <x v="0"/>
    <n v="455000"/>
    <x v="1"/>
    <x v="2"/>
    <n v="455000"/>
  </r>
  <r>
    <d v="2011-11-08T00:00:00"/>
    <x v="4"/>
    <x v="3"/>
    <n v="2604"/>
    <x v="0"/>
    <n v="925000"/>
    <x v="1"/>
    <x v="1"/>
    <n v="925000"/>
  </r>
  <r>
    <d v="2011-11-09T00:00:00"/>
    <x v="4"/>
    <x v="3"/>
    <n v="2913"/>
    <x v="1"/>
    <n v="425100"/>
    <x v="0"/>
    <x v="0"/>
    <n v="425100"/>
  </r>
  <r>
    <d v="2011-11-09T00:00:00"/>
    <x v="4"/>
    <x v="3"/>
    <n v="2905"/>
    <x v="1"/>
    <n v="645000"/>
    <x v="0"/>
    <x v="0"/>
    <n v="645000"/>
  </r>
  <r>
    <d v="2011-11-09T00:00:00"/>
    <x v="4"/>
    <x v="3"/>
    <n v="2602"/>
    <x v="0"/>
    <n v="665000"/>
    <x v="0"/>
    <x v="1"/>
    <n v="665000"/>
  </r>
  <r>
    <d v="2011-11-09T00:00:00"/>
    <x v="4"/>
    <x v="3"/>
    <n v="2617"/>
    <x v="0"/>
    <n v="908000"/>
    <x v="0"/>
    <x v="3"/>
    <n v="908000"/>
  </r>
  <r>
    <d v="2011-11-09T00:00:00"/>
    <x v="4"/>
    <x v="3"/>
    <n v="2906"/>
    <x v="1"/>
    <n v="970000"/>
    <x v="0"/>
    <x v="3"/>
    <n v="970000"/>
  </r>
  <r>
    <d v="2011-11-09T00:00:00"/>
    <x v="4"/>
    <x v="3"/>
    <n v="2612"/>
    <x v="0"/>
    <n v="1000000"/>
    <x v="0"/>
    <x v="0"/>
    <n v="1000000"/>
  </r>
  <r>
    <d v="2011-11-10T00:00:00"/>
    <x v="4"/>
    <x v="3"/>
    <n v="2614"/>
    <x v="0"/>
    <n v="415000"/>
    <x v="0"/>
    <x v="2"/>
    <n v="415000"/>
  </r>
  <r>
    <d v="2011-11-10T00:00:00"/>
    <x v="4"/>
    <x v="3"/>
    <n v="2914"/>
    <x v="1"/>
    <n v="465000"/>
    <x v="0"/>
    <x v="1"/>
    <n v="465000"/>
  </r>
  <r>
    <d v="2011-11-10T00:00:00"/>
    <x v="4"/>
    <x v="3"/>
    <n v="2904"/>
    <x v="1"/>
    <n v="469000"/>
    <x v="0"/>
    <x v="1"/>
    <n v="469000"/>
  </r>
  <r>
    <d v="2011-11-10T00:00:00"/>
    <x v="4"/>
    <x v="3"/>
    <n v="2905"/>
    <x v="1"/>
    <n v="500000"/>
    <x v="0"/>
    <x v="0"/>
    <n v="500000"/>
  </r>
  <r>
    <d v="2011-11-10T00:00:00"/>
    <x v="4"/>
    <x v="3"/>
    <n v="2614"/>
    <x v="0"/>
    <n v="501000"/>
    <x v="0"/>
    <x v="0"/>
    <n v="501000"/>
  </r>
  <r>
    <d v="2011-11-10T00:00:00"/>
    <x v="4"/>
    <x v="3"/>
    <n v="2603"/>
    <x v="0"/>
    <n v="600600"/>
    <x v="0"/>
    <x v="1"/>
    <n v="600600"/>
  </r>
  <r>
    <d v="2011-11-10T00:00:00"/>
    <x v="4"/>
    <x v="3"/>
    <n v="2604"/>
    <x v="0"/>
    <n v="615000"/>
    <x v="0"/>
    <x v="1"/>
    <n v="615000"/>
  </r>
  <r>
    <d v="2011-11-10T00:00:00"/>
    <x v="4"/>
    <x v="3"/>
    <n v="2604"/>
    <x v="0"/>
    <n v="648000"/>
    <x v="0"/>
    <x v="1"/>
    <n v="648000"/>
  </r>
  <r>
    <d v="2011-11-10T00:00:00"/>
    <x v="4"/>
    <x v="3"/>
    <n v="2603"/>
    <x v="0"/>
    <n v="830000"/>
    <x v="0"/>
    <x v="3"/>
    <n v="830000"/>
  </r>
  <r>
    <d v="2011-11-11T00:00:00"/>
    <x v="4"/>
    <x v="3"/>
    <n v="2617"/>
    <x v="0"/>
    <n v="450000"/>
    <x v="0"/>
    <x v="0"/>
    <n v="450000"/>
  </r>
  <r>
    <d v="2011-11-11T00:00:00"/>
    <x v="4"/>
    <x v="3"/>
    <n v="2903"/>
    <x v="1"/>
    <n v="570000"/>
    <x v="0"/>
    <x v="3"/>
    <n v="570000"/>
  </r>
  <r>
    <d v="2011-11-11T00:00:00"/>
    <x v="4"/>
    <x v="3"/>
    <n v="2604"/>
    <x v="0"/>
    <n v="590000"/>
    <x v="0"/>
    <x v="0"/>
    <n v="590000"/>
  </r>
  <r>
    <d v="2011-11-11T00:00:00"/>
    <x v="4"/>
    <x v="3"/>
    <n v="2914"/>
    <x v="1"/>
    <n v="625000"/>
    <x v="0"/>
    <x v="0"/>
    <n v="625000"/>
  </r>
  <r>
    <d v="2011-11-11T00:00:00"/>
    <x v="4"/>
    <x v="3"/>
    <n v="2602"/>
    <x v="0"/>
    <n v="385000"/>
    <x v="1"/>
    <x v="2"/>
    <n v="385000"/>
  </r>
  <r>
    <d v="2011-11-12T00:00:00"/>
    <x v="4"/>
    <x v="3"/>
    <n v="2912"/>
    <x v="1"/>
    <n v="546000"/>
    <x v="0"/>
    <x v="0"/>
    <n v="546000"/>
  </r>
  <r>
    <d v="2011-11-12T00:00:00"/>
    <x v="4"/>
    <x v="3"/>
    <n v="2614"/>
    <x v="0"/>
    <n v="651000"/>
    <x v="0"/>
    <x v="0"/>
    <n v="651000"/>
  </r>
  <r>
    <d v="2011-11-12T00:00:00"/>
    <x v="4"/>
    <x v="3"/>
    <n v="2604"/>
    <x v="0"/>
    <n v="975000"/>
    <x v="0"/>
    <x v="0"/>
    <n v="975000"/>
  </r>
  <r>
    <d v="2011-11-14T00:00:00"/>
    <x v="4"/>
    <x v="3"/>
    <n v="2913"/>
    <x v="1"/>
    <n v="443000"/>
    <x v="0"/>
    <x v="1"/>
    <n v="443000"/>
  </r>
  <r>
    <d v="2011-11-14T00:00:00"/>
    <x v="4"/>
    <x v="3"/>
    <n v="2615"/>
    <x v="0"/>
    <n v="451500"/>
    <x v="0"/>
    <x v="1"/>
    <n v="451500"/>
  </r>
  <r>
    <d v="2011-11-14T00:00:00"/>
    <x v="4"/>
    <x v="3"/>
    <n v="2900"/>
    <x v="0"/>
    <n v="470000"/>
    <x v="0"/>
    <x v="1"/>
    <n v="470000"/>
  </r>
  <r>
    <d v="2011-11-14T00:00:00"/>
    <x v="4"/>
    <x v="3"/>
    <n v="2914"/>
    <x v="1"/>
    <n v="478000"/>
    <x v="0"/>
    <x v="0"/>
    <n v="478000"/>
  </r>
  <r>
    <d v="2011-11-14T00:00:00"/>
    <x v="4"/>
    <x v="3"/>
    <n v="2904"/>
    <x v="1"/>
    <n v="485000"/>
    <x v="0"/>
    <x v="0"/>
    <n v="485000"/>
  </r>
  <r>
    <d v="2011-11-14T00:00:00"/>
    <x v="4"/>
    <x v="3"/>
    <n v="2906"/>
    <x v="1"/>
    <n v="505000"/>
    <x v="0"/>
    <x v="0"/>
    <n v="505000"/>
  </r>
  <r>
    <d v="2011-11-14T00:00:00"/>
    <x v="4"/>
    <x v="3"/>
    <n v="2602"/>
    <x v="0"/>
    <n v="395000"/>
    <x v="1"/>
    <x v="4"/>
    <n v="395000"/>
  </r>
  <r>
    <d v="2011-11-14T00:00:00"/>
    <x v="4"/>
    <x v="3"/>
    <n v="2617"/>
    <x v="0"/>
    <n v="410000"/>
    <x v="1"/>
    <x v="2"/>
    <n v="410000"/>
  </r>
  <r>
    <d v="2011-11-15T00:00:00"/>
    <x v="4"/>
    <x v="3"/>
    <n v="2615"/>
    <x v="0"/>
    <n v="385000"/>
    <x v="0"/>
    <x v="1"/>
    <n v="385000"/>
  </r>
  <r>
    <d v="2011-11-15T00:00:00"/>
    <x v="4"/>
    <x v="3"/>
    <n v="2615"/>
    <x v="0"/>
    <n v="390000"/>
    <x v="0"/>
    <x v="1"/>
    <n v="390000"/>
  </r>
  <r>
    <d v="2011-11-15T00:00:00"/>
    <x v="4"/>
    <x v="3"/>
    <n v="2615"/>
    <x v="0"/>
    <n v="415000"/>
    <x v="0"/>
    <x v="1"/>
    <n v="415000"/>
  </r>
  <r>
    <d v="2011-11-15T00:00:00"/>
    <x v="4"/>
    <x v="3"/>
    <n v="2611"/>
    <x v="0"/>
    <n v="505000"/>
    <x v="0"/>
    <x v="1"/>
    <n v="505000"/>
  </r>
  <r>
    <d v="2011-11-15T00:00:00"/>
    <x v="4"/>
    <x v="3"/>
    <n v="2607"/>
    <x v="0"/>
    <n v="350000"/>
    <x v="1"/>
    <x v="2"/>
    <n v="350000"/>
  </r>
  <r>
    <d v="2011-11-16T00:00:00"/>
    <x v="4"/>
    <x v="3"/>
    <n v="2614"/>
    <x v="0"/>
    <n v="410000"/>
    <x v="0"/>
    <x v="1"/>
    <n v="410000"/>
  </r>
  <r>
    <d v="2011-11-16T00:00:00"/>
    <x v="4"/>
    <x v="3"/>
    <n v="2906"/>
    <x v="1"/>
    <n v="429000"/>
    <x v="0"/>
    <x v="1"/>
    <n v="429000"/>
  </r>
  <r>
    <d v="2011-11-16T00:00:00"/>
    <x v="4"/>
    <x v="3"/>
    <n v="2617"/>
    <x v="0"/>
    <n v="447000"/>
    <x v="0"/>
    <x v="1"/>
    <n v="447000"/>
  </r>
  <r>
    <d v="2011-11-16T00:00:00"/>
    <x v="4"/>
    <x v="3"/>
    <n v="2904"/>
    <x v="1"/>
    <n v="455000"/>
    <x v="0"/>
    <x v="1"/>
    <n v="455000"/>
  </r>
  <r>
    <d v="2011-11-16T00:00:00"/>
    <x v="4"/>
    <x v="3"/>
    <n v="2914"/>
    <x v="1"/>
    <n v="459970"/>
    <x v="0"/>
    <x v="1"/>
    <n v="459970"/>
  </r>
  <r>
    <d v="2011-11-16T00:00:00"/>
    <x v="4"/>
    <x v="3"/>
    <n v="2914"/>
    <x v="1"/>
    <n v="467000"/>
    <x v="0"/>
    <x v="1"/>
    <n v="467000"/>
  </r>
  <r>
    <d v="2011-11-16T00:00:00"/>
    <x v="4"/>
    <x v="3"/>
    <n v="2602"/>
    <x v="0"/>
    <n v="507500"/>
    <x v="0"/>
    <x v="0"/>
    <n v="507500"/>
  </r>
  <r>
    <d v="2011-11-16T00:00:00"/>
    <x v="4"/>
    <x v="3"/>
    <n v="2904"/>
    <x v="1"/>
    <n v="510000"/>
    <x v="0"/>
    <x v="0"/>
    <n v="510000"/>
  </r>
  <r>
    <d v="2011-11-16T00:00:00"/>
    <x v="4"/>
    <x v="3"/>
    <n v="2604"/>
    <x v="0"/>
    <n v="510000"/>
    <x v="0"/>
    <x v="0"/>
    <n v="510000"/>
  </r>
  <r>
    <d v="2011-11-16T00:00:00"/>
    <x v="4"/>
    <x v="3"/>
    <n v="2914"/>
    <x v="1"/>
    <n v="510000"/>
    <x v="0"/>
    <x v="0"/>
    <n v="510000"/>
  </r>
  <r>
    <d v="2011-11-16T00:00:00"/>
    <x v="4"/>
    <x v="3"/>
    <n v="2603"/>
    <x v="0"/>
    <n v="1350000"/>
    <x v="0"/>
    <x v="3"/>
    <n v="1350000"/>
  </r>
  <r>
    <d v="2011-11-17T00:00:00"/>
    <x v="4"/>
    <x v="3"/>
    <n v="2615"/>
    <x v="0"/>
    <n v="385000"/>
    <x v="0"/>
    <x v="1"/>
    <n v="385000"/>
  </r>
  <r>
    <d v="2011-11-17T00:00:00"/>
    <x v="4"/>
    <x v="3"/>
    <n v="2914"/>
    <x v="1"/>
    <n v="439000"/>
    <x v="0"/>
    <x v="1"/>
    <n v="439000"/>
  </r>
  <r>
    <d v="2011-11-17T00:00:00"/>
    <x v="4"/>
    <x v="3"/>
    <n v="2617"/>
    <x v="0"/>
    <n v="485555"/>
    <x v="0"/>
    <x v="1"/>
    <n v="485555"/>
  </r>
  <r>
    <d v="2011-11-17T00:00:00"/>
    <x v="4"/>
    <x v="3"/>
    <n v="2615"/>
    <x v="0"/>
    <n v="540000"/>
    <x v="0"/>
    <x v="0"/>
    <n v="540000"/>
  </r>
  <r>
    <d v="2011-11-17T00:00:00"/>
    <x v="4"/>
    <x v="3"/>
    <n v="2913"/>
    <x v="1"/>
    <n v="560000"/>
    <x v="0"/>
    <x v="0"/>
    <n v="560000"/>
  </r>
  <r>
    <d v="2011-11-17T00:00:00"/>
    <x v="4"/>
    <x v="3"/>
    <n v="2607"/>
    <x v="0"/>
    <n v="637500"/>
    <x v="0"/>
    <x v="1"/>
    <n v="637500"/>
  </r>
  <r>
    <d v="2011-11-17T00:00:00"/>
    <x v="4"/>
    <x v="3"/>
    <n v="2905"/>
    <x v="1"/>
    <n v="655000"/>
    <x v="0"/>
    <x v="0"/>
    <n v="655000"/>
  </r>
  <r>
    <d v="2011-11-17T00:00:00"/>
    <x v="4"/>
    <x v="3"/>
    <n v="2611"/>
    <x v="0"/>
    <n v="845000"/>
    <x v="0"/>
    <x v="0"/>
    <n v="845000"/>
  </r>
  <r>
    <d v="2011-11-17T00:00:00"/>
    <x v="4"/>
    <x v="3"/>
    <n v="2913"/>
    <x v="1"/>
    <n v="910000"/>
    <x v="0"/>
    <x v="0"/>
    <n v="910000"/>
  </r>
  <r>
    <d v="2011-11-17T00:00:00"/>
    <x v="4"/>
    <x v="3"/>
    <n v="2600"/>
    <x v="0"/>
    <n v="1000000"/>
    <x v="0"/>
    <x v="1"/>
    <n v="1000000"/>
  </r>
  <r>
    <d v="2011-11-18T00:00:00"/>
    <x v="4"/>
    <x v="3"/>
    <n v="2913"/>
    <x v="1"/>
    <n v="409000"/>
    <x v="0"/>
    <x v="1"/>
    <n v="409000"/>
  </r>
  <r>
    <d v="2011-11-18T00:00:00"/>
    <x v="4"/>
    <x v="3"/>
    <n v="2905"/>
    <x v="1"/>
    <n v="425000"/>
    <x v="0"/>
    <x v="1"/>
    <n v="425000"/>
  </r>
  <r>
    <d v="2011-11-18T00:00:00"/>
    <x v="4"/>
    <x v="3"/>
    <n v="2617"/>
    <x v="0"/>
    <n v="443000"/>
    <x v="0"/>
    <x v="1"/>
    <n v="443000"/>
  </r>
  <r>
    <d v="2011-11-18T00:00:00"/>
    <x v="4"/>
    <x v="3"/>
    <n v="2615"/>
    <x v="0"/>
    <n v="455000"/>
    <x v="0"/>
    <x v="0"/>
    <n v="455000"/>
  </r>
  <r>
    <d v="2011-11-18T00:00:00"/>
    <x v="4"/>
    <x v="3"/>
    <n v="2615"/>
    <x v="0"/>
    <n v="470000"/>
    <x v="0"/>
    <x v="1"/>
    <n v="470000"/>
  </r>
  <r>
    <d v="2011-11-18T00:00:00"/>
    <x v="4"/>
    <x v="3"/>
    <n v="2913"/>
    <x v="1"/>
    <n v="476000"/>
    <x v="0"/>
    <x v="1"/>
    <n v="476000"/>
  </r>
  <r>
    <d v="2011-11-18T00:00:00"/>
    <x v="4"/>
    <x v="3"/>
    <n v="2617"/>
    <x v="0"/>
    <n v="550000"/>
    <x v="0"/>
    <x v="0"/>
    <n v="550000"/>
  </r>
  <r>
    <d v="2011-11-18T00:00:00"/>
    <x v="4"/>
    <x v="3"/>
    <n v="2617"/>
    <x v="0"/>
    <n v="650000"/>
    <x v="0"/>
    <x v="0"/>
    <n v="650000"/>
  </r>
  <r>
    <d v="2011-11-19T00:00:00"/>
    <x v="4"/>
    <x v="3"/>
    <n v="2614"/>
    <x v="0"/>
    <n v="420000"/>
    <x v="0"/>
    <x v="1"/>
    <n v="420000"/>
  </r>
  <r>
    <d v="2011-11-19T00:00:00"/>
    <x v="4"/>
    <x v="3"/>
    <n v="2617"/>
    <x v="0"/>
    <n v="522000"/>
    <x v="0"/>
    <x v="1"/>
    <n v="522000"/>
  </r>
  <r>
    <d v="2011-11-19T00:00:00"/>
    <x v="4"/>
    <x v="3"/>
    <n v="2604"/>
    <x v="0"/>
    <n v="562000"/>
    <x v="0"/>
    <x v="1"/>
    <n v="562000"/>
  </r>
  <r>
    <d v="2011-11-19T00:00:00"/>
    <x v="4"/>
    <x v="3"/>
    <n v="2602"/>
    <x v="0"/>
    <n v="590000"/>
    <x v="0"/>
    <x v="1"/>
    <n v="590000"/>
  </r>
  <r>
    <d v="2011-11-19T00:00:00"/>
    <x v="4"/>
    <x v="3"/>
    <n v="2902"/>
    <x v="1"/>
    <n v="592000"/>
    <x v="0"/>
    <x v="1"/>
    <n v="592000"/>
  </r>
  <r>
    <d v="2011-11-19T00:00:00"/>
    <x v="4"/>
    <x v="3"/>
    <n v="2607"/>
    <x v="0"/>
    <n v="877000"/>
    <x v="0"/>
    <x v="3"/>
    <n v="877000"/>
  </r>
  <r>
    <d v="2011-11-19T00:00:00"/>
    <x v="4"/>
    <x v="3"/>
    <n v="2601"/>
    <x v="0"/>
    <n v="810000"/>
    <x v="1"/>
    <x v="2"/>
    <n v="810000"/>
  </r>
  <r>
    <d v="2011-11-21T00:00:00"/>
    <x v="4"/>
    <x v="3"/>
    <n v="2905"/>
    <x v="1"/>
    <n v="399000"/>
    <x v="0"/>
    <x v="0"/>
    <n v="399000"/>
  </r>
  <r>
    <d v="2011-11-21T00:00:00"/>
    <x v="4"/>
    <x v="3"/>
    <n v="2904"/>
    <x v="1"/>
    <n v="495000"/>
    <x v="0"/>
    <x v="1"/>
    <n v="495000"/>
  </r>
  <r>
    <d v="2011-11-21T00:00:00"/>
    <x v="4"/>
    <x v="3"/>
    <n v="2905"/>
    <x v="1"/>
    <n v="499950"/>
    <x v="0"/>
    <x v="0"/>
    <n v="499950"/>
  </r>
  <r>
    <d v="2011-11-21T00:00:00"/>
    <x v="4"/>
    <x v="3"/>
    <n v="2602"/>
    <x v="0"/>
    <n v="610000"/>
    <x v="0"/>
    <x v="1"/>
    <n v="610000"/>
  </r>
  <r>
    <d v="2011-11-21T00:00:00"/>
    <x v="4"/>
    <x v="3"/>
    <n v="2912"/>
    <x v="1"/>
    <n v="702000"/>
    <x v="0"/>
    <x v="0"/>
    <n v="702000"/>
  </r>
  <r>
    <d v="2011-11-21T00:00:00"/>
    <x v="4"/>
    <x v="3"/>
    <n v="2604"/>
    <x v="0"/>
    <n v="1261000"/>
    <x v="0"/>
    <x v="0"/>
    <n v="1261000"/>
  </r>
  <r>
    <d v="2011-11-22T00:00:00"/>
    <x v="4"/>
    <x v="3"/>
    <n v="2611"/>
    <x v="0"/>
    <n v="380000"/>
    <x v="0"/>
    <x v="1"/>
    <n v="380000"/>
  </r>
  <r>
    <d v="2011-11-22T00:00:00"/>
    <x v="4"/>
    <x v="3"/>
    <n v="2614"/>
    <x v="0"/>
    <n v="447000"/>
    <x v="0"/>
    <x v="1"/>
    <n v="447000"/>
  </r>
  <r>
    <d v="2011-11-22T00:00:00"/>
    <x v="4"/>
    <x v="3"/>
    <n v="2905"/>
    <x v="1"/>
    <n v="491500"/>
    <x v="0"/>
    <x v="0"/>
    <n v="491500"/>
  </r>
  <r>
    <d v="2011-11-22T00:00:00"/>
    <x v="4"/>
    <x v="3"/>
    <n v="2611"/>
    <x v="0"/>
    <n v="519000"/>
    <x v="0"/>
    <x v="1"/>
    <n v="519000"/>
  </r>
  <r>
    <d v="2011-11-22T00:00:00"/>
    <x v="4"/>
    <x v="3"/>
    <n v="2913"/>
    <x v="1"/>
    <n v="530000"/>
    <x v="0"/>
    <x v="1"/>
    <n v="530000"/>
  </r>
  <r>
    <d v="2011-11-22T00:00:00"/>
    <x v="4"/>
    <x v="3"/>
    <n v="2912"/>
    <x v="1"/>
    <n v="760000"/>
    <x v="0"/>
    <x v="0"/>
    <n v="760000"/>
  </r>
  <r>
    <d v="2011-11-22T00:00:00"/>
    <x v="4"/>
    <x v="3"/>
    <n v="2612"/>
    <x v="0"/>
    <n v="385000"/>
    <x v="1"/>
    <x v="4"/>
    <n v="385000"/>
  </r>
  <r>
    <d v="2011-11-23T00:00:00"/>
    <x v="4"/>
    <x v="3"/>
    <n v="2615"/>
    <x v="0"/>
    <n v="415000"/>
    <x v="0"/>
    <x v="1"/>
    <n v="415000"/>
  </r>
  <r>
    <d v="2011-11-23T00:00:00"/>
    <x v="4"/>
    <x v="3"/>
    <n v="2600"/>
    <x v="0"/>
    <n v="2100000"/>
    <x v="0"/>
    <x v="0"/>
    <n v="2100000"/>
  </r>
  <r>
    <d v="2011-11-23T00:00:00"/>
    <x v="4"/>
    <x v="3"/>
    <n v="2602"/>
    <x v="0"/>
    <n v="309950"/>
    <x v="1"/>
    <x v="4"/>
    <n v="309950"/>
  </r>
  <r>
    <d v="2011-11-23T00:00:00"/>
    <x v="4"/>
    <x v="3"/>
    <n v="2900"/>
    <x v="0"/>
    <n v="425000"/>
    <x v="1"/>
    <x v="2"/>
    <n v="425000"/>
  </r>
  <r>
    <d v="2011-11-23T00:00:00"/>
    <x v="4"/>
    <x v="3"/>
    <n v="2612"/>
    <x v="0"/>
    <n v="445000"/>
    <x v="1"/>
    <x v="2"/>
    <n v="445000"/>
  </r>
  <r>
    <d v="2011-11-24T00:00:00"/>
    <x v="4"/>
    <x v="3"/>
    <n v="2615"/>
    <x v="0"/>
    <n v="545000"/>
    <x v="0"/>
    <x v="0"/>
    <n v="545000"/>
  </r>
  <r>
    <d v="2011-11-24T00:00:00"/>
    <x v="4"/>
    <x v="3"/>
    <n v="2605"/>
    <x v="0"/>
    <n v="550000"/>
    <x v="0"/>
    <x v="1"/>
    <n v="550000"/>
  </r>
  <r>
    <d v="2011-11-24T00:00:00"/>
    <x v="4"/>
    <x v="3"/>
    <n v="2914"/>
    <x v="1"/>
    <n v="585000"/>
    <x v="0"/>
    <x v="0"/>
    <n v="585000"/>
  </r>
  <r>
    <d v="2011-11-24T00:00:00"/>
    <x v="4"/>
    <x v="3"/>
    <n v="2914"/>
    <x v="1"/>
    <n v="690000"/>
    <x v="0"/>
    <x v="0"/>
    <n v="690000"/>
  </r>
  <r>
    <d v="2011-11-24T00:00:00"/>
    <x v="4"/>
    <x v="3"/>
    <n v="2602"/>
    <x v="0"/>
    <n v="1175000"/>
    <x v="0"/>
    <x v="0"/>
    <n v="1175000"/>
  </r>
  <r>
    <d v="2011-11-24T00:00:00"/>
    <x v="4"/>
    <x v="3"/>
    <n v="2604"/>
    <x v="0"/>
    <n v="470000"/>
    <x v="1"/>
    <x v="2"/>
    <n v="470000"/>
  </r>
  <r>
    <d v="2011-11-25T00:00:00"/>
    <x v="4"/>
    <x v="3"/>
    <n v="2615"/>
    <x v="0"/>
    <n v="380000"/>
    <x v="0"/>
    <x v="1"/>
    <n v="380000"/>
  </r>
  <r>
    <d v="2011-11-25T00:00:00"/>
    <x v="4"/>
    <x v="3"/>
    <n v="2905"/>
    <x v="1"/>
    <n v="386000"/>
    <x v="0"/>
    <x v="1"/>
    <n v="386000"/>
  </r>
  <r>
    <d v="2011-11-25T00:00:00"/>
    <x v="4"/>
    <x v="3"/>
    <n v="2615"/>
    <x v="0"/>
    <n v="400000"/>
    <x v="0"/>
    <x v="2"/>
    <n v="400000"/>
  </r>
  <r>
    <d v="2011-11-25T00:00:00"/>
    <x v="4"/>
    <x v="3"/>
    <n v="2905"/>
    <x v="1"/>
    <n v="445000"/>
    <x v="0"/>
    <x v="1"/>
    <n v="445000"/>
  </r>
  <r>
    <d v="2011-11-25T00:00:00"/>
    <x v="4"/>
    <x v="3"/>
    <n v="2615"/>
    <x v="0"/>
    <n v="455000"/>
    <x v="0"/>
    <x v="0"/>
    <n v="455000"/>
  </r>
  <r>
    <d v="2011-11-25T00:00:00"/>
    <x v="4"/>
    <x v="3"/>
    <n v="2906"/>
    <x v="1"/>
    <n v="471500"/>
    <x v="0"/>
    <x v="1"/>
    <n v="471500"/>
  </r>
  <r>
    <d v="2011-11-25T00:00:00"/>
    <x v="4"/>
    <x v="3"/>
    <n v="2913"/>
    <x v="1"/>
    <n v="520000"/>
    <x v="0"/>
    <x v="0"/>
    <n v="520000"/>
  </r>
  <r>
    <d v="2011-11-25T00:00:00"/>
    <x v="4"/>
    <x v="3"/>
    <n v="2607"/>
    <x v="0"/>
    <n v="595000"/>
    <x v="0"/>
    <x v="1"/>
    <n v="595000"/>
  </r>
  <r>
    <d v="2011-11-25T00:00:00"/>
    <x v="4"/>
    <x v="3"/>
    <n v="2914"/>
    <x v="1"/>
    <n v="705000"/>
    <x v="0"/>
    <x v="0"/>
    <n v="705000"/>
  </r>
  <r>
    <d v="2011-11-25T00:00:00"/>
    <x v="4"/>
    <x v="3"/>
    <n v="2913"/>
    <x v="1"/>
    <n v="833000"/>
    <x v="0"/>
    <x v="0"/>
    <n v="833000"/>
  </r>
  <r>
    <d v="2011-11-25T00:00:00"/>
    <x v="4"/>
    <x v="3"/>
    <n v="2607"/>
    <x v="0"/>
    <n v="960000"/>
    <x v="0"/>
    <x v="3"/>
    <n v="960000"/>
  </r>
  <r>
    <d v="2011-11-26T00:00:00"/>
    <x v="4"/>
    <x v="3"/>
    <n v="2615"/>
    <x v="0"/>
    <n v="523000"/>
    <x v="0"/>
    <x v="1"/>
    <n v="523000"/>
  </r>
  <r>
    <d v="2011-11-26T00:00:00"/>
    <x v="4"/>
    <x v="3"/>
    <n v="2913"/>
    <x v="1"/>
    <n v="539500"/>
    <x v="0"/>
    <x v="0"/>
    <n v="539500"/>
  </r>
  <r>
    <d v="2011-11-26T00:00:00"/>
    <x v="4"/>
    <x v="3"/>
    <n v="2605"/>
    <x v="0"/>
    <n v="780000"/>
    <x v="0"/>
    <x v="3"/>
    <n v="780000"/>
  </r>
  <r>
    <d v="2011-11-26T00:00:00"/>
    <x v="4"/>
    <x v="3"/>
    <n v="2602"/>
    <x v="0"/>
    <n v="851982"/>
    <x v="0"/>
    <x v="1"/>
    <n v="851982"/>
  </r>
  <r>
    <d v="2011-11-26T00:00:00"/>
    <x v="4"/>
    <x v="3"/>
    <n v="2607"/>
    <x v="0"/>
    <n v="852000"/>
    <x v="0"/>
    <x v="0"/>
    <n v="852000"/>
  </r>
  <r>
    <d v="2011-11-26T00:00:00"/>
    <x v="4"/>
    <x v="3"/>
    <n v="2602"/>
    <x v="0"/>
    <n v="903018"/>
    <x v="0"/>
    <x v="1"/>
    <n v="903018"/>
  </r>
  <r>
    <d v="2011-11-28T00:00:00"/>
    <x v="4"/>
    <x v="3"/>
    <n v="2906"/>
    <x v="1"/>
    <n v="366000"/>
    <x v="0"/>
    <x v="1"/>
    <n v="366000"/>
  </r>
  <r>
    <d v="2011-11-28T00:00:00"/>
    <x v="4"/>
    <x v="3"/>
    <n v="2902"/>
    <x v="1"/>
    <n v="435000"/>
    <x v="0"/>
    <x v="1"/>
    <n v="435000"/>
  </r>
  <r>
    <d v="2011-11-28T00:00:00"/>
    <x v="4"/>
    <x v="3"/>
    <n v="2605"/>
    <x v="0"/>
    <n v="602500"/>
    <x v="0"/>
    <x v="1"/>
    <n v="602500"/>
  </r>
  <r>
    <d v="2011-11-28T00:00:00"/>
    <x v="4"/>
    <x v="3"/>
    <n v="2611"/>
    <x v="0"/>
    <n v="688000"/>
    <x v="0"/>
    <x v="0"/>
    <n v="688000"/>
  </r>
  <r>
    <d v="2011-11-28T00:00:00"/>
    <x v="4"/>
    <x v="3"/>
    <n v="2913"/>
    <x v="1"/>
    <n v="940000"/>
    <x v="0"/>
    <x v="3"/>
    <n v="940000"/>
  </r>
  <r>
    <d v="2011-11-29T00:00:00"/>
    <x v="4"/>
    <x v="3"/>
    <n v="2906"/>
    <x v="1"/>
    <n v="375000"/>
    <x v="0"/>
    <x v="1"/>
    <n v="375000"/>
  </r>
  <r>
    <d v="2011-11-29T00:00:00"/>
    <x v="4"/>
    <x v="3"/>
    <n v="2914"/>
    <x v="1"/>
    <n v="450000"/>
    <x v="0"/>
    <x v="1"/>
    <n v="450000"/>
  </r>
  <r>
    <d v="2011-11-29T00:00:00"/>
    <x v="4"/>
    <x v="3"/>
    <n v="2904"/>
    <x v="1"/>
    <n v="500000"/>
    <x v="0"/>
    <x v="1"/>
    <n v="500000"/>
  </r>
  <r>
    <d v="2011-11-29T00:00:00"/>
    <x v="4"/>
    <x v="3"/>
    <n v="2904"/>
    <x v="1"/>
    <n v="533500"/>
    <x v="0"/>
    <x v="1"/>
    <n v="533500"/>
  </r>
  <r>
    <d v="2011-11-29T00:00:00"/>
    <x v="4"/>
    <x v="3"/>
    <n v="2913"/>
    <x v="1"/>
    <n v="610000"/>
    <x v="0"/>
    <x v="0"/>
    <n v="610000"/>
  </r>
  <r>
    <d v="2011-11-29T00:00:00"/>
    <x v="4"/>
    <x v="3"/>
    <n v="2607"/>
    <x v="0"/>
    <n v="650000"/>
    <x v="0"/>
    <x v="1"/>
    <n v="650000"/>
  </r>
  <r>
    <d v="2011-11-29T00:00:00"/>
    <x v="4"/>
    <x v="3"/>
    <n v="2614"/>
    <x v="0"/>
    <n v="731500"/>
    <x v="0"/>
    <x v="1"/>
    <n v="731500"/>
  </r>
  <r>
    <d v="2011-11-29T00:00:00"/>
    <x v="4"/>
    <x v="3"/>
    <n v="2602"/>
    <x v="0"/>
    <n v="805000"/>
    <x v="0"/>
    <x v="1"/>
    <n v="805000"/>
  </r>
  <r>
    <d v="2011-11-29T00:00:00"/>
    <x v="4"/>
    <x v="3"/>
    <n v="2602"/>
    <x v="0"/>
    <n v="940000"/>
    <x v="0"/>
    <x v="0"/>
    <n v="940000"/>
  </r>
  <r>
    <d v="2011-11-30T00:00:00"/>
    <x v="4"/>
    <x v="3"/>
    <n v="2615"/>
    <x v="0"/>
    <n v="395000"/>
    <x v="0"/>
    <x v="1"/>
    <n v="395000"/>
  </r>
  <r>
    <d v="2011-11-30T00:00:00"/>
    <x v="4"/>
    <x v="3"/>
    <n v="2615"/>
    <x v="0"/>
    <n v="408000"/>
    <x v="0"/>
    <x v="1"/>
    <n v="408000"/>
  </r>
  <r>
    <d v="2011-11-30T00:00:00"/>
    <x v="4"/>
    <x v="3"/>
    <n v="2906"/>
    <x v="1"/>
    <n v="410000"/>
    <x v="0"/>
    <x v="1"/>
    <n v="410000"/>
  </r>
  <r>
    <d v="2011-11-30T00:00:00"/>
    <x v="4"/>
    <x v="3"/>
    <n v="2615"/>
    <x v="0"/>
    <n v="460000"/>
    <x v="0"/>
    <x v="0"/>
    <n v="460000"/>
  </r>
  <r>
    <d v="2011-11-30T00:00:00"/>
    <x v="4"/>
    <x v="3"/>
    <n v="2615"/>
    <x v="0"/>
    <n v="468000"/>
    <x v="0"/>
    <x v="0"/>
    <n v="468000"/>
  </r>
  <r>
    <d v="2011-11-30T00:00:00"/>
    <x v="4"/>
    <x v="3"/>
    <n v="2617"/>
    <x v="0"/>
    <n v="541000"/>
    <x v="0"/>
    <x v="0"/>
    <n v="541000"/>
  </r>
  <r>
    <d v="2011-11-30T00:00:00"/>
    <x v="4"/>
    <x v="3"/>
    <n v="2605"/>
    <x v="0"/>
    <n v="638000"/>
    <x v="0"/>
    <x v="1"/>
    <n v="638000"/>
  </r>
  <r>
    <d v="2011-11-30T00:00:00"/>
    <x v="4"/>
    <x v="3"/>
    <n v="2600"/>
    <x v="0"/>
    <n v="1200000"/>
    <x v="0"/>
    <x v="1"/>
    <n v="1200000"/>
  </r>
  <r>
    <d v="2011-12-01T00:00:00"/>
    <x v="4"/>
    <x v="3"/>
    <n v="2615"/>
    <x v="0"/>
    <n v="415000"/>
    <x v="0"/>
    <x v="1"/>
    <n v="415000"/>
  </r>
  <r>
    <d v="2011-12-01T00:00:00"/>
    <x v="4"/>
    <x v="3"/>
    <n v="2902"/>
    <x v="1"/>
    <n v="434500"/>
    <x v="0"/>
    <x v="1"/>
    <n v="434500"/>
  </r>
  <r>
    <d v="2011-12-01T00:00:00"/>
    <x v="4"/>
    <x v="3"/>
    <n v="2614"/>
    <x v="0"/>
    <n v="453000"/>
    <x v="0"/>
    <x v="1"/>
    <n v="453000"/>
  </r>
  <r>
    <d v="2011-12-01T00:00:00"/>
    <x v="4"/>
    <x v="3"/>
    <n v="2615"/>
    <x v="0"/>
    <n v="455000"/>
    <x v="0"/>
    <x v="0"/>
    <n v="455000"/>
  </r>
  <r>
    <d v="2011-12-01T00:00:00"/>
    <x v="4"/>
    <x v="3"/>
    <n v="2615"/>
    <x v="0"/>
    <n v="486000"/>
    <x v="0"/>
    <x v="0"/>
    <n v="486000"/>
  </r>
  <r>
    <d v="2011-12-01T00:00:00"/>
    <x v="4"/>
    <x v="3"/>
    <n v="2615"/>
    <x v="0"/>
    <n v="630000"/>
    <x v="0"/>
    <x v="3"/>
    <n v="630000"/>
  </r>
  <r>
    <d v="2011-12-01T00:00:00"/>
    <x v="4"/>
    <x v="3"/>
    <n v="2607"/>
    <x v="0"/>
    <n v="331000"/>
    <x v="1"/>
    <x v="2"/>
    <n v="331000"/>
  </r>
  <r>
    <d v="2011-12-02T00:00:00"/>
    <x v="4"/>
    <x v="3"/>
    <n v="2906"/>
    <x v="1"/>
    <n v="414000"/>
    <x v="0"/>
    <x v="1"/>
    <n v="414000"/>
  </r>
  <r>
    <d v="2011-12-02T00:00:00"/>
    <x v="4"/>
    <x v="3"/>
    <n v="2913"/>
    <x v="1"/>
    <n v="480000"/>
    <x v="0"/>
    <x v="0"/>
    <n v="480000"/>
  </r>
  <r>
    <d v="2011-12-02T00:00:00"/>
    <x v="4"/>
    <x v="3"/>
    <n v="2914"/>
    <x v="1"/>
    <n v="605000"/>
    <x v="0"/>
    <x v="0"/>
    <n v="605000"/>
  </r>
  <r>
    <d v="2011-12-02T00:00:00"/>
    <x v="4"/>
    <x v="3"/>
    <n v="2602"/>
    <x v="0"/>
    <n v="620000"/>
    <x v="0"/>
    <x v="1"/>
    <n v="620000"/>
  </r>
  <r>
    <d v="2011-12-02T00:00:00"/>
    <x v="4"/>
    <x v="3"/>
    <n v="2612"/>
    <x v="0"/>
    <n v="1030000"/>
    <x v="0"/>
    <x v="0"/>
    <n v="1030000"/>
  </r>
  <r>
    <d v="2011-12-03T00:00:00"/>
    <x v="4"/>
    <x v="3"/>
    <n v="2617"/>
    <x v="0"/>
    <n v="471000"/>
    <x v="0"/>
    <x v="0"/>
    <n v="471000"/>
  </r>
  <r>
    <d v="2011-12-03T00:00:00"/>
    <x v="4"/>
    <x v="3"/>
    <n v="2600"/>
    <x v="0"/>
    <n v="791000"/>
    <x v="0"/>
    <x v="0"/>
    <n v="791000"/>
  </r>
  <r>
    <d v="2011-12-03T00:00:00"/>
    <x v="4"/>
    <x v="3"/>
    <n v="2603"/>
    <x v="0"/>
    <n v="1200000"/>
    <x v="0"/>
    <x v="0"/>
    <n v="1200000"/>
  </r>
  <r>
    <d v="2011-12-03T00:00:00"/>
    <x v="4"/>
    <x v="3"/>
    <n v="2603"/>
    <x v="0"/>
    <n v="1270000"/>
    <x v="0"/>
    <x v="0"/>
    <n v="1270000"/>
  </r>
  <r>
    <d v="2011-12-05T00:00:00"/>
    <x v="4"/>
    <x v="3"/>
    <n v="2906"/>
    <x v="1"/>
    <n v="376500"/>
    <x v="0"/>
    <x v="1"/>
    <n v="376500"/>
  </r>
  <r>
    <d v="2011-12-05T00:00:00"/>
    <x v="4"/>
    <x v="3"/>
    <n v="2906"/>
    <x v="1"/>
    <n v="397500"/>
    <x v="0"/>
    <x v="1"/>
    <n v="397500"/>
  </r>
  <r>
    <d v="2011-12-05T00:00:00"/>
    <x v="4"/>
    <x v="3"/>
    <n v="2617"/>
    <x v="0"/>
    <n v="410000"/>
    <x v="0"/>
    <x v="1"/>
    <n v="410000"/>
  </r>
  <r>
    <d v="2011-12-05T00:00:00"/>
    <x v="4"/>
    <x v="3"/>
    <n v="2906"/>
    <x v="1"/>
    <n v="435000"/>
    <x v="0"/>
    <x v="1"/>
    <n v="435000"/>
  </r>
  <r>
    <d v="2011-12-05T00:00:00"/>
    <x v="4"/>
    <x v="3"/>
    <n v="2604"/>
    <x v="0"/>
    <n v="550000"/>
    <x v="0"/>
    <x v="1"/>
    <n v="550000"/>
  </r>
  <r>
    <d v="2011-12-05T00:00:00"/>
    <x v="4"/>
    <x v="3"/>
    <n v="2615"/>
    <x v="0"/>
    <n v="615000"/>
    <x v="0"/>
    <x v="0"/>
    <n v="615000"/>
  </r>
  <r>
    <d v="2011-12-05T00:00:00"/>
    <x v="4"/>
    <x v="3"/>
    <n v="2600"/>
    <x v="0"/>
    <n v="685000"/>
    <x v="0"/>
    <x v="1"/>
    <n v="685000"/>
  </r>
  <r>
    <d v="2011-12-05T00:00:00"/>
    <x v="4"/>
    <x v="3"/>
    <n v="2600"/>
    <x v="0"/>
    <n v="997000"/>
    <x v="0"/>
    <x v="0"/>
    <n v="997000"/>
  </r>
  <r>
    <d v="2011-12-05T00:00:00"/>
    <x v="4"/>
    <x v="3"/>
    <n v="2603"/>
    <x v="0"/>
    <n v="300000"/>
    <x v="1"/>
    <x v="4"/>
    <n v="300000"/>
  </r>
  <r>
    <d v="2011-12-06T00:00:00"/>
    <x v="4"/>
    <x v="3"/>
    <n v="2617"/>
    <x v="0"/>
    <n v="425000"/>
    <x v="0"/>
    <x v="1"/>
    <n v="425000"/>
  </r>
  <r>
    <d v="2011-12-06T00:00:00"/>
    <x v="4"/>
    <x v="3"/>
    <n v="2615"/>
    <x v="0"/>
    <n v="470000"/>
    <x v="0"/>
    <x v="0"/>
    <n v="470000"/>
  </r>
  <r>
    <d v="2011-12-06T00:00:00"/>
    <x v="4"/>
    <x v="3"/>
    <n v="2611"/>
    <x v="0"/>
    <n v="560000"/>
    <x v="0"/>
    <x v="3"/>
    <n v="560000"/>
  </r>
  <r>
    <d v="2011-12-07T00:00:00"/>
    <x v="4"/>
    <x v="3"/>
    <n v="2906"/>
    <x v="1"/>
    <n v="430000"/>
    <x v="0"/>
    <x v="0"/>
    <n v="430000"/>
  </r>
  <r>
    <d v="2011-12-07T00:00:00"/>
    <x v="4"/>
    <x v="3"/>
    <n v="2615"/>
    <x v="0"/>
    <n v="450000"/>
    <x v="0"/>
    <x v="1"/>
    <n v="450000"/>
  </r>
  <r>
    <d v="2011-12-07T00:00:00"/>
    <x v="4"/>
    <x v="3"/>
    <n v="2614"/>
    <x v="0"/>
    <n v="450000"/>
    <x v="0"/>
    <x v="1"/>
    <n v="450000"/>
  </r>
  <r>
    <d v="2011-12-07T00:00:00"/>
    <x v="4"/>
    <x v="3"/>
    <n v="2611"/>
    <x v="0"/>
    <n v="485000"/>
    <x v="0"/>
    <x v="1"/>
    <n v="485000"/>
  </r>
  <r>
    <d v="2011-12-07T00:00:00"/>
    <x v="4"/>
    <x v="3"/>
    <n v="2902"/>
    <x v="1"/>
    <n v="495000"/>
    <x v="0"/>
    <x v="1"/>
    <n v="495000"/>
  </r>
  <r>
    <d v="2011-12-07T00:00:00"/>
    <x v="4"/>
    <x v="3"/>
    <n v="2602"/>
    <x v="0"/>
    <n v="570000"/>
    <x v="0"/>
    <x v="1"/>
    <n v="570000"/>
  </r>
  <r>
    <d v="2011-12-07T00:00:00"/>
    <x v="4"/>
    <x v="3"/>
    <n v="2913"/>
    <x v="1"/>
    <n v="590000"/>
    <x v="0"/>
    <x v="0"/>
    <n v="590000"/>
  </r>
  <r>
    <d v="2011-12-07T00:00:00"/>
    <x v="4"/>
    <x v="3"/>
    <n v="2611"/>
    <x v="0"/>
    <n v="590000"/>
    <x v="0"/>
    <x v="0"/>
    <n v="590000"/>
  </r>
  <r>
    <d v="2011-12-07T00:00:00"/>
    <x v="4"/>
    <x v="3"/>
    <n v="2602"/>
    <x v="0"/>
    <n v="680000"/>
    <x v="0"/>
    <x v="3"/>
    <n v="680000"/>
  </r>
  <r>
    <d v="2011-12-08T00:00:00"/>
    <x v="4"/>
    <x v="3"/>
    <n v="2902"/>
    <x v="1"/>
    <n v="398000"/>
    <x v="0"/>
    <x v="1"/>
    <n v="398000"/>
  </r>
  <r>
    <d v="2011-12-08T00:00:00"/>
    <x v="4"/>
    <x v="3"/>
    <n v="2905"/>
    <x v="1"/>
    <n v="405000"/>
    <x v="0"/>
    <x v="1"/>
    <n v="405000"/>
  </r>
  <r>
    <d v="2011-12-08T00:00:00"/>
    <x v="4"/>
    <x v="3"/>
    <n v="2606"/>
    <x v="0"/>
    <n v="485000"/>
    <x v="0"/>
    <x v="1"/>
    <n v="485000"/>
  </r>
  <r>
    <d v="2011-12-08T00:00:00"/>
    <x v="4"/>
    <x v="3"/>
    <n v="2903"/>
    <x v="1"/>
    <n v="576000"/>
    <x v="0"/>
    <x v="0"/>
    <n v="576000"/>
  </r>
  <r>
    <d v="2011-12-08T00:00:00"/>
    <x v="4"/>
    <x v="3"/>
    <n v="2602"/>
    <x v="0"/>
    <n v="580000"/>
    <x v="0"/>
    <x v="1"/>
    <n v="580000"/>
  </r>
  <r>
    <d v="2011-12-08T00:00:00"/>
    <x v="4"/>
    <x v="3"/>
    <n v="2602"/>
    <x v="0"/>
    <n v="640000"/>
    <x v="0"/>
    <x v="0"/>
    <n v="640000"/>
  </r>
  <r>
    <d v="2011-12-08T00:00:00"/>
    <x v="4"/>
    <x v="3"/>
    <n v="2612"/>
    <x v="0"/>
    <n v="475000"/>
    <x v="1"/>
    <x v="2"/>
    <n v="475000"/>
  </r>
  <r>
    <d v="2011-12-09T00:00:00"/>
    <x v="4"/>
    <x v="3"/>
    <n v="2913"/>
    <x v="1"/>
    <n v="407666"/>
    <x v="0"/>
    <x v="1"/>
    <n v="407666"/>
  </r>
  <r>
    <d v="2011-12-09T00:00:00"/>
    <x v="4"/>
    <x v="3"/>
    <n v="2902"/>
    <x v="1"/>
    <n v="465000"/>
    <x v="0"/>
    <x v="0"/>
    <n v="465000"/>
  </r>
  <r>
    <d v="2011-12-09T00:00:00"/>
    <x v="4"/>
    <x v="3"/>
    <n v="2615"/>
    <x v="0"/>
    <n v="490000"/>
    <x v="0"/>
    <x v="0"/>
    <n v="490000"/>
  </r>
  <r>
    <d v="2011-12-09T00:00:00"/>
    <x v="4"/>
    <x v="3"/>
    <n v="2903"/>
    <x v="1"/>
    <n v="517500"/>
    <x v="0"/>
    <x v="0"/>
    <n v="517500"/>
  </r>
  <r>
    <d v="2011-12-09T00:00:00"/>
    <x v="4"/>
    <x v="3"/>
    <n v="2911"/>
    <x v="1"/>
    <n v="550000"/>
    <x v="0"/>
    <x v="1"/>
    <n v="550000"/>
  </r>
  <r>
    <d v="2011-12-09T00:00:00"/>
    <x v="4"/>
    <x v="3"/>
    <n v="2911"/>
    <x v="1"/>
    <n v="558500"/>
    <x v="0"/>
    <x v="1"/>
    <n v="558500"/>
  </r>
  <r>
    <d v="2011-12-09T00:00:00"/>
    <x v="4"/>
    <x v="3"/>
    <n v="2611"/>
    <x v="0"/>
    <n v="775000"/>
    <x v="0"/>
    <x v="0"/>
    <n v="775000"/>
  </r>
  <r>
    <d v="2011-12-09T00:00:00"/>
    <x v="4"/>
    <x v="3"/>
    <n v="2603"/>
    <x v="0"/>
    <n v="950000"/>
    <x v="0"/>
    <x v="0"/>
    <n v="950000"/>
  </r>
  <r>
    <d v="2011-12-10T00:00:00"/>
    <x v="4"/>
    <x v="3"/>
    <n v="2614"/>
    <x v="0"/>
    <n v="685000"/>
    <x v="0"/>
    <x v="0"/>
    <n v="685000"/>
  </r>
  <r>
    <d v="2011-12-10T00:00:00"/>
    <x v="4"/>
    <x v="3"/>
    <n v="2914"/>
    <x v="1"/>
    <n v="735000"/>
    <x v="0"/>
    <x v="3"/>
    <n v="735000"/>
  </r>
  <r>
    <d v="2011-12-10T00:00:00"/>
    <x v="4"/>
    <x v="3"/>
    <n v="2904"/>
    <x v="1"/>
    <n v="790000"/>
    <x v="0"/>
    <x v="0"/>
    <n v="790000"/>
  </r>
  <r>
    <d v="2011-12-12T00:00:00"/>
    <x v="4"/>
    <x v="3"/>
    <n v="2906"/>
    <x v="1"/>
    <n v="355000"/>
    <x v="0"/>
    <x v="1"/>
    <n v="355000"/>
  </r>
  <r>
    <d v="2011-12-12T00:00:00"/>
    <x v="4"/>
    <x v="3"/>
    <n v="2615"/>
    <x v="0"/>
    <n v="513000"/>
    <x v="0"/>
    <x v="0"/>
    <n v="513000"/>
  </r>
  <r>
    <d v="2011-12-12T00:00:00"/>
    <x v="4"/>
    <x v="3"/>
    <n v="2905"/>
    <x v="1"/>
    <n v="620000"/>
    <x v="0"/>
    <x v="0"/>
    <n v="620000"/>
  </r>
  <r>
    <d v="2011-12-12T00:00:00"/>
    <x v="4"/>
    <x v="3"/>
    <n v="2611"/>
    <x v="0"/>
    <n v="640000"/>
    <x v="0"/>
    <x v="0"/>
    <n v="640000"/>
  </r>
  <r>
    <d v="2011-12-12T00:00:00"/>
    <x v="4"/>
    <x v="3"/>
    <n v="2612"/>
    <x v="0"/>
    <n v="1221000"/>
    <x v="0"/>
    <x v="3"/>
    <n v="1221000"/>
  </r>
  <r>
    <d v="2011-12-12T00:00:00"/>
    <x v="4"/>
    <x v="3"/>
    <n v="2603"/>
    <x v="0"/>
    <n v="1327000"/>
    <x v="0"/>
    <x v="3"/>
    <n v="1327000"/>
  </r>
  <r>
    <d v="2011-12-12T00:00:00"/>
    <x v="4"/>
    <x v="3"/>
    <n v="2607"/>
    <x v="0"/>
    <n v="279950"/>
    <x v="1"/>
    <x v="4"/>
    <n v="279950"/>
  </r>
  <r>
    <d v="2011-12-13T00:00:00"/>
    <x v="4"/>
    <x v="3"/>
    <n v="2615"/>
    <x v="0"/>
    <n v="382000"/>
    <x v="0"/>
    <x v="2"/>
    <n v="382000"/>
  </r>
  <r>
    <d v="2011-12-13T00:00:00"/>
    <x v="4"/>
    <x v="3"/>
    <n v="2902"/>
    <x v="1"/>
    <n v="430000"/>
    <x v="0"/>
    <x v="0"/>
    <n v="430000"/>
  </r>
  <r>
    <d v="2011-12-13T00:00:00"/>
    <x v="4"/>
    <x v="3"/>
    <n v="2903"/>
    <x v="1"/>
    <n v="436000"/>
    <x v="0"/>
    <x v="1"/>
    <n v="436000"/>
  </r>
  <r>
    <d v="2011-12-13T00:00:00"/>
    <x v="4"/>
    <x v="3"/>
    <n v="2615"/>
    <x v="0"/>
    <n v="450000"/>
    <x v="0"/>
    <x v="0"/>
    <n v="450000"/>
  </r>
  <r>
    <d v="2011-12-13T00:00:00"/>
    <x v="4"/>
    <x v="3"/>
    <n v="2615"/>
    <x v="0"/>
    <n v="470000"/>
    <x v="0"/>
    <x v="0"/>
    <n v="470000"/>
  </r>
  <r>
    <d v="2011-12-13T00:00:00"/>
    <x v="4"/>
    <x v="3"/>
    <n v="2617"/>
    <x v="0"/>
    <n v="475000"/>
    <x v="0"/>
    <x v="1"/>
    <n v="475000"/>
  </r>
  <r>
    <d v="2011-12-13T00:00:00"/>
    <x v="4"/>
    <x v="3"/>
    <n v="2914"/>
    <x v="1"/>
    <n v="525000"/>
    <x v="0"/>
    <x v="0"/>
    <n v="525000"/>
  </r>
  <r>
    <d v="2011-12-13T00:00:00"/>
    <x v="4"/>
    <x v="3"/>
    <n v="2913"/>
    <x v="1"/>
    <n v="530000"/>
    <x v="0"/>
    <x v="1"/>
    <n v="530000"/>
  </r>
  <r>
    <d v="2011-12-14T00:00:00"/>
    <x v="4"/>
    <x v="3"/>
    <n v="2905"/>
    <x v="1"/>
    <n v="376000"/>
    <x v="0"/>
    <x v="1"/>
    <n v="376000"/>
  </r>
  <r>
    <d v="2011-12-14T00:00:00"/>
    <x v="4"/>
    <x v="3"/>
    <n v="2902"/>
    <x v="1"/>
    <n v="472500"/>
    <x v="0"/>
    <x v="1"/>
    <n v="472500"/>
  </r>
  <r>
    <d v="2011-12-14T00:00:00"/>
    <x v="4"/>
    <x v="3"/>
    <n v="2914"/>
    <x v="1"/>
    <n v="517000"/>
    <x v="0"/>
    <x v="1"/>
    <n v="517000"/>
  </r>
  <r>
    <d v="2011-12-14T00:00:00"/>
    <x v="4"/>
    <x v="3"/>
    <n v="2602"/>
    <x v="0"/>
    <n v="545000"/>
    <x v="0"/>
    <x v="1"/>
    <n v="545000"/>
  </r>
  <r>
    <d v="2011-12-14T00:00:00"/>
    <x v="4"/>
    <x v="3"/>
    <n v="2600"/>
    <x v="0"/>
    <n v="685000"/>
    <x v="0"/>
    <x v="4"/>
    <n v="685000"/>
  </r>
  <r>
    <d v="2011-12-14T00:00:00"/>
    <x v="4"/>
    <x v="3"/>
    <n v="2612"/>
    <x v="0"/>
    <n v="374500"/>
    <x v="1"/>
    <x v="4"/>
    <n v="374500"/>
  </r>
  <r>
    <d v="2011-12-14T00:00:00"/>
    <x v="4"/>
    <x v="3"/>
    <n v="2612"/>
    <x v="0"/>
    <n v="495000"/>
    <x v="1"/>
    <x v="2"/>
    <n v="495000"/>
  </r>
  <r>
    <d v="2011-12-15T00:00:00"/>
    <x v="4"/>
    <x v="3"/>
    <n v="2906"/>
    <x v="1"/>
    <n v="390000"/>
    <x v="0"/>
    <x v="1"/>
    <n v="390000"/>
  </r>
  <r>
    <d v="2011-12-15T00:00:00"/>
    <x v="4"/>
    <x v="3"/>
    <n v="2905"/>
    <x v="1"/>
    <n v="447500"/>
    <x v="0"/>
    <x v="1"/>
    <n v="447500"/>
  </r>
  <r>
    <d v="2011-12-15T00:00:00"/>
    <x v="4"/>
    <x v="3"/>
    <n v="2611"/>
    <x v="0"/>
    <n v="460000"/>
    <x v="0"/>
    <x v="1"/>
    <n v="460000"/>
  </r>
  <r>
    <d v="2011-12-16T00:00:00"/>
    <x v="4"/>
    <x v="3"/>
    <n v="2904"/>
    <x v="1"/>
    <n v="455000"/>
    <x v="0"/>
    <x v="1"/>
    <n v="455000"/>
  </r>
  <r>
    <d v="2011-12-16T00:00:00"/>
    <x v="4"/>
    <x v="3"/>
    <n v="2602"/>
    <x v="0"/>
    <n v="555000"/>
    <x v="0"/>
    <x v="1"/>
    <n v="555000"/>
  </r>
  <r>
    <d v="2011-12-16T00:00:00"/>
    <x v="4"/>
    <x v="3"/>
    <n v="2913"/>
    <x v="1"/>
    <n v="555000"/>
    <x v="0"/>
    <x v="0"/>
    <n v="555000"/>
  </r>
  <r>
    <d v="2011-12-16T00:00:00"/>
    <x v="4"/>
    <x v="3"/>
    <n v="2914"/>
    <x v="1"/>
    <n v="600000"/>
    <x v="0"/>
    <x v="3"/>
    <n v="600000"/>
  </r>
  <r>
    <d v="2011-12-16T00:00:00"/>
    <x v="4"/>
    <x v="3"/>
    <n v="2603"/>
    <x v="0"/>
    <n v="1950000"/>
    <x v="0"/>
    <x v="0"/>
    <n v="1950000"/>
  </r>
  <r>
    <d v="2011-12-16T00:00:00"/>
    <x v="4"/>
    <x v="3"/>
    <n v="2604"/>
    <x v="0"/>
    <n v="425000"/>
    <x v="1"/>
    <x v="2"/>
    <n v="425000"/>
  </r>
  <r>
    <d v="2011-12-17T00:00:00"/>
    <x v="4"/>
    <x v="3"/>
    <n v="2602"/>
    <x v="0"/>
    <n v="730000"/>
    <x v="0"/>
    <x v="1"/>
    <n v="730000"/>
  </r>
  <r>
    <d v="2011-12-17T00:00:00"/>
    <x v="4"/>
    <x v="3"/>
    <n v="2912"/>
    <x v="1"/>
    <n v="328000"/>
    <x v="1"/>
    <x v="4"/>
    <n v="328000"/>
  </r>
  <r>
    <d v="2011-12-19T00:00:00"/>
    <x v="4"/>
    <x v="3"/>
    <n v="2615"/>
    <x v="0"/>
    <n v="426000"/>
    <x v="0"/>
    <x v="1"/>
    <n v="426000"/>
  </r>
  <r>
    <d v="2011-12-19T00:00:00"/>
    <x v="4"/>
    <x v="3"/>
    <n v="2615"/>
    <x v="0"/>
    <n v="475000"/>
    <x v="0"/>
    <x v="0"/>
    <n v="475000"/>
  </r>
  <r>
    <d v="2011-12-19T00:00:00"/>
    <x v="4"/>
    <x v="3"/>
    <n v="2611"/>
    <x v="0"/>
    <n v="620000"/>
    <x v="0"/>
    <x v="0"/>
    <n v="620000"/>
  </r>
  <r>
    <d v="2011-12-19T00:00:00"/>
    <x v="4"/>
    <x v="3"/>
    <n v="2607"/>
    <x v="0"/>
    <n v="862500"/>
    <x v="0"/>
    <x v="0"/>
    <n v="862500"/>
  </r>
  <r>
    <d v="2011-12-20T00:00:00"/>
    <x v="4"/>
    <x v="3"/>
    <n v="2904"/>
    <x v="1"/>
    <n v="434000"/>
    <x v="0"/>
    <x v="1"/>
    <n v="434000"/>
  </r>
  <r>
    <d v="2011-12-20T00:00:00"/>
    <x v="4"/>
    <x v="3"/>
    <n v="2905"/>
    <x v="1"/>
    <n v="510000"/>
    <x v="0"/>
    <x v="0"/>
    <n v="510000"/>
  </r>
  <r>
    <d v="2011-12-20T00:00:00"/>
    <x v="4"/>
    <x v="3"/>
    <n v="2602"/>
    <x v="0"/>
    <n v="626000"/>
    <x v="0"/>
    <x v="1"/>
    <n v="626000"/>
  </r>
  <r>
    <d v="2011-12-20T00:00:00"/>
    <x v="4"/>
    <x v="3"/>
    <n v="2600"/>
    <x v="0"/>
    <n v="757000"/>
    <x v="0"/>
    <x v="1"/>
    <n v="757000"/>
  </r>
  <r>
    <d v="2011-12-20T00:00:00"/>
    <x v="4"/>
    <x v="3"/>
    <n v="2612"/>
    <x v="0"/>
    <n v="380000"/>
    <x v="1"/>
    <x v="2"/>
    <n v="380000"/>
  </r>
  <r>
    <d v="2011-12-20T00:00:00"/>
    <x v="4"/>
    <x v="3"/>
    <n v="2604"/>
    <x v="0"/>
    <n v="448000"/>
    <x v="1"/>
    <x v="2"/>
    <n v="448000"/>
  </r>
  <r>
    <d v="2011-12-20T00:00:00"/>
    <x v="4"/>
    <x v="3"/>
    <n v="2604"/>
    <x v="0"/>
    <n v="495000"/>
    <x v="1"/>
    <x v="2"/>
    <n v="495000"/>
  </r>
  <r>
    <d v="2011-12-21T00:00:00"/>
    <x v="4"/>
    <x v="3"/>
    <n v="2906"/>
    <x v="1"/>
    <n v="388000"/>
    <x v="0"/>
    <x v="1"/>
    <n v="388000"/>
  </r>
  <r>
    <d v="2011-12-21T00:00:00"/>
    <x v="4"/>
    <x v="3"/>
    <n v="2902"/>
    <x v="1"/>
    <n v="407000"/>
    <x v="0"/>
    <x v="1"/>
    <n v="407000"/>
  </r>
  <r>
    <d v="2011-12-21T00:00:00"/>
    <x v="4"/>
    <x v="3"/>
    <n v="2615"/>
    <x v="0"/>
    <n v="470000"/>
    <x v="0"/>
    <x v="1"/>
    <n v="470000"/>
  </r>
  <r>
    <d v="2011-12-21T00:00:00"/>
    <x v="4"/>
    <x v="3"/>
    <n v="2614"/>
    <x v="0"/>
    <n v="512500"/>
    <x v="0"/>
    <x v="1"/>
    <n v="512500"/>
  </r>
  <r>
    <d v="2011-12-21T00:00:00"/>
    <x v="4"/>
    <x v="3"/>
    <n v="2607"/>
    <x v="0"/>
    <n v="621000"/>
    <x v="0"/>
    <x v="1"/>
    <n v="621000"/>
  </r>
  <r>
    <d v="2011-12-21T00:00:00"/>
    <x v="4"/>
    <x v="3"/>
    <n v="2603"/>
    <x v="0"/>
    <n v="1070000"/>
    <x v="0"/>
    <x v="3"/>
    <n v="1070000"/>
  </r>
  <r>
    <d v="2011-12-21T00:00:00"/>
    <x v="4"/>
    <x v="3"/>
    <n v="2602"/>
    <x v="0"/>
    <n v="238500"/>
    <x v="1"/>
    <x v="4"/>
    <n v="238500"/>
  </r>
  <r>
    <d v="2011-12-21T00:00:00"/>
    <x v="4"/>
    <x v="3"/>
    <n v="2603"/>
    <x v="0"/>
    <n v="353000"/>
    <x v="1"/>
    <x v="2"/>
    <n v="353000"/>
  </r>
  <r>
    <d v="2011-12-22T00:00:00"/>
    <x v="4"/>
    <x v="3"/>
    <n v="2904"/>
    <x v="1"/>
    <n v="385000"/>
    <x v="0"/>
    <x v="2"/>
    <n v="385000"/>
  </r>
  <r>
    <d v="2011-12-22T00:00:00"/>
    <x v="4"/>
    <x v="3"/>
    <n v="2914"/>
    <x v="1"/>
    <n v="385000"/>
    <x v="0"/>
    <x v="1"/>
    <n v="385000"/>
  </r>
  <r>
    <d v="2011-12-22T00:00:00"/>
    <x v="4"/>
    <x v="3"/>
    <n v="2905"/>
    <x v="1"/>
    <n v="385000"/>
    <x v="0"/>
    <x v="1"/>
    <n v="385000"/>
  </r>
  <r>
    <d v="2011-12-22T00:00:00"/>
    <x v="4"/>
    <x v="3"/>
    <n v="2615"/>
    <x v="0"/>
    <n v="440000"/>
    <x v="0"/>
    <x v="1"/>
    <n v="440000"/>
  </r>
  <r>
    <d v="2011-12-22T00:00:00"/>
    <x v="4"/>
    <x v="3"/>
    <n v="2914"/>
    <x v="1"/>
    <n v="505000"/>
    <x v="0"/>
    <x v="0"/>
    <n v="505000"/>
  </r>
  <r>
    <d v="2011-12-22T00:00:00"/>
    <x v="4"/>
    <x v="3"/>
    <n v="2611"/>
    <x v="0"/>
    <n v="590000"/>
    <x v="0"/>
    <x v="0"/>
    <n v="590000"/>
  </r>
  <r>
    <d v="2011-12-22T00:00:00"/>
    <x v="4"/>
    <x v="3"/>
    <n v="2615"/>
    <x v="0"/>
    <n v="318000"/>
    <x v="1"/>
    <x v="2"/>
    <n v="318000"/>
  </r>
  <r>
    <d v="2011-12-22T00:00:00"/>
    <x v="4"/>
    <x v="3"/>
    <n v="2617"/>
    <x v="0"/>
    <n v="436000"/>
    <x v="1"/>
    <x v="1"/>
    <n v="436000"/>
  </r>
  <r>
    <d v="2011-12-23T00:00:00"/>
    <x v="4"/>
    <x v="3"/>
    <n v="2902"/>
    <x v="1"/>
    <n v="405250"/>
    <x v="0"/>
    <x v="1"/>
    <n v="405250"/>
  </r>
  <r>
    <d v="2011-12-23T00:00:00"/>
    <x v="4"/>
    <x v="3"/>
    <n v="2903"/>
    <x v="1"/>
    <n v="487000"/>
    <x v="0"/>
    <x v="0"/>
    <n v="487000"/>
  </r>
  <r>
    <d v="2011-12-23T00:00:00"/>
    <x v="4"/>
    <x v="3"/>
    <n v="2904"/>
    <x v="1"/>
    <n v="520000"/>
    <x v="0"/>
    <x v="1"/>
    <n v="520000"/>
  </r>
  <r>
    <d v="2011-12-23T00:00:00"/>
    <x v="4"/>
    <x v="3"/>
    <n v="2617"/>
    <x v="0"/>
    <n v="392000"/>
    <x v="1"/>
    <x v="2"/>
    <n v="392000"/>
  </r>
  <r>
    <d v="2012-01-03T00:00:00"/>
    <x v="5"/>
    <x v="0"/>
    <n v="2615"/>
    <x v="0"/>
    <n v="456000"/>
    <x v="0"/>
    <x v="1"/>
    <n v="456000"/>
  </r>
  <r>
    <d v="2012-01-03T00:00:00"/>
    <x v="5"/>
    <x v="0"/>
    <n v="2913"/>
    <x v="1"/>
    <n v="715000"/>
    <x v="0"/>
    <x v="0"/>
    <n v="715000"/>
  </r>
  <r>
    <d v="2012-01-03T00:00:00"/>
    <x v="5"/>
    <x v="0"/>
    <n v="2604"/>
    <x v="0"/>
    <n v="520000"/>
    <x v="1"/>
    <x v="2"/>
    <n v="520000"/>
  </r>
  <r>
    <d v="2012-01-04T00:00:00"/>
    <x v="5"/>
    <x v="0"/>
    <n v="2905"/>
    <x v="1"/>
    <n v="560000"/>
    <x v="0"/>
    <x v="0"/>
    <n v="560000"/>
  </r>
  <r>
    <d v="2012-01-05T00:00:00"/>
    <x v="5"/>
    <x v="0"/>
    <n v="2913"/>
    <x v="1"/>
    <n v="425000"/>
    <x v="0"/>
    <x v="1"/>
    <n v="425000"/>
  </r>
  <r>
    <d v="2012-01-05T00:00:00"/>
    <x v="5"/>
    <x v="0"/>
    <n v="2904"/>
    <x v="1"/>
    <n v="522500"/>
    <x v="0"/>
    <x v="1"/>
    <n v="522500"/>
  </r>
  <r>
    <d v="2012-01-05T00:00:00"/>
    <x v="5"/>
    <x v="0"/>
    <n v="2603"/>
    <x v="0"/>
    <n v="409000"/>
    <x v="1"/>
    <x v="2"/>
    <n v="409000"/>
  </r>
  <r>
    <d v="2012-01-06T00:00:00"/>
    <x v="5"/>
    <x v="0"/>
    <n v="2914"/>
    <x v="1"/>
    <n v="430000"/>
    <x v="0"/>
    <x v="1"/>
    <n v="430000"/>
  </r>
  <r>
    <d v="2012-01-06T00:00:00"/>
    <x v="5"/>
    <x v="0"/>
    <n v="2906"/>
    <x v="1"/>
    <n v="445000"/>
    <x v="0"/>
    <x v="1"/>
    <n v="445000"/>
  </r>
  <r>
    <d v="2012-01-09T00:00:00"/>
    <x v="5"/>
    <x v="0"/>
    <n v="2903"/>
    <x v="1"/>
    <n v="420000"/>
    <x v="0"/>
    <x v="1"/>
    <n v="420000"/>
  </r>
  <r>
    <d v="2012-01-09T00:00:00"/>
    <x v="5"/>
    <x v="0"/>
    <n v="2904"/>
    <x v="1"/>
    <n v="555000"/>
    <x v="0"/>
    <x v="0"/>
    <n v="555000"/>
  </r>
  <r>
    <d v="2012-01-09T00:00:00"/>
    <x v="5"/>
    <x v="0"/>
    <n v="2607"/>
    <x v="0"/>
    <n v="1080000"/>
    <x v="0"/>
    <x v="0"/>
    <n v="1080000"/>
  </r>
  <r>
    <d v="2012-01-09T00:00:00"/>
    <x v="5"/>
    <x v="0"/>
    <n v="2617"/>
    <x v="0"/>
    <n v="338500"/>
    <x v="1"/>
    <x v="4"/>
    <n v="338500"/>
  </r>
  <r>
    <d v="2012-01-10T00:00:00"/>
    <x v="5"/>
    <x v="0"/>
    <n v="2905"/>
    <x v="1"/>
    <n v="412500"/>
    <x v="0"/>
    <x v="1"/>
    <n v="412500"/>
  </r>
  <r>
    <d v="2012-01-10T00:00:00"/>
    <x v="5"/>
    <x v="0"/>
    <n v="2905"/>
    <x v="1"/>
    <n v="495000"/>
    <x v="0"/>
    <x v="0"/>
    <n v="495000"/>
  </r>
  <r>
    <d v="2012-01-10T00:00:00"/>
    <x v="5"/>
    <x v="0"/>
    <n v="2615"/>
    <x v="0"/>
    <n v="586000"/>
    <x v="0"/>
    <x v="0"/>
    <n v="586000"/>
  </r>
  <r>
    <d v="2012-01-11T00:00:00"/>
    <x v="5"/>
    <x v="0"/>
    <n v="2615"/>
    <x v="0"/>
    <n v="430000"/>
    <x v="0"/>
    <x v="1"/>
    <n v="430000"/>
  </r>
  <r>
    <d v="2012-01-11T00:00:00"/>
    <x v="5"/>
    <x v="0"/>
    <n v="2902"/>
    <x v="1"/>
    <n v="555000"/>
    <x v="0"/>
    <x v="0"/>
    <n v="555000"/>
  </r>
  <r>
    <d v="2012-01-11T00:00:00"/>
    <x v="5"/>
    <x v="0"/>
    <n v="2602"/>
    <x v="0"/>
    <n v="425000"/>
    <x v="1"/>
    <x v="2"/>
    <n v="425000"/>
  </r>
  <r>
    <d v="2012-01-12T00:00:00"/>
    <x v="5"/>
    <x v="0"/>
    <n v="2912"/>
    <x v="1"/>
    <n v="650500"/>
    <x v="0"/>
    <x v="0"/>
    <n v="650500"/>
  </r>
  <r>
    <d v="2012-01-12T00:00:00"/>
    <x v="5"/>
    <x v="0"/>
    <n v="2602"/>
    <x v="0"/>
    <n v="735000"/>
    <x v="0"/>
    <x v="1"/>
    <n v="735000"/>
  </r>
  <r>
    <d v="2012-01-15T00:00:00"/>
    <x v="5"/>
    <x v="0"/>
    <n v="2602"/>
    <x v="0"/>
    <n v="751500"/>
    <x v="0"/>
    <x v="0"/>
    <n v="751500"/>
  </r>
  <r>
    <d v="2012-01-16T00:00:00"/>
    <x v="5"/>
    <x v="0"/>
    <n v="2905"/>
    <x v="1"/>
    <n v="413300"/>
    <x v="0"/>
    <x v="1"/>
    <n v="413300"/>
  </r>
  <r>
    <d v="2012-01-16T00:00:00"/>
    <x v="5"/>
    <x v="0"/>
    <n v="2611"/>
    <x v="0"/>
    <n v="441000"/>
    <x v="0"/>
    <x v="1"/>
    <n v="441000"/>
  </r>
  <r>
    <d v="2012-01-16T00:00:00"/>
    <x v="5"/>
    <x v="0"/>
    <n v="2914"/>
    <x v="1"/>
    <n v="445000"/>
    <x v="0"/>
    <x v="1"/>
    <n v="445000"/>
  </r>
  <r>
    <d v="2012-01-16T00:00:00"/>
    <x v="5"/>
    <x v="0"/>
    <n v="2611"/>
    <x v="0"/>
    <n v="460000"/>
    <x v="0"/>
    <x v="0"/>
    <n v="460000"/>
  </r>
  <r>
    <d v="2012-01-16T00:00:00"/>
    <x v="5"/>
    <x v="0"/>
    <n v="2904"/>
    <x v="1"/>
    <n v="608000"/>
    <x v="0"/>
    <x v="0"/>
    <n v="608000"/>
  </r>
  <r>
    <d v="2012-01-16T00:00:00"/>
    <x v="5"/>
    <x v="0"/>
    <n v="2614"/>
    <x v="0"/>
    <n v="300000"/>
    <x v="1"/>
    <x v="2"/>
    <n v="300000"/>
  </r>
  <r>
    <d v="2012-01-17T00:00:00"/>
    <x v="5"/>
    <x v="0"/>
    <n v="2914"/>
    <x v="1"/>
    <n v="369000"/>
    <x v="0"/>
    <x v="1"/>
    <n v="369000"/>
  </r>
  <r>
    <d v="2012-01-17T00:00:00"/>
    <x v="5"/>
    <x v="0"/>
    <n v="2905"/>
    <x v="1"/>
    <n v="409000"/>
    <x v="0"/>
    <x v="1"/>
    <n v="409000"/>
  </r>
  <r>
    <d v="2012-01-17T00:00:00"/>
    <x v="5"/>
    <x v="0"/>
    <n v="2906"/>
    <x v="1"/>
    <n v="439000"/>
    <x v="0"/>
    <x v="1"/>
    <n v="439000"/>
  </r>
  <r>
    <d v="2012-01-17T00:00:00"/>
    <x v="5"/>
    <x v="0"/>
    <n v="2914"/>
    <x v="1"/>
    <n v="457000"/>
    <x v="0"/>
    <x v="1"/>
    <n v="457000"/>
  </r>
  <r>
    <d v="2012-01-17T00:00:00"/>
    <x v="5"/>
    <x v="0"/>
    <n v="2604"/>
    <x v="0"/>
    <n v="570000"/>
    <x v="0"/>
    <x v="1"/>
    <n v="570000"/>
  </r>
  <r>
    <d v="2012-01-17T00:00:00"/>
    <x v="5"/>
    <x v="0"/>
    <n v="2902"/>
    <x v="1"/>
    <n v="1015000"/>
    <x v="0"/>
    <x v="3"/>
    <n v="1015000"/>
  </r>
  <r>
    <d v="2012-01-18T00:00:00"/>
    <x v="5"/>
    <x v="0"/>
    <n v="2614"/>
    <x v="0"/>
    <n v="405000"/>
    <x v="0"/>
    <x v="1"/>
    <n v="405000"/>
  </r>
  <r>
    <d v="2012-01-18T00:00:00"/>
    <x v="5"/>
    <x v="0"/>
    <n v="2913"/>
    <x v="1"/>
    <n v="415000"/>
    <x v="0"/>
    <x v="1"/>
    <n v="415000"/>
  </r>
  <r>
    <d v="2012-01-18T00:00:00"/>
    <x v="5"/>
    <x v="0"/>
    <n v="2615"/>
    <x v="0"/>
    <n v="512500"/>
    <x v="0"/>
    <x v="0"/>
    <n v="512500"/>
  </r>
  <r>
    <d v="2012-01-18T00:00:00"/>
    <x v="5"/>
    <x v="0"/>
    <n v="2905"/>
    <x v="1"/>
    <n v="520000"/>
    <x v="0"/>
    <x v="0"/>
    <n v="520000"/>
  </r>
  <r>
    <d v="2012-01-18T00:00:00"/>
    <x v="5"/>
    <x v="0"/>
    <n v="2615"/>
    <x v="0"/>
    <n v="660800"/>
    <x v="0"/>
    <x v="3"/>
    <n v="660800"/>
  </r>
  <r>
    <d v="2012-01-18T00:00:00"/>
    <x v="5"/>
    <x v="0"/>
    <n v="2913"/>
    <x v="1"/>
    <n v="1150000"/>
    <x v="0"/>
    <x v="3"/>
    <n v="1150000"/>
  </r>
  <r>
    <d v="2012-01-18T00:00:00"/>
    <x v="5"/>
    <x v="0"/>
    <n v="2607"/>
    <x v="0"/>
    <n v="420000"/>
    <x v="1"/>
    <x v="2"/>
    <n v="420000"/>
  </r>
  <r>
    <d v="2012-01-19T00:00:00"/>
    <x v="5"/>
    <x v="0"/>
    <n v="2615"/>
    <x v="0"/>
    <n v="470000"/>
    <x v="0"/>
    <x v="0"/>
    <n v="470000"/>
  </r>
  <r>
    <d v="2012-01-19T00:00:00"/>
    <x v="5"/>
    <x v="0"/>
    <n v="2617"/>
    <x v="0"/>
    <n v="617000"/>
    <x v="0"/>
    <x v="0"/>
    <n v="617000"/>
  </r>
  <r>
    <d v="2012-01-19T00:00:00"/>
    <x v="5"/>
    <x v="0"/>
    <n v="2914"/>
    <x v="1"/>
    <n v="705000"/>
    <x v="0"/>
    <x v="0"/>
    <n v="705000"/>
  </r>
  <r>
    <d v="2012-01-19T00:00:00"/>
    <x v="5"/>
    <x v="0"/>
    <n v="2603"/>
    <x v="0"/>
    <n v="752000"/>
    <x v="0"/>
    <x v="0"/>
    <n v="752000"/>
  </r>
  <r>
    <d v="2012-01-19T00:00:00"/>
    <x v="5"/>
    <x v="0"/>
    <n v="2600"/>
    <x v="0"/>
    <n v="899000"/>
    <x v="0"/>
    <x v="0"/>
    <n v="899000"/>
  </r>
  <r>
    <d v="2012-01-20T00:00:00"/>
    <x v="5"/>
    <x v="0"/>
    <n v="2904"/>
    <x v="1"/>
    <n v="460000"/>
    <x v="0"/>
    <x v="0"/>
    <n v="460000"/>
  </r>
  <r>
    <d v="2012-01-20T00:00:00"/>
    <x v="5"/>
    <x v="0"/>
    <n v="2905"/>
    <x v="1"/>
    <n v="530000"/>
    <x v="0"/>
    <x v="0"/>
    <n v="530000"/>
  </r>
  <r>
    <d v="2012-01-20T00:00:00"/>
    <x v="5"/>
    <x v="0"/>
    <n v="2602"/>
    <x v="0"/>
    <n v="322500"/>
    <x v="1"/>
    <x v="4"/>
    <n v="322500"/>
  </r>
  <r>
    <d v="2012-01-21T00:00:00"/>
    <x v="5"/>
    <x v="0"/>
    <n v="2600"/>
    <x v="0"/>
    <n v="985000"/>
    <x v="0"/>
    <x v="3"/>
    <n v="985000"/>
  </r>
  <r>
    <d v="2012-01-23T00:00:00"/>
    <x v="5"/>
    <x v="0"/>
    <n v="2905"/>
    <x v="1"/>
    <n v="395000"/>
    <x v="0"/>
    <x v="2"/>
    <n v="395000"/>
  </r>
  <r>
    <d v="2012-01-23T00:00:00"/>
    <x v="5"/>
    <x v="0"/>
    <n v="2904"/>
    <x v="1"/>
    <n v="420000"/>
    <x v="0"/>
    <x v="1"/>
    <n v="420000"/>
  </r>
  <r>
    <d v="2012-01-23T00:00:00"/>
    <x v="5"/>
    <x v="0"/>
    <n v="2903"/>
    <x v="1"/>
    <n v="455000"/>
    <x v="0"/>
    <x v="1"/>
    <n v="455000"/>
  </r>
  <r>
    <d v="2012-01-23T00:00:00"/>
    <x v="5"/>
    <x v="0"/>
    <n v="2902"/>
    <x v="1"/>
    <n v="533000"/>
    <x v="0"/>
    <x v="1"/>
    <n v="533000"/>
  </r>
  <r>
    <d v="2012-01-23T00:00:00"/>
    <x v="5"/>
    <x v="0"/>
    <n v="2603"/>
    <x v="0"/>
    <n v="1260000"/>
    <x v="0"/>
    <x v="0"/>
    <n v="1260000"/>
  </r>
  <r>
    <d v="2012-01-23T00:00:00"/>
    <x v="5"/>
    <x v="0"/>
    <n v="2612"/>
    <x v="0"/>
    <n v="410000"/>
    <x v="1"/>
    <x v="4"/>
    <n v="410000"/>
  </r>
  <r>
    <d v="2012-01-24T00:00:00"/>
    <x v="5"/>
    <x v="0"/>
    <n v="2903"/>
    <x v="1"/>
    <n v="479000"/>
    <x v="0"/>
    <x v="0"/>
    <n v="479000"/>
  </r>
  <r>
    <d v="2012-01-24T00:00:00"/>
    <x v="5"/>
    <x v="0"/>
    <n v="2903"/>
    <x v="1"/>
    <n v="575000"/>
    <x v="0"/>
    <x v="0"/>
    <n v="575000"/>
  </r>
  <r>
    <d v="2012-01-24T00:00:00"/>
    <x v="5"/>
    <x v="0"/>
    <n v="2904"/>
    <x v="1"/>
    <n v="630000"/>
    <x v="0"/>
    <x v="0"/>
    <n v="630000"/>
  </r>
  <r>
    <d v="2012-01-24T00:00:00"/>
    <x v="5"/>
    <x v="0"/>
    <n v="2615"/>
    <x v="0"/>
    <n v="632500"/>
    <x v="0"/>
    <x v="0"/>
    <n v="632500"/>
  </r>
  <r>
    <d v="2012-01-24T00:00:00"/>
    <x v="5"/>
    <x v="0"/>
    <n v="2611"/>
    <x v="0"/>
    <n v="420000"/>
    <x v="1"/>
    <x v="1"/>
    <n v="420000"/>
  </r>
  <r>
    <d v="2012-01-25T00:00:00"/>
    <x v="5"/>
    <x v="0"/>
    <n v="2602"/>
    <x v="0"/>
    <n v="415000"/>
    <x v="0"/>
    <x v="2"/>
    <n v="415000"/>
  </r>
  <r>
    <d v="2012-01-25T00:00:00"/>
    <x v="5"/>
    <x v="0"/>
    <n v="2905"/>
    <x v="1"/>
    <n v="445000"/>
    <x v="0"/>
    <x v="1"/>
    <n v="445000"/>
  </r>
  <r>
    <d v="2012-01-25T00:00:00"/>
    <x v="5"/>
    <x v="0"/>
    <n v="2913"/>
    <x v="1"/>
    <n v="500000"/>
    <x v="0"/>
    <x v="1"/>
    <n v="500000"/>
  </r>
  <r>
    <d v="2012-01-25T00:00:00"/>
    <x v="5"/>
    <x v="0"/>
    <n v="2604"/>
    <x v="0"/>
    <n v="435000"/>
    <x v="1"/>
    <x v="2"/>
    <n v="435000"/>
  </r>
  <r>
    <d v="2012-01-26T00:00:00"/>
    <x v="5"/>
    <x v="0"/>
    <n v="2912"/>
    <x v="1"/>
    <n v="400000"/>
    <x v="1"/>
    <x v="2"/>
    <n v="400000"/>
  </r>
  <r>
    <d v="2012-01-27T00:00:00"/>
    <x v="5"/>
    <x v="0"/>
    <n v="2603"/>
    <x v="0"/>
    <n v="395000"/>
    <x v="0"/>
    <x v="4"/>
    <n v="395000"/>
  </r>
  <r>
    <d v="2012-01-27T00:00:00"/>
    <x v="5"/>
    <x v="0"/>
    <n v="2617"/>
    <x v="0"/>
    <n v="405000"/>
    <x v="0"/>
    <x v="2"/>
    <n v="405000"/>
  </r>
  <r>
    <d v="2012-01-27T00:00:00"/>
    <x v="5"/>
    <x v="0"/>
    <n v="2615"/>
    <x v="0"/>
    <n v="405000"/>
    <x v="0"/>
    <x v="1"/>
    <n v="405000"/>
  </r>
  <r>
    <d v="2012-01-27T00:00:00"/>
    <x v="5"/>
    <x v="0"/>
    <n v="2611"/>
    <x v="0"/>
    <n v="432000"/>
    <x v="0"/>
    <x v="1"/>
    <n v="432000"/>
  </r>
  <r>
    <d v="2012-01-27T00:00:00"/>
    <x v="5"/>
    <x v="0"/>
    <n v="2905"/>
    <x v="1"/>
    <n v="460000"/>
    <x v="0"/>
    <x v="0"/>
    <n v="460000"/>
  </r>
  <r>
    <d v="2012-01-27T00:00:00"/>
    <x v="5"/>
    <x v="0"/>
    <n v="2906"/>
    <x v="1"/>
    <n v="475000"/>
    <x v="0"/>
    <x v="1"/>
    <n v="475000"/>
  </r>
  <r>
    <d v="2012-01-27T00:00:00"/>
    <x v="5"/>
    <x v="0"/>
    <n v="2617"/>
    <x v="0"/>
    <n v="620000"/>
    <x v="0"/>
    <x v="1"/>
    <n v="620000"/>
  </r>
  <r>
    <d v="2012-01-30T00:00:00"/>
    <x v="5"/>
    <x v="0"/>
    <n v="2615"/>
    <x v="0"/>
    <n v="430000"/>
    <x v="0"/>
    <x v="1"/>
    <n v="430000"/>
  </r>
  <r>
    <d v="2012-01-30T00:00:00"/>
    <x v="5"/>
    <x v="0"/>
    <n v="2913"/>
    <x v="1"/>
    <n v="432000"/>
    <x v="0"/>
    <x v="1"/>
    <n v="432000"/>
  </r>
  <r>
    <d v="2012-01-30T00:00:00"/>
    <x v="5"/>
    <x v="0"/>
    <n v="2615"/>
    <x v="0"/>
    <n v="450000"/>
    <x v="0"/>
    <x v="0"/>
    <n v="450000"/>
  </r>
  <r>
    <d v="2012-01-30T00:00:00"/>
    <x v="5"/>
    <x v="0"/>
    <n v="2615"/>
    <x v="0"/>
    <n v="480000"/>
    <x v="0"/>
    <x v="1"/>
    <n v="480000"/>
  </r>
  <r>
    <d v="2012-01-30T00:00:00"/>
    <x v="5"/>
    <x v="0"/>
    <n v="2905"/>
    <x v="1"/>
    <n v="517500"/>
    <x v="0"/>
    <x v="0"/>
    <n v="517500"/>
  </r>
  <r>
    <d v="2012-01-30T00:00:00"/>
    <x v="5"/>
    <x v="0"/>
    <n v="2605"/>
    <x v="0"/>
    <n v="565000"/>
    <x v="0"/>
    <x v="0"/>
    <n v="565000"/>
  </r>
  <r>
    <d v="2012-01-30T00:00:00"/>
    <x v="5"/>
    <x v="0"/>
    <n v="2906"/>
    <x v="1"/>
    <n v="610000"/>
    <x v="0"/>
    <x v="0"/>
    <n v="610000"/>
  </r>
  <r>
    <d v="2012-01-30T00:00:00"/>
    <x v="5"/>
    <x v="0"/>
    <n v="2903"/>
    <x v="1"/>
    <n v="660000"/>
    <x v="0"/>
    <x v="0"/>
    <n v="660000"/>
  </r>
  <r>
    <d v="2012-01-30T00:00:00"/>
    <x v="5"/>
    <x v="0"/>
    <n v="2603"/>
    <x v="0"/>
    <n v="795000"/>
    <x v="0"/>
    <x v="1"/>
    <n v="795000"/>
  </r>
  <r>
    <d v="2012-01-31T00:00:00"/>
    <x v="5"/>
    <x v="0"/>
    <n v="2615"/>
    <x v="0"/>
    <n v="450000"/>
    <x v="0"/>
    <x v="1"/>
    <n v="450000"/>
  </r>
  <r>
    <d v="2012-01-31T00:00:00"/>
    <x v="5"/>
    <x v="0"/>
    <n v="2906"/>
    <x v="1"/>
    <n v="530000"/>
    <x v="0"/>
    <x v="0"/>
    <n v="530000"/>
  </r>
  <r>
    <d v="2012-01-31T00:00:00"/>
    <x v="5"/>
    <x v="0"/>
    <n v="2602"/>
    <x v="0"/>
    <n v="540000"/>
    <x v="0"/>
    <x v="1"/>
    <n v="540000"/>
  </r>
  <r>
    <d v="2012-01-31T00:00:00"/>
    <x v="5"/>
    <x v="0"/>
    <n v="2602"/>
    <x v="0"/>
    <n v="615000"/>
    <x v="0"/>
    <x v="0"/>
    <n v="615000"/>
  </r>
  <r>
    <d v="2012-01-31T00:00:00"/>
    <x v="5"/>
    <x v="0"/>
    <n v="2602"/>
    <x v="0"/>
    <n v="663500"/>
    <x v="0"/>
    <x v="1"/>
    <n v="663500"/>
  </r>
  <r>
    <d v="2012-01-31T00:00:00"/>
    <x v="5"/>
    <x v="0"/>
    <n v="2614"/>
    <x v="0"/>
    <n v="700000"/>
    <x v="0"/>
    <x v="1"/>
    <n v="700000"/>
  </r>
  <r>
    <d v="2012-01-31T00:00:00"/>
    <x v="5"/>
    <x v="0"/>
    <n v="2604"/>
    <x v="0"/>
    <n v="490000"/>
    <x v="1"/>
    <x v="1"/>
    <n v="490000"/>
  </r>
  <r>
    <d v="2012-02-01T00:00:00"/>
    <x v="5"/>
    <x v="0"/>
    <n v="2904"/>
    <x v="1"/>
    <n v="585000"/>
    <x v="0"/>
    <x v="0"/>
    <n v="585000"/>
  </r>
  <r>
    <d v="2012-02-01T00:00:00"/>
    <x v="5"/>
    <x v="0"/>
    <n v="2604"/>
    <x v="0"/>
    <n v="623000"/>
    <x v="0"/>
    <x v="1"/>
    <n v="623000"/>
  </r>
  <r>
    <d v="2012-02-02T00:00:00"/>
    <x v="5"/>
    <x v="0"/>
    <n v="2913"/>
    <x v="1"/>
    <n v="428000"/>
    <x v="0"/>
    <x v="1"/>
    <n v="428000"/>
  </r>
  <r>
    <d v="2012-02-02T00:00:00"/>
    <x v="5"/>
    <x v="0"/>
    <n v="2905"/>
    <x v="1"/>
    <n v="435000"/>
    <x v="0"/>
    <x v="1"/>
    <n v="435000"/>
  </r>
  <r>
    <d v="2012-02-02T00:00:00"/>
    <x v="5"/>
    <x v="0"/>
    <n v="2615"/>
    <x v="0"/>
    <n v="450000"/>
    <x v="0"/>
    <x v="1"/>
    <n v="450000"/>
  </r>
  <r>
    <d v="2012-02-02T00:00:00"/>
    <x v="5"/>
    <x v="0"/>
    <n v="2615"/>
    <x v="0"/>
    <n v="530000"/>
    <x v="0"/>
    <x v="1"/>
    <n v="530000"/>
  </r>
  <r>
    <d v="2012-02-02T00:00:00"/>
    <x v="5"/>
    <x v="0"/>
    <n v="2904"/>
    <x v="1"/>
    <n v="550000"/>
    <x v="0"/>
    <x v="0"/>
    <n v="550000"/>
  </r>
  <r>
    <d v="2012-02-02T00:00:00"/>
    <x v="5"/>
    <x v="0"/>
    <n v="2615"/>
    <x v="0"/>
    <n v="630000"/>
    <x v="0"/>
    <x v="0"/>
    <n v="630000"/>
  </r>
  <r>
    <d v="2012-02-02T00:00:00"/>
    <x v="5"/>
    <x v="0"/>
    <n v="2611"/>
    <x v="0"/>
    <n v="760000"/>
    <x v="0"/>
    <x v="0"/>
    <n v="760000"/>
  </r>
  <r>
    <d v="2012-02-03T00:00:00"/>
    <x v="5"/>
    <x v="0"/>
    <n v="2913"/>
    <x v="1"/>
    <n v="390000"/>
    <x v="0"/>
    <x v="1"/>
    <n v="390000"/>
  </r>
  <r>
    <d v="2012-02-03T00:00:00"/>
    <x v="5"/>
    <x v="0"/>
    <n v="2614"/>
    <x v="0"/>
    <n v="415000"/>
    <x v="0"/>
    <x v="1"/>
    <n v="415000"/>
  </r>
  <r>
    <d v="2012-02-03T00:00:00"/>
    <x v="5"/>
    <x v="0"/>
    <n v="2615"/>
    <x v="0"/>
    <n v="425000"/>
    <x v="0"/>
    <x v="1"/>
    <n v="425000"/>
  </r>
  <r>
    <d v="2012-02-03T00:00:00"/>
    <x v="5"/>
    <x v="0"/>
    <n v="2615"/>
    <x v="0"/>
    <n v="555000"/>
    <x v="0"/>
    <x v="0"/>
    <n v="555000"/>
  </r>
  <r>
    <d v="2012-02-03T00:00:00"/>
    <x v="5"/>
    <x v="0"/>
    <n v="2906"/>
    <x v="1"/>
    <n v="569000"/>
    <x v="0"/>
    <x v="0"/>
    <n v="569000"/>
  </r>
  <r>
    <d v="2012-02-03T00:00:00"/>
    <x v="5"/>
    <x v="0"/>
    <n v="2906"/>
    <x v="1"/>
    <n v="327500"/>
    <x v="1"/>
    <x v="2"/>
    <n v="327500"/>
  </r>
  <r>
    <d v="2012-02-04T00:00:00"/>
    <x v="5"/>
    <x v="0"/>
    <n v="2611"/>
    <x v="0"/>
    <n v="460000"/>
    <x v="0"/>
    <x v="1"/>
    <n v="460000"/>
  </r>
  <r>
    <d v="2012-02-04T00:00:00"/>
    <x v="5"/>
    <x v="0"/>
    <n v="2602"/>
    <x v="0"/>
    <n v="540000"/>
    <x v="0"/>
    <x v="1"/>
    <n v="540000"/>
  </r>
  <r>
    <d v="2012-02-04T00:00:00"/>
    <x v="5"/>
    <x v="0"/>
    <n v="2612"/>
    <x v="0"/>
    <n v="940000"/>
    <x v="0"/>
    <x v="1"/>
    <n v="940000"/>
  </r>
  <r>
    <d v="2012-02-06T00:00:00"/>
    <x v="5"/>
    <x v="0"/>
    <n v="2906"/>
    <x v="1"/>
    <n v="337500"/>
    <x v="0"/>
    <x v="1"/>
    <n v="337500"/>
  </r>
  <r>
    <d v="2012-02-06T00:00:00"/>
    <x v="5"/>
    <x v="0"/>
    <n v="2905"/>
    <x v="1"/>
    <n v="379000"/>
    <x v="0"/>
    <x v="1"/>
    <n v="379000"/>
  </r>
  <r>
    <d v="2012-02-06T00:00:00"/>
    <x v="5"/>
    <x v="0"/>
    <n v="2615"/>
    <x v="0"/>
    <n v="405000"/>
    <x v="0"/>
    <x v="1"/>
    <n v="405000"/>
  </r>
  <r>
    <d v="2012-02-06T00:00:00"/>
    <x v="5"/>
    <x v="0"/>
    <n v="2905"/>
    <x v="1"/>
    <n v="432000"/>
    <x v="0"/>
    <x v="1"/>
    <n v="432000"/>
  </r>
  <r>
    <d v="2012-02-06T00:00:00"/>
    <x v="5"/>
    <x v="0"/>
    <n v="2614"/>
    <x v="0"/>
    <n v="453000"/>
    <x v="0"/>
    <x v="1"/>
    <n v="453000"/>
  </r>
  <r>
    <d v="2012-02-06T00:00:00"/>
    <x v="5"/>
    <x v="0"/>
    <n v="2913"/>
    <x v="1"/>
    <n v="471800"/>
    <x v="0"/>
    <x v="1"/>
    <n v="471800"/>
  </r>
  <r>
    <d v="2012-02-06T00:00:00"/>
    <x v="5"/>
    <x v="0"/>
    <n v="2615"/>
    <x v="0"/>
    <n v="595000"/>
    <x v="0"/>
    <x v="0"/>
    <n v="595000"/>
  </r>
  <r>
    <d v="2012-02-06T00:00:00"/>
    <x v="5"/>
    <x v="0"/>
    <n v="2611"/>
    <x v="0"/>
    <n v="860000"/>
    <x v="0"/>
    <x v="3"/>
    <n v="860000"/>
  </r>
  <r>
    <d v="2012-02-06T00:00:00"/>
    <x v="5"/>
    <x v="0"/>
    <n v="2602"/>
    <x v="0"/>
    <n v="411000"/>
    <x v="1"/>
    <x v="2"/>
    <n v="411000"/>
  </r>
  <r>
    <d v="2012-02-07T00:00:00"/>
    <x v="5"/>
    <x v="0"/>
    <n v="2906"/>
    <x v="1"/>
    <n v="462000"/>
    <x v="0"/>
    <x v="1"/>
    <n v="462000"/>
  </r>
  <r>
    <d v="2012-02-07T00:00:00"/>
    <x v="5"/>
    <x v="0"/>
    <n v="2617"/>
    <x v="0"/>
    <n v="462000"/>
    <x v="0"/>
    <x v="1"/>
    <n v="462000"/>
  </r>
  <r>
    <d v="2012-02-07T00:00:00"/>
    <x v="5"/>
    <x v="0"/>
    <n v="2607"/>
    <x v="0"/>
    <n v="730500"/>
    <x v="0"/>
    <x v="1"/>
    <n v="730500"/>
  </r>
  <r>
    <d v="2012-02-08T00:00:00"/>
    <x v="5"/>
    <x v="0"/>
    <n v="2913"/>
    <x v="1"/>
    <n v="425000"/>
    <x v="0"/>
    <x v="1"/>
    <n v="425000"/>
  </r>
  <r>
    <d v="2012-02-08T00:00:00"/>
    <x v="5"/>
    <x v="0"/>
    <n v="2615"/>
    <x v="0"/>
    <n v="472500"/>
    <x v="0"/>
    <x v="0"/>
    <n v="472500"/>
  </r>
  <r>
    <d v="2012-02-08T00:00:00"/>
    <x v="5"/>
    <x v="0"/>
    <n v="2614"/>
    <x v="0"/>
    <n v="480000"/>
    <x v="0"/>
    <x v="1"/>
    <n v="480000"/>
  </r>
  <r>
    <d v="2012-02-08T00:00:00"/>
    <x v="5"/>
    <x v="0"/>
    <n v="2906"/>
    <x v="1"/>
    <n v="515000"/>
    <x v="0"/>
    <x v="0"/>
    <n v="515000"/>
  </r>
  <r>
    <d v="2012-02-08T00:00:00"/>
    <x v="5"/>
    <x v="0"/>
    <n v="2903"/>
    <x v="1"/>
    <n v="550000"/>
    <x v="0"/>
    <x v="0"/>
    <n v="550000"/>
  </r>
  <r>
    <d v="2012-02-08T00:00:00"/>
    <x v="5"/>
    <x v="0"/>
    <n v="2606"/>
    <x v="0"/>
    <n v="600000"/>
    <x v="0"/>
    <x v="0"/>
    <n v="600000"/>
  </r>
  <r>
    <d v="2012-02-08T00:00:00"/>
    <x v="5"/>
    <x v="0"/>
    <n v="2612"/>
    <x v="0"/>
    <n v="940000"/>
    <x v="0"/>
    <x v="1"/>
    <n v="940000"/>
  </r>
  <r>
    <d v="2012-02-08T00:00:00"/>
    <x v="5"/>
    <x v="0"/>
    <n v="2612"/>
    <x v="0"/>
    <n v="379000"/>
    <x v="1"/>
    <x v="4"/>
    <n v="379000"/>
  </r>
  <r>
    <d v="2012-02-09T00:00:00"/>
    <x v="5"/>
    <x v="0"/>
    <n v="2607"/>
    <x v="0"/>
    <n v="410000"/>
    <x v="0"/>
    <x v="0"/>
    <n v="410000"/>
  </r>
  <r>
    <d v="2012-02-09T00:00:00"/>
    <x v="5"/>
    <x v="0"/>
    <n v="2615"/>
    <x v="0"/>
    <n v="470000"/>
    <x v="0"/>
    <x v="0"/>
    <n v="470000"/>
  </r>
  <r>
    <d v="2012-02-09T00:00:00"/>
    <x v="5"/>
    <x v="0"/>
    <n v="2607"/>
    <x v="0"/>
    <n v="640000"/>
    <x v="0"/>
    <x v="1"/>
    <n v="640000"/>
  </r>
  <r>
    <d v="2012-02-09T00:00:00"/>
    <x v="5"/>
    <x v="0"/>
    <n v="2903"/>
    <x v="1"/>
    <n v="652500"/>
    <x v="0"/>
    <x v="0"/>
    <n v="652500"/>
  </r>
  <r>
    <d v="2012-02-09T00:00:00"/>
    <x v="5"/>
    <x v="0"/>
    <n v="2914"/>
    <x v="1"/>
    <n v="760000"/>
    <x v="0"/>
    <x v="3"/>
    <n v="760000"/>
  </r>
  <r>
    <d v="2012-02-10T00:00:00"/>
    <x v="5"/>
    <x v="0"/>
    <n v="2615"/>
    <x v="0"/>
    <n v="577000"/>
    <x v="0"/>
    <x v="0"/>
    <n v="577000"/>
  </r>
  <r>
    <d v="2012-02-10T00:00:00"/>
    <x v="5"/>
    <x v="0"/>
    <n v="2605"/>
    <x v="0"/>
    <n v="320000"/>
    <x v="1"/>
    <x v="2"/>
    <n v="320000"/>
  </r>
  <r>
    <d v="2012-02-10T00:00:00"/>
    <x v="5"/>
    <x v="0"/>
    <n v="2612"/>
    <x v="0"/>
    <n v="374000"/>
    <x v="1"/>
    <x v="4"/>
    <n v="374000"/>
  </r>
  <r>
    <d v="2012-02-11T00:00:00"/>
    <x v="5"/>
    <x v="0"/>
    <n v="2607"/>
    <x v="0"/>
    <n v="657500"/>
    <x v="0"/>
    <x v="1"/>
    <n v="657500"/>
  </r>
  <r>
    <d v="2012-02-11T00:00:00"/>
    <x v="5"/>
    <x v="0"/>
    <n v="2604"/>
    <x v="0"/>
    <n v="725000"/>
    <x v="0"/>
    <x v="1"/>
    <n v="725000"/>
  </r>
  <r>
    <d v="2012-02-13T00:00:00"/>
    <x v="5"/>
    <x v="0"/>
    <n v="2906"/>
    <x v="1"/>
    <n v="393000"/>
    <x v="0"/>
    <x v="1"/>
    <n v="393000"/>
  </r>
  <r>
    <d v="2012-02-13T00:00:00"/>
    <x v="5"/>
    <x v="0"/>
    <n v="2904"/>
    <x v="1"/>
    <n v="411000"/>
    <x v="0"/>
    <x v="1"/>
    <n v="411000"/>
  </r>
  <r>
    <d v="2012-02-13T00:00:00"/>
    <x v="5"/>
    <x v="0"/>
    <n v="2913"/>
    <x v="1"/>
    <n v="480000"/>
    <x v="0"/>
    <x v="1"/>
    <n v="480000"/>
  </r>
  <r>
    <d v="2012-02-13T00:00:00"/>
    <x v="5"/>
    <x v="0"/>
    <n v="2620"/>
    <x v="0"/>
    <n v="202500"/>
    <x v="1"/>
    <x v="4"/>
    <n v="202500"/>
  </r>
  <r>
    <d v="2012-02-13T00:00:00"/>
    <x v="5"/>
    <x v="0"/>
    <n v="2603"/>
    <x v="0"/>
    <n v="390000"/>
    <x v="1"/>
    <x v="2"/>
    <n v="390000"/>
  </r>
  <r>
    <d v="2012-02-14T00:00:00"/>
    <x v="5"/>
    <x v="0"/>
    <n v="2906"/>
    <x v="1"/>
    <n v="445000"/>
    <x v="0"/>
    <x v="1"/>
    <n v="445000"/>
  </r>
  <r>
    <d v="2012-02-14T00:00:00"/>
    <x v="5"/>
    <x v="0"/>
    <n v="2611"/>
    <x v="0"/>
    <n v="459000"/>
    <x v="0"/>
    <x v="1"/>
    <n v="459000"/>
  </r>
  <r>
    <d v="2012-02-14T00:00:00"/>
    <x v="5"/>
    <x v="0"/>
    <n v="2904"/>
    <x v="1"/>
    <n v="510000"/>
    <x v="0"/>
    <x v="0"/>
    <n v="510000"/>
  </r>
  <r>
    <d v="2012-02-14T00:00:00"/>
    <x v="5"/>
    <x v="0"/>
    <n v="2905"/>
    <x v="1"/>
    <n v="547500"/>
    <x v="0"/>
    <x v="0"/>
    <n v="547500"/>
  </r>
  <r>
    <d v="2012-02-14T00:00:00"/>
    <x v="5"/>
    <x v="0"/>
    <n v="2602"/>
    <x v="0"/>
    <n v="575000"/>
    <x v="0"/>
    <x v="2"/>
    <n v="575000"/>
  </r>
  <r>
    <d v="2012-02-14T00:00:00"/>
    <x v="5"/>
    <x v="0"/>
    <n v="2602"/>
    <x v="0"/>
    <n v="580000"/>
    <x v="0"/>
    <x v="1"/>
    <n v="580000"/>
  </r>
  <r>
    <d v="2012-02-14T00:00:00"/>
    <x v="5"/>
    <x v="0"/>
    <n v="2902"/>
    <x v="1"/>
    <n v="610000"/>
    <x v="0"/>
    <x v="0"/>
    <n v="610000"/>
  </r>
  <r>
    <d v="2012-02-15T00:00:00"/>
    <x v="5"/>
    <x v="0"/>
    <n v="2902"/>
    <x v="1"/>
    <n v="385000"/>
    <x v="0"/>
    <x v="1"/>
    <n v="385000"/>
  </r>
  <r>
    <d v="2012-02-15T00:00:00"/>
    <x v="5"/>
    <x v="0"/>
    <n v="2617"/>
    <x v="0"/>
    <n v="448000"/>
    <x v="0"/>
    <x v="0"/>
    <n v="448000"/>
  </r>
  <r>
    <d v="2012-02-15T00:00:00"/>
    <x v="5"/>
    <x v="0"/>
    <n v="2913"/>
    <x v="1"/>
    <n v="610000"/>
    <x v="0"/>
    <x v="0"/>
    <n v="610000"/>
  </r>
  <r>
    <d v="2012-02-15T00:00:00"/>
    <x v="5"/>
    <x v="0"/>
    <n v="2603"/>
    <x v="0"/>
    <n v="829000"/>
    <x v="0"/>
    <x v="0"/>
    <n v="829000"/>
  </r>
  <r>
    <d v="2012-02-16T00:00:00"/>
    <x v="5"/>
    <x v="0"/>
    <n v="2905"/>
    <x v="1"/>
    <n v="392000"/>
    <x v="0"/>
    <x v="1"/>
    <n v="392000"/>
  </r>
  <r>
    <d v="2012-02-16T00:00:00"/>
    <x v="5"/>
    <x v="0"/>
    <n v="2905"/>
    <x v="1"/>
    <n v="445000"/>
    <x v="0"/>
    <x v="1"/>
    <n v="445000"/>
  </r>
  <r>
    <d v="2012-02-16T00:00:00"/>
    <x v="5"/>
    <x v="0"/>
    <n v="2615"/>
    <x v="0"/>
    <n v="480000"/>
    <x v="0"/>
    <x v="1"/>
    <n v="480000"/>
  </r>
  <r>
    <d v="2012-02-16T00:00:00"/>
    <x v="5"/>
    <x v="0"/>
    <n v="2615"/>
    <x v="0"/>
    <n v="555000"/>
    <x v="0"/>
    <x v="0"/>
    <n v="555000"/>
  </r>
  <r>
    <d v="2012-02-17T00:00:00"/>
    <x v="5"/>
    <x v="0"/>
    <n v="2617"/>
    <x v="0"/>
    <n v="405000"/>
    <x v="0"/>
    <x v="1"/>
    <n v="405000"/>
  </r>
  <r>
    <d v="2012-02-17T00:00:00"/>
    <x v="5"/>
    <x v="0"/>
    <n v="2914"/>
    <x v="1"/>
    <n v="469950"/>
    <x v="0"/>
    <x v="1"/>
    <n v="469950"/>
  </r>
  <r>
    <d v="2012-02-17T00:00:00"/>
    <x v="5"/>
    <x v="0"/>
    <n v="2615"/>
    <x v="0"/>
    <n v="475000"/>
    <x v="0"/>
    <x v="0"/>
    <n v="475000"/>
  </r>
  <r>
    <d v="2012-02-17T00:00:00"/>
    <x v="5"/>
    <x v="0"/>
    <n v="2611"/>
    <x v="0"/>
    <n v="539000"/>
    <x v="0"/>
    <x v="0"/>
    <n v="539000"/>
  </r>
  <r>
    <d v="2012-02-17T00:00:00"/>
    <x v="5"/>
    <x v="0"/>
    <n v="2602"/>
    <x v="0"/>
    <n v="800000"/>
    <x v="0"/>
    <x v="3"/>
    <n v="800000"/>
  </r>
  <r>
    <d v="2012-02-17T00:00:00"/>
    <x v="5"/>
    <x v="0"/>
    <n v="2603"/>
    <x v="0"/>
    <n v="830000"/>
    <x v="0"/>
    <x v="1"/>
    <n v="830000"/>
  </r>
  <r>
    <d v="2012-02-17T00:00:00"/>
    <x v="5"/>
    <x v="0"/>
    <n v="2617"/>
    <x v="0"/>
    <n v="351000"/>
    <x v="1"/>
    <x v="2"/>
    <n v="351000"/>
  </r>
  <r>
    <d v="2012-02-17T00:00:00"/>
    <x v="5"/>
    <x v="0"/>
    <n v="2602"/>
    <x v="0"/>
    <n v="384500"/>
    <x v="1"/>
    <x v="2"/>
    <n v="384500"/>
  </r>
  <r>
    <d v="2012-02-17T00:00:00"/>
    <x v="5"/>
    <x v="0"/>
    <n v="2604"/>
    <x v="0"/>
    <n v="545000"/>
    <x v="1"/>
    <x v="2"/>
    <n v="545000"/>
  </r>
  <r>
    <d v="2012-02-18T00:00:00"/>
    <x v="5"/>
    <x v="0"/>
    <n v="2903"/>
    <x v="1"/>
    <n v="430000"/>
    <x v="0"/>
    <x v="1"/>
    <n v="430000"/>
  </r>
  <r>
    <d v="2012-02-18T00:00:00"/>
    <x v="5"/>
    <x v="0"/>
    <n v="2602"/>
    <x v="0"/>
    <n v="606000"/>
    <x v="0"/>
    <x v="1"/>
    <n v="606000"/>
  </r>
  <r>
    <d v="2012-02-18T00:00:00"/>
    <x v="5"/>
    <x v="0"/>
    <n v="2605"/>
    <x v="0"/>
    <n v="1008000"/>
    <x v="0"/>
    <x v="0"/>
    <n v="1008000"/>
  </r>
  <r>
    <d v="2012-02-18T00:00:00"/>
    <x v="5"/>
    <x v="0"/>
    <n v="2617"/>
    <x v="0"/>
    <n v="473500"/>
    <x v="1"/>
    <x v="1"/>
    <n v="473500"/>
  </r>
  <r>
    <d v="2012-02-20T00:00:00"/>
    <x v="5"/>
    <x v="0"/>
    <n v="2905"/>
    <x v="1"/>
    <n v="405000"/>
    <x v="0"/>
    <x v="1"/>
    <n v="405000"/>
  </r>
  <r>
    <d v="2012-02-20T00:00:00"/>
    <x v="5"/>
    <x v="0"/>
    <n v="2902"/>
    <x v="1"/>
    <n v="420000"/>
    <x v="0"/>
    <x v="1"/>
    <n v="420000"/>
  </r>
  <r>
    <d v="2012-02-20T00:00:00"/>
    <x v="5"/>
    <x v="0"/>
    <n v="2615"/>
    <x v="0"/>
    <n v="430000"/>
    <x v="0"/>
    <x v="0"/>
    <n v="430000"/>
  </r>
  <r>
    <d v="2012-02-20T00:00:00"/>
    <x v="5"/>
    <x v="0"/>
    <n v="2905"/>
    <x v="1"/>
    <n v="430000"/>
    <x v="0"/>
    <x v="1"/>
    <n v="430000"/>
  </r>
  <r>
    <d v="2012-02-20T00:00:00"/>
    <x v="5"/>
    <x v="0"/>
    <n v="2914"/>
    <x v="1"/>
    <n v="439000"/>
    <x v="0"/>
    <x v="1"/>
    <n v="439000"/>
  </r>
  <r>
    <d v="2012-02-20T00:00:00"/>
    <x v="5"/>
    <x v="0"/>
    <n v="2913"/>
    <x v="1"/>
    <n v="465000"/>
    <x v="0"/>
    <x v="1"/>
    <n v="465000"/>
  </r>
  <r>
    <d v="2012-02-20T00:00:00"/>
    <x v="5"/>
    <x v="0"/>
    <n v="2914"/>
    <x v="1"/>
    <n v="482500"/>
    <x v="0"/>
    <x v="0"/>
    <n v="482500"/>
  </r>
  <r>
    <d v="2012-02-20T00:00:00"/>
    <x v="5"/>
    <x v="0"/>
    <n v="2614"/>
    <x v="0"/>
    <n v="511000"/>
    <x v="0"/>
    <x v="1"/>
    <n v="511000"/>
  </r>
  <r>
    <d v="2012-02-20T00:00:00"/>
    <x v="5"/>
    <x v="0"/>
    <n v="2914"/>
    <x v="1"/>
    <n v="520000"/>
    <x v="0"/>
    <x v="0"/>
    <n v="520000"/>
  </r>
  <r>
    <d v="2012-02-20T00:00:00"/>
    <x v="5"/>
    <x v="0"/>
    <n v="2906"/>
    <x v="1"/>
    <n v="530000"/>
    <x v="0"/>
    <x v="0"/>
    <n v="530000"/>
  </r>
  <r>
    <d v="2012-02-20T00:00:00"/>
    <x v="5"/>
    <x v="0"/>
    <n v="2905"/>
    <x v="1"/>
    <n v="550000"/>
    <x v="0"/>
    <x v="0"/>
    <n v="550000"/>
  </r>
  <r>
    <d v="2012-02-20T00:00:00"/>
    <x v="5"/>
    <x v="0"/>
    <n v="2904"/>
    <x v="1"/>
    <n v="560000"/>
    <x v="0"/>
    <x v="0"/>
    <n v="560000"/>
  </r>
  <r>
    <d v="2012-02-20T00:00:00"/>
    <x v="5"/>
    <x v="0"/>
    <n v="2913"/>
    <x v="1"/>
    <n v="565000"/>
    <x v="0"/>
    <x v="1"/>
    <n v="565000"/>
  </r>
  <r>
    <d v="2012-02-20T00:00:00"/>
    <x v="5"/>
    <x v="0"/>
    <n v="2913"/>
    <x v="1"/>
    <n v="640000"/>
    <x v="0"/>
    <x v="1"/>
    <n v="640000"/>
  </r>
  <r>
    <d v="2012-02-20T00:00:00"/>
    <x v="5"/>
    <x v="0"/>
    <n v="2913"/>
    <x v="1"/>
    <n v="685000"/>
    <x v="0"/>
    <x v="0"/>
    <n v="685000"/>
  </r>
  <r>
    <d v="2012-02-20T00:00:00"/>
    <x v="5"/>
    <x v="0"/>
    <n v="2612"/>
    <x v="0"/>
    <n v="405000"/>
    <x v="1"/>
    <x v="4"/>
    <n v="405000"/>
  </r>
  <r>
    <d v="2012-02-20T00:00:00"/>
    <x v="5"/>
    <x v="0"/>
    <n v="2914"/>
    <x v="1"/>
    <n v="438500"/>
    <x v="1"/>
    <x v="1"/>
    <n v="438500"/>
  </r>
  <r>
    <d v="2012-02-21T00:00:00"/>
    <x v="5"/>
    <x v="0"/>
    <n v="2902"/>
    <x v="1"/>
    <n v="445000"/>
    <x v="0"/>
    <x v="1"/>
    <n v="445000"/>
  </r>
  <r>
    <d v="2012-02-21T00:00:00"/>
    <x v="5"/>
    <x v="0"/>
    <n v="2611"/>
    <x v="0"/>
    <n v="472000"/>
    <x v="0"/>
    <x v="1"/>
    <n v="472000"/>
  </r>
  <r>
    <d v="2012-02-21T00:00:00"/>
    <x v="5"/>
    <x v="0"/>
    <n v="2902"/>
    <x v="1"/>
    <n v="475000"/>
    <x v="0"/>
    <x v="1"/>
    <n v="475000"/>
  </r>
  <r>
    <d v="2012-02-21T00:00:00"/>
    <x v="5"/>
    <x v="0"/>
    <n v="2617"/>
    <x v="0"/>
    <n v="485000"/>
    <x v="0"/>
    <x v="1"/>
    <n v="485000"/>
  </r>
  <r>
    <d v="2012-02-21T00:00:00"/>
    <x v="5"/>
    <x v="0"/>
    <n v="2902"/>
    <x v="1"/>
    <n v="500000"/>
    <x v="0"/>
    <x v="0"/>
    <n v="500000"/>
  </r>
  <r>
    <d v="2012-02-21T00:00:00"/>
    <x v="5"/>
    <x v="0"/>
    <n v="2902"/>
    <x v="1"/>
    <n v="549000"/>
    <x v="0"/>
    <x v="1"/>
    <n v="549000"/>
  </r>
  <r>
    <d v="2012-02-21T00:00:00"/>
    <x v="5"/>
    <x v="0"/>
    <n v="2611"/>
    <x v="0"/>
    <n v="560000"/>
    <x v="0"/>
    <x v="1"/>
    <n v="560000"/>
  </r>
  <r>
    <d v="2012-02-21T00:00:00"/>
    <x v="5"/>
    <x v="0"/>
    <n v="2903"/>
    <x v="1"/>
    <n v="578000"/>
    <x v="0"/>
    <x v="0"/>
    <n v="578000"/>
  </r>
  <r>
    <d v="2012-02-21T00:00:00"/>
    <x v="5"/>
    <x v="0"/>
    <n v="2602"/>
    <x v="0"/>
    <n v="599000"/>
    <x v="0"/>
    <x v="0"/>
    <n v="599000"/>
  </r>
  <r>
    <d v="2012-02-21T00:00:00"/>
    <x v="5"/>
    <x v="0"/>
    <n v="2600"/>
    <x v="0"/>
    <n v="690000"/>
    <x v="0"/>
    <x v="1"/>
    <n v="690000"/>
  </r>
  <r>
    <d v="2012-02-21T00:00:00"/>
    <x v="5"/>
    <x v="0"/>
    <n v="2603"/>
    <x v="0"/>
    <n v="736000"/>
    <x v="0"/>
    <x v="1"/>
    <n v="736000"/>
  </r>
  <r>
    <d v="2012-02-22T00:00:00"/>
    <x v="5"/>
    <x v="0"/>
    <n v="2615"/>
    <x v="0"/>
    <n v="370500"/>
    <x v="0"/>
    <x v="1"/>
    <n v="370500"/>
  </r>
  <r>
    <d v="2012-02-22T00:00:00"/>
    <x v="5"/>
    <x v="0"/>
    <n v="2617"/>
    <x v="0"/>
    <n v="448000"/>
    <x v="0"/>
    <x v="1"/>
    <n v="448000"/>
  </r>
  <r>
    <d v="2012-02-22T00:00:00"/>
    <x v="5"/>
    <x v="0"/>
    <n v="2611"/>
    <x v="0"/>
    <n v="460000"/>
    <x v="0"/>
    <x v="1"/>
    <n v="460000"/>
  </r>
  <r>
    <d v="2012-02-22T00:00:00"/>
    <x v="5"/>
    <x v="0"/>
    <n v="2617"/>
    <x v="0"/>
    <n v="625000"/>
    <x v="0"/>
    <x v="3"/>
    <n v="625000"/>
  </r>
  <r>
    <d v="2012-02-22T00:00:00"/>
    <x v="5"/>
    <x v="0"/>
    <n v="2904"/>
    <x v="1"/>
    <n v="635000"/>
    <x v="0"/>
    <x v="0"/>
    <n v="635000"/>
  </r>
  <r>
    <d v="2012-02-22T00:00:00"/>
    <x v="5"/>
    <x v="0"/>
    <n v="2913"/>
    <x v="1"/>
    <n v="688000"/>
    <x v="0"/>
    <x v="0"/>
    <n v="688000"/>
  </r>
  <r>
    <d v="2012-02-22T00:00:00"/>
    <x v="5"/>
    <x v="0"/>
    <n v="2606"/>
    <x v="0"/>
    <n v="374000"/>
    <x v="1"/>
    <x v="4"/>
    <n v="374000"/>
  </r>
  <r>
    <d v="2012-02-23T00:00:00"/>
    <x v="5"/>
    <x v="0"/>
    <n v="2615"/>
    <x v="0"/>
    <n v="450000"/>
    <x v="0"/>
    <x v="1"/>
    <n v="450000"/>
  </r>
  <r>
    <d v="2012-02-23T00:00:00"/>
    <x v="5"/>
    <x v="0"/>
    <n v="2617"/>
    <x v="0"/>
    <n v="469000"/>
    <x v="0"/>
    <x v="1"/>
    <n v="469000"/>
  </r>
  <r>
    <d v="2012-02-23T00:00:00"/>
    <x v="5"/>
    <x v="0"/>
    <n v="2913"/>
    <x v="1"/>
    <n v="537000"/>
    <x v="0"/>
    <x v="0"/>
    <n v="537000"/>
  </r>
  <r>
    <d v="2012-02-23T00:00:00"/>
    <x v="5"/>
    <x v="0"/>
    <n v="2902"/>
    <x v="1"/>
    <n v="560000"/>
    <x v="0"/>
    <x v="0"/>
    <n v="560000"/>
  </r>
  <r>
    <d v="2012-02-23T00:00:00"/>
    <x v="5"/>
    <x v="0"/>
    <n v="2913"/>
    <x v="1"/>
    <n v="810000"/>
    <x v="0"/>
    <x v="3"/>
    <n v="810000"/>
  </r>
  <r>
    <d v="2012-02-24T00:00:00"/>
    <x v="5"/>
    <x v="0"/>
    <n v="2906"/>
    <x v="1"/>
    <n v="395000"/>
    <x v="0"/>
    <x v="1"/>
    <n v="395000"/>
  </r>
  <r>
    <d v="2012-02-24T00:00:00"/>
    <x v="5"/>
    <x v="0"/>
    <n v="2612"/>
    <x v="0"/>
    <n v="445000"/>
    <x v="0"/>
    <x v="2"/>
    <n v="445000"/>
  </r>
  <r>
    <d v="2012-02-24T00:00:00"/>
    <x v="5"/>
    <x v="0"/>
    <n v="2904"/>
    <x v="1"/>
    <n v="461000"/>
    <x v="0"/>
    <x v="1"/>
    <n v="461000"/>
  </r>
  <r>
    <d v="2012-02-24T00:00:00"/>
    <x v="5"/>
    <x v="0"/>
    <n v="2914"/>
    <x v="1"/>
    <n v="515000"/>
    <x v="0"/>
    <x v="1"/>
    <n v="515000"/>
  </r>
  <r>
    <d v="2012-02-24T00:00:00"/>
    <x v="5"/>
    <x v="0"/>
    <n v="2611"/>
    <x v="0"/>
    <n v="539000"/>
    <x v="0"/>
    <x v="1"/>
    <n v="539000"/>
  </r>
  <r>
    <d v="2012-02-24T00:00:00"/>
    <x v="5"/>
    <x v="0"/>
    <n v="2902"/>
    <x v="1"/>
    <n v="540000"/>
    <x v="0"/>
    <x v="0"/>
    <n v="540000"/>
  </r>
  <r>
    <d v="2012-02-24T00:00:00"/>
    <x v="5"/>
    <x v="0"/>
    <n v="2611"/>
    <x v="0"/>
    <n v="610000"/>
    <x v="0"/>
    <x v="0"/>
    <n v="610000"/>
  </r>
  <r>
    <d v="2012-02-24T00:00:00"/>
    <x v="5"/>
    <x v="0"/>
    <n v="2904"/>
    <x v="1"/>
    <n v="625000"/>
    <x v="0"/>
    <x v="3"/>
    <n v="625000"/>
  </r>
  <r>
    <d v="2012-02-24T00:00:00"/>
    <x v="5"/>
    <x v="0"/>
    <n v="2612"/>
    <x v="0"/>
    <n v="410000"/>
    <x v="1"/>
    <x v="4"/>
    <n v="410000"/>
  </r>
  <r>
    <d v="2012-02-25T00:00:00"/>
    <x v="5"/>
    <x v="0"/>
    <n v="2604"/>
    <x v="0"/>
    <n v="697000"/>
    <x v="0"/>
    <x v="1"/>
    <n v="697000"/>
  </r>
  <r>
    <d v="2012-02-27T00:00:00"/>
    <x v="5"/>
    <x v="0"/>
    <n v="2906"/>
    <x v="1"/>
    <n v="540000"/>
    <x v="0"/>
    <x v="0"/>
    <n v="540000"/>
  </r>
  <r>
    <d v="2012-02-27T00:00:00"/>
    <x v="5"/>
    <x v="0"/>
    <n v="2604"/>
    <x v="0"/>
    <n v="425000"/>
    <x v="1"/>
    <x v="2"/>
    <n v="425000"/>
  </r>
  <r>
    <d v="2012-02-27T00:00:00"/>
    <x v="5"/>
    <x v="0"/>
    <n v="2612"/>
    <x v="0"/>
    <n v="625000"/>
    <x v="1"/>
    <x v="2"/>
    <n v="625000"/>
  </r>
  <r>
    <d v="2012-02-28T00:00:00"/>
    <x v="5"/>
    <x v="0"/>
    <n v="2905"/>
    <x v="1"/>
    <n v="420000"/>
    <x v="0"/>
    <x v="1"/>
    <n v="420000"/>
  </r>
  <r>
    <d v="2012-02-28T00:00:00"/>
    <x v="5"/>
    <x v="0"/>
    <n v="2905"/>
    <x v="1"/>
    <n v="431000"/>
    <x v="0"/>
    <x v="1"/>
    <n v="431000"/>
  </r>
  <r>
    <d v="2012-02-28T00:00:00"/>
    <x v="5"/>
    <x v="0"/>
    <n v="2614"/>
    <x v="0"/>
    <n v="498000"/>
    <x v="0"/>
    <x v="0"/>
    <n v="498000"/>
  </r>
  <r>
    <d v="2012-02-28T00:00:00"/>
    <x v="5"/>
    <x v="0"/>
    <n v="2607"/>
    <x v="0"/>
    <n v="530000"/>
    <x v="0"/>
    <x v="1"/>
    <n v="530000"/>
  </r>
  <r>
    <d v="2012-02-28T00:00:00"/>
    <x v="5"/>
    <x v="0"/>
    <n v="2605"/>
    <x v="0"/>
    <n v="572500"/>
    <x v="0"/>
    <x v="1"/>
    <n v="572500"/>
  </r>
  <r>
    <d v="2012-02-28T00:00:00"/>
    <x v="5"/>
    <x v="0"/>
    <n v="2904"/>
    <x v="1"/>
    <n v="755000"/>
    <x v="0"/>
    <x v="0"/>
    <n v="755000"/>
  </r>
  <r>
    <d v="2012-02-28T00:00:00"/>
    <x v="5"/>
    <x v="0"/>
    <n v="2603"/>
    <x v="0"/>
    <n v="272500"/>
    <x v="1"/>
    <x v="4"/>
    <n v="272500"/>
  </r>
  <r>
    <d v="2012-02-29T00:00:00"/>
    <x v="5"/>
    <x v="0"/>
    <n v="2905"/>
    <x v="1"/>
    <n v="370000"/>
    <x v="0"/>
    <x v="1"/>
    <n v="370000"/>
  </r>
  <r>
    <d v="2012-02-29T00:00:00"/>
    <x v="5"/>
    <x v="0"/>
    <n v="2902"/>
    <x v="1"/>
    <n v="415000"/>
    <x v="0"/>
    <x v="1"/>
    <n v="415000"/>
  </r>
  <r>
    <d v="2012-02-29T00:00:00"/>
    <x v="5"/>
    <x v="0"/>
    <n v="2611"/>
    <x v="0"/>
    <n v="452000"/>
    <x v="0"/>
    <x v="1"/>
    <n v="452000"/>
  </r>
  <r>
    <d v="2012-02-29T00:00:00"/>
    <x v="5"/>
    <x v="0"/>
    <n v="2602"/>
    <x v="0"/>
    <n v="790000"/>
    <x v="0"/>
    <x v="0"/>
    <n v="790000"/>
  </r>
  <r>
    <d v="2012-02-29T00:00:00"/>
    <x v="5"/>
    <x v="0"/>
    <n v="2606"/>
    <x v="0"/>
    <n v="292500"/>
    <x v="1"/>
    <x v="2"/>
    <n v="292500"/>
  </r>
  <r>
    <d v="2012-03-01T00:00:00"/>
    <x v="5"/>
    <x v="0"/>
    <n v="2913"/>
    <x v="1"/>
    <n v="365000"/>
    <x v="0"/>
    <x v="1"/>
    <n v="365000"/>
  </r>
  <r>
    <d v="2012-03-01T00:00:00"/>
    <x v="5"/>
    <x v="0"/>
    <n v="2604"/>
    <x v="0"/>
    <n v="475000"/>
    <x v="0"/>
    <x v="1"/>
    <n v="475000"/>
  </r>
  <r>
    <d v="2012-03-01T00:00:00"/>
    <x v="5"/>
    <x v="0"/>
    <n v="2906"/>
    <x v="1"/>
    <n v="495000"/>
    <x v="0"/>
    <x v="1"/>
    <n v="495000"/>
  </r>
  <r>
    <d v="2012-03-01T00:00:00"/>
    <x v="5"/>
    <x v="0"/>
    <n v="2906"/>
    <x v="1"/>
    <n v="640000"/>
    <x v="0"/>
    <x v="0"/>
    <n v="640000"/>
  </r>
  <r>
    <d v="2012-03-01T00:00:00"/>
    <x v="5"/>
    <x v="0"/>
    <n v="2914"/>
    <x v="1"/>
    <n v="682500"/>
    <x v="0"/>
    <x v="3"/>
    <n v="682500"/>
  </r>
  <r>
    <d v="2012-03-01T00:00:00"/>
    <x v="5"/>
    <x v="0"/>
    <n v="2607"/>
    <x v="0"/>
    <n v="747500"/>
    <x v="0"/>
    <x v="0"/>
    <n v="747500"/>
  </r>
  <r>
    <d v="2012-03-02T00:00:00"/>
    <x v="5"/>
    <x v="0"/>
    <n v="2913"/>
    <x v="1"/>
    <n v="360000"/>
    <x v="0"/>
    <x v="1"/>
    <n v="360000"/>
  </r>
  <r>
    <d v="2012-03-02T00:00:00"/>
    <x v="5"/>
    <x v="0"/>
    <n v="2905"/>
    <x v="1"/>
    <n v="378000"/>
    <x v="0"/>
    <x v="1"/>
    <n v="378000"/>
  </r>
  <r>
    <d v="2012-03-02T00:00:00"/>
    <x v="5"/>
    <x v="0"/>
    <n v="2615"/>
    <x v="0"/>
    <n v="516500"/>
    <x v="0"/>
    <x v="1"/>
    <n v="516500"/>
  </r>
  <r>
    <d v="2012-03-02T00:00:00"/>
    <x v="5"/>
    <x v="0"/>
    <n v="2914"/>
    <x v="1"/>
    <n v="580000"/>
    <x v="0"/>
    <x v="0"/>
    <n v="580000"/>
  </r>
  <r>
    <d v="2012-03-02T00:00:00"/>
    <x v="5"/>
    <x v="0"/>
    <n v="2615"/>
    <x v="0"/>
    <n v="599000"/>
    <x v="0"/>
    <x v="0"/>
    <n v="599000"/>
  </r>
  <r>
    <d v="2012-03-02T00:00:00"/>
    <x v="5"/>
    <x v="0"/>
    <n v="2615"/>
    <x v="0"/>
    <n v="607000"/>
    <x v="0"/>
    <x v="3"/>
    <n v="607000"/>
  </r>
  <r>
    <d v="2012-03-02T00:00:00"/>
    <x v="5"/>
    <x v="0"/>
    <n v="2600"/>
    <x v="0"/>
    <n v="614000"/>
    <x v="0"/>
    <x v="2"/>
    <n v="614000"/>
  </r>
  <r>
    <d v="2012-03-02T00:00:00"/>
    <x v="5"/>
    <x v="0"/>
    <n v="2914"/>
    <x v="1"/>
    <n v="620000"/>
    <x v="0"/>
    <x v="0"/>
    <n v="620000"/>
  </r>
  <r>
    <d v="2012-03-02T00:00:00"/>
    <x v="5"/>
    <x v="0"/>
    <n v="2913"/>
    <x v="1"/>
    <n v="1300000"/>
    <x v="0"/>
    <x v="0"/>
    <n v="1300000"/>
  </r>
  <r>
    <d v="2012-03-02T00:00:00"/>
    <x v="5"/>
    <x v="0"/>
    <n v="2603"/>
    <x v="0"/>
    <n v="366000"/>
    <x v="1"/>
    <x v="4"/>
    <n v="366000"/>
  </r>
  <r>
    <d v="2012-03-03T00:00:00"/>
    <x v="5"/>
    <x v="0"/>
    <n v="2614"/>
    <x v="0"/>
    <n v="375000"/>
    <x v="0"/>
    <x v="1"/>
    <n v="375000"/>
  </r>
  <r>
    <d v="2012-03-03T00:00:00"/>
    <x v="5"/>
    <x v="0"/>
    <n v="2611"/>
    <x v="0"/>
    <n v="496000"/>
    <x v="0"/>
    <x v="1"/>
    <n v="496000"/>
  </r>
  <r>
    <d v="2012-03-03T00:00:00"/>
    <x v="5"/>
    <x v="0"/>
    <n v="2600"/>
    <x v="0"/>
    <n v="995000"/>
    <x v="0"/>
    <x v="0"/>
    <n v="995000"/>
  </r>
  <r>
    <d v="2012-03-05T00:00:00"/>
    <x v="5"/>
    <x v="0"/>
    <n v="2905"/>
    <x v="1"/>
    <n v="370000"/>
    <x v="0"/>
    <x v="1"/>
    <n v="370000"/>
  </r>
  <r>
    <d v="2012-03-05T00:00:00"/>
    <x v="5"/>
    <x v="0"/>
    <n v="2903"/>
    <x v="1"/>
    <n v="396000"/>
    <x v="0"/>
    <x v="1"/>
    <n v="396000"/>
  </r>
  <r>
    <d v="2012-03-05T00:00:00"/>
    <x v="5"/>
    <x v="0"/>
    <n v="2906"/>
    <x v="1"/>
    <n v="435000"/>
    <x v="0"/>
    <x v="1"/>
    <n v="435000"/>
  </r>
  <r>
    <d v="2012-03-05T00:00:00"/>
    <x v="5"/>
    <x v="0"/>
    <n v="2903"/>
    <x v="1"/>
    <n v="463000"/>
    <x v="0"/>
    <x v="1"/>
    <n v="463000"/>
  </r>
  <r>
    <d v="2012-03-05T00:00:00"/>
    <x v="5"/>
    <x v="0"/>
    <n v="2615"/>
    <x v="0"/>
    <n v="538000"/>
    <x v="0"/>
    <x v="3"/>
    <n v="538000"/>
  </r>
  <r>
    <d v="2012-03-05T00:00:00"/>
    <x v="5"/>
    <x v="0"/>
    <n v="2617"/>
    <x v="0"/>
    <n v="559950"/>
    <x v="0"/>
    <x v="0"/>
    <n v="559950"/>
  </r>
  <r>
    <d v="2012-03-05T00:00:00"/>
    <x v="5"/>
    <x v="0"/>
    <n v="2601"/>
    <x v="0"/>
    <n v="799000"/>
    <x v="1"/>
    <x v="2"/>
    <n v="799000"/>
  </r>
  <r>
    <d v="2012-03-06T00:00:00"/>
    <x v="5"/>
    <x v="0"/>
    <n v="2617"/>
    <x v="0"/>
    <n v="440000"/>
    <x v="0"/>
    <x v="1"/>
    <n v="440000"/>
  </r>
  <r>
    <d v="2012-03-06T00:00:00"/>
    <x v="5"/>
    <x v="0"/>
    <n v="2914"/>
    <x v="1"/>
    <n v="450000"/>
    <x v="0"/>
    <x v="1"/>
    <n v="450000"/>
  </r>
  <r>
    <d v="2012-03-06T00:00:00"/>
    <x v="5"/>
    <x v="0"/>
    <n v="2904"/>
    <x v="1"/>
    <n v="535000"/>
    <x v="0"/>
    <x v="0"/>
    <n v="535000"/>
  </r>
  <r>
    <d v="2012-03-06T00:00:00"/>
    <x v="5"/>
    <x v="0"/>
    <n v="2913"/>
    <x v="1"/>
    <n v="615000"/>
    <x v="0"/>
    <x v="0"/>
    <n v="615000"/>
  </r>
  <r>
    <d v="2012-03-06T00:00:00"/>
    <x v="5"/>
    <x v="0"/>
    <n v="2617"/>
    <x v="0"/>
    <n v="617000"/>
    <x v="0"/>
    <x v="0"/>
    <n v="617000"/>
  </r>
  <r>
    <d v="2012-03-07T00:00:00"/>
    <x v="5"/>
    <x v="0"/>
    <n v="2913"/>
    <x v="1"/>
    <n v="353000"/>
    <x v="0"/>
    <x v="1"/>
    <n v="353000"/>
  </r>
  <r>
    <d v="2012-03-07T00:00:00"/>
    <x v="5"/>
    <x v="0"/>
    <n v="2913"/>
    <x v="1"/>
    <n v="440000"/>
    <x v="0"/>
    <x v="1"/>
    <n v="440000"/>
  </r>
  <r>
    <d v="2012-03-07T00:00:00"/>
    <x v="5"/>
    <x v="0"/>
    <n v="2617"/>
    <x v="0"/>
    <n v="446000"/>
    <x v="0"/>
    <x v="1"/>
    <n v="446000"/>
  </r>
  <r>
    <d v="2012-03-07T00:00:00"/>
    <x v="5"/>
    <x v="0"/>
    <n v="2617"/>
    <x v="0"/>
    <n v="470000"/>
    <x v="0"/>
    <x v="1"/>
    <n v="470000"/>
  </r>
  <r>
    <d v="2012-03-07T00:00:00"/>
    <x v="5"/>
    <x v="0"/>
    <n v="2602"/>
    <x v="0"/>
    <n v="510000"/>
    <x v="0"/>
    <x v="2"/>
    <n v="510000"/>
  </r>
  <r>
    <d v="2012-03-07T00:00:00"/>
    <x v="5"/>
    <x v="0"/>
    <n v="2905"/>
    <x v="1"/>
    <n v="515000"/>
    <x v="0"/>
    <x v="0"/>
    <n v="515000"/>
  </r>
  <r>
    <d v="2012-03-07T00:00:00"/>
    <x v="5"/>
    <x v="0"/>
    <n v="2906"/>
    <x v="1"/>
    <n v="529000"/>
    <x v="0"/>
    <x v="0"/>
    <n v="529000"/>
  </r>
  <r>
    <d v="2012-03-07T00:00:00"/>
    <x v="5"/>
    <x v="0"/>
    <n v="2914"/>
    <x v="1"/>
    <n v="615000"/>
    <x v="0"/>
    <x v="0"/>
    <n v="615000"/>
  </r>
  <r>
    <d v="2012-03-07T00:00:00"/>
    <x v="5"/>
    <x v="0"/>
    <n v="2602"/>
    <x v="0"/>
    <n v="796000"/>
    <x v="0"/>
    <x v="0"/>
    <n v="796000"/>
  </r>
  <r>
    <d v="2012-03-07T00:00:00"/>
    <x v="5"/>
    <x v="0"/>
    <n v="2612"/>
    <x v="0"/>
    <n v="855000"/>
    <x v="0"/>
    <x v="3"/>
    <n v="855000"/>
  </r>
  <r>
    <d v="2012-03-07T00:00:00"/>
    <x v="5"/>
    <x v="0"/>
    <n v="2606"/>
    <x v="0"/>
    <n v="325000"/>
    <x v="1"/>
    <x v="2"/>
    <n v="325000"/>
  </r>
  <r>
    <d v="2012-03-07T00:00:00"/>
    <x v="5"/>
    <x v="0"/>
    <n v="2605"/>
    <x v="0"/>
    <n v="335000"/>
    <x v="1"/>
    <x v="2"/>
    <n v="335000"/>
  </r>
  <r>
    <d v="2012-03-07T00:00:00"/>
    <x v="5"/>
    <x v="0"/>
    <n v="2604"/>
    <x v="0"/>
    <n v="405000"/>
    <x v="1"/>
    <x v="2"/>
    <n v="405000"/>
  </r>
  <r>
    <d v="2012-03-07T00:00:00"/>
    <x v="5"/>
    <x v="0"/>
    <n v="2604"/>
    <x v="0"/>
    <n v="450000"/>
    <x v="1"/>
    <x v="2"/>
    <n v="450000"/>
  </r>
  <r>
    <d v="2012-03-08T00:00:00"/>
    <x v="5"/>
    <x v="0"/>
    <n v="2906"/>
    <x v="1"/>
    <n v="380000"/>
    <x v="0"/>
    <x v="1"/>
    <n v="380000"/>
  </r>
  <r>
    <d v="2012-03-08T00:00:00"/>
    <x v="5"/>
    <x v="0"/>
    <n v="2902"/>
    <x v="1"/>
    <n v="445000"/>
    <x v="0"/>
    <x v="1"/>
    <n v="445000"/>
  </r>
  <r>
    <d v="2012-03-08T00:00:00"/>
    <x v="5"/>
    <x v="0"/>
    <n v="2617"/>
    <x v="0"/>
    <n v="490000"/>
    <x v="0"/>
    <x v="0"/>
    <n v="490000"/>
  </r>
  <r>
    <d v="2012-03-08T00:00:00"/>
    <x v="5"/>
    <x v="0"/>
    <n v="2615"/>
    <x v="0"/>
    <n v="495000"/>
    <x v="0"/>
    <x v="0"/>
    <n v="495000"/>
  </r>
  <r>
    <d v="2012-03-08T00:00:00"/>
    <x v="5"/>
    <x v="0"/>
    <n v="2615"/>
    <x v="0"/>
    <n v="510000"/>
    <x v="0"/>
    <x v="0"/>
    <n v="510000"/>
  </r>
  <r>
    <d v="2012-03-08T00:00:00"/>
    <x v="5"/>
    <x v="0"/>
    <n v="2914"/>
    <x v="1"/>
    <n v="535000"/>
    <x v="0"/>
    <x v="0"/>
    <n v="535000"/>
  </r>
  <r>
    <d v="2012-03-08T00:00:00"/>
    <x v="5"/>
    <x v="0"/>
    <n v="2615"/>
    <x v="0"/>
    <n v="560000"/>
    <x v="0"/>
    <x v="0"/>
    <n v="560000"/>
  </r>
  <r>
    <d v="2012-03-08T00:00:00"/>
    <x v="5"/>
    <x v="0"/>
    <n v="2605"/>
    <x v="0"/>
    <n v="387500"/>
    <x v="1"/>
    <x v="2"/>
    <n v="387500"/>
  </r>
  <r>
    <d v="2012-03-08T00:00:00"/>
    <x v="5"/>
    <x v="0"/>
    <n v="2617"/>
    <x v="0"/>
    <n v="410000"/>
    <x v="1"/>
    <x v="2"/>
    <n v="410000"/>
  </r>
  <r>
    <d v="2012-03-09T00:00:00"/>
    <x v="5"/>
    <x v="0"/>
    <n v="2615"/>
    <x v="0"/>
    <n v="378000"/>
    <x v="0"/>
    <x v="1"/>
    <n v="378000"/>
  </r>
  <r>
    <d v="2012-03-09T00:00:00"/>
    <x v="5"/>
    <x v="0"/>
    <n v="2902"/>
    <x v="1"/>
    <n v="428000"/>
    <x v="0"/>
    <x v="1"/>
    <n v="428000"/>
  </r>
  <r>
    <d v="2012-03-09T00:00:00"/>
    <x v="5"/>
    <x v="0"/>
    <n v="2611"/>
    <x v="0"/>
    <n v="450000"/>
    <x v="0"/>
    <x v="1"/>
    <n v="450000"/>
  </r>
  <r>
    <d v="2012-03-09T00:00:00"/>
    <x v="5"/>
    <x v="0"/>
    <n v="2914"/>
    <x v="1"/>
    <n v="470000"/>
    <x v="0"/>
    <x v="1"/>
    <n v="470000"/>
  </r>
  <r>
    <d v="2012-03-09T00:00:00"/>
    <x v="5"/>
    <x v="0"/>
    <n v="2904"/>
    <x v="1"/>
    <n v="518000"/>
    <x v="0"/>
    <x v="0"/>
    <n v="518000"/>
  </r>
  <r>
    <d v="2012-03-09T00:00:00"/>
    <x v="5"/>
    <x v="0"/>
    <n v="2913"/>
    <x v="1"/>
    <n v="575000"/>
    <x v="0"/>
    <x v="3"/>
    <n v="575000"/>
  </r>
  <r>
    <d v="2012-03-09T00:00:00"/>
    <x v="5"/>
    <x v="0"/>
    <n v="2607"/>
    <x v="0"/>
    <n v="610000"/>
    <x v="0"/>
    <x v="0"/>
    <n v="610000"/>
  </r>
  <r>
    <d v="2012-03-09T00:00:00"/>
    <x v="5"/>
    <x v="0"/>
    <n v="2913"/>
    <x v="1"/>
    <n v="635000"/>
    <x v="0"/>
    <x v="0"/>
    <n v="635000"/>
  </r>
  <r>
    <d v="2012-03-10T00:00:00"/>
    <x v="5"/>
    <x v="0"/>
    <n v="2615"/>
    <x v="0"/>
    <n v="416500"/>
    <x v="0"/>
    <x v="1"/>
    <n v="416500"/>
  </r>
  <r>
    <d v="2012-03-10T00:00:00"/>
    <x v="5"/>
    <x v="0"/>
    <n v="2604"/>
    <x v="0"/>
    <n v="710000"/>
    <x v="0"/>
    <x v="1"/>
    <n v="710000"/>
  </r>
  <r>
    <d v="2012-03-13T00:00:00"/>
    <x v="5"/>
    <x v="0"/>
    <n v="2615"/>
    <x v="0"/>
    <n v="405000"/>
    <x v="0"/>
    <x v="1"/>
    <n v="405000"/>
  </r>
  <r>
    <d v="2012-03-13T00:00:00"/>
    <x v="5"/>
    <x v="0"/>
    <n v="2615"/>
    <x v="0"/>
    <n v="435000"/>
    <x v="0"/>
    <x v="0"/>
    <n v="435000"/>
  </r>
  <r>
    <d v="2012-03-13T00:00:00"/>
    <x v="5"/>
    <x v="0"/>
    <n v="2902"/>
    <x v="1"/>
    <n v="490000"/>
    <x v="0"/>
    <x v="0"/>
    <n v="490000"/>
  </r>
  <r>
    <d v="2012-03-13T00:00:00"/>
    <x v="5"/>
    <x v="0"/>
    <n v="2906"/>
    <x v="1"/>
    <n v="590000"/>
    <x v="0"/>
    <x v="0"/>
    <n v="590000"/>
  </r>
  <r>
    <d v="2012-03-13T00:00:00"/>
    <x v="5"/>
    <x v="0"/>
    <n v="2605"/>
    <x v="0"/>
    <n v="573000"/>
    <x v="1"/>
    <x v="1"/>
    <n v="573000"/>
  </r>
  <r>
    <d v="2012-03-14T00:00:00"/>
    <x v="5"/>
    <x v="0"/>
    <n v="2913"/>
    <x v="1"/>
    <n v="433500"/>
    <x v="0"/>
    <x v="1"/>
    <n v="433500"/>
  </r>
  <r>
    <d v="2012-03-14T00:00:00"/>
    <x v="5"/>
    <x v="0"/>
    <n v="2615"/>
    <x v="0"/>
    <n v="495000"/>
    <x v="0"/>
    <x v="0"/>
    <n v="495000"/>
  </r>
  <r>
    <d v="2012-03-14T00:00:00"/>
    <x v="5"/>
    <x v="0"/>
    <n v="2602"/>
    <x v="0"/>
    <n v="651000"/>
    <x v="0"/>
    <x v="3"/>
    <n v="651000"/>
  </r>
  <r>
    <d v="2012-03-14T00:00:00"/>
    <x v="5"/>
    <x v="0"/>
    <n v="2605"/>
    <x v="0"/>
    <n v="230000"/>
    <x v="1"/>
    <x v="4"/>
    <n v="230000"/>
  </r>
  <r>
    <d v="2012-03-14T00:00:00"/>
    <x v="5"/>
    <x v="0"/>
    <n v="2612"/>
    <x v="0"/>
    <n v="512000"/>
    <x v="1"/>
    <x v="2"/>
    <n v="512000"/>
  </r>
  <r>
    <d v="2012-03-15T00:00:00"/>
    <x v="5"/>
    <x v="0"/>
    <n v="2615"/>
    <x v="0"/>
    <n v="350000"/>
    <x v="0"/>
    <x v="1"/>
    <n v="350000"/>
  </r>
  <r>
    <d v="2012-03-15T00:00:00"/>
    <x v="5"/>
    <x v="0"/>
    <n v="2615"/>
    <x v="0"/>
    <n v="366000"/>
    <x v="0"/>
    <x v="1"/>
    <n v="366000"/>
  </r>
  <r>
    <d v="2012-03-15T00:00:00"/>
    <x v="5"/>
    <x v="0"/>
    <n v="2906"/>
    <x v="1"/>
    <n v="445000"/>
    <x v="0"/>
    <x v="1"/>
    <n v="445000"/>
  </r>
  <r>
    <d v="2012-03-15T00:00:00"/>
    <x v="5"/>
    <x v="0"/>
    <n v="2615"/>
    <x v="0"/>
    <n v="450000"/>
    <x v="0"/>
    <x v="1"/>
    <n v="450000"/>
  </r>
  <r>
    <d v="2012-03-15T00:00:00"/>
    <x v="5"/>
    <x v="0"/>
    <n v="2615"/>
    <x v="0"/>
    <n v="458000"/>
    <x v="0"/>
    <x v="1"/>
    <n v="458000"/>
  </r>
  <r>
    <d v="2012-03-15T00:00:00"/>
    <x v="5"/>
    <x v="0"/>
    <n v="2617"/>
    <x v="0"/>
    <n v="505000"/>
    <x v="0"/>
    <x v="1"/>
    <n v="505000"/>
  </r>
  <r>
    <d v="2012-03-15T00:00:00"/>
    <x v="5"/>
    <x v="0"/>
    <n v="2905"/>
    <x v="1"/>
    <n v="560000"/>
    <x v="0"/>
    <x v="0"/>
    <n v="560000"/>
  </r>
  <r>
    <d v="2012-03-15T00:00:00"/>
    <x v="5"/>
    <x v="0"/>
    <n v="2602"/>
    <x v="0"/>
    <n v="803000"/>
    <x v="0"/>
    <x v="1"/>
    <n v="803000"/>
  </r>
  <r>
    <d v="2012-03-16T00:00:00"/>
    <x v="5"/>
    <x v="0"/>
    <n v="2902"/>
    <x v="1"/>
    <n v="405250"/>
    <x v="0"/>
    <x v="1"/>
    <n v="405250"/>
  </r>
  <r>
    <d v="2012-03-16T00:00:00"/>
    <x v="5"/>
    <x v="0"/>
    <n v="2615"/>
    <x v="0"/>
    <n v="422000"/>
    <x v="0"/>
    <x v="1"/>
    <n v="422000"/>
  </r>
  <r>
    <d v="2012-03-16T00:00:00"/>
    <x v="5"/>
    <x v="0"/>
    <n v="2903"/>
    <x v="1"/>
    <n v="500000"/>
    <x v="0"/>
    <x v="0"/>
    <n v="500000"/>
  </r>
  <r>
    <d v="2012-03-16T00:00:00"/>
    <x v="5"/>
    <x v="0"/>
    <n v="2617"/>
    <x v="0"/>
    <n v="615000"/>
    <x v="0"/>
    <x v="0"/>
    <n v="615000"/>
  </r>
  <r>
    <d v="2012-03-16T00:00:00"/>
    <x v="5"/>
    <x v="0"/>
    <n v="2602"/>
    <x v="0"/>
    <n v="632000"/>
    <x v="0"/>
    <x v="1"/>
    <n v="632000"/>
  </r>
  <r>
    <d v="2012-03-16T00:00:00"/>
    <x v="5"/>
    <x v="0"/>
    <n v="2600"/>
    <x v="0"/>
    <n v="1980000"/>
    <x v="0"/>
    <x v="0"/>
    <n v="1980000"/>
  </r>
  <r>
    <d v="2012-03-16T00:00:00"/>
    <x v="5"/>
    <x v="0"/>
    <n v="2601"/>
    <x v="0"/>
    <n v="375000"/>
    <x v="1"/>
    <x v="4"/>
    <n v="375000"/>
  </r>
  <r>
    <d v="2012-03-17T00:00:00"/>
    <x v="5"/>
    <x v="0"/>
    <n v="2615"/>
    <x v="0"/>
    <n v="440000"/>
    <x v="0"/>
    <x v="1"/>
    <n v="440000"/>
  </r>
  <r>
    <d v="2012-03-17T00:00:00"/>
    <x v="5"/>
    <x v="0"/>
    <n v="2614"/>
    <x v="0"/>
    <n v="455000"/>
    <x v="0"/>
    <x v="0"/>
    <n v="455000"/>
  </r>
  <r>
    <d v="2012-03-17T00:00:00"/>
    <x v="5"/>
    <x v="0"/>
    <n v="2615"/>
    <x v="0"/>
    <n v="470000"/>
    <x v="0"/>
    <x v="1"/>
    <n v="470000"/>
  </r>
  <r>
    <d v="2012-03-17T00:00:00"/>
    <x v="5"/>
    <x v="0"/>
    <n v="2614"/>
    <x v="0"/>
    <n v="520000"/>
    <x v="0"/>
    <x v="1"/>
    <n v="520000"/>
  </r>
  <r>
    <d v="2012-03-17T00:00:00"/>
    <x v="5"/>
    <x v="0"/>
    <n v="2906"/>
    <x v="1"/>
    <n v="680000"/>
    <x v="0"/>
    <x v="0"/>
    <n v="680000"/>
  </r>
  <r>
    <d v="2012-03-17T00:00:00"/>
    <x v="5"/>
    <x v="0"/>
    <n v="2612"/>
    <x v="0"/>
    <n v="820000"/>
    <x v="0"/>
    <x v="1"/>
    <n v="820000"/>
  </r>
  <r>
    <d v="2012-03-17T00:00:00"/>
    <x v="5"/>
    <x v="0"/>
    <n v="2605"/>
    <x v="0"/>
    <n v="905000"/>
    <x v="0"/>
    <x v="0"/>
    <n v="905000"/>
  </r>
  <r>
    <d v="2012-03-19T00:00:00"/>
    <x v="5"/>
    <x v="0"/>
    <n v="2603"/>
    <x v="0"/>
    <n v="295000"/>
    <x v="0"/>
    <x v="4"/>
    <n v="295000"/>
  </r>
  <r>
    <d v="2012-03-19T00:00:00"/>
    <x v="5"/>
    <x v="0"/>
    <n v="2615"/>
    <x v="0"/>
    <n v="385000"/>
    <x v="0"/>
    <x v="1"/>
    <n v="385000"/>
  </r>
  <r>
    <d v="2012-03-19T00:00:00"/>
    <x v="5"/>
    <x v="0"/>
    <n v="2612"/>
    <x v="0"/>
    <n v="390000"/>
    <x v="0"/>
    <x v="4"/>
    <n v="390000"/>
  </r>
  <r>
    <d v="2012-03-19T00:00:00"/>
    <x v="5"/>
    <x v="0"/>
    <n v="2607"/>
    <x v="0"/>
    <n v="490000"/>
    <x v="0"/>
    <x v="1"/>
    <n v="490000"/>
  </r>
  <r>
    <d v="2012-03-19T00:00:00"/>
    <x v="5"/>
    <x v="0"/>
    <n v="2905"/>
    <x v="1"/>
    <n v="510000"/>
    <x v="0"/>
    <x v="1"/>
    <n v="510000"/>
  </r>
  <r>
    <d v="2012-03-19T00:00:00"/>
    <x v="5"/>
    <x v="0"/>
    <n v="2914"/>
    <x v="1"/>
    <n v="540000"/>
    <x v="0"/>
    <x v="0"/>
    <n v="540000"/>
  </r>
  <r>
    <d v="2012-03-19T00:00:00"/>
    <x v="5"/>
    <x v="0"/>
    <n v="2912"/>
    <x v="1"/>
    <n v="561000"/>
    <x v="0"/>
    <x v="0"/>
    <n v="561000"/>
  </r>
  <r>
    <d v="2012-03-19T00:00:00"/>
    <x v="5"/>
    <x v="0"/>
    <n v="2607"/>
    <x v="0"/>
    <n v="750000"/>
    <x v="0"/>
    <x v="1"/>
    <n v="750000"/>
  </r>
  <r>
    <d v="2012-03-19T00:00:00"/>
    <x v="5"/>
    <x v="0"/>
    <n v="2600"/>
    <x v="0"/>
    <n v="970000"/>
    <x v="0"/>
    <x v="2"/>
    <n v="970000"/>
  </r>
  <r>
    <d v="2012-03-19T00:00:00"/>
    <x v="5"/>
    <x v="0"/>
    <n v="2603"/>
    <x v="0"/>
    <n v="1060000"/>
    <x v="0"/>
    <x v="0"/>
    <n v="1060000"/>
  </r>
  <r>
    <d v="2012-03-20T00:00:00"/>
    <x v="5"/>
    <x v="0"/>
    <n v="2905"/>
    <x v="1"/>
    <n v="377500"/>
    <x v="0"/>
    <x v="1"/>
    <n v="377500"/>
  </r>
  <r>
    <d v="2012-03-20T00:00:00"/>
    <x v="5"/>
    <x v="0"/>
    <n v="2615"/>
    <x v="0"/>
    <n v="410000"/>
    <x v="0"/>
    <x v="0"/>
    <n v="410000"/>
  </r>
  <r>
    <d v="2012-03-20T00:00:00"/>
    <x v="5"/>
    <x v="0"/>
    <n v="2617"/>
    <x v="0"/>
    <n v="420000"/>
    <x v="0"/>
    <x v="1"/>
    <n v="420000"/>
  </r>
  <r>
    <d v="2012-03-20T00:00:00"/>
    <x v="5"/>
    <x v="0"/>
    <n v="2602"/>
    <x v="0"/>
    <n v="660000"/>
    <x v="0"/>
    <x v="0"/>
    <n v="660000"/>
  </r>
  <r>
    <d v="2012-03-20T00:00:00"/>
    <x v="5"/>
    <x v="0"/>
    <n v="2900"/>
    <x v="0"/>
    <n v="360000"/>
    <x v="1"/>
    <x v="4"/>
    <n v="360000"/>
  </r>
  <r>
    <d v="2012-03-21T00:00:00"/>
    <x v="5"/>
    <x v="0"/>
    <n v="2615"/>
    <x v="0"/>
    <n v="380000"/>
    <x v="0"/>
    <x v="1"/>
    <n v="380000"/>
  </r>
  <r>
    <d v="2012-03-21T00:00:00"/>
    <x v="5"/>
    <x v="0"/>
    <n v="2904"/>
    <x v="1"/>
    <n v="399000"/>
    <x v="0"/>
    <x v="1"/>
    <n v="399000"/>
  </r>
  <r>
    <d v="2012-03-21T00:00:00"/>
    <x v="5"/>
    <x v="0"/>
    <n v="2615"/>
    <x v="0"/>
    <n v="475000"/>
    <x v="0"/>
    <x v="1"/>
    <n v="475000"/>
  </r>
  <r>
    <d v="2012-03-21T00:00:00"/>
    <x v="5"/>
    <x v="0"/>
    <n v="2902"/>
    <x v="1"/>
    <n v="475500"/>
    <x v="0"/>
    <x v="1"/>
    <n v="475500"/>
  </r>
  <r>
    <d v="2012-03-21T00:00:00"/>
    <x v="5"/>
    <x v="0"/>
    <n v="2602"/>
    <x v="0"/>
    <n v="590000"/>
    <x v="0"/>
    <x v="1"/>
    <n v="590000"/>
  </r>
  <r>
    <d v="2012-03-22T00:00:00"/>
    <x v="5"/>
    <x v="0"/>
    <n v="2615"/>
    <x v="0"/>
    <n v="420000"/>
    <x v="0"/>
    <x v="0"/>
    <n v="420000"/>
  </r>
  <r>
    <d v="2012-03-22T00:00:00"/>
    <x v="5"/>
    <x v="0"/>
    <n v="2914"/>
    <x v="1"/>
    <n v="425000"/>
    <x v="0"/>
    <x v="2"/>
    <n v="425000"/>
  </r>
  <r>
    <d v="2012-03-22T00:00:00"/>
    <x v="5"/>
    <x v="0"/>
    <n v="2615"/>
    <x v="0"/>
    <n v="480000"/>
    <x v="0"/>
    <x v="1"/>
    <n v="480000"/>
  </r>
  <r>
    <d v="2012-03-22T00:00:00"/>
    <x v="5"/>
    <x v="0"/>
    <n v="2602"/>
    <x v="0"/>
    <n v="540000"/>
    <x v="0"/>
    <x v="1"/>
    <n v="540000"/>
  </r>
  <r>
    <d v="2012-03-22T00:00:00"/>
    <x v="5"/>
    <x v="0"/>
    <n v="2905"/>
    <x v="1"/>
    <n v="625000"/>
    <x v="0"/>
    <x v="0"/>
    <n v="625000"/>
  </r>
  <r>
    <d v="2012-03-22T00:00:00"/>
    <x v="5"/>
    <x v="0"/>
    <n v="2600"/>
    <x v="0"/>
    <n v="870000"/>
    <x v="0"/>
    <x v="0"/>
    <n v="870000"/>
  </r>
  <r>
    <d v="2012-03-23T00:00:00"/>
    <x v="5"/>
    <x v="0"/>
    <n v="2905"/>
    <x v="1"/>
    <n v="380000"/>
    <x v="0"/>
    <x v="1"/>
    <n v="380000"/>
  </r>
  <r>
    <d v="2012-03-23T00:00:00"/>
    <x v="5"/>
    <x v="0"/>
    <n v="2614"/>
    <x v="0"/>
    <n v="389000"/>
    <x v="0"/>
    <x v="1"/>
    <n v="389000"/>
  </r>
  <r>
    <d v="2012-03-23T00:00:00"/>
    <x v="5"/>
    <x v="0"/>
    <n v="2615"/>
    <x v="0"/>
    <n v="405000"/>
    <x v="0"/>
    <x v="1"/>
    <n v="405000"/>
  </r>
  <r>
    <d v="2012-03-23T00:00:00"/>
    <x v="5"/>
    <x v="0"/>
    <n v="2905"/>
    <x v="1"/>
    <n v="435000"/>
    <x v="0"/>
    <x v="1"/>
    <n v="435000"/>
  </r>
  <r>
    <d v="2012-03-23T00:00:00"/>
    <x v="5"/>
    <x v="0"/>
    <n v="2615"/>
    <x v="0"/>
    <n v="532000"/>
    <x v="0"/>
    <x v="1"/>
    <n v="532000"/>
  </r>
  <r>
    <d v="2012-03-23T00:00:00"/>
    <x v="5"/>
    <x v="0"/>
    <n v="2914"/>
    <x v="1"/>
    <n v="635000"/>
    <x v="0"/>
    <x v="0"/>
    <n v="635000"/>
  </r>
  <r>
    <d v="2012-03-23T00:00:00"/>
    <x v="5"/>
    <x v="0"/>
    <n v="2605"/>
    <x v="0"/>
    <n v="304500"/>
    <x v="1"/>
    <x v="4"/>
    <n v="304500"/>
  </r>
  <r>
    <d v="2012-03-23T00:00:00"/>
    <x v="5"/>
    <x v="0"/>
    <n v="2603"/>
    <x v="0"/>
    <n v="305000"/>
    <x v="1"/>
    <x v="4"/>
    <n v="305000"/>
  </r>
  <r>
    <d v="2012-03-23T00:00:00"/>
    <x v="5"/>
    <x v="0"/>
    <n v="2912"/>
    <x v="1"/>
    <n v="342000"/>
    <x v="1"/>
    <x v="4"/>
    <n v="342000"/>
  </r>
  <r>
    <d v="2012-03-24T00:00:00"/>
    <x v="5"/>
    <x v="0"/>
    <n v="2602"/>
    <x v="0"/>
    <n v="600000"/>
    <x v="0"/>
    <x v="1"/>
    <n v="600000"/>
  </r>
  <r>
    <d v="2012-03-24T00:00:00"/>
    <x v="5"/>
    <x v="0"/>
    <n v="2605"/>
    <x v="0"/>
    <n v="910000"/>
    <x v="0"/>
    <x v="3"/>
    <n v="910000"/>
  </r>
  <r>
    <d v="2012-03-24T00:00:00"/>
    <x v="5"/>
    <x v="0"/>
    <n v="2612"/>
    <x v="0"/>
    <n v="1110000"/>
    <x v="0"/>
    <x v="1"/>
    <n v="1110000"/>
  </r>
  <r>
    <d v="2012-03-24T00:00:00"/>
    <x v="5"/>
    <x v="0"/>
    <n v="2605"/>
    <x v="0"/>
    <n v="1380000"/>
    <x v="0"/>
    <x v="1"/>
    <n v="1380000"/>
  </r>
  <r>
    <d v="2012-03-26T00:00:00"/>
    <x v="5"/>
    <x v="0"/>
    <n v="2617"/>
    <x v="0"/>
    <n v="440000"/>
    <x v="0"/>
    <x v="1"/>
    <n v="440000"/>
  </r>
  <r>
    <d v="2012-03-26T00:00:00"/>
    <x v="5"/>
    <x v="0"/>
    <n v="2615"/>
    <x v="0"/>
    <n v="443000"/>
    <x v="0"/>
    <x v="1"/>
    <n v="443000"/>
  </r>
  <r>
    <d v="2012-03-26T00:00:00"/>
    <x v="5"/>
    <x v="0"/>
    <n v="2905"/>
    <x v="1"/>
    <n v="449000"/>
    <x v="0"/>
    <x v="1"/>
    <n v="449000"/>
  </r>
  <r>
    <d v="2012-03-26T00:00:00"/>
    <x v="5"/>
    <x v="0"/>
    <n v="2617"/>
    <x v="0"/>
    <n v="455000"/>
    <x v="0"/>
    <x v="1"/>
    <n v="455000"/>
  </r>
  <r>
    <d v="2012-03-26T00:00:00"/>
    <x v="5"/>
    <x v="0"/>
    <n v="2607"/>
    <x v="0"/>
    <n v="760000"/>
    <x v="0"/>
    <x v="0"/>
    <n v="760000"/>
  </r>
  <r>
    <d v="2012-03-27T00:00:00"/>
    <x v="5"/>
    <x v="0"/>
    <n v="2615"/>
    <x v="0"/>
    <n v="416000"/>
    <x v="0"/>
    <x v="1"/>
    <n v="416000"/>
  </r>
  <r>
    <d v="2012-03-27T00:00:00"/>
    <x v="5"/>
    <x v="0"/>
    <n v="2906"/>
    <x v="1"/>
    <n v="425000"/>
    <x v="0"/>
    <x v="1"/>
    <n v="425000"/>
  </r>
  <r>
    <d v="2012-03-27T00:00:00"/>
    <x v="5"/>
    <x v="0"/>
    <n v="2615"/>
    <x v="0"/>
    <n v="452000"/>
    <x v="0"/>
    <x v="1"/>
    <n v="452000"/>
  </r>
  <r>
    <d v="2012-03-27T00:00:00"/>
    <x v="5"/>
    <x v="0"/>
    <n v="2905"/>
    <x v="1"/>
    <n v="473000"/>
    <x v="0"/>
    <x v="0"/>
    <n v="473000"/>
  </r>
  <r>
    <d v="2012-03-27T00:00:00"/>
    <x v="5"/>
    <x v="0"/>
    <n v="2913"/>
    <x v="1"/>
    <n v="1010000"/>
    <x v="0"/>
    <x v="3"/>
    <n v="1010000"/>
  </r>
  <r>
    <d v="2012-03-28T00:00:00"/>
    <x v="5"/>
    <x v="0"/>
    <n v="2906"/>
    <x v="1"/>
    <n v="430000"/>
    <x v="0"/>
    <x v="1"/>
    <n v="430000"/>
  </r>
  <r>
    <d v="2012-03-28T00:00:00"/>
    <x v="5"/>
    <x v="0"/>
    <n v="2905"/>
    <x v="1"/>
    <n v="475000"/>
    <x v="0"/>
    <x v="0"/>
    <n v="475000"/>
  </r>
  <r>
    <d v="2012-03-28T00:00:00"/>
    <x v="5"/>
    <x v="0"/>
    <n v="2615"/>
    <x v="0"/>
    <n v="485000"/>
    <x v="0"/>
    <x v="0"/>
    <n v="485000"/>
  </r>
  <r>
    <d v="2012-03-28T00:00:00"/>
    <x v="5"/>
    <x v="0"/>
    <n v="2615"/>
    <x v="0"/>
    <n v="520000"/>
    <x v="0"/>
    <x v="3"/>
    <n v="520000"/>
  </r>
  <r>
    <d v="2012-03-28T00:00:00"/>
    <x v="5"/>
    <x v="0"/>
    <n v="2914"/>
    <x v="1"/>
    <n v="607000"/>
    <x v="0"/>
    <x v="0"/>
    <n v="607000"/>
  </r>
  <r>
    <d v="2012-03-28T00:00:00"/>
    <x v="5"/>
    <x v="0"/>
    <n v="2904"/>
    <x v="1"/>
    <n v="710000"/>
    <x v="0"/>
    <x v="3"/>
    <n v="710000"/>
  </r>
  <r>
    <d v="2012-03-29T00:00:00"/>
    <x v="5"/>
    <x v="0"/>
    <n v="2913"/>
    <x v="1"/>
    <n v="355000"/>
    <x v="0"/>
    <x v="2"/>
    <n v="355000"/>
  </r>
  <r>
    <d v="2012-03-29T00:00:00"/>
    <x v="5"/>
    <x v="0"/>
    <n v="2914"/>
    <x v="1"/>
    <n v="480000"/>
    <x v="0"/>
    <x v="1"/>
    <n v="480000"/>
  </r>
  <r>
    <d v="2012-03-29T00:00:00"/>
    <x v="5"/>
    <x v="0"/>
    <n v="2615"/>
    <x v="0"/>
    <n v="510000"/>
    <x v="0"/>
    <x v="1"/>
    <n v="510000"/>
  </r>
  <r>
    <d v="2012-03-29T00:00:00"/>
    <x v="5"/>
    <x v="0"/>
    <n v="2914"/>
    <x v="1"/>
    <n v="573000"/>
    <x v="0"/>
    <x v="0"/>
    <n v="573000"/>
  </r>
  <r>
    <d v="2012-03-29T00:00:00"/>
    <x v="5"/>
    <x v="0"/>
    <n v="2905"/>
    <x v="1"/>
    <n v="614000"/>
    <x v="0"/>
    <x v="1"/>
    <n v="614000"/>
  </r>
  <r>
    <d v="2012-03-29T00:00:00"/>
    <x v="5"/>
    <x v="0"/>
    <n v="2607"/>
    <x v="0"/>
    <n v="632500"/>
    <x v="0"/>
    <x v="1"/>
    <n v="632500"/>
  </r>
  <r>
    <d v="2012-03-29T00:00:00"/>
    <x v="5"/>
    <x v="0"/>
    <n v="2914"/>
    <x v="1"/>
    <n v="640000"/>
    <x v="0"/>
    <x v="0"/>
    <n v="640000"/>
  </r>
  <r>
    <d v="2012-03-29T00:00:00"/>
    <x v="5"/>
    <x v="0"/>
    <n v="2604"/>
    <x v="0"/>
    <n v="811000"/>
    <x v="0"/>
    <x v="0"/>
    <n v="811000"/>
  </r>
  <r>
    <d v="2012-03-29T00:00:00"/>
    <x v="5"/>
    <x v="0"/>
    <n v="2902"/>
    <x v="1"/>
    <n v="880000"/>
    <x v="0"/>
    <x v="0"/>
    <n v="880000"/>
  </r>
  <r>
    <d v="2012-03-29T00:00:00"/>
    <x v="5"/>
    <x v="0"/>
    <n v="2604"/>
    <x v="0"/>
    <n v="455000"/>
    <x v="1"/>
    <x v="1"/>
    <n v="455000"/>
  </r>
  <r>
    <d v="2012-03-30T00:00:00"/>
    <x v="5"/>
    <x v="0"/>
    <n v="2615"/>
    <x v="0"/>
    <n v="400000"/>
    <x v="0"/>
    <x v="1"/>
    <n v="400000"/>
  </r>
  <r>
    <d v="2012-03-30T00:00:00"/>
    <x v="5"/>
    <x v="0"/>
    <n v="2914"/>
    <x v="1"/>
    <n v="490000"/>
    <x v="0"/>
    <x v="1"/>
    <n v="490000"/>
  </r>
  <r>
    <d v="2012-03-30T00:00:00"/>
    <x v="5"/>
    <x v="0"/>
    <n v="2905"/>
    <x v="1"/>
    <n v="499000"/>
    <x v="0"/>
    <x v="0"/>
    <n v="499000"/>
  </r>
  <r>
    <d v="2012-03-30T00:00:00"/>
    <x v="5"/>
    <x v="0"/>
    <n v="2913"/>
    <x v="1"/>
    <n v="535000"/>
    <x v="0"/>
    <x v="0"/>
    <n v="535000"/>
  </r>
  <r>
    <d v="2012-03-30T00:00:00"/>
    <x v="5"/>
    <x v="0"/>
    <n v="2914"/>
    <x v="1"/>
    <n v="565000"/>
    <x v="0"/>
    <x v="0"/>
    <n v="565000"/>
  </r>
  <r>
    <d v="2012-03-30T00:00:00"/>
    <x v="5"/>
    <x v="0"/>
    <n v="2905"/>
    <x v="1"/>
    <n v="585000"/>
    <x v="0"/>
    <x v="3"/>
    <n v="585000"/>
  </r>
  <r>
    <d v="2012-03-30T00:00:00"/>
    <x v="5"/>
    <x v="0"/>
    <n v="2905"/>
    <x v="1"/>
    <n v="640000"/>
    <x v="0"/>
    <x v="0"/>
    <n v="640000"/>
  </r>
  <r>
    <d v="2012-03-30T00:00:00"/>
    <x v="5"/>
    <x v="0"/>
    <n v="2603"/>
    <x v="0"/>
    <n v="1525000"/>
    <x v="0"/>
    <x v="0"/>
    <n v="1525000"/>
  </r>
  <r>
    <d v="2012-03-30T00:00:00"/>
    <x v="5"/>
    <x v="0"/>
    <n v="2620"/>
    <x v="0"/>
    <n v="172500"/>
    <x v="1"/>
    <x v="4"/>
    <n v="172500"/>
  </r>
  <r>
    <d v="2012-03-30T00:00:00"/>
    <x v="5"/>
    <x v="0"/>
    <n v="2602"/>
    <x v="0"/>
    <n v="406250"/>
    <x v="1"/>
    <x v="4"/>
    <n v="406250"/>
  </r>
  <r>
    <d v="2012-03-30T00:00:00"/>
    <x v="5"/>
    <x v="0"/>
    <n v="2602"/>
    <x v="0"/>
    <n v="430000"/>
    <x v="1"/>
    <x v="2"/>
    <n v="430000"/>
  </r>
  <r>
    <d v="2012-03-31T00:00:00"/>
    <x v="5"/>
    <x v="0"/>
    <n v="2617"/>
    <x v="0"/>
    <n v="435000"/>
    <x v="0"/>
    <x v="1"/>
    <n v="435000"/>
  </r>
  <r>
    <d v="2012-03-31T00:00:00"/>
    <x v="5"/>
    <x v="0"/>
    <n v="2611"/>
    <x v="0"/>
    <n v="450000"/>
    <x v="0"/>
    <x v="1"/>
    <n v="450000"/>
  </r>
  <r>
    <d v="2012-03-31T00:00:00"/>
    <x v="5"/>
    <x v="0"/>
    <n v="2904"/>
    <x v="1"/>
    <n v="460000"/>
    <x v="0"/>
    <x v="1"/>
    <n v="460000"/>
  </r>
  <r>
    <d v="2012-03-31T00:00:00"/>
    <x v="5"/>
    <x v="0"/>
    <n v="2912"/>
    <x v="1"/>
    <n v="485000"/>
    <x v="0"/>
    <x v="1"/>
    <n v="485000"/>
  </r>
  <r>
    <d v="2012-03-31T00:00:00"/>
    <x v="5"/>
    <x v="0"/>
    <n v="2602"/>
    <x v="0"/>
    <n v="562000"/>
    <x v="0"/>
    <x v="1"/>
    <n v="562000"/>
  </r>
  <r>
    <d v="2012-03-31T00:00:00"/>
    <x v="5"/>
    <x v="0"/>
    <n v="2602"/>
    <x v="0"/>
    <n v="1045000"/>
    <x v="0"/>
    <x v="1"/>
    <n v="1045000"/>
  </r>
  <r>
    <d v="2012-04-02T00:00:00"/>
    <x v="5"/>
    <x v="1"/>
    <n v="2602"/>
    <x v="0"/>
    <n v="425000"/>
    <x v="0"/>
    <x v="1"/>
    <n v="425000"/>
  </r>
  <r>
    <d v="2012-04-02T00:00:00"/>
    <x v="5"/>
    <x v="1"/>
    <n v="2902"/>
    <x v="1"/>
    <n v="430000"/>
    <x v="0"/>
    <x v="1"/>
    <n v="430000"/>
  </r>
  <r>
    <d v="2012-04-02T00:00:00"/>
    <x v="5"/>
    <x v="1"/>
    <n v="2902"/>
    <x v="1"/>
    <n v="495000"/>
    <x v="0"/>
    <x v="0"/>
    <n v="495000"/>
  </r>
  <r>
    <d v="2012-04-02T00:00:00"/>
    <x v="5"/>
    <x v="1"/>
    <n v="2904"/>
    <x v="1"/>
    <n v="528000"/>
    <x v="0"/>
    <x v="0"/>
    <n v="528000"/>
  </r>
  <r>
    <d v="2012-04-02T00:00:00"/>
    <x v="5"/>
    <x v="1"/>
    <n v="2617"/>
    <x v="0"/>
    <n v="335000"/>
    <x v="1"/>
    <x v="4"/>
    <n v="335000"/>
  </r>
  <r>
    <d v="2012-04-03T00:00:00"/>
    <x v="5"/>
    <x v="1"/>
    <n v="2615"/>
    <x v="0"/>
    <n v="366000"/>
    <x v="0"/>
    <x v="1"/>
    <n v="366000"/>
  </r>
  <r>
    <d v="2012-04-03T00:00:00"/>
    <x v="5"/>
    <x v="1"/>
    <n v="2914"/>
    <x v="1"/>
    <n v="464000"/>
    <x v="0"/>
    <x v="0"/>
    <n v="464000"/>
  </r>
  <r>
    <d v="2012-04-03T00:00:00"/>
    <x v="5"/>
    <x v="1"/>
    <n v="2904"/>
    <x v="1"/>
    <n v="610000"/>
    <x v="0"/>
    <x v="0"/>
    <n v="610000"/>
  </r>
  <r>
    <d v="2012-04-03T00:00:00"/>
    <x v="5"/>
    <x v="1"/>
    <n v="2602"/>
    <x v="0"/>
    <n v="611000"/>
    <x v="0"/>
    <x v="1"/>
    <n v="611000"/>
  </r>
  <r>
    <d v="2012-04-04T00:00:00"/>
    <x v="5"/>
    <x v="1"/>
    <n v="2906"/>
    <x v="1"/>
    <n v="375000"/>
    <x v="0"/>
    <x v="1"/>
    <n v="375000"/>
  </r>
  <r>
    <d v="2012-04-04T00:00:00"/>
    <x v="5"/>
    <x v="1"/>
    <n v="2905"/>
    <x v="1"/>
    <n v="390000"/>
    <x v="0"/>
    <x v="1"/>
    <n v="390000"/>
  </r>
  <r>
    <d v="2012-04-04T00:00:00"/>
    <x v="5"/>
    <x v="1"/>
    <n v="2914"/>
    <x v="1"/>
    <n v="394000"/>
    <x v="0"/>
    <x v="1"/>
    <n v="394000"/>
  </r>
  <r>
    <d v="2012-04-04T00:00:00"/>
    <x v="5"/>
    <x v="1"/>
    <n v="2906"/>
    <x v="1"/>
    <n v="396991"/>
    <x v="0"/>
    <x v="1"/>
    <n v="396991"/>
  </r>
  <r>
    <d v="2012-04-04T00:00:00"/>
    <x v="5"/>
    <x v="1"/>
    <n v="2600"/>
    <x v="0"/>
    <n v="397500"/>
    <x v="0"/>
    <x v="4"/>
    <n v="397500"/>
  </r>
  <r>
    <d v="2012-04-04T00:00:00"/>
    <x v="5"/>
    <x v="1"/>
    <n v="2615"/>
    <x v="0"/>
    <n v="419000"/>
    <x v="0"/>
    <x v="1"/>
    <n v="419000"/>
  </r>
  <r>
    <d v="2012-04-04T00:00:00"/>
    <x v="5"/>
    <x v="1"/>
    <n v="2905"/>
    <x v="1"/>
    <n v="450000"/>
    <x v="0"/>
    <x v="0"/>
    <n v="450000"/>
  </r>
  <r>
    <d v="2012-04-04T00:00:00"/>
    <x v="5"/>
    <x v="1"/>
    <n v="2912"/>
    <x v="1"/>
    <n v="470000"/>
    <x v="0"/>
    <x v="1"/>
    <n v="470000"/>
  </r>
  <r>
    <d v="2012-04-04T00:00:00"/>
    <x v="5"/>
    <x v="1"/>
    <n v="2903"/>
    <x v="1"/>
    <n v="496000"/>
    <x v="0"/>
    <x v="0"/>
    <n v="496000"/>
  </r>
  <r>
    <d v="2012-04-04T00:00:00"/>
    <x v="5"/>
    <x v="1"/>
    <n v="2602"/>
    <x v="0"/>
    <n v="547000"/>
    <x v="0"/>
    <x v="1"/>
    <n v="547000"/>
  </r>
  <r>
    <d v="2012-04-05T00:00:00"/>
    <x v="5"/>
    <x v="1"/>
    <n v="2615"/>
    <x v="0"/>
    <n v="365000"/>
    <x v="0"/>
    <x v="1"/>
    <n v="365000"/>
  </r>
  <r>
    <d v="2012-04-05T00:00:00"/>
    <x v="5"/>
    <x v="1"/>
    <n v="2615"/>
    <x v="0"/>
    <n v="371000"/>
    <x v="0"/>
    <x v="1"/>
    <n v="371000"/>
  </r>
  <r>
    <d v="2012-04-05T00:00:00"/>
    <x v="5"/>
    <x v="1"/>
    <n v="2602"/>
    <x v="0"/>
    <n v="565000"/>
    <x v="0"/>
    <x v="1"/>
    <n v="565000"/>
  </r>
  <r>
    <d v="2012-04-05T00:00:00"/>
    <x v="5"/>
    <x v="1"/>
    <n v="2914"/>
    <x v="1"/>
    <n v="605000"/>
    <x v="0"/>
    <x v="0"/>
    <n v="605000"/>
  </r>
  <r>
    <d v="2012-04-05T00:00:00"/>
    <x v="5"/>
    <x v="1"/>
    <n v="2614"/>
    <x v="0"/>
    <n v="657500"/>
    <x v="0"/>
    <x v="3"/>
    <n v="657500"/>
  </r>
  <r>
    <d v="2012-04-05T00:00:00"/>
    <x v="5"/>
    <x v="1"/>
    <n v="2903"/>
    <x v="1"/>
    <n v="720000"/>
    <x v="0"/>
    <x v="0"/>
    <n v="720000"/>
  </r>
  <r>
    <d v="2012-04-05T00:00:00"/>
    <x v="5"/>
    <x v="1"/>
    <n v="2607"/>
    <x v="0"/>
    <n v="735000"/>
    <x v="0"/>
    <x v="0"/>
    <n v="735000"/>
  </r>
  <r>
    <d v="2012-04-05T00:00:00"/>
    <x v="5"/>
    <x v="1"/>
    <n v="2607"/>
    <x v="0"/>
    <n v="937500"/>
    <x v="0"/>
    <x v="3"/>
    <n v="937500"/>
  </r>
  <r>
    <d v="2012-04-05T00:00:00"/>
    <x v="5"/>
    <x v="1"/>
    <n v="2902"/>
    <x v="1"/>
    <n v="1295000"/>
    <x v="0"/>
    <x v="3"/>
    <n v="1295000"/>
  </r>
  <r>
    <d v="2012-04-05T00:00:00"/>
    <x v="5"/>
    <x v="1"/>
    <n v="2912"/>
    <x v="1"/>
    <n v="320000"/>
    <x v="1"/>
    <x v="4"/>
    <n v="320000"/>
  </r>
  <r>
    <d v="2012-04-06T00:00:00"/>
    <x v="5"/>
    <x v="1"/>
    <n v="2604"/>
    <x v="0"/>
    <n v="963000"/>
    <x v="0"/>
    <x v="1"/>
    <n v="963000"/>
  </r>
  <r>
    <d v="2012-04-10T00:00:00"/>
    <x v="5"/>
    <x v="1"/>
    <n v="2914"/>
    <x v="1"/>
    <n v="380000"/>
    <x v="0"/>
    <x v="1"/>
    <n v="380000"/>
  </r>
  <r>
    <d v="2012-04-10T00:00:00"/>
    <x v="5"/>
    <x v="1"/>
    <n v="2615"/>
    <x v="0"/>
    <n v="411000"/>
    <x v="0"/>
    <x v="1"/>
    <n v="411000"/>
  </r>
  <r>
    <d v="2012-04-10T00:00:00"/>
    <x v="5"/>
    <x v="1"/>
    <n v="2906"/>
    <x v="1"/>
    <n v="415000"/>
    <x v="0"/>
    <x v="1"/>
    <n v="415000"/>
  </r>
  <r>
    <d v="2012-04-10T00:00:00"/>
    <x v="5"/>
    <x v="1"/>
    <n v="2902"/>
    <x v="1"/>
    <n v="442000"/>
    <x v="0"/>
    <x v="1"/>
    <n v="442000"/>
  </r>
  <r>
    <d v="2012-04-10T00:00:00"/>
    <x v="5"/>
    <x v="1"/>
    <n v="2905"/>
    <x v="1"/>
    <n v="540000"/>
    <x v="0"/>
    <x v="0"/>
    <n v="540000"/>
  </r>
  <r>
    <d v="2012-04-11T00:00:00"/>
    <x v="5"/>
    <x v="1"/>
    <n v="2612"/>
    <x v="0"/>
    <n v="398000"/>
    <x v="0"/>
    <x v="4"/>
    <n v="398000"/>
  </r>
  <r>
    <d v="2012-04-11T00:00:00"/>
    <x v="5"/>
    <x v="1"/>
    <n v="2905"/>
    <x v="1"/>
    <n v="416000"/>
    <x v="0"/>
    <x v="1"/>
    <n v="416000"/>
  </r>
  <r>
    <d v="2012-04-11T00:00:00"/>
    <x v="5"/>
    <x v="1"/>
    <n v="2615"/>
    <x v="0"/>
    <n v="470500"/>
    <x v="0"/>
    <x v="1"/>
    <n v="470500"/>
  </r>
  <r>
    <d v="2012-04-11T00:00:00"/>
    <x v="5"/>
    <x v="1"/>
    <n v="2611"/>
    <x v="0"/>
    <n v="535000"/>
    <x v="0"/>
    <x v="1"/>
    <n v="535000"/>
  </r>
  <r>
    <d v="2012-04-11T00:00:00"/>
    <x v="5"/>
    <x v="1"/>
    <n v="2902"/>
    <x v="1"/>
    <n v="550000"/>
    <x v="0"/>
    <x v="0"/>
    <n v="550000"/>
  </r>
  <r>
    <d v="2012-04-11T00:00:00"/>
    <x v="5"/>
    <x v="1"/>
    <n v="2602"/>
    <x v="0"/>
    <n v="615000"/>
    <x v="0"/>
    <x v="0"/>
    <n v="615000"/>
  </r>
  <r>
    <d v="2012-04-11T00:00:00"/>
    <x v="5"/>
    <x v="1"/>
    <n v="2602"/>
    <x v="0"/>
    <n v="620000"/>
    <x v="0"/>
    <x v="1"/>
    <n v="620000"/>
  </r>
  <r>
    <d v="2012-04-11T00:00:00"/>
    <x v="5"/>
    <x v="1"/>
    <n v="2600"/>
    <x v="0"/>
    <n v="869777"/>
    <x v="0"/>
    <x v="0"/>
    <n v="869777"/>
  </r>
  <r>
    <d v="2012-04-11T00:00:00"/>
    <x v="5"/>
    <x v="1"/>
    <n v="2612"/>
    <x v="0"/>
    <n v="575000"/>
    <x v="1"/>
    <x v="2"/>
    <n v="575000"/>
  </r>
  <r>
    <d v="2012-04-12T00:00:00"/>
    <x v="5"/>
    <x v="1"/>
    <n v="2611"/>
    <x v="0"/>
    <n v="480000"/>
    <x v="0"/>
    <x v="1"/>
    <n v="480000"/>
  </r>
  <r>
    <d v="2012-04-12T00:00:00"/>
    <x v="5"/>
    <x v="1"/>
    <n v="2913"/>
    <x v="1"/>
    <n v="520000"/>
    <x v="0"/>
    <x v="1"/>
    <n v="520000"/>
  </r>
  <r>
    <d v="2012-04-12T00:00:00"/>
    <x v="5"/>
    <x v="1"/>
    <n v="2604"/>
    <x v="0"/>
    <n v="680000"/>
    <x v="0"/>
    <x v="1"/>
    <n v="680000"/>
  </r>
  <r>
    <d v="2012-04-12T00:00:00"/>
    <x v="5"/>
    <x v="1"/>
    <n v="2607"/>
    <x v="0"/>
    <n v="268000"/>
    <x v="1"/>
    <x v="4"/>
    <n v="268000"/>
  </r>
  <r>
    <d v="2012-04-12T00:00:00"/>
    <x v="5"/>
    <x v="1"/>
    <n v="2611"/>
    <x v="0"/>
    <n v="302500"/>
    <x v="1"/>
    <x v="2"/>
    <n v="302500"/>
  </r>
  <r>
    <d v="2012-04-12T00:00:00"/>
    <x v="5"/>
    <x v="1"/>
    <n v="2606"/>
    <x v="0"/>
    <n v="367000"/>
    <x v="1"/>
    <x v="2"/>
    <n v="367000"/>
  </r>
  <r>
    <d v="2012-04-13T00:00:00"/>
    <x v="5"/>
    <x v="1"/>
    <n v="2913"/>
    <x v="1"/>
    <n v="395000"/>
    <x v="0"/>
    <x v="1"/>
    <n v="395000"/>
  </r>
  <r>
    <d v="2012-04-13T00:00:00"/>
    <x v="5"/>
    <x v="1"/>
    <n v="2902"/>
    <x v="1"/>
    <n v="450000"/>
    <x v="0"/>
    <x v="1"/>
    <n v="450000"/>
  </r>
  <r>
    <d v="2012-04-13T00:00:00"/>
    <x v="5"/>
    <x v="1"/>
    <n v="2611"/>
    <x v="0"/>
    <n v="460000"/>
    <x v="0"/>
    <x v="1"/>
    <n v="460000"/>
  </r>
  <r>
    <d v="2012-04-13T00:00:00"/>
    <x v="5"/>
    <x v="1"/>
    <n v="2602"/>
    <x v="0"/>
    <n v="600000"/>
    <x v="0"/>
    <x v="1"/>
    <n v="600000"/>
  </r>
  <r>
    <d v="2012-04-14T00:00:00"/>
    <x v="5"/>
    <x v="1"/>
    <n v="2611"/>
    <x v="0"/>
    <n v="395000"/>
    <x v="0"/>
    <x v="0"/>
    <n v="395000"/>
  </r>
  <r>
    <d v="2012-04-14T00:00:00"/>
    <x v="5"/>
    <x v="1"/>
    <n v="2611"/>
    <x v="0"/>
    <n v="510000"/>
    <x v="0"/>
    <x v="1"/>
    <n v="510000"/>
  </r>
  <r>
    <d v="2012-04-14T00:00:00"/>
    <x v="5"/>
    <x v="1"/>
    <n v="2603"/>
    <x v="0"/>
    <n v="900000"/>
    <x v="0"/>
    <x v="3"/>
    <n v="900000"/>
  </r>
  <r>
    <d v="2012-04-14T00:00:00"/>
    <x v="5"/>
    <x v="1"/>
    <n v="2612"/>
    <x v="0"/>
    <n v="901000"/>
    <x v="0"/>
    <x v="1"/>
    <n v="901000"/>
  </r>
  <r>
    <d v="2012-04-14T00:00:00"/>
    <x v="5"/>
    <x v="1"/>
    <n v="2600"/>
    <x v="0"/>
    <n v="960000"/>
    <x v="0"/>
    <x v="2"/>
    <n v="960000"/>
  </r>
  <r>
    <d v="2012-04-14T00:00:00"/>
    <x v="5"/>
    <x v="1"/>
    <n v="2615"/>
    <x v="0"/>
    <n v="290000"/>
    <x v="1"/>
    <x v="2"/>
    <n v="290000"/>
  </r>
  <r>
    <d v="2012-04-16T00:00:00"/>
    <x v="5"/>
    <x v="1"/>
    <n v="2913"/>
    <x v="1"/>
    <n v="445000"/>
    <x v="0"/>
    <x v="0"/>
    <n v="445000"/>
  </r>
  <r>
    <d v="2012-04-16T00:00:00"/>
    <x v="5"/>
    <x v="1"/>
    <n v="2905"/>
    <x v="1"/>
    <n v="445000"/>
    <x v="0"/>
    <x v="1"/>
    <n v="445000"/>
  </r>
  <r>
    <d v="2012-04-16T00:00:00"/>
    <x v="5"/>
    <x v="1"/>
    <n v="2602"/>
    <x v="0"/>
    <n v="625000"/>
    <x v="0"/>
    <x v="1"/>
    <n v="625000"/>
  </r>
  <r>
    <d v="2012-04-17T00:00:00"/>
    <x v="5"/>
    <x v="1"/>
    <n v="2906"/>
    <x v="1"/>
    <n v="480000"/>
    <x v="0"/>
    <x v="1"/>
    <n v="480000"/>
  </r>
  <r>
    <d v="2012-04-17T00:00:00"/>
    <x v="5"/>
    <x v="1"/>
    <n v="2615"/>
    <x v="0"/>
    <n v="522000"/>
    <x v="0"/>
    <x v="0"/>
    <n v="522000"/>
  </r>
  <r>
    <d v="2012-04-17T00:00:00"/>
    <x v="5"/>
    <x v="1"/>
    <n v="2602"/>
    <x v="0"/>
    <n v="575000"/>
    <x v="0"/>
    <x v="1"/>
    <n v="575000"/>
  </r>
  <r>
    <d v="2012-04-17T00:00:00"/>
    <x v="5"/>
    <x v="1"/>
    <n v="2906"/>
    <x v="1"/>
    <n v="610000"/>
    <x v="0"/>
    <x v="0"/>
    <n v="610000"/>
  </r>
  <r>
    <d v="2012-04-17T00:00:00"/>
    <x v="5"/>
    <x v="1"/>
    <n v="2602"/>
    <x v="0"/>
    <n v="690000"/>
    <x v="0"/>
    <x v="0"/>
    <n v="690000"/>
  </r>
  <r>
    <d v="2012-04-17T00:00:00"/>
    <x v="5"/>
    <x v="1"/>
    <n v="2612"/>
    <x v="0"/>
    <n v="355000"/>
    <x v="1"/>
    <x v="4"/>
    <n v="355000"/>
  </r>
  <r>
    <d v="2012-04-17T00:00:00"/>
    <x v="5"/>
    <x v="1"/>
    <n v="2602"/>
    <x v="0"/>
    <n v="520000"/>
    <x v="1"/>
    <x v="2"/>
    <n v="520000"/>
  </r>
  <r>
    <d v="2012-04-18T00:00:00"/>
    <x v="5"/>
    <x v="1"/>
    <n v="2602"/>
    <x v="0"/>
    <n v="314950"/>
    <x v="0"/>
    <x v="4"/>
    <n v="314950"/>
  </r>
  <r>
    <d v="2012-04-18T00:00:00"/>
    <x v="5"/>
    <x v="1"/>
    <n v="2614"/>
    <x v="0"/>
    <n v="395000"/>
    <x v="0"/>
    <x v="1"/>
    <n v="395000"/>
  </r>
  <r>
    <d v="2012-04-18T00:00:00"/>
    <x v="5"/>
    <x v="1"/>
    <n v="2914"/>
    <x v="1"/>
    <n v="500000"/>
    <x v="0"/>
    <x v="1"/>
    <n v="500000"/>
  </r>
  <r>
    <d v="2012-04-18T00:00:00"/>
    <x v="5"/>
    <x v="1"/>
    <n v="2914"/>
    <x v="1"/>
    <n v="627000"/>
    <x v="0"/>
    <x v="0"/>
    <n v="627000"/>
  </r>
  <r>
    <d v="2012-04-19T00:00:00"/>
    <x v="5"/>
    <x v="1"/>
    <n v="2906"/>
    <x v="1"/>
    <n v="374000"/>
    <x v="0"/>
    <x v="1"/>
    <n v="374000"/>
  </r>
  <r>
    <d v="2012-04-19T00:00:00"/>
    <x v="5"/>
    <x v="1"/>
    <n v="2905"/>
    <x v="1"/>
    <n v="400000"/>
    <x v="0"/>
    <x v="1"/>
    <n v="400000"/>
  </r>
  <r>
    <d v="2012-04-19T00:00:00"/>
    <x v="5"/>
    <x v="1"/>
    <n v="2615"/>
    <x v="0"/>
    <n v="420000"/>
    <x v="0"/>
    <x v="1"/>
    <n v="420000"/>
  </r>
  <r>
    <d v="2012-04-19T00:00:00"/>
    <x v="5"/>
    <x v="1"/>
    <n v="2914"/>
    <x v="1"/>
    <n v="467500"/>
    <x v="0"/>
    <x v="1"/>
    <n v="467500"/>
  </r>
  <r>
    <d v="2012-04-19T00:00:00"/>
    <x v="5"/>
    <x v="1"/>
    <n v="2914"/>
    <x v="1"/>
    <n v="487000"/>
    <x v="0"/>
    <x v="0"/>
    <n v="487000"/>
  </r>
  <r>
    <d v="2012-04-19T00:00:00"/>
    <x v="5"/>
    <x v="1"/>
    <n v="2914"/>
    <x v="1"/>
    <n v="531750"/>
    <x v="0"/>
    <x v="1"/>
    <n v="531750"/>
  </r>
  <r>
    <d v="2012-04-19T00:00:00"/>
    <x v="5"/>
    <x v="1"/>
    <n v="2914"/>
    <x v="1"/>
    <n v="553500"/>
    <x v="0"/>
    <x v="0"/>
    <n v="553500"/>
  </r>
  <r>
    <d v="2012-04-19T00:00:00"/>
    <x v="5"/>
    <x v="1"/>
    <n v="2617"/>
    <x v="0"/>
    <n v="653000"/>
    <x v="0"/>
    <x v="0"/>
    <n v="653000"/>
  </r>
  <r>
    <d v="2012-04-19T00:00:00"/>
    <x v="5"/>
    <x v="1"/>
    <n v="2612"/>
    <x v="0"/>
    <n v="350000"/>
    <x v="1"/>
    <x v="4"/>
    <n v="350000"/>
  </r>
  <r>
    <d v="2012-04-20T00:00:00"/>
    <x v="5"/>
    <x v="1"/>
    <n v="2913"/>
    <x v="1"/>
    <n v="423000"/>
    <x v="0"/>
    <x v="1"/>
    <n v="423000"/>
  </r>
  <r>
    <d v="2012-04-20T00:00:00"/>
    <x v="5"/>
    <x v="1"/>
    <n v="2900"/>
    <x v="0"/>
    <n v="440000"/>
    <x v="0"/>
    <x v="1"/>
    <n v="440000"/>
  </r>
  <r>
    <d v="2012-04-20T00:00:00"/>
    <x v="5"/>
    <x v="1"/>
    <n v="2615"/>
    <x v="0"/>
    <n v="490000"/>
    <x v="0"/>
    <x v="0"/>
    <n v="490000"/>
  </r>
  <r>
    <d v="2012-04-20T00:00:00"/>
    <x v="5"/>
    <x v="1"/>
    <n v="2611"/>
    <x v="0"/>
    <n v="520000"/>
    <x v="0"/>
    <x v="1"/>
    <n v="520000"/>
  </r>
  <r>
    <d v="2012-04-20T00:00:00"/>
    <x v="5"/>
    <x v="1"/>
    <n v="2913"/>
    <x v="1"/>
    <n v="520000"/>
    <x v="0"/>
    <x v="0"/>
    <n v="520000"/>
  </r>
  <r>
    <d v="2012-04-21T00:00:00"/>
    <x v="5"/>
    <x v="1"/>
    <n v="2614"/>
    <x v="0"/>
    <n v="440000"/>
    <x v="0"/>
    <x v="3"/>
    <n v="440000"/>
  </r>
  <r>
    <d v="2012-04-21T00:00:00"/>
    <x v="5"/>
    <x v="1"/>
    <n v="2611"/>
    <x v="0"/>
    <n v="499000"/>
    <x v="0"/>
    <x v="1"/>
    <n v="499000"/>
  </r>
  <r>
    <d v="2012-04-23T00:00:00"/>
    <x v="5"/>
    <x v="1"/>
    <n v="2905"/>
    <x v="1"/>
    <n v="365000"/>
    <x v="0"/>
    <x v="1"/>
    <n v="365000"/>
  </r>
  <r>
    <d v="2012-04-23T00:00:00"/>
    <x v="5"/>
    <x v="1"/>
    <n v="2905"/>
    <x v="1"/>
    <n v="435000"/>
    <x v="0"/>
    <x v="1"/>
    <n v="435000"/>
  </r>
  <r>
    <d v="2012-04-23T00:00:00"/>
    <x v="5"/>
    <x v="1"/>
    <n v="2905"/>
    <x v="1"/>
    <n v="525000"/>
    <x v="0"/>
    <x v="0"/>
    <n v="525000"/>
  </r>
  <r>
    <d v="2012-04-23T00:00:00"/>
    <x v="5"/>
    <x v="1"/>
    <n v="2913"/>
    <x v="1"/>
    <n v="595000"/>
    <x v="0"/>
    <x v="0"/>
    <n v="595000"/>
  </r>
  <r>
    <d v="2012-04-23T00:00:00"/>
    <x v="5"/>
    <x v="1"/>
    <n v="2607"/>
    <x v="0"/>
    <n v="695000"/>
    <x v="0"/>
    <x v="0"/>
    <n v="695000"/>
  </r>
  <r>
    <d v="2012-04-23T00:00:00"/>
    <x v="5"/>
    <x v="1"/>
    <n v="2600"/>
    <x v="0"/>
    <n v="800000"/>
    <x v="0"/>
    <x v="1"/>
    <n v="800000"/>
  </r>
  <r>
    <d v="2012-04-23T00:00:00"/>
    <x v="5"/>
    <x v="1"/>
    <n v="2602"/>
    <x v="0"/>
    <n v="302000"/>
    <x v="1"/>
    <x v="2"/>
    <n v="302000"/>
  </r>
  <r>
    <d v="2012-04-24T00:00:00"/>
    <x v="5"/>
    <x v="1"/>
    <n v="2905"/>
    <x v="1"/>
    <n v="444000"/>
    <x v="0"/>
    <x v="1"/>
    <n v="444000"/>
  </r>
  <r>
    <d v="2012-04-25T00:00:00"/>
    <x v="5"/>
    <x v="1"/>
    <n v="2902"/>
    <x v="1"/>
    <n v="366000"/>
    <x v="0"/>
    <x v="1"/>
    <n v="366000"/>
  </r>
  <r>
    <d v="2012-04-26T00:00:00"/>
    <x v="5"/>
    <x v="1"/>
    <n v="2902"/>
    <x v="1"/>
    <n v="412550"/>
    <x v="0"/>
    <x v="1"/>
    <n v="412550"/>
  </r>
  <r>
    <d v="2012-04-26T00:00:00"/>
    <x v="5"/>
    <x v="1"/>
    <n v="2615"/>
    <x v="0"/>
    <n v="420000"/>
    <x v="0"/>
    <x v="1"/>
    <n v="420000"/>
  </r>
  <r>
    <d v="2012-04-26T00:00:00"/>
    <x v="5"/>
    <x v="1"/>
    <n v="2914"/>
    <x v="1"/>
    <n v="470000"/>
    <x v="0"/>
    <x v="1"/>
    <n v="470000"/>
  </r>
  <r>
    <d v="2012-04-26T00:00:00"/>
    <x v="5"/>
    <x v="1"/>
    <n v="2906"/>
    <x v="1"/>
    <n v="489000"/>
    <x v="0"/>
    <x v="0"/>
    <n v="489000"/>
  </r>
  <r>
    <d v="2012-04-26T00:00:00"/>
    <x v="5"/>
    <x v="1"/>
    <n v="2914"/>
    <x v="1"/>
    <n v="509000"/>
    <x v="0"/>
    <x v="0"/>
    <n v="509000"/>
  </r>
  <r>
    <d v="2012-04-26T00:00:00"/>
    <x v="5"/>
    <x v="1"/>
    <n v="2607"/>
    <x v="0"/>
    <n v="315000"/>
    <x v="1"/>
    <x v="2"/>
    <n v="315000"/>
  </r>
  <r>
    <d v="2012-04-26T00:00:00"/>
    <x v="5"/>
    <x v="1"/>
    <n v="2617"/>
    <x v="0"/>
    <n v="335000"/>
    <x v="1"/>
    <x v="4"/>
    <n v="335000"/>
  </r>
  <r>
    <d v="2012-04-26T00:00:00"/>
    <x v="5"/>
    <x v="1"/>
    <n v="2604"/>
    <x v="0"/>
    <n v="421000"/>
    <x v="1"/>
    <x v="2"/>
    <n v="421000"/>
  </r>
  <r>
    <d v="2012-04-26T00:00:00"/>
    <x v="5"/>
    <x v="1"/>
    <n v="2604"/>
    <x v="0"/>
    <n v="446000"/>
    <x v="1"/>
    <x v="2"/>
    <n v="446000"/>
  </r>
  <r>
    <d v="2012-04-27T00:00:00"/>
    <x v="5"/>
    <x v="1"/>
    <n v="2905"/>
    <x v="1"/>
    <n v="441000"/>
    <x v="0"/>
    <x v="1"/>
    <n v="441000"/>
  </r>
  <r>
    <d v="2012-04-27T00:00:00"/>
    <x v="5"/>
    <x v="1"/>
    <n v="2914"/>
    <x v="1"/>
    <n v="538500"/>
    <x v="0"/>
    <x v="0"/>
    <n v="538500"/>
  </r>
  <r>
    <d v="2012-04-27T00:00:00"/>
    <x v="5"/>
    <x v="1"/>
    <n v="2602"/>
    <x v="0"/>
    <n v="545000"/>
    <x v="0"/>
    <x v="1"/>
    <n v="545000"/>
  </r>
  <r>
    <d v="2012-04-27T00:00:00"/>
    <x v="5"/>
    <x v="1"/>
    <n v="2607"/>
    <x v="0"/>
    <n v="775000"/>
    <x v="0"/>
    <x v="0"/>
    <n v="775000"/>
  </r>
  <r>
    <d v="2012-04-27T00:00:00"/>
    <x v="5"/>
    <x v="1"/>
    <n v="2606"/>
    <x v="0"/>
    <n v="1900000"/>
    <x v="0"/>
    <x v="3"/>
    <n v="1900000"/>
  </r>
  <r>
    <d v="2012-04-27T00:00:00"/>
    <x v="5"/>
    <x v="1"/>
    <n v="2604"/>
    <x v="0"/>
    <n v="508000"/>
    <x v="1"/>
    <x v="2"/>
    <n v="508000"/>
  </r>
  <r>
    <d v="2012-04-27T00:00:00"/>
    <x v="5"/>
    <x v="1"/>
    <n v="2604"/>
    <x v="0"/>
    <n v="539000"/>
    <x v="1"/>
    <x v="1"/>
    <n v="539000"/>
  </r>
  <r>
    <d v="2012-04-28T00:00:00"/>
    <x v="5"/>
    <x v="1"/>
    <n v="2903"/>
    <x v="1"/>
    <n v="480000"/>
    <x v="0"/>
    <x v="0"/>
    <n v="480000"/>
  </r>
  <r>
    <d v="2012-04-28T00:00:00"/>
    <x v="5"/>
    <x v="1"/>
    <n v="2902"/>
    <x v="1"/>
    <n v="495000"/>
    <x v="0"/>
    <x v="0"/>
    <n v="495000"/>
  </r>
  <r>
    <d v="2012-04-28T00:00:00"/>
    <x v="5"/>
    <x v="1"/>
    <n v="2905"/>
    <x v="1"/>
    <n v="535000"/>
    <x v="0"/>
    <x v="0"/>
    <n v="535000"/>
  </r>
  <r>
    <d v="2012-04-28T00:00:00"/>
    <x v="5"/>
    <x v="1"/>
    <n v="2602"/>
    <x v="0"/>
    <n v="710000"/>
    <x v="0"/>
    <x v="2"/>
    <n v="710000"/>
  </r>
  <r>
    <d v="2012-04-30T00:00:00"/>
    <x v="5"/>
    <x v="1"/>
    <n v="2617"/>
    <x v="0"/>
    <n v="500000"/>
    <x v="0"/>
    <x v="1"/>
    <n v="500000"/>
  </r>
  <r>
    <d v="2012-04-30T00:00:00"/>
    <x v="5"/>
    <x v="1"/>
    <n v="2905"/>
    <x v="1"/>
    <n v="542500"/>
    <x v="0"/>
    <x v="3"/>
    <n v="542500"/>
  </r>
  <r>
    <d v="2012-05-01T00:00:00"/>
    <x v="5"/>
    <x v="1"/>
    <n v="2617"/>
    <x v="0"/>
    <n v="400000"/>
    <x v="0"/>
    <x v="1"/>
    <n v="400000"/>
  </r>
  <r>
    <d v="2012-05-01T00:00:00"/>
    <x v="5"/>
    <x v="1"/>
    <n v="2905"/>
    <x v="1"/>
    <n v="445000"/>
    <x v="0"/>
    <x v="1"/>
    <n v="445000"/>
  </r>
  <r>
    <d v="2012-05-01T00:00:00"/>
    <x v="5"/>
    <x v="1"/>
    <n v="2611"/>
    <x v="0"/>
    <n v="477000"/>
    <x v="0"/>
    <x v="1"/>
    <n v="477000"/>
  </r>
  <r>
    <d v="2012-05-01T00:00:00"/>
    <x v="5"/>
    <x v="1"/>
    <n v="2905"/>
    <x v="1"/>
    <n v="568000"/>
    <x v="0"/>
    <x v="0"/>
    <n v="568000"/>
  </r>
  <r>
    <d v="2012-05-01T00:00:00"/>
    <x v="5"/>
    <x v="1"/>
    <n v="2617"/>
    <x v="0"/>
    <n v="600000"/>
    <x v="0"/>
    <x v="0"/>
    <n v="600000"/>
  </r>
  <r>
    <d v="2012-05-02T00:00:00"/>
    <x v="5"/>
    <x v="1"/>
    <n v="2904"/>
    <x v="1"/>
    <n v="450000"/>
    <x v="0"/>
    <x v="1"/>
    <n v="450000"/>
  </r>
  <r>
    <d v="2012-05-03T00:00:00"/>
    <x v="5"/>
    <x v="1"/>
    <n v="2615"/>
    <x v="0"/>
    <n v="398000"/>
    <x v="0"/>
    <x v="1"/>
    <n v="398000"/>
  </r>
  <r>
    <d v="2012-05-03T00:00:00"/>
    <x v="5"/>
    <x v="1"/>
    <n v="2615"/>
    <x v="0"/>
    <n v="414000"/>
    <x v="0"/>
    <x v="0"/>
    <n v="414000"/>
  </r>
  <r>
    <d v="2012-05-03T00:00:00"/>
    <x v="5"/>
    <x v="1"/>
    <n v="2615"/>
    <x v="0"/>
    <n v="461000"/>
    <x v="0"/>
    <x v="1"/>
    <n v="461000"/>
  </r>
  <r>
    <d v="2012-05-03T00:00:00"/>
    <x v="5"/>
    <x v="1"/>
    <n v="2617"/>
    <x v="0"/>
    <n v="490000"/>
    <x v="0"/>
    <x v="1"/>
    <n v="490000"/>
  </r>
  <r>
    <d v="2012-05-03T00:00:00"/>
    <x v="5"/>
    <x v="1"/>
    <n v="2615"/>
    <x v="0"/>
    <n v="515000"/>
    <x v="0"/>
    <x v="0"/>
    <n v="515000"/>
  </r>
  <r>
    <d v="2012-05-03T00:00:00"/>
    <x v="5"/>
    <x v="1"/>
    <n v="2602"/>
    <x v="0"/>
    <n v="565000"/>
    <x v="0"/>
    <x v="0"/>
    <n v="565000"/>
  </r>
  <r>
    <d v="2012-05-03T00:00:00"/>
    <x v="5"/>
    <x v="1"/>
    <n v="2602"/>
    <x v="0"/>
    <n v="580000"/>
    <x v="0"/>
    <x v="0"/>
    <n v="580000"/>
  </r>
  <r>
    <d v="2012-05-03T00:00:00"/>
    <x v="5"/>
    <x v="1"/>
    <n v="2617"/>
    <x v="0"/>
    <n v="581000"/>
    <x v="0"/>
    <x v="0"/>
    <n v="581000"/>
  </r>
  <r>
    <d v="2012-05-03T00:00:00"/>
    <x v="5"/>
    <x v="1"/>
    <n v="2602"/>
    <x v="0"/>
    <n v="596000"/>
    <x v="0"/>
    <x v="1"/>
    <n v="596000"/>
  </r>
  <r>
    <d v="2012-05-03T00:00:00"/>
    <x v="5"/>
    <x v="1"/>
    <n v="2904"/>
    <x v="1"/>
    <n v="630000"/>
    <x v="0"/>
    <x v="0"/>
    <n v="630000"/>
  </r>
  <r>
    <d v="2012-05-03T00:00:00"/>
    <x v="5"/>
    <x v="1"/>
    <n v="2604"/>
    <x v="0"/>
    <n v="641000"/>
    <x v="0"/>
    <x v="2"/>
    <n v="641000"/>
  </r>
  <r>
    <d v="2012-05-04T00:00:00"/>
    <x v="5"/>
    <x v="1"/>
    <n v="2615"/>
    <x v="0"/>
    <n v="430000"/>
    <x v="0"/>
    <x v="1"/>
    <n v="430000"/>
  </r>
  <r>
    <d v="2012-05-04T00:00:00"/>
    <x v="5"/>
    <x v="1"/>
    <n v="2902"/>
    <x v="1"/>
    <n v="494125"/>
    <x v="0"/>
    <x v="0"/>
    <n v="494125"/>
  </r>
  <r>
    <d v="2012-05-04T00:00:00"/>
    <x v="5"/>
    <x v="1"/>
    <n v="2615"/>
    <x v="0"/>
    <n v="505000"/>
    <x v="0"/>
    <x v="0"/>
    <n v="505000"/>
  </r>
  <r>
    <d v="2012-05-04T00:00:00"/>
    <x v="5"/>
    <x v="1"/>
    <n v="2611"/>
    <x v="0"/>
    <n v="569000"/>
    <x v="0"/>
    <x v="0"/>
    <n v="569000"/>
  </r>
  <r>
    <d v="2012-05-04T00:00:00"/>
    <x v="5"/>
    <x v="1"/>
    <n v="2606"/>
    <x v="0"/>
    <n v="304000"/>
    <x v="1"/>
    <x v="2"/>
    <n v="304000"/>
  </r>
  <r>
    <d v="2012-05-04T00:00:00"/>
    <x v="5"/>
    <x v="1"/>
    <n v="2913"/>
    <x v="1"/>
    <n v="588000"/>
    <x v="1"/>
    <x v="0"/>
    <n v="588000"/>
  </r>
  <r>
    <d v="2012-05-05T00:00:00"/>
    <x v="5"/>
    <x v="1"/>
    <n v="2615"/>
    <x v="0"/>
    <n v="375000"/>
    <x v="0"/>
    <x v="1"/>
    <n v="375000"/>
  </r>
  <r>
    <d v="2012-05-05T00:00:00"/>
    <x v="5"/>
    <x v="1"/>
    <n v="2607"/>
    <x v="0"/>
    <n v="527000"/>
    <x v="0"/>
    <x v="0"/>
    <n v="527000"/>
  </r>
  <r>
    <d v="2012-05-05T00:00:00"/>
    <x v="5"/>
    <x v="1"/>
    <n v="2905"/>
    <x v="1"/>
    <n v="540000"/>
    <x v="0"/>
    <x v="3"/>
    <n v="540000"/>
  </r>
  <r>
    <d v="2012-05-05T00:00:00"/>
    <x v="5"/>
    <x v="1"/>
    <n v="2607"/>
    <x v="0"/>
    <n v="765000"/>
    <x v="0"/>
    <x v="0"/>
    <n v="765000"/>
  </r>
  <r>
    <d v="2012-05-07T00:00:00"/>
    <x v="5"/>
    <x v="1"/>
    <n v="2615"/>
    <x v="0"/>
    <n v="405000"/>
    <x v="0"/>
    <x v="1"/>
    <n v="405000"/>
  </r>
  <r>
    <d v="2012-05-07T00:00:00"/>
    <x v="5"/>
    <x v="1"/>
    <n v="2615"/>
    <x v="0"/>
    <n v="450000"/>
    <x v="0"/>
    <x v="1"/>
    <n v="450000"/>
  </r>
  <r>
    <d v="2012-05-07T00:00:00"/>
    <x v="5"/>
    <x v="1"/>
    <n v="2900"/>
    <x v="0"/>
    <n v="465000"/>
    <x v="0"/>
    <x v="1"/>
    <n v="465000"/>
  </r>
  <r>
    <d v="2012-05-07T00:00:00"/>
    <x v="5"/>
    <x v="1"/>
    <n v="2903"/>
    <x v="1"/>
    <n v="465000"/>
    <x v="0"/>
    <x v="1"/>
    <n v="465000"/>
  </r>
  <r>
    <d v="2012-05-07T00:00:00"/>
    <x v="5"/>
    <x v="1"/>
    <n v="2914"/>
    <x v="1"/>
    <n v="495000"/>
    <x v="0"/>
    <x v="0"/>
    <n v="495000"/>
  </r>
  <r>
    <d v="2012-05-07T00:00:00"/>
    <x v="5"/>
    <x v="1"/>
    <n v="2617"/>
    <x v="0"/>
    <n v="555000"/>
    <x v="0"/>
    <x v="1"/>
    <n v="555000"/>
  </r>
  <r>
    <d v="2012-05-07T00:00:00"/>
    <x v="5"/>
    <x v="1"/>
    <n v="2611"/>
    <x v="0"/>
    <n v="600000"/>
    <x v="0"/>
    <x v="1"/>
    <n v="600000"/>
  </r>
  <r>
    <d v="2012-05-07T00:00:00"/>
    <x v="5"/>
    <x v="1"/>
    <n v="2904"/>
    <x v="1"/>
    <n v="620000"/>
    <x v="0"/>
    <x v="0"/>
    <n v="620000"/>
  </r>
  <r>
    <d v="2012-05-07T00:00:00"/>
    <x v="5"/>
    <x v="1"/>
    <n v="2614"/>
    <x v="0"/>
    <n v="785000"/>
    <x v="0"/>
    <x v="0"/>
    <n v="785000"/>
  </r>
  <r>
    <d v="2012-05-07T00:00:00"/>
    <x v="5"/>
    <x v="1"/>
    <n v="2612"/>
    <x v="0"/>
    <n v="935000"/>
    <x v="0"/>
    <x v="0"/>
    <n v="935000"/>
  </r>
  <r>
    <d v="2012-05-08T00:00:00"/>
    <x v="5"/>
    <x v="1"/>
    <n v="2615"/>
    <x v="0"/>
    <n v="389000"/>
    <x v="0"/>
    <x v="1"/>
    <n v="389000"/>
  </r>
  <r>
    <d v="2012-05-08T00:00:00"/>
    <x v="5"/>
    <x v="1"/>
    <n v="2620"/>
    <x v="0"/>
    <n v="395000"/>
    <x v="0"/>
    <x v="2"/>
    <n v="395000"/>
  </r>
  <r>
    <d v="2012-05-08T00:00:00"/>
    <x v="5"/>
    <x v="1"/>
    <n v="2906"/>
    <x v="1"/>
    <n v="425000"/>
    <x v="0"/>
    <x v="0"/>
    <n v="425000"/>
  </r>
  <r>
    <d v="2012-05-08T00:00:00"/>
    <x v="5"/>
    <x v="1"/>
    <n v="2905"/>
    <x v="1"/>
    <n v="430000"/>
    <x v="0"/>
    <x v="1"/>
    <n v="430000"/>
  </r>
  <r>
    <d v="2012-05-08T00:00:00"/>
    <x v="5"/>
    <x v="1"/>
    <n v="2913"/>
    <x v="1"/>
    <n v="585000"/>
    <x v="0"/>
    <x v="0"/>
    <n v="585000"/>
  </r>
  <r>
    <d v="2012-05-08T00:00:00"/>
    <x v="5"/>
    <x v="1"/>
    <n v="2914"/>
    <x v="1"/>
    <n v="701000"/>
    <x v="0"/>
    <x v="0"/>
    <n v="701000"/>
  </r>
  <r>
    <d v="2012-05-08T00:00:00"/>
    <x v="5"/>
    <x v="1"/>
    <n v="2600"/>
    <x v="0"/>
    <n v="1150000"/>
    <x v="0"/>
    <x v="0"/>
    <n v="1150000"/>
  </r>
  <r>
    <d v="2012-05-09T00:00:00"/>
    <x v="5"/>
    <x v="1"/>
    <n v="2615"/>
    <x v="0"/>
    <n v="436000"/>
    <x v="0"/>
    <x v="1"/>
    <n v="436000"/>
  </r>
  <r>
    <d v="2012-05-09T00:00:00"/>
    <x v="5"/>
    <x v="1"/>
    <n v="2615"/>
    <x v="0"/>
    <n v="455000"/>
    <x v="0"/>
    <x v="0"/>
    <n v="455000"/>
  </r>
  <r>
    <d v="2012-05-09T00:00:00"/>
    <x v="5"/>
    <x v="1"/>
    <n v="2914"/>
    <x v="1"/>
    <n v="525000"/>
    <x v="0"/>
    <x v="0"/>
    <n v="525000"/>
  </r>
  <r>
    <d v="2012-05-09T00:00:00"/>
    <x v="5"/>
    <x v="1"/>
    <n v="2905"/>
    <x v="1"/>
    <n v="540000"/>
    <x v="0"/>
    <x v="0"/>
    <n v="540000"/>
  </r>
  <r>
    <d v="2012-05-09T00:00:00"/>
    <x v="5"/>
    <x v="1"/>
    <n v="2905"/>
    <x v="1"/>
    <n v="635000"/>
    <x v="0"/>
    <x v="0"/>
    <n v="635000"/>
  </r>
  <r>
    <d v="2012-05-09T00:00:00"/>
    <x v="5"/>
    <x v="1"/>
    <n v="2612"/>
    <x v="0"/>
    <n v="850000"/>
    <x v="0"/>
    <x v="1"/>
    <n v="850000"/>
  </r>
  <r>
    <d v="2012-05-10T00:00:00"/>
    <x v="5"/>
    <x v="1"/>
    <n v="2913"/>
    <x v="1"/>
    <n v="359000"/>
    <x v="0"/>
    <x v="2"/>
    <n v="359000"/>
  </r>
  <r>
    <d v="2012-05-10T00:00:00"/>
    <x v="5"/>
    <x v="1"/>
    <n v="2913"/>
    <x v="1"/>
    <n v="445000"/>
    <x v="0"/>
    <x v="1"/>
    <n v="445000"/>
  </r>
  <r>
    <d v="2012-05-10T00:00:00"/>
    <x v="5"/>
    <x v="1"/>
    <n v="2905"/>
    <x v="1"/>
    <n v="454700"/>
    <x v="0"/>
    <x v="1"/>
    <n v="454700"/>
  </r>
  <r>
    <d v="2012-05-10T00:00:00"/>
    <x v="5"/>
    <x v="1"/>
    <n v="2903"/>
    <x v="1"/>
    <n v="545000"/>
    <x v="0"/>
    <x v="0"/>
    <n v="545000"/>
  </r>
  <r>
    <d v="2012-05-10T00:00:00"/>
    <x v="5"/>
    <x v="1"/>
    <n v="2615"/>
    <x v="0"/>
    <n v="555000"/>
    <x v="0"/>
    <x v="0"/>
    <n v="555000"/>
  </r>
  <r>
    <d v="2012-05-10T00:00:00"/>
    <x v="5"/>
    <x v="1"/>
    <n v="2607"/>
    <x v="0"/>
    <n v="847000"/>
    <x v="0"/>
    <x v="3"/>
    <n v="847000"/>
  </r>
  <r>
    <d v="2012-05-10T00:00:00"/>
    <x v="5"/>
    <x v="1"/>
    <n v="2617"/>
    <x v="0"/>
    <n v="411000"/>
    <x v="1"/>
    <x v="2"/>
    <n v="411000"/>
  </r>
  <r>
    <d v="2012-05-11T00:00:00"/>
    <x v="5"/>
    <x v="1"/>
    <n v="2902"/>
    <x v="1"/>
    <n v="416500"/>
    <x v="0"/>
    <x v="1"/>
    <n v="416500"/>
  </r>
  <r>
    <d v="2012-05-11T00:00:00"/>
    <x v="5"/>
    <x v="1"/>
    <n v="2914"/>
    <x v="1"/>
    <n v="450000"/>
    <x v="0"/>
    <x v="1"/>
    <n v="450000"/>
  </r>
  <r>
    <d v="2012-05-11T00:00:00"/>
    <x v="5"/>
    <x v="1"/>
    <n v="2615"/>
    <x v="0"/>
    <n v="468000"/>
    <x v="0"/>
    <x v="1"/>
    <n v="468000"/>
  </r>
  <r>
    <d v="2012-05-11T00:00:00"/>
    <x v="5"/>
    <x v="1"/>
    <n v="2904"/>
    <x v="1"/>
    <n v="500000"/>
    <x v="0"/>
    <x v="1"/>
    <n v="500000"/>
  </r>
  <r>
    <d v="2012-05-11T00:00:00"/>
    <x v="5"/>
    <x v="1"/>
    <n v="2611"/>
    <x v="0"/>
    <n v="510000"/>
    <x v="0"/>
    <x v="1"/>
    <n v="510000"/>
  </r>
  <r>
    <d v="2012-05-11T00:00:00"/>
    <x v="5"/>
    <x v="1"/>
    <n v="2606"/>
    <x v="0"/>
    <n v="330000"/>
    <x v="1"/>
    <x v="4"/>
    <n v="330000"/>
  </r>
  <r>
    <d v="2012-05-12T00:00:00"/>
    <x v="5"/>
    <x v="1"/>
    <n v="2905"/>
    <x v="1"/>
    <n v="440000"/>
    <x v="0"/>
    <x v="1"/>
    <n v="440000"/>
  </r>
  <r>
    <d v="2012-05-12T00:00:00"/>
    <x v="5"/>
    <x v="1"/>
    <n v="2903"/>
    <x v="1"/>
    <n v="492500"/>
    <x v="0"/>
    <x v="0"/>
    <n v="492500"/>
  </r>
  <r>
    <d v="2012-05-12T00:00:00"/>
    <x v="5"/>
    <x v="1"/>
    <n v="2906"/>
    <x v="1"/>
    <n v="585000"/>
    <x v="0"/>
    <x v="0"/>
    <n v="585000"/>
  </r>
  <r>
    <d v="2012-05-12T00:00:00"/>
    <x v="5"/>
    <x v="1"/>
    <n v="2906"/>
    <x v="1"/>
    <n v="725000"/>
    <x v="0"/>
    <x v="0"/>
    <n v="725000"/>
  </r>
  <r>
    <d v="2012-05-12T00:00:00"/>
    <x v="5"/>
    <x v="1"/>
    <n v="2607"/>
    <x v="0"/>
    <n v="815000"/>
    <x v="0"/>
    <x v="0"/>
    <n v="815000"/>
  </r>
  <r>
    <d v="2012-05-14T00:00:00"/>
    <x v="5"/>
    <x v="1"/>
    <n v="2905"/>
    <x v="1"/>
    <n v="405000"/>
    <x v="0"/>
    <x v="1"/>
    <n v="405000"/>
  </r>
  <r>
    <d v="2012-05-14T00:00:00"/>
    <x v="5"/>
    <x v="1"/>
    <n v="2617"/>
    <x v="0"/>
    <n v="482500"/>
    <x v="0"/>
    <x v="1"/>
    <n v="482500"/>
  </r>
  <r>
    <d v="2012-05-14T00:00:00"/>
    <x v="5"/>
    <x v="1"/>
    <n v="2611"/>
    <x v="0"/>
    <n v="483000"/>
    <x v="0"/>
    <x v="1"/>
    <n v="483000"/>
  </r>
  <r>
    <d v="2012-05-14T00:00:00"/>
    <x v="5"/>
    <x v="1"/>
    <n v="2902"/>
    <x v="1"/>
    <n v="550000"/>
    <x v="0"/>
    <x v="0"/>
    <n v="550000"/>
  </r>
  <r>
    <d v="2012-05-15T00:00:00"/>
    <x v="5"/>
    <x v="1"/>
    <n v="2906"/>
    <x v="1"/>
    <n v="382000"/>
    <x v="0"/>
    <x v="1"/>
    <n v="382000"/>
  </r>
  <r>
    <d v="2012-05-15T00:00:00"/>
    <x v="5"/>
    <x v="1"/>
    <n v="2906"/>
    <x v="1"/>
    <n v="419000"/>
    <x v="0"/>
    <x v="1"/>
    <n v="419000"/>
  </r>
  <r>
    <d v="2012-05-15T00:00:00"/>
    <x v="5"/>
    <x v="1"/>
    <n v="2615"/>
    <x v="0"/>
    <n v="455000"/>
    <x v="0"/>
    <x v="1"/>
    <n v="455000"/>
  </r>
  <r>
    <d v="2012-05-16T00:00:00"/>
    <x v="5"/>
    <x v="1"/>
    <n v="2615"/>
    <x v="0"/>
    <n v="327500"/>
    <x v="0"/>
    <x v="2"/>
    <n v="327500"/>
  </r>
  <r>
    <d v="2012-05-16T00:00:00"/>
    <x v="5"/>
    <x v="1"/>
    <n v="2906"/>
    <x v="1"/>
    <n v="375000"/>
    <x v="0"/>
    <x v="1"/>
    <n v="375000"/>
  </r>
  <r>
    <d v="2012-05-16T00:00:00"/>
    <x v="5"/>
    <x v="1"/>
    <n v="2617"/>
    <x v="0"/>
    <n v="470000"/>
    <x v="0"/>
    <x v="1"/>
    <n v="470000"/>
  </r>
  <r>
    <d v="2012-05-16T00:00:00"/>
    <x v="5"/>
    <x v="1"/>
    <n v="2615"/>
    <x v="0"/>
    <n v="530000"/>
    <x v="0"/>
    <x v="0"/>
    <n v="530000"/>
  </r>
  <r>
    <d v="2012-05-16T00:00:00"/>
    <x v="5"/>
    <x v="1"/>
    <n v="2602"/>
    <x v="0"/>
    <n v="650000"/>
    <x v="0"/>
    <x v="1"/>
    <n v="650000"/>
  </r>
  <r>
    <d v="2012-05-16T00:00:00"/>
    <x v="5"/>
    <x v="1"/>
    <n v="2604"/>
    <x v="0"/>
    <n v="415000"/>
    <x v="1"/>
    <x v="4"/>
    <n v="415000"/>
  </r>
  <r>
    <d v="2012-05-17T00:00:00"/>
    <x v="5"/>
    <x v="1"/>
    <n v="2913"/>
    <x v="1"/>
    <n v="445000"/>
    <x v="0"/>
    <x v="1"/>
    <n v="445000"/>
  </r>
  <r>
    <d v="2012-05-17T00:00:00"/>
    <x v="5"/>
    <x v="1"/>
    <n v="2904"/>
    <x v="1"/>
    <n v="449950"/>
    <x v="0"/>
    <x v="1"/>
    <n v="449950"/>
  </r>
  <r>
    <d v="2012-05-17T00:00:00"/>
    <x v="5"/>
    <x v="1"/>
    <n v="2615"/>
    <x v="0"/>
    <n v="497500"/>
    <x v="0"/>
    <x v="0"/>
    <n v="497500"/>
  </r>
  <r>
    <d v="2012-05-17T00:00:00"/>
    <x v="5"/>
    <x v="1"/>
    <n v="2617"/>
    <x v="0"/>
    <n v="515000"/>
    <x v="0"/>
    <x v="0"/>
    <n v="515000"/>
  </r>
  <r>
    <d v="2012-05-17T00:00:00"/>
    <x v="5"/>
    <x v="1"/>
    <n v="2906"/>
    <x v="1"/>
    <n v="618000"/>
    <x v="0"/>
    <x v="0"/>
    <n v="618000"/>
  </r>
  <r>
    <d v="2012-05-17T00:00:00"/>
    <x v="5"/>
    <x v="1"/>
    <n v="2604"/>
    <x v="0"/>
    <n v="502000"/>
    <x v="1"/>
    <x v="2"/>
    <n v="502000"/>
  </r>
  <r>
    <d v="2012-05-18T00:00:00"/>
    <x v="5"/>
    <x v="1"/>
    <n v="2905"/>
    <x v="1"/>
    <n v="432500"/>
    <x v="0"/>
    <x v="1"/>
    <n v="432500"/>
  </r>
  <r>
    <d v="2012-05-18T00:00:00"/>
    <x v="5"/>
    <x v="1"/>
    <n v="2905"/>
    <x v="1"/>
    <n v="485000"/>
    <x v="0"/>
    <x v="1"/>
    <n v="485000"/>
  </r>
  <r>
    <d v="2012-05-18T00:00:00"/>
    <x v="5"/>
    <x v="1"/>
    <n v="2904"/>
    <x v="1"/>
    <n v="540000"/>
    <x v="0"/>
    <x v="0"/>
    <n v="540000"/>
  </r>
  <r>
    <d v="2012-05-18T00:00:00"/>
    <x v="5"/>
    <x v="1"/>
    <n v="2913"/>
    <x v="1"/>
    <n v="795500"/>
    <x v="0"/>
    <x v="3"/>
    <n v="795500"/>
  </r>
  <r>
    <d v="2012-05-18T00:00:00"/>
    <x v="5"/>
    <x v="1"/>
    <n v="2606"/>
    <x v="0"/>
    <n v="340000"/>
    <x v="1"/>
    <x v="4"/>
    <n v="340000"/>
  </r>
  <r>
    <d v="2012-05-18T00:00:00"/>
    <x v="5"/>
    <x v="1"/>
    <n v="2612"/>
    <x v="0"/>
    <n v="383000"/>
    <x v="1"/>
    <x v="4"/>
    <n v="383000"/>
  </r>
  <r>
    <d v="2012-05-18T00:00:00"/>
    <x v="5"/>
    <x v="1"/>
    <n v="2605"/>
    <x v="0"/>
    <n v="567000"/>
    <x v="1"/>
    <x v="1"/>
    <n v="567000"/>
  </r>
  <r>
    <d v="2012-05-19T00:00:00"/>
    <x v="5"/>
    <x v="1"/>
    <n v="2615"/>
    <x v="0"/>
    <n v="521000"/>
    <x v="0"/>
    <x v="1"/>
    <n v="521000"/>
  </r>
  <r>
    <d v="2012-05-19T00:00:00"/>
    <x v="5"/>
    <x v="1"/>
    <n v="2615"/>
    <x v="0"/>
    <n v="613000"/>
    <x v="0"/>
    <x v="1"/>
    <n v="613000"/>
  </r>
  <r>
    <d v="2012-05-19T00:00:00"/>
    <x v="5"/>
    <x v="1"/>
    <n v="2906"/>
    <x v="1"/>
    <n v="660000"/>
    <x v="0"/>
    <x v="0"/>
    <n v="660000"/>
  </r>
  <r>
    <d v="2012-05-19T00:00:00"/>
    <x v="5"/>
    <x v="1"/>
    <n v="2904"/>
    <x v="1"/>
    <n v="730000"/>
    <x v="0"/>
    <x v="3"/>
    <n v="730000"/>
  </r>
  <r>
    <d v="2012-05-21T00:00:00"/>
    <x v="5"/>
    <x v="1"/>
    <n v="2607"/>
    <x v="0"/>
    <n v="239000"/>
    <x v="0"/>
    <x v="4"/>
    <n v="239000"/>
  </r>
  <r>
    <d v="2012-05-21T00:00:00"/>
    <x v="5"/>
    <x v="1"/>
    <n v="2615"/>
    <x v="0"/>
    <n v="412500"/>
    <x v="0"/>
    <x v="1"/>
    <n v="412500"/>
  </r>
  <r>
    <d v="2012-05-21T00:00:00"/>
    <x v="5"/>
    <x v="1"/>
    <n v="2902"/>
    <x v="1"/>
    <n v="429000"/>
    <x v="0"/>
    <x v="1"/>
    <n v="429000"/>
  </r>
  <r>
    <d v="2012-05-21T00:00:00"/>
    <x v="5"/>
    <x v="1"/>
    <n v="2614"/>
    <x v="0"/>
    <n v="459000"/>
    <x v="0"/>
    <x v="1"/>
    <n v="459000"/>
  </r>
  <r>
    <d v="2012-05-21T00:00:00"/>
    <x v="5"/>
    <x v="1"/>
    <n v="2905"/>
    <x v="1"/>
    <n v="505000"/>
    <x v="0"/>
    <x v="0"/>
    <n v="505000"/>
  </r>
  <r>
    <d v="2012-05-21T00:00:00"/>
    <x v="5"/>
    <x v="1"/>
    <n v="2914"/>
    <x v="1"/>
    <n v="510000"/>
    <x v="0"/>
    <x v="0"/>
    <n v="510000"/>
  </r>
  <r>
    <d v="2012-05-21T00:00:00"/>
    <x v="5"/>
    <x v="1"/>
    <n v="2902"/>
    <x v="1"/>
    <n v="525000"/>
    <x v="0"/>
    <x v="0"/>
    <n v="525000"/>
  </r>
  <r>
    <d v="2012-05-21T00:00:00"/>
    <x v="5"/>
    <x v="1"/>
    <n v="2602"/>
    <x v="0"/>
    <n v="548000"/>
    <x v="0"/>
    <x v="0"/>
    <n v="548000"/>
  </r>
  <r>
    <d v="2012-05-21T00:00:00"/>
    <x v="5"/>
    <x v="1"/>
    <n v="2615"/>
    <x v="0"/>
    <n v="560000"/>
    <x v="0"/>
    <x v="0"/>
    <n v="560000"/>
  </r>
  <r>
    <d v="2012-05-21T00:00:00"/>
    <x v="5"/>
    <x v="1"/>
    <n v="2913"/>
    <x v="1"/>
    <n v="570000"/>
    <x v="0"/>
    <x v="0"/>
    <n v="570000"/>
  </r>
  <r>
    <d v="2012-05-21T00:00:00"/>
    <x v="5"/>
    <x v="1"/>
    <n v="2600"/>
    <x v="0"/>
    <n v="845000"/>
    <x v="0"/>
    <x v="1"/>
    <n v="845000"/>
  </r>
  <r>
    <d v="2012-05-21T00:00:00"/>
    <x v="5"/>
    <x v="1"/>
    <n v="2602"/>
    <x v="0"/>
    <n v="870000"/>
    <x v="0"/>
    <x v="0"/>
    <n v="870000"/>
  </r>
  <r>
    <d v="2012-05-22T00:00:00"/>
    <x v="5"/>
    <x v="1"/>
    <n v="2902"/>
    <x v="1"/>
    <n v="380000"/>
    <x v="0"/>
    <x v="1"/>
    <n v="380000"/>
  </r>
  <r>
    <d v="2012-05-22T00:00:00"/>
    <x v="5"/>
    <x v="1"/>
    <n v="2905"/>
    <x v="1"/>
    <n v="534000"/>
    <x v="0"/>
    <x v="0"/>
    <n v="534000"/>
  </r>
  <r>
    <d v="2012-05-22T00:00:00"/>
    <x v="5"/>
    <x v="1"/>
    <n v="2906"/>
    <x v="1"/>
    <n v="615000"/>
    <x v="0"/>
    <x v="0"/>
    <n v="615000"/>
  </r>
  <r>
    <d v="2012-05-22T00:00:00"/>
    <x v="5"/>
    <x v="1"/>
    <n v="2913"/>
    <x v="1"/>
    <n v="355000"/>
    <x v="1"/>
    <x v="2"/>
    <n v="355000"/>
  </r>
  <r>
    <d v="2012-05-22T00:00:00"/>
    <x v="5"/>
    <x v="1"/>
    <n v="2616"/>
    <x v="0"/>
    <n v="365000"/>
    <x v="1"/>
    <x v="4"/>
    <n v="365000"/>
  </r>
  <r>
    <d v="2012-05-22T00:00:00"/>
    <x v="5"/>
    <x v="1"/>
    <n v="2603"/>
    <x v="0"/>
    <n v="405000"/>
    <x v="1"/>
    <x v="4"/>
    <n v="405000"/>
  </r>
  <r>
    <d v="2012-05-23T00:00:00"/>
    <x v="5"/>
    <x v="1"/>
    <n v="2906"/>
    <x v="1"/>
    <n v="440000"/>
    <x v="0"/>
    <x v="1"/>
    <n v="440000"/>
  </r>
  <r>
    <d v="2012-05-23T00:00:00"/>
    <x v="5"/>
    <x v="1"/>
    <n v="2615"/>
    <x v="0"/>
    <n v="460000"/>
    <x v="0"/>
    <x v="0"/>
    <n v="460000"/>
  </r>
  <r>
    <d v="2012-05-23T00:00:00"/>
    <x v="5"/>
    <x v="1"/>
    <n v="2906"/>
    <x v="1"/>
    <n v="545000"/>
    <x v="0"/>
    <x v="0"/>
    <n v="545000"/>
  </r>
  <r>
    <d v="2012-05-23T00:00:00"/>
    <x v="5"/>
    <x v="1"/>
    <n v="2611"/>
    <x v="0"/>
    <n v="590000"/>
    <x v="0"/>
    <x v="0"/>
    <n v="590000"/>
  </r>
  <r>
    <d v="2012-05-23T00:00:00"/>
    <x v="5"/>
    <x v="1"/>
    <n v="2611"/>
    <x v="0"/>
    <n v="605000"/>
    <x v="0"/>
    <x v="0"/>
    <n v="605000"/>
  </r>
  <r>
    <d v="2012-05-23T00:00:00"/>
    <x v="5"/>
    <x v="1"/>
    <n v="2905"/>
    <x v="1"/>
    <n v="675000"/>
    <x v="0"/>
    <x v="3"/>
    <n v="675000"/>
  </r>
  <r>
    <d v="2012-05-23T00:00:00"/>
    <x v="5"/>
    <x v="1"/>
    <n v="2604"/>
    <x v="0"/>
    <n v="407000"/>
    <x v="1"/>
    <x v="2"/>
    <n v="407000"/>
  </r>
  <r>
    <d v="2012-05-23T00:00:00"/>
    <x v="5"/>
    <x v="1"/>
    <n v="2612"/>
    <x v="0"/>
    <n v="466000"/>
    <x v="1"/>
    <x v="2"/>
    <n v="466000"/>
  </r>
  <r>
    <d v="2012-05-23T00:00:00"/>
    <x v="5"/>
    <x v="1"/>
    <n v="2604"/>
    <x v="0"/>
    <n v="605000"/>
    <x v="1"/>
    <x v="1"/>
    <n v="605000"/>
  </r>
  <r>
    <d v="2012-05-24T00:00:00"/>
    <x v="5"/>
    <x v="1"/>
    <n v="2906"/>
    <x v="1"/>
    <n v="400000"/>
    <x v="0"/>
    <x v="1"/>
    <n v="400000"/>
  </r>
  <r>
    <d v="2012-05-24T00:00:00"/>
    <x v="5"/>
    <x v="1"/>
    <n v="2611"/>
    <x v="0"/>
    <n v="437500"/>
    <x v="0"/>
    <x v="1"/>
    <n v="437500"/>
  </r>
  <r>
    <d v="2012-05-24T00:00:00"/>
    <x v="5"/>
    <x v="1"/>
    <n v="2904"/>
    <x v="1"/>
    <n v="450000"/>
    <x v="0"/>
    <x v="0"/>
    <n v="450000"/>
  </r>
  <r>
    <d v="2012-05-24T00:00:00"/>
    <x v="5"/>
    <x v="1"/>
    <n v="2914"/>
    <x v="1"/>
    <n v="515750"/>
    <x v="0"/>
    <x v="0"/>
    <n v="515750"/>
  </r>
  <r>
    <d v="2012-05-24T00:00:00"/>
    <x v="5"/>
    <x v="1"/>
    <n v="2605"/>
    <x v="0"/>
    <n v="535000"/>
    <x v="0"/>
    <x v="1"/>
    <n v="535000"/>
  </r>
  <r>
    <d v="2012-05-24T00:00:00"/>
    <x v="5"/>
    <x v="1"/>
    <n v="2602"/>
    <x v="0"/>
    <n v="825000"/>
    <x v="0"/>
    <x v="0"/>
    <n v="825000"/>
  </r>
  <r>
    <d v="2012-05-24T00:00:00"/>
    <x v="5"/>
    <x v="1"/>
    <n v="2913"/>
    <x v="1"/>
    <n v="967000"/>
    <x v="0"/>
    <x v="3"/>
    <n v="967000"/>
  </r>
  <r>
    <d v="2012-05-24T00:00:00"/>
    <x v="5"/>
    <x v="1"/>
    <n v="2603"/>
    <x v="0"/>
    <n v="1163000"/>
    <x v="0"/>
    <x v="0"/>
    <n v="1163000"/>
  </r>
  <r>
    <d v="2012-05-25T00:00:00"/>
    <x v="5"/>
    <x v="1"/>
    <n v="2905"/>
    <x v="1"/>
    <n v="405000"/>
    <x v="0"/>
    <x v="1"/>
    <n v="405000"/>
  </r>
  <r>
    <d v="2012-05-25T00:00:00"/>
    <x v="5"/>
    <x v="1"/>
    <n v="2902"/>
    <x v="1"/>
    <n v="425000"/>
    <x v="0"/>
    <x v="1"/>
    <n v="425000"/>
  </r>
  <r>
    <d v="2012-05-25T00:00:00"/>
    <x v="5"/>
    <x v="1"/>
    <n v="2903"/>
    <x v="1"/>
    <n v="430000"/>
    <x v="0"/>
    <x v="1"/>
    <n v="430000"/>
  </r>
  <r>
    <d v="2012-05-25T00:00:00"/>
    <x v="5"/>
    <x v="1"/>
    <n v="2617"/>
    <x v="0"/>
    <n v="435000"/>
    <x v="0"/>
    <x v="1"/>
    <n v="435000"/>
  </r>
  <r>
    <d v="2012-05-25T00:00:00"/>
    <x v="5"/>
    <x v="1"/>
    <n v="2905"/>
    <x v="1"/>
    <n v="463000"/>
    <x v="0"/>
    <x v="0"/>
    <n v="463000"/>
  </r>
  <r>
    <d v="2012-05-25T00:00:00"/>
    <x v="5"/>
    <x v="1"/>
    <n v="2905"/>
    <x v="1"/>
    <n v="485000"/>
    <x v="0"/>
    <x v="0"/>
    <n v="485000"/>
  </r>
  <r>
    <d v="2012-05-25T00:00:00"/>
    <x v="5"/>
    <x v="1"/>
    <n v="2602"/>
    <x v="0"/>
    <n v="512000"/>
    <x v="0"/>
    <x v="1"/>
    <n v="512000"/>
  </r>
  <r>
    <d v="2012-05-25T00:00:00"/>
    <x v="5"/>
    <x v="1"/>
    <n v="2914"/>
    <x v="1"/>
    <n v="525000"/>
    <x v="0"/>
    <x v="0"/>
    <n v="525000"/>
  </r>
  <r>
    <d v="2012-05-25T00:00:00"/>
    <x v="5"/>
    <x v="1"/>
    <n v="2611"/>
    <x v="0"/>
    <n v="540000"/>
    <x v="0"/>
    <x v="1"/>
    <n v="540000"/>
  </r>
  <r>
    <d v="2012-05-25T00:00:00"/>
    <x v="5"/>
    <x v="1"/>
    <n v="2615"/>
    <x v="0"/>
    <n v="550000"/>
    <x v="0"/>
    <x v="0"/>
    <n v="550000"/>
  </r>
  <r>
    <d v="2012-05-25T00:00:00"/>
    <x v="5"/>
    <x v="1"/>
    <n v="2914"/>
    <x v="1"/>
    <n v="595000"/>
    <x v="0"/>
    <x v="3"/>
    <n v="595000"/>
  </r>
  <r>
    <d v="2012-05-25T00:00:00"/>
    <x v="5"/>
    <x v="1"/>
    <n v="2906"/>
    <x v="1"/>
    <n v="612000"/>
    <x v="0"/>
    <x v="0"/>
    <n v="612000"/>
  </r>
  <r>
    <d v="2012-05-25T00:00:00"/>
    <x v="5"/>
    <x v="1"/>
    <n v="2912"/>
    <x v="1"/>
    <n v="325000"/>
    <x v="1"/>
    <x v="4"/>
    <n v="325000"/>
  </r>
  <r>
    <d v="2012-05-26T00:00:00"/>
    <x v="5"/>
    <x v="1"/>
    <n v="2611"/>
    <x v="0"/>
    <n v="457500"/>
    <x v="0"/>
    <x v="1"/>
    <n v="457500"/>
  </r>
  <r>
    <d v="2012-05-26T00:00:00"/>
    <x v="5"/>
    <x v="1"/>
    <n v="2602"/>
    <x v="0"/>
    <n v="642500"/>
    <x v="0"/>
    <x v="0"/>
    <n v="642500"/>
  </r>
  <r>
    <d v="2012-05-26T00:00:00"/>
    <x v="5"/>
    <x v="1"/>
    <n v="2600"/>
    <x v="0"/>
    <n v="1350000"/>
    <x v="0"/>
    <x v="3"/>
    <n v="1350000"/>
  </r>
  <r>
    <d v="2012-05-28T00:00:00"/>
    <x v="5"/>
    <x v="1"/>
    <n v="2905"/>
    <x v="1"/>
    <n v="400000"/>
    <x v="0"/>
    <x v="1"/>
    <n v="400000"/>
  </r>
  <r>
    <d v="2012-05-28T00:00:00"/>
    <x v="5"/>
    <x v="1"/>
    <n v="2615"/>
    <x v="0"/>
    <n v="410000"/>
    <x v="0"/>
    <x v="0"/>
    <n v="410000"/>
  </r>
  <r>
    <d v="2012-05-28T00:00:00"/>
    <x v="5"/>
    <x v="1"/>
    <n v="2611"/>
    <x v="0"/>
    <n v="435000"/>
    <x v="0"/>
    <x v="1"/>
    <n v="435000"/>
  </r>
  <r>
    <d v="2012-05-28T00:00:00"/>
    <x v="5"/>
    <x v="1"/>
    <n v="2615"/>
    <x v="0"/>
    <n v="525000"/>
    <x v="0"/>
    <x v="0"/>
    <n v="525000"/>
  </r>
  <r>
    <d v="2012-05-29T00:00:00"/>
    <x v="5"/>
    <x v="1"/>
    <n v="2611"/>
    <x v="0"/>
    <n v="420000"/>
    <x v="0"/>
    <x v="1"/>
    <n v="420000"/>
  </r>
  <r>
    <d v="2012-05-29T00:00:00"/>
    <x v="5"/>
    <x v="1"/>
    <n v="2602"/>
    <x v="0"/>
    <n v="517000"/>
    <x v="0"/>
    <x v="1"/>
    <n v="517000"/>
  </r>
  <r>
    <d v="2012-05-29T00:00:00"/>
    <x v="5"/>
    <x v="1"/>
    <n v="2906"/>
    <x v="1"/>
    <n v="522500"/>
    <x v="0"/>
    <x v="0"/>
    <n v="522500"/>
  </r>
  <r>
    <d v="2012-05-29T00:00:00"/>
    <x v="5"/>
    <x v="1"/>
    <n v="2902"/>
    <x v="1"/>
    <n v="610000"/>
    <x v="0"/>
    <x v="0"/>
    <n v="610000"/>
  </r>
  <r>
    <d v="2012-05-29T00:00:00"/>
    <x v="5"/>
    <x v="1"/>
    <n v="2617"/>
    <x v="0"/>
    <n v="662220"/>
    <x v="0"/>
    <x v="0"/>
    <n v="662220"/>
  </r>
  <r>
    <d v="2012-05-29T00:00:00"/>
    <x v="5"/>
    <x v="1"/>
    <n v="2603"/>
    <x v="0"/>
    <n v="1460000"/>
    <x v="0"/>
    <x v="1"/>
    <n v="1460000"/>
  </r>
  <r>
    <d v="2012-05-30T00:00:00"/>
    <x v="5"/>
    <x v="1"/>
    <n v="2615"/>
    <x v="0"/>
    <n v="375000"/>
    <x v="0"/>
    <x v="2"/>
    <n v="375000"/>
  </r>
  <r>
    <d v="2012-05-30T00:00:00"/>
    <x v="5"/>
    <x v="1"/>
    <n v="2905"/>
    <x v="1"/>
    <n v="425000"/>
    <x v="0"/>
    <x v="1"/>
    <n v="425000"/>
  </r>
  <r>
    <d v="2012-05-30T00:00:00"/>
    <x v="5"/>
    <x v="1"/>
    <n v="2905"/>
    <x v="1"/>
    <n v="449000"/>
    <x v="0"/>
    <x v="1"/>
    <n v="449000"/>
  </r>
  <r>
    <d v="2012-05-30T00:00:00"/>
    <x v="5"/>
    <x v="1"/>
    <n v="2602"/>
    <x v="0"/>
    <n v="300000"/>
    <x v="1"/>
    <x v="2"/>
    <n v="300000"/>
  </r>
  <r>
    <d v="2012-05-30T00:00:00"/>
    <x v="5"/>
    <x v="1"/>
    <n v="2612"/>
    <x v="0"/>
    <n v="575000"/>
    <x v="1"/>
    <x v="1"/>
    <n v="575000"/>
  </r>
  <r>
    <d v="2012-05-31T00:00:00"/>
    <x v="5"/>
    <x v="1"/>
    <n v="2905"/>
    <x v="1"/>
    <n v="445000"/>
    <x v="0"/>
    <x v="1"/>
    <n v="445000"/>
  </r>
  <r>
    <d v="2012-05-31T00:00:00"/>
    <x v="5"/>
    <x v="1"/>
    <n v="2905"/>
    <x v="1"/>
    <n v="474500"/>
    <x v="0"/>
    <x v="0"/>
    <n v="474500"/>
  </r>
  <r>
    <d v="2012-05-31T00:00:00"/>
    <x v="5"/>
    <x v="1"/>
    <n v="2914"/>
    <x v="1"/>
    <n v="517500"/>
    <x v="0"/>
    <x v="0"/>
    <n v="517500"/>
  </r>
  <r>
    <d v="2012-05-31T00:00:00"/>
    <x v="5"/>
    <x v="1"/>
    <n v="2617"/>
    <x v="0"/>
    <n v="520000"/>
    <x v="0"/>
    <x v="0"/>
    <n v="520000"/>
  </r>
  <r>
    <d v="2012-05-31T00:00:00"/>
    <x v="5"/>
    <x v="1"/>
    <n v="2607"/>
    <x v="0"/>
    <n v="530000"/>
    <x v="0"/>
    <x v="1"/>
    <n v="530000"/>
  </r>
  <r>
    <d v="2012-05-31T00:00:00"/>
    <x v="5"/>
    <x v="1"/>
    <n v="2914"/>
    <x v="1"/>
    <n v="626500"/>
    <x v="0"/>
    <x v="0"/>
    <n v="626500"/>
  </r>
  <r>
    <d v="2012-05-31T00:00:00"/>
    <x v="5"/>
    <x v="1"/>
    <n v="2606"/>
    <x v="0"/>
    <n v="1200000"/>
    <x v="0"/>
    <x v="3"/>
    <n v="1200000"/>
  </r>
  <r>
    <d v="2012-05-31T00:00:00"/>
    <x v="5"/>
    <x v="1"/>
    <n v="2612"/>
    <x v="0"/>
    <n v="480000"/>
    <x v="1"/>
    <x v="2"/>
    <n v="480000"/>
  </r>
  <r>
    <d v="2012-06-01T00:00:00"/>
    <x v="5"/>
    <x v="1"/>
    <n v="2615"/>
    <x v="0"/>
    <n v="410500"/>
    <x v="0"/>
    <x v="1"/>
    <n v="410500"/>
  </r>
  <r>
    <d v="2012-06-01T00:00:00"/>
    <x v="5"/>
    <x v="1"/>
    <n v="2905"/>
    <x v="1"/>
    <n v="535000"/>
    <x v="0"/>
    <x v="0"/>
    <n v="535000"/>
  </r>
  <r>
    <d v="2012-06-01T00:00:00"/>
    <x v="5"/>
    <x v="1"/>
    <n v="2617"/>
    <x v="0"/>
    <n v="575000"/>
    <x v="0"/>
    <x v="0"/>
    <n v="575000"/>
  </r>
  <r>
    <d v="2012-06-01T00:00:00"/>
    <x v="5"/>
    <x v="1"/>
    <n v="2603"/>
    <x v="0"/>
    <n v="320000"/>
    <x v="1"/>
    <x v="4"/>
    <n v="320000"/>
  </r>
  <r>
    <d v="2012-06-02T00:00:00"/>
    <x v="5"/>
    <x v="1"/>
    <n v="2905"/>
    <x v="1"/>
    <n v="450000"/>
    <x v="0"/>
    <x v="1"/>
    <n v="450000"/>
  </r>
  <r>
    <d v="2012-06-02T00:00:00"/>
    <x v="5"/>
    <x v="1"/>
    <n v="2611"/>
    <x v="0"/>
    <n v="535000"/>
    <x v="0"/>
    <x v="0"/>
    <n v="535000"/>
  </r>
  <r>
    <d v="2012-06-02T00:00:00"/>
    <x v="5"/>
    <x v="1"/>
    <n v="2604"/>
    <x v="0"/>
    <n v="780000"/>
    <x v="0"/>
    <x v="1"/>
    <n v="780000"/>
  </r>
  <r>
    <d v="2012-06-04T00:00:00"/>
    <x v="5"/>
    <x v="1"/>
    <n v="2615"/>
    <x v="0"/>
    <n v="475000"/>
    <x v="0"/>
    <x v="1"/>
    <n v="475000"/>
  </r>
  <r>
    <d v="2012-06-05T00:00:00"/>
    <x v="5"/>
    <x v="1"/>
    <n v="2906"/>
    <x v="1"/>
    <n v="400000"/>
    <x v="0"/>
    <x v="1"/>
    <n v="400000"/>
  </r>
  <r>
    <d v="2012-06-05T00:00:00"/>
    <x v="5"/>
    <x v="1"/>
    <n v="2914"/>
    <x v="1"/>
    <n v="450000"/>
    <x v="0"/>
    <x v="1"/>
    <n v="450000"/>
  </r>
  <r>
    <d v="2012-06-05T00:00:00"/>
    <x v="5"/>
    <x v="1"/>
    <n v="2903"/>
    <x v="1"/>
    <n v="470000"/>
    <x v="0"/>
    <x v="1"/>
    <n v="470000"/>
  </r>
  <r>
    <d v="2012-06-05T00:00:00"/>
    <x v="5"/>
    <x v="1"/>
    <n v="2912"/>
    <x v="1"/>
    <n v="494950"/>
    <x v="0"/>
    <x v="1"/>
    <n v="494950"/>
  </r>
  <r>
    <d v="2012-06-05T00:00:00"/>
    <x v="5"/>
    <x v="1"/>
    <n v="2607"/>
    <x v="0"/>
    <n v="580000"/>
    <x v="0"/>
    <x v="1"/>
    <n v="580000"/>
  </r>
  <r>
    <d v="2012-06-05T00:00:00"/>
    <x v="5"/>
    <x v="1"/>
    <n v="2617"/>
    <x v="0"/>
    <n v="362000"/>
    <x v="1"/>
    <x v="2"/>
    <n v="362000"/>
  </r>
  <r>
    <d v="2012-06-05T00:00:00"/>
    <x v="5"/>
    <x v="1"/>
    <n v="2602"/>
    <x v="0"/>
    <n v="425000"/>
    <x v="1"/>
    <x v="2"/>
    <n v="425000"/>
  </r>
  <r>
    <d v="2012-06-05T00:00:00"/>
    <x v="5"/>
    <x v="1"/>
    <n v="2606"/>
    <x v="0"/>
    <n v="560000"/>
    <x v="1"/>
    <x v="1"/>
    <n v="560000"/>
  </r>
  <r>
    <d v="2012-06-06T00:00:00"/>
    <x v="5"/>
    <x v="1"/>
    <n v="2615"/>
    <x v="0"/>
    <n v="451000"/>
    <x v="0"/>
    <x v="3"/>
    <n v="451000"/>
  </r>
  <r>
    <d v="2012-06-06T00:00:00"/>
    <x v="5"/>
    <x v="1"/>
    <n v="2615"/>
    <x v="0"/>
    <n v="470000"/>
    <x v="0"/>
    <x v="3"/>
    <n v="470000"/>
  </r>
  <r>
    <d v="2012-06-06T00:00:00"/>
    <x v="5"/>
    <x v="1"/>
    <n v="2913"/>
    <x v="1"/>
    <n v="473000"/>
    <x v="0"/>
    <x v="0"/>
    <n v="473000"/>
  </r>
  <r>
    <d v="2012-06-06T00:00:00"/>
    <x v="5"/>
    <x v="1"/>
    <n v="2906"/>
    <x v="1"/>
    <n v="500000"/>
    <x v="0"/>
    <x v="0"/>
    <n v="500000"/>
  </r>
  <r>
    <d v="2012-06-06T00:00:00"/>
    <x v="5"/>
    <x v="1"/>
    <n v="2611"/>
    <x v="0"/>
    <n v="640000"/>
    <x v="0"/>
    <x v="1"/>
    <n v="640000"/>
  </r>
  <r>
    <d v="2012-06-06T00:00:00"/>
    <x v="5"/>
    <x v="1"/>
    <n v="2612"/>
    <x v="0"/>
    <n v="380000"/>
    <x v="1"/>
    <x v="4"/>
    <n v="380000"/>
  </r>
  <r>
    <d v="2012-06-07T00:00:00"/>
    <x v="5"/>
    <x v="1"/>
    <n v="2615"/>
    <x v="0"/>
    <n v="415000"/>
    <x v="0"/>
    <x v="1"/>
    <n v="415000"/>
  </r>
  <r>
    <d v="2012-06-07T00:00:00"/>
    <x v="5"/>
    <x v="1"/>
    <n v="2614"/>
    <x v="0"/>
    <n v="430000"/>
    <x v="0"/>
    <x v="0"/>
    <n v="430000"/>
  </r>
  <r>
    <d v="2012-06-07T00:00:00"/>
    <x v="5"/>
    <x v="1"/>
    <n v="2902"/>
    <x v="1"/>
    <n v="453000"/>
    <x v="0"/>
    <x v="1"/>
    <n v="453000"/>
  </r>
  <r>
    <d v="2012-06-07T00:00:00"/>
    <x v="5"/>
    <x v="1"/>
    <n v="2615"/>
    <x v="0"/>
    <n v="490000"/>
    <x v="0"/>
    <x v="3"/>
    <n v="490000"/>
  </r>
  <r>
    <d v="2012-06-07T00:00:00"/>
    <x v="5"/>
    <x v="1"/>
    <n v="2904"/>
    <x v="1"/>
    <n v="546000"/>
    <x v="0"/>
    <x v="0"/>
    <n v="546000"/>
  </r>
  <r>
    <d v="2012-06-07T00:00:00"/>
    <x v="5"/>
    <x v="1"/>
    <n v="2617"/>
    <x v="0"/>
    <n v="552500"/>
    <x v="0"/>
    <x v="0"/>
    <n v="552500"/>
  </r>
  <r>
    <d v="2012-06-07T00:00:00"/>
    <x v="5"/>
    <x v="1"/>
    <n v="2903"/>
    <x v="1"/>
    <n v="703750"/>
    <x v="0"/>
    <x v="3"/>
    <n v="703750"/>
  </r>
  <r>
    <d v="2012-06-07T00:00:00"/>
    <x v="5"/>
    <x v="1"/>
    <n v="2612"/>
    <x v="0"/>
    <n v="490000"/>
    <x v="1"/>
    <x v="2"/>
    <n v="490000"/>
  </r>
  <r>
    <d v="2012-06-07T00:00:00"/>
    <x v="5"/>
    <x v="1"/>
    <n v="2604"/>
    <x v="0"/>
    <n v="685000"/>
    <x v="1"/>
    <x v="1"/>
    <n v="685000"/>
  </r>
  <r>
    <d v="2012-06-08T00:00:00"/>
    <x v="5"/>
    <x v="1"/>
    <n v="2615"/>
    <x v="0"/>
    <n v="415000"/>
    <x v="0"/>
    <x v="1"/>
    <n v="415000"/>
  </r>
  <r>
    <d v="2012-06-08T00:00:00"/>
    <x v="5"/>
    <x v="1"/>
    <n v="2617"/>
    <x v="0"/>
    <n v="457000"/>
    <x v="0"/>
    <x v="1"/>
    <n v="457000"/>
  </r>
  <r>
    <d v="2012-06-08T00:00:00"/>
    <x v="5"/>
    <x v="1"/>
    <n v="2912"/>
    <x v="1"/>
    <n v="469900"/>
    <x v="0"/>
    <x v="1"/>
    <n v="469900"/>
  </r>
  <r>
    <d v="2012-06-08T00:00:00"/>
    <x v="5"/>
    <x v="1"/>
    <n v="2617"/>
    <x v="0"/>
    <n v="470000"/>
    <x v="0"/>
    <x v="0"/>
    <n v="470000"/>
  </r>
  <r>
    <d v="2012-06-08T00:00:00"/>
    <x v="5"/>
    <x v="1"/>
    <n v="2615"/>
    <x v="0"/>
    <n v="470500"/>
    <x v="0"/>
    <x v="1"/>
    <n v="470500"/>
  </r>
  <r>
    <d v="2012-06-08T00:00:00"/>
    <x v="5"/>
    <x v="1"/>
    <n v="2611"/>
    <x v="0"/>
    <n v="490000"/>
    <x v="0"/>
    <x v="1"/>
    <n v="490000"/>
  </r>
  <r>
    <d v="2012-06-08T00:00:00"/>
    <x v="5"/>
    <x v="1"/>
    <n v="2911"/>
    <x v="1"/>
    <n v="760000"/>
    <x v="0"/>
    <x v="0"/>
    <n v="760000"/>
  </r>
  <r>
    <d v="2012-06-08T00:00:00"/>
    <x v="5"/>
    <x v="1"/>
    <n v="2604"/>
    <x v="0"/>
    <n v="410000"/>
    <x v="1"/>
    <x v="2"/>
    <n v="410000"/>
  </r>
  <r>
    <d v="2012-06-11T00:00:00"/>
    <x v="5"/>
    <x v="1"/>
    <n v="2906"/>
    <x v="1"/>
    <n v="692500"/>
    <x v="0"/>
    <x v="0"/>
    <n v="692500"/>
  </r>
  <r>
    <d v="2012-06-12T00:00:00"/>
    <x v="5"/>
    <x v="1"/>
    <n v="2611"/>
    <x v="0"/>
    <n v="480000"/>
    <x v="0"/>
    <x v="1"/>
    <n v="480000"/>
  </r>
  <r>
    <d v="2012-06-12T00:00:00"/>
    <x v="5"/>
    <x v="1"/>
    <n v="2906"/>
    <x v="1"/>
    <n v="505000"/>
    <x v="0"/>
    <x v="0"/>
    <n v="505000"/>
  </r>
  <r>
    <d v="2012-06-12T00:00:00"/>
    <x v="5"/>
    <x v="1"/>
    <n v="2913"/>
    <x v="1"/>
    <n v="546000"/>
    <x v="0"/>
    <x v="0"/>
    <n v="546000"/>
  </r>
  <r>
    <d v="2012-06-13T00:00:00"/>
    <x v="5"/>
    <x v="1"/>
    <n v="2905"/>
    <x v="1"/>
    <n v="415000"/>
    <x v="0"/>
    <x v="1"/>
    <n v="415000"/>
  </r>
  <r>
    <d v="2012-06-14T00:00:00"/>
    <x v="5"/>
    <x v="1"/>
    <n v="2602"/>
    <x v="0"/>
    <n v="281000"/>
    <x v="0"/>
    <x v="4"/>
    <n v="281000"/>
  </r>
  <r>
    <d v="2012-06-14T00:00:00"/>
    <x v="5"/>
    <x v="1"/>
    <n v="2906"/>
    <x v="1"/>
    <n v="365000"/>
    <x v="0"/>
    <x v="1"/>
    <n v="365000"/>
  </r>
  <r>
    <d v="2012-06-14T00:00:00"/>
    <x v="5"/>
    <x v="1"/>
    <n v="2903"/>
    <x v="1"/>
    <n v="513000"/>
    <x v="0"/>
    <x v="0"/>
    <n v="513000"/>
  </r>
  <r>
    <d v="2012-06-14T00:00:00"/>
    <x v="5"/>
    <x v="1"/>
    <n v="2905"/>
    <x v="1"/>
    <n v="515000"/>
    <x v="0"/>
    <x v="0"/>
    <n v="515000"/>
  </r>
  <r>
    <d v="2012-06-14T00:00:00"/>
    <x v="5"/>
    <x v="1"/>
    <n v="2913"/>
    <x v="1"/>
    <n v="551000"/>
    <x v="0"/>
    <x v="0"/>
    <n v="551000"/>
  </r>
  <r>
    <d v="2012-06-14T00:00:00"/>
    <x v="5"/>
    <x v="1"/>
    <n v="2913"/>
    <x v="1"/>
    <n v="850000"/>
    <x v="0"/>
    <x v="3"/>
    <n v="850000"/>
  </r>
  <r>
    <d v="2012-06-15T00:00:00"/>
    <x v="5"/>
    <x v="1"/>
    <n v="2913"/>
    <x v="1"/>
    <n v="365000"/>
    <x v="0"/>
    <x v="1"/>
    <n v="365000"/>
  </r>
  <r>
    <d v="2012-06-15T00:00:00"/>
    <x v="5"/>
    <x v="1"/>
    <n v="2617"/>
    <x v="0"/>
    <n v="385000"/>
    <x v="0"/>
    <x v="1"/>
    <n v="385000"/>
  </r>
  <r>
    <d v="2012-06-15T00:00:00"/>
    <x v="5"/>
    <x v="1"/>
    <n v="2607"/>
    <x v="0"/>
    <n v="500000"/>
    <x v="0"/>
    <x v="1"/>
    <n v="500000"/>
  </r>
  <r>
    <d v="2012-06-16T00:00:00"/>
    <x v="5"/>
    <x v="1"/>
    <n v="2607"/>
    <x v="0"/>
    <n v="765000"/>
    <x v="0"/>
    <x v="0"/>
    <n v="765000"/>
  </r>
  <r>
    <d v="2012-06-16T00:00:00"/>
    <x v="5"/>
    <x v="1"/>
    <n v="2602"/>
    <x v="0"/>
    <n v="770000"/>
    <x v="0"/>
    <x v="0"/>
    <n v="770000"/>
  </r>
  <r>
    <d v="2012-06-18T00:00:00"/>
    <x v="5"/>
    <x v="1"/>
    <n v="2614"/>
    <x v="0"/>
    <n v="390000"/>
    <x v="0"/>
    <x v="1"/>
    <n v="390000"/>
  </r>
  <r>
    <d v="2012-06-18T00:00:00"/>
    <x v="5"/>
    <x v="1"/>
    <n v="2615"/>
    <x v="0"/>
    <n v="396700"/>
    <x v="0"/>
    <x v="1"/>
    <n v="396700"/>
  </r>
  <r>
    <d v="2012-06-18T00:00:00"/>
    <x v="5"/>
    <x v="1"/>
    <n v="2906"/>
    <x v="1"/>
    <n v="441000"/>
    <x v="0"/>
    <x v="1"/>
    <n v="441000"/>
  </r>
  <r>
    <d v="2012-06-18T00:00:00"/>
    <x v="5"/>
    <x v="1"/>
    <n v="2615"/>
    <x v="0"/>
    <n v="472000"/>
    <x v="0"/>
    <x v="3"/>
    <n v="472000"/>
  </r>
  <r>
    <d v="2012-06-18T00:00:00"/>
    <x v="5"/>
    <x v="1"/>
    <n v="2913"/>
    <x v="1"/>
    <n v="515000"/>
    <x v="0"/>
    <x v="0"/>
    <n v="515000"/>
  </r>
  <r>
    <d v="2012-06-18T00:00:00"/>
    <x v="5"/>
    <x v="1"/>
    <n v="2902"/>
    <x v="1"/>
    <n v="536000"/>
    <x v="0"/>
    <x v="1"/>
    <n v="536000"/>
  </r>
  <r>
    <d v="2012-06-18T00:00:00"/>
    <x v="5"/>
    <x v="1"/>
    <n v="2903"/>
    <x v="1"/>
    <n v="590000"/>
    <x v="0"/>
    <x v="0"/>
    <n v="590000"/>
  </r>
  <r>
    <d v="2012-06-18T00:00:00"/>
    <x v="5"/>
    <x v="1"/>
    <n v="2617"/>
    <x v="0"/>
    <n v="612000"/>
    <x v="0"/>
    <x v="0"/>
    <n v="612000"/>
  </r>
  <r>
    <d v="2012-06-18T00:00:00"/>
    <x v="5"/>
    <x v="1"/>
    <n v="2602"/>
    <x v="0"/>
    <n v="1500000"/>
    <x v="0"/>
    <x v="3"/>
    <n v="1500000"/>
  </r>
  <r>
    <d v="2012-06-18T00:00:00"/>
    <x v="5"/>
    <x v="1"/>
    <n v="2612"/>
    <x v="0"/>
    <n v="510000"/>
    <x v="1"/>
    <x v="1"/>
    <n v="510000"/>
  </r>
  <r>
    <d v="2012-06-19T00:00:00"/>
    <x v="5"/>
    <x v="1"/>
    <n v="2611"/>
    <x v="0"/>
    <n v="469000"/>
    <x v="0"/>
    <x v="1"/>
    <n v="469000"/>
  </r>
  <r>
    <d v="2012-06-19T00:00:00"/>
    <x v="5"/>
    <x v="1"/>
    <n v="2900"/>
    <x v="0"/>
    <n v="520000"/>
    <x v="0"/>
    <x v="1"/>
    <n v="520000"/>
  </r>
  <r>
    <d v="2012-06-19T00:00:00"/>
    <x v="5"/>
    <x v="1"/>
    <n v="2614"/>
    <x v="0"/>
    <n v="265000"/>
    <x v="1"/>
    <x v="2"/>
    <n v="265000"/>
  </r>
  <r>
    <d v="2012-06-20T00:00:00"/>
    <x v="5"/>
    <x v="1"/>
    <n v="2617"/>
    <x v="0"/>
    <n v="490000"/>
    <x v="0"/>
    <x v="1"/>
    <n v="490000"/>
  </r>
  <r>
    <d v="2012-06-20T00:00:00"/>
    <x v="5"/>
    <x v="1"/>
    <n v="2905"/>
    <x v="1"/>
    <n v="565000"/>
    <x v="0"/>
    <x v="0"/>
    <n v="565000"/>
  </r>
  <r>
    <d v="2012-06-20T00:00:00"/>
    <x v="5"/>
    <x v="1"/>
    <n v="2617"/>
    <x v="0"/>
    <n v="615000"/>
    <x v="0"/>
    <x v="0"/>
    <n v="615000"/>
  </r>
  <r>
    <d v="2012-06-21T00:00:00"/>
    <x v="5"/>
    <x v="1"/>
    <n v="2607"/>
    <x v="0"/>
    <n v="517500"/>
    <x v="0"/>
    <x v="1"/>
    <n v="517500"/>
  </r>
  <r>
    <d v="2012-06-21T00:00:00"/>
    <x v="5"/>
    <x v="1"/>
    <n v="2612"/>
    <x v="0"/>
    <n v="430000"/>
    <x v="1"/>
    <x v="4"/>
    <n v="430000"/>
  </r>
  <r>
    <d v="2012-06-22T00:00:00"/>
    <x v="5"/>
    <x v="1"/>
    <n v="2614"/>
    <x v="0"/>
    <n v="394000"/>
    <x v="0"/>
    <x v="1"/>
    <n v="394000"/>
  </r>
  <r>
    <d v="2012-06-22T00:00:00"/>
    <x v="5"/>
    <x v="1"/>
    <n v="2906"/>
    <x v="1"/>
    <n v="450000"/>
    <x v="0"/>
    <x v="1"/>
    <n v="450000"/>
  </r>
  <r>
    <d v="2012-06-22T00:00:00"/>
    <x v="5"/>
    <x v="1"/>
    <n v="2615"/>
    <x v="0"/>
    <n v="510000"/>
    <x v="0"/>
    <x v="0"/>
    <n v="510000"/>
  </r>
  <r>
    <d v="2012-06-22T00:00:00"/>
    <x v="5"/>
    <x v="1"/>
    <n v="2906"/>
    <x v="1"/>
    <n v="569000"/>
    <x v="0"/>
    <x v="0"/>
    <n v="569000"/>
  </r>
  <r>
    <d v="2012-06-23T00:00:00"/>
    <x v="5"/>
    <x v="1"/>
    <n v="2617"/>
    <x v="0"/>
    <n v="510000"/>
    <x v="0"/>
    <x v="0"/>
    <n v="510000"/>
  </r>
  <r>
    <d v="2012-06-25T00:00:00"/>
    <x v="5"/>
    <x v="1"/>
    <n v="2615"/>
    <x v="0"/>
    <n v="446000"/>
    <x v="0"/>
    <x v="1"/>
    <n v="446000"/>
  </r>
  <r>
    <d v="2012-06-25T00:00:00"/>
    <x v="5"/>
    <x v="1"/>
    <n v="2905"/>
    <x v="1"/>
    <n v="480000"/>
    <x v="0"/>
    <x v="1"/>
    <n v="480000"/>
  </r>
  <r>
    <d v="2012-06-25T00:00:00"/>
    <x v="5"/>
    <x v="1"/>
    <n v="2913"/>
    <x v="1"/>
    <n v="535000"/>
    <x v="0"/>
    <x v="0"/>
    <n v="535000"/>
  </r>
  <r>
    <d v="2012-06-25T00:00:00"/>
    <x v="5"/>
    <x v="1"/>
    <n v="2902"/>
    <x v="1"/>
    <n v="736000"/>
    <x v="0"/>
    <x v="3"/>
    <n v="736000"/>
  </r>
  <r>
    <d v="2012-06-25T00:00:00"/>
    <x v="5"/>
    <x v="1"/>
    <n v="2600"/>
    <x v="0"/>
    <n v="745000"/>
    <x v="0"/>
    <x v="0"/>
    <n v="745000"/>
  </r>
  <r>
    <d v="2012-06-25T00:00:00"/>
    <x v="5"/>
    <x v="1"/>
    <n v="2914"/>
    <x v="1"/>
    <n v="822500"/>
    <x v="0"/>
    <x v="0"/>
    <n v="822500"/>
  </r>
  <r>
    <d v="2012-06-25T00:00:00"/>
    <x v="5"/>
    <x v="1"/>
    <n v="2612"/>
    <x v="0"/>
    <n v="1010000"/>
    <x v="0"/>
    <x v="1"/>
    <n v="1010000"/>
  </r>
  <r>
    <d v="2012-06-25T00:00:00"/>
    <x v="5"/>
    <x v="1"/>
    <n v="2615"/>
    <x v="0"/>
    <n v="312500"/>
    <x v="1"/>
    <x v="2"/>
    <n v="312500"/>
  </r>
  <r>
    <d v="2012-06-26T00:00:00"/>
    <x v="5"/>
    <x v="1"/>
    <n v="2615"/>
    <x v="0"/>
    <n v="406000"/>
    <x v="0"/>
    <x v="1"/>
    <n v="406000"/>
  </r>
  <r>
    <d v="2012-06-26T00:00:00"/>
    <x v="5"/>
    <x v="1"/>
    <n v="2902"/>
    <x v="1"/>
    <n v="493000"/>
    <x v="0"/>
    <x v="0"/>
    <n v="493000"/>
  </r>
  <r>
    <d v="2012-06-26T00:00:00"/>
    <x v="5"/>
    <x v="1"/>
    <n v="2914"/>
    <x v="1"/>
    <n v="515500"/>
    <x v="0"/>
    <x v="0"/>
    <n v="515500"/>
  </r>
  <r>
    <d v="2012-06-26T00:00:00"/>
    <x v="5"/>
    <x v="1"/>
    <n v="2914"/>
    <x v="1"/>
    <n v="650000"/>
    <x v="0"/>
    <x v="0"/>
    <n v="650000"/>
  </r>
  <r>
    <d v="2012-06-27T00:00:00"/>
    <x v="5"/>
    <x v="1"/>
    <n v="2905"/>
    <x v="1"/>
    <n v="410000"/>
    <x v="0"/>
    <x v="1"/>
    <n v="410000"/>
  </r>
  <r>
    <d v="2012-06-27T00:00:00"/>
    <x v="5"/>
    <x v="1"/>
    <n v="2914"/>
    <x v="1"/>
    <n v="415000"/>
    <x v="0"/>
    <x v="1"/>
    <n v="415000"/>
  </r>
  <r>
    <d v="2012-06-27T00:00:00"/>
    <x v="5"/>
    <x v="1"/>
    <n v="2905"/>
    <x v="1"/>
    <n v="445000"/>
    <x v="0"/>
    <x v="1"/>
    <n v="445000"/>
  </r>
  <r>
    <d v="2012-06-27T00:00:00"/>
    <x v="5"/>
    <x v="1"/>
    <n v="2615"/>
    <x v="0"/>
    <n v="485000"/>
    <x v="0"/>
    <x v="1"/>
    <n v="485000"/>
  </r>
  <r>
    <d v="2012-06-27T00:00:00"/>
    <x v="5"/>
    <x v="1"/>
    <n v="2906"/>
    <x v="1"/>
    <n v="500000"/>
    <x v="0"/>
    <x v="1"/>
    <n v="500000"/>
  </r>
  <r>
    <d v="2012-06-27T00:00:00"/>
    <x v="5"/>
    <x v="1"/>
    <n v="2914"/>
    <x v="1"/>
    <n v="502000"/>
    <x v="0"/>
    <x v="1"/>
    <n v="502000"/>
  </r>
  <r>
    <d v="2012-06-27T00:00:00"/>
    <x v="5"/>
    <x v="1"/>
    <n v="2905"/>
    <x v="1"/>
    <n v="512000"/>
    <x v="0"/>
    <x v="1"/>
    <n v="512000"/>
  </r>
  <r>
    <d v="2012-06-27T00:00:00"/>
    <x v="5"/>
    <x v="1"/>
    <n v="2617"/>
    <x v="0"/>
    <n v="525500"/>
    <x v="0"/>
    <x v="0"/>
    <n v="525500"/>
  </r>
  <r>
    <d v="2012-06-27T00:00:00"/>
    <x v="5"/>
    <x v="1"/>
    <n v="2611"/>
    <x v="0"/>
    <n v="595000"/>
    <x v="0"/>
    <x v="3"/>
    <n v="595000"/>
  </r>
  <r>
    <d v="2012-06-28T00:00:00"/>
    <x v="5"/>
    <x v="1"/>
    <n v="2905"/>
    <x v="1"/>
    <n v="425000"/>
    <x v="0"/>
    <x v="1"/>
    <n v="425000"/>
  </r>
  <r>
    <d v="2012-06-28T00:00:00"/>
    <x v="5"/>
    <x v="1"/>
    <n v="2606"/>
    <x v="0"/>
    <n v="550000"/>
    <x v="0"/>
    <x v="1"/>
    <n v="550000"/>
  </r>
  <r>
    <d v="2012-06-28T00:00:00"/>
    <x v="5"/>
    <x v="1"/>
    <n v="2912"/>
    <x v="1"/>
    <n v="560000"/>
    <x v="0"/>
    <x v="0"/>
    <n v="560000"/>
  </r>
  <r>
    <d v="2012-06-28T00:00:00"/>
    <x v="5"/>
    <x v="1"/>
    <n v="2902"/>
    <x v="1"/>
    <n v="585000"/>
    <x v="0"/>
    <x v="0"/>
    <n v="585000"/>
  </r>
  <r>
    <d v="2012-06-28T00:00:00"/>
    <x v="5"/>
    <x v="1"/>
    <n v="2906"/>
    <x v="1"/>
    <n v="597500"/>
    <x v="0"/>
    <x v="0"/>
    <n v="597500"/>
  </r>
  <r>
    <d v="2012-06-28T00:00:00"/>
    <x v="5"/>
    <x v="1"/>
    <n v="2904"/>
    <x v="1"/>
    <n v="675000"/>
    <x v="0"/>
    <x v="3"/>
    <n v="675000"/>
  </r>
  <r>
    <d v="2012-06-29T00:00:00"/>
    <x v="5"/>
    <x v="1"/>
    <n v="2615"/>
    <x v="0"/>
    <n v="407000"/>
    <x v="0"/>
    <x v="1"/>
    <n v="407000"/>
  </r>
  <r>
    <d v="2012-06-29T00:00:00"/>
    <x v="5"/>
    <x v="1"/>
    <n v="2615"/>
    <x v="0"/>
    <n v="410000"/>
    <x v="0"/>
    <x v="1"/>
    <n v="410000"/>
  </r>
  <r>
    <d v="2012-06-29T00:00:00"/>
    <x v="5"/>
    <x v="1"/>
    <n v="2905"/>
    <x v="1"/>
    <n v="425000"/>
    <x v="0"/>
    <x v="1"/>
    <n v="425000"/>
  </r>
  <r>
    <d v="2012-06-29T00:00:00"/>
    <x v="5"/>
    <x v="1"/>
    <n v="2913"/>
    <x v="1"/>
    <n v="490000"/>
    <x v="0"/>
    <x v="0"/>
    <n v="490000"/>
  </r>
  <r>
    <d v="2012-06-29T00:00:00"/>
    <x v="5"/>
    <x v="1"/>
    <n v="2906"/>
    <x v="1"/>
    <n v="496000"/>
    <x v="0"/>
    <x v="1"/>
    <n v="496000"/>
  </r>
  <r>
    <d v="2012-06-29T00:00:00"/>
    <x v="5"/>
    <x v="1"/>
    <n v="2602"/>
    <x v="0"/>
    <n v="505000"/>
    <x v="0"/>
    <x v="1"/>
    <n v="505000"/>
  </r>
  <r>
    <d v="2012-06-29T00:00:00"/>
    <x v="5"/>
    <x v="1"/>
    <n v="2617"/>
    <x v="0"/>
    <n v="530000"/>
    <x v="0"/>
    <x v="1"/>
    <n v="530000"/>
  </r>
  <r>
    <d v="2012-06-29T00:00:00"/>
    <x v="5"/>
    <x v="1"/>
    <n v="2615"/>
    <x v="0"/>
    <n v="535000"/>
    <x v="0"/>
    <x v="0"/>
    <n v="535000"/>
  </r>
  <r>
    <d v="2012-06-29T00:00:00"/>
    <x v="5"/>
    <x v="1"/>
    <n v="2602"/>
    <x v="0"/>
    <n v="575000"/>
    <x v="0"/>
    <x v="1"/>
    <n v="575000"/>
  </r>
  <r>
    <d v="2012-06-29T00:00:00"/>
    <x v="5"/>
    <x v="1"/>
    <n v="2611"/>
    <x v="0"/>
    <n v="580000"/>
    <x v="0"/>
    <x v="0"/>
    <n v="580000"/>
  </r>
  <r>
    <d v="2012-06-29T00:00:00"/>
    <x v="5"/>
    <x v="1"/>
    <n v="2615"/>
    <x v="0"/>
    <n v="587500"/>
    <x v="0"/>
    <x v="0"/>
    <n v="587500"/>
  </r>
  <r>
    <d v="2012-06-29T00:00:00"/>
    <x v="5"/>
    <x v="1"/>
    <n v="2605"/>
    <x v="0"/>
    <n v="835000"/>
    <x v="0"/>
    <x v="0"/>
    <n v="835000"/>
  </r>
  <r>
    <d v="2012-06-29T00:00:00"/>
    <x v="5"/>
    <x v="1"/>
    <n v="2614"/>
    <x v="0"/>
    <n v="895000"/>
    <x v="0"/>
    <x v="0"/>
    <n v="895000"/>
  </r>
  <r>
    <d v="2012-06-29T00:00:00"/>
    <x v="5"/>
    <x v="1"/>
    <n v="2612"/>
    <x v="0"/>
    <n v="300000"/>
    <x v="1"/>
    <x v="2"/>
    <n v="300000"/>
  </r>
  <r>
    <d v="2012-06-30T00:00:00"/>
    <x v="5"/>
    <x v="1"/>
    <n v="2607"/>
    <x v="0"/>
    <n v="500000"/>
    <x v="0"/>
    <x v="1"/>
    <n v="500000"/>
  </r>
  <r>
    <d v="2012-06-30T00:00:00"/>
    <x v="5"/>
    <x v="1"/>
    <n v="2605"/>
    <x v="0"/>
    <n v="580000"/>
    <x v="0"/>
    <x v="1"/>
    <n v="580000"/>
  </r>
  <r>
    <d v="2012-06-30T00:00:00"/>
    <x v="5"/>
    <x v="1"/>
    <n v="2614"/>
    <x v="0"/>
    <n v="650000"/>
    <x v="0"/>
    <x v="3"/>
    <n v="650000"/>
  </r>
  <r>
    <d v="2012-07-02T00:00:00"/>
    <x v="5"/>
    <x v="2"/>
    <n v="2615"/>
    <x v="0"/>
    <n v="347000"/>
    <x v="0"/>
    <x v="1"/>
    <n v="347000"/>
  </r>
  <r>
    <d v="2012-07-02T00:00:00"/>
    <x v="5"/>
    <x v="2"/>
    <n v="2615"/>
    <x v="0"/>
    <n v="422000"/>
    <x v="0"/>
    <x v="1"/>
    <n v="422000"/>
  </r>
  <r>
    <d v="2012-07-02T00:00:00"/>
    <x v="5"/>
    <x v="2"/>
    <n v="2914"/>
    <x v="1"/>
    <n v="435000"/>
    <x v="0"/>
    <x v="1"/>
    <n v="435000"/>
  </r>
  <r>
    <d v="2012-07-02T00:00:00"/>
    <x v="5"/>
    <x v="2"/>
    <n v="2914"/>
    <x v="1"/>
    <n v="488000"/>
    <x v="0"/>
    <x v="1"/>
    <n v="488000"/>
  </r>
  <r>
    <d v="2012-07-02T00:00:00"/>
    <x v="5"/>
    <x v="2"/>
    <n v="2904"/>
    <x v="1"/>
    <n v="516000"/>
    <x v="0"/>
    <x v="1"/>
    <n v="516000"/>
  </r>
  <r>
    <d v="2012-07-02T00:00:00"/>
    <x v="5"/>
    <x v="2"/>
    <n v="2912"/>
    <x v="1"/>
    <n v="620000"/>
    <x v="0"/>
    <x v="0"/>
    <n v="620000"/>
  </r>
  <r>
    <d v="2012-07-03T00:00:00"/>
    <x v="5"/>
    <x v="2"/>
    <n v="2905"/>
    <x v="1"/>
    <n v="375000"/>
    <x v="0"/>
    <x v="1"/>
    <n v="375000"/>
  </r>
  <r>
    <d v="2012-07-03T00:00:00"/>
    <x v="5"/>
    <x v="2"/>
    <n v="2903"/>
    <x v="1"/>
    <n v="420000"/>
    <x v="0"/>
    <x v="1"/>
    <n v="420000"/>
  </r>
  <r>
    <d v="2012-07-03T00:00:00"/>
    <x v="5"/>
    <x v="2"/>
    <n v="2615"/>
    <x v="0"/>
    <n v="425000"/>
    <x v="0"/>
    <x v="1"/>
    <n v="425000"/>
  </r>
  <r>
    <d v="2012-07-03T00:00:00"/>
    <x v="5"/>
    <x v="2"/>
    <n v="2906"/>
    <x v="1"/>
    <n v="447000"/>
    <x v="0"/>
    <x v="1"/>
    <n v="447000"/>
  </r>
  <r>
    <d v="2012-07-03T00:00:00"/>
    <x v="5"/>
    <x v="2"/>
    <n v="2902"/>
    <x v="1"/>
    <n v="490000"/>
    <x v="0"/>
    <x v="1"/>
    <n v="490000"/>
  </r>
  <r>
    <d v="2012-07-03T00:00:00"/>
    <x v="5"/>
    <x v="2"/>
    <n v="2617"/>
    <x v="0"/>
    <n v="558500"/>
    <x v="0"/>
    <x v="1"/>
    <n v="558500"/>
  </r>
  <r>
    <d v="2012-07-03T00:00:00"/>
    <x v="5"/>
    <x v="2"/>
    <n v="2914"/>
    <x v="1"/>
    <n v="887500"/>
    <x v="0"/>
    <x v="3"/>
    <n v="887500"/>
  </r>
  <r>
    <d v="2012-07-03T00:00:00"/>
    <x v="5"/>
    <x v="2"/>
    <n v="2600"/>
    <x v="0"/>
    <n v="489000"/>
    <x v="1"/>
    <x v="4"/>
    <n v="489000"/>
  </r>
  <r>
    <d v="2012-07-04T00:00:00"/>
    <x v="5"/>
    <x v="2"/>
    <n v="2611"/>
    <x v="0"/>
    <n v="422500"/>
    <x v="0"/>
    <x v="1"/>
    <n v="422500"/>
  </r>
  <r>
    <d v="2012-07-04T00:00:00"/>
    <x v="5"/>
    <x v="2"/>
    <n v="2615"/>
    <x v="0"/>
    <n v="472000"/>
    <x v="0"/>
    <x v="0"/>
    <n v="472000"/>
  </r>
  <r>
    <d v="2012-07-04T00:00:00"/>
    <x v="5"/>
    <x v="2"/>
    <n v="2617"/>
    <x v="0"/>
    <n v="500000"/>
    <x v="0"/>
    <x v="0"/>
    <n v="500000"/>
  </r>
  <r>
    <d v="2012-07-04T00:00:00"/>
    <x v="5"/>
    <x v="2"/>
    <n v="2902"/>
    <x v="1"/>
    <n v="854000"/>
    <x v="0"/>
    <x v="3"/>
    <n v="854000"/>
  </r>
  <r>
    <d v="2012-07-04T00:00:00"/>
    <x v="5"/>
    <x v="2"/>
    <n v="2611"/>
    <x v="0"/>
    <n v="900000"/>
    <x v="0"/>
    <x v="0"/>
    <n v="900000"/>
  </r>
  <r>
    <d v="2012-07-05T00:00:00"/>
    <x v="5"/>
    <x v="2"/>
    <n v="2615"/>
    <x v="0"/>
    <n v="438000"/>
    <x v="0"/>
    <x v="1"/>
    <n v="438000"/>
  </r>
  <r>
    <d v="2012-07-05T00:00:00"/>
    <x v="5"/>
    <x v="2"/>
    <n v="2906"/>
    <x v="1"/>
    <n v="478000"/>
    <x v="0"/>
    <x v="0"/>
    <n v="478000"/>
  </r>
  <r>
    <d v="2012-07-05T00:00:00"/>
    <x v="5"/>
    <x v="2"/>
    <n v="2617"/>
    <x v="0"/>
    <n v="530000"/>
    <x v="0"/>
    <x v="1"/>
    <n v="530000"/>
  </r>
  <r>
    <d v="2012-07-05T00:00:00"/>
    <x v="5"/>
    <x v="2"/>
    <n v="2914"/>
    <x v="1"/>
    <n v="540000"/>
    <x v="0"/>
    <x v="0"/>
    <n v="540000"/>
  </r>
  <r>
    <d v="2012-07-05T00:00:00"/>
    <x v="5"/>
    <x v="2"/>
    <n v="2604"/>
    <x v="0"/>
    <n v="840000"/>
    <x v="0"/>
    <x v="3"/>
    <n v="840000"/>
  </r>
  <r>
    <d v="2012-07-06T00:00:00"/>
    <x v="5"/>
    <x v="2"/>
    <n v="2615"/>
    <x v="0"/>
    <n v="350000"/>
    <x v="0"/>
    <x v="2"/>
    <n v="350000"/>
  </r>
  <r>
    <d v="2012-07-06T00:00:00"/>
    <x v="5"/>
    <x v="2"/>
    <n v="2614"/>
    <x v="0"/>
    <n v="445000"/>
    <x v="0"/>
    <x v="1"/>
    <n v="445000"/>
  </r>
  <r>
    <d v="2012-07-06T00:00:00"/>
    <x v="5"/>
    <x v="2"/>
    <n v="2905"/>
    <x v="1"/>
    <n v="535000"/>
    <x v="0"/>
    <x v="0"/>
    <n v="535000"/>
  </r>
  <r>
    <d v="2012-07-06T00:00:00"/>
    <x v="5"/>
    <x v="2"/>
    <n v="2906"/>
    <x v="1"/>
    <n v="560000"/>
    <x v="0"/>
    <x v="0"/>
    <n v="560000"/>
  </r>
  <r>
    <d v="2012-07-06T00:00:00"/>
    <x v="5"/>
    <x v="2"/>
    <n v="2602"/>
    <x v="0"/>
    <n v="625000"/>
    <x v="0"/>
    <x v="1"/>
    <n v="625000"/>
  </r>
  <r>
    <d v="2012-07-06T00:00:00"/>
    <x v="5"/>
    <x v="2"/>
    <n v="2906"/>
    <x v="1"/>
    <n v="650000"/>
    <x v="0"/>
    <x v="0"/>
    <n v="650000"/>
  </r>
  <r>
    <d v="2012-07-06T00:00:00"/>
    <x v="5"/>
    <x v="2"/>
    <n v="2612"/>
    <x v="0"/>
    <n v="653000"/>
    <x v="0"/>
    <x v="2"/>
    <n v="653000"/>
  </r>
  <r>
    <d v="2012-07-06T00:00:00"/>
    <x v="5"/>
    <x v="2"/>
    <n v="2604"/>
    <x v="0"/>
    <n v="419950"/>
    <x v="1"/>
    <x v="2"/>
    <n v="419950"/>
  </r>
  <r>
    <d v="2012-07-06T00:00:00"/>
    <x v="5"/>
    <x v="2"/>
    <n v="2612"/>
    <x v="0"/>
    <n v="477000"/>
    <x v="1"/>
    <x v="2"/>
    <n v="477000"/>
  </r>
  <r>
    <d v="2012-07-07T00:00:00"/>
    <x v="5"/>
    <x v="2"/>
    <n v="2905"/>
    <x v="1"/>
    <n v="425000"/>
    <x v="0"/>
    <x v="1"/>
    <n v="425000"/>
  </r>
  <r>
    <d v="2012-07-07T00:00:00"/>
    <x v="5"/>
    <x v="2"/>
    <n v="2603"/>
    <x v="0"/>
    <n v="720000"/>
    <x v="0"/>
    <x v="1"/>
    <n v="720000"/>
  </r>
  <r>
    <d v="2012-07-09T00:00:00"/>
    <x v="5"/>
    <x v="2"/>
    <n v="2902"/>
    <x v="1"/>
    <n v="590000"/>
    <x v="0"/>
    <x v="1"/>
    <n v="590000"/>
  </r>
  <r>
    <d v="2012-07-09T00:00:00"/>
    <x v="5"/>
    <x v="2"/>
    <n v="2913"/>
    <x v="1"/>
    <n v="690000"/>
    <x v="0"/>
    <x v="3"/>
    <n v="690000"/>
  </r>
  <r>
    <d v="2012-07-10T00:00:00"/>
    <x v="5"/>
    <x v="2"/>
    <n v="2903"/>
    <x v="1"/>
    <n v="485000"/>
    <x v="0"/>
    <x v="0"/>
    <n v="485000"/>
  </r>
  <r>
    <d v="2012-07-10T00:00:00"/>
    <x v="5"/>
    <x v="2"/>
    <n v="2611"/>
    <x v="0"/>
    <n v="549000"/>
    <x v="0"/>
    <x v="0"/>
    <n v="549000"/>
  </r>
  <r>
    <d v="2012-07-10T00:00:00"/>
    <x v="5"/>
    <x v="2"/>
    <n v="2611"/>
    <x v="0"/>
    <n v="590000"/>
    <x v="0"/>
    <x v="0"/>
    <n v="590000"/>
  </r>
  <r>
    <d v="2012-07-10T00:00:00"/>
    <x v="5"/>
    <x v="2"/>
    <n v="2602"/>
    <x v="0"/>
    <n v="447000"/>
    <x v="1"/>
    <x v="2"/>
    <n v="447000"/>
  </r>
  <r>
    <d v="2012-07-11T00:00:00"/>
    <x v="5"/>
    <x v="2"/>
    <n v="2615"/>
    <x v="0"/>
    <n v="485000"/>
    <x v="0"/>
    <x v="1"/>
    <n v="485000"/>
  </r>
  <r>
    <d v="2012-07-11T00:00:00"/>
    <x v="5"/>
    <x v="2"/>
    <n v="2914"/>
    <x v="1"/>
    <n v="511000"/>
    <x v="0"/>
    <x v="0"/>
    <n v="511000"/>
  </r>
  <r>
    <d v="2012-07-11T00:00:00"/>
    <x v="5"/>
    <x v="2"/>
    <n v="2615"/>
    <x v="0"/>
    <n v="545000"/>
    <x v="0"/>
    <x v="0"/>
    <n v="545000"/>
  </r>
  <r>
    <d v="2012-07-11T00:00:00"/>
    <x v="5"/>
    <x v="2"/>
    <n v="2614"/>
    <x v="0"/>
    <n v="578000"/>
    <x v="0"/>
    <x v="0"/>
    <n v="578000"/>
  </r>
  <r>
    <d v="2012-07-11T00:00:00"/>
    <x v="5"/>
    <x v="2"/>
    <n v="2605"/>
    <x v="0"/>
    <n v="490000"/>
    <x v="1"/>
    <x v="2"/>
    <n v="490000"/>
  </r>
  <r>
    <d v="2012-07-11T00:00:00"/>
    <x v="5"/>
    <x v="2"/>
    <n v="2604"/>
    <x v="0"/>
    <n v="500000"/>
    <x v="1"/>
    <x v="2"/>
    <n v="500000"/>
  </r>
  <r>
    <d v="2012-07-11T00:00:00"/>
    <x v="5"/>
    <x v="2"/>
    <n v="2605"/>
    <x v="0"/>
    <n v="550000"/>
    <x v="1"/>
    <x v="1"/>
    <n v="550000"/>
  </r>
  <r>
    <d v="2012-07-12T00:00:00"/>
    <x v="5"/>
    <x v="2"/>
    <n v="2615"/>
    <x v="0"/>
    <n v="506500"/>
    <x v="0"/>
    <x v="0"/>
    <n v="506500"/>
  </r>
  <r>
    <d v="2012-07-12T00:00:00"/>
    <x v="5"/>
    <x v="2"/>
    <n v="2913"/>
    <x v="1"/>
    <n v="1300000"/>
    <x v="0"/>
    <x v="3"/>
    <n v="1300000"/>
  </r>
  <r>
    <d v="2012-07-13T00:00:00"/>
    <x v="5"/>
    <x v="2"/>
    <n v="2615"/>
    <x v="0"/>
    <n v="412500"/>
    <x v="0"/>
    <x v="1"/>
    <n v="412500"/>
  </r>
  <r>
    <d v="2012-07-13T00:00:00"/>
    <x v="5"/>
    <x v="2"/>
    <n v="2905"/>
    <x v="1"/>
    <n v="425000"/>
    <x v="0"/>
    <x v="1"/>
    <n v="425000"/>
  </r>
  <r>
    <d v="2012-07-13T00:00:00"/>
    <x v="5"/>
    <x v="2"/>
    <n v="2611"/>
    <x v="0"/>
    <n v="480000"/>
    <x v="0"/>
    <x v="0"/>
    <n v="480000"/>
  </r>
  <r>
    <d v="2012-07-13T00:00:00"/>
    <x v="5"/>
    <x v="2"/>
    <n v="2606"/>
    <x v="0"/>
    <n v="612500"/>
    <x v="0"/>
    <x v="1"/>
    <n v="612500"/>
  </r>
  <r>
    <d v="2012-07-13T00:00:00"/>
    <x v="5"/>
    <x v="2"/>
    <n v="2602"/>
    <x v="0"/>
    <n v="810000"/>
    <x v="0"/>
    <x v="1"/>
    <n v="810000"/>
  </r>
  <r>
    <d v="2012-07-14T00:00:00"/>
    <x v="5"/>
    <x v="2"/>
    <n v="2611"/>
    <x v="0"/>
    <n v="515000"/>
    <x v="0"/>
    <x v="1"/>
    <n v="515000"/>
  </r>
  <r>
    <d v="2012-07-14T00:00:00"/>
    <x v="5"/>
    <x v="2"/>
    <n v="2602"/>
    <x v="0"/>
    <n v="817000"/>
    <x v="0"/>
    <x v="1"/>
    <n v="817000"/>
  </r>
  <r>
    <d v="2012-07-15T00:00:00"/>
    <x v="5"/>
    <x v="2"/>
    <n v="2611"/>
    <x v="0"/>
    <n v="517000"/>
    <x v="0"/>
    <x v="1"/>
    <n v="517000"/>
  </r>
  <r>
    <d v="2012-07-15T00:00:00"/>
    <x v="5"/>
    <x v="2"/>
    <n v="2914"/>
    <x v="1"/>
    <n v="695000"/>
    <x v="0"/>
    <x v="0"/>
    <n v="695000"/>
  </r>
  <r>
    <d v="2012-07-16T00:00:00"/>
    <x v="5"/>
    <x v="2"/>
    <n v="2615"/>
    <x v="0"/>
    <n v="435000"/>
    <x v="0"/>
    <x v="1"/>
    <n v="435000"/>
  </r>
  <r>
    <d v="2012-07-16T00:00:00"/>
    <x v="5"/>
    <x v="2"/>
    <n v="2903"/>
    <x v="1"/>
    <n v="441000"/>
    <x v="0"/>
    <x v="1"/>
    <n v="441000"/>
  </r>
  <r>
    <d v="2012-07-16T00:00:00"/>
    <x v="5"/>
    <x v="2"/>
    <n v="2615"/>
    <x v="0"/>
    <n v="460000"/>
    <x v="0"/>
    <x v="1"/>
    <n v="460000"/>
  </r>
  <r>
    <d v="2012-07-16T00:00:00"/>
    <x v="5"/>
    <x v="2"/>
    <n v="2913"/>
    <x v="1"/>
    <n v="465000"/>
    <x v="0"/>
    <x v="1"/>
    <n v="465000"/>
  </r>
  <r>
    <d v="2012-07-16T00:00:00"/>
    <x v="5"/>
    <x v="2"/>
    <n v="2903"/>
    <x v="1"/>
    <n v="480000"/>
    <x v="0"/>
    <x v="0"/>
    <n v="480000"/>
  </r>
  <r>
    <d v="2012-07-16T00:00:00"/>
    <x v="5"/>
    <x v="2"/>
    <n v="2914"/>
    <x v="1"/>
    <n v="505000"/>
    <x v="0"/>
    <x v="0"/>
    <n v="505000"/>
  </r>
  <r>
    <d v="2012-07-16T00:00:00"/>
    <x v="5"/>
    <x v="2"/>
    <n v="2912"/>
    <x v="1"/>
    <n v="511000"/>
    <x v="0"/>
    <x v="0"/>
    <n v="511000"/>
  </r>
  <r>
    <d v="2012-07-16T00:00:00"/>
    <x v="5"/>
    <x v="2"/>
    <n v="2913"/>
    <x v="1"/>
    <n v="530000"/>
    <x v="0"/>
    <x v="0"/>
    <n v="530000"/>
  </r>
  <r>
    <d v="2012-07-16T00:00:00"/>
    <x v="5"/>
    <x v="2"/>
    <n v="2611"/>
    <x v="0"/>
    <n v="580000"/>
    <x v="0"/>
    <x v="0"/>
    <n v="580000"/>
  </r>
  <r>
    <d v="2012-07-16T00:00:00"/>
    <x v="5"/>
    <x v="2"/>
    <n v="2602"/>
    <x v="0"/>
    <n v="730000"/>
    <x v="0"/>
    <x v="1"/>
    <n v="730000"/>
  </r>
  <r>
    <d v="2012-07-17T00:00:00"/>
    <x v="5"/>
    <x v="2"/>
    <n v="2911"/>
    <x v="1"/>
    <n v="259000"/>
    <x v="0"/>
    <x v="0"/>
    <n v="259000"/>
  </r>
  <r>
    <d v="2012-07-17T00:00:00"/>
    <x v="5"/>
    <x v="2"/>
    <n v="2615"/>
    <x v="0"/>
    <n v="310000"/>
    <x v="1"/>
    <x v="2"/>
    <n v="310000"/>
  </r>
  <r>
    <d v="2012-07-18T00:00:00"/>
    <x v="5"/>
    <x v="2"/>
    <n v="2615"/>
    <x v="0"/>
    <n v="410000"/>
    <x v="0"/>
    <x v="1"/>
    <n v="410000"/>
  </r>
  <r>
    <d v="2012-07-18T00:00:00"/>
    <x v="5"/>
    <x v="2"/>
    <n v="2902"/>
    <x v="1"/>
    <n v="442800"/>
    <x v="0"/>
    <x v="0"/>
    <n v="442800"/>
  </r>
  <r>
    <d v="2012-07-18T00:00:00"/>
    <x v="5"/>
    <x v="2"/>
    <n v="2913"/>
    <x v="1"/>
    <n v="572500"/>
    <x v="0"/>
    <x v="0"/>
    <n v="572500"/>
  </r>
  <r>
    <d v="2012-07-18T00:00:00"/>
    <x v="5"/>
    <x v="2"/>
    <n v="2602"/>
    <x v="0"/>
    <n v="595000"/>
    <x v="0"/>
    <x v="1"/>
    <n v="595000"/>
  </r>
  <r>
    <d v="2012-07-18T00:00:00"/>
    <x v="5"/>
    <x v="2"/>
    <n v="2611"/>
    <x v="0"/>
    <n v="710000"/>
    <x v="0"/>
    <x v="0"/>
    <n v="710000"/>
  </r>
  <r>
    <d v="2012-07-18T00:00:00"/>
    <x v="5"/>
    <x v="2"/>
    <n v="2611"/>
    <x v="0"/>
    <n v="795000"/>
    <x v="0"/>
    <x v="0"/>
    <n v="795000"/>
  </r>
  <r>
    <d v="2012-07-19T00:00:00"/>
    <x v="5"/>
    <x v="2"/>
    <n v="2617"/>
    <x v="0"/>
    <n v="420000"/>
    <x v="0"/>
    <x v="1"/>
    <n v="420000"/>
  </r>
  <r>
    <d v="2012-07-19T00:00:00"/>
    <x v="5"/>
    <x v="2"/>
    <n v="2615"/>
    <x v="0"/>
    <n v="472000"/>
    <x v="0"/>
    <x v="0"/>
    <n v="472000"/>
  </r>
  <r>
    <d v="2012-07-19T00:00:00"/>
    <x v="5"/>
    <x v="2"/>
    <n v="2615"/>
    <x v="0"/>
    <n v="560000"/>
    <x v="0"/>
    <x v="0"/>
    <n v="560000"/>
  </r>
  <r>
    <d v="2012-07-20T00:00:00"/>
    <x v="5"/>
    <x v="2"/>
    <n v="2611"/>
    <x v="0"/>
    <n v="453000"/>
    <x v="0"/>
    <x v="1"/>
    <n v="453000"/>
  </r>
  <r>
    <d v="2012-07-20T00:00:00"/>
    <x v="5"/>
    <x v="2"/>
    <n v="2602"/>
    <x v="0"/>
    <n v="530000"/>
    <x v="0"/>
    <x v="1"/>
    <n v="530000"/>
  </r>
  <r>
    <d v="2012-07-20T00:00:00"/>
    <x v="5"/>
    <x v="2"/>
    <n v="2602"/>
    <x v="0"/>
    <n v="560000"/>
    <x v="0"/>
    <x v="0"/>
    <n v="560000"/>
  </r>
  <r>
    <d v="2012-07-20T00:00:00"/>
    <x v="5"/>
    <x v="2"/>
    <n v="2611"/>
    <x v="0"/>
    <n v="602500"/>
    <x v="0"/>
    <x v="0"/>
    <n v="602500"/>
  </r>
  <r>
    <d v="2012-07-20T00:00:00"/>
    <x v="5"/>
    <x v="2"/>
    <n v="2902"/>
    <x v="1"/>
    <n v="840000"/>
    <x v="0"/>
    <x v="0"/>
    <n v="840000"/>
  </r>
  <r>
    <d v="2012-07-20T00:00:00"/>
    <x v="5"/>
    <x v="2"/>
    <n v="2913"/>
    <x v="1"/>
    <n v="297000"/>
    <x v="1"/>
    <x v="4"/>
    <n v="297000"/>
  </r>
  <r>
    <d v="2012-07-21T00:00:00"/>
    <x v="5"/>
    <x v="2"/>
    <n v="2905"/>
    <x v="1"/>
    <n v="430000"/>
    <x v="0"/>
    <x v="0"/>
    <n v="430000"/>
  </r>
  <r>
    <d v="2012-07-23T00:00:00"/>
    <x v="5"/>
    <x v="2"/>
    <n v="2615"/>
    <x v="0"/>
    <n v="428000"/>
    <x v="0"/>
    <x v="1"/>
    <n v="428000"/>
  </r>
  <r>
    <d v="2012-07-23T00:00:00"/>
    <x v="5"/>
    <x v="2"/>
    <n v="2913"/>
    <x v="1"/>
    <n v="505000"/>
    <x v="0"/>
    <x v="2"/>
    <n v="505000"/>
  </r>
  <r>
    <d v="2012-07-23T00:00:00"/>
    <x v="5"/>
    <x v="2"/>
    <n v="2602"/>
    <x v="0"/>
    <n v="620000"/>
    <x v="0"/>
    <x v="1"/>
    <n v="620000"/>
  </r>
  <r>
    <d v="2012-07-23T00:00:00"/>
    <x v="5"/>
    <x v="2"/>
    <n v="2904"/>
    <x v="1"/>
    <n v="800000"/>
    <x v="0"/>
    <x v="0"/>
    <n v="800000"/>
  </r>
  <r>
    <d v="2012-07-23T00:00:00"/>
    <x v="5"/>
    <x v="2"/>
    <n v="2603"/>
    <x v="0"/>
    <n v="315000"/>
    <x v="1"/>
    <x v="2"/>
    <n v="315000"/>
  </r>
  <r>
    <d v="2012-07-23T00:00:00"/>
    <x v="5"/>
    <x v="2"/>
    <n v="2617"/>
    <x v="0"/>
    <n v="333000"/>
    <x v="1"/>
    <x v="2"/>
    <n v="333000"/>
  </r>
  <r>
    <d v="2012-07-23T00:00:00"/>
    <x v="5"/>
    <x v="2"/>
    <n v="2612"/>
    <x v="0"/>
    <n v="434500"/>
    <x v="1"/>
    <x v="2"/>
    <n v="434500"/>
  </r>
  <r>
    <d v="2012-07-23T00:00:00"/>
    <x v="5"/>
    <x v="2"/>
    <n v="2603"/>
    <x v="0"/>
    <n v="450000"/>
    <x v="1"/>
    <x v="2"/>
    <n v="450000"/>
  </r>
  <r>
    <d v="2012-07-24T00:00:00"/>
    <x v="5"/>
    <x v="2"/>
    <n v="2902"/>
    <x v="1"/>
    <n v="470000"/>
    <x v="0"/>
    <x v="0"/>
    <n v="470000"/>
  </r>
  <r>
    <d v="2012-07-24T00:00:00"/>
    <x v="5"/>
    <x v="2"/>
    <n v="2615"/>
    <x v="0"/>
    <n v="500000"/>
    <x v="0"/>
    <x v="0"/>
    <n v="500000"/>
  </r>
  <r>
    <d v="2012-07-24T00:00:00"/>
    <x v="5"/>
    <x v="2"/>
    <n v="2905"/>
    <x v="1"/>
    <n v="510000"/>
    <x v="0"/>
    <x v="1"/>
    <n v="510000"/>
  </r>
  <r>
    <d v="2012-07-24T00:00:00"/>
    <x v="5"/>
    <x v="2"/>
    <n v="2905"/>
    <x v="1"/>
    <n v="530000"/>
    <x v="0"/>
    <x v="0"/>
    <n v="530000"/>
  </r>
  <r>
    <d v="2012-07-24T00:00:00"/>
    <x v="5"/>
    <x v="2"/>
    <n v="2913"/>
    <x v="1"/>
    <n v="687000"/>
    <x v="0"/>
    <x v="0"/>
    <n v="687000"/>
  </r>
  <r>
    <d v="2012-07-24T00:00:00"/>
    <x v="5"/>
    <x v="2"/>
    <n v="2603"/>
    <x v="0"/>
    <n v="850000"/>
    <x v="0"/>
    <x v="1"/>
    <n v="850000"/>
  </r>
  <r>
    <d v="2012-07-24T00:00:00"/>
    <x v="5"/>
    <x v="2"/>
    <n v="2602"/>
    <x v="0"/>
    <n v="610000"/>
    <x v="1"/>
    <x v="1"/>
    <n v="610000"/>
  </r>
  <r>
    <d v="2012-07-25T00:00:00"/>
    <x v="5"/>
    <x v="2"/>
    <n v="2903"/>
    <x v="1"/>
    <n v="430000"/>
    <x v="0"/>
    <x v="1"/>
    <n v="430000"/>
  </r>
  <r>
    <d v="2012-07-25T00:00:00"/>
    <x v="5"/>
    <x v="2"/>
    <n v="2903"/>
    <x v="1"/>
    <n v="441000"/>
    <x v="0"/>
    <x v="1"/>
    <n v="441000"/>
  </r>
  <r>
    <d v="2012-07-25T00:00:00"/>
    <x v="5"/>
    <x v="2"/>
    <n v="2607"/>
    <x v="0"/>
    <n v="442000"/>
    <x v="0"/>
    <x v="1"/>
    <n v="442000"/>
  </r>
  <r>
    <d v="2012-07-25T00:00:00"/>
    <x v="5"/>
    <x v="2"/>
    <n v="2611"/>
    <x v="0"/>
    <n v="455000"/>
    <x v="0"/>
    <x v="1"/>
    <n v="455000"/>
  </r>
  <r>
    <d v="2012-07-25T00:00:00"/>
    <x v="5"/>
    <x v="2"/>
    <n v="2913"/>
    <x v="1"/>
    <n v="459000"/>
    <x v="0"/>
    <x v="1"/>
    <n v="459000"/>
  </r>
  <r>
    <d v="2012-07-25T00:00:00"/>
    <x v="5"/>
    <x v="2"/>
    <n v="2615"/>
    <x v="0"/>
    <n v="500000"/>
    <x v="0"/>
    <x v="0"/>
    <n v="500000"/>
  </r>
  <r>
    <d v="2012-07-25T00:00:00"/>
    <x v="5"/>
    <x v="2"/>
    <n v="2615"/>
    <x v="0"/>
    <n v="605000"/>
    <x v="0"/>
    <x v="0"/>
    <n v="605000"/>
  </r>
  <r>
    <d v="2012-07-26T00:00:00"/>
    <x v="5"/>
    <x v="2"/>
    <n v="2606"/>
    <x v="0"/>
    <n v="630000"/>
    <x v="0"/>
    <x v="3"/>
    <n v="630000"/>
  </r>
  <r>
    <d v="2012-07-26T00:00:00"/>
    <x v="5"/>
    <x v="2"/>
    <n v="2600"/>
    <x v="0"/>
    <n v="1450000"/>
    <x v="0"/>
    <x v="0"/>
    <n v="1450000"/>
  </r>
  <r>
    <d v="2012-07-26T00:00:00"/>
    <x v="5"/>
    <x v="2"/>
    <n v="2604"/>
    <x v="0"/>
    <n v="395000"/>
    <x v="1"/>
    <x v="2"/>
    <n v="395000"/>
  </r>
  <r>
    <d v="2012-07-27T00:00:00"/>
    <x v="5"/>
    <x v="2"/>
    <n v="2905"/>
    <x v="1"/>
    <n v="380000"/>
    <x v="0"/>
    <x v="1"/>
    <n v="380000"/>
  </r>
  <r>
    <d v="2012-07-27T00:00:00"/>
    <x v="5"/>
    <x v="2"/>
    <n v="2913"/>
    <x v="1"/>
    <n v="408000"/>
    <x v="0"/>
    <x v="1"/>
    <n v="408000"/>
  </r>
  <r>
    <d v="2012-07-27T00:00:00"/>
    <x v="5"/>
    <x v="2"/>
    <n v="2615"/>
    <x v="0"/>
    <n v="470000"/>
    <x v="0"/>
    <x v="1"/>
    <n v="470000"/>
  </r>
  <r>
    <d v="2012-07-27T00:00:00"/>
    <x v="5"/>
    <x v="2"/>
    <n v="2617"/>
    <x v="0"/>
    <n v="640000"/>
    <x v="0"/>
    <x v="0"/>
    <n v="640000"/>
  </r>
  <r>
    <d v="2012-07-28T00:00:00"/>
    <x v="5"/>
    <x v="2"/>
    <n v="2602"/>
    <x v="0"/>
    <n v="696000"/>
    <x v="0"/>
    <x v="1"/>
    <n v="696000"/>
  </r>
  <r>
    <d v="2012-07-28T00:00:00"/>
    <x v="5"/>
    <x v="2"/>
    <n v="2602"/>
    <x v="0"/>
    <n v="745000"/>
    <x v="0"/>
    <x v="1"/>
    <n v="745000"/>
  </r>
  <r>
    <d v="2012-07-28T00:00:00"/>
    <x v="5"/>
    <x v="2"/>
    <n v="2906"/>
    <x v="1"/>
    <n v="821000"/>
    <x v="0"/>
    <x v="3"/>
    <n v="821000"/>
  </r>
  <r>
    <d v="2012-07-28T00:00:00"/>
    <x v="5"/>
    <x v="2"/>
    <n v="2604"/>
    <x v="0"/>
    <n v="936000"/>
    <x v="0"/>
    <x v="0"/>
    <n v="936000"/>
  </r>
  <r>
    <d v="2012-07-28T00:00:00"/>
    <x v="5"/>
    <x v="2"/>
    <n v="2617"/>
    <x v="0"/>
    <n v="975000"/>
    <x v="0"/>
    <x v="3"/>
    <n v="975000"/>
  </r>
  <r>
    <d v="2012-07-28T00:00:00"/>
    <x v="5"/>
    <x v="2"/>
    <n v="2612"/>
    <x v="0"/>
    <n v="1105000"/>
    <x v="0"/>
    <x v="1"/>
    <n v="1105000"/>
  </r>
  <r>
    <d v="2012-07-28T00:00:00"/>
    <x v="5"/>
    <x v="2"/>
    <n v="2605"/>
    <x v="0"/>
    <n v="600000"/>
    <x v="1"/>
    <x v="1"/>
    <n v="600000"/>
  </r>
  <r>
    <d v="2012-07-30T00:00:00"/>
    <x v="5"/>
    <x v="2"/>
    <n v="2906"/>
    <x v="1"/>
    <n v="367000"/>
    <x v="0"/>
    <x v="1"/>
    <n v="367000"/>
  </r>
  <r>
    <d v="2012-07-30T00:00:00"/>
    <x v="5"/>
    <x v="2"/>
    <n v="2615"/>
    <x v="0"/>
    <n v="410000"/>
    <x v="0"/>
    <x v="1"/>
    <n v="410000"/>
  </r>
  <r>
    <d v="2012-07-30T00:00:00"/>
    <x v="5"/>
    <x v="2"/>
    <n v="2902"/>
    <x v="1"/>
    <n v="415000"/>
    <x v="0"/>
    <x v="1"/>
    <n v="415000"/>
  </r>
  <r>
    <d v="2012-07-30T00:00:00"/>
    <x v="5"/>
    <x v="2"/>
    <n v="2912"/>
    <x v="1"/>
    <n v="492111"/>
    <x v="0"/>
    <x v="1"/>
    <n v="492111"/>
  </r>
  <r>
    <d v="2012-07-30T00:00:00"/>
    <x v="5"/>
    <x v="2"/>
    <n v="2906"/>
    <x v="1"/>
    <n v="525000"/>
    <x v="0"/>
    <x v="0"/>
    <n v="525000"/>
  </r>
  <r>
    <d v="2012-07-30T00:00:00"/>
    <x v="5"/>
    <x v="2"/>
    <n v="2914"/>
    <x v="1"/>
    <n v="622000"/>
    <x v="0"/>
    <x v="3"/>
    <n v="622000"/>
  </r>
  <r>
    <d v="2012-07-30T00:00:00"/>
    <x v="5"/>
    <x v="2"/>
    <n v="2607"/>
    <x v="0"/>
    <n v="660000"/>
    <x v="0"/>
    <x v="0"/>
    <n v="660000"/>
  </r>
  <r>
    <d v="2012-07-30T00:00:00"/>
    <x v="5"/>
    <x v="2"/>
    <n v="2913"/>
    <x v="1"/>
    <n v="768000"/>
    <x v="0"/>
    <x v="0"/>
    <n v="768000"/>
  </r>
  <r>
    <d v="2012-07-31T00:00:00"/>
    <x v="5"/>
    <x v="2"/>
    <n v="2614"/>
    <x v="0"/>
    <n v="270000"/>
    <x v="0"/>
    <x v="2"/>
    <n v="270000"/>
  </r>
  <r>
    <d v="2012-07-31T00:00:00"/>
    <x v="5"/>
    <x v="2"/>
    <n v="2615"/>
    <x v="0"/>
    <n v="405000"/>
    <x v="0"/>
    <x v="2"/>
    <n v="405000"/>
  </r>
  <r>
    <d v="2012-07-31T00:00:00"/>
    <x v="5"/>
    <x v="2"/>
    <n v="2913"/>
    <x v="1"/>
    <n v="406000"/>
    <x v="0"/>
    <x v="1"/>
    <n v="406000"/>
  </r>
  <r>
    <d v="2012-07-31T00:00:00"/>
    <x v="5"/>
    <x v="2"/>
    <n v="2904"/>
    <x v="1"/>
    <n v="433000"/>
    <x v="0"/>
    <x v="1"/>
    <n v="433000"/>
  </r>
  <r>
    <d v="2012-07-31T00:00:00"/>
    <x v="5"/>
    <x v="2"/>
    <n v="2914"/>
    <x v="1"/>
    <n v="516000"/>
    <x v="0"/>
    <x v="1"/>
    <n v="516000"/>
  </r>
  <r>
    <d v="2012-07-31T00:00:00"/>
    <x v="5"/>
    <x v="2"/>
    <n v="2905"/>
    <x v="1"/>
    <n v="540000"/>
    <x v="0"/>
    <x v="0"/>
    <n v="540000"/>
  </r>
  <r>
    <d v="2012-07-31T00:00:00"/>
    <x v="5"/>
    <x v="2"/>
    <n v="2600"/>
    <x v="0"/>
    <n v="925000"/>
    <x v="0"/>
    <x v="0"/>
    <n v="925000"/>
  </r>
  <r>
    <d v="2012-07-31T00:00:00"/>
    <x v="5"/>
    <x v="2"/>
    <n v="2612"/>
    <x v="0"/>
    <n v="460000"/>
    <x v="1"/>
    <x v="2"/>
    <n v="460000"/>
  </r>
  <r>
    <d v="2012-08-01T00:00:00"/>
    <x v="5"/>
    <x v="2"/>
    <n v="2602"/>
    <x v="0"/>
    <n v="285000"/>
    <x v="0"/>
    <x v="2"/>
    <n v="285000"/>
  </r>
  <r>
    <d v="2012-08-01T00:00:00"/>
    <x v="5"/>
    <x v="2"/>
    <n v="2904"/>
    <x v="1"/>
    <n v="447000"/>
    <x v="0"/>
    <x v="1"/>
    <n v="447000"/>
  </r>
  <r>
    <d v="2012-08-01T00:00:00"/>
    <x v="5"/>
    <x v="2"/>
    <n v="2913"/>
    <x v="1"/>
    <n v="527500"/>
    <x v="0"/>
    <x v="0"/>
    <n v="527500"/>
  </r>
  <r>
    <d v="2012-08-01T00:00:00"/>
    <x v="5"/>
    <x v="2"/>
    <n v="2606"/>
    <x v="0"/>
    <n v="365000"/>
    <x v="1"/>
    <x v="2"/>
    <n v="365000"/>
  </r>
  <r>
    <d v="2012-08-02T00:00:00"/>
    <x v="5"/>
    <x v="2"/>
    <n v="2615"/>
    <x v="0"/>
    <n v="390000"/>
    <x v="0"/>
    <x v="1"/>
    <n v="390000"/>
  </r>
  <r>
    <d v="2012-08-02T00:00:00"/>
    <x v="5"/>
    <x v="2"/>
    <n v="2615"/>
    <x v="0"/>
    <n v="392000"/>
    <x v="0"/>
    <x v="1"/>
    <n v="392000"/>
  </r>
  <r>
    <d v="2012-08-02T00:00:00"/>
    <x v="5"/>
    <x v="2"/>
    <n v="2904"/>
    <x v="1"/>
    <n v="458000"/>
    <x v="0"/>
    <x v="1"/>
    <n v="458000"/>
  </r>
  <r>
    <d v="2012-08-02T00:00:00"/>
    <x v="5"/>
    <x v="2"/>
    <n v="2602"/>
    <x v="0"/>
    <n v="760000"/>
    <x v="0"/>
    <x v="0"/>
    <n v="760000"/>
  </r>
  <r>
    <d v="2012-08-02T00:00:00"/>
    <x v="5"/>
    <x v="2"/>
    <n v="2612"/>
    <x v="0"/>
    <n v="830000"/>
    <x v="0"/>
    <x v="0"/>
    <n v="830000"/>
  </r>
  <r>
    <d v="2012-08-02T00:00:00"/>
    <x v="5"/>
    <x v="2"/>
    <n v="2905"/>
    <x v="1"/>
    <n v="1005000"/>
    <x v="0"/>
    <x v="3"/>
    <n v="1005000"/>
  </r>
  <r>
    <d v="2012-08-02T00:00:00"/>
    <x v="5"/>
    <x v="2"/>
    <n v="2617"/>
    <x v="0"/>
    <n v="300000"/>
    <x v="1"/>
    <x v="2"/>
    <n v="300000"/>
  </r>
  <r>
    <d v="2012-08-02T00:00:00"/>
    <x v="5"/>
    <x v="2"/>
    <n v="2912"/>
    <x v="1"/>
    <n v="407000"/>
    <x v="1"/>
    <x v="2"/>
    <n v="407000"/>
  </r>
  <r>
    <d v="2012-08-02T00:00:00"/>
    <x v="5"/>
    <x v="2"/>
    <n v="2612"/>
    <x v="0"/>
    <n v="470000"/>
    <x v="1"/>
    <x v="2"/>
    <n v="470000"/>
  </r>
  <r>
    <d v="2012-08-03T00:00:00"/>
    <x v="5"/>
    <x v="2"/>
    <n v="2906"/>
    <x v="1"/>
    <n v="330000"/>
    <x v="0"/>
    <x v="1"/>
    <n v="330000"/>
  </r>
  <r>
    <d v="2012-08-03T00:00:00"/>
    <x v="5"/>
    <x v="2"/>
    <n v="2615"/>
    <x v="0"/>
    <n v="365000"/>
    <x v="0"/>
    <x v="1"/>
    <n v="365000"/>
  </r>
  <r>
    <d v="2012-08-03T00:00:00"/>
    <x v="5"/>
    <x v="2"/>
    <n v="2913"/>
    <x v="1"/>
    <n v="470000"/>
    <x v="0"/>
    <x v="1"/>
    <n v="470000"/>
  </r>
  <r>
    <d v="2012-08-03T00:00:00"/>
    <x v="5"/>
    <x v="2"/>
    <n v="2615"/>
    <x v="0"/>
    <n v="515000"/>
    <x v="0"/>
    <x v="0"/>
    <n v="515000"/>
  </r>
  <r>
    <d v="2012-08-03T00:00:00"/>
    <x v="5"/>
    <x v="2"/>
    <n v="2914"/>
    <x v="1"/>
    <n v="529950"/>
    <x v="0"/>
    <x v="0"/>
    <n v="529950"/>
  </r>
  <r>
    <d v="2012-08-03T00:00:00"/>
    <x v="5"/>
    <x v="2"/>
    <n v="2906"/>
    <x v="1"/>
    <n v="559950"/>
    <x v="0"/>
    <x v="0"/>
    <n v="559950"/>
  </r>
  <r>
    <d v="2012-08-03T00:00:00"/>
    <x v="5"/>
    <x v="2"/>
    <n v="2905"/>
    <x v="1"/>
    <n v="585000"/>
    <x v="0"/>
    <x v="0"/>
    <n v="585000"/>
  </r>
  <r>
    <d v="2012-08-03T00:00:00"/>
    <x v="5"/>
    <x v="2"/>
    <n v="2903"/>
    <x v="1"/>
    <n v="617000"/>
    <x v="0"/>
    <x v="0"/>
    <n v="617000"/>
  </r>
  <r>
    <d v="2012-08-03T00:00:00"/>
    <x v="5"/>
    <x v="2"/>
    <n v="2615"/>
    <x v="0"/>
    <n v="667500"/>
    <x v="0"/>
    <x v="0"/>
    <n v="667500"/>
  </r>
  <r>
    <d v="2012-08-04T00:00:00"/>
    <x v="5"/>
    <x v="2"/>
    <n v="2602"/>
    <x v="0"/>
    <n v="694000"/>
    <x v="0"/>
    <x v="2"/>
    <n v="694000"/>
  </r>
  <r>
    <d v="2012-08-04T00:00:00"/>
    <x v="5"/>
    <x v="2"/>
    <n v="2905"/>
    <x v="1"/>
    <n v="716000"/>
    <x v="0"/>
    <x v="0"/>
    <n v="716000"/>
  </r>
  <r>
    <d v="2012-08-04T00:00:00"/>
    <x v="5"/>
    <x v="2"/>
    <n v="2602"/>
    <x v="0"/>
    <n v="750000"/>
    <x v="0"/>
    <x v="2"/>
    <n v="750000"/>
  </r>
  <r>
    <d v="2012-08-04T00:00:00"/>
    <x v="5"/>
    <x v="2"/>
    <n v="2612"/>
    <x v="0"/>
    <n v="845000"/>
    <x v="0"/>
    <x v="2"/>
    <n v="845000"/>
  </r>
  <r>
    <d v="2012-08-06T00:00:00"/>
    <x v="5"/>
    <x v="2"/>
    <n v="2611"/>
    <x v="0"/>
    <n v="500000"/>
    <x v="0"/>
    <x v="0"/>
    <n v="500000"/>
  </r>
  <r>
    <d v="2012-08-06T00:00:00"/>
    <x v="5"/>
    <x v="2"/>
    <n v="2617"/>
    <x v="0"/>
    <n v="532500"/>
    <x v="0"/>
    <x v="0"/>
    <n v="532500"/>
  </r>
  <r>
    <d v="2012-08-06T00:00:00"/>
    <x v="5"/>
    <x v="2"/>
    <n v="2904"/>
    <x v="1"/>
    <n v="550000"/>
    <x v="0"/>
    <x v="0"/>
    <n v="550000"/>
  </r>
  <r>
    <d v="2012-08-06T00:00:00"/>
    <x v="5"/>
    <x v="2"/>
    <n v="2911"/>
    <x v="1"/>
    <n v="610000"/>
    <x v="0"/>
    <x v="0"/>
    <n v="610000"/>
  </r>
  <r>
    <d v="2012-08-06T00:00:00"/>
    <x v="5"/>
    <x v="2"/>
    <n v="2612"/>
    <x v="0"/>
    <n v="540000"/>
    <x v="1"/>
    <x v="1"/>
    <n v="540000"/>
  </r>
  <r>
    <d v="2012-08-07T00:00:00"/>
    <x v="5"/>
    <x v="2"/>
    <n v="2615"/>
    <x v="0"/>
    <n v="440000"/>
    <x v="0"/>
    <x v="1"/>
    <n v="440000"/>
  </r>
  <r>
    <d v="2012-08-07T00:00:00"/>
    <x v="5"/>
    <x v="2"/>
    <n v="2904"/>
    <x v="1"/>
    <n v="545000"/>
    <x v="0"/>
    <x v="1"/>
    <n v="545000"/>
  </r>
  <r>
    <d v="2012-08-07T00:00:00"/>
    <x v="5"/>
    <x v="2"/>
    <n v="2602"/>
    <x v="0"/>
    <n v="575000"/>
    <x v="0"/>
    <x v="1"/>
    <n v="575000"/>
  </r>
  <r>
    <d v="2012-08-08T00:00:00"/>
    <x v="5"/>
    <x v="2"/>
    <n v="2913"/>
    <x v="1"/>
    <n v="355000"/>
    <x v="0"/>
    <x v="1"/>
    <n v="355000"/>
  </r>
  <r>
    <d v="2012-08-08T00:00:00"/>
    <x v="5"/>
    <x v="2"/>
    <n v="2913"/>
    <x v="1"/>
    <n v="365000"/>
    <x v="0"/>
    <x v="1"/>
    <n v="365000"/>
  </r>
  <r>
    <d v="2012-08-08T00:00:00"/>
    <x v="5"/>
    <x v="2"/>
    <n v="2615"/>
    <x v="0"/>
    <n v="415000"/>
    <x v="0"/>
    <x v="1"/>
    <n v="415000"/>
  </r>
  <r>
    <d v="2012-08-08T00:00:00"/>
    <x v="5"/>
    <x v="2"/>
    <n v="2906"/>
    <x v="1"/>
    <n v="420000"/>
    <x v="0"/>
    <x v="1"/>
    <n v="420000"/>
  </r>
  <r>
    <d v="2012-08-08T00:00:00"/>
    <x v="5"/>
    <x v="2"/>
    <n v="2902"/>
    <x v="1"/>
    <n v="425000"/>
    <x v="0"/>
    <x v="1"/>
    <n v="425000"/>
  </r>
  <r>
    <d v="2012-08-08T00:00:00"/>
    <x v="5"/>
    <x v="2"/>
    <n v="2606"/>
    <x v="0"/>
    <n v="360000"/>
    <x v="1"/>
    <x v="2"/>
    <n v="360000"/>
  </r>
  <r>
    <d v="2012-08-08T00:00:00"/>
    <x v="5"/>
    <x v="2"/>
    <n v="2602"/>
    <x v="0"/>
    <n v="382500"/>
    <x v="1"/>
    <x v="2"/>
    <n v="382500"/>
  </r>
  <r>
    <d v="2012-08-09T00:00:00"/>
    <x v="5"/>
    <x v="2"/>
    <n v="2615"/>
    <x v="0"/>
    <n v="355000"/>
    <x v="0"/>
    <x v="1"/>
    <n v="355000"/>
  </r>
  <r>
    <d v="2012-08-09T00:00:00"/>
    <x v="5"/>
    <x v="2"/>
    <n v="2914"/>
    <x v="1"/>
    <n v="540000"/>
    <x v="0"/>
    <x v="0"/>
    <n v="540000"/>
  </r>
  <r>
    <d v="2012-08-10T00:00:00"/>
    <x v="5"/>
    <x v="2"/>
    <n v="2611"/>
    <x v="0"/>
    <n v="510000"/>
    <x v="0"/>
    <x v="1"/>
    <n v="510000"/>
  </r>
  <r>
    <d v="2012-08-10T00:00:00"/>
    <x v="5"/>
    <x v="2"/>
    <n v="2914"/>
    <x v="1"/>
    <n v="530000"/>
    <x v="0"/>
    <x v="0"/>
    <n v="530000"/>
  </r>
  <r>
    <d v="2012-08-10T00:00:00"/>
    <x v="5"/>
    <x v="2"/>
    <n v="2611"/>
    <x v="0"/>
    <n v="590000"/>
    <x v="0"/>
    <x v="0"/>
    <n v="590000"/>
  </r>
  <r>
    <d v="2012-08-10T00:00:00"/>
    <x v="5"/>
    <x v="2"/>
    <n v="2614"/>
    <x v="0"/>
    <n v="655000"/>
    <x v="0"/>
    <x v="0"/>
    <n v="655000"/>
  </r>
  <r>
    <d v="2012-08-10T00:00:00"/>
    <x v="5"/>
    <x v="2"/>
    <n v="2602"/>
    <x v="0"/>
    <n v="300000"/>
    <x v="1"/>
    <x v="4"/>
    <n v="300000"/>
  </r>
  <r>
    <d v="2012-08-10T00:00:00"/>
    <x v="5"/>
    <x v="2"/>
    <n v="2602"/>
    <x v="0"/>
    <n v="312000"/>
    <x v="1"/>
    <x v="4"/>
    <n v="312000"/>
  </r>
  <r>
    <d v="2012-08-10T00:00:00"/>
    <x v="5"/>
    <x v="2"/>
    <n v="2606"/>
    <x v="0"/>
    <n v="425000"/>
    <x v="1"/>
    <x v="4"/>
    <n v="425000"/>
  </r>
  <r>
    <d v="2012-08-10T00:00:00"/>
    <x v="5"/>
    <x v="2"/>
    <n v="2600"/>
    <x v="0"/>
    <n v="830000"/>
    <x v="1"/>
    <x v="1"/>
    <n v="830000"/>
  </r>
  <r>
    <d v="2012-08-11T00:00:00"/>
    <x v="5"/>
    <x v="2"/>
    <n v="2615"/>
    <x v="0"/>
    <n v="370000"/>
    <x v="0"/>
    <x v="1"/>
    <n v="370000"/>
  </r>
  <r>
    <d v="2012-08-11T00:00:00"/>
    <x v="5"/>
    <x v="2"/>
    <n v="2615"/>
    <x v="0"/>
    <n v="400000"/>
    <x v="0"/>
    <x v="1"/>
    <n v="400000"/>
  </r>
  <r>
    <d v="2012-08-11T00:00:00"/>
    <x v="5"/>
    <x v="2"/>
    <n v="2605"/>
    <x v="0"/>
    <n v="820000"/>
    <x v="0"/>
    <x v="1"/>
    <n v="820000"/>
  </r>
  <r>
    <d v="2012-08-11T00:00:00"/>
    <x v="5"/>
    <x v="2"/>
    <n v="2904"/>
    <x v="1"/>
    <n v="825000"/>
    <x v="0"/>
    <x v="0"/>
    <n v="825000"/>
  </r>
  <r>
    <d v="2012-08-12T00:00:00"/>
    <x v="5"/>
    <x v="2"/>
    <n v="2903"/>
    <x v="1"/>
    <n v="447000"/>
    <x v="0"/>
    <x v="1"/>
    <n v="447000"/>
  </r>
  <r>
    <d v="2012-08-13T00:00:00"/>
    <x v="5"/>
    <x v="2"/>
    <n v="2906"/>
    <x v="1"/>
    <n v="385500"/>
    <x v="0"/>
    <x v="2"/>
    <n v="385500"/>
  </r>
  <r>
    <d v="2012-08-13T00:00:00"/>
    <x v="5"/>
    <x v="2"/>
    <n v="2902"/>
    <x v="1"/>
    <n v="392000"/>
    <x v="0"/>
    <x v="1"/>
    <n v="392000"/>
  </r>
  <r>
    <d v="2012-08-13T00:00:00"/>
    <x v="5"/>
    <x v="2"/>
    <n v="2905"/>
    <x v="1"/>
    <n v="415000"/>
    <x v="0"/>
    <x v="1"/>
    <n v="415000"/>
  </r>
  <r>
    <d v="2012-08-13T00:00:00"/>
    <x v="5"/>
    <x v="2"/>
    <n v="2611"/>
    <x v="0"/>
    <n v="499000"/>
    <x v="0"/>
    <x v="0"/>
    <n v="499000"/>
  </r>
  <r>
    <d v="2012-08-13T00:00:00"/>
    <x v="5"/>
    <x v="2"/>
    <n v="2913"/>
    <x v="1"/>
    <n v="525000"/>
    <x v="0"/>
    <x v="0"/>
    <n v="525000"/>
  </r>
  <r>
    <d v="2012-08-13T00:00:00"/>
    <x v="5"/>
    <x v="2"/>
    <n v="2906"/>
    <x v="1"/>
    <n v="615000"/>
    <x v="0"/>
    <x v="0"/>
    <n v="615000"/>
  </r>
  <r>
    <d v="2012-08-13T00:00:00"/>
    <x v="5"/>
    <x v="2"/>
    <n v="2606"/>
    <x v="0"/>
    <n v="635000"/>
    <x v="0"/>
    <x v="1"/>
    <n v="635000"/>
  </r>
  <r>
    <d v="2012-08-13T00:00:00"/>
    <x v="5"/>
    <x v="2"/>
    <n v="2603"/>
    <x v="0"/>
    <n v="955000"/>
    <x v="0"/>
    <x v="1"/>
    <n v="955000"/>
  </r>
  <r>
    <d v="2012-08-13T00:00:00"/>
    <x v="5"/>
    <x v="2"/>
    <n v="2604"/>
    <x v="0"/>
    <n v="485000"/>
    <x v="1"/>
    <x v="2"/>
    <n v="485000"/>
  </r>
  <r>
    <d v="2012-08-14T00:00:00"/>
    <x v="5"/>
    <x v="2"/>
    <n v="2906"/>
    <x v="1"/>
    <n v="350000"/>
    <x v="0"/>
    <x v="1"/>
    <n v="350000"/>
  </r>
  <r>
    <d v="2012-08-14T00:00:00"/>
    <x v="5"/>
    <x v="2"/>
    <n v="2904"/>
    <x v="1"/>
    <n v="410000"/>
    <x v="0"/>
    <x v="1"/>
    <n v="410000"/>
  </r>
  <r>
    <d v="2012-08-14T00:00:00"/>
    <x v="5"/>
    <x v="2"/>
    <n v="2913"/>
    <x v="1"/>
    <n v="420000"/>
    <x v="0"/>
    <x v="1"/>
    <n v="420000"/>
  </r>
  <r>
    <d v="2012-08-14T00:00:00"/>
    <x v="5"/>
    <x v="2"/>
    <n v="2902"/>
    <x v="1"/>
    <n v="570000"/>
    <x v="0"/>
    <x v="0"/>
    <n v="570000"/>
  </r>
  <r>
    <d v="2012-08-14T00:00:00"/>
    <x v="5"/>
    <x v="2"/>
    <n v="2604"/>
    <x v="0"/>
    <n v="641000"/>
    <x v="0"/>
    <x v="1"/>
    <n v="641000"/>
  </r>
  <r>
    <d v="2012-08-15T00:00:00"/>
    <x v="5"/>
    <x v="2"/>
    <n v="2906"/>
    <x v="1"/>
    <n v="360000"/>
    <x v="0"/>
    <x v="1"/>
    <n v="360000"/>
  </r>
  <r>
    <d v="2012-08-15T00:00:00"/>
    <x v="5"/>
    <x v="2"/>
    <n v="2914"/>
    <x v="1"/>
    <n v="366000"/>
    <x v="0"/>
    <x v="2"/>
    <n v="366000"/>
  </r>
  <r>
    <d v="2012-08-15T00:00:00"/>
    <x v="5"/>
    <x v="2"/>
    <n v="2611"/>
    <x v="0"/>
    <n v="405000"/>
    <x v="0"/>
    <x v="1"/>
    <n v="405000"/>
  </r>
  <r>
    <d v="2012-08-15T00:00:00"/>
    <x v="5"/>
    <x v="2"/>
    <n v="2602"/>
    <x v="0"/>
    <n v="570000"/>
    <x v="0"/>
    <x v="1"/>
    <n v="570000"/>
  </r>
  <r>
    <d v="2012-08-15T00:00:00"/>
    <x v="5"/>
    <x v="2"/>
    <n v="2602"/>
    <x v="0"/>
    <n v="575000"/>
    <x v="0"/>
    <x v="1"/>
    <n v="575000"/>
  </r>
  <r>
    <d v="2012-08-15T00:00:00"/>
    <x v="5"/>
    <x v="2"/>
    <n v="2902"/>
    <x v="1"/>
    <n v="580000"/>
    <x v="0"/>
    <x v="3"/>
    <n v="580000"/>
  </r>
  <r>
    <d v="2012-08-15T00:00:00"/>
    <x v="5"/>
    <x v="2"/>
    <n v="2617"/>
    <x v="0"/>
    <n v="660000"/>
    <x v="0"/>
    <x v="1"/>
    <n v="660000"/>
  </r>
  <r>
    <d v="2012-08-15T00:00:00"/>
    <x v="5"/>
    <x v="2"/>
    <n v="2612"/>
    <x v="0"/>
    <n v="435000"/>
    <x v="1"/>
    <x v="2"/>
    <n v="435000"/>
  </r>
  <r>
    <d v="2012-08-16T00:00:00"/>
    <x v="5"/>
    <x v="2"/>
    <n v="2615"/>
    <x v="0"/>
    <n v="418000"/>
    <x v="0"/>
    <x v="1"/>
    <n v="418000"/>
  </r>
  <r>
    <d v="2012-08-16T00:00:00"/>
    <x v="5"/>
    <x v="2"/>
    <n v="2905"/>
    <x v="1"/>
    <n v="425000"/>
    <x v="0"/>
    <x v="1"/>
    <n v="425000"/>
  </r>
  <r>
    <d v="2012-08-16T00:00:00"/>
    <x v="5"/>
    <x v="2"/>
    <n v="2617"/>
    <x v="0"/>
    <n v="627003"/>
    <x v="0"/>
    <x v="0"/>
    <n v="627003"/>
  </r>
  <r>
    <d v="2012-08-16T00:00:00"/>
    <x v="5"/>
    <x v="2"/>
    <n v="2913"/>
    <x v="1"/>
    <n v="651000"/>
    <x v="0"/>
    <x v="0"/>
    <n v="651000"/>
  </r>
  <r>
    <d v="2012-08-16T00:00:00"/>
    <x v="5"/>
    <x v="2"/>
    <n v="2913"/>
    <x v="1"/>
    <n v="760000"/>
    <x v="0"/>
    <x v="0"/>
    <n v="760000"/>
  </r>
  <r>
    <d v="2012-08-16T00:00:00"/>
    <x v="5"/>
    <x v="2"/>
    <n v="2612"/>
    <x v="0"/>
    <n v="478000"/>
    <x v="1"/>
    <x v="2"/>
    <n v="478000"/>
  </r>
  <r>
    <d v="2012-08-17T00:00:00"/>
    <x v="5"/>
    <x v="2"/>
    <n v="2905"/>
    <x v="1"/>
    <n v="367500"/>
    <x v="0"/>
    <x v="1"/>
    <n v="367500"/>
  </r>
  <r>
    <d v="2012-08-17T00:00:00"/>
    <x v="5"/>
    <x v="2"/>
    <n v="2906"/>
    <x v="1"/>
    <n v="430000"/>
    <x v="0"/>
    <x v="1"/>
    <n v="430000"/>
  </r>
  <r>
    <d v="2012-08-17T00:00:00"/>
    <x v="5"/>
    <x v="2"/>
    <n v="2912"/>
    <x v="1"/>
    <n v="473000"/>
    <x v="0"/>
    <x v="1"/>
    <n v="473000"/>
  </r>
  <r>
    <d v="2012-08-17T00:00:00"/>
    <x v="5"/>
    <x v="2"/>
    <n v="2904"/>
    <x v="1"/>
    <n v="485000"/>
    <x v="0"/>
    <x v="1"/>
    <n v="485000"/>
  </r>
  <r>
    <d v="2012-08-17T00:00:00"/>
    <x v="5"/>
    <x v="2"/>
    <n v="2611"/>
    <x v="0"/>
    <n v="495000"/>
    <x v="0"/>
    <x v="1"/>
    <n v="495000"/>
  </r>
  <r>
    <d v="2012-08-17T00:00:00"/>
    <x v="5"/>
    <x v="2"/>
    <n v="2905"/>
    <x v="1"/>
    <n v="510000"/>
    <x v="0"/>
    <x v="0"/>
    <n v="510000"/>
  </r>
  <r>
    <d v="2012-08-17T00:00:00"/>
    <x v="5"/>
    <x v="2"/>
    <n v="2914"/>
    <x v="1"/>
    <n v="523000"/>
    <x v="0"/>
    <x v="0"/>
    <n v="523000"/>
  </r>
  <r>
    <d v="2012-08-17T00:00:00"/>
    <x v="5"/>
    <x v="2"/>
    <n v="2906"/>
    <x v="1"/>
    <n v="575000"/>
    <x v="0"/>
    <x v="0"/>
    <n v="575000"/>
  </r>
  <r>
    <d v="2012-08-17T00:00:00"/>
    <x v="5"/>
    <x v="2"/>
    <n v="2607"/>
    <x v="0"/>
    <n v="597500"/>
    <x v="0"/>
    <x v="3"/>
    <n v="597500"/>
  </r>
  <r>
    <d v="2012-08-17T00:00:00"/>
    <x v="5"/>
    <x v="2"/>
    <n v="2913"/>
    <x v="1"/>
    <n v="730000"/>
    <x v="0"/>
    <x v="0"/>
    <n v="730000"/>
  </r>
  <r>
    <d v="2012-08-17T00:00:00"/>
    <x v="5"/>
    <x v="2"/>
    <n v="2615"/>
    <x v="0"/>
    <n v="260000"/>
    <x v="1"/>
    <x v="4"/>
    <n v="260000"/>
  </r>
  <r>
    <d v="2012-08-17T00:00:00"/>
    <x v="5"/>
    <x v="2"/>
    <n v="2617"/>
    <x v="0"/>
    <n v="353000"/>
    <x v="1"/>
    <x v="4"/>
    <n v="353000"/>
  </r>
  <r>
    <d v="2012-08-17T00:00:00"/>
    <x v="5"/>
    <x v="2"/>
    <n v="2612"/>
    <x v="0"/>
    <n v="492000"/>
    <x v="1"/>
    <x v="2"/>
    <n v="492000"/>
  </r>
  <r>
    <d v="2012-08-18T00:00:00"/>
    <x v="5"/>
    <x v="2"/>
    <n v="2606"/>
    <x v="0"/>
    <n v="601000"/>
    <x v="0"/>
    <x v="1"/>
    <n v="601000"/>
  </r>
  <r>
    <d v="2012-08-18T00:00:00"/>
    <x v="5"/>
    <x v="2"/>
    <n v="2904"/>
    <x v="1"/>
    <n v="616000"/>
    <x v="0"/>
    <x v="0"/>
    <n v="616000"/>
  </r>
  <r>
    <d v="2012-08-18T00:00:00"/>
    <x v="5"/>
    <x v="2"/>
    <n v="2605"/>
    <x v="0"/>
    <n v="625000"/>
    <x v="0"/>
    <x v="0"/>
    <n v="625000"/>
  </r>
  <r>
    <d v="2012-08-18T00:00:00"/>
    <x v="5"/>
    <x v="2"/>
    <n v="2607"/>
    <x v="0"/>
    <n v="880000"/>
    <x v="0"/>
    <x v="3"/>
    <n v="880000"/>
  </r>
  <r>
    <d v="2012-08-20T00:00:00"/>
    <x v="5"/>
    <x v="2"/>
    <n v="2607"/>
    <x v="0"/>
    <n v="300000"/>
    <x v="0"/>
    <x v="2"/>
    <n v="300000"/>
  </r>
  <r>
    <d v="2012-08-20T00:00:00"/>
    <x v="5"/>
    <x v="2"/>
    <n v="2904"/>
    <x v="1"/>
    <n v="387500"/>
    <x v="0"/>
    <x v="1"/>
    <n v="387500"/>
  </r>
  <r>
    <d v="2012-08-20T00:00:00"/>
    <x v="5"/>
    <x v="2"/>
    <n v="2906"/>
    <x v="1"/>
    <n v="410000"/>
    <x v="0"/>
    <x v="1"/>
    <n v="410000"/>
  </r>
  <r>
    <d v="2012-08-20T00:00:00"/>
    <x v="5"/>
    <x v="2"/>
    <n v="2914"/>
    <x v="1"/>
    <n v="437500"/>
    <x v="0"/>
    <x v="1"/>
    <n v="437500"/>
  </r>
  <r>
    <d v="2012-08-20T00:00:00"/>
    <x v="5"/>
    <x v="2"/>
    <n v="2905"/>
    <x v="1"/>
    <n v="450000"/>
    <x v="0"/>
    <x v="1"/>
    <n v="450000"/>
  </r>
  <r>
    <d v="2012-08-21T00:00:00"/>
    <x v="5"/>
    <x v="2"/>
    <n v="2906"/>
    <x v="1"/>
    <n v="425000"/>
    <x v="0"/>
    <x v="1"/>
    <n v="425000"/>
  </r>
  <r>
    <d v="2012-08-21T00:00:00"/>
    <x v="5"/>
    <x v="2"/>
    <n v="2906"/>
    <x v="1"/>
    <n v="495000"/>
    <x v="0"/>
    <x v="1"/>
    <n v="495000"/>
  </r>
  <r>
    <d v="2012-08-21T00:00:00"/>
    <x v="5"/>
    <x v="2"/>
    <n v="2605"/>
    <x v="0"/>
    <n v="500000"/>
    <x v="0"/>
    <x v="1"/>
    <n v="500000"/>
  </r>
  <r>
    <d v="2012-08-21T00:00:00"/>
    <x v="5"/>
    <x v="2"/>
    <n v="2615"/>
    <x v="0"/>
    <n v="535000"/>
    <x v="0"/>
    <x v="0"/>
    <n v="535000"/>
  </r>
  <r>
    <d v="2012-08-21T00:00:00"/>
    <x v="5"/>
    <x v="2"/>
    <n v="2616"/>
    <x v="0"/>
    <n v="280000"/>
    <x v="1"/>
    <x v="4"/>
    <n v="280000"/>
  </r>
  <r>
    <d v="2012-08-21T00:00:00"/>
    <x v="5"/>
    <x v="2"/>
    <n v="2605"/>
    <x v="0"/>
    <n v="549000"/>
    <x v="1"/>
    <x v="1"/>
    <n v="549000"/>
  </r>
  <r>
    <d v="2012-08-22T00:00:00"/>
    <x v="5"/>
    <x v="2"/>
    <n v="2614"/>
    <x v="0"/>
    <n v="480000"/>
    <x v="0"/>
    <x v="0"/>
    <n v="480000"/>
  </r>
  <r>
    <d v="2012-08-22T00:00:00"/>
    <x v="5"/>
    <x v="2"/>
    <n v="2607"/>
    <x v="0"/>
    <n v="542000"/>
    <x v="0"/>
    <x v="0"/>
    <n v="542000"/>
  </r>
  <r>
    <d v="2012-08-22T00:00:00"/>
    <x v="5"/>
    <x v="2"/>
    <n v="2611"/>
    <x v="0"/>
    <n v="599000"/>
    <x v="0"/>
    <x v="0"/>
    <n v="599000"/>
  </r>
  <r>
    <d v="2012-08-22T00:00:00"/>
    <x v="5"/>
    <x v="2"/>
    <n v="2904"/>
    <x v="1"/>
    <n v="630000"/>
    <x v="0"/>
    <x v="0"/>
    <n v="630000"/>
  </r>
  <r>
    <d v="2012-08-22T00:00:00"/>
    <x v="5"/>
    <x v="2"/>
    <n v="2612"/>
    <x v="0"/>
    <n v="600000"/>
    <x v="1"/>
    <x v="1"/>
    <n v="600000"/>
  </r>
  <r>
    <d v="2012-08-23T00:00:00"/>
    <x v="5"/>
    <x v="2"/>
    <n v="2615"/>
    <x v="0"/>
    <n v="305000"/>
    <x v="0"/>
    <x v="2"/>
    <n v="305000"/>
  </r>
  <r>
    <d v="2012-08-23T00:00:00"/>
    <x v="5"/>
    <x v="2"/>
    <n v="2905"/>
    <x v="1"/>
    <n v="475000"/>
    <x v="0"/>
    <x v="0"/>
    <n v="475000"/>
  </r>
  <r>
    <d v="2012-08-23T00:00:00"/>
    <x v="5"/>
    <x v="2"/>
    <n v="2906"/>
    <x v="1"/>
    <n v="605000"/>
    <x v="0"/>
    <x v="0"/>
    <n v="605000"/>
  </r>
  <r>
    <d v="2012-08-23T00:00:00"/>
    <x v="5"/>
    <x v="2"/>
    <n v="2905"/>
    <x v="1"/>
    <n v="612000"/>
    <x v="0"/>
    <x v="0"/>
    <n v="612000"/>
  </r>
  <r>
    <d v="2012-08-23T00:00:00"/>
    <x v="5"/>
    <x v="2"/>
    <n v="2606"/>
    <x v="0"/>
    <n v="1500000"/>
    <x v="0"/>
    <x v="3"/>
    <n v="1500000"/>
  </r>
  <r>
    <d v="2012-08-23T00:00:00"/>
    <x v="5"/>
    <x v="2"/>
    <n v="2612"/>
    <x v="0"/>
    <n v="695000"/>
    <x v="1"/>
    <x v="2"/>
    <n v="695000"/>
  </r>
  <r>
    <d v="2012-08-24T00:00:00"/>
    <x v="5"/>
    <x v="2"/>
    <n v="2906"/>
    <x v="1"/>
    <n v="385000"/>
    <x v="0"/>
    <x v="1"/>
    <n v="385000"/>
  </r>
  <r>
    <d v="2012-08-24T00:00:00"/>
    <x v="5"/>
    <x v="2"/>
    <n v="2906"/>
    <x v="1"/>
    <n v="405000"/>
    <x v="0"/>
    <x v="1"/>
    <n v="405000"/>
  </r>
  <r>
    <d v="2012-08-24T00:00:00"/>
    <x v="5"/>
    <x v="2"/>
    <n v="2905"/>
    <x v="1"/>
    <n v="421000"/>
    <x v="0"/>
    <x v="1"/>
    <n v="421000"/>
  </r>
  <r>
    <d v="2012-08-24T00:00:00"/>
    <x v="5"/>
    <x v="2"/>
    <n v="2615"/>
    <x v="0"/>
    <n v="480000"/>
    <x v="0"/>
    <x v="1"/>
    <n v="480000"/>
  </r>
  <r>
    <d v="2012-08-24T00:00:00"/>
    <x v="5"/>
    <x v="2"/>
    <n v="2607"/>
    <x v="0"/>
    <n v="508000"/>
    <x v="0"/>
    <x v="1"/>
    <n v="508000"/>
  </r>
  <r>
    <d v="2012-08-24T00:00:00"/>
    <x v="5"/>
    <x v="2"/>
    <n v="2914"/>
    <x v="1"/>
    <n v="535000"/>
    <x v="0"/>
    <x v="0"/>
    <n v="535000"/>
  </r>
  <r>
    <d v="2012-08-24T00:00:00"/>
    <x v="5"/>
    <x v="2"/>
    <n v="2600"/>
    <x v="0"/>
    <n v="610000"/>
    <x v="0"/>
    <x v="1"/>
    <n v="610000"/>
  </r>
  <r>
    <d v="2012-08-24T00:00:00"/>
    <x v="5"/>
    <x v="2"/>
    <n v="2904"/>
    <x v="1"/>
    <n v="659000"/>
    <x v="0"/>
    <x v="0"/>
    <n v="659000"/>
  </r>
  <r>
    <d v="2012-08-25T00:00:00"/>
    <x v="5"/>
    <x v="2"/>
    <n v="2906"/>
    <x v="1"/>
    <n v="466000"/>
    <x v="0"/>
    <x v="0"/>
    <n v="466000"/>
  </r>
  <r>
    <d v="2012-08-25T00:00:00"/>
    <x v="5"/>
    <x v="2"/>
    <n v="2914"/>
    <x v="1"/>
    <n v="647000"/>
    <x v="0"/>
    <x v="0"/>
    <n v="647000"/>
  </r>
  <r>
    <d v="2012-08-25T00:00:00"/>
    <x v="5"/>
    <x v="2"/>
    <n v="2607"/>
    <x v="0"/>
    <n v="657500"/>
    <x v="0"/>
    <x v="0"/>
    <n v="657500"/>
  </r>
  <r>
    <d v="2012-08-25T00:00:00"/>
    <x v="5"/>
    <x v="2"/>
    <n v="2904"/>
    <x v="1"/>
    <n v="665000"/>
    <x v="0"/>
    <x v="0"/>
    <n v="665000"/>
  </r>
  <r>
    <d v="2012-08-25T00:00:00"/>
    <x v="5"/>
    <x v="2"/>
    <n v="2600"/>
    <x v="0"/>
    <n v="389999"/>
    <x v="1"/>
    <x v="4"/>
    <n v="389999"/>
  </r>
  <r>
    <d v="2012-08-27T00:00:00"/>
    <x v="5"/>
    <x v="2"/>
    <n v="2905"/>
    <x v="1"/>
    <n v="391000"/>
    <x v="0"/>
    <x v="1"/>
    <n v="391000"/>
  </r>
  <r>
    <d v="2012-08-27T00:00:00"/>
    <x v="5"/>
    <x v="2"/>
    <n v="2615"/>
    <x v="0"/>
    <n v="482500"/>
    <x v="0"/>
    <x v="1"/>
    <n v="482500"/>
  </r>
  <r>
    <d v="2012-08-27T00:00:00"/>
    <x v="5"/>
    <x v="2"/>
    <n v="2617"/>
    <x v="0"/>
    <n v="510000"/>
    <x v="0"/>
    <x v="0"/>
    <n v="510000"/>
  </r>
  <r>
    <d v="2012-08-27T00:00:00"/>
    <x v="5"/>
    <x v="2"/>
    <n v="2602"/>
    <x v="0"/>
    <n v="610000"/>
    <x v="0"/>
    <x v="1"/>
    <n v="610000"/>
  </r>
  <r>
    <d v="2012-08-27T00:00:00"/>
    <x v="5"/>
    <x v="2"/>
    <n v="2904"/>
    <x v="1"/>
    <n v="860000"/>
    <x v="0"/>
    <x v="0"/>
    <n v="860000"/>
  </r>
  <r>
    <d v="2012-08-27T00:00:00"/>
    <x v="5"/>
    <x v="2"/>
    <n v="2604"/>
    <x v="0"/>
    <n v="396500"/>
    <x v="1"/>
    <x v="2"/>
    <n v="396500"/>
  </r>
  <r>
    <d v="2012-08-28T00:00:00"/>
    <x v="5"/>
    <x v="2"/>
    <n v="2913"/>
    <x v="1"/>
    <n v="385000"/>
    <x v="0"/>
    <x v="1"/>
    <n v="385000"/>
  </r>
  <r>
    <d v="2012-08-28T00:00:00"/>
    <x v="5"/>
    <x v="2"/>
    <n v="2903"/>
    <x v="1"/>
    <n v="445000"/>
    <x v="0"/>
    <x v="1"/>
    <n v="445000"/>
  </r>
  <r>
    <d v="2012-08-28T00:00:00"/>
    <x v="5"/>
    <x v="2"/>
    <n v="2615"/>
    <x v="0"/>
    <n v="465000"/>
    <x v="0"/>
    <x v="0"/>
    <n v="465000"/>
  </r>
  <r>
    <d v="2012-08-28T00:00:00"/>
    <x v="5"/>
    <x v="2"/>
    <n v="2617"/>
    <x v="0"/>
    <n v="510000"/>
    <x v="0"/>
    <x v="0"/>
    <n v="510000"/>
  </r>
  <r>
    <d v="2012-08-28T00:00:00"/>
    <x v="5"/>
    <x v="2"/>
    <n v="2614"/>
    <x v="0"/>
    <n v="558000"/>
    <x v="0"/>
    <x v="0"/>
    <n v="558000"/>
  </r>
  <r>
    <d v="2012-08-28T00:00:00"/>
    <x v="5"/>
    <x v="2"/>
    <n v="2611"/>
    <x v="0"/>
    <n v="600000"/>
    <x v="0"/>
    <x v="0"/>
    <n v="600000"/>
  </r>
  <r>
    <d v="2012-08-28T00:00:00"/>
    <x v="5"/>
    <x v="2"/>
    <n v="2605"/>
    <x v="0"/>
    <n v="310000"/>
    <x v="1"/>
    <x v="2"/>
    <n v="310000"/>
  </r>
  <r>
    <d v="2012-08-29T00:00:00"/>
    <x v="5"/>
    <x v="2"/>
    <n v="2615"/>
    <x v="0"/>
    <n v="357000"/>
    <x v="0"/>
    <x v="1"/>
    <n v="357000"/>
  </r>
  <r>
    <d v="2012-08-29T00:00:00"/>
    <x v="5"/>
    <x v="2"/>
    <n v="2611"/>
    <x v="0"/>
    <n v="392500"/>
    <x v="0"/>
    <x v="1"/>
    <n v="392500"/>
  </r>
  <r>
    <d v="2012-08-29T00:00:00"/>
    <x v="5"/>
    <x v="2"/>
    <n v="2903"/>
    <x v="1"/>
    <n v="440100"/>
    <x v="0"/>
    <x v="1"/>
    <n v="440100"/>
  </r>
  <r>
    <d v="2012-08-29T00:00:00"/>
    <x v="5"/>
    <x v="2"/>
    <n v="2913"/>
    <x v="1"/>
    <n v="445000"/>
    <x v="0"/>
    <x v="0"/>
    <n v="445000"/>
  </r>
  <r>
    <d v="2012-08-29T00:00:00"/>
    <x v="5"/>
    <x v="2"/>
    <n v="2614"/>
    <x v="0"/>
    <n v="452000"/>
    <x v="0"/>
    <x v="1"/>
    <n v="452000"/>
  </r>
  <r>
    <d v="2012-08-29T00:00:00"/>
    <x v="5"/>
    <x v="2"/>
    <n v="2914"/>
    <x v="1"/>
    <n v="465000"/>
    <x v="0"/>
    <x v="1"/>
    <n v="465000"/>
  </r>
  <r>
    <d v="2012-08-29T00:00:00"/>
    <x v="5"/>
    <x v="2"/>
    <n v="2617"/>
    <x v="0"/>
    <n v="538000"/>
    <x v="0"/>
    <x v="0"/>
    <n v="538000"/>
  </r>
  <r>
    <d v="2012-08-29T00:00:00"/>
    <x v="5"/>
    <x v="2"/>
    <n v="2905"/>
    <x v="1"/>
    <n v="550000"/>
    <x v="0"/>
    <x v="0"/>
    <n v="550000"/>
  </r>
  <r>
    <d v="2012-08-29T00:00:00"/>
    <x v="5"/>
    <x v="2"/>
    <n v="2602"/>
    <x v="0"/>
    <n v="570000"/>
    <x v="0"/>
    <x v="3"/>
    <n v="570000"/>
  </r>
  <r>
    <d v="2012-08-29T00:00:00"/>
    <x v="5"/>
    <x v="2"/>
    <n v="2614"/>
    <x v="0"/>
    <n v="605000"/>
    <x v="0"/>
    <x v="0"/>
    <n v="605000"/>
  </r>
  <r>
    <d v="2012-08-30T00:00:00"/>
    <x v="5"/>
    <x v="2"/>
    <n v="2906"/>
    <x v="1"/>
    <n v="365000"/>
    <x v="0"/>
    <x v="1"/>
    <n v="365000"/>
  </r>
  <r>
    <d v="2012-08-30T00:00:00"/>
    <x v="5"/>
    <x v="2"/>
    <n v="2906"/>
    <x v="1"/>
    <n v="367000"/>
    <x v="0"/>
    <x v="1"/>
    <n v="367000"/>
  </r>
  <r>
    <d v="2012-08-30T00:00:00"/>
    <x v="5"/>
    <x v="2"/>
    <n v="2913"/>
    <x v="1"/>
    <n v="540000"/>
    <x v="0"/>
    <x v="0"/>
    <n v="540000"/>
  </r>
  <r>
    <d v="2012-08-30T00:00:00"/>
    <x v="5"/>
    <x v="2"/>
    <n v="2905"/>
    <x v="1"/>
    <n v="619000"/>
    <x v="0"/>
    <x v="0"/>
    <n v="619000"/>
  </r>
  <r>
    <d v="2012-08-30T00:00:00"/>
    <x v="5"/>
    <x v="2"/>
    <n v="2600"/>
    <x v="0"/>
    <n v="720000"/>
    <x v="0"/>
    <x v="0"/>
    <n v="720000"/>
  </r>
  <r>
    <d v="2012-08-30T00:00:00"/>
    <x v="5"/>
    <x v="2"/>
    <n v="2612"/>
    <x v="0"/>
    <n v="875000"/>
    <x v="0"/>
    <x v="1"/>
    <n v="875000"/>
  </r>
  <r>
    <d v="2012-08-30T00:00:00"/>
    <x v="5"/>
    <x v="2"/>
    <n v="2905"/>
    <x v="1"/>
    <n v="330000"/>
    <x v="1"/>
    <x v="2"/>
    <n v="330000"/>
  </r>
  <r>
    <d v="2012-08-30T00:00:00"/>
    <x v="5"/>
    <x v="2"/>
    <n v="2612"/>
    <x v="0"/>
    <n v="403000"/>
    <x v="1"/>
    <x v="2"/>
    <n v="403000"/>
  </r>
  <r>
    <d v="2012-08-31T00:00:00"/>
    <x v="5"/>
    <x v="2"/>
    <n v="2617"/>
    <x v="0"/>
    <n v="390000"/>
    <x v="0"/>
    <x v="1"/>
    <n v="390000"/>
  </r>
  <r>
    <d v="2012-08-31T00:00:00"/>
    <x v="5"/>
    <x v="2"/>
    <n v="2615"/>
    <x v="0"/>
    <n v="400000"/>
    <x v="0"/>
    <x v="1"/>
    <n v="400000"/>
  </r>
  <r>
    <d v="2012-08-31T00:00:00"/>
    <x v="5"/>
    <x v="2"/>
    <n v="2906"/>
    <x v="1"/>
    <n v="412000"/>
    <x v="0"/>
    <x v="1"/>
    <n v="412000"/>
  </r>
  <r>
    <d v="2012-08-31T00:00:00"/>
    <x v="5"/>
    <x v="2"/>
    <n v="2906"/>
    <x v="1"/>
    <n v="415000"/>
    <x v="0"/>
    <x v="1"/>
    <n v="415000"/>
  </r>
  <r>
    <d v="2012-08-31T00:00:00"/>
    <x v="5"/>
    <x v="2"/>
    <n v="2906"/>
    <x v="1"/>
    <n v="430000"/>
    <x v="0"/>
    <x v="1"/>
    <n v="430000"/>
  </r>
  <r>
    <d v="2012-08-31T00:00:00"/>
    <x v="5"/>
    <x v="2"/>
    <n v="2906"/>
    <x v="1"/>
    <n v="480000"/>
    <x v="0"/>
    <x v="0"/>
    <n v="480000"/>
  </r>
  <r>
    <d v="2012-08-31T00:00:00"/>
    <x v="5"/>
    <x v="2"/>
    <n v="2615"/>
    <x v="0"/>
    <n v="495000"/>
    <x v="0"/>
    <x v="3"/>
    <n v="495000"/>
  </r>
  <r>
    <d v="2012-08-31T00:00:00"/>
    <x v="5"/>
    <x v="2"/>
    <n v="2914"/>
    <x v="1"/>
    <n v="525000"/>
    <x v="0"/>
    <x v="0"/>
    <n v="525000"/>
  </r>
  <r>
    <d v="2012-08-31T00:00:00"/>
    <x v="5"/>
    <x v="2"/>
    <n v="2602"/>
    <x v="0"/>
    <n v="560000"/>
    <x v="0"/>
    <x v="1"/>
    <n v="560000"/>
  </r>
  <r>
    <d v="2012-08-31T00:00:00"/>
    <x v="5"/>
    <x v="2"/>
    <n v="2905"/>
    <x v="1"/>
    <n v="580000"/>
    <x v="0"/>
    <x v="0"/>
    <n v="580000"/>
  </r>
  <r>
    <d v="2012-08-31T00:00:00"/>
    <x v="5"/>
    <x v="2"/>
    <n v="2600"/>
    <x v="0"/>
    <n v="651000"/>
    <x v="0"/>
    <x v="1"/>
    <n v="651000"/>
  </r>
  <r>
    <d v="2012-08-31T00:00:00"/>
    <x v="5"/>
    <x v="2"/>
    <n v="2602"/>
    <x v="0"/>
    <n v="810000"/>
    <x v="0"/>
    <x v="0"/>
    <n v="810000"/>
  </r>
  <r>
    <d v="2012-09-01T00:00:00"/>
    <x v="5"/>
    <x v="2"/>
    <n v="2617"/>
    <x v="0"/>
    <n v="563000"/>
    <x v="0"/>
    <x v="0"/>
    <n v="563000"/>
  </r>
  <r>
    <d v="2012-09-01T00:00:00"/>
    <x v="5"/>
    <x v="2"/>
    <n v="2617"/>
    <x v="0"/>
    <n v="640000"/>
    <x v="0"/>
    <x v="0"/>
    <n v="640000"/>
  </r>
  <r>
    <d v="2012-09-01T00:00:00"/>
    <x v="5"/>
    <x v="2"/>
    <n v="2612"/>
    <x v="0"/>
    <n v="863000"/>
    <x v="0"/>
    <x v="0"/>
    <n v="863000"/>
  </r>
  <r>
    <d v="2012-09-01T00:00:00"/>
    <x v="5"/>
    <x v="2"/>
    <n v="2617"/>
    <x v="0"/>
    <n v="375000"/>
    <x v="1"/>
    <x v="2"/>
    <n v="375000"/>
  </r>
  <r>
    <d v="2012-09-03T00:00:00"/>
    <x v="5"/>
    <x v="2"/>
    <n v="2615"/>
    <x v="0"/>
    <n v="440000"/>
    <x v="0"/>
    <x v="1"/>
    <n v="440000"/>
  </r>
  <r>
    <d v="2012-09-03T00:00:00"/>
    <x v="5"/>
    <x v="2"/>
    <n v="2913"/>
    <x v="1"/>
    <n v="617000"/>
    <x v="0"/>
    <x v="3"/>
    <n v="617000"/>
  </r>
  <r>
    <d v="2012-09-03T00:00:00"/>
    <x v="5"/>
    <x v="2"/>
    <n v="2617"/>
    <x v="0"/>
    <n v="350000"/>
    <x v="1"/>
    <x v="4"/>
    <n v="350000"/>
  </r>
  <r>
    <d v="2012-09-04T00:00:00"/>
    <x v="5"/>
    <x v="2"/>
    <n v="2620"/>
    <x v="0"/>
    <n v="175253"/>
    <x v="1"/>
    <x v="4"/>
    <n v="175253"/>
  </r>
  <r>
    <d v="2012-09-05T00:00:00"/>
    <x v="5"/>
    <x v="2"/>
    <n v="2904"/>
    <x v="1"/>
    <n v="421000"/>
    <x v="0"/>
    <x v="1"/>
    <n v="421000"/>
  </r>
  <r>
    <d v="2012-09-05T00:00:00"/>
    <x v="5"/>
    <x v="2"/>
    <n v="2615"/>
    <x v="0"/>
    <n v="463000"/>
    <x v="0"/>
    <x v="0"/>
    <n v="463000"/>
  </r>
  <r>
    <d v="2012-09-05T00:00:00"/>
    <x v="5"/>
    <x v="2"/>
    <n v="2905"/>
    <x v="1"/>
    <n v="507000"/>
    <x v="0"/>
    <x v="1"/>
    <n v="507000"/>
  </r>
  <r>
    <d v="2012-09-05T00:00:00"/>
    <x v="5"/>
    <x v="2"/>
    <n v="2602"/>
    <x v="0"/>
    <n v="532000"/>
    <x v="0"/>
    <x v="1"/>
    <n v="532000"/>
  </r>
  <r>
    <d v="2012-09-05T00:00:00"/>
    <x v="5"/>
    <x v="2"/>
    <n v="2905"/>
    <x v="1"/>
    <n v="543000"/>
    <x v="0"/>
    <x v="0"/>
    <n v="543000"/>
  </r>
  <r>
    <d v="2012-09-05T00:00:00"/>
    <x v="5"/>
    <x v="2"/>
    <n v="2602"/>
    <x v="0"/>
    <n v="560000"/>
    <x v="0"/>
    <x v="1"/>
    <n v="560000"/>
  </r>
  <r>
    <d v="2012-09-05T00:00:00"/>
    <x v="5"/>
    <x v="2"/>
    <n v="2914"/>
    <x v="1"/>
    <n v="593000"/>
    <x v="0"/>
    <x v="0"/>
    <n v="593000"/>
  </r>
  <r>
    <d v="2012-09-05T00:00:00"/>
    <x v="5"/>
    <x v="2"/>
    <n v="2603"/>
    <x v="0"/>
    <n v="2760000"/>
    <x v="0"/>
    <x v="3"/>
    <n v="2760000"/>
  </r>
  <r>
    <d v="2012-09-06T00:00:00"/>
    <x v="5"/>
    <x v="2"/>
    <n v="2615"/>
    <x v="0"/>
    <n v="392500"/>
    <x v="0"/>
    <x v="1"/>
    <n v="392500"/>
  </r>
  <r>
    <d v="2012-09-06T00:00:00"/>
    <x v="5"/>
    <x v="2"/>
    <n v="2603"/>
    <x v="0"/>
    <n v="365000"/>
    <x v="1"/>
    <x v="2"/>
    <n v="365000"/>
  </r>
  <r>
    <d v="2012-09-06T00:00:00"/>
    <x v="5"/>
    <x v="2"/>
    <n v="2617"/>
    <x v="0"/>
    <n v="390000"/>
    <x v="1"/>
    <x v="2"/>
    <n v="390000"/>
  </r>
  <r>
    <d v="2012-09-07T00:00:00"/>
    <x v="5"/>
    <x v="2"/>
    <n v="2902"/>
    <x v="1"/>
    <n v="435000"/>
    <x v="0"/>
    <x v="1"/>
    <n v="435000"/>
  </r>
  <r>
    <d v="2012-09-07T00:00:00"/>
    <x v="5"/>
    <x v="2"/>
    <n v="2615"/>
    <x v="0"/>
    <n v="470500"/>
    <x v="0"/>
    <x v="0"/>
    <n v="470500"/>
  </r>
  <r>
    <d v="2012-09-07T00:00:00"/>
    <x v="5"/>
    <x v="2"/>
    <n v="2615"/>
    <x v="0"/>
    <n v="510000"/>
    <x v="0"/>
    <x v="0"/>
    <n v="510000"/>
  </r>
  <r>
    <d v="2012-09-07T00:00:00"/>
    <x v="5"/>
    <x v="2"/>
    <n v="2605"/>
    <x v="0"/>
    <n v="510000"/>
    <x v="0"/>
    <x v="1"/>
    <n v="510000"/>
  </r>
  <r>
    <d v="2012-09-07T00:00:00"/>
    <x v="5"/>
    <x v="2"/>
    <n v="2615"/>
    <x v="0"/>
    <n v="527500"/>
    <x v="0"/>
    <x v="0"/>
    <n v="527500"/>
  </r>
  <r>
    <d v="2012-09-07T00:00:00"/>
    <x v="5"/>
    <x v="2"/>
    <n v="2906"/>
    <x v="1"/>
    <n v="550000"/>
    <x v="0"/>
    <x v="0"/>
    <n v="550000"/>
  </r>
  <r>
    <d v="2012-09-07T00:00:00"/>
    <x v="5"/>
    <x v="2"/>
    <n v="2903"/>
    <x v="1"/>
    <n v="585000"/>
    <x v="0"/>
    <x v="0"/>
    <n v="585000"/>
  </r>
  <r>
    <d v="2012-09-07T00:00:00"/>
    <x v="5"/>
    <x v="2"/>
    <n v="2602"/>
    <x v="0"/>
    <n v="610000"/>
    <x v="0"/>
    <x v="0"/>
    <n v="610000"/>
  </r>
  <r>
    <d v="2012-09-07T00:00:00"/>
    <x v="5"/>
    <x v="2"/>
    <n v="2602"/>
    <x v="0"/>
    <n v="740000"/>
    <x v="0"/>
    <x v="2"/>
    <n v="740000"/>
  </r>
  <r>
    <d v="2012-09-07T00:00:00"/>
    <x v="5"/>
    <x v="2"/>
    <n v="2602"/>
    <x v="0"/>
    <n v="837000"/>
    <x v="0"/>
    <x v="0"/>
    <n v="837000"/>
  </r>
  <r>
    <d v="2012-09-07T00:00:00"/>
    <x v="5"/>
    <x v="2"/>
    <n v="2606"/>
    <x v="0"/>
    <n v="275000"/>
    <x v="1"/>
    <x v="2"/>
    <n v="275000"/>
  </r>
  <r>
    <d v="2012-09-07T00:00:00"/>
    <x v="5"/>
    <x v="2"/>
    <n v="2605"/>
    <x v="0"/>
    <n v="520000"/>
    <x v="1"/>
    <x v="2"/>
    <n v="520000"/>
  </r>
  <r>
    <d v="2012-09-08T00:00:00"/>
    <x v="5"/>
    <x v="2"/>
    <n v="2903"/>
    <x v="1"/>
    <n v="346000"/>
    <x v="0"/>
    <x v="1"/>
    <n v="346000"/>
  </r>
  <r>
    <d v="2012-09-08T00:00:00"/>
    <x v="5"/>
    <x v="2"/>
    <n v="2605"/>
    <x v="0"/>
    <n v="905000"/>
    <x v="0"/>
    <x v="0"/>
    <n v="905000"/>
  </r>
  <r>
    <d v="2012-09-09T00:00:00"/>
    <x v="5"/>
    <x v="2"/>
    <n v="2903"/>
    <x v="1"/>
    <n v="763000"/>
    <x v="0"/>
    <x v="1"/>
    <n v="763000"/>
  </r>
  <r>
    <d v="2012-09-10T00:00:00"/>
    <x v="5"/>
    <x v="2"/>
    <n v="2906"/>
    <x v="1"/>
    <n v="387000"/>
    <x v="0"/>
    <x v="1"/>
    <n v="387000"/>
  </r>
  <r>
    <d v="2012-09-10T00:00:00"/>
    <x v="5"/>
    <x v="2"/>
    <n v="2913"/>
    <x v="1"/>
    <n v="415000"/>
    <x v="0"/>
    <x v="5"/>
    <n v="415000"/>
  </r>
  <r>
    <d v="2012-09-10T00:00:00"/>
    <x v="5"/>
    <x v="2"/>
    <n v="2615"/>
    <x v="0"/>
    <n v="429000"/>
    <x v="0"/>
    <x v="1"/>
    <n v="429000"/>
  </r>
  <r>
    <d v="2012-09-10T00:00:00"/>
    <x v="5"/>
    <x v="2"/>
    <n v="2902"/>
    <x v="1"/>
    <n v="430000"/>
    <x v="0"/>
    <x v="1"/>
    <n v="430000"/>
  </r>
  <r>
    <d v="2012-09-10T00:00:00"/>
    <x v="5"/>
    <x v="2"/>
    <n v="2611"/>
    <x v="0"/>
    <n v="525000"/>
    <x v="0"/>
    <x v="1"/>
    <n v="525000"/>
  </r>
  <r>
    <d v="2012-09-10T00:00:00"/>
    <x v="5"/>
    <x v="2"/>
    <n v="2600"/>
    <x v="0"/>
    <n v="1550000"/>
    <x v="0"/>
    <x v="0"/>
    <n v="1550000"/>
  </r>
  <r>
    <d v="2012-09-10T00:00:00"/>
    <x v="5"/>
    <x v="2"/>
    <n v="2615"/>
    <x v="0"/>
    <n v="285000"/>
    <x v="1"/>
    <x v="4"/>
    <n v="285000"/>
  </r>
  <r>
    <d v="2012-09-10T00:00:00"/>
    <x v="5"/>
    <x v="2"/>
    <n v="2607"/>
    <x v="0"/>
    <n v="315000"/>
    <x v="1"/>
    <x v="2"/>
    <n v="315000"/>
  </r>
  <r>
    <d v="2012-09-10T00:00:00"/>
    <x v="5"/>
    <x v="2"/>
    <n v="2612"/>
    <x v="0"/>
    <n v="384000"/>
    <x v="1"/>
    <x v="4"/>
    <n v="384000"/>
  </r>
  <r>
    <d v="2012-09-10T00:00:00"/>
    <x v="5"/>
    <x v="2"/>
    <n v="2600"/>
    <x v="0"/>
    <n v="462500"/>
    <x v="1"/>
    <x v="4"/>
    <n v="462500"/>
  </r>
  <r>
    <d v="2012-09-11T00:00:00"/>
    <x v="5"/>
    <x v="2"/>
    <n v="2615"/>
    <x v="0"/>
    <n v="379000"/>
    <x v="0"/>
    <x v="1"/>
    <n v="379000"/>
  </r>
  <r>
    <d v="2012-09-11T00:00:00"/>
    <x v="5"/>
    <x v="2"/>
    <n v="2615"/>
    <x v="0"/>
    <n v="430000"/>
    <x v="0"/>
    <x v="1"/>
    <n v="430000"/>
  </r>
  <r>
    <d v="2012-09-11T00:00:00"/>
    <x v="5"/>
    <x v="2"/>
    <n v="2617"/>
    <x v="0"/>
    <n v="517000"/>
    <x v="0"/>
    <x v="0"/>
    <n v="517000"/>
  </r>
  <r>
    <d v="2012-09-11T00:00:00"/>
    <x v="5"/>
    <x v="2"/>
    <n v="2913"/>
    <x v="1"/>
    <n v="589000"/>
    <x v="0"/>
    <x v="0"/>
    <n v="589000"/>
  </r>
  <r>
    <d v="2012-09-11T00:00:00"/>
    <x v="5"/>
    <x v="2"/>
    <n v="2913"/>
    <x v="1"/>
    <n v="609000"/>
    <x v="0"/>
    <x v="0"/>
    <n v="609000"/>
  </r>
  <r>
    <d v="2012-09-11T00:00:00"/>
    <x v="5"/>
    <x v="2"/>
    <n v="2902"/>
    <x v="1"/>
    <n v="860000"/>
    <x v="0"/>
    <x v="0"/>
    <n v="860000"/>
  </r>
  <r>
    <d v="2012-09-11T00:00:00"/>
    <x v="5"/>
    <x v="2"/>
    <n v="2604"/>
    <x v="0"/>
    <n v="1000000"/>
    <x v="0"/>
    <x v="0"/>
    <n v="1000000"/>
  </r>
  <r>
    <d v="2012-09-11T00:00:00"/>
    <x v="5"/>
    <x v="2"/>
    <n v="2604"/>
    <x v="0"/>
    <n v="430000"/>
    <x v="1"/>
    <x v="4"/>
    <n v="430000"/>
  </r>
  <r>
    <d v="2012-09-11T00:00:00"/>
    <x v="5"/>
    <x v="2"/>
    <n v="2604"/>
    <x v="0"/>
    <n v="720000"/>
    <x v="1"/>
    <x v="1"/>
    <n v="720000"/>
  </r>
  <r>
    <d v="2012-09-12T00:00:00"/>
    <x v="5"/>
    <x v="2"/>
    <n v="2913"/>
    <x v="1"/>
    <n v="388500"/>
    <x v="0"/>
    <x v="1"/>
    <n v="388500"/>
  </r>
  <r>
    <d v="2012-09-12T00:00:00"/>
    <x v="5"/>
    <x v="2"/>
    <n v="2615"/>
    <x v="0"/>
    <n v="411000"/>
    <x v="0"/>
    <x v="1"/>
    <n v="411000"/>
  </r>
  <r>
    <d v="2012-09-12T00:00:00"/>
    <x v="5"/>
    <x v="2"/>
    <n v="2615"/>
    <x v="0"/>
    <n v="442000"/>
    <x v="0"/>
    <x v="0"/>
    <n v="442000"/>
  </r>
  <r>
    <d v="2012-09-12T00:00:00"/>
    <x v="5"/>
    <x v="2"/>
    <n v="2614"/>
    <x v="0"/>
    <n v="685000"/>
    <x v="0"/>
    <x v="1"/>
    <n v="685000"/>
  </r>
  <r>
    <d v="2012-09-12T00:00:00"/>
    <x v="5"/>
    <x v="2"/>
    <n v="2617"/>
    <x v="0"/>
    <n v="755000"/>
    <x v="0"/>
    <x v="0"/>
    <n v="755000"/>
  </r>
  <r>
    <d v="2012-09-12T00:00:00"/>
    <x v="5"/>
    <x v="2"/>
    <n v="2601"/>
    <x v="0"/>
    <n v="635000"/>
    <x v="1"/>
    <x v="2"/>
    <n v="635000"/>
  </r>
  <r>
    <d v="2012-09-13T00:00:00"/>
    <x v="5"/>
    <x v="2"/>
    <n v="2611"/>
    <x v="0"/>
    <n v="495000"/>
    <x v="0"/>
    <x v="1"/>
    <n v="495000"/>
  </r>
  <r>
    <d v="2012-09-13T00:00:00"/>
    <x v="5"/>
    <x v="2"/>
    <n v="2905"/>
    <x v="1"/>
    <n v="510000"/>
    <x v="0"/>
    <x v="0"/>
    <n v="510000"/>
  </r>
  <r>
    <d v="2012-09-13T00:00:00"/>
    <x v="5"/>
    <x v="2"/>
    <n v="2912"/>
    <x v="1"/>
    <n v="543000"/>
    <x v="0"/>
    <x v="0"/>
    <n v="543000"/>
  </r>
  <r>
    <d v="2012-09-13T00:00:00"/>
    <x v="5"/>
    <x v="2"/>
    <n v="2602"/>
    <x v="0"/>
    <n v="410000"/>
    <x v="1"/>
    <x v="2"/>
    <n v="410000"/>
  </r>
  <r>
    <d v="2012-09-13T00:00:00"/>
    <x v="5"/>
    <x v="2"/>
    <n v="2617"/>
    <x v="0"/>
    <n v="437500"/>
    <x v="1"/>
    <x v="1"/>
    <n v="437500"/>
  </r>
  <r>
    <d v="2012-09-14T00:00:00"/>
    <x v="5"/>
    <x v="2"/>
    <n v="2615"/>
    <x v="0"/>
    <n v="405000"/>
    <x v="0"/>
    <x v="1"/>
    <n v="405000"/>
  </r>
  <r>
    <d v="2012-09-14T00:00:00"/>
    <x v="5"/>
    <x v="2"/>
    <n v="2615"/>
    <x v="0"/>
    <n v="412000"/>
    <x v="0"/>
    <x v="1"/>
    <n v="412000"/>
  </r>
  <r>
    <d v="2012-09-14T00:00:00"/>
    <x v="5"/>
    <x v="2"/>
    <n v="2914"/>
    <x v="1"/>
    <n v="435000"/>
    <x v="0"/>
    <x v="1"/>
    <n v="435000"/>
  </r>
  <r>
    <d v="2012-09-14T00:00:00"/>
    <x v="5"/>
    <x v="2"/>
    <n v="2611"/>
    <x v="0"/>
    <n v="480000"/>
    <x v="0"/>
    <x v="1"/>
    <n v="480000"/>
  </r>
  <r>
    <d v="2012-09-14T00:00:00"/>
    <x v="5"/>
    <x v="2"/>
    <n v="2912"/>
    <x v="1"/>
    <n v="515000"/>
    <x v="0"/>
    <x v="0"/>
    <n v="515000"/>
  </r>
  <r>
    <d v="2012-09-14T00:00:00"/>
    <x v="5"/>
    <x v="2"/>
    <n v="2913"/>
    <x v="1"/>
    <n v="530000"/>
    <x v="0"/>
    <x v="1"/>
    <n v="530000"/>
  </r>
  <r>
    <d v="2012-09-14T00:00:00"/>
    <x v="5"/>
    <x v="2"/>
    <n v="2902"/>
    <x v="1"/>
    <n v="580000"/>
    <x v="0"/>
    <x v="0"/>
    <n v="580000"/>
  </r>
  <r>
    <d v="2012-09-14T00:00:00"/>
    <x v="5"/>
    <x v="2"/>
    <n v="2617"/>
    <x v="0"/>
    <n v="440000"/>
    <x v="1"/>
    <x v="1"/>
    <n v="440000"/>
  </r>
  <r>
    <d v="2012-09-15T00:00:00"/>
    <x v="5"/>
    <x v="2"/>
    <n v="2611"/>
    <x v="0"/>
    <n v="440000"/>
    <x v="0"/>
    <x v="1"/>
    <n v="440000"/>
  </r>
  <r>
    <d v="2012-09-15T00:00:00"/>
    <x v="5"/>
    <x v="2"/>
    <n v="2602"/>
    <x v="0"/>
    <n v="500000"/>
    <x v="0"/>
    <x v="1"/>
    <n v="500000"/>
  </r>
  <r>
    <d v="2012-09-15T00:00:00"/>
    <x v="5"/>
    <x v="2"/>
    <n v="2602"/>
    <x v="0"/>
    <n v="605000"/>
    <x v="0"/>
    <x v="1"/>
    <n v="605000"/>
  </r>
  <r>
    <d v="2012-09-15T00:00:00"/>
    <x v="5"/>
    <x v="2"/>
    <n v="2605"/>
    <x v="0"/>
    <n v="664000"/>
    <x v="0"/>
    <x v="1"/>
    <n v="664000"/>
  </r>
  <r>
    <d v="2012-09-15T00:00:00"/>
    <x v="5"/>
    <x v="2"/>
    <n v="2607"/>
    <x v="0"/>
    <n v="677000"/>
    <x v="0"/>
    <x v="1"/>
    <n v="677000"/>
  </r>
  <r>
    <d v="2012-09-15T00:00:00"/>
    <x v="5"/>
    <x v="2"/>
    <n v="2903"/>
    <x v="1"/>
    <n v="862000"/>
    <x v="0"/>
    <x v="3"/>
    <n v="862000"/>
  </r>
  <r>
    <d v="2012-09-17T00:00:00"/>
    <x v="5"/>
    <x v="2"/>
    <n v="2905"/>
    <x v="1"/>
    <n v="390000"/>
    <x v="0"/>
    <x v="1"/>
    <n v="390000"/>
  </r>
  <r>
    <d v="2012-09-17T00:00:00"/>
    <x v="5"/>
    <x v="2"/>
    <n v="2906"/>
    <x v="1"/>
    <n v="410000"/>
    <x v="0"/>
    <x v="1"/>
    <n v="410000"/>
  </r>
  <r>
    <d v="2012-09-17T00:00:00"/>
    <x v="5"/>
    <x v="2"/>
    <n v="2904"/>
    <x v="1"/>
    <n v="460000"/>
    <x v="0"/>
    <x v="1"/>
    <n v="460000"/>
  </r>
  <r>
    <d v="2012-09-17T00:00:00"/>
    <x v="5"/>
    <x v="2"/>
    <n v="2617"/>
    <x v="0"/>
    <n v="525000"/>
    <x v="0"/>
    <x v="0"/>
    <n v="525000"/>
  </r>
  <r>
    <d v="2012-09-17T00:00:00"/>
    <x v="5"/>
    <x v="2"/>
    <n v="2903"/>
    <x v="1"/>
    <n v="595000"/>
    <x v="0"/>
    <x v="0"/>
    <n v="595000"/>
  </r>
  <r>
    <d v="2012-09-17T00:00:00"/>
    <x v="5"/>
    <x v="2"/>
    <n v="2914"/>
    <x v="1"/>
    <n v="604000"/>
    <x v="0"/>
    <x v="0"/>
    <n v="604000"/>
  </r>
  <r>
    <d v="2012-09-17T00:00:00"/>
    <x v="5"/>
    <x v="2"/>
    <n v="2914"/>
    <x v="1"/>
    <n v="652000"/>
    <x v="0"/>
    <x v="0"/>
    <n v="652000"/>
  </r>
  <r>
    <d v="2012-09-17T00:00:00"/>
    <x v="5"/>
    <x v="2"/>
    <n v="2600"/>
    <x v="0"/>
    <n v="818000"/>
    <x v="0"/>
    <x v="1"/>
    <n v="818000"/>
  </r>
  <r>
    <d v="2012-09-18T00:00:00"/>
    <x v="5"/>
    <x v="2"/>
    <n v="2615"/>
    <x v="0"/>
    <n v="321000"/>
    <x v="0"/>
    <x v="1"/>
    <n v="321000"/>
  </r>
  <r>
    <d v="2012-09-18T00:00:00"/>
    <x v="5"/>
    <x v="2"/>
    <n v="2913"/>
    <x v="1"/>
    <n v="380000"/>
    <x v="0"/>
    <x v="2"/>
    <n v="380000"/>
  </r>
  <r>
    <d v="2012-09-18T00:00:00"/>
    <x v="5"/>
    <x v="2"/>
    <n v="2906"/>
    <x v="1"/>
    <n v="435000"/>
    <x v="0"/>
    <x v="1"/>
    <n v="435000"/>
  </r>
  <r>
    <d v="2012-09-18T00:00:00"/>
    <x v="5"/>
    <x v="2"/>
    <n v="2905"/>
    <x v="1"/>
    <n v="572500"/>
    <x v="0"/>
    <x v="0"/>
    <n v="572500"/>
  </r>
  <r>
    <d v="2012-09-18T00:00:00"/>
    <x v="5"/>
    <x v="2"/>
    <n v="2606"/>
    <x v="0"/>
    <n v="300000"/>
    <x v="1"/>
    <x v="4"/>
    <n v="300000"/>
  </r>
  <r>
    <d v="2012-09-19T00:00:00"/>
    <x v="5"/>
    <x v="2"/>
    <n v="2614"/>
    <x v="0"/>
    <n v="411650"/>
    <x v="0"/>
    <x v="1"/>
    <n v="411650"/>
  </r>
  <r>
    <d v="2012-09-19T00:00:00"/>
    <x v="5"/>
    <x v="2"/>
    <n v="2615"/>
    <x v="0"/>
    <n v="425000"/>
    <x v="0"/>
    <x v="1"/>
    <n v="425000"/>
  </r>
  <r>
    <d v="2012-09-19T00:00:00"/>
    <x v="5"/>
    <x v="2"/>
    <n v="2914"/>
    <x v="1"/>
    <n v="625000"/>
    <x v="0"/>
    <x v="0"/>
    <n v="625000"/>
  </r>
  <r>
    <d v="2012-09-19T00:00:00"/>
    <x v="5"/>
    <x v="2"/>
    <n v="2602"/>
    <x v="0"/>
    <n v="820000"/>
    <x v="0"/>
    <x v="0"/>
    <n v="820000"/>
  </r>
  <r>
    <d v="2012-09-19T00:00:00"/>
    <x v="5"/>
    <x v="2"/>
    <n v="2605"/>
    <x v="0"/>
    <n v="935000"/>
    <x v="0"/>
    <x v="0"/>
    <n v="935000"/>
  </r>
  <r>
    <d v="2012-09-19T00:00:00"/>
    <x v="5"/>
    <x v="2"/>
    <n v="2603"/>
    <x v="0"/>
    <n v="310000"/>
    <x v="1"/>
    <x v="4"/>
    <n v="310000"/>
  </r>
  <r>
    <d v="2012-09-19T00:00:00"/>
    <x v="5"/>
    <x v="2"/>
    <n v="2601"/>
    <x v="0"/>
    <n v="635000"/>
    <x v="1"/>
    <x v="2"/>
    <n v="635000"/>
  </r>
  <r>
    <d v="2012-09-20T00:00:00"/>
    <x v="5"/>
    <x v="2"/>
    <n v="2912"/>
    <x v="1"/>
    <n v="455000"/>
    <x v="0"/>
    <x v="1"/>
    <n v="455000"/>
  </r>
  <r>
    <d v="2012-09-20T00:00:00"/>
    <x v="5"/>
    <x v="2"/>
    <n v="2617"/>
    <x v="0"/>
    <n v="480000"/>
    <x v="0"/>
    <x v="1"/>
    <n v="480000"/>
  </r>
  <r>
    <d v="2012-09-20T00:00:00"/>
    <x v="5"/>
    <x v="2"/>
    <n v="2914"/>
    <x v="1"/>
    <n v="563000"/>
    <x v="0"/>
    <x v="0"/>
    <n v="563000"/>
  </r>
  <r>
    <d v="2012-09-20T00:00:00"/>
    <x v="5"/>
    <x v="2"/>
    <n v="2611"/>
    <x v="0"/>
    <n v="570000"/>
    <x v="0"/>
    <x v="0"/>
    <n v="570000"/>
  </r>
  <r>
    <d v="2012-09-20T00:00:00"/>
    <x v="5"/>
    <x v="2"/>
    <n v="2617"/>
    <x v="0"/>
    <n v="715000"/>
    <x v="0"/>
    <x v="0"/>
    <n v="715000"/>
  </r>
  <r>
    <d v="2012-09-20T00:00:00"/>
    <x v="5"/>
    <x v="2"/>
    <n v="2614"/>
    <x v="0"/>
    <n v="250000"/>
    <x v="1"/>
    <x v="2"/>
    <n v="250000"/>
  </r>
  <r>
    <d v="2012-09-20T00:00:00"/>
    <x v="5"/>
    <x v="2"/>
    <n v="2606"/>
    <x v="0"/>
    <n v="405000"/>
    <x v="1"/>
    <x v="4"/>
    <n v="405000"/>
  </r>
  <r>
    <d v="2012-09-20T00:00:00"/>
    <x v="5"/>
    <x v="2"/>
    <n v="2612"/>
    <x v="0"/>
    <n v="470000"/>
    <x v="1"/>
    <x v="2"/>
    <n v="470000"/>
  </r>
  <r>
    <d v="2012-09-21T00:00:00"/>
    <x v="5"/>
    <x v="2"/>
    <n v="2914"/>
    <x v="1"/>
    <n v="430000"/>
    <x v="0"/>
    <x v="1"/>
    <n v="430000"/>
  </r>
  <r>
    <d v="2012-09-21T00:00:00"/>
    <x v="5"/>
    <x v="2"/>
    <n v="2905"/>
    <x v="1"/>
    <n v="516250"/>
    <x v="0"/>
    <x v="0"/>
    <n v="516250"/>
  </r>
  <r>
    <d v="2012-09-21T00:00:00"/>
    <x v="5"/>
    <x v="2"/>
    <n v="2905"/>
    <x v="1"/>
    <n v="565000"/>
    <x v="0"/>
    <x v="0"/>
    <n v="565000"/>
  </r>
  <r>
    <d v="2012-09-21T00:00:00"/>
    <x v="5"/>
    <x v="2"/>
    <n v="2615"/>
    <x v="0"/>
    <n v="660000"/>
    <x v="0"/>
    <x v="0"/>
    <n v="660000"/>
  </r>
  <r>
    <d v="2012-09-21T00:00:00"/>
    <x v="5"/>
    <x v="2"/>
    <n v="2606"/>
    <x v="0"/>
    <n v="670000"/>
    <x v="0"/>
    <x v="1"/>
    <n v="670000"/>
  </r>
  <r>
    <d v="2012-09-21T00:00:00"/>
    <x v="5"/>
    <x v="2"/>
    <n v="2606"/>
    <x v="0"/>
    <n v="358000"/>
    <x v="1"/>
    <x v="4"/>
    <n v="358000"/>
  </r>
  <r>
    <d v="2012-09-21T00:00:00"/>
    <x v="5"/>
    <x v="2"/>
    <n v="2605"/>
    <x v="0"/>
    <n v="490000"/>
    <x v="1"/>
    <x v="2"/>
    <n v="490000"/>
  </r>
  <r>
    <d v="2012-09-22T00:00:00"/>
    <x v="5"/>
    <x v="2"/>
    <n v="2902"/>
    <x v="1"/>
    <n v="416500"/>
    <x v="0"/>
    <x v="1"/>
    <n v="416500"/>
  </r>
  <r>
    <d v="2012-09-22T00:00:00"/>
    <x v="5"/>
    <x v="2"/>
    <n v="2611"/>
    <x v="0"/>
    <n v="450000"/>
    <x v="0"/>
    <x v="1"/>
    <n v="450000"/>
  </r>
  <r>
    <d v="2012-09-22T00:00:00"/>
    <x v="5"/>
    <x v="2"/>
    <n v="2903"/>
    <x v="1"/>
    <n v="544000"/>
    <x v="0"/>
    <x v="0"/>
    <n v="544000"/>
  </r>
  <r>
    <d v="2012-09-22T00:00:00"/>
    <x v="5"/>
    <x v="2"/>
    <n v="2905"/>
    <x v="1"/>
    <n v="590000"/>
    <x v="0"/>
    <x v="0"/>
    <n v="590000"/>
  </r>
  <r>
    <d v="2012-09-22T00:00:00"/>
    <x v="5"/>
    <x v="2"/>
    <n v="2604"/>
    <x v="0"/>
    <n v="696000"/>
    <x v="0"/>
    <x v="1"/>
    <n v="696000"/>
  </r>
  <r>
    <d v="2012-09-22T00:00:00"/>
    <x v="5"/>
    <x v="2"/>
    <n v="2615"/>
    <x v="0"/>
    <n v="711000"/>
    <x v="0"/>
    <x v="3"/>
    <n v="711000"/>
  </r>
  <r>
    <d v="2012-09-22T00:00:00"/>
    <x v="5"/>
    <x v="2"/>
    <n v="2611"/>
    <x v="0"/>
    <n v="720000"/>
    <x v="0"/>
    <x v="0"/>
    <n v="720000"/>
  </r>
  <r>
    <d v="2012-09-22T00:00:00"/>
    <x v="5"/>
    <x v="2"/>
    <n v="2906"/>
    <x v="1"/>
    <n v="770000"/>
    <x v="0"/>
    <x v="0"/>
    <n v="770000"/>
  </r>
  <r>
    <d v="2012-09-22T00:00:00"/>
    <x v="5"/>
    <x v="2"/>
    <n v="2602"/>
    <x v="0"/>
    <n v="785000"/>
    <x v="0"/>
    <x v="1"/>
    <n v="785000"/>
  </r>
  <r>
    <d v="2012-09-22T00:00:00"/>
    <x v="5"/>
    <x v="2"/>
    <n v="2605"/>
    <x v="0"/>
    <n v="795000"/>
    <x v="0"/>
    <x v="0"/>
    <n v="795000"/>
  </r>
  <r>
    <d v="2012-09-22T00:00:00"/>
    <x v="5"/>
    <x v="2"/>
    <n v="2612"/>
    <x v="0"/>
    <n v="822000"/>
    <x v="0"/>
    <x v="1"/>
    <n v="822000"/>
  </r>
  <r>
    <d v="2012-09-22T00:00:00"/>
    <x v="5"/>
    <x v="2"/>
    <n v="2614"/>
    <x v="0"/>
    <n v="823000"/>
    <x v="0"/>
    <x v="1"/>
    <n v="823000"/>
  </r>
  <r>
    <d v="2012-09-22T00:00:00"/>
    <x v="5"/>
    <x v="2"/>
    <n v="2605"/>
    <x v="0"/>
    <n v="865000"/>
    <x v="0"/>
    <x v="1"/>
    <n v="865000"/>
  </r>
  <r>
    <d v="2012-09-22T00:00:00"/>
    <x v="5"/>
    <x v="2"/>
    <n v="2604"/>
    <x v="0"/>
    <n v="890000"/>
    <x v="0"/>
    <x v="0"/>
    <n v="890000"/>
  </r>
  <r>
    <d v="2012-09-22T00:00:00"/>
    <x v="5"/>
    <x v="2"/>
    <n v="2605"/>
    <x v="0"/>
    <n v="900000"/>
    <x v="0"/>
    <x v="0"/>
    <n v="900000"/>
  </r>
  <r>
    <d v="2012-09-22T00:00:00"/>
    <x v="5"/>
    <x v="2"/>
    <n v="2602"/>
    <x v="0"/>
    <n v="1010000"/>
    <x v="0"/>
    <x v="1"/>
    <n v="1010000"/>
  </r>
  <r>
    <d v="2012-09-22T00:00:00"/>
    <x v="5"/>
    <x v="2"/>
    <n v="2600"/>
    <x v="0"/>
    <n v="1605000"/>
    <x v="0"/>
    <x v="1"/>
    <n v="1605000"/>
  </r>
  <r>
    <d v="2012-09-23T00:00:00"/>
    <x v="5"/>
    <x v="2"/>
    <n v="2904"/>
    <x v="1"/>
    <n v="516000"/>
    <x v="0"/>
    <x v="0"/>
    <n v="516000"/>
  </r>
  <r>
    <d v="2012-09-24T00:00:00"/>
    <x v="5"/>
    <x v="2"/>
    <n v="2602"/>
    <x v="0"/>
    <n v="336000"/>
    <x v="0"/>
    <x v="2"/>
    <n v="336000"/>
  </r>
  <r>
    <d v="2012-09-24T00:00:00"/>
    <x v="5"/>
    <x v="2"/>
    <n v="2615"/>
    <x v="0"/>
    <n v="393000"/>
    <x v="0"/>
    <x v="1"/>
    <n v="393000"/>
  </r>
  <r>
    <d v="2012-09-24T00:00:00"/>
    <x v="5"/>
    <x v="2"/>
    <n v="2615"/>
    <x v="0"/>
    <n v="450000"/>
    <x v="0"/>
    <x v="0"/>
    <n v="450000"/>
  </r>
  <r>
    <d v="2012-09-24T00:00:00"/>
    <x v="5"/>
    <x v="2"/>
    <n v="2615"/>
    <x v="0"/>
    <n v="455000"/>
    <x v="0"/>
    <x v="1"/>
    <n v="455000"/>
  </r>
  <r>
    <d v="2012-09-24T00:00:00"/>
    <x v="5"/>
    <x v="2"/>
    <n v="2617"/>
    <x v="0"/>
    <n v="473000"/>
    <x v="0"/>
    <x v="1"/>
    <n v="473000"/>
  </r>
  <r>
    <d v="2012-09-24T00:00:00"/>
    <x v="5"/>
    <x v="2"/>
    <n v="2615"/>
    <x v="0"/>
    <n v="537200"/>
    <x v="0"/>
    <x v="0"/>
    <n v="537200"/>
  </r>
  <r>
    <d v="2012-09-24T00:00:00"/>
    <x v="5"/>
    <x v="2"/>
    <n v="2904"/>
    <x v="1"/>
    <n v="580000"/>
    <x v="0"/>
    <x v="0"/>
    <n v="580000"/>
  </r>
  <r>
    <d v="2012-09-24T00:00:00"/>
    <x v="5"/>
    <x v="2"/>
    <n v="2617"/>
    <x v="0"/>
    <n v="675000"/>
    <x v="0"/>
    <x v="0"/>
    <n v="675000"/>
  </r>
  <r>
    <d v="2012-09-24T00:00:00"/>
    <x v="5"/>
    <x v="2"/>
    <n v="2606"/>
    <x v="0"/>
    <n v="395000"/>
    <x v="1"/>
    <x v="2"/>
    <n v="395000"/>
  </r>
  <r>
    <d v="2012-09-25T00:00:00"/>
    <x v="5"/>
    <x v="2"/>
    <n v="2913"/>
    <x v="1"/>
    <n v="430000"/>
    <x v="0"/>
    <x v="1"/>
    <n v="430000"/>
  </r>
  <r>
    <d v="2012-09-25T00:00:00"/>
    <x v="5"/>
    <x v="2"/>
    <n v="2615"/>
    <x v="0"/>
    <n v="506050"/>
    <x v="0"/>
    <x v="0"/>
    <n v="506050"/>
  </r>
  <r>
    <d v="2012-09-25T00:00:00"/>
    <x v="5"/>
    <x v="2"/>
    <n v="2602"/>
    <x v="0"/>
    <n v="591000"/>
    <x v="0"/>
    <x v="1"/>
    <n v="591000"/>
  </r>
  <r>
    <d v="2012-09-25T00:00:00"/>
    <x v="5"/>
    <x v="2"/>
    <n v="2904"/>
    <x v="1"/>
    <n v="645100"/>
    <x v="0"/>
    <x v="3"/>
    <n v="645100"/>
  </r>
  <r>
    <d v="2012-09-25T00:00:00"/>
    <x v="5"/>
    <x v="2"/>
    <n v="2905"/>
    <x v="1"/>
    <n v="458000"/>
    <x v="1"/>
    <x v="1"/>
    <n v="458000"/>
  </r>
  <r>
    <d v="2012-09-25T00:00:00"/>
    <x v="5"/>
    <x v="2"/>
    <n v="2603"/>
    <x v="0"/>
    <n v="735000"/>
    <x v="1"/>
    <x v="2"/>
    <n v="735000"/>
  </r>
  <r>
    <d v="2012-09-26T00:00:00"/>
    <x v="5"/>
    <x v="2"/>
    <n v="2615"/>
    <x v="0"/>
    <n v="429000"/>
    <x v="0"/>
    <x v="1"/>
    <n v="429000"/>
  </r>
  <r>
    <d v="2012-09-26T00:00:00"/>
    <x v="5"/>
    <x v="2"/>
    <n v="2615"/>
    <x v="0"/>
    <n v="430000"/>
    <x v="0"/>
    <x v="0"/>
    <n v="430000"/>
  </r>
  <r>
    <d v="2012-09-26T00:00:00"/>
    <x v="5"/>
    <x v="2"/>
    <n v="2914"/>
    <x v="1"/>
    <n v="450000"/>
    <x v="0"/>
    <x v="1"/>
    <n v="450000"/>
  </r>
  <r>
    <d v="2012-09-26T00:00:00"/>
    <x v="5"/>
    <x v="2"/>
    <n v="2614"/>
    <x v="0"/>
    <n v="619000"/>
    <x v="0"/>
    <x v="1"/>
    <n v="619000"/>
  </r>
  <r>
    <d v="2012-09-26T00:00:00"/>
    <x v="5"/>
    <x v="2"/>
    <n v="2617"/>
    <x v="0"/>
    <n v="435000"/>
    <x v="1"/>
    <x v="2"/>
    <n v="435000"/>
  </r>
  <r>
    <d v="2012-09-27T00:00:00"/>
    <x v="5"/>
    <x v="2"/>
    <n v="2615"/>
    <x v="0"/>
    <n v="385000"/>
    <x v="0"/>
    <x v="1"/>
    <n v="385000"/>
  </r>
  <r>
    <d v="2012-09-27T00:00:00"/>
    <x v="5"/>
    <x v="2"/>
    <n v="2604"/>
    <x v="0"/>
    <n v="425000"/>
    <x v="0"/>
    <x v="2"/>
    <n v="425000"/>
  </r>
  <r>
    <d v="2012-09-27T00:00:00"/>
    <x v="5"/>
    <x v="2"/>
    <n v="2615"/>
    <x v="0"/>
    <n v="480000"/>
    <x v="0"/>
    <x v="1"/>
    <n v="480000"/>
  </r>
  <r>
    <d v="2012-09-27T00:00:00"/>
    <x v="5"/>
    <x v="2"/>
    <n v="2617"/>
    <x v="0"/>
    <n v="675500"/>
    <x v="0"/>
    <x v="0"/>
    <n v="675500"/>
  </r>
  <r>
    <d v="2012-09-28T00:00:00"/>
    <x v="5"/>
    <x v="2"/>
    <n v="2617"/>
    <x v="0"/>
    <n v="420000"/>
    <x v="0"/>
    <x v="1"/>
    <n v="420000"/>
  </r>
  <r>
    <d v="2012-09-28T00:00:00"/>
    <x v="5"/>
    <x v="2"/>
    <n v="2904"/>
    <x v="1"/>
    <n v="465000"/>
    <x v="0"/>
    <x v="1"/>
    <n v="465000"/>
  </r>
  <r>
    <d v="2012-09-28T00:00:00"/>
    <x v="5"/>
    <x v="2"/>
    <n v="2905"/>
    <x v="1"/>
    <n v="470000"/>
    <x v="0"/>
    <x v="1"/>
    <n v="470000"/>
  </r>
  <r>
    <d v="2012-09-28T00:00:00"/>
    <x v="5"/>
    <x v="2"/>
    <n v="2914"/>
    <x v="1"/>
    <n v="505000"/>
    <x v="0"/>
    <x v="0"/>
    <n v="505000"/>
  </r>
  <r>
    <d v="2012-09-28T00:00:00"/>
    <x v="5"/>
    <x v="2"/>
    <n v="2607"/>
    <x v="0"/>
    <n v="540000"/>
    <x v="0"/>
    <x v="0"/>
    <n v="540000"/>
  </r>
  <r>
    <d v="2012-09-28T00:00:00"/>
    <x v="5"/>
    <x v="2"/>
    <n v="2913"/>
    <x v="1"/>
    <n v="540000"/>
    <x v="0"/>
    <x v="0"/>
    <n v="540000"/>
  </r>
  <r>
    <d v="2012-09-28T00:00:00"/>
    <x v="5"/>
    <x v="2"/>
    <n v="2914"/>
    <x v="1"/>
    <n v="560000"/>
    <x v="0"/>
    <x v="1"/>
    <n v="560000"/>
  </r>
  <r>
    <d v="2012-09-28T00:00:00"/>
    <x v="5"/>
    <x v="2"/>
    <n v="2913"/>
    <x v="1"/>
    <n v="566000"/>
    <x v="0"/>
    <x v="0"/>
    <n v="566000"/>
  </r>
  <r>
    <d v="2012-09-28T00:00:00"/>
    <x v="5"/>
    <x v="2"/>
    <n v="2905"/>
    <x v="1"/>
    <n v="650000"/>
    <x v="0"/>
    <x v="3"/>
    <n v="650000"/>
  </r>
  <r>
    <d v="2012-09-28T00:00:00"/>
    <x v="5"/>
    <x v="2"/>
    <n v="2904"/>
    <x v="1"/>
    <n v="721000"/>
    <x v="0"/>
    <x v="3"/>
    <n v="721000"/>
  </r>
  <r>
    <d v="2012-09-28T00:00:00"/>
    <x v="5"/>
    <x v="2"/>
    <n v="2602"/>
    <x v="0"/>
    <n v="875000"/>
    <x v="0"/>
    <x v="0"/>
    <n v="875000"/>
  </r>
  <r>
    <d v="2012-09-28T00:00:00"/>
    <x v="5"/>
    <x v="2"/>
    <n v="2604"/>
    <x v="0"/>
    <n v="400000"/>
    <x v="1"/>
    <x v="2"/>
    <n v="400000"/>
  </r>
  <r>
    <d v="2012-09-29T00:00:00"/>
    <x v="5"/>
    <x v="2"/>
    <n v="2903"/>
    <x v="1"/>
    <n v="490000"/>
    <x v="0"/>
    <x v="1"/>
    <n v="490000"/>
  </r>
  <r>
    <d v="2012-09-29T00:00:00"/>
    <x v="5"/>
    <x v="2"/>
    <n v="2904"/>
    <x v="1"/>
    <n v="618000"/>
    <x v="0"/>
    <x v="0"/>
    <n v="618000"/>
  </r>
  <r>
    <d v="2012-09-29T00:00:00"/>
    <x v="5"/>
    <x v="2"/>
    <n v="2615"/>
    <x v="0"/>
    <n v="648000"/>
    <x v="0"/>
    <x v="0"/>
    <n v="648000"/>
  </r>
  <r>
    <d v="2012-09-30T00:00:00"/>
    <x v="5"/>
    <x v="2"/>
    <n v="2611"/>
    <x v="0"/>
    <n v="552000"/>
    <x v="0"/>
    <x v="1"/>
    <n v="552000"/>
  </r>
  <r>
    <d v="2012-10-02T00:00:00"/>
    <x v="5"/>
    <x v="3"/>
    <n v="2605"/>
    <x v="0"/>
    <n v="560000"/>
    <x v="0"/>
    <x v="1"/>
    <n v="560000"/>
  </r>
  <r>
    <d v="2012-10-02T00:00:00"/>
    <x v="5"/>
    <x v="3"/>
    <n v="2914"/>
    <x v="1"/>
    <n v="698500"/>
    <x v="0"/>
    <x v="0"/>
    <n v="698500"/>
  </r>
  <r>
    <d v="2012-10-02T00:00:00"/>
    <x v="5"/>
    <x v="3"/>
    <n v="2602"/>
    <x v="0"/>
    <n v="442000"/>
    <x v="1"/>
    <x v="2"/>
    <n v="442000"/>
  </r>
  <r>
    <d v="2012-10-03T00:00:00"/>
    <x v="5"/>
    <x v="3"/>
    <n v="2615"/>
    <x v="0"/>
    <n v="411000"/>
    <x v="0"/>
    <x v="1"/>
    <n v="411000"/>
  </r>
  <r>
    <d v="2012-10-03T00:00:00"/>
    <x v="5"/>
    <x v="3"/>
    <n v="2617"/>
    <x v="0"/>
    <n v="467500"/>
    <x v="0"/>
    <x v="1"/>
    <n v="467500"/>
  </r>
  <r>
    <d v="2012-10-03T00:00:00"/>
    <x v="5"/>
    <x v="3"/>
    <n v="2602"/>
    <x v="0"/>
    <n v="540000"/>
    <x v="0"/>
    <x v="2"/>
    <n v="540000"/>
  </r>
  <r>
    <d v="2012-10-03T00:00:00"/>
    <x v="5"/>
    <x v="3"/>
    <n v="2905"/>
    <x v="1"/>
    <n v="575000"/>
    <x v="0"/>
    <x v="0"/>
    <n v="575000"/>
  </r>
  <r>
    <d v="2012-10-03T00:00:00"/>
    <x v="5"/>
    <x v="3"/>
    <n v="2602"/>
    <x v="0"/>
    <n v="600000"/>
    <x v="0"/>
    <x v="1"/>
    <n v="600000"/>
  </r>
  <r>
    <d v="2012-10-03T00:00:00"/>
    <x v="5"/>
    <x v="3"/>
    <n v="2602"/>
    <x v="0"/>
    <n v="633000"/>
    <x v="0"/>
    <x v="1"/>
    <n v="633000"/>
  </r>
  <r>
    <d v="2012-10-03T00:00:00"/>
    <x v="5"/>
    <x v="3"/>
    <n v="2615"/>
    <x v="0"/>
    <n v="650000"/>
    <x v="0"/>
    <x v="3"/>
    <n v="650000"/>
  </r>
  <r>
    <d v="2012-10-03T00:00:00"/>
    <x v="5"/>
    <x v="3"/>
    <n v="2612"/>
    <x v="0"/>
    <n v="267000"/>
    <x v="1"/>
    <x v="4"/>
    <n v="267000"/>
  </r>
  <r>
    <d v="2012-10-03T00:00:00"/>
    <x v="5"/>
    <x v="3"/>
    <n v="2600"/>
    <x v="0"/>
    <n v="335000"/>
    <x v="1"/>
    <x v="4"/>
    <n v="335000"/>
  </r>
  <r>
    <d v="2012-10-03T00:00:00"/>
    <x v="5"/>
    <x v="3"/>
    <n v="2605"/>
    <x v="0"/>
    <n v="548000"/>
    <x v="1"/>
    <x v="1"/>
    <n v="548000"/>
  </r>
  <r>
    <d v="2012-10-04T00:00:00"/>
    <x v="5"/>
    <x v="3"/>
    <n v="2615"/>
    <x v="0"/>
    <n v="405000"/>
    <x v="0"/>
    <x v="1"/>
    <n v="405000"/>
  </r>
  <r>
    <d v="2012-10-04T00:00:00"/>
    <x v="5"/>
    <x v="3"/>
    <n v="2615"/>
    <x v="0"/>
    <n v="540000"/>
    <x v="0"/>
    <x v="0"/>
    <n v="540000"/>
  </r>
  <r>
    <d v="2012-10-04T00:00:00"/>
    <x v="5"/>
    <x v="3"/>
    <n v="2914"/>
    <x v="1"/>
    <n v="575000"/>
    <x v="0"/>
    <x v="0"/>
    <n v="575000"/>
  </r>
  <r>
    <d v="2012-10-04T00:00:00"/>
    <x v="5"/>
    <x v="3"/>
    <n v="2617"/>
    <x v="0"/>
    <n v="625000"/>
    <x v="0"/>
    <x v="0"/>
    <n v="625000"/>
  </r>
  <r>
    <d v="2012-10-04T00:00:00"/>
    <x v="5"/>
    <x v="3"/>
    <n v="2615"/>
    <x v="0"/>
    <n v="630000"/>
    <x v="0"/>
    <x v="0"/>
    <n v="630000"/>
  </r>
  <r>
    <d v="2012-10-04T00:00:00"/>
    <x v="5"/>
    <x v="3"/>
    <n v="2905"/>
    <x v="1"/>
    <n v="730000"/>
    <x v="0"/>
    <x v="0"/>
    <n v="730000"/>
  </r>
  <r>
    <d v="2012-10-04T00:00:00"/>
    <x v="5"/>
    <x v="3"/>
    <n v="2904"/>
    <x v="1"/>
    <n v="735000"/>
    <x v="0"/>
    <x v="0"/>
    <n v="735000"/>
  </r>
  <r>
    <d v="2012-10-04T00:00:00"/>
    <x v="5"/>
    <x v="3"/>
    <n v="2603"/>
    <x v="0"/>
    <n v="1453760"/>
    <x v="0"/>
    <x v="0"/>
    <n v="1453760"/>
  </r>
  <r>
    <d v="2012-10-04T00:00:00"/>
    <x v="5"/>
    <x v="3"/>
    <n v="2612"/>
    <x v="0"/>
    <n v="460000"/>
    <x v="1"/>
    <x v="2"/>
    <n v="460000"/>
  </r>
  <r>
    <d v="2012-10-05T00:00:00"/>
    <x v="5"/>
    <x v="3"/>
    <n v="2913"/>
    <x v="1"/>
    <n v="360000"/>
    <x v="0"/>
    <x v="1"/>
    <n v="360000"/>
  </r>
  <r>
    <d v="2012-10-05T00:00:00"/>
    <x v="5"/>
    <x v="3"/>
    <n v="2615"/>
    <x v="0"/>
    <n v="440000"/>
    <x v="0"/>
    <x v="1"/>
    <n v="440000"/>
  </r>
  <r>
    <d v="2012-10-05T00:00:00"/>
    <x v="5"/>
    <x v="3"/>
    <n v="2913"/>
    <x v="1"/>
    <n v="442000"/>
    <x v="0"/>
    <x v="1"/>
    <n v="442000"/>
  </r>
  <r>
    <d v="2012-10-05T00:00:00"/>
    <x v="5"/>
    <x v="3"/>
    <n v="2617"/>
    <x v="0"/>
    <n v="460000"/>
    <x v="0"/>
    <x v="1"/>
    <n v="460000"/>
  </r>
  <r>
    <d v="2012-10-05T00:00:00"/>
    <x v="5"/>
    <x v="3"/>
    <n v="2611"/>
    <x v="0"/>
    <n v="480000"/>
    <x v="0"/>
    <x v="1"/>
    <n v="480000"/>
  </r>
  <r>
    <d v="2012-10-05T00:00:00"/>
    <x v="5"/>
    <x v="3"/>
    <n v="2615"/>
    <x v="0"/>
    <n v="503000"/>
    <x v="0"/>
    <x v="0"/>
    <n v="503000"/>
  </r>
  <r>
    <d v="2012-10-05T00:00:00"/>
    <x v="5"/>
    <x v="3"/>
    <n v="2913"/>
    <x v="1"/>
    <n v="565000"/>
    <x v="0"/>
    <x v="0"/>
    <n v="565000"/>
  </r>
  <r>
    <d v="2012-10-05T00:00:00"/>
    <x v="5"/>
    <x v="3"/>
    <n v="2912"/>
    <x v="1"/>
    <n v="605000"/>
    <x v="0"/>
    <x v="0"/>
    <n v="605000"/>
  </r>
  <r>
    <d v="2012-10-05T00:00:00"/>
    <x v="5"/>
    <x v="3"/>
    <n v="2602"/>
    <x v="0"/>
    <n v="669000"/>
    <x v="0"/>
    <x v="1"/>
    <n v="669000"/>
  </r>
  <r>
    <d v="2012-10-05T00:00:00"/>
    <x v="5"/>
    <x v="3"/>
    <n v="2603"/>
    <x v="0"/>
    <n v="435000"/>
    <x v="1"/>
    <x v="2"/>
    <n v="435000"/>
  </r>
  <r>
    <d v="2012-10-06T00:00:00"/>
    <x v="5"/>
    <x v="3"/>
    <n v="2611"/>
    <x v="0"/>
    <n v="612500"/>
    <x v="0"/>
    <x v="0"/>
    <n v="612500"/>
  </r>
  <r>
    <d v="2012-10-06T00:00:00"/>
    <x v="5"/>
    <x v="3"/>
    <n v="2604"/>
    <x v="0"/>
    <n v="1020000"/>
    <x v="0"/>
    <x v="1"/>
    <n v="1020000"/>
  </r>
  <r>
    <d v="2012-10-09T00:00:00"/>
    <x v="5"/>
    <x v="3"/>
    <n v="2602"/>
    <x v="0"/>
    <n v="585000"/>
    <x v="0"/>
    <x v="1"/>
    <n v="585000"/>
  </r>
  <r>
    <d v="2012-10-09T00:00:00"/>
    <x v="5"/>
    <x v="3"/>
    <n v="2603"/>
    <x v="0"/>
    <n v="1115000"/>
    <x v="0"/>
    <x v="3"/>
    <n v="1115000"/>
  </r>
  <r>
    <d v="2012-10-09T00:00:00"/>
    <x v="5"/>
    <x v="3"/>
    <n v="2603"/>
    <x v="0"/>
    <n v="1250000"/>
    <x v="0"/>
    <x v="0"/>
    <n v="1250000"/>
  </r>
  <r>
    <d v="2012-10-09T00:00:00"/>
    <x v="5"/>
    <x v="3"/>
    <n v="2617"/>
    <x v="0"/>
    <n v="445000"/>
    <x v="1"/>
    <x v="1"/>
    <n v="445000"/>
  </r>
  <r>
    <d v="2012-10-10T00:00:00"/>
    <x v="5"/>
    <x v="3"/>
    <n v="2906"/>
    <x v="1"/>
    <n v="450000"/>
    <x v="0"/>
    <x v="1"/>
    <n v="450000"/>
  </r>
  <r>
    <d v="2012-10-10T00:00:00"/>
    <x v="5"/>
    <x v="3"/>
    <n v="2614"/>
    <x v="0"/>
    <n v="454750"/>
    <x v="0"/>
    <x v="1"/>
    <n v="454750"/>
  </r>
  <r>
    <d v="2012-10-10T00:00:00"/>
    <x v="5"/>
    <x v="3"/>
    <n v="2902"/>
    <x v="1"/>
    <n v="457000"/>
    <x v="0"/>
    <x v="1"/>
    <n v="457000"/>
  </r>
  <r>
    <d v="2012-10-10T00:00:00"/>
    <x v="5"/>
    <x v="3"/>
    <n v="2614"/>
    <x v="0"/>
    <n v="497000"/>
    <x v="0"/>
    <x v="1"/>
    <n v="497000"/>
  </r>
  <r>
    <d v="2012-10-10T00:00:00"/>
    <x v="5"/>
    <x v="3"/>
    <n v="2615"/>
    <x v="0"/>
    <n v="518000"/>
    <x v="0"/>
    <x v="0"/>
    <n v="518000"/>
  </r>
  <r>
    <d v="2012-10-10T00:00:00"/>
    <x v="5"/>
    <x v="3"/>
    <n v="2914"/>
    <x v="1"/>
    <n v="520000"/>
    <x v="0"/>
    <x v="1"/>
    <n v="520000"/>
  </r>
  <r>
    <d v="2012-10-10T00:00:00"/>
    <x v="5"/>
    <x v="3"/>
    <n v="2606"/>
    <x v="0"/>
    <n v="556000"/>
    <x v="0"/>
    <x v="1"/>
    <n v="556000"/>
  </r>
  <r>
    <d v="2012-10-10T00:00:00"/>
    <x v="5"/>
    <x v="3"/>
    <n v="2602"/>
    <x v="0"/>
    <n v="690000"/>
    <x v="0"/>
    <x v="0"/>
    <n v="690000"/>
  </r>
  <r>
    <d v="2012-10-10T00:00:00"/>
    <x v="5"/>
    <x v="3"/>
    <n v="2612"/>
    <x v="0"/>
    <n v="418000"/>
    <x v="1"/>
    <x v="2"/>
    <n v="418000"/>
  </r>
  <r>
    <d v="2012-10-10T00:00:00"/>
    <x v="5"/>
    <x v="3"/>
    <n v="2900"/>
    <x v="0"/>
    <n v="419500"/>
    <x v="1"/>
    <x v="2"/>
    <n v="419500"/>
  </r>
  <r>
    <d v="2012-10-11T00:00:00"/>
    <x v="5"/>
    <x v="3"/>
    <n v="2906"/>
    <x v="1"/>
    <n v="425000"/>
    <x v="0"/>
    <x v="1"/>
    <n v="425000"/>
  </r>
  <r>
    <d v="2012-10-11T00:00:00"/>
    <x v="5"/>
    <x v="3"/>
    <n v="2611"/>
    <x v="0"/>
    <n v="470000"/>
    <x v="0"/>
    <x v="1"/>
    <n v="470000"/>
  </r>
  <r>
    <d v="2012-10-11T00:00:00"/>
    <x v="5"/>
    <x v="3"/>
    <n v="2615"/>
    <x v="0"/>
    <n v="480150"/>
    <x v="0"/>
    <x v="0"/>
    <n v="480150"/>
  </r>
  <r>
    <d v="2012-10-11T00:00:00"/>
    <x v="5"/>
    <x v="3"/>
    <n v="2914"/>
    <x v="1"/>
    <n v="629000"/>
    <x v="0"/>
    <x v="0"/>
    <n v="629000"/>
  </r>
  <r>
    <d v="2012-10-11T00:00:00"/>
    <x v="5"/>
    <x v="3"/>
    <n v="2914"/>
    <x v="1"/>
    <n v="697500"/>
    <x v="0"/>
    <x v="0"/>
    <n v="697500"/>
  </r>
  <r>
    <d v="2012-10-11T00:00:00"/>
    <x v="5"/>
    <x v="3"/>
    <n v="2612"/>
    <x v="0"/>
    <n v="762000"/>
    <x v="0"/>
    <x v="1"/>
    <n v="762000"/>
  </r>
  <r>
    <d v="2012-10-11T00:00:00"/>
    <x v="5"/>
    <x v="3"/>
    <n v="2913"/>
    <x v="1"/>
    <n v="980000"/>
    <x v="0"/>
    <x v="3"/>
    <n v="980000"/>
  </r>
  <r>
    <d v="2012-10-12T00:00:00"/>
    <x v="5"/>
    <x v="3"/>
    <n v="2614"/>
    <x v="0"/>
    <n v="442000"/>
    <x v="0"/>
    <x v="1"/>
    <n v="442000"/>
  </r>
  <r>
    <d v="2012-10-12T00:00:00"/>
    <x v="5"/>
    <x v="3"/>
    <n v="2913"/>
    <x v="1"/>
    <n v="550000"/>
    <x v="0"/>
    <x v="0"/>
    <n v="550000"/>
  </r>
  <r>
    <d v="2012-10-12T00:00:00"/>
    <x v="5"/>
    <x v="3"/>
    <n v="2912"/>
    <x v="1"/>
    <n v="555000"/>
    <x v="0"/>
    <x v="0"/>
    <n v="555000"/>
  </r>
  <r>
    <d v="2012-10-12T00:00:00"/>
    <x v="5"/>
    <x v="3"/>
    <n v="2914"/>
    <x v="1"/>
    <n v="706000"/>
    <x v="0"/>
    <x v="0"/>
    <n v="706000"/>
  </r>
  <r>
    <d v="2012-10-12T00:00:00"/>
    <x v="5"/>
    <x v="3"/>
    <n v="2914"/>
    <x v="1"/>
    <n v="795000"/>
    <x v="0"/>
    <x v="3"/>
    <n v="795000"/>
  </r>
  <r>
    <d v="2012-10-12T00:00:00"/>
    <x v="5"/>
    <x v="3"/>
    <n v="2607"/>
    <x v="0"/>
    <n v="800000"/>
    <x v="0"/>
    <x v="1"/>
    <n v="800000"/>
  </r>
  <r>
    <d v="2012-10-12T00:00:00"/>
    <x v="5"/>
    <x v="3"/>
    <n v="2607"/>
    <x v="0"/>
    <n v="265000"/>
    <x v="1"/>
    <x v="2"/>
    <n v="265000"/>
  </r>
  <r>
    <d v="2012-10-12T00:00:00"/>
    <x v="5"/>
    <x v="3"/>
    <n v="2602"/>
    <x v="0"/>
    <n v="387000"/>
    <x v="1"/>
    <x v="4"/>
    <n v="387000"/>
  </r>
  <r>
    <d v="2012-10-12T00:00:00"/>
    <x v="5"/>
    <x v="3"/>
    <n v="2605"/>
    <x v="0"/>
    <n v="473000"/>
    <x v="1"/>
    <x v="2"/>
    <n v="473000"/>
  </r>
  <r>
    <d v="2012-10-13T00:00:00"/>
    <x v="5"/>
    <x v="3"/>
    <n v="2607"/>
    <x v="0"/>
    <n v="645000"/>
    <x v="0"/>
    <x v="1"/>
    <n v="645000"/>
  </r>
  <r>
    <d v="2012-10-15T00:00:00"/>
    <x v="5"/>
    <x v="3"/>
    <n v="2905"/>
    <x v="1"/>
    <n v="442500"/>
    <x v="0"/>
    <x v="1"/>
    <n v="442500"/>
  </r>
  <r>
    <d v="2012-10-15T00:00:00"/>
    <x v="5"/>
    <x v="3"/>
    <n v="2904"/>
    <x v="1"/>
    <n v="465000"/>
    <x v="0"/>
    <x v="1"/>
    <n v="465000"/>
  </r>
  <r>
    <d v="2012-10-15T00:00:00"/>
    <x v="5"/>
    <x v="3"/>
    <n v="2611"/>
    <x v="0"/>
    <n v="500000"/>
    <x v="0"/>
    <x v="1"/>
    <n v="500000"/>
  </r>
  <r>
    <d v="2012-10-15T00:00:00"/>
    <x v="5"/>
    <x v="3"/>
    <n v="2906"/>
    <x v="1"/>
    <n v="550000"/>
    <x v="0"/>
    <x v="0"/>
    <n v="550000"/>
  </r>
  <r>
    <d v="2012-10-15T00:00:00"/>
    <x v="5"/>
    <x v="3"/>
    <n v="2615"/>
    <x v="0"/>
    <n v="320000"/>
    <x v="1"/>
    <x v="2"/>
    <n v="320000"/>
  </r>
  <r>
    <d v="2012-10-15T00:00:00"/>
    <x v="5"/>
    <x v="3"/>
    <n v="2612"/>
    <x v="0"/>
    <n v="385000"/>
    <x v="1"/>
    <x v="4"/>
    <n v="385000"/>
  </r>
  <r>
    <d v="2012-10-16T00:00:00"/>
    <x v="5"/>
    <x v="3"/>
    <n v="2904"/>
    <x v="1"/>
    <n v="425000"/>
    <x v="0"/>
    <x v="1"/>
    <n v="425000"/>
  </r>
  <r>
    <d v="2012-10-16T00:00:00"/>
    <x v="5"/>
    <x v="3"/>
    <n v="2905"/>
    <x v="1"/>
    <n v="428000"/>
    <x v="0"/>
    <x v="1"/>
    <n v="428000"/>
  </r>
  <r>
    <d v="2012-10-16T00:00:00"/>
    <x v="5"/>
    <x v="3"/>
    <n v="2611"/>
    <x v="0"/>
    <n v="500000"/>
    <x v="0"/>
    <x v="0"/>
    <n v="500000"/>
  </r>
  <r>
    <d v="2012-10-16T00:00:00"/>
    <x v="5"/>
    <x v="3"/>
    <n v="2905"/>
    <x v="1"/>
    <n v="540000"/>
    <x v="0"/>
    <x v="0"/>
    <n v="540000"/>
  </r>
  <r>
    <d v="2012-10-16T00:00:00"/>
    <x v="5"/>
    <x v="3"/>
    <n v="2602"/>
    <x v="0"/>
    <n v="578000"/>
    <x v="0"/>
    <x v="1"/>
    <n v="578000"/>
  </r>
  <r>
    <d v="2012-10-16T00:00:00"/>
    <x v="5"/>
    <x v="3"/>
    <n v="2617"/>
    <x v="0"/>
    <n v="330000"/>
    <x v="1"/>
    <x v="4"/>
    <n v="330000"/>
  </r>
  <r>
    <d v="2012-10-16T00:00:00"/>
    <x v="5"/>
    <x v="3"/>
    <n v="2612"/>
    <x v="0"/>
    <n v="380000"/>
    <x v="1"/>
    <x v="4"/>
    <n v="380000"/>
  </r>
  <r>
    <d v="2012-10-16T00:00:00"/>
    <x v="5"/>
    <x v="3"/>
    <n v="2612"/>
    <x v="0"/>
    <n v="422000"/>
    <x v="1"/>
    <x v="2"/>
    <n v="422000"/>
  </r>
  <r>
    <d v="2012-10-17T00:00:00"/>
    <x v="5"/>
    <x v="3"/>
    <n v="2614"/>
    <x v="0"/>
    <n v="270000"/>
    <x v="0"/>
    <x v="2"/>
    <n v="270000"/>
  </r>
  <r>
    <d v="2012-10-17T00:00:00"/>
    <x v="5"/>
    <x v="3"/>
    <n v="2914"/>
    <x v="1"/>
    <n v="394000"/>
    <x v="0"/>
    <x v="1"/>
    <n v="394000"/>
  </r>
  <r>
    <d v="2012-10-17T00:00:00"/>
    <x v="5"/>
    <x v="3"/>
    <n v="2913"/>
    <x v="1"/>
    <n v="410000"/>
    <x v="0"/>
    <x v="1"/>
    <n v="410000"/>
  </r>
  <r>
    <d v="2012-10-17T00:00:00"/>
    <x v="5"/>
    <x v="3"/>
    <n v="2902"/>
    <x v="1"/>
    <n v="490000"/>
    <x v="0"/>
    <x v="1"/>
    <n v="490000"/>
  </r>
  <r>
    <d v="2012-10-17T00:00:00"/>
    <x v="5"/>
    <x v="3"/>
    <n v="2913"/>
    <x v="1"/>
    <n v="570000"/>
    <x v="0"/>
    <x v="0"/>
    <n v="570000"/>
  </r>
  <r>
    <d v="2012-10-17T00:00:00"/>
    <x v="5"/>
    <x v="3"/>
    <n v="2602"/>
    <x v="0"/>
    <n v="655000"/>
    <x v="0"/>
    <x v="0"/>
    <n v="655000"/>
  </r>
  <r>
    <d v="2012-10-17T00:00:00"/>
    <x v="5"/>
    <x v="3"/>
    <n v="2914"/>
    <x v="1"/>
    <n v="660000"/>
    <x v="0"/>
    <x v="3"/>
    <n v="660000"/>
  </r>
  <r>
    <d v="2012-10-17T00:00:00"/>
    <x v="5"/>
    <x v="3"/>
    <n v="2602"/>
    <x v="0"/>
    <n v="680000"/>
    <x v="0"/>
    <x v="1"/>
    <n v="680000"/>
  </r>
  <r>
    <d v="2012-10-17T00:00:00"/>
    <x v="5"/>
    <x v="3"/>
    <n v="2611"/>
    <x v="0"/>
    <n v="705000"/>
    <x v="0"/>
    <x v="1"/>
    <n v="705000"/>
  </r>
  <r>
    <d v="2012-10-17T00:00:00"/>
    <x v="5"/>
    <x v="3"/>
    <n v="2605"/>
    <x v="0"/>
    <n v="725000"/>
    <x v="0"/>
    <x v="1"/>
    <n v="725000"/>
  </r>
  <r>
    <d v="2012-10-17T00:00:00"/>
    <x v="5"/>
    <x v="3"/>
    <n v="2617"/>
    <x v="0"/>
    <n v="1075000"/>
    <x v="0"/>
    <x v="3"/>
    <n v="1075000"/>
  </r>
  <r>
    <d v="2012-10-17T00:00:00"/>
    <x v="5"/>
    <x v="3"/>
    <n v="2617"/>
    <x v="0"/>
    <n v="310000"/>
    <x v="1"/>
    <x v="4"/>
    <n v="310000"/>
  </r>
  <r>
    <d v="2012-10-18T00:00:00"/>
    <x v="5"/>
    <x v="3"/>
    <n v="2615"/>
    <x v="0"/>
    <n v="410000"/>
    <x v="0"/>
    <x v="1"/>
    <n v="410000"/>
  </r>
  <r>
    <d v="2012-10-18T00:00:00"/>
    <x v="5"/>
    <x v="3"/>
    <n v="2904"/>
    <x v="1"/>
    <n v="660000"/>
    <x v="0"/>
    <x v="0"/>
    <n v="660000"/>
  </r>
  <r>
    <d v="2012-10-18T00:00:00"/>
    <x v="5"/>
    <x v="3"/>
    <n v="2602"/>
    <x v="0"/>
    <n v="682000"/>
    <x v="0"/>
    <x v="2"/>
    <n v="682000"/>
  </r>
  <r>
    <d v="2012-10-18T00:00:00"/>
    <x v="5"/>
    <x v="3"/>
    <n v="2605"/>
    <x v="0"/>
    <n v="780000"/>
    <x v="0"/>
    <x v="0"/>
    <n v="780000"/>
  </r>
  <r>
    <d v="2012-10-19T00:00:00"/>
    <x v="5"/>
    <x v="3"/>
    <n v="2906"/>
    <x v="1"/>
    <n v="420000"/>
    <x v="0"/>
    <x v="1"/>
    <n v="420000"/>
  </r>
  <r>
    <d v="2012-10-19T00:00:00"/>
    <x v="5"/>
    <x v="3"/>
    <n v="2902"/>
    <x v="1"/>
    <n v="428500"/>
    <x v="0"/>
    <x v="1"/>
    <n v="428500"/>
  </r>
  <r>
    <d v="2012-10-19T00:00:00"/>
    <x v="5"/>
    <x v="3"/>
    <n v="2914"/>
    <x v="1"/>
    <n v="446000"/>
    <x v="0"/>
    <x v="1"/>
    <n v="446000"/>
  </r>
  <r>
    <d v="2012-10-19T00:00:00"/>
    <x v="5"/>
    <x v="3"/>
    <n v="2615"/>
    <x v="0"/>
    <n v="475000"/>
    <x v="0"/>
    <x v="0"/>
    <n v="475000"/>
  </r>
  <r>
    <d v="2012-10-19T00:00:00"/>
    <x v="5"/>
    <x v="3"/>
    <n v="2903"/>
    <x v="1"/>
    <n v="481638"/>
    <x v="0"/>
    <x v="1"/>
    <n v="481638"/>
  </r>
  <r>
    <d v="2012-10-19T00:00:00"/>
    <x v="5"/>
    <x v="3"/>
    <n v="2615"/>
    <x v="0"/>
    <n v="495000"/>
    <x v="0"/>
    <x v="0"/>
    <n v="495000"/>
  </r>
  <r>
    <d v="2012-10-19T00:00:00"/>
    <x v="5"/>
    <x v="3"/>
    <n v="2906"/>
    <x v="1"/>
    <n v="520000"/>
    <x v="0"/>
    <x v="0"/>
    <n v="520000"/>
  </r>
  <r>
    <d v="2012-10-19T00:00:00"/>
    <x v="5"/>
    <x v="3"/>
    <n v="2912"/>
    <x v="1"/>
    <n v="540000"/>
    <x v="0"/>
    <x v="0"/>
    <n v="540000"/>
  </r>
  <r>
    <d v="2012-10-19T00:00:00"/>
    <x v="5"/>
    <x v="3"/>
    <n v="2904"/>
    <x v="1"/>
    <n v="545250"/>
    <x v="0"/>
    <x v="0"/>
    <n v="545250"/>
  </r>
  <r>
    <d v="2012-10-19T00:00:00"/>
    <x v="5"/>
    <x v="3"/>
    <n v="2904"/>
    <x v="1"/>
    <n v="550000"/>
    <x v="0"/>
    <x v="0"/>
    <n v="550000"/>
  </r>
  <r>
    <d v="2012-10-19T00:00:00"/>
    <x v="5"/>
    <x v="3"/>
    <n v="2913"/>
    <x v="1"/>
    <n v="574690"/>
    <x v="0"/>
    <x v="0"/>
    <n v="574690"/>
  </r>
  <r>
    <d v="2012-10-19T00:00:00"/>
    <x v="5"/>
    <x v="3"/>
    <n v="2606"/>
    <x v="0"/>
    <n v="620000"/>
    <x v="0"/>
    <x v="1"/>
    <n v="620000"/>
  </r>
  <r>
    <d v="2012-10-19T00:00:00"/>
    <x v="5"/>
    <x v="3"/>
    <n v="2602"/>
    <x v="0"/>
    <n v="625000"/>
    <x v="0"/>
    <x v="1"/>
    <n v="625000"/>
  </r>
  <r>
    <d v="2012-10-19T00:00:00"/>
    <x v="5"/>
    <x v="3"/>
    <n v="2905"/>
    <x v="1"/>
    <n v="725000"/>
    <x v="0"/>
    <x v="0"/>
    <n v="725000"/>
  </r>
  <r>
    <d v="2012-10-19T00:00:00"/>
    <x v="5"/>
    <x v="3"/>
    <n v="2602"/>
    <x v="0"/>
    <n v="810000"/>
    <x v="0"/>
    <x v="1"/>
    <n v="810000"/>
  </r>
  <r>
    <d v="2012-10-19T00:00:00"/>
    <x v="5"/>
    <x v="3"/>
    <n v="2615"/>
    <x v="0"/>
    <n v="825000"/>
    <x v="0"/>
    <x v="0"/>
    <n v="825000"/>
  </r>
  <r>
    <d v="2012-10-19T00:00:00"/>
    <x v="5"/>
    <x v="3"/>
    <n v="2914"/>
    <x v="1"/>
    <n v="860100"/>
    <x v="0"/>
    <x v="0"/>
    <n v="860100"/>
  </r>
  <r>
    <d v="2012-10-19T00:00:00"/>
    <x v="5"/>
    <x v="3"/>
    <n v="2617"/>
    <x v="0"/>
    <n v="302500"/>
    <x v="1"/>
    <x v="2"/>
    <n v="302500"/>
  </r>
  <r>
    <d v="2012-10-20T00:00:00"/>
    <x v="5"/>
    <x v="3"/>
    <n v="2602"/>
    <x v="0"/>
    <n v="830000"/>
    <x v="0"/>
    <x v="0"/>
    <n v="830000"/>
  </r>
  <r>
    <d v="2012-10-20T00:00:00"/>
    <x v="5"/>
    <x v="3"/>
    <n v="2607"/>
    <x v="0"/>
    <n v="975000"/>
    <x v="0"/>
    <x v="0"/>
    <n v="975000"/>
  </r>
  <r>
    <d v="2012-10-22T00:00:00"/>
    <x v="5"/>
    <x v="3"/>
    <n v="2905"/>
    <x v="1"/>
    <n v="460000"/>
    <x v="0"/>
    <x v="0"/>
    <n v="460000"/>
  </r>
  <r>
    <d v="2012-10-22T00:00:00"/>
    <x v="5"/>
    <x v="3"/>
    <n v="2905"/>
    <x v="1"/>
    <n v="462000"/>
    <x v="0"/>
    <x v="1"/>
    <n v="462000"/>
  </r>
  <r>
    <d v="2012-10-22T00:00:00"/>
    <x v="5"/>
    <x v="3"/>
    <n v="2914"/>
    <x v="1"/>
    <n v="530000"/>
    <x v="0"/>
    <x v="0"/>
    <n v="530000"/>
  </r>
  <r>
    <d v="2012-10-22T00:00:00"/>
    <x v="5"/>
    <x v="3"/>
    <n v="2903"/>
    <x v="1"/>
    <n v="540000"/>
    <x v="0"/>
    <x v="0"/>
    <n v="540000"/>
  </r>
  <r>
    <d v="2012-10-22T00:00:00"/>
    <x v="5"/>
    <x v="3"/>
    <n v="2615"/>
    <x v="0"/>
    <n v="550000"/>
    <x v="0"/>
    <x v="3"/>
    <n v="550000"/>
  </r>
  <r>
    <d v="2012-10-22T00:00:00"/>
    <x v="5"/>
    <x v="3"/>
    <n v="2617"/>
    <x v="0"/>
    <n v="660000"/>
    <x v="0"/>
    <x v="0"/>
    <n v="660000"/>
  </r>
  <r>
    <d v="2012-10-22T00:00:00"/>
    <x v="5"/>
    <x v="3"/>
    <n v="2612"/>
    <x v="0"/>
    <n v="757000"/>
    <x v="0"/>
    <x v="1"/>
    <n v="757000"/>
  </r>
  <r>
    <d v="2012-10-22T00:00:00"/>
    <x v="5"/>
    <x v="3"/>
    <n v="2612"/>
    <x v="0"/>
    <n v="1350000"/>
    <x v="0"/>
    <x v="3"/>
    <n v="1350000"/>
  </r>
  <r>
    <d v="2012-10-22T00:00:00"/>
    <x v="5"/>
    <x v="3"/>
    <n v="2604"/>
    <x v="0"/>
    <n v="448000"/>
    <x v="1"/>
    <x v="2"/>
    <n v="448000"/>
  </r>
  <r>
    <d v="2012-10-22T00:00:00"/>
    <x v="5"/>
    <x v="3"/>
    <n v="2612"/>
    <x v="0"/>
    <n v="462000"/>
    <x v="1"/>
    <x v="4"/>
    <n v="462000"/>
  </r>
  <r>
    <d v="2012-10-23T00:00:00"/>
    <x v="5"/>
    <x v="3"/>
    <n v="2905"/>
    <x v="1"/>
    <n v="356000"/>
    <x v="0"/>
    <x v="1"/>
    <n v="356000"/>
  </r>
  <r>
    <d v="2012-10-23T00:00:00"/>
    <x v="5"/>
    <x v="3"/>
    <n v="2615"/>
    <x v="0"/>
    <n v="385000"/>
    <x v="0"/>
    <x v="1"/>
    <n v="385000"/>
  </r>
  <r>
    <d v="2012-10-23T00:00:00"/>
    <x v="5"/>
    <x v="3"/>
    <n v="2905"/>
    <x v="1"/>
    <n v="395000"/>
    <x v="0"/>
    <x v="2"/>
    <n v="395000"/>
  </r>
  <r>
    <d v="2012-10-23T00:00:00"/>
    <x v="5"/>
    <x v="3"/>
    <n v="2602"/>
    <x v="0"/>
    <n v="545000"/>
    <x v="0"/>
    <x v="1"/>
    <n v="545000"/>
  </r>
  <r>
    <d v="2012-10-23T00:00:00"/>
    <x v="5"/>
    <x v="3"/>
    <n v="2906"/>
    <x v="1"/>
    <n v="605000"/>
    <x v="0"/>
    <x v="1"/>
    <n v="605000"/>
  </r>
  <r>
    <d v="2012-10-23T00:00:00"/>
    <x v="5"/>
    <x v="3"/>
    <n v="2904"/>
    <x v="1"/>
    <n v="645000"/>
    <x v="0"/>
    <x v="0"/>
    <n v="645000"/>
  </r>
  <r>
    <d v="2012-10-23T00:00:00"/>
    <x v="5"/>
    <x v="3"/>
    <n v="2913"/>
    <x v="1"/>
    <n v="675000"/>
    <x v="0"/>
    <x v="0"/>
    <n v="675000"/>
  </r>
  <r>
    <d v="2012-10-23T00:00:00"/>
    <x v="5"/>
    <x v="3"/>
    <n v="2602"/>
    <x v="0"/>
    <n v="308000"/>
    <x v="1"/>
    <x v="2"/>
    <n v="308000"/>
  </r>
  <r>
    <d v="2012-10-24T00:00:00"/>
    <x v="5"/>
    <x v="3"/>
    <n v="2602"/>
    <x v="0"/>
    <n v="302000"/>
    <x v="0"/>
    <x v="2"/>
    <n v="302000"/>
  </r>
  <r>
    <d v="2012-10-24T00:00:00"/>
    <x v="5"/>
    <x v="3"/>
    <n v="2615"/>
    <x v="0"/>
    <n v="375000"/>
    <x v="0"/>
    <x v="1"/>
    <n v="375000"/>
  </r>
  <r>
    <d v="2012-10-24T00:00:00"/>
    <x v="5"/>
    <x v="3"/>
    <n v="2617"/>
    <x v="0"/>
    <n v="405000"/>
    <x v="0"/>
    <x v="1"/>
    <n v="405000"/>
  </r>
  <r>
    <d v="2012-10-24T00:00:00"/>
    <x v="5"/>
    <x v="3"/>
    <n v="2905"/>
    <x v="1"/>
    <n v="510000"/>
    <x v="0"/>
    <x v="1"/>
    <n v="510000"/>
  </r>
  <r>
    <d v="2012-10-24T00:00:00"/>
    <x v="5"/>
    <x v="3"/>
    <n v="2615"/>
    <x v="0"/>
    <n v="575000"/>
    <x v="0"/>
    <x v="3"/>
    <n v="575000"/>
  </r>
  <r>
    <d v="2012-10-24T00:00:00"/>
    <x v="5"/>
    <x v="3"/>
    <n v="2602"/>
    <x v="0"/>
    <n v="585000"/>
    <x v="0"/>
    <x v="1"/>
    <n v="585000"/>
  </r>
  <r>
    <d v="2012-10-24T00:00:00"/>
    <x v="5"/>
    <x v="3"/>
    <n v="2913"/>
    <x v="1"/>
    <n v="680000"/>
    <x v="0"/>
    <x v="3"/>
    <n v="680000"/>
  </r>
  <r>
    <d v="2012-10-24T00:00:00"/>
    <x v="5"/>
    <x v="3"/>
    <n v="2612"/>
    <x v="0"/>
    <n v="420000"/>
    <x v="1"/>
    <x v="2"/>
    <n v="420000"/>
  </r>
  <r>
    <d v="2012-10-25T00:00:00"/>
    <x v="5"/>
    <x v="3"/>
    <n v="2615"/>
    <x v="0"/>
    <n v="444000"/>
    <x v="0"/>
    <x v="0"/>
    <n v="444000"/>
  </r>
  <r>
    <d v="2012-10-25T00:00:00"/>
    <x v="5"/>
    <x v="3"/>
    <n v="2615"/>
    <x v="0"/>
    <n v="467000"/>
    <x v="0"/>
    <x v="0"/>
    <n v="467000"/>
  </r>
  <r>
    <d v="2012-10-25T00:00:00"/>
    <x v="5"/>
    <x v="3"/>
    <n v="2905"/>
    <x v="1"/>
    <n v="472000"/>
    <x v="0"/>
    <x v="1"/>
    <n v="472000"/>
  </r>
  <r>
    <d v="2012-10-25T00:00:00"/>
    <x v="5"/>
    <x v="3"/>
    <n v="2904"/>
    <x v="1"/>
    <n v="536000"/>
    <x v="0"/>
    <x v="1"/>
    <n v="536000"/>
  </r>
  <r>
    <d v="2012-10-25T00:00:00"/>
    <x v="5"/>
    <x v="3"/>
    <n v="2904"/>
    <x v="1"/>
    <n v="550000"/>
    <x v="0"/>
    <x v="0"/>
    <n v="550000"/>
  </r>
  <r>
    <d v="2012-10-25T00:00:00"/>
    <x v="5"/>
    <x v="3"/>
    <n v="2602"/>
    <x v="0"/>
    <n v="595000"/>
    <x v="0"/>
    <x v="1"/>
    <n v="595000"/>
  </r>
  <r>
    <d v="2012-10-26T00:00:00"/>
    <x v="5"/>
    <x v="3"/>
    <n v="2914"/>
    <x v="1"/>
    <n v="290000"/>
    <x v="0"/>
    <x v="0"/>
    <n v="290000"/>
  </r>
  <r>
    <d v="2012-10-26T00:00:00"/>
    <x v="5"/>
    <x v="3"/>
    <n v="2616"/>
    <x v="0"/>
    <n v="365000"/>
    <x v="0"/>
    <x v="2"/>
    <n v="365000"/>
  </r>
  <r>
    <d v="2012-10-26T00:00:00"/>
    <x v="5"/>
    <x v="3"/>
    <n v="2615"/>
    <x v="0"/>
    <n v="420000"/>
    <x v="0"/>
    <x v="1"/>
    <n v="420000"/>
  </r>
  <r>
    <d v="2012-10-26T00:00:00"/>
    <x v="5"/>
    <x v="3"/>
    <n v="2913"/>
    <x v="1"/>
    <n v="455000"/>
    <x v="0"/>
    <x v="1"/>
    <n v="455000"/>
  </r>
  <r>
    <d v="2012-10-26T00:00:00"/>
    <x v="5"/>
    <x v="3"/>
    <n v="2606"/>
    <x v="0"/>
    <n v="490000"/>
    <x v="0"/>
    <x v="1"/>
    <n v="490000"/>
  </r>
  <r>
    <d v="2012-10-26T00:00:00"/>
    <x v="5"/>
    <x v="3"/>
    <n v="2605"/>
    <x v="0"/>
    <n v="625000"/>
    <x v="0"/>
    <x v="1"/>
    <n v="625000"/>
  </r>
  <r>
    <d v="2012-10-26T00:00:00"/>
    <x v="5"/>
    <x v="3"/>
    <n v="2905"/>
    <x v="1"/>
    <n v="655000"/>
    <x v="0"/>
    <x v="0"/>
    <n v="655000"/>
  </r>
  <r>
    <d v="2012-10-26T00:00:00"/>
    <x v="5"/>
    <x v="3"/>
    <n v="2914"/>
    <x v="1"/>
    <n v="780000"/>
    <x v="0"/>
    <x v="0"/>
    <n v="780000"/>
  </r>
  <r>
    <d v="2012-10-27T00:00:00"/>
    <x v="5"/>
    <x v="3"/>
    <n v="2611"/>
    <x v="0"/>
    <n v="466000"/>
    <x v="0"/>
    <x v="1"/>
    <n v="466000"/>
  </r>
  <r>
    <d v="2012-10-27T00:00:00"/>
    <x v="5"/>
    <x v="3"/>
    <n v="2902"/>
    <x v="1"/>
    <n v="635000"/>
    <x v="0"/>
    <x v="0"/>
    <n v="635000"/>
  </r>
  <r>
    <d v="2012-10-29T00:00:00"/>
    <x v="5"/>
    <x v="3"/>
    <n v="2906"/>
    <x v="1"/>
    <n v="399000"/>
    <x v="0"/>
    <x v="1"/>
    <n v="399000"/>
  </r>
  <r>
    <d v="2012-10-29T00:00:00"/>
    <x v="5"/>
    <x v="3"/>
    <n v="2902"/>
    <x v="1"/>
    <n v="429950"/>
    <x v="0"/>
    <x v="1"/>
    <n v="429950"/>
  </r>
  <r>
    <d v="2012-10-29T00:00:00"/>
    <x v="5"/>
    <x v="3"/>
    <n v="2611"/>
    <x v="0"/>
    <n v="548000"/>
    <x v="0"/>
    <x v="1"/>
    <n v="548000"/>
  </r>
  <r>
    <d v="2012-10-29T00:00:00"/>
    <x v="5"/>
    <x v="3"/>
    <n v="2611"/>
    <x v="0"/>
    <n v="599000"/>
    <x v="0"/>
    <x v="1"/>
    <n v="599000"/>
  </r>
  <r>
    <d v="2012-10-29T00:00:00"/>
    <x v="5"/>
    <x v="3"/>
    <n v="2602"/>
    <x v="0"/>
    <n v="870000"/>
    <x v="0"/>
    <x v="0"/>
    <n v="870000"/>
  </r>
  <r>
    <d v="2012-10-29T00:00:00"/>
    <x v="5"/>
    <x v="3"/>
    <n v="2617"/>
    <x v="0"/>
    <n v="340000"/>
    <x v="1"/>
    <x v="4"/>
    <n v="340000"/>
  </r>
  <r>
    <d v="2012-10-29T00:00:00"/>
    <x v="5"/>
    <x v="3"/>
    <n v="2605"/>
    <x v="0"/>
    <n v="539000"/>
    <x v="1"/>
    <x v="1"/>
    <n v="539000"/>
  </r>
  <r>
    <d v="2012-10-29T00:00:00"/>
    <x v="5"/>
    <x v="3"/>
    <n v="2605"/>
    <x v="0"/>
    <n v="540000"/>
    <x v="1"/>
    <x v="1"/>
    <n v="540000"/>
  </r>
  <r>
    <d v="2012-10-30T00:00:00"/>
    <x v="5"/>
    <x v="3"/>
    <n v="2615"/>
    <x v="0"/>
    <n v="359000"/>
    <x v="0"/>
    <x v="1"/>
    <n v="359000"/>
  </r>
  <r>
    <d v="2012-10-30T00:00:00"/>
    <x v="5"/>
    <x v="3"/>
    <n v="2905"/>
    <x v="1"/>
    <n v="400000"/>
    <x v="0"/>
    <x v="1"/>
    <n v="400000"/>
  </r>
  <r>
    <d v="2012-10-30T00:00:00"/>
    <x v="5"/>
    <x v="3"/>
    <n v="2906"/>
    <x v="1"/>
    <n v="450000"/>
    <x v="0"/>
    <x v="1"/>
    <n v="450000"/>
  </r>
  <r>
    <d v="2012-10-30T00:00:00"/>
    <x v="5"/>
    <x v="3"/>
    <n v="2902"/>
    <x v="1"/>
    <n v="540000"/>
    <x v="0"/>
    <x v="0"/>
    <n v="540000"/>
  </r>
  <r>
    <d v="2012-10-30T00:00:00"/>
    <x v="5"/>
    <x v="3"/>
    <n v="2611"/>
    <x v="0"/>
    <n v="600000"/>
    <x v="0"/>
    <x v="0"/>
    <n v="600000"/>
  </r>
  <r>
    <d v="2012-10-30T00:00:00"/>
    <x v="5"/>
    <x v="3"/>
    <n v="2913"/>
    <x v="1"/>
    <n v="665000"/>
    <x v="0"/>
    <x v="0"/>
    <n v="665000"/>
  </r>
  <r>
    <d v="2012-10-30T00:00:00"/>
    <x v="5"/>
    <x v="3"/>
    <n v="2911"/>
    <x v="1"/>
    <n v="775000"/>
    <x v="0"/>
    <x v="0"/>
    <n v="775000"/>
  </r>
  <r>
    <d v="2012-10-30T00:00:00"/>
    <x v="5"/>
    <x v="3"/>
    <n v="2605"/>
    <x v="0"/>
    <n v="826000"/>
    <x v="0"/>
    <x v="1"/>
    <n v="826000"/>
  </r>
  <r>
    <d v="2012-10-30T00:00:00"/>
    <x v="5"/>
    <x v="3"/>
    <n v="2912"/>
    <x v="1"/>
    <n v="359000"/>
    <x v="1"/>
    <x v="2"/>
    <n v="359000"/>
  </r>
  <r>
    <d v="2012-10-31T00:00:00"/>
    <x v="5"/>
    <x v="3"/>
    <n v="2905"/>
    <x v="1"/>
    <n v="365000"/>
    <x v="0"/>
    <x v="2"/>
    <n v="365000"/>
  </r>
  <r>
    <d v="2012-10-31T00:00:00"/>
    <x v="5"/>
    <x v="3"/>
    <n v="2606"/>
    <x v="0"/>
    <n v="470000"/>
    <x v="0"/>
    <x v="1"/>
    <n v="470000"/>
  </r>
  <r>
    <d v="2012-10-31T00:00:00"/>
    <x v="5"/>
    <x v="3"/>
    <n v="2902"/>
    <x v="1"/>
    <n v="720000"/>
    <x v="0"/>
    <x v="0"/>
    <n v="720000"/>
  </r>
  <r>
    <d v="2012-10-31T00:00:00"/>
    <x v="5"/>
    <x v="3"/>
    <n v="2606"/>
    <x v="0"/>
    <n v="1240000"/>
    <x v="0"/>
    <x v="3"/>
    <n v="1240000"/>
  </r>
  <r>
    <d v="2012-10-31T00:00:00"/>
    <x v="5"/>
    <x v="3"/>
    <n v="2606"/>
    <x v="0"/>
    <n v="372000"/>
    <x v="1"/>
    <x v="2"/>
    <n v="372000"/>
  </r>
  <r>
    <d v="2012-10-31T00:00:00"/>
    <x v="5"/>
    <x v="3"/>
    <n v="2615"/>
    <x v="0"/>
    <n v="420000"/>
    <x v="1"/>
    <x v="1"/>
    <n v="420000"/>
  </r>
  <r>
    <d v="2012-10-31T00:00:00"/>
    <x v="5"/>
    <x v="3"/>
    <n v="2612"/>
    <x v="0"/>
    <n v="620000"/>
    <x v="1"/>
    <x v="1"/>
    <n v="620000"/>
  </r>
  <r>
    <d v="2012-11-01T00:00:00"/>
    <x v="5"/>
    <x v="3"/>
    <n v="2617"/>
    <x v="0"/>
    <n v="440000"/>
    <x v="0"/>
    <x v="0"/>
    <n v="440000"/>
  </r>
  <r>
    <d v="2012-11-01T00:00:00"/>
    <x v="5"/>
    <x v="3"/>
    <n v="2615"/>
    <x v="0"/>
    <n v="450500"/>
    <x v="0"/>
    <x v="1"/>
    <n v="450500"/>
  </r>
  <r>
    <d v="2012-11-01T00:00:00"/>
    <x v="5"/>
    <x v="3"/>
    <n v="2600"/>
    <x v="0"/>
    <n v="785000"/>
    <x v="0"/>
    <x v="0"/>
    <n v="785000"/>
  </r>
  <r>
    <d v="2012-11-01T00:00:00"/>
    <x v="5"/>
    <x v="3"/>
    <n v="2612"/>
    <x v="0"/>
    <n v="1225000"/>
    <x v="0"/>
    <x v="0"/>
    <n v="1225000"/>
  </r>
  <r>
    <d v="2012-11-01T00:00:00"/>
    <x v="5"/>
    <x v="3"/>
    <n v="2604"/>
    <x v="0"/>
    <n v="380000"/>
    <x v="1"/>
    <x v="4"/>
    <n v="380000"/>
  </r>
  <r>
    <d v="2012-11-02T00:00:00"/>
    <x v="5"/>
    <x v="3"/>
    <n v="2615"/>
    <x v="0"/>
    <n v="475000"/>
    <x v="0"/>
    <x v="0"/>
    <n v="475000"/>
  </r>
  <r>
    <d v="2012-11-02T00:00:00"/>
    <x v="5"/>
    <x v="3"/>
    <n v="2615"/>
    <x v="0"/>
    <n v="495000"/>
    <x v="0"/>
    <x v="1"/>
    <n v="495000"/>
  </r>
  <r>
    <d v="2012-11-02T00:00:00"/>
    <x v="5"/>
    <x v="3"/>
    <n v="2605"/>
    <x v="0"/>
    <n v="520000"/>
    <x v="0"/>
    <x v="1"/>
    <n v="520000"/>
  </r>
  <r>
    <d v="2012-11-02T00:00:00"/>
    <x v="5"/>
    <x v="3"/>
    <n v="2903"/>
    <x v="1"/>
    <n v="575000"/>
    <x v="0"/>
    <x v="3"/>
    <n v="575000"/>
  </r>
  <r>
    <d v="2012-11-02T00:00:00"/>
    <x v="5"/>
    <x v="3"/>
    <n v="2905"/>
    <x v="1"/>
    <n v="635000"/>
    <x v="0"/>
    <x v="0"/>
    <n v="635000"/>
  </r>
  <r>
    <d v="2012-11-02T00:00:00"/>
    <x v="5"/>
    <x v="3"/>
    <n v="2602"/>
    <x v="0"/>
    <n v="700000"/>
    <x v="0"/>
    <x v="1"/>
    <n v="700000"/>
  </r>
  <r>
    <d v="2012-11-02T00:00:00"/>
    <x v="5"/>
    <x v="3"/>
    <n v="2607"/>
    <x v="0"/>
    <n v="825000"/>
    <x v="0"/>
    <x v="3"/>
    <n v="825000"/>
  </r>
  <r>
    <d v="2012-11-02T00:00:00"/>
    <x v="5"/>
    <x v="3"/>
    <n v="2617"/>
    <x v="0"/>
    <n v="380000"/>
    <x v="1"/>
    <x v="2"/>
    <n v="380000"/>
  </r>
  <r>
    <d v="2012-11-02T00:00:00"/>
    <x v="5"/>
    <x v="3"/>
    <n v="2612"/>
    <x v="0"/>
    <n v="490000"/>
    <x v="1"/>
    <x v="2"/>
    <n v="490000"/>
  </r>
  <r>
    <d v="2012-11-02T00:00:00"/>
    <x v="5"/>
    <x v="3"/>
    <n v="2602"/>
    <x v="0"/>
    <n v="526000"/>
    <x v="1"/>
    <x v="2"/>
    <n v="526000"/>
  </r>
  <r>
    <d v="2012-11-03T00:00:00"/>
    <x v="5"/>
    <x v="3"/>
    <n v="2905"/>
    <x v="1"/>
    <n v="425000"/>
    <x v="0"/>
    <x v="1"/>
    <n v="425000"/>
  </r>
  <r>
    <d v="2012-11-03T00:00:00"/>
    <x v="5"/>
    <x v="3"/>
    <n v="2617"/>
    <x v="0"/>
    <n v="470000"/>
    <x v="0"/>
    <x v="1"/>
    <n v="470000"/>
  </r>
  <r>
    <d v="2012-11-03T00:00:00"/>
    <x v="5"/>
    <x v="3"/>
    <n v="2611"/>
    <x v="0"/>
    <n v="470000"/>
    <x v="0"/>
    <x v="1"/>
    <n v="470000"/>
  </r>
  <r>
    <d v="2012-11-03T00:00:00"/>
    <x v="5"/>
    <x v="3"/>
    <n v="2615"/>
    <x v="0"/>
    <n v="593000"/>
    <x v="0"/>
    <x v="0"/>
    <n v="593000"/>
  </r>
  <r>
    <d v="2012-11-03T00:00:00"/>
    <x v="5"/>
    <x v="3"/>
    <n v="2615"/>
    <x v="0"/>
    <n v="629000"/>
    <x v="0"/>
    <x v="0"/>
    <n v="629000"/>
  </r>
  <r>
    <d v="2012-11-03T00:00:00"/>
    <x v="5"/>
    <x v="3"/>
    <n v="2904"/>
    <x v="1"/>
    <n v="635000"/>
    <x v="0"/>
    <x v="0"/>
    <n v="635000"/>
  </r>
  <r>
    <d v="2012-11-03T00:00:00"/>
    <x v="5"/>
    <x v="3"/>
    <n v="2605"/>
    <x v="0"/>
    <n v="652500"/>
    <x v="0"/>
    <x v="1"/>
    <n v="652500"/>
  </r>
  <r>
    <d v="2012-11-03T00:00:00"/>
    <x v="5"/>
    <x v="3"/>
    <n v="2607"/>
    <x v="0"/>
    <n v="725000"/>
    <x v="0"/>
    <x v="0"/>
    <n v="725000"/>
  </r>
  <r>
    <d v="2012-11-03T00:00:00"/>
    <x v="5"/>
    <x v="3"/>
    <n v="2607"/>
    <x v="0"/>
    <n v="755000"/>
    <x v="0"/>
    <x v="0"/>
    <n v="755000"/>
  </r>
  <r>
    <d v="2012-11-03T00:00:00"/>
    <x v="5"/>
    <x v="3"/>
    <n v="2604"/>
    <x v="0"/>
    <n v="800000"/>
    <x v="0"/>
    <x v="1"/>
    <n v="800000"/>
  </r>
  <r>
    <d v="2012-11-03T00:00:00"/>
    <x v="5"/>
    <x v="3"/>
    <n v="2612"/>
    <x v="0"/>
    <n v="842000"/>
    <x v="0"/>
    <x v="1"/>
    <n v="842000"/>
  </r>
  <r>
    <d v="2012-11-03T00:00:00"/>
    <x v="5"/>
    <x v="3"/>
    <n v="2607"/>
    <x v="0"/>
    <n v="862000"/>
    <x v="0"/>
    <x v="0"/>
    <n v="862000"/>
  </r>
  <r>
    <d v="2012-11-03T00:00:00"/>
    <x v="5"/>
    <x v="3"/>
    <n v="2603"/>
    <x v="0"/>
    <n v="1555000"/>
    <x v="1"/>
    <x v="0"/>
    <n v="1555000"/>
  </r>
  <r>
    <d v="2012-11-05T00:00:00"/>
    <x v="5"/>
    <x v="3"/>
    <n v="2615"/>
    <x v="0"/>
    <n v="410000"/>
    <x v="0"/>
    <x v="1"/>
    <n v="410000"/>
  </r>
  <r>
    <d v="2012-11-05T00:00:00"/>
    <x v="5"/>
    <x v="3"/>
    <n v="2900"/>
    <x v="0"/>
    <n v="455000"/>
    <x v="0"/>
    <x v="1"/>
    <n v="455000"/>
  </r>
  <r>
    <d v="2012-11-05T00:00:00"/>
    <x v="5"/>
    <x v="3"/>
    <n v="2615"/>
    <x v="0"/>
    <n v="550000"/>
    <x v="0"/>
    <x v="0"/>
    <n v="550000"/>
  </r>
  <r>
    <d v="2012-11-05T00:00:00"/>
    <x v="5"/>
    <x v="3"/>
    <n v="2611"/>
    <x v="0"/>
    <n v="555000"/>
    <x v="0"/>
    <x v="0"/>
    <n v="555000"/>
  </r>
  <r>
    <d v="2012-11-05T00:00:00"/>
    <x v="5"/>
    <x v="3"/>
    <n v="2903"/>
    <x v="1"/>
    <n v="658000"/>
    <x v="0"/>
    <x v="1"/>
    <n v="658000"/>
  </r>
  <r>
    <d v="2012-11-05T00:00:00"/>
    <x v="5"/>
    <x v="3"/>
    <n v="2612"/>
    <x v="0"/>
    <n v="627500"/>
    <x v="1"/>
    <x v="2"/>
    <n v="627500"/>
  </r>
  <r>
    <d v="2012-11-06T00:00:00"/>
    <x v="5"/>
    <x v="3"/>
    <n v="2902"/>
    <x v="1"/>
    <n v="425000"/>
    <x v="0"/>
    <x v="1"/>
    <n v="425000"/>
  </r>
  <r>
    <d v="2012-11-06T00:00:00"/>
    <x v="5"/>
    <x v="3"/>
    <n v="2615"/>
    <x v="0"/>
    <n v="443000"/>
    <x v="0"/>
    <x v="0"/>
    <n v="443000"/>
  </r>
  <r>
    <d v="2012-11-06T00:00:00"/>
    <x v="5"/>
    <x v="3"/>
    <n v="2905"/>
    <x v="1"/>
    <n v="445000"/>
    <x v="0"/>
    <x v="1"/>
    <n v="445000"/>
  </r>
  <r>
    <d v="2012-11-06T00:00:00"/>
    <x v="5"/>
    <x v="3"/>
    <n v="2905"/>
    <x v="1"/>
    <n v="450000"/>
    <x v="0"/>
    <x v="1"/>
    <n v="450000"/>
  </r>
  <r>
    <d v="2012-11-06T00:00:00"/>
    <x v="5"/>
    <x v="3"/>
    <n v="2913"/>
    <x v="1"/>
    <n v="515000"/>
    <x v="0"/>
    <x v="0"/>
    <n v="515000"/>
  </r>
  <r>
    <d v="2012-11-06T00:00:00"/>
    <x v="5"/>
    <x v="3"/>
    <n v="2605"/>
    <x v="0"/>
    <n v="665000"/>
    <x v="0"/>
    <x v="0"/>
    <n v="665000"/>
  </r>
  <r>
    <d v="2012-11-06T00:00:00"/>
    <x v="5"/>
    <x v="3"/>
    <n v="2600"/>
    <x v="0"/>
    <n v="1340000"/>
    <x v="0"/>
    <x v="3"/>
    <n v="1340000"/>
  </r>
  <r>
    <d v="2012-11-07T00:00:00"/>
    <x v="5"/>
    <x v="3"/>
    <n v="2615"/>
    <x v="0"/>
    <n v="490000"/>
    <x v="0"/>
    <x v="0"/>
    <n v="490000"/>
  </r>
  <r>
    <d v="2012-11-07T00:00:00"/>
    <x v="5"/>
    <x v="3"/>
    <n v="2913"/>
    <x v="1"/>
    <n v="515000"/>
    <x v="0"/>
    <x v="0"/>
    <n v="515000"/>
  </r>
  <r>
    <d v="2012-11-07T00:00:00"/>
    <x v="5"/>
    <x v="3"/>
    <n v="2617"/>
    <x v="0"/>
    <n v="541300"/>
    <x v="0"/>
    <x v="1"/>
    <n v="541300"/>
  </r>
  <r>
    <d v="2012-11-07T00:00:00"/>
    <x v="5"/>
    <x v="3"/>
    <n v="2602"/>
    <x v="0"/>
    <n v="615000"/>
    <x v="0"/>
    <x v="1"/>
    <n v="615000"/>
  </r>
  <r>
    <d v="2012-11-07T00:00:00"/>
    <x v="5"/>
    <x v="3"/>
    <n v="2617"/>
    <x v="0"/>
    <n v="660500"/>
    <x v="0"/>
    <x v="0"/>
    <n v="660500"/>
  </r>
  <r>
    <d v="2012-11-07T00:00:00"/>
    <x v="5"/>
    <x v="3"/>
    <n v="2611"/>
    <x v="0"/>
    <n v="712500"/>
    <x v="0"/>
    <x v="0"/>
    <n v="712500"/>
  </r>
  <r>
    <d v="2012-11-07T00:00:00"/>
    <x v="5"/>
    <x v="3"/>
    <n v="2913"/>
    <x v="1"/>
    <n v="1157000"/>
    <x v="0"/>
    <x v="0"/>
    <n v="1157000"/>
  </r>
  <r>
    <d v="2012-11-07T00:00:00"/>
    <x v="5"/>
    <x v="3"/>
    <n v="2617"/>
    <x v="0"/>
    <n v="415000"/>
    <x v="1"/>
    <x v="2"/>
    <n v="415000"/>
  </r>
  <r>
    <d v="2012-11-08T00:00:00"/>
    <x v="5"/>
    <x v="3"/>
    <n v="2615"/>
    <x v="0"/>
    <n v="370400"/>
    <x v="0"/>
    <x v="1"/>
    <n v="370400"/>
  </r>
  <r>
    <d v="2012-11-08T00:00:00"/>
    <x v="5"/>
    <x v="3"/>
    <n v="2914"/>
    <x v="1"/>
    <n v="415000"/>
    <x v="0"/>
    <x v="1"/>
    <n v="415000"/>
  </r>
  <r>
    <d v="2012-11-08T00:00:00"/>
    <x v="5"/>
    <x v="3"/>
    <n v="2611"/>
    <x v="0"/>
    <n v="430000"/>
    <x v="0"/>
    <x v="1"/>
    <n v="430000"/>
  </r>
  <r>
    <d v="2012-11-08T00:00:00"/>
    <x v="5"/>
    <x v="3"/>
    <n v="2913"/>
    <x v="1"/>
    <n v="440000"/>
    <x v="0"/>
    <x v="1"/>
    <n v="440000"/>
  </r>
  <r>
    <d v="2012-11-08T00:00:00"/>
    <x v="5"/>
    <x v="3"/>
    <n v="2913"/>
    <x v="1"/>
    <n v="451000"/>
    <x v="0"/>
    <x v="1"/>
    <n v="451000"/>
  </r>
  <r>
    <d v="2012-11-08T00:00:00"/>
    <x v="5"/>
    <x v="3"/>
    <n v="2605"/>
    <x v="0"/>
    <n v="675000"/>
    <x v="0"/>
    <x v="0"/>
    <n v="675000"/>
  </r>
  <r>
    <d v="2012-11-08T00:00:00"/>
    <x v="5"/>
    <x v="3"/>
    <n v="2603"/>
    <x v="0"/>
    <n v="370000"/>
    <x v="1"/>
    <x v="4"/>
    <n v="370000"/>
  </r>
  <r>
    <d v="2012-11-09T00:00:00"/>
    <x v="5"/>
    <x v="3"/>
    <n v="2615"/>
    <x v="0"/>
    <n v="465000"/>
    <x v="0"/>
    <x v="0"/>
    <n v="465000"/>
  </r>
  <r>
    <d v="2012-11-09T00:00:00"/>
    <x v="5"/>
    <x v="3"/>
    <n v="2615"/>
    <x v="0"/>
    <n v="510000"/>
    <x v="0"/>
    <x v="3"/>
    <n v="510000"/>
  </r>
  <r>
    <d v="2012-11-09T00:00:00"/>
    <x v="5"/>
    <x v="3"/>
    <n v="2904"/>
    <x v="1"/>
    <n v="516000"/>
    <x v="0"/>
    <x v="0"/>
    <n v="516000"/>
  </r>
  <r>
    <d v="2012-11-09T00:00:00"/>
    <x v="5"/>
    <x v="3"/>
    <n v="2904"/>
    <x v="1"/>
    <n v="520000"/>
    <x v="0"/>
    <x v="0"/>
    <n v="520000"/>
  </r>
  <r>
    <d v="2012-11-09T00:00:00"/>
    <x v="5"/>
    <x v="3"/>
    <n v="2617"/>
    <x v="0"/>
    <n v="575000"/>
    <x v="0"/>
    <x v="0"/>
    <n v="575000"/>
  </r>
  <r>
    <d v="2012-11-09T00:00:00"/>
    <x v="5"/>
    <x v="3"/>
    <n v="2611"/>
    <x v="0"/>
    <n v="579000"/>
    <x v="0"/>
    <x v="0"/>
    <n v="579000"/>
  </r>
  <r>
    <d v="2012-11-09T00:00:00"/>
    <x v="5"/>
    <x v="3"/>
    <n v="2602"/>
    <x v="0"/>
    <n v="610000"/>
    <x v="0"/>
    <x v="0"/>
    <n v="610000"/>
  </r>
  <r>
    <d v="2012-11-09T00:00:00"/>
    <x v="5"/>
    <x v="3"/>
    <n v="2914"/>
    <x v="1"/>
    <n v="733000"/>
    <x v="0"/>
    <x v="0"/>
    <n v="733000"/>
  </r>
  <r>
    <d v="2012-11-09T00:00:00"/>
    <x v="5"/>
    <x v="3"/>
    <n v="2912"/>
    <x v="1"/>
    <n v="360000"/>
    <x v="1"/>
    <x v="2"/>
    <n v="360000"/>
  </r>
  <r>
    <d v="2012-11-09T00:00:00"/>
    <x v="5"/>
    <x v="3"/>
    <n v="2606"/>
    <x v="0"/>
    <n v="510000"/>
    <x v="1"/>
    <x v="2"/>
    <n v="510000"/>
  </r>
  <r>
    <d v="2012-11-10T00:00:00"/>
    <x v="5"/>
    <x v="3"/>
    <n v="2615"/>
    <x v="0"/>
    <n v="576000"/>
    <x v="0"/>
    <x v="0"/>
    <n v="576000"/>
  </r>
  <r>
    <d v="2012-11-10T00:00:00"/>
    <x v="5"/>
    <x v="3"/>
    <n v="2906"/>
    <x v="1"/>
    <n v="635000"/>
    <x v="0"/>
    <x v="0"/>
    <n v="635000"/>
  </r>
  <r>
    <d v="2012-11-10T00:00:00"/>
    <x v="5"/>
    <x v="3"/>
    <n v="2604"/>
    <x v="0"/>
    <n v="670000"/>
    <x v="0"/>
    <x v="1"/>
    <n v="670000"/>
  </r>
  <r>
    <d v="2012-11-10T00:00:00"/>
    <x v="5"/>
    <x v="3"/>
    <n v="2604"/>
    <x v="0"/>
    <n v="795000"/>
    <x v="0"/>
    <x v="2"/>
    <n v="795000"/>
  </r>
  <r>
    <d v="2012-11-10T00:00:00"/>
    <x v="5"/>
    <x v="3"/>
    <n v="2607"/>
    <x v="0"/>
    <n v="830000"/>
    <x v="0"/>
    <x v="0"/>
    <n v="830000"/>
  </r>
  <r>
    <d v="2012-11-10T00:00:00"/>
    <x v="5"/>
    <x v="3"/>
    <n v="2607"/>
    <x v="0"/>
    <n v="1195000"/>
    <x v="0"/>
    <x v="0"/>
    <n v="1195000"/>
  </r>
  <r>
    <d v="2012-11-10T00:00:00"/>
    <x v="5"/>
    <x v="3"/>
    <n v="2604"/>
    <x v="0"/>
    <n v="1295000"/>
    <x v="0"/>
    <x v="3"/>
    <n v="1295000"/>
  </r>
  <r>
    <d v="2012-11-10T00:00:00"/>
    <x v="5"/>
    <x v="3"/>
    <n v="2612"/>
    <x v="0"/>
    <n v="464990"/>
    <x v="1"/>
    <x v="1"/>
    <n v="464990"/>
  </r>
  <r>
    <d v="2012-11-12T00:00:00"/>
    <x v="5"/>
    <x v="3"/>
    <n v="2617"/>
    <x v="0"/>
    <n v="480000"/>
    <x v="0"/>
    <x v="1"/>
    <n v="480000"/>
  </r>
  <r>
    <d v="2012-11-12T00:00:00"/>
    <x v="5"/>
    <x v="3"/>
    <n v="2905"/>
    <x v="1"/>
    <n v="545000"/>
    <x v="0"/>
    <x v="0"/>
    <n v="545000"/>
  </r>
  <r>
    <d v="2012-11-12T00:00:00"/>
    <x v="5"/>
    <x v="3"/>
    <n v="2617"/>
    <x v="0"/>
    <n v="548888"/>
    <x v="0"/>
    <x v="1"/>
    <n v="548888"/>
  </r>
  <r>
    <d v="2012-11-12T00:00:00"/>
    <x v="5"/>
    <x v="3"/>
    <n v="2615"/>
    <x v="0"/>
    <n v="550000"/>
    <x v="0"/>
    <x v="3"/>
    <n v="550000"/>
  </r>
  <r>
    <d v="2012-11-12T00:00:00"/>
    <x v="5"/>
    <x v="3"/>
    <n v="2906"/>
    <x v="1"/>
    <n v="740000"/>
    <x v="0"/>
    <x v="0"/>
    <n v="740000"/>
  </r>
  <r>
    <d v="2012-11-12T00:00:00"/>
    <x v="5"/>
    <x v="3"/>
    <n v="2607"/>
    <x v="0"/>
    <n v="750000"/>
    <x v="0"/>
    <x v="0"/>
    <n v="750000"/>
  </r>
  <r>
    <d v="2012-11-12T00:00:00"/>
    <x v="5"/>
    <x v="3"/>
    <n v="2604"/>
    <x v="0"/>
    <n v="750000"/>
    <x v="0"/>
    <x v="1"/>
    <n v="750000"/>
  </r>
  <r>
    <d v="2012-11-12T00:00:00"/>
    <x v="5"/>
    <x v="3"/>
    <n v="2617"/>
    <x v="0"/>
    <n v="295000"/>
    <x v="1"/>
    <x v="4"/>
    <n v="295000"/>
  </r>
  <r>
    <d v="2012-11-13T00:00:00"/>
    <x v="5"/>
    <x v="3"/>
    <n v="2913"/>
    <x v="1"/>
    <n v="385000"/>
    <x v="0"/>
    <x v="1"/>
    <n v="385000"/>
  </r>
  <r>
    <d v="2012-11-13T00:00:00"/>
    <x v="5"/>
    <x v="3"/>
    <n v="2904"/>
    <x v="1"/>
    <n v="418000"/>
    <x v="0"/>
    <x v="1"/>
    <n v="418000"/>
  </r>
  <r>
    <d v="2012-11-13T00:00:00"/>
    <x v="5"/>
    <x v="3"/>
    <n v="2906"/>
    <x v="1"/>
    <n v="455000"/>
    <x v="0"/>
    <x v="1"/>
    <n v="455000"/>
  </r>
  <r>
    <d v="2012-11-13T00:00:00"/>
    <x v="5"/>
    <x v="3"/>
    <n v="2611"/>
    <x v="0"/>
    <n v="460000"/>
    <x v="0"/>
    <x v="0"/>
    <n v="460000"/>
  </r>
  <r>
    <d v="2012-11-13T00:00:00"/>
    <x v="5"/>
    <x v="3"/>
    <n v="2617"/>
    <x v="0"/>
    <n v="524000"/>
    <x v="0"/>
    <x v="0"/>
    <n v="524000"/>
  </r>
  <r>
    <d v="2012-11-13T00:00:00"/>
    <x v="5"/>
    <x v="3"/>
    <n v="2615"/>
    <x v="0"/>
    <n v="530000"/>
    <x v="0"/>
    <x v="0"/>
    <n v="530000"/>
  </r>
  <r>
    <d v="2012-11-13T00:00:00"/>
    <x v="5"/>
    <x v="3"/>
    <n v="2914"/>
    <x v="1"/>
    <n v="569000"/>
    <x v="0"/>
    <x v="0"/>
    <n v="569000"/>
  </r>
  <r>
    <d v="2012-11-13T00:00:00"/>
    <x v="5"/>
    <x v="3"/>
    <n v="2602"/>
    <x v="0"/>
    <n v="363000"/>
    <x v="1"/>
    <x v="2"/>
    <n v="363000"/>
  </r>
  <r>
    <d v="2012-11-14T00:00:00"/>
    <x v="5"/>
    <x v="3"/>
    <n v="2611"/>
    <x v="0"/>
    <n v="640000"/>
    <x v="0"/>
    <x v="3"/>
    <n v="640000"/>
  </r>
  <r>
    <d v="2012-11-15T00:00:00"/>
    <x v="5"/>
    <x v="3"/>
    <n v="2914"/>
    <x v="1"/>
    <n v="310000"/>
    <x v="0"/>
    <x v="0"/>
    <n v="310000"/>
  </r>
  <r>
    <d v="2012-11-15T00:00:00"/>
    <x v="5"/>
    <x v="3"/>
    <n v="2604"/>
    <x v="0"/>
    <n v="510000"/>
    <x v="0"/>
    <x v="1"/>
    <n v="510000"/>
  </r>
  <r>
    <d v="2012-11-15T00:00:00"/>
    <x v="5"/>
    <x v="3"/>
    <n v="2617"/>
    <x v="0"/>
    <n v="545000"/>
    <x v="0"/>
    <x v="0"/>
    <n v="545000"/>
  </r>
  <r>
    <d v="2012-11-15T00:00:00"/>
    <x v="5"/>
    <x v="3"/>
    <n v="2611"/>
    <x v="0"/>
    <n v="545000"/>
    <x v="0"/>
    <x v="1"/>
    <n v="545000"/>
  </r>
  <r>
    <d v="2012-11-15T00:00:00"/>
    <x v="5"/>
    <x v="3"/>
    <n v="2607"/>
    <x v="0"/>
    <n v="1050000"/>
    <x v="0"/>
    <x v="0"/>
    <n v="1050000"/>
  </r>
  <r>
    <d v="2012-11-15T00:00:00"/>
    <x v="5"/>
    <x v="3"/>
    <n v="2603"/>
    <x v="0"/>
    <n v="1360000"/>
    <x v="0"/>
    <x v="3"/>
    <n v="1360000"/>
  </r>
  <r>
    <d v="2012-11-16T00:00:00"/>
    <x v="5"/>
    <x v="3"/>
    <n v="2913"/>
    <x v="1"/>
    <n v="416000"/>
    <x v="0"/>
    <x v="1"/>
    <n v="416000"/>
  </r>
  <r>
    <d v="2012-11-16T00:00:00"/>
    <x v="5"/>
    <x v="3"/>
    <n v="2615"/>
    <x v="0"/>
    <n v="420000"/>
    <x v="0"/>
    <x v="1"/>
    <n v="420000"/>
  </r>
  <r>
    <d v="2012-11-16T00:00:00"/>
    <x v="5"/>
    <x v="3"/>
    <n v="2611"/>
    <x v="0"/>
    <n v="470000"/>
    <x v="0"/>
    <x v="1"/>
    <n v="470000"/>
  </r>
  <r>
    <d v="2012-11-16T00:00:00"/>
    <x v="5"/>
    <x v="3"/>
    <n v="2617"/>
    <x v="0"/>
    <n v="515000"/>
    <x v="0"/>
    <x v="1"/>
    <n v="515000"/>
  </r>
  <r>
    <d v="2012-11-16T00:00:00"/>
    <x v="5"/>
    <x v="3"/>
    <n v="2605"/>
    <x v="0"/>
    <n v="705000"/>
    <x v="0"/>
    <x v="0"/>
    <n v="705000"/>
  </r>
  <r>
    <d v="2012-11-16T00:00:00"/>
    <x v="5"/>
    <x v="3"/>
    <n v="2602"/>
    <x v="0"/>
    <n v="733000"/>
    <x v="0"/>
    <x v="0"/>
    <n v="733000"/>
  </r>
  <r>
    <d v="2012-11-16T00:00:00"/>
    <x v="5"/>
    <x v="3"/>
    <n v="2603"/>
    <x v="0"/>
    <n v="1200000"/>
    <x v="0"/>
    <x v="0"/>
    <n v="1200000"/>
  </r>
  <r>
    <d v="2012-11-16T00:00:00"/>
    <x v="5"/>
    <x v="3"/>
    <n v="2913"/>
    <x v="1"/>
    <n v="1210000"/>
    <x v="0"/>
    <x v="3"/>
    <n v="1210000"/>
  </r>
  <r>
    <d v="2012-11-16T00:00:00"/>
    <x v="5"/>
    <x v="3"/>
    <n v="2602"/>
    <x v="0"/>
    <n v="415000"/>
    <x v="1"/>
    <x v="4"/>
    <n v="415000"/>
  </r>
  <r>
    <d v="2012-11-17T00:00:00"/>
    <x v="5"/>
    <x v="3"/>
    <n v="2903"/>
    <x v="1"/>
    <n v="372000"/>
    <x v="0"/>
    <x v="1"/>
    <n v="372000"/>
  </r>
  <r>
    <d v="2012-11-17T00:00:00"/>
    <x v="5"/>
    <x v="3"/>
    <n v="2902"/>
    <x v="1"/>
    <n v="390000"/>
    <x v="0"/>
    <x v="1"/>
    <n v="390000"/>
  </r>
  <r>
    <d v="2012-11-17T00:00:00"/>
    <x v="5"/>
    <x v="3"/>
    <n v="2611"/>
    <x v="0"/>
    <n v="637000"/>
    <x v="0"/>
    <x v="0"/>
    <n v="637000"/>
  </r>
  <r>
    <d v="2012-11-17T00:00:00"/>
    <x v="5"/>
    <x v="3"/>
    <n v="2605"/>
    <x v="0"/>
    <n v="720000"/>
    <x v="0"/>
    <x v="0"/>
    <n v="720000"/>
  </r>
  <r>
    <d v="2012-11-17T00:00:00"/>
    <x v="5"/>
    <x v="3"/>
    <n v="2602"/>
    <x v="0"/>
    <n v="755000"/>
    <x v="0"/>
    <x v="1"/>
    <n v="755000"/>
  </r>
  <r>
    <d v="2012-11-17T00:00:00"/>
    <x v="5"/>
    <x v="3"/>
    <n v="2603"/>
    <x v="0"/>
    <n v="771500"/>
    <x v="0"/>
    <x v="1"/>
    <n v="771500"/>
  </r>
  <r>
    <d v="2012-11-17T00:00:00"/>
    <x v="5"/>
    <x v="3"/>
    <n v="2602"/>
    <x v="0"/>
    <n v="860000"/>
    <x v="0"/>
    <x v="1"/>
    <n v="860000"/>
  </r>
  <r>
    <d v="2012-11-17T00:00:00"/>
    <x v="5"/>
    <x v="3"/>
    <n v="2604"/>
    <x v="0"/>
    <n v="930000"/>
    <x v="0"/>
    <x v="1"/>
    <n v="930000"/>
  </r>
  <r>
    <d v="2012-11-17T00:00:00"/>
    <x v="5"/>
    <x v="3"/>
    <n v="2604"/>
    <x v="0"/>
    <n v="1000000"/>
    <x v="0"/>
    <x v="0"/>
    <n v="1000000"/>
  </r>
  <r>
    <d v="2012-11-17T00:00:00"/>
    <x v="5"/>
    <x v="3"/>
    <n v="2603"/>
    <x v="0"/>
    <n v="1730000"/>
    <x v="0"/>
    <x v="0"/>
    <n v="1730000"/>
  </r>
  <r>
    <d v="2012-11-19T00:00:00"/>
    <x v="5"/>
    <x v="3"/>
    <n v="2914"/>
    <x v="1"/>
    <n v="412000"/>
    <x v="0"/>
    <x v="1"/>
    <n v="412000"/>
  </r>
  <r>
    <d v="2012-11-19T00:00:00"/>
    <x v="5"/>
    <x v="3"/>
    <n v="2905"/>
    <x v="1"/>
    <n v="421000"/>
    <x v="0"/>
    <x v="1"/>
    <n v="421000"/>
  </r>
  <r>
    <d v="2012-11-19T00:00:00"/>
    <x v="5"/>
    <x v="3"/>
    <n v="2905"/>
    <x v="1"/>
    <n v="470000"/>
    <x v="0"/>
    <x v="1"/>
    <n v="470000"/>
  </r>
  <r>
    <d v="2012-11-19T00:00:00"/>
    <x v="5"/>
    <x v="3"/>
    <n v="2912"/>
    <x v="1"/>
    <n v="535000"/>
    <x v="0"/>
    <x v="0"/>
    <n v="535000"/>
  </r>
  <r>
    <d v="2012-11-19T00:00:00"/>
    <x v="5"/>
    <x v="3"/>
    <n v="2903"/>
    <x v="1"/>
    <n v="540000"/>
    <x v="0"/>
    <x v="0"/>
    <n v="540000"/>
  </r>
  <r>
    <d v="2012-11-19T00:00:00"/>
    <x v="5"/>
    <x v="3"/>
    <n v="2617"/>
    <x v="0"/>
    <n v="575000"/>
    <x v="0"/>
    <x v="0"/>
    <n v="575000"/>
  </r>
  <r>
    <d v="2012-11-19T00:00:00"/>
    <x v="5"/>
    <x v="3"/>
    <n v="2913"/>
    <x v="1"/>
    <n v="378500"/>
    <x v="1"/>
    <x v="2"/>
    <n v="378500"/>
  </r>
  <r>
    <d v="2012-11-19T00:00:00"/>
    <x v="5"/>
    <x v="3"/>
    <n v="2900"/>
    <x v="0"/>
    <n v="420000"/>
    <x v="1"/>
    <x v="2"/>
    <n v="420000"/>
  </r>
  <r>
    <d v="2012-11-20T00:00:00"/>
    <x v="5"/>
    <x v="3"/>
    <n v="2913"/>
    <x v="1"/>
    <n v="390000"/>
    <x v="0"/>
    <x v="1"/>
    <n v="390000"/>
  </r>
  <r>
    <d v="2012-11-20T00:00:00"/>
    <x v="5"/>
    <x v="3"/>
    <n v="2914"/>
    <x v="1"/>
    <n v="418000"/>
    <x v="0"/>
    <x v="1"/>
    <n v="418000"/>
  </r>
  <r>
    <d v="2012-11-20T00:00:00"/>
    <x v="5"/>
    <x v="3"/>
    <n v="2615"/>
    <x v="0"/>
    <n v="423000"/>
    <x v="0"/>
    <x v="1"/>
    <n v="423000"/>
  </r>
  <r>
    <d v="2012-11-20T00:00:00"/>
    <x v="5"/>
    <x v="3"/>
    <n v="2604"/>
    <x v="0"/>
    <n v="535000"/>
    <x v="0"/>
    <x v="2"/>
    <n v="535000"/>
  </r>
  <r>
    <d v="2012-11-20T00:00:00"/>
    <x v="5"/>
    <x v="3"/>
    <n v="2611"/>
    <x v="0"/>
    <n v="540000"/>
    <x v="0"/>
    <x v="0"/>
    <n v="540000"/>
  </r>
  <r>
    <d v="2012-11-20T00:00:00"/>
    <x v="5"/>
    <x v="3"/>
    <n v="2611"/>
    <x v="0"/>
    <n v="610000"/>
    <x v="0"/>
    <x v="0"/>
    <n v="610000"/>
  </r>
  <r>
    <d v="2012-11-20T00:00:00"/>
    <x v="5"/>
    <x v="3"/>
    <n v="2600"/>
    <x v="0"/>
    <n v="435000"/>
    <x v="1"/>
    <x v="2"/>
    <n v="435000"/>
  </r>
  <r>
    <d v="2012-11-21T00:00:00"/>
    <x v="5"/>
    <x v="3"/>
    <n v="2906"/>
    <x v="1"/>
    <n v="385000"/>
    <x v="0"/>
    <x v="1"/>
    <n v="385000"/>
  </r>
  <r>
    <d v="2012-11-21T00:00:00"/>
    <x v="5"/>
    <x v="3"/>
    <n v="2615"/>
    <x v="0"/>
    <n v="395000"/>
    <x v="0"/>
    <x v="1"/>
    <n v="395000"/>
  </r>
  <r>
    <d v="2012-11-21T00:00:00"/>
    <x v="5"/>
    <x v="3"/>
    <n v="2611"/>
    <x v="0"/>
    <n v="475000"/>
    <x v="0"/>
    <x v="1"/>
    <n v="475000"/>
  </r>
  <r>
    <d v="2012-11-21T00:00:00"/>
    <x v="5"/>
    <x v="3"/>
    <n v="2900"/>
    <x v="0"/>
    <n v="505000"/>
    <x v="0"/>
    <x v="1"/>
    <n v="505000"/>
  </r>
  <r>
    <d v="2012-11-21T00:00:00"/>
    <x v="5"/>
    <x v="3"/>
    <n v="2902"/>
    <x v="1"/>
    <n v="507500"/>
    <x v="0"/>
    <x v="1"/>
    <n v="507500"/>
  </r>
  <r>
    <d v="2012-11-21T00:00:00"/>
    <x v="5"/>
    <x v="3"/>
    <n v="2602"/>
    <x v="0"/>
    <n v="553000"/>
    <x v="0"/>
    <x v="1"/>
    <n v="553000"/>
  </r>
  <r>
    <d v="2012-11-21T00:00:00"/>
    <x v="5"/>
    <x v="3"/>
    <n v="2905"/>
    <x v="1"/>
    <n v="630000"/>
    <x v="0"/>
    <x v="0"/>
    <n v="630000"/>
  </r>
  <r>
    <d v="2012-11-21T00:00:00"/>
    <x v="5"/>
    <x v="3"/>
    <n v="2615"/>
    <x v="0"/>
    <n v="635000"/>
    <x v="0"/>
    <x v="0"/>
    <n v="635000"/>
  </r>
  <r>
    <d v="2012-11-21T00:00:00"/>
    <x v="5"/>
    <x v="3"/>
    <n v="2605"/>
    <x v="0"/>
    <n v="950000"/>
    <x v="0"/>
    <x v="0"/>
    <n v="950000"/>
  </r>
  <r>
    <d v="2012-11-21T00:00:00"/>
    <x v="5"/>
    <x v="3"/>
    <n v="2602"/>
    <x v="0"/>
    <n v="358000"/>
    <x v="1"/>
    <x v="2"/>
    <n v="358000"/>
  </r>
  <r>
    <d v="2012-11-21T00:00:00"/>
    <x v="5"/>
    <x v="3"/>
    <n v="2601"/>
    <x v="0"/>
    <n v="396000"/>
    <x v="1"/>
    <x v="4"/>
    <n v="396000"/>
  </r>
  <r>
    <d v="2012-11-22T00:00:00"/>
    <x v="5"/>
    <x v="3"/>
    <n v="2903"/>
    <x v="1"/>
    <n v="420000"/>
    <x v="0"/>
    <x v="1"/>
    <n v="420000"/>
  </r>
  <r>
    <d v="2012-11-22T00:00:00"/>
    <x v="5"/>
    <x v="3"/>
    <n v="2902"/>
    <x v="1"/>
    <n v="450000"/>
    <x v="0"/>
    <x v="2"/>
    <n v="450000"/>
  </r>
  <r>
    <d v="2012-11-22T00:00:00"/>
    <x v="5"/>
    <x v="3"/>
    <n v="2914"/>
    <x v="1"/>
    <n v="590000"/>
    <x v="0"/>
    <x v="0"/>
    <n v="590000"/>
  </r>
  <r>
    <d v="2012-11-22T00:00:00"/>
    <x v="5"/>
    <x v="3"/>
    <n v="2605"/>
    <x v="0"/>
    <n v="685000"/>
    <x v="0"/>
    <x v="1"/>
    <n v="685000"/>
  </r>
  <r>
    <d v="2012-11-22T00:00:00"/>
    <x v="5"/>
    <x v="3"/>
    <n v="2902"/>
    <x v="1"/>
    <n v="695000"/>
    <x v="0"/>
    <x v="3"/>
    <n v="695000"/>
  </r>
  <r>
    <d v="2012-11-22T00:00:00"/>
    <x v="5"/>
    <x v="3"/>
    <n v="2612"/>
    <x v="0"/>
    <n v="850000"/>
    <x v="0"/>
    <x v="1"/>
    <n v="850000"/>
  </r>
  <r>
    <d v="2012-11-23T00:00:00"/>
    <x v="5"/>
    <x v="3"/>
    <n v="2904"/>
    <x v="1"/>
    <n v="377500"/>
    <x v="0"/>
    <x v="1"/>
    <n v="377500"/>
  </r>
  <r>
    <d v="2012-11-23T00:00:00"/>
    <x v="5"/>
    <x v="3"/>
    <n v="2617"/>
    <x v="0"/>
    <n v="410000"/>
    <x v="0"/>
    <x v="2"/>
    <n v="410000"/>
  </r>
  <r>
    <d v="2012-11-23T00:00:00"/>
    <x v="5"/>
    <x v="3"/>
    <n v="2905"/>
    <x v="1"/>
    <n v="439000"/>
    <x v="0"/>
    <x v="1"/>
    <n v="439000"/>
  </r>
  <r>
    <d v="2012-11-23T00:00:00"/>
    <x v="5"/>
    <x v="3"/>
    <n v="2617"/>
    <x v="0"/>
    <n v="450000"/>
    <x v="0"/>
    <x v="1"/>
    <n v="450000"/>
  </r>
  <r>
    <d v="2012-11-23T00:00:00"/>
    <x v="5"/>
    <x v="3"/>
    <n v="2615"/>
    <x v="0"/>
    <n v="500000"/>
    <x v="0"/>
    <x v="0"/>
    <n v="500000"/>
  </r>
  <r>
    <d v="2012-11-23T00:00:00"/>
    <x v="5"/>
    <x v="3"/>
    <n v="2602"/>
    <x v="0"/>
    <n v="610000"/>
    <x v="0"/>
    <x v="1"/>
    <n v="610000"/>
  </r>
  <r>
    <d v="2012-11-23T00:00:00"/>
    <x v="5"/>
    <x v="3"/>
    <n v="2914"/>
    <x v="1"/>
    <n v="720000"/>
    <x v="0"/>
    <x v="0"/>
    <n v="720000"/>
  </r>
  <r>
    <d v="2012-11-23T00:00:00"/>
    <x v="5"/>
    <x v="3"/>
    <n v="2602"/>
    <x v="0"/>
    <n v="772500"/>
    <x v="0"/>
    <x v="1"/>
    <n v="772500"/>
  </r>
  <r>
    <d v="2012-11-23T00:00:00"/>
    <x v="5"/>
    <x v="3"/>
    <n v="2603"/>
    <x v="0"/>
    <n v="1000000"/>
    <x v="0"/>
    <x v="1"/>
    <n v="1000000"/>
  </r>
  <r>
    <d v="2012-11-23T00:00:00"/>
    <x v="5"/>
    <x v="3"/>
    <n v="2602"/>
    <x v="0"/>
    <n v="337500"/>
    <x v="1"/>
    <x v="2"/>
    <n v="337500"/>
  </r>
  <r>
    <d v="2012-11-24T00:00:00"/>
    <x v="5"/>
    <x v="3"/>
    <n v="2905"/>
    <x v="1"/>
    <n v="387000"/>
    <x v="0"/>
    <x v="1"/>
    <n v="387000"/>
  </r>
  <r>
    <d v="2012-11-24T00:00:00"/>
    <x v="5"/>
    <x v="3"/>
    <n v="2904"/>
    <x v="1"/>
    <n v="527500"/>
    <x v="0"/>
    <x v="0"/>
    <n v="527500"/>
  </r>
  <r>
    <d v="2012-11-24T00:00:00"/>
    <x v="5"/>
    <x v="3"/>
    <n v="2615"/>
    <x v="0"/>
    <n v="580000"/>
    <x v="0"/>
    <x v="0"/>
    <n v="580000"/>
  </r>
  <r>
    <d v="2012-11-24T00:00:00"/>
    <x v="5"/>
    <x v="3"/>
    <n v="2602"/>
    <x v="0"/>
    <n v="628000"/>
    <x v="0"/>
    <x v="1"/>
    <n v="628000"/>
  </r>
  <r>
    <d v="2012-11-24T00:00:00"/>
    <x v="5"/>
    <x v="3"/>
    <n v="2604"/>
    <x v="0"/>
    <n v="750000"/>
    <x v="0"/>
    <x v="1"/>
    <n v="750000"/>
  </r>
  <r>
    <d v="2012-11-24T00:00:00"/>
    <x v="5"/>
    <x v="3"/>
    <n v="2602"/>
    <x v="0"/>
    <n v="843000"/>
    <x v="0"/>
    <x v="0"/>
    <n v="843000"/>
  </r>
  <r>
    <d v="2012-11-25T00:00:00"/>
    <x v="5"/>
    <x v="3"/>
    <n v="2603"/>
    <x v="0"/>
    <n v="455000"/>
    <x v="1"/>
    <x v="4"/>
    <n v="455000"/>
  </r>
  <r>
    <d v="2012-11-26T00:00:00"/>
    <x v="5"/>
    <x v="3"/>
    <n v="2615"/>
    <x v="0"/>
    <n v="375000"/>
    <x v="0"/>
    <x v="2"/>
    <n v="375000"/>
  </r>
  <r>
    <d v="2012-11-26T00:00:00"/>
    <x v="5"/>
    <x v="3"/>
    <n v="2905"/>
    <x v="1"/>
    <n v="429000"/>
    <x v="0"/>
    <x v="1"/>
    <n v="429000"/>
  </r>
  <r>
    <d v="2012-11-26T00:00:00"/>
    <x v="5"/>
    <x v="3"/>
    <n v="2606"/>
    <x v="0"/>
    <n v="450000"/>
    <x v="0"/>
    <x v="1"/>
    <n v="450000"/>
  </r>
  <r>
    <d v="2012-11-26T00:00:00"/>
    <x v="5"/>
    <x v="3"/>
    <n v="2615"/>
    <x v="0"/>
    <n v="479500"/>
    <x v="0"/>
    <x v="1"/>
    <n v="479500"/>
  </r>
  <r>
    <d v="2012-11-26T00:00:00"/>
    <x v="5"/>
    <x v="3"/>
    <n v="2602"/>
    <x v="0"/>
    <n v="595000"/>
    <x v="0"/>
    <x v="1"/>
    <n v="595000"/>
  </r>
  <r>
    <d v="2012-11-26T00:00:00"/>
    <x v="5"/>
    <x v="3"/>
    <n v="2602"/>
    <x v="0"/>
    <n v="603000"/>
    <x v="0"/>
    <x v="1"/>
    <n v="603000"/>
  </r>
  <r>
    <d v="2012-11-26T00:00:00"/>
    <x v="5"/>
    <x v="3"/>
    <n v="2906"/>
    <x v="1"/>
    <n v="645000"/>
    <x v="0"/>
    <x v="3"/>
    <n v="645000"/>
  </r>
  <r>
    <d v="2012-11-26T00:00:00"/>
    <x v="5"/>
    <x v="3"/>
    <n v="2612"/>
    <x v="0"/>
    <n v="735000"/>
    <x v="0"/>
    <x v="0"/>
    <n v="735000"/>
  </r>
  <r>
    <d v="2012-11-26T00:00:00"/>
    <x v="5"/>
    <x v="3"/>
    <n v="2604"/>
    <x v="0"/>
    <n v="800000"/>
    <x v="0"/>
    <x v="0"/>
    <n v="800000"/>
  </r>
  <r>
    <d v="2012-11-26T00:00:00"/>
    <x v="5"/>
    <x v="3"/>
    <n v="2600"/>
    <x v="0"/>
    <n v="1300000"/>
    <x v="0"/>
    <x v="0"/>
    <n v="1300000"/>
  </r>
  <r>
    <d v="2012-11-26T00:00:00"/>
    <x v="5"/>
    <x v="3"/>
    <n v="2615"/>
    <x v="0"/>
    <n v="362500"/>
    <x v="1"/>
    <x v="2"/>
    <n v="362500"/>
  </r>
  <r>
    <d v="2012-11-27T00:00:00"/>
    <x v="5"/>
    <x v="3"/>
    <n v="2914"/>
    <x v="1"/>
    <n v="388000"/>
    <x v="0"/>
    <x v="1"/>
    <n v="388000"/>
  </r>
  <r>
    <d v="2012-11-27T00:00:00"/>
    <x v="5"/>
    <x v="3"/>
    <n v="2906"/>
    <x v="1"/>
    <n v="400000"/>
    <x v="0"/>
    <x v="1"/>
    <n v="400000"/>
  </r>
  <r>
    <d v="2012-11-27T00:00:00"/>
    <x v="5"/>
    <x v="3"/>
    <n v="2602"/>
    <x v="0"/>
    <n v="425199"/>
    <x v="0"/>
    <x v="2"/>
    <n v="425199"/>
  </r>
  <r>
    <d v="2012-11-27T00:00:00"/>
    <x v="5"/>
    <x v="3"/>
    <n v="2903"/>
    <x v="1"/>
    <n v="435000"/>
    <x v="0"/>
    <x v="1"/>
    <n v="435000"/>
  </r>
  <r>
    <d v="2012-11-27T00:00:00"/>
    <x v="5"/>
    <x v="3"/>
    <n v="2902"/>
    <x v="1"/>
    <n v="439000"/>
    <x v="0"/>
    <x v="1"/>
    <n v="439000"/>
  </r>
  <r>
    <d v="2012-11-27T00:00:00"/>
    <x v="5"/>
    <x v="3"/>
    <n v="2614"/>
    <x v="0"/>
    <n v="445000"/>
    <x v="0"/>
    <x v="1"/>
    <n v="445000"/>
  </r>
  <r>
    <d v="2012-11-27T00:00:00"/>
    <x v="5"/>
    <x v="3"/>
    <n v="2611"/>
    <x v="0"/>
    <n v="455000"/>
    <x v="0"/>
    <x v="1"/>
    <n v="455000"/>
  </r>
  <r>
    <d v="2012-11-27T00:00:00"/>
    <x v="5"/>
    <x v="3"/>
    <n v="2905"/>
    <x v="1"/>
    <n v="540000"/>
    <x v="0"/>
    <x v="0"/>
    <n v="540000"/>
  </r>
  <r>
    <d v="2012-11-27T00:00:00"/>
    <x v="5"/>
    <x v="3"/>
    <n v="2914"/>
    <x v="1"/>
    <n v="545000"/>
    <x v="0"/>
    <x v="1"/>
    <n v="545000"/>
  </r>
  <r>
    <d v="2012-11-27T00:00:00"/>
    <x v="5"/>
    <x v="3"/>
    <n v="2602"/>
    <x v="0"/>
    <n v="595000"/>
    <x v="0"/>
    <x v="1"/>
    <n v="595000"/>
  </r>
  <r>
    <d v="2012-11-27T00:00:00"/>
    <x v="5"/>
    <x v="3"/>
    <n v="2913"/>
    <x v="1"/>
    <n v="615000"/>
    <x v="0"/>
    <x v="0"/>
    <n v="615000"/>
  </r>
  <r>
    <d v="2012-11-27T00:00:00"/>
    <x v="5"/>
    <x v="3"/>
    <n v="2604"/>
    <x v="0"/>
    <n v="665000"/>
    <x v="0"/>
    <x v="0"/>
    <n v="665000"/>
  </r>
  <r>
    <d v="2012-11-27T00:00:00"/>
    <x v="5"/>
    <x v="3"/>
    <n v="2606"/>
    <x v="0"/>
    <n v="392000"/>
    <x v="1"/>
    <x v="2"/>
    <n v="392000"/>
  </r>
  <r>
    <d v="2012-11-28T00:00:00"/>
    <x v="5"/>
    <x v="3"/>
    <n v="2615"/>
    <x v="0"/>
    <n v="313000"/>
    <x v="0"/>
    <x v="2"/>
    <n v="313000"/>
  </r>
  <r>
    <d v="2012-11-28T00:00:00"/>
    <x v="5"/>
    <x v="3"/>
    <n v="2615"/>
    <x v="0"/>
    <n v="545000"/>
    <x v="0"/>
    <x v="0"/>
    <n v="545000"/>
  </r>
  <r>
    <d v="2012-11-28T00:00:00"/>
    <x v="5"/>
    <x v="3"/>
    <n v="2906"/>
    <x v="1"/>
    <n v="575000"/>
    <x v="0"/>
    <x v="0"/>
    <n v="575000"/>
  </r>
  <r>
    <d v="2012-11-28T00:00:00"/>
    <x v="5"/>
    <x v="3"/>
    <n v="2617"/>
    <x v="0"/>
    <n v="591000"/>
    <x v="0"/>
    <x v="0"/>
    <n v="591000"/>
  </r>
  <r>
    <d v="2012-11-28T00:00:00"/>
    <x v="5"/>
    <x v="3"/>
    <n v="2605"/>
    <x v="0"/>
    <n v="619000"/>
    <x v="0"/>
    <x v="1"/>
    <n v="619000"/>
  </r>
  <r>
    <d v="2012-11-28T00:00:00"/>
    <x v="5"/>
    <x v="3"/>
    <n v="2604"/>
    <x v="0"/>
    <n v="766000"/>
    <x v="0"/>
    <x v="1"/>
    <n v="766000"/>
  </r>
  <r>
    <d v="2012-11-29T00:00:00"/>
    <x v="5"/>
    <x v="3"/>
    <n v="2914"/>
    <x v="1"/>
    <n v="470000"/>
    <x v="0"/>
    <x v="1"/>
    <n v="470000"/>
  </r>
  <r>
    <d v="2012-11-29T00:00:00"/>
    <x v="5"/>
    <x v="3"/>
    <n v="2913"/>
    <x v="1"/>
    <n v="525000"/>
    <x v="0"/>
    <x v="0"/>
    <n v="525000"/>
  </r>
  <r>
    <d v="2012-11-29T00:00:00"/>
    <x v="5"/>
    <x v="3"/>
    <n v="2602"/>
    <x v="0"/>
    <n v="905000"/>
    <x v="0"/>
    <x v="0"/>
    <n v="905000"/>
  </r>
  <r>
    <d v="2012-11-30T00:00:00"/>
    <x v="5"/>
    <x v="3"/>
    <n v="2615"/>
    <x v="0"/>
    <n v="483500"/>
    <x v="0"/>
    <x v="1"/>
    <n v="483500"/>
  </r>
  <r>
    <d v="2012-11-30T00:00:00"/>
    <x v="5"/>
    <x v="3"/>
    <n v="2611"/>
    <x v="0"/>
    <n v="552000"/>
    <x v="0"/>
    <x v="0"/>
    <n v="552000"/>
  </r>
  <r>
    <d v="2012-11-30T00:00:00"/>
    <x v="5"/>
    <x v="3"/>
    <n v="2615"/>
    <x v="0"/>
    <n v="610000"/>
    <x v="0"/>
    <x v="0"/>
    <n v="610000"/>
  </r>
  <r>
    <d v="2012-11-30T00:00:00"/>
    <x v="5"/>
    <x v="3"/>
    <n v="2606"/>
    <x v="0"/>
    <n v="645000"/>
    <x v="0"/>
    <x v="0"/>
    <n v="645000"/>
  </r>
  <r>
    <d v="2012-11-30T00:00:00"/>
    <x v="5"/>
    <x v="3"/>
    <n v="2604"/>
    <x v="0"/>
    <n v="690000"/>
    <x v="0"/>
    <x v="1"/>
    <n v="690000"/>
  </r>
  <r>
    <d v="2012-11-30T00:00:00"/>
    <x v="5"/>
    <x v="3"/>
    <n v="2905"/>
    <x v="1"/>
    <n v="725000"/>
    <x v="0"/>
    <x v="3"/>
    <n v="725000"/>
  </r>
  <r>
    <d v="2012-12-01T00:00:00"/>
    <x v="5"/>
    <x v="3"/>
    <n v="2611"/>
    <x v="0"/>
    <n v="366000"/>
    <x v="0"/>
    <x v="2"/>
    <n v="366000"/>
  </r>
  <r>
    <d v="2012-12-01T00:00:00"/>
    <x v="5"/>
    <x v="3"/>
    <n v="2614"/>
    <x v="0"/>
    <n v="400000"/>
    <x v="0"/>
    <x v="0"/>
    <n v="400000"/>
  </r>
  <r>
    <d v="2012-12-01T00:00:00"/>
    <x v="5"/>
    <x v="3"/>
    <n v="2614"/>
    <x v="0"/>
    <n v="431000"/>
    <x v="0"/>
    <x v="1"/>
    <n v="431000"/>
  </r>
  <r>
    <d v="2012-12-01T00:00:00"/>
    <x v="5"/>
    <x v="3"/>
    <n v="2611"/>
    <x v="0"/>
    <n v="770000"/>
    <x v="0"/>
    <x v="3"/>
    <n v="770000"/>
  </r>
  <r>
    <d v="2012-12-01T00:00:00"/>
    <x v="5"/>
    <x v="3"/>
    <n v="2607"/>
    <x v="0"/>
    <n v="790000"/>
    <x v="0"/>
    <x v="0"/>
    <n v="790000"/>
  </r>
  <r>
    <d v="2012-12-01T00:00:00"/>
    <x v="5"/>
    <x v="3"/>
    <n v="2607"/>
    <x v="0"/>
    <n v="845000"/>
    <x v="0"/>
    <x v="3"/>
    <n v="845000"/>
  </r>
  <r>
    <d v="2012-12-01T00:00:00"/>
    <x v="5"/>
    <x v="3"/>
    <n v="2612"/>
    <x v="0"/>
    <n v="900000"/>
    <x v="0"/>
    <x v="1"/>
    <n v="900000"/>
  </r>
  <r>
    <d v="2012-12-01T00:00:00"/>
    <x v="5"/>
    <x v="3"/>
    <n v="2604"/>
    <x v="0"/>
    <n v="901000"/>
    <x v="0"/>
    <x v="0"/>
    <n v="901000"/>
  </r>
  <r>
    <d v="2012-12-01T00:00:00"/>
    <x v="5"/>
    <x v="3"/>
    <n v="2606"/>
    <x v="0"/>
    <n v="281000"/>
    <x v="1"/>
    <x v="2"/>
    <n v="281000"/>
  </r>
  <r>
    <d v="2012-12-03T00:00:00"/>
    <x v="5"/>
    <x v="3"/>
    <n v="2906"/>
    <x v="1"/>
    <n v="365000"/>
    <x v="0"/>
    <x v="1"/>
    <n v="365000"/>
  </r>
  <r>
    <d v="2012-12-03T00:00:00"/>
    <x v="5"/>
    <x v="3"/>
    <n v="2905"/>
    <x v="1"/>
    <n v="458000"/>
    <x v="0"/>
    <x v="1"/>
    <n v="458000"/>
  </r>
  <r>
    <d v="2012-12-03T00:00:00"/>
    <x v="5"/>
    <x v="3"/>
    <n v="2615"/>
    <x v="0"/>
    <n v="485000"/>
    <x v="0"/>
    <x v="0"/>
    <n v="485000"/>
  </r>
  <r>
    <d v="2012-12-03T00:00:00"/>
    <x v="5"/>
    <x v="3"/>
    <n v="2615"/>
    <x v="0"/>
    <n v="487500"/>
    <x v="0"/>
    <x v="1"/>
    <n v="487500"/>
  </r>
  <r>
    <d v="2012-12-03T00:00:00"/>
    <x v="5"/>
    <x v="3"/>
    <n v="2615"/>
    <x v="0"/>
    <n v="500000"/>
    <x v="0"/>
    <x v="0"/>
    <n v="500000"/>
  </r>
  <r>
    <d v="2012-12-03T00:00:00"/>
    <x v="5"/>
    <x v="3"/>
    <n v="2912"/>
    <x v="1"/>
    <n v="570000"/>
    <x v="0"/>
    <x v="0"/>
    <n v="570000"/>
  </r>
  <r>
    <d v="2012-12-03T00:00:00"/>
    <x v="5"/>
    <x v="3"/>
    <n v="2605"/>
    <x v="0"/>
    <n v="591000"/>
    <x v="0"/>
    <x v="3"/>
    <n v="591000"/>
  </r>
  <r>
    <d v="2012-12-03T00:00:00"/>
    <x v="5"/>
    <x v="3"/>
    <n v="2911"/>
    <x v="1"/>
    <n v="635000"/>
    <x v="0"/>
    <x v="0"/>
    <n v="635000"/>
  </r>
  <r>
    <d v="2012-12-03T00:00:00"/>
    <x v="5"/>
    <x v="3"/>
    <n v="2913"/>
    <x v="1"/>
    <n v="708000"/>
    <x v="0"/>
    <x v="0"/>
    <n v="708000"/>
  </r>
  <r>
    <d v="2012-12-03T00:00:00"/>
    <x v="5"/>
    <x v="3"/>
    <n v="2600"/>
    <x v="0"/>
    <n v="850000"/>
    <x v="0"/>
    <x v="2"/>
    <n v="850000"/>
  </r>
  <r>
    <d v="2012-12-03T00:00:00"/>
    <x v="5"/>
    <x v="3"/>
    <n v="2603"/>
    <x v="0"/>
    <n v="1425000"/>
    <x v="0"/>
    <x v="0"/>
    <n v="1425000"/>
  </r>
  <r>
    <d v="2012-12-03T00:00:00"/>
    <x v="5"/>
    <x v="3"/>
    <n v="2612"/>
    <x v="0"/>
    <n v="392500"/>
    <x v="1"/>
    <x v="4"/>
    <n v="392500"/>
  </r>
  <r>
    <d v="2012-12-03T00:00:00"/>
    <x v="5"/>
    <x v="3"/>
    <n v="2617"/>
    <x v="0"/>
    <n v="520000"/>
    <x v="1"/>
    <x v="4"/>
    <n v="520000"/>
  </r>
  <r>
    <d v="2012-12-04T00:00:00"/>
    <x v="5"/>
    <x v="3"/>
    <n v="2615"/>
    <x v="0"/>
    <n v="440000"/>
    <x v="0"/>
    <x v="1"/>
    <n v="440000"/>
  </r>
  <r>
    <d v="2012-12-04T00:00:00"/>
    <x v="5"/>
    <x v="3"/>
    <n v="2615"/>
    <x v="0"/>
    <n v="460000"/>
    <x v="0"/>
    <x v="1"/>
    <n v="460000"/>
  </r>
  <r>
    <d v="2012-12-04T00:00:00"/>
    <x v="5"/>
    <x v="3"/>
    <n v="2902"/>
    <x v="1"/>
    <n v="500000"/>
    <x v="0"/>
    <x v="0"/>
    <n v="500000"/>
  </r>
  <r>
    <d v="2012-12-04T00:00:00"/>
    <x v="5"/>
    <x v="3"/>
    <n v="2617"/>
    <x v="0"/>
    <n v="620000"/>
    <x v="0"/>
    <x v="3"/>
    <n v="620000"/>
  </r>
  <r>
    <d v="2012-12-04T00:00:00"/>
    <x v="5"/>
    <x v="3"/>
    <n v="2615"/>
    <x v="0"/>
    <n v="620000"/>
    <x v="0"/>
    <x v="0"/>
    <n v="620000"/>
  </r>
  <r>
    <d v="2012-12-04T00:00:00"/>
    <x v="5"/>
    <x v="3"/>
    <n v="2615"/>
    <x v="0"/>
    <n v="825000"/>
    <x v="0"/>
    <x v="0"/>
    <n v="825000"/>
  </r>
  <r>
    <d v="2012-12-04T00:00:00"/>
    <x v="5"/>
    <x v="3"/>
    <n v="2600"/>
    <x v="0"/>
    <n v="1300000"/>
    <x v="0"/>
    <x v="0"/>
    <n v="1300000"/>
  </r>
  <r>
    <d v="2012-12-04T00:00:00"/>
    <x v="5"/>
    <x v="3"/>
    <n v="2607"/>
    <x v="0"/>
    <n v="341000"/>
    <x v="1"/>
    <x v="2"/>
    <n v="341000"/>
  </r>
  <r>
    <d v="2012-12-05T00:00:00"/>
    <x v="5"/>
    <x v="3"/>
    <n v="2905"/>
    <x v="1"/>
    <n v="357500"/>
    <x v="0"/>
    <x v="1"/>
    <n v="357500"/>
  </r>
  <r>
    <d v="2012-12-05T00:00:00"/>
    <x v="5"/>
    <x v="3"/>
    <n v="2604"/>
    <x v="0"/>
    <n v="470000"/>
    <x v="0"/>
    <x v="2"/>
    <n v="470000"/>
  </r>
  <r>
    <d v="2012-12-05T00:00:00"/>
    <x v="5"/>
    <x v="3"/>
    <n v="2914"/>
    <x v="1"/>
    <n v="493000"/>
    <x v="0"/>
    <x v="1"/>
    <n v="493000"/>
  </r>
  <r>
    <d v="2012-12-05T00:00:00"/>
    <x v="5"/>
    <x v="3"/>
    <n v="2602"/>
    <x v="0"/>
    <n v="675000"/>
    <x v="0"/>
    <x v="1"/>
    <n v="675000"/>
  </r>
  <r>
    <d v="2012-12-05T00:00:00"/>
    <x v="5"/>
    <x v="3"/>
    <n v="2607"/>
    <x v="0"/>
    <n v="800000"/>
    <x v="0"/>
    <x v="0"/>
    <n v="800000"/>
  </r>
  <r>
    <d v="2012-12-06T00:00:00"/>
    <x v="5"/>
    <x v="3"/>
    <n v="2902"/>
    <x v="1"/>
    <n v="400000"/>
    <x v="0"/>
    <x v="1"/>
    <n v="400000"/>
  </r>
  <r>
    <d v="2012-12-06T00:00:00"/>
    <x v="5"/>
    <x v="3"/>
    <n v="2904"/>
    <x v="1"/>
    <n v="410000"/>
    <x v="0"/>
    <x v="1"/>
    <n v="410000"/>
  </r>
  <r>
    <d v="2012-12-06T00:00:00"/>
    <x v="5"/>
    <x v="3"/>
    <n v="2913"/>
    <x v="1"/>
    <n v="532750"/>
    <x v="0"/>
    <x v="0"/>
    <n v="532750"/>
  </r>
  <r>
    <d v="2012-12-06T00:00:00"/>
    <x v="5"/>
    <x v="3"/>
    <n v="2603"/>
    <x v="0"/>
    <n v="880000"/>
    <x v="0"/>
    <x v="1"/>
    <n v="880000"/>
  </r>
  <r>
    <d v="2012-12-06T00:00:00"/>
    <x v="5"/>
    <x v="3"/>
    <n v="2612"/>
    <x v="0"/>
    <n v="1030000"/>
    <x v="0"/>
    <x v="0"/>
    <n v="1030000"/>
  </r>
  <r>
    <d v="2012-12-06T00:00:00"/>
    <x v="5"/>
    <x v="3"/>
    <n v="2605"/>
    <x v="0"/>
    <n v="1050000"/>
    <x v="0"/>
    <x v="3"/>
    <n v="1050000"/>
  </r>
  <r>
    <d v="2012-12-06T00:00:00"/>
    <x v="5"/>
    <x v="3"/>
    <n v="2607"/>
    <x v="0"/>
    <n v="238000"/>
    <x v="1"/>
    <x v="4"/>
    <n v="238000"/>
  </r>
  <r>
    <d v="2012-12-06T00:00:00"/>
    <x v="5"/>
    <x v="3"/>
    <n v="2612"/>
    <x v="0"/>
    <n v="430000"/>
    <x v="1"/>
    <x v="2"/>
    <n v="430000"/>
  </r>
  <r>
    <d v="2012-12-07T00:00:00"/>
    <x v="5"/>
    <x v="3"/>
    <n v="2615"/>
    <x v="0"/>
    <n v="390000"/>
    <x v="0"/>
    <x v="1"/>
    <n v="390000"/>
  </r>
  <r>
    <d v="2012-12-07T00:00:00"/>
    <x v="5"/>
    <x v="3"/>
    <n v="2615"/>
    <x v="0"/>
    <n v="460000"/>
    <x v="0"/>
    <x v="0"/>
    <n v="460000"/>
  </r>
  <r>
    <d v="2012-12-07T00:00:00"/>
    <x v="5"/>
    <x v="3"/>
    <n v="2914"/>
    <x v="1"/>
    <n v="545000"/>
    <x v="0"/>
    <x v="0"/>
    <n v="545000"/>
  </r>
  <r>
    <d v="2012-12-07T00:00:00"/>
    <x v="5"/>
    <x v="3"/>
    <n v="2913"/>
    <x v="1"/>
    <n v="562500"/>
    <x v="0"/>
    <x v="0"/>
    <n v="562500"/>
  </r>
  <r>
    <d v="2012-12-07T00:00:00"/>
    <x v="5"/>
    <x v="3"/>
    <n v="2605"/>
    <x v="0"/>
    <n v="605000"/>
    <x v="0"/>
    <x v="3"/>
    <n v="605000"/>
  </r>
  <r>
    <d v="2012-12-07T00:00:00"/>
    <x v="5"/>
    <x v="3"/>
    <n v="2602"/>
    <x v="0"/>
    <n v="640000"/>
    <x v="0"/>
    <x v="1"/>
    <n v="640000"/>
  </r>
  <r>
    <d v="2012-12-07T00:00:00"/>
    <x v="5"/>
    <x v="3"/>
    <n v="2603"/>
    <x v="0"/>
    <n v="1650000"/>
    <x v="0"/>
    <x v="0"/>
    <n v="1650000"/>
  </r>
  <r>
    <d v="2012-12-07T00:00:00"/>
    <x v="5"/>
    <x v="3"/>
    <n v="2606"/>
    <x v="0"/>
    <n v="343000"/>
    <x v="1"/>
    <x v="4"/>
    <n v="343000"/>
  </r>
  <r>
    <d v="2012-12-07T00:00:00"/>
    <x v="5"/>
    <x v="3"/>
    <n v="2606"/>
    <x v="0"/>
    <n v="370000"/>
    <x v="1"/>
    <x v="2"/>
    <n v="370000"/>
  </r>
  <r>
    <d v="2012-12-07T00:00:00"/>
    <x v="5"/>
    <x v="3"/>
    <n v="2612"/>
    <x v="0"/>
    <n v="450000"/>
    <x v="1"/>
    <x v="2"/>
    <n v="450000"/>
  </r>
  <r>
    <d v="2012-12-08T00:00:00"/>
    <x v="5"/>
    <x v="3"/>
    <n v="2611"/>
    <x v="0"/>
    <n v="530000"/>
    <x v="0"/>
    <x v="0"/>
    <n v="530000"/>
  </r>
  <r>
    <d v="2012-12-08T00:00:00"/>
    <x v="5"/>
    <x v="3"/>
    <n v="2905"/>
    <x v="1"/>
    <n v="580000"/>
    <x v="0"/>
    <x v="0"/>
    <n v="580000"/>
  </r>
  <r>
    <d v="2012-12-08T00:00:00"/>
    <x v="5"/>
    <x v="3"/>
    <n v="2600"/>
    <x v="0"/>
    <n v="735000"/>
    <x v="0"/>
    <x v="1"/>
    <n v="735000"/>
  </r>
  <r>
    <d v="2012-12-08T00:00:00"/>
    <x v="5"/>
    <x v="3"/>
    <n v="2603"/>
    <x v="0"/>
    <n v="975000"/>
    <x v="0"/>
    <x v="0"/>
    <n v="975000"/>
  </r>
  <r>
    <d v="2012-12-08T00:00:00"/>
    <x v="5"/>
    <x v="3"/>
    <n v="2611"/>
    <x v="0"/>
    <n v="1020000"/>
    <x v="0"/>
    <x v="3"/>
    <n v="1020000"/>
  </r>
  <r>
    <d v="2012-12-08T00:00:00"/>
    <x v="5"/>
    <x v="3"/>
    <n v="2604"/>
    <x v="0"/>
    <n v="501000"/>
    <x v="1"/>
    <x v="2"/>
    <n v="501000"/>
  </r>
  <r>
    <d v="2012-12-10T00:00:00"/>
    <x v="5"/>
    <x v="3"/>
    <n v="2905"/>
    <x v="1"/>
    <n v="431000"/>
    <x v="0"/>
    <x v="1"/>
    <n v="431000"/>
  </r>
  <r>
    <d v="2012-12-10T00:00:00"/>
    <x v="5"/>
    <x v="3"/>
    <n v="2913"/>
    <x v="1"/>
    <n v="432000"/>
    <x v="0"/>
    <x v="1"/>
    <n v="432000"/>
  </r>
  <r>
    <d v="2012-12-10T00:00:00"/>
    <x v="5"/>
    <x v="3"/>
    <n v="2902"/>
    <x v="1"/>
    <n v="480000"/>
    <x v="0"/>
    <x v="0"/>
    <n v="480000"/>
  </r>
  <r>
    <d v="2012-12-10T00:00:00"/>
    <x v="5"/>
    <x v="3"/>
    <n v="2615"/>
    <x v="0"/>
    <n v="480000"/>
    <x v="0"/>
    <x v="1"/>
    <n v="480000"/>
  </r>
  <r>
    <d v="2012-12-10T00:00:00"/>
    <x v="5"/>
    <x v="3"/>
    <n v="2914"/>
    <x v="1"/>
    <n v="532000"/>
    <x v="0"/>
    <x v="0"/>
    <n v="532000"/>
  </r>
  <r>
    <d v="2012-12-10T00:00:00"/>
    <x v="5"/>
    <x v="3"/>
    <n v="2600"/>
    <x v="0"/>
    <n v="590000"/>
    <x v="0"/>
    <x v="1"/>
    <n v="590000"/>
  </r>
  <r>
    <d v="2012-12-10T00:00:00"/>
    <x v="5"/>
    <x v="3"/>
    <n v="2604"/>
    <x v="0"/>
    <n v="671000"/>
    <x v="0"/>
    <x v="1"/>
    <n v="671000"/>
  </r>
  <r>
    <d v="2012-12-11T00:00:00"/>
    <x v="5"/>
    <x v="3"/>
    <n v="2913"/>
    <x v="1"/>
    <n v="361000"/>
    <x v="0"/>
    <x v="1"/>
    <n v="361000"/>
  </r>
  <r>
    <d v="2012-12-11T00:00:00"/>
    <x v="5"/>
    <x v="3"/>
    <n v="2906"/>
    <x v="1"/>
    <n v="399000"/>
    <x v="0"/>
    <x v="1"/>
    <n v="399000"/>
  </r>
  <r>
    <d v="2012-12-11T00:00:00"/>
    <x v="5"/>
    <x v="3"/>
    <n v="2906"/>
    <x v="1"/>
    <n v="410000"/>
    <x v="0"/>
    <x v="1"/>
    <n v="410000"/>
  </r>
  <r>
    <d v="2012-12-11T00:00:00"/>
    <x v="5"/>
    <x v="3"/>
    <n v="2615"/>
    <x v="0"/>
    <n v="425000"/>
    <x v="0"/>
    <x v="0"/>
    <n v="425000"/>
  </r>
  <r>
    <d v="2012-12-11T00:00:00"/>
    <x v="5"/>
    <x v="3"/>
    <n v="2913"/>
    <x v="1"/>
    <n v="458500"/>
    <x v="0"/>
    <x v="1"/>
    <n v="458500"/>
  </r>
  <r>
    <d v="2012-12-11T00:00:00"/>
    <x v="5"/>
    <x v="3"/>
    <n v="2611"/>
    <x v="0"/>
    <n v="480000"/>
    <x v="0"/>
    <x v="1"/>
    <n v="480000"/>
  </r>
  <r>
    <d v="2012-12-11T00:00:00"/>
    <x v="5"/>
    <x v="3"/>
    <n v="2905"/>
    <x v="1"/>
    <n v="500000"/>
    <x v="0"/>
    <x v="0"/>
    <n v="500000"/>
  </r>
  <r>
    <d v="2012-12-11T00:00:00"/>
    <x v="5"/>
    <x v="3"/>
    <n v="2615"/>
    <x v="0"/>
    <n v="560000"/>
    <x v="0"/>
    <x v="3"/>
    <n v="560000"/>
  </r>
  <r>
    <d v="2012-12-11T00:00:00"/>
    <x v="5"/>
    <x v="3"/>
    <n v="2906"/>
    <x v="1"/>
    <n v="587000"/>
    <x v="0"/>
    <x v="0"/>
    <n v="587000"/>
  </r>
  <r>
    <d v="2012-12-11T00:00:00"/>
    <x v="5"/>
    <x v="3"/>
    <n v="2607"/>
    <x v="0"/>
    <n v="600000"/>
    <x v="0"/>
    <x v="0"/>
    <n v="600000"/>
  </r>
  <r>
    <d v="2012-12-11T00:00:00"/>
    <x v="5"/>
    <x v="3"/>
    <n v="2600"/>
    <x v="0"/>
    <n v="602000"/>
    <x v="0"/>
    <x v="1"/>
    <n v="602000"/>
  </r>
  <r>
    <d v="2012-12-11T00:00:00"/>
    <x v="5"/>
    <x v="3"/>
    <n v="2602"/>
    <x v="0"/>
    <n v="730000"/>
    <x v="0"/>
    <x v="1"/>
    <n v="730000"/>
  </r>
  <r>
    <d v="2012-12-11T00:00:00"/>
    <x v="5"/>
    <x v="3"/>
    <n v="2902"/>
    <x v="1"/>
    <n v="960000"/>
    <x v="0"/>
    <x v="3"/>
    <n v="960000"/>
  </r>
  <r>
    <d v="2012-12-11T00:00:00"/>
    <x v="5"/>
    <x v="3"/>
    <n v="2611"/>
    <x v="0"/>
    <n v="1040000"/>
    <x v="0"/>
    <x v="0"/>
    <n v="1040000"/>
  </r>
  <r>
    <d v="2012-12-11T00:00:00"/>
    <x v="5"/>
    <x v="3"/>
    <n v="2604"/>
    <x v="0"/>
    <n v="1575000"/>
    <x v="0"/>
    <x v="3"/>
    <n v="1575000"/>
  </r>
  <r>
    <d v="2012-12-11T00:00:00"/>
    <x v="5"/>
    <x v="3"/>
    <n v="2606"/>
    <x v="0"/>
    <n v="361000"/>
    <x v="1"/>
    <x v="2"/>
    <n v="361000"/>
  </r>
  <r>
    <d v="2012-12-11T00:00:00"/>
    <x v="5"/>
    <x v="3"/>
    <n v="2602"/>
    <x v="0"/>
    <n v="410000"/>
    <x v="1"/>
    <x v="4"/>
    <n v="410000"/>
  </r>
  <r>
    <d v="2012-12-11T00:00:00"/>
    <x v="5"/>
    <x v="3"/>
    <n v="2604"/>
    <x v="0"/>
    <n v="560000"/>
    <x v="1"/>
    <x v="2"/>
    <n v="560000"/>
  </r>
  <r>
    <d v="2012-12-12T00:00:00"/>
    <x v="5"/>
    <x v="3"/>
    <n v="2615"/>
    <x v="0"/>
    <n v="365000"/>
    <x v="0"/>
    <x v="1"/>
    <n v="365000"/>
  </r>
  <r>
    <d v="2012-12-12T00:00:00"/>
    <x v="5"/>
    <x v="3"/>
    <n v="2607"/>
    <x v="0"/>
    <n v="520000"/>
    <x v="0"/>
    <x v="1"/>
    <n v="520000"/>
  </r>
  <r>
    <d v="2012-12-12T00:00:00"/>
    <x v="5"/>
    <x v="3"/>
    <n v="2604"/>
    <x v="0"/>
    <n v="1225000"/>
    <x v="1"/>
    <x v="2"/>
    <n v="1225000"/>
  </r>
  <r>
    <d v="2012-12-13T00:00:00"/>
    <x v="5"/>
    <x v="3"/>
    <n v="2615"/>
    <x v="0"/>
    <n v="405500"/>
    <x v="0"/>
    <x v="1"/>
    <n v="405500"/>
  </r>
  <r>
    <d v="2012-12-13T00:00:00"/>
    <x v="5"/>
    <x v="3"/>
    <n v="2913"/>
    <x v="1"/>
    <n v="440000"/>
    <x v="0"/>
    <x v="1"/>
    <n v="440000"/>
  </r>
  <r>
    <d v="2012-12-13T00:00:00"/>
    <x v="5"/>
    <x v="3"/>
    <n v="2615"/>
    <x v="0"/>
    <n v="490000"/>
    <x v="0"/>
    <x v="0"/>
    <n v="490000"/>
  </r>
  <r>
    <d v="2012-12-13T00:00:00"/>
    <x v="5"/>
    <x v="3"/>
    <n v="2612"/>
    <x v="0"/>
    <n v="500000"/>
    <x v="1"/>
    <x v="4"/>
    <n v="500000"/>
  </r>
  <r>
    <d v="2012-12-14T00:00:00"/>
    <x v="5"/>
    <x v="3"/>
    <n v="2902"/>
    <x v="1"/>
    <n v="465000"/>
    <x v="0"/>
    <x v="1"/>
    <n v="465000"/>
  </r>
  <r>
    <d v="2012-12-14T00:00:00"/>
    <x v="5"/>
    <x v="3"/>
    <n v="2611"/>
    <x v="0"/>
    <n v="474000"/>
    <x v="0"/>
    <x v="1"/>
    <n v="474000"/>
  </r>
  <r>
    <d v="2012-12-14T00:00:00"/>
    <x v="5"/>
    <x v="3"/>
    <n v="2615"/>
    <x v="0"/>
    <n v="550000"/>
    <x v="0"/>
    <x v="0"/>
    <n v="550000"/>
  </r>
  <r>
    <d v="2012-12-14T00:00:00"/>
    <x v="5"/>
    <x v="3"/>
    <n v="2903"/>
    <x v="1"/>
    <n v="640000"/>
    <x v="0"/>
    <x v="0"/>
    <n v="640000"/>
  </r>
  <r>
    <d v="2012-12-14T00:00:00"/>
    <x v="5"/>
    <x v="3"/>
    <n v="2611"/>
    <x v="0"/>
    <n v="640000"/>
    <x v="0"/>
    <x v="0"/>
    <n v="640000"/>
  </r>
  <r>
    <d v="2012-12-14T00:00:00"/>
    <x v="5"/>
    <x v="3"/>
    <n v="2603"/>
    <x v="0"/>
    <n v="815000"/>
    <x v="0"/>
    <x v="1"/>
    <n v="815000"/>
  </r>
  <r>
    <d v="2012-12-14T00:00:00"/>
    <x v="5"/>
    <x v="3"/>
    <n v="2603"/>
    <x v="0"/>
    <n v="1530000"/>
    <x v="0"/>
    <x v="0"/>
    <n v="1530000"/>
  </r>
  <r>
    <d v="2012-12-15T00:00:00"/>
    <x v="5"/>
    <x v="3"/>
    <n v="2905"/>
    <x v="1"/>
    <n v="380000"/>
    <x v="0"/>
    <x v="1"/>
    <n v="380000"/>
  </r>
  <r>
    <d v="2012-12-15T00:00:00"/>
    <x v="5"/>
    <x v="3"/>
    <n v="2913"/>
    <x v="1"/>
    <n v="390000"/>
    <x v="0"/>
    <x v="1"/>
    <n v="390000"/>
  </r>
  <r>
    <d v="2012-12-15T00:00:00"/>
    <x v="5"/>
    <x v="3"/>
    <n v="2617"/>
    <x v="0"/>
    <n v="468000"/>
    <x v="0"/>
    <x v="0"/>
    <n v="468000"/>
  </r>
  <r>
    <d v="2012-12-15T00:00:00"/>
    <x v="5"/>
    <x v="3"/>
    <n v="2913"/>
    <x v="1"/>
    <n v="605000"/>
    <x v="0"/>
    <x v="0"/>
    <n v="605000"/>
  </r>
  <r>
    <d v="2012-12-15T00:00:00"/>
    <x v="5"/>
    <x v="3"/>
    <n v="2611"/>
    <x v="0"/>
    <n v="700000"/>
    <x v="0"/>
    <x v="0"/>
    <n v="700000"/>
  </r>
  <r>
    <d v="2012-12-17T00:00:00"/>
    <x v="5"/>
    <x v="3"/>
    <n v="2904"/>
    <x v="1"/>
    <n v="475000"/>
    <x v="0"/>
    <x v="1"/>
    <n v="475000"/>
  </r>
  <r>
    <d v="2012-12-17T00:00:00"/>
    <x v="5"/>
    <x v="3"/>
    <n v="2914"/>
    <x v="1"/>
    <n v="510000"/>
    <x v="0"/>
    <x v="0"/>
    <n v="510000"/>
  </r>
  <r>
    <d v="2012-12-17T00:00:00"/>
    <x v="5"/>
    <x v="3"/>
    <n v="2605"/>
    <x v="0"/>
    <n v="640000"/>
    <x v="0"/>
    <x v="0"/>
    <n v="640000"/>
  </r>
  <r>
    <d v="2012-12-17T00:00:00"/>
    <x v="5"/>
    <x v="3"/>
    <n v="2902"/>
    <x v="1"/>
    <n v="842500"/>
    <x v="0"/>
    <x v="3"/>
    <n v="842500"/>
  </r>
  <r>
    <d v="2012-12-17T00:00:00"/>
    <x v="5"/>
    <x v="3"/>
    <n v="2602"/>
    <x v="0"/>
    <n v="925000"/>
    <x v="0"/>
    <x v="0"/>
    <n v="925000"/>
  </r>
  <r>
    <d v="2012-12-17T00:00:00"/>
    <x v="5"/>
    <x v="3"/>
    <n v="2611"/>
    <x v="0"/>
    <n v="495000"/>
    <x v="1"/>
    <x v="1"/>
    <n v="495000"/>
  </r>
  <r>
    <d v="2012-12-17T00:00:00"/>
    <x v="5"/>
    <x v="3"/>
    <n v="2604"/>
    <x v="0"/>
    <n v="520000"/>
    <x v="1"/>
    <x v="2"/>
    <n v="520000"/>
  </r>
  <r>
    <d v="2012-12-18T00:00:00"/>
    <x v="5"/>
    <x v="3"/>
    <n v="2615"/>
    <x v="0"/>
    <n v="540000"/>
    <x v="0"/>
    <x v="0"/>
    <n v="540000"/>
  </r>
  <r>
    <d v="2012-12-18T00:00:00"/>
    <x v="5"/>
    <x v="3"/>
    <n v="2914"/>
    <x v="1"/>
    <n v="550000"/>
    <x v="0"/>
    <x v="0"/>
    <n v="550000"/>
  </r>
  <r>
    <d v="2012-12-18T00:00:00"/>
    <x v="5"/>
    <x v="3"/>
    <n v="2615"/>
    <x v="0"/>
    <n v="655000"/>
    <x v="0"/>
    <x v="3"/>
    <n v="655000"/>
  </r>
  <r>
    <d v="2012-12-18T00:00:00"/>
    <x v="5"/>
    <x v="3"/>
    <n v="2617"/>
    <x v="0"/>
    <n v="680000"/>
    <x v="0"/>
    <x v="3"/>
    <n v="680000"/>
  </r>
  <r>
    <d v="2012-12-18T00:00:00"/>
    <x v="5"/>
    <x v="3"/>
    <n v="2607"/>
    <x v="0"/>
    <n v="760000"/>
    <x v="0"/>
    <x v="1"/>
    <n v="760000"/>
  </r>
  <r>
    <d v="2012-12-18T00:00:00"/>
    <x v="5"/>
    <x v="3"/>
    <n v="2913"/>
    <x v="1"/>
    <n v="1075000"/>
    <x v="0"/>
    <x v="0"/>
    <n v="1075000"/>
  </r>
  <r>
    <d v="2012-12-18T00:00:00"/>
    <x v="5"/>
    <x v="3"/>
    <n v="2612"/>
    <x v="0"/>
    <n v="380000"/>
    <x v="1"/>
    <x v="2"/>
    <n v="380000"/>
  </r>
  <r>
    <d v="2012-12-19T00:00:00"/>
    <x v="5"/>
    <x v="3"/>
    <n v="2906"/>
    <x v="1"/>
    <n v="395000"/>
    <x v="0"/>
    <x v="1"/>
    <n v="395000"/>
  </r>
  <r>
    <d v="2012-12-19T00:00:00"/>
    <x v="5"/>
    <x v="3"/>
    <n v="2615"/>
    <x v="0"/>
    <n v="400000"/>
    <x v="0"/>
    <x v="1"/>
    <n v="400000"/>
  </r>
  <r>
    <d v="2012-12-19T00:00:00"/>
    <x v="5"/>
    <x v="3"/>
    <n v="2913"/>
    <x v="1"/>
    <n v="400000"/>
    <x v="0"/>
    <x v="1"/>
    <n v="400000"/>
  </r>
  <r>
    <d v="2012-12-19T00:00:00"/>
    <x v="5"/>
    <x v="3"/>
    <n v="2914"/>
    <x v="1"/>
    <n v="465500"/>
    <x v="0"/>
    <x v="1"/>
    <n v="465500"/>
  </r>
  <r>
    <d v="2012-12-19T00:00:00"/>
    <x v="5"/>
    <x v="3"/>
    <n v="2905"/>
    <x v="1"/>
    <n v="535000"/>
    <x v="0"/>
    <x v="0"/>
    <n v="535000"/>
  </r>
  <r>
    <d v="2012-12-19T00:00:00"/>
    <x v="5"/>
    <x v="3"/>
    <n v="2913"/>
    <x v="1"/>
    <n v="580000"/>
    <x v="0"/>
    <x v="0"/>
    <n v="580000"/>
  </r>
  <r>
    <d v="2012-12-19T00:00:00"/>
    <x v="5"/>
    <x v="3"/>
    <n v="2906"/>
    <x v="1"/>
    <n v="605000"/>
    <x v="0"/>
    <x v="0"/>
    <n v="605000"/>
  </r>
  <r>
    <d v="2012-12-19T00:00:00"/>
    <x v="5"/>
    <x v="3"/>
    <n v="2615"/>
    <x v="0"/>
    <n v="620000"/>
    <x v="0"/>
    <x v="0"/>
    <n v="620000"/>
  </r>
  <r>
    <d v="2012-12-19T00:00:00"/>
    <x v="5"/>
    <x v="3"/>
    <n v="2912"/>
    <x v="1"/>
    <n v="665000"/>
    <x v="0"/>
    <x v="3"/>
    <n v="665000"/>
  </r>
  <r>
    <d v="2012-12-19T00:00:00"/>
    <x v="5"/>
    <x v="3"/>
    <n v="2913"/>
    <x v="1"/>
    <n v="706000"/>
    <x v="0"/>
    <x v="3"/>
    <n v="706000"/>
  </r>
  <r>
    <d v="2012-12-20T00:00:00"/>
    <x v="5"/>
    <x v="3"/>
    <n v="2617"/>
    <x v="0"/>
    <n v="495000"/>
    <x v="0"/>
    <x v="1"/>
    <n v="495000"/>
  </r>
  <r>
    <d v="2012-12-20T00:00:00"/>
    <x v="5"/>
    <x v="3"/>
    <n v="2602"/>
    <x v="0"/>
    <n v="517000"/>
    <x v="0"/>
    <x v="1"/>
    <n v="517000"/>
  </r>
  <r>
    <d v="2012-12-20T00:00:00"/>
    <x v="5"/>
    <x v="3"/>
    <n v="2914"/>
    <x v="1"/>
    <n v="520000"/>
    <x v="0"/>
    <x v="0"/>
    <n v="520000"/>
  </r>
  <r>
    <d v="2012-12-20T00:00:00"/>
    <x v="5"/>
    <x v="3"/>
    <n v="2906"/>
    <x v="1"/>
    <n v="543000"/>
    <x v="0"/>
    <x v="0"/>
    <n v="543000"/>
  </r>
  <r>
    <d v="2012-12-20T00:00:00"/>
    <x v="5"/>
    <x v="3"/>
    <n v="2902"/>
    <x v="1"/>
    <n v="580000"/>
    <x v="0"/>
    <x v="0"/>
    <n v="580000"/>
  </r>
  <r>
    <d v="2012-12-20T00:00:00"/>
    <x v="5"/>
    <x v="3"/>
    <n v="2905"/>
    <x v="1"/>
    <n v="590000"/>
    <x v="0"/>
    <x v="0"/>
    <n v="590000"/>
  </r>
  <r>
    <d v="2012-12-20T00:00:00"/>
    <x v="5"/>
    <x v="3"/>
    <n v="2914"/>
    <x v="1"/>
    <n v="612000"/>
    <x v="0"/>
    <x v="0"/>
    <n v="612000"/>
  </r>
  <r>
    <d v="2012-12-20T00:00:00"/>
    <x v="5"/>
    <x v="3"/>
    <n v="2611"/>
    <x v="0"/>
    <n v="665000"/>
    <x v="0"/>
    <x v="1"/>
    <n v="665000"/>
  </r>
  <r>
    <d v="2012-12-21T00:00:00"/>
    <x v="5"/>
    <x v="3"/>
    <n v="2614"/>
    <x v="0"/>
    <n v="353000"/>
    <x v="0"/>
    <x v="2"/>
    <n v="353000"/>
  </r>
  <r>
    <d v="2012-12-21T00:00:00"/>
    <x v="5"/>
    <x v="3"/>
    <n v="2615"/>
    <x v="0"/>
    <n v="375000"/>
    <x v="0"/>
    <x v="1"/>
    <n v="375000"/>
  </r>
  <r>
    <d v="2012-12-21T00:00:00"/>
    <x v="5"/>
    <x v="3"/>
    <n v="2905"/>
    <x v="1"/>
    <n v="437000"/>
    <x v="0"/>
    <x v="1"/>
    <n v="437000"/>
  </r>
  <r>
    <d v="2012-12-21T00:00:00"/>
    <x v="5"/>
    <x v="3"/>
    <n v="2615"/>
    <x v="0"/>
    <n v="443000"/>
    <x v="0"/>
    <x v="1"/>
    <n v="443000"/>
  </r>
  <r>
    <d v="2012-12-21T00:00:00"/>
    <x v="5"/>
    <x v="3"/>
    <n v="2914"/>
    <x v="1"/>
    <n v="453500"/>
    <x v="0"/>
    <x v="0"/>
    <n v="453500"/>
  </r>
  <r>
    <d v="2012-12-21T00:00:00"/>
    <x v="5"/>
    <x v="3"/>
    <n v="2902"/>
    <x v="1"/>
    <n v="473000"/>
    <x v="0"/>
    <x v="0"/>
    <n v="473000"/>
  </r>
  <r>
    <d v="2012-12-21T00:00:00"/>
    <x v="5"/>
    <x v="3"/>
    <n v="2913"/>
    <x v="1"/>
    <n v="500000"/>
    <x v="0"/>
    <x v="0"/>
    <n v="500000"/>
  </r>
  <r>
    <d v="2012-12-21T00:00:00"/>
    <x v="5"/>
    <x v="3"/>
    <n v="2914"/>
    <x v="1"/>
    <n v="502000"/>
    <x v="0"/>
    <x v="1"/>
    <n v="502000"/>
  </r>
  <r>
    <d v="2012-12-21T00:00:00"/>
    <x v="5"/>
    <x v="3"/>
    <n v="2617"/>
    <x v="0"/>
    <n v="525000"/>
    <x v="0"/>
    <x v="3"/>
    <n v="525000"/>
  </r>
  <r>
    <d v="2012-12-21T00:00:00"/>
    <x v="5"/>
    <x v="3"/>
    <n v="2614"/>
    <x v="0"/>
    <n v="526000"/>
    <x v="0"/>
    <x v="1"/>
    <n v="526000"/>
  </r>
  <r>
    <d v="2012-12-21T00:00:00"/>
    <x v="5"/>
    <x v="3"/>
    <n v="2602"/>
    <x v="0"/>
    <n v="550000"/>
    <x v="0"/>
    <x v="1"/>
    <n v="550000"/>
  </r>
  <r>
    <d v="2012-12-21T00:00:00"/>
    <x v="5"/>
    <x v="3"/>
    <n v="2914"/>
    <x v="1"/>
    <n v="572000"/>
    <x v="0"/>
    <x v="0"/>
    <n v="572000"/>
  </r>
  <r>
    <d v="2012-12-21T00:00:00"/>
    <x v="5"/>
    <x v="3"/>
    <n v="2605"/>
    <x v="0"/>
    <n v="580000"/>
    <x v="0"/>
    <x v="1"/>
    <n v="580000"/>
  </r>
  <r>
    <d v="2012-12-21T00:00:00"/>
    <x v="5"/>
    <x v="3"/>
    <n v="2615"/>
    <x v="0"/>
    <n v="610000"/>
    <x v="0"/>
    <x v="0"/>
    <n v="610000"/>
  </r>
  <r>
    <d v="2012-12-21T00:00:00"/>
    <x v="5"/>
    <x v="3"/>
    <n v="2904"/>
    <x v="1"/>
    <n v="640000"/>
    <x v="0"/>
    <x v="0"/>
    <n v="640000"/>
  </r>
  <r>
    <d v="2012-12-21T00:00:00"/>
    <x v="5"/>
    <x v="3"/>
    <n v="2913"/>
    <x v="1"/>
    <n v="830000"/>
    <x v="0"/>
    <x v="0"/>
    <n v="830000"/>
  </r>
  <r>
    <d v="2012-12-21T00:00:00"/>
    <x v="5"/>
    <x v="3"/>
    <n v="2914"/>
    <x v="1"/>
    <n v="922000"/>
    <x v="0"/>
    <x v="0"/>
    <n v="922000"/>
  </r>
  <r>
    <d v="2012-12-21T00:00:00"/>
    <x v="5"/>
    <x v="3"/>
    <n v="2617"/>
    <x v="0"/>
    <n v="432500"/>
    <x v="1"/>
    <x v="2"/>
    <n v="432500"/>
  </r>
  <r>
    <d v="2012-12-21T00:00:00"/>
    <x v="5"/>
    <x v="3"/>
    <n v="2602"/>
    <x v="0"/>
    <n v="560000"/>
    <x v="1"/>
    <x v="1"/>
    <n v="560000"/>
  </r>
  <r>
    <d v="2012-12-23T00:00:00"/>
    <x v="5"/>
    <x v="3"/>
    <n v="2913"/>
    <x v="1"/>
    <n v="510000"/>
    <x v="0"/>
    <x v="1"/>
    <n v="510000"/>
  </r>
  <r>
    <d v="2012-12-28T00:00:00"/>
    <x v="5"/>
    <x v="3"/>
    <n v="2903"/>
    <x v="1"/>
    <n v="477000"/>
    <x v="0"/>
    <x v="0"/>
    <n v="477000"/>
  </r>
  <r>
    <d v="2013-01-02T00:00:00"/>
    <x v="6"/>
    <x v="0"/>
    <n v="2615"/>
    <x v="0"/>
    <n v="615000"/>
    <x v="0"/>
    <x v="0"/>
    <n v="615000"/>
  </r>
  <r>
    <d v="2013-01-03T00:00:00"/>
    <x v="6"/>
    <x v="0"/>
    <n v="2905"/>
    <x v="1"/>
    <n v="582500"/>
    <x v="0"/>
    <x v="0"/>
    <n v="582500"/>
  </r>
  <r>
    <d v="2013-01-04T00:00:00"/>
    <x v="6"/>
    <x v="0"/>
    <n v="2617"/>
    <x v="0"/>
    <n v="475000"/>
    <x v="0"/>
    <x v="1"/>
    <n v="475000"/>
  </r>
  <r>
    <d v="2013-01-04T00:00:00"/>
    <x v="6"/>
    <x v="0"/>
    <n v="2615"/>
    <x v="0"/>
    <n v="630000"/>
    <x v="0"/>
    <x v="0"/>
    <n v="630000"/>
  </r>
  <r>
    <d v="2013-01-07T00:00:00"/>
    <x v="6"/>
    <x v="0"/>
    <n v="2615"/>
    <x v="0"/>
    <n v="398000"/>
    <x v="0"/>
    <x v="1"/>
    <n v="398000"/>
  </r>
  <r>
    <d v="2013-01-07T00:00:00"/>
    <x v="6"/>
    <x v="0"/>
    <n v="2905"/>
    <x v="1"/>
    <n v="445000"/>
    <x v="0"/>
    <x v="1"/>
    <n v="445000"/>
  </r>
  <r>
    <d v="2013-01-07T00:00:00"/>
    <x v="6"/>
    <x v="0"/>
    <n v="2611"/>
    <x v="0"/>
    <n v="477000"/>
    <x v="0"/>
    <x v="1"/>
    <n v="477000"/>
  </r>
  <r>
    <d v="2013-01-07T00:00:00"/>
    <x v="6"/>
    <x v="0"/>
    <n v="2904"/>
    <x v="1"/>
    <n v="635000"/>
    <x v="0"/>
    <x v="0"/>
    <n v="635000"/>
  </r>
  <r>
    <d v="2013-01-07T00:00:00"/>
    <x v="6"/>
    <x v="0"/>
    <n v="2607"/>
    <x v="0"/>
    <n v="312000"/>
    <x v="1"/>
    <x v="2"/>
    <n v="312000"/>
  </r>
  <r>
    <d v="2013-01-07T00:00:00"/>
    <x v="6"/>
    <x v="0"/>
    <n v="2617"/>
    <x v="0"/>
    <n v="389500"/>
    <x v="1"/>
    <x v="2"/>
    <n v="389500"/>
  </r>
  <r>
    <d v="2013-01-08T00:00:00"/>
    <x v="6"/>
    <x v="0"/>
    <n v="2614"/>
    <x v="0"/>
    <n v="410000"/>
    <x v="0"/>
    <x v="1"/>
    <n v="410000"/>
  </r>
  <r>
    <d v="2013-01-08T00:00:00"/>
    <x v="6"/>
    <x v="0"/>
    <n v="2913"/>
    <x v="1"/>
    <n v="412000"/>
    <x v="0"/>
    <x v="1"/>
    <n v="412000"/>
  </r>
  <r>
    <d v="2013-01-08T00:00:00"/>
    <x v="6"/>
    <x v="0"/>
    <n v="2902"/>
    <x v="1"/>
    <n v="445000"/>
    <x v="0"/>
    <x v="1"/>
    <n v="445000"/>
  </r>
  <r>
    <d v="2013-01-08T00:00:00"/>
    <x v="6"/>
    <x v="0"/>
    <n v="2905"/>
    <x v="1"/>
    <n v="500000"/>
    <x v="0"/>
    <x v="0"/>
    <n v="500000"/>
  </r>
  <r>
    <d v="2013-01-08T00:00:00"/>
    <x v="6"/>
    <x v="0"/>
    <n v="2605"/>
    <x v="0"/>
    <n v="733000"/>
    <x v="0"/>
    <x v="1"/>
    <n v="733000"/>
  </r>
  <r>
    <d v="2013-01-09T00:00:00"/>
    <x v="6"/>
    <x v="0"/>
    <n v="2615"/>
    <x v="0"/>
    <n v="347500"/>
    <x v="0"/>
    <x v="1"/>
    <n v="347500"/>
  </r>
  <r>
    <d v="2013-01-09T00:00:00"/>
    <x v="6"/>
    <x v="0"/>
    <n v="2914"/>
    <x v="1"/>
    <n v="407000"/>
    <x v="0"/>
    <x v="1"/>
    <n v="407000"/>
  </r>
  <r>
    <d v="2013-01-09T00:00:00"/>
    <x v="6"/>
    <x v="0"/>
    <n v="2611"/>
    <x v="0"/>
    <n v="655000"/>
    <x v="0"/>
    <x v="0"/>
    <n v="655000"/>
  </r>
  <r>
    <d v="2013-01-09T00:00:00"/>
    <x v="6"/>
    <x v="0"/>
    <n v="2605"/>
    <x v="0"/>
    <n v="667000"/>
    <x v="0"/>
    <x v="1"/>
    <n v="667000"/>
  </r>
  <r>
    <d v="2013-01-10T00:00:00"/>
    <x v="6"/>
    <x v="0"/>
    <n v="2903"/>
    <x v="1"/>
    <n v="384000"/>
    <x v="0"/>
    <x v="1"/>
    <n v="384000"/>
  </r>
  <r>
    <d v="2013-01-10T00:00:00"/>
    <x v="6"/>
    <x v="0"/>
    <n v="2905"/>
    <x v="1"/>
    <n v="580000"/>
    <x v="0"/>
    <x v="3"/>
    <n v="580000"/>
  </r>
  <r>
    <d v="2013-01-10T00:00:00"/>
    <x v="6"/>
    <x v="0"/>
    <n v="2906"/>
    <x v="1"/>
    <n v="612000"/>
    <x v="0"/>
    <x v="0"/>
    <n v="612000"/>
  </r>
  <r>
    <d v="2013-01-10T00:00:00"/>
    <x v="6"/>
    <x v="0"/>
    <n v="2617"/>
    <x v="0"/>
    <n v="441000"/>
    <x v="1"/>
    <x v="2"/>
    <n v="441000"/>
  </r>
  <r>
    <d v="2013-01-10T00:00:00"/>
    <x v="6"/>
    <x v="0"/>
    <n v="2612"/>
    <x v="0"/>
    <n v="645000"/>
    <x v="1"/>
    <x v="2"/>
    <n v="645000"/>
  </r>
  <r>
    <d v="2013-01-10T00:00:00"/>
    <x v="6"/>
    <x v="0"/>
    <n v="2612"/>
    <x v="0"/>
    <n v="705000"/>
    <x v="1"/>
    <x v="2"/>
    <n v="705000"/>
  </r>
  <r>
    <d v="2013-01-10T00:00:00"/>
    <x v="6"/>
    <x v="0"/>
    <n v="2600"/>
    <x v="0"/>
    <n v="1380000"/>
    <x v="1"/>
    <x v="1"/>
    <n v="1380000"/>
  </r>
  <r>
    <d v="2013-01-11T00:00:00"/>
    <x v="6"/>
    <x v="0"/>
    <n v="2615"/>
    <x v="0"/>
    <n v="376000"/>
    <x v="0"/>
    <x v="1"/>
    <n v="376000"/>
  </r>
  <r>
    <d v="2013-01-11T00:00:00"/>
    <x v="6"/>
    <x v="0"/>
    <n v="2904"/>
    <x v="1"/>
    <n v="559000"/>
    <x v="0"/>
    <x v="0"/>
    <n v="559000"/>
  </r>
  <r>
    <d v="2013-01-11T00:00:00"/>
    <x v="6"/>
    <x v="0"/>
    <n v="2605"/>
    <x v="0"/>
    <n v="601000"/>
    <x v="0"/>
    <x v="0"/>
    <n v="601000"/>
  </r>
  <r>
    <d v="2013-01-11T00:00:00"/>
    <x v="6"/>
    <x v="0"/>
    <n v="2602"/>
    <x v="0"/>
    <n v="353000"/>
    <x v="1"/>
    <x v="2"/>
    <n v="353000"/>
  </r>
  <r>
    <d v="2013-01-12T00:00:00"/>
    <x v="6"/>
    <x v="0"/>
    <n v="2905"/>
    <x v="1"/>
    <n v="550000"/>
    <x v="0"/>
    <x v="0"/>
    <n v="550000"/>
  </r>
  <r>
    <d v="2013-01-14T00:00:00"/>
    <x v="6"/>
    <x v="0"/>
    <n v="2905"/>
    <x v="1"/>
    <n v="415000"/>
    <x v="0"/>
    <x v="1"/>
    <n v="415000"/>
  </r>
  <r>
    <d v="2013-01-14T00:00:00"/>
    <x v="6"/>
    <x v="0"/>
    <n v="2615"/>
    <x v="0"/>
    <n v="468000"/>
    <x v="0"/>
    <x v="1"/>
    <n v="468000"/>
  </r>
  <r>
    <d v="2013-01-14T00:00:00"/>
    <x v="6"/>
    <x v="0"/>
    <n v="2913"/>
    <x v="1"/>
    <n v="480000"/>
    <x v="0"/>
    <x v="1"/>
    <n v="480000"/>
  </r>
  <r>
    <d v="2013-01-14T00:00:00"/>
    <x v="6"/>
    <x v="0"/>
    <n v="2913"/>
    <x v="1"/>
    <n v="522500"/>
    <x v="0"/>
    <x v="0"/>
    <n v="522500"/>
  </r>
  <r>
    <d v="2013-01-14T00:00:00"/>
    <x v="6"/>
    <x v="0"/>
    <n v="2607"/>
    <x v="0"/>
    <n v="725000"/>
    <x v="0"/>
    <x v="3"/>
    <n v="725000"/>
  </r>
  <r>
    <d v="2013-01-14T00:00:00"/>
    <x v="6"/>
    <x v="0"/>
    <n v="2600"/>
    <x v="0"/>
    <n v="1510000"/>
    <x v="0"/>
    <x v="0"/>
    <n v="1510000"/>
  </r>
  <r>
    <d v="2013-01-15T00:00:00"/>
    <x v="6"/>
    <x v="0"/>
    <n v="2615"/>
    <x v="0"/>
    <n v="350000"/>
    <x v="0"/>
    <x v="1"/>
    <n v="350000"/>
  </r>
  <r>
    <d v="2013-01-15T00:00:00"/>
    <x v="6"/>
    <x v="0"/>
    <n v="2905"/>
    <x v="1"/>
    <n v="455000"/>
    <x v="0"/>
    <x v="1"/>
    <n v="455000"/>
  </r>
  <r>
    <d v="2013-01-15T00:00:00"/>
    <x v="6"/>
    <x v="0"/>
    <n v="2615"/>
    <x v="0"/>
    <n v="486000"/>
    <x v="0"/>
    <x v="0"/>
    <n v="486000"/>
  </r>
  <r>
    <d v="2013-01-15T00:00:00"/>
    <x v="6"/>
    <x v="0"/>
    <n v="2607"/>
    <x v="0"/>
    <n v="490000"/>
    <x v="0"/>
    <x v="2"/>
    <n v="490000"/>
  </r>
  <r>
    <d v="2013-01-15T00:00:00"/>
    <x v="6"/>
    <x v="0"/>
    <n v="2602"/>
    <x v="0"/>
    <n v="580000"/>
    <x v="0"/>
    <x v="0"/>
    <n v="580000"/>
  </r>
  <r>
    <d v="2013-01-15T00:00:00"/>
    <x v="6"/>
    <x v="0"/>
    <n v="2602"/>
    <x v="0"/>
    <n v="735000"/>
    <x v="0"/>
    <x v="1"/>
    <n v="735000"/>
  </r>
  <r>
    <d v="2013-01-15T00:00:00"/>
    <x v="6"/>
    <x v="0"/>
    <n v="2603"/>
    <x v="0"/>
    <n v="555000"/>
    <x v="1"/>
    <x v="2"/>
    <n v="555000"/>
  </r>
  <r>
    <d v="2013-01-16T00:00:00"/>
    <x v="6"/>
    <x v="0"/>
    <n v="2615"/>
    <x v="0"/>
    <n v="462000"/>
    <x v="0"/>
    <x v="1"/>
    <n v="462000"/>
  </r>
  <r>
    <d v="2013-01-16T00:00:00"/>
    <x v="6"/>
    <x v="0"/>
    <n v="2914"/>
    <x v="1"/>
    <n v="465000"/>
    <x v="0"/>
    <x v="1"/>
    <n v="465000"/>
  </r>
  <r>
    <d v="2013-01-16T00:00:00"/>
    <x v="6"/>
    <x v="0"/>
    <n v="2903"/>
    <x v="1"/>
    <n v="601600"/>
    <x v="0"/>
    <x v="0"/>
    <n v="601600"/>
  </r>
  <r>
    <d v="2013-01-16T00:00:00"/>
    <x v="6"/>
    <x v="0"/>
    <n v="2912"/>
    <x v="1"/>
    <n v="602500"/>
    <x v="0"/>
    <x v="0"/>
    <n v="602500"/>
  </r>
  <r>
    <d v="2013-01-16T00:00:00"/>
    <x v="6"/>
    <x v="0"/>
    <n v="2600"/>
    <x v="0"/>
    <n v="680000"/>
    <x v="0"/>
    <x v="1"/>
    <n v="680000"/>
  </r>
  <r>
    <d v="2013-01-17T00:00:00"/>
    <x v="6"/>
    <x v="0"/>
    <n v="2913"/>
    <x v="1"/>
    <n v="407500"/>
    <x v="0"/>
    <x v="1"/>
    <n v="407500"/>
  </r>
  <r>
    <d v="2013-01-17T00:00:00"/>
    <x v="6"/>
    <x v="0"/>
    <n v="2905"/>
    <x v="1"/>
    <n v="500000"/>
    <x v="0"/>
    <x v="0"/>
    <n v="500000"/>
  </r>
  <r>
    <d v="2013-01-17T00:00:00"/>
    <x v="6"/>
    <x v="0"/>
    <n v="2604"/>
    <x v="0"/>
    <n v="670000"/>
    <x v="0"/>
    <x v="1"/>
    <n v="670000"/>
  </r>
  <r>
    <d v="2013-01-17T00:00:00"/>
    <x v="6"/>
    <x v="0"/>
    <n v="2900"/>
    <x v="0"/>
    <n v="400000"/>
    <x v="1"/>
    <x v="2"/>
    <n v="400000"/>
  </r>
  <r>
    <d v="2013-01-18T00:00:00"/>
    <x v="6"/>
    <x v="0"/>
    <n v="2903"/>
    <x v="1"/>
    <n v="449950"/>
    <x v="0"/>
    <x v="1"/>
    <n v="449950"/>
  </r>
  <r>
    <d v="2013-01-18T00:00:00"/>
    <x v="6"/>
    <x v="0"/>
    <n v="2615"/>
    <x v="0"/>
    <n v="453777"/>
    <x v="0"/>
    <x v="1"/>
    <n v="453777"/>
  </r>
  <r>
    <d v="2013-01-18T00:00:00"/>
    <x v="6"/>
    <x v="0"/>
    <n v="2905"/>
    <x v="1"/>
    <n v="468000"/>
    <x v="0"/>
    <x v="1"/>
    <n v="468000"/>
  </r>
  <r>
    <d v="2013-01-18T00:00:00"/>
    <x v="6"/>
    <x v="0"/>
    <n v="2607"/>
    <x v="0"/>
    <n v="550000"/>
    <x v="0"/>
    <x v="1"/>
    <n v="550000"/>
  </r>
  <r>
    <d v="2013-01-18T00:00:00"/>
    <x v="6"/>
    <x v="0"/>
    <n v="2913"/>
    <x v="1"/>
    <n v="630000"/>
    <x v="0"/>
    <x v="0"/>
    <n v="630000"/>
  </r>
  <r>
    <d v="2013-01-18T00:00:00"/>
    <x v="6"/>
    <x v="0"/>
    <n v="2605"/>
    <x v="0"/>
    <n v="633500"/>
    <x v="0"/>
    <x v="1"/>
    <n v="633500"/>
  </r>
  <r>
    <d v="2013-01-18T00:00:00"/>
    <x v="6"/>
    <x v="0"/>
    <n v="2904"/>
    <x v="1"/>
    <n v="880000"/>
    <x v="0"/>
    <x v="0"/>
    <n v="880000"/>
  </r>
  <r>
    <d v="2013-01-18T00:00:00"/>
    <x v="6"/>
    <x v="0"/>
    <n v="2604"/>
    <x v="0"/>
    <n v="395000"/>
    <x v="1"/>
    <x v="2"/>
    <n v="395000"/>
  </r>
  <r>
    <d v="2013-01-18T00:00:00"/>
    <x v="6"/>
    <x v="0"/>
    <n v="2617"/>
    <x v="0"/>
    <n v="415000"/>
    <x v="1"/>
    <x v="1"/>
    <n v="415000"/>
  </r>
  <r>
    <d v="2013-01-21T00:00:00"/>
    <x v="6"/>
    <x v="0"/>
    <n v="2615"/>
    <x v="0"/>
    <n v="385000"/>
    <x v="0"/>
    <x v="0"/>
    <n v="385000"/>
  </r>
  <r>
    <d v="2013-01-21T00:00:00"/>
    <x v="6"/>
    <x v="0"/>
    <n v="2906"/>
    <x v="1"/>
    <n v="395000"/>
    <x v="0"/>
    <x v="1"/>
    <n v="395000"/>
  </r>
  <r>
    <d v="2013-01-21T00:00:00"/>
    <x v="6"/>
    <x v="0"/>
    <n v="2905"/>
    <x v="1"/>
    <n v="417000"/>
    <x v="0"/>
    <x v="1"/>
    <n v="417000"/>
  </r>
  <r>
    <d v="2013-01-21T00:00:00"/>
    <x v="6"/>
    <x v="0"/>
    <n v="2903"/>
    <x v="1"/>
    <n v="430000"/>
    <x v="0"/>
    <x v="1"/>
    <n v="430000"/>
  </r>
  <r>
    <d v="2013-01-21T00:00:00"/>
    <x v="6"/>
    <x v="0"/>
    <n v="2614"/>
    <x v="0"/>
    <n v="472500"/>
    <x v="0"/>
    <x v="1"/>
    <n v="472500"/>
  </r>
  <r>
    <d v="2013-01-21T00:00:00"/>
    <x v="6"/>
    <x v="0"/>
    <n v="2905"/>
    <x v="1"/>
    <n v="505000"/>
    <x v="0"/>
    <x v="0"/>
    <n v="505000"/>
  </r>
  <r>
    <d v="2013-01-21T00:00:00"/>
    <x v="6"/>
    <x v="0"/>
    <n v="2905"/>
    <x v="1"/>
    <n v="534000"/>
    <x v="0"/>
    <x v="0"/>
    <n v="534000"/>
  </r>
  <r>
    <d v="2013-01-21T00:00:00"/>
    <x v="6"/>
    <x v="0"/>
    <n v="2602"/>
    <x v="0"/>
    <n v="614000"/>
    <x v="0"/>
    <x v="1"/>
    <n v="614000"/>
  </r>
  <r>
    <d v="2013-01-22T00:00:00"/>
    <x v="6"/>
    <x v="0"/>
    <n v="2615"/>
    <x v="0"/>
    <n v="440000"/>
    <x v="0"/>
    <x v="1"/>
    <n v="440000"/>
  </r>
  <r>
    <d v="2013-01-22T00:00:00"/>
    <x v="6"/>
    <x v="0"/>
    <n v="2904"/>
    <x v="1"/>
    <n v="470000"/>
    <x v="0"/>
    <x v="0"/>
    <n v="470000"/>
  </r>
  <r>
    <d v="2013-01-22T00:00:00"/>
    <x v="6"/>
    <x v="0"/>
    <n v="2904"/>
    <x v="1"/>
    <n v="475000"/>
    <x v="0"/>
    <x v="1"/>
    <n v="475000"/>
  </r>
  <r>
    <d v="2013-01-22T00:00:00"/>
    <x v="6"/>
    <x v="0"/>
    <n v="2611"/>
    <x v="0"/>
    <n v="780000"/>
    <x v="0"/>
    <x v="0"/>
    <n v="780000"/>
  </r>
  <r>
    <d v="2013-01-22T00:00:00"/>
    <x v="6"/>
    <x v="0"/>
    <n v="2607"/>
    <x v="0"/>
    <n v="295000"/>
    <x v="1"/>
    <x v="2"/>
    <n v="295000"/>
  </r>
  <r>
    <d v="2013-01-22T00:00:00"/>
    <x v="6"/>
    <x v="0"/>
    <n v="2602"/>
    <x v="0"/>
    <n v="340000"/>
    <x v="1"/>
    <x v="4"/>
    <n v="340000"/>
  </r>
  <r>
    <d v="2013-01-23T00:00:00"/>
    <x v="6"/>
    <x v="0"/>
    <n v="2913"/>
    <x v="1"/>
    <n v="400000"/>
    <x v="0"/>
    <x v="0"/>
    <n v="400000"/>
  </r>
  <r>
    <d v="2013-01-23T00:00:00"/>
    <x v="6"/>
    <x v="0"/>
    <n v="2611"/>
    <x v="0"/>
    <n v="440000"/>
    <x v="0"/>
    <x v="1"/>
    <n v="440000"/>
  </r>
  <r>
    <d v="2013-01-23T00:00:00"/>
    <x v="6"/>
    <x v="0"/>
    <n v="2607"/>
    <x v="0"/>
    <n v="585000"/>
    <x v="0"/>
    <x v="1"/>
    <n v="585000"/>
  </r>
  <r>
    <d v="2013-01-23T00:00:00"/>
    <x v="6"/>
    <x v="0"/>
    <n v="2914"/>
    <x v="1"/>
    <n v="590000"/>
    <x v="0"/>
    <x v="0"/>
    <n v="590000"/>
  </r>
  <r>
    <d v="2013-01-23T00:00:00"/>
    <x v="6"/>
    <x v="0"/>
    <n v="2914"/>
    <x v="1"/>
    <n v="646000"/>
    <x v="0"/>
    <x v="0"/>
    <n v="646000"/>
  </r>
  <r>
    <d v="2013-01-23T00:00:00"/>
    <x v="6"/>
    <x v="0"/>
    <n v="2602"/>
    <x v="0"/>
    <n v="835000"/>
    <x v="0"/>
    <x v="1"/>
    <n v="835000"/>
  </r>
  <r>
    <d v="2013-01-23T00:00:00"/>
    <x v="6"/>
    <x v="0"/>
    <n v="2606"/>
    <x v="0"/>
    <n v="349950"/>
    <x v="1"/>
    <x v="2"/>
    <n v="349950"/>
  </r>
  <r>
    <d v="2013-01-23T00:00:00"/>
    <x v="6"/>
    <x v="0"/>
    <n v="2617"/>
    <x v="0"/>
    <n v="415000"/>
    <x v="1"/>
    <x v="2"/>
    <n v="415000"/>
  </r>
  <r>
    <d v="2013-01-24T00:00:00"/>
    <x v="6"/>
    <x v="0"/>
    <n v="2617"/>
    <x v="0"/>
    <n v="455000"/>
    <x v="0"/>
    <x v="1"/>
    <n v="455000"/>
  </r>
  <r>
    <d v="2013-01-24T00:00:00"/>
    <x v="6"/>
    <x v="0"/>
    <n v="2906"/>
    <x v="1"/>
    <n v="463500"/>
    <x v="0"/>
    <x v="1"/>
    <n v="463500"/>
  </r>
  <r>
    <d v="2013-01-24T00:00:00"/>
    <x v="6"/>
    <x v="0"/>
    <n v="2906"/>
    <x v="1"/>
    <n v="607500"/>
    <x v="0"/>
    <x v="0"/>
    <n v="607500"/>
  </r>
  <r>
    <d v="2013-01-24T00:00:00"/>
    <x v="6"/>
    <x v="0"/>
    <n v="2604"/>
    <x v="0"/>
    <n v="735000"/>
    <x v="0"/>
    <x v="1"/>
    <n v="735000"/>
  </r>
  <r>
    <d v="2013-01-24T00:00:00"/>
    <x v="6"/>
    <x v="0"/>
    <n v="2612"/>
    <x v="0"/>
    <n v="354000"/>
    <x v="1"/>
    <x v="4"/>
    <n v="354000"/>
  </r>
  <r>
    <d v="2013-01-25T00:00:00"/>
    <x v="6"/>
    <x v="0"/>
    <n v="2615"/>
    <x v="0"/>
    <n v="435000"/>
    <x v="0"/>
    <x v="1"/>
    <n v="435000"/>
  </r>
  <r>
    <d v="2013-01-25T00:00:00"/>
    <x v="6"/>
    <x v="0"/>
    <n v="2905"/>
    <x v="1"/>
    <n v="443000"/>
    <x v="0"/>
    <x v="1"/>
    <n v="443000"/>
  </r>
  <r>
    <d v="2013-01-25T00:00:00"/>
    <x v="6"/>
    <x v="0"/>
    <n v="2615"/>
    <x v="0"/>
    <n v="482500"/>
    <x v="0"/>
    <x v="1"/>
    <n v="482500"/>
  </r>
  <r>
    <d v="2013-01-25T00:00:00"/>
    <x v="6"/>
    <x v="0"/>
    <n v="2611"/>
    <x v="0"/>
    <n v="509950"/>
    <x v="0"/>
    <x v="0"/>
    <n v="509950"/>
  </r>
  <r>
    <d v="2013-01-25T00:00:00"/>
    <x v="6"/>
    <x v="0"/>
    <n v="2615"/>
    <x v="0"/>
    <n v="520000"/>
    <x v="0"/>
    <x v="0"/>
    <n v="520000"/>
  </r>
  <r>
    <d v="2013-01-25T00:00:00"/>
    <x v="6"/>
    <x v="0"/>
    <n v="2913"/>
    <x v="1"/>
    <n v="548000"/>
    <x v="0"/>
    <x v="0"/>
    <n v="548000"/>
  </r>
  <r>
    <d v="2013-01-25T00:00:00"/>
    <x v="6"/>
    <x v="0"/>
    <n v="2602"/>
    <x v="0"/>
    <n v="645000"/>
    <x v="0"/>
    <x v="0"/>
    <n v="645000"/>
  </r>
  <r>
    <d v="2013-01-25T00:00:00"/>
    <x v="6"/>
    <x v="0"/>
    <n v="2602"/>
    <x v="0"/>
    <n v="422000"/>
    <x v="1"/>
    <x v="2"/>
    <n v="422000"/>
  </r>
  <r>
    <d v="2013-01-27T00:00:00"/>
    <x v="6"/>
    <x v="0"/>
    <n v="2914"/>
    <x v="1"/>
    <n v="915000"/>
    <x v="0"/>
    <x v="3"/>
    <n v="915000"/>
  </r>
  <r>
    <d v="2013-01-29T00:00:00"/>
    <x v="6"/>
    <x v="0"/>
    <n v="2615"/>
    <x v="0"/>
    <n v="447777"/>
    <x v="0"/>
    <x v="1"/>
    <n v="447777"/>
  </r>
  <r>
    <d v="2013-01-29T00:00:00"/>
    <x v="6"/>
    <x v="0"/>
    <n v="2903"/>
    <x v="1"/>
    <n v="460000"/>
    <x v="0"/>
    <x v="0"/>
    <n v="460000"/>
  </r>
  <r>
    <d v="2013-01-29T00:00:00"/>
    <x v="6"/>
    <x v="0"/>
    <n v="2905"/>
    <x v="1"/>
    <n v="549000"/>
    <x v="0"/>
    <x v="1"/>
    <n v="549000"/>
  </r>
  <r>
    <d v="2013-01-29T00:00:00"/>
    <x v="6"/>
    <x v="0"/>
    <n v="2905"/>
    <x v="1"/>
    <n v="320000"/>
    <x v="1"/>
    <x v="2"/>
    <n v="320000"/>
  </r>
  <r>
    <d v="2013-01-29T00:00:00"/>
    <x v="6"/>
    <x v="0"/>
    <n v="2900"/>
    <x v="0"/>
    <n v="470000"/>
    <x v="1"/>
    <x v="1"/>
    <n v="470000"/>
  </r>
  <r>
    <d v="2013-01-30T00:00:00"/>
    <x v="6"/>
    <x v="0"/>
    <n v="2615"/>
    <x v="0"/>
    <n v="410000"/>
    <x v="0"/>
    <x v="1"/>
    <n v="410000"/>
  </r>
  <r>
    <d v="2013-01-30T00:00:00"/>
    <x v="6"/>
    <x v="0"/>
    <n v="2906"/>
    <x v="1"/>
    <n v="445000"/>
    <x v="0"/>
    <x v="1"/>
    <n v="445000"/>
  </r>
  <r>
    <d v="2013-01-30T00:00:00"/>
    <x v="6"/>
    <x v="0"/>
    <n v="2914"/>
    <x v="1"/>
    <n v="499000"/>
    <x v="0"/>
    <x v="0"/>
    <n v="499000"/>
  </r>
  <r>
    <d v="2013-01-30T00:00:00"/>
    <x v="6"/>
    <x v="0"/>
    <n v="2905"/>
    <x v="1"/>
    <n v="595000"/>
    <x v="0"/>
    <x v="0"/>
    <n v="595000"/>
  </r>
  <r>
    <d v="2013-01-30T00:00:00"/>
    <x v="6"/>
    <x v="0"/>
    <n v="2611"/>
    <x v="0"/>
    <n v="717000"/>
    <x v="0"/>
    <x v="0"/>
    <n v="717000"/>
  </r>
  <r>
    <d v="2013-01-30T00:00:00"/>
    <x v="6"/>
    <x v="0"/>
    <n v="2904"/>
    <x v="1"/>
    <n v="740000"/>
    <x v="0"/>
    <x v="0"/>
    <n v="740000"/>
  </r>
  <r>
    <d v="2013-01-30T00:00:00"/>
    <x v="6"/>
    <x v="0"/>
    <n v="2612"/>
    <x v="0"/>
    <n v="430000"/>
    <x v="1"/>
    <x v="2"/>
    <n v="430000"/>
  </r>
  <r>
    <d v="2013-01-31T00:00:00"/>
    <x v="6"/>
    <x v="0"/>
    <n v="2602"/>
    <x v="0"/>
    <n v="241000"/>
    <x v="0"/>
    <x v="4"/>
    <n v="241000"/>
  </r>
  <r>
    <d v="2013-01-31T00:00:00"/>
    <x v="6"/>
    <x v="0"/>
    <n v="2914"/>
    <x v="1"/>
    <n v="373000"/>
    <x v="0"/>
    <x v="2"/>
    <n v="373000"/>
  </r>
  <r>
    <d v="2013-01-31T00:00:00"/>
    <x v="6"/>
    <x v="0"/>
    <n v="2912"/>
    <x v="1"/>
    <n v="520000"/>
    <x v="0"/>
    <x v="0"/>
    <n v="520000"/>
  </r>
  <r>
    <d v="2013-01-31T00:00:00"/>
    <x v="6"/>
    <x v="0"/>
    <n v="2913"/>
    <x v="1"/>
    <n v="1050000"/>
    <x v="0"/>
    <x v="3"/>
    <n v="1050000"/>
  </r>
  <r>
    <d v="2013-01-31T00:00:00"/>
    <x v="6"/>
    <x v="0"/>
    <n v="2912"/>
    <x v="1"/>
    <n v="337000"/>
    <x v="1"/>
    <x v="2"/>
    <n v="337000"/>
  </r>
  <r>
    <d v="2013-02-01T00:00:00"/>
    <x v="6"/>
    <x v="0"/>
    <n v="2905"/>
    <x v="1"/>
    <n v="386000"/>
    <x v="0"/>
    <x v="1"/>
    <n v="386000"/>
  </r>
  <r>
    <d v="2013-02-01T00:00:00"/>
    <x v="6"/>
    <x v="0"/>
    <n v="2914"/>
    <x v="1"/>
    <n v="440000"/>
    <x v="0"/>
    <x v="1"/>
    <n v="440000"/>
  </r>
  <r>
    <d v="2013-02-01T00:00:00"/>
    <x v="6"/>
    <x v="0"/>
    <n v="2904"/>
    <x v="1"/>
    <n v="450000"/>
    <x v="0"/>
    <x v="1"/>
    <n v="450000"/>
  </r>
  <r>
    <d v="2013-02-01T00:00:00"/>
    <x v="6"/>
    <x v="0"/>
    <n v="2914"/>
    <x v="1"/>
    <n v="481000"/>
    <x v="0"/>
    <x v="1"/>
    <n v="481000"/>
  </r>
  <r>
    <d v="2013-02-01T00:00:00"/>
    <x v="6"/>
    <x v="0"/>
    <n v="2611"/>
    <x v="0"/>
    <n v="540000"/>
    <x v="0"/>
    <x v="0"/>
    <n v="540000"/>
  </r>
  <r>
    <d v="2013-02-01T00:00:00"/>
    <x v="6"/>
    <x v="0"/>
    <n v="2902"/>
    <x v="1"/>
    <n v="560000"/>
    <x v="0"/>
    <x v="0"/>
    <n v="560000"/>
  </r>
  <r>
    <d v="2013-02-01T00:00:00"/>
    <x v="6"/>
    <x v="0"/>
    <n v="2913"/>
    <x v="1"/>
    <n v="575000"/>
    <x v="0"/>
    <x v="0"/>
    <n v="575000"/>
  </r>
  <r>
    <d v="2013-02-01T00:00:00"/>
    <x v="6"/>
    <x v="0"/>
    <n v="2602"/>
    <x v="0"/>
    <n v="521000"/>
    <x v="1"/>
    <x v="2"/>
    <n v="521000"/>
  </r>
  <r>
    <d v="2013-02-02T00:00:00"/>
    <x v="6"/>
    <x v="0"/>
    <n v="2617"/>
    <x v="0"/>
    <n v="615000"/>
    <x v="0"/>
    <x v="1"/>
    <n v="615000"/>
  </r>
  <r>
    <d v="2013-02-02T00:00:00"/>
    <x v="6"/>
    <x v="0"/>
    <n v="2605"/>
    <x v="0"/>
    <n v="840000"/>
    <x v="0"/>
    <x v="5"/>
    <n v="840000"/>
  </r>
  <r>
    <d v="2013-02-02T00:00:00"/>
    <x v="6"/>
    <x v="0"/>
    <n v="2605"/>
    <x v="0"/>
    <n v="927500"/>
    <x v="0"/>
    <x v="3"/>
    <n v="927500"/>
  </r>
  <r>
    <d v="2013-02-04T00:00:00"/>
    <x v="6"/>
    <x v="0"/>
    <n v="2914"/>
    <x v="1"/>
    <n v="453000"/>
    <x v="0"/>
    <x v="1"/>
    <n v="453000"/>
  </r>
  <r>
    <d v="2013-02-04T00:00:00"/>
    <x v="6"/>
    <x v="0"/>
    <n v="2615"/>
    <x v="0"/>
    <n v="510000"/>
    <x v="0"/>
    <x v="1"/>
    <n v="510000"/>
  </r>
  <r>
    <d v="2013-02-04T00:00:00"/>
    <x v="6"/>
    <x v="0"/>
    <n v="2914"/>
    <x v="1"/>
    <n v="535000"/>
    <x v="0"/>
    <x v="0"/>
    <n v="535000"/>
  </r>
  <r>
    <d v="2013-02-04T00:00:00"/>
    <x v="6"/>
    <x v="0"/>
    <n v="2617"/>
    <x v="0"/>
    <n v="615000"/>
    <x v="0"/>
    <x v="0"/>
    <n v="615000"/>
  </r>
  <r>
    <d v="2013-02-04T00:00:00"/>
    <x v="6"/>
    <x v="0"/>
    <n v="2612"/>
    <x v="0"/>
    <n v="483000"/>
    <x v="1"/>
    <x v="2"/>
    <n v="483000"/>
  </r>
  <r>
    <d v="2013-02-04T00:00:00"/>
    <x v="6"/>
    <x v="0"/>
    <n v="2612"/>
    <x v="0"/>
    <n v="535000"/>
    <x v="1"/>
    <x v="1"/>
    <n v="535000"/>
  </r>
  <r>
    <d v="2013-02-05T00:00:00"/>
    <x v="6"/>
    <x v="0"/>
    <n v="2906"/>
    <x v="1"/>
    <n v="374000"/>
    <x v="0"/>
    <x v="1"/>
    <n v="374000"/>
  </r>
  <r>
    <d v="2013-02-05T00:00:00"/>
    <x v="6"/>
    <x v="0"/>
    <n v="2905"/>
    <x v="1"/>
    <n v="445000"/>
    <x v="0"/>
    <x v="1"/>
    <n v="445000"/>
  </r>
  <r>
    <d v="2013-02-05T00:00:00"/>
    <x v="6"/>
    <x v="0"/>
    <n v="2606"/>
    <x v="0"/>
    <n v="487000"/>
    <x v="0"/>
    <x v="1"/>
    <n v="487000"/>
  </r>
  <r>
    <d v="2013-02-05T00:00:00"/>
    <x v="6"/>
    <x v="0"/>
    <n v="2607"/>
    <x v="0"/>
    <n v="520000"/>
    <x v="0"/>
    <x v="0"/>
    <n v="520000"/>
  </r>
  <r>
    <d v="2013-02-05T00:00:00"/>
    <x v="6"/>
    <x v="0"/>
    <n v="2607"/>
    <x v="0"/>
    <n v="332000"/>
    <x v="1"/>
    <x v="2"/>
    <n v="332000"/>
  </r>
  <r>
    <d v="2013-02-05T00:00:00"/>
    <x v="6"/>
    <x v="0"/>
    <n v="2612"/>
    <x v="0"/>
    <n v="397000"/>
    <x v="1"/>
    <x v="4"/>
    <n v="397000"/>
  </r>
  <r>
    <d v="2013-02-06T00:00:00"/>
    <x v="6"/>
    <x v="0"/>
    <n v="2615"/>
    <x v="0"/>
    <n v="402525"/>
    <x v="0"/>
    <x v="2"/>
    <n v="402525"/>
  </r>
  <r>
    <d v="2013-02-06T00:00:00"/>
    <x v="6"/>
    <x v="0"/>
    <n v="2905"/>
    <x v="1"/>
    <n v="427000"/>
    <x v="0"/>
    <x v="1"/>
    <n v="427000"/>
  </r>
  <r>
    <d v="2013-02-06T00:00:00"/>
    <x v="6"/>
    <x v="0"/>
    <n v="2906"/>
    <x v="1"/>
    <n v="478000"/>
    <x v="0"/>
    <x v="0"/>
    <n v="478000"/>
  </r>
  <r>
    <d v="2013-02-06T00:00:00"/>
    <x v="6"/>
    <x v="0"/>
    <n v="2604"/>
    <x v="0"/>
    <n v="490000"/>
    <x v="0"/>
    <x v="5"/>
    <n v="490000"/>
  </r>
  <r>
    <d v="2013-02-06T00:00:00"/>
    <x v="6"/>
    <x v="0"/>
    <n v="2912"/>
    <x v="1"/>
    <n v="529000"/>
    <x v="0"/>
    <x v="1"/>
    <n v="529000"/>
  </r>
  <r>
    <d v="2013-02-06T00:00:00"/>
    <x v="6"/>
    <x v="0"/>
    <n v="2913"/>
    <x v="1"/>
    <n v="540000"/>
    <x v="0"/>
    <x v="0"/>
    <n v="540000"/>
  </r>
  <r>
    <d v="2013-02-06T00:00:00"/>
    <x v="6"/>
    <x v="0"/>
    <n v="2617"/>
    <x v="0"/>
    <n v="570000"/>
    <x v="0"/>
    <x v="0"/>
    <n v="570000"/>
  </r>
  <r>
    <d v="2013-02-06T00:00:00"/>
    <x v="6"/>
    <x v="0"/>
    <n v="2615"/>
    <x v="0"/>
    <n v="646000"/>
    <x v="0"/>
    <x v="3"/>
    <n v="646000"/>
  </r>
  <r>
    <d v="2013-02-06T00:00:00"/>
    <x v="6"/>
    <x v="0"/>
    <n v="2605"/>
    <x v="0"/>
    <n v="685000"/>
    <x v="0"/>
    <x v="1"/>
    <n v="685000"/>
  </r>
  <r>
    <d v="2013-02-06T00:00:00"/>
    <x v="6"/>
    <x v="0"/>
    <n v="2602"/>
    <x v="0"/>
    <n v="805000"/>
    <x v="0"/>
    <x v="0"/>
    <n v="805000"/>
  </r>
  <r>
    <d v="2013-02-07T00:00:00"/>
    <x v="6"/>
    <x v="0"/>
    <n v="2615"/>
    <x v="0"/>
    <n v="396000"/>
    <x v="0"/>
    <x v="2"/>
    <n v="396000"/>
  </r>
  <r>
    <d v="2013-02-07T00:00:00"/>
    <x v="6"/>
    <x v="0"/>
    <n v="2615"/>
    <x v="0"/>
    <n v="416000"/>
    <x v="0"/>
    <x v="0"/>
    <n v="416000"/>
  </r>
  <r>
    <d v="2013-02-07T00:00:00"/>
    <x v="6"/>
    <x v="0"/>
    <n v="2905"/>
    <x v="1"/>
    <n v="418000"/>
    <x v="0"/>
    <x v="1"/>
    <n v="418000"/>
  </r>
  <r>
    <d v="2013-02-07T00:00:00"/>
    <x v="6"/>
    <x v="0"/>
    <n v="2614"/>
    <x v="0"/>
    <n v="445000"/>
    <x v="0"/>
    <x v="1"/>
    <n v="445000"/>
  </r>
  <r>
    <d v="2013-02-07T00:00:00"/>
    <x v="6"/>
    <x v="0"/>
    <n v="2904"/>
    <x v="1"/>
    <n v="460000"/>
    <x v="0"/>
    <x v="1"/>
    <n v="460000"/>
  </r>
  <r>
    <d v="2013-02-07T00:00:00"/>
    <x v="6"/>
    <x v="0"/>
    <n v="2602"/>
    <x v="0"/>
    <n v="620000"/>
    <x v="0"/>
    <x v="1"/>
    <n v="620000"/>
  </r>
  <r>
    <d v="2013-02-08T00:00:00"/>
    <x v="6"/>
    <x v="0"/>
    <n v="2617"/>
    <x v="0"/>
    <n v="400000"/>
    <x v="0"/>
    <x v="1"/>
    <n v="400000"/>
  </r>
  <r>
    <d v="2013-02-08T00:00:00"/>
    <x v="6"/>
    <x v="0"/>
    <n v="2914"/>
    <x v="1"/>
    <n v="408200"/>
    <x v="0"/>
    <x v="1"/>
    <n v="408200"/>
  </r>
  <r>
    <d v="2013-02-08T00:00:00"/>
    <x v="6"/>
    <x v="0"/>
    <n v="2905"/>
    <x v="1"/>
    <n v="439000"/>
    <x v="0"/>
    <x v="1"/>
    <n v="439000"/>
  </r>
  <r>
    <d v="2013-02-08T00:00:00"/>
    <x v="6"/>
    <x v="0"/>
    <n v="2615"/>
    <x v="0"/>
    <n v="449950"/>
    <x v="0"/>
    <x v="1"/>
    <n v="449950"/>
  </r>
  <r>
    <d v="2013-02-08T00:00:00"/>
    <x v="6"/>
    <x v="0"/>
    <n v="2905"/>
    <x v="1"/>
    <n v="455000"/>
    <x v="0"/>
    <x v="1"/>
    <n v="455000"/>
  </r>
  <r>
    <d v="2013-02-08T00:00:00"/>
    <x v="6"/>
    <x v="0"/>
    <n v="2913"/>
    <x v="1"/>
    <n v="505000"/>
    <x v="0"/>
    <x v="0"/>
    <n v="505000"/>
  </r>
  <r>
    <d v="2013-02-08T00:00:00"/>
    <x v="6"/>
    <x v="0"/>
    <n v="2612"/>
    <x v="0"/>
    <n v="655000"/>
    <x v="0"/>
    <x v="1"/>
    <n v="655000"/>
  </r>
  <r>
    <d v="2013-02-08T00:00:00"/>
    <x v="6"/>
    <x v="0"/>
    <n v="2605"/>
    <x v="0"/>
    <n v="870000"/>
    <x v="0"/>
    <x v="0"/>
    <n v="870000"/>
  </r>
  <r>
    <d v="2013-02-08T00:00:00"/>
    <x v="6"/>
    <x v="0"/>
    <n v="2602"/>
    <x v="0"/>
    <n v="425000"/>
    <x v="1"/>
    <x v="2"/>
    <n v="425000"/>
  </r>
  <r>
    <d v="2013-02-08T00:00:00"/>
    <x v="6"/>
    <x v="0"/>
    <n v="2604"/>
    <x v="0"/>
    <n v="465000"/>
    <x v="1"/>
    <x v="1"/>
    <n v="465000"/>
  </r>
  <r>
    <d v="2013-02-08T00:00:00"/>
    <x v="6"/>
    <x v="0"/>
    <n v="2605"/>
    <x v="0"/>
    <n v="515000"/>
    <x v="1"/>
    <x v="2"/>
    <n v="515000"/>
  </r>
  <r>
    <d v="2013-02-09T00:00:00"/>
    <x v="6"/>
    <x v="0"/>
    <n v="2904"/>
    <x v="1"/>
    <n v="725000"/>
    <x v="0"/>
    <x v="3"/>
    <n v="725000"/>
  </r>
  <r>
    <d v="2013-02-11T00:00:00"/>
    <x v="6"/>
    <x v="0"/>
    <n v="2617"/>
    <x v="0"/>
    <n v="415000"/>
    <x v="0"/>
    <x v="1"/>
    <n v="415000"/>
  </r>
  <r>
    <d v="2013-02-11T00:00:00"/>
    <x v="6"/>
    <x v="0"/>
    <n v="2905"/>
    <x v="1"/>
    <n v="505000"/>
    <x v="0"/>
    <x v="0"/>
    <n v="505000"/>
  </r>
  <r>
    <d v="2013-02-12T00:00:00"/>
    <x v="6"/>
    <x v="0"/>
    <n v="2906"/>
    <x v="1"/>
    <n v="395000"/>
    <x v="0"/>
    <x v="1"/>
    <n v="395000"/>
  </r>
  <r>
    <d v="2013-02-12T00:00:00"/>
    <x v="6"/>
    <x v="0"/>
    <n v="2615"/>
    <x v="0"/>
    <n v="566250"/>
    <x v="0"/>
    <x v="0"/>
    <n v="566250"/>
  </r>
  <r>
    <d v="2013-02-12T00:00:00"/>
    <x v="6"/>
    <x v="0"/>
    <n v="2606"/>
    <x v="0"/>
    <n v="305000"/>
    <x v="1"/>
    <x v="2"/>
    <n v="305000"/>
  </r>
  <r>
    <d v="2013-02-12T00:00:00"/>
    <x v="6"/>
    <x v="0"/>
    <n v="2612"/>
    <x v="0"/>
    <n v="365000"/>
    <x v="1"/>
    <x v="4"/>
    <n v="365000"/>
  </r>
  <r>
    <d v="2013-02-13T00:00:00"/>
    <x v="6"/>
    <x v="0"/>
    <n v="2913"/>
    <x v="1"/>
    <n v="562000"/>
    <x v="0"/>
    <x v="0"/>
    <n v="562000"/>
  </r>
  <r>
    <d v="2013-02-13T00:00:00"/>
    <x v="6"/>
    <x v="0"/>
    <n v="2612"/>
    <x v="0"/>
    <n v="665000"/>
    <x v="1"/>
    <x v="2"/>
    <n v="665000"/>
  </r>
  <r>
    <d v="2013-02-14T00:00:00"/>
    <x v="6"/>
    <x v="0"/>
    <n v="2615"/>
    <x v="0"/>
    <n v="422500"/>
    <x v="0"/>
    <x v="1"/>
    <n v="422500"/>
  </r>
  <r>
    <d v="2013-02-14T00:00:00"/>
    <x v="6"/>
    <x v="0"/>
    <n v="2615"/>
    <x v="0"/>
    <n v="425000"/>
    <x v="0"/>
    <x v="0"/>
    <n v="425000"/>
  </r>
  <r>
    <d v="2013-02-14T00:00:00"/>
    <x v="6"/>
    <x v="0"/>
    <n v="2913"/>
    <x v="1"/>
    <n v="457000"/>
    <x v="0"/>
    <x v="1"/>
    <n v="457000"/>
  </r>
  <r>
    <d v="2013-02-15T00:00:00"/>
    <x v="6"/>
    <x v="0"/>
    <n v="2903"/>
    <x v="1"/>
    <n v="507000"/>
    <x v="0"/>
    <x v="0"/>
    <n v="507000"/>
  </r>
  <r>
    <d v="2013-02-15T00:00:00"/>
    <x v="6"/>
    <x v="0"/>
    <n v="2611"/>
    <x v="0"/>
    <n v="540000"/>
    <x v="0"/>
    <x v="0"/>
    <n v="540000"/>
  </r>
  <r>
    <d v="2013-02-15T00:00:00"/>
    <x v="6"/>
    <x v="0"/>
    <n v="2614"/>
    <x v="0"/>
    <n v="555200"/>
    <x v="0"/>
    <x v="1"/>
    <n v="555200"/>
  </r>
  <r>
    <d v="2013-02-15T00:00:00"/>
    <x v="6"/>
    <x v="0"/>
    <n v="2914"/>
    <x v="1"/>
    <n v="560000"/>
    <x v="0"/>
    <x v="0"/>
    <n v="560000"/>
  </r>
  <r>
    <d v="2013-02-15T00:00:00"/>
    <x v="6"/>
    <x v="0"/>
    <n v="2906"/>
    <x v="1"/>
    <n v="565000"/>
    <x v="0"/>
    <x v="0"/>
    <n v="565000"/>
  </r>
  <r>
    <d v="2013-02-15T00:00:00"/>
    <x v="6"/>
    <x v="0"/>
    <n v="2606"/>
    <x v="0"/>
    <n v="585000"/>
    <x v="0"/>
    <x v="1"/>
    <n v="585000"/>
  </r>
  <r>
    <d v="2013-02-15T00:00:00"/>
    <x v="6"/>
    <x v="0"/>
    <n v="2611"/>
    <x v="0"/>
    <n v="685000"/>
    <x v="0"/>
    <x v="3"/>
    <n v="685000"/>
  </r>
  <r>
    <d v="2013-02-15T00:00:00"/>
    <x v="6"/>
    <x v="0"/>
    <n v="2600"/>
    <x v="0"/>
    <n v="843000"/>
    <x v="0"/>
    <x v="1"/>
    <n v="843000"/>
  </r>
  <r>
    <d v="2013-02-15T00:00:00"/>
    <x v="6"/>
    <x v="0"/>
    <n v="2607"/>
    <x v="0"/>
    <n v="305000"/>
    <x v="1"/>
    <x v="2"/>
    <n v="305000"/>
  </r>
  <r>
    <d v="2013-02-15T00:00:00"/>
    <x v="6"/>
    <x v="0"/>
    <n v="2603"/>
    <x v="0"/>
    <n v="360000"/>
    <x v="1"/>
    <x v="2"/>
    <n v="360000"/>
  </r>
  <r>
    <d v="2013-02-15T00:00:00"/>
    <x v="6"/>
    <x v="0"/>
    <n v="2900"/>
    <x v="0"/>
    <n v="432950"/>
    <x v="1"/>
    <x v="2"/>
    <n v="432950"/>
  </r>
  <r>
    <d v="2013-02-16T00:00:00"/>
    <x v="6"/>
    <x v="0"/>
    <n v="2609"/>
    <x v="0"/>
    <n v="135000"/>
    <x v="0"/>
    <x v="2"/>
    <n v="135000"/>
  </r>
  <r>
    <d v="2013-02-16T00:00:00"/>
    <x v="6"/>
    <x v="0"/>
    <n v="2903"/>
    <x v="1"/>
    <n v="625000"/>
    <x v="0"/>
    <x v="0"/>
    <n v="625000"/>
  </r>
  <r>
    <d v="2013-02-16T00:00:00"/>
    <x v="6"/>
    <x v="0"/>
    <n v="2602"/>
    <x v="0"/>
    <n v="667500"/>
    <x v="0"/>
    <x v="0"/>
    <n v="667500"/>
  </r>
  <r>
    <d v="2013-02-17T00:00:00"/>
    <x v="6"/>
    <x v="0"/>
    <n v="2602"/>
    <x v="0"/>
    <n v="1005000"/>
    <x v="0"/>
    <x v="0"/>
    <n v="1005000"/>
  </r>
  <r>
    <d v="2013-02-18T00:00:00"/>
    <x v="6"/>
    <x v="0"/>
    <n v="2902"/>
    <x v="1"/>
    <n v="459000"/>
    <x v="0"/>
    <x v="1"/>
    <n v="459000"/>
  </r>
  <r>
    <d v="2013-02-18T00:00:00"/>
    <x v="6"/>
    <x v="0"/>
    <n v="2903"/>
    <x v="1"/>
    <n v="460000"/>
    <x v="0"/>
    <x v="1"/>
    <n v="460000"/>
  </r>
  <r>
    <d v="2013-02-18T00:00:00"/>
    <x v="6"/>
    <x v="0"/>
    <n v="2615"/>
    <x v="0"/>
    <n v="460000"/>
    <x v="0"/>
    <x v="1"/>
    <n v="460000"/>
  </r>
  <r>
    <d v="2013-02-18T00:00:00"/>
    <x v="6"/>
    <x v="0"/>
    <n v="2906"/>
    <x v="1"/>
    <n v="497550"/>
    <x v="0"/>
    <x v="1"/>
    <n v="497550"/>
  </r>
  <r>
    <d v="2013-02-18T00:00:00"/>
    <x v="6"/>
    <x v="0"/>
    <n v="2904"/>
    <x v="1"/>
    <n v="530000"/>
    <x v="0"/>
    <x v="0"/>
    <n v="530000"/>
  </r>
  <r>
    <d v="2013-02-18T00:00:00"/>
    <x v="6"/>
    <x v="0"/>
    <n v="2602"/>
    <x v="0"/>
    <n v="600000"/>
    <x v="0"/>
    <x v="0"/>
    <n v="600000"/>
  </r>
  <r>
    <d v="2013-02-18T00:00:00"/>
    <x v="6"/>
    <x v="0"/>
    <n v="2601"/>
    <x v="0"/>
    <n v="306000"/>
    <x v="1"/>
    <x v="4"/>
    <n v="306000"/>
  </r>
  <r>
    <d v="2013-02-19T00:00:00"/>
    <x v="6"/>
    <x v="0"/>
    <n v="2905"/>
    <x v="1"/>
    <n v="417000"/>
    <x v="0"/>
    <x v="1"/>
    <n v="417000"/>
  </r>
  <r>
    <d v="2013-02-19T00:00:00"/>
    <x v="6"/>
    <x v="0"/>
    <n v="2914"/>
    <x v="1"/>
    <n v="440000"/>
    <x v="0"/>
    <x v="1"/>
    <n v="440000"/>
  </r>
  <r>
    <d v="2013-02-19T00:00:00"/>
    <x v="6"/>
    <x v="0"/>
    <n v="2615"/>
    <x v="0"/>
    <n v="460000"/>
    <x v="0"/>
    <x v="1"/>
    <n v="460000"/>
  </r>
  <r>
    <d v="2013-02-19T00:00:00"/>
    <x v="6"/>
    <x v="0"/>
    <n v="2602"/>
    <x v="0"/>
    <n v="275000"/>
    <x v="1"/>
    <x v="4"/>
    <n v="275000"/>
  </r>
  <r>
    <d v="2013-02-19T00:00:00"/>
    <x v="6"/>
    <x v="0"/>
    <n v="2606"/>
    <x v="0"/>
    <n v="282500"/>
    <x v="1"/>
    <x v="2"/>
    <n v="282500"/>
  </r>
  <r>
    <d v="2013-02-19T00:00:00"/>
    <x v="6"/>
    <x v="0"/>
    <n v="2912"/>
    <x v="1"/>
    <n v="420000"/>
    <x v="1"/>
    <x v="2"/>
    <n v="420000"/>
  </r>
  <r>
    <d v="2013-02-20T00:00:00"/>
    <x v="6"/>
    <x v="0"/>
    <n v="2617"/>
    <x v="0"/>
    <n v="476000"/>
    <x v="0"/>
    <x v="0"/>
    <n v="476000"/>
  </r>
  <r>
    <d v="2013-02-20T00:00:00"/>
    <x v="6"/>
    <x v="0"/>
    <n v="2913"/>
    <x v="1"/>
    <n v="518000"/>
    <x v="0"/>
    <x v="0"/>
    <n v="518000"/>
  </r>
  <r>
    <d v="2013-02-20T00:00:00"/>
    <x v="6"/>
    <x v="0"/>
    <n v="2906"/>
    <x v="1"/>
    <n v="545000"/>
    <x v="0"/>
    <x v="1"/>
    <n v="545000"/>
  </r>
  <r>
    <d v="2013-02-20T00:00:00"/>
    <x v="6"/>
    <x v="0"/>
    <n v="2617"/>
    <x v="0"/>
    <n v="560000"/>
    <x v="0"/>
    <x v="3"/>
    <n v="560000"/>
  </r>
  <r>
    <d v="2013-02-20T00:00:00"/>
    <x v="6"/>
    <x v="0"/>
    <n v="2905"/>
    <x v="1"/>
    <n v="565000"/>
    <x v="0"/>
    <x v="0"/>
    <n v="565000"/>
  </r>
  <r>
    <d v="2013-02-20T00:00:00"/>
    <x v="6"/>
    <x v="0"/>
    <n v="2905"/>
    <x v="1"/>
    <n v="740000"/>
    <x v="0"/>
    <x v="0"/>
    <n v="740000"/>
  </r>
  <r>
    <d v="2013-02-20T00:00:00"/>
    <x v="6"/>
    <x v="0"/>
    <n v="2602"/>
    <x v="0"/>
    <n v="820500"/>
    <x v="0"/>
    <x v="1"/>
    <n v="820500"/>
  </r>
  <r>
    <d v="2013-02-20T00:00:00"/>
    <x v="6"/>
    <x v="0"/>
    <n v="2900"/>
    <x v="0"/>
    <n v="332000"/>
    <x v="1"/>
    <x v="4"/>
    <n v="332000"/>
  </r>
  <r>
    <d v="2013-02-21T00:00:00"/>
    <x v="6"/>
    <x v="0"/>
    <n v="2617"/>
    <x v="0"/>
    <n v="370000"/>
    <x v="0"/>
    <x v="1"/>
    <n v="370000"/>
  </r>
  <r>
    <d v="2013-02-21T00:00:00"/>
    <x v="6"/>
    <x v="0"/>
    <n v="2913"/>
    <x v="1"/>
    <n v="430000"/>
    <x v="0"/>
    <x v="1"/>
    <n v="430000"/>
  </r>
  <r>
    <d v="2013-02-21T00:00:00"/>
    <x v="6"/>
    <x v="0"/>
    <n v="2905"/>
    <x v="1"/>
    <n v="459000"/>
    <x v="0"/>
    <x v="1"/>
    <n v="459000"/>
  </r>
  <r>
    <d v="2013-02-21T00:00:00"/>
    <x v="6"/>
    <x v="0"/>
    <n v="2913"/>
    <x v="1"/>
    <n v="480000"/>
    <x v="0"/>
    <x v="0"/>
    <n v="480000"/>
  </r>
  <r>
    <d v="2013-02-21T00:00:00"/>
    <x v="6"/>
    <x v="0"/>
    <n v="2904"/>
    <x v="1"/>
    <n v="514988"/>
    <x v="0"/>
    <x v="0"/>
    <n v="514988"/>
  </r>
  <r>
    <d v="2013-02-21T00:00:00"/>
    <x v="6"/>
    <x v="0"/>
    <n v="2617"/>
    <x v="0"/>
    <n v="535000"/>
    <x v="0"/>
    <x v="0"/>
    <n v="535000"/>
  </r>
  <r>
    <d v="2013-02-21T00:00:00"/>
    <x v="6"/>
    <x v="0"/>
    <n v="2602"/>
    <x v="0"/>
    <n v="577500"/>
    <x v="0"/>
    <x v="1"/>
    <n v="577500"/>
  </r>
  <r>
    <d v="2013-02-21T00:00:00"/>
    <x v="6"/>
    <x v="0"/>
    <n v="2904"/>
    <x v="1"/>
    <n v="580000"/>
    <x v="0"/>
    <x v="0"/>
    <n v="580000"/>
  </r>
  <r>
    <d v="2013-02-21T00:00:00"/>
    <x v="6"/>
    <x v="0"/>
    <n v="2604"/>
    <x v="0"/>
    <n v="600000"/>
    <x v="0"/>
    <x v="0"/>
    <n v="600000"/>
  </r>
  <r>
    <d v="2013-02-21T00:00:00"/>
    <x v="6"/>
    <x v="0"/>
    <n v="2903"/>
    <x v="1"/>
    <n v="669000"/>
    <x v="0"/>
    <x v="0"/>
    <n v="669000"/>
  </r>
  <r>
    <d v="2013-02-21T00:00:00"/>
    <x v="6"/>
    <x v="0"/>
    <n v="2905"/>
    <x v="1"/>
    <n v="495000"/>
    <x v="1"/>
    <x v="1"/>
    <n v="495000"/>
  </r>
  <r>
    <d v="2013-02-22T00:00:00"/>
    <x v="6"/>
    <x v="0"/>
    <n v="2617"/>
    <x v="0"/>
    <n v="455000"/>
    <x v="0"/>
    <x v="1"/>
    <n v="455000"/>
  </r>
  <r>
    <d v="2013-02-22T00:00:00"/>
    <x v="6"/>
    <x v="0"/>
    <n v="2615"/>
    <x v="0"/>
    <n v="505000"/>
    <x v="0"/>
    <x v="0"/>
    <n v="505000"/>
  </r>
  <r>
    <d v="2013-02-22T00:00:00"/>
    <x v="6"/>
    <x v="0"/>
    <n v="2905"/>
    <x v="1"/>
    <n v="535000"/>
    <x v="0"/>
    <x v="0"/>
    <n v="535000"/>
  </r>
  <r>
    <d v="2013-02-22T00:00:00"/>
    <x v="6"/>
    <x v="0"/>
    <n v="2903"/>
    <x v="1"/>
    <n v="565000"/>
    <x v="0"/>
    <x v="3"/>
    <n v="565000"/>
  </r>
  <r>
    <d v="2013-02-22T00:00:00"/>
    <x v="6"/>
    <x v="0"/>
    <n v="2614"/>
    <x v="0"/>
    <n v="265000"/>
    <x v="1"/>
    <x v="2"/>
    <n v="265000"/>
  </r>
  <r>
    <d v="2013-02-23T00:00:00"/>
    <x v="6"/>
    <x v="0"/>
    <n v="2906"/>
    <x v="1"/>
    <n v="375000"/>
    <x v="0"/>
    <x v="1"/>
    <n v="375000"/>
  </r>
  <r>
    <d v="2013-02-23T00:00:00"/>
    <x v="6"/>
    <x v="0"/>
    <n v="2611"/>
    <x v="0"/>
    <n v="530000"/>
    <x v="0"/>
    <x v="0"/>
    <n v="530000"/>
  </r>
  <r>
    <d v="2013-02-23T00:00:00"/>
    <x v="6"/>
    <x v="0"/>
    <n v="2606"/>
    <x v="0"/>
    <n v="550000"/>
    <x v="0"/>
    <x v="0"/>
    <n v="550000"/>
  </r>
  <r>
    <d v="2013-02-24T00:00:00"/>
    <x v="6"/>
    <x v="0"/>
    <n v="2903"/>
    <x v="1"/>
    <n v="443000"/>
    <x v="0"/>
    <x v="1"/>
    <n v="443000"/>
  </r>
  <r>
    <d v="2013-02-24T00:00:00"/>
    <x v="6"/>
    <x v="0"/>
    <n v="2906"/>
    <x v="1"/>
    <n v="482000"/>
    <x v="0"/>
    <x v="1"/>
    <n v="482000"/>
  </r>
  <r>
    <d v="2013-02-24T00:00:00"/>
    <x v="6"/>
    <x v="0"/>
    <n v="2611"/>
    <x v="0"/>
    <n v="485000"/>
    <x v="0"/>
    <x v="1"/>
    <n v="485000"/>
  </r>
  <r>
    <d v="2013-02-25T00:00:00"/>
    <x v="6"/>
    <x v="0"/>
    <n v="2906"/>
    <x v="1"/>
    <n v="367000"/>
    <x v="0"/>
    <x v="1"/>
    <n v="367000"/>
  </r>
  <r>
    <d v="2013-02-25T00:00:00"/>
    <x v="6"/>
    <x v="0"/>
    <n v="2913"/>
    <x v="1"/>
    <n v="425000"/>
    <x v="0"/>
    <x v="1"/>
    <n v="425000"/>
  </r>
  <r>
    <d v="2013-02-25T00:00:00"/>
    <x v="6"/>
    <x v="0"/>
    <n v="2902"/>
    <x v="1"/>
    <n v="450125"/>
    <x v="0"/>
    <x v="1"/>
    <n v="450125"/>
  </r>
  <r>
    <d v="2013-02-25T00:00:00"/>
    <x v="6"/>
    <x v="0"/>
    <n v="2902"/>
    <x v="1"/>
    <n v="479950"/>
    <x v="0"/>
    <x v="0"/>
    <n v="479950"/>
  </r>
  <r>
    <d v="2013-02-25T00:00:00"/>
    <x v="6"/>
    <x v="0"/>
    <n v="2903"/>
    <x v="1"/>
    <n v="514000"/>
    <x v="0"/>
    <x v="1"/>
    <n v="514000"/>
  </r>
  <r>
    <d v="2013-02-25T00:00:00"/>
    <x v="6"/>
    <x v="0"/>
    <n v="2912"/>
    <x v="1"/>
    <n v="586000"/>
    <x v="0"/>
    <x v="0"/>
    <n v="586000"/>
  </r>
  <r>
    <d v="2013-02-25T00:00:00"/>
    <x v="6"/>
    <x v="0"/>
    <n v="2600"/>
    <x v="0"/>
    <n v="720000"/>
    <x v="0"/>
    <x v="1"/>
    <n v="720000"/>
  </r>
  <r>
    <d v="2013-02-25T00:00:00"/>
    <x v="6"/>
    <x v="0"/>
    <n v="2602"/>
    <x v="0"/>
    <n v="789000"/>
    <x v="0"/>
    <x v="0"/>
    <n v="789000"/>
  </r>
  <r>
    <d v="2013-02-26T00:00:00"/>
    <x v="6"/>
    <x v="0"/>
    <n v="2615"/>
    <x v="0"/>
    <n v="405000"/>
    <x v="0"/>
    <x v="1"/>
    <n v="405000"/>
  </r>
  <r>
    <d v="2013-02-26T00:00:00"/>
    <x v="6"/>
    <x v="0"/>
    <n v="2902"/>
    <x v="1"/>
    <n v="457300"/>
    <x v="0"/>
    <x v="0"/>
    <n v="457300"/>
  </r>
  <r>
    <d v="2013-02-26T00:00:00"/>
    <x v="6"/>
    <x v="0"/>
    <n v="2905"/>
    <x v="1"/>
    <n v="530000"/>
    <x v="0"/>
    <x v="0"/>
    <n v="530000"/>
  </r>
  <r>
    <d v="2013-02-26T00:00:00"/>
    <x v="6"/>
    <x v="0"/>
    <n v="2913"/>
    <x v="1"/>
    <n v="715000"/>
    <x v="0"/>
    <x v="0"/>
    <n v="715000"/>
  </r>
  <r>
    <d v="2013-02-26T00:00:00"/>
    <x v="6"/>
    <x v="0"/>
    <n v="2902"/>
    <x v="1"/>
    <n v="860000"/>
    <x v="0"/>
    <x v="0"/>
    <n v="860000"/>
  </r>
  <r>
    <d v="2013-02-27T00:00:00"/>
    <x v="6"/>
    <x v="0"/>
    <n v="2905"/>
    <x v="1"/>
    <n v="419000"/>
    <x v="0"/>
    <x v="1"/>
    <n v="419000"/>
  </r>
  <r>
    <d v="2013-02-27T00:00:00"/>
    <x v="6"/>
    <x v="0"/>
    <n v="2905"/>
    <x v="1"/>
    <n v="440000"/>
    <x v="0"/>
    <x v="1"/>
    <n v="440000"/>
  </r>
  <r>
    <d v="2013-02-27T00:00:00"/>
    <x v="6"/>
    <x v="0"/>
    <n v="2906"/>
    <x v="1"/>
    <n v="519000"/>
    <x v="0"/>
    <x v="1"/>
    <n v="519000"/>
  </r>
  <r>
    <d v="2013-02-27T00:00:00"/>
    <x v="6"/>
    <x v="0"/>
    <n v="2903"/>
    <x v="1"/>
    <n v="540000"/>
    <x v="0"/>
    <x v="0"/>
    <n v="540000"/>
  </r>
  <r>
    <d v="2013-02-27T00:00:00"/>
    <x v="6"/>
    <x v="0"/>
    <n v="2914"/>
    <x v="1"/>
    <n v="555000"/>
    <x v="0"/>
    <x v="0"/>
    <n v="555000"/>
  </r>
  <r>
    <d v="2013-02-27T00:00:00"/>
    <x v="6"/>
    <x v="0"/>
    <n v="2913"/>
    <x v="1"/>
    <n v="555500"/>
    <x v="0"/>
    <x v="0"/>
    <n v="555500"/>
  </r>
  <r>
    <d v="2013-02-27T00:00:00"/>
    <x v="6"/>
    <x v="0"/>
    <n v="2904"/>
    <x v="1"/>
    <n v="670000"/>
    <x v="0"/>
    <x v="0"/>
    <n v="670000"/>
  </r>
  <r>
    <d v="2013-02-27T00:00:00"/>
    <x v="6"/>
    <x v="0"/>
    <n v="2913"/>
    <x v="1"/>
    <n v="755000"/>
    <x v="0"/>
    <x v="0"/>
    <n v="755000"/>
  </r>
  <r>
    <d v="2013-02-27T00:00:00"/>
    <x v="6"/>
    <x v="0"/>
    <n v="2605"/>
    <x v="0"/>
    <n v="370000"/>
    <x v="1"/>
    <x v="2"/>
    <n v="370000"/>
  </r>
  <r>
    <d v="2013-02-28T00:00:00"/>
    <x v="6"/>
    <x v="0"/>
    <n v="2913"/>
    <x v="1"/>
    <n v="405000"/>
    <x v="0"/>
    <x v="1"/>
    <n v="405000"/>
  </r>
  <r>
    <d v="2013-02-28T00:00:00"/>
    <x v="6"/>
    <x v="0"/>
    <n v="2902"/>
    <x v="1"/>
    <n v="470000"/>
    <x v="0"/>
    <x v="0"/>
    <n v="470000"/>
  </r>
  <r>
    <d v="2013-02-28T00:00:00"/>
    <x v="6"/>
    <x v="0"/>
    <n v="2914"/>
    <x v="1"/>
    <n v="497500"/>
    <x v="0"/>
    <x v="1"/>
    <n v="497500"/>
  </r>
  <r>
    <d v="2013-02-28T00:00:00"/>
    <x v="6"/>
    <x v="0"/>
    <n v="2906"/>
    <x v="1"/>
    <n v="507000"/>
    <x v="0"/>
    <x v="1"/>
    <n v="507000"/>
  </r>
  <r>
    <d v="2013-02-28T00:00:00"/>
    <x v="6"/>
    <x v="0"/>
    <n v="2914"/>
    <x v="1"/>
    <n v="769900"/>
    <x v="0"/>
    <x v="0"/>
    <n v="769900"/>
  </r>
  <r>
    <d v="2013-02-28T00:00:00"/>
    <x v="6"/>
    <x v="0"/>
    <n v="2913"/>
    <x v="1"/>
    <n v="785000"/>
    <x v="0"/>
    <x v="0"/>
    <n v="785000"/>
  </r>
  <r>
    <d v="2013-02-28T00:00:00"/>
    <x v="6"/>
    <x v="0"/>
    <n v="2600"/>
    <x v="0"/>
    <n v="1501000"/>
    <x v="0"/>
    <x v="0"/>
    <n v="1501000"/>
  </r>
  <r>
    <d v="2013-02-28T00:00:00"/>
    <x v="6"/>
    <x v="0"/>
    <n v="2601"/>
    <x v="0"/>
    <n v="545000"/>
    <x v="1"/>
    <x v="4"/>
    <n v="545000"/>
  </r>
  <r>
    <d v="2013-02-28T00:00:00"/>
    <x v="6"/>
    <x v="0"/>
    <n v="2601"/>
    <x v="0"/>
    <n v="800000"/>
    <x v="1"/>
    <x v="1"/>
    <n v="800000"/>
  </r>
  <r>
    <d v="2013-03-01T00:00:00"/>
    <x v="6"/>
    <x v="0"/>
    <n v="2905"/>
    <x v="1"/>
    <n v="415000"/>
    <x v="0"/>
    <x v="1"/>
    <n v="415000"/>
  </r>
  <r>
    <d v="2013-03-01T00:00:00"/>
    <x v="6"/>
    <x v="0"/>
    <n v="2614"/>
    <x v="0"/>
    <n v="460000"/>
    <x v="0"/>
    <x v="0"/>
    <n v="460000"/>
  </r>
  <r>
    <d v="2013-03-01T00:00:00"/>
    <x v="6"/>
    <x v="0"/>
    <n v="2617"/>
    <x v="0"/>
    <n v="503000"/>
    <x v="0"/>
    <x v="0"/>
    <n v="503000"/>
  </r>
  <r>
    <d v="2013-03-01T00:00:00"/>
    <x v="6"/>
    <x v="0"/>
    <n v="2906"/>
    <x v="1"/>
    <n v="510000"/>
    <x v="0"/>
    <x v="0"/>
    <n v="510000"/>
  </r>
  <r>
    <d v="2013-03-01T00:00:00"/>
    <x v="6"/>
    <x v="0"/>
    <n v="2607"/>
    <x v="0"/>
    <n v="520000"/>
    <x v="0"/>
    <x v="1"/>
    <n v="520000"/>
  </r>
  <r>
    <d v="2013-03-01T00:00:00"/>
    <x v="6"/>
    <x v="0"/>
    <n v="2905"/>
    <x v="1"/>
    <n v="645000"/>
    <x v="0"/>
    <x v="0"/>
    <n v="645000"/>
  </r>
  <r>
    <d v="2013-03-01T00:00:00"/>
    <x v="6"/>
    <x v="0"/>
    <n v="2602"/>
    <x v="0"/>
    <n v="285000"/>
    <x v="1"/>
    <x v="2"/>
    <n v="285000"/>
  </r>
  <r>
    <d v="2013-03-01T00:00:00"/>
    <x v="6"/>
    <x v="0"/>
    <n v="2603"/>
    <x v="0"/>
    <n v="402000"/>
    <x v="1"/>
    <x v="4"/>
    <n v="402000"/>
  </r>
  <r>
    <d v="2013-03-01T00:00:00"/>
    <x v="6"/>
    <x v="0"/>
    <n v="2602"/>
    <x v="0"/>
    <n v="422000"/>
    <x v="1"/>
    <x v="2"/>
    <n v="422000"/>
  </r>
  <r>
    <d v="2013-03-02T00:00:00"/>
    <x v="6"/>
    <x v="0"/>
    <n v="2617"/>
    <x v="0"/>
    <n v="532000"/>
    <x v="0"/>
    <x v="1"/>
    <n v="532000"/>
  </r>
  <r>
    <d v="2013-03-02T00:00:00"/>
    <x v="6"/>
    <x v="0"/>
    <n v="2607"/>
    <x v="0"/>
    <n v="570000"/>
    <x v="0"/>
    <x v="1"/>
    <n v="570000"/>
  </r>
  <r>
    <d v="2013-03-03T00:00:00"/>
    <x v="6"/>
    <x v="0"/>
    <n v="2602"/>
    <x v="0"/>
    <n v="472000"/>
    <x v="0"/>
    <x v="1"/>
    <n v="472000"/>
  </r>
  <r>
    <d v="2013-03-04T00:00:00"/>
    <x v="6"/>
    <x v="0"/>
    <n v="2617"/>
    <x v="0"/>
    <n v="520000"/>
    <x v="0"/>
    <x v="1"/>
    <n v="520000"/>
  </r>
  <r>
    <d v="2013-03-04T00:00:00"/>
    <x v="6"/>
    <x v="0"/>
    <n v="2605"/>
    <x v="0"/>
    <n v="580000"/>
    <x v="0"/>
    <x v="1"/>
    <n v="580000"/>
  </r>
  <r>
    <d v="2013-03-04T00:00:00"/>
    <x v="6"/>
    <x v="0"/>
    <n v="2602"/>
    <x v="0"/>
    <n v="837500"/>
    <x v="0"/>
    <x v="0"/>
    <n v="837500"/>
  </r>
  <r>
    <d v="2013-03-04T00:00:00"/>
    <x v="6"/>
    <x v="0"/>
    <n v="2605"/>
    <x v="0"/>
    <n v="544000"/>
    <x v="1"/>
    <x v="1"/>
    <n v="544000"/>
  </r>
  <r>
    <d v="2013-03-05T00:00:00"/>
    <x v="6"/>
    <x v="0"/>
    <n v="2913"/>
    <x v="1"/>
    <n v="395000"/>
    <x v="0"/>
    <x v="1"/>
    <n v="395000"/>
  </r>
  <r>
    <d v="2013-03-05T00:00:00"/>
    <x v="6"/>
    <x v="0"/>
    <n v="2615"/>
    <x v="0"/>
    <n v="410000"/>
    <x v="0"/>
    <x v="1"/>
    <n v="410000"/>
  </r>
  <r>
    <d v="2013-03-05T00:00:00"/>
    <x v="6"/>
    <x v="0"/>
    <n v="2611"/>
    <x v="0"/>
    <n v="522000"/>
    <x v="0"/>
    <x v="1"/>
    <n v="522000"/>
  </r>
  <r>
    <d v="2013-03-05T00:00:00"/>
    <x v="6"/>
    <x v="0"/>
    <n v="2611"/>
    <x v="0"/>
    <n v="590000"/>
    <x v="0"/>
    <x v="0"/>
    <n v="590000"/>
  </r>
  <r>
    <d v="2013-03-05T00:00:00"/>
    <x v="6"/>
    <x v="0"/>
    <n v="2904"/>
    <x v="1"/>
    <n v="645000"/>
    <x v="0"/>
    <x v="0"/>
    <n v="645000"/>
  </r>
  <r>
    <d v="2013-03-05T00:00:00"/>
    <x v="6"/>
    <x v="0"/>
    <n v="2906"/>
    <x v="1"/>
    <n v="675000"/>
    <x v="0"/>
    <x v="0"/>
    <n v="675000"/>
  </r>
  <r>
    <d v="2013-03-05T00:00:00"/>
    <x v="6"/>
    <x v="0"/>
    <n v="2905"/>
    <x v="1"/>
    <n v="800000"/>
    <x v="0"/>
    <x v="3"/>
    <n v="800000"/>
  </r>
  <r>
    <d v="2013-03-05T00:00:00"/>
    <x v="6"/>
    <x v="0"/>
    <n v="2603"/>
    <x v="0"/>
    <n v="1160000"/>
    <x v="0"/>
    <x v="3"/>
    <n v="1160000"/>
  </r>
  <r>
    <d v="2013-03-05T00:00:00"/>
    <x v="6"/>
    <x v="0"/>
    <n v="2602"/>
    <x v="0"/>
    <n v="280000"/>
    <x v="1"/>
    <x v="2"/>
    <n v="280000"/>
  </r>
  <r>
    <d v="2013-03-05T00:00:00"/>
    <x v="6"/>
    <x v="0"/>
    <n v="2606"/>
    <x v="0"/>
    <n v="330000"/>
    <x v="1"/>
    <x v="2"/>
    <n v="330000"/>
  </r>
  <r>
    <d v="2013-03-06T00:00:00"/>
    <x v="6"/>
    <x v="0"/>
    <n v="2615"/>
    <x v="0"/>
    <n v="428000"/>
    <x v="0"/>
    <x v="1"/>
    <n v="428000"/>
  </r>
  <r>
    <d v="2013-03-06T00:00:00"/>
    <x v="6"/>
    <x v="0"/>
    <n v="2602"/>
    <x v="0"/>
    <n v="525000"/>
    <x v="0"/>
    <x v="1"/>
    <n v="525000"/>
  </r>
  <r>
    <d v="2013-03-06T00:00:00"/>
    <x v="6"/>
    <x v="0"/>
    <n v="2905"/>
    <x v="1"/>
    <n v="579000"/>
    <x v="0"/>
    <x v="0"/>
    <n v="579000"/>
  </r>
  <r>
    <d v="2013-03-06T00:00:00"/>
    <x v="6"/>
    <x v="0"/>
    <n v="2906"/>
    <x v="1"/>
    <n v="627500"/>
    <x v="0"/>
    <x v="0"/>
    <n v="627500"/>
  </r>
  <r>
    <d v="2013-03-06T00:00:00"/>
    <x v="6"/>
    <x v="0"/>
    <n v="2904"/>
    <x v="1"/>
    <n v="635000"/>
    <x v="0"/>
    <x v="0"/>
    <n v="635000"/>
  </r>
  <r>
    <d v="2013-03-06T00:00:00"/>
    <x v="6"/>
    <x v="0"/>
    <n v="2906"/>
    <x v="1"/>
    <n v="640000"/>
    <x v="0"/>
    <x v="3"/>
    <n v="640000"/>
  </r>
  <r>
    <d v="2013-03-06T00:00:00"/>
    <x v="6"/>
    <x v="0"/>
    <n v="2602"/>
    <x v="0"/>
    <n v="672000"/>
    <x v="0"/>
    <x v="1"/>
    <n v="672000"/>
  </r>
  <r>
    <d v="2013-03-06T00:00:00"/>
    <x v="6"/>
    <x v="0"/>
    <n v="2904"/>
    <x v="1"/>
    <n v="695000"/>
    <x v="0"/>
    <x v="3"/>
    <n v="695000"/>
  </r>
  <r>
    <d v="2013-03-06T00:00:00"/>
    <x v="6"/>
    <x v="0"/>
    <n v="2604"/>
    <x v="0"/>
    <n v="1071000"/>
    <x v="0"/>
    <x v="1"/>
    <n v="1071000"/>
  </r>
  <r>
    <d v="2013-03-07T00:00:00"/>
    <x v="6"/>
    <x v="0"/>
    <n v="2905"/>
    <x v="1"/>
    <n v="500555"/>
    <x v="0"/>
    <x v="0"/>
    <n v="500555"/>
  </r>
  <r>
    <d v="2013-03-07T00:00:00"/>
    <x v="6"/>
    <x v="0"/>
    <n v="2904"/>
    <x v="1"/>
    <n v="677500"/>
    <x v="0"/>
    <x v="0"/>
    <n v="677500"/>
  </r>
  <r>
    <d v="2013-03-07T00:00:00"/>
    <x v="6"/>
    <x v="0"/>
    <n v="2617"/>
    <x v="0"/>
    <n v="422000"/>
    <x v="1"/>
    <x v="2"/>
    <n v="422000"/>
  </r>
  <r>
    <d v="2013-03-08T00:00:00"/>
    <x v="6"/>
    <x v="0"/>
    <n v="2615"/>
    <x v="0"/>
    <n v="411300"/>
    <x v="0"/>
    <x v="1"/>
    <n v="411300"/>
  </r>
  <r>
    <d v="2013-03-08T00:00:00"/>
    <x v="6"/>
    <x v="0"/>
    <n v="2615"/>
    <x v="0"/>
    <n v="570000"/>
    <x v="0"/>
    <x v="0"/>
    <n v="570000"/>
  </r>
  <r>
    <d v="2013-03-08T00:00:00"/>
    <x v="6"/>
    <x v="0"/>
    <n v="2914"/>
    <x v="1"/>
    <n v="615000"/>
    <x v="0"/>
    <x v="0"/>
    <n v="615000"/>
  </r>
  <r>
    <d v="2013-03-08T00:00:00"/>
    <x v="6"/>
    <x v="0"/>
    <n v="2904"/>
    <x v="1"/>
    <n v="627000"/>
    <x v="0"/>
    <x v="1"/>
    <n v="627000"/>
  </r>
  <r>
    <d v="2013-03-08T00:00:00"/>
    <x v="6"/>
    <x v="0"/>
    <n v="2913"/>
    <x v="1"/>
    <n v="630000"/>
    <x v="0"/>
    <x v="0"/>
    <n v="630000"/>
  </r>
  <r>
    <d v="2013-03-08T00:00:00"/>
    <x v="6"/>
    <x v="0"/>
    <n v="2616"/>
    <x v="0"/>
    <n v="408000"/>
    <x v="1"/>
    <x v="2"/>
    <n v="408000"/>
  </r>
  <r>
    <d v="2013-03-09T00:00:00"/>
    <x v="6"/>
    <x v="0"/>
    <n v="2614"/>
    <x v="0"/>
    <n v="481000"/>
    <x v="0"/>
    <x v="1"/>
    <n v="481000"/>
  </r>
  <r>
    <d v="2013-03-09T00:00:00"/>
    <x v="6"/>
    <x v="0"/>
    <n v="2602"/>
    <x v="0"/>
    <n v="745000"/>
    <x v="0"/>
    <x v="0"/>
    <n v="745000"/>
  </r>
  <r>
    <d v="2013-03-12T00:00:00"/>
    <x v="6"/>
    <x v="0"/>
    <n v="2902"/>
    <x v="1"/>
    <n v="395000"/>
    <x v="0"/>
    <x v="1"/>
    <n v="395000"/>
  </r>
  <r>
    <d v="2013-03-12T00:00:00"/>
    <x v="6"/>
    <x v="0"/>
    <n v="2905"/>
    <x v="1"/>
    <n v="405000"/>
    <x v="0"/>
    <x v="1"/>
    <n v="405000"/>
  </r>
  <r>
    <d v="2013-03-12T00:00:00"/>
    <x v="6"/>
    <x v="0"/>
    <n v="2905"/>
    <x v="1"/>
    <n v="412000"/>
    <x v="0"/>
    <x v="1"/>
    <n v="412000"/>
  </r>
  <r>
    <d v="2013-03-12T00:00:00"/>
    <x v="6"/>
    <x v="0"/>
    <n v="2905"/>
    <x v="1"/>
    <n v="430000"/>
    <x v="0"/>
    <x v="1"/>
    <n v="430000"/>
  </r>
  <r>
    <d v="2013-03-12T00:00:00"/>
    <x v="6"/>
    <x v="0"/>
    <n v="2905"/>
    <x v="1"/>
    <n v="445000"/>
    <x v="0"/>
    <x v="1"/>
    <n v="445000"/>
  </r>
  <r>
    <d v="2013-03-12T00:00:00"/>
    <x v="6"/>
    <x v="0"/>
    <n v="2913"/>
    <x v="1"/>
    <n v="517500"/>
    <x v="0"/>
    <x v="0"/>
    <n v="517500"/>
  </r>
  <r>
    <d v="2013-03-12T00:00:00"/>
    <x v="6"/>
    <x v="0"/>
    <n v="2905"/>
    <x v="1"/>
    <n v="625000"/>
    <x v="0"/>
    <x v="0"/>
    <n v="625000"/>
  </r>
  <r>
    <d v="2013-03-12T00:00:00"/>
    <x v="6"/>
    <x v="0"/>
    <n v="2602"/>
    <x v="0"/>
    <n v="652000"/>
    <x v="0"/>
    <x v="1"/>
    <n v="652000"/>
  </r>
  <r>
    <d v="2013-03-12T00:00:00"/>
    <x v="6"/>
    <x v="0"/>
    <n v="2914"/>
    <x v="1"/>
    <n v="690000"/>
    <x v="0"/>
    <x v="0"/>
    <n v="690000"/>
  </r>
  <r>
    <d v="2013-03-12T00:00:00"/>
    <x v="6"/>
    <x v="0"/>
    <n v="2600"/>
    <x v="0"/>
    <n v="920000"/>
    <x v="0"/>
    <x v="3"/>
    <n v="920000"/>
  </r>
  <r>
    <d v="2013-03-13T00:00:00"/>
    <x v="6"/>
    <x v="0"/>
    <n v="2905"/>
    <x v="1"/>
    <n v="405000"/>
    <x v="0"/>
    <x v="1"/>
    <n v="405000"/>
  </r>
  <r>
    <d v="2013-03-13T00:00:00"/>
    <x v="6"/>
    <x v="0"/>
    <n v="2615"/>
    <x v="0"/>
    <n v="420000"/>
    <x v="0"/>
    <x v="1"/>
    <n v="420000"/>
  </r>
  <r>
    <d v="2013-03-13T00:00:00"/>
    <x v="6"/>
    <x v="0"/>
    <n v="2617"/>
    <x v="0"/>
    <n v="436000"/>
    <x v="0"/>
    <x v="1"/>
    <n v="436000"/>
  </r>
  <r>
    <d v="2013-03-13T00:00:00"/>
    <x v="6"/>
    <x v="0"/>
    <n v="2615"/>
    <x v="0"/>
    <n v="449000"/>
    <x v="0"/>
    <x v="1"/>
    <n v="449000"/>
  </r>
  <r>
    <d v="2013-03-13T00:00:00"/>
    <x v="6"/>
    <x v="0"/>
    <n v="2914"/>
    <x v="1"/>
    <n v="470000"/>
    <x v="0"/>
    <x v="1"/>
    <n v="470000"/>
  </r>
  <r>
    <d v="2013-03-13T00:00:00"/>
    <x v="6"/>
    <x v="0"/>
    <n v="2607"/>
    <x v="0"/>
    <n v="535000"/>
    <x v="0"/>
    <x v="1"/>
    <n v="535000"/>
  </r>
  <r>
    <d v="2013-03-13T00:00:00"/>
    <x v="6"/>
    <x v="0"/>
    <n v="2913"/>
    <x v="1"/>
    <n v="570000"/>
    <x v="0"/>
    <x v="0"/>
    <n v="570000"/>
  </r>
  <r>
    <d v="2013-03-13T00:00:00"/>
    <x v="6"/>
    <x v="0"/>
    <n v="2602"/>
    <x v="0"/>
    <n v="599000"/>
    <x v="0"/>
    <x v="1"/>
    <n v="599000"/>
  </r>
  <r>
    <d v="2013-03-13T00:00:00"/>
    <x v="6"/>
    <x v="0"/>
    <n v="2600"/>
    <x v="0"/>
    <n v="849000"/>
    <x v="0"/>
    <x v="1"/>
    <n v="849000"/>
  </r>
  <r>
    <d v="2013-03-14T00:00:00"/>
    <x v="6"/>
    <x v="0"/>
    <n v="2615"/>
    <x v="0"/>
    <n v="373000"/>
    <x v="0"/>
    <x v="1"/>
    <n v="373000"/>
  </r>
  <r>
    <d v="2013-03-14T00:00:00"/>
    <x v="6"/>
    <x v="0"/>
    <n v="2905"/>
    <x v="1"/>
    <n v="427000"/>
    <x v="0"/>
    <x v="1"/>
    <n v="427000"/>
  </r>
  <r>
    <d v="2013-03-14T00:00:00"/>
    <x v="6"/>
    <x v="0"/>
    <n v="2906"/>
    <x v="1"/>
    <n v="485000"/>
    <x v="0"/>
    <x v="0"/>
    <n v="485000"/>
  </r>
  <r>
    <d v="2013-03-14T00:00:00"/>
    <x v="6"/>
    <x v="0"/>
    <n v="2913"/>
    <x v="1"/>
    <n v="587500"/>
    <x v="0"/>
    <x v="0"/>
    <n v="587500"/>
  </r>
  <r>
    <d v="2013-03-14T00:00:00"/>
    <x v="6"/>
    <x v="0"/>
    <n v="2914"/>
    <x v="1"/>
    <n v="640000"/>
    <x v="0"/>
    <x v="0"/>
    <n v="640000"/>
  </r>
  <r>
    <d v="2013-03-14T00:00:00"/>
    <x v="6"/>
    <x v="0"/>
    <n v="2603"/>
    <x v="0"/>
    <n v="330000"/>
    <x v="1"/>
    <x v="4"/>
    <n v="330000"/>
  </r>
  <r>
    <d v="2013-03-14T00:00:00"/>
    <x v="6"/>
    <x v="0"/>
    <n v="2615"/>
    <x v="0"/>
    <n v="470000"/>
    <x v="1"/>
    <x v="0"/>
    <n v="470000"/>
  </r>
  <r>
    <d v="2013-03-15T00:00:00"/>
    <x v="6"/>
    <x v="0"/>
    <n v="2905"/>
    <x v="1"/>
    <n v="420000"/>
    <x v="0"/>
    <x v="1"/>
    <n v="420000"/>
  </r>
  <r>
    <d v="2013-03-15T00:00:00"/>
    <x v="6"/>
    <x v="0"/>
    <n v="2905"/>
    <x v="1"/>
    <n v="431500"/>
    <x v="0"/>
    <x v="1"/>
    <n v="431500"/>
  </r>
  <r>
    <d v="2013-03-15T00:00:00"/>
    <x v="6"/>
    <x v="0"/>
    <n v="2615"/>
    <x v="0"/>
    <n v="470000"/>
    <x v="0"/>
    <x v="0"/>
    <n v="470000"/>
  </r>
  <r>
    <d v="2013-03-15T00:00:00"/>
    <x v="6"/>
    <x v="0"/>
    <n v="2615"/>
    <x v="0"/>
    <n v="479000"/>
    <x v="0"/>
    <x v="0"/>
    <n v="479000"/>
  </r>
  <r>
    <d v="2013-03-15T00:00:00"/>
    <x v="6"/>
    <x v="0"/>
    <n v="2905"/>
    <x v="1"/>
    <n v="480000"/>
    <x v="0"/>
    <x v="0"/>
    <n v="480000"/>
  </r>
  <r>
    <d v="2013-03-15T00:00:00"/>
    <x v="6"/>
    <x v="0"/>
    <n v="2906"/>
    <x v="1"/>
    <n v="515000"/>
    <x v="0"/>
    <x v="3"/>
    <n v="515000"/>
  </r>
  <r>
    <d v="2013-03-15T00:00:00"/>
    <x v="6"/>
    <x v="0"/>
    <n v="2906"/>
    <x v="1"/>
    <n v="630000"/>
    <x v="0"/>
    <x v="3"/>
    <n v="630000"/>
  </r>
  <r>
    <d v="2013-03-15T00:00:00"/>
    <x v="6"/>
    <x v="0"/>
    <n v="2607"/>
    <x v="0"/>
    <n v="718000"/>
    <x v="0"/>
    <x v="3"/>
    <n v="718000"/>
  </r>
  <r>
    <d v="2013-03-15T00:00:00"/>
    <x v="6"/>
    <x v="0"/>
    <n v="2605"/>
    <x v="0"/>
    <n v="770000"/>
    <x v="0"/>
    <x v="1"/>
    <n v="770000"/>
  </r>
  <r>
    <d v="2013-03-15T00:00:00"/>
    <x v="6"/>
    <x v="0"/>
    <n v="2912"/>
    <x v="1"/>
    <n v="291000"/>
    <x v="1"/>
    <x v="4"/>
    <n v="291000"/>
  </r>
  <r>
    <d v="2013-03-15T00:00:00"/>
    <x v="6"/>
    <x v="0"/>
    <n v="2612"/>
    <x v="0"/>
    <n v="429990"/>
    <x v="1"/>
    <x v="2"/>
    <n v="429990"/>
  </r>
  <r>
    <d v="2013-03-15T00:00:00"/>
    <x v="6"/>
    <x v="0"/>
    <n v="2603"/>
    <x v="0"/>
    <n v="510000"/>
    <x v="1"/>
    <x v="2"/>
    <n v="510000"/>
  </r>
  <r>
    <d v="2013-03-16T00:00:00"/>
    <x v="6"/>
    <x v="0"/>
    <n v="2906"/>
    <x v="1"/>
    <n v="392500"/>
    <x v="0"/>
    <x v="1"/>
    <n v="392500"/>
  </r>
  <r>
    <d v="2013-03-16T00:00:00"/>
    <x v="6"/>
    <x v="0"/>
    <n v="2906"/>
    <x v="1"/>
    <n v="512500"/>
    <x v="0"/>
    <x v="0"/>
    <n v="512500"/>
  </r>
  <r>
    <d v="2013-03-16T00:00:00"/>
    <x v="6"/>
    <x v="0"/>
    <n v="2611"/>
    <x v="0"/>
    <n v="560000"/>
    <x v="0"/>
    <x v="1"/>
    <n v="560000"/>
  </r>
  <r>
    <d v="2013-03-16T00:00:00"/>
    <x v="6"/>
    <x v="0"/>
    <n v="2611"/>
    <x v="0"/>
    <n v="575000"/>
    <x v="0"/>
    <x v="3"/>
    <n v="575000"/>
  </r>
  <r>
    <d v="2013-03-18T00:00:00"/>
    <x v="6"/>
    <x v="0"/>
    <n v="2905"/>
    <x v="1"/>
    <n v="420000"/>
    <x v="0"/>
    <x v="1"/>
    <n v="420000"/>
  </r>
  <r>
    <d v="2013-03-18T00:00:00"/>
    <x v="6"/>
    <x v="0"/>
    <n v="2903"/>
    <x v="1"/>
    <n v="470000"/>
    <x v="0"/>
    <x v="0"/>
    <n v="470000"/>
  </r>
  <r>
    <d v="2013-03-18T00:00:00"/>
    <x v="6"/>
    <x v="0"/>
    <n v="2902"/>
    <x v="1"/>
    <n v="518000"/>
    <x v="0"/>
    <x v="0"/>
    <n v="518000"/>
  </r>
  <r>
    <d v="2013-03-18T00:00:00"/>
    <x v="6"/>
    <x v="0"/>
    <n v="2905"/>
    <x v="1"/>
    <n v="525000"/>
    <x v="0"/>
    <x v="0"/>
    <n v="525000"/>
  </r>
  <r>
    <d v="2013-03-18T00:00:00"/>
    <x v="6"/>
    <x v="0"/>
    <n v="2615"/>
    <x v="0"/>
    <n v="550000"/>
    <x v="0"/>
    <x v="0"/>
    <n v="550000"/>
  </r>
  <r>
    <d v="2013-03-18T00:00:00"/>
    <x v="6"/>
    <x v="0"/>
    <n v="2612"/>
    <x v="0"/>
    <n v="758000"/>
    <x v="0"/>
    <x v="1"/>
    <n v="758000"/>
  </r>
  <r>
    <d v="2013-03-18T00:00:00"/>
    <x v="6"/>
    <x v="0"/>
    <n v="2602"/>
    <x v="0"/>
    <n v="850000"/>
    <x v="0"/>
    <x v="0"/>
    <n v="850000"/>
  </r>
  <r>
    <d v="2013-03-18T00:00:00"/>
    <x v="6"/>
    <x v="0"/>
    <n v="2604"/>
    <x v="0"/>
    <n v="396000"/>
    <x v="1"/>
    <x v="2"/>
    <n v="396000"/>
  </r>
  <r>
    <d v="2013-03-18T00:00:00"/>
    <x v="6"/>
    <x v="0"/>
    <n v="2612"/>
    <x v="0"/>
    <n v="448000"/>
    <x v="1"/>
    <x v="2"/>
    <n v="448000"/>
  </r>
  <r>
    <d v="2013-03-19T00:00:00"/>
    <x v="6"/>
    <x v="0"/>
    <n v="2913"/>
    <x v="1"/>
    <n v="385500"/>
    <x v="0"/>
    <x v="1"/>
    <n v="385500"/>
  </r>
  <r>
    <d v="2013-03-19T00:00:00"/>
    <x v="6"/>
    <x v="0"/>
    <n v="2606"/>
    <x v="0"/>
    <n v="586500"/>
    <x v="0"/>
    <x v="1"/>
    <n v="586500"/>
  </r>
  <r>
    <d v="2013-03-19T00:00:00"/>
    <x v="6"/>
    <x v="0"/>
    <n v="2602"/>
    <x v="0"/>
    <n v="612000"/>
    <x v="0"/>
    <x v="1"/>
    <n v="612000"/>
  </r>
  <r>
    <d v="2013-03-19T00:00:00"/>
    <x v="6"/>
    <x v="0"/>
    <n v="2602"/>
    <x v="0"/>
    <n v="653000"/>
    <x v="0"/>
    <x v="1"/>
    <n v="653000"/>
  </r>
  <r>
    <d v="2013-03-19T00:00:00"/>
    <x v="6"/>
    <x v="0"/>
    <n v="2607"/>
    <x v="0"/>
    <n v="890000"/>
    <x v="0"/>
    <x v="0"/>
    <n v="890000"/>
  </r>
  <r>
    <d v="2013-03-19T00:00:00"/>
    <x v="6"/>
    <x v="0"/>
    <n v="2617"/>
    <x v="0"/>
    <n v="1256000"/>
    <x v="0"/>
    <x v="0"/>
    <n v="1256000"/>
  </r>
  <r>
    <d v="2013-03-19T00:00:00"/>
    <x v="6"/>
    <x v="0"/>
    <n v="2606"/>
    <x v="0"/>
    <n v="207500"/>
    <x v="1"/>
    <x v="5"/>
    <n v="207500"/>
  </r>
  <r>
    <d v="2013-03-19T00:00:00"/>
    <x v="6"/>
    <x v="0"/>
    <n v="2604"/>
    <x v="0"/>
    <n v="470000"/>
    <x v="1"/>
    <x v="2"/>
    <n v="470000"/>
  </r>
  <r>
    <d v="2013-03-20T00:00:00"/>
    <x v="6"/>
    <x v="0"/>
    <n v="2912"/>
    <x v="1"/>
    <n v="471000"/>
    <x v="0"/>
    <x v="1"/>
    <n v="471000"/>
  </r>
  <r>
    <d v="2013-03-20T00:00:00"/>
    <x v="6"/>
    <x v="0"/>
    <n v="2615"/>
    <x v="0"/>
    <n v="502000"/>
    <x v="0"/>
    <x v="1"/>
    <n v="502000"/>
  </r>
  <r>
    <d v="2013-03-20T00:00:00"/>
    <x v="6"/>
    <x v="0"/>
    <n v="2914"/>
    <x v="1"/>
    <n v="510000"/>
    <x v="0"/>
    <x v="1"/>
    <n v="510000"/>
  </r>
  <r>
    <d v="2013-03-20T00:00:00"/>
    <x v="6"/>
    <x v="0"/>
    <n v="2617"/>
    <x v="0"/>
    <n v="550000"/>
    <x v="0"/>
    <x v="1"/>
    <n v="550000"/>
  </r>
  <r>
    <d v="2013-03-20T00:00:00"/>
    <x v="6"/>
    <x v="0"/>
    <n v="2605"/>
    <x v="0"/>
    <n v="935000"/>
    <x v="0"/>
    <x v="0"/>
    <n v="935000"/>
  </r>
  <r>
    <d v="2013-03-20T00:00:00"/>
    <x v="6"/>
    <x v="0"/>
    <n v="2612"/>
    <x v="0"/>
    <n v="492500"/>
    <x v="1"/>
    <x v="2"/>
    <n v="492500"/>
  </r>
  <r>
    <d v="2013-03-21T00:00:00"/>
    <x v="6"/>
    <x v="0"/>
    <n v="2602"/>
    <x v="0"/>
    <n v="540000"/>
    <x v="0"/>
    <x v="1"/>
    <n v="540000"/>
  </r>
  <r>
    <d v="2013-03-21T00:00:00"/>
    <x v="6"/>
    <x v="0"/>
    <n v="2606"/>
    <x v="0"/>
    <n v="626000"/>
    <x v="0"/>
    <x v="1"/>
    <n v="626000"/>
  </r>
  <r>
    <d v="2013-03-21T00:00:00"/>
    <x v="6"/>
    <x v="0"/>
    <n v="2617"/>
    <x v="0"/>
    <n v="660000"/>
    <x v="0"/>
    <x v="3"/>
    <n v="660000"/>
  </r>
  <r>
    <d v="2013-03-21T00:00:00"/>
    <x v="6"/>
    <x v="0"/>
    <n v="2604"/>
    <x v="0"/>
    <n v="980000"/>
    <x v="0"/>
    <x v="0"/>
    <n v="980000"/>
  </r>
  <r>
    <d v="2013-03-21T00:00:00"/>
    <x v="6"/>
    <x v="0"/>
    <n v="2603"/>
    <x v="0"/>
    <n v="1450000"/>
    <x v="0"/>
    <x v="3"/>
    <n v="1450000"/>
  </r>
  <r>
    <d v="2013-03-22T00:00:00"/>
    <x v="6"/>
    <x v="0"/>
    <n v="2913"/>
    <x v="1"/>
    <n v="460000"/>
    <x v="0"/>
    <x v="1"/>
    <n v="460000"/>
  </r>
  <r>
    <d v="2013-03-22T00:00:00"/>
    <x v="6"/>
    <x v="0"/>
    <n v="2902"/>
    <x v="1"/>
    <n v="481500"/>
    <x v="0"/>
    <x v="1"/>
    <n v="481500"/>
  </r>
  <r>
    <d v="2013-03-22T00:00:00"/>
    <x v="6"/>
    <x v="0"/>
    <n v="2906"/>
    <x v="1"/>
    <n v="569000"/>
    <x v="0"/>
    <x v="0"/>
    <n v="569000"/>
  </r>
  <r>
    <d v="2013-03-22T00:00:00"/>
    <x v="6"/>
    <x v="0"/>
    <n v="2606"/>
    <x v="0"/>
    <n v="575000"/>
    <x v="0"/>
    <x v="4"/>
    <n v="575000"/>
  </r>
  <r>
    <d v="2013-03-22T00:00:00"/>
    <x v="6"/>
    <x v="0"/>
    <n v="2906"/>
    <x v="1"/>
    <n v="620000"/>
    <x v="0"/>
    <x v="0"/>
    <n v="620000"/>
  </r>
  <r>
    <d v="2013-03-22T00:00:00"/>
    <x v="6"/>
    <x v="0"/>
    <n v="2603"/>
    <x v="0"/>
    <n v="1330000"/>
    <x v="0"/>
    <x v="0"/>
    <n v="1330000"/>
  </r>
  <r>
    <d v="2013-03-22T00:00:00"/>
    <x v="6"/>
    <x v="0"/>
    <n v="2612"/>
    <x v="0"/>
    <n v="358500"/>
    <x v="1"/>
    <x v="4"/>
    <n v="358500"/>
  </r>
  <r>
    <d v="2013-03-23T00:00:00"/>
    <x v="6"/>
    <x v="0"/>
    <n v="2615"/>
    <x v="0"/>
    <n v="488500"/>
    <x v="0"/>
    <x v="1"/>
    <n v="488500"/>
  </r>
  <r>
    <d v="2013-03-24T00:00:00"/>
    <x v="6"/>
    <x v="0"/>
    <n v="2602"/>
    <x v="0"/>
    <n v="782500"/>
    <x v="0"/>
    <x v="1"/>
    <n v="782500"/>
  </r>
  <r>
    <d v="2013-03-25T00:00:00"/>
    <x v="6"/>
    <x v="0"/>
    <n v="2906"/>
    <x v="1"/>
    <n v="353000"/>
    <x v="0"/>
    <x v="1"/>
    <n v="353000"/>
  </r>
  <r>
    <d v="2013-03-25T00:00:00"/>
    <x v="6"/>
    <x v="0"/>
    <n v="2906"/>
    <x v="1"/>
    <n v="360000"/>
    <x v="0"/>
    <x v="1"/>
    <n v="360000"/>
  </r>
  <r>
    <d v="2013-03-25T00:00:00"/>
    <x v="6"/>
    <x v="0"/>
    <n v="2904"/>
    <x v="1"/>
    <n v="470500"/>
    <x v="0"/>
    <x v="1"/>
    <n v="470500"/>
  </r>
  <r>
    <d v="2013-03-25T00:00:00"/>
    <x v="6"/>
    <x v="0"/>
    <n v="2611"/>
    <x v="0"/>
    <n v="500000"/>
    <x v="0"/>
    <x v="1"/>
    <n v="500000"/>
  </r>
  <r>
    <d v="2013-03-25T00:00:00"/>
    <x v="6"/>
    <x v="0"/>
    <n v="2914"/>
    <x v="1"/>
    <n v="530000"/>
    <x v="0"/>
    <x v="0"/>
    <n v="530000"/>
  </r>
  <r>
    <d v="2013-03-25T00:00:00"/>
    <x v="6"/>
    <x v="0"/>
    <n v="2913"/>
    <x v="1"/>
    <n v="610000"/>
    <x v="0"/>
    <x v="0"/>
    <n v="610000"/>
  </r>
  <r>
    <d v="2013-03-25T00:00:00"/>
    <x v="6"/>
    <x v="0"/>
    <n v="2615"/>
    <x v="0"/>
    <n v="625000"/>
    <x v="0"/>
    <x v="0"/>
    <n v="625000"/>
  </r>
  <r>
    <d v="2013-03-25T00:00:00"/>
    <x v="6"/>
    <x v="0"/>
    <n v="2600"/>
    <x v="0"/>
    <n v="753000"/>
    <x v="0"/>
    <x v="1"/>
    <n v="753000"/>
  </r>
  <r>
    <d v="2013-03-25T00:00:00"/>
    <x v="6"/>
    <x v="0"/>
    <n v="2602"/>
    <x v="0"/>
    <n v="850000"/>
    <x v="0"/>
    <x v="0"/>
    <n v="850000"/>
  </r>
  <r>
    <d v="2013-03-25T00:00:00"/>
    <x v="6"/>
    <x v="0"/>
    <n v="2602"/>
    <x v="0"/>
    <n v="1275000"/>
    <x v="0"/>
    <x v="3"/>
    <n v="1275000"/>
  </r>
  <r>
    <d v="2013-03-25T00:00:00"/>
    <x v="6"/>
    <x v="0"/>
    <n v="2617"/>
    <x v="0"/>
    <n v="326400"/>
    <x v="1"/>
    <x v="2"/>
    <n v="326400"/>
  </r>
  <r>
    <d v="2013-03-25T00:00:00"/>
    <x v="6"/>
    <x v="0"/>
    <n v="2611"/>
    <x v="0"/>
    <n v="475000"/>
    <x v="1"/>
    <x v="0"/>
    <n v="475000"/>
  </r>
  <r>
    <d v="2013-03-25T00:00:00"/>
    <x v="6"/>
    <x v="0"/>
    <n v="2604"/>
    <x v="0"/>
    <n v="489900"/>
    <x v="1"/>
    <x v="4"/>
    <n v="489900"/>
  </r>
  <r>
    <d v="2013-03-25T00:00:00"/>
    <x v="6"/>
    <x v="0"/>
    <n v="2605"/>
    <x v="0"/>
    <n v="562000"/>
    <x v="1"/>
    <x v="1"/>
    <n v="562000"/>
  </r>
  <r>
    <d v="2013-03-26T00:00:00"/>
    <x v="6"/>
    <x v="0"/>
    <n v="2615"/>
    <x v="0"/>
    <n v="475000"/>
    <x v="0"/>
    <x v="0"/>
    <n v="475000"/>
  </r>
  <r>
    <d v="2013-03-26T00:00:00"/>
    <x v="6"/>
    <x v="0"/>
    <n v="2905"/>
    <x v="1"/>
    <n v="560000"/>
    <x v="0"/>
    <x v="0"/>
    <n v="560000"/>
  </r>
  <r>
    <d v="2013-03-26T00:00:00"/>
    <x v="6"/>
    <x v="0"/>
    <n v="2904"/>
    <x v="1"/>
    <n v="575000"/>
    <x v="0"/>
    <x v="0"/>
    <n v="575000"/>
  </r>
  <r>
    <d v="2013-03-26T00:00:00"/>
    <x v="6"/>
    <x v="0"/>
    <n v="2602"/>
    <x v="0"/>
    <n v="710000"/>
    <x v="0"/>
    <x v="0"/>
    <n v="710000"/>
  </r>
  <r>
    <d v="2013-03-26T00:00:00"/>
    <x v="6"/>
    <x v="0"/>
    <n v="2913"/>
    <x v="1"/>
    <n v="910000"/>
    <x v="0"/>
    <x v="3"/>
    <n v="910000"/>
  </r>
  <r>
    <d v="2013-03-27T00:00:00"/>
    <x v="6"/>
    <x v="0"/>
    <n v="2615"/>
    <x v="0"/>
    <n v="380000"/>
    <x v="0"/>
    <x v="1"/>
    <n v="380000"/>
  </r>
  <r>
    <d v="2013-03-27T00:00:00"/>
    <x v="6"/>
    <x v="0"/>
    <n v="2602"/>
    <x v="0"/>
    <n v="530000"/>
    <x v="0"/>
    <x v="0"/>
    <n v="530000"/>
  </r>
  <r>
    <d v="2013-03-27T00:00:00"/>
    <x v="6"/>
    <x v="0"/>
    <n v="2914"/>
    <x v="1"/>
    <n v="595000"/>
    <x v="0"/>
    <x v="0"/>
    <n v="595000"/>
  </r>
  <r>
    <d v="2013-03-27T00:00:00"/>
    <x v="6"/>
    <x v="0"/>
    <n v="2602"/>
    <x v="0"/>
    <n v="715000"/>
    <x v="0"/>
    <x v="1"/>
    <n v="715000"/>
  </r>
  <r>
    <d v="2013-03-27T00:00:00"/>
    <x v="6"/>
    <x v="0"/>
    <n v="2602"/>
    <x v="0"/>
    <n v="363000"/>
    <x v="1"/>
    <x v="2"/>
    <n v="363000"/>
  </r>
  <r>
    <d v="2013-03-28T00:00:00"/>
    <x v="6"/>
    <x v="0"/>
    <n v="2615"/>
    <x v="0"/>
    <n v="390000"/>
    <x v="0"/>
    <x v="1"/>
    <n v="390000"/>
  </r>
  <r>
    <d v="2013-03-28T00:00:00"/>
    <x v="6"/>
    <x v="0"/>
    <n v="2611"/>
    <x v="0"/>
    <n v="437000"/>
    <x v="0"/>
    <x v="1"/>
    <n v="437000"/>
  </r>
  <r>
    <d v="2013-03-28T00:00:00"/>
    <x v="6"/>
    <x v="0"/>
    <n v="2913"/>
    <x v="1"/>
    <n v="517000"/>
    <x v="0"/>
    <x v="0"/>
    <n v="517000"/>
  </r>
  <r>
    <d v="2013-03-28T00:00:00"/>
    <x v="6"/>
    <x v="0"/>
    <n v="2614"/>
    <x v="0"/>
    <n v="550000"/>
    <x v="0"/>
    <x v="1"/>
    <n v="550000"/>
  </r>
  <r>
    <d v="2013-03-28T00:00:00"/>
    <x v="6"/>
    <x v="0"/>
    <n v="2614"/>
    <x v="0"/>
    <n v="572500"/>
    <x v="0"/>
    <x v="1"/>
    <n v="572500"/>
  </r>
  <r>
    <d v="2013-03-28T00:00:00"/>
    <x v="6"/>
    <x v="0"/>
    <n v="2617"/>
    <x v="0"/>
    <n v="574000"/>
    <x v="0"/>
    <x v="1"/>
    <n v="574000"/>
  </r>
  <r>
    <d v="2013-03-28T00:00:00"/>
    <x v="6"/>
    <x v="0"/>
    <n v="2614"/>
    <x v="0"/>
    <n v="585000"/>
    <x v="0"/>
    <x v="0"/>
    <n v="585000"/>
  </r>
  <r>
    <d v="2013-03-28T00:00:00"/>
    <x v="6"/>
    <x v="0"/>
    <n v="2611"/>
    <x v="0"/>
    <n v="615000"/>
    <x v="0"/>
    <x v="1"/>
    <n v="615000"/>
  </r>
  <r>
    <d v="2013-03-28T00:00:00"/>
    <x v="6"/>
    <x v="0"/>
    <n v="2902"/>
    <x v="1"/>
    <n v="779500"/>
    <x v="0"/>
    <x v="3"/>
    <n v="779500"/>
  </r>
  <r>
    <d v="2013-03-28T00:00:00"/>
    <x v="6"/>
    <x v="0"/>
    <n v="2913"/>
    <x v="1"/>
    <n v="1275000"/>
    <x v="0"/>
    <x v="3"/>
    <n v="1275000"/>
  </r>
  <r>
    <d v="2013-03-28T00:00:00"/>
    <x v="6"/>
    <x v="0"/>
    <n v="2912"/>
    <x v="1"/>
    <n v="285000"/>
    <x v="1"/>
    <x v="4"/>
    <n v="285000"/>
  </r>
  <r>
    <d v="2013-03-28T00:00:00"/>
    <x v="6"/>
    <x v="0"/>
    <n v="2603"/>
    <x v="0"/>
    <n v="425000"/>
    <x v="1"/>
    <x v="2"/>
    <n v="425000"/>
  </r>
  <r>
    <d v="2013-03-29T00:00:00"/>
    <x v="6"/>
    <x v="0"/>
    <n v="2906"/>
    <x v="1"/>
    <n v="443000"/>
    <x v="0"/>
    <x v="1"/>
    <n v="443000"/>
  </r>
  <r>
    <d v="2013-04-02T00:00:00"/>
    <x v="6"/>
    <x v="1"/>
    <n v="2615"/>
    <x v="0"/>
    <n v="385000"/>
    <x v="0"/>
    <x v="2"/>
    <n v="385000"/>
  </r>
  <r>
    <d v="2013-04-02T00:00:00"/>
    <x v="6"/>
    <x v="1"/>
    <n v="2903"/>
    <x v="1"/>
    <n v="453700"/>
    <x v="0"/>
    <x v="1"/>
    <n v="453700"/>
  </r>
  <r>
    <d v="2013-04-02T00:00:00"/>
    <x v="6"/>
    <x v="1"/>
    <n v="2615"/>
    <x v="0"/>
    <n v="460000"/>
    <x v="0"/>
    <x v="1"/>
    <n v="460000"/>
  </r>
  <r>
    <d v="2013-04-02T00:00:00"/>
    <x v="6"/>
    <x v="1"/>
    <n v="2905"/>
    <x v="1"/>
    <n v="501250"/>
    <x v="0"/>
    <x v="2"/>
    <n v="501250"/>
  </r>
  <r>
    <d v="2013-04-02T00:00:00"/>
    <x v="6"/>
    <x v="1"/>
    <n v="2905"/>
    <x v="1"/>
    <n v="710000"/>
    <x v="0"/>
    <x v="0"/>
    <n v="710000"/>
  </r>
  <r>
    <d v="2013-04-02T00:00:00"/>
    <x v="6"/>
    <x v="1"/>
    <n v="2614"/>
    <x v="0"/>
    <n v="320000"/>
    <x v="1"/>
    <x v="1"/>
    <n v="320000"/>
  </r>
  <r>
    <d v="2013-04-03T00:00:00"/>
    <x v="6"/>
    <x v="1"/>
    <n v="2905"/>
    <x v="1"/>
    <n v="420000"/>
    <x v="0"/>
    <x v="1"/>
    <n v="420000"/>
  </r>
  <r>
    <d v="2013-04-03T00:00:00"/>
    <x v="6"/>
    <x v="1"/>
    <n v="2902"/>
    <x v="1"/>
    <n v="475000"/>
    <x v="0"/>
    <x v="1"/>
    <n v="475000"/>
  </r>
  <r>
    <d v="2013-04-03T00:00:00"/>
    <x v="6"/>
    <x v="1"/>
    <n v="2617"/>
    <x v="0"/>
    <n v="491000"/>
    <x v="0"/>
    <x v="1"/>
    <n v="491000"/>
  </r>
  <r>
    <d v="2013-04-03T00:00:00"/>
    <x v="6"/>
    <x v="1"/>
    <n v="2904"/>
    <x v="1"/>
    <n v="529000"/>
    <x v="0"/>
    <x v="1"/>
    <n v="529000"/>
  </r>
  <r>
    <d v="2013-04-03T00:00:00"/>
    <x v="6"/>
    <x v="1"/>
    <n v="2914"/>
    <x v="1"/>
    <n v="569000"/>
    <x v="0"/>
    <x v="0"/>
    <n v="569000"/>
  </r>
  <r>
    <d v="2013-04-03T00:00:00"/>
    <x v="6"/>
    <x v="1"/>
    <n v="2602"/>
    <x v="0"/>
    <n v="606000"/>
    <x v="0"/>
    <x v="0"/>
    <n v="606000"/>
  </r>
  <r>
    <d v="2013-04-03T00:00:00"/>
    <x v="6"/>
    <x v="1"/>
    <n v="2913"/>
    <x v="1"/>
    <n v="654000"/>
    <x v="0"/>
    <x v="0"/>
    <n v="654000"/>
  </r>
  <r>
    <d v="2013-04-03T00:00:00"/>
    <x v="6"/>
    <x v="1"/>
    <n v="2614"/>
    <x v="0"/>
    <n v="735000"/>
    <x v="0"/>
    <x v="0"/>
    <n v="735000"/>
  </r>
  <r>
    <d v="2013-04-03T00:00:00"/>
    <x v="6"/>
    <x v="1"/>
    <n v="2607"/>
    <x v="0"/>
    <n v="275000"/>
    <x v="1"/>
    <x v="2"/>
    <n v="275000"/>
  </r>
  <r>
    <d v="2013-04-03T00:00:00"/>
    <x v="6"/>
    <x v="1"/>
    <n v="2604"/>
    <x v="0"/>
    <n v="1300000"/>
    <x v="1"/>
    <x v="1"/>
    <n v="1300000"/>
  </r>
  <r>
    <d v="2013-04-04T00:00:00"/>
    <x v="6"/>
    <x v="1"/>
    <n v="2615"/>
    <x v="0"/>
    <n v="548500"/>
    <x v="0"/>
    <x v="0"/>
    <n v="548500"/>
  </r>
  <r>
    <d v="2013-04-04T00:00:00"/>
    <x v="6"/>
    <x v="1"/>
    <n v="2913"/>
    <x v="1"/>
    <n v="590000"/>
    <x v="0"/>
    <x v="0"/>
    <n v="590000"/>
  </r>
  <r>
    <d v="2013-04-04T00:00:00"/>
    <x v="6"/>
    <x v="1"/>
    <n v="2914"/>
    <x v="1"/>
    <n v="660000"/>
    <x v="0"/>
    <x v="0"/>
    <n v="660000"/>
  </r>
  <r>
    <d v="2013-04-04T00:00:00"/>
    <x v="6"/>
    <x v="1"/>
    <n v="2604"/>
    <x v="0"/>
    <n v="514900"/>
    <x v="1"/>
    <x v="2"/>
    <n v="514900"/>
  </r>
  <r>
    <d v="2013-04-05T00:00:00"/>
    <x v="6"/>
    <x v="1"/>
    <n v="2906"/>
    <x v="1"/>
    <n v="369000"/>
    <x v="0"/>
    <x v="2"/>
    <n v="369000"/>
  </r>
  <r>
    <d v="2013-04-05T00:00:00"/>
    <x v="6"/>
    <x v="1"/>
    <n v="2906"/>
    <x v="1"/>
    <n v="415000"/>
    <x v="0"/>
    <x v="1"/>
    <n v="415000"/>
  </r>
  <r>
    <d v="2013-04-05T00:00:00"/>
    <x v="6"/>
    <x v="1"/>
    <n v="2905"/>
    <x v="1"/>
    <n v="425000"/>
    <x v="0"/>
    <x v="1"/>
    <n v="425000"/>
  </r>
  <r>
    <d v="2013-04-05T00:00:00"/>
    <x v="6"/>
    <x v="1"/>
    <n v="2912"/>
    <x v="1"/>
    <n v="463000"/>
    <x v="0"/>
    <x v="1"/>
    <n v="463000"/>
  </r>
  <r>
    <d v="2013-04-05T00:00:00"/>
    <x v="6"/>
    <x v="1"/>
    <n v="2903"/>
    <x v="1"/>
    <n v="487500"/>
    <x v="0"/>
    <x v="1"/>
    <n v="487500"/>
  </r>
  <r>
    <d v="2013-04-05T00:00:00"/>
    <x v="6"/>
    <x v="1"/>
    <n v="2611"/>
    <x v="0"/>
    <n v="524000"/>
    <x v="0"/>
    <x v="1"/>
    <n v="524000"/>
  </r>
  <r>
    <d v="2013-04-05T00:00:00"/>
    <x v="6"/>
    <x v="1"/>
    <n v="2905"/>
    <x v="1"/>
    <n v="550000"/>
    <x v="0"/>
    <x v="0"/>
    <n v="550000"/>
  </r>
  <r>
    <d v="2013-04-05T00:00:00"/>
    <x v="6"/>
    <x v="1"/>
    <n v="2602"/>
    <x v="0"/>
    <n v="620000"/>
    <x v="0"/>
    <x v="1"/>
    <n v="620000"/>
  </r>
  <r>
    <d v="2013-04-05T00:00:00"/>
    <x v="6"/>
    <x v="1"/>
    <n v="2913"/>
    <x v="1"/>
    <n v="685000"/>
    <x v="0"/>
    <x v="3"/>
    <n v="685000"/>
  </r>
  <r>
    <d v="2013-04-05T00:00:00"/>
    <x v="6"/>
    <x v="1"/>
    <n v="2612"/>
    <x v="0"/>
    <n v="1100000"/>
    <x v="0"/>
    <x v="1"/>
    <n v="1100000"/>
  </r>
  <r>
    <d v="2013-04-05T00:00:00"/>
    <x v="6"/>
    <x v="1"/>
    <n v="2605"/>
    <x v="0"/>
    <n v="175000"/>
    <x v="1"/>
    <x v="4"/>
    <n v="175000"/>
  </r>
  <r>
    <d v="2013-04-05T00:00:00"/>
    <x v="6"/>
    <x v="1"/>
    <n v="2612"/>
    <x v="0"/>
    <n v="405000"/>
    <x v="1"/>
    <x v="2"/>
    <n v="405000"/>
  </r>
  <r>
    <d v="2013-04-05T00:00:00"/>
    <x v="6"/>
    <x v="1"/>
    <n v="2900"/>
    <x v="0"/>
    <n v="415000"/>
    <x v="1"/>
    <x v="2"/>
    <n v="415000"/>
  </r>
  <r>
    <d v="2013-04-05T00:00:00"/>
    <x v="6"/>
    <x v="1"/>
    <n v="2605"/>
    <x v="0"/>
    <n v="555000"/>
    <x v="1"/>
    <x v="1"/>
    <n v="555000"/>
  </r>
  <r>
    <d v="2013-04-06T00:00:00"/>
    <x v="6"/>
    <x v="1"/>
    <n v="2600"/>
    <x v="0"/>
    <n v="395000"/>
    <x v="1"/>
    <x v="4"/>
    <n v="395000"/>
  </r>
  <r>
    <d v="2013-04-08T00:00:00"/>
    <x v="6"/>
    <x v="1"/>
    <n v="2611"/>
    <x v="0"/>
    <n v="427000"/>
    <x v="0"/>
    <x v="1"/>
    <n v="427000"/>
  </r>
  <r>
    <d v="2013-04-08T00:00:00"/>
    <x v="6"/>
    <x v="1"/>
    <n v="2914"/>
    <x v="1"/>
    <n v="567500"/>
    <x v="0"/>
    <x v="0"/>
    <n v="567500"/>
  </r>
  <r>
    <d v="2013-04-08T00:00:00"/>
    <x v="6"/>
    <x v="1"/>
    <n v="2903"/>
    <x v="1"/>
    <n v="659950"/>
    <x v="0"/>
    <x v="0"/>
    <n v="659950"/>
  </r>
  <r>
    <d v="2013-04-08T00:00:00"/>
    <x v="6"/>
    <x v="1"/>
    <n v="2906"/>
    <x v="1"/>
    <n v="730000"/>
    <x v="0"/>
    <x v="3"/>
    <n v="730000"/>
  </r>
  <r>
    <d v="2013-04-08T00:00:00"/>
    <x v="6"/>
    <x v="1"/>
    <n v="2914"/>
    <x v="1"/>
    <n v="797500"/>
    <x v="0"/>
    <x v="3"/>
    <n v="797500"/>
  </r>
  <r>
    <d v="2013-04-08T00:00:00"/>
    <x v="6"/>
    <x v="1"/>
    <n v="2612"/>
    <x v="0"/>
    <n v="941000"/>
    <x v="0"/>
    <x v="1"/>
    <n v="941000"/>
  </r>
  <r>
    <d v="2013-04-08T00:00:00"/>
    <x v="6"/>
    <x v="1"/>
    <n v="2617"/>
    <x v="0"/>
    <n v="347000"/>
    <x v="1"/>
    <x v="4"/>
    <n v="347000"/>
  </r>
  <r>
    <d v="2013-04-08T00:00:00"/>
    <x v="6"/>
    <x v="1"/>
    <n v="2612"/>
    <x v="0"/>
    <n v="412000"/>
    <x v="1"/>
    <x v="2"/>
    <n v="412000"/>
  </r>
  <r>
    <d v="2013-04-09T00:00:00"/>
    <x v="6"/>
    <x v="1"/>
    <n v="2905"/>
    <x v="1"/>
    <n v="420000"/>
    <x v="0"/>
    <x v="1"/>
    <n v="420000"/>
  </r>
  <r>
    <d v="2013-04-09T00:00:00"/>
    <x v="6"/>
    <x v="1"/>
    <n v="2905"/>
    <x v="1"/>
    <n v="449000"/>
    <x v="0"/>
    <x v="1"/>
    <n v="449000"/>
  </r>
  <r>
    <d v="2013-04-09T00:00:00"/>
    <x v="6"/>
    <x v="1"/>
    <n v="2904"/>
    <x v="1"/>
    <n v="477000"/>
    <x v="0"/>
    <x v="1"/>
    <n v="477000"/>
  </r>
  <r>
    <d v="2013-04-09T00:00:00"/>
    <x v="6"/>
    <x v="1"/>
    <n v="2913"/>
    <x v="1"/>
    <n v="571000"/>
    <x v="0"/>
    <x v="0"/>
    <n v="571000"/>
  </r>
  <r>
    <d v="2013-04-09T00:00:00"/>
    <x v="6"/>
    <x v="1"/>
    <n v="2602"/>
    <x v="0"/>
    <n v="763500"/>
    <x v="0"/>
    <x v="1"/>
    <n v="763500"/>
  </r>
  <r>
    <d v="2013-04-09T00:00:00"/>
    <x v="6"/>
    <x v="1"/>
    <n v="2913"/>
    <x v="1"/>
    <n v="295000"/>
    <x v="1"/>
    <x v="4"/>
    <n v="295000"/>
  </r>
  <r>
    <d v="2013-04-09T00:00:00"/>
    <x v="6"/>
    <x v="1"/>
    <n v="2617"/>
    <x v="0"/>
    <n v="385000"/>
    <x v="1"/>
    <x v="2"/>
    <n v="385000"/>
  </r>
  <r>
    <d v="2013-04-09T00:00:00"/>
    <x v="6"/>
    <x v="1"/>
    <n v="2604"/>
    <x v="0"/>
    <n v="880000"/>
    <x v="1"/>
    <x v="2"/>
    <n v="880000"/>
  </r>
  <r>
    <d v="2013-04-10T00:00:00"/>
    <x v="6"/>
    <x v="1"/>
    <n v="2905"/>
    <x v="1"/>
    <n v="415000"/>
    <x v="0"/>
    <x v="1"/>
    <n v="415000"/>
  </r>
  <r>
    <d v="2013-04-10T00:00:00"/>
    <x v="6"/>
    <x v="1"/>
    <n v="2614"/>
    <x v="0"/>
    <n v="425000"/>
    <x v="0"/>
    <x v="1"/>
    <n v="425000"/>
  </r>
  <r>
    <d v="2013-04-10T00:00:00"/>
    <x v="6"/>
    <x v="1"/>
    <n v="2617"/>
    <x v="0"/>
    <n v="459000"/>
    <x v="0"/>
    <x v="0"/>
    <n v="459000"/>
  </r>
  <r>
    <d v="2013-04-10T00:00:00"/>
    <x v="6"/>
    <x v="1"/>
    <n v="2614"/>
    <x v="0"/>
    <n v="477500"/>
    <x v="0"/>
    <x v="1"/>
    <n v="477500"/>
  </r>
  <r>
    <d v="2013-04-10T00:00:00"/>
    <x v="6"/>
    <x v="1"/>
    <n v="2905"/>
    <x v="1"/>
    <n v="485000"/>
    <x v="0"/>
    <x v="1"/>
    <n v="485000"/>
  </r>
  <r>
    <d v="2013-04-10T00:00:00"/>
    <x v="6"/>
    <x v="1"/>
    <n v="2614"/>
    <x v="0"/>
    <n v="502500"/>
    <x v="0"/>
    <x v="1"/>
    <n v="502500"/>
  </r>
  <r>
    <d v="2013-04-10T00:00:00"/>
    <x v="6"/>
    <x v="1"/>
    <n v="2914"/>
    <x v="1"/>
    <n v="540000"/>
    <x v="0"/>
    <x v="0"/>
    <n v="540000"/>
  </r>
  <r>
    <d v="2013-04-10T00:00:00"/>
    <x v="6"/>
    <x v="1"/>
    <n v="2902"/>
    <x v="1"/>
    <n v="580000"/>
    <x v="0"/>
    <x v="0"/>
    <n v="580000"/>
  </r>
  <r>
    <d v="2013-04-10T00:00:00"/>
    <x v="6"/>
    <x v="1"/>
    <n v="2615"/>
    <x v="0"/>
    <n v="590000"/>
    <x v="0"/>
    <x v="0"/>
    <n v="590000"/>
  </r>
  <r>
    <d v="2013-04-10T00:00:00"/>
    <x v="6"/>
    <x v="1"/>
    <n v="2914"/>
    <x v="1"/>
    <n v="690000"/>
    <x v="0"/>
    <x v="0"/>
    <n v="690000"/>
  </r>
  <r>
    <d v="2013-04-10T00:00:00"/>
    <x v="6"/>
    <x v="1"/>
    <n v="2600"/>
    <x v="0"/>
    <n v="835000"/>
    <x v="0"/>
    <x v="1"/>
    <n v="835000"/>
  </r>
  <r>
    <d v="2013-04-10T00:00:00"/>
    <x v="6"/>
    <x v="1"/>
    <n v="2600"/>
    <x v="0"/>
    <n v="1880000"/>
    <x v="0"/>
    <x v="3"/>
    <n v="1880000"/>
  </r>
  <r>
    <d v="2013-04-11T00:00:00"/>
    <x v="6"/>
    <x v="1"/>
    <n v="2615"/>
    <x v="0"/>
    <n v="415000"/>
    <x v="0"/>
    <x v="1"/>
    <n v="415000"/>
  </r>
  <r>
    <d v="2013-04-11T00:00:00"/>
    <x v="6"/>
    <x v="1"/>
    <n v="2906"/>
    <x v="1"/>
    <n v="457500"/>
    <x v="0"/>
    <x v="1"/>
    <n v="457500"/>
  </r>
  <r>
    <d v="2013-04-11T00:00:00"/>
    <x v="6"/>
    <x v="1"/>
    <n v="2615"/>
    <x v="0"/>
    <n v="500000"/>
    <x v="0"/>
    <x v="0"/>
    <n v="500000"/>
  </r>
  <r>
    <d v="2013-04-11T00:00:00"/>
    <x v="6"/>
    <x v="1"/>
    <n v="2617"/>
    <x v="0"/>
    <n v="571000"/>
    <x v="0"/>
    <x v="1"/>
    <n v="571000"/>
  </r>
  <r>
    <d v="2013-04-12T00:00:00"/>
    <x v="6"/>
    <x v="1"/>
    <n v="2906"/>
    <x v="1"/>
    <n v="391500"/>
    <x v="0"/>
    <x v="1"/>
    <n v="391500"/>
  </r>
  <r>
    <d v="2013-04-12T00:00:00"/>
    <x v="6"/>
    <x v="1"/>
    <n v="2615"/>
    <x v="0"/>
    <n v="412000"/>
    <x v="0"/>
    <x v="1"/>
    <n v="412000"/>
  </r>
  <r>
    <d v="2013-04-12T00:00:00"/>
    <x v="6"/>
    <x v="1"/>
    <n v="2906"/>
    <x v="1"/>
    <n v="526000"/>
    <x v="0"/>
    <x v="0"/>
    <n v="526000"/>
  </r>
  <r>
    <d v="2013-04-12T00:00:00"/>
    <x v="6"/>
    <x v="1"/>
    <n v="2602"/>
    <x v="0"/>
    <n v="601000"/>
    <x v="0"/>
    <x v="0"/>
    <n v="601000"/>
  </r>
  <r>
    <d v="2013-04-12T00:00:00"/>
    <x v="6"/>
    <x v="1"/>
    <n v="2913"/>
    <x v="1"/>
    <n v="715000"/>
    <x v="0"/>
    <x v="0"/>
    <n v="715000"/>
  </r>
  <r>
    <d v="2013-04-12T00:00:00"/>
    <x v="6"/>
    <x v="1"/>
    <n v="2607"/>
    <x v="0"/>
    <n v="739000"/>
    <x v="0"/>
    <x v="0"/>
    <n v="739000"/>
  </r>
  <r>
    <d v="2013-04-13T00:00:00"/>
    <x v="6"/>
    <x v="1"/>
    <n v="2905"/>
    <x v="1"/>
    <n v="367000"/>
    <x v="0"/>
    <x v="1"/>
    <n v="367000"/>
  </r>
  <r>
    <d v="2013-04-13T00:00:00"/>
    <x v="6"/>
    <x v="1"/>
    <n v="2913"/>
    <x v="1"/>
    <n v="420000"/>
    <x v="0"/>
    <x v="1"/>
    <n v="420000"/>
  </r>
  <r>
    <d v="2013-04-13T00:00:00"/>
    <x v="6"/>
    <x v="1"/>
    <n v="2911"/>
    <x v="1"/>
    <n v="595000"/>
    <x v="0"/>
    <x v="0"/>
    <n v="595000"/>
  </r>
  <r>
    <d v="2013-04-13T00:00:00"/>
    <x v="6"/>
    <x v="1"/>
    <n v="2911"/>
    <x v="1"/>
    <n v="616000"/>
    <x v="0"/>
    <x v="0"/>
    <n v="616000"/>
  </r>
  <r>
    <d v="2013-04-13T00:00:00"/>
    <x v="6"/>
    <x v="1"/>
    <n v="2904"/>
    <x v="1"/>
    <n v="645500"/>
    <x v="0"/>
    <x v="0"/>
    <n v="645500"/>
  </r>
  <r>
    <d v="2013-04-13T00:00:00"/>
    <x v="6"/>
    <x v="1"/>
    <n v="2902"/>
    <x v="1"/>
    <n v="650000"/>
    <x v="0"/>
    <x v="3"/>
    <n v="650000"/>
  </r>
  <r>
    <d v="2013-04-13T00:00:00"/>
    <x v="6"/>
    <x v="1"/>
    <n v="2912"/>
    <x v="1"/>
    <n v="335000"/>
    <x v="1"/>
    <x v="4"/>
    <n v="335000"/>
  </r>
  <r>
    <d v="2013-04-13T00:00:00"/>
    <x v="6"/>
    <x v="1"/>
    <n v="2604"/>
    <x v="0"/>
    <n v="441000"/>
    <x v="1"/>
    <x v="2"/>
    <n v="441000"/>
  </r>
  <r>
    <d v="2013-04-14T00:00:00"/>
    <x v="6"/>
    <x v="1"/>
    <n v="2602"/>
    <x v="0"/>
    <n v="770000"/>
    <x v="0"/>
    <x v="0"/>
    <n v="770000"/>
  </r>
  <r>
    <d v="2013-04-14T00:00:00"/>
    <x v="6"/>
    <x v="1"/>
    <n v="2602"/>
    <x v="0"/>
    <n v="865000"/>
    <x v="0"/>
    <x v="0"/>
    <n v="865000"/>
  </r>
  <r>
    <d v="2013-04-15T00:00:00"/>
    <x v="6"/>
    <x v="1"/>
    <n v="2906"/>
    <x v="1"/>
    <n v="355000"/>
    <x v="0"/>
    <x v="1"/>
    <n v="355000"/>
  </r>
  <r>
    <d v="2013-04-15T00:00:00"/>
    <x v="6"/>
    <x v="1"/>
    <n v="2615"/>
    <x v="0"/>
    <n v="410000"/>
    <x v="0"/>
    <x v="1"/>
    <n v="410000"/>
  </r>
  <r>
    <d v="2013-04-15T00:00:00"/>
    <x v="6"/>
    <x v="1"/>
    <n v="2611"/>
    <x v="0"/>
    <n v="450000"/>
    <x v="0"/>
    <x v="1"/>
    <n v="450000"/>
  </r>
  <r>
    <d v="2013-04-15T00:00:00"/>
    <x v="6"/>
    <x v="1"/>
    <n v="2604"/>
    <x v="0"/>
    <n v="455000"/>
    <x v="0"/>
    <x v="1"/>
    <n v="455000"/>
  </r>
  <r>
    <d v="2013-04-15T00:00:00"/>
    <x v="6"/>
    <x v="1"/>
    <n v="2904"/>
    <x v="1"/>
    <n v="475000"/>
    <x v="0"/>
    <x v="0"/>
    <n v="475000"/>
  </r>
  <r>
    <d v="2013-04-15T00:00:00"/>
    <x v="6"/>
    <x v="1"/>
    <n v="2611"/>
    <x v="0"/>
    <n v="559500"/>
    <x v="0"/>
    <x v="3"/>
    <n v="559500"/>
  </r>
  <r>
    <d v="2013-04-15T00:00:00"/>
    <x v="6"/>
    <x v="1"/>
    <n v="2617"/>
    <x v="0"/>
    <n v="665000"/>
    <x v="0"/>
    <x v="0"/>
    <n v="665000"/>
  </r>
  <r>
    <d v="2013-04-15T00:00:00"/>
    <x v="6"/>
    <x v="1"/>
    <n v="2604"/>
    <x v="0"/>
    <n v="435000"/>
    <x v="1"/>
    <x v="2"/>
    <n v="435000"/>
  </r>
  <r>
    <d v="2013-04-16T00:00:00"/>
    <x v="6"/>
    <x v="1"/>
    <n v="2615"/>
    <x v="0"/>
    <n v="392000"/>
    <x v="0"/>
    <x v="1"/>
    <n v="392000"/>
  </r>
  <r>
    <d v="2013-04-16T00:00:00"/>
    <x v="6"/>
    <x v="1"/>
    <n v="2914"/>
    <x v="1"/>
    <n v="430000"/>
    <x v="0"/>
    <x v="1"/>
    <n v="430000"/>
  </r>
  <r>
    <d v="2013-04-16T00:00:00"/>
    <x v="6"/>
    <x v="1"/>
    <n v="2902"/>
    <x v="1"/>
    <n v="485000"/>
    <x v="0"/>
    <x v="0"/>
    <n v="485000"/>
  </r>
  <r>
    <d v="2013-04-16T00:00:00"/>
    <x v="6"/>
    <x v="1"/>
    <n v="2615"/>
    <x v="0"/>
    <n v="510000"/>
    <x v="0"/>
    <x v="0"/>
    <n v="510000"/>
  </r>
  <r>
    <d v="2013-04-16T00:00:00"/>
    <x v="6"/>
    <x v="1"/>
    <n v="2607"/>
    <x v="0"/>
    <n v="515000"/>
    <x v="0"/>
    <x v="1"/>
    <n v="515000"/>
  </r>
  <r>
    <d v="2013-04-17T00:00:00"/>
    <x v="6"/>
    <x v="1"/>
    <n v="2615"/>
    <x v="0"/>
    <n v="435000"/>
    <x v="0"/>
    <x v="1"/>
    <n v="435000"/>
  </r>
  <r>
    <d v="2013-04-17T00:00:00"/>
    <x v="6"/>
    <x v="1"/>
    <n v="2902"/>
    <x v="1"/>
    <n v="475000"/>
    <x v="0"/>
    <x v="1"/>
    <n v="475000"/>
  </r>
  <r>
    <d v="2013-04-17T00:00:00"/>
    <x v="6"/>
    <x v="1"/>
    <n v="2615"/>
    <x v="0"/>
    <n v="477500"/>
    <x v="0"/>
    <x v="0"/>
    <n v="477500"/>
  </r>
  <r>
    <d v="2013-04-17T00:00:00"/>
    <x v="6"/>
    <x v="1"/>
    <n v="2617"/>
    <x v="0"/>
    <n v="531000"/>
    <x v="0"/>
    <x v="1"/>
    <n v="531000"/>
  </r>
  <r>
    <d v="2013-04-17T00:00:00"/>
    <x v="6"/>
    <x v="1"/>
    <n v="2615"/>
    <x v="0"/>
    <n v="570000"/>
    <x v="0"/>
    <x v="0"/>
    <n v="570000"/>
  </r>
  <r>
    <d v="2013-04-17T00:00:00"/>
    <x v="6"/>
    <x v="1"/>
    <n v="2603"/>
    <x v="0"/>
    <n v="1260000"/>
    <x v="0"/>
    <x v="0"/>
    <n v="1260000"/>
  </r>
  <r>
    <d v="2013-04-17T00:00:00"/>
    <x v="6"/>
    <x v="1"/>
    <n v="2605"/>
    <x v="0"/>
    <n v="275000"/>
    <x v="1"/>
    <x v="2"/>
    <n v="275000"/>
  </r>
  <r>
    <d v="2013-04-18T00:00:00"/>
    <x v="6"/>
    <x v="1"/>
    <n v="2614"/>
    <x v="0"/>
    <n v="285000"/>
    <x v="0"/>
    <x v="2"/>
    <n v="285000"/>
  </r>
  <r>
    <d v="2013-04-18T00:00:00"/>
    <x v="6"/>
    <x v="1"/>
    <n v="2611"/>
    <x v="0"/>
    <n v="365000"/>
    <x v="0"/>
    <x v="2"/>
    <n v="365000"/>
  </r>
  <r>
    <d v="2013-04-18T00:00:00"/>
    <x v="6"/>
    <x v="1"/>
    <n v="2617"/>
    <x v="0"/>
    <n v="453000"/>
    <x v="0"/>
    <x v="1"/>
    <n v="453000"/>
  </r>
  <r>
    <d v="2013-04-18T00:00:00"/>
    <x v="6"/>
    <x v="1"/>
    <n v="2903"/>
    <x v="1"/>
    <n v="515000"/>
    <x v="0"/>
    <x v="0"/>
    <n v="515000"/>
  </r>
  <r>
    <d v="2013-04-18T00:00:00"/>
    <x v="6"/>
    <x v="1"/>
    <n v="2605"/>
    <x v="0"/>
    <n v="690000"/>
    <x v="0"/>
    <x v="0"/>
    <n v="690000"/>
  </r>
  <r>
    <d v="2013-04-18T00:00:00"/>
    <x v="6"/>
    <x v="1"/>
    <n v="2904"/>
    <x v="1"/>
    <n v="698000"/>
    <x v="0"/>
    <x v="0"/>
    <n v="698000"/>
  </r>
  <r>
    <d v="2013-04-18T00:00:00"/>
    <x v="6"/>
    <x v="1"/>
    <n v="2602"/>
    <x v="0"/>
    <n v="770000"/>
    <x v="0"/>
    <x v="1"/>
    <n v="770000"/>
  </r>
  <r>
    <d v="2013-04-19T00:00:00"/>
    <x v="6"/>
    <x v="1"/>
    <n v="2913"/>
    <x v="1"/>
    <n v="408000"/>
    <x v="0"/>
    <x v="1"/>
    <n v="408000"/>
  </r>
  <r>
    <d v="2013-04-19T00:00:00"/>
    <x v="6"/>
    <x v="1"/>
    <n v="2611"/>
    <x v="0"/>
    <n v="432500"/>
    <x v="0"/>
    <x v="1"/>
    <n v="432500"/>
  </r>
  <r>
    <d v="2013-04-19T00:00:00"/>
    <x v="6"/>
    <x v="1"/>
    <n v="2914"/>
    <x v="1"/>
    <n v="581000"/>
    <x v="0"/>
    <x v="0"/>
    <n v="581000"/>
  </r>
  <r>
    <d v="2013-04-19T00:00:00"/>
    <x v="6"/>
    <x v="1"/>
    <n v="2602"/>
    <x v="0"/>
    <n v="602000"/>
    <x v="0"/>
    <x v="0"/>
    <n v="602000"/>
  </r>
  <r>
    <d v="2013-04-19T00:00:00"/>
    <x v="6"/>
    <x v="1"/>
    <n v="2913"/>
    <x v="1"/>
    <n v="705000"/>
    <x v="0"/>
    <x v="0"/>
    <n v="705000"/>
  </r>
  <r>
    <d v="2013-04-19T00:00:00"/>
    <x v="6"/>
    <x v="1"/>
    <n v="2913"/>
    <x v="1"/>
    <n v="760000"/>
    <x v="0"/>
    <x v="0"/>
    <n v="760000"/>
  </r>
  <r>
    <d v="2013-04-19T00:00:00"/>
    <x v="6"/>
    <x v="1"/>
    <n v="2603"/>
    <x v="0"/>
    <n v="762500"/>
    <x v="0"/>
    <x v="1"/>
    <n v="762500"/>
  </r>
  <r>
    <d v="2013-04-19T00:00:00"/>
    <x v="6"/>
    <x v="1"/>
    <n v="2902"/>
    <x v="1"/>
    <n v="300000"/>
    <x v="1"/>
    <x v="2"/>
    <n v="300000"/>
  </r>
  <r>
    <d v="2013-04-19T00:00:00"/>
    <x v="6"/>
    <x v="1"/>
    <n v="2606"/>
    <x v="0"/>
    <n v="351000"/>
    <x v="1"/>
    <x v="2"/>
    <n v="351000"/>
  </r>
  <r>
    <d v="2013-04-20T00:00:00"/>
    <x v="6"/>
    <x v="1"/>
    <n v="2614"/>
    <x v="0"/>
    <n v="602000"/>
    <x v="0"/>
    <x v="1"/>
    <n v="602000"/>
  </r>
  <r>
    <d v="2013-04-20T00:00:00"/>
    <x v="6"/>
    <x v="1"/>
    <n v="2602"/>
    <x v="0"/>
    <n v="847000"/>
    <x v="0"/>
    <x v="1"/>
    <n v="847000"/>
  </r>
  <r>
    <d v="2013-04-22T00:00:00"/>
    <x v="6"/>
    <x v="1"/>
    <n v="2905"/>
    <x v="1"/>
    <n v="425000"/>
    <x v="0"/>
    <x v="1"/>
    <n v="425000"/>
  </r>
  <r>
    <d v="2013-04-22T00:00:00"/>
    <x v="6"/>
    <x v="1"/>
    <n v="2904"/>
    <x v="1"/>
    <n v="535000"/>
    <x v="0"/>
    <x v="0"/>
    <n v="535000"/>
  </r>
  <r>
    <d v="2013-04-22T00:00:00"/>
    <x v="6"/>
    <x v="1"/>
    <n v="2903"/>
    <x v="1"/>
    <n v="640000"/>
    <x v="0"/>
    <x v="0"/>
    <n v="640000"/>
  </r>
  <r>
    <d v="2013-04-22T00:00:00"/>
    <x v="6"/>
    <x v="1"/>
    <n v="2914"/>
    <x v="1"/>
    <n v="920000"/>
    <x v="0"/>
    <x v="0"/>
    <n v="920000"/>
  </r>
  <r>
    <d v="2013-04-22T00:00:00"/>
    <x v="6"/>
    <x v="1"/>
    <n v="2602"/>
    <x v="0"/>
    <n v="329000"/>
    <x v="1"/>
    <x v="2"/>
    <n v="329000"/>
  </r>
  <r>
    <d v="2013-04-22T00:00:00"/>
    <x v="6"/>
    <x v="1"/>
    <n v="2612"/>
    <x v="0"/>
    <n v="582500"/>
    <x v="1"/>
    <x v="1"/>
    <n v="582500"/>
  </r>
  <r>
    <d v="2013-04-23T00:00:00"/>
    <x v="6"/>
    <x v="1"/>
    <n v="2914"/>
    <x v="1"/>
    <n v="370000"/>
    <x v="0"/>
    <x v="0"/>
    <n v="370000"/>
  </r>
  <r>
    <d v="2013-04-23T00:00:00"/>
    <x v="6"/>
    <x v="1"/>
    <n v="2913"/>
    <x v="1"/>
    <n v="400000"/>
    <x v="0"/>
    <x v="1"/>
    <n v="400000"/>
  </r>
  <r>
    <d v="2013-04-23T00:00:00"/>
    <x v="6"/>
    <x v="1"/>
    <n v="2906"/>
    <x v="1"/>
    <n v="440500"/>
    <x v="0"/>
    <x v="1"/>
    <n v="440500"/>
  </r>
  <r>
    <d v="2013-04-23T00:00:00"/>
    <x v="6"/>
    <x v="1"/>
    <n v="2906"/>
    <x v="1"/>
    <n v="535000"/>
    <x v="0"/>
    <x v="1"/>
    <n v="535000"/>
  </r>
  <r>
    <d v="2013-04-23T00:00:00"/>
    <x v="6"/>
    <x v="1"/>
    <n v="2617"/>
    <x v="0"/>
    <n v="570000"/>
    <x v="0"/>
    <x v="0"/>
    <n v="570000"/>
  </r>
  <r>
    <d v="2013-04-23T00:00:00"/>
    <x v="6"/>
    <x v="1"/>
    <n v="2612"/>
    <x v="0"/>
    <n v="417500"/>
    <x v="1"/>
    <x v="2"/>
    <n v="417500"/>
  </r>
  <r>
    <d v="2013-04-24T00:00:00"/>
    <x v="6"/>
    <x v="1"/>
    <n v="2615"/>
    <x v="0"/>
    <n v="391915"/>
    <x v="0"/>
    <x v="1"/>
    <n v="391915"/>
  </r>
  <r>
    <d v="2013-04-24T00:00:00"/>
    <x v="6"/>
    <x v="1"/>
    <n v="2914"/>
    <x v="1"/>
    <n v="410000"/>
    <x v="0"/>
    <x v="1"/>
    <n v="410000"/>
  </r>
  <r>
    <d v="2013-04-24T00:00:00"/>
    <x v="6"/>
    <x v="1"/>
    <n v="2611"/>
    <x v="0"/>
    <n v="445000"/>
    <x v="0"/>
    <x v="1"/>
    <n v="445000"/>
  </r>
  <r>
    <d v="2013-04-24T00:00:00"/>
    <x v="6"/>
    <x v="1"/>
    <n v="2614"/>
    <x v="0"/>
    <n v="512000"/>
    <x v="0"/>
    <x v="1"/>
    <n v="512000"/>
  </r>
  <r>
    <d v="2013-04-24T00:00:00"/>
    <x v="6"/>
    <x v="1"/>
    <n v="2602"/>
    <x v="0"/>
    <n v="625000"/>
    <x v="0"/>
    <x v="3"/>
    <n v="625000"/>
  </r>
  <r>
    <d v="2013-04-24T00:00:00"/>
    <x v="6"/>
    <x v="1"/>
    <n v="2607"/>
    <x v="0"/>
    <n v="722000"/>
    <x v="0"/>
    <x v="0"/>
    <n v="722000"/>
  </r>
  <r>
    <d v="2013-04-24T00:00:00"/>
    <x v="6"/>
    <x v="1"/>
    <n v="2602"/>
    <x v="0"/>
    <n v="795000"/>
    <x v="0"/>
    <x v="2"/>
    <n v="795000"/>
  </r>
  <r>
    <d v="2013-04-24T00:00:00"/>
    <x v="6"/>
    <x v="1"/>
    <n v="2614"/>
    <x v="0"/>
    <n v="315000"/>
    <x v="1"/>
    <x v="1"/>
    <n v="315000"/>
  </r>
  <r>
    <d v="2013-04-26T00:00:00"/>
    <x v="6"/>
    <x v="1"/>
    <n v="2913"/>
    <x v="1"/>
    <n v="470000"/>
    <x v="0"/>
    <x v="1"/>
    <n v="470000"/>
  </r>
  <r>
    <d v="2013-04-26T00:00:00"/>
    <x v="6"/>
    <x v="1"/>
    <n v="2905"/>
    <x v="1"/>
    <n v="520000"/>
    <x v="0"/>
    <x v="1"/>
    <n v="520000"/>
  </r>
  <r>
    <d v="2013-04-26T00:00:00"/>
    <x v="6"/>
    <x v="1"/>
    <n v="2913"/>
    <x v="1"/>
    <n v="539823"/>
    <x v="0"/>
    <x v="0"/>
    <n v="539823"/>
  </r>
  <r>
    <d v="2013-04-26T00:00:00"/>
    <x v="6"/>
    <x v="1"/>
    <n v="2914"/>
    <x v="1"/>
    <n v="555000"/>
    <x v="0"/>
    <x v="0"/>
    <n v="555000"/>
  </r>
  <r>
    <d v="2013-04-26T00:00:00"/>
    <x v="6"/>
    <x v="1"/>
    <n v="2914"/>
    <x v="1"/>
    <n v="610000"/>
    <x v="0"/>
    <x v="0"/>
    <n v="610000"/>
  </r>
  <r>
    <d v="2013-04-26T00:00:00"/>
    <x v="6"/>
    <x v="1"/>
    <n v="2603"/>
    <x v="0"/>
    <n v="681000"/>
    <x v="0"/>
    <x v="1"/>
    <n v="681000"/>
  </r>
  <r>
    <d v="2013-04-26T00:00:00"/>
    <x v="6"/>
    <x v="1"/>
    <n v="2606"/>
    <x v="0"/>
    <n v="695000"/>
    <x v="0"/>
    <x v="0"/>
    <n v="695000"/>
  </r>
  <r>
    <d v="2013-04-26T00:00:00"/>
    <x v="6"/>
    <x v="1"/>
    <n v="2914"/>
    <x v="1"/>
    <n v="885000"/>
    <x v="0"/>
    <x v="3"/>
    <n v="885000"/>
  </r>
  <r>
    <d v="2013-04-27T00:00:00"/>
    <x v="6"/>
    <x v="1"/>
    <n v="2602"/>
    <x v="0"/>
    <n v="555000"/>
    <x v="0"/>
    <x v="1"/>
    <n v="555000"/>
  </r>
  <r>
    <d v="2013-04-27T00:00:00"/>
    <x v="6"/>
    <x v="1"/>
    <n v="2913"/>
    <x v="1"/>
    <n v="590000"/>
    <x v="0"/>
    <x v="0"/>
    <n v="590000"/>
  </r>
  <r>
    <d v="2013-04-27T00:00:00"/>
    <x v="6"/>
    <x v="1"/>
    <n v="2913"/>
    <x v="1"/>
    <n v="745000"/>
    <x v="0"/>
    <x v="0"/>
    <n v="745000"/>
  </r>
  <r>
    <d v="2013-04-29T00:00:00"/>
    <x v="6"/>
    <x v="1"/>
    <n v="2913"/>
    <x v="1"/>
    <n v="418000"/>
    <x v="0"/>
    <x v="1"/>
    <n v="418000"/>
  </r>
  <r>
    <d v="2013-04-29T00:00:00"/>
    <x v="6"/>
    <x v="1"/>
    <n v="2905"/>
    <x v="1"/>
    <n v="429000"/>
    <x v="0"/>
    <x v="1"/>
    <n v="429000"/>
  </r>
  <r>
    <d v="2013-04-29T00:00:00"/>
    <x v="6"/>
    <x v="1"/>
    <n v="2905"/>
    <x v="1"/>
    <n v="475000"/>
    <x v="0"/>
    <x v="1"/>
    <n v="475000"/>
  </r>
  <r>
    <d v="2013-04-29T00:00:00"/>
    <x v="6"/>
    <x v="1"/>
    <n v="2602"/>
    <x v="0"/>
    <n v="490000"/>
    <x v="0"/>
    <x v="1"/>
    <n v="490000"/>
  </r>
  <r>
    <d v="2013-04-29T00:00:00"/>
    <x v="6"/>
    <x v="1"/>
    <n v="2914"/>
    <x v="1"/>
    <n v="595000"/>
    <x v="0"/>
    <x v="0"/>
    <n v="595000"/>
  </r>
  <r>
    <d v="2013-04-29T00:00:00"/>
    <x v="6"/>
    <x v="1"/>
    <n v="2615"/>
    <x v="0"/>
    <n v="630000"/>
    <x v="0"/>
    <x v="0"/>
    <n v="630000"/>
  </r>
  <r>
    <d v="2013-04-29T00:00:00"/>
    <x v="6"/>
    <x v="1"/>
    <n v="2603"/>
    <x v="0"/>
    <n v="780000"/>
    <x v="0"/>
    <x v="1"/>
    <n v="780000"/>
  </r>
  <r>
    <d v="2013-04-29T00:00:00"/>
    <x v="6"/>
    <x v="1"/>
    <n v="2614"/>
    <x v="0"/>
    <n v="265000"/>
    <x v="1"/>
    <x v="2"/>
    <n v="265000"/>
  </r>
  <r>
    <d v="2013-04-29T00:00:00"/>
    <x v="6"/>
    <x v="1"/>
    <n v="2602"/>
    <x v="0"/>
    <n v="540000"/>
    <x v="1"/>
    <x v="2"/>
    <n v="540000"/>
  </r>
  <r>
    <d v="2013-04-30T00:00:00"/>
    <x v="6"/>
    <x v="1"/>
    <n v="2615"/>
    <x v="0"/>
    <n v="409000"/>
    <x v="0"/>
    <x v="1"/>
    <n v="409000"/>
  </r>
  <r>
    <d v="2013-04-30T00:00:00"/>
    <x v="6"/>
    <x v="1"/>
    <n v="2615"/>
    <x v="0"/>
    <n v="520000"/>
    <x v="0"/>
    <x v="0"/>
    <n v="520000"/>
  </r>
  <r>
    <d v="2013-05-01T00:00:00"/>
    <x v="6"/>
    <x v="1"/>
    <n v="2914"/>
    <x v="1"/>
    <n v="387000"/>
    <x v="0"/>
    <x v="1"/>
    <n v="387000"/>
  </r>
  <r>
    <d v="2013-05-01T00:00:00"/>
    <x v="6"/>
    <x v="1"/>
    <n v="2905"/>
    <x v="1"/>
    <n v="445000"/>
    <x v="0"/>
    <x v="1"/>
    <n v="445000"/>
  </r>
  <r>
    <d v="2013-05-01T00:00:00"/>
    <x v="6"/>
    <x v="1"/>
    <n v="2906"/>
    <x v="1"/>
    <n v="510000"/>
    <x v="0"/>
    <x v="1"/>
    <n v="510000"/>
  </r>
  <r>
    <d v="2013-05-01T00:00:00"/>
    <x v="6"/>
    <x v="1"/>
    <n v="2602"/>
    <x v="0"/>
    <n v="708000"/>
    <x v="0"/>
    <x v="1"/>
    <n v="708000"/>
  </r>
  <r>
    <d v="2013-05-01T00:00:00"/>
    <x v="6"/>
    <x v="1"/>
    <n v="2602"/>
    <x v="0"/>
    <n v="253000"/>
    <x v="1"/>
    <x v="4"/>
    <n v="253000"/>
  </r>
  <r>
    <d v="2013-05-01T00:00:00"/>
    <x v="6"/>
    <x v="1"/>
    <n v="2614"/>
    <x v="0"/>
    <n v="255000"/>
    <x v="1"/>
    <x v="2"/>
    <n v="255000"/>
  </r>
  <r>
    <d v="2013-05-02T00:00:00"/>
    <x v="6"/>
    <x v="1"/>
    <n v="2913"/>
    <x v="1"/>
    <n v="416500"/>
    <x v="0"/>
    <x v="1"/>
    <n v="416500"/>
  </r>
  <r>
    <d v="2013-05-02T00:00:00"/>
    <x v="6"/>
    <x v="1"/>
    <n v="2617"/>
    <x v="0"/>
    <n v="422500"/>
    <x v="0"/>
    <x v="1"/>
    <n v="422500"/>
  </r>
  <r>
    <d v="2013-05-02T00:00:00"/>
    <x v="6"/>
    <x v="1"/>
    <n v="2615"/>
    <x v="0"/>
    <n v="451000"/>
    <x v="0"/>
    <x v="1"/>
    <n v="451000"/>
  </r>
  <r>
    <d v="2013-05-02T00:00:00"/>
    <x v="6"/>
    <x v="1"/>
    <n v="2614"/>
    <x v="0"/>
    <n v="470000"/>
    <x v="0"/>
    <x v="1"/>
    <n v="470000"/>
  </r>
  <r>
    <d v="2013-05-02T00:00:00"/>
    <x v="6"/>
    <x v="1"/>
    <n v="2615"/>
    <x v="0"/>
    <n v="570000"/>
    <x v="0"/>
    <x v="0"/>
    <n v="570000"/>
  </r>
  <r>
    <d v="2013-05-02T00:00:00"/>
    <x v="6"/>
    <x v="1"/>
    <n v="2611"/>
    <x v="0"/>
    <n v="595000"/>
    <x v="0"/>
    <x v="1"/>
    <n v="595000"/>
  </r>
  <r>
    <d v="2013-05-02T00:00:00"/>
    <x v="6"/>
    <x v="1"/>
    <n v="2617"/>
    <x v="0"/>
    <n v="610000"/>
    <x v="0"/>
    <x v="1"/>
    <n v="610000"/>
  </r>
  <r>
    <d v="2013-05-02T00:00:00"/>
    <x v="6"/>
    <x v="1"/>
    <n v="2600"/>
    <x v="0"/>
    <n v="860000"/>
    <x v="0"/>
    <x v="1"/>
    <n v="860000"/>
  </r>
  <r>
    <d v="2013-05-02T00:00:00"/>
    <x v="6"/>
    <x v="1"/>
    <n v="2912"/>
    <x v="1"/>
    <n v="310000"/>
    <x v="1"/>
    <x v="4"/>
    <n v="310000"/>
  </r>
  <r>
    <d v="2013-05-03T00:00:00"/>
    <x v="6"/>
    <x v="1"/>
    <n v="2614"/>
    <x v="0"/>
    <n v="410000"/>
    <x v="0"/>
    <x v="1"/>
    <n v="410000"/>
  </r>
  <r>
    <d v="2013-05-03T00:00:00"/>
    <x v="6"/>
    <x v="1"/>
    <n v="2902"/>
    <x v="1"/>
    <n v="425000"/>
    <x v="0"/>
    <x v="1"/>
    <n v="425000"/>
  </r>
  <r>
    <d v="2013-05-03T00:00:00"/>
    <x v="6"/>
    <x v="1"/>
    <n v="2913"/>
    <x v="1"/>
    <n v="501000"/>
    <x v="0"/>
    <x v="1"/>
    <n v="501000"/>
  </r>
  <r>
    <d v="2013-05-03T00:00:00"/>
    <x v="6"/>
    <x v="1"/>
    <n v="2914"/>
    <x v="1"/>
    <n v="507500"/>
    <x v="0"/>
    <x v="0"/>
    <n v="507500"/>
  </r>
  <r>
    <d v="2013-05-03T00:00:00"/>
    <x v="6"/>
    <x v="1"/>
    <n v="2904"/>
    <x v="1"/>
    <n v="629000"/>
    <x v="0"/>
    <x v="0"/>
    <n v="629000"/>
  </r>
  <r>
    <d v="2013-05-04T00:00:00"/>
    <x v="6"/>
    <x v="1"/>
    <n v="2905"/>
    <x v="1"/>
    <n v="465000"/>
    <x v="0"/>
    <x v="1"/>
    <n v="465000"/>
  </r>
  <r>
    <d v="2013-05-04T00:00:00"/>
    <x v="6"/>
    <x v="1"/>
    <n v="2615"/>
    <x v="0"/>
    <n v="582000"/>
    <x v="0"/>
    <x v="0"/>
    <n v="582000"/>
  </r>
  <r>
    <d v="2013-05-04T00:00:00"/>
    <x v="6"/>
    <x v="1"/>
    <n v="2614"/>
    <x v="0"/>
    <n v="656000"/>
    <x v="0"/>
    <x v="3"/>
    <n v="656000"/>
  </r>
  <r>
    <d v="2013-05-04T00:00:00"/>
    <x v="6"/>
    <x v="1"/>
    <n v="2600"/>
    <x v="0"/>
    <n v="730000"/>
    <x v="0"/>
    <x v="0"/>
    <n v="730000"/>
  </r>
  <r>
    <d v="2013-05-04T00:00:00"/>
    <x v="6"/>
    <x v="1"/>
    <n v="2600"/>
    <x v="0"/>
    <n v="790000"/>
    <x v="0"/>
    <x v="1"/>
    <n v="790000"/>
  </r>
  <r>
    <d v="2013-05-04T00:00:00"/>
    <x v="6"/>
    <x v="1"/>
    <n v="2600"/>
    <x v="0"/>
    <n v="850000"/>
    <x v="0"/>
    <x v="1"/>
    <n v="850000"/>
  </r>
  <r>
    <d v="2013-05-04T00:00:00"/>
    <x v="6"/>
    <x v="1"/>
    <n v="2616"/>
    <x v="0"/>
    <n v="785000"/>
    <x v="1"/>
    <x v="1"/>
    <n v="785000"/>
  </r>
  <r>
    <d v="2013-05-06T00:00:00"/>
    <x v="6"/>
    <x v="1"/>
    <n v="2914"/>
    <x v="1"/>
    <n v="338000"/>
    <x v="0"/>
    <x v="0"/>
    <n v="338000"/>
  </r>
  <r>
    <d v="2013-05-06T00:00:00"/>
    <x v="6"/>
    <x v="1"/>
    <n v="2906"/>
    <x v="1"/>
    <n v="378000"/>
    <x v="0"/>
    <x v="1"/>
    <n v="378000"/>
  </r>
  <r>
    <d v="2013-05-06T00:00:00"/>
    <x v="6"/>
    <x v="1"/>
    <n v="2906"/>
    <x v="1"/>
    <n v="420000"/>
    <x v="0"/>
    <x v="1"/>
    <n v="420000"/>
  </r>
  <r>
    <d v="2013-05-06T00:00:00"/>
    <x v="6"/>
    <x v="1"/>
    <n v="2615"/>
    <x v="0"/>
    <n v="430000"/>
    <x v="0"/>
    <x v="1"/>
    <n v="430000"/>
  </r>
  <r>
    <d v="2013-05-06T00:00:00"/>
    <x v="6"/>
    <x v="1"/>
    <n v="2912"/>
    <x v="1"/>
    <n v="578000"/>
    <x v="0"/>
    <x v="0"/>
    <n v="578000"/>
  </r>
  <r>
    <d v="2013-05-06T00:00:00"/>
    <x v="6"/>
    <x v="1"/>
    <n v="2602"/>
    <x v="0"/>
    <n v="580000"/>
    <x v="0"/>
    <x v="1"/>
    <n v="580000"/>
  </r>
  <r>
    <d v="2013-05-06T00:00:00"/>
    <x v="6"/>
    <x v="1"/>
    <n v="2904"/>
    <x v="1"/>
    <n v="590000"/>
    <x v="0"/>
    <x v="0"/>
    <n v="590000"/>
  </r>
  <r>
    <d v="2013-05-06T00:00:00"/>
    <x v="6"/>
    <x v="1"/>
    <n v="2905"/>
    <x v="1"/>
    <n v="655000"/>
    <x v="0"/>
    <x v="0"/>
    <n v="655000"/>
  </r>
  <r>
    <d v="2013-05-06T00:00:00"/>
    <x v="6"/>
    <x v="1"/>
    <n v="2603"/>
    <x v="0"/>
    <n v="720000"/>
    <x v="0"/>
    <x v="1"/>
    <n v="720000"/>
  </r>
  <r>
    <d v="2013-05-06T00:00:00"/>
    <x v="6"/>
    <x v="1"/>
    <n v="2602"/>
    <x v="0"/>
    <n v="735000"/>
    <x v="0"/>
    <x v="0"/>
    <n v="735000"/>
  </r>
  <r>
    <d v="2013-05-06T00:00:00"/>
    <x v="6"/>
    <x v="1"/>
    <n v="2603"/>
    <x v="0"/>
    <n v="1090000"/>
    <x v="0"/>
    <x v="0"/>
    <n v="1090000"/>
  </r>
  <r>
    <d v="2013-05-06T00:00:00"/>
    <x v="6"/>
    <x v="1"/>
    <n v="2617"/>
    <x v="0"/>
    <n v="1152000"/>
    <x v="0"/>
    <x v="3"/>
    <n v="1152000"/>
  </r>
  <r>
    <d v="2013-05-06T00:00:00"/>
    <x v="6"/>
    <x v="1"/>
    <n v="2612"/>
    <x v="0"/>
    <n v="375000"/>
    <x v="1"/>
    <x v="4"/>
    <n v="375000"/>
  </r>
  <r>
    <d v="2013-05-06T00:00:00"/>
    <x v="6"/>
    <x v="1"/>
    <n v="2603"/>
    <x v="0"/>
    <n v="375000"/>
    <x v="1"/>
    <x v="4"/>
    <n v="375000"/>
  </r>
  <r>
    <d v="2013-05-06T00:00:00"/>
    <x v="6"/>
    <x v="1"/>
    <n v="2605"/>
    <x v="0"/>
    <n v="580000"/>
    <x v="1"/>
    <x v="1"/>
    <n v="580000"/>
  </r>
  <r>
    <d v="2013-05-06T00:00:00"/>
    <x v="6"/>
    <x v="1"/>
    <n v="2600"/>
    <x v="0"/>
    <n v="770000"/>
    <x v="1"/>
    <x v="2"/>
    <n v="770000"/>
  </r>
  <r>
    <d v="2013-05-07T00:00:00"/>
    <x v="6"/>
    <x v="1"/>
    <n v="2607"/>
    <x v="0"/>
    <n v="277500"/>
    <x v="0"/>
    <x v="2"/>
    <n v="277500"/>
  </r>
  <r>
    <d v="2013-05-07T00:00:00"/>
    <x v="6"/>
    <x v="1"/>
    <n v="2615"/>
    <x v="0"/>
    <n v="445000"/>
    <x v="0"/>
    <x v="3"/>
    <n v="445000"/>
  </r>
  <r>
    <d v="2013-05-07T00:00:00"/>
    <x v="6"/>
    <x v="1"/>
    <n v="2615"/>
    <x v="0"/>
    <n v="455000"/>
    <x v="0"/>
    <x v="1"/>
    <n v="455000"/>
  </r>
  <r>
    <d v="2013-05-07T00:00:00"/>
    <x v="6"/>
    <x v="1"/>
    <n v="2905"/>
    <x v="1"/>
    <n v="475000"/>
    <x v="0"/>
    <x v="1"/>
    <n v="475000"/>
  </r>
  <r>
    <d v="2013-05-07T00:00:00"/>
    <x v="6"/>
    <x v="1"/>
    <n v="2611"/>
    <x v="0"/>
    <n v="490000"/>
    <x v="0"/>
    <x v="1"/>
    <n v="490000"/>
  </r>
  <r>
    <d v="2013-05-07T00:00:00"/>
    <x v="6"/>
    <x v="1"/>
    <n v="2611"/>
    <x v="0"/>
    <n v="539000"/>
    <x v="0"/>
    <x v="1"/>
    <n v="539000"/>
  </r>
  <r>
    <d v="2013-05-07T00:00:00"/>
    <x v="6"/>
    <x v="1"/>
    <n v="2600"/>
    <x v="0"/>
    <n v="725000"/>
    <x v="0"/>
    <x v="5"/>
    <n v="725000"/>
  </r>
  <r>
    <d v="2013-05-08T00:00:00"/>
    <x v="6"/>
    <x v="1"/>
    <n v="2615"/>
    <x v="0"/>
    <n v="379950"/>
    <x v="0"/>
    <x v="1"/>
    <n v="379950"/>
  </r>
  <r>
    <d v="2013-05-08T00:00:00"/>
    <x v="6"/>
    <x v="1"/>
    <n v="2615"/>
    <x v="0"/>
    <n v="397000"/>
    <x v="0"/>
    <x v="1"/>
    <n v="397000"/>
  </r>
  <r>
    <d v="2013-05-08T00:00:00"/>
    <x v="6"/>
    <x v="1"/>
    <n v="2615"/>
    <x v="0"/>
    <n v="445000"/>
    <x v="0"/>
    <x v="0"/>
    <n v="445000"/>
  </r>
  <r>
    <d v="2013-05-08T00:00:00"/>
    <x v="6"/>
    <x v="1"/>
    <n v="2913"/>
    <x v="1"/>
    <n v="562000"/>
    <x v="0"/>
    <x v="0"/>
    <n v="562000"/>
  </r>
  <r>
    <d v="2013-05-08T00:00:00"/>
    <x v="6"/>
    <x v="1"/>
    <n v="2913"/>
    <x v="1"/>
    <n v="600000"/>
    <x v="0"/>
    <x v="0"/>
    <n v="600000"/>
  </r>
  <r>
    <d v="2013-05-08T00:00:00"/>
    <x v="6"/>
    <x v="1"/>
    <n v="2914"/>
    <x v="1"/>
    <n v="647000"/>
    <x v="0"/>
    <x v="0"/>
    <n v="647000"/>
  </r>
  <r>
    <d v="2013-05-09T00:00:00"/>
    <x v="6"/>
    <x v="1"/>
    <n v="2903"/>
    <x v="1"/>
    <n v="440000"/>
    <x v="0"/>
    <x v="1"/>
    <n v="440000"/>
  </r>
  <r>
    <d v="2013-05-09T00:00:00"/>
    <x v="6"/>
    <x v="1"/>
    <n v="2903"/>
    <x v="1"/>
    <n v="552500"/>
    <x v="0"/>
    <x v="0"/>
    <n v="552500"/>
  </r>
  <r>
    <d v="2013-05-09T00:00:00"/>
    <x v="6"/>
    <x v="1"/>
    <n v="2602"/>
    <x v="0"/>
    <n v="670000"/>
    <x v="0"/>
    <x v="2"/>
    <n v="670000"/>
  </r>
  <r>
    <d v="2013-05-09T00:00:00"/>
    <x v="6"/>
    <x v="1"/>
    <n v="2605"/>
    <x v="0"/>
    <n v="795000"/>
    <x v="0"/>
    <x v="0"/>
    <n v="795000"/>
  </r>
  <r>
    <d v="2013-05-09T00:00:00"/>
    <x v="6"/>
    <x v="1"/>
    <n v="2612"/>
    <x v="0"/>
    <n v="380000"/>
    <x v="1"/>
    <x v="4"/>
    <n v="380000"/>
  </r>
  <r>
    <d v="2013-05-09T00:00:00"/>
    <x v="6"/>
    <x v="1"/>
    <n v="2604"/>
    <x v="0"/>
    <n v="411000"/>
    <x v="1"/>
    <x v="2"/>
    <n v="411000"/>
  </r>
  <r>
    <d v="2013-05-10T00:00:00"/>
    <x v="6"/>
    <x v="1"/>
    <n v="2611"/>
    <x v="0"/>
    <n v="631500"/>
    <x v="0"/>
    <x v="0"/>
    <n v="631500"/>
  </r>
  <r>
    <d v="2013-05-10T00:00:00"/>
    <x v="6"/>
    <x v="1"/>
    <n v="2617"/>
    <x v="0"/>
    <n v="695000"/>
    <x v="0"/>
    <x v="0"/>
    <n v="695000"/>
  </r>
  <r>
    <d v="2013-05-10T00:00:00"/>
    <x v="6"/>
    <x v="1"/>
    <n v="2913"/>
    <x v="1"/>
    <n v="346000"/>
    <x v="1"/>
    <x v="2"/>
    <n v="346000"/>
  </r>
  <r>
    <d v="2013-05-11T00:00:00"/>
    <x v="6"/>
    <x v="1"/>
    <n v="2905"/>
    <x v="1"/>
    <n v="575000"/>
    <x v="0"/>
    <x v="3"/>
    <n v="575000"/>
  </r>
  <r>
    <d v="2013-05-11T00:00:00"/>
    <x v="6"/>
    <x v="1"/>
    <n v="2903"/>
    <x v="1"/>
    <n v="700000"/>
    <x v="0"/>
    <x v="0"/>
    <n v="700000"/>
  </r>
  <r>
    <d v="2013-05-13T00:00:00"/>
    <x v="6"/>
    <x v="1"/>
    <n v="2905"/>
    <x v="1"/>
    <n v="435500"/>
    <x v="0"/>
    <x v="1"/>
    <n v="435500"/>
  </r>
  <r>
    <d v="2013-05-13T00:00:00"/>
    <x v="6"/>
    <x v="1"/>
    <n v="2617"/>
    <x v="0"/>
    <n v="440000"/>
    <x v="0"/>
    <x v="1"/>
    <n v="440000"/>
  </r>
  <r>
    <d v="2013-05-13T00:00:00"/>
    <x v="6"/>
    <x v="1"/>
    <n v="2602"/>
    <x v="0"/>
    <n v="500000"/>
    <x v="0"/>
    <x v="1"/>
    <n v="500000"/>
  </r>
  <r>
    <d v="2013-05-13T00:00:00"/>
    <x v="6"/>
    <x v="1"/>
    <n v="2905"/>
    <x v="1"/>
    <n v="500000"/>
    <x v="0"/>
    <x v="0"/>
    <n v="500000"/>
  </r>
  <r>
    <d v="2013-05-13T00:00:00"/>
    <x v="6"/>
    <x v="1"/>
    <n v="2607"/>
    <x v="0"/>
    <n v="565000"/>
    <x v="0"/>
    <x v="1"/>
    <n v="565000"/>
  </r>
  <r>
    <d v="2013-05-13T00:00:00"/>
    <x v="6"/>
    <x v="1"/>
    <n v="2602"/>
    <x v="0"/>
    <n v="584000"/>
    <x v="0"/>
    <x v="1"/>
    <n v="584000"/>
  </r>
  <r>
    <d v="2013-05-13T00:00:00"/>
    <x v="6"/>
    <x v="1"/>
    <n v="2604"/>
    <x v="0"/>
    <n v="685000"/>
    <x v="0"/>
    <x v="1"/>
    <n v="685000"/>
  </r>
  <r>
    <d v="2013-05-13T00:00:00"/>
    <x v="6"/>
    <x v="1"/>
    <n v="2906"/>
    <x v="1"/>
    <n v="720000"/>
    <x v="0"/>
    <x v="3"/>
    <n v="720000"/>
  </r>
  <r>
    <d v="2013-05-13T00:00:00"/>
    <x v="6"/>
    <x v="1"/>
    <n v="2605"/>
    <x v="0"/>
    <n v="760000"/>
    <x v="0"/>
    <x v="3"/>
    <n v="760000"/>
  </r>
  <r>
    <d v="2013-05-13T00:00:00"/>
    <x v="6"/>
    <x v="1"/>
    <n v="2912"/>
    <x v="1"/>
    <n v="762000"/>
    <x v="0"/>
    <x v="3"/>
    <n v="762000"/>
  </r>
  <r>
    <d v="2013-05-13T00:00:00"/>
    <x v="6"/>
    <x v="1"/>
    <n v="2603"/>
    <x v="0"/>
    <n v="170000"/>
    <x v="1"/>
    <x v="4"/>
    <n v="170000"/>
  </r>
  <r>
    <d v="2013-05-13T00:00:00"/>
    <x v="6"/>
    <x v="1"/>
    <n v="2617"/>
    <x v="0"/>
    <n v="419000"/>
    <x v="1"/>
    <x v="2"/>
    <n v="419000"/>
  </r>
  <r>
    <d v="2013-05-13T00:00:00"/>
    <x v="6"/>
    <x v="1"/>
    <n v="2617"/>
    <x v="0"/>
    <n v="612000"/>
    <x v="1"/>
    <x v="1"/>
    <n v="612000"/>
  </r>
  <r>
    <d v="2013-05-14T00:00:00"/>
    <x v="6"/>
    <x v="1"/>
    <n v="2617"/>
    <x v="0"/>
    <n v="625000"/>
    <x v="0"/>
    <x v="0"/>
    <n v="625000"/>
  </r>
  <r>
    <d v="2013-05-14T00:00:00"/>
    <x v="6"/>
    <x v="1"/>
    <n v="2602"/>
    <x v="0"/>
    <n v="700015"/>
    <x v="0"/>
    <x v="0"/>
    <n v="700015"/>
  </r>
  <r>
    <d v="2013-05-14T00:00:00"/>
    <x v="6"/>
    <x v="1"/>
    <n v="2605"/>
    <x v="0"/>
    <n v="762000"/>
    <x v="0"/>
    <x v="3"/>
    <n v="762000"/>
  </r>
  <r>
    <d v="2013-05-14T00:00:00"/>
    <x v="6"/>
    <x v="1"/>
    <n v="2603"/>
    <x v="0"/>
    <n v="902000"/>
    <x v="0"/>
    <x v="1"/>
    <n v="902000"/>
  </r>
  <r>
    <d v="2013-05-14T00:00:00"/>
    <x v="6"/>
    <x v="1"/>
    <n v="2612"/>
    <x v="0"/>
    <n v="449000"/>
    <x v="1"/>
    <x v="4"/>
    <n v="449000"/>
  </r>
  <r>
    <d v="2013-05-14T00:00:00"/>
    <x v="6"/>
    <x v="1"/>
    <n v="2600"/>
    <x v="0"/>
    <n v="467500"/>
    <x v="1"/>
    <x v="4"/>
    <n v="467500"/>
  </r>
  <r>
    <d v="2013-05-15T00:00:00"/>
    <x v="6"/>
    <x v="1"/>
    <n v="2906"/>
    <x v="1"/>
    <n v="380000"/>
    <x v="0"/>
    <x v="1"/>
    <n v="380000"/>
  </r>
  <r>
    <d v="2013-05-15T00:00:00"/>
    <x v="6"/>
    <x v="1"/>
    <n v="2611"/>
    <x v="0"/>
    <n v="442500"/>
    <x v="0"/>
    <x v="1"/>
    <n v="442500"/>
  </r>
  <r>
    <d v="2013-05-15T00:00:00"/>
    <x v="6"/>
    <x v="1"/>
    <n v="2617"/>
    <x v="0"/>
    <n v="507000"/>
    <x v="0"/>
    <x v="0"/>
    <n v="507000"/>
  </r>
  <r>
    <d v="2013-05-15T00:00:00"/>
    <x v="6"/>
    <x v="1"/>
    <n v="2617"/>
    <x v="0"/>
    <n v="521200"/>
    <x v="0"/>
    <x v="1"/>
    <n v="521200"/>
  </r>
  <r>
    <d v="2013-05-15T00:00:00"/>
    <x v="6"/>
    <x v="1"/>
    <n v="2615"/>
    <x v="0"/>
    <n v="640000"/>
    <x v="0"/>
    <x v="0"/>
    <n v="640000"/>
  </r>
  <r>
    <d v="2013-05-15T00:00:00"/>
    <x v="6"/>
    <x v="1"/>
    <n v="2617"/>
    <x v="0"/>
    <n v="652500"/>
    <x v="0"/>
    <x v="0"/>
    <n v="652500"/>
  </r>
  <r>
    <d v="2013-05-15T00:00:00"/>
    <x v="6"/>
    <x v="1"/>
    <n v="2914"/>
    <x v="1"/>
    <n v="774500"/>
    <x v="0"/>
    <x v="0"/>
    <n v="774500"/>
  </r>
  <r>
    <d v="2013-05-15T00:00:00"/>
    <x v="6"/>
    <x v="1"/>
    <n v="2615"/>
    <x v="0"/>
    <n v="377000"/>
    <x v="1"/>
    <x v="1"/>
    <n v="377000"/>
  </r>
  <r>
    <d v="2013-05-16T00:00:00"/>
    <x v="6"/>
    <x v="1"/>
    <n v="2913"/>
    <x v="1"/>
    <n v="385000"/>
    <x v="0"/>
    <x v="1"/>
    <n v="385000"/>
  </r>
  <r>
    <d v="2013-05-16T00:00:00"/>
    <x v="6"/>
    <x v="1"/>
    <n v="2617"/>
    <x v="0"/>
    <n v="397000"/>
    <x v="0"/>
    <x v="1"/>
    <n v="397000"/>
  </r>
  <r>
    <d v="2013-05-16T00:00:00"/>
    <x v="6"/>
    <x v="1"/>
    <n v="2902"/>
    <x v="1"/>
    <n v="460000"/>
    <x v="0"/>
    <x v="1"/>
    <n v="460000"/>
  </r>
  <r>
    <d v="2013-05-16T00:00:00"/>
    <x v="6"/>
    <x v="1"/>
    <n v="2602"/>
    <x v="0"/>
    <n v="600000"/>
    <x v="0"/>
    <x v="1"/>
    <n v="600000"/>
  </r>
  <r>
    <d v="2013-05-17T00:00:00"/>
    <x v="6"/>
    <x v="1"/>
    <n v="2905"/>
    <x v="1"/>
    <n v="428000"/>
    <x v="0"/>
    <x v="1"/>
    <n v="428000"/>
  </r>
  <r>
    <d v="2013-05-17T00:00:00"/>
    <x v="6"/>
    <x v="1"/>
    <n v="2614"/>
    <x v="0"/>
    <n v="468000"/>
    <x v="0"/>
    <x v="1"/>
    <n v="468000"/>
  </r>
  <r>
    <d v="2013-05-17T00:00:00"/>
    <x v="6"/>
    <x v="1"/>
    <n v="2611"/>
    <x v="0"/>
    <n v="615000"/>
    <x v="0"/>
    <x v="0"/>
    <n v="615000"/>
  </r>
  <r>
    <d v="2013-05-17T00:00:00"/>
    <x v="6"/>
    <x v="1"/>
    <n v="2914"/>
    <x v="1"/>
    <n v="625000"/>
    <x v="0"/>
    <x v="0"/>
    <n v="625000"/>
  </r>
  <r>
    <d v="2013-05-17T00:00:00"/>
    <x v="6"/>
    <x v="1"/>
    <n v="2605"/>
    <x v="0"/>
    <n v="645000"/>
    <x v="0"/>
    <x v="0"/>
    <n v="645000"/>
  </r>
  <r>
    <d v="2013-05-17T00:00:00"/>
    <x v="6"/>
    <x v="1"/>
    <n v="2612"/>
    <x v="0"/>
    <n v="450000"/>
    <x v="1"/>
    <x v="2"/>
    <n v="450000"/>
  </r>
  <r>
    <d v="2013-05-18T00:00:00"/>
    <x v="6"/>
    <x v="1"/>
    <n v="2913"/>
    <x v="1"/>
    <n v="429000"/>
    <x v="0"/>
    <x v="1"/>
    <n v="429000"/>
  </r>
  <r>
    <d v="2013-05-18T00:00:00"/>
    <x v="6"/>
    <x v="1"/>
    <n v="2611"/>
    <x v="0"/>
    <n v="537500"/>
    <x v="0"/>
    <x v="1"/>
    <n v="537500"/>
  </r>
  <r>
    <d v="2013-05-18T00:00:00"/>
    <x v="6"/>
    <x v="1"/>
    <n v="2906"/>
    <x v="1"/>
    <n v="625000"/>
    <x v="0"/>
    <x v="0"/>
    <n v="625000"/>
  </r>
  <r>
    <d v="2013-05-18T00:00:00"/>
    <x v="6"/>
    <x v="1"/>
    <n v="2913"/>
    <x v="1"/>
    <n v="630000"/>
    <x v="0"/>
    <x v="0"/>
    <n v="630000"/>
  </r>
  <r>
    <d v="2013-05-20T00:00:00"/>
    <x v="6"/>
    <x v="1"/>
    <n v="2617"/>
    <x v="0"/>
    <n v="350000"/>
    <x v="0"/>
    <x v="2"/>
    <n v="350000"/>
  </r>
  <r>
    <d v="2013-05-20T00:00:00"/>
    <x v="6"/>
    <x v="1"/>
    <n v="2615"/>
    <x v="0"/>
    <n v="470000"/>
    <x v="0"/>
    <x v="1"/>
    <n v="470000"/>
  </r>
  <r>
    <d v="2013-05-20T00:00:00"/>
    <x v="6"/>
    <x v="1"/>
    <n v="2905"/>
    <x v="1"/>
    <n v="480000"/>
    <x v="0"/>
    <x v="0"/>
    <n v="480000"/>
  </r>
  <r>
    <d v="2013-05-20T00:00:00"/>
    <x v="6"/>
    <x v="1"/>
    <n v="2903"/>
    <x v="1"/>
    <n v="555000"/>
    <x v="0"/>
    <x v="0"/>
    <n v="555000"/>
  </r>
  <r>
    <d v="2013-05-20T00:00:00"/>
    <x v="6"/>
    <x v="1"/>
    <n v="2606"/>
    <x v="0"/>
    <n v="602500"/>
    <x v="0"/>
    <x v="0"/>
    <n v="602500"/>
  </r>
  <r>
    <d v="2013-05-20T00:00:00"/>
    <x v="6"/>
    <x v="1"/>
    <n v="2612"/>
    <x v="0"/>
    <n v="1240000"/>
    <x v="0"/>
    <x v="0"/>
    <n v="1240000"/>
  </r>
  <r>
    <d v="2013-05-20T00:00:00"/>
    <x v="6"/>
    <x v="1"/>
    <n v="2604"/>
    <x v="0"/>
    <n v="420000"/>
    <x v="1"/>
    <x v="2"/>
    <n v="420000"/>
  </r>
  <r>
    <d v="2013-05-21T00:00:00"/>
    <x v="6"/>
    <x v="1"/>
    <n v="2905"/>
    <x v="1"/>
    <n v="445000"/>
    <x v="0"/>
    <x v="2"/>
    <n v="445000"/>
  </r>
  <r>
    <d v="2013-05-21T00:00:00"/>
    <x v="6"/>
    <x v="1"/>
    <n v="2902"/>
    <x v="1"/>
    <n v="495000"/>
    <x v="0"/>
    <x v="1"/>
    <n v="495000"/>
  </r>
  <r>
    <d v="2013-05-21T00:00:00"/>
    <x v="6"/>
    <x v="1"/>
    <n v="2904"/>
    <x v="1"/>
    <n v="520000"/>
    <x v="0"/>
    <x v="1"/>
    <n v="520000"/>
  </r>
  <r>
    <d v="2013-05-21T00:00:00"/>
    <x v="6"/>
    <x v="1"/>
    <n v="2914"/>
    <x v="1"/>
    <n v="535000"/>
    <x v="0"/>
    <x v="0"/>
    <n v="535000"/>
  </r>
  <r>
    <d v="2013-05-22T00:00:00"/>
    <x v="6"/>
    <x v="1"/>
    <n v="2607"/>
    <x v="0"/>
    <n v="500000"/>
    <x v="0"/>
    <x v="1"/>
    <n v="500000"/>
  </r>
  <r>
    <d v="2013-05-22T00:00:00"/>
    <x v="6"/>
    <x v="1"/>
    <n v="2611"/>
    <x v="0"/>
    <n v="530000"/>
    <x v="0"/>
    <x v="1"/>
    <n v="530000"/>
  </r>
  <r>
    <d v="2013-05-22T00:00:00"/>
    <x v="6"/>
    <x v="1"/>
    <n v="2914"/>
    <x v="1"/>
    <n v="611600"/>
    <x v="0"/>
    <x v="0"/>
    <n v="611600"/>
  </r>
  <r>
    <d v="2013-05-23T00:00:00"/>
    <x v="6"/>
    <x v="1"/>
    <n v="2602"/>
    <x v="0"/>
    <n v="545000"/>
    <x v="0"/>
    <x v="1"/>
    <n v="545000"/>
  </r>
  <r>
    <d v="2013-05-23T00:00:00"/>
    <x v="6"/>
    <x v="1"/>
    <n v="2606"/>
    <x v="0"/>
    <n v="630000"/>
    <x v="0"/>
    <x v="0"/>
    <n v="630000"/>
  </r>
  <r>
    <d v="2013-05-23T00:00:00"/>
    <x v="6"/>
    <x v="1"/>
    <n v="2611"/>
    <x v="0"/>
    <n v="335000"/>
    <x v="1"/>
    <x v="2"/>
    <n v="335000"/>
  </r>
  <r>
    <d v="2013-05-24T00:00:00"/>
    <x v="6"/>
    <x v="1"/>
    <n v="2615"/>
    <x v="0"/>
    <n v="500000"/>
    <x v="0"/>
    <x v="0"/>
    <n v="500000"/>
  </r>
  <r>
    <d v="2013-05-24T00:00:00"/>
    <x v="6"/>
    <x v="1"/>
    <n v="2914"/>
    <x v="1"/>
    <n v="566500"/>
    <x v="0"/>
    <x v="0"/>
    <n v="566500"/>
  </r>
  <r>
    <d v="2013-05-24T00:00:00"/>
    <x v="6"/>
    <x v="1"/>
    <n v="2914"/>
    <x v="1"/>
    <n v="600000"/>
    <x v="0"/>
    <x v="0"/>
    <n v="600000"/>
  </r>
  <r>
    <d v="2013-05-24T00:00:00"/>
    <x v="6"/>
    <x v="1"/>
    <n v="2600"/>
    <x v="0"/>
    <n v="735000"/>
    <x v="0"/>
    <x v="1"/>
    <n v="735000"/>
  </r>
  <r>
    <d v="2013-05-25T00:00:00"/>
    <x v="6"/>
    <x v="1"/>
    <n v="2615"/>
    <x v="0"/>
    <n v="412500"/>
    <x v="0"/>
    <x v="1"/>
    <n v="412500"/>
  </r>
  <r>
    <d v="2013-05-25T00:00:00"/>
    <x v="6"/>
    <x v="1"/>
    <n v="2617"/>
    <x v="0"/>
    <n v="438000"/>
    <x v="0"/>
    <x v="1"/>
    <n v="438000"/>
  </r>
  <r>
    <d v="2013-05-25T00:00:00"/>
    <x v="6"/>
    <x v="1"/>
    <n v="2905"/>
    <x v="1"/>
    <n v="451000"/>
    <x v="0"/>
    <x v="1"/>
    <n v="451000"/>
  </r>
  <r>
    <d v="2013-05-25T00:00:00"/>
    <x v="6"/>
    <x v="1"/>
    <n v="2607"/>
    <x v="0"/>
    <n v="536000"/>
    <x v="0"/>
    <x v="1"/>
    <n v="536000"/>
  </r>
  <r>
    <d v="2013-05-25T00:00:00"/>
    <x v="6"/>
    <x v="1"/>
    <n v="2617"/>
    <x v="0"/>
    <n v="558000"/>
    <x v="0"/>
    <x v="0"/>
    <n v="558000"/>
  </r>
  <r>
    <d v="2013-05-25T00:00:00"/>
    <x v="6"/>
    <x v="1"/>
    <n v="2602"/>
    <x v="0"/>
    <n v="615000"/>
    <x v="0"/>
    <x v="1"/>
    <n v="615000"/>
  </r>
  <r>
    <d v="2013-05-25T00:00:00"/>
    <x v="6"/>
    <x v="1"/>
    <n v="2902"/>
    <x v="1"/>
    <n v="650000"/>
    <x v="0"/>
    <x v="0"/>
    <n v="650000"/>
  </r>
  <r>
    <d v="2013-05-26T00:00:00"/>
    <x v="6"/>
    <x v="1"/>
    <n v="2617"/>
    <x v="0"/>
    <n v="442000"/>
    <x v="0"/>
    <x v="1"/>
    <n v="442000"/>
  </r>
  <r>
    <d v="2013-05-27T00:00:00"/>
    <x v="6"/>
    <x v="1"/>
    <n v="2905"/>
    <x v="1"/>
    <n v="480000"/>
    <x v="0"/>
    <x v="0"/>
    <n v="480000"/>
  </r>
  <r>
    <d v="2013-05-27T00:00:00"/>
    <x v="6"/>
    <x v="1"/>
    <n v="2615"/>
    <x v="0"/>
    <n v="482000"/>
    <x v="0"/>
    <x v="0"/>
    <n v="482000"/>
  </r>
  <r>
    <d v="2013-05-27T00:00:00"/>
    <x v="6"/>
    <x v="1"/>
    <n v="2913"/>
    <x v="1"/>
    <n v="544000"/>
    <x v="0"/>
    <x v="0"/>
    <n v="544000"/>
  </r>
  <r>
    <d v="2013-05-27T00:00:00"/>
    <x v="6"/>
    <x v="1"/>
    <n v="2615"/>
    <x v="0"/>
    <n v="565000"/>
    <x v="0"/>
    <x v="0"/>
    <n v="565000"/>
  </r>
  <r>
    <d v="2013-05-27T00:00:00"/>
    <x v="6"/>
    <x v="1"/>
    <n v="2602"/>
    <x v="0"/>
    <n v="579000"/>
    <x v="0"/>
    <x v="1"/>
    <n v="579000"/>
  </r>
  <r>
    <d v="2013-05-27T00:00:00"/>
    <x v="6"/>
    <x v="1"/>
    <n v="2614"/>
    <x v="0"/>
    <n v="610000"/>
    <x v="0"/>
    <x v="0"/>
    <n v="610000"/>
  </r>
  <r>
    <d v="2013-05-27T00:00:00"/>
    <x v="6"/>
    <x v="1"/>
    <n v="2914"/>
    <x v="1"/>
    <n v="625000"/>
    <x v="0"/>
    <x v="0"/>
    <n v="625000"/>
  </r>
  <r>
    <d v="2013-05-27T00:00:00"/>
    <x v="6"/>
    <x v="1"/>
    <n v="2906"/>
    <x v="1"/>
    <n v="690000"/>
    <x v="0"/>
    <x v="3"/>
    <n v="690000"/>
  </r>
  <r>
    <d v="2013-05-27T00:00:00"/>
    <x v="6"/>
    <x v="1"/>
    <n v="2605"/>
    <x v="0"/>
    <n v="910000"/>
    <x v="0"/>
    <x v="0"/>
    <n v="910000"/>
  </r>
  <r>
    <d v="2013-05-27T00:00:00"/>
    <x v="6"/>
    <x v="1"/>
    <n v="2602"/>
    <x v="0"/>
    <n v="1130000"/>
    <x v="0"/>
    <x v="0"/>
    <n v="1130000"/>
  </r>
  <r>
    <d v="2013-05-27T00:00:00"/>
    <x v="6"/>
    <x v="1"/>
    <n v="2600"/>
    <x v="0"/>
    <n v="470000"/>
    <x v="1"/>
    <x v="4"/>
    <n v="470000"/>
  </r>
  <r>
    <d v="2013-05-28T00:00:00"/>
    <x v="6"/>
    <x v="1"/>
    <n v="2905"/>
    <x v="1"/>
    <n v="355000"/>
    <x v="0"/>
    <x v="1"/>
    <n v="355000"/>
  </r>
  <r>
    <d v="2013-05-28T00:00:00"/>
    <x v="6"/>
    <x v="1"/>
    <n v="2615"/>
    <x v="0"/>
    <n v="380000"/>
    <x v="0"/>
    <x v="2"/>
    <n v="380000"/>
  </r>
  <r>
    <d v="2013-05-28T00:00:00"/>
    <x v="6"/>
    <x v="1"/>
    <n v="2615"/>
    <x v="0"/>
    <n v="475000"/>
    <x v="0"/>
    <x v="1"/>
    <n v="475000"/>
  </r>
  <r>
    <d v="2013-05-28T00:00:00"/>
    <x v="6"/>
    <x v="1"/>
    <n v="2617"/>
    <x v="0"/>
    <n v="490000"/>
    <x v="0"/>
    <x v="1"/>
    <n v="490000"/>
  </r>
  <r>
    <d v="2013-05-28T00:00:00"/>
    <x v="6"/>
    <x v="1"/>
    <n v="2905"/>
    <x v="1"/>
    <n v="507500"/>
    <x v="0"/>
    <x v="1"/>
    <n v="507500"/>
  </r>
  <r>
    <d v="2013-05-28T00:00:00"/>
    <x v="6"/>
    <x v="1"/>
    <n v="2914"/>
    <x v="1"/>
    <n v="525000"/>
    <x v="0"/>
    <x v="1"/>
    <n v="525000"/>
  </r>
  <r>
    <d v="2013-05-28T00:00:00"/>
    <x v="6"/>
    <x v="1"/>
    <n v="2914"/>
    <x v="1"/>
    <n v="600000"/>
    <x v="0"/>
    <x v="0"/>
    <n v="600000"/>
  </r>
  <r>
    <d v="2013-05-28T00:00:00"/>
    <x v="6"/>
    <x v="1"/>
    <n v="2614"/>
    <x v="0"/>
    <n v="665000"/>
    <x v="0"/>
    <x v="0"/>
    <n v="665000"/>
  </r>
  <r>
    <d v="2013-05-28T00:00:00"/>
    <x v="6"/>
    <x v="1"/>
    <n v="2607"/>
    <x v="0"/>
    <n v="693000"/>
    <x v="0"/>
    <x v="0"/>
    <n v="693000"/>
  </r>
  <r>
    <d v="2013-05-28T00:00:00"/>
    <x v="6"/>
    <x v="1"/>
    <n v="2611"/>
    <x v="0"/>
    <n v="830000"/>
    <x v="0"/>
    <x v="3"/>
    <n v="830000"/>
  </r>
  <r>
    <d v="2013-05-28T00:00:00"/>
    <x v="6"/>
    <x v="1"/>
    <n v="2900"/>
    <x v="0"/>
    <n v="412900"/>
    <x v="1"/>
    <x v="2"/>
    <n v="412900"/>
  </r>
  <r>
    <d v="2013-05-29T00:00:00"/>
    <x v="6"/>
    <x v="1"/>
    <n v="2615"/>
    <x v="0"/>
    <n v="382500"/>
    <x v="0"/>
    <x v="1"/>
    <n v="382500"/>
  </r>
  <r>
    <d v="2013-05-29T00:00:00"/>
    <x v="6"/>
    <x v="1"/>
    <n v="2905"/>
    <x v="1"/>
    <n v="425000"/>
    <x v="0"/>
    <x v="1"/>
    <n v="425000"/>
  </r>
  <r>
    <d v="2013-05-29T00:00:00"/>
    <x v="6"/>
    <x v="1"/>
    <n v="2615"/>
    <x v="0"/>
    <n v="475000"/>
    <x v="0"/>
    <x v="1"/>
    <n v="475000"/>
  </r>
  <r>
    <d v="2013-05-29T00:00:00"/>
    <x v="6"/>
    <x v="1"/>
    <n v="2617"/>
    <x v="0"/>
    <n v="515000"/>
    <x v="0"/>
    <x v="3"/>
    <n v="515000"/>
  </r>
  <r>
    <d v="2013-05-29T00:00:00"/>
    <x v="6"/>
    <x v="1"/>
    <n v="2904"/>
    <x v="1"/>
    <n v="555000"/>
    <x v="0"/>
    <x v="1"/>
    <n v="555000"/>
  </r>
  <r>
    <d v="2013-05-29T00:00:00"/>
    <x v="6"/>
    <x v="1"/>
    <n v="2906"/>
    <x v="1"/>
    <n v="580000"/>
    <x v="0"/>
    <x v="0"/>
    <n v="580000"/>
  </r>
  <r>
    <d v="2013-05-29T00:00:00"/>
    <x v="6"/>
    <x v="1"/>
    <n v="2904"/>
    <x v="1"/>
    <n v="682500"/>
    <x v="0"/>
    <x v="1"/>
    <n v="682500"/>
  </r>
  <r>
    <d v="2013-05-29T00:00:00"/>
    <x v="6"/>
    <x v="1"/>
    <n v="2617"/>
    <x v="0"/>
    <n v="385000"/>
    <x v="1"/>
    <x v="1"/>
    <n v="385000"/>
  </r>
  <r>
    <d v="2013-05-30T00:00:00"/>
    <x v="6"/>
    <x v="1"/>
    <n v="2905"/>
    <x v="1"/>
    <n v="408500"/>
    <x v="0"/>
    <x v="1"/>
    <n v="408500"/>
  </r>
  <r>
    <d v="2013-05-30T00:00:00"/>
    <x v="6"/>
    <x v="1"/>
    <n v="2913"/>
    <x v="1"/>
    <n v="431500"/>
    <x v="0"/>
    <x v="1"/>
    <n v="431500"/>
  </r>
  <r>
    <d v="2013-05-30T00:00:00"/>
    <x v="6"/>
    <x v="1"/>
    <n v="2615"/>
    <x v="0"/>
    <n v="500000"/>
    <x v="0"/>
    <x v="1"/>
    <n v="500000"/>
  </r>
  <r>
    <d v="2013-05-30T00:00:00"/>
    <x v="6"/>
    <x v="1"/>
    <n v="2606"/>
    <x v="0"/>
    <n v="575000"/>
    <x v="0"/>
    <x v="1"/>
    <n v="575000"/>
  </r>
  <r>
    <d v="2013-05-30T00:00:00"/>
    <x v="6"/>
    <x v="1"/>
    <n v="2914"/>
    <x v="1"/>
    <n v="630000"/>
    <x v="0"/>
    <x v="3"/>
    <n v="630000"/>
  </r>
  <r>
    <d v="2013-05-30T00:00:00"/>
    <x v="6"/>
    <x v="1"/>
    <n v="2616"/>
    <x v="0"/>
    <n v="395500"/>
    <x v="1"/>
    <x v="1"/>
    <n v="395500"/>
  </r>
  <r>
    <d v="2013-05-31T00:00:00"/>
    <x v="6"/>
    <x v="1"/>
    <n v="2914"/>
    <x v="1"/>
    <n v="493000"/>
    <x v="0"/>
    <x v="0"/>
    <n v="493000"/>
  </r>
  <r>
    <d v="2013-05-31T00:00:00"/>
    <x v="6"/>
    <x v="1"/>
    <n v="2904"/>
    <x v="1"/>
    <n v="498000"/>
    <x v="0"/>
    <x v="0"/>
    <n v="498000"/>
  </r>
  <r>
    <d v="2013-05-31T00:00:00"/>
    <x v="6"/>
    <x v="1"/>
    <n v="2914"/>
    <x v="1"/>
    <n v="716000"/>
    <x v="0"/>
    <x v="0"/>
    <n v="716000"/>
  </r>
  <r>
    <d v="2013-05-31T00:00:00"/>
    <x v="6"/>
    <x v="1"/>
    <n v="2602"/>
    <x v="0"/>
    <n v="730000"/>
    <x v="0"/>
    <x v="1"/>
    <n v="730000"/>
  </r>
  <r>
    <d v="2013-05-31T00:00:00"/>
    <x v="6"/>
    <x v="1"/>
    <n v="2611"/>
    <x v="0"/>
    <n v="965000"/>
    <x v="0"/>
    <x v="0"/>
    <n v="965000"/>
  </r>
  <r>
    <d v="2013-05-31T00:00:00"/>
    <x v="6"/>
    <x v="1"/>
    <n v="2614"/>
    <x v="0"/>
    <n v="251000"/>
    <x v="1"/>
    <x v="2"/>
    <n v="251000"/>
  </r>
  <r>
    <d v="2013-06-01T00:00:00"/>
    <x v="6"/>
    <x v="1"/>
    <n v="2903"/>
    <x v="1"/>
    <n v="382500"/>
    <x v="0"/>
    <x v="0"/>
    <n v="382500"/>
  </r>
  <r>
    <d v="2013-06-01T00:00:00"/>
    <x v="6"/>
    <x v="1"/>
    <n v="2611"/>
    <x v="0"/>
    <n v="472500"/>
    <x v="0"/>
    <x v="1"/>
    <n v="472500"/>
  </r>
  <r>
    <d v="2013-06-01T00:00:00"/>
    <x v="6"/>
    <x v="1"/>
    <n v="2611"/>
    <x v="0"/>
    <n v="485000"/>
    <x v="0"/>
    <x v="1"/>
    <n v="485000"/>
  </r>
  <r>
    <d v="2013-06-01T00:00:00"/>
    <x v="6"/>
    <x v="1"/>
    <n v="2602"/>
    <x v="0"/>
    <n v="742000"/>
    <x v="0"/>
    <x v="1"/>
    <n v="742000"/>
  </r>
  <r>
    <d v="2013-06-03T00:00:00"/>
    <x v="6"/>
    <x v="1"/>
    <n v="2904"/>
    <x v="1"/>
    <n v="488500"/>
    <x v="0"/>
    <x v="1"/>
    <n v="488500"/>
  </r>
  <r>
    <d v="2013-06-03T00:00:00"/>
    <x v="6"/>
    <x v="1"/>
    <n v="2913"/>
    <x v="1"/>
    <n v="615000"/>
    <x v="0"/>
    <x v="0"/>
    <n v="615000"/>
  </r>
  <r>
    <d v="2013-06-03T00:00:00"/>
    <x v="6"/>
    <x v="1"/>
    <n v="2605"/>
    <x v="0"/>
    <n v="650000"/>
    <x v="0"/>
    <x v="0"/>
    <n v="650000"/>
  </r>
  <r>
    <d v="2013-06-03T00:00:00"/>
    <x v="6"/>
    <x v="1"/>
    <n v="2914"/>
    <x v="1"/>
    <n v="863000"/>
    <x v="0"/>
    <x v="3"/>
    <n v="863000"/>
  </r>
  <r>
    <d v="2013-06-03T00:00:00"/>
    <x v="6"/>
    <x v="1"/>
    <n v="2603"/>
    <x v="0"/>
    <n v="385000"/>
    <x v="1"/>
    <x v="4"/>
    <n v="385000"/>
  </r>
  <r>
    <d v="2013-06-03T00:00:00"/>
    <x v="6"/>
    <x v="1"/>
    <n v="2603"/>
    <x v="0"/>
    <n v="510000"/>
    <x v="1"/>
    <x v="2"/>
    <n v="510000"/>
  </r>
  <r>
    <d v="2013-06-03T00:00:00"/>
    <x v="6"/>
    <x v="1"/>
    <n v="2604"/>
    <x v="0"/>
    <n v="759900"/>
    <x v="1"/>
    <x v="2"/>
    <n v="759900"/>
  </r>
  <r>
    <d v="2013-06-04T00:00:00"/>
    <x v="6"/>
    <x v="1"/>
    <n v="2615"/>
    <x v="0"/>
    <n v="412500"/>
    <x v="0"/>
    <x v="1"/>
    <n v="412500"/>
  </r>
  <r>
    <d v="2013-06-04T00:00:00"/>
    <x v="6"/>
    <x v="1"/>
    <n v="2905"/>
    <x v="1"/>
    <n v="415000"/>
    <x v="0"/>
    <x v="1"/>
    <n v="415000"/>
  </r>
  <r>
    <d v="2013-06-04T00:00:00"/>
    <x v="6"/>
    <x v="1"/>
    <n v="2617"/>
    <x v="0"/>
    <n v="427500"/>
    <x v="0"/>
    <x v="1"/>
    <n v="427500"/>
  </r>
  <r>
    <d v="2013-06-04T00:00:00"/>
    <x v="6"/>
    <x v="1"/>
    <n v="2906"/>
    <x v="1"/>
    <n v="452000"/>
    <x v="0"/>
    <x v="1"/>
    <n v="452000"/>
  </r>
  <r>
    <d v="2013-06-04T00:00:00"/>
    <x v="6"/>
    <x v="1"/>
    <n v="2617"/>
    <x v="0"/>
    <n v="495000"/>
    <x v="0"/>
    <x v="1"/>
    <n v="495000"/>
  </r>
  <r>
    <d v="2013-06-04T00:00:00"/>
    <x v="6"/>
    <x v="1"/>
    <n v="2914"/>
    <x v="1"/>
    <n v="560000"/>
    <x v="0"/>
    <x v="0"/>
    <n v="560000"/>
  </r>
  <r>
    <d v="2013-06-04T00:00:00"/>
    <x v="6"/>
    <x v="1"/>
    <n v="2913"/>
    <x v="1"/>
    <n v="580000"/>
    <x v="0"/>
    <x v="0"/>
    <n v="580000"/>
  </r>
  <r>
    <d v="2013-06-04T00:00:00"/>
    <x v="6"/>
    <x v="1"/>
    <n v="2913"/>
    <x v="1"/>
    <n v="657000"/>
    <x v="0"/>
    <x v="0"/>
    <n v="657000"/>
  </r>
  <r>
    <d v="2013-06-04T00:00:00"/>
    <x v="6"/>
    <x v="1"/>
    <n v="2604"/>
    <x v="0"/>
    <n v="415000"/>
    <x v="1"/>
    <x v="2"/>
    <n v="415000"/>
  </r>
  <r>
    <d v="2013-06-04T00:00:00"/>
    <x v="6"/>
    <x v="1"/>
    <n v="2605"/>
    <x v="0"/>
    <n v="480000"/>
    <x v="1"/>
    <x v="2"/>
    <n v="480000"/>
  </r>
  <r>
    <d v="2013-06-04T00:00:00"/>
    <x v="6"/>
    <x v="1"/>
    <n v="2600"/>
    <x v="0"/>
    <n v="580000"/>
    <x v="1"/>
    <x v="2"/>
    <n v="580000"/>
  </r>
  <r>
    <d v="2013-06-05T00:00:00"/>
    <x v="6"/>
    <x v="1"/>
    <n v="2913"/>
    <x v="1"/>
    <n v="406000"/>
    <x v="0"/>
    <x v="1"/>
    <n v="406000"/>
  </r>
  <r>
    <d v="2013-06-05T00:00:00"/>
    <x v="6"/>
    <x v="1"/>
    <n v="2905"/>
    <x v="1"/>
    <n v="410000"/>
    <x v="0"/>
    <x v="1"/>
    <n v="410000"/>
  </r>
  <r>
    <d v="2013-06-05T00:00:00"/>
    <x v="6"/>
    <x v="1"/>
    <n v="2617"/>
    <x v="0"/>
    <n v="551500"/>
    <x v="0"/>
    <x v="3"/>
    <n v="551500"/>
  </r>
  <r>
    <d v="2013-06-05T00:00:00"/>
    <x v="6"/>
    <x v="1"/>
    <n v="2914"/>
    <x v="1"/>
    <n v="560000"/>
    <x v="0"/>
    <x v="0"/>
    <n v="560000"/>
  </r>
  <r>
    <d v="2013-06-05T00:00:00"/>
    <x v="6"/>
    <x v="1"/>
    <n v="2904"/>
    <x v="1"/>
    <n v="595000"/>
    <x v="0"/>
    <x v="3"/>
    <n v="595000"/>
  </r>
  <r>
    <d v="2013-06-05T00:00:00"/>
    <x v="6"/>
    <x v="1"/>
    <n v="2914"/>
    <x v="1"/>
    <n v="626000"/>
    <x v="0"/>
    <x v="0"/>
    <n v="626000"/>
  </r>
  <r>
    <d v="2013-06-05T00:00:00"/>
    <x v="6"/>
    <x v="1"/>
    <n v="2913"/>
    <x v="1"/>
    <n v="633500"/>
    <x v="0"/>
    <x v="0"/>
    <n v="633500"/>
  </r>
  <r>
    <d v="2013-06-05T00:00:00"/>
    <x v="6"/>
    <x v="1"/>
    <n v="2602"/>
    <x v="0"/>
    <n v="640000"/>
    <x v="0"/>
    <x v="1"/>
    <n v="640000"/>
  </r>
  <r>
    <d v="2013-06-05T00:00:00"/>
    <x v="6"/>
    <x v="1"/>
    <n v="2602"/>
    <x v="0"/>
    <n v="747000"/>
    <x v="0"/>
    <x v="1"/>
    <n v="747000"/>
  </r>
  <r>
    <d v="2013-06-05T00:00:00"/>
    <x v="6"/>
    <x v="1"/>
    <n v="2612"/>
    <x v="0"/>
    <n v="358000"/>
    <x v="1"/>
    <x v="4"/>
    <n v="358000"/>
  </r>
  <r>
    <d v="2013-06-06T00:00:00"/>
    <x v="6"/>
    <x v="1"/>
    <n v="2611"/>
    <x v="0"/>
    <n v="460000"/>
    <x v="0"/>
    <x v="1"/>
    <n v="460000"/>
  </r>
  <r>
    <d v="2013-06-06T00:00:00"/>
    <x v="6"/>
    <x v="1"/>
    <n v="2614"/>
    <x v="0"/>
    <n v="500000"/>
    <x v="0"/>
    <x v="1"/>
    <n v="500000"/>
  </r>
  <r>
    <d v="2013-06-06T00:00:00"/>
    <x v="6"/>
    <x v="1"/>
    <n v="2904"/>
    <x v="1"/>
    <n v="560000"/>
    <x v="0"/>
    <x v="0"/>
    <n v="560000"/>
  </r>
  <r>
    <d v="2013-06-06T00:00:00"/>
    <x v="6"/>
    <x v="1"/>
    <n v="2602"/>
    <x v="0"/>
    <n v="575000"/>
    <x v="0"/>
    <x v="3"/>
    <n v="575000"/>
  </r>
  <r>
    <d v="2013-06-06T00:00:00"/>
    <x v="6"/>
    <x v="1"/>
    <n v="2602"/>
    <x v="0"/>
    <n v="605000"/>
    <x v="0"/>
    <x v="1"/>
    <n v="605000"/>
  </r>
  <r>
    <d v="2013-06-06T00:00:00"/>
    <x v="6"/>
    <x v="1"/>
    <n v="2602"/>
    <x v="0"/>
    <n v="790000"/>
    <x v="0"/>
    <x v="3"/>
    <n v="790000"/>
  </r>
  <r>
    <d v="2013-06-06T00:00:00"/>
    <x v="6"/>
    <x v="1"/>
    <n v="2911"/>
    <x v="1"/>
    <n v="1200000"/>
    <x v="0"/>
    <x v="0"/>
    <n v="1200000"/>
  </r>
  <r>
    <d v="2013-06-07T00:00:00"/>
    <x v="6"/>
    <x v="1"/>
    <n v="2913"/>
    <x v="1"/>
    <n v="343000"/>
    <x v="0"/>
    <x v="1"/>
    <n v="343000"/>
  </r>
  <r>
    <d v="2013-06-07T00:00:00"/>
    <x v="6"/>
    <x v="1"/>
    <n v="2906"/>
    <x v="1"/>
    <n v="395000"/>
    <x v="0"/>
    <x v="2"/>
    <n v="395000"/>
  </r>
  <r>
    <d v="2013-06-07T00:00:00"/>
    <x v="6"/>
    <x v="1"/>
    <n v="2906"/>
    <x v="1"/>
    <n v="420000"/>
    <x v="0"/>
    <x v="1"/>
    <n v="420000"/>
  </r>
  <r>
    <d v="2013-06-07T00:00:00"/>
    <x v="6"/>
    <x v="1"/>
    <n v="2906"/>
    <x v="1"/>
    <n v="431500"/>
    <x v="0"/>
    <x v="1"/>
    <n v="431500"/>
  </r>
  <r>
    <d v="2013-06-07T00:00:00"/>
    <x v="6"/>
    <x v="1"/>
    <n v="2913"/>
    <x v="1"/>
    <n v="447000"/>
    <x v="0"/>
    <x v="0"/>
    <n v="447000"/>
  </r>
  <r>
    <d v="2013-06-07T00:00:00"/>
    <x v="6"/>
    <x v="1"/>
    <n v="2905"/>
    <x v="1"/>
    <n v="475000"/>
    <x v="0"/>
    <x v="1"/>
    <n v="475000"/>
  </r>
  <r>
    <d v="2013-06-07T00:00:00"/>
    <x v="6"/>
    <x v="1"/>
    <n v="2906"/>
    <x v="1"/>
    <n v="527000"/>
    <x v="0"/>
    <x v="0"/>
    <n v="527000"/>
  </r>
  <r>
    <d v="2013-06-07T00:00:00"/>
    <x v="6"/>
    <x v="1"/>
    <n v="2914"/>
    <x v="1"/>
    <n v="550000"/>
    <x v="0"/>
    <x v="0"/>
    <n v="550000"/>
  </r>
  <r>
    <d v="2013-06-07T00:00:00"/>
    <x v="6"/>
    <x v="1"/>
    <n v="2913"/>
    <x v="1"/>
    <n v="625000"/>
    <x v="0"/>
    <x v="0"/>
    <n v="625000"/>
  </r>
  <r>
    <d v="2013-06-07T00:00:00"/>
    <x v="6"/>
    <x v="1"/>
    <n v="2611"/>
    <x v="0"/>
    <n v="340000"/>
    <x v="1"/>
    <x v="4"/>
    <n v="340000"/>
  </r>
  <r>
    <d v="2013-06-07T00:00:00"/>
    <x v="6"/>
    <x v="1"/>
    <n v="2612"/>
    <x v="0"/>
    <n v="346000"/>
    <x v="1"/>
    <x v="4"/>
    <n v="346000"/>
  </r>
  <r>
    <d v="2013-06-07T00:00:00"/>
    <x v="6"/>
    <x v="1"/>
    <n v="2617"/>
    <x v="0"/>
    <n v="465000"/>
    <x v="1"/>
    <x v="2"/>
    <n v="465000"/>
  </r>
  <r>
    <d v="2013-06-07T00:00:00"/>
    <x v="6"/>
    <x v="1"/>
    <n v="2611"/>
    <x v="0"/>
    <n v="490000"/>
    <x v="1"/>
    <x v="1"/>
    <n v="490000"/>
  </r>
  <r>
    <d v="2013-06-08T00:00:00"/>
    <x v="6"/>
    <x v="1"/>
    <n v="2602"/>
    <x v="0"/>
    <n v="770000"/>
    <x v="0"/>
    <x v="0"/>
    <n v="770000"/>
  </r>
  <r>
    <d v="2013-06-09T00:00:00"/>
    <x v="6"/>
    <x v="1"/>
    <n v="2914"/>
    <x v="1"/>
    <n v="465000"/>
    <x v="0"/>
    <x v="1"/>
    <n v="465000"/>
  </r>
  <r>
    <d v="2013-06-10T00:00:00"/>
    <x v="6"/>
    <x v="1"/>
    <n v="2611"/>
    <x v="0"/>
    <n v="325000"/>
    <x v="0"/>
    <x v="2"/>
    <n v="325000"/>
  </r>
  <r>
    <d v="2013-06-11T00:00:00"/>
    <x v="6"/>
    <x v="1"/>
    <n v="2609"/>
    <x v="0"/>
    <n v="160000"/>
    <x v="0"/>
    <x v="2"/>
    <n v="160000"/>
  </r>
  <r>
    <d v="2013-06-11T00:00:00"/>
    <x v="6"/>
    <x v="1"/>
    <n v="2905"/>
    <x v="1"/>
    <n v="422500"/>
    <x v="0"/>
    <x v="1"/>
    <n v="422500"/>
  </r>
  <r>
    <d v="2013-06-11T00:00:00"/>
    <x v="6"/>
    <x v="1"/>
    <n v="2615"/>
    <x v="0"/>
    <n v="436000"/>
    <x v="0"/>
    <x v="1"/>
    <n v="436000"/>
  </r>
  <r>
    <d v="2013-06-11T00:00:00"/>
    <x v="6"/>
    <x v="1"/>
    <n v="2611"/>
    <x v="0"/>
    <n v="465000"/>
    <x v="0"/>
    <x v="1"/>
    <n v="465000"/>
  </r>
  <r>
    <d v="2013-06-11T00:00:00"/>
    <x v="6"/>
    <x v="1"/>
    <n v="2607"/>
    <x v="0"/>
    <n v="235000"/>
    <x v="1"/>
    <x v="4"/>
    <n v="235000"/>
  </r>
  <r>
    <d v="2013-06-12T00:00:00"/>
    <x v="6"/>
    <x v="1"/>
    <n v="2615"/>
    <x v="0"/>
    <n v="386000"/>
    <x v="0"/>
    <x v="1"/>
    <n v="386000"/>
  </r>
  <r>
    <d v="2013-06-12T00:00:00"/>
    <x v="6"/>
    <x v="1"/>
    <n v="2913"/>
    <x v="1"/>
    <n v="565000"/>
    <x v="0"/>
    <x v="0"/>
    <n v="565000"/>
  </r>
  <r>
    <d v="2013-06-12T00:00:00"/>
    <x v="6"/>
    <x v="1"/>
    <n v="2905"/>
    <x v="1"/>
    <n v="570000"/>
    <x v="0"/>
    <x v="0"/>
    <n v="570000"/>
  </r>
  <r>
    <d v="2013-06-13T00:00:00"/>
    <x v="6"/>
    <x v="1"/>
    <n v="2614"/>
    <x v="0"/>
    <n v="395000"/>
    <x v="0"/>
    <x v="1"/>
    <n v="395000"/>
  </r>
  <r>
    <d v="2013-06-13T00:00:00"/>
    <x v="6"/>
    <x v="1"/>
    <n v="2913"/>
    <x v="1"/>
    <n v="486630"/>
    <x v="0"/>
    <x v="1"/>
    <n v="486630"/>
  </r>
  <r>
    <d v="2013-06-13T00:00:00"/>
    <x v="6"/>
    <x v="1"/>
    <n v="2902"/>
    <x v="1"/>
    <n v="495000"/>
    <x v="0"/>
    <x v="0"/>
    <n v="495000"/>
  </r>
  <r>
    <d v="2013-06-13T00:00:00"/>
    <x v="6"/>
    <x v="1"/>
    <n v="2611"/>
    <x v="0"/>
    <n v="555000"/>
    <x v="0"/>
    <x v="0"/>
    <n v="555000"/>
  </r>
  <r>
    <d v="2013-06-13T00:00:00"/>
    <x v="6"/>
    <x v="1"/>
    <n v="2912"/>
    <x v="1"/>
    <n v="560000"/>
    <x v="0"/>
    <x v="0"/>
    <n v="560000"/>
  </r>
  <r>
    <d v="2013-06-13T00:00:00"/>
    <x v="6"/>
    <x v="1"/>
    <n v="2614"/>
    <x v="0"/>
    <n v="635000"/>
    <x v="0"/>
    <x v="0"/>
    <n v="635000"/>
  </r>
  <r>
    <d v="2013-06-13T00:00:00"/>
    <x v="6"/>
    <x v="1"/>
    <n v="2602"/>
    <x v="0"/>
    <n v="315000"/>
    <x v="1"/>
    <x v="2"/>
    <n v="315000"/>
  </r>
  <r>
    <d v="2013-06-14T00:00:00"/>
    <x v="6"/>
    <x v="1"/>
    <n v="2905"/>
    <x v="1"/>
    <n v="396000"/>
    <x v="0"/>
    <x v="1"/>
    <n v="396000"/>
  </r>
  <r>
    <d v="2013-06-14T00:00:00"/>
    <x v="6"/>
    <x v="1"/>
    <n v="2913"/>
    <x v="1"/>
    <n v="480000"/>
    <x v="0"/>
    <x v="1"/>
    <n v="480000"/>
  </r>
  <r>
    <d v="2013-06-14T00:00:00"/>
    <x v="6"/>
    <x v="1"/>
    <n v="2914"/>
    <x v="1"/>
    <n v="531400"/>
    <x v="0"/>
    <x v="0"/>
    <n v="531400"/>
  </r>
  <r>
    <d v="2013-06-14T00:00:00"/>
    <x v="6"/>
    <x v="1"/>
    <n v="2606"/>
    <x v="0"/>
    <n v="540000"/>
    <x v="0"/>
    <x v="1"/>
    <n v="540000"/>
  </r>
  <r>
    <d v="2013-06-14T00:00:00"/>
    <x v="6"/>
    <x v="1"/>
    <n v="2615"/>
    <x v="0"/>
    <n v="580000"/>
    <x v="0"/>
    <x v="3"/>
    <n v="580000"/>
  </r>
  <r>
    <d v="2013-06-14T00:00:00"/>
    <x v="6"/>
    <x v="1"/>
    <n v="2914"/>
    <x v="1"/>
    <n v="595000"/>
    <x v="0"/>
    <x v="0"/>
    <n v="595000"/>
  </r>
  <r>
    <d v="2013-06-14T00:00:00"/>
    <x v="6"/>
    <x v="1"/>
    <n v="2611"/>
    <x v="0"/>
    <n v="605000"/>
    <x v="0"/>
    <x v="0"/>
    <n v="605000"/>
  </r>
  <r>
    <d v="2013-06-14T00:00:00"/>
    <x v="6"/>
    <x v="1"/>
    <n v="2600"/>
    <x v="0"/>
    <n v="940000"/>
    <x v="0"/>
    <x v="0"/>
    <n v="940000"/>
  </r>
  <r>
    <d v="2013-06-14T00:00:00"/>
    <x v="6"/>
    <x v="1"/>
    <n v="2600"/>
    <x v="0"/>
    <n v="440000"/>
    <x v="1"/>
    <x v="4"/>
    <n v="440000"/>
  </r>
  <r>
    <d v="2013-06-14T00:00:00"/>
    <x v="6"/>
    <x v="1"/>
    <n v="2604"/>
    <x v="0"/>
    <n v="460000"/>
    <x v="1"/>
    <x v="1"/>
    <n v="460000"/>
  </r>
  <r>
    <d v="2013-06-14T00:00:00"/>
    <x v="6"/>
    <x v="1"/>
    <n v="2604"/>
    <x v="0"/>
    <n v="475000"/>
    <x v="1"/>
    <x v="2"/>
    <n v="475000"/>
  </r>
  <r>
    <d v="2013-06-15T00:00:00"/>
    <x v="6"/>
    <x v="1"/>
    <n v="2905"/>
    <x v="1"/>
    <n v="420000"/>
    <x v="0"/>
    <x v="1"/>
    <n v="420000"/>
  </r>
  <r>
    <d v="2013-06-15T00:00:00"/>
    <x v="6"/>
    <x v="1"/>
    <n v="2905"/>
    <x v="1"/>
    <n v="440000"/>
    <x v="0"/>
    <x v="1"/>
    <n v="440000"/>
  </r>
  <r>
    <d v="2013-06-15T00:00:00"/>
    <x v="6"/>
    <x v="1"/>
    <n v="2602"/>
    <x v="0"/>
    <n v="670000"/>
    <x v="0"/>
    <x v="1"/>
    <n v="670000"/>
  </r>
  <r>
    <d v="2013-06-15T00:00:00"/>
    <x v="6"/>
    <x v="1"/>
    <n v="2912"/>
    <x v="1"/>
    <n v="800000"/>
    <x v="0"/>
    <x v="0"/>
    <n v="800000"/>
  </r>
  <r>
    <d v="2013-06-16T00:00:00"/>
    <x v="6"/>
    <x v="1"/>
    <n v="2607"/>
    <x v="0"/>
    <n v="630000"/>
    <x v="0"/>
    <x v="1"/>
    <n v="630000"/>
  </r>
  <r>
    <d v="2013-06-17T00:00:00"/>
    <x v="6"/>
    <x v="1"/>
    <n v="2604"/>
    <x v="0"/>
    <n v="445000"/>
    <x v="0"/>
    <x v="1"/>
    <n v="445000"/>
  </r>
  <r>
    <d v="2013-06-17T00:00:00"/>
    <x v="6"/>
    <x v="1"/>
    <n v="2914"/>
    <x v="1"/>
    <n v="569500"/>
    <x v="0"/>
    <x v="3"/>
    <n v="569500"/>
  </r>
  <r>
    <d v="2013-06-17T00:00:00"/>
    <x v="6"/>
    <x v="1"/>
    <n v="2914"/>
    <x v="1"/>
    <n v="570000"/>
    <x v="0"/>
    <x v="0"/>
    <n v="570000"/>
  </r>
  <r>
    <d v="2013-06-17T00:00:00"/>
    <x v="6"/>
    <x v="1"/>
    <n v="2611"/>
    <x v="0"/>
    <n v="625000"/>
    <x v="0"/>
    <x v="3"/>
    <n v="625000"/>
  </r>
  <r>
    <d v="2013-06-17T00:00:00"/>
    <x v="6"/>
    <x v="1"/>
    <n v="2606"/>
    <x v="0"/>
    <n v="274000"/>
    <x v="1"/>
    <x v="2"/>
    <n v="274000"/>
  </r>
  <r>
    <d v="2013-06-18T00:00:00"/>
    <x v="6"/>
    <x v="1"/>
    <n v="2906"/>
    <x v="1"/>
    <n v="375000"/>
    <x v="0"/>
    <x v="1"/>
    <n v="375000"/>
  </r>
  <r>
    <d v="2013-06-18T00:00:00"/>
    <x v="6"/>
    <x v="1"/>
    <n v="2615"/>
    <x v="0"/>
    <n v="405000"/>
    <x v="0"/>
    <x v="1"/>
    <n v="405000"/>
  </r>
  <r>
    <d v="2013-06-18T00:00:00"/>
    <x v="6"/>
    <x v="1"/>
    <n v="2611"/>
    <x v="0"/>
    <n v="489000"/>
    <x v="0"/>
    <x v="1"/>
    <n v="489000"/>
  </r>
  <r>
    <d v="2013-06-18T00:00:00"/>
    <x v="6"/>
    <x v="1"/>
    <n v="2615"/>
    <x v="0"/>
    <n v="535000"/>
    <x v="0"/>
    <x v="0"/>
    <n v="535000"/>
  </r>
  <r>
    <d v="2013-06-18T00:00:00"/>
    <x v="6"/>
    <x v="1"/>
    <n v="2612"/>
    <x v="0"/>
    <n v="555000"/>
    <x v="0"/>
    <x v="1"/>
    <n v="555000"/>
  </r>
  <r>
    <d v="2013-06-18T00:00:00"/>
    <x v="6"/>
    <x v="1"/>
    <n v="2617"/>
    <x v="0"/>
    <n v="600000"/>
    <x v="0"/>
    <x v="1"/>
    <n v="600000"/>
  </r>
  <r>
    <d v="2013-06-18T00:00:00"/>
    <x v="6"/>
    <x v="1"/>
    <n v="2602"/>
    <x v="0"/>
    <n v="786000"/>
    <x v="0"/>
    <x v="1"/>
    <n v="786000"/>
  </r>
  <r>
    <d v="2013-06-18T00:00:00"/>
    <x v="6"/>
    <x v="1"/>
    <n v="2612"/>
    <x v="0"/>
    <n v="380000"/>
    <x v="1"/>
    <x v="4"/>
    <n v="380000"/>
  </r>
  <r>
    <d v="2013-06-18T00:00:00"/>
    <x v="6"/>
    <x v="1"/>
    <n v="2607"/>
    <x v="0"/>
    <n v="385000"/>
    <x v="1"/>
    <x v="2"/>
    <n v="385000"/>
  </r>
  <r>
    <d v="2013-06-19T00:00:00"/>
    <x v="6"/>
    <x v="1"/>
    <n v="2615"/>
    <x v="0"/>
    <n v="350000"/>
    <x v="0"/>
    <x v="1"/>
    <n v="350000"/>
  </r>
  <r>
    <d v="2013-06-19T00:00:00"/>
    <x v="6"/>
    <x v="1"/>
    <n v="2906"/>
    <x v="1"/>
    <n v="400000"/>
    <x v="0"/>
    <x v="1"/>
    <n v="400000"/>
  </r>
  <r>
    <d v="2013-06-19T00:00:00"/>
    <x v="6"/>
    <x v="1"/>
    <n v="2905"/>
    <x v="1"/>
    <n v="407500"/>
    <x v="0"/>
    <x v="1"/>
    <n v="407500"/>
  </r>
  <r>
    <d v="2013-06-19T00:00:00"/>
    <x v="6"/>
    <x v="1"/>
    <n v="2905"/>
    <x v="1"/>
    <n v="445000"/>
    <x v="0"/>
    <x v="1"/>
    <n v="445000"/>
  </r>
  <r>
    <d v="2013-06-19T00:00:00"/>
    <x v="6"/>
    <x v="1"/>
    <n v="2905"/>
    <x v="1"/>
    <n v="455000"/>
    <x v="0"/>
    <x v="1"/>
    <n v="455000"/>
  </r>
  <r>
    <d v="2013-06-19T00:00:00"/>
    <x v="6"/>
    <x v="1"/>
    <n v="2617"/>
    <x v="0"/>
    <n v="502000"/>
    <x v="0"/>
    <x v="1"/>
    <n v="502000"/>
  </r>
  <r>
    <d v="2013-06-19T00:00:00"/>
    <x v="6"/>
    <x v="1"/>
    <n v="2617"/>
    <x v="0"/>
    <n v="580000"/>
    <x v="0"/>
    <x v="0"/>
    <n v="580000"/>
  </r>
  <r>
    <d v="2013-06-19T00:00:00"/>
    <x v="6"/>
    <x v="1"/>
    <n v="2607"/>
    <x v="0"/>
    <n v="670000"/>
    <x v="0"/>
    <x v="3"/>
    <n v="670000"/>
  </r>
  <r>
    <d v="2013-06-19T00:00:00"/>
    <x v="6"/>
    <x v="1"/>
    <n v="2602"/>
    <x v="0"/>
    <n v="740000"/>
    <x v="0"/>
    <x v="0"/>
    <n v="740000"/>
  </r>
  <r>
    <d v="2013-06-19T00:00:00"/>
    <x v="6"/>
    <x v="1"/>
    <n v="2611"/>
    <x v="0"/>
    <n v="745000"/>
    <x v="0"/>
    <x v="0"/>
    <n v="745000"/>
  </r>
  <r>
    <d v="2013-06-19T00:00:00"/>
    <x v="6"/>
    <x v="1"/>
    <n v="2603"/>
    <x v="0"/>
    <n v="385500"/>
    <x v="1"/>
    <x v="4"/>
    <n v="385500"/>
  </r>
  <r>
    <d v="2013-06-20T00:00:00"/>
    <x v="6"/>
    <x v="1"/>
    <n v="2905"/>
    <x v="1"/>
    <n v="395000"/>
    <x v="0"/>
    <x v="1"/>
    <n v="395000"/>
  </r>
  <r>
    <d v="2013-06-20T00:00:00"/>
    <x v="6"/>
    <x v="1"/>
    <n v="2614"/>
    <x v="0"/>
    <n v="465000"/>
    <x v="0"/>
    <x v="1"/>
    <n v="465000"/>
  </r>
  <r>
    <d v="2013-06-20T00:00:00"/>
    <x v="6"/>
    <x v="1"/>
    <n v="2611"/>
    <x v="0"/>
    <n v="490000"/>
    <x v="0"/>
    <x v="1"/>
    <n v="490000"/>
  </r>
  <r>
    <d v="2013-06-20T00:00:00"/>
    <x v="6"/>
    <x v="1"/>
    <n v="2615"/>
    <x v="0"/>
    <n v="500450"/>
    <x v="0"/>
    <x v="0"/>
    <n v="500450"/>
  </r>
  <r>
    <d v="2013-06-20T00:00:00"/>
    <x v="6"/>
    <x v="1"/>
    <n v="2611"/>
    <x v="0"/>
    <n v="585000"/>
    <x v="0"/>
    <x v="1"/>
    <n v="585000"/>
  </r>
  <r>
    <d v="2013-06-21T00:00:00"/>
    <x v="6"/>
    <x v="1"/>
    <n v="2914"/>
    <x v="1"/>
    <n v="270000"/>
    <x v="0"/>
    <x v="0"/>
    <n v="270000"/>
  </r>
  <r>
    <d v="2013-06-21T00:00:00"/>
    <x v="6"/>
    <x v="1"/>
    <n v="2903"/>
    <x v="1"/>
    <n v="340000"/>
    <x v="0"/>
    <x v="2"/>
    <n v="340000"/>
  </r>
  <r>
    <d v="2013-06-21T00:00:00"/>
    <x v="6"/>
    <x v="1"/>
    <n v="2615"/>
    <x v="0"/>
    <n v="395000"/>
    <x v="0"/>
    <x v="1"/>
    <n v="395000"/>
  </r>
  <r>
    <d v="2013-06-21T00:00:00"/>
    <x v="6"/>
    <x v="1"/>
    <n v="2615"/>
    <x v="0"/>
    <n v="445000"/>
    <x v="0"/>
    <x v="1"/>
    <n v="445000"/>
  </r>
  <r>
    <d v="2013-06-21T00:00:00"/>
    <x v="6"/>
    <x v="1"/>
    <n v="2615"/>
    <x v="0"/>
    <n v="456000"/>
    <x v="0"/>
    <x v="1"/>
    <n v="456000"/>
  </r>
  <r>
    <d v="2013-06-21T00:00:00"/>
    <x v="6"/>
    <x v="1"/>
    <n v="2615"/>
    <x v="0"/>
    <n v="495000"/>
    <x v="0"/>
    <x v="0"/>
    <n v="495000"/>
  </r>
  <r>
    <d v="2013-06-21T00:00:00"/>
    <x v="6"/>
    <x v="1"/>
    <n v="2611"/>
    <x v="0"/>
    <n v="499000"/>
    <x v="0"/>
    <x v="1"/>
    <n v="499000"/>
  </r>
  <r>
    <d v="2013-06-22T00:00:00"/>
    <x v="6"/>
    <x v="1"/>
    <n v="2615"/>
    <x v="0"/>
    <n v="400000"/>
    <x v="0"/>
    <x v="1"/>
    <n v="400000"/>
  </r>
  <r>
    <d v="2013-06-22T00:00:00"/>
    <x v="6"/>
    <x v="1"/>
    <n v="2615"/>
    <x v="0"/>
    <n v="452000"/>
    <x v="0"/>
    <x v="1"/>
    <n v="452000"/>
  </r>
  <r>
    <d v="2013-06-22T00:00:00"/>
    <x v="6"/>
    <x v="1"/>
    <n v="2615"/>
    <x v="0"/>
    <n v="490000"/>
    <x v="0"/>
    <x v="0"/>
    <n v="490000"/>
  </r>
  <r>
    <d v="2013-06-22T00:00:00"/>
    <x v="6"/>
    <x v="1"/>
    <n v="2607"/>
    <x v="0"/>
    <n v="737500"/>
    <x v="0"/>
    <x v="0"/>
    <n v="737500"/>
  </r>
  <r>
    <d v="2013-06-24T00:00:00"/>
    <x v="6"/>
    <x v="1"/>
    <n v="2904"/>
    <x v="1"/>
    <n v="526600"/>
    <x v="0"/>
    <x v="0"/>
    <n v="526600"/>
  </r>
  <r>
    <d v="2013-06-24T00:00:00"/>
    <x v="6"/>
    <x v="1"/>
    <n v="2914"/>
    <x v="1"/>
    <n v="570000"/>
    <x v="0"/>
    <x v="0"/>
    <n v="570000"/>
  </r>
  <r>
    <d v="2013-06-24T00:00:00"/>
    <x v="6"/>
    <x v="1"/>
    <n v="2913"/>
    <x v="1"/>
    <n v="595000"/>
    <x v="0"/>
    <x v="0"/>
    <n v="595000"/>
  </r>
  <r>
    <d v="2013-06-24T00:00:00"/>
    <x v="6"/>
    <x v="1"/>
    <n v="2605"/>
    <x v="0"/>
    <n v="740000"/>
    <x v="0"/>
    <x v="1"/>
    <n v="740000"/>
  </r>
  <r>
    <d v="2013-06-25T00:00:00"/>
    <x v="6"/>
    <x v="1"/>
    <n v="2913"/>
    <x v="1"/>
    <n v="325000"/>
    <x v="0"/>
    <x v="1"/>
    <n v="325000"/>
  </r>
  <r>
    <d v="2013-06-25T00:00:00"/>
    <x v="6"/>
    <x v="1"/>
    <n v="2906"/>
    <x v="1"/>
    <n v="390000"/>
    <x v="0"/>
    <x v="1"/>
    <n v="390000"/>
  </r>
  <r>
    <d v="2013-06-25T00:00:00"/>
    <x v="6"/>
    <x v="1"/>
    <n v="2914"/>
    <x v="1"/>
    <n v="400000"/>
    <x v="0"/>
    <x v="1"/>
    <n v="400000"/>
  </r>
  <r>
    <d v="2013-06-25T00:00:00"/>
    <x v="6"/>
    <x v="1"/>
    <n v="2905"/>
    <x v="1"/>
    <n v="425000"/>
    <x v="0"/>
    <x v="1"/>
    <n v="425000"/>
  </r>
  <r>
    <d v="2013-06-25T00:00:00"/>
    <x v="6"/>
    <x v="1"/>
    <n v="2615"/>
    <x v="0"/>
    <n v="435000"/>
    <x v="0"/>
    <x v="1"/>
    <n v="435000"/>
  </r>
  <r>
    <d v="2013-06-25T00:00:00"/>
    <x v="6"/>
    <x v="1"/>
    <n v="2902"/>
    <x v="1"/>
    <n v="485000"/>
    <x v="0"/>
    <x v="1"/>
    <n v="485000"/>
  </r>
  <r>
    <d v="2013-06-25T00:00:00"/>
    <x v="6"/>
    <x v="1"/>
    <n v="2914"/>
    <x v="1"/>
    <n v="835000"/>
    <x v="0"/>
    <x v="0"/>
    <n v="835000"/>
  </r>
  <r>
    <d v="2013-06-25T00:00:00"/>
    <x v="6"/>
    <x v="1"/>
    <n v="2604"/>
    <x v="0"/>
    <n v="492500"/>
    <x v="1"/>
    <x v="2"/>
    <n v="492500"/>
  </r>
  <r>
    <d v="2013-06-26T00:00:00"/>
    <x v="6"/>
    <x v="1"/>
    <n v="2906"/>
    <x v="1"/>
    <n v="401750"/>
    <x v="0"/>
    <x v="1"/>
    <n v="401750"/>
  </r>
  <r>
    <d v="2013-06-26T00:00:00"/>
    <x v="6"/>
    <x v="1"/>
    <n v="2906"/>
    <x v="1"/>
    <n v="430000"/>
    <x v="0"/>
    <x v="0"/>
    <n v="430000"/>
  </r>
  <r>
    <d v="2013-06-26T00:00:00"/>
    <x v="6"/>
    <x v="1"/>
    <n v="2615"/>
    <x v="0"/>
    <n v="445000"/>
    <x v="0"/>
    <x v="1"/>
    <n v="445000"/>
  </r>
  <r>
    <d v="2013-06-26T00:00:00"/>
    <x v="6"/>
    <x v="1"/>
    <n v="2902"/>
    <x v="1"/>
    <n v="510000"/>
    <x v="0"/>
    <x v="1"/>
    <n v="510000"/>
  </r>
  <r>
    <d v="2013-06-26T00:00:00"/>
    <x v="6"/>
    <x v="1"/>
    <n v="2611"/>
    <x v="0"/>
    <n v="550000"/>
    <x v="0"/>
    <x v="0"/>
    <n v="550000"/>
  </r>
  <r>
    <d v="2013-06-26T00:00:00"/>
    <x v="6"/>
    <x v="1"/>
    <n v="2906"/>
    <x v="1"/>
    <n v="570000"/>
    <x v="0"/>
    <x v="0"/>
    <n v="570000"/>
  </r>
  <r>
    <d v="2013-06-26T00:00:00"/>
    <x v="6"/>
    <x v="1"/>
    <n v="2602"/>
    <x v="0"/>
    <n v="580000"/>
    <x v="0"/>
    <x v="3"/>
    <n v="580000"/>
  </r>
  <r>
    <d v="2013-06-26T00:00:00"/>
    <x v="6"/>
    <x v="1"/>
    <n v="2906"/>
    <x v="1"/>
    <n v="580000"/>
    <x v="0"/>
    <x v="0"/>
    <n v="580000"/>
  </r>
  <r>
    <d v="2013-06-26T00:00:00"/>
    <x v="6"/>
    <x v="1"/>
    <n v="2604"/>
    <x v="0"/>
    <n v="385000"/>
    <x v="1"/>
    <x v="2"/>
    <n v="385000"/>
  </r>
  <r>
    <d v="2013-06-27T00:00:00"/>
    <x v="6"/>
    <x v="1"/>
    <n v="2902"/>
    <x v="1"/>
    <n v="379500"/>
    <x v="0"/>
    <x v="1"/>
    <n v="379500"/>
  </r>
  <r>
    <d v="2013-06-27T00:00:00"/>
    <x v="6"/>
    <x v="1"/>
    <n v="2905"/>
    <x v="1"/>
    <n v="415000"/>
    <x v="0"/>
    <x v="1"/>
    <n v="415000"/>
  </r>
  <r>
    <d v="2013-06-27T00:00:00"/>
    <x v="6"/>
    <x v="1"/>
    <n v="2905"/>
    <x v="1"/>
    <n v="460000"/>
    <x v="0"/>
    <x v="1"/>
    <n v="460000"/>
  </r>
  <r>
    <d v="2013-06-27T00:00:00"/>
    <x v="6"/>
    <x v="1"/>
    <n v="2902"/>
    <x v="1"/>
    <n v="460000"/>
    <x v="0"/>
    <x v="1"/>
    <n v="460000"/>
  </r>
  <r>
    <d v="2013-06-27T00:00:00"/>
    <x v="6"/>
    <x v="1"/>
    <n v="2615"/>
    <x v="0"/>
    <n v="500000"/>
    <x v="0"/>
    <x v="0"/>
    <n v="500000"/>
  </r>
  <r>
    <d v="2013-06-27T00:00:00"/>
    <x v="6"/>
    <x v="1"/>
    <n v="2615"/>
    <x v="0"/>
    <n v="540000"/>
    <x v="0"/>
    <x v="0"/>
    <n v="540000"/>
  </r>
  <r>
    <d v="2013-06-27T00:00:00"/>
    <x v="6"/>
    <x v="1"/>
    <n v="2602"/>
    <x v="0"/>
    <n v="870000"/>
    <x v="0"/>
    <x v="1"/>
    <n v="870000"/>
  </r>
  <r>
    <d v="2013-06-27T00:00:00"/>
    <x v="6"/>
    <x v="1"/>
    <n v="2607"/>
    <x v="0"/>
    <n v="238000"/>
    <x v="1"/>
    <x v="4"/>
    <n v="238000"/>
  </r>
  <r>
    <d v="2013-06-28T00:00:00"/>
    <x v="6"/>
    <x v="1"/>
    <n v="2913"/>
    <x v="1"/>
    <n v="415000"/>
    <x v="0"/>
    <x v="1"/>
    <n v="415000"/>
  </r>
  <r>
    <d v="2013-06-28T00:00:00"/>
    <x v="6"/>
    <x v="1"/>
    <n v="2614"/>
    <x v="0"/>
    <n v="455000"/>
    <x v="0"/>
    <x v="1"/>
    <n v="455000"/>
  </r>
  <r>
    <d v="2013-06-28T00:00:00"/>
    <x v="6"/>
    <x v="1"/>
    <n v="2913"/>
    <x v="1"/>
    <n v="480000"/>
    <x v="0"/>
    <x v="1"/>
    <n v="480000"/>
  </r>
  <r>
    <d v="2013-06-28T00:00:00"/>
    <x v="6"/>
    <x v="1"/>
    <n v="2911"/>
    <x v="1"/>
    <n v="570000"/>
    <x v="0"/>
    <x v="0"/>
    <n v="570000"/>
  </r>
  <r>
    <d v="2013-06-28T00:00:00"/>
    <x v="6"/>
    <x v="1"/>
    <n v="2606"/>
    <x v="0"/>
    <n v="630000"/>
    <x v="0"/>
    <x v="5"/>
    <n v="630000"/>
  </r>
  <r>
    <d v="2013-06-28T00:00:00"/>
    <x v="6"/>
    <x v="1"/>
    <n v="2617"/>
    <x v="0"/>
    <n v="670000"/>
    <x v="0"/>
    <x v="0"/>
    <n v="670000"/>
  </r>
  <r>
    <d v="2013-06-28T00:00:00"/>
    <x v="6"/>
    <x v="1"/>
    <n v="2602"/>
    <x v="0"/>
    <n v="730000"/>
    <x v="0"/>
    <x v="1"/>
    <n v="730000"/>
  </r>
  <r>
    <d v="2013-06-29T00:00:00"/>
    <x v="6"/>
    <x v="1"/>
    <n v="2914"/>
    <x v="1"/>
    <n v="510000"/>
    <x v="0"/>
    <x v="0"/>
    <n v="510000"/>
  </r>
  <r>
    <d v="2013-06-29T00:00:00"/>
    <x v="6"/>
    <x v="1"/>
    <n v="2902"/>
    <x v="1"/>
    <n v="564000"/>
    <x v="0"/>
    <x v="3"/>
    <n v="564000"/>
  </r>
  <r>
    <d v="2013-06-29T00:00:00"/>
    <x v="6"/>
    <x v="1"/>
    <n v="2605"/>
    <x v="0"/>
    <n v="600000"/>
    <x v="0"/>
    <x v="1"/>
    <n v="600000"/>
  </r>
  <r>
    <d v="2013-06-29T00:00:00"/>
    <x v="6"/>
    <x v="1"/>
    <n v="2607"/>
    <x v="0"/>
    <n v="615000"/>
    <x v="0"/>
    <x v="1"/>
    <n v="615000"/>
  </r>
  <r>
    <d v="2013-06-29T00:00:00"/>
    <x v="6"/>
    <x v="1"/>
    <n v="2604"/>
    <x v="0"/>
    <n v="722500"/>
    <x v="0"/>
    <x v="1"/>
    <n v="722500"/>
  </r>
  <r>
    <d v="2013-06-29T00:00:00"/>
    <x v="6"/>
    <x v="1"/>
    <n v="2913"/>
    <x v="1"/>
    <n v="735000"/>
    <x v="0"/>
    <x v="0"/>
    <n v="735000"/>
  </r>
  <r>
    <d v="2013-06-29T00:00:00"/>
    <x v="6"/>
    <x v="1"/>
    <n v="2605"/>
    <x v="0"/>
    <n v="820000"/>
    <x v="0"/>
    <x v="0"/>
    <n v="820000"/>
  </r>
  <r>
    <d v="2013-07-01T00:00:00"/>
    <x v="6"/>
    <x v="2"/>
    <n v="2913"/>
    <x v="1"/>
    <n v="392000"/>
    <x v="0"/>
    <x v="1"/>
    <n v="392000"/>
  </r>
  <r>
    <d v="2013-07-01T00:00:00"/>
    <x v="6"/>
    <x v="2"/>
    <n v="2617"/>
    <x v="0"/>
    <n v="462000"/>
    <x v="0"/>
    <x v="1"/>
    <n v="462000"/>
  </r>
  <r>
    <d v="2013-07-01T00:00:00"/>
    <x v="6"/>
    <x v="2"/>
    <n v="2913"/>
    <x v="1"/>
    <n v="525000"/>
    <x v="0"/>
    <x v="0"/>
    <n v="525000"/>
  </r>
  <r>
    <d v="2013-07-01T00:00:00"/>
    <x v="6"/>
    <x v="2"/>
    <n v="2912"/>
    <x v="1"/>
    <n v="537000"/>
    <x v="0"/>
    <x v="0"/>
    <n v="537000"/>
  </r>
  <r>
    <d v="2013-07-01T00:00:00"/>
    <x v="6"/>
    <x v="2"/>
    <n v="2614"/>
    <x v="0"/>
    <n v="550000"/>
    <x v="0"/>
    <x v="1"/>
    <n v="550000"/>
  </r>
  <r>
    <d v="2013-07-01T00:00:00"/>
    <x v="6"/>
    <x v="2"/>
    <n v="2912"/>
    <x v="1"/>
    <n v="582000"/>
    <x v="0"/>
    <x v="0"/>
    <n v="582000"/>
  </r>
  <r>
    <d v="2013-07-01T00:00:00"/>
    <x v="6"/>
    <x v="2"/>
    <n v="2904"/>
    <x v="1"/>
    <n v="635000"/>
    <x v="0"/>
    <x v="0"/>
    <n v="635000"/>
  </r>
  <r>
    <d v="2013-07-01T00:00:00"/>
    <x v="6"/>
    <x v="2"/>
    <n v="2602"/>
    <x v="0"/>
    <n v="650000"/>
    <x v="0"/>
    <x v="1"/>
    <n v="650000"/>
  </r>
  <r>
    <d v="2013-07-01T00:00:00"/>
    <x v="6"/>
    <x v="2"/>
    <n v="2615"/>
    <x v="0"/>
    <n v="651000"/>
    <x v="0"/>
    <x v="0"/>
    <n v="651000"/>
  </r>
  <r>
    <d v="2013-07-01T00:00:00"/>
    <x v="6"/>
    <x v="2"/>
    <n v="2603"/>
    <x v="0"/>
    <n v="860000"/>
    <x v="0"/>
    <x v="1"/>
    <n v="860000"/>
  </r>
  <r>
    <d v="2013-07-01T00:00:00"/>
    <x v="6"/>
    <x v="2"/>
    <n v="2604"/>
    <x v="0"/>
    <n v="923000"/>
    <x v="0"/>
    <x v="0"/>
    <n v="923000"/>
  </r>
  <r>
    <d v="2013-07-01T00:00:00"/>
    <x v="6"/>
    <x v="2"/>
    <n v="2612"/>
    <x v="0"/>
    <n v="470000"/>
    <x v="1"/>
    <x v="2"/>
    <n v="470000"/>
  </r>
  <r>
    <d v="2013-07-02T00:00:00"/>
    <x v="6"/>
    <x v="2"/>
    <n v="2905"/>
    <x v="1"/>
    <n v="370000"/>
    <x v="0"/>
    <x v="1"/>
    <n v="370000"/>
  </r>
  <r>
    <d v="2013-07-02T00:00:00"/>
    <x v="6"/>
    <x v="2"/>
    <n v="2905"/>
    <x v="1"/>
    <n v="394000"/>
    <x v="0"/>
    <x v="1"/>
    <n v="394000"/>
  </r>
  <r>
    <d v="2013-07-02T00:00:00"/>
    <x v="6"/>
    <x v="2"/>
    <n v="2615"/>
    <x v="0"/>
    <n v="435000"/>
    <x v="0"/>
    <x v="1"/>
    <n v="435000"/>
  </r>
  <r>
    <d v="2013-07-02T00:00:00"/>
    <x v="6"/>
    <x v="2"/>
    <n v="2905"/>
    <x v="1"/>
    <n v="442500"/>
    <x v="0"/>
    <x v="1"/>
    <n v="442500"/>
  </r>
  <r>
    <d v="2013-07-02T00:00:00"/>
    <x v="6"/>
    <x v="2"/>
    <n v="2905"/>
    <x v="1"/>
    <n v="447500"/>
    <x v="0"/>
    <x v="0"/>
    <n v="447500"/>
  </r>
  <r>
    <d v="2013-07-02T00:00:00"/>
    <x v="6"/>
    <x v="2"/>
    <n v="2611"/>
    <x v="0"/>
    <n v="515350"/>
    <x v="0"/>
    <x v="1"/>
    <n v="515350"/>
  </r>
  <r>
    <d v="2013-07-02T00:00:00"/>
    <x v="6"/>
    <x v="2"/>
    <n v="2906"/>
    <x v="1"/>
    <n v="570000"/>
    <x v="0"/>
    <x v="0"/>
    <n v="570000"/>
  </r>
  <r>
    <d v="2013-07-02T00:00:00"/>
    <x v="6"/>
    <x v="2"/>
    <n v="2602"/>
    <x v="0"/>
    <n v="581000"/>
    <x v="0"/>
    <x v="1"/>
    <n v="581000"/>
  </r>
  <r>
    <d v="2013-07-02T00:00:00"/>
    <x v="6"/>
    <x v="2"/>
    <n v="2611"/>
    <x v="0"/>
    <n v="760000"/>
    <x v="0"/>
    <x v="3"/>
    <n v="760000"/>
  </r>
  <r>
    <d v="2013-07-02T00:00:00"/>
    <x v="6"/>
    <x v="2"/>
    <n v="2607"/>
    <x v="0"/>
    <n v="770000"/>
    <x v="0"/>
    <x v="0"/>
    <n v="770000"/>
  </r>
  <r>
    <d v="2013-07-02T00:00:00"/>
    <x v="6"/>
    <x v="2"/>
    <n v="2612"/>
    <x v="0"/>
    <n v="469500"/>
    <x v="1"/>
    <x v="2"/>
    <n v="469500"/>
  </r>
  <r>
    <d v="2013-07-03T00:00:00"/>
    <x v="6"/>
    <x v="2"/>
    <n v="2902"/>
    <x v="1"/>
    <n v="428000"/>
    <x v="0"/>
    <x v="1"/>
    <n v="428000"/>
  </r>
  <r>
    <d v="2013-07-03T00:00:00"/>
    <x v="6"/>
    <x v="2"/>
    <n v="2615"/>
    <x v="0"/>
    <n v="438000"/>
    <x v="0"/>
    <x v="0"/>
    <n v="438000"/>
  </r>
  <r>
    <d v="2013-07-03T00:00:00"/>
    <x v="6"/>
    <x v="2"/>
    <n v="2905"/>
    <x v="1"/>
    <n v="440500"/>
    <x v="0"/>
    <x v="1"/>
    <n v="440500"/>
  </r>
  <r>
    <d v="2013-07-03T00:00:00"/>
    <x v="6"/>
    <x v="2"/>
    <n v="2615"/>
    <x v="0"/>
    <n v="451000"/>
    <x v="0"/>
    <x v="0"/>
    <n v="451000"/>
  </r>
  <r>
    <d v="2013-07-03T00:00:00"/>
    <x v="6"/>
    <x v="2"/>
    <n v="2913"/>
    <x v="1"/>
    <n v="480000"/>
    <x v="0"/>
    <x v="1"/>
    <n v="480000"/>
  </r>
  <r>
    <d v="2013-07-03T00:00:00"/>
    <x v="6"/>
    <x v="2"/>
    <n v="2913"/>
    <x v="1"/>
    <n v="505000"/>
    <x v="0"/>
    <x v="0"/>
    <n v="505000"/>
  </r>
  <r>
    <d v="2013-07-03T00:00:00"/>
    <x v="6"/>
    <x v="2"/>
    <n v="2602"/>
    <x v="0"/>
    <n v="545000"/>
    <x v="0"/>
    <x v="1"/>
    <n v="545000"/>
  </r>
  <r>
    <d v="2013-07-03T00:00:00"/>
    <x v="6"/>
    <x v="2"/>
    <n v="2617"/>
    <x v="0"/>
    <n v="557500"/>
    <x v="0"/>
    <x v="1"/>
    <n v="557500"/>
  </r>
  <r>
    <d v="2013-07-03T00:00:00"/>
    <x v="6"/>
    <x v="2"/>
    <n v="2602"/>
    <x v="0"/>
    <n v="740000"/>
    <x v="0"/>
    <x v="1"/>
    <n v="740000"/>
  </r>
  <r>
    <d v="2013-07-03T00:00:00"/>
    <x v="6"/>
    <x v="2"/>
    <n v="2612"/>
    <x v="0"/>
    <n v="772500"/>
    <x v="0"/>
    <x v="1"/>
    <n v="772500"/>
  </r>
  <r>
    <d v="2013-07-03T00:00:00"/>
    <x v="6"/>
    <x v="2"/>
    <n v="2612"/>
    <x v="0"/>
    <n v="385250"/>
    <x v="1"/>
    <x v="2"/>
    <n v="385250"/>
  </r>
  <r>
    <d v="2013-07-04T00:00:00"/>
    <x v="6"/>
    <x v="2"/>
    <n v="2617"/>
    <x v="0"/>
    <n v="430000"/>
    <x v="0"/>
    <x v="1"/>
    <n v="430000"/>
  </r>
  <r>
    <d v="2013-07-04T00:00:00"/>
    <x v="6"/>
    <x v="2"/>
    <n v="2611"/>
    <x v="0"/>
    <n v="557000"/>
    <x v="0"/>
    <x v="0"/>
    <n v="557000"/>
  </r>
  <r>
    <d v="2013-07-04T00:00:00"/>
    <x v="6"/>
    <x v="2"/>
    <n v="2614"/>
    <x v="0"/>
    <n v="980000"/>
    <x v="0"/>
    <x v="0"/>
    <n v="980000"/>
  </r>
  <r>
    <d v="2013-07-04T00:00:00"/>
    <x v="6"/>
    <x v="2"/>
    <n v="2604"/>
    <x v="0"/>
    <n v="470000"/>
    <x v="1"/>
    <x v="4"/>
    <n v="470000"/>
  </r>
  <r>
    <d v="2013-07-05T00:00:00"/>
    <x v="6"/>
    <x v="2"/>
    <n v="2906"/>
    <x v="1"/>
    <n v="445000"/>
    <x v="0"/>
    <x v="1"/>
    <n v="445000"/>
  </r>
  <r>
    <d v="2013-07-05T00:00:00"/>
    <x v="6"/>
    <x v="2"/>
    <n v="2905"/>
    <x v="1"/>
    <n v="500000"/>
    <x v="0"/>
    <x v="1"/>
    <n v="500000"/>
  </r>
  <r>
    <d v="2013-07-05T00:00:00"/>
    <x v="6"/>
    <x v="2"/>
    <n v="2602"/>
    <x v="0"/>
    <n v="600000"/>
    <x v="0"/>
    <x v="1"/>
    <n v="600000"/>
  </r>
  <r>
    <d v="2013-07-05T00:00:00"/>
    <x v="6"/>
    <x v="2"/>
    <n v="2602"/>
    <x v="0"/>
    <n v="630000"/>
    <x v="0"/>
    <x v="1"/>
    <n v="630000"/>
  </r>
  <r>
    <d v="2013-07-05T00:00:00"/>
    <x v="6"/>
    <x v="2"/>
    <n v="2604"/>
    <x v="0"/>
    <n v="656500"/>
    <x v="0"/>
    <x v="1"/>
    <n v="656500"/>
  </r>
  <r>
    <d v="2013-07-06T00:00:00"/>
    <x v="6"/>
    <x v="2"/>
    <n v="2903"/>
    <x v="1"/>
    <n v="535000"/>
    <x v="0"/>
    <x v="1"/>
    <n v="535000"/>
  </r>
  <r>
    <d v="2013-07-06T00:00:00"/>
    <x v="6"/>
    <x v="2"/>
    <n v="2604"/>
    <x v="0"/>
    <n v="590000"/>
    <x v="0"/>
    <x v="1"/>
    <n v="590000"/>
  </r>
  <r>
    <d v="2013-07-06T00:00:00"/>
    <x v="6"/>
    <x v="2"/>
    <n v="2611"/>
    <x v="0"/>
    <n v="672000"/>
    <x v="0"/>
    <x v="0"/>
    <n v="672000"/>
  </r>
  <r>
    <d v="2013-07-08T00:00:00"/>
    <x v="6"/>
    <x v="2"/>
    <n v="2615"/>
    <x v="0"/>
    <n v="375000"/>
    <x v="0"/>
    <x v="1"/>
    <n v="375000"/>
  </r>
  <r>
    <d v="2013-07-08T00:00:00"/>
    <x v="6"/>
    <x v="2"/>
    <n v="2615"/>
    <x v="0"/>
    <n v="391250"/>
    <x v="0"/>
    <x v="1"/>
    <n v="391250"/>
  </r>
  <r>
    <d v="2013-07-08T00:00:00"/>
    <x v="6"/>
    <x v="2"/>
    <n v="2906"/>
    <x v="1"/>
    <n v="407000"/>
    <x v="0"/>
    <x v="1"/>
    <n v="407000"/>
  </r>
  <r>
    <d v="2013-07-08T00:00:00"/>
    <x v="6"/>
    <x v="2"/>
    <n v="2906"/>
    <x v="1"/>
    <n v="473000"/>
    <x v="0"/>
    <x v="1"/>
    <n v="473000"/>
  </r>
  <r>
    <d v="2013-07-08T00:00:00"/>
    <x v="6"/>
    <x v="2"/>
    <n v="2905"/>
    <x v="1"/>
    <n v="512500"/>
    <x v="0"/>
    <x v="0"/>
    <n v="512500"/>
  </r>
  <r>
    <d v="2013-07-08T00:00:00"/>
    <x v="6"/>
    <x v="2"/>
    <n v="2904"/>
    <x v="1"/>
    <n v="530000"/>
    <x v="0"/>
    <x v="1"/>
    <n v="530000"/>
  </r>
  <r>
    <d v="2013-07-08T00:00:00"/>
    <x v="6"/>
    <x v="2"/>
    <n v="2903"/>
    <x v="1"/>
    <n v="536000"/>
    <x v="0"/>
    <x v="0"/>
    <n v="536000"/>
  </r>
  <r>
    <d v="2013-07-08T00:00:00"/>
    <x v="6"/>
    <x v="2"/>
    <n v="2604"/>
    <x v="0"/>
    <n v="405000"/>
    <x v="1"/>
    <x v="2"/>
    <n v="405000"/>
  </r>
  <r>
    <d v="2013-07-09T00:00:00"/>
    <x v="6"/>
    <x v="2"/>
    <n v="2615"/>
    <x v="0"/>
    <n v="445000"/>
    <x v="0"/>
    <x v="0"/>
    <n v="445000"/>
  </r>
  <r>
    <d v="2013-07-09T00:00:00"/>
    <x v="6"/>
    <x v="2"/>
    <n v="2914"/>
    <x v="1"/>
    <n v="460000"/>
    <x v="0"/>
    <x v="1"/>
    <n v="460000"/>
  </r>
  <r>
    <d v="2013-07-09T00:00:00"/>
    <x v="6"/>
    <x v="2"/>
    <n v="2611"/>
    <x v="0"/>
    <n v="495000"/>
    <x v="0"/>
    <x v="1"/>
    <n v="495000"/>
  </r>
  <r>
    <d v="2013-07-09T00:00:00"/>
    <x v="6"/>
    <x v="2"/>
    <n v="2611"/>
    <x v="0"/>
    <n v="500000"/>
    <x v="0"/>
    <x v="1"/>
    <n v="500000"/>
  </r>
  <r>
    <d v="2013-07-09T00:00:00"/>
    <x v="6"/>
    <x v="2"/>
    <n v="2611"/>
    <x v="0"/>
    <n v="515000"/>
    <x v="0"/>
    <x v="1"/>
    <n v="515000"/>
  </r>
  <r>
    <d v="2013-07-09T00:00:00"/>
    <x v="6"/>
    <x v="2"/>
    <n v="2602"/>
    <x v="0"/>
    <n v="522000"/>
    <x v="0"/>
    <x v="1"/>
    <n v="522000"/>
  </r>
  <r>
    <d v="2013-07-09T00:00:00"/>
    <x v="6"/>
    <x v="2"/>
    <n v="2905"/>
    <x v="1"/>
    <n v="540000"/>
    <x v="0"/>
    <x v="1"/>
    <n v="540000"/>
  </r>
  <r>
    <d v="2013-07-09T00:00:00"/>
    <x v="6"/>
    <x v="2"/>
    <n v="2615"/>
    <x v="0"/>
    <n v="555000"/>
    <x v="0"/>
    <x v="0"/>
    <n v="555000"/>
  </r>
  <r>
    <d v="2013-07-09T00:00:00"/>
    <x v="6"/>
    <x v="2"/>
    <n v="2614"/>
    <x v="0"/>
    <n v="642500"/>
    <x v="0"/>
    <x v="0"/>
    <n v="642500"/>
  </r>
  <r>
    <d v="2013-07-09T00:00:00"/>
    <x v="6"/>
    <x v="2"/>
    <n v="2914"/>
    <x v="1"/>
    <n v="648000"/>
    <x v="0"/>
    <x v="0"/>
    <n v="648000"/>
  </r>
  <r>
    <d v="2013-07-09T00:00:00"/>
    <x v="6"/>
    <x v="2"/>
    <n v="2607"/>
    <x v="0"/>
    <n v="675000"/>
    <x v="0"/>
    <x v="3"/>
    <n v="675000"/>
  </r>
  <r>
    <d v="2013-07-09T00:00:00"/>
    <x v="6"/>
    <x v="2"/>
    <n v="2607"/>
    <x v="0"/>
    <n v="285000"/>
    <x v="1"/>
    <x v="2"/>
    <n v="285000"/>
  </r>
  <r>
    <d v="2013-07-10T00:00:00"/>
    <x v="6"/>
    <x v="2"/>
    <n v="2906"/>
    <x v="1"/>
    <n v="370000"/>
    <x v="0"/>
    <x v="1"/>
    <n v="370000"/>
  </r>
  <r>
    <d v="2013-07-10T00:00:00"/>
    <x v="6"/>
    <x v="2"/>
    <n v="2905"/>
    <x v="1"/>
    <n v="505000"/>
    <x v="0"/>
    <x v="1"/>
    <n v="505000"/>
  </r>
  <r>
    <d v="2013-07-10T00:00:00"/>
    <x v="6"/>
    <x v="2"/>
    <n v="2615"/>
    <x v="0"/>
    <n v="505000"/>
    <x v="0"/>
    <x v="0"/>
    <n v="505000"/>
  </r>
  <r>
    <d v="2013-07-10T00:00:00"/>
    <x v="6"/>
    <x v="2"/>
    <n v="2902"/>
    <x v="1"/>
    <n v="540000"/>
    <x v="0"/>
    <x v="0"/>
    <n v="540000"/>
  </r>
  <r>
    <d v="2013-07-10T00:00:00"/>
    <x v="6"/>
    <x v="2"/>
    <n v="2602"/>
    <x v="0"/>
    <n v="608000"/>
    <x v="0"/>
    <x v="1"/>
    <n v="608000"/>
  </r>
  <r>
    <d v="2013-07-10T00:00:00"/>
    <x v="6"/>
    <x v="2"/>
    <n v="2602"/>
    <x v="0"/>
    <n v="815000"/>
    <x v="0"/>
    <x v="0"/>
    <n v="815000"/>
  </r>
  <r>
    <d v="2013-07-10T00:00:00"/>
    <x v="6"/>
    <x v="2"/>
    <n v="2913"/>
    <x v="1"/>
    <n v="365000"/>
    <x v="1"/>
    <x v="2"/>
    <n v="365000"/>
  </r>
  <r>
    <d v="2013-07-11T00:00:00"/>
    <x v="6"/>
    <x v="2"/>
    <n v="2906"/>
    <x v="1"/>
    <n v="365000"/>
    <x v="0"/>
    <x v="1"/>
    <n v="365000"/>
  </r>
  <r>
    <d v="2013-07-11T00:00:00"/>
    <x v="6"/>
    <x v="2"/>
    <n v="2906"/>
    <x v="1"/>
    <n v="403000"/>
    <x v="0"/>
    <x v="1"/>
    <n v="403000"/>
  </r>
  <r>
    <d v="2013-07-11T00:00:00"/>
    <x v="6"/>
    <x v="2"/>
    <n v="2905"/>
    <x v="1"/>
    <n v="470000"/>
    <x v="0"/>
    <x v="1"/>
    <n v="470000"/>
  </r>
  <r>
    <d v="2013-07-11T00:00:00"/>
    <x v="6"/>
    <x v="2"/>
    <n v="2602"/>
    <x v="0"/>
    <n v="495000"/>
    <x v="0"/>
    <x v="1"/>
    <n v="495000"/>
  </r>
  <r>
    <d v="2013-07-11T00:00:00"/>
    <x v="6"/>
    <x v="2"/>
    <n v="2617"/>
    <x v="0"/>
    <n v="515000"/>
    <x v="0"/>
    <x v="1"/>
    <n v="515000"/>
  </r>
  <r>
    <d v="2013-07-11T00:00:00"/>
    <x v="6"/>
    <x v="2"/>
    <n v="2606"/>
    <x v="0"/>
    <n v="551000"/>
    <x v="0"/>
    <x v="1"/>
    <n v="551000"/>
  </r>
  <r>
    <d v="2013-07-11T00:00:00"/>
    <x v="6"/>
    <x v="2"/>
    <n v="2605"/>
    <x v="0"/>
    <n v="585000"/>
    <x v="0"/>
    <x v="1"/>
    <n v="585000"/>
  </r>
  <r>
    <d v="2013-07-11T00:00:00"/>
    <x v="6"/>
    <x v="2"/>
    <n v="2914"/>
    <x v="1"/>
    <n v="651000"/>
    <x v="0"/>
    <x v="0"/>
    <n v="651000"/>
  </r>
  <r>
    <d v="2013-07-11T00:00:00"/>
    <x v="6"/>
    <x v="2"/>
    <n v="2913"/>
    <x v="1"/>
    <n v="667500"/>
    <x v="0"/>
    <x v="3"/>
    <n v="667500"/>
  </r>
  <r>
    <d v="2013-07-11T00:00:00"/>
    <x v="6"/>
    <x v="2"/>
    <n v="2602"/>
    <x v="0"/>
    <n v="669950"/>
    <x v="0"/>
    <x v="1"/>
    <n v="669950"/>
  </r>
  <r>
    <d v="2013-07-12T00:00:00"/>
    <x v="6"/>
    <x v="2"/>
    <n v="2606"/>
    <x v="0"/>
    <n v="425000"/>
    <x v="0"/>
    <x v="2"/>
    <n v="425000"/>
  </r>
  <r>
    <d v="2013-07-12T00:00:00"/>
    <x v="6"/>
    <x v="2"/>
    <n v="2913"/>
    <x v="1"/>
    <n v="516000"/>
    <x v="0"/>
    <x v="0"/>
    <n v="516000"/>
  </r>
  <r>
    <d v="2013-07-12T00:00:00"/>
    <x v="6"/>
    <x v="2"/>
    <n v="2611"/>
    <x v="0"/>
    <n v="570000"/>
    <x v="0"/>
    <x v="0"/>
    <n v="570000"/>
  </r>
  <r>
    <d v="2013-07-12T00:00:00"/>
    <x v="6"/>
    <x v="2"/>
    <n v="2602"/>
    <x v="0"/>
    <n v="574000"/>
    <x v="0"/>
    <x v="1"/>
    <n v="574000"/>
  </r>
  <r>
    <d v="2013-07-12T00:00:00"/>
    <x v="6"/>
    <x v="2"/>
    <n v="2903"/>
    <x v="1"/>
    <n v="610000"/>
    <x v="0"/>
    <x v="0"/>
    <n v="610000"/>
  </r>
  <r>
    <d v="2013-07-12T00:00:00"/>
    <x v="6"/>
    <x v="2"/>
    <n v="2604"/>
    <x v="0"/>
    <n v="650000"/>
    <x v="0"/>
    <x v="1"/>
    <n v="650000"/>
  </r>
  <r>
    <d v="2013-07-12T00:00:00"/>
    <x v="6"/>
    <x v="2"/>
    <n v="2913"/>
    <x v="1"/>
    <n v="650000"/>
    <x v="0"/>
    <x v="0"/>
    <n v="650000"/>
  </r>
  <r>
    <d v="2013-07-12T00:00:00"/>
    <x v="6"/>
    <x v="2"/>
    <n v="2605"/>
    <x v="0"/>
    <n v="720000"/>
    <x v="0"/>
    <x v="0"/>
    <n v="720000"/>
  </r>
  <r>
    <d v="2013-07-12T00:00:00"/>
    <x v="6"/>
    <x v="2"/>
    <n v="2612"/>
    <x v="0"/>
    <n v="370000"/>
    <x v="1"/>
    <x v="4"/>
    <n v="370000"/>
  </r>
  <r>
    <d v="2013-07-13T00:00:00"/>
    <x v="6"/>
    <x v="2"/>
    <n v="2906"/>
    <x v="1"/>
    <n v="435000"/>
    <x v="0"/>
    <x v="1"/>
    <n v="435000"/>
  </r>
  <r>
    <d v="2013-07-13T00:00:00"/>
    <x v="6"/>
    <x v="2"/>
    <n v="2611"/>
    <x v="0"/>
    <n v="468000"/>
    <x v="0"/>
    <x v="3"/>
    <n v="468000"/>
  </r>
  <r>
    <d v="2013-07-13T00:00:00"/>
    <x v="6"/>
    <x v="2"/>
    <n v="2906"/>
    <x v="1"/>
    <n v="555000"/>
    <x v="0"/>
    <x v="0"/>
    <n v="555000"/>
  </r>
  <r>
    <d v="2013-07-15T00:00:00"/>
    <x v="6"/>
    <x v="2"/>
    <n v="2905"/>
    <x v="1"/>
    <n v="395000"/>
    <x v="0"/>
    <x v="2"/>
    <n v="395000"/>
  </r>
  <r>
    <d v="2013-07-15T00:00:00"/>
    <x v="6"/>
    <x v="2"/>
    <n v="2615"/>
    <x v="0"/>
    <n v="428000"/>
    <x v="0"/>
    <x v="1"/>
    <n v="428000"/>
  </r>
  <r>
    <d v="2013-07-15T00:00:00"/>
    <x v="6"/>
    <x v="2"/>
    <n v="2614"/>
    <x v="0"/>
    <n v="449500"/>
    <x v="0"/>
    <x v="1"/>
    <n v="449500"/>
  </r>
  <r>
    <d v="2013-07-15T00:00:00"/>
    <x v="6"/>
    <x v="2"/>
    <n v="2617"/>
    <x v="0"/>
    <n v="452500"/>
    <x v="0"/>
    <x v="1"/>
    <n v="452500"/>
  </r>
  <r>
    <d v="2013-07-15T00:00:00"/>
    <x v="6"/>
    <x v="2"/>
    <n v="2904"/>
    <x v="1"/>
    <n v="555000"/>
    <x v="0"/>
    <x v="0"/>
    <n v="555000"/>
  </r>
  <r>
    <d v="2013-07-15T00:00:00"/>
    <x v="6"/>
    <x v="2"/>
    <n v="2904"/>
    <x v="1"/>
    <n v="585000"/>
    <x v="0"/>
    <x v="0"/>
    <n v="585000"/>
  </r>
  <r>
    <d v="2013-07-15T00:00:00"/>
    <x v="6"/>
    <x v="2"/>
    <n v="2912"/>
    <x v="1"/>
    <n v="676000"/>
    <x v="0"/>
    <x v="0"/>
    <n v="676000"/>
  </r>
  <r>
    <d v="2013-07-15T00:00:00"/>
    <x v="6"/>
    <x v="2"/>
    <n v="2602"/>
    <x v="0"/>
    <n v="720000"/>
    <x v="0"/>
    <x v="1"/>
    <n v="720000"/>
  </r>
  <r>
    <d v="2013-07-15T00:00:00"/>
    <x v="6"/>
    <x v="2"/>
    <n v="2606"/>
    <x v="0"/>
    <n v="227500"/>
    <x v="1"/>
    <x v="4"/>
    <n v="227500"/>
  </r>
  <r>
    <d v="2013-07-16T00:00:00"/>
    <x v="6"/>
    <x v="2"/>
    <n v="2906"/>
    <x v="1"/>
    <n v="452500"/>
    <x v="0"/>
    <x v="1"/>
    <n v="452500"/>
  </r>
  <r>
    <d v="2013-07-16T00:00:00"/>
    <x v="6"/>
    <x v="2"/>
    <n v="2914"/>
    <x v="1"/>
    <n v="555000"/>
    <x v="0"/>
    <x v="0"/>
    <n v="555000"/>
  </r>
  <r>
    <d v="2013-07-16T00:00:00"/>
    <x v="6"/>
    <x v="2"/>
    <n v="2606"/>
    <x v="0"/>
    <n v="575000"/>
    <x v="0"/>
    <x v="1"/>
    <n v="575000"/>
  </r>
  <r>
    <d v="2013-07-16T00:00:00"/>
    <x v="6"/>
    <x v="2"/>
    <n v="2611"/>
    <x v="0"/>
    <n v="685000"/>
    <x v="0"/>
    <x v="0"/>
    <n v="685000"/>
  </r>
  <r>
    <d v="2013-07-16T00:00:00"/>
    <x v="6"/>
    <x v="2"/>
    <n v="2611"/>
    <x v="0"/>
    <n v="295000"/>
    <x v="1"/>
    <x v="2"/>
    <n v="295000"/>
  </r>
  <r>
    <d v="2013-07-16T00:00:00"/>
    <x v="6"/>
    <x v="2"/>
    <n v="2617"/>
    <x v="0"/>
    <n v="375000"/>
    <x v="1"/>
    <x v="2"/>
    <n v="375000"/>
  </r>
  <r>
    <d v="2013-07-17T00:00:00"/>
    <x v="6"/>
    <x v="2"/>
    <n v="2913"/>
    <x v="1"/>
    <n v="362500"/>
    <x v="0"/>
    <x v="1"/>
    <n v="362500"/>
  </r>
  <r>
    <d v="2013-07-17T00:00:00"/>
    <x v="6"/>
    <x v="2"/>
    <n v="2905"/>
    <x v="1"/>
    <n v="450000"/>
    <x v="0"/>
    <x v="1"/>
    <n v="450000"/>
  </r>
  <r>
    <d v="2013-07-17T00:00:00"/>
    <x v="6"/>
    <x v="2"/>
    <n v="2905"/>
    <x v="1"/>
    <n v="475000"/>
    <x v="0"/>
    <x v="0"/>
    <n v="475000"/>
  </r>
  <r>
    <d v="2013-07-17T00:00:00"/>
    <x v="6"/>
    <x v="2"/>
    <n v="2913"/>
    <x v="1"/>
    <n v="525000"/>
    <x v="0"/>
    <x v="1"/>
    <n v="525000"/>
  </r>
  <r>
    <d v="2013-07-17T00:00:00"/>
    <x v="6"/>
    <x v="2"/>
    <n v="2602"/>
    <x v="0"/>
    <n v="652500"/>
    <x v="0"/>
    <x v="1"/>
    <n v="652500"/>
  </r>
  <r>
    <d v="2013-07-17T00:00:00"/>
    <x v="6"/>
    <x v="2"/>
    <n v="2611"/>
    <x v="0"/>
    <n v="715000"/>
    <x v="0"/>
    <x v="3"/>
    <n v="715000"/>
  </r>
  <r>
    <d v="2013-07-17T00:00:00"/>
    <x v="6"/>
    <x v="2"/>
    <n v="2913"/>
    <x v="1"/>
    <n v="860000"/>
    <x v="0"/>
    <x v="0"/>
    <n v="860000"/>
  </r>
  <r>
    <d v="2013-07-18T00:00:00"/>
    <x v="6"/>
    <x v="2"/>
    <n v="2913"/>
    <x v="1"/>
    <n v="509950"/>
    <x v="0"/>
    <x v="0"/>
    <n v="509950"/>
  </r>
  <r>
    <d v="2013-07-18T00:00:00"/>
    <x v="6"/>
    <x v="2"/>
    <n v="2602"/>
    <x v="0"/>
    <n v="620000"/>
    <x v="0"/>
    <x v="5"/>
    <n v="620000"/>
  </r>
  <r>
    <d v="2013-07-18T00:00:00"/>
    <x v="6"/>
    <x v="2"/>
    <n v="2914"/>
    <x v="1"/>
    <n v="636000"/>
    <x v="0"/>
    <x v="0"/>
    <n v="636000"/>
  </r>
  <r>
    <d v="2013-07-18T00:00:00"/>
    <x v="6"/>
    <x v="2"/>
    <n v="2614"/>
    <x v="0"/>
    <n v="865000"/>
    <x v="0"/>
    <x v="3"/>
    <n v="865000"/>
  </r>
  <r>
    <d v="2013-07-18T00:00:00"/>
    <x v="6"/>
    <x v="2"/>
    <n v="2603"/>
    <x v="0"/>
    <n v="378000"/>
    <x v="1"/>
    <x v="2"/>
    <n v="378000"/>
  </r>
  <r>
    <d v="2013-07-19T00:00:00"/>
    <x v="6"/>
    <x v="2"/>
    <n v="2913"/>
    <x v="1"/>
    <n v="350000"/>
    <x v="0"/>
    <x v="1"/>
    <n v="350000"/>
  </r>
  <r>
    <d v="2013-07-19T00:00:00"/>
    <x v="6"/>
    <x v="2"/>
    <n v="2905"/>
    <x v="1"/>
    <n v="355000"/>
    <x v="0"/>
    <x v="1"/>
    <n v="355000"/>
  </r>
  <r>
    <d v="2013-07-19T00:00:00"/>
    <x v="6"/>
    <x v="2"/>
    <n v="2913"/>
    <x v="1"/>
    <n v="405000"/>
    <x v="0"/>
    <x v="1"/>
    <n v="405000"/>
  </r>
  <r>
    <d v="2013-07-19T00:00:00"/>
    <x v="6"/>
    <x v="2"/>
    <n v="2914"/>
    <x v="1"/>
    <n v="411000"/>
    <x v="0"/>
    <x v="1"/>
    <n v="411000"/>
  </r>
  <r>
    <d v="2013-07-19T00:00:00"/>
    <x v="6"/>
    <x v="2"/>
    <n v="2906"/>
    <x v="1"/>
    <n v="412000"/>
    <x v="0"/>
    <x v="1"/>
    <n v="412000"/>
  </r>
  <r>
    <d v="2013-07-19T00:00:00"/>
    <x v="6"/>
    <x v="2"/>
    <n v="2906"/>
    <x v="1"/>
    <n v="449500"/>
    <x v="0"/>
    <x v="1"/>
    <n v="449500"/>
  </r>
  <r>
    <d v="2013-07-19T00:00:00"/>
    <x v="6"/>
    <x v="2"/>
    <n v="2905"/>
    <x v="1"/>
    <n v="467000"/>
    <x v="0"/>
    <x v="0"/>
    <n v="467000"/>
  </r>
  <r>
    <d v="2013-07-19T00:00:00"/>
    <x v="6"/>
    <x v="2"/>
    <n v="2905"/>
    <x v="1"/>
    <n v="470000"/>
    <x v="0"/>
    <x v="1"/>
    <n v="470000"/>
  </r>
  <r>
    <d v="2013-07-19T00:00:00"/>
    <x v="6"/>
    <x v="2"/>
    <n v="2914"/>
    <x v="1"/>
    <n v="580000"/>
    <x v="0"/>
    <x v="0"/>
    <n v="580000"/>
  </r>
  <r>
    <d v="2013-07-19T00:00:00"/>
    <x v="6"/>
    <x v="2"/>
    <n v="2913"/>
    <x v="1"/>
    <n v="588585"/>
    <x v="0"/>
    <x v="0"/>
    <n v="588585"/>
  </r>
  <r>
    <d v="2013-07-19T00:00:00"/>
    <x v="6"/>
    <x v="2"/>
    <n v="2603"/>
    <x v="0"/>
    <n v="1380000"/>
    <x v="0"/>
    <x v="0"/>
    <n v="1380000"/>
  </r>
  <r>
    <d v="2013-07-19T00:00:00"/>
    <x v="6"/>
    <x v="2"/>
    <n v="2612"/>
    <x v="0"/>
    <n v="462000"/>
    <x v="1"/>
    <x v="2"/>
    <n v="462000"/>
  </r>
  <r>
    <d v="2013-07-20T00:00:00"/>
    <x v="6"/>
    <x v="2"/>
    <n v="2607"/>
    <x v="0"/>
    <n v="747000"/>
    <x v="0"/>
    <x v="0"/>
    <n v="747000"/>
  </r>
  <r>
    <d v="2013-07-20T00:00:00"/>
    <x v="6"/>
    <x v="2"/>
    <n v="2906"/>
    <x v="1"/>
    <n v="930000"/>
    <x v="0"/>
    <x v="0"/>
    <n v="930000"/>
  </r>
  <r>
    <d v="2013-07-20T00:00:00"/>
    <x v="6"/>
    <x v="2"/>
    <n v="2603"/>
    <x v="0"/>
    <n v="937000"/>
    <x v="0"/>
    <x v="1"/>
    <n v="937000"/>
  </r>
  <r>
    <d v="2013-07-22T00:00:00"/>
    <x v="6"/>
    <x v="2"/>
    <n v="2615"/>
    <x v="0"/>
    <n v="365000"/>
    <x v="0"/>
    <x v="1"/>
    <n v="365000"/>
  </r>
  <r>
    <d v="2013-07-22T00:00:00"/>
    <x v="6"/>
    <x v="2"/>
    <n v="2604"/>
    <x v="0"/>
    <n v="422500"/>
    <x v="0"/>
    <x v="1"/>
    <n v="422500"/>
  </r>
  <r>
    <d v="2013-07-22T00:00:00"/>
    <x v="6"/>
    <x v="2"/>
    <n v="2905"/>
    <x v="1"/>
    <n v="450000"/>
    <x v="0"/>
    <x v="1"/>
    <n v="450000"/>
  </r>
  <r>
    <d v="2013-07-22T00:00:00"/>
    <x v="6"/>
    <x v="2"/>
    <n v="2617"/>
    <x v="0"/>
    <n v="510000"/>
    <x v="0"/>
    <x v="0"/>
    <n v="510000"/>
  </r>
  <r>
    <d v="2013-07-22T00:00:00"/>
    <x v="6"/>
    <x v="2"/>
    <n v="2914"/>
    <x v="1"/>
    <n v="512500"/>
    <x v="0"/>
    <x v="0"/>
    <n v="512500"/>
  </r>
  <r>
    <d v="2013-07-22T00:00:00"/>
    <x v="6"/>
    <x v="2"/>
    <n v="2906"/>
    <x v="1"/>
    <n v="580000"/>
    <x v="0"/>
    <x v="0"/>
    <n v="580000"/>
  </r>
  <r>
    <d v="2013-07-22T00:00:00"/>
    <x v="6"/>
    <x v="2"/>
    <n v="2902"/>
    <x v="1"/>
    <n v="580000"/>
    <x v="0"/>
    <x v="0"/>
    <n v="580000"/>
  </r>
  <r>
    <d v="2013-07-22T00:00:00"/>
    <x v="6"/>
    <x v="2"/>
    <n v="2612"/>
    <x v="0"/>
    <n v="740000"/>
    <x v="0"/>
    <x v="0"/>
    <n v="740000"/>
  </r>
  <r>
    <d v="2013-07-22T00:00:00"/>
    <x v="6"/>
    <x v="2"/>
    <n v="2612"/>
    <x v="0"/>
    <n v="470000"/>
    <x v="1"/>
    <x v="2"/>
    <n v="470000"/>
  </r>
  <r>
    <d v="2013-07-23T00:00:00"/>
    <x v="6"/>
    <x v="2"/>
    <n v="2913"/>
    <x v="1"/>
    <n v="420000"/>
    <x v="0"/>
    <x v="1"/>
    <n v="420000"/>
  </r>
  <r>
    <d v="2013-07-23T00:00:00"/>
    <x v="6"/>
    <x v="2"/>
    <n v="2914"/>
    <x v="1"/>
    <n v="430000"/>
    <x v="0"/>
    <x v="1"/>
    <n v="430000"/>
  </r>
  <r>
    <d v="2013-07-23T00:00:00"/>
    <x v="6"/>
    <x v="2"/>
    <n v="2904"/>
    <x v="1"/>
    <n v="517500"/>
    <x v="0"/>
    <x v="1"/>
    <n v="517500"/>
  </r>
  <r>
    <d v="2013-07-23T00:00:00"/>
    <x v="6"/>
    <x v="2"/>
    <n v="2913"/>
    <x v="1"/>
    <n v="542000"/>
    <x v="0"/>
    <x v="1"/>
    <n v="542000"/>
  </r>
  <r>
    <d v="2013-07-23T00:00:00"/>
    <x v="6"/>
    <x v="2"/>
    <n v="2611"/>
    <x v="0"/>
    <n v="570000"/>
    <x v="0"/>
    <x v="0"/>
    <n v="570000"/>
  </r>
  <r>
    <d v="2013-07-23T00:00:00"/>
    <x v="6"/>
    <x v="2"/>
    <n v="2914"/>
    <x v="1"/>
    <n v="599000"/>
    <x v="0"/>
    <x v="0"/>
    <n v="599000"/>
  </r>
  <r>
    <d v="2013-07-23T00:00:00"/>
    <x v="6"/>
    <x v="2"/>
    <n v="2617"/>
    <x v="0"/>
    <n v="605000"/>
    <x v="0"/>
    <x v="1"/>
    <n v="605000"/>
  </r>
  <r>
    <d v="2013-07-23T00:00:00"/>
    <x v="6"/>
    <x v="2"/>
    <n v="2602"/>
    <x v="0"/>
    <n v="660000"/>
    <x v="0"/>
    <x v="1"/>
    <n v="660000"/>
  </r>
  <r>
    <d v="2013-07-23T00:00:00"/>
    <x v="6"/>
    <x v="2"/>
    <n v="2603"/>
    <x v="0"/>
    <n v="826000"/>
    <x v="0"/>
    <x v="1"/>
    <n v="826000"/>
  </r>
  <r>
    <d v="2013-07-23T00:00:00"/>
    <x v="6"/>
    <x v="2"/>
    <n v="2600"/>
    <x v="0"/>
    <n v="1320000"/>
    <x v="0"/>
    <x v="1"/>
    <n v="1320000"/>
  </r>
  <r>
    <d v="2013-07-23T00:00:00"/>
    <x v="6"/>
    <x v="2"/>
    <n v="2604"/>
    <x v="0"/>
    <n v="435000"/>
    <x v="1"/>
    <x v="2"/>
    <n v="435000"/>
  </r>
  <r>
    <d v="2013-07-23T00:00:00"/>
    <x v="6"/>
    <x v="2"/>
    <n v="2600"/>
    <x v="0"/>
    <n v="580000"/>
    <x v="1"/>
    <x v="2"/>
    <n v="580000"/>
  </r>
  <r>
    <d v="2013-07-24T00:00:00"/>
    <x v="6"/>
    <x v="2"/>
    <n v="2906"/>
    <x v="1"/>
    <n v="385000"/>
    <x v="0"/>
    <x v="1"/>
    <n v="385000"/>
  </r>
  <r>
    <d v="2013-07-24T00:00:00"/>
    <x v="6"/>
    <x v="2"/>
    <n v="2914"/>
    <x v="1"/>
    <n v="396000"/>
    <x v="0"/>
    <x v="1"/>
    <n v="396000"/>
  </r>
  <r>
    <d v="2013-07-24T00:00:00"/>
    <x v="6"/>
    <x v="2"/>
    <n v="2905"/>
    <x v="1"/>
    <n v="432500"/>
    <x v="0"/>
    <x v="1"/>
    <n v="432500"/>
  </r>
  <r>
    <d v="2013-07-24T00:00:00"/>
    <x v="6"/>
    <x v="2"/>
    <n v="2607"/>
    <x v="0"/>
    <n v="440000"/>
    <x v="0"/>
    <x v="1"/>
    <n v="440000"/>
  </r>
  <r>
    <d v="2013-07-24T00:00:00"/>
    <x v="6"/>
    <x v="2"/>
    <n v="2615"/>
    <x v="0"/>
    <n v="445000"/>
    <x v="0"/>
    <x v="1"/>
    <n v="445000"/>
  </r>
  <r>
    <d v="2013-07-24T00:00:00"/>
    <x v="6"/>
    <x v="2"/>
    <n v="2906"/>
    <x v="1"/>
    <n v="458000"/>
    <x v="0"/>
    <x v="1"/>
    <n v="458000"/>
  </r>
  <r>
    <d v="2013-07-24T00:00:00"/>
    <x v="6"/>
    <x v="2"/>
    <n v="2913"/>
    <x v="1"/>
    <n v="525000"/>
    <x v="0"/>
    <x v="0"/>
    <n v="525000"/>
  </r>
  <r>
    <d v="2013-07-24T00:00:00"/>
    <x v="6"/>
    <x v="2"/>
    <n v="2912"/>
    <x v="1"/>
    <n v="585000"/>
    <x v="0"/>
    <x v="0"/>
    <n v="585000"/>
  </r>
  <r>
    <d v="2013-07-24T00:00:00"/>
    <x v="6"/>
    <x v="2"/>
    <n v="2905"/>
    <x v="1"/>
    <n v="700000"/>
    <x v="0"/>
    <x v="3"/>
    <n v="700000"/>
  </r>
  <r>
    <d v="2013-07-24T00:00:00"/>
    <x v="6"/>
    <x v="2"/>
    <n v="2607"/>
    <x v="0"/>
    <n v="720000"/>
    <x v="0"/>
    <x v="3"/>
    <n v="720000"/>
  </r>
  <r>
    <d v="2013-07-24T00:00:00"/>
    <x v="6"/>
    <x v="2"/>
    <n v="2600"/>
    <x v="0"/>
    <n v="820000"/>
    <x v="0"/>
    <x v="1"/>
    <n v="820000"/>
  </r>
  <r>
    <d v="2013-07-24T00:00:00"/>
    <x v="6"/>
    <x v="2"/>
    <n v="2614"/>
    <x v="0"/>
    <n v="221000"/>
    <x v="1"/>
    <x v="4"/>
    <n v="221000"/>
  </r>
  <r>
    <d v="2013-07-24T00:00:00"/>
    <x v="6"/>
    <x v="2"/>
    <n v="2604"/>
    <x v="0"/>
    <n v="420000"/>
    <x v="1"/>
    <x v="2"/>
    <n v="420000"/>
  </r>
  <r>
    <d v="2013-07-25T00:00:00"/>
    <x v="6"/>
    <x v="2"/>
    <n v="2906"/>
    <x v="1"/>
    <n v="547000"/>
    <x v="0"/>
    <x v="0"/>
    <n v="547000"/>
  </r>
  <r>
    <d v="2013-07-25T00:00:00"/>
    <x v="6"/>
    <x v="2"/>
    <n v="2612"/>
    <x v="0"/>
    <n v="635000"/>
    <x v="1"/>
    <x v="2"/>
    <n v="635000"/>
  </r>
  <r>
    <d v="2013-07-26T00:00:00"/>
    <x v="6"/>
    <x v="2"/>
    <n v="2902"/>
    <x v="1"/>
    <n v="399000"/>
    <x v="0"/>
    <x v="1"/>
    <n v="399000"/>
  </r>
  <r>
    <d v="2013-07-26T00:00:00"/>
    <x v="6"/>
    <x v="2"/>
    <n v="2617"/>
    <x v="0"/>
    <n v="446000"/>
    <x v="0"/>
    <x v="1"/>
    <n v="446000"/>
  </r>
  <r>
    <d v="2013-07-26T00:00:00"/>
    <x v="6"/>
    <x v="2"/>
    <n v="2617"/>
    <x v="0"/>
    <n v="450000"/>
    <x v="0"/>
    <x v="1"/>
    <n v="450000"/>
  </r>
  <r>
    <d v="2013-07-26T00:00:00"/>
    <x v="6"/>
    <x v="2"/>
    <n v="2615"/>
    <x v="0"/>
    <n v="455000"/>
    <x v="0"/>
    <x v="1"/>
    <n v="455000"/>
  </r>
  <r>
    <d v="2013-07-26T00:00:00"/>
    <x v="6"/>
    <x v="2"/>
    <n v="2617"/>
    <x v="0"/>
    <n v="473260"/>
    <x v="0"/>
    <x v="1"/>
    <n v="473260"/>
  </r>
  <r>
    <d v="2013-07-26T00:00:00"/>
    <x v="6"/>
    <x v="2"/>
    <n v="2615"/>
    <x v="0"/>
    <n v="500000"/>
    <x v="0"/>
    <x v="0"/>
    <n v="500000"/>
  </r>
  <r>
    <d v="2013-07-26T00:00:00"/>
    <x v="6"/>
    <x v="2"/>
    <n v="2904"/>
    <x v="1"/>
    <n v="526000"/>
    <x v="0"/>
    <x v="0"/>
    <n v="526000"/>
  </r>
  <r>
    <d v="2013-07-26T00:00:00"/>
    <x v="6"/>
    <x v="2"/>
    <n v="2913"/>
    <x v="1"/>
    <n v="540000"/>
    <x v="0"/>
    <x v="0"/>
    <n v="540000"/>
  </r>
  <r>
    <d v="2013-07-26T00:00:00"/>
    <x v="6"/>
    <x v="2"/>
    <n v="2605"/>
    <x v="0"/>
    <n v="690000"/>
    <x v="0"/>
    <x v="1"/>
    <n v="690000"/>
  </r>
  <r>
    <d v="2013-07-26T00:00:00"/>
    <x v="6"/>
    <x v="2"/>
    <n v="2612"/>
    <x v="0"/>
    <n v="730000"/>
    <x v="0"/>
    <x v="0"/>
    <n v="730000"/>
  </r>
  <r>
    <d v="2013-07-26T00:00:00"/>
    <x v="6"/>
    <x v="2"/>
    <n v="2914"/>
    <x v="1"/>
    <n v="801000"/>
    <x v="0"/>
    <x v="0"/>
    <n v="801000"/>
  </r>
  <r>
    <d v="2013-07-27T00:00:00"/>
    <x v="6"/>
    <x v="2"/>
    <n v="2913"/>
    <x v="1"/>
    <n v="442000"/>
    <x v="0"/>
    <x v="1"/>
    <n v="442000"/>
  </r>
  <r>
    <d v="2013-07-27T00:00:00"/>
    <x v="6"/>
    <x v="2"/>
    <n v="2602"/>
    <x v="0"/>
    <n v="568000"/>
    <x v="0"/>
    <x v="1"/>
    <n v="568000"/>
  </r>
  <r>
    <d v="2013-07-29T00:00:00"/>
    <x v="6"/>
    <x v="2"/>
    <n v="2906"/>
    <x v="1"/>
    <n v="425000"/>
    <x v="0"/>
    <x v="1"/>
    <n v="425000"/>
  </r>
  <r>
    <d v="2013-07-29T00:00:00"/>
    <x v="6"/>
    <x v="2"/>
    <n v="2617"/>
    <x v="0"/>
    <n v="450000"/>
    <x v="0"/>
    <x v="1"/>
    <n v="450000"/>
  </r>
  <r>
    <d v="2013-07-29T00:00:00"/>
    <x v="6"/>
    <x v="2"/>
    <n v="2914"/>
    <x v="1"/>
    <n v="535000"/>
    <x v="0"/>
    <x v="0"/>
    <n v="535000"/>
  </r>
  <r>
    <d v="2013-07-29T00:00:00"/>
    <x v="6"/>
    <x v="2"/>
    <n v="2611"/>
    <x v="0"/>
    <n v="580000"/>
    <x v="0"/>
    <x v="0"/>
    <n v="580000"/>
  </r>
  <r>
    <d v="2013-07-29T00:00:00"/>
    <x v="6"/>
    <x v="2"/>
    <n v="2904"/>
    <x v="1"/>
    <n v="620000"/>
    <x v="0"/>
    <x v="3"/>
    <n v="620000"/>
  </r>
  <r>
    <d v="2013-07-29T00:00:00"/>
    <x v="6"/>
    <x v="2"/>
    <n v="2911"/>
    <x v="1"/>
    <n v="655000"/>
    <x v="0"/>
    <x v="0"/>
    <n v="655000"/>
  </r>
  <r>
    <d v="2013-07-29T00:00:00"/>
    <x v="6"/>
    <x v="2"/>
    <n v="2601"/>
    <x v="0"/>
    <n v="625000"/>
    <x v="1"/>
    <x v="1"/>
    <n v="625000"/>
  </r>
  <r>
    <d v="2013-07-30T00:00:00"/>
    <x v="6"/>
    <x v="2"/>
    <n v="2906"/>
    <x v="1"/>
    <n v="350000"/>
    <x v="0"/>
    <x v="1"/>
    <n v="350000"/>
  </r>
  <r>
    <d v="2013-07-30T00:00:00"/>
    <x v="6"/>
    <x v="2"/>
    <n v="2904"/>
    <x v="1"/>
    <n v="397000"/>
    <x v="0"/>
    <x v="1"/>
    <n v="397000"/>
  </r>
  <r>
    <d v="2013-07-30T00:00:00"/>
    <x v="6"/>
    <x v="2"/>
    <n v="2914"/>
    <x v="1"/>
    <n v="440000"/>
    <x v="0"/>
    <x v="1"/>
    <n v="440000"/>
  </r>
  <r>
    <d v="2013-07-30T00:00:00"/>
    <x v="6"/>
    <x v="2"/>
    <n v="2615"/>
    <x v="0"/>
    <n v="465000"/>
    <x v="0"/>
    <x v="0"/>
    <n v="465000"/>
  </r>
  <r>
    <d v="2013-07-30T00:00:00"/>
    <x v="6"/>
    <x v="2"/>
    <n v="2602"/>
    <x v="0"/>
    <n v="533000"/>
    <x v="0"/>
    <x v="1"/>
    <n v="533000"/>
  </r>
  <r>
    <d v="2013-07-30T00:00:00"/>
    <x v="6"/>
    <x v="2"/>
    <n v="2611"/>
    <x v="0"/>
    <n v="625000"/>
    <x v="0"/>
    <x v="0"/>
    <n v="625000"/>
  </r>
  <r>
    <d v="2013-07-30T00:00:00"/>
    <x v="6"/>
    <x v="2"/>
    <n v="2906"/>
    <x v="1"/>
    <n v="630000"/>
    <x v="0"/>
    <x v="0"/>
    <n v="630000"/>
  </r>
  <r>
    <d v="2013-07-30T00:00:00"/>
    <x v="6"/>
    <x v="2"/>
    <n v="2602"/>
    <x v="0"/>
    <n v="655842"/>
    <x v="0"/>
    <x v="1"/>
    <n v="655842"/>
  </r>
  <r>
    <d v="2013-07-30T00:00:00"/>
    <x v="6"/>
    <x v="2"/>
    <n v="2602"/>
    <x v="0"/>
    <n v="707000"/>
    <x v="0"/>
    <x v="1"/>
    <n v="707000"/>
  </r>
  <r>
    <d v="2013-07-30T00:00:00"/>
    <x v="6"/>
    <x v="2"/>
    <n v="2604"/>
    <x v="0"/>
    <n v="412000"/>
    <x v="1"/>
    <x v="2"/>
    <n v="412000"/>
  </r>
  <r>
    <d v="2013-07-31T00:00:00"/>
    <x v="6"/>
    <x v="2"/>
    <n v="2913"/>
    <x v="1"/>
    <n v="410000"/>
    <x v="0"/>
    <x v="1"/>
    <n v="410000"/>
  </r>
  <r>
    <d v="2013-07-31T00:00:00"/>
    <x v="6"/>
    <x v="2"/>
    <n v="2905"/>
    <x v="1"/>
    <n v="420000"/>
    <x v="0"/>
    <x v="1"/>
    <n v="420000"/>
  </r>
  <r>
    <d v="2013-07-31T00:00:00"/>
    <x v="6"/>
    <x v="2"/>
    <n v="2904"/>
    <x v="1"/>
    <n v="430000"/>
    <x v="0"/>
    <x v="1"/>
    <n v="430000"/>
  </r>
  <r>
    <d v="2013-07-31T00:00:00"/>
    <x v="6"/>
    <x v="2"/>
    <n v="2905"/>
    <x v="1"/>
    <n v="450000"/>
    <x v="0"/>
    <x v="0"/>
    <n v="450000"/>
  </r>
  <r>
    <d v="2013-07-31T00:00:00"/>
    <x v="6"/>
    <x v="2"/>
    <n v="2913"/>
    <x v="1"/>
    <n v="475000"/>
    <x v="0"/>
    <x v="1"/>
    <n v="475000"/>
  </r>
  <r>
    <d v="2013-07-31T00:00:00"/>
    <x v="6"/>
    <x v="2"/>
    <n v="2607"/>
    <x v="0"/>
    <n v="540000"/>
    <x v="0"/>
    <x v="0"/>
    <n v="540000"/>
  </r>
  <r>
    <d v="2013-07-31T00:00:00"/>
    <x v="6"/>
    <x v="2"/>
    <n v="2607"/>
    <x v="0"/>
    <n v="800000"/>
    <x v="0"/>
    <x v="3"/>
    <n v="800000"/>
  </r>
  <r>
    <d v="2013-07-31T00:00:00"/>
    <x v="6"/>
    <x v="2"/>
    <n v="2617"/>
    <x v="0"/>
    <n v="810000"/>
    <x v="0"/>
    <x v="0"/>
    <n v="810000"/>
  </r>
  <r>
    <d v="2013-07-31T00:00:00"/>
    <x v="6"/>
    <x v="2"/>
    <n v="2617"/>
    <x v="0"/>
    <n v="299500"/>
    <x v="1"/>
    <x v="4"/>
    <n v="299500"/>
  </r>
  <r>
    <d v="2013-07-31T00:00:00"/>
    <x v="6"/>
    <x v="2"/>
    <n v="2602"/>
    <x v="0"/>
    <n v="540000"/>
    <x v="1"/>
    <x v="2"/>
    <n v="540000"/>
  </r>
  <r>
    <d v="2013-08-01T00:00:00"/>
    <x v="6"/>
    <x v="2"/>
    <n v="2906"/>
    <x v="1"/>
    <n v="490000"/>
    <x v="0"/>
    <x v="0"/>
    <n v="490000"/>
  </r>
  <r>
    <d v="2013-08-01T00:00:00"/>
    <x v="6"/>
    <x v="2"/>
    <n v="2617"/>
    <x v="0"/>
    <n v="570000"/>
    <x v="0"/>
    <x v="0"/>
    <n v="570000"/>
  </r>
  <r>
    <d v="2013-08-01T00:00:00"/>
    <x v="6"/>
    <x v="2"/>
    <n v="2602"/>
    <x v="0"/>
    <n v="600000"/>
    <x v="0"/>
    <x v="1"/>
    <n v="600000"/>
  </r>
  <r>
    <d v="2013-08-01T00:00:00"/>
    <x v="6"/>
    <x v="2"/>
    <n v="2902"/>
    <x v="1"/>
    <n v="895000"/>
    <x v="0"/>
    <x v="0"/>
    <n v="895000"/>
  </r>
  <r>
    <d v="2013-08-01T00:00:00"/>
    <x v="6"/>
    <x v="2"/>
    <n v="2602"/>
    <x v="0"/>
    <n v="385000"/>
    <x v="1"/>
    <x v="2"/>
    <n v="385000"/>
  </r>
  <r>
    <d v="2013-08-01T00:00:00"/>
    <x v="6"/>
    <x v="2"/>
    <n v="2600"/>
    <x v="0"/>
    <n v="785000"/>
    <x v="1"/>
    <x v="2"/>
    <n v="785000"/>
  </r>
  <r>
    <d v="2013-08-02T00:00:00"/>
    <x v="6"/>
    <x v="2"/>
    <n v="2606"/>
    <x v="0"/>
    <n v="382000"/>
    <x v="0"/>
    <x v="2"/>
    <n v="382000"/>
  </r>
  <r>
    <d v="2013-08-02T00:00:00"/>
    <x v="6"/>
    <x v="2"/>
    <n v="2602"/>
    <x v="0"/>
    <n v="445000"/>
    <x v="0"/>
    <x v="1"/>
    <n v="445000"/>
  </r>
  <r>
    <d v="2013-08-02T00:00:00"/>
    <x v="6"/>
    <x v="2"/>
    <n v="2602"/>
    <x v="0"/>
    <n v="505000"/>
    <x v="0"/>
    <x v="1"/>
    <n v="505000"/>
  </r>
  <r>
    <d v="2013-08-02T00:00:00"/>
    <x v="6"/>
    <x v="2"/>
    <n v="2903"/>
    <x v="1"/>
    <n v="537500"/>
    <x v="0"/>
    <x v="0"/>
    <n v="537500"/>
  </r>
  <r>
    <d v="2013-08-02T00:00:00"/>
    <x v="6"/>
    <x v="2"/>
    <n v="2602"/>
    <x v="0"/>
    <n v="552000"/>
    <x v="0"/>
    <x v="1"/>
    <n v="552000"/>
  </r>
  <r>
    <d v="2013-08-02T00:00:00"/>
    <x v="6"/>
    <x v="2"/>
    <n v="2913"/>
    <x v="1"/>
    <n v="738000"/>
    <x v="0"/>
    <x v="3"/>
    <n v="738000"/>
  </r>
  <r>
    <d v="2013-08-02T00:00:00"/>
    <x v="6"/>
    <x v="2"/>
    <n v="2611"/>
    <x v="0"/>
    <n v="850000"/>
    <x v="0"/>
    <x v="0"/>
    <n v="850000"/>
  </r>
  <r>
    <d v="2013-08-02T00:00:00"/>
    <x v="6"/>
    <x v="2"/>
    <n v="2605"/>
    <x v="0"/>
    <n v="215000"/>
    <x v="1"/>
    <x v="4"/>
    <n v="215000"/>
  </r>
  <r>
    <d v="2013-08-03T00:00:00"/>
    <x v="6"/>
    <x v="2"/>
    <n v="2614"/>
    <x v="0"/>
    <n v="514000"/>
    <x v="0"/>
    <x v="1"/>
    <n v="514000"/>
  </r>
  <r>
    <d v="2013-08-03T00:00:00"/>
    <x v="6"/>
    <x v="2"/>
    <n v="2904"/>
    <x v="1"/>
    <n v="567500"/>
    <x v="0"/>
    <x v="0"/>
    <n v="567500"/>
  </r>
  <r>
    <d v="2013-08-03T00:00:00"/>
    <x v="6"/>
    <x v="2"/>
    <n v="2605"/>
    <x v="0"/>
    <n v="695000"/>
    <x v="0"/>
    <x v="1"/>
    <n v="695000"/>
  </r>
  <r>
    <d v="2013-08-05T00:00:00"/>
    <x v="6"/>
    <x v="2"/>
    <n v="2615"/>
    <x v="0"/>
    <n v="495000"/>
    <x v="0"/>
    <x v="3"/>
    <n v="495000"/>
  </r>
  <r>
    <d v="2013-08-05T00:00:00"/>
    <x v="6"/>
    <x v="2"/>
    <n v="2905"/>
    <x v="1"/>
    <n v="570000"/>
    <x v="0"/>
    <x v="0"/>
    <n v="570000"/>
  </r>
  <r>
    <d v="2013-08-05T00:00:00"/>
    <x v="6"/>
    <x v="2"/>
    <n v="2602"/>
    <x v="0"/>
    <n v="875000"/>
    <x v="0"/>
    <x v="0"/>
    <n v="875000"/>
  </r>
  <r>
    <d v="2013-08-05T00:00:00"/>
    <x v="6"/>
    <x v="2"/>
    <n v="2602"/>
    <x v="0"/>
    <n v="880000"/>
    <x v="0"/>
    <x v="0"/>
    <n v="880000"/>
  </r>
  <r>
    <d v="2013-08-05T00:00:00"/>
    <x v="6"/>
    <x v="2"/>
    <n v="2612"/>
    <x v="0"/>
    <n v="1125000"/>
    <x v="0"/>
    <x v="0"/>
    <n v="1125000"/>
  </r>
  <r>
    <d v="2013-08-06T00:00:00"/>
    <x v="6"/>
    <x v="2"/>
    <n v="2600"/>
    <x v="0"/>
    <n v="84000"/>
    <x v="0"/>
    <x v="1"/>
    <n v="84000"/>
  </r>
  <r>
    <d v="2013-08-06T00:00:00"/>
    <x v="6"/>
    <x v="2"/>
    <n v="2611"/>
    <x v="0"/>
    <n v="478000"/>
    <x v="0"/>
    <x v="0"/>
    <n v="478000"/>
  </r>
  <r>
    <d v="2013-08-06T00:00:00"/>
    <x v="6"/>
    <x v="2"/>
    <n v="2615"/>
    <x v="0"/>
    <n v="485000"/>
    <x v="0"/>
    <x v="0"/>
    <n v="485000"/>
  </r>
  <r>
    <d v="2013-08-06T00:00:00"/>
    <x v="6"/>
    <x v="2"/>
    <n v="2602"/>
    <x v="0"/>
    <n v="574000"/>
    <x v="0"/>
    <x v="1"/>
    <n v="574000"/>
  </r>
  <r>
    <d v="2013-08-06T00:00:00"/>
    <x v="6"/>
    <x v="2"/>
    <n v="2617"/>
    <x v="0"/>
    <n v="600000"/>
    <x v="0"/>
    <x v="3"/>
    <n v="600000"/>
  </r>
  <r>
    <d v="2013-08-06T00:00:00"/>
    <x v="6"/>
    <x v="2"/>
    <n v="2612"/>
    <x v="0"/>
    <n v="1185000"/>
    <x v="0"/>
    <x v="0"/>
    <n v="1185000"/>
  </r>
  <r>
    <d v="2013-08-06T00:00:00"/>
    <x v="6"/>
    <x v="2"/>
    <n v="2612"/>
    <x v="0"/>
    <n v="370000"/>
    <x v="1"/>
    <x v="4"/>
    <n v="370000"/>
  </r>
  <r>
    <d v="2013-08-06T00:00:00"/>
    <x v="6"/>
    <x v="2"/>
    <n v="2612"/>
    <x v="0"/>
    <n v="590000"/>
    <x v="1"/>
    <x v="2"/>
    <n v="590000"/>
  </r>
  <r>
    <d v="2013-08-07T00:00:00"/>
    <x v="6"/>
    <x v="2"/>
    <n v="2605"/>
    <x v="0"/>
    <n v="69000"/>
    <x v="0"/>
    <x v="1"/>
    <n v="69000"/>
  </r>
  <r>
    <d v="2013-08-07T00:00:00"/>
    <x v="6"/>
    <x v="2"/>
    <n v="2913"/>
    <x v="1"/>
    <n v="535000"/>
    <x v="0"/>
    <x v="0"/>
    <n v="535000"/>
  </r>
  <r>
    <d v="2013-08-07T00:00:00"/>
    <x v="6"/>
    <x v="2"/>
    <n v="2617"/>
    <x v="0"/>
    <n v="555000"/>
    <x v="0"/>
    <x v="0"/>
    <n v="555000"/>
  </r>
  <r>
    <d v="2013-08-07T00:00:00"/>
    <x v="6"/>
    <x v="2"/>
    <n v="2615"/>
    <x v="0"/>
    <n v="565000"/>
    <x v="0"/>
    <x v="3"/>
    <n v="565000"/>
  </r>
  <r>
    <d v="2013-08-07T00:00:00"/>
    <x v="6"/>
    <x v="2"/>
    <n v="2906"/>
    <x v="1"/>
    <n v="630000"/>
    <x v="0"/>
    <x v="0"/>
    <n v="630000"/>
  </r>
  <r>
    <d v="2013-08-07T00:00:00"/>
    <x v="6"/>
    <x v="2"/>
    <n v="2913"/>
    <x v="1"/>
    <n v="650000"/>
    <x v="0"/>
    <x v="0"/>
    <n v="650000"/>
  </r>
  <r>
    <d v="2013-08-07T00:00:00"/>
    <x v="6"/>
    <x v="2"/>
    <n v="2602"/>
    <x v="0"/>
    <n v="761000"/>
    <x v="0"/>
    <x v="1"/>
    <n v="761000"/>
  </r>
  <r>
    <d v="2013-08-07T00:00:00"/>
    <x v="6"/>
    <x v="2"/>
    <n v="2602"/>
    <x v="0"/>
    <n v="887000"/>
    <x v="0"/>
    <x v="0"/>
    <n v="887000"/>
  </r>
  <r>
    <d v="2013-08-07T00:00:00"/>
    <x v="6"/>
    <x v="2"/>
    <n v="2906"/>
    <x v="1"/>
    <n v="1010000"/>
    <x v="0"/>
    <x v="3"/>
    <n v="1010000"/>
  </r>
  <r>
    <d v="2013-08-08T00:00:00"/>
    <x v="6"/>
    <x v="2"/>
    <n v="2615"/>
    <x v="0"/>
    <n v="351000"/>
    <x v="0"/>
    <x v="2"/>
    <n v="351000"/>
  </r>
  <r>
    <d v="2013-08-08T00:00:00"/>
    <x v="6"/>
    <x v="2"/>
    <n v="2615"/>
    <x v="0"/>
    <n v="394000"/>
    <x v="0"/>
    <x v="1"/>
    <n v="394000"/>
  </r>
  <r>
    <d v="2013-08-08T00:00:00"/>
    <x v="6"/>
    <x v="2"/>
    <n v="2615"/>
    <x v="0"/>
    <n v="405000"/>
    <x v="0"/>
    <x v="1"/>
    <n v="405000"/>
  </r>
  <r>
    <d v="2013-08-08T00:00:00"/>
    <x v="6"/>
    <x v="2"/>
    <n v="2615"/>
    <x v="0"/>
    <n v="456000"/>
    <x v="0"/>
    <x v="1"/>
    <n v="456000"/>
  </r>
  <r>
    <d v="2013-08-08T00:00:00"/>
    <x v="6"/>
    <x v="2"/>
    <n v="2611"/>
    <x v="0"/>
    <n v="475560"/>
    <x v="0"/>
    <x v="1"/>
    <n v="475560"/>
  </r>
  <r>
    <d v="2013-08-08T00:00:00"/>
    <x v="6"/>
    <x v="2"/>
    <n v="2913"/>
    <x v="1"/>
    <n v="515000"/>
    <x v="0"/>
    <x v="0"/>
    <n v="515000"/>
  </r>
  <r>
    <d v="2013-08-08T00:00:00"/>
    <x v="6"/>
    <x v="2"/>
    <n v="2914"/>
    <x v="1"/>
    <n v="520000"/>
    <x v="0"/>
    <x v="0"/>
    <n v="520000"/>
  </r>
  <r>
    <d v="2013-08-08T00:00:00"/>
    <x v="6"/>
    <x v="2"/>
    <n v="2914"/>
    <x v="1"/>
    <n v="545000"/>
    <x v="0"/>
    <x v="0"/>
    <n v="545000"/>
  </r>
  <r>
    <d v="2013-08-08T00:00:00"/>
    <x v="6"/>
    <x v="2"/>
    <n v="2911"/>
    <x v="1"/>
    <n v="549000"/>
    <x v="0"/>
    <x v="0"/>
    <n v="549000"/>
  </r>
  <r>
    <d v="2013-08-08T00:00:00"/>
    <x v="6"/>
    <x v="2"/>
    <n v="2615"/>
    <x v="0"/>
    <n v="550000"/>
    <x v="0"/>
    <x v="3"/>
    <n v="550000"/>
  </r>
  <r>
    <d v="2013-08-08T00:00:00"/>
    <x v="6"/>
    <x v="2"/>
    <n v="2615"/>
    <x v="0"/>
    <n v="627000"/>
    <x v="0"/>
    <x v="0"/>
    <n v="627000"/>
  </r>
  <r>
    <d v="2013-08-08T00:00:00"/>
    <x v="6"/>
    <x v="2"/>
    <n v="2914"/>
    <x v="1"/>
    <n v="629000"/>
    <x v="0"/>
    <x v="0"/>
    <n v="629000"/>
  </r>
  <r>
    <d v="2013-08-08T00:00:00"/>
    <x v="6"/>
    <x v="2"/>
    <n v="2914"/>
    <x v="1"/>
    <n v="745000"/>
    <x v="0"/>
    <x v="3"/>
    <n v="745000"/>
  </r>
  <r>
    <d v="2013-08-08T00:00:00"/>
    <x v="6"/>
    <x v="2"/>
    <n v="2913"/>
    <x v="1"/>
    <n v="825000"/>
    <x v="0"/>
    <x v="3"/>
    <n v="825000"/>
  </r>
  <r>
    <d v="2013-08-08T00:00:00"/>
    <x v="6"/>
    <x v="2"/>
    <n v="2606"/>
    <x v="0"/>
    <n v="285000"/>
    <x v="1"/>
    <x v="2"/>
    <n v="285000"/>
  </r>
  <r>
    <d v="2013-08-08T00:00:00"/>
    <x v="6"/>
    <x v="2"/>
    <n v="2611"/>
    <x v="0"/>
    <n v="335000"/>
    <x v="1"/>
    <x v="2"/>
    <n v="335000"/>
  </r>
  <r>
    <d v="2013-08-09T00:00:00"/>
    <x v="6"/>
    <x v="2"/>
    <n v="2615"/>
    <x v="0"/>
    <n v="395000"/>
    <x v="0"/>
    <x v="1"/>
    <n v="395000"/>
  </r>
  <r>
    <d v="2013-08-09T00:00:00"/>
    <x v="6"/>
    <x v="2"/>
    <n v="2912"/>
    <x v="1"/>
    <n v="490000"/>
    <x v="0"/>
    <x v="1"/>
    <n v="490000"/>
  </r>
  <r>
    <d v="2013-08-09T00:00:00"/>
    <x v="6"/>
    <x v="2"/>
    <n v="2905"/>
    <x v="1"/>
    <n v="532000"/>
    <x v="0"/>
    <x v="0"/>
    <n v="532000"/>
  </r>
  <r>
    <d v="2013-08-09T00:00:00"/>
    <x v="6"/>
    <x v="2"/>
    <n v="2914"/>
    <x v="1"/>
    <n v="563000"/>
    <x v="0"/>
    <x v="0"/>
    <n v="563000"/>
  </r>
  <r>
    <d v="2013-08-09T00:00:00"/>
    <x v="6"/>
    <x v="2"/>
    <n v="2605"/>
    <x v="0"/>
    <n v="592000"/>
    <x v="0"/>
    <x v="1"/>
    <n v="592000"/>
  </r>
  <r>
    <d v="2013-08-10T00:00:00"/>
    <x v="6"/>
    <x v="2"/>
    <n v="2617"/>
    <x v="0"/>
    <n v="472500"/>
    <x v="0"/>
    <x v="0"/>
    <n v="472500"/>
  </r>
  <r>
    <d v="2013-08-10T00:00:00"/>
    <x v="6"/>
    <x v="2"/>
    <n v="2903"/>
    <x v="1"/>
    <n v="540000"/>
    <x v="0"/>
    <x v="3"/>
    <n v="540000"/>
  </r>
  <r>
    <d v="2013-08-10T00:00:00"/>
    <x v="6"/>
    <x v="2"/>
    <n v="2611"/>
    <x v="0"/>
    <n v="810000"/>
    <x v="0"/>
    <x v="0"/>
    <n v="810000"/>
  </r>
  <r>
    <d v="2013-08-10T00:00:00"/>
    <x v="6"/>
    <x v="2"/>
    <n v="2611"/>
    <x v="0"/>
    <n v="895000"/>
    <x v="0"/>
    <x v="3"/>
    <n v="895000"/>
  </r>
  <r>
    <d v="2013-08-12T00:00:00"/>
    <x v="6"/>
    <x v="2"/>
    <n v="2903"/>
    <x v="1"/>
    <n v="365000"/>
    <x v="0"/>
    <x v="1"/>
    <n v="365000"/>
  </r>
  <r>
    <d v="2013-08-12T00:00:00"/>
    <x v="6"/>
    <x v="2"/>
    <n v="2905"/>
    <x v="1"/>
    <n v="415000"/>
    <x v="0"/>
    <x v="1"/>
    <n v="415000"/>
  </r>
  <r>
    <d v="2013-08-12T00:00:00"/>
    <x v="6"/>
    <x v="2"/>
    <n v="2906"/>
    <x v="1"/>
    <n v="449000"/>
    <x v="0"/>
    <x v="1"/>
    <n v="449000"/>
  </r>
  <r>
    <d v="2013-08-12T00:00:00"/>
    <x v="6"/>
    <x v="2"/>
    <n v="2905"/>
    <x v="1"/>
    <n v="518500"/>
    <x v="0"/>
    <x v="0"/>
    <n v="518500"/>
  </r>
  <r>
    <d v="2013-08-12T00:00:00"/>
    <x v="6"/>
    <x v="2"/>
    <n v="2905"/>
    <x v="1"/>
    <n v="544500"/>
    <x v="0"/>
    <x v="0"/>
    <n v="544500"/>
  </r>
  <r>
    <d v="2013-08-12T00:00:00"/>
    <x v="6"/>
    <x v="2"/>
    <n v="2914"/>
    <x v="1"/>
    <n v="742000"/>
    <x v="0"/>
    <x v="0"/>
    <n v="742000"/>
  </r>
  <r>
    <d v="2013-08-13T00:00:00"/>
    <x v="6"/>
    <x v="2"/>
    <n v="2913"/>
    <x v="1"/>
    <n v="380000"/>
    <x v="0"/>
    <x v="1"/>
    <n v="380000"/>
  </r>
  <r>
    <d v="2013-08-13T00:00:00"/>
    <x v="6"/>
    <x v="2"/>
    <n v="2615"/>
    <x v="0"/>
    <n v="450000"/>
    <x v="0"/>
    <x v="1"/>
    <n v="450000"/>
  </r>
  <r>
    <d v="2013-08-13T00:00:00"/>
    <x v="6"/>
    <x v="2"/>
    <n v="2604"/>
    <x v="0"/>
    <n v="505000"/>
    <x v="0"/>
    <x v="1"/>
    <n v="505000"/>
  </r>
  <r>
    <d v="2013-08-13T00:00:00"/>
    <x v="6"/>
    <x v="2"/>
    <n v="2615"/>
    <x v="0"/>
    <n v="530000"/>
    <x v="0"/>
    <x v="0"/>
    <n v="530000"/>
  </r>
  <r>
    <d v="2013-08-13T00:00:00"/>
    <x v="6"/>
    <x v="2"/>
    <n v="2615"/>
    <x v="0"/>
    <n v="545000"/>
    <x v="0"/>
    <x v="0"/>
    <n v="545000"/>
  </r>
  <r>
    <d v="2013-08-13T00:00:00"/>
    <x v="6"/>
    <x v="2"/>
    <n v="2914"/>
    <x v="1"/>
    <n v="566000"/>
    <x v="0"/>
    <x v="0"/>
    <n v="566000"/>
  </r>
  <r>
    <d v="2013-08-13T00:00:00"/>
    <x v="6"/>
    <x v="2"/>
    <n v="2617"/>
    <x v="0"/>
    <n v="580000"/>
    <x v="0"/>
    <x v="0"/>
    <n v="580000"/>
  </r>
  <r>
    <d v="2013-08-13T00:00:00"/>
    <x v="6"/>
    <x v="2"/>
    <n v="2603"/>
    <x v="0"/>
    <n v="726000"/>
    <x v="0"/>
    <x v="1"/>
    <n v="726000"/>
  </r>
  <r>
    <d v="2013-08-14T00:00:00"/>
    <x v="6"/>
    <x v="2"/>
    <n v="2905"/>
    <x v="1"/>
    <n v="435000"/>
    <x v="0"/>
    <x v="1"/>
    <n v="435000"/>
  </r>
  <r>
    <d v="2013-08-14T00:00:00"/>
    <x v="6"/>
    <x v="2"/>
    <n v="2904"/>
    <x v="1"/>
    <n v="470000"/>
    <x v="0"/>
    <x v="1"/>
    <n v="470000"/>
  </r>
  <r>
    <d v="2013-08-14T00:00:00"/>
    <x v="6"/>
    <x v="2"/>
    <n v="2906"/>
    <x v="1"/>
    <n v="519000"/>
    <x v="0"/>
    <x v="0"/>
    <n v="519000"/>
  </r>
  <r>
    <d v="2013-08-14T00:00:00"/>
    <x v="6"/>
    <x v="2"/>
    <n v="2617"/>
    <x v="0"/>
    <n v="520000"/>
    <x v="0"/>
    <x v="1"/>
    <n v="520000"/>
  </r>
  <r>
    <d v="2013-08-14T00:00:00"/>
    <x v="6"/>
    <x v="2"/>
    <n v="2611"/>
    <x v="0"/>
    <n v="544000"/>
    <x v="0"/>
    <x v="3"/>
    <n v="544000"/>
  </r>
  <r>
    <d v="2013-08-14T00:00:00"/>
    <x v="6"/>
    <x v="2"/>
    <n v="2912"/>
    <x v="1"/>
    <n v="556000"/>
    <x v="0"/>
    <x v="0"/>
    <n v="556000"/>
  </r>
  <r>
    <d v="2013-08-14T00:00:00"/>
    <x v="6"/>
    <x v="2"/>
    <n v="2913"/>
    <x v="1"/>
    <n v="660000"/>
    <x v="0"/>
    <x v="0"/>
    <n v="660000"/>
  </r>
  <r>
    <d v="2013-08-15T00:00:00"/>
    <x v="6"/>
    <x v="2"/>
    <n v="2617"/>
    <x v="0"/>
    <n v="488000"/>
    <x v="0"/>
    <x v="1"/>
    <n v="488000"/>
  </r>
  <r>
    <d v="2013-08-15T00:00:00"/>
    <x v="6"/>
    <x v="2"/>
    <n v="2604"/>
    <x v="0"/>
    <n v="715000"/>
    <x v="0"/>
    <x v="1"/>
    <n v="715000"/>
  </r>
  <r>
    <d v="2013-08-15T00:00:00"/>
    <x v="6"/>
    <x v="2"/>
    <n v="2605"/>
    <x v="0"/>
    <n v="907500"/>
    <x v="0"/>
    <x v="0"/>
    <n v="907500"/>
  </r>
  <r>
    <d v="2013-08-15T00:00:00"/>
    <x v="6"/>
    <x v="2"/>
    <n v="2604"/>
    <x v="0"/>
    <n v="435000"/>
    <x v="1"/>
    <x v="2"/>
    <n v="435000"/>
  </r>
  <r>
    <d v="2013-08-16T00:00:00"/>
    <x v="6"/>
    <x v="2"/>
    <n v="2902"/>
    <x v="1"/>
    <n v="410000"/>
    <x v="0"/>
    <x v="1"/>
    <n v="410000"/>
  </r>
  <r>
    <d v="2013-08-16T00:00:00"/>
    <x v="6"/>
    <x v="2"/>
    <n v="2902"/>
    <x v="1"/>
    <n v="435000"/>
    <x v="0"/>
    <x v="1"/>
    <n v="435000"/>
  </r>
  <r>
    <d v="2013-08-16T00:00:00"/>
    <x v="6"/>
    <x v="2"/>
    <n v="2617"/>
    <x v="0"/>
    <n v="470000"/>
    <x v="0"/>
    <x v="1"/>
    <n v="470000"/>
  </r>
  <r>
    <d v="2013-08-16T00:00:00"/>
    <x v="6"/>
    <x v="2"/>
    <n v="2615"/>
    <x v="0"/>
    <n v="501000"/>
    <x v="0"/>
    <x v="0"/>
    <n v="501000"/>
  </r>
  <r>
    <d v="2013-08-16T00:00:00"/>
    <x v="6"/>
    <x v="2"/>
    <n v="2611"/>
    <x v="0"/>
    <n v="517500"/>
    <x v="0"/>
    <x v="1"/>
    <n v="517500"/>
  </r>
  <r>
    <d v="2013-08-16T00:00:00"/>
    <x v="6"/>
    <x v="2"/>
    <n v="2902"/>
    <x v="1"/>
    <n v="535000"/>
    <x v="0"/>
    <x v="0"/>
    <n v="535000"/>
  </r>
  <r>
    <d v="2013-08-16T00:00:00"/>
    <x v="6"/>
    <x v="2"/>
    <n v="2912"/>
    <x v="1"/>
    <n v="545000"/>
    <x v="0"/>
    <x v="0"/>
    <n v="545000"/>
  </r>
  <r>
    <d v="2013-08-16T00:00:00"/>
    <x v="6"/>
    <x v="2"/>
    <n v="2615"/>
    <x v="0"/>
    <n v="548000"/>
    <x v="0"/>
    <x v="0"/>
    <n v="548000"/>
  </r>
  <r>
    <d v="2013-08-16T00:00:00"/>
    <x v="6"/>
    <x v="2"/>
    <n v="2617"/>
    <x v="0"/>
    <n v="850000"/>
    <x v="0"/>
    <x v="3"/>
    <n v="850000"/>
  </r>
  <r>
    <d v="2013-08-16T00:00:00"/>
    <x v="6"/>
    <x v="2"/>
    <n v="2612"/>
    <x v="0"/>
    <n v="500000"/>
    <x v="1"/>
    <x v="2"/>
    <n v="500000"/>
  </r>
  <r>
    <d v="2013-08-17T00:00:00"/>
    <x v="6"/>
    <x v="2"/>
    <n v="2905"/>
    <x v="1"/>
    <n v="410000"/>
    <x v="0"/>
    <x v="1"/>
    <n v="410000"/>
  </r>
  <r>
    <d v="2013-08-17T00:00:00"/>
    <x v="6"/>
    <x v="2"/>
    <n v="2903"/>
    <x v="1"/>
    <n v="422500"/>
    <x v="0"/>
    <x v="1"/>
    <n v="422500"/>
  </r>
  <r>
    <d v="2013-08-17T00:00:00"/>
    <x v="6"/>
    <x v="2"/>
    <n v="2604"/>
    <x v="0"/>
    <n v="440000"/>
    <x v="0"/>
    <x v="1"/>
    <n v="440000"/>
  </r>
  <r>
    <d v="2013-08-17T00:00:00"/>
    <x v="6"/>
    <x v="2"/>
    <n v="2617"/>
    <x v="0"/>
    <n v="543000"/>
    <x v="0"/>
    <x v="5"/>
    <n v="543000"/>
  </r>
  <r>
    <d v="2013-08-17T00:00:00"/>
    <x v="6"/>
    <x v="2"/>
    <n v="2906"/>
    <x v="1"/>
    <n v="595000"/>
    <x v="0"/>
    <x v="0"/>
    <n v="595000"/>
  </r>
  <r>
    <d v="2013-08-17T00:00:00"/>
    <x v="6"/>
    <x v="2"/>
    <n v="2605"/>
    <x v="0"/>
    <n v="602000"/>
    <x v="0"/>
    <x v="1"/>
    <n v="602000"/>
  </r>
  <r>
    <d v="2013-08-17T00:00:00"/>
    <x v="6"/>
    <x v="2"/>
    <n v="2604"/>
    <x v="0"/>
    <n v="698000"/>
    <x v="0"/>
    <x v="1"/>
    <n v="698000"/>
  </r>
  <r>
    <d v="2013-08-17T00:00:00"/>
    <x v="6"/>
    <x v="2"/>
    <n v="2614"/>
    <x v="0"/>
    <n v="990000"/>
    <x v="0"/>
    <x v="3"/>
    <n v="990000"/>
  </r>
  <r>
    <d v="2013-08-17T00:00:00"/>
    <x v="6"/>
    <x v="2"/>
    <n v="2603"/>
    <x v="0"/>
    <n v="1190000"/>
    <x v="0"/>
    <x v="0"/>
    <n v="1190000"/>
  </r>
  <r>
    <d v="2013-08-19T00:00:00"/>
    <x v="6"/>
    <x v="2"/>
    <n v="2615"/>
    <x v="0"/>
    <n v="390000"/>
    <x v="0"/>
    <x v="1"/>
    <n v="390000"/>
  </r>
  <r>
    <d v="2013-08-19T00:00:00"/>
    <x v="6"/>
    <x v="2"/>
    <n v="2615"/>
    <x v="0"/>
    <n v="395000"/>
    <x v="0"/>
    <x v="1"/>
    <n v="395000"/>
  </r>
  <r>
    <d v="2013-08-19T00:00:00"/>
    <x v="6"/>
    <x v="2"/>
    <n v="2913"/>
    <x v="1"/>
    <n v="405000"/>
    <x v="0"/>
    <x v="1"/>
    <n v="405000"/>
  </r>
  <r>
    <d v="2013-08-19T00:00:00"/>
    <x v="6"/>
    <x v="2"/>
    <n v="2615"/>
    <x v="0"/>
    <n v="442000"/>
    <x v="0"/>
    <x v="1"/>
    <n v="442000"/>
  </r>
  <r>
    <d v="2013-08-19T00:00:00"/>
    <x v="6"/>
    <x v="2"/>
    <n v="2615"/>
    <x v="0"/>
    <n v="475000"/>
    <x v="0"/>
    <x v="0"/>
    <n v="475000"/>
  </r>
  <r>
    <d v="2013-08-19T00:00:00"/>
    <x v="6"/>
    <x v="2"/>
    <n v="2615"/>
    <x v="0"/>
    <n v="505000"/>
    <x v="0"/>
    <x v="0"/>
    <n v="505000"/>
  </r>
  <r>
    <d v="2013-08-19T00:00:00"/>
    <x v="6"/>
    <x v="2"/>
    <n v="2615"/>
    <x v="0"/>
    <n v="526500"/>
    <x v="0"/>
    <x v="0"/>
    <n v="526500"/>
  </r>
  <r>
    <d v="2013-08-19T00:00:00"/>
    <x v="6"/>
    <x v="2"/>
    <n v="2611"/>
    <x v="0"/>
    <n v="560000"/>
    <x v="0"/>
    <x v="0"/>
    <n v="560000"/>
  </r>
  <r>
    <d v="2013-08-19T00:00:00"/>
    <x v="6"/>
    <x v="2"/>
    <n v="2905"/>
    <x v="1"/>
    <n v="583000"/>
    <x v="0"/>
    <x v="0"/>
    <n v="583000"/>
  </r>
  <r>
    <d v="2013-08-19T00:00:00"/>
    <x v="6"/>
    <x v="2"/>
    <n v="2607"/>
    <x v="0"/>
    <n v="210000"/>
    <x v="1"/>
    <x v="4"/>
    <n v="210000"/>
  </r>
  <r>
    <d v="2013-08-19T00:00:00"/>
    <x v="6"/>
    <x v="2"/>
    <n v="2604"/>
    <x v="0"/>
    <n v="702000"/>
    <x v="1"/>
    <x v="2"/>
    <n v="702000"/>
  </r>
  <r>
    <d v="2013-08-20T00:00:00"/>
    <x v="6"/>
    <x v="2"/>
    <n v="2902"/>
    <x v="1"/>
    <n v="405000"/>
    <x v="0"/>
    <x v="1"/>
    <n v="405000"/>
  </r>
  <r>
    <d v="2013-08-20T00:00:00"/>
    <x v="6"/>
    <x v="2"/>
    <n v="2906"/>
    <x v="1"/>
    <n v="475000"/>
    <x v="0"/>
    <x v="0"/>
    <n v="475000"/>
  </r>
  <r>
    <d v="2013-08-20T00:00:00"/>
    <x v="6"/>
    <x v="2"/>
    <n v="2611"/>
    <x v="0"/>
    <n v="490000"/>
    <x v="0"/>
    <x v="1"/>
    <n v="490000"/>
  </r>
  <r>
    <d v="2013-08-20T00:00:00"/>
    <x v="6"/>
    <x v="2"/>
    <n v="2903"/>
    <x v="1"/>
    <n v="525000"/>
    <x v="0"/>
    <x v="1"/>
    <n v="525000"/>
  </r>
  <r>
    <d v="2013-08-20T00:00:00"/>
    <x v="6"/>
    <x v="2"/>
    <n v="2602"/>
    <x v="0"/>
    <n v="550000"/>
    <x v="0"/>
    <x v="1"/>
    <n v="550000"/>
  </r>
  <r>
    <d v="2013-08-20T00:00:00"/>
    <x v="6"/>
    <x v="2"/>
    <n v="2914"/>
    <x v="1"/>
    <n v="802500"/>
    <x v="0"/>
    <x v="0"/>
    <n v="802500"/>
  </r>
  <r>
    <d v="2013-08-21T00:00:00"/>
    <x v="6"/>
    <x v="2"/>
    <n v="2906"/>
    <x v="1"/>
    <n v="385000"/>
    <x v="0"/>
    <x v="1"/>
    <n v="385000"/>
  </r>
  <r>
    <d v="2013-08-21T00:00:00"/>
    <x v="6"/>
    <x v="2"/>
    <n v="2914"/>
    <x v="1"/>
    <n v="437500"/>
    <x v="0"/>
    <x v="1"/>
    <n v="437500"/>
  </r>
  <r>
    <d v="2013-08-21T00:00:00"/>
    <x v="6"/>
    <x v="2"/>
    <n v="2615"/>
    <x v="0"/>
    <n v="460000"/>
    <x v="0"/>
    <x v="1"/>
    <n v="460000"/>
  </r>
  <r>
    <d v="2013-08-21T00:00:00"/>
    <x v="6"/>
    <x v="2"/>
    <n v="2906"/>
    <x v="1"/>
    <n v="473000"/>
    <x v="0"/>
    <x v="0"/>
    <n v="473000"/>
  </r>
  <r>
    <d v="2013-08-21T00:00:00"/>
    <x v="6"/>
    <x v="2"/>
    <n v="2914"/>
    <x v="1"/>
    <n v="540000"/>
    <x v="0"/>
    <x v="0"/>
    <n v="540000"/>
  </r>
  <r>
    <d v="2013-08-21T00:00:00"/>
    <x v="6"/>
    <x v="2"/>
    <n v="2905"/>
    <x v="1"/>
    <n v="540000"/>
    <x v="0"/>
    <x v="3"/>
    <n v="540000"/>
  </r>
  <r>
    <d v="2013-08-21T00:00:00"/>
    <x v="6"/>
    <x v="2"/>
    <n v="2914"/>
    <x v="1"/>
    <n v="630000"/>
    <x v="0"/>
    <x v="0"/>
    <n v="630000"/>
  </r>
  <r>
    <d v="2013-08-21T00:00:00"/>
    <x v="6"/>
    <x v="2"/>
    <n v="2602"/>
    <x v="0"/>
    <n v="641250"/>
    <x v="0"/>
    <x v="1"/>
    <n v="641250"/>
  </r>
  <r>
    <d v="2013-08-21T00:00:00"/>
    <x v="6"/>
    <x v="2"/>
    <n v="2605"/>
    <x v="0"/>
    <n v="780000"/>
    <x v="0"/>
    <x v="0"/>
    <n v="780000"/>
  </r>
  <r>
    <d v="2013-08-21T00:00:00"/>
    <x v="6"/>
    <x v="2"/>
    <n v="2602"/>
    <x v="0"/>
    <n v="260700"/>
    <x v="1"/>
    <x v="4"/>
    <n v="260700"/>
  </r>
  <r>
    <d v="2013-08-21T00:00:00"/>
    <x v="6"/>
    <x v="2"/>
    <n v="2614"/>
    <x v="0"/>
    <n v="309750"/>
    <x v="1"/>
    <x v="1"/>
    <n v="309750"/>
  </r>
  <r>
    <d v="2013-08-21T00:00:00"/>
    <x v="6"/>
    <x v="2"/>
    <n v="2900"/>
    <x v="0"/>
    <n v="429000"/>
    <x v="1"/>
    <x v="2"/>
    <n v="429000"/>
  </r>
  <r>
    <d v="2013-08-21T00:00:00"/>
    <x v="6"/>
    <x v="2"/>
    <n v="2612"/>
    <x v="0"/>
    <n v="550000"/>
    <x v="1"/>
    <x v="1"/>
    <n v="550000"/>
  </r>
  <r>
    <d v="2013-08-21T00:00:00"/>
    <x v="6"/>
    <x v="2"/>
    <n v="2601"/>
    <x v="0"/>
    <n v="675000"/>
    <x v="1"/>
    <x v="2"/>
    <n v="675000"/>
  </r>
  <r>
    <d v="2013-08-22T00:00:00"/>
    <x v="6"/>
    <x v="2"/>
    <n v="2615"/>
    <x v="0"/>
    <n v="367500"/>
    <x v="0"/>
    <x v="1"/>
    <n v="367500"/>
  </r>
  <r>
    <d v="2013-08-22T00:00:00"/>
    <x v="6"/>
    <x v="2"/>
    <n v="2914"/>
    <x v="1"/>
    <n v="574000"/>
    <x v="0"/>
    <x v="0"/>
    <n v="574000"/>
  </r>
  <r>
    <d v="2013-08-22T00:00:00"/>
    <x v="6"/>
    <x v="2"/>
    <n v="2912"/>
    <x v="1"/>
    <n v="797500"/>
    <x v="0"/>
    <x v="3"/>
    <n v="797500"/>
  </r>
  <r>
    <d v="2013-08-22T00:00:00"/>
    <x v="6"/>
    <x v="2"/>
    <n v="2914"/>
    <x v="1"/>
    <n v="900000"/>
    <x v="0"/>
    <x v="0"/>
    <n v="900000"/>
  </r>
  <r>
    <d v="2013-08-22T00:00:00"/>
    <x v="6"/>
    <x v="2"/>
    <n v="2617"/>
    <x v="0"/>
    <n v="450000"/>
    <x v="1"/>
    <x v="1"/>
    <n v="450000"/>
  </r>
  <r>
    <d v="2013-08-23T00:00:00"/>
    <x v="6"/>
    <x v="2"/>
    <n v="2914"/>
    <x v="1"/>
    <n v="390000"/>
    <x v="0"/>
    <x v="2"/>
    <n v="390000"/>
  </r>
  <r>
    <d v="2013-08-23T00:00:00"/>
    <x v="6"/>
    <x v="2"/>
    <n v="2905"/>
    <x v="1"/>
    <n v="435000"/>
    <x v="0"/>
    <x v="0"/>
    <n v="435000"/>
  </r>
  <r>
    <d v="2013-08-23T00:00:00"/>
    <x v="6"/>
    <x v="2"/>
    <n v="2617"/>
    <x v="0"/>
    <n v="455500"/>
    <x v="0"/>
    <x v="1"/>
    <n v="455500"/>
  </r>
  <r>
    <d v="2013-08-23T00:00:00"/>
    <x v="6"/>
    <x v="2"/>
    <n v="2614"/>
    <x v="0"/>
    <n v="460000"/>
    <x v="0"/>
    <x v="1"/>
    <n v="460000"/>
  </r>
  <r>
    <d v="2013-08-23T00:00:00"/>
    <x v="6"/>
    <x v="2"/>
    <n v="2615"/>
    <x v="0"/>
    <n v="465000"/>
    <x v="0"/>
    <x v="0"/>
    <n v="465000"/>
  </r>
  <r>
    <d v="2013-08-23T00:00:00"/>
    <x v="6"/>
    <x v="2"/>
    <n v="2905"/>
    <x v="1"/>
    <n v="480000"/>
    <x v="0"/>
    <x v="1"/>
    <n v="480000"/>
  </r>
  <r>
    <d v="2013-08-23T00:00:00"/>
    <x v="6"/>
    <x v="2"/>
    <n v="2617"/>
    <x v="0"/>
    <n v="495000"/>
    <x v="0"/>
    <x v="1"/>
    <n v="495000"/>
  </r>
  <r>
    <d v="2013-08-23T00:00:00"/>
    <x v="6"/>
    <x v="2"/>
    <n v="2902"/>
    <x v="1"/>
    <n v="555000"/>
    <x v="0"/>
    <x v="0"/>
    <n v="555000"/>
  </r>
  <r>
    <d v="2013-08-23T00:00:00"/>
    <x v="6"/>
    <x v="2"/>
    <n v="2914"/>
    <x v="1"/>
    <n v="585000"/>
    <x v="0"/>
    <x v="3"/>
    <n v="585000"/>
  </r>
  <r>
    <d v="2013-08-23T00:00:00"/>
    <x v="6"/>
    <x v="2"/>
    <n v="2615"/>
    <x v="0"/>
    <n v="590000"/>
    <x v="0"/>
    <x v="0"/>
    <n v="590000"/>
  </r>
  <r>
    <d v="2013-08-23T00:00:00"/>
    <x v="6"/>
    <x v="2"/>
    <n v="2617"/>
    <x v="0"/>
    <n v="315000"/>
    <x v="1"/>
    <x v="4"/>
    <n v="315000"/>
  </r>
  <r>
    <d v="2013-08-23T00:00:00"/>
    <x v="6"/>
    <x v="2"/>
    <n v="2912"/>
    <x v="1"/>
    <n v="365000"/>
    <x v="1"/>
    <x v="2"/>
    <n v="365000"/>
  </r>
  <r>
    <d v="2013-08-24T00:00:00"/>
    <x v="6"/>
    <x v="2"/>
    <n v="2905"/>
    <x v="1"/>
    <n v="449000"/>
    <x v="0"/>
    <x v="1"/>
    <n v="449000"/>
  </r>
  <r>
    <d v="2013-08-24T00:00:00"/>
    <x v="6"/>
    <x v="2"/>
    <n v="2903"/>
    <x v="1"/>
    <n v="523500"/>
    <x v="0"/>
    <x v="0"/>
    <n v="523500"/>
  </r>
  <r>
    <d v="2013-08-24T00:00:00"/>
    <x v="6"/>
    <x v="2"/>
    <n v="2913"/>
    <x v="1"/>
    <n v="715000"/>
    <x v="0"/>
    <x v="0"/>
    <n v="715000"/>
  </r>
  <r>
    <d v="2013-08-24T00:00:00"/>
    <x v="6"/>
    <x v="2"/>
    <n v="2602"/>
    <x v="0"/>
    <n v="720000"/>
    <x v="0"/>
    <x v="1"/>
    <n v="720000"/>
  </r>
  <r>
    <d v="2013-08-24T00:00:00"/>
    <x v="6"/>
    <x v="2"/>
    <n v="2605"/>
    <x v="0"/>
    <n v="735000"/>
    <x v="0"/>
    <x v="3"/>
    <n v="735000"/>
  </r>
  <r>
    <d v="2013-08-24T00:00:00"/>
    <x v="6"/>
    <x v="2"/>
    <n v="2602"/>
    <x v="0"/>
    <n v="740000"/>
    <x v="0"/>
    <x v="0"/>
    <n v="740000"/>
  </r>
  <r>
    <d v="2013-08-24T00:00:00"/>
    <x v="6"/>
    <x v="2"/>
    <n v="2903"/>
    <x v="1"/>
    <n v="877000"/>
    <x v="0"/>
    <x v="3"/>
    <n v="877000"/>
  </r>
  <r>
    <d v="2013-08-24T00:00:00"/>
    <x v="6"/>
    <x v="2"/>
    <n v="2607"/>
    <x v="0"/>
    <n v="951000"/>
    <x v="0"/>
    <x v="0"/>
    <n v="951000"/>
  </r>
  <r>
    <d v="2013-08-24T00:00:00"/>
    <x v="6"/>
    <x v="2"/>
    <n v="2604"/>
    <x v="0"/>
    <n v="970000"/>
    <x v="0"/>
    <x v="1"/>
    <n v="970000"/>
  </r>
  <r>
    <d v="2013-08-26T00:00:00"/>
    <x v="6"/>
    <x v="2"/>
    <n v="2905"/>
    <x v="1"/>
    <n v="365000"/>
    <x v="0"/>
    <x v="2"/>
    <n v="365000"/>
  </r>
  <r>
    <d v="2013-08-26T00:00:00"/>
    <x v="6"/>
    <x v="2"/>
    <n v="2615"/>
    <x v="0"/>
    <n v="372500"/>
    <x v="0"/>
    <x v="0"/>
    <n v="372500"/>
  </r>
  <r>
    <d v="2013-08-26T00:00:00"/>
    <x v="6"/>
    <x v="2"/>
    <n v="2914"/>
    <x v="1"/>
    <n v="420000"/>
    <x v="0"/>
    <x v="1"/>
    <n v="420000"/>
  </r>
  <r>
    <d v="2013-08-26T00:00:00"/>
    <x v="6"/>
    <x v="2"/>
    <n v="2611"/>
    <x v="0"/>
    <n v="456000"/>
    <x v="0"/>
    <x v="1"/>
    <n v="456000"/>
  </r>
  <r>
    <d v="2013-08-26T00:00:00"/>
    <x v="6"/>
    <x v="2"/>
    <n v="2902"/>
    <x v="1"/>
    <n v="635000"/>
    <x v="0"/>
    <x v="0"/>
    <n v="635000"/>
  </r>
  <r>
    <d v="2013-08-26T00:00:00"/>
    <x v="6"/>
    <x v="2"/>
    <n v="2913"/>
    <x v="1"/>
    <n v="685000"/>
    <x v="0"/>
    <x v="0"/>
    <n v="685000"/>
  </r>
  <r>
    <d v="2013-08-26T00:00:00"/>
    <x v="6"/>
    <x v="2"/>
    <n v="2615"/>
    <x v="0"/>
    <n v="790000"/>
    <x v="0"/>
    <x v="0"/>
    <n v="790000"/>
  </r>
  <r>
    <d v="2013-08-26T00:00:00"/>
    <x v="6"/>
    <x v="2"/>
    <n v="2602"/>
    <x v="0"/>
    <n v="790000"/>
    <x v="0"/>
    <x v="1"/>
    <n v="790000"/>
  </r>
  <r>
    <d v="2013-08-26T00:00:00"/>
    <x v="6"/>
    <x v="2"/>
    <n v="2607"/>
    <x v="0"/>
    <n v="865000"/>
    <x v="0"/>
    <x v="0"/>
    <n v="865000"/>
  </r>
  <r>
    <d v="2013-08-27T00:00:00"/>
    <x v="6"/>
    <x v="2"/>
    <n v="2906"/>
    <x v="1"/>
    <n v="350000"/>
    <x v="0"/>
    <x v="1"/>
    <n v="350000"/>
  </r>
  <r>
    <d v="2013-08-27T00:00:00"/>
    <x v="6"/>
    <x v="2"/>
    <n v="2617"/>
    <x v="0"/>
    <n v="400000"/>
    <x v="0"/>
    <x v="1"/>
    <n v="400000"/>
  </r>
  <r>
    <d v="2013-08-27T00:00:00"/>
    <x v="6"/>
    <x v="2"/>
    <n v="2615"/>
    <x v="0"/>
    <n v="460000"/>
    <x v="0"/>
    <x v="1"/>
    <n v="460000"/>
  </r>
  <r>
    <d v="2013-08-27T00:00:00"/>
    <x v="6"/>
    <x v="2"/>
    <n v="2615"/>
    <x v="0"/>
    <n v="475000"/>
    <x v="0"/>
    <x v="1"/>
    <n v="475000"/>
  </r>
  <r>
    <d v="2013-08-27T00:00:00"/>
    <x v="6"/>
    <x v="2"/>
    <n v="2615"/>
    <x v="0"/>
    <n v="495000"/>
    <x v="0"/>
    <x v="0"/>
    <n v="495000"/>
  </r>
  <r>
    <d v="2013-08-27T00:00:00"/>
    <x v="6"/>
    <x v="2"/>
    <n v="2602"/>
    <x v="0"/>
    <n v="605000"/>
    <x v="0"/>
    <x v="1"/>
    <n v="605000"/>
  </r>
  <r>
    <d v="2013-08-27T00:00:00"/>
    <x v="6"/>
    <x v="2"/>
    <n v="2602"/>
    <x v="0"/>
    <n v="698000"/>
    <x v="0"/>
    <x v="3"/>
    <n v="698000"/>
  </r>
  <r>
    <d v="2013-08-27T00:00:00"/>
    <x v="6"/>
    <x v="2"/>
    <n v="2604"/>
    <x v="0"/>
    <n v="490000"/>
    <x v="1"/>
    <x v="2"/>
    <n v="490000"/>
  </r>
  <r>
    <d v="2013-08-28T00:00:00"/>
    <x v="6"/>
    <x v="2"/>
    <n v="2615"/>
    <x v="0"/>
    <n v="371000"/>
    <x v="0"/>
    <x v="1"/>
    <n v="371000"/>
  </r>
  <r>
    <d v="2013-08-28T00:00:00"/>
    <x v="6"/>
    <x v="2"/>
    <n v="2913"/>
    <x v="1"/>
    <n v="396000"/>
    <x v="0"/>
    <x v="1"/>
    <n v="396000"/>
  </r>
  <r>
    <d v="2013-08-28T00:00:00"/>
    <x v="6"/>
    <x v="2"/>
    <n v="2913"/>
    <x v="1"/>
    <n v="411500"/>
    <x v="0"/>
    <x v="1"/>
    <n v="411500"/>
  </r>
  <r>
    <d v="2013-08-28T00:00:00"/>
    <x v="6"/>
    <x v="2"/>
    <n v="2913"/>
    <x v="1"/>
    <n v="420000"/>
    <x v="0"/>
    <x v="1"/>
    <n v="420000"/>
  </r>
  <r>
    <d v="2013-08-28T00:00:00"/>
    <x v="6"/>
    <x v="2"/>
    <n v="2913"/>
    <x v="1"/>
    <n v="444000"/>
    <x v="0"/>
    <x v="1"/>
    <n v="444000"/>
  </r>
  <r>
    <d v="2013-08-28T00:00:00"/>
    <x v="6"/>
    <x v="2"/>
    <n v="2905"/>
    <x v="1"/>
    <n v="460000"/>
    <x v="0"/>
    <x v="1"/>
    <n v="460000"/>
  </r>
  <r>
    <d v="2013-08-28T00:00:00"/>
    <x v="6"/>
    <x v="2"/>
    <n v="2615"/>
    <x v="0"/>
    <n v="485000"/>
    <x v="0"/>
    <x v="1"/>
    <n v="485000"/>
  </r>
  <r>
    <d v="2013-08-28T00:00:00"/>
    <x v="6"/>
    <x v="2"/>
    <n v="2617"/>
    <x v="0"/>
    <n v="520000"/>
    <x v="0"/>
    <x v="1"/>
    <n v="520000"/>
  </r>
  <r>
    <d v="2013-08-28T00:00:00"/>
    <x v="6"/>
    <x v="2"/>
    <n v="2615"/>
    <x v="0"/>
    <n v="522000"/>
    <x v="0"/>
    <x v="0"/>
    <n v="522000"/>
  </r>
  <r>
    <d v="2013-08-28T00:00:00"/>
    <x v="6"/>
    <x v="2"/>
    <n v="2611"/>
    <x v="0"/>
    <n v="550000"/>
    <x v="0"/>
    <x v="0"/>
    <n v="550000"/>
  </r>
  <r>
    <d v="2013-08-28T00:00:00"/>
    <x v="6"/>
    <x v="2"/>
    <n v="2617"/>
    <x v="0"/>
    <n v="584000"/>
    <x v="0"/>
    <x v="0"/>
    <n v="584000"/>
  </r>
  <r>
    <d v="2013-08-28T00:00:00"/>
    <x v="6"/>
    <x v="2"/>
    <n v="2606"/>
    <x v="0"/>
    <n v="293000"/>
    <x v="1"/>
    <x v="2"/>
    <n v="293000"/>
  </r>
  <r>
    <d v="2013-08-28T00:00:00"/>
    <x v="6"/>
    <x v="2"/>
    <n v="2617"/>
    <x v="0"/>
    <n v="400000"/>
    <x v="1"/>
    <x v="1"/>
    <n v="400000"/>
  </r>
  <r>
    <d v="2013-08-29T00:00:00"/>
    <x v="6"/>
    <x v="2"/>
    <n v="2617"/>
    <x v="0"/>
    <n v="472000"/>
    <x v="0"/>
    <x v="1"/>
    <n v="472000"/>
  </r>
  <r>
    <d v="2013-08-29T00:00:00"/>
    <x v="6"/>
    <x v="2"/>
    <n v="2611"/>
    <x v="0"/>
    <n v="558000"/>
    <x v="0"/>
    <x v="1"/>
    <n v="558000"/>
  </r>
  <r>
    <d v="2013-08-29T00:00:00"/>
    <x v="6"/>
    <x v="2"/>
    <n v="2617"/>
    <x v="0"/>
    <n v="562500"/>
    <x v="0"/>
    <x v="0"/>
    <n v="562500"/>
  </r>
  <r>
    <d v="2013-08-29T00:00:00"/>
    <x v="6"/>
    <x v="2"/>
    <n v="2615"/>
    <x v="0"/>
    <n v="585000"/>
    <x v="0"/>
    <x v="0"/>
    <n v="585000"/>
  </r>
  <r>
    <d v="2013-08-29T00:00:00"/>
    <x v="6"/>
    <x v="2"/>
    <n v="2913"/>
    <x v="1"/>
    <n v="640000"/>
    <x v="0"/>
    <x v="0"/>
    <n v="640000"/>
  </r>
  <r>
    <d v="2013-08-29T00:00:00"/>
    <x v="6"/>
    <x v="2"/>
    <n v="2614"/>
    <x v="0"/>
    <n v="269000"/>
    <x v="1"/>
    <x v="2"/>
    <n v="269000"/>
  </r>
  <r>
    <d v="2013-08-29T00:00:00"/>
    <x v="6"/>
    <x v="2"/>
    <n v="2603"/>
    <x v="0"/>
    <n v="353000"/>
    <x v="1"/>
    <x v="2"/>
    <n v="353000"/>
  </r>
  <r>
    <d v="2013-08-29T00:00:00"/>
    <x v="6"/>
    <x v="2"/>
    <n v="2604"/>
    <x v="0"/>
    <n v="405000"/>
    <x v="1"/>
    <x v="2"/>
    <n v="405000"/>
  </r>
  <r>
    <d v="2013-08-29T00:00:00"/>
    <x v="6"/>
    <x v="2"/>
    <n v="2605"/>
    <x v="0"/>
    <n v="537500"/>
    <x v="1"/>
    <x v="1"/>
    <n v="537500"/>
  </r>
  <r>
    <d v="2013-08-30T00:00:00"/>
    <x v="6"/>
    <x v="2"/>
    <n v="2905"/>
    <x v="1"/>
    <n v="340000"/>
    <x v="0"/>
    <x v="1"/>
    <n v="340000"/>
  </r>
  <r>
    <d v="2013-08-30T00:00:00"/>
    <x v="6"/>
    <x v="2"/>
    <n v="2905"/>
    <x v="1"/>
    <n v="370000"/>
    <x v="0"/>
    <x v="1"/>
    <n v="370000"/>
  </r>
  <r>
    <d v="2013-08-30T00:00:00"/>
    <x v="6"/>
    <x v="2"/>
    <n v="2913"/>
    <x v="1"/>
    <n v="370000"/>
    <x v="0"/>
    <x v="1"/>
    <n v="370000"/>
  </r>
  <r>
    <d v="2013-08-30T00:00:00"/>
    <x v="6"/>
    <x v="2"/>
    <n v="2617"/>
    <x v="0"/>
    <n v="372000"/>
    <x v="0"/>
    <x v="2"/>
    <n v="372000"/>
  </r>
  <r>
    <d v="2013-08-30T00:00:00"/>
    <x v="6"/>
    <x v="2"/>
    <n v="2902"/>
    <x v="1"/>
    <n v="412500"/>
    <x v="0"/>
    <x v="1"/>
    <n v="412500"/>
  </r>
  <r>
    <d v="2013-08-30T00:00:00"/>
    <x v="6"/>
    <x v="2"/>
    <n v="2904"/>
    <x v="1"/>
    <n v="425500"/>
    <x v="0"/>
    <x v="1"/>
    <n v="425500"/>
  </r>
  <r>
    <d v="2013-08-30T00:00:00"/>
    <x v="6"/>
    <x v="2"/>
    <n v="2905"/>
    <x v="1"/>
    <n v="448000"/>
    <x v="0"/>
    <x v="0"/>
    <n v="448000"/>
  </r>
  <r>
    <d v="2013-08-30T00:00:00"/>
    <x v="6"/>
    <x v="2"/>
    <n v="2615"/>
    <x v="0"/>
    <n v="450000"/>
    <x v="0"/>
    <x v="0"/>
    <n v="450000"/>
  </r>
  <r>
    <d v="2013-08-30T00:00:00"/>
    <x v="6"/>
    <x v="2"/>
    <n v="2905"/>
    <x v="1"/>
    <n v="469000"/>
    <x v="0"/>
    <x v="1"/>
    <n v="469000"/>
  </r>
  <r>
    <d v="2013-08-30T00:00:00"/>
    <x v="6"/>
    <x v="2"/>
    <n v="2905"/>
    <x v="1"/>
    <n v="475000"/>
    <x v="0"/>
    <x v="1"/>
    <n v="475000"/>
  </r>
  <r>
    <d v="2013-08-30T00:00:00"/>
    <x v="6"/>
    <x v="2"/>
    <n v="2615"/>
    <x v="0"/>
    <n v="485000"/>
    <x v="0"/>
    <x v="1"/>
    <n v="485000"/>
  </r>
  <r>
    <d v="2013-08-30T00:00:00"/>
    <x v="6"/>
    <x v="2"/>
    <n v="2611"/>
    <x v="0"/>
    <n v="497000"/>
    <x v="0"/>
    <x v="1"/>
    <n v="497000"/>
  </r>
  <r>
    <d v="2013-08-30T00:00:00"/>
    <x v="6"/>
    <x v="2"/>
    <n v="2914"/>
    <x v="1"/>
    <n v="520000"/>
    <x v="0"/>
    <x v="0"/>
    <n v="520000"/>
  </r>
  <r>
    <d v="2013-08-30T00:00:00"/>
    <x v="6"/>
    <x v="2"/>
    <n v="2904"/>
    <x v="1"/>
    <n v="540000"/>
    <x v="0"/>
    <x v="1"/>
    <n v="540000"/>
  </r>
  <r>
    <d v="2013-08-30T00:00:00"/>
    <x v="6"/>
    <x v="2"/>
    <n v="2602"/>
    <x v="0"/>
    <n v="567500"/>
    <x v="0"/>
    <x v="2"/>
    <n v="567500"/>
  </r>
  <r>
    <d v="2013-08-30T00:00:00"/>
    <x v="6"/>
    <x v="2"/>
    <n v="2614"/>
    <x v="0"/>
    <n v="595000"/>
    <x v="0"/>
    <x v="0"/>
    <n v="595000"/>
  </r>
  <r>
    <d v="2013-08-30T00:00:00"/>
    <x v="6"/>
    <x v="2"/>
    <n v="2912"/>
    <x v="1"/>
    <n v="608000"/>
    <x v="0"/>
    <x v="0"/>
    <n v="608000"/>
  </r>
  <r>
    <d v="2013-08-30T00:00:00"/>
    <x v="6"/>
    <x v="2"/>
    <n v="2914"/>
    <x v="1"/>
    <n v="624236"/>
    <x v="0"/>
    <x v="0"/>
    <n v="624236"/>
  </r>
  <r>
    <d v="2013-08-30T00:00:00"/>
    <x v="6"/>
    <x v="2"/>
    <n v="2603"/>
    <x v="0"/>
    <n v="320000"/>
    <x v="1"/>
    <x v="4"/>
    <n v="320000"/>
  </r>
  <r>
    <d v="2013-08-30T00:00:00"/>
    <x v="6"/>
    <x v="2"/>
    <n v="2602"/>
    <x v="0"/>
    <n v="342500"/>
    <x v="1"/>
    <x v="4"/>
    <n v="342500"/>
  </r>
  <r>
    <d v="2013-08-30T00:00:00"/>
    <x v="6"/>
    <x v="2"/>
    <n v="2612"/>
    <x v="0"/>
    <n v="425000"/>
    <x v="1"/>
    <x v="2"/>
    <n v="425000"/>
  </r>
  <r>
    <d v="2013-08-31T00:00:00"/>
    <x v="6"/>
    <x v="2"/>
    <n v="2902"/>
    <x v="1"/>
    <n v="412500"/>
    <x v="0"/>
    <x v="1"/>
    <n v="412500"/>
  </r>
  <r>
    <d v="2013-08-31T00:00:00"/>
    <x v="6"/>
    <x v="2"/>
    <n v="2905"/>
    <x v="1"/>
    <n v="421000"/>
    <x v="0"/>
    <x v="1"/>
    <n v="421000"/>
  </r>
  <r>
    <d v="2013-08-31T00:00:00"/>
    <x v="6"/>
    <x v="2"/>
    <n v="2606"/>
    <x v="0"/>
    <n v="515000"/>
    <x v="0"/>
    <x v="1"/>
    <n v="515000"/>
  </r>
  <r>
    <d v="2013-08-31T00:00:00"/>
    <x v="6"/>
    <x v="2"/>
    <n v="2906"/>
    <x v="1"/>
    <n v="590000"/>
    <x v="0"/>
    <x v="0"/>
    <n v="590000"/>
  </r>
  <r>
    <d v="2013-08-31T00:00:00"/>
    <x v="6"/>
    <x v="2"/>
    <n v="2612"/>
    <x v="0"/>
    <n v="878500"/>
    <x v="0"/>
    <x v="0"/>
    <n v="878500"/>
  </r>
  <r>
    <d v="2013-09-01T00:00:00"/>
    <x v="6"/>
    <x v="2"/>
    <n v="2913"/>
    <x v="1"/>
    <n v="595000"/>
    <x v="0"/>
    <x v="0"/>
    <n v="595000"/>
  </r>
  <r>
    <d v="2013-09-01T00:00:00"/>
    <x v="6"/>
    <x v="2"/>
    <n v="2602"/>
    <x v="0"/>
    <n v="330000"/>
    <x v="1"/>
    <x v="2"/>
    <n v="330000"/>
  </r>
  <r>
    <d v="2013-09-02T00:00:00"/>
    <x v="6"/>
    <x v="2"/>
    <n v="2617"/>
    <x v="0"/>
    <n v="475000"/>
    <x v="0"/>
    <x v="1"/>
    <n v="475000"/>
  </r>
  <r>
    <d v="2013-09-02T00:00:00"/>
    <x v="6"/>
    <x v="2"/>
    <n v="2602"/>
    <x v="0"/>
    <n v="682400"/>
    <x v="0"/>
    <x v="0"/>
    <n v="682400"/>
  </r>
  <r>
    <d v="2013-09-02T00:00:00"/>
    <x v="6"/>
    <x v="2"/>
    <n v="2612"/>
    <x v="0"/>
    <n v="520000"/>
    <x v="1"/>
    <x v="1"/>
    <n v="520000"/>
  </r>
  <r>
    <d v="2013-09-03T00:00:00"/>
    <x v="6"/>
    <x v="2"/>
    <n v="2905"/>
    <x v="1"/>
    <n v="374000"/>
    <x v="0"/>
    <x v="1"/>
    <n v="374000"/>
  </r>
  <r>
    <d v="2013-09-03T00:00:00"/>
    <x v="6"/>
    <x v="2"/>
    <n v="2906"/>
    <x v="1"/>
    <n v="397500"/>
    <x v="0"/>
    <x v="1"/>
    <n v="397500"/>
  </r>
  <r>
    <d v="2013-09-03T00:00:00"/>
    <x v="6"/>
    <x v="2"/>
    <n v="2905"/>
    <x v="1"/>
    <n v="520000"/>
    <x v="0"/>
    <x v="0"/>
    <n v="520000"/>
  </r>
  <r>
    <d v="2013-09-03T00:00:00"/>
    <x v="6"/>
    <x v="2"/>
    <n v="2607"/>
    <x v="0"/>
    <n v="521000"/>
    <x v="0"/>
    <x v="1"/>
    <n v="521000"/>
  </r>
  <r>
    <d v="2013-09-03T00:00:00"/>
    <x v="6"/>
    <x v="2"/>
    <n v="2914"/>
    <x v="1"/>
    <n v="620000"/>
    <x v="0"/>
    <x v="0"/>
    <n v="620000"/>
  </r>
  <r>
    <d v="2013-09-03T00:00:00"/>
    <x v="6"/>
    <x v="2"/>
    <n v="2603"/>
    <x v="0"/>
    <n v="535000"/>
    <x v="1"/>
    <x v="2"/>
    <n v="535000"/>
  </r>
  <r>
    <d v="2013-09-03T00:00:00"/>
    <x v="6"/>
    <x v="2"/>
    <n v="2605"/>
    <x v="0"/>
    <n v="572000"/>
    <x v="1"/>
    <x v="1"/>
    <n v="572000"/>
  </r>
  <r>
    <d v="2013-09-03T00:00:00"/>
    <x v="6"/>
    <x v="2"/>
    <n v="2612"/>
    <x v="0"/>
    <n v="580000"/>
    <x v="1"/>
    <x v="2"/>
    <n v="580000"/>
  </r>
  <r>
    <d v="2013-09-04T00:00:00"/>
    <x v="6"/>
    <x v="2"/>
    <n v="2615"/>
    <x v="0"/>
    <n v="295000"/>
    <x v="0"/>
    <x v="4"/>
    <n v="295000"/>
  </r>
  <r>
    <d v="2013-09-04T00:00:00"/>
    <x v="6"/>
    <x v="2"/>
    <n v="2602"/>
    <x v="0"/>
    <n v="645000"/>
    <x v="0"/>
    <x v="1"/>
    <n v="645000"/>
  </r>
  <r>
    <d v="2013-09-04T00:00:00"/>
    <x v="6"/>
    <x v="2"/>
    <n v="2611"/>
    <x v="0"/>
    <n v="680000"/>
    <x v="0"/>
    <x v="3"/>
    <n v="680000"/>
  </r>
  <r>
    <d v="2013-09-04T00:00:00"/>
    <x v="6"/>
    <x v="2"/>
    <n v="2602"/>
    <x v="0"/>
    <n v="682500"/>
    <x v="0"/>
    <x v="1"/>
    <n v="682500"/>
  </r>
  <r>
    <d v="2013-09-04T00:00:00"/>
    <x v="6"/>
    <x v="2"/>
    <n v="2604"/>
    <x v="0"/>
    <n v="460000"/>
    <x v="1"/>
    <x v="2"/>
    <n v="460000"/>
  </r>
  <r>
    <d v="2013-09-05T00:00:00"/>
    <x v="6"/>
    <x v="2"/>
    <n v="2615"/>
    <x v="0"/>
    <n v="500000"/>
    <x v="0"/>
    <x v="0"/>
    <n v="500000"/>
  </r>
  <r>
    <d v="2013-09-05T00:00:00"/>
    <x v="6"/>
    <x v="2"/>
    <n v="2615"/>
    <x v="0"/>
    <n v="565000"/>
    <x v="0"/>
    <x v="0"/>
    <n v="565000"/>
  </r>
  <r>
    <d v="2013-09-05T00:00:00"/>
    <x v="6"/>
    <x v="2"/>
    <n v="2602"/>
    <x v="0"/>
    <n v="1118000"/>
    <x v="0"/>
    <x v="0"/>
    <n v="1118000"/>
  </r>
  <r>
    <d v="2013-09-05T00:00:00"/>
    <x v="6"/>
    <x v="2"/>
    <n v="2603"/>
    <x v="0"/>
    <n v="1180000"/>
    <x v="0"/>
    <x v="1"/>
    <n v="1180000"/>
  </r>
  <r>
    <d v="2013-09-05T00:00:00"/>
    <x v="6"/>
    <x v="2"/>
    <n v="2612"/>
    <x v="0"/>
    <n v="370000"/>
    <x v="1"/>
    <x v="4"/>
    <n v="370000"/>
  </r>
  <r>
    <d v="2013-09-06T00:00:00"/>
    <x v="6"/>
    <x v="2"/>
    <n v="2615"/>
    <x v="0"/>
    <n v="370000"/>
    <x v="0"/>
    <x v="1"/>
    <n v="370000"/>
  </r>
  <r>
    <d v="2013-09-06T00:00:00"/>
    <x v="6"/>
    <x v="2"/>
    <n v="2902"/>
    <x v="1"/>
    <n v="440000"/>
    <x v="0"/>
    <x v="1"/>
    <n v="440000"/>
  </r>
  <r>
    <d v="2013-09-06T00:00:00"/>
    <x v="6"/>
    <x v="2"/>
    <n v="2614"/>
    <x v="0"/>
    <n v="450000"/>
    <x v="0"/>
    <x v="1"/>
    <n v="450000"/>
  </r>
  <r>
    <d v="2013-09-06T00:00:00"/>
    <x v="6"/>
    <x v="2"/>
    <n v="2904"/>
    <x v="1"/>
    <n v="512000"/>
    <x v="0"/>
    <x v="0"/>
    <n v="512000"/>
  </r>
  <r>
    <d v="2013-09-06T00:00:00"/>
    <x v="6"/>
    <x v="2"/>
    <n v="2913"/>
    <x v="1"/>
    <n v="524950"/>
    <x v="0"/>
    <x v="0"/>
    <n v="524950"/>
  </r>
  <r>
    <d v="2013-09-06T00:00:00"/>
    <x v="6"/>
    <x v="2"/>
    <n v="2607"/>
    <x v="0"/>
    <n v="571500"/>
    <x v="0"/>
    <x v="1"/>
    <n v="571500"/>
  </r>
  <r>
    <d v="2013-09-07T00:00:00"/>
    <x v="6"/>
    <x v="2"/>
    <n v="2903"/>
    <x v="1"/>
    <n v="505000"/>
    <x v="0"/>
    <x v="0"/>
    <n v="505000"/>
  </r>
  <r>
    <d v="2013-09-07T00:00:00"/>
    <x v="6"/>
    <x v="2"/>
    <n v="2604"/>
    <x v="0"/>
    <n v="564000"/>
    <x v="0"/>
    <x v="2"/>
    <n v="564000"/>
  </r>
  <r>
    <d v="2013-09-07T00:00:00"/>
    <x v="6"/>
    <x v="2"/>
    <n v="2611"/>
    <x v="0"/>
    <n v="594000"/>
    <x v="0"/>
    <x v="0"/>
    <n v="594000"/>
  </r>
  <r>
    <d v="2013-09-07T00:00:00"/>
    <x v="6"/>
    <x v="2"/>
    <n v="2617"/>
    <x v="0"/>
    <n v="650000"/>
    <x v="0"/>
    <x v="0"/>
    <n v="650000"/>
  </r>
  <r>
    <d v="2013-09-07T00:00:00"/>
    <x v="6"/>
    <x v="2"/>
    <n v="2906"/>
    <x v="1"/>
    <n v="700000"/>
    <x v="0"/>
    <x v="3"/>
    <n v="700000"/>
  </r>
  <r>
    <d v="2013-09-07T00:00:00"/>
    <x v="6"/>
    <x v="2"/>
    <n v="2600"/>
    <x v="0"/>
    <n v="800000"/>
    <x v="0"/>
    <x v="0"/>
    <n v="800000"/>
  </r>
  <r>
    <d v="2013-09-09T00:00:00"/>
    <x v="6"/>
    <x v="2"/>
    <n v="2902"/>
    <x v="1"/>
    <n v="512500"/>
    <x v="0"/>
    <x v="0"/>
    <n v="512500"/>
  </r>
  <r>
    <d v="2013-09-09T00:00:00"/>
    <x v="6"/>
    <x v="2"/>
    <n v="2615"/>
    <x v="0"/>
    <n v="517000"/>
    <x v="0"/>
    <x v="0"/>
    <n v="517000"/>
  </r>
  <r>
    <d v="2013-09-10T00:00:00"/>
    <x v="6"/>
    <x v="2"/>
    <n v="2913"/>
    <x v="1"/>
    <n v="340000"/>
    <x v="0"/>
    <x v="1"/>
    <n v="340000"/>
  </r>
  <r>
    <d v="2013-09-10T00:00:00"/>
    <x v="6"/>
    <x v="2"/>
    <n v="2615"/>
    <x v="0"/>
    <n v="400000"/>
    <x v="0"/>
    <x v="0"/>
    <n v="400000"/>
  </r>
  <r>
    <d v="2013-09-10T00:00:00"/>
    <x v="6"/>
    <x v="2"/>
    <n v="2617"/>
    <x v="0"/>
    <n v="550000"/>
    <x v="0"/>
    <x v="0"/>
    <n v="550000"/>
  </r>
  <r>
    <d v="2013-09-10T00:00:00"/>
    <x v="6"/>
    <x v="2"/>
    <n v="2611"/>
    <x v="0"/>
    <n v="660000"/>
    <x v="0"/>
    <x v="0"/>
    <n v="660000"/>
  </r>
  <r>
    <d v="2013-09-10T00:00:00"/>
    <x v="6"/>
    <x v="2"/>
    <n v="2914"/>
    <x v="1"/>
    <n v="865000"/>
    <x v="0"/>
    <x v="0"/>
    <n v="865000"/>
  </r>
  <r>
    <d v="2013-09-10T00:00:00"/>
    <x v="6"/>
    <x v="2"/>
    <n v="2607"/>
    <x v="0"/>
    <n v="975000"/>
    <x v="0"/>
    <x v="0"/>
    <n v="975000"/>
  </r>
  <r>
    <d v="2013-09-10T00:00:00"/>
    <x v="6"/>
    <x v="2"/>
    <n v="2602"/>
    <x v="0"/>
    <n v="220000"/>
    <x v="1"/>
    <x v="4"/>
    <n v="220000"/>
  </r>
  <r>
    <d v="2013-09-10T00:00:00"/>
    <x v="6"/>
    <x v="2"/>
    <n v="2604"/>
    <x v="0"/>
    <n v="400000"/>
    <x v="1"/>
    <x v="2"/>
    <n v="400000"/>
  </r>
  <r>
    <d v="2013-09-11T00:00:00"/>
    <x v="6"/>
    <x v="2"/>
    <n v="2902"/>
    <x v="1"/>
    <n v="475000"/>
    <x v="0"/>
    <x v="1"/>
    <n v="475000"/>
  </r>
  <r>
    <d v="2013-09-11T00:00:00"/>
    <x v="6"/>
    <x v="2"/>
    <n v="2903"/>
    <x v="1"/>
    <n v="540000"/>
    <x v="0"/>
    <x v="0"/>
    <n v="540000"/>
  </r>
  <r>
    <d v="2013-09-11T00:00:00"/>
    <x v="6"/>
    <x v="2"/>
    <n v="2602"/>
    <x v="0"/>
    <n v="575000"/>
    <x v="0"/>
    <x v="0"/>
    <n v="575000"/>
  </r>
  <r>
    <d v="2013-09-11T00:00:00"/>
    <x v="6"/>
    <x v="2"/>
    <n v="2600"/>
    <x v="0"/>
    <n v="880000"/>
    <x v="0"/>
    <x v="0"/>
    <n v="880000"/>
  </r>
  <r>
    <d v="2013-09-11T00:00:00"/>
    <x v="6"/>
    <x v="2"/>
    <n v="2605"/>
    <x v="0"/>
    <n v="985000"/>
    <x v="0"/>
    <x v="0"/>
    <n v="985000"/>
  </r>
  <r>
    <d v="2013-09-11T00:00:00"/>
    <x v="6"/>
    <x v="2"/>
    <n v="2617"/>
    <x v="0"/>
    <n v="392000"/>
    <x v="1"/>
    <x v="1"/>
    <n v="392000"/>
  </r>
  <r>
    <d v="2013-09-11T00:00:00"/>
    <x v="6"/>
    <x v="2"/>
    <n v="2604"/>
    <x v="0"/>
    <n v="465000"/>
    <x v="1"/>
    <x v="4"/>
    <n v="465000"/>
  </r>
  <r>
    <d v="2013-09-12T00:00:00"/>
    <x v="6"/>
    <x v="2"/>
    <n v="2900"/>
    <x v="0"/>
    <n v="367000"/>
    <x v="0"/>
    <x v="4"/>
    <n v="367000"/>
  </r>
  <r>
    <d v="2013-09-12T00:00:00"/>
    <x v="6"/>
    <x v="2"/>
    <n v="2617"/>
    <x v="0"/>
    <n v="455000"/>
    <x v="0"/>
    <x v="1"/>
    <n v="455000"/>
  </r>
  <r>
    <d v="2013-09-12T00:00:00"/>
    <x v="6"/>
    <x v="2"/>
    <n v="2611"/>
    <x v="0"/>
    <n v="494000"/>
    <x v="0"/>
    <x v="2"/>
    <n v="494000"/>
  </r>
  <r>
    <d v="2013-09-12T00:00:00"/>
    <x v="6"/>
    <x v="2"/>
    <n v="2913"/>
    <x v="1"/>
    <n v="710000"/>
    <x v="0"/>
    <x v="0"/>
    <n v="710000"/>
  </r>
  <r>
    <d v="2013-09-12T00:00:00"/>
    <x v="6"/>
    <x v="2"/>
    <n v="2612"/>
    <x v="0"/>
    <n v="542000"/>
    <x v="1"/>
    <x v="4"/>
    <n v="542000"/>
  </r>
  <r>
    <d v="2013-09-13T00:00:00"/>
    <x v="6"/>
    <x v="2"/>
    <n v="2605"/>
    <x v="0"/>
    <n v="810000"/>
    <x v="0"/>
    <x v="0"/>
    <n v="810000"/>
  </r>
  <r>
    <d v="2013-09-14T00:00:00"/>
    <x v="6"/>
    <x v="2"/>
    <n v="2902"/>
    <x v="1"/>
    <n v="405000"/>
    <x v="0"/>
    <x v="1"/>
    <n v="405000"/>
  </r>
  <r>
    <d v="2013-09-14T00:00:00"/>
    <x v="6"/>
    <x v="2"/>
    <n v="2905"/>
    <x v="1"/>
    <n v="465000"/>
    <x v="0"/>
    <x v="1"/>
    <n v="465000"/>
  </r>
  <r>
    <d v="2013-09-14T00:00:00"/>
    <x v="6"/>
    <x v="2"/>
    <n v="2913"/>
    <x v="1"/>
    <n v="547200"/>
    <x v="0"/>
    <x v="0"/>
    <n v="547200"/>
  </r>
  <r>
    <d v="2013-09-14T00:00:00"/>
    <x v="6"/>
    <x v="2"/>
    <n v="2617"/>
    <x v="0"/>
    <n v="558000"/>
    <x v="0"/>
    <x v="1"/>
    <n v="558000"/>
  </r>
  <r>
    <d v="2013-09-14T00:00:00"/>
    <x v="6"/>
    <x v="2"/>
    <n v="2905"/>
    <x v="1"/>
    <n v="562500"/>
    <x v="0"/>
    <x v="0"/>
    <n v="562500"/>
  </r>
  <r>
    <d v="2013-09-14T00:00:00"/>
    <x v="6"/>
    <x v="2"/>
    <n v="2602"/>
    <x v="0"/>
    <n v="630000"/>
    <x v="0"/>
    <x v="0"/>
    <n v="630000"/>
  </r>
  <r>
    <d v="2013-09-14T00:00:00"/>
    <x v="6"/>
    <x v="2"/>
    <n v="2913"/>
    <x v="1"/>
    <n v="637000"/>
    <x v="0"/>
    <x v="0"/>
    <n v="637000"/>
  </r>
  <r>
    <d v="2013-09-16T00:00:00"/>
    <x v="6"/>
    <x v="2"/>
    <n v="2615"/>
    <x v="0"/>
    <n v="410000"/>
    <x v="0"/>
    <x v="0"/>
    <n v="410000"/>
  </r>
  <r>
    <d v="2013-09-16T00:00:00"/>
    <x v="6"/>
    <x v="2"/>
    <n v="2902"/>
    <x v="1"/>
    <n v="435000"/>
    <x v="0"/>
    <x v="1"/>
    <n v="435000"/>
  </r>
  <r>
    <d v="2013-09-16T00:00:00"/>
    <x v="6"/>
    <x v="2"/>
    <n v="2602"/>
    <x v="0"/>
    <n v="570000"/>
    <x v="0"/>
    <x v="1"/>
    <n v="570000"/>
  </r>
  <r>
    <d v="2013-09-16T00:00:00"/>
    <x v="6"/>
    <x v="2"/>
    <n v="2606"/>
    <x v="0"/>
    <n v="880000"/>
    <x v="0"/>
    <x v="3"/>
    <n v="880000"/>
  </r>
  <r>
    <d v="2013-09-17T00:00:00"/>
    <x v="6"/>
    <x v="2"/>
    <n v="2615"/>
    <x v="0"/>
    <n v="382500"/>
    <x v="0"/>
    <x v="1"/>
    <n v="382500"/>
  </r>
  <r>
    <d v="2013-09-17T00:00:00"/>
    <x v="6"/>
    <x v="2"/>
    <n v="2905"/>
    <x v="1"/>
    <n v="406000"/>
    <x v="0"/>
    <x v="1"/>
    <n v="406000"/>
  </r>
  <r>
    <d v="2013-09-17T00:00:00"/>
    <x v="6"/>
    <x v="2"/>
    <n v="2914"/>
    <x v="1"/>
    <n v="550000"/>
    <x v="0"/>
    <x v="0"/>
    <n v="550000"/>
  </r>
  <r>
    <d v="2013-09-17T00:00:00"/>
    <x v="6"/>
    <x v="2"/>
    <n v="2602"/>
    <x v="0"/>
    <n v="665000"/>
    <x v="0"/>
    <x v="0"/>
    <n v="665000"/>
  </r>
  <r>
    <d v="2013-09-18T00:00:00"/>
    <x v="6"/>
    <x v="2"/>
    <n v="2615"/>
    <x v="0"/>
    <n v="370000"/>
    <x v="0"/>
    <x v="1"/>
    <n v="370000"/>
  </r>
  <r>
    <d v="2013-09-18T00:00:00"/>
    <x v="6"/>
    <x v="2"/>
    <n v="2615"/>
    <x v="0"/>
    <n v="385000"/>
    <x v="0"/>
    <x v="1"/>
    <n v="385000"/>
  </r>
  <r>
    <d v="2013-09-18T00:00:00"/>
    <x v="6"/>
    <x v="2"/>
    <n v="2913"/>
    <x v="1"/>
    <n v="430000"/>
    <x v="0"/>
    <x v="1"/>
    <n v="430000"/>
  </r>
  <r>
    <d v="2013-09-18T00:00:00"/>
    <x v="6"/>
    <x v="2"/>
    <n v="2615"/>
    <x v="0"/>
    <n v="437000"/>
    <x v="0"/>
    <x v="0"/>
    <n v="437000"/>
  </r>
  <r>
    <d v="2013-09-18T00:00:00"/>
    <x v="6"/>
    <x v="2"/>
    <n v="2615"/>
    <x v="0"/>
    <n v="475000"/>
    <x v="0"/>
    <x v="1"/>
    <n v="475000"/>
  </r>
  <r>
    <d v="2013-09-18T00:00:00"/>
    <x v="6"/>
    <x v="2"/>
    <n v="2615"/>
    <x v="0"/>
    <n v="480000"/>
    <x v="0"/>
    <x v="0"/>
    <n v="480000"/>
  </r>
  <r>
    <d v="2013-09-18T00:00:00"/>
    <x v="6"/>
    <x v="2"/>
    <n v="2617"/>
    <x v="0"/>
    <n v="500000"/>
    <x v="0"/>
    <x v="1"/>
    <n v="500000"/>
  </r>
  <r>
    <d v="2013-09-18T00:00:00"/>
    <x v="6"/>
    <x v="2"/>
    <n v="2615"/>
    <x v="0"/>
    <n v="540000"/>
    <x v="0"/>
    <x v="1"/>
    <n v="540000"/>
  </r>
  <r>
    <d v="2013-09-18T00:00:00"/>
    <x v="6"/>
    <x v="2"/>
    <n v="2607"/>
    <x v="0"/>
    <n v="565000"/>
    <x v="0"/>
    <x v="1"/>
    <n v="565000"/>
  </r>
  <r>
    <d v="2013-09-18T00:00:00"/>
    <x v="6"/>
    <x v="2"/>
    <n v="2905"/>
    <x v="1"/>
    <n v="605000"/>
    <x v="0"/>
    <x v="0"/>
    <n v="605000"/>
  </r>
  <r>
    <d v="2013-09-18T00:00:00"/>
    <x v="6"/>
    <x v="2"/>
    <n v="2611"/>
    <x v="0"/>
    <n v="695000"/>
    <x v="0"/>
    <x v="0"/>
    <n v="695000"/>
  </r>
  <r>
    <d v="2013-09-18T00:00:00"/>
    <x v="6"/>
    <x v="2"/>
    <n v="2602"/>
    <x v="0"/>
    <n v="760000"/>
    <x v="0"/>
    <x v="1"/>
    <n v="760000"/>
  </r>
  <r>
    <d v="2013-09-18T00:00:00"/>
    <x v="6"/>
    <x v="2"/>
    <n v="2603"/>
    <x v="0"/>
    <n v="385000"/>
    <x v="1"/>
    <x v="4"/>
    <n v="385000"/>
  </r>
  <r>
    <d v="2013-09-18T00:00:00"/>
    <x v="6"/>
    <x v="2"/>
    <n v="2617"/>
    <x v="0"/>
    <n v="445000"/>
    <x v="1"/>
    <x v="1"/>
    <n v="445000"/>
  </r>
  <r>
    <d v="2013-09-19T00:00:00"/>
    <x v="6"/>
    <x v="2"/>
    <n v="2905"/>
    <x v="1"/>
    <n v="375000"/>
    <x v="0"/>
    <x v="1"/>
    <n v="375000"/>
  </r>
  <r>
    <d v="2013-09-19T00:00:00"/>
    <x v="6"/>
    <x v="2"/>
    <n v="2905"/>
    <x v="1"/>
    <n v="451000"/>
    <x v="0"/>
    <x v="1"/>
    <n v="451000"/>
  </r>
  <r>
    <d v="2013-09-19T00:00:00"/>
    <x v="6"/>
    <x v="2"/>
    <n v="2913"/>
    <x v="1"/>
    <n v="510000"/>
    <x v="0"/>
    <x v="0"/>
    <n v="510000"/>
  </r>
  <r>
    <d v="2013-09-19T00:00:00"/>
    <x v="6"/>
    <x v="2"/>
    <n v="2605"/>
    <x v="0"/>
    <n v="230000"/>
    <x v="1"/>
    <x v="4"/>
    <n v="230000"/>
  </r>
  <r>
    <d v="2013-09-19T00:00:00"/>
    <x v="6"/>
    <x v="2"/>
    <n v="2606"/>
    <x v="0"/>
    <n v="316000"/>
    <x v="1"/>
    <x v="2"/>
    <n v="316000"/>
  </r>
  <r>
    <d v="2013-09-20T00:00:00"/>
    <x v="6"/>
    <x v="2"/>
    <n v="2615"/>
    <x v="0"/>
    <n v="430000"/>
    <x v="0"/>
    <x v="1"/>
    <n v="430000"/>
  </r>
  <r>
    <d v="2013-09-20T00:00:00"/>
    <x v="6"/>
    <x v="2"/>
    <n v="2902"/>
    <x v="1"/>
    <n v="495000"/>
    <x v="0"/>
    <x v="1"/>
    <n v="495000"/>
  </r>
  <r>
    <d v="2013-09-20T00:00:00"/>
    <x v="6"/>
    <x v="2"/>
    <n v="2914"/>
    <x v="1"/>
    <n v="600000"/>
    <x v="0"/>
    <x v="0"/>
    <n v="600000"/>
  </r>
  <r>
    <d v="2013-09-20T00:00:00"/>
    <x v="6"/>
    <x v="2"/>
    <n v="2904"/>
    <x v="1"/>
    <n v="610000"/>
    <x v="0"/>
    <x v="0"/>
    <n v="610000"/>
  </r>
  <r>
    <d v="2013-09-20T00:00:00"/>
    <x v="6"/>
    <x v="2"/>
    <n v="2617"/>
    <x v="0"/>
    <n v="625000"/>
    <x v="0"/>
    <x v="0"/>
    <n v="625000"/>
  </r>
  <r>
    <d v="2013-09-20T00:00:00"/>
    <x v="6"/>
    <x v="2"/>
    <n v="2914"/>
    <x v="1"/>
    <n v="652500"/>
    <x v="0"/>
    <x v="0"/>
    <n v="652500"/>
  </r>
  <r>
    <d v="2013-09-20T00:00:00"/>
    <x v="6"/>
    <x v="2"/>
    <n v="2612"/>
    <x v="0"/>
    <n v="490000"/>
    <x v="1"/>
    <x v="2"/>
    <n v="490000"/>
  </r>
  <r>
    <d v="2013-09-21T00:00:00"/>
    <x v="6"/>
    <x v="2"/>
    <n v="2604"/>
    <x v="0"/>
    <n v="415000"/>
    <x v="0"/>
    <x v="1"/>
    <n v="415000"/>
  </r>
  <r>
    <d v="2013-09-21T00:00:00"/>
    <x v="6"/>
    <x v="2"/>
    <n v="2611"/>
    <x v="0"/>
    <n v="461000"/>
    <x v="0"/>
    <x v="1"/>
    <n v="461000"/>
  </r>
  <r>
    <d v="2013-09-21T00:00:00"/>
    <x v="6"/>
    <x v="2"/>
    <n v="2904"/>
    <x v="1"/>
    <n v="517000"/>
    <x v="0"/>
    <x v="0"/>
    <n v="517000"/>
  </r>
  <r>
    <d v="2013-09-21T00:00:00"/>
    <x v="6"/>
    <x v="2"/>
    <n v="2913"/>
    <x v="1"/>
    <n v="545000"/>
    <x v="0"/>
    <x v="1"/>
    <n v="545000"/>
  </r>
  <r>
    <d v="2013-09-21T00:00:00"/>
    <x v="6"/>
    <x v="2"/>
    <n v="2615"/>
    <x v="0"/>
    <n v="579000"/>
    <x v="0"/>
    <x v="0"/>
    <n v="579000"/>
  </r>
  <r>
    <d v="2013-09-21T00:00:00"/>
    <x v="6"/>
    <x v="2"/>
    <n v="2914"/>
    <x v="1"/>
    <n v="580000"/>
    <x v="0"/>
    <x v="0"/>
    <n v="580000"/>
  </r>
  <r>
    <d v="2013-09-21T00:00:00"/>
    <x v="6"/>
    <x v="2"/>
    <n v="2605"/>
    <x v="0"/>
    <n v="590000"/>
    <x v="0"/>
    <x v="1"/>
    <n v="590000"/>
  </r>
  <r>
    <d v="2013-09-21T00:00:00"/>
    <x v="6"/>
    <x v="2"/>
    <n v="2602"/>
    <x v="0"/>
    <n v="722000"/>
    <x v="0"/>
    <x v="0"/>
    <n v="722000"/>
  </r>
  <r>
    <d v="2013-09-21T00:00:00"/>
    <x v="6"/>
    <x v="2"/>
    <n v="2605"/>
    <x v="0"/>
    <n v="850000"/>
    <x v="0"/>
    <x v="0"/>
    <n v="850000"/>
  </r>
  <r>
    <d v="2013-09-21T00:00:00"/>
    <x v="6"/>
    <x v="2"/>
    <n v="2602"/>
    <x v="0"/>
    <n v="944000"/>
    <x v="0"/>
    <x v="0"/>
    <n v="944000"/>
  </r>
  <r>
    <d v="2013-09-21T00:00:00"/>
    <x v="6"/>
    <x v="2"/>
    <n v="2603"/>
    <x v="0"/>
    <n v="1147000"/>
    <x v="0"/>
    <x v="0"/>
    <n v="1147000"/>
  </r>
  <r>
    <d v="2013-09-21T00:00:00"/>
    <x v="6"/>
    <x v="2"/>
    <n v="2903"/>
    <x v="1"/>
    <n v="305000"/>
    <x v="1"/>
    <x v="2"/>
    <n v="305000"/>
  </r>
  <r>
    <d v="2013-09-23T00:00:00"/>
    <x v="6"/>
    <x v="2"/>
    <n v="2911"/>
    <x v="1"/>
    <n v="425000"/>
    <x v="0"/>
    <x v="2"/>
    <n v="425000"/>
  </r>
  <r>
    <d v="2013-09-23T00:00:00"/>
    <x v="6"/>
    <x v="2"/>
    <n v="2905"/>
    <x v="1"/>
    <n v="435000"/>
    <x v="0"/>
    <x v="1"/>
    <n v="435000"/>
  </r>
  <r>
    <d v="2013-09-23T00:00:00"/>
    <x v="6"/>
    <x v="2"/>
    <n v="2615"/>
    <x v="0"/>
    <n v="475000"/>
    <x v="0"/>
    <x v="3"/>
    <n v="475000"/>
  </r>
  <r>
    <d v="2013-09-23T00:00:00"/>
    <x v="6"/>
    <x v="2"/>
    <n v="2615"/>
    <x v="0"/>
    <n v="475000"/>
    <x v="0"/>
    <x v="1"/>
    <n v="475000"/>
  </r>
  <r>
    <d v="2013-09-23T00:00:00"/>
    <x v="6"/>
    <x v="2"/>
    <n v="2905"/>
    <x v="1"/>
    <n v="480000"/>
    <x v="0"/>
    <x v="0"/>
    <n v="480000"/>
  </r>
  <r>
    <d v="2013-09-23T00:00:00"/>
    <x v="6"/>
    <x v="2"/>
    <n v="2614"/>
    <x v="0"/>
    <n v="482000"/>
    <x v="0"/>
    <x v="1"/>
    <n v="482000"/>
  </r>
  <r>
    <d v="2013-09-23T00:00:00"/>
    <x v="6"/>
    <x v="2"/>
    <n v="2615"/>
    <x v="0"/>
    <n v="525000"/>
    <x v="0"/>
    <x v="0"/>
    <n v="525000"/>
  </r>
  <r>
    <d v="2013-09-23T00:00:00"/>
    <x v="6"/>
    <x v="2"/>
    <n v="2615"/>
    <x v="0"/>
    <n v="526000"/>
    <x v="0"/>
    <x v="0"/>
    <n v="526000"/>
  </r>
  <r>
    <d v="2013-09-23T00:00:00"/>
    <x v="6"/>
    <x v="2"/>
    <n v="2615"/>
    <x v="0"/>
    <n v="538000"/>
    <x v="0"/>
    <x v="0"/>
    <n v="538000"/>
  </r>
  <r>
    <d v="2013-09-23T00:00:00"/>
    <x v="6"/>
    <x v="2"/>
    <n v="2912"/>
    <x v="1"/>
    <n v="555000"/>
    <x v="0"/>
    <x v="0"/>
    <n v="555000"/>
  </r>
  <r>
    <d v="2013-09-23T00:00:00"/>
    <x v="6"/>
    <x v="2"/>
    <n v="2604"/>
    <x v="0"/>
    <n v="1230000"/>
    <x v="0"/>
    <x v="3"/>
    <n v="1230000"/>
  </r>
  <r>
    <d v="2013-09-23T00:00:00"/>
    <x v="6"/>
    <x v="2"/>
    <n v="2612"/>
    <x v="0"/>
    <n v="560000"/>
    <x v="1"/>
    <x v="1"/>
    <n v="560000"/>
  </r>
  <r>
    <d v="2013-09-24T00:00:00"/>
    <x v="6"/>
    <x v="2"/>
    <n v="2913"/>
    <x v="1"/>
    <n v="425000"/>
    <x v="0"/>
    <x v="1"/>
    <n v="425000"/>
  </r>
  <r>
    <d v="2013-09-24T00:00:00"/>
    <x v="6"/>
    <x v="2"/>
    <n v="2913"/>
    <x v="1"/>
    <n v="440000"/>
    <x v="0"/>
    <x v="1"/>
    <n v="440000"/>
  </r>
  <r>
    <d v="2013-09-24T00:00:00"/>
    <x v="6"/>
    <x v="2"/>
    <n v="2903"/>
    <x v="1"/>
    <n v="452000"/>
    <x v="0"/>
    <x v="1"/>
    <n v="452000"/>
  </r>
  <r>
    <d v="2013-09-24T00:00:00"/>
    <x v="6"/>
    <x v="2"/>
    <n v="2605"/>
    <x v="0"/>
    <n v="557000"/>
    <x v="0"/>
    <x v="1"/>
    <n v="557000"/>
  </r>
  <r>
    <d v="2013-09-24T00:00:00"/>
    <x v="6"/>
    <x v="2"/>
    <n v="2913"/>
    <x v="1"/>
    <n v="587000"/>
    <x v="0"/>
    <x v="0"/>
    <n v="587000"/>
  </r>
  <r>
    <d v="2013-09-24T00:00:00"/>
    <x v="6"/>
    <x v="2"/>
    <n v="2905"/>
    <x v="1"/>
    <n v="617000"/>
    <x v="0"/>
    <x v="0"/>
    <n v="617000"/>
  </r>
  <r>
    <d v="2013-09-24T00:00:00"/>
    <x v="6"/>
    <x v="2"/>
    <n v="2906"/>
    <x v="1"/>
    <n v="690000"/>
    <x v="0"/>
    <x v="0"/>
    <n v="690000"/>
  </r>
  <r>
    <d v="2013-09-25T00:00:00"/>
    <x v="6"/>
    <x v="2"/>
    <n v="2615"/>
    <x v="0"/>
    <n v="420000"/>
    <x v="0"/>
    <x v="1"/>
    <n v="420000"/>
  </r>
  <r>
    <d v="2013-09-25T00:00:00"/>
    <x v="6"/>
    <x v="2"/>
    <n v="2914"/>
    <x v="1"/>
    <n v="445000"/>
    <x v="0"/>
    <x v="1"/>
    <n v="445000"/>
  </r>
  <r>
    <d v="2013-09-25T00:00:00"/>
    <x v="6"/>
    <x v="2"/>
    <n v="2914"/>
    <x v="1"/>
    <n v="515000"/>
    <x v="0"/>
    <x v="0"/>
    <n v="515000"/>
  </r>
  <r>
    <d v="2013-09-25T00:00:00"/>
    <x v="6"/>
    <x v="2"/>
    <n v="2913"/>
    <x v="1"/>
    <n v="591000"/>
    <x v="0"/>
    <x v="0"/>
    <n v="591000"/>
  </r>
  <r>
    <d v="2013-09-25T00:00:00"/>
    <x v="6"/>
    <x v="2"/>
    <n v="2900"/>
    <x v="0"/>
    <n v="285000"/>
    <x v="1"/>
    <x v="4"/>
    <n v="285000"/>
  </r>
  <r>
    <d v="2013-09-25T00:00:00"/>
    <x v="6"/>
    <x v="2"/>
    <n v="2604"/>
    <x v="0"/>
    <n v="380000"/>
    <x v="1"/>
    <x v="2"/>
    <n v="380000"/>
  </r>
  <r>
    <d v="2013-09-26T00:00:00"/>
    <x v="6"/>
    <x v="2"/>
    <n v="2615"/>
    <x v="0"/>
    <n v="259950"/>
    <x v="0"/>
    <x v="4"/>
    <n v="259950"/>
  </r>
  <r>
    <d v="2013-09-26T00:00:00"/>
    <x v="6"/>
    <x v="2"/>
    <n v="2905"/>
    <x v="1"/>
    <n v="449000"/>
    <x v="0"/>
    <x v="1"/>
    <n v="449000"/>
  </r>
  <r>
    <d v="2013-09-26T00:00:00"/>
    <x v="6"/>
    <x v="2"/>
    <n v="2615"/>
    <x v="0"/>
    <n v="465000"/>
    <x v="0"/>
    <x v="1"/>
    <n v="465000"/>
  </r>
  <r>
    <d v="2013-09-26T00:00:00"/>
    <x v="6"/>
    <x v="2"/>
    <n v="2615"/>
    <x v="0"/>
    <n v="485000"/>
    <x v="0"/>
    <x v="0"/>
    <n v="485000"/>
  </r>
  <r>
    <d v="2013-09-26T00:00:00"/>
    <x v="6"/>
    <x v="2"/>
    <n v="2604"/>
    <x v="0"/>
    <n v="522500"/>
    <x v="0"/>
    <x v="1"/>
    <n v="522500"/>
  </r>
  <r>
    <d v="2013-09-26T00:00:00"/>
    <x v="6"/>
    <x v="2"/>
    <n v="2914"/>
    <x v="1"/>
    <n v="595000"/>
    <x v="0"/>
    <x v="0"/>
    <n v="595000"/>
  </r>
  <r>
    <d v="2013-09-26T00:00:00"/>
    <x v="6"/>
    <x v="2"/>
    <n v="2914"/>
    <x v="1"/>
    <n v="607500"/>
    <x v="0"/>
    <x v="0"/>
    <n v="607500"/>
  </r>
  <r>
    <d v="2013-09-26T00:00:00"/>
    <x v="6"/>
    <x v="2"/>
    <n v="2914"/>
    <x v="1"/>
    <n v="905000"/>
    <x v="0"/>
    <x v="0"/>
    <n v="905000"/>
  </r>
  <r>
    <d v="2013-09-27T00:00:00"/>
    <x v="6"/>
    <x v="2"/>
    <n v="2615"/>
    <x v="0"/>
    <n v="400000"/>
    <x v="0"/>
    <x v="1"/>
    <n v="400000"/>
  </r>
  <r>
    <d v="2013-09-27T00:00:00"/>
    <x v="6"/>
    <x v="2"/>
    <n v="2905"/>
    <x v="1"/>
    <n v="438000"/>
    <x v="0"/>
    <x v="1"/>
    <n v="438000"/>
  </r>
  <r>
    <d v="2013-09-27T00:00:00"/>
    <x v="6"/>
    <x v="2"/>
    <n v="2617"/>
    <x v="0"/>
    <n v="465000"/>
    <x v="0"/>
    <x v="0"/>
    <n v="465000"/>
  </r>
  <r>
    <d v="2013-09-27T00:00:00"/>
    <x v="6"/>
    <x v="2"/>
    <n v="2906"/>
    <x v="1"/>
    <n v="572300"/>
    <x v="0"/>
    <x v="0"/>
    <n v="572300"/>
  </r>
  <r>
    <d v="2013-09-27T00:00:00"/>
    <x v="6"/>
    <x v="2"/>
    <n v="2905"/>
    <x v="1"/>
    <n v="635000"/>
    <x v="0"/>
    <x v="0"/>
    <n v="635000"/>
  </r>
  <r>
    <d v="2013-09-27T00:00:00"/>
    <x v="6"/>
    <x v="2"/>
    <n v="2600"/>
    <x v="0"/>
    <n v="430000"/>
    <x v="1"/>
    <x v="4"/>
    <n v="430000"/>
  </r>
  <r>
    <d v="2013-09-28T00:00:00"/>
    <x v="6"/>
    <x v="2"/>
    <n v="2905"/>
    <x v="1"/>
    <n v="423000"/>
    <x v="0"/>
    <x v="1"/>
    <n v="423000"/>
  </r>
  <r>
    <d v="2013-09-28T00:00:00"/>
    <x v="6"/>
    <x v="2"/>
    <n v="2614"/>
    <x v="0"/>
    <n v="433000"/>
    <x v="0"/>
    <x v="1"/>
    <n v="433000"/>
  </r>
  <r>
    <d v="2013-09-28T00:00:00"/>
    <x v="6"/>
    <x v="2"/>
    <n v="2614"/>
    <x v="0"/>
    <n v="450000"/>
    <x v="0"/>
    <x v="0"/>
    <n v="450000"/>
  </r>
  <r>
    <d v="2013-09-28T00:00:00"/>
    <x v="6"/>
    <x v="2"/>
    <n v="2615"/>
    <x v="0"/>
    <n v="495000"/>
    <x v="0"/>
    <x v="1"/>
    <n v="495000"/>
  </r>
  <r>
    <d v="2013-09-28T00:00:00"/>
    <x v="6"/>
    <x v="2"/>
    <n v="2905"/>
    <x v="1"/>
    <n v="561000"/>
    <x v="0"/>
    <x v="0"/>
    <n v="561000"/>
  </r>
  <r>
    <d v="2013-09-28T00:00:00"/>
    <x v="6"/>
    <x v="2"/>
    <n v="2600"/>
    <x v="0"/>
    <n v="785000"/>
    <x v="0"/>
    <x v="1"/>
    <n v="785000"/>
  </r>
  <r>
    <d v="2013-09-30T00:00:00"/>
    <x v="6"/>
    <x v="2"/>
    <n v="2602"/>
    <x v="0"/>
    <n v="1120000"/>
    <x v="0"/>
    <x v="0"/>
    <n v="1120000"/>
  </r>
  <r>
    <d v="2013-10-01T00:00:00"/>
    <x v="6"/>
    <x v="3"/>
    <n v="2615"/>
    <x v="0"/>
    <n v="402000"/>
    <x v="0"/>
    <x v="1"/>
    <n v="402000"/>
  </r>
  <r>
    <d v="2013-10-01T00:00:00"/>
    <x v="6"/>
    <x v="3"/>
    <n v="2913"/>
    <x v="1"/>
    <n v="407500"/>
    <x v="0"/>
    <x v="1"/>
    <n v="407500"/>
  </r>
  <r>
    <d v="2013-10-01T00:00:00"/>
    <x v="6"/>
    <x v="3"/>
    <n v="2904"/>
    <x v="1"/>
    <n v="540000"/>
    <x v="0"/>
    <x v="1"/>
    <n v="540000"/>
  </r>
  <r>
    <d v="2013-10-01T00:00:00"/>
    <x v="6"/>
    <x v="3"/>
    <n v="2913"/>
    <x v="1"/>
    <n v="575000"/>
    <x v="0"/>
    <x v="0"/>
    <n v="575000"/>
  </r>
  <r>
    <d v="2013-10-01T00:00:00"/>
    <x v="6"/>
    <x v="3"/>
    <n v="2600"/>
    <x v="0"/>
    <n v="776000"/>
    <x v="0"/>
    <x v="0"/>
    <n v="776000"/>
  </r>
  <r>
    <d v="2013-10-02T00:00:00"/>
    <x v="6"/>
    <x v="3"/>
    <n v="2615"/>
    <x v="0"/>
    <n v="504500"/>
    <x v="0"/>
    <x v="1"/>
    <n v="504500"/>
  </r>
  <r>
    <d v="2013-10-02T00:00:00"/>
    <x v="6"/>
    <x v="3"/>
    <n v="2617"/>
    <x v="0"/>
    <n v="575000"/>
    <x v="0"/>
    <x v="0"/>
    <n v="575000"/>
  </r>
  <r>
    <d v="2013-10-02T00:00:00"/>
    <x v="6"/>
    <x v="3"/>
    <n v="2913"/>
    <x v="1"/>
    <n v="580000"/>
    <x v="0"/>
    <x v="1"/>
    <n v="580000"/>
  </r>
  <r>
    <d v="2013-10-02T00:00:00"/>
    <x v="6"/>
    <x v="3"/>
    <n v="2602"/>
    <x v="0"/>
    <n v="645000"/>
    <x v="0"/>
    <x v="1"/>
    <n v="645000"/>
  </r>
  <r>
    <d v="2013-10-02T00:00:00"/>
    <x v="6"/>
    <x v="3"/>
    <n v="2602"/>
    <x v="0"/>
    <n v="665000"/>
    <x v="0"/>
    <x v="1"/>
    <n v="665000"/>
  </r>
  <r>
    <d v="2013-10-02T00:00:00"/>
    <x v="6"/>
    <x v="3"/>
    <n v="2602"/>
    <x v="0"/>
    <n v="842000"/>
    <x v="0"/>
    <x v="0"/>
    <n v="842000"/>
  </r>
  <r>
    <d v="2013-10-03T00:00:00"/>
    <x v="6"/>
    <x v="3"/>
    <n v="2615"/>
    <x v="0"/>
    <n v="450000"/>
    <x v="0"/>
    <x v="1"/>
    <n v="450000"/>
  </r>
  <r>
    <d v="2013-10-03T00:00:00"/>
    <x v="6"/>
    <x v="3"/>
    <n v="2905"/>
    <x v="1"/>
    <n v="473000"/>
    <x v="0"/>
    <x v="1"/>
    <n v="473000"/>
  </r>
  <r>
    <d v="2013-10-03T00:00:00"/>
    <x v="6"/>
    <x v="3"/>
    <n v="2615"/>
    <x v="0"/>
    <n v="480000"/>
    <x v="0"/>
    <x v="1"/>
    <n v="480000"/>
  </r>
  <r>
    <d v="2013-10-03T00:00:00"/>
    <x v="6"/>
    <x v="3"/>
    <n v="2614"/>
    <x v="0"/>
    <n v="495000"/>
    <x v="0"/>
    <x v="0"/>
    <n v="495000"/>
  </r>
  <r>
    <d v="2013-10-03T00:00:00"/>
    <x v="6"/>
    <x v="3"/>
    <n v="2615"/>
    <x v="0"/>
    <n v="508000"/>
    <x v="0"/>
    <x v="0"/>
    <n v="508000"/>
  </r>
  <r>
    <d v="2013-10-03T00:00:00"/>
    <x v="6"/>
    <x v="3"/>
    <n v="2611"/>
    <x v="0"/>
    <n v="510000"/>
    <x v="0"/>
    <x v="0"/>
    <n v="510000"/>
  </r>
  <r>
    <d v="2013-10-03T00:00:00"/>
    <x v="6"/>
    <x v="3"/>
    <n v="2905"/>
    <x v="1"/>
    <n v="585000"/>
    <x v="0"/>
    <x v="0"/>
    <n v="585000"/>
  </r>
  <r>
    <d v="2013-10-03T00:00:00"/>
    <x v="6"/>
    <x v="3"/>
    <n v="2615"/>
    <x v="0"/>
    <n v="640000"/>
    <x v="0"/>
    <x v="0"/>
    <n v="640000"/>
  </r>
  <r>
    <d v="2013-10-03T00:00:00"/>
    <x v="6"/>
    <x v="3"/>
    <n v="2606"/>
    <x v="0"/>
    <n v="280000"/>
    <x v="1"/>
    <x v="2"/>
    <n v="280000"/>
  </r>
  <r>
    <d v="2013-10-04T00:00:00"/>
    <x v="6"/>
    <x v="3"/>
    <n v="2611"/>
    <x v="0"/>
    <n v="426000"/>
    <x v="0"/>
    <x v="1"/>
    <n v="426000"/>
  </r>
  <r>
    <d v="2013-10-04T00:00:00"/>
    <x v="6"/>
    <x v="3"/>
    <n v="2913"/>
    <x v="1"/>
    <n v="499950"/>
    <x v="0"/>
    <x v="1"/>
    <n v="499950"/>
  </r>
  <r>
    <d v="2013-10-04T00:00:00"/>
    <x v="6"/>
    <x v="3"/>
    <n v="2914"/>
    <x v="1"/>
    <n v="575000"/>
    <x v="0"/>
    <x v="0"/>
    <n v="575000"/>
  </r>
  <r>
    <d v="2013-10-04T00:00:00"/>
    <x v="6"/>
    <x v="3"/>
    <n v="2914"/>
    <x v="1"/>
    <n v="630000"/>
    <x v="0"/>
    <x v="0"/>
    <n v="630000"/>
  </r>
  <r>
    <d v="2013-10-04T00:00:00"/>
    <x v="6"/>
    <x v="3"/>
    <n v="2605"/>
    <x v="0"/>
    <n v="655000"/>
    <x v="0"/>
    <x v="0"/>
    <n v="655000"/>
  </r>
  <r>
    <d v="2013-10-04T00:00:00"/>
    <x v="6"/>
    <x v="3"/>
    <n v="2914"/>
    <x v="1"/>
    <n v="700500"/>
    <x v="0"/>
    <x v="0"/>
    <n v="700500"/>
  </r>
  <r>
    <d v="2013-10-04T00:00:00"/>
    <x v="6"/>
    <x v="3"/>
    <n v="2607"/>
    <x v="0"/>
    <n v="465000"/>
    <x v="1"/>
    <x v="1"/>
    <n v="465000"/>
  </r>
  <r>
    <d v="2013-10-07T00:00:00"/>
    <x v="6"/>
    <x v="3"/>
    <n v="2615"/>
    <x v="0"/>
    <n v="390000"/>
    <x v="0"/>
    <x v="1"/>
    <n v="390000"/>
  </r>
  <r>
    <d v="2013-10-08T00:00:00"/>
    <x v="6"/>
    <x v="3"/>
    <n v="2906"/>
    <x v="1"/>
    <n v="400000"/>
    <x v="0"/>
    <x v="1"/>
    <n v="400000"/>
  </r>
  <r>
    <d v="2013-10-08T00:00:00"/>
    <x v="6"/>
    <x v="3"/>
    <n v="2903"/>
    <x v="1"/>
    <n v="456000"/>
    <x v="0"/>
    <x v="1"/>
    <n v="456000"/>
  </r>
  <r>
    <d v="2013-10-08T00:00:00"/>
    <x v="6"/>
    <x v="3"/>
    <n v="2914"/>
    <x v="1"/>
    <n v="580000"/>
    <x v="0"/>
    <x v="0"/>
    <n v="580000"/>
  </r>
  <r>
    <d v="2013-10-08T00:00:00"/>
    <x v="6"/>
    <x v="3"/>
    <n v="2602"/>
    <x v="0"/>
    <n v="588000"/>
    <x v="0"/>
    <x v="1"/>
    <n v="588000"/>
  </r>
  <r>
    <d v="2013-10-09T00:00:00"/>
    <x v="6"/>
    <x v="3"/>
    <n v="2913"/>
    <x v="1"/>
    <n v="473000"/>
    <x v="0"/>
    <x v="0"/>
    <n v="473000"/>
  </r>
  <r>
    <d v="2013-10-09T00:00:00"/>
    <x v="6"/>
    <x v="3"/>
    <n v="2611"/>
    <x v="0"/>
    <n v="516000"/>
    <x v="0"/>
    <x v="1"/>
    <n v="516000"/>
  </r>
  <r>
    <d v="2013-10-09T00:00:00"/>
    <x v="6"/>
    <x v="3"/>
    <n v="2914"/>
    <x v="1"/>
    <n v="540000"/>
    <x v="0"/>
    <x v="1"/>
    <n v="540000"/>
  </r>
  <r>
    <d v="2013-10-09T00:00:00"/>
    <x v="6"/>
    <x v="3"/>
    <n v="2612"/>
    <x v="0"/>
    <n v="370000"/>
    <x v="1"/>
    <x v="4"/>
    <n v="370000"/>
  </r>
  <r>
    <d v="2013-10-09T00:00:00"/>
    <x v="6"/>
    <x v="3"/>
    <n v="2914"/>
    <x v="1"/>
    <n v="473000"/>
    <x v="1"/>
    <x v="0"/>
    <n v="473000"/>
  </r>
  <r>
    <d v="2013-10-10T00:00:00"/>
    <x v="6"/>
    <x v="3"/>
    <n v="2617"/>
    <x v="0"/>
    <n v="375000"/>
    <x v="0"/>
    <x v="2"/>
    <n v="375000"/>
  </r>
  <r>
    <d v="2013-10-10T00:00:00"/>
    <x v="6"/>
    <x v="3"/>
    <n v="2913"/>
    <x v="1"/>
    <n v="433500"/>
    <x v="0"/>
    <x v="1"/>
    <n v="433500"/>
  </r>
  <r>
    <d v="2013-10-10T00:00:00"/>
    <x v="6"/>
    <x v="3"/>
    <n v="2615"/>
    <x v="0"/>
    <n v="612500"/>
    <x v="0"/>
    <x v="0"/>
    <n v="612500"/>
  </r>
  <r>
    <d v="2013-10-10T00:00:00"/>
    <x v="6"/>
    <x v="3"/>
    <n v="2607"/>
    <x v="0"/>
    <n v="830000"/>
    <x v="0"/>
    <x v="0"/>
    <n v="830000"/>
  </r>
  <r>
    <d v="2013-10-10T00:00:00"/>
    <x v="6"/>
    <x v="3"/>
    <n v="2602"/>
    <x v="0"/>
    <n v="872500"/>
    <x v="0"/>
    <x v="0"/>
    <n v="872500"/>
  </r>
  <r>
    <d v="2013-10-11T00:00:00"/>
    <x v="6"/>
    <x v="3"/>
    <n v="2913"/>
    <x v="1"/>
    <n v="370000"/>
    <x v="0"/>
    <x v="1"/>
    <n v="370000"/>
  </r>
  <r>
    <d v="2013-10-11T00:00:00"/>
    <x v="6"/>
    <x v="3"/>
    <n v="2904"/>
    <x v="1"/>
    <n v="530000"/>
    <x v="0"/>
    <x v="0"/>
    <n v="530000"/>
  </r>
  <r>
    <d v="2013-10-11T00:00:00"/>
    <x v="6"/>
    <x v="3"/>
    <n v="2602"/>
    <x v="0"/>
    <n v="575000"/>
    <x v="0"/>
    <x v="1"/>
    <n v="575000"/>
  </r>
  <r>
    <d v="2013-10-11T00:00:00"/>
    <x v="6"/>
    <x v="3"/>
    <n v="2600"/>
    <x v="0"/>
    <n v="1620000"/>
    <x v="0"/>
    <x v="0"/>
    <n v="1620000"/>
  </r>
  <r>
    <d v="2013-10-12T00:00:00"/>
    <x v="6"/>
    <x v="3"/>
    <n v="2905"/>
    <x v="1"/>
    <n v="465000"/>
    <x v="0"/>
    <x v="1"/>
    <n v="465000"/>
  </r>
  <r>
    <d v="2013-10-12T00:00:00"/>
    <x v="6"/>
    <x v="3"/>
    <n v="2611"/>
    <x v="0"/>
    <n v="520000"/>
    <x v="0"/>
    <x v="0"/>
    <n v="520000"/>
  </r>
  <r>
    <d v="2013-10-12T00:00:00"/>
    <x v="6"/>
    <x v="3"/>
    <n v="2614"/>
    <x v="0"/>
    <n v="529000"/>
    <x v="0"/>
    <x v="0"/>
    <n v="529000"/>
  </r>
  <r>
    <d v="2013-10-12T00:00:00"/>
    <x v="6"/>
    <x v="3"/>
    <n v="2615"/>
    <x v="0"/>
    <n v="542000"/>
    <x v="0"/>
    <x v="0"/>
    <n v="542000"/>
  </r>
  <r>
    <d v="2013-10-12T00:00:00"/>
    <x v="6"/>
    <x v="3"/>
    <n v="2607"/>
    <x v="0"/>
    <n v="544000"/>
    <x v="0"/>
    <x v="1"/>
    <n v="544000"/>
  </r>
  <r>
    <d v="2013-10-12T00:00:00"/>
    <x v="6"/>
    <x v="3"/>
    <n v="2902"/>
    <x v="1"/>
    <n v="585000"/>
    <x v="0"/>
    <x v="0"/>
    <n v="585000"/>
  </r>
  <r>
    <d v="2013-10-12T00:00:00"/>
    <x v="6"/>
    <x v="3"/>
    <n v="2611"/>
    <x v="0"/>
    <n v="601000"/>
    <x v="0"/>
    <x v="1"/>
    <n v="601000"/>
  </r>
  <r>
    <d v="2013-10-12T00:00:00"/>
    <x v="6"/>
    <x v="3"/>
    <n v="2905"/>
    <x v="1"/>
    <n v="625000"/>
    <x v="0"/>
    <x v="3"/>
    <n v="625000"/>
  </r>
  <r>
    <d v="2013-10-12T00:00:00"/>
    <x v="6"/>
    <x v="3"/>
    <n v="2604"/>
    <x v="0"/>
    <n v="777000"/>
    <x v="0"/>
    <x v="1"/>
    <n v="777000"/>
  </r>
  <r>
    <d v="2013-10-12T00:00:00"/>
    <x v="6"/>
    <x v="3"/>
    <n v="2612"/>
    <x v="0"/>
    <n v="790000"/>
    <x v="0"/>
    <x v="2"/>
    <n v="790000"/>
  </r>
  <r>
    <d v="2013-10-12T00:00:00"/>
    <x v="6"/>
    <x v="3"/>
    <n v="2914"/>
    <x v="1"/>
    <n v="950000"/>
    <x v="0"/>
    <x v="3"/>
    <n v="950000"/>
  </r>
  <r>
    <d v="2013-10-14T00:00:00"/>
    <x v="6"/>
    <x v="3"/>
    <n v="2617"/>
    <x v="0"/>
    <n v="490000"/>
    <x v="0"/>
    <x v="1"/>
    <n v="490000"/>
  </r>
  <r>
    <d v="2013-10-14T00:00:00"/>
    <x v="6"/>
    <x v="3"/>
    <n v="2906"/>
    <x v="1"/>
    <n v="555000"/>
    <x v="0"/>
    <x v="1"/>
    <n v="555000"/>
  </r>
  <r>
    <d v="2013-10-14T00:00:00"/>
    <x v="6"/>
    <x v="3"/>
    <n v="2904"/>
    <x v="1"/>
    <n v="560000"/>
    <x v="0"/>
    <x v="0"/>
    <n v="560000"/>
  </r>
  <r>
    <d v="2013-10-14T00:00:00"/>
    <x v="6"/>
    <x v="3"/>
    <n v="2603"/>
    <x v="0"/>
    <n v="1650000"/>
    <x v="0"/>
    <x v="0"/>
    <n v="1650000"/>
  </r>
  <r>
    <d v="2013-10-14T00:00:00"/>
    <x v="6"/>
    <x v="3"/>
    <n v="2603"/>
    <x v="0"/>
    <n v="597500"/>
    <x v="1"/>
    <x v="1"/>
    <n v="597500"/>
  </r>
  <r>
    <d v="2013-10-15T00:00:00"/>
    <x v="6"/>
    <x v="3"/>
    <n v="2615"/>
    <x v="0"/>
    <n v="410000"/>
    <x v="0"/>
    <x v="1"/>
    <n v="410000"/>
  </r>
  <r>
    <d v="2013-10-15T00:00:00"/>
    <x v="6"/>
    <x v="3"/>
    <n v="2905"/>
    <x v="1"/>
    <n v="425000"/>
    <x v="0"/>
    <x v="1"/>
    <n v="425000"/>
  </r>
  <r>
    <d v="2013-10-15T00:00:00"/>
    <x v="6"/>
    <x v="3"/>
    <n v="2906"/>
    <x v="1"/>
    <n v="441000"/>
    <x v="0"/>
    <x v="1"/>
    <n v="441000"/>
  </r>
  <r>
    <d v="2013-10-15T00:00:00"/>
    <x v="6"/>
    <x v="3"/>
    <n v="2906"/>
    <x v="1"/>
    <n v="510000"/>
    <x v="0"/>
    <x v="1"/>
    <n v="510000"/>
  </r>
  <r>
    <d v="2013-10-15T00:00:00"/>
    <x v="6"/>
    <x v="3"/>
    <n v="2913"/>
    <x v="1"/>
    <n v="580000"/>
    <x v="0"/>
    <x v="0"/>
    <n v="580000"/>
  </r>
  <r>
    <d v="2013-10-15T00:00:00"/>
    <x v="6"/>
    <x v="3"/>
    <n v="2906"/>
    <x v="1"/>
    <n v="615000"/>
    <x v="0"/>
    <x v="3"/>
    <n v="615000"/>
  </r>
  <r>
    <d v="2013-10-15T00:00:00"/>
    <x v="6"/>
    <x v="3"/>
    <n v="2615"/>
    <x v="0"/>
    <n v="645000"/>
    <x v="0"/>
    <x v="0"/>
    <n v="645000"/>
  </r>
  <r>
    <d v="2013-10-16T00:00:00"/>
    <x v="6"/>
    <x v="3"/>
    <n v="2611"/>
    <x v="0"/>
    <n v="404000"/>
    <x v="0"/>
    <x v="1"/>
    <n v="404000"/>
  </r>
  <r>
    <d v="2013-10-16T00:00:00"/>
    <x v="6"/>
    <x v="3"/>
    <n v="2902"/>
    <x v="1"/>
    <n v="430000"/>
    <x v="0"/>
    <x v="0"/>
    <n v="430000"/>
  </r>
  <r>
    <d v="2013-10-16T00:00:00"/>
    <x v="6"/>
    <x v="3"/>
    <n v="2914"/>
    <x v="1"/>
    <n v="550000"/>
    <x v="0"/>
    <x v="0"/>
    <n v="550000"/>
  </r>
  <r>
    <d v="2013-10-16T00:00:00"/>
    <x v="6"/>
    <x v="3"/>
    <n v="2615"/>
    <x v="0"/>
    <n v="615000"/>
    <x v="0"/>
    <x v="0"/>
    <n v="615000"/>
  </r>
  <r>
    <d v="2013-10-16T00:00:00"/>
    <x v="6"/>
    <x v="3"/>
    <n v="2614"/>
    <x v="0"/>
    <n v="662500"/>
    <x v="0"/>
    <x v="3"/>
    <n v="662500"/>
  </r>
  <r>
    <d v="2013-10-16T00:00:00"/>
    <x v="6"/>
    <x v="3"/>
    <n v="2604"/>
    <x v="0"/>
    <n v="575000"/>
    <x v="1"/>
    <x v="2"/>
    <n v="575000"/>
  </r>
  <r>
    <d v="2013-10-17T00:00:00"/>
    <x v="6"/>
    <x v="3"/>
    <n v="2615"/>
    <x v="0"/>
    <n v="386000"/>
    <x v="0"/>
    <x v="1"/>
    <n v="386000"/>
  </r>
  <r>
    <d v="2013-10-17T00:00:00"/>
    <x v="6"/>
    <x v="3"/>
    <n v="2913"/>
    <x v="1"/>
    <n v="452000"/>
    <x v="0"/>
    <x v="1"/>
    <n v="452000"/>
  </r>
  <r>
    <d v="2013-10-17T00:00:00"/>
    <x v="6"/>
    <x v="3"/>
    <n v="2913"/>
    <x v="1"/>
    <n v="495000"/>
    <x v="0"/>
    <x v="0"/>
    <n v="495000"/>
  </r>
  <r>
    <d v="2013-10-17T00:00:00"/>
    <x v="6"/>
    <x v="3"/>
    <n v="2914"/>
    <x v="1"/>
    <n v="540000"/>
    <x v="0"/>
    <x v="0"/>
    <n v="540000"/>
  </r>
  <r>
    <d v="2013-10-17T00:00:00"/>
    <x v="6"/>
    <x v="3"/>
    <n v="2615"/>
    <x v="0"/>
    <n v="555000"/>
    <x v="0"/>
    <x v="0"/>
    <n v="555000"/>
  </r>
  <r>
    <d v="2013-10-17T00:00:00"/>
    <x v="6"/>
    <x v="3"/>
    <n v="2913"/>
    <x v="1"/>
    <n v="829000"/>
    <x v="0"/>
    <x v="0"/>
    <n v="829000"/>
  </r>
  <r>
    <d v="2013-10-18T00:00:00"/>
    <x v="6"/>
    <x v="3"/>
    <n v="2914"/>
    <x v="1"/>
    <n v="520000"/>
    <x v="0"/>
    <x v="0"/>
    <n v="520000"/>
  </r>
  <r>
    <d v="2013-10-18T00:00:00"/>
    <x v="6"/>
    <x v="3"/>
    <n v="2914"/>
    <x v="1"/>
    <n v="555000"/>
    <x v="0"/>
    <x v="0"/>
    <n v="555000"/>
  </r>
  <r>
    <d v="2013-10-18T00:00:00"/>
    <x v="6"/>
    <x v="3"/>
    <n v="2912"/>
    <x v="1"/>
    <n v="573000"/>
    <x v="0"/>
    <x v="0"/>
    <n v="573000"/>
  </r>
  <r>
    <d v="2013-10-18T00:00:00"/>
    <x v="6"/>
    <x v="3"/>
    <n v="2612"/>
    <x v="0"/>
    <n v="463000"/>
    <x v="1"/>
    <x v="2"/>
    <n v="463000"/>
  </r>
  <r>
    <d v="2013-10-19T00:00:00"/>
    <x v="6"/>
    <x v="3"/>
    <n v="2615"/>
    <x v="0"/>
    <n v="375000"/>
    <x v="0"/>
    <x v="1"/>
    <n v="375000"/>
  </r>
  <r>
    <d v="2013-10-19T00:00:00"/>
    <x v="6"/>
    <x v="3"/>
    <n v="2615"/>
    <x v="0"/>
    <n v="401000"/>
    <x v="0"/>
    <x v="0"/>
    <n v="401000"/>
  </r>
  <r>
    <d v="2013-10-19T00:00:00"/>
    <x v="6"/>
    <x v="3"/>
    <n v="2905"/>
    <x v="1"/>
    <n v="492000"/>
    <x v="0"/>
    <x v="1"/>
    <n v="492000"/>
  </r>
  <r>
    <d v="2013-10-19T00:00:00"/>
    <x v="6"/>
    <x v="3"/>
    <n v="2602"/>
    <x v="0"/>
    <n v="540000"/>
    <x v="0"/>
    <x v="1"/>
    <n v="540000"/>
  </r>
  <r>
    <d v="2013-10-19T00:00:00"/>
    <x v="6"/>
    <x v="3"/>
    <n v="2617"/>
    <x v="0"/>
    <n v="582000"/>
    <x v="0"/>
    <x v="1"/>
    <n v="582000"/>
  </r>
  <r>
    <d v="2013-10-19T00:00:00"/>
    <x v="6"/>
    <x v="3"/>
    <n v="2913"/>
    <x v="1"/>
    <n v="660000"/>
    <x v="0"/>
    <x v="0"/>
    <n v="660000"/>
  </r>
  <r>
    <d v="2013-10-19T00:00:00"/>
    <x v="6"/>
    <x v="3"/>
    <n v="2602"/>
    <x v="0"/>
    <n v="661000"/>
    <x v="0"/>
    <x v="1"/>
    <n v="661000"/>
  </r>
  <r>
    <d v="2013-10-19T00:00:00"/>
    <x v="6"/>
    <x v="3"/>
    <n v="2602"/>
    <x v="0"/>
    <n v="700000"/>
    <x v="0"/>
    <x v="1"/>
    <n v="700000"/>
  </r>
  <r>
    <d v="2013-10-19T00:00:00"/>
    <x v="6"/>
    <x v="3"/>
    <n v="2611"/>
    <x v="0"/>
    <n v="767000"/>
    <x v="0"/>
    <x v="0"/>
    <n v="767000"/>
  </r>
  <r>
    <d v="2013-10-19T00:00:00"/>
    <x v="6"/>
    <x v="3"/>
    <n v="2612"/>
    <x v="0"/>
    <n v="1155000"/>
    <x v="0"/>
    <x v="0"/>
    <n v="1155000"/>
  </r>
  <r>
    <d v="2013-10-19T00:00:00"/>
    <x v="6"/>
    <x v="3"/>
    <n v="2603"/>
    <x v="0"/>
    <n v="1260000"/>
    <x v="0"/>
    <x v="1"/>
    <n v="1260000"/>
  </r>
  <r>
    <d v="2013-10-21T00:00:00"/>
    <x v="6"/>
    <x v="3"/>
    <n v="2906"/>
    <x v="1"/>
    <n v="398000"/>
    <x v="0"/>
    <x v="1"/>
    <n v="398000"/>
  </r>
  <r>
    <d v="2013-10-21T00:00:00"/>
    <x v="6"/>
    <x v="3"/>
    <n v="2602"/>
    <x v="0"/>
    <n v="570000"/>
    <x v="0"/>
    <x v="1"/>
    <n v="570000"/>
  </r>
  <r>
    <d v="2013-10-21T00:00:00"/>
    <x v="6"/>
    <x v="3"/>
    <n v="2606"/>
    <x v="0"/>
    <n v="615000"/>
    <x v="0"/>
    <x v="1"/>
    <n v="615000"/>
  </r>
  <r>
    <d v="2013-10-21T00:00:00"/>
    <x v="6"/>
    <x v="3"/>
    <n v="2905"/>
    <x v="1"/>
    <n v="616000"/>
    <x v="0"/>
    <x v="3"/>
    <n v="616000"/>
  </r>
  <r>
    <d v="2013-10-21T00:00:00"/>
    <x v="6"/>
    <x v="3"/>
    <n v="2913"/>
    <x v="1"/>
    <n v="625000"/>
    <x v="0"/>
    <x v="3"/>
    <n v="625000"/>
  </r>
  <r>
    <d v="2013-10-22T00:00:00"/>
    <x v="6"/>
    <x v="3"/>
    <n v="2914"/>
    <x v="1"/>
    <n v="322000"/>
    <x v="0"/>
    <x v="2"/>
    <n v="322000"/>
  </r>
  <r>
    <d v="2013-10-22T00:00:00"/>
    <x v="6"/>
    <x v="3"/>
    <n v="2617"/>
    <x v="0"/>
    <n v="498950"/>
    <x v="0"/>
    <x v="0"/>
    <n v="498950"/>
  </r>
  <r>
    <d v="2013-10-22T00:00:00"/>
    <x v="6"/>
    <x v="3"/>
    <n v="2914"/>
    <x v="1"/>
    <n v="536000"/>
    <x v="0"/>
    <x v="0"/>
    <n v="536000"/>
  </r>
  <r>
    <d v="2013-10-22T00:00:00"/>
    <x v="6"/>
    <x v="3"/>
    <n v="2617"/>
    <x v="0"/>
    <n v="549950"/>
    <x v="0"/>
    <x v="0"/>
    <n v="549950"/>
  </r>
  <r>
    <d v="2013-10-22T00:00:00"/>
    <x v="6"/>
    <x v="3"/>
    <n v="2906"/>
    <x v="1"/>
    <n v="554000"/>
    <x v="0"/>
    <x v="0"/>
    <n v="554000"/>
  </r>
  <r>
    <d v="2013-10-22T00:00:00"/>
    <x v="6"/>
    <x v="3"/>
    <n v="2905"/>
    <x v="1"/>
    <n v="593500"/>
    <x v="0"/>
    <x v="0"/>
    <n v="593500"/>
  </r>
  <r>
    <d v="2013-10-22T00:00:00"/>
    <x v="6"/>
    <x v="3"/>
    <n v="2611"/>
    <x v="0"/>
    <n v="661000"/>
    <x v="0"/>
    <x v="0"/>
    <n v="661000"/>
  </r>
  <r>
    <d v="2013-10-22T00:00:00"/>
    <x v="6"/>
    <x v="3"/>
    <n v="2605"/>
    <x v="0"/>
    <n v="725000"/>
    <x v="0"/>
    <x v="0"/>
    <n v="725000"/>
  </r>
  <r>
    <d v="2013-10-22T00:00:00"/>
    <x v="6"/>
    <x v="3"/>
    <n v="2607"/>
    <x v="0"/>
    <n v="740000"/>
    <x v="0"/>
    <x v="1"/>
    <n v="740000"/>
  </r>
  <r>
    <d v="2013-10-22T00:00:00"/>
    <x v="6"/>
    <x v="3"/>
    <n v="2617"/>
    <x v="0"/>
    <n v="850000"/>
    <x v="0"/>
    <x v="0"/>
    <n v="850000"/>
  </r>
  <r>
    <d v="2013-10-23T00:00:00"/>
    <x v="6"/>
    <x v="3"/>
    <n v="2905"/>
    <x v="1"/>
    <n v="385000"/>
    <x v="0"/>
    <x v="1"/>
    <n v="385000"/>
  </r>
  <r>
    <d v="2013-10-23T00:00:00"/>
    <x v="6"/>
    <x v="3"/>
    <n v="2615"/>
    <x v="0"/>
    <n v="445000"/>
    <x v="0"/>
    <x v="1"/>
    <n v="445000"/>
  </r>
  <r>
    <d v="2013-10-23T00:00:00"/>
    <x v="6"/>
    <x v="3"/>
    <n v="2605"/>
    <x v="0"/>
    <n v="640000"/>
    <x v="0"/>
    <x v="1"/>
    <n v="640000"/>
  </r>
  <r>
    <d v="2013-10-23T00:00:00"/>
    <x v="6"/>
    <x v="3"/>
    <n v="2617"/>
    <x v="0"/>
    <n v="690000"/>
    <x v="0"/>
    <x v="0"/>
    <n v="690000"/>
  </r>
  <r>
    <d v="2013-10-23T00:00:00"/>
    <x v="6"/>
    <x v="3"/>
    <n v="2602"/>
    <x v="0"/>
    <n v="745000"/>
    <x v="0"/>
    <x v="1"/>
    <n v="745000"/>
  </r>
  <r>
    <d v="2013-10-23T00:00:00"/>
    <x v="6"/>
    <x v="3"/>
    <n v="2902"/>
    <x v="1"/>
    <n v="800000"/>
    <x v="0"/>
    <x v="3"/>
    <n v="800000"/>
  </r>
  <r>
    <d v="2013-10-24T00:00:00"/>
    <x v="6"/>
    <x v="3"/>
    <n v="2615"/>
    <x v="0"/>
    <n v="372000"/>
    <x v="0"/>
    <x v="1"/>
    <n v="372000"/>
  </r>
  <r>
    <d v="2013-10-24T00:00:00"/>
    <x v="6"/>
    <x v="3"/>
    <n v="2614"/>
    <x v="0"/>
    <n v="400000"/>
    <x v="0"/>
    <x v="1"/>
    <n v="400000"/>
  </r>
  <r>
    <d v="2013-10-24T00:00:00"/>
    <x v="6"/>
    <x v="3"/>
    <n v="2913"/>
    <x v="1"/>
    <n v="445500"/>
    <x v="0"/>
    <x v="1"/>
    <n v="445500"/>
  </r>
  <r>
    <d v="2013-10-24T00:00:00"/>
    <x v="6"/>
    <x v="3"/>
    <n v="2612"/>
    <x v="0"/>
    <n v="350000"/>
    <x v="1"/>
    <x v="4"/>
    <n v="350000"/>
  </r>
  <r>
    <d v="2013-10-24T00:00:00"/>
    <x v="6"/>
    <x v="3"/>
    <n v="2600"/>
    <x v="0"/>
    <n v="1000000"/>
    <x v="1"/>
    <x v="1"/>
    <n v="1000000"/>
  </r>
  <r>
    <d v="2013-10-25T00:00:00"/>
    <x v="6"/>
    <x v="3"/>
    <n v="2914"/>
    <x v="1"/>
    <n v="415000"/>
    <x v="0"/>
    <x v="1"/>
    <n v="415000"/>
  </r>
  <r>
    <d v="2013-10-25T00:00:00"/>
    <x v="6"/>
    <x v="3"/>
    <n v="2905"/>
    <x v="1"/>
    <n v="425000"/>
    <x v="0"/>
    <x v="1"/>
    <n v="425000"/>
  </r>
  <r>
    <d v="2013-10-25T00:00:00"/>
    <x v="6"/>
    <x v="3"/>
    <n v="2914"/>
    <x v="1"/>
    <n v="477000"/>
    <x v="0"/>
    <x v="1"/>
    <n v="477000"/>
  </r>
  <r>
    <d v="2013-10-25T00:00:00"/>
    <x v="6"/>
    <x v="3"/>
    <n v="2913"/>
    <x v="1"/>
    <n v="481000"/>
    <x v="0"/>
    <x v="0"/>
    <n v="481000"/>
  </r>
  <r>
    <d v="2013-10-25T00:00:00"/>
    <x v="6"/>
    <x v="3"/>
    <n v="2615"/>
    <x v="0"/>
    <n v="500000"/>
    <x v="0"/>
    <x v="0"/>
    <n v="500000"/>
  </r>
  <r>
    <d v="2013-10-25T00:00:00"/>
    <x v="6"/>
    <x v="3"/>
    <n v="2615"/>
    <x v="0"/>
    <n v="535000"/>
    <x v="0"/>
    <x v="1"/>
    <n v="535000"/>
  </r>
  <r>
    <d v="2013-10-25T00:00:00"/>
    <x v="6"/>
    <x v="3"/>
    <n v="2602"/>
    <x v="0"/>
    <n v="547000"/>
    <x v="0"/>
    <x v="1"/>
    <n v="547000"/>
  </r>
  <r>
    <d v="2013-10-25T00:00:00"/>
    <x v="6"/>
    <x v="3"/>
    <n v="2607"/>
    <x v="0"/>
    <n v="678000"/>
    <x v="0"/>
    <x v="0"/>
    <n v="678000"/>
  </r>
  <r>
    <d v="2013-10-25T00:00:00"/>
    <x v="6"/>
    <x v="3"/>
    <n v="2602"/>
    <x v="0"/>
    <n v="695000"/>
    <x v="0"/>
    <x v="1"/>
    <n v="695000"/>
  </r>
  <r>
    <d v="2013-10-25T00:00:00"/>
    <x v="6"/>
    <x v="3"/>
    <n v="2906"/>
    <x v="1"/>
    <n v="730000"/>
    <x v="0"/>
    <x v="3"/>
    <n v="730000"/>
  </r>
  <r>
    <d v="2013-10-25T00:00:00"/>
    <x v="6"/>
    <x v="3"/>
    <n v="2617"/>
    <x v="0"/>
    <n v="776000"/>
    <x v="0"/>
    <x v="3"/>
    <n v="776000"/>
  </r>
  <r>
    <d v="2013-10-25T00:00:00"/>
    <x v="6"/>
    <x v="3"/>
    <n v="2603"/>
    <x v="0"/>
    <n v="395000"/>
    <x v="1"/>
    <x v="2"/>
    <n v="395000"/>
  </r>
  <r>
    <d v="2013-10-26T00:00:00"/>
    <x v="6"/>
    <x v="3"/>
    <n v="2615"/>
    <x v="0"/>
    <n v="452500"/>
    <x v="0"/>
    <x v="1"/>
    <n v="452500"/>
  </r>
  <r>
    <d v="2013-10-26T00:00:00"/>
    <x v="6"/>
    <x v="3"/>
    <n v="2615"/>
    <x v="0"/>
    <n v="470000"/>
    <x v="0"/>
    <x v="1"/>
    <n v="470000"/>
  </r>
  <r>
    <d v="2013-10-26T00:00:00"/>
    <x v="6"/>
    <x v="3"/>
    <n v="2913"/>
    <x v="1"/>
    <n v="486000"/>
    <x v="0"/>
    <x v="1"/>
    <n v="486000"/>
  </r>
  <r>
    <d v="2013-10-26T00:00:00"/>
    <x v="6"/>
    <x v="3"/>
    <n v="2903"/>
    <x v="1"/>
    <n v="605000"/>
    <x v="0"/>
    <x v="0"/>
    <n v="605000"/>
  </r>
  <r>
    <d v="2013-10-26T00:00:00"/>
    <x v="6"/>
    <x v="3"/>
    <n v="2602"/>
    <x v="0"/>
    <n v="730000"/>
    <x v="0"/>
    <x v="1"/>
    <n v="730000"/>
  </r>
  <r>
    <d v="2013-10-26T00:00:00"/>
    <x v="6"/>
    <x v="3"/>
    <n v="2602"/>
    <x v="0"/>
    <n v="844000"/>
    <x v="0"/>
    <x v="3"/>
    <n v="844000"/>
  </r>
  <r>
    <d v="2013-10-26T00:00:00"/>
    <x v="6"/>
    <x v="3"/>
    <n v="2612"/>
    <x v="0"/>
    <n v="860000"/>
    <x v="0"/>
    <x v="0"/>
    <n v="860000"/>
  </r>
  <r>
    <d v="2013-10-26T00:00:00"/>
    <x v="6"/>
    <x v="3"/>
    <n v="2602"/>
    <x v="0"/>
    <n v="1220000"/>
    <x v="0"/>
    <x v="0"/>
    <n v="1220000"/>
  </r>
  <r>
    <d v="2013-10-28T00:00:00"/>
    <x v="6"/>
    <x v="3"/>
    <n v="2902"/>
    <x v="1"/>
    <n v="395000"/>
    <x v="0"/>
    <x v="1"/>
    <n v="395000"/>
  </r>
  <r>
    <d v="2013-10-28T00:00:00"/>
    <x v="6"/>
    <x v="3"/>
    <n v="2913"/>
    <x v="1"/>
    <n v="420000"/>
    <x v="0"/>
    <x v="1"/>
    <n v="420000"/>
  </r>
  <r>
    <d v="2013-10-28T00:00:00"/>
    <x v="6"/>
    <x v="3"/>
    <n v="2905"/>
    <x v="1"/>
    <n v="428500"/>
    <x v="0"/>
    <x v="1"/>
    <n v="428500"/>
  </r>
  <r>
    <d v="2013-10-28T00:00:00"/>
    <x v="6"/>
    <x v="3"/>
    <n v="2611"/>
    <x v="0"/>
    <n v="640000"/>
    <x v="0"/>
    <x v="0"/>
    <n v="640000"/>
  </r>
  <r>
    <d v="2013-10-28T00:00:00"/>
    <x v="6"/>
    <x v="3"/>
    <n v="2606"/>
    <x v="0"/>
    <n v="680000"/>
    <x v="0"/>
    <x v="3"/>
    <n v="680000"/>
  </r>
  <r>
    <d v="2013-10-29T00:00:00"/>
    <x v="6"/>
    <x v="3"/>
    <n v="2905"/>
    <x v="1"/>
    <n v="495000"/>
    <x v="0"/>
    <x v="1"/>
    <n v="495000"/>
  </r>
  <r>
    <d v="2013-10-29T00:00:00"/>
    <x v="6"/>
    <x v="3"/>
    <n v="2615"/>
    <x v="0"/>
    <n v="515000"/>
    <x v="0"/>
    <x v="0"/>
    <n v="515000"/>
  </r>
  <r>
    <d v="2013-10-29T00:00:00"/>
    <x v="6"/>
    <x v="3"/>
    <n v="2914"/>
    <x v="1"/>
    <n v="637000"/>
    <x v="0"/>
    <x v="0"/>
    <n v="637000"/>
  </r>
  <r>
    <d v="2013-10-29T00:00:00"/>
    <x v="6"/>
    <x v="3"/>
    <n v="2906"/>
    <x v="1"/>
    <n v="655000"/>
    <x v="0"/>
    <x v="0"/>
    <n v="655000"/>
  </r>
  <r>
    <d v="2013-10-29T00:00:00"/>
    <x v="6"/>
    <x v="3"/>
    <n v="2603"/>
    <x v="0"/>
    <n v="1035000"/>
    <x v="0"/>
    <x v="1"/>
    <n v="1035000"/>
  </r>
  <r>
    <d v="2013-10-29T00:00:00"/>
    <x v="6"/>
    <x v="3"/>
    <n v="2612"/>
    <x v="0"/>
    <n v="460000"/>
    <x v="1"/>
    <x v="2"/>
    <n v="460000"/>
  </r>
  <r>
    <d v="2013-10-30T00:00:00"/>
    <x v="6"/>
    <x v="3"/>
    <n v="2615"/>
    <x v="0"/>
    <n v="442000"/>
    <x v="0"/>
    <x v="1"/>
    <n v="442000"/>
  </r>
  <r>
    <d v="2013-10-30T00:00:00"/>
    <x v="6"/>
    <x v="3"/>
    <n v="2602"/>
    <x v="0"/>
    <n v="605000"/>
    <x v="0"/>
    <x v="1"/>
    <n v="605000"/>
  </r>
  <r>
    <d v="2013-10-31T00:00:00"/>
    <x v="6"/>
    <x v="3"/>
    <n v="2615"/>
    <x v="0"/>
    <n v="413000"/>
    <x v="0"/>
    <x v="1"/>
    <n v="413000"/>
  </r>
  <r>
    <d v="2013-10-31T00:00:00"/>
    <x v="6"/>
    <x v="3"/>
    <n v="2615"/>
    <x v="0"/>
    <n v="465000"/>
    <x v="0"/>
    <x v="1"/>
    <n v="465000"/>
  </r>
  <r>
    <d v="2013-10-31T00:00:00"/>
    <x v="6"/>
    <x v="3"/>
    <n v="2902"/>
    <x v="1"/>
    <n v="475000"/>
    <x v="0"/>
    <x v="1"/>
    <n v="475000"/>
  </r>
  <r>
    <d v="2013-10-31T00:00:00"/>
    <x v="6"/>
    <x v="3"/>
    <n v="2914"/>
    <x v="1"/>
    <n v="520000"/>
    <x v="0"/>
    <x v="0"/>
    <n v="520000"/>
  </r>
  <r>
    <d v="2013-10-31T00:00:00"/>
    <x v="6"/>
    <x v="3"/>
    <n v="2605"/>
    <x v="0"/>
    <n v="544000"/>
    <x v="0"/>
    <x v="1"/>
    <n v="544000"/>
  </r>
  <r>
    <d v="2013-10-31T00:00:00"/>
    <x v="6"/>
    <x v="3"/>
    <n v="2607"/>
    <x v="0"/>
    <n v="570000"/>
    <x v="0"/>
    <x v="1"/>
    <n v="570000"/>
  </r>
  <r>
    <d v="2013-10-31T00:00:00"/>
    <x v="6"/>
    <x v="3"/>
    <n v="2617"/>
    <x v="0"/>
    <n v="581000"/>
    <x v="0"/>
    <x v="0"/>
    <n v="581000"/>
  </r>
  <r>
    <d v="2013-10-31T00:00:00"/>
    <x v="6"/>
    <x v="3"/>
    <n v="2602"/>
    <x v="0"/>
    <n v="605000"/>
    <x v="0"/>
    <x v="1"/>
    <n v="605000"/>
  </r>
  <r>
    <d v="2013-10-31T00:00:00"/>
    <x v="6"/>
    <x v="3"/>
    <n v="2904"/>
    <x v="1"/>
    <n v="880000"/>
    <x v="0"/>
    <x v="0"/>
    <n v="880000"/>
  </r>
  <r>
    <d v="2013-10-31T00:00:00"/>
    <x v="6"/>
    <x v="3"/>
    <n v="2617"/>
    <x v="0"/>
    <n v="781000"/>
    <x v="1"/>
    <x v="1"/>
    <n v="781000"/>
  </r>
  <r>
    <d v="2013-11-01T00:00:00"/>
    <x v="6"/>
    <x v="3"/>
    <n v="2913"/>
    <x v="1"/>
    <n v="430000"/>
    <x v="0"/>
    <x v="1"/>
    <n v="430000"/>
  </r>
  <r>
    <d v="2013-11-01T00:00:00"/>
    <x v="6"/>
    <x v="3"/>
    <n v="2615"/>
    <x v="0"/>
    <n v="434000"/>
    <x v="0"/>
    <x v="0"/>
    <n v="434000"/>
  </r>
  <r>
    <d v="2013-11-01T00:00:00"/>
    <x v="6"/>
    <x v="3"/>
    <n v="2912"/>
    <x v="1"/>
    <n v="550000"/>
    <x v="0"/>
    <x v="0"/>
    <n v="550000"/>
  </r>
  <r>
    <d v="2013-11-01T00:00:00"/>
    <x v="6"/>
    <x v="3"/>
    <n v="2602"/>
    <x v="0"/>
    <n v="560000"/>
    <x v="0"/>
    <x v="1"/>
    <n v="560000"/>
  </r>
  <r>
    <d v="2013-11-01T00:00:00"/>
    <x v="6"/>
    <x v="3"/>
    <n v="2913"/>
    <x v="1"/>
    <n v="595000"/>
    <x v="0"/>
    <x v="0"/>
    <n v="595000"/>
  </r>
  <r>
    <d v="2013-11-01T00:00:00"/>
    <x v="6"/>
    <x v="3"/>
    <n v="2906"/>
    <x v="1"/>
    <n v="685000"/>
    <x v="0"/>
    <x v="0"/>
    <n v="685000"/>
  </r>
  <r>
    <d v="2013-11-01T00:00:00"/>
    <x v="6"/>
    <x v="3"/>
    <n v="2612"/>
    <x v="0"/>
    <n v="870000"/>
    <x v="0"/>
    <x v="3"/>
    <n v="870000"/>
  </r>
  <r>
    <d v="2013-11-02T00:00:00"/>
    <x v="6"/>
    <x v="3"/>
    <n v="2611"/>
    <x v="0"/>
    <n v="435000"/>
    <x v="0"/>
    <x v="1"/>
    <n v="435000"/>
  </r>
  <r>
    <d v="2013-11-02T00:00:00"/>
    <x v="6"/>
    <x v="3"/>
    <n v="2902"/>
    <x v="1"/>
    <n v="500000"/>
    <x v="0"/>
    <x v="1"/>
    <n v="500000"/>
  </r>
  <r>
    <d v="2013-11-04T00:00:00"/>
    <x v="6"/>
    <x v="3"/>
    <n v="2615"/>
    <x v="0"/>
    <n v="465000"/>
    <x v="0"/>
    <x v="1"/>
    <n v="465000"/>
  </r>
  <r>
    <d v="2013-11-04T00:00:00"/>
    <x v="6"/>
    <x v="3"/>
    <n v="2913"/>
    <x v="1"/>
    <n v="471000"/>
    <x v="0"/>
    <x v="1"/>
    <n v="471000"/>
  </r>
  <r>
    <d v="2013-11-04T00:00:00"/>
    <x v="6"/>
    <x v="3"/>
    <n v="2906"/>
    <x v="1"/>
    <n v="520000"/>
    <x v="0"/>
    <x v="0"/>
    <n v="520000"/>
  </r>
  <r>
    <d v="2013-11-04T00:00:00"/>
    <x v="6"/>
    <x v="3"/>
    <n v="2905"/>
    <x v="1"/>
    <n v="525000"/>
    <x v="0"/>
    <x v="0"/>
    <n v="525000"/>
  </r>
  <r>
    <d v="2013-11-04T00:00:00"/>
    <x v="6"/>
    <x v="3"/>
    <n v="2602"/>
    <x v="0"/>
    <n v="579000"/>
    <x v="0"/>
    <x v="1"/>
    <n v="579000"/>
  </r>
  <r>
    <d v="2013-11-04T00:00:00"/>
    <x v="6"/>
    <x v="3"/>
    <n v="2602"/>
    <x v="0"/>
    <n v="229000"/>
    <x v="1"/>
    <x v="4"/>
    <n v="229000"/>
  </r>
  <r>
    <d v="2013-11-05T00:00:00"/>
    <x v="6"/>
    <x v="3"/>
    <n v="2615"/>
    <x v="0"/>
    <n v="393000"/>
    <x v="0"/>
    <x v="1"/>
    <n v="393000"/>
  </r>
  <r>
    <d v="2013-11-05T00:00:00"/>
    <x v="6"/>
    <x v="3"/>
    <n v="2903"/>
    <x v="1"/>
    <n v="398000"/>
    <x v="0"/>
    <x v="1"/>
    <n v="398000"/>
  </r>
  <r>
    <d v="2013-11-05T00:00:00"/>
    <x v="6"/>
    <x v="3"/>
    <n v="2905"/>
    <x v="1"/>
    <n v="425000"/>
    <x v="0"/>
    <x v="1"/>
    <n v="425000"/>
  </r>
  <r>
    <d v="2013-11-05T00:00:00"/>
    <x v="6"/>
    <x v="3"/>
    <n v="2615"/>
    <x v="0"/>
    <n v="460100"/>
    <x v="0"/>
    <x v="1"/>
    <n v="460100"/>
  </r>
  <r>
    <d v="2013-11-05T00:00:00"/>
    <x v="6"/>
    <x v="3"/>
    <n v="2914"/>
    <x v="1"/>
    <n v="478000"/>
    <x v="0"/>
    <x v="1"/>
    <n v="478000"/>
  </r>
  <r>
    <d v="2013-11-05T00:00:00"/>
    <x v="6"/>
    <x v="3"/>
    <n v="2904"/>
    <x v="1"/>
    <n v="567500"/>
    <x v="0"/>
    <x v="0"/>
    <n v="567500"/>
  </r>
  <r>
    <d v="2013-11-06T00:00:00"/>
    <x v="6"/>
    <x v="3"/>
    <n v="2905"/>
    <x v="1"/>
    <n v="405000"/>
    <x v="0"/>
    <x v="1"/>
    <n v="405000"/>
  </r>
  <r>
    <d v="2013-11-06T00:00:00"/>
    <x v="6"/>
    <x v="3"/>
    <n v="2904"/>
    <x v="1"/>
    <n v="485000"/>
    <x v="0"/>
    <x v="1"/>
    <n v="485000"/>
  </r>
  <r>
    <d v="2013-11-06T00:00:00"/>
    <x v="6"/>
    <x v="3"/>
    <n v="2913"/>
    <x v="1"/>
    <n v="555000"/>
    <x v="0"/>
    <x v="0"/>
    <n v="555000"/>
  </r>
  <r>
    <d v="2013-11-06T00:00:00"/>
    <x v="6"/>
    <x v="3"/>
    <n v="2606"/>
    <x v="0"/>
    <n v="575000"/>
    <x v="0"/>
    <x v="1"/>
    <n v="575000"/>
  </r>
  <r>
    <d v="2013-11-06T00:00:00"/>
    <x v="6"/>
    <x v="3"/>
    <n v="2913"/>
    <x v="1"/>
    <n v="715000"/>
    <x v="0"/>
    <x v="0"/>
    <n v="715000"/>
  </r>
  <r>
    <d v="2013-11-06T00:00:00"/>
    <x v="6"/>
    <x v="3"/>
    <n v="2913"/>
    <x v="1"/>
    <n v="776000"/>
    <x v="0"/>
    <x v="0"/>
    <n v="776000"/>
  </r>
  <r>
    <d v="2013-11-06T00:00:00"/>
    <x v="6"/>
    <x v="3"/>
    <n v="2602"/>
    <x v="0"/>
    <n v="955000"/>
    <x v="0"/>
    <x v="0"/>
    <n v="955000"/>
  </r>
  <r>
    <d v="2013-11-06T00:00:00"/>
    <x v="6"/>
    <x v="3"/>
    <n v="2604"/>
    <x v="0"/>
    <n v="455000"/>
    <x v="1"/>
    <x v="2"/>
    <n v="455000"/>
  </r>
  <r>
    <d v="2013-11-06T00:00:00"/>
    <x v="6"/>
    <x v="3"/>
    <n v="2603"/>
    <x v="0"/>
    <n v="676000"/>
    <x v="1"/>
    <x v="2"/>
    <n v="676000"/>
  </r>
  <r>
    <d v="2013-11-07T00:00:00"/>
    <x v="6"/>
    <x v="3"/>
    <n v="2615"/>
    <x v="0"/>
    <n v="385000"/>
    <x v="0"/>
    <x v="1"/>
    <n v="385000"/>
  </r>
  <r>
    <d v="2013-11-07T00:00:00"/>
    <x v="6"/>
    <x v="3"/>
    <n v="2615"/>
    <x v="0"/>
    <n v="420000"/>
    <x v="0"/>
    <x v="1"/>
    <n v="420000"/>
  </r>
  <r>
    <d v="2013-11-07T00:00:00"/>
    <x v="6"/>
    <x v="3"/>
    <n v="2913"/>
    <x v="1"/>
    <n v="420000"/>
    <x v="0"/>
    <x v="1"/>
    <n v="420000"/>
  </r>
  <r>
    <d v="2013-11-07T00:00:00"/>
    <x v="6"/>
    <x v="3"/>
    <n v="2615"/>
    <x v="0"/>
    <n v="435000"/>
    <x v="0"/>
    <x v="1"/>
    <n v="435000"/>
  </r>
  <r>
    <d v="2013-11-07T00:00:00"/>
    <x v="6"/>
    <x v="3"/>
    <n v="2905"/>
    <x v="1"/>
    <n v="450000"/>
    <x v="0"/>
    <x v="1"/>
    <n v="450000"/>
  </r>
  <r>
    <d v="2013-11-07T00:00:00"/>
    <x v="6"/>
    <x v="3"/>
    <n v="2902"/>
    <x v="1"/>
    <n v="462000"/>
    <x v="0"/>
    <x v="1"/>
    <n v="462000"/>
  </r>
  <r>
    <d v="2013-11-07T00:00:00"/>
    <x v="6"/>
    <x v="3"/>
    <n v="2904"/>
    <x v="1"/>
    <n v="485000"/>
    <x v="0"/>
    <x v="1"/>
    <n v="485000"/>
  </r>
  <r>
    <d v="2013-11-07T00:00:00"/>
    <x v="6"/>
    <x v="3"/>
    <n v="2617"/>
    <x v="0"/>
    <n v="497000"/>
    <x v="0"/>
    <x v="0"/>
    <n v="497000"/>
  </r>
  <r>
    <d v="2013-11-07T00:00:00"/>
    <x v="6"/>
    <x v="3"/>
    <n v="2611"/>
    <x v="0"/>
    <n v="513500"/>
    <x v="0"/>
    <x v="1"/>
    <n v="513500"/>
  </r>
  <r>
    <d v="2013-11-07T00:00:00"/>
    <x v="6"/>
    <x v="3"/>
    <n v="2913"/>
    <x v="1"/>
    <n v="549780"/>
    <x v="0"/>
    <x v="0"/>
    <n v="549780"/>
  </r>
  <r>
    <d v="2013-11-07T00:00:00"/>
    <x v="6"/>
    <x v="3"/>
    <n v="2605"/>
    <x v="0"/>
    <n v="635000"/>
    <x v="0"/>
    <x v="1"/>
    <n v="635000"/>
  </r>
  <r>
    <d v="2013-11-07T00:00:00"/>
    <x v="6"/>
    <x v="3"/>
    <n v="2602"/>
    <x v="0"/>
    <n v="670000"/>
    <x v="0"/>
    <x v="0"/>
    <n v="670000"/>
  </r>
  <r>
    <d v="2013-11-07T00:00:00"/>
    <x v="6"/>
    <x v="3"/>
    <n v="2904"/>
    <x v="1"/>
    <n v="690000"/>
    <x v="0"/>
    <x v="0"/>
    <n v="690000"/>
  </r>
  <r>
    <d v="2013-11-07T00:00:00"/>
    <x v="6"/>
    <x v="3"/>
    <n v="2905"/>
    <x v="1"/>
    <n v="705000"/>
    <x v="0"/>
    <x v="0"/>
    <n v="705000"/>
  </r>
  <r>
    <d v="2013-11-07T00:00:00"/>
    <x v="6"/>
    <x v="3"/>
    <n v="2607"/>
    <x v="0"/>
    <n v="710000"/>
    <x v="0"/>
    <x v="0"/>
    <n v="710000"/>
  </r>
  <r>
    <d v="2013-11-07T00:00:00"/>
    <x v="6"/>
    <x v="3"/>
    <n v="2913"/>
    <x v="1"/>
    <n v="790000"/>
    <x v="0"/>
    <x v="0"/>
    <n v="790000"/>
  </r>
  <r>
    <d v="2013-11-07T00:00:00"/>
    <x v="6"/>
    <x v="3"/>
    <n v="2602"/>
    <x v="0"/>
    <n v="915000"/>
    <x v="0"/>
    <x v="3"/>
    <n v="915000"/>
  </r>
  <r>
    <d v="2013-11-07T00:00:00"/>
    <x v="6"/>
    <x v="3"/>
    <n v="2605"/>
    <x v="0"/>
    <n v="250000"/>
    <x v="1"/>
    <x v="4"/>
    <n v="250000"/>
  </r>
  <r>
    <d v="2013-11-07T00:00:00"/>
    <x v="6"/>
    <x v="3"/>
    <n v="2603"/>
    <x v="0"/>
    <n v="390000"/>
    <x v="1"/>
    <x v="4"/>
    <n v="390000"/>
  </r>
  <r>
    <d v="2013-11-08T00:00:00"/>
    <x v="6"/>
    <x v="3"/>
    <n v="2906"/>
    <x v="1"/>
    <n v="353000"/>
    <x v="0"/>
    <x v="1"/>
    <n v="353000"/>
  </r>
  <r>
    <d v="2013-11-08T00:00:00"/>
    <x v="6"/>
    <x v="3"/>
    <n v="2614"/>
    <x v="0"/>
    <n v="410000"/>
    <x v="0"/>
    <x v="2"/>
    <n v="410000"/>
  </r>
  <r>
    <d v="2013-11-08T00:00:00"/>
    <x v="6"/>
    <x v="3"/>
    <n v="2903"/>
    <x v="1"/>
    <n v="420000"/>
    <x v="0"/>
    <x v="0"/>
    <n v="420000"/>
  </r>
  <r>
    <d v="2013-11-08T00:00:00"/>
    <x v="6"/>
    <x v="3"/>
    <n v="2905"/>
    <x v="1"/>
    <n v="420000"/>
    <x v="0"/>
    <x v="1"/>
    <n v="420000"/>
  </r>
  <r>
    <d v="2013-11-08T00:00:00"/>
    <x v="6"/>
    <x v="3"/>
    <n v="2617"/>
    <x v="0"/>
    <n v="440000"/>
    <x v="0"/>
    <x v="1"/>
    <n v="440000"/>
  </r>
  <r>
    <d v="2013-11-08T00:00:00"/>
    <x v="6"/>
    <x v="3"/>
    <n v="2906"/>
    <x v="1"/>
    <n v="456000"/>
    <x v="0"/>
    <x v="1"/>
    <n v="456000"/>
  </r>
  <r>
    <d v="2013-11-08T00:00:00"/>
    <x v="6"/>
    <x v="3"/>
    <n v="2615"/>
    <x v="0"/>
    <n v="509000"/>
    <x v="0"/>
    <x v="0"/>
    <n v="509000"/>
  </r>
  <r>
    <d v="2013-11-08T00:00:00"/>
    <x v="6"/>
    <x v="3"/>
    <n v="2905"/>
    <x v="1"/>
    <n v="555000"/>
    <x v="0"/>
    <x v="0"/>
    <n v="555000"/>
  </r>
  <r>
    <d v="2013-11-08T00:00:00"/>
    <x v="6"/>
    <x v="3"/>
    <n v="2605"/>
    <x v="0"/>
    <n v="730000"/>
    <x v="0"/>
    <x v="1"/>
    <n v="730000"/>
  </r>
  <r>
    <d v="2013-11-09T00:00:00"/>
    <x v="6"/>
    <x v="3"/>
    <n v="2602"/>
    <x v="0"/>
    <n v="541000"/>
    <x v="0"/>
    <x v="0"/>
    <n v="541000"/>
  </r>
  <r>
    <d v="2013-11-09T00:00:00"/>
    <x v="6"/>
    <x v="3"/>
    <n v="2904"/>
    <x v="1"/>
    <n v="650000"/>
    <x v="0"/>
    <x v="0"/>
    <n v="650000"/>
  </r>
  <r>
    <d v="2013-11-09T00:00:00"/>
    <x v="6"/>
    <x v="3"/>
    <n v="2617"/>
    <x v="0"/>
    <n v="673000"/>
    <x v="0"/>
    <x v="1"/>
    <n v="673000"/>
  </r>
  <r>
    <d v="2013-11-09T00:00:00"/>
    <x v="6"/>
    <x v="3"/>
    <n v="2607"/>
    <x v="0"/>
    <n v="850000"/>
    <x v="0"/>
    <x v="0"/>
    <n v="850000"/>
  </r>
  <r>
    <d v="2013-11-10T00:00:00"/>
    <x v="6"/>
    <x v="3"/>
    <n v="2614"/>
    <x v="0"/>
    <n v="500000"/>
    <x v="0"/>
    <x v="1"/>
    <n v="500000"/>
  </r>
  <r>
    <d v="2013-11-11T00:00:00"/>
    <x v="6"/>
    <x v="3"/>
    <n v="2913"/>
    <x v="1"/>
    <n v="342000"/>
    <x v="0"/>
    <x v="1"/>
    <n v="342000"/>
  </r>
  <r>
    <d v="2013-11-11T00:00:00"/>
    <x v="6"/>
    <x v="3"/>
    <n v="2902"/>
    <x v="1"/>
    <n v="410000"/>
    <x v="0"/>
    <x v="1"/>
    <n v="410000"/>
  </r>
  <r>
    <d v="2013-11-11T00:00:00"/>
    <x v="6"/>
    <x v="3"/>
    <n v="2902"/>
    <x v="1"/>
    <n v="418000"/>
    <x v="0"/>
    <x v="1"/>
    <n v="418000"/>
  </r>
  <r>
    <d v="2013-11-11T00:00:00"/>
    <x v="6"/>
    <x v="3"/>
    <n v="2906"/>
    <x v="1"/>
    <n v="440000"/>
    <x v="0"/>
    <x v="1"/>
    <n v="440000"/>
  </r>
  <r>
    <d v="2013-11-11T00:00:00"/>
    <x v="6"/>
    <x v="3"/>
    <n v="2602"/>
    <x v="0"/>
    <n v="615000"/>
    <x v="0"/>
    <x v="1"/>
    <n v="615000"/>
  </r>
  <r>
    <d v="2013-11-11T00:00:00"/>
    <x v="6"/>
    <x v="3"/>
    <n v="2600"/>
    <x v="0"/>
    <n v="875000"/>
    <x v="0"/>
    <x v="1"/>
    <n v="875000"/>
  </r>
  <r>
    <d v="2013-11-11T00:00:00"/>
    <x v="6"/>
    <x v="3"/>
    <n v="2603"/>
    <x v="0"/>
    <n v="1049000"/>
    <x v="0"/>
    <x v="0"/>
    <n v="1049000"/>
  </r>
  <r>
    <d v="2013-11-11T00:00:00"/>
    <x v="6"/>
    <x v="3"/>
    <n v="2603"/>
    <x v="0"/>
    <n v="599000"/>
    <x v="1"/>
    <x v="2"/>
    <n v="599000"/>
  </r>
  <r>
    <d v="2013-11-12T00:00:00"/>
    <x v="6"/>
    <x v="3"/>
    <n v="2615"/>
    <x v="0"/>
    <n v="460000"/>
    <x v="0"/>
    <x v="0"/>
    <n v="460000"/>
  </r>
  <r>
    <d v="2013-11-12T00:00:00"/>
    <x v="6"/>
    <x v="3"/>
    <n v="2615"/>
    <x v="0"/>
    <n v="460000"/>
    <x v="0"/>
    <x v="1"/>
    <n v="460000"/>
  </r>
  <r>
    <d v="2013-11-12T00:00:00"/>
    <x v="6"/>
    <x v="3"/>
    <n v="2611"/>
    <x v="0"/>
    <n v="467000"/>
    <x v="0"/>
    <x v="1"/>
    <n v="467000"/>
  </r>
  <r>
    <d v="2013-11-12T00:00:00"/>
    <x v="6"/>
    <x v="3"/>
    <n v="2913"/>
    <x v="1"/>
    <n v="510000"/>
    <x v="0"/>
    <x v="0"/>
    <n v="510000"/>
  </r>
  <r>
    <d v="2013-11-12T00:00:00"/>
    <x v="6"/>
    <x v="3"/>
    <n v="2906"/>
    <x v="1"/>
    <n v="525000"/>
    <x v="0"/>
    <x v="1"/>
    <n v="525000"/>
  </r>
  <r>
    <d v="2013-11-12T00:00:00"/>
    <x v="6"/>
    <x v="3"/>
    <n v="2602"/>
    <x v="0"/>
    <n v="540000"/>
    <x v="0"/>
    <x v="1"/>
    <n v="540000"/>
  </r>
  <r>
    <d v="2013-11-12T00:00:00"/>
    <x v="6"/>
    <x v="3"/>
    <n v="2913"/>
    <x v="1"/>
    <n v="575000"/>
    <x v="0"/>
    <x v="0"/>
    <n v="575000"/>
  </r>
  <r>
    <d v="2013-11-12T00:00:00"/>
    <x v="6"/>
    <x v="3"/>
    <n v="2617"/>
    <x v="0"/>
    <n v="636000"/>
    <x v="0"/>
    <x v="0"/>
    <n v="636000"/>
  </r>
  <r>
    <d v="2013-11-13T00:00:00"/>
    <x v="6"/>
    <x v="3"/>
    <n v="2913"/>
    <x v="1"/>
    <n v="370000"/>
    <x v="0"/>
    <x v="1"/>
    <n v="370000"/>
  </r>
  <r>
    <d v="2013-11-13T00:00:00"/>
    <x v="6"/>
    <x v="3"/>
    <n v="2615"/>
    <x v="0"/>
    <n v="370000"/>
    <x v="0"/>
    <x v="1"/>
    <n v="370000"/>
  </r>
  <r>
    <d v="2013-11-13T00:00:00"/>
    <x v="6"/>
    <x v="3"/>
    <n v="2905"/>
    <x v="1"/>
    <n v="420000"/>
    <x v="0"/>
    <x v="1"/>
    <n v="420000"/>
  </r>
  <r>
    <d v="2013-11-13T00:00:00"/>
    <x v="6"/>
    <x v="3"/>
    <n v="2615"/>
    <x v="0"/>
    <n v="425000"/>
    <x v="0"/>
    <x v="1"/>
    <n v="425000"/>
  </r>
  <r>
    <d v="2013-11-13T00:00:00"/>
    <x v="6"/>
    <x v="3"/>
    <n v="2913"/>
    <x v="1"/>
    <n v="425000"/>
    <x v="0"/>
    <x v="1"/>
    <n v="425000"/>
  </r>
  <r>
    <d v="2013-11-13T00:00:00"/>
    <x v="6"/>
    <x v="3"/>
    <n v="2906"/>
    <x v="1"/>
    <n v="429000"/>
    <x v="0"/>
    <x v="1"/>
    <n v="429000"/>
  </r>
  <r>
    <d v="2013-11-13T00:00:00"/>
    <x v="6"/>
    <x v="3"/>
    <n v="2913"/>
    <x v="1"/>
    <n v="459000"/>
    <x v="0"/>
    <x v="1"/>
    <n v="459000"/>
  </r>
  <r>
    <d v="2013-11-13T00:00:00"/>
    <x v="6"/>
    <x v="3"/>
    <n v="2615"/>
    <x v="0"/>
    <n v="535000"/>
    <x v="0"/>
    <x v="0"/>
    <n v="535000"/>
  </r>
  <r>
    <d v="2013-11-13T00:00:00"/>
    <x v="6"/>
    <x v="3"/>
    <n v="2606"/>
    <x v="0"/>
    <n v="548500"/>
    <x v="0"/>
    <x v="1"/>
    <n v="548500"/>
  </r>
  <r>
    <d v="2013-11-13T00:00:00"/>
    <x v="6"/>
    <x v="3"/>
    <n v="2914"/>
    <x v="1"/>
    <n v="580000"/>
    <x v="0"/>
    <x v="0"/>
    <n v="580000"/>
  </r>
  <r>
    <d v="2013-11-13T00:00:00"/>
    <x v="6"/>
    <x v="3"/>
    <n v="2906"/>
    <x v="1"/>
    <n v="630000"/>
    <x v="0"/>
    <x v="0"/>
    <n v="630000"/>
  </r>
  <r>
    <d v="2013-11-13T00:00:00"/>
    <x v="6"/>
    <x v="3"/>
    <n v="2914"/>
    <x v="1"/>
    <n v="640000"/>
    <x v="0"/>
    <x v="0"/>
    <n v="640000"/>
  </r>
  <r>
    <d v="2013-11-13T00:00:00"/>
    <x v="6"/>
    <x v="3"/>
    <n v="2914"/>
    <x v="1"/>
    <n v="695000"/>
    <x v="0"/>
    <x v="0"/>
    <n v="695000"/>
  </r>
  <r>
    <d v="2013-11-13T00:00:00"/>
    <x v="6"/>
    <x v="3"/>
    <n v="2605"/>
    <x v="0"/>
    <n v="800000"/>
    <x v="0"/>
    <x v="0"/>
    <n v="800000"/>
  </r>
  <r>
    <d v="2013-11-14T00:00:00"/>
    <x v="6"/>
    <x v="3"/>
    <n v="2905"/>
    <x v="1"/>
    <n v="435000"/>
    <x v="0"/>
    <x v="1"/>
    <n v="435000"/>
  </r>
  <r>
    <d v="2013-11-14T00:00:00"/>
    <x v="6"/>
    <x v="3"/>
    <n v="2913"/>
    <x v="1"/>
    <n v="508000"/>
    <x v="0"/>
    <x v="1"/>
    <n v="508000"/>
  </r>
  <r>
    <d v="2013-11-14T00:00:00"/>
    <x v="6"/>
    <x v="3"/>
    <n v="2611"/>
    <x v="0"/>
    <n v="529000"/>
    <x v="0"/>
    <x v="1"/>
    <n v="529000"/>
  </r>
  <r>
    <d v="2013-11-14T00:00:00"/>
    <x v="6"/>
    <x v="3"/>
    <n v="2606"/>
    <x v="0"/>
    <n v="582000"/>
    <x v="0"/>
    <x v="0"/>
    <n v="582000"/>
  </r>
  <r>
    <d v="2013-11-14T00:00:00"/>
    <x v="6"/>
    <x v="3"/>
    <n v="2913"/>
    <x v="1"/>
    <n v="585000"/>
    <x v="0"/>
    <x v="0"/>
    <n v="585000"/>
  </r>
  <r>
    <d v="2013-11-14T00:00:00"/>
    <x v="6"/>
    <x v="3"/>
    <n v="2614"/>
    <x v="0"/>
    <n v="770000"/>
    <x v="0"/>
    <x v="0"/>
    <n v="770000"/>
  </r>
  <r>
    <d v="2013-11-14T00:00:00"/>
    <x v="6"/>
    <x v="3"/>
    <n v="2614"/>
    <x v="0"/>
    <n v="785000"/>
    <x v="0"/>
    <x v="0"/>
    <n v="785000"/>
  </r>
  <r>
    <d v="2013-11-14T00:00:00"/>
    <x v="6"/>
    <x v="3"/>
    <n v="2603"/>
    <x v="0"/>
    <n v="1121000"/>
    <x v="0"/>
    <x v="0"/>
    <n v="1121000"/>
  </r>
  <r>
    <d v="2013-11-14T00:00:00"/>
    <x v="6"/>
    <x v="3"/>
    <n v="2601"/>
    <x v="0"/>
    <n v="535000"/>
    <x v="1"/>
    <x v="2"/>
    <n v="535000"/>
  </r>
  <r>
    <d v="2013-11-15T00:00:00"/>
    <x v="6"/>
    <x v="3"/>
    <n v="2606"/>
    <x v="0"/>
    <n v="328200"/>
    <x v="0"/>
    <x v="2"/>
    <n v="328200"/>
  </r>
  <r>
    <d v="2013-11-15T00:00:00"/>
    <x v="6"/>
    <x v="3"/>
    <n v="2615"/>
    <x v="0"/>
    <n v="330617"/>
    <x v="0"/>
    <x v="0"/>
    <n v="330617"/>
  </r>
  <r>
    <d v="2013-11-15T00:00:00"/>
    <x v="6"/>
    <x v="3"/>
    <n v="2615"/>
    <x v="0"/>
    <n v="339333"/>
    <x v="0"/>
    <x v="2"/>
    <n v="339333"/>
  </r>
  <r>
    <d v="2013-11-15T00:00:00"/>
    <x v="6"/>
    <x v="3"/>
    <n v="2913"/>
    <x v="1"/>
    <n v="379000"/>
    <x v="0"/>
    <x v="1"/>
    <n v="379000"/>
  </r>
  <r>
    <d v="2013-11-15T00:00:00"/>
    <x v="6"/>
    <x v="3"/>
    <n v="2903"/>
    <x v="1"/>
    <n v="430000"/>
    <x v="0"/>
    <x v="1"/>
    <n v="430000"/>
  </r>
  <r>
    <d v="2013-11-15T00:00:00"/>
    <x v="6"/>
    <x v="3"/>
    <n v="2611"/>
    <x v="0"/>
    <n v="470000"/>
    <x v="0"/>
    <x v="1"/>
    <n v="470000"/>
  </r>
  <r>
    <d v="2013-11-15T00:00:00"/>
    <x v="6"/>
    <x v="3"/>
    <n v="2614"/>
    <x v="0"/>
    <n v="480000"/>
    <x v="0"/>
    <x v="1"/>
    <n v="480000"/>
  </r>
  <r>
    <d v="2013-11-15T00:00:00"/>
    <x v="6"/>
    <x v="3"/>
    <n v="2615"/>
    <x v="0"/>
    <n v="483000"/>
    <x v="0"/>
    <x v="0"/>
    <n v="483000"/>
  </r>
  <r>
    <d v="2013-11-15T00:00:00"/>
    <x v="6"/>
    <x v="3"/>
    <n v="2903"/>
    <x v="1"/>
    <n v="490000"/>
    <x v="0"/>
    <x v="0"/>
    <n v="490000"/>
  </r>
  <r>
    <d v="2013-11-15T00:00:00"/>
    <x v="6"/>
    <x v="3"/>
    <n v="2914"/>
    <x v="1"/>
    <n v="528000"/>
    <x v="0"/>
    <x v="0"/>
    <n v="528000"/>
  </r>
  <r>
    <d v="2013-11-15T00:00:00"/>
    <x v="6"/>
    <x v="3"/>
    <n v="2615"/>
    <x v="0"/>
    <n v="591150"/>
    <x v="0"/>
    <x v="0"/>
    <n v="591150"/>
  </r>
  <r>
    <d v="2013-11-15T00:00:00"/>
    <x v="6"/>
    <x v="3"/>
    <n v="2605"/>
    <x v="0"/>
    <n v="600000"/>
    <x v="0"/>
    <x v="0"/>
    <n v="600000"/>
  </r>
  <r>
    <d v="2013-11-15T00:00:00"/>
    <x v="6"/>
    <x v="3"/>
    <n v="2602"/>
    <x v="0"/>
    <n v="625000"/>
    <x v="0"/>
    <x v="1"/>
    <n v="625000"/>
  </r>
  <r>
    <d v="2013-11-15T00:00:00"/>
    <x v="6"/>
    <x v="3"/>
    <n v="2913"/>
    <x v="1"/>
    <n v="765000"/>
    <x v="0"/>
    <x v="3"/>
    <n v="765000"/>
  </r>
  <r>
    <d v="2013-11-15T00:00:00"/>
    <x v="6"/>
    <x v="3"/>
    <n v="2614"/>
    <x v="0"/>
    <n v="263000"/>
    <x v="1"/>
    <x v="2"/>
    <n v="263000"/>
  </r>
  <r>
    <d v="2013-11-16T00:00:00"/>
    <x v="6"/>
    <x v="3"/>
    <n v="2615"/>
    <x v="0"/>
    <n v="375000"/>
    <x v="0"/>
    <x v="0"/>
    <n v="375000"/>
  </r>
  <r>
    <d v="2013-11-16T00:00:00"/>
    <x v="6"/>
    <x v="3"/>
    <n v="2615"/>
    <x v="0"/>
    <n v="461500"/>
    <x v="0"/>
    <x v="0"/>
    <n v="461500"/>
  </r>
  <r>
    <d v="2013-11-16T00:00:00"/>
    <x v="6"/>
    <x v="3"/>
    <n v="2602"/>
    <x v="0"/>
    <n v="527000"/>
    <x v="0"/>
    <x v="2"/>
    <n v="527000"/>
  </r>
  <r>
    <d v="2013-11-16T00:00:00"/>
    <x v="6"/>
    <x v="3"/>
    <n v="2611"/>
    <x v="0"/>
    <n v="545000"/>
    <x v="0"/>
    <x v="0"/>
    <n v="545000"/>
  </r>
  <r>
    <d v="2013-11-16T00:00:00"/>
    <x v="6"/>
    <x v="3"/>
    <n v="2604"/>
    <x v="0"/>
    <n v="585000"/>
    <x v="0"/>
    <x v="1"/>
    <n v="585000"/>
  </r>
  <r>
    <d v="2013-11-16T00:00:00"/>
    <x v="6"/>
    <x v="3"/>
    <n v="2617"/>
    <x v="0"/>
    <n v="600000"/>
    <x v="0"/>
    <x v="0"/>
    <n v="600000"/>
  </r>
  <r>
    <d v="2013-11-16T00:00:00"/>
    <x v="6"/>
    <x v="3"/>
    <n v="2903"/>
    <x v="1"/>
    <n v="690000"/>
    <x v="0"/>
    <x v="3"/>
    <n v="690000"/>
  </r>
  <r>
    <d v="2013-11-16T00:00:00"/>
    <x v="6"/>
    <x v="3"/>
    <n v="2604"/>
    <x v="0"/>
    <n v="710000"/>
    <x v="0"/>
    <x v="1"/>
    <n v="710000"/>
  </r>
  <r>
    <d v="2013-11-18T00:00:00"/>
    <x v="6"/>
    <x v="3"/>
    <n v="2615"/>
    <x v="0"/>
    <n v="375000"/>
    <x v="0"/>
    <x v="2"/>
    <n v="375000"/>
  </r>
  <r>
    <d v="2013-11-18T00:00:00"/>
    <x v="6"/>
    <x v="3"/>
    <n v="2905"/>
    <x v="1"/>
    <n v="392000"/>
    <x v="0"/>
    <x v="1"/>
    <n v="392000"/>
  </r>
  <r>
    <d v="2013-11-18T00:00:00"/>
    <x v="6"/>
    <x v="3"/>
    <n v="2615"/>
    <x v="0"/>
    <n v="400000"/>
    <x v="0"/>
    <x v="1"/>
    <n v="400000"/>
  </r>
  <r>
    <d v="2013-11-18T00:00:00"/>
    <x v="6"/>
    <x v="3"/>
    <n v="2615"/>
    <x v="0"/>
    <n v="453000"/>
    <x v="0"/>
    <x v="0"/>
    <n v="453000"/>
  </r>
  <r>
    <d v="2013-11-18T00:00:00"/>
    <x v="6"/>
    <x v="3"/>
    <n v="2913"/>
    <x v="1"/>
    <n v="512500"/>
    <x v="0"/>
    <x v="0"/>
    <n v="512500"/>
  </r>
  <r>
    <d v="2013-11-18T00:00:00"/>
    <x v="6"/>
    <x v="3"/>
    <n v="2914"/>
    <x v="1"/>
    <n v="520000"/>
    <x v="0"/>
    <x v="1"/>
    <n v="520000"/>
  </r>
  <r>
    <d v="2013-11-18T00:00:00"/>
    <x v="6"/>
    <x v="3"/>
    <n v="2905"/>
    <x v="1"/>
    <n v="550000"/>
    <x v="0"/>
    <x v="3"/>
    <n v="550000"/>
  </r>
  <r>
    <d v="2013-11-18T00:00:00"/>
    <x v="6"/>
    <x v="3"/>
    <n v="2911"/>
    <x v="1"/>
    <n v="558500"/>
    <x v="0"/>
    <x v="1"/>
    <n v="558500"/>
  </r>
  <r>
    <d v="2013-11-18T00:00:00"/>
    <x v="6"/>
    <x v="3"/>
    <n v="2905"/>
    <x v="1"/>
    <n v="592500"/>
    <x v="0"/>
    <x v="0"/>
    <n v="592500"/>
  </r>
  <r>
    <d v="2013-11-18T00:00:00"/>
    <x v="6"/>
    <x v="3"/>
    <n v="2905"/>
    <x v="1"/>
    <n v="610000"/>
    <x v="0"/>
    <x v="0"/>
    <n v="610000"/>
  </r>
  <r>
    <d v="2013-11-18T00:00:00"/>
    <x v="6"/>
    <x v="3"/>
    <n v="2600"/>
    <x v="0"/>
    <n v="765000"/>
    <x v="0"/>
    <x v="1"/>
    <n v="765000"/>
  </r>
  <r>
    <d v="2013-11-18T00:00:00"/>
    <x v="6"/>
    <x v="3"/>
    <n v="2614"/>
    <x v="0"/>
    <n v="831000"/>
    <x v="0"/>
    <x v="0"/>
    <n v="831000"/>
  </r>
  <r>
    <d v="2013-11-18T00:00:00"/>
    <x v="6"/>
    <x v="3"/>
    <n v="2602"/>
    <x v="0"/>
    <n v="327500"/>
    <x v="1"/>
    <x v="2"/>
    <n v="327500"/>
  </r>
  <r>
    <d v="2013-11-19T00:00:00"/>
    <x v="6"/>
    <x v="3"/>
    <n v="2614"/>
    <x v="0"/>
    <n v="330000"/>
    <x v="0"/>
    <x v="2"/>
    <n v="330000"/>
  </r>
  <r>
    <d v="2013-11-19T00:00:00"/>
    <x v="6"/>
    <x v="3"/>
    <n v="2913"/>
    <x v="1"/>
    <n v="390000"/>
    <x v="0"/>
    <x v="1"/>
    <n v="390000"/>
  </r>
  <r>
    <d v="2013-11-19T00:00:00"/>
    <x v="6"/>
    <x v="3"/>
    <n v="2905"/>
    <x v="1"/>
    <n v="425000"/>
    <x v="0"/>
    <x v="1"/>
    <n v="425000"/>
  </r>
  <r>
    <d v="2013-11-19T00:00:00"/>
    <x v="6"/>
    <x v="3"/>
    <n v="2615"/>
    <x v="0"/>
    <n v="440000"/>
    <x v="0"/>
    <x v="1"/>
    <n v="440000"/>
  </r>
  <r>
    <d v="2013-11-19T00:00:00"/>
    <x v="6"/>
    <x v="3"/>
    <n v="2903"/>
    <x v="1"/>
    <n v="585000"/>
    <x v="0"/>
    <x v="1"/>
    <n v="585000"/>
  </r>
  <r>
    <d v="2013-11-19T00:00:00"/>
    <x v="6"/>
    <x v="3"/>
    <n v="2602"/>
    <x v="0"/>
    <n v="740000"/>
    <x v="0"/>
    <x v="1"/>
    <n v="740000"/>
  </r>
  <r>
    <d v="2013-11-19T00:00:00"/>
    <x v="6"/>
    <x v="3"/>
    <n v="2601"/>
    <x v="0"/>
    <n v="373500"/>
    <x v="1"/>
    <x v="4"/>
    <n v="373500"/>
  </r>
  <r>
    <d v="2013-11-19T00:00:00"/>
    <x v="6"/>
    <x v="3"/>
    <n v="2604"/>
    <x v="0"/>
    <n v="432000"/>
    <x v="1"/>
    <x v="2"/>
    <n v="432000"/>
  </r>
  <r>
    <d v="2013-11-19T00:00:00"/>
    <x v="6"/>
    <x v="3"/>
    <n v="2612"/>
    <x v="0"/>
    <n v="498000"/>
    <x v="1"/>
    <x v="2"/>
    <n v="498000"/>
  </r>
  <r>
    <d v="2013-11-19T00:00:00"/>
    <x v="6"/>
    <x v="3"/>
    <n v="2612"/>
    <x v="0"/>
    <n v="520000"/>
    <x v="1"/>
    <x v="1"/>
    <n v="520000"/>
  </r>
  <r>
    <d v="2013-11-20T00:00:00"/>
    <x v="6"/>
    <x v="3"/>
    <n v="2902"/>
    <x v="1"/>
    <n v="505000"/>
    <x v="0"/>
    <x v="0"/>
    <n v="505000"/>
  </r>
  <r>
    <d v="2013-11-20T00:00:00"/>
    <x v="6"/>
    <x v="3"/>
    <n v="2614"/>
    <x v="0"/>
    <n v="590000"/>
    <x v="0"/>
    <x v="0"/>
    <n v="590000"/>
  </r>
  <r>
    <d v="2013-11-20T00:00:00"/>
    <x v="6"/>
    <x v="3"/>
    <n v="2612"/>
    <x v="0"/>
    <n v="655000"/>
    <x v="0"/>
    <x v="1"/>
    <n v="655000"/>
  </r>
  <r>
    <d v="2013-11-20T00:00:00"/>
    <x v="6"/>
    <x v="3"/>
    <n v="2607"/>
    <x v="0"/>
    <n v="805000"/>
    <x v="0"/>
    <x v="3"/>
    <n v="805000"/>
  </r>
  <r>
    <d v="2013-11-20T00:00:00"/>
    <x v="6"/>
    <x v="3"/>
    <n v="2602"/>
    <x v="0"/>
    <n v="840000"/>
    <x v="0"/>
    <x v="3"/>
    <n v="840000"/>
  </r>
  <r>
    <d v="2013-11-20T00:00:00"/>
    <x v="6"/>
    <x v="3"/>
    <n v="2602"/>
    <x v="0"/>
    <n v="860000"/>
    <x v="0"/>
    <x v="0"/>
    <n v="860000"/>
  </r>
  <r>
    <d v="2013-11-20T00:00:00"/>
    <x v="6"/>
    <x v="3"/>
    <n v="2617"/>
    <x v="0"/>
    <n v="970000"/>
    <x v="0"/>
    <x v="3"/>
    <n v="970000"/>
  </r>
  <r>
    <d v="2013-11-20T00:00:00"/>
    <x v="6"/>
    <x v="3"/>
    <n v="2603"/>
    <x v="0"/>
    <n v="325000"/>
    <x v="1"/>
    <x v="2"/>
    <n v="325000"/>
  </r>
  <r>
    <d v="2013-11-21T00:00:00"/>
    <x v="6"/>
    <x v="3"/>
    <n v="2611"/>
    <x v="0"/>
    <n v="404000"/>
    <x v="0"/>
    <x v="1"/>
    <n v="404000"/>
  </r>
  <r>
    <d v="2013-11-21T00:00:00"/>
    <x v="6"/>
    <x v="3"/>
    <n v="2615"/>
    <x v="0"/>
    <n v="405000"/>
    <x v="0"/>
    <x v="1"/>
    <n v="405000"/>
  </r>
  <r>
    <d v="2013-11-21T00:00:00"/>
    <x v="6"/>
    <x v="3"/>
    <n v="2615"/>
    <x v="0"/>
    <n v="415000"/>
    <x v="0"/>
    <x v="1"/>
    <n v="415000"/>
  </r>
  <r>
    <d v="2013-11-21T00:00:00"/>
    <x v="6"/>
    <x v="3"/>
    <n v="2913"/>
    <x v="1"/>
    <n v="435000"/>
    <x v="0"/>
    <x v="0"/>
    <n v="435000"/>
  </r>
  <r>
    <d v="2013-11-21T00:00:00"/>
    <x v="6"/>
    <x v="3"/>
    <n v="2617"/>
    <x v="0"/>
    <n v="470000"/>
    <x v="0"/>
    <x v="1"/>
    <n v="470000"/>
  </r>
  <r>
    <d v="2013-11-21T00:00:00"/>
    <x v="6"/>
    <x v="3"/>
    <n v="2914"/>
    <x v="1"/>
    <n v="518800"/>
    <x v="0"/>
    <x v="0"/>
    <n v="518800"/>
  </r>
  <r>
    <d v="2013-11-21T00:00:00"/>
    <x v="6"/>
    <x v="3"/>
    <n v="2902"/>
    <x v="1"/>
    <n v="520000"/>
    <x v="0"/>
    <x v="0"/>
    <n v="520000"/>
  </r>
  <r>
    <d v="2013-11-21T00:00:00"/>
    <x v="6"/>
    <x v="3"/>
    <n v="2617"/>
    <x v="0"/>
    <n v="530000"/>
    <x v="0"/>
    <x v="0"/>
    <n v="530000"/>
  </r>
  <r>
    <d v="2013-11-21T00:00:00"/>
    <x v="6"/>
    <x v="3"/>
    <n v="2602"/>
    <x v="0"/>
    <n v="605000"/>
    <x v="0"/>
    <x v="0"/>
    <n v="605000"/>
  </r>
  <r>
    <d v="2013-11-21T00:00:00"/>
    <x v="6"/>
    <x v="3"/>
    <n v="2614"/>
    <x v="0"/>
    <n v="730000"/>
    <x v="0"/>
    <x v="0"/>
    <n v="730000"/>
  </r>
  <r>
    <d v="2013-11-21T00:00:00"/>
    <x v="6"/>
    <x v="3"/>
    <n v="2914"/>
    <x v="1"/>
    <n v="805000"/>
    <x v="0"/>
    <x v="0"/>
    <n v="805000"/>
  </r>
  <r>
    <d v="2013-11-21T00:00:00"/>
    <x v="6"/>
    <x v="3"/>
    <n v="2602"/>
    <x v="0"/>
    <n v="340000"/>
    <x v="1"/>
    <x v="2"/>
    <n v="340000"/>
  </r>
  <r>
    <d v="2013-11-21T00:00:00"/>
    <x v="6"/>
    <x v="3"/>
    <n v="2603"/>
    <x v="0"/>
    <n v="375000"/>
    <x v="1"/>
    <x v="4"/>
    <n v="375000"/>
  </r>
  <r>
    <d v="2013-11-21T00:00:00"/>
    <x v="6"/>
    <x v="3"/>
    <n v="2617"/>
    <x v="0"/>
    <n v="415000"/>
    <x v="1"/>
    <x v="2"/>
    <n v="415000"/>
  </r>
  <r>
    <d v="2013-11-22T00:00:00"/>
    <x v="6"/>
    <x v="3"/>
    <n v="2615"/>
    <x v="0"/>
    <n v="339000"/>
    <x v="0"/>
    <x v="2"/>
    <n v="339000"/>
  </r>
  <r>
    <d v="2013-11-22T00:00:00"/>
    <x v="6"/>
    <x v="3"/>
    <n v="2903"/>
    <x v="1"/>
    <n v="462500"/>
    <x v="0"/>
    <x v="0"/>
    <n v="462500"/>
  </r>
  <r>
    <d v="2013-11-22T00:00:00"/>
    <x v="6"/>
    <x v="3"/>
    <n v="2904"/>
    <x v="1"/>
    <n v="485000"/>
    <x v="0"/>
    <x v="1"/>
    <n v="485000"/>
  </r>
  <r>
    <d v="2013-11-22T00:00:00"/>
    <x v="6"/>
    <x v="3"/>
    <n v="2615"/>
    <x v="0"/>
    <n v="495000"/>
    <x v="0"/>
    <x v="1"/>
    <n v="495000"/>
  </r>
  <r>
    <d v="2013-11-22T00:00:00"/>
    <x v="6"/>
    <x v="3"/>
    <n v="2617"/>
    <x v="0"/>
    <n v="590000"/>
    <x v="0"/>
    <x v="3"/>
    <n v="590000"/>
  </r>
  <r>
    <d v="2013-11-22T00:00:00"/>
    <x v="6"/>
    <x v="3"/>
    <n v="2914"/>
    <x v="1"/>
    <n v="642000"/>
    <x v="0"/>
    <x v="0"/>
    <n v="642000"/>
  </r>
  <r>
    <d v="2013-11-22T00:00:00"/>
    <x v="6"/>
    <x v="3"/>
    <n v="2614"/>
    <x v="0"/>
    <n v="730000"/>
    <x v="0"/>
    <x v="0"/>
    <n v="730000"/>
  </r>
  <r>
    <d v="2013-11-22T00:00:00"/>
    <x v="6"/>
    <x v="3"/>
    <n v="2602"/>
    <x v="0"/>
    <n v="748000"/>
    <x v="0"/>
    <x v="0"/>
    <n v="748000"/>
  </r>
  <r>
    <d v="2013-11-23T00:00:00"/>
    <x v="6"/>
    <x v="3"/>
    <n v="2902"/>
    <x v="1"/>
    <n v="420000"/>
    <x v="0"/>
    <x v="1"/>
    <n v="420000"/>
  </r>
  <r>
    <d v="2013-11-23T00:00:00"/>
    <x v="6"/>
    <x v="3"/>
    <n v="2617"/>
    <x v="0"/>
    <n v="456750"/>
    <x v="0"/>
    <x v="1"/>
    <n v="456750"/>
  </r>
  <r>
    <d v="2013-11-23T00:00:00"/>
    <x v="6"/>
    <x v="3"/>
    <n v="2606"/>
    <x v="0"/>
    <n v="735000"/>
    <x v="0"/>
    <x v="0"/>
    <n v="735000"/>
  </r>
  <r>
    <d v="2013-11-23T00:00:00"/>
    <x v="6"/>
    <x v="3"/>
    <n v="2913"/>
    <x v="1"/>
    <n v="775000"/>
    <x v="0"/>
    <x v="0"/>
    <n v="775000"/>
  </r>
  <r>
    <d v="2013-11-23T00:00:00"/>
    <x v="6"/>
    <x v="3"/>
    <n v="2902"/>
    <x v="1"/>
    <n v="800000"/>
    <x v="0"/>
    <x v="0"/>
    <n v="800000"/>
  </r>
  <r>
    <d v="2013-11-25T00:00:00"/>
    <x v="6"/>
    <x v="3"/>
    <n v="2913"/>
    <x v="1"/>
    <n v="387500"/>
    <x v="0"/>
    <x v="1"/>
    <n v="387500"/>
  </r>
  <r>
    <d v="2013-11-25T00:00:00"/>
    <x v="6"/>
    <x v="3"/>
    <n v="2604"/>
    <x v="0"/>
    <n v="435000"/>
    <x v="0"/>
    <x v="1"/>
    <n v="435000"/>
  </r>
  <r>
    <d v="2013-11-25T00:00:00"/>
    <x v="6"/>
    <x v="3"/>
    <n v="2607"/>
    <x v="0"/>
    <n v="720000"/>
    <x v="0"/>
    <x v="0"/>
    <n v="720000"/>
  </r>
  <r>
    <d v="2013-11-25T00:00:00"/>
    <x v="6"/>
    <x v="3"/>
    <n v="2600"/>
    <x v="0"/>
    <n v="725000"/>
    <x v="0"/>
    <x v="1"/>
    <n v="725000"/>
  </r>
  <r>
    <d v="2013-11-25T00:00:00"/>
    <x v="6"/>
    <x v="3"/>
    <n v="2607"/>
    <x v="0"/>
    <n v="760000"/>
    <x v="0"/>
    <x v="3"/>
    <n v="760000"/>
  </r>
  <r>
    <d v="2013-11-25T00:00:00"/>
    <x v="6"/>
    <x v="3"/>
    <n v="2604"/>
    <x v="0"/>
    <n v="799500"/>
    <x v="0"/>
    <x v="0"/>
    <n v="799500"/>
  </r>
  <r>
    <d v="2013-11-25T00:00:00"/>
    <x v="6"/>
    <x v="3"/>
    <n v="2603"/>
    <x v="0"/>
    <n v="1050000"/>
    <x v="0"/>
    <x v="0"/>
    <n v="1050000"/>
  </r>
  <r>
    <d v="2013-11-25T00:00:00"/>
    <x v="6"/>
    <x v="3"/>
    <n v="2612"/>
    <x v="0"/>
    <n v="520750"/>
    <x v="1"/>
    <x v="2"/>
    <n v="520750"/>
  </r>
  <r>
    <d v="2013-11-26T00:00:00"/>
    <x v="6"/>
    <x v="3"/>
    <n v="2914"/>
    <x v="1"/>
    <n v="377500"/>
    <x v="0"/>
    <x v="2"/>
    <n v="377500"/>
  </r>
  <r>
    <d v="2013-11-26T00:00:00"/>
    <x v="6"/>
    <x v="3"/>
    <n v="2906"/>
    <x v="1"/>
    <n v="400000"/>
    <x v="0"/>
    <x v="1"/>
    <n v="400000"/>
  </r>
  <r>
    <d v="2013-11-26T00:00:00"/>
    <x v="6"/>
    <x v="3"/>
    <n v="2615"/>
    <x v="0"/>
    <n v="420000"/>
    <x v="0"/>
    <x v="1"/>
    <n v="420000"/>
  </r>
  <r>
    <d v="2013-11-26T00:00:00"/>
    <x v="6"/>
    <x v="3"/>
    <n v="2904"/>
    <x v="1"/>
    <n v="520000"/>
    <x v="0"/>
    <x v="0"/>
    <n v="520000"/>
  </r>
  <r>
    <d v="2013-11-26T00:00:00"/>
    <x v="6"/>
    <x v="3"/>
    <n v="2904"/>
    <x v="1"/>
    <n v="560000"/>
    <x v="0"/>
    <x v="1"/>
    <n v="560000"/>
  </r>
  <r>
    <d v="2013-11-26T00:00:00"/>
    <x v="6"/>
    <x v="3"/>
    <n v="2611"/>
    <x v="0"/>
    <n v="717500"/>
    <x v="0"/>
    <x v="0"/>
    <n v="717500"/>
  </r>
  <r>
    <d v="2013-11-26T00:00:00"/>
    <x v="6"/>
    <x v="3"/>
    <n v="2603"/>
    <x v="0"/>
    <n v="1470000"/>
    <x v="0"/>
    <x v="0"/>
    <n v="1470000"/>
  </r>
  <r>
    <d v="2013-11-27T00:00:00"/>
    <x v="6"/>
    <x v="3"/>
    <n v="2609"/>
    <x v="0"/>
    <n v="175000"/>
    <x v="0"/>
    <x v="2"/>
    <n v="175000"/>
  </r>
  <r>
    <d v="2013-11-27T00:00:00"/>
    <x v="6"/>
    <x v="3"/>
    <n v="2914"/>
    <x v="1"/>
    <n v="422500"/>
    <x v="0"/>
    <x v="1"/>
    <n v="422500"/>
  </r>
  <r>
    <d v="2013-11-27T00:00:00"/>
    <x v="6"/>
    <x v="3"/>
    <n v="2615"/>
    <x v="0"/>
    <n v="500000"/>
    <x v="0"/>
    <x v="0"/>
    <n v="500000"/>
  </r>
  <r>
    <d v="2013-11-27T00:00:00"/>
    <x v="6"/>
    <x v="3"/>
    <n v="2914"/>
    <x v="1"/>
    <n v="515000"/>
    <x v="0"/>
    <x v="0"/>
    <n v="515000"/>
  </r>
  <r>
    <d v="2013-11-27T00:00:00"/>
    <x v="6"/>
    <x v="3"/>
    <n v="2902"/>
    <x v="1"/>
    <n v="590000"/>
    <x v="0"/>
    <x v="0"/>
    <n v="590000"/>
  </r>
  <r>
    <d v="2013-11-27T00:00:00"/>
    <x v="6"/>
    <x v="3"/>
    <n v="2611"/>
    <x v="0"/>
    <n v="610000"/>
    <x v="0"/>
    <x v="1"/>
    <n v="610000"/>
  </r>
  <r>
    <d v="2013-11-27T00:00:00"/>
    <x v="6"/>
    <x v="3"/>
    <n v="2913"/>
    <x v="1"/>
    <n v="620000"/>
    <x v="0"/>
    <x v="3"/>
    <n v="620000"/>
  </r>
  <r>
    <d v="2013-11-27T00:00:00"/>
    <x v="6"/>
    <x v="3"/>
    <n v="2906"/>
    <x v="1"/>
    <n v="630500"/>
    <x v="0"/>
    <x v="0"/>
    <n v="630500"/>
  </r>
  <r>
    <d v="2013-11-27T00:00:00"/>
    <x v="6"/>
    <x v="3"/>
    <n v="2607"/>
    <x v="0"/>
    <n v="295000"/>
    <x v="1"/>
    <x v="2"/>
    <n v="295000"/>
  </r>
  <r>
    <d v="2013-11-27T00:00:00"/>
    <x v="6"/>
    <x v="3"/>
    <n v="2617"/>
    <x v="0"/>
    <n v="365000"/>
    <x v="1"/>
    <x v="2"/>
    <n v="365000"/>
  </r>
  <r>
    <d v="2013-11-27T00:00:00"/>
    <x v="6"/>
    <x v="3"/>
    <n v="2600"/>
    <x v="0"/>
    <n v="839900"/>
    <x v="1"/>
    <x v="1"/>
    <n v="839900"/>
  </r>
  <r>
    <d v="2013-11-28T00:00:00"/>
    <x v="6"/>
    <x v="3"/>
    <n v="2906"/>
    <x v="1"/>
    <n v="362000"/>
    <x v="0"/>
    <x v="1"/>
    <n v="362000"/>
  </r>
  <r>
    <d v="2013-11-28T00:00:00"/>
    <x v="6"/>
    <x v="3"/>
    <n v="2903"/>
    <x v="1"/>
    <n v="440000"/>
    <x v="0"/>
    <x v="1"/>
    <n v="440000"/>
  </r>
  <r>
    <d v="2013-11-28T00:00:00"/>
    <x v="6"/>
    <x v="3"/>
    <n v="2904"/>
    <x v="1"/>
    <n v="535000"/>
    <x v="0"/>
    <x v="0"/>
    <n v="535000"/>
  </r>
  <r>
    <d v="2013-11-28T00:00:00"/>
    <x v="6"/>
    <x v="3"/>
    <n v="2602"/>
    <x v="0"/>
    <n v="565000"/>
    <x v="0"/>
    <x v="1"/>
    <n v="565000"/>
  </r>
  <r>
    <d v="2013-11-28T00:00:00"/>
    <x v="6"/>
    <x v="3"/>
    <n v="2912"/>
    <x v="1"/>
    <n v="590000"/>
    <x v="0"/>
    <x v="0"/>
    <n v="590000"/>
  </r>
  <r>
    <d v="2013-11-28T00:00:00"/>
    <x v="6"/>
    <x v="3"/>
    <n v="2602"/>
    <x v="0"/>
    <n v="615000"/>
    <x v="0"/>
    <x v="1"/>
    <n v="615000"/>
  </r>
  <r>
    <d v="2013-11-28T00:00:00"/>
    <x v="6"/>
    <x v="3"/>
    <n v="2615"/>
    <x v="0"/>
    <n v="1230000"/>
    <x v="0"/>
    <x v="3"/>
    <n v="1230000"/>
  </r>
  <r>
    <d v="2013-11-28T00:00:00"/>
    <x v="6"/>
    <x v="3"/>
    <n v="2600"/>
    <x v="0"/>
    <n v="369000"/>
    <x v="1"/>
    <x v="2"/>
    <n v="369000"/>
  </r>
  <r>
    <d v="2013-11-28T00:00:00"/>
    <x v="6"/>
    <x v="3"/>
    <n v="2604"/>
    <x v="0"/>
    <n v="440000"/>
    <x v="1"/>
    <x v="4"/>
    <n v="440000"/>
  </r>
  <r>
    <d v="2013-11-28T00:00:00"/>
    <x v="6"/>
    <x v="3"/>
    <n v="2603"/>
    <x v="0"/>
    <n v="490000"/>
    <x v="1"/>
    <x v="1"/>
    <n v="490000"/>
  </r>
  <r>
    <d v="2013-11-28T00:00:00"/>
    <x v="6"/>
    <x v="3"/>
    <n v="2612"/>
    <x v="0"/>
    <n v="490000"/>
    <x v="1"/>
    <x v="2"/>
    <n v="490000"/>
  </r>
  <r>
    <d v="2013-11-28T00:00:00"/>
    <x v="6"/>
    <x v="3"/>
    <n v="2602"/>
    <x v="0"/>
    <n v="507500"/>
    <x v="1"/>
    <x v="2"/>
    <n v="507500"/>
  </r>
  <r>
    <d v="2013-11-29T00:00:00"/>
    <x v="6"/>
    <x v="3"/>
    <n v="2617"/>
    <x v="0"/>
    <n v="347000"/>
    <x v="0"/>
    <x v="2"/>
    <n v="347000"/>
  </r>
  <r>
    <d v="2013-11-29T00:00:00"/>
    <x v="6"/>
    <x v="3"/>
    <n v="2614"/>
    <x v="0"/>
    <n v="390000"/>
    <x v="0"/>
    <x v="1"/>
    <n v="390000"/>
  </r>
  <r>
    <d v="2013-11-29T00:00:00"/>
    <x v="6"/>
    <x v="3"/>
    <n v="2615"/>
    <x v="0"/>
    <n v="400000"/>
    <x v="0"/>
    <x v="1"/>
    <n v="400000"/>
  </r>
  <r>
    <d v="2013-11-29T00:00:00"/>
    <x v="6"/>
    <x v="3"/>
    <n v="2905"/>
    <x v="1"/>
    <n v="412500"/>
    <x v="0"/>
    <x v="1"/>
    <n v="412500"/>
  </r>
  <r>
    <d v="2013-11-29T00:00:00"/>
    <x v="6"/>
    <x v="3"/>
    <n v="2902"/>
    <x v="1"/>
    <n v="447500"/>
    <x v="0"/>
    <x v="1"/>
    <n v="447500"/>
  </r>
  <r>
    <d v="2013-11-29T00:00:00"/>
    <x v="6"/>
    <x v="3"/>
    <n v="2615"/>
    <x v="0"/>
    <n v="470000"/>
    <x v="0"/>
    <x v="0"/>
    <n v="470000"/>
  </r>
  <r>
    <d v="2013-11-29T00:00:00"/>
    <x v="6"/>
    <x v="3"/>
    <n v="2617"/>
    <x v="0"/>
    <n v="510000"/>
    <x v="0"/>
    <x v="1"/>
    <n v="510000"/>
  </r>
  <r>
    <d v="2013-11-29T00:00:00"/>
    <x v="6"/>
    <x v="3"/>
    <n v="2602"/>
    <x v="0"/>
    <n v="670000"/>
    <x v="0"/>
    <x v="1"/>
    <n v="670000"/>
  </r>
  <r>
    <d v="2013-11-29T00:00:00"/>
    <x v="6"/>
    <x v="3"/>
    <n v="2913"/>
    <x v="1"/>
    <n v="753000"/>
    <x v="0"/>
    <x v="3"/>
    <n v="753000"/>
  </r>
  <r>
    <d v="2013-11-29T00:00:00"/>
    <x v="6"/>
    <x v="3"/>
    <n v="2605"/>
    <x v="0"/>
    <n v="308000"/>
    <x v="1"/>
    <x v="2"/>
    <n v="308000"/>
  </r>
  <r>
    <d v="2013-11-30T00:00:00"/>
    <x v="6"/>
    <x v="3"/>
    <n v="2602"/>
    <x v="0"/>
    <n v="530000"/>
    <x v="0"/>
    <x v="1"/>
    <n v="530000"/>
  </r>
  <r>
    <d v="2013-11-30T00:00:00"/>
    <x v="6"/>
    <x v="3"/>
    <n v="2615"/>
    <x v="0"/>
    <n v="530000"/>
    <x v="0"/>
    <x v="0"/>
    <n v="530000"/>
  </r>
  <r>
    <d v="2013-11-30T00:00:00"/>
    <x v="6"/>
    <x v="3"/>
    <n v="2602"/>
    <x v="0"/>
    <n v="625000"/>
    <x v="0"/>
    <x v="1"/>
    <n v="625000"/>
  </r>
  <r>
    <d v="2013-11-30T00:00:00"/>
    <x v="6"/>
    <x v="3"/>
    <n v="2602"/>
    <x v="0"/>
    <n v="720000"/>
    <x v="0"/>
    <x v="1"/>
    <n v="720000"/>
  </r>
  <r>
    <d v="2013-11-30T00:00:00"/>
    <x v="6"/>
    <x v="3"/>
    <n v="2604"/>
    <x v="0"/>
    <n v="821000"/>
    <x v="0"/>
    <x v="0"/>
    <n v="821000"/>
  </r>
  <r>
    <d v="2013-11-30T00:00:00"/>
    <x v="6"/>
    <x v="3"/>
    <n v="2605"/>
    <x v="0"/>
    <n v="825000"/>
    <x v="0"/>
    <x v="0"/>
    <n v="825000"/>
  </r>
  <r>
    <d v="2013-11-30T00:00:00"/>
    <x v="6"/>
    <x v="3"/>
    <n v="2602"/>
    <x v="0"/>
    <n v="945000"/>
    <x v="0"/>
    <x v="0"/>
    <n v="945000"/>
  </r>
  <r>
    <d v="2013-11-30T00:00:00"/>
    <x v="6"/>
    <x v="3"/>
    <n v="2603"/>
    <x v="0"/>
    <n v="1495000"/>
    <x v="0"/>
    <x v="0"/>
    <n v="1495000"/>
  </r>
  <r>
    <d v="2013-12-02T00:00:00"/>
    <x v="6"/>
    <x v="3"/>
    <n v="2906"/>
    <x v="1"/>
    <n v="495000"/>
    <x v="0"/>
    <x v="1"/>
    <n v="495000"/>
  </r>
  <r>
    <d v="2013-12-02T00:00:00"/>
    <x v="6"/>
    <x v="3"/>
    <n v="2602"/>
    <x v="0"/>
    <n v="540000"/>
    <x v="0"/>
    <x v="1"/>
    <n v="540000"/>
  </r>
  <r>
    <d v="2013-12-02T00:00:00"/>
    <x v="6"/>
    <x v="3"/>
    <n v="2906"/>
    <x v="1"/>
    <n v="657250"/>
    <x v="0"/>
    <x v="0"/>
    <n v="657250"/>
  </r>
  <r>
    <d v="2013-12-02T00:00:00"/>
    <x v="6"/>
    <x v="3"/>
    <n v="2602"/>
    <x v="0"/>
    <n v="730000"/>
    <x v="0"/>
    <x v="0"/>
    <n v="730000"/>
  </r>
  <r>
    <d v="2013-12-03T00:00:00"/>
    <x v="6"/>
    <x v="3"/>
    <n v="2914"/>
    <x v="1"/>
    <n v="470000"/>
    <x v="0"/>
    <x v="1"/>
    <n v="470000"/>
  </r>
  <r>
    <d v="2013-12-03T00:00:00"/>
    <x v="6"/>
    <x v="3"/>
    <n v="2611"/>
    <x v="0"/>
    <n v="476500"/>
    <x v="0"/>
    <x v="0"/>
    <n v="476500"/>
  </r>
  <r>
    <d v="2013-12-03T00:00:00"/>
    <x v="6"/>
    <x v="3"/>
    <n v="2617"/>
    <x v="0"/>
    <n v="605000"/>
    <x v="0"/>
    <x v="0"/>
    <n v="605000"/>
  </r>
  <r>
    <d v="2013-12-03T00:00:00"/>
    <x v="6"/>
    <x v="3"/>
    <n v="2603"/>
    <x v="0"/>
    <n v="869000"/>
    <x v="0"/>
    <x v="3"/>
    <n v="869000"/>
  </r>
  <r>
    <d v="2013-12-03T00:00:00"/>
    <x v="6"/>
    <x v="3"/>
    <n v="2900"/>
    <x v="0"/>
    <n v="565000"/>
    <x v="1"/>
    <x v="0"/>
    <n v="565000"/>
  </r>
  <r>
    <d v="2013-12-04T00:00:00"/>
    <x v="6"/>
    <x v="3"/>
    <n v="2913"/>
    <x v="1"/>
    <n v="480000"/>
    <x v="0"/>
    <x v="1"/>
    <n v="480000"/>
  </r>
  <r>
    <d v="2013-12-04T00:00:00"/>
    <x v="6"/>
    <x v="3"/>
    <n v="2902"/>
    <x v="1"/>
    <n v="491500"/>
    <x v="0"/>
    <x v="0"/>
    <n v="491500"/>
  </r>
  <r>
    <d v="2013-12-04T00:00:00"/>
    <x v="6"/>
    <x v="3"/>
    <n v="2611"/>
    <x v="0"/>
    <n v="497500"/>
    <x v="0"/>
    <x v="1"/>
    <n v="497500"/>
  </r>
  <r>
    <d v="2013-12-04T00:00:00"/>
    <x v="6"/>
    <x v="3"/>
    <n v="2617"/>
    <x v="0"/>
    <n v="540000"/>
    <x v="0"/>
    <x v="1"/>
    <n v="540000"/>
  </r>
  <r>
    <d v="2013-12-04T00:00:00"/>
    <x v="6"/>
    <x v="3"/>
    <n v="2602"/>
    <x v="0"/>
    <n v="620000"/>
    <x v="0"/>
    <x v="1"/>
    <n v="620000"/>
  </r>
  <r>
    <d v="2013-12-04T00:00:00"/>
    <x v="6"/>
    <x v="3"/>
    <n v="2612"/>
    <x v="0"/>
    <n v="645000"/>
    <x v="0"/>
    <x v="1"/>
    <n v="645000"/>
  </r>
  <r>
    <d v="2013-12-04T00:00:00"/>
    <x v="6"/>
    <x v="3"/>
    <n v="2607"/>
    <x v="0"/>
    <n v="685000"/>
    <x v="0"/>
    <x v="0"/>
    <n v="685000"/>
  </r>
  <r>
    <d v="2013-12-04T00:00:00"/>
    <x v="6"/>
    <x v="3"/>
    <n v="2615"/>
    <x v="0"/>
    <n v="690000"/>
    <x v="0"/>
    <x v="1"/>
    <n v="690000"/>
  </r>
  <r>
    <d v="2013-12-04T00:00:00"/>
    <x v="6"/>
    <x v="3"/>
    <n v="2602"/>
    <x v="0"/>
    <n v="691000"/>
    <x v="0"/>
    <x v="0"/>
    <n v="691000"/>
  </r>
  <r>
    <d v="2013-12-04T00:00:00"/>
    <x v="6"/>
    <x v="3"/>
    <n v="2612"/>
    <x v="0"/>
    <n v="460000"/>
    <x v="1"/>
    <x v="2"/>
    <n v="460000"/>
  </r>
  <r>
    <d v="2013-12-05T00:00:00"/>
    <x v="6"/>
    <x v="3"/>
    <n v="2913"/>
    <x v="1"/>
    <n v="435000"/>
    <x v="0"/>
    <x v="1"/>
    <n v="435000"/>
  </r>
  <r>
    <d v="2013-12-05T00:00:00"/>
    <x v="6"/>
    <x v="3"/>
    <n v="2615"/>
    <x v="0"/>
    <n v="435000"/>
    <x v="0"/>
    <x v="1"/>
    <n v="435000"/>
  </r>
  <r>
    <d v="2013-12-05T00:00:00"/>
    <x v="6"/>
    <x v="3"/>
    <n v="2905"/>
    <x v="1"/>
    <n v="436000"/>
    <x v="0"/>
    <x v="1"/>
    <n v="436000"/>
  </r>
  <r>
    <d v="2013-12-05T00:00:00"/>
    <x v="6"/>
    <x v="3"/>
    <n v="2615"/>
    <x v="0"/>
    <n v="450000"/>
    <x v="0"/>
    <x v="1"/>
    <n v="450000"/>
  </r>
  <r>
    <d v="2013-12-05T00:00:00"/>
    <x v="6"/>
    <x v="3"/>
    <n v="2617"/>
    <x v="0"/>
    <n v="585000"/>
    <x v="0"/>
    <x v="0"/>
    <n v="585000"/>
  </r>
  <r>
    <d v="2013-12-05T00:00:00"/>
    <x v="6"/>
    <x v="3"/>
    <n v="2600"/>
    <x v="0"/>
    <n v="938000"/>
    <x v="0"/>
    <x v="1"/>
    <n v="938000"/>
  </r>
  <r>
    <d v="2013-12-06T00:00:00"/>
    <x v="6"/>
    <x v="3"/>
    <n v="2913"/>
    <x v="1"/>
    <n v="380000"/>
    <x v="0"/>
    <x v="1"/>
    <n v="380000"/>
  </r>
  <r>
    <d v="2013-12-06T00:00:00"/>
    <x v="6"/>
    <x v="3"/>
    <n v="2615"/>
    <x v="0"/>
    <n v="412000"/>
    <x v="0"/>
    <x v="1"/>
    <n v="412000"/>
  </r>
  <r>
    <d v="2013-12-06T00:00:00"/>
    <x v="6"/>
    <x v="3"/>
    <n v="2620"/>
    <x v="0"/>
    <n v="415000"/>
    <x v="0"/>
    <x v="1"/>
    <n v="415000"/>
  </r>
  <r>
    <d v="2013-12-06T00:00:00"/>
    <x v="6"/>
    <x v="3"/>
    <n v="2617"/>
    <x v="0"/>
    <n v="530000"/>
    <x v="0"/>
    <x v="0"/>
    <n v="530000"/>
  </r>
  <r>
    <d v="2013-12-06T00:00:00"/>
    <x v="6"/>
    <x v="3"/>
    <n v="2615"/>
    <x v="0"/>
    <n v="585000"/>
    <x v="0"/>
    <x v="0"/>
    <n v="585000"/>
  </r>
  <r>
    <d v="2013-12-06T00:00:00"/>
    <x v="6"/>
    <x v="3"/>
    <n v="2914"/>
    <x v="1"/>
    <n v="678000"/>
    <x v="0"/>
    <x v="3"/>
    <n v="678000"/>
  </r>
  <r>
    <d v="2013-12-06T00:00:00"/>
    <x v="6"/>
    <x v="3"/>
    <n v="2612"/>
    <x v="0"/>
    <n v="1400000"/>
    <x v="0"/>
    <x v="3"/>
    <n v="1400000"/>
  </r>
  <r>
    <d v="2013-12-06T00:00:00"/>
    <x v="6"/>
    <x v="3"/>
    <n v="2912"/>
    <x v="1"/>
    <n v="299500"/>
    <x v="1"/>
    <x v="4"/>
    <n v="299500"/>
  </r>
  <r>
    <d v="2013-12-07T00:00:00"/>
    <x v="6"/>
    <x v="3"/>
    <n v="2906"/>
    <x v="1"/>
    <n v="385000"/>
    <x v="0"/>
    <x v="1"/>
    <n v="385000"/>
  </r>
  <r>
    <d v="2013-12-07T00:00:00"/>
    <x v="6"/>
    <x v="3"/>
    <n v="2905"/>
    <x v="1"/>
    <n v="423000"/>
    <x v="0"/>
    <x v="0"/>
    <n v="423000"/>
  </r>
  <r>
    <d v="2013-12-07T00:00:00"/>
    <x v="6"/>
    <x v="3"/>
    <n v="2602"/>
    <x v="0"/>
    <n v="537000"/>
    <x v="0"/>
    <x v="0"/>
    <n v="537000"/>
  </r>
  <r>
    <d v="2013-12-07T00:00:00"/>
    <x v="6"/>
    <x v="3"/>
    <n v="2602"/>
    <x v="0"/>
    <n v="541000"/>
    <x v="0"/>
    <x v="2"/>
    <n v="541000"/>
  </r>
  <r>
    <d v="2013-12-07T00:00:00"/>
    <x v="6"/>
    <x v="3"/>
    <n v="2614"/>
    <x v="0"/>
    <n v="617500"/>
    <x v="0"/>
    <x v="0"/>
    <n v="617500"/>
  </r>
  <r>
    <d v="2013-12-07T00:00:00"/>
    <x v="6"/>
    <x v="3"/>
    <n v="2605"/>
    <x v="0"/>
    <n v="635000"/>
    <x v="0"/>
    <x v="1"/>
    <n v="635000"/>
  </r>
  <r>
    <d v="2013-12-07T00:00:00"/>
    <x v="6"/>
    <x v="3"/>
    <n v="2614"/>
    <x v="0"/>
    <n v="640000"/>
    <x v="0"/>
    <x v="0"/>
    <n v="640000"/>
  </r>
  <r>
    <d v="2013-12-07T00:00:00"/>
    <x v="6"/>
    <x v="3"/>
    <n v="2602"/>
    <x v="0"/>
    <n v="655000"/>
    <x v="0"/>
    <x v="1"/>
    <n v="655000"/>
  </r>
  <r>
    <d v="2013-12-07T00:00:00"/>
    <x v="6"/>
    <x v="3"/>
    <n v="2617"/>
    <x v="0"/>
    <n v="665000"/>
    <x v="0"/>
    <x v="0"/>
    <n v="665000"/>
  </r>
  <r>
    <d v="2013-12-07T00:00:00"/>
    <x v="6"/>
    <x v="3"/>
    <n v="2914"/>
    <x v="1"/>
    <n v="720000"/>
    <x v="0"/>
    <x v="0"/>
    <n v="720000"/>
  </r>
  <r>
    <d v="2013-12-07T00:00:00"/>
    <x v="6"/>
    <x v="3"/>
    <n v="2600"/>
    <x v="0"/>
    <n v="805000"/>
    <x v="0"/>
    <x v="0"/>
    <n v="805000"/>
  </r>
  <r>
    <d v="2013-12-07T00:00:00"/>
    <x v="6"/>
    <x v="3"/>
    <n v="2607"/>
    <x v="0"/>
    <n v="810000"/>
    <x v="0"/>
    <x v="3"/>
    <n v="810000"/>
  </r>
  <r>
    <d v="2013-12-07T00:00:00"/>
    <x v="6"/>
    <x v="3"/>
    <n v="2605"/>
    <x v="0"/>
    <n v="820000"/>
    <x v="0"/>
    <x v="0"/>
    <n v="820000"/>
  </r>
  <r>
    <d v="2013-12-07T00:00:00"/>
    <x v="6"/>
    <x v="3"/>
    <n v="2600"/>
    <x v="0"/>
    <n v="950000"/>
    <x v="0"/>
    <x v="0"/>
    <n v="950000"/>
  </r>
  <r>
    <d v="2013-12-07T00:00:00"/>
    <x v="6"/>
    <x v="3"/>
    <n v="2600"/>
    <x v="0"/>
    <n v="1079000"/>
    <x v="0"/>
    <x v="1"/>
    <n v="1079000"/>
  </r>
  <r>
    <d v="2013-12-07T00:00:00"/>
    <x v="6"/>
    <x v="3"/>
    <n v="2612"/>
    <x v="0"/>
    <n v="1100000"/>
    <x v="0"/>
    <x v="0"/>
    <n v="1100000"/>
  </r>
  <r>
    <d v="2013-12-07T00:00:00"/>
    <x v="6"/>
    <x v="3"/>
    <n v="2602"/>
    <x v="0"/>
    <n v="1200000"/>
    <x v="0"/>
    <x v="1"/>
    <n v="1200000"/>
  </r>
  <r>
    <d v="2013-12-07T00:00:00"/>
    <x v="6"/>
    <x v="3"/>
    <n v="2612"/>
    <x v="0"/>
    <n v="1390000"/>
    <x v="0"/>
    <x v="0"/>
    <n v="1390000"/>
  </r>
  <r>
    <d v="2013-12-08T00:00:00"/>
    <x v="6"/>
    <x v="3"/>
    <n v="2913"/>
    <x v="1"/>
    <n v="457500"/>
    <x v="0"/>
    <x v="1"/>
    <n v="457500"/>
  </r>
  <r>
    <d v="2013-12-09T00:00:00"/>
    <x v="6"/>
    <x v="3"/>
    <n v="2913"/>
    <x v="1"/>
    <n v="372000"/>
    <x v="0"/>
    <x v="1"/>
    <n v="372000"/>
  </r>
  <r>
    <d v="2013-12-09T00:00:00"/>
    <x v="6"/>
    <x v="3"/>
    <n v="2914"/>
    <x v="1"/>
    <n v="406000"/>
    <x v="0"/>
    <x v="1"/>
    <n v="406000"/>
  </r>
  <r>
    <d v="2013-12-09T00:00:00"/>
    <x v="6"/>
    <x v="3"/>
    <n v="2615"/>
    <x v="0"/>
    <n v="418000"/>
    <x v="0"/>
    <x v="1"/>
    <n v="418000"/>
  </r>
  <r>
    <d v="2013-12-09T00:00:00"/>
    <x v="6"/>
    <x v="3"/>
    <n v="2902"/>
    <x v="1"/>
    <n v="435000"/>
    <x v="0"/>
    <x v="1"/>
    <n v="435000"/>
  </r>
  <r>
    <d v="2013-12-09T00:00:00"/>
    <x v="6"/>
    <x v="3"/>
    <n v="2905"/>
    <x v="1"/>
    <n v="457500"/>
    <x v="0"/>
    <x v="1"/>
    <n v="457500"/>
  </r>
  <r>
    <d v="2013-12-09T00:00:00"/>
    <x v="6"/>
    <x v="3"/>
    <n v="2615"/>
    <x v="0"/>
    <n v="469950"/>
    <x v="0"/>
    <x v="1"/>
    <n v="469950"/>
  </r>
  <r>
    <d v="2013-12-09T00:00:00"/>
    <x v="6"/>
    <x v="3"/>
    <n v="2615"/>
    <x v="0"/>
    <n v="490000"/>
    <x v="0"/>
    <x v="0"/>
    <n v="490000"/>
  </r>
  <r>
    <d v="2013-12-09T00:00:00"/>
    <x v="6"/>
    <x v="3"/>
    <n v="2904"/>
    <x v="1"/>
    <n v="530000"/>
    <x v="0"/>
    <x v="0"/>
    <n v="530000"/>
  </r>
  <r>
    <d v="2013-12-09T00:00:00"/>
    <x v="6"/>
    <x v="3"/>
    <n v="2615"/>
    <x v="0"/>
    <n v="555000"/>
    <x v="0"/>
    <x v="1"/>
    <n v="555000"/>
  </r>
  <r>
    <d v="2013-12-09T00:00:00"/>
    <x v="6"/>
    <x v="3"/>
    <n v="2607"/>
    <x v="0"/>
    <n v="630000"/>
    <x v="0"/>
    <x v="0"/>
    <n v="630000"/>
  </r>
  <r>
    <d v="2013-12-09T00:00:00"/>
    <x v="6"/>
    <x v="3"/>
    <n v="2913"/>
    <x v="1"/>
    <n v="866000"/>
    <x v="0"/>
    <x v="3"/>
    <n v="866000"/>
  </r>
  <r>
    <d v="2013-12-09T00:00:00"/>
    <x v="6"/>
    <x v="3"/>
    <n v="2900"/>
    <x v="0"/>
    <n v="405000"/>
    <x v="1"/>
    <x v="2"/>
    <n v="405000"/>
  </r>
  <r>
    <d v="2013-12-09T00:00:00"/>
    <x v="6"/>
    <x v="3"/>
    <n v="2612"/>
    <x v="0"/>
    <n v="585000"/>
    <x v="1"/>
    <x v="1"/>
    <n v="585000"/>
  </r>
  <r>
    <d v="2013-12-10T00:00:00"/>
    <x v="6"/>
    <x v="3"/>
    <n v="2615"/>
    <x v="0"/>
    <n v="500000"/>
    <x v="0"/>
    <x v="0"/>
    <n v="500000"/>
  </r>
  <r>
    <d v="2013-12-10T00:00:00"/>
    <x v="6"/>
    <x v="3"/>
    <n v="2611"/>
    <x v="0"/>
    <n v="520000"/>
    <x v="0"/>
    <x v="0"/>
    <n v="520000"/>
  </r>
  <r>
    <d v="2013-12-10T00:00:00"/>
    <x v="6"/>
    <x v="3"/>
    <n v="2902"/>
    <x v="1"/>
    <n v="545000"/>
    <x v="0"/>
    <x v="0"/>
    <n v="545000"/>
  </r>
  <r>
    <d v="2013-12-10T00:00:00"/>
    <x v="6"/>
    <x v="3"/>
    <n v="2914"/>
    <x v="1"/>
    <n v="560000"/>
    <x v="0"/>
    <x v="0"/>
    <n v="560000"/>
  </r>
  <r>
    <d v="2013-12-10T00:00:00"/>
    <x v="6"/>
    <x v="3"/>
    <n v="2615"/>
    <x v="0"/>
    <n v="619000"/>
    <x v="0"/>
    <x v="3"/>
    <n v="619000"/>
  </r>
  <r>
    <d v="2013-12-10T00:00:00"/>
    <x v="6"/>
    <x v="3"/>
    <n v="2602"/>
    <x v="0"/>
    <n v="635000"/>
    <x v="0"/>
    <x v="0"/>
    <n v="635000"/>
  </r>
  <r>
    <d v="2013-12-10T00:00:00"/>
    <x v="6"/>
    <x v="3"/>
    <n v="2914"/>
    <x v="1"/>
    <n v="725000"/>
    <x v="0"/>
    <x v="3"/>
    <n v="725000"/>
  </r>
  <r>
    <d v="2013-12-10T00:00:00"/>
    <x v="6"/>
    <x v="3"/>
    <n v="2602"/>
    <x v="0"/>
    <n v="775000"/>
    <x v="0"/>
    <x v="0"/>
    <n v="775000"/>
  </r>
  <r>
    <d v="2013-12-11T00:00:00"/>
    <x v="6"/>
    <x v="3"/>
    <n v="2615"/>
    <x v="0"/>
    <n v="380000"/>
    <x v="0"/>
    <x v="1"/>
    <n v="380000"/>
  </r>
  <r>
    <d v="2013-12-11T00:00:00"/>
    <x v="6"/>
    <x v="3"/>
    <n v="2913"/>
    <x v="1"/>
    <n v="400000"/>
    <x v="0"/>
    <x v="1"/>
    <n v="400000"/>
  </r>
  <r>
    <d v="2013-12-11T00:00:00"/>
    <x v="6"/>
    <x v="3"/>
    <n v="2615"/>
    <x v="0"/>
    <n v="460000"/>
    <x v="0"/>
    <x v="1"/>
    <n v="460000"/>
  </r>
  <r>
    <d v="2013-12-11T00:00:00"/>
    <x v="6"/>
    <x v="3"/>
    <n v="2912"/>
    <x v="1"/>
    <n v="475000"/>
    <x v="0"/>
    <x v="1"/>
    <n v="475000"/>
  </r>
  <r>
    <d v="2013-12-11T00:00:00"/>
    <x v="6"/>
    <x v="3"/>
    <n v="2905"/>
    <x v="1"/>
    <n v="482500"/>
    <x v="0"/>
    <x v="1"/>
    <n v="482500"/>
  </r>
  <r>
    <d v="2013-12-11T00:00:00"/>
    <x v="6"/>
    <x v="3"/>
    <n v="2904"/>
    <x v="1"/>
    <n v="580000"/>
    <x v="0"/>
    <x v="0"/>
    <n v="580000"/>
  </r>
  <r>
    <d v="2013-12-11T00:00:00"/>
    <x v="6"/>
    <x v="3"/>
    <n v="2913"/>
    <x v="1"/>
    <n v="605000"/>
    <x v="0"/>
    <x v="0"/>
    <n v="605000"/>
  </r>
  <r>
    <d v="2013-12-11T00:00:00"/>
    <x v="6"/>
    <x v="3"/>
    <n v="2904"/>
    <x v="1"/>
    <n v="610000"/>
    <x v="0"/>
    <x v="0"/>
    <n v="610000"/>
  </r>
  <r>
    <d v="2013-12-11T00:00:00"/>
    <x v="6"/>
    <x v="3"/>
    <n v="2904"/>
    <x v="1"/>
    <n v="617500"/>
    <x v="0"/>
    <x v="0"/>
    <n v="617500"/>
  </r>
  <r>
    <d v="2013-12-11T00:00:00"/>
    <x v="6"/>
    <x v="3"/>
    <n v="2611"/>
    <x v="0"/>
    <n v="620000"/>
    <x v="0"/>
    <x v="0"/>
    <n v="620000"/>
  </r>
  <r>
    <d v="2013-12-11T00:00:00"/>
    <x v="6"/>
    <x v="3"/>
    <n v="2617"/>
    <x v="0"/>
    <n v="857500"/>
    <x v="0"/>
    <x v="0"/>
    <n v="857500"/>
  </r>
  <r>
    <d v="2013-12-11T00:00:00"/>
    <x v="6"/>
    <x v="3"/>
    <n v="2612"/>
    <x v="0"/>
    <n v="410000"/>
    <x v="1"/>
    <x v="2"/>
    <n v="410000"/>
  </r>
  <r>
    <d v="2013-12-11T00:00:00"/>
    <x v="6"/>
    <x v="3"/>
    <n v="2601"/>
    <x v="0"/>
    <n v="565000"/>
    <x v="1"/>
    <x v="2"/>
    <n v="565000"/>
  </r>
  <r>
    <d v="2013-12-12T00:00:00"/>
    <x v="6"/>
    <x v="3"/>
    <n v="2615"/>
    <x v="0"/>
    <n v="480000"/>
    <x v="0"/>
    <x v="1"/>
    <n v="480000"/>
  </r>
  <r>
    <d v="2013-12-12T00:00:00"/>
    <x v="6"/>
    <x v="3"/>
    <n v="2614"/>
    <x v="0"/>
    <n v="770000"/>
    <x v="0"/>
    <x v="0"/>
    <n v="770000"/>
  </r>
  <r>
    <d v="2013-12-12T00:00:00"/>
    <x v="6"/>
    <x v="3"/>
    <n v="2600"/>
    <x v="0"/>
    <n v="886000"/>
    <x v="0"/>
    <x v="0"/>
    <n v="886000"/>
  </r>
  <r>
    <d v="2013-12-13T00:00:00"/>
    <x v="6"/>
    <x v="3"/>
    <n v="2913"/>
    <x v="1"/>
    <n v="367500"/>
    <x v="0"/>
    <x v="1"/>
    <n v="367500"/>
  </r>
  <r>
    <d v="2013-12-13T00:00:00"/>
    <x v="6"/>
    <x v="3"/>
    <n v="2914"/>
    <x v="1"/>
    <n v="425000"/>
    <x v="0"/>
    <x v="2"/>
    <n v="425000"/>
  </r>
  <r>
    <d v="2013-12-13T00:00:00"/>
    <x v="6"/>
    <x v="3"/>
    <n v="2905"/>
    <x v="1"/>
    <n v="470000"/>
    <x v="0"/>
    <x v="1"/>
    <n v="470000"/>
  </r>
  <r>
    <d v="2013-12-13T00:00:00"/>
    <x v="6"/>
    <x v="3"/>
    <n v="2615"/>
    <x v="0"/>
    <n v="496750"/>
    <x v="0"/>
    <x v="1"/>
    <n v="496750"/>
  </r>
  <r>
    <d v="2013-12-13T00:00:00"/>
    <x v="6"/>
    <x v="3"/>
    <n v="2617"/>
    <x v="0"/>
    <n v="500000"/>
    <x v="0"/>
    <x v="0"/>
    <n v="500000"/>
  </r>
  <r>
    <d v="2013-12-13T00:00:00"/>
    <x v="6"/>
    <x v="3"/>
    <n v="2611"/>
    <x v="0"/>
    <n v="680000"/>
    <x v="0"/>
    <x v="0"/>
    <n v="680000"/>
  </r>
  <r>
    <d v="2013-12-13T00:00:00"/>
    <x v="6"/>
    <x v="3"/>
    <n v="2604"/>
    <x v="0"/>
    <n v="740000"/>
    <x v="1"/>
    <x v="2"/>
    <n v="740000"/>
  </r>
  <r>
    <d v="2013-12-14T00:00:00"/>
    <x v="6"/>
    <x v="3"/>
    <n v="2904"/>
    <x v="1"/>
    <n v="690000"/>
    <x v="0"/>
    <x v="0"/>
    <n v="690000"/>
  </r>
  <r>
    <d v="2013-12-14T00:00:00"/>
    <x v="6"/>
    <x v="3"/>
    <n v="2902"/>
    <x v="1"/>
    <n v="799000"/>
    <x v="0"/>
    <x v="0"/>
    <n v="799000"/>
  </r>
  <r>
    <d v="2013-12-14T00:00:00"/>
    <x v="6"/>
    <x v="3"/>
    <n v="2604"/>
    <x v="0"/>
    <n v="845000"/>
    <x v="0"/>
    <x v="0"/>
    <n v="845000"/>
  </r>
  <r>
    <d v="2013-12-14T00:00:00"/>
    <x v="6"/>
    <x v="3"/>
    <n v="2603"/>
    <x v="0"/>
    <n v="1300000"/>
    <x v="0"/>
    <x v="3"/>
    <n v="1300000"/>
  </r>
  <r>
    <d v="2013-12-14T00:00:00"/>
    <x v="6"/>
    <x v="3"/>
    <n v="2604"/>
    <x v="0"/>
    <n v="480000"/>
    <x v="1"/>
    <x v="2"/>
    <n v="480000"/>
  </r>
  <r>
    <d v="2013-12-16T00:00:00"/>
    <x v="6"/>
    <x v="3"/>
    <n v="2615"/>
    <x v="0"/>
    <n v="382500"/>
    <x v="0"/>
    <x v="1"/>
    <n v="382500"/>
  </r>
  <r>
    <d v="2013-12-16T00:00:00"/>
    <x v="6"/>
    <x v="3"/>
    <n v="2913"/>
    <x v="1"/>
    <n v="445000"/>
    <x v="0"/>
    <x v="1"/>
    <n v="445000"/>
  </r>
  <r>
    <d v="2013-12-16T00:00:00"/>
    <x v="6"/>
    <x v="3"/>
    <n v="2615"/>
    <x v="0"/>
    <n v="490000"/>
    <x v="0"/>
    <x v="0"/>
    <n v="490000"/>
  </r>
  <r>
    <d v="2013-12-16T00:00:00"/>
    <x v="6"/>
    <x v="3"/>
    <n v="2914"/>
    <x v="1"/>
    <n v="620000"/>
    <x v="0"/>
    <x v="0"/>
    <n v="620000"/>
  </r>
  <r>
    <d v="2013-12-16T00:00:00"/>
    <x v="6"/>
    <x v="3"/>
    <n v="2615"/>
    <x v="0"/>
    <n v="630000"/>
    <x v="0"/>
    <x v="0"/>
    <n v="630000"/>
  </r>
  <r>
    <d v="2013-12-16T00:00:00"/>
    <x v="6"/>
    <x v="3"/>
    <n v="2914"/>
    <x v="1"/>
    <n v="700000"/>
    <x v="0"/>
    <x v="0"/>
    <n v="700000"/>
  </r>
  <r>
    <d v="2013-12-16T00:00:00"/>
    <x v="6"/>
    <x v="3"/>
    <n v="2602"/>
    <x v="0"/>
    <n v="717000"/>
    <x v="0"/>
    <x v="1"/>
    <n v="717000"/>
  </r>
  <r>
    <d v="2013-12-16T00:00:00"/>
    <x v="6"/>
    <x v="3"/>
    <n v="2913"/>
    <x v="1"/>
    <n v="725000"/>
    <x v="0"/>
    <x v="3"/>
    <n v="725000"/>
  </r>
  <r>
    <d v="2013-12-16T00:00:00"/>
    <x v="6"/>
    <x v="3"/>
    <n v="2612"/>
    <x v="0"/>
    <n v="591000"/>
    <x v="1"/>
    <x v="2"/>
    <n v="591000"/>
  </r>
  <r>
    <d v="2013-12-17T00:00:00"/>
    <x v="6"/>
    <x v="3"/>
    <n v="2615"/>
    <x v="0"/>
    <n v="465000"/>
    <x v="0"/>
    <x v="1"/>
    <n v="465000"/>
  </r>
  <r>
    <d v="2013-12-17T00:00:00"/>
    <x v="6"/>
    <x v="3"/>
    <n v="2614"/>
    <x v="0"/>
    <n v="495000"/>
    <x v="0"/>
    <x v="1"/>
    <n v="495000"/>
  </r>
  <r>
    <d v="2013-12-17T00:00:00"/>
    <x v="6"/>
    <x v="3"/>
    <n v="2913"/>
    <x v="1"/>
    <n v="574950"/>
    <x v="0"/>
    <x v="1"/>
    <n v="574950"/>
  </r>
  <r>
    <d v="2013-12-17T00:00:00"/>
    <x v="6"/>
    <x v="3"/>
    <n v="2605"/>
    <x v="0"/>
    <n v="595000"/>
    <x v="0"/>
    <x v="1"/>
    <n v="595000"/>
  </r>
  <r>
    <d v="2013-12-17T00:00:00"/>
    <x v="6"/>
    <x v="3"/>
    <n v="2602"/>
    <x v="0"/>
    <n v="719000"/>
    <x v="0"/>
    <x v="0"/>
    <n v="719000"/>
  </r>
  <r>
    <d v="2013-12-18T00:00:00"/>
    <x v="6"/>
    <x v="3"/>
    <n v="2615"/>
    <x v="0"/>
    <n v="395000"/>
    <x v="0"/>
    <x v="1"/>
    <n v="395000"/>
  </r>
  <r>
    <d v="2013-12-18T00:00:00"/>
    <x v="6"/>
    <x v="3"/>
    <n v="2913"/>
    <x v="1"/>
    <n v="410000"/>
    <x v="0"/>
    <x v="1"/>
    <n v="410000"/>
  </r>
  <r>
    <d v="2013-12-18T00:00:00"/>
    <x v="6"/>
    <x v="3"/>
    <n v="2611"/>
    <x v="0"/>
    <n v="425000"/>
    <x v="0"/>
    <x v="2"/>
    <n v="425000"/>
  </r>
  <r>
    <d v="2013-12-18T00:00:00"/>
    <x v="6"/>
    <x v="3"/>
    <n v="2617"/>
    <x v="0"/>
    <n v="437500"/>
    <x v="0"/>
    <x v="1"/>
    <n v="437500"/>
  </r>
  <r>
    <d v="2013-12-18T00:00:00"/>
    <x v="6"/>
    <x v="3"/>
    <n v="2904"/>
    <x v="1"/>
    <n v="448000"/>
    <x v="0"/>
    <x v="1"/>
    <n v="448000"/>
  </r>
  <r>
    <d v="2013-12-18T00:00:00"/>
    <x v="6"/>
    <x v="3"/>
    <n v="2902"/>
    <x v="1"/>
    <n v="451000"/>
    <x v="0"/>
    <x v="1"/>
    <n v="451000"/>
  </r>
  <r>
    <d v="2013-12-18T00:00:00"/>
    <x v="6"/>
    <x v="3"/>
    <n v="2602"/>
    <x v="0"/>
    <n v="522000"/>
    <x v="0"/>
    <x v="1"/>
    <n v="522000"/>
  </r>
  <r>
    <d v="2013-12-18T00:00:00"/>
    <x v="6"/>
    <x v="3"/>
    <n v="2913"/>
    <x v="1"/>
    <n v="530000"/>
    <x v="0"/>
    <x v="0"/>
    <n v="530000"/>
  </r>
  <r>
    <d v="2013-12-18T00:00:00"/>
    <x v="6"/>
    <x v="3"/>
    <n v="2914"/>
    <x v="1"/>
    <n v="565000"/>
    <x v="0"/>
    <x v="1"/>
    <n v="565000"/>
  </r>
  <r>
    <d v="2013-12-18T00:00:00"/>
    <x v="6"/>
    <x v="3"/>
    <n v="2602"/>
    <x v="0"/>
    <n v="589000"/>
    <x v="0"/>
    <x v="1"/>
    <n v="589000"/>
  </r>
  <r>
    <d v="2013-12-18T00:00:00"/>
    <x v="6"/>
    <x v="3"/>
    <n v="2602"/>
    <x v="0"/>
    <n v="813000"/>
    <x v="0"/>
    <x v="0"/>
    <n v="813000"/>
  </r>
  <r>
    <d v="2013-12-18T00:00:00"/>
    <x v="6"/>
    <x v="3"/>
    <n v="2911"/>
    <x v="1"/>
    <n v="850000"/>
    <x v="0"/>
    <x v="0"/>
    <n v="850000"/>
  </r>
  <r>
    <d v="2013-12-18T00:00:00"/>
    <x v="6"/>
    <x v="3"/>
    <n v="2612"/>
    <x v="0"/>
    <n v="860000"/>
    <x v="0"/>
    <x v="1"/>
    <n v="860000"/>
  </r>
  <r>
    <d v="2013-12-18T00:00:00"/>
    <x v="6"/>
    <x v="3"/>
    <n v="2602"/>
    <x v="0"/>
    <n v="920000"/>
    <x v="0"/>
    <x v="0"/>
    <n v="920000"/>
  </r>
  <r>
    <d v="2013-12-18T00:00:00"/>
    <x v="6"/>
    <x v="3"/>
    <n v="2617"/>
    <x v="0"/>
    <n v="281000"/>
    <x v="1"/>
    <x v="4"/>
    <n v="281000"/>
  </r>
  <r>
    <d v="2013-12-18T00:00:00"/>
    <x v="6"/>
    <x v="3"/>
    <n v="2602"/>
    <x v="0"/>
    <n v="430000"/>
    <x v="1"/>
    <x v="2"/>
    <n v="430000"/>
  </r>
  <r>
    <d v="2013-12-19T00:00:00"/>
    <x v="6"/>
    <x v="3"/>
    <n v="2906"/>
    <x v="1"/>
    <n v="495000"/>
    <x v="0"/>
    <x v="0"/>
    <n v="495000"/>
  </r>
  <r>
    <d v="2013-12-19T00:00:00"/>
    <x v="6"/>
    <x v="3"/>
    <n v="2607"/>
    <x v="0"/>
    <n v="550000"/>
    <x v="0"/>
    <x v="1"/>
    <n v="550000"/>
  </r>
  <r>
    <d v="2013-12-19T00:00:00"/>
    <x v="6"/>
    <x v="3"/>
    <n v="2602"/>
    <x v="0"/>
    <n v="675000"/>
    <x v="0"/>
    <x v="1"/>
    <n v="675000"/>
  </r>
  <r>
    <d v="2013-12-19T00:00:00"/>
    <x v="6"/>
    <x v="3"/>
    <n v="2906"/>
    <x v="1"/>
    <n v="720000"/>
    <x v="0"/>
    <x v="3"/>
    <n v="720000"/>
  </r>
  <r>
    <d v="2013-12-19T00:00:00"/>
    <x v="6"/>
    <x v="3"/>
    <n v="2602"/>
    <x v="0"/>
    <n v="210000"/>
    <x v="1"/>
    <x v="4"/>
    <n v="210000"/>
  </r>
  <r>
    <d v="2013-12-19T00:00:00"/>
    <x v="6"/>
    <x v="3"/>
    <n v="2600"/>
    <x v="0"/>
    <n v="740000"/>
    <x v="1"/>
    <x v="2"/>
    <n v="740000"/>
  </r>
  <r>
    <d v="2013-12-20T00:00:00"/>
    <x v="6"/>
    <x v="3"/>
    <n v="2615"/>
    <x v="0"/>
    <n v="291500"/>
    <x v="0"/>
    <x v="2"/>
    <n v="291500"/>
  </r>
  <r>
    <d v="2013-12-20T00:00:00"/>
    <x v="6"/>
    <x v="3"/>
    <n v="2913"/>
    <x v="1"/>
    <n v="375000"/>
    <x v="0"/>
    <x v="1"/>
    <n v="375000"/>
  </r>
  <r>
    <d v="2013-12-20T00:00:00"/>
    <x v="6"/>
    <x v="3"/>
    <n v="2906"/>
    <x v="1"/>
    <n v="415000"/>
    <x v="0"/>
    <x v="1"/>
    <n v="415000"/>
  </r>
  <r>
    <d v="2013-12-20T00:00:00"/>
    <x v="6"/>
    <x v="3"/>
    <n v="2617"/>
    <x v="0"/>
    <n v="450000"/>
    <x v="0"/>
    <x v="1"/>
    <n v="450000"/>
  </r>
  <r>
    <d v="2013-12-20T00:00:00"/>
    <x v="6"/>
    <x v="3"/>
    <n v="2614"/>
    <x v="0"/>
    <n v="493900"/>
    <x v="0"/>
    <x v="1"/>
    <n v="493900"/>
  </r>
  <r>
    <d v="2013-12-20T00:00:00"/>
    <x v="6"/>
    <x v="3"/>
    <n v="2611"/>
    <x v="0"/>
    <n v="495000"/>
    <x v="0"/>
    <x v="1"/>
    <n v="495000"/>
  </r>
  <r>
    <d v="2013-12-20T00:00:00"/>
    <x v="6"/>
    <x v="3"/>
    <n v="2615"/>
    <x v="0"/>
    <n v="500000"/>
    <x v="0"/>
    <x v="0"/>
    <n v="500000"/>
  </r>
  <r>
    <d v="2013-12-20T00:00:00"/>
    <x v="6"/>
    <x v="3"/>
    <n v="2615"/>
    <x v="0"/>
    <n v="525000"/>
    <x v="0"/>
    <x v="0"/>
    <n v="525000"/>
  </r>
  <r>
    <d v="2013-12-20T00:00:00"/>
    <x v="6"/>
    <x v="3"/>
    <n v="2615"/>
    <x v="0"/>
    <n v="530000"/>
    <x v="0"/>
    <x v="0"/>
    <n v="530000"/>
  </r>
  <r>
    <d v="2013-12-20T00:00:00"/>
    <x v="6"/>
    <x v="3"/>
    <n v="2902"/>
    <x v="1"/>
    <n v="535000"/>
    <x v="0"/>
    <x v="0"/>
    <n v="535000"/>
  </r>
  <r>
    <d v="2013-12-20T00:00:00"/>
    <x v="6"/>
    <x v="3"/>
    <n v="2905"/>
    <x v="1"/>
    <n v="570000"/>
    <x v="0"/>
    <x v="0"/>
    <n v="570000"/>
  </r>
  <r>
    <d v="2013-12-20T00:00:00"/>
    <x v="6"/>
    <x v="3"/>
    <n v="2912"/>
    <x v="1"/>
    <n v="597000"/>
    <x v="0"/>
    <x v="0"/>
    <n v="597000"/>
  </r>
  <r>
    <d v="2013-12-20T00:00:00"/>
    <x v="6"/>
    <x v="3"/>
    <n v="2602"/>
    <x v="0"/>
    <n v="637300"/>
    <x v="0"/>
    <x v="1"/>
    <n v="637300"/>
  </r>
  <r>
    <d v="2013-12-20T00:00:00"/>
    <x v="6"/>
    <x v="3"/>
    <n v="2602"/>
    <x v="0"/>
    <n v="650000"/>
    <x v="0"/>
    <x v="1"/>
    <n v="650000"/>
  </r>
  <r>
    <d v="2013-12-20T00:00:00"/>
    <x v="6"/>
    <x v="3"/>
    <n v="2906"/>
    <x v="1"/>
    <n v="695000"/>
    <x v="0"/>
    <x v="0"/>
    <n v="695000"/>
  </r>
  <r>
    <d v="2013-12-20T00:00:00"/>
    <x v="6"/>
    <x v="3"/>
    <n v="2602"/>
    <x v="0"/>
    <n v="870000"/>
    <x v="0"/>
    <x v="1"/>
    <n v="870000"/>
  </r>
  <r>
    <d v="2013-12-20T00:00:00"/>
    <x v="6"/>
    <x v="3"/>
    <n v="2605"/>
    <x v="0"/>
    <n v="880000"/>
    <x v="0"/>
    <x v="3"/>
    <n v="880000"/>
  </r>
  <r>
    <d v="2013-12-20T00:00:00"/>
    <x v="6"/>
    <x v="3"/>
    <n v="2615"/>
    <x v="0"/>
    <n v="285000"/>
    <x v="1"/>
    <x v="2"/>
    <n v="285000"/>
  </r>
  <r>
    <d v="2013-12-20T00:00:00"/>
    <x v="6"/>
    <x v="3"/>
    <n v="2604"/>
    <x v="0"/>
    <n v="412000"/>
    <x v="1"/>
    <x v="2"/>
    <n v="412000"/>
  </r>
  <r>
    <d v="2013-12-20T00:00:00"/>
    <x v="6"/>
    <x v="3"/>
    <n v="2604"/>
    <x v="0"/>
    <n v="689600"/>
    <x v="1"/>
    <x v="2"/>
    <n v="689600"/>
  </r>
  <r>
    <d v="2013-12-20T00:00:00"/>
    <x v="6"/>
    <x v="3"/>
    <n v="2600"/>
    <x v="0"/>
    <n v="785000"/>
    <x v="1"/>
    <x v="2"/>
    <n v="785000"/>
  </r>
  <r>
    <d v="2013-12-21T00:00:00"/>
    <x v="6"/>
    <x v="3"/>
    <n v="2914"/>
    <x v="1"/>
    <n v="648000"/>
    <x v="0"/>
    <x v="0"/>
    <n v="648000"/>
  </r>
  <r>
    <d v="2013-12-23T00:00:00"/>
    <x v="6"/>
    <x v="3"/>
    <n v="2905"/>
    <x v="1"/>
    <n v="385000"/>
    <x v="0"/>
    <x v="2"/>
    <n v="385000"/>
  </r>
  <r>
    <d v="2013-12-23T00:00:00"/>
    <x v="6"/>
    <x v="3"/>
    <n v="2615"/>
    <x v="0"/>
    <n v="405000"/>
    <x v="0"/>
    <x v="1"/>
    <n v="405000"/>
  </r>
  <r>
    <d v="2013-12-23T00:00:00"/>
    <x v="6"/>
    <x v="3"/>
    <n v="2913"/>
    <x v="1"/>
    <n v="430000"/>
    <x v="0"/>
    <x v="1"/>
    <n v="430000"/>
  </r>
  <r>
    <d v="2013-12-23T00:00:00"/>
    <x v="6"/>
    <x v="3"/>
    <n v="2903"/>
    <x v="1"/>
    <n v="431000"/>
    <x v="0"/>
    <x v="1"/>
    <n v="431000"/>
  </r>
  <r>
    <d v="2013-12-23T00:00:00"/>
    <x v="6"/>
    <x v="3"/>
    <n v="2611"/>
    <x v="0"/>
    <n v="520000"/>
    <x v="0"/>
    <x v="0"/>
    <n v="520000"/>
  </r>
  <r>
    <d v="2013-12-23T00:00:00"/>
    <x v="6"/>
    <x v="3"/>
    <n v="2605"/>
    <x v="0"/>
    <n v="670000"/>
    <x v="0"/>
    <x v="1"/>
    <n v="670000"/>
  </r>
  <r>
    <d v="2013-12-23T00:00:00"/>
    <x v="6"/>
    <x v="3"/>
    <n v="2615"/>
    <x v="0"/>
    <n v="695000"/>
    <x v="0"/>
    <x v="0"/>
    <n v="695000"/>
  </r>
  <r>
    <d v="2013-12-23T00:00:00"/>
    <x v="6"/>
    <x v="3"/>
    <n v="2612"/>
    <x v="0"/>
    <n v="697000"/>
    <x v="0"/>
    <x v="2"/>
    <n v="697000"/>
  </r>
  <r>
    <d v="2013-12-23T00:00:00"/>
    <x v="6"/>
    <x v="3"/>
    <n v="2602"/>
    <x v="0"/>
    <n v="799000"/>
    <x v="0"/>
    <x v="2"/>
    <n v="799000"/>
  </r>
  <r>
    <d v="2013-12-23T00:00:00"/>
    <x v="6"/>
    <x v="3"/>
    <n v="2602"/>
    <x v="0"/>
    <n v="825000"/>
    <x v="0"/>
    <x v="0"/>
    <n v="825000"/>
  </r>
  <r>
    <d v="2013-12-23T00:00:00"/>
    <x v="6"/>
    <x v="3"/>
    <n v="2603"/>
    <x v="0"/>
    <n v="930000"/>
    <x v="0"/>
    <x v="3"/>
    <n v="930000"/>
  </r>
  <r>
    <d v="2013-12-23T00:00:00"/>
    <x v="6"/>
    <x v="3"/>
    <n v="2604"/>
    <x v="0"/>
    <n v="1210000"/>
    <x v="0"/>
    <x v="0"/>
    <n v="1210000"/>
  </r>
  <r>
    <d v="2013-12-24T00:00:00"/>
    <x v="6"/>
    <x v="3"/>
    <n v="2903"/>
    <x v="1"/>
    <n v="410000"/>
    <x v="0"/>
    <x v="1"/>
    <n v="410000"/>
  </r>
  <r>
    <d v="2013-12-24T00:00:00"/>
    <x v="6"/>
    <x v="3"/>
    <n v="2607"/>
    <x v="0"/>
    <n v="602000"/>
    <x v="0"/>
    <x v="0"/>
    <n v="602000"/>
  </r>
  <r>
    <d v="2013-12-24T00:00:00"/>
    <x v="6"/>
    <x v="3"/>
    <n v="2604"/>
    <x v="0"/>
    <n v="332000"/>
    <x v="1"/>
    <x v="4"/>
    <n v="332000"/>
  </r>
  <r>
    <d v="2013-12-24T00:00:00"/>
    <x v="6"/>
    <x v="3"/>
    <n v="2603"/>
    <x v="0"/>
    <n v="950000"/>
    <x v="1"/>
    <x v="1"/>
    <n v="950000"/>
  </r>
  <r>
    <d v="2014-01-06T00:00:00"/>
    <x v="7"/>
    <x v="0"/>
    <n v="2615"/>
    <x v="0"/>
    <n v="406000"/>
    <x v="0"/>
    <x v="1"/>
    <n v="406000"/>
  </r>
  <r>
    <d v="2014-01-06T00:00:00"/>
    <x v="7"/>
    <x v="0"/>
    <n v="2906"/>
    <x v="1"/>
    <n v="537000"/>
    <x v="0"/>
    <x v="0"/>
    <n v="537000"/>
  </r>
  <r>
    <d v="2014-01-07T00:00:00"/>
    <x v="7"/>
    <x v="0"/>
    <n v="2615"/>
    <x v="0"/>
    <n v="382000"/>
    <x v="0"/>
    <x v="1"/>
    <n v="382000"/>
  </r>
  <r>
    <d v="2014-01-07T00:00:00"/>
    <x v="7"/>
    <x v="0"/>
    <n v="2905"/>
    <x v="1"/>
    <n v="443200"/>
    <x v="0"/>
    <x v="1"/>
    <n v="443200"/>
  </r>
  <r>
    <d v="2014-01-07T00:00:00"/>
    <x v="7"/>
    <x v="0"/>
    <n v="2614"/>
    <x v="0"/>
    <n v="515000"/>
    <x v="0"/>
    <x v="0"/>
    <n v="515000"/>
  </r>
  <r>
    <d v="2014-01-07T00:00:00"/>
    <x v="7"/>
    <x v="0"/>
    <n v="2906"/>
    <x v="1"/>
    <n v="580000"/>
    <x v="0"/>
    <x v="3"/>
    <n v="580000"/>
  </r>
  <r>
    <d v="2014-01-07T00:00:00"/>
    <x v="7"/>
    <x v="0"/>
    <n v="2612"/>
    <x v="0"/>
    <n v="620000"/>
    <x v="0"/>
    <x v="1"/>
    <n v="620000"/>
  </r>
  <r>
    <d v="2014-01-07T00:00:00"/>
    <x v="7"/>
    <x v="0"/>
    <n v="2603"/>
    <x v="0"/>
    <n v="755000"/>
    <x v="1"/>
    <x v="1"/>
    <n v="755000"/>
  </r>
  <r>
    <d v="2014-01-08T00:00:00"/>
    <x v="7"/>
    <x v="0"/>
    <n v="2611"/>
    <x v="0"/>
    <n v="502000"/>
    <x v="0"/>
    <x v="0"/>
    <n v="502000"/>
  </r>
  <r>
    <d v="2014-01-08T00:00:00"/>
    <x v="7"/>
    <x v="0"/>
    <n v="2904"/>
    <x v="1"/>
    <n v="535000"/>
    <x v="0"/>
    <x v="0"/>
    <n v="535000"/>
  </r>
  <r>
    <d v="2014-01-09T00:00:00"/>
    <x v="7"/>
    <x v="0"/>
    <n v="2617"/>
    <x v="0"/>
    <n v="457000"/>
    <x v="0"/>
    <x v="1"/>
    <n v="457000"/>
  </r>
  <r>
    <d v="2014-01-09T00:00:00"/>
    <x v="7"/>
    <x v="0"/>
    <n v="2914"/>
    <x v="1"/>
    <n v="590000"/>
    <x v="0"/>
    <x v="0"/>
    <n v="590000"/>
  </r>
  <r>
    <d v="2014-01-10T00:00:00"/>
    <x v="7"/>
    <x v="0"/>
    <n v="2914"/>
    <x v="1"/>
    <n v="760000"/>
    <x v="0"/>
    <x v="0"/>
    <n v="760000"/>
  </r>
  <r>
    <d v="2014-01-13T00:00:00"/>
    <x v="7"/>
    <x v="0"/>
    <n v="2913"/>
    <x v="1"/>
    <n v="415000"/>
    <x v="0"/>
    <x v="1"/>
    <n v="415000"/>
  </r>
  <r>
    <d v="2014-01-13T00:00:00"/>
    <x v="7"/>
    <x v="0"/>
    <n v="2913"/>
    <x v="1"/>
    <n v="430000"/>
    <x v="0"/>
    <x v="1"/>
    <n v="430000"/>
  </r>
  <r>
    <d v="2014-01-13T00:00:00"/>
    <x v="7"/>
    <x v="0"/>
    <n v="2615"/>
    <x v="0"/>
    <n v="460000"/>
    <x v="0"/>
    <x v="1"/>
    <n v="460000"/>
  </r>
  <r>
    <d v="2014-01-13T00:00:00"/>
    <x v="7"/>
    <x v="0"/>
    <n v="2611"/>
    <x v="0"/>
    <n v="628000"/>
    <x v="0"/>
    <x v="0"/>
    <n v="628000"/>
  </r>
  <r>
    <d v="2014-01-13T00:00:00"/>
    <x v="7"/>
    <x v="0"/>
    <n v="2600"/>
    <x v="0"/>
    <n v="1600000"/>
    <x v="0"/>
    <x v="1"/>
    <n v="1600000"/>
  </r>
  <r>
    <d v="2014-01-13T00:00:00"/>
    <x v="7"/>
    <x v="0"/>
    <n v="2600"/>
    <x v="0"/>
    <n v="275000"/>
    <x v="1"/>
    <x v="4"/>
    <n v="275000"/>
  </r>
  <r>
    <d v="2014-01-13T00:00:00"/>
    <x v="7"/>
    <x v="0"/>
    <n v="2604"/>
    <x v="0"/>
    <n v="679900"/>
    <x v="1"/>
    <x v="2"/>
    <n v="679900"/>
  </r>
  <r>
    <d v="2014-01-14T00:00:00"/>
    <x v="7"/>
    <x v="0"/>
    <n v="2617"/>
    <x v="0"/>
    <n v="439995"/>
    <x v="0"/>
    <x v="1"/>
    <n v="439995"/>
  </r>
  <r>
    <d v="2014-01-14T00:00:00"/>
    <x v="7"/>
    <x v="0"/>
    <n v="2615"/>
    <x v="0"/>
    <n v="450000"/>
    <x v="0"/>
    <x v="1"/>
    <n v="450000"/>
  </r>
  <r>
    <d v="2014-01-14T00:00:00"/>
    <x v="7"/>
    <x v="0"/>
    <n v="2611"/>
    <x v="0"/>
    <n v="510000"/>
    <x v="0"/>
    <x v="1"/>
    <n v="510000"/>
  </r>
  <r>
    <d v="2014-01-14T00:00:00"/>
    <x v="7"/>
    <x v="0"/>
    <n v="2913"/>
    <x v="1"/>
    <n v="542500"/>
    <x v="0"/>
    <x v="0"/>
    <n v="542500"/>
  </r>
  <r>
    <d v="2014-01-15T00:00:00"/>
    <x v="7"/>
    <x v="0"/>
    <n v="2905"/>
    <x v="1"/>
    <n v="387000"/>
    <x v="0"/>
    <x v="1"/>
    <n v="387000"/>
  </r>
  <r>
    <d v="2014-01-15T00:00:00"/>
    <x v="7"/>
    <x v="0"/>
    <n v="2902"/>
    <x v="1"/>
    <n v="488700"/>
    <x v="0"/>
    <x v="1"/>
    <n v="488700"/>
  </r>
  <r>
    <d v="2014-01-16T00:00:00"/>
    <x v="7"/>
    <x v="0"/>
    <n v="2615"/>
    <x v="0"/>
    <n v="475000"/>
    <x v="0"/>
    <x v="1"/>
    <n v="475000"/>
  </r>
  <r>
    <d v="2014-01-16T00:00:00"/>
    <x v="7"/>
    <x v="0"/>
    <n v="2617"/>
    <x v="0"/>
    <n v="617500"/>
    <x v="0"/>
    <x v="3"/>
    <n v="617500"/>
  </r>
  <r>
    <d v="2014-01-16T00:00:00"/>
    <x v="7"/>
    <x v="0"/>
    <n v="2906"/>
    <x v="1"/>
    <n v="620000"/>
    <x v="0"/>
    <x v="0"/>
    <n v="620000"/>
  </r>
  <r>
    <d v="2014-01-16T00:00:00"/>
    <x v="7"/>
    <x v="0"/>
    <n v="2611"/>
    <x v="0"/>
    <n v="670000"/>
    <x v="0"/>
    <x v="1"/>
    <n v="670000"/>
  </r>
  <r>
    <d v="2014-01-16T00:00:00"/>
    <x v="7"/>
    <x v="0"/>
    <n v="2602"/>
    <x v="0"/>
    <n v="815000"/>
    <x v="0"/>
    <x v="3"/>
    <n v="815000"/>
  </r>
  <r>
    <d v="2014-01-16T00:00:00"/>
    <x v="7"/>
    <x v="0"/>
    <n v="2604"/>
    <x v="0"/>
    <n v="395000"/>
    <x v="1"/>
    <x v="2"/>
    <n v="395000"/>
  </r>
  <r>
    <d v="2014-01-17T00:00:00"/>
    <x v="7"/>
    <x v="0"/>
    <n v="2607"/>
    <x v="0"/>
    <n v="530000"/>
    <x v="0"/>
    <x v="1"/>
    <n v="530000"/>
  </r>
  <r>
    <d v="2014-01-17T00:00:00"/>
    <x v="7"/>
    <x v="0"/>
    <n v="2602"/>
    <x v="0"/>
    <n v="615000"/>
    <x v="0"/>
    <x v="1"/>
    <n v="615000"/>
  </r>
  <r>
    <d v="2014-01-17T00:00:00"/>
    <x v="7"/>
    <x v="0"/>
    <n v="2911"/>
    <x v="1"/>
    <n v="620000"/>
    <x v="0"/>
    <x v="0"/>
    <n v="620000"/>
  </r>
  <r>
    <d v="2014-01-17T00:00:00"/>
    <x v="7"/>
    <x v="0"/>
    <n v="2912"/>
    <x v="1"/>
    <n v="640000"/>
    <x v="0"/>
    <x v="0"/>
    <n v="640000"/>
  </r>
  <r>
    <d v="2014-01-17T00:00:00"/>
    <x v="7"/>
    <x v="0"/>
    <n v="2615"/>
    <x v="0"/>
    <n v="701000"/>
    <x v="0"/>
    <x v="0"/>
    <n v="701000"/>
  </r>
  <r>
    <d v="2014-01-17T00:00:00"/>
    <x v="7"/>
    <x v="0"/>
    <n v="2605"/>
    <x v="0"/>
    <n v="185000"/>
    <x v="1"/>
    <x v="5"/>
    <n v="185000"/>
  </r>
  <r>
    <d v="2014-01-17T00:00:00"/>
    <x v="7"/>
    <x v="0"/>
    <n v="2612"/>
    <x v="0"/>
    <n v="456000"/>
    <x v="1"/>
    <x v="2"/>
    <n v="456000"/>
  </r>
  <r>
    <d v="2014-01-17T00:00:00"/>
    <x v="7"/>
    <x v="0"/>
    <n v="2604"/>
    <x v="0"/>
    <n v="465000"/>
    <x v="1"/>
    <x v="2"/>
    <n v="465000"/>
  </r>
  <r>
    <d v="2014-01-20T00:00:00"/>
    <x v="7"/>
    <x v="0"/>
    <n v="2914"/>
    <x v="1"/>
    <n v="405000"/>
    <x v="0"/>
    <x v="1"/>
    <n v="405000"/>
  </r>
  <r>
    <d v="2014-01-20T00:00:00"/>
    <x v="7"/>
    <x v="0"/>
    <n v="2615"/>
    <x v="0"/>
    <n v="509000"/>
    <x v="0"/>
    <x v="3"/>
    <n v="509000"/>
  </r>
  <r>
    <d v="2014-01-20T00:00:00"/>
    <x v="7"/>
    <x v="0"/>
    <n v="2615"/>
    <x v="0"/>
    <n v="510000"/>
    <x v="0"/>
    <x v="3"/>
    <n v="510000"/>
  </r>
  <r>
    <d v="2014-01-20T00:00:00"/>
    <x v="7"/>
    <x v="0"/>
    <n v="2905"/>
    <x v="1"/>
    <n v="520000"/>
    <x v="0"/>
    <x v="1"/>
    <n v="520000"/>
  </r>
  <r>
    <d v="2014-01-20T00:00:00"/>
    <x v="7"/>
    <x v="0"/>
    <n v="2913"/>
    <x v="1"/>
    <n v="530000"/>
    <x v="0"/>
    <x v="0"/>
    <n v="530000"/>
  </r>
  <r>
    <d v="2014-01-20T00:00:00"/>
    <x v="7"/>
    <x v="0"/>
    <n v="2906"/>
    <x v="1"/>
    <n v="548000"/>
    <x v="0"/>
    <x v="0"/>
    <n v="548000"/>
  </r>
  <r>
    <d v="2014-01-20T00:00:00"/>
    <x v="7"/>
    <x v="0"/>
    <n v="2913"/>
    <x v="1"/>
    <n v="572000"/>
    <x v="0"/>
    <x v="0"/>
    <n v="572000"/>
  </r>
  <r>
    <d v="2014-01-20T00:00:00"/>
    <x v="7"/>
    <x v="0"/>
    <n v="2905"/>
    <x v="1"/>
    <n v="595000"/>
    <x v="0"/>
    <x v="0"/>
    <n v="595000"/>
  </r>
  <r>
    <d v="2014-01-20T00:00:00"/>
    <x v="7"/>
    <x v="0"/>
    <n v="2914"/>
    <x v="1"/>
    <n v="646500"/>
    <x v="0"/>
    <x v="0"/>
    <n v="646500"/>
  </r>
  <r>
    <d v="2014-01-20T00:00:00"/>
    <x v="7"/>
    <x v="0"/>
    <n v="2904"/>
    <x v="1"/>
    <n v="665000"/>
    <x v="0"/>
    <x v="0"/>
    <n v="665000"/>
  </r>
  <r>
    <d v="2014-01-20T00:00:00"/>
    <x v="7"/>
    <x v="0"/>
    <n v="2914"/>
    <x v="1"/>
    <n v="331000"/>
    <x v="1"/>
    <x v="4"/>
    <n v="331000"/>
  </r>
  <r>
    <d v="2014-01-21T00:00:00"/>
    <x v="7"/>
    <x v="0"/>
    <n v="2617"/>
    <x v="0"/>
    <n v="458000"/>
    <x v="0"/>
    <x v="1"/>
    <n v="458000"/>
  </r>
  <r>
    <d v="2014-01-21T00:00:00"/>
    <x v="7"/>
    <x v="0"/>
    <n v="2615"/>
    <x v="0"/>
    <n v="464500"/>
    <x v="0"/>
    <x v="0"/>
    <n v="464500"/>
  </r>
  <r>
    <d v="2014-01-21T00:00:00"/>
    <x v="7"/>
    <x v="0"/>
    <n v="2914"/>
    <x v="1"/>
    <n v="523500"/>
    <x v="0"/>
    <x v="0"/>
    <n v="523500"/>
  </r>
  <r>
    <d v="2014-01-21T00:00:00"/>
    <x v="7"/>
    <x v="0"/>
    <n v="2906"/>
    <x v="1"/>
    <n v="570000"/>
    <x v="0"/>
    <x v="0"/>
    <n v="570000"/>
  </r>
  <r>
    <d v="2014-01-21T00:00:00"/>
    <x v="7"/>
    <x v="0"/>
    <n v="2914"/>
    <x v="1"/>
    <n v="700000"/>
    <x v="0"/>
    <x v="3"/>
    <n v="700000"/>
  </r>
  <r>
    <d v="2014-01-21T00:00:00"/>
    <x v="7"/>
    <x v="0"/>
    <n v="2603"/>
    <x v="0"/>
    <n v="1910000"/>
    <x v="0"/>
    <x v="3"/>
    <n v="1910000"/>
  </r>
  <r>
    <d v="2014-01-21T00:00:00"/>
    <x v="7"/>
    <x v="0"/>
    <n v="2612"/>
    <x v="0"/>
    <n v="400000"/>
    <x v="1"/>
    <x v="1"/>
    <n v="400000"/>
  </r>
  <r>
    <d v="2014-01-21T00:00:00"/>
    <x v="7"/>
    <x v="0"/>
    <n v="2604"/>
    <x v="0"/>
    <n v="449000"/>
    <x v="1"/>
    <x v="1"/>
    <n v="449000"/>
  </r>
  <r>
    <d v="2014-01-22T00:00:00"/>
    <x v="7"/>
    <x v="0"/>
    <n v="2905"/>
    <x v="1"/>
    <n v="336000"/>
    <x v="0"/>
    <x v="1"/>
    <n v="336000"/>
  </r>
  <r>
    <d v="2014-01-22T00:00:00"/>
    <x v="7"/>
    <x v="0"/>
    <n v="2914"/>
    <x v="1"/>
    <n v="408000"/>
    <x v="0"/>
    <x v="2"/>
    <n v="408000"/>
  </r>
  <r>
    <d v="2014-01-22T00:00:00"/>
    <x v="7"/>
    <x v="0"/>
    <n v="2905"/>
    <x v="1"/>
    <n v="425000"/>
    <x v="0"/>
    <x v="1"/>
    <n v="425000"/>
  </r>
  <r>
    <d v="2014-01-22T00:00:00"/>
    <x v="7"/>
    <x v="0"/>
    <n v="2902"/>
    <x v="1"/>
    <n v="427500"/>
    <x v="0"/>
    <x v="1"/>
    <n v="427500"/>
  </r>
  <r>
    <d v="2014-01-22T00:00:00"/>
    <x v="7"/>
    <x v="0"/>
    <n v="2913"/>
    <x v="1"/>
    <n v="434000"/>
    <x v="0"/>
    <x v="1"/>
    <n v="434000"/>
  </r>
  <r>
    <d v="2014-01-22T00:00:00"/>
    <x v="7"/>
    <x v="0"/>
    <n v="2617"/>
    <x v="0"/>
    <n v="437000"/>
    <x v="0"/>
    <x v="1"/>
    <n v="437000"/>
  </r>
  <r>
    <d v="2014-01-22T00:00:00"/>
    <x v="7"/>
    <x v="0"/>
    <n v="2615"/>
    <x v="0"/>
    <n v="479000"/>
    <x v="0"/>
    <x v="3"/>
    <n v="479000"/>
  </r>
  <r>
    <d v="2014-01-22T00:00:00"/>
    <x v="7"/>
    <x v="0"/>
    <n v="2611"/>
    <x v="0"/>
    <n v="481200"/>
    <x v="0"/>
    <x v="1"/>
    <n v="481200"/>
  </r>
  <r>
    <d v="2014-01-22T00:00:00"/>
    <x v="7"/>
    <x v="0"/>
    <n v="2904"/>
    <x v="1"/>
    <n v="685000"/>
    <x v="0"/>
    <x v="0"/>
    <n v="685000"/>
  </r>
  <r>
    <d v="2014-01-22T00:00:00"/>
    <x v="7"/>
    <x v="0"/>
    <n v="2604"/>
    <x v="0"/>
    <n v="799950"/>
    <x v="0"/>
    <x v="1"/>
    <n v="799950"/>
  </r>
  <r>
    <d v="2014-01-23T00:00:00"/>
    <x v="7"/>
    <x v="0"/>
    <n v="2913"/>
    <x v="1"/>
    <n v="425000"/>
    <x v="0"/>
    <x v="1"/>
    <n v="425000"/>
  </r>
  <r>
    <d v="2014-01-23T00:00:00"/>
    <x v="7"/>
    <x v="0"/>
    <n v="2914"/>
    <x v="1"/>
    <n v="510000"/>
    <x v="0"/>
    <x v="0"/>
    <n v="510000"/>
  </r>
  <r>
    <d v="2014-01-23T00:00:00"/>
    <x v="7"/>
    <x v="0"/>
    <n v="2906"/>
    <x v="1"/>
    <n v="600000"/>
    <x v="0"/>
    <x v="3"/>
    <n v="600000"/>
  </r>
  <r>
    <d v="2014-01-23T00:00:00"/>
    <x v="7"/>
    <x v="0"/>
    <n v="2913"/>
    <x v="1"/>
    <n v="685000"/>
    <x v="0"/>
    <x v="0"/>
    <n v="685000"/>
  </r>
  <r>
    <d v="2014-01-23T00:00:00"/>
    <x v="7"/>
    <x v="0"/>
    <n v="2906"/>
    <x v="1"/>
    <n v="710000"/>
    <x v="0"/>
    <x v="0"/>
    <n v="710000"/>
  </r>
  <r>
    <d v="2014-01-24T00:00:00"/>
    <x v="7"/>
    <x v="0"/>
    <n v="2911"/>
    <x v="1"/>
    <n v="338000"/>
    <x v="0"/>
    <x v="0"/>
    <n v="338000"/>
  </r>
  <r>
    <d v="2014-01-24T00:00:00"/>
    <x v="7"/>
    <x v="0"/>
    <n v="2913"/>
    <x v="1"/>
    <n v="393000"/>
    <x v="0"/>
    <x v="1"/>
    <n v="393000"/>
  </r>
  <r>
    <d v="2014-01-24T00:00:00"/>
    <x v="7"/>
    <x v="0"/>
    <n v="2905"/>
    <x v="1"/>
    <n v="426000"/>
    <x v="0"/>
    <x v="1"/>
    <n v="426000"/>
  </r>
  <r>
    <d v="2014-01-24T00:00:00"/>
    <x v="7"/>
    <x v="0"/>
    <n v="2605"/>
    <x v="0"/>
    <n v="569000"/>
    <x v="0"/>
    <x v="1"/>
    <n v="569000"/>
  </r>
  <r>
    <d v="2014-01-24T00:00:00"/>
    <x v="7"/>
    <x v="0"/>
    <n v="2615"/>
    <x v="0"/>
    <n v="630000"/>
    <x v="0"/>
    <x v="0"/>
    <n v="630000"/>
  </r>
  <r>
    <d v="2014-01-24T00:00:00"/>
    <x v="7"/>
    <x v="0"/>
    <n v="2906"/>
    <x v="1"/>
    <n v="635000"/>
    <x v="0"/>
    <x v="0"/>
    <n v="635000"/>
  </r>
  <r>
    <d v="2014-01-25T00:00:00"/>
    <x v="7"/>
    <x v="0"/>
    <n v="2615"/>
    <x v="0"/>
    <n v="495000"/>
    <x v="0"/>
    <x v="0"/>
    <n v="495000"/>
  </r>
  <r>
    <d v="2014-01-28T00:00:00"/>
    <x v="7"/>
    <x v="0"/>
    <n v="2614"/>
    <x v="0"/>
    <n v="465000"/>
    <x v="0"/>
    <x v="1"/>
    <n v="465000"/>
  </r>
  <r>
    <d v="2014-01-28T00:00:00"/>
    <x v="7"/>
    <x v="0"/>
    <n v="2904"/>
    <x v="1"/>
    <n v="487500"/>
    <x v="0"/>
    <x v="1"/>
    <n v="487500"/>
  </r>
  <r>
    <d v="2014-01-28T00:00:00"/>
    <x v="7"/>
    <x v="0"/>
    <n v="2614"/>
    <x v="0"/>
    <n v="495000"/>
    <x v="0"/>
    <x v="0"/>
    <n v="495000"/>
  </r>
  <r>
    <d v="2014-01-28T00:00:00"/>
    <x v="7"/>
    <x v="0"/>
    <n v="2906"/>
    <x v="1"/>
    <n v="517000"/>
    <x v="0"/>
    <x v="0"/>
    <n v="517000"/>
  </r>
  <r>
    <d v="2014-01-28T00:00:00"/>
    <x v="7"/>
    <x v="0"/>
    <n v="2603"/>
    <x v="0"/>
    <n v="1310000"/>
    <x v="0"/>
    <x v="0"/>
    <n v="1310000"/>
  </r>
  <r>
    <d v="2014-01-28T00:00:00"/>
    <x v="7"/>
    <x v="0"/>
    <n v="2612"/>
    <x v="0"/>
    <n v="362500"/>
    <x v="1"/>
    <x v="4"/>
    <n v="362500"/>
  </r>
  <r>
    <d v="2014-01-28T00:00:00"/>
    <x v="7"/>
    <x v="0"/>
    <n v="2606"/>
    <x v="0"/>
    <n v="620000"/>
    <x v="1"/>
    <x v="1"/>
    <n v="620000"/>
  </r>
  <r>
    <d v="2014-01-29T00:00:00"/>
    <x v="7"/>
    <x v="0"/>
    <n v="2913"/>
    <x v="1"/>
    <n v="387000"/>
    <x v="0"/>
    <x v="1"/>
    <n v="387000"/>
  </r>
  <r>
    <d v="2014-01-29T00:00:00"/>
    <x v="7"/>
    <x v="0"/>
    <n v="2905"/>
    <x v="1"/>
    <n v="520000"/>
    <x v="0"/>
    <x v="0"/>
    <n v="520000"/>
  </r>
  <r>
    <d v="2014-01-29T00:00:00"/>
    <x v="7"/>
    <x v="0"/>
    <n v="2617"/>
    <x v="0"/>
    <n v="539000"/>
    <x v="0"/>
    <x v="1"/>
    <n v="539000"/>
  </r>
  <r>
    <d v="2014-01-29T00:00:00"/>
    <x v="7"/>
    <x v="0"/>
    <n v="2905"/>
    <x v="1"/>
    <n v="650000"/>
    <x v="0"/>
    <x v="0"/>
    <n v="650000"/>
  </r>
  <r>
    <d v="2014-01-29T00:00:00"/>
    <x v="7"/>
    <x v="0"/>
    <n v="2612"/>
    <x v="0"/>
    <n v="713000"/>
    <x v="0"/>
    <x v="0"/>
    <n v="713000"/>
  </r>
  <r>
    <d v="2014-01-29T00:00:00"/>
    <x v="7"/>
    <x v="0"/>
    <n v="2911"/>
    <x v="1"/>
    <n v="810000"/>
    <x v="0"/>
    <x v="0"/>
    <n v="810000"/>
  </r>
  <r>
    <d v="2014-01-29T00:00:00"/>
    <x v="7"/>
    <x v="0"/>
    <n v="2600"/>
    <x v="0"/>
    <n v="1065000"/>
    <x v="0"/>
    <x v="0"/>
    <n v="1065000"/>
  </r>
  <r>
    <d v="2014-01-29T00:00:00"/>
    <x v="7"/>
    <x v="0"/>
    <n v="2612"/>
    <x v="0"/>
    <n v="390000"/>
    <x v="1"/>
    <x v="2"/>
    <n v="390000"/>
  </r>
  <r>
    <d v="2014-01-30T00:00:00"/>
    <x v="7"/>
    <x v="0"/>
    <n v="2913"/>
    <x v="1"/>
    <n v="335000"/>
    <x v="0"/>
    <x v="1"/>
    <n v="335000"/>
  </r>
  <r>
    <d v="2014-01-30T00:00:00"/>
    <x v="7"/>
    <x v="0"/>
    <n v="2602"/>
    <x v="0"/>
    <n v="390000"/>
    <x v="0"/>
    <x v="1"/>
    <n v="390000"/>
  </r>
  <r>
    <d v="2014-01-30T00:00:00"/>
    <x v="7"/>
    <x v="0"/>
    <n v="2913"/>
    <x v="1"/>
    <n v="502000"/>
    <x v="0"/>
    <x v="1"/>
    <n v="502000"/>
  </r>
  <r>
    <d v="2014-01-30T00:00:00"/>
    <x v="7"/>
    <x v="0"/>
    <n v="2903"/>
    <x v="1"/>
    <n v="510000"/>
    <x v="0"/>
    <x v="1"/>
    <n v="510000"/>
  </r>
  <r>
    <d v="2014-01-30T00:00:00"/>
    <x v="7"/>
    <x v="0"/>
    <n v="2911"/>
    <x v="1"/>
    <n v="920000"/>
    <x v="0"/>
    <x v="3"/>
    <n v="920000"/>
  </r>
  <r>
    <d v="2014-01-30T00:00:00"/>
    <x v="7"/>
    <x v="0"/>
    <n v="2617"/>
    <x v="0"/>
    <n v="347000"/>
    <x v="1"/>
    <x v="2"/>
    <n v="347000"/>
  </r>
  <r>
    <d v="2014-01-31T00:00:00"/>
    <x v="7"/>
    <x v="0"/>
    <n v="2902"/>
    <x v="1"/>
    <n v="403000"/>
    <x v="0"/>
    <x v="1"/>
    <n v="403000"/>
  </r>
  <r>
    <d v="2014-01-31T00:00:00"/>
    <x v="7"/>
    <x v="0"/>
    <n v="2905"/>
    <x v="1"/>
    <n v="460000"/>
    <x v="0"/>
    <x v="1"/>
    <n v="460000"/>
  </r>
  <r>
    <d v="2014-01-31T00:00:00"/>
    <x v="7"/>
    <x v="0"/>
    <n v="2617"/>
    <x v="0"/>
    <n v="475000"/>
    <x v="0"/>
    <x v="1"/>
    <n v="475000"/>
  </r>
  <r>
    <d v="2014-01-31T00:00:00"/>
    <x v="7"/>
    <x v="0"/>
    <n v="2611"/>
    <x v="0"/>
    <n v="487500"/>
    <x v="0"/>
    <x v="0"/>
    <n v="487500"/>
  </r>
  <r>
    <d v="2014-01-31T00:00:00"/>
    <x v="7"/>
    <x v="0"/>
    <n v="2914"/>
    <x v="1"/>
    <n v="640000"/>
    <x v="0"/>
    <x v="3"/>
    <n v="640000"/>
  </r>
  <r>
    <d v="2014-01-31T00:00:00"/>
    <x v="7"/>
    <x v="0"/>
    <n v="2914"/>
    <x v="1"/>
    <n v="724000"/>
    <x v="0"/>
    <x v="0"/>
    <n v="724000"/>
  </r>
  <r>
    <d v="2014-01-31T00:00:00"/>
    <x v="7"/>
    <x v="0"/>
    <n v="2904"/>
    <x v="1"/>
    <n v="885000"/>
    <x v="0"/>
    <x v="3"/>
    <n v="885000"/>
  </r>
  <r>
    <d v="2014-01-31T00:00:00"/>
    <x v="7"/>
    <x v="0"/>
    <n v="2615"/>
    <x v="0"/>
    <n v="325000"/>
    <x v="1"/>
    <x v="2"/>
    <n v="325000"/>
  </r>
  <r>
    <d v="2014-01-31T00:00:00"/>
    <x v="7"/>
    <x v="0"/>
    <n v="2612"/>
    <x v="0"/>
    <n v="375000"/>
    <x v="1"/>
    <x v="2"/>
    <n v="375000"/>
  </r>
  <r>
    <d v="2014-01-31T00:00:00"/>
    <x v="7"/>
    <x v="0"/>
    <n v="2600"/>
    <x v="0"/>
    <n v="400000"/>
    <x v="1"/>
    <x v="4"/>
    <n v="400000"/>
  </r>
  <r>
    <d v="2014-01-31T00:00:00"/>
    <x v="7"/>
    <x v="0"/>
    <n v="2603"/>
    <x v="0"/>
    <n v="487500"/>
    <x v="1"/>
    <x v="2"/>
    <n v="487500"/>
  </r>
  <r>
    <d v="2014-02-01T00:00:00"/>
    <x v="7"/>
    <x v="0"/>
    <n v="2607"/>
    <x v="0"/>
    <n v="457500"/>
    <x v="0"/>
    <x v="1"/>
    <n v="457500"/>
  </r>
  <r>
    <d v="2014-02-01T00:00:00"/>
    <x v="7"/>
    <x v="0"/>
    <n v="2912"/>
    <x v="1"/>
    <n v="640000"/>
    <x v="0"/>
    <x v="0"/>
    <n v="640000"/>
  </r>
  <r>
    <d v="2014-02-03T00:00:00"/>
    <x v="7"/>
    <x v="0"/>
    <n v="2615"/>
    <x v="0"/>
    <n v="399999"/>
    <x v="0"/>
    <x v="1"/>
    <n v="399999"/>
  </r>
  <r>
    <d v="2014-02-03T00:00:00"/>
    <x v="7"/>
    <x v="0"/>
    <n v="2906"/>
    <x v="1"/>
    <n v="411000"/>
    <x v="0"/>
    <x v="1"/>
    <n v="411000"/>
  </r>
  <r>
    <d v="2014-02-03T00:00:00"/>
    <x v="7"/>
    <x v="0"/>
    <n v="2902"/>
    <x v="1"/>
    <n v="420000"/>
    <x v="0"/>
    <x v="1"/>
    <n v="420000"/>
  </r>
  <r>
    <d v="2014-02-03T00:00:00"/>
    <x v="7"/>
    <x v="0"/>
    <n v="2617"/>
    <x v="0"/>
    <n v="515000"/>
    <x v="0"/>
    <x v="0"/>
    <n v="515000"/>
  </r>
  <r>
    <d v="2014-02-03T00:00:00"/>
    <x v="7"/>
    <x v="0"/>
    <n v="2904"/>
    <x v="1"/>
    <n v="530000"/>
    <x v="0"/>
    <x v="0"/>
    <n v="530000"/>
  </r>
  <r>
    <d v="2014-02-03T00:00:00"/>
    <x v="7"/>
    <x v="0"/>
    <n v="2602"/>
    <x v="0"/>
    <n v="732000"/>
    <x v="0"/>
    <x v="1"/>
    <n v="732000"/>
  </r>
  <r>
    <d v="2014-02-03T00:00:00"/>
    <x v="7"/>
    <x v="0"/>
    <n v="2913"/>
    <x v="1"/>
    <n v="785000"/>
    <x v="0"/>
    <x v="3"/>
    <n v="785000"/>
  </r>
  <r>
    <d v="2014-02-03T00:00:00"/>
    <x v="7"/>
    <x v="0"/>
    <n v="2617"/>
    <x v="0"/>
    <n v="280000"/>
    <x v="1"/>
    <x v="1"/>
    <n v="280000"/>
  </r>
  <r>
    <d v="2014-02-03T00:00:00"/>
    <x v="7"/>
    <x v="0"/>
    <n v="2604"/>
    <x v="0"/>
    <n v="395000"/>
    <x v="1"/>
    <x v="2"/>
    <n v="395000"/>
  </r>
  <r>
    <d v="2014-02-03T00:00:00"/>
    <x v="7"/>
    <x v="0"/>
    <n v="2604"/>
    <x v="0"/>
    <n v="420000"/>
    <x v="1"/>
    <x v="2"/>
    <n v="420000"/>
  </r>
  <r>
    <d v="2014-02-04T00:00:00"/>
    <x v="7"/>
    <x v="0"/>
    <n v="2617"/>
    <x v="0"/>
    <n v="390000"/>
    <x v="0"/>
    <x v="1"/>
    <n v="390000"/>
  </r>
  <r>
    <d v="2014-02-04T00:00:00"/>
    <x v="7"/>
    <x v="0"/>
    <n v="2906"/>
    <x v="1"/>
    <n v="392000"/>
    <x v="0"/>
    <x v="1"/>
    <n v="392000"/>
  </r>
  <r>
    <d v="2014-02-04T00:00:00"/>
    <x v="7"/>
    <x v="0"/>
    <n v="2906"/>
    <x v="1"/>
    <n v="405000"/>
    <x v="0"/>
    <x v="1"/>
    <n v="405000"/>
  </r>
  <r>
    <d v="2014-02-04T00:00:00"/>
    <x v="7"/>
    <x v="0"/>
    <n v="2905"/>
    <x v="1"/>
    <n v="430000"/>
    <x v="0"/>
    <x v="1"/>
    <n v="430000"/>
  </r>
  <r>
    <d v="2014-02-04T00:00:00"/>
    <x v="7"/>
    <x v="0"/>
    <n v="2914"/>
    <x v="1"/>
    <n v="550000"/>
    <x v="0"/>
    <x v="0"/>
    <n v="550000"/>
  </r>
  <r>
    <d v="2014-02-04T00:00:00"/>
    <x v="7"/>
    <x v="0"/>
    <n v="2602"/>
    <x v="0"/>
    <n v="575000"/>
    <x v="0"/>
    <x v="1"/>
    <n v="575000"/>
  </r>
  <r>
    <d v="2014-02-04T00:00:00"/>
    <x v="7"/>
    <x v="0"/>
    <n v="2611"/>
    <x v="0"/>
    <n v="615000"/>
    <x v="0"/>
    <x v="0"/>
    <n v="615000"/>
  </r>
  <r>
    <d v="2014-02-04T00:00:00"/>
    <x v="7"/>
    <x v="0"/>
    <n v="2905"/>
    <x v="1"/>
    <n v="630000"/>
    <x v="0"/>
    <x v="0"/>
    <n v="630000"/>
  </r>
  <r>
    <d v="2014-02-04T00:00:00"/>
    <x v="7"/>
    <x v="0"/>
    <n v="2913"/>
    <x v="1"/>
    <n v="351000"/>
    <x v="1"/>
    <x v="2"/>
    <n v="351000"/>
  </r>
  <r>
    <d v="2014-02-04T00:00:00"/>
    <x v="7"/>
    <x v="0"/>
    <n v="2601"/>
    <x v="0"/>
    <n v="595000"/>
    <x v="1"/>
    <x v="2"/>
    <n v="595000"/>
  </r>
  <r>
    <d v="2014-02-05T00:00:00"/>
    <x v="7"/>
    <x v="0"/>
    <n v="2913"/>
    <x v="1"/>
    <n v="350000"/>
    <x v="0"/>
    <x v="1"/>
    <n v="350000"/>
  </r>
  <r>
    <d v="2014-02-05T00:00:00"/>
    <x v="7"/>
    <x v="0"/>
    <n v="2913"/>
    <x v="1"/>
    <n v="456000"/>
    <x v="0"/>
    <x v="1"/>
    <n v="456000"/>
  </r>
  <r>
    <d v="2014-02-05T00:00:00"/>
    <x v="7"/>
    <x v="0"/>
    <n v="2607"/>
    <x v="0"/>
    <n v="490000"/>
    <x v="0"/>
    <x v="1"/>
    <n v="490000"/>
  </r>
  <r>
    <d v="2014-02-05T00:00:00"/>
    <x v="7"/>
    <x v="0"/>
    <n v="2902"/>
    <x v="1"/>
    <n v="562000"/>
    <x v="0"/>
    <x v="1"/>
    <n v="562000"/>
  </r>
  <r>
    <d v="2014-02-05T00:00:00"/>
    <x v="7"/>
    <x v="0"/>
    <n v="2615"/>
    <x v="0"/>
    <n v="619000"/>
    <x v="0"/>
    <x v="3"/>
    <n v="619000"/>
  </r>
  <r>
    <d v="2014-02-05T00:00:00"/>
    <x v="7"/>
    <x v="0"/>
    <n v="2606"/>
    <x v="0"/>
    <n v="720000"/>
    <x v="0"/>
    <x v="1"/>
    <n v="720000"/>
  </r>
  <r>
    <d v="2014-02-05T00:00:00"/>
    <x v="7"/>
    <x v="0"/>
    <n v="2612"/>
    <x v="0"/>
    <n v="780000"/>
    <x v="0"/>
    <x v="1"/>
    <n v="780000"/>
  </r>
  <r>
    <d v="2014-02-06T00:00:00"/>
    <x v="7"/>
    <x v="0"/>
    <n v="2905"/>
    <x v="1"/>
    <n v="415000"/>
    <x v="0"/>
    <x v="1"/>
    <n v="415000"/>
  </r>
  <r>
    <d v="2014-02-06T00:00:00"/>
    <x v="7"/>
    <x v="0"/>
    <n v="2615"/>
    <x v="0"/>
    <n v="475000"/>
    <x v="0"/>
    <x v="1"/>
    <n v="475000"/>
  </r>
  <r>
    <d v="2014-02-06T00:00:00"/>
    <x v="7"/>
    <x v="0"/>
    <n v="2615"/>
    <x v="0"/>
    <n v="544000"/>
    <x v="0"/>
    <x v="3"/>
    <n v="544000"/>
  </r>
  <r>
    <d v="2014-02-06T00:00:00"/>
    <x v="7"/>
    <x v="0"/>
    <n v="2906"/>
    <x v="1"/>
    <n v="550000"/>
    <x v="0"/>
    <x v="0"/>
    <n v="550000"/>
  </r>
  <r>
    <d v="2014-02-06T00:00:00"/>
    <x v="7"/>
    <x v="0"/>
    <n v="2617"/>
    <x v="0"/>
    <n v="575000"/>
    <x v="0"/>
    <x v="1"/>
    <n v="575000"/>
  </r>
  <r>
    <d v="2014-02-06T00:00:00"/>
    <x v="7"/>
    <x v="0"/>
    <n v="2605"/>
    <x v="0"/>
    <n v="641000"/>
    <x v="0"/>
    <x v="1"/>
    <n v="641000"/>
  </r>
  <r>
    <d v="2014-02-06T00:00:00"/>
    <x v="7"/>
    <x v="0"/>
    <n v="2602"/>
    <x v="0"/>
    <n v="652000"/>
    <x v="0"/>
    <x v="1"/>
    <n v="652000"/>
  </r>
  <r>
    <d v="2014-02-06T00:00:00"/>
    <x v="7"/>
    <x v="0"/>
    <n v="2615"/>
    <x v="0"/>
    <n v="700000"/>
    <x v="0"/>
    <x v="3"/>
    <n v="700000"/>
  </r>
  <r>
    <d v="2014-02-06T00:00:00"/>
    <x v="7"/>
    <x v="0"/>
    <n v="2602"/>
    <x v="0"/>
    <n v="777000"/>
    <x v="0"/>
    <x v="0"/>
    <n v="777000"/>
  </r>
  <r>
    <d v="2014-02-07T00:00:00"/>
    <x v="7"/>
    <x v="0"/>
    <n v="2902"/>
    <x v="1"/>
    <n v="435000"/>
    <x v="0"/>
    <x v="1"/>
    <n v="435000"/>
  </r>
  <r>
    <d v="2014-02-07T00:00:00"/>
    <x v="7"/>
    <x v="0"/>
    <n v="2615"/>
    <x v="0"/>
    <n v="455000"/>
    <x v="0"/>
    <x v="0"/>
    <n v="455000"/>
  </r>
  <r>
    <d v="2014-02-07T00:00:00"/>
    <x v="7"/>
    <x v="0"/>
    <n v="2902"/>
    <x v="1"/>
    <n v="459000"/>
    <x v="0"/>
    <x v="1"/>
    <n v="459000"/>
  </r>
  <r>
    <d v="2014-02-07T00:00:00"/>
    <x v="7"/>
    <x v="0"/>
    <n v="2615"/>
    <x v="0"/>
    <n v="470000"/>
    <x v="0"/>
    <x v="1"/>
    <n v="470000"/>
  </r>
  <r>
    <d v="2014-02-07T00:00:00"/>
    <x v="7"/>
    <x v="0"/>
    <n v="2913"/>
    <x v="1"/>
    <n v="481000"/>
    <x v="0"/>
    <x v="0"/>
    <n v="481000"/>
  </r>
  <r>
    <d v="2014-02-07T00:00:00"/>
    <x v="7"/>
    <x v="0"/>
    <n v="2905"/>
    <x v="1"/>
    <n v="485000"/>
    <x v="0"/>
    <x v="1"/>
    <n v="485000"/>
  </r>
  <r>
    <d v="2014-02-07T00:00:00"/>
    <x v="7"/>
    <x v="0"/>
    <n v="2615"/>
    <x v="0"/>
    <n v="515000"/>
    <x v="0"/>
    <x v="0"/>
    <n v="515000"/>
  </r>
  <r>
    <d v="2014-02-07T00:00:00"/>
    <x v="7"/>
    <x v="0"/>
    <n v="2617"/>
    <x v="0"/>
    <n v="527000"/>
    <x v="0"/>
    <x v="1"/>
    <n v="527000"/>
  </r>
  <r>
    <d v="2014-02-07T00:00:00"/>
    <x v="7"/>
    <x v="0"/>
    <n v="2602"/>
    <x v="0"/>
    <n v="760000"/>
    <x v="0"/>
    <x v="0"/>
    <n v="760000"/>
  </r>
  <r>
    <d v="2014-02-07T00:00:00"/>
    <x v="7"/>
    <x v="0"/>
    <n v="2600"/>
    <x v="0"/>
    <n v="1485000"/>
    <x v="0"/>
    <x v="0"/>
    <n v="1485000"/>
  </r>
  <r>
    <d v="2014-02-07T00:00:00"/>
    <x v="7"/>
    <x v="0"/>
    <n v="2606"/>
    <x v="0"/>
    <n v="1965000"/>
    <x v="0"/>
    <x v="3"/>
    <n v="1965000"/>
  </r>
  <r>
    <d v="2014-02-07T00:00:00"/>
    <x v="7"/>
    <x v="0"/>
    <n v="2615"/>
    <x v="0"/>
    <n v="305000"/>
    <x v="1"/>
    <x v="2"/>
    <n v="305000"/>
  </r>
  <r>
    <d v="2014-02-07T00:00:00"/>
    <x v="7"/>
    <x v="0"/>
    <n v="2612"/>
    <x v="0"/>
    <n v="390000"/>
    <x v="1"/>
    <x v="2"/>
    <n v="390000"/>
  </r>
  <r>
    <d v="2014-02-07T00:00:00"/>
    <x v="7"/>
    <x v="0"/>
    <n v="2617"/>
    <x v="0"/>
    <n v="427000"/>
    <x v="1"/>
    <x v="2"/>
    <n v="427000"/>
  </r>
  <r>
    <d v="2014-02-08T00:00:00"/>
    <x v="7"/>
    <x v="0"/>
    <n v="2617"/>
    <x v="0"/>
    <n v="500000"/>
    <x v="0"/>
    <x v="1"/>
    <n v="500000"/>
  </r>
  <r>
    <d v="2014-02-08T00:00:00"/>
    <x v="7"/>
    <x v="0"/>
    <n v="2903"/>
    <x v="1"/>
    <n v="510000"/>
    <x v="0"/>
    <x v="0"/>
    <n v="510000"/>
  </r>
  <r>
    <d v="2014-02-08T00:00:00"/>
    <x v="7"/>
    <x v="0"/>
    <n v="2607"/>
    <x v="0"/>
    <n v="555000"/>
    <x v="0"/>
    <x v="1"/>
    <n v="555000"/>
  </r>
  <r>
    <d v="2014-02-08T00:00:00"/>
    <x v="7"/>
    <x v="0"/>
    <n v="2615"/>
    <x v="0"/>
    <n v="575000"/>
    <x v="0"/>
    <x v="0"/>
    <n v="575000"/>
  </r>
  <r>
    <d v="2014-02-08T00:00:00"/>
    <x v="7"/>
    <x v="0"/>
    <n v="2617"/>
    <x v="0"/>
    <n v="660000"/>
    <x v="0"/>
    <x v="0"/>
    <n v="660000"/>
  </r>
  <r>
    <d v="2014-02-08T00:00:00"/>
    <x v="7"/>
    <x v="0"/>
    <n v="2617"/>
    <x v="0"/>
    <n v="390000"/>
    <x v="1"/>
    <x v="1"/>
    <n v="390000"/>
  </r>
  <r>
    <d v="2014-02-10T00:00:00"/>
    <x v="7"/>
    <x v="0"/>
    <n v="2913"/>
    <x v="1"/>
    <n v="355000"/>
    <x v="0"/>
    <x v="1"/>
    <n v="355000"/>
  </r>
  <r>
    <d v="2014-02-10T00:00:00"/>
    <x v="7"/>
    <x v="0"/>
    <n v="2902"/>
    <x v="1"/>
    <n v="429000"/>
    <x v="0"/>
    <x v="1"/>
    <n v="429000"/>
  </r>
  <r>
    <d v="2014-02-10T00:00:00"/>
    <x v="7"/>
    <x v="0"/>
    <n v="2615"/>
    <x v="0"/>
    <n v="465000"/>
    <x v="0"/>
    <x v="0"/>
    <n v="465000"/>
  </r>
  <r>
    <d v="2014-02-10T00:00:00"/>
    <x v="7"/>
    <x v="0"/>
    <n v="2905"/>
    <x v="1"/>
    <n v="480000"/>
    <x v="0"/>
    <x v="1"/>
    <n v="480000"/>
  </r>
  <r>
    <d v="2014-02-10T00:00:00"/>
    <x v="7"/>
    <x v="0"/>
    <n v="2914"/>
    <x v="1"/>
    <n v="507500"/>
    <x v="0"/>
    <x v="0"/>
    <n v="507500"/>
  </r>
  <r>
    <d v="2014-02-10T00:00:00"/>
    <x v="7"/>
    <x v="0"/>
    <n v="2913"/>
    <x v="1"/>
    <n v="645000"/>
    <x v="0"/>
    <x v="0"/>
    <n v="645000"/>
  </r>
  <r>
    <d v="2014-02-10T00:00:00"/>
    <x v="7"/>
    <x v="0"/>
    <n v="2913"/>
    <x v="1"/>
    <n v="695000"/>
    <x v="0"/>
    <x v="0"/>
    <n v="695000"/>
  </r>
  <r>
    <d v="2014-02-10T00:00:00"/>
    <x v="7"/>
    <x v="0"/>
    <n v="2605"/>
    <x v="0"/>
    <n v="780000"/>
    <x v="0"/>
    <x v="3"/>
    <n v="780000"/>
  </r>
  <r>
    <d v="2014-02-10T00:00:00"/>
    <x v="7"/>
    <x v="0"/>
    <n v="2602"/>
    <x v="0"/>
    <n v="845000"/>
    <x v="0"/>
    <x v="2"/>
    <n v="845000"/>
  </r>
  <r>
    <d v="2014-02-10T00:00:00"/>
    <x v="7"/>
    <x v="0"/>
    <n v="2602"/>
    <x v="0"/>
    <n v="870000"/>
    <x v="0"/>
    <x v="1"/>
    <n v="870000"/>
  </r>
  <r>
    <d v="2014-02-10T00:00:00"/>
    <x v="7"/>
    <x v="0"/>
    <n v="2604"/>
    <x v="0"/>
    <n v="605000"/>
    <x v="1"/>
    <x v="2"/>
    <n v="605000"/>
  </r>
  <r>
    <d v="2014-02-11T00:00:00"/>
    <x v="7"/>
    <x v="0"/>
    <n v="2905"/>
    <x v="1"/>
    <n v="408000"/>
    <x v="0"/>
    <x v="1"/>
    <n v="408000"/>
  </r>
  <r>
    <d v="2014-02-11T00:00:00"/>
    <x v="7"/>
    <x v="0"/>
    <n v="2903"/>
    <x v="1"/>
    <n v="439874"/>
    <x v="0"/>
    <x v="1"/>
    <n v="439874"/>
  </r>
  <r>
    <d v="2014-02-11T00:00:00"/>
    <x v="7"/>
    <x v="0"/>
    <n v="2611"/>
    <x v="0"/>
    <n v="461000"/>
    <x v="0"/>
    <x v="1"/>
    <n v="461000"/>
  </r>
  <r>
    <d v="2014-02-11T00:00:00"/>
    <x v="7"/>
    <x v="0"/>
    <n v="2914"/>
    <x v="1"/>
    <n v="545000"/>
    <x v="0"/>
    <x v="0"/>
    <n v="545000"/>
  </r>
  <r>
    <d v="2014-02-11T00:00:00"/>
    <x v="7"/>
    <x v="0"/>
    <n v="2904"/>
    <x v="1"/>
    <n v="550000"/>
    <x v="0"/>
    <x v="0"/>
    <n v="550000"/>
  </r>
  <r>
    <d v="2014-02-11T00:00:00"/>
    <x v="7"/>
    <x v="0"/>
    <n v="2904"/>
    <x v="1"/>
    <n v="565000"/>
    <x v="0"/>
    <x v="3"/>
    <n v="565000"/>
  </r>
  <r>
    <d v="2014-02-11T00:00:00"/>
    <x v="7"/>
    <x v="0"/>
    <n v="2913"/>
    <x v="1"/>
    <n v="600000"/>
    <x v="0"/>
    <x v="0"/>
    <n v="600000"/>
  </r>
  <r>
    <d v="2014-02-11T00:00:00"/>
    <x v="7"/>
    <x v="0"/>
    <n v="2617"/>
    <x v="0"/>
    <n v="610000"/>
    <x v="0"/>
    <x v="3"/>
    <n v="610000"/>
  </r>
  <r>
    <d v="2014-02-11T00:00:00"/>
    <x v="7"/>
    <x v="0"/>
    <n v="2602"/>
    <x v="0"/>
    <n v="645000"/>
    <x v="0"/>
    <x v="1"/>
    <n v="645000"/>
  </r>
  <r>
    <d v="2014-02-11T00:00:00"/>
    <x v="7"/>
    <x v="0"/>
    <n v="2611"/>
    <x v="0"/>
    <n v="690000"/>
    <x v="0"/>
    <x v="0"/>
    <n v="690000"/>
  </r>
  <r>
    <d v="2014-02-11T00:00:00"/>
    <x v="7"/>
    <x v="0"/>
    <n v="2607"/>
    <x v="0"/>
    <n v="775000"/>
    <x v="0"/>
    <x v="0"/>
    <n v="775000"/>
  </r>
  <r>
    <d v="2014-02-11T00:00:00"/>
    <x v="7"/>
    <x v="0"/>
    <n v="2912"/>
    <x v="1"/>
    <n v="870000"/>
    <x v="0"/>
    <x v="3"/>
    <n v="870000"/>
  </r>
  <r>
    <d v="2014-02-11T00:00:00"/>
    <x v="7"/>
    <x v="0"/>
    <n v="2614"/>
    <x v="0"/>
    <n v="255000"/>
    <x v="1"/>
    <x v="4"/>
    <n v="255000"/>
  </r>
  <r>
    <d v="2014-02-11T00:00:00"/>
    <x v="7"/>
    <x v="0"/>
    <n v="2612"/>
    <x v="0"/>
    <n v="428000"/>
    <x v="1"/>
    <x v="2"/>
    <n v="428000"/>
  </r>
  <r>
    <d v="2014-02-11T00:00:00"/>
    <x v="7"/>
    <x v="0"/>
    <n v="2612"/>
    <x v="0"/>
    <n v="472500"/>
    <x v="1"/>
    <x v="1"/>
    <n v="472500"/>
  </r>
  <r>
    <d v="2014-02-12T00:00:00"/>
    <x v="7"/>
    <x v="0"/>
    <n v="2913"/>
    <x v="1"/>
    <n v="378000"/>
    <x v="0"/>
    <x v="1"/>
    <n v="378000"/>
  </r>
  <r>
    <d v="2014-02-12T00:00:00"/>
    <x v="7"/>
    <x v="0"/>
    <n v="2906"/>
    <x v="1"/>
    <n v="400000"/>
    <x v="0"/>
    <x v="1"/>
    <n v="400000"/>
  </r>
  <r>
    <d v="2014-02-12T00:00:00"/>
    <x v="7"/>
    <x v="0"/>
    <n v="2905"/>
    <x v="1"/>
    <n v="432000"/>
    <x v="0"/>
    <x v="1"/>
    <n v="432000"/>
  </r>
  <r>
    <d v="2014-02-12T00:00:00"/>
    <x v="7"/>
    <x v="0"/>
    <n v="2602"/>
    <x v="0"/>
    <n v="435000"/>
    <x v="0"/>
    <x v="1"/>
    <n v="435000"/>
  </r>
  <r>
    <d v="2014-02-12T00:00:00"/>
    <x v="7"/>
    <x v="0"/>
    <n v="2913"/>
    <x v="1"/>
    <n v="449000"/>
    <x v="0"/>
    <x v="1"/>
    <n v="449000"/>
  </r>
  <r>
    <d v="2014-02-12T00:00:00"/>
    <x v="7"/>
    <x v="0"/>
    <n v="2904"/>
    <x v="1"/>
    <n v="452000"/>
    <x v="0"/>
    <x v="1"/>
    <n v="452000"/>
  </r>
  <r>
    <d v="2014-02-12T00:00:00"/>
    <x v="7"/>
    <x v="0"/>
    <n v="2617"/>
    <x v="0"/>
    <n v="567000"/>
    <x v="0"/>
    <x v="0"/>
    <n v="567000"/>
  </r>
  <r>
    <d v="2014-02-12T00:00:00"/>
    <x v="7"/>
    <x v="0"/>
    <n v="2911"/>
    <x v="1"/>
    <n v="660000"/>
    <x v="0"/>
    <x v="0"/>
    <n v="660000"/>
  </r>
  <r>
    <d v="2014-02-12T00:00:00"/>
    <x v="7"/>
    <x v="0"/>
    <n v="2904"/>
    <x v="1"/>
    <n v="665000"/>
    <x v="0"/>
    <x v="1"/>
    <n v="665000"/>
  </r>
  <r>
    <d v="2014-02-12T00:00:00"/>
    <x v="7"/>
    <x v="0"/>
    <n v="2904"/>
    <x v="1"/>
    <n v="685000"/>
    <x v="0"/>
    <x v="0"/>
    <n v="685000"/>
  </r>
  <r>
    <d v="2014-02-12T00:00:00"/>
    <x v="7"/>
    <x v="0"/>
    <n v="2617"/>
    <x v="0"/>
    <n v="382000"/>
    <x v="1"/>
    <x v="2"/>
    <n v="382000"/>
  </r>
  <r>
    <d v="2014-02-13T00:00:00"/>
    <x v="7"/>
    <x v="0"/>
    <n v="2905"/>
    <x v="1"/>
    <n v="375000"/>
    <x v="0"/>
    <x v="1"/>
    <n v="375000"/>
  </r>
  <r>
    <d v="2014-02-13T00:00:00"/>
    <x v="7"/>
    <x v="0"/>
    <n v="2905"/>
    <x v="1"/>
    <n v="400000"/>
    <x v="0"/>
    <x v="1"/>
    <n v="400000"/>
  </r>
  <r>
    <d v="2014-02-13T00:00:00"/>
    <x v="7"/>
    <x v="0"/>
    <n v="2913"/>
    <x v="1"/>
    <n v="415000"/>
    <x v="0"/>
    <x v="1"/>
    <n v="415000"/>
  </r>
  <r>
    <d v="2014-02-13T00:00:00"/>
    <x v="7"/>
    <x v="0"/>
    <n v="2611"/>
    <x v="0"/>
    <n v="476000"/>
    <x v="0"/>
    <x v="1"/>
    <n v="476000"/>
  </r>
  <r>
    <d v="2014-02-13T00:00:00"/>
    <x v="7"/>
    <x v="0"/>
    <n v="2611"/>
    <x v="0"/>
    <n v="485000"/>
    <x v="0"/>
    <x v="1"/>
    <n v="485000"/>
  </r>
  <r>
    <d v="2014-02-13T00:00:00"/>
    <x v="7"/>
    <x v="0"/>
    <n v="2611"/>
    <x v="0"/>
    <n v="528000"/>
    <x v="0"/>
    <x v="0"/>
    <n v="528000"/>
  </r>
  <r>
    <d v="2014-02-13T00:00:00"/>
    <x v="7"/>
    <x v="0"/>
    <n v="2611"/>
    <x v="0"/>
    <n v="545000"/>
    <x v="0"/>
    <x v="1"/>
    <n v="545000"/>
  </r>
  <r>
    <d v="2014-02-13T00:00:00"/>
    <x v="7"/>
    <x v="0"/>
    <n v="2902"/>
    <x v="1"/>
    <n v="697000"/>
    <x v="0"/>
    <x v="0"/>
    <n v="697000"/>
  </r>
  <r>
    <d v="2014-02-13T00:00:00"/>
    <x v="7"/>
    <x v="0"/>
    <n v="2602"/>
    <x v="0"/>
    <n v="455000"/>
    <x v="1"/>
    <x v="2"/>
    <n v="455000"/>
  </r>
  <r>
    <d v="2014-02-14T00:00:00"/>
    <x v="7"/>
    <x v="0"/>
    <n v="2615"/>
    <x v="0"/>
    <n v="381700"/>
    <x v="0"/>
    <x v="1"/>
    <n v="381700"/>
  </r>
  <r>
    <d v="2014-02-14T00:00:00"/>
    <x v="7"/>
    <x v="0"/>
    <n v="2904"/>
    <x v="1"/>
    <n v="415000"/>
    <x v="0"/>
    <x v="1"/>
    <n v="415000"/>
  </r>
  <r>
    <d v="2014-02-14T00:00:00"/>
    <x v="7"/>
    <x v="0"/>
    <n v="2615"/>
    <x v="0"/>
    <n v="415000"/>
    <x v="0"/>
    <x v="1"/>
    <n v="415000"/>
  </r>
  <r>
    <d v="2014-02-14T00:00:00"/>
    <x v="7"/>
    <x v="0"/>
    <n v="2903"/>
    <x v="1"/>
    <n v="499000"/>
    <x v="0"/>
    <x v="0"/>
    <n v="499000"/>
  </r>
  <r>
    <d v="2014-02-14T00:00:00"/>
    <x v="7"/>
    <x v="0"/>
    <n v="2913"/>
    <x v="1"/>
    <n v="523000"/>
    <x v="0"/>
    <x v="1"/>
    <n v="523000"/>
  </r>
  <r>
    <d v="2014-02-14T00:00:00"/>
    <x v="7"/>
    <x v="0"/>
    <n v="2905"/>
    <x v="1"/>
    <n v="535000"/>
    <x v="0"/>
    <x v="0"/>
    <n v="535000"/>
  </r>
  <r>
    <d v="2014-02-14T00:00:00"/>
    <x v="7"/>
    <x v="0"/>
    <n v="2617"/>
    <x v="0"/>
    <n v="563750"/>
    <x v="0"/>
    <x v="3"/>
    <n v="563750"/>
  </r>
  <r>
    <d v="2014-02-14T00:00:00"/>
    <x v="7"/>
    <x v="0"/>
    <n v="2913"/>
    <x v="1"/>
    <n v="600000"/>
    <x v="0"/>
    <x v="0"/>
    <n v="600000"/>
  </r>
  <r>
    <d v="2014-02-14T00:00:00"/>
    <x v="7"/>
    <x v="0"/>
    <n v="2906"/>
    <x v="1"/>
    <n v="623000"/>
    <x v="0"/>
    <x v="0"/>
    <n v="623000"/>
  </r>
  <r>
    <d v="2014-02-14T00:00:00"/>
    <x v="7"/>
    <x v="0"/>
    <n v="2602"/>
    <x v="0"/>
    <n v="696000"/>
    <x v="0"/>
    <x v="0"/>
    <n v="696000"/>
  </r>
  <r>
    <d v="2014-02-14T00:00:00"/>
    <x v="7"/>
    <x v="0"/>
    <n v="2602"/>
    <x v="0"/>
    <n v="911000"/>
    <x v="0"/>
    <x v="0"/>
    <n v="911000"/>
  </r>
  <r>
    <d v="2014-02-14T00:00:00"/>
    <x v="7"/>
    <x v="0"/>
    <n v="2605"/>
    <x v="0"/>
    <n v="917000"/>
    <x v="0"/>
    <x v="1"/>
    <n v="917000"/>
  </r>
  <r>
    <d v="2014-02-14T00:00:00"/>
    <x v="7"/>
    <x v="0"/>
    <n v="2600"/>
    <x v="0"/>
    <n v="940000"/>
    <x v="0"/>
    <x v="3"/>
    <n v="940000"/>
  </r>
  <r>
    <d v="2014-02-14T00:00:00"/>
    <x v="7"/>
    <x v="0"/>
    <n v="2617"/>
    <x v="0"/>
    <n v="350000"/>
    <x v="1"/>
    <x v="4"/>
    <n v="350000"/>
  </r>
  <r>
    <d v="2014-02-15T00:00:00"/>
    <x v="7"/>
    <x v="0"/>
    <n v="2615"/>
    <x v="0"/>
    <n v="420000"/>
    <x v="0"/>
    <x v="1"/>
    <n v="420000"/>
  </r>
  <r>
    <d v="2014-02-15T00:00:00"/>
    <x v="7"/>
    <x v="0"/>
    <n v="2614"/>
    <x v="0"/>
    <n v="460000"/>
    <x v="0"/>
    <x v="1"/>
    <n v="460000"/>
  </r>
  <r>
    <d v="2014-02-15T00:00:00"/>
    <x v="7"/>
    <x v="0"/>
    <n v="2607"/>
    <x v="0"/>
    <n v="520000"/>
    <x v="0"/>
    <x v="1"/>
    <n v="520000"/>
  </r>
  <r>
    <d v="2014-02-15T00:00:00"/>
    <x v="7"/>
    <x v="0"/>
    <n v="2615"/>
    <x v="0"/>
    <n v="522000"/>
    <x v="0"/>
    <x v="0"/>
    <n v="522000"/>
  </r>
  <r>
    <d v="2014-02-15T00:00:00"/>
    <x v="7"/>
    <x v="0"/>
    <n v="2611"/>
    <x v="0"/>
    <n v="570000"/>
    <x v="0"/>
    <x v="1"/>
    <n v="570000"/>
  </r>
  <r>
    <d v="2014-02-15T00:00:00"/>
    <x v="7"/>
    <x v="0"/>
    <n v="2602"/>
    <x v="0"/>
    <n v="740500"/>
    <x v="0"/>
    <x v="0"/>
    <n v="740500"/>
  </r>
  <r>
    <d v="2014-02-15T00:00:00"/>
    <x v="7"/>
    <x v="0"/>
    <n v="2614"/>
    <x v="0"/>
    <n v="866000"/>
    <x v="0"/>
    <x v="1"/>
    <n v="866000"/>
  </r>
  <r>
    <d v="2014-02-15T00:00:00"/>
    <x v="7"/>
    <x v="0"/>
    <n v="2605"/>
    <x v="0"/>
    <n v="910000"/>
    <x v="0"/>
    <x v="3"/>
    <n v="910000"/>
  </r>
  <r>
    <d v="2014-02-15T00:00:00"/>
    <x v="7"/>
    <x v="0"/>
    <n v="2600"/>
    <x v="0"/>
    <n v="1105000"/>
    <x v="0"/>
    <x v="0"/>
    <n v="1105000"/>
  </r>
  <r>
    <d v="2014-02-15T00:00:00"/>
    <x v="7"/>
    <x v="0"/>
    <n v="2605"/>
    <x v="0"/>
    <n v="1115000"/>
    <x v="0"/>
    <x v="0"/>
    <n v="1115000"/>
  </r>
  <r>
    <d v="2014-02-17T00:00:00"/>
    <x v="7"/>
    <x v="0"/>
    <n v="2617"/>
    <x v="0"/>
    <n v="543000"/>
    <x v="0"/>
    <x v="1"/>
    <n v="543000"/>
  </r>
  <r>
    <d v="2014-02-17T00:00:00"/>
    <x v="7"/>
    <x v="0"/>
    <n v="2904"/>
    <x v="1"/>
    <n v="572000"/>
    <x v="0"/>
    <x v="0"/>
    <n v="572000"/>
  </r>
  <r>
    <d v="2014-02-17T00:00:00"/>
    <x v="7"/>
    <x v="0"/>
    <n v="2607"/>
    <x v="0"/>
    <n v="572500"/>
    <x v="0"/>
    <x v="0"/>
    <n v="572500"/>
  </r>
  <r>
    <d v="2014-02-17T00:00:00"/>
    <x v="7"/>
    <x v="0"/>
    <n v="2606"/>
    <x v="0"/>
    <n v="622000"/>
    <x v="0"/>
    <x v="1"/>
    <n v="622000"/>
  </r>
  <r>
    <d v="2014-02-17T00:00:00"/>
    <x v="7"/>
    <x v="0"/>
    <n v="2905"/>
    <x v="1"/>
    <n v="660000"/>
    <x v="0"/>
    <x v="0"/>
    <n v="660000"/>
  </r>
  <r>
    <d v="2014-02-17T00:00:00"/>
    <x v="7"/>
    <x v="0"/>
    <n v="2904"/>
    <x v="1"/>
    <n v="686000"/>
    <x v="0"/>
    <x v="0"/>
    <n v="686000"/>
  </r>
  <r>
    <d v="2014-02-17T00:00:00"/>
    <x v="7"/>
    <x v="0"/>
    <n v="2904"/>
    <x v="1"/>
    <n v="755000"/>
    <x v="0"/>
    <x v="0"/>
    <n v="755000"/>
  </r>
  <r>
    <d v="2014-02-17T00:00:00"/>
    <x v="7"/>
    <x v="0"/>
    <n v="2603"/>
    <x v="0"/>
    <n v="540000"/>
    <x v="1"/>
    <x v="1"/>
    <n v="540000"/>
  </r>
  <r>
    <d v="2014-02-18T00:00:00"/>
    <x v="7"/>
    <x v="0"/>
    <n v="2902"/>
    <x v="1"/>
    <n v="420000"/>
    <x v="0"/>
    <x v="1"/>
    <n v="420000"/>
  </r>
  <r>
    <d v="2014-02-18T00:00:00"/>
    <x v="7"/>
    <x v="0"/>
    <n v="2905"/>
    <x v="1"/>
    <n v="440000"/>
    <x v="0"/>
    <x v="1"/>
    <n v="440000"/>
  </r>
  <r>
    <d v="2014-02-18T00:00:00"/>
    <x v="7"/>
    <x v="0"/>
    <n v="2902"/>
    <x v="1"/>
    <n v="443000"/>
    <x v="0"/>
    <x v="0"/>
    <n v="443000"/>
  </r>
  <r>
    <d v="2014-02-18T00:00:00"/>
    <x v="7"/>
    <x v="0"/>
    <n v="2906"/>
    <x v="1"/>
    <n v="458000"/>
    <x v="0"/>
    <x v="1"/>
    <n v="458000"/>
  </r>
  <r>
    <d v="2014-02-18T00:00:00"/>
    <x v="7"/>
    <x v="0"/>
    <n v="2904"/>
    <x v="1"/>
    <n v="460000"/>
    <x v="0"/>
    <x v="1"/>
    <n v="460000"/>
  </r>
  <r>
    <d v="2014-02-18T00:00:00"/>
    <x v="7"/>
    <x v="0"/>
    <n v="2611"/>
    <x v="0"/>
    <n v="533000"/>
    <x v="0"/>
    <x v="1"/>
    <n v="533000"/>
  </r>
  <r>
    <d v="2014-02-18T00:00:00"/>
    <x v="7"/>
    <x v="0"/>
    <n v="2914"/>
    <x v="1"/>
    <n v="560000"/>
    <x v="0"/>
    <x v="0"/>
    <n v="560000"/>
  </r>
  <r>
    <d v="2014-02-18T00:00:00"/>
    <x v="7"/>
    <x v="0"/>
    <n v="2902"/>
    <x v="1"/>
    <n v="600000"/>
    <x v="0"/>
    <x v="0"/>
    <n v="600000"/>
  </r>
  <r>
    <d v="2014-02-18T00:00:00"/>
    <x v="7"/>
    <x v="0"/>
    <n v="2906"/>
    <x v="1"/>
    <n v="630000"/>
    <x v="0"/>
    <x v="0"/>
    <n v="630000"/>
  </r>
  <r>
    <d v="2014-02-18T00:00:00"/>
    <x v="7"/>
    <x v="0"/>
    <n v="2913"/>
    <x v="1"/>
    <n v="631000"/>
    <x v="0"/>
    <x v="0"/>
    <n v="631000"/>
  </r>
  <r>
    <d v="2014-02-18T00:00:00"/>
    <x v="7"/>
    <x v="0"/>
    <n v="2914"/>
    <x v="1"/>
    <n v="885000"/>
    <x v="0"/>
    <x v="0"/>
    <n v="885000"/>
  </r>
  <r>
    <d v="2014-02-18T00:00:00"/>
    <x v="7"/>
    <x v="0"/>
    <n v="2602"/>
    <x v="0"/>
    <n v="325000"/>
    <x v="1"/>
    <x v="2"/>
    <n v="325000"/>
  </r>
  <r>
    <d v="2014-02-18T00:00:00"/>
    <x v="7"/>
    <x v="0"/>
    <n v="2604"/>
    <x v="0"/>
    <n v="550000"/>
    <x v="1"/>
    <x v="2"/>
    <n v="550000"/>
  </r>
  <r>
    <d v="2014-02-18T00:00:00"/>
    <x v="7"/>
    <x v="0"/>
    <n v="2604"/>
    <x v="0"/>
    <n v="565000"/>
    <x v="1"/>
    <x v="2"/>
    <n v="565000"/>
  </r>
  <r>
    <d v="2014-02-19T00:00:00"/>
    <x v="7"/>
    <x v="0"/>
    <n v="2609"/>
    <x v="0"/>
    <n v="172500"/>
    <x v="0"/>
    <x v="2"/>
    <n v="172500"/>
  </r>
  <r>
    <d v="2014-02-19T00:00:00"/>
    <x v="7"/>
    <x v="0"/>
    <n v="2615"/>
    <x v="0"/>
    <n v="387500"/>
    <x v="0"/>
    <x v="1"/>
    <n v="387500"/>
  </r>
  <r>
    <d v="2014-02-19T00:00:00"/>
    <x v="7"/>
    <x v="0"/>
    <n v="2615"/>
    <x v="0"/>
    <n v="417000"/>
    <x v="0"/>
    <x v="1"/>
    <n v="417000"/>
  </r>
  <r>
    <d v="2014-02-19T00:00:00"/>
    <x v="7"/>
    <x v="0"/>
    <n v="2617"/>
    <x v="0"/>
    <n v="438000"/>
    <x v="0"/>
    <x v="1"/>
    <n v="438000"/>
  </r>
  <r>
    <d v="2014-02-19T00:00:00"/>
    <x v="7"/>
    <x v="0"/>
    <n v="2615"/>
    <x v="0"/>
    <n v="475000"/>
    <x v="0"/>
    <x v="0"/>
    <n v="475000"/>
  </r>
  <r>
    <d v="2014-02-19T00:00:00"/>
    <x v="7"/>
    <x v="0"/>
    <n v="2914"/>
    <x v="1"/>
    <n v="495000"/>
    <x v="0"/>
    <x v="0"/>
    <n v="495000"/>
  </r>
  <r>
    <d v="2014-02-19T00:00:00"/>
    <x v="7"/>
    <x v="0"/>
    <n v="2615"/>
    <x v="0"/>
    <n v="510000"/>
    <x v="0"/>
    <x v="1"/>
    <n v="510000"/>
  </r>
  <r>
    <d v="2014-02-19T00:00:00"/>
    <x v="7"/>
    <x v="0"/>
    <n v="2902"/>
    <x v="1"/>
    <n v="530000"/>
    <x v="0"/>
    <x v="0"/>
    <n v="530000"/>
  </r>
  <r>
    <d v="2014-02-19T00:00:00"/>
    <x v="7"/>
    <x v="0"/>
    <n v="2912"/>
    <x v="1"/>
    <n v="620000"/>
    <x v="0"/>
    <x v="0"/>
    <n v="620000"/>
  </r>
  <r>
    <d v="2014-02-19T00:00:00"/>
    <x v="7"/>
    <x v="0"/>
    <n v="2606"/>
    <x v="0"/>
    <n v="333985"/>
    <x v="1"/>
    <x v="4"/>
    <n v="333985"/>
  </r>
  <r>
    <d v="2014-02-19T00:00:00"/>
    <x v="7"/>
    <x v="0"/>
    <n v="2612"/>
    <x v="0"/>
    <n v="405250"/>
    <x v="1"/>
    <x v="2"/>
    <n v="405250"/>
  </r>
  <r>
    <d v="2014-02-19T00:00:00"/>
    <x v="7"/>
    <x v="0"/>
    <n v="2600"/>
    <x v="0"/>
    <n v="510000"/>
    <x v="1"/>
    <x v="4"/>
    <n v="510000"/>
  </r>
  <r>
    <d v="2014-02-19T00:00:00"/>
    <x v="7"/>
    <x v="0"/>
    <n v="2612"/>
    <x v="0"/>
    <n v="1041000"/>
    <x v="1"/>
    <x v="1"/>
    <n v="1041000"/>
  </r>
  <r>
    <d v="2014-02-20T00:00:00"/>
    <x v="7"/>
    <x v="0"/>
    <n v="2617"/>
    <x v="0"/>
    <n v="398500"/>
    <x v="0"/>
    <x v="1"/>
    <n v="398500"/>
  </r>
  <r>
    <d v="2014-02-20T00:00:00"/>
    <x v="7"/>
    <x v="0"/>
    <n v="2913"/>
    <x v="1"/>
    <n v="400000"/>
    <x v="0"/>
    <x v="2"/>
    <n v="400000"/>
  </r>
  <r>
    <d v="2014-02-20T00:00:00"/>
    <x v="7"/>
    <x v="0"/>
    <n v="2615"/>
    <x v="0"/>
    <n v="430000"/>
    <x v="0"/>
    <x v="1"/>
    <n v="430000"/>
  </r>
  <r>
    <d v="2014-02-20T00:00:00"/>
    <x v="7"/>
    <x v="0"/>
    <n v="2606"/>
    <x v="0"/>
    <n v="435000"/>
    <x v="0"/>
    <x v="1"/>
    <n v="435000"/>
  </r>
  <r>
    <d v="2014-02-20T00:00:00"/>
    <x v="7"/>
    <x v="0"/>
    <n v="2615"/>
    <x v="0"/>
    <n v="450000"/>
    <x v="0"/>
    <x v="1"/>
    <n v="450000"/>
  </r>
  <r>
    <d v="2014-02-20T00:00:00"/>
    <x v="7"/>
    <x v="0"/>
    <n v="2914"/>
    <x v="1"/>
    <n v="465000"/>
    <x v="0"/>
    <x v="1"/>
    <n v="465000"/>
  </r>
  <r>
    <d v="2014-02-20T00:00:00"/>
    <x v="7"/>
    <x v="0"/>
    <n v="2607"/>
    <x v="0"/>
    <n v="475000"/>
    <x v="0"/>
    <x v="1"/>
    <n v="475000"/>
  </r>
  <r>
    <d v="2014-02-20T00:00:00"/>
    <x v="7"/>
    <x v="0"/>
    <n v="2902"/>
    <x v="1"/>
    <n v="485000"/>
    <x v="0"/>
    <x v="1"/>
    <n v="485000"/>
  </r>
  <r>
    <d v="2014-02-20T00:00:00"/>
    <x v="7"/>
    <x v="0"/>
    <n v="2604"/>
    <x v="0"/>
    <n v="505000"/>
    <x v="0"/>
    <x v="1"/>
    <n v="505000"/>
  </r>
  <r>
    <d v="2014-02-20T00:00:00"/>
    <x v="7"/>
    <x v="0"/>
    <n v="2914"/>
    <x v="1"/>
    <n v="608000"/>
    <x v="0"/>
    <x v="0"/>
    <n v="608000"/>
  </r>
  <r>
    <d v="2014-02-20T00:00:00"/>
    <x v="7"/>
    <x v="0"/>
    <n v="2611"/>
    <x v="0"/>
    <n v="728000"/>
    <x v="0"/>
    <x v="0"/>
    <n v="728000"/>
  </r>
  <r>
    <d v="2014-02-20T00:00:00"/>
    <x v="7"/>
    <x v="0"/>
    <n v="2914"/>
    <x v="1"/>
    <n v="741000"/>
    <x v="0"/>
    <x v="0"/>
    <n v="741000"/>
  </r>
  <r>
    <d v="2014-02-20T00:00:00"/>
    <x v="7"/>
    <x v="0"/>
    <n v="2603"/>
    <x v="0"/>
    <n v="1640000"/>
    <x v="0"/>
    <x v="0"/>
    <n v="1640000"/>
  </r>
  <r>
    <d v="2014-02-21T00:00:00"/>
    <x v="7"/>
    <x v="0"/>
    <n v="2617"/>
    <x v="0"/>
    <n v="420000"/>
    <x v="0"/>
    <x v="1"/>
    <n v="420000"/>
  </r>
  <r>
    <d v="2014-02-21T00:00:00"/>
    <x v="7"/>
    <x v="0"/>
    <n v="2614"/>
    <x v="0"/>
    <n v="448000"/>
    <x v="0"/>
    <x v="1"/>
    <n v="448000"/>
  </r>
  <r>
    <d v="2014-02-21T00:00:00"/>
    <x v="7"/>
    <x v="0"/>
    <n v="2615"/>
    <x v="0"/>
    <n v="450000"/>
    <x v="0"/>
    <x v="1"/>
    <n v="450000"/>
  </r>
  <r>
    <d v="2014-02-21T00:00:00"/>
    <x v="7"/>
    <x v="0"/>
    <n v="2615"/>
    <x v="0"/>
    <n v="458000"/>
    <x v="0"/>
    <x v="0"/>
    <n v="458000"/>
  </r>
  <r>
    <d v="2014-02-21T00:00:00"/>
    <x v="7"/>
    <x v="0"/>
    <n v="2615"/>
    <x v="0"/>
    <n v="490000"/>
    <x v="0"/>
    <x v="1"/>
    <n v="490000"/>
  </r>
  <r>
    <d v="2014-02-21T00:00:00"/>
    <x v="7"/>
    <x v="0"/>
    <n v="2914"/>
    <x v="1"/>
    <n v="523000"/>
    <x v="0"/>
    <x v="0"/>
    <n v="523000"/>
  </r>
  <r>
    <d v="2014-02-21T00:00:00"/>
    <x v="7"/>
    <x v="0"/>
    <n v="2905"/>
    <x v="1"/>
    <n v="531000"/>
    <x v="0"/>
    <x v="0"/>
    <n v="531000"/>
  </r>
  <r>
    <d v="2014-02-21T00:00:00"/>
    <x v="7"/>
    <x v="0"/>
    <n v="2911"/>
    <x v="1"/>
    <n v="550000"/>
    <x v="0"/>
    <x v="1"/>
    <n v="550000"/>
  </r>
  <r>
    <d v="2014-02-21T00:00:00"/>
    <x v="7"/>
    <x v="0"/>
    <n v="2615"/>
    <x v="0"/>
    <n v="570000"/>
    <x v="0"/>
    <x v="0"/>
    <n v="570000"/>
  </r>
  <r>
    <d v="2014-02-21T00:00:00"/>
    <x v="7"/>
    <x v="0"/>
    <n v="2615"/>
    <x v="0"/>
    <n v="605000"/>
    <x v="0"/>
    <x v="3"/>
    <n v="605000"/>
  </r>
  <r>
    <d v="2014-02-21T00:00:00"/>
    <x v="7"/>
    <x v="0"/>
    <n v="2614"/>
    <x v="0"/>
    <n v="611000"/>
    <x v="0"/>
    <x v="0"/>
    <n v="611000"/>
  </r>
  <r>
    <d v="2014-02-21T00:00:00"/>
    <x v="7"/>
    <x v="0"/>
    <n v="2617"/>
    <x v="0"/>
    <n v="685000"/>
    <x v="0"/>
    <x v="0"/>
    <n v="685000"/>
  </r>
  <r>
    <d v="2014-02-21T00:00:00"/>
    <x v="7"/>
    <x v="0"/>
    <n v="2603"/>
    <x v="0"/>
    <n v="1777500"/>
    <x v="0"/>
    <x v="0"/>
    <n v="1777500"/>
  </r>
  <r>
    <d v="2014-02-21T00:00:00"/>
    <x v="7"/>
    <x v="0"/>
    <n v="2913"/>
    <x v="1"/>
    <n v="273000"/>
    <x v="1"/>
    <x v="4"/>
    <n v="273000"/>
  </r>
  <r>
    <d v="2014-02-22T00:00:00"/>
    <x v="7"/>
    <x v="0"/>
    <n v="2614"/>
    <x v="0"/>
    <n v="431000"/>
    <x v="0"/>
    <x v="1"/>
    <n v="431000"/>
  </r>
  <r>
    <d v="2014-02-22T00:00:00"/>
    <x v="7"/>
    <x v="0"/>
    <n v="2602"/>
    <x v="0"/>
    <n v="522000"/>
    <x v="0"/>
    <x v="2"/>
    <n v="522000"/>
  </r>
  <r>
    <d v="2014-02-22T00:00:00"/>
    <x v="7"/>
    <x v="0"/>
    <n v="2614"/>
    <x v="0"/>
    <n v="527000"/>
    <x v="0"/>
    <x v="1"/>
    <n v="527000"/>
  </r>
  <r>
    <d v="2014-02-22T00:00:00"/>
    <x v="7"/>
    <x v="0"/>
    <n v="2902"/>
    <x v="1"/>
    <n v="535000"/>
    <x v="0"/>
    <x v="0"/>
    <n v="535000"/>
  </r>
  <r>
    <d v="2014-02-22T00:00:00"/>
    <x v="7"/>
    <x v="0"/>
    <n v="2607"/>
    <x v="0"/>
    <n v="650000"/>
    <x v="0"/>
    <x v="1"/>
    <n v="650000"/>
  </r>
  <r>
    <d v="2014-02-22T00:00:00"/>
    <x v="7"/>
    <x v="0"/>
    <n v="2902"/>
    <x v="1"/>
    <n v="750000"/>
    <x v="0"/>
    <x v="3"/>
    <n v="750000"/>
  </r>
  <r>
    <d v="2014-02-22T00:00:00"/>
    <x v="7"/>
    <x v="0"/>
    <n v="2902"/>
    <x v="1"/>
    <n v="780000"/>
    <x v="0"/>
    <x v="0"/>
    <n v="780000"/>
  </r>
  <r>
    <d v="2014-02-22T00:00:00"/>
    <x v="7"/>
    <x v="0"/>
    <n v="2904"/>
    <x v="1"/>
    <n v="800000"/>
    <x v="0"/>
    <x v="0"/>
    <n v="800000"/>
  </r>
  <r>
    <d v="2014-02-22T00:00:00"/>
    <x v="7"/>
    <x v="0"/>
    <n v="2605"/>
    <x v="0"/>
    <n v="955000"/>
    <x v="0"/>
    <x v="0"/>
    <n v="955000"/>
  </r>
  <r>
    <d v="2014-02-22T00:00:00"/>
    <x v="7"/>
    <x v="0"/>
    <n v="2603"/>
    <x v="0"/>
    <n v="965000"/>
    <x v="0"/>
    <x v="0"/>
    <n v="965000"/>
  </r>
  <r>
    <d v="2014-02-22T00:00:00"/>
    <x v="7"/>
    <x v="0"/>
    <n v="2604"/>
    <x v="0"/>
    <n v="1126000"/>
    <x v="0"/>
    <x v="0"/>
    <n v="1126000"/>
  </r>
  <r>
    <d v="2014-02-22T00:00:00"/>
    <x v="7"/>
    <x v="0"/>
    <n v="2600"/>
    <x v="0"/>
    <n v="805000"/>
    <x v="1"/>
    <x v="0"/>
    <n v="805000"/>
  </r>
  <r>
    <d v="2014-02-22T00:00:00"/>
    <x v="7"/>
    <x v="0"/>
    <n v="2612"/>
    <x v="0"/>
    <n v="850000"/>
    <x v="1"/>
    <x v="1"/>
    <n v="850000"/>
  </r>
  <r>
    <d v="2014-02-24T00:00:00"/>
    <x v="7"/>
    <x v="0"/>
    <n v="2615"/>
    <x v="0"/>
    <n v="315000"/>
    <x v="0"/>
    <x v="1"/>
    <n v="315000"/>
  </r>
  <r>
    <d v="2014-02-24T00:00:00"/>
    <x v="7"/>
    <x v="0"/>
    <n v="2905"/>
    <x v="1"/>
    <n v="448000"/>
    <x v="0"/>
    <x v="1"/>
    <n v="448000"/>
  </r>
  <r>
    <d v="2014-02-24T00:00:00"/>
    <x v="7"/>
    <x v="0"/>
    <n v="2905"/>
    <x v="1"/>
    <n v="475000"/>
    <x v="0"/>
    <x v="1"/>
    <n v="475000"/>
  </r>
  <r>
    <d v="2014-02-24T00:00:00"/>
    <x v="7"/>
    <x v="0"/>
    <n v="2914"/>
    <x v="1"/>
    <n v="535000"/>
    <x v="0"/>
    <x v="0"/>
    <n v="535000"/>
  </r>
  <r>
    <d v="2014-02-24T00:00:00"/>
    <x v="7"/>
    <x v="0"/>
    <n v="2913"/>
    <x v="1"/>
    <n v="538000"/>
    <x v="0"/>
    <x v="0"/>
    <n v="538000"/>
  </r>
  <r>
    <d v="2014-02-24T00:00:00"/>
    <x v="7"/>
    <x v="0"/>
    <n v="2602"/>
    <x v="0"/>
    <n v="540000"/>
    <x v="0"/>
    <x v="1"/>
    <n v="540000"/>
  </r>
  <r>
    <d v="2014-02-24T00:00:00"/>
    <x v="7"/>
    <x v="0"/>
    <n v="2905"/>
    <x v="1"/>
    <n v="550000"/>
    <x v="0"/>
    <x v="0"/>
    <n v="550000"/>
  </r>
  <r>
    <d v="2014-02-24T00:00:00"/>
    <x v="7"/>
    <x v="0"/>
    <n v="2902"/>
    <x v="1"/>
    <n v="556000"/>
    <x v="0"/>
    <x v="0"/>
    <n v="556000"/>
  </r>
  <r>
    <d v="2014-02-24T00:00:00"/>
    <x v="7"/>
    <x v="0"/>
    <n v="2611"/>
    <x v="0"/>
    <n v="570950"/>
    <x v="0"/>
    <x v="1"/>
    <n v="570950"/>
  </r>
  <r>
    <d v="2014-02-24T00:00:00"/>
    <x v="7"/>
    <x v="0"/>
    <n v="2607"/>
    <x v="0"/>
    <n v="600000"/>
    <x v="0"/>
    <x v="1"/>
    <n v="600000"/>
  </r>
  <r>
    <d v="2014-02-24T00:00:00"/>
    <x v="7"/>
    <x v="0"/>
    <n v="2904"/>
    <x v="1"/>
    <n v="615000"/>
    <x v="0"/>
    <x v="0"/>
    <n v="615000"/>
  </r>
  <r>
    <d v="2014-02-24T00:00:00"/>
    <x v="7"/>
    <x v="0"/>
    <n v="2914"/>
    <x v="1"/>
    <n v="660000"/>
    <x v="0"/>
    <x v="3"/>
    <n v="660000"/>
  </r>
  <r>
    <d v="2014-02-24T00:00:00"/>
    <x v="7"/>
    <x v="0"/>
    <n v="2600"/>
    <x v="0"/>
    <n v="1075000"/>
    <x v="0"/>
    <x v="1"/>
    <n v="1075000"/>
  </r>
  <r>
    <d v="2014-02-24T00:00:00"/>
    <x v="7"/>
    <x v="0"/>
    <n v="2605"/>
    <x v="0"/>
    <n v="1095000"/>
    <x v="0"/>
    <x v="0"/>
    <n v="1095000"/>
  </r>
  <r>
    <d v="2014-02-24T00:00:00"/>
    <x v="7"/>
    <x v="0"/>
    <n v="2600"/>
    <x v="0"/>
    <n v="510000"/>
    <x v="1"/>
    <x v="4"/>
    <n v="510000"/>
  </r>
  <r>
    <d v="2014-02-25T00:00:00"/>
    <x v="7"/>
    <x v="0"/>
    <n v="2913"/>
    <x v="1"/>
    <n v="345000"/>
    <x v="0"/>
    <x v="1"/>
    <n v="345000"/>
  </r>
  <r>
    <d v="2014-02-25T00:00:00"/>
    <x v="7"/>
    <x v="0"/>
    <n v="2615"/>
    <x v="0"/>
    <n v="384000"/>
    <x v="0"/>
    <x v="2"/>
    <n v="384000"/>
  </r>
  <r>
    <d v="2014-02-25T00:00:00"/>
    <x v="7"/>
    <x v="0"/>
    <n v="2615"/>
    <x v="0"/>
    <n v="523000"/>
    <x v="0"/>
    <x v="0"/>
    <n v="523000"/>
  </r>
  <r>
    <d v="2014-02-25T00:00:00"/>
    <x v="7"/>
    <x v="0"/>
    <n v="2905"/>
    <x v="1"/>
    <n v="535000"/>
    <x v="0"/>
    <x v="0"/>
    <n v="535000"/>
  </r>
  <r>
    <d v="2014-02-25T00:00:00"/>
    <x v="7"/>
    <x v="0"/>
    <n v="2913"/>
    <x v="1"/>
    <n v="555000"/>
    <x v="0"/>
    <x v="0"/>
    <n v="555000"/>
  </r>
  <r>
    <d v="2014-02-25T00:00:00"/>
    <x v="7"/>
    <x v="0"/>
    <n v="2905"/>
    <x v="1"/>
    <n v="580000"/>
    <x v="0"/>
    <x v="0"/>
    <n v="580000"/>
  </r>
  <r>
    <d v="2014-02-25T00:00:00"/>
    <x v="7"/>
    <x v="0"/>
    <n v="2605"/>
    <x v="0"/>
    <n v="680000"/>
    <x v="0"/>
    <x v="0"/>
    <n v="680000"/>
  </r>
  <r>
    <d v="2014-02-25T00:00:00"/>
    <x v="7"/>
    <x v="0"/>
    <n v="2602"/>
    <x v="0"/>
    <n v="830500"/>
    <x v="0"/>
    <x v="0"/>
    <n v="830500"/>
  </r>
  <r>
    <d v="2014-02-25T00:00:00"/>
    <x v="7"/>
    <x v="0"/>
    <n v="2603"/>
    <x v="0"/>
    <n v="1080000"/>
    <x v="0"/>
    <x v="1"/>
    <n v="1080000"/>
  </r>
  <r>
    <d v="2014-02-25T00:00:00"/>
    <x v="7"/>
    <x v="0"/>
    <n v="2600"/>
    <x v="0"/>
    <n v="410000"/>
    <x v="1"/>
    <x v="4"/>
    <n v="410000"/>
  </r>
  <r>
    <d v="2014-02-25T00:00:00"/>
    <x v="7"/>
    <x v="0"/>
    <n v="2604"/>
    <x v="0"/>
    <n v="485000"/>
    <x v="1"/>
    <x v="2"/>
    <n v="485000"/>
  </r>
  <r>
    <d v="2014-02-25T00:00:00"/>
    <x v="7"/>
    <x v="0"/>
    <n v="2603"/>
    <x v="0"/>
    <n v="512000"/>
    <x v="1"/>
    <x v="2"/>
    <n v="512000"/>
  </r>
  <r>
    <d v="2014-02-26T00:00:00"/>
    <x v="7"/>
    <x v="0"/>
    <n v="2615"/>
    <x v="0"/>
    <n v="339500"/>
    <x v="0"/>
    <x v="1"/>
    <n v="339500"/>
  </r>
  <r>
    <d v="2014-02-26T00:00:00"/>
    <x v="7"/>
    <x v="0"/>
    <n v="2905"/>
    <x v="1"/>
    <n v="500000"/>
    <x v="0"/>
    <x v="0"/>
    <n v="500000"/>
  </r>
  <r>
    <d v="2014-02-26T00:00:00"/>
    <x v="7"/>
    <x v="0"/>
    <n v="2602"/>
    <x v="0"/>
    <n v="635000"/>
    <x v="0"/>
    <x v="1"/>
    <n v="635000"/>
  </r>
  <r>
    <d v="2014-02-26T00:00:00"/>
    <x v="7"/>
    <x v="0"/>
    <n v="2603"/>
    <x v="0"/>
    <n v="500000"/>
    <x v="1"/>
    <x v="2"/>
    <n v="500000"/>
  </r>
  <r>
    <d v="2014-02-27T00:00:00"/>
    <x v="7"/>
    <x v="0"/>
    <n v="2900"/>
    <x v="0"/>
    <n v="343000"/>
    <x v="0"/>
    <x v="4"/>
    <n v="343000"/>
  </r>
  <r>
    <d v="2014-02-27T00:00:00"/>
    <x v="7"/>
    <x v="0"/>
    <n v="2905"/>
    <x v="1"/>
    <n v="445000"/>
    <x v="0"/>
    <x v="1"/>
    <n v="445000"/>
  </r>
  <r>
    <d v="2014-02-27T00:00:00"/>
    <x v="7"/>
    <x v="0"/>
    <n v="2615"/>
    <x v="0"/>
    <n v="462500"/>
    <x v="0"/>
    <x v="1"/>
    <n v="462500"/>
  </r>
  <r>
    <d v="2014-02-27T00:00:00"/>
    <x v="7"/>
    <x v="0"/>
    <n v="2913"/>
    <x v="1"/>
    <n v="538000"/>
    <x v="0"/>
    <x v="0"/>
    <n v="538000"/>
  </r>
  <r>
    <d v="2014-02-27T00:00:00"/>
    <x v="7"/>
    <x v="0"/>
    <n v="2905"/>
    <x v="1"/>
    <n v="550000"/>
    <x v="0"/>
    <x v="0"/>
    <n v="550000"/>
  </r>
  <r>
    <d v="2014-02-27T00:00:00"/>
    <x v="7"/>
    <x v="0"/>
    <n v="2602"/>
    <x v="0"/>
    <n v="640000"/>
    <x v="0"/>
    <x v="1"/>
    <n v="640000"/>
  </r>
  <r>
    <d v="2014-02-27T00:00:00"/>
    <x v="7"/>
    <x v="0"/>
    <n v="2913"/>
    <x v="1"/>
    <n v="835000"/>
    <x v="0"/>
    <x v="3"/>
    <n v="835000"/>
  </r>
  <r>
    <d v="2014-02-27T00:00:00"/>
    <x v="7"/>
    <x v="0"/>
    <n v="2601"/>
    <x v="0"/>
    <n v="385000"/>
    <x v="1"/>
    <x v="4"/>
    <n v="385000"/>
  </r>
  <r>
    <d v="2014-02-27T00:00:00"/>
    <x v="7"/>
    <x v="0"/>
    <n v="2600"/>
    <x v="0"/>
    <n v="410000"/>
    <x v="1"/>
    <x v="4"/>
    <n v="410000"/>
  </r>
  <r>
    <d v="2014-02-28T00:00:00"/>
    <x v="7"/>
    <x v="0"/>
    <n v="2615"/>
    <x v="0"/>
    <n v="481000"/>
    <x v="0"/>
    <x v="1"/>
    <n v="481000"/>
  </r>
  <r>
    <d v="2014-02-28T00:00:00"/>
    <x v="7"/>
    <x v="0"/>
    <n v="2602"/>
    <x v="0"/>
    <n v="500000"/>
    <x v="0"/>
    <x v="1"/>
    <n v="500000"/>
  </r>
  <r>
    <d v="2014-02-28T00:00:00"/>
    <x v="7"/>
    <x v="0"/>
    <n v="2903"/>
    <x v="1"/>
    <n v="575000"/>
    <x v="0"/>
    <x v="0"/>
    <n v="575000"/>
  </r>
  <r>
    <d v="2014-02-28T00:00:00"/>
    <x v="7"/>
    <x v="0"/>
    <n v="2903"/>
    <x v="1"/>
    <n v="595000"/>
    <x v="0"/>
    <x v="3"/>
    <n v="595000"/>
  </r>
  <r>
    <d v="2014-02-28T00:00:00"/>
    <x v="7"/>
    <x v="0"/>
    <n v="2602"/>
    <x v="0"/>
    <n v="712500"/>
    <x v="0"/>
    <x v="1"/>
    <n v="712500"/>
  </r>
  <r>
    <d v="2014-02-28T00:00:00"/>
    <x v="7"/>
    <x v="0"/>
    <n v="2911"/>
    <x v="1"/>
    <n v="715000"/>
    <x v="0"/>
    <x v="0"/>
    <n v="715000"/>
  </r>
  <r>
    <d v="2014-02-28T00:00:00"/>
    <x v="7"/>
    <x v="0"/>
    <n v="2612"/>
    <x v="0"/>
    <n v="529000"/>
    <x v="1"/>
    <x v="2"/>
    <n v="529000"/>
  </r>
  <r>
    <d v="2014-02-28T00:00:00"/>
    <x v="7"/>
    <x v="0"/>
    <n v="2604"/>
    <x v="0"/>
    <n v="550000"/>
    <x v="1"/>
    <x v="2"/>
    <n v="550000"/>
  </r>
  <r>
    <d v="2014-03-01T00:00:00"/>
    <x v="7"/>
    <x v="0"/>
    <n v="2905"/>
    <x v="1"/>
    <n v="395000"/>
    <x v="0"/>
    <x v="1"/>
    <n v="395000"/>
  </r>
  <r>
    <d v="2014-03-01T00:00:00"/>
    <x v="7"/>
    <x v="0"/>
    <n v="2611"/>
    <x v="0"/>
    <n v="422500"/>
    <x v="0"/>
    <x v="1"/>
    <n v="422500"/>
  </r>
  <r>
    <d v="2014-03-01T00:00:00"/>
    <x v="7"/>
    <x v="0"/>
    <n v="2904"/>
    <x v="1"/>
    <n v="445000"/>
    <x v="0"/>
    <x v="1"/>
    <n v="445000"/>
  </r>
  <r>
    <d v="2014-03-01T00:00:00"/>
    <x v="7"/>
    <x v="0"/>
    <n v="2615"/>
    <x v="0"/>
    <n v="555500"/>
    <x v="0"/>
    <x v="0"/>
    <n v="555500"/>
  </r>
  <r>
    <d v="2014-03-01T00:00:00"/>
    <x v="7"/>
    <x v="0"/>
    <n v="2602"/>
    <x v="0"/>
    <n v="610000"/>
    <x v="0"/>
    <x v="1"/>
    <n v="610000"/>
  </r>
  <r>
    <d v="2014-03-01T00:00:00"/>
    <x v="7"/>
    <x v="0"/>
    <n v="2605"/>
    <x v="0"/>
    <n v="793000"/>
    <x v="0"/>
    <x v="3"/>
    <n v="793000"/>
  </r>
  <r>
    <d v="2014-03-01T00:00:00"/>
    <x v="7"/>
    <x v="0"/>
    <n v="2604"/>
    <x v="0"/>
    <n v="846000"/>
    <x v="0"/>
    <x v="1"/>
    <n v="846000"/>
  </r>
  <r>
    <d v="2014-03-01T00:00:00"/>
    <x v="7"/>
    <x v="0"/>
    <n v="2603"/>
    <x v="0"/>
    <n v="1200000"/>
    <x v="0"/>
    <x v="0"/>
    <n v="1200000"/>
  </r>
  <r>
    <d v="2014-03-03T00:00:00"/>
    <x v="7"/>
    <x v="0"/>
    <n v="2913"/>
    <x v="1"/>
    <n v="299950"/>
    <x v="0"/>
    <x v="1"/>
    <n v="299950"/>
  </r>
  <r>
    <d v="2014-03-03T00:00:00"/>
    <x v="7"/>
    <x v="0"/>
    <n v="2913"/>
    <x v="1"/>
    <n v="370000"/>
    <x v="0"/>
    <x v="1"/>
    <n v="370000"/>
  </r>
  <r>
    <d v="2014-03-03T00:00:00"/>
    <x v="7"/>
    <x v="0"/>
    <n v="2906"/>
    <x v="1"/>
    <n v="397500"/>
    <x v="0"/>
    <x v="1"/>
    <n v="397500"/>
  </r>
  <r>
    <d v="2014-03-03T00:00:00"/>
    <x v="7"/>
    <x v="0"/>
    <n v="2602"/>
    <x v="0"/>
    <n v="535000"/>
    <x v="0"/>
    <x v="1"/>
    <n v="535000"/>
  </r>
  <r>
    <d v="2014-03-03T00:00:00"/>
    <x v="7"/>
    <x v="0"/>
    <n v="2905"/>
    <x v="1"/>
    <n v="540000"/>
    <x v="0"/>
    <x v="0"/>
    <n v="540000"/>
  </r>
  <r>
    <d v="2014-03-03T00:00:00"/>
    <x v="7"/>
    <x v="0"/>
    <n v="2914"/>
    <x v="1"/>
    <n v="634500"/>
    <x v="0"/>
    <x v="0"/>
    <n v="634500"/>
  </r>
  <r>
    <d v="2014-03-03T00:00:00"/>
    <x v="7"/>
    <x v="0"/>
    <n v="2614"/>
    <x v="0"/>
    <n v="750000"/>
    <x v="0"/>
    <x v="0"/>
    <n v="750000"/>
  </r>
  <r>
    <d v="2014-03-03T00:00:00"/>
    <x v="7"/>
    <x v="0"/>
    <n v="2914"/>
    <x v="1"/>
    <n v="885000"/>
    <x v="0"/>
    <x v="3"/>
    <n v="885000"/>
  </r>
  <r>
    <d v="2014-03-03T00:00:00"/>
    <x v="7"/>
    <x v="0"/>
    <n v="2600"/>
    <x v="0"/>
    <n v="928000"/>
    <x v="0"/>
    <x v="1"/>
    <n v="928000"/>
  </r>
  <r>
    <d v="2014-03-03T00:00:00"/>
    <x v="7"/>
    <x v="0"/>
    <n v="2611"/>
    <x v="0"/>
    <n v="1030000"/>
    <x v="0"/>
    <x v="0"/>
    <n v="1030000"/>
  </r>
  <r>
    <d v="2014-03-03T00:00:00"/>
    <x v="7"/>
    <x v="0"/>
    <n v="2603"/>
    <x v="0"/>
    <n v="597500"/>
    <x v="1"/>
    <x v="1"/>
    <n v="597500"/>
  </r>
  <r>
    <d v="2014-03-04T00:00:00"/>
    <x v="7"/>
    <x v="0"/>
    <n v="2902"/>
    <x v="1"/>
    <n v="425000"/>
    <x v="0"/>
    <x v="1"/>
    <n v="425000"/>
  </r>
  <r>
    <d v="2014-03-04T00:00:00"/>
    <x v="7"/>
    <x v="0"/>
    <n v="2902"/>
    <x v="1"/>
    <n v="439950"/>
    <x v="0"/>
    <x v="1"/>
    <n v="439950"/>
  </r>
  <r>
    <d v="2014-03-04T00:00:00"/>
    <x v="7"/>
    <x v="0"/>
    <n v="2602"/>
    <x v="0"/>
    <n v="560000"/>
    <x v="0"/>
    <x v="1"/>
    <n v="560000"/>
  </r>
  <r>
    <d v="2014-03-04T00:00:00"/>
    <x v="7"/>
    <x v="0"/>
    <n v="2602"/>
    <x v="0"/>
    <n v="600000"/>
    <x v="0"/>
    <x v="1"/>
    <n v="600000"/>
  </r>
  <r>
    <d v="2014-03-04T00:00:00"/>
    <x v="7"/>
    <x v="0"/>
    <n v="2914"/>
    <x v="1"/>
    <n v="615000"/>
    <x v="0"/>
    <x v="0"/>
    <n v="615000"/>
  </r>
  <r>
    <d v="2014-03-04T00:00:00"/>
    <x v="7"/>
    <x v="0"/>
    <n v="2913"/>
    <x v="1"/>
    <n v="660000"/>
    <x v="0"/>
    <x v="0"/>
    <n v="660000"/>
  </r>
  <r>
    <d v="2014-03-04T00:00:00"/>
    <x v="7"/>
    <x v="0"/>
    <n v="2617"/>
    <x v="0"/>
    <n v="552000"/>
    <x v="1"/>
    <x v="1"/>
    <n v="552000"/>
  </r>
  <r>
    <d v="2014-03-05T00:00:00"/>
    <x v="7"/>
    <x v="0"/>
    <n v="2615"/>
    <x v="0"/>
    <n v="382500"/>
    <x v="0"/>
    <x v="2"/>
    <n v="382500"/>
  </r>
  <r>
    <d v="2014-03-05T00:00:00"/>
    <x v="7"/>
    <x v="0"/>
    <n v="2606"/>
    <x v="0"/>
    <n v="422500"/>
    <x v="0"/>
    <x v="1"/>
    <n v="422500"/>
  </r>
  <r>
    <d v="2014-03-05T00:00:00"/>
    <x v="7"/>
    <x v="0"/>
    <n v="2902"/>
    <x v="1"/>
    <n v="430000"/>
    <x v="0"/>
    <x v="1"/>
    <n v="430000"/>
  </r>
  <r>
    <d v="2014-03-05T00:00:00"/>
    <x v="7"/>
    <x v="0"/>
    <n v="2904"/>
    <x v="1"/>
    <n v="442000"/>
    <x v="0"/>
    <x v="1"/>
    <n v="442000"/>
  </r>
  <r>
    <d v="2014-03-05T00:00:00"/>
    <x v="7"/>
    <x v="0"/>
    <n v="2902"/>
    <x v="1"/>
    <n v="475000"/>
    <x v="0"/>
    <x v="0"/>
    <n v="475000"/>
  </r>
  <r>
    <d v="2014-03-05T00:00:00"/>
    <x v="7"/>
    <x v="0"/>
    <n v="2615"/>
    <x v="0"/>
    <n v="490000"/>
    <x v="0"/>
    <x v="0"/>
    <n v="490000"/>
  </r>
  <r>
    <d v="2014-03-05T00:00:00"/>
    <x v="7"/>
    <x v="0"/>
    <n v="2611"/>
    <x v="0"/>
    <n v="510000"/>
    <x v="0"/>
    <x v="1"/>
    <n v="510000"/>
  </r>
  <r>
    <d v="2014-03-05T00:00:00"/>
    <x v="7"/>
    <x v="0"/>
    <n v="2905"/>
    <x v="1"/>
    <n v="550000"/>
    <x v="0"/>
    <x v="0"/>
    <n v="550000"/>
  </r>
  <r>
    <d v="2014-03-05T00:00:00"/>
    <x v="7"/>
    <x v="0"/>
    <n v="2602"/>
    <x v="0"/>
    <n v="585000"/>
    <x v="0"/>
    <x v="1"/>
    <n v="585000"/>
  </r>
  <r>
    <d v="2014-03-05T00:00:00"/>
    <x v="7"/>
    <x v="0"/>
    <n v="2913"/>
    <x v="1"/>
    <n v="612500"/>
    <x v="0"/>
    <x v="0"/>
    <n v="612500"/>
  </r>
  <r>
    <d v="2014-03-05T00:00:00"/>
    <x v="7"/>
    <x v="0"/>
    <n v="2902"/>
    <x v="1"/>
    <n v="640000"/>
    <x v="0"/>
    <x v="0"/>
    <n v="640000"/>
  </r>
  <r>
    <d v="2014-03-05T00:00:00"/>
    <x v="7"/>
    <x v="0"/>
    <n v="2914"/>
    <x v="1"/>
    <n v="675000"/>
    <x v="0"/>
    <x v="3"/>
    <n v="675000"/>
  </r>
  <r>
    <d v="2014-03-05T00:00:00"/>
    <x v="7"/>
    <x v="0"/>
    <n v="2607"/>
    <x v="0"/>
    <n v="830000"/>
    <x v="0"/>
    <x v="3"/>
    <n v="830000"/>
  </r>
  <r>
    <d v="2014-03-06T00:00:00"/>
    <x v="7"/>
    <x v="0"/>
    <n v="2615"/>
    <x v="0"/>
    <n v="357000"/>
    <x v="0"/>
    <x v="1"/>
    <n v="357000"/>
  </r>
  <r>
    <d v="2014-03-06T00:00:00"/>
    <x v="7"/>
    <x v="0"/>
    <n v="2902"/>
    <x v="1"/>
    <n v="410000"/>
    <x v="0"/>
    <x v="1"/>
    <n v="410000"/>
  </r>
  <r>
    <d v="2014-03-06T00:00:00"/>
    <x v="7"/>
    <x v="0"/>
    <n v="2615"/>
    <x v="0"/>
    <n v="426000"/>
    <x v="0"/>
    <x v="1"/>
    <n v="426000"/>
  </r>
  <r>
    <d v="2014-03-06T00:00:00"/>
    <x v="7"/>
    <x v="0"/>
    <n v="2615"/>
    <x v="0"/>
    <n v="457500"/>
    <x v="0"/>
    <x v="0"/>
    <n v="457500"/>
  </r>
  <r>
    <d v="2014-03-06T00:00:00"/>
    <x v="7"/>
    <x v="0"/>
    <n v="2905"/>
    <x v="1"/>
    <n v="510500"/>
    <x v="0"/>
    <x v="1"/>
    <n v="510500"/>
  </r>
  <r>
    <d v="2014-03-06T00:00:00"/>
    <x v="7"/>
    <x v="0"/>
    <n v="2914"/>
    <x v="1"/>
    <n v="546000"/>
    <x v="0"/>
    <x v="0"/>
    <n v="546000"/>
  </r>
  <r>
    <d v="2014-03-06T00:00:00"/>
    <x v="7"/>
    <x v="0"/>
    <n v="2903"/>
    <x v="1"/>
    <n v="560000"/>
    <x v="0"/>
    <x v="0"/>
    <n v="560000"/>
  </r>
  <r>
    <d v="2014-03-06T00:00:00"/>
    <x v="7"/>
    <x v="0"/>
    <n v="2602"/>
    <x v="0"/>
    <n v="565000"/>
    <x v="0"/>
    <x v="0"/>
    <n v="565000"/>
  </r>
  <r>
    <d v="2014-03-06T00:00:00"/>
    <x v="7"/>
    <x v="0"/>
    <n v="2602"/>
    <x v="0"/>
    <n v="579000"/>
    <x v="0"/>
    <x v="1"/>
    <n v="579000"/>
  </r>
  <r>
    <d v="2014-03-06T00:00:00"/>
    <x v="7"/>
    <x v="0"/>
    <n v="2602"/>
    <x v="0"/>
    <n v="630000"/>
    <x v="0"/>
    <x v="1"/>
    <n v="630000"/>
  </r>
  <r>
    <d v="2014-03-06T00:00:00"/>
    <x v="7"/>
    <x v="0"/>
    <n v="2615"/>
    <x v="0"/>
    <n v="650000"/>
    <x v="0"/>
    <x v="0"/>
    <n v="650000"/>
  </r>
  <r>
    <d v="2014-03-06T00:00:00"/>
    <x v="7"/>
    <x v="0"/>
    <n v="2914"/>
    <x v="1"/>
    <n v="662000"/>
    <x v="0"/>
    <x v="0"/>
    <n v="662000"/>
  </r>
  <r>
    <d v="2014-03-06T00:00:00"/>
    <x v="7"/>
    <x v="0"/>
    <n v="2913"/>
    <x v="1"/>
    <n v="1210000"/>
    <x v="0"/>
    <x v="0"/>
    <n v="1210000"/>
  </r>
  <r>
    <d v="2014-03-06T00:00:00"/>
    <x v="7"/>
    <x v="0"/>
    <n v="2617"/>
    <x v="0"/>
    <n v="274000"/>
    <x v="1"/>
    <x v="2"/>
    <n v="274000"/>
  </r>
  <r>
    <d v="2014-03-06T00:00:00"/>
    <x v="7"/>
    <x v="0"/>
    <n v="2612"/>
    <x v="0"/>
    <n v="330000"/>
    <x v="1"/>
    <x v="4"/>
    <n v="330000"/>
  </r>
  <r>
    <d v="2014-03-06T00:00:00"/>
    <x v="7"/>
    <x v="0"/>
    <n v="2612"/>
    <x v="0"/>
    <n v="412500"/>
    <x v="1"/>
    <x v="2"/>
    <n v="412500"/>
  </r>
  <r>
    <d v="2014-03-06T00:00:00"/>
    <x v="7"/>
    <x v="0"/>
    <n v="2612"/>
    <x v="0"/>
    <n v="463000"/>
    <x v="1"/>
    <x v="2"/>
    <n v="463000"/>
  </r>
  <r>
    <d v="2014-03-06T00:00:00"/>
    <x v="7"/>
    <x v="0"/>
    <n v="2603"/>
    <x v="0"/>
    <n v="540000"/>
    <x v="1"/>
    <x v="2"/>
    <n v="540000"/>
  </r>
  <r>
    <d v="2014-03-07T00:00:00"/>
    <x v="7"/>
    <x v="0"/>
    <n v="2609"/>
    <x v="0"/>
    <n v="85000"/>
    <x v="0"/>
    <x v="4"/>
    <n v="85000"/>
  </r>
  <r>
    <d v="2014-03-07T00:00:00"/>
    <x v="7"/>
    <x v="0"/>
    <n v="2905"/>
    <x v="1"/>
    <n v="372000"/>
    <x v="0"/>
    <x v="1"/>
    <n v="372000"/>
  </r>
  <r>
    <d v="2014-03-07T00:00:00"/>
    <x v="7"/>
    <x v="0"/>
    <n v="2614"/>
    <x v="0"/>
    <n v="393000"/>
    <x v="0"/>
    <x v="2"/>
    <n v="393000"/>
  </r>
  <r>
    <d v="2014-03-07T00:00:00"/>
    <x v="7"/>
    <x v="0"/>
    <n v="2906"/>
    <x v="1"/>
    <n v="400000"/>
    <x v="0"/>
    <x v="1"/>
    <n v="400000"/>
  </r>
  <r>
    <d v="2014-03-07T00:00:00"/>
    <x v="7"/>
    <x v="0"/>
    <n v="2914"/>
    <x v="1"/>
    <n v="435000"/>
    <x v="0"/>
    <x v="1"/>
    <n v="435000"/>
  </r>
  <r>
    <d v="2014-03-07T00:00:00"/>
    <x v="7"/>
    <x v="0"/>
    <n v="2611"/>
    <x v="0"/>
    <n v="525000"/>
    <x v="0"/>
    <x v="1"/>
    <n v="525000"/>
  </r>
  <r>
    <d v="2014-03-07T00:00:00"/>
    <x v="7"/>
    <x v="0"/>
    <n v="2611"/>
    <x v="0"/>
    <n v="688000"/>
    <x v="0"/>
    <x v="0"/>
    <n v="688000"/>
  </r>
  <r>
    <d v="2014-03-07T00:00:00"/>
    <x v="7"/>
    <x v="0"/>
    <n v="2617"/>
    <x v="0"/>
    <n v="1010000"/>
    <x v="0"/>
    <x v="3"/>
    <n v="1010000"/>
  </r>
  <r>
    <d v="2014-03-07T00:00:00"/>
    <x v="7"/>
    <x v="0"/>
    <n v="2603"/>
    <x v="0"/>
    <n v="1070000"/>
    <x v="0"/>
    <x v="1"/>
    <n v="1070000"/>
  </r>
  <r>
    <d v="2014-03-07T00:00:00"/>
    <x v="7"/>
    <x v="0"/>
    <n v="2617"/>
    <x v="0"/>
    <n v="286000"/>
    <x v="1"/>
    <x v="2"/>
    <n v="286000"/>
  </r>
  <r>
    <d v="2014-03-08T00:00:00"/>
    <x v="7"/>
    <x v="0"/>
    <n v="2615"/>
    <x v="0"/>
    <n v="343000"/>
    <x v="0"/>
    <x v="1"/>
    <n v="343000"/>
  </r>
  <r>
    <d v="2014-03-08T00:00:00"/>
    <x v="7"/>
    <x v="0"/>
    <n v="2611"/>
    <x v="0"/>
    <n v="515000"/>
    <x v="0"/>
    <x v="1"/>
    <n v="515000"/>
  </r>
  <r>
    <d v="2014-03-08T00:00:00"/>
    <x v="7"/>
    <x v="0"/>
    <n v="2912"/>
    <x v="1"/>
    <n v="538000"/>
    <x v="0"/>
    <x v="0"/>
    <n v="538000"/>
  </r>
  <r>
    <d v="2014-03-08T00:00:00"/>
    <x v="7"/>
    <x v="0"/>
    <n v="2602"/>
    <x v="0"/>
    <n v="774000"/>
    <x v="0"/>
    <x v="1"/>
    <n v="774000"/>
  </r>
  <r>
    <d v="2014-03-08T00:00:00"/>
    <x v="7"/>
    <x v="0"/>
    <n v="2611"/>
    <x v="0"/>
    <n v="840000"/>
    <x v="0"/>
    <x v="3"/>
    <n v="840000"/>
  </r>
  <r>
    <d v="2014-03-10T00:00:00"/>
    <x v="7"/>
    <x v="0"/>
    <n v="2614"/>
    <x v="0"/>
    <n v="232000"/>
    <x v="0"/>
    <x v="4"/>
    <n v="232000"/>
  </r>
  <r>
    <d v="2014-03-11T00:00:00"/>
    <x v="7"/>
    <x v="0"/>
    <n v="2913"/>
    <x v="1"/>
    <n v="470000"/>
    <x v="0"/>
    <x v="0"/>
    <n v="470000"/>
  </r>
  <r>
    <d v="2014-03-11T00:00:00"/>
    <x v="7"/>
    <x v="0"/>
    <n v="2914"/>
    <x v="1"/>
    <n v="475000"/>
    <x v="0"/>
    <x v="1"/>
    <n v="475000"/>
  </r>
  <r>
    <d v="2014-03-11T00:00:00"/>
    <x v="7"/>
    <x v="0"/>
    <n v="2904"/>
    <x v="1"/>
    <n v="479000"/>
    <x v="0"/>
    <x v="1"/>
    <n v="479000"/>
  </r>
  <r>
    <d v="2014-03-11T00:00:00"/>
    <x v="7"/>
    <x v="0"/>
    <n v="2905"/>
    <x v="1"/>
    <n v="514000"/>
    <x v="0"/>
    <x v="0"/>
    <n v="514000"/>
  </r>
  <r>
    <d v="2014-03-11T00:00:00"/>
    <x v="7"/>
    <x v="0"/>
    <n v="2914"/>
    <x v="1"/>
    <n v="790000"/>
    <x v="0"/>
    <x v="0"/>
    <n v="790000"/>
  </r>
  <r>
    <d v="2014-03-12T00:00:00"/>
    <x v="7"/>
    <x v="0"/>
    <n v="2615"/>
    <x v="0"/>
    <n v="410000"/>
    <x v="0"/>
    <x v="2"/>
    <n v="410000"/>
  </r>
  <r>
    <d v="2014-03-12T00:00:00"/>
    <x v="7"/>
    <x v="0"/>
    <n v="2615"/>
    <x v="0"/>
    <n v="445000"/>
    <x v="0"/>
    <x v="0"/>
    <n v="445000"/>
  </r>
  <r>
    <d v="2014-03-12T00:00:00"/>
    <x v="7"/>
    <x v="0"/>
    <n v="2912"/>
    <x v="1"/>
    <n v="540000"/>
    <x v="0"/>
    <x v="0"/>
    <n v="540000"/>
  </r>
  <r>
    <d v="2014-03-12T00:00:00"/>
    <x v="7"/>
    <x v="0"/>
    <n v="2913"/>
    <x v="1"/>
    <n v="560000"/>
    <x v="0"/>
    <x v="0"/>
    <n v="560000"/>
  </r>
  <r>
    <d v="2014-03-12T00:00:00"/>
    <x v="7"/>
    <x v="0"/>
    <n v="2905"/>
    <x v="1"/>
    <n v="565000"/>
    <x v="0"/>
    <x v="0"/>
    <n v="565000"/>
  </r>
  <r>
    <d v="2014-03-12T00:00:00"/>
    <x v="7"/>
    <x v="0"/>
    <n v="2605"/>
    <x v="0"/>
    <n v="570000"/>
    <x v="0"/>
    <x v="1"/>
    <n v="570000"/>
  </r>
  <r>
    <d v="2014-03-12T00:00:00"/>
    <x v="7"/>
    <x v="0"/>
    <n v="2905"/>
    <x v="1"/>
    <n v="590000"/>
    <x v="0"/>
    <x v="0"/>
    <n v="590000"/>
  </r>
  <r>
    <d v="2014-03-12T00:00:00"/>
    <x v="7"/>
    <x v="0"/>
    <n v="2914"/>
    <x v="1"/>
    <n v="760000"/>
    <x v="0"/>
    <x v="0"/>
    <n v="760000"/>
  </r>
  <r>
    <d v="2014-03-12T00:00:00"/>
    <x v="7"/>
    <x v="0"/>
    <n v="2614"/>
    <x v="0"/>
    <n v="786000"/>
    <x v="0"/>
    <x v="0"/>
    <n v="786000"/>
  </r>
  <r>
    <d v="2014-03-12T00:00:00"/>
    <x v="7"/>
    <x v="0"/>
    <n v="2603"/>
    <x v="0"/>
    <n v="965000"/>
    <x v="0"/>
    <x v="1"/>
    <n v="965000"/>
  </r>
  <r>
    <d v="2014-03-13T00:00:00"/>
    <x v="7"/>
    <x v="0"/>
    <n v="2611"/>
    <x v="0"/>
    <n v="365000"/>
    <x v="0"/>
    <x v="1"/>
    <n v="365000"/>
  </r>
  <r>
    <d v="2014-03-13T00:00:00"/>
    <x v="7"/>
    <x v="0"/>
    <n v="2615"/>
    <x v="0"/>
    <n v="432000"/>
    <x v="0"/>
    <x v="1"/>
    <n v="432000"/>
  </r>
  <r>
    <d v="2014-03-13T00:00:00"/>
    <x v="7"/>
    <x v="0"/>
    <n v="2615"/>
    <x v="0"/>
    <n v="450000"/>
    <x v="0"/>
    <x v="1"/>
    <n v="450000"/>
  </r>
  <r>
    <d v="2014-03-13T00:00:00"/>
    <x v="7"/>
    <x v="0"/>
    <n v="2902"/>
    <x v="1"/>
    <n v="462500"/>
    <x v="0"/>
    <x v="1"/>
    <n v="462500"/>
  </r>
  <r>
    <d v="2014-03-13T00:00:00"/>
    <x v="7"/>
    <x v="0"/>
    <n v="2615"/>
    <x v="0"/>
    <n v="485000"/>
    <x v="0"/>
    <x v="0"/>
    <n v="485000"/>
  </r>
  <r>
    <d v="2014-03-13T00:00:00"/>
    <x v="7"/>
    <x v="0"/>
    <n v="2611"/>
    <x v="0"/>
    <n v="510000"/>
    <x v="0"/>
    <x v="1"/>
    <n v="510000"/>
  </r>
  <r>
    <d v="2014-03-13T00:00:00"/>
    <x v="7"/>
    <x v="0"/>
    <n v="2913"/>
    <x v="1"/>
    <n v="525000"/>
    <x v="0"/>
    <x v="0"/>
    <n v="525000"/>
  </r>
  <r>
    <d v="2014-03-13T00:00:00"/>
    <x v="7"/>
    <x v="0"/>
    <n v="2607"/>
    <x v="0"/>
    <n v="725000"/>
    <x v="0"/>
    <x v="0"/>
    <n v="725000"/>
  </r>
  <r>
    <d v="2014-03-13T00:00:00"/>
    <x v="7"/>
    <x v="0"/>
    <n v="2914"/>
    <x v="1"/>
    <n v="735000"/>
    <x v="0"/>
    <x v="0"/>
    <n v="735000"/>
  </r>
  <r>
    <d v="2014-03-13T00:00:00"/>
    <x v="7"/>
    <x v="0"/>
    <n v="2607"/>
    <x v="0"/>
    <n v="860000"/>
    <x v="1"/>
    <x v="0"/>
    <n v="860000"/>
  </r>
  <r>
    <d v="2014-03-14T00:00:00"/>
    <x v="7"/>
    <x v="0"/>
    <n v="2905"/>
    <x v="1"/>
    <n v="470000"/>
    <x v="0"/>
    <x v="0"/>
    <n v="470000"/>
  </r>
  <r>
    <d v="2014-03-14T00:00:00"/>
    <x v="7"/>
    <x v="0"/>
    <n v="2611"/>
    <x v="0"/>
    <n v="517000"/>
    <x v="0"/>
    <x v="0"/>
    <n v="517000"/>
  </r>
  <r>
    <d v="2014-03-14T00:00:00"/>
    <x v="7"/>
    <x v="0"/>
    <n v="2902"/>
    <x v="1"/>
    <n v="528000"/>
    <x v="0"/>
    <x v="0"/>
    <n v="528000"/>
  </r>
  <r>
    <d v="2014-03-14T00:00:00"/>
    <x v="7"/>
    <x v="0"/>
    <n v="2611"/>
    <x v="0"/>
    <n v="560000"/>
    <x v="0"/>
    <x v="0"/>
    <n v="560000"/>
  </r>
  <r>
    <d v="2014-03-14T00:00:00"/>
    <x v="7"/>
    <x v="0"/>
    <n v="2903"/>
    <x v="1"/>
    <n v="595000"/>
    <x v="0"/>
    <x v="0"/>
    <n v="595000"/>
  </r>
  <r>
    <d v="2014-03-14T00:00:00"/>
    <x v="7"/>
    <x v="0"/>
    <n v="2913"/>
    <x v="1"/>
    <n v="610000"/>
    <x v="0"/>
    <x v="0"/>
    <n v="610000"/>
  </r>
  <r>
    <d v="2014-03-14T00:00:00"/>
    <x v="7"/>
    <x v="0"/>
    <n v="2602"/>
    <x v="0"/>
    <n v="645000"/>
    <x v="0"/>
    <x v="0"/>
    <n v="645000"/>
  </r>
  <r>
    <d v="2014-03-14T00:00:00"/>
    <x v="7"/>
    <x v="0"/>
    <n v="2611"/>
    <x v="0"/>
    <n v="648000"/>
    <x v="0"/>
    <x v="0"/>
    <n v="648000"/>
  </r>
  <r>
    <d v="2014-03-14T00:00:00"/>
    <x v="7"/>
    <x v="0"/>
    <n v="2602"/>
    <x v="0"/>
    <n v="655000"/>
    <x v="0"/>
    <x v="1"/>
    <n v="655000"/>
  </r>
  <r>
    <d v="2014-03-14T00:00:00"/>
    <x v="7"/>
    <x v="0"/>
    <n v="2611"/>
    <x v="0"/>
    <n v="745000"/>
    <x v="0"/>
    <x v="0"/>
    <n v="745000"/>
  </r>
  <r>
    <d v="2014-03-14T00:00:00"/>
    <x v="7"/>
    <x v="0"/>
    <n v="2902"/>
    <x v="1"/>
    <n v="775000"/>
    <x v="0"/>
    <x v="0"/>
    <n v="775000"/>
  </r>
  <r>
    <d v="2014-03-14T00:00:00"/>
    <x v="7"/>
    <x v="0"/>
    <n v="2614"/>
    <x v="0"/>
    <n v="815000"/>
    <x v="0"/>
    <x v="0"/>
    <n v="815000"/>
  </r>
  <r>
    <d v="2014-03-15T00:00:00"/>
    <x v="7"/>
    <x v="0"/>
    <n v="2615"/>
    <x v="0"/>
    <n v="369000"/>
    <x v="0"/>
    <x v="1"/>
    <n v="369000"/>
  </r>
  <r>
    <d v="2014-03-15T00:00:00"/>
    <x v="7"/>
    <x v="0"/>
    <n v="2611"/>
    <x v="0"/>
    <n v="421000"/>
    <x v="0"/>
    <x v="0"/>
    <n v="421000"/>
  </r>
  <r>
    <d v="2014-03-15T00:00:00"/>
    <x v="7"/>
    <x v="0"/>
    <n v="2615"/>
    <x v="0"/>
    <n v="430000"/>
    <x v="0"/>
    <x v="1"/>
    <n v="430000"/>
  </r>
  <r>
    <d v="2014-03-15T00:00:00"/>
    <x v="7"/>
    <x v="0"/>
    <n v="2615"/>
    <x v="0"/>
    <n v="453000"/>
    <x v="0"/>
    <x v="0"/>
    <n v="453000"/>
  </r>
  <r>
    <d v="2014-03-15T00:00:00"/>
    <x v="7"/>
    <x v="0"/>
    <n v="2904"/>
    <x v="1"/>
    <n v="517500"/>
    <x v="0"/>
    <x v="0"/>
    <n v="517500"/>
  </r>
  <r>
    <d v="2014-03-15T00:00:00"/>
    <x v="7"/>
    <x v="0"/>
    <n v="2913"/>
    <x v="1"/>
    <n v="532500"/>
    <x v="0"/>
    <x v="0"/>
    <n v="532500"/>
  </r>
  <r>
    <d v="2014-03-15T00:00:00"/>
    <x v="7"/>
    <x v="0"/>
    <n v="2617"/>
    <x v="0"/>
    <n v="550000"/>
    <x v="0"/>
    <x v="1"/>
    <n v="550000"/>
  </r>
  <r>
    <d v="2014-03-15T00:00:00"/>
    <x v="7"/>
    <x v="0"/>
    <n v="2611"/>
    <x v="0"/>
    <n v="565000"/>
    <x v="0"/>
    <x v="0"/>
    <n v="565000"/>
  </r>
  <r>
    <d v="2014-03-15T00:00:00"/>
    <x v="7"/>
    <x v="0"/>
    <n v="2606"/>
    <x v="0"/>
    <n v="601000"/>
    <x v="0"/>
    <x v="1"/>
    <n v="601000"/>
  </r>
  <r>
    <d v="2014-03-15T00:00:00"/>
    <x v="7"/>
    <x v="0"/>
    <n v="2604"/>
    <x v="0"/>
    <n v="635000"/>
    <x v="0"/>
    <x v="1"/>
    <n v="635000"/>
  </r>
  <r>
    <d v="2014-03-15T00:00:00"/>
    <x v="7"/>
    <x v="0"/>
    <n v="2607"/>
    <x v="0"/>
    <n v="695000"/>
    <x v="0"/>
    <x v="0"/>
    <n v="695000"/>
  </r>
  <r>
    <d v="2014-03-15T00:00:00"/>
    <x v="7"/>
    <x v="0"/>
    <n v="2607"/>
    <x v="0"/>
    <n v="715000"/>
    <x v="0"/>
    <x v="3"/>
    <n v="715000"/>
  </r>
  <r>
    <d v="2014-03-15T00:00:00"/>
    <x v="7"/>
    <x v="0"/>
    <n v="2614"/>
    <x v="0"/>
    <n v="760000"/>
    <x v="0"/>
    <x v="3"/>
    <n v="760000"/>
  </r>
  <r>
    <d v="2014-03-15T00:00:00"/>
    <x v="7"/>
    <x v="0"/>
    <n v="2602"/>
    <x v="0"/>
    <n v="765000"/>
    <x v="0"/>
    <x v="3"/>
    <n v="765000"/>
  </r>
  <r>
    <d v="2014-03-15T00:00:00"/>
    <x v="7"/>
    <x v="0"/>
    <n v="2602"/>
    <x v="0"/>
    <n v="945000"/>
    <x v="0"/>
    <x v="1"/>
    <n v="945000"/>
  </r>
  <r>
    <d v="2014-03-15T00:00:00"/>
    <x v="7"/>
    <x v="0"/>
    <n v="2601"/>
    <x v="0"/>
    <n v="427000"/>
    <x v="1"/>
    <x v="2"/>
    <n v="427000"/>
  </r>
  <r>
    <d v="2014-03-17T00:00:00"/>
    <x v="7"/>
    <x v="0"/>
    <n v="2906"/>
    <x v="1"/>
    <n v="375000"/>
    <x v="0"/>
    <x v="1"/>
    <n v="375000"/>
  </r>
  <r>
    <d v="2014-03-17T00:00:00"/>
    <x v="7"/>
    <x v="0"/>
    <n v="2906"/>
    <x v="1"/>
    <n v="442000"/>
    <x v="0"/>
    <x v="0"/>
    <n v="442000"/>
  </r>
  <r>
    <d v="2014-03-17T00:00:00"/>
    <x v="7"/>
    <x v="0"/>
    <n v="2913"/>
    <x v="1"/>
    <n v="537500"/>
    <x v="0"/>
    <x v="1"/>
    <n v="537500"/>
  </r>
  <r>
    <d v="2014-03-17T00:00:00"/>
    <x v="7"/>
    <x v="0"/>
    <n v="2905"/>
    <x v="1"/>
    <n v="542000"/>
    <x v="0"/>
    <x v="1"/>
    <n v="542000"/>
  </r>
  <r>
    <d v="2014-03-17T00:00:00"/>
    <x v="7"/>
    <x v="0"/>
    <n v="2611"/>
    <x v="0"/>
    <n v="620000"/>
    <x v="0"/>
    <x v="0"/>
    <n v="620000"/>
  </r>
  <r>
    <d v="2014-03-17T00:00:00"/>
    <x v="7"/>
    <x v="0"/>
    <n v="2615"/>
    <x v="0"/>
    <n v="646500"/>
    <x v="0"/>
    <x v="0"/>
    <n v="646500"/>
  </r>
  <r>
    <d v="2014-03-17T00:00:00"/>
    <x v="7"/>
    <x v="0"/>
    <n v="2614"/>
    <x v="0"/>
    <n v="236000"/>
    <x v="1"/>
    <x v="2"/>
    <n v="236000"/>
  </r>
  <r>
    <d v="2014-03-18T00:00:00"/>
    <x v="7"/>
    <x v="0"/>
    <n v="2905"/>
    <x v="1"/>
    <n v="366000"/>
    <x v="0"/>
    <x v="1"/>
    <n v="366000"/>
  </r>
  <r>
    <d v="2014-03-18T00:00:00"/>
    <x v="7"/>
    <x v="0"/>
    <n v="2615"/>
    <x v="0"/>
    <n v="450000"/>
    <x v="0"/>
    <x v="0"/>
    <n v="450000"/>
  </r>
  <r>
    <d v="2014-03-18T00:00:00"/>
    <x v="7"/>
    <x v="0"/>
    <n v="2903"/>
    <x v="1"/>
    <n v="493000"/>
    <x v="0"/>
    <x v="1"/>
    <n v="493000"/>
  </r>
  <r>
    <d v="2014-03-18T00:00:00"/>
    <x v="7"/>
    <x v="0"/>
    <n v="2904"/>
    <x v="1"/>
    <n v="570000"/>
    <x v="0"/>
    <x v="0"/>
    <n v="570000"/>
  </r>
  <r>
    <d v="2014-03-18T00:00:00"/>
    <x v="7"/>
    <x v="0"/>
    <n v="2904"/>
    <x v="1"/>
    <n v="631500"/>
    <x v="0"/>
    <x v="0"/>
    <n v="631500"/>
  </r>
  <r>
    <d v="2014-03-18T00:00:00"/>
    <x v="7"/>
    <x v="0"/>
    <n v="2617"/>
    <x v="0"/>
    <n v="670000"/>
    <x v="0"/>
    <x v="1"/>
    <n v="670000"/>
  </r>
  <r>
    <d v="2014-03-18T00:00:00"/>
    <x v="7"/>
    <x v="0"/>
    <n v="2607"/>
    <x v="0"/>
    <n v="1400000"/>
    <x v="0"/>
    <x v="3"/>
    <n v="1400000"/>
  </r>
  <r>
    <d v="2014-03-18T00:00:00"/>
    <x v="7"/>
    <x v="0"/>
    <n v="2606"/>
    <x v="0"/>
    <n v="285000"/>
    <x v="1"/>
    <x v="2"/>
    <n v="285000"/>
  </r>
  <r>
    <d v="2014-03-18T00:00:00"/>
    <x v="7"/>
    <x v="0"/>
    <n v="2905"/>
    <x v="1"/>
    <n v="358000"/>
    <x v="1"/>
    <x v="1"/>
    <n v="358000"/>
  </r>
  <r>
    <d v="2014-03-18T00:00:00"/>
    <x v="7"/>
    <x v="0"/>
    <n v="2604"/>
    <x v="0"/>
    <n v="387500"/>
    <x v="1"/>
    <x v="2"/>
    <n v="387500"/>
  </r>
  <r>
    <d v="2014-03-18T00:00:00"/>
    <x v="7"/>
    <x v="0"/>
    <n v="2612"/>
    <x v="0"/>
    <n v="440000"/>
    <x v="1"/>
    <x v="2"/>
    <n v="440000"/>
  </r>
  <r>
    <d v="2014-03-19T00:00:00"/>
    <x v="7"/>
    <x v="0"/>
    <n v="2615"/>
    <x v="0"/>
    <n v="445000"/>
    <x v="0"/>
    <x v="1"/>
    <n v="445000"/>
  </r>
  <r>
    <d v="2014-03-19T00:00:00"/>
    <x v="7"/>
    <x v="0"/>
    <n v="2615"/>
    <x v="0"/>
    <n v="515000"/>
    <x v="0"/>
    <x v="0"/>
    <n v="515000"/>
  </r>
  <r>
    <d v="2014-03-19T00:00:00"/>
    <x v="7"/>
    <x v="0"/>
    <n v="2614"/>
    <x v="0"/>
    <n v="536000"/>
    <x v="0"/>
    <x v="1"/>
    <n v="536000"/>
  </r>
  <r>
    <d v="2014-03-19T00:00:00"/>
    <x v="7"/>
    <x v="0"/>
    <n v="2602"/>
    <x v="0"/>
    <n v="605000"/>
    <x v="0"/>
    <x v="1"/>
    <n v="605000"/>
  </r>
  <r>
    <d v="2014-03-19T00:00:00"/>
    <x v="7"/>
    <x v="0"/>
    <n v="2602"/>
    <x v="0"/>
    <n v="795000"/>
    <x v="0"/>
    <x v="3"/>
    <n v="795000"/>
  </r>
  <r>
    <d v="2014-03-19T00:00:00"/>
    <x v="7"/>
    <x v="0"/>
    <n v="2605"/>
    <x v="0"/>
    <n v="862000"/>
    <x v="0"/>
    <x v="0"/>
    <n v="862000"/>
  </r>
  <r>
    <d v="2014-03-19T00:00:00"/>
    <x v="7"/>
    <x v="0"/>
    <n v="2603"/>
    <x v="0"/>
    <n v="980000"/>
    <x v="0"/>
    <x v="1"/>
    <n v="980000"/>
  </r>
  <r>
    <d v="2014-03-19T00:00:00"/>
    <x v="7"/>
    <x v="0"/>
    <n v="2913"/>
    <x v="1"/>
    <n v="282500"/>
    <x v="1"/>
    <x v="4"/>
    <n v="282500"/>
  </r>
  <r>
    <d v="2014-03-19T00:00:00"/>
    <x v="7"/>
    <x v="0"/>
    <n v="2615"/>
    <x v="0"/>
    <n v="340000"/>
    <x v="1"/>
    <x v="2"/>
    <n v="340000"/>
  </r>
  <r>
    <d v="2014-03-19T00:00:00"/>
    <x v="7"/>
    <x v="0"/>
    <n v="2612"/>
    <x v="0"/>
    <n v="435000"/>
    <x v="1"/>
    <x v="2"/>
    <n v="435000"/>
  </r>
  <r>
    <d v="2014-03-19T00:00:00"/>
    <x v="7"/>
    <x v="0"/>
    <n v="2604"/>
    <x v="0"/>
    <n v="520000"/>
    <x v="1"/>
    <x v="1"/>
    <n v="520000"/>
  </r>
  <r>
    <d v="2014-03-20T00:00:00"/>
    <x v="7"/>
    <x v="0"/>
    <n v="2904"/>
    <x v="1"/>
    <n v="475000"/>
    <x v="0"/>
    <x v="1"/>
    <n v="475000"/>
  </r>
  <r>
    <d v="2014-03-20T00:00:00"/>
    <x v="7"/>
    <x v="0"/>
    <n v="2611"/>
    <x v="0"/>
    <n v="553000"/>
    <x v="0"/>
    <x v="0"/>
    <n v="553000"/>
  </r>
  <r>
    <d v="2014-03-20T00:00:00"/>
    <x v="7"/>
    <x v="0"/>
    <n v="2602"/>
    <x v="0"/>
    <n v="650000"/>
    <x v="0"/>
    <x v="0"/>
    <n v="650000"/>
  </r>
  <r>
    <d v="2014-03-20T00:00:00"/>
    <x v="7"/>
    <x v="0"/>
    <n v="2905"/>
    <x v="1"/>
    <n v="665000"/>
    <x v="0"/>
    <x v="0"/>
    <n v="665000"/>
  </r>
  <r>
    <d v="2014-03-20T00:00:00"/>
    <x v="7"/>
    <x v="0"/>
    <n v="2607"/>
    <x v="0"/>
    <n v="740000"/>
    <x v="0"/>
    <x v="0"/>
    <n v="740000"/>
  </r>
  <r>
    <d v="2014-03-20T00:00:00"/>
    <x v="7"/>
    <x v="0"/>
    <n v="2605"/>
    <x v="0"/>
    <n v="1234000"/>
    <x v="0"/>
    <x v="0"/>
    <n v="1234000"/>
  </r>
  <r>
    <d v="2014-03-20T00:00:00"/>
    <x v="7"/>
    <x v="0"/>
    <n v="2604"/>
    <x v="0"/>
    <n v="395000"/>
    <x v="1"/>
    <x v="4"/>
    <n v="395000"/>
  </r>
  <r>
    <d v="2014-03-21T00:00:00"/>
    <x v="7"/>
    <x v="0"/>
    <n v="2615"/>
    <x v="0"/>
    <n v="373000"/>
    <x v="0"/>
    <x v="1"/>
    <n v="373000"/>
  </r>
  <r>
    <d v="2014-03-21T00:00:00"/>
    <x v="7"/>
    <x v="0"/>
    <n v="2905"/>
    <x v="1"/>
    <n v="380000"/>
    <x v="0"/>
    <x v="1"/>
    <n v="380000"/>
  </r>
  <r>
    <d v="2014-03-21T00:00:00"/>
    <x v="7"/>
    <x v="0"/>
    <n v="2913"/>
    <x v="1"/>
    <n v="390000"/>
    <x v="0"/>
    <x v="1"/>
    <n v="390000"/>
  </r>
  <r>
    <d v="2014-03-21T00:00:00"/>
    <x v="7"/>
    <x v="0"/>
    <n v="2614"/>
    <x v="0"/>
    <n v="468000"/>
    <x v="0"/>
    <x v="1"/>
    <n v="468000"/>
  </r>
  <r>
    <d v="2014-03-21T00:00:00"/>
    <x v="7"/>
    <x v="0"/>
    <n v="2905"/>
    <x v="1"/>
    <n v="487500"/>
    <x v="0"/>
    <x v="1"/>
    <n v="487500"/>
  </r>
  <r>
    <d v="2014-03-21T00:00:00"/>
    <x v="7"/>
    <x v="0"/>
    <n v="2905"/>
    <x v="1"/>
    <n v="490000"/>
    <x v="0"/>
    <x v="0"/>
    <n v="490000"/>
  </r>
  <r>
    <d v="2014-03-21T00:00:00"/>
    <x v="7"/>
    <x v="0"/>
    <n v="2604"/>
    <x v="0"/>
    <n v="549000"/>
    <x v="0"/>
    <x v="1"/>
    <n v="549000"/>
  </r>
  <r>
    <d v="2014-03-21T00:00:00"/>
    <x v="7"/>
    <x v="0"/>
    <n v="2905"/>
    <x v="1"/>
    <n v="565000"/>
    <x v="0"/>
    <x v="3"/>
    <n v="565000"/>
  </r>
  <r>
    <d v="2014-03-21T00:00:00"/>
    <x v="7"/>
    <x v="0"/>
    <n v="2615"/>
    <x v="0"/>
    <n v="591000"/>
    <x v="0"/>
    <x v="0"/>
    <n v="591000"/>
  </r>
  <r>
    <d v="2014-03-21T00:00:00"/>
    <x v="7"/>
    <x v="0"/>
    <n v="2914"/>
    <x v="1"/>
    <n v="661600"/>
    <x v="0"/>
    <x v="1"/>
    <n v="661600"/>
  </r>
  <r>
    <d v="2014-03-21T00:00:00"/>
    <x v="7"/>
    <x v="0"/>
    <n v="2605"/>
    <x v="0"/>
    <n v="720000"/>
    <x v="0"/>
    <x v="0"/>
    <n v="720000"/>
  </r>
  <r>
    <d v="2014-03-21T00:00:00"/>
    <x v="7"/>
    <x v="0"/>
    <n v="2607"/>
    <x v="0"/>
    <n v="1100000"/>
    <x v="0"/>
    <x v="0"/>
    <n v="1100000"/>
  </r>
  <r>
    <d v="2014-03-21T00:00:00"/>
    <x v="7"/>
    <x v="0"/>
    <n v="2600"/>
    <x v="0"/>
    <n v="1500000"/>
    <x v="0"/>
    <x v="0"/>
    <n v="1500000"/>
  </r>
  <r>
    <d v="2014-03-21T00:00:00"/>
    <x v="7"/>
    <x v="0"/>
    <n v="2602"/>
    <x v="0"/>
    <n v="258000"/>
    <x v="1"/>
    <x v="4"/>
    <n v="258000"/>
  </r>
  <r>
    <d v="2014-03-21T00:00:00"/>
    <x v="7"/>
    <x v="0"/>
    <n v="2605"/>
    <x v="0"/>
    <n v="338000"/>
    <x v="1"/>
    <x v="2"/>
    <n v="338000"/>
  </r>
  <r>
    <d v="2014-03-21T00:00:00"/>
    <x v="7"/>
    <x v="0"/>
    <n v="2604"/>
    <x v="0"/>
    <n v="342000"/>
    <x v="1"/>
    <x v="4"/>
    <n v="342000"/>
  </r>
  <r>
    <d v="2014-03-21T00:00:00"/>
    <x v="7"/>
    <x v="0"/>
    <n v="2600"/>
    <x v="0"/>
    <n v="559000"/>
    <x v="1"/>
    <x v="2"/>
    <n v="559000"/>
  </r>
  <r>
    <d v="2014-03-21T00:00:00"/>
    <x v="7"/>
    <x v="0"/>
    <n v="2604"/>
    <x v="0"/>
    <n v="608000"/>
    <x v="1"/>
    <x v="2"/>
    <n v="608000"/>
  </r>
  <r>
    <d v="2014-03-22T00:00:00"/>
    <x v="7"/>
    <x v="0"/>
    <n v="2614"/>
    <x v="0"/>
    <n v="430000"/>
    <x v="0"/>
    <x v="1"/>
    <n v="430000"/>
  </r>
  <r>
    <d v="2014-03-22T00:00:00"/>
    <x v="7"/>
    <x v="0"/>
    <n v="2615"/>
    <x v="0"/>
    <n v="437000"/>
    <x v="0"/>
    <x v="1"/>
    <n v="437000"/>
  </r>
  <r>
    <d v="2014-03-22T00:00:00"/>
    <x v="7"/>
    <x v="0"/>
    <n v="2617"/>
    <x v="0"/>
    <n v="565000"/>
    <x v="0"/>
    <x v="1"/>
    <n v="565000"/>
  </r>
  <r>
    <d v="2014-03-22T00:00:00"/>
    <x v="7"/>
    <x v="0"/>
    <n v="2607"/>
    <x v="0"/>
    <n v="702000"/>
    <x v="0"/>
    <x v="3"/>
    <n v="702000"/>
  </r>
  <r>
    <d v="2014-03-22T00:00:00"/>
    <x v="7"/>
    <x v="0"/>
    <n v="2605"/>
    <x v="0"/>
    <n v="705000"/>
    <x v="0"/>
    <x v="1"/>
    <n v="705000"/>
  </r>
  <r>
    <d v="2014-03-22T00:00:00"/>
    <x v="7"/>
    <x v="0"/>
    <n v="2607"/>
    <x v="0"/>
    <n v="838000"/>
    <x v="0"/>
    <x v="0"/>
    <n v="838000"/>
  </r>
  <r>
    <d v="2014-03-22T00:00:00"/>
    <x v="7"/>
    <x v="0"/>
    <n v="2605"/>
    <x v="0"/>
    <n v="840000"/>
    <x v="0"/>
    <x v="0"/>
    <n v="840000"/>
  </r>
  <r>
    <d v="2014-03-22T00:00:00"/>
    <x v="7"/>
    <x v="0"/>
    <n v="2604"/>
    <x v="0"/>
    <n v="900000"/>
    <x v="0"/>
    <x v="0"/>
    <n v="900000"/>
  </r>
  <r>
    <d v="2014-03-22T00:00:00"/>
    <x v="7"/>
    <x v="0"/>
    <n v="2612"/>
    <x v="0"/>
    <n v="1005000"/>
    <x v="0"/>
    <x v="0"/>
    <n v="1005000"/>
  </r>
  <r>
    <d v="2014-03-22T00:00:00"/>
    <x v="7"/>
    <x v="0"/>
    <n v="2611"/>
    <x v="0"/>
    <n v="1115000"/>
    <x v="0"/>
    <x v="0"/>
    <n v="1115000"/>
  </r>
  <r>
    <d v="2014-03-22T00:00:00"/>
    <x v="7"/>
    <x v="0"/>
    <n v="2617"/>
    <x v="0"/>
    <n v="393000"/>
    <x v="1"/>
    <x v="2"/>
    <n v="393000"/>
  </r>
  <r>
    <d v="2014-03-23T00:00:00"/>
    <x v="7"/>
    <x v="0"/>
    <n v="2615"/>
    <x v="0"/>
    <n v="440000"/>
    <x v="0"/>
    <x v="1"/>
    <n v="440000"/>
  </r>
  <r>
    <d v="2014-03-24T00:00:00"/>
    <x v="7"/>
    <x v="0"/>
    <n v="2905"/>
    <x v="1"/>
    <n v="330000"/>
    <x v="0"/>
    <x v="2"/>
    <n v="330000"/>
  </r>
  <r>
    <d v="2014-03-24T00:00:00"/>
    <x v="7"/>
    <x v="0"/>
    <n v="2914"/>
    <x v="1"/>
    <n v="355000"/>
    <x v="0"/>
    <x v="0"/>
    <n v="355000"/>
  </r>
  <r>
    <d v="2014-03-24T00:00:00"/>
    <x v="7"/>
    <x v="0"/>
    <n v="2615"/>
    <x v="0"/>
    <n v="360000"/>
    <x v="0"/>
    <x v="1"/>
    <n v="360000"/>
  </r>
  <r>
    <d v="2014-03-24T00:00:00"/>
    <x v="7"/>
    <x v="0"/>
    <n v="2617"/>
    <x v="0"/>
    <n v="417000"/>
    <x v="0"/>
    <x v="1"/>
    <n v="417000"/>
  </r>
  <r>
    <d v="2014-03-24T00:00:00"/>
    <x v="7"/>
    <x v="0"/>
    <n v="2617"/>
    <x v="0"/>
    <n v="440000"/>
    <x v="0"/>
    <x v="1"/>
    <n v="440000"/>
  </r>
  <r>
    <d v="2014-03-24T00:00:00"/>
    <x v="7"/>
    <x v="0"/>
    <n v="2906"/>
    <x v="1"/>
    <n v="475000"/>
    <x v="0"/>
    <x v="0"/>
    <n v="475000"/>
  </r>
  <r>
    <d v="2014-03-24T00:00:00"/>
    <x v="7"/>
    <x v="0"/>
    <n v="2905"/>
    <x v="1"/>
    <n v="482500"/>
    <x v="0"/>
    <x v="1"/>
    <n v="482500"/>
  </r>
  <r>
    <d v="2014-03-24T00:00:00"/>
    <x v="7"/>
    <x v="0"/>
    <n v="2606"/>
    <x v="0"/>
    <n v="750000"/>
    <x v="0"/>
    <x v="0"/>
    <n v="750000"/>
  </r>
  <r>
    <d v="2014-03-24T00:00:00"/>
    <x v="7"/>
    <x v="0"/>
    <n v="2603"/>
    <x v="0"/>
    <n v="865000"/>
    <x v="0"/>
    <x v="1"/>
    <n v="865000"/>
  </r>
  <r>
    <d v="2014-03-24T00:00:00"/>
    <x v="7"/>
    <x v="0"/>
    <n v="2600"/>
    <x v="0"/>
    <n v="865000"/>
    <x v="0"/>
    <x v="0"/>
    <n v="865000"/>
  </r>
  <r>
    <d v="2014-03-25T00:00:00"/>
    <x v="7"/>
    <x v="0"/>
    <n v="2906"/>
    <x v="1"/>
    <n v="382500"/>
    <x v="0"/>
    <x v="1"/>
    <n v="382500"/>
  </r>
  <r>
    <d v="2014-03-25T00:00:00"/>
    <x v="7"/>
    <x v="0"/>
    <n v="2615"/>
    <x v="0"/>
    <n v="405000"/>
    <x v="0"/>
    <x v="1"/>
    <n v="405000"/>
  </r>
  <r>
    <d v="2014-03-25T00:00:00"/>
    <x v="7"/>
    <x v="0"/>
    <n v="2913"/>
    <x v="1"/>
    <n v="457000"/>
    <x v="0"/>
    <x v="1"/>
    <n v="457000"/>
  </r>
  <r>
    <d v="2014-03-25T00:00:00"/>
    <x v="7"/>
    <x v="0"/>
    <n v="2607"/>
    <x v="0"/>
    <n v="540000"/>
    <x v="0"/>
    <x v="1"/>
    <n v="540000"/>
  </r>
  <r>
    <d v="2014-03-25T00:00:00"/>
    <x v="7"/>
    <x v="0"/>
    <n v="2906"/>
    <x v="1"/>
    <n v="593000"/>
    <x v="0"/>
    <x v="0"/>
    <n v="593000"/>
  </r>
  <r>
    <d v="2014-03-25T00:00:00"/>
    <x v="7"/>
    <x v="0"/>
    <n v="2605"/>
    <x v="0"/>
    <n v="877500"/>
    <x v="0"/>
    <x v="1"/>
    <n v="877500"/>
  </r>
  <r>
    <d v="2014-03-26T00:00:00"/>
    <x v="7"/>
    <x v="0"/>
    <n v="2615"/>
    <x v="0"/>
    <n v="295000"/>
    <x v="0"/>
    <x v="1"/>
    <n v="295000"/>
  </r>
  <r>
    <d v="2014-03-26T00:00:00"/>
    <x v="7"/>
    <x v="0"/>
    <n v="2615"/>
    <x v="0"/>
    <n v="405000"/>
    <x v="0"/>
    <x v="1"/>
    <n v="405000"/>
  </r>
  <r>
    <d v="2014-03-26T00:00:00"/>
    <x v="7"/>
    <x v="0"/>
    <n v="2615"/>
    <x v="0"/>
    <n v="420000"/>
    <x v="0"/>
    <x v="1"/>
    <n v="420000"/>
  </r>
  <r>
    <d v="2014-03-26T00:00:00"/>
    <x v="7"/>
    <x v="0"/>
    <n v="2617"/>
    <x v="0"/>
    <n v="445000"/>
    <x v="0"/>
    <x v="1"/>
    <n v="445000"/>
  </r>
  <r>
    <d v="2014-03-26T00:00:00"/>
    <x v="7"/>
    <x v="0"/>
    <n v="2611"/>
    <x v="0"/>
    <n v="575000"/>
    <x v="0"/>
    <x v="0"/>
    <n v="575000"/>
  </r>
  <r>
    <d v="2014-03-26T00:00:00"/>
    <x v="7"/>
    <x v="0"/>
    <n v="2906"/>
    <x v="1"/>
    <n v="595000"/>
    <x v="0"/>
    <x v="0"/>
    <n v="595000"/>
  </r>
  <r>
    <d v="2014-03-26T00:00:00"/>
    <x v="7"/>
    <x v="0"/>
    <n v="2612"/>
    <x v="0"/>
    <n v="750000"/>
    <x v="0"/>
    <x v="0"/>
    <n v="750000"/>
  </r>
  <r>
    <d v="2014-03-26T00:00:00"/>
    <x v="7"/>
    <x v="0"/>
    <n v="2600"/>
    <x v="0"/>
    <n v="828000"/>
    <x v="0"/>
    <x v="1"/>
    <n v="828000"/>
  </r>
  <r>
    <d v="2014-03-26T00:00:00"/>
    <x v="7"/>
    <x v="0"/>
    <n v="2604"/>
    <x v="0"/>
    <n v="1480000"/>
    <x v="0"/>
    <x v="0"/>
    <n v="1480000"/>
  </r>
  <r>
    <d v="2014-03-26T00:00:00"/>
    <x v="7"/>
    <x v="0"/>
    <n v="2600"/>
    <x v="0"/>
    <n v="1650000"/>
    <x v="0"/>
    <x v="0"/>
    <n v="1650000"/>
  </r>
  <r>
    <d v="2014-03-26T00:00:00"/>
    <x v="7"/>
    <x v="0"/>
    <n v="2912"/>
    <x v="1"/>
    <n v="378318"/>
    <x v="1"/>
    <x v="2"/>
    <n v="378318"/>
  </r>
  <r>
    <d v="2014-03-26T00:00:00"/>
    <x v="7"/>
    <x v="0"/>
    <n v="2603"/>
    <x v="0"/>
    <n v="607000"/>
    <x v="1"/>
    <x v="2"/>
    <n v="607000"/>
  </r>
  <r>
    <d v="2014-03-27T00:00:00"/>
    <x v="7"/>
    <x v="0"/>
    <n v="2903"/>
    <x v="1"/>
    <n v="400000"/>
    <x v="0"/>
    <x v="1"/>
    <n v="400000"/>
  </r>
  <r>
    <d v="2014-03-27T00:00:00"/>
    <x v="7"/>
    <x v="0"/>
    <n v="2914"/>
    <x v="1"/>
    <n v="400000"/>
    <x v="0"/>
    <x v="1"/>
    <n v="400000"/>
  </r>
  <r>
    <d v="2014-03-27T00:00:00"/>
    <x v="7"/>
    <x v="0"/>
    <n v="2611"/>
    <x v="0"/>
    <n v="425000"/>
    <x v="0"/>
    <x v="1"/>
    <n v="425000"/>
  </r>
  <r>
    <d v="2014-03-27T00:00:00"/>
    <x v="7"/>
    <x v="0"/>
    <n v="2902"/>
    <x v="1"/>
    <n v="428000"/>
    <x v="0"/>
    <x v="1"/>
    <n v="428000"/>
  </r>
  <r>
    <d v="2014-03-27T00:00:00"/>
    <x v="7"/>
    <x v="0"/>
    <n v="2913"/>
    <x v="1"/>
    <n v="490000"/>
    <x v="0"/>
    <x v="1"/>
    <n v="490000"/>
  </r>
  <r>
    <d v="2014-03-27T00:00:00"/>
    <x v="7"/>
    <x v="0"/>
    <n v="2902"/>
    <x v="1"/>
    <n v="495000"/>
    <x v="0"/>
    <x v="0"/>
    <n v="495000"/>
  </r>
  <r>
    <d v="2014-03-27T00:00:00"/>
    <x v="7"/>
    <x v="0"/>
    <n v="2615"/>
    <x v="0"/>
    <n v="565000"/>
    <x v="0"/>
    <x v="0"/>
    <n v="565000"/>
  </r>
  <r>
    <d v="2014-03-27T00:00:00"/>
    <x v="7"/>
    <x v="0"/>
    <n v="2914"/>
    <x v="1"/>
    <n v="565000"/>
    <x v="0"/>
    <x v="0"/>
    <n v="565000"/>
  </r>
  <r>
    <d v="2014-03-27T00:00:00"/>
    <x v="7"/>
    <x v="0"/>
    <n v="2911"/>
    <x v="1"/>
    <n v="650000"/>
    <x v="0"/>
    <x v="0"/>
    <n v="650000"/>
  </r>
  <r>
    <d v="2014-03-27T00:00:00"/>
    <x v="7"/>
    <x v="0"/>
    <n v="2612"/>
    <x v="0"/>
    <n v="675000"/>
    <x v="0"/>
    <x v="1"/>
    <n v="675000"/>
  </r>
  <r>
    <d v="2014-03-27T00:00:00"/>
    <x v="7"/>
    <x v="0"/>
    <n v="2605"/>
    <x v="0"/>
    <n v="792500"/>
    <x v="0"/>
    <x v="1"/>
    <n v="792500"/>
  </r>
  <r>
    <d v="2014-03-27T00:00:00"/>
    <x v="7"/>
    <x v="0"/>
    <n v="2617"/>
    <x v="0"/>
    <n v="250000"/>
    <x v="1"/>
    <x v="2"/>
    <n v="250000"/>
  </r>
  <r>
    <d v="2014-03-27T00:00:00"/>
    <x v="7"/>
    <x v="0"/>
    <n v="2602"/>
    <x v="0"/>
    <n v="355000"/>
    <x v="1"/>
    <x v="2"/>
    <n v="355000"/>
  </r>
  <r>
    <d v="2014-03-28T00:00:00"/>
    <x v="7"/>
    <x v="0"/>
    <n v="2903"/>
    <x v="1"/>
    <n v="350000"/>
    <x v="0"/>
    <x v="1"/>
    <n v="350000"/>
  </r>
  <r>
    <d v="2014-03-28T00:00:00"/>
    <x v="7"/>
    <x v="0"/>
    <n v="2615"/>
    <x v="0"/>
    <n v="398500"/>
    <x v="0"/>
    <x v="1"/>
    <n v="398500"/>
  </r>
  <r>
    <d v="2014-03-28T00:00:00"/>
    <x v="7"/>
    <x v="0"/>
    <n v="2615"/>
    <x v="0"/>
    <n v="440000"/>
    <x v="0"/>
    <x v="0"/>
    <n v="440000"/>
  </r>
  <r>
    <d v="2014-03-28T00:00:00"/>
    <x v="7"/>
    <x v="0"/>
    <n v="2914"/>
    <x v="1"/>
    <n v="443000"/>
    <x v="0"/>
    <x v="1"/>
    <n v="443000"/>
  </r>
  <r>
    <d v="2014-03-28T00:00:00"/>
    <x v="7"/>
    <x v="0"/>
    <n v="2913"/>
    <x v="1"/>
    <n v="472000"/>
    <x v="0"/>
    <x v="0"/>
    <n v="472000"/>
  </r>
  <r>
    <d v="2014-03-28T00:00:00"/>
    <x v="7"/>
    <x v="0"/>
    <n v="2617"/>
    <x v="0"/>
    <n v="525000"/>
    <x v="0"/>
    <x v="0"/>
    <n v="525000"/>
  </r>
  <r>
    <d v="2014-03-28T00:00:00"/>
    <x v="7"/>
    <x v="0"/>
    <n v="2611"/>
    <x v="0"/>
    <n v="529000"/>
    <x v="0"/>
    <x v="0"/>
    <n v="529000"/>
  </r>
  <r>
    <d v="2014-03-28T00:00:00"/>
    <x v="7"/>
    <x v="0"/>
    <n v="2914"/>
    <x v="1"/>
    <n v="652000"/>
    <x v="0"/>
    <x v="0"/>
    <n v="652000"/>
  </r>
  <r>
    <d v="2014-03-28T00:00:00"/>
    <x v="7"/>
    <x v="0"/>
    <n v="2602"/>
    <x v="0"/>
    <n v="690000"/>
    <x v="0"/>
    <x v="0"/>
    <n v="690000"/>
  </r>
  <r>
    <d v="2014-03-28T00:00:00"/>
    <x v="7"/>
    <x v="0"/>
    <n v="2600"/>
    <x v="0"/>
    <n v="808000"/>
    <x v="0"/>
    <x v="1"/>
    <n v="808000"/>
  </r>
  <r>
    <d v="2014-03-28T00:00:00"/>
    <x v="7"/>
    <x v="0"/>
    <n v="2913"/>
    <x v="1"/>
    <n v="870000"/>
    <x v="0"/>
    <x v="0"/>
    <n v="870000"/>
  </r>
  <r>
    <d v="2014-03-29T00:00:00"/>
    <x v="7"/>
    <x v="0"/>
    <n v="2607"/>
    <x v="0"/>
    <n v="555000"/>
    <x v="0"/>
    <x v="1"/>
    <n v="555000"/>
  </r>
  <r>
    <d v="2014-03-29T00:00:00"/>
    <x v="7"/>
    <x v="0"/>
    <n v="2615"/>
    <x v="0"/>
    <n v="615000"/>
    <x v="0"/>
    <x v="3"/>
    <n v="615000"/>
  </r>
  <r>
    <d v="2014-03-29T00:00:00"/>
    <x v="7"/>
    <x v="0"/>
    <n v="2913"/>
    <x v="1"/>
    <n v="660000"/>
    <x v="0"/>
    <x v="0"/>
    <n v="660000"/>
  </r>
  <r>
    <d v="2014-03-29T00:00:00"/>
    <x v="7"/>
    <x v="0"/>
    <n v="2905"/>
    <x v="1"/>
    <n v="660000"/>
    <x v="0"/>
    <x v="3"/>
    <n v="660000"/>
  </r>
  <r>
    <d v="2014-03-29T00:00:00"/>
    <x v="7"/>
    <x v="0"/>
    <n v="2913"/>
    <x v="1"/>
    <n v="910000"/>
    <x v="0"/>
    <x v="0"/>
    <n v="910000"/>
  </r>
  <r>
    <d v="2014-03-29T00:00:00"/>
    <x v="7"/>
    <x v="0"/>
    <n v="2600"/>
    <x v="0"/>
    <n v="975000"/>
    <x v="0"/>
    <x v="0"/>
    <n v="975000"/>
  </r>
  <r>
    <d v="2014-03-29T00:00:00"/>
    <x v="7"/>
    <x v="0"/>
    <n v="2605"/>
    <x v="0"/>
    <n v="1000000"/>
    <x v="0"/>
    <x v="3"/>
    <n v="1000000"/>
  </r>
  <r>
    <d v="2014-03-29T00:00:00"/>
    <x v="7"/>
    <x v="0"/>
    <n v="2602"/>
    <x v="0"/>
    <n v="1015000"/>
    <x v="0"/>
    <x v="0"/>
    <n v="1015000"/>
  </r>
  <r>
    <d v="2014-03-31T00:00:00"/>
    <x v="7"/>
    <x v="0"/>
    <n v="2905"/>
    <x v="1"/>
    <n v="370000"/>
    <x v="0"/>
    <x v="1"/>
    <n v="370000"/>
  </r>
  <r>
    <d v="2014-03-31T00:00:00"/>
    <x v="7"/>
    <x v="0"/>
    <n v="2615"/>
    <x v="0"/>
    <n v="389000"/>
    <x v="0"/>
    <x v="1"/>
    <n v="389000"/>
  </r>
  <r>
    <d v="2014-03-31T00:00:00"/>
    <x v="7"/>
    <x v="0"/>
    <n v="2904"/>
    <x v="1"/>
    <n v="430000"/>
    <x v="0"/>
    <x v="1"/>
    <n v="430000"/>
  </r>
  <r>
    <d v="2014-03-31T00:00:00"/>
    <x v="7"/>
    <x v="0"/>
    <n v="2902"/>
    <x v="1"/>
    <n v="435000"/>
    <x v="0"/>
    <x v="1"/>
    <n v="435000"/>
  </r>
  <r>
    <d v="2014-03-31T00:00:00"/>
    <x v="7"/>
    <x v="0"/>
    <n v="2905"/>
    <x v="1"/>
    <n v="500000"/>
    <x v="0"/>
    <x v="0"/>
    <n v="500000"/>
  </r>
  <r>
    <d v="2014-03-31T00:00:00"/>
    <x v="7"/>
    <x v="0"/>
    <n v="2914"/>
    <x v="1"/>
    <n v="512500"/>
    <x v="0"/>
    <x v="3"/>
    <n v="512500"/>
  </r>
  <r>
    <d v="2014-03-31T00:00:00"/>
    <x v="7"/>
    <x v="0"/>
    <n v="2914"/>
    <x v="1"/>
    <n v="543000"/>
    <x v="0"/>
    <x v="0"/>
    <n v="543000"/>
  </r>
  <r>
    <d v="2014-03-31T00:00:00"/>
    <x v="7"/>
    <x v="0"/>
    <n v="2913"/>
    <x v="1"/>
    <n v="591000"/>
    <x v="0"/>
    <x v="0"/>
    <n v="591000"/>
  </r>
  <r>
    <d v="2014-03-31T00:00:00"/>
    <x v="7"/>
    <x v="0"/>
    <n v="2602"/>
    <x v="0"/>
    <n v="675000"/>
    <x v="0"/>
    <x v="1"/>
    <n v="675000"/>
  </r>
  <r>
    <d v="2014-03-31T00:00:00"/>
    <x v="7"/>
    <x v="0"/>
    <n v="2617"/>
    <x v="0"/>
    <n v="780000"/>
    <x v="0"/>
    <x v="3"/>
    <n v="780000"/>
  </r>
  <r>
    <d v="2014-03-31T00:00:00"/>
    <x v="7"/>
    <x v="0"/>
    <n v="2914"/>
    <x v="1"/>
    <n v="850000"/>
    <x v="0"/>
    <x v="0"/>
    <n v="850000"/>
  </r>
  <r>
    <d v="2014-03-31T00:00:00"/>
    <x v="7"/>
    <x v="0"/>
    <n v="2603"/>
    <x v="0"/>
    <n v="1200000"/>
    <x v="0"/>
    <x v="0"/>
    <n v="1200000"/>
  </r>
  <r>
    <d v="2014-03-31T00:00:00"/>
    <x v="7"/>
    <x v="0"/>
    <n v="2606"/>
    <x v="0"/>
    <n v="380000"/>
    <x v="1"/>
    <x v="2"/>
    <n v="380000"/>
  </r>
  <r>
    <d v="2014-03-31T00:00:00"/>
    <x v="7"/>
    <x v="0"/>
    <n v="2900"/>
    <x v="0"/>
    <n v="382000"/>
    <x v="1"/>
    <x v="2"/>
    <n v="382000"/>
  </r>
  <r>
    <d v="2014-03-31T00:00:00"/>
    <x v="7"/>
    <x v="0"/>
    <n v="2604"/>
    <x v="0"/>
    <n v="420000"/>
    <x v="1"/>
    <x v="2"/>
    <n v="420000"/>
  </r>
  <r>
    <d v="2014-03-31T00:00:00"/>
    <x v="7"/>
    <x v="0"/>
    <n v="2604"/>
    <x v="0"/>
    <n v="490000"/>
    <x v="1"/>
    <x v="4"/>
    <n v="490000"/>
  </r>
  <r>
    <d v="2014-04-01T00:00:00"/>
    <x v="7"/>
    <x v="1"/>
    <n v="2615"/>
    <x v="0"/>
    <n v="350000"/>
    <x v="0"/>
    <x v="1"/>
    <n v="350000"/>
  </r>
  <r>
    <d v="2014-04-01T00:00:00"/>
    <x v="7"/>
    <x v="1"/>
    <n v="2902"/>
    <x v="1"/>
    <n v="440000"/>
    <x v="0"/>
    <x v="1"/>
    <n v="440000"/>
  </r>
  <r>
    <d v="2014-04-01T00:00:00"/>
    <x v="7"/>
    <x v="1"/>
    <n v="2914"/>
    <x v="1"/>
    <n v="472000"/>
    <x v="0"/>
    <x v="1"/>
    <n v="472000"/>
  </r>
  <r>
    <d v="2014-04-01T00:00:00"/>
    <x v="7"/>
    <x v="1"/>
    <n v="2611"/>
    <x v="0"/>
    <n v="515000"/>
    <x v="0"/>
    <x v="1"/>
    <n v="515000"/>
  </r>
  <r>
    <d v="2014-04-01T00:00:00"/>
    <x v="7"/>
    <x v="1"/>
    <n v="2904"/>
    <x v="1"/>
    <n v="575000"/>
    <x v="0"/>
    <x v="0"/>
    <n v="575000"/>
  </r>
  <r>
    <d v="2014-04-01T00:00:00"/>
    <x v="7"/>
    <x v="1"/>
    <n v="2913"/>
    <x v="1"/>
    <n v="940000"/>
    <x v="0"/>
    <x v="3"/>
    <n v="940000"/>
  </r>
  <r>
    <d v="2014-04-01T00:00:00"/>
    <x v="7"/>
    <x v="1"/>
    <n v="2611"/>
    <x v="0"/>
    <n v="1050000"/>
    <x v="0"/>
    <x v="3"/>
    <n v="1050000"/>
  </r>
  <r>
    <d v="2014-04-02T00:00:00"/>
    <x v="7"/>
    <x v="1"/>
    <n v="2615"/>
    <x v="0"/>
    <n v="370000"/>
    <x v="0"/>
    <x v="2"/>
    <n v="370000"/>
  </r>
  <r>
    <d v="2014-04-02T00:00:00"/>
    <x v="7"/>
    <x v="1"/>
    <n v="2913"/>
    <x v="1"/>
    <n v="371000"/>
    <x v="0"/>
    <x v="1"/>
    <n v="371000"/>
  </r>
  <r>
    <d v="2014-04-02T00:00:00"/>
    <x v="7"/>
    <x v="1"/>
    <n v="2905"/>
    <x v="1"/>
    <n v="385000"/>
    <x v="0"/>
    <x v="1"/>
    <n v="385000"/>
  </r>
  <r>
    <d v="2014-04-02T00:00:00"/>
    <x v="7"/>
    <x v="1"/>
    <n v="2914"/>
    <x v="1"/>
    <n v="445000"/>
    <x v="0"/>
    <x v="1"/>
    <n v="445000"/>
  </r>
  <r>
    <d v="2014-04-02T00:00:00"/>
    <x v="7"/>
    <x v="1"/>
    <n v="2914"/>
    <x v="1"/>
    <n v="500000"/>
    <x v="0"/>
    <x v="1"/>
    <n v="500000"/>
  </r>
  <r>
    <d v="2014-04-02T00:00:00"/>
    <x v="7"/>
    <x v="1"/>
    <n v="2615"/>
    <x v="0"/>
    <n v="505000"/>
    <x v="0"/>
    <x v="1"/>
    <n v="505000"/>
  </r>
  <r>
    <d v="2014-04-02T00:00:00"/>
    <x v="7"/>
    <x v="1"/>
    <n v="2607"/>
    <x v="0"/>
    <n v="545000"/>
    <x v="0"/>
    <x v="1"/>
    <n v="545000"/>
  </r>
  <r>
    <d v="2014-04-02T00:00:00"/>
    <x v="7"/>
    <x v="1"/>
    <n v="2902"/>
    <x v="1"/>
    <n v="620000"/>
    <x v="0"/>
    <x v="3"/>
    <n v="620000"/>
  </r>
  <r>
    <d v="2014-04-02T00:00:00"/>
    <x v="7"/>
    <x v="1"/>
    <n v="2602"/>
    <x v="0"/>
    <n v="695000"/>
    <x v="0"/>
    <x v="1"/>
    <n v="695000"/>
  </r>
  <r>
    <d v="2014-04-02T00:00:00"/>
    <x v="7"/>
    <x v="1"/>
    <n v="2604"/>
    <x v="0"/>
    <n v="405000"/>
    <x v="1"/>
    <x v="2"/>
    <n v="405000"/>
  </r>
  <r>
    <d v="2014-04-03T00:00:00"/>
    <x v="7"/>
    <x v="1"/>
    <n v="2913"/>
    <x v="1"/>
    <n v="355000"/>
    <x v="0"/>
    <x v="2"/>
    <n v="355000"/>
  </r>
  <r>
    <d v="2014-04-03T00:00:00"/>
    <x v="7"/>
    <x v="1"/>
    <n v="2617"/>
    <x v="0"/>
    <n v="465000"/>
    <x v="0"/>
    <x v="1"/>
    <n v="465000"/>
  </r>
  <r>
    <d v="2014-04-03T00:00:00"/>
    <x v="7"/>
    <x v="1"/>
    <n v="2913"/>
    <x v="1"/>
    <n v="490100"/>
    <x v="0"/>
    <x v="1"/>
    <n v="490100"/>
  </r>
  <r>
    <d v="2014-04-03T00:00:00"/>
    <x v="7"/>
    <x v="1"/>
    <n v="2611"/>
    <x v="0"/>
    <n v="554000"/>
    <x v="0"/>
    <x v="1"/>
    <n v="554000"/>
  </r>
  <r>
    <d v="2014-04-03T00:00:00"/>
    <x v="7"/>
    <x v="1"/>
    <n v="2617"/>
    <x v="0"/>
    <n v="600000"/>
    <x v="0"/>
    <x v="1"/>
    <n v="600000"/>
  </r>
  <r>
    <d v="2014-04-03T00:00:00"/>
    <x v="7"/>
    <x v="1"/>
    <n v="2602"/>
    <x v="0"/>
    <n v="895000"/>
    <x v="0"/>
    <x v="0"/>
    <n v="895000"/>
  </r>
  <r>
    <d v="2014-04-03T00:00:00"/>
    <x v="7"/>
    <x v="1"/>
    <n v="2612"/>
    <x v="0"/>
    <n v="905000"/>
    <x v="0"/>
    <x v="1"/>
    <n v="905000"/>
  </r>
  <r>
    <d v="2014-04-03T00:00:00"/>
    <x v="7"/>
    <x v="1"/>
    <n v="2602"/>
    <x v="0"/>
    <n v="1085000"/>
    <x v="0"/>
    <x v="0"/>
    <n v="1085000"/>
  </r>
  <r>
    <d v="2014-04-03T00:00:00"/>
    <x v="7"/>
    <x v="1"/>
    <n v="2603"/>
    <x v="0"/>
    <n v="461000"/>
    <x v="1"/>
    <x v="2"/>
    <n v="461000"/>
  </r>
  <r>
    <d v="2014-04-04T00:00:00"/>
    <x v="7"/>
    <x v="1"/>
    <n v="2902"/>
    <x v="1"/>
    <n v="420000"/>
    <x v="0"/>
    <x v="1"/>
    <n v="420000"/>
  </r>
  <r>
    <d v="2014-04-04T00:00:00"/>
    <x v="7"/>
    <x v="1"/>
    <n v="2902"/>
    <x v="1"/>
    <n v="500000"/>
    <x v="0"/>
    <x v="1"/>
    <n v="500000"/>
  </r>
  <r>
    <d v="2014-04-04T00:00:00"/>
    <x v="7"/>
    <x v="1"/>
    <n v="2912"/>
    <x v="1"/>
    <n v="510000"/>
    <x v="0"/>
    <x v="0"/>
    <n v="510000"/>
  </r>
  <r>
    <d v="2014-04-04T00:00:00"/>
    <x v="7"/>
    <x v="1"/>
    <n v="2602"/>
    <x v="0"/>
    <n v="620000"/>
    <x v="0"/>
    <x v="1"/>
    <n v="620000"/>
  </r>
  <r>
    <d v="2014-04-04T00:00:00"/>
    <x v="7"/>
    <x v="1"/>
    <n v="2611"/>
    <x v="0"/>
    <n v="675000"/>
    <x v="0"/>
    <x v="0"/>
    <n v="675000"/>
  </r>
  <r>
    <d v="2014-04-04T00:00:00"/>
    <x v="7"/>
    <x v="1"/>
    <n v="2914"/>
    <x v="1"/>
    <n v="690500"/>
    <x v="0"/>
    <x v="0"/>
    <n v="690500"/>
  </r>
  <r>
    <d v="2014-04-04T00:00:00"/>
    <x v="7"/>
    <x v="1"/>
    <n v="2902"/>
    <x v="1"/>
    <n v="730000"/>
    <x v="0"/>
    <x v="0"/>
    <n v="730000"/>
  </r>
  <r>
    <d v="2014-04-04T00:00:00"/>
    <x v="7"/>
    <x v="1"/>
    <n v="2600"/>
    <x v="0"/>
    <n v="750000"/>
    <x v="0"/>
    <x v="2"/>
    <n v="750000"/>
  </r>
  <r>
    <d v="2014-04-04T00:00:00"/>
    <x v="7"/>
    <x v="1"/>
    <n v="2602"/>
    <x v="0"/>
    <n v="760000"/>
    <x v="0"/>
    <x v="0"/>
    <n v="760000"/>
  </r>
  <r>
    <d v="2014-04-04T00:00:00"/>
    <x v="7"/>
    <x v="1"/>
    <n v="2913"/>
    <x v="1"/>
    <n v="882500"/>
    <x v="0"/>
    <x v="0"/>
    <n v="882500"/>
  </r>
  <r>
    <d v="2014-04-04T00:00:00"/>
    <x v="7"/>
    <x v="1"/>
    <n v="2604"/>
    <x v="0"/>
    <n v="457500"/>
    <x v="1"/>
    <x v="4"/>
    <n v="457500"/>
  </r>
  <r>
    <d v="2014-04-04T00:00:00"/>
    <x v="7"/>
    <x v="1"/>
    <n v="2612"/>
    <x v="0"/>
    <n v="510000"/>
    <x v="1"/>
    <x v="2"/>
    <n v="510000"/>
  </r>
  <r>
    <d v="2014-04-05T00:00:00"/>
    <x v="7"/>
    <x v="1"/>
    <n v="2905"/>
    <x v="1"/>
    <n v="390000"/>
    <x v="0"/>
    <x v="1"/>
    <n v="390000"/>
  </r>
  <r>
    <d v="2014-04-05T00:00:00"/>
    <x v="7"/>
    <x v="1"/>
    <n v="2905"/>
    <x v="1"/>
    <n v="470000"/>
    <x v="0"/>
    <x v="1"/>
    <n v="470000"/>
  </r>
  <r>
    <d v="2014-04-05T00:00:00"/>
    <x v="7"/>
    <x v="1"/>
    <n v="2611"/>
    <x v="0"/>
    <n v="530000"/>
    <x v="0"/>
    <x v="0"/>
    <n v="530000"/>
  </r>
  <r>
    <d v="2014-04-05T00:00:00"/>
    <x v="7"/>
    <x v="1"/>
    <n v="2604"/>
    <x v="0"/>
    <n v="682000"/>
    <x v="0"/>
    <x v="1"/>
    <n v="682000"/>
  </r>
  <r>
    <d v="2014-04-05T00:00:00"/>
    <x v="7"/>
    <x v="1"/>
    <n v="2607"/>
    <x v="0"/>
    <n v="729500"/>
    <x v="0"/>
    <x v="0"/>
    <n v="729500"/>
  </r>
  <r>
    <d v="2014-04-05T00:00:00"/>
    <x v="7"/>
    <x v="1"/>
    <n v="2602"/>
    <x v="0"/>
    <n v="760000"/>
    <x v="0"/>
    <x v="0"/>
    <n v="760000"/>
  </r>
  <r>
    <d v="2014-04-05T00:00:00"/>
    <x v="7"/>
    <x v="1"/>
    <n v="2611"/>
    <x v="0"/>
    <n v="795000"/>
    <x v="0"/>
    <x v="3"/>
    <n v="795000"/>
  </r>
  <r>
    <d v="2014-04-05T00:00:00"/>
    <x v="7"/>
    <x v="1"/>
    <n v="2602"/>
    <x v="0"/>
    <n v="1160000"/>
    <x v="0"/>
    <x v="3"/>
    <n v="1160000"/>
  </r>
  <r>
    <d v="2014-04-06T00:00:00"/>
    <x v="7"/>
    <x v="1"/>
    <n v="2914"/>
    <x v="1"/>
    <n v="642000"/>
    <x v="0"/>
    <x v="0"/>
    <n v="642000"/>
  </r>
  <r>
    <d v="2014-04-07T00:00:00"/>
    <x v="7"/>
    <x v="1"/>
    <n v="2905"/>
    <x v="1"/>
    <n v="390000"/>
    <x v="0"/>
    <x v="1"/>
    <n v="390000"/>
  </r>
  <r>
    <d v="2014-04-07T00:00:00"/>
    <x v="7"/>
    <x v="1"/>
    <n v="2602"/>
    <x v="0"/>
    <n v="405000"/>
    <x v="0"/>
    <x v="1"/>
    <n v="405000"/>
  </r>
  <r>
    <d v="2014-04-07T00:00:00"/>
    <x v="7"/>
    <x v="1"/>
    <n v="2905"/>
    <x v="1"/>
    <n v="417000"/>
    <x v="0"/>
    <x v="1"/>
    <n v="417000"/>
  </r>
  <r>
    <d v="2014-04-07T00:00:00"/>
    <x v="7"/>
    <x v="1"/>
    <n v="2902"/>
    <x v="1"/>
    <n v="420000"/>
    <x v="0"/>
    <x v="0"/>
    <n v="420000"/>
  </r>
  <r>
    <d v="2014-04-07T00:00:00"/>
    <x v="7"/>
    <x v="1"/>
    <n v="2903"/>
    <x v="1"/>
    <n v="442000"/>
    <x v="0"/>
    <x v="1"/>
    <n v="442000"/>
  </r>
  <r>
    <d v="2014-04-07T00:00:00"/>
    <x v="7"/>
    <x v="1"/>
    <n v="2905"/>
    <x v="1"/>
    <n v="520000"/>
    <x v="0"/>
    <x v="0"/>
    <n v="520000"/>
  </r>
  <r>
    <d v="2014-04-07T00:00:00"/>
    <x v="7"/>
    <x v="1"/>
    <n v="2906"/>
    <x v="1"/>
    <n v="571500"/>
    <x v="0"/>
    <x v="0"/>
    <n v="571500"/>
  </r>
  <r>
    <d v="2014-04-07T00:00:00"/>
    <x v="7"/>
    <x v="1"/>
    <n v="2602"/>
    <x v="0"/>
    <n v="589000"/>
    <x v="0"/>
    <x v="0"/>
    <n v="589000"/>
  </r>
  <r>
    <d v="2014-04-07T00:00:00"/>
    <x v="7"/>
    <x v="1"/>
    <n v="2903"/>
    <x v="1"/>
    <n v="630000"/>
    <x v="0"/>
    <x v="0"/>
    <n v="630000"/>
  </r>
  <r>
    <d v="2014-04-07T00:00:00"/>
    <x v="7"/>
    <x v="1"/>
    <n v="2607"/>
    <x v="0"/>
    <n v="812000"/>
    <x v="0"/>
    <x v="0"/>
    <n v="812000"/>
  </r>
  <r>
    <d v="2014-04-07T00:00:00"/>
    <x v="7"/>
    <x v="1"/>
    <n v="2605"/>
    <x v="0"/>
    <n v="863000"/>
    <x v="0"/>
    <x v="3"/>
    <n v="863000"/>
  </r>
  <r>
    <d v="2014-04-08T00:00:00"/>
    <x v="7"/>
    <x v="1"/>
    <n v="2913"/>
    <x v="1"/>
    <n v="340000"/>
    <x v="0"/>
    <x v="1"/>
    <n v="340000"/>
  </r>
  <r>
    <d v="2014-04-08T00:00:00"/>
    <x v="7"/>
    <x v="1"/>
    <n v="2906"/>
    <x v="1"/>
    <n v="445000"/>
    <x v="0"/>
    <x v="0"/>
    <n v="445000"/>
  </r>
  <r>
    <d v="2014-04-08T00:00:00"/>
    <x v="7"/>
    <x v="1"/>
    <n v="2903"/>
    <x v="1"/>
    <n v="525000"/>
    <x v="0"/>
    <x v="0"/>
    <n v="525000"/>
  </r>
  <r>
    <d v="2014-04-08T00:00:00"/>
    <x v="7"/>
    <x v="1"/>
    <n v="2902"/>
    <x v="1"/>
    <n v="580000"/>
    <x v="0"/>
    <x v="0"/>
    <n v="580000"/>
  </r>
  <r>
    <d v="2014-04-08T00:00:00"/>
    <x v="7"/>
    <x v="1"/>
    <n v="2602"/>
    <x v="0"/>
    <n v="628000"/>
    <x v="0"/>
    <x v="1"/>
    <n v="628000"/>
  </r>
  <r>
    <d v="2014-04-08T00:00:00"/>
    <x v="7"/>
    <x v="1"/>
    <n v="2602"/>
    <x v="0"/>
    <n v="716500"/>
    <x v="0"/>
    <x v="0"/>
    <n v="716500"/>
  </r>
  <r>
    <d v="2014-04-09T00:00:00"/>
    <x v="7"/>
    <x v="1"/>
    <n v="2913"/>
    <x v="1"/>
    <n v="372500"/>
    <x v="0"/>
    <x v="1"/>
    <n v="372500"/>
  </r>
  <r>
    <d v="2014-04-09T00:00:00"/>
    <x v="7"/>
    <x v="1"/>
    <n v="2913"/>
    <x v="1"/>
    <n v="400000"/>
    <x v="0"/>
    <x v="1"/>
    <n v="400000"/>
  </r>
  <r>
    <d v="2014-04-09T00:00:00"/>
    <x v="7"/>
    <x v="1"/>
    <n v="2913"/>
    <x v="1"/>
    <n v="500000"/>
    <x v="0"/>
    <x v="0"/>
    <n v="500000"/>
  </r>
  <r>
    <d v="2014-04-09T00:00:00"/>
    <x v="7"/>
    <x v="1"/>
    <n v="2912"/>
    <x v="1"/>
    <n v="520000"/>
    <x v="0"/>
    <x v="0"/>
    <n v="520000"/>
  </r>
  <r>
    <d v="2014-04-09T00:00:00"/>
    <x v="7"/>
    <x v="1"/>
    <n v="2617"/>
    <x v="0"/>
    <n v="521000"/>
    <x v="0"/>
    <x v="1"/>
    <n v="521000"/>
  </r>
  <r>
    <d v="2014-04-09T00:00:00"/>
    <x v="7"/>
    <x v="1"/>
    <n v="2617"/>
    <x v="0"/>
    <n v="565000"/>
    <x v="0"/>
    <x v="0"/>
    <n v="565000"/>
  </r>
  <r>
    <d v="2014-04-09T00:00:00"/>
    <x v="7"/>
    <x v="1"/>
    <n v="2611"/>
    <x v="0"/>
    <n v="720000"/>
    <x v="0"/>
    <x v="0"/>
    <n v="720000"/>
  </r>
  <r>
    <d v="2014-04-09T00:00:00"/>
    <x v="7"/>
    <x v="1"/>
    <n v="2603"/>
    <x v="0"/>
    <n v="762000"/>
    <x v="0"/>
    <x v="1"/>
    <n v="762000"/>
  </r>
  <r>
    <d v="2014-04-09T00:00:00"/>
    <x v="7"/>
    <x v="1"/>
    <n v="2606"/>
    <x v="0"/>
    <n v="192500"/>
    <x v="1"/>
    <x v="4"/>
    <n v="192500"/>
  </r>
  <r>
    <d v="2014-04-09T00:00:00"/>
    <x v="7"/>
    <x v="1"/>
    <n v="2600"/>
    <x v="0"/>
    <n v="300000"/>
    <x v="1"/>
    <x v="4"/>
    <n v="300000"/>
  </r>
  <r>
    <d v="2014-04-10T00:00:00"/>
    <x v="7"/>
    <x v="1"/>
    <n v="2913"/>
    <x v="1"/>
    <n v="364000"/>
    <x v="0"/>
    <x v="1"/>
    <n v="364000"/>
  </r>
  <r>
    <d v="2014-04-10T00:00:00"/>
    <x v="7"/>
    <x v="1"/>
    <n v="2906"/>
    <x v="1"/>
    <n v="420000"/>
    <x v="0"/>
    <x v="0"/>
    <n v="420000"/>
  </r>
  <r>
    <d v="2014-04-10T00:00:00"/>
    <x v="7"/>
    <x v="1"/>
    <n v="2615"/>
    <x v="0"/>
    <n v="430000"/>
    <x v="0"/>
    <x v="1"/>
    <n v="430000"/>
  </r>
  <r>
    <d v="2014-04-10T00:00:00"/>
    <x v="7"/>
    <x v="1"/>
    <n v="2913"/>
    <x v="1"/>
    <n v="440000"/>
    <x v="0"/>
    <x v="1"/>
    <n v="440000"/>
  </r>
  <r>
    <d v="2014-04-10T00:00:00"/>
    <x v="7"/>
    <x v="1"/>
    <n v="2611"/>
    <x v="0"/>
    <n v="452000"/>
    <x v="0"/>
    <x v="1"/>
    <n v="452000"/>
  </r>
  <r>
    <d v="2014-04-10T00:00:00"/>
    <x v="7"/>
    <x v="1"/>
    <n v="2902"/>
    <x v="1"/>
    <n v="485000"/>
    <x v="0"/>
    <x v="1"/>
    <n v="485000"/>
  </r>
  <r>
    <d v="2014-04-10T00:00:00"/>
    <x v="7"/>
    <x v="1"/>
    <n v="2617"/>
    <x v="0"/>
    <n v="495000"/>
    <x v="0"/>
    <x v="1"/>
    <n v="495000"/>
  </r>
  <r>
    <d v="2014-04-10T00:00:00"/>
    <x v="7"/>
    <x v="1"/>
    <n v="2615"/>
    <x v="0"/>
    <n v="587500"/>
    <x v="0"/>
    <x v="3"/>
    <n v="587500"/>
  </r>
  <r>
    <d v="2014-04-10T00:00:00"/>
    <x v="7"/>
    <x v="1"/>
    <n v="2914"/>
    <x v="1"/>
    <n v="680000"/>
    <x v="0"/>
    <x v="0"/>
    <n v="680000"/>
  </r>
  <r>
    <d v="2014-04-10T00:00:00"/>
    <x v="7"/>
    <x v="1"/>
    <n v="2914"/>
    <x v="1"/>
    <n v="695990"/>
    <x v="0"/>
    <x v="0"/>
    <n v="695990"/>
  </r>
  <r>
    <d v="2014-04-10T00:00:00"/>
    <x v="7"/>
    <x v="1"/>
    <n v="2605"/>
    <x v="0"/>
    <n v="765000"/>
    <x v="0"/>
    <x v="1"/>
    <n v="765000"/>
  </r>
  <r>
    <d v="2014-04-10T00:00:00"/>
    <x v="7"/>
    <x v="1"/>
    <n v="2913"/>
    <x v="1"/>
    <n v="385000"/>
    <x v="1"/>
    <x v="2"/>
    <n v="385000"/>
  </r>
  <r>
    <d v="2014-04-11T00:00:00"/>
    <x v="7"/>
    <x v="1"/>
    <n v="2906"/>
    <x v="1"/>
    <n v="385000"/>
    <x v="0"/>
    <x v="1"/>
    <n v="385000"/>
  </r>
  <r>
    <d v="2014-04-11T00:00:00"/>
    <x v="7"/>
    <x v="1"/>
    <n v="2615"/>
    <x v="0"/>
    <n v="400000"/>
    <x v="0"/>
    <x v="1"/>
    <n v="400000"/>
  </r>
  <r>
    <d v="2014-04-11T00:00:00"/>
    <x v="7"/>
    <x v="1"/>
    <n v="2913"/>
    <x v="1"/>
    <n v="435000"/>
    <x v="0"/>
    <x v="1"/>
    <n v="435000"/>
  </r>
  <r>
    <d v="2014-04-11T00:00:00"/>
    <x v="7"/>
    <x v="1"/>
    <n v="2615"/>
    <x v="0"/>
    <n v="445000"/>
    <x v="0"/>
    <x v="1"/>
    <n v="445000"/>
  </r>
  <r>
    <d v="2014-04-11T00:00:00"/>
    <x v="7"/>
    <x v="1"/>
    <n v="2607"/>
    <x v="0"/>
    <n v="496000"/>
    <x v="0"/>
    <x v="1"/>
    <n v="496000"/>
  </r>
  <r>
    <d v="2014-04-11T00:00:00"/>
    <x v="7"/>
    <x v="1"/>
    <n v="2914"/>
    <x v="1"/>
    <n v="713000"/>
    <x v="0"/>
    <x v="0"/>
    <n v="713000"/>
  </r>
  <r>
    <d v="2014-04-11T00:00:00"/>
    <x v="7"/>
    <x v="1"/>
    <n v="2914"/>
    <x v="1"/>
    <n v="785000"/>
    <x v="0"/>
    <x v="3"/>
    <n v="785000"/>
  </r>
  <r>
    <d v="2014-04-11T00:00:00"/>
    <x v="7"/>
    <x v="1"/>
    <n v="2602"/>
    <x v="0"/>
    <n v="320000"/>
    <x v="1"/>
    <x v="2"/>
    <n v="320000"/>
  </r>
  <r>
    <d v="2014-04-11T00:00:00"/>
    <x v="7"/>
    <x v="1"/>
    <n v="2600"/>
    <x v="0"/>
    <n v="965000"/>
    <x v="1"/>
    <x v="1"/>
    <n v="965000"/>
  </r>
  <r>
    <d v="2014-04-12T00:00:00"/>
    <x v="7"/>
    <x v="1"/>
    <n v="2615"/>
    <x v="0"/>
    <n v="446000"/>
    <x v="0"/>
    <x v="1"/>
    <n v="446000"/>
  </r>
  <r>
    <d v="2014-04-12T00:00:00"/>
    <x v="7"/>
    <x v="1"/>
    <n v="2615"/>
    <x v="0"/>
    <n v="457500"/>
    <x v="0"/>
    <x v="1"/>
    <n v="457500"/>
  </r>
  <r>
    <d v="2014-04-12T00:00:00"/>
    <x v="7"/>
    <x v="1"/>
    <n v="2902"/>
    <x v="1"/>
    <n v="522000"/>
    <x v="0"/>
    <x v="1"/>
    <n v="522000"/>
  </r>
  <r>
    <d v="2014-04-12T00:00:00"/>
    <x v="7"/>
    <x v="1"/>
    <n v="2906"/>
    <x v="1"/>
    <n v="585000"/>
    <x v="0"/>
    <x v="0"/>
    <n v="585000"/>
  </r>
  <r>
    <d v="2014-04-12T00:00:00"/>
    <x v="7"/>
    <x v="1"/>
    <n v="2611"/>
    <x v="0"/>
    <n v="630000"/>
    <x v="0"/>
    <x v="0"/>
    <n v="630000"/>
  </r>
  <r>
    <d v="2014-04-12T00:00:00"/>
    <x v="7"/>
    <x v="1"/>
    <n v="2615"/>
    <x v="0"/>
    <n v="657000"/>
    <x v="0"/>
    <x v="3"/>
    <n v="657000"/>
  </r>
  <r>
    <d v="2014-04-12T00:00:00"/>
    <x v="7"/>
    <x v="1"/>
    <n v="2913"/>
    <x v="1"/>
    <n v="675000"/>
    <x v="0"/>
    <x v="0"/>
    <n v="675000"/>
  </r>
  <r>
    <d v="2014-04-12T00:00:00"/>
    <x v="7"/>
    <x v="1"/>
    <n v="2612"/>
    <x v="0"/>
    <n v="787000"/>
    <x v="0"/>
    <x v="1"/>
    <n v="787000"/>
  </r>
  <r>
    <d v="2014-04-12T00:00:00"/>
    <x v="7"/>
    <x v="1"/>
    <n v="2600"/>
    <x v="0"/>
    <n v="855000"/>
    <x v="0"/>
    <x v="1"/>
    <n v="855000"/>
  </r>
  <r>
    <d v="2014-04-12T00:00:00"/>
    <x v="7"/>
    <x v="1"/>
    <n v="2607"/>
    <x v="0"/>
    <n v="1098000"/>
    <x v="0"/>
    <x v="3"/>
    <n v="1098000"/>
  </r>
  <r>
    <d v="2014-04-14T00:00:00"/>
    <x v="7"/>
    <x v="1"/>
    <n v="2914"/>
    <x v="1"/>
    <n v="255000"/>
    <x v="0"/>
    <x v="1"/>
    <n v="255000"/>
  </r>
  <r>
    <d v="2014-04-14T00:00:00"/>
    <x v="7"/>
    <x v="1"/>
    <n v="2914"/>
    <x v="1"/>
    <n v="300000"/>
    <x v="0"/>
    <x v="1"/>
    <n v="300000"/>
  </r>
  <r>
    <d v="2014-04-14T00:00:00"/>
    <x v="7"/>
    <x v="1"/>
    <n v="2615"/>
    <x v="0"/>
    <n v="390000"/>
    <x v="0"/>
    <x v="1"/>
    <n v="390000"/>
  </r>
  <r>
    <d v="2014-04-14T00:00:00"/>
    <x v="7"/>
    <x v="1"/>
    <n v="2615"/>
    <x v="0"/>
    <n v="430000"/>
    <x v="0"/>
    <x v="1"/>
    <n v="430000"/>
  </r>
  <r>
    <d v="2014-04-14T00:00:00"/>
    <x v="7"/>
    <x v="1"/>
    <n v="2914"/>
    <x v="1"/>
    <n v="450000"/>
    <x v="0"/>
    <x v="0"/>
    <n v="450000"/>
  </r>
  <r>
    <d v="2014-04-14T00:00:00"/>
    <x v="7"/>
    <x v="1"/>
    <n v="2906"/>
    <x v="1"/>
    <n v="465000"/>
    <x v="0"/>
    <x v="0"/>
    <n v="465000"/>
  </r>
  <r>
    <d v="2014-04-14T00:00:00"/>
    <x v="7"/>
    <x v="1"/>
    <n v="2914"/>
    <x v="1"/>
    <n v="570000"/>
    <x v="0"/>
    <x v="0"/>
    <n v="570000"/>
  </r>
  <r>
    <d v="2014-04-14T00:00:00"/>
    <x v="7"/>
    <x v="1"/>
    <n v="2615"/>
    <x v="0"/>
    <n v="590000"/>
    <x v="0"/>
    <x v="3"/>
    <n v="590000"/>
  </r>
  <r>
    <d v="2014-04-14T00:00:00"/>
    <x v="7"/>
    <x v="1"/>
    <n v="2615"/>
    <x v="0"/>
    <n v="725000"/>
    <x v="0"/>
    <x v="0"/>
    <n v="725000"/>
  </r>
  <r>
    <d v="2014-04-14T00:00:00"/>
    <x v="7"/>
    <x v="1"/>
    <n v="2611"/>
    <x v="0"/>
    <n v="750000"/>
    <x v="0"/>
    <x v="0"/>
    <n v="750000"/>
  </r>
  <r>
    <d v="2014-04-14T00:00:00"/>
    <x v="7"/>
    <x v="1"/>
    <n v="2611"/>
    <x v="0"/>
    <n v="760000"/>
    <x v="0"/>
    <x v="0"/>
    <n v="760000"/>
  </r>
  <r>
    <d v="2014-04-14T00:00:00"/>
    <x v="7"/>
    <x v="1"/>
    <n v="2611"/>
    <x v="0"/>
    <n v="870000"/>
    <x v="0"/>
    <x v="0"/>
    <n v="870000"/>
  </r>
  <r>
    <d v="2014-04-14T00:00:00"/>
    <x v="7"/>
    <x v="1"/>
    <n v="2914"/>
    <x v="1"/>
    <n v="986000"/>
    <x v="0"/>
    <x v="0"/>
    <n v="986000"/>
  </r>
  <r>
    <d v="2014-04-14T00:00:00"/>
    <x v="7"/>
    <x v="1"/>
    <n v="2607"/>
    <x v="0"/>
    <n v="1039800"/>
    <x v="0"/>
    <x v="0"/>
    <n v="1039800"/>
  </r>
  <r>
    <d v="2014-04-14T00:00:00"/>
    <x v="7"/>
    <x v="1"/>
    <n v="2618"/>
    <x v="0"/>
    <n v="1425000"/>
    <x v="0"/>
    <x v="3"/>
    <n v="1425000"/>
  </r>
  <r>
    <d v="2014-04-14T00:00:00"/>
    <x v="7"/>
    <x v="1"/>
    <n v="2602"/>
    <x v="0"/>
    <n v="250000"/>
    <x v="1"/>
    <x v="4"/>
    <n v="250000"/>
  </r>
  <r>
    <d v="2014-04-14T00:00:00"/>
    <x v="7"/>
    <x v="1"/>
    <n v="2602"/>
    <x v="0"/>
    <n v="270000"/>
    <x v="1"/>
    <x v="2"/>
    <n v="270000"/>
  </r>
  <r>
    <d v="2014-04-14T00:00:00"/>
    <x v="7"/>
    <x v="1"/>
    <n v="2612"/>
    <x v="0"/>
    <n v="360000"/>
    <x v="1"/>
    <x v="2"/>
    <n v="360000"/>
  </r>
  <r>
    <d v="2014-04-15T00:00:00"/>
    <x v="7"/>
    <x v="1"/>
    <n v="2617"/>
    <x v="0"/>
    <n v="280000"/>
    <x v="0"/>
    <x v="2"/>
    <n v="280000"/>
  </r>
  <r>
    <d v="2014-04-15T00:00:00"/>
    <x v="7"/>
    <x v="1"/>
    <n v="2615"/>
    <x v="0"/>
    <n v="349000"/>
    <x v="0"/>
    <x v="1"/>
    <n v="349000"/>
  </r>
  <r>
    <d v="2014-04-15T00:00:00"/>
    <x v="7"/>
    <x v="1"/>
    <n v="2615"/>
    <x v="0"/>
    <n v="433000"/>
    <x v="0"/>
    <x v="1"/>
    <n v="433000"/>
  </r>
  <r>
    <d v="2014-04-15T00:00:00"/>
    <x v="7"/>
    <x v="1"/>
    <n v="2905"/>
    <x v="1"/>
    <n v="435000"/>
    <x v="0"/>
    <x v="1"/>
    <n v="435000"/>
  </r>
  <r>
    <d v="2014-04-15T00:00:00"/>
    <x v="7"/>
    <x v="1"/>
    <n v="2903"/>
    <x v="1"/>
    <n v="545000"/>
    <x v="0"/>
    <x v="0"/>
    <n v="545000"/>
  </r>
  <r>
    <d v="2014-04-15T00:00:00"/>
    <x v="7"/>
    <x v="1"/>
    <n v="2602"/>
    <x v="0"/>
    <n v="555000"/>
    <x v="0"/>
    <x v="1"/>
    <n v="555000"/>
  </r>
  <r>
    <d v="2014-04-15T00:00:00"/>
    <x v="7"/>
    <x v="1"/>
    <n v="2604"/>
    <x v="0"/>
    <n v="589000"/>
    <x v="0"/>
    <x v="1"/>
    <n v="589000"/>
  </r>
  <r>
    <d v="2014-04-15T00:00:00"/>
    <x v="7"/>
    <x v="1"/>
    <n v="2906"/>
    <x v="1"/>
    <n v="670000"/>
    <x v="0"/>
    <x v="0"/>
    <n v="670000"/>
  </r>
  <r>
    <d v="2014-04-16T00:00:00"/>
    <x v="7"/>
    <x v="1"/>
    <n v="2906"/>
    <x v="1"/>
    <n v="368000"/>
    <x v="0"/>
    <x v="1"/>
    <n v="368000"/>
  </r>
  <r>
    <d v="2014-04-16T00:00:00"/>
    <x v="7"/>
    <x v="1"/>
    <n v="2902"/>
    <x v="1"/>
    <n v="370000"/>
    <x v="0"/>
    <x v="1"/>
    <n v="370000"/>
  </r>
  <r>
    <d v="2014-04-16T00:00:00"/>
    <x v="7"/>
    <x v="1"/>
    <n v="2906"/>
    <x v="1"/>
    <n v="379000"/>
    <x v="0"/>
    <x v="1"/>
    <n v="379000"/>
  </r>
  <r>
    <d v="2014-04-16T00:00:00"/>
    <x v="7"/>
    <x v="1"/>
    <n v="2913"/>
    <x v="1"/>
    <n v="385000"/>
    <x v="0"/>
    <x v="1"/>
    <n v="385000"/>
  </r>
  <r>
    <d v="2014-04-16T00:00:00"/>
    <x v="7"/>
    <x v="1"/>
    <n v="2612"/>
    <x v="0"/>
    <n v="475000"/>
    <x v="0"/>
    <x v="1"/>
    <n v="475000"/>
  </r>
  <r>
    <d v="2014-04-16T00:00:00"/>
    <x v="7"/>
    <x v="1"/>
    <n v="2611"/>
    <x v="0"/>
    <n v="516000"/>
    <x v="0"/>
    <x v="1"/>
    <n v="516000"/>
  </r>
  <r>
    <d v="2014-04-16T00:00:00"/>
    <x v="7"/>
    <x v="1"/>
    <n v="2611"/>
    <x v="0"/>
    <n v="520000"/>
    <x v="0"/>
    <x v="1"/>
    <n v="520000"/>
  </r>
  <r>
    <d v="2014-04-16T00:00:00"/>
    <x v="7"/>
    <x v="1"/>
    <n v="2602"/>
    <x v="0"/>
    <n v="540000"/>
    <x v="0"/>
    <x v="1"/>
    <n v="540000"/>
  </r>
  <r>
    <d v="2014-04-16T00:00:00"/>
    <x v="7"/>
    <x v="1"/>
    <n v="2914"/>
    <x v="1"/>
    <n v="607000"/>
    <x v="0"/>
    <x v="3"/>
    <n v="607000"/>
  </r>
  <r>
    <d v="2014-04-16T00:00:00"/>
    <x v="7"/>
    <x v="1"/>
    <n v="2611"/>
    <x v="0"/>
    <n v="650000"/>
    <x v="0"/>
    <x v="0"/>
    <n v="650000"/>
  </r>
  <r>
    <d v="2014-04-16T00:00:00"/>
    <x v="7"/>
    <x v="1"/>
    <n v="2602"/>
    <x v="0"/>
    <n v="663000"/>
    <x v="0"/>
    <x v="0"/>
    <n v="663000"/>
  </r>
  <r>
    <d v="2014-04-16T00:00:00"/>
    <x v="7"/>
    <x v="1"/>
    <n v="2905"/>
    <x v="1"/>
    <n v="690000"/>
    <x v="0"/>
    <x v="0"/>
    <n v="690000"/>
  </r>
  <r>
    <d v="2014-04-16T00:00:00"/>
    <x v="7"/>
    <x v="1"/>
    <n v="2602"/>
    <x v="0"/>
    <n v="760000"/>
    <x v="0"/>
    <x v="0"/>
    <n v="760000"/>
  </r>
  <r>
    <d v="2014-04-16T00:00:00"/>
    <x v="7"/>
    <x v="1"/>
    <n v="2913"/>
    <x v="1"/>
    <n v="805000"/>
    <x v="0"/>
    <x v="3"/>
    <n v="805000"/>
  </r>
  <r>
    <d v="2014-04-16T00:00:00"/>
    <x v="7"/>
    <x v="1"/>
    <n v="2615"/>
    <x v="0"/>
    <n v="850000"/>
    <x v="0"/>
    <x v="3"/>
    <n v="850000"/>
  </r>
  <r>
    <d v="2014-04-16T00:00:00"/>
    <x v="7"/>
    <x v="1"/>
    <n v="2602"/>
    <x v="0"/>
    <n v="890000"/>
    <x v="0"/>
    <x v="1"/>
    <n v="890000"/>
  </r>
  <r>
    <d v="2014-04-16T00:00:00"/>
    <x v="7"/>
    <x v="1"/>
    <n v="2612"/>
    <x v="0"/>
    <n v="545000"/>
    <x v="1"/>
    <x v="1"/>
    <n v="545000"/>
  </r>
  <r>
    <d v="2014-04-17T00:00:00"/>
    <x v="7"/>
    <x v="1"/>
    <n v="2912"/>
    <x v="1"/>
    <n v="438000"/>
    <x v="0"/>
    <x v="1"/>
    <n v="438000"/>
  </r>
  <r>
    <d v="2014-04-17T00:00:00"/>
    <x v="7"/>
    <x v="1"/>
    <n v="2617"/>
    <x v="0"/>
    <n v="460000"/>
    <x v="0"/>
    <x v="0"/>
    <n v="460000"/>
  </r>
  <r>
    <d v="2014-04-17T00:00:00"/>
    <x v="7"/>
    <x v="1"/>
    <n v="2913"/>
    <x v="1"/>
    <n v="470000"/>
    <x v="0"/>
    <x v="1"/>
    <n v="470000"/>
  </r>
  <r>
    <d v="2014-04-17T00:00:00"/>
    <x v="7"/>
    <x v="1"/>
    <n v="2612"/>
    <x v="0"/>
    <n v="475000"/>
    <x v="0"/>
    <x v="1"/>
    <n v="475000"/>
  </r>
  <r>
    <d v="2014-04-17T00:00:00"/>
    <x v="7"/>
    <x v="1"/>
    <n v="2615"/>
    <x v="0"/>
    <n v="485000"/>
    <x v="0"/>
    <x v="0"/>
    <n v="485000"/>
  </r>
  <r>
    <d v="2014-04-17T00:00:00"/>
    <x v="7"/>
    <x v="1"/>
    <n v="2913"/>
    <x v="1"/>
    <n v="500000"/>
    <x v="0"/>
    <x v="1"/>
    <n v="500000"/>
  </r>
  <r>
    <d v="2014-04-17T00:00:00"/>
    <x v="7"/>
    <x v="1"/>
    <n v="2904"/>
    <x v="1"/>
    <n v="525000"/>
    <x v="0"/>
    <x v="0"/>
    <n v="525000"/>
  </r>
  <r>
    <d v="2014-04-17T00:00:00"/>
    <x v="7"/>
    <x v="1"/>
    <n v="2913"/>
    <x v="1"/>
    <n v="615000"/>
    <x v="0"/>
    <x v="3"/>
    <n v="615000"/>
  </r>
  <r>
    <d v="2014-04-17T00:00:00"/>
    <x v="7"/>
    <x v="1"/>
    <n v="2602"/>
    <x v="0"/>
    <n v="649000"/>
    <x v="0"/>
    <x v="1"/>
    <n v="649000"/>
  </r>
  <r>
    <d v="2014-04-17T00:00:00"/>
    <x v="7"/>
    <x v="1"/>
    <n v="2913"/>
    <x v="1"/>
    <n v="660000"/>
    <x v="0"/>
    <x v="0"/>
    <n v="660000"/>
  </r>
  <r>
    <d v="2014-04-17T00:00:00"/>
    <x v="7"/>
    <x v="1"/>
    <n v="2914"/>
    <x v="1"/>
    <n v="717000"/>
    <x v="0"/>
    <x v="3"/>
    <n v="717000"/>
  </r>
  <r>
    <d v="2014-04-17T00:00:00"/>
    <x v="7"/>
    <x v="1"/>
    <n v="2612"/>
    <x v="0"/>
    <n v="312000"/>
    <x v="1"/>
    <x v="4"/>
    <n v="312000"/>
  </r>
  <r>
    <d v="2014-04-17T00:00:00"/>
    <x v="7"/>
    <x v="1"/>
    <n v="2602"/>
    <x v="0"/>
    <n v="442000"/>
    <x v="1"/>
    <x v="2"/>
    <n v="442000"/>
  </r>
  <r>
    <d v="2014-04-18T00:00:00"/>
    <x v="7"/>
    <x v="1"/>
    <n v="2614"/>
    <x v="0"/>
    <n v="720100"/>
    <x v="0"/>
    <x v="1"/>
    <n v="720100"/>
  </r>
  <r>
    <d v="2014-04-22T00:00:00"/>
    <x v="7"/>
    <x v="1"/>
    <n v="2906"/>
    <x v="1"/>
    <n v="375000"/>
    <x v="0"/>
    <x v="1"/>
    <n v="375000"/>
  </r>
  <r>
    <d v="2014-04-22T00:00:00"/>
    <x v="7"/>
    <x v="1"/>
    <n v="2615"/>
    <x v="0"/>
    <n v="427000"/>
    <x v="0"/>
    <x v="1"/>
    <n v="427000"/>
  </r>
  <r>
    <d v="2014-04-22T00:00:00"/>
    <x v="7"/>
    <x v="1"/>
    <n v="2905"/>
    <x v="1"/>
    <n v="455000"/>
    <x v="0"/>
    <x v="0"/>
    <n v="455000"/>
  </r>
  <r>
    <d v="2014-04-22T00:00:00"/>
    <x v="7"/>
    <x v="1"/>
    <n v="2606"/>
    <x v="0"/>
    <n v="500000"/>
    <x v="0"/>
    <x v="1"/>
    <n v="500000"/>
  </r>
  <r>
    <d v="2014-04-22T00:00:00"/>
    <x v="7"/>
    <x v="1"/>
    <n v="2607"/>
    <x v="0"/>
    <n v="565000"/>
    <x v="0"/>
    <x v="1"/>
    <n v="565000"/>
  </r>
  <r>
    <d v="2014-04-22T00:00:00"/>
    <x v="7"/>
    <x v="1"/>
    <n v="2914"/>
    <x v="1"/>
    <n v="600000"/>
    <x v="0"/>
    <x v="1"/>
    <n v="600000"/>
  </r>
  <r>
    <d v="2014-04-22T00:00:00"/>
    <x v="7"/>
    <x v="1"/>
    <n v="2903"/>
    <x v="1"/>
    <n v="618500"/>
    <x v="0"/>
    <x v="0"/>
    <n v="618500"/>
  </r>
  <r>
    <d v="2014-04-22T00:00:00"/>
    <x v="7"/>
    <x v="1"/>
    <n v="2602"/>
    <x v="0"/>
    <n v="686600"/>
    <x v="0"/>
    <x v="1"/>
    <n v="686600"/>
  </r>
  <r>
    <d v="2014-04-22T00:00:00"/>
    <x v="7"/>
    <x v="1"/>
    <n v="2601"/>
    <x v="0"/>
    <n v="289950"/>
    <x v="1"/>
    <x v="4"/>
    <n v="289950"/>
  </r>
  <r>
    <d v="2014-04-22T00:00:00"/>
    <x v="7"/>
    <x v="1"/>
    <n v="2902"/>
    <x v="1"/>
    <n v="315000"/>
    <x v="1"/>
    <x v="2"/>
    <n v="315000"/>
  </r>
  <r>
    <d v="2014-04-22T00:00:00"/>
    <x v="7"/>
    <x v="1"/>
    <n v="2612"/>
    <x v="0"/>
    <n v="340000"/>
    <x v="1"/>
    <x v="4"/>
    <n v="340000"/>
  </r>
  <r>
    <d v="2014-04-22T00:00:00"/>
    <x v="7"/>
    <x v="1"/>
    <n v="2602"/>
    <x v="0"/>
    <n v="363000"/>
    <x v="1"/>
    <x v="4"/>
    <n v="363000"/>
  </r>
  <r>
    <d v="2014-04-23T00:00:00"/>
    <x v="7"/>
    <x v="1"/>
    <n v="2615"/>
    <x v="0"/>
    <n v="410000"/>
    <x v="0"/>
    <x v="1"/>
    <n v="410000"/>
  </r>
  <r>
    <d v="2014-04-23T00:00:00"/>
    <x v="7"/>
    <x v="1"/>
    <n v="2913"/>
    <x v="1"/>
    <n v="415000"/>
    <x v="0"/>
    <x v="1"/>
    <n v="415000"/>
  </r>
  <r>
    <d v="2014-04-23T00:00:00"/>
    <x v="7"/>
    <x v="1"/>
    <n v="2617"/>
    <x v="0"/>
    <n v="445000"/>
    <x v="0"/>
    <x v="1"/>
    <n v="445000"/>
  </r>
  <r>
    <d v="2014-04-23T00:00:00"/>
    <x v="7"/>
    <x v="1"/>
    <n v="2614"/>
    <x v="0"/>
    <n v="450000"/>
    <x v="0"/>
    <x v="0"/>
    <n v="450000"/>
  </r>
  <r>
    <d v="2014-04-23T00:00:00"/>
    <x v="7"/>
    <x v="1"/>
    <n v="2611"/>
    <x v="0"/>
    <n v="460000"/>
    <x v="0"/>
    <x v="1"/>
    <n v="460000"/>
  </r>
  <r>
    <d v="2014-04-23T00:00:00"/>
    <x v="7"/>
    <x v="1"/>
    <n v="2615"/>
    <x v="0"/>
    <n v="486000"/>
    <x v="0"/>
    <x v="0"/>
    <n v="486000"/>
  </r>
  <r>
    <d v="2014-04-23T00:00:00"/>
    <x v="7"/>
    <x v="1"/>
    <n v="2607"/>
    <x v="0"/>
    <n v="515000"/>
    <x v="0"/>
    <x v="1"/>
    <n v="515000"/>
  </r>
  <r>
    <d v="2014-04-23T00:00:00"/>
    <x v="7"/>
    <x v="1"/>
    <n v="2914"/>
    <x v="1"/>
    <n v="536000"/>
    <x v="0"/>
    <x v="0"/>
    <n v="536000"/>
  </r>
  <r>
    <d v="2014-04-23T00:00:00"/>
    <x v="7"/>
    <x v="1"/>
    <n v="2617"/>
    <x v="0"/>
    <n v="540000"/>
    <x v="0"/>
    <x v="0"/>
    <n v="540000"/>
  </r>
  <r>
    <d v="2014-04-23T00:00:00"/>
    <x v="7"/>
    <x v="1"/>
    <n v="2615"/>
    <x v="0"/>
    <n v="650000"/>
    <x v="0"/>
    <x v="3"/>
    <n v="650000"/>
  </r>
  <r>
    <d v="2014-04-23T00:00:00"/>
    <x v="7"/>
    <x v="1"/>
    <n v="2604"/>
    <x v="0"/>
    <n v="798500"/>
    <x v="0"/>
    <x v="1"/>
    <n v="798500"/>
  </r>
  <r>
    <d v="2014-04-23T00:00:00"/>
    <x v="7"/>
    <x v="1"/>
    <n v="2600"/>
    <x v="0"/>
    <n v="1625000"/>
    <x v="0"/>
    <x v="0"/>
    <n v="1625000"/>
  </r>
  <r>
    <d v="2014-04-24T00:00:00"/>
    <x v="7"/>
    <x v="1"/>
    <n v="2902"/>
    <x v="1"/>
    <n v="360000"/>
    <x v="0"/>
    <x v="1"/>
    <n v="360000"/>
  </r>
  <r>
    <d v="2014-04-24T00:00:00"/>
    <x v="7"/>
    <x v="1"/>
    <n v="2914"/>
    <x v="1"/>
    <n v="392000"/>
    <x v="0"/>
    <x v="1"/>
    <n v="392000"/>
  </r>
  <r>
    <d v="2014-04-24T00:00:00"/>
    <x v="7"/>
    <x v="1"/>
    <n v="2615"/>
    <x v="0"/>
    <n v="440000"/>
    <x v="0"/>
    <x v="1"/>
    <n v="440000"/>
  </r>
  <r>
    <d v="2014-04-24T00:00:00"/>
    <x v="7"/>
    <x v="1"/>
    <n v="2913"/>
    <x v="1"/>
    <n v="530000"/>
    <x v="0"/>
    <x v="1"/>
    <n v="530000"/>
  </r>
  <r>
    <d v="2014-04-24T00:00:00"/>
    <x v="7"/>
    <x v="1"/>
    <n v="2606"/>
    <x v="0"/>
    <n v="565000"/>
    <x v="0"/>
    <x v="1"/>
    <n v="565000"/>
  </r>
  <r>
    <d v="2014-04-24T00:00:00"/>
    <x v="7"/>
    <x v="1"/>
    <n v="2914"/>
    <x v="1"/>
    <n v="701500"/>
    <x v="0"/>
    <x v="3"/>
    <n v="701500"/>
  </r>
  <r>
    <d v="2014-04-24T00:00:00"/>
    <x v="7"/>
    <x v="1"/>
    <n v="2602"/>
    <x v="0"/>
    <n v="1205000"/>
    <x v="0"/>
    <x v="3"/>
    <n v="1205000"/>
  </r>
  <r>
    <d v="2014-04-26T00:00:00"/>
    <x v="7"/>
    <x v="1"/>
    <n v="2607"/>
    <x v="0"/>
    <n v="562000"/>
    <x v="0"/>
    <x v="0"/>
    <n v="562000"/>
  </r>
  <r>
    <d v="2014-04-28T00:00:00"/>
    <x v="7"/>
    <x v="1"/>
    <n v="2906"/>
    <x v="1"/>
    <n v="390000"/>
    <x v="0"/>
    <x v="1"/>
    <n v="390000"/>
  </r>
  <r>
    <d v="2014-04-28T00:00:00"/>
    <x v="7"/>
    <x v="1"/>
    <n v="2905"/>
    <x v="1"/>
    <n v="455100"/>
    <x v="0"/>
    <x v="1"/>
    <n v="455100"/>
  </r>
  <r>
    <d v="2014-04-28T00:00:00"/>
    <x v="7"/>
    <x v="1"/>
    <n v="2903"/>
    <x v="1"/>
    <n v="615000"/>
    <x v="0"/>
    <x v="0"/>
    <n v="615000"/>
  </r>
  <r>
    <d v="2014-04-28T00:00:00"/>
    <x v="7"/>
    <x v="1"/>
    <n v="2914"/>
    <x v="1"/>
    <n v="659950"/>
    <x v="0"/>
    <x v="0"/>
    <n v="659950"/>
  </r>
  <r>
    <d v="2014-04-28T00:00:00"/>
    <x v="7"/>
    <x v="1"/>
    <n v="2913"/>
    <x v="1"/>
    <n v="680000"/>
    <x v="0"/>
    <x v="0"/>
    <n v="680000"/>
  </r>
  <r>
    <d v="2014-04-28T00:00:00"/>
    <x v="7"/>
    <x v="1"/>
    <n v="2906"/>
    <x v="1"/>
    <n v="680000"/>
    <x v="0"/>
    <x v="3"/>
    <n v="680000"/>
  </r>
  <r>
    <d v="2014-04-28T00:00:00"/>
    <x v="7"/>
    <x v="1"/>
    <n v="2611"/>
    <x v="0"/>
    <n v="683000"/>
    <x v="0"/>
    <x v="0"/>
    <n v="683000"/>
  </r>
  <r>
    <d v="2014-04-28T00:00:00"/>
    <x v="7"/>
    <x v="1"/>
    <n v="2600"/>
    <x v="0"/>
    <n v="915000"/>
    <x v="0"/>
    <x v="3"/>
    <n v="915000"/>
  </r>
  <r>
    <d v="2014-04-29T00:00:00"/>
    <x v="7"/>
    <x v="1"/>
    <n v="2615"/>
    <x v="0"/>
    <n v="419950"/>
    <x v="0"/>
    <x v="1"/>
    <n v="419950"/>
  </r>
  <r>
    <d v="2014-04-29T00:00:00"/>
    <x v="7"/>
    <x v="1"/>
    <n v="2905"/>
    <x v="1"/>
    <n v="446000"/>
    <x v="0"/>
    <x v="1"/>
    <n v="446000"/>
  </r>
  <r>
    <d v="2014-04-29T00:00:00"/>
    <x v="7"/>
    <x v="1"/>
    <n v="2606"/>
    <x v="0"/>
    <n v="619000"/>
    <x v="0"/>
    <x v="1"/>
    <n v="619000"/>
  </r>
  <r>
    <d v="2014-04-29T00:00:00"/>
    <x v="7"/>
    <x v="1"/>
    <n v="2602"/>
    <x v="0"/>
    <n v="642000"/>
    <x v="0"/>
    <x v="0"/>
    <n v="642000"/>
  </r>
  <r>
    <d v="2014-04-29T00:00:00"/>
    <x v="7"/>
    <x v="1"/>
    <n v="2602"/>
    <x v="0"/>
    <n v="675000"/>
    <x v="0"/>
    <x v="0"/>
    <n v="675000"/>
  </r>
  <r>
    <d v="2014-04-29T00:00:00"/>
    <x v="7"/>
    <x v="1"/>
    <n v="2602"/>
    <x v="0"/>
    <n v="715000"/>
    <x v="0"/>
    <x v="1"/>
    <n v="715000"/>
  </r>
  <r>
    <d v="2014-04-29T00:00:00"/>
    <x v="7"/>
    <x v="1"/>
    <n v="2612"/>
    <x v="0"/>
    <n v="875000"/>
    <x v="0"/>
    <x v="1"/>
    <n v="875000"/>
  </r>
  <r>
    <d v="2014-04-29T00:00:00"/>
    <x v="7"/>
    <x v="1"/>
    <n v="2900"/>
    <x v="0"/>
    <n v="377250"/>
    <x v="1"/>
    <x v="2"/>
    <n v="377250"/>
  </r>
  <r>
    <d v="2014-04-29T00:00:00"/>
    <x v="7"/>
    <x v="1"/>
    <n v="2604"/>
    <x v="0"/>
    <n v="410000"/>
    <x v="1"/>
    <x v="1"/>
    <n v="410000"/>
  </r>
  <r>
    <d v="2014-04-29T00:00:00"/>
    <x v="7"/>
    <x v="1"/>
    <n v="2604"/>
    <x v="0"/>
    <n v="555000"/>
    <x v="1"/>
    <x v="2"/>
    <n v="555000"/>
  </r>
  <r>
    <d v="2014-04-30T00:00:00"/>
    <x v="7"/>
    <x v="1"/>
    <n v="2611"/>
    <x v="0"/>
    <n v="475000"/>
    <x v="0"/>
    <x v="1"/>
    <n v="475000"/>
  </r>
  <r>
    <d v="2014-04-30T00:00:00"/>
    <x v="7"/>
    <x v="1"/>
    <n v="2611"/>
    <x v="0"/>
    <n v="530500"/>
    <x v="0"/>
    <x v="1"/>
    <n v="530500"/>
  </r>
  <r>
    <d v="2014-04-30T00:00:00"/>
    <x v="7"/>
    <x v="1"/>
    <n v="2905"/>
    <x v="1"/>
    <n v="555000"/>
    <x v="0"/>
    <x v="0"/>
    <n v="555000"/>
  </r>
  <r>
    <d v="2014-04-30T00:00:00"/>
    <x v="7"/>
    <x v="1"/>
    <n v="2611"/>
    <x v="0"/>
    <n v="560000"/>
    <x v="0"/>
    <x v="1"/>
    <n v="560000"/>
  </r>
  <r>
    <d v="2014-04-30T00:00:00"/>
    <x v="7"/>
    <x v="1"/>
    <n v="2602"/>
    <x v="0"/>
    <n v="650000"/>
    <x v="0"/>
    <x v="1"/>
    <n v="650000"/>
  </r>
  <r>
    <d v="2014-04-30T00:00:00"/>
    <x v="7"/>
    <x v="1"/>
    <n v="2906"/>
    <x v="1"/>
    <n v="650000"/>
    <x v="0"/>
    <x v="0"/>
    <n v="650000"/>
  </r>
  <r>
    <d v="2014-04-30T00:00:00"/>
    <x v="7"/>
    <x v="1"/>
    <n v="2602"/>
    <x v="0"/>
    <n v="715000"/>
    <x v="0"/>
    <x v="0"/>
    <n v="715000"/>
  </r>
  <r>
    <d v="2014-04-30T00:00:00"/>
    <x v="7"/>
    <x v="1"/>
    <n v="2615"/>
    <x v="0"/>
    <n v="755000"/>
    <x v="0"/>
    <x v="3"/>
    <n v="755000"/>
  </r>
  <r>
    <d v="2014-04-30T00:00:00"/>
    <x v="7"/>
    <x v="1"/>
    <n v="2912"/>
    <x v="1"/>
    <n v="762000"/>
    <x v="0"/>
    <x v="3"/>
    <n v="762000"/>
  </r>
  <r>
    <d v="2014-04-30T00:00:00"/>
    <x v="7"/>
    <x v="1"/>
    <n v="2602"/>
    <x v="0"/>
    <n v="850000"/>
    <x v="0"/>
    <x v="1"/>
    <n v="850000"/>
  </r>
  <r>
    <d v="2014-04-30T00:00:00"/>
    <x v="7"/>
    <x v="1"/>
    <n v="2604"/>
    <x v="0"/>
    <n v="505000"/>
    <x v="1"/>
    <x v="2"/>
    <n v="505000"/>
  </r>
  <r>
    <d v="2014-04-30T00:00:00"/>
    <x v="7"/>
    <x v="1"/>
    <n v="2612"/>
    <x v="0"/>
    <n v="520000"/>
    <x v="1"/>
    <x v="1"/>
    <n v="520000"/>
  </r>
  <r>
    <d v="2014-05-01T00:00:00"/>
    <x v="7"/>
    <x v="1"/>
    <n v="2911"/>
    <x v="1"/>
    <n v="397000"/>
    <x v="0"/>
    <x v="2"/>
    <n v="397000"/>
  </r>
  <r>
    <d v="2014-05-01T00:00:00"/>
    <x v="7"/>
    <x v="1"/>
    <n v="2905"/>
    <x v="1"/>
    <n v="490000"/>
    <x v="0"/>
    <x v="1"/>
    <n v="490000"/>
  </r>
  <r>
    <d v="2014-05-01T00:00:00"/>
    <x v="7"/>
    <x v="1"/>
    <n v="2914"/>
    <x v="1"/>
    <n v="590000"/>
    <x v="0"/>
    <x v="0"/>
    <n v="590000"/>
  </r>
  <r>
    <d v="2014-05-01T00:00:00"/>
    <x v="7"/>
    <x v="1"/>
    <n v="2602"/>
    <x v="0"/>
    <n v="610000"/>
    <x v="0"/>
    <x v="0"/>
    <n v="610000"/>
  </r>
  <r>
    <d v="2014-05-01T00:00:00"/>
    <x v="7"/>
    <x v="1"/>
    <n v="2617"/>
    <x v="0"/>
    <n v="367000"/>
    <x v="1"/>
    <x v="2"/>
    <n v="367000"/>
  </r>
  <r>
    <d v="2014-05-01T00:00:00"/>
    <x v="7"/>
    <x v="1"/>
    <n v="2604"/>
    <x v="0"/>
    <n v="422000"/>
    <x v="1"/>
    <x v="2"/>
    <n v="422000"/>
  </r>
  <r>
    <d v="2014-05-02T00:00:00"/>
    <x v="7"/>
    <x v="1"/>
    <n v="2902"/>
    <x v="1"/>
    <n v="413000"/>
    <x v="0"/>
    <x v="1"/>
    <n v="413000"/>
  </r>
  <r>
    <d v="2014-05-02T00:00:00"/>
    <x v="7"/>
    <x v="1"/>
    <n v="2905"/>
    <x v="1"/>
    <n v="415000"/>
    <x v="0"/>
    <x v="1"/>
    <n v="415000"/>
  </r>
  <r>
    <d v="2014-05-02T00:00:00"/>
    <x v="7"/>
    <x v="1"/>
    <n v="2604"/>
    <x v="0"/>
    <n v="445000"/>
    <x v="0"/>
    <x v="2"/>
    <n v="445000"/>
  </r>
  <r>
    <d v="2014-05-02T00:00:00"/>
    <x v="7"/>
    <x v="1"/>
    <n v="2615"/>
    <x v="0"/>
    <n v="475000"/>
    <x v="0"/>
    <x v="1"/>
    <n v="475000"/>
  </r>
  <r>
    <d v="2014-05-02T00:00:00"/>
    <x v="7"/>
    <x v="1"/>
    <n v="2607"/>
    <x v="0"/>
    <n v="537000"/>
    <x v="0"/>
    <x v="1"/>
    <n v="537000"/>
  </r>
  <r>
    <d v="2014-05-02T00:00:00"/>
    <x v="7"/>
    <x v="1"/>
    <n v="2914"/>
    <x v="1"/>
    <n v="622000"/>
    <x v="0"/>
    <x v="0"/>
    <n v="622000"/>
  </r>
  <r>
    <d v="2014-05-02T00:00:00"/>
    <x v="7"/>
    <x v="1"/>
    <n v="2914"/>
    <x v="1"/>
    <n v="645000"/>
    <x v="0"/>
    <x v="0"/>
    <n v="645000"/>
  </r>
  <r>
    <d v="2014-05-02T00:00:00"/>
    <x v="7"/>
    <x v="1"/>
    <n v="2611"/>
    <x v="0"/>
    <n v="760000"/>
    <x v="0"/>
    <x v="3"/>
    <n v="760000"/>
  </r>
  <r>
    <d v="2014-05-02T00:00:00"/>
    <x v="7"/>
    <x v="1"/>
    <n v="2611"/>
    <x v="0"/>
    <n v="810000"/>
    <x v="0"/>
    <x v="3"/>
    <n v="810000"/>
  </r>
  <r>
    <d v="2014-05-02T00:00:00"/>
    <x v="7"/>
    <x v="1"/>
    <n v="2913"/>
    <x v="1"/>
    <n v="885000"/>
    <x v="0"/>
    <x v="3"/>
    <n v="885000"/>
  </r>
  <r>
    <d v="2014-05-02T00:00:00"/>
    <x v="7"/>
    <x v="1"/>
    <n v="2607"/>
    <x v="0"/>
    <n v="318000"/>
    <x v="1"/>
    <x v="2"/>
    <n v="318000"/>
  </r>
  <r>
    <d v="2014-05-03T00:00:00"/>
    <x v="7"/>
    <x v="1"/>
    <n v="2913"/>
    <x v="1"/>
    <n v="540000"/>
    <x v="0"/>
    <x v="0"/>
    <n v="540000"/>
  </r>
  <r>
    <d v="2014-05-03T00:00:00"/>
    <x v="7"/>
    <x v="1"/>
    <n v="2611"/>
    <x v="0"/>
    <n v="660000"/>
    <x v="0"/>
    <x v="0"/>
    <n v="660000"/>
  </r>
  <r>
    <d v="2014-05-03T00:00:00"/>
    <x v="7"/>
    <x v="1"/>
    <n v="2614"/>
    <x v="0"/>
    <n v="690000"/>
    <x v="0"/>
    <x v="0"/>
    <n v="690000"/>
  </r>
  <r>
    <d v="2014-05-03T00:00:00"/>
    <x v="7"/>
    <x v="1"/>
    <n v="2600"/>
    <x v="0"/>
    <n v="825000"/>
    <x v="0"/>
    <x v="0"/>
    <n v="825000"/>
  </r>
  <r>
    <d v="2014-05-03T00:00:00"/>
    <x v="7"/>
    <x v="1"/>
    <n v="2607"/>
    <x v="0"/>
    <n v="855000"/>
    <x v="0"/>
    <x v="3"/>
    <n v="855000"/>
  </r>
  <r>
    <d v="2014-05-03T00:00:00"/>
    <x v="7"/>
    <x v="1"/>
    <n v="2618"/>
    <x v="0"/>
    <n v="1100000"/>
    <x v="0"/>
    <x v="0"/>
    <n v="1100000"/>
  </r>
  <r>
    <d v="2014-05-03T00:00:00"/>
    <x v="7"/>
    <x v="1"/>
    <n v="2602"/>
    <x v="0"/>
    <n v="1131000"/>
    <x v="0"/>
    <x v="0"/>
    <n v="1131000"/>
  </r>
  <r>
    <d v="2014-05-03T00:00:00"/>
    <x v="7"/>
    <x v="1"/>
    <n v="2600"/>
    <x v="0"/>
    <n v="1205000"/>
    <x v="0"/>
    <x v="0"/>
    <n v="1205000"/>
  </r>
  <r>
    <d v="2014-05-05T00:00:00"/>
    <x v="7"/>
    <x v="1"/>
    <n v="2615"/>
    <x v="0"/>
    <n v="382000"/>
    <x v="0"/>
    <x v="1"/>
    <n v="382000"/>
  </r>
  <r>
    <d v="2014-05-05T00:00:00"/>
    <x v="7"/>
    <x v="1"/>
    <n v="2615"/>
    <x v="0"/>
    <n v="385000"/>
    <x v="0"/>
    <x v="1"/>
    <n v="385000"/>
  </r>
  <r>
    <d v="2014-05-05T00:00:00"/>
    <x v="7"/>
    <x v="1"/>
    <n v="2905"/>
    <x v="1"/>
    <n v="400000"/>
    <x v="0"/>
    <x v="1"/>
    <n v="400000"/>
  </r>
  <r>
    <d v="2014-05-05T00:00:00"/>
    <x v="7"/>
    <x v="1"/>
    <n v="2905"/>
    <x v="1"/>
    <n v="419000"/>
    <x v="0"/>
    <x v="1"/>
    <n v="419000"/>
  </r>
  <r>
    <d v="2014-05-05T00:00:00"/>
    <x v="7"/>
    <x v="1"/>
    <n v="2903"/>
    <x v="1"/>
    <n v="425000"/>
    <x v="0"/>
    <x v="1"/>
    <n v="425000"/>
  </r>
  <r>
    <d v="2014-05-05T00:00:00"/>
    <x v="7"/>
    <x v="1"/>
    <n v="2615"/>
    <x v="0"/>
    <n v="434000"/>
    <x v="0"/>
    <x v="1"/>
    <n v="434000"/>
  </r>
  <r>
    <d v="2014-05-05T00:00:00"/>
    <x v="7"/>
    <x v="1"/>
    <n v="2913"/>
    <x v="1"/>
    <n v="435000"/>
    <x v="0"/>
    <x v="1"/>
    <n v="435000"/>
  </r>
  <r>
    <d v="2014-05-05T00:00:00"/>
    <x v="7"/>
    <x v="1"/>
    <n v="2905"/>
    <x v="1"/>
    <n v="435000"/>
    <x v="0"/>
    <x v="1"/>
    <n v="435000"/>
  </r>
  <r>
    <d v="2014-05-05T00:00:00"/>
    <x v="7"/>
    <x v="1"/>
    <n v="2615"/>
    <x v="0"/>
    <n v="445000"/>
    <x v="0"/>
    <x v="1"/>
    <n v="445000"/>
  </r>
  <r>
    <d v="2014-05-05T00:00:00"/>
    <x v="7"/>
    <x v="1"/>
    <n v="2612"/>
    <x v="0"/>
    <n v="485000"/>
    <x v="0"/>
    <x v="1"/>
    <n v="485000"/>
  </r>
  <r>
    <d v="2014-05-05T00:00:00"/>
    <x v="7"/>
    <x v="1"/>
    <n v="2905"/>
    <x v="1"/>
    <n v="560000"/>
    <x v="0"/>
    <x v="0"/>
    <n v="560000"/>
  </r>
  <r>
    <d v="2014-05-05T00:00:00"/>
    <x v="7"/>
    <x v="1"/>
    <n v="2602"/>
    <x v="0"/>
    <n v="650000"/>
    <x v="1"/>
    <x v="4"/>
    <n v="650000"/>
  </r>
  <r>
    <d v="2014-05-06T00:00:00"/>
    <x v="7"/>
    <x v="1"/>
    <n v="2615"/>
    <x v="0"/>
    <n v="410000"/>
    <x v="0"/>
    <x v="1"/>
    <n v="410000"/>
  </r>
  <r>
    <d v="2014-05-06T00:00:00"/>
    <x v="7"/>
    <x v="1"/>
    <n v="2615"/>
    <x v="0"/>
    <n v="460000"/>
    <x v="0"/>
    <x v="1"/>
    <n v="460000"/>
  </r>
  <r>
    <d v="2014-05-06T00:00:00"/>
    <x v="7"/>
    <x v="1"/>
    <n v="2913"/>
    <x v="1"/>
    <n v="535000"/>
    <x v="0"/>
    <x v="0"/>
    <n v="535000"/>
  </r>
  <r>
    <d v="2014-05-06T00:00:00"/>
    <x v="7"/>
    <x v="1"/>
    <n v="2914"/>
    <x v="1"/>
    <n v="555000"/>
    <x v="0"/>
    <x v="0"/>
    <n v="555000"/>
  </r>
  <r>
    <d v="2014-05-06T00:00:00"/>
    <x v="7"/>
    <x v="1"/>
    <n v="2913"/>
    <x v="1"/>
    <n v="571000"/>
    <x v="0"/>
    <x v="0"/>
    <n v="571000"/>
  </r>
  <r>
    <d v="2014-05-06T00:00:00"/>
    <x v="7"/>
    <x v="1"/>
    <n v="2906"/>
    <x v="1"/>
    <n v="587000"/>
    <x v="0"/>
    <x v="0"/>
    <n v="587000"/>
  </r>
  <r>
    <d v="2014-05-06T00:00:00"/>
    <x v="7"/>
    <x v="1"/>
    <n v="2913"/>
    <x v="1"/>
    <n v="670000"/>
    <x v="0"/>
    <x v="0"/>
    <n v="670000"/>
  </r>
  <r>
    <d v="2014-05-06T00:00:00"/>
    <x v="7"/>
    <x v="1"/>
    <n v="2604"/>
    <x v="0"/>
    <n v="695000"/>
    <x v="0"/>
    <x v="1"/>
    <n v="695000"/>
  </r>
  <r>
    <d v="2014-05-06T00:00:00"/>
    <x v="7"/>
    <x v="1"/>
    <n v="2912"/>
    <x v="1"/>
    <n v="725000"/>
    <x v="0"/>
    <x v="3"/>
    <n v="725000"/>
  </r>
  <r>
    <d v="2014-05-06T00:00:00"/>
    <x v="7"/>
    <x v="1"/>
    <n v="2611"/>
    <x v="0"/>
    <n v="1200000"/>
    <x v="0"/>
    <x v="3"/>
    <n v="1200000"/>
  </r>
  <r>
    <d v="2014-05-06T00:00:00"/>
    <x v="7"/>
    <x v="1"/>
    <n v="2612"/>
    <x v="0"/>
    <n v="365000"/>
    <x v="1"/>
    <x v="4"/>
    <n v="365000"/>
  </r>
  <r>
    <d v="2014-05-07T00:00:00"/>
    <x v="7"/>
    <x v="1"/>
    <n v="2615"/>
    <x v="0"/>
    <n v="410000"/>
    <x v="0"/>
    <x v="1"/>
    <n v="410000"/>
  </r>
  <r>
    <d v="2014-05-07T00:00:00"/>
    <x v="7"/>
    <x v="1"/>
    <n v="2905"/>
    <x v="1"/>
    <n v="422500"/>
    <x v="0"/>
    <x v="1"/>
    <n v="422500"/>
  </r>
  <r>
    <d v="2014-05-07T00:00:00"/>
    <x v="7"/>
    <x v="1"/>
    <n v="2617"/>
    <x v="0"/>
    <n v="475000"/>
    <x v="0"/>
    <x v="1"/>
    <n v="475000"/>
  </r>
  <r>
    <d v="2014-05-07T00:00:00"/>
    <x v="7"/>
    <x v="1"/>
    <n v="2904"/>
    <x v="1"/>
    <n v="487000"/>
    <x v="0"/>
    <x v="1"/>
    <n v="487000"/>
  </r>
  <r>
    <d v="2014-05-07T00:00:00"/>
    <x v="7"/>
    <x v="1"/>
    <n v="2913"/>
    <x v="1"/>
    <n v="540000"/>
    <x v="0"/>
    <x v="0"/>
    <n v="540000"/>
  </r>
  <r>
    <d v="2014-05-07T00:00:00"/>
    <x v="7"/>
    <x v="1"/>
    <n v="2617"/>
    <x v="0"/>
    <n v="564000"/>
    <x v="0"/>
    <x v="1"/>
    <n v="564000"/>
  </r>
  <r>
    <d v="2014-05-07T00:00:00"/>
    <x v="7"/>
    <x v="1"/>
    <n v="2906"/>
    <x v="1"/>
    <n v="625000"/>
    <x v="0"/>
    <x v="0"/>
    <n v="625000"/>
  </r>
  <r>
    <d v="2014-05-07T00:00:00"/>
    <x v="7"/>
    <x v="1"/>
    <n v="2913"/>
    <x v="1"/>
    <n v="650000"/>
    <x v="0"/>
    <x v="3"/>
    <n v="650000"/>
  </r>
  <r>
    <d v="2014-05-07T00:00:00"/>
    <x v="7"/>
    <x v="1"/>
    <n v="2602"/>
    <x v="0"/>
    <n v="665000"/>
    <x v="0"/>
    <x v="1"/>
    <n v="665000"/>
  </r>
  <r>
    <d v="2014-05-07T00:00:00"/>
    <x v="7"/>
    <x v="1"/>
    <n v="2602"/>
    <x v="0"/>
    <n v="715000"/>
    <x v="0"/>
    <x v="1"/>
    <n v="715000"/>
  </r>
  <r>
    <d v="2014-05-07T00:00:00"/>
    <x v="7"/>
    <x v="1"/>
    <n v="2602"/>
    <x v="0"/>
    <n v="775000"/>
    <x v="0"/>
    <x v="1"/>
    <n v="775000"/>
  </r>
  <r>
    <d v="2014-05-07T00:00:00"/>
    <x v="7"/>
    <x v="1"/>
    <n v="2913"/>
    <x v="1"/>
    <n v="1200000"/>
    <x v="0"/>
    <x v="3"/>
    <n v="1200000"/>
  </r>
  <r>
    <d v="2014-05-08T00:00:00"/>
    <x v="7"/>
    <x v="1"/>
    <n v="2913"/>
    <x v="1"/>
    <n v="395000"/>
    <x v="0"/>
    <x v="1"/>
    <n v="395000"/>
  </r>
  <r>
    <d v="2014-05-08T00:00:00"/>
    <x v="7"/>
    <x v="1"/>
    <n v="2903"/>
    <x v="1"/>
    <n v="473000"/>
    <x v="0"/>
    <x v="1"/>
    <n v="473000"/>
  </r>
  <r>
    <d v="2014-05-08T00:00:00"/>
    <x v="7"/>
    <x v="1"/>
    <n v="2906"/>
    <x v="1"/>
    <n v="477500"/>
    <x v="0"/>
    <x v="1"/>
    <n v="477500"/>
  </r>
  <r>
    <d v="2014-05-08T00:00:00"/>
    <x v="7"/>
    <x v="1"/>
    <n v="2615"/>
    <x v="0"/>
    <n v="510000"/>
    <x v="0"/>
    <x v="1"/>
    <n v="510000"/>
  </r>
  <r>
    <d v="2014-05-08T00:00:00"/>
    <x v="7"/>
    <x v="1"/>
    <n v="2615"/>
    <x v="0"/>
    <n v="525000"/>
    <x v="0"/>
    <x v="3"/>
    <n v="525000"/>
  </r>
  <r>
    <d v="2014-05-08T00:00:00"/>
    <x v="7"/>
    <x v="1"/>
    <n v="2617"/>
    <x v="0"/>
    <n v="556000"/>
    <x v="0"/>
    <x v="0"/>
    <n v="556000"/>
  </r>
  <r>
    <d v="2014-05-08T00:00:00"/>
    <x v="7"/>
    <x v="1"/>
    <n v="2606"/>
    <x v="0"/>
    <n v="865000"/>
    <x v="0"/>
    <x v="0"/>
    <n v="865000"/>
  </r>
  <r>
    <d v="2014-05-08T00:00:00"/>
    <x v="7"/>
    <x v="1"/>
    <n v="2603"/>
    <x v="0"/>
    <n v="506000"/>
    <x v="1"/>
    <x v="2"/>
    <n v="506000"/>
  </r>
  <r>
    <d v="2014-05-09T00:00:00"/>
    <x v="7"/>
    <x v="1"/>
    <n v="2906"/>
    <x v="1"/>
    <n v="340000"/>
    <x v="0"/>
    <x v="2"/>
    <n v="340000"/>
  </r>
  <r>
    <d v="2014-05-09T00:00:00"/>
    <x v="7"/>
    <x v="1"/>
    <n v="2615"/>
    <x v="0"/>
    <n v="366000"/>
    <x v="0"/>
    <x v="2"/>
    <n v="366000"/>
  </r>
  <r>
    <d v="2014-05-09T00:00:00"/>
    <x v="7"/>
    <x v="1"/>
    <n v="2615"/>
    <x v="0"/>
    <n v="400000"/>
    <x v="0"/>
    <x v="1"/>
    <n v="400000"/>
  </r>
  <r>
    <d v="2014-05-09T00:00:00"/>
    <x v="7"/>
    <x v="1"/>
    <n v="2615"/>
    <x v="0"/>
    <n v="470000"/>
    <x v="0"/>
    <x v="1"/>
    <n v="470000"/>
  </r>
  <r>
    <d v="2014-05-09T00:00:00"/>
    <x v="7"/>
    <x v="1"/>
    <n v="2903"/>
    <x v="1"/>
    <n v="480000"/>
    <x v="0"/>
    <x v="1"/>
    <n v="480000"/>
  </r>
  <r>
    <d v="2014-05-09T00:00:00"/>
    <x v="7"/>
    <x v="1"/>
    <n v="2611"/>
    <x v="0"/>
    <n v="491000"/>
    <x v="0"/>
    <x v="1"/>
    <n v="491000"/>
  </r>
  <r>
    <d v="2014-05-09T00:00:00"/>
    <x v="7"/>
    <x v="1"/>
    <n v="2904"/>
    <x v="1"/>
    <n v="525000"/>
    <x v="0"/>
    <x v="0"/>
    <n v="525000"/>
  </r>
  <r>
    <d v="2014-05-09T00:00:00"/>
    <x v="7"/>
    <x v="1"/>
    <n v="2905"/>
    <x v="1"/>
    <n v="550000"/>
    <x v="0"/>
    <x v="0"/>
    <n v="550000"/>
  </r>
  <r>
    <d v="2014-05-09T00:00:00"/>
    <x v="7"/>
    <x v="1"/>
    <n v="2615"/>
    <x v="0"/>
    <n v="570000"/>
    <x v="0"/>
    <x v="1"/>
    <n v="570000"/>
  </r>
  <r>
    <d v="2014-05-09T00:00:00"/>
    <x v="7"/>
    <x v="1"/>
    <n v="2914"/>
    <x v="1"/>
    <n v="650000"/>
    <x v="0"/>
    <x v="0"/>
    <n v="650000"/>
  </r>
  <r>
    <d v="2014-05-09T00:00:00"/>
    <x v="7"/>
    <x v="1"/>
    <n v="2911"/>
    <x v="1"/>
    <n v="777000"/>
    <x v="0"/>
    <x v="0"/>
    <n v="777000"/>
  </r>
  <r>
    <d v="2014-05-09T00:00:00"/>
    <x v="7"/>
    <x v="1"/>
    <n v="2612"/>
    <x v="0"/>
    <n v="515000"/>
    <x v="1"/>
    <x v="2"/>
    <n v="515000"/>
  </r>
  <r>
    <d v="2014-05-10T00:00:00"/>
    <x v="7"/>
    <x v="1"/>
    <n v="2605"/>
    <x v="0"/>
    <n v="676000"/>
    <x v="0"/>
    <x v="0"/>
    <n v="676000"/>
  </r>
  <r>
    <d v="2014-05-10T00:00:00"/>
    <x v="7"/>
    <x v="1"/>
    <n v="2607"/>
    <x v="0"/>
    <n v="795000"/>
    <x v="0"/>
    <x v="0"/>
    <n v="795000"/>
  </r>
  <r>
    <d v="2014-05-10T00:00:00"/>
    <x v="7"/>
    <x v="1"/>
    <n v="2612"/>
    <x v="0"/>
    <n v="908000"/>
    <x v="0"/>
    <x v="1"/>
    <n v="908000"/>
  </r>
  <r>
    <d v="2014-05-10T00:00:00"/>
    <x v="7"/>
    <x v="1"/>
    <n v="2612"/>
    <x v="0"/>
    <n v="950000"/>
    <x v="0"/>
    <x v="1"/>
    <n v="950000"/>
  </r>
  <r>
    <d v="2014-05-10T00:00:00"/>
    <x v="7"/>
    <x v="1"/>
    <n v="2607"/>
    <x v="0"/>
    <n v="1010000"/>
    <x v="0"/>
    <x v="3"/>
    <n v="1010000"/>
  </r>
  <r>
    <d v="2014-05-12T00:00:00"/>
    <x v="7"/>
    <x v="1"/>
    <n v="2611"/>
    <x v="0"/>
    <n v="465000"/>
    <x v="0"/>
    <x v="0"/>
    <n v="465000"/>
  </r>
  <r>
    <d v="2014-05-12T00:00:00"/>
    <x v="7"/>
    <x v="1"/>
    <n v="2912"/>
    <x v="1"/>
    <n v="480000"/>
    <x v="0"/>
    <x v="1"/>
    <n v="480000"/>
  </r>
  <r>
    <d v="2014-05-12T00:00:00"/>
    <x v="7"/>
    <x v="1"/>
    <n v="2611"/>
    <x v="0"/>
    <n v="505000"/>
    <x v="0"/>
    <x v="1"/>
    <n v="505000"/>
  </r>
  <r>
    <d v="2014-05-12T00:00:00"/>
    <x v="7"/>
    <x v="1"/>
    <n v="2913"/>
    <x v="1"/>
    <n v="525450"/>
    <x v="0"/>
    <x v="0"/>
    <n v="525450"/>
  </r>
  <r>
    <d v="2014-05-12T00:00:00"/>
    <x v="7"/>
    <x v="1"/>
    <n v="2905"/>
    <x v="1"/>
    <n v="602000"/>
    <x v="0"/>
    <x v="0"/>
    <n v="602000"/>
  </r>
  <r>
    <d v="2014-05-12T00:00:00"/>
    <x v="7"/>
    <x v="1"/>
    <n v="2602"/>
    <x v="0"/>
    <n v="613000"/>
    <x v="0"/>
    <x v="1"/>
    <n v="613000"/>
  </r>
  <r>
    <d v="2014-05-12T00:00:00"/>
    <x v="7"/>
    <x v="1"/>
    <n v="2913"/>
    <x v="1"/>
    <n v="675000"/>
    <x v="0"/>
    <x v="0"/>
    <n v="675000"/>
  </r>
  <r>
    <d v="2014-05-12T00:00:00"/>
    <x v="7"/>
    <x v="1"/>
    <n v="2617"/>
    <x v="0"/>
    <n v="750000"/>
    <x v="0"/>
    <x v="1"/>
    <n v="750000"/>
  </r>
  <r>
    <d v="2014-05-12T00:00:00"/>
    <x v="7"/>
    <x v="1"/>
    <n v="2600"/>
    <x v="0"/>
    <n v="820000"/>
    <x v="0"/>
    <x v="1"/>
    <n v="820000"/>
  </r>
  <r>
    <d v="2014-05-12T00:00:00"/>
    <x v="7"/>
    <x v="1"/>
    <n v="2603"/>
    <x v="0"/>
    <n v="405000"/>
    <x v="1"/>
    <x v="2"/>
    <n v="405000"/>
  </r>
  <r>
    <d v="2014-05-12T00:00:00"/>
    <x v="7"/>
    <x v="1"/>
    <n v="2606"/>
    <x v="0"/>
    <n v="650000"/>
    <x v="1"/>
    <x v="1"/>
    <n v="650000"/>
  </r>
  <r>
    <d v="2014-05-12T00:00:00"/>
    <x v="7"/>
    <x v="1"/>
    <n v="2601"/>
    <x v="0"/>
    <n v="660000"/>
    <x v="1"/>
    <x v="2"/>
    <n v="660000"/>
  </r>
  <r>
    <d v="2014-05-13T00:00:00"/>
    <x v="7"/>
    <x v="1"/>
    <n v="2913"/>
    <x v="1"/>
    <n v="405000"/>
    <x v="0"/>
    <x v="1"/>
    <n v="405000"/>
  </r>
  <r>
    <d v="2014-05-13T00:00:00"/>
    <x v="7"/>
    <x v="1"/>
    <n v="2914"/>
    <x v="1"/>
    <n v="445000"/>
    <x v="0"/>
    <x v="1"/>
    <n v="445000"/>
  </r>
  <r>
    <d v="2014-05-13T00:00:00"/>
    <x v="7"/>
    <x v="1"/>
    <n v="2614"/>
    <x v="0"/>
    <n v="446000"/>
    <x v="0"/>
    <x v="1"/>
    <n v="446000"/>
  </r>
  <r>
    <d v="2014-05-13T00:00:00"/>
    <x v="7"/>
    <x v="1"/>
    <n v="2903"/>
    <x v="1"/>
    <n v="455000"/>
    <x v="0"/>
    <x v="1"/>
    <n v="455000"/>
  </r>
  <r>
    <d v="2014-05-13T00:00:00"/>
    <x v="7"/>
    <x v="1"/>
    <n v="2604"/>
    <x v="0"/>
    <n v="527500"/>
    <x v="0"/>
    <x v="1"/>
    <n v="527500"/>
  </r>
  <r>
    <d v="2014-05-13T00:00:00"/>
    <x v="7"/>
    <x v="1"/>
    <n v="2611"/>
    <x v="0"/>
    <n v="595000"/>
    <x v="0"/>
    <x v="0"/>
    <n v="595000"/>
  </r>
  <r>
    <d v="2014-05-13T00:00:00"/>
    <x v="7"/>
    <x v="1"/>
    <n v="2912"/>
    <x v="1"/>
    <n v="600000"/>
    <x v="0"/>
    <x v="0"/>
    <n v="600000"/>
  </r>
  <r>
    <d v="2014-05-13T00:00:00"/>
    <x v="7"/>
    <x v="1"/>
    <n v="2611"/>
    <x v="0"/>
    <n v="660000"/>
    <x v="0"/>
    <x v="0"/>
    <n v="660000"/>
  </r>
  <r>
    <d v="2014-05-14T00:00:00"/>
    <x v="7"/>
    <x v="1"/>
    <n v="2607"/>
    <x v="0"/>
    <n v="490000"/>
    <x v="0"/>
    <x v="1"/>
    <n v="490000"/>
  </r>
  <r>
    <d v="2014-05-14T00:00:00"/>
    <x v="7"/>
    <x v="1"/>
    <n v="2914"/>
    <x v="1"/>
    <n v="571500"/>
    <x v="0"/>
    <x v="0"/>
    <n v="571500"/>
  </r>
  <r>
    <d v="2014-05-14T00:00:00"/>
    <x v="7"/>
    <x v="1"/>
    <n v="2914"/>
    <x v="1"/>
    <n v="575000"/>
    <x v="0"/>
    <x v="0"/>
    <n v="575000"/>
  </r>
  <r>
    <d v="2014-05-14T00:00:00"/>
    <x v="7"/>
    <x v="1"/>
    <n v="2611"/>
    <x v="0"/>
    <n v="637500"/>
    <x v="0"/>
    <x v="0"/>
    <n v="637500"/>
  </r>
  <r>
    <d v="2014-05-14T00:00:00"/>
    <x v="7"/>
    <x v="1"/>
    <n v="2602"/>
    <x v="0"/>
    <n v="710000"/>
    <x v="0"/>
    <x v="1"/>
    <n v="710000"/>
  </r>
  <r>
    <d v="2014-05-14T00:00:00"/>
    <x v="7"/>
    <x v="1"/>
    <n v="2914"/>
    <x v="1"/>
    <n v="850000"/>
    <x v="0"/>
    <x v="0"/>
    <n v="850000"/>
  </r>
  <r>
    <d v="2014-05-14T00:00:00"/>
    <x v="7"/>
    <x v="1"/>
    <n v="2617"/>
    <x v="0"/>
    <n v="347000"/>
    <x v="1"/>
    <x v="2"/>
    <n v="347000"/>
  </r>
  <r>
    <d v="2014-05-15T00:00:00"/>
    <x v="7"/>
    <x v="1"/>
    <n v="2615"/>
    <x v="0"/>
    <n v="400000"/>
    <x v="0"/>
    <x v="1"/>
    <n v="400000"/>
  </r>
  <r>
    <d v="2014-05-15T00:00:00"/>
    <x v="7"/>
    <x v="1"/>
    <n v="2611"/>
    <x v="0"/>
    <n v="475000"/>
    <x v="0"/>
    <x v="1"/>
    <n v="475000"/>
  </r>
  <r>
    <d v="2014-05-15T00:00:00"/>
    <x v="7"/>
    <x v="1"/>
    <n v="2607"/>
    <x v="0"/>
    <n v="485000"/>
    <x v="0"/>
    <x v="1"/>
    <n v="485000"/>
  </r>
  <r>
    <d v="2014-05-15T00:00:00"/>
    <x v="7"/>
    <x v="1"/>
    <n v="2905"/>
    <x v="1"/>
    <n v="508000"/>
    <x v="0"/>
    <x v="0"/>
    <n v="508000"/>
  </r>
  <r>
    <d v="2014-05-15T00:00:00"/>
    <x v="7"/>
    <x v="1"/>
    <n v="2914"/>
    <x v="1"/>
    <n v="740000"/>
    <x v="0"/>
    <x v="0"/>
    <n v="740000"/>
  </r>
  <r>
    <d v="2014-05-15T00:00:00"/>
    <x v="7"/>
    <x v="1"/>
    <n v="2612"/>
    <x v="0"/>
    <n v="819500"/>
    <x v="0"/>
    <x v="0"/>
    <n v="819500"/>
  </r>
  <r>
    <d v="2014-05-16T00:00:00"/>
    <x v="7"/>
    <x v="1"/>
    <n v="2615"/>
    <x v="0"/>
    <n v="439000"/>
    <x v="0"/>
    <x v="1"/>
    <n v="439000"/>
  </r>
  <r>
    <d v="2014-05-16T00:00:00"/>
    <x v="7"/>
    <x v="1"/>
    <n v="2904"/>
    <x v="1"/>
    <n v="479000"/>
    <x v="0"/>
    <x v="0"/>
    <n v="479000"/>
  </r>
  <r>
    <d v="2014-05-16T00:00:00"/>
    <x v="7"/>
    <x v="1"/>
    <n v="2906"/>
    <x v="1"/>
    <n v="499000"/>
    <x v="0"/>
    <x v="0"/>
    <n v="499000"/>
  </r>
  <r>
    <d v="2014-05-16T00:00:00"/>
    <x v="7"/>
    <x v="1"/>
    <n v="2905"/>
    <x v="1"/>
    <n v="560000"/>
    <x v="0"/>
    <x v="0"/>
    <n v="560000"/>
  </r>
  <r>
    <d v="2014-05-16T00:00:00"/>
    <x v="7"/>
    <x v="1"/>
    <n v="2914"/>
    <x v="1"/>
    <n v="565000"/>
    <x v="0"/>
    <x v="0"/>
    <n v="565000"/>
  </r>
  <r>
    <d v="2014-05-16T00:00:00"/>
    <x v="7"/>
    <x v="1"/>
    <n v="2617"/>
    <x v="0"/>
    <n v="649990"/>
    <x v="0"/>
    <x v="0"/>
    <n v="649990"/>
  </r>
  <r>
    <d v="2014-05-16T00:00:00"/>
    <x v="7"/>
    <x v="1"/>
    <n v="2602"/>
    <x v="0"/>
    <n v="650000"/>
    <x v="0"/>
    <x v="1"/>
    <n v="650000"/>
  </r>
  <r>
    <d v="2014-05-16T00:00:00"/>
    <x v="7"/>
    <x v="1"/>
    <n v="2602"/>
    <x v="0"/>
    <n v="245000"/>
    <x v="1"/>
    <x v="4"/>
    <n v="245000"/>
  </r>
  <r>
    <d v="2014-05-16T00:00:00"/>
    <x v="7"/>
    <x v="1"/>
    <n v="2612"/>
    <x v="0"/>
    <n v="495000"/>
    <x v="1"/>
    <x v="2"/>
    <n v="495000"/>
  </r>
  <r>
    <d v="2014-05-17T00:00:00"/>
    <x v="7"/>
    <x v="1"/>
    <n v="2614"/>
    <x v="0"/>
    <n v="502000"/>
    <x v="0"/>
    <x v="0"/>
    <n v="502000"/>
  </r>
  <r>
    <d v="2014-05-17T00:00:00"/>
    <x v="7"/>
    <x v="1"/>
    <n v="2611"/>
    <x v="0"/>
    <n v="691000"/>
    <x v="0"/>
    <x v="0"/>
    <n v="691000"/>
  </r>
  <r>
    <d v="2014-05-17T00:00:00"/>
    <x v="7"/>
    <x v="1"/>
    <n v="2600"/>
    <x v="0"/>
    <n v="786000"/>
    <x v="0"/>
    <x v="1"/>
    <n v="786000"/>
  </r>
  <r>
    <d v="2014-05-19T00:00:00"/>
    <x v="7"/>
    <x v="1"/>
    <n v="2906"/>
    <x v="1"/>
    <n v="431150"/>
    <x v="0"/>
    <x v="1"/>
    <n v="431150"/>
  </r>
  <r>
    <d v="2014-05-19T00:00:00"/>
    <x v="7"/>
    <x v="1"/>
    <n v="2615"/>
    <x v="0"/>
    <n v="505000"/>
    <x v="0"/>
    <x v="0"/>
    <n v="505000"/>
  </r>
  <r>
    <d v="2014-05-19T00:00:00"/>
    <x v="7"/>
    <x v="1"/>
    <n v="2617"/>
    <x v="0"/>
    <n v="522000"/>
    <x v="0"/>
    <x v="1"/>
    <n v="522000"/>
  </r>
  <r>
    <d v="2014-05-19T00:00:00"/>
    <x v="7"/>
    <x v="1"/>
    <n v="2904"/>
    <x v="1"/>
    <n v="557500"/>
    <x v="0"/>
    <x v="0"/>
    <n v="557500"/>
  </r>
  <r>
    <d v="2014-05-19T00:00:00"/>
    <x v="7"/>
    <x v="1"/>
    <n v="2914"/>
    <x v="1"/>
    <n v="600000"/>
    <x v="0"/>
    <x v="0"/>
    <n v="600000"/>
  </r>
  <r>
    <d v="2014-05-19T00:00:00"/>
    <x v="7"/>
    <x v="1"/>
    <n v="2612"/>
    <x v="0"/>
    <n v="660000"/>
    <x v="0"/>
    <x v="0"/>
    <n v="660000"/>
  </r>
  <r>
    <d v="2014-05-19T00:00:00"/>
    <x v="7"/>
    <x v="1"/>
    <n v="2914"/>
    <x v="1"/>
    <n v="775000"/>
    <x v="0"/>
    <x v="3"/>
    <n v="775000"/>
  </r>
  <r>
    <d v="2014-05-19T00:00:00"/>
    <x v="7"/>
    <x v="1"/>
    <n v="2603"/>
    <x v="0"/>
    <n v="985000"/>
    <x v="0"/>
    <x v="0"/>
    <n v="985000"/>
  </r>
  <r>
    <d v="2014-05-19T00:00:00"/>
    <x v="7"/>
    <x v="1"/>
    <n v="2602"/>
    <x v="0"/>
    <n v="337500"/>
    <x v="1"/>
    <x v="4"/>
    <n v="337500"/>
  </r>
  <r>
    <d v="2014-05-20T00:00:00"/>
    <x v="7"/>
    <x v="1"/>
    <n v="2605"/>
    <x v="0"/>
    <n v="425000"/>
    <x v="0"/>
    <x v="2"/>
    <n v="425000"/>
  </r>
  <r>
    <d v="2014-05-20T00:00:00"/>
    <x v="7"/>
    <x v="1"/>
    <n v="2906"/>
    <x v="1"/>
    <n v="440000"/>
    <x v="0"/>
    <x v="1"/>
    <n v="440000"/>
  </r>
  <r>
    <d v="2014-05-20T00:00:00"/>
    <x v="7"/>
    <x v="1"/>
    <n v="2913"/>
    <x v="1"/>
    <n v="509950"/>
    <x v="0"/>
    <x v="0"/>
    <n v="509950"/>
  </r>
  <r>
    <d v="2014-05-20T00:00:00"/>
    <x v="7"/>
    <x v="1"/>
    <n v="2914"/>
    <x v="1"/>
    <n v="645000"/>
    <x v="0"/>
    <x v="0"/>
    <n v="645000"/>
  </r>
  <r>
    <d v="2014-05-20T00:00:00"/>
    <x v="7"/>
    <x v="1"/>
    <n v="2604"/>
    <x v="0"/>
    <n v="660000"/>
    <x v="0"/>
    <x v="1"/>
    <n v="660000"/>
  </r>
  <r>
    <d v="2014-05-20T00:00:00"/>
    <x v="7"/>
    <x v="1"/>
    <n v="2911"/>
    <x v="1"/>
    <n v="772000"/>
    <x v="0"/>
    <x v="0"/>
    <n v="772000"/>
  </r>
  <r>
    <d v="2014-05-20T00:00:00"/>
    <x v="7"/>
    <x v="1"/>
    <n v="2612"/>
    <x v="0"/>
    <n v="240000"/>
    <x v="1"/>
    <x v="4"/>
    <n v="240000"/>
  </r>
  <r>
    <d v="2014-05-20T00:00:00"/>
    <x v="7"/>
    <x v="1"/>
    <n v="2601"/>
    <x v="0"/>
    <n v="282500"/>
    <x v="1"/>
    <x v="4"/>
    <n v="282500"/>
  </r>
  <r>
    <d v="2014-05-20T00:00:00"/>
    <x v="7"/>
    <x v="1"/>
    <n v="2604"/>
    <x v="0"/>
    <n v="415000"/>
    <x v="1"/>
    <x v="2"/>
    <n v="415000"/>
  </r>
  <r>
    <d v="2014-05-20T00:00:00"/>
    <x v="7"/>
    <x v="1"/>
    <n v="2600"/>
    <x v="0"/>
    <n v="525000"/>
    <x v="1"/>
    <x v="4"/>
    <n v="525000"/>
  </r>
  <r>
    <d v="2014-05-21T00:00:00"/>
    <x v="7"/>
    <x v="1"/>
    <n v="2905"/>
    <x v="1"/>
    <n v="334000"/>
    <x v="0"/>
    <x v="1"/>
    <n v="334000"/>
  </r>
  <r>
    <d v="2014-05-21T00:00:00"/>
    <x v="7"/>
    <x v="1"/>
    <n v="2906"/>
    <x v="1"/>
    <n v="422000"/>
    <x v="0"/>
    <x v="1"/>
    <n v="422000"/>
  </r>
  <r>
    <d v="2014-05-21T00:00:00"/>
    <x v="7"/>
    <x v="1"/>
    <n v="2905"/>
    <x v="1"/>
    <n v="500000"/>
    <x v="0"/>
    <x v="0"/>
    <n v="500000"/>
  </r>
  <r>
    <d v="2014-05-21T00:00:00"/>
    <x v="7"/>
    <x v="1"/>
    <n v="2902"/>
    <x v="1"/>
    <n v="520000"/>
    <x v="0"/>
    <x v="3"/>
    <n v="520000"/>
  </r>
  <r>
    <d v="2014-05-21T00:00:00"/>
    <x v="7"/>
    <x v="1"/>
    <n v="2914"/>
    <x v="1"/>
    <n v="536000"/>
    <x v="0"/>
    <x v="0"/>
    <n v="536000"/>
  </r>
  <r>
    <d v="2014-05-21T00:00:00"/>
    <x v="7"/>
    <x v="1"/>
    <n v="2614"/>
    <x v="0"/>
    <n v="570500"/>
    <x v="0"/>
    <x v="0"/>
    <n v="570500"/>
  </r>
  <r>
    <d v="2014-05-21T00:00:00"/>
    <x v="7"/>
    <x v="1"/>
    <n v="2902"/>
    <x v="1"/>
    <n v="655000"/>
    <x v="0"/>
    <x v="0"/>
    <n v="655000"/>
  </r>
  <r>
    <d v="2014-05-21T00:00:00"/>
    <x v="7"/>
    <x v="1"/>
    <n v="2617"/>
    <x v="0"/>
    <n v="795000"/>
    <x v="0"/>
    <x v="0"/>
    <n v="795000"/>
  </r>
  <r>
    <d v="2014-05-22T00:00:00"/>
    <x v="7"/>
    <x v="1"/>
    <n v="2906"/>
    <x v="1"/>
    <n v="455000"/>
    <x v="0"/>
    <x v="1"/>
    <n v="455000"/>
  </r>
  <r>
    <d v="2014-05-22T00:00:00"/>
    <x v="7"/>
    <x v="1"/>
    <n v="2902"/>
    <x v="1"/>
    <n v="505000"/>
    <x v="0"/>
    <x v="1"/>
    <n v="505000"/>
  </r>
  <r>
    <d v="2014-05-22T00:00:00"/>
    <x v="7"/>
    <x v="1"/>
    <n v="2617"/>
    <x v="0"/>
    <n v="510000"/>
    <x v="0"/>
    <x v="1"/>
    <n v="510000"/>
  </r>
  <r>
    <d v="2014-05-22T00:00:00"/>
    <x v="7"/>
    <x v="1"/>
    <n v="2615"/>
    <x v="0"/>
    <n v="546000"/>
    <x v="0"/>
    <x v="3"/>
    <n v="546000"/>
  </r>
  <r>
    <d v="2014-05-22T00:00:00"/>
    <x v="7"/>
    <x v="1"/>
    <n v="2903"/>
    <x v="1"/>
    <n v="560000"/>
    <x v="0"/>
    <x v="0"/>
    <n v="560000"/>
  </r>
  <r>
    <d v="2014-05-22T00:00:00"/>
    <x v="7"/>
    <x v="1"/>
    <n v="2904"/>
    <x v="1"/>
    <n v="632000"/>
    <x v="0"/>
    <x v="0"/>
    <n v="632000"/>
  </r>
  <r>
    <d v="2014-05-22T00:00:00"/>
    <x v="7"/>
    <x v="1"/>
    <n v="2617"/>
    <x v="0"/>
    <n v="632000"/>
    <x v="0"/>
    <x v="0"/>
    <n v="632000"/>
  </r>
  <r>
    <d v="2014-05-22T00:00:00"/>
    <x v="7"/>
    <x v="1"/>
    <n v="2607"/>
    <x v="0"/>
    <n v="725000"/>
    <x v="0"/>
    <x v="1"/>
    <n v="725000"/>
  </r>
  <r>
    <d v="2014-05-23T00:00:00"/>
    <x v="7"/>
    <x v="1"/>
    <n v="2906"/>
    <x v="1"/>
    <n v="372000"/>
    <x v="0"/>
    <x v="1"/>
    <n v="372000"/>
  </r>
  <r>
    <d v="2014-05-23T00:00:00"/>
    <x v="7"/>
    <x v="1"/>
    <n v="2904"/>
    <x v="1"/>
    <n v="400000"/>
    <x v="0"/>
    <x v="1"/>
    <n v="400000"/>
  </r>
  <r>
    <d v="2014-05-23T00:00:00"/>
    <x v="7"/>
    <x v="1"/>
    <n v="2913"/>
    <x v="1"/>
    <n v="450000"/>
    <x v="0"/>
    <x v="1"/>
    <n v="450000"/>
  </r>
  <r>
    <d v="2014-05-23T00:00:00"/>
    <x v="7"/>
    <x v="1"/>
    <n v="2905"/>
    <x v="1"/>
    <n v="460000"/>
    <x v="0"/>
    <x v="1"/>
    <n v="460000"/>
  </r>
  <r>
    <d v="2014-05-23T00:00:00"/>
    <x v="7"/>
    <x v="1"/>
    <n v="2617"/>
    <x v="0"/>
    <n v="465000"/>
    <x v="0"/>
    <x v="1"/>
    <n v="465000"/>
  </r>
  <r>
    <d v="2014-05-23T00:00:00"/>
    <x v="7"/>
    <x v="1"/>
    <n v="2615"/>
    <x v="0"/>
    <n v="490000"/>
    <x v="0"/>
    <x v="0"/>
    <n v="490000"/>
  </r>
  <r>
    <d v="2014-05-23T00:00:00"/>
    <x v="7"/>
    <x v="1"/>
    <n v="2614"/>
    <x v="0"/>
    <n v="550000"/>
    <x v="0"/>
    <x v="3"/>
    <n v="550000"/>
  </r>
  <r>
    <d v="2014-05-23T00:00:00"/>
    <x v="7"/>
    <x v="1"/>
    <n v="2914"/>
    <x v="1"/>
    <n v="690000"/>
    <x v="0"/>
    <x v="0"/>
    <n v="690000"/>
  </r>
  <r>
    <d v="2014-05-23T00:00:00"/>
    <x v="7"/>
    <x v="1"/>
    <n v="2602"/>
    <x v="0"/>
    <n v="780000"/>
    <x v="0"/>
    <x v="1"/>
    <n v="780000"/>
  </r>
  <r>
    <d v="2014-05-23T00:00:00"/>
    <x v="7"/>
    <x v="1"/>
    <n v="2904"/>
    <x v="1"/>
    <n v="805000"/>
    <x v="0"/>
    <x v="0"/>
    <n v="805000"/>
  </r>
  <r>
    <d v="2014-05-24T00:00:00"/>
    <x v="7"/>
    <x v="1"/>
    <n v="2906"/>
    <x v="1"/>
    <n v="512500"/>
    <x v="0"/>
    <x v="0"/>
    <n v="512500"/>
  </r>
  <r>
    <d v="2014-05-24T00:00:00"/>
    <x v="7"/>
    <x v="1"/>
    <n v="2617"/>
    <x v="0"/>
    <n v="521000"/>
    <x v="0"/>
    <x v="0"/>
    <n v="521000"/>
  </r>
  <r>
    <d v="2014-05-24T00:00:00"/>
    <x v="7"/>
    <x v="1"/>
    <n v="2617"/>
    <x v="0"/>
    <n v="655000"/>
    <x v="0"/>
    <x v="0"/>
    <n v="655000"/>
  </r>
  <r>
    <d v="2014-05-24T00:00:00"/>
    <x v="7"/>
    <x v="1"/>
    <n v="2607"/>
    <x v="0"/>
    <n v="721000"/>
    <x v="0"/>
    <x v="1"/>
    <n v="721000"/>
  </r>
  <r>
    <d v="2014-05-24T00:00:00"/>
    <x v="7"/>
    <x v="1"/>
    <n v="2612"/>
    <x v="0"/>
    <n v="820000"/>
    <x v="0"/>
    <x v="0"/>
    <n v="820000"/>
  </r>
  <r>
    <d v="2014-05-24T00:00:00"/>
    <x v="7"/>
    <x v="1"/>
    <n v="2603"/>
    <x v="0"/>
    <n v="852500"/>
    <x v="0"/>
    <x v="1"/>
    <n v="852500"/>
  </r>
  <r>
    <d v="2014-05-24T00:00:00"/>
    <x v="7"/>
    <x v="1"/>
    <n v="2612"/>
    <x v="0"/>
    <n v="875000"/>
    <x v="0"/>
    <x v="1"/>
    <n v="875000"/>
  </r>
  <r>
    <d v="2014-05-24T00:00:00"/>
    <x v="7"/>
    <x v="1"/>
    <n v="2605"/>
    <x v="0"/>
    <n v="1040000"/>
    <x v="0"/>
    <x v="3"/>
    <n v="1040000"/>
  </r>
  <r>
    <d v="2014-05-24T00:00:00"/>
    <x v="7"/>
    <x v="1"/>
    <n v="2603"/>
    <x v="0"/>
    <n v="1075000"/>
    <x v="0"/>
    <x v="0"/>
    <n v="1075000"/>
  </r>
  <r>
    <d v="2014-05-24T00:00:00"/>
    <x v="7"/>
    <x v="1"/>
    <n v="2612"/>
    <x v="0"/>
    <n v="1450000"/>
    <x v="0"/>
    <x v="0"/>
    <n v="1450000"/>
  </r>
  <r>
    <d v="2014-05-24T00:00:00"/>
    <x v="7"/>
    <x v="1"/>
    <n v="2605"/>
    <x v="0"/>
    <n v="656000"/>
    <x v="1"/>
    <x v="1"/>
    <n v="656000"/>
  </r>
  <r>
    <d v="2014-05-26T00:00:00"/>
    <x v="7"/>
    <x v="1"/>
    <n v="2905"/>
    <x v="1"/>
    <n v="383000"/>
    <x v="0"/>
    <x v="1"/>
    <n v="383000"/>
  </r>
  <r>
    <d v="2014-05-26T00:00:00"/>
    <x v="7"/>
    <x v="1"/>
    <n v="2905"/>
    <x v="1"/>
    <n v="402000"/>
    <x v="0"/>
    <x v="1"/>
    <n v="402000"/>
  </r>
  <r>
    <d v="2014-05-26T00:00:00"/>
    <x v="7"/>
    <x v="1"/>
    <n v="2615"/>
    <x v="0"/>
    <n v="408000"/>
    <x v="0"/>
    <x v="1"/>
    <n v="408000"/>
  </r>
  <r>
    <d v="2014-05-26T00:00:00"/>
    <x v="7"/>
    <x v="1"/>
    <n v="2904"/>
    <x v="1"/>
    <n v="415000"/>
    <x v="0"/>
    <x v="1"/>
    <n v="415000"/>
  </r>
  <r>
    <d v="2014-05-26T00:00:00"/>
    <x v="7"/>
    <x v="1"/>
    <n v="2615"/>
    <x v="0"/>
    <n v="532000"/>
    <x v="0"/>
    <x v="1"/>
    <n v="532000"/>
  </r>
  <r>
    <d v="2014-05-26T00:00:00"/>
    <x v="7"/>
    <x v="1"/>
    <n v="2904"/>
    <x v="1"/>
    <n v="677500"/>
    <x v="0"/>
    <x v="1"/>
    <n v="677500"/>
  </r>
  <r>
    <d v="2014-05-26T00:00:00"/>
    <x v="7"/>
    <x v="1"/>
    <n v="2602"/>
    <x v="0"/>
    <n v="690000"/>
    <x v="0"/>
    <x v="0"/>
    <n v="690000"/>
  </r>
  <r>
    <d v="2014-05-26T00:00:00"/>
    <x v="7"/>
    <x v="1"/>
    <n v="2605"/>
    <x v="0"/>
    <n v="870000"/>
    <x v="0"/>
    <x v="0"/>
    <n v="870000"/>
  </r>
  <r>
    <d v="2014-05-26T00:00:00"/>
    <x v="7"/>
    <x v="1"/>
    <n v="2600"/>
    <x v="0"/>
    <n v="960000"/>
    <x v="0"/>
    <x v="3"/>
    <n v="960000"/>
  </r>
  <r>
    <d v="2014-05-26T00:00:00"/>
    <x v="7"/>
    <x v="1"/>
    <n v="2603"/>
    <x v="0"/>
    <n v="1060000"/>
    <x v="0"/>
    <x v="0"/>
    <n v="1060000"/>
  </r>
  <r>
    <d v="2014-05-26T00:00:00"/>
    <x v="7"/>
    <x v="1"/>
    <n v="2605"/>
    <x v="0"/>
    <n v="991000"/>
    <x v="1"/>
    <x v="1"/>
    <n v="991000"/>
  </r>
  <r>
    <d v="2014-05-27T00:00:00"/>
    <x v="7"/>
    <x v="1"/>
    <n v="2914"/>
    <x v="1"/>
    <n v="455000"/>
    <x v="0"/>
    <x v="1"/>
    <n v="455000"/>
  </r>
  <r>
    <d v="2014-05-27T00:00:00"/>
    <x v="7"/>
    <x v="1"/>
    <n v="2913"/>
    <x v="1"/>
    <n v="471000"/>
    <x v="0"/>
    <x v="0"/>
    <n v="471000"/>
  </r>
  <r>
    <d v="2014-05-27T00:00:00"/>
    <x v="7"/>
    <x v="1"/>
    <n v="2913"/>
    <x v="1"/>
    <n v="500000"/>
    <x v="0"/>
    <x v="1"/>
    <n v="500000"/>
  </r>
  <r>
    <d v="2014-05-27T00:00:00"/>
    <x v="7"/>
    <x v="1"/>
    <n v="2914"/>
    <x v="1"/>
    <n v="510000"/>
    <x v="0"/>
    <x v="0"/>
    <n v="510000"/>
  </r>
  <r>
    <d v="2014-05-27T00:00:00"/>
    <x v="7"/>
    <x v="1"/>
    <n v="2912"/>
    <x v="1"/>
    <n v="541000"/>
    <x v="0"/>
    <x v="0"/>
    <n v="541000"/>
  </r>
  <r>
    <d v="2014-05-27T00:00:00"/>
    <x v="7"/>
    <x v="1"/>
    <n v="2911"/>
    <x v="1"/>
    <n v="585000"/>
    <x v="0"/>
    <x v="0"/>
    <n v="585000"/>
  </r>
  <r>
    <d v="2014-05-27T00:00:00"/>
    <x v="7"/>
    <x v="1"/>
    <n v="2602"/>
    <x v="0"/>
    <n v="619000"/>
    <x v="0"/>
    <x v="1"/>
    <n v="619000"/>
  </r>
  <r>
    <d v="2014-05-27T00:00:00"/>
    <x v="7"/>
    <x v="1"/>
    <n v="2602"/>
    <x v="0"/>
    <n v="625000"/>
    <x v="0"/>
    <x v="1"/>
    <n v="625000"/>
  </r>
  <r>
    <d v="2014-05-27T00:00:00"/>
    <x v="7"/>
    <x v="1"/>
    <n v="2615"/>
    <x v="0"/>
    <n v="638000"/>
    <x v="0"/>
    <x v="3"/>
    <n v="638000"/>
  </r>
  <r>
    <d v="2014-05-27T00:00:00"/>
    <x v="7"/>
    <x v="1"/>
    <n v="2602"/>
    <x v="0"/>
    <n v="667000"/>
    <x v="0"/>
    <x v="1"/>
    <n v="667000"/>
  </r>
  <r>
    <d v="2014-05-27T00:00:00"/>
    <x v="7"/>
    <x v="1"/>
    <n v="2605"/>
    <x v="0"/>
    <n v="795000"/>
    <x v="0"/>
    <x v="1"/>
    <n v="795000"/>
  </r>
  <r>
    <d v="2014-05-27T00:00:00"/>
    <x v="7"/>
    <x v="1"/>
    <n v="2607"/>
    <x v="0"/>
    <n v="266000"/>
    <x v="1"/>
    <x v="2"/>
    <n v="266000"/>
  </r>
  <r>
    <d v="2014-05-28T00:00:00"/>
    <x v="7"/>
    <x v="1"/>
    <n v="2905"/>
    <x v="1"/>
    <n v="401000"/>
    <x v="0"/>
    <x v="1"/>
    <n v="401000"/>
  </r>
  <r>
    <d v="2014-05-28T00:00:00"/>
    <x v="7"/>
    <x v="1"/>
    <n v="2611"/>
    <x v="0"/>
    <n v="520000"/>
    <x v="0"/>
    <x v="1"/>
    <n v="520000"/>
  </r>
  <r>
    <d v="2014-05-28T00:00:00"/>
    <x v="7"/>
    <x v="1"/>
    <n v="2914"/>
    <x v="1"/>
    <n v="571000"/>
    <x v="0"/>
    <x v="0"/>
    <n v="571000"/>
  </r>
  <r>
    <d v="2014-05-28T00:00:00"/>
    <x v="7"/>
    <x v="1"/>
    <n v="2913"/>
    <x v="1"/>
    <n v="597600"/>
    <x v="0"/>
    <x v="0"/>
    <n v="597600"/>
  </r>
  <r>
    <d v="2014-05-29T00:00:00"/>
    <x v="7"/>
    <x v="1"/>
    <n v="2902"/>
    <x v="1"/>
    <n v="314500"/>
    <x v="0"/>
    <x v="2"/>
    <n v="314500"/>
  </r>
  <r>
    <d v="2014-05-29T00:00:00"/>
    <x v="7"/>
    <x v="1"/>
    <n v="2615"/>
    <x v="0"/>
    <n v="317000"/>
    <x v="0"/>
    <x v="1"/>
    <n v="317000"/>
  </r>
  <r>
    <d v="2014-05-29T00:00:00"/>
    <x v="7"/>
    <x v="1"/>
    <n v="2913"/>
    <x v="1"/>
    <n v="407000"/>
    <x v="0"/>
    <x v="1"/>
    <n v="407000"/>
  </r>
  <r>
    <d v="2014-05-29T00:00:00"/>
    <x v="7"/>
    <x v="1"/>
    <n v="2913"/>
    <x v="1"/>
    <n v="460000"/>
    <x v="0"/>
    <x v="1"/>
    <n v="460000"/>
  </r>
  <r>
    <d v="2014-05-29T00:00:00"/>
    <x v="7"/>
    <x v="1"/>
    <n v="2905"/>
    <x v="1"/>
    <n v="480000"/>
    <x v="0"/>
    <x v="1"/>
    <n v="480000"/>
  </r>
  <r>
    <d v="2014-05-29T00:00:00"/>
    <x v="7"/>
    <x v="1"/>
    <n v="2615"/>
    <x v="0"/>
    <n v="481450"/>
    <x v="0"/>
    <x v="0"/>
    <n v="481450"/>
  </r>
  <r>
    <d v="2014-05-29T00:00:00"/>
    <x v="7"/>
    <x v="1"/>
    <n v="2906"/>
    <x v="1"/>
    <n v="560000"/>
    <x v="0"/>
    <x v="0"/>
    <n v="560000"/>
  </r>
  <r>
    <d v="2014-05-29T00:00:00"/>
    <x v="7"/>
    <x v="1"/>
    <n v="2913"/>
    <x v="1"/>
    <n v="610000"/>
    <x v="0"/>
    <x v="0"/>
    <n v="610000"/>
  </r>
  <r>
    <d v="2014-05-29T00:00:00"/>
    <x v="7"/>
    <x v="1"/>
    <n v="2905"/>
    <x v="1"/>
    <n v="620000"/>
    <x v="0"/>
    <x v="3"/>
    <n v="620000"/>
  </r>
  <r>
    <d v="2014-05-30T00:00:00"/>
    <x v="7"/>
    <x v="1"/>
    <n v="2914"/>
    <x v="1"/>
    <n v="512500"/>
    <x v="0"/>
    <x v="0"/>
    <n v="512500"/>
  </r>
  <r>
    <d v="2014-05-30T00:00:00"/>
    <x v="7"/>
    <x v="1"/>
    <n v="2611"/>
    <x v="0"/>
    <n v="541000"/>
    <x v="0"/>
    <x v="0"/>
    <n v="541000"/>
  </r>
  <r>
    <d v="2014-05-30T00:00:00"/>
    <x v="7"/>
    <x v="1"/>
    <n v="2607"/>
    <x v="0"/>
    <n v="670000"/>
    <x v="0"/>
    <x v="1"/>
    <n v="670000"/>
  </r>
  <r>
    <d v="2014-05-30T00:00:00"/>
    <x v="7"/>
    <x v="1"/>
    <n v="2602"/>
    <x v="0"/>
    <n v="715000"/>
    <x v="0"/>
    <x v="1"/>
    <n v="715000"/>
  </r>
  <r>
    <d v="2014-05-31T00:00:00"/>
    <x v="7"/>
    <x v="1"/>
    <n v="2913"/>
    <x v="1"/>
    <n v="546000"/>
    <x v="0"/>
    <x v="0"/>
    <n v="546000"/>
  </r>
  <r>
    <d v="2014-05-31T00:00:00"/>
    <x v="7"/>
    <x v="1"/>
    <n v="2602"/>
    <x v="0"/>
    <n v="606000"/>
    <x v="0"/>
    <x v="2"/>
    <n v="606000"/>
  </r>
  <r>
    <d v="2014-05-31T00:00:00"/>
    <x v="7"/>
    <x v="1"/>
    <n v="2602"/>
    <x v="0"/>
    <n v="620000"/>
    <x v="0"/>
    <x v="1"/>
    <n v="620000"/>
  </r>
  <r>
    <d v="2014-05-31T00:00:00"/>
    <x v="7"/>
    <x v="1"/>
    <n v="2605"/>
    <x v="0"/>
    <n v="652000"/>
    <x v="0"/>
    <x v="1"/>
    <n v="652000"/>
  </r>
  <r>
    <d v="2014-05-31T00:00:00"/>
    <x v="7"/>
    <x v="1"/>
    <n v="2914"/>
    <x v="1"/>
    <n v="665000"/>
    <x v="0"/>
    <x v="0"/>
    <n v="665000"/>
  </r>
  <r>
    <d v="2014-05-31T00:00:00"/>
    <x v="7"/>
    <x v="1"/>
    <n v="2611"/>
    <x v="0"/>
    <n v="665000"/>
    <x v="0"/>
    <x v="1"/>
    <n v="665000"/>
  </r>
  <r>
    <d v="2014-05-31T00:00:00"/>
    <x v="7"/>
    <x v="1"/>
    <n v="2617"/>
    <x v="0"/>
    <n v="675000"/>
    <x v="0"/>
    <x v="0"/>
    <n v="675000"/>
  </r>
  <r>
    <d v="2014-05-31T00:00:00"/>
    <x v="7"/>
    <x v="1"/>
    <n v="2611"/>
    <x v="0"/>
    <n v="700000"/>
    <x v="0"/>
    <x v="0"/>
    <n v="700000"/>
  </r>
  <r>
    <d v="2014-05-31T00:00:00"/>
    <x v="7"/>
    <x v="1"/>
    <n v="2611"/>
    <x v="0"/>
    <n v="795000"/>
    <x v="0"/>
    <x v="0"/>
    <n v="795000"/>
  </r>
  <r>
    <d v="2014-05-31T00:00:00"/>
    <x v="7"/>
    <x v="1"/>
    <n v="2612"/>
    <x v="0"/>
    <n v="805000"/>
    <x v="0"/>
    <x v="1"/>
    <n v="805000"/>
  </r>
  <r>
    <d v="2014-05-31T00:00:00"/>
    <x v="7"/>
    <x v="1"/>
    <n v="2603"/>
    <x v="0"/>
    <n v="1020000"/>
    <x v="0"/>
    <x v="0"/>
    <n v="1020000"/>
  </r>
  <r>
    <d v="2014-05-31T00:00:00"/>
    <x v="7"/>
    <x v="1"/>
    <n v="2606"/>
    <x v="0"/>
    <n v="1221000"/>
    <x v="0"/>
    <x v="3"/>
    <n v="1221000"/>
  </r>
  <r>
    <d v="2014-05-31T00:00:00"/>
    <x v="7"/>
    <x v="1"/>
    <n v="2617"/>
    <x v="0"/>
    <n v="391000"/>
    <x v="1"/>
    <x v="1"/>
    <n v="391000"/>
  </r>
  <r>
    <d v="2014-05-31T00:00:00"/>
    <x v="7"/>
    <x v="1"/>
    <n v="2603"/>
    <x v="0"/>
    <n v="1490000"/>
    <x v="1"/>
    <x v="3"/>
    <n v="1490000"/>
  </r>
  <r>
    <d v="2014-06-02T00:00:00"/>
    <x v="7"/>
    <x v="1"/>
    <n v="2905"/>
    <x v="1"/>
    <n v="330000"/>
    <x v="0"/>
    <x v="1"/>
    <n v="330000"/>
  </r>
  <r>
    <d v="2014-06-02T00:00:00"/>
    <x v="7"/>
    <x v="1"/>
    <n v="2913"/>
    <x v="1"/>
    <n v="440000"/>
    <x v="0"/>
    <x v="1"/>
    <n v="440000"/>
  </r>
  <r>
    <d v="2014-06-02T00:00:00"/>
    <x v="7"/>
    <x v="1"/>
    <n v="2615"/>
    <x v="0"/>
    <n v="450000"/>
    <x v="0"/>
    <x v="0"/>
    <n v="450000"/>
  </r>
  <r>
    <d v="2014-06-02T00:00:00"/>
    <x v="7"/>
    <x v="1"/>
    <n v="2902"/>
    <x v="1"/>
    <n v="452000"/>
    <x v="0"/>
    <x v="0"/>
    <n v="452000"/>
  </r>
  <r>
    <d v="2014-06-02T00:00:00"/>
    <x v="7"/>
    <x v="1"/>
    <n v="2615"/>
    <x v="0"/>
    <n v="480000"/>
    <x v="0"/>
    <x v="0"/>
    <n v="480000"/>
  </r>
  <r>
    <d v="2014-06-02T00:00:00"/>
    <x v="7"/>
    <x v="1"/>
    <n v="2605"/>
    <x v="0"/>
    <n v="712000"/>
    <x v="0"/>
    <x v="0"/>
    <n v="712000"/>
  </r>
  <r>
    <d v="2014-06-02T00:00:00"/>
    <x v="7"/>
    <x v="1"/>
    <n v="2913"/>
    <x v="1"/>
    <n v="822000"/>
    <x v="0"/>
    <x v="3"/>
    <n v="822000"/>
  </r>
  <r>
    <d v="2014-06-02T00:00:00"/>
    <x v="7"/>
    <x v="1"/>
    <n v="2611"/>
    <x v="0"/>
    <n v="830000"/>
    <x v="0"/>
    <x v="0"/>
    <n v="830000"/>
  </r>
  <r>
    <d v="2014-06-02T00:00:00"/>
    <x v="7"/>
    <x v="1"/>
    <n v="2602"/>
    <x v="0"/>
    <n v="255000"/>
    <x v="1"/>
    <x v="4"/>
    <n v="255000"/>
  </r>
  <r>
    <d v="2014-06-02T00:00:00"/>
    <x v="7"/>
    <x v="1"/>
    <n v="2611"/>
    <x v="0"/>
    <n v="317000"/>
    <x v="1"/>
    <x v="1"/>
    <n v="317000"/>
  </r>
  <r>
    <d v="2014-06-02T00:00:00"/>
    <x v="7"/>
    <x v="1"/>
    <n v="2612"/>
    <x v="0"/>
    <n v="390000"/>
    <x v="1"/>
    <x v="2"/>
    <n v="390000"/>
  </r>
  <r>
    <d v="2014-06-03T00:00:00"/>
    <x v="7"/>
    <x v="1"/>
    <n v="2914"/>
    <x v="1"/>
    <n v="427250"/>
    <x v="0"/>
    <x v="1"/>
    <n v="427250"/>
  </r>
  <r>
    <d v="2014-06-03T00:00:00"/>
    <x v="7"/>
    <x v="1"/>
    <n v="2906"/>
    <x v="1"/>
    <n v="725000"/>
    <x v="0"/>
    <x v="3"/>
    <n v="725000"/>
  </r>
  <r>
    <d v="2014-06-04T00:00:00"/>
    <x v="7"/>
    <x v="1"/>
    <n v="2906"/>
    <x v="1"/>
    <n v="380000"/>
    <x v="0"/>
    <x v="1"/>
    <n v="380000"/>
  </r>
  <r>
    <d v="2014-06-04T00:00:00"/>
    <x v="7"/>
    <x v="1"/>
    <n v="2902"/>
    <x v="1"/>
    <n v="450000"/>
    <x v="0"/>
    <x v="1"/>
    <n v="450000"/>
  </r>
  <r>
    <d v="2014-06-04T00:00:00"/>
    <x v="7"/>
    <x v="1"/>
    <n v="2913"/>
    <x v="1"/>
    <n v="540000"/>
    <x v="0"/>
    <x v="0"/>
    <n v="540000"/>
  </r>
  <r>
    <d v="2014-06-04T00:00:00"/>
    <x v="7"/>
    <x v="1"/>
    <n v="2602"/>
    <x v="0"/>
    <n v="550000"/>
    <x v="0"/>
    <x v="1"/>
    <n v="550000"/>
  </r>
  <r>
    <d v="2014-06-04T00:00:00"/>
    <x v="7"/>
    <x v="1"/>
    <n v="2611"/>
    <x v="0"/>
    <n v="555000"/>
    <x v="0"/>
    <x v="1"/>
    <n v="555000"/>
  </r>
  <r>
    <d v="2014-06-04T00:00:00"/>
    <x v="7"/>
    <x v="1"/>
    <n v="2913"/>
    <x v="1"/>
    <n v="596000"/>
    <x v="0"/>
    <x v="0"/>
    <n v="596000"/>
  </r>
  <r>
    <d v="2014-06-04T00:00:00"/>
    <x v="7"/>
    <x v="1"/>
    <n v="2602"/>
    <x v="0"/>
    <n v="675000"/>
    <x v="0"/>
    <x v="0"/>
    <n v="675000"/>
  </r>
  <r>
    <d v="2014-06-04T00:00:00"/>
    <x v="7"/>
    <x v="1"/>
    <n v="2611"/>
    <x v="0"/>
    <n v="743000"/>
    <x v="0"/>
    <x v="0"/>
    <n v="743000"/>
  </r>
  <r>
    <d v="2014-06-04T00:00:00"/>
    <x v="7"/>
    <x v="1"/>
    <n v="2906"/>
    <x v="1"/>
    <n v="760000"/>
    <x v="0"/>
    <x v="0"/>
    <n v="760000"/>
  </r>
  <r>
    <d v="2014-06-04T00:00:00"/>
    <x v="7"/>
    <x v="1"/>
    <n v="2603"/>
    <x v="0"/>
    <n v="775000"/>
    <x v="0"/>
    <x v="1"/>
    <n v="775000"/>
  </r>
  <r>
    <d v="2014-06-05T00:00:00"/>
    <x v="7"/>
    <x v="1"/>
    <n v="2615"/>
    <x v="0"/>
    <n v="410000"/>
    <x v="0"/>
    <x v="1"/>
    <n v="410000"/>
  </r>
  <r>
    <d v="2014-06-05T00:00:00"/>
    <x v="7"/>
    <x v="1"/>
    <n v="2902"/>
    <x v="1"/>
    <n v="436000"/>
    <x v="0"/>
    <x v="1"/>
    <n v="436000"/>
  </r>
  <r>
    <d v="2014-06-05T00:00:00"/>
    <x v="7"/>
    <x v="1"/>
    <n v="2615"/>
    <x v="0"/>
    <n v="457000"/>
    <x v="0"/>
    <x v="1"/>
    <n v="457000"/>
  </r>
  <r>
    <d v="2014-06-05T00:00:00"/>
    <x v="7"/>
    <x v="1"/>
    <n v="2615"/>
    <x v="0"/>
    <n v="525000"/>
    <x v="0"/>
    <x v="0"/>
    <n v="525000"/>
  </r>
  <r>
    <d v="2014-06-05T00:00:00"/>
    <x v="7"/>
    <x v="1"/>
    <n v="2606"/>
    <x v="0"/>
    <n v="585000"/>
    <x v="0"/>
    <x v="1"/>
    <n v="585000"/>
  </r>
  <r>
    <d v="2014-06-05T00:00:00"/>
    <x v="7"/>
    <x v="1"/>
    <n v="2913"/>
    <x v="1"/>
    <n v="590000"/>
    <x v="0"/>
    <x v="0"/>
    <n v="590000"/>
  </r>
  <r>
    <d v="2014-06-05T00:00:00"/>
    <x v="7"/>
    <x v="1"/>
    <n v="2604"/>
    <x v="0"/>
    <n v="685000"/>
    <x v="0"/>
    <x v="1"/>
    <n v="685000"/>
  </r>
  <r>
    <d v="2014-06-05T00:00:00"/>
    <x v="7"/>
    <x v="1"/>
    <n v="2611"/>
    <x v="0"/>
    <n v="705000"/>
    <x v="0"/>
    <x v="0"/>
    <n v="705000"/>
  </r>
  <r>
    <d v="2014-06-05T00:00:00"/>
    <x v="7"/>
    <x v="1"/>
    <n v="2604"/>
    <x v="0"/>
    <n v="890000"/>
    <x v="0"/>
    <x v="1"/>
    <n v="890000"/>
  </r>
  <r>
    <d v="2014-06-05T00:00:00"/>
    <x v="7"/>
    <x v="1"/>
    <n v="2605"/>
    <x v="0"/>
    <n v="890000"/>
    <x v="0"/>
    <x v="0"/>
    <n v="890000"/>
  </r>
  <r>
    <d v="2014-06-05T00:00:00"/>
    <x v="7"/>
    <x v="1"/>
    <n v="2615"/>
    <x v="0"/>
    <n v="321000"/>
    <x v="1"/>
    <x v="2"/>
    <n v="321000"/>
  </r>
  <r>
    <d v="2014-06-06T00:00:00"/>
    <x v="7"/>
    <x v="1"/>
    <n v="2902"/>
    <x v="1"/>
    <n v="430000"/>
    <x v="0"/>
    <x v="0"/>
    <n v="430000"/>
  </r>
  <r>
    <d v="2014-06-06T00:00:00"/>
    <x v="7"/>
    <x v="1"/>
    <n v="2615"/>
    <x v="0"/>
    <n v="440000"/>
    <x v="0"/>
    <x v="1"/>
    <n v="440000"/>
  </r>
  <r>
    <d v="2014-06-06T00:00:00"/>
    <x v="7"/>
    <x v="1"/>
    <n v="2615"/>
    <x v="0"/>
    <n v="465000"/>
    <x v="0"/>
    <x v="1"/>
    <n v="465000"/>
  </r>
  <r>
    <d v="2014-06-06T00:00:00"/>
    <x v="7"/>
    <x v="1"/>
    <n v="2913"/>
    <x v="1"/>
    <n v="510000"/>
    <x v="0"/>
    <x v="1"/>
    <n v="510000"/>
  </r>
  <r>
    <d v="2014-06-06T00:00:00"/>
    <x v="7"/>
    <x v="1"/>
    <n v="2906"/>
    <x v="1"/>
    <n v="548500"/>
    <x v="0"/>
    <x v="0"/>
    <n v="548500"/>
  </r>
  <r>
    <d v="2014-06-06T00:00:00"/>
    <x v="7"/>
    <x v="1"/>
    <n v="2614"/>
    <x v="0"/>
    <n v="608000"/>
    <x v="0"/>
    <x v="1"/>
    <n v="608000"/>
  </r>
  <r>
    <d v="2014-06-06T00:00:00"/>
    <x v="7"/>
    <x v="1"/>
    <n v="2604"/>
    <x v="0"/>
    <n v="750000"/>
    <x v="0"/>
    <x v="1"/>
    <n v="750000"/>
  </r>
  <r>
    <d v="2014-06-06T00:00:00"/>
    <x v="7"/>
    <x v="1"/>
    <n v="2601"/>
    <x v="0"/>
    <n v="945000"/>
    <x v="1"/>
    <x v="2"/>
    <n v="945000"/>
  </r>
  <r>
    <d v="2014-06-07T00:00:00"/>
    <x v="7"/>
    <x v="1"/>
    <n v="2913"/>
    <x v="1"/>
    <n v="532000"/>
    <x v="0"/>
    <x v="0"/>
    <n v="532000"/>
  </r>
  <r>
    <d v="2014-06-07T00:00:00"/>
    <x v="7"/>
    <x v="1"/>
    <n v="2615"/>
    <x v="0"/>
    <n v="545000"/>
    <x v="0"/>
    <x v="0"/>
    <n v="545000"/>
  </r>
  <r>
    <d v="2014-06-07T00:00:00"/>
    <x v="7"/>
    <x v="1"/>
    <n v="2614"/>
    <x v="0"/>
    <n v="620000"/>
    <x v="0"/>
    <x v="1"/>
    <n v="620000"/>
  </r>
  <r>
    <d v="2014-06-09T00:00:00"/>
    <x v="7"/>
    <x v="1"/>
    <n v="2615"/>
    <x v="0"/>
    <n v="405000"/>
    <x v="0"/>
    <x v="1"/>
    <n v="405000"/>
  </r>
  <r>
    <d v="2014-06-10T00:00:00"/>
    <x v="7"/>
    <x v="1"/>
    <n v="2905"/>
    <x v="1"/>
    <n v="391000"/>
    <x v="0"/>
    <x v="1"/>
    <n v="391000"/>
  </r>
  <r>
    <d v="2014-06-10T00:00:00"/>
    <x v="7"/>
    <x v="1"/>
    <n v="2905"/>
    <x v="1"/>
    <n v="410000"/>
    <x v="0"/>
    <x v="1"/>
    <n v="410000"/>
  </r>
  <r>
    <d v="2014-06-10T00:00:00"/>
    <x v="7"/>
    <x v="1"/>
    <n v="2913"/>
    <x v="1"/>
    <n v="410000"/>
    <x v="0"/>
    <x v="1"/>
    <n v="410000"/>
  </r>
  <r>
    <d v="2014-06-10T00:00:00"/>
    <x v="7"/>
    <x v="1"/>
    <n v="2904"/>
    <x v="1"/>
    <n v="460000"/>
    <x v="0"/>
    <x v="1"/>
    <n v="460000"/>
  </r>
  <r>
    <d v="2014-06-10T00:00:00"/>
    <x v="7"/>
    <x v="1"/>
    <n v="2614"/>
    <x v="0"/>
    <n v="480000"/>
    <x v="0"/>
    <x v="1"/>
    <n v="480000"/>
  </r>
  <r>
    <d v="2014-06-10T00:00:00"/>
    <x v="7"/>
    <x v="1"/>
    <n v="2906"/>
    <x v="1"/>
    <n v="512500"/>
    <x v="0"/>
    <x v="0"/>
    <n v="512500"/>
  </r>
  <r>
    <d v="2014-06-10T00:00:00"/>
    <x v="7"/>
    <x v="1"/>
    <n v="2914"/>
    <x v="1"/>
    <n v="537500"/>
    <x v="0"/>
    <x v="0"/>
    <n v="537500"/>
  </r>
  <r>
    <d v="2014-06-10T00:00:00"/>
    <x v="7"/>
    <x v="1"/>
    <n v="2614"/>
    <x v="0"/>
    <n v="560000"/>
    <x v="0"/>
    <x v="3"/>
    <n v="560000"/>
  </r>
  <r>
    <d v="2014-06-11T00:00:00"/>
    <x v="7"/>
    <x v="1"/>
    <n v="2615"/>
    <x v="0"/>
    <n v="393000"/>
    <x v="0"/>
    <x v="1"/>
    <n v="393000"/>
  </r>
  <r>
    <d v="2014-06-11T00:00:00"/>
    <x v="7"/>
    <x v="1"/>
    <n v="2906"/>
    <x v="1"/>
    <n v="400000"/>
    <x v="0"/>
    <x v="1"/>
    <n v="400000"/>
  </r>
  <r>
    <d v="2014-06-11T00:00:00"/>
    <x v="7"/>
    <x v="1"/>
    <n v="2615"/>
    <x v="0"/>
    <n v="469990"/>
    <x v="0"/>
    <x v="0"/>
    <n v="469990"/>
  </r>
  <r>
    <d v="2014-06-11T00:00:00"/>
    <x v="7"/>
    <x v="1"/>
    <n v="2604"/>
    <x v="0"/>
    <n v="589000"/>
    <x v="0"/>
    <x v="1"/>
    <n v="589000"/>
  </r>
  <r>
    <d v="2014-06-11T00:00:00"/>
    <x v="7"/>
    <x v="1"/>
    <n v="2905"/>
    <x v="1"/>
    <n v="640000"/>
    <x v="0"/>
    <x v="0"/>
    <n v="640000"/>
  </r>
  <r>
    <d v="2014-06-12T00:00:00"/>
    <x v="7"/>
    <x v="1"/>
    <n v="2906"/>
    <x v="1"/>
    <n v="360000"/>
    <x v="0"/>
    <x v="1"/>
    <n v="360000"/>
  </r>
  <r>
    <d v="2014-06-12T00:00:00"/>
    <x v="7"/>
    <x v="1"/>
    <n v="2615"/>
    <x v="0"/>
    <n v="407000"/>
    <x v="0"/>
    <x v="1"/>
    <n v="407000"/>
  </r>
  <r>
    <d v="2014-06-12T00:00:00"/>
    <x v="7"/>
    <x v="1"/>
    <n v="2914"/>
    <x v="1"/>
    <n v="520000"/>
    <x v="0"/>
    <x v="0"/>
    <n v="520000"/>
  </r>
  <r>
    <d v="2014-06-12T00:00:00"/>
    <x v="7"/>
    <x v="1"/>
    <n v="2615"/>
    <x v="0"/>
    <n v="542000"/>
    <x v="0"/>
    <x v="3"/>
    <n v="542000"/>
  </r>
  <r>
    <d v="2014-06-12T00:00:00"/>
    <x v="7"/>
    <x v="1"/>
    <n v="2602"/>
    <x v="0"/>
    <n v="777500"/>
    <x v="0"/>
    <x v="1"/>
    <n v="777500"/>
  </r>
  <r>
    <d v="2014-06-12T00:00:00"/>
    <x v="7"/>
    <x v="1"/>
    <n v="2600"/>
    <x v="0"/>
    <n v="425000"/>
    <x v="1"/>
    <x v="4"/>
    <n v="425000"/>
  </r>
  <r>
    <d v="2014-06-12T00:00:00"/>
    <x v="7"/>
    <x v="1"/>
    <n v="2602"/>
    <x v="0"/>
    <n v="495000"/>
    <x v="1"/>
    <x v="2"/>
    <n v="495000"/>
  </r>
  <r>
    <d v="2014-06-12T00:00:00"/>
    <x v="7"/>
    <x v="1"/>
    <n v="2601"/>
    <x v="0"/>
    <n v="820000"/>
    <x v="1"/>
    <x v="1"/>
    <n v="820000"/>
  </r>
  <r>
    <d v="2014-06-13T00:00:00"/>
    <x v="7"/>
    <x v="1"/>
    <n v="2615"/>
    <x v="0"/>
    <n v="360000"/>
    <x v="0"/>
    <x v="1"/>
    <n v="360000"/>
  </r>
  <r>
    <d v="2014-06-13T00:00:00"/>
    <x v="7"/>
    <x v="1"/>
    <n v="2905"/>
    <x v="1"/>
    <n v="450000"/>
    <x v="0"/>
    <x v="1"/>
    <n v="450000"/>
  </r>
  <r>
    <d v="2014-06-13T00:00:00"/>
    <x v="7"/>
    <x v="1"/>
    <n v="2905"/>
    <x v="1"/>
    <n v="475000"/>
    <x v="0"/>
    <x v="1"/>
    <n v="475000"/>
  </r>
  <r>
    <d v="2014-06-13T00:00:00"/>
    <x v="7"/>
    <x v="1"/>
    <n v="2600"/>
    <x v="0"/>
    <n v="1540000"/>
    <x v="0"/>
    <x v="0"/>
    <n v="1540000"/>
  </r>
  <r>
    <d v="2014-06-13T00:00:00"/>
    <x v="7"/>
    <x v="1"/>
    <n v="2603"/>
    <x v="0"/>
    <n v="2600000"/>
    <x v="0"/>
    <x v="0"/>
    <n v="2600000"/>
  </r>
  <r>
    <d v="2014-06-13T00:00:00"/>
    <x v="7"/>
    <x v="1"/>
    <n v="2604"/>
    <x v="0"/>
    <n v="655000"/>
    <x v="1"/>
    <x v="2"/>
    <n v="655000"/>
  </r>
  <r>
    <d v="2014-06-14T00:00:00"/>
    <x v="7"/>
    <x v="1"/>
    <n v="2913"/>
    <x v="1"/>
    <n v="452500"/>
    <x v="0"/>
    <x v="1"/>
    <n v="452500"/>
  </r>
  <r>
    <d v="2014-06-14T00:00:00"/>
    <x v="7"/>
    <x v="1"/>
    <n v="2615"/>
    <x v="0"/>
    <n v="500000"/>
    <x v="0"/>
    <x v="0"/>
    <n v="500000"/>
  </r>
  <r>
    <d v="2014-06-14T00:00:00"/>
    <x v="7"/>
    <x v="1"/>
    <n v="2607"/>
    <x v="0"/>
    <n v="565000"/>
    <x v="0"/>
    <x v="1"/>
    <n v="565000"/>
  </r>
  <r>
    <d v="2014-06-14T00:00:00"/>
    <x v="7"/>
    <x v="1"/>
    <n v="2602"/>
    <x v="0"/>
    <n v="570000"/>
    <x v="0"/>
    <x v="1"/>
    <n v="570000"/>
  </r>
  <r>
    <d v="2014-06-14T00:00:00"/>
    <x v="7"/>
    <x v="1"/>
    <n v="2602"/>
    <x v="0"/>
    <n v="645000"/>
    <x v="0"/>
    <x v="1"/>
    <n v="645000"/>
  </r>
  <r>
    <d v="2014-06-14T00:00:00"/>
    <x v="7"/>
    <x v="1"/>
    <n v="2603"/>
    <x v="0"/>
    <n v="900000"/>
    <x v="0"/>
    <x v="0"/>
    <n v="900000"/>
  </r>
  <r>
    <d v="2014-06-14T00:00:00"/>
    <x v="7"/>
    <x v="1"/>
    <n v="2614"/>
    <x v="0"/>
    <n v="955000"/>
    <x v="0"/>
    <x v="0"/>
    <n v="955000"/>
  </r>
  <r>
    <d v="2014-06-14T00:00:00"/>
    <x v="7"/>
    <x v="1"/>
    <n v="2602"/>
    <x v="0"/>
    <n v="1011000"/>
    <x v="0"/>
    <x v="0"/>
    <n v="1011000"/>
  </r>
  <r>
    <d v="2014-06-14T00:00:00"/>
    <x v="7"/>
    <x v="1"/>
    <n v="2602"/>
    <x v="0"/>
    <n v="1130000"/>
    <x v="0"/>
    <x v="3"/>
    <n v="1130000"/>
  </r>
  <r>
    <d v="2014-06-14T00:00:00"/>
    <x v="7"/>
    <x v="1"/>
    <n v="2606"/>
    <x v="0"/>
    <n v="710000"/>
    <x v="1"/>
    <x v="1"/>
    <n v="710000"/>
  </r>
  <r>
    <d v="2014-06-16T00:00:00"/>
    <x v="7"/>
    <x v="1"/>
    <n v="2902"/>
    <x v="1"/>
    <n v="360000"/>
    <x v="0"/>
    <x v="2"/>
    <n v="360000"/>
  </r>
  <r>
    <d v="2014-06-16T00:00:00"/>
    <x v="7"/>
    <x v="1"/>
    <n v="2615"/>
    <x v="0"/>
    <n v="450000"/>
    <x v="0"/>
    <x v="1"/>
    <n v="450000"/>
  </r>
  <r>
    <d v="2014-06-16T00:00:00"/>
    <x v="7"/>
    <x v="1"/>
    <n v="2914"/>
    <x v="1"/>
    <n v="452500"/>
    <x v="0"/>
    <x v="1"/>
    <n v="452500"/>
  </r>
  <r>
    <d v="2014-06-16T00:00:00"/>
    <x v="7"/>
    <x v="1"/>
    <n v="2914"/>
    <x v="1"/>
    <n v="510000"/>
    <x v="0"/>
    <x v="0"/>
    <n v="510000"/>
  </r>
  <r>
    <d v="2014-06-16T00:00:00"/>
    <x v="7"/>
    <x v="1"/>
    <n v="2914"/>
    <x v="1"/>
    <n v="553000"/>
    <x v="0"/>
    <x v="0"/>
    <n v="553000"/>
  </r>
  <r>
    <d v="2014-06-16T00:00:00"/>
    <x v="7"/>
    <x v="1"/>
    <n v="2600"/>
    <x v="0"/>
    <n v="785000"/>
    <x v="1"/>
    <x v="2"/>
    <n v="785000"/>
  </r>
  <r>
    <d v="2014-06-17T00:00:00"/>
    <x v="7"/>
    <x v="1"/>
    <n v="2617"/>
    <x v="0"/>
    <n v="330000"/>
    <x v="0"/>
    <x v="2"/>
    <n v="330000"/>
  </r>
  <r>
    <d v="2014-06-17T00:00:00"/>
    <x v="7"/>
    <x v="1"/>
    <n v="2902"/>
    <x v="1"/>
    <n v="400000"/>
    <x v="0"/>
    <x v="1"/>
    <n v="400000"/>
  </r>
  <r>
    <d v="2014-06-17T00:00:00"/>
    <x v="7"/>
    <x v="1"/>
    <n v="2906"/>
    <x v="1"/>
    <n v="420000"/>
    <x v="0"/>
    <x v="1"/>
    <n v="420000"/>
  </r>
  <r>
    <d v="2014-06-17T00:00:00"/>
    <x v="7"/>
    <x v="1"/>
    <n v="2912"/>
    <x v="1"/>
    <n v="450000"/>
    <x v="0"/>
    <x v="1"/>
    <n v="450000"/>
  </r>
  <r>
    <d v="2014-06-17T00:00:00"/>
    <x v="7"/>
    <x v="1"/>
    <n v="2900"/>
    <x v="0"/>
    <n v="475500"/>
    <x v="0"/>
    <x v="1"/>
    <n v="475500"/>
  </r>
  <r>
    <d v="2014-06-17T00:00:00"/>
    <x v="7"/>
    <x v="1"/>
    <n v="2615"/>
    <x v="0"/>
    <n v="500000"/>
    <x v="0"/>
    <x v="0"/>
    <n v="500000"/>
  </r>
  <r>
    <d v="2014-06-17T00:00:00"/>
    <x v="7"/>
    <x v="1"/>
    <n v="2605"/>
    <x v="0"/>
    <n v="605000"/>
    <x v="0"/>
    <x v="0"/>
    <n v="605000"/>
  </r>
  <r>
    <d v="2014-06-17T00:00:00"/>
    <x v="7"/>
    <x v="1"/>
    <n v="2913"/>
    <x v="1"/>
    <n v="710000"/>
    <x v="0"/>
    <x v="0"/>
    <n v="710000"/>
  </r>
  <r>
    <d v="2014-06-17T00:00:00"/>
    <x v="7"/>
    <x v="1"/>
    <n v="2617"/>
    <x v="0"/>
    <n v="360000"/>
    <x v="1"/>
    <x v="2"/>
    <n v="360000"/>
  </r>
  <r>
    <d v="2014-06-17T00:00:00"/>
    <x v="7"/>
    <x v="1"/>
    <n v="2601"/>
    <x v="0"/>
    <n v="760000"/>
    <x v="1"/>
    <x v="1"/>
    <n v="760000"/>
  </r>
  <r>
    <d v="2014-06-18T00:00:00"/>
    <x v="7"/>
    <x v="1"/>
    <n v="2611"/>
    <x v="0"/>
    <n v="383000"/>
    <x v="0"/>
    <x v="2"/>
    <n v="383000"/>
  </r>
  <r>
    <d v="2014-06-18T00:00:00"/>
    <x v="7"/>
    <x v="1"/>
    <n v="2905"/>
    <x v="1"/>
    <n v="400500"/>
    <x v="0"/>
    <x v="1"/>
    <n v="400500"/>
  </r>
  <r>
    <d v="2014-06-18T00:00:00"/>
    <x v="7"/>
    <x v="1"/>
    <n v="2905"/>
    <x v="1"/>
    <n v="470000"/>
    <x v="0"/>
    <x v="1"/>
    <n v="470000"/>
  </r>
  <r>
    <d v="2014-06-18T00:00:00"/>
    <x v="7"/>
    <x v="1"/>
    <n v="2905"/>
    <x v="1"/>
    <n v="534000"/>
    <x v="0"/>
    <x v="0"/>
    <n v="534000"/>
  </r>
  <r>
    <d v="2014-06-18T00:00:00"/>
    <x v="7"/>
    <x v="1"/>
    <n v="2914"/>
    <x v="1"/>
    <n v="559157"/>
    <x v="0"/>
    <x v="0"/>
    <n v="559157"/>
  </r>
  <r>
    <d v="2014-06-18T00:00:00"/>
    <x v="7"/>
    <x v="1"/>
    <n v="2602"/>
    <x v="0"/>
    <n v="642000"/>
    <x v="0"/>
    <x v="2"/>
    <n v="642000"/>
  </r>
  <r>
    <d v="2014-06-18T00:00:00"/>
    <x v="7"/>
    <x v="1"/>
    <n v="2602"/>
    <x v="0"/>
    <n v="658000"/>
    <x v="0"/>
    <x v="1"/>
    <n v="658000"/>
  </r>
  <r>
    <d v="2014-06-18T00:00:00"/>
    <x v="7"/>
    <x v="1"/>
    <n v="2913"/>
    <x v="1"/>
    <n v="669950"/>
    <x v="0"/>
    <x v="0"/>
    <n v="669950"/>
  </r>
  <r>
    <d v="2014-06-19T00:00:00"/>
    <x v="7"/>
    <x v="1"/>
    <n v="2615"/>
    <x v="0"/>
    <n v="402500"/>
    <x v="0"/>
    <x v="1"/>
    <n v="402500"/>
  </r>
  <r>
    <d v="2014-06-19T00:00:00"/>
    <x v="7"/>
    <x v="1"/>
    <n v="2603"/>
    <x v="0"/>
    <n v="661540"/>
    <x v="1"/>
    <x v="1"/>
    <n v="661540"/>
  </r>
  <r>
    <d v="2014-06-20T00:00:00"/>
    <x v="7"/>
    <x v="1"/>
    <n v="2614"/>
    <x v="0"/>
    <n v="286500"/>
    <x v="0"/>
    <x v="1"/>
    <n v="286500"/>
  </r>
  <r>
    <d v="2014-06-20T00:00:00"/>
    <x v="7"/>
    <x v="1"/>
    <n v="2904"/>
    <x v="1"/>
    <n v="524000"/>
    <x v="0"/>
    <x v="1"/>
    <n v="524000"/>
  </r>
  <r>
    <d v="2014-06-20T00:00:00"/>
    <x v="7"/>
    <x v="1"/>
    <n v="2615"/>
    <x v="0"/>
    <n v="575000"/>
    <x v="0"/>
    <x v="3"/>
    <n v="575000"/>
  </r>
  <r>
    <d v="2014-06-20T00:00:00"/>
    <x v="7"/>
    <x v="1"/>
    <n v="2611"/>
    <x v="0"/>
    <n v="590000"/>
    <x v="0"/>
    <x v="0"/>
    <n v="590000"/>
  </r>
  <r>
    <d v="2014-06-20T00:00:00"/>
    <x v="7"/>
    <x v="1"/>
    <n v="2913"/>
    <x v="1"/>
    <n v="690000"/>
    <x v="0"/>
    <x v="3"/>
    <n v="690000"/>
  </r>
  <r>
    <d v="2014-06-20T00:00:00"/>
    <x v="7"/>
    <x v="1"/>
    <n v="2611"/>
    <x v="0"/>
    <n v="725000"/>
    <x v="0"/>
    <x v="0"/>
    <n v="725000"/>
  </r>
  <r>
    <d v="2014-06-20T00:00:00"/>
    <x v="7"/>
    <x v="1"/>
    <n v="2603"/>
    <x v="0"/>
    <n v="1900000"/>
    <x v="0"/>
    <x v="0"/>
    <n v="1900000"/>
  </r>
  <r>
    <d v="2014-06-20T00:00:00"/>
    <x v="7"/>
    <x v="1"/>
    <n v="2603"/>
    <x v="0"/>
    <n v="3160000"/>
    <x v="0"/>
    <x v="3"/>
    <n v="3160000"/>
  </r>
  <r>
    <d v="2014-06-21T00:00:00"/>
    <x v="7"/>
    <x v="1"/>
    <n v="2615"/>
    <x v="0"/>
    <n v="480000"/>
    <x v="0"/>
    <x v="0"/>
    <n v="480000"/>
  </r>
  <r>
    <d v="2014-06-21T00:00:00"/>
    <x v="7"/>
    <x v="1"/>
    <n v="2617"/>
    <x v="0"/>
    <n v="500000"/>
    <x v="0"/>
    <x v="1"/>
    <n v="500000"/>
  </r>
  <r>
    <d v="2014-06-21T00:00:00"/>
    <x v="7"/>
    <x v="1"/>
    <n v="2611"/>
    <x v="0"/>
    <n v="660000"/>
    <x v="0"/>
    <x v="0"/>
    <n v="660000"/>
  </r>
  <r>
    <d v="2014-06-21T00:00:00"/>
    <x v="7"/>
    <x v="1"/>
    <n v="2611"/>
    <x v="0"/>
    <n v="663000"/>
    <x v="0"/>
    <x v="0"/>
    <n v="663000"/>
  </r>
  <r>
    <d v="2014-06-21T00:00:00"/>
    <x v="7"/>
    <x v="1"/>
    <n v="2602"/>
    <x v="0"/>
    <n v="700000"/>
    <x v="0"/>
    <x v="1"/>
    <n v="700000"/>
  </r>
  <r>
    <d v="2014-06-21T00:00:00"/>
    <x v="7"/>
    <x v="1"/>
    <n v="2604"/>
    <x v="0"/>
    <n v="805000"/>
    <x v="0"/>
    <x v="0"/>
    <n v="805000"/>
  </r>
  <r>
    <d v="2014-06-21T00:00:00"/>
    <x v="7"/>
    <x v="1"/>
    <n v="2602"/>
    <x v="0"/>
    <n v="1225000"/>
    <x v="0"/>
    <x v="3"/>
    <n v="1225000"/>
  </r>
  <r>
    <d v="2014-06-22T00:00:00"/>
    <x v="7"/>
    <x v="1"/>
    <n v="2602"/>
    <x v="0"/>
    <n v="1100000"/>
    <x v="0"/>
    <x v="0"/>
    <n v="1100000"/>
  </r>
  <r>
    <d v="2014-06-23T00:00:00"/>
    <x v="7"/>
    <x v="1"/>
    <n v="2905"/>
    <x v="1"/>
    <n v="348000"/>
    <x v="0"/>
    <x v="1"/>
    <n v="348000"/>
  </r>
  <r>
    <d v="2014-06-23T00:00:00"/>
    <x v="7"/>
    <x v="1"/>
    <n v="2903"/>
    <x v="1"/>
    <n v="430000"/>
    <x v="0"/>
    <x v="1"/>
    <n v="430000"/>
  </r>
  <r>
    <d v="2014-06-23T00:00:00"/>
    <x v="7"/>
    <x v="1"/>
    <n v="2913"/>
    <x v="1"/>
    <n v="430000"/>
    <x v="0"/>
    <x v="1"/>
    <n v="430000"/>
  </r>
  <r>
    <d v="2014-06-23T00:00:00"/>
    <x v="7"/>
    <x v="1"/>
    <n v="2905"/>
    <x v="1"/>
    <n v="476500"/>
    <x v="0"/>
    <x v="1"/>
    <n v="476500"/>
  </r>
  <r>
    <d v="2014-06-23T00:00:00"/>
    <x v="7"/>
    <x v="1"/>
    <n v="2611"/>
    <x v="0"/>
    <n v="490000"/>
    <x v="0"/>
    <x v="1"/>
    <n v="490000"/>
  </r>
  <r>
    <d v="2014-06-23T00:00:00"/>
    <x v="7"/>
    <x v="1"/>
    <n v="2611"/>
    <x v="0"/>
    <n v="537500"/>
    <x v="0"/>
    <x v="0"/>
    <n v="537500"/>
  </r>
  <r>
    <d v="2014-06-23T00:00:00"/>
    <x v="7"/>
    <x v="1"/>
    <n v="2606"/>
    <x v="0"/>
    <n v="595000"/>
    <x v="0"/>
    <x v="1"/>
    <n v="595000"/>
  </r>
  <r>
    <d v="2014-06-23T00:00:00"/>
    <x v="7"/>
    <x v="1"/>
    <n v="2904"/>
    <x v="1"/>
    <n v="630000"/>
    <x v="0"/>
    <x v="0"/>
    <n v="630000"/>
  </r>
  <r>
    <d v="2014-06-23T00:00:00"/>
    <x v="7"/>
    <x v="1"/>
    <n v="2605"/>
    <x v="0"/>
    <n v="642500"/>
    <x v="0"/>
    <x v="0"/>
    <n v="642500"/>
  </r>
  <r>
    <d v="2014-06-23T00:00:00"/>
    <x v="7"/>
    <x v="1"/>
    <n v="2913"/>
    <x v="1"/>
    <n v="753500"/>
    <x v="0"/>
    <x v="0"/>
    <n v="753500"/>
  </r>
  <r>
    <d v="2014-06-23T00:00:00"/>
    <x v="7"/>
    <x v="1"/>
    <n v="2611"/>
    <x v="0"/>
    <n v="1350000"/>
    <x v="0"/>
    <x v="3"/>
    <n v="1350000"/>
  </r>
  <r>
    <d v="2014-06-23T00:00:00"/>
    <x v="7"/>
    <x v="1"/>
    <n v="2900"/>
    <x v="0"/>
    <n v="426000"/>
    <x v="1"/>
    <x v="2"/>
    <n v="426000"/>
  </r>
  <r>
    <d v="2014-06-24T00:00:00"/>
    <x v="7"/>
    <x v="1"/>
    <n v="2615"/>
    <x v="0"/>
    <n v="481000"/>
    <x v="0"/>
    <x v="0"/>
    <n v="481000"/>
  </r>
  <r>
    <d v="2014-06-24T00:00:00"/>
    <x v="7"/>
    <x v="1"/>
    <n v="2905"/>
    <x v="1"/>
    <n v="487500"/>
    <x v="0"/>
    <x v="1"/>
    <n v="487500"/>
  </r>
  <r>
    <d v="2014-06-24T00:00:00"/>
    <x v="7"/>
    <x v="1"/>
    <n v="2615"/>
    <x v="0"/>
    <n v="514500"/>
    <x v="0"/>
    <x v="0"/>
    <n v="514500"/>
  </r>
  <r>
    <d v="2014-06-24T00:00:00"/>
    <x v="7"/>
    <x v="1"/>
    <n v="2913"/>
    <x v="1"/>
    <n v="595000"/>
    <x v="0"/>
    <x v="0"/>
    <n v="595000"/>
  </r>
  <r>
    <d v="2014-06-24T00:00:00"/>
    <x v="7"/>
    <x v="1"/>
    <n v="2611"/>
    <x v="0"/>
    <n v="625000"/>
    <x v="0"/>
    <x v="3"/>
    <n v="625000"/>
  </r>
  <r>
    <d v="2014-06-25T00:00:00"/>
    <x v="7"/>
    <x v="1"/>
    <n v="2914"/>
    <x v="1"/>
    <n v="399000"/>
    <x v="0"/>
    <x v="1"/>
    <n v="399000"/>
  </r>
  <r>
    <d v="2014-06-25T00:00:00"/>
    <x v="7"/>
    <x v="1"/>
    <n v="2913"/>
    <x v="1"/>
    <n v="415000"/>
    <x v="0"/>
    <x v="2"/>
    <n v="415000"/>
  </r>
  <r>
    <d v="2014-06-25T00:00:00"/>
    <x v="7"/>
    <x v="1"/>
    <n v="2614"/>
    <x v="0"/>
    <n v="475000"/>
    <x v="0"/>
    <x v="1"/>
    <n v="475000"/>
  </r>
  <r>
    <d v="2014-06-25T00:00:00"/>
    <x v="7"/>
    <x v="1"/>
    <n v="2617"/>
    <x v="0"/>
    <n v="532000"/>
    <x v="0"/>
    <x v="0"/>
    <n v="532000"/>
  </r>
  <r>
    <d v="2014-06-25T00:00:00"/>
    <x v="7"/>
    <x v="1"/>
    <n v="2913"/>
    <x v="1"/>
    <n v="560000"/>
    <x v="0"/>
    <x v="0"/>
    <n v="560000"/>
  </r>
  <r>
    <d v="2014-06-25T00:00:00"/>
    <x v="7"/>
    <x v="1"/>
    <n v="2611"/>
    <x v="0"/>
    <n v="820000"/>
    <x v="0"/>
    <x v="3"/>
    <n v="820000"/>
  </r>
  <r>
    <d v="2014-06-26T00:00:00"/>
    <x v="7"/>
    <x v="1"/>
    <n v="2913"/>
    <x v="1"/>
    <n v="360000"/>
    <x v="0"/>
    <x v="2"/>
    <n v="360000"/>
  </r>
  <r>
    <d v="2014-06-26T00:00:00"/>
    <x v="7"/>
    <x v="1"/>
    <n v="2913"/>
    <x v="1"/>
    <n v="394000"/>
    <x v="0"/>
    <x v="1"/>
    <n v="394000"/>
  </r>
  <r>
    <d v="2014-06-26T00:00:00"/>
    <x v="7"/>
    <x v="1"/>
    <n v="2913"/>
    <x v="1"/>
    <n v="407500"/>
    <x v="0"/>
    <x v="1"/>
    <n v="407500"/>
  </r>
  <r>
    <d v="2014-06-26T00:00:00"/>
    <x v="7"/>
    <x v="1"/>
    <n v="2611"/>
    <x v="0"/>
    <n v="462500"/>
    <x v="0"/>
    <x v="1"/>
    <n v="462500"/>
  </r>
  <r>
    <d v="2014-06-26T00:00:00"/>
    <x v="7"/>
    <x v="1"/>
    <n v="2615"/>
    <x v="0"/>
    <n v="467000"/>
    <x v="0"/>
    <x v="0"/>
    <n v="467000"/>
  </r>
  <r>
    <d v="2014-06-26T00:00:00"/>
    <x v="7"/>
    <x v="1"/>
    <n v="2611"/>
    <x v="0"/>
    <n v="470000"/>
    <x v="0"/>
    <x v="1"/>
    <n v="470000"/>
  </r>
  <r>
    <d v="2014-06-26T00:00:00"/>
    <x v="7"/>
    <x v="1"/>
    <n v="2611"/>
    <x v="0"/>
    <n v="498000"/>
    <x v="0"/>
    <x v="0"/>
    <n v="498000"/>
  </r>
  <r>
    <d v="2014-06-26T00:00:00"/>
    <x v="7"/>
    <x v="1"/>
    <n v="2905"/>
    <x v="1"/>
    <n v="532000"/>
    <x v="0"/>
    <x v="0"/>
    <n v="532000"/>
  </r>
  <r>
    <d v="2014-06-26T00:00:00"/>
    <x v="7"/>
    <x v="1"/>
    <n v="2617"/>
    <x v="0"/>
    <n v="545000"/>
    <x v="0"/>
    <x v="1"/>
    <n v="545000"/>
  </r>
  <r>
    <d v="2014-06-26T00:00:00"/>
    <x v="7"/>
    <x v="1"/>
    <n v="2617"/>
    <x v="0"/>
    <n v="550000"/>
    <x v="0"/>
    <x v="1"/>
    <n v="550000"/>
  </r>
  <r>
    <d v="2014-06-26T00:00:00"/>
    <x v="7"/>
    <x v="1"/>
    <n v="2906"/>
    <x v="1"/>
    <n v="550000"/>
    <x v="0"/>
    <x v="0"/>
    <n v="550000"/>
  </r>
  <r>
    <d v="2014-06-26T00:00:00"/>
    <x v="7"/>
    <x v="1"/>
    <n v="2615"/>
    <x v="0"/>
    <n v="555000"/>
    <x v="0"/>
    <x v="0"/>
    <n v="555000"/>
  </r>
  <r>
    <d v="2014-06-26T00:00:00"/>
    <x v="7"/>
    <x v="1"/>
    <n v="2914"/>
    <x v="1"/>
    <n v="610000"/>
    <x v="0"/>
    <x v="0"/>
    <n v="610000"/>
  </r>
  <r>
    <d v="2014-06-26T00:00:00"/>
    <x v="7"/>
    <x v="1"/>
    <n v="2615"/>
    <x v="0"/>
    <n v="622000"/>
    <x v="0"/>
    <x v="0"/>
    <n v="622000"/>
  </r>
  <r>
    <d v="2014-06-26T00:00:00"/>
    <x v="7"/>
    <x v="1"/>
    <n v="2602"/>
    <x v="0"/>
    <n v="635000"/>
    <x v="0"/>
    <x v="1"/>
    <n v="635000"/>
  </r>
  <r>
    <d v="2014-06-26T00:00:00"/>
    <x v="7"/>
    <x v="1"/>
    <n v="2612"/>
    <x v="0"/>
    <n v="799000"/>
    <x v="0"/>
    <x v="1"/>
    <n v="799000"/>
  </r>
  <r>
    <d v="2014-06-27T00:00:00"/>
    <x v="7"/>
    <x v="1"/>
    <n v="2602"/>
    <x v="0"/>
    <n v="515000"/>
    <x v="0"/>
    <x v="2"/>
    <n v="515000"/>
  </r>
  <r>
    <d v="2014-06-27T00:00:00"/>
    <x v="7"/>
    <x v="1"/>
    <n v="2611"/>
    <x v="0"/>
    <n v="542500"/>
    <x v="0"/>
    <x v="1"/>
    <n v="542500"/>
  </r>
  <r>
    <d v="2014-06-27T00:00:00"/>
    <x v="7"/>
    <x v="1"/>
    <n v="2914"/>
    <x v="1"/>
    <n v="550000"/>
    <x v="0"/>
    <x v="0"/>
    <n v="550000"/>
  </r>
  <r>
    <d v="2014-06-27T00:00:00"/>
    <x v="7"/>
    <x v="1"/>
    <n v="2615"/>
    <x v="0"/>
    <n v="570500"/>
    <x v="0"/>
    <x v="0"/>
    <n v="570500"/>
  </r>
  <r>
    <d v="2014-06-27T00:00:00"/>
    <x v="7"/>
    <x v="1"/>
    <n v="2602"/>
    <x v="0"/>
    <n v="580000"/>
    <x v="0"/>
    <x v="1"/>
    <n v="580000"/>
  </r>
  <r>
    <d v="2014-06-27T00:00:00"/>
    <x v="7"/>
    <x v="1"/>
    <n v="2602"/>
    <x v="0"/>
    <n v="670250"/>
    <x v="0"/>
    <x v="0"/>
    <n v="670250"/>
  </r>
  <r>
    <d v="2014-06-27T00:00:00"/>
    <x v="7"/>
    <x v="1"/>
    <n v="2605"/>
    <x v="0"/>
    <n v="680000"/>
    <x v="0"/>
    <x v="0"/>
    <n v="680000"/>
  </r>
  <r>
    <d v="2014-06-27T00:00:00"/>
    <x v="7"/>
    <x v="1"/>
    <n v="2617"/>
    <x v="0"/>
    <n v="354700"/>
    <x v="1"/>
    <x v="2"/>
    <n v="354700"/>
  </r>
  <r>
    <d v="2014-06-28T00:00:00"/>
    <x v="7"/>
    <x v="1"/>
    <n v="2615"/>
    <x v="0"/>
    <n v="355000"/>
    <x v="0"/>
    <x v="1"/>
    <n v="355000"/>
  </r>
  <r>
    <d v="2014-06-28T00:00:00"/>
    <x v="7"/>
    <x v="1"/>
    <n v="2611"/>
    <x v="0"/>
    <n v="425000"/>
    <x v="0"/>
    <x v="1"/>
    <n v="425000"/>
  </r>
  <r>
    <d v="2014-06-28T00:00:00"/>
    <x v="7"/>
    <x v="1"/>
    <n v="2611"/>
    <x v="0"/>
    <n v="645000"/>
    <x v="0"/>
    <x v="0"/>
    <n v="645000"/>
  </r>
  <r>
    <d v="2014-06-28T00:00:00"/>
    <x v="7"/>
    <x v="1"/>
    <n v="2614"/>
    <x v="0"/>
    <n v="790000"/>
    <x v="0"/>
    <x v="0"/>
    <n v="790000"/>
  </r>
  <r>
    <d v="2014-06-28T00:00:00"/>
    <x v="7"/>
    <x v="1"/>
    <n v="2611"/>
    <x v="0"/>
    <n v="865000"/>
    <x v="0"/>
    <x v="0"/>
    <n v="865000"/>
  </r>
  <r>
    <d v="2014-06-28T00:00:00"/>
    <x v="7"/>
    <x v="1"/>
    <n v="2600"/>
    <x v="0"/>
    <n v="896000"/>
    <x v="0"/>
    <x v="1"/>
    <n v="896000"/>
  </r>
  <r>
    <d v="2014-06-28T00:00:00"/>
    <x v="7"/>
    <x v="1"/>
    <n v="2611"/>
    <x v="0"/>
    <n v="950000"/>
    <x v="0"/>
    <x v="0"/>
    <n v="950000"/>
  </r>
  <r>
    <d v="2014-06-28T00:00:00"/>
    <x v="7"/>
    <x v="1"/>
    <n v="2902"/>
    <x v="1"/>
    <n v="1002500"/>
    <x v="0"/>
    <x v="3"/>
    <n v="1002500"/>
  </r>
  <r>
    <d v="2014-06-29T00:00:00"/>
    <x v="7"/>
    <x v="1"/>
    <n v="2914"/>
    <x v="1"/>
    <n v="510000"/>
    <x v="0"/>
    <x v="0"/>
    <n v="510000"/>
  </r>
  <r>
    <d v="2014-06-30T00:00:00"/>
    <x v="7"/>
    <x v="1"/>
    <n v="2615"/>
    <x v="0"/>
    <n v="375000"/>
    <x v="0"/>
    <x v="1"/>
    <n v="375000"/>
  </r>
  <r>
    <d v="2014-06-30T00:00:00"/>
    <x v="7"/>
    <x v="1"/>
    <n v="2615"/>
    <x v="0"/>
    <n v="397500"/>
    <x v="0"/>
    <x v="1"/>
    <n v="397500"/>
  </r>
  <r>
    <d v="2014-06-30T00:00:00"/>
    <x v="7"/>
    <x v="1"/>
    <n v="2903"/>
    <x v="1"/>
    <n v="470000"/>
    <x v="0"/>
    <x v="1"/>
    <n v="470000"/>
  </r>
  <r>
    <d v="2014-06-30T00:00:00"/>
    <x v="7"/>
    <x v="1"/>
    <n v="2902"/>
    <x v="1"/>
    <n v="507000"/>
    <x v="0"/>
    <x v="1"/>
    <n v="507000"/>
  </r>
  <r>
    <d v="2014-06-30T00:00:00"/>
    <x v="7"/>
    <x v="1"/>
    <n v="2911"/>
    <x v="1"/>
    <n v="540150"/>
    <x v="0"/>
    <x v="1"/>
    <n v="540150"/>
  </r>
  <r>
    <d v="2014-06-30T00:00:00"/>
    <x v="7"/>
    <x v="1"/>
    <n v="2602"/>
    <x v="0"/>
    <n v="595000"/>
    <x v="0"/>
    <x v="0"/>
    <n v="595000"/>
  </r>
  <r>
    <d v="2014-06-30T00:00:00"/>
    <x v="7"/>
    <x v="1"/>
    <n v="2905"/>
    <x v="1"/>
    <n v="600000"/>
    <x v="0"/>
    <x v="0"/>
    <n v="600000"/>
  </r>
  <r>
    <d v="2014-06-30T00:00:00"/>
    <x v="7"/>
    <x v="1"/>
    <n v="2615"/>
    <x v="0"/>
    <n v="720000"/>
    <x v="0"/>
    <x v="3"/>
    <n v="720000"/>
  </r>
  <r>
    <d v="2014-06-30T00:00:00"/>
    <x v="7"/>
    <x v="1"/>
    <n v="2914"/>
    <x v="1"/>
    <n v="721751"/>
    <x v="0"/>
    <x v="3"/>
    <n v="721751"/>
  </r>
  <r>
    <d v="2014-06-30T00:00:00"/>
    <x v="7"/>
    <x v="1"/>
    <n v="2906"/>
    <x v="1"/>
    <n v="917500"/>
    <x v="0"/>
    <x v="0"/>
    <n v="917500"/>
  </r>
  <r>
    <d v="2014-06-30T00:00:00"/>
    <x v="7"/>
    <x v="1"/>
    <n v="2603"/>
    <x v="0"/>
    <n v="340000"/>
    <x v="1"/>
    <x v="2"/>
    <n v="340000"/>
  </r>
  <r>
    <d v="2014-06-30T00:00:00"/>
    <x v="7"/>
    <x v="1"/>
    <n v="2602"/>
    <x v="0"/>
    <n v="460000"/>
    <x v="1"/>
    <x v="2"/>
    <n v="460000"/>
  </r>
  <r>
    <d v="2014-07-01T00:00:00"/>
    <x v="7"/>
    <x v="2"/>
    <n v="2903"/>
    <x v="1"/>
    <n v="392000"/>
    <x v="0"/>
    <x v="1"/>
    <n v="392000"/>
  </r>
  <r>
    <d v="2014-07-01T00:00:00"/>
    <x v="7"/>
    <x v="2"/>
    <n v="2906"/>
    <x v="1"/>
    <n v="455000"/>
    <x v="0"/>
    <x v="1"/>
    <n v="455000"/>
  </r>
  <r>
    <d v="2014-07-01T00:00:00"/>
    <x v="7"/>
    <x v="2"/>
    <n v="2602"/>
    <x v="0"/>
    <n v="590000"/>
    <x v="0"/>
    <x v="1"/>
    <n v="590000"/>
  </r>
  <r>
    <d v="2014-07-01T00:00:00"/>
    <x v="7"/>
    <x v="2"/>
    <n v="2604"/>
    <x v="0"/>
    <n v="595000"/>
    <x v="0"/>
    <x v="1"/>
    <n v="595000"/>
  </r>
  <r>
    <d v="2014-07-01T00:00:00"/>
    <x v="7"/>
    <x v="2"/>
    <n v="2602"/>
    <x v="0"/>
    <n v="625000"/>
    <x v="0"/>
    <x v="0"/>
    <n v="625000"/>
  </r>
  <r>
    <d v="2014-07-01T00:00:00"/>
    <x v="7"/>
    <x v="2"/>
    <n v="2602"/>
    <x v="0"/>
    <n v="739000"/>
    <x v="0"/>
    <x v="1"/>
    <n v="739000"/>
  </r>
  <r>
    <d v="2014-07-01T00:00:00"/>
    <x v="7"/>
    <x v="2"/>
    <n v="2914"/>
    <x v="1"/>
    <n v="750000"/>
    <x v="0"/>
    <x v="0"/>
    <n v="750000"/>
  </r>
  <r>
    <d v="2014-07-02T00:00:00"/>
    <x v="7"/>
    <x v="2"/>
    <n v="2615"/>
    <x v="0"/>
    <n v="396000"/>
    <x v="0"/>
    <x v="1"/>
    <n v="396000"/>
  </r>
  <r>
    <d v="2014-07-02T00:00:00"/>
    <x v="7"/>
    <x v="2"/>
    <n v="2615"/>
    <x v="0"/>
    <n v="415500"/>
    <x v="0"/>
    <x v="1"/>
    <n v="415500"/>
  </r>
  <r>
    <d v="2014-07-02T00:00:00"/>
    <x v="7"/>
    <x v="2"/>
    <n v="2913"/>
    <x v="1"/>
    <n v="426000"/>
    <x v="0"/>
    <x v="1"/>
    <n v="426000"/>
  </r>
  <r>
    <d v="2014-07-02T00:00:00"/>
    <x v="7"/>
    <x v="2"/>
    <n v="2615"/>
    <x v="0"/>
    <n v="436000"/>
    <x v="0"/>
    <x v="1"/>
    <n v="436000"/>
  </r>
  <r>
    <d v="2014-07-02T00:00:00"/>
    <x v="7"/>
    <x v="2"/>
    <n v="2615"/>
    <x v="0"/>
    <n v="515000"/>
    <x v="0"/>
    <x v="0"/>
    <n v="515000"/>
  </r>
  <r>
    <d v="2014-07-02T00:00:00"/>
    <x v="7"/>
    <x v="2"/>
    <n v="2602"/>
    <x v="0"/>
    <n v="565000"/>
    <x v="0"/>
    <x v="1"/>
    <n v="565000"/>
  </r>
  <r>
    <d v="2014-07-02T00:00:00"/>
    <x v="7"/>
    <x v="2"/>
    <n v="2611"/>
    <x v="0"/>
    <n v="580000"/>
    <x v="0"/>
    <x v="0"/>
    <n v="580000"/>
  </r>
  <r>
    <d v="2014-07-02T00:00:00"/>
    <x v="7"/>
    <x v="2"/>
    <n v="2600"/>
    <x v="0"/>
    <n v="600000"/>
    <x v="0"/>
    <x v="0"/>
    <n v="600000"/>
  </r>
  <r>
    <d v="2014-07-02T00:00:00"/>
    <x v="7"/>
    <x v="2"/>
    <n v="2913"/>
    <x v="1"/>
    <n v="600000"/>
    <x v="0"/>
    <x v="0"/>
    <n v="600000"/>
  </r>
  <r>
    <d v="2014-07-02T00:00:00"/>
    <x v="7"/>
    <x v="2"/>
    <n v="2913"/>
    <x v="1"/>
    <n v="601000"/>
    <x v="0"/>
    <x v="0"/>
    <n v="601000"/>
  </r>
  <r>
    <d v="2014-07-02T00:00:00"/>
    <x v="7"/>
    <x v="2"/>
    <n v="2913"/>
    <x v="1"/>
    <n v="625000"/>
    <x v="0"/>
    <x v="0"/>
    <n v="625000"/>
  </r>
  <r>
    <d v="2014-07-03T00:00:00"/>
    <x v="7"/>
    <x v="2"/>
    <n v="2617"/>
    <x v="0"/>
    <n v="438000"/>
    <x v="0"/>
    <x v="1"/>
    <n v="438000"/>
  </r>
  <r>
    <d v="2014-07-03T00:00:00"/>
    <x v="7"/>
    <x v="2"/>
    <n v="2615"/>
    <x v="0"/>
    <n v="443000"/>
    <x v="0"/>
    <x v="1"/>
    <n v="443000"/>
  </r>
  <r>
    <d v="2014-07-03T00:00:00"/>
    <x v="7"/>
    <x v="2"/>
    <n v="2611"/>
    <x v="0"/>
    <n v="452500"/>
    <x v="0"/>
    <x v="2"/>
    <n v="452500"/>
  </r>
  <r>
    <d v="2014-07-03T00:00:00"/>
    <x v="7"/>
    <x v="2"/>
    <n v="2904"/>
    <x v="1"/>
    <n v="655000"/>
    <x v="0"/>
    <x v="3"/>
    <n v="655000"/>
  </r>
  <r>
    <d v="2014-07-03T00:00:00"/>
    <x v="7"/>
    <x v="2"/>
    <n v="2612"/>
    <x v="0"/>
    <n v="400000"/>
    <x v="1"/>
    <x v="2"/>
    <n v="400000"/>
  </r>
  <r>
    <d v="2014-07-03T00:00:00"/>
    <x v="7"/>
    <x v="2"/>
    <n v="2603"/>
    <x v="0"/>
    <n v="402000"/>
    <x v="1"/>
    <x v="2"/>
    <n v="402000"/>
  </r>
  <r>
    <d v="2014-07-04T00:00:00"/>
    <x v="7"/>
    <x v="2"/>
    <n v="2905"/>
    <x v="1"/>
    <n v="465000"/>
    <x v="0"/>
    <x v="0"/>
    <n v="465000"/>
  </r>
  <r>
    <d v="2014-07-04T00:00:00"/>
    <x v="7"/>
    <x v="2"/>
    <n v="2902"/>
    <x v="1"/>
    <n v="554000"/>
    <x v="0"/>
    <x v="0"/>
    <n v="554000"/>
  </r>
  <r>
    <d v="2014-07-04T00:00:00"/>
    <x v="7"/>
    <x v="2"/>
    <n v="2615"/>
    <x v="0"/>
    <n v="565000"/>
    <x v="0"/>
    <x v="0"/>
    <n v="565000"/>
  </r>
  <r>
    <d v="2014-07-04T00:00:00"/>
    <x v="7"/>
    <x v="2"/>
    <n v="2602"/>
    <x v="0"/>
    <n v="620730"/>
    <x v="0"/>
    <x v="1"/>
    <n v="620730"/>
  </r>
  <r>
    <d v="2014-07-04T00:00:00"/>
    <x v="7"/>
    <x v="2"/>
    <n v="2607"/>
    <x v="0"/>
    <n v="635000"/>
    <x v="0"/>
    <x v="1"/>
    <n v="635000"/>
  </r>
  <r>
    <d v="2014-07-04T00:00:00"/>
    <x v="7"/>
    <x v="2"/>
    <n v="2913"/>
    <x v="1"/>
    <n v="663251"/>
    <x v="0"/>
    <x v="0"/>
    <n v="663251"/>
  </r>
  <r>
    <d v="2014-07-04T00:00:00"/>
    <x v="7"/>
    <x v="2"/>
    <n v="2913"/>
    <x v="1"/>
    <n v="775000"/>
    <x v="0"/>
    <x v="0"/>
    <n v="775000"/>
  </r>
  <r>
    <d v="2014-07-04T00:00:00"/>
    <x v="7"/>
    <x v="2"/>
    <n v="2601"/>
    <x v="0"/>
    <n v="489500"/>
    <x v="1"/>
    <x v="4"/>
    <n v="489500"/>
  </r>
  <r>
    <d v="2014-07-04T00:00:00"/>
    <x v="7"/>
    <x v="2"/>
    <n v="2612"/>
    <x v="0"/>
    <n v="517000"/>
    <x v="1"/>
    <x v="2"/>
    <n v="517000"/>
  </r>
  <r>
    <d v="2014-07-05T00:00:00"/>
    <x v="7"/>
    <x v="2"/>
    <n v="2913"/>
    <x v="1"/>
    <n v="440000"/>
    <x v="0"/>
    <x v="1"/>
    <n v="440000"/>
  </r>
  <r>
    <d v="2014-07-05T00:00:00"/>
    <x v="7"/>
    <x v="2"/>
    <n v="2617"/>
    <x v="0"/>
    <n v="564000"/>
    <x v="0"/>
    <x v="1"/>
    <n v="564000"/>
  </r>
  <r>
    <d v="2014-07-05T00:00:00"/>
    <x v="7"/>
    <x v="2"/>
    <n v="2602"/>
    <x v="0"/>
    <n v="625000"/>
    <x v="0"/>
    <x v="1"/>
    <n v="625000"/>
  </r>
  <r>
    <d v="2014-07-05T00:00:00"/>
    <x v="7"/>
    <x v="2"/>
    <n v="2614"/>
    <x v="0"/>
    <n v="920000"/>
    <x v="0"/>
    <x v="0"/>
    <n v="920000"/>
  </r>
  <r>
    <d v="2014-07-05T00:00:00"/>
    <x v="7"/>
    <x v="2"/>
    <n v="2605"/>
    <x v="0"/>
    <n v="973000"/>
    <x v="0"/>
    <x v="3"/>
    <n v="973000"/>
  </r>
  <r>
    <d v="2014-07-05T00:00:00"/>
    <x v="7"/>
    <x v="2"/>
    <n v="2612"/>
    <x v="0"/>
    <n v="1037000"/>
    <x v="0"/>
    <x v="0"/>
    <n v="1037000"/>
  </r>
  <r>
    <d v="2014-07-05T00:00:00"/>
    <x v="7"/>
    <x v="2"/>
    <n v="2612"/>
    <x v="0"/>
    <n v="810000"/>
    <x v="1"/>
    <x v="1"/>
    <n v="810000"/>
  </r>
  <r>
    <d v="2014-07-07T00:00:00"/>
    <x v="7"/>
    <x v="2"/>
    <n v="2905"/>
    <x v="1"/>
    <n v="407000"/>
    <x v="0"/>
    <x v="2"/>
    <n v="407000"/>
  </r>
  <r>
    <d v="2014-07-07T00:00:00"/>
    <x v="7"/>
    <x v="2"/>
    <n v="2906"/>
    <x v="1"/>
    <n v="415000"/>
    <x v="0"/>
    <x v="1"/>
    <n v="415000"/>
  </r>
  <r>
    <d v="2014-07-07T00:00:00"/>
    <x v="7"/>
    <x v="2"/>
    <n v="2905"/>
    <x v="1"/>
    <n v="417000"/>
    <x v="0"/>
    <x v="1"/>
    <n v="417000"/>
  </r>
  <r>
    <d v="2014-07-07T00:00:00"/>
    <x v="7"/>
    <x v="2"/>
    <n v="2604"/>
    <x v="0"/>
    <n v="530000"/>
    <x v="0"/>
    <x v="1"/>
    <n v="530000"/>
  </r>
  <r>
    <d v="2014-07-07T00:00:00"/>
    <x v="7"/>
    <x v="2"/>
    <n v="2913"/>
    <x v="1"/>
    <n v="605000"/>
    <x v="0"/>
    <x v="0"/>
    <n v="605000"/>
  </r>
  <r>
    <d v="2014-07-07T00:00:00"/>
    <x v="7"/>
    <x v="2"/>
    <n v="2602"/>
    <x v="0"/>
    <n v="745000"/>
    <x v="0"/>
    <x v="0"/>
    <n v="745000"/>
  </r>
  <r>
    <d v="2014-07-07T00:00:00"/>
    <x v="7"/>
    <x v="2"/>
    <n v="2600"/>
    <x v="0"/>
    <n v="1975000"/>
    <x v="0"/>
    <x v="0"/>
    <n v="1975000"/>
  </r>
  <r>
    <d v="2014-07-08T00:00:00"/>
    <x v="7"/>
    <x v="2"/>
    <n v="2612"/>
    <x v="0"/>
    <n v="411000"/>
    <x v="0"/>
    <x v="2"/>
    <n v="411000"/>
  </r>
  <r>
    <d v="2014-07-08T00:00:00"/>
    <x v="7"/>
    <x v="2"/>
    <n v="2614"/>
    <x v="0"/>
    <n v="458150"/>
    <x v="0"/>
    <x v="0"/>
    <n v="458150"/>
  </r>
  <r>
    <d v="2014-07-08T00:00:00"/>
    <x v="7"/>
    <x v="2"/>
    <n v="2913"/>
    <x v="1"/>
    <n v="480000"/>
    <x v="0"/>
    <x v="1"/>
    <n v="480000"/>
  </r>
  <r>
    <d v="2014-07-08T00:00:00"/>
    <x v="7"/>
    <x v="2"/>
    <n v="2903"/>
    <x v="1"/>
    <n v="505000"/>
    <x v="0"/>
    <x v="0"/>
    <n v="505000"/>
  </r>
  <r>
    <d v="2014-07-08T00:00:00"/>
    <x v="7"/>
    <x v="2"/>
    <n v="2912"/>
    <x v="1"/>
    <n v="664000"/>
    <x v="0"/>
    <x v="0"/>
    <n v="664000"/>
  </r>
  <r>
    <d v="2014-07-08T00:00:00"/>
    <x v="7"/>
    <x v="2"/>
    <n v="2913"/>
    <x v="1"/>
    <n v="750000"/>
    <x v="0"/>
    <x v="3"/>
    <n v="750000"/>
  </r>
  <r>
    <d v="2014-07-09T00:00:00"/>
    <x v="7"/>
    <x v="2"/>
    <n v="2615"/>
    <x v="0"/>
    <n v="510000"/>
    <x v="0"/>
    <x v="0"/>
    <n v="510000"/>
  </r>
  <r>
    <d v="2014-07-09T00:00:00"/>
    <x v="7"/>
    <x v="2"/>
    <n v="2905"/>
    <x v="1"/>
    <n v="522000"/>
    <x v="0"/>
    <x v="0"/>
    <n v="522000"/>
  </r>
  <r>
    <d v="2014-07-09T00:00:00"/>
    <x v="7"/>
    <x v="2"/>
    <n v="2603"/>
    <x v="0"/>
    <n v="755000"/>
    <x v="0"/>
    <x v="1"/>
    <n v="755000"/>
  </r>
  <r>
    <d v="2014-07-09T00:00:00"/>
    <x v="7"/>
    <x v="2"/>
    <n v="2612"/>
    <x v="0"/>
    <n v="323000"/>
    <x v="1"/>
    <x v="4"/>
    <n v="323000"/>
  </r>
  <r>
    <d v="2014-07-09T00:00:00"/>
    <x v="7"/>
    <x v="2"/>
    <n v="2602"/>
    <x v="0"/>
    <n v="340000"/>
    <x v="1"/>
    <x v="2"/>
    <n v="340000"/>
  </r>
  <r>
    <d v="2014-07-09T00:00:00"/>
    <x v="7"/>
    <x v="2"/>
    <n v="2617"/>
    <x v="0"/>
    <n v="367500"/>
    <x v="1"/>
    <x v="4"/>
    <n v="367500"/>
  </r>
  <r>
    <d v="2014-07-10T00:00:00"/>
    <x v="7"/>
    <x v="2"/>
    <n v="2906"/>
    <x v="1"/>
    <n v="385000"/>
    <x v="0"/>
    <x v="1"/>
    <n v="385000"/>
  </r>
  <r>
    <d v="2014-07-10T00:00:00"/>
    <x v="7"/>
    <x v="2"/>
    <n v="2914"/>
    <x v="1"/>
    <n v="405000"/>
    <x v="0"/>
    <x v="1"/>
    <n v="405000"/>
  </r>
  <r>
    <d v="2014-07-10T00:00:00"/>
    <x v="7"/>
    <x v="2"/>
    <n v="2913"/>
    <x v="1"/>
    <n v="430000"/>
    <x v="0"/>
    <x v="1"/>
    <n v="430000"/>
  </r>
  <r>
    <d v="2014-07-10T00:00:00"/>
    <x v="7"/>
    <x v="2"/>
    <n v="2913"/>
    <x v="1"/>
    <n v="435000"/>
    <x v="0"/>
    <x v="1"/>
    <n v="435000"/>
  </r>
  <r>
    <d v="2014-07-10T00:00:00"/>
    <x v="7"/>
    <x v="2"/>
    <n v="2614"/>
    <x v="0"/>
    <n v="440000"/>
    <x v="0"/>
    <x v="1"/>
    <n v="440000"/>
  </r>
  <r>
    <d v="2014-07-10T00:00:00"/>
    <x v="7"/>
    <x v="2"/>
    <n v="2902"/>
    <x v="1"/>
    <n v="460000"/>
    <x v="0"/>
    <x v="1"/>
    <n v="460000"/>
  </r>
  <r>
    <d v="2014-07-10T00:00:00"/>
    <x v="7"/>
    <x v="2"/>
    <n v="2905"/>
    <x v="1"/>
    <n v="499000"/>
    <x v="0"/>
    <x v="0"/>
    <n v="499000"/>
  </r>
  <r>
    <d v="2014-07-10T00:00:00"/>
    <x v="7"/>
    <x v="2"/>
    <n v="2906"/>
    <x v="1"/>
    <n v="540000"/>
    <x v="0"/>
    <x v="0"/>
    <n v="540000"/>
  </r>
  <r>
    <d v="2014-07-10T00:00:00"/>
    <x v="7"/>
    <x v="2"/>
    <n v="2905"/>
    <x v="1"/>
    <n v="565000"/>
    <x v="0"/>
    <x v="0"/>
    <n v="565000"/>
  </r>
  <r>
    <d v="2014-07-10T00:00:00"/>
    <x v="7"/>
    <x v="2"/>
    <n v="2914"/>
    <x v="1"/>
    <n v="581500"/>
    <x v="0"/>
    <x v="0"/>
    <n v="581500"/>
  </r>
  <r>
    <d v="2014-07-10T00:00:00"/>
    <x v="7"/>
    <x v="2"/>
    <n v="2602"/>
    <x v="0"/>
    <n v="345000"/>
    <x v="1"/>
    <x v="2"/>
    <n v="345000"/>
  </r>
  <r>
    <d v="2014-07-10T00:00:00"/>
    <x v="7"/>
    <x v="2"/>
    <n v="2602"/>
    <x v="0"/>
    <n v="365000"/>
    <x v="1"/>
    <x v="2"/>
    <n v="365000"/>
  </r>
  <r>
    <d v="2014-07-10T00:00:00"/>
    <x v="7"/>
    <x v="2"/>
    <n v="2900"/>
    <x v="0"/>
    <n v="415500"/>
    <x v="1"/>
    <x v="2"/>
    <n v="415500"/>
  </r>
  <r>
    <d v="2014-07-11T00:00:00"/>
    <x v="7"/>
    <x v="2"/>
    <n v="2615"/>
    <x v="0"/>
    <n v="320000"/>
    <x v="0"/>
    <x v="1"/>
    <n v="320000"/>
  </r>
  <r>
    <d v="2014-07-11T00:00:00"/>
    <x v="7"/>
    <x v="2"/>
    <n v="2615"/>
    <x v="0"/>
    <n v="420000"/>
    <x v="0"/>
    <x v="1"/>
    <n v="420000"/>
  </r>
  <r>
    <d v="2014-07-11T00:00:00"/>
    <x v="7"/>
    <x v="2"/>
    <n v="2905"/>
    <x v="1"/>
    <n v="450000"/>
    <x v="0"/>
    <x v="1"/>
    <n v="450000"/>
  </r>
  <r>
    <d v="2014-07-11T00:00:00"/>
    <x v="7"/>
    <x v="2"/>
    <n v="2902"/>
    <x v="1"/>
    <n v="510000"/>
    <x v="0"/>
    <x v="1"/>
    <n v="510000"/>
  </r>
  <r>
    <d v="2014-07-11T00:00:00"/>
    <x v="7"/>
    <x v="2"/>
    <n v="2914"/>
    <x v="1"/>
    <n v="525000"/>
    <x v="0"/>
    <x v="0"/>
    <n v="525000"/>
  </r>
  <r>
    <d v="2014-07-11T00:00:00"/>
    <x v="7"/>
    <x v="2"/>
    <n v="2902"/>
    <x v="1"/>
    <n v="525000"/>
    <x v="0"/>
    <x v="3"/>
    <n v="525000"/>
  </r>
  <r>
    <d v="2014-07-11T00:00:00"/>
    <x v="7"/>
    <x v="2"/>
    <n v="2605"/>
    <x v="0"/>
    <n v="628000"/>
    <x v="0"/>
    <x v="0"/>
    <n v="628000"/>
  </r>
  <r>
    <d v="2014-07-11T00:00:00"/>
    <x v="7"/>
    <x v="2"/>
    <n v="2914"/>
    <x v="1"/>
    <n v="640000"/>
    <x v="0"/>
    <x v="0"/>
    <n v="640000"/>
  </r>
  <r>
    <d v="2014-07-11T00:00:00"/>
    <x v="7"/>
    <x v="2"/>
    <n v="2914"/>
    <x v="1"/>
    <n v="775000"/>
    <x v="0"/>
    <x v="0"/>
    <n v="775000"/>
  </r>
  <r>
    <d v="2014-07-11T00:00:00"/>
    <x v="7"/>
    <x v="2"/>
    <n v="2603"/>
    <x v="0"/>
    <n v="460000"/>
    <x v="1"/>
    <x v="2"/>
    <n v="460000"/>
  </r>
  <r>
    <d v="2014-07-12T00:00:00"/>
    <x v="7"/>
    <x v="2"/>
    <n v="2905"/>
    <x v="1"/>
    <n v="445000"/>
    <x v="0"/>
    <x v="1"/>
    <n v="445000"/>
  </r>
  <r>
    <d v="2014-07-12T00:00:00"/>
    <x v="7"/>
    <x v="2"/>
    <n v="2611"/>
    <x v="0"/>
    <n v="448000"/>
    <x v="0"/>
    <x v="1"/>
    <n v="448000"/>
  </r>
  <r>
    <d v="2014-07-12T00:00:00"/>
    <x v="7"/>
    <x v="2"/>
    <n v="2615"/>
    <x v="0"/>
    <n v="451000"/>
    <x v="0"/>
    <x v="0"/>
    <n v="451000"/>
  </r>
  <r>
    <d v="2014-07-12T00:00:00"/>
    <x v="7"/>
    <x v="2"/>
    <n v="2906"/>
    <x v="1"/>
    <n v="457500"/>
    <x v="0"/>
    <x v="1"/>
    <n v="457500"/>
  </r>
  <r>
    <d v="2014-07-12T00:00:00"/>
    <x v="7"/>
    <x v="2"/>
    <n v="2615"/>
    <x v="0"/>
    <n v="465000"/>
    <x v="0"/>
    <x v="1"/>
    <n v="465000"/>
  </r>
  <r>
    <d v="2014-07-12T00:00:00"/>
    <x v="7"/>
    <x v="2"/>
    <n v="2617"/>
    <x v="0"/>
    <n v="605000"/>
    <x v="0"/>
    <x v="0"/>
    <n v="605000"/>
  </r>
  <r>
    <d v="2014-07-12T00:00:00"/>
    <x v="7"/>
    <x v="2"/>
    <n v="2602"/>
    <x v="0"/>
    <n v="693000"/>
    <x v="0"/>
    <x v="1"/>
    <n v="693000"/>
  </r>
  <r>
    <d v="2014-07-12T00:00:00"/>
    <x v="7"/>
    <x v="2"/>
    <n v="2606"/>
    <x v="0"/>
    <n v="745000"/>
    <x v="0"/>
    <x v="0"/>
    <n v="745000"/>
  </r>
  <r>
    <d v="2014-07-12T00:00:00"/>
    <x v="7"/>
    <x v="2"/>
    <n v="2604"/>
    <x v="0"/>
    <n v="875000"/>
    <x v="0"/>
    <x v="0"/>
    <n v="875000"/>
  </r>
  <r>
    <d v="2014-07-14T00:00:00"/>
    <x v="7"/>
    <x v="2"/>
    <n v="2906"/>
    <x v="1"/>
    <n v="370000"/>
    <x v="0"/>
    <x v="1"/>
    <n v="370000"/>
  </r>
  <r>
    <d v="2014-07-14T00:00:00"/>
    <x v="7"/>
    <x v="2"/>
    <n v="2905"/>
    <x v="1"/>
    <n v="460000"/>
    <x v="0"/>
    <x v="1"/>
    <n v="460000"/>
  </r>
  <r>
    <d v="2014-07-14T00:00:00"/>
    <x v="7"/>
    <x v="2"/>
    <n v="2914"/>
    <x v="1"/>
    <n v="720000"/>
    <x v="0"/>
    <x v="0"/>
    <n v="720000"/>
  </r>
  <r>
    <d v="2014-07-14T00:00:00"/>
    <x v="7"/>
    <x v="2"/>
    <n v="2607"/>
    <x v="0"/>
    <n v="921000"/>
    <x v="0"/>
    <x v="0"/>
    <n v="921000"/>
  </r>
  <r>
    <d v="2014-07-14T00:00:00"/>
    <x v="7"/>
    <x v="2"/>
    <n v="2603"/>
    <x v="0"/>
    <n v="470000"/>
    <x v="1"/>
    <x v="2"/>
    <n v="470000"/>
  </r>
  <r>
    <d v="2014-07-14T00:00:00"/>
    <x v="7"/>
    <x v="2"/>
    <n v="2604"/>
    <x v="0"/>
    <n v="485000"/>
    <x v="1"/>
    <x v="4"/>
    <n v="485000"/>
  </r>
  <r>
    <d v="2014-07-15T00:00:00"/>
    <x v="7"/>
    <x v="2"/>
    <n v="2602"/>
    <x v="0"/>
    <n v="410000"/>
    <x v="0"/>
    <x v="1"/>
    <n v="410000"/>
  </r>
  <r>
    <d v="2014-07-15T00:00:00"/>
    <x v="7"/>
    <x v="2"/>
    <n v="2904"/>
    <x v="1"/>
    <n v="497500"/>
    <x v="0"/>
    <x v="0"/>
    <n v="497500"/>
  </r>
  <r>
    <d v="2014-07-15T00:00:00"/>
    <x v="7"/>
    <x v="2"/>
    <n v="2602"/>
    <x v="0"/>
    <n v="580000"/>
    <x v="0"/>
    <x v="0"/>
    <n v="580000"/>
  </r>
  <r>
    <d v="2014-07-15T00:00:00"/>
    <x v="7"/>
    <x v="2"/>
    <n v="2906"/>
    <x v="1"/>
    <n v="595000"/>
    <x v="0"/>
    <x v="0"/>
    <n v="595000"/>
  </r>
  <r>
    <d v="2014-07-15T00:00:00"/>
    <x v="7"/>
    <x v="2"/>
    <n v="2904"/>
    <x v="1"/>
    <n v="615000"/>
    <x v="0"/>
    <x v="0"/>
    <n v="615000"/>
  </r>
  <r>
    <d v="2014-07-15T00:00:00"/>
    <x v="7"/>
    <x v="2"/>
    <n v="2913"/>
    <x v="1"/>
    <n v="641501"/>
    <x v="0"/>
    <x v="0"/>
    <n v="641501"/>
  </r>
  <r>
    <d v="2014-07-15T00:00:00"/>
    <x v="7"/>
    <x v="2"/>
    <n v="2903"/>
    <x v="1"/>
    <n v="980000"/>
    <x v="0"/>
    <x v="3"/>
    <n v="980000"/>
  </r>
  <r>
    <d v="2014-07-15T00:00:00"/>
    <x v="7"/>
    <x v="2"/>
    <n v="2604"/>
    <x v="0"/>
    <n v="850000"/>
    <x v="1"/>
    <x v="1"/>
    <n v="850000"/>
  </r>
  <r>
    <d v="2014-07-16T00:00:00"/>
    <x v="7"/>
    <x v="2"/>
    <n v="2617"/>
    <x v="0"/>
    <n v="367500"/>
    <x v="0"/>
    <x v="1"/>
    <n v="367500"/>
  </r>
  <r>
    <d v="2014-07-16T00:00:00"/>
    <x v="7"/>
    <x v="2"/>
    <n v="2614"/>
    <x v="0"/>
    <n v="530000"/>
    <x v="0"/>
    <x v="1"/>
    <n v="530000"/>
  </r>
  <r>
    <d v="2014-07-16T00:00:00"/>
    <x v="7"/>
    <x v="2"/>
    <n v="2914"/>
    <x v="1"/>
    <n v="662500"/>
    <x v="0"/>
    <x v="1"/>
    <n v="662500"/>
  </r>
  <r>
    <d v="2014-07-16T00:00:00"/>
    <x v="7"/>
    <x v="2"/>
    <n v="2605"/>
    <x v="0"/>
    <n v="680000"/>
    <x v="0"/>
    <x v="1"/>
    <n v="680000"/>
  </r>
  <r>
    <d v="2014-07-16T00:00:00"/>
    <x v="7"/>
    <x v="2"/>
    <n v="2603"/>
    <x v="0"/>
    <n v="1555000"/>
    <x v="0"/>
    <x v="3"/>
    <n v="1555000"/>
  </r>
  <r>
    <d v="2014-07-16T00:00:00"/>
    <x v="7"/>
    <x v="2"/>
    <n v="2603"/>
    <x v="0"/>
    <n v="320000"/>
    <x v="1"/>
    <x v="2"/>
    <n v="320000"/>
  </r>
  <r>
    <d v="2014-07-16T00:00:00"/>
    <x v="7"/>
    <x v="2"/>
    <n v="2612"/>
    <x v="0"/>
    <n v="722500"/>
    <x v="1"/>
    <x v="0"/>
    <n v="722500"/>
  </r>
  <r>
    <d v="2014-07-17T00:00:00"/>
    <x v="7"/>
    <x v="2"/>
    <n v="2617"/>
    <x v="0"/>
    <n v="442500"/>
    <x v="0"/>
    <x v="1"/>
    <n v="442500"/>
  </r>
  <r>
    <d v="2014-07-17T00:00:00"/>
    <x v="7"/>
    <x v="2"/>
    <n v="2904"/>
    <x v="1"/>
    <n v="549950"/>
    <x v="0"/>
    <x v="0"/>
    <n v="549950"/>
  </r>
  <r>
    <d v="2014-07-17T00:00:00"/>
    <x v="7"/>
    <x v="2"/>
    <n v="2903"/>
    <x v="1"/>
    <n v="615000"/>
    <x v="0"/>
    <x v="0"/>
    <n v="615000"/>
  </r>
  <r>
    <d v="2014-07-17T00:00:00"/>
    <x v="7"/>
    <x v="2"/>
    <n v="2906"/>
    <x v="1"/>
    <n v="616000"/>
    <x v="0"/>
    <x v="0"/>
    <n v="616000"/>
  </r>
  <r>
    <d v="2014-07-17T00:00:00"/>
    <x v="7"/>
    <x v="2"/>
    <n v="2913"/>
    <x v="1"/>
    <n v="755000"/>
    <x v="0"/>
    <x v="0"/>
    <n v="755000"/>
  </r>
  <r>
    <d v="2014-07-17T00:00:00"/>
    <x v="7"/>
    <x v="2"/>
    <n v="2912"/>
    <x v="1"/>
    <n v="320000"/>
    <x v="1"/>
    <x v="2"/>
    <n v="320000"/>
  </r>
  <r>
    <d v="2014-07-18T00:00:00"/>
    <x v="7"/>
    <x v="2"/>
    <n v="2906"/>
    <x v="1"/>
    <n v="349950"/>
    <x v="0"/>
    <x v="1"/>
    <n v="349950"/>
  </r>
  <r>
    <d v="2014-07-18T00:00:00"/>
    <x v="7"/>
    <x v="2"/>
    <n v="2905"/>
    <x v="1"/>
    <n v="352500"/>
    <x v="0"/>
    <x v="1"/>
    <n v="352500"/>
  </r>
  <r>
    <d v="2014-07-18T00:00:00"/>
    <x v="7"/>
    <x v="2"/>
    <n v="2611"/>
    <x v="0"/>
    <n v="508000"/>
    <x v="0"/>
    <x v="0"/>
    <n v="508000"/>
  </r>
  <r>
    <d v="2014-07-18T00:00:00"/>
    <x v="7"/>
    <x v="2"/>
    <n v="2905"/>
    <x v="1"/>
    <n v="525000"/>
    <x v="0"/>
    <x v="3"/>
    <n v="525000"/>
  </r>
  <r>
    <d v="2014-07-18T00:00:00"/>
    <x v="7"/>
    <x v="2"/>
    <n v="2617"/>
    <x v="0"/>
    <n v="567000"/>
    <x v="0"/>
    <x v="3"/>
    <n v="567000"/>
  </r>
  <r>
    <d v="2014-07-18T00:00:00"/>
    <x v="7"/>
    <x v="2"/>
    <n v="2913"/>
    <x v="1"/>
    <n v="585000"/>
    <x v="0"/>
    <x v="0"/>
    <n v="585000"/>
  </r>
  <r>
    <d v="2014-07-18T00:00:00"/>
    <x v="7"/>
    <x v="2"/>
    <n v="2602"/>
    <x v="0"/>
    <n v="600000"/>
    <x v="0"/>
    <x v="0"/>
    <n v="600000"/>
  </r>
  <r>
    <d v="2014-07-18T00:00:00"/>
    <x v="7"/>
    <x v="2"/>
    <n v="2904"/>
    <x v="1"/>
    <n v="655000"/>
    <x v="0"/>
    <x v="0"/>
    <n v="655000"/>
  </r>
  <r>
    <d v="2014-07-18T00:00:00"/>
    <x v="7"/>
    <x v="2"/>
    <n v="2911"/>
    <x v="1"/>
    <n v="735000"/>
    <x v="0"/>
    <x v="0"/>
    <n v="735000"/>
  </r>
  <r>
    <d v="2014-07-18T00:00:00"/>
    <x v="7"/>
    <x v="2"/>
    <n v="2607"/>
    <x v="0"/>
    <n v="888888"/>
    <x v="0"/>
    <x v="3"/>
    <n v="888888"/>
  </r>
  <r>
    <d v="2014-07-18T00:00:00"/>
    <x v="7"/>
    <x v="2"/>
    <n v="2602"/>
    <x v="0"/>
    <n v="915000"/>
    <x v="0"/>
    <x v="3"/>
    <n v="915000"/>
  </r>
  <r>
    <d v="2014-07-19T00:00:00"/>
    <x v="7"/>
    <x v="2"/>
    <n v="2611"/>
    <x v="0"/>
    <n v="387500"/>
    <x v="0"/>
    <x v="0"/>
    <n v="387500"/>
  </r>
  <r>
    <d v="2014-07-19T00:00:00"/>
    <x v="7"/>
    <x v="2"/>
    <n v="2906"/>
    <x v="1"/>
    <n v="440000"/>
    <x v="0"/>
    <x v="1"/>
    <n v="440000"/>
  </r>
  <r>
    <d v="2014-07-19T00:00:00"/>
    <x v="7"/>
    <x v="2"/>
    <n v="2611"/>
    <x v="0"/>
    <n v="599000"/>
    <x v="0"/>
    <x v="0"/>
    <n v="599000"/>
  </r>
  <r>
    <d v="2014-07-19T00:00:00"/>
    <x v="7"/>
    <x v="2"/>
    <n v="2612"/>
    <x v="0"/>
    <n v="770000"/>
    <x v="0"/>
    <x v="1"/>
    <n v="770000"/>
  </r>
  <r>
    <d v="2014-07-19T00:00:00"/>
    <x v="7"/>
    <x v="2"/>
    <n v="2603"/>
    <x v="0"/>
    <n v="1900000"/>
    <x v="0"/>
    <x v="1"/>
    <n v="1900000"/>
  </r>
  <r>
    <d v="2014-07-21T00:00:00"/>
    <x v="7"/>
    <x v="2"/>
    <n v="2615"/>
    <x v="0"/>
    <n v="395000"/>
    <x v="0"/>
    <x v="1"/>
    <n v="395000"/>
  </r>
  <r>
    <d v="2014-07-21T00:00:00"/>
    <x v="7"/>
    <x v="2"/>
    <n v="2905"/>
    <x v="1"/>
    <n v="440000"/>
    <x v="0"/>
    <x v="1"/>
    <n v="440000"/>
  </r>
  <r>
    <d v="2014-07-21T00:00:00"/>
    <x v="7"/>
    <x v="2"/>
    <n v="2906"/>
    <x v="1"/>
    <n v="457000"/>
    <x v="0"/>
    <x v="1"/>
    <n v="457000"/>
  </r>
  <r>
    <d v="2014-07-21T00:00:00"/>
    <x v="7"/>
    <x v="2"/>
    <n v="2903"/>
    <x v="1"/>
    <n v="465000"/>
    <x v="0"/>
    <x v="1"/>
    <n v="465000"/>
  </r>
  <r>
    <d v="2014-07-21T00:00:00"/>
    <x v="7"/>
    <x v="2"/>
    <n v="2615"/>
    <x v="0"/>
    <n v="485000"/>
    <x v="0"/>
    <x v="1"/>
    <n v="485000"/>
  </r>
  <r>
    <d v="2014-07-21T00:00:00"/>
    <x v="7"/>
    <x v="2"/>
    <n v="2611"/>
    <x v="0"/>
    <n v="500000"/>
    <x v="0"/>
    <x v="1"/>
    <n v="500000"/>
  </r>
  <r>
    <d v="2014-07-21T00:00:00"/>
    <x v="7"/>
    <x v="2"/>
    <n v="2914"/>
    <x v="1"/>
    <n v="510000"/>
    <x v="0"/>
    <x v="0"/>
    <n v="510000"/>
  </r>
  <r>
    <d v="2014-07-21T00:00:00"/>
    <x v="7"/>
    <x v="2"/>
    <n v="2602"/>
    <x v="0"/>
    <n v="615000"/>
    <x v="0"/>
    <x v="1"/>
    <n v="615000"/>
  </r>
  <r>
    <d v="2014-07-21T00:00:00"/>
    <x v="7"/>
    <x v="2"/>
    <n v="2914"/>
    <x v="1"/>
    <n v="650500"/>
    <x v="0"/>
    <x v="0"/>
    <n v="650500"/>
  </r>
  <r>
    <d v="2014-07-21T00:00:00"/>
    <x v="7"/>
    <x v="2"/>
    <n v="2607"/>
    <x v="0"/>
    <n v="712000"/>
    <x v="0"/>
    <x v="0"/>
    <n v="712000"/>
  </r>
  <r>
    <d v="2014-07-21T00:00:00"/>
    <x v="7"/>
    <x v="2"/>
    <n v="2604"/>
    <x v="0"/>
    <n v="395000"/>
    <x v="1"/>
    <x v="4"/>
    <n v="395000"/>
  </r>
  <r>
    <d v="2014-07-21T00:00:00"/>
    <x v="7"/>
    <x v="2"/>
    <n v="2602"/>
    <x v="0"/>
    <n v="460000"/>
    <x v="1"/>
    <x v="2"/>
    <n v="460000"/>
  </r>
  <r>
    <d v="2014-07-22T00:00:00"/>
    <x v="7"/>
    <x v="2"/>
    <n v="2913"/>
    <x v="1"/>
    <n v="419000"/>
    <x v="0"/>
    <x v="1"/>
    <n v="419000"/>
  </r>
  <r>
    <d v="2014-07-22T00:00:00"/>
    <x v="7"/>
    <x v="2"/>
    <n v="2904"/>
    <x v="1"/>
    <n v="460000"/>
    <x v="0"/>
    <x v="1"/>
    <n v="460000"/>
  </r>
  <r>
    <d v="2014-07-22T00:00:00"/>
    <x v="7"/>
    <x v="2"/>
    <n v="2615"/>
    <x v="0"/>
    <n v="487000"/>
    <x v="0"/>
    <x v="0"/>
    <n v="487000"/>
  </r>
  <r>
    <d v="2014-07-22T00:00:00"/>
    <x v="7"/>
    <x v="2"/>
    <n v="2615"/>
    <x v="0"/>
    <n v="532000"/>
    <x v="0"/>
    <x v="0"/>
    <n v="532000"/>
  </r>
  <r>
    <d v="2014-07-22T00:00:00"/>
    <x v="7"/>
    <x v="2"/>
    <n v="2914"/>
    <x v="1"/>
    <n v="560000"/>
    <x v="0"/>
    <x v="0"/>
    <n v="560000"/>
  </r>
  <r>
    <d v="2014-07-22T00:00:00"/>
    <x v="7"/>
    <x v="2"/>
    <n v="2617"/>
    <x v="0"/>
    <n v="657000"/>
    <x v="0"/>
    <x v="3"/>
    <n v="657000"/>
  </r>
  <r>
    <d v="2014-07-22T00:00:00"/>
    <x v="7"/>
    <x v="2"/>
    <n v="2611"/>
    <x v="0"/>
    <n v="660000"/>
    <x v="0"/>
    <x v="0"/>
    <n v="660000"/>
  </r>
  <r>
    <d v="2014-07-22T00:00:00"/>
    <x v="7"/>
    <x v="2"/>
    <n v="2602"/>
    <x v="0"/>
    <n v="730000"/>
    <x v="0"/>
    <x v="0"/>
    <n v="730000"/>
  </r>
  <r>
    <d v="2014-07-22T00:00:00"/>
    <x v="7"/>
    <x v="2"/>
    <n v="2605"/>
    <x v="0"/>
    <n v="737500"/>
    <x v="0"/>
    <x v="1"/>
    <n v="737500"/>
  </r>
  <r>
    <d v="2014-07-22T00:00:00"/>
    <x v="7"/>
    <x v="2"/>
    <n v="2617"/>
    <x v="0"/>
    <n v="780000"/>
    <x v="0"/>
    <x v="0"/>
    <n v="780000"/>
  </r>
  <r>
    <d v="2014-07-22T00:00:00"/>
    <x v="7"/>
    <x v="2"/>
    <n v="2602"/>
    <x v="0"/>
    <n v="315000"/>
    <x v="1"/>
    <x v="2"/>
    <n v="315000"/>
  </r>
  <r>
    <d v="2014-07-22T00:00:00"/>
    <x v="7"/>
    <x v="2"/>
    <n v="2913"/>
    <x v="1"/>
    <n v="366000"/>
    <x v="1"/>
    <x v="2"/>
    <n v="366000"/>
  </r>
  <r>
    <d v="2014-07-23T00:00:00"/>
    <x v="7"/>
    <x v="2"/>
    <n v="2906"/>
    <x v="1"/>
    <n v="372000"/>
    <x v="0"/>
    <x v="1"/>
    <n v="372000"/>
  </r>
  <r>
    <d v="2014-07-23T00:00:00"/>
    <x v="7"/>
    <x v="2"/>
    <n v="2617"/>
    <x v="0"/>
    <n v="372000"/>
    <x v="0"/>
    <x v="1"/>
    <n v="372000"/>
  </r>
  <r>
    <d v="2014-07-23T00:00:00"/>
    <x v="7"/>
    <x v="2"/>
    <n v="2902"/>
    <x v="1"/>
    <n v="420000"/>
    <x v="0"/>
    <x v="1"/>
    <n v="420000"/>
  </r>
  <r>
    <d v="2014-07-23T00:00:00"/>
    <x v="7"/>
    <x v="2"/>
    <n v="2914"/>
    <x v="1"/>
    <n v="865000"/>
    <x v="0"/>
    <x v="0"/>
    <n v="865000"/>
  </r>
  <r>
    <d v="2014-07-24T00:00:00"/>
    <x v="7"/>
    <x v="2"/>
    <n v="2615"/>
    <x v="0"/>
    <n v="425000"/>
    <x v="0"/>
    <x v="0"/>
    <n v="425000"/>
  </r>
  <r>
    <d v="2014-07-24T00:00:00"/>
    <x v="7"/>
    <x v="2"/>
    <n v="2902"/>
    <x v="1"/>
    <n v="600000"/>
    <x v="0"/>
    <x v="0"/>
    <n v="600000"/>
  </r>
  <r>
    <d v="2014-07-24T00:00:00"/>
    <x v="7"/>
    <x v="2"/>
    <n v="2605"/>
    <x v="0"/>
    <n v="630000"/>
    <x v="0"/>
    <x v="1"/>
    <n v="630000"/>
  </r>
  <r>
    <d v="2014-07-24T00:00:00"/>
    <x v="7"/>
    <x v="2"/>
    <n v="2913"/>
    <x v="1"/>
    <n v="710000"/>
    <x v="0"/>
    <x v="0"/>
    <n v="710000"/>
  </r>
  <r>
    <d v="2014-07-24T00:00:00"/>
    <x v="7"/>
    <x v="2"/>
    <n v="2612"/>
    <x v="0"/>
    <n v="315000"/>
    <x v="1"/>
    <x v="2"/>
    <n v="315000"/>
  </r>
  <r>
    <d v="2014-07-24T00:00:00"/>
    <x v="7"/>
    <x v="2"/>
    <n v="2601"/>
    <x v="0"/>
    <n v="540000"/>
    <x v="1"/>
    <x v="2"/>
    <n v="540000"/>
  </r>
  <r>
    <d v="2014-07-25T00:00:00"/>
    <x v="7"/>
    <x v="2"/>
    <n v="2615"/>
    <x v="0"/>
    <n v="367000"/>
    <x v="0"/>
    <x v="1"/>
    <n v="367000"/>
  </r>
  <r>
    <d v="2014-07-25T00:00:00"/>
    <x v="7"/>
    <x v="2"/>
    <n v="2913"/>
    <x v="1"/>
    <n v="385000"/>
    <x v="0"/>
    <x v="1"/>
    <n v="385000"/>
  </r>
  <r>
    <d v="2014-07-25T00:00:00"/>
    <x v="7"/>
    <x v="2"/>
    <n v="2906"/>
    <x v="1"/>
    <n v="400000"/>
    <x v="0"/>
    <x v="1"/>
    <n v="400000"/>
  </r>
  <r>
    <d v="2014-07-25T00:00:00"/>
    <x v="7"/>
    <x v="2"/>
    <n v="2617"/>
    <x v="0"/>
    <n v="410000"/>
    <x v="0"/>
    <x v="1"/>
    <n v="410000"/>
  </r>
  <r>
    <d v="2014-07-25T00:00:00"/>
    <x v="7"/>
    <x v="2"/>
    <n v="2611"/>
    <x v="0"/>
    <n v="450000"/>
    <x v="0"/>
    <x v="0"/>
    <n v="450000"/>
  </r>
  <r>
    <d v="2014-07-25T00:00:00"/>
    <x v="7"/>
    <x v="2"/>
    <n v="2905"/>
    <x v="1"/>
    <n v="452000"/>
    <x v="0"/>
    <x v="1"/>
    <n v="452000"/>
  </r>
  <r>
    <d v="2014-07-25T00:00:00"/>
    <x v="7"/>
    <x v="2"/>
    <n v="2902"/>
    <x v="1"/>
    <n v="455000"/>
    <x v="0"/>
    <x v="1"/>
    <n v="455000"/>
  </r>
  <r>
    <d v="2014-07-25T00:00:00"/>
    <x v="7"/>
    <x v="2"/>
    <n v="2905"/>
    <x v="1"/>
    <n v="498000"/>
    <x v="0"/>
    <x v="0"/>
    <n v="498000"/>
  </r>
  <r>
    <d v="2014-07-25T00:00:00"/>
    <x v="7"/>
    <x v="2"/>
    <n v="2913"/>
    <x v="1"/>
    <n v="534950"/>
    <x v="0"/>
    <x v="0"/>
    <n v="534950"/>
  </r>
  <r>
    <d v="2014-07-25T00:00:00"/>
    <x v="7"/>
    <x v="2"/>
    <n v="2615"/>
    <x v="0"/>
    <n v="535000"/>
    <x v="0"/>
    <x v="0"/>
    <n v="535000"/>
  </r>
  <r>
    <d v="2014-07-25T00:00:00"/>
    <x v="7"/>
    <x v="2"/>
    <n v="2905"/>
    <x v="1"/>
    <n v="559950"/>
    <x v="0"/>
    <x v="0"/>
    <n v="559950"/>
  </r>
  <r>
    <d v="2014-07-25T00:00:00"/>
    <x v="7"/>
    <x v="2"/>
    <n v="2604"/>
    <x v="0"/>
    <n v="446000"/>
    <x v="1"/>
    <x v="2"/>
    <n v="446000"/>
  </r>
  <r>
    <d v="2014-07-26T00:00:00"/>
    <x v="7"/>
    <x v="2"/>
    <n v="2905"/>
    <x v="1"/>
    <n v="550000"/>
    <x v="0"/>
    <x v="0"/>
    <n v="550000"/>
  </r>
  <r>
    <d v="2014-07-26T00:00:00"/>
    <x v="7"/>
    <x v="2"/>
    <n v="2904"/>
    <x v="1"/>
    <n v="567000"/>
    <x v="0"/>
    <x v="1"/>
    <n v="567000"/>
  </r>
  <r>
    <d v="2014-07-26T00:00:00"/>
    <x v="7"/>
    <x v="2"/>
    <n v="2905"/>
    <x v="1"/>
    <n v="630000"/>
    <x v="0"/>
    <x v="3"/>
    <n v="630000"/>
  </r>
  <r>
    <d v="2014-07-26T00:00:00"/>
    <x v="7"/>
    <x v="2"/>
    <n v="2913"/>
    <x v="1"/>
    <n v="662000"/>
    <x v="0"/>
    <x v="0"/>
    <n v="662000"/>
  </r>
  <r>
    <d v="2014-07-26T00:00:00"/>
    <x v="7"/>
    <x v="2"/>
    <n v="2611"/>
    <x v="0"/>
    <n v="662500"/>
    <x v="0"/>
    <x v="0"/>
    <n v="662500"/>
  </r>
  <r>
    <d v="2014-07-26T00:00:00"/>
    <x v="7"/>
    <x v="2"/>
    <n v="2602"/>
    <x v="0"/>
    <n v="690000"/>
    <x v="0"/>
    <x v="0"/>
    <n v="690000"/>
  </r>
  <r>
    <d v="2014-07-26T00:00:00"/>
    <x v="7"/>
    <x v="2"/>
    <n v="2602"/>
    <x v="0"/>
    <n v="710000"/>
    <x v="0"/>
    <x v="1"/>
    <n v="710000"/>
  </r>
  <r>
    <d v="2014-07-26T00:00:00"/>
    <x v="7"/>
    <x v="2"/>
    <n v="2602"/>
    <x v="0"/>
    <n v="810000"/>
    <x v="0"/>
    <x v="3"/>
    <n v="810000"/>
  </r>
  <r>
    <d v="2014-07-26T00:00:00"/>
    <x v="7"/>
    <x v="2"/>
    <n v="2607"/>
    <x v="0"/>
    <n v="870000"/>
    <x v="0"/>
    <x v="0"/>
    <n v="870000"/>
  </r>
  <r>
    <d v="2014-07-26T00:00:00"/>
    <x v="7"/>
    <x v="2"/>
    <n v="2600"/>
    <x v="0"/>
    <n v="890000"/>
    <x v="0"/>
    <x v="1"/>
    <n v="890000"/>
  </r>
  <r>
    <d v="2014-07-26T00:00:00"/>
    <x v="7"/>
    <x v="2"/>
    <n v="2605"/>
    <x v="0"/>
    <n v="1000000"/>
    <x v="0"/>
    <x v="0"/>
    <n v="1000000"/>
  </r>
  <r>
    <d v="2014-07-28T00:00:00"/>
    <x v="7"/>
    <x v="2"/>
    <n v="2615"/>
    <x v="0"/>
    <n v="341000"/>
    <x v="0"/>
    <x v="1"/>
    <n v="341000"/>
  </r>
  <r>
    <d v="2014-07-28T00:00:00"/>
    <x v="7"/>
    <x v="2"/>
    <n v="2905"/>
    <x v="1"/>
    <n v="344000"/>
    <x v="0"/>
    <x v="1"/>
    <n v="344000"/>
  </r>
  <r>
    <d v="2014-07-28T00:00:00"/>
    <x v="7"/>
    <x v="2"/>
    <n v="2904"/>
    <x v="1"/>
    <n v="350000"/>
    <x v="0"/>
    <x v="1"/>
    <n v="350000"/>
  </r>
  <r>
    <d v="2014-07-28T00:00:00"/>
    <x v="7"/>
    <x v="2"/>
    <n v="2913"/>
    <x v="1"/>
    <n v="380000"/>
    <x v="0"/>
    <x v="1"/>
    <n v="380000"/>
  </r>
  <r>
    <d v="2014-07-28T00:00:00"/>
    <x v="7"/>
    <x v="2"/>
    <n v="2617"/>
    <x v="0"/>
    <n v="495000"/>
    <x v="0"/>
    <x v="0"/>
    <n v="495000"/>
  </r>
  <r>
    <d v="2014-07-28T00:00:00"/>
    <x v="7"/>
    <x v="2"/>
    <n v="2617"/>
    <x v="0"/>
    <n v="509000"/>
    <x v="0"/>
    <x v="0"/>
    <n v="509000"/>
  </r>
  <r>
    <d v="2014-07-28T00:00:00"/>
    <x v="7"/>
    <x v="2"/>
    <n v="2905"/>
    <x v="1"/>
    <n v="532000"/>
    <x v="0"/>
    <x v="0"/>
    <n v="532000"/>
  </r>
  <r>
    <d v="2014-07-28T00:00:00"/>
    <x v="7"/>
    <x v="2"/>
    <n v="2615"/>
    <x v="0"/>
    <n v="561000"/>
    <x v="0"/>
    <x v="0"/>
    <n v="561000"/>
  </r>
  <r>
    <d v="2014-07-28T00:00:00"/>
    <x v="7"/>
    <x v="2"/>
    <n v="2913"/>
    <x v="1"/>
    <n v="670000"/>
    <x v="0"/>
    <x v="0"/>
    <n v="670000"/>
  </r>
  <r>
    <d v="2014-07-28T00:00:00"/>
    <x v="7"/>
    <x v="2"/>
    <n v="2602"/>
    <x v="0"/>
    <n v="685000"/>
    <x v="0"/>
    <x v="1"/>
    <n v="685000"/>
  </r>
  <r>
    <d v="2014-07-28T00:00:00"/>
    <x v="7"/>
    <x v="2"/>
    <n v="2604"/>
    <x v="0"/>
    <n v="787500"/>
    <x v="0"/>
    <x v="0"/>
    <n v="787500"/>
  </r>
  <r>
    <d v="2014-07-28T00:00:00"/>
    <x v="7"/>
    <x v="2"/>
    <n v="2911"/>
    <x v="1"/>
    <n v="830000"/>
    <x v="0"/>
    <x v="3"/>
    <n v="830000"/>
  </r>
  <r>
    <d v="2014-07-28T00:00:00"/>
    <x v="7"/>
    <x v="2"/>
    <n v="2604"/>
    <x v="0"/>
    <n v="463000"/>
    <x v="1"/>
    <x v="1"/>
    <n v="463000"/>
  </r>
  <r>
    <d v="2014-07-28T00:00:00"/>
    <x v="7"/>
    <x v="2"/>
    <n v="2600"/>
    <x v="0"/>
    <n v="750000"/>
    <x v="1"/>
    <x v="2"/>
    <n v="750000"/>
  </r>
  <r>
    <d v="2014-07-29T00:00:00"/>
    <x v="7"/>
    <x v="2"/>
    <n v="2615"/>
    <x v="0"/>
    <n v="513000"/>
    <x v="0"/>
    <x v="0"/>
    <n v="513000"/>
  </r>
  <r>
    <d v="2014-07-30T00:00:00"/>
    <x v="7"/>
    <x v="2"/>
    <n v="2617"/>
    <x v="0"/>
    <n v="355000"/>
    <x v="0"/>
    <x v="1"/>
    <n v="355000"/>
  </r>
  <r>
    <d v="2014-07-30T00:00:00"/>
    <x v="7"/>
    <x v="2"/>
    <n v="2615"/>
    <x v="0"/>
    <n v="400000"/>
    <x v="0"/>
    <x v="1"/>
    <n v="400000"/>
  </r>
  <r>
    <d v="2014-07-30T00:00:00"/>
    <x v="7"/>
    <x v="2"/>
    <n v="2615"/>
    <x v="0"/>
    <n v="410000"/>
    <x v="0"/>
    <x v="1"/>
    <n v="410000"/>
  </r>
  <r>
    <d v="2014-07-30T00:00:00"/>
    <x v="7"/>
    <x v="2"/>
    <n v="2902"/>
    <x v="1"/>
    <n v="447000"/>
    <x v="0"/>
    <x v="1"/>
    <n v="447000"/>
  </r>
  <r>
    <d v="2014-07-30T00:00:00"/>
    <x v="7"/>
    <x v="2"/>
    <n v="2607"/>
    <x v="0"/>
    <n v="505000"/>
    <x v="0"/>
    <x v="1"/>
    <n v="505000"/>
  </r>
  <r>
    <d v="2014-07-30T00:00:00"/>
    <x v="7"/>
    <x v="2"/>
    <n v="2904"/>
    <x v="1"/>
    <n v="616000"/>
    <x v="0"/>
    <x v="0"/>
    <n v="616000"/>
  </r>
  <r>
    <d v="2014-07-30T00:00:00"/>
    <x v="7"/>
    <x v="2"/>
    <n v="2614"/>
    <x v="0"/>
    <n v="700000"/>
    <x v="0"/>
    <x v="3"/>
    <n v="700000"/>
  </r>
  <r>
    <d v="2014-07-30T00:00:00"/>
    <x v="7"/>
    <x v="2"/>
    <n v="2911"/>
    <x v="1"/>
    <n v="782000"/>
    <x v="0"/>
    <x v="0"/>
    <n v="782000"/>
  </r>
  <r>
    <d v="2014-07-30T00:00:00"/>
    <x v="7"/>
    <x v="2"/>
    <n v="2900"/>
    <x v="0"/>
    <n v="417000"/>
    <x v="1"/>
    <x v="2"/>
    <n v="417000"/>
  </r>
  <r>
    <d v="2014-07-31T00:00:00"/>
    <x v="7"/>
    <x v="2"/>
    <n v="2617"/>
    <x v="0"/>
    <n v="390000"/>
    <x v="0"/>
    <x v="1"/>
    <n v="390000"/>
  </r>
  <r>
    <d v="2014-07-31T00:00:00"/>
    <x v="7"/>
    <x v="2"/>
    <n v="2914"/>
    <x v="1"/>
    <n v="531000"/>
    <x v="0"/>
    <x v="0"/>
    <n v="531000"/>
  </r>
  <r>
    <d v="2014-07-31T00:00:00"/>
    <x v="7"/>
    <x v="2"/>
    <n v="2615"/>
    <x v="0"/>
    <n v="550000"/>
    <x v="0"/>
    <x v="0"/>
    <n v="550000"/>
  </r>
  <r>
    <d v="2014-07-31T00:00:00"/>
    <x v="7"/>
    <x v="2"/>
    <n v="2906"/>
    <x v="1"/>
    <n v="575000"/>
    <x v="0"/>
    <x v="0"/>
    <n v="575000"/>
  </r>
  <r>
    <d v="2014-07-31T00:00:00"/>
    <x v="7"/>
    <x v="2"/>
    <n v="2914"/>
    <x v="1"/>
    <n v="590000"/>
    <x v="0"/>
    <x v="3"/>
    <n v="590000"/>
  </r>
  <r>
    <d v="2014-07-31T00:00:00"/>
    <x v="7"/>
    <x v="2"/>
    <n v="2617"/>
    <x v="0"/>
    <n v="650500"/>
    <x v="0"/>
    <x v="0"/>
    <n v="650500"/>
  </r>
  <r>
    <d v="2014-07-31T00:00:00"/>
    <x v="7"/>
    <x v="2"/>
    <n v="2913"/>
    <x v="1"/>
    <n v="665000"/>
    <x v="0"/>
    <x v="0"/>
    <n v="665000"/>
  </r>
  <r>
    <d v="2014-07-31T00:00:00"/>
    <x v="7"/>
    <x v="2"/>
    <n v="2602"/>
    <x v="0"/>
    <n v="682000"/>
    <x v="0"/>
    <x v="1"/>
    <n v="682000"/>
  </r>
  <r>
    <d v="2014-07-31T00:00:00"/>
    <x v="7"/>
    <x v="2"/>
    <n v="2607"/>
    <x v="0"/>
    <n v="754500"/>
    <x v="0"/>
    <x v="1"/>
    <n v="754500"/>
  </r>
  <r>
    <d v="2014-07-31T00:00:00"/>
    <x v="7"/>
    <x v="2"/>
    <n v="2612"/>
    <x v="0"/>
    <n v="955000"/>
    <x v="0"/>
    <x v="2"/>
    <n v="955000"/>
  </r>
  <r>
    <d v="2014-07-31T00:00:00"/>
    <x v="7"/>
    <x v="2"/>
    <n v="2617"/>
    <x v="0"/>
    <n v="397000"/>
    <x v="1"/>
    <x v="2"/>
    <n v="397000"/>
  </r>
  <r>
    <d v="2014-07-31T00:00:00"/>
    <x v="7"/>
    <x v="2"/>
    <n v="2617"/>
    <x v="0"/>
    <n v="729000"/>
    <x v="1"/>
    <x v="3"/>
    <n v="729000"/>
  </r>
  <r>
    <d v="2014-08-01T00:00:00"/>
    <x v="7"/>
    <x v="2"/>
    <n v="2913"/>
    <x v="1"/>
    <n v="357500"/>
    <x v="0"/>
    <x v="1"/>
    <n v="357500"/>
  </r>
  <r>
    <d v="2014-08-01T00:00:00"/>
    <x v="7"/>
    <x v="2"/>
    <n v="2615"/>
    <x v="0"/>
    <n v="392500"/>
    <x v="0"/>
    <x v="1"/>
    <n v="392500"/>
  </r>
  <r>
    <d v="2014-08-01T00:00:00"/>
    <x v="7"/>
    <x v="2"/>
    <n v="2905"/>
    <x v="1"/>
    <n v="450000"/>
    <x v="0"/>
    <x v="1"/>
    <n v="450000"/>
  </r>
  <r>
    <d v="2014-08-01T00:00:00"/>
    <x v="7"/>
    <x v="2"/>
    <n v="2913"/>
    <x v="1"/>
    <n v="480000"/>
    <x v="0"/>
    <x v="0"/>
    <n v="480000"/>
  </r>
  <r>
    <d v="2014-08-01T00:00:00"/>
    <x v="7"/>
    <x v="2"/>
    <n v="2611"/>
    <x v="0"/>
    <n v="508000"/>
    <x v="0"/>
    <x v="1"/>
    <n v="508000"/>
  </r>
  <r>
    <d v="2014-08-01T00:00:00"/>
    <x v="7"/>
    <x v="2"/>
    <n v="2914"/>
    <x v="1"/>
    <n v="650000"/>
    <x v="0"/>
    <x v="0"/>
    <n v="650000"/>
  </r>
  <r>
    <d v="2014-08-01T00:00:00"/>
    <x v="7"/>
    <x v="2"/>
    <n v="2604"/>
    <x v="0"/>
    <n v="655000"/>
    <x v="0"/>
    <x v="1"/>
    <n v="655000"/>
  </r>
  <r>
    <d v="2014-08-01T00:00:00"/>
    <x v="7"/>
    <x v="2"/>
    <n v="2617"/>
    <x v="0"/>
    <n v="286000"/>
    <x v="1"/>
    <x v="4"/>
    <n v="286000"/>
  </r>
  <r>
    <d v="2014-08-01T00:00:00"/>
    <x v="7"/>
    <x v="2"/>
    <n v="2612"/>
    <x v="0"/>
    <n v="350000"/>
    <x v="1"/>
    <x v="4"/>
    <n v="350000"/>
  </r>
  <r>
    <d v="2014-08-02T00:00:00"/>
    <x v="7"/>
    <x v="2"/>
    <n v="2602"/>
    <x v="0"/>
    <n v="670000"/>
    <x v="0"/>
    <x v="0"/>
    <n v="670000"/>
  </r>
  <r>
    <d v="2014-08-02T00:00:00"/>
    <x v="7"/>
    <x v="2"/>
    <n v="2614"/>
    <x v="0"/>
    <n v="670000"/>
    <x v="0"/>
    <x v="3"/>
    <n v="670000"/>
  </r>
  <r>
    <d v="2014-08-02T00:00:00"/>
    <x v="7"/>
    <x v="2"/>
    <n v="2614"/>
    <x v="0"/>
    <n v="695000"/>
    <x v="0"/>
    <x v="0"/>
    <n v="695000"/>
  </r>
  <r>
    <d v="2014-08-02T00:00:00"/>
    <x v="7"/>
    <x v="2"/>
    <n v="2602"/>
    <x v="0"/>
    <n v="830000"/>
    <x v="0"/>
    <x v="0"/>
    <n v="830000"/>
  </r>
  <r>
    <d v="2014-08-02T00:00:00"/>
    <x v="7"/>
    <x v="2"/>
    <n v="2605"/>
    <x v="0"/>
    <n v="877000"/>
    <x v="0"/>
    <x v="0"/>
    <n v="877000"/>
  </r>
  <r>
    <d v="2014-08-04T00:00:00"/>
    <x v="7"/>
    <x v="2"/>
    <n v="2902"/>
    <x v="1"/>
    <n v="467500"/>
    <x v="0"/>
    <x v="0"/>
    <n v="467500"/>
  </r>
  <r>
    <d v="2014-08-04T00:00:00"/>
    <x v="7"/>
    <x v="2"/>
    <n v="2904"/>
    <x v="1"/>
    <n v="590000"/>
    <x v="0"/>
    <x v="0"/>
    <n v="590000"/>
  </r>
  <r>
    <d v="2014-08-04T00:00:00"/>
    <x v="7"/>
    <x v="2"/>
    <n v="2914"/>
    <x v="1"/>
    <n v="620000"/>
    <x v="0"/>
    <x v="0"/>
    <n v="620000"/>
  </r>
  <r>
    <d v="2014-08-04T00:00:00"/>
    <x v="7"/>
    <x v="2"/>
    <n v="2605"/>
    <x v="0"/>
    <n v="717000"/>
    <x v="0"/>
    <x v="0"/>
    <n v="717000"/>
  </r>
  <r>
    <d v="2014-08-04T00:00:00"/>
    <x v="7"/>
    <x v="2"/>
    <n v="2914"/>
    <x v="1"/>
    <n v="756000"/>
    <x v="0"/>
    <x v="0"/>
    <n v="756000"/>
  </r>
  <r>
    <d v="2014-08-04T00:00:00"/>
    <x v="7"/>
    <x v="2"/>
    <n v="2600"/>
    <x v="0"/>
    <n v="1080000"/>
    <x v="0"/>
    <x v="0"/>
    <n v="1080000"/>
  </r>
  <r>
    <d v="2014-08-05T00:00:00"/>
    <x v="7"/>
    <x v="2"/>
    <n v="2615"/>
    <x v="0"/>
    <n v="510500"/>
    <x v="0"/>
    <x v="0"/>
    <n v="510500"/>
  </r>
  <r>
    <d v="2014-08-05T00:00:00"/>
    <x v="7"/>
    <x v="2"/>
    <n v="2607"/>
    <x v="0"/>
    <n v="517000"/>
    <x v="0"/>
    <x v="1"/>
    <n v="517000"/>
  </r>
  <r>
    <d v="2014-08-05T00:00:00"/>
    <x v="7"/>
    <x v="2"/>
    <n v="2914"/>
    <x v="1"/>
    <n v="520000"/>
    <x v="0"/>
    <x v="1"/>
    <n v="520000"/>
  </r>
  <r>
    <d v="2014-08-05T00:00:00"/>
    <x v="7"/>
    <x v="2"/>
    <n v="2606"/>
    <x v="0"/>
    <n v="540000"/>
    <x v="0"/>
    <x v="1"/>
    <n v="540000"/>
  </r>
  <r>
    <d v="2014-08-05T00:00:00"/>
    <x v="7"/>
    <x v="2"/>
    <n v="2906"/>
    <x v="1"/>
    <n v="645000"/>
    <x v="0"/>
    <x v="0"/>
    <n v="645000"/>
  </r>
  <r>
    <d v="2014-08-05T00:00:00"/>
    <x v="7"/>
    <x v="2"/>
    <n v="2911"/>
    <x v="1"/>
    <n v="755000"/>
    <x v="0"/>
    <x v="0"/>
    <n v="755000"/>
  </r>
  <r>
    <d v="2014-08-05T00:00:00"/>
    <x v="7"/>
    <x v="2"/>
    <n v="2617"/>
    <x v="0"/>
    <n v="348800"/>
    <x v="1"/>
    <x v="2"/>
    <n v="348800"/>
  </r>
  <r>
    <d v="2014-08-06T00:00:00"/>
    <x v="7"/>
    <x v="2"/>
    <n v="2615"/>
    <x v="0"/>
    <n v="428000"/>
    <x v="0"/>
    <x v="0"/>
    <n v="428000"/>
  </r>
  <r>
    <d v="2014-08-06T00:00:00"/>
    <x v="7"/>
    <x v="2"/>
    <n v="2615"/>
    <x v="0"/>
    <n v="435000"/>
    <x v="0"/>
    <x v="1"/>
    <n v="435000"/>
  </r>
  <r>
    <d v="2014-08-06T00:00:00"/>
    <x v="7"/>
    <x v="2"/>
    <n v="2615"/>
    <x v="0"/>
    <n v="459990"/>
    <x v="0"/>
    <x v="0"/>
    <n v="459990"/>
  </r>
  <r>
    <d v="2014-08-06T00:00:00"/>
    <x v="7"/>
    <x v="2"/>
    <n v="2611"/>
    <x v="0"/>
    <n v="550000"/>
    <x v="0"/>
    <x v="0"/>
    <n v="550000"/>
  </r>
  <r>
    <d v="2014-08-06T00:00:00"/>
    <x v="7"/>
    <x v="2"/>
    <n v="2615"/>
    <x v="0"/>
    <n v="575000"/>
    <x v="0"/>
    <x v="0"/>
    <n v="575000"/>
  </r>
  <r>
    <d v="2014-08-06T00:00:00"/>
    <x v="7"/>
    <x v="2"/>
    <n v="2902"/>
    <x v="1"/>
    <n v="575000"/>
    <x v="0"/>
    <x v="0"/>
    <n v="575000"/>
  </r>
  <r>
    <d v="2014-08-06T00:00:00"/>
    <x v="7"/>
    <x v="2"/>
    <n v="2617"/>
    <x v="0"/>
    <n v="591500"/>
    <x v="0"/>
    <x v="1"/>
    <n v="591500"/>
  </r>
  <r>
    <d v="2014-08-06T00:00:00"/>
    <x v="7"/>
    <x v="2"/>
    <n v="2905"/>
    <x v="1"/>
    <n v="600000"/>
    <x v="0"/>
    <x v="1"/>
    <n v="600000"/>
  </r>
  <r>
    <d v="2014-08-06T00:00:00"/>
    <x v="7"/>
    <x v="2"/>
    <n v="2914"/>
    <x v="1"/>
    <n v="620000"/>
    <x v="0"/>
    <x v="0"/>
    <n v="620000"/>
  </r>
  <r>
    <d v="2014-08-06T00:00:00"/>
    <x v="7"/>
    <x v="2"/>
    <n v="2611"/>
    <x v="0"/>
    <n v="675000"/>
    <x v="0"/>
    <x v="3"/>
    <n v="675000"/>
  </r>
  <r>
    <d v="2014-08-06T00:00:00"/>
    <x v="7"/>
    <x v="2"/>
    <n v="2600"/>
    <x v="0"/>
    <n v="736000"/>
    <x v="0"/>
    <x v="2"/>
    <n v="736000"/>
  </r>
  <r>
    <d v="2014-08-06T00:00:00"/>
    <x v="7"/>
    <x v="2"/>
    <n v="2607"/>
    <x v="0"/>
    <n v="220000"/>
    <x v="1"/>
    <x v="2"/>
    <n v="220000"/>
  </r>
  <r>
    <d v="2014-08-06T00:00:00"/>
    <x v="7"/>
    <x v="2"/>
    <n v="2602"/>
    <x v="0"/>
    <n v="240000"/>
    <x v="1"/>
    <x v="2"/>
    <n v="240000"/>
  </r>
  <r>
    <d v="2014-08-06T00:00:00"/>
    <x v="7"/>
    <x v="2"/>
    <n v="2602"/>
    <x v="0"/>
    <n v="322500"/>
    <x v="1"/>
    <x v="2"/>
    <n v="322500"/>
  </r>
  <r>
    <d v="2014-08-07T00:00:00"/>
    <x v="7"/>
    <x v="2"/>
    <n v="2602"/>
    <x v="0"/>
    <n v="405000"/>
    <x v="0"/>
    <x v="1"/>
    <n v="405000"/>
  </r>
  <r>
    <d v="2014-08-07T00:00:00"/>
    <x v="7"/>
    <x v="2"/>
    <n v="2615"/>
    <x v="0"/>
    <n v="425000"/>
    <x v="0"/>
    <x v="1"/>
    <n v="425000"/>
  </r>
  <r>
    <d v="2014-08-07T00:00:00"/>
    <x v="7"/>
    <x v="2"/>
    <n v="2905"/>
    <x v="1"/>
    <n v="435000"/>
    <x v="0"/>
    <x v="1"/>
    <n v="435000"/>
  </r>
  <r>
    <d v="2014-08-07T00:00:00"/>
    <x v="7"/>
    <x v="2"/>
    <n v="2617"/>
    <x v="0"/>
    <n v="440000"/>
    <x v="0"/>
    <x v="0"/>
    <n v="440000"/>
  </r>
  <r>
    <d v="2014-08-07T00:00:00"/>
    <x v="7"/>
    <x v="2"/>
    <n v="2905"/>
    <x v="1"/>
    <n v="460000"/>
    <x v="0"/>
    <x v="1"/>
    <n v="460000"/>
  </r>
  <r>
    <d v="2014-08-07T00:00:00"/>
    <x v="7"/>
    <x v="2"/>
    <n v="2905"/>
    <x v="1"/>
    <n v="520000"/>
    <x v="0"/>
    <x v="0"/>
    <n v="520000"/>
  </r>
  <r>
    <d v="2014-08-07T00:00:00"/>
    <x v="7"/>
    <x v="2"/>
    <n v="2905"/>
    <x v="1"/>
    <n v="535000"/>
    <x v="0"/>
    <x v="0"/>
    <n v="535000"/>
  </r>
  <r>
    <d v="2014-08-07T00:00:00"/>
    <x v="7"/>
    <x v="2"/>
    <n v="2612"/>
    <x v="0"/>
    <n v="442000"/>
    <x v="1"/>
    <x v="2"/>
    <n v="442000"/>
  </r>
  <r>
    <d v="2014-08-08T00:00:00"/>
    <x v="7"/>
    <x v="2"/>
    <n v="2903"/>
    <x v="1"/>
    <n v="499950"/>
    <x v="0"/>
    <x v="0"/>
    <n v="499950"/>
  </r>
  <r>
    <d v="2014-08-08T00:00:00"/>
    <x v="7"/>
    <x v="2"/>
    <n v="2906"/>
    <x v="1"/>
    <n v="510000"/>
    <x v="0"/>
    <x v="0"/>
    <n v="510000"/>
  </r>
  <r>
    <d v="2014-08-08T00:00:00"/>
    <x v="7"/>
    <x v="2"/>
    <n v="2903"/>
    <x v="1"/>
    <n v="517000"/>
    <x v="0"/>
    <x v="1"/>
    <n v="517000"/>
  </r>
  <r>
    <d v="2014-08-08T00:00:00"/>
    <x v="7"/>
    <x v="2"/>
    <n v="2914"/>
    <x v="1"/>
    <n v="542000"/>
    <x v="0"/>
    <x v="1"/>
    <n v="542000"/>
  </r>
  <r>
    <d v="2014-08-08T00:00:00"/>
    <x v="7"/>
    <x v="2"/>
    <n v="2602"/>
    <x v="0"/>
    <n v="612500"/>
    <x v="0"/>
    <x v="1"/>
    <n v="612500"/>
  </r>
  <r>
    <d v="2014-08-08T00:00:00"/>
    <x v="7"/>
    <x v="2"/>
    <n v="2602"/>
    <x v="0"/>
    <n v="617500"/>
    <x v="0"/>
    <x v="1"/>
    <n v="617500"/>
  </r>
  <r>
    <d v="2014-08-08T00:00:00"/>
    <x v="7"/>
    <x v="2"/>
    <n v="2602"/>
    <x v="0"/>
    <n v="661000"/>
    <x v="0"/>
    <x v="1"/>
    <n v="661000"/>
  </r>
  <r>
    <d v="2014-08-08T00:00:00"/>
    <x v="7"/>
    <x v="2"/>
    <n v="2602"/>
    <x v="0"/>
    <n v="675000"/>
    <x v="0"/>
    <x v="0"/>
    <n v="675000"/>
  </r>
  <r>
    <d v="2014-08-08T00:00:00"/>
    <x v="7"/>
    <x v="2"/>
    <n v="2600"/>
    <x v="0"/>
    <n v="985000"/>
    <x v="0"/>
    <x v="0"/>
    <n v="985000"/>
  </r>
  <r>
    <d v="2014-08-08T00:00:00"/>
    <x v="7"/>
    <x v="2"/>
    <n v="2604"/>
    <x v="0"/>
    <n v="455000"/>
    <x v="1"/>
    <x v="2"/>
    <n v="455000"/>
  </r>
  <r>
    <d v="2014-08-08T00:00:00"/>
    <x v="7"/>
    <x v="2"/>
    <n v="2603"/>
    <x v="0"/>
    <n v="512500"/>
    <x v="1"/>
    <x v="2"/>
    <n v="512500"/>
  </r>
  <r>
    <d v="2014-08-09T00:00:00"/>
    <x v="7"/>
    <x v="2"/>
    <n v="2906"/>
    <x v="1"/>
    <n v="412000"/>
    <x v="0"/>
    <x v="1"/>
    <n v="412000"/>
  </r>
  <r>
    <d v="2014-08-09T00:00:00"/>
    <x v="7"/>
    <x v="2"/>
    <n v="2913"/>
    <x v="1"/>
    <n v="422000"/>
    <x v="0"/>
    <x v="1"/>
    <n v="422000"/>
  </r>
  <r>
    <d v="2014-08-09T00:00:00"/>
    <x v="7"/>
    <x v="2"/>
    <n v="2615"/>
    <x v="0"/>
    <n v="527500"/>
    <x v="0"/>
    <x v="0"/>
    <n v="527500"/>
  </r>
  <r>
    <d v="2014-08-09T00:00:00"/>
    <x v="7"/>
    <x v="2"/>
    <n v="2615"/>
    <x v="0"/>
    <n v="647500"/>
    <x v="0"/>
    <x v="0"/>
    <n v="647500"/>
  </r>
  <r>
    <d v="2014-08-09T00:00:00"/>
    <x v="7"/>
    <x v="2"/>
    <n v="2913"/>
    <x v="1"/>
    <n v="700000"/>
    <x v="0"/>
    <x v="0"/>
    <n v="700000"/>
  </r>
  <r>
    <d v="2014-08-09T00:00:00"/>
    <x v="7"/>
    <x v="2"/>
    <n v="2913"/>
    <x v="1"/>
    <n v="750000"/>
    <x v="0"/>
    <x v="0"/>
    <n v="750000"/>
  </r>
  <r>
    <d v="2014-08-09T00:00:00"/>
    <x v="7"/>
    <x v="2"/>
    <n v="2600"/>
    <x v="0"/>
    <n v="1203000"/>
    <x v="0"/>
    <x v="3"/>
    <n v="1203000"/>
  </r>
  <r>
    <d v="2014-08-11T00:00:00"/>
    <x v="7"/>
    <x v="2"/>
    <n v="2902"/>
    <x v="1"/>
    <n v="416000"/>
    <x v="0"/>
    <x v="1"/>
    <n v="416000"/>
  </r>
  <r>
    <d v="2014-08-11T00:00:00"/>
    <x v="7"/>
    <x v="2"/>
    <n v="2611"/>
    <x v="0"/>
    <n v="450000"/>
    <x v="0"/>
    <x v="1"/>
    <n v="450000"/>
  </r>
  <r>
    <d v="2014-08-11T00:00:00"/>
    <x v="7"/>
    <x v="2"/>
    <n v="2606"/>
    <x v="0"/>
    <n v="480000"/>
    <x v="0"/>
    <x v="1"/>
    <n v="480000"/>
  </r>
  <r>
    <d v="2014-08-11T00:00:00"/>
    <x v="7"/>
    <x v="2"/>
    <n v="2913"/>
    <x v="1"/>
    <n v="561000"/>
    <x v="0"/>
    <x v="0"/>
    <n v="561000"/>
  </r>
  <r>
    <d v="2014-08-11T00:00:00"/>
    <x v="7"/>
    <x v="2"/>
    <n v="2912"/>
    <x v="1"/>
    <n v="592000"/>
    <x v="0"/>
    <x v="0"/>
    <n v="592000"/>
  </r>
  <r>
    <d v="2014-08-11T00:00:00"/>
    <x v="7"/>
    <x v="2"/>
    <n v="2913"/>
    <x v="1"/>
    <n v="595000"/>
    <x v="0"/>
    <x v="0"/>
    <n v="595000"/>
  </r>
  <r>
    <d v="2014-08-11T00:00:00"/>
    <x v="7"/>
    <x v="2"/>
    <n v="2611"/>
    <x v="0"/>
    <n v="610000"/>
    <x v="0"/>
    <x v="1"/>
    <n v="610000"/>
  </r>
  <r>
    <d v="2014-08-11T00:00:00"/>
    <x v="7"/>
    <x v="2"/>
    <n v="2913"/>
    <x v="1"/>
    <n v="739950"/>
    <x v="0"/>
    <x v="0"/>
    <n v="739950"/>
  </r>
  <r>
    <d v="2014-08-11T00:00:00"/>
    <x v="7"/>
    <x v="2"/>
    <n v="2605"/>
    <x v="0"/>
    <n v="216000"/>
    <x v="1"/>
    <x v="4"/>
    <n v="216000"/>
  </r>
  <r>
    <d v="2014-08-11T00:00:00"/>
    <x v="7"/>
    <x v="2"/>
    <n v="2617"/>
    <x v="0"/>
    <n v="229000"/>
    <x v="1"/>
    <x v="4"/>
    <n v="229000"/>
  </r>
  <r>
    <d v="2014-08-11T00:00:00"/>
    <x v="7"/>
    <x v="2"/>
    <n v="2913"/>
    <x v="1"/>
    <n v="404900"/>
    <x v="1"/>
    <x v="1"/>
    <n v="404900"/>
  </r>
  <r>
    <d v="2014-08-12T00:00:00"/>
    <x v="7"/>
    <x v="2"/>
    <n v="2902"/>
    <x v="1"/>
    <n v="360000"/>
    <x v="0"/>
    <x v="1"/>
    <n v="360000"/>
  </r>
  <r>
    <d v="2014-08-13T00:00:00"/>
    <x v="7"/>
    <x v="2"/>
    <n v="2903"/>
    <x v="1"/>
    <n v="351000"/>
    <x v="0"/>
    <x v="1"/>
    <n v="351000"/>
  </r>
  <r>
    <d v="2014-08-13T00:00:00"/>
    <x v="7"/>
    <x v="2"/>
    <n v="2615"/>
    <x v="0"/>
    <n v="410000"/>
    <x v="0"/>
    <x v="1"/>
    <n v="410000"/>
  </r>
  <r>
    <d v="2014-08-13T00:00:00"/>
    <x v="7"/>
    <x v="2"/>
    <n v="2914"/>
    <x v="1"/>
    <n v="465000"/>
    <x v="0"/>
    <x v="0"/>
    <n v="465000"/>
  </r>
  <r>
    <d v="2014-08-13T00:00:00"/>
    <x v="7"/>
    <x v="2"/>
    <n v="2615"/>
    <x v="0"/>
    <n v="490000"/>
    <x v="0"/>
    <x v="0"/>
    <n v="490000"/>
  </r>
  <r>
    <d v="2014-08-13T00:00:00"/>
    <x v="7"/>
    <x v="2"/>
    <n v="2913"/>
    <x v="1"/>
    <n v="509950"/>
    <x v="0"/>
    <x v="0"/>
    <n v="509950"/>
  </r>
  <r>
    <d v="2014-08-13T00:00:00"/>
    <x v="7"/>
    <x v="2"/>
    <n v="2914"/>
    <x v="1"/>
    <n v="582500"/>
    <x v="0"/>
    <x v="0"/>
    <n v="582500"/>
  </r>
  <r>
    <d v="2014-08-13T00:00:00"/>
    <x v="7"/>
    <x v="2"/>
    <n v="2607"/>
    <x v="0"/>
    <n v="769000"/>
    <x v="0"/>
    <x v="3"/>
    <n v="769000"/>
  </r>
  <r>
    <d v="2014-08-13T00:00:00"/>
    <x v="7"/>
    <x v="2"/>
    <n v="2900"/>
    <x v="0"/>
    <n v="336500"/>
    <x v="1"/>
    <x v="4"/>
    <n v="336500"/>
  </r>
  <r>
    <d v="2014-08-13T00:00:00"/>
    <x v="7"/>
    <x v="2"/>
    <n v="2602"/>
    <x v="0"/>
    <n v="470000"/>
    <x v="1"/>
    <x v="2"/>
    <n v="470000"/>
  </r>
  <r>
    <d v="2014-08-13T00:00:00"/>
    <x v="7"/>
    <x v="2"/>
    <n v="2600"/>
    <x v="0"/>
    <n v="650000"/>
    <x v="1"/>
    <x v="1"/>
    <n v="650000"/>
  </r>
  <r>
    <d v="2014-08-14T00:00:00"/>
    <x v="7"/>
    <x v="2"/>
    <n v="2913"/>
    <x v="1"/>
    <n v="370000"/>
    <x v="0"/>
    <x v="1"/>
    <n v="370000"/>
  </r>
  <r>
    <d v="2014-08-14T00:00:00"/>
    <x v="7"/>
    <x v="2"/>
    <n v="2902"/>
    <x v="1"/>
    <n v="580000"/>
    <x v="0"/>
    <x v="3"/>
    <n v="580000"/>
  </r>
  <r>
    <d v="2014-08-14T00:00:00"/>
    <x v="7"/>
    <x v="2"/>
    <n v="2913"/>
    <x v="1"/>
    <n v="615000"/>
    <x v="0"/>
    <x v="0"/>
    <n v="615000"/>
  </r>
  <r>
    <d v="2014-08-14T00:00:00"/>
    <x v="7"/>
    <x v="2"/>
    <n v="2913"/>
    <x v="1"/>
    <n v="755000"/>
    <x v="0"/>
    <x v="0"/>
    <n v="755000"/>
  </r>
  <r>
    <d v="2014-08-14T00:00:00"/>
    <x v="7"/>
    <x v="2"/>
    <n v="2603"/>
    <x v="0"/>
    <n v="960000"/>
    <x v="0"/>
    <x v="1"/>
    <n v="960000"/>
  </r>
  <r>
    <d v="2014-08-14T00:00:00"/>
    <x v="7"/>
    <x v="2"/>
    <n v="2603"/>
    <x v="0"/>
    <n v="1785000"/>
    <x v="0"/>
    <x v="0"/>
    <n v="1785000"/>
  </r>
  <r>
    <d v="2014-08-15T00:00:00"/>
    <x v="7"/>
    <x v="2"/>
    <n v="2614"/>
    <x v="0"/>
    <n v="215000"/>
    <x v="0"/>
    <x v="2"/>
    <n v="215000"/>
  </r>
  <r>
    <d v="2014-08-15T00:00:00"/>
    <x v="7"/>
    <x v="2"/>
    <n v="2913"/>
    <x v="1"/>
    <n v="335000"/>
    <x v="0"/>
    <x v="1"/>
    <n v="335000"/>
  </r>
  <r>
    <d v="2014-08-15T00:00:00"/>
    <x v="7"/>
    <x v="2"/>
    <n v="2902"/>
    <x v="1"/>
    <n v="370000"/>
    <x v="0"/>
    <x v="1"/>
    <n v="370000"/>
  </r>
  <r>
    <d v="2014-08-15T00:00:00"/>
    <x v="7"/>
    <x v="2"/>
    <n v="2913"/>
    <x v="1"/>
    <n v="390000"/>
    <x v="0"/>
    <x v="1"/>
    <n v="390000"/>
  </r>
  <r>
    <d v="2014-08-15T00:00:00"/>
    <x v="7"/>
    <x v="2"/>
    <n v="2615"/>
    <x v="0"/>
    <n v="409500"/>
    <x v="0"/>
    <x v="1"/>
    <n v="409500"/>
  </r>
  <r>
    <d v="2014-08-15T00:00:00"/>
    <x v="7"/>
    <x v="2"/>
    <n v="2615"/>
    <x v="0"/>
    <n v="411600"/>
    <x v="0"/>
    <x v="1"/>
    <n v="411600"/>
  </r>
  <r>
    <d v="2014-08-15T00:00:00"/>
    <x v="7"/>
    <x v="2"/>
    <n v="2903"/>
    <x v="1"/>
    <n v="465000"/>
    <x v="0"/>
    <x v="1"/>
    <n v="465000"/>
  </r>
  <r>
    <d v="2014-08-15T00:00:00"/>
    <x v="7"/>
    <x v="2"/>
    <n v="2615"/>
    <x v="0"/>
    <n v="480000"/>
    <x v="0"/>
    <x v="0"/>
    <n v="480000"/>
  </r>
  <r>
    <d v="2014-08-15T00:00:00"/>
    <x v="7"/>
    <x v="2"/>
    <n v="2614"/>
    <x v="0"/>
    <n v="486250"/>
    <x v="0"/>
    <x v="1"/>
    <n v="486250"/>
  </r>
  <r>
    <d v="2014-08-15T00:00:00"/>
    <x v="7"/>
    <x v="2"/>
    <n v="2913"/>
    <x v="1"/>
    <n v="596300"/>
    <x v="0"/>
    <x v="0"/>
    <n v="596300"/>
  </r>
  <r>
    <d v="2014-08-15T00:00:00"/>
    <x v="7"/>
    <x v="2"/>
    <n v="2606"/>
    <x v="0"/>
    <n v="605000"/>
    <x v="0"/>
    <x v="1"/>
    <n v="605000"/>
  </r>
  <r>
    <d v="2014-08-16T00:00:00"/>
    <x v="7"/>
    <x v="2"/>
    <n v="2611"/>
    <x v="0"/>
    <n v="380000"/>
    <x v="0"/>
    <x v="0"/>
    <n v="380000"/>
  </r>
  <r>
    <d v="2014-08-16T00:00:00"/>
    <x v="7"/>
    <x v="2"/>
    <n v="2615"/>
    <x v="0"/>
    <n v="441000"/>
    <x v="0"/>
    <x v="1"/>
    <n v="441000"/>
  </r>
  <r>
    <d v="2014-08-16T00:00:00"/>
    <x v="7"/>
    <x v="2"/>
    <n v="2611"/>
    <x v="0"/>
    <n v="505000"/>
    <x v="0"/>
    <x v="3"/>
    <n v="505000"/>
  </r>
  <r>
    <d v="2014-08-16T00:00:00"/>
    <x v="7"/>
    <x v="2"/>
    <n v="2902"/>
    <x v="1"/>
    <n v="510000"/>
    <x v="0"/>
    <x v="0"/>
    <n v="510000"/>
  </r>
  <r>
    <d v="2014-08-16T00:00:00"/>
    <x v="7"/>
    <x v="2"/>
    <n v="2615"/>
    <x v="0"/>
    <n v="520000"/>
    <x v="0"/>
    <x v="0"/>
    <n v="520000"/>
  </r>
  <r>
    <d v="2014-08-16T00:00:00"/>
    <x v="7"/>
    <x v="2"/>
    <n v="2615"/>
    <x v="0"/>
    <n v="525000"/>
    <x v="0"/>
    <x v="0"/>
    <n v="525000"/>
  </r>
  <r>
    <d v="2014-08-16T00:00:00"/>
    <x v="7"/>
    <x v="2"/>
    <n v="2602"/>
    <x v="0"/>
    <n v="548000"/>
    <x v="0"/>
    <x v="1"/>
    <n v="548000"/>
  </r>
  <r>
    <d v="2014-08-16T00:00:00"/>
    <x v="7"/>
    <x v="2"/>
    <n v="2615"/>
    <x v="0"/>
    <n v="637000"/>
    <x v="0"/>
    <x v="1"/>
    <n v="637000"/>
  </r>
  <r>
    <d v="2014-08-16T00:00:00"/>
    <x v="7"/>
    <x v="2"/>
    <n v="2606"/>
    <x v="0"/>
    <n v="650000"/>
    <x v="0"/>
    <x v="1"/>
    <n v="650000"/>
  </r>
  <r>
    <d v="2014-08-16T00:00:00"/>
    <x v="7"/>
    <x v="2"/>
    <n v="2600"/>
    <x v="0"/>
    <n v="742000"/>
    <x v="0"/>
    <x v="1"/>
    <n v="742000"/>
  </r>
  <r>
    <d v="2014-08-16T00:00:00"/>
    <x v="7"/>
    <x v="2"/>
    <n v="2603"/>
    <x v="0"/>
    <n v="750000"/>
    <x v="0"/>
    <x v="1"/>
    <n v="750000"/>
  </r>
  <r>
    <d v="2014-08-16T00:00:00"/>
    <x v="7"/>
    <x v="2"/>
    <n v="2904"/>
    <x v="1"/>
    <n v="780000"/>
    <x v="0"/>
    <x v="0"/>
    <n v="780000"/>
  </r>
  <r>
    <d v="2014-08-16T00:00:00"/>
    <x v="7"/>
    <x v="2"/>
    <n v="2913"/>
    <x v="1"/>
    <n v="805000"/>
    <x v="0"/>
    <x v="0"/>
    <n v="805000"/>
  </r>
  <r>
    <d v="2014-08-16T00:00:00"/>
    <x v="7"/>
    <x v="2"/>
    <n v="2904"/>
    <x v="1"/>
    <n v="839000"/>
    <x v="0"/>
    <x v="0"/>
    <n v="839000"/>
  </r>
  <r>
    <d v="2014-08-16T00:00:00"/>
    <x v="7"/>
    <x v="2"/>
    <n v="2605"/>
    <x v="0"/>
    <n v="880000"/>
    <x v="0"/>
    <x v="0"/>
    <n v="880000"/>
  </r>
  <r>
    <d v="2014-08-16T00:00:00"/>
    <x v="7"/>
    <x v="2"/>
    <n v="2607"/>
    <x v="0"/>
    <n v="895000"/>
    <x v="0"/>
    <x v="0"/>
    <n v="895000"/>
  </r>
  <r>
    <d v="2014-08-18T00:00:00"/>
    <x v="7"/>
    <x v="2"/>
    <n v="2615"/>
    <x v="0"/>
    <n v="362500"/>
    <x v="0"/>
    <x v="2"/>
    <n v="362500"/>
  </r>
  <r>
    <d v="2014-08-18T00:00:00"/>
    <x v="7"/>
    <x v="2"/>
    <n v="2615"/>
    <x v="0"/>
    <n v="480100"/>
    <x v="0"/>
    <x v="0"/>
    <n v="480100"/>
  </r>
  <r>
    <d v="2014-08-18T00:00:00"/>
    <x v="7"/>
    <x v="2"/>
    <n v="2902"/>
    <x v="1"/>
    <n v="496000"/>
    <x v="0"/>
    <x v="0"/>
    <n v="496000"/>
  </r>
  <r>
    <d v="2014-08-18T00:00:00"/>
    <x v="7"/>
    <x v="2"/>
    <n v="2615"/>
    <x v="0"/>
    <n v="530000"/>
    <x v="0"/>
    <x v="0"/>
    <n v="530000"/>
  </r>
  <r>
    <d v="2014-08-18T00:00:00"/>
    <x v="7"/>
    <x v="2"/>
    <n v="2914"/>
    <x v="1"/>
    <n v="568500"/>
    <x v="0"/>
    <x v="0"/>
    <n v="568500"/>
  </r>
  <r>
    <d v="2014-08-18T00:00:00"/>
    <x v="7"/>
    <x v="2"/>
    <n v="2914"/>
    <x v="1"/>
    <n v="690000"/>
    <x v="0"/>
    <x v="0"/>
    <n v="690000"/>
  </r>
  <r>
    <d v="2014-08-18T00:00:00"/>
    <x v="7"/>
    <x v="2"/>
    <n v="2612"/>
    <x v="0"/>
    <n v="307500"/>
    <x v="1"/>
    <x v="4"/>
    <n v="307500"/>
  </r>
  <r>
    <d v="2014-08-19T00:00:00"/>
    <x v="7"/>
    <x v="2"/>
    <n v="2615"/>
    <x v="0"/>
    <n v="345000"/>
    <x v="0"/>
    <x v="2"/>
    <n v="345000"/>
  </r>
  <r>
    <d v="2014-08-19T00:00:00"/>
    <x v="7"/>
    <x v="2"/>
    <n v="2902"/>
    <x v="1"/>
    <n v="390000"/>
    <x v="0"/>
    <x v="1"/>
    <n v="390000"/>
  </r>
  <r>
    <d v="2014-08-19T00:00:00"/>
    <x v="7"/>
    <x v="2"/>
    <n v="2615"/>
    <x v="0"/>
    <n v="427000"/>
    <x v="0"/>
    <x v="1"/>
    <n v="427000"/>
  </r>
  <r>
    <d v="2014-08-19T00:00:00"/>
    <x v="7"/>
    <x v="2"/>
    <n v="2905"/>
    <x v="1"/>
    <n v="460000"/>
    <x v="0"/>
    <x v="1"/>
    <n v="460000"/>
  </r>
  <r>
    <d v="2014-08-19T00:00:00"/>
    <x v="7"/>
    <x v="2"/>
    <n v="2906"/>
    <x v="1"/>
    <n v="476000"/>
    <x v="0"/>
    <x v="0"/>
    <n v="476000"/>
  </r>
  <r>
    <d v="2014-08-19T00:00:00"/>
    <x v="7"/>
    <x v="2"/>
    <n v="2913"/>
    <x v="1"/>
    <n v="515000"/>
    <x v="0"/>
    <x v="0"/>
    <n v="515000"/>
  </r>
  <r>
    <d v="2014-08-19T00:00:00"/>
    <x v="7"/>
    <x v="2"/>
    <n v="2913"/>
    <x v="1"/>
    <n v="565000"/>
    <x v="0"/>
    <x v="1"/>
    <n v="565000"/>
  </r>
  <r>
    <d v="2014-08-19T00:00:00"/>
    <x v="7"/>
    <x v="2"/>
    <n v="2612"/>
    <x v="0"/>
    <n v="610000"/>
    <x v="0"/>
    <x v="1"/>
    <n v="610000"/>
  </r>
  <r>
    <d v="2014-08-19T00:00:00"/>
    <x v="7"/>
    <x v="2"/>
    <n v="2914"/>
    <x v="1"/>
    <n v="730000"/>
    <x v="0"/>
    <x v="0"/>
    <n v="730000"/>
  </r>
  <r>
    <d v="2014-08-19T00:00:00"/>
    <x v="7"/>
    <x v="2"/>
    <n v="2602"/>
    <x v="0"/>
    <n v="870000"/>
    <x v="0"/>
    <x v="1"/>
    <n v="870000"/>
  </r>
  <r>
    <d v="2014-08-19T00:00:00"/>
    <x v="7"/>
    <x v="2"/>
    <n v="2612"/>
    <x v="0"/>
    <n v="380000"/>
    <x v="1"/>
    <x v="2"/>
    <n v="380000"/>
  </r>
  <r>
    <d v="2014-08-19T00:00:00"/>
    <x v="7"/>
    <x v="2"/>
    <n v="2612"/>
    <x v="0"/>
    <n v="381000"/>
    <x v="1"/>
    <x v="4"/>
    <n v="381000"/>
  </r>
  <r>
    <d v="2014-08-19T00:00:00"/>
    <x v="7"/>
    <x v="2"/>
    <n v="2602"/>
    <x v="0"/>
    <n v="475000"/>
    <x v="1"/>
    <x v="2"/>
    <n v="475000"/>
  </r>
  <r>
    <d v="2014-08-20T00:00:00"/>
    <x v="7"/>
    <x v="2"/>
    <n v="2615"/>
    <x v="0"/>
    <n v="423000"/>
    <x v="0"/>
    <x v="1"/>
    <n v="423000"/>
  </r>
  <r>
    <d v="2014-08-20T00:00:00"/>
    <x v="7"/>
    <x v="2"/>
    <n v="2913"/>
    <x v="1"/>
    <n v="440000"/>
    <x v="0"/>
    <x v="1"/>
    <n v="440000"/>
  </r>
  <r>
    <d v="2014-08-20T00:00:00"/>
    <x v="7"/>
    <x v="2"/>
    <n v="2902"/>
    <x v="1"/>
    <n v="455000"/>
    <x v="0"/>
    <x v="1"/>
    <n v="455000"/>
  </r>
  <r>
    <d v="2014-08-20T00:00:00"/>
    <x v="7"/>
    <x v="2"/>
    <n v="2617"/>
    <x v="0"/>
    <n v="475000"/>
    <x v="0"/>
    <x v="1"/>
    <n v="475000"/>
  </r>
  <r>
    <d v="2014-08-20T00:00:00"/>
    <x v="7"/>
    <x v="2"/>
    <n v="2615"/>
    <x v="0"/>
    <n v="513000"/>
    <x v="0"/>
    <x v="0"/>
    <n v="513000"/>
  </r>
  <r>
    <d v="2014-08-20T00:00:00"/>
    <x v="7"/>
    <x v="2"/>
    <n v="2615"/>
    <x v="0"/>
    <n v="525000"/>
    <x v="0"/>
    <x v="0"/>
    <n v="525000"/>
  </r>
  <r>
    <d v="2014-08-20T00:00:00"/>
    <x v="7"/>
    <x v="2"/>
    <n v="2602"/>
    <x v="0"/>
    <n v="735000"/>
    <x v="0"/>
    <x v="1"/>
    <n v="735000"/>
  </r>
  <r>
    <d v="2014-08-20T00:00:00"/>
    <x v="7"/>
    <x v="2"/>
    <n v="2602"/>
    <x v="0"/>
    <n v="765000"/>
    <x v="0"/>
    <x v="0"/>
    <n v="765000"/>
  </r>
  <r>
    <d v="2014-08-20T00:00:00"/>
    <x v="7"/>
    <x v="2"/>
    <n v="2905"/>
    <x v="1"/>
    <n v="302000"/>
    <x v="1"/>
    <x v="2"/>
    <n v="302000"/>
  </r>
  <r>
    <d v="2014-08-20T00:00:00"/>
    <x v="7"/>
    <x v="2"/>
    <n v="2602"/>
    <x v="0"/>
    <n v="476000"/>
    <x v="1"/>
    <x v="2"/>
    <n v="476000"/>
  </r>
  <r>
    <d v="2014-08-21T00:00:00"/>
    <x v="7"/>
    <x v="2"/>
    <n v="2914"/>
    <x v="1"/>
    <n v="360000"/>
    <x v="0"/>
    <x v="1"/>
    <n v="360000"/>
  </r>
  <r>
    <d v="2014-08-21T00:00:00"/>
    <x v="7"/>
    <x v="2"/>
    <n v="2905"/>
    <x v="1"/>
    <n v="395000"/>
    <x v="0"/>
    <x v="1"/>
    <n v="395000"/>
  </r>
  <r>
    <d v="2014-08-21T00:00:00"/>
    <x v="7"/>
    <x v="2"/>
    <n v="2906"/>
    <x v="1"/>
    <n v="570000"/>
    <x v="0"/>
    <x v="0"/>
    <n v="570000"/>
  </r>
  <r>
    <d v="2014-08-21T00:00:00"/>
    <x v="7"/>
    <x v="2"/>
    <n v="2617"/>
    <x v="0"/>
    <n v="572500"/>
    <x v="0"/>
    <x v="0"/>
    <n v="572500"/>
  </r>
  <r>
    <d v="2014-08-21T00:00:00"/>
    <x v="7"/>
    <x v="2"/>
    <n v="2606"/>
    <x v="0"/>
    <n v="1233000"/>
    <x v="0"/>
    <x v="0"/>
    <n v="1233000"/>
  </r>
  <r>
    <d v="2014-08-22T00:00:00"/>
    <x v="7"/>
    <x v="2"/>
    <n v="2913"/>
    <x v="1"/>
    <n v="426000"/>
    <x v="0"/>
    <x v="1"/>
    <n v="426000"/>
  </r>
  <r>
    <d v="2014-08-22T00:00:00"/>
    <x v="7"/>
    <x v="2"/>
    <n v="2905"/>
    <x v="1"/>
    <n v="430000"/>
    <x v="0"/>
    <x v="1"/>
    <n v="430000"/>
  </r>
  <r>
    <d v="2014-08-22T00:00:00"/>
    <x v="7"/>
    <x v="2"/>
    <n v="2905"/>
    <x v="1"/>
    <n v="546500"/>
    <x v="0"/>
    <x v="3"/>
    <n v="546500"/>
  </r>
  <r>
    <d v="2014-08-22T00:00:00"/>
    <x v="7"/>
    <x v="2"/>
    <n v="2606"/>
    <x v="0"/>
    <n v="560000"/>
    <x v="0"/>
    <x v="1"/>
    <n v="560000"/>
  </r>
  <r>
    <d v="2014-08-22T00:00:00"/>
    <x v="7"/>
    <x v="2"/>
    <n v="2905"/>
    <x v="1"/>
    <n v="681000"/>
    <x v="0"/>
    <x v="0"/>
    <n v="681000"/>
  </r>
  <r>
    <d v="2014-08-23T00:00:00"/>
    <x v="7"/>
    <x v="2"/>
    <n v="2914"/>
    <x v="1"/>
    <n v="470000"/>
    <x v="0"/>
    <x v="1"/>
    <n v="470000"/>
  </r>
  <r>
    <d v="2014-08-23T00:00:00"/>
    <x v="7"/>
    <x v="2"/>
    <n v="2606"/>
    <x v="0"/>
    <n v="528000"/>
    <x v="0"/>
    <x v="1"/>
    <n v="528000"/>
  </r>
  <r>
    <d v="2014-08-23T00:00:00"/>
    <x v="7"/>
    <x v="2"/>
    <n v="2607"/>
    <x v="0"/>
    <n v="545000"/>
    <x v="0"/>
    <x v="1"/>
    <n v="545000"/>
  </r>
  <r>
    <d v="2014-08-23T00:00:00"/>
    <x v="7"/>
    <x v="2"/>
    <n v="2617"/>
    <x v="0"/>
    <n v="575000"/>
    <x v="0"/>
    <x v="0"/>
    <n v="575000"/>
  </r>
  <r>
    <d v="2014-08-23T00:00:00"/>
    <x v="7"/>
    <x v="2"/>
    <n v="2602"/>
    <x v="0"/>
    <n v="589000"/>
    <x v="0"/>
    <x v="1"/>
    <n v="589000"/>
  </r>
  <r>
    <d v="2014-08-23T00:00:00"/>
    <x v="7"/>
    <x v="2"/>
    <n v="2903"/>
    <x v="1"/>
    <n v="767000"/>
    <x v="0"/>
    <x v="3"/>
    <n v="767000"/>
  </r>
  <r>
    <d v="2014-08-25T00:00:00"/>
    <x v="7"/>
    <x v="2"/>
    <n v="2614"/>
    <x v="0"/>
    <n v="239000"/>
    <x v="0"/>
    <x v="2"/>
    <n v="239000"/>
  </r>
  <r>
    <d v="2014-08-25T00:00:00"/>
    <x v="7"/>
    <x v="2"/>
    <n v="2912"/>
    <x v="1"/>
    <n v="600000"/>
    <x v="0"/>
    <x v="0"/>
    <n v="600000"/>
  </r>
  <r>
    <d v="2014-08-25T00:00:00"/>
    <x v="7"/>
    <x v="2"/>
    <n v="2904"/>
    <x v="1"/>
    <n v="637500"/>
    <x v="0"/>
    <x v="0"/>
    <n v="637500"/>
  </r>
  <r>
    <d v="2014-08-25T00:00:00"/>
    <x v="7"/>
    <x v="2"/>
    <n v="2607"/>
    <x v="0"/>
    <n v="650000"/>
    <x v="0"/>
    <x v="1"/>
    <n v="650000"/>
  </r>
  <r>
    <d v="2014-08-25T00:00:00"/>
    <x v="7"/>
    <x v="2"/>
    <n v="2914"/>
    <x v="1"/>
    <n v="770000"/>
    <x v="0"/>
    <x v="0"/>
    <n v="770000"/>
  </r>
  <r>
    <d v="2014-08-25T00:00:00"/>
    <x v="7"/>
    <x v="2"/>
    <n v="2611"/>
    <x v="0"/>
    <n v="1010000"/>
    <x v="0"/>
    <x v="0"/>
    <n v="1010000"/>
  </r>
  <r>
    <d v="2014-08-26T00:00:00"/>
    <x v="7"/>
    <x v="2"/>
    <n v="2906"/>
    <x v="1"/>
    <n v="339000"/>
    <x v="0"/>
    <x v="1"/>
    <n v="339000"/>
  </r>
  <r>
    <d v="2014-08-26T00:00:00"/>
    <x v="7"/>
    <x v="2"/>
    <n v="2614"/>
    <x v="0"/>
    <n v="406000"/>
    <x v="0"/>
    <x v="1"/>
    <n v="406000"/>
  </r>
  <r>
    <d v="2014-08-26T00:00:00"/>
    <x v="7"/>
    <x v="2"/>
    <n v="2902"/>
    <x v="1"/>
    <n v="420000"/>
    <x v="0"/>
    <x v="1"/>
    <n v="420000"/>
  </r>
  <r>
    <d v="2014-08-26T00:00:00"/>
    <x v="7"/>
    <x v="2"/>
    <n v="2905"/>
    <x v="1"/>
    <n v="422000"/>
    <x v="0"/>
    <x v="1"/>
    <n v="422000"/>
  </r>
  <r>
    <d v="2014-08-26T00:00:00"/>
    <x v="7"/>
    <x v="2"/>
    <n v="2902"/>
    <x v="1"/>
    <n v="506000"/>
    <x v="0"/>
    <x v="0"/>
    <n v="506000"/>
  </r>
  <r>
    <d v="2014-08-26T00:00:00"/>
    <x v="7"/>
    <x v="2"/>
    <n v="2600"/>
    <x v="0"/>
    <n v="1360000"/>
    <x v="0"/>
    <x v="3"/>
    <n v="1360000"/>
  </r>
  <r>
    <d v="2014-08-26T00:00:00"/>
    <x v="7"/>
    <x v="2"/>
    <n v="2617"/>
    <x v="0"/>
    <n v="200000"/>
    <x v="1"/>
    <x v="4"/>
    <n v="200000"/>
  </r>
  <r>
    <d v="2014-08-26T00:00:00"/>
    <x v="7"/>
    <x v="2"/>
    <n v="2604"/>
    <x v="0"/>
    <n v="530000"/>
    <x v="1"/>
    <x v="2"/>
    <n v="530000"/>
  </r>
  <r>
    <d v="2014-08-26T00:00:00"/>
    <x v="7"/>
    <x v="2"/>
    <n v="2601"/>
    <x v="0"/>
    <n v="580000"/>
    <x v="1"/>
    <x v="4"/>
    <n v="580000"/>
  </r>
  <r>
    <d v="2014-08-27T00:00:00"/>
    <x v="7"/>
    <x v="2"/>
    <n v="2611"/>
    <x v="0"/>
    <n v="440000"/>
    <x v="0"/>
    <x v="2"/>
    <n v="440000"/>
  </r>
  <r>
    <d v="2014-08-27T00:00:00"/>
    <x v="7"/>
    <x v="2"/>
    <n v="2617"/>
    <x v="0"/>
    <n v="440000"/>
    <x v="0"/>
    <x v="1"/>
    <n v="440000"/>
  </r>
  <r>
    <d v="2014-08-27T00:00:00"/>
    <x v="7"/>
    <x v="2"/>
    <n v="2902"/>
    <x v="1"/>
    <n v="475000"/>
    <x v="0"/>
    <x v="1"/>
    <n v="475000"/>
  </r>
  <r>
    <d v="2014-08-27T00:00:00"/>
    <x v="7"/>
    <x v="2"/>
    <n v="2914"/>
    <x v="1"/>
    <n v="556000"/>
    <x v="0"/>
    <x v="0"/>
    <n v="556000"/>
  </r>
  <r>
    <d v="2014-08-27T00:00:00"/>
    <x v="7"/>
    <x v="2"/>
    <n v="2904"/>
    <x v="1"/>
    <n v="580000"/>
    <x v="0"/>
    <x v="0"/>
    <n v="580000"/>
  </r>
  <r>
    <d v="2014-08-27T00:00:00"/>
    <x v="7"/>
    <x v="2"/>
    <n v="2603"/>
    <x v="0"/>
    <n v="982000"/>
    <x v="0"/>
    <x v="1"/>
    <n v="982000"/>
  </r>
  <r>
    <d v="2014-08-27T00:00:00"/>
    <x v="7"/>
    <x v="2"/>
    <n v="2607"/>
    <x v="0"/>
    <n v="310000"/>
    <x v="1"/>
    <x v="2"/>
    <n v="310000"/>
  </r>
  <r>
    <d v="2014-08-27T00:00:00"/>
    <x v="7"/>
    <x v="2"/>
    <n v="2617"/>
    <x v="0"/>
    <n v="315000"/>
    <x v="1"/>
    <x v="4"/>
    <n v="315000"/>
  </r>
  <r>
    <d v="2014-08-28T00:00:00"/>
    <x v="7"/>
    <x v="2"/>
    <n v="2903"/>
    <x v="1"/>
    <n v="360000"/>
    <x v="0"/>
    <x v="1"/>
    <n v="360000"/>
  </r>
  <r>
    <d v="2014-08-28T00:00:00"/>
    <x v="7"/>
    <x v="2"/>
    <n v="2617"/>
    <x v="0"/>
    <n v="500000"/>
    <x v="0"/>
    <x v="1"/>
    <n v="500000"/>
  </r>
  <r>
    <d v="2014-08-28T00:00:00"/>
    <x v="7"/>
    <x v="2"/>
    <n v="2611"/>
    <x v="0"/>
    <n v="565000"/>
    <x v="0"/>
    <x v="1"/>
    <n v="565000"/>
  </r>
  <r>
    <d v="2014-08-28T00:00:00"/>
    <x v="7"/>
    <x v="2"/>
    <n v="2614"/>
    <x v="0"/>
    <n v="590000"/>
    <x v="0"/>
    <x v="1"/>
    <n v="590000"/>
  </r>
  <r>
    <d v="2014-08-28T00:00:00"/>
    <x v="7"/>
    <x v="2"/>
    <n v="2911"/>
    <x v="1"/>
    <n v="590000"/>
    <x v="0"/>
    <x v="0"/>
    <n v="590000"/>
  </r>
  <r>
    <d v="2014-08-28T00:00:00"/>
    <x v="7"/>
    <x v="2"/>
    <n v="2602"/>
    <x v="0"/>
    <n v="617500"/>
    <x v="0"/>
    <x v="0"/>
    <n v="617500"/>
  </r>
  <r>
    <d v="2014-08-28T00:00:00"/>
    <x v="7"/>
    <x v="2"/>
    <n v="2602"/>
    <x v="0"/>
    <n v="630000"/>
    <x v="0"/>
    <x v="1"/>
    <n v="630000"/>
  </r>
  <r>
    <d v="2014-08-28T00:00:00"/>
    <x v="7"/>
    <x v="2"/>
    <n v="2617"/>
    <x v="0"/>
    <n v="645000"/>
    <x v="0"/>
    <x v="1"/>
    <n v="645000"/>
  </r>
  <r>
    <d v="2014-08-28T00:00:00"/>
    <x v="7"/>
    <x v="2"/>
    <n v="2913"/>
    <x v="1"/>
    <n v="685000"/>
    <x v="0"/>
    <x v="0"/>
    <n v="685000"/>
  </r>
  <r>
    <d v="2014-08-28T00:00:00"/>
    <x v="7"/>
    <x v="2"/>
    <n v="2605"/>
    <x v="0"/>
    <n v="701000"/>
    <x v="0"/>
    <x v="0"/>
    <n v="701000"/>
  </r>
  <r>
    <d v="2014-08-28T00:00:00"/>
    <x v="7"/>
    <x v="2"/>
    <n v="2612"/>
    <x v="0"/>
    <n v="525000"/>
    <x v="1"/>
    <x v="1"/>
    <n v="525000"/>
  </r>
  <r>
    <d v="2014-08-29T00:00:00"/>
    <x v="7"/>
    <x v="2"/>
    <n v="2614"/>
    <x v="0"/>
    <n v="460000"/>
    <x v="0"/>
    <x v="1"/>
    <n v="460000"/>
  </r>
  <r>
    <d v="2014-08-29T00:00:00"/>
    <x v="7"/>
    <x v="2"/>
    <n v="2905"/>
    <x v="1"/>
    <n v="565500"/>
    <x v="0"/>
    <x v="0"/>
    <n v="565500"/>
  </r>
  <r>
    <d v="2014-08-29T00:00:00"/>
    <x v="7"/>
    <x v="2"/>
    <n v="2905"/>
    <x v="1"/>
    <n v="570000"/>
    <x v="0"/>
    <x v="0"/>
    <n v="570000"/>
  </r>
  <r>
    <d v="2014-08-29T00:00:00"/>
    <x v="7"/>
    <x v="2"/>
    <n v="2914"/>
    <x v="1"/>
    <n v="606000"/>
    <x v="0"/>
    <x v="0"/>
    <n v="606000"/>
  </r>
  <r>
    <d v="2014-08-29T00:00:00"/>
    <x v="7"/>
    <x v="2"/>
    <n v="2914"/>
    <x v="1"/>
    <n v="723000"/>
    <x v="0"/>
    <x v="0"/>
    <n v="723000"/>
  </r>
  <r>
    <d v="2014-08-29T00:00:00"/>
    <x v="7"/>
    <x v="2"/>
    <n v="2602"/>
    <x v="0"/>
    <n v="735000"/>
    <x v="0"/>
    <x v="0"/>
    <n v="735000"/>
  </r>
  <r>
    <d v="2014-08-29T00:00:00"/>
    <x v="7"/>
    <x v="2"/>
    <n v="2604"/>
    <x v="0"/>
    <n v="782500"/>
    <x v="0"/>
    <x v="1"/>
    <n v="782500"/>
  </r>
  <r>
    <d v="2014-08-29T00:00:00"/>
    <x v="7"/>
    <x v="2"/>
    <n v="2612"/>
    <x v="0"/>
    <n v="95000"/>
    <x v="1"/>
    <x v="4"/>
    <n v="95000"/>
  </r>
  <r>
    <d v="2014-08-29T00:00:00"/>
    <x v="7"/>
    <x v="2"/>
    <n v="2606"/>
    <x v="0"/>
    <n v="320000"/>
    <x v="1"/>
    <x v="2"/>
    <n v="320000"/>
  </r>
  <r>
    <d v="2014-08-29T00:00:00"/>
    <x v="7"/>
    <x v="2"/>
    <n v="2600"/>
    <x v="0"/>
    <n v="575000"/>
    <x v="1"/>
    <x v="2"/>
    <n v="575000"/>
  </r>
  <r>
    <d v="2014-08-30T00:00:00"/>
    <x v="7"/>
    <x v="2"/>
    <n v="2615"/>
    <x v="0"/>
    <n v="375000"/>
    <x v="0"/>
    <x v="1"/>
    <n v="375000"/>
  </r>
  <r>
    <d v="2014-08-30T00:00:00"/>
    <x v="7"/>
    <x v="2"/>
    <n v="2615"/>
    <x v="0"/>
    <n v="477500"/>
    <x v="0"/>
    <x v="0"/>
    <n v="477500"/>
  </r>
  <r>
    <d v="2014-08-30T00:00:00"/>
    <x v="7"/>
    <x v="2"/>
    <n v="2606"/>
    <x v="0"/>
    <n v="507500"/>
    <x v="0"/>
    <x v="1"/>
    <n v="507500"/>
  </r>
  <r>
    <d v="2014-08-30T00:00:00"/>
    <x v="7"/>
    <x v="2"/>
    <n v="2914"/>
    <x v="1"/>
    <n v="545000"/>
    <x v="0"/>
    <x v="0"/>
    <n v="545000"/>
  </r>
  <r>
    <d v="2014-08-30T00:00:00"/>
    <x v="7"/>
    <x v="2"/>
    <n v="2607"/>
    <x v="0"/>
    <n v="600000"/>
    <x v="0"/>
    <x v="1"/>
    <n v="600000"/>
  </r>
  <r>
    <d v="2014-08-30T00:00:00"/>
    <x v="7"/>
    <x v="2"/>
    <n v="2605"/>
    <x v="0"/>
    <n v="607000"/>
    <x v="0"/>
    <x v="1"/>
    <n v="607000"/>
  </r>
  <r>
    <d v="2014-08-30T00:00:00"/>
    <x v="7"/>
    <x v="2"/>
    <n v="2605"/>
    <x v="0"/>
    <n v="913000"/>
    <x v="0"/>
    <x v="0"/>
    <n v="913000"/>
  </r>
  <r>
    <d v="2014-08-30T00:00:00"/>
    <x v="7"/>
    <x v="2"/>
    <n v="2602"/>
    <x v="0"/>
    <n v="916000"/>
    <x v="0"/>
    <x v="0"/>
    <n v="916000"/>
  </r>
  <r>
    <d v="2014-08-30T00:00:00"/>
    <x v="7"/>
    <x v="2"/>
    <n v="2604"/>
    <x v="0"/>
    <n v="1050000"/>
    <x v="0"/>
    <x v="0"/>
    <n v="1050000"/>
  </r>
  <r>
    <d v="2014-08-30T00:00:00"/>
    <x v="7"/>
    <x v="2"/>
    <n v="2603"/>
    <x v="0"/>
    <n v="1210000"/>
    <x v="0"/>
    <x v="1"/>
    <n v="1210000"/>
  </r>
  <r>
    <d v="2014-08-30T00:00:00"/>
    <x v="7"/>
    <x v="2"/>
    <n v="2603"/>
    <x v="0"/>
    <n v="1400000"/>
    <x v="0"/>
    <x v="1"/>
    <n v="1400000"/>
  </r>
  <r>
    <d v="2014-09-01T00:00:00"/>
    <x v="7"/>
    <x v="2"/>
    <n v="2906"/>
    <x v="1"/>
    <n v="380000"/>
    <x v="0"/>
    <x v="1"/>
    <n v="380000"/>
  </r>
  <r>
    <d v="2014-09-01T00:00:00"/>
    <x v="7"/>
    <x v="2"/>
    <n v="2913"/>
    <x v="1"/>
    <n v="405000"/>
    <x v="0"/>
    <x v="1"/>
    <n v="405000"/>
  </r>
  <r>
    <d v="2014-09-01T00:00:00"/>
    <x v="7"/>
    <x v="2"/>
    <n v="2906"/>
    <x v="1"/>
    <n v="465000"/>
    <x v="0"/>
    <x v="0"/>
    <n v="465000"/>
  </r>
  <r>
    <d v="2014-09-01T00:00:00"/>
    <x v="7"/>
    <x v="2"/>
    <n v="2903"/>
    <x v="1"/>
    <n v="477000"/>
    <x v="0"/>
    <x v="1"/>
    <n v="477000"/>
  </r>
  <r>
    <d v="2014-09-01T00:00:00"/>
    <x v="7"/>
    <x v="2"/>
    <n v="2906"/>
    <x v="1"/>
    <n v="505000"/>
    <x v="0"/>
    <x v="0"/>
    <n v="505000"/>
  </r>
  <r>
    <d v="2014-09-01T00:00:00"/>
    <x v="7"/>
    <x v="2"/>
    <n v="2615"/>
    <x v="0"/>
    <n v="518500"/>
    <x v="0"/>
    <x v="0"/>
    <n v="518500"/>
  </r>
  <r>
    <d v="2014-09-01T00:00:00"/>
    <x v="7"/>
    <x v="2"/>
    <n v="2914"/>
    <x v="1"/>
    <n v="561500"/>
    <x v="0"/>
    <x v="0"/>
    <n v="561500"/>
  </r>
  <r>
    <d v="2014-09-01T00:00:00"/>
    <x v="7"/>
    <x v="2"/>
    <n v="2914"/>
    <x v="1"/>
    <n v="691555"/>
    <x v="0"/>
    <x v="0"/>
    <n v="691555"/>
  </r>
  <r>
    <d v="2014-09-01T00:00:00"/>
    <x v="7"/>
    <x v="2"/>
    <n v="2603"/>
    <x v="0"/>
    <n v="1125000"/>
    <x v="0"/>
    <x v="0"/>
    <n v="1125000"/>
  </r>
  <r>
    <d v="2014-09-01T00:00:00"/>
    <x v="7"/>
    <x v="2"/>
    <n v="2602"/>
    <x v="0"/>
    <n v="530000"/>
    <x v="1"/>
    <x v="2"/>
    <n v="530000"/>
  </r>
  <r>
    <d v="2014-09-02T00:00:00"/>
    <x v="7"/>
    <x v="2"/>
    <n v="2905"/>
    <x v="1"/>
    <n v="365000"/>
    <x v="0"/>
    <x v="1"/>
    <n v="365000"/>
  </r>
  <r>
    <d v="2014-09-02T00:00:00"/>
    <x v="7"/>
    <x v="2"/>
    <n v="2902"/>
    <x v="1"/>
    <n v="460000"/>
    <x v="0"/>
    <x v="1"/>
    <n v="460000"/>
  </r>
  <r>
    <d v="2014-09-02T00:00:00"/>
    <x v="7"/>
    <x v="2"/>
    <n v="2904"/>
    <x v="1"/>
    <n v="512500"/>
    <x v="0"/>
    <x v="0"/>
    <n v="512500"/>
  </r>
  <r>
    <d v="2014-09-02T00:00:00"/>
    <x v="7"/>
    <x v="2"/>
    <n v="2913"/>
    <x v="1"/>
    <n v="561000"/>
    <x v="0"/>
    <x v="0"/>
    <n v="561000"/>
  </r>
  <r>
    <d v="2014-09-02T00:00:00"/>
    <x v="7"/>
    <x v="2"/>
    <n v="2602"/>
    <x v="0"/>
    <n v="631000"/>
    <x v="0"/>
    <x v="1"/>
    <n v="631000"/>
  </r>
  <r>
    <d v="2014-09-02T00:00:00"/>
    <x v="7"/>
    <x v="2"/>
    <n v="2604"/>
    <x v="0"/>
    <n v="720000"/>
    <x v="0"/>
    <x v="0"/>
    <n v="720000"/>
  </r>
  <r>
    <d v="2014-09-02T00:00:00"/>
    <x v="7"/>
    <x v="2"/>
    <n v="2611"/>
    <x v="0"/>
    <n v="826500"/>
    <x v="0"/>
    <x v="0"/>
    <n v="826500"/>
  </r>
  <r>
    <d v="2014-09-03T00:00:00"/>
    <x v="7"/>
    <x v="2"/>
    <n v="2913"/>
    <x v="1"/>
    <n v="409000"/>
    <x v="0"/>
    <x v="1"/>
    <n v="409000"/>
  </r>
  <r>
    <d v="2014-09-03T00:00:00"/>
    <x v="7"/>
    <x v="2"/>
    <n v="2903"/>
    <x v="1"/>
    <n v="494000"/>
    <x v="0"/>
    <x v="0"/>
    <n v="494000"/>
  </r>
  <r>
    <d v="2014-09-03T00:00:00"/>
    <x v="7"/>
    <x v="2"/>
    <n v="2617"/>
    <x v="0"/>
    <n v="554000"/>
    <x v="0"/>
    <x v="1"/>
    <n v="554000"/>
  </r>
  <r>
    <d v="2014-09-03T00:00:00"/>
    <x v="7"/>
    <x v="2"/>
    <n v="2611"/>
    <x v="0"/>
    <n v="615000"/>
    <x v="0"/>
    <x v="0"/>
    <n v="615000"/>
  </r>
  <r>
    <d v="2014-09-03T00:00:00"/>
    <x v="7"/>
    <x v="2"/>
    <n v="2911"/>
    <x v="1"/>
    <n v="670000"/>
    <x v="0"/>
    <x v="0"/>
    <n v="670000"/>
  </r>
  <r>
    <d v="2014-09-03T00:00:00"/>
    <x v="7"/>
    <x v="2"/>
    <n v="2612"/>
    <x v="0"/>
    <n v="700000"/>
    <x v="0"/>
    <x v="1"/>
    <n v="700000"/>
  </r>
  <r>
    <d v="2014-09-03T00:00:00"/>
    <x v="7"/>
    <x v="2"/>
    <n v="2617"/>
    <x v="0"/>
    <n v="735000"/>
    <x v="0"/>
    <x v="0"/>
    <n v="735000"/>
  </r>
  <r>
    <d v="2014-09-03T00:00:00"/>
    <x v="7"/>
    <x v="2"/>
    <n v="2604"/>
    <x v="0"/>
    <n v="1089000"/>
    <x v="0"/>
    <x v="0"/>
    <n v="1089000"/>
  </r>
  <r>
    <d v="2014-09-03T00:00:00"/>
    <x v="7"/>
    <x v="2"/>
    <n v="2602"/>
    <x v="0"/>
    <n v="285000"/>
    <x v="1"/>
    <x v="2"/>
    <n v="285000"/>
  </r>
  <r>
    <d v="2014-09-03T00:00:00"/>
    <x v="7"/>
    <x v="2"/>
    <n v="2606"/>
    <x v="0"/>
    <n v="287500"/>
    <x v="1"/>
    <x v="2"/>
    <n v="287500"/>
  </r>
  <r>
    <d v="2014-09-04T00:00:00"/>
    <x v="7"/>
    <x v="2"/>
    <n v="2615"/>
    <x v="0"/>
    <n v="395500"/>
    <x v="0"/>
    <x v="1"/>
    <n v="395500"/>
  </r>
  <r>
    <d v="2014-09-04T00:00:00"/>
    <x v="7"/>
    <x v="2"/>
    <n v="2615"/>
    <x v="0"/>
    <n v="420000"/>
    <x v="0"/>
    <x v="1"/>
    <n v="420000"/>
  </r>
  <r>
    <d v="2014-09-04T00:00:00"/>
    <x v="7"/>
    <x v="2"/>
    <n v="2615"/>
    <x v="0"/>
    <n v="447500"/>
    <x v="0"/>
    <x v="1"/>
    <n v="447500"/>
  </r>
  <r>
    <d v="2014-09-04T00:00:00"/>
    <x v="7"/>
    <x v="2"/>
    <n v="2904"/>
    <x v="1"/>
    <n v="452000"/>
    <x v="0"/>
    <x v="1"/>
    <n v="452000"/>
  </r>
  <r>
    <d v="2014-09-04T00:00:00"/>
    <x v="7"/>
    <x v="2"/>
    <n v="2604"/>
    <x v="0"/>
    <n v="510000"/>
    <x v="0"/>
    <x v="2"/>
    <n v="510000"/>
  </r>
  <r>
    <d v="2014-09-05T00:00:00"/>
    <x v="7"/>
    <x v="2"/>
    <n v="2905"/>
    <x v="1"/>
    <n v="460000"/>
    <x v="0"/>
    <x v="0"/>
    <n v="460000"/>
  </r>
  <r>
    <d v="2014-09-05T00:00:00"/>
    <x v="7"/>
    <x v="2"/>
    <n v="2615"/>
    <x v="0"/>
    <n v="462500"/>
    <x v="0"/>
    <x v="1"/>
    <n v="462500"/>
  </r>
  <r>
    <d v="2014-09-05T00:00:00"/>
    <x v="7"/>
    <x v="2"/>
    <n v="2617"/>
    <x v="0"/>
    <n v="516000"/>
    <x v="0"/>
    <x v="1"/>
    <n v="516000"/>
  </r>
  <r>
    <d v="2014-09-05T00:00:00"/>
    <x v="7"/>
    <x v="2"/>
    <n v="2617"/>
    <x v="0"/>
    <n v="535000"/>
    <x v="0"/>
    <x v="0"/>
    <n v="535000"/>
  </r>
  <r>
    <d v="2014-09-05T00:00:00"/>
    <x v="7"/>
    <x v="2"/>
    <n v="2902"/>
    <x v="1"/>
    <n v="555000"/>
    <x v="0"/>
    <x v="0"/>
    <n v="555000"/>
  </r>
  <r>
    <d v="2014-09-05T00:00:00"/>
    <x v="7"/>
    <x v="2"/>
    <n v="2914"/>
    <x v="1"/>
    <n v="721000"/>
    <x v="0"/>
    <x v="0"/>
    <n v="721000"/>
  </r>
  <r>
    <d v="2014-09-05T00:00:00"/>
    <x v="7"/>
    <x v="2"/>
    <n v="2605"/>
    <x v="0"/>
    <n v="790000"/>
    <x v="0"/>
    <x v="1"/>
    <n v="790000"/>
  </r>
  <r>
    <d v="2014-09-05T00:00:00"/>
    <x v="7"/>
    <x v="2"/>
    <n v="2612"/>
    <x v="0"/>
    <n v="840000"/>
    <x v="0"/>
    <x v="0"/>
    <n v="840000"/>
  </r>
  <r>
    <d v="2014-09-05T00:00:00"/>
    <x v="7"/>
    <x v="2"/>
    <n v="2617"/>
    <x v="0"/>
    <n v="925000"/>
    <x v="0"/>
    <x v="3"/>
    <n v="925000"/>
  </r>
  <r>
    <d v="2014-09-05T00:00:00"/>
    <x v="7"/>
    <x v="2"/>
    <n v="2611"/>
    <x v="0"/>
    <n v="930000"/>
    <x v="0"/>
    <x v="3"/>
    <n v="930000"/>
  </r>
  <r>
    <d v="2014-09-05T00:00:00"/>
    <x v="7"/>
    <x v="2"/>
    <n v="2612"/>
    <x v="0"/>
    <n v="940000"/>
    <x v="0"/>
    <x v="0"/>
    <n v="940000"/>
  </r>
  <r>
    <d v="2014-09-05T00:00:00"/>
    <x v="7"/>
    <x v="2"/>
    <n v="2606"/>
    <x v="0"/>
    <n v="296000"/>
    <x v="1"/>
    <x v="2"/>
    <n v="296000"/>
  </r>
  <r>
    <d v="2014-09-05T00:00:00"/>
    <x v="7"/>
    <x v="2"/>
    <n v="2601"/>
    <x v="0"/>
    <n v="505000"/>
    <x v="1"/>
    <x v="2"/>
    <n v="505000"/>
  </r>
  <r>
    <d v="2014-09-06T00:00:00"/>
    <x v="7"/>
    <x v="2"/>
    <n v="2615"/>
    <x v="0"/>
    <n v="362000"/>
    <x v="0"/>
    <x v="1"/>
    <n v="362000"/>
  </r>
  <r>
    <d v="2014-09-06T00:00:00"/>
    <x v="7"/>
    <x v="2"/>
    <n v="2902"/>
    <x v="1"/>
    <n v="394500"/>
    <x v="0"/>
    <x v="2"/>
    <n v="394500"/>
  </r>
  <r>
    <d v="2014-09-06T00:00:00"/>
    <x v="7"/>
    <x v="2"/>
    <n v="2905"/>
    <x v="1"/>
    <n v="405500"/>
    <x v="0"/>
    <x v="1"/>
    <n v="405500"/>
  </r>
  <r>
    <d v="2014-09-06T00:00:00"/>
    <x v="7"/>
    <x v="2"/>
    <n v="2913"/>
    <x v="1"/>
    <n v="436500"/>
    <x v="0"/>
    <x v="1"/>
    <n v="436500"/>
  </r>
  <r>
    <d v="2014-09-06T00:00:00"/>
    <x v="7"/>
    <x v="2"/>
    <n v="2615"/>
    <x v="0"/>
    <n v="500000"/>
    <x v="0"/>
    <x v="0"/>
    <n v="500000"/>
  </r>
  <r>
    <d v="2014-09-06T00:00:00"/>
    <x v="7"/>
    <x v="2"/>
    <n v="2611"/>
    <x v="0"/>
    <n v="526500"/>
    <x v="0"/>
    <x v="0"/>
    <n v="526500"/>
  </r>
  <r>
    <d v="2014-09-06T00:00:00"/>
    <x v="7"/>
    <x v="2"/>
    <n v="2602"/>
    <x v="0"/>
    <n v="566000"/>
    <x v="0"/>
    <x v="1"/>
    <n v="566000"/>
  </r>
  <r>
    <d v="2014-09-06T00:00:00"/>
    <x v="7"/>
    <x v="2"/>
    <n v="2605"/>
    <x v="0"/>
    <n v="650000"/>
    <x v="0"/>
    <x v="1"/>
    <n v="650000"/>
  </r>
  <r>
    <d v="2014-09-06T00:00:00"/>
    <x v="7"/>
    <x v="2"/>
    <n v="2602"/>
    <x v="0"/>
    <n v="750000"/>
    <x v="0"/>
    <x v="0"/>
    <n v="750000"/>
  </r>
  <r>
    <d v="2014-09-06T00:00:00"/>
    <x v="7"/>
    <x v="2"/>
    <n v="2913"/>
    <x v="1"/>
    <n v="872000"/>
    <x v="0"/>
    <x v="3"/>
    <n v="872000"/>
  </r>
  <r>
    <d v="2014-09-06T00:00:00"/>
    <x v="7"/>
    <x v="2"/>
    <n v="2612"/>
    <x v="0"/>
    <n v="917500"/>
    <x v="0"/>
    <x v="0"/>
    <n v="917500"/>
  </r>
  <r>
    <d v="2014-09-06T00:00:00"/>
    <x v="7"/>
    <x v="2"/>
    <n v="2603"/>
    <x v="0"/>
    <n v="980000"/>
    <x v="0"/>
    <x v="1"/>
    <n v="980000"/>
  </r>
  <r>
    <d v="2014-09-06T00:00:00"/>
    <x v="7"/>
    <x v="2"/>
    <n v="2604"/>
    <x v="0"/>
    <n v="1155000"/>
    <x v="0"/>
    <x v="0"/>
    <n v="1155000"/>
  </r>
  <r>
    <d v="2014-09-06T00:00:00"/>
    <x v="7"/>
    <x v="2"/>
    <n v="2612"/>
    <x v="0"/>
    <n v="1701000"/>
    <x v="0"/>
    <x v="3"/>
    <n v="1701000"/>
  </r>
  <r>
    <d v="2014-09-06T00:00:00"/>
    <x v="7"/>
    <x v="2"/>
    <n v="2603"/>
    <x v="0"/>
    <n v="675000"/>
    <x v="1"/>
    <x v="2"/>
    <n v="675000"/>
  </r>
  <r>
    <d v="2014-09-08T00:00:00"/>
    <x v="7"/>
    <x v="2"/>
    <n v="2905"/>
    <x v="1"/>
    <n v="390000"/>
    <x v="0"/>
    <x v="1"/>
    <n v="390000"/>
  </r>
  <r>
    <d v="2014-09-08T00:00:00"/>
    <x v="7"/>
    <x v="2"/>
    <n v="2905"/>
    <x v="1"/>
    <n v="410000"/>
    <x v="0"/>
    <x v="1"/>
    <n v="410000"/>
  </r>
  <r>
    <d v="2014-09-08T00:00:00"/>
    <x v="7"/>
    <x v="2"/>
    <n v="2906"/>
    <x v="1"/>
    <n v="427000"/>
    <x v="0"/>
    <x v="1"/>
    <n v="427000"/>
  </r>
  <r>
    <d v="2014-09-08T00:00:00"/>
    <x v="7"/>
    <x v="2"/>
    <n v="2905"/>
    <x v="1"/>
    <n v="459000"/>
    <x v="0"/>
    <x v="1"/>
    <n v="459000"/>
  </r>
  <r>
    <d v="2014-09-08T00:00:00"/>
    <x v="7"/>
    <x v="2"/>
    <n v="2905"/>
    <x v="1"/>
    <n v="475000"/>
    <x v="0"/>
    <x v="1"/>
    <n v="475000"/>
  </r>
  <r>
    <d v="2014-09-08T00:00:00"/>
    <x v="7"/>
    <x v="2"/>
    <n v="2904"/>
    <x v="1"/>
    <n v="490000"/>
    <x v="0"/>
    <x v="1"/>
    <n v="490000"/>
  </r>
  <r>
    <d v="2014-09-08T00:00:00"/>
    <x v="7"/>
    <x v="2"/>
    <n v="2615"/>
    <x v="0"/>
    <n v="560000"/>
    <x v="0"/>
    <x v="0"/>
    <n v="560000"/>
  </r>
  <r>
    <d v="2014-09-09T00:00:00"/>
    <x v="7"/>
    <x v="2"/>
    <n v="2615"/>
    <x v="0"/>
    <n v="460000"/>
    <x v="0"/>
    <x v="0"/>
    <n v="460000"/>
  </r>
  <r>
    <d v="2014-09-09T00:00:00"/>
    <x v="7"/>
    <x v="2"/>
    <n v="2903"/>
    <x v="1"/>
    <n v="465000"/>
    <x v="0"/>
    <x v="1"/>
    <n v="465000"/>
  </r>
  <r>
    <d v="2014-09-09T00:00:00"/>
    <x v="7"/>
    <x v="2"/>
    <n v="2911"/>
    <x v="1"/>
    <n v="820000"/>
    <x v="0"/>
    <x v="3"/>
    <n v="820000"/>
  </r>
  <r>
    <d v="2014-09-09T00:00:00"/>
    <x v="7"/>
    <x v="2"/>
    <n v="2607"/>
    <x v="0"/>
    <n v="270000"/>
    <x v="1"/>
    <x v="2"/>
    <n v="270000"/>
  </r>
  <r>
    <d v="2014-09-09T00:00:00"/>
    <x v="7"/>
    <x v="2"/>
    <n v="2602"/>
    <x v="0"/>
    <n v="420000"/>
    <x v="1"/>
    <x v="2"/>
    <n v="420000"/>
  </r>
  <r>
    <d v="2014-09-10T00:00:00"/>
    <x v="7"/>
    <x v="2"/>
    <n v="2615"/>
    <x v="0"/>
    <n v="405000"/>
    <x v="0"/>
    <x v="0"/>
    <n v="405000"/>
  </r>
  <r>
    <d v="2014-09-10T00:00:00"/>
    <x v="7"/>
    <x v="2"/>
    <n v="2905"/>
    <x v="1"/>
    <n v="410000"/>
    <x v="0"/>
    <x v="1"/>
    <n v="410000"/>
  </r>
  <r>
    <d v="2014-09-10T00:00:00"/>
    <x v="7"/>
    <x v="2"/>
    <n v="2913"/>
    <x v="1"/>
    <n v="412500"/>
    <x v="0"/>
    <x v="1"/>
    <n v="412500"/>
  </r>
  <r>
    <d v="2014-09-10T00:00:00"/>
    <x v="7"/>
    <x v="2"/>
    <n v="2914"/>
    <x v="1"/>
    <n v="518000"/>
    <x v="0"/>
    <x v="0"/>
    <n v="518000"/>
  </r>
  <r>
    <d v="2014-09-10T00:00:00"/>
    <x v="7"/>
    <x v="2"/>
    <n v="2913"/>
    <x v="1"/>
    <n v="530000"/>
    <x v="0"/>
    <x v="0"/>
    <n v="530000"/>
  </r>
  <r>
    <d v="2014-09-10T00:00:00"/>
    <x v="7"/>
    <x v="2"/>
    <n v="2611"/>
    <x v="0"/>
    <n v="560000"/>
    <x v="0"/>
    <x v="0"/>
    <n v="560000"/>
  </r>
  <r>
    <d v="2014-09-10T00:00:00"/>
    <x v="7"/>
    <x v="2"/>
    <n v="2617"/>
    <x v="0"/>
    <n v="570000"/>
    <x v="0"/>
    <x v="0"/>
    <n v="570000"/>
  </r>
  <r>
    <d v="2014-09-10T00:00:00"/>
    <x v="7"/>
    <x v="2"/>
    <n v="2600"/>
    <x v="0"/>
    <n v="790000"/>
    <x v="0"/>
    <x v="0"/>
    <n v="790000"/>
  </r>
  <r>
    <d v="2014-09-10T00:00:00"/>
    <x v="7"/>
    <x v="2"/>
    <n v="2611"/>
    <x v="0"/>
    <n v="885000"/>
    <x v="0"/>
    <x v="0"/>
    <n v="885000"/>
  </r>
  <r>
    <d v="2014-09-11T00:00:00"/>
    <x v="7"/>
    <x v="2"/>
    <n v="2905"/>
    <x v="1"/>
    <n v="455100"/>
    <x v="0"/>
    <x v="1"/>
    <n v="455100"/>
  </r>
  <r>
    <d v="2014-09-11T00:00:00"/>
    <x v="7"/>
    <x v="2"/>
    <n v="2902"/>
    <x v="1"/>
    <n v="475000"/>
    <x v="0"/>
    <x v="1"/>
    <n v="475000"/>
  </r>
  <r>
    <d v="2014-09-11T00:00:00"/>
    <x v="7"/>
    <x v="2"/>
    <n v="2604"/>
    <x v="0"/>
    <n v="510000"/>
    <x v="0"/>
    <x v="1"/>
    <n v="510000"/>
  </r>
  <r>
    <d v="2014-09-11T00:00:00"/>
    <x v="7"/>
    <x v="2"/>
    <n v="2914"/>
    <x v="1"/>
    <n v="545000"/>
    <x v="0"/>
    <x v="0"/>
    <n v="545000"/>
  </r>
  <r>
    <d v="2014-09-11T00:00:00"/>
    <x v="7"/>
    <x v="2"/>
    <n v="2906"/>
    <x v="1"/>
    <n v="552250"/>
    <x v="0"/>
    <x v="0"/>
    <n v="552250"/>
  </r>
  <r>
    <d v="2014-09-12T00:00:00"/>
    <x v="7"/>
    <x v="2"/>
    <n v="2615"/>
    <x v="0"/>
    <n v="350000"/>
    <x v="0"/>
    <x v="1"/>
    <n v="350000"/>
  </r>
  <r>
    <d v="2014-09-12T00:00:00"/>
    <x v="7"/>
    <x v="2"/>
    <n v="2902"/>
    <x v="1"/>
    <n v="399000"/>
    <x v="0"/>
    <x v="1"/>
    <n v="399000"/>
  </r>
  <r>
    <d v="2014-09-12T00:00:00"/>
    <x v="7"/>
    <x v="2"/>
    <n v="2904"/>
    <x v="1"/>
    <n v="433000"/>
    <x v="0"/>
    <x v="1"/>
    <n v="433000"/>
  </r>
  <r>
    <d v="2014-09-12T00:00:00"/>
    <x v="7"/>
    <x v="2"/>
    <n v="2906"/>
    <x v="1"/>
    <n v="460000"/>
    <x v="0"/>
    <x v="0"/>
    <n v="460000"/>
  </r>
  <r>
    <d v="2014-09-12T00:00:00"/>
    <x v="7"/>
    <x v="2"/>
    <n v="2614"/>
    <x v="0"/>
    <n v="505000"/>
    <x v="0"/>
    <x v="1"/>
    <n v="505000"/>
  </r>
  <r>
    <d v="2014-09-12T00:00:00"/>
    <x v="7"/>
    <x v="2"/>
    <n v="2614"/>
    <x v="0"/>
    <n v="586000"/>
    <x v="0"/>
    <x v="1"/>
    <n v="586000"/>
  </r>
  <r>
    <d v="2014-09-12T00:00:00"/>
    <x v="7"/>
    <x v="2"/>
    <n v="2606"/>
    <x v="0"/>
    <n v="610000"/>
    <x v="0"/>
    <x v="0"/>
    <n v="610000"/>
  </r>
  <r>
    <d v="2014-09-12T00:00:00"/>
    <x v="7"/>
    <x v="2"/>
    <n v="2607"/>
    <x v="0"/>
    <n v="650000"/>
    <x v="0"/>
    <x v="0"/>
    <n v="650000"/>
  </r>
  <r>
    <d v="2014-09-12T00:00:00"/>
    <x v="7"/>
    <x v="2"/>
    <n v="2904"/>
    <x v="1"/>
    <n v="651000"/>
    <x v="0"/>
    <x v="3"/>
    <n v="651000"/>
  </r>
  <r>
    <d v="2014-09-12T00:00:00"/>
    <x v="7"/>
    <x v="2"/>
    <n v="2914"/>
    <x v="1"/>
    <n v="700000"/>
    <x v="0"/>
    <x v="0"/>
    <n v="700000"/>
  </r>
  <r>
    <d v="2014-09-12T00:00:00"/>
    <x v="7"/>
    <x v="2"/>
    <n v="2611"/>
    <x v="0"/>
    <n v="725000"/>
    <x v="0"/>
    <x v="0"/>
    <n v="725000"/>
  </r>
  <r>
    <d v="2014-09-12T00:00:00"/>
    <x v="7"/>
    <x v="2"/>
    <n v="2612"/>
    <x v="0"/>
    <n v="345000"/>
    <x v="1"/>
    <x v="4"/>
    <n v="345000"/>
  </r>
  <r>
    <d v="2014-09-13T00:00:00"/>
    <x v="7"/>
    <x v="2"/>
    <n v="2615"/>
    <x v="0"/>
    <n v="596000"/>
    <x v="0"/>
    <x v="0"/>
    <n v="596000"/>
  </r>
  <r>
    <d v="2014-09-13T00:00:00"/>
    <x v="7"/>
    <x v="2"/>
    <n v="2615"/>
    <x v="0"/>
    <n v="602000"/>
    <x v="0"/>
    <x v="0"/>
    <n v="602000"/>
  </r>
  <r>
    <d v="2014-09-13T00:00:00"/>
    <x v="7"/>
    <x v="2"/>
    <n v="2604"/>
    <x v="0"/>
    <n v="620000"/>
    <x v="0"/>
    <x v="1"/>
    <n v="620000"/>
  </r>
  <r>
    <d v="2014-09-13T00:00:00"/>
    <x v="7"/>
    <x v="2"/>
    <n v="2914"/>
    <x v="1"/>
    <n v="671000"/>
    <x v="0"/>
    <x v="3"/>
    <n v="671000"/>
  </r>
  <r>
    <d v="2014-09-13T00:00:00"/>
    <x v="7"/>
    <x v="2"/>
    <n v="2614"/>
    <x v="0"/>
    <n v="675000"/>
    <x v="0"/>
    <x v="0"/>
    <n v="675000"/>
  </r>
  <r>
    <d v="2014-09-13T00:00:00"/>
    <x v="7"/>
    <x v="2"/>
    <n v="2612"/>
    <x v="0"/>
    <n v="720000"/>
    <x v="0"/>
    <x v="0"/>
    <n v="720000"/>
  </r>
  <r>
    <d v="2014-09-13T00:00:00"/>
    <x v="7"/>
    <x v="2"/>
    <n v="2607"/>
    <x v="0"/>
    <n v="900000"/>
    <x v="0"/>
    <x v="0"/>
    <n v="900000"/>
  </r>
  <r>
    <d v="2014-09-13T00:00:00"/>
    <x v="7"/>
    <x v="2"/>
    <n v="2605"/>
    <x v="0"/>
    <n v="970000"/>
    <x v="0"/>
    <x v="1"/>
    <n v="970000"/>
  </r>
  <r>
    <d v="2014-09-13T00:00:00"/>
    <x v="7"/>
    <x v="2"/>
    <n v="2600"/>
    <x v="0"/>
    <n v="1260000"/>
    <x v="0"/>
    <x v="3"/>
    <n v="1260000"/>
  </r>
  <r>
    <d v="2014-09-13T00:00:00"/>
    <x v="7"/>
    <x v="2"/>
    <n v="2605"/>
    <x v="0"/>
    <n v="1290000"/>
    <x v="0"/>
    <x v="0"/>
    <n v="1290000"/>
  </r>
  <r>
    <d v="2014-09-13T00:00:00"/>
    <x v="7"/>
    <x v="2"/>
    <n v="2605"/>
    <x v="0"/>
    <n v="1297500"/>
    <x v="0"/>
    <x v="3"/>
    <n v="1297500"/>
  </r>
  <r>
    <d v="2014-09-15T00:00:00"/>
    <x v="7"/>
    <x v="2"/>
    <n v="2905"/>
    <x v="1"/>
    <n v="429000"/>
    <x v="0"/>
    <x v="0"/>
    <n v="429000"/>
  </r>
  <r>
    <d v="2014-09-15T00:00:00"/>
    <x v="7"/>
    <x v="2"/>
    <n v="2615"/>
    <x v="0"/>
    <n v="457500"/>
    <x v="0"/>
    <x v="1"/>
    <n v="457500"/>
  </r>
  <r>
    <d v="2014-09-15T00:00:00"/>
    <x v="7"/>
    <x v="2"/>
    <n v="2904"/>
    <x v="1"/>
    <n v="465000"/>
    <x v="0"/>
    <x v="1"/>
    <n v="465000"/>
  </r>
  <r>
    <d v="2014-09-15T00:00:00"/>
    <x v="7"/>
    <x v="2"/>
    <n v="2905"/>
    <x v="1"/>
    <n v="475000"/>
    <x v="0"/>
    <x v="0"/>
    <n v="475000"/>
  </r>
  <r>
    <d v="2014-09-15T00:00:00"/>
    <x v="7"/>
    <x v="2"/>
    <n v="2914"/>
    <x v="1"/>
    <n v="518000"/>
    <x v="0"/>
    <x v="0"/>
    <n v="518000"/>
  </r>
  <r>
    <d v="2014-09-15T00:00:00"/>
    <x v="7"/>
    <x v="2"/>
    <n v="2906"/>
    <x v="1"/>
    <n v="535000"/>
    <x v="0"/>
    <x v="0"/>
    <n v="535000"/>
  </r>
  <r>
    <d v="2014-09-15T00:00:00"/>
    <x v="7"/>
    <x v="2"/>
    <n v="2611"/>
    <x v="0"/>
    <n v="585000"/>
    <x v="0"/>
    <x v="0"/>
    <n v="585000"/>
  </r>
  <r>
    <d v="2014-09-15T00:00:00"/>
    <x v="7"/>
    <x v="2"/>
    <n v="2602"/>
    <x v="0"/>
    <n v="336000"/>
    <x v="1"/>
    <x v="2"/>
    <n v="336000"/>
  </r>
  <r>
    <d v="2014-09-15T00:00:00"/>
    <x v="7"/>
    <x v="2"/>
    <n v="2913"/>
    <x v="1"/>
    <n v="337000"/>
    <x v="1"/>
    <x v="2"/>
    <n v="337000"/>
  </r>
  <r>
    <d v="2014-09-16T00:00:00"/>
    <x v="7"/>
    <x v="2"/>
    <n v="2903"/>
    <x v="1"/>
    <n v="360000"/>
    <x v="0"/>
    <x v="2"/>
    <n v="360000"/>
  </r>
  <r>
    <d v="2014-09-16T00:00:00"/>
    <x v="7"/>
    <x v="2"/>
    <n v="2611"/>
    <x v="0"/>
    <n v="381000"/>
    <x v="0"/>
    <x v="0"/>
    <n v="381000"/>
  </r>
  <r>
    <d v="2014-09-16T00:00:00"/>
    <x v="7"/>
    <x v="2"/>
    <n v="2615"/>
    <x v="0"/>
    <n v="384500"/>
    <x v="0"/>
    <x v="1"/>
    <n v="384500"/>
  </r>
  <r>
    <d v="2014-09-16T00:00:00"/>
    <x v="7"/>
    <x v="2"/>
    <n v="2615"/>
    <x v="0"/>
    <n v="432500"/>
    <x v="0"/>
    <x v="0"/>
    <n v="432500"/>
  </r>
  <r>
    <d v="2014-09-16T00:00:00"/>
    <x v="7"/>
    <x v="2"/>
    <n v="2913"/>
    <x v="1"/>
    <n v="525000"/>
    <x v="0"/>
    <x v="0"/>
    <n v="525000"/>
  </r>
  <r>
    <d v="2014-09-16T00:00:00"/>
    <x v="7"/>
    <x v="2"/>
    <n v="2903"/>
    <x v="1"/>
    <n v="545000"/>
    <x v="0"/>
    <x v="0"/>
    <n v="545000"/>
  </r>
  <r>
    <d v="2014-09-16T00:00:00"/>
    <x v="7"/>
    <x v="2"/>
    <n v="2904"/>
    <x v="1"/>
    <n v="648000"/>
    <x v="0"/>
    <x v="0"/>
    <n v="648000"/>
  </r>
  <r>
    <d v="2014-09-16T00:00:00"/>
    <x v="7"/>
    <x v="2"/>
    <n v="2914"/>
    <x v="1"/>
    <n v="650000"/>
    <x v="0"/>
    <x v="0"/>
    <n v="650000"/>
  </r>
  <r>
    <d v="2014-09-16T00:00:00"/>
    <x v="7"/>
    <x v="2"/>
    <n v="2617"/>
    <x v="0"/>
    <n v="300000"/>
    <x v="1"/>
    <x v="4"/>
    <n v="300000"/>
  </r>
  <r>
    <d v="2014-09-17T00:00:00"/>
    <x v="7"/>
    <x v="2"/>
    <n v="2615"/>
    <x v="0"/>
    <n v="405000"/>
    <x v="0"/>
    <x v="1"/>
    <n v="405000"/>
  </r>
  <r>
    <d v="2014-09-17T00:00:00"/>
    <x v="7"/>
    <x v="2"/>
    <n v="2615"/>
    <x v="0"/>
    <n v="467000"/>
    <x v="0"/>
    <x v="0"/>
    <n v="467000"/>
  </r>
  <r>
    <d v="2014-09-17T00:00:00"/>
    <x v="7"/>
    <x v="2"/>
    <n v="2913"/>
    <x v="1"/>
    <n v="670000"/>
    <x v="0"/>
    <x v="0"/>
    <n v="670000"/>
  </r>
  <r>
    <d v="2014-09-17T00:00:00"/>
    <x v="7"/>
    <x v="2"/>
    <n v="2602"/>
    <x v="0"/>
    <n v="716000"/>
    <x v="0"/>
    <x v="1"/>
    <n v="716000"/>
  </r>
  <r>
    <d v="2014-09-17T00:00:00"/>
    <x v="7"/>
    <x v="2"/>
    <n v="2602"/>
    <x v="0"/>
    <n v="862000"/>
    <x v="0"/>
    <x v="0"/>
    <n v="862000"/>
  </r>
  <r>
    <d v="2014-09-17T00:00:00"/>
    <x v="7"/>
    <x v="2"/>
    <n v="2617"/>
    <x v="0"/>
    <n v="276000"/>
    <x v="1"/>
    <x v="4"/>
    <n v="276000"/>
  </r>
  <r>
    <d v="2014-09-17T00:00:00"/>
    <x v="7"/>
    <x v="2"/>
    <n v="2612"/>
    <x v="0"/>
    <n v="449000"/>
    <x v="1"/>
    <x v="1"/>
    <n v="449000"/>
  </r>
  <r>
    <d v="2014-09-17T00:00:00"/>
    <x v="7"/>
    <x v="2"/>
    <n v="2606"/>
    <x v="0"/>
    <n v="648000"/>
    <x v="1"/>
    <x v="1"/>
    <n v="648000"/>
  </r>
  <r>
    <d v="2014-09-18T00:00:00"/>
    <x v="7"/>
    <x v="2"/>
    <n v="2913"/>
    <x v="1"/>
    <n v="385000"/>
    <x v="0"/>
    <x v="1"/>
    <n v="385000"/>
  </r>
  <r>
    <d v="2014-09-18T00:00:00"/>
    <x v="7"/>
    <x v="2"/>
    <n v="2615"/>
    <x v="0"/>
    <n v="427500"/>
    <x v="0"/>
    <x v="1"/>
    <n v="427500"/>
  </r>
  <r>
    <d v="2014-09-18T00:00:00"/>
    <x v="7"/>
    <x v="2"/>
    <n v="2614"/>
    <x v="0"/>
    <n v="460000"/>
    <x v="0"/>
    <x v="1"/>
    <n v="460000"/>
  </r>
  <r>
    <d v="2014-09-18T00:00:00"/>
    <x v="7"/>
    <x v="2"/>
    <n v="2617"/>
    <x v="0"/>
    <n v="496000"/>
    <x v="0"/>
    <x v="1"/>
    <n v="496000"/>
  </r>
  <r>
    <d v="2014-09-18T00:00:00"/>
    <x v="7"/>
    <x v="2"/>
    <n v="2913"/>
    <x v="1"/>
    <n v="505000"/>
    <x v="0"/>
    <x v="0"/>
    <n v="505000"/>
  </r>
  <r>
    <d v="2014-09-18T00:00:00"/>
    <x v="7"/>
    <x v="2"/>
    <n v="2602"/>
    <x v="0"/>
    <n v="552000"/>
    <x v="0"/>
    <x v="1"/>
    <n v="552000"/>
  </r>
  <r>
    <d v="2014-09-18T00:00:00"/>
    <x v="7"/>
    <x v="2"/>
    <n v="2611"/>
    <x v="0"/>
    <n v="570000"/>
    <x v="0"/>
    <x v="1"/>
    <n v="570000"/>
  </r>
  <r>
    <d v="2014-09-18T00:00:00"/>
    <x v="7"/>
    <x v="2"/>
    <n v="2914"/>
    <x v="1"/>
    <n v="600000"/>
    <x v="0"/>
    <x v="0"/>
    <n v="600000"/>
  </r>
  <r>
    <d v="2014-09-18T00:00:00"/>
    <x v="7"/>
    <x v="2"/>
    <n v="2606"/>
    <x v="0"/>
    <n v="785000"/>
    <x v="0"/>
    <x v="0"/>
    <n v="785000"/>
  </r>
  <r>
    <d v="2014-09-18T00:00:00"/>
    <x v="7"/>
    <x v="2"/>
    <n v="2602"/>
    <x v="0"/>
    <n v="798000"/>
    <x v="0"/>
    <x v="0"/>
    <n v="798000"/>
  </r>
  <r>
    <d v="2014-09-18T00:00:00"/>
    <x v="7"/>
    <x v="2"/>
    <n v="2600"/>
    <x v="0"/>
    <n v="891000"/>
    <x v="0"/>
    <x v="0"/>
    <n v="891000"/>
  </r>
  <r>
    <d v="2014-09-18T00:00:00"/>
    <x v="7"/>
    <x v="2"/>
    <n v="2600"/>
    <x v="0"/>
    <n v="1370000"/>
    <x v="0"/>
    <x v="3"/>
    <n v="1370000"/>
  </r>
  <r>
    <d v="2014-09-18T00:00:00"/>
    <x v="7"/>
    <x v="2"/>
    <n v="2612"/>
    <x v="0"/>
    <n v="400000"/>
    <x v="1"/>
    <x v="2"/>
    <n v="400000"/>
  </r>
  <r>
    <d v="2014-09-19T00:00:00"/>
    <x v="7"/>
    <x v="2"/>
    <n v="2605"/>
    <x v="0"/>
    <n v="272500"/>
    <x v="0"/>
    <x v="4"/>
    <n v="272500"/>
  </r>
  <r>
    <d v="2014-09-19T00:00:00"/>
    <x v="7"/>
    <x v="2"/>
    <n v="2913"/>
    <x v="1"/>
    <n v="360000"/>
    <x v="0"/>
    <x v="1"/>
    <n v="360000"/>
  </r>
  <r>
    <d v="2014-09-19T00:00:00"/>
    <x v="7"/>
    <x v="2"/>
    <n v="2913"/>
    <x v="1"/>
    <n v="421000"/>
    <x v="0"/>
    <x v="1"/>
    <n v="421000"/>
  </r>
  <r>
    <d v="2014-09-19T00:00:00"/>
    <x v="7"/>
    <x v="2"/>
    <n v="2615"/>
    <x v="0"/>
    <n v="456000"/>
    <x v="0"/>
    <x v="1"/>
    <n v="456000"/>
  </r>
  <r>
    <d v="2014-09-19T00:00:00"/>
    <x v="7"/>
    <x v="2"/>
    <n v="2905"/>
    <x v="1"/>
    <n v="470000"/>
    <x v="0"/>
    <x v="1"/>
    <n v="470000"/>
  </r>
  <r>
    <d v="2014-09-19T00:00:00"/>
    <x v="7"/>
    <x v="2"/>
    <n v="2615"/>
    <x v="0"/>
    <n v="475000"/>
    <x v="0"/>
    <x v="1"/>
    <n v="475000"/>
  </r>
  <r>
    <d v="2014-09-19T00:00:00"/>
    <x v="7"/>
    <x v="2"/>
    <n v="2617"/>
    <x v="0"/>
    <n v="555000"/>
    <x v="0"/>
    <x v="0"/>
    <n v="555000"/>
  </r>
  <r>
    <d v="2014-09-19T00:00:00"/>
    <x v="7"/>
    <x v="2"/>
    <n v="2602"/>
    <x v="0"/>
    <n v="645000"/>
    <x v="0"/>
    <x v="0"/>
    <n v="645000"/>
  </r>
  <r>
    <d v="2014-09-19T00:00:00"/>
    <x v="7"/>
    <x v="2"/>
    <n v="2605"/>
    <x v="0"/>
    <n v="1025000"/>
    <x v="0"/>
    <x v="3"/>
    <n v="1025000"/>
  </r>
  <r>
    <d v="2014-09-20T00:00:00"/>
    <x v="7"/>
    <x v="2"/>
    <n v="2614"/>
    <x v="0"/>
    <n v="415000"/>
    <x v="0"/>
    <x v="0"/>
    <n v="415000"/>
  </r>
  <r>
    <d v="2014-09-20T00:00:00"/>
    <x v="7"/>
    <x v="2"/>
    <n v="2615"/>
    <x v="0"/>
    <n v="422000"/>
    <x v="0"/>
    <x v="1"/>
    <n v="422000"/>
  </r>
  <r>
    <d v="2014-09-20T00:00:00"/>
    <x v="7"/>
    <x v="2"/>
    <n v="2904"/>
    <x v="1"/>
    <n v="530000"/>
    <x v="0"/>
    <x v="0"/>
    <n v="530000"/>
  </r>
  <r>
    <d v="2014-09-20T00:00:00"/>
    <x v="7"/>
    <x v="2"/>
    <n v="2902"/>
    <x v="1"/>
    <n v="562000"/>
    <x v="0"/>
    <x v="0"/>
    <n v="562000"/>
  </r>
  <r>
    <d v="2014-09-20T00:00:00"/>
    <x v="7"/>
    <x v="2"/>
    <n v="2615"/>
    <x v="0"/>
    <n v="570000"/>
    <x v="0"/>
    <x v="3"/>
    <n v="570000"/>
  </r>
  <r>
    <d v="2014-09-20T00:00:00"/>
    <x v="7"/>
    <x v="2"/>
    <n v="2902"/>
    <x v="1"/>
    <n v="690000"/>
    <x v="0"/>
    <x v="3"/>
    <n v="690000"/>
  </r>
  <r>
    <d v="2014-09-20T00:00:00"/>
    <x v="7"/>
    <x v="2"/>
    <n v="2904"/>
    <x v="1"/>
    <n v="725000"/>
    <x v="0"/>
    <x v="0"/>
    <n v="725000"/>
  </r>
  <r>
    <d v="2014-09-20T00:00:00"/>
    <x v="7"/>
    <x v="2"/>
    <n v="2602"/>
    <x v="0"/>
    <n v="740000"/>
    <x v="0"/>
    <x v="1"/>
    <n v="740000"/>
  </r>
  <r>
    <d v="2014-09-20T00:00:00"/>
    <x v="7"/>
    <x v="2"/>
    <n v="2607"/>
    <x v="0"/>
    <n v="768500"/>
    <x v="0"/>
    <x v="3"/>
    <n v="768500"/>
  </r>
  <r>
    <d v="2014-09-20T00:00:00"/>
    <x v="7"/>
    <x v="2"/>
    <n v="2614"/>
    <x v="0"/>
    <n v="776000"/>
    <x v="0"/>
    <x v="0"/>
    <n v="776000"/>
  </r>
  <r>
    <d v="2014-09-20T00:00:00"/>
    <x v="7"/>
    <x v="2"/>
    <n v="2600"/>
    <x v="0"/>
    <n v="836000"/>
    <x v="0"/>
    <x v="0"/>
    <n v="836000"/>
  </r>
  <r>
    <d v="2014-09-20T00:00:00"/>
    <x v="7"/>
    <x v="2"/>
    <n v="2612"/>
    <x v="0"/>
    <n v="985000"/>
    <x v="0"/>
    <x v="1"/>
    <n v="985000"/>
  </r>
  <r>
    <d v="2014-09-20T00:00:00"/>
    <x v="7"/>
    <x v="2"/>
    <n v="2612"/>
    <x v="0"/>
    <n v="1020000"/>
    <x v="0"/>
    <x v="4"/>
    <n v="1020000"/>
  </r>
  <r>
    <d v="2014-09-20T00:00:00"/>
    <x v="7"/>
    <x v="2"/>
    <n v="2600"/>
    <x v="0"/>
    <n v="1245000"/>
    <x v="0"/>
    <x v="0"/>
    <n v="1245000"/>
  </r>
  <r>
    <d v="2014-09-20T00:00:00"/>
    <x v="7"/>
    <x v="2"/>
    <n v="2603"/>
    <x v="0"/>
    <n v="1400000"/>
    <x v="0"/>
    <x v="0"/>
    <n v="1400000"/>
  </r>
  <r>
    <d v="2014-09-20T00:00:00"/>
    <x v="7"/>
    <x v="2"/>
    <n v="2612"/>
    <x v="0"/>
    <n v="1510000"/>
    <x v="0"/>
    <x v="0"/>
    <n v="1510000"/>
  </r>
  <r>
    <d v="2014-09-20T00:00:00"/>
    <x v="7"/>
    <x v="2"/>
    <n v="2603"/>
    <x v="0"/>
    <n v="2080000"/>
    <x v="0"/>
    <x v="3"/>
    <n v="2080000"/>
  </r>
  <r>
    <d v="2014-09-20T00:00:00"/>
    <x v="7"/>
    <x v="2"/>
    <n v="2601"/>
    <x v="0"/>
    <n v="935000"/>
    <x v="1"/>
    <x v="1"/>
    <n v="935000"/>
  </r>
  <r>
    <d v="2014-09-22T00:00:00"/>
    <x v="7"/>
    <x v="2"/>
    <n v="2611"/>
    <x v="0"/>
    <n v="297000"/>
    <x v="0"/>
    <x v="2"/>
    <n v="297000"/>
  </r>
  <r>
    <d v="2014-09-22T00:00:00"/>
    <x v="7"/>
    <x v="2"/>
    <n v="2902"/>
    <x v="1"/>
    <n v="445000"/>
    <x v="0"/>
    <x v="1"/>
    <n v="445000"/>
  </r>
  <r>
    <d v="2014-09-22T00:00:00"/>
    <x v="7"/>
    <x v="2"/>
    <n v="2615"/>
    <x v="0"/>
    <n v="467500"/>
    <x v="0"/>
    <x v="1"/>
    <n v="467500"/>
  </r>
  <r>
    <d v="2014-09-22T00:00:00"/>
    <x v="7"/>
    <x v="2"/>
    <n v="2902"/>
    <x v="1"/>
    <n v="490000"/>
    <x v="0"/>
    <x v="0"/>
    <n v="490000"/>
  </r>
  <r>
    <d v="2014-09-22T00:00:00"/>
    <x v="7"/>
    <x v="2"/>
    <n v="2914"/>
    <x v="1"/>
    <n v="525000"/>
    <x v="0"/>
    <x v="1"/>
    <n v="525000"/>
  </r>
  <r>
    <d v="2014-09-22T00:00:00"/>
    <x v="7"/>
    <x v="2"/>
    <n v="2913"/>
    <x v="1"/>
    <n v="550000"/>
    <x v="0"/>
    <x v="0"/>
    <n v="550000"/>
  </r>
  <r>
    <d v="2014-09-22T00:00:00"/>
    <x v="7"/>
    <x v="2"/>
    <n v="2615"/>
    <x v="0"/>
    <n v="589000"/>
    <x v="0"/>
    <x v="0"/>
    <n v="589000"/>
  </r>
  <r>
    <d v="2014-09-22T00:00:00"/>
    <x v="7"/>
    <x v="2"/>
    <n v="2912"/>
    <x v="1"/>
    <n v="730000"/>
    <x v="0"/>
    <x v="3"/>
    <n v="730000"/>
  </r>
  <r>
    <d v="2014-09-22T00:00:00"/>
    <x v="7"/>
    <x v="2"/>
    <n v="2602"/>
    <x v="0"/>
    <n v="279950"/>
    <x v="1"/>
    <x v="4"/>
    <n v="279950"/>
  </r>
  <r>
    <d v="2014-09-22T00:00:00"/>
    <x v="7"/>
    <x v="2"/>
    <n v="2604"/>
    <x v="0"/>
    <n v="492500"/>
    <x v="1"/>
    <x v="4"/>
    <n v="492500"/>
  </r>
  <r>
    <d v="2014-09-23T00:00:00"/>
    <x v="7"/>
    <x v="2"/>
    <n v="2615"/>
    <x v="0"/>
    <n v="358000"/>
    <x v="0"/>
    <x v="1"/>
    <n v="358000"/>
  </r>
  <r>
    <d v="2014-09-23T00:00:00"/>
    <x v="7"/>
    <x v="2"/>
    <n v="2615"/>
    <x v="0"/>
    <n v="440000"/>
    <x v="0"/>
    <x v="1"/>
    <n v="440000"/>
  </r>
  <r>
    <d v="2014-09-23T00:00:00"/>
    <x v="7"/>
    <x v="2"/>
    <n v="2902"/>
    <x v="1"/>
    <n v="447500"/>
    <x v="0"/>
    <x v="1"/>
    <n v="447500"/>
  </r>
  <r>
    <d v="2014-09-23T00:00:00"/>
    <x v="7"/>
    <x v="2"/>
    <n v="2611"/>
    <x v="0"/>
    <n v="635000"/>
    <x v="0"/>
    <x v="0"/>
    <n v="635000"/>
  </r>
  <r>
    <d v="2014-09-24T00:00:00"/>
    <x v="7"/>
    <x v="2"/>
    <n v="2905"/>
    <x v="1"/>
    <n v="407500"/>
    <x v="0"/>
    <x v="1"/>
    <n v="407500"/>
  </r>
  <r>
    <d v="2014-09-24T00:00:00"/>
    <x v="7"/>
    <x v="2"/>
    <n v="2607"/>
    <x v="0"/>
    <n v="479000"/>
    <x v="0"/>
    <x v="1"/>
    <n v="479000"/>
  </r>
  <r>
    <d v="2014-09-24T00:00:00"/>
    <x v="7"/>
    <x v="2"/>
    <n v="2913"/>
    <x v="1"/>
    <n v="545000"/>
    <x v="0"/>
    <x v="0"/>
    <n v="545000"/>
  </r>
  <r>
    <d v="2014-09-24T00:00:00"/>
    <x v="7"/>
    <x v="2"/>
    <n v="2602"/>
    <x v="0"/>
    <n v="650000"/>
    <x v="0"/>
    <x v="1"/>
    <n v="650000"/>
  </r>
  <r>
    <d v="2014-09-24T00:00:00"/>
    <x v="7"/>
    <x v="2"/>
    <n v="2602"/>
    <x v="0"/>
    <n v="651000"/>
    <x v="0"/>
    <x v="1"/>
    <n v="651000"/>
  </r>
  <r>
    <d v="2014-09-24T00:00:00"/>
    <x v="7"/>
    <x v="2"/>
    <n v="2600"/>
    <x v="0"/>
    <n v="685000"/>
    <x v="0"/>
    <x v="1"/>
    <n v="685000"/>
  </r>
  <r>
    <d v="2014-09-24T00:00:00"/>
    <x v="7"/>
    <x v="2"/>
    <n v="2603"/>
    <x v="0"/>
    <n v="906000"/>
    <x v="0"/>
    <x v="1"/>
    <n v="906000"/>
  </r>
  <r>
    <d v="2014-09-25T00:00:00"/>
    <x v="7"/>
    <x v="2"/>
    <n v="2905"/>
    <x v="1"/>
    <n v="360000"/>
    <x v="0"/>
    <x v="1"/>
    <n v="360000"/>
  </r>
  <r>
    <d v="2014-09-25T00:00:00"/>
    <x v="7"/>
    <x v="2"/>
    <n v="2913"/>
    <x v="1"/>
    <n v="380000"/>
    <x v="0"/>
    <x v="1"/>
    <n v="380000"/>
  </r>
  <r>
    <d v="2014-09-25T00:00:00"/>
    <x v="7"/>
    <x v="2"/>
    <n v="2615"/>
    <x v="0"/>
    <n v="436000"/>
    <x v="0"/>
    <x v="1"/>
    <n v="436000"/>
  </r>
  <r>
    <d v="2014-09-25T00:00:00"/>
    <x v="7"/>
    <x v="2"/>
    <n v="2615"/>
    <x v="0"/>
    <n v="555000"/>
    <x v="0"/>
    <x v="3"/>
    <n v="555000"/>
  </r>
  <r>
    <d v="2014-09-25T00:00:00"/>
    <x v="7"/>
    <x v="2"/>
    <n v="2617"/>
    <x v="0"/>
    <n v="555000"/>
    <x v="0"/>
    <x v="0"/>
    <n v="555000"/>
  </r>
  <r>
    <d v="2014-09-25T00:00:00"/>
    <x v="7"/>
    <x v="2"/>
    <n v="2604"/>
    <x v="0"/>
    <n v="590000"/>
    <x v="0"/>
    <x v="2"/>
    <n v="590000"/>
  </r>
  <r>
    <d v="2014-09-25T00:00:00"/>
    <x v="7"/>
    <x v="2"/>
    <n v="2602"/>
    <x v="0"/>
    <n v="785000"/>
    <x v="0"/>
    <x v="1"/>
    <n v="785000"/>
  </r>
  <r>
    <d v="2014-09-25T00:00:00"/>
    <x v="7"/>
    <x v="2"/>
    <n v="2602"/>
    <x v="0"/>
    <n v="925000"/>
    <x v="0"/>
    <x v="0"/>
    <n v="925000"/>
  </r>
  <r>
    <d v="2014-09-25T00:00:00"/>
    <x v="7"/>
    <x v="2"/>
    <n v="2903"/>
    <x v="1"/>
    <n v="334000"/>
    <x v="1"/>
    <x v="2"/>
    <n v="334000"/>
  </r>
  <r>
    <d v="2014-09-25T00:00:00"/>
    <x v="7"/>
    <x v="2"/>
    <n v="2603"/>
    <x v="0"/>
    <n v="353000"/>
    <x v="1"/>
    <x v="2"/>
    <n v="353000"/>
  </r>
  <r>
    <d v="2014-09-25T00:00:00"/>
    <x v="7"/>
    <x v="2"/>
    <n v="2601"/>
    <x v="0"/>
    <n v="425000"/>
    <x v="1"/>
    <x v="2"/>
    <n v="425000"/>
  </r>
  <r>
    <d v="2014-09-26T00:00:00"/>
    <x v="7"/>
    <x v="2"/>
    <n v="2905"/>
    <x v="1"/>
    <n v="357000"/>
    <x v="0"/>
    <x v="1"/>
    <n v="357000"/>
  </r>
  <r>
    <d v="2014-09-26T00:00:00"/>
    <x v="7"/>
    <x v="2"/>
    <n v="2906"/>
    <x v="1"/>
    <n v="381000"/>
    <x v="0"/>
    <x v="1"/>
    <n v="381000"/>
  </r>
  <r>
    <d v="2014-09-26T00:00:00"/>
    <x v="7"/>
    <x v="2"/>
    <n v="2913"/>
    <x v="1"/>
    <n v="400000"/>
    <x v="0"/>
    <x v="1"/>
    <n v="400000"/>
  </r>
  <r>
    <d v="2014-09-26T00:00:00"/>
    <x v="7"/>
    <x v="2"/>
    <n v="2615"/>
    <x v="0"/>
    <n v="425000"/>
    <x v="0"/>
    <x v="0"/>
    <n v="425000"/>
  </r>
  <r>
    <d v="2014-09-26T00:00:00"/>
    <x v="7"/>
    <x v="2"/>
    <n v="2913"/>
    <x v="1"/>
    <n v="569000"/>
    <x v="0"/>
    <x v="0"/>
    <n v="569000"/>
  </r>
  <r>
    <d v="2014-09-26T00:00:00"/>
    <x v="7"/>
    <x v="2"/>
    <n v="2913"/>
    <x v="1"/>
    <n v="615000"/>
    <x v="0"/>
    <x v="0"/>
    <n v="615000"/>
  </r>
  <r>
    <d v="2014-09-26T00:00:00"/>
    <x v="7"/>
    <x v="2"/>
    <n v="2602"/>
    <x v="0"/>
    <n v="626000"/>
    <x v="0"/>
    <x v="3"/>
    <n v="626000"/>
  </r>
  <r>
    <d v="2014-09-26T00:00:00"/>
    <x v="7"/>
    <x v="2"/>
    <n v="2914"/>
    <x v="1"/>
    <n v="627000"/>
    <x v="0"/>
    <x v="0"/>
    <n v="627000"/>
  </r>
  <r>
    <d v="2014-09-26T00:00:00"/>
    <x v="7"/>
    <x v="2"/>
    <n v="2600"/>
    <x v="0"/>
    <n v="365000"/>
    <x v="1"/>
    <x v="4"/>
    <n v="365000"/>
  </r>
  <r>
    <d v="2014-09-26T00:00:00"/>
    <x v="7"/>
    <x v="2"/>
    <n v="2612"/>
    <x v="0"/>
    <n v="443000"/>
    <x v="1"/>
    <x v="2"/>
    <n v="443000"/>
  </r>
  <r>
    <d v="2014-09-26T00:00:00"/>
    <x v="7"/>
    <x v="2"/>
    <n v="2603"/>
    <x v="0"/>
    <n v="765000"/>
    <x v="1"/>
    <x v="1"/>
    <n v="765000"/>
  </r>
  <r>
    <d v="2014-09-27T00:00:00"/>
    <x v="7"/>
    <x v="2"/>
    <n v="2914"/>
    <x v="1"/>
    <n v="498000"/>
    <x v="0"/>
    <x v="0"/>
    <n v="498000"/>
  </r>
  <r>
    <d v="2014-09-27T00:00:00"/>
    <x v="7"/>
    <x v="2"/>
    <n v="2615"/>
    <x v="0"/>
    <n v="520000"/>
    <x v="0"/>
    <x v="0"/>
    <n v="520000"/>
  </r>
  <r>
    <d v="2014-09-27T00:00:00"/>
    <x v="7"/>
    <x v="2"/>
    <n v="2617"/>
    <x v="0"/>
    <n v="592500"/>
    <x v="0"/>
    <x v="0"/>
    <n v="592500"/>
  </r>
  <r>
    <d v="2014-09-27T00:00:00"/>
    <x v="7"/>
    <x v="2"/>
    <n v="2605"/>
    <x v="0"/>
    <n v="630000"/>
    <x v="0"/>
    <x v="1"/>
    <n v="630000"/>
  </r>
  <r>
    <d v="2014-09-27T00:00:00"/>
    <x v="7"/>
    <x v="2"/>
    <n v="2617"/>
    <x v="0"/>
    <n v="670000"/>
    <x v="0"/>
    <x v="0"/>
    <n v="670000"/>
  </r>
  <r>
    <d v="2014-09-27T00:00:00"/>
    <x v="7"/>
    <x v="2"/>
    <n v="2607"/>
    <x v="0"/>
    <n v="1295000"/>
    <x v="0"/>
    <x v="0"/>
    <n v="1295000"/>
  </r>
  <r>
    <d v="2014-09-27T00:00:00"/>
    <x v="7"/>
    <x v="2"/>
    <n v="2603"/>
    <x v="0"/>
    <n v="3400000"/>
    <x v="0"/>
    <x v="3"/>
    <n v="3400000"/>
  </r>
  <r>
    <d v="2014-09-28T00:00:00"/>
    <x v="7"/>
    <x v="2"/>
    <n v="2605"/>
    <x v="0"/>
    <n v="844000"/>
    <x v="0"/>
    <x v="0"/>
    <n v="844000"/>
  </r>
  <r>
    <d v="2014-09-30T00:00:00"/>
    <x v="7"/>
    <x v="2"/>
    <n v="2914"/>
    <x v="1"/>
    <n v="355000"/>
    <x v="0"/>
    <x v="0"/>
    <n v="355000"/>
  </r>
  <r>
    <d v="2014-09-30T00:00:00"/>
    <x v="7"/>
    <x v="2"/>
    <n v="2615"/>
    <x v="0"/>
    <n v="405000"/>
    <x v="0"/>
    <x v="1"/>
    <n v="405000"/>
  </r>
  <r>
    <d v="2014-09-30T00:00:00"/>
    <x v="7"/>
    <x v="2"/>
    <n v="2902"/>
    <x v="1"/>
    <n v="455000"/>
    <x v="0"/>
    <x v="0"/>
    <n v="455000"/>
  </r>
  <r>
    <d v="2014-09-30T00:00:00"/>
    <x v="7"/>
    <x v="2"/>
    <n v="2614"/>
    <x v="0"/>
    <n v="515000"/>
    <x v="0"/>
    <x v="0"/>
    <n v="515000"/>
  </r>
  <r>
    <d v="2014-09-30T00:00:00"/>
    <x v="7"/>
    <x v="2"/>
    <n v="2602"/>
    <x v="0"/>
    <n v="567500"/>
    <x v="0"/>
    <x v="1"/>
    <n v="567500"/>
  </r>
  <r>
    <d v="2014-09-30T00:00:00"/>
    <x v="7"/>
    <x v="2"/>
    <n v="2913"/>
    <x v="1"/>
    <n v="621000"/>
    <x v="0"/>
    <x v="0"/>
    <n v="621000"/>
  </r>
  <r>
    <d v="2014-09-30T00:00:00"/>
    <x v="7"/>
    <x v="2"/>
    <n v="2602"/>
    <x v="0"/>
    <n v="630000"/>
    <x v="0"/>
    <x v="2"/>
    <n v="630000"/>
  </r>
  <r>
    <d v="2014-09-30T00:00:00"/>
    <x v="7"/>
    <x v="2"/>
    <n v="2607"/>
    <x v="0"/>
    <n v="1025000"/>
    <x v="0"/>
    <x v="0"/>
    <n v="1025000"/>
  </r>
  <r>
    <d v="2014-09-30T00:00:00"/>
    <x v="7"/>
    <x v="2"/>
    <n v="2603"/>
    <x v="0"/>
    <n v="755000"/>
    <x v="1"/>
    <x v="1"/>
    <n v="755000"/>
  </r>
  <r>
    <d v="2014-10-01T00:00:00"/>
    <x v="7"/>
    <x v="3"/>
    <n v="2615"/>
    <x v="0"/>
    <n v="400000"/>
    <x v="0"/>
    <x v="1"/>
    <n v="400000"/>
  </r>
  <r>
    <d v="2014-10-01T00:00:00"/>
    <x v="7"/>
    <x v="3"/>
    <n v="2913"/>
    <x v="1"/>
    <n v="426000"/>
    <x v="0"/>
    <x v="1"/>
    <n v="426000"/>
  </r>
  <r>
    <d v="2014-10-01T00:00:00"/>
    <x v="7"/>
    <x v="3"/>
    <n v="2614"/>
    <x v="0"/>
    <n v="427500"/>
    <x v="0"/>
    <x v="1"/>
    <n v="427500"/>
  </r>
  <r>
    <d v="2014-10-01T00:00:00"/>
    <x v="7"/>
    <x v="3"/>
    <n v="2615"/>
    <x v="0"/>
    <n v="461500"/>
    <x v="0"/>
    <x v="1"/>
    <n v="461500"/>
  </r>
  <r>
    <d v="2014-10-01T00:00:00"/>
    <x v="7"/>
    <x v="3"/>
    <n v="2617"/>
    <x v="0"/>
    <n v="477500"/>
    <x v="0"/>
    <x v="1"/>
    <n v="477500"/>
  </r>
  <r>
    <d v="2014-10-01T00:00:00"/>
    <x v="7"/>
    <x v="3"/>
    <n v="2614"/>
    <x v="0"/>
    <n v="495000"/>
    <x v="0"/>
    <x v="0"/>
    <n v="495000"/>
  </r>
  <r>
    <d v="2014-10-01T00:00:00"/>
    <x v="7"/>
    <x v="3"/>
    <n v="2904"/>
    <x v="1"/>
    <n v="535500"/>
    <x v="0"/>
    <x v="3"/>
    <n v="535500"/>
  </r>
  <r>
    <d v="2014-10-01T00:00:00"/>
    <x v="7"/>
    <x v="3"/>
    <n v="2911"/>
    <x v="1"/>
    <n v="570000"/>
    <x v="0"/>
    <x v="1"/>
    <n v="570000"/>
  </r>
  <r>
    <d v="2014-10-01T00:00:00"/>
    <x v="7"/>
    <x v="3"/>
    <n v="2913"/>
    <x v="1"/>
    <n v="610000"/>
    <x v="0"/>
    <x v="0"/>
    <n v="610000"/>
  </r>
  <r>
    <d v="2014-10-01T00:00:00"/>
    <x v="7"/>
    <x v="3"/>
    <n v="2602"/>
    <x v="0"/>
    <n v="625000"/>
    <x v="0"/>
    <x v="3"/>
    <n v="625000"/>
  </r>
  <r>
    <d v="2014-10-01T00:00:00"/>
    <x v="7"/>
    <x v="3"/>
    <n v="2607"/>
    <x v="0"/>
    <n v="671000"/>
    <x v="0"/>
    <x v="1"/>
    <n v="671000"/>
  </r>
  <r>
    <d v="2014-10-01T00:00:00"/>
    <x v="7"/>
    <x v="3"/>
    <n v="2602"/>
    <x v="0"/>
    <n v="741000"/>
    <x v="0"/>
    <x v="3"/>
    <n v="741000"/>
  </r>
  <r>
    <d v="2014-10-01T00:00:00"/>
    <x v="7"/>
    <x v="3"/>
    <n v="2603"/>
    <x v="0"/>
    <n v="1160000"/>
    <x v="0"/>
    <x v="1"/>
    <n v="1160000"/>
  </r>
  <r>
    <d v="2014-10-01T00:00:00"/>
    <x v="7"/>
    <x v="3"/>
    <n v="2602"/>
    <x v="0"/>
    <n v="295000"/>
    <x v="1"/>
    <x v="2"/>
    <n v="295000"/>
  </r>
  <r>
    <d v="2014-10-01T00:00:00"/>
    <x v="7"/>
    <x v="3"/>
    <n v="2601"/>
    <x v="0"/>
    <n v="360000"/>
    <x v="1"/>
    <x v="4"/>
    <n v="360000"/>
  </r>
  <r>
    <d v="2014-10-01T00:00:00"/>
    <x v="7"/>
    <x v="3"/>
    <n v="2612"/>
    <x v="0"/>
    <n v="400000"/>
    <x v="1"/>
    <x v="2"/>
    <n v="400000"/>
  </r>
  <r>
    <d v="2014-10-01T00:00:00"/>
    <x v="7"/>
    <x v="3"/>
    <n v="2604"/>
    <x v="0"/>
    <n v="575500"/>
    <x v="1"/>
    <x v="1"/>
    <n v="575500"/>
  </r>
  <r>
    <d v="2014-10-02T00:00:00"/>
    <x v="7"/>
    <x v="3"/>
    <n v="2913"/>
    <x v="1"/>
    <n v="305000"/>
    <x v="0"/>
    <x v="1"/>
    <n v="305000"/>
  </r>
  <r>
    <d v="2014-10-02T00:00:00"/>
    <x v="7"/>
    <x v="3"/>
    <n v="2615"/>
    <x v="0"/>
    <n v="390000"/>
    <x v="0"/>
    <x v="1"/>
    <n v="390000"/>
  </r>
  <r>
    <d v="2014-10-02T00:00:00"/>
    <x v="7"/>
    <x v="3"/>
    <n v="2615"/>
    <x v="0"/>
    <n v="435000"/>
    <x v="0"/>
    <x v="1"/>
    <n v="435000"/>
  </r>
  <r>
    <d v="2014-10-02T00:00:00"/>
    <x v="7"/>
    <x v="3"/>
    <n v="2905"/>
    <x v="1"/>
    <n v="460000"/>
    <x v="0"/>
    <x v="1"/>
    <n v="460000"/>
  </r>
  <r>
    <d v="2014-10-02T00:00:00"/>
    <x v="7"/>
    <x v="3"/>
    <n v="2607"/>
    <x v="0"/>
    <n v="550500"/>
    <x v="0"/>
    <x v="1"/>
    <n v="550500"/>
  </r>
  <r>
    <d v="2014-10-02T00:00:00"/>
    <x v="7"/>
    <x v="3"/>
    <n v="2611"/>
    <x v="0"/>
    <n v="587500"/>
    <x v="0"/>
    <x v="1"/>
    <n v="587500"/>
  </r>
  <r>
    <d v="2014-10-02T00:00:00"/>
    <x v="7"/>
    <x v="3"/>
    <n v="2602"/>
    <x v="0"/>
    <n v="630000"/>
    <x v="0"/>
    <x v="1"/>
    <n v="630000"/>
  </r>
  <r>
    <d v="2014-10-02T00:00:00"/>
    <x v="7"/>
    <x v="3"/>
    <n v="2903"/>
    <x v="1"/>
    <n v="640000"/>
    <x v="0"/>
    <x v="0"/>
    <n v="640000"/>
  </r>
  <r>
    <d v="2014-10-02T00:00:00"/>
    <x v="7"/>
    <x v="3"/>
    <n v="2611"/>
    <x v="0"/>
    <n v="645250"/>
    <x v="0"/>
    <x v="1"/>
    <n v="645250"/>
  </r>
  <r>
    <d v="2014-10-03T00:00:00"/>
    <x v="7"/>
    <x v="3"/>
    <n v="2611"/>
    <x v="0"/>
    <n v="385000"/>
    <x v="0"/>
    <x v="2"/>
    <n v="385000"/>
  </r>
  <r>
    <d v="2014-10-03T00:00:00"/>
    <x v="7"/>
    <x v="3"/>
    <n v="2906"/>
    <x v="1"/>
    <n v="410000"/>
    <x v="0"/>
    <x v="1"/>
    <n v="410000"/>
  </r>
  <r>
    <d v="2014-10-03T00:00:00"/>
    <x v="7"/>
    <x v="3"/>
    <n v="2903"/>
    <x v="1"/>
    <n v="445000"/>
    <x v="0"/>
    <x v="1"/>
    <n v="445000"/>
  </r>
  <r>
    <d v="2014-10-03T00:00:00"/>
    <x v="7"/>
    <x v="3"/>
    <n v="2611"/>
    <x v="0"/>
    <n v="545000"/>
    <x v="0"/>
    <x v="0"/>
    <n v="545000"/>
  </r>
  <r>
    <d v="2014-10-03T00:00:00"/>
    <x v="7"/>
    <x v="3"/>
    <n v="2611"/>
    <x v="0"/>
    <n v="610000"/>
    <x v="0"/>
    <x v="0"/>
    <n v="610000"/>
  </r>
  <r>
    <d v="2014-10-03T00:00:00"/>
    <x v="7"/>
    <x v="3"/>
    <n v="2912"/>
    <x v="1"/>
    <n v="675000"/>
    <x v="0"/>
    <x v="0"/>
    <n v="675000"/>
  </r>
  <r>
    <d v="2014-10-03T00:00:00"/>
    <x v="7"/>
    <x v="3"/>
    <n v="2913"/>
    <x v="1"/>
    <n v="840000"/>
    <x v="0"/>
    <x v="0"/>
    <n v="840000"/>
  </r>
  <r>
    <d v="2014-10-03T00:00:00"/>
    <x v="7"/>
    <x v="3"/>
    <n v="2612"/>
    <x v="0"/>
    <n v="487000"/>
    <x v="1"/>
    <x v="1"/>
    <n v="487000"/>
  </r>
  <r>
    <d v="2014-10-04T00:00:00"/>
    <x v="7"/>
    <x v="3"/>
    <n v="2615"/>
    <x v="0"/>
    <n v="460000"/>
    <x v="0"/>
    <x v="0"/>
    <n v="460000"/>
  </r>
  <r>
    <d v="2014-10-07T00:00:00"/>
    <x v="7"/>
    <x v="3"/>
    <n v="2902"/>
    <x v="1"/>
    <n v="460125"/>
    <x v="0"/>
    <x v="1"/>
    <n v="460125"/>
  </r>
  <r>
    <d v="2014-10-07T00:00:00"/>
    <x v="7"/>
    <x v="3"/>
    <n v="2614"/>
    <x v="0"/>
    <n v="490000"/>
    <x v="0"/>
    <x v="1"/>
    <n v="490000"/>
  </r>
  <r>
    <d v="2014-10-07T00:00:00"/>
    <x v="7"/>
    <x v="3"/>
    <n v="2912"/>
    <x v="1"/>
    <n v="615000"/>
    <x v="0"/>
    <x v="0"/>
    <n v="615000"/>
  </r>
  <r>
    <d v="2014-10-07T00:00:00"/>
    <x v="7"/>
    <x v="3"/>
    <n v="2600"/>
    <x v="0"/>
    <n v="916000"/>
    <x v="0"/>
    <x v="1"/>
    <n v="916000"/>
  </r>
  <r>
    <d v="2014-10-07T00:00:00"/>
    <x v="7"/>
    <x v="3"/>
    <n v="2603"/>
    <x v="0"/>
    <n v="1007000"/>
    <x v="1"/>
    <x v="1"/>
    <n v="1007000"/>
  </r>
  <r>
    <d v="2014-10-08T00:00:00"/>
    <x v="7"/>
    <x v="3"/>
    <n v="2906"/>
    <x v="1"/>
    <n v="345000"/>
    <x v="0"/>
    <x v="1"/>
    <n v="345000"/>
  </r>
  <r>
    <d v="2014-10-08T00:00:00"/>
    <x v="7"/>
    <x v="3"/>
    <n v="2913"/>
    <x v="1"/>
    <n v="395000"/>
    <x v="0"/>
    <x v="1"/>
    <n v="395000"/>
  </r>
  <r>
    <d v="2014-10-08T00:00:00"/>
    <x v="7"/>
    <x v="3"/>
    <n v="2905"/>
    <x v="1"/>
    <n v="400000"/>
    <x v="0"/>
    <x v="1"/>
    <n v="400000"/>
  </r>
  <r>
    <d v="2014-10-08T00:00:00"/>
    <x v="7"/>
    <x v="3"/>
    <n v="2902"/>
    <x v="1"/>
    <n v="415000"/>
    <x v="0"/>
    <x v="1"/>
    <n v="415000"/>
  </r>
  <r>
    <d v="2014-10-08T00:00:00"/>
    <x v="7"/>
    <x v="3"/>
    <n v="2611"/>
    <x v="0"/>
    <n v="540000"/>
    <x v="0"/>
    <x v="1"/>
    <n v="540000"/>
  </r>
  <r>
    <d v="2014-10-08T00:00:00"/>
    <x v="7"/>
    <x v="3"/>
    <n v="2604"/>
    <x v="0"/>
    <n v="635000"/>
    <x v="0"/>
    <x v="1"/>
    <n v="635000"/>
  </r>
  <r>
    <d v="2014-10-08T00:00:00"/>
    <x v="7"/>
    <x v="3"/>
    <n v="2606"/>
    <x v="0"/>
    <n v="705000"/>
    <x v="0"/>
    <x v="0"/>
    <n v="705000"/>
  </r>
  <r>
    <d v="2014-10-08T00:00:00"/>
    <x v="7"/>
    <x v="3"/>
    <n v="2913"/>
    <x v="1"/>
    <n v="360000"/>
    <x v="1"/>
    <x v="1"/>
    <n v="360000"/>
  </r>
  <r>
    <d v="2014-10-09T00:00:00"/>
    <x v="7"/>
    <x v="3"/>
    <n v="2906"/>
    <x v="1"/>
    <n v="380000"/>
    <x v="0"/>
    <x v="1"/>
    <n v="380000"/>
  </r>
  <r>
    <d v="2014-10-09T00:00:00"/>
    <x v="7"/>
    <x v="3"/>
    <n v="2611"/>
    <x v="0"/>
    <n v="460000"/>
    <x v="0"/>
    <x v="1"/>
    <n v="460000"/>
  </r>
  <r>
    <d v="2014-10-09T00:00:00"/>
    <x v="7"/>
    <x v="3"/>
    <n v="2913"/>
    <x v="1"/>
    <n v="475000"/>
    <x v="0"/>
    <x v="1"/>
    <n v="475000"/>
  </r>
  <r>
    <d v="2014-10-09T00:00:00"/>
    <x v="7"/>
    <x v="3"/>
    <n v="2905"/>
    <x v="1"/>
    <n v="479000"/>
    <x v="0"/>
    <x v="1"/>
    <n v="479000"/>
  </r>
  <r>
    <d v="2014-10-09T00:00:00"/>
    <x v="7"/>
    <x v="3"/>
    <n v="2611"/>
    <x v="0"/>
    <n v="495000"/>
    <x v="0"/>
    <x v="1"/>
    <n v="495000"/>
  </r>
  <r>
    <d v="2014-10-09T00:00:00"/>
    <x v="7"/>
    <x v="3"/>
    <n v="2913"/>
    <x v="1"/>
    <n v="650000"/>
    <x v="0"/>
    <x v="0"/>
    <n v="650000"/>
  </r>
  <r>
    <d v="2014-10-09T00:00:00"/>
    <x v="7"/>
    <x v="3"/>
    <n v="2602"/>
    <x v="0"/>
    <n v="455000"/>
    <x v="1"/>
    <x v="2"/>
    <n v="455000"/>
  </r>
  <r>
    <d v="2014-10-09T00:00:00"/>
    <x v="7"/>
    <x v="3"/>
    <n v="2604"/>
    <x v="0"/>
    <n v="966000"/>
    <x v="1"/>
    <x v="1"/>
    <n v="966000"/>
  </r>
  <r>
    <d v="2014-10-10T00:00:00"/>
    <x v="7"/>
    <x v="3"/>
    <n v="2913"/>
    <x v="1"/>
    <n v="410000"/>
    <x v="0"/>
    <x v="0"/>
    <n v="410000"/>
  </r>
  <r>
    <d v="2014-10-10T00:00:00"/>
    <x v="7"/>
    <x v="3"/>
    <n v="2905"/>
    <x v="1"/>
    <n v="415000"/>
    <x v="0"/>
    <x v="1"/>
    <n v="415000"/>
  </r>
  <r>
    <d v="2014-10-10T00:00:00"/>
    <x v="7"/>
    <x v="3"/>
    <n v="2913"/>
    <x v="1"/>
    <n v="415500"/>
    <x v="0"/>
    <x v="1"/>
    <n v="415500"/>
  </r>
  <r>
    <d v="2014-10-10T00:00:00"/>
    <x v="7"/>
    <x v="3"/>
    <n v="2615"/>
    <x v="0"/>
    <n v="447000"/>
    <x v="0"/>
    <x v="1"/>
    <n v="447000"/>
  </r>
  <r>
    <d v="2014-10-10T00:00:00"/>
    <x v="7"/>
    <x v="3"/>
    <n v="2611"/>
    <x v="0"/>
    <n v="450000"/>
    <x v="0"/>
    <x v="1"/>
    <n v="450000"/>
  </r>
  <r>
    <d v="2014-10-10T00:00:00"/>
    <x v="7"/>
    <x v="3"/>
    <n v="2903"/>
    <x v="1"/>
    <n v="560000"/>
    <x v="0"/>
    <x v="0"/>
    <n v="560000"/>
  </r>
  <r>
    <d v="2014-10-10T00:00:00"/>
    <x v="7"/>
    <x v="3"/>
    <n v="2612"/>
    <x v="0"/>
    <n v="408000"/>
    <x v="1"/>
    <x v="2"/>
    <n v="408000"/>
  </r>
  <r>
    <d v="2014-10-11T00:00:00"/>
    <x v="7"/>
    <x v="3"/>
    <n v="2615"/>
    <x v="0"/>
    <n v="480000"/>
    <x v="0"/>
    <x v="0"/>
    <n v="480000"/>
  </r>
  <r>
    <d v="2014-10-11T00:00:00"/>
    <x v="7"/>
    <x v="3"/>
    <n v="2913"/>
    <x v="1"/>
    <n v="525000"/>
    <x v="0"/>
    <x v="0"/>
    <n v="525000"/>
  </r>
  <r>
    <d v="2014-10-11T00:00:00"/>
    <x v="7"/>
    <x v="3"/>
    <n v="2607"/>
    <x v="0"/>
    <n v="590000"/>
    <x v="0"/>
    <x v="0"/>
    <n v="590000"/>
  </r>
  <r>
    <d v="2014-10-11T00:00:00"/>
    <x v="7"/>
    <x v="3"/>
    <n v="2611"/>
    <x v="0"/>
    <n v="610000"/>
    <x v="0"/>
    <x v="0"/>
    <n v="610000"/>
  </r>
  <r>
    <d v="2014-10-11T00:00:00"/>
    <x v="7"/>
    <x v="3"/>
    <n v="2913"/>
    <x v="1"/>
    <n v="626000"/>
    <x v="0"/>
    <x v="3"/>
    <n v="626000"/>
  </r>
  <r>
    <d v="2014-10-11T00:00:00"/>
    <x v="7"/>
    <x v="3"/>
    <n v="2602"/>
    <x v="0"/>
    <n v="670000"/>
    <x v="0"/>
    <x v="1"/>
    <n v="670000"/>
  </r>
  <r>
    <d v="2014-10-11T00:00:00"/>
    <x v="7"/>
    <x v="3"/>
    <n v="2607"/>
    <x v="0"/>
    <n v="715000"/>
    <x v="0"/>
    <x v="1"/>
    <n v="715000"/>
  </r>
  <r>
    <d v="2014-10-11T00:00:00"/>
    <x v="7"/>
    <x v="3"/>
    <n v="2605"/>
    <x v="0"/>
    <n v="805000"/>
    <x v="0"/>
    <x v="1"/>
    <n v="805000"/>
  </r>
  <r>
    <d v="2014-10-11T00:00:00"/>
    <x v="7"/>
    <x v="3"/>
    <n v="2603"/>
    <x v="0"/>
    <n v="809000"/>
    <x v="0"/>
    <x v="1"/>
    <n v="809000"/>
  </r>
  <r>
    <d v="2014-10-11T00:00:00"/>
    <x v="7"/>
    <x v="3"/>
    <n v="2602"/>
    <x v="0"/>
    <n v="810000"/>
    <x v="0"/>
    <x v="1"/>
    <n v="810000"/>
  </r>
  <r>
    <d v="2014-10-11T00:00:00"/>
    <x v="7"/>
    <x v="3"/>
    <n v="2605"/>
    <x v="0"/>
    <n v="860000"/>
    <x v="0"/>
    <x v="3"/>
    <n v="860000"/>
  </r>
  <r>
    <d v="2014-10-11T00:00:00"/>
    <x v="7"/>
    <x v="3"/>
    <n v="2603"/>
    <x v="0"/>
    <n v="920000"/>
    <x v="0"/>
    <x v="1"/>
    <n v="920000"/>
  </r>
  <r>
    <d v="2014-10-11T00:00:00"/>
    <x v="7"/>
    <x v="3"/>
    <n v="2614"/>
    <x v="0"/>
    <n v="1040000"/>
    <x v="0"/>
    <x v="0"/>
    <n v="1040000"/>
  </r>
  <r>
    <d v="2014-10-11T00:00:00"/>
    <x v="7"/>
    <x v="3"/>
    <n v="2605"/>
    <x v="0"/>
    <n v="1137000"/>
    <x v="0"/>
    <x v="3"/>
    <n v="1137000"/>
  </r>
  <r>
    <d v="2014-10-13T00:00:00"/>
    <x v="7"/>
    <x v="3"/>
    <n v="2902"/>
    <x v="1"/>
    <n v="390000"/>
    <x v="0"/>
    <x v="1"/>
    <n v="390000"/>
  </r>
  <r>
    <d v="2014-10-13T00:00:00"/>
    <x v="7"/>
    <x v="3"/>
    <n v="2602"/>
    <x v="0"/>
    <n v="413000"/>
    <x v="0"/>
    <x v="1"/>
    <n v="413000"/>
  </r>
  <r>
    <d v="2014-10-13T00:00:00"/>
    <x v="7"/>
    <x v="3"/>
    <n v="2615"/>
    <x v="0"/>
    <n v="430000"/>
    <x v="0"/>
    <x v="1"/>
    <n v="430000"/>
  </r>
  <r>
    <d v="2014-10-13T00:00:00"/>
    <x v="7"/>
    <x v="3"/>
    <n v="2914"/>
    <x v="1"/>
    <n v="485000"/>
    <x v="0"/>
    <x v="1"/>
    <n v="485000"/>
  </r>
  <r>
    <d v="2014-10-13T00:00:00"/>
    <x v="7"/>
    <x v="3"/>
    <n v="2602"/>
    <x v="0"/>
    <n v="625000"/>
    <x v="0"/>
    <x v="1"/>
    <n v="625000"/>
  </r>
  <r>
    <d v="2014-10-13T00:00:00"/>
    <x v="7"/>
    <x v="3"/>
    <n v="2605"/>
    <x v="0"/>
    <n v="640000"/>
    <x v="0"/>
    <x v="1"/>
    <n v="640000"/>
  </r>
  <r>
    <d v="2014-10-13T00:00:00"/>
    <x v="7"/>
    <x v="3"/>
    <n v="2615"/>
    <x v="0"/>
    <n v="498000"/>
    <x v="1"/>
    <x v="0"/>
    <n v="498000"/>
  </r>
  <r>
    <d v="2014-10-14T00:00:00"/>
    <x v="7"/>
    <x v="3"/>
    <n v="2615"/>
    <x v="0"/>
    <n v="410000"/>
    <x v="0"/>
    <x v="0"/>
    <n v="410000"/>
  </r>
  <r>
    <d v="2014-10-14T00:00:00"/>
    <x v="7"/>
    <x v="3"/>
    <n v="2906"/>
    <x v="1"/>
    <n v="469000"/>
    <x v="0"/>
    <x v="1"/>
    <n v="469000"/>
  </r>
  <r>
    <d v="2014-10-14T00:00:00"/>
    <x v="7"/>
    <x v="3"/>
    <n v="2913"/>
    <x v="1"/>
    <n v="525000"/>
    <x v="0"/>
    <x v="0"/>
    <n v="525000"/>
  </r>
  <r>
    <d v="2014-10-14T00:00:00"/>
    <x v="7"/>
    <x v="3"/>
    <n v="2912"/>
    <x v="1"/>
    <n v="545000"/>
    <x v="0"/>
    <x v="0"/>
    <n v="545000"/>
  </r>
  <r>
    <d v="2014-10-14T00:00:00"/>
    <x v="7"/>
    <x v="3"/>
    <n v="2900"/>
    <x v="0"/>
    <n v="565000"/>
    <x v="0"/>
    <x v="1"/>
    <n v="565000"/>
  </r>
  <r>
    <d v="2014-10-14T00:00:00"/>
    <x v="7"/>
    <x v="3"/>
    <n v="2904"/>
    <x v="1"/>
    <n v="570000"/>
    <x v="0"/>
    <x v="3"/>
    <n v="570000"/>
  </r>
  <r>
    <d v="2014-10-14T00:00:00"/>
    <x v="7"/>
    <x v="3"/>
    <n v="2904"/>
    <x v="1"/>
    <n v="652500"/>
    <x v="0"/>
    <x v="0"/>
    <n v="652500"/>
  </r>
  <r>
    <d v="2014-10-14T00:00:00"/>
    <x v="7"/>
    <x v="3"/>
    <n v="2602"/>
    <x v="0"/>
    <n v="835000"/>
    <x v="0"/>
    <x v="0"/>
    <n v="835000"/>
  </r>
  <r>
    <d v="2014-10-14T00:00:00"/>
    <x v="7"/>
    <x v="3"/>
    <n v="2600"/>
    <x v="0"/>
    <n v="400000"/>
    <x v="1"/>
    <x v="4"/>
    <n v="400000"/>
  </r>
  <r>
    <d v="2014-10-14T00:00:00"/>
    <x v="7"/>
    <x v="3"/>
    <n v="2604"/>
    <x v="0"/>
    <n v="400000"/>
    <x v="1"/>
    <x v="2"/>
    <n v="400000"/>
  </r>
  <r>
    <d v="2014-10-14T00:00:00"/>
    <x v="7"/>
    <x v="3"/>
    <n v="2601"/>
    <x v="0"/>
    <n v="502500"/>
    <x v="1"/>
    <x v="4"/>
    <n v="502500"/>
  </r>
  <r>
    <d v="2014-10-15T00:00:00"/>
    <x v="7"/>
    <x v="3"/>
    <n v="2906"/>
    <x v="1"/>
    <n v="374000"/>
    <x v="0"/>
    <x v="1"/>
    <n v="374000"/>
  </r>
  <r>
    <d v="2014-10-15T00:00:00"/>
    <x v="7"/>
    <x v="3"/>
    <n v="2614"/>
    <x v="0"/>
    <n v="447000"/>
    <x v="0"/>
    <x v="1"/>
    <n v="447000"/>
  </r>
  <r>
    <d v="2014-10-15T00:00:00"/>
    <x v="7"/>
    <x v="3"/>
    <n v="2614"/>
    <x v="0"/>
    <n v="460000"/>
    <x v="0"/>
    <x v="0"/>
    <n v="460000"/>
  </r>
  <r>
    <d v="2014-10-15T00:00:00"/>
    <x v="7"/>
    <x v="3"/>
    <n v="2906"/>
    <x v="1"/>
    <n v="477500"/>
    <x v="0"/>
    <x v="3"/>
    <n v="477500"/>
  </r>
  <r>
    <d v="2014-10-15T00:00:00"/>
    <x v="7"/>
    <x v="3"/>
    <n v="2904"/>
    <x v="1"/>
    <n v="517000"/>
    <x v="0"/>
    <x v="0"/>
    <n v="517000"/>
  </r>
  <r>
    <d v="2014-10-15T00:00:00"/>
    <x v="7"/>
    <x v="3"/>
    <n v="2611"/>
    <x v="0"/>
    <n v="580000"/>
    <x v="0"/>
    <x v="1"/>
    <n v="580000"/>
  </r>
  <r>
    <d v="2014-10-15T00:00:00"/>
    <x v="7"/>
    <x v="3"/>
    <n v="2615"/>
    <x v="0"/>
    <n v="615000"/>
    <x v="0"/>
    <x v="0"/>
    <n v="615000"/>
  </r>
  <r>
    <d v="2014-10-15T00:00:00"/>
    <x v="7"/>
    <x v="3"/>
    <n v="2914"/>
    <x v="1"/>
    <n v="417000"/>
    <x v="1"/>
    <x v="1"/>
    <n v="417000"/>
  </r>
  <r>
    <d v="2014-10-15T00:00:00"/>
    <x v="7"/>
    <x v="3"/>
    <n v="2604"/>
    <x v="0"/>
    <n v="419000"/>
    <x v="1"/>
    <x v="4"/>
    <n v="419000"/>
  </r>
  <r>
    <d v="2014-10-15T00:00:00"/>
    <x v="7"/>
    <x v="3"/>
    <n v="2904"/>
    <x v="1"/>
    <n v="455000"/>
    <x v="1"/>
    <x v="1"/>
    <n v="455000"/>
  </r>
  <r>
    <d v="2014-10-15T00:00:00"/>
    <x v="7"/>
    <x v="3"/>
    <n v="2605"/>
    <x v="0"/>
    <n v="560000"/>
    <x v="1"/>
    <x v="1"/>
    <n v="560000"/>
  </r>
  <r>
    <d v="2014-10-15T00:00:00"/>
    <x v="7"/>
    <x v="3"/>
    <n v="2600"/>
    <x v="0"/>
    <n v="825000"/>
    <x v="1"/>
    <x v="2"/>
    <n v="825000"/>
  </r>
  <r>
    <d v="2014-10-16T00:00:00"/>
    <x v="7"/>
    <x v="3"/>
    <n v="2914"/>
    <x v="1"/>
    <n v="350000"/>
    <x v="0"/>
    <x v="2"/>
    <n v="350000"/>
  </r>
  <r>
    <d v="2014-10-16T00:00:00"/>
    <x v="7"/>
    <x v="3"/>
    <n v="2615"/>
    <x v="0"/>
    <n v="353000"/>
    <x v="0"/>
    <x v="1"/>
    <n v="353000"/>
  </r>
  <r>
    <d v="2014-10-16T00:00:00"/>
    <x v="7"/>
    <x v="3"/>
    <n v="2615"/>
    <x v="0"/>
    <n v="386500"/>
    <x v="0"/>
    <x v="1"/>
    <n v="386500"/>
  </r>
  <r>
    <d v="2014-10-16T00:00:00"/>
    <x v="7"/>
    <x v="3"/>
    <n v="2903"/>
    <x v="1"/>
    <n v="487500"/>
    <x v="0"/>
    <x v="1"/>
    <n v="487500"/>
  </r>
  <r>
    <d v="2014-10-16T00:00:00"/>
    <x v="7"/>
    <x v="3"/>
    <n v="2607"/>
    <x v="0"/>
    <n v="525000"/>
    <x v="0"/>
    <x v="1"/>
    <n v="525000"/>
  </r>
  <r>
    <d v="2014-10-16T00:00:00"/>
    <x v="7"/>
    <x v="3"/>
    <n v="2914"/>
    <x v="1"/>
    <n v="579000"/>
    <x v="0"/>
    <x v="0"/>
    <n v="579000"/>
  </r>
  <r>
    <d v="2014-10-16T00:00:00"/>
    <x v="7"/>
    <x v="3"/>
    <n v="2602"/>
    <x v="0"/>
    <n v="615000"/>
    <x v="0"/>
    <x v="1"/>
    <n v="615000"/>
  </r>
  <r>
    <d v="2014-10-16T00:00:00"/>
    <x v="7"/>
    <x v="3"/>
    <n v="2904"/>
    <x v="1"/>
    <n v="619000"/>
    <x v="0"/>
    <x v="3"/>
    <n v="619000"/>
  </r>
  <r>
    <d v="2014-10-16T00:00:00"/>
    <x v="7"/>
    <x v="3"/>
    <n v="2913"/>
    <x v="1"/>
    <n v="775000"/>
    <x v="0"/>
    <x v="0"/>
    <n v="775000"/>
  </r>
  <r>
    <d v="2014-10-16T00:00:00"/>
    <x v="7"/>
    <x v="3"/>
    <n v="2602"/>
    <x v="0"/>
    <n v="925000"/>
    <x v="0"/>
    <x v="3"/>
    <n v="925000"/>
  </r>
  <r>
    <d v="2014-10-16T00:00:00"/>
    <x v="7"/>
    <x v="3"/>
    <n v="2612"/>
    <x v="0"/>
    <n v="470000"/>
    <x v="1"/>
    <x v="2"/>
    <n v="470000"/>
  </r>
  <r>
    <d v="2014-10-17T00:00:00"/>
    <x v="7"/>
    <x v="3"/>
    <n v="2905"/>
    <x v="1"/>
    <n v="350000"/>
    <x v="0"/>
    <x v="1"/>
    <n v="350000"/>
  </r>
  <r>
    <d v="2014-10-17T00:00:00"/>
    <x v="7"/>
    <x v="3"/>
    <n v="2913"/>
    <x v="1"/>
    <n v="390000"/>
    <x v="0"/>
    <x v="1"/>
    <n v="390000"/>
  </r>
  <r>
    <d v="2014-10-17T00:00:00"/>
    <x v="7"/>
    <x v="3"/>
    <n v="2611"/>
    <x v="0"/>
    <n v="479950"/>
    <x v="0"/>
    <x v="1"/>
    <n v="479950"/>
  </r>
  <r>
    <d v="2014-10-17T00:00:00"/>
    <x v="7"/>
    <x v="3"/>
    <n v="2615"/>
    <x v="0"/>
    <n v="480000"/>
    <x v="0"/>
    <x v="1"/>
    <n v="480000"/>
  </r>
  <r>
    <d v="2014-10-17T00:00:00"/>
    <x v="7"/>
    <x v="3"/>
    <n v="2902"/>
    <x v="1"/>
    <n v="485000"/>
    <x v="0"/>
    <x v="0"/>
    <n v="485000"/>
  </r>
  <r>
    <d v="2014-10-17T00:00:00"/>
    <x v="7"/>
    <x v="3"/>
    <n v="2904"/>
    <x v="1"/>
    <n v="540000"/>
    <x v="0"/>
    <x v="0"/>
    <n v="540000"/>
  </r>
  <r>
    <d v="2014-10-17T00:00:00"/>
    <x v="7"/>
    <x v="3"/>
    <n v="2906"/>
    <x v="1"/>
    <n v="610000"/>
    <x v="0"/>
    <x v="0"/>
    <n v="610000"/>
  </r>
  <r>
    <d v="2014-10-17T00:00:00"/>
    <x v="7"/>
    <x v="3"/>
    <n v="2614"/>
    <x v="0"/>
    <n v="620000"/>
    <x v="0"/>
    <x v="3"/>
    <n v="620000"/>
  </r>
  <r>
    <d v="2014-10-17T00:00:00"/>
    <x v="7"/>
    <x v="3"/>
    <n v="2914"/>
    <x v="1"/>
    <n v="670000"/>
    <x v="0"/>
    <x v="0"/>
    <n v="670000"/>
  </r>
  <r>
    <d v="2014-10-17T00:00:00"/>
    <x v="7"/>
    <x v="3"/>
    <n v="2902"/>
    <x v="1"/>
    <n v="675000"/>
    <x v="0"/>
    <x v="0"/>
    <n v="675000"/>
  </r>
  <r>
    <d v="2014-10-17T00:00:00"/>
    <x v="7"/>
    <x v="3"/>
    <n v="2913"/>
    <x v="1"/>
    <n v="785000"/>
    <x v="0"/>
    <x v="3"/>
    <n v="785000"/>
  </r>
  <r>
    <d v="2014-10-17T00:00:00"/>
    <x v="7"/>
    <x v="3"/>
    <n v="2603"/>
    <x v="0"/>
    <n v="2050000"/>
    <x v="0"/>
    <x v="3"/>
    <n v="2050000"/>
  </r>
  <r>
    <d v="2014-10-17T00:00:00"/>
    <x v="7"/>
    <x v="3"/>
    <n v="2617"/>
    <x v="0"/>
    <n v="346000"/>
    <x v="1"/>
    <x v="2"/>
    <n v="346000"/>
  </r>
  <r>
    <d v="2014-10-17T00:00:00"/>
    <x v="7"/>
    <x v="3"/>
    <n v="2606"/>
    <x v="0"/>
    <n v="350000"/>
    <x v="1"/>
    <x v="4"/>
    <n v="350000"/>
  </r>
  <r>
    <d v="2014-10-18T00:00:00"/>
    <x v="7"/>
    <x v="3"/>
    <n v="2902"/>
    <x v="1"/>
    <n v="425000"/>
    <x v="0"/>
    <x v="1"/>
    <n v="425000"/>
  </r>
  <r>
    <d v="2014-10-18T00:00:00"/>
    <x v="7"/>
    <x v="3"/>
    <n v="2914"/>
    <x v="1"/>
    <n v="640000"/>
    <x v="0"/>
    <x v="0"/>
    <n v="640000"/>
  </r>
  <r>
    <d v="2014-10-18T00:00:00"/>
    <x v="7"/>
    <x v="3"/>
    <n v="2607"/>
    <x v="0"/>
    <n v="690000"/>
    <x v="0"/>
    <x v="0"/>
    <n v="690000"/>
  </r>
  <r>
    <d v="2014-10-18T00:00:00"/>
    <x v="7"/>
    <x v="3"/>
    <n v="2607"/>
    <x v="0"/>
    <n v="870000"/>
    <x v="0"/>
    <x v="0"/>
    <n v="870000"/>
  </r>
  <r>
    <d v="2014-10-18T00:00:00"/>
    <x v="7"/>
    <x v="3"/>
    <n v="2600"/>
    <x v="0"/>
    <n v="880000"/>
    <x v="0"/>
    <x v="1"/>
    <n v="880000"/>
  </r>
  <r>
    <d v="2014-10-18T00:00:00"/>
    <x v="7"/>
    <x v="3"/>
    <n v="2905"/>
    <x v="1"/>
    <n v="910000"/>
    <x v="0"/>
    <x v="0"/>
    <n v="910000"/>
  </r>
  <r>
    <d v="2014-10-18T00:00:00"/>
    <x v="7"/>
    <x v="3"/>
    <n v="2605"/>
    <x v="0"/>
    <n v="1052000"/>
    <x v="0"/>
    <x v="0"/>
    <n v="1052000"/>
  </r>
  <r>
    <d v="2014-10-18T00:00:00"/>
    <x v="7"/>
    <x v="3"/>
    <n v="2603"/>
    <x v="0"/>
    <n v="1510000"/>
    <x v="0"/>
    <x v="0"/>
    <n v="1510000"/>
  </r>
  <r>
    <d v="2014-10-20T00:00:00"/>
    <x v="7"/>
    <x v="3"/>
    <n v="2615"/>
    <x v="0"/>
    <n v="340000"/>
    <x v="0"/>
    <x v="1"/>
    <n v="340000"/>
  </r>
  <r>
    <d v="2014-10-20T00:00:00"/>
    <x v="7"/>
    <x v="3"/>
    <n v="2905"/>
    <x v="1"/>
    <n v="368000"/>
    <x v="0"/>
    <x v="1"/>
    <n v="368000"/>
  </r>
  <r>
    <d v="2014-10-20T00:00:00"/>
    <x v="7"/>
    <x v="3"/>
    <n v="2902"/>
    <x v="1"/>
    <n v="400000"/>
    <x v="0"/>
    <x v="1"/>
    <n v="400000"/>
  </r>
  <r>
    <d v="2014-10-20T00:00:00"/>
    <x v="7"/>
    <x v="3"/>
    <n v="2615"/>
    <x v="0"/>
    <n v="405000"/>
    <x v="0"/>
    <x v="1"/>
    <n v="405000"/>
  </r>
  <r>
    <d v="2014-10-20T00:00:00"/>
    <x v="7"/>
    <x v="3"/>
    <n v="2615"/>
    <x v="0"/>
    <n v="440000"/>
    <x v="0"/>
    <x v="1"/>
    <n v="440000"/>
  </r>
  <r>
    <d v="2014-10-20T00:00:00"/>
    <x v="7"/>
    <x v="3"/>
    <n v="2913"/>
    <x v="1"/>
    <n v="490000"/>
    <x v="0"/>
    <x v="1"/>
    <n v="490000"/>
  </r>
  <r>
    <d v="2014-10-20T00:00:00"/>
    <x v="7"/>
    <x v="3"/>
    <n v="2914"/>
    <x v="1"/>
    <n v="620000"/>
    <x v="0"/>
    <x v="0"/>
    <n v="620000"/>
  </r>
  <r>
    <d v="2014-10-20T00:00:00"/>
    <x v="7"/>
    <x v="3"/>
    <n v="2606"/>
    <x v="0"/>
    <n v="671000"/>
    <x v="0"/>
    <x v="1"/>
    <n v="671000"/>
  </r>
  <r>
    <d v="2014-10-20T00:00:00"/>
    <x v="7"/>
    <x v="3"/>
    <n v="2614"/>
    <x v="0"/>
    <n v="760000"/>
    <x v="0"/>
    <x v="3"/>
    <n v="760000"/>
  </r>
  <r>
    <d v="2014-10-20T00:00:00"/>
    <x v="7"/>
    <x v="3"/>
    <n v="2603"/>
    <x v="0"/>
    <n v="850000"/>
    <x v="0"/>
    <x v="2"/>
    <n v="850000"/>
  </r>
  <r>
    <d v="2014-10-20T00:00:00"/>
    <x v="7"/>
    <x v="3"/>
    <n v="2611"/>
    <x v="0"/>
    <n v="850000"/>
    <x v="0"/>
    <x v="0"/>
    <n v="850000"/>
  </r>
  <r>
    <d v="2014-10-20T00:00:00"/>
    <x v="7"/>
    <x v="3"/>
    <n v="2603"/>
    <x v="0"/>
    <n v="995000"/>
    <x v="0"/>
    <x v="1"/>
    <n v="995000"/>
  </r>
  <r>
    <d v="2014-10-20T00:00:00"/>
    <x v="7"/>
    <x v="3"/>
    <n v="2600"/>
    <x v="0"/>
    <n v="1210000"/>
    <x v="0"/>
    <x v="0"/>
    <n v="1210000"/>
  </r>
  <r>
    <d v="2014-10-21T00:00:00"/>
    <x v="7"/>
    <x v="3"/>
    <n v="2906"/>
    <x v="1"/>
    <n v="430000"/>
    <x v="0"/>
    <x v="1"/>
    <n v="430000"/>
  </r>
  <r>
    <d v="2014-10-21T00:00:00"/>
    <x v="7"/>
    <x v="3"/>
    <n v="2914"/>
    <x v="1"/>
    <n v="449000"/>
    <x v="0"/>
    <x v="0"/>
    <n v="449000"/>
  </r>
  <r>
    <d v="2014-10-21T00:00:00"/>
    <x v="7"/>
    <x v="3"/>
    <n v="2615"/>
    <x v="0"/>
    <n v="450000"/>
    <x v="0"/>
    <x v="1"/>
    <n v="450000"/>
  </r>
  <r>
    <d v="2014-10-21T00:00:00"/>
    <x v="7"/>
    <x v="3"/>
    <n v="2615"/>
    <x v="0"/>
    <n v="450000"/>
    <x v="0"/>
    <x v="0"/>
    <n v="450000"/>
  </r>
  <r>
    <d v="2014-10-21T00:00:00"/>
    <x v="7"/>
    <x v="3"/>
    <n v="2611"/>
    <x v="0"/>
    <n v="455000"/>
    <x v="0"/>
    <x v="1"/>
    <n v="455000"/>
  </r>
  <r>
    <d v="2014-10-21T00:00:00"/>
    <x v="7"/>
    <x v="3"/>
    <n v="2906"/>
    <x v="1"/>
    <n v="467500"/>
    <x v="0"/>
    <x v="1"/>
    <n v="467500"/>
  </r>
  <r>
    <d v="2014-10-21T00:00:00"/>
    <x v="7"/>
    <x v="3"/>
    <n v="2614"/>
    <x v="0"/>
    <n v="470000"/>
    <x v="0"/>
    <x v="1"/>
    <n v="470000"/>
  </r>
  <r>
    <d v="2014-10-21T00:00:00"/>
    <x v="7"/>
    <x v="3"/>
    <n v="2905"/>
    <x v="1"/>
    <n v="492000"/>
    <x v="0"/>
    <x v="0"/>
    <n v="492000"/>
  </r>
  <r>
    <d v="2014-10-21T00:00:00"/>
    <x v="7"/>
    <x v="3"/>
    <n v="2905"/>
    <x v="1"/>
    <n v="500000"/>
    <x v="0"/>
    <x v="0"/>
    <n v="500000"/>
  </r>
  <r>
    <d v="2014-10-21T00:00:00"/>
    <x v="7"/>
    <x v="3"/>
    <n v="2903"/>
    <x v="1"/>
    <n v="561000"/>
    <x v="0"/>
    <x v="0"/>
    <n v="561000"/>
  </r>
  <r>
    <d v="2014-10-21T00:00:00"/>
    <x v="7"/>
    <x v="3"/>
    <n v="2913"/>
    <x v="1"/>
    <n v="610000"/>
    <x v="0"/>
    <x v="0"/>
    <n v="610000"/>
  </r>
  <r>
    <d v="2014-10-21T00:00:00"/>
    <x v="7"/>
    <x v="3"/>
    <n v="2614"/>
    <x v="0"/>
    <n v="750000"/>
    <x v="0"/>
    <x v="1"/>
    <n v="750000"/>
  </r>
  <r>
    <d v="2014-10-21T00:00:00"/>
    <x v="7"/>
    <x v="3"/>
    <n v="2603"/>
    <x v="0"/>
    <n v="1200000"/>
    <x v="0"/>
    <x v="0"/>
    <n v="1200000"/>
  </r>
  <r>
    <d v="2014-10-21T00:00:00"/>
    <x v="7"/>
    <x v="3"/>
    <n v="2602"/>
    <x v="0"/>
    <n v="418000"/>
    <x v="1"/>
    <x v="2"/>
    <n v="418000"/>
  </r>
  <r>
    <d v="2014-10-21T00:00:00"/>
    <x v="7"/>
    <x v="3"/>
    <n v="2604"/>
    <x v="0"/>
    <n v="490000"/>
    <x v="1"/>
    <x v="2"/>
    <n v="490000"/>
  </r>
  <r>
    <d v="2014-10-22T00:00:00"/>
    <x v="7"/>
    <x v="3"/>
    <n v="2615"/>
    <x v="0"/>
    <n v="430000"/>
    <x v="0"/>
    <x v="1"/>
    <n v="430000"/>
  </r>
  <r>
    <d v="2014-10-22T00:00:00"/>
    <x v="7"/>
    <x v="3"/>
    <n v="2905"/>
    <x v="1"/>
    <n v="478000"/>
    <x v="0"/>
    <x v="0"/>
    <n v="478000"/>
  </r>
  <r>
    <d v="2014-10-22T00:00:00"/>
    <x v="7"/>
    <x v="3"/>
    <n v="2906"/>
    <x v="1"/>
    <n v="514000"/>
    <x v="0"/>
    <x v="0"/>
    <n v="514000"/>
  </r>
  <r>
    <d v="2014-10-22T00:00:00"/>
    <x v="7"/>
    <x v="3"/>
    <n v="2611"/>
    <x v="0"/>
    <n v="530000"/>
    <x v="0"/>
    <x v="0"/>
    <n v="530000"/>
  </r>
  <r>
    <d v="2014-10-22T00:00:00"/>
    <x v="7"/>
    <x v="3"/>
    <n v="2912"/>
    <x v="1"/>
    <n v="595000"/>
    <x v="0"/>
    <x v="0"/>
    <n v="595000"/>
  </r>
  <r>
    <d v="2014-10-22T00:00:00"/>
    <x v="7"/>
    <x v="3"/>
    <n v="2617"/>
    <x v="0"/>
    <n v="637500"/>
    <x v="0"/>
    <x v="0"/>
    <n v="637500"/>
  </r>
  <r>
    <d v="2014-10-22T00:00:00"/>
    <x v="7"/>
    <x v="3"/>
    <n v="2612"/>
    <x v="0"/>
    <n v="1037500"/>
    <x v="0"/>
    <x v="1"/>
    <n v="1037500"/>
  </r>
  <r>
    <d v="2014-10-22T00:00:00"/>
    <x v="7"/>
    <x v="3"/>
    <n v="2611"/>
    <x v="0"/>
    <n v="350000"/>
    <x v="1"/>
    <x v="2"/>
    <n v="350000"/>
  </r>
  <r>
    <d v="2014-10-23T00:00:00"/>
    <x v="7"/>
    <x v="3"/>
    <n v="2615"/>
    <x v="0"/>
    <n v="337000"/>
    <x v="0"/>
    <x v="1"/>
    <n v="337000"/>
  </r>
  <r>
    <d v="2014-10-23T00:00:00"/>
    <x v="7"/>
    <x v="3"/>
    <n v="2615"/>
    <x v="0"/>
    <n v="420000"/>
    <x v="0"/>
    <x v="1"/>
    <n v="420000"/>
  </r>
  <r>
    <d v="2014-10-23T00:00:00"/>
    <x v="7"/>
    <x v="3"/>
    <n v="2614"/>
    <x v="0"/>
    <n v="465000"/>
    <x v="0"/>
    <x v="1"/>
    <n v="465000"/>
  </r>
  <r>
    <d v="2014-10-23T00:00:00"/>
    <x v="7"/>
    <x v="3"/>
    <n v="2914"/>
    <x v="1"/>
    <n v="513000"/>
    <x v="0"/>
    <x v="1"/>
    <n v="513000"/>
  </r>
  <r>
    <d v="2014-10-23T00:00:00"/>
    <x v="7"/>
    <x v="3"/>
    <n v="2615"/>
    <x v="0"/>
    <n v="535000"/>
    <x v="0"/>
    <x v="0"/>
    <n v="535000"/>
  </r>
  <r>
    <d v="2014-10-23T00:00:00"/>
    <x v="7"/>
    <x v="3"/>
    <n v="2617"/>
    <x v="0"/>
    <n v="575000"/>
    <x v="0"/>
    <x v="1"/>
    <n v="575000"/>
  </r>
  <r>
    <d v="2014-10-23T00:00:00"/>
    <x v="7"/>
    <x v="3"/>
    <n v="2614"/>
    <x v="0"/>
    <n v="581500"/>
    <x v="0"/>
    <x v="1"/>
    <n v="581500"/>
  </r>
  <r>
    <d v="2014-10-23T00:00:00"/>
    <x v="7"/>
    <x v="3"/>
    <n v="2914"/>
    <x v="1"/>
    <n v="715000"/>
    <x v="0"/>
    <x v="0"/>
    <n v="715000"/>
  </r>
  <r>
    <d v="2014-10-23T00:00:00"/>
    <x v="7"/>
    <x v="3"/>
    <n v="2914"/>
    <x v="1"/>
    <n v="730000"/>
    <x v="0"/>
    <x v="0"/>
    <n v="730000"/>
  </r>
  <r>
    <d v="2014-10-23T00:00:00"/>
    <x v="7"/>
    <x v="3"/>
    <n v="2605"/>
    <x v="0"/>
    <n v="1120000"/>
    <x v="0"/>
    <x v="0"/>
    <n v="1120000"/>
  </r>
  <r>
    <d v="2014-10-23T00:00:00"/>
    <x v="7"/>
    <x v="3"/>
    <n v="2900"/>
    <x v="0"/>
    <n v="405000"/>
    <x v="1"/>
    <x v="1"/>
    <n v="405000"/>
  </r>
  <r>
    <d v="2014-10-24T00:00:00"/>
    <x v="7"/>
    <x v="3"/>
    <n v="2913"/>
    <x v="1"/>
    <n v="360000"/>
    <x v="0"/>
    <x v="1"/>
    <n v="360000"/>
  </r>
  <r>
    <d v="2014-10-24T00:00:00"/>
    <x v="7"/>
    <x v="3"/>
    <n v="2913"/>
    <x v="1"/>
    <n v="407000"/>
    <x v="0"/>
    <x v="1"/>
    <n v="407000"/>
  </r>
  <r>
    <d v="2014-10-24T00:00:00"/>
    <x v="7"/>
    <x v="3"/>
    <n v="2615"/>
    <x v="0"/>
    <n v="472500"/>
    <x v="0"/>
    <x v="1"/>
    <n v="472500"/>
  </r>
  <r>
    <d v="2014-10-24T00:00:00"/>
    <x v="7"/>
    <x v="3"/>
    <n v="2903"/>
    <x v="1"/>
    <n v="490000"/>
    <x v="0"/>
    <x v="0"/>
    <n v="490000"/>
  </r>
  <r>
    <d v="2014-10-24T00:00:00"/>
    <x v="7"/>
    <x v="3"/>
    <n v="2611"/>
    <x v="0"/>
    <n v="501000"/>
    <x v="0"/>
    <x v="1"/>
    <n v="501000"/>
  </r>
  <r>
    <d v="2014-10-24T00:00:00"/>
    <x v="7"/>
    <x v="3"/>
    <n v="2617"/>
    <x v="0"/>
    <n v="525000"/>
    <x v="0"/>
    <x v="1"/>
    <n v="525000"/>
  </r>
  <r>
    <d v="2014-10-24T00:00:00"/>
    <x v="7"/>
    <x v="3"/>
    <n v="2905"/>
    <x v="1"/>
    <n v="530000"/>
    <x v="0"/>
    <x v="0"/>
    <n v="530000"/>
  </r>
  <r>
    <d v="2014-10-24T00:00:00"/>
    <x v="7"/>
    <x v="3"/>
    <n v="2615"/>
    <x v="0"/>
    <n v="535000"/>
    <x v="0"/>
    <x v="0"/>
    <n v="535000"/>
  </r>
  <r>
    <d v="2014-10-24T00:00:00"/>
    <x v="7"/>
    <x v="3"/>
    <n v="2913"/>
    <x v="1"/>
    <n v="620000"/>
    <x v="0"/>
    <x v="3"/>
    <n v="620000"/>
  </r>
  <r>
    <d v="2014-10-24T00:00:00"/>
    <x v="7"/>
    <x v="3"/>
    <n v="2604"/>
    <x v="0"/>
    <n v="680000"/>
    <x v="0"/>
    <x v="1"/>
    <n v="680000"/>
  </r>
  <r>
    <d v="2014-10-24T00:00:00"/>
    <x v="7"/>
    <x v="3"/>
    <n v="2914"/>
    <x v="1"/>
    <n v="695000"/>
    <x v="0"/>
    <x v="3"/>
    <n v="695000"/>
  </r>
  <r>
    <d v="2014-10-24T00:00:00"/>
    <x v="7"/>
    <x v="3"/>
    <n v="2914"/>
    <x v="1"/>
    <n v="750000"/>
    <x v="0"/>
    <x v="0"/>
    <n v="750000"/>
  </r>
  <r>
    <d v="2014-10-24T00:00:00"/>
    <x v="7"/>
    <x v="3"/>
    <n v="2603"/>
    <x v="0"/>
    <n v="940000"/>
    <x v="0"/>
    <x v="0"/>
    <n v="940000"/>
  </r>
  <r>
    <d v="2014-10-24T00:00:00"/>
    <x v="7"/>
    <x v="3"/>
    <n v="2603"/>
    <x v="0"/>
    <n v="2550000"/>
    <x v="0"/>
    <x v="0"/>
    <n v="2550000"/>
  </r>
  <r>
    <d v="2014-10-24T00:00:00"/>
    <x v="7"/>
    <x v="3"/>
    <n v="2601"/>
    <x v="0"/>
    <n v="603000"/>
    <x v="1"/>
    <x v="2"/>
    <n v="603000"/>
  </r>
  <r>
    <d v="2014-10-24T00:00:00"/>
    <x v="7"/>
    <x v="3"/>
    <n v="2604"/>
    <x v="0"/>
    <n v="1160000"/>
    <x v="1"/>
    <x v="2"/>
    <n v="1160000"/>
  </r>
  <r>
    <d v="2014-10-25T00:00:00"/>
    <x v="7"/>
    <x v="3"/>
    <n v="2611"/>
    <x v="0"/>
    <n v="512500"/>
    <x v="0"/>
    <x v="1"/>
    <n v="512500"/>
  </r>
  <r>
    <d v="2014-10-25T00:00:00"/>
    <x v="7"/>
    <x v="3"/>
    <n v="2617"/>
    <x v="0"/>
    <n v="522500"/>
    <x v="0"/>
    <x v="0"/>
    <n v="522500"/>
  </r>
  <r>
    <d v="2014-10-25T00:00:00"/>
    <x v="7"/>
    <x v="3"/>
    <n v="2602"/>
    <x v="0"/>
    <n v="530000"/>
    <x v="0"/>
    <x v="1"/>
    <n v="530000"/>
  </r>
  <r>
    <d v="2014-10-25T00:00:00"/>
    <x v="7"/>
    <x v="3"/>
    <n v="2605"/>
    <x v="0"/>
    <n v="567000"/>
    <x v="0"/>
    <x v="1"/>
    <n v="567000"/>
  </r>
  <r>
    <d v="2014-10-25T00:00:00"/>
    <x v="7"/>
    <x v="3"/>
    <n v="2607"/>
    <x v="0"/>
    <n v="573000"/>
    <x v="0"/>
    <x v="1"/>
    <n v="573000"/>
  </r>
  <r>
    <d v="2014-10-25T00:00:00"/>
    <x v="7"/>
    <x v="3"/>
    <n v="2611"/>
    <x v="0"/>
    <n v="595000"/>
    <x v="0"/>
    <x v="0"/>
    <n v="595000"/>
  </r>
  <r>
    <d v="2014-10-25T00:00:00"/>
    <x v="7"/>
    <x v="3"/>
    <n v="2604"/>
    <x v="0"/>
    <n v="620000"/>
    <x v="0"/>
    <x v="1"/>
    <n v="620000"/>
  </r>
  <r>
    <d v="2014-10-25T00:00:00"/>
    <x v="7"/>
    <x v="3"/>
    <n v="2904"/>
    <x v="1"/>
    <n v="635000"/>
    <x v="0"/>
    <x v="0"/>
    <n v="635000"/>
  </r>
  <r>
    <d v="2014-10-25T00:00:00"/>
    <x v="7"/>
    <x v="3"/>
    <n v="2611"/>
    <x v="0"/>
    <n v="660000"/>
    <x v="0"/>
    <x v="0"/>
    <n v="660000"/>
  </r>
  <r>
    <d v="2014-10-25T00:00:00"/>
    <x v="7"/>
    <x v="3"/>
    <n v="2602"/>
    <x v="0"/>
    <n v="722000"/>
    <x v="0"/>
    <x v="1"/>
    <n v="722000"/>
  </r>
  <r>
    <d v="2014-10-25T00:00:00"/>
    <x v="7"/>
    <x v="3"/>
    <n v="2600"/>
    <x v="0"/>
    <n v="1361000"/>
    <x v="0"/>
    <x v="0"/>
    <n v="1361000"/>
  </r>
  <r>
    <d v="2014-10-26T00:00:00"/>
    <x v="7"/>
    <x v="3"/>
    <n v="2614"/>
    <x v="0"/>
    <n v="725000"/>
    <x v="0"/>
    <x v="0"/>
    <n v="725000"/>
  </r>
  <r>
    <d v="2014-10-27T00:00:00"/>
    <x v="7"/>
    <x v="3"/>
    <n v="2913"/>
    <x v="1"/>
    <n v="373000"/>
    <x v="0"/>
    <x v="1"/>
    <n v="373000"/>
  </r>
  <r>
    <d v="2014-10-27T00:00:00"/>
    <x v="7"/>
    <x v="3"/>
    <n v="2617"/>
    <x v="0"/>
    <n v="415000"/>
    <x v="0"/>
    <x v="1"/>
    <n v="415000"/>
  </r>
  <r>
    <d v="2014-10-27T00:00:00"/>
    <x v="7"/>
    <x v="3"/>
    <n v="2615"/>
    <x v="0"/>
    <n v="442500"/>
    <x v="0"/>
    <x v="1"/>
    <n v="442500"/>
  </r>
  <r>
    <d v="2014-10-27T00:00:00"/>
    <x v="7"/>
    <x v="3"/>
    <n v="2604"/>
    <x v="0"/>
    <n v="530000"/>
    <x v="0"/>
    <x v="1"/>
    <n v="530000"/>
  </r>
  <r>
    <d v="2014-10-27T00:00:00"/>
    <x v="7"/>
    <x v="3"/>
    <n v="2913"/>
    <x v="1"/>
    <n v="537500"/>
    <x v="0"/>
    <x v="0"/>
    <n v="537500"/>
  </r>
  <r>
    <d v="2014-10-27T00:00:00"/>
    <x v="7"/>
    <x v="3"/>
    <n v="2602"/>
    <x v="0"/>
    <n v="680000"/>
    <x v="0"/>
    <x v="1"/>
    <n v="680000"/>
  </r>
  <r>
    <d v="2014-10-27T00:00:00"/>
    <x v="7"/>
    <x v="3"/>
    <n v="2618"/>
    <x v="0"/>
    <n v="805000"/>
    <x v="0"/>
    <x v="1"/>
    <n v="805000"/>
  </r>
  <r>
    <d v="2014-10-27T00:00:00"/>
    <x v="7"/>
    <x v="3"/>
    <n v="2913"/>
    <x v="1"/>
    <n v="830000"/>
    <x v="0"/>
    <x v="3"/>
    <n v="830000"/>
  </r>
  <r>
    <d v="2014-10-27T00:00:00"/>
    <x v="7"/>
    <x v="3"/>
    <n v="2611"/>
    <x v="0"/>
    <n v="900000"/>
    <x v="0"/>
    <x v="3"/>
    <n v="900000"/>
  </r>
  <r>
    <d v="2014-10-27T00:00:00"/>
    <x v="7"/>
    <x v="3"/>
    <n v="2603"/>
    <x v="0"/>
    <n v="325000"/>
    <x v="1"/>
    <x v="2"/>
    <n v="325000"/>
  </r>
  <r>
    <d v="2014-10-27T00:00:00"/>
    <x v="7"/>
    <x v="3"/>
    <n v="2617"/>
    <x v="0"/>
    <n v="375000"/>
    <x v="1"/>
    <x v="2"/>
    <n v="375000"/>
  </r>
  <r>
    <d v="2014-10-27T00:00:00"/>
    <x v="7"/>
    <x v="3"/>
    <n v="2612"/>
    <x v="0"/>
    <n v="448000"/>
    <x v="1"/>
    <x v="2"/>
    <n v="448000"/>
  </r>
  <r>
    <d v="2014-10-28T00:00:00"/>
    <x v="7"/>
    <x v="3"/>
    <n v="2904"/>
    <x v="1"/>
    <n v="425000"/>
    <x v="0"/>
    <x v="2"/>
    <n v="425000"/>
  </r>
  <r>
    <d v="2014-10-28T00:00:00"/>
    <x v="7"/>
    <x v="3"/>
    <n v="2905"/>
    <x v="1"/>
    <n v="465000"/>
    <x v="0"/>
    <x v="1"/>
    <n v="465000"/>
  </r>
  <r>
    <d v="2014-10-28T00:00:00"/>
    <x v="7"/>
    <x v="3"/>
    <n v="2615"/>
    <x v="0"/>
    <n v="475000"/>
    <x v="0"/>
    <x v="0"/>
    <n v="475000"/>
  </r>
  <r>
    <d v="2014-10-28T00:00:00"/>
    <x v="7"/>
    <x v="3"/>
    <n v="2602"/>
    <x v="0"/>
    <n v="570000"/>
    <x v="0"/>
    <x v="1"/>
    <n v="570000"/>
  </r>
  <r>
    <d v="2014-10-28T00:00:00"/>
    <x v="7"/>
    <x v="3"/>
    <n v="2914"/>
    <x v="1"/>
    <n v="582000"/>
    <x v="0"/>
    <x v="0"/>
    <n v="582000"/>
  </r>
  <r>
    <d v="2014-10-28T00:00:00"/>
    <x v="7"/>
    <x v="3"/>
    <n v="2611"/>
    <x v="0"/>
    <n v="720000"/>
    <x v="0"/>
    <x v="0"/>
    <n v="720000"/>
  </r>
  <r>
    <d v="2014-10-28T00:00:00"/>
    <x v="7"/>
    <x v="3"/>
    <n v="2612"/>
    <x v="0"/>
    <n v="1048450"/>
    <x v="0"/>
    <x v="1"/>
    <n v="1048450"/>
  </r>
  <r>
    <d v="2014-10-29T00:00:00"/>
    <x v="7"/>
    <x v="3"/>
    <n v="2906"/>
    <x v="1"/>
    <n v="393000"/>
    <x v="0"/>
    <x v="1"/>
    <n v="393000"/>
  </r>
  <r>
    <d v="2014-10-29T00:00:00"/>
    <x v="7"/>
    <x v="3"/>
    <n v="2615"/>
    <x v="0"/>
    <n v="412982"/>
    <x v="0"/>
    <x v="1"/>
    <n v="412982"/>
  </r>
  <r>
    <d v="2014-10-29T00:00:00"/>
    <x v="7"/>
    <x v="3"/>
    <n v="2906"/>
    <x v="1"/>
    <n v="433500"/>
    <x v="0"/>
    <x v="1"/>
    <n v="433500"/>
  </r>
  <r>
    <d v="2014-10-29T00:00:00"/>
    <x v="7"/>
    <x v="3"/>
    <n v="2615"/>
    <x v="0"/>
    <n v="435000"/>
    <x v="0"/>
    <x v="1"/>
    <n v="435000"/>
  </r>
  <r>
    <d v="2014-10-29T00:00:00"/>
    <x v="7"/>
    <x v="3"/>
    <n v="2615"/>
    <x v="0"/>
    <n v="440000"/>
    <x v="0"/>
    <x v="1"/>
    <n v="440000"/>
  </r>
  <r>
    <d v="2014-10-29T00:00:00"/>
    <x v="7"/>
    <x v="3"/>
    <n v="2615"/>
    <x v="0"/>
    <n v="492000"/>
    <x v="0"/>
    <x v="1"/>
    <n v="492000"/>
  </r>
  <r>
    <d v="2014-10-29T00:00:00"/>
    <x v="7"/>
    <x v="3"/>
    <n v="2615"/>
    <x v="0"/>
    <n v="496000"/>
    <x v="0"/>
    <x v="0"/>
    <n v="496000"/>
  </r>
  <r>
    <d v="2014-10-29T00:00:00"/>
    <x v="7"/>
    <x v="3"/>
    <n v="2906"/>
    <x v="1"/>
    <n v="510000"/>
    <x v="0"/>
    <x v="0"/>
    <n v="510000"/>
  </r>
  <r>
    <d v="2014-10-29T00:00:00"/>
    <x v="7"/>
    <x v="3"/>
    <n v="2615"/>
    <x v="0"/>
    <n v="571000"/>
    <x v="0"/>
    <x v="0"/>
    <n v="571000"/>
  </r>
  <r>
    <d v="2014-10-29T00:00:00"/>
    <x v="7"/>
    <x v="3"/>
    <n v="2904"/>
    <x v="1"/>
    <n v="629718"/>
    <x v="0"/>
    <x v="0"/>
    <n v="629718"/>
  </r>
  <r>
    <d v="2014-10-29T00:00:00"/>
    <x v="7"/>
    <x v="3"/>
    <n v="2602"/>
    <x v="0"/>
    <n v="950000"/>
    <x v="0"/>
    <x v="1"/>
    <n v="950000"/>
  </r>
  <r>
    <d v="2014-10-29T00:00:00"/>
    <x v="7"/>
    <x v="3"/>
    <n v="2603"/>
    <x v="0"/>
    <n v="265000"/>
    <x v="1"/>
    <x v="4"/>
    <n v="265000"/>
  </r>
  <r>
    <d v="2014-10-29T00:00:00"/>
    <x v="7"/>
    <x v="3"/>
    <n v="2604"/>
    <x v="0"/>
    <n v="350000"/>
    <x v="1"/>
    <x v="2"/>
    <n v="350000"/>
  </r>
  <r>
    <d v="2014-10-29T00:00:00"/>
    <x v="7"/>
    <x v="3"/>
    <n v="2612"/>
    <x v="0"/>
    <n v="395000"/>
    <x v="1"/>
    <x v="2"/>
    <n v="395000"/>
  </r>
  <r>
    <d v="2014-10-30T00:00:00"/>
    <x v="7"/>
    <x v="3"/>
    <n v="2906"/>
    <x v="1"/>
    <n v="369000"/>
    <x v="0"/>
    <x v="1"/>
    <n v="369000"/>
  </r>
  <r>
    <d v="2014-10-30T00:00:00"/>
    <x v="7"/>
    <x v="3"/>
    <n v="2617"/>
    <x v="0"/>
    <n v="416000"/>
    <x v="0"/>
    <x v="0"/>
    <n v="416000"/>
  </r>
  <r>
    <d v="2014-10-30T00:00:00"/>
    <x v="7"/>
    <x v="3"/>
    <n v="2906"/>
    <x v="1"/>
    <n v="418500"/>
    <x v="0"/>
    <x v="1"/>
    <n v="418500"/>
  </r>
  <r>
    <d v="2014-10-30T00:00:00"/>
    <x v="7"/>
    <x v="3"/>
    <n v="2905"/>
    <x v="1"/>
    <n v="505000"/>
    <x v="0"/>
    <x v="0"/>
    <n v="505000"/>
  </r>
  <r>
    <d v="2014-10-30T00:00:00"/>
    <x v="7"/>
    <x v="3"/>
    <n v="2913"/>
    <x v="1"/>
    <n v="522750"/>
    <x v="0"/>
    <x v="1"/>
    <n v="522750"/>
  </r>
  <r>
    <d v="2014-10-30T00:00:00"/>
    <x v="7"/>
    <x v="3"/>
    <n v="2602"/>
    <x v="0"/>
    <n v="600000"/>
    <x v="0"/>
    <x v="1"/>
    <n v="600000"/>
  </r>
  <r>
    <d v="2014-10-30T00:00:00"/>
    <x v="7"/>
    <x v="3"/>
    <n v="2914"/>
    <x v="1"/>
    <n v="605000"/>
    <x v="0"/>
    <x v="0"/>
    <n v="605000"/>
  </r>
  <r>
    <d v="2014-10-30T00:00:00"/>
    <x v="7"/>
    <x v="3"/>
    <n v="2603"/>
    <x v="0"/>
    <n v="427000"/>
    <x v="1"/>
    <x v="2"/>
    <n v="427000"/>
  </r>
  <r>
    <d v="2014-10-31T00:00:00"/>
    <x v="7"/>
    <x v="3"/>
    <n v="2906"/>
    <x v="1"/>
    <n v="350000"/>
    <x v="0"/>
    <x v="1"/>
    <n v="350000"/>
  </r>
  <r>
    <d v="2014-10-31T00:00:00"/>
    <x v="7"/>
    <x v="3"/>
    <n v="2906"/>
    <x v="1"/>
    <n v="387000"/>
    <x v="0"/>
    <x v="1"/>
    <n v="387000"/>
  </r>
  <r>
    <d v="2014-10-31T00:00:00"/>
    <x v="7"/>
    <x v="3"/>
    <n v="2902"/>
    <x v="1"/>
    <n v="410000"/>
    <x v="0"/>
    <x v="1"/>
    <n v="410000"/>
  </r>
  <r>
    <d v="2014-10-31T00:00:00"/>
    <x v="7"/>
    <x v="3"/>
    <n v="2614"/>
    <x v="0"/>
    <n v="478000"/>
    <x v="0"/>
    <x v="0"/>
    <n v="478000"/>
  </r>
  <r>
    <d v="2014-10-31T00:00:00"/>
    <x v="7"/>
    <x v="3"/>
    <n v="2605"/>
    <x v="0"/>
    <n v="515000"/>
    <x v="0"/>
    <x v="1"/>
    <n v="515000"/>
  </r>
  <r>
    <d v="2014-10-31T00:00:00"/>
    <x v="7"/>
    <x v="3"/>
    <n v="2902"/>
    <x v="1"/>
    <n v="540000"/>
    <x v="0"/>
    <x v="0"/>
    <n v="540000"/>
  </r>
  <r>
    <d v="2014-10-31T00:00:00"/>
    <x v="7"/>
    <x v="3"/>
    <n v="2903"/>
    <x v="1"/>
    <n v="560000"/>
    <x v="0"/>
    <x v="3"/>
    <n v="560000"/>
  </r>
  <r>
    <d v="2014-10-31T00:00:00"/>
    <x v="7"/>
    <x v="3"/>
    <n v="2912"/>
    <x v="1"/>
    <n v="560000"/>
    <x v="0"/>
    <x v="0"/>
    <n v="560000"/>
  </r>
  <r>
    <d v="2014-10-31T00:00:00"/>
    <x v="7"/>
    <x v="3"/>
    <n v="2914"/>
    <x v="1"/>
    <n v="592000"/>
    <x v="0"/>
    <x v="0"/>
    <n v="592000"/>
  </r>
  <r>
    <d v="2014-10-31T00:00:00"/>
    <x v="7"/>
    <x v="3"/>
    <n v="2913"/>
    <x v="1"/>
    <n v="610000"/>
    <x v="0"/>
    <x v="0"/>
    <n v="610000"/>
  </r>
  <r>
    <d v="2014-10-31T00:00:00"/>
    <x v="7"/>
    <x v="3"/>
    <n v="2617"/>
    <x v="0"/>
    <n v="620000"/>
    <x v="0"/>
    <x v="0"/>
    <n v="620000"/>
  </r>
  <r>
    <d v="2014-10-31T00:00:00"/>
    <x v="7"/>
    <x v="3"/>
    <n v="2913"/>
    <x v="1"/>
    <n v="665000"/>
    <x v="0"/>
    <x v="0"/>
    <n v="665000"/>
  </r>
  <r>
    <d v="2014-10-31T00:00:00"/>
    <x v="7"/>
    <x v="3"/>
    <n v="2607"/>
    <x v="0"/>
    <n v="725000"/>
    <x v="0"/>
    <x v="1"/>
    <n v="725000"/>
  </r>
  <r>
    <d v="2014-10-31T00:00:00"/>
    <x v="7"/>
    <x v="3"/>
    <n v="2607"/>
    <x v="0"/>
    <n v="775000"/>
    <x v="0"/>
    <x v="0"/>
    <n v="775000"/>
  </r>
  <r>
    <d v="2014-10-31T00:00:00"/>
    <x v="7"/>
    <x v="3"/>
    <n v="2600"/>
    <x v="0"/>
    <n v="1240000"/>
    <x v="0"/>
    <x v="3"/>
    <n v="1240000"/>
  </r>
  <r>
    <d v="2014-11-01T00:00:00"/>
    <x v="7"/>
    <x v="3"/>
    <n v="2615"/>
    <x v="0"/>
    <n v="531000"/>
    <x v="0"/>
    <x v="1"/>
    <n v="531000"/>
  </r>
  <r>
    <d v="2014-11-01T00:00:00"/>
    <x v="7"/>
    <x v="3"/>
    <n v="2601"/>
    <x v="0"/>
    <n v="570000"/>
    <x v="0"/>
    <x v="2"/>
    <n v="570000"/>
  </r>
  <r>
    <d v="2014-11-01T00:00:00"/>
    <x v="7"/>
    <x v="3"/>
    <n v="2913"/>
    <x v="1"/>
    <n v="591000"/>
    <x v="0"/>
    <x v="0"/>
    <n v="591000"/>
  </r>
  <r>
    <d v="2014-11-01T00:00:00"/>
    <x v="7"/>
    <x v="3"/>
    <n v="2605"/>
    <x v="0"/>
    <n v="625000"/>
    <x v="0"/>
    <x v="1"/>
    <n v="625000"/>
  </r>
  <r>
    <d v="2014-11-01T00:00:00"/>
    <x v="7"/>
    <x v="3"/>
    <n v="2617"/>
    <x v="0"/>
    <n v="675000"/>
    <x v="0"/>
    <x v="1"/>
    <n v="675000"/>
  </r>
  <r>
    <d v="2014-11-01T00:00:00"/>
    <x v="7"/>
    <x v="3"/>
    <n v="2602"/>
    <x v="0"/>
    <n v="705000"/>
    <x v="0"/>
    <x v="1"/>
    <n v="705000"/>
  </r>
  <r>
    <d v="2014-11-01T00:00:00"/>
    <x v="7"/>
    <x v="3"/>
    <n v="2617"/>
    <x v="0"/>
    <n v="715000"/>
    <x v="0"/>
    <x v="0"/>
    <n v="715000"/>
  </r>
  <r>
    <d v="2014-11-01T00:00:00"/>
    <x v="7"/>
    <x v="3"/>
    <n v="2602"/>
    <x v="0"/>
    <n v="720000"/>
    <x v="0"/>
    <x v="1"/>
    <n v="720000"/>
  </r>
  <r>
    <d v="2014-11-01T00:00:00"/>
    <x v="7"/>
    <x v="3"/>
    <n v="2603"/>
    <x v="0"/>
    <n v="766000"/>
    <x v="0"/>
    <x v="1"/>
    <n v="766000"/>
  </r>
  <r>
    <d v="2014-11-01T00:00:00"/>
    <x v="7"/>
    <x v="3"/>
    <n v="2602"/>
    <x v="0"/>
    <n v="772000"/>
    <x v="0"/>
    <x v="1"/>
    <n v="772000"/>
  </r>
  <r>
    <d v="2014-11-01T00:00:00"/>
    <x v="7"/>
    <x v="3"/>
    <n v="2602"/>
    <x v="0"/>
    <n v="950000"/>
    <x v="0"/>
    <x v="1"/>
    <n v="950000"/>
  </r>
  <r>
    <d v="2014-11-01T00:00:00"/>
    <x v="7"/>
    <x v="3"/>
    <n v="2603"/>
    <x v="0"/>
    <n v="1100000"/>
    <x v="0"/>
    <x v="0"/>
    <n v="1100000"/>
  </r>
  <r>
    <d v="2014-11-01T00:00:00"/>
    <x v="7"/>
    <x v="3"/>
    <n v="2600"/>
    <x v="0"/>
    <n v="1100000"/>
    <x v="0"/>
    <x v="0"/>
    <n v="1100000"/>
  </r>
  <r>
    <d v="2014-11-01T00:00:00"/>
    <x v="7"/>
    <x v="3"/>
    <n v="2600"/>
    <x v="0"/>
    <n v="1150000"/>
    <x v="0"/>
    <x v="1"/>
    <n v="1150000"/>
  </r>
  <r>
    <d v="2014-11-01T00:00:00"/>
    <x v="7"/>
    <x v="3"/>
    <n v="2606"/>
    <x v="0"/>
    <n v="832500"/>
    <x v="1"/>
    <x v="1"/>
    <n v="832500"/>
  </r>
  <r>
    <d v="2014-11-01T00:00:00"/>
    <x v="7"/>
    <x v="3"/>
    <n v="2605"/>
    <x v="0"/>
    <n v="1220000"/>
    <x v="1"/>
    <x v="3"/>
    <n v="1220000"/>
  </r>
  <r>
    <d v="2014-11-03T00:00:00"/>
    <x v="7"/>
    <x v="3"/>
    <n v="2905"/>
    <x v="1"/>
    <n v="387000"/>
    <x v="0"/>
    <x v="0"/>
    <n v="387000"/>
  </r>
  <r>
    <d v="2014-11-03T00:00:00"/>
    <x v="7"/>
    <x v="3"/>
    <n v="2905"/>
    <x v="1"/>
    <n v="500000"/>
    <x v="0"/>
    <x v="0"/>
    <n v="500000"/>
  </r>
  <r>
    <d v="2014-11-03T00:00:00"/>
    <x v="7"/>
    <x v="3"/>
    <n v="2906"/>
    <x v="1"/>
    <n v="503000"/>
    <x v="0"/>
    <x v="0"/>
    <n v="503000"/>
  </r>
  <r>
    <d v="2014-11-03T00:00:00"/>
    <x v="7"/>
    <x v="3"/>
    <n v="2906"/>
    <x v="1"/>
    <n v="505000"/>
    <x v="0"/>
    <x v="0"/>
    <n v="505000"/>
  </r>
  <r>
    <d v="2014-11-03T00:00:00"/>
    <x v="7"/>
    <x v="3"/>
    <n v="2904"/>
    <x v="1"/>
    <n v="515000"/>
    <x v="0"/>
    <x v="1"/>
    <n v="515000"/>
  </r>
  <r>
    <d v="2014-11-04T00:00:00"/>
    <x v="7"/>
    <x v="3"/>
    <n v="2905"/>
    <x v="1"/>
    <n v="435000"/>
    <x v="0"/>
    <x v="1"/>
    <n v="435000"/>
  </r>
  <r>
    <d v="2014-11-04T00:00:00"/>
    <x v="7"/>
    <x v="3"/>
    <n v="2902"/>
    <x v="1"/>
    <n v="490000"/>
    <x v="0"/>
    <x v="0"/>
    <n v="490000"/>
  </r>
  <r>
    <d v="2014-11-04T00:00:00"/>
    <x v="7"/>
    <x v="3"/>
    <n v="2615"/>
    <x v="0"/>
    <n v="535000"/>
    <x v="0"/>
    <x v="0"/>
    <n v="535000"/>
  </r>
  <r>
    <d v="2014-11-04T00:00:00"/>
    <x v="7"/>
    <x v="3"/>
    <n v="2602"/>
    <x v="0"/>
    <n v="591500"/>
    <x v="0"/>
    <x v="1"/>
    <n v="591500"/>
  </r>
  <r>
    <d v="2014-11-04T00:00:00"/>
    <x v="7"/>
    <x v="3"/>
    <n v="2611"/>
    <x v="0"/>
    <n v="640000"/>
    <x v="0"/>
    <x v="1"/>
    <n v="640000"/>
  </r>
  <r>
    <d v="2014-11-04T00:00:00"/>
    <x v="7"/>
    <x v="3"/>
    <n v="2902"/>
    <x v="1"/>
    <n v="1045000"/>
    <x v="0"/>
    <x v="3"/>
    <n v="1045000"/>
  </r>
  <r>
    <d v="2014-11-04T00:00:00"/>
    <x v="7"/>
    <x v="3"/>
    <n v="2604"/>
    <x v="0"/>
    <n v="900000"/>
    <x v="1"/>
    <x v="1"/>
    <n v="900000"/>
  </r>
  <r>
    <d v="2014-11-05T00:00:00"/>
    <x v="7"/>
    <x v="3"/>
    <n v="2615"/>
    <x v="0"/>
    <n v="380000"/>
    <x v="0"/>
    <x v="1"/>
    <n v="380000"/>
  </r>
  <r>
    <d v="2014-11-05T00:00:00"/>
    <x v="7"/>
    <x v="3"/>
    <n v="2615"/>
    <x v="0"/>
    <n v="423000"/>
    <x v="0"/>
    <x v="0"/>
    <n v="423000"/>
  </r>
  <r>
    <d v="2014-11-05T00:00:00"/>
    <x v="7"/>
    <x v="3"/>
    <n v="2914"/>
    <x v="1"/>
    <n v="485000"/>
    <x v="0"/>
    <x v="1"/>
    <n v="485000"/>
  </r>
  <r>
    <d v="2014-11-05T00:00:00"/>
    <x v="7"/>
    <x v="3"/>
    <n v="2617"/>
    <x v="0"/>
    <n v="499500"/>
    <x v="0"/>
    <x v="1"/>
    <n v="499500"/>
  </r>
  <r>
    <d v="2014-11-05T00:00:00"/>
    <x v="7"/>
    <x v="3"/>
    <n v="2611"/>
    <x v="0"/>
    <n v="510000"/>
    <x v="0"/>
    <x v="1"/>
    <n v="510000"/>
  </r>
  <r>
    <d v="2014-11-05T00:00:00"/>
    <x v="7"/>
    <x v="3"/>
    <n v="2617"/>
    <x v="0"/>
    <n v="522000"/>
    <x v="0"/>
    <x v="0"/>
    <n v="522000"/>
  </r>
  <r>
    <d v="2014-11-05T00:00:00"/>
    <x v="7"/>
    <x v="3"/>
    <n v="2906"/>
    <x v="1"/>
    <n v="542000"/>
    <x v="0"/>
    <x v="0"/>
    <n v="542000"/>
  </r>
  <r>
    <d v="2014-11-05T00:00:00"/>
    <x v="7"/>
    <x v="3"/>
    <n v="2615"/>
    <x v="0"/>
    <n v="560000"/>
    <x v="0"/>
    <x v="0"/>
    <n v="560000"/>
  </r>
  <r>
    <d v="2014-11-05T00:00:00"/>
    <x v="7"/>
    <x v="3"/>
    <n v="2602"/>
    <x v="0"/>
    <n v="565000"/>
    <x v="0"/>
    <x v="1"/>
    <n v="565000"/>
  </r>
  <r>
    <d v="2014-11-05T00:00:00"/>
    <x v="7"/>
    <x v="3"/>
    <n v="2913"/>
    <x v="1"/>
    <n v="600000"/>
    <x v="0"/>
    <x v="0"/>
    <n v="600000"/>
  </r>
  <r>
    <d v="2014-11-05T00:00:00"/>
    <x v="7"/>
    <x v="3"/>
    <n v="2617"/>
    <x v="0"/>
    <n v="625000"/>
    <x v="0"/>
    <x v="0"/>
    <n v="625000"/>
  </r>
  <r>
    <d v="2014-11-05T00:00:00"/>
    <x v="7"/>
    <x v="3"/>
    <n v="2605"/>
    <x v="0"/>
    <n v="665000"/>
    <x v="0"/>
    <x v="1"/>
    <n v="665000"/>
  </r>
  <r>
    <d v="2014-11-05T00:00:00"/>
    <x v="7"/>
    <x v="3"/>
    <n v="2611"/>
    <x v="0"/>
    <n v="865000"/>
    <x v="0"/>
    <x v="0"/>
    <n v="865000"/>
  </r>
  <r>
    <d v="2014-11-05T00:00:00"/>
    <x v="7"/>
    <x v="3"/>
    <n v="2611"/>
    <x v="0"/>
    <n v="1900000"/>
    <x v="0"/>
    <x v="3"/>
    <n v="1900000"/>
  </r>
  <r>
    <d v="2014-11-05T00:00:00"/>
    <x v="7"/>
    <x v="3"/>
    <n v="2604"/>
    <x v="0"/>
    <n v="465000"/>
    <x v="1"/>
    <x v="4"/>
    <n v="465000"/>
  </r>
  <r>
    <d v="2014-11-05T00:00:00"/>
    <x v="7"/>
    <x v="3"/>
    <n v="2603"/>
    <x v="0"/>
    <n v="488500"/>
    <x v="1"/>
    <x v="2"/>
    <n v="488500"/>
  </r>
  <r>
    <d v="2014-11-05T00:00:00"/>
    <x v="7"/>
    <x v="3"/>
    <n v="2603"/>
    <x v="0"/>
    <n v="655500"/>
    <x v="1"/>
    <x v="2"/>
    <n v="655500"/>
  </r>
  <r>
    <d v="2014-11-06T00:00:00"/>
    <x v="7"/>
    <x v="3"/>
    <n v="2906"/>
    <x v="1"/>
    <n v="315000"/>
    <x v="0"/>
    <x v="1"/>
    <n v="315000"/>
  </r>
  <r>
    <d v="2014-11-06T00:00:00"/>
    <x v="7"/>
    <x v="3"/>
    <n v="2615"/>
    <x v="0"/>
    <n v="415000"/>
    <x v="0"/>
    <x v="1"/>
    <n v="415000"/>
  </r>
  <r>
    <d v="2014-11-06T00:00:00"/>
    <x v="7"/>
    <x v="3"/>
    <n v="2903"/>
    <x v="1"/>
    <n v="480000"/>
    <x v="0"/>
    <x v="0"/>
    <n v="480000"/>
  </r>
  <r>
    <d v="2014-11-06T00:00:00"/>
    <x v="7"/>
    <x v="3"/>
    <n v="2614"/>
    <x v="0"/>
    <n v="485000"/>
    <x v="0"/>
    <x v="1"/>
    <n v="485000"/>
  </r>
  <r>
    <d v="2014-11-06T00:00:00"/>
    <x v="7"/>
    <x v="3"/>
    <n v="2615"/>
    <x v="0"/>
    <n v="485000"/>
    <x v="0"/>
    <x v="3"/>
    <n v="485000"/>
  </r>
  <r>
    <d v="2014-11-06T00:00:00"/>
    <x v="7"/>
    <x v="3"/>
    <n v="2611"/>
    <x v="0"/>
    <n v="495000"/>
    <x v="0"/>
    <x v="1"/>
    <n v="495000"/>
  </r>
  <r>
    <d v="2014-11-06T00:00:00"/>
    <x v="7"/>
    <x v="3"/>
    <n v="2905"/>
    <x v="1"/>
    <n v="518000"/>
    <x v="0"/>
    <x v="0"/>
    <n v="518000"/>
  </r>
  <r>
    <d v="2014-11-06T00:00:00"/>
    <x v="7"/>
    <x v="3"/>
    <n v="2606"/>
    <x v="0"/>
    <n v="554000"/>
    <x v="0"/>
    <x v="1"/>
    <n v="554000"/>
  </r>
  <r>
    <d v="2014-11-06T00:00:00"/>
    <x v="7"/>
    <x v="3"/>
    <n v="2906"/>
    <x v="1"/>
    <n v="580000"/>
    <x v="0"/>
    <x v="0"/>
    <n v="580000"/>
  </r>
  <r>
    <d v="2014-11-06T00:00:00"/>
    <x v="7"/>
    <x v="3"/>
    <n v="2615"/>
    <x v="0"/>
    <n v="580000"/>
    <x v="0"/>
    <x v="0"/>
    <n v="580000"/>
  </r>
  <r>
    <d v="2014-11-06T00:00:00"/>
    <x v="7"/>
    <x v="3"/>
    <n v="2602"/>
    <x v="0"/>
    <n v="605000"/>
    <x v="0"/>
    <x v="1"/>
    <n v="605000"/>
  </r>
  <r>
    <d v="2014-11-06T00:00:00"/>
    <x v="7"/>
    <x v="3"/>
    <n v="2602"/>
    <x v="0"/>
    <n v="635000"/>
    <x v="0"/>
    <x v="1"/>
    <n v="635000"/>
  </r>
  <r>
    <d v="2014-11-06T00:00:00"/>
    <x v="7"/>
    <x v="3"/>
    <n v="2913"/>
    <x v="1"/>
    <n v="710000"/>
    <x v="0"/>
    <x v="0"/>
    <n v="710000"/>
  </r>
  <r>
    <d v="2014-11-06T00:00:00"/>
    <x v="7"/>
    <x v="3"/>
    <n v="2611"/>
    <x v="0"/>
    <n v="265000"/>
    <x v="1"/>
    <x v="2"/>
    <n v="265000"/>
  </r>
  <r>
    <d v="2014-11-06T00:00:00"/>
    <x v="7"/>
    <x v="3"/>
    <n v="2604"/>
    <x v="0"/>
    <n v="485000"/>
    <x v="1"/>
    <x v="4"/>
    <n v="485000"/>
  </r>
  <r>
    <d v="2014-11-06T00:00:00"/>
    <x v="7"/>
    <x v="3"/>
    <n v="2612"/>
    <x v="0"/>
    <n v="527000"/>
    <x v="1"/>
    <x v="2"/>
    <n v="527000"/>
  </r>
  <r>
    <d v="2014-11-07T00:00:00"/>
    <x v="7"/>
    <x v="3"/>
    <n v="2615"/>
    <x v="0"/>
    <n v="375000"/>
    <x v="0"/>
    <x v="1"/>
    <n v="375000"/>
  </r>
  <r>
    <d v="2014-11-07T00:00:00"/>
    <x v="7"/>
    <x v="3"/>
    <n v="2615"/>
    <x v="0"/>
    <n v="395000"/>
    <x v="0"/>
    <x v="1"/>
    <n v="395000"/>
  </r>
  <r>
    <d v="2014-11-07T00:00:00"/>
    <x v="7"/>
    <x v="3"/>
    <n v="2905"/>
    <x v="1"/>
    <n v="400000"/>
    <x v="0"/>
    <x v="1"/>
    <n v="400000"/>
  </r>
  <r>
    <d v="2014-11-07T00:00:00"/>
    <x v="7"/>
    <x v="3"/>
    <n v="2906"/>
    <x v="1"/>
    <n v="419000"/>
    <x v="0"/>
    <x v="1"/>
    <n v="419000"/>
  </r>
  <r>
    <d v="2014-11-07T00:00:00"/>
    <x v="7"/>
    <x v="3"/>
    <n v="2904"/>
    <x v="1"/>
    <n v="430000"/>
    <x v="0"/>
    <x v="1"/>
    <n v="430000"/>
  </r>
  <r>
    <d v="2014-11-07T00:00:00"/>
    <x v="7"/>
    <x v="3"/>
    <n v="2903"/>
    <x v="1"/>
    <n v="467000"/>
    <x v="0"/>
    <x v="1"/>
    <n v="467000"/>
  </r>
  <r>
    <d v="2014-11-07T00:00:00"/>
    <x v="7"/>
    <x v="3"/>
    <n v="2905"/>
    <x v="1"/>
    <n v="498000"/>
    <x v="0"/>
    <x v="0"/>
    <n v="498000"/>
  </r>
  <r>
    <d v="2014-11-07T00:00:00"/>
    <x v="7"/>
    <x v="3"/>
    <n v="2913"/>
    <x v="1"/>
    <n v="605000"/>
    <x v="0"/>
    <x v="1"/>
    <n v="605000"/>
  </r>
  <r>
    <d v="2014-11-07T00:00:00"/>
    <x v="7"/>
    <x v="3"/>
    <n v="2906"/>
    <x v="1"/>
    <n v="647000"/>
    <x v="0"/>
    <x v="0"/>
    <n v="647000"/>
  </r>
  <r>
    <d v="2014-11-07T00:00:00"/>
    <x v="7"/>
    <x v="3"/>
    <n v="2913"/>
    <x v="1"/>
    <n v="660000"/>
    <x v="0"/>
    <x v="0"/>
    <n v="660000"/>
  </r>
  <r>
    <d v="2014-11-07T00:00:00"/>
    <x v="7"/>
    <x v="3"/>
    <n v="2614"/>
    <x v="0"/>
    <n v="803000"/>
    <x v="0"/>
    <x v="3"/>
    <n v="803000"/>
  </r>
  <r>
    <d v="2014-11-07T00:00:00"/>
    <x v="7"/>
    <x v="3"/>
    <n v="2617"/>
    <x v="0"/>
    <n v="450000"/>
    <x v="1"/>
    <x v="1"/>
    <n v="450000"/>
  </r>
  <r>
    <d v="2014-11-07T00:00:00"/>
    <x v="7"/>
    <x v="3"/>
    <n v="2604"/>
    <x v="0"/>
    <n v="482500"/>
    <x v="1"/>
    <x v="2"/>
    <n v="482500"/>
  </r>
  <r>
    <d v="2014-11-08T00:00:00"/>
    <x v="7"/>
    <x v="3"/>
    <n v="2615"/>
    <x v="0"/>
    <n v="455000"/>
    <x v="0"/>
    <x v="1"/>
    <n v="455000"/>
  </r>
  <r>
    <d v="2014-11-08T00:00:00"/>
    <x v="7"/>
    <x v="3"/>
    <n v="2611"/>
    <x v="0"/>
    <n v="480000"/>
    <x v="0"/>
    <x v="1"/>
    <n v="480000"/>
  </r>
  <r>
    <d v="2014-11-08T00:00:00"/>
    <x v="7"/>
    <x v="3"/>
    <n v="2615"/>
    <x v="0"/>
    <n v="492500"/>
    <x v="0"/>
    <x v="0"/>
    <n v="492500"/>
  </r>
  <r>
    <d v="2014-11-08T00:00:00"/>
    <x v="7"/>
    <x v="3"/>
    <n v="2615"/>
    <x v="0"/>
    <n v="517000"/>
    <x v="0"/>
    <x v="1"/>
    <n v="517000"/>
  </r>
  <r>
    <d v="2014-11-08T00:00:00"/>
    <x v="7"/>
    <x v="3"/>
    <n v="2614"/>
    <x v="0"/>
    <n v="525000"/>
    <x v="0"/>
    <x v="3"/>
    <n v="525000"/>
  </r>
  <r>
    <d v="2014-11-08T00:00:00"/>
    <x v="7"/>
    <x v="3"/>
    <n v="2605"/>
    <x v="0"/>
    <n v="612000"/>
    <x v="0"/>
    <x v="1"/>
    <n v="612000"/>
  </r>
  <r>
    <d v="2014-11-08T00:00:00"/>
    <x v="7"/>
    <x v="3"/>
    <n v="2607"/>
    <x v="0"/>
    <n v="630000"/>
    <x v="0"/>
    <x v="0"/>
    <n v="630000"/>
  </r>
  <r>
    <d v="2014-11-08T00:00:00"/>
    <x v="7"/>
    <x v="3"/>
    <n v="2902"/>
    <x v="1"/>
    <n v="730000"/>
    <x v="0"/>
    <x v="0"/>
    <n v="730000"/>
  </r>
  <r>
    <d v="2014-11-08T00:00:00"/>
    <x v="7"/>
    <x v="3"/>
    <n v="2602"/>
    <x v="0"/>
    <n v="730000"/>
    <x v="0"/>
    <x v="0"/>
    <n v="730000"/>
  </r>
  <r>
    <d v="2014-11-08T00:00:00"/>
    <x v="7"/>
    <x v="3"/>
    <n v="2614"/>
    <x v="0"/>
    <n v="792000"/>
    <x v="0"/>
    <x v="0"/>
    <n v="792000"/>
  </r>
  <r>
    <d v="2014-11-08T00:00:00"/>
    <x v="7"/>
    <x v="3"/>
    <n v="2906"/>
    <x v="1"/>
    <n v="807000"/>
    <x v="0"/>
    <x v="0"/>
    <n v="807000"/>
  </r>
  <r>
    <d v="2014-11-08T00:00:00"/>
    <x v="7"/>
    <x v="3"/>
    <n v="2614"/>
    <x v="0"/>
    <n v="820000"/>
    <x v="0"/>
    <x v="3"/>
    <n v="820000"/>
  </r>
  <r>
    <d v="2014-11-08T00:00:00"/>
    <x v="7"/>
    <x v="3"/>
    <n v="2611"/>
    <x v="0"/>
    <n v="840000"/>
    <x v="0"/>
    <x v="3"/>
    <n v="840000"/>
  </r>
  <r>
    <d v="2014-11-08T00:00:00"/>
    <x v="7"/>
    <x v="3"/>
    <n v="2602"/>
    <x v="0"/>
    <n v="925000"/>
    <x v="0"/>
    <x v="0"/>
    <n v="925000"/>
  </r>
  <r>
    <d v="2014-11-08T00:00:00"/>
    <x v="7"/>
    <x v="3"/>
    <n v="2602"/>
    <x v="0"/>
    <n v="1215000"/>
    <x v="0"/>
    <x v="1"/>
    <n v="1215000"/>
  </r>
  <r>
    <d v="2014-11-08T00:00:00"/>
    <x v="7"/>
    <x v="3"/>
    <n v="2600"/>
    <x v="0"/>
    <n v="1240000"/>
    <x v="0"/>
    <x v="0"/>
    <n v="1240000"/>
  </r>
  <r>
    <d v="2014-11-08T00:00:00"/>
    <x v="7"/>
    <x v="3"/>
    <n v="2603"/>
    <x v="0"/>
    <n v="1355000"/>
    <x v="0"/>
    <x v="0"/>
    <n v="1355000"/>
  </r>
  <r>
    <d v="2014-11-08T00:00:00"/>
    <x v="7"/>
    <x v="3"/>
    <n v="2603"/>
    <x v="0"/>
    <n v="1420000"/>
    <x v="0"/>
    <x v="1"/>
    <n v="1420000"/>
  </r>
  <r>
    <d v="2014-11-08T00:00:00"/>
    <x v="7"/>
    <x v="3"/>
    <n v="2612"/>
    <x v="0"/>
    <n v="1801000"/>
    <x v="0"/>
    <x v="0"/>
    <n v="1801000"/>
  </r>
  <r>
    <d v="2014-11-09T00:00:00"/>
    <x v="7"/>
    <x v="3"/>
    <n v="2615"/>
    <x v="0"/>
    <n v="306500"/>
    <x v="0"/>
    <x v="1"/>
    <n v="306500"/>
  </r>
  <r>
    <d v="2014-11-10T00:00:00"/>
    <x v="7"/>
    <x v="3"/>
    <n v="2902"/>
    <x v="1"/>
    <n v="325000"/>
    <x v="0"/>
    <x v="0"/>
    <n v="325000"/>
  </r>
  <r>
    <d v="2014-11-10T00:00:00"/>
    <x v="7"/>
    <x v="3"/>
    <n v="2602"/>
    <x v="0"/>
    <n v="337400"/>
    <x v="0"/>
    <x v="2"/>
    <n v="337400"/>
  </r>
  <r>
    <d v="2014-11-10T00:00:00"/>
    <x v="7"/>
    <x v="3"/>
    <n v="2902"/>
    <x v="1"/>
    <n v="420000"/>
    <x v="0"/>
    <x v="1"/>
    <n v="420000"/>
  </r>
  <r>
    <d v="2014-11-10T00:00:00"/>
    <x v="7"/>
    <x v="3"/>
    <n v="2615"/>
    <x v="0"/>
    <n v="445000"/>
    <x v="0"/>
    <x v="1"/>
    <n v="445000"/>
  </r>
  <r>
    <d v="2014-11-10T00:00:00"/>
    <x v="7"/>
    <x v="3"/>
    <n v="2614"/>
    <x v="0"/>
    <n v="510000"/>
    <x v="0"/>
    <x v="1"/>
    <n v="510000"/>
  </r>
  <r>
    <d v="2014-11-10T00:00:00"/>
    <x v="7"/>
    <x v="3"/>
    <n v="2617"/>
    <x v="0"/>
    <n v="565000"/>
    <x v="0"/>
    <x v="3"/>
    <n v="565000"/>
  </r>
  <r>
    <d v="2014-11-10T00:00:00"/>
    <x v="7"/>
    <x v="3"/>
    <n v="2904"/>
    <x v="1"/>
    <n v="580000"/>
    <x v="0"/>
    <x v="0"/>
    <n v="580000"/>
  </r>
  <r>
    <d v="2014-11-10T00:00:00"/>
    <x v="7"/>
    <x v="3"/>
    <n v="2913"/>
    <x v="1"/>
    <n v="589000"/>
    <x v="0"/>
    <x v="1"/>
    <n v="589000"/>
  </r>
  <r>
    <d v="2014-11-10T00:00:00"/>
    <x v="7"/>
    <x v="3"/>
    <n v="2605"/>
    <x v="0"/>
    <n v="1150000"/>
    <x v="0"/>
    <x v="0"/>
    <n v="1150000"/>
  </r>
  <r>
    <d v="2014-11-10T00:00:00"/>
    <x v="7"/>
    <x v="3"/>
    <n v="2614"/>
    <x v="0"/>
    <n v="1250000"/>
    <x v="0"/>
    <x v="0"/>
    <n v="1250000"/>
  </r>
  <r>
    <d v="2014-11-10T00:00:00"/>
    <x v="7"/>
    <x v="3"/>
    <n v="2603"/>
    <x v="0"/>
    <n v="1950000"/>
    <x v="0"/>
    <x v="0"/>
    <n v="1950000"/>
  </r>
  <r>
    <d v="2014-11-10T00:00:00"/>
    <x v="7"/>
    <x v="3"/>
    <n v="2603"/>
    <x v="0"/>
    <n v="3400000"/>
    <x v="0"/>
    <x v="0"/>
    <n v="3400000"/>
  </r>
  <r>
    <d v="2014-11-10T00:00:00"/>
    <x v="7"/>
    <x v="3"/>
    <n v="2602"/>
    <x v="0"/>
    <n v="320900"/>
    <x v="1"/>
    <x v="4"/>
    <n v="320900"/>
  </r>
  <r>
    <d v="2014-11-10T00:00:00"/>
    <x v="7"/>
    <x v="3"/>
    <n v="2612"/>
    <x v="0"/>
    <n v="419000"/>
    <x v="1"/>
    <x v="4"/>
    <n v="419000"/>
  </r>
  <r>
    <d v="2014-11-10T00:00:00"/>
    <x v="7"/>
    <x v="3"/>
    <n v="2604"/>
    <x v="0"/>
    <n v="510000"/>
    <x v="1"/>
    <x v="2"/>
    <n v="510000"/>
  </r>
  <r>
    <d v="2014-11-10T00:00:00"/>
    <x v="7"/>
    <x v="3"/>
    <n v="2612"/>
    <x v="0"/>
    <n v="550000"/>
    <x v="1"/>
    <x v="1"/>
    <n v="550000"/>
  </r>
  <r>
    <d v="2014-11-11T00:00:00"/>
    <x v="7"/>
    <x v="3"/>
    <n v="2903"/>
    <x v="1"/>
    <n v="419000"/>
    <x v="0"/>
    <x v="1"/>
    <n v="419000"/>
  </r>
  <r>
    <d v="2014-11-11T00:00:00"/>
    <x v="7"/>
    <x v="3"/>
    <n v="2905"/>
    <x v="1"/>
    <n v="419000"/>
    <x v="0"/>
    <x v="1"/>
    <n v="419000"/>
  </r>
  <r>
    <d v="2014-11-11T00:00:00"/>
    <x v="7"/>
    <x v="3"/>
    <n v="2904"/>
    <x v="1"/>
    <n v="486000"/>
    <x v="0"/>
    <x v="0"/>
    <n v="486000"/>
  </r>
  <r>
    <d v="2014-11-11T00:00:00"/>
    <x v="7"/>
    <x v="3"/>
    <n v="2607"/>
    <x v="0"/>
    <n v="487000"/>
    <x v="0"/>
    <x v="1"/>
    <n v="487000"/>
  </r>
  <r>
    <d v="2014-11-11T00:00:00"/>
    <x v="7"/>
    <x v="3"/>
    <n v="2913"/>
    <x v="1"/>
    <n v="495000"/>
    <x v="0"/>
    <x v="1"/>
    <n v="495000"/>
  </r>
  <r>
    <d v="2014-11-11T00:00:00"/>
    <x v="7"/>
    <x v="3"/>
    <n v="2611"/>
    <x v="0"/>
    <n v="525500"/>
    <x v="0"/>
    <x v="1"/>
    <n v="525500"/>
  </r>
  <r>
    <d v="2014-11-11T00:00:00"/>
    <x v="7"/>
    <x v="3"/>
    <n v="2617"/>
    <x v="0"/>
    <n v="565000"/>
    <x v="0"/>
    <x v="0"/>
    <n v="565000"/>
  </r>
  <r>
    <d v="2014-11-11T00:00:00"/>
    <x v="7"/>
    <x v="3"/>
    <n v="2611"/>
    <x v="0"/>
    <n v="665000"/>
    <x v="0"/>
    <x v="0"/>
    <n v="665000"/>
  </r>
  <r>
    <d v="2014-11-11T00:00:00"/>
    <x v="7"/>
    <x v="3"/>
    <n v="2913"/>
    <x v="1"/>
    <n v="670000"/>
    <x v="0"/>
    <x v="0"/>
    <n v="670000"/>
  </r>
  <r>
    <d v="2014-11-11T00:00:00"/>
    <x v="7"/>
    <x v="3"/>
    <n v="2602"/>
    <x v="0"/>
    <n v="685000"/>
    <x v="0"/>
    <x v="1"/>
    <n v="685000"/>
  </r>
  <r>
    <d v="2014-11-11T00:00:00"/>
    <x v="7"/>
    <x v="3"/>
    <n v="2602"/>
    <x v="0"/>
    <n v="870000"/>
    <x v="0"/>
    <x v="3"/>
    <n v="870000"/>
  </r>
  <r>
    <d v="2014-11-11T00:00:00"/>
    <x v="7"/>
    <x v="3"/>
    <n v="2913"/>
    <x v="1"/>
    <n v="915000"/>
    <x v="0"/>
    <x v="0"/>
    <n v="915000"/>
  </r>
  <r>
    <d v="2014-11-11T00:00:00"/>
    <x v="7"/>
    <x v="3"/>
    <n v="2603"/>
    <x v="0"/>
    <n v="1030000"/>
    <x v="0"/>
    <x v="0"/>
    <n v="1030000"/>
  </r>
  <r>
    <d v="2014-11-11T00:00:00"/>
    <x v="7"/>
    <x v="3"/>
    <n v="2600"/>
    <x v="0"/>
    <n v="1140000"/>
    <x v="0"/>
    <x v="2"/>
    <n v="1140000"/>
  </r>
  <r>
    <d v="2014-11-11T00:00:00"/>
    <x v="7"/>
    <x v="3"/>
    <n v="2606"/>
    <x v="0"/>
    <n v="198000"/>
    <x v="1"/>
    <x v="4"/>
    <n v="198000"/>
  </r>
  <r>
    <d v="2014-11-11T00:00:00"/>
    <x v="7"/>
    <x v="3"/>
    <n v="2604"/>
    <x v="0"/>
    <n v="590000"/>
    <x v="1"/>
    <x v="1"/>
    <n v="590000"/>
  </r>
  <r>
    <d v="2014-11-11T00:00:00"/>
    <x v="7"/>
    <x v="3"/>
    <n v="2612"/>
    <x v="0"/>
    <n v="809950"/>
    <x v="1"/>
    <x v="2"/>
    <n v="809950"/>
  </r>
  <r>
    <d v="2014-11-12T00:00:00"/>
    <x v="7"/>
    <x v="3"/>
    <n v="2602"/>
    <x v="0"/>
    <n v="560000"/>
    <x v="0"/>
    <x v="1"/>
    <n v="560000"/>
  </r>
  <r>
    <d v="2014-11-12T00:00:00"/>
    <x v="7"/>
    <x v="3"/>
    <n v="2611"/>
    <x v="0"/>
    <n v="560000"/>
    <x v="0"/>
    <x v="1"/>
    <n v="560000"/>
  </r>
  <r>
    <d v="2014-11-12T00:00:00"/>
    <x v="7"/>
    <x v="3"/>
    <n v="2913"/>
    <x v="1"/>
    <n v="620000"/>
    <x v="0"/>
    <x v="0"/>
    <n v="620000"/>
  </r>
  <r>
    <d v="2014-11-12T00:00:00"/>
    <x v="7"/>
    <x v="3"/>
    <n v="2614"/>
    <x v="0"/>
    <n v="621500"/>
    <x v="0"/>
    <x v="1"/>
    <n v="621500"/>
  </r>
  <r>
    <d v="2014-11-12T00:00:00"/>
    <x v="7"/>
    <x v="3"/>
    <n v="2605"/>
    <x v="0"/>
    <n v="630000"/>
    <x v="0"/>
    <x v="1"/>
    <n v="630000"/>
  </r>
  <r>
    <d v="2014-11-12T00:00:00"/>
    <x v="7"/>
    <x v="3"/>
    <n v="2905"/>
    <x v="1"/>
    <n v="640000"/>
    <x v="0"/>
    <x v="0"/>
    <n v="640000"/>
  </r>
  <r>
    <d v="2014-11-12T00:00:00"/>
    <x v="7"/>
    <x v="3"/>
    <n v="2913"/>
    <x v="1"/>
    <n v="645000"/>
    <x v="0"/>
    <x v="0"/>
    <n v="645000"/>
  </r>
  <r>
    <d v="2014-11-12T00:00:00"/>
    <x v="7"/>
    <x v="3"/>
    <n v="2602"/>
    <x v="0"/>
    <n v="735000"/>
    <x v="0"/>
    <x v="1"/>
    <n v="735000"/>
  </r>
  <r>
    <d v="2014-11-12T00:00:00"/>
    <x v="7"/>
    <x v="3"/>
    <n v="2912"/>
    <x v="1"/>
    <n v="755000"/>
    <x v="0"/>
    <x v="0"/>
    <n v="755000"/>
  </r>
  <r>
    <d v="2014-11-12T00:00:00"/>
    <x v="7"/>
    <x v="3"/>
    <n v="2602"/>
    <x v="0"/>
    <n v="325000"/>
    <x v="1"/>
    <x v="4"/>
    <n v="325000"/>
  </r>
  <r>
    <d v="2014-11-12T00:00:00"/>
    <x v="7"/>
    <x v="3"/>
    <n v="2612"/>
    <x v="0"/>
    <n v="800000"/>
    <x v="1"/>
    <x v="1"/>
    <n v="800000"/>
  </r>
  <r>
    <d v="2014-11-13T00:00:00"/>
    <x v="7"/>
    <x v="3"/>
    <n v="2615"/>
    <x v="0"/>
    <n v="336000"/>
    <x v="0"/>
    <x v="1"/>
    <n v="336000"/>
  </r>
  <r>
    <d v="2014-11-13T00:00:00"/>
    <x v="7"/>
    <x v="3"/>
    <n v="2615"/>
    <x v="0"/>
    <n v="343000"/>
    <x v="0"/>
    <x v="1"/>
    <n v="343000"/>
  </r>
  <r>
    <d v="2014-11-13T00:00:00"/>
    <x v="7"/>
    <x v="3"/>
    <n v="2615"/>
    <x v="0"/>
    <n v="390000"/>
    <x v="0"/>
    <x v="1"/>
    <n v="390000"/>
  </r>
  <r>
    <d v="2014-11-13T00:00:00"/>
    <x v="7"/>
    <x v="3"/>
    <n v="2615"/>
    <x v="0"/>
    <n v="446000"/>
    <x v="0"/>
    <x v="1"/>
    <n v="446000"/>
  </r>
  <r>
    <d v="2014-11-13T00:00:00"/>
    <x v="7"/>
    <x v="3"/>
    <n v="2614"/>
    <x v="0"/>
    <n v="465000"/>
    <x v="0"/>
    <x v="1"/>
    <n v="465000"/>
  </r>
  <r>
    <d v="2014-11-13T00:00:00"/>
    <x v="7"/>
    <x v="3"/>
    <n v="2913"/>
    <x v="1"/>
    <n v="559500"/>
    <x v="0"/>
    <x v="1"/>
    <n v="559500"/>
  </r>
  <r>
    <d v="2014-11-13T00:00:00"/>
    <x v="7"/>
    <x v="3"/>
    <n v="2914"/>
    <x v="1"/>
    <n v="580000"/>
    <x v="0"/>
    <x v="0"/>
    <n v="580000"/>
  </r>
  <r>
    <d v="2014-11-13T00:00:00"/>
    <x v="7"/>
    <x v="3"/>
    <n v="2602"/>
    <x v="0"/>
    <n v="653000"/>
    <x v="0"/>
    <x v="1"/>
    <n v="653000"/>
  </r>
  <r>
    <d v="2014-11-13T00:00:00"/>
    <x v="7"/>
    <x v="3"/>
    <n v="2611"/>
    <x v="0"/>
    <n v="840000"/>
    <x v="0"/>
    <x v="0"/>
    <n v="840000"/>
  </r>
  <r>
    <d v="2014-11-13T00:00:00"/>
    <x v="7"/>
    <x v="3"/>
    <n v="2605"/>
    <x v="0"/>
    <n v="1101000"/>
    <x v="0"/>
    <x v="0"/>
    <n v="1101000"/>
  </r>
  <r>
    <d v="2014-11-13T00:00:00"/>
    <x v="7"/>
    <x v="3"/>
    <n v="2611"/>
    <x v="0"/>
    <n v="1650000"/>
    <x v="0"/>
    <x v="3"/>
    <n v="1650000"/>
  </r>
  <r>
    <d v="2014-11-13T00:00:00"/>
    <x v="7"/>
    <x v="3"/>
    <n v="2617"/>
    <x v="0"/>
    <n v="270000"/>
    <x v="1"/>
    <x v="4"/>
    <n v="270000"/>
  </r>
  <r>
    <d v="2014-11-14T00:00:00"/>
    <x v="7"/>
    <x v="3"/>
    <n v="2903"/>
    <x v="1"/>
    <n v="460000"/>
    <x v="0"/>
    <x v="1"/>
    <n v="460000"/>
  </r>
  <r>
    <d v="2014-11-14T00:00:00"/>
    <x v="7"/>
    <x v="3"/>
    <n v="2615"/>
    <x v="0"/>
    <n v="475000"/>
    <x v="0"/>
    <x v="0"/>
    <n v="475000"/>
  </r>
  <r>
    <d v="2014-11-14T00:00:00"/>
    <x v="7"/>
    <x v="3"/>
    <n v="2611"/>
    <x v="0"/>
    <n v="495000"/>
    <x v="0"/>
    <x v="1"/>
    <n v="495000"/>
  </r>
  <r>
    <d v="2014-11-14T00:00:00"/>
    <x v="7"/>
    <x v="3"/>
    <n v="2906"/>
    <x v="1"/>
    <n v="495000"/>
    <x v="0"/>
    <x v="0"/>
    <n v="495000"/>
  </r>
  <r>
    <d v="2014-11-14T00:00:00"/>
    <x v="7"/>
    <x v="3"/>
    <n v="2906"/>
    <x v="1"/>
    <n v="538000"/>
    <x v="0"/>
    <x v="0"/>
    <n v="538000"/>
  </r>
  <r>
    <d v="2014-11-14T00:00:00"/>
    <x v="7"/>
    <x v="3"/>
    <n v="2903"/>
    <x v="1"/>
    <n v="560000"/>
    <x v="0"/>
    <x v="0"/>
    <n v="560000"/>
  </r>
  <r>
    <d v="2014-11-14T00:00:00"/>
    <x v="7"/>
    <x v="3"/>
    <n v="2604"/>
    <x v="0"/>
    <n v="615000"/>
    <x v="0"/>
    <x v="1"/>
    <n v="615000"/>
  </r>
  <r>
    <d v="2014-11-14T00:00:00"/>
    <x v="7"/>
    <x v="3"/>
    <n v="2914"/>
    <x v="1"/>
    <n v="640000"/>
    <x v="0"/>
    <x v="0"/>
    <n v="640000"/>
  </r>
  <r>
    <d v="2014-11-14T00:00:00"/>
    <x v="7"/>
    <x v="3"/>
    <n v="2913"/>
    <x v="1"/>
    <n v="660000"/>
    <x v="0"/>
    <x v="3"/>
    <n v="660000"/>
  </r>
  <r>
    <d v="2014-11-14T00:00:00"/>
    <x v="7"/>
    <x v="3"/>
    <n v="2611"/>
    <x v="0"/>
    <n v="705000"/>
    <x v="0"/>
    <x v="0"/>
    <n v="705000"/>
  </r>
  <r>
    <d v="2014-11-14T00:00:00"/>
    <x v="7"/>
    <x v="3"/>
    <n v="2904"/>
    <x v="1"/>
    <n v="770000"/>
    <x v="0"/>
    <x v="0"/>
    <n v="770000"/>
  </r>
  <r>
    <d v="2014-11-14T00:00:00"/>
    <x v="7"/>
    <x v="3"/>
    <n v="2602"/>
    <x v="0"/>
    <n v="770000"/>
    <x v="0"/>
    <x v="0"/>
    <n v="770000"/>
  </r>
  <r>
    <d v="2014-11-14T00:00:00"/>
    <x v="7"/>
    <x v="3"/>
    <n v="2605"/>
    <x v="0"/>
    <n v="940000"/>
    <x v="0"/>
    <x v="0"/>
    <n v="940000"/>
  </r>
  <r>
    <d v="2014-11-14T00:00:00"/>
    <x v="7"/>
    <x v="3"/>
    <n v="2617"/>
    <x v="0"/>
    <n v="407000"/>
    <x v="1"/>
    <x v="1"/>
    <n v="407000"/>
  </r>
  <r>
    <d v="2014-11-15T00:00:00"/>
    <x v="7"/>
    <x v="3"/>
    <n v="2617"/>
    <x v="0"/>
    <n v="420000"/>
    <x v="0"/>
    <x v="1"/>
    <n v="420000"/>
  </r>
  <r>
    <d v="2014-11-15T00:00:00"/>
    <x v="7"/>
    <x v="3"/>
    <n v="2611"/>
    <x v="0"/>
    <n v="500000"/>
    <x v="0"/>
    <x v="1"/>
    <n v="500000"/>
  </r>
  <r>
    <d v="2014-11-15T00:00:00"/>
    <x v="7"/>
    <x v="3"/>
    <n v="2617"/>
    <x v="0"/>
    <n v="505000"/>
    <x v="0"/>
    <x v="1"/>
    <n v="505000"/>
  </r>
  <r>
    <d v="2014-11-15T00:00:00"/>
    <x v="7"/>
    <x v="3"/>
    <n v="2905"/>
    <x v="1"/>
    <n v="514000"/>
    <x v="0"/>
    <x v="0"/>
    <n v="514000"/>
  </r>
  <r>
    <d v="2014-11-15T00:00:00"/>
    <x v="7"/>
    <x v="3"/>
    <n v="2905"/>
    <x v="1"/>
    <n v="550000"/>
    <x v="0"/>
    <x v="0"/>
    <n v="550000"/>
  </r>
  <r>
    <d v="2014-11-15T00:00:00"/>
    <x v="7"/>
    <x v="3"/>
    <n v="2902"/>
    <x v="1"/>
    <n v="550000"/>
    <x v="0"/>
    <x v="0"/>
    <n v="550000"/>
  </r>
  <r>
    <d v="2014-11-15T00:00:00"/>
    <x v="7"/>
    <x v="3"/>
    <n v="2611"/>
    <x v="0"/>
    <n v="595000"/>
    <x v="0"/>
    <x v="0"/>
    <n v="595000"/>
  </r>
  <r>
    <d v="2014-11-15T00:00:00"/>
    <x v="7"/>
    <x v="3"/>
    <n v="2612"/>
    <x v="0"/>
    <n v="610000"/>
    <x v="0"/>
    <x v="1"/>
    <n v="610000"/>
  </r>
  <r>
    <d v="2014-11-15T00:00:00"/>
    <x v="7"/>
    <x v="3"/>
    <n v="2605"/>
    <x v="0"/>
    <n v="703000"/>
    <x v="0"/>
    <x v="0"/>
    <n v="703000"/>
  </r>
  <r>
    <d v="2014-11-15T00:00:00"/>
    <x v="7"/>
    <x v="3"/>
    <n v="2600"/>
    <x v="0"/>
    <n v="723500"/>
    <x v="0"/>
    <x v="0"/>
    <n v="723500"/>
  </r>
  <r>
    <d v="2014-11-15T00:00:00"/>
    <x v="7"/>
    <x v="3"/>
    <n v="2600"/>
    <x v="0"/>
    <n v="725000"/>
    <x v="0"/>
    <x v="1"/>
    <n v="725000"/>
  </r>
  <r>
    <d v="2014-11-15T00:00:00"/>
    <x v="7"/>
    <x v="3"/>
    <n v="2611"/>
    <x v="0"/>
    <n v="730000"/>
    <x v="0"/>
    <x v="0"/>
    <n v="730000"/>
  </r>
  <r>
    <d v="2014-11-15T00:00:00"/>
    <x v="7"/>
    <x v="3"/>
    <n v="2617"/>
    <x v="0"/>
    <n v="781000"/>
    <x v="0"/>
    <x v="3"/>
    <n v="781000"/>
  </r>
  <r>
    <d v="2014-11-15T00:00:00"/>
    <x v="7"/>
    <x v="3"/>
    <n v="2903"/>
    <x v="1"/>
    <n v="832000"/>
    <x v="0"/>
    <x v="3"/>
    <n v="832000"/>
  </r>
  <r>
    <d v="2014-11-15T00:00:00"/>
    <x v="7"/>
    <x v="3"/>
    <n v="2605"/>
    <x v="0"/>
    <n v="930000"/>
    <x v="0"/>
    <x v="0"/>
    <n v="930000"/>
  </r>
  <r>
    <d v="2014-11-15T00:00:00"/>
    <x v="7"/>
    <x v="3"/>
    <n v="2600"/>
    <x v="0"/>
    <n v="930000"/>
    <x v="0"/>
    <x v="0"/>
    <n v="930000"/>
  </r>
  <r>
    <d v="2014-11-15T00:00:00"/>
    <x v="7"/>
    <x v="3"/>
    <n v="2600"/>
    <x v="0"/>
    <n v="1100000"/>
    <x v="0"/>
    <x v="0"/>
    <n v="1100000"/>
  </r>
  <r>
    <d v="2014-11-15T00:00:00"/>
    <x v="7"/>
    <x v="3"/>
    <n v="2603"/>
    <x v="0"/>
    <n v="1232000"/>
    <x v="0"/>
    <x v="0"/>
    <n v="1232000"/>
  </r>
  <r>
    <d v="2014-11-15T00:00:00"/>
    <x v="7"/>
    <x v="3"/>
    <n v="2600"/>
    <x v="0"/>
    <n v="388000"/>
    <x v="1"/>
    <x v="2"/>
    <n v="388000"/>
  </r>
  <r>
    <d v="2014-11-16T00:00:00"/>
    <x v="7"/>
    <x v="3"/>
    <n v="2605"/>
    <x v="0"/>
    <n v="610000"/>
    <x v="0"/>
    <x v="1"/>
    <n v="610000"/>
  </r>
  <r>
    <d v="2014-11-17T00:00:00"/>
    <x v="7"/>
    <x v="3"/>
    <n v="2906"/>
    <x v="1"/>
    <n v="386000"/>
    <x v="0"/>
    <x v="1"/>
    <n v="386000"/>
  </r>
  <r>
    <d v="2014-11-17T00:00:00"/>
    <x v="7"/>
    <x v="3"/>
    <n v="2615"/>
    <x v="0"/>
    <n v="390000"/>
    <x v="0"/>
    <x v="1"/>
    <n v="390000"/>
  </r>
  <r>
    <d v="2014-11-17T00:00:00"/>
    <x v="7"/>
    <x v="3"/>
    <n v="2615"/>
    <x v="0"/>
    <n v="430000"/>
    <x v="0"/>
    <x v="1"/>
    <n v="430000"/>
  </r>
  <r>
    <d v="2014-11-17T00:00:00"/>
    <x v="7"/>
    <x v="3"/>
    <n v="2617"/>
    <x v="0"/>
    <n v="470000"/>
    <x v="0"/>
    <x v="1"/>
    <n v="470000"/>
  </r>
  <r>
    <d v="2014-11-17T00:00:00"/>
    <x v="7"/>
    <x v="3"/>
    <n v="2906"/>
    <x v="1"/>
    <n v="495000"/>
    <x v="0"/>
    <x v="1"/>
    <n v="495000"/>
  </r>
  <r>
    <d v="2014-11-17T00:00:00"/>
    <x v="7"/>
    <x v="3"/>
    <n v="2905"/>
    <x v="1"/>
    <n v="510000"/>
    <x v="0"/>
    <x v="0"/>
    <n v="510000"/>
  </r>
  <r>
    <d v="2014-11-17T00:00:00"/>
    <x v="7"/>
    <x v="3"/>
    <n v="2913"/>
    <x v="1"/>
    <n v="533000"/>
    <x v="0"/>
    <x v="0"/>
    <n v="533000"/>
  </r>
  <r>
    <d v="2014-11-17T00:00:00"/>
    <x v="7"/>
    <x v="3"/>
    <n v="2906"/>
    <x v="1"/>
    <n v="730000"/>
    <x v="0"/>
    <x v="3"/>
    <n v="730000"/>
  </r>
  <r>
    <d v="2014-11-17T00:00:00"/>
    <x v="7"/>
    <x v="3"/>
    <n v="2604"/>
    <x v="0"/>
    <n v="800000"/>
    <x v="0"/>
    <x v="0"/>
    <n v="800000"/>
  </r>
  <r>
    <d v="2014-11-17T00:00:00"/>
    <x v="7"/>
    <x v="3"/>
    <n v="2904"/>
    <x v="1"/>
    <n v="840000"/>
    <x v="0"/>
    <x v="3"/>
    <n v="840000"/>
  </r>
  <r>
    <d v="2014-11-17T00:00:00"/>
    <x v="7"/>
    <x v="3"/>
    <n v="2600"/>
    <x v="0"/>
    <n v="1010000"/>
    <x v="0"/>
    <x v="0"/>
    <n v="1010000"/>
  </r>
  <r>
    <d v="2014-11-17T00:00:00"/>
    <x v="7"/>
    <x v="3"/>
    <n v="2612"/>
    <x v="0"/>
    <n v="385000"/>
    <x v="1"/>
    <x v="2"/>
    <n v="385000"/>
  </r>
  <r>
    <d v="2014-11-18T00:00:00"/>
    <x v="7"/>
    <x v="3"/>
    <n v="2615"/>
    <x v="0"/>
    <n v="448000"/>
    <x v="0"/>
    <x v="1"/>
    <n v="448000"/>
  </r>
  <r>
    <d v="2014-11-18T00:00:00"/>
    <x v="7"/>
    <x v="3"/>
    <n v="2904"/>
    <x v="1"/>
    <n v="482000"/>
    <x v="0"/>
    <x v="0"/>
    <n v="482000"/>
  </r>
  <r>
    <d v="2014-11-18T00:00:00"/>
    <x v="7"/>
    <x v="3"/>
    <n v="2913"/>
    <x v="1"/>
    <n v="484950"/>
    <x v="0"/>
    <x v="1"/>
    <n v="484950"/>
  </r>
  <r>
    <d v="2014-11-18T00:00:00"/>
    <x v="7"/>
    <x v="3"/>
    <n v="2614"/>
    <x v="0"/>
    <n v="520000"/>
    <x v="0"/>
    <x v="2"/>
    <n v="520000"/>
  </r>
  <r>
    <d v="2014-11-18T00:00:00"/>
    <x v="7"/>
    <x v="3"/>
    <n v="2617"/>
    <x v="0"/>
    <n v="522050"/>
    <x v="0"/>
    <x v="1"/>
    <n v="522050"/>
  </r>
  <r>
    <d v="2014-11-18T00:00:00"/>
    <x v="7"/>
    <x v="3"/>
    <n v="2914"/>
    <x v="1"/>
    <n v="543000"/>
    <x v="0"/>
    <x v="0"/>
    <n v="543000"/>
  </r>
  <r>
    <d v="2014-11-18T00:00:00"/>
    <x v="7"/>
    <x v="3"/>
    <n v="2904"/>
    <x v="1"/>
    <n v="602000"/>
    <x v="0"/>
    <x v="0"/>
    <n v="602000"/>
  </r>
  <r>
    <d v="2014-11-18T00:00:00"/>
    <x v="7"/>
    <x v="3"/>
    <n v="2611"/>
    <x v="0"/>
    <n v="605000"/>
    <x v="0"/>
    <x v="0"/>
    <n v="605000"/>
  </r>
  <r>
    <d v="2014-11-18T00:00:00"/>
    <x v="7"/>
    <x v="3"/>
    <n v="2601"/>
    <x v="0"/>
    <n v="639000"/>
    <x v="0"/>
    <x v="2"/>
    <n v="639000"/>
  </r>
  <r>
    <d v="2014-11-18T00:00:00"/>
    <x v="7"/>
    <x v="3"/>
    <n v="2902"/>
    <x v="1"/>
    <n v="750000"/>
    <x v="0"/>
    <x v="0"/>
    <n v="750000"/>
  </r>
  <r>
    <d v="2014-11-18T00:00:00"/>
    <x v="7"/>
    <x v="3"/>
    <n v="2902"/>
    <x v="1"/>
    <n v="760000"/>
    <x v="0"/>
    <x v="0"/>
    <n v="760000"/>
  </r>
  <r>
    <d v="2014-11-19T00:00:00"/>
    <x v="7"/>
    <x v="3"/>
    <n v="2914"/>
    <x v="1"/>
    <n v="380000"/>
    <x v="0"/>
    <x v="1"/>
    <n v="380000"/>
  </r>
  <r>
    <d v="2014-11-19T00:00:00"/>
    <x v="7"/>
    <x v="3"/>
    <n v="2615"/>
    <x v="0"/>
    <n v="380000"/>
    <x v="0"/>
    <x v="1"/>
    <n v="380000"/>
  </r>
  <r>
    <d v="2014-11-19T00:00:00"/>
    <x v="7"/>
    <x v="3"/>
    <n v="2905"/>
    <x v="1"/>
    <n v="398500"/>
    <x v="0"/>
    <x v="1"/>
    <n v="398500"/>
  </r>
  <r>
    <d v="2014-11-19T00:00:00"/>
    <x v="7"/>
    <x v="3"/>
    <n v="2617"/>
    <x v="0"/>
    <n v="420000"/>
    <x v="0"/>
    <x v="1"/>
    <n v="420000"/>
  </r>
  <r>
    <d v="2014-11-19T00:00:00"/>
    <x v="7"/>
    <x v="3"/>
    <n v="2615"/>
    <x v="0"/>
    <n v="425000"/>
    <x v="0"/>
    <x v="1"/>
    <n v="425000"/>
  </r>
  <r>
    <d v="2014-11-19T00:00:00"/>
    <x v="7"/>
    <x v="3"/>
    <n v="2615"/>
    <x v="0"/>
    <n v="440000"/>
    <x v="0"/>
    <x v="1"/>
    <n v="440000"/>
  </r>
  <r>
    <d v="2014-11-19T00:00:00"/>
    <x v="7"/>
    <x v="3"/>
    <n v="2615"/>
    <x v="0"/>
    <n v="445000"/>
    <x v="0"/>
    <x v="1"/>
    <n v="445000"/>
  </r>
  <r>
    <d v="2014-11-19T00:00:00"/>
    <x v="7"/>
    <x v="3"/>
    <n v="2615"/>
    <x v="0"/>
    <n v="446000"/>
    <x v="0"/>
    <x v="1"/>
    <n v="446000"/>
  </r>
  <r>
    <d v="2014-11-19T00:00:00"/>
    <x v="7"/>
    <x v="3"/>
    <n v="2913"/>
    <x v="1"/>
    <n v="580000"/>
    <x v="0"/>
    <x v="0"/>
    <n v="580000"/>
  </r>
  <r>
    <d v="2014-11-19T00:00:00"/>
    <x v="7"/>
    <x v="3"/>
    <n v="2605"/>
    <x v="0"/>
    <n v="631000"/>
    <x v="0"/>
    <x v="1"/>
    <n v="631000"/>
  </r>
  <r>
    <d v="2014-11-19T00:00:00"/>
    <x v="7"/>
    <x v="3"/>
    <n v="2905"/>
    <x v="1"/>
    <n v="650000"/>
    <x v="0"/>
    <x v="0"/>
    <n v="650000"/>
  </r>
  <r>
    <d v="2014-11-19T00:00:00"/>
    <x v="7"/>
    <x v="3"/>
    <n v="2914"/>
    <x v="1"/>
    <n v="670000"/>
    <x v="0"/>
    <x v="0"/>
    <n v="670000"/>
  </r>
  <r>
    <d v="2014-11-19T00:00:00"/>
    <x v="7"/>
    <x v="3"/>
    <n v="2913"/>
    <x v="1"/>
    <n v="695000"/>
    <x v="0"/>
    <x v="0"/>
    <n v="695000"/>
  </r>
  <r>
    <d v="2014-11-19T00:00:00"/>
    <x v="7"/>
    <x v="3"/>
    <n v="2607"/>
    <x v="0"/>
    <n v="817000"/>
    <x v="0"/>
    <x v="0"/>
    <n v="817000"/>
  </r>
  <r>
    <d v="2014-11-19T00:00:00"/>
    <x v="7"/>
    <x v="3"/>
    <n v="2612"/>
    <x v="0"/>
    <n v="945000"/>
    <x v="0"/>
    <x v="1"/>
    <n v="945000"/>
  </r>
  <r>
    <d v="2014-11-20T00:00:00"/>
    <x v="7"/>
    <x v="3"/>
    <n v="2906"/>
    <x v="1"/>
    <n v="340000"/>
    <x v="0"/>
    <x v="1"/>
    <n v="340000"/>
  </r>
  <r>
    <d v="2014-11-20T00:00:00"/>
    <x v="7"/>
    <x v="3"/>
    <n v="2615"/>
    <x v="0"/>
    <n v="380000"/>
    <x v="0"/>
    <x v="1"/>
    <n v="380000"/>
  </r>
  <r>
    <d v="2014-11-20T00:00:00"/>
    <x v="7"/>
    <x v="3"/>
    <n v="2905"/>
    <x v="1"/>
    <n v="393000"/>
    <x v="0"/>
    <x v="1"/>
    <n v="393000"/>
  </r>
  <r>
    <d v="2014-11-20T00:00:00"/>
    <x v="7"/>
    <x v="3"/>
    <n v="2617"/>
    <x v="0"/>
    <n v="452000"/>
    <x v="0"/>
    <x v="0"/>
    <n v="452000"/>
  </r>
  <r>
    <d v="2014-11-20T00:00:00"/>
    <x v="7"/>
    <x v="3"/>
    <n v="2617"/>
    <x v="0"/>
    <n v="498000"/>
    <x v="0"/>
    <x v="1"/>
    <n v="498000"/>
  </r>
  <r>
    <d v="2014-11-20T00:00:00"/>
    <x v="7"/>
    <x v="3"/>
    <n v="2902"/>
    <x v="1"/>
    <n v="505000"/>
    <x v="0"/>
    <x v="1"/>
    <n v="505000"/>
  </r>
  <r>
    <d v="2014-11-20T00:00:00"/>
    <x v="7"/>
    <x v="3"/>
    <n v="2606"/>
    <x v="0"/>
    <n v="567000"/>
    <x v="0"/>
    <x v="1"/>
    <n v="567000"/>
  </r>
  <r>
    <d v="2014-11-20T00:00:00"/>
    <x v="7"/>
    <x v="3"/>
    <n v="2905"/>
    <x v="1"/>
    <n v="577500"/>
    <x v="0"/>
    <x v="0"/>
    <n v="577500"/>
  </r>
  <r>
    <d v="2014-11-20T00:00:00"/>
    <x v="7"/>
    <x v="3"/>
    <n v="2602"/>
    <x v="0"/>
    <n v="642100"/>
    <x v="0"/>
    <x v="1"/>
    <n v="642100"/>
  </r>
  <r>
    <d v="2014-11-20T00:00:00"/>
    <x v="7"/>
    <x v="3"/>
    <n v="2914"/>
    <x v="1"/>
    <n v="645000"/>
    <x v="0"/>
    <x v="0"/>
    <n v="645000"/>
  </r>
  <r>
    <d v="2014-11-20T00:00:00"/>
    <x v="7"/>
    <x v="3"/>
    <n v="2911"/>
    <x v="1"/>
    <n v="710000"/>
    <x v="0"/>
    <x v="0"/>
    <n v="710000"/>
  </r>
  <r>
    <d v="2014-11-20T00:00:00"/>
    <x v="7"/>
    <x v="3"/>
    <n v="2611"/>
    <x v="0"/>
    <n v="945000"/>
    <x v="0"/>
    <x v="0"/>
    <n v="945000"/>
  </r>
  <r>
    <d v="2014-11-20T00:00:00"/>
    <x v="7"/>
    <x v="3"/>
    <n v="2606"/>
    <x v="0"/>
    <n v="268000"/>
    <x v="1"/>
    <x v="4"/>
    <n v="268000"/>
  </r>
  <r>
    <d v="2014-11-20T00:00:00"/>
    <x v="7"/>
    <x v="3"/>
    <n v="2612"/>
    <x v="0"/>
    <n v="450000"/>
    <x v="1"/>
    <x v="2"/>
    <n v="450000"/>
  </r>
  <r>
    <d v="2014-11-20T00:00:00"/>
    <x v="7"/>
    <x v="3"/>
    <n v="2601"/>
    <x v="0"/>
    <n v="460000"/>
    <x v="1"/>
    <x v="2"/>
    <n v="460000"/>
  </r>
  <r>
    <d v="2014-11-21T00:00:00"/>
    <x v="7"/>
    <x v="3"/>
    <n v="2906"/>
    <x v="1"/>
    <n v="365000"/>
    <x v="0"/>
    <x v="1"/>
    <n v="365000"/>
  </r>
  <r>
    <d v="2014-11-21T00:00:00"/>
    <x v="7"/>
    <x v="3"/>
    <n v="2914"/>
    <x v="1"/>
    <n v="385000"/>
    <x v="0"/>
    <x v="1"/>
    <n v="385000"/>
  </r>
  <r>
    <d v="2014-11-21T00:00:00"/>
    <x v="7"/>
    <x v="3"/>
    <n v="2617"/>
    <x v="0"/>
    <n v="490000"/>
    <x v="0"/>
    <x v="1"/>
    <n v="490000"/>
  </r>
  <r>
    <d v="2014-11-21T00:00:00"/>
    <x v="7"/>
    <x v="3"/>
    <n v="2904"/>
    <x v="1"/>
    <n v="516750"/>
    <x v="0"/>
    <x v="1"/>
    <n v="516750"/>
  </r>
  <r>
    <d v="2014-11-21T00:00:00"/>
    <x v="7"/>
    <x v="3"/>
    <n v="2611"/>
    <x v="0"/>
    <n v="520000"/>
    <x v="0"/>
    <x v="1"/>
    <n v="520000"/>
  </r>
  <r>
    <d v="2014-11-21T00:00:00"/>
    <x v="7"/>
    <x v="3"/>
    <n v="2902"/>
    <x v="1"/>
    <n v="522500"/>
    <x v="0"/>
    <x v="0"/>
    <n v="522500"/>
  </r>
  <r>
    <d v="2014-11-21T00:00:00"/>
    <x v="7"/>
    <x v="3"/>
    <n v="2912"/>
    <x v="1"/>
    <n v="695000"/>
    <x v="0"/>
    <x v="0"/>
    <n v="695000"/>
  </r>
  <r>
    <d v="2014-11-21T00:00:00"/>
    <x v="7"/>
    <x v="3"/>
    <n v="2913"/>
    <x v="1"/>
    <n v="750000"/>
    <x v="0"/>
    <x v="0"/>
    <n v="750000"/>
  </r>
  <r>
    <d v="2014-11-21T00:00:00"/>
    <x v="7"/>
    <x v="3"/>
    <n v="2611"/>
    <x v="0"/>
    <n v="830000"/>
    <x v="0"/>
    <x v="3"/>
    <n v="830000"/>
  </r>
  <r>
    <d v="2014-11-21T00:00:00"/>
    <x v="7"/>
    <x v="3"/>
    <n v="2607"/>
    <x v="0"/>
    <n v="930000"/>
    <x v="0"/>
    <x v="3"/>
    <n v="930000"/>
  </r>
  <r>
    <d v="2014-11-21T00:00:00"/>
    <x v="7"/>
    <x v="3"/>
    <n v="2601"/>
    <x v="0"/>
    <n v="424000"/>
    <x v="1"/>
    <x v="4"/>
    <n v="424000"/>
  </r>
  <r>
    <d v="2014-11-21T00:00:00"/>
    <x v="7"/>
    <x v="3"/>
    <n v="2612"/>
    <x v="0"/>
    <n v="462500"/>
    <x v="1"/>
    <x v="2"/>
    <n v="462500"/>
  </r>
  <r>
    <d v="2014-11-22T00:00:00"/>
    <x v="7"/>
    <x v="3"/>
    <n v="2617"/>
    <x v="0"/>
    <n v="436000"/>
    <x v="0"/>
    <x v="1"/>
    <n v="436000"/>
  </r>
  <r>
    <d v="2014-11-22T00:00:00"/>
    <x v="7"/>
    <x v="3"/>
    <n v="2615"/>
    <x v="0"/>
    <n v="492000"/>
    <x v="0"/>
    <x v="0"/>
    <n v="492000"/>
  </r>
  <r>
    <d v="2014-11-22T00:00:00"/>
    <x v="7"/>
    <x v="3"/>
    <n v="2611"/>
    <x v="0"/>
    <n v="511000"/>
    <x v="0"/>
    <x v="1"/>
    <n v="511000"/>
  </r>
  <r>
    <d v="2014-11-22T00:00:00"/>
    <x v="7"/>
    <x v="3"/>
    <n v="2615"/>
    <x v="0"/>
    <n v="521000"/>
    <x v="0"/>
    <x v="1"/>
    <n v="521000"/>
  </r>
  <r>
    <d v="2014-11-22T00:00:00"/>
    <x v="7"/>
    <x v="3"/>
    <n v="2906"/>
    <x v="1"/>
    <n v="525000"/>
    <x v="0"/>
    <x v="0"/>
    <n v="525000"/>
  </r>
  <r>
    <d v="2014-11-22T00:00:00"/>
    <x v="7"/>
    <x v="3"/>
    <n v="2605"/>
    <x v="0"/>
    <n v="625000"/>
    <x v="0"/>
    <x v="1"/>
    <n v="625000"/>
  </r>
  <r>
    <d v="2014-11-22T00:00:00"/>
    <x v="7"/>
    <x v="3"/>
    <n v="2604"/>
    <x v="0"/>
    <n v="650000"/>
    <x v="0"/>
    <x v="1"/>
    <n v="650000"/>
  </r>
  <r>
    <d v="2014-11-22T00:00:00"/>
    <x v="7"/>
    <x v="3"/>
    <n v="2604"/>
    <x v="0"/>
    <n v="660000"/>
    <x v="0"/>
    <x v="1"/>
    <n v="660000"/>
  </r>
  <r>
    <d v="2014-11-22T00:00:00"/>
    <x v="7"/>
    <x v="3"/>
    <n v="2603"/>
    <x v="0"/>
    <n v="942000"/>
    <x v="0"/>
    <x v="1"/>
    <n v="942000"/>
  </r>
  <r>
    <d v="2014-11-22T00:00:00"/>
    <x v="7"/>
    <x v="3"/>
    <n v="2602"/>
    <x v="0"/>
    <n v="960000"/>
    <x v="0"/>
    <x v="3"/>
    <n v="960000"/>
  </r>
  <r>
    <d v="2014-11-22T00:00:00"/>
    <x v="7"/>
    <x v="3"/>
    <n v="2607"/>
    <x v="0"/>
    <n v="990000"/>
    <x v="0"/>
    <x v="0"/>
    <n v="990000"/>
  </r>
  <r>
    <d v="2014-11-22T00:00:00"/>
    <x v="7"/>
    <x v="3"/>
    <n v="2612"/>
    <x v="0"/>
    <n v="1387000"/>
    <x v="0"/>
    <x v="1"/>
    <n v="1387000"/>
  </r>
  <r>
    <d v="2014-11-22T00:00:00"/>
    <x v="7"/>
    <x v="3"/>
    <n v="2603"/>
    <x v="0"/>
    <n v="1450000"/>
    <x v="0"/>
    <x v="0"/>
    <n v="1450000"/>
  </r>
  <r>
    <d v="2014-11-22T00:00:00"/>
    <x v="7"/>
    <x v="3"/>
    <n v="2601"/>
    <x v="0"/>
    <n v="685000"/>
    <x v="1"/>
    <x v="2"/>
    <n v="685000"/>
  </r>
  <r>
    <d v="2014-11-22T00:00:00"/>
    <x v="7"/>
    <x v="3"/>
    <n v="2604"/>
    <x v="0"/>
    <n v="710000"/>
    <x v="1"/>
    <x v="1"/>
    <n v="710000"/>
  </r>
  <r>
    <d v="2014-11-24T00:00:00"/>
    <x v="7"/>
    <x v="3"/>
    <n v="2615"/>
    <x v="0"/>
    <n v="340000"/>
    <x v="0"/>
    <x v="1"/>
    <n v="340000"/>
  </r>
  <r>
    <d v="2014-11-24T00:00:00"/>
    <x v="7"/>
    <x v="3"/>
    <n v="2902"/>
    <x v="1"/>
    <n v="385000"/>
    <x v="0"/>
    <x v="1"/>
    <n v="385000"/>
  </r>
  <r>
    <d v="2014-11-24T00:00:00"/>
    <x v="7"/>
    <x v="3"/>
    <n v="2902"/>
    <x v="1"/>
    <n v="390000"/>
    <x v="0"/>
    <x v="1"/>
    <n v="390000"/>
  </r>
  <r>
    <d v="2014-11-24T00:00:00"/>
    <x v="7"/>
    <x v="3"/>
    <n v="2615"/>
    <x v="0"/>
    <n v="395000"/>
    <x v="0"/>
    <x v="1"/>
    <n v="395000"/>
  </r>
  <r>
    <d v="2014-11-24T00:00:00"/>
    <x v="7"/>
    <x v="3"/>
    <n v="2905"/>
    <x v="1"/>
    <n v="441000"/>
    <x v="0"/>
    <x v="1"/>
    <n v="441000"/>
  </r>
  <r>
    <d v="2014-11-24T00:00:00"/>
    <x v="7"/>
    <x v="3"/>
    <n v="2913"/>
    <x v="1"/>
    <n v="442000"/>
    <x v="0"/>
    <x v="1"/>
    <n v="442000"/>
  </r>
  <r>
    <d v="2014-11-24T00:00:00"/>
    <x v="7"/>
    <x v="3"/>
    <n v="2905"/>
    <x v="1"/>
    <n v="470000"/>
    <x v="0"/>
    <x v="1"/>
    <n v="470000"/>
  </r>
  <r>
    <d v="2014-11-24T00:00:00"/>
    <x v="7"/>
    <x v="3"/>
    <n v="2617"/>
    <x v="0"/>
    <n v="485000"/>
    <x v="0"/>
    <x v="1"/>
    <n v="485000"/>
  </r>
  <r>
    <d v="2014-11-24T00:00:00"/>
    <x v="7"/>
    <x v="3"/>
    <n v="2902"/>
    <x v="1"/>
    <n v="492000"/>
    <x v="0"/>
    <x v="0"/>
    <n v="492000"/>
  </r>
  <r>
    <d v="2014-11-24T00:00:00"/>
    <x v="7"/>
    <x v="3"/>
    <n v="2913"/>
    <x v="1"/>
    <n v="492500"/>
    <x v="0"/>
    <x v="1"/>
    <n v="492500"/>
  </r>
  <r>
    <d v="2014-11-24T00:00:00"/>
    <x v="7"/>
    <x v="3"/>
    <n v="2904"/>
    <x v="1"/>
    <n v="550000"/>
    <x v="0"/>
    <x v="0"/>
    <n v="550000"/>
  </r>
  <r>
    <d v="2014-11-24T00:00:00"/>
    <x v="7"/>
    <x v="3"/>
    <n v="2912"/>
    <x v="1"/>
    <n v="560000"/>
    <x v="0"/>
    <x v="0"/>
    <n v="560000"/>
  </r>
  <r>
    <d v="2014-11-24T00:00:00"/>
    <x v="7"/>
    <x v="3"/>
    <n v="2905"/>
    <x v="1"/>
    <n v="562000"/>
    <x v="0"/>
    <x v="0"/>
    <n v="562000"/>
  </r>
  <r>
    <d v="2014-11-24T00:00:00"/>
    <x v="7"/>
    <x v="3"/>
    <n v="2906"/>
    <x v="1"/>
    <n v="670000"/>
    <x v="0"/>
    <x v="0"/>
    <n v="670000"/>
  </r>
  <r>
    <d v="2014-11-24T00:00:00"/>
    <x v="7"/>
    <x v="3"/>
    <n v="2913"/>
    <x v="1"/>
    <n v="1200000"/>
    <x v="0"/>
    <x v="3"/>
    <n v="1200000"/>
  </r>
  <r>
    <d v="2014-11-24T00:00:00"/>
    <x v="7"/>
    <x v="3"/>
    <n v="2612"/>
    <x v="0"/>
    <n v="1235000"/>
    <x v="0"/>
    <x v="0"/>
    <n v="1235000"/>
  </r>
  <r>
    <d v="2014-11-24T00:00:00"/>
    <x v="7"/>
    <x v="3"/>
    <n v="2617"/>
    <x v="0"/>
    <n v="300000"/>
    <x v="1"/>
    <x v="4"/>
    <n v="300000"/>
  </r>
  <r>
    <d v="2014-11-24T00:00:00"/>
    <x v="7"/>
    <x v="3"/>
    <n v="2900"/>
    <x v="0"/>
    <n v="333500"/>
    <x v="1"/>
    <x v="4"/>
    <n v="333500"/>
  </r>
  <r>
    <d v="2014-11-24T00:00:00"/>
    <x v="7"/>
    <x v="3"/>
    <n v="2617"/>
    <x v="0"/>
    <n v="372500"/>
    <x v="1"/>
    <x v="2"/>
    <n v="372500"/>
  </r>
  <r>
    <d v="2014-11-24T00:00:00"/>
    <x v="7"/>
    <x v="3"/>
    <n v="2617"/>
    <x v="0"/>
    <n v="440000"/>
    <x v="1"/>
    <x v="1"/>
    <n v="440000"/>
  </r>
  <r>
    <d v="2014-11-24T00:00:00"/>
    <x v="7"/>
    <x v="3"/>
    <n v="2604"/>
    <x v="0"/>
    <n v="580000"/>
    <x v="1"/>
    <x v="1"/>
    <n v="580000"/>
  </r>
  <r>
    <d v="2014-11-25T00:00:00"/>
    <x v="7"/>
    <x v="3"/>
    <n v="2615"/>
    <x v="0"/>
    <n v="316500"/>
    <x v="0"/>
    <x v="2"/>
    <n v="316500"/>
  </r>
  <r>
    <d v="2014-11-25T00:00:00"/>
    <x v="7"/>
    <x v="3"/>
    <n v="2615"/>
    <x v="0"/>
    <n v="468000"/>
    <x v="0"/>
    <x v="1"/>
    <n v="468000"/>
  </r>
  <r>
    <d v="2014-11-25T00:00:00"/>
    <x v="7"/>
    <x v="3"/>
    <n v="2611"/>
    <x v="0"/>
    <n v="509000"/>
    <x v="0"/>
    <x v="1"/>
    <n v="509000"/>
  </r>
  <r>
    <d v="2014-11-25T00:00:00"/>
    <x v="7"/>
    <x v="3"/>
    <n v="2914"/>
    <x v="1"/>
    <n v="641500"/>
    <x v="0"/>
    <x v="0"/>
    <n v="641500"/>
  </r>
  <r>
    <d v="2014-11-25T00:00:00"/>
    <x v="7"/>
    <x v="3"/>
    <n v="2602"/>
    <x v="0"/>
    <n v="650000"/>
    <x v="0"/>
    <x v="0"/>
    <n v="650000"/>
  </r>
  <r>
    <d v="2014-11-25T00:00:00"/>
    <x v="7"/>
    <x v="3"/>
    <n v="2914"/>
    <x v="1"/>
    <n v="738500"/>
    <x v="0"/>
    <x v="3"/>
    <n v="738500"/>
  </r>
  <r>
    <d v="2014-11-25T00:00:00"/>
    <x v="7"/>
    <x v="3"/>
    <n v="2914"/>
    <x v="1"/>
    <n v="785000"/>
    <x v="0"/>
    <x v="3"/>
    <n v="785000"/>
  </r>
  <r>
    <d v="2014-11-25T00:00:00"/>
    <x v="7"/>
    <x v="3"/>
    <n v="2606"/>
    <x v="0"/>
    <n v="800000"/>
    <x v="0"/>
    <x v="0"/>
    <n v="800000"/>
  </r>
  <r>
    <d v="2014-11-25T00:00:00"/>
    <x v="7"/>
    <x v="3"/>
    <n v="2913"/>
    <x v="1"/>
    <n v="861000"/>
    <x v="0"/>
    <x v="3"/>
    <n v="861000"/>
  </r>
  <r>
    <d v="2014-11-25T00:00:00"/>
    <x v="7"/>
    <x v="3"/>
    <n v="2602"/>
    <x v="0"/>
    <n v="412000"/>
    <x v="1"/>
    <x v="2"/>
    <n v="412000"/>
  </r>
  <r>
    <d v="2014-11-25T00:00:00"/>
    <x v="7"/>
    <x v="3"/>
    <n v="2612"/>
    <x v="0"/>
    <n v="595000"/>
    <x v="1"/>
    <x v="2"/>
    <n v="595000"/>
  </r>
  <r>
    <d v="2014-11-26T00:00:00"/>
    <x v="7"/>
    <x v="3"/>
    <n v="2913"/>
    <x v="1"/>
    <n v="390000"/>
    <x v="0"/>
    <x v="1"/>
    <n v="390000"/>
  </r>
  <r>
    <d v="2014-11-26T00:00:00"/>
    <x v="7"/>
    <x v="3"/>
    <n v="2905"/>
    <x v="1"/>
    <n v="400000"/>
    <x v="0"/>
    <x v="1"/>
    <n v="400000"/>
  </r>
  <r>
    <d v="2014-11-26T00:00:00"/>
    <x v="7"/>
    <x v="3"/>
    <n v="2615"/>
    <x v="0"/>
    <n v="460000"/>
    <x v="0"/>
    <x v="1"/>
    <n v="460000"/>
  </r>
  <r>
    <d v="2014-11-26T00:00:00"/>
    <x v="7"/>
    <x v="3"/>
    <n v="2617"/>
    <x v="0"/>
    <n v="502500"/>
    <x v="0"/>
    <x v="1"/>
    <n v="502500"/>
  </r>
  <r>
    <d v="2014-11-26T00:00:00"/>
    <x v="7"/>
    <x v="3"/>
    <n v="2611"/>
    <x v="0"/>
    <n v="565000"/>
    <x v="0"/>
    <x v="1"/>
    <n v="565000"/>
  </r>
  <r>
    <d v="2014-11-26T00:00:00"/>
    <x v="7"/>
    <x v="3"/>
    <n v="2906"/>
    <x v="1"/>
    <n v="597000"/>
    <x v="0"/>
    <x v="0"/>
    <n v="597000"/>
  </r>
  <r>
    <d v="2014-11-26T00:00:00"/>
    <x v="7"/>
    <x v="3"/>
    <n v="2615"/>
    <x v="0"/>
    <n v="598000"/>
    <x v="0"/>
    <x v="0"/>
    <n v="598000"/>
  </r>
  <r>
    <d v="2014-11-26T00:00:00"/>
    <x v="7"/>
    <x v="3"/>
    <n v="2903"/>
    <x v="1"/>
    <n v="645000"/>
    <x v="0"/>
    <x v="3"/>
    <n v="645000"/>
  </r>
  <r>
    <d v="2014-11-26T00:00:00"/>
    <x v="7"/>
    <x v="3"/>
    <n v="2606"/>
    <x v="0"/>
    <n v="673500"/>
    <x v="0"/>
    <x v="0"/>
    <n v="673500"/>
  </r>
  <r>
    <d v="2014-11-26T00:00:00"/>
    <x v="7"/>
    <x v="3"/>
    <n v="2607"/>
    <x v="0"/>
    <n v="880000"/>
    <x v="0"/>
    <x v="0"/>
    <n v="880000"/>
  </r>
  <r>
    <d v="2014-11-26T00:00:00"/>
    <x v="7"/>
    <x v="3"/>
    <n v="2614"/>
    <x v="0"/>
    <n v="971000"/>
    <x v="0"/>
    <x v="3"/>
    <n v="971000"/>
  </r>
  <r>
    <d v="2014-11-27T00:00:00"/>
    <x v="7"/>
    <x v="3"/>
    <n v="2905"/>
    <x v="1"/>
    <n v="315000"/>
    <x v="0"/>
    <x v="2"/>
    <n v="315000"/>
  </r>
  <r>
    <d v="2014-11-27T00:00:00"/>
    <x v="7"/>
    <x v="3"/>
    <n v="2913"/>
    <x v="1"/>
    <n v="420000"/>
    <x v="0"/>
    <x v="1"/>
    <n v="420000"/>
  </r>
  <r>
    <d v="2014-11-27T00:00:00"/>
    <x v="7"/>
    <x v="3"/>
    <n v="2607"/>
    <x v="0"/>
    <n v="490000"/>
    <x v="0"/>
    <x v="1"/>
    <n v="490000"/>
  </r>
  <r>
    <d v="2014-11-27T00:00:00"/>
    <x v="7"/>
    <x v="3"/>
    <n v="2911"/>
    <x v="1"/>
    <n v="838000"/>
    <x v="0"/>
    <x v="0"/>
    <n v="838000"/>
  </r>
  <r>
    <d v="2014-11-27T00:00:00"/>
    <x v="7"/>
    <x v="3"/>
    <n v="2602"/>
    <x v="0"/>
    <n v="840000"/>
    <x v="0"/>
    <x v="1"/>
    <n v="840000"/>
  </r>
  <r>
    <d v="2014-11-28T00:00:00"/>
    <x v="7"/>
    <x v="3"/>
    <n v="2615"/>
    <x v="0"/>
    <n v="380000"/>
    <x v="0"/>
    <x v="1"/>
    <n v="380000"/>
  </r>
  <r>
    <d v="2014-11-28T00:00:00"/>
    <x v="7"/>
    <x v="3"/>
    <n v="2906"/>
    <x v="1"/>
    <n v="410000"/>
    <x v="0"/>
    <x v="1"/>
    <n v="410000"/>
  </r>
  <r>
    <d v="2014-11-28T00:00:00"/>
    <x v="7"/>
    <x v="3"/>
    <n v="2615"/>
    <x v="0"/>
    <n v="505000"/>
    <x v="0"/>
    <x v="0"/>
    <n v="505000"/>
  </r>
  <r>
    <d v="2014-11-28T00:00:00"/>
    <x v="7"/>
    <x v="3"/>
    <n v="2615"/>
    <x v="0"/>
    <n v="510000"/>
    <x v="0"/>
    <x v="1"/>
    <n v="510000"/>
  </r>
  <r>
    <d v="2014-11-28T00:00:00"/>
    <x v="7"/>
    <x v="3"/>
    <n v="2611"/>
    <x v="0"/>
    <n v="585000"/>
    <x v="0"/>
    <x v="1"/>
    <n v="585000"/>
  </r>
  <r>
    <d v="2014-11-28T00:00:00"/>
    <x v="7"/>
    <x v="3"/>
    <n v="2602"/>
    <x v="0"/>
    <n v="590000"/>
    <x v="0"/>
    <x v="1"/>
    <n v="590000"/>
  </r>
  <r>
    <d v="2014-11-28T00:00:00"/>
    <x v="7"/>
    <x v="3"/>
    <n v="2602"/>
    <x v="0"/>
    <n v="600000"/>
    <x v="0"/>
    <x v="0"/>
    <n v="600000"/>
  </r>
  <r>
    <d v="2014-11-28T00:00:00"/>
    <x v="7"/>
    <x v="3"/>
    <n v="2615"/>
    <x v="0"/>
    <n v="610000"/>
    <x v="0"/>
    <x v="0"/>
    <n v="610000"/>
  </r>
  <r>
    <d v="2014-11-28T00:00:00"/>
    <x v="7"/>
    <x v="3"/>
    <n v="2615"/>
    <x v="0"/>
    <n v="645000"/>
    <x v="0"/>
    <x v="0"/>
    <n v="645000"/>
  </r>
  <r>
    <d v="2014-11-28T00:00:00"/>
    <x v="7"/>
    <x v="3"/>
    <n v="2607"/>
    <x v="0"/>
    <n v="650000"/>
    <x v="0"/>
    <x v="0"/>
    <n v="650000"/>
  </r>
  <r>
    <d v="2014-11-28T00:00:00"/>
    <x v="7"/>
    <x v="3"/>
    <n v="2911"/>
    <x v="1"/>
    <n v="680000"/>
    <x v="0"/>
    <x v="0"/>
    <n v="680000"/>
  </r>
  <r>
    <d v="2014-11-28T00:00:00"/>
    <x v="7"/>
    <x v="3"/>
    <n v="2905"/>
    <x v="1"/>
    <n v="715000"/>
    <x v="0"/>
    <x v="3"/>
    <n v="715000"/>
  </r>
  <r>
    <d v="2014-11-28T00:00:00"/>
    <x v="7"/>
    <x v="3"/>
    <n v="2904"/>
    <x v="1"/>
    <n v="830000"/>
    <x v="0"/>
    <x v="0"/>
    <n v="830000"/>
  </r>
  <r>
    <d v="2014-11-28T00:00:00"/>
    <x v="7"/>
    <x v="3"/>
    <n v="2612"/>
    <x v="0"/>
    <n v="390000"/>
    <x v="1"/>
    <x v="4"/>
    <n v="390000"/>
  </r>
  <r>
    <d v="2014-11-29T00:00:00"/>
    <x v="7"/>
    <x v="3"/>
    <n v="2905"/>
    <x v="1"/>
    <n v="410000"/>
    <x v="0"/>
    <x v="1"/>
    <n v="410000"/>
  </r>
  <r>
    <d v="2014-11-29T00:00:00"/>
    <x v="7"/>
    <x v="3"/>
    <n v="2905"/>
    <x v="1"/>
    <n v="435000"/>
    <x v="0"/>
    <x v="1"/>
    <n v="435000"/>
  </r>
  <r>
    <d v="2014-11-29T00:00:00"/>
    <x v="7"/>
    <x v="3"/>
    <n v="2615"/>
    <x v="0"/>
    <n v="530000"/>
    <x v="0"/>
    <x v="0"/>
    <n v="530000"/>
  </r>
  <r>
    <d v="2014-11-29T00:00:00"/>
    <x v="7"/>
    <x v="3"/>
    <n v="2602"/>
    <x v="0"/>
    <n v="567500"/>
    <x v="0"/>
    <x v="1"/>
    <n v="567500"/>
  </r>
  <r>
    <d v="2014-11-29T00:00:00"/>
    <x v="7"/>
    <x v="3"/>
    <n v="2905"/>
    <x v="1"/>
    <n v="570000"/>
    <x v="0"/>
    <x v="0"/>
    <n v="570000"/>
  </r>
  <r>
    <d v="2014-11-29T00:00:00"/>
    <x v="7"/>
    <x v="3"/>
    <n v="2602"/>
    <x v="0"/>
    <n v="595000"/>
    <x v="0"/>
    <x v="1"/>
    <n v="595000"/>
  </r>
  <r>
    <d v="2014-11-29T00:00:00"/>
    <x v="7"/>
    <x v="3"/>
    <n v="2903"/>
    <x v="1"/>
    <n v="605000"/>
    <x v="0"/>
    <x v="0"/>
    <n v="605000"/>
  </r>
  <r>
    <d v="2014-11-29T00:00:00"/>
    <x v="7"/>
    <x v="3"/>
    <n v="2602"/>
    <x v="0"/>
    <n v="620000"/>
    <x v="0"/>
    <x v="1"/>
    <n v="620000"/>
  </r>
  <r>
    <d v="2014-11-29T00:00:00"/>
    <x v="7"/>
    <x v="3"/>
    <n v="2903"/>
    <x v="1"/>
    <n v="620000"/>
    <x v="0"/>
    <x v="3"/>
    <n v="620000"/>
  </r>
  <r>
    <d v="2014-11-29T00:00:00"/>
    <x v="7"/>
    <x v="3"/>
    <n v="2614"/>
    <x v="0"/>
    <n v="670000"/>
    <x v="0"/>
    <x v="1"/>
    <n v="670000"/>
  </r>
  <r>
    <d v="2014-11-29T00:00:00"/>
    <x v="7"/>
    <x v="3"/>
    <n v="2604"/>
    <x v="0"/>
    <n v="681000"/>
    <x v="0"/>
    <x v="1"/>
    <n v="681000"/>
  </r>
  <r>
    <d v="2014-11-29T00:00:00"/>
    <x v="7"/>
    <x v="3"/>
    <n v="2602"/>
    <x v="0"/>
    <n v="700000"/>
    <x v="0"/>
    <x v="1"/>
    <n v="700000"/>
  </r>
  <r>
    <d v="2014-11-29T00:00:00"/>
    <x v="7"/>
    <x v="3"/>
    <n v="2611"/>
    <x v="0"/>
    <n v="721000"/>
    <x v="0"/>
    <x v="0"/>
    <n v="721000"/>
  </r>
  <r>
    <d v="2014-11-29T00:00:00"/>
    <x v="7"/>
    <x v="3"/>
    <n v="2602"/>
    <x v="0"/>
    <n v="817500"/>
    <x v="0"/>
    <x v="1"/>
    <n v="817500"/>
  </r>
  <r>
    <d v="2014-11-29T00:00:00"/>
    <x v="7"/>
    <x v="3"/>
    <n v="2607"/>
    <x v="0"/>
    <n v="850000"/>
    <x v="0"/>
    <x v="0"/>
    <n v="850000"/>
  </r>
  <r>
    <d v="2014-11-29T00:00:00"/>
    <x v="7"/>
    <x v="3"/>
    <n v="2913"/>
    <x v="1"/>
    <n v="888000"/>
    <x v="0"/>
    <x v="0"/>
    <n v="888000"/>
  </r>
  <r>
    <d v="2014-11-29T00:00:00"/>
    <x v="7"/>
    <x v="3"/>
    <n v="2602"/>
    <x v="0"/>
    <n v="950000"/>
    <x v="0"/>
    <x v="1"/>
    <n v="950000"/>
  </r>
  <r>
    <d v="2014-11-29T00:00:00"/>
    <x v="7"/>
    <x v="3"/>
    <n v="2600"/>
    <x v="0"/>
    <n v="1060000"/>
    <x v="0"/>
    <x v="0"/>
    <n v="1060000"/>
  </r>
  <r>
    <d v="2014-11-29T00:00:00"/>
    <x v="7"/>
    <x v="3"/>
    <n v="2600"/>
    <x v="0"/>
    <n v="1210000"/>
    <x v="0"/>
    <x v="0"/>
    <n v="1210000"/>
  </r>
  <r>
    <d v="2014-11-29T00:00:00"/>
    <x v="7"/>
    <x v="3"/>
    <n v="2604"/>
    <x v="0"/>
    <n v="675000"/>
    <x v="1"/>
    <x v="2"/>
    <n v="675000"/>
  </r>
  <r>
    <d v="2014-11-30T00:00:00"/>
    <x v="7"/>
    <x v="3"/>
    <n v="2607"/>
    <x v="0"/>
    <n v="800000"/>
    <x v="0"/>
    <x v="0"/>
    <n v="800000"/>
  </r>
  <r>
    <d v="2014-12-01T00:00:00"/>
    <x v="7"/>
    <x v="3"/>
    <n v="2615"/>
    <x v="0"/>
    <n v="405000"/>
    <x v="0"/>
    <x v="1"/>
    <n v="405000"/>
  </r>
  <r>
    <d v="2014-12-01T00:00:00"/>
    <x v="7"/>
    <x v="3"/>
    <n v="2615"/>
    <x v="0"/>
    <n v="415000"/>
    <x v="0"/>
    <x v="1"/>
    <n v="415000"/>
  </r>
  <r>
    <d v="2014-12-01T00:00:00"/>
    <x v="7"/>
    <x v="3"/>
    <n v="2903"/>
    <x v="1"/>
    <n v="430000"/>
    <x v="0"/>
    <x v="1"/>
    <n v="430000"/>
  </r>
  <r>
    <d v="2014-12-01T00:00:00"/>
    <x v="7"/>
    <x v="3"/>
    <n v="2611"/>
    <x v="0"/>
    <n v="510500"/>
    <x v="0"/>
    <x v="1"/>
    <n v="510500"/>
  </r>
  <r>
    <d v="2014-12-01T00:00:00"/>
    <x v="7"/>
    <x v="3"/>
    <n v="2913"/>
    <x v="1"/>
    <n v="555000"/>
    <x v="0"/>
    <x v="3"/>
    <n v="555000"/>
  </r>
  <r>
    <d v="2014-12-01T00:00:00"/>
    <x v="7"/>
    <x v="3"/>
    <n v="2913"/>
    <x v="1"/>
    <n v="566000"/>
    <x v="0"/>
    <x v="0"/>
    <n v="566000"/>
  </r>
  <r>
    <d v="2014-12-01T00:00:00"/>
    <x v="7"/>
    <x v="3"/>
    <n v="2913"/>
    <x v="1"/>
    <n v="704000"/>
    <x v="0"/>
    <x v="0"/>
    <n v="704000"/>
  </r>
  <r>
    <d v="2014-12-01T00:00:00"/>
    <x v="7"/>
    <x v="3"/>
    <n v="2602"/>
    <x v="0"/>
    <n v="740000"/>
    <x v="0"/>
    <x v="1"/>
    <n v="740000"/>
  </r>
  <r>
    <d v="2014-12-01T00:00:00"/>
    <x v="7"/>
    <x v="3"/>
    <n v="2604"/>
    <x v="0"/>
    <n v="992000"/>
    <x v="0"/>
    <x v="0"/>
    <n v="992000"/>
  </r>
  <r>
    <d v="2014-12-01T00:00:00"/>
    <x v="7"/>
    <x v="3"/>
    <n v="2902"/>
    <x v="1"/>
    <n v="265000"/>
    <x v="1"/>
    <x v="2"/>
    <n v="265000"/>
  </r>
  <r>
    <d v="2014-12-01T00:00:00"/>
    <x v="7"/>
    <x v="3"/>
    <n v="2607"/>
    <x v="0"/>
    <n v="298000"/>
    <x v="1"/>
    <x v="2"/>
    <n v="298000"/>
  </r>
  <r>
    <d v="2014-12-02T00:00:00"/>
    <x v="7"/>
    <x v="3"/>
    <n v="2905"/>
    <x v="1"/>
    <n v="415000"/>
    <x v="0"/>
    <x v="1"/>
    <n v="415000"/>
  </r>
  <r>
    <d v="2014-12-02T00:00:00"/>
    <x v="7"/>
    <x v="3"/>
    <n v="2615"/>
    <x v="0"/>
    <n v="445000"/>
    <x v="0"/>
    <x v="0"/>
    <n v="445000"/>
  </r>
  <r>
    <d v="2014-12-02T00:00:00"/>
    <x v="7"/>
    <x v="3"/>
    <n v="2604"/>
    <x v="0"/>
    <n v="459000"/>
    <x v="0"/>
    <x v="1"/>
    <n v="459000"/>
  </r>
  <r>
    <d v="2014-12-02T00:00:00"/>
    <x v="7"/>
    <x v="3"/>
    <n v="2913"/>
    <x v="1"/>
    <n v="507500"/>
    <x v="0"/>
    <x v="1"/>
    <n v="507500"/>
  </r>
  <r>
    <d v="2014-12-02T00:00:00"/>
    <x v="7"/>
    <x v="3"/>
    <n v="2602"/>
    <x v="0"/>
    <n v="555000"/>
    <x v="0"/>
    <x v="1"/>
    <n v="555000"/>
  </r>
  <r>
    <d v="2014-12-02T00:00:00"/>
    <x v="7"/>
    <x v="3"/>
    <n v="2906"/>
    <x v="1"/>
    <n v="570000"/>
    <x v="0"/>
    <x v="0"/>
    <n v="570000"/>
  </r>
  <r>
    <d v="2014-12-02T00:00:00"/>
    <x v="7"/>
    <x v="3"/>
    <n v="2604"/>
    <x v="0"/>
    <n v="610000"/>
    <x v="0"/>
    <x v="2"/>
    <n v="610000"/>
  </r>
  <r>
    <d v="2014-12-02T00:00:00"/>
    <x v="7"/>
    <x v="3"/>
    <n v="2906"/>
    <x v="1"/>
    <n v="640000"/>
    <x v="0"/>
    <x v="3"/>
    <n v="640000"/>
  </r>
  <r>
    <d v="2014-12-02T00:00:00"/>
    <x v="7"/>
    <x v="3"/>
    <n v="2902"/>
    <x v="1"/>
    <n v="670000"/>
    <x v="0"/>
    <x v="0"/>
    <n v="670000"/>
  </r>
  <r>
    <d v="2014-12-02T00:00:00"/>
    <x v="7"/>
    <x v="3"/>
    <n v="2615"/>
    <x v="0"/>
    <n v="850000"/>
    <x v="0"/>
    <x v="3"/>
    <n v="850000"/>
  </r>
  <r>
    <d v="2014-12-02T00:00:00"/>
    <x v="7"/>
    <x v="3"/>
    <n v="2600"/>
    <x v="0"/>
    <n v="900000"/>
    <x v="0"/>
    <x v="1"/>
    <n v="900000"/>
  </r>
  <r>
    <d v="2014-12-02T00:00:00"/>
    <x v="7"/>
    <x v="3"/>
    <n v="2606"/>
    <x v="0"/>
    <n v="333000"/>
    <x v="1"/>
    <x v="4"/>
    <n v="333000"/>
  </r>
  <r>
    <d v="2014-12-02T00:00:00"/>
    <x v="7"/>
    <x v="3"/>
    <n v="2602"/>
    <x v="0"/>
    <n v="339000"/>
    <x v="1"/>
    <x v="2"/>
    <n v="339000"/>
  </r>
  <r>
    <d v="2014-12-03T00:00:00"/>
    <x v="7"/>
    <x v="3"/>
    <n v="2615"/>
    <x v="0"/>
    <n v="375000"/>
    <x v="0"/>
    <x v="1"/>
    <n v="375000"/>
  </r>
  <r>
    <d v="2014-12-03T00:00:00"/>
    <x v="7"/>
    <x v="3"/>
    <n v="2615"/>
    <x v="0"/>
    <n v="405000"/>
    <x v="0"/>
    <x v="5"/>
    <n v="405000"/>
  </r>
  <r>
    <d v="2014-12-03T00:00:00"/>
    <x v="7"/>
    <x v="3"/>
    <n v="2913"/>
    <x v="1"/>
    <n v="414900"/>
    <x v="0"/>
    <x v="1"/>
    <n v="414900"/>
  </r>
  <r>
    <d v="2014-12-03T00:00:00"/>
    <x v="7"/>
    <x v="3"/>
    <n v="2617"/>
    <x v="0"/>
    <n v="430000"/>
    <x v="0"/>
    <x v="1"/>
    <n v="430000"/>
  </r>
  <r>
    <d v="2014-12-03T00:00:00"/>
    <x v="7"/>
    <x v="3"/>
    <n v="2617"/>
    <x v="0"/>
    <n v="465000"/>
    <x v="0"/>
    <x v="1"/>
    <n v="465000"/>
  </r>
  <r>
    <d v="2014-12-03T00:00:00"/>
    <x v="7"/>
    <x v="3"/>
    <n v="2615"/>
    <x v="0"/>
    <n v="525000"/>
    <x v="0"/>
    <x v="0"/>
    <n v="525000"/>
  </r>
  <r>
    <d v="2014-12-03T00:00:00"/>
    <x v="7"/>
    <x v="3"/>
    <n v="2617"/>
    <x v="0"/>
    <n v="566000"/>
    <x v="0"/>
    <x v="1"/>
    <n v="566000"/>
  </r>
  <r>
    <d v="2014-12-03T00:00:00"/>
    <x v="7"/>
    <x v="3"/>
    <n v="2602"/>
    <x v="0"/>
    <n v="682000"/>
    <x v="0"/>
    <x v="1"/>
    <n v="682000"/>
  </r>
  <r>
    <d v="2014-12-03T00:00:00"/>
    <x v="7"/>
    <x v="3"/>
    <n v="2914"/>
    <x v="1"/>
    <n v="689000"/>
    <x v="0"/>
    <x v="0"/>
    <n v="689000"/>
  </r>
  <r>
    <d v="2014-12-03T00:00:00"/>
    <x v="7"/>
    <x v="3"/>
    <n v="2615"/>
    <x v="0"/>
    <n v="708000"/>
    <x v="0"/>
    <x v="0"/>
    <n v="708000"/>
  </r>
  <r>
    <d v="2014-12-03T00:00:00"/>
    <x v="7"/>
    <x v="3"/>
    <n v="2913"/>
    <x v="1"/>
    <n v="740000"/>
    <x v="0"/>
    <x v="3"/>
    <n v="740000"/>
  </r>
  <r>
    <d v="2014-12-03T00:00:00"/>
    <x v="7"/>
    <x v="3"/>
    <n v="2602"/>
    <x v="0"/>
    <n v="760000"/>
    <x v="0"/>
    <x v="3"/>
    <n v="760000"/>
  </r>
  <r>
    <d v="2014-12-03T00:00:00"/>
    <x v="7"/>
    <x v="3"/>
    <n v="2607"/>
    <x v="0"/>
    <n v="942500"/>
    <x v="0"/>
    <x v="3"/>
    <n v="942500"/>
  </r>
  <r>
    <d v="2014-12-03T00:00:00"/>
    <x v="7"/>
    <x v="3"/>
    <n v="2604"/>
    <x v="0"/>
    <n v="695000"/>
    <x v="1"/>
    <x v="2"/>
    <n v="695000"/>
  </r>
  <r>
    <d v="2014-12-03T00:00:00"/>
    <x v="7"/>
    <x v="3"/>
    <n v="2604"/>
    <x v="0"/>
    <n v="1350000"/>
    <x v="1"/>
    <x v="2"/>
    <n v="1350000"/>
  </r>
  <r>
    <d v="2014-12-04T00:00:00"/>
    <x v="7"/>
    <x v="3"/>
    <n v="2906"/>
    <x v="1"/>
    <n v="340000"/>
    <x v="0"/>
    <x v="1"/>
    <n v="340000"/>
  </r>
  <r>
    <d v="2014-12-04T00:00:00"/>
    <x v="7"/>
    <x v="3"/>
    <n v="2913"/>
    <x v="1"/>
    <n v="415000"/>
    <x v="0"/>
    <x v="1"/>
    <n v="415000"/>
  </r>
  <r>
    <d v="2014-12-04T00:00:00"/>
    <x v="7"/>
    <x v="3"/>
    <n v="2902"/>
    <x v="1"/>
    <n v="459000"/>
    <x v="0"/>
    <x v="1"/>
    <n v="459000"/>
  </r>
  <r>
    <d v="2014-12-04T00:00:00"/>
    <x v="7"/>
    <x v="3"/>
    <n v="2615"/>
    <x v="0"/>
    <n v="478000"/>
    <x v="0"/>
    <x v="1"/>
    <n v="478000"/>
  </r>
  <r>
    <d v="2014-12-04T00:00:00"/>
    <x v="7"/>
    <x v="3"/>
    <n v="2904"/>
    <x v="1"/>
    <n v="545000"/>
    <x v="0"/>
    <x v="1"/>
    <n v="545000"/>
  </r>
  <r>
    <d v="2014-12-04T00:00:00"/>
    <x v="7"/>
    <x v="3"/>
    <n v="2615"/>
    <x v="0"/>
    <n v="581000"/>
    <x v="0"/>
    <x v="0"/>
    <n v="581000"/>
  </r>
  <r>
    <d v="2014-12-04T00:00:00"/>
    <x v="7"/>
    <x v="3"/>
    <n v="2607"/>
    <x v="0"/>
    <n v="585000"/>
    <x v="0"/>
    <x v="1"/>
    <n v="585000"/>
  </r>
  <r>
    <d v="2014-12-04T00:00:00"/>
    <x v="7"/>
    <x v="3"/>
    <n v="2902"/>
    <x v="1"/>
    <n v="620000"/>
    <x v="0"/>
    <x v="0"/>
    <n v="620000"/>
  </r>
  <r>
    <d v="2014-12-04T00:00:00"/>
    <x v="7"/>
    <x v="3"/>
    <n v="2617"/>
    <x v="0"/>
    <n v="273350"/>
    <x v="1"/>
    <x v="4"/>
    <n v="273350"/>
  </r>
  <r>
    <d v="2014-12-04T00:00:00"/>
    <x v="7"/>
    <x v="3"/>
    <n v="2603"/>
    <x v="0"/>
    <n v="410000"/>
    <x v="1"/>
    <x v="2"/>
    <n v="410000"/>
  </r>
  <r>
    <d v="2014-12-05T00:00:00"/>
    <x v="7"/>
    <x v="3"/>
    <n v="2905"/>
    <x v="1"/>
    <n v="398000"/>
    <x v="0"/>
    <x v="1"/>
    <n v="398000"/>
  </r>
  <r>
    <d v="2014-12-05T00:00:00"/>
    <x v="7"/>
    <x v="3"/>
    <n v="2617"/>
    <x v="0"/>
    <n v="450000"/>
    <x v="0"/>
    <x v="0"/>
    <n v="450000"/>
  </r>
  <r>
    <d v="2014-12-05T00:00:00"/>
    <x v="7"/>
    <x v="3"/>
    <n v="2611"/>
    <x v="0"/>
    <n v="520000"/>
    <x v="0"/>
    <x v="0"/>
    <n v="520000"/>
  </r>
  <r>
    <d v="2014-12-05T00:00:00"/>
    <x v="7"/>
    <x v="3"/>
    <n v="2906"/>
    <x v="1"/>
    <n v="555000"/>
    <x v="0"/>
    <x v="0"/>
    <n v="555000"/>
  </r>
  <r>
    <d v="2014-12-05T00:00:00"/>
    <x v="7"/>
    <x v="3"/>
    <n v="2903"/>
    <x v="1"/>
    <n v="590000"/>
    <x v="0"/>
    <x v="0"/>
    <n v="590000"/>
  </r>
  <r>
    <d v="2014-12-05T00:00:00"/>
    <x v="7"/>
    <x v="3"/>
    <n v="2602"/>
    <x v="0"/>
    <n v="599000"/>
    <x v="0"/>
    <x v="1"/>
    <n v="599000"/>
  </r>
  <r>
    <d v="2014-12-05T00:00:00"/>
    <x v="7"/>
    <x v="3"/>
    <n v="2906"/>
    <x v="1"/>
    <n v="600000"/>
    <x v="0"/>
    <x v="0"/>
    <n v="600000"/>
  </r>
  <r>
    <d v="2014-12-05T00:00:00"/>
    <x v="7"/>
    <x v="3"/>
    <n v="2602"/>
    <x v="0"/>
    <n v="613000"/>
    <x v="0"/>
    <x v="1"/>
    <n v="613000"/>
  </r>
  <r>
    <d v="2014-12-05T00:00:00"/>
    <x v="7"/>
    <x v="3"/>
    <n v="2913"/>
    <x v="1"/>
    <n v="615000"/>
    <x v="0"/>
    <x v="0"/>
    <n v="615000"/>
  </r>
  <r>
    <d v="2014-12-05T00:00:00"/>
    <x v="7"/>
    <x v="3"/>
    <n v="2602"/>
    <x v="0"/>
    <n v="650000"/>
    <x v="0"/>
    <x v="1"/>
    <n v="650000"/>
  </r>
  <r>
    <d v="2014-12-05T00:00:00"/>
    <x v="7"/>
    <x v="3"/>
    <n v="2911"/>
    <x v="1"/>
    <n v="774500"/>
    <x v="0"/>
    <x v="3"/>
    <n v="774500"/>
  </r>
  <r>
    <d v="2014-12-05T00:00:00"/>
    <x v="7"/>
    <x v="3"/>
    <n v="2600"/>
    <x v="0"/>
    <n v="787500"/>
    <x v="0"/>
    <x v="1"/>
    <n v="787500"/>
  </r>
  <r>
    <d v="2014-12-05T00:00:00"/>
    <x v="7"/>
    <x v="3"/>
    <n v="2603"/>
    <x v="0"/>
    <n v="1070000"/>
    <x v="0"/>
    <x v="0"/>
    <n v="1070000"/>
  </r>
  <r>
    <d v="2014-12-05T00:00:00"/>
    <x v="7"/>
    <x v="3"/>
    <n v="2913"/>
    <x v="1"/>
    <n v="1350000"/>
    <x v="0"/>
    <x v="3"/>
    <n v="1350000"/>
  </r>
  <r>
    <d v="2014-12-05T00:00:00"/>
    <x v="7"/>
    <x v="3"/>
    <n v="2614"/>
    <x v="0"/>
    <n v="280000"/>
    <x v="1"/>
    <x v="1"/>
    <n v="280000"/>
  </r>
  <r>
    <d v="2014-12-06T00:00:00"/>
    <x v="7"/>
    <x v="3"/>
    <n v="2905"/>
    <x v="1"/>
    <n v="385000"/>
    <x v="0"/>
    <x v="1"/>
    <n v="385000"/>
  </r>
  <r>
    <d v="2014-12-06T00:00:00"/>
    <x v="7"/>
    <x v="3"/>
    <n v="2914"/>
    <x v="1"/>
    <n v="565000"/>
    <x v="0"/>
    <x v="0"/>
    <n v="565000"/>
  </r>
  <r>
    <d v="2014-12-06T00:00:00"/>
    <x v="7"/>
    <x v="3"/>
    <n v="2904"/>
    <x v="1"/>
    <n v="590000"/>
    <x v="0"/>
    <x v="0"/>
    <n v="590000"/>
  </r>
  <r>
    <d v="2014-12-06T00:00:00"/>
    <x v="7"/>
    <x v="3"/>
    <n v="2607"/>
    <x v="0"/>
    <n v="596000"/>
    <x v="0"/>
    <x v="0"/>
    <n v="596000"/>
  </r>
  <r>
    <d v="2014-12-06T00:00:00"/>
    <x v="7"/>
    <x v="3"/>
    <n v="2611"/>
    <x v="0"/>
    <n v="685000"/>
    <x v="0"/>
    <x v="1"/>
    <n v="685000"/>
  </r>
  <r>
    <d v="2014-12-06T00:00:00"/>
    <x v="7"/>
    <x v="3"/>
    <n v="2604"/>
    <x v="0"/>
    <n v="688000"/>
    <x v="0"/>
    <x v="0"/>
    <n v="688000"/>
  </r>
  <r>
    <d v="2014-12-06T00:00:00"/>
    <x v="7"/>
    <x v="3"/>
    <n v="2906"/>
    <x v="1"/>
    <n v="700000"/>
    <x v="0"/>
    <x v="0"/>
    <n v="700000"/>
  </r>
  <r>
    <d v="2014-12-06T00:00:00"/>
    <x v="7"/>
    <x v="3"/>
    <n v="2913"/>
    <x v="1"/>
    <n v="740000"/>
    <x v="0"/>
    <x v="3"/>
    <n v="740000"/>
  </r>
  <r>
    <d v="2014-12-06T00:00:00"/>
    <x v="7"/>
    <x v="3"/>
    <n v="2607"/>
    <x v="0"/>
    <n v="815000"/>
    <x v="0"/>
    <x v="1"/>
    <n v="815000"/>
  </r>
  <r>
    <d v="2014-12-06T00:00:00"/>
    <x v="7"/>
    <x v="3"/>
    <n v="2605"/>
    <x v="0"/>
    <n v="840000"/>
    <x v="0"/>
    <x v="1"/>
    <n v="840000"/>
  </r>
  <r>
    <d v="2014-12-06T00:00:00"/>
    <x v="7"/>
    <x v="3"/>
    <n v="2605"/>
    <x v="0"/>
    <n v="845000"/>
    <x v="0"/>
    <x v="0"/>
    <n v="845000"/>
  </r>
  <r>
    <d v="2014-12-06T00:00:00"/>
    <x v="7"/>
    <x v="3"/>
    <n v="2611"/>
    <x v="0"/>
    <n v="870000"/>
    <x v="0"/>
    <x v="0"/>
    <n v="870000"/>
  </r>
  <r>
    <d v="2014-12-06T00:00:00"/>
    <x v="7"/>
    <x v="3"/>
    <n v="2602"/>
    <x v="0"/>
    <n v="875000"/>
    <x v="0"/>
    <x v="1"/>
    <n v="875000"/>
  </r>
  <r>
    <d v="2014-12-06T00:00:00"/>
    <x v="7"/>
    <x v="3"/>
    <n v="2602"/>
    <x v="0"/>
    <n v="880000"/>
    <x v="0"/>
    <x v="0"/>
    <n v="880000"/>
  </r>
  <r>
    <d v="2014-12-06T00:00:00"/>
    <x v="7"/>
    <x v="3"/>
    <n v="2602"/>
    <x v="0"/>
    <n v="915000"/>
    <x v="0"/>
    <x v="0"/>
    <n v="915000"/>
  </r>
  <r>
    <d v="2014-12-06T00:00:00"/>
    <x v="7"/>
    <x v="3"/>
    <n v="2600"/>
    <x v="0"/>
    <n v="940000"/>
    <x v="0"/>
    <x v="4"/>
    <n v="940000"/>
  </r>
  <r>
    <d v="2014-12-06T00:00:00"/>
    <x v="7"/>
    <x v="3"/>
    <n v="2602"/>
    <x v="0"/>
    <n v="983000"/>
    <x v="0"/>
    <x v="1"/>
    <n v="983000"/>
  </r>
  <r>
    <d v="2014-12-06T00:00:00"/>
    <x v="7"/>
    <x v="3"/>
    <n v="2611"/>
    <x v="0"/>
    <n v="1105000"/>
    <x v="0"/>
    <x v="0"/>
    <n v="1105000"/>
  </r>
  <r>
    <d v="2014-12-06T00:00:00"/>
    <x v="7"/>
    <x v="3"/>
    <n v="2603"/>
    <x v="0"/>
    <n v="1200000"/>
    <x v="0"/>
    <x v="0"/>
    <n v="1200000"/>
  </r>
  <r>
    <d v="2014-12-06T00:00:00"/>
    <x v="7"/>
    <x v="3"/>
    <n v="2600"/>
    <x v="0"/>
    <n v="1915000"/>
    <x v="0"/>
    <x v="0"/>
    <n v="1915000"/>
  </r>
  <r>
    <d v="2014-12-08T00:00:00"/>
    <x v="7"/>
    <x v="3"/>
    <n v="2904"/>
    <x v="1"/>
    <n v="455000"/>
    <x v="0"/>
    <x v="1"/>
    <n v="455000"/>
  </r>
  <r>
    <d v="2014-12-08T00:00:00"/>
    <x v="7"/>
    <x v="3"/>
    <n v="2914"/>
    <x v="1"/>
    <n v="510000"/>
    <x v="0"/>
    <x v="0"/>
    <n v="510000"/>
  </r>
  <r>
    <d v="2014-12-08T00:00:00"/>
    <x v="7"/>
    <x v="3"/>
    <n v="2913"/>
    <x v="1"/>
    <n v="560000"/>
    <x v="0"/>
    <x v="0"/>
    <n v="560000"/>
  </r>
  <r>
    <d v="2014-12-08T00:00:00"/>
    <x v="7"/>
    <x v="3"/>
    <n v="2913"/>
    <x v="1"/>
    <n v="586000"/>
    <x v="0"/>
    <x v="0"/>
    <n v="586000"/>
  </r>
  <r>
    <d v="2014-12-08T00:00:00"/>
    <x v="7"/>
    <x v="3"/>
    <n v="2602"/>
    <x v="0"/>
    <n v="695000"/>
    <x v="0"/>
    <x v="0"/>
    <n v="695000"/>
  </r>
  <r>
    <d v="2014-12-08T00:00:00"/>
    <x v="7"/>
    <x v="3"/>
    <n v="2902"/>
    <x v="1"/>
    <n v="800000"/>
    <x v="0"/>
    <x v="0"/>
    <n v="800000"/>
  </r>
  <r>
    <d v="2014-12-08T00:00:00"/>
    <x v="7"/>
    <x v="3"/>
    <n v="2614"/>
    <x v="0"/>
    <n v="227000"/>
    <x v="1"/>
    <x v="2"/>
    <n v="227000"/>
  </r>
  <r>
    <d v="2014-12-08T00:00:00"/>
    <x v="7"/>
    <x v="3"/>
    <n v="2606"/>
    <x v="0"/>
    <n v="355000"/>
    <x v="1"/>
    <x v="2"/>
    <n v="355000"/>
  </r>
  <r>
    <d v="2014-12-08T00:00:00"/>
    <x v="7"/>
    <x v="3"/>
    <n v="2606"/>
    <x v="0"/>
    <n v="450000"/>
    <x v="1"/>
    <x v="2"/>
    <n v="450000"/>
  </r>
  <r>
    <d v="2014-12-09T00:00:00"/>
    <x v="7"/>
    <x v="3"/>
    <n v="2615"/>
    <x v="0"/>
    <n v="475000"/>
    <x v="0"/>
    <x v="0"/>
    <n v="475000"/>
  </r>
  <r>
    <d v="2014-12-09T00:00:00"/>
    <x v="7"/>
    <x v="3"/>
    <n v="2606"/>
    <x v="0"/>
    <n v="575000"/>
    <x v="0"/>
    <x v="1"/>
    <n v="575000"/>
  </r>
  <r>
    <d v="2014-12-09T00:00:00"/>
    <x v="7"/>
    <x v="3"/>
    <n v="2614"/>
    <x v="0"/>
    <n v="600000"/>
    <x v="0"/>
    <x v="0"/>
    <n v="600000"/>
  </r>
  <r>
    <d v="2014-12-09T00:00:00"/>
    <x v="7"/>
    <x v="3"/>
    <n v="2905"/>
    <x v="1"/>
    <n v="630000"/>
    <x v="0"/>
    <x v="3"/>
    <n v="630000"/>
  </r>
  <r>
    <d v="2014-12-09T00:00:00"/>
    <x v="7"/>
    <x v="3"/>
    <n v="2607"/>
    <x v="0"/>
    <n v="170000"/>
    <x v="1"/>
    <x v="4"/>
    <n v="170000"/>
  </r>
  <r>
    <d v="2014-12-09T00:00:00"/>
    <x v="7"/>
    <x v="3"/>
    <n v="2614"/>
    <x v="0"/>
    <n v="229000"/>
    <x v="1"/>
    <x v="2"/>
    <n v="229000"/>
  </r>
  <r>
    <d v="2014-12-09T00:00:00"/>
    <x v="7"/>
    <x v="3"/>
    <n v="2603"/>
    <x v="0"/>
    <n v="451000"/>
    <x v="1"/>
    <x v="2"/>
    <n v="451000"/>
  </r>
  <r>
    <d v="2014-12-10T00:00:00"/>
    <x v="7"/>
    <x v="3"/>
    <n v="2913"/>
    <x v="1"/>
    <n v="349000"/>
    <x v="0"/>
    <x v="2"/>
    <n v="349000"/>
  </r>
  <r>
    <d v="2014-12-10T00:00:00"/>
    <x v="7"/>
    <x v="3"/>
    <n v="2615"/>
    <x v="0"/>
    <n v="450000"/>
    <x v="0"/>
    <x v="1"/>
    <n v="450000"/>
  </r>
  <r>
    <d v="2014-12-10T00:00:00"/>
    <x v="7"/>
    <x v="3"/>
    <n v="2914"/>
    <x v="1"/>
    <n v="496000"/>
    <x v="0"/>
    <x v="1"/>
    <n v="496000"/>
  </r>
  <r>
    <d v="2014-12-10T00:00:00"/>
    <x v="7"/>
    <x v="3"/>
    <n v="2905"/>
    <x v="1"/>
    <n v="532500"/>
    <x v="0"/>
    <x v="0"/>
    <n v="532500"/>
  </r>
  <r>
    <d v="2014-12-10T00:00:00"/>
    <x v="7"/>
    <x v="3"/>
    <n v="2905"/>
    <x v="1"/>
    <n v="576000"/>
    <x v="0"/>
    <x v="0"/>
    <n v="576000"/>
  </r>
  <r>
    <d v="2014-12-10T00:00:00"/>
    <x v="7"/>
    <x v="3"/>
    <n v="2607"/>
    <x v="0"/>
    <n v="612000"/>
    <x v="0"/>
    <x v="0"/>
    <n v="612000"/>
  </r>
  <r>
    <d v="2014-12-10T00:00:00"/>
    <x v="7"/>
    <x v="3"/>
    <n v="2914"/>
    <x v="1"/>
    <n v="661000"/>
    <x v="0"/>
    <x v="3"/>
    <n v="661000"/>
  </r>
  <r>
    <d v="2014-12-10T00:00:00"/>
    <x v="7"/>
    <x v="3"/>
    <n v="2611"/>
    <x v="0"/>
    <n v="803486"/>
    <x v="0"/>
    <x v="0"/>
    <n v="803486"/>
  </r>
  <r>
    <d v="2014-12-10T00:00:00"/>
    <x v="7"/>
    <x v="3"/>
    <n v="2601"/>
    <x v="0"/>
    <n v="378000"/>
    <x v="1"/>
    <x v="4"/>
    <n v="378000"/>
  </r>
  <r>
    <d v="2014-12-10T00:00:00"/>
    <x v="7"/>
    <x v="3"/>
    <n v="2612"/>
    <x v="0"/>
    <n v="402250"/>
    <x v="1"/>
    <x v="2"/>
    <n v="402250"/>
  </r>
  <r>
    <d v="2014-12-11T00:00:00"/>
    <x v="7"/>
    <x v="3"/>
    <n v="2914"/>
    <x v="1"/>
    <n v="387500"/>
    <x v="0"/>
    <x v="1"/>
    <n v="387500"/>
  </r>
  <r>
    <d v="2014-12-11T00:00:00"/>
    <x v="7"/>
    <x v="3"/>
    <n v="2902"/>
    <x v="1"/>
    <n v="420000"/>
    <x v="0"/>
    <x v="1"/>
    <n v="420000"/>
  </r>
  <r>
    <d v="2014-12-11T00:00:00"/>
    <x v="7"/>
    <x v="3"/>
    <n v="2904"/>
    <x v="1"/>
    <n v="447500"/>
    <x v="0"/>
    <x v="1"/>
    <n v="447500"/>
  </r>
  <r>
    <d v="2014-12-11T00:00:00"/>
    <x v="7"/>
    <x v="3"/>
    <n v="2913"/>
    <x v="1"/>
    <n v="615000"/>
    <x v="0"/>
    <x v="0"/>
    <n v="615000"/>
  </r>
  <r>
    <d v="2014-12-11T00:00:00"/>
    <x v="7"/>
    <x v="3"/>
    <n v="2906"/>
    <x v="1"/>
    <n v="640500"/>
    <x v="0"/>
    <x v="0"/>
    <n v="640500"/>
  </r>
  <r>
    <d v="2014-12-11T00:00:00"/>
    <x v="7"/>
    <x v="3"/>
    <n v="2603"/>
    <x v="0"/>
    <n v="1870000"/>
    <x v="0"/>
    <x v="3"/>
    <n v="1870000"/>
  </r>
  <r>
    <d v="2014-12-11T00:00:00"/>
    <x v="7"/>
    <x v="3"/>
    <n v="2605"/>
    <x v="0"/>
    <n v="215000"/>
    <x v="1"/>
    <x v="4"/>
    <n v="215000"/>
  </r>
  <r>
    <d v="2014-12-11T00:00:00"/>
    <x v="7"/>
    <x v="3"/>
    <n v="2602"/>
    <x v="0"/>
    <n v="537000"/>
    <x v="1"/>
    <x v="2"/>
    <n v="537000"/>
  </r>
  <r>
    <d v="2014-12-12T00:00:00"/>
    <x v="7"/>
    <x v="3"/>
    <n v="2615"/>
    <x v="0"/>
    <n v="435000"/>
    <x v="0"/>
    <x v="1"/>
    <n v="435000"/>
  </r>
  <r>
    <d v="2014-12-12T00:00:00"/>
    <x v="7"/>
    <x v="3"/>
    <n v="2615"/>
    <x v="0"/>
    <n v="442000"/>
    <x v="0"/>
    <x v="1"/>
    <n v="442000"/>
  </r>
  <r>
    <d v="2014-12-12T00:00:00"/>
    <x v="7"/>
    <x v="3"/>
    <n v="2617"/>
    <x v="0"/>
    <n v="469000"/>
    <x v="0"/>
    <x v="0"/>
    <n v="469000"/>
  </r>
  <r>
    <d v="2014-12-12T00:00:00"/>
    <x v="7"/>
    <x v="3"/>
    <n v="2615"/>
    <x v="0"/>
    <n v="510000"/>
    <x v="0"/>
    <x v="0"/>
    <n v="510000"/>
  </r>
  <r>
    <d v="2014-12-12T00:00:00"/>
    <x v="7"/>
    <x v="3"/>
    <n v="2602"/>
    <x v="0"/>
    <n v="539999"/>
    <x v="0"/>
    <x v="1"/>
    <n v="539999"/>
  </r>
  <r>
    <d v="2014-12-12T00:00:00"/>
    <x v="7"/>
    <x v="3"/>
    <n v="2612"/>
    <x v="0"/>
    <n v="1230000"/>
    <x v="0"/>
    <x v="1"/>
    <n v="1230000"/>
  </r>
  <r>
    <d v="2014-12-12T00:00:00"/>
    <x v="7"/>
    <x v="3"/>
    <n v="2604"/>
    <x v="0"/>
    <n v="358000"/>
    <x v="1"/>
    <x v="2"/>
    <n v="358000"/>
  </r>
  <r>
    <d v="2014-12-13T00:00:00"/>
    <x v="7"/>
    <x v="3"/>
    <n v="2615"/>
    <x v="0"/>
    <n v="411000"/>
    <x v="0"/>
    <x v="0"/>
    <n v="411000"/>
  </r>
  <r>
    <d v="2014-12-13T00:00:00"/>
    <x v="7"/>
    <x v="3"/>
    <n v="2906"/>
    <x v="1"/>
    <n v="425000"/>
    <x v="0"/>
    <x v="1"/>
    <n v="425000"/>
  </r>
  <r>
    <d v="2014-12-13T00:00:00"/>
    <x v="7"/>
    <x v="3"/>
    <n v="2615"/>
    <x v="0"/>
    <n v="447000"/>
    <x v="0"/>
    <x v="1"/>
    <n v="447000"/>
  </r>
  <r>
    <d v="2014-12-13T00:00:00"/>
    <x v="7"/>
    <x v="3"/>
    <n v="2905"/>
    <x v="1"/>
    <n v="455000"/>
    <x v="0"/>
    <x v="1"/>
    <n v="455000"/>
  </r>
  <r>
    <d v="2014-12-13T00:00:00"/>
    <x v="7"/>
    <x v="3"/>
    <n v="2615"/>
    <x v="0"/>
    <n v="459000"/>
    <x v="0"/>
    <x v="1"/>
    <n v="459000"/>
  </r>
  <r>
    <d v="2014-12-13T00:00:00"/>
    <x v="7"/>
    <x v="3"/>
    <n v="2617"/>
    <x v="0"/>
    <n v="467500"/>
    <x v="0"/>
    <x v="1"/>
    <n v="467500"/>
  </r>
  <r>
    <d v="2014-12-13T00:00:00"/>
    <x v="7"/>
    <x v="3"/>
    <n v="2607"/>
    <x v="0"/>
    <n v="533000"/>
    <x v="0"/>
    <x v="1"/>
    <n v="533000"/>
  </r>
  <r>
    <d v="2014-12-13T00:00:00"/>
    <x v="7"/>
    <x v="3"/>
    <n v="2602"/>
    <x v="0"/>
    <n v="590000"/>
    <x v="0"/>
    <x v="1"/>
    <n v="590000"/>
  </r>
  <r>
    <d v="2014-12-13T00:00:00"/>
    <x v="7"/>
    <x v="3"/>
    <n v="2617"/>
    <x v="0"/>
    <n v="601500"/>
    <x v="0"/>
    <x v="0"/>
    <n v="601500"/>
  </r>
  <r>
    <d v="2014-12-13T00:00:00"/>
    <x v="7"/>
    <x v="3"/>
    <n v="2605"/>
    <x v="0"/>
    <n v="640000"/>
    <x v="0"/>
    <x v="2"/>
    <n v="640000"/>
  </r>
  <r>
    <d v="2014-12-13T00:00:00"/>
    <x v="7"/>
    <x v="3"/>
    <n v="2602"/>
    <x v="0"/>
    <n v="641000"/>
    <x v="0"/>
    <x v="1"/>
    <n v="641000"/>
  </r>
  <r>
    <d v="2014-12-13T00:00:00"/>
    <x v="7"/>
    <x v="3"/>
    <n v="2614"/>
    <x v="0"/>
    <n v="642000"/>
    <x v="0"/>
    <x v="1"/>
    <n v="642000"/>
  </r>
  <r>
    <d v="2014-12-13T00:00:00"/>
    <x v="7"/>
    <x v="3"/>
    <n v="2602"/>
    <x v="0"/>
    <n v="659000"/>
    <x v="0"/>
    <x v="1"/>
    <n v="659000"/>
  </r>
  <r>
    <d v="2014-12-13T00:00:00"/>
    <x v="7"/>
    <x v="3"/>
    <n v="2904"/>
    <x v="1"/>
    <n v="683000"/>
    <x v="0"/>
    <x v="0"/>
    <n v="683000"/>
  </r>
  <r>
    <d v="2014-12-13T00:00:00"/>
    <x v="7"/>
    <x v="3"/>
    <n v="2906"/>
    <x v="1"/>
    <n v="745000"/>
    <x v="0"/>
    <x v="0"/>
    <n v="745000"/>
  </r>
  <r>
    <d v="2014-12-13T00:00:00"/>
    <x v="7"/>
    <x v="3"/>
    <n v="2605"/>
    <x v="0"/>
    <n v="832000"/>
    <x v="0"/>
    <x v="1"/>
    <n v="832000"/>
  </r>
  <r>
    <d v="2014-12-13T00:00:00"/>
    <x v="7"/>
    <x v="3"/>
    <n v="2906"/>
    <x v="1"/>
    <n v="920000"/>
    <x v="0"/>
    <x v="1"/>
    <n v="920000"/>
  </r>
  <r>
    <d v="2014-12-13T00:00:00"/>
    <x v="7"/>
    <x v="3"/>
    <n v="2614"/>
    <x v="0"/>
    <n v="1300000"/>
    <x v="0"/>
    <x v="3"/>
    <n v="1300000"/>
  </r>
  <r>
    <d v="2014-12-14T00:00:00"/>
    <x v="7"/>
    <x v="3"/>
    <n v="2604"/>
    <x v="0"/>
    <n v="425000"/>
    <x v="1"/>
    <x v="2"/>
    <n v="425000"/>
  </r>
  <r>
    <d v="2014-12-15T00:00:00"/>
    <x v="7"/>
    <x v="3"/>
    <n v="2615"/>
    <x v="0"/>
    <n v="401050"/>
    <x v="0"/>
    <x v="0"/>
    <n v="401050"/>
  </r>
  <r>
    <d v="2014-12-15T00:00:00"/>
    <x v="7"/>
    <x v="3"/>
    <n v="2904"/>
    <x v="1"/>
    <n v="440500"/>
    <x v="0"/>
    <x v="1"/>
    <n v="440500"/>
  </r>
  <r>
    <d v="2014-12-15T00:00:00"/>
    <x v="7"/>
    <x v="3"/>
    <n v="2906"/>
    <x v="1"/>
    <n v="462500"/>
    <x v="0"/>
    <x v="1"/>
    <n v="462500"/>
  </r>
  <r>
    <d v="2014-12-15T00:00:00"/>
    <x v="7"/>
    <x v="3"/>
    <n v="2614"/>
    <x v="0"/>
    <n v="522500"/>
    <x v="0"/>
    <x v="0"/>
    <n v="522500"/>
  </r>
  <r>
    <d v="2014-12-15T00:00:00"/>
    <x v="7"/>
    <x v="3"/>
    <n v="2615"/>
    <x v="0"/>
    <n v="605000"/>
    <x v="0"/>
    <x v="0"/>
    <n v="605000"/>
  </r>
  <r>
    <d v="2014-12-15T00:00:00"/>
    <x v="7"/>
    <x v="3"/>
    <n v="2607"/>
    <x v="0"/>
    <n v="605000"/>
    <x v="0"/>
    <x v="1"/>
    <n v="605000"/>
  </r>
  <r>
    <d v="2014-12-15T00:00:00"/>
    <x v="7"/>
    <x v="3"/>
    <n v="2602"/>
    <x v="0"/>
    <n v="625000"/>
    <x v="0"/>
    <x v="1"/>
    <n v="625000"/>
  </r>
  <r>
    <d v="2014-12-15T00:00:00"/>
    <x v="7"/>
    <x v="3"/>
    <n v="2913"/>
    <x v="1"/>
    <n v="636000"/>
    <x v="0"/>
    <x v="0"/>
    <n v="636000"/>
  </r>
  <r>
    <d v="2014-12-15T00:00:00"/>
    <x v="7"/>
    <x v="3"/>
    <n v="2913"/>
    <x v="1"/>
    <n v="645000"/>
    <x v="0"/>
    <x v="0"/>
    <n v="645000"/>
  </r>
  <r>
    <d v="2014-12-15T00:00:00"/>
    <x v="7"/>
    <x v="3"/>
    <n v="2607"/>
    <x v="0"/>
    <n v="650000"/>
    <x v="0"/>
    <x v="1"/>
    <n v="650000"/>
  </r>
  <r>
    <d v="2014-12-15T00:00:00"/>
    <x v="7"/>
    <x v="3"/>
    <n v="2602"/>
    <x v="0"/>
    <n v="665000"/>
    <x v="0"/>
    <x v="1"/>
    <n v="665000"/>
  </r>
  <r>
    <d v="2014-12-15T00:00:00"/>
    <x v="7"/>
    <x v="3"/>
    <n v="2906"/>
    <x v="1"/>
    <n v="965000"/>
    <x v="0"/>
    <x v="0"/>
    <n v="965000"/>
  </r>
  <r>
    <d v="2014-12-15T00:00:00"/>
    <x v="7"/>
    <x v="3"/>
    <n v="2606"/>
    <x v="0"/>
    <n v="260000"/>
    <x v="1"/>
    <x v="4"/>
    <n v="260000"/>
  </r>
  <r>
    <d v="2014-12-15T00:00:00"/>
    <x v="7"/>
    <x v="3"/>
    <n v="2900"/>
    <x v="0"/>
    <n v="465750"/>
    <x v="1"/>
    <x v="1"/>
    <n v="465750"/>
  </r>
  <r>
    <d v="2014-12-16T00:00:00"/>
    <x v="7"/>
    <x v="3"/>
    <n v="2914"/>
    <x v="1"/>
    <n v="380000"/>
    <x v="0"/>
    <x v="1"/>
    <n v="380000"/>
  </r>
  <r>
    <d v="2014-12-16T00:00:00"/>
    <x v="7"/>
    <x v="3"/>
    <n v="2913"/>
    <x v="1"/>
    <n v="380000"/>
    <x v="0"/>
    <x v="1"/>
    <n v="380000"/>
  </r>
  <r>
    <d v="2014-12-16T00:00:00"/>
    <x v="7"/>
    <x v="3"/>
    <n v="2902"/>
    <x v="1"/>
    <n v="460000"/>
    <x v="0"/>
    <x v="1"/>
    <n v="460000"/>
  </r>
  <r>
    <d v="2014-12-16T00:00:00"/>
    <x v="7"/>
    <x v="3"/>
    <n v="2615"/>
    <x v="0"/>
    <n v="520000"/>
    <x v="0"/>
    <x v="0"/>
    <n v="520000"/>
  </r>
  <r>
    <d v="2014-12-16T00:00:00"/>
    <x v="7"/>
    <x v="3"/>
    <n v="2602"/>
    <x v="0"/>
    <n v="585000"/>
    <x v="0"/>
    <x v="1"/>
    <n v="585000"/>
  </r>
  <r>
    <d v="2014-12-16T00:00:00"/>
    <x v="7"/>
    <x v="3"/>
    <n v="2913"/>
    <x v="1"/>
    <n v="640000"/>
    <x v="0"/>
    <x v="0"/>
    <n v="640000"/>
  </r>
  <r>
    <d v="2014-12-16T00:00:00"/>
    <x v="7"/>
    <x v="3"/>
    <n v="2606"/>
    <x v="0"/>
    <n v="226000"/>
    <x v="1"/>
    <x v="2"/>
    <n v="226000"/>
  </r>
  <r>
    <d v="2014-12-16T00:00:00"/>
    <x v="7"/>
    <x v="3"/>
    <n v="2606"/>
    <x v="0"/>
    <n v="330000"/>
    <x v="1"/>
    <x v="2"/>
    <n v="330000"/>
  </r>
  <r>
    <d v="2014-12-16T00:00:00"/>
    <x v="7"/>
    <x v="3"/>
    <n v="2604"/>
    <x v="0"/>
    <n v="520000"/>
    <x v="1"/>
    <x v="1"/>
    <n v="520000"/>
  </r>
  <r>
    <d v="2014-12-17T00:00:00"/>
    <x v="7"/>
    <x v="3"/>
    <n v="2903"/>
    <x v="1"/>
    <n v="430000"/>
    <x v="0"/>
    <x v="1"/>
    <n v="430000"/>
  </r>
  <r>
    <d v="2014-12-17T00:00:00"/>
    <x v="7"/>
    <x v="3"/>
    <n v="2902"/>
    <x v="1"/>
    <n v="450000"/>
    <x v="0"/>
    <x v="0"/>
    <n v="450000"/>
  </r>
  <r>
    <d v="2014-12-17T00:00:00"/>
    <x v="7"/>
    <x v="3"/>
    <n v="2607"/>
    <x v="0"/>
    <n v="451000"/>
    <x v="0"/>
    <x v="2"/>
    <n v="451000"/>
  </r>
  <r>
    <d v="2014-12-17T00:00:00"/>
    <x v="7"/>
    <x v="3"/>
    <n v="2615"/>
    <x v="0"/>
    <n v="465000"/>
    <x v="0"/>
    <x v="0"/>
    <n v="465000"/>
  </r>
  <r>
    <d v="2014-12-17T00:00:00"/>
    <x v="7"/>
    <x v="3"/>
    <n v="2913"/>
    <x v="1"/>
    <n v="477000"/>
    <x v="0"/>
    <x v="0"/>
    <n v="477000"/>
  </r>
  <r>
    <d v="2014-12-17T00:00:00"/>
    <x v="7"/>
    <x v="3"/>
    <n v="2615"/>
    <x v="0"/>
    <n v="480000"/>
    <x v="0"/>
    <x v="1"/>
    <n v="480000"/>
  </r>
  <r>
    <d v="2014-12-17T00:00:00"/>
    <x v="7"/>
    <x v="3"/>
    <n v="2914"/>
    <x v="1"/>
    <n v="481405"/>
    <x v="0"/>
    <x v="1"/>
    <n v="481405"/>
  </r>
  <r>
    <d v="2014-12-17T00:00:00"/>
    <x v="7"/>
    <x v="3"/>
    <n v="2615"/>
    <x v="0"/>
    <n v="485000"/>
    <x v="0"/>
    <x v="1"/>
    <n v="485000"/>
  </r>
  <r>
    <d v="2014-12-17T00:00:00"/>
    <x v="7"/>
    <x v="3"/>
    <n v="2615"/>
    <x v="0"/>
    <n v="490000"/>
    <x v="0"/>
    <x v="1"/>
    <n v="490000"/>
  </r>
  <r>
    <d v="2014-12-17T00:00:00"/>
    <x v="7"/>
    <x v="3"/>
    <n v="2611"/>
    <x v="0"/>
    <n v="500000"/>
    <x v="0"/>
    <x v="1"/>
    <n v="500000"/>
  </r>
  <r>
    <d v="2014-12-17T00:00:00"/>
    <x v="7"/>
    <x v="3"/>
    <n v="2904"/>
    <x v="1"/>
    <n v="505000"/>
    <x v="0"/>
    <x v="0"/>
    <n v="505000"/>
  </r>
  <r>
    <d v="2014-12-17T00:00:00"/>
    <x v="7"/>
    <x v="3"/>
    <n v="2905"/>
    <x v="1"/>
    <n v="523000"/>
    <x v="0"/>
    <x v="0"/>
    <n v="523000"/>
  </r>
  <r>
    <d v="2014-12-17T00:00:00"/>
    <x v="7"/>
    <x v="3"/>
    <n v="2614"/>
    <x v="0"/>
    <n v="530000"/>
    <x v="0"/>
    <x v="0"/>
    <n v="530000"/>
  </r>
  <r>
    <d v="2014-12-17T00:00:00"/>
    <x v="7"/>
    <x v="3"/>
    <n v="2914"/>
    <x v="1"/>
    <n v="540000"/>
    <x v="0"/>
    <x v="0"/>
    <n v="540000"/>
  </r>
  <r>
    <d v="2014-12-17T00:00:00"/>
    <x v="7"/>
    <x v="3"/>
    <n v="2611"/>
    <x v="0"/>
    <n v="585000"/>
    <x v="0"/>
    <x v="1"/>
    <n v="585000"/>
  </r>
  <r>
    <d v="2014-12-17T00:00:00"/>
    <x v="7"/>
    <x v="3"/>
    <n v="2913"/>
    <x v="1"/>
    <n v="585000"/>
    <x v="0"/>
    <x v="0"/>
    <n v="585000"/>
  </r>
  <r>
    <d v="2014-12-17T00:00:00"/>
    <x v="7"/>
    <x v="3"/>
    <n v="2912"/>
    <x v="1"/>
    <n v="610000"/>
    <x v="0"/>
    <x v="0"/>
    <n v="610000"/>
  </r>
  <r>
    <d v="2014-12-17T00:00:00"/>
    <x v="7"/>
    <x v="3"/>
    <n v="2913"/>
    <x v="1"/>
    <n v="610000"/>
    <x v="0"/>
    <x v="0"/>
    <n v="610000"/>
  </r>
  <r>
    <d v="2014-12-17T00:00:00"/>
    <x v="7"/>
    <x v="3"/>
    <n v="2602"/>
    <x v="0"/>
    <n v="617500"/>
    <x v="0"/>
    <x v="2"/>
    <n v="617500"/>
  </r>
  <r>
    <d v="2014-12-17T00:00:00"/>
    <x v="7"/>
    <x v="3"/>
    <n v="2606"/>
    <x v="0"/>
    <n v="650000"/>
    <x v="0"/>
    <x v="1"/>
    <n v="650000"/>
  </r>
  <r>
    <d v="2014-12-17T00:00:00"/>
    <x v="7"/>
    <x v="3"/>
    <n v="2611"/>
    <x v="0"/>
    <n v="755000"/>
    <x v="0"/>
    <x v="0"/>
    <n v="755000"/>
  </r>
  <r>
    <d v="2014-12-17T00:00:00"/>
    <x v="7"/>
    <x v="3"/>
    <n v="2913"/>
    <x v="1"/>
    <n v="760000"/>
    <x v="0"/>
    <x v="0"/>
    <n v="760000"/>
  </r>
  <r>
    <d v="2014-12-17T00:00:00"/>
    <x v="7"/>
    <x v="3"/>
    <n v="2611"/>
    <x v="0"/>
    <n v="780000"/>
    <x v="0"/>
    <x v="0"/>
    <n v="780000"/>
  </r>
  <r>
    <d v="2014-12-17T00:00:00"/>
    <x v="7"/>
    <x v="3"/>
    <n v="2902"/>
    <x v="1"/>
    <n v="832500"/>
    <x v="0"/>
    <x v="0"/>
    <n v="832500"/>
  </r>
  <r>
    <d v="2014-12-17T00:00:00"/>
    <x v="7"/>
    <x v="3"/>
    <n v="2603"/>
    <x v="0"/>
    <n v="1015000"/>
    <x v="0"/>
    <x v="0"/>
    <n v="1015000"/>
  </r>
  <r>
    <d v="2014-12-17T00:00:00"/>
    <x v="7"/>
    <x v="3"/>
    <n v="2602"/>
    <x v="0"/>
    <n v="306500"/>
    <x v="1"/>
    <x v="2"/>
    <n v="306500"/>
  </r>
  <r>
    <d v="2014-12-17T00:00:00"/>
    <x v="7"/>
    <x v="3"/>
    <n v="2612"/>
    <x v="0"/>
    <n v="435000"/>
    <x v="1"/>
    <x v="2"/>
    <n v="435000"/>
  </r>
  <r>
    <d v="2014-12-17T00:00:00"/>
    <x v="7"/>
    <x v="3"/>
    <n v="2601"/>
    <x v="0"/>
    <n v="599000"/>
    <x v="1"/>
    <x v="2"/>
    <n v="599000"/>
  </r>
  <r>
    <d v="2014-12-18T00:00:00"/>
    <x v="7"/>
    <x v="3"/>
    <n v="2615"/>
    <x v="0"/>
    <n v="411000"/>
    <x v="0"/>
    <x v="1"/>
    <n v="411000"/>
  </r>
  <r>
    <d v="2014-12-18T00:00:00"/>
    <x v="7"/>
    <x v="3"/>
    <n v="2903"/>
    <x v="1"/>
    <n v="415000"/>
    <x v="0"/>
    <x v="1"/>
    <n v="415000"/>
  </r>
  <r>
    <d v="2014-12-18T00:00:00"/>
    <x v="7"/>
    <x v="3"/>
    <n v="2904"/>
    <x v="1"/>
    <n v="425000"/>
    <x v="0"/>
    <x v="1"/>
    <n v="425000"/>
  </r>
  <r>
    <d v="2014-12-18T00:00:00"/>
    <x v="7"/>
    <x v="3"/>
    <n v="2905"/>
    <x v="1"/>
    <n v="452500"/>
    <x v="0"/>
    <x v="1"/>
    <n v="452500"/>
  </r>
  <r>
    <d v="2014-12-18T00:00:00"/>
    <x v="7"/>
    <x v="3"/>
    <n v="2615"/>
    <x v="0"/>
    <n v="485000"/>
    <x v="0"/>
    <x v="3"/>
    <n v="485000"/>
  </r>
  <r>
    <d v="2014-12-18T00:00:00"/>
    <x v="7"/>
    <x v="3"/>
    <n v="2611"/>
    <x v="0"/>
    <n v="500000"/>
    <x v="0"/>
    <x v="1"/>
    <n v="500000"/>
  </r>
  <r>
    <d v="2014-12-18T00:00:00"/>
    <x v="7"/>
    <x v="3"/>
    <n v="2611"/>
    <x v="0"/>
    <n v="510000"/>
    <x v="0"/>
    <x v="1"/>
    <n v="510000"/>
  </r>
  <r>
    <d v="2014-12-18T00:00:00"/>
    <x v="7"/>
    <x v="3"/>
    <n v="2904"/>
    <x v="1"/>
    <n v="539900"/>
    <x v="0"/>
    <x v="0"/>
    <n v="539900"/>
  </r>
  <r>
    <d v="2014-12-18T00:00:00"/>
    <x v="7"/>
    <x v="3"/>
    <n v="2906"/>
    <x v="1"/>
    <n v="550000"/>
    <x v="0"/>
    <x v="0"/>
    <n v="550000"/>
  </r>
  <r>
    <d v="2014-12-18T00:00:00"/>
    <x v="7"/>
    <x v="3"/>
    <n v="2914"/>
    <x v="1"/>
    <n v="570000"/>
    <x v="0"/>
    <x v="0"/>
    <n v="570000"/>
  </r>
  <r>
    <d v="2014-12-18T00:00:00"/>
    <x v="7"/>
    <x v="3"/>
    <n v="2905"/>
    <x v="1"/>
    <n v="572000"/>
    <x v="0"/>
    <x v="0"/>
    <n v="572000"/>
  </r>
  <r>
    <d v="2014-12-18T00:00:00"/>
    <x v="7"/>
    <x v="3"/>
    <n v="2904"/>
    <x v="1"/>
    <n v="615000"/>
    <x v="0"/>
    <x v="0"/>
    <n v="615000"/>
  </r>
  <r>
    <d v="2014-12-18T00:00:00"/>
    <x v="7"/>
    <x v="3"/>
    <n v="2606"/>
    <x v="0"/>
    <n v="643500"/>
    <x v="0"/>
    <x v="0"/>
    <n v="643500"/>
  </r>
  <r>
    <d v="2014-12-18T00:00:00"/>
    <x v="7"/>
    <x v="3"/>
    <n v="2605"/>
    <x v="0"/>
    <n v="792500"/>
    <x v="0"/>
    <x v="0"/>
    <n v="792500"/>
  </r>
  <r>
    <d v="2014-12-18T00:00:00"/>
    <x v="7"/>
    <x v="3"/>
    <n v="2611"/>
    <x v="0"/>
    <n v="892500"/>
    <x v="0"/>
    <x v="3"/>
    <n v="892500"/>
  </r>
  <r>
    <d v="2014-12-18T00:00:00"/>
    <x v="7"/>
    <x v="3"/>
    <n v="2612"/>
    <x v="0"/>
    <n v="85000"/>
    <x v="1"/>
    <x v="4"/>
    <n v="85000"/>
  </r>
  <r>
    <d v="2014-12-18T00:00:00"/>
    <x v="7"/>
    <x v="3"/>
    <n v="2604"/>
    <x v="0"/>
    <n v="630000"/>
    <x v="1"/>
    <x v="2"/>
    <n v="630000"/>
  </r>
  <r>
    <d v="2014-12-18T00:00:00"/>
    <x v="7"/>
    <x v="3"/>
    <n v="2612"/>
    <x v="0"/>
    <n v="640000"/>
    <x v="1"/>
    <x v="1"/>
    <n v="640000"/>
  </r>
  <r>
    <d v="2014-12-19T00:00:00"/>
    <x v="7"/>
    <x v="3"/>
    <n v="2914"/>
    <x v="1"/>
    <n v="315000"/>
    <x v="0"/>
    <x v="1"/>
    <n v="315000"/>
  </r>
  <r>
    <d v="2014-12-19T00:00:00"/>
    <x v="7"/>
    <x v="3"/>
    <n v="2906"/>
    <x v="1"/>
    <n v="377000"/>
    <x v="0"/>
    <x v="1"/>
    <n v="377000"/>
  </r>
  <r>
    <d v="2014-12-19T00:00:00"/>
    <x v="7"/>
    <x v="3"/>
    <n v="2906"/>
    <x v="1"/>
    <n v="420000"/>
    <x v="0"/>
    <x v="1"/>
    <n v="420000"/>
  </r>
  <r>
    <d v="2014-12-19T00:00:00"/>
    <x v="7"/>
    <x v="3"/>
    <n v="2611"/>
    <x v="0"/>
    <n v="464000"/>
    <x v="0"/>
    <x v="1"/>
    <n v="464000"/>
  </r>
  <r>
    <d v="2014-12-19T00:00:00"/>
    <x v="7"/>
    <x v="3"/>
    <n v="2905"/>
    <x v="1"/>
    <n v="473000"/>
    <x v="0"/>
    <x v="0"/>
    <n v="473000"/>
  </r>
  <r>
    <d v="2014-12-19T00:00:00"/>
    <x v="7"/>
    <x v="3"/>
    <n v="2615"/>
    <x v="0"/>
    <n v="475000"/>
    <x v="0"/>
    <x v="1"/>
    <n v="475000"/>
  </r>
  <r>
    <d v="2014-12-19T00:00:00"/>
    <x v="7"/>
    <x v="3"/>
    <n v="2611"/>
    <x v="0"/>
    <n v="566000"/>
    <x v="0"/>
    <x v="0"/>
    <n v="566000"/>
  </r>
  <r>
    <d v="2014-12-19T00:00:00"/>
    <x v="7"/>
    <x v="3"/>
    <n v="2615"/>
    <x v="0"/>
    <n v="567000"/>
    <x v="0"/>
    <x v="0"/>
    <n v="567000"/>
  </r>
  <r>
    <d v="2014-12-19T00:00:00"/>
    <x v="7"/>
    <x v="3"/>
    <n v="2602"/>
    <x v="0"/>
    <n v="595000"/>
    <x v="0"/>
    <x v="0"/>
    <n v="595000"/>
  </r>
  <r>
    <d v="2014-12-19T00:00:00"/>
    <x v="7"/>
    <x v="3"/>
    <n v="2913"/>
    <x v="1"/>
    <n v="650000"/>
    <x v="0"/>
    <x v="0"/>
    <n v="650000"/>
  </r>
  <r>
    <d v="2014-12-19T00:00:00"/>
    <x v="7"/>
    <x v="3"/>
    <n v="2611"/>
    <x v="0"/>
    <n v="680000"/>
    <x v="0"/>
    <x v="0"/>
    <n v="680000"/>
  </r>
  <r>
    <d v="2014-12-19T00:00:00"/>
    <x v="7"/>
    <x v="3"/>
    <n v="2914"/>
    <x v="1"/>
    <n v="690000"/>
    <x v="0"/>
    <x v="0"/>
    <n v="690000"/>
  </r>
  <r>
    <d v="2014-12-19T00:00:00"/>
    <x v="7"/>
    <x v="3"/>
    <n v="2615"/>
    <x v="0"/>
    <n v="718000"/>
    <x v="0"/>
    <x v="0"/>
    <n v="718000"/>
  </r>
  <r>
    <d v="2014-12-19T00:00:00"/>
    <x v="7"/>
    <x v="3"/>
    <n v="2605"/>
    <x v="0"/>
    <n v="730000"/>
    <x v="0"/>
    <x v="1"/>
    <n v="730000"/>
  </r>
  <r>
    <d v="2014-12-19T00:00:00"/>
    <x v="7"/>
    <x v="3"/>
    <n v="2911"/>
    <x v="1"/>
    <n v="738950"/>
    <x v="0"/>
    <x v="0"/>
    <n v="738950"/>
  </r>
  <r>
    <d v="2014-12-19T00:00:00"/>
    <x v="7"/>
    <x v="3"/>
    <n v="2605"/>
    <x v="0"/>
    <n v="865000"/>
    <x v="0"/>
    <x v="0"/>
    <n v="865000"/>
  </r>
  <r>
    <d v="2014-12-19T00:00:00"/>
    <x v="7"/>
    <x v="3"/>
    <n v="2612"/>
    <x v="0"/>
    <n v="320000"/>
    <x v="1"/>
    <x v="4"/>
    <n v="320000"/>
  </r>
  <r>
    <d v="2014-12-19T00:00:00"/>
    <x v="7"/>
    <x v="3"/>
    <n v="2612"/>
    <x v="0"/>
    <n v="490000"/>
    <x v="1"/>
    <x v="2"/>
    <n v="490000"/>
  </r>
  <r>
    <d v="2014-12-20T00:00:00"/>
    <x v="7"/>
    <x v="3"/>
    <n v="2904"/>
    <x v="1"/>
    <n v="647000"/>
    <x v="0"/>
    <x v="0"/>
    <n v="647000"/>
  </r>
  <r>
    <d v="2014-12-20T00:00:00"/>
    <x v="7"/>
    <x v="3"/>
    <n v="2602"/>
    <x v="0"/>
    <n v="850000"/>
    <x v="0"/>
    <x v="0"/>
    <n v="850000"/>
  </r>
  <r>
    <d v="2014-12-22T00:00:00"/>
    <x v="7"/>
    <x v="3"/>
    <n v="2906"/>
    <x v="1"/>
    <n v="355000"/>
    <x v="0"/>
    <x v="1"/>
    <n v="355000"/>
  </r>
  <r>
    <d v="2014-12-22T00:00:00"/>
    <x v="7"/>
    <x v="3"/>
    <n v="2615"/>
    <x v="0"/>
    <n v="423000"/>
    <x v="0"/>
    <x v="1"/>
    <n v="423000"/>
  </r>
  <r>
    <d v="2014-12-22T00:00:00"/>
    <x v="7"/>
    <x v="3"/>
    <n v="2615"/>
    <x v="0"/>
    <n v="450000"/>
    <x v="0"/>
    <x v="1"/>
    <n v="450000"/>
  </r>
  <r>
    <d v="2014-12-22T00:00:00"/>
    <x v="7"/>
    <x v="3"/>
    <n v="2905"/>
    <x v="1"/>
    <n v="500000"/>
    <x v="0"/>
    <x v="0"/>
    <n v="500000"/>
  </r>
  <r>
    <d v="2014-12-22T00:00:00"/>
    <x v="7"/>
    <x v="3"/>
    <n v="2902"/>
    <x v="1"/>
    <n v="513000"/>
    <x v="0"/>
    <x v="0"/>
    <n v="513000"/>
  </r>
  <r>
    <d v="2014-12-22T00:00:00"/>
    <x v="7"/>
    <x v="3"/>
    <n v="2611"/>
    <x v="0"/>
    <n v="830000"/>
    <x v="0"/>
    <x v="0"/>
    <n v="830000"/>
  </r>
  <r>
    <d v="2014-12-22T00:00:00"/>
    <x v="7"/>
    <x v="3"/>
    <n v="2611"/>
    <x v="0"/>
    <n v="880000"/>
    <x v="0"/>
    <x v="3"/>
    <n v="880000"/>
  </r>
  <r>
    <d v="2014-12-22T00:00:00"/>
    <x v="7"/>
    <x v="3"/>
    <n v="2602"/>
    <x v="0"/>
    <n v="1040000"/>
    <x v="0"/>
    <x v="3"/>
    <n v="1040000"/>
  </r>
  <r>
    <d v="2014-12-22T00:00:00"/>
    <x v="7"/>
    <x v="3"/>
    <n v="2617"/>
    <x v="0"/>
    <n v="330000"/>
    <x v="1"/>
    <x v="2"/>
    <n v="330000"/>
  </r>
  <r>
    <d v="2014-12-22T00:00:00"/>
    <x v="7"/>
    <x v="3"/>
    <n v="2612"/>
    <x v="0"/>
    <n v="333000"/>
    <x v="1"/>
    <x v="4"/>
    <n v="333000"/>
  </r>
  <r>
    <d v="2014-12-22T00:00:00"/>
    <x v="7"/>
    <x v="3"/>
    <n v="2604"/>
    <x v="0"/>
    <n v="380000"/>
    <x v="1"/>
    <x v="2"/>
    <n v="380000"/>
  </r>
  <r>
    <d v="2014-12-22T00:00:00"/>
    <x v="7"/>
    <x v="3"/>
    <n v="2612"/>
    <x v="0"/>
    <n v="483000"/>
    <x v="1"/>
    <x v="2"/>
    <n v="483000"/>
  </r>
  <r>
    <d v="2014-12-22T00:00:00"/>
    <x v="7"/>
    <x v="3"/>
    <n v="2905"/>
    <x v="1"/>
    <n v="620000"/>
    <x v="1"/>
    <x v="0"/>
    <n v="620000"/>
  </r>
  <r>
    <d v="2014-12-23T00:00:00"/>
    <x v="7"/>
    <x v="3"/>
    <n v="2914"/>
    <x v="1"/>
    <n v="450000"/>
    <x v="0"/>
    <x v="1"/>
    <n v="450000"/>
  </r>
  <r>
    <d v="2014-12-23T00:00:00"/>
    <x v="7"/>
    <x v="3"/>
    <n v="2611"/>
    <x v="0"/>
    <n v="452000"/>
    <x v="0"/>
    <x v="1"/>
    <n v="452000"/>
  </r>
  <r>
    <d v="2014-12-23T00:00:00"/>
    <x v="7"/>
    <x v="3"/>
    <n v="2905"/>
    <x v="1"/>
    <n v="458000"/>
    <x v="0"/>
    <x v="1"/>
    <n v="458000"/>
  </r>
  <r>
    <d v="2014-12-23T00:00:00"/>
    <x v="7"/>
    <x v="3"/>
    <n v="2902"/>
    <x v="1"/>
    <n v="485000"/>
    <x v="0"/>
    <x v="1"/>
    <n v="485000"/>
  </r>
  <r>
    <d v="2014-12-23T00:00:00"/>
    <x v="7"/>
    <x v="3"/>
    <n v="2914"/>
    <x v="1"/>
    <n v="497000"/>
    <x v="0"/>
    <x v="1"/>
    <n v="497000"/>
  </r>
  <r>
    <d v="2014-12-23T00:00:00"/>
    <x v="7"/>
    <x v="3"/>
    <n v="2617"/>
    <x v="0"/>
    <n v="530000"/>
    <x v="0"/>
    <x v="1"/>
    <n v="530000"/>
  </r>
  <r>
    <d v="2014-12-23T00:00:00"/>
    <x v="7"/>
    <x v="3"/>
    <n v="2914"/>
    <x v="1"/>
    <n v="550500"/>
    <x v="0"/>
    <x v="0"/>
    <n v="550500"/>
  </r>
  <r>
    <d v="2014-12-23T00:00:00"/>
    <x v="7"/>
    <x v="3"/>
    <n v="2913"/>
    <x v="1"/>
    <n v="563000"/>
    <x v="0"/>
    <x v="1"/>
    <n v="563000"/>
  </r>
  <r>
    <d v="2014-12-23T00:00:00"/>
    <x v="7"/>
    <x v="3"/>
    <n v="2606"/>
    <x v="0"/>
    <n v="597000"/>
    <x v="0"/>
    <x v="0"/>
    <n v="597000"/>
  </r>
  <r>
    <d v="2014-12-23T00:00:00"/>
    <x v="7"/>
    <x v="3"/>
    <n v="2914"/>
    <x v="1"/>
    <n v="613000"/>
    <x v="0"/>
    <x v="0"/>
    <n v="613000"/>
  </r>
  <r>
    <d v="2014-12-23T00:00:00"/>
    <x v="7"/>
    <x v="3"/>
    <n v="2914"/>
    <x v="1"/>
    <n v="648000"/>
    <x v="0"/>
    <x v="0"/>
    <n v="648000"/>
  </r>
  <r>
    <d v="2014-12-23T00:00:00"/>
    <x v="7"/>
    <x v="3"/>
    <n v="2606"/>
    <x v="0"/>
    <n v="845000"/>
    <x v="0"/>
    <x v="0"/>
    <n v="845000"/>
  </r>
  <r>
    <d v="2014-12-23T00:00:00"/>
    <x v="7"/>
    <x v="3"/>
    <n v="2602"/>
    <x v="0"/>
    <n v="1560000"/>
    <x v="0"/>
    <x v="4"/>
    <n v="1560000"/>
  </r>
  <r>
    <d v="2014-12-23T00:00:00"/>
    <x v="7"/>
    <x v="3"/>
    <n v="2913"/>
    <x v="1"/>
    <n v="319000"/>
    <x v="1"/>
    <x v="2"/>
    <n v="319000"/>
  </r>
  <r>
    <d v="2014-12-23T00:00:00"/>
    <x v="7"/>
    <x v="3"/>
    <n v="2612"/>
    <x v="0"/>
    <n v="422500"/>
    <x v="1"/>
    <x v="2"/>
    <n v="422500"/>
  </r>
  <r>
    <d v="2014-12-24T00:00:00"/>
    <x v="7"/>
    <x v="3"/>
    <n v="2615"/>
    <x v="0"/>
    <n v="420000"/>
    <x v="0"/>
    <x v="1"/>
    <n v="420000"/>
  </r>
  <r>
    <d v="2014-12-24T00:00:00"/>
    <x v="7"/>
    <x v="3"/>
    <n v="2906"/>
    <x v="1"/>
    <n v="435000"/>
    <x v="0"/>
    <x v="1"/>
    <n v="435000"/>
  </r>
  <r>
    <d v="2014-12-24T00:00:00"/>
    <x v="7"/>
    <x v="3"/>
    <n v="2615"/>
    <x v="0"/>
    <n v="470000"/>
    <x v="0"/>
    <x v="0"/>
    <n v="470000"/>
  </r>
  <r>
    <d v="2014-12-24T00:00:00"/>
    <x v="7"/>
    <x v="3"/>
    <n v="2602"/>
    <x v="0"/>
    <n v="580000"/>
    <x v="0"/>
    <x v="1"/>
    <n v="580000"/>
  </r>
  <r>
    <d v="2014-12-24T00:00:00"/>
    <x v="7"/>
    <x v="3"/>
    <n v="2906"/>
    <x v="1"/>
    <n v="616000"/>
    <x v="0"/>
    <x v="0"/>
    <n v="616000"/>
  </r>
  <r>
    <d v="2014-12-24T00:00:00"/>
    <x v="7"/>
    <x v="3"/>
    <n v="2914"/>
    <x v="1"/>
    <n v="1050000"/>
    <x v="0"/>
    <x v="0"/>
    <n v="1050000"/>
  </r>
  <r>
    <d v="2014-12-24T00:00:00"/>
    <x v="7"/>
    <x v="3"/>
    <n v="2614"/>
    <x v="0"/>
    <n v="374500"/>
    <x v="1"/>
    <x v="1"/>
    <n v="374500"/>
  </r>
  <r>
    <d v="2014-12-30T00:00:00"/>
    <x v="7"/>
    <x v="3"/>
    <n v="2611"/>
    <x v="0"/>
    <n v="520000"/>
    <x v="0"/>
    <x v="0"/>
    <n v="520000"/>
  </r>
  <r>
    <d v="2014-12-30T00:00:00"/>
    <x v="7"/>
    <x v="3"/>
    <n v="2905"/>
    <x v="1"/>
    <n v="580000"/>
    <x v="0"/>
    <x v="0"/>
    <n v="580000"/>
  </r>
  <r>
    <d v="2014-12-30T00:00:00"/>
    <x v="7"/>
    <x v="3"/>
    <n v="2905"/>
    <x v="1"/>
    <n v="582500"/>
    <x v="0"/>
    <x v="0"/>
    <n v="582500"/>
  </r>
  <r>
    <d v="2015-01-05T00:00:00"/>
    <x v="8"/>
    <x v="0"/>
    <n v="2902"/>
    <x v="1"/>
    <n v="375000"/>
    <x v="0"/>
    <x v="1"/>
    <n v="375000"/>
  </r>
  <r>
    <d v="2015-01-05T00:00:00"/>
    <x v="8"/>
    <x v="0"/>
    <n v="2913"/>
    <x v="1"/>
    <n v="645000"/>
    <x v="0"/>
    <x v="0"/>
    <n v="645000"/>
  </r>
  <r>
    <d v="2015-01-05T00:00:00"/>
    <x v="8"/>
    <x v="0"/>
    <n v="2600"/>
    <x v="0"/>
    <n v="800000"/>
    <x v="0"/>
    <x v="1"/>
    <n v="800000"/>
  </r>
  <r>
    <d v="2015-01-06T00:00:00"/>
    <x v="8"/>
    <x v="0"/>
    <n v="2904"/>
    <x v="1"/>
    <n v="580000"/>
    <x v="0"/>
    <x v="0"/>
    <n v="580000"/>
  </r>
  <r>
    <d v="2015-01-06T00:00:00"/>
    <x v="8"/>
    <x v="0"/>
    <n v="2617"/>
    <x v="0"/>
    <n v="369000"/>
    <x v="1"/>
    <x v="2"/>
    <n v="369000"/>
  </r>
  <r>
    <d v="2015-01-07T00:00:00"/>
    <x v="8"/>
    <x v="0"/>
    <n v="2611"/>
    <x v="0"/>
    <n v="445000"/>
    <x v="0"/>
    <x v="2"/>
    <n v="445000"/>
  </r>
  <r>
    <d v="2015-01-07T00:00:00"/>
    <x v="8"/>
    <x v="0"/>
    <n v="2607"/>
    <x v="0"/>
    <n v="525000"/>
    <x v="0"/>
    <x v="1"/>
    <n v="525000"/>
  </r>
  <r>
    <d v="2015-01-07T00:00:00"/>
    <x v="8"/>
    <x v="0"/>
    <n v="2905"/>
    <x v="1"/>
    <n v="526000"/>
    <x v="0"/>
    <x v="0"/>
    <n v="526000"/>
  </r>
  <r>
    <d v="2015-01-07T00:00:00"/>
    <x v="8"/>
    <x v="0"/>
    <n v="2905"/>
    <x v="1"/>
    <n v="535000"/>
    <x v="0"/>
    <x v="0"/>
    <n v="535000"/>
  </r>
  <r>
    <d v="2015-01-08T00:00:00"/>
    <x v="8"/>
    <x v="0"/>
    <n v="2615"/>
    <x v="0"/>
    <n v="358000"/>
    <x v="0"/>
    <x v="1"/>
    <n v="358000"/>
  </r>
  <r>
    <d v="2015-01-08T00:00:00"/>
    <x v="8"/>
    <x v="0"/>
    <n v="2611"/>
    <x v="0"/>
    <n v="458000"/>
    <x v="0"/>
    <x v="1"/>
    <n v="458000"/>
  </r>
  <r>
    <d v="2015-01-08T00:00:00"/>
    <x v="8"/>
    <x v="0"/>
    <n v="2602"/>
    <x v="0"/>
    <n v="347500"/>
    <x v="1"/>
    <x v="4"/>
    <n v="347500"/>
  </r>
  <r>
    <d v="2015-01-08T00:00:00"/>
    <x v="8"/>
    <x v="0"/>
    <n v="2612"/>
    <x v="0"/>
    <n v="585000"/>
    <x v="1"/>
    <x v="4"/>
    <n v="585000"/>
  </r>
  <r>
    <d v="2015-01-09T00:00:00"/>
    <x v="8"/>
    <x v="0"/>
    <n v="2615"/>
    <x v="0"/>
    <n v="390000"/>
    <x v="0"/>
    <x v="1"/>
    <n v="390000"/>
  </r>
  <r>
    <d v="2015-01-09T00:00:00"/>
    <x v="8"/>
    <x v="0"/>
    <n v="2614"/>
    <x v="0"/>
    <n v="401277"/>
    <x v="0"/>
    <x v="2"/>
    <n v="401277"/>
  </r>
  <r>
    <d v="2015-01-09T00:00:00"/>
    <x v="8"/>
    <x v="0"/>
    <n v="2615"/>
    <x v="0"/>
    <n v="485000"/>
    <x v="0"/>
    <x v="3"/>
    <n v="485000"/>
  </r>
  <r>
    <d v="2015-01-09T00:00:00"/>
    <x v="8"/>
    <x v="0"/>
    <n v="2902"/>
    <x v="1"/>
    <n v="535000"/>
    <x v="0"/>
    <x v="0"/>
    <n v="535000"/>
  </r>
  <r>
    <d v="2015-01-09T00:00:00"/>
    <x v="8"/>
    <x v="0"/>
    <n v="2607"/>
    <x v="0"/>
    <n v="1320000"/>
    <x v="0"/>
    <x v="3"/>
    <n v="1320000"/>
  </r>
  <r>
    <d v="2015-01-09T00:00:00"/>
    <x v="8"/>
    <x v="0"/>
    <n v="2905"/>
    <x v="1"/>
    <n v="365000"/>
    <x v="1"/>
    <x v="1"/>
    <n v="365000"/>
  </r>
  <r>
    <d v="2015-01-12T00:00:00"/>
    <x v="8"/>
    <x v="0"/>
    <n v="2602"/>
    <x v="0"/>
    <n v="607000"/>
    <x v="0"/>
    <x v="1"/>
    <n v="607000"/>
  </r>
  <r>
    <d v="2015-01-12T00:00:00"/>
    <x v="8"/>
    <x v="0"/>
    <n v="2611"/>
    <x v="0"/>
    <n v="660000"/>
    <x v="0"/>
    <x v="3"/>
    <n v="660000"/>
  </r>
  <r>
    <d v="2015-01-12T00:00:00"/>
    <x v="8"/>
    <x v="0"/>
    <n v="2604"/>
    <x v="0"/>
    <n v="380000"/>
    <x v="1"/>
    <x v="2"/>
    <n v="380000"/>
  </r>
  <r>
    <d v="2015-01-13T00:00:00"/>
    <x v="8"/>
    <x v="0"/>
    <n v="2906"/>
    <x v="1"/>
    <n v="353000"/>
    <x v="0"/>
    <x v="1"/>
    <n v="353000"/>
  </r>
  <r>
    <d v="2015-01-13T00:00:00"/>
    <x v="8"/>
    <x v="0"/>
    <n v="2615"/>
    <x v="0"/>
    <n v="380500"/>
    <x v="0"/>
    <x v="1"/>
    <n v="380500"/>
  </r>
  <r>
    <d v="2015-01-13T00:00:00"/>
    <x v="8"/>
    <x v="0"/>
    <n v="2615"/>
    <x v="0"/>
    <n v="418000"/>
    <x v="0"/>
    <x v="0"/>
    <n v="418000"/>
  </r>
  <r>
    <d v="2015-01-13T00:00:00"/>
    <x v="8"/>
    <x v="0"/>
    <n v="2615"/>
    <x v="0"/>
    <n v="580000"/>
    <x v="0"/>
    <x v="3"/>
    <n v="580000"/>
  </r>
  <r>
    <d v="2015-01-13T00:00:00"/>
    <x v="8"/>
    <x v="0"/>
    <n v="2615"/>
    <x v="0"/>
    <n v="712000"/>
    <x v="0"/>
    <x v="0"/>
    <n v="712000"/>
  </r>
  <r>
    <d v="2015-01-13T00:00:00"/>
    <x v="8"/>
    <x v="0"/>
    <n v="2602"/>
    <x v="0"/>
    <n v="1050000"/>
    <x v="0"/>
    <x v="3"/>
    <n v="1050000"/>
  </r>
  <r>
    <d v="2015-01-14T00:00:00"/>
    <x v="8"/>
    <x v="0"/>
    <n v="2905"/>
    <x v="1"/>
    <n v="460000"/>
    <x v="0"/>
    <x v="1"/>
    <n v="460000"/>
  </r>
  <r>
    <d v="2015-01-14T00:00:00"/>
    <x v="8"/>
    <x v="0"/>
    <n v="2611"/>
    <x v="0"/>
    <n v="604000"/>
    <x v="0"/>
    <x v="0"/>
    <n v="604000"/>
  </r>
  <r>
    <d v="2015-01-14T00:00:00"/>
    <x v="8"/>
    <x v="0"/>
    <n v="2914"/>
    <x v="1"/>
    <n v="645000"/>
    <x v="0"/>
    <x v="0"/>
    <n v="645000"/>
  </r>
  <r>
    <d v="2015-01-14T00:00:00"/>
    <x v="8"/>
    <x v="0"/>
    <n v="2913"/>
    <x v="1"/>
    <n v="765000"/>
    <x v="0"/>
    <x v="0"/>
    <n v="765000"/>
  </r>
  <r>
    <d v="2015-01-14T00:00:00"/>
    <x v="8"/>
    <x v="0"/>
    <n v="2603"/>
    <x v="0"/>
    <n v="995000"/>
    <x v="0"/>
    <x v="1"/>
    <n v="995000"/>
  </r>
  <r>
    <d v="2015-01-15T00:00:00"/>
    <x v="8"/>
    <x v="0"/>
    <n v="2913"/>
    <x v="1"/>
    <n v="545000"/>
    <x v="0"/>
    <x v="0"/>
    <n v="545000"/>
  </r>
  <r>
    <d v="2015-01-15T00:00:00"/>
    <x v="8"/>
    <x v="0"/>
    <n v="2615"/>
    <x v="0"/>
    <n v="549000"/>
    <x v="0"/>
    <x v="0"/>
    <n v="549000"/>
  </r>
  <r>
    <d v="2015-01-15T00:00:00"/>
    <x v="8"/>
    <x v="0"/>
    <n v="2615"/>
    <x v="0"/>
    <n v="632500"/>
    <x v="0"/>
    <x v="3"/>
    <n v="632500"/>
  </r>
  <r>
    <d v="2015-01-15T00:00:00"/>
    <x v="8"/>
    <x v="0"/>
    <n v="2617"/>
    <x v="0"/>
    <n v="260000"/>
    <x v="1"/>
    <x v="4"/>
    <n v="260000"/>
  </r>
  <r>
    <d v="2015-01-15T00:00:00"/>
    <x v="8"/>
    <x v="0"/>
    <n v="2612"/>
    <x v="0"/>
    <n v="337000"/>
    <x v="1"/>
    <x v="4"/>
    <n v="337000"/>
  </r>
  <r>
    <d v="2015-01-16T00:00:00"/>
    <x v="8"/>
    <x v="0"/>
    <n v="2615"/>
    <x v="0"/>
    <n v="380000"/>
    <x v="0"/>
    <x v="1"/>
    <n v="380000"/>
  </r>
  <r>
    <d v="2015-01-16T00:00:00"/>
    <x v="8"/>
    <x v="0"/>
    <n v="2615"/>
    <x v="0"/>
    <n v="480000"/>
    <x v="0"/>
    <x v="3"/>
    <n v="480000"/>
  </r>
  <r>
    <d v="2015-01-16T00:00:00"/>
    <x v="8"/>
    <x v="0"/>
    <n v="2617"/>
    <x v="0"/>
    <n v="516000"/>
    <x v="0"/>
    <x v="1"/>
    <n v="516000"/>
  </r>
  <r>
    <d v="2015-01-16T00:00:00"/>
    <x v="8"/>
    <x v="0"/>
    <n v="2617"/>
    <x v="0"/>
    <n v="582000"/>
    <x v="0"/>
    <x v="1"/>
    <n v="582000"/>
  </r>
  <r>
    <d v="2015-01-16T00:00:00"/>
    <x v="8"/>
    <x v="0"/>
    <n v="2913"/>
    <x v="1"/>
    <n v="600000"/>
    <x v="0"/>
    <x v="0"/>
    <n v="600000"/>
  </r>
  <r>
    <d v="2015-01-16T00:00:00"/>
    <x v="8"/>
    <x v="0"/>
    <n v="2611"/>
    <x v="0"/>
    <n v="641000"/>
    <x v="0"/>
    <x v="0"/>
    <n v="641000"/>
  </r>
  <r>
    <d v="2015-01-16T00:00:00"/>
    <x v="8"/>
    <x v="0"/>
    <n v="2912"/>
    <x v="1"/>
    <n v="645000"/>
    <x v="0"/>
    <x v="0"/>
    <n v="645000"/>
  </r>
  <r>
    <d v="2015-01-16T00:00:00"/>
    <x v="8"/>
    <x v="0"/>
    <n v="2614"/>
    <x v="0"/>
    <n v="850000"/>
    <x v="0"/>
    <x v="0"/>
    <n v="850000"/>
  </r>
  <r>
    <d v="2015-01-16T00:00:00"/>
    <x v="8"/>
    <x v="0"/>
    <n v="2602"/>
    <x v="0"/>
    <n v="1200444"/>
    <x v="0"/>
    <x v="3"/>
    <n v="1200444"/>
  </r>
  <r>
    <d v="2015-01-17T00:00:00"/>
    <x v="8"/>
    <x v="0"/>
    <n v="2904"/>
    <x v="1"/>
    <n v="440000"/>
    <x v="0"/>
    <x v="0"/>
    <n v="440000"/>
  </r>
  <r>
    <d v="2015-01-17T00:00:00"/>
    <x v="8"/>
    <x v="0"/>
    <n v="2617"/>
    <x v="0"/>
    <n v="545000"/>
    <x v="0"/>
    <x v="0"/>
    <n v="545000"/>
  </r>
  <r>
    <d v="2015-01-17T00:00:00"/>
    <x v="8"/>
    <x v="0"/>
    <n v="2607"/>
    <x v="0"/>
    <n v="767000"/>
    <x v="0"/>
    <x v="0"/>
    <n v="767000"/>
  </r>
  <r>
    <d v="2015-01-19T00:00:00"/>
    <x v="8"/>
    <x v="0"/>
    <n v="2906"/>
    <x v="1"/>
    <n v="400000"/>
    <x v="0"/>
    <x v="1"/>
    <n v="400000"/>
  </r>
  <r>
    <d v="2015-01-19T00:00:00"/>
    <x v="8"/>
    <x v="0"/>
    <n v="2615"/>
    <x v="0"/>
    <n v="525000"/>
    <x v="0"/>
    <x v="0"/>
    <n v="525000"/>
  </r>
  <r>
    <d v="2015-01-19T00:00:00"/>
    <x v="8"/>
    <x v="0"/>
    <n v="2906"/>
    <x v="1"/>
    <n v="525000"/>
    <x v="0"/>
    <x v="1"/>
    <n v="525000"/>
  </r>
  <r>
    <d v="2015-01-19T00:00:00"/>
    <x v="8"/>
    <x v="0"/>
    <n v="2611"/>
    <x v="0"/>
    <n v="587500"/>
    <x v="0"/>
    <x v="0"/>
    <n v="587500"/>
  </r>
  <r>
    <d v="2015-01-19T00:00:00"/>
    <x v="8"/>
    <x v="0"/>
    <n v="2914"/>
    <x v="1"/>
    <n v="730000"/>
    <x v="0"/>
    <x v="3"/>
    <n v="730000"/>
  </r>
  <r>
    <d v="2015-01-19T00:00:00"/>
    <x v="8"/>
    <x v="0"/>
    <n v="2607"/>
    <x v="0"/>
    <n v="875000"/>
    <x v="0"/>
    <x v="3"/>
    <n v="875000"/>
  </r>
  <r>
    <d v="2015-01-20T00:00:00"/>
    <x v="8"/>
    <x v="0"/>
    <n v="2614"/>
    <x v="0"/>
    <n v="480000"/>
    <x v="0"/>
    <x v="0"/>
    <n v="480000"/>
  </r>
  <r>
    <d v="2015-01-20T00:00:00"/>
    <x v="8"/>
    <x v="0"/>
    <n v="2912"/>
    <x v="1"/>
    <n v="610000"/>
    <x v="0"/>
    <x v="0"/>
    <n v="610000"/>
  </r>
  <r>
    <d v="2015-01-20T00:00:00"/>
    <x v="8"/>
    <x v="0"/>
    <n v="2617"/>
    <x v="0"/>
    <n v="315000"/>
    <x v="1"/>
    <x v="4"/>
    <n v="315000"/>
  </r>
  <r>
    <d v="2015-01-21T00:00:00"/>
    <x v="8"/>
    <x v="0"/>
    <n v="2905"/>
    <x v="1"/>
    <n v="447000"/>
    <x v="0"/>
    <x v="1"/>
    <n v="447000"/>
  </r>
  <r>
    <d v="2015-01-21T00:00:00"/>
    <x v="8"/>
    <x v="0"/>
    <n v="2913"/>
    <x v="1"/>
    <n v="765000"/>
    <x v="0"/>
    <x v="0"/>
    <n v="765000"/>
  </r>
  <r>
    <d v="2015-01-21T00:00:00"/>
    <x v="8"/>
    <x v="0"/>
    <n v="2604"/>
    <x v="0"/>
    <n v="1020000"/>
    <x v="0"/>
    <x v="0"/>
    <n v="1020000"/>
  </r>
  <r>
    <d v="2015-01-22T00:00:00"/>
    <x v="8"/>
    <x v="0"/>
    <n v="2914"/>
    <x v="1"/>
    <n v="640000"/>
    <x v="0"/>
    <x v="0"/>
    <n v="640000"/>
  </r>
  <r>
    <d v="2015-01-22T00:00:00"/>
    <x v="8"/>
    <x v="0"/>
    <n v="2605"/>
    <x v="0"/>
    <n v="1240000"/>
    <x v="0"/>
    <x v="0"/>
    <n v="1240000"/>
  </r>
  <r>
    <d v="2015-01-23T00:00:00"/>
    <x v="8"/>
    <x v="0"/>
    <n v="2913"/>
    <x v="1"/>
    <n v="422500"/>
    <x v="0"/>
    <x v="0"/>
    <n v="422500"/>
  </r>
  <r>
    <d v="2015-01-23T00:00:00"/>
    <x v="8"/>
    <x v="0"/>
    <n v="2905"/>
    <x v="1"/>
    <n v="560000"/>
    <x v="0"/>
    <x v="0"/>
    <n v="560000"/>
  </r>
  <r>
    <d v="2015-01-23T00:00:00"/>
    <x v="8"/>
    <x v="0"/>
    <n v="2905"/>
    <x v="1"/>
    <n v="600000"/>
    <x v="0"/>
    <x v="0"/>
    <n v="600000"/>
  </r>
  <r>
    <d v="2015-01-23T00:00:00"/>
    <x v="8"/>
    <x v="0"/>
    <n v="2611"/>
    <x v="0"/>
    <n v="750000"/>
    <x v="0"/>
    <x v="0"/>
    <n v="750000"/>
  </r>
  <r>
    <d v="2015-01-23T00:00:00"/>
    <x v="8"/>
    <x v="0"/>
    <n v="2604"/>
    <x v="0"/>
    <n v="405000"/>
    <x v="1"/>
    <x v="2"/>
    <n v="405000"/>
  </r>
  <r>
    <d v="2015-01-23T00:00:00"/>
    <x v="8"/>
    <x v="0"/>
    <n v="2600"/>
    <x v="0"/>
    <n v="750000"/>
    <x v="1"/>
    <x v="2"/>
    <n v="750000"/>
  </r>
  <r>
    <d v="2015-01-26T00:00:00"/>
    <x v="8"/>
    <x v="0"/>
    <n v="2906"/>
    <x v="1"/>
    <n v="400000"/>
    <x v="0"/>
    <x v="1"/>
    <n v="400000"/>
  </r>
  <r>
    <d v="2015-01-27T00:00:00"/>
    <x v="8"/>
    <x v="0"/>
    <n v="2914"/>
    <x v="1"/>
    <n v="399000"/>
    <x v="0"/>
    <x v="2"/>
    <n v="399000"/>
  </r>
  <r>
    <d v="2015-01-27T00:00:00"/>
    <x v="8"/>
    <x v="0"/>
    <n v="2906"/>
    <x v="1"/>
    <n v="525000"/>
    <x v="0"/>
    <x v="5"/>
    <n v="525000"/>
  </r>
  <r>
    <d v="2015-01-27T00:00:00"/>
    <x v="8"/>
    <x v="0"/>
    <n v="2611"/>
    <x v="0"/>
    <n v="535000"/>
    <x v="0"/>
    <x v="1"/>
    <n v="535000"/>
  </r>
  <r>
    <d v="2015-01-27T00:00:00"/>
    <x v="8"/>
    <x v="0"/>
    <n v="2606"/>
    <x v="0"/>
    <n v="785000"/>
    <x v="0"/>
    <x v="0"/>
    <n v="785000"/>
  </r>
  <r>
    <d v="2015-01-28T00:00:00"/>
    <x v="8"/>
    <x v="0"/>
    <n v="2614"/>
    <x v="0"/>
    <n v="377000"/>
    <x v="0"/>
    <x v="1"/>
    <n v="377000"/>
  </r>
  <r>
    <d v="2015-01-28T00:00:00"/>
    <x v="8"/>
    <x v="0"/>
    <n v="2617"/>
    <x v="0"/>
    <n v="439500"/>
    <x v="0"/>
    <x v="1"/>
    <n v="439500"/>
  </r>
  <r>
    <d v="2015-01-28T00:00:00"/>
    <x v="8"/>
    <x v="0"/>
    <n v="2913"/>
    <x v="1"/>
    <n v="488950"/>
    <x v="0"/>
    <x v="1"/>
    <n v="488950"/>
  </r>
  <r>
    <d v="2015-01-28T00:00:00"/>
    <x v="8"/>
    <x v="0"/>
    <n v="2602"/>
    <x v="0"/>
    <n v="655000"/>
    <x v="0"/>
    <x v="1"/>
    <n v="655000"/>
  </r>
  <r>
    <d v="2015-01-28T00:00:00"/>
    <x v="8"/>
    <x v="0"/>
    <n v="2602"/>
    <x v="0"/>
    <n v="705000"/>
    <x v="0"/>
    <x v="3"/>
    <n v="705000"/>
  </r>
  <r>
    <d v="2015-01-28T00:00:00"/>
    <x v="8"/>
    <x v="0"/>
    <n v="2603"/>
    <x v="0"/>
    <n v="2400000"/>
    <x v="0"/>
    <x v="3"/>
    <n v="2400000"/>
  </r>
  <r>
    <d v="2015-01-28T00:00:00"/>
    <x v="8"/>
    <x v="0"/>
    <n v="2604"/>
    <x v="0"/>
    <n v="520000"/>
    <x v="1"/>
    <x v="2"/>
    <n v="520000"/>
  </r>
  <r>
    <d v="2015-01-29T00:00:00"/>
    <x v="8"/>
    <x v="0"/>
    <n v="2617"/>
    <x v="0"/>
    <n v="380000"/>
    <x v="0"/>
    <x v="1"/>
    <n v="380000"/>
  </r>
  <r>
    <d v="2015-01-29T00:00:00"/>
    <x v="8"/>
    <x v="0"/>
    <n v="2913"/>
    <x v="1"/>
    <n v="393000"/>
    <x v="0"/>
    <x v="1"/>
    <n v="393000"/>
  </r>
  <r>
    <d v="2015-01-29T00:00:00"/>
    <x v="8"/>
    <x v="0"/>
    <n v="2615"/>
    <x v="0"/>
    <n v="436000"/>
    <x v="0"/>
    <x v="1"/>
    <n v="436000"/>
  </r>
  <r>
    <d v="2015-01-29T00:00:00"/>
    <x v="8"/>
    <x v="0"/>
    <n v="2615"/>
    <x v="0"/>
    <n v="455000"/>
    <x v="0"/>
    <x v="1"/>
    <n v="455000"/>
  </r>
  <r>
    <d v="2015-01-29T00:00:00"/>
    <x v="8"/>
    <x v="0"/>
    <n v="2913"/>
    <x v="1"/>
    <n v="514000"/>
    <x v="0"/>
    <x v="1"/>
    <n v="514000"/>
  </r>
  <r>
    <d v="2015-01-29T00:00:00"/>
    <x v="8"/>
    <x v="0"/>
    <n v="2905"/>
    <x v="1"/>
    <n v="555000"/>
    <x v="0"/>
    <x v="1"/>
    <n v="555000"/>
  </r>
  <r>
    <d v="2015-01-29T00:00:00"/>
    <x v="8"/>
    <x v="0"/>
    <n v="2602"/>
    <x v="0"/>
    <n v="610000"/>
    <x v="0"/>
    <x v="1"/>
    <n v="610000"/>
  </r>
  <r>
    <d v="2015-01-29T00:00:00"/>
    <x v="8"/>
    <x v="0"/>
    <n v="2603"/>
    <x v="0"/>
    <n v="375000"/>
    <x v="1"/>
    <x v="4"/>
    <n v="375000"/>
  </r>
  <r>
    <d v="2015-01-30T00:00:00"/>
    <x v="8"/>
    <x v="0"/>
    <n v="2902"/>
    <x v="1"/>
    <n v="359000"/>
    <x v="0"/>
    <x v="1"/>
    <n v="359000"/>
  </r>
  <r>
    <d v="2015-01-30T00:00:00"/>
    <x v="8"/>
    <x v="0"/>
    <n v="2913"/>
    <x v="1"/>
    <n v="382000"/>
    <x v="0"/>
    <x v="1"/>
    <n v="382000"/>
  </r>
  <r>
    <d v="2015-01-30T00:00:00"/>
    <x v="8"/>
    <x v="0"/>
    <n v="2913"/>
    <x v="1"/>
    <n v="418000"/>
    <x v="0"/>
    <x v="1"/>
    <n v="418000"/>
  </r>
  <r>
    <d v="2015-01-30T00:00:00"/>
    <x v="8"/>
    <x v="0"/>
    <n v="2615"/>
    <x v="0"/>
    <n v="431000"/>
    <x v="0"/>
    <x v="1"/>
    <n v="431000"/>
  </r>
  <r>
    <d v="2015-01-30T00:00:00"/>
    <x v="8"/>
    <x v="0"/>
    <n v="2602"/>
    <x v="0"/>
    <n v="469000"/>
    <x v="0"/>
    <x v="2"/>
    <n v="469000"/>
  </r>
  <r>
    <d v="2015-01-30T00:00:00"/>
    <x v="8"/>
    <x v="0"/>
    <n v="2611"/>
    <x v="0"/>
    <n v="552000"/>
    <x v="0"/>
    <x v="0"/>
    <n v="552000"/>
  </r>
  <r>
    <d v="2015-01-30T00:00:00"/>
    <x v="8"/>
    <x v="0"/>
    <n v="2914"/>
    <x v="1"/>
    <n v="600000"/>
    <x v="0"/>
    <x v="0"/>
    <n v="600000"/>
  </r>
  <r>
    <d v="2015-01-30T00:00:00"/>
    <x v="8"/>
    <x v="0"/>
    <n v="2913"/>
    <x v="1"/>
    <n v="680000"/>
    <x v="0"/>
    <x v="0"/>
    <n v="680000"/>
  </r>
  <r>
    <d v="2015-01-30T00:00:00"/>
    <x v="8"/>
    <x v="0"/>
    <n v="2614"/>
    <x v="0"/>
    <n v="815000"/>
    <x v="0"/>
    <x v="0"/>
    <n v="815000"/>
  </r>
  <r>
    <d v="2015-01-30T00:00:00"/>
    <x v="8"/>
    <x v="0"/>
    <n v="2601"/>
    <x v="0"/>
    <n v="321000"/>
    <x v="1"/>
    <x v="2"/>
    <n v="321000"/>
  </r>
  <r>
    <d v="2015-01-30T00:00:00"/>
    <x v="8"/>
    <x v="0"/>
    <n v="2612"/>
    <x v="0"/>
    <n v="328000"/>
    <x v="1"/>
    <x v="4"/>
    <n v="328000"/>
  </r>
  <r>
    <d v="2015-01-30T00:00:00"/>
    <x v="8"/>
    <x v="0"/>
    <n v="2905"/>
    <x v="1"/>
    <n v="390000"/>
    <x v="1"/>
    <x v="1"/>
    <n v="390000"/>
  </r>
  <r>
    <d v="2015-01-31T00:00:00"/>
    <x v="8"/>
    <x v="0"/>
    <n v="2611"/>
    <x v="0"/>
    <n v="520000"/>
    <x v="0"/>
    <x v="1"/>
    <n v="520000"/>
  </r>
  <r>
    <d v="2015-01-31T00:00:00"/>
    <x v="8"/>
    <x v="0"/>
    <n v="2611"/>
    <x v="0"/>
    <n v="533000"/>
    <x v="0"/>
    <x v="1"/>
    <n v="533000"/>
  </r>
  <r>
    <d v="2015-01-31T00:00:00"/>
    <x v="8"/>
    <x v="0"/>
    <n v="2602"/>
    <x v="0"/>
    <n v="700000"/>
    <x v="0"/>
    <x v="5"/>
    <n v="700000"/>
  </r>
  <r>
    <d v="2015-01-31T00:00:00"/>
    <x v="8"/>
    <x v="0"/>
    <n v="2611"/>
    <x v="0"/>
    <n v="740000"/>
    <x v="0"/>
    <x v="0"/>
    <n v="740000"/>
  </r>
  <r>
    <d v="2015-01-31T00:00:00"/>
    <x v="8"/>
    <x v="0"/>
    <n v="2617"/>
    <x v="0"/>
    <n v="355000"/>
    <x v="1"/>
    <x v="2"/>
    <n v="355000"/>
  </r>
  <r>
    <d v="2015-02-02T00:00:00"/>
    <x v="8"/>
    <x v="0"/>
    <n v="2906"/>
    <x v="1"/>
    <n v="420000"/>
    <x v="0"/>
    <x v="1"/>
    <n v="420000"/>
  </r>
  <r>
    <d v="2015-02-02T00:00:00"/>
    <x v="8"/>
    <x v="0"/>
    <n v="2914"/>
    <x v="1"/>
    <n v="526000"/>
    <x v="0"/>
    <x v="0"/>
    <n v="526000"/>
  </r>
  <r>
    <d v="2015-02-02T00:00:00"/>
    <x v="8"/>
    <x v="0"/>
    <n v="2905"/>
    <x v="1"/>
    <n v="535000"/>
    <x v="0"/>
    <x v="0"/>
    <n v="535000"/>
  </r>
  <r>
    <d v="2015-02-02T00:00:00"/>
    <x v="8"/>
    <x v="0"/>
    <n v="2914"/>
    <x v="1"/>
    <n v="560000"/>
    <x v="0"/>
    <x v="0"/>
    <n v="560000"/>
  </r>
  <r>
    <d v="2015-02-02T00:00:00"/>
    <x v="8"/>
    <x v="0"/>
    <n v="2614"/>
    <x v="0"/>
    <n v="577000"/>
    <x v="0"/>
    <x v="1"/>
    <n v="577000"/>
  </r>
  <r>
    <d v="2015-02-02T00:00:00"/>
    <x v="8"/>
    <x v="0"/>
    <n v="2914"/>
    <x v="1"/>
    <n v="610000"/>
    <x v="0"/>
    <x v="0"/>
    <n v="610000"/>
  </r>
  <r>
    <d v="2015-02-02T00:00:00"/>
    <x v="8"/>
    <x v="0"/>
    <n v="2617"/>
    <x v="0"/>
    <n v="704000"/>
    <x v="0"/>
    <x v="1"/>
    <n v="704000"/>
  </r>
  <r>
    <d v="2015-02-02T00:00:00"/>
    <x v="8"/>
    <x v="0"/>
    <n v="2611"/>
    <x v="0"/>
    <n v="780000"/>
    <x v="0"/>
    <x v="0"/>
    <n v="780000"/>
  </r>
  <r>
    <d v="2015-02-02T00:00:00"/>
    <x v="8"/>
    <x v="0"/>
    <n v="2604"/>
    <x v="0"/>
    <n v="890000"/>
    <x v="0"/>
    <x v="0"/>
    <n v="890000"/>
  </r>
  <r>
    <d v="2015-02-02T00:00:00"/>
    <x v="8"/>
    <x v="0"/>
    <n v="2606"/>
    <x v="0"/>
    <n v="250000"/>
    <x v="1"/>
    <x v="4"/>
    <n v="250000"/>
  </r>
  <r>
    <d v="2015-02-02T00:00:00"/>
    <x v="8"/>
    <x v="0"/>
    <n v="2612"/>
    <x v="0"/>
    <n v="387500"/>
    <x v="1"/>
    <x v="4"/>
    <n v="387500"/>
  </r>
  <r>
    <d v="2015-02-03T00:00:00"/>
    <x v="8"/>
    <x v="0"/>
    <n v="2615"/>
    <x v="0"/>
    <n v="435500"/>
    <x v="0"/>
    <x v="0"/>
    <n v="435500"/>
  </r>
  <r>
    <d v="2015-02-03T00:00:00"/>
    <x v="8"/>
    <x v="0"/>
    <n v="2904"/>
    <x v="1"/>
    <n v="485000"/>
    <x v="0"/>
    <x v="0"/>
    <n v="485000"/>
  </r>
  <r>
    <d v="2015-02-03T00:00:00"/>
    <x v="8"/>
    <x v="0"/>
    <n v="2615"/>
    <x v="0"/>
    <n v="573000"/>
    <x v="0"/>
    <x v="0"/>
    <n v="573000"/>
  </r>
  <r>
    <d v="2015-02-03T00:00:00"/>
    <x v="8"/>
    <x v="0"/>
    <n v="2911"/>
    <x v="1"/>
    <n v="694000"/>
    <x v="0"/>
    <x v="0"/>
    <n v="694000"/>
  </r>
  <r>
    <d v="2015-02-03T00:00:00"/>
    <x v="8"/>
    <x v="0"/>
    <n v="2913"/>
    <x v="1"/>
    <n v="770000"/>
    <x v="0"/>
    <x v="0"/>
    <n v="770000"/>
  </r>
  <r>
    <d v="2015-02-03T00:00:00"/>
    <x v="8"/>
    <x v="0"/>
    <n v="2602"/>
    <x v="0"/>
    <n v="860000"/>
    <x v="0"/>
    <x v="0"/>
    <n v="860000"/>
  </r>
  <r>
    <d v="2015-02-03T00:00:00"/>
    <x v="8"/>
    <x v="0"/>
    <n v="2601"/>
    <x v="0"/>
    <n v="309900"/>
    <x v="1"/>
    <x v="4"/>
    <n v="309900"/>
  </r>
  <r>
    <d v="2015-02-03T00:00:00"/>
    <x v="8"/>
    <x v="0"/>
    <n v="2602"/>
    <x v="0"/>
    <n v="317000"/>
    <x v="1"/>
    <x v="2"/>
    <n v="317000"/>
  </r>
  <r>
    <d v="2015-02-03T00:00:00"/>
    <x v="8"/>
    <x v="0"/>
    <n v="2612"/>
    <x v="0"/>
    <n v="435000"/>
    <x v="1"/>
    <x v="2"/>
    <n v="435000"/>
  </r>
  <r>
    <d v="2015-02-04T00:00:00"/>
    <x v="8"/>
    <x v="0"/>
    <n v="2617"/>
    <x v="0"/>
    <n v="347000"/>
    <x v="0"/>
    <x v="2"/>
    <n v="347000"/>
  </r>
  <r>
    <d v="2015-02-04T00:00:00"/>
    <x v="8"/>
    <x v="0"/>
    <n v="2615"/>
    <x v="0"/>
    <n v="385000"/>
    <x v="0"/>
    <x v="1"/>
    <n v="385000"/>
  </r>
  <r>
    <d v="2015-02-04T00:00:00"/>
    <x v="8"/>
    <x v="0"/>
    <n v="2906"/>
    <x v="1"/>
    <n v="388000"/>
    <x v="0"/>
    <x v="1"/>
    <n v="388000"/>
  </r>
  <r>
    <d v="2015-02-04T00:00:00"/>
    <x v="8"/>
    <x v="0"/>
    <n v="2615"/>
    <x v="0"/>
    <n v="425000"/>
    <x v="0"/>
    <x v="1"/>
    <n v="425000"/>
  </r>
  <r>
    <d v="2015-02-04T00:00:00"/>
    <x v="8"/>
    <x v="0"/>
    <n v="2615"/>
    <x v="0"/>
    <n v="435000"/>
    <x v="0"/>
    <x v="0"/>
    <n v="435000"/>
  </r>
  <r>
    <d v="2015-02-04T00:00:00"/>
    <x v="8"/>
    <x v="0"/>
    <n v="2611"/>
    <x v="0"/>
    <n v="479000"/>
    <x v="0"/>
    <x v="0"/>
    <n v="479000"/>
  </r>
  <r>
    <d v="2015-02-04T00:00:00"/>
    <x v="8"/>
    <x v="0"/>
    <n v="2602"/>
    <x v="0"/>
    <n v="590000"/>
    <x v="0"/>
    <x v="1"/>
    <n v="590000"/>
  </r>
  <r>
    <d v="2015-02-04T00:00:00"/>
    <x v="8"/>
    <x v="0"/>
    <n v="2602"/>
    <x v="0"/>
    <n v="601000"/>
    <x v="0"/>
    <x v="0"/>
    <n v="601000"/>
  </r>
  <r>
    <d v="2015-02-04T00:00:00"/>
    <x v="8"/>
    <x v="0"/>
    <n v="2614"/>
    <x v="0"/>
    <n v="645000"/>
    <x v="0"/>
    <x v="0"/>
    <n v="645000"/>
  </r>
  <r>
    <d v="2015-02-04T00:00:00"/>
    <x v="8"/>
    <x v="0"/>
    <n v="2615"/>
    <x v="0"/>
    <n v="645000"/>
    <x v="0"/>
    <x v="0"/>
    <n v="645000"/>
  </r>
  <r>
    <d v="2015-02-04T00:00:00"/>
    <x v="8"/>
    <x v="0"/>
    <n v="2913"/>
    <x v="1"/>
    <n v="649900"/>
    <x v="0"/>
    <x v="0"/>
    <n v="649900"/>
  </r>
  <r>
    <d v="2015-02-04T00:00:00"/>
    <x v="8"/>
    <x v="0"/>
    <n v="2602"/>
    <x v="0"/>
    <n v="765500"/>
    <x v="0"/>
    <x v="0"/>
    <n v="765500"/>
  </r>
  <r>
    <d v="2015-02-04T00:00:00"/>
    <x v="8"/>
    <x v="0"/>
    <n v="2603"/>
    <x v="0"/>
    <n v="2090000"/>
    <x v="0"/>
    <x v="3"/>
    <n v="2090000"/>
  </r>
  <r>
    <d v="2015-02-04T00:00:00"/>
    <x v="8"/>
    <x v="0"/>
    <n v="2603"/>
    <x v="0"/>
    <n v="486000"/>
    <x v="1"/>
    <x v="1"/>
    <n v="486000"/>
  </r>
  <r>
    <d v="2015-02-04T00:00:00"/>
    <x v="8"/>
    <x v="0"/>
    <n v="2913"/>
    <x v="1"/>
    <n v="510000"/>
    <x v="1"/>
    <x v="1"/>
    <n v="510000"/>
  </r>
  <r>
    <d v="2015-02-04T00:00:00"/>
    <x v="8"/>
    <x v="0"/>
    <n v="2603"/>
    <x v="0"/>
    <n v="539000"/>
    <x v="1"/>
    <x v="2"/>
    <n v="539000"/>
  </r>
  <r>
    <d v="2015-02-05T00:00:00"/>
    <x v="8"/>
    <x v="0"/>
    <n v="2914"/>
    <x v="1"/>
    <n v="360000"/>
    <x v="0"/>
    <x v="1"/>
    <n v="360000"/>
  </r>
  <r>
    <d v="2015-02-05T00:00:00"/>
    <x v="8"/>
    <x v="0"/>
    <n v="2906"/>
    <x v="1"/>
    <n v="380000"/>
    <x v="0"/>
    <x v="1"/>
    <n v="380000"/>
  </r>
  <r>
    <d v="2015-02-05T00:00:00"/>
    <x v="8"/>
    <x v="0"/>
    <n v="2615"/>
    <x v="0"/>
    <n v="390000"/>
    <x v="0"/>
    <x v="1"/>
    <n v="390000"/>
  </r>
  <r>
    <d v="2015-02-05T00:00:00"/>
    <x v="8"/>
    <x v="0"/>
    <n v="2905"/>
    <x v="1"/>
    <n v="392000"/>
    <x v="0"/>
    <x v="1"/>
    <n v="392000"/>
  </r>
  <r>
    <d v="2015-02-05T00:00:00"/>
    <x v="8"/>
    <x v="0"/>
    <n v="2906"/>
    <x v="1"/>
    <n v="400000"/>
    <x v="0"/>
    <x v="1"/>
    <n v="400000"/>
  </r>
  <r>
    <d v="2015-02-05T00:00:00"/>
    <x v="8"/>
    <x v="0"/>
    <n v="2615"/>
    <x v="0"/>
    <n v="404000"/>
    <x v="0"/>
    <x v="1"/>
    <n v="404000"/>
  </r>
  <r>
    <d v="2015-02-05T00:00:00"/>
    <x v="8"/>
    <x v="0"/>
    <n v="2615"/>
    <x v="0"/>
    <n v="425000"/>
    <x v="0"/>
    <x v="1"/>
    <n v="425000"/>
  </r>
  <r>
    <d v="2015-02-05T00:00:00"/>
    <x v="8"/>
    <x v="0"/>
    <n v="2905"/>
    <x v="1"/>
    <n v="439950"/>
    <x v="0"/>
    <x v="1"/>
    <n v="439950"/>
  </r>
  <r>
    <d v="2015-02-05T00:00:00"/>
    <x v="8"/>
    <x v="0"/>
    <n v="2904"/>
    <x v="1"/>
    <n v="450000"/>
    <x v="0"/>
    <x v="1"/>
    <n v="450000"/>
  </r>
  <r>
    <d v="2015-02-05T00:00:00"/>
    <x v="8"/>
    <x v="0"/>
    <n v="2906"/>
    <x v="1"/>
    <n v="510000"/>
    <x v="0"/>
    <x v="0"/>
    <n v="510000"/>
  </r>
  <r>
    <d v="2015-02-05T00:00:00"/>
    <x v="8"/>
    <x v="0"/>
    <n v="2913"/>
    <x v="1"/>
    <n v="560000"/>
    <x v="0"/>
    <x v="1"/>
    <n v="560000"/>
  </r>
  <r>
    <d v="2015-02-05T00:00:00"/>
    <x v="8"/>
    <x v="0"/>
    <n v="2902"/>
    <x v="1"/>
    <n v="595000"/>
    <x v="0"/>
    <x v="0"/>
    <n v="595000"/>
  </r>
  <r>
    <d v="2015-02-05T00:00:00"/>
    <x v="8"/>
    <x v="0"/>
    <n v="2605"/>
    <x v="0"/>
    <n v="680000"/>
    <x v="0"/>
    <x v="1"/>
    <n v="680000"/>
  </r>
  <r>
    <d v="2015-02-05T00:00:00"/>
    <x v="8"/>
    <x v="0"/>
    <n v="2617"/>
    <x v="0"/>
    <n v="406000"/>
    <x v="1"/>
    <x v="2"/>
    <n v="406000"/>
  </r>
  <r>
    <d v="2015-02-05T00:00:00"/>
    <x v="8"/>
    <x v="0"/>
    <n v="2612"/>
    <x v="0"/>
    <n v="415000"/>
    <x v="1"/>
    <x v="2"/>
    <n v="415000"/>
  </r>
  <r>
    <d v="2015-02-05T00:00:00"/>
    <x v="8"/>
    <x v="0"/>
    <n v="2601"/>
    <x v="0"/>
    <n v="505000"/>
    <x v="1"/>
    <x v="4"/>
    <n v="505000"/>
  </r>
  <r>
    <d v="2015-02-05T00:00:00"/>
    <x v="8"/>
    <x v="0"/>
    <n v="2600"/>
    <x v="0"/>
    <n v="518000"/>
    <x v="1"/>
    <x v="4"/>
    <n v="518000"/>
  </r>
  <r>
    <d v="2015-02-06T00:00:00"/>
    <x v="8"/>
    <x v="0"/>
    <n v="2615"/>
    <x v="0"/>
    <n v="400000"/>
    <x v="0"/>
    <x v="1"/>
    <n v="400000"/>
  </r>
  <r>
    <d v="2015-02-06T00:00:00"/>
    <x v="8"/>
    <x v="0"/>
    <n v="2606"/>
    <x v="0"/>
    <n v="209000"/>
    <x v="1"/>
    <x v="4"/>
    <n v="209000"/>
  </r>
  <r>
    <d v="2015-02-06T00:00:00"/>
    <x v="8"/>
    <x v="0"/>
    <n v="2617"/>
    <x v="0"/>
    <n v="367000"/>
    <x v="1"/>
    <x v="2"/>
    <n v="367000"/>
  </r>
  <r>
    <d v="2015-02-06T00:00:00"/>
    <x v="8"/>
    <x v="0"/>
    <n v="2601"/>
    <x v="0"/>
    <n v="540000"/>
    <x v="1"/>
    <x v="2"/>
    <n v="540000"/>
  </r>
  <r>
    <d v="2015-02-07T00:00:00"/>
    <x v="8"/>
    <x v="0"/>
    <n v="2611"/>
    <x v="0"/>
    <n v="540000"/>
    <x v="0"/>
    <x v="1"/>
    <n v="540000"/>
  </r>
  <r>
    <d v="2015-02-07T00:00:00"/>
    <x v="8"/>
    <x v="0"/>
    <n v="2615"/>
    <x v="0"/>
    <n v="541000"/>
    <x v="0"/>
    <x v="0"/>
    <n v="541000"/>
  </r>
  <r>
    <d v="2015-02-07T00:00:00"/>
    <x v="8"/>
    <x v="0"/>
    <n v="2615"/>
    <x v="0"/>
    <n v="590000"/>
    <x v="0"/>
    <x v="0"/>
    <n v="590000"/>
  </r>
  <r>
    <d v="2015-02-07T00:00:00"/>
    <x v="8"/>
    <x v="0"/>
    <n v="2902"/>
    <x v="1"/>
    <n v="657000"/>
    <x v="0"/>
    <x v="0"/>
    <n v="657000"/>
  </r>
  <r>
    <d v="2015-02-07T00:00:00"/>
    <x v="8"/>
    <x v="0"/>
    <n v="2614"/>
    <x v="0"/>
    <n v="660000"/>
    <x v="0"/>
    <x v="0"/>
    <n v="660000"/>
  </r>
  <r>
    <d v="2015-02-07T00:00:00"/>
    <x v="8"/>
    <x v="0"/>
    <n v="2913"/>
    <x v="1"/>
    <n v="775000"/>
    <x v="0"/>
    <x v="0"/>
    <n v="775000"/>
  </r>
  <r>
    <d v="2015-02-07T00:00:00"/>
    <x v="8"/>
    <x v="0"/>
    <n v="2611"/>
    <x v="0"/>
    <n v="783500"/>
    <x v="0"/>
    <x v="3"/>
    <n v="783500"/>
  </r>
  <r>
    <d v="2015-02-07T00:00:00"/>
    <x v="8"/>
    <x v="0"/>
    <n v="2607"/>
    <x v="0"/>
    <n v="852000"/>
    <x v="0"/>
    <x v="0"/>
    <n v="852000"/>
  </r>
  <r>
    <d v="2015-02-07T00:00:00"/>
    <x v="8"/>
    <x v="0"/>
    <n v="2612"/>
    <x v="0"/>
    <n v="1126000"/>
    <x v="0"/>
    <x v="0"/>
    <n v="1126000"/>
  </r>
  <r>
    <d v="2015-02-07T00:00:00"/>
    <x v="8"/>
    <x v="0"/>
    <n v="2607"/>
    <x v="0"/>
    <n v="360000"/>
    <x v="1"/>
    <x v="4"/>
    <n v="360000"/>
  </r>
  <r>
    <d v="2015-02-08T00:00:00"/>
    <x v="8"/>
    <x v="0"/>
    <n v="2605"/>
    <x v="0"/>
    <n v="600000"/>
    <x v="0"/>
    <x v="0"/>
    <n v="600000"/>
  </r>
  <r>
    <d v="2015-02-09T00:00:00"/>
    <x v="8"/>
    <x v="0"/>
    <n v="2913"/>
    <x v="1"/>
    <n v="446600"/>
    <x v="0"/>
    <x v="1"/>
    <n v="446600"/>
  </r>
  <r>
    <d v="2015-02-09T00:00:00"/>
    <x v="8"/>
    <x v="0"/>
    <n v="2611"/>
    <x v="0"/>
    <n v="450000"/>
    <x v="0"/>
    <x v="1"/>
    <n v="450000"/>
  </r>
  <r>
    <d v="2015-02-09T00:00:00"/>
    <x v="8"/>
    <x v="0"/>
    <n v="2611"/>
    <x v="0"/>
    <n v="571500"/>
    <x v="0"/>
    <x v="0"/>
    <n v="571500"/>
  </r>
  <r>
    <d v="2015-02-09T00:00:00"/>
    <x v="8"/>
    <x v="0"/>
    <n v="2905"/>
    <x v="1"/>
    <n v="624900"/>
    <x v="0"/>
    <x v="0"/>
    <n v="624900"/>
  </r>
  <r>
    <d v="2015-02-09T00:00:00"/>
    <x v="8"/>
    <x v="0"/>
    <n v="2905"/>
    <x v="1"/>
    <n v="668000"/>
    <x v="0"/>
    <x v="0"/>
    <n v="668000"/>
  </r>
  <r>
    <d v="2015-02-09T00:00:00"/>
    <x v="8"/>
    <x v="0"/>
    <n v="2612"/>
    <x v="0"/>
    <n v="1400000"/>
    <x v="0"/>
    <x v="0"/>
    <n v="1400000"/>
  </r>
  <r>
    <d v="2015-02-09T00:00:00"/>
    <x v="8"/>
    <x v="0"/>
    <n v="2617"/>
    <x v="0"/>
    <n v="310000"/>
    <x v="1"/>
    <x v="4"/>
    <n v="310000"/>
  </r>
  <r>
    <d v="2015-02-10T00:00:00"/>
    <x v="8"/>
    <x v="0"/>
    <n v="2906"/>
    <x v="1"/>
    <n v="340000"/>
    <x v="0"/>
    <x v="1"/>
    <n v="340000"/>
  </r>
  <r>
    <d v="2015-02-10T00:00:00"/>
    <x v="8"/>
    <x v="0"/>
    <n v="2903"/>
    <x v="1"/>
    <n v="402500"/>
    <x v="0"/>
    <x v="1"/>
    <n v="402500"/>
  </r>
  <r>
    <d v="2015-02-10T00:00:00"/>
    <x v="8"/>
    <x v="0"/>
    <n v="2614"/>
    <x v="0"/>
    <n v="420000"/>
    <x v="0"/>
    <x v="1"/>
    <n v="420000"/>
  </r>
  <r>
    <d v="2015-02-10T00:00:00"/>
    <x v="8"/>
    <x v="0"/>
    <n v="2615"/>
    <x v="0"/>
    <n v="505000"/>
    <x v="0"/>
    <x v="0"/>
    <n v="505000"/>
  </r>
  <r>
    <d v="2015-02-10T00:00:00"/>
    <x v="8"/>
    <x v="0"/>
    <n v="2606"/>
    <x v="0"/>
    <n v="520000"/>
    <x v="0"/>
    <x v="1"/>
    <n v="520000"/>
  </r>
  <r>
    <d v="2015-02-10T00:00:00"/>
    <x v="8"/>
    <x v="0"/>
    <n v="2612"/>
    <x v="0"/>
    <n v="900000"/>
    <x v="0"/>
    <x v="0"/>
    <n v="900000"/>
  </r>
  <r>
    <d v="2015-02-10T00:00:00"/>
    <x v="8"/>
    <x v="0"/>
    <n v="2605"/>
    <x v="0"/>
    <n v="995000"/>
    <x v="0"/>
    <x v="0"/>
    <n v="995000"/>
  </r>
  <r>
    <d v="2015-02-10T00:00:00"/>
    <x v="8"/>
    <x v="0"/>
    <n v="2603"/>
    <x v="0"/>
    <n v="1490000"/>
    <x v="0"/>
    <x v="3"/>
    <n v="1490000"/>
  </r>
  <r>
    <d v="2015-02-10T00:00:00"/>
    <x v="8"/>
    <x v="0"/>
    <n v="2617"/>
    <x v="0"/>
    <n v="383000"/>
    <x v="1"/>
    <x v="2"/>
    <n v="383000"/>
  </r>
  <r>
    <d v="2015-02-10T00:00:00"/>
    <x v="8"/>
    <x v="0"/>
    <n v="2604"/>
    <x v="0"/>
    <n v="415000"/>
    <x v="1"/>
    <x v="2"/>
    <n v="415000"/>
  </r>
  <r>
    <d v="2015-02-10T00:00:00"/>
    <x v="8"/>
    <x v="0"/>
    <n v="2612"/>
    <x v="0"/>
    <n v="515000"/>
    <x v="1"/>
    <x v="1"/>
    <n v="515000"/>
  </r>
  <r>
    <d v="2015-02-10T00:00:00"/>
    <x v="8"/>
    <x v="0"/>
    <n v="2605"/>
    <x v="0"/>
    <n v="530000"/>
    <x v="1"/>
    <x v="1"/>
    <n v="530000"/>
  </r>
  <r>
    <d v="2015-02-11T00:00:00"/>
    <x v="8"/>
    <x v="0"/>
    <n v="2905"/>
    <x v="1"/>
    <n v="391000"/>
    <x v="0"/>
    <x v="1"/>
    <n v="391000"/>
  </r>
  <r>
    <d v="2015-02-11T00:00:00"/>
    <x v="8"/>
    <x v="0"/>
    <n v="2906"/>
    <x v="1"/>
    <n v="395500"/>
    <x v="0"/>
    <x v="1"/>
    <n v="395500"/>
  </r>
  <r>
    <d v="2015-02-11T00:00:00"/>
    <x v="8"/>
    <x v="0"/>
    <n v="2913"/>
    <x v="1"/>
    <n v="455000"/>
    <x v="0"/>
    <x v="1"/>
    <n v="455000"/>
  </r>
  <r>
    <d v="2015-02-11T00:00:00"/>
    <x v="8"/>
    <x v="0"/>
    <n v="2914"/>
    <x v="1"/>
    <n v="620000"/>
    <x v="0"/>
    <x v="0"/>
    <n v="620000"/>
  </r>
  <r>
    <d v="2015-02-11T00:00:00"/>
    <x v="8"/>
    <x v="0"/>
    <n v="2905"/>
    <x v="1"/>
    <n v="660000"/>
    <x v="0"/>
    <x v="3"/>
    <n v="660000"/>
  </r>
  <r>
    <d v="2015-02-11T00:00:00"/>
    <x v="8"/>
    <x v="0"/>
    <n v="2914"/>
    <x v="1"/>
    <n v="739500"/>
    <x v="0"/>
    <x v="3"/>
    <n v="739500"/>
  </r>
  <r>
    <d v="2015-02-11T00:00:00"/>
    <x v="8"/>
    <x v="0"/>
    <n v="2602"/>
    <x v="0"/>
    <n v="760000"/>
    <x v="0"/>
    <x v="1"/>
    <n v="760000"/>
  </r>
  <r>
    <d v="2015-02-11T00:00:00"/>
    <x v="8"/>
    <x v="0"/>
    <n v="2604"/>
    <x v="0"/>
    <n v="455000"/>
    <x v="1"/>
    <x v="2"/>
    <n v="455000"/>
  </r>
  <r>
    <d v="2015-02-11T00:00:00"/>
    <x v="8"/>
    <x v="0"/>
    <n v="2604"/>
    <x v="0"/>
    <n v="965000"/>
    <x v="1"/>
    <x v="1"/>
    <n v="965000"/>
  </r>
  <r>
    <d v="2015-02-12T00:00:00"/>
    <x v="8"/>
    <x v="0"/>
    <n v="2913"/>
    <x v="1"/>
    <n v="460000"/>
    <x v="0"/>
    <x v="1"/>
    <n v="460000"/>
  </r>
  <r>
    <d v="2015-02-12T00:00:00"/>
    <x v="8"/>
    <x v="0"/>
    <n v="2914"/>
    <x v="1"/>
    <n v="465000"/>
    <x v="0"/>
    <x v="1"/>
    <n v="465000"/>
  </r>
  <r>
    <d v="2015-02-12T00:00:00"/>
    <x v="8"/>
    <x v="0"/>
    <n v="2911"/>
    <x v="1"/>
    <n v="715000"/>
    <x v="0"/>
    <x v="0"/>
    <n v="715000"/>
  </r>
  <r>
    <d v="2015-02-12T00:00:00"/>
    <x v="8"/>
    <x v="0"/>
    <n v="2611"/>
    <x v="0"/>
    <n v="773000"/>
    <x v="0"/>
    <x v="0"/>
    <n v="773000"/>
  </r>
  <r>
    <d v="2015-02-12T00:00:00"/>
    <x v="8"/>
    <x v="0"/>
    <n v="2602"/>
    <x v="0"/>
    <n v="210000"/>
    <x v="1"/>
    <x v="4"/>
    <n v="210000"/>
  </r>
  <r>
    <d v="2015-02-12T00:00:00"/>
    <x v="8"/>
    <x v="0"/>
    <n v="2612"/>
    <x v="0"/>
    <n v="410000"/>
    <x v="1"/>
    <x v="2"/>
    <n v="410000"/>
  </r>
  <r>
    <d v="2015-02-13T00:00:00"/>
    <x v="8"/>
    <x v="0"/>
    <n v="2913"/>
    <x v="1"/>
    <n v="378500"/>
    <x v="0"/>
    <x v="1"/>
    <n v="378500"/>
  </r>
  <r>
    <d v="2015-02-13T00:00:00"/>
    <x v="8"/>
    <x v="0"/>
    <n v="2913"/>
    <x v="1"/>
    <n v="395100"/>
    <x v="0"/>
    <x v="1"/>
    <n v="395100"/>
  </r>
  <r>
    <d v="2015-02-13T00:00:00"/>
    <x v="8"/>
    <x v="0"/>
    <n v="2906"/>
    <x v="1"/>
    <n v="415000"/>
    <x v="0"/>
    <x v="1"/>
    <n v="415000"/>
  </r>
  <r>
    <d v="2015-02-13T00:00:00"/>
    <x v="8"/>
    <x v="0"/>
    <n v="2615"/>
    <x v="0"/>
    <n v="477500"/>
    <x v="0"/>
    <x v="0"/>
    <n v="477500"/>
  </r>
  <r>
    <d v="2015-02-13T00:00:00"/>
    <x v="8"/>
    <x v="0"/>
    <n v="2615"/>
    <x v="0"/>
    <n v="487000"/>
    <x v="0"/>
    <x v="0"/>
    <n v="487000"/>
  </r>
  <r>
    <d v="2015-02-13T00:00:00"/>
    <x v="8"/>
    <x v="0"/>
    <n v="2906"/>
    <x v="1"/>
    <n v="514000"/>
    <x v="0"/>
    <x v="1"/>
    <n v="514000"/>
  </r>
  <r>
    <d v="2015-02-13T00:00:00"/>
    <x v="8"/>
    <x v="0"/>
    <n v="2615"/>
    <x v="0"/>
    <n v="586000"/>
    <x v="0"/>
    <x v="3"/>
    <n v="586000"/>
  </r>
  <r>
    <d v="2015-02-13T00:00:00"/>
    <x v="8"/>
    <x v="0"/>
    <n v="2912"/>
    <x v="1"/>
    <n v="640000"/>
    <x v="0"/>
    <x v="0"/>
    <n v="640000"/>
  </r>
  <r>
    <d v="2015-02-13T00:00:00"/>
    <x v="8"/>
    <x v="0"/>
    <n v="2904"/>
    <x v="1"/>
    <n v="670000"/>
    <x v="0"/>
    <x v="0"/>
    <n v="670000"/>
  </r>
  <r>
    <d v="2015-02-13T00:00:00"/>
    <x v="8"/>
    <x v="0"/>
    <n v="2607"/>
    <x v="0"/>
    <n v="685000"/>
    <x v="0"/>
    <x v="0"/>
    <n v="685000"/>
  </r>
  <r>
    <d v="2015-02-13T00:00:00"/>
    <x v="8"/>
    <x v="0"/>
    <n v="2602"/>
    <x v="0"/>
    <n v="753000"/>
    <x v="0"/>
    <x v="0"/>
    <n v="753000"/>
  </r>
  <r>
    <d v="2015-02-13T00:00:00"/>
    <x v="8"/>
    <x v="0"/>
    <n v="2602"/>
    <x v="0"/>
    <n v="792000"/>
    <x v="0"/>
    <x v="3"/>
    <n v="792000"/>
  </r>
  <r>
    <d v="2015-02-13T00:00:00"/>
    <x v="8"/>
    <x v="0"/>
    <n v="2612"/>
    <x v="0"/>
    <n v="935000"/>
    <x v="0"/>
    <x v="1"/>
    <n v="935000"/>
  </r>
  <r>
    <d v="2015-02-13T00:00:00"/>
    <x v="8"/>
    <x v="0"/>
    <n v="2601"/>
    <x v="0"/>
    <n v="390000"/>
    <x v="1"/>
    <x v="4"/>
    <n v="390000"/>
  </r>
  <r>
    <d v="2015-02-13T00:00:00"/>
    <x v="8"/>
    <x v="0"/>
    <n v="2604"/>
    <x v="0"/>
    <n v="430000"/>
    <x v="1"/>
    <x v="2"/>
    <n v="430000"/>
  </r>
  <r>
    <d v="2015-02-14T00:00:00"/>
    <x v="8"/>
    <x v="0"/>
    <n v="2615"/>
    <x v="0"/>
    <n v="380000"/>
    <x v="0"/>
    <x v="1"/>
    <n v="380000"/>
  </r>
  <r>
    <d v="2015-02-14T00:00:00"/>
    <x v="8"/>
    <x v="0"/>
    <n v="2614"/>
    <x v="0"/>
    <n v="545000"/>
    <x v="0"/>
    <x v="1"/>
    <n v="545000"/>
  </r>
  <r>
    <d v="2015-02-14T00:00:00"/>
    <x v="8"/>
    <x v="0"/>
    <n v="2605"/>
    <x v="0"/>
    <n v="584500"/>
    <x v="0"/>
    <x v="1"/>
    <n v="584500"/>
  </r>
  <r>
    <d v="2015-02-14T00:00:00"/>
    <x v="8"/>
    <x v="0"/>
    <n v="2905"/>
    <x v="1"/>
    <n v="600000"/>
    <x v="0"/>
    <x v="0"/>
    <n v="600000"/>
  </r>
  <r>
    <d v="2015-02-14T00:00:00"/>
    <x v="8"/>
    <x v="0"/>
    <n v="2602"/>
    <x v="0"/>
    <n v="600000"/>
    <x v="0"/>
    <x v="1"/>
    <n v="600000"/>
  </r>
  <r>
    <d v="2015-02-14T00:00:00"/>
    <x v="8"/>
    <x v="0"/>
    <n v="2607"/>
    <x v="0"/>
    <n v="615000"/>
    <x v="0"/>
    <x v="0"/>
    <n v="615000"/>
  </r>
  <r>
    <d v="2015-02-14T00:00:00"/>
    <x v="8"/>
    <x v="0"/>
    <n v="2913"/>
    <x v="1"/>
    <n v="657000"/>
    <x v="0"/>
    <x v="0"/>
    <n v="657000"/>
  </r>
  <r>
    <d v="2015-02-14T00:00:00"/>
    <x v="8"/>
    <x v="0"/>
    <n v="2903"/>
    <x v="1"/>
    <n v="660000"/>
    <x v="0"/>
    <x v="0"/>
    <n v="660000"/>
  </r>
  <r>
    <d v="2015-02-14T00:00:00"/>
    <x v="8"/>
    <x v="0"/>
    <n v="2905"/>
    <x v="1"/>
    <n v="680000"/>
    <x v="0"/>
    <x v="0"/>
    <n v="680000"/>
  </r>
  <r>
    <d v="2015-02-14T00:00:00"/>
    <x v="8"/>
    <x v="0"/>
    <n v="2913"/>
    <x v="1"/>
    <n v="710000"/>
    <x v="0"/>
    <x v="0"/>
    <n v="710000"/>
  </r>
  <r>
    <d v="2015-02-14T00:00:00"/>
    <x v="8"/>
    <x v="0"/>
    <n v="2611"/>
    <x v="0"/>
    <n v="820000"/>
    <x v="0"/>
    <x v="3"/>
    <n v="820000"/>
  </r>
  <r>
    <d v="2015-02-14T00:00:00"/>
    <x v="8"/>
    <x v="0"/>
    <n v="2614"/>
    <x v="0"/>
    <n v="827500"/>
    <x v="0"/>
    <x v="1"/>
    <n v="827500"/>
  </r>
  <r>
    <d v="2015-02-14T00:00:00"/>
    <x v="8"/>
    <x v="0"/>
    <n v="2612"/>
    <x v="0"/>
    <n v="975000"/>
    <x v="0"/>
    <x v="0"/>
    <n v="975000"/>
  </r>
  <r>
    <d v="2015-02-14T00:00:00"/>
    <x v="8"/>
    <x v="0"/>
    <n v="2617"/>
    <x v="0"/>
    <n v="1100000"/>
    <x v="0"/>
    <x v="0"/>
    <n v="1100000"/>
  </r>
  <r>
    <d v="2015-02-14T00:00:00"/>
    <x v="8"/>
    <x v="0"/>
    <n v="2600"/>
    <x v="0"/>
    <n v="1670000"/>
    <x v="0"/>
    <x v="0"/>
    <n v="1670000"/>
  </r>
  <r>
    <d v="2015-02-16T00:00:00"/>
    <x v="8"/>
    <x v="0"/>
    <n v="2611"/>
    <x v="0"/>
    <n v="395000"/>
    <x v="0"/>
    <x v="2"/>
    <n v="395000"/>
  </r>
  <r>
    <d v="2015-02-16T00:00:00"/>
    <x v="8"/>
    <x v="0"/>
    <n v="2913"/>
    <x v="1"/>
    <n v="461000"/>
    <x v="0"/>
    <x v="1"/>
    <n v="461000"/>
  </r>
  <r>
    <d v="2015-02-16T00:00:00"/>
    <x v="8"/>
    <x v="0"/>
    <n v="2914"/>
    <x v="1"/>
    <n v="476000"/>
    <x v="0"/>
    <x v="1"/>
    <n v="476000"/>
  </r>
  <r>
    <d v="2015-02-16T00:00:00"/>
    <x v="8"/>
    <x v="0"/>
    <n v="2914"/>
    <x v="1"/>
    <n v="482000"/>
    <x v="0"/>
    <x v="1"/>
    <n v="482000"/>
  </r>
  <r>
    <d v="2015-02-16T00:00:00"/>
    <x v="8"/>
    <x v="0"/>
    <n v="2611"/>
    <x v="0"/>
    <n v="550000"/>
    <x v="0"/>
    <x v="0"/>
    <n v="550000"/>
  </r>
  <r>
    <d v="2015-02-16T00:00:00"/>
    <x v="8"/>
    <x v="0"/>
    <n v="2906"/>
    <x v="1"/>
    <n v="550000"/>
    <x v="0"/>
    <x v="0"/>
    <n v="550000"/>
  </r>
  <r>
    <d v="2015-02-16T00:00:00"/>
    <x v="8"/>
    <x v="0"/>
    <n v="2913"/>
    <x v="1"/>
    <n v="635000"/>
    <x v="0"/>
    <x v="0"/>
    <n v="635000"/>
  </r>
  <r>
    <d v="2015-02-16T00:00:00"/>
    <x v="8"/>
    <x v="0"/>
    <n v="2914"/>
    <x v="1"/>
    <n v="670000"/>
    <x v="0"/>
    <x v="0"/>
    <n v="670000"/>
  </r>
  <r>
    <d v="2015-02-16T00:00:00"/>
    <x v="8"/>
    <x v="0"/>
    <n v="2913"/>
    <x v="1"/>
    <n v="732000"/>
    <x v="0"/>
    <x v="3"/>
    <n v="732000"/>
  </r>
  <r>
    <d v="2015-02-16T00:00:00"/>
    <x v="8"/>
    <x v="0"/>
    <n v="2602"/>
    <x v="0"/>
    <n v="808100"/>
    <x v="0"/>
    <x v="0"/>
    <n v="808100"/>
  </r>
  <r>
    <d v="2015-02-16T00:00:00"/>
    <x v="8"/>
    <x v="0"/>
    <n v="2602"/>
    <x v="0"/>
    <n v="920000"/>
    <x v="0"/>
    <x v="0"/>
    <n v="920000"/>
  </r>
  <r>
    <d v="2015-02-16T00:00:00"/>
    <x v="8"/>
    <x v="0"/>
    <n v="2600"/>
    <x v="0"/>
    <n v="950000"/>
    <x v="0"/>
    <x v="0"/>
    <n v="950000"/>
  </r>
  <r>
    <d v="2015-02-16T00:00:00"/>
    <x v="8"/>
    <x v="0"/>
    <n v="2611"/>
    <x v="0"/>
    <n v="305000"/>
    <x v="1"/>
    <x v="1"/>
    <n v="305000"/>
  </r>
  <r>
    <d v="2015-02-16T00:00:00"/>
    <x v="8"/>
    <x v="0"/>
    <n v="2602"/>
    <x v="0"/>
    <n v="312000"/>
    <x v="1"/>
    <x v="4"/>
    <n v="312000"/>
  </r>
  <r>
    <d v="2015-02-16T00:00:00"/>
    <x v="8"/>
    <x v="0"/>
    <n v="2617"/>
    <x v="0"/>
    <n v="357000"/>
    <x v="1"/>
    <x v="2"/>
    <n v="357000"/>
  </r>
  <r>
    <d v="2015-02-16T00:00:00"/>
    <x v="8"/>
    <x v="0"/>
    <n v="2601"/>
    <x v="0"/>
    <n v="549000"/>
    <x v="1"/>
    <x v="4"/>
    <n v="549000"/>
  </r>
  <r>
    <d v="2015-02-17T00:00:00"/>
    <x v="8"/>
    <x v="0"/>
    <n v="2914"/>
    <x v="1"/>
    <n v="350000"/>
    <x v="0"/>
    <x v="0"/>
    <n v="350000"/>
  </r>
  <r>
    <d v="2015-02-17T00:00:00"/>
    <x v="8"/>
    <x v="0"/>
    <n v="2914"/>
    <x v="1"/>
    <n v="525000"/>
    <x v="0"/>
    <x v="1"/>
    <n v="525000"/>
  </r>
  <r>
    <d v="2015-02-17T00:00:00"/>
    <x v="8"/>
    <x v="0"/>
    <n v="2611"/>
    <x v="0"/>
    <n v="528000"/>
    <x v="0"/>
    <x v="1"/>
    <n v="528000"/>
  </r>
  <r>
    <d v="2015-02-17T00:00:00"/>
    <x v="8"/>
    <x v="0"/>
    <n v="2607"/>
    <x v="0"/>
    <n v="540000"/>
    <x v="0"/>
    <x v="1"/>
    <n v="540000"/>
  </r>
  <r>
    <d v="2015-02-17T00:00:00"/>
    <x v="8"/>
    <x v="0"/>
    <n v="2906"/>
    <x v="1"/>
    <n v="595000"/>
    <x v="0"/>
    <x v="0"/>
    <n v="595000"/>
  </r>
  <r>
    <d v="2015-02-17T00:00:00"/>
    <x v="8"/>
    <x v="0"/>
    <n v="2913"/>
    <x v="1"/>
    <n v="615000"/>
    <x v="0"/>
    <x v="0"/>
    <n v="615000"/>
  </r>
  <r>
    <d v="2015-02-17T00:00:00"/>
    <x v="8"/>
    <x v="0"/>
    <n v="2602"/>
    <x v="0"/>
    <n v="670000"/>
    <x v="0"/>
    <x v="0"/>
    <n v="670000"/>
  </r>
  <r>
    <d v="2015-02-17T00:00:00"/>
    <x v="8"/>
    <x v="0"/>
    <n v="2605"/>
    <x v="0"/>
    <n v="555000"/>
    <x v="1"/>
    <x v="1"/>
    <n v="555000"/>
  </r>
  <r>
    <d v="2015-02-18T00:00:00"/>
    <x v="8"/>
    <x v="0"/>
    <n v="2905"/>
    <x v="1"/>
    <n v="440000"/>
    <x v="0"/>
    <x v="1"/>
    <n v="440000"/>
  </r>
  <r>
    <d v="2015-02-18T00:00:00"/>
    <x v="8"/>
    <x v="0"/>
    <n v="2911"/>
    <x v="1"/>
    <n v="490000"/>
    <x v="0"/>
    <x v="1"/>
    <n v="490000"/>
  </r>
  <r>
    <d v="2015-02-18T00:00:00"/>
    <x v="8"/>
    <x v="0"/>
    <n v="2617"/>
    <x v="0"/>
    <n v="555000"/>
    <x v="0"/>
    <x v="1"/>
    <n v="555000"/>
  </r>
  <r>
    <d v="2015-02-18T00:00:00"/>
    <x v="8"/>
    <x v="0"/>
    <n v="2617"/>
    <x v="0"/>
    <n v="575000"/>
    <x v="0"/>
    <x v="1"/>
    <n v="575000"/>
  </r>
  <r>
    <d v="2015-02-18T00:00:00"/>
    <x v="8"/>
    <x v="0"/>
    <n v="2913"/>
    <x v="1"/>
    <n v="589000"/>
    <x v="0"/>
    <x v="1"/>
    <n v="589000"/>
  </r>
  <r>
    <d v="2015-02-18T00:00:00"/>
    <x v="8"/>
    <x v="0"/>
    <n v="2905"/>
    <x v="1"/>
    <n v="646000"/>
    <x v="0"/>
    <x v="0"/>
    <n v="646000"/>
  </r>
  <r>
    <d v="2015-02-18T00:00:00"/>
    <x v="8"/>
    <x v="0"/>
    <n v="2614"/>
    <x v="0"/>
    <n v="650000"/>
    <x v="0"/>
    <x v="1"/>
    <n v="650000"/>
  </r>
  <r>
    <d v="2015-02-18T00:00:00"/>
    <x v="8"/>
    <x v="0"/>
    <n v="2614"/>
    <x v="0"/>
    <n v="706000"/>
    <x v="0"/>
    <x v="1"/>
    <n v="706000"/>
  </r>
  <r>
    <d v="2015-02-18T00:00:00"/>
    <x v="8"/>
    <x v="0"/>
    <n v="2605"/>
    <x v="0"/>
    <n v="740000"/>
    <x v="0"/>
    <x v="0"/>
    <n v="740000"/>
  </r>
  <r>
    <d v="2015-02-18T00:00:00"/>
    <x v="8"/>
    <x v="0"/>
    <n v="2605"/>
    <x v="0"/>
    <n v="1132000"/>
    <x v="0"/>
    <x v="3"/>
    <n v="1132000"/>
  </r>
  <r>
    <d v="2015-02-18T00:00:00"/>
    <x v="8"/>
    <x v="0"/>
    <n v="2606"/>
    <x v="0"/>
    <n v="267000"/>
    <x v="1"/>
    <x v="2"/>
    <n v="267000"/>
  </r>
  <r>
    <d v="2015-02-18T00:00:00"/>
    <x v="8"/>
    <x v="0"/>
    <n v="2607"/>
    <x v="0"/>
    <n v="310000"/>
    <x v="1"/>
    <x v="2"/>
    <n v="310000"/>
  </r>
  <r>
    <d v="2015-02-18T00:00:00"/>
    <x v="8"/>
    <x v="0"/>
    <n v="2602"/>
    <x v="0"/>
    <n v="398000"/>
    <x v="1"/>
    <x v="1"/>
    <n v="398000"/>
  </r>
  <r>
    <d v="2015-02-18T00:00:00"/>
    <x v="8"/>
    <x v="0"/>
    <n v="2612"/>
    <x v="0"/>
    <n v="479000"/>
    <x v="1"/>
    <x v="2"/>
    <n v="479000"/>
  </r>
  <r>
    <d v="2015-02-18T00:00:00"/>
    <x v="8"/>
    <x v="0"/>
    <n v="2605"/>
    <x v="0"/>
    <n v="545000"/>
    <x v="1"/>
    <x v="1"/>
    <n v="545000"/>
  </r>
  <r>
    <d v="2015-02-18T00:00:00"/>
    <x v="8"/>
    <x v="0"/>
    <n v="2600"/>
    <x v="0"/>
    <n v="585000"/>
    <x v="1"/>
    <x v="2"/>
    <n v="585000"/>
  </r>
  <r>
    <d v="2015-02-19T00:00:00"/>
    <x v="8"/>
    <x v="0"/>
    <n v="2902"/>
    <x v="1"/>
    <n v="402500"/>
    <x v="0"/>
    <x v="1"/>
    <n v="402500"/>
  </r>
  <r>
    <d v="2015-02-19T00:00:00"/>
    <x v="8"/>
    <x v="0"/>
    <n v="2905"/>
    <x v="1"/>
    <n v="425000"/>
    <x v="0"/>
    <x v="1"/>
    <n v="425000"/>
  </r>
  <r>
    <d v="2015-02-19T00:00:00"/>
    <x v="8"/>
    <x v="0"/>
    <n v="2615"/>
    <x v="0"/>
    <n v="537000"/>
    <x v="0"/>
    <x v="0"/>
    <n v="537000"/>
  </r>
  <r>
    <d v="2015-02-19T00:00:00"/>
    <x v="8"/>
    <x v="0"/>
    <n v="2615"/>
    <x v="0"/>
    <n v="555000"/>
    <x v="0"/>
    <x v="0"/>
    <n v="555000"/>
  </r>
  <r>
    <d v="2015-02-19T00:00:00"/>
    <x v="8"/>
    <x v="0"/>
    <n v="2602"/>
    <x v="0"/>
    <n v="630000"/>
    <x v="0"/>
    <x v="1"/>
    <n v="630000"/>
  </r>
  <r>
    <d v="2015-02-19T00:00:00"/>
    <x v="8"/>
    <x v="0"/>
    <n v="2914"/>
    <x v="1"/>
    <n v="679950"/>
    <x v="0"/>
    <x v="0"/>
    <n v="679950"/>
  </r>
  <r>
    <d v="2015-02-19T00:00:00"/>
    <x v="8"/>
    <x v="0"/>
    <n v="2604"/>
    <x v="0"/>
    <n v="970000"/>
    <x v="0"/>
    <x v="2"/>
    <n v="970000"/>
  </r>
  <r>
    <d v="2015-02-19T00:00:00"/>
    <x v="8"/>
    <x v="0"/>
    <n v="2617"/>
    <x v="0"/>
    <n v="255000"/>
    <x v="1"/>
    <x v="4"/>
    <n v="255000"/>
  </r>
  <r>
    <d v="2015-02-19T00:00:00"/>
    <x v="8"/>
    <x v="0"/>
    <n v="2602"/>
    <x v="0"/>
    <n v="336000"/>
    <x v="1"/>
    <x v="2"/>
    <n v="336000"/>
  </r>
  <r>
    <d v="2015-02-19T00:00:00"/>
    <x v="8"/>
    <x v="0"/>
    <n v="2602"/>
    <x v="0"/>
    <n v="342000"/>
    <x v="1"/>
    <x v="2"/>
    <n v="342000"/>
  </r>
  <r>
    <d v="2015-02-19T00:00:00"/>
    <x v="8"/>
    <x v="0"/>
    <n v="2604"/>
    <x v="0"/>
    <n v="605000"/>
    <x v="1"/>
    <x v="1"/>
    <n v="605000"/>
  </r>
  <r>
    <d v="2015-02-19T00:00:00"/>
    <x v="8"/>
    <x v="0"/>
    <n v="2600"/>
    <x v="0"/>
    <n v="685000"/>
    <x v="1"/>
    <x v="2"/>
    <n v="685000"/>
  </r>
  <r>
    <d v="2015-02-20T00:00:00"/>
    <x v="8"/>
    <x v="0"/>
    <n v="2617"/>
    <x v="0"/>
    <n v="387500"/>
    <x v="0"/>
    <x v="2"/>
    <n v="387500"/>
  </r>
  <r>
    <d v="2015-02-20T00:00:00"/>
    <x v="8"/>
    <x v="0"/>
    <n v="2904"/>
    <x v="1"/>
    <n v="425000"/>
    <x v="0"/>
    <x v="1"/>
    <n v="425000"/>
  </r>
  <r>
    <d v="2015-02-20T00:00:00"/>
    <x v="8"/>
    <x v="0"/>
    <n v="2903"/>
    <x v="1"/>
    <n v="480000"/>
    <x v="0"/>
    <x v="1"/>
    <n v="480000"/>
  </r>
  <r>
    <d v="2015-02-20T00:00:00"/>
    <x v="8"/>
    <x v="0"/>
    <n v="2913"/>
    <x v="1"/>
    <n v="520000"/>
    <x v="0"/>
    <x v="1"/>
    <n v="520000"/>
  </r>
  <r>
    <d v="2015-02-20T00:00:00"/>
    <x v="8"/>
    <x v="0"/>
    <n v="2912"/>
    <x v="1"/>
    <n v="665500"/>
    <x v="0"/>
    <x v="0"/>
    <n v="665500"/>
  </r>
  <r>
    <d v="2015-02-20T00:00:00"/>
    <x v="8"/>
    <x v="0"/>
    <n v="2603"/>
    <x v="0"/>
    <n v="1050000"/>
    <x v="0"/>
    <x v="1"/>
    <n v="1050000"/>
  </r>
  <r>
    <d v="2015-02-20T00:00:00"/>
    <x v="8"/>
    <x v="0"/>
    <n v="2602"/>
    <x v="0"/>
    <n v="213000"/>
    <x v="1"/>
    <x v="4"/>
    <n v="213000"/>
  </r>
  <r>
    <d v="2015-02-20T00:00:00"/>
    <x v="8"/>
    <x v="0"/>
    <n v="2612"/>
    <x v="0"/>
    <n v="640000"/>
    <x v="1"/>
    <x v="2"/>
    <n v="640000"/>
  </r>
  <r>
    <d v="2015-02-20T00:00:00"/>
    <x v="8"/>
    <x v="0"/>
    <n v="2600"/>
    <x v="0"/>
    <n v="725000"/>
    <x v="1"/>
    <x v="2"/>
    <n v="725000"/>
  </r>
  <r>
    <d v="2015-02-21T00:00:00"/>
    <x v="8"/>
    <x v="0"/>
    <n v="2615"/>
    <x v="0"/>
    <n v="441000"/>
    <x v="0"/>
    <x v="1"/>
    <n v="441000"/>
  </r>
  <r>
    <d v="2015-02-21T00:00:00"/>
    <x v="8"/>
    <x v="0"/>
    <n v="2614"/>
    <x v="0"/>
    <n v="475000"/>
    <x v="0"/>
    <x v="1"/>
    <n v="475000"/>
  </r>
  <r>
    <d v="2015-02-21T00:00:00"/>
    <x v="8"/>
    <x v="0"/>
    <n v="2914"/>
    <x v="1"/>
    <n v="520000"/>
    <x v="0"/>
    <x v="0"/>
    <n v="520000"/>
  </r>
  <r>
    <d v="2015-02-21T00:00:00"/>
    <x v="8"/>
    <x v="0"/>
    <n v="2617"/>
    <x v="0"/>
    <n v="526000"/>
    <x v="0"/>
    <x v="1"/>
    <n v="526000"/>
  </r>
  <r>
    <d v="2015-02-21T00:00:00"/>
    <x v="8"/>
    <x v="0"/>
    <n v="2607"/>
    <x v="0"/>
    <n v="542500"/>
    <x v="0"/>
    <x v="1"/>
    <n v="542500"/>
  </r>
  <r>
    <d v="2015-02-21T00:00:00"/>
    <x v="8"/>
    <x v="0"/>
    <n v="2615"/>
    <x v="0"/>
    <n v="560000"/>
    <x v="0"/>
    <x v="0"/>
    <n v="560000"/>
  </r>
  <r>
    <d v="2015-02-21T00:00:00"/>
    <x v="8"/>
    <x v="0"/>
    <n v="2611"/>
    <x v="0"/>
    <n v="575000"/>
    <x v="0"/>
    <x v="0"/>
    <n v="575000"/>
  </r>
  <r>
    <d v="2015-02-21T00:00:00"/>
    <x v="8"/>
    <x v="0"/>
    <n v="2617"/>
    <x v="0"/>
    <n v="605000"/>
    <x v="0"/>
    <x v="0"/>
    <n v="605000"/>
  </r>
  <r>
    <d v="2015-02-21T00:00:00"/>
    <x v="8"/>
    <x v="0"/>
    <n v="2604"/>
    <x v="0"/>
    <n v="605000"/>
    <x v="0"/>
    <x v="1"/>
    <n v="605000"/>
  </r>
  <r>
    <d v="2015-02-21T00:00:00"/>
    <x v="8"/>
    <x v="0"/>
    <n v="2602"/>
    <x v="0"/>
    <n v="625000"/>
    <x v="0"/>
    <x v="0"/>
    <n v="625000"/>
  </r>
  <r>
    <d v="2015-02-21T00:00:00"/>
    <x v="8"/>
    <x v="0"/>
    <n v="2605"/>
    <x v="0"/>
    <n v="626000"/>
    <x v="0"/>
    <x v="0"/>
    <n v="626000"/>
  </r>
  <r>
    <d v="2015-02-21T00:00:00"/>
    <x v="8"/>
    <x v="0"/>
    <n v="2611"/>
    <x v="0"/>
    <n v="627000"/>
    <x v="0"/>
    <x v="0"/>
    <n v="627000"/>
  </r>
  <r>
    <d v="2015-02-21T00:00:00"/>
    <x v="8"/>
    <x v="0"/>
    <n v="2615"/>
    <x v="0"/>
    <n v="665000"/>
    <x v="0"/>
    <x v="0"/>
    <n v="665000"/>
  </r>
  <r>
    <d v="2015-02-21T00:00:00"/>
    <x v="8"/>
    <x v="0"/>
    <n v="2617"/>
    <x v="0"/>
    <n v="670000"/>
    <x v="0"/>
    <x v="0"/>
    <n v="670000"/>
  </r>
  <r>
    <d v="2015-02-21T00:00:00"/>
    <x v="8"/>
    <x v="0"/>
    <n v="2611"/>
    <x v="0"/>
    <n v="672000"/>
    <x v="0"/>
    <x v="0"/>
    <n v="672000"/>
  </r>
  <r>
    <d v="2015-02-21T00:00:00"/>
    <x v="8"/>
    <x v="0"/>
    <n v="2602"/>
    <x v="0"/>
    <n v="715000"/>
    <x v="0"/>
    <x v="1"/>
    <n v="715000"/>
  </r>
  <r>
    <d v="2015-02-21T00:00:00"/>
    <x v="8"/>
    <x v="0"/>
    <n v="2913"/>
    <x v="1"/>
    <n v="735000"/>
    <x v="0"/>
    <x v="0"/>
    <n v="735000"/>
  </r>
  <r>
    <d v="2015-02-21T00:00:00"/>
    <x v="8"/>
    <x v="0"/>
    <n v="2605"/>
    <x v="0"/>
    <n v="750000"/>
    <x v="0"/>
    <x v="0"/>
    <n v="750000"/>
  </r>
  <r>
    <d v="2015-02-21T00:00:00"/>
    <x v="8"/>
    <x v="0"/>
    <n v="2611"/>
    <x v="0"/>
    <n v="825000"/>
    <x v="0"/>
    <x v="3"/>
    <n v="825000"/>
  </r>
  <r>
    <d v="2015-02-21T00:00:00"/>
    <x v="8"/>
    <x v="0"/>
    <n v="2600"/>
    <x v="0"/>
    <n v="897000"/>
    <x v="0"/>
    <x v="0"/>
    <n v="897000"/>
  </r>
  <r>
    <d v="2015-02-21T00:00:00"/>
    <x v="8"/>
    <x v="0"/>
    <n v="2612"/>
    <x v="0"/>
    <n v="925000"/>
    <x v="0"/>
    <x v="3"/>
    <n v="925000"/>
  </r>
  <r>
    <d v="2015-02-21T00:00:00"/>
    <x v="8"/>
    <x v="0"/>
    <n v="2612"/>
    <x v="0"/>
    <n v="970000"/>
    <x v="0"/>
    <x v="2"/>
    <n v="970000"/>
  </r>
  <r>
    <d v="2015-02-21T00:00:00"/>
    <x v="8"/>
    <x v="0"/>
    <n v="2603"/>
    <x v="0"/>
    <n v="1195000"/>
    <x v="0"/>
    <x v="0"/>
    <n v="1195000"/>
  </r>
  <r>
    <d v="2015-02-21T00:00:00"/>
    <x v="8"/>
    <x v="0"/>
    <n v="2603"/>
    <x v="0"/>
    <n v="1210000"/>
    <x v="0"/>
    <x v="0"/>
    <n v="1210000"/>
  </r>
  <r>
    <d v="2015-02-21T00:00:00"/>
    <x v="8"/>
    <x v="0"/>
    <n v="2605"/>
    <x v="0"/>
    <n v="1285000"/>
    <x v="0"/>
    <x v="3"/>
    <n v="1285000"/>
  </r>
  <r>
    <d v="2015-02-21T00:00:00"/>
    <x v="8"/>
    <x v="0"/>
    <n v="2606"/>
    <x v="0"/>
    <n v="360000"/>
    <x v="1"/>
    <x v="2"/>
    <n v="360000"/>
  </r>
  <r>
    <d v="2015-02-21T00:00:00"/>
    <x v="8"/>
    <x v="0"/>
    <n v="2604"/>
    <x v="0"/>
    <n v="1350000"/>
    <x v="1"/>
    <x v="1"/>
    <n v="1350000"/>
  </r>
  <r>
    <d v="2015-02-23T00:00:00"/>
    <x v="8"/>
    <x v="0"/>
    <n v="2906"/>
    <x v="1"/>
    <n v="405000"/>
    <x v="0"/>
    <x v="1"/>
    <n v="405000"/>
  </r>
  <r>
    <d v="2015-02-23T00:00:00"/>
    <x v="8"/>
    <x v="0"/>
    <n v="2905"/>
    <x v="1"/>
    <n v="430000"/>
    <x v="0"/>
    <x v="1"/>
    <n v="430000"/>
  </r>
  <r>
    <d v="2015-02-23T00:00:00"/>
    <x v="8"/>
    <x v="0"/>
    <n v="2615"/>
    <x v="0"/>
    <n v="439500"/>
    <x v="0"/>
    <x v="1"/>
    <n v="439500"/>
  </r>
  <r>
    <d v="2015-02-23T00:00:00"/>
    <x v="8"/>
    <x v="0"/>
    <n v="2620"/>
    <x v="0"/>
    <n v="443000"/>
    <x v="0"/>
    <x v="1"/>
    <n v="443000"/>
  </r>
  <r>
    <d v="2015-02-23T00:00:00"/>
    <x v="8"/>
    <x v="0"/>
    <n v="2906"/>
    <x v="1"/>
    <n v="450000"/>
    <x v="0"/>
    <x v="0"/>
    <n v="450000"/>
  </r>
  <r>
    <d v="2015-02-23T00:00:00"/>
    <x v="8"/>
    <x v="0"/>
    <n v="2617"/>
    <x v="0"/>
    <n v="455000"/>
    <x v="0"/>
    <x v="1"/>
    <n v="455000"/>
  </r>
  <r>
    <d v="2015-02-23T00:00:00"/>
    <x v="8"/>
    <x v="0"/>
    <n v="2903"/>
    <x v="1"/>
    <n v="615000"/>
    <x v="0"/>
    <x v="1"/>
    <n v="615000"/>
  </r>
  <r>
    <d v="2015-02-23T00:00:00"/>
    <x v="8"/>
    <x v="0"/>
    <n v="2602"/>
    <x v="0"/>
    <n v="970000"/>
    <x v="0"/>
    <x v="1"/>
    <n v="970000"/>
  </r>
  <r>
    <d v="2015-02-23T00:00:00"/>
    <x v="8"/>
    <x v="0"/>
    <n v="2606"/>
    <x v="0"/>
    <n v="307000"/>
    <x v="1"/>
    <x v="2"/>
    <n v="307000"/>
  </r>
  <r>
    <d v="2015-02-23T00:00:00"/>
    <x v="8"/>
    <x v="0"/>
    <n v="2912"/>
    <x v="1"/>
    <n v="355000"/>
    <x v="1"/>
    <x v="2"/>
    <n v="355000"/>
  </r>
  <r>
    <d v="2015-02-24T00:00:00"/>
    <x v="8"/>
    <x v="0"/>
    <n v="2615"/>
    <x v="0"/>
    <n v="407000"/>
    <x v="0"/>
    <x v="1"/>
    <n v="407000"/>
  </r>
  <r>
    <d v="2015-02-24T00:00:00"/>
    <x v="8"/>
    <x v="0"/>
    <n v="2902"/>
    <x v="1"/>
    <n v="410000"/>
    <x v="0"/>
    <x v="1"/>
    <n v="410000"/>
  </r>
  <r>
    <d v="2015-02-24T00:00:00"/>
    <x v="8"/>
    <x v="0"/>
    <n v="2615"/>
    <x v="0"/>
    <n v="450000"/>
    <x v="0"/>
    <x v="0"/>
    <n v="450000"/>
  </r>
  <r>
    <d v="2015-02-24T00:00:00"/>
    <x v="8"/>
    <x v="0"/>
    <n v="2913"/>
    <x v="1"/>
    <n v="525000"/>
    <x v="0"/>
    <x v="0"/>
    <n v="525000"/>
  </r>
  <r>
    <d v="2015-02-24T00:00:00"/>
    <x v="8"/>
    <x v="0"/>
    <n v="2903"/>
    <x v="1"/>
    <n v="549000"/>
    <x v="0"/>
    <x v="0"/>
    <n v="549000"/>
  </r>
  <r>
    <d v="2015-02-24T00:00:00"/>
    <x v="8"/>
    <x v="0"/>
    <n v="2602"/>
    <x v="0"/>
    <n v="610000"/>
    <x v="0"/>
    <x v="1"/>
    <n v="610000"/>
  </r>
  <r>
    <d v="2015-02-24T00:00:00"/>
    <x v="8"/>
    <x v="0"/>
    <n v="2906"/>
    <x v="1"/>
    <n v="795000"/>
    <x v="0"/>
    <x v="0"/>
    <n v="795000"/>
  </r>
  <r>
    <d v="2015-02-24T00:00:00"/>
    <x v="8"/>
    <x v="0"/>
    <n v="2615"/>
    <x v="0"/>
    <n v="315000"/>
    <x v="1"/>
    <x v="2"/>
    <n v="315000"/>
  </r>
  <r>
    <d v="2015-02-24T00:00:00"/>
    <x v="8"/>
    <x v="0"/>
    <n v="2601"/>
    <x v="0"/>
    <n v="370000"/>
    <x v="1"/>
    <x v="2"/>
    <n v="370000"/>
  </r>
  <r>
    <d v="2015-02-24T00:00:00"/>
    <x v="8"/>
    <x v="0"/>
    <n v="2612"/>
    <x v="0"/>
    <n v="620000"/>
    <x v="1"/>
    <x v="2"/>
    <n v="620000"/>
  </r>
  <r>
    <d v="2015-02-25T00:00:00"/>
    <x v="8"/>
    <x v="0"/>
    <n v="2913"/>
    <x v="1"/>
    <n v="377500"/>
    <x v="0"/>
    <x v="1"/>
    <n v="377500"/>
  </r>
  <r>
    <d v="2015-02-25T00:00:00"/>
    <x v="8"/>
    <x v="0"/>
    <n v="2902"/>
    <x v="1"/>
    <n v="390000"/>
    <x v="0"/>
    <x v="1"/>
    <n v="390000"/>
  </r>
  <r>
    <d v="2015-02-25T00:00:00"/>
    <x v="8"/>
    <x v="0"/>
    <n v="2904"/>
    <x v="1"/>
    <n v="495000"/>
    <x v="0"/>
    <x v="1"/>
    <n v="495000"/>
  </r>
  <r>
    <d v="2015-02-25T00:00:00"/>
    <x v="8"/>
    <x v="0"/>
    <n v="2611"/>
    <x v="0"/>
    <n v="601000"/>
    <x v="0"/>
    <x v="0"/>
    <n v="601000"/>
  </r>
  <r>
    <d v="2015-02-25T00:00:00"/>
    <x v="8"/>
    <x v="0"/>
    <n v="2913"/>
    <x v="1"/>
    <n v="660000"/>
    <x v="0"/>
    <x v="0"/>
    <n v="660000"/>
  </r>
  <r>
    <d v="2015-02-25T00:00:00"/>
    <x v="8"/>
    <x v="0"/>
    <n v="2913"/>
    <x v="1"/>
    <n v="900000"/>
    <x v="0"/>
    <x v="3"/>
    <n v="900000"/>
  </r>
  <r>
    <d v="2015-02-25T00:00:00"/>
    <x v="8"/>
    <x v="0"/>
    <n v="2912"/>
    <x v="1"/>
    <n v="365000"/>
    <x v="1"/>
    <x v="2"/>
    <n v="365000"/>
  </r>
  <r>
    <d v="2015-02-25T00:00:00"/>
    <x v="8"/>
    <x v="0"/>
    <n v="2604"/>
    <x v="0"/>
    <n v="586500"/>
    <x v="1"/>
    <x v="2"/>
    <n v="586500"/>
  </r>
  <r>
    <d v="2015-02-25T00:00:00"/>
    <x v="8"/>
    <x v="0"/>
    <n v="2601"/>
    <x v="0"/>
    <n v="630000"/>
    <x v="1"/>
    <x v="2"/>
    <n v="630000"/>
  </r>
  <r>
    <d v="2015-02-26T00:00:00"/>
    <x v="8"/>
    <x v="0"/>
    <n v="2914"/>
    <x v="1"/>
    <n v="360000"/>
    <x v="0"/>
    <x v="3"/>
    <n v="360000"/>
  </r>
  <r>
    <d v="2015-02-26T00:00:00"/>
    <x v="8"/>
    <x v="0"/>
    <n v="2906"/>
    <x v="1"/>
    <n v="370000"/>
    <x v="0"/>
    <x v="1"/>
    <n v="370000"/>
  </r>
  <r>
    <d v="2015-02-26T00:00:00"/>
    <x v="8"/>
    <x v="0"/>
    <n v="2906"/>
    <x v="1"/>
    <n v="384000"/>
    <x v="0"/>
    <x v="1"/>
    <n v="384000"/>
  </r>
  <r>
    <d v="2015-02-26T00:00:00"/>
    <x v="8"/>
    <x v="0"/>
    <n v="2615"/>
    <x v="0"/>
    <n v="455000"/>
    <x v="0"/>
    <x v="1"/>
    <n v="455000"/>
  </r>
  <r>
    <d v="2015-02-26T00:00:00"/>
    <x v="8"/>
    <x v="0"/>
    <n v="2902"/>
    <x v="1"/>
    <n v="495000"/>
    <x v="0"/>
    <x v="1"/>
    <n v="495000"/>
  </r>
  <r>
    <d v="2015-02-26T00:00:00"/>
    <x v="8"/>
    <x v="0"/>
    <n v="2604"/>
    <x v="0"/>
    <n v="545000"/>
    <x v="0"/>
    <x v="1"/>
    <n v="545000"/>
  </r>
  <r>
    <d v="2015-02-26T00:00:00"/>
    <x v="8"/>
    <x v="0"/>
    <n v="2912"/>
    <x v="1"/>
    <n v="550000"/>
    <x v="0"/>
    <x v="0"/>
    <n v="550000"/>
  </r>
  <r>
    <d v="2015-02-26T00:00:00"/>
    <x v="8"/>
    <x v="0"/>
    <n v="2913"/>
    <x v="1"/>
    <n v="580000"/>
    <x v="0"/>
    <x v="0"/>
    <n v="580000"/>
  </r>
  <r>
    <d v="2015-02-26T00:00:00"/>
    <x v="8"/>
    <x v="0"/>
    <n v="2904"/>
    <x v="1"/>
    <n v="602500"/>
    <x v="0"/>
    <x v="0"/>
    <n v="602500"/>
  </r>
  <r>
    <d v="2015-02-26T00:00:00"/>
    <x v="8"/>
    <x v="0"/>
    <n v="2605"/>
    <x v="0"/>
    <n v="620000"/>
    <x v="0"/>
    <x v="0"/>
    <n v="620000"/>
  </r>
  <r>
    <d v="2015-02-26T00:00:00"/>
    <x v="8"/>
    <x v="0"/>
    <n v="2615"/>
    <x v="0"/>
    <n v="627000"/>
    <x v="0"/>
    <x v="0"/>
    <n v="627000"/>
  </r>
  <r>
    <d v="2015-02-26T00:00:00"/>
    <x v="8"/>
    <x v="0"/>
    <n v="2617"/>
    <x v="0"/>
    <n v="650000"/>
    <x v="0"/>
    <x v="0"/>
    <n v="650000"/>
  </r>
  <r>
    <d v="2015-02-26T00:00:00"/>
    <x v="8"/>
    <x v="0"/>
    <n v="2903"/>
    <x v="1"/>
    <n v="678000"/>
    <x v="0"/>
    <x v="3"/>
    <n v="678000"/>
  </r>
  <r>
    <d v="2015-02-26T00:00:00"/>
    <x v="8"/>
    <x v="0"/>
    <n v="2905"/>
    <x v="1"/>
    <n v="740000"/>
    <x v="0"/>
    <x v="0"/>
    <n v="740000"/>
  </r>
  <r>
    <d v="2015-02-26T00:00:00"/>
    <x v="8"/>
    <x v="0"/>
    <n v="2614"/>
    <x v="0"/>
    <n v="830000"/>
    <x v="0"/>
    <x v="0"/>
    <n v="830000"/>
  </r>
  <r>
    <d v="2015-02-26T00:00:00"/>
    <x v="8"/>
    <x v="0"/>
    <n v="2606"/>
    <x v="0"/>
    <n v="265000"/>
    <x v="1"/>
    <x v="2"/>
    <n v="265000"/>
  </r>
  <r>
    <d v="2015-02-26T00:00:00"/>
    <x v="8"/>
    <x v="0"/>
    <n v="2912"/>
    <x v="1"/>
    <n v="309000"/>
    <x v="1"/>
    <x v="2"/>
    <n v="309000"/>
  </r>
  <r>
    <d v="2015-02-26T00:00:00"/>
    <x v="8"/>
    <x v="0"/>
    <n v="2900"/>
    <x v="0"/>
    <n v="370000"/>
    <x v="1"/>
    <x v="2"/>
    <n v="370000"/>
  </r>
  <r>
    <d v="2015-02-26T00:00:00"/>
    <x v="8"/>
    <x v="0"/>
    <n v="2603"/>
    <x v="0"/>
    <n v="425000"/>
    <x v="1"/>
    <x v="2"/>
    <n v="425000"/>
  </r>
  <r>
    <d v="2015-02-27T00:00:00"/>
    <x v="8"/>
    <x v="0"/>
    <n v="2905"/>
    <x v="1"/>
    <n v="291000"/>
    <x v="0"/>
    <x v="1"/>
    <n v="291000"/>
  </r>
  <r>
    <d v="2015-02-27T00:00:00"/>
    <x v="8"/>
    <x v="0"/>
    <n v="2913"/>
    <x v="1"/>
    <n v="350000"/>
    <x v="0"/>
    <x v="1"/>
    <n v="350000"/>
  </r>
  <r>
    <d v="2015-02-27T00:00:00"/>
    <x v="8"/>
    <x v="0"/>
    <n v="2906"/>
    <x v="1"/>
    <n v="357500"/>
    <x v="0"/>
    <x v="1"/>
    <n v="357500"/>
  </r>
  <r>
    <d v="2015-02-27T00:00:00"/>
    <x v="8"/>
    <x v="0"/>
    <n v="2615"/>
    <x v="0"/>
    <n v="368500"/>
    <x v="0"/>
    <x v="1"/>
    <n v="368500"/>
  </r>
  <r>
    <d v="2015-02-27T00:00:00"/>
    <x v="8"/>
    <x v="0"/>
    <n v="2902"/>
    <x v="1"/>
    <n v="395000"/>
    <x v="0"/>
    <x v="1"/>
    <n v="395000"/>
  </r>
  <r>
    <d v="2015-02-27T00:00:00"/>
    <x v="8"/>
    <x v="0"/>
    <n v="2615"/>
    <x v="0"/>
    <n v="412500"/>
    <x v="0"/>
    <x v="1"/>
    <n v="412500"/>
  </r>
  <r>
    <d v="2015-02-27T00:00:00"/>
    <x v="8"/>
    <x v="0"/>
    <n v="2611"/>
    <x v="0"/>
    <n v="512500"/>
    <x v="0"/>
    <x v="0"/>
    <n v="512500"/>
  </r>
  <r>
    <d v="2015-02-27T00:00:00"/>
    <x v="8"/>
    <x v="0"/>
    <n v="2904"/>
    <x v="1"/>
    <n v="530000"/>
    <x v="0"/>
    <x v="0"/>
    <n v="530000"/>
  </r>
  <r>
    <d v="2015-02-27T00:00:00"/>
    <x v="8"/>
    <x v="0"/>
    <n v="2905"/>
    <x v="1"/>
    <n v="532500"/>
    <x v="0"/>
    <x v="0"/>
    <n v="532500"/>
  </r>
  <r>
    <d v="2015-02-27T00:00:00"/>
    <x v="8"/>
    <x v="0"/>
    <n v="2902"/>
    <x v="1"/>
    <n v="535000"/>
    <x v="0"/>
    <x v="0"/>
    <n v="535000"/>
  </r>
  <r>
    <d v="2015-02-27T00:00:00"/>
    <x v="8"/>
    <x v="0"/>
    <n v="2611"/>
    <x v="0"/>
    <n v="540000"/>
    <x v="0"/>
    <x v="1"/>
    <n v="540000"/>
  </r>
  <r>
    <d v="2015-02-27T00:00:00"/>
    <x v="8"/>
    <x v="0"/>
    <n v="2615"/>
    <x v="0"/>
    <n v="540200"/>
    <x v="0"/>
    <x v="0"/>
    <n v="540200"/>
  </r>
  <r>
    <d v="2015-02-27T00:00:00"/>
    <x v="8"/>
    <x v="0"/>
    <n v="2617"/>
    <x v="0"/>
    <n v="541500"/>
    <x v="0"/>
    <x v="1"/>
    <n v="541500"/>
  </r>
  <r>
    <d v="2015-02-27T00:00:00"/>
    <x v="8"/>
    <x v="0"/>
    <n v="2602"/>
    <x v="0"/>
    <n v="565000"/>
    <x v="0"/>
    <x v="1"/>
    <n v="565000"/>
  </r>
  <r>
    <d v="2015-02-27T00:00:00"/>
    <x v="8"/>
    <x v="0"/>
    <n v="2903"/>
    <x v="1"/>
    <n v="575000"/>
    <x v="0"/>
    <x v="3"/>
    <n v="575000"/>
  </r>
  <r>
    <d v="2015-02-27T00:00:00"/>
    <x v="8"/>
    <x v="0"/>
    <n v="2913"/>
    <x v="1"/>
    <n v="635000"/>
    <x v="0"/>
    <x v="0"/>
    <n v="635000"/>
  </r>
  <r>
    <d v="2015-02-27T00:00:00"/>
    <x v="8"/>
    <x v="0"/>
    <n v="2902"/>
    <x v="1"/>
    <n v="640000"/>
    <x v="0"/>
    <x v="3"/>
    <n v="640000"/>
  </r>
  <r>
    <d v="2015-02-27T00:00:00"/>
    <x v="8"/>
    <x v="0"/>
    <n v="2913"/>
    <x v="1"/>
    <n v="765000"/>
    <x v="0"/>
    <x v="0"/>
    <n v="765000"/>
  </r>
  <r>
    <d v="2015-02-27T00:00:00"/>
    <x v="8"/>
    <x v="0"/>
    <n v="2602"/>
    <x v="0"/>
    <n v="881000"/>
    <x v="0"/>
    <x v="1"/>
    <n v="881000"/>
  </r>
  <r>
    <d v="2015-02-27T00:00:00"/>
    <x v="8"/>
    <x v="0"/>
    <n v="2600"/>
    <x v="0"/>
    <n v="1550000"/>
    <x v="0"/>
    <x v="3"/>
    <n v="1550000"/>
  </r>
  <r>
    <d v="2015-02-27T00:00:00"/>
    <x v="8"/>
    <x v="0"/>
    <n v="2617"/>
    <x v="0"/>
    <n v="202000"/>
    <x v="1"/>
    <x v="4"/>
    <n v="202000"/>
  </r>
  <r>
    <d v="2015-02-27T00:00:00"/>
    <x v="8"/>
    <x v="0"/>
    <n v="2602"/>
    <x v="0"/>
    <n v="356500"/>
    <x v="1"/>
    <x v="4"/>
    <n v="356500"/>
  </r>
  <r>
    <d v="2015-02-27T00:00:00"/>
    <x v="8"/>
    <x v="0"/>
    <n v="2603"/>
    <x v="0"/>
    <n v="600000"/>
    <x v="1"/>
    <x v="2"/>
    <n v="600000"/>
  </r>
  <r>
    <d v="2015-02-28T00:00:00"/>
    <x v="8"/>
    <x v="0"/>
    <n v="2903"/>
    <x v="1"/>
    <n v="408000"/>
    <x v="0"/>
    <x v="0"/>
    <n v="408000"/>
  </r>
  <r>
    <d v="2015-02-28T00:00:00"/>
    <x v="8"/>
    <x v="0"/>
    <n v="2614"/>
    <x v="0"/>
    <n v="425000"/>
    <x v="0"/>
    <x v="1"/>
    <n v="425000"/>
  </r>
  <r>
    <d v="2015-02-28T00:00:00"/>
    <x v="8"/>
    <x v="0"/>
    <n v="2615"/>
    <x v="0"/>
    <n v="441000"/>
    <x v="0"/>
    <x v="1"/>
    <n v="441000"/>
  </r>
  <r>
    <d v="2015-02-28T00:00:00"/>
    <x v="8"/>
    <x v="0"/>
    <n v="2617"/>
    <x v="0"/>
    <n v="490000"/>
    <x v="0"/>
    <x v="1"/>
    <n v="490000"/>
  </r>
  <r>
    <d v="2015-02-28T00:00:00"/>
    <x v="8"/>
    <x v="0"/>
    <n v="2611"/>
    <x v="0"/>
    <n v="499000"/>
    <x v="0"/>
    <x v="1"/>
    <n v="499000"/>
  </r>
  <r>
    <d v="2015-02-28T00:00:00"/>
    <x v="8"/>
    <x v="0"/>
    <n v="2913"/>
    <x v="1"/>
    <n v="507500"/>
    <x v="0"/>
    <x v="0"/>
    <n v="507500"/>
  </r>
  <r>
    <d v="2015-02-28T00:00:00"/>
    <x v="8"/>
    <x v="0"/>
    <n v="2914"/>
    <x v="1"/>
    <n v="530000"/>
    <x v="0"/>
    <x v="1"/>
    <n v="530000"/>
  </r>
  <r>
    <d v="2015-02-28T00:00:00"/>
    <x v="8"/>
    <x v="0"/>
    <n v="2611"/>
    <x v="0"/>
    <n v="575000"/>
    <x v="0"/>
    <x v="3"/>
    <n v="575000"/>
  </r>
  <r>
    <d v="2015-02-28T00:00:00"/>
    <x v="8"/>
    <x v="0"/>
    <n v="2606"/>
    <x v="0"/>
    <n v="590000"/>
    <x v="0"/>
    <x v="1"/>
    <n v="590000"/>
  </r>
  <r>
    <d v="2015-02-28T00:00:00"/>
    <x v="8"/>
    <x v="0"/>
    <n v="2607"/>
    <x v="0"/>
    <n v="595000"/>
    <x v="0"/>
    <x v="1"/>
    <n v="595000"/>
  </r>
  <r>
    <d v="2015-02-28T00:00:00"/>
    <x v="8"/>
    <x v="0"/>
    <n v="2602"/>
    <x v="0"/>
    <n v="620000"/>
    <x v="0"/>
    <x v="1"/>
    <n v="620000"/>
  </r>
  <r>
    <d v="2015-02-28T00:00:00"/>
    <x v="8"/>
    <x v="0"/>
    <n v="2611"/>
    <x v="0"/>
    <n v="625000"/>
    <x v="0"/>
    <x v="0"/>
    <n v="625000"/>
  </r>
  <r>
    <d v="2015-02-28T00:00:00"/>
    <x v="8"/>
    <x v="0"/>
    <n v="2602"/>
    <x v="0"/>
    <n v="650000"/>
    <x v="0"/>
    <x v="1"/>
    <n v="650000"/>
  </r>
  <r>
    <d v="2015-02-28T00:00:00"/>
    <x v="8"/>
    <x v="0"/>
    <n v="2611"/>
    <x v="0"/>
    <n v="677000"/>
    <x v="0"/>
    <x v="1"/>
    <n v="677000"/>
  </r>
  <r>
    <d v="2015-02-28T00:00:00"/>
    <x v="8"/>
    <x v="0"/>
    <n v="2611"/>
    <x v="0"/>
    <n v="730000"/>
    <x v="0"/>
    <x v="0"/>
    <n v="730000"/>
  </r>
  <r>
    <d v="2015-02-28T00:00:00"/>
    <x v="8"/>
    <x v="0"/>
    <n v="2603"/>
    <x v="0"/>
    <n v="750000"/>
    <x v="0"/>
    <x v="1"/>
    <n v="750000"/>
  </r>
  <r>
    <d v="2015-02-28T00:00:00"/>
    <x v="8"/>
    <x v="0"/>
    <n v="2605"/>
    <x v="0"/>
    <n v="756000"/>
    <x v="0"/>
    <x v="1"/>
    <n v="756000"/>
  </r>
  <r>
    <d v="2015-02-28T00:00:00"/>
    <x v="8"/>
    <x v="0"/>
    <n v="2903"/>
    <x v="1"/>
    <n v="780000"/>
    <x v="0"/>
    <x v="0"/>
    <n v="780000"/>
  </r>
  <r>
    <d v="2015-02-28T00:00:00"/>
    <x v="8"/>
    <x v="0"/>
    <n v="2602"/>
    <x v="0"/>
    <n v="808000"/>
    <x v="0"/>
    <x v="1"/>
    <n v="808000"/>
  </r>
  <r>
    <d v="2015-02-28T00:00:00"/>
    <x v="8"/>
    <x v="0"/>
    <n v="2600"/>
    <x v="0"/>
    <n v="810000"/>
    <x v="0"/>
    <x v="1"/>
    <n v="810000"/>
  </r>
  <r>
    <d v="2015-02-28T00:00:00"/>
    <x v="8"/>
    <x v="0"/>
    <n v="2604"/>
    <x v="0"/>
    <n v="880000"/>
    <x v="0"/>
    <x v="1"/>
    <n v="880000"/>
  </r>
  <r>
    <d v="2015-02-28T00:00:00"/>
    <x v="8"/>
    <x v="0"/>
    <n v="2603"/>
    <x v="0"/>
    <n v="930000"/>
    <x v="0"/>
    <x v="1"/>
    <n v="930000"/>
  </r>
  <r>
    <d v="2015-02-28T00:00:00"/>
    <x v="8"/>
    <x v="0"/>
    <n v="2603"/>
    <x v="0"/>
    <n v="1130000"/>
    <x v="0"/>
    <x v="0"/>
    <n v="1130000"/>
  </r>
  <r>
    <d v="2015-02-28T00:00:00"/>
    <x v="8"/>
    <x v="0"/>
    <n v="2607"/>
    <x v="0"/>
    <n v="1210000"/>
    <x v="0"/>
    <x v="0"/>
    <n v="1210000"/>
  </r>
  <r>
    <d v="2015-02-28T00:00:00"/>
    <x v="8"/>
    <x v="0"/>
    <n v="2602"/>
    <x v="0"/>
    <n v="1250000"/>
    <x v="0"/>
    <x v="0"/>
    <n v="1250000"/>
  </r>
  <r>
    <d v="2015-02-28T00:00:00"/>
    <x v="8"/>
    <x v="0"/>
    <n v="2611"/>
    <x v="0"/>
    <n v="1560000"/>
    <x v="0"/>
    <x v="3"/>
    <n v="1560000"/>
  </r>
  <r>
    <d v="2015-02-28T00:00:00"/>
    <x v="8"/>
    <x v="0"/>
    <n v="2603"/>
    <x v="0"/>
    <n v="1700000"/>
    <x v="0"/>
    <x v="0"/>
    <n v="1700000"/>
  </r>
  <r>
    <d v="2015-03-01T00:00:00"/>
    <x v="8"/>
    <x v="0"/>
    <n v="2611"/>
    <x v="0"/>
    <n v="560000"/>
    <x v="0"/>
    <x v="1"/>
    <n v="560000"/>
  </r>
  <r>
    <d v="2015-03-02T00:00:00"/>
    <x v="8"/>
    <x v="0"/>
    <n v="2615"/>
    <x v="0"/>
    <n v="430000"/>
    <x v="0"/>
    <x v="1"/>
    <n v="430000"/>
  </r>
  <r>
    <d v="2015-03-02T00:00:00"/>
    <x v="8"/>
    <x v="0"/>
    <n v="2903"/>
    <x v="1"/>
    <n v="455000"/>
    <x v="0"/>
    <x v="0"/>
    <n v="455000"/>
  </r>
  <r>
    <d v="2015-03-02T00:00:00"/>
    <x v="8"/>
    <x v="0"/>
    <n v="2905"/>
    <x v="1"/>
    <n v="455000"/>
    <x v="0"/>
    <x v="1"/>
    <n v="455000"/>
  </r>
  <r>
    <d v="2015-03-02T00:00:00"/>
    <x v="8"/>
    <x v="0"/>
    <n v="2905"/>
    <x v="1"/>
    <n v="465000"/>
    <x v="0"/>
    <x v="1"/>
    <n v="465000"/>
  </r>
  <r>
    <d v="2015-03-02T00:00:00"/>
    <x v="8"/>
    <x v="0"/>
    <n v="2611"/>
    <x v="0"/>
    <n v="471500"/>
    <x v="0"/>
    <x v="1"/>
    <n v="471500"/>
  </r>
  <r>
    <d v="2015-03-02T00:00:00"/>
    <x v="8"/>
    <x v="0"/>
    <n v="2615"/>
    <x v="0"/>
    <n v="480000"/>
    <x v="0"/>
    <x v="0"/>
    <n v="480000"/>
  </r>
  <r>
    <d v="2015-03-02T00:00:00"/>
    <x v="8"/>
    <x v="0"/>
    <n v="2904"/>
    <x v="1"/>
    <n v="495000"/>
    <x v="0"/>
    <x v="0"/>
    <n v="495000"/>
  </r>
  <r>
    <d v="2015-03-02T00:00:00"/>
    <x v="8"/>
    <x v="0"/>
    <n v="2906"/>
    <x v="1"/>
    <n v="521000"/>
    <x v="0"/>
    <x v="1"/>
    <n v="521000"/>
  </r>
  <r>
    <d v="2015-03-02T00:00:00"/>
    <x v="8"/>
    <x v="0"/>
    <n v="2903"/>
    <x v="1"/>
    <n v="560000"/>
    <x v="0"/>
    <x v="0"/>
    <n v="560000"/>
  </r>
  <r>
    <d v="2015-03-02T00:00:00"/>
    <x v="8"/>
    <x v="0"/>
    <n v="2914"/>
    <x v="1"/>
    <n v="580626"/>
    <x v="0"/>
    <x v="0"/>
    <n v="580626"/>
  </r>
  <r>
    <d v="2015-03-02T00:00:00"/>
    <x v="8"/>
    <x v="0"/>
    <n v="2615"/>
    <x v="0"/>
    <n v="670000"/>
    <x v="0"/>
    <x v="0"/>
    <n v="670000"/>
  </r>
  <r>
    <d v="2015-03-03T00:00:00"/>
    <x v="8"/>
    <x v="0"/>
    <n v="2606"/>
    <x v="0"/>
    <n v="270000"/>
    <x v="0"/>
    <x v="4"/>
    <n v="270000"/>
  </r>
  <r>
    <d v="2015-03-03T00:00:00"/>
    <x v="8"/>
    <x v="0"/>
    <n v="2615"/>
    <x v="0"/>
    <n v="409000"/>
    <x v="0"/>
    <x v="1"/>
    <n v="409000"/>
  </r>
  <r>
    <d v="2015-03-03T00:00:00"/>
    <x v="8"/>
    <x v="0"/>
    <n v="2905"/>
    <x v="1"/>
    <n v="415000"/>
    <x v="0"/>
    <x v="1"/>
    <n v="415000"/>
  </r>
  <r>
    <d v="2015-03-03T00:00:00"/>
    <x v="8"/>
    <x v="0"/>
    <n v="2904"/>
    <x v="1"/>
    <n v="440000"/>
    <x v="0"/>
    <x v="1"/>
    <n v="440000"/>
  </r>
  <r>
    <d v="2015-03-03T00:00:00"/>
    <x v="8"/>
    <x v="0"/>
    <n v="2611"/>
    <x v="0"/>
    <n v="475000"/>
    <x v="0"/>
    <x v="1"/>
    <n v="475000"/>
  </r>
  <r>
    <d v="2015-03-03T00:00:00"/>
    <x v="8"/>
    <x v="0"/>
    <n v="2615"/>
    <x v="0"/>
    <n v="495000"/>
    <x v="0"/>
    <x v="0"/>
    <n v="495000"/>
  </r>
  <r>
    <d v="2015-03-03T00:00:00"/>
    <x v="8"/>
    <x v="0"/>
    <n v="2902"/>
    <x v="1"/>
    <n v="500000"/>
    <x v="0"/>
    <x v="1"/>
    <n v="500000"/>
  </r>
  <r>
    <d v="2015-03-03T00:00:00"/>
    <x v="8"/>
    <x v="0"/>
    <n v="2914"/>
    <x v="1"/>
    <n v="568000"/>
    <x v="0"/>
    <x v="0"/>
    <n v="568000"/>
  </r>
  <r>
    <d v="2015-03-03T00:00:00"/>
    <x v="8"/>
    <x v="0"/>
    <n v="2615"/>
    <x v="0"/>
    <n v="580000"/>
    <x v="0"/>
    <x v="0"/>
    <n v="580000"/>
  </r>
  <r>
    <d v="2015-03-03T00:00:00"/>
    <x v="8"/>
    <x v="0"/>
    <n v="2617"/>
    <x v="0"/>
    <n v="620000"/>
    <x v="0"/>
    <x v="1"/>
    <n v="620000"/>
  </r>
  <r>
    <d v="2015-03-03T00:00:00"/>
    <x v="8"/>
    <x v="0"/>
    <n v="2602"/>
    <x v="0"/>
    <n v="693000"/>
    <x v="0"/>
    <x v="0"/>
    <n v="693000"/>
  </r>
  <r>
    <d v="2015-03-03T00:00:00"/>
    <x v="8"/>
    <x v="0"/>
    <n v="2600"/>
    <x v="0"/>
    <n v="965000"/>
    <x v="0"/>
    <x v="1"/>
    <n v="965000"/>
  </r>
  <r>
    <d v="2015-03-03T00:00:00"/>
    <x v="8"/>
    <x v="0"/>
    <n v="2602"/>
    <x v="0"/>
    <n v="325000"/>
    <x v="1"/>
    <x v="2"/>
    <n v="325000"/>
  </r>
  <r>
    <d v="2015-03-03T00:00:00"/>
    <x v="8"/>
    <x v="0"/>
    <n v="2606"/>
    <x v="0"/>
    <n v="421250"/>
    <x v="1"/>
    <x v="1"/>
    <n v="421250"/>
  </r>
  <r>
    <d v="2015-03-04T00:00:00"/>
    <x v="8"/>
    <x v="0"/>
    <n v="2615"/>
    <x v="0"/>
    <n v="410000"/>
    <x v="0"/>
    <x v="1"/>
    <n v="410000"/>
  </r>
  <r>
    <d v="2015-03-04T00:00:00"/>
    <x v="8"/>
    <x v="0"/>
    <n v="2615"/>
    <x v="0"/>
    <n v="470000"/>
    <x v="0"/>
    <x v="1"/>
    <n v="470000"/>
  </r>
  <r>
    <d v="2015-03-04T00:00:00"/>
    <x v="8"/>
    <x v="0"/>
    <n v="2905"/>
    <x v="1"/>
    <n v="475000"/>
    <x v="0"/>
    <x v="1"/>
    <n v="475000"/>
  </r>
  <r>
    <d v="2015-03-04T00:00:00"/>
    <x v="8"/>
    <x v="0"/>
    <n v="2615"/>
    <x v="0"/>
    <n v="505000"/>
    <x v="0"/>
    <x v="0"/>
    <n v="505000"/>
  </r>
  <r>
    <d v="2015-03-04T00:00:00"/>
    <x v="8"/>
    <x v="0"/>
    <n v="2602"/>
    <x v="0"/>
    <n v="546000"/>
    <x v="0"/>
    <x v="1"/>
    <n v="546000"/>
  </r>
  <r>
    <d v="2015-03-04T00:00:00"/>
    <x v="8"/>
    <x v="0"/>
    <n v="2913"/>
    <x v="1"/>
    <n v="570000"/>
    <x v="0"/>
    <x v="0"/>
    <n v="570000"/>
  </r>
  <r>
    <d v="2015-03-04T00:00:00"/>
    <x v="8"/>
    <x v="0"/>
    <n v="2905"/>
    <x v="1"/>
    <n v="585000"/>
    <x v="0"/>
    <x v="0"/>
    <n v="585000"/>
  </r>
  <r>
    <d v="2015-03-04T00:00:00"/>
    <x v="8"/>
    <x v="0"/>
    <n v="2617"/>
    <x v="0"/>
    <n v="595000"/>
    <x v="0"/>
    <x v="0"/>
    <n v="595000"/>
  </r>
  <r>
    <d v="2015-03-04T00:00:00"/>
    <x v="8"/>
    <x v="0"/>
    <n v="2602"/>
    <x v="0"/>
    <n v="600000"/>
    <x v="0"/>
    <x v="1"/>
    <n v="600000"/>
  </r>
  <r>
    <d v="2015-03-04T00:00:00"/>
    <x v="8"/>
    <x v="0"/>
    <n v="2914"/>
    <x v="1"/>
    <n v="679000"/>
    <x v="0"/>
    <x v="0"/>
    <n v="679000"/>
  </r>
  <r>
    <d v="2015-03-04T00:00:00"/>
    <x v="8"/>
    <x v="0"/>
    <n v="2911"/>
    <x v="1"/>
    <n v="680000"/>
    <x v="0"/>
    <x v="0"/>
    <n v="680000"/>
  </r>
  <r>
    <d v="2015-03-04T00:00:00"/>
    <x v="8"/>
    <x v="0"/>
    <n v="2617"/>
    <x v="0"/>
    <n v="705000"/>
    <x v="0"/>
    <x v="0"/>
    <n v="705000"/>
  </r>
  <r>
    <d v="2015-03-04T00:00:00"/>
    <x v="8"/>
    <x v="0"/>
    <n v="2602"/>
    <x v="0"/>
    <n v="780000"/>
    <x v="0"/>
    <x v="2"/>
    <n v="780000"/>
  </r>
  <r>
    <d v="2015-03-04T00:00:00"/>
    <x v="8"/>
    <x v="0"/>
    <n v="2612"/>
    <x v="0"/>
    <n v="1800000"/>
    <x v="0"/>
    <x v="1"/>
    <n v="1800000"/>
  </r>
  <r>
    <d v="2015-03-04T00:00:00"/>
    <x v="8"/>
    <x v="0"/>
    <n v="2612"/>
    <x v="0"/>
    <n v="285500"/>
    <x v="1"/>
    <x v="4"/>
    <n v="285500"/>
  </r>
  <r>
    <d v="2015-03-04T00:00:00"/>
    <x v="8"/>
    <x v="0"/>
    <n v="2603"/>
    <x v="0"/>
    <n v="375500"/>
    <x v="1"/>
    <x v="4"/>
    <n v="375500"/>
  </r>
  <r>
    <d v="2015-03-04T00:00:00"/>
    <x v="8"/>
    <x v="0"/>
    <n v="2612"/>
    <x v="0"/>
    <n v="425000"/>
    <x v="1"/>
    <x v="2"/>
    <n v="425000"/>
  </r>
  <r>
    <d v="2015-03-04T00:00:00"/>
    <x v="8"/>
    <x v="0"/>
    <n v="2603"/>
    <x v="0"/>
    <n v="470000"/>
    <x v="1"/>
    <x v="2"/>
    <n v="470000"/>
  </r>
  <r>
    <d v="2015-03-05T00:00:00"/>
    <x v="8"/>
    <x v="0"/>
    <n v="2905"/>
    <x v="1"/>
    <n v="395000"/>
    <x v="0"/>
    <x v="1"/>
    <n v="395000"/>
  </r>
  <r>
    <d v="2015-03-05T00:00:00"/>
    <x v="8"/>
    <x v="0"/>
    <n v="2914"/>
    <x v="1"/>
    <n v="519000"/>
    <x v="0"/>
    <x v="1"/>
    <n v="519000"/>
  </r>
  <r>
    <d v="2015-03-05T00:00:00"/>
    <x v="8"/>
    <x v="0"/>
    <n v="2905"/>
    <x v="1"/>
    <n v="540000"/>
    <x v="0"/>
    <x v="0"/>
    <n v="540000"/>
  </r>
  <r>
    <d v="2015-03-05T00:00:00"/>
    <x v="8"/>
    <x v="0"/>
    <n v="2611"/>
    <x v="0"/>
    <n v="545000"/>
    <x v="0"/>
    <x v="1"/>
    <n v="545000"/>
  </r>
  <r>
    <d v="2015-03-05T00:00:00"/>
    <x v="8"/>
    <x v="0"/>
    <n v="2913"/>
    <x v="1"/>
    <n v="617892"/>
    <x v="0"/>
    <x v="0"/>
    <n v="617892"/>
  </r>
  <r>
    <d v="2015-03-05T00:00:00"/>
    <x v="8"/>
    <x v="0"/>
    <n v="2605"/>
    <x v="0"/>
    <n v="635000"/>
    <x v="0"/>
    <x v="0"/>
    <n v="635000"/>
  </r>
  <r>
    <d v="2015-03-05T00:00:00"/>
    <x v="8"/>
    <x v="0"/>
    <n v="2606"/>
    <x v="0"/>
    <n v="645000"/>
    <x v="0"/>
    <x v="1"/>
    <n v="645000"/>
  </r>
  <r>
    <d v="2015-03-05T00:00:00"/>
    <x v="8"/>
    <x v="0"/>
    <n v="2611"/>
    <x v="0"/>
    <n v="700000"/>
    <x v="0"/>
    <x v="1"/>
    <n v="700000"/>
  </r>
  <r>
    <d v="2015-03-05T00:00:00"/>
    <x v="8"/>
    <x v="0"/>
    <n v="2612"/>
    <x v="0"/>
    <n v="857500"/>
    <x v="0"/>
    <x v="1"/>
    <n v="857500"/>
  </r>
  <r>
    <d v="2015-03-05T00:00:00"/>
    <x v="8"/>
    <x v="0"/>
    <n v="2602"/>
    <x v="0"/>
    <n v="880000"/>
    <x v="0"/>
    <x v="0"/>
    <n v="880000"/>
  </r>
  <r>
    <d v="2015-03-05T00:00:00"/>
    <x v="8"/>
    <x v="0"/>
    <n v="2612"/>
    <x v="0"/>
    <n v="1105000"/>
    <x v="0"/>
    <x v="0"/>
    <n v="1105000"/>
  </r>
  <r>
    <d v="2015-03-05T00:00:00"/>
    <x v="8"/>
    <x v="0"/>
    <n v="2617"/>
    <x v="0"/>
    <n v="1260000"/>
    <x v="0"/>
    <x v="3"/>
    <n v="1260000"/>
  </r>
  <r>
    <d v="2015-03-05T00:00:00"/>
    <x v="8"/>
    <x v="0"/>
    <n v="2612"/>
    <x v="0"/>
    <n v="350000"/>
    <x v="1"/>
    <x v="4"/>
    <n v="350000"/>
  </r>
  <r>
    <d v="2015-03-05T00:00:00"/>
    <x v="8"/>
    <x v="0"/>
    <n v="2606"/>
    <x v="0"/>
    <n v="352500"/>
    <x v="1"/>
    <x v="2"/>
    <n v="352500"/>
  </r>
  <r>
    <d v="2015-03-05T00:00:00"/>
    <x v="8"/>
    <x v="0"/>
    <n v="2612"/>
    <x v="0"/>
    <n v="430000"/>
    <x v="1"/>
    <x v="2"/>
    <n v="430000"/>
  </r>
  <r>
    <d v="2015-03-05T00:00:00"/>
    <x v="8"/>
    <x v="0"/>
    <n v="2612"/>
    <x v="0"/>
    <n v="626500"/>
    <x v="1"/>
    <x v="2"/>
    <n v="626500"/>
  </r>
  <r>
    <d v="2015-03-05T00:00:00"/>
    <x v="8"/>
    <x v="0"/>
    <n v="2604"/>
    <x v="0"/>
    <n v="1350000"/>
    <x v="1"/>
    <x v="1"/>
    <n v="1350000"/>
  </r>
  <r>
    <d v="2015-03-06T00:00:00"/>
    <x v="8"/>
    <x v="0"/>
    <n v="2906"/>
    <x v="1"/>
    <n v="425000"/>
    <x v="0"/>
    <x v="1"/>
    <n v="425000"/>
  </r>
  <r>
    <d v="2015-03-06T00:00:00"/>
    <x v="8"/>
    <x v="0"/>
    <n v="2611"/>
    <x v="0"/>
    <n v="445000"/>
    <x v="0"/>
    <x v="1"/>
    <n v="445000"/>
  </r>
  <r>
    <d v="2015-03-06T00:00:00"/>
    <x v="8"/>
    <x v="0"/>
    <n v="2617"/>
    <x v="0"/>
    <n v="475000"/>
    <x v="0"/>
    <x v="0"/>
    <n v="475000"/>
  </r>
  <r>
    <d v="2015-03-06T00:00:00"/>
    <x v="8"/>
    <x v="0"/>
    <n v="2611"/>
    <x v="0"/>
    <n v="480000"/>
    <x v="0"/>
    <x v="1"/>
    <n v="480000"/>
  </r>
  <r>
    <d v="2015-03-06T00:00:00"/>
    <x v="8"/>
    <x v="0"/>
    <n v="2913"/>
    <x v="1"/>
    <n v="547000"/>
    <x v="0"/>
    <x v="0"/>
    <n v="547000"/>
  </r>
  <r>
    <d v="2015-03-06T00:00:00"/>
    <x v="8"/>
    <x v="0"/>
    <n v="2913"/>
    <x v="1"/>
    <n v="550000"/>
    <x v="0"/>
    <x v="0"/>
    <n v="550000"/>
  </r>
  <r>
    <d v="2015-03-06T00:00:00"/>
    <x v="8"/>
    <x v="0"/>
    <n v="2906"/>
    <x v="1"/>
    <n v="860000"/>
    <x v="0"/>
    <x v="0"/>
    <n v="860000"/>
  </r>
  <r>
    <d v="2015-03-06T00:00:00"/>
    <x v="8"/>
    <x v="0"/>
    <n v="2600"/>
    <x v="0"/>
    <n v="860000"/>
    <x v="0"/>
    <x v="1"/>
    <n v="860000"/>
  </r>
  <r>
    <d v="2015-03-06T00:00:00"/>
    <x v="8"/>
    <x v="0"/>
    <n v="2603"/>
    <x v="0"/>
    <n v="1150000"/>
    <x v="0"/>
    <x v="0"/>
    <n v="1150000"/>
  </r>
  <r>
    <d v="2015-03-06T00:00:00"/>
    <x v="8"/>
    <x v="0"/>
    <n v="2603"/>
    <x v="0"/>
    <n v="325000"/>
    <x v="1"/>
    <x v="4"/>
    <n v="325000"/>
  </r>
  <r>
    <d v="2015-03-06T00:00:00"/>
    <x v="8"/>
    <x v="0"/>
    <n v="2617"/>
    <x v="0"/>
    <n v="345000"/>
    <x v="1"/>
    <x v="1"/>
    <n v="345000"/>
  </r>
  <r>
    <d v="2015-03-07T00:00:00"/>
    <x v="8"/>
    <x v="0"/>
    <n v="2615"/>
    <x v="0"/>
    <n v="560000"/>
    <x v="0"/>
    <x v="1"/>
    <n v="560000"/>
  </r>
  <r>
    <d v="2015-03-07T00:00:00"/>
    <x v="8"/>
    <x v="0"/>
    <n v="2615"/>
    <x v="0"/>
    <n v="585000"/>
    <x v="0"/>
    <x v="3"/>
    <n v="585000"/>
  </r>
  <r>
    <d v="2015-03-07T00:00:00"/>
    <x v="8"/>
    <x v="0"/>
    <n v="2914"/>
    <x v="1"/>
    <n v="761000"/>
    <x v="0"/>
    <x v="0"/>
    <n v="761000"/>
  </r>
  <r>
    <d v="2015-03-07T00:00:00"/>
    <x v="8"/>
    <x v="0"/>
    <n v="2602"/>
    <x v="0"/>
    <n v="875000"/>
    <x v="0"/>
    <x v="1"/>
    <n v="875000"/>
  </r>
  <r>
    <d v="2015-03-07T00:00:00"/>
    <x v="8"/>
    <x v="0"/>
    <n v="2602"/>
    <x v="0"/>
    <n v="1185000"/>
    <x v="0"/>
    <x v="3"/>
    <n v="1185000"/>
  </r>
  <r>
    <d v="2015-03-07T00:00:00"/>
    <x v="8"/>
    <x v="0"/>
    <n v="2603"/>
    <x v="0"/>
    <n v="1220000"/>
    <x v="0"/>
    <x v="3"/>
    <n v="1220000"/>
  </r>
  <r>
    <d v="2015-03-07T00:00:00"/>
    <x v="8"/>
    <x v="0"/>
    <n v="2603"/>
    <x v="0"/>
    <n v="1450000"/>
    <x v="0"/>
    <x v="0"/>
    <n v="1450000"/>
  </r>
  <r>
    <d v="2015-03-07T00:00:00"/>
    <x v="8"/>
    <x v="0"/>
    <n v="2604"/>
    <x v="0"/>
    <n v="870000"/>
    <x v="1"/>
    <x v="1"/>
    <n v="870000"/>
  </r>
  <r>
    <d v="2015-03-09T00:00:00"/>
    <x v="8"/>
    <x v="0"/>
    <n v="2906"/>
    <x v="1"/>
    <n v="435000"/>
    <x v="0"/>
    <x v="1"/>
    <n v="435000"/>
  </r>
  <r>
    <d v="2015-03-10T00:00:00"/>
    <x v="8"/>
    <x v="0"/>
    <n v="2903"/>
    <x v="1"/>
    <n v="412000"/>
    <x v="0"/>
    <x v="2"/>
    <n v="412000"/>
  </r>
  <r>
    <d v="2015-03-10T00:00:00"/>
    <x v="8"/>
    <x v="0"/>
    <n v="2914"/>
    <x v="1"/>
    <n v="425000"/>
    <x v="0"/>
    <x v="2"/>
    <n v="425000"/>
  </r>
  <r>
    <d v="2015-03-10T00:00:00"/>
    <x v="8"/>
    <x v="0"/>
    <n v="2611"/>
    <x v="0"/>
    <n v="510000"/>
    <x v="0"/>
    <x v="1"/>
    <n v="510000"/>
  </r>
  <r>
    <d v="2015-03-10T00:00:00"/>
    <x v="8"/>
    <x v="0"/>
    <n v="2906"/>
    <x v="1"/>
    <n v="530000"/>
    <x v="0"/>
    <x v="0"/>
    <n v="530000"/>
  </r>
  <r>
    <d v="2015-03-10T00:00:00"/>
    <x v="8"/>
    <x v="0"/>
    <n v="2914"/>
    <x v="1"/>
    <n v="579950"/>
    <x v="0"/>
    <x v="0"/>
    <n v="579950"/>
  </r>
  <r>
    <d v="2015-03-10T00:00:00"/>
    <x v="8"/>
    <x v="0"/>
    <n v="2913"/>
    <x v="1"/>
    <n v="610000"/>
    <x v="0"/>
    <x v="0"/>
    <n v="610000"/>
  </r>
  <r>
    <d v="2015-03-10T00:00:00"/>
    <x v="8"/>
    <x v="0"/>
    <n v="2605"/>
    <x v="0"/>
    <n v="685000"/>
    <x v="0"/>
    <x v="1"/>
    <n v="685000"/>
  </r>
  <r>
    <d v="2015-03-10T00:00:00"/>
    <x v="8"/>
    <x v="0"/>
    <n v="2913"/>
    <x v="1"/>
    <n v="693000"/>
    <x v="0"/>
    <x v="0"/>
    <n v="693000"/>
  </r>
  <r>
    <d v="2015-03-10T00:00:00"/>
    <x v="8"/>
    <x v="0"/>
    <n v="2605"/>
    <x v="0"/>
    <n v="722500"/>
    <x v="0"/>
    <x v="1"/>
    <n v="722500"/>
  </r>
  <r>
    <d v="2015-03-10T00:00:00"/>
    <x v="8"/>
    <x v="0"/>
    <n v="2913"/>
    <x v="1"/>
    <n v="723500"/>
    <x v="0"/>
    <x v="0"/>
    <n v="723500"/>
  </r>
  <r>
    <d v="2015-03-10T00:00:00"/>
    <x v="8"/>
    <x v="0"/>
    <n v="2603"/>
    <x v="0"/>
    <n v="1210000"/>
    <x v="0"/>
    <x v="0"/>
    <n v="1210000"/>
  </r>
  <r>
    <d v="2015-03-10T00:00:00"/>
    <x v="8"/>
    <x v="0"/>
    <n v="2614"/>
    <x v="0"/>
    <n v="387000"/>
    <x v="1"/>
    <x v="2"/>
    <n v="387000"/>
  </r>
  <r>
    <d v="2015-03-10T00:00:00"/>
    <x v="8"/>
    <x v="0"/>
    <n v="2600"/>
    <x v="0"/>
    <n v="899900"/>
    <x v="1"/>
    <x v="1"/>
    <n v="899900"/>
  </r>
  <r>
    <d v="2015-03-11T00:00:00"/>
    <x v="8"/>
    <x v="0"/>
    <n v="2615"/>
    <x v="0"/>
    <n v="438000"/>
    <x v="0"/>
    <x v="1"/>
    <n v="438000"/>
  </r>
  <r>
    <d v="2015-03-11T00:00:00"/>
    <x v="8"/>
    <x v="0"/>
    <n v="2902"/>
    <x v="1"/>
    <n v="490000"/>
    <x v="0"/>
    <x v="1"/>
    <n v="490000"/>
  </r>
  <r>
    <d v="2015-03-11T00:00:00"/>
    <x v="8"/>
    <x v="0"/>
    <n v="2615"/>
    <x v="0"/>
    <n v="530000"/>
    <x v="0"/>
    <x v="0"/>
    <n v="530000"/>
  </r>
  <r>
    <d v="2015-03-11T00:00:00"/>
    <x v="8"/>
    <x v="0"/>
    <n v="2904"/>
    <x v="1"/>
    <n v="539000"/>
    <x v="0"/>
    <x v="0"/>
    <n v="539000"/>
  </r>
  <r>
    <d v="2015-03-11T00:00:00"/>
    <x v="8"/>
    <x v="0"/>
    <n v="2913"/>
    <x v="1"/>
    <n v="545000"/>
    <x v="0"/>
    <x v="1"/>
    <n v="545000"/>
  </r>
  <r>
    <d v="2015-03-11T00:00:00"/>
    <x v="8"/>
    <x v="0"/>
    <n v="2914"/>
    <x v="1"/>
    <n v="565000"/>
    <x v="0"/>
    <x v="0"/>
    <n v="565000"/>
  </r>
  <r>
    <d v="2015-03-11T00:00:00"/>
    <x v="8"/>
    <x v="0"/>
    <n v="2604"/>
    <x v="0"/>
    <n v="595000"/>
    <x v="0"/>
    <x v="1"/>
    <n v="595000"/>
  </r>
  <r>
    <d v="2015-03-11T00:00:00"/>
    <x v="8"/>
    <x v="0"/>
    <n v="2913"/>
    <x v="1"/>
    <n v="620000"/>
    <x v="0"/>
    <x v="0"/>
    <n v="620000"/>
  </r>
  <r>
    <d v="2015-03-11T00:00:00"/>
    <x v="8"/>
    <x v="0"/>
    <n v="2602"/>
    <x v="0"/>
    <n v="635000"/>
    <x v="0"/>
    <x v="0"/>
    <n v="635000"/>
  </r>
  <r>
    <d v="2015-03-11T00:00:00"/>
    <x v="8"/>
    <x v="0"/>
    <n v="2913"/>
    <x v="1"/>
    <n v="648000"/>
    <x v="0"/>
    <x v="0"/>
    <n v="648000"/>
  </r>
  <r>
    <d v="2015-03-11T00:00:00"/>
    <x v="8"/>
    <x v="0"/>
    <n v="2611"/>
    <x v="0"/>
    <n v="765000"/>
    <x v="0"/>
    <x v="0"/>
    <n v="765000"/>
  </r>
  <r>
    <d v="2015-03-11T00:00:00"/>
    <x v="8"/>
    <x v="0"/>
    <n v="2602"/>
    <x v="0"/>
    <n v="803000"/>
    <x v="0"/>
    <x v="1"/>
    <n v="803000"/>
  </r>
  <r>
    <d v="2015-03-11T00:00:00"/>
    <x v="8"/>
    <x v="0"/>
    <n v="2611"/>
    <x v="0"/>
    <n v="825000"/>
    <x v="0"/>
    <x v="3"/>
    <n v="825000"/>
  </r>
  <r>
    <d v="2015-03-11T00:00:00"/>
    <x v="8"/>
    <x v="0"/>
    <n v="2601"/>
    <x v="0"/>
    <n v="487500"/>
    <x v="1"/>
    <x v="2"/>
    <n v="487500"/>
  </r>
  <r>
    <d v="2015-03-11T00:00:00"/>
    <x v="8"/>
    <x v="0"/>
    <n v="2604"/>
    <x v="0"/>
    <n v="520000"/>
    <x v="1"/>
    <x v="1"/>
    <n v="520000"/>
  </r>
  <r>
    <d v="2015-03-12T00:00:00"/>
    <x v="8"/>
    <x v="0"/>
    <n v="2905"/>
    <x v="1"/>
    <n v="375000"/>
    <x v="0"/>
    <x v="1"/>
    <n v="375000"/>
  </r>
  <r>
    <d v="2015-03-12T00:00:00"/>
    <x v="8"/>
    <x v="0"/>
    <n v="2905"/>
    <x v="1"/>
    <n v="387500"/>
    <x v="0"/>
    <x v="1"/>
    <n v="387500"/>
  </r>
  <r>
    <d v="2015-03-12T00:00:00"/>
    <x v="8"/>
    <x v="0"/>
    <n v="2615"/>
    <x v="0"/>
    <n v="427500"/>
    <x v="0"/>
    <x v="1"/>
    <n v="427500"/>
  </r>
  <r>
    <d v="2015-03-12T00:00:00"/>
    <x v="8"/>
    <x v="0"/>
    <n v="2902"/>
    <x v="1"/>
    <n v="440000"/>
    <x v="0"/>
    <x v="1"/>
    <n v="440000"/>
  </r>
  <r>
    <d v="2015-03-12T00:00:00"/>
    <x v="8"/>
    <x v="0"/>
    <n v="2913"/>
    <x v="1"/>
    <n v="464000"/>
    <x v="0"/>
    <x v="0"/>
    <n v="464000"/>
  </r>
  <r>
    <d v="2015-03-12T00:00:00"/>
    <x v="8"/>
    <x v="0"/>
    <n v="2905"/>
    <x v="1"/>
    <n v="475000"/>
    <x v="0"/>
    <x v="0"/>
    <n v="475000"/>
  </r>
  <r>
    <d v="2015-03-12T00:00:00"/>
    <x v="8"/>
    <x v="0"/>
    <n v="2904"/>
    <x v="1"/>
    <n v="495000"/>
    <x v="0"/>
    <x v="0"/>
    <n v="495000"/>
  </r>
  <r>
    <d v="2015-03-12T00:00:00"/>
    <x v="8"/>
    <x v="0"/>
    <n v="2600"/>
    <x v="0"/>
    <n v="651000"/>
    <x v="0"/>
    <x v="1"/>
    <n v="651000"/>
  </r>
  <r>
    <d v="2015-03-12T00:00:00"/>
    <x v="8"/>
    <x v="0"/>
    <n v="2914"/>
    <x v="1"/>
    <n v="695000"/>
    <x v="0"/>
    <x v="0"/>
    <n v="695000"/>
  </r>
  <r>
    <d v="2015-03-12T00:00:00"/>
    <x v="8"/>
    <x v="0"/>
    <n v="2606"/>
    <x v="0"/>
    <n v="1900000"/>
    <x v="0"/>
    <x v="3"/>
    <n v="1900000"/>
  </r>
  <r>
    <d v="2015-03-12T00:00:00"/>
    <x v="8"/>
    <x v="0"/>
    <n v="2604"/>
    <x v="0"/>
    <n v="471000"/>
    <x v="1"/>
    <x v="2"/>
    <n v="471000"/>
  </r>
  <r>
    <d v="2015-03-13T00:00:00"/>
    <x v="8"/>
    <x v="0"/>
    <n v="2615"/>
    <x v="0"/>
    <n v="382000"/>
    <x v="0"/>
    <x v="1"/>
    <n v="382000"/>
  </r>
  <r>
    <d v="2015-03-13T00:00:00"/>
    <x v="8"/>
    <x v="0"/>
    <n v="2617"/>
    <x v="0"/>
    <n v="420000"/>
    <x v="0"/>
    <x v="1"/>
    <n v="420000"/>
  </r>
  <r>
    <d v="2015-03-13T00:00:00"/>
    <x v="8"/>
    <x v="0"/>
    <n v="2905"/>
    <x v="1"/>
    <n v="448000"/>
    <x v="0"/>
    <x v="1"/>
    <n v="448000"/>
  </r>
  <r>
    <d v="2015-03-13T00:00:00"/>
    <x v="8"/>
    <x v="0"/>
    <n v="2615"/>
    <x v="0"/>
    <n v="451000"/>
    <x v="0"/>
    <x v="1"/>
    <n v="451000"/>
  </r>
  <r>
    <d v="2015-03-13T00:00:00"/>
    <x v="8"/>
    <x v="0"/>
    <n v="2902"/>
    <x v="1"/>
    <n v="455000"/>
    <x v="0"/>
    <x v="1"/>
    <n v="455000"/>
  </r>
  <r>
    <d v="2015-03-13T00:00:00"/>
    <x v="8"/>
    <x v="0"/>
    <n v="2615"/>
    <x v="0"/>
    <n v="485000"/>
    <x v="0"/>
    <x v="1"/>
    <n v="485000"/>
  </r>
  <r>
    <d v="2015-03-13T00:00:00"/>
    <x v="8"/>
    <x v="0"/>
    <n v="2611"/>
    <x v="0"/>
    <n v="507000"/>
    <x v="0"/>
    <x v="1"/>
    <n v="507000"/>
  </r>
  <r>
    <d v="2015-03-13T00:00:00"/>
    <x v="8"/>
    <x v="0"/>
    <n v="2906"/>
    <x v="1"/>
    <n v="590000"/>
    <x v="0"/>
    <x v="0"/>
    <n v="590000"/>
  </r>
  <r>
    <d v="2015-03-13T00:00:00"/>
    <x v="8"/>
    <x v="0"/>
    <n v="2914"/>
    <x v="1"/>
    <n v="605000"/>
    <x v="0"/>
    <x v="0"/>
    <n v="605000"/>
  </r>
  <r>
    <d v="2015-03-13T00:00:00"/>
    <x v="8"/>
    <x v="0"/>
    <n v="2914"/>
    <x v="1"/>
    <n v="620000"/>
    <x v="0"/>
    <x v="3"/>
    <n v="620000"/>
  </r>
  <r>
    <d v="2015-03-13T00:00:00"/>
    <x v="8"/>
    <x v="0"/>
    <n v="2611"/>
    <x v="0"/>
    <n v="675000"/>
    <x v="0"/>
    <x v="0"/>
    <n v="675000"/>
  </r>
  <r>
    <d v="2015-03-13T00:00:00"/>
    <x v="8"/>
    <x v="0"/>
    <n v="2607"/>
    <x v="0"/>
    <n v="690000"/>
    <x v="0"/>
    <x v="0"/>
    <n v="690000"/>
  </r>
  <r>
    <d v="2015-03-13T00:00:00"/>
    <x v="8"/>
    <x v="0"/>
    <n v="2602"/>
    <x v="0"/>
    <n v="753000"/>
    <x v="0"/>
    <x v="1"/>
    <n v="753000"/>
  </r>
  <r>
    <d v="2015-03-13T00:00:00"/>
    <x v="8"/>
    <x v="0"/>
    <n v="2913"/>
    <x v="1"/>
    <n v="790000"/>
    <x v="0"/>
    <x v="3"/>
    <n v="790000"/>
  </r>
  <r>
    <d v="2015-03-13T00:00:00"/>
    <x v="8"/>
    <x v="0"/>
    <n v="2612"/>
    <x v="0"/>
    <n v="937000"/>
    <x v="0"/>
    <x v="0"/>
    <n v="937000"/>
  </r>
  <r>
    <d v="2015-03-13T00:00:00"/>
    <x v="8"/>
    <x v="0"/>
    <n v="2612"/>
    <x v="0"/>
    <n v="390000"/>
    <x v="1"/>
    <x v="2"/>
    <n v="390000"/>
  </r>
  <r>
    <d v="2015-03-14T00:00:00"/>
    <x v="8"/>
    <x v="0"/>
    <n v="2903"/>
    <x v="1"/>
    <n v="421000"/>
    <x v="0"/>
    <x v="1"/>
    <n v="421000"/>
  </r>
  <r>
    <d v="2015-03-14T00:00:00"/>
    <x v="8"/>
    <x v="0"/>
    <n v="2611"/>
    <x v="0"/>
    <n v="505000"/>
    <x v="0"/>
    <x v="1"/>
    <n v="505000"/>
  </r>
  <r>
    <d v="2015-03-14T00:00:00"/>
    <x v="8"/>
    <x v="0"/>
    <n v="2905"/>
    <x v="1"/>
    <n v="525000"/>
    <x v="0"/>
    <x v="3"/>
    <n v="525000"/>
  </r>
  <r>
    <d v="2015-03-14T00:00:00"/>
    <x v="8"/>
    <x v="0"/>
    <n v="2606"/>
    <x v="0"/>
    <n v="567000"/>
    <x v="0"/>
    <x v="1"/>
    <n v="567000"/>
  </r>
  <r>
    <d v="2015-03-14T00:00:00"/>
    <x v="8"/>
    <x v="0"/>
    <n v="2611"/>
    <x v="0"/>
    <n v="581000"/>
    <x v="0"/>
    <x v="0"/>
    <n v="581000"/>
  </r>
  <r>
    <d v="2015-03-14T00:00:00"/>
    <x v="8"/>
    <x v="0"/>
    <n v="2611"/>
    <x v="0"/>
    <n v="588000"/>
    <x v="0"/>
    <x v="0"/>
    <n v="588000"/>
  </r>
  <r>
    <d v="2015-03-14T00:00:00"/>
    <x v="8"/>
    <x v="0"/>
    <n v="2604"/>
    <x v="0"/>
    <n v="650000"/>
    <x v="0"/>
    <x v="1"/>
    <n v="650000"/>
  </r>
  <r>
    <d v="2015-03-14T00:00:00"/>
    <x v="8"/>
    <x v="0"/>
    <n v="2611"/>
    <x v="0"/>
    <n v="660000"/>
    <x v="0"/>
    <x v="3"/>
    <n v="660000"/>
  </r>
  <r>
    <d v="2015-03-14T00:00:00"/>
    <x v="8"/>
    <x v="0"/>
    <n v="2905"/>
    <x v="1"/>
    <n v="660000"/>
    <x v="0"/>
    <x v="3"/>
    <n v="660000"/>
  </r>
  <r>
    <d v="2015-03-14T00:00:00"/>
    <x v="8"/>
    <x v="0"/>
    <n v="2602"/>
    <x v="0"/>
    <n v="693000"/>
    <x v="0"/>
    <x v="1"/>
    <n v="693000"/>
  </r>
  <r>
    <d v="2015-03-14T00:00:00"/>
    <x v="8"/>
    <x v="0"/>
    <n v="2913"/>
    <x v="1"/>
    <n v="715000"/>
    <x v="0"/>
    <x v="0"/>
    <n v="715000"/>
  </r>
  <r>
    <d v="2015-03-14T00:00:00"/>
    <x v="8"/>
    <x v="0"/>
    <n v="2617"/>
    <x v="0"/>
    <n v="726000"/>
    <x v="0"/>
    <x v="0"/>
    <n v="726000"/>
  </r>
  <r>
    <d v="2015-03-14T00:00:00"/>
    <x v="8"/>
    <x v="0"/>
    <n v="2611"/>
    <x v="0"/>
    <n v="750000"/>
    <x v="0"/>
    <x v="0"/>
    <n v="750000"/>
  </r>
  <r>
    <d v="2015-03-14T00:00:00"/>
    <x v="8"/>
    <x v="0"/>
    <n v="2611"/>
    <x v="0"/>
    <n v="755000"/>
    <x v="0"/>
    <x v="0"/>
    <n v="755000"/>
  </r>
  <r>
    <d v="2015-03-14T00:00:00"/>
    <x v="8"/>
    <x v="0"/>
    <n v="2602"/>
    <x v="0"/>
    <n v="769000"/>
    <x v="0"/>
    <x v="0"/>
    <n v="769000"/>
  </r>
  <r>
    <d v="2015-03-14T00:00:00"/>
    <x v="8"/>
    <x v="0"/>
    <n v="2602"/>
    <x v="0"/>
    <n v="778000"/>
    <x v="0"/>
    <x v="1"/>
    <n v="778000"/>
  </r>
  <r>
    <d v="2015-03-14T00:00:00"/>
    <x v="8"/>
    <x v="0"/>
    <n v="2605"/>
    <x v="0"/>
    <n v="785000"/>
    <x v="0"/>
    <x v="1"/>
    <n v="785000"/>
  </r>
  <r>
    <d v="2015-03-14T00:00:00"/>
    <x v="8"/>
    <x v="0"/>
    <n v="2606"/>
    <x v="0"/>
    <n v="785000"/>
    <x v="0"/>
    <x v="0"/>
    <n v="785000"/>
  </r>
  <r>
    <d v="2015-03-14T00:00:00"/>
    <x v="8"/>
    <x v="0"/>
    <n v="2602"/>
    <x v="0"/>
    <n v="800000"/>
    <x v="0"/>
    <x v="1"/>
    <n v="800000"/>
  </r>
  <r>
    <d v="2015-03-14T00:00:00"/>
    <x v="8"/>
    <x v="0"/>
    <n v="2602"/>
    <x v="0"/>
    <n v="845000"/>
    <x v="0"/>
    <x v="1"/>
    <n v="845000"/>
  </r>
  <r>
    <d v="2015-03-14T00:00:00"/>
    <x v="8"/>
    <x v="0"/>
    <n v="2602"/>
    <x v="0"/>
    <n v="895000"/>
    <x v="0"/>
    <x v="0"/>
    <n v="895000"/>
  </r>
  <r>
    <d v="2015-03-14T00:00:00"/>
    <x v="8"/>
    <x v="0"/>
    <n v="2611"/>
    <x v="0"/>
    <n v="971000"/>
    <x v="0"/>
    <x v="0"/>
    <n v="971000"/>
  </r>
  <r>
    <d v="2015-03-14T00:00:00"/>
    <x v="8"/>
    <x v="0"/>
    <n v="2600"/>
    <x v="0"/>
    <n v="1070000"/>
    <x v="0"/>
    <x v="0"/>
    <n v="1070000"/>
  </r>
  <r>
    <d v="2015-03-14T00:00:00"/>
    <x v="8"/>
    <x v="0"/>
    <n v="2607"/>
    <x v="0"/>
    <n v="1110000"/>
    <x v="0"/>
    <x v="0"/>
    <n v="1110000"/>
  </r>
  <r>
    <d v="2015-03-14T00:00:00"/>
    <x v="8"/>
    <x v="0"/>
    <n v="2600"/>
    <x v="0"/>
    <n v="1710000"/>
    <x v="0"/>
    <x v="0"/>
    <n v="1710000"/>
  </r>
  <r>
    <d v="2015-03-14T00:00:00"/>
    <x v="8"/>
    <x v="0"/>
    <n v="2600"/>
    <x v="0"/>
    <n v="881000"/>
    <x v="1"/>
    <x v="1"/>
    <n v="881000"/>
  </r>
  <r>
    <d v="2015-03-15T00:00:00"/>
    <x v="8"/>
    <x v="0"/>
    <n v="2612"/>
    <x v="0"/>
    <n v="470000"/>
    <x v="1"/>
    <x v="4"/>
    <n v="470000"/>
  </r>
  <r>
    <d v="2015-03-16T00:00:00"/>
    <x v="8"/>
    <x v="0"/>
    <n v="2615"/>
    <x v="0"/>
    <n v="370000"/>
    <x v="0"/>
    <x v="1"/>
    <n v="370000"/>
  </r>
  <r>
    <d v="2015-03-16T00:00:00"/>
    <x v="8"/>
    <x v="0"/>
    <n v="2913"/>
    <x v="1"/>
    <n v="380000"/>
    <x v="0"/>
    <x v="1"/>
    <n v="380000"/>
  </r>
  <r>
    <d v="2015-03-16T00:00:00"/>
    <x v="8"/>
    <x v="0"/>
    <n v="2615"/>
    <x v="0"/>
    <n v="440000"/>
    <x v="0"/>
    <x v="1"/>
    <n v="440000"/>
  </r>
  <r>
    <d v="2015-03-16T00:00:00"/>
    <x v="8"/>
    <x v="0"/>
    <n v="2906"/>
    <x v="1"/>
    <n v="457500"/>
    <x v="0"/>
    <x v="0"/>
    <n v="457500"/>
  </r>
  <r>
    <d v="2015-03-16T00:00:00"/>
    <x v="8"/>
    <x v="0"/>
    <n v="2905"/>
    <x v="1"/>
    <n v="458000"/>
    <x v="0"/>
    <x v="1"/>
    <n v="458000"/>
  </r>
  <r>
    <d v="2015-03-16T00:00:00"/>
    <x v="8"/>
    <x v="0"/>
    <n v="2913"/>
    <x v="1"/>
    <n v="465500"/>
    <x v="0"/>
    <x v="1"/>
    <n v="465500"/>
  </r>
  <r>
    <d v="2015-03-16T00:00:00"/>
    <x v="8"/>
    <x v="0"/>
    <n v="2602"/>
    <x v="0"/>
    <n v="592000"/>
    <x v="0"/>
    <x v="1"/>
    <n v="592000"/>
  </r>
  <r>
    <d v="2015-03-16T00:00:00"/>
    <x v="8"/>
    <x v="0"/>
    <n v="2904"/>
    <x v="1"/>
    <n v="600000"/>
    <x v="0"/>
    <x v="0"/>
    <n v="600000"/>
  </r>
  <r>
    <d v="2015-03-16T00:00:00"/>
    <x v="8"/>
    <x v="0"/>
    <n v="2913"/>
    <x v="1"/>
    <n v="615000"/>
    <x v="0"/>
    <x v="3"/>
    <n v="615000"/>
  </r>
  <r>
    <d v="2015-03-16T00:00:00"/>
    <x v="8"/>
    <x v="0"/>
    <n v="2905"/>
    <x v="1"/>
    <n v="655000"/>
    <x v="0"/>
    <x v="0"/>
    <n v="655000"/>
  </r>
  <r>
    <d v="2015-03-16T00:00:00"/>
    <x v="8"/>
    <x v="0"/>
    <n v="2906"/>
    <x v="1"/>
    <n v="670000"/>
    <x v="0"/>
    <x v="0"/>
    <n v="670000"/>
  </r>
  <r>
    <d v="2015-03-16T00:00:00"/>
    <x v="8"/>
    <x v="0"/>
    <n v="2902"/>
    <x v="1"/>
    <n v="760000"/>
    <x v="0"/>
    <x v="0"/>
    <n v="760000"/>
  </r>
  <r>
    <d v="2015-03-16T00:00:00"/>
    <x v="8"/>
    <x v="0"/>
    <n v="2602"/>
    <x v="0"/>
    <n v="278000"/>
    <x v="1"/>
    <x v="4"/>
    <n v="278000"/>
  </r>
  <r>
    <d v="2015-03-16T00:00:00"/>
    <x v="8"/>
    <x v="0"/>
    <n v="2612"/>
    <x v="0"/>
    <n v="455000"/>
    <x v="1"/>
    <x v="2"/>
    <n v="455000"/>
  </r>
  <r>
    <d v="2015-03-17T00:00:00"/>
    <x v="8"/>
    <x v="0"/>
    <n v="2905"/>
    <x v="1"/>
    <n v="401000"/>
    <x v="0"/>
    <x v="1"/>
    <n v="401000"/>
  </r>
  <r>
    <d v="2015-03-17T00:00:00"/>
    <x v="8"/>
    <x v="0"/>
    <n v="2914"/>
    <x v="1"/>
    <n v="417500"/>
    <x v="0"/>
    <x v="0"/>
    <n v="417500"/>
  </r>
  <r>
    <d v="2015-03-17T00:00:00"/>
    <x v="8"/>
    <x v="0"/>
    <n v="2905"/>
    <x v="1"/>
    <n v="435000"/>
    <x v="0"/>
    <x v="1"/>
    <n v="435000"/>
  </r>
  <r>
    <d v="2015-03-17T00:00:00"/>
    <x v="8"/>
    <x v="0"/>
    <n v="2905"/>
    <x v="1"/>
    <n v="557000"/>
    <x v="0"/>
    <x v="0"/>
    <n v="557000"/>
  </r>
  <r>
    <d v="2015-03-17T00:00:00"/>
    <x v="8"/>
    <x v="0"/>
    <n v="2605"/>
    <x v="0"/>
    <n v="605000"/>
    <x v="0"/>
    <x v="1"/>
    <n v="605000"/>
  </r>
  <r>
    <d v="2015-03-17T00:00:00"/>
    <x v="8"/>
    <x v="0"/>
    <n v="2912"/>
    <x v="1"/>
    <n v="608000"/>
    <x v="0"/>
    <x v="0"/>
    <n v="608000"/>
  </r>
  <r>
    <d v="2015-03-17T00:00:00"/>
    <x v="8"/>
    <x v="0"/>
    <n v="2914"/>
    <x v="1"/>
    <n v="655000"/>
    <x v="0"/>
    <x v="0"/>
    <n v="655000"/>
  </r>
  <r>
    <d v="2015-03-17T00:00:00"/>
    <x v="8"/>
    <x v="0"/>
    <n v="2904"/>
    <x v="1"/>
    <n v="705000"/>
    <x v="0"/>
    <x v="3"/>
    <n v="705000"/>
  </r>
  <r>
    <d v="2015-03-17T00:00:00"/>
    <x v="8"/>
    <x v="0"/>
    <n v="2600"/>
    <x v="0"/>
    <n v="1475000"/>
    <x v="0"/>
    <x v="1"/>
    <n v="1475000"/>
  </r>
  <r>
    <d v="2015-03-17T00:00:00"/>
    <x v="8"/>
    <x v="0"/>
    <n v="2602"/>
    <x v="0"/>
    <n v="195000"/>
    <x v="1"/>
    <x v="4"/>
    <n v="195000"/>
  </r>
  <r>
    <d v="2015-03-17T00:00:00"/>
    <x v="8"/>
    <x v="0"/>
    <n v="2601"/>
    <x v="0"/>
    <n v="380000"/>
    <x v="1"/>
    <x v="2"/>
    <n v="380000"/>
  </r>
  <r>
    <d v="2015-03-17T00:00:00"/>
    <x v="8"/>
    <x v="0"/>
    <n v="2611"/>
    <x v="0"/>
    <n v="505000"/>
    <x v="1"/>
    <x v="1"/>
    <n v="505000"/>
  </r>
  <r>
    <d v="2015-03-17T00:00:00"/>
    <x v="8"/>
    <x v="0"/>
    <n v="2611"/>
    <x v="0"/>
    <n v="550000"/>
    <x v="1"/>
    <x v="1"/>
    <n v="550000"/>
  </r>
  <r>
    <d v="2015-03-18T00:00:00"/>
    <x v="8"/>
    <x v="0"/>
    <n v="2615"/>
    <x v="0"/>
    <n v="408000"/>
    <x v="0"/>
    <x v="1"/>
    <n v="408000"/>
  </r>
  <r>
    <d v="2015-03-18T00:00:00"/>
    <x v="8"/>
    <x v="0"/>
    <n v="2614"/>
    <x v="0"/>
    <n v="490000"/>
    <x v="0"/>
    <x v="1"/>
    <n v="490000"/>
  </r>
  <r>
    <d v="2015-03-18T00:00:00"/>
    <x v="8"/>
    <x v="0"/>
    <n v="2912"/>
    <x v="1"/>
    <n v="630000"/>
    <x v="0"/>
    <x v="0"/>
    <n v="630000"/>
  </r>
  <r>
    <d v="2015-03-18T00:00:00"/>
    <x v="8"/>
    <x v="0"/>
    <n v="2906"/>
    <x v="1"/>
    <n v="645000"/>
    <x v="0"/>
    <x v="0"/>
    <n v="645000"/>
  </r>
  <r>
    <d v="2015-03-18T00:00:00"/>
    <x v="8"/>
    <x v="0"/>
    <n v="2906"/>
    <x v="1"/>
    <n v="650000"/>
    <x v="0"/>
    <x v="0"/>
    <n v="650000"/>
  </r>
  <r>
    <d v="2015-03-18T00:00:00"/>
    <x v="8"/>
    <x v="0"/>
    <n v="2602"/>
    <x v="0"/>
    <n v="701000"/>
    <x v="0"/>
    <x v="1"/>
    <n v="701000"/>
  </r>
  <r>
    <d v="2015-03-18T00:00:00"/>
    <x v="8"/>
    <x v="0"/>
    <n v="2906"/>
    <x v="1"/>
    <n v="762000"/>
    <x v="0"/>
    <x v="3"/>
    <n v="762000"/>
  </r>
  <r>
    <d v="2015-03-18T00:00:00"/>
    <x v="8"/>
    <x v="0"/>
    <n v="2602"/>
    <x v="0"/>
    <n v="770000"/>
    <x v="0"/>
    <x v="1"/>
    <n v="770000"/>
  </r>
  <r>
    <d v="2015-03-18T00:00:00"/>
    <x v="8"/>
    <x v="0"/>
    <n v="2612"/>
    <x v="0"/>
    <n v="885000"/>
    <x v="0"/>
    <x v="0"/>
    <n v="885000"/>
  </r>
  <r>
    <d v="2015-03-18T00:00:00"/>
    <x v="8"/>
    <x v="0"/>
    <n v="2612"/>
    <x v="0"/>
    <n v="895250"/>
    <x v="0"/>
    <x v="0"/>
    <n v="895250"/>
  </r>
  <r>
    <d v="2015-03-18T00:00:00"/>
    <x v="8"/>
    <x v="0"/>
    <n v="2603"/>
    <x v="0"/>
    <n v="1056000"/>
    <x v="0"/>
    <x v="1"/>
    <n v="1056000"/>
  </r>
  <r>
    <d v="2015-03-18T00:00:00"/>
    <x v="8"/>
    <x v="0"/>
    <n v="2603"/>
    <x v="0"/>
    <n v="1065000"/>
    <x v="0"/>
    <x v="1"/>
    <n v="1065000"/>
  </r>
  <r>
    <d v="2015-03-18T00:00:00"/>
    <x v="8"/>
    <x v="0"/>
    <n v="2911"/>
    <x v="1"/>
    <n v="1145000"/>
    <x v="0"/>
    <x v="0"/>
    <n v="1145000"/>
  </r>
  <r>
    <d v="2015-03-19T00:00:00"/>
    <x v="8"/>
    <x v="0"/>
    <n v="2914"/>
    <x v="1"/>
    <n v="455000"/>
    <x v="0"/>
    <x v="1"/>
    <n v="455000"/>
  </r>
  <r>
    <d v="2015-03-19T00:00:00"/>
    <x v="8"/>
    <x v="0"/>
    <n v="2602"/>
    <x v="0"/>
    <n v="502000"/>
    <x v="0"/>
    <x v="1"/>
    <n v="502000"/>
  </r>
  <r>
    <d v="2015-03-19T00:00:00"/>
    <x v="8"/>
    <x v="0"/>
    <n v="2615"/>
    <x v="0"/>
    <n v="570000"/>
    <x v="0"/>
    <x v="0"/>
    <n v="570000"/>
  </r>
  <r>
    <d v="2015-03-19T00:00:00"/>
    <x v="8"/>
    <x v="0"/>
    <n v="2607"/>
    <x v="0"/>
    <n v="685000"/>
    <x v="0"/>
    <x v="0"/>
    <n v="685000"/>
  </r>
  <r>
    <d v="2015-03-19T00:00:00"/>
    <x v="8"/>
    <x v="0"/>
    <n v="2614"/>
    <x v="0"/>
    <n v="830000"/>
    <x v="0"/>
    <x v="0"/>
    <n v="830000"/>
  </r>
  <r>
    <d v="2015-03-19T00:00:00"/>
    <x v="8"/>
    <x v="0"/>
    <n v="2605"/>
    <x v="0"/>
    <n v="945000"/>
    <x v="0"/>
    <x v="1"/>
    <n v="945000"/>
  </r>
  <r>
    <d v="2015-03-19T00:00:00"/>
    <x v="8"/>
    <x v="0"/>
    <n v="2604"/>
    <x v="0"/>
    <n v="590000"/>
    <x v="1"/>
    <x v="2"/>
    <n v="590000"/>
  </r>
  <r>
    <d v="2015-03-20T00:00:00"/>
    <x v="8"/>
    <x v="0"/>
    <n v="2902"/>
    <x v="1"/>
    <n v="415000"/>
    <x v="0"/>
    <x v="1"/>
    <n v="415000"/>
  </r>
  <r>
    <d v="2015-03-20T00:00:00"/>
    <x v="8"/>
    <x v="0"/>
    <n v="2615"/>
    <x v="0"/>
    <n v="430000"/>
    <x v="0"/>
    <x v="1"/>
    <n v="430000"/>
  </r>
  <r>
    <d v="2015-03-20T00:00:00"/>
    <x v="8"/>
    <x v="0"/>
    <n v="2905"/>
    <x v="1"/>
    <n v="527500"/>
    <x v="0"/>
    <x v="1"/>
    <n v="527500"/>
  </r>
  <r>
    <d v="2015-03-20T00:00:00"/>
    <x v="8"/>
    <x v="0"/>
    <n v="2602"/>
    <x v="0"/>
    <n v="586000"/>
    <x v="0"/>
    <x v="1"/>
    <n v="586000"/>
  </r>
  <r>
    <d v="2015-03-20T00:00:00"/>
    <x v="8"/>
    <x v="0"/>
    <n v="2914"/>
    <x v="1"/>
    <n v="605000"/>
    <x v="0"/>
    <x v="0"/>
    <n v="605000"/>
  </r>
  <r>
    <d v="2015-03-20T00:00:00"/>
    <x v="8"/>
    <x v="0"/>
    <n v="2903"/>
    <x v="1"/>
    <n v="620000"/>
    <x v="0"/>
    <x v="0"/>
    <n v="620000"/>
  </r>
  <r>
    <d v="2015-03-20T00:00:00"/>
    <x v="8"/>
    <x v="0"/>
    <n v="2905"/>
    <x v="1"/>
    <n v="625000"/>
    <x v="0"/>
    <x v="0"/>
    <n v="625000"/>
  </r>
  <r>
    <d v="2015-03-20T00:00:00"/>
    <x v="8"/>
    <x v="0"/>
    <n v="2904"/>
    <x v="1"/>
    <n v="645500"/>
    <x v="0"/>
    <x v="0"/>
    <n v="645500"/>
  </r>
  <r>
    <d v="2015-03-20T00:00:00"/>
    <x v="8"/>
    <x v="0"/>
    <n v="2914"/>
    <x v="1"/>
    <n v="680000"/>
    <x v="0"/>
    <x v="0"/>
    <n v="680000"/>
  </r>
  <r>
    <d v="2015-03-20T00:00:00"/>
    <x v="8"/>
    <x v="0"/>
    <n v="2602"/>
    <x v="0"/>
    <n v="680000"/>
    <x v="0"/>
    <x v="1"/>
    <n v="680000"/>
  </r>
  <r>
    <d v="2015-03-20T00:00:00"/>
    <x v="8"/>
    <x v="0"/>
    <n v="2602"/>
    <x v="0"/>
    <n v="783000"/>
    <x v="0"/>
    <x v="3"/>
    <n v="783000"/>
  </r>
  <r>
    <d v="2015-03-20T00:00:00"/>
    <x v="8"/>
    <x v="0"/>
    <n v="2612"/>
    <x v="0"/>
    <n v="326000"/>
    <x v="1"/>
    <x v="4"/>
    <n v="326000"/>
  </r>
  <r>
    <d v="2015-03-20T00:00:00"/>
    <x v="8"/>
    <x v="0"/>
    <n v="2604"/>
    <x v="0"/>
    <n v="480000"/>
    <x v="1"/>
    <x v="4"/>
    <n v="480000"/>
  </r>
  <r>
    <d v="2015-03-20T00:00:00"/>
    <x v="8"/>
    <x v="0"/>
    <n v="2604"/>
    <x v="0"/>
    <n v="590000"/>
    <x v="1"/>
    <x v="2"/>
    <n v="590000"/>
  </r>
  <r>
    <d v="2015-03-20T00:00:00"/>
    <x v="8"/>
    <x v="0"/>
    <n v="2604"/>
    <x v="0"/>
    <n v="628000"/>
    <x v="1"/>
    <x v="2"/>
    <n v="628000"/>
  </r>
  <r>
    <d v="2015-03-21T00:00:00"/>
    <x v="8"/>
    <x v="0"/>
    <n v="2615"/>
    <x v="0"/>
    <n v="492500"/>
    <x v="0"/>
    <x v="0"/>
    <n v="492500"/>
  </r>
  <r>
    <d v="2015-03-21T00:00:00"/>
    <x v="8"/>
    <x v="0"/>
    <n v="2611"/>
    <x v="0"/>
    <n v="547500"/>
    <x v="0"/>
    <x v="1"/>
    <n v="547500"/>
  </r>
  <r>
    <d v="2015-03-21T00:00:00"/>
    <x v="8"/>
    <x v="0"/>
    <n v="2913"/>
    <x v="1"/>
    <n v="550000"/>
    <x v="0"/>
    <x v="0"/>
    <n v="550000"/>
  </r>
  <r>
    <d v="2015-03-21T00:00:00"/>
    <x v="8"/>
    <x v="0"/>
    <n v="2602"/>
    <x v="0"/>
    <n v="610000"/>
    <x v="0"/>
    <x v="1"/>
    <n v="610000"/>
  </r>
  <r>
    <d v="2015-03-21T00:00:00"/>
    <x v="8"/>
    <x v="0"/>
    <n v="2606"/>
    <x v="0"/>
    <n v="665000"/>
    <x v="0"/>
    <x v="0"/>
    <n v="665000"/>
  </r>
  <r>
    <d v="2015-03-21T00:00:00"/>
    <x v="8"/>
    <x v="0"/>
    <n v="2611"/>
    <x v="0"/>
    <n v="690000"/>
    <x v="0"/>
    <x v="0"/>
    <n v="690000"/>
  </r>
  <r>
    <d v="2015-03-21T00:00:00"/>
    <x v="8"/>
    <x v="0"/>
    <n v="2902"/>
    <x v="1"/>
    <n v="716000"/>
    <x v="0"/>
    <x v="1"/>
    <n v="716000"/>
  </r>
  <r>
    <d v="2015-03-21T00:00:00"/>
    <x v="8"/>
    <x v="0"/>
    <n v="2602"/>
    <x v="0"/>
    <n v="862000"/>
    <x v="0"/>
    <x v="0"/>
    <n v="862000"/>
  </r>
  <r>
    <d v="2015-03-21T00:00:00"/>
    <x v="8"/>
    <x v="0"/>
    <n v="2602"/>
    <x v="0"/>
    <n v="895000"/>
    <x v="0"/>
    <x v="1"/>
    <n v="895000"/>
  </r>
  <r>
    <d v="2015-03-21T00:00:00"/>
    <x v="8"/>
    <x v="0"/>
    <n v="2605"/>
    <x v="0"/>
    <n v="907000"/>
    <x v="0"/>
    <x v="0"/>
    <n v="907000"/>
  </r>
  <r>
    <d v="2015-03-21T00:00:00"/>
    <x v="8"/>
    <x v="0"/>
    <n v="2602"/>
    <x v="0"/>
    <n v="920000"/>
    <x v="0"/>
    <x v="1"/>
    <n v="920000"/>
  </r>
  <r>
    <d v="2015-03-21T00:00:00"/>
    <x v="8"/>
    <x v="0"/>
    <n v="2602"/>
    <x v="0"/>
    <n v="1100000"/>
    <x v="0"/>
    <x v="3"/>
    <n v="1100000"/>
  </r>
  <r>
    <d v="2015-03-21T00:00:00"/>
    <x v="8"/>
    <x v="0"/>
    <n v="2607"/>
    <x v="0"/>
    <n v="1360000"/>
    <x v="0"/>
    <x v="0"/>
    <n v="1360000"/>
  </r>
  <r>
    <d v="2015-03-23T00:00:00"/>
    <x v="8"/>
    <x v="0"/>
    <n v="2902"/>
    <x v="1"/>
    <n v="339000"/>
    <x v="0"/>
    <x v="2"/>
    <n v="339000"/>
  </r>
  <r>
    <d v="2015-03-23T00:00:00"/>
    <x v="8"/>
    <x v="0"/>
    <n v="2611"/>
    <x v="0"/>
    <n v="500000"/>
    <x v="0"/>
    <x v="1"/>
    <n v="500000"/>
  </r>
  <r>
    <d v="2015-03-23T00:00:00"/>
    <x v="8"/>
    <x v="0"/>
    <n v="2906"/>
    <x v="1"/>
    <n v="580000"/>
    <x v="0"/>
    <x v="0"/>
    <n v="580000"/>
  </r>
  <r>
    <d v="2015-03-23T00:00:00"/>
    <x v="8"/>
    <x v="0"/>
    <n v="2606"/>
    <x v="0"/>
    <n v="951000"/>
    <x v="0"/>
    <x v="0"/>
    <n v="951000"/>
  </r>
  <r>
    <d v="2015-03-23T00:00:00"/>
    <x v="8"/>
    <x v="0"/>
    <n v="2602"/>
    <x v="0"/>
    <n v="352500"/>
    <x v="1"/>
    <x v="4"/>
    <n v="352500"/>
  </r>
  <r>
    <d v="2015-03-23T00:00:00"/>
    <x v="8"/>
    <x v="0"/>
    <n v="2612"/>
    <x v="0"/>
    <n v="496000"/>
    <x v="1"/>
    <x v="1"/>
    <n v="496000"/>
  </r>
  <r>
    <d v="2015-03-24T00:00:00"/>
    <x v="8"/>
    <x v="0"/>
    <n v="2902"/>
    <x v="1"/>
    <n v="428000"/>
    <x v="0"/>
    <x v="0"/>
    <n v="428000"/>
  </r>
  <r>
    <d v="2015-03-24T00:00:00"/>
    <x v="8"/>
    <x v="0"/>
    <n v="2905"/>
    <x v="1"/>
    <n v="465000"/>
    <x v="0"/>
    <x v="0"/>
    <n v="465000"/>
  </r>
  <r>
    <d v="2015-03-24T00:00:00"/>
    <x v="8"/>
    <x v="0"/>
    <n v="2617"/>
    <x v="0"/>
    <n v="516000"/>
    <x v="0"/>
    <x v="1"/>
    <n v="516000"/>
  </r>
  <r>
    <d v="2015-03-24T00:00:00"/>
    <x v="8"/>
    <x v="0"/>
    <n v="2614"/>
    <x v="0"/>
    <n v="605000"/>
    <x v="0"/>
    <x v="0"/>
    <n v="605000"/>
  </r>
  <r>
    <d v="2015-03-24T00:00:00"/>
    <x v="8"/>
    <x v="0"/>
    <n v="2617"/>
    <x v="0"/>
    <n v="607000"/>
    <x v="0"/>
    <x v="1"/>
    <n v="607000"/>
  </r>
  <r>
    <d v="2015-03-24T00:00:00"/>
    <x v="8"/>
    <x v="0"/>
    <n v="2607"/>
    <x v="0"/>
    <n v="285000"/>
    <x v="1"/>
    <x v="2"/>
    <n v="285000"/>
  </r>
  <r>
    <d v="2015-03-24T00:00:00"/>
    <x v="8"/>
    <x v="0"/>
    <n v="2612"/>
    <x v="0"/>
    <n v="300000"/>
    <x v="1"/>
    <x v="4"/>
    <n v="300000"/>
  </r>
  <r>
    <d v="2015-03-25T00:00:00"/>
    <x v="8"/>
    <x v="0"/>
    <n v="2905"/>
    <x v="1"/>
    <n v="355000"/>
    <x v="0"/>
    <x v="1"/>
    <n v="355000"/>
  </r>
  <r>
    <d v="2015-03-25T00:00:00"/>
    <x v="8"/>
    <x v="0"/>
    <n v="2905"/>
    <x v="1"/>
    <n v="442000"/>
    <x v="0"/>
    <x v="1"/>
    <n v="442000"/>
  </r>
  <r>
    <d v="2015-03-25T00:00:00"/>
    <x v="8"/>
    <x v="0"/>
    <n v="2913"/>
    <x v="1"/>
    <n v="451000"/>
    <x v="0"/>
    <x v="0"/>
    <n v="451000"/>
  </r>
  <r>
    <d v="2015-03-25T00:00:00"/>
    <x v="8"/>
    <x v="0"/>
    <n v="2914"/>
    <x v="1"/>
    <n v="547500"/>
    <x v="0"/>
    <x v="0"/>
    <n v="547500"/>
  </r>
  <r>
    <d v="2015-03-25T00:00:00"/>
    <x v="8"/>
    <x v="0"/>
    <n v="2914"/>
    <x v="1"/>
    <n v="561000"/>
    <x v="0"/>
    <x v="0"/>
    <n v="561000"/>
  </r>
  <r>
    <d v="2015-03-25T00:00:00"/>
    <x v="8"/>
    <x v="0"/>
    <n v="2912"/>
    <x v="1"/>
    <n v="600000"/>
    <x v="0"/>
    <x v="0"/>
    <n v="600000"/>
  </r>
  <r>
    <d v="2015-03-25T00:00:00"/>
    <x v="8"/>
    <x v="0"/>
    <n v="2905"/>
    <x v="1"/>
    <n v="653000"/>
    <x v="0"/>
    <x v="0"/>
    <n v="653000"/>
  </r>
  <r>
    <d v="2015-03-25T00:00:00"/>
    <x v="8"/>
    <x v="0"/>
    <n v="2902"/>
    <x v="1"/>
    <n v="667500"/>
    <x v="0"/>
    <x v="3"/>
    <n v="667500"/>
  </r>
  <r>
    <d v="2015-03-25T00:00:00"/>
    <x v="8"/>
    <x v="0"/>
    <n v="2914"/>
    <x v="1"/>
    <n v="671000"/>
    <x v="0"/>
    <x v="0"/>
    <n v="671000"/>
  </r>
  <r>
    <d v="2015-03-25T00:00:00"/>
    <x v="8"/>
    <x v="0"/>
    <n v="2617"/>
    <x v="0"/>
    <n v="750000"/>
    <x v="0"/>
    <x v="3"/>
    <n v="750000"/>
  </r>
  <r>
    <d v="2015-03-25T00:00:00"/>
    <x v="8"/>
    <x v="0"/>
    <n v="2600"/>
    <x v="0"/>
    <n v="950000"/>
    <x v="0"/>
    <x v="0"/>
    <n v="950000"/>
  </r>
  <r>
    <d v="2015-03-25T00:00:00"/>
    <x v="8"/>
    <x v="0"/>
    <n v="2602"/>
    <x v="0"/>
    <n v="1050000"/>
    <x v="0"/>
    <x v="1"/>
    <n v="1050000"/>
  </r>
  <r>
    <d v="2015-03-25T00:00:00"/>
    <x v="8"/>
    <x v="0"/>
    <n v="2604"/>
    <x v="0"/>
    <n v="750000"/>
    <x v="1"/>
    <x v="0"/>
    <n v="750000"/>
  </r>
  <r>
    <d v="2015-03-26T00:00:00"/>
    <x v="8"/>
    <x v="0"/>
    <n v="2602"/>
    <x v="0"/>
    <n v="341000"/>
    <x v="0"/>
    <x v="4"/>
    <n v="341000"/>
  </r>
  <r>
    <d v="2015-03-26T00:00:00"/>
    <x v="8"/>
    <x v="0"/>
    <n v="2906"/>
    <x v="1"/>
    <n v="372500"/>
    <x v="0"/>
    <x v="1"/>
    <n v="372500"/>
  </r>
  <r>
    <d v="2015-03-26T00:00:00"/>
    <x v="8"/>
    <x v="0"/>
    <n v="2905"/>
    <x v="1"/>
    <n v="465000"/>
    <x v="0"/>
    <x v="1"/>
    <n v="465000"/>
  </r>
  <r>
    <d v="2015-03-26T00:00:00"/>
    <x v="8"/>
    <x v="0"/>
    <n v="2914"/>
    <x v="1"/>
    <n v="489000"/>
    <x v="0"/>
    <x v="1"/>
    <n v="489000"/>
  </r>
  <r>
    <d v="2015-03-26T00:00:00"/>
    <x v="8"/>
    <x v="0"/>
    <n v="2607"/>
    <x v="0"/>
    <n v="512000"/>
    <x v="0"/>
    <x v="1"/>
    <n v="512000"/>
  </r>
  <r>
    <d v="2015-03-26T00:00:00"/>
    <x v="8"/>
    <x v="0"/>
    <n v="2905"/>
    <x v="1"/>
    <n v="530000"/>
    <x v="0"/>
    <x v="3"/>
    <n v="530000"/>
  </r>
  <r>
    <d v="2015-03-26T00:00:00"/>
    <x v="8"/>
    <x v="0"/>
    <n v="2913"/>
    <x v="1"/>
    <n v="565000"/>
    <x v="0"/>
    <x v="0"/>
    <n v="565000"/>
  </r>
  <r>
    <d v="2015-03-26T00:00:00"/>
    <x v="8"/>
    <x v="0"/>
    <n v="2905"/>
    <x v="1"/>
    <n v="568000"/>
    <x v="0"/>
    <x v="0"/>
    <n v="568000"/>
  </r>
  <r>
    <d v="2015-03-26T00:00:00"/>
    <x v="8"/>
    <x v="0"/>
    <n v="2611"/>
    <x v="0"/>
    <n v="721700"/>
    <x v="0"/>
    <x v="0"/>
    <n v="721700"/>
  </r>
  <r>
    <d v="2015-03-26T00:00:00"/>
    <x v="8"/>
    <x v="0"/>
    <n v="2604"/>
    <x v="0"/>
    <n v="860000"/>
    <x v="0"/>
    <x v="1"/>
    <n v="860000"/>
  </r>
  <r>
    <d v="2015-03-26T00:00:00"/>
    <x v="8"/>
    <x v="0"/>
    <n v="2611"/>
    <x v="0"/>
    <n v="875000"/>
    <x v="0"/>
    <x v="0"/>
    <n v="875000"/>
  </r>
  <r>
    <d v="2015-03-26T00:00:00"/>
    <x v="8"/>
    <x v="0"/>
    <n v="2600"/>
    <x v="0"/>
    <n v="1260000"/>
    <x v="0"/>
    <x v="0"/>
    <n v="1260000"/>
  </r>
  <r>
    <d v="2015-03-26T00:00:00"/>
    <x v="8"/>
    <x v="0"/>
    <n v="2612"/>
    <x v="0"/>
    <n v="639000"/>
    <x v="1"/>
    <x v="1"/>
    <n v="639000"/>
  </r>
  <r>
    <d v="2015-03-26T00:00:00"/>
    <x v="8"/>
    <x v="0"/>
    <n v="2604"/>
    <x v="0"/>
    <n v="1575000"/>
    <x v="1"/>
    <x v="1"/>
    <n v="1575000"/>
  </r>
  <r>
    <d v="2015-03-27T00:00:00"/>
    <x v="8"/>
    <x v="0"/>
    <n v="2611"/>
    <x v="0"/>
    <n v="505000"/>
    <x v="0"/>
    <x v="0"/>
    <n v="505000"/>
  </r>
  <r>
    <d v="2015-03-27T00:00:00"/>
    <x v="8"/>
    <x v="0"/>
    <n v="2904"/>
    <x v="1"/>
    <n v="509950"/>
    <x v="0"/>
    <x v="0"/>
    <n v="509950"/>
  </r>
  <r>
    <d v="2015-03-27T00:00:00"/>
    <x v="8"/>
    <x v="0"/>
    <n v="2904"/>
    <x v="1"/>
    <n v="525000"/>
    <x v="0"/>
    <x v="0"/>
    <n v="525000"/>
  </r>
  <r>
    <d v="2015-03-27T00:00:00"/>
    <x v="8"/>
    <x v="0"/>
    <n v="2905"/>
    <x v="1"/>
    <n v="540000"/>
    <x v="0"/>
    <x v="0"/>
    <n v="540000"/>
  </r>
  <r>
    <d v="2015-03-27T00:00:00"/>
    <x v="8"/>
    <x v="0"/>
    <n v="2905"/>
    <x v="1"/>
    <n v="590000"/>
    <x v="0"/>
    <x v="3"/>
    <n v="590000"/>
  </r>
  <r>
    <d v="2015-03-27T00:00:00"/>
    <x v="8"/>
    <x v="0"/>
    <n v="2602"/>
    <x v="0"/>
    <n v="595000"/>
    <x v="0"/>
    <x v="1"/>
    <n v="595000"/>
  </r>
  <r>
    <d v="2015-03-27T00:00:00"/>
    <x v="8"/>
    <x v="0"/>
    <n v="2617"/>
    <x v="0"/>
    <n v="639950"/>
    <x v="0"/>
    <x v="0"/>
    <n v="639950"/>
  </r>
  <r>
    <d v="2015-03-27T00:00:00"/>
    <x v="8"/>
    <x v="0"/>
    <n v="2617"/>
    <x v="0"/>
    <n v="735000"/>
    <x v="0"/>
    <x v="1"/>
    <n v="735000"/>
  </r>
  <r>
    <d v="2015-03-27T00:00:00"/>
    <x v="8"/>
    <x v="0"/>
    <n v="2912"/>
    <x v="1"/>
    <n v="885000"/>
    <x v="0"/>
    <x v="0"/>
    <n v="885000"/>
  </r>
  <r>
    <d v="2015-03-27T00:00:00"/>
    <x v="8"/>
    <x v="0"/>
    <n v="2614"/>
    <x v="0"/>
    <n v="925000"/>
    <x v="0"/>
    <x v="0"/>
    <n v="925000"/>
  </r>
  <r>
    <d v="2015-03-27T00:00:00"/>
    <x v="8"/>
    <x v="0"/>
    <n v="2912"/>
    <x v="1"/>
    <n v="280000"/>
    <x v="1"/>
    <x v="4"/>
    <n v="280000"/>
  </r>
  <r>
    <d v="2015-03-27T00:00:00"/>
    <x v="8"/>
    <x v="0"/>
    <n v="2612"/>
    <x v="0"/>
    <n v="365000"/>
    <x v="1"/>
    <x v="4"/>
    <n v="365000"/>
  </r>
  <r>
    <d v="2015-03-27T00:00:00"/>
    <x v="8"/>
    <x v="0"/>
    <n v="2612"/>
    <x v="0"/>
    <n v="415000"/>
    <x v="1"/>
    <x v="2"/>
    <n v="415000"/>
  </r>
  <r>
    <d v="2015-03-27T00:00:00"/>
    <x v="8"/>
    <x v="0"/>
    <n v="2604"/>
    <x v="0"/>
    <n v="499000"/>
    <x v="1"/>
    <x v="2"/>
    <n v="499000"/>
  </r>
  <r>
    <d v="2015-03-28T00:00:00"/>
    <x v="8"/>
    <x v="0"/>
    <n v="2913"/>
    <x v="1"/>
    <n v="360000"/>
    <x v="0"/>
    <x v="1"/>
    <n v="360000"/>
  </r>
  <r>
    <d v="2015-03-28T00:00:00"/>
    <x v="8"/>
    <x v="0"/>
    <n v="2913"/>
    <x v="1"/>
    <n v="395000"/>
    <x v="0"/>
    <x v="1"/>
    <n v="395000"/>
  </r>
  <r>
    <d v="2015-03-28T00:00:00"/>
    <x v="8"/>
    <x v="0"/>
    <n v="2905"/>
    <x v="1"/>
    <n v="440000"/>
    <x v="0"/>
    <x v="1"/>
    <n v="440000"/>
  </r>
  <r>
    <d v="2015-03-28T00:00:00"/>
    <x v="8"/>
    <x v="0"/>
    <n v="2903"/>
    <x v="1"/>
    <n v="440000"/>
    <x v="0"/>
    <x v="1"/>
    <n v="440000"/>
  </r>
  <r>
    <d v="2015-03-28T00:00:00"/>
    <x v="8"/>
    <x v="0"/>
    <n v="2902"/>
    <x v="1"/>
    <n v="490000"/>
    <x v="0"/>
    <x v="0"/>
    <n v="490000"/>
  </r>
  <r>
    <d v="2015-03-28T00:00:00"/>
    <x v="8"/>
    <x v="0"/>
    <n v="2903"/>
    <x v="1"/>
    <n v="497000"/>
    <x v="0"/>
    <x v="0"/>
    <n v="497000"/>
  </r>
  <r>
    <d v="2015-03-28T00:00:00"/>
    <x v="8"/>
    <x v="0"/>
    <n v="2905"/>
    <x v="1"/>
    <n v="572000"/>
    <x v="0"/>
    <x v="0"/>
    <n v="572000"/>
  </r>
  <r>
    <d v="2015-03-28T00:00:00"/>
    <x v="8"/>
    <x v="0"/>
    <n v="2611"/>
    <x v="0"/>
    <n v="590000"/>
    <x v="0"/>
    <x v="0"/>
    <n v="590000"/>
  </r>
  <r>
    <d v="2015-03-28T00:00:00"/>
    <x v="8"/>
    <x v="0"/>
    <n v="2905"/>
    <x v="1"/>
    <n v="600000"/>
    <x v="0"/>
    <x v="0"/>
    <n v="600000"/>
  </r>
  <r>
    <d v="2015-03-28T00:00:00"/>
    <x v="8"/>
    <x v="0"/>
    <n v="2602"/>
    <x v="0"/>
    <n v="620000"/>
    <x v="0"/>
    <x v="1"/>
    <n v="620000"/>
  </r>
  <r>
    <d v="2015-03-28T00:00:00"/>
    <x v="8"/>
    <x v="0"/>
    <n v="2604"/>
    <x v="0"/>
    <n v="629000"/>
    <x v="0"/>
    <x v="1"/>
    <n v="629000"/>
  </r>
  <r>
    <d v="2015-03-28T00:00:00"/>
    <x v="8"/>
    <x v="0"/>
    <n v="2913"/>
    <x v="1"/>
    <n v="650000"/>
    <x v="0"/>
    <x v="0"/>
    <n v="650000"/>
  </r>
  <r>
    <d v="2015-03-28T00:00:00"/>
    <x v="8"/>
    <x v="0"/>
    <n v="2913"/>
    <x v="1"/>
    <n v="659000"/>
    <x v="0"/>
    <x v="0"/>
    <n v="659000"/>
  </r>
  <r>
    <d v="2015-03-28T00:00:00"/>
    <x v="8"/>
    <x v="0"/>
    <n v="2913"/>
    <x v="1"/>
    <n v="701000"/>
    <x v="0"/>
    <x v="0"/>
    <n v="701000"/>
  </r>
  <r>
    <d v="2015-03-28T00:00:00"/>
    <x v="8"/>
    <x v="0"/>
    <n v="2602"/>
    <x v="0"/>
    <n v="820000"/>
    <x v="0"/>
    <x v="1"/>
    <n v="820000"/>
  </r>
  <r>
    <d v="2015-03-28T00:00:00"/>
    <x v="8"/>
    <x v="0"/>
    <n v="2602"/>
    <x v="0"/>
    <n v="841000"/>
    <x v="0"/>
    <x v="0"/>
    <n v="841000"/>
  </r>
  <r>
    <d v="2015-03-28T00:00:00"/>
    <x v="8"/>
    <x v="0"/>
    <n v="2607"/>
    <x v="0"/>
    <n v="845000"/>
    <x v="0"/>
    <x v="0"/>
    <n v="845000"/>
  </r>
  <r>
    <d v="2015-03-28T00:00:00"/>
    <x v="8"/>
    <x v="0"/>
    <n v="2913"/>
    <x v="1"/>
    <n v="867000"/>
    <x v="0"/>
    <x v="3"/>
    <n v="867000"/>
  </r>
  <r>
    <d v="2015-03-28T00:00:00"/>
    <x v="8"/>
    <x v="0"/>
    <n v="2605"/>
    <x v="0"/>
    <n v="875000"/>
    <x v="0"/>
    <x v="0"/>
    <n v="875000"/>
  </r>
  <r>
    <d v="2015-03-28T00:00:00"/>
    <x v="8"/>
    <x v="0"/>
    <n v="2607"/>
    <x v="0"/>
    <n v="881000"/>
    <x v="0"/>
    <x v="3"/>
    <n v="881000"/>
  </r>
  <r>
    <d v="2015-03-28T00:00:00"/>
    <x v="8"/>
    <x v="0"/>
    <n v="2600"/>
    <x v="0"/>
    <n v="1002000"/>
    <x v="0"/>
    <x v="0"/>
    <n v="1002000"/>
  </r>
  <r>
    <d v="2015-03-28T00:00:00"/>
    <x v="8"/>
    <x v="0"/>
    <n v="2605"/>
    <x v="0"/>
    <n v="1017500"/>
    <x v="0"/>
    <x v="1"/>
    <n v="1017500"/>
  </r>
  <r>
    <d v="2015-03-28T00:00:00"/>
    <x v="8"/>
    <x v="0"/>
    <n v="2600"/>
    <x v="0"/>
    <n v="1131000"/>
    <x v="0"/>
    <x v="0"/>
    <n v="1131000"/>
  </r>
  <r>
    <d v="2015-03-28T00:00:00"/>
    <x v="8"/>
    <x v="0"/>
    <n v="2612"/>
    <x v="0"/>
    <n v="2125000"/>
    <x v="0"/>
    <x v="0"/>
    <n v="2125000"/>
  </r>
  <r>
    <d v="2015-03-28T00:00:00"/>
    <x v="8"/>
    <x v="0"/>
    <n v="2606"/>
    <x v="0"/>
    <n v="255000"/>
    <x v="1"/>
    <x v="4"/>
    <n v="255000"/>
  </r>
  <r>
    <d v="2015-03-29T00:00:00"/>
    <x v="8"/>
    <x v="0"/>
    <n v="2617"/>
    <x v="0"/>
    <n v="491500"/>
    <x v="0"/>
    <x v="1"/>
    <n v="491500"/>
  </r>
  <r>
    <d v="2015-03-30T00:00:00"/>
    <x v="8"/>
    <x v="0"/>
    <n v="2914"/>
    <x v="1"/>
    <n v="418000"/>
    <x v="0"/>
    <x v="1"/>
    <n v="418000"/>
  </r>
  <r>
    <d v="2015-03-30T00:00:00"/>
    <x v="8"/>
    <x v="0"/>
    <n v="2913"/>
    <x v="1"/>
    <n v="468000"/>
    <x v="0"/>
    <x v="1"/>
    <n v="468000"/>
  </r>
  <r>
    <d v="2015-03-30T00:00:00"/>
    <x v="8"/>
    <x v="0"/>
    <n v="2904"/>
    <x v="1"/>
    <n v="500000"/>
    <x v="0"/>
    <x v="0"/>
    <n v="500000"/>
  </r>
  <r>
    <d v="2015-03-30T00:00:00"/>
    <x v="8"/>
    <x v="0"/>
    <n v="2905"/>
    <x v="1"/>
    <n v="502500"/>
    <x v="0"/>
    <x v="0"/>
    <n v="502500"/>
  </r>
  <r>
    <d v="2015-03-30T00:00:00"/>
    <x v="8"/>
    <x v="0"/>
    <n v="2606"/>
    <x v="0"/>
    <n v="555000"/>
    <x v="0"/>
    <x v="1"/>
    <n v="555000"/>
  </r>
  <r>
    <d v="2015-03-30T00:00:00"/>
    <x v="8"/>
    <x v="0"/>
    <n v="2615"/>
    <x v="0"/>
    <n v="562000"/>
    <x v="0"/>
    <x v="0"/>
    <n v="562000"/>
  </r>
  <r>
    <d v="2015-03-30T00:00:00"/>
    <x v="8"/>
    <x v="0"/>
    <n v="2611"/>
    <x v="0"/>
    <n v="570000"/>
    <x v="0"/>
    <x v="1"/>
    <n v="570000"/>
  </r>
  <r>
    <d v="2015-03-30T00:00:00"/>
    <x v="8"/>
    <x v="0"/>
    <n v="2906"/>
    <x v="1"/>
    <n v="865000"/>
    <x v="0"/>
    <x v="3"/>
    <n v="865000"/>
  </r>
  <r>
    <d v="2015-03-30T00:00:00"/>
    <x v="8"/>
    <x v="0"/>
    <n v="2606"/>
    <x v="0"/>
    <n v="265000"/>
    <x v="1"/>
    <x v="2"/>
    <n v="265000"/>
  </r>
  <r>
    <d v="2015-03-30T00:00:00"/>
    <x v="8"/>
    <x v="0"/>
    <n v="2612"/>
    <x v="0"/>
    <n v="540000"/>
    <x v="1"/>
    <x v="2"/>
    <n v="540000"/>
  </r>
  <r>
    <d v="2015-03-31T00:00:00"/>
    <x v="8"/>
    <x v="0"/>
    <n v="2615"/>
    <x v="0"/>
    <n v="285000"/>
    <x v="0"/>
    <x v="1"/>
    <n v="285000"/>
  </r>
  <r>
    <d v="2015-03-31T00:00:00"/>
    <x v="8"/>
    <x v="0"/>
    <n v="2615"/>
    <x v="0"/>
    <n v="420000"/>
    <x v="0"/>
    <x v="2"/>
    <n v="420000"/>
  </r>
  <r>
    <d v="2015-03-31T00:00:00"/>
    <x v="8"/>
    <x v="0"/>
    <n v="2611"/>
    <x v="0"/>
    <n v="440000"/>
    <x v="0"/>
    <x v="0"/>
    <n v="440000"/>
  </r>
  <r>
    <d v="2015-03-31T00:00:00"/>
    <x v="8"/>
    <x v="0"/>
    <n v="2905"/>
    <x v="1"/>
    <n v="458000"/>
    <x v="0"/>
    <x v="1"/>
    <n v="458000"/>
  </r>
  <r>
    <d v="2015-03-31T00:00:00"/>
    <x v="8"/>
    <x v="0"/>
    <n v="2902"/>
    <x v="1"/>
    <n v="558000"/>
    <x v="0"/>
    <x v="0"/>
    <n v="558000"/>
  </r>
  <r>
    <d v="2015-03-31T00:00:00"/>
    <x v="8"/>
    <x v="0"/>
    <n v="2602"/>
    <x v="0"/>
    <n v="612500"/>
    <x v="0"/>
    <x v="1"/>
    <n v="612500"/>
  </r>
  <r>
    <d v="2015-03-31T00:00:00"/>
    <x v="8"/>
    <x v="0"/>
    <n v="2602"/>
    <x v="0"/>
    <n v="615000"/>
    <x v="0"/>
    <x v="1"/>
    <n v="615000"/>
  </r>
  <r>
    <d v="2015-03-31T00:00:00"/>
    <x v="8"/>
    <x v="0"/>
    <n v="2602"/>
    <x v="0"/>
    <n v="685000"/>
    <x v="0"/>
    <x v="0"/>
    <n v="685000"/>
  </r>
  <r>
    <d v="2015-03-31T00:00:00"/>
    <x v="8"/>
    <x v="0"/>
    <n v="2914"/>
    <x v="1"/>
    <n v="730000"/>
    <x v="0"/>
    <x v="3"/>
    <n v="730000"/>
  </r>
  <r>
    <d v="2015-03-31T00:00:00"/>
    <x v="8"/>
    <x v="0"/>
    <n v="2615"/>
    <x v="0"/>
    <n v="740000"/>
    <x v="0"/>
    <x v="3"/>
    <n v="740000"/>
  </r>
  <r>
    <d v="2015-03-31T00:00:00"/>
    <x v="8"/>
    <x v="0"/>
    <n v="2600"/>
    <x v="0"/>
    <n v="990000"/>
    <x v="0"/>
    <x v="1"/>
    <n v="990000"/>
  </r>
  <r>
    <d v="2015-03-31T00:00:00"/>
    <x v="8"/>
    <x v="0"/>
    <n v="2607"/>
    <x v="0"/>
    <n v="997000"/>
    <x v="0"/>
    <x v="0"/>
    <n v="997000"/>
  </r>
  <r>
    <d v="2015-03-31T00:00:00"/>
    <x v="8"/>
    <x v="0"/>
    <n v="2612"/>
    <x v="0"/>
    <n v="1230000"/>
    <x v="0"/>
    <x v="0"/>
    <n v="1230000"/>
  </r>
  <r>
    <d v="2015-03-31T00:00:00"/>
    <x v="8"/>
    <x v="0"/>
    <n v="2602"/>
    <x v="0"/>
    <n v="1333000"/>
    <x v="0"/>
    <x v="0"/>
    <n v="1333000"/>
  </r>
  <r>
    <d v="2015-03-31T00:00:00"/>
    <x v="8"/>
    <x v="0"/>
    <n v="2604"/>
    <x v="0"/>
    <n v="390000"/>
    <x v="1"/>
    <x v="4"/>
    <n v="390000"/>
  </r>
  <r>
    <d v="2015-04-01T00:00:00"/>
    <x v="8"/>
    <x v="1"/>
    <n v="2602"/>
    <x v="0"/>
    <n v="462500"/>
    <x v="0"/>
    <x v="1"/>
    <n v="462500"/>
  </r>
  <r>
    <d v="2015-04-01T00:00:00"/>
    <x v="8"/>
    <x v="1"/>
    <n v="2905"/>
    <x v="1"/>
    <n v="463000"/>
    <x v="0"/>
    <x v="1"/>
    <n v="463000"/>
  </r>
  <r>
    <d v="2015-04-01T00:00:00"/>
    <x v="8"/>
    <x v="1"/>
    <n v="2602"/>
    <x v="0"/>
    <n v="470000"/>
    <x v="0"/>
    <x v="1"/>
    <n v="470000"/>
  </r>
  <r>
    <d v="2015-04-01T00:00:00"/>
    <x v="8"/>
    <x v="1"/>
    <n v="2905"/>
    <x v="1"/>
    <n v="478000"/>
    <x v="0"/>
    <x v="0"/>
    <n v="478000"/>
  </r>
  <r>
    <d v="2015-04-01T00:00:00"/>
    <x v="8"/>
    <x v="1"/>
    <n v="2904"/>
    <x v="1"/>
    <n v="482000"/>
    <x v="0"/>
    <x v="1"/>
    <n v="482000"/>
  </r>
  <r>
    <d v="2015-04-01T00:00:00"/>
    <x v="8"/>
    <x v="1"/>
    <n v="2914"/>
    <x v="1"/>
    <n v="490000"/>
    <x v="0"/>
    <x v="0"/>
    <n v="490000"/>
  </r>
  <r>
    <d v="2015-04-01T00:00:00"/>
    <x v="8"/>
    <x v="1"/>
    <n v="2602"/>
    <x v="0"/>
    <n v="585000"/>
    <x v="0"/>
    <x v="1"/>
    <n v="585000"/>
  </r>
  <r>
    <d v="2015-04-01T00:00:00"/>
    <x v="8"/>
    <x v="1"/>
    <n v="2602"/>
    <x v="0"/>
    <n v="605000"/>
    <x v="0"/>
    <x v="1"/>
    <n v="605000"/>
  </r>
  <r>
    <d v="2015-04-01T00:00:00"/>
    <x v="8"/>
    <x v="1"/>
    <n v="2913"/>
    <x v="1"/>
    <n v="637000"/>
    <x v="0"/>
    <x v="0"/>
    <n v="637000"/>
  </r>
  <r>
    <d v="2015-04-01T00:00:00"/>
    <x v="8"/>
    <x v="1"/>
    <n v="2914"/>
    <x v="1"/>
    <n v="640000"/>
    <x v="0"/>
    <x v="0"/>
    <n v="640000"/>
  </r>
  <r>
    <d v="2015-04-01T00:00:00"/>
    <x v="8"/>
    <x v="1"/>
    <n v="2602"/>
    <x v="0"/>
    <n v="652000"/>
    <x v="0"/>
    <x v="1"/>
    <n v="652000"/>
  </r>
  <r>
    <d v="2015-04-01T00:00:00"/>
    <x v="8"/>
    <x v="1"/>
    <n v="2602"/>
    <x v="0"/>
    <n v="690000"/>
    <x v="0"/>
    <x v="0"/>
    <n v="690000"/>
  </r>
  <r>
    <d v="2015-04-01T00:00:00"/>
    <x v="8"/>
    <x v="1"/>
    <n v="2913"/>
    <x v="1"/>
    <n v="695000"/>
    <x v="0"/>
    <x v="0"/>
    <n v="695000"/>
  </r>
  <r>
    <d v="2015-04-01T00:00:00"/>
    <x v="8"/>
    <x v="1"/>
    <n v="2607"/>
    <x v="0"/>
    <n v="720000"/>
    <x v="0"/>
    <x v="0"/>
    <n v="720000"/>
  </r>
  <r>
    <d v="2015-04-01T00:00:00"/>
    <x v="8"/>
    <x v="1"/>
    <n v="2602"/>
    <x v="0"/>
    <n v="725000"/>
    <x v="0"/>
    <x v="1"/>
    <n v="725000"/>
  </r>
  <r>
    <d v="2015-04-01T00:00:00"/>
    <x v="8"/>
    <x v="1"/>
    <n v="2614"/>
    <x v="0"/>
    <n v="740000"/>
    <x v="0"/>
    <x v="3"/>
    <n v="740000"/>
  </r>
  <r>
    <d v="2015-04-01T00:00:00"/>
    <x v="8"/>
    <x v="1"/>
    <n v="2614"/>
    <x v="0"/>
    <n v="775000"/>
    <x v="0"/>
    <x v="0"/>
    <n v="775000"/>
  </r>
  <r>
    <d v="2015-04-01T00:00:00"/>
    <x v="8"/>
    <x v="1"/>
    <n v="2602"/>
    <x v="0"/>
    <n v="812000"/>
    <x v="0"/>
    <x v="1"/>
    <n v="812000"/>
  </r>
  <r>
    <d v="2015-04-01T00:00:00"/>
    <x v="8"/>
    <x v="1"/>
    <n v="2602"/>
    <x v="0"/>
    <n v="818000"/>
    <x v="0"/>
    <x v="0"/>
    <n v="818000"/>
  </r>
  <r>
    <d v="2015-04-01T00:00:00"/>
    <x v="8"/>
    <x v="1"/>
    <n v="2602"/>
    <x v="0"/>
    <n v="960000"/>
    <x v="0"/>
    <x v="0"/>
    <n v="960000"/>
  </r>
  <r>
    <d v="2015-04-01T00:00:00"/>
    <x v="8"/>
    <x v="1"/>
    <n v="2902"/>
    <x v="1"/>
    <n v="1000000"/>
    <x v="0"/>
    <x v="0"/>
    <n v="1000000"/>
  </r>
  <r>
    <d v="2015-04-01T00:00:00"/>
    <x v="8"/>
    <x v="1"/>
    <n v="2600"/>
    <x v="0"/>
    <n v="1600000"/>
    <x v="0"/>
    <x v="0"/>
    <n v="1600000"/>
  </r>
  <r>
    <d v="2015-04-02T00:00:00"/>
    <x v="8"/>
    <x v="1"/>
    <n v="2615"/>
    <x v="0"/>
    <n v="361000"/>
    <x v="0"/>
    <x v="1"/>
    <n v="361000"/>
  </r>
  <r>
    <d v="2015-04-02T00:00:00"/>
    <x v="8"/>
    <x v="1"/>
    <n v="2913"/>
    <x v="1"/>
    <n v="380000"/>
    <x v="0"/>
    <x v="1"/>
    <n v="380000"/>
  </r>
  <r>
    <d v="2015-04-02T00:00:00"/>
    <x v="8"/>
    <x v="1"/>
    <n v="2913"/>
    <x v="1"/>
    <n v="395000"/>
    <x v="0"/>
    <x v="1"/>
    <n v="395000"/>
  </r>
  <r>
    <d v="2015-04-02T00:00:00"/>
    <x v="8"/>
    <x v="1"/>
    <n v="2902"/>
    <x v="1"/>
    <n v="477000"/>
    <x v="0"/>
    <x v="0"/>
    <n v="477000"/>
  </r>
  <r>
    <d v="2015-04-02T00:00:00"/>
    <x v="8"/>
    <x v="1"/>
    <n v="2906"/>
    <x v="1"/>
    <n v="480000"/>
    <x v="0"/>
    <x v="0"/>
    <n v="480000"/>
  </r>
  <r>
    <d v="2015-04-02T00:00:00"/>
    <x v="8"/>
    <x v="1"/>
    <n v="2904"/>
    <x v="1"/>
    <n v="500000"/>
    <x v="0"/>
    <x v="1"/>
    <n v="500000"/>
  </r>
  <r>
    <d v="2015-04-02T00:00:00"/>
    <x v="8"/>
    <x v="1"/>
    <n v="2615"/>
    <x v="0"/>
    <n v="510000"/>
    <x v="0"/>
    <x v="1"/>
    <n v="510000"/>
  </r>
  <r>
    <d v="2015-04-02T00:00:00"/>
    <x v="8"/>
    <x v="1"/>
    <n v="2615"/>
    <x v="0"/>
    <n v="532000"/>
    <x v="0"/>
    <x v="0"/>
    <n v="532000"/>
  </r>
  <r>
    <d v="2015-04-02T00:00:00"/>
    <x v="8"/>
    <x v="1"/>
    <n v="2611"/>
    <x v="0"/>
    <n v="540000"/>
    <x v="0"/>
    <x v="0"/>
    <n v="540000"/>
  </r>
  <r>
    <d v="2015-04-02T00:00:00"/>
    <x v="8"/>
    <x v="1"/>
    <n v="2905"/>
    <x v="1"/>
    <n v="580000"/>
    <x v="0"/>
    <x v="3"/>
    <n v="580000"/>
  </r>
  <r>
    <d v="2015-04-02T00:00:00"/>
    <x v="8"/>
    <x v="1"/>
    <n v="2912"/>
    <x v="1"/>
    <n v="600000"/>
    <x v="0"/>
    <x v="0"/>
    <n v="600000"/>
  </r>
  <r>
    <d v="2015-04-02T00:00:00"/>
    <x v="8"/>
    <x v="1"/>
    <n v="2914"/>
    <x v="1"/>
    <n v="612000"/>
    <x v="0"/>
    <x v="0"/>
    <n v="612000"/>
  </r>
  <r>
    <d v="2015-04-02T00:00:00"/>
    <x v="8"/>
    <x v="1"/>
    <n v="2914"/>
    <x v="1"/>
    <n v="650000"/>
    <x v="0"/>
    <x v="0"/>
    <n v="650000"/>
  </r>
  <r>
    <d v="2015-04-02T00:00:00"/>
    <x v="8"/>
    <x v="1"/>
    <n v="2617"/>
    <x v="0"/>
    <n v="762000"/>
    <x v="0"/>
    <x v="0"/>
    <n v="762000"/>
  </r>
  <r>
    <d v="2015-04-02T00:00:00"/>
    <x v="8"/>
    <x v="1"/>
    <n v="2604"/>
    <x v="0"/>
    <n v="1040000"/>
    <x v="0"/>
    <x v="1"/>
    <n v="1040000"/>
  </r>
  <r>
    <d v="2015-04-02T00:00:00"/>
    <x v="8"/>
    <x v="1"/>
    <n v="2603"/>
    <x v="0"/>
    <n v="1675000"/>
    <x v="0"/>
    <x v="0"/>
    <n v="1675000"/>
  </r>
  <r>
    <d v="2015-04-02T00:00:00"/>
    <x v="8"/>
    <x v="1"/>
    <n v="2612"/>
    <x v="0"/>
    <n v="444000"/>
    <x v="1"/>
    <x v="2"/>
    <n v="444000"/>
  </r>
  <r>
    <d v="2015-04-03T00:00:00"/>
    <x v="8"/>
    <x v="1"/>
    <n v="2603"/>
    <x v="0"/>
    <n v="700000"/>
    <x v="0"/>
    <x v="1"/>
    <n v="700000"/>
  </r>
  <r>
    <d v="2015-04-07T00:00:00"/>
    <x v="8"/>
    <x v="1"/>
    <n v="2615"/>
    <x v="0"/>
    <n v="351500"/>
    <x v="0"/>
    <x v="1"/>
    <n v="351500"/>
  </r>
  <r>
    <d v="2015-04-07T00:00:00"/>
    <x v="8"/>
    <x v="1"/>
    <n v="2906"/>
    <x v="1"/>
    <n v="406000"/>
    <x v="0"/>
    <x v="1"/>
    <n v="406000"/>
  </r>
  <r>
    <d v="2015-04-07T00:00:00"/>
    <x v="8"/>
    <x v="1"/>
    <n v="2905"/>
    <x v="1"/>
    <n v="480000"/>
    <x v="0"/>
    <x v="1"/>
    <n v="480000"/>
  </r>
  <r>
    <d v="2015-04-07T00:00:00"/>
    <x v="8"/>
    <x v="1"/>
    <n v="2914"/>
    <x v="1"/>
    <n v="605500"/>
    <x v="0"/>
    <x v="0"/>
    <n v="605500"/>
  </r>
  <r>
    <d v="2015-04-07T00:00:00"/>
    <x v="8"/>
    <x v="1"/>
    <n v="2902"/>
    <x v="1"/>
    <n v="800000"/>
    <x v="0"/>
    <x v="0"/>
    <n v="800000"/>
  </r>
  <r>
    <d v="2015-04-08T00:00:00"/>
    <x v="8"/>
    <x v="1"/>
    <n v="2905"/>
    <x v="1"/>
    <n v="461000"/>
    <x v="0"/>
    <x v="1"/>
    <n v="461000"/>
  </r>
  <r>
    <d v="2015-04-08T00:00:00"/>
    <x v="8"/>
    <x v="1"/>
    <n v="2914"/>
    <x v="1"/>
    <n v="566000"/>
    <x v="0"/>
    <x v="0"/>
    <n v="566000"/>
  </r>
  <r>
    <d v="2015-04-08T00:00:00"/>
    <x v="8"/>
    <x v="1"/>
    <n v="2914"/>
    <x v="1"/>
    <n v="667000"/>
    <x v="0"/>
    <x v="0"/>
    <n v="667000"/>
  </r>
  <r>
    <d v="2015-04-08T00:00:00"/>
    <x v="8"/>
    <x v="1"/>
    <n v="2604"/>
    <x v="0"/>
    <n v="574900"/>
    <x v="1"/>
    <x v="1"/>
    <n v="574900"/>
  </r>
  <r>
    <d v="2015-04-09T00:00:00"/>
    <x v="8"/>
    <x v="1"/>
    <n v="2903"/>
    <x v="1"/>
    <n v="600000"/>
    <x v="0"/>
    <x v="3"/>
    <n v="600000"/>
  </r>
  <r>
    <d v="2015-04-09T00:00:00"/>
    <x v="8"/>
    <x v="1"/>
    <n v="2602"/>
    <x v="0"/>
    <n v="630000"/>
    <x v="0"/>
    <x v="1"/>
    <n v="630000"/>
  </r>
  <r>
    <d v="2015-04-09T00:00:00"/>
    <x v="8"/>
    <x v="1"/>
    <n v="2600"/>
    <x v="0"/>
    <n v="855000"/>
    <x v="0"/>
    <x v="1"/>
    <n v="855000"/>
  </r>
  <r>
    <d v="2015-04-09T00:00:00"/>
    <x v="8"/>
    <x v="1"/>
    <n v="2602"/>
    <x v="0"/>
    <n v="353000"/>
    <x v="1"/>
    <x v="4"/>
    <n v="353000"/>
  </r>
  <r>
    <d v="2015-04-09T00:00:00"/>
    <x v="8"/>
    <x v="1"/>
    <n v="2604"/>
    <x v="0"/>
    <n v="422000"/>
    <x v="1"/>
    <x v="2"/>
    <n v="422000"/>
  </r>
  <r>
    <d v="2015-04-09T00:00:00"/>
    <x v="8"/>
    <x v="1"/>
    <n v="2601"/>
    <x v="0"/>
    <n v="550000"/>
    <x v="1"/>
    <x v="2"/>
    <n v="550000"/>
  </r>
  <r>
    <d v="2015-04-10T00:00:00"/>
    <x v="8"/>
    <x v="1"/>
    <n v="2914"/>
    <x v="1"/>
    <n v="410150"/>
    <x v="0"/>
    <x v="1"/>
    <n v="410150"/>
  </r>
  <r>
    <d v="2015-04-10T00:00:00"/>
    <x v="8"/>
    <x v="1"/>
    <n v="2615"/>
    <x v="0"/>
    <n v="455000"/>
    <x v="0"/>
    <x v="1"/>
    <n v="455000"/>
  </r>
  <r>
    <d v="2015-04-10T00:00:00"/>
    <x v="8"/>
    <x v="1"/>
    <n v="2614"/>
    <x v="0"/>
    <n v="470000"/>
    <x v="0"/>
    <x v="0"/>
    <n v="470000"/>
  </r>
  <r>
    <d v="2015-04-10T00:00:00"/>
    <x v="8"/>
    <x v="1"/>
    <n v="2905"/>
    <x v="1"/>
    <n v="561000"/>
    <x v="0"/>
    <x v="0"/>
    <n v="561000"/>
  </r>
  <r>
    <d v="2015-04-10T00:00:00"/>
    <x v="8"/>
    <x v="1"/>
    <n v="2615"/>
    <x v="0"/>
    <n v="615000"/>
    <x v="0"/>
    <x v="0"/>
    <n v="615000"/>
  </r>
  <r>
    <d v="2015-04-10T00:00:00"/>
    <x v="8"/>
    <x v="1"/>
    <n v="2914"/>
    <x v="1"/>
    <n v="640000"/>
    <x v="0"/>
    <x v="3"/>
    <n v="640000"/>
  </r>
  <r>
    <d v="2015-04-10T00:00:00"/>
    <x v="8"/>
    <x v="1"/>
    <n v="2904"/>
    <x v="1"/>
    <n v="645000"/>
    <x v="0"/>
    <x v="0"/>
    <n v="645000"/>
  </r>
  <r>
    <d v="2015-04-10T00:00:00"/>
    <x v="8"/>
    <x v="1"/>
    <n v="2911"/>
    <x v="1"/>
    <n v="740000"/>
    <x v="0"/>
    <x v="0"/>
    <n v="740000"/>
  </r>
  <r>
    <d v="2015-04-10T00:00:00"/>
    <x v="8"/>
    <x v="1"/>
    <n v="2612"/>
    <x v="0"/>
    <n v="375000"/>
    <x v="1"/>
    <x v="4"/>
    <n v="375000"/>
  </r>
  <r>
    <d v="2015-04-10T00:00:00"/>
    <x v="8"/>
    <x v="1"/>
    <n v="2913"/>
    <x v="1"/>
    <n v="645000"/>
    <x v="1"/>
    <x v="0"/>
    <n v="645000"/>
  </r>
  <r>
    <d v="2015-04-11T00:00:00"/>
    <x v="8"/>
    <x v="1"/>
    <n v="2617"/>
    <x v="0"/>
    <n v="492000"/>
    <x v="0"/>
    <x v="1"/>
    <n v="492000"/>
  </r>
  <r>
    <d v="2015-04-11T00:00:00"/>
    <x v="8"/>
    <x v="1"/>
    <n v="2914"/>
    <x v="1"/>
    <n v="552500"/>
    <x v="0"/>
    <x v="0"/>
    <n v="552500"/>
  </r>
  <r>
    <d v="2015-04-11T00:00:00"/>
    <x v="8"/>
    <x v="1"/>
    <n v="2615"/>
    <x v="0"/>
    <n v="580000"/>
    <x v="0"/>
    <x v="0"/>
    <n v="580000"/>
  </r>
  <r>
    <d v="2015-04-11T00:00:00"/>
    <x v="8"/>
    <x v="1"/>
    <n v="2602"/>
    <x v="0"/>
    <n v="583000"/>
    <x v="0"/>
    <x v="1"/>
    <n v="583000"/>
  </r>
  <r>
    <d v="2015-04-11T00:00:00"/>
    <x v="8"/>
    <x v="1"/>
    <n v="2615"/>
    <x v="0"/>
    <n v="690000"/>
    <x v="0"/>
    <x v="0"/>
    <n v="690000"/>
  </r>
  <r>
    <d v="2015-04-11T00:00:00"/>
    <x v="8"/>
    <x v="1"/>
    <n v="2605"/>
    <x v="0"/>
    <n v="765000"/>
    <x v="0"/>
    <x v="1"/>
    <n v="765000"/>
  </r>
  <r>
    <d v="2015-04-11T00:00:00"/>
    <x v="8"/>
    <x v="1"/>
    <n v="2912"/>
    <x v="1"/>
    <n v="933000"/>
    <x v="0"/>
    <x v="3"/>
    <n v="933000"/>
  </r>
  <r>
    <d v="2015-04-11T00:00:00"/>
    <x v="8"/>
    <x v="1"/>
    <n v="2911"/>
    <x v="1"/>
    <n v="1025000"/>
    <x v="0"/>
    <x v="3"/>
    <n v="1025000"/>
  </r>
  <r>
    <d v="2015-04-11T00:00:00"/>
    <x v="8"/>
    <x v="1"/>
    <n v="2605"/>
    <x v="0"/>
    <n v="1060000"/>
    <x v="0"/>
    <x v="0"/>
    <n v="1060000"/>
  </r>
  <r>
    <d v="2015-04-11T00:00:00"/>
    <x v="8"/>
    <x v="1"/>
    <n v="2602"/>
    <x v="0"/>
    <n v="1105000"/>
    <x v="0"/>
    <x v="0"/>
    <n v="1105000"/>
  </r>
  <r>
    <d v="2015-04-11T00:00:00"/>
    <x v="8"/>
    <x v="1"/>
    <n v="2614"/>
    <x v="0"/>
    <n v="1125000"/>
    <x v="0"/>
    <x v="3"/>
    <n v="1125000"/>
  </r>
  <r>
    <d v="2015-04-11T00:00:00"/>
    <x v="8"/>
    <x v="1"/>
    <n v="2603"/>
    <x v="0"/>
    <n v="1952500"/>
    <x v="0"/>
    <x v="3"/>
    <n v="1952500"/>
  </r>
  <r>
    <d v="2015-04-11T00:00:00"/>
    <x v="8"/>
    <x v="1"/>
    <n v="2607"/>
    <x v="0"/>
    <n v="460000"/>
    <x v="1"/>
    <x v="1"/>
    <n v="460000"/>
  </r>
  <r>
    <d v="2015-04-13T00:00:00"/>
    <x v="8"/>
    <x v="1"/>
    <n v="2913"/>
    <x v="1"/>
    <n v="438000"/>
    <x v="0"/>
    <x v="0"/>
    <n v="438000"/>
  </r>
  <r>
    <d v="2015-04-13T00:00:00"/>
    <x v="8"/>
    <x v="1"/>
    <n v="2914"/>
    <x v="1"/>
    <n v="600000"/>
    <x v="0"/>
    <x v="0"/>
    <n v="600000"/>
  </r>
  <r>
    <d v="2015-04-13T00:00:00"/>
    <x v="8"/>
    <x v="1"/>
    <n v="2602"/>
    <x v="0"/>
    <n v="610000"/>
    <x v="0"/>
    <x v="0"/>
    <n v="610000"/>
  </r>
  <r>
    <d v="2015-04-13T00:00:00"/>
    <x v="8"/>
    <x v="1"/>
    <n v="2611"/>
    <x v="0"/>
    <n v="620000"/>
    <x v="0"/>
    <x v="0"/>
    <n v="620000"/>
  </r>
  <r>
    <d v="2015-04-13T00:00:00"/>
    <x v="8"/>
    <x v="1"/>
    <n v="2906"/>
    <x v="1"/>
    <n v="650000"/>
    <x v="0"/>
    <x v="3"/>
    <n v="650000"/>
  </r>
  <r>
    <d v="2015-04-13T00:00:00"/>
    <x v="8"/>
    <x v="1"/>
    <n v="2617"/>
    <x v="0"/>
    <n v="672000"/>
    <x v="0"/>
    <x v="0"/>
    <n v="672000"/>
  </r>
  <r>
    <d v="2015-04-13T00:00:00"/>
    <x v="8"/>
    <x v="1"/>
    <n v="2904"/>
    <x v="1"/>
    <n v="680000"/>
    <x v="0"/>
    <x v="1"/>
    <n v="680000"/>
  </r>
  <r>
    <d v="2015-04-13T00:00:00"/>
    <x v="8"/>
    <x v="1"/>
    <n v="2900"/>
    <x v="0"/>
    <n v="399000"/>
    <x v="1"/>
    <x v="2"/>
    <n v="399000"/>
  </r>
  <r>
    <d v="2015-04-14T00:00:00"/>
    <x v="8"/>
    <x v="1"/>
    <n v="2903"/>
    <x v="1"/>
    <n v="460000"/>
    <x v="0"/>
    <x v="0"/>
    <n v="460000"/>
  </r>
  <r>
    <d v="2015-04-14T00:00:00"/>
    <x v="8"/>
    <x v="1"/>
    <n v="2611"/>
    <x v="0"/>
    <n v="465000"/>
    <x v="0"/>
    <x v="1"/>
    <n v="465000"/>
  </r>
  <r>
    <d v="2015-04-14T00:00:00"/>
    <x v="8"/>
    <x v="1"/>
    <n v="2905"/>
    <x v="1"/>
    <n v="490000"/>
    <x v="0"/>
    <x v="0"/>
    <n v="490000"/>
  </r>
  <r>
    <d v="2015-04-14T00:00:00"/>
    <x v="8"/>
    <x v="1"/>
    <n v="2913"/>
    <x v="1"/>
    <n v="625000"/>
    <x v="0"/>
    <x v="0"/>
    <n v="625000"/>
  </r>
  <r>
    <d v="2015-04-14T00:00:00"/>
    <x v="8"/>
    <x v="1"/>
    <n v="2914"/>
    <x v="1"/>
    <n v="705000"/>
    <x v="0"/>
    <x v="0"/>
    <n v="705000"/>
  </r>
  <r>
    <d v="2015-04-14T00:00:00"/>
    <x v="8"/>
    <x v="1"/>
    <n v="2604"/>
    <x v="0"/>
    <n v="735000"/>
    <x v="0"/>
    <x v="1"/>
    <n v="735000"/>
  </r>
  <r>
    <d v="2015-04-14T00:00:00"/>
    <x v="8"/>
    <x v="1"/>
    <n v="2612"/>
    <x v="0"/>
    <n v="1100000"/>
    <x v="0"/>
    <x v="1"/>
    <n v="1100000"/>
  </r>
  <r>
    <d v="2015-04-14T00:00:00"/>
    <x v="8"/>
    <x v="1"/>
    <n v="2612"/>
    <x v="0"/>
    <n v="320000"/>
    <x v="1"/>
    <x v="4"/>
    <n v="320000"/>
  </r>
  <r>
    <d v="2015-04-14T00:00:00"/>
    <x v="8"/>
    <x v="1"/>
    <n v="2603"/>
    <x v="0"/>
    <n v="475000"/>
    <x v="1"/>
    <x v="2"/>
    <n v="475000"/>
  </r>
  <r>
    <d v="2015-04-15T00:00:00"/>
    <x v="8"/>
    <x v="1"/>
    <n v="2615"/>
    <x v="0"/>
    <n v="385000"/>
    <x v="0"/>
    <x v="1"/>
    <n v="385000"/>
  </r>
  <r>
    <d v="2015-04-15T00:00:00"/>
    <x v="8"/>
    <x v="1"/>
    <n v="2611"/>
    <x v="0"/>
    <n v="408000"/>
    <x v="0"/>
    <x v="1"/>
    <n v="408000"/>
  </r>
  <r>
    <d v="2015-04-15T00:00:00"/>
    <x v="8"/>
    <x v="1"/>
    <n v="2615"/>
    <x v="0"/>
    <n v="420000"/>
    <x v="0"/>
    <x v="1"/>
    <n v="420000"/>
  </r>
  <r>
    <d v="2015-04-15T00:00:00"/>
    <x v="8"/>
    <x v="1"/>
    <n v="2905"/>
    <x v="1"/>
    <n v="425000"/>
    <x v="0"/>
    <x v="1"/>
    <n v="425000"/>
  </r>
  <r>
    <d v="2015-04-15T00:00:00"/>
    <x v="8"/>
    <x v="1"/>
    <n v="2607"/>
    <x v="0"/>
    <n v="569000"/>
    <x v="0"/>
    <x v="1"/>
    <n v="569000"/>
  </r>
  <r>
    <d v="2015-04-15T00:00:00"/>
    <x v="8"/>
    <x v="1"/>
    <n v="2913"/>
    <x v="1"/>
    <n v="650500"/>
    <x v="0"/>
    <x v="0"/>
    <n v="650500"/>
  </r>
  <r>
    <d v="2015-04-15T00:00:00"/>
    <x v="8"/>
    <x v="1"/>
    <n v="2603"/>
    <x v="0"/>
    <n v="855000"/>
    <x v="0"/>
    <x v="0"/>
    <n v="855000"/>
  </r>
  <r>
    <d v="2015-04-15T00:00:00"/>
    <x v="8"/>
    <x v="1"/>
    <n v="2604"/>
    <x v="0"/>
    <n v="472500"/>
    <x v="1"/>
    <x v="2"/>
    <n v="472500"/>
  </r>
  <r>
    <d v="2015-04-16T00:00:00"/>
    <x v="8"/>
    <x v="1"/>
    <n v="2615"/>
    <x v="0"/>
    <n v="350000"/>
    <x v="0"/>
    <x v="1"/>
    <n v="350000"/>
  </r>
  <r>
    <d v="2015-04-16T00:00:00"/>
    <x v="8"/>
    <x v="1"/>
    <n v="2615"/>
    <x v="0"/>
    <n v="395000"/>
    <x v="0"/>
    <x v="1"/>
    <n v="395000"/>
  </r>
  <r>
    <d v="2015-04-16T00:00:00"/>
    <x v="8"/>
    <x v="1"/>
    <n v="2911"/>
    <x v="1"/>
    <n v="452000"/>
    <x v="0"/>
    <x v="2"/>
    <n v="452000"/>
  </r>
  <r>
    <d v="2015-04-16T00:00:00"/>
    <x v="8"/>
    <x v="1"/>
    <n v="2914"/>
    <x v="1"/>
    <n v="520000"/>
    <x v="0"/>
    <x v="0"/>
    <n v="520000"/>
  </r>
  <r>
    <d v="2015-04-16T00:00:00"/>
    <x v="8"/>
    <x v="1"/>
    <n v="2902"/>
    <x v="1"/>
    <n v="527500"/>
    <x v="0"/>
    <x v="0"/>
    <n v="527500"/>
  </r>
  <r>
    <d v="2015-04-16T00:00:00"/>
    <x v="8"/>
    <x v="1"/>
    <n v="2602"/>
    <x v="0"/>
    <n v="535000"/>
    <x v="0"/>
    <x v="1"/>
    <n v="535000"/>
  </r>
  <r>
    <d v="2015-04-16T00:00:00"/>
    <x v="8"/>
    <x v="1"/>
    <n v="2606"/>
    <x v="0"/>
    <n v="590000"/>
    <x v="0"/>
    <x v="1"/>
    <n v="590000"/>
  </r>
  <r>
    <d v="2015-04-16T00:00:00"/>
    <x v="8"/>
    <x v="1"/>
    <n v="2602"/>
    <x v="0"/>
    <n v="670000"/>
    <x v="0"/>
    <x v="1"/>
    <n v="670000"/>
  </r>
  <r>
    <d v="2015-04-16T00:00:00"/>
    <x v="8"/>
    <x v="1"/>
    <n v="2911"/>
    <x v="1"/>
    <n v="730000"/>
    <x v="0"/>
    <x v="0"/>
    <n v="730000"/>
  </r>
  <r>
    <d v="2015-04-16T00:00:00"/>
    <x v="8"/>
    <x v="1"/>
    <n v="2602"/>
    <x v="0"/>
    <n v="529000"/>
    <x v="1"/>
    <x v="2"/>
    <n v="529000"/>
  </r>
  <r>
    <d v="2015-04-17T00:00:00"/>
    <x v="8"/>
    <x v="1"/>
    <n v="2913"/>
    <x v="1"/>
    <n v="355500"/>
    <x v="0"/>
    <x v="2"/>
    <n v="355500"/>
  </r>
  <r>
    <d v="2015-04-17T00:00:00"/>
    <x v="8"/>
    <x v="1"/>
    <n v="2615"/>
    <x v="0"/>
    <n v="397500"/>
    <x v="0"/>
    <x v="1"/>
    <n v="397500"/>
  </r>
  <r>
    <d v="2015-04-17T00:00:00"/>
    <x v="8"/>
    <x v="1"/>
    <n v="2906"/>
    <x v="1"/>
    <n v="400000"/>
    <x v="0"/>
    <x v="1"/>
    <n v="400000"/>
  </r>
  <r>
    <d v="2015-04-17T00:00:00"/>
    <x v="8"/>
    <x v="1"/>
    <n v="2913"/>
    <x v="1"/>
    <n v="425000"/>
    <x v="0"/>
    <x v="1"/>
    <n v="425000"/>
  </r>
  <r>
    <d v="2015-04-17T00:00:00"/>
    <x v="8"/>
    <x v="1"/>
    <n v="2615"/>
    <x v="0"/>
    <n v="475000"/>
    <x v="0"/>
    <x v="0"/>
    <n v="475000"/>
  </r>
  <r>
    <d v="2015-04-17T00:00:00"/>
    <x v="8"/>
    <x v="1"/>
    <n v="2913"/>
    <x v="1"/>
    <n v="479950"/>
    <x v="0"/>
    <x v="1"/>
    <n v="479950"/>
  </r>
  <r>
    <d v="2015-04-17T00:00:00"/>
    <x v="8"/>
    <x v="1"/>
    <n v="2615"/>
    <x v="0"/>
    <n v="493000"/>
    <x v="0"/>
    <x v="0"/>
    <n v="493000"/>
  </r>
  <r>
    <d v="2015-04-17T00:00:00"/>
    <x v="8"/>
    <x v="1"/>
    <n v="2615"/>
    <x v="0"/>
    <n v="520000"/>
    <x v="0"/>
    <x v="0"/>
    <n v="520000"/>
  </r>
  <r>
    <d v="2015-04-17T00:00:00"/>
    <x v="8"/>
    <x v="1"/>
    <n v="2615"/>
    <x v="0"/>
    <n v="545000"/>
    <x v="0"/>
    <x v="0"/>
    <n v="545000"/>
  </r>
  <r>
    <d v="2015-04-17T00:00:00"/>
    <x v="8"/>
    <x v="1"/>
    <n v="2602"/>
    <x v="0"/>
    <n v="565000"/>
    <x v="0"/>
    <x v="2"/>
    <n v="565000"/>
  </r>
  <r>
    <d v="2015-04-17T00:00:00"/>
    <x v="8"/>
    <x v="1"/>
    <n v="2605"/>
    <x v="0"/>
    <n v="717500"/>
    <x v="0"/>
    <x v="0"/>
    <n v="717500"/>
  </r>
  <r>
    <d v="2015-04-17T00:00:00"/>
    <x v="8"/>
    <x v="1"/>
    <n v="2904"/>
    <x v="1"/>
    <n v="765000"/>
    <x v="0"/>
    <x v="3"/>
    <n v="765000"/>
  </r>
  <r>
    <d v="2015-04-17T00:00:00"/>
    <x v="8"/>
    <x v="1"/>
    <n v="2612"/>
    <x v="0"/>
    <n v="820000"/>
    <x v="0"/>
    <x v="0"/>
    <n v="820000"/>
  </r>
  <r>
    <d v="2015-04-17T00:00:00"/>
    <x v="8"/>
    <x v="1"/>
    <n v="2612"/>
    <x v="0"/>
    <n v="1370000"/>
    <x v="0"/>
    <x v="0"/>
    <n v="1370000"/>
  </r>
  <r>
    <d v="2015-04-17T00:00:00"/>
    <x v="8"/>
    <x v="1"/>
    <n v="2606"/>
    <x v="0"/>
    <n v="268000"/>
    <x v="1"/>
    <x v="4"/>
    <n v="268000"/>
  </r>
  <r>
    <d v="2015-04-17T00:00:00"/>
    <x v="8"/>
    <x v="1"/>
    <n v="2914"/>
    <x v="1"/>
    <n v="280000"/>
    <x v="1"/>
    <x v="4"/>
    <n v="280000"/>
  </r>
  <r>
    <d v="2015-04-17T00:00:00"/>
    <x v="8"/>
    <x v="1"/>
    <n v="2911"/>
    <x v="1"/>
    <n v="375000"/>
    <x v="1"/>
    <x v="2"/>
    <n v="375000"/>
  </r>
  <r>
    <d v="2015-04-18T00:00:00"/>
    <x v="8"/>
    <x v="1"/>
    <n v="2611"/>
    <x v="0"/>
    <n v="414000"/>
    <x v="0"/>
    <x v="2"/>
    <n v="414000"/>
  </r>
  <r>
    <d v="2015-04-18T00:00:00"/>
    <x v="8"/>
    <x v="1"/>
    <n v="2615"/>
    <x v="0"/>
    <n v="445000"/>
    <x v="0"/>
    <x v="1"/>
    <n v="445000"/>
  </r>
  <r>
    <d v="2015-04-18T00:00:00"/>
    <x v="8"/>
    <x v="1"/>
    <n v="2905"/>
    <x v="1"/>
    <n v="455000"/>
    <x v="0"/>
    <x v="0"/>
    <n v="455000"/>
  </r>
  <r>
    <d v="2015-04-18T00:00:00"/>
    <x v="8"/>
    <x v="1"/>
    <n v="2904"/>
    <x v="1"/>
    <n v="493000"/>
    <x v="0"/>
    <x v="1"/>
    <n v="493000"/>
  </r>
  <r>
    <d v="2015-04-18T00:00:00"/>
    <x v="8"/>
    <x v="1"/>
    <n v="2902"/>
    <x v="1"/>
    <n v="537500"/>
    <x v="0"/>
    <x v="0"/>
    <n v="537500"/>
  </r>
  <r>
    <d v="2015-04-18T00:00:00"/>
    <x v="8"/>
    <x v="1"/>
    <n v="2611"/>
    <x v="0"/>
    <n v="540000"/>
    <x v="0"/>
    <x v="1"/>
    <n v="540000"/>
  </r>
  <r>
    <d v="2015-04-18T00:00:00"/>
    <x v="8"/>
    <x v="1"/>
    <n v="2904"/>
    <x v="1"/>
    <n v="575000"/>
    <x v="0"/>
    <x v="0"/>
    <n v="575000"/>
  </r>
  <r>
    <d v="2015-04-18T00:00:00"/>
    <x v="8"/>
    <x v="1"/>
    <n v="2903"/>
    <x v="1"/>
    <n v="596000"/>
    <x v="0"/>
    <x v="0"/>
    <n v="596000"/>
  </r>
  <r>
    <d v="2015-04-18T00:00:00"/>
    <x v="8"/>
    <x v="1"/>
    <n v="2913"/>
    <x v="1"/>
    <n v="600000"/>
    <x v="0"/>
    <x v="0"/>
    <n v="600000"/>
  </r>
  <r>
    <d v="2015-04-18T00:00:00"/>
    <x v="8"/>
    <x v="1"/>
    <n v="2614"/>
    <x v="0"/>
    <n v="626000"/>
    <x v="0"/>
    <x v="1"/>
    <n v="626000"/>
  </r>
  <r>
    <d v="2015-04-18T00:00:00"/>
    <x v="8"/>
    <x v="1"/>
    <n v="2606"/>
    <x v="0"/>
    <n v="685000"/>
    <x v="0"/>
    <x v="1"/>
    <n v="685000"/>
  </r>
  <r>
    <d v="2015-04-18T00:00:00"/>
    <x v="8"/>
    <x v="1"/>
    <n v="2602"/>
    <x v="0"/>
    <n v="741000"/>
    <x v="0"/>
    <x v="1"/>
    <n v="741000"/>
  </r>
  <r>
    <d v="2015-04-18T00:00:00"/>
    <x v="8"/>
    <x v="1"/>
    <n v="2614"/>
    <x v="0"/>
    <n v="750000"/>
    <x v="0"/>
    <x v="0"/>
    <n v="750000"/>
  </r>
  <r>
    <d v="2015-04-18T00:00:00"/>
    <x v="8"/>
    <x v="1"/>
    <n v="2614"/>
    <x v="0"/>
    <n v="865000"/>
    <x v="0"/>
    <x v="0"/>
    <n v="865000"/>
  </r>
  <r>
    <d v="2015-04-18T00:00:00"/>
    <x v="8"/>
    <x v="1"/>
    <n v="2914"/>
    <x v="1"/>
    <n v="875000"/>
    <x v="0"/>
    <x v="3"/>
    <n v="875000"/>
  </r>
  <r>
    <d v="2015-04-18T00:00:00"/>
    <x v="8"/>
    <x v="1"/>
    <n v="2617"/>
    <x v="0"/>
    <n v="1001000"/>
    <x v="0"/>
    <x v="0"/>
    <n v="1001000"/>
  </r>
  <r>
    <d v="2015-04-18T00:00:00"/>
    <x v="8"/>
    <x v="1"/>
    <n v="2602"/>
    <x v="0"/>
    <n v="1105000"/>
    <x v="0"/>
    <x v="1"/>
    <n v="1105000"/>
  </r>
  <r>
    <d v="2015-04-20T00:00:00"/>
    <x v="8"/>
    <x v="1"/>
    <n v="2913"/>
    <x v="1"/>
    <n v="385000"/>
    <x v="0"/>
    <x v="1"/>
    <n v="385000"/>
  </r>
  <r>
    <d v="2015-04-20T00:00:00"/>
    <x v="8"/>
    <x v="1"/>
    <n v="2914"/>
    <x v="1"/>
    <n v="406000"/>
    <x v="0"/>
    <x v="1"/>
    <n v="406000"/>
  </r>
  <r>
    <d v="2015-04-20T00:00:00"/>
    <x v="8"/>
    <x v="1"/>
    <n v="2906"/>
    <x v="1"/>
    <n v="425000"/>
    <x v="0"/>
    <x v="1"/>
    <n v="425000"/>
  </r>
  <r>
    <d v="2015-04-20T00:00:00"/>
    <x v="8"/>
    <x v="1"/>
    <n v="2904"/>
    <x v="1"/>
    <n v="470000"/>
    <x v="0"/>
    <x v="1"/>
    <n v="470000"/>
  </r>
  <r>
    <d v="2015-04-20T00:00:00"/>
    <x v="8"/>
    <x v="1"/>
    <n v="2905"/>
    <x v="1"/>
    <n v="480000"/>
    <x v="0"/>
    <x v="1"/>
    <n v="480000"/>
  </r>
  <r>
    <d v="2015-04-20T00:00:00"/>
    <x v="8"/>
    <x v="1"/>
    <n v="2615"/>
    <x v="0"/>
    <n v="525000"/>
    <x v="0"/>
    <x v="0"/>
    <n v="525000"/>
  </r>
  <r>
    <d v="2015-04-20T00:00:00"/>
    <x v="8"/>
    <x v="1"/>
    <n v="2611"/>
    <x v="0"/>
    <n v="530000"/>
    <x v="0"/>
    <x v="1"/>
    <n v="530000"/>
  </r>
  <r>
    <d v="2015-04-20T00:00:00"/>
    <x v="8"/>
    <x v="1"/>
    <n v="2611"/>
    <x v="0"/>
    <n v="532500"/>
    <x v="0"/>
    <x v="1"/>
    <n v="532500"/>
  </r>
  <r>
    <d v="2015-04-20T00:00:00"/>
    <x v="8"/>
    <x v="1"/>
    <n v="2615"/>
    <x v="0"/>
    <n v="650000"/>
    <x v="0"/>
    <x v="0"/>
    <n v="650000"/>
  </r>
  <r>
    <d v="2015-04-20T00:00:00"/>
    <x v="8"/>
    <x v="1"/>
    <n v="2911"/>
    <x v="1"/>
    <n v="740000"/>
    <x v="0"/>
    <x v="0"/>
    <n v="740000"/>
  </r>
  <r>
    <d v="2015-04-20T00:00:00"/>
    <x v="8"/>
    <x v="1"/>
    <n v="2607"/>
    <x v="0"/>
    <n v="740000"/>
    <x v="0"/>
    <x v="0"/>
    <n v="740000"/>
  </r>
  <r>
    <d v="2015-04-20T00:00:00"/>
    <x v="8"/>
    <x v="1"/>
    <n v="2912"/>
    <x v="1"/>
    <n v="260000"/>
    <x v="1"/>
    <x v="4"/>
    <n v="260000"/>
  </r>
  <r>
    <d v="2015-04-20T00:00:00"/>
    <x v="8"/>
    <x v="1"/>
    <n v="2913"/>
    <x v="1"/>
    <n v="264900"/>
    <x v="1"/>
    <x v="2"/>
    <n v="264900"/>
  </r>
  <r>
    <d v="2015-04-20T00:00:00"/>
    <x v="8"/>
    <x v="1"/>
    <n v="2606"/>
    <x v="0"/>
    <n v="315000"/>
    <x v="1"/>
    <x v="5"/>
    <n v="315000"/>
  </r>
  <r>
    <d v="2015-04-20T00:00:00"/>
    <x v="8"/>
    <x v="1"/>
    <n v="2606"/>
    <x v="0"/>
    <n v="330000"/>
    <x v="1"/>
    <x v="2"/>
    <n v="330000"/>
  </r>
  <r>
    <d v="2015-04-20T00:00:00"/>
    <x v="8"/>
    <x v="1"/>
    <n v="2604"/>
    <x v="0"/>
    <n v="995000"/>
    <x v="1"/>
    <x v="1"/>
    <n v="995000"/>
  </r>
  <r>
    <d v="2015-04-21T00:00:00"/>
    <x v="8"/>
    <x v="1"/>
    <n v="2905"/>
    <x v="1"/>
    <n v="410000"/>
    <x v="0"/>
    <x v="1"/>
    <n v="410000"/>
  </r>
  <r>
    <d v="2015-04-21T00:00:00"/>
    <x v="8"/>
    <x v="1"/>
    <n v="2905"/>
    <x v="1"/>
    <n v="470000"/>
    <x v="0"/>
    <x v="1"/>
    <n v="470000"/>
  </r>
  <r>
    <d v="2015-04-21T00:00:00"/>
    <x v="8"/>
    <x v="1"/>
    <n v="2611"/>
    <x v="0"/>
    <n v="500000"/>
    <x v="0"/>
    <x v="1"/>
    <n v="500000"/>
  </r>
  <r>
    <d v="2015-04-21T00:00:00"/>
    <x v="8"/>
    <x v="1"/>
    <n v="2904"/>
    <x v="1"/>
    <n v="535000"/>
    <x v="0"/>
    <x v="0"/>
    <n v="535000"/>
  </r>
  <r>
    <d v="2015-04-21T00:00:00"/>
    <x v="8"/>
    <x v="1"/>
    <n v="2912"/>
    <x v="1"/>
    <n v="795000"/>
    <x v="0"/>
    <x v="0"/>
    <n v="795000"/>
  </r>
  <r>
    <d v="2015-04-21T00:00:00"/>
    <x v="8"/>
    <x v="1"/>
    <n v="2913"/>
    <x v="1"/>
    <n v="385000"/>
    <x v="1"/>
    <x v="1"/>
    <n v="385000"/>
  </r>
  <r>
    <d v="2015-04-22T00:00:00"/>
    <x v="8"/>
    <x v="1"/>
    <n v="2913"/>
    <x v="1"/>
    <n v="410000"/>
    <x v="0"/>
    <x v="2"/>
    <n v="410000"/>
  </r>
  <r>
    <d v="2015-04-22T00:00:00"/>
    <x v="8"/>
    <x v="1"/>
    <n v="2615"/>
    <x v="0"/>
    <n v="440000"/>
    <x v="0"/>
    <x v="1"/>
    <n v="440000"/>
  </r>
  <r>
    <d v="2015-04-22T00:00:00"/>
    <x v="8"/>
    <x v="1"/>
    <n v="2615"/>
    <x v="0"/>
    <n v="443000"/>
    <x v="0"/>
    <x v="1"/>
    <n v="443000"/>
  </r>
  <r>
    <d v="2015-04-22T00:00:00"/>
    <x v="8"/>
    <x v="1"/>
    <n v="2615"/>
    <x v="0"/>
    <n v="471500"/>
    <x v="0"/>
    <x v="1"/>
    <n v="471500"/>
  </r>
  <r>
    <d v="2015-04-22T00:00:00"/>
    <x v="8"/>
    <x v="1"/>
    <n v="2914"/>
    <x v="1"/>
    <n v="565000"/>
    <x v="0"/>
    <x v="0"/>
    <n v="565000"/>
  </r>
  <r>
    <d v="2015-04-22T00:00:00"/>
    <x v="8"/>
    <x v="1"/>
    <n v="2903"/>
    <x v="1"/>
    <n v="630000"/>
    <x v="0"/>
    <x v="0"/>
    <n v="630000"/>
  </r>
  <r>
    <d v="2015-04-22T00:00:00"/>
    <x v="8"/>
    <x v="1"/>
    <n v="2902"/>
    <x v="1"/>
    <n v="810000"/>
    <x v="0"/>
    <x v="1"/>
    <n v="810000"/>
  </r>
  <r>
    <d v="2015-04-22T00:00:00"/>
    <x v="8"/>
    <x v="1"/>
    <n v="2902"/>
    <x v="1"/>
    <n v="935000"/>
    <x v="0"/>
    <x v="0"/>
    <n v="935000"/>
  </r>
  <r>
    <d v="2015-04-22T00:00:00"/>
    <x v="8"/>
    <x v="1"/>
    <n v="2912"/>
    <x v="1"/>
    <n v="262000"/>
    <x v="1"/>
    <x v="4"/>
    <n v="262000"/>
  </r>
  <r>
    <d v="2015-04-22T00:00:00"/>
    <x v="8"/>
    <x v="1"/>
    <n v="2617"/>
    <x v="0"/>
    <n v="362500"/>
    <x v="1"/>
    <x v="2"/>
    <n v="362500"/>
  </r>
  <r>
    <d v="2015-04-22T00:00:00"/>
    <x v="8"/>
    <x v="1"/>
    <n v="2602"/>
    <x v="0"/>
    <n v="420000"/>
    <x v="1"/>
    <x v="2"/>
    <n v="420000"/>
  </r>
  <r>
    <d v="2015-04-22T00:00:00"/>
    <x v="8"/>
    <x v="1"/>
    <n v="2604"/>
    <x v="0"/>
    <n v="432500"/>
    <x v="1"/>
    <x v="1"/>
    <n v="432500"/>
  </r>
  <r>
    <d v="2015-04-22T00:00:00"/>
    <x v="8"/>
    <x v="1"/>
    <n v="2601"/>
    <x v="0"/>
    <n v="482500"/>
    <x v="1"/>
    <x v="2"/>
    <n v="482500"/>
  </r>
  <r>
    <d v="2015-04-23T00:00:00"/>
    <x v="8"/>
    <x v="1"/>
    <n v="2617"/>
    <x v="0"/>
    <n v="347000"/>
    <x v="0"/>
    <x v="1"/>
    <n v="347000"/>
  </r>
  <r>
    <d v="2015-04-23T00:00:00"/>
    <x v="8"/>
    <x v="1"/>
    <n v="2615"/>
    <x v="0"/>
    <n v="407500"/>
    <x v="0"/>
    <x v="1"/>
    <n v="407500"/>
  </r>
  <r>
    <d v="2015-04-23T00:00:00"/>
    <x v="8"/>
    <x v="1"/>
    <n v="2902"/>
    <x v="1"/>
    <n v="444000"/>
    <x v="0"/>
    <x v="1"/>
    <n v="444000"/>
  </r>
  <r>
    <d v="2015-04-23T00:00:00"/>
    <x v="8"/>
    <x v="1"/>
    <n v="2617"/>
    <x v="0"/>
    <n v="470000"/>
    <x v="0"/>
    <x v="1"/>
    <n v="470000"/>
  </r>
  <r>
    <d v="2015-04-23T00:00:00"/>
    <x v="8"/>
    <x v="1"/>
    <n v="2906"/>
    <x v="1"/>
    <n v="485000"/>
    <x v="0"/>
    <x v="1"/>
    <n v="485000"/>
  </r>
  <r>
    <d v="2015-04-23T00:00:00"/>
    <x v="8"/>
    <x v="1"/>
    <n v="2902"/>
    <x v="1"/>
    <n v="510000"/>
    <x v="0"/>
    <x v="1"/>
    <n v="510000"/>
  </r>
  <r>
    <d v="2015-04-23T00:00:00"/>
    <x v="8"/>
    <x v="1"/>
    <n v="2902"/>
    <x v="1"/>
    <n v="525000"/>
    <x v="0"/>
    <x v="1"/>
    <n v="525000"/>
  </r>
  <r>
    <d v="2015-04-23T00:00:00"/>
    <x v="8"/>
    <x v="1"/>
    <n v="2905"/>
    <x v="1"/>
    <n v="549900"/>
    <x v="0"/>
    <x v="0"/>
    <n v="549900"/>
  </r>
  <r>
    <d v="2015-04-23T00:00:00"/>
    <x v="8"/>
    <x v="1"/>
    <n v="2615"/>
    <x v="0"/>
    <n v="550000"/>
    <x v="0"/>
    <x v="0"/>
    <n v="550000"/>
  </r>
  <r>
    <d v="2015-04-23T00:00:00"/>
    <x v="8"/>
    <x v="1"/>
    <n v="2902"/>
    <x v="1"/>
    <n v="560000"/>
    <x v="0"/>
    <x v="0"/>
    <n v="560000"/>
  </r>
  <r>
    <d v="2015-04-23T00:00:00"/>
    <x v="8"/>
    <x v="1"/>
    <n v="2617"/>
    <x v="0"/>
    <n v="625000"/>
    <x v="0"/>
    <x v="0"/>
    <n v="625000"/>
  </r>
  <r>
    <d v="2015-04-23T00:00:00"/>
    <x v="8"/>
    <x v="1"/>
    <n v="2914"/>
    <x v="1"/>
    <n v="705500"/>
    <x v="0"/>
    <x v="0"/>
    <n v="705500"/>
  </r>
  <r>
    <d v="2015-04-23T00:00:00"/>
    <x v="8"/>
    <x v="1"/>
    <n v="2602"/>
    <x v="0"/>
    <n v="730000"/>
    <x v="0"/>
    <x v="1"/>
    <n v="730000"/>
  </r>
  <r>
    <d v="2015-04-23T00:00:00"/>
    <x v="8"/>
    <x v="1"/>
    <n v="2614"/>
    <x v="0"/>
    <n v="830000"/>
    <x v="0"/>
    <x v="0"/>
    <n v="830000"/>
  </r>
  <r>
    <d v="2015-04-23T00:00:00"/>
    <x v="8"/>
    <x v="1"/>
    <n v="2617"/>
    <x v="0"/>
    <n v="868000"/>
    <x v="0"/>
    <x v="0"/>
    <n v="868000"/>
  </r>
  <r>
    <d v="2015-04-23T00:00:00"/>
    <x v="8"/>
    <x v="1"/>
    <n v="2602"/>
    <x v="0"/>
    <n v="390000"/>
    <x v="1"/>
    <x v="2"/>
    <n v="390000"/>
  </r>
  <r>
    <d v="2015-04-24T00:00:00"/>
    <x v="8"/>
    <x v="1"/>
    <n v="2611"/>
    <x v="0"/>
    <n v="56500"/>
    <x v="0"/>
    <x v="0"/>
    <n v="56500"/>
  </r>
  <r>
    <d v="2015-04-24T00:00:00"/>
    <x v="8"/>
    <x v="1"/>
    <n v="2913"/>
    <x v="1"/>
    <n v="448000"/>
    <x v="0"/>
    <x v="1"/>
    <n v="448000"/>
  </r>
  <r>
    <d v="2015-04-24T00:00:00"/>
    <x v="8"/>
    <x v="1"/>
    <n v="2904"/>
    <x v="1"/>
    <n v="465000"/>
    <x v="0"/>
    <x v="1"/>
    <n v="465000"/>
  </r>
  <r>
    <d v="2015-04-24T00:00:00"/>
    <x v="8"/>
    <x v="1"/>
    <n v="2615"/>
    <x v="0"/>
    <n v="475000"/>
    <x v="0"/>
    <x v="0"/>
    <n v="475000"/>
  </r>
  <r>
    <d v="2015-04-24T00:00:00"/>
    <x v="8"/>
    <x v="1"/>
    <n v="2914"/>
    <x v="1"/>
    <n v="540000"/>
    <x v="0"/>
    <x v="0"/>
    <n v="540000"/>
  </r>
  <r>
    <d v="2015-04-24T00:00:00"/>
    <x v="8"/>
    <x v="1"/>
    <n v="2615"/>
    <x v="0"/>
    <n v="646000"/>
    <x v="0"/>
    <x v="3"/>
    <n v="646000"/>
  </r>
  <r>
    <d v="2015-04-24T00:00:00"/>
    <x v="8"/>
    <x v="1"/>
    <n v="2605"/>
    <x v="0"/>
    <n v="792500"/>
    <x v="0"/>
    <x v="0"/>
    <n v="792500"/>
  </r>
  <r>
    <d v="2015-04-24T00:00:00"/>
    <x v="8"/>
    <x v="1"/>
    <n v="2612"/>
    <x v="0"/>
    <n v="995000"/>
    <x v="0"/>
    <x v="0"/>
    <n v="995000"/>
  </r>
  <r>
    <d v="2015-04-24T00:00:00"/>
    <x v="8"/>
    <x v="1"/>
    <n v="2617"/>
    <x v="0"/>
    <n v="346000"/>
    <x v="1"/>
    <x v="4"/>
    <n v="346000"/>
  </r>
  <r>
    <d v="2015-04-24T00:00:00"/>
    <x v="8"/>
    <x v="1"/>
    <n v="2617"/>
    <x v="0"/>
    <n v="367000"/>
    <x v="1"/>
    <x v="2"/>
    <n v="367000"/>
  </r>
  <r>
    <d v="2015-04-24T00:00:00"/>
    <x v="8"/>
    <x v="1"/>
    <n v="2602"/>
    <x v="0"/>
    <n v="468000"/>
    <x v="1"/>
    <x v="2"/>
    <n v="468000"/>
  </r>
  <r>
    <d v="2015-04-25T00:00:00"/>
    <x v="8"/>
    <x v="1"/>
    <n v="2615"/>
    <x v="0"/>
    <n v="460000"/>
    <x v="0"/>
    <x v="1"/>
    <n v="460000"/>
  </r>
  <r>
    <d v="2015-04-25T00:00:00"/>
    <x v="8"/>
    <x v="1"/>
    <n v="2603"/>
    <x v="0"/>
    <n v="1400000"/>
    <x v="0"/>
    <x v="1"/>
    <n v="1400000"/>
  </r>
  <r>
    <d v="2015-04-26T00:00:00"/>
    <x v="8"/>
    <x v="1"/>
    <n v="2615"/>
    <x v="0"/>
    <n v="440000"/>
    <x v="0"/>
    <x v="1"/>
    <n v="440000"/>
  </r>
  <r>
    <d v="2015-04-26T00:00:00"/>
    <x v="8"/>
    <x v="1"/>
    <n v="2615"/>
    <x v="0"/>
    <n v="610000"/>
    <x v="0"/>
    <x v="0"/>
    <n v="610000"/>
  </r>
  <r>
    <d v="2015-04-26T00:00:00"/>
    <x v="8"/>
    <x v="1"/>
    <n v="2913"/>
    <x v="1"/>
    <n v="837000"/>
    <x v="0"/>
    <x v="3"/>
    <n v="837000"/>
  </r>
  <r>
    <d v="2015-04-27T00:00:00"/>
    <x v="8"/>
    <x v="1"/>
    <n v="2615"/>
    <x v="0"/>
    <n v="330000"/>
    <x v="0"/>
    <x v="1"/>
    <n v="330000"/>
  </r>
  <r>
    <d v="2015-04-27T00:00:00"/>
    <x v="8"/>
    <x v="1"/>
    <n v="2905"/>
    <x v="1"/>
    <n v="485000"/>
    <x v="0"/>
    <x v="1"/>
    <n v="485000"/>
  </r>
  <r>
    <d v="2015-04-27T00:00:00"/>
    <x v="8"/>
    <x v="1"/>
    <n v="2615"/>
    <x v="0"/>
    <n v="505000"/>
    <x v="0"/>
    <x v="0"/>
    <n v="505000"/>
  </r>
  <r>
    <d v="2015-04-27T00:00:00"/>
    <x v="8"/>
    <x v="1"/>
    <n v="2615"/>
    <x v="0"/>
    <n v="525000"/>
    <x v="0"/>
    <x v="0"/>
    <n v="525000"/>
  </r>
  <r>
    <d v="2015-04-27T00:00:00"/>
    <x v="8"/>
    <x v="1"/>
    <n v="2615"/>
    <x v="0"/>
    <n v="537000"/>
    <x v="0"/>
    <x v="0"/>
    <n v="537000"/>
  </r>
  <r>
    <d v="2015-04-27T00:00:00"/>
    <x v="8"/>
    <x v="1"/>
    <n v="2914"/>
    <x v="1"/>
    <n v="560000"/>
    <x v="0"/>
    <x v="0"/>
    <n v="560000"/>
  </r>
  <r>
    <d v="2015-04-27T00:00:00"/>
    <x v="8"/>
    <x v="1"/>
    <n v="2611"/>
    <x v="0"/>
    <n v="560000"/>
    <x v="0"/>
    <x v="1"/>
    <n v="560000"/>
  </r>
  <r>
    <d v="2015-04-27T00:00:00"/>
    <x v="8"/>
    <x v="1"/>
    <n v="2913"/>
    <x v="1"/>
    <n v="590000"/>
    <x v="0"/>
    <x v="0"/>
    <n v="590000"/>
  </r>
  <r>
    <d v="2015-04-27T00:00:00"/>
    <x v="8"/>
    <x v="1"/>
    <n v="2903"/>
    <x v="1"/>
    <n v="617500"/>
    <x v="0"/>
    <x v="1"/>
    <n v="617500"/>
  </r>
  <r>
    <d v="2015-04-27T00:00:00"/>
    <x v="8"/>
    <x v="1"/>
    <n v="2913"/>
    <x v="1"/>
    <n v="695000"/>
    <x v="0"/>
    <x v="0"/>
    <n v="695000"/>
  </r>
  <r>
    <d v="2015-04-27T00:00:00"/>
    <x v="8"/>
    <x v="1"/>
    <n v="2614"/>
    <x v="0"/>
    <n v="275000"/>
    <x v="1"/>
    <x v="4"/>
    <n v="275000"/>
  </r>
  <r>
    <d v="2015-04-27T00:00:00"/>
    <x v="8"/>
    <x v="1"/>
    <n v="2612"/>
    <x v="0"/>
    <n v="790000"/>
    <x v="1"/>
    <x v="1"/>
    <n v="790000"/>
  </r>
  <r>
    <d v="2015-04-28T00:00:00"/>
    <x v="8"/>
    <x v="1"/>
    <n v="2615"/>
    <x v="0"/>
    <n v="360000"/>
    <x v="0"/>
    <x v="1"/>
    <n v="360000"/>
  </r>
  <r>
    <d v="2015-04-28T00:00:00"/>
    <x v="8"/>
    <x v="1"/>
    <n v="2905"/>
    <x v="1"/>
    <n v="415000"/>
    <x v="0"/>
    <x v="1"/>
    <n v="415000"/>
  </r>
  <r>
    <d v="2015-04-28T00:00:00"/>
    <x v="8"/>
    <x v="1"/>
    <n v="2913"/>
    <x v="1"/>
    <n v="435500"/>
    <x v="0"/>
    <x v="1"/>
    <n v="435500"/>
  </r>
  <r>
    <d v="2015-04-28T00:00:00"/>
    <x v="8"/>
    <x v="1"/>
    <n v="2905"/>
    <x v="1"/>
    <n v="480000"/>
    <x v="0"/>
    <x v="0"/>
    <n v="480000"/>
  </r>
  <r>
    <d v="2015-04-28T00:00:00"/>
    <x v="8"/>
    <x v="1"/>
    <n v="2615"/>
    <x v="0"/>
    <n v="580000"/>
    <x v="0"/>
    <x v="0"/>
    <n v="580000"/>
  </r>
  <r>
    <d v="2015-04-28T00:00:00"/>
    <x v="8"/>
    <x v="1"/>
    <n v="2912"/>
    <x v="1"/>
    <n v="590000"/>
    <x v="0"/>
    <x v="0"/>
    <n v="590000"/>
  </r>
  <r>
    <d v="2015-04-28T00:00:00"/>
    <x v="8"/>
    <x v="1"/>
    <n v="2607"/>
    <x v="0"/>
    <n v="890000"/>
    <x v="0"/>
    <x v="0"/>
    <n v="890000"/>
  </r>
  <r>
    <d v="2015-04-28T00:00:00"/>
    <x v="8"/>
    <x v="1"/>
    <n v="2606"/>
    <x v="0"/>
    <n v="467500"/>
    <x v="1"/>
    <x v="2"/>
    <n v="467500"/>
  </r>
  <r>
    <d v="2015-04-28T00:00:00"/>
    <x v="8"/>
    <x v="1"/>
    <n v="2612"/>
    <x v="0"/>
    <n v="470000"/>
    <x v="1"/>
    <x v="2"/>
    <n v="470000"/>
  </r>
  <r>
    <d v="2015-04-28T00:00:00"/>
    <x v="8"/>
    <x v="1"/>
    <n v="2612"/>
    <x v="0"/>
    <n v="478000"/>
    <x v="1"/>
    <x v="2"/>
    <n v="478000"/>
  </r>
  <r>
    <d v="2015-04-28T00:00:00"/>
    <x v="8"/>
    <x v="1"/>
    <n v="2601"/>
    <x v="0"/>
    <n v="690000"/>
    <x v="1"/>
    <x v="2"/>
    <n v="690000"/>
  </r>
  <r>
    <d v="2015-04-29T00:00:00"/>
    <x v="8"/>
    <x v="1"/>
    <n v="2906"/>
    <x v="1"/>
    <n v="352500"/>
    <x v="0"/>
    <x v="1"/>
    <n v="352500"/>
  </r>
  <r>
    <d v="2015-04-29T00:00:00"/>
    <x v="8"/>
    <x v="1"/>
    <n v="2913"/>
    <x v="1"/>
    <n v="360500"/>
    <x v="0"/>
    <x v="1"/>
    <n v="360500"/>
  </r>
  <r>
    <d v="2015-04-29T00:00:00"/>
    <x v="8"/>
    <x v="1"/>
    <n v="2903"/>
    <x v="1"/>
    <n v="446750"/>
    <x v="0"/>
    <x v="1"/>
    <n v="446750"/>
  </r>
  <r>
    <d v="2015-04-29T00:00:00"/>
    <x v="8"/>
    <x v="1"/>
    <n v="2614"/>
    <x v="0"/>
    <n v="450000"/>
    <x v="0"/>
    <x v="1"/>
    <n v="450000"/>
  </r>
  <r>
    <d v="2015-04-29T00:00:00"/>
    <x v="8"/>
    <x v="1"/>
    <n v="2615"/>
    <x v="0"/>
    <n v="490000"/>
    <x v="0"/>
    <x v="1"/>
    <n v="490000"/>
  </r>
  <r>
    <d v="2015-04-29T00:00:00"/>
    <x v="8"/>
    <x v="1"/>
    <n v="2914"/>
    <x v="1"/>
    <n v="505000"/>
    <x v="0"/>
    <x v="1"/>
    <n v="505000"/>
  </r>
  <r>
    <d v="2015-04-29T00:00:00"/>
    <x v="8"/>
    <x v="1"/>
    <n v="2617"/>
    <x v="0"/>
    <n v="572000"/>
    <x v="0"/>
    <x v="0"/>
    <n v="572000"/>
  </r>
  <r>
    <d v="2015-04-29T00:00:00"/>
    <x v="8"/>
    <x v="1"/>
    <n v="2614"/>
    <x v="0"/>
    <n v="720000"/>
    <x v="0"/>
    <x v="1"/>
    <n v="720000"/>
  </r>
  <r>
    <d v="2015-04-29T00:00:00"/>
    <x v="8"/>
    <x v="1"/>
    <n v="2911"/>
    <x v="1"/>
    <n v="770300"/>
    <x v="0"/>
    <x v="0"/>
    <n v="770300"/>
  </r>
  <r>
    <d v="2015-04-29T00:00:00"/>
    <x v="8"/>
    <x v="1"/>
    <n v="2914"/>
    <x v="1"/>
    <n v="785000"/>
    <x v="0"/>
    <x v="0"/>
    <n v="785000"/>
  </r>
  <r>
    <d v="2015-04-29T00:00:00"/>
    <x v="8"/>
    <x v="1"/>
    <n v="2602"/>
    <x v="0"/>
    <n v="790000"/>
    <x v="0"/>
    <x v="1"/>
    <n v="790000"/>
  </r>
  <r>
    <d v="2015-04-29T00:00:00"/>
    <x v="8"/>
    <x v="1"/>
    <n v="2606"/>
    <x v="0"/>
    <n v="245000"/>
    <x v="1"/>
    <x v="4"/>
    <n v="245000"/>
  </r>
  <r>
    <d v="2015-04-29T00:00:00"/>
    <x v="8"/>
    <x v="1"/>
    <n v="2617"/>
    <x v="0"/>
    <n v="350000"/>
    <x v="1"/>
    <x v="2"/>
    <n v="350000"/>
  </r>
  <r>
    <d v="2015-04-29T00:00:00"/>
    <x v="8"/>
    <x v="1"/>
    <n v="2601"/>
    <x v="0"/>
    <n v="365000"/>
    <x v="1"/>
    <x v="4"/>
    <n v="365000"/>
  </r>
  <r>
    <d v="2015-04-29T00:00:00"/>
    <x v="8"/>
    <x v="1"/>
    <n v="2600"/>
    <x v="0"/>
    <n v="835000"/>
    <x v="1"/>
    <x v="2"/>
    <n v="835000"/>
  </r>
  <r>
    <d v="2015-04-29T00:00:00"/>
    <x v="8"/>
    <x v="1"/>
    <n v="2604"/>
    <x v="0"/>
    <n v="1400000"/>
    <x v="1"/>
    <x v="1"/>
    <n v="1400000"/>
  </r>
  <r>
    <d v="2015-04-30T00:00:00"/>
    <x v="8"/>
    <x v="1"/>
    <n v="2914"/>
    <x v="1"/>
    <n v="399000"/>
    <x v="0"/>
    <x v="1"/>
    <n v="399000"/>
  </r>
  <r>
    <d v="2015-04-30T00:00:00"/>
    <x v="8"/>
    <x v="1"/>
    <n v="2913"/>
    <x v="1"/>
    <n v="409000"/>
    <x v="0"/>
    <x v="1"/>
    <n v="409000"/>
  </r>
  <r>
    <d v="2015-04-30T00:00:00"/>
    <x v="8"/>
    <x v="1"/>
    <n v="2615"/>
    <x v="0"/>
    <n v="470000"/>
    <x v="0"/>
    <x v="1"/>
    <n v="470000"/>
  </r>
  <r>
    <d v="2015-04-30T00:00:00"/>
    <x v="8"/>
    <x v="1"/>
    <n v="2905"/>
    <x v="1"/>
    <n v="512500"/>
    <x v="0"/>
    <x v="1"/>
    <n v="512500"/>
  </r>
  <r>
    <d v="2015-04-30T00:00:00"/>
    <x v="8"/>
    <x v="1"/>
    <n v="2913"/>
    <x v="1"/>
    <n v="549999"/>
    <x v="0"/>
    <x v="0"/>
    <n v="549999"/>
  </r>
  <r>
    <d v="2015-04-30T00:00:00"/>
    <x v="8"/>
    <x v="1"/>
    <n v="2905"/>
    <x v="1"/>
    <n v="635000"/>
    <x v="0"/>
    <x v="0"/>
    <n v="635000"/>
  </r>
  <r>
    <d v="2015-04-30T00:00:00"/>
    <x v="8"/>
    <x v="1"/>
    <n v="2914"/>
    <x v="1"/>
    <n v="660000"/>
    <x v="0"/>
    <x v="0"/>
    <n v="660000"/>
  </r>
  <r>
    <d v="2015-04-30T00:00:00"/>
    <x v="8"/>
    <x v="1"/>
    <n v="2904"/>
    <x v="1"/>
    <n v="725000"/>
    <x v="0"/>
    <x v="0"/>
    <n v="725000"/>
  </r>
  <r>
    <d v="2015-04-30T00:00:00"/>
    <x v="8"/>
    <x v="1"/>
    <n v="2900"/>
    <x v="0"/>
    <n v="280000"/>
    <x v="1"/>
    <x v="4"/>
    <n v="280000"/>
  </r>
  <r>
    <d v="2015-04-30T00:00:00"/>
    <x v="8"/>
    <x v="1"/>
    <n v="2612"/>
    <x v="0"/>
    <n v="287500"/>
    <x v="1"/>
    <x v="4"/>
    <n v="287500"/>
  </r>
  <r>
    <d v="2015-05-01T00:00:00"/>
    <x v="8"/>
    <x v="1"/>
    <n v="2914"/>
    <x v="1"/>
    <n v="390000"/>
    <x v="0"/>
    <x v="1"/>
    <n v="390000"/>
  </r>
  <r>
    <d v="2015-05-01T00:00:00"/>
    <x v="8"/>
    <x v="1"/>
    <n v="2913"/>
    <x v="1"/>
    <n v="400000"/>
    <x v="0"/>
    <x v="1"/>
    <n v="400000"/>
  </r>
  <r>
    <d v="2015-05-01T00:00:00"/>
    <x v="8"/>
    <x v="1"/>
    <n v="2905"/>
    <x v="1"/>
    <n v="440000"/>
    <x v="0"/>
    <x v="1"/>
    <n v="440000"/>
  </r>
  <r>
    <d v="2015-05-01T00:00:00"/>
    <x v="8"/>
    <x v="1"/>
    <n v="2903"/>
    <x v="1"/>
    <n v="454000"/>
    <x v="0"/>
    <x v="1"/>
    <n v="454000"/>
  </r>
  <r>
    <d v="2015-05-01T00:00:00"/>
    <x v="8"/>
    <x v="1"/>
    <n v="2902"/>
    <x v="1"/>
    <n v="500000"/>
    <x v="0"/>
    <x v="0"/>
    <n v="500000"/>
  </r>
  <r>
    <d v="2015-05-01T00:00:00"/>
    <x v="8"/>
    <x v="1"/>
    <n v="2906"/>
    <x v="1"/>
    <n v="525000"/>
    <x v="0"/>
    <x v="0"/>
    <n v="525000"/>
  </r>
  <r>
    <d v="2015-05-01T00:00:00"/>
    <x v="8"/>
    <x v="1"/>
    <n v="2913"/>
    <x v="1"/>
    <n v="580000"/>
    <x v="0"/>
    <x v="0"/>
    <n v="580000"/>
  </r>
  <r>
    <d v="2015-05-01T00:00:00"/>
    <x v="8"/>
    <x v="1"/>
    <n v="2912"/>
    <x v="1"/>
    <n v="580000"/>
    <x v="0"/>
    <x v="0"/>
    <n v="580000"/>
  </r>
  <r>
    <d v="2015-05-01T00:00:00"/>
    <x v="8"/>
    <x v="1"/>
    <n v="2615"/>
    <x v="0"/>
    <n v="599000"/>
    <x v="0"/>
    <x v="0"/>
    <n v="599000"/>
  </r>
  <r>
    <d v="2015-05-01T00:00:00"/>
    <x v="8"/>
    <x v="1"/>
    <n v="2914"/>
    <x v="1"/>
    <n v="735000"/>
    <x v="0"/>
    <x v="3"/>
    <n v="735000"/>
  </r>
  <r>
    <d v="2015-05-01T00:00:00"/>
    <x v="8"/>
    <x v="1"/>
    <n v="2602"/>
    <x v="0"/>
    <n v="780000"/>
    <x v="0"/>
    <x v="0"/>
    <n v="780000"/>
  </r>
  <r>
    <d v="2015-05-01T00:00:00"/>
    <x v="8"/>
    <x v="1"/>
    <n v="2605"/>
    <x v="0"/>
    <n v="905000"/>
    <x v="0"/>
    <x v="0"/>
    <n v="905000"/>
  </r>
  <r>
    <d v="2015-05-01T00:00:00"/>
    <x v="8"/>
    <x v="1"/>
    <n v="2612"/>
    <x v="0"/>
    <n v="520000"/>
    <x v="1"/>
    <x v="2"/>
    <n v="520000"/>
  </r>
  <r>
    <d v="2015-05-02T00:00:00"/>
    <x v="8"/>
    <x v="1"/>
    <n v="2615"/>
    <x v="0"/>
    <n v="425000"/>
    <x v="0"/>
    <x v="1"/>
    <n v="425000"/>
  </r>
  <r>
    <d v="2015-05-02T00:00:00"/>
    <x v="8"/>
    <x v="1"/>
    <n v="2905"/>
    <x v="1"/>
    <n v="430000"/>
    <x v="0"/>
    <x v="1"/>
    <n v="430000"/>
  </r>
  <r>
    <d v="2015-05-02T00:00:00"/>
    <x v="8"/>
    <x v="1"/>
    <n v="2905"/>
    <x v="1"/>
    <n v="472500"/>
    <x v="0"/>
    <x v="0"/>
    <n v="472500"/>
  </r>
  <r>
    <d v="2015-05-02T00:00:00"/>
    <x v="8"/>
    <x v="1"/>
    <n v="2611"/>
    <x v="0"/>
    <n v="510000"/>
    <x v="0"/>
    <x v="1"/>
    <n v="510000"/>
  </r>
  <r>
    <d v="2015-05-02T00:00:00"/>
    <x v="8"/>
    <x v="1"/>
    <n v="2914"/>
    <x v="1"/>
    <n v="520000"/>
    <x v="0"/>
    <x v="1"/>
    <n v="520000"/>
  </r>
  <r>
    <d v="2015-05-02T00:00:00"/>
    <x v="8"/>
    <x v="1"/>
    <n v="2611"/>
    <x v="0"/>
    <n v="575000"/>
    <x v="0"/>
    <x v="0"/>
    <n v="575000"/>
  </r>
  <r>
    <d v="2015-05-02T00:00:00"/>
    <x v="8"/>
    <x v="1"/>
    <n v="2602"/>
    <x v="0"/>
    <n v="607000"/>
    <x v="0"/>
    <x v="1"/>
    <n v="607000"/>
  </r>
  <r>
    <d v="2015-05-02T00:00:00"/>
    <x v="8"/>
    <x v="1"/>
    <n v="2902"/>
    <x v="1"/>
    <n v="655000"/>
    <x v="0"/>
    <x v="0"/>
    <n v="655000"/>
  </r>
  <r>
    <d v="2015-05-02T00:00:00"/>
    <x v="8"/>
    <x v="1"/>
    <n v="2615"/>
    <x v="0"/>
    <n v="670000"/>
    <x v="0"/>
    <x v="0"/>
    <n v="670000"/>
  </r>
  <r>
    <d v="2015-05-02T00:00:00"/>
    <x v="8"/>
    <x v="1"/>
    <n v="2615"/>
    <x v="0"/>
    <n v="700000"/>
    <x v="0"/>
    <x v="3"/>
    <n v="700000"/>
  </r>
  <r>
    <d v="2015-05-02T00:00:00"/>
    <x v="8"/>
    <x v="1"/>
    <n v="2606"/>
    <x v="0"/>
    <n v="845000"/>
    <x v="0"/>
    <x v="3"/>
    <n v="845000"/>
  </r>
  <r>
    <d v="2015-05-02T00:00:00"/>
    <x v="8"/>
    <x v="1"/>
    <n v="2611"/>
    <x v="0"/>
    <n v="890000"/>
    <x v="0"/>
    <x v="0"/>
    <n v="890000"/>
  </r>
  <r>
    <d v="2015-05-02T00:00:00"/>
    <x v="8"/>
    <x v="1"/>
    <n v="2602"/>
    <x v="0"/>
    <n v="938000"/>
    <x v="0"/>
    <x v="1"/>
    <n v="938000"/>
  </r>
  <r>
    <d v="2015-05-02T00:00:00"/>
    <x v="8"/>
    <x v="1"/>
    <n v="2602"/>
    <x v="0"/>
    <n v="1020000"/>
    <x v="0"/>
    <x v="3"/>
    <n v="1020000"/>
  </r>
  <r>
    <d v="2015-05-02T00:00:00"/>
    <x v="8"/>
    <x v="1"/>
    <n v="2602"/>
    <x v="0"/>
    <n v="1100000"/>
    <x v="0"/>
    <x v="1"/>
    <n v="1100000"/>
  </r>
  <r>
    <d v="2015-05-02T00:00:00"/>
    <x v="8"/>
    <x v="1"/>
    <n v="2603"/>
    <x v="0"/>
    <n v="1120000"/>
    <x v="0"/>
    <x v="0"/>
    <n v="1120000"/>
  </r>
  <r>
    <d v="2015-05-02T00:00:00"/>
    <x v="8"/>
    <x v="1"/>
    <n v="2612"/>
    <x v="0"/>
    <n v="1150000"/>
    <x v="0"/>
    <x v="1"/>
    <n v="1150000"/>
  </r>
  <r>
    <d v="2015-05-02T00:00:00"/>
    <x v="8"/>
    <x v="1"/>
    <n v="2607"/>
    <x v="0"/>
    <n v="1320000"/>
    <x v="0"/>
    <x v="0"/>
    <n v="1320000"/>
  </r>
  <r>
    <d v="2015-05-03T00:00:00"/>
    <x v="8"/>
    <x v="1"/>
    <n v="2607"/>
    <x v="0"/>
    <n v="585000"/>
    <x v="0"/>
    <x v="1"/>
    <n v="585000"/>
  </r>
  <r>
    <d v="2015-05-03T00:00:00"/>
    <x v="8"/>
    <x v="1"/>
    <n v="2905"/>
    <x v="1"/>
    <n v="650000"/>
    <x v="0"/>
    <x v="0"/>
    <n v="650000"/>
  </r>
  <r>
    <d v="2015-05-03T00:00:00"/>
    <x v="8"/>
    <x v="1"/>
    <n v="2606"/>
    <x v="0"/>
    <n v="865000"/>
    <x v="0"/>
    <x v="1"/>
    <n v="865000"/>
  </r>
  <r>
    <d v="2015-05-04T00:00:00"/>
    <x v="8"/>
    <x v="1"/>
    <n v="2615"/>
    <x v="0"/>
    <n v="460000"/>
    <x v="0"/>
    <x v="1"/>
    <n v="460000"/>
  </r>
  <r>
    <d v="2015-05-04T00:00:00"/>
    <x v="8"/>
    <x v="1"/>
    <n v="2914"/>
    <x v="1"/>
    <n v="530000"/>
    <x v="0"/>
    <x v="0"/>
    <n v="530000"/>
  </r>
  <r>
    <d v="2015-05-04T00:00:00"/>
    <x v="8"/>
    <x v="1"/>
    <n v="2914"/>
    <x v="1"/>
    <n v="540000"/>
    <x v="0"/>
    <x v="0"/>
    <n v="540000"/>
  </r>
  <r>
    <d v="2015-05-04T00:00:00"/>
    <x v="8"/>
    <x v="1"/>
    <n v="2903"/>
    <x v="1"/>
    <n v="620000"/>
    <x v="0"/>
    <x v="0"/>
    <n v="620000"/>
  </r>
  <r>
    <d v="2015-05-04T00:00:00"/>
    <x v="8"/>
    <x v="1"/>
    <n v="2914"/>
    <x v="1"/>
    <n v="620000"/>
    <x v="0"/>
    <x v="0"/>
    <n v="620000"/>
  </r>
  <r>
    <d v="2015-05-04T00:00:00"/>
    <x v="8"/>
    <x v="1"/>
    <n v="2617"/>
    <x v="0"/>
    <n v="650000"/>
    <x v="0"/>
    <x v="0"/>
    <n v="650000"/>
  </r>
  <r>
    <d v="2015-05-04T00:00:00"/>
    <x v="8"/>
    <x v="1"/>
    <n v="2615"/>
    <x v="0"/>
    <n v="670000"/>
    <x v="0"/>
    <x v="0"/>
    <n v="670000"/>
  </r>
  <r>
    <d v="2015-05-04T00:00:00"/>
    <x v="8"/>
    <x v="1"/>
    <n v="2914"/>
    <x v="1"/>
    <n v="684500"/>
    <x v="0"/>
    <x v="0"/>
    <n v="684500"/>
  </r>
  <r>
    <d v="2015-05-04T00:00:00"/>
    <x v="8"/>
    <x v="1"/>
    <n v="2604"/>
    <x v="0"/>
    <n v="687000"/>
    <x v="0"/>
    <x v="1"/>
    <n v="687000"/>
  </r>
  <r>
    <d v="2015-05-04T00:00:00"/>
    <x v="8"/>
    <x v="1"/>
    <n v="2904"/>
    <x v="1"/>
    <n v="710000"/>
    <x v="0"/>
    <x v="0"/>
    <n v="710000"/>
  </r>
  <r>
    <d v="2015-05-04T00:00:00"/>
    <x v="8"/>
    <x v="1"/>
    <n v="2603"/>
    <x v="0"/>
    <n v="1670000"/>
    <x v="0"/>
    <x v="0"/>
    <n v="1670000"/>
  </r>
  <r>
    <d v="2015-05-04T00:00:00"/>
    <x v="8"/>
    <x v="1"/>
    <n v="2606"/>
    <x v="0"/>
    <n v="265000"/>
    <x v="1"/>
    <x v="2"/>
    <n v="265000"/>
  </r>
  <r>
    <d v="2015-05-04T00:00:00"/>
    <x v="8"/>
    <x v="1"/>
    <n v="2603"/>
    <x v="0"/>
    <n v="306000"/>
    <x v="1"/>
    <x v="4"/>
    <n v="306000"/>
  </r>
  <r>
    <d v="2015-05-04T00:00:00"/>
    <x v="8"/>
    <x v="1"/>
    <n v="2617"/>
    <x v="0"/>
    <n v="355000"/>
    <x v="1"/>
    <x v="2"/>
    <n v="355000"/>
  </r>
  <r>
    <d v="2015-05-05T00:00:00"/>
    <x v="8"/>
    <x v="1"/>
    <n v="2615"/>
    <x v="0"/>
    <n v="370000"/>
    <x v="0"/>
    <x v="1"/>
    <n v="370000"/>
  </r>
  <r>
    <d v="2015-05-05T00:00:00"/>
    <x v="8"/>
    <x v="1"/>
    <n v="2905"/>
    <x v="1"/>
    <n v="482500"/>
    <x v="0"/>
    <x v="1"/>
    <n v="482500"/>
  </r>
  <r>
    <d v="2015-05-05T00:00:00"/>
    <x v="8"/>
    <x v="1"/>
    <n v="2914"/>
    <x v="1"/>
    <n v="504000"/>
    <x v="0"/>
    <x v="1"/>
    <n v="504000"/>
  </r>
  <r>
    <d v="2015-05-05T00:00:00"/>
    <x v="8"/>
    <x v="1"/>
    <n v="2914"/>
    <x v="1"/>
    <n v="546000"/>
    <x v="0"/>
    <x v="1"/>
    <n v="546000"/>
  </r>
  <r>
    <d v="2015-05-05T00:00:00"/>
    <x v="8"/>
    <x v="1"/>
    <n v="2905"/>
    <x v="1"/>
    <n v="580000"/>
    <x v="0"/>
    <x v="0"/>
    <n v="580000"/>
  </r>
  <r>
    <d v="2015-05-05T00:00:00"/>
    <x v="8"/>
    <x v="1"/>
    <n v="2602"/>
    <x v="0"/>
    <n v="810000"/>
    <x v="0"/>
    <x v="1"/>
    <n v="810000"/>
  </r>
  <r>
    <d v="2015-05-05T00:00:00"/>
    <x v="8"/>
    <x v="1"/>
    <n v="2600"/>
    <x v="0"/>
    <n v="1280000"/>
    <x v="0"/>
    <x v="3"/>
    <n v="1280000"/>
  </r>
  <r>
    <d v="2015-05-05T00:00:00"/>
    <x v="8"/>
    <x v="1"/>
    <n v="2603"/>
    <x v="0"/>
    <n v="1665000"/>
    <x v="0"/>
    <x v="0"/>
    <n v="1665000"/>
  </r>
  <r>
    <d v="2015-05-05T00:00:00"/>
    <x v="8"/>
    <x v="1"/>
    <n v="2607"/>
    <x v="0"/>
    <n v="295000"/>
    <x v="1"/>
    <x v="2"/>
    <n v="295000"/>
  </r>
  <r>
    <d v="2015-05-05T00:00:00"/>
    <x v="8"/>
    <x v="1"/>
    <n v="2612"/>
    <x v="0"/>
    <n v="480000"/>
    <x v="1"/>
    <x v="2"/>
    <n v="480000"/>
  </r>
  <r>
    <d v="2015-05-06T00:00:00"/>
    <x v="8"/>
    <x v="1"/>
    <n v="2615"/>
    <x v="0"/>
    <n v="380000"/>
    <x v="0"/>
    <x v="1"/>
    <n v="380000"/>
  </r>
  <r>
    <d v="2015-05-06T00:00:00"/>
    <x v="8"/>
    <x v="1"/>
    <n v="2913"/>
    <x v="1"/>
    <n v="429000"/>
    <x v="0"/>
    <x v="1"/>
    <n v="429000"/>
  </r>
  <r>
    <d v="2015-05-06T00:00:00"/>
    <x v="8"/>
    <x v="1"/>
    <n v="2905"/>
    <x v="1"/>
    <n v="468000"/>
    <x v="0"/>
    <x v="1"/>
    <n v="468000"/>
  </r>
  <r>
    <d v="2015-05-06T00:00:00"/>
    <x v="8"/>
    <x v="1"/>
    <n v="2611"/>
    <x v="0"/>
    <n v="493500"/>
    <x v="0"/>
    <x v="1"/>
    <n v="493500"/>
  </r>
  <r>
    <d v="2015-05-06T00:00:00"/>
    <x v="8"/>
    <x v="1"/>
    <n v="2913"/>
    <x v="1"/>
    <n v="512000"/>
    <x v="0"/>
    <x v="1"/>
    <n v="512000"/>
  </r>
  <r>
    <d v="2015-05-06T00:00:00"/>
    <x v="8"/>
    <x v="1"/>
    <n v="2606"/>
    <x v="0"/>
    <n v="540000"/>
    <x v="0"/>
    <x v="1"/>
    <n v="540000"/>
  </r>
  <r>
    <d v="2015-05-06T00:00:00"/>
    <x v="8"/>
    <x v="1"/>
    <n v="2913"/>
    <x v="1"/>
    <n v="665000"/>
    <x v="0"/>
    <x v="0"/>
    <n v="665000"/>
  </r>
  <r>
    <d v="2015-05-06T00:00:00"/>
    <x v="8"/>
    <x v="1"/>
    <n v="2602"/>
    <x v="0"/>
    <n v="697000"/>
    <x v="0"/>
    <x v="1"/>
    <n v="697000"/>
  </r>
  <r>
    <d v="2015-05-06T00:00:00"/>
    <x v="8"/>
    <x v="1"/>
    <n v="2612"/>
    <x v="0"/>
    <n v="1410000"/>
    <x v="0"/>
    <x v="1"/>
    <n v="1410000"/>
  </r>
  <r>
    <d v="2015-05-06T00:00:00"/>
    <x v="8"/>
    <x v="1"/>
    <n v="2617"/>
    <x v="0"/>
    <n v="470000"/>
    <x v="1"/>
    <x v="1"/>
    <n v="470000"/>
  </r>
  <r>
    <d v="2015-05-07T00:00:00"/>
    <x v="8"/>
    <x v="1"/>
    <n v="2611"/>
    <x v="0"/>
    <n v="440000"/>
    <x v="0"/>
    <x v="1"/>
    <n v="440000"/>
  </r>
  <r>
    <d v="2015-05-07T00:00:00"/>
    <x v="8"/>
    <x v="1"/>
    <n v="2615"/>
    <x v="0"/>
    <n v="455000"/>
    <x v="0"/>
    <x v="0"/>
    <n v="455000"/>
  </r>
  <r>
    <d v="2015-05-07T00:00:00"/>
    <x v="8"/>
    <x v="1"/>
    <n v="2913"/>
    <x v="1"/>
    <n v="481000"/>
    <x v="0"/>
    <x v="1"/>
    <n v="481000"/>
  </r>
  <r>
    <d v="2015-05-07T00:00:00"/>
    <x v="8"/>
    <x v="1"/>
    <n v="2617"/>
    <x v="0"/>
    <n v="515000"/>
    <x v="0"/>
    <x v="1"/>
    <n v="515000"/>
  </r>
  <r>
    <d v="2015-05-07T00:00:00"/>
    <x v="8"/>
    <x v="1"/>
    <n v="2615"/>
    <x v="0"/>
    <n v="531000"/>
    <x v="0"/>
    <x v="0"/>
    <n v="531000"/>
  </r>
  <r>
    <d v="2015-05-07T00:00:00"/>
    <x v="8"/>
    <x v="1"/>
    <n v="2617"/>
    <x v="0"/>
    <n v="555000"/>
    <x v="0"/>
    <x v="0"/>
    <n v="555000"/>
  </r>
  <r>
    <d v="2015-05-07T00:00:00"/>
    <x v="8"/>
    <x v="1"/>
    <n v="2614"/>
    <x v="0"/>
    <n v="580000"/>
    <x v="0"/>
    <x v="0"/>
    <n v="580000"/>
  </r>
  <r>
    <d v="2015-05-07T00:00:00"/>
    <x v="8"/>
    <x v="1"/>
    <n v="2615"/>
    <x v="0"/>
    <n v="585000"/>
    <x v="0"/>
    <x v="0"/>
    <n v="585000"/>
  </r>
  <r>
    <d v="2015-05-07T00:00:00"/>
    <x v="8"/>
    <x v="1"/>
    <n v="2602"/>
    <x v="0"/>
    <n v="632000"/>
    <x v="0"/>
    <x v="1"/>
    <n v="632000"/>
  </r>
  <r>
    <d v="2015-05-07T00:00:00"/>
    <x v="8"/>
    <x v="1"/>
    <n v="2605"/>
    <x v="0"/>
    <n v="845000"/>
    <x v="0"/>
    <x v="1"/>
    <n v="845000"/>
  </r>
  <r>
    <d v="2015-05-07T00:00:00"/>
    <x v="8"/>
    <x v="1"/>
    <n v="2911"/>
    <x v="1"/>
    <n v="850000"/>
    <x v="0"/>
    <x v="0"/>
    <n v="850000"/>
  </r>
  <r>
    <d v="2015-05-07T00:00:00"/>
    <x v="8"/>
    <x v="1"/>
    <n v="2603"/>
    <x v="0"/>
    <n v="2150000"/>
    <x v="0"/>
    <x v="0"/>
    <n v="2150000"/>
  </r>
  <r>
    <d v="2015-05-07T00:00:00"/>
    <x v="8"/>
    <x v="1"/>
    <n v="2614"/>
    <x v="0"/>
    <n v="255000"/>
    <x v="1"/>
    <x v="2"/>
    <n v="255000"/>
  </r>
  <r>
    <d v="2015-05-07T00:00:00"/>
    <x v="8"/>
    <x v="1"/>
    <n v="2612"/>
    <x v="0"/>
    <n v="369000"/>
    <x v="1"/>
    <x v="4"/>
    <n v="369000"/>
  </r>
  <r>
    <d v="2015-05-08T00:00:00"/>
    <x v="8"/>
    <x v="1"/>
    <n v="2615"/>
    <x v="0"/>
    <n v="410000"/>
    <x v="0"/>
    <x v="1"/>
    <n v="410000"/>
  </r>
  <r>
    <d v="2015-05-08T00:00:00"/>
    <x v="8"/>
    <x v="1"/>
    <n v="2906"/>
    <x v="1"/>
    <n v="422386"/>
    <x v="0"/>
    <x v="1"/>
    <n v="422386"/>
  </r>
  <r>
    <d v="2015-05-08T00:00:00"/>
    <x v="8"/>
    <x v="1"/>
    <n v="2902"/>
    <x v="1"/>
    <n v="430000"/>
    <x v="0"/>
    <x v="1"/>
    <n v="430000"/>
  </r>
  <r>
    <d v="2015-05-08T00:00:00"/>
    <x v="8"/>
    <x v="1"/>
    <n v="2615"/>
    <x v="0"/>
    <n v="480000"/>
    <x v="0"/>
    <x v="1"/>
    <n v="480000"/>
  </r>
  <r>
    <d v="2015-05-08T00:00:00"/>
    <x v="8"/>
    <x v="1"/>
    <n v="2904"/>
    <x v="1"/>
    <n v="490000"/>
    <x v="0"/>
    <x v="1"/>
    <n v="490000"/>
  </r>
  <r>
    <d v="2015-05-08T00:00:00"/>
    <x v="8"/>
    <x v="1"/>
    <n v="2905"/>
    <x v="1"/>
    <n v="512500"/>
    <x v="0"/>
    <x v="0"/>
    <n v="512500"/>
  </r>
  <r>
    <d v="2015-05-08T00:00:00"/>
    <x v="8"/>
    <x v="1"/>
    <n v="2617"/>
    <x v="0"/>
    <n v="520000"/>
    <x v="0"/>
    <x v="1"/>
    <n v="520000"/>
  </r>
  <r>
    <d v="2015-05-08T00:00:00"/>
    <x v="8"/>
    <x v="1"/>
    <n v="2604"/>
    <x v="0"/>
    <n v="525000"/>
    <x v="0"/>
    <x v="2"/>
    <n v="525000"/>
  </r>
  <r>
    <d v="2015-05-08T00:00:00"/>
    <x v="8"/>
    <x v="1"/>
    <n v="2904"/>
    <x v="1"/>
    <n v="547000"/>
    <x v="0"/>
    <x v="1"/>
    <n v="547000"/>
  </r>
  <r>
    <d v="2015-05-08T00:00:00"/>
    <x v="8"/>
    <x v="1"/>
    <n v="2914"/>
    <x v="1"/>
    <n v="610000"/>
    <x v="0"/>
    <x v="0"/>
    <n v="610000"/>
  </r>
  <r>
    <d v="2015-05-08T00:00:00"/>
    <x v="8"/>
    <x v="1"/>
    <n v="2611"/>
    <x v="0"/>
    <n v="637500"/>
    <x v="0"/>
    <x v="0"/>
    <n v="637500"/>
  </r>
  <r>
    <d v="2015-05-08T00:00:00"/>
    <x v="8"/>
    <x v="1"/>
    <n v="2911"/>
    <x v="1"/>
    <n v="680000"/>
    <x v="0"/>
    <x v="0"/>
    <n v="680000"/>
  </r>
  <r>
    <d v="2015-05-08T00:00:00"/>
    <x v="8"/>
    <x v="1"/>
    <n v="2913"/>
    <x v="1"/>
    <n v="277300"/>
    <x v="1"/>
    <x v="4"/>
    <n v="277300"/>
  </r>
  <r>
    <d v="2015-05-08T00:00:00"/>
    <x v="8"/>
    <x v="1"/>
    <n v="2606"/>
    <x v="0"/>
    <n v="480000"/>
    <x v="1"/>
    <x v="2"/>
    <n v="480000"/>
  </r>
  <r>
    <d v="2015-05-09T00:00:00"/>
    <x v="8"/>
    <x v="1"/>
    <n v="2615"/>
    <x v="0"/>
    <n v="422000"/>
    <x v="0"/>
    <x v="0"/>
    <n v="422000"/>
  </r>
  <r>
    <d v="2015-05-09T00:00:00"/>
    <x v="8"/>
    <x v="1"/>
    <n v="2615"/>
    <x v="0"/>
    <n v="430000"/>
    <x v="0"/>
    <x v="1"/>
    <n v="430000"/>
  </r>
  <r>
    <d v="2015-05-09T00:00:00"/>
    <x v="8"/>
    <x v="1"/>
    <n v="2614"/>
    <x v="0"/>
    <n v="480000"/>
    <x v="0"/>
    <x v="1"/>
    <n v="480000"/>
  </r>
  <r>
    <d v="2015-05-09T00:00:00"/>
    <x v="8"/>
    <x v="1"/>
    <n v="2913"/>
    <x v="1"/>
    <n v="482000"/>
    <x v="0"/>
    <x v="1"/>
    <n v="482000"/>
  </r>
  <r>
    <d v="2015-05-09T00:00:00"/>
    <x v="8"/>
    <x v="1"/>
    <n v="2906"/>
    <x v="1"/>
    <n v="552000"/>
    <x v="0"/>
    <x v="0"/>
    <n v="552000"/>
  </r>
  <r>
    <d v="2015-05-09T00:00:00"/>
    <x v="8"/>
    <x v="1"/>
    <n v="2605"/>
    <x v="0"/>
    <n v="588000"/>
    <x v="0"/>
    <x v="1"/>
    <n v="588000"/>
  </r>
  <r>
    <d v="2015-05-09T00:00:00"/>
    <x v="8"/>
    <x v="1"/>
    <n v="2611"/>
    <x v="0"/>
    <n v="595000"/>
    <x v="0"/>
    <x v="0"/>
    <n v="595000"/>
  </r>
  <r>
    <d v="2015-05-09T00:00:00"/>
    <x v="8"/>
    <x v="1"/>
    <n v="2607"/>
    <x v="0"/>
    <n v="602000"/>
    <x v="0"/>
    <x v="1"/>
    <n v="602000"/>
  </r>
  <r>
    <d v="2015-05-09T00:00:00"/>
    <x v="8"/>
    <x v="1"/>
    <n v="2903"/>
    <x v="1"/>
    <n v="606000"/>
    <x v="0"/>
    <x v="0"/>
    <n v="606000"/>
  </r>
  <r>
    <d v="2015-05-09T00:00:00"/>
    <x v="8"/>
    <x v="1"/>
    <n v="2611"/>
    <x v="0"/>
    <n v="617000"/>
    <x v="0"/>
    <x v="0"/>
    <n v="617000"/>
  </r>
  <r>
    <d v="2015-05-09T00:00:00"/>
    <x v="8"/>
    <x v="1"/>
    <n v="2607"/>
    <x v="0"/>
    <n v="640000"/>
    <x v="0"/>
    <x v="0"/>
    <n v="640000"/>
  </r>
  <r>
    <d v="2015-05-09T00:00:00"/>
    <x v="8"/>
    <x v="1"/>
    <n v="2602"/>
    <x v="0"/>
    <n v="680000"/>
    <x v="0"/>
    <x v="0"/>
    <n v="680000"/>
  </r>
  <r>
    <d v="2015-05-09T00:00:00"/>
    <x v="8"/>
    <x v="1"/>
    <n v="2606"/>
    <x v="0"/>
    <n v="693000"/>
    <x v="0"/>
    <x v="1"/>
    <n v="693000"/>
  </r>
  <r>
    <d v="2015-05-09T00:00:00"/>
    <x v="8"/>
    <x v="1"/>
    <n v="2602"/>
    <x v="0"/>
    <n v="695000"/>
    <x v="0"/>
    <x v="1"/>
    <n v="695000"/>
  </r>
  <r>
    <d v="2015-05-09T00:00:00"/>
    <x v="8"/>
    <x v="1"/>
    <n v="2606"/>
    <x v="0"/>
    <n v="695000"/>
    <x v="0"/>
    <x v="1"/>
    <n v="695000"/>
  </r>
  <r>
    <d v="2015-05-09T00:00:00"/>
    <x v="8"/>
    <x v="1"/>
    <n v="2913"/>
    <x v="1"/>
    <n v="850000"/>
    <x v="0"/>
    <x v="0"/>
    <n v="850000"/>
  </r>
  <r>
    <d v="2015-05-09T00:00:00"/>
    <x v="8"/>
    <x v="1"/>
    <n v="2611"/>
    <x v="0"/>
    <n v="885000"/>
    <x v="0"/>
    <x v="0"/>
    <n v="885000"/>
  </r>
  <r>
    <d v="2015-05-09T00:00:00"/>
    <x v="8"/>
    <x v="1"/>
    <n v="2602"/>
    <x v="0"/>
    <n v="890000"/>
    <x v="0"/>
    <x v="1"/>
    <n v="890000"/>
  </r>
  <r>
    <d v="2015-05-09T00:00:00"/>
    <x v="8"/>
    <x v="1"/>
    <n v="2600"/>
    <x v="0"/>
    <n v="1000000"/>
    <x v="0"/>
    <x v="1"/>
    <n v="1000000"/>
  </r>
  <r>
    <d v="2015-05-09T00:00:00"/>
    <x v="8"/>
    <x v="1"/>
    <n v="2603"/>
    <x v="0"/>
    <n v="1070000"/>
    <x v="0"/>
    <x v="3"/>
    <n v="1070000"/>
  </r>
  <r>
    <d v="2015-05-09T00:00:00"/>
    <x v="8"/>
    <x v="1"/>
    <n v="2617"/>
    <x v="0"/>
    <n v="1150000"/>
    <x v="0"/>
    <x v="3"/>
    <n v="1150000"/>
  </r>
  <r>
    <d v="2015-05-09T00:00:00"/>
    <x v="8"/>
    <x v="1"/>
    <n v="2607"/>
    <x v="0"/>
    <n v="625000"/>
    <x v="1"/>
    <x v="0"/>
    <n v="625000"/>
  </r>
  <r>
    <d v="2015-05-11T00:00:00"/>
    <x v="8"/>
    <x v="1"/>
    <n v="2913"/>
    <x v="1"/>
    <n v="387000"/>
    <x v="0"/>
    <x v="1"/>
    <n v="387000"/>
  </r>
  <r>
    <d v="2015-05-11T00:00:00"/>
    <x v="8"/>
    <x v="1"/>
    <n v="2914"/>
    <x v="1"/>
    <n v="391000"/>
    <x v="0"/>
    <x v="0"/>
    <n v="391000"/>
  </r>
  <r>
    <d v="2015-05-11T00:00:00"/>
    <x v="8"/>
    <x v="1"/>
    <n v="2615"/>
    <x v="0"/>
    <n v="475500"/>
    <x v="0"/>
    <x v="1"/>
    <n v="475500"/>
  </r>
  <r>
    <d v="2015-05-11T00:00:00"/>
    <x v="8"/>
    <x v="1"/>
    <n v="2905"/>
    <x v="1"/>
    <n v="505500"/>
    <x v="0"/>
    <x v="1"/>
    <n v="505500"/>
  </r>
  <r>
    <d v="2015-05-11T00:00:00"/>
    <x v="8"/>
    <x v="1"/>
    <n v="2911"/>
    <x v="1"/>
    <n v="685000"/>
    <x v="0"/>
    <x v="0"/>
    <n v="685000"/>
  </r>
  <r>
    <d v="2015-05-11T00:00:00"/>
    <x v="8"/>
    <x v="1"/>
    <n v="2913"/>
    <x v="1"/>
    <n v="835000"/>
    <x v="0"/>
    <x v="0"/>
    <n v="835000"/>
  </r>
  <r>
    <d v="2015-05-11T00:00:00"/>
    <x v="8"/>
    <x v="1"/>
    <n v="2612"/>
    <x v="0"/>
    <n v="465000"/>
    <x v="1"/>
    <x v="2"/>
    <n v="465000"/>
  </r>
  <r>
    <d v="2015-05-11T00:00:00"/>
    <x v="8"/>
    <x v="1"/>
    <n v="2603"/>
    <x v="0"/>
    <n v="501000"/>
    <x v="1"/>
    <x v="2"/>
    <n v="501000"/>
  </r>
  <r>
    <d v="2015-05-11T00:00:00"/>
    <x v="8"/>
    <x v="1"/>
    <n v="2617"/>
    <x v="0"/>
    <n v="550000"/>
    <x v="1"/>
    <x v="2"/>
    <n v="550000"/>
  </r>
  <r>
    <d v="2015-05-12T00:00:00"/>
    <x v="8"/>
    <x v="1"/>
    <n v="2617"/>
    <x v="0"/>
    <n v="381000"/>
    <x v="0"/>
    <x v="1"/>
    <n v="381000"/>
  </r>
  <r>
    <d v="2015-05-12T00:00:00"/>
    <x v="8"/>
    <x v="1"/>
    <n v="2611"/>
    <x v="0"/>
    <n v="472000"/>
    <x v="0"/>
    <x v="1"/>
    <n v="472000"/>
  </r>
  <r>
    <d v="2015-05-12T00:00:00"/>
    <x v="8"/>
    <x v="1"/>
    <n v="2611"/>
    <x v="0"/>
    <n v="505000"/>
    <x v="0"/>
    <x v="1"/>
    <n v="505000"/>
  </r>
  <r>
    <d v="2015-05-12T00:00:00"/>
    <x v="8"/>
    <x v="1"/>
    <n v="2607"/>
    <x v="0"/>
    <n v="624000"/>
    <x v="0"/>
    <x v="1"/>
    <n v="624000"/>
  </r>
  <r>
    <d v="2015-05-12T00:00:00"/>
    <x v="8"/>
    <x v="1"/>
    <n v="2914"/>
    <x v="1"/>
    <n v="625000"/>
    <x v="0"/>
    <x v="0"/>
    <n v="625000"/>
  </r>
  <r>
    <d v="2015-05-12T00:00:00"/>
    <x v="8"/>
    <x v="1"/>
    <n v="2603"/>
    <x v="0"/>
    <n v="318000"/>
    <x v="1"/>
    <x v="4"/>
    <n v="318000"/>
  </r>
  <r>
    <d v="2015-05-12T00:00:00"/>
    <x v="8"/>
    <x v="1"/>
    <n v="2604"/>
    <x v="0"/>
    <n v="405000"/>
    <x v="1"/>
    <x v="4"/>
    <n v="405000"/>
  </r>
  <r>
    <d v="2015-05-13T00:00:00"/>
    <x v="8"/>
    <x v="1"/>
    <n v="2615"/>
    <x v="0"/>
    <n v="463000"/>
    <x v="0"/>
    <x v="1"/>
    <n v="463000"/>
  </r>
  <r>
    <d v="2015-05-13T00:00:00"/>
    <x v="8"/>
    <x v="1"/>
    <n v="2611"/>
    <x v="0"/>
    <n v="505000"/>
    <x v="0"/>
    <x v="1"/>
    <n v="505000"/>
  </r>
  <r>
    <d v="2015-05-13T00:00:00"/>
    <x v="8"/>
    <x v="1"/>
    <n v="2611"/>
    <x v="0"/>
    <n v="511000"/>
    <x v="0"/>
    <x v="1"/>
    <n v="511000"/>
  </r>
  <r>
    <d v="2015-05-13T00:00:00"/>
    <x v="8"/>
    <x v="1"/>
    <n v="2611"/>
    <x v="0"/>
    <n v="525000"/>
    <x v="0"/>
    <x v="1"/>
    <n v="525000"/>
  </r>
  <r>
    <d v="2015-05-13T00:00:00"/>
    <x v="8"/>
    <x v="1"/>
    <n v="2602"/>
    <x v="0"/>
    <n v="548000"/>
    <x v="0"/>
    <x v="2"/>
    <n v="548000"/>
  </r>
  <r>
    <d v="2015-05-13T00:00:00"/>
    <x v="8"/>
    <x v="1"/>
    <n v="2914"/>
    <x v="1"/>
    <n v="599000"/>
    <x v="0"/>
    <x v="0"/>
    <n v="599000"/>
  </r>
  <r>
    <d v="2015-05-13T00:00:00"/>
    <x v="8"/>
    <x v="1"/>
    <n v="2914"/>
    <x v="1"/>
    <n v="671001"/>
    <x v="0"/>
    <x v="0"/>
    <n v="671001"/>
  </r>
  <r>
    <d v="2015-05-13T00:00:00"/>
    <x v="8"/>
    <x v="1"/>
    <n v="2913"/>
    <x v="1"/>
    <n v="695000"/>
    <x v="0"/>
    <x v="0"/>
    <n v="695000"/>
  </r>
  <r>
    <d v="2015-05-13T00:00:00"/>
    <x v="8"/>
    <x v="1"/>
    <n v="2900"/>
    <x v="0"/>
    <n v="365000"/>
    <x v="1"/>
    <x v="2"/>
    <n v="365000"/>
  </r>
  <r>
    <d v="2015-05-13T00:00:00"/>
    <x v="8"/>
    <x v="1"/>
    <n v="2604"/>
    <x v="0"/>
    <n v="460000"/>
    <x v="1"/>
    <x v="2"/>
    <n v="460000"/>
  </r>
  <r>
    <d v="2015-05-13T00:00:00"/>
    <x v="8"/>
    <x v="1"/>
    <n v="2604"/>
    <x v="0"/>
    <n v="955000"/>
    <x v="1"/>
    <x v="1"/>
    <n v="955000"/>
  </r>
  <r>
    <d v="2015-05-14T00:00:00"/>
    <x v="8"/>
    <x v="1"/>
    <n v="2905"/>
    <x v="1"/>
    <n v="392000"/>
    <x v="0"/>
    <x v="1"/>
    <n v="392000"/>
  </r>
  <r>
    <d v="2015-05-14T00:00:00"/>
    <x v="8"/>
    <x v="1"/>
    <n v="2913"/>
    <x v="1"/>
    <n v="420000"/>
    <x v="0"/>
    <x v="1"/>
    <n v="420000"/>
  </r>
  <r>
    <d v="2015-05-14T00:00:00"/>
    <x v="8"/>
    <x v="1"/>
    <n v="2913"/>
    <x v="1"/>
    <n v="432000"/>
    <x v="0"/>
    <x v="1"/>
    <n v="432000"/>
  </r>
  <r>
    <d v="2015-05-14T00:00:00"/>
    <x v="8"/>
    <x v="1"/>
    <n v="2906"/>
    <x v="1"/>
    <n v="527500"/>
    <x v="0"/>
    <x v="0"/>
    <n v="527500"/>
  </r>
  <r>
    <d v="2015-05-14T00:00:00"/>
    <x v="8"/>
    <x v="1"/>
    <n v="2914"/>
    <x v="1"/>
    <n v="570000"/>
    <x v="0"/>
    <x v="0"/>
    <n v="570000"/>
  </r>
  <r>
    <d v="2015-05-14T00:00:00"/>
    <x v="8"/>
    <x v="1"/>
    <n v="2602"/>
    <x v="0"/>
    <n v="610000"/>
    <x v="0"/>
    <x v="1"/>
    <n v="610000"/>
  </r>
  <r>
    <d v="2015-05-14T00:00:00"/>
    <x v="8"/>
    <x v="1"/>
    <n v="2912"/>
    <x v="1"/>
    <n v="620000"/>
    <x v="0"/>
    <x v="0"/>
    <n v="620000"/>
  </r>
  <r>
    <d v="2015-05-14T00:00:00"/>
    <x v="8"/>
    <x v="1"/>
    <n v="2913"/>
    <x v="1"/>
    <n v="650000"/>
    <x v="0"/>
    <x v="0"/>
    <n v="650000"/>
  </r>
  <r>
    <d v="2015-05-14T00:00:00"/>
    <x v="8"/>
    <x v="1"/>
    <n v="2602"/>
    <x v="0"/>
    <n v="772000"/>
    <x v="0"/>
    <x v="1"/>
    <n v="772000"/>
  </r>
  <r>
    <d v="2015-05-14T00:00:00"/>
    <x v="8"/>
    <x v="1"/>
    <n v="2605"/>
    <x v="0"/>
    <n v="810000"/>
    <x v="0"/>
    <x v="1"/>
    <n v="810000"/>
  </r>
  <r>
    <d v="2015-05-14T00:00:00"/>
    <x v="8"/>
    <x v="1"/>
    <n v="2606"/>
    <x v="0"/>
    <n v="865000"/>
    <x v="0"/>
    <x v="1"/>
    <n v="865000"/>
  </r>
  <r>
    <d v="2015-05-14T00:00:00"/>
    <x v="8"/>
    <x v="1"/>
    <n v="2611"/>
    <x v="0"/>
    <n v="870000"/>
    <x v="0"/>
    <x v="0"/>
    <n v="870000"/>
  </r>
  <r>
    <d v="2015-05-14T00:00:00"/>
    <x v="8"/>
    <x v="1"/>
    <n v="2612"/>
    <x v="0"/>
    <n v="1155000"/>
    <x v="0"/>
    <x v="1"/>
    <n v="1155000"/>
  </r>
  <r>
    <d v="2015-05-14T00:00:00"/>
    <x v="8"/>
    <x v="1"/>
    <n v="2603"/>
    <x v="0"/>
    <n v="1290000"/>
    <x v="0"/>
    <x v="0"/>
    <n v="1290000"/>
  </r>
  <r>
    <d v="2015-05-14T00:00:00"/>
    <x v="8"/>
    <x v="1"/>
    <n v="2914"/>
    <x v="1"/>
    <n v="260000"/>
    <x v="1"/>
    <x v="4"/>
    <n v="260000"/>
  </r>
  <r>
    <d v="2015-05-14T00:00:00"/>
    <x v="8"/>
    <x v="1"/>
    <n v="2602"/>
    <x v="0"/>
    <n v="325000"/>
    <x v="1"/>
    <x v="2"/>
    <n v="325000"/>
  </r>
  <r>
    <d v="2015-05-15T00:00:00"/>
    <x v="8"/>
    <x v="1"/>
    <n v="2905"/>
    <x v="1"/>
    <n v="457500"/>
    <x v="0"/>
    <x v="1"/>
    <n v="457500"/>
  </r>
  <r>
    <d v="2015-05-15T00:00:00"/>
    <x v="8"/>
    <x v="1"/>
    <n v="2902"/>
    <x v="1"/>
    <n v="483000"/>
    <x v="0"/>
    <x v="0"/>
    <n v="483000"/>
  </r>
  <r>
    <d v="2015-05-15T00:00:00"/>
    <x v="8"/>
    <x v="1"/>
    <n v="2611"/>
    <x v="0"/>
    <n v="490000"/>
    <x v="0"/>
    <x v="1"/>
    <n v="490000"/>
  </r>
  <r>
    <d v="2015-05-15T00:00:00"/>
    <x v="8"/>
    <x v="1"/>
    <n v="2902"/>
    <x v="1"/>
    <n v="497000"/>
    <x v="0"/>
    <x v="0"/>
    <n v="497000"/>
  </r>
  <r>
    <d v="2015-05-15T00:00:00"/>
    <x v="8"/>
    <x v="1"/>
    <n v="2615"/>
    <x v="0"/>
    <n v="500000"/>
    <x v="0"/>
    <x v="0"/>
    <n v="500000"/>
  </r>
  <r>
    <d v="2015-05-15T00:00:00"/>
    <x v="8"/>
    <x v="1"/>
    <n v="2905"/>
    <x v="1"/>
    <n v="520000"/>
    <x v="0"/>
    <x v="0"/>
    <n v="520000"/>
  </r>
  <r>
    <d v="2015-05-15T00:00:00"/>
    <x v="8"/>
    <x v="1"/>
    <n v="2913"/>
    <x v="1"/>
    <n v="630000"/>
    <x v="0"/>
    <x v="0"/>
    <n v="630000"/>
  </r>
  <r>
    <d v="2015-05-15T00:00:00"/>
    <x v="8"/>
    <x v="1"/>
    <n v="2914"/>
    <x v="1"/>
    <n v="670000"/>
    <x v="0"/>
    <x v="4"/>
    <n v="670000"/>
  </r>
  <r>
    <d v="2015-05-15T00:00:00"/>
    <x v="8"/>
    <x v="1"/>
    <n v="2602"/>
    <x v="0"/>
    <n v="1203000"/>
    <x v="0"/>
    <x v="0"/>
    <n v="1203000"/>
  </r>
  <r>
    <d v="2015-05-15T00:00:00"/>
    <x v="8"/>
    <x v="1"/>
    <n v="2612"/>
    <x v="0"/>
    <n v="341000"/>
    <x v="1"/>
    <x v="4"/>
    <n v="341000"/>
  </r>
  <r>
    <d v="2015-05-16T00:00:00"/>
    <x v="8"/>
    <x v="1"/>
    <n v="2904"/>
    <x v="1"/>
    <n v="460000"/>
    <x v="0"/>
    <x v="1"/>
    <n v="460000"/>
  </r>
  <r>
    <d v="2015-05-16T00:00:00"/>
    <x v="8"/>
    <x v="1"/>
    <n v="2607"/>
    <x v="0"/>
    <n v="515000"/>
    <x v="0"/>
    <x v="1"/>
    <n v="515000"/>
  </r>
  <r>
    <d v="2015-05-16T00:00:00"/>
    <x v="8"/>
    <x v="1"/>
    <n v="2615"/>
    <x v="0"/>
    <n v="590000"/>
    <x v="0"/>
    <x v="0"/>
    <n v="590000"/>
  </r>
  <r>
    <d v="2015-05-16T00:00:00"/>
    <x v="8"/>
    <x v="1"/>
    <n v="2617"/>
    <x v="0"/>
    <n v="635000"/>
    <x v="0"/>
    <x v="1"/>
    <n v="635000"/>
  </r>
  <r>
    <d v="2015-05-16T00:00:00"/>
    <x v="8"/>
    <x v="1"/>
    <n v="2905"/>
    <x v="1"/>
    <n v="636000"/>
    <x v="0"/>
    <x v="1"/>
    <n v="636000"/>
  </r>
  <r>
    <d v="2015-05-16T00:00:00"/>
    <x v="8"/>
    <x v="1"/>
    <n v="2602"/>
    <x v="0"/>
    <n v="673500"/>
    <x v="0"/>
    <x v="2"/>
    <n v="673500"/>
  </r>
  <r>
    <d v="2015-05-16T00:00:00"/>
    <x v="8"/>
    <x v="1"/>
    <n v="2602"/>
    <x v="0"/>
    <n v="675000"/>
    <x v="0"/>
    <x v="1"/>
    <n v="675000"/>
  </r>
  <r>
    <d v="2015-05-16T00:00:00"/>
    <x v="8"/>
    <x v="1"/>
    <n v="2914"/>
    <x v="1"/>
    <n v="726000"/>
    <x v="0"/>
    <x v="0"/>
    <n v="726000"/>
  </r>
  <r>
    <d v="2015-05-16T00:00:00"/>
    <x v="8"/>
    <x v="1"/>
    <n v="2605"/>
    <x v="0"/>
    <n v="755000"/>
    <x v="0"/>
    <x v="0"/>
    <n v="755000"/>
  </r>
  <r>
    <d v="2015-05-16T00:00:00"/>
    <x v="8"/>
    <x v="1"/>
    <n v="2607"/>
    <x v="0"/>
    <n v="900000"/>
    <x v="0"/>
    <x v="0"/>
    <n v="900000"/>
  </r>
  <r>
    <d v="2015-05-16T00:00:00"/>
    <x v="8"/>
    <x v="1"/>
    <n v="2614"/>
    <x v="0"/>
    <n v="1175000"/>
    <x v="0"/>
    <x v="3"/>
    <n v="1175000"/>
  </r>
  <r>
    <d v="2015-05-16T00:00:00"/>
    <x v="8"/>
    <x v="1"/>
    <n v="2607"/>
    <x v="0"/>
    <n v="1360000"/>
    <x v="0"/>
    <x v="0"/>
    <n v="1360000"/>
  </r>
  <r>
    <d v="2015-05-18T00:00:00"/>
    <x v="8"/>
    <x v="1"/>
    <n v="2614"/>
    <x v="0"/>
    <n v="380000"/>
    <x v="0"/>
    <x v="1"/>
    <n v="380000"/>
  </r>
  <r>
    <d v="2015-05-18T00:00:00"/>
    <x v="8"/>
    <x v="1"/>
    <n v="2905"/>
    <x v="1"/>
    <n v="430000"/>
    <x v="0"/>
    <x v="1"/>
    <n v="430000"/>
  </r>
  <r>
    <d v="2015-05-18T00:00:00"/>
    <x v="8"/>
    <x v="1"/>
    <n v="2903"/>
    <x v="1"/>
    <n v="460000"/>
    <x v="0"/>
    <x v="1"/>
    <n v="460000"/>
  </r>
  <r>
    <d v="2015-05-18T00:00:00"/>
    <x v="8"/>
    <x v="1"/>
    <n v="2906"/>
    <x v="1"/>
    <n v="465000"/>
    <x v="0"/>
    <x v="1"/>
    <n v="465000"/>
  </r>
  <r>
    <d v="2015-05-18T00:00:00"/>
    <x v="8"/>
    <x v="1"/>
    <n v="2902"/>
    <x v="1"/>
    <n v="481500"/>
    <x v="0"/>
    <x v="0"/>
    <n v="481500"/>
  </r>
  <r>
    <d v="2015-05-18T00:00:00"/>
    <x v="8"/>
    <x v="1"/>
    <n v="2611"/>
    <x v="0"/>
    <n v="585000"/>
    <x v="0"/>
    <x v="0"/>
    <n v="585000"/>
  </r>
  <r>
    <d v="2015-05-18T00:00:00"/>
    <x v="8"/>
    <x v="1"/>
    <n v="2905"/>
    <x v="1"/>
    <n v="620000"/>
    <x v="0"/>
    <x v="0"/>
    <n v="620000"/>
  </r>
  <r>
    <d v="2015-05-18T00:00:00"/>
    <x v="8"/>
    <x v="1"/>
    <n v="2602"/>
    <x v="0"/>
    <n v="628286"/>
    <x v="0"/>
    <x v="1"/>
    <n v="628286"/>
  </r>
  <r>
    <d v="2015-05-18T00:00:00"/>
    <x v="8"/>
    <x v="1"/>
    <n v="2611"/>
    <x v="0"/>
    <n v="665000"/>
    <x v="0"/>
    <x v="0"/>
    <n v="665000"/>
  </r>
  <r>
    <d v="2015-05-18T00:00:00"/>
    <x v="8"/>
    <x v="1"/>
    <n v="2904"/>
    <x v="1"/>
    <n v="680000"/>
    <x v="0"/>
    <x v="0"/>
    <n v="680000"/>
  </r>
  <r>
    <d v="2015-05-18T00:00:00"/>
    <x v="8"/>
    <x v="1"/>
    <n v="2602"/>
    <x v="0"/>
    <n v="740000"/>
    <x v="0"/>
    <x v="0"/>
    <n v="740000"/>
  </r>
  <r>
    <d v="2015-05-18T00:00:00"/>
    <x v="8"/>
    <x v="1"/>
    <n v="2902"/>
    <x v="1"/>
    <n v="820000"/>
    <x v="0"/>
    <x v="3"/>
    <n v="820000"/>
  </r>
  <r>
    <d v="2015-05-18T00:00:00"/>
    <x v="8"/>
    <x v="1"/>
    <n v="2612"/>
    <x v="0"/>
    <n v="490000"/>
    <x v="1"/>
    <x v="2"/>
    <n v="490000"/>
  </r>
  <r>
    <d v="2015-05-19T00:00:00"/>
    <x v="8"/>
    <x v="1"/>
    <n v="2914"/>
    <x v="1"/>
    <n v="495000"/>
    <x v="0"/>
    <x v="1"/>
    <n v="495000"/>
  </r>
  <r>
    <d v="2015-05-19T00:00:00"/>
    <x v="8"/>
    <x v="1"/>
    <n v="2913"/>
    <x v="1"/>
    <n v="500000"/>
    <x v="0"/>
    <x v="1"/>
    <n v="500000"/>
  </r>
  <r>
    <d v="2015-05-19T00:00:00"/>
    <x v="8"/>
    <x v="1"/>
    <n v="2913"/>
    <x v="1"/>
    <n v="581000"/>
    <x v="0"/>
    <x v="0"/>
    <n v="581000"/>
  </r>
  <r>
    <d v="2015-05-19T00:00:00"/>
    <x v="8"/>
    <x v="1"/>
    <n v="2615"/>
    <x v="0"/>
    <n v="590000"/>
    <x v="0"/>
    <x v="0"/>
    <n v="590000"/>
  </r>
  <r>
    <d v="2015-05-19T00:00:00"/>
    <x v="8"/>
    <x v="1"/>
    <n v="2617"/>
    <x v="0"/>
    <n v="595000"/>
    <x v="0"/>
    <x v="1"/>
    <n v="595000"/>
  </r>
  <r>
    <d v="2015-05-19T00:00:00"/>
    <x v="8"/>
    <x v="1"/>
    <n v="2607"/>
    <x v="0"/>
    <n v="637000"/>
    <x v="0"/>
    <x v="1"/>
    <n v="637000"/>
  </r>
  <r>
    <d v="2015-05-19T00:00:00"/>
    <x v="8"/>
    <x v="1"/>
    <n v="2913"/>
    <x v="1"/>
    <n v="726500"/>
    <x v="0"/>
    <x v="0"/>
    <n v="726500"/>
  </r>
  <r>
    <d v="2015-05-19T00:00:00"/>
    <x v="8"/>
    <x v="1"/>
    <n v="2906"/>
    <x v="1"/>
    <n v="750000"/>
    <x v="0"/>
    <x v="3"/>
    <n v="750000"/>
  </r>
  <r>
    <d v="2015-05-19T00:00:00"/>
    <x v="8"/>
    <x v="1"/>
    <n v="2611"/>
    <x v="0"/>
    <n v="200000"/>
    <x v="1"/>
    <x v="4"/>
    <n v="200000"/>
  </r>
  <r>
    <d v="2015-05-19T00:00:00"/>
    <x v="8"/>
    <x v="1"/>
    <n v="2614"/>
    <x v="0"/>
    <n v="285000"/>
    <x v="1"/>
    <x v="1"/>
    <n v="285000"/>
  </r>
  <r>
    <d v="2015-05-19T00:00:00"/>
    <x v="8"/>
    <x v="1"/>
    <n v="2903"/>
    <x v="1"/>
    <n v="413000"/>
    <x v="1"/>
    <x v="1"/>
    <n v="413000"/>
  </r>
  <r>
    <d v="2015-05-20T00:00:00"/>
    <x v="8"/>
    <x v="1"/>
    <n v="2602"/>
    <x v="0"/>
    <n v="485000"/>
    <x v="0"/>
    <x v="1"/>
    <n v="485000"/>
  </r>
  <r>
    <d v="2015-05-20T00:00:00"/>
    <x v="8"/>
    <x v="1"/>
    <n v="2905"/>
    <x v="1"/>
    <n v="530000"/>
    <x v="0"/>
    <x v="0"/>
    <n v="530000"/>
  </r>
  <r>
    <d v="2015-05-20T00:00:00"/>
    <x v="8"/>
    <x v="1"/>
    <n v="2617"/>
    <x v="0"/>
    <n v="530000"/>
    <x v="0"/>
    <x v="0"/>
    <n v="530000"/>
  </r>
  <r>
    <d v="2015-05-20T00:00:00"/>
    <x v="8"/>
    <x v="1"/>
    <n v="2914"/>
    <x v="1"/>
    <n v="535000"/>
    <x v="0"/>
    <x v="0"/>
    <n v="535000"/>
  </r>
  <r>
    <d v="2015-05-20T00:00:00"/>
    <x v="8"/>
    <x v="1"/>
    <n v="2606"/>
    <x v="0"/>
    <n v="646000"/>
    <x v="0"/>
    <x v="1"/>
    <n v="646000"/>
  </r>
  <r>
    <d v="2015-05-20T00:00:00"/>
    <x v="8"/>
    <x v="1"/>
    <n v="2904"/>
    <x v="1"/>
    <n v="649500"/>
    <x v="0"/>
    <x v="0"/>
    <n v="649500"/>
  </r>
  <r>
    <d v="2015-05-20T00:00:00"/>
    <x v="8"/>
    <x v="1"/>
    <n v="2913"/>
    <x v="1"/>
    <n v="720000"/>
    <x v="0"/>
    <x v="0"/>
    <n v="720000"/>
  </r>
  <r>
    <d v="2015-05-20T00:00:00"/>
    <x v="8"/>
    <x v="1"/>
    <n v="2602"/>
    <x v="0"/>
    <n v="770000"/>
    <x v="0"/>
    <x v="0"/>
    <n v="770000"/>
  </r>
  <r>
    <d v="2015-05-20T00:00:00"/>
    <x v="8"/>
    <x v="1"/>
    <n v="2913"/>
    <x v="1"/>
    <n v="777500"/>
    <x v="0"/>
    <x v="3"/>
    <n v="777500"/>
  </r>
  <r>
    <d v="2015-05-20T00:00:00"/>
    <x v="8"/>
    <x v="1"/>
    <n v="2602"/>
    <x v="0"/>
    <n v="825000"/>
    <x v="0"/>
    <x v="0"/>
    <n v="825000"/>
  </r>
  <r>
    <d v="2015-05-20T00:00:00"/>
    <x v="8"/>
    <x v="1"/>
    <n v="2914"/>
    <x v="1"/>
    <n v="852500"/>
    <x v="0"/>
    <x v="0"/>
    <n v="852500"/>
  </r>
  <r>
    <d v="2015-05-20T00:00:00"/>
    <x v="8"/>
    <x v="1"/>
    <n v="2617"/>
    <x v="0"/>
    <n v="920000"/>
    <x v="0"/>
    <x v="0"/>
    <n v="920000"/>
  </r>
  <r>
    <d v="2015-05-20T00:00:00"/>
    <x v="8"/>
    <x v="1"/>
    <n v="2603"/>
    <x v="0"/>
    <n v="1135000"/>
    <x v="0"/>
    <x v="1"/>
    <n v="1135000"/>
  </r>
  <r>
    <d v="2015-05-20T00:00:00"/>
    <x v="8"/>
    <x v="1"/>
    <n v="2602"/>
    <x v="0"/>
    <n v="230000"/>
    <x v="1"/>
    <x v="4"/>
    <n v="230000"/>
  </r>
  <r>
    <d v="2015-05-20T00:00:00"/>
    <x v="8"/>
    <x v="1"/>
    <n v="2614"/>
    <x v="0"/>
    <n v="325000"/>
    <x v="1"/>
    <x v="4"/>
    <n v="325000"/>
  </r>
  <r>
    <d v="2015-05-21T00:00:00"/>
    <x v="8"/>
    <x v="1"/>
    <n v="2614"/>
    <x v="0"/>
    <n v="450000"/>
    <x v="0"/>
    <x v="1"/>
    <n v="450000"/>
  </r>
  <r>
    <d v="2015-05-21T00:00:00"/>
    <x v="8"/>
    <x v="1"/>
    <n v="2615"/>
    <x v="0"/>
    <n v="475000"/>
    <x v="0"/>
    <x v="0"/>
    <n v="475000"/>
  </r>
  <r>
    <d v="2015-05-21T00:00:00"/>
    <x v="8"/>
    <x v="1"/>
    <n v="2614"/>
    <x v="0"/>
    <n v="480000"/>
    <x v="0"/>
    <x v="1"/>
    <n v="480000"/>
  </r>
  <r>
    <d v="2015-05-21T00:00:00"/>
    <x v="8"/>
    <x v="1"/>
    <n v="2615"/>
    <x v="0"/>
    <n v="510000"/>
    <x v="0"/>
    <x v="0"/>
    <n v="510000"/>
  </r>
  <r>
    <d v="2015-05-21T00:00:00"/>
    <x v="8"/>
    <x v="1"/>
    <n v="2914"/>
    <x v="1"/>
    <n v="575000"/>
    <x v="0"/>
    <x v="0"/>
    <n v="575000"/>
  </r>
  <r>
    <d v="2015-05-21T00:00:00"/>
    <x v="8"/>
    <x v="1"/>
    <n v="2611"/>
    <x v="0"/>
    <n v="625000"/>
    <x v="0"/>
    <x v="0"/>
    <n v="625000"/>
  </r>
  <r>
    <d v="2015-05-21T00:00:00"/>
    <x v="8"/>
    <x v="1"/>
    <n v="2611"/>
    <x v="0"/>
    <n v="660000"/>
    <x v="0"/>
    <x v="0"/>
    <n v="660000"/>
  </r>
  <r>
    <d v="2015-05-21T00:00:00"/>
    <x v="8"/>
    <x v="1"/>
    <n v="2911"/>
    <x v="1"/>
    <n v="690000"/>
    <x v="0"/>
    <x v="0"/>
    <n v="690000"/>
  </r>
  <r>
    <d v="2015-05-21T00:00:00"/>
    <x v="8"/>
    <x v="1"/>
    <n v="2607"/>
    <x v="0"/>
    <n v="940000"/>
    <x v="0"/>
    <x v="0"/>
    <n v="940000"/>
  </r>
  <r>
    <d v="2015-05-21T00:00:00"/>
    <x v="8"/>
    <x v="1"/>
    <n v="2606"/>
    <x v="0"/>
    <n v="277777"/>
    <x v="1"/>
    <x v="2"/>
    <n v="277777"/>
  </r>
  <r>
    <d v="2015-05-21T00:00:00"/>
    <x v="8"/>
    <x v="1"/>
    <n v="2602"/>
    <x v="0"/>
    <n v="340000"/>
    <x v="1"/>
    <x v="2"/>
    <n v="340000"/>
  </r>
  <r>
    <d v="2015-05-21T00:00:00"/>
    <x v="8"/>
    <x v="1"/>
    <n v="2604"/>
    <x v="0"/>
    <n v="383500"/>
    <x v="1"/>
    <x v="2"/>
    <n v="383500"/>
  </r>
  <r>
    <d v="2015-05-21T00:00:00"/>
    <x v="8"/>
    <x v="1"/>
    <n v="2603"/>
    <x v="0"/>
    <n v="405000"/>
    <x v="1"/>
    <x v="2"/>
    <n v="405000"/>
  </r>
  <r>
    <d v="2015-05-21T00:00:00"/>
    <x v="8"/>
    <x v="1"/>
    <n v="2604"/>
    <x v="0"/>
    <n v="455000"/>
    <x v="1"/>
    <x v="2"/>
    <n v="455000"/>
  </r>
  <r>
    <d v="2015-05-21T00:00:00"/>
    <x v="8"/>
    <x v="1"/>
    <n v="2601"/>
    <x v="0"/>
    <n v="700000"/>
    <x v="1"/>
    <x v="2"/>
    <n v="700000"/>
  </r>
  <r>
    <d v="2015-05-22T00:00:00"/>
    <x v="8"/>
    <x v="1"/>
    <n v="2615"/>
    <x v="0"/>
    <n v="440000"/>
    <x v="0"/>
    <x v="0"/>
    <n v="440000"/>
  </r>
  <r>
    <d v="2015-05-22T00:00:00"/>
    <x v="8"/>
    <x v="1"/>
    <n v="2611"/>
    <x v="0"/>
    <n v="515000"/>
    <x v="0"/>
    <x v="0"/>
    <n v="515000"/>
  </r>
  <r>
    <d v="2015-05-22T00:00:00"/>
    <x v="8"/>
    <x v="1"/>
    <n v="2913"/>
    <x v="1"/>
    <n v="530400"/>
    <x v="0"/>
    <x v="0"/>
    <n v="530400"/>
  </r>
  <r>
    <d v="2015-05-22T00:00:00"/>
    <x v="8"/>
    <x v="1"/>
    <n v="2617"/>
    <x v="0"/>
    <n v="572500"/>
    <x v="0"/>
    <x v="0"/>
    <n v="572500"/>
  </r>
  <r>
    <d v="2015-05-22T00:00:00"/>
    <x v="8"/>
    <x v="1"/>
    <n v="2602"/>
    <x v="0"/>
    <n v="686000"/>
    <x v="0"/>
    <x v="1"/>
    <n v="686000"/>
  </r>
  <r>
    <d v="2015-05-22T00:00:00"/>
    <x v="8"/>
    <x v="1"/>
    <n v="2913"/>
    <x v="1"/>
    <n v="692500"/>
    <x v="0"/>
    <x v="0"/>
    <n v="692500"/>
  </r>
  <r>
    <d v="2015-05-22T00:00:00"/>
    <x v="8"/>
    <x v="1"/>
    <n v="2602"/>
    <x v="0"/>
    <n v="765000"/>
    <x v="0"/>
    <x v="1"/>
    <n v="765000"/>
  </r>
  <r>
    <d v="2015-05-22T00:00:00"/>
    <x v="8"/>
    <x v="1"/>
    <n v="2602"/>
    <x v="0"/>
    <n v="779500"/>
    <x v="0"/>
    <x v="1"/>
    <n v="779500"/>
  </r>
  <r>
    <d v="2015-05-22T00:00:00"/>
    <x v="8"/>
    <x v="1"/>
    <n v="2617"/>
    <x v="0"/>
    <n v="280000"/>
    <x v="1"/>
    <x v="2"/>
    <n v="280000"/>
  </r>
  <r>
    <d v="2015-05-22T00:00:00"/>
    <x v="8"/>
    <x v="1"/>
    <n v="2914"/>
    <x v="1"/>
    <n v="315000"/>
    <x v="1"/>
    <x v="2"/>
    <n v="315000"/>
  </r>
  <r>
    <d v="2015-05-23T00:00:00"/>
    <x v="8"/>
    <x v="1"/>
    <n v="2905"/>
    <x v="1"/>
    <n v="365000"/>
    <x v="0"/>
    <x v="1"/>
    <n v="365000"/>
  </r>
  <r>
    <d v="2015-05-23T00:00:00"/>
    <x v="8"/>
    <x v="1"/>
    <n v="2615"/>
    <x v="0"/>
    <n v="385000"/>
    <x v="0"/>
    <x v="1"/>
    <n v="385000"/>
  </r>
  <r>
    <d v="2015-05-23T00:00:00"/>
    <x v="8"/>
    <x v="1"/>
    <n v="2905"/>
    <x v="1"/>
    <n v="430000"/>
    <x v="0"/>
    <x v="1"/>
    <n v="430000"/>
  </r>
  <r>
    <d v="2015-05-23T00:00:00"/>
    <x v="8"/>
    <x v="1"/>
    <n v="2614"/>
    <x v="0"/>
    <n v="432000"/>
    <x v="0"/>
    <x v="1"/>
    <n v="432000"/>
  </r>
  <r>
    <d v="2015-05-23T00:00:00"/>
    <x v="8"/>
    <x v="1"/>
    <n v="2617"/>
    <x v="0"/>
    <n v="470000"/>
    <x v="0"/>
    <x v="1"/>
    <n v="470000"/>
  </r>
  <r>
    <d v="2015-05-23T00:00:00"/>
    <x v="8"/>
    <x v="1"/>
    <n v="2905"/>
    <x v="1"/>
    <n v="475000"/>
    <x v="0"/>
    <x v="0"/>
    <n v="475000"/>
  </r>
  <r>
    <d v="2015-05-23T00:00:00"/>
    <x v="8"/>
    <x v="1"/>
    <n v="2614"/>
    <x v="0"/>
    <n v="512000"/>
    <x v="0"/>
    <x v="1"/>
    <n v="512000"/>
  </r>
  <r>
    <d v="2015-05-23T00:00:00"/>
    <x v="8"/>
    <x v="1"/>
    <n v="2902"/>
    <x v="1"/>
    <n v="532500"/>
    <x v="0"/>
    <x v="0"/>
    <n v="532500"/>
  </r>
  <r>
    <d v="2015-05-23T00:00:00"/>
    <x v="8"/>
    <x v="1"/>
    <n v="2615"/>
    <x v="0"/>
    <n v="540000"/>
    <x v="0"/>
    <x v="0"/>
    <n v="540000"/>
  </r>
  <r>
    <d v="2015-05-23T00:00:00"/>
    <x v="8"/>
    <x v="1"/>
    <n v="2903"/>
    <x v="1"/>
    <n v="580000"/>
    <x v="0"/>
    <x v="0"/>
    <n v="580000"/>
  </r>
  <r>
    <d v="2015-05-23T00:00:00"/>
    <x v="8"/>
    <x v="1"/>
    <n v="2914"/>
    <x v="1"/>
    <n v="620000"/>
    <x v="0"/>
    <x v="0"/>
    <n v="620000"/>
  </r>
  <r>
    <d v="2015-05-23T00:00:00"/>
    <x v="8"/>
    <x v="1"/>
    <n v="2602"/>
    <x v="0"/>
    <n v="628000"/>
    <x v="0"/>
    <x v="1"/>
    <n v="628000"/>
  </r>
  <r>
    <d v="2015-05-23T00:00:00"/>
    <x v="8"/>
    <x v="1"/>
    <n v="2617"/>
    <x v="0"/>
    <n v="670000"/>
    <x v="0"/>
    <x v="0"/>
    <n v="670000"/>
  </r>
  <r>
    <d v="2015-05-23T00:00:00"/>
    <x v="8"/>
    <x v="1"/>
    <n v="2602"/>
    <x v="0"/>
    <n v="670000"/>
    <x v="0"/>
    <x v="1"/>
    <n v="670000"/>
  </r>
  <r>
    <d v="2015-05-23T00:00:00"/>
    <x v="8"/>
    <x v="1"/>
    <n v="2603"/>
    <x v="0"/>
    <n v="790000"/>
    <x v="0"/>
    <x v="1"/>
    <n v="790000"/>
  </r>
  <r>
    <d v="2015-05-23T00:00:00"/>
    <x v="8"/>
    <x v="1"/>
    <n v="2614"/>
    <x v="0"/>
    <n v="796000"/>
    <x v="0"/>
    <x v="0"/>
    <n v="796000"/>
  </r>
  <r>
    <d v="2015-05-23T00:00:00"/>
    <x v="8"/>
    <x v="1"/>
    <n v="2906"/>
    <x v="1"/>
    <n v="815000"/>
    <x v="0"/>
    <x v="3"/>
    <n v="815000"/>
  </r>
  <r>
    <d v="2015-05-23T00:00:00"/>
    <x v="8"/>
    <x v="1"/>
    <n v="2602"/>
    <x v="0"/>
    <n v="815000"/>
    <x v="0"/>
    <x v="1"/>
    <n v="815000"/>
  </r>
  <r>
    <d v="2015-05-23T00:00:00"/>
    <x v="8"/>
    <x v="1"/>
    <n v="2602"/>
    <x v="0"/>
    <n v="870000"/>
    <x v="0"/>
    <x v="0"/>
    <n v="870000"/>
  </r>
  <r>
    <d v="2015-05-23T00:00:00"/>
    <x v="8"/>
    <x v="1"/>
    <n v="2605"/>
    <x v="0"/>
    <n v="922500"/>
    <x v="0"/>
    <x v="0"/>
    <n v="922500"/>
  </r>
  <r>
    <d v="2015-05-23T00:00:00"/>
    <x v="8"/>
    <x v="1"/>
    <n v="2614"/>
    <x v="0"/>
    <n v="930000"/>
    <x v="0"/>
    <x v="0"/>
    <n v="930000"/>
  </r>
  <r>
    <d v="2015-05-23T00:00:00"/>
    <x v="8"/>
    <x v="1"/>
    <n v="2607"/>
    <x v="0"/>
    <n v="930000"/>
    <x v="0"/>
    <x v="0"/>
    <n v="930000"/>
  </r>
  <r>
    <d v="2015-05-23T00:00:00"/>
    <x v="8"/>
    <x v="1"/>
    <n v="2600"/>
    <x v="0"/>
    <n v="990000"/>
    <x v="0"/>
    <x v="0"/>
    <n v="990000"/>
  </r>
  <r>
    <d v="2015-05-23T00:00:00"/>
    <x v="8"/>
    <x v="1"/>
    <n v="2614"/>
    <x v="0"/>
    <n v="992000"/>
    <x v="0"/>
    <x v="3"/>
    <n v="992000"/>
  </r>
  <r>
    <d v="2015-05-23T00:00:00"/>
    <x v="8"/>
    <x v="1"/>
    <n v="2605"/>
    <x v="0"/>
    <n v="1160000"/>
    <x v="0"/>
    <x v="3"/>
    <n v="1160000"/>
  </r>
  <r>
    <d v="2015-05-23T00:00:00"/>
    <x v="8"/>
    <x v="1"/>
    <n v="2602"/>
    <x v="0"/>
    <n v="1280000"/>
    <x v="0"/>
    <x v="0"/>
    <n v="1280000"/>
  </r>
  <r>
    <d v="2015-05-24T00:00:00"/>
    <x v="8"/>
    <x v="1"/>
    <n v="2615"/>
    <x v="0"/>
    <n v="510000"/>
    <x v="0"/>
    <x v="0"/>
    <n v="510000"/>
  </r>
  <r>
    <d v="2015-05-25T00:00:00"/>
    <x v="8"/>
    <x v="1"/>
    <n v="2615"/>
    <x v="0"/>
    <n v="375000"/>
    <x v="0"/>
    <x v="1"/>
    <n v="375000"/>
  </r>
  <r>
    <d v="2015-05-25T00:00:00"/>
    <x v="8"/>
    <x v="1"/>
    <n v="2906"/>
    <x v="1"/>
    <n v="390000"/>
    <x v="0"/>
    <x v="1"/>
    <n v="390000"/>
  </r>
  <r>
    <d v="2015-05-25T00:00:00"/>
    <x v="8"/>
    <x v="1"/>
    <n v="2906"/>
    <x v="1"/>
    <n v="465000"/>
    <x v="0"/>
    <x v="1"/>
    <n v="465000"/>
  </r>
  <r>
    <d v="2015-05-25T00:00:00"/>
    <x v="8"/>
    <x v="1"/>
    <n v="2905"/>
    <x v="1"/>
    <n v="473000"/>
    <x v="0"/>
    <x v="1"/>
    <n v="473000"/>
  </r>
  <r>
    <d v="2015-05-25T00:00:00"/>
    <x v="8"/>
    <x v="1"/>
    <n v="2913"/>
    <x v="1"/>
    <n v="505000"/>
    <x v="0"/>
    <x v="1"/>
    <n v="505000"/>
  </r>
  <r>
    <d v="2015-05-25T00:00:00"/>
    <x v="8"/>
    <x v="1"/>
    <n v="2611"/>
    <x v="0"/>
    <n v="582500"/>
    <x v="0"/>
    <x v="1"/>
    <n v="582500"/>
  </r>
  <r>
    <d v="2015-05-25T00:00:00"/>
    <x v="8"/>
    <x v="1"/>
    <n v="2606"/>
    <x v="0"/>
    <n v="600000"/>
    <x v="0"/>
    <x v="1"/>
    <n v="600000"/>
  </r>
  <r>
    <d v="2015-05-25T00:00:00"/>
    <x v="8"/>
    <x v="1"/>
    <n v="2615"/>
    <x v="0"/>
    <n v="615000"/>
    <x v="0"/>
    <x v="0"/>
    <n v="615000"/>
  </r>
  <r>
    <d v="2015-05-25T00:00:00"/>
    <x v="8"/>
    <x v="1"/>
    <n v="2614"/>
    <x v="0"/>
    <n v="220000"/>
    <x v="1"/>
    <x v="2"/>
    <n v="220000"/>
  </r>
  <r>
    <d v="2015-05-25T00:00:00"/>
    <x v="8"/>
    <x v="1"/>
    <n v="2602"/>
    <x v="0"/>
    <n v="245000"/>
    <x v="1"/>
    <x v="4"/>
    <n v="245000"/>
  </r>
  <r>
    <d v="2015-05-25T00:00:00"/>
    <x v="8"/>
    <x v="1"/>
    <n v="2612"/>
    <x v="0"/>
    <n v="262000"/>
    <x v="1"/>
    <x v="4"/>
    <n v="262000"/>
  </r>
  <r>
    <d v="2015-05-25T00:00:00"/>
    <x v="8"/>
    <x v="1"/>
    <n v="2606"/>
    <x v="0"/>
    <n v="270000"/>
    <x v="1"/>
    <x v="4"/>
    <n v="270000"/>
  </r>
  <r>
    <d v="2015-05-25T00:00:00"/>
    <x v="8"/>
    <x v="1"/>
    <n v="2617"/>
    <x v="0"/>
    <n v="280000"/>
    <x v="1"/>
    <x v="4"/>
    <n v="280000"/>
  </r>
  <r>
    <d v="2015-05-25T00:00:00"/>
    <x v="8"/>
    <x v="1"/>
    <n v="2602"/>
    <x v="0"/>
    <n v="329950"/>
    <x v="1"/>
    <x v="4"/>
    <n v="329950"/>
  </r>
  <r>
    <d v="2015-05-25T00:00:00"/>
    <x v="8"/>
    <x v="1"/>
    <n v="2617"/>
    <x v="0"/>
    <n v="353000"/>
    <x v="1"/>
    <x v="2"/>
    <n v="353000"/>
  </r>
  <r>
    <d v="2015-05-25T00:00:00"/>
    <x v="8"/>
    <x v="1"/>
    <n v="2900"/>
    <x v="0"/>
    <n v="410000"/>
    <x v="1"/>
    <x v="2"/>
    <n v="410000"/>
  </r>
  <r>
    <d v="2015-05-25T00:00:00"/>
    <x v="8"/>
    <x v="1"/>
    <n v="2600"/>
    <x v="0"/>
    <n v="425000"/>
    <x v="1"/>
    <x v="4"/>
    <n v="425000"/>
  </r>
  <r>
    <d v="2015-05-25T00:00:00"/>
    <x v="8"/>
    <x v="1"/>
    <n v="2604"/>
    <x v="0"/>
    <n v="618000"/>
    <x v="1"/>
    <x v="2"/>
    <n v="618000"/>
  </r>
  <r>
    <d v="2015-05-26T00:00:00"/>
    <x v="8"/>
    <x v="1"/>
    <n v="2904"/>
    <x v="1"/>
    <n v="450000"/>
    <x v="0"/>
    <x v="1"/>
    <n v="450000"/>
  </r>
  <r>
    <d v="2015-05-26T00:00:00"/>
    <x v="8"/>
    <x v="1"/>
    <n v="2617"/>
    <x v="0"/>
    <n v="477500"/>
    <x v="0"/>
    <x v="0"/>
    <n v="477500"/>
  </r>
  <r>
    <d v="2015-05-26T00:00:00"/>
    <x v="8"/>
    <x v="1"/>
    <n v="2902"/>
    <x v="1"/>
    <n v="498000"/>
    <x v="0"/>
    <x v="0"/>
    <n v="498000"/>
  </r>
  <r>
    <d v="2015-05-26T00:00:00"/>
    <x v="8"/>
    <x v="1"/>
    <n v="2904"/>
    <x v="1"/>
    <n v="647000"/>
    <x v="0"/>
    <x v="0"/>
    <n v="647000"/>
  </r>
  <r>
    <d v="2015-05-26T00:00:00"/>
    <x v="8"/>
    <x v="1"/>
    <n v="2611"/>
    <x v="0"/>
    <n v="821000"/>
    <x v="0"/>
    <x v="0"/>
    <n v="821000"/>
  </r>
  <r>
    <d v="2015-05-26T00:00:00"/>
    <x v="8"/>
    <x v="1"/>
    <n v="2605"/>
    <x v="0"/>
    <n v="950000"/>
    <x v="0"/>
    <x v="0"/>
    <n v="950000"/>
  </r>
  <r>
    <d v="2015-05-26T00:00:00"/>
    <x v="8"/>
    <x v="1"/>
    <n v="2614"/>
    <x v="0"/>
    <n v="1025000"/>
    <x v="0"/>
    <x v="0"/>
    <n v="1025000"/>
  </r>
  <r>
    <d v="2015-05-27T00:00:00"/>
    <x v="8"/>
    <x v="1"/>
    <n v="2615"/>
    <x v="0"/>
    <n v="460000"/>
    <x v="0"/>
    <x v="1"/>
    <n v="460000"/>
  </r>
  <r>
    <d v="2015-05-27T00:00:00"/>
    <x v="8"/>
    <x v="1"/>
    <n v="2903"/>
    <x v="1"/>
    <n v="495000"/>
    <x v="0"/>
    <x v="1"/>
    <n v="495000"/>
  </r>
  <r>
    <d v="2015-05-27T00:00:00"/>
    <x v="8"/>
    <x v="1"/>
    <n v="2602"/>
    <x v="0"/>
    <n v="563000"/>
    <x v="0"/>
    <x v="1"/>
    <n v="563000"/>
  </r>
  <r>
    <d v="2015-05-27T00:00:00"/>
    <x v="8"/>
    <x v="1"/>
    <n v="2607"/>
    <x v="0"/>
    <n v="630000"/>
    <x v="0"/>
    <x v="0"/>
    <n v="630000"/>
  </r>
  <r>
    <d v="2015-05-27T00:00:00"/>
    <x v="8"/>
    <x v="1"/>
    <n v="2617"/>
    <x v="0"/>
    <n v="660000"/>
    <x v="0"/>
    <x v="0"/>
    <n v="660000"/>
  </r>
  <r>
    <d v="2015-05-27T00:00:00"/>
    <x v="8"/>
    <x v="1"/>
    <n v="2611"/>
    <x v="0"/>
    <n v="689000"/>
    <x v="0"/>
    <x v="0"/>
    <n v="689000"/>
  </r>
  <r>
    <d v="2015-05-27T00:00:00"/>
    <x v="8"/>
    <x v="1"/>
    <n v="2913"/>
    <x v="1"/>
    <n v="695000"/>
    <x v="0"/>
    <x v="0"/>
    <n v="695000"/>
  </r>
  <r>
    <d v="2015-05-27T00:00:00"/>
    <x v="8"/>
    <x v="1"/>
    <n v="2900"/>
    <x v="0"/>
    <n v="390000"/>
    <x v="1"/>
    <x v="2"/>
    <n v="390000"/>
  </r>
  <r>
    <d v="2015-05-28T00:00:00"/>
    <x v="8"/>
    <x v="1"/>
    <n v="2902"/>
    <x v="1"/>
    <n v="300500"/>
    <x v="0"/>
    <x v="2"/>
    <n v="300500"/>
  </r>
  <r>
    <d v="2015-05-28T00:00:00"/>
    <x v="8"/>
    <x v="1"/>
    <n v="2906"/>
    <x v="1"/>
    <n v="365000"/>
    <x v="0"/>
    <x v="1"/>
    <n v="365000"/>
  </r>
  <r>
    <d v="2015-05-28T00:00:00"/>
    <x v="8"/>
    <x v="1"/>
    <n v="2905"/>
    <x v="1"/>
    <n v="460000"/>
    <x v="0"/>
    <x v="1"/>
    <n v="460000"/>
  </r>
  <r>
    <d v="2015-05-28T00:00:00"/>
    <x v="8"/>
    <x v="1"/>
    <n v="2614"/>
    <x v="0"/>
    <n v="495000"/>
    <x v="0"/>
    <x v="1"/>
    <n v="495000"/>
  </r>
  <r>
    <d v="2015-05-28T00:00:00"/>
    <x v="8"/>
    <x v="1"/>
    <n v="2611"/>
    <x v="0"/>
    <n v="555000"/>
    <x v="0"/>
    <x v="0"/>
    <n v="555000"/>
  </r>
  <r>
    <d v="2015-05-28T00:00:00"/>
    <x v="8"/>
    <x v="1"/>
    <n v="2914"/>
    <x v="1"/>
    <n v="605000"/>
    <x v="0"/>
    <x v="0"/>
    <n v="605000"/>
  </r>
  <r>
    <d v="2015-05-28T00:00:00"/>
    <x v="8"/>
    <x v="1"/>
    <n v="2904"/>
    <x v="1"/>
    <n v="605000"/>
    <x v="0"/>
    <x v="0"/>
    <n v="605000"/>
  </r>
  <r>
    <d v="2015-05-28T00:00:00"/>
    <x v="8"/>
    <x v="1"/>
    <n v="2912"/>
    <x v="1"/>
    <n v="690000"/>
    <x v="0"/>
    <x v="0"/>
    <n v="690000"/>
  </r>
  <r>
    <d v="2015-05-28T00:00:00"/>
    <x v="8"/>
    <x v="1"/>
    <n v="2614"/>
    <x v="0"/>
    <n v="417500"/>
    <x v="1"/>
    <x v="2"/>
    <n v="417500"/>
  </r>
  <r>
    <d v="2015-05-28T00:00:00"/>
    <x v="8"/>
    <x v="1"/>
    <n v="2604"/>
    <x v="0"/>
    <n v="550000"/>
    <x v="1"/>
    <x v="2"/>
    <n v="550000"/>
  </r>
  <r>
    <d v="2015-05-29T00:00:00"/>
    <x v="8"/>
    <x v="1"/>
    <n v="2906"/>
    <x v="1"/>
    <n v="342500"/>
    <x v="0"/>
    <x v="1"/>
    <n v="342500"/>
  </r>
  <r>
    <d v="2015-05-29T00:00:00"/>
    <x v="8"/>
    <x v="1"/>
    <n v="2617"/>
    <x v="0"/>
    <n v="480000"/>
    <x v="0"/>
    <x v="1"/>
    <n v="480000"/>
  </r>
  <r>
    <d v="2015-05-29T00:00:00"/>
    <x v="8"/>
    <x v="1"/>
    <n v="2902"/>
    <x v="1"/>
    <n v="495000"/>
    <x v="0"/>
    <x v="1"/>
    <n v="495000"/>
  </r>
  <r>
    <d v="2015-05-29T00:00:00"/>
    <x v="8"/>
    <x v="1"/>
    <n v="2911"/>
    <x v="1"/>
    <n v="540000"/>
    <x v="0"/>
    <x v="1"/>
    <n v="540000"/>
  </r>
  <r>
    <d v="2015-05-29T00:00:00"/>
    <x v="8"/>
    <x v="1"/>
    <n v="2912"/>
    <x v="1"/>
    <n v="550000"/>
    <x v="0"/>
    <x v="0"/>
    <n v="550000"/>
  </r>
  <r>
    <d v="2015-05-29T00:00:00"/>
    <x v="8"/>
    <x v="1"/>
    <n v="2617"/>
    <x v="0"/>
    <n v="624000"/>
    <x v="0"/>
    <x v="0"/>
    <n v="624000"/>
  </r>
  <r>
    <d v="2015-05-29T00:00:00"/>
    <x v="8"/>
    <x v="1"/>
    <n v="2601"/>
    <x v="0"/>
    <n v="1215000"/>
    <x v="1"/>
    <x v="1"/>
    <n v="1215000"/>
  </r>
  <r>
    <d v="2015-05-30T00:00:00"/>
    <x v="8"/>
    <x v="1"/>
    <n v="2615"/>
    <x v="0"/>
    <n v="440000"/>
    <x v="0"/>
    <x v="0"/>
    <n v="440000"/>
  </r>
  <r>
    <d v="2015-05-30T00:00:00"/>
    <x v="8"/>
    <x v="1"/>
    <n v="2614"/>
    <x v="0"/>
    <n v="530000"/>
    <x v="0"/>
    <x v="1"/>
    <n v="530000"/>
  </r>
  <r>
    <d v="2015-05-30T00:00:00"/>
    <x v="8"/>
    <x v="1"/>
    <n v="2607"/>
    <x v="0"/>
    <n v="650000"/>
    <x v="0"/>
    <x v="0"/>
    <n v="650000"/>
  </r>
  <r>
    <d v="2015-05-30T00:00:00"/>
    <x v="8"/>
    <x v="1"/>
    <n v="2615"/>
    <x v="0"/>
    <n v="680000"/>
    <x v="0"/>
    <x v="3"/>
    <n v="680000"/>
  </r>
  <r>
    <d v="2015-05-30T00:00:00"/>
    <x v="8"/>
    <x v="1"/>
    <n v="2617"/>
    <x v="0"/>
    <n v="705000"/>
    <x v="0"/>
    <x v="0"/>
    <n v="705000"/>
  </r>
  <r>
    <d v="2015-05-30T00:00:00"/>
    <x v="8"/>
    <x v="1"/>
    <n v="2902"/>
    <x v="1"/>
    <n v="725000"/>
    <x v="0"/>
    <x v="0"/>
    <n v="725000"/>
  </r>
  <r>
    <d v="2015-05-30T00:00:00"/>
    <x v="8"/>
    <x v="1"/>
    <n v="2607"/>
    <x v="0"/>
    <n v="747000"/>
    <x v="0"/>
    <x v="0"/>
    <n v="747000"/>
  </r>
  <r>
    <d v="2015-05-30T00:00:00"/>
    <x v="8"/>
    <x v="1"/>
    <n v="2605"/>
    <x v="0"/>
    <n v="786000"/>
    <x v="0"/>
    <x v="1"/>
    <n v="786000"/>
  </r>
  <r>
    <d v="2015-05-30T00:00:00"/>
    <x v="8"/>
    <x v="1"/>
    <n v="2602"/>
    <x v="0"/>
    <n v="1115000"/>
    <x v="0"/>
    <x v="0"/>
    <n v="1115000"/>
  </r>
  <r>
    <d v="2015-05-30T00:00:00"/>
    <x v="8"/>
    <x v="1"/>
    <n v="2602"/>
    <x v="0"/>
    <n v="1183000"/>
    <x v="0"/>
    <x v="0"/>
    <n v="1183000"/>
  </r>
  <r>
    <d v="2015-05-30T00:00:00"/>
    <x v="8"/>
    <x v="1"/>
    <n v="2605"/>
    <x v="0"/>
    <n v="1270000"/>
    <x v="0"/>
    <x v="0"/>
    <n v="1270000"/>
  </r>
  <r>
    <d v="2015-05-30T00:00:00"/>
    <x v="8"/>
    <x v="1"/>
    <n v="2605"/>
    <x v="0"/>
    <n v="1420000"/>
    <x v="0"/>
    <x v="0"/>
    <n v="1420000"/>
  </r>
  <r>
    <d v="2015-05-30T00:00:00"/>
    <x v="8"/>
    <x v="1"/>
    <n v="2604"/>
    <x v="0"/>
    <n v="1460000"/>
    <x v="0"/>
    <x v="0"/>
    <n v="1460000"/>
  </r>
  <r>
    <d v="2015-05-30T00:00:00"/>
    <x v="8"/>
    <x v="1"/>
    <n v="2612"/>
    <x v="0"/>
    <n v="1715000"/>
    <x v="0"/>
    <x v="1"/>
    <n v="1715000"/>
  </r>
  <r>
    <d v="2015-06-01T00:00:00"/>
    <x v="8"/>
    <x v="1"/>
    <n v="2615"/>
    <x v="0"/>
    <n v="385000"/>
    <x v="0"/>
    <x v="1"/>
    <n v="385000"/>
  </r>
  <r>
    <d v="2015-06-01T00:00:00"/>
    <x v="8"/>
    <x v="1"/>
    <n v="2903"/>
    <x v="1"/>
    <n v="513000"/>
    <x v="0"/>
    <x v="1"/>
    <n v="513000"/>
  </r>
  <r>
    <d v="2015-06-01T00:00:00"/>
    <x v="8"/>
    <x v="1"/>
    <n v="2615"/>
    <x v="0"/>
    <n v="520000"/>
    <x v="0"/>
    <x v="0"/>
    <n v="520000"/>
  </r>
  <r>
    <d v="2015-06-01T00:00:00"/>
    <x v="8"/>
    <x v="1"/>
    <n v="2615"/>
    <x v="0"/>
    <n v="562000"/>
    <x v="0"/>
    <x v="0"/>
    <n v="562000"/>
  </r>
  <r>
    <d v="2015-06-01T00:00:00"/>
    <x v="8"/>
    <x v="1"/>
    <n v="2905"/>
    <x v="1"/>
    <n v="595000"/>
    <x v="0"/>
    <x v="0"/>
    <n v="595000"/>
  </r>
  <r>
    <d v="2015-06-01T00:00:00"/>
    <x v="8"/>
    <x v="1"/>
    <n v="2617"/>
    <x v="0"/>
    <n v="650500"/>
    <x v="0"/>
    <x v="0"/>
    <n v="650500"/>
  </r>
  <r>
    <d v="2015-06-01T00:00:00"/>
    <x v="8"/>
    <x v="1"/>
    <n v="2607"/>
    <x v="0"/>
    <n v="700000"/>
    <x v="0"/>
    <x v="0"/>
    <n v="700000"/>
  </r>
  <r>
    <d v="2015-06-01T00:00:00"/>
    <x v="8"/>
    <x v="1"/>
    <n v="2600"/>
    <x v="0"/>
    <n v="1100000"/>
    <x v="0"/>
    <x v="3"/>
    <n v="1100000"/>
  </r>
  <r>
    <d v="2015-06-01T00:00:00"/>
    <x v="8"/>
    <x v="1"/>
    <n v="2913"/>
    <x v="1"/>
    <n v="1300000"/>
    <x v="0"/>
    <x v="3"/>
    <n v="1300000"/>
  </r>
  <r>
    <d v="2015-06-01T00:00:00"/>
    <x v="8"/>
    <x v="1"/>
    <n v="2606"/>
    <x v="0"/>
    <n v="270000"/>
    <x v="1"/>
    <x v="2"/>
    <n v="270000"/>
  </r>
  <r>
    <d v="2015-06-01T00:00:00"/>
    <x v="8"/>
    <x v="1"/>
    <n v="2617"/>
    <x v="0"/>
    <n v="365000"/>
    <x v="1"/>
    <x v="2"/>
    <n v="365000"/>
  </r>
  <r>
    <d v="2015-06-01T00:00:00"/>
    <x v="8"/>
    <x v="1"/>
    <n v="2605"/>
    <x v="0"/>
    <n v="570000"/>
    <x v="1"/>
    <x v="1"/>
    <n v="570000"/>
  </r>
  <r>
    <d v="2015-06-01T00:00:00"/>
    <x v="8"/>
    <x v="1"/>
    <n v="2600"/>
    <x v="0"/>
    <n v="605000"/>
    <x v="1"/>
    <x v="2"/>
    <n v="605000"/>
  </r>
  <r>
    <d v="2015-06-02T00:00:00"/>
    <x v="8"/>
    <x v="1"/>
    <n v="2615"/>
    <x v="0"/>
    <n v="379000"/>
    <x v="0"/>
    <x v="1"/>
    <n v="379000"/>
  </r>
  <r>
    <d v="2015-06-02T00:00:00"/>
    <x v="8"/>
    <x v="1"/>
    <n v="2902"/>
    <x v="1"/>
    <n v="535000"/>
    <x v="0"/>
    <x v="0"/>
    <n v="535000"/>
  </r>
  <r>
    <d v="2015-06-02T00:00:00"/>
    <x v="8"/>
    <x v="1"/>
    <n v="2611"/>
    <x v="0"/>
    <n v="555000"/>
    <x v="0"/>
    <x v="0"/>
    <n v="555000"/>
  </r>
  <r>
    <d v="2015-06-02T00:00:00"/>
    <x v="8"/>
    <x v="1"/>
    <n v="2611"/>
    <x v="0"/>
    <n v="572000"/>
    <x v="0"/>
    <x v="0"/>
    <n v="572000"/>
  </r>
  <r>
    <d v="2015-06-02T00:00:00"/>
    <x v="8"/>
    <x v="1"/>
    <n v="2612"/>
    <x v="0"/>
    <n v="495000"/>
    <x v="1"/>
    <x v="2"/>
    <n v="495000"/>
  </r>
  <r>
    <d v="2015-06-02T00:00:00"/>
    <x v="8"/>
    <x v="1"/>
    <n v="2612"/>
    <x v="0"/>
    <n v="568000"/>
    <x v="1"/>
    <x v="5"/>
    <n v="568000"/>
  </r>
  <r>
    <d v="2015-06-03T00:00:00"/>
    <x v="8"/>
    <x v="1"/>
    <n v="2902"/>
    <x v="1"/>
    <n v="418000"/>
    <x v="0"/>
    <x v="1"/>
    <n v="418000"/>
  </r>
  <r>
    <d v="2015-06-03T00:00:00"/>
    <x v="8"/>
    <x v="1"/>
    <n v="2615"/>
    <x v="0"/>
    <n v="445000"/>
    <x v="0"/>
    <x v="1"/>
    <n v="445000"/>
  </r>
  <r>
    <d v="2015-06-03T00:00:00"/>
    <x v="8"/>
    <x v="1"/>
    <n v="2615"/>
    <x v="0"/>
    <n v="460000"/>
    <x v="0"/>
    <x v="1"/>
    <n v="460000"/>
  </r>
  <r>
    <d v="2015-06-03T00:00:00"/>
    <x v="8"/>
    <x v="1"/>
    <n v="2615"/>
    <x v="0"/>
    <n v="561000"/>
    <x v="0"/>
    <x v="1"/>
    <n v="561000"/>
  </r>
  <r>
    <d v="2015-06-03T00:00:00"/>
    <x v="8"/>
    <x v="1"/>
    <n v="2611"/>
    <x v="0"/>
    <n v="578000"/>
    <x v="0"/>
    <x v="0"/>
    <n v="578000"/>
  </r>
  <r>
    <d v="2015-06-03T00:00:00"/>
    <x v="8"/>
    <x v="1"/>
    <n v="2602"/>
    <x v="0"/>
    <n v="588000"/>
    <x v="0"/>
    <x v="1"/>
    <n v="588000"/>
  </r>
  <r>
    <d v="2015-06-03T00:00:00"/>
    <x v="8"/>
    <x v="1"/>
    <n v="2914"/>
    <x v="1"/>
    <n v="650000"/>
    <x v="0"/>
    <x v="0"/>
    <n v="650000"/>
  </r>
  <r>
    <d v="2015-06-04T00:00:00"/>
    <x v="8"/>
    <x v="1"/>
    <n v="2905"/>
    <x v="1"/>
    <n v="405000"/>
    <x v="0"/>
    <x v="1"/>
    <n v="405000"/>
  </r>
  <r>
    <d v="2015-06-04T00:00:00"/>
    <x v="8"/>
    <x v="1"/>
    <n v="2602"/>
    <x v="0"/>
    <n v="415000"/>
    <x v="0"/>
    <x v="1"/>
    <n v="415000"/>
  </r>
  <r>
    <d v="2015-06-04T00:00:00"/>
    <x v="8"/>
    <x v="1"/>
    <n v="2615"/>
    <x v="0"/>
    <n v="433000"/>
    <x v="0"/>
    <x v="1"/>
    <n v="433000"/>
  </r>
  <r>
    <d v="2015-06-04T00:00:00"/>
    <x v="8"/>
    <x v="1"/>
    <n v="2611"/>
    <x v="0"/>
    <n v="560000"/>
    <x v="0"/>
    <x v="1"/>
    <n v="560000"/>
  </r>
  <r>
    <d v="2015-06-04T00:00:00"/>
    <x v="8"/>
    <x v="1"/>
    <n v="2913"/>
    <x v="1"/>
    <n v="560000"/>
    <x v="0"/>
    <x v="0"/>
    <n v="560000"/>
  </r>
  <r>
    <d v="2015-06-04T00:00:00"/>
    <x v="8"/>
    <x v="1"/>
    <n v="2602"/>
    <x v="0"/>
    <n v="585000"/>
    <x v="0"/>
    <x v="1"/>
    <n v="585000"/>
  </r>
  <r>
    <d v="2015-06-04T00:00:00"/>
    <x v="8"/>
    <x v="1"/>
    <n v="2906"/>
    <x v="1"/>
    <n v="652000"/>
    <x v="0"/>
    <x v="0"/>
    <n v="652000"/>
  </r>
  <r>
    <d v="2015-06-04T00:00:00"/>
    <x v="8"/>
    <x v="1"/>
    <n v="2612"/>
    <x v="0"/>
    <n v="370000"/>
    <x v="1"/>
    <x v="4"/>
    <n v="370000"/>
  </r>
  <r>
    <d v="2015-06-04T00:00:00"/>
    <x v="8"/>
    <x v="1"/>
    <n v="2604"/>
    <x v="0"/>
    <n v="418000"/>
    <x v="1"/>
    <x v="2"/>
    <n v="418000"/>
  </r>
  <r>
    <d v="2015-06-05T00:00:00"/>
    <x v="8"/>
    <x v="1"/>
    <n v="2902"/>
    <x v="1"/>
    <n v="440000"/>
    <x v="0"/>
    <x v="1"/>
    <n v="440000"/>
  </r>
  <r>
    <d v="2015-06-05T00:00:00"/>
    <x v="8"/>
    <x v="1"/>
    <n v="2615"/>
    <x v="0"/>
    <n v="475000"/>
    <x v="0"/>
    <x v="1"/>
    <n v="475000"/>
  </r>
  <r>
    <d v="2015-06-05T00:00:00"/>
    <x v="8"/>
    <x v="1"/>
    <n v="2615"/>
    <x v="0"/>
    <n v="490000"/>
    <x v="0"/>
    <x v="1"/>
    <n v="490000"/>
  </r>
  <r>
    <d v="2015-06-05T00:00:00"/>
    <x v="8"/>
    <x v="1"/>
    <n v="2902"/>
    <x v="1"/>
    <n v="500000"/>
    <x v="0"/>
    <x v="0"/>
    <n v="500000"/>
  </r>
  <r>
    <d v="2015-06-05T00:00:00"/>
    <x v="8"/>
    <x v="1"/>
    <n v="2615"/>
    <x v="0"/>
    <n v="505000"/>
    <x v="0"/>
    <x v="0"/>
    <n v="505000"/>
  </r>
  <r>
    <d v="2015-06-05T00:00:00"/>
    <x v="8"/>
    <x v="1"/>
    <n v="2611"/>
    <x v="0"/>
    <n v="510000"/>
    <x v="0"/>
    <x v="1"/>
    <n v="510000"/>
  </r>
  <r>
    <d v="2015-06-05T00:00:00"/>
    <x v="8"/>
    <x v="1"/>
    <n v="2906"/>
    <x v="1"/>
    <n v="540000"/>
    <x v="0"/>
    <x v="0"/>
    <n v="540000"/>
  </r>
  <r>
    <d v="2015-06-05T00:00:00"/>
    <x v="8"/>
    <x v="1"/>
    <n v="2913"/>
    <x v="1"/>
    <n v="656000"/>
    <x v="0"/>
    <x v="0"/>
    <n v="656000"/>
  </r>
  <r>
    <d v="2015-06-05T00:00:00"/>
    <x v="8"/>
    <x v="1"/>
    <n v="2914"/>
    <x v="1"/>
    <n v="740000"/>
    <x v="0"/>
    <x v="3"/>
    <n v="740000"/>
  </r>
  <r>
    <d v="2015-06-05T00:00:00"/>
    <x v="8"/>
    <x v="1"/>
    <n v="2606"/>
    <x v="0"/>
    <n v="780000"/>
    <x v="0"/>
    <x v="0"/>
    <n v="780000"/>
  </r>
  <r>
    <d v="2015-06-05T00:00:00"/>
    <x v="8"/>
    <x v="1"/>
    <n v="2911"/>
    <x v="1"/>
    <n v="785000"/>
    <x v="0"/>
    <x v="0"/>
    <n v="785000"/>
  </r>
  <r>
    <d v="2015-06-05T00:00:00"/>
    <x v="8"/>
    <x v="1"/>
    <n v="2602"/>
    <x v="0"/>
    <n v="328000"/>
    <x v="1"/>
    <x v="2"/>
    <n v="328000"/>
  </r>
  <r>
    <d v="2015-06-05T00:00:00"/>
    <x v="8"/>
    <x v="1"/>
    <n v="2604"/>
    <x v="0"/>
    <n v="380000"/>
    <x v="1"/>
    <x v="2"/>
    <n v="380000"/>
  </r>
  <r>
    <d v="2015-06-05T00:00:00"/>
    <x v="8"/>
    <x v="1"/>
    <n v="2604"/>
    <x v="0"/>
    <n v="595000"/>
    <x v="1"/>
    <x v="2"/>
    <n v="595000"/>
  </r>
  <r>
    <d v="2015-06-05T00:00:00"/>
    <x v="8"/>
    <x v="1"/>
    <n v="2604"/>
    <x v="0"/>
    <n v="680000"/>
    <x v="1"/>
    <x v="2"/>
    <n v="680000"/>
  </r>
  <r>
    <d v="2015-06-06T00:00:00"/>
    <x v="8"/>
    <x v="1"/>
    <n v="2602"/>
    <x v="0"/>
    <n v="377000"/>
    <x v="0"/>
    <x v="2"/>
    <n v="377000"/>
  </r>
  <r>
    <d v="2015-06-06T00:00:00"/>
    <x v="8"/>
    <x v="1"/>
    <n v="2905"/>
    <x v="1"/>
    <n v="417000"/>
    <x v="0"/>
    <x v="1"/>
    <n v="417000"/>
  </r>
  <r>
    <d v="2015-06-06T00:00:00"/>
    <x v="8"/>
    <x v="1"/>
    <n v="2617"/>
    <x v="0"/>
    <n v="477000"/>
    <x v="0"/>
    <x v="1"/>
    <n v="477000"/>
  </r>
  <r>
    <d v="2015-06-06T00:00:00"/>
    <x v="8"/>
    <x v="1"/>
    <n v="2611"/>
    <x v="0"/>
    <n v="590000"/>
    <x v="0"/>
    <x v="1"/>
    <n v="590000"/>
  </r>
  <r>
    <d v="2015-06-06T00:00:00"/>
    <x v="8"/>
    <x v="1"/>
    <n v="2615"/>
    <x v="0"/>
    <n v="750000"/>
    <x v="0"/>
    <x v="0"/>
    <n v="750000"/>
  </r>
  <r>
    <d v="2015-06-06T00:00:00"/>
    <x v="8"/>
    <x v="1"/>
    <n v="2614"/>
    <x v="0"/>
    <n v="1010000"/>
    <x v="0"/>
    <x v="0"/>
    <n v="1010000"/>
  </r>
  <r>
    <d v="2015-06-06T00:00:00"/>
    <x v="8"/>
    <x v="1"/>
    <n v="2602"/>
    <x v="0"/>
    <n v="445000"/>
    <x v="1"/>
    <x v="2"/>
    <n v="445000"/>
  </r>
  <r>
    <d v="2015-06-07T00:00:00"/>
    <x v="8"/>
    <x v="1"/>
    <n v="2902"/>
    <x v="1"/>
    <n v="975000"/>
    <x v="0"/>
    <x v="3"/>
    <n v="975000"/>
  </r>
  <r>
    <d v="2015-06-08T00:00:00"/>
    <x v="8"/>
    <x v="1"/>
    <n v="2905"/>
    <x v="1"/>
    <n v="490000"/>
    <x v="0"/>
    <x v="0"/>
    <n v="490000"/>
  </r>
  <r>
    <d v="2015-06-09T00:00:00"/>
    <x v="8"/>
    <x v="1"/>
    <n v="2615"/>
    <x v="0"/>
    <n v="272000"/>
    <x v="0"/>
    <x v="1"/>
    <n v="272000"/>
  </r>
  <r>
    <d v="2015-06-09T00:00:00"/>
    <x v="8"/>
    <x v="1"/>
    <n v="2913"/>
    <x v="1"/>
    <n v="402000"/>
    <x v="0"/>
    <x v="0"/>
    <n v="402000"/>
  </r>
  <r>
    <d v="2015-06-09T00:00:00"/>
    <x v="8"/>
    <x v="1"/>
    <n v="2615"/>
    <x v="0"/>
    <n v="415000"/>
    <x v="0"/>
    <x v="1"/>
    <n v="415000"/>
  </r>
  <r>
    <d v="2015-06-09T00:00:00"/>
    <x v="8"/>
    <x v="1"/>
    <n v="2615"/>
    <x v="0"/>
    <n v="435000"/>
    <x v="0"/>
    <x v="1"/>
    <n v="435000"/>
  </r>
  <r>
    <d v="2015-06-09T00:00:00"/>
    <x v="8"/>
    <x v="1"/>
    <n v="2615"/>
    <x v="0"/>
    <n v="490000"/>
    <x v="0"/>
    <x v="1"/>
    <n v="490000"/>
  </r>
  <r>
    <d v="2015-06-09T00:00:00"/>
    <x v="8"/>
    <x v="1"/>
    <n v="2617"/>
    <x v="0"/>
    <n v="491000"/>
    <x v="0"/>
    <x v="1"/>
    <n v="491000"/>
  </r>
  <r>
    <d v="2015-06-09T00:00:00"/>
    <x v="8"/>
    <x v="1"/>
    <n v="2905"/>
    <x v="1"/>
    <n v="500000"/>
    <x v="0"/>
    <x v="0"/>
    <n v="500000"/>
  </r>
  <r>
    <d v="2015-06-09T00:00:00"/>
    <x v="8"/>
    <x v="1"/>
    <n v="2913"/>
    <x v="1"/>
    <n v="615000"/>
    <x v="0"/>
    <x v="0"/>
    <n v="615000"/>
  </r>
  <r>
    <d v="2015-06-09T00:00:00"/>
    <x v="8"/>
    <x v="1"/>
    <n v="2617"/>
    <x v="0"/>
    <n v="650000"/>
    <x v="0"/>
    <x v="0"/>
    <n v="650000"/>
  </r>
  <r>
    <d v="2015-06-09T00:00:00"/>
    <x v="8"/>
    <x v="1"/>
    <n v="2615"/>
    <x v="0"/>
    <n v="800000"/>
    <x v="0"/>
    <x v="0"/>
    <n v="800000"/>
  </r>
  <r>
    <d v="2015-06-09T00:00:00"/>
    <x v="8"/>
    <x v="1"/>
    <n v="2611"/>
    <x v="0"/>
    <n v="865000"/>
    <x v="0"/>
    <x v="0"/>
    <n v="865000"/>
  </r>
  <r>
    <d v="2015-06-09T00:00:00"/>
    <x v="8"/>
    <x v="1"/>
    <n v="2600"/>
    <x v="0"/>
    <n v="406500"/>
    <x v="1"/>
    <x v="4"/>
    <n v="406500"/>
  </r>
  <r>
    <d v="2015-06-10T00:00:00"/>
    <x v="8"/>
    <x v="1"/>
    <n v="2906"/>
    <x v="1"/>
    <n v="379550"/>
    <x v="0"/>
    <x v="1"/>
    <n v="379550"/>
  </r>
  <r>
    <d v="2015-06-10T00:00:00"/>
    <x v="8"/>
    <x v="1"/>
    <n v="2913"/>
    <x v="1"/>
    <n v="441000"/>
    <x v="0"/>
    <x v="1"/>
    <n v="441000"/>
  </r>
  <r>
    <d v="2015-06-10T00:00:00"/>
    <x v="8"/>
    <x v="1"/>
    <n v="2903"/>
    <x v="1"/>
    <n v="485500"/>
    <x v="0"/>
    <x v="1"/>
    <n v="485500"/>
  </r>
  <r>
    <d v="2015-06-10T00:00:00"/>
    <x v="8"/>
    <x v="1"/>
    <n v="2914"/>
    <x v="1"/>
    <n v="656600"/>
    <x v="0"/>
    <x v="0"/>
    <n v="656600"/>
  </r>
  <r>
    <d v="2015-06-10T00:00:00"/>
    <x v="8"/>
    <x v="1"/>
    <n v="2914"/>
    <x v="1"/>
    <n v="680000"/>
    <x v="0"/>
    <x v="3"/>
    <n v="680000"/>
  </r>
  <r>
    <d v="2015-06-10T00:00:00"/>
    <x v="8"/>
    <x v="1"/>
    <n v="2913"/>
    <x v="1"/>
    <n v="399000"/>
    <x v="1"/>
    <x v="1"/>
    <n v="399000"/>
  </r>
  <r>
    <d v="2015-06-10T00:00:00"/>
    <x v="8"/>
    <x v="1"/>
    <n v="2612"/>
    <x v="0"/>
    <n v="455000"/>
    <x v="1"/>
    <x v="2"/>
    <n v="455000"/>
  </r>
  <r>
    <d v="2015-06-11T00:00:00"/>
    <x v="8"/>
    <x v="1"/>
    <n v="2902"/>
    <x v="1"/>
    <n v="445000"/>
    <x v="0"/>
    <x v="1"/>
    <n v="445000"/>
  </r>
  <r>
    <d v="2015-06-11T00:00:00"/>
    <x v="8"/>
    <x v="1"/>
    <n v="2617"/>
    <x v="0"/>
    <n v="451000"/>
    <x v="0"/>
    <x v="1"/>
    <n v="451000"/>
  </r>
  <r>
    <d v="2015-06-11T00:00:00"/>
    <x v="8"/>
    <x v="1"/>
    <n v="2615"/>
    <x v="0"/>
    <n v="545000"/>
    <x v="0"/>
    <x v="0"/>
    <n v="545000"/>
  </r>
  <r>
    <d v="2015-06-11T00:00:00"/>
    <x v="8"/>
    <x v="1"/>
    <n v="2913"/>
    <x v="1"/>
    <n v="546000"/>
    <x v="0"/>
    <x v="0"/>
    <n v="546000"/>
  </r>
  <r>
    <d v="2015-06-11T00:00:00"/>
    <x v="8"/>
    <x v="1"/>
    <n v="2607"/>
    <x v="0"/>
    <n v="630000"/>
    <x v="0"/>
    <x v="1"/>
    <n v="630000"/>
  </r>
  <r>
    <d v="2015-06-11T00:00:00"/>
    <x v="8"/>
    <x v="1"/>
    <n v="2606"/>
    <x v="0"/>
    <n v="1100000"/>
    <x v="0"/>
    <x v="0"/>
    <n v="1100000"/>
  </r>
  <r>
    <d v="2015-06-11T00:00:00"/>
    <x v="8"/>
    <x v="1"/>
    <n v="2612"/>
    <x v="0"/>
    <n v="367000"/>
    <x v="1"/>
    <x v="4"/>
    <n v="367000"/>
  </r>
  <r>
    <d v="2015-06-11T00:00:00"/>
    <x v="8"/>
    <x v="1"/>
    <n v="2603"/>
    <x v="0"/>
    <n v="400000"/>
    <x v="1"/>
    <x v="2"/>
    <n v="400000"/>
  </r>
  <r>
    <d v="2015-06-11T00:00:00"/>
    <x v="8"/>
    <x v="1"/>
    <n v="2602"/>
    <x v="0"/>
    <n v="612500"/>
    <x v="1"/>
    <x v="1"/>
    <n v="612500"/>
  </r>
  <r>
    <d v="2015-06-12T00:00:00"/>
    <x v="8"/>
    <x v="1"/>
    <n v="2615"/>
    <x v="0"/>
    <n v="446000"/>
    <x v="0"/>
    <x v="1"/>
    <n v="446000"/>
  </r>
  <r>
    <d v="2015-06-12T00:00:00"/>
    <x v="8"/>
    <x v="1"/>
    <n v="2906"/>
    <x v="1"/>
    <n v="555500"/>
    <x v="0"/>
    <x v="0"/>
    <n v="555500"/>
  </r>
  <r>
    <d v="2015-06-12T00:00:00"/>
    <x v="8"/>
    <x v="1"/>
    <n v="2903"/>
    <x v="1"/>
    <n v="595000"/>
    <x v="0"/>
    <x v="0"/>
    <n v="595000"/>
  </r>
  <r>
    <d v="2015-06-12T00:00:00"/>
    <x v="8"/>
    <x v="1"/>
    <n v="2905"/>
    <x v="1"/>
    <n v="605000"/>
    <x v="0"/>
    <x v="3"/>
    <n v="605000"/>
  </r>
  <r>
    <d v="2015-06-12T00:00:00"/>
    <x v="8"/>
    <x v="1"/>
    <n v="2612"/>
    <x v="0"/>
    <n v="671555"/>
    <x v="0"/>
    <x v="1"/>
    <n v="671555"/>
  </r>
  <r>
    <d v="2015-06-13T00:00:00"/>
    <x v="8"/>
    <x v="1"/>
    <n v="2905"/>
    <x v="1"/>
    <n v="375000"/>
    <x v="0"/>
    <x v="1"/>
    <n v="375000"/>
  </r>
  <r>
    <d v="2015-06-13T00:00:00"/>
    <x v="8"/>
    <x v="1"/>
    <n v="2906"/>
    <x v="1"/>
    <n v="471500"/>
    <x v="0"/>
    <x v="1"/>
    <n v="471500"/>
  </r>
  <r>
    <d v="2015-06-13T00:00:00"/>
    <x v="8"/>
    <x v="1"/>
    <n v="2617"/>
    <x v="0"/>
    <n v="487500"/>
    <x v="0"/>
    <x v="1"/>
    <n v="487500"/>
  </r>
  <r>
    <d v="2015-06-13T00:00:00"/>
    <x v="8"/>
    <x v="1"/>
    <n v="2617"/>
    <x v="0"/>
    <n v="530000"/>
    <x v="0"/>
    <x v="0"/>
    <n v="530000"/>
  </r>
  <r>
    <d v="2015-06-13T00:00:00"/>
    <x v="8"/>
    <x v="1"/>
    <n v="2611"/>
    <x v="0"/>
    <n v="550000"/>
    <x v="0"/>
    <x v="1"/>
    <n v="550000"/>
  </r>
  <r>
    <d v="2015-06-13T00:00:00"/>
    <x v="8"/>
    <x v="1"/>
    <n v="2904"/>
    <x v="1"/>
    <n v="556000"/>
    <x v="0"/>
    <x v="1"/>
    <n v="556000"/>
  </r>
  <r>
    <d v="2015-06-13T00:00:00"/>
    <x v="8"/>
    <x v="1"/>
    <n v="2615"/>
    <x v="0"/>
    <n v="560000"/>
    <x v="0"/>
    <x v="1"/>
    <n v="560000"/>
  </r>
  <r>
    <d v="2015-06-13T00:00:00"/>
    <x v="8"/>
    <x v="1"/>
    <n v="2615"/>
    <x v="0"/>
    <n v="605000"/>
    <x v="0"/>
    <x v="0"/>
    <n v="605000"/>
  </r>
  <r>
    <d v="2015-06-13T00:00:00"/>
    <x v="8"/>
    <x v="1"/>
    <n v="2607"/>
    <x v="0"/>
    <n v="615000"/>
    <x v="0"/>
    <x v="1"/>
    <n v="615000"/>
  </r>
  <r>
    <d v="2015-06-13T00:00:00"/>
    <x v="8"/>
    <x v="1"/>
    <n v="2607"/>
    <x v="0"/>
    <n v="630000"/>
    <x v="0"/>
    <x v="0"/>
    <n v="630000"/>
  </r>
  <r>
    <d v="2015-06-13T00:00:00"/>
    <x v="8"/>
    <x v="1"/>
    <n v="2903"/>
    <x v="1"/>
    <n v="655000"/>
    <x v="0"/>
    <x v="1"/>
    <n v="655000"/>
  </r>
  <r>
    <d v="2015-06-13T00:00:00"/>
    <x v="8"/>
    <x v="1"/>
    <n v="2606"/>
    <x v="0"/>
    <n v="655000"/>
    <x v="0"/>
    <x v="1"/>
    <n v="655000"/>
  </r>
  <r>
    <d v="2015-06-13T00:00:00"/>
    <x v="8"/>
    <x v="1"/>
    <n v="2606"/>
    <x v="0"/>
    <n v="683000"/>
    <x v="0"/>
    <x v="1"/>
    <n v="683000"/>
  </r>
  <r>
    <d v="2015-06-13T00:00:00"/>
    <x v="8"/>
    <x v="1"/>
    <n v="2615"/>
    <x v="0"/>
    <n v="684000"/>
    <x v="0"/>
    <x v="0"/>
    <n v="684000"/>
  </r>
  <r>
    <d v="2015-06-13T00:00:00"/>
    <x v="8"/>
    <x v="1"/>
    <n v="2611"/>
    <x v="0"/>
    <n v="755000"/>
    <x v="0"/>
    <x v="0"/>
    <n v="755000"/>
  </r>
  <r>
    <d v="2015-06-13T00:00:00"/>
    <x v="8"/>
    <x v="1"/>
    <n v="2602"/>
    <x v="0"/>
    <n v="762000"/>
    <x v="0"/>
    <x v="0"/>
    <n v="762000"/>
  </r>
  <r>
    <d v="2015-06-13T00:00:00"/>
    <x v="8"/>
    <x v="1"/>
    <n v="2605"/>
    <x v="0"/>
    <n v="814000"/>
    <x v="0"/>
    <x v="1"/>
    <n v="814000"/>
  </r>
  <r>
    <d v="2015-06-13T00:00:00"/>
    <x v="8"/>
    <x v="1"/>
    <n v="2607"/>
    <x v="0"/>
    <n v="905000"/>
    <x v="0"/>
    <x v="5"/>
    <n v="905000"/>
  </r>
  <r>
    <d v="2015-06-13T00:00:00"/>
    <x v="8"/>
    <x v="1"/>
    <n v="2605"/>
    <x v="0"/>
    <n v="975000"/>
    <x v="0"/>
    <x v="0"/>
    <n v="975000"/>
  </r>
  <r>
    <d v="2015-06-13T00:00:00"/>
    <x v="8"/>
    <x v="1"/>
    <n v="2605"/>
    <x v="0"/>
    <n v="1045000"/>
    <x v="0"/>
    <x v="0"/>
    <n v="1045000"/>
  </r>
  <r>
    <d v="2015-06-13T00:00:00"/>
    <x v="8"/>
    <x v="1"/>
    <n v="2607"/>
    <x v="0"/>
    <n v="1075000"/>
    <x v="0"/>
    <x v="0"/>
    <n v="1075000"/>
  </r>
  <r>
    <d v="2015-06-15T00:00:00"/>
    <x v="8"/>
    <x v="1"/>
    <n v="2906"/>
    <x v="1"/>
    <n v="410000"/>
    <x v="0"/>
    <x v="1"/>
    <n v="410000"/>
  </r>
  <r>
    <d v="2015-06-15T00:00:00"/>
    <x v="8"/>
    <x v="1"/>
    <n v="2905"/>
    <x v="1"/>
    <n v="441000"/>
    <x v="0"/>
    <x v="1"/>
    <n v="441000"/>
  </r>
  <r>
    <d v="2015-06-15T00:00:00"/>
    <x v="8"/>
    <x v="1"/>
    <n v="2913"/>
    <x v="1"/>
    <n v="444950"/>
    <x v="0"/>
    <x v="1"/>
    <n v="444950"/>
  </r>
  <r>
    <d v="2015-06-15T00:00:00"/>
    <x v="8"/>
    <x v="1"/>
    <n v="2902"/>
    <x v="1"/>
    <n v="449975"/>
    <x v="0"/>
    <x v="1"/>
    <n v="449975"/>
  </r>
  <r>
    <d v="2015-06-15T00:00:00"/>
    <x v="8"/>
    <x v="1"/>
    <n v="2902"/>
    <x v="1"/>
    <n v="477500"/>
    <x v="0"/>
    <x v="0"/>
    <n v="477500"/>
  </r>
  <r>
    <d v="2015-06-15T00:00:00"/>
    <x v="8"/>
    <x v="1"/>
    <n v="2914"/>
    <x v="1"/>
    <n v="480000"/>
    <x v="0"/>
    <x v="1"/>
    <n v="480000"/>
  </r>
  <r>
    <d v="2015-06-15T00:00:00"/>
    <x v="8"/>
    <x v="1"/>
    <n v="2905"/>
    <x v="1"/>
    <n v="538000"/>
    <x v="0"/>
    <x v="0"/>
    <n v="538000"/>
  </r>
  <r>
    <d v="2015-06-15T00:00:00"/>
    <x v="8"/>
    <x v="1"/>
    <n v="2904"/>
    <x v="1"/>
    <n v="635000"/>
    <x v="0"/>
    <x v="0"/>
    <n v="635000"/>
  </r>
  <r>
    <d v="2015-06-15T00:00:00"/>
    <x v="8"/>
    <x v="1"/>
    <n v="2911"/>
    <x v="1"/>
    <n v="643000"/>
    <x v="0"/>
    <x v="0"/>
    <n v="643000"/>
  </r>
  <r>
    <d v="2015-06-15T00:00:00"/>
    <x v="8"/>
    <x v="1"/>
    <n v="2913"/>
    <x v="1"/>
    <n v="650000"/>
    <x v="0"/>
    <x v="0"/>
    <n v="650000"/>
  </r>
  <r>
    <d v="2015-06-15T00:00:00"/>
    <x v="8"/>
    <x v="1"/>
    <n v="2604"/>
    <x v="0"/>
    <n v="870000"/>
    <x v="0"/>
    <x v="1"/>
    <n v="870000"/>
  </r>
  <r>
    <d v="2015-06-15T00:00:00"/>
    <x v="8"/>
    <x v="1"/>
    <n v="2904"/>
    <x v="1"/>
    <n v="946000"/>
    <x v="0"/>
    <x v="0"/>
    <n v="946000"/>
  </r>
  <r>
    <d v="2015-06-15T00:00:00"/>
    <x v="8"/>
    <x v="1"/>
    <n v="2913"/>
    <x v="1"/>
    <n v="242250"/>
    <x v="1"/>
    <x v="4"/>
    <n v="242250"/>
  </r>
  <r>
    <d v="2015-06-16T00:00:00"/>
    <x v="8"/>
    <x v="1"/>
    <n v="2902"/>
    <x v="1"/>
    <n v="460000"/>
    <x v="0"/>
    <x v="0"/>
    <n v="460000"/>
  </r>
  <r>
    <d v="2015-06-16T00:00:00"/>
    <x v="8"/>
    <x v="1"/>
    <n v="2913"/>
    <x v="1"/>
    <n v="571500"/>
    <x v="0"/>
    <x v="0"/>
    <n v="571500"/>
  </r>
  <r>
    <d v="2015-06-16T00:00:00"/>
    <x v="8"/>
    <x v="1"/>
    <n v="2606"/>
    <x v="0"/>
    <n v="625000"/>
    <x v="0"/>
    <x v="1"/>
    <n v="625000"/>
  </r>
  <r>
    <d v="2015-06-16T00:00:00"/>
    <x v="8"/>
    <x v="1"/>
    <n v="2913"/>
    <x v="1"/>
    <n v="675000"/>
    <x v="0"/>
    <x v="0"/>
    <n v="675000"/>
  </r>
  <r>
    <d v="2015-06-16T00:00:00"/>
    <x v="8"/>
    <x v="1"/>
    <n v="2607"/>
    <x v="0"/>
    <n v="900000"/>
    <x v="0"/>
    <x v="0"/>
    <n v="900000"/>
  </r>
  <r>
    <d v="2015-06-16T00:00:00"/>
    <x v="8"/>
    <x v="1"/>
    <n v="2600"/>
    <x v="0"/>
    <n v="1750000"/>
    <x v="0"/>
    <x v="0"/>
    <n v="1750000"/>
  </r>
  <r>
    <d v="2015-06-16T00:00:00"/>
    <x v="8"/>
    <x v="1"/>
    <n v="2602"/>
    <x v="0"/>
    <n v="234000"/>
    <x v="1"/>
    <x v="4"/>
    <n v="234000"/>
  </r>
  <r>
    <d v="2015-06-17T00:00:00"/>
    <x v="8"/>
    <x v="1"/>
    <n v="2905"/>
    <x v="1"/>
    <n v="399000"/>
    <x v="0"/>
    <x v="1"/>
    <n v="399000"/>
  </r>
  <r>
    <d v="2015-06-17T00:00:00"/>
    <x v="8"/>
    <x v="1"/>
    <n v="2615"/>
    <x v="0"/>
    <n v="430000"/>
    <x v="0"/>
    <x v="0"/>
    <n v="430000"/>
  </r>
  <r>
    <d v="2015-06-17T00:00:00"/>
    <x v="8"/>
    <x v="1"/>
    <n v="2615"/>
    <x v="0"/>
    <n v="450000"/>
    <x v="0"/>
    <x v="1"/>
    <n v="450000"/>
  </r>
  <r>
    <d v="2015-06-17T00:00:00"/>
    <x v="8"/>
    <x v="1"/>
    <n v="2617"/>
    <x v="0"/>
    <n v="580000"/>
    <x v="0"/>
    <x v="1"/>
    <n v="580000"/>
  </r>
  <r>
    <d v="2015-06-17T00:00:00"/>
    <x v="8"/>
    <x v="1"/>
    <n v="2903"/>
    <x v="1"/>
    <n v="595000"/>
    <x v="0"/>
    <x v="1"/>
    <n v="595000"/>
  </r>
  <r>
    <d v="2015-06-17T00:00:00"/>
    <x v="8"/>
    <x v="1"/>
    <n v="2602"/>
    <x v="0"/>
    <n v="815000"/>
    <x v="0"/>
    <x v="0"/>
    <n v="815000"/>
  </r>
  <r>
    <d v="2015-06-17T00:00:00"/>
    <x v="8"/>
    <x v="1"/>
    <n v="2607"/>
    <x v="0"/>
    <n v="978000"/>
    <x v="0"/>
    <x v="0"/>
    <n v="978000"/>
  </r>
  <r>
    <d v="2015-06-18T00:00:00"/>
    <x v="8"/>
    <x v="1"/>
    <n v="2615"/>
    <x v="0"/>
    <n v="411500"/>
    <x v="0"/>
    <x v="2"/>
    <n v="411500"/>
  </r>
  <r>
    <d v="2015-06-18T00:00:00"/>
    <x v="8"/>
    <x v="1"/>
    <n v="2615"/>
    <x v="0"/>
    <n v="423000"/>
    <x v="0"/>
    <x v="1"/>
    <n v="423000"/>
  </r>
  <r>
    <d v="2015-06-18T00:00:00"/>
    <x v="8"/>
    <x v="1"/>
    <n v="2611"/>
    <x v="0"/>
    <n v="508000"/>
    <x v="0"/>
    <x v="1"/>
    <n v="508000"/>
  </r>
  <r>
    <d v="2015-06-18T00:00:00"/>
    <x v="8"/>
    <x v="1"/>
    <n v="2607"/>
    <x v="0"/>
    <n v="920000"/>
    <x v="0"/>
    <x v="0"/>
    <n v="920000"/>
  </r>
  <r>
    <d v="2015-06-18T00:00:00"/>
    <x v="8"/>
    <x v="1"/>
    <n v="2603"/>
    <x v="0"/>
    <n v="1113000"/>
    <x v="0"/>
    <x v="2"/>
    <n v="1113000"/>
  </r>
  <r>
    <d v="2015-06-18T00:00:00"/>
    <x v="8"/>
    <x v="1"/>
    <n v="2604"/>
    <x v="0"/>
    <n v="482500"/>
    <x v="1"/>
    <x v="4"/>
    <n v="482500"/>
  </r>
  <r>
    <d v="2015-06-19T00:00:00"/>
    <x v="8"/>
    <x v="1"/>
    <n v="2906"/>
    <x v="1"/>
    <n v="376000"/>
    <x v="0"/>
    <x v="1"/>
    <n v="376000"/>
  </r>
  <r>
    <d v="2015-06-19T00:00:00"/>
    <x v="8"/>
    <x v="1"/>
    <n v="2905"/>
    <x v="1"/>
    <n v="420000"/>
    <x v="0"/>
    <x v="1"/>
    <n v="420000"/>
  </r>
  <r>
    <d v="2015-06-19T00:00:00"/>
    <x v="8"/>
    <x v="1"/>
    <n v="2615"/>
    <x v="0"/>
    <n v="422000"/>
    <x v="0"/>
    <x v="1"/>
    <n v="422000"/>
  </r>
  <r>
    <d v="2015-06-19T00:00:00"/>
    <x v="8"/>
    <x v="1"/>
    <n v="2615"/>
    <x v="0"/>
    <n v="466500"/>
    <x v="0"/>
    <x v="1"/>
    <n v="466500"/>
  </r>
  <r>
    <d v="2015-06-19T00:00:00"/>
    <x v="8"/>
    <x v="1"/>
    <n v="2615"/>
    <x v="0"/>
    <n v="495000"/>
    <x v="0"/>
    <x v="0"/>
    <n v="495000"/>
  </r>
  <r>
    <d v="2015-06-19T00:00:00"/>
    <x v="8"/>
    <x v="1"/>
    <n v="2914"/>
    <x v="1"/>
    <n v="613500"/>
    <x v="0"/>
    <x v="0"/>
    <n v="613500"/>
  </r>
  <r>
    <d v="2015-06-19T00:00:00"/>
    <x v="8"/>
    <x v="1"/>
    <n v="2602"/>
    <x v="0"/>
    <n v="615000"/>
    <x v="0"/>
    <x v="1"/>
    <n v="615000"/>
  </r>
  <r>
    <d v="2015-06-19T00:00:00"/>
    <x v="8"/>
    <x v="1"/>
    <n v="2913"/>
    <x v="1"/>
    <n v="835000"/>
    <x v="0"/>
    <x v="3"/>
    <n v="835000"/>
  </r>
  <r>
    <d v="2015-06-19T00:00:00"/>
    <x v="8"/>
    <x v="1"/>
    <n v="2602"/>
    <x v="0"/>
    <n v="471000"/>
    <x v="1"/>
    <x v="2"/>
    <n v="471000"/>
  </r>
  <r>
    <d v="2015-06-19T00:00:00"/>
    <x v="8"/>
    <x v="1"/>
    <n v="2605"/>
    <x v="0"/>
    <n v="576000"/>
    <x v="1"/>
    <x v="1"/>
    <n v="576000"/>
  </r>
  <r>
    <d v="2015-06-19T00:00:00"/>
    <x v="8"/>
    <x v="1"/>
    <n v="2604"/>
    <x v="0"/>
    <n v="679000"/>
    <x v="1"/>
    <x v="2"/>
    <n v="679000"/>
  </r>
  <r>
    <d v="2015-06-20T00:00:00"/>
    <x v="8"/>
    <x v="1"/>
    <n v="2614"/>
    <x v="0"/>
    <n v="440000"/>
    <x v="0"/>
    <x v="1"/>
    <n v="440000"/>
  </r>
  <r>
    <d v="2015-06-20T00:00:00"/>
    <x v="8"/>
    <x v="1"/>
    <n v="2611"/>
    <x v="0"/>
    <n v="495000"/>
    <x v="0"/>
    <x v="1"/>
    <n v="495000"/>
  </r>
  <r>
    <d v="2015-06-20T00:00:00"/>
    <x v="8"/>
    <x v="1"/>
    <n v="2614"/>
    <x v="0"/>
    <n v="525000"/>
    <x v="0"/>
    <x v="1"/>
    <n v="525000"/>
  </r>
  <r>
    <d v="2015-06-20T00:00:00"/>
    <x v="8"/>
    <x v="1"/>
    <n v="2617"/>
    <x v="0"/>
    <n v="553000"/>
    <x v="0"/>
    <x v="1"/>
    <n v="553000"/>
  </r>
  <r>
    <d v="2015-06-20T00:00:00"/>
    <x v="8"/>
    <x v="1"/>
    <n v="2611"/>
    <x v="0"/>
    <n v="650000"/>
    <x v="0"/>
    <x v="0"/>
    <n v="650000"/>
  </r>
  <r>
    <d v="2015-06-20T00:00:00"/>
    <x v="8"/>
    <x v="1"/>
    <n v="2607"/>
    <x v="0"/>
    <n v="678000"/>
    <x v="0"/>
    <x v="1"/>
    <n v="678000"/>
  </r>
  <r>
    <d v="2015-06-20T00:00:00"/>
    <x v="8"/>
    <x v="1"/>
    <n v="2905"/>
    <x v="1"/>
    <n v="690000"/>
    <x v="0"/>
    <x v="0"/>
    <n v="690000"/>
  </r>
  <r>
    <d v="2015-06-20T00:00:00"/>
    <x v="8"/>
    <x v="1"/>
    <n v="2602"/>
    <x v="0"/>
    <n v="750000"/>
    <x v="0"/>
    <x v="0"/>
    <n v="750000"/>
  </r>
  <r>
    <d v="2015-06-20T00:00:00"/>
    <x v="8"/>
    <x v="1"/>
    <n v="2913"/>
    <x v="1"/>
    <n v="800000"/>
    <x v="0"/>
    <x v="3"/>
    <n v="800000"/>
  </r>
  <r>
    <d v="2015-06-20T00:00:00"/>
    <x v="8"/>
    <x v="1"/>
    <n v="2617"/>
    <x v="0"/>
    <n v="925000"/>
    <x v="0"/>
    <x v="3"/>
    <n v="925000"/>
  </r>
  <r>
    <d v="2015-06-20T00:00:00"/>
    <x v="8"/>
    <x v="1"/>
    <n v="2600"/>
    <x v="0"/>
    <n v="927500"/>
    <x v="0"/>
    <x v="1"/>
    <n v="927500"/>
  </r>
  <r>
    <d v="2015-06-20T00:00:00"/>
    <x v="8"/>
    <x v="1"/>
    <n v="2600"/>
    <x v="0"/>
    <n v="1085000"/>
    <x v="0"/>
    <x v="0"/>
    <n v="1085000"/>
  </r>
  <r>
    <d v="2015-06-21T00:00:00"/>
    <x v="8"/>
    <x v="1"/>
    <n v="2617"/>
    <x v="0"/>
    <n v="582550"/>
    <x v="0"/>
    <x v="0"/>
    <n v="582550"/>
  </r>
  <r>
    <d v="2015-06-22T00:00:00"/>
    <x v="8"/>
    <x v="1"/>
    <n v="2905"/>
    <x v="1"/>
    <n v="505000"/>
    <x v="0"/>
    <x v="1"/>
    <n v="505000"/>
  </r>
  <r>
    <d v="2015-06-22T00:00:00"/>
    <x v="8"/>
    <x v="1"/>
    <n v="2905"/>
    <x v="1"/>
    <n v="605000"/>
    <x v="0"/>
    <x v="0"/>
    <n v="605000"/>
  </r>
  <r>
    <d v="2015-06-22T00:00:00"/>
    <x v="8"/>
    <x v="1"/>
    <n v="2914"/>
    <x v="1"/>
    <n v="625000"/>
    <x v="0"/>
    <x v="3"/>
    <n v="625000"/>
  </r>
  <r>
    <d v="2015-06-22T00:00:00"/>
    <x v="8"/>
    <x v="1"/>
    <n v="2913"/>
    <x v="1"/>
    <n v="662500"/>
    <x v="0"/>
    <x v="0"/>
    <n v="662500"/>
  </r>
  <r>
    <d v="2015-06-22T00:00:00"/>
    <x v="8"/>
    <x v="1"/>
    <n v="2611"/>
    <x v="0"/>
    <n v="739000"/>
    <x v="0"/>
    <x v="0"/>
    <n v="739000"/>
  </r>
  <r>
    <d v="2015-06-22T00:00:00"/>
    <x v="8"/>
    <x v="1"/>
    <n v="2905"/>
    <x v="1"/>
    <n v="415000"/>
    <x v="1"/>
    <x v="1"/>
    <n v="415000"/>
  </r>
  <r>
    <d v="2015-06-23T00:00:00"/>
    <x v="8"/>
    <x v="1"/>
    <n v="2615"/>
    <x v="0"/>
    <n v="467000"/>
    <x v="0"/>
    <x v="1"/>
    <n v="467000"/>
  </r>
  <r>
    <d v="2015-06-23T00:00:00"/>
    <x v="8"/>
    <x v="1"/>
    <n v="2617"/>
    <x v="0"/>
    <n v="505000"/>
    <x v="0"/>
    <x v="1"/>
    <n v="505000"/>
  </r>
  <r>
    <d v="2015-06-23T00:00:00"/>
    <x v="8"/>
    <x v="1"/>
    <n v="2903"/>
    <x v="1"/>
    <n v="510000"/>
    <x v="0"/>
    <x v="0"/>
    <n v="510000"/>
  </r>
  <r>
    <d v="2015-06-23T00:00:00"/>
    <x v="8"/>
    <x v="1"/>
    <n v="2904"/>
    <x v="1"/>
    <n v="628500"/>
    <x v="0"/>
    <x v="0"/>
    <n v="628500"/>
  </r>
  <r>
    <d v="2015-06-23T00:00:00"/>
    <x v="8"/>
    <x v="1"/>
    <n v="2911"/>
    <x v="1"/>
    <n v="725000"/>
    <x v="0"/>
    <x v="0"/>
    <n v="725000"/>
  </r>
  <r>
    <d v="2015-06-23T00:00:00"/>
    <x v="8"/>
    <x v="1"/>
    <n v="2602"/>
    <x v="0"/>
    <n v="730000"/>
    <x v="0"/>
    <x v="1"/>
    <n v="730000"/>
  </r>
  <r>
    <d v="2015-06-23T00:00:00"/>
    <x v="8"/>
    <x v="1"/>
    <n v="2603"/>
    <x v="0"/>
    <n v="302500"/>
    <x v="1"/>
    <x v="4"/>
    <n v="302500"/>
  </r>
  <r>
    <d v="2015-06-23T00:00:00"/>
    <x v="8"/>
    <x v="1"/>
    <n v="2604"/>
    <x v="0"/>
    <n v="382500"/>
    <x v="1"/>
    <x v="2"/>
    <n v="382500"/>
  </r>
  <r>
    <d v="2015-06-23T00:00:00"/>
    <x v="8"/>
    <x v="1"/>
    <n v="2600"/>
    <x v="0"/>
    <n v="515000"/>
    <x v="1"/>
    <x v="4"/>
    <n v="515000"/>
  </r>
  <r>
    <d v="2015-06-24T00:00:00"/>
    <x v="8"/>
    <x v="1"/>
    <n v="2913"/>
    <x v="1"/>
    <n v="420000"/>
    <x v="0"/>
    <x v="1"/>
    <n v="420000"/>
  </r>
  <r>
    <d v="2015-06-24T00:00:00"/>
    <x v="8"/>
    <x v="1"/>
    <n v="2902"/>
    <x v="1"/>
    <n v="475000"/>
    <x v="0"/>
    <x v="0"/>
    <n v="475000"/>
  </r>
  <r>
    <d v="2015-06-24T00:00:00"/>
    <x v="8"/>
    <x v="1"/>
    <n v="2611"/>
    <x v="0"/>
    <n v="487000"/>
    <x v="0"/>
    <x v="0"/>
    <n v="487000"/>
  </r>
  <r>
    <d v="2015-06-24T00:00:00"/>
    <x v="8"/>
    <x v="1"/>
    <n v="2611"/>
    <x v="0"/>
    <n v="550000"/>
    <x v="0"/>
    <x v="1"/>
    <n v="550000"/>
  </r>
  <r>
    <d v="2015-06-24T00:00:00"/>
    <x v="8"/>
    <x v="1"/>
    <n v="2606"/>
    <x v="0"/>
    <n v="551600"/>
    <x v="0"/>
    <x v="1"/>
    <n v="551600"/>
  </r>
  <r>
    <d v="2015-06-24T00:00:00"/>
    <x v="8"/>
    <x v="1"/>
    <n v="2913"/>
    <x v="1"/>
    <n v="593000"/>
    <x v="0"/>
    <x v="0"/>
    <n v="593000"/>
  </r>
  <r>
    <d v="2015-06-24T00:00:00"/>
    <x v="8"/>
    <x v="1"/>
    <n v="2914"/>
    <x v="1"/>
    <n v="620000"/>
    <x v="0"/>
    <x v="0"/>
    <n v="620000"/>
  </r>
  <r>
    <d v="2015-06-24T00:00:00"/>
    <x v="8"/>
    <x v="1"/>
    <n v="2607"/>
    <x v="0"/>
    <n v="686000"/>
    <x v="0"/>
    <x v="1"/>
    <n v="686000"/>
  </r>
  <r>
    <d v="2015-06-24T00:00:00"/>
    <x v="8"/>
    <x v="1"/>
    <n v="2914"/>
    <x v="1"/>
    <n v="760000"/>
    <x v="0"/>
    <x v="0"/>
    <n v="760000"/>
  </r>
  <r>
    <d v="2015-06-24T00:00:00"/>
    <x v="8"/>
    <x v="1"/>
    <n v="2906"/>
    <x v="1"/>
    <n v="785000"/>
    <x v="0"/>
    <x v="3"/>
    <n v="785000"/>
  </r>
  <r>
    <d v="2015-06-24T00:00:00"/>
    <x v="8"/>
    <x v="1"/>
    <n v="2914"/>
    <x v="1"/>
    <n v="790000"/>
    <x v="0"/>
    <x v="0"/>
    <n v="790000"/>
  </r>
  <r>
    <d v="2015-06-24T00:00:00"/>
    <x v="8"/>
    <x v="1"/>
    <n v="2600"/>
    <x v="0"/>
    <n v="901000"/>
    <x v="0"/>
    <x v="2"/>
    <n v="901000"/>
  </r>
  <r>
    <d v="2015-06-25T00:00:00"/>
    <x v="8"/>
    <x v="1"/>
    <n v="2905"/>
    <x v="1"/>
    <n v="375000"/>
    <x v="0"/>
    <x v="1"/>
    <n v="375000"/>
  </r>
  <r>
    <d v="2015-06-25T00:00:00"/>
    <x v="8"/>
    <x v="1"/>
    <n v="2615"/>
    <x v="0"/>
    <n v="400000"/>
    <x v="0"/>
    <x v="1"/>
    <n v="400000"/>
  </r>
  <r>
    <d v="2015-06-25T00:00:00"/>
    <x v="8"/>
    <x v="1"/>
    <n v="2902"/>
    <x v="1"/>
    <n v="413000"/>
    <x v="0"/>
    <x v="1"/>
    <n v="413000"/>
  </r>
  <r>
    <d v="2015-06-25T00:00:00"/>
    <x v="8"/>
    <x v="1"/>
    <n v="2615"/>
    <x v="0"/>
    <n v="430000"/>
    <x v="0"/>
    <x v="1"/>
    <n v="430000"/>
  </r>
  <r>
    <d v="2015-06-25T00:00:00"/>
    <x v="8"/>
    <x v="1"/>
    <n v="2902"/>
    <x v="1"/>
    <n v="445000"/>
    <x v="0"/>
    <x v="0"/>
    <n v="445000"/>
  </r>
  <r>
    <d v="2015-06-25T00:00:00"/>
    <x v="8"/>
    <x v="1"/>
    <n v="2615"/>
    <x v="0"/>
    <n v="452000"/>
    <x v="0"/>
    <x v="1"/>
    <n v="452000"/>
  </r>
  <r>
    <d v="2015-06-25T00:00:00"/>
    <x v="8"/>
    <x v="1"/>
    <n v="2902"/>
    <x v="1"/>
    <n v="485000"/>
    <x v="0"/>
    <x v="1"/>
    <n v="485000"/>
  </r>
  <r>
    <d v="2015-06-25T00:00:00"/>
    <x v="8"/>
    <x v="1"/>
    <n v="2615"/>
    <x v="0"/>
    <n v="545000"/>
    <x v="0"/>
    <x v="3"/>
    <n v="545000"/>
  </r>
  <r>
    <d v="2015-06-25T00:00:00"/>
    <x v="8"/>
    <x v="1"/>
    <n v="2607"/>
    <x v="0"/>
    <n v="565000"/>
    <x v="0"/>
    <x v="1"/>
    <n v="565000"/>
  </r>
  <r>
    <d v="2015-06-25T00:00:00"/>
    <x v="8"/>
    <x v="1"/>
    <n v="2607"/>
    <x v="0"/>
    <n v="620000"/>
    <x v="0"/>
    <x v="1"/>
    <n v="620000"/>
  </r>
  <r>
    <d v="2015-06-25T00:00:00"/>
    <x v="8"/>
    <x v="1"/>
    <n v="2600"/>
    <x v="0"/>
    <n v="1750000"/>
    <x v="0"/>
    <x v="0"/>
    <n v="1750000"/>
  </r>
  <r>
    <d v="2015-06-25T00:00:00"/>
    <x v="8"/>
    <x v="1"/>
    <n v="2606"/>
    <x v="0"/>
    <n v="245000"/>
    <x v="1"/>
    <x v="4"/>
    <n v="245000"/>
  </r>
  <r>
    <d v="2015-06-25T00:00:00"/>
    <x v="8"/>
    <x v="1"/>
    <n v="2604"/>
    <x v="0"/>
    <n v="360000"/>
    <x v="1"/>
    <x v="4"/>
    <n v="360000"/>
  </r>
  <r>
    <d v="2015-06-25T00:00:00"/>
    <x v="8"/>
    <x v="1"/>
    <n v="2617"/>
    <x v="0"/>
    <n v="390000"/>
    <x v="1"/>
    <x v="2"/>
    <n v="390000"/>
  </r>
  <r>
    <d v="2015-06-26T00:00:00"/>
    <x v="8"/>
    <x v="1"/>
    <n v="2615"/>
    <x v="0"/>
    <n v="349000"/>
    <x v="0"/>
    <x v="1"/>
    <n v="349000"/>
  </r>
  <r>
    <d v="2015-06-26T00:00:00"/>
    <x v="8"/>
    <x v="1"/>
    <n v="2615"/>
    <x v="0"/>
    <n v="420000"/>
    <x v="0"/>
    <x v="1"/>
    <n v="420000"/>
  </r>
  <r>
    <d v="2015-06-26T00:00:00"/>
    <x v="8"/>
    <x v="1"/>
    <n v="2611"/>
    <x v="0"/>
    <n v="505000"/>
    <x v="0"/>
    <x v="1"/>
    <n v="505000"/>
  </r>
  <r>
    <d v="2015-06-26T00:00:00"/>
    <x v="8"/>
    <x v="1"/>
    <n v="2903"/>
    <x v="1"/>
    <n v="505350"/>
    <x v="0"/>
    <x v="0"/>
    <n v="505350"/>
  </r>
  <r>
    <d v="2015-06-26T00:00:00"/>
    <x v="8"/>
    <x v="1"/>
    <n v="2906"/>
    <x v="1"/>
    <n v="573000"/>
    <x v="0"/>
    <x v="0"/>
    <n v="573000"/>
  </r>
  <r>
    <d v="2015-06-26T00:00:00"/>
    <x v="8"/>
    <x v="1"/>
    <n v="2913"/>
    <x v="1"/>
    <n v="590000"/>
    <x v="0"/>
    <x v="0"/>
    <n v="590000"/>
  </r>
  <r>
    <d v="2015-06-26T00:00:00"/>
    <x v="8"/>
    <x v="1"/>
    <n v="2611"/>
    <x v="0"/>
    <n v="750000"/>
    <x v="0"/>
    <x v="0"/>
    <n v="750000"/>
  </r>
  <r>
    <d v="2015-06-26T00:00:00"/>
    <x v="8"/>
    <x v="1"/>
    <n v="2606"/>
    <x v="0"/>
    <n v="790000"/>
    <x v="0"/>
    <x v="0"/>
    <n v="790000"/>
  </r>
  <r>
    <d v="2015-06-26T00:00:00"/>
    <x v="8"/>
    <x v="1"/>
    <n v="2911"/>
    <x v="1"/>
    <n v="250000"/>
    <x v="1"/>
    <x v="4"/>
    <n v="250000"/>
  </r>
  <r>
    <d v="2015-06-26T00:00:00"/>
    <x v="8"/>
    <x v="1"/>
    <n v="2605"/>
    <x v="0"/>
    <n v="270000"/>
    <x v="1"/>
    <x v="2"/>
    <n v="270000"/>
  </r>
  <r>
    <d v="2015-06-26T00:00:00"/>
    <x v="8"/>
    <x v="1"/>
    <n v="2900"/>
    <x v="0"/>
    <n v="285000"/>
    <x v="1"/>
    <x v="4"/>
    <n v="285000"/>
  </r>
  <r>
    <d v="2015-06-26T00:00:00"/>
    <x v="8"/>
    <x v="1"/>
    <n v="2602"/>
    <x v="0"/>
    <n v="338000"/>
    <x v="1"/>
    <x v="4"/>
    <n v="338000"/>
  </r>
  <r>
    <d v="2015-06-26T00:00:00"/>
    <x v="8"/>
    <x v="1"/>
    <n v="2617"/>
    <x v="0"/>
    <n v="350000"/>
    <x v="1"/>
    <x v="2"/>
    <n v="350000"/>
  </r>
  <r>
    <d v="2015-06-26T00:00:00"/>
    <x v="8"/>
    <x v="1"/>
    <n v="2600"/>
    <x v="0"/>
    <n v="445000"/>
    <x v="1"/>
    <x v="4"/>
    <n v="445000"/>
  </r>
  <r>
    <d v="2015-06-27T00:00:00"/>
    <x v="8"/>
    <x v="1"/>
    <n v="2615"/>
    <x v="0"/>
    <n v="446000"/>
    <x v="0"/>
    <x v="1"/>
    <n v="446000"/>
  </r>
  <r>
    <d v="2015-06-27T00:00:00"/>
    <x v="8"/>
    <x v="1"/>
    <n v="2614"/>
    <x v="0"/>
    <n v="499000"/>
    <x v="0"/>
    <x v="1"/>
    <n v="499000"/>
  </r>
  <r>
    <d v="2015-06-27T00:00:00"/>
    <x v="8"/>
    <x v="1"/>
    <n v="2617"/>
    <x v="0"/>
    <n v="565000"/>
    <x v="0"/>
    <x v="0"/>
    <n v="565000"/>
  </r>
  <r>
    <d v="2015-06-27T00:00:00"/>
    <x v="8"/>
    <x v="1"/>
    <n v="2607"/>
    <x v="0"/>
    <n v="567000"/>
    <x v="0"/>
    <x v="1"/>
    <n v="567000"/>
  </r>
  <r>
    <d v="2015-06-27T00:00:00"/>
    <x v="8"/>
    <x v="1"/>
    <n v="2617"/>
    <x v="0"/>
    <n v="610000"/>
    <x v="0"/>
    <x v="0"/>
    <n v="610000"/>
  </r>
  <r>
    <d v="2015-06-27T00:00:00"/>
    <x v="8"/>
    <x v="1"/>
    <n v="2617"/>
    <x v="0"/>
    <n v="633000"/>
    <x v="0"/>
    <x v="0"/>
    <n v="633000"/>
  </r>
  <r>
    <d v="2015-06-27T00:00:00"/>
    <x v="8"/>
    <x v="1"/>
    <n v="2602"/>
    <x v="0"/>
    <n v="795000"/>
    <x v="0"/>
    <x v="1"/>
    <n v="795000"/>
  </r>
  <r>
    <d v="2015-06-27T00:00:00"/>
    <x v="8"/>
    <x v="1"/>
    <n v="2605"/>
    <x v="0"/>
    <n v="860000"/>
    <x v="0"/>
    <x v="0"/>
    <n v="860000"/>
  </r>
  <r>
    <d v="2015-06-27T00:00:00"/>
    <x v="8"/>
    <x v="1"/>
    <n v="2902"/>
    <x v="1"/>
    <n v="862000"/>
    <x v="0"/>
    <x v="3"/>
    <n v="862000"/>
  </r>
  <r>
    <d v="2015-06-27T00:00:00"/>
    <x v="8"/>
    <x v="1"/>
    <n v="2603"/>
    <x v="0"/>
    <n v="1100000"/>
    <x v="0"/>
    <x v="1"/>
    <n v="1100000"/>
  </r>
  <r>
    <d v="2015-06-27T00:00:00"/>
    <x v="8"/>
    <x v="1"/>
    <n v="2600"/>
    <x v="0"/>
    <n v="1190000"/>
    <x v="0"/>
    <x v="0"/>
    <n v="1190000"/>
  </r>
  <r>
    <d v="2015-06-27T00:00:00"/>
    <x v="8"/>
    <x v="1"/>
    <n v="2604"/>
    <x v="0"/>
    <n v="940000"/>
    <x v="1"/>
    <x v="1"/>
    <n v="940000"/>
  </r>
  <r>
    <d v="2015-06-29T00:00:00"/>
    <x v="8"/>
    <x v="1"/>
    <n v="2914"/>
    <x v="1"/>
    <n v="460000"/>
    <x v="0"/>
    <x v="1"/>
    <n v="460000"/>
  </r>
  <r>
    <d v="2015-06-29T00:00:00"/>
    <x v="8"/>
    <x v="1"/>
    <n v="2906"/>
    <x v="1"/>
    <n v="520000"/>
    <x v="0"/>
    <x v="0"/>
    <n v="520000"/>
  </r>
  <r>
    <d v="2015-06-29T00:00:00"/>
    <x v="8"/>
    <x v="1"/>
    <n v="2914"/>
    <x v="1"/>
    <n v="562000"/>
    <x v="0"/>
    <x v="0"/>
    <n v="562000"/>
  </r>
  <r>
    <d v="2015-06-29T00:00:00"/>
    <x v="8"/>
    <x v="1"/>
    <n v="2902"/>
    <x v="1"/>
    <n v="573100"/>
    <x v="0"/>
    <x v="0"/>
    <n v="573100"/>
  </r>
  <r>
    <d v="2015-06-29T00:00:00"/>
    <x v="8"/>
    <x v="1"/>
    <n v="2914"/>
    <x v="1"/>
    <n v="595000"/>
    <x v="0"/>
    <x v="0"/>
    <n v="595000"/>
  </r>
  <r>
    <d v="2015-06-29T00:00:00"/>
    <x v="8"/>
    <x v="1"/>
    <n v="2602"/>
    <x v="0"/>
    <n v="638500"/>
    <x v="0"/>
    <x v="1"/>
    <n v="638500"/>
  </r>
  <r>
    <d v="2015-06-29T00:00:00"/>
    <x v="8"/>
    <x v="1"/>
    <n v="2914"/>
    <x v="1"/>
    <n v="695000"/>
    <x v="0"/>
    <x v="0"/>
    <n v="695000"/>
  </r>
  <r>
    <d v="2015-06-29T00:00:00"/>
    <x v="8"/>
    <x v="1"/>
    <n v="2607"/>
    <x v="0"/>
    <n v="867000"/>
    <x v="0"/>
    <x v="0"/>
    <n v="867000"/>
  </r>
  <r>
    <d v="2015-06-29T00:00:00"/>
    <x v="8"/>
    <x v="1"/>
    <n v="2604"/>
    <x v="0"/>
    <n v="356500"/>
    <x v="1"/>
    <x v="2"/>
    <n v="356500"/>
  </r>
  <r>
    <d v="2015-06-30T00:00:00"/>
    <x v="8"/>
    <x v="1"/>
    <n v="2615"/>
    <x v="0"/>
    <n v="305500"/>
    <x v="0"/>
    <x v="1"/>
    <n v="305500"/>
  </r>
  <r>
    <d v="2015-06-30T00:00:00"/>
    <x v="8"/>
    <x v="1"/>
    <n v="2906"/>
    <x v="1"/>
    <n v="387550"/>
    <x v="0"/>
    <x v="1"/>
    <n v="387550"/>
  </r>
  <r>
    <d v="2015-06-30T00:00:00"/>
    <x v="8"/>
    <x v="1"/>
    <n v="2615"/>
    <x v="0"/>
    <n v="515000"/>
    <x v="0"/>
    <x v="0"/>
    <n v="515000"/>
  </r>
  <r>
    <d v="2015-06-30T00:00:00"/>
    <x v="8"/>
    <x v="1"/>
    <n v="2914"/>
    <x v="1"/>
    <n v="530000"/>
    <x v="0"/>
    <x v="1"/>
    <n v="530000"/>
  </r>
  <r>
    <d v="2015-06-30T00:00:00"/>
    <x v="8"/>
    <x v="1"/>
    <n v="2607"/>
    <x v="0"/>
    <n v="1150000"/>
    <x v="0"/>
    <x v="0"/>
    <n v="1150000"/>
  </r>
  <r>
    <d v="2015-06-30T00:00:00"/>
    <x v="8"/>
    <x v="1"/>
    <n v="2612"/>
    <x v="0"/>
    <n v="341681"/>
    <x v="1"/>
    <x v="4"/>
    <n v="341681"/>
  </r>
  <r>
    <d v="2015-06-30T00:00:00"/>
    <x v="8"/>
    <x v="1"/>
    <n v="2612"/>
    <x v="0"/>
    <n v="600000"/>
    <x v="1"/>
    <x v="2"/>
    <n v="600000"/>
  </r>
  <r>
    <d v="2015-06-30T00:00:00"/>
    <x v="8"/>
    <x v="1"/>
    <n v="2600"/>
    <x v="0"/>
    <n v="785000"/>
    <x v="1"/>
    <x v="2"/>
    <n v="785000"/>
  </r>
  <r>
    <d v="2015-07-01T00:00:00"/>
    <x v="8"/>
    <x v="2"/>
    <n v="2615"/>
    <x v="0"/>
    <n v="310000"/>
    <x v="0"/>
    <x v="2"/>
    <n v="310000"/>
  </r>
  <r>
    <d v="2015-07-01T00:00:00"/>
    <x v="8"/>
    <x v="2"/>
    <n v="2615"/>
    <x v="0"/>
    <n v="415000"/>
    <x v="0"/>
    <x v="1"/>
    <n v="415000"/>
  </r>
  <r>
    <d v="2015-07-01T00:00:00"/>
    <x v="8"/>
    <x v="2"/>
    <n v="2913"/>
    <x v="1"/>
    <n v="490126"/>
    <x v="0"/>
    <x v="0"/>
    <n v="490126"/>
  </r>
  <r>
    <d v="2015-07-01T00:00:00"/>
    <x v="8"/>
    <x v="2"/>
    <n v="2903"/>
    <x v="1"/>
    <n v="550000"/>
    <x v="0"/>
    <x v="0"/>
    <n v="550000"/>
  </r>
  <r>
    <d v="2015-07-01T00:00:00"/>
    <x v="8"/>
    <x v="2"/>
    <n v="2615"/>
    <x v="0"/>
    <n v="585000"/>
    <x v="0"/>
    <x v="3"/>
    <n v="585000"/>
  </r>
  <r>
    <d v="2015-07-01T00:00:00"/>
    <x v="8"/>
    <x v="2"/>
    <n v="2611"/>
    <x v="0"/>
    <n v="786500"/>
    <x v="0"/>
    <x v="3"/>
    <n v="786500"/>
  </r>
  <r>
    <d v="2015-07-01T00:00:00"/>
    <x v="8"/>
    <x v="2"/>
    <n v="2602"/>
    <x v="0"/>
    <n v="1292000"/>
    <x v="0"/>
    <x v="0"/>
    <n v="1292000"/>
  </r>
  <r>
    <d v="2015-07-01T00:00:00"/>
    <x v="8"/>
    <x v="2"/>
    <n v="2601"/>
    <x v="0"/>
    <n v="435000"/>
    <x v="1"/>
    <x v="4"/>
    <n v="435000"/>
  </r>
  <r>
    <d v="2015-07-01T00:00:00"/>
    <x v="8"/>
    <x v="2"/>
    <n v="2604"/>
    <x v="0"/>
    <n v="599000"/>
    <x v="1"/>
    <x v="2"/>
    <n v="599000"/>
  </r>
  <r>
    <d v="2015-07-02T00:00:00"/>
    <x v="8"/>
    <x v="2"/>
    <n v="2905"/>
    <x v="1"/>
    <n v="483000"/>
    <x v="0"/>
    <x v="0"/>
    <n v="483000"/>
  </r>
  <r>
    <d v="2015-07-02T00:00:00"/>
    <x v="8"/>
    <x v="2"/>
    <n v="2906"/>
    <x v="1"/>
    <n v="510000"/>
    <x v="0"/>
    <x v="1"/>
    <n v="510000"/>
  </r>
  <r>
    <d v="2015-07-02T00:00:00"/>
    <x v="8"/>
    <x v="2"/>
    <n v="2904"/>
    <x v="1"/>
    <n v="566500"/>
    <x v="0"/>
    <x v="0"/>
    <n v="566500"/>
  </r>
  <r>
    <d v="2015-07-02T00:00:00"/>
    <x v="8"/>
    <x v="2"/>
    <n v="2902"/>
    <x v="1"/>
    <n v="572000"/>
    <x v="0"/>
    <x v="1"/>
    <n v="572000"/>
  </r>
  <r>
    <d v="2015-07-02T00:00:00"/>
    <x v="8"/>
    <x v="2"/>
    <n v="2602"/>
    <x v="0"/>
    <n v="712000"/>
    <x v="0"/>
    <x v="1"/>
    <n v="712000"/>
  </r>
  <r>
    <d v="2015-07-02T00:00:00"/>
    <x v="8"/>
    <x v="2"/>
    <n v="2902"/>
    <x v="1"/>
    <n v="717500"/>
    <x v="0"/>
    <x v="0"/>
    <n v="717500"/>
  </r>
  <r>
    <d v="2015-07-02T00:00:00"/>
    <x v="8"/>
    <x v="2"/>
    <n v="2607"/>
    <x v="0"/>
    <n v="210000"/>
    <x v="1"/>
    <x v="4"/>
    <n v="210000"/>
  </r>
  <r>
    <d v="2015-07-02T00:00:00"/>
    <x v="8"/>
    <x v="2"/>
    <n v="2606"/>
    <x v="0"/>
    <n v="310000"/>
    <x v="1"/>
    <x v="4"/>
    <n v="310000"/>
  </r>
  <r>
    <d v="2015-07-02T00:00:00"/>
    <x v="8"/>
    <x v="2"/>
    <n v="2617"/>
    <x v="0"/>
    <n v="365000"/>
    <x v="1"/>
    <x v="2"/>
    <n v="365000"/>
  </r>
  <r>
    <d v="2015-07-03T00:00:00"/>
    <x v="8"/>
    <x v="2"/>
    <n v="2905"/>
    <x v="1"/>
    <n v="395000"/>
    <x v="0"/>
    <x v="1"/>
    <n v="395000"/>
  </r>
  <r>
    <d v="2015-07-03T00:00:00"/>
    <x v="8"/>
    <x v="2"/>
    <n v="2913"/>
    <x v="1"/>
    <n v="430000"/>
    <x v="0"/>
    <x v="1"/>
    <n v="430000"/>
  </r>
  <r>
    <d v="2015-07-03T00:00:00"/>
    <x v="8"/>
    <x v="2"/>
    <n v="2906"/>
    <x v="1"/>
    <n v="480000"/>
    <x v="0"/>
    <x v="1"/>
    <n v="480000"/>
  </r>
  <r>
    <d v="2015-07-03T00:00:00"/>
    <x v="8"/>
    <x v="2"/>
    <n v="2913"/>
    <x v="1"/>
    <n v="480000"/>
    <x v="0"/>
    <x v="1"/>
    <n v="480000"/>
  </r>
  <r>
    <d v="2015-07-03T00:00:00"/>
    <x v="8"/>
    <x v="2"/>
    <n v="2615"/>
    <x v="0"/>
    <n v="547500"/>
    <x v="0"/>
    <x v="1"/>
    <n v="547500"/>
  </r>
  <r>
    <d v="2015-07-03T00:00:00"/>
    <x v="8"/>
    <x v="2"/>
    <n v="2906"/>
    <x v="1"/>
    <n v="575000"/>
    <x v="0"/>
    <x v="0"/>
    <n v="575000"/>
  </r>
  <r>
    <d v="2015-07-03T00:00:00"/>
    <x v="8"/>
    <x v="2"/>
    <n v="2602"/>
    <x v="0"/>
    <n v="269000"/>
    <x v="1"/>
    <x v="4"/>
    <n v="269000"/>
  </r>
  <r>
    <d v="2015-07-03T00:00:00"/>
    <x v="8"/>
    <x v="2"/>
    <n v="2617"/>
    <x v="0"/>
    <n v="365000"/>
    <x v="1"/>
    <x v="2"/>
    <n v="365000"/>
  </r>
  <r>
    <d v="2015-07-03T00:00:00"/>
    <x v="8"/>
    <x v="2"/>
    <n v="2603"/>
    <x v="0"/>
    <n v="416500"/>
    <x v="1"/>
    <x v="2"/>
    <n v="416500"/>
  </r>
  <r>
    <d v="2015-07-04T00:00:00"/>
    <x v="8"/>
    <x v="2"/>
    <n v="2913"/>
    <x v="1"/>
    <n v="453000"/>
    <x v="0"/>
    <x v="1"/>
    <n v="453000"/>
  </r>
  <r>
    <d v="2015-07-04T00:00:00"/>
    <x v="8"/>
    <x v="2"/>
    <n v="2615"/>
    <x v="0"/>
    <n v="485000"/>
    <x v="0"/>
    <x v="0"/>
    <n v="485000"/>
  </r>
  <r>
    <d v="2015-07-04T00:00:00"/>
    <x v="8"/>
    <x v="2"/>
    <n v="2903"/>
    <x v="1"/>
    <n v="493000"/>
    <x v="0"/>
    <x v="1"/>
    <n v="493000"/>
  </r>
  <r>
    <d v="2015-07-04T00:00:00"/>
    <x v="8"/>
    <x v="2"/>
    <n v="2606"/>
    <x v="0"/>
    <n v="552000"/>
    <x v="0"/>
    <x v="1"/>
    <n v="552000"/>
  </r>
  <r>
    <d v="2015-07-04T00:00:00"/>
    <x v="8"/>
    <x v="2"/>
    <n v="2614"/>
    <x v="0"/>
    <n v="571000"/>
    <x v="0"/>
    <x v="0"/>
    <n v="571000"/>
  </r>
  <r>
    <d v="2015-07-04T00:00:00"/>
    <x v="8"/>
    <x v="2"/>
    <n v="2607"/>
    <x v="0"/>
    <n v="574000"/>
    <x v="0"/>
    <x v="1"/>
    <n v="574000"/>
  </r>
  <r>
    <d v="2015-07-04T00:00:00"/>
    <x v="8"/>
    <x v="2"/>
    <n v="2914"/>
    <x v="1"/>
    <n v="582000"/>
    <x v="0"/>
    <x v="0"/>
    <n v="582000"/>
  </r>
  <r>
    <d v="2015-07-04T00:00:00"/>
    <x v="8"/>
    <x v="2"/>
    <n v="2604"/>
    <x v="0"/>
    <n v="595000"/>
    <x v="0"/>
    <x v="2"/>
    <n v="595000"/>
  </r>
  <r>
    <d v="2015-07-04T00:00:00"/>
    <x v="8"/>
    <x v="2"/>
    <n v="2607"/>
    <x v="0"/>
    <n v="736000"/>
    <x v="0"/>
    <x v="0"/>
    <n v="736000"/>
  </r>
  <r>
    <d v="2015-07-04T00:00:00"/>
    <x v="8"/>
    <x v="2"/>
    <n v="2611"/>
    <x v="0"/>
    <n v="740000"/>
    <x v="0"/>
    <x v="0"/>
    <n v="740000"/>
  </r>
  <r>
    <d v="2015-07-04T00:00:00"/>
    <x v="8"/>
    <x v="2"/>
    <n v="2605"/>
    <x v="0"/>
    <n v="815000"/>
    <x v="0"/>
    <x v="1"/>
    <n v="815000"/>
  </r>
  <r>
    <d v="2015-07-04T00:00:00"/>
    <x v="8"/>
    <x v="2"/>
    <n v="2602"/>
    <x v="0"/>
    <n v="880000"/>
    <x v="0"/>
    <x v="1"/>
    <n v="880000"/>
  </r>
  <r>
    <d v="2015-07-04T00:00:00"/>
    <x v="8"/>
    <x v="2"/>
    <n v="2603"/>
    <x v="0"/>
    <n v="495000"/>
    <x v="1"/>
    <x v="2"/>
    <n v="495000"/>
  </r>
  <r>
    <d v="2015-07-05T00:00:00"/>
    <x v="8"/>
    <x v="2"/>
    <n v="2611"/>
    <x v="0"/>
    <n v="560000"/>
    <x v="0"/>
    <x v="0"/>
    <n v="560000"/>
  </r>
  <r>
    <d v="2015-07-06T00:00:00"/>
    <x v="8"/>
    <x v="2"/>
    <n v="2615"/>
    <x v="0"/>
    <n v="328000"/>
    <x v="0"/>
    <x v="1"/>
    <n v="328000"/>
  </r>
  <r>
    <d v="2015-07-06T00:00:00"/>
    <x v="8"/>
    <x v="2"/>
    <n v="2913"/>
    <x v="1"/>
    <n v="489090"/>
    <x v="0"/>
    <x v="1"/>
    <n v="489090"/>
  </r>
  <r>
    <d v="2015-07-06T00:00:00"/>
    <x v="8"/>
    <x v="2"/>
    <n v="2905"/>
    <x v="1"/>
    <n v="600000"/>
    <x v="0"/>
    <x v="0"/>
    <n v="600000"/>
  </r>
  <r>
    <d v="2015-07-06T00:00:00"/>
    <x v="8"/>
    <x v="2"/>
    <n v="2602"/>
    <x v="0"/>
    <n v="260000"/>
    <x v="1"/>
    <x v="4"/>
    <n v="260000"/>
  </r>
  <r>
    <d v="2015-07-06T00:00:00"/>
    <x v="8"/>
    <x v="2"/>
    <n v="2617"/>
    <x v="0"/>
    <n v="275000"/>
    <x v="1"/>
    <x v="2"/>
    <n v="275000"/>
  </r>
  <r>
    <d v="2015-07-06T00:00:00"/>
    <x v="8"/>
    <x v="2"/>
    <n v="2911"/>
    <x v="1"/>
    <n v="285000"/>
    <x v="1"/>
    <x v="4"/>
    <n v="285000"/>
  </r>
  <r>
    <d v="2015-07-06T00:00:00"/>
    <x v="8"/>
    <x v="2"/>
    <n v="2617"/>
    <x v="0"/>
    <n v="470000"/>
    <x v="1"/>
    <x v="1"/>
    <n v="470000"/>
  </r>
  <r>
    <d v="2015-07-07T00:00:00"/>
    <x v="8"/>
    <x v="2"/>
    <n v="2913"/>
    <x v="1"/>
    <n v="325000"/>
    <x v="0"/>
    <x v="1"/>
    <n v="325000"/>
  </r>
  <r>
    <d v="2015-07-07T00:00:00"/>
    <x v="8"/>
    <x v="2"/>
    <n v="2913"/>
    <x v="1"/>
    <n v="410000"/>
    <x v="0"/>
    <x v="1"/>
    <n v="410000"/>
  </r>
  <r>
    <d v="2015-07-07T00:00:00"/>
    <x v="8"/>
    <x v="2"/>
    <n v="2912"/>
    <x v="1"/>
    <n v="470000"/>
    <x v="0"/>
    <x v="1"/>
    <n v="470000"/>
  </r>
  <r>
    <d v="2015-07-07T00:00:00"/>
    <x v="8"/>
    <x v="2"/>
    <n v="2914"/>
    <x v="1"/>
    <n v="487000"/>
    <x v="0"/>
    <x v="1"/>
    <n v="487000"/>
  </r>
  <r>
    <d v="2015-07-07T00:00:00"/>
    <x v="8"/>
    <x v="2"/>
    <n v="2900"/>
    <x v="0"/>
    <n v="545000"/>
    <x v="0"/>
    <x v="1"/>
    <n v="545000"/>
  </r>
  <r>
    <d v="2015-07-07T00:00:00"/>
    <x v="8"/>
    <x v="2"/>
    <n v="2913"/>
    <x v="1"/>
    <n v="551500"/>
    <x v="0"/>
    <x v="0"/>
    <n v="551500"/>
  </r>
  <r>
    <d v="2015-07-07T00:00:00"/>
    <x v="8"/>
    <x v="2"/>
    <n v="2912"/>
    <x v="1"/>
    <n v="681001"/>
    <x v="0"/>
    <x v="0"/>
    <n v="681001"/>
  </r>
  <r>
    <d v="2015-07-07T00:00:00"/>
    <x v="8"/>
    <x v="2"/>
    <n v="2902"/>
    <x v="1"/>
    <n v="840000"/>
    <x v="0"/>
    <x v="0"/>
    <n v="840000"/>
  </r>
  <r>
    <d v="2015-07-07T00:00:00"/>
    <x v="8"/>
    <x v="2"/>
    <n v="2602"/>
    <x v="0"/>
    <n v="395000"/>
    <x v="1"/>
    <x v="2"/>
    <n v="395000"/>
  </r>
  <r>
    <d v="2015-07-08T00:00:00"/>
    <x v="8"/>
    <x v="2"/>
    <n v="2905"/>
    <x v="1"/>
    <n v="415000"/>
    <x v="0"/>
    <x v="1"/>
    <n v="415000"/>
  </r>
  <r>
    <d v="2015-07-08T00:00:00"/>
    <x v="8"/>
    <x v="2"/>
    <n v="2911"/>
    <x v="1"/>
    <n v="450000"/>
    <x v="0"/>
    <x v="1"/>
    <n v="450000"/>
  </r>
  <r>
    <d v="2015-07-08T00:00:00"/>
    <x v="8"/>
    <x v="2"/>
    <n v="2903"/>
    <x v="1"/>
    <n v="470000"/>
    <x v="0"/>
    <x v="1"/>
    <n v="470000"/>
  </r>
  <r>
    <d v="2015-07-08T00:00:00"/>
    <x v="8"/>
    <x v="2"/>
    <n v="2913"/>
    <x v="1"/>
    <n v="518000"/>
    <x v="0"/>
    <x v="1"/>
    <n v="518000"/>
  </r>
  <r>
    <d v="2015-07-08T00:00:00"/>
    <x v="8"/>
    <x v="2"/>
    <n v="2611"/>
    <x v="0"/>
    <n v="595000"/>
    <x v="0"/>
    <x v="1"/>
    <n v="595000"/>
  </r>
  <r>
    <d v="2015-07-08T00:00:00"/>
    <x v="8"/>
    <x v="2"/>
    <n v="2913"/>
    <x v="1"/>
    <n v="595000"/>
    <x v="0"/>
    <x v="0"/>
    <n v="595000"/>
  </r>
  <r>
    <d v="2015-07-08T00:00:00"/>
    <x v="8"/>
    <x v="2"/>
    <n v="2605"/>
    <x v="0"/>
    <n v="560000"/>
    <x v="1"/>
    <x v="1"/>
    <n v="560000"/>
  </r>
  <r>
    <d v="2015-07-08T00:00:00"/>
    <x v="8"/>
    <x v="2"/>
    <n v="2604"/>
    <x v="0"/>
    <n v="578000"/>
    <x v="1"/>
    <x v="1"/>
    <n v="578000"/>
  </r>
  <r>
    <d v="2015-07-08T00:00:00"/>
    <x v="8"/>
    <x v="2"/>
    <n v="2600"/>
    <x v="0"/>
    <n v="655000"/>
    <x v="1"/>
    <x v="2"/>
    <n v="655000"/>
  </r>
  <r>
    <d v="2015-07-09T00:00:00"/>
    <x v="8"/>
    <x v="2"/>
    <n v="2611"/>
    <x v="0"/>
    <n v="529000"/>
    <x v="0"/>
    <x v="0"/>
    <n v="529000"/>
  </r>
  <r>
    <d v="2015-07-09T00:00:00"/>
    <x v="8"/>
    <x v="2"/>
    <n v="2906"/>
    <x v="1"/>
    <n v="529000"/>
    <x v="0"/>
    <x v="0"/>
    <n v="529000"/>
  </r>
  <r>
    <d v="2015-07-09T00:00:00"/>
    <x v="8"/>
    <x v="2"/>
    <n v="2914"/>
    <x v="1"/>
    <n v="530000"/>
    <x v="0"/>
    <x v="0"/>
    <n v="530000"/>
  </r>
  <r>
    <d v="2015-07-09T00:00:00"/>
    <x v="8"/>
    <x v="2"/>
    <n v="2607"/>
    <x v="0"/>
    <n v="1030000"/>
    <x v="0"/>
    <x v="3"/>
    <n v="1030000"/>
  </r>
  <r>
    <d v="2015-07-10T00:00:00"/>
    <x v="8"/>
    <x v="2"/>
    <n v="2905"/>
    <x v="1"/>
    <n v="435000"/>
    <x v="0"/>
    <x v="1"/>
    <n v="435000"/>
  </r>
  <r>
    <d v="2015-07-10T00:00:00"/>
    <x v="8"/>
    <x v="2"/>
    <n v="2914"/>
    <x v="1"/>
    <n v="510000"/>
    <x v="0"/>
    <x v="1"/>
    <n v="510000"/>
  </r>
  <r>
    <d v="2015-07-10T00:00:00"/>
    <x v="8"/>
    <x v="2"/>
    <n v="2602"/>
    <x v="0"/>
    <n v="802415"/>
    <x v="0"/>
    <x v="1"/>
    <n v="802415"/>
  </r>
  <r>
    <d v="2015-07-10T00:00:00"/>
    <x v="8"/>
    <x v="2"/>
    <n v="2611"/>
    <x v="0"/>
    <n v="930000"/>
    <x v="0"/>
    <x v="3"/>
    <n v="930000"/>
  </r>
  <r>
    <d v="2015-07-10T00:00:00"/>
    <x v="8"/>
    <x v="2"/>
    <n v="2602"/>
    <x v="0"/>
    <n v="997585"/>
    <x v="0"/>
    <x v="0"/>
    <n v="997585"/>
  </r>
  <r>
    <d v="2015-07-10T00:00:00"/>
    <x v="8"/>
    <x v="2"/>
    <n v="2617"/>
    <x v="0"/>
    <n v="278000"/>
    <x v="1"/>
    <x v="2"/>
    <n v="278000"/>
  </r>
  <r>
    <d v="2015-07-10T00:00:00"/>
    <x v="8"/>
    <x v="2"/>
    <n v="2612"/>
    <x v="0"/>
    <n v="410000"/>
    <x v="1"/>
    <x v="2"/>
    <n v="410000"/>
  </r>
  <r>
    <d v="2015-07-10T00:00:00"/>
    <x v="8"/>
    <x v="2"/>
    <n v="2612"/>
    <x v="0"/>
    <n v="790000"/>
    <x v="1"/>
    <x v="2"/>
    <n v="790000"/>
  </r>
  <r>
    <d v="2015-07-11T00:00:00"/>
    <x v="8"/>
    <x v="2"/>
    <n v="2902"/>
    <x v="1"/>
    <n v="461000"/>
    <x v="0"/>
    <x v="0"/>
    <n v="461000"/>
  </r>
  <r>
    <d v="2015-07-11T00:00:00"/>
    <x v="8"/>
    <x v="2"/>
    <n v="2614"/>
    <x v="0"/>
    <n v="487000"/>
    <x v="0"/>
    <x v="1"/>
    <n v="487000"/>
  </r>
  <r>
    <d v="2015-07-11T00:00:00"/>
    <x v="8"/>
    <x v="2"/>
    <n v="2905"/>
    <x v="1"/>
    <n v="520000"/>
    <x v="0"/>
    <x v="0"/>
    <n v="520000"/>
  </r>
  <r>
    <d v="2015-07-11T00:00:00"/>
    <x v="8"/>
    <x v="2"/>
    <n v="2903"/>
    <x v="1"/>
    <n v="537000"/>
    <x v="0"/>
    <x v="0"/>
    <n v="537000"/>
  </r>
  <r>
    <d v="2015-07-11T00:00:00"/>
    <x v="8"/>
    <x v="2"/>
    <n v="2611"/>
    <x v="0"/>
    <n v="625000"/>
    <x v="0"/>
    <x v="1"/>
    <n v="625000"/>
  </r>
  <r>
    <d v="2015-07-11T00:00:00"/>
    <x v="8"/>
    <x v="2"/>
    <n v="2912"/>
    <x v="1"/>
    <n v="681000"/>
    <x v="0"/>
    <x v="3"/>
    <n v="681000"/>
  </r>
  <r>
    <d v="2015-07-11T00:00:00"/>
    <x v="8"/>
    <x v="2"/>
    <n v="2605"/>
    <x v="0"/>
    <n v="875000"/>
    <x v="0"/>
    <x v="1"/>
    <n v="875000"/>
  </r>
  <r>
    <d v="2015-07-11T00:00:00"/>
    <x v="8"/>
    <x v="2"/>
    <n v="2611"/>
    <x v="0"/>
    <n v="1010000"/>
    <x v="0"/>
    <x v="0"/>
    <n v="1010000"/>
  </r>
  <r>
    <d v="2015-07-13T00:00:00"/>
    <x v="8"/>
    <x v="2"/>
    <n v="2905"/>
    <x v="1"/>
    <n v="435000"/>
    <x v="0"/>
    <x v="1"/>
    <n v="435000"/>
  </r>
  <r>
    <d v="2015-07-13T00:00:00"/>
    <x v="8"/>
    <x v="2"/>
    <n v="2906"/>
    <x v="1"/>
    <n v="442500"/>
    <x v="0"/>
    <x v="1"/>
    <n v="442500"/>
  </r>
  <r>
    <d v="2015-07-13T00:00:00"/>
    <x v="8"/>
    <x v="2"/>
    <n v="2905"/>
    <x v="1"/>
    <n v="449000"/>
    <x v="0"/>
    <x v="0"/>
    <n v="449000"/>
  </r>
  <r>
    <d v="2015-07-13T00:00:00"/>
    <x v="8"/>
    <x v="2"/>
    <n v="2615"/>
    <x v="0"/>
    <n v="451000"/>
    <x v="0"/>
    <x v="1"/>
    <n v="451000"/>
  </r>
  <r>
    <d v="2015-07-13T00:00:00"/>
    <x v="8"/>
    <x v="2"/>
    <n v="2905"/>
    <x v="1"/>
    <n v="461000"/>
    <x v="0"/>
    <x v="1"/>
    <n v="461000"/>
  </r>
  <r>
    <d v="2015-07-13T00:00:00"/>
    <x v="8"/>
    <x v="2"/>
    <n v="2905"/>
    <x v="1"/>
    <n v="465000"/>
    <x v="0"/>
    <x v="1"/>
    <n v="465000"/>
  </r>
  <r>
    <d v="2015-07-13T00:00:00"/>
    <x v="8"/>
    <x v="2"/>
    <n v="2611"/>
    <x v="0"/>
    <n v="577000"/>
    <x v="0"/>
    <x v="1"/>
    <n v="577000"/>
  </r>
  <r>
    <d v="2015-07-13T00:00:00"/>
    <x v="8"/>
    <x v="2"/>
    <n v="2905"/>
    <x v="1"/>
    <n v="290000"/>
    <x v="1"/>
    <x v="2"/>
    <n v="290000"/>
  </r>
  <r>
    <d v="2015-07-13T00:00:00"/>
    <x v="8"/>
    <x v="2"/>
    <n v="2617"/>
    <x v="0"/>
    <n v="347500"/>
    <x v="1"/>
    <x v="4"/>
    <n v="347500"/>
  </r>
  <r>
    <d v="2015-07-13T00:00:00"/>
    <x v="8"/>
    <x v="2"/>
    <n v="2600"/>
    <x v="0"/>
    <n v="860000"/>
    <x v="1"/>
    <x v="1"/>
    <n v="860000"/>
  </r>
  <r>
    <d v="2015-07-14T00:00:00"/>
    <x v="8"/>
    <x v="2"/>
    <n v="2906"/>
    <x v="1"/>
    <n v="365000"/>
    <x v="0"/>
    <x v="1"/>
    <n v="365000"/>
  </r>
  <r>
    <d v="2015-07-14T00:00:00"/>
    <x v="8"/>
    <x v="2"/>
    <n v="2602"/>
    <x v="0"/>
    <n v="675750"/>
    <x v="0"/>
    <x v="0"/>
    <n v="675750"/>
  </r>
  <r>
    <d v="2015-07-14T00:00:00"/>
    <x v="8"/>
    <x v="2"/>
    <n v="2902"/>
    <x v="1"/>
    <n v="880000"/>
    <x v="0"/>
    <x v="0"/>
    <n v="880000"/>
  </r>
  <r>
    <d v="2015-07-14T00:00:00"/>
    <x v="8"/>
    <x v="2"/>
    <n v="2902"/>
    <x v="1"/>
    <n v="880000"/>
    <x v="0"/>
    <x v="3"/>
    <n v="880000"/>
  </r>
  <r>
    <d v="2015-07-14T00:00:00"/>
    <x v="8"/>
    <x v="2"/>
    <n v="2620"/>
    <x v="0"/>
    <n v="190000"/>
    <x v="1"/>
    <x v="4"/>
    <n v="190000"/>
  </r>
  <r>
    <d v="2015-07-15T00:00:00"/>
    <x v="8"/>
    <x v="2"/>
    <n v="2617"/>
    <x v="0"/>
    <n v="375000"/>
    <x v="0"/>
    <x v="2"/>
    <n v="375000"/>
  </r>
  <r>
    <d v="2015-07-15T00:00:00"/>
    <x v="8"/>
    <x v="2"/>
    <n v="2913"/>
    <x v="1"/>
    <n v="379100"/>
    <x v="0"/>
    <x v="1"/>
    <n v="379100"/>
  </r>
  <r>
    <d v="2015-07-15T00:00:00"/>
    <x v="8"/>
    <x v="2"/>
    <n v="2905"/>
    <x v="1"/>
    <n v="391250"/>
    <x v="0"/>
    <x v="1"/>
    <n v="391250"/>
  </r>
  <r>
    <d v="2015-07-15T00:00:00"/>
    <x v="8"/>
    <x v="2"/>
    <n v="2913"/>
    <x v="1"/>
    <n v="410000"/>
    <x v="0"/>
    <x v="1"/>
    <n v="410000"/>
  </r>
  <r>
    <d v="2015-07-15T00:00:00"/>
    <x v="8"/>
    <x v="2"/>
    <n v="2614"/>
    <x v="0"/>
    <n v="412000"/>
    <x v="0"/>
    <x v="1"/>
    <n v="412000"/>
  </r>
  <r>
    <d v="2015-07-15T00:00:00"/>
    <x v="8"/>
    <x v="2"/>
    <n v="2902"/>
    <x v="1"/>
    <n v="412500"/>
    <x v="0"/>
    <x v="0"/>
    <n v="412500"/>
  </r>
  <r>
    <d v="2015-07-15T00:00:00"/>
    <x v="8"/>
    <x v="2"/>
    <n v="2615"/>
    <x v="0"/>
    <n v="442500"/>
    <x v="0"/>
    <x v="1"/>
    <n v="442500"/>
  </r>
  <r>
    <d v="2015-07-15T00:00:00"/>
    <x v="8"/>
    <x v="2"/>
    <n v="2617"/>
    <x v="0"/>
    <n v="515000"/>
    <x v="0"/>
    <x v="1"/>
    <n v="515000"/>
  </r>
  <r>
    <d v="2015-07-15T00:00:00"/>
    <x v="8"/>
    <x v="2"/>
    <n v="2913"/>
    <x v="1"/>
    <n v="580000"/>
    <x v="0"/>
    <x v="0"/>
    <n v="580000"/>
  </r>
  <r>
    <d v="2015-07-15T00:00:00"/>
    <x v="8"/>
    <x v="2"/>
    <n v="2914"/>
    <x v="1"/>
    <n v="590000"/>
    <x v="0"/>
    <x v="0"/>
    <n v="590000"/>
  </r>
  <r>
    <d v="2015-07-15T00:00:00"/>
    <x v="8"/>
    <x v="2"/>
    <n v="2906"/>
    <x v="1"/>
    <n v="596000"/>
    <x v="0"/>
    <x v="0"/>
    <n v="596000"/>
  </r>
  <r>
    <d v="2015-07-15T00:00:00"/>
    <x v="8"/>
    <x v="2"/>
    <n v="2607"/>
    <x v="0"/>
    <n v="603000"/>
    <x v="0"/>
    <x v="0"/>
    <n v="603000"/>
  </r>
  <r>
    <d v="2015-07-15T00:00:00"/>
    <x v="8"/>
    <x v="2"/>
    <n v="2913"/>
    <x v="1"/>
    <n v="770000"/>
    <x v="0"/>
    <x v="0"/>
    <n v="770000"/>
  </r>
  <r>
    <d v="2015-07-15T00:00:00"/>
    <x v="8"/>
    <x v="2"/>
    <n v="2602"/>
    <x v="0"/>
    <n v="832500"/>
    <x v="0"/>
    <x v="1"/>
    <n v="832500"/>
  </r>
  <r>
    <d v="2015-07-15T00:00:00"/>
    <x v="8"/>
    <x v="2"/>
    <n v="2602"/>
    <x v="0"/>
    <n v="862000"/>
    <x v="0"/>
    <x v="1"/>
    <n v="862000"/>
  </r>
  <r>
    <d v="2015-07-15T00:00:00"/>
    <x v="8"/>
    <x v="2"/>
    <n v="2603"/>
    <x v="0"/>
    <n v="1190000"/>
    <x v="0"/>
    <x v="0"/>
    <n v="1190000"/>
  </r>
  <r>
    <d v="2015-07-16T00:00:00"/>
    <x v="8"/>
    <x v="2"/>
    <n v="2600"/>
    <x v="0"/>
    <n v="390000"/>
    <x v="1"/>
    <x v="2"/>
    <n v="390000"/>
  </r>
  <r>
    <d v="2015-07-17T00:00:00"/>
    <x v="8"/>
    <x v="2"/>
    <n v="2906"/>
    <x v="1"/>
    <n v="375000"/>
    <x v="0"/>
    <x v="1"/>
    <n v="375000"/>
  </r>
  <r>
    <d v="2015-07-17T00:00:00"/>
    <x v="8"/>
    <x v="2"/>
    <n v="2615"/>
    <x v="0"/>
    <n v="420000"/>
    <x v="0"/>
    <x v="1"/>
    <n v="420000"/>
  </r>
  <r>
    <d v="2015-07-17T00:00:00"/>
    <x v="8"/>
    <x v="2"/>
    <n v="2615"/>
    <x v="0"/>
    <n v="435000"/>
    <x v="0"/>
    <x v="1"/>
    <n v="435000"/>
  </r>
  <r>
    <d v="2015-07-17T00:00:00"/>
    <x v="8"/>
    <x v="2"/>
    <n v="2617"/>
    <x v="0"/>
    <n v="440000"/>
    <x v="0"/>
    <x v="1"/>
    <n v="440000"/>
  </r>
  <r>
    <d v="2015-07-17T00:00:00"/>
    <x v="8"/>
    <x v="2"/>
    <n v="2902"/>
    <x v="1"/>
    <n v="490000"/>
    <x v="0"/>
    <x v="0"/>
    <n v="490000"/>
  </r>
  <r>
    <d v="2015-07-17T00:00:00"/>
    <x v="8"/>
    <x v="2"/>
    <n v="2906"/>
    <x v="1"/>
    <n v="500000"/>
    <x v="0"/>
    <x v="1"/>
    <n v="500000"/>
  </r>
  <r>
    <d v="2015-07-17T00:00:00"/>
    <x v="8"/>
    <x v="2"/>
    <n v="2903"/>
    <x v="1"/>
    <n v="586560"/>
    <x v="0"/>
    <x v="0"/>
    <n v="586560"/>
  </r>
  <r>
    <d v="2015-07-17T00:00:00"/>
    <x v="8"/>
    <x v="2"/>
    <n v="2913"/>
    <x v="1"/>
    <n v="608000"/>
    <x v="0"/>
    <x v="0"/>
    <n v="608000"/>
  </r>
  <r>
    <d v="2015-07-17T00:00:00"/>
    <x v="8"/>
    <x v="2"/>
    <n v="2611"/>
    <x v="0"/>
    <n v="660000"/>
    <x v="0"/>
    <x v="3"/>
    <n v="660000"/>
  </r>
  <r>
    <d v="2015-07-17T00:00:00"/>
    <x v="8"/>
    <x v="2"/>
    <n v="2607"/>
    <x v="0"/>
    <n v="700000"/>
    <x v="0"/>
    <x v="0"/>
    <n v="700000"/>
  </r>
  <r>
    <d v="2015-07-17T00:00:00"/>
    <x v="8"/>
    <x v="2"/>
    <n v="2602"/>
    <x v="0"/>
    <n v="770000"/>
    <x v="0"/>
    <x v="1"/>
    <n v="770000"/>
  </r>
  <r>
    <d v="2015-07-17T00:00:00"/>
    <x v="8"/>
    <x v="2"/>
    <n v="2602"/>
    <x v="0"/>
    <n v="802350"/>
    <x v="0"/>
    <x v="1"/>
    <n v="802350"/>
  </r>
  <r>
    <d v="2015-07-17T00:00:00"/>
    <x v="8"/>
    <x v="2"/>
    <n v="2602"/>
    <x v="0"/>
    <n v="2100000"/>
    <x v="0"/>
    <x v="3"/>
    <n v="2100000"/>
  </r>
  <r>
    <d v="2015-07-17T00:00:00"/>
    <x v="8"/>
    <x v="2"/>
    <n v="2603"/>
    <x v="0"/>
    <n v="313000"/>
    <x v="1"/>
    <x v="4"/>
    <n v="313000"/>
  </r>
  <r>
    <d v="2015-07-17T00:00:00"/>
    <x v="8"/>
    <x v="2"/>
    <n v="2604"/>
    <x v="0"/>
    <n v="387000"/>
    <x v="1"/>
    <x v="2"/>
    <n v="387000"/>
  </r>
  <r>
    <d v="2015-07-17T00:00:00"/>
    <x v="8"/>
    <x v="2"/>
    <n v="2601"/>
    <x v="0"/>
    <n v="470000"/>
    <x v="1"/>
    <x v="4"/>
    <n v="470000"/>
  </r>
  <r>
    <d v="2015-07-17T00:00:00"/>
    <x v="8"/>
    <x v="2"/>
    <n v="2602"/>
    <x v="0"/>
    <n v="522000"/>
    <x v="1"/>
    <x v="1"/>
    <n v="522000"/>
  </r>
  <r>
    <d v="2015-07-18T00:00:00"/>
    <x v="8"/>
    <x v="2"/>
    <n v="2914"/>
    <x v="1"/>
    <n v="405000"/>
    <x v="0"/>
    <x v="1"/>
    <n v="405000"/>
  </r>
  <r>
    <d v="2015-07-18T00:00:00"/>
    <x v="8"/>
    <x v="2"/>
    <n v="2615"/>
    <x v="0"/>
    <n v="500000"/>
    <x v="0"/>
    <x v="0"/>
    <n v="500000"/>
  </r>
  <r>
    <d v="2015-07-18T00:00:00"/>
    <x v="8"/>
    <x v="2"/>
    <n v="2615"/>
    <x v="0"/>
    <n v="517500"/>
    <x v="0"/>
    <x v="0"/>
    <n v="517500"/>
  </r>
  <r>
    <d v="2015-07-18T00:00:00"/>
    <x v="8"/>
    <x v="2"/>
    <n v="2614"/>
    <x v="0"/>
    <n v="520000"/>
    <x v="0"/>
    <x v="1"/>
    <n v="520000"/>
  </r>
  <r>
    <d v="2015-07-18T00:00:00"/>
    <x v="8"/>
    <x v="2"/>
    <n v="2615"/>
    <x v="0"/>
    <n v="537500"/>
    <x v="0"/>
    <x v="0"/>
    <n v="537500"/>
  </r>
  <r>
    <d v="2015-07-18T00:00:00"/>
    <x v="8"/>
    <x v="2"/>
    <n v="2602"/>
    <x v="0"/>
    <n v="610000"/>
    <x v="0"/>
    <x v="1"/>
    <n v="610000"/>
  </r>
  <r>
    <d v="2015-07-18T00:00:00"/>
    <x v="8"/>
    <x v="2"/>
    <n v="2614"/>
    <x v="0"/>
    <n v="621000"/>
    <x v="0"/>
    <x v="1"/>
    <n v="621000"/>
  </r>
  <r>
    <d v="2015-07-18T00:00:00"/>
    <x v="8"/>
    <x v="2"/>
    <n v="2913"/>
    <x v="1"/>
    <n v="670000"/>
    <x v="0"/>
    <x v="0"/>
    <n v="670000"/>
  </r>
  <r>
    <d v="2015-07-18T00:00:00"/>
    <x v="8"/>
    <x v="2"/>
    <n v="2615"/>
    <x v="0"/>
    <n v="690000"/>
    <x v="0"/>
    <x v="0"/>
    <n v="690000"/>
  </r>
  <r>
    <d v="2015-07-18T00:00:00"/>
    <x v="8"/>
    <x v="2"/>
    <n v="2602"/>
    <x v="0"/>
    <n v="741000"/>
    <x v="0"/>
    <x v="1"/>
    <n v="741000"/>
  </r>
  <r>
    <d v="2015-07-18T00:00:00"/>
    <x v="8"/>
    <x v="2"/>
    <n v="2604"/>
    <x v="0"/>
    <n v="750000"/>
    <x v="0"/>
    <x v="1"/>
    <n v="750000"/>
  </r>
  <r>
    <d v="2015-07-18T00:00:00"/>
    <x v="8"/>
    <x v="2"/>
    <n v="2602"/>
    <x v="0"/>
    <n v="780000"/>
    <x v="0"/>
    <x v="1"/>
    <n v="780000"/>
  </r>
  <r>
    <d v="2015-07-18T00:00:00"/>
    <x v="8"/>
    <x v="2"/>
    <n v="2615"/>
    <x v="0"/>
    <n v="795000"/>
    <x v="0"/>
    <x v="3"/>
    <n v="795000"/>
  </r>
  <r>
    <d v="2015-07-18T00:00:00"/>
    <x v="8"/>
    <x v="2"/>
    <n v="2602"/>
    <x v="0"/>
    <n v="800000"/>
    <x v="0"/>
    <x v="1"/>
    <n v="800000"/>
  </r>
  <r>
    <d v="2015-07-18T00:00:00"/>
    <x v="8"/>
    <x v="2"/>
    <n v="2602"/>
    <x v="0"/>
    <n v="860000"/>
    <x v="0"/>
    <x v="0"/>
    <n v="860000"/>
  </r>
  <r>
    <d v="2015-07-18T00:00:00"/>
    <x v="8"/>
    <x v="2"/>
    <n v="2617"/>
    <x v="0"/>
    <n v="905000"/>
    <x v="0"/>
    <x v="0"/>
    <n v="905000"/>
  </r>
  <r>
    <d v="2015-07-20T00:00:00"/>
    <x v="8"/>
    <x v="2"/>
    <n v="2902"/>
    <x v="1"/>
    <n v="463000"/>
    <x v="0"/>
    <x v="1"/>
    <n v="463000"/>
  </r>
  <r>
    <d v="2015-07-20T00:00:00"/>
    <x v="8"/>
    <x v="2"/>
    <n v="2614"/>
    <x v="0"/>
    <n v="470000"/>
    <x v="0"/>
    <x v="1"/>
    <n v="470000"/>
  </r>
  <r>
    <d v="2015-07-20T00:00:00"/>
    <x v="8"/>
    <x v="2"/>
    <n v="2905"/>
    <x v="1"/>
    <n v="525000"/>
    <x v="0"/>
    <x v="0"/>
    <n v="525000"/>
  </r>
  <r>
    <d v="2015-07-20T00:00:00"/>
    <x v="8"/>
    <x v="2"/>
    <n v="2615"/>
    <x v="0"/>
    <n v="575000"/>
    <x v="0"/>
    <x v="0"/>
    <n v="575000"/>
  </r>
  <r>
    <d v="2015-07-20T00:00:00"/>
    <x v="8"/>
    <x v="2"/>
    <n v="2913"/>
    <x v="1"/>
    <n v="623500"/>
    <x v="0"/>
    <x v="0"/>
    <n v="623500"/>
  </r>
  <r>
    <d v="2015-07-20T00:00:00"/>
    <x v="8"/>
    <x v="2"/>
    <n v="2602"/>
    <x v="0"/>
    <n v="630000"/>
    <x v="0"/>
    <x v="0"/>
    <n v="630000"/>
  </r>
  <r>
    <d v="2015-07-20T00:00:00"/>
    <x v="8"/>
    <x v="2"/>
    <n v="2914"/>
    <x v="1"/>
    <n v="725000"/>
    <x v="0"/>
    <x v="0"/>
    <n v="725000"/>
  </r>
  <r>
    <d v="2015-07-20T00:00:00"/>
    <x v="8"/>
    <x v="2"/>
    <n v="2611"/>
    <x v="0"/>
    <n v="865000"/>
    <x v="0"/>
    <x v="0"/>
    <n v="865000"/>
  </r>
  <r>
    <d v="2015-07-20T00:00:00"/>
    <x v="8"/>
    <x v="2"/>
    <n v="2604"/>
    <x v="0"/>
    <n v="485000"/>
    <x v="1"/>
    <x v="1"/>
    <n v="485000"/>
  </r>
  <r>
    <d v="2015-07-21T00:00:00"/>
    <x v="8"/>
    <x v="2"/>
    <n v="2612"/>
    <x v="0"/>
    <n v="392000"/>
    <x v="0"/>
    <x v="2"/>
    <n v="392000"/>
  </r>
  <r>
    <d v="2015-07-21T00:00:00"/>
    <x v="8"/>
    <x v="2"/>
    <n v="2615"/>
    <x v="0"/>
    <n v="480000"/>
    <x v="0"/>
    <x v="0"/>
    <n v="480000"/>
  </r>
  <r>
    <d v="2015-07-21T00:00:00"/>
    <x v="8"/>
    <x v="2"/>
    <n v="2905"/>
    <x v="1"/>
    <n v="619000"/>
    <x v="0"/>
    <x v="0"/>
    <n v="619000"/>
  </r>
  <r>
    <d v="2015-07-21T00:00:00"/>
    <x v="8"/>
    <x v="2"/>
    <n v="2615"/>
    <x v="0"/>
    <n v="625000"/>
    <x v="0"/>
    <x v="0"/>
    <n v="625000"/>
  </r>
  <r>
    <d v="2015-07-21T00:00:00"/>
    <x v="8"/>
    <x v="2"/>
    <n v="2914"/>
    <x v="1"/>
    <n v="626000"/>
    <x v="0"/>
    <x v="0"/>
    <n v="626000"/>
  </r>
  <r>
    <d v="2015-07-21T00:00:00"/>
    <x v="8"/>
    <x v="2"/>
    <n v="2611"/>
    <x v="0"/>
    <n v="740000"/>
    <x v="0"/>
    <x v="0"/>
    <n v="740000"/>
  </r>
  <r>
    <d v="2015-07-21T00:00:00"/>
    <x v="8"/>
    <x v="2"/>
    <n v="2607"/>
    <x v="0"/>
    <n v="800000"/>
    <x v="0"/>
    <x v="0"/>
    <n v="800000"/>
  </r>
  <r>
    <d v="2015-07-22T00:00:00"/>
    <x v="8"/>
    <x v="2"/>
    <n v="2905"/>
    <x v="1"/>
    <n v="395000"/>
    <x v="0"/>
    <x v="1"/>
    <n v="395000"/>
  </r>
  <r>
    <d v="2015-07-22T00:00:00"/>
    <x v="8"/>
    <x v="2"/>
    <n v="2906"/>
    <x v="1"/>
    <n v="414000"/>
    <x v="0"/>
    <x v="1"/>
    <n v="414000"/>
  </r>
  <r>
    <d v="2015-07-22T00:00:00"/>
    <x v="8"/>
    <x v="2"/>
    <n v="2615"/>
    <x v="0"/>
    <n v="420000"/>
    <x v="0"/>
    <x v="1"/>
    <n v="420000"/>
  </r>
  <r>
    <d v="2015-07-22T00:00:00"/>
    <x v="8"/>
    <x v="2"/>
    <n v="2905"/>
    <x v="1"/>
    <n v="435000"/>
    <x v="0"/>
    <x v="1"/>
    <n v="435000"/>
  </r>
  <r>
    <d v="2015-07-22T00:00:00"/>
    <x v="8"/>
    <x v="2"/>
    <n v="2615"/>
    <x v="0"/>
    <n v="485000"/>
    <x v="0"/>
    <x v="0"/>
    <n v="485000"/>
  </r>
  <r>
    <d v="2015-07-22T00:00:00"/>
    <x v="8"/>
    <x v="2"/>
    <n v="2905"/>
    <x v="1"/>
    <n v="485000"/>
    <x v="0"/>
    <x v="1"/>
    <n v="485000"/>
  </r>
  <r>
    <d v="2015-07-22T00:00:00"/>
    <x v="8"/>
    <x v="2"/>
    <n v="2903"/>
    <x v="1"/>
    <n v="500000"/>
    <x v="0"/>
    <x v="0"/>
    <n v="500000"/>
  </r>
  <r>
    <d v="2015-07-22T00:00:00"/>
    <x v="8"/>
    <x v="2"/>
    <n v="2902"/>
    <x v="1"/>
    <n v="525000"/>
    <x v="0"/>
    <x v="1"/>
    <n v="525000"/>
  </r>
  <r>
    <d v="2015-07-22T00:00:00"/>
    <x v="8"/>
    <x v="2"/>
    <n v="2906"/>
    <x v="1"/>
    <n v="568000"/>
    <x v="0"/>
    <x v="0"/>
    <n v="568000"/>
  </r>
  <r>
    <d v="2015-07-22T00:00:00"/>
    <x v="8"/>
    <x v="2"/>
    <n v="2913"/>
    <x v="1"/>
    <n v="660000"/>
    <x v="0"/>
    <x v="0"/>
    <n v="660000"/>
  </r>
  <r>
    <d v="2015-07-22T00:00:00"/>
    <x v="8"/>
    <x v="2"/>
    <n v="2905"/>
    <x v="1"/>
    <n v="850000"/>
    <x v="0"/>
    <x v="0"/>
    <n v="850000"/>
  </r>
  <r>
    <d v="2015-07-22T00:00:00"/>
    <x v="8"/>
    <x v="2"/>
    <n v="2603"/>
    <x v="0"/>
    <n v="389900"/>
    <x v="1"/>
    <x v="4"/>
    <n v="389900"/>
  </r>
  <r>
    <d v="2015-07-22T00:00:00"/>
    <x v="8"/>
    <x v="2"/>
    <n v="2600"/>
    <x v="0"/>
    <n v="405000"/>
    <x v="1"/>
    <x v="4"/>
    <n v="405000"/>
  </r>
  <r>
    <d v="2015-07-22T00:00:00"/>
    <x v="8"/>
    <x v="2"/>
    <n v="2604"/>
    <x v="0"/>
    <n v="625000"/>
    <x v="1"/>
    <x v="2"/>
    <n v="625000"/>
  </r>
  <r>
    <d v="2015-07-23T00:00:00"/>
    <x v="8"/>
    <x v="2"/>
    <n v="2913"/>
    <x v="1"/>
    <n v="405500"/>
    <x v="0"/>
    <x v="1"/>
    <n v="405500"/>
  </r>
  <r>
    <d v="2015-07-23T00:00:00"/>
    <x v="8"/>
    <x v="2"/>
    <n v="2913"/>
    <x v="1"/>
    <n v="445000"/>
    <x v="0"/>
    <x v="1"/>
    <n v="445000"/>
  </r>
  <r>
    <d v="2015-07-23T00:00:00"/>
    <x v="8"/>
    <x v="2"/>
    <n v="2905"/>
    <x v="1"/>
    <n v="460000"/>
    <x v="0"/>
    <x v="1"/>
    <n v="460000"/>
  </r>
  <r>
    <d v="2015-07-23T00:00:00"/>
    <x v="8"/>
    <x v="2"/>
    <n v="2905"/>
    <x v="1"/>
    <n v="462000"/>
    <x v="0"/>
    <x v="1"/>
    <n v="462000"/>
  </r>
  <r>
    <d v="2015-07-23T00:00:00"/>
    <x v="8"/>
    <x v="2"/>
    <n v="2614"/>
    <x v="0"/>
    <n v="465000"/>
    <x v="0"/>
    <x v="0"/>
    <n v="465000"/>
  </r>
  <r>
    <d v="2015-07-23T00:00:00"/>
    <x v="8"/>
    <x v="2"/>
    <n v="2615"/>
    <x v="0"/>
    <n v="470000"/>
    <x v="0"/>
    <x v="1"/>
    <n v="470000"/>
  </r>
  <r>
    <d v="2015-07-23T00:00:00"/>
    <x v="8"/>
    <x v="2"/>
    <n v="2617"/>
    <x v="0"/>
    <n v="530000"/>
    <x v="0"/>
    <x v="0"/>
    <n v="530000"/>
  </r>
  <r>
    <d v="2015-07-23T00:00:00"/>
    <x v="8"/>
    <x v="2"/>
    <n v="2614"/>
    <x v="0"/>
    <n v="530000"/>
    <x v="0"/>
    <x v="0"/>
    <n v="530000"/>
  </r>
  <r>
    <d v="2015-07-23T00:00:00"/>
    <x v="8"/>
    <x v="2"/>
    <n v="2906"/>
    <x v="1"/>
    <n v="590000"/>
    <x v="0"/>
    <x v="0"/>
    <n v="590000"/>
  </r>
  <r>
    <d v="2015-07-23T00:00:00"/>
    <x v="8"/>
    <x v="2"/>
    <n v="2904"/>
    <x v="1"/>
    <n v="625000"/>
    <x v="0"/>
    <x v="0"/>
    <n v="625000"/>
  </r>
  <r>
    <d v="2015-07-23T00:00:00"/>
    <x v="8"/>
    <x v="2"/>
    <n v="2605"/>
    <x v="0"/>
    <n v="641000"/>
    <x v="0"/>
    <x v="1"/>
    <n v="641000"/>
  </r>
  <r>
    <d v="2015-07-23T00:00:00"/>
    <x v="8"/>
    <x v="2"/>
    <n v="2617"/>
    <x v="0"/>
    <n v="642000"/>
    <x v="0"/>
    <x v="0"/>
    <n v="642000"/>
  </r>
  <r>
    <d v="2015-07-23T00:00:00"/>
    <x v="8"/>
    <x v="2"/>
    <n v="2602"/>
    <x v="0"/>
    <n v="650000"/>
    <x v="0"/>
    <x v="1"/>
    <n v="650000"/>
  </r>
  <r>
    <d v="2015-07-23T00:00:00"/>
    <x v="8"/>
    <x v="2"/>
    <n v="2914"/>
    <x v="1"/>
    <n v="658000"/>
    <x v="0"/>
    <x v="3"/>
    <n v="658000"/>
  </r>
  <r>
    <d v="2015-07-23T00:00:00"/>
    <x v="8"/>
    <x v="2"/>
    <n v="2612"/>
    <x v="0"/>
    <n v="525000"/>
    <x v="1"/>
    <x v="2"/>
    <n v="525000"/>
  </r>
  <r>
    <d v="2015-07-24T00:00:00"/>
    <x v="8"/>
    <x v="2"/>
    <n v="2602"/>
    <x v="0"/>
    <n v="382500"/>
    <x v="0"/>
    <x v="2"/>
    <n v="382500"/>
  </r>
  <r>
    <d v="2015-07-24T00:00:00"/>
    <x v="8"/>
    <x v="2"/>
    <n v="2904"/>
    <x v="1"/>
    <n v="440000"/>
    <x v="0"/>
    <x v="1"/>
    <n v="440000"/>
  </r>
  <r>
    <d v="2015-07-24T00:00:00"/>
    <x v="8"/>
    <x v="2"/>
    <n v="2913"/>
    <x v="1"/>
    <n v="449000"/>
    <x v="0"/>
    <x v="1"/>
    <n v="449000"/>
  </r>
  <r>
    <d v="2015-07-24T00:00:00"/>
    <x v="8"/>
    <x v="2"/>
    <n v="2913"/>
    <x v="1"/>
    <n v="573000"/>
    <x v="0"/>
    <x v="0"/>
    <n v="573000"/>
  </r>
  <r>
    <d v="2015-07-24T00:00:00"/>
    <x v="8"/>
    <x v="2"/>
    <n v="2611"/>
    <x v="0"/>
    <n v="600000"/>
    <x v="0"/>
    <x v="0"/>
    <n v="600000"/>
  </r>
  <r>
    <d v="2015-07-24T00:00:00"/>
    <x v="8"/>
    <x v="2"/>
    <n v="2911"/>
    <x v="1"/>
    <n v="659950"/>
    <x v="0"/>
    <x v="0"/>
    <n v="659950"/>
  </r>
  <r>
    <d v="2015-07-24T00:00:00"/>
    <x v="8"/>
    <x v="2"/>
    <n v="2911"/>
    <x v="1"/>
    <n v="669000"/>
    <x v="0"/>
    <x v="0"/>
    <n v="669000"/>
  </r>
  <r>
    <d v="2015-07-24T00:00:00"/>
    <x v="8"/>
    <x v="2"/>
    <n v="2615"/>
    <x v="0"/>
    <n v="743000"/>
    <x v="0"/>
    <x v="0"/>
    <n v="743000"/>
  </r>
  <r>
    <d v="2015-07-24T00:00:00"/>
    <x v="8"/>
    <x v="2"/>
    <n v="2617"/>
    <x v="0"/>
    <n v="855000"/>
    <x v="0"/>
    <x v="0"/>
    <n v="855000"/>
  </r>
  <r>
    <d v="2015-07-24T00:00:00"/>
    <x v="8"/>
    <x v="2"/>
    <n v="2602"/>
    <x v="0"/>
    <n v="901259"/>
    <x v="0"/>
    <x v="3"/>
    <n v="901259"/>
  </r>
  <r>
    <d v="2015-07-24T00:00:00"/>
    <x v="8"/>
    <x v="2"/>
    <n v="2902"/>
    <x v="1"/>
    <n v="972000"/>
    <x v="0"/>
    <x v="0"/>
    <n v="972000"/>
  </r>
  <r>
    <d v="2015-07-24T00:00:00"/>
    <x v="8"/>
    <x v="2"/>
    <n v="2611"/>
    <x v="0"/>
    <n v="980000"/>
    <x v="0"/>
    <x v="3"/>
    <n v="980000"/>
  </r>
  <r>
    <d v="2015-07-24T00:00:00"/>
    <x v="8"/>
    <x v="2"/>
    <n v="2600"/>
    <x v="0"/>
    <n v="1800000"/>
    <x v="0"/>
    <x v="0"/>
    <n v="1800000"/>
  </r>
  <r>
    <d v="2015-07-24T00:00:00"/>
    <x v="8"/>
    <x v="2"/>
    <n v="2602"/>
    <x v="0"/>
    <n v="2200000"/>
    <x v="0"/>
    <x v="3"/>
    <n v="2200000"/>
  </r>
  <r>
    <d v="2015-07-24T00:00:00"/>
    <x v="8"/>
    <x v="2"/>
    <n v="2615"/>
    <x v="0"/>
    <n v="275000"/>
    <x v="1"/>
    <x v="2"/>
    <n v="275000"/>
  </r>
  <r>
    <d v="2015-07-24T00:00:00"/>
    <x v="8"/>
    <x v="2"/>
    <n v="2912"/>
    <x v="1"/>
    <n v="337500"/>
    <x v="1"/>
    <x v="2"/>
    <n v="337500"/>
  </r>
  <r>
    <d v="2015-07-24T00:00:00"/>
    <x v="8"/>
    <x v="2"/>
    <n v="2617"/>
    <x v="0"/>
    <n v="420256"/>
    <x v="1"/>
    <x v="2"/>
    <n v="420256"/>
  </r>
  <r>
    <d v="2015-07-24T00:00:00"/>
    <x v="8"/>
    <x v="2"/>
    <n v="2602"/>
    <x v="0"/>
    <n v="482500"/>
    <x v="1"/>
    <x v="2"/>
    <n v="482500"/>
  </r>
  <r>
    <d v="2015-07-25T00:00:00"/>
    <x v="8"/>
    <x v="2"/>
    <n v="2903"/>
    <x v="1"/>
    <n v="420000"/>
    <x v="0"/>
    <x v="1"/>
    <n v="420000"/>
  </r>
  <r>
    <d v="2015-07-25T00:00:00"/>
    <x v="8"/>
    <x v="2"/>
    <n v="2611"/>
    <x v="0"/>
    <n v="600000"/>
    <x v="0"/>
    <x v="0"/>
    <n v="600000"/>
  </r>
  <r>
    <d v="2015-07-25T00:00:00"/>
    <x v="8"/>
    <x v="2"/>
    <n v="2607"/>
    <x v="0"/>
    <n v="616000"/>
    <x v="0"/>
    <x v="1"/>
    <n v="616000"/>
  </r>
  <r>
    <d v="2015-07-25T00:00:00"/>
    <x v="8"/>
    <x v="2"/>
    <n v="2607"/>
    <x v="0"/>
    <n v="645000"/>
    <x v="0"/>
    <x v="1"/>
    <n v="645000"/>
  </r>
  <r>
    <d v="2015-07-25T00:00:00"/>
    <x v="8"/>
    <x v="2"/>
    <n v="2602"/>
    <x v="0"/>
    <n v="700000"/>
    <x v="0"/>
    <x v="1"/>
    <n v="700000"/>
  </r>
  <r>
    <d v="2015-07-25T00:00:00"/>
    <x v="8"/>
    <x v="2"/>
    <n v="2605"/>
    <x v="0"/>
    <n v="720000"/>
    <x v="0"/>
    <x v="3"/>
    <n v="720000"/>
  </r>
  <r>
    <d v="2015-07-25T00:00:00"/>
    <x v="8"/>
    <x v="2"/>
    <n v="2607"/>
    <x v="0"/>
    <n v="732000"/>
    <x v="0"/>
    <x v="1"/>
    <n v="732000"/>
  </r>
  <r>
    <d v="2015-07-25T00:00:00"/>
    <x v="8"/>
    <x v="2"/>
    <n v="2914"/>
    <x v="1"/>
    <n v="790000"/>
    <x v="0"/>
    <x v="0"/>
    <n v="790000"/>
  </r>
  <r>
    <d v="2015-07-25T00:00:00"/>
    <x v="8"/>
    <x v="2"/>
    <n v="2905"/>
    <x v="1"/>
    <n v="805000"/>
    <x v="0"/>
    <x v="0"/>
    <n v="805000"/>
  </r>
  <r>
    <d v="2015-07-25T00:00:00"/>
    <x v="8"/>
    <x v="2"/>
    <n v="2611"/>
    <x v="0"/>
    <n v="815000"/>
    <x v="0"/>
    <x v="0"/>
    <n v="815000"/>
  </r>
  <r>
    <d v="2015-07-25T00:00:00"/>
    <x v="8"/>
    <x v="2"/>
    <n v="2911"/>
    <x v="1"/>
    <n v="1180000"/>
    <x v="0"/>
    <x v="0"/>
    <n v="1180000"/>
  </r>
  <r>
    <d v="2015-07-25T00:00:00"/>
    <x v="8"/>
    <x v="2"/>
    <n v="2605"/>
    <x v="0"/>
    <n v="1740000"/>
    <x v="0"/>
    <x v="3"/>
    <n v="1740000"/>
  </r>
  <r>
    <d v="2015-07-27T00:00:00"/>
    <x v="8"/>
    <x v="2"/>
    <n v="2913"/>
    <x v="1"/>
    <n v="350000"/>
    <x v="0"/>
    <x v="1"/>
    <n v="350000"/>
  </r>
  <r>
    <d v="2015-07-27T00:00:00"/>
    <x v="8"/>
    <x v="2"/>
    <n v="2615"/>
    <x v="0"/>
    <n v="437000"/>
    <x v="0"/>
    <x v="1"/>
    <n v="437000"/>
  </r>
  <r>
    <d v="2015-07-27T00:00:00"/>
    <x v="8"/>
    <x v="2"/>
    <n v="2905"/>
    <x v="1"/>
    <n v="470000"/>
    <x v="0"/>
    <x v="1"/>
    <n v="470000"/>
  </r>
  <r>
    <d v="2015-07-27T00:00:00"/>
    <x v="8"/>
    <x v="2"/>
    <n v="2906"/>
    <x v="1"/>
    <n v="477500"/>
    <x v="0"/>
    <x v="0"/>
    <n v="477500"/>
  </r>
  <r>
    <d v="2015-07-27T00:00:00"/>
    <x v="8"/>
    <x v="2"/>
    <n v="2912"/>
    <x v="1"/>
    <n v="630000"/>
    <x v="0"/>
    <x v="0"/>
    <n v="630000"/>
  </r>
  <r>
    <d v="2015-07-27T00:00:00"/>
    <x v="8"/>
    <x v="2"/>
    <n v="2607"/>
    <x v="0"/>
    <n v="685000"/>
    <x v="0"/>
    <x v="1"/>
    <n v="685000"/>
  </r>
  <r>
    <d v="2015-07-27T00:00:00"/>
    <x v="8"/>
    <x v="2"/>
    <n v="2611"/>
    <x v="0"/>
    <n v="820000"/>
    <x v="0"/>
    <x v="0"/>
    <n v="820000"/>
  </r>
  <r>
    <d v="2015-07-27T00:00:00"/>
    <x v="8"/>
    <x v="2"/>
    <n v="2902"/>
    <x v="1"/>
    <n v="947500"/>
    <x v="0"/>
    <x v="0"/>
    <n v="947500"/>
  </r>
  <r>
    <d v="2015-07-28T00:00:00"/>
    <x v="8"/>
    <x v="2"/>
    <n v="2914"/>
    <x v="1"/>
    <n v="415000"/>
    <x v="0"/>
    <x v="1"/>
    <n v="415000"/>
  </r>
  <r>
    <d v="2015-07-28T00:00:00"/>
    <x v="8"/>
    <x v="2"/>
    <n v="2605"/>
    <x v="0"/>
    <n v="452500"/>
    <x v="0"/>
    <x v="2"/>
    <n v="452500"/>
  </r>
  <r>
    <d v="2015-07-28T00:00:00"/>
    <x v="8"/>
    <x v="2"/>
    <n v="2615"/>
    <x v="0"/>
    <n v="511000"/>
    <x v="0"/>
    <x v="1"/>
    <n v="511000"/>
  </r>
  <r>
    <d v="2015-07-28T00:00:00"/>
    <x v="8"/>
    <x v="2"/>
    <n v="2602"/>
    <x v="0"/>
    <n v="610000"/>
    <x v="0"/>
    <x v="1"/>
    <n v="610000"/>
  </r>
  <r>
    <d v="2015-07-28T00:00:00"/>
    <x v="8"/>
    <x v="2"/>
    <n v="2602"/>
    <x v="0"/>
    <n v="635000"/>
    <x v="0"/>
    <x v="1"/>
    <n v="635000"/>
  </r>
  <r>
    <d v="2015-07-28T00:00:00"/>
    <x v="8"/>
    <x v="2"/>
    <n v="2602"/>
    <x v="0"/>
    <n v="695000"/>
    <x v="0"/>
    <x v="0"/>
    <n v="695000"/>
  </r>
  <r>
    <d v="2015-07-28T00:00:00"/>
    <x v="8"/>
    <x v="2"/>
    <n v="2607"/>
    <x v="0"/>
    <n v="732000"/>
    <x v="0"/>
    <x v="1"/>
    <n v="732000"/>
  </r>
  <r>
    <d v="2015-07-28T00:00:00"/>
    <x v="8"/>
    <x v="2"/>
    <n v="2913"/>
    <x v="1"/>
    <n v="790500"/>
    <x v="0"/>
    <x v="3"/>
    <n v="790500"/>
  </r>
  <r>
    <d v="2015-07-28T00:00:00"/>
    <x v="8"/>
    <x v="2"/>
    <n v="2611"/>
    <x v="0"/>
    <n v="1010000"/>
    <x v="0"/>
    <x v="0"/>
    <n v="1010000"/>
  </r>
  <r>
    <d v="2015-07-28T00:00:00"/>
    <x v="8"/>
    <x v="2"/>
    <n v="2603"/>
    <x v="0"/>
    <n v="1270000"/>
    <x v="0"/>
    <x v="3"/>
    <n v="1270000"/>
  </r>
  <r>
    <d v="2015-07-28T00:00:00"/>
    <x v="8"/>
    <x v="2"/>
    <n v="2600"/>
    <x v="0"/>
    <n v="1730000"/>
    <x v="0"/>
    <x v="3"/>
    <n v="1730000"/>
  </r>
  <r>
    <d v="2015-07-28T00:00:00"/>
    <x v="8"/>
    <x v="2"/>
    <n v="2604"/>
    <x v="0"/>
    <n v="369000"/>
    <x v="1"/>
    <x v="2"/>
    <n v="369000"/>
  </r>
  <r>
    <d v="2015-07-28T00:00:00"/>
    <x v="8"/>
    <x v="2"/>
    <n v="2612"/>
    <x v="0"/>
    <n v="465000"/>
    <x v="1"/>
    <x v="2"/>
    <n v="465000"/>
  </r>
  <r>
    <d v="2015-07-28T00:00:00"/>
    <x v="8"/>
    <x v="2"/>
    <n v="2612"/>
    <x v="0"/>
    <n v="540000"/>
    <x v="1"/>
    <x v="1"/>
    <n v="540000"/>
  </r>
  <r>
    <d v="2015-07-29T00:00:00"/>
    <x v="8"/>
    <x v="2"/>
    <n v="2905"/>
    <x v="1"/>
    <n v="396000"/>
    <x v="0"/>
    <x v="1"/>
    <n v="396000"/>
  </r>
  <r>
    <d v="2015-07-29T00:00:00"/>
    <x v="8"/>
    <x v="2"/>
    <n v="2615"/>
    <x v="0"/>
    <n v="490000"/>
    <x v="0"/>
    <x v="1"/>
    <n v="490000"/>
  </r>
  <r>
    <d v="2015-07-29T00:00:00"/>
    <x v="8"/>
    <x v="2"/>
    <n v="2611"/>
    <x v="0"/>
    <n v="730000"/>
    <x v="0"/>
    <x v="0"/>
    <n v="730000"/>
  </r>
  <r>
    <d v="2015-07-29T00:00:00"/>
    <x v="8"/>
    <x v="2"/>
    <n v="2914"/>
    <x v="1"/>
    <n v="791000"/>
    <x v="0"/>
    <x v="3"/>
    <n v="791000"/>
  </r>
  <r>
    <d v="2015-07-29T00:00:00"/>
    <x v="8"/>
    <x v="2"/>
    <n v="2612"/>
    <x v="0"/>
    <n v="831000"/>
    <x v="0"/>
    <x v="1"/>
    <n v="831000"/>
  </r>
  <r>
    <d v="2015-07-29T00:00:00"/>
    <x v="8"/>
    <x v="2"/>
    <n v="2611"/>
    <x v="0"/>
    <n v="252500"/>
    <x v="1"/>
    <x v="2"/>
    <n v="252500"/>
  </r>
  <r>
    <d v="2015-07-29T00:00:00"/>
    <x v="8"/>
    <x v="2"/>
    <n v="2617"/>
    <x v="0"/>
    <n v="389000"/>
    <x v="1"/>
    <x v="1"/>
    <n v="389000"/>
  </r>
  <r>
    <d v="2015-07-29T00:00:00"/>
    <x v="8"/>
    <x v="2"/>
    <n v="2612"/>
    <x v="0"/>
    <n v="465000"/>
    <x v="1"/>
    <x v="2"/>
    <n v="465000"/>
  </r>
  <r>
    <d v="2015-07-30T00:00:00"/>
    <x v="8"/>
    <x v="2"/>
    <n v="2615"/>
    <x v="0"/>
    <n v="395000"/>
    <x v="0"/>
    <x v="1"/>
    <n v="395000"/>
  </r>
  <r>
    <d v="2015-07-30T00:00:00"/>
    <x v="8"/>
    <x v="2"/>
    <n v="2615"/>
    <x v="0"/>
    <n v="438000"/>
    <x v="0"/>
    <x v="1"/>
    <n v="438000"/>
  </r>
  <r>
    <d v="2015-07-30T00:00:00"/>
    <x v="8"/>
    <x v="2"/>
    <n v="2905"/>
    <x v="1"/>
    <n v="470000"/>
    <x v="0"/>
    <x v="0"/>
    <n v="470000"/>
  </r>
  <r>
    <d v="2015-07-30T00:00:00"/>
    <x v="8"/>
    <x v="2"/>
    <n v="2904"/>
    <x v="1"/>
    <n v="565000"/>
    <x v="0"/>
    <x v="0"/>
    <n v="565000"/>
  </r>
  <r>
    <d v="2015-07-30T00:00:00"/>
    <x v="8"/>
    <x v="2"/>
    <n v="2602"/>
    <x v="0"/>
    <n v="256500"/>
    <x v="1"/>
    <x v="4"/>
    <n v="256500"/>
  </r>
  <r>
    <d v="2015-07-30T00:00:00"/>
    <x v="8"/>
    <x v="2"/>
    <n v="2601"/>
    <x v="0"/>
    <n v="585000"/>
    <x v="1"/>
    <x v="4"/>
    <n v="585000"/>
  </r>
  <r>
    <d v="2015-07-31T00:00:00"/>
    <x v="8"/>
    <x v="2"/>
    <n v="2606"/>
    <x v="0"/>
    <n v="215000"/>
    <x v="0"/>
    <x v="2"/>
    <n v="215000"/>
  </r>
  <r>
    <d v="2015-07-31T00:00:00"/>
    <x v="8"/>
    <x v="2"/>
    <n v="2615"/>
    <x v="0"/>
    <n v="420000"/>
    <x v="0"/>
    <x v="1"/>
    <n v="420000"/>
  </r>
  <r>
    <d v="2015-07-31T00:00:00"/>
    <x v="8"/>
    <x v="2"/>
    <n v="2913"/>
    <x v="1"/>
    <n v="435000"/>
    <x v="0"/>
    <x v="1"/>
    <n v="435000"/>
  </r>
  <r>
    <d v="2015-07-31T00:00:00"/>
    <x v="8"/>
    <x v="2"/>
    <n v="2615"/>
    <x v="0"/>
    <n v="436000"/>
    <x v="0"/>
    <x v="1"/>
    <n v="436000"/>
  </r>
  <r>
    <d v="2015-07-31T00:00:00"/>
    <x v="8"/>
    <x v="2"/>
    <n v="2906"/>
    <x v="1"/>
    <n v="445000"/>
    <x v="0"/>
    <x v="1"/>
    <n v="445000"/>
  </r>
  <r>
    <d v="2015-07-31T00:00:00"/>
    <x v="8"/>
    <x v="2"/>
    <n v="2615"/>
    <x v="0"/>
    <n v="470000"/>
    <x v="0"/>
    <x v="0"/>
    <n v="470000"/>
  </r>
  <r>
    <d v="2015-07-31T00:00:00"/>
    <x v="8"/>
    <x v="2"/>
    <n v="2913"/>
    <x v="1"/>
    <n v="475000"/>
    <x v="0"/>
    <x v="1"/>
    <n v="475000"/>
  </r>
  <r>
    <d v="2015-07-31T00:00:00"/>
    <x v="8"/>
    <x v="2"/>
    <n v="2913"/>
    <x v="1"/>
    <n v="475000"/>
    <x v="0"/>
    <x v="0"/>
    <n v="475000"/>
  </r>
  <r>
    <d v="2015-07-31T00:00:00"/>
    <x v="8"/>
    <x v="2"/>
    <n v="2611"/>
    <x v="0"/>
    <n v="511000"/>
    <x v="0"/>
    <x v="1"/>
    <n v="511000"/>
  </r>
  <r>
    <d v="2015-07-31T00:00:00"/>
    <x v="8"/>
    <x v="2"/>
    <n v="2614"/>
    <x v="0"/>
    <n v="520000"/>
    <x v="0"/>
    <x v="0"/>
    <n v="520000"/>
  </r>
  <r>
    <d v="2015-07-31T00:00:00"/>
    <x v="8"/>
    <x v="2"/>
    <n v="2611"/>
    <x v="0"/>
    <n v="541000"/>
    <x v="0"/>
    <x v="1"/>
    <n v="541000"/>
  </r>
  <r>
    <d v="2015-07-31T00:00:00"/>
    <x v="8"/>
    <x v="2"/>
    <n v="2914"/>
    <x v="1"/>
    <n v="570000"/>
    <x v="0"/>
    <x v="0"/>
    <n v="570000"/>
  </r>
  <r>
    <d v="2015-07-31T00:00:00"/>
    <x v="8"/>
    <x v="2"/>
    <n v="2607"/>
    <x v="0"/>
    <n v="635000"/>
    <x v="0"/>
    <x v="1"/>
    <n v="635000"/>
  </r>
  <r>
    <d v="2015-07-31T00:00:00"/>
    <x v="8"/>
    <x v="2"/>
    <n v="2914"/>
    <x v="1"/>
    <n v="1225000"/>
    <x v="0"/>
    <x v="0"/>
    <n v="1225000"/>
  </r>
  <r>
    <d v="2015-07-31T00:00:00"/>
    <x v="8"/>
    <x v="2"/>
    <n v="2614"/>
    <x v="0"/>
    <n v="298000"/>
    <x v="1"/>
    <x v="4"/>
    <n v="298000"/>
  </r>
  <r>
    <d v="2015-07-31T00:00:00"/>
    <x v="8"/>
    <x v="2"/>
    <n v="2612"/>
    <x v="0"/>
    <n v="310000"/>
    <x v="1"/>
    <x v="4"/>
    <n v="310000"/>
  </r>
  <r>
    <d v="2015-07-31T00:00:00"/>
    <x v="8"/>
    <x v="2"/>
    <n v="2612"/>
    <x v="0"/>
    <n v="365000"/>
    <x v="1"/>
    <x v="2"/>
    <n v="365000"/>
  </r>
  <r>
    <d v="2015-07-31T00:00:00"/>
    <x v="8"/>
    <x v="2"/>
    <n v="2604"/>
    <x v="0"/>
    <n v="507000"/>
    <x v="1"/>
    <x v="2"/>
    <n v="507000"/>
  </r>
  <r>
    <d v="2015-08-01T00:00:00"/>
    <x v="8"/>
    <x v="2"/>
    <n v="2617"/>
    <x v="0"/>
    <n v="457000"/>
    <x v="0"/>
    <x v="1"/>
    <n v="457000"/>
  </r>
  <r>
    <d v="2015-08-01T00:00:00"/>
    <x v="8"/>
    <x v="2"/>
    <n v="2615"/>
    <x v="0"/>
    <n v="516000"/>
    <x v="0"/>
    <x v="0"/>
    <n v="516000"/>
  </r>
  <r>
    <d v="2015-08-01T00:00:00"/>
    <x v="8"/>
    <x v="2"/>
    <n v="2614"/>
    <x v="0"/>
    <n v="555000"/>
    <x v="0"/>
    <x v="1"/>
    <n v="555000"/>
  </r>
  <r>
    <d v="2015-08-01T00:00:00"/>
    <x v="8"/>
    <x v="2"/>
    <n v="2611"/>
    <x v="0"/>
    <n v="612000"/>
    <x v="0"/>
    <x v="0"/>
    <n v="612000"/>
  </r>
  <r>
    <d v="2015-08-01T00:00:00"/>
    <x v="8"/>
    <x v="2"/>
    <n v="2903"/>
    <x v="1"/>
    <n v="612000"/>
    <x v="0"/>
    <x v="0"/>
    <n v="612000"/>
  </r>
  <r>
    <d v="2015-08-01T00:00:00"/>
    <x v="8"/>
    <x v="2"/>
    <n v="2602"/>
    <x v="0"/>
    <n v="615000"/>
    <x v="0"/>
    <x v="1"/>
    <n v="615000"/>
  </r>
  <r>
    <d v="2015-08-01T00:00:00"/>
    <x v="8"/>
    <x v="2"/>
    <n v="2605"/>
    <x v="0"/>
    <n v="636000"/>
    <x v="0"/>
    <x v="1"/>
    <n v="636000"/>
  </r>
  <r>
    <d v="2015-08-01T00:00:00"/>
    <x v="8"/>
    <x v="2"/>
    <n v="2615"/>
    <x v="0"/>
    <n v="705000"/>
    <x v="0"/>
    <x v="0"/>
    <n v="705000"/>
  </r>
  <r>
    <d v="2015-08-01T00:00:00"/>
    <x v="8"/>
    <x v="2"/>
    <n v="2902"/>
    <x v="1"/>
    <n v="836000"/>
    <x v="0"/>
    <x v="0"/>
    <n v="836000"/>
  </r>
  <r>
    <d v="2015-08-01T00:00:00"/>
    <x v="8"/>
    <x v="2"/>
    <n v="2605"/>
    <x v="0"/>
    <n v="900000"/>
    <x v="0"/>
    <x v="0"/>
    <n v="900000"/>
  </r>
  <r>
    <d v="2015-08-01T00:00:00"/>
    <x v="8"/>
    <x v="2"/>
    <n v="2600"/>
    <x v="0"/>
    <n v="909000"/>
    <x v="0"/>
    <x v="0"/>
    <n v="909000"/>
  </r>
  <r>
    <d v="2015-08-01T00:00:00"/>
    <x v="8"/>
    <x v="2"/>
    <n v="2602"/>
    <x v="0"/>
    <n v="960000"/>
    <x v="0"/>
    <x v="1"/>
    <n v="960000"/>
  </r>
  <r>
    <d v="2015-08-01T00:00:00"/>
    <x v="8"/>
    <x v="2"/>
    <n v="2607"/>
    <x v="0"/>
    <n v="990000"/>
    <x v="0"/>
    <x v="0"/>
    <n v="990000"/>
  </r>
  <r>
    <d v="2015-08-01T00:00:00"/>
    <x v="8"/>
    <x v="2"/>
    <n v="2600"/>
    <x v="0"/>
    <n v="1210000"/>
    <x v="0"/>
    <x v="0"/>
    <n v="1210000"/>
  </r>
  <r>
    <d v="2015-08-01T00:00:00"/>
    <x v="8"/>
    <x v="2"/>
    <n v="2603"/>
    <x v="0"/>
    <n v="1292000"/>
    <x v="0"/>
    <x v="3"/>
    <n v="1292000"/>
  </r>
  <r>
    <d v="2015-08-03T00:00:00"/>
    <x v="8"/>
    <x v="2"/>
    <n v="2905"/>
    <x v="1"/>
    <n v="382000"/>
    <x v="0"/>
    <x v="1"/>
    <n v="382000"/>
  </r>
  <r>
    <d v="2015-08-03T00:00:00"/>
    <x v="8"/>
    <x v="2"/>
    <n v="2905"/>
    <x v="1"/>
    <n v="485000"/>
    <x v="0"/>
    <x v="0"/>
    <n v="485000"/>
  </r>
  <r>
    <d v="2015-08-03T00:00:00"/>
    <x v="8"/>
    <x v="2"/>
    <n v="2911"/>
    <x v="1"/>
    <n v="587500"/>
    <x v="0"/>
    <x v="1"/>
    <n v="587500"/>
  </r>
  <r>
    <d v="2015-08-03T00:00:00"/>
    <x v="8"/>
    <x v="2"/>
    <n v="2600"/>
    <x v="0"/>
    <n v="920000"/>
    <x v="0"/>
    <x v="1"/>
    <n v="920000"/>
  </r>
  <r>
    <d v="2015-08-03T00:00:00"/>
    <x v="8"/>
    <x v="2"/>
    <n v="2603"/>
    <x v="0"/>
    <n v="515000"/>
    <x v="1"/>
    <x v="2"/>
    <n v="515000"/>
  </r>
  <r>
    <d v="2015-08-04T00:00:00"/>
    <x v="8"/>
    <x v="2"/>
    <n v="2913"/>
    <x v="1"/>
    <n v="378500"/>
    <x v="0"/>
    <x v="1"/>
    <n v="378500"/>
  </r>
  <r>
    <d v="2015-08-04T00:00:00"/>
    <x v="8"/>
    <x v="2"/>
    <n v="2906"/>
    <x v="1"/>
    <n v="388000"/>
    <x v="0"/>
    <x v="1"/>
    <n v="388000"/>
  </r>
  <r>
    <d v="2015-08-04T00:00:00"/>
    <x v="8"/>
    <x v="2"/>
    <n v="2615"/>
    <x v="0"/>
    <n v="400000"/>
    <x v="0"/>
    <x v="1"/>
    <n v="400000"/>
  </r>
  <r>
    <d v="2015-08-04T00:00:00"/>
    <x v="8"/>
    <x v="2"/>
    <n v="2615"/>
    <x v="0"/>
    <n v="440000"/>
    <x v="0"/>
    <x v="1"/>
    <n v="440000"/>
  </r>
  <r>
    <d v="2015-08-04T00:00:00"/>
    <x v="8"/>
    <x v="2"/>
    <n v="2615"/>
    <x v="0"/>
    <n v="442000"/>
    <x v="0"/>
    <x v="1"/>
    <n v="442000"/>
  </r>
  <r>
    <d v="2015-08-04T00:00:00"/>
    <x v="8"/>
    <x v="2"/>
    <n v="2905"/>
    <x v="1"/>
    <n v="474000"/>
    <x v="0"/>
    <x v="0"/>
    <n v="474000"/>
  </r>
  <r>
    <d v="2015-08-04T00:00:00"/>
    <x v="8"/>
    <x v="2"/>
    <n v="2902"/>
    <x v="1"/>
    <n v="585000"/>
    <x v="0"/>
    <x v="0"/>
    <n v="585000"/>
  </r>
  <r>
    <d v="2015-08-04T00:00:00"/>
    <x v="8"/>
    <x v="2"/>
    <n v="2906"/>
    <x v="1"/>
    <n v="660000"/>
    <x v="0"/>
    <x v="3"/>
    <n v="660000"/>
  </r>
  <r>
    <d v="2015-08-04T00:00:00"/>
    <x v="8"/>
    <x v="2"/>
    <n v="2615"/>
    <x v="0"/>
    <n v="697000"/>
    <x v="0"/>
    <x v="0"/>
    <n v="697000"/>
  </r>
  <r>
    <d v="2015-08-04T00:00:00"/>
    <x v="8"/>
    <x v="2"/>
    <n v="2914"/>
    <x v="1"/>
    <n v="705000"/>
    <x v="0"/>
    <x v="0"/>
    <n v="705000"/>
  </r>
  <r>
    <d v="2015-08-04T00:00:00"/>
    <x v="8"/>
    <x v="2"/>
    <n v="2617"/>
    <x v="0"/>
    <n v="307000"/>
    <x v="1"/>
    <x v="2"/>
    <n v="307000"/>
  </r>
  <r>
    <d v="2015-08-04T00:00:00"/>
    <x v="8"/>
    <x v="2"/>
    <n v="2612"/>
    <x v="0"/>
    <n v="369500"/>
    <x v="1"/>
    <x v="4"/>
    <n v="369500"/>
  </r>
  <r>
    <d v="2015-08-04T00:00:00"/>
    <x v="8"/>
    <x v="2"/>
    <n v="2603"/>
    <x v="0"/>
    <n v="370000"/>
    <x v="1"/>
    <x v="4"/>
    <n v="370000"/>
  </r>
  <r>
    <d v="2015-08-05T00:00:00"/>
    <x v="8"/>
    <x v="2"/>
    <n v="2906"/>
    <x v="1"/>
    <n v="365000"/>
    <x v="0"/>
    <x v="1"/>
    <n v="365000"/>
  </r>
  <r>
    <d v="2015-08-05T00:00:00"/>
    <x v="8"/>
    <x v="2"/>
    <n v="2906"/>
    <x v="1"/>
    <n v="385000"/>
    <x v="0"/>
    <x v="1"/>
    <n v="385000"/>
  </r>
  <r>
    <d v="2015-08-05T00:00:00"/>
    <x v="8"/>
    <x v="2"/>
    <n v="2902"/>
    <x v="1"/>
    <n v="420000"/>
    <x v="0"/>
    <x v="1"/>
    <n v="420000"/>
  </r>
  <r>
    <d v="2015-08-05T00:00:00"/>
    <x v="8"/>
    <x v="2"/>
    <n v="2615"/>
    <x v="0"/>
    <n v="455000"/>
    <x v="0"/>
    <x v="1"/>
    <n v="455000"/>
  </r>
  <r>
    <d v="2015-08-05T00:00:00"/>
    <x v="8"/>
    <x v="2"/>
    <n v="2912"/>
    <x v="1"/>
    <n v="472850"/>
    <x v="0"/>
    <x v="1"/>
    <n v="472850"/>
  </r>
  <r>
    <d v="2015-08-05T00:00:00"/>
    <x v="8"/>
    <x v="2"/>
    <n v="2617"/>
    <x v="0"/>
    <n v="502000"/>
    <x v="0"/>
    <x v="2"/>
    <n v="502000"/>
  </r>
  <r>
    <d v="2015-08-05T00:00:00"/>
    <x v="8"/>
    <x v="2"/>
    <n v="2617"/>
    <x v="0"/>
    <n v="550000"/>
    <x v="0"/>
    <x v="1"/>
    <n v="550000"/>
  </r>
  <r>
    <d v="2015-08-05T00:00:00"/>
    <x v="8"/>
    <x v="2"/>
    <n v="2913"/>
    <x v="1"/>
    <n v="565000"/>
    <x v="0"/>
    <x v="1"/>
    <n v="565000"/>
  </r>
  <r>
    <d v="2015-08-05T00:00:00"/>
    <x v="8"/>
    <x v="2"/>
    <n v="2615"/>
    <x v="0"/>
    <n v="575000"/>
    <x v="0"/>
    <x v="0"/>
    <n v="575000"/>
  </r>
  <r>
    <d v="2015-08-05T00:00:00"/>
    <x v="8"/>
    <x v="2"/>
    <n v="2602"/>
    <x v="0"/>
    <n v="740000"/>
    <x v="0"/>
    <x v="3"/>
    <n v="740000"/>
  </r>
  <r>
    <d v="2015-08-05T00:00:00"/>
    <x v="8"/>
    <x v="2"/>
    <n v="2602"/>
    <x v="0"/>
    <n v="925000"/>
    <x v="0"/>
    <x v="1"/>
    <n v="925000"/>
  </r>
  <r>
    <d v="2015-08-05T00:00:00"/>
    <x v="8"/>
    <x v="2"/>
    <n v="2602"/>
    <x v="0"/>
    <n v="1020000"/>
    <x v="0"/>
    <x v="0"/>
    <n v="1020000"/>
  </r>
  <r>
    <d v="2015-08-05T00:00:00"/>
    <x v="8"/>
    <x v="2"/>
    <n v="2601"/>
    <x v="0"/>
    <n v="395000"/>
    <x v="1"/>
    <x v="4"/>
    <n v="395000"/>
  </r>
  <r>
    <d v="2015-08-05T00:00:00"/>
    <x v="8"/>
    <x v="2"/>
    <n v="2604"/>
    <x v="0"/>
    <n v="395000"/>
    <x v="1"/>
    <x v="4"/>
    <n v="395000"/>
  </r>
  <r>
    <d v="2015-08-06T00:00:00"/>
    <x v="8"/>
    <x v="2"/>
    <n v="2615"/>
    <x v="0"/>
    <n v="447500"/>
    <x v="0"/>
    <x v="1"/>
    <n v="447500"/>
  </r>
  <r>
    <d v="2015-08-06T00:00:00"/>
    <x v="8"/>
    <x v="2"/>
    <n v="2615"/>
    <x v="0"/>
    <n v="465000"/>
    <x v="0"/>
    <x v="1"/>
    <n v="465000"/>
  </r>
  <r>
    <d v="2015-08-06T00:00:00"/>
    <x v="8"/>
    <x v="2"/>
    <n v="2905"/>
    <x v="1"/>
    <n v="482500"/>
    <x v="0"/>
    <x v="1"/>
    <n v="482500"/>
  </r>
  <r>
    <d v="2015-08-06T00:00:00"/>
    <x v="8"/>
    <x v="2"/>
    <n v="2614"/>
    <x v="0"/>
    <n v="495000"/>
    <x v="0"/>
    <x v="1"/>
    <n v="495000"/>
  </r>
  <r>
    <d v="2015-08-06T00:00:00"/>
    <x v="8"/>
    <x v="2"/>
    <n v="2615"/>
    <x v="0"/>
    <n v="497000"/>
    <x v="0"/>
    <x v="1"/>
    <n v="497000"/>
  </r>
  <r>
    <d v="2015-08-06T00:00:00"/>
    <x v="8"/>
    <x v="2"/>
    <n v="2905"/>
    <x v="1"/>
    <n v="605000"/>
    <x v="0"/>
    <x v="3"/>
    <n v="605000"/>
  </r>
  <r>
    <d v="2015-08-06T00:00:00"/>
    <x v="8"/>
    <x v="2"/>
    <n v="2617"/>
    <x v="0"/>
    <n v="666500"/>
    <x v="0"/>
    <x v="0"/>
    <n v="666500"/>
  </r>
  <r>
    <d v="2015-08-06T00:00:00"/>
    <x v="8"/>
    <x v="2"/>
    <n v="2611"/>
    <x v="0"/>
    <n v="773000"/>
    <x v="0"/>
    <x v="0"/>
    <n v="773000"/>
  </r>
  <r>
    <d v="2015-08-06T00:00:00"/>
    <x v="8"/>
    <x v="2"/>
    <n v="2602"/>
    <x v="0"/>
    <n v="790000"/>
    <x v="0"/>
    <x v="0"/>
    <n v="790000"/>
  </r>
  <r>
    <d v="2015-08-06T00:00:00"/>
    <x v="8"/>
    <x v="2"/>
    <n v="2605"/>
    <x v="0"/>
    <n v="275000"/>
    <x v="1"/>
    <x v="2"/>
    <n v="275000"/>
  </r>
  <r>
    <d v="2015-08-06T00:00:00"/>
    <x v="8"/>
    <x v="2"/>
    <n v="2615"/>
    <x v="0"/>
    <n v="439000"/>
    <x v="1"/>
    <x v="1"/>
    <n v="439000"/>
  </r>
  <r>
    <d v="2015-08-06T00:00:00"/>
    <x v="8"/>
    <x v="2"/>
    <n v="2612"/>
    <x v="0"/>
    <n v="675000"/>
    <x v="1"/>
    <x v="1"/>
    <n v="675000"/>
  </r>
  <r>
    <d v="2015-08-07T00:00:00"/>
    <x v="8"/>
    <x v="2"/>
    <n v="2913"/>
    <x v="1"/>
    <n v="333000"/>
    <x v="0"/>
    <x v="2"/>
    <n v="333000"/>
  </r>
  <r>
    <d v="2015-08-07T00:00:00"/>
    <x v="8"/>
    <x v="2"/>
    <n v="2906"/>
    <x v="1"/>
    <n v="399000"/>
    <x v="0"/>
    <x v="1"/>
    <n v="399000"/>
  </r>
  <r>
    <d v="2015-08-07T00:00:00"/>
    <x v="8"/>
    <x v="2"/>
    <n v="2615"/>
    <x v="0"/>
    <n v="400000"/>
    <x v="0"/>
    <x v="1"/>
    <n v="400000"/>
  </r>
  <r>
    <d v="2015-08-07T00:00:00"/>
    <x v="8"/>
    <x v="2"/>
    <n v="2906"/>
    <x v="1"/>
    <n v="402600"/>
    <x v="0"/>
    <x v="1"/>
    <n v="402600"/>
  </r>
  <r>
    <d v="2015-08-07T00:00:00"/>
    <x v="8"/>
    <x v="2"/>
    <n v="2615"/>
    <x v="0"/>
    <n v="420000"/>
    <x v="0"/>
    <x v="1"/>
    <n v="420000"/>
  </r>
  <r>
    <d v="2015-08-07T00:00:00"/>
    <x v="8"/>
    <x v="2"/>
    <n v="2905"/>
    <x v="1"/>
    <n v="450000"/>
    <x v="0"/>
    <x v="1"/>
    <n v="450000"/>
  </r>
  <r>
    <d v="2015-08-07T00:00:00"/>
    <x v="8"/>
    <x v="2"/>
    <n v="2905"/>
    <x v="1"/>
    <n v="470000"/>
    <x v="0"/>
    <x v="1"/>
    <n v="470000"/>
  </r>
  <r>
    <d v="2015-08-07T00:00:00"/>
    <x v="8"/>
    <x v="2"/>
    <n v="2615"/>
    <x v="0"/>
    <n v="487000"/>
    <x v="0"/>
    <x v="0"/>
    <n v="487000"/>
  </r>
  <r>
    <d v="2015-08-07T00:00:00"/>
    <x v="8"/>
    <x v="2"/>
    <n v="2614"/>
    <x v="0"/>
    <n v="500000"/>
    <x v="0"/>
    <x v="1"/>
    <n v="500000"/>
  </r>
  <r>
    <d v="2015-08-07T00:00:00"/>
    <x v="8"/>
    <x v="2"/>
    <n v="2614"/>
    <x v="0"/>
    <n v="535000"/>
    <x v="0"/>
    <x v="0"/>
    <n v="535000"/>
  </r>
  <r>
    <d v="2015-08-07T00:00:00"/>
    <x v="8"/>
    <x v="2"/>
    <n v="2912"/>
    <x v="1"/>
    <n v="610000"/>
    <x v="0"/>
    <x v="0"/>
    <n v="610000"/>
  </r>
  <r>
    <d v="2015-08-07T00:00:00"/>
    <x v="8"/>
    <x v="2"/>
    <n v="2611"/>
    <x v="0"/>
    <n v="630000"/>
    <x v="0"/>
    <x v="0"/>
    <n v="630000"/>
  </r>
  <r>
    <d v="2015-08-07T00:00:00"/>
    <x v="8"/>
    <x v="2"/>
    <n v="2913"/>
    <x v="1"/>
    <n v="634000"/>
    <x v="0"/>
    <x v="0"/>
    <n v="634000"/>
  </r>
  <r>
    <d v="2015-08-07T00:00:00"/>
    <x v="8"/>
    <x v="2"/>
    <n v="2605"/>
    <x v="0"/>
    <n v="720000"/>
    <x v="0"/>
    <x v="1"/>
    <n v="720000"/>
  </r>
  <r>
    <d v="2015-08-07T00:00:00"/>
    <x v="8"/>
    <x v="2"/>
    <n v="2913"/>
    <x v="1"/>
    <n v="825000"/>
    <x v="0"/>
    <x v="0"/>
    <n v="825000"/>
  </r>
  <r>
    <d v="2015-08-07T00:00:00"/>
    <x v="8"/>
    <x v="2"/>
    <n v="2612"/>
    <x v="0"/>
    <n v="350000"/>
    <x v="1"/>
    <x v="2"/>
    <n v="350000"/>
  </r>
  <r>
    <d v="2015-08-08T00:00:00"/>
    <x v="8"/>
    <x v="2"/>
    <n v="2617"/>
    <x v="0"/>
    <n v="495000"/>
    <x v="0"/>
    <x v="0"/>
    <n v="495000"/>
  </r>
  <r>
    <d v="2015-08-08T00:00:00"/>
    <x v="8"/>
    <x v="2"/>
    <n v="2913"/>
    <x v="1"/>
    <n v="505000"/>
    <x v="0"/>
    <x v="1"/>
    <n v="505000"/>
  </r>
  <r>
    <d v="2015-08-08T00:00:00"/>
    <x v="8"/>
    <x v="2"/>
    <n v="2615"/>
    <x v="0"/>
    <n v="535000"/>
    <x v="0"/>
    <x v="0"/>
    <n v="535000"/>
  </r>
  <r>
    <d v="2015-08-08T00:00:00"/>
    <x v="8"/>
    <x v="2"/>
    <n v="2615"/>
    <x v="0"/>
    <n v="608000"/>
    <x v="0"/>
    <x v="0"/>
    <n v="608000"/>
  </r>
  <r>
    <d v="2015-08-08T00:00:00"/>
    <x v="8"/>
    <x v="2"/>
    <n v="2914"/>
    <x v="1"/>
    <n v="630000"/>
    <x v="0"/>
    <x v="0"/>
    <n v="630000"/>
  </r>
  <r>
    <d v="2015-08-08T00:00:00"/>
    <x v="8"/>
    <x v="2"/>
    <n v="2607"/>
    <x v="0"/>
    <n v="658000"/>
    <x v="0"/>
    <x v="1"/>
    <n v="658000"/>
  </r>
  <r>
    <d v="2015-08-08T00:00:00"/>
    <x v="8"/>
    <x v="2"/>
    <n v="2913"/>
    <x v="1"/>
    <n v="720000"/>
    <x v="0"/>
    <x v="0"/>
    <n v="720000"/>
  </r>
  <r>
    <d v="2015-08-08T00:00:00"/>
    <x v="8"/>
    <x v="2"/>
    <n v="2602"/>
    <x v="0"/>
    <n v="739000"/>
    <x v="0"/>
    <x v="0"/>
    <n v="739000"/>
  </r>
  <r>
    <d v="2015-08-08T00:00:00"/>
    <x v="8"/>
    <x v="2"/>
    <n v="2607"/>
    <x v="0"/>
    <n v="808000"/>
    <x v="0"/>
    <x v="0"/>
    <n v="808000"/>
  </r>
  <r>
    <d v="2015-08-08T00:00:00"/>
    <x v="8"/>
    <x v="2"/>
    <n v="2607"/>
    <x v="0"/>
    <n v="855000"/>
    <x v="0"/>
    <x v="0"/>
    <n v="855000"/>
  </r>
  <r>
    <d v="2015-08-08T00:00:00"/>
    <x v="8"/>
    <x v="2"/>
    <n v="2605"/>
    <x v="0"/>
    <n v="907500"/>
    <x v="0"/>
    <x v="1"/>
    <n v="907500"/>
  </r>
  <r>
    <d v="2015-08-08T00:00:00"/>
    <x v="8"/>
    <x v="2"/>
    <n v="2602"/>
    <x v="0"/>
    <n v="1800000"/>
    <x v="0"/>
    <x v="0"/>
    <n v="1800000"/>
  </r>
  <r>
    <d v="2015-08-08T00:00:00"/>
    <x v="8"/>
    <x v="2"/>
    <n v="2612"/>
    <x v="0"/>
    <n v="1900000"/>
    <x v="0"/>
    <x v="0"/>
    <n v="1900000"/>
  </r>
  <r>
    <d v="2015-08-09T00:00:00"/>
    <x v="8"/>
    <x v="2"/>
    <n v="2600"/>
    <x v="0"/>
    <n v="620000"/>
    <x v="0"/>
    <x v="2"/>
    <n v="620000"/>
  </r>
  <r>
    <d v="2015-08-10T00:00:00"/>
    <x v="8"/>
    <x v="2"/>
    <n v="2906"/>
    <x v="1"/>
    <n v="429950"/>
    <x v="0"/>
    <x v="1"/>
    <n v="429950"/>
  </r>
  <r>
    <d v="2015-08-10T00:00:00"/>
    <x v="8"/>
    <x v="2"/>
    <n v="2905"/>
    <x v="1"/>
    <n v="490000"/>
    <x v="0"/>
    <x v="0"/>
    <n v="490000"/>
  </r>
  <r>
    <d v="2015-08-10T00:00:00"/>
    <x v="8"/>
    <x v="2"/>
    <n v="2906"/>
    <x v="1"/>
    <n v="560000"/>
    <x v="0"/>
    <x v="0"/>
    <n v="560000"/>
  </r>
  <r>
    <d v="2015-08-10T00:00:00"/>
    <x v="8"/>
    <x v="2"/>
    <n v="2913"/>
    <x v="1"/>
    <n v="595000"/>
    <x v="0"/>
    <x v="1"/>
    <n v="595000"/>
  </r>
  <r>
    <d v="2015-08-10T00:00:00"/>
    <x v="8"/>
    <x v="2"/>
    <n v="2611"/>
    <x v="0"/>
    <n v="650000"/>
    <x v="0"/>
    <x v="0"/>
    <n v="650000"/>
  </r>
  <r>
    <d v="2015-08-10T00:00:00"/>
    <x v="8"/>
    <x v="2"/>
    <n v="2904"/>
    <x v="1"/>
    <n v="685000"/>
    <x v="0"/>
    <x v="3"/>
    <n v="685000"/>
  </r>
  <r>
    <d v="2015-08-10T00:00:00"/>
    <x v="8"/>
    <x v="2"/>
    <n v="2914"/>
    <x v="1"/>
    <n v="800000"/>
    <x v="0"/>
    <x v="0"/>
    <n v="800000"/>
  </r>
  <r>
    <d v="2015-08-10T00:00:00"/>
    <x v="8"/>
    <x v="2"/>
    <n v="2611"/>
    <x v="0"/>
    <n v="257000"/>
    <x v="1"/>
    <x v="2"/>
    <n v="257000"/>
  </r>
  <r>
    <d v="2015-08-10T00:00:00"/>
    <x v="8"/>
    <x v="2"/>
    <n v="2603"/>
    <x v="0"/>
    <n v="360000"/>
    <x v="1"/>
    <x v="2"/>
    <n v="360000"/>
  </r>
  <r>
    <d v="2015-08-11T00:00:00"/>
    <x v="8"/>
    <x v="2"/>
    <n v="2913"/>
    <x v="1"/>
    <n v="422500"/>
    <x v="0"/>
    <x v="1"/>
    <n v="422500"/>
  </r>
  <r>
    <d v="2015-08-11T00:00:00"/>
    <x v="8"/>
    <x v="2"/>
    <n v="2602"/>
    <x v="0"/>
    <n v="491700"/>
    <x v="0"/>
    <x v="2"/>
    <n v="491700"/>
  </r>
  <r>
    <d v="2015-08-11T00:00:00"/>
    <x v="8"/>
    <x v="2"/>
    <n v="2902"/>
    <x v="1"/>
    <n v="550000"/>
    <x v="0"/>
    <x v="0"/>
    <n v="550000"/>
  </r>
  <r>
    <d v="2015-08-11T00:00:00"/>
    <x v="8"/>
    <x v="2"/>
    <n v="2913"/>
    <x v="1"/>
    <n v="572000"/>
    <x v="0"/>
    <x v="0"/>
    <n v="572000"/>
  </r>
  <r>
    <d v="2015-08-11T00:00:00"/>
    <x v="8"/>
    <x v="2"/>
    <n v="2904"/>
    <x v="1"/>
    <n v="595000"/>
    <x v="0"/>
    <x v="3"/>
    <n v="595000"/>
  </r>
  <r>
    <d v="2015-08-11T00:00:00"/>
    <x v="8"/>
    <x v="2"/>
    <n v="2600"/>
    <x v="0"/>
    <n v="1060000"/>
    <x v="0"/>
    <x v="1"/>
    <n v="1060000"/>
  </r>
  <r>
    <d v="2015-08-11T00:00:00"/>
    <x v="8"/>
    <x v="2"/>
    <n v="2603"/>
    <x v="0"/>
    <n v="1550000"/>
    <x v="0"/>
    <x v="0"/>
    <n v="1550000"/>
  </r>
  <r>
    <d v="2015-08-11T00:00:00"/>
    <x v="8"/>
    <x v="2"/>
    <n v="2612"/>
    <x v="0"/>
    <n v="595000"/>
    <x v="1"/>
    <x v="2"/>
    <n v="595000"/>
  </r>
  <r>
    <d v="2015-08-12T00:00:00"/>
    <x v="8"/>
    <x v="2"/>
    <n v="2615"/>
    <x v="0"/>
    <n v="350000"/>
    <x v="0"/>
    <x v="1"/>
    <n v="350000"/>
  </r>
  <r>
    <d v="2015-08-12T00:00:00"/>
    <x v="8"/>
    <x v="2"/>
    <n v="2906"/>
    <x v="1"/>
    <n v="380500"/>
    <x v="0"/>
    <x v="1"/>
    <n v="380500"/>
  </r>
  <r>
    <d v="2015-08-12T00:00:00"/>
    <x v="8"/>
    <x v="2"/>
    <n v="2913"/>
    <x v="1"/>
    <n v="400000"/>
    <x v="0"/>
    <x v="1"/>
    <n v="400000"/>
  </r>
  <r>
    <d v="2015-08-12T00:00:00"/>
    <x v="8"/>
    <x v="2"/>
    <n v="2611"/>
    <x v="0"/>
    <n v="410000"/>
    <x v="0"/>
    <x v="2"/>
    <n v="410000"/>
  </r>
  <r>
    <d v="2015-08-12T00:00:00"/>
    <x v="8"/>
    <x v="2"/>
    <n v="2902"/>
    <x v="1"/>
    <n v="420000"/>
    <x v="0"/>
    <x v="1"/>
    <n v="420000"/>
  </r>
  <r>
    <d v="2015-08-12T00:00:00"/>
    <x v="8"/>
    <x v="2"/>
    <n v="2902"/>
    <x v="1"/>
    <n v="430000"/>
    <x v="0"/>
    <x v="1"/>
    <n v="430000"/>
  </r>
  <r>
    <d v="2015-08-12T00:00:00"/>
    <x v="8"/>
    <x v="2"/>
    <n v="2611"/>
    <x v="0"/>
    <n v="432000"/>
    <x v="0"/>
    <x v="2"/>
    <n v="432000"/>
  </r>
  <r>
    <d v="2015-08-12T00:00:00"/>
    <x v="8"/>
    <x v="2"/>
    <n v="2611"/>
    <x v="0"/>
    <n v="475000"/>
    <x v="0"/>
    <x v="1"/>
    <n v="475000"/>
  </r>
  <r>
    <d v="2015-08-12T00:00:00"/>
    <x v="8"/>
    <x v="2"/>
    <n v="2617"/>
    <x v="0"/>
    <n v="512200"/>
    <x v="0"/>
    <x v="1"/>
    <n v="512200"/>
  </r>
  <r>
    <d v="2015-08-12T00:00:00"/>
    <x v="8"/>
    <x v="2"/>
    <n v="2914"/>
    <x v="1"/>
    <n v="605000"/>
    <x v="0"/>
    <x v="0"/>
    <n v="605000"/>
  </r>
  <r>
    <d v="2015-08-12T00:00:00"/>
    <x v="8"/>
    <x v="2"/>
    <n v="2906"/>
    <x v="1"/>
    <n v="620200"/>
    <x v="0"/>
    <x v="0"/>
    <n v="620200"/>
  </r>
  <r>
    <d v="2015-08-12T00:00:00"/>
    <x v="8"/>
    <x v="2"/>
    <n v="2605"/>
    <x v="0"/>
    <n v="625000"/>
    <x v="0"/>
    <x v="1"/>
    <n v="625000"/>
  </r>
  <r>
    <d v="2015-08-12T00:00:00"/>
    <x v="8"/>
    <x v="2"/>
    <n v="2607"/>
    <x v="0"/>
    <n v="674000"/>
    <x v="0"/>
    <x v="1"/>
    <n v="674000"/>
  </r>
  <r>
    <d v="2015-08-12T00:00:00"/>
    <x v="8"/>
    <x v="2"/>
    <n v="2913"/>
    <x v="1"/>
    <n v="694000"/>
    <x v="0"/>
    <x v="0"/>
    <n v="694000"/>
  </r>
  <r>
    <d v="2015-08-12T00:00:00"/>
    <x v="8"/>
    <x v="2"/>
    <n v="2911"/>
    <x v="1"/>
    <n v="800000"/>
    <x v="0"/>
    <x v="0"/>
    <n v="800000"/>
  </r>
  <r>
    <d v="2015-08-12T00:00:00"/>
    <x v="8"/>
    <x v="2"/>
    <n v="2605"/>
    <x v="0"/>
    <n v="951000"/>
    <x v="0"/>
    <x v="0"/>
    <n v="951000"/>
  </r>
  <r>
    <d v="2015-08-12T00:00:00"/>
    <x v="8"/>
    <x v="2"/>
    <n v="2617"/>
    <x v="0"/>
    <n v="340000"/>
    <x v="1"/>
    <x v="4"/>
    <n v="340000"/>
  </r>
  <r>
    <d v="2015-08-12T00:00:00"/>
    <x v="8"/>
    <x v="2"/>
    <n v="2913"/>
    <x v="1"/>
    <n v="386000"/>
    <x v="1"/>
    <x v="2"/>
    <n v="386000"/>
  </r>
  <r>
    <d v="2015-08-12T00:00:00"/>
    <x v="8"/>
    <x v="2"/>
    <n v="2612"/>
    <x v="0"/>
    <n v="445000"/>
    <x v="1"/>
    <x v="2"/>
    <n v="445000"/>
  </r>
  <r>
    <d v="2015-08-13T00:00:00"/>
    <x v="8"/>
    <x v="2"/>
    <n v="2602"/>
    <x v="0"/>
    <n v="215000"/>
    <x v="0"/>
    <x v="4"/>
    <n v="215000"/>
  </r>
  <r>
    <d v="2015-08-13T00:00:00"/>
    <x v="8"/>
    <x v="2"/>
    <n v="2905"/>
    <x v="1"/>
    <n v="420000"/>
    <x v="0"/>
    <x v="1"/>
    <n v="420000"/>
  </r>
  <r>
    <d v="2015-08-13T00:00:00"/>
    <x v="8"/>
    <x v="2"/>
    <n v="2615"/>
    <x v="0"/>
    <n v="430000"/>
    <x v="0"/>
    <x v="1"/>
    <n v="430000"/>
  </r>
  <r>
    <d v="2015-08-13T00:00:00"/>
    <x v="8"/>
    <x v="2"/>
    <n v="2615"/>
    <x v="0"/>
    <n v="465000"/>
    <x v="0"/>
    <x v="0"/>
    <n v="465000"/>
  </r>
  <r>
    <d v="2015-08-13T00:00:00"/>
    <x v="8"/>
    <x v="2"/>
    <n v="2913"/>
    <x v="1"/>
    <n v="467750"/>
    <x v="0"/>
    <x v="1"/>
    <n v="467750"/>
  </r>
  <r>
    <d v="2015-08-13T00:00:00"/>
    <x v="8"/>
    <x v="2"/>
    <n v="2906"/>
    <x v="1"/>
    <n v="475000"/>
    <x v="0"/>
    <x v="1"/>
    <n v="475000"/>
  </r>
  <r>
    <d v="2015-08-13T00:00:00"/>
    <x v="8"/>
    <x v="2"/>
    <n v="2611"/>
    <x v="0"/>
    <n v="585000"/>
    <x v="0"/>
    <x v="0"/>
    <n v="585000"/>
  </r>
  <r>
    <d v="2015-08-13T00:00:00"/>
    <x v="8"/>
    <x v="2"/>
    <n v="2914"/>
    <x v="1"/>
    <n v="625000"/>
    <x v="0"/>
    <x v="0"/>
    <n v="625000"/>
  </r>
  <r>
    <d v="2015-08-13T00:00:00"/>
    <x v="8"/>
    <x v="2"/>
    <n v="2904"/>
    <x v="1"/>
    <n v="625500"/>
    <x v="0"/>
    <x v="0"/>
    <n v="625500"/>
  </r>
  <r>
    <d v="2015-08-13T00:00:00"/>
    <x v="8"/>
    <x v="2"/>
    <n v="2911"/>
    <x v="1"/>
    <n v="649000"/>
    <x v="0"/>
    <x v="0"/>
    <n v="649000"/>
  </r>
  <r>
    <d v="2015-08-13T00:00:00"/>
    <x v="8"/>
    <x v="2"/>
    <n v="2900"/>
    <x v="0"/>
    <n v="365000"/>
    <x v="1"/>
    <x v="2"/>
    <n v="365000"/>
  </r>
  <r>
    <d v="2015-08-13T00:00:00"/>
    <x v="8"/>
    <x v="2"/>
    <n v="2612"/>
    <x v="0"/>
    <n v="380000"/>
    <x v="1"/>
    <x v="4"/>
    <n v="380000"/>
  </r>
  <r>
    <d v="2015-08-14T00:00:00"/>
    <x v="8"/>
    <x v="2"/>
    <n v="2617"/>
    <x v="0"/>
    <n v="418000"/>
    <x v="0"/>
    <x v="1"/>
    <n v="418000"/>
  </r>
  <r>
    <d v="2015-08-14T00:00:00"/>
    <x v="8"/>
    <x v="2"/>
    <n v="2913"/>
    <x v="1"/>
    <n v="447000"/>
    <x v="0"/>
    <x v="1"/>
    <n v="447000"/>
  </r>
  <r>
    <d v="2015-08-14T00:00:00"/>
    <x v="8"/>
    <x v="2"/>
    <n v="2615"/>
    <x v="0"/>
    <n v="451000"/>
    <x v="0"/>
    <x v="1"/>
    <n v="451000"/>
  </r>
  <r>
    <d v="2015-08-14T00:00:00"/>
    <x v="8"/>
    <x v="2"/>
    <n v="2615"/>
    <x v="0"/>
    <n v="507000"/>
    <x v="0"/>
    <x v="0"/>
    <n v="507000"/>
  </r>
  <r>
    <d v="2015-08-14T00:00:00"/>
    <x v="8"/>
    <x v="2"/>
    <n v="2913"/>
    <x v="1"/>
    <n v="525000"/>
    <x v="0"/>
    <x v="0"/>
    <n v="525000"/>
  </r>
  <r>
    <d v="2015-08-14T00:00:00"/>
    <x v="8"/>
    <x v="2"/>
    <n v="2913"/>
    <x v="1"/>
    <n v="535000"/>
    <x v="0"/>
    <x v="0"/>
    <n v="535000"/>
  </r>
  <r>
    <d v="2015-08-14T00:00:00"/>
    <x v="8"/>
    <x v="2"/>
    <n v="2615"/>
    <x v="0"/>
    <n v="580500"/>
    <x v="0"/>
    <x v="0"/>
    <n v="580500"/>
  </r>
  <r>
    <d v="2015-08-14T00:00:00"/>
    <x v="8"/>
    <x v="2"/>
    <n v="2913"/>
    <x v="1"/>
    <n v="649999"/>
    <x v="0"/>
    <x v="0"/>
    <n v="649999"/>
  </r>
  <r>
    <d v="2015-08-14T00:00:00"/>
    <x v="8"/>
    <x v="2"/>
    <n v="2913"/>
    <x v="1"/>
    <n v="720000"/>
    <x v="0"/>
    <x v="0"/>
    <n v="720000"/>
  </r>
  <r>
    <d v="2015-08-14T00:00:00"/>
    <x v="8"/>
    <x v="2"/>
    <n v="2602"/>
    <x v="0"/>
    <n v="730000"/>
    <x v="0"/>
    <x v="0"/>
    <n v="730000"/>
  </r>
  <r>
    <d v="2015-08-14T00:00:00"/>
    <x v="8"/>
    <x v="2"/>
    <n v="2611"/>
    <x v="0"/>
    <n v="1000000"/>
    <x v="0"/>
    <x v="3"/>
    <n v="1000000"/>
  </r>
  <r>
    <d v="2015-08-14T00:00:00"/>
    <x v="8"/>
    <x v="2"/>
    <n v="2615"/>
    <x v="0"/>
    <n v="225000"/>
    <x v="1"/>
    <x v="4"/>
    <n v="225000"/>
  </r>
  <r>
    <d v="2015-08-14T00:00:00"/>
    <x v="8"/>
    <x v="2"/>
    <n v="2617"/>
    <x v="0"/>
    <n v="272000"/>
    <x v="1"/>
    <x v="4"/>
    <n v="272000"/>
  </r>
  <r>
    <d v="2015-08-14T00:00:00"/>
    <x v="8"/>
    <x v="2"/>
    <n v="2612"/>
    <x v="0"/>
    <n v="358000"/>
    <x v="1"/>
    <x v="4"/>
    <n v="358000"/>
  </r>
  <r>
    <d v="2015-08-14T00:00:00"/>
    <x v="8"/>
    <x v="2"/>
    <n v="2604"/>
    <x v="0"/>
    <n v="886200"/>
    <x v="1"/>
    <x v="2"/>
    <n v="886200"/>
  </r>
  <r>
    <d v="2015-08-15T00:00:00"/>
    <x v="8"/>
    <x v="2"/>
    <n v="2615"/>
    <x v="0"/>
    <n v="340000"/>
    <x v="0"/>
    <x v="1"/>
    <n v="340000"/>
  </r>
  <r>
    <d v="2015-08-15T00:00:00"/>
    <x v="8"/>
    <x v="2"/>
    <n v="2614"/>
    <x v="0"/>
    <n v="382000"/>
    <x v="0"/>
    <x v="0"/>
    <n v="382000"/>
  </r>
  <r>
    <d v="2015-08-15T00:00:00"/>
    <x v="8"/>
    <x v="2"/>
    <n v="2611"/>
    <x v="0"/>
    <n v="522000"/>
    <x v="0"/>
    <x v="1"/>
    <n v="522000"/>
  </r>
  <r>
    <d v="2015-08-15T00:00:00"/>
    <x v="8"/>
    <x v="2"/>
    <n v="2611"/>
    <x v="0"/>
    <n v="530000"/>
    <x v="0"/>
    <x v="1"/>
    <n v="530000"/>
  </r>
  <r>
    <d v="2015-08-15T00:00:00"/>
    <x v="8"/>
    <x v="2"/>
    <n v="2614"/>
    <x v="0"/>
    <n v="532500"/>
    <x v="0"/>
    <x v="0"/>
    <n v="532500"/>
  </r>
  <r>
    <d v="2015-08-15T00:00:00"/>
    <x v="8"/>
    <x v="2"/>
    <n v="2617"/>
    <x v="0"/>
    <n v="567000"/>
    <x v="0"/>
    <x v="1"/>
    <n v="567000"/>
  </r>
  <r>
    <d v="2015-08-15T00:00:00"/>
    <x v="8"/>
    <x v="2"/>
    <n v="2903"/>
    <x v="1"/>
    <n v="585000"/>
    <x v="0"/>
    <x v="0"/>
    <n v="585000"/>
  </r>
  <r>
    <d v="2015-08-15T00:00:00"/>
    <x v="8"/>
    <x v="2"/>
    <n v="2614"/>
    <x v="0"/>
    <n v="620000"/>
    <x v="0"/>
    <x v="1"/>
    <n v="620000"/>
  </r>
  <r>
    <d v="2015-08-15T00:00:00"/>
    <x v="8"/>
    <x v="2"/>
    <n v="2902"/>
    <x v="1"/>
    <n v="625000"/>
    <x v="0"/>
    <x v="0"/>
    <n v="625000"/>
  </r>
  <r>
    <d v="2015-08-15T00:00:00"/>
    <x v="8"/>
    <x v="2"/>
    <n v="2912"/>
    <x v="1"/>
    <n v="641000"/>
    <x v="0"/>
    <x v="0"/>
    <n v="641000"/>
  </r>
  <r>
    <d v="2015-08-15T00:00:00"/>
    <x v="8"/>
    <x v="2"/>
    <n v="2602"/>
    <x v="0"/>
    <n v="670000"/>
    <x v="0"/>
    <x v="1"/>
    <n v="670000"/>
  </r>
  <r>
    <d v="2015-08-15T00:00:00"/>
    <x v="8"/>
    <x v="2"/>
    <n v="2615"/>
    <x v="0"/>
    <n v="720000"/>
    <x v="0"/>
    <x v="0"/>
    <n v="720000"/>
  </r>
  <r>
    <d v="2015-08-15T00:00:00"/>
    <x v="8"/>
    <x v="2"/>
    <n v="2913"/>
    <x v="1"/>
    <n v="720000"/>
    <x v="0"/>
    <x v="0"/>
    <n v="720000"/>
  </r>
  <r>
    <d v="2015-08-15T00:00:00"/>
    <x v="8"/>
    <x v="2"/>
    <n v="2602"/>
    <x v="0"/>
    <n v="770000"/>
    <x v="0"/>
    <x v="0"/>
    <n v="770000"/>
  </r>
  <r>
    <d v="2015-08-15T00:00:00"/>
    <x v="8"/>
    <x v="2"/>
    <n v="2906"/>
    <x v="1"/>
    <n v="810000"/>
    <x v="0"/>
    <x v="0"/>
    <n v="810000"/>
  </r>
  <r>
    <d v="2015-08-15T00:00:00"/>
    <x v="8"/>
    <x v="2"/>
    <n v="2603"/>
    <x v="0"/>
    <n v="880000"/>
    <x v="0"/>
    <x v="0"/>
    <n v="880000"/>
  </r>
  <r>
    <d v="2015-08-15T00:00:00"/>
    <x v="8"/>
    <x v="2"/>
    <n v="2903"/>
    <x v="1"/>
    <n v="880000"/>
    <x v="0"/>
    <x v="0"/>
    <n v="880000"/>
  </r>
  <r>
    <d v="2015-08-15T00:00:00"/>
    <x v="8"/>
    <x v="2"/>
    <n v="2602"/>
    <x v="0"/>
    <n v="980000"/>
    <x v="0"/>
    <x v="0"/>
    <n v="980000"/>
  </r>
  <r>
    <d v="2015-08-15T00:00:00"/>
    <x v="8"/>
    <x v="2"/>
    <n v="2602"/>
    <x v="0"/>
    <n v="1235000"/>
    <x v="0"/>
    <x v="1"/>
    <n v="1235000"/>
  </r>
  <r>
    <d v="2015-08-15T00:00:00"/>
    <x v="8"/>
    <x v="2"/>
    <n v="2612"/>
    <x v="0"/>
    <n v="1362000"/>
    <x v="0"/>
    <x v="0"/>
    <n v="1362000"/>
  </r>
  <r>
    <d v="2015-08-15T00:00:00"/>
    <x v="8"/>
    <x v="2"/>
    <n v="2604"/>
    <x v="0"/>
    <n v="520000"/>
    <x v="1"/>
    <x v="2"/>
    <n v="520000"/>
  </r>
  <r>
    <d v="2015-08-16T00:00:00"/>
    <x v="8"/>
    <x v="2"/>
    <n v="2906"/>
    <x v="1"/>
    <n v="830000"/>
    <x v="0"/>
    <x v="0"/>
    <n v="830000"/>
  </r>
  <r>
    <d v="2015-08-17T00:00:00"/>
    <x v="8"/>
    <x v="2"/>
    <n v="2615"/>
    <x v="0"/>
    <n v="335000"/>
    <x v="0"/>
    <x v="1"/>
    <n v="335000"/>
  </r>
  <r>
    <d v="2015-08-17T00:00:00"/>
    <x v="8"/>
    <x v="2"/>
    <n v="2905"/>
    <x v="1"/>
    <n v="481250"/>
    <x v="0"/>
    <x v="1"/>
    <n v="481250"/>
  </r>
  <r>
    <d v="2015-08-17T00:00:00"/>
    <x v="8"/>
    <x v="2"/>
    <n v="2903"/>
    <x v="1"/>
    <n v="489000"/>
    <x v="0"/>
    <x v="0"/>
    <n v="489000"/>
  </r>
  <r>
    <d v="2015-08-17T00:00:00"/>
    <x v="8"/>
    <x v="2"/>
    <n v="2904"/>
    <x v="1"/>
    <n v="589000"/>
    <x v="0"/>
    <x v="0"/>
    <n v="589000"/>
  </r>
  <r>
    <d v="2015-08-17T00:00:00"/>
    <x v="8"/>
    <x v="2"/>
    <n v="2913"/>
    <x v="1"/>
    <n v="767500"/>
    <x v="0"/>
    <x v="3"/>
    <n v="767500"/>
  </r>
  <r>
    <d v="2015-08-17T00:00:00"/>
    <x v="8"/>
    <x v="2"/>
    <n v="2614"/>
    <x v="0"/>
    <n v="810000"/>
    <x v="0"/>
    <x v="1"/>
    <n v="810000"/>
  </r>
  <r>
    <d v="2015-08-17T00:00:00"/>
    <x v="8"/>
    <x v="2"/>
    <n v="2605"/>
    <x v="0"/>
    <n v="819000"/>
    <x v="0"/>
    <x v="0"/>
    <n v="819000"/>
  </r>
  <r>
    <d v="2015-08-17T00:00:00"/>
    <x v="8"/>
    <x v="2"/>
    <n v="2900"/>
    <x v="0"/>
    <n v="295000"/>
    <x v="1"/>
    <x v="2"/>
    <n v="295000"/>
  </r>
  <r>
    <d v="2015-08-17T00:00:00"/>
    <x v="8"/>
    <x v="2"/>
    <n v="2603"/>
    <x v="0"/>
    <n v="390000"/>
    <x v="1"/>
    <x v="1"/>
    <n v="390000"/>
  </r>
  <r>
    <d v="2015-08-17T00:00:00"/>
    <x v="8"/>
    <x v="2"/>
    <n v="2604"/>
    <x v="0"/>
    <n v="650000"/>
    <x v="1"/>
    <x v="1"/>
    <n v="650000"/>
  </r>
  <r>
    <d v="2015-08-18T00:00:00"/>
    <x v="8"/>
    <x v="2"/>
    <n v="2905"/>
    <x v="1"/>
    <n v="292000"/>
    <x v="0"/>
    <x v="2"/>
    <n v="292000"/>
  </r>
  <r>
    <d v="2015-08-18T00:00:00"/>
    <x v="8"/>
    <x v="2"/>
    <n v="2913"/>
    <x v="1"/>
    <n v="308000"/>
    <x v="0"/>
    <x v="2"/>
    <n v="308000"/>
  </r>
  <r>
    <d v="2015-08-18T00:00:00"/>
    <x v="8"/>
    <x v="2"/>
    <n v="2914"/>
    <x v="1"/>
    <n v="426500"/>
    <x v="0"/>
    <x v="1"/>
    <n v="426500"/>
  </r>
  <r>
    <d v="2015-08-18T00:00:00"/>
    <x v="8"/>
    <x v="2"/>
    <n v="2615"/>
    <x v="0"/>
    <n v="470000"/>
    <x v="0"/>
    <x v="1"/>
    <n v="470000"/>
  </r>
  <r>
    <d v="2015-08-18T00:00:00"/>
    <x v="8"/>
    <x v="2"/>
    <n v="2602"/>
    <x v="0"/>
    <n v="570000"/>
    <x v="0"/>
    <x v="1"/>
    <n v="570000"/>
  </r>
  <r>
    <d v="2015-08-18T00:00:00"/>
    <x v="8"/>
    <x v="2"/>
    <n v="2914"/>
    <x v="1"/>
    <n v="690000"/>
    <x v="0"/>
    <x v="0"/>
    <n v="690000"/>
  </r>
  <r>
    <d v="2015-08-18T00:00:00"/>
    <x v="8"/>
    <x v="2"/>
    <n v="2604"/>
    <x v="0"/>
    <n v="880000"/>
    <x v="0"/>
    <x v="3"/>
    <n v="880000"/>
  </r>
  <r>
    <d v="2015-08-18T00:00:00"/>
    <x v="8"/>
    <x v="2"/>
    <n v="2911"/>
    <x v="1"/>
    <n v="892500"/>
    <x v="0"/>
    <x v="3"/>
    <n v="892500"/>
  </r>
  <r>
    <d v="2015-08-18T00:00:00"/>
    <x v="8"/>
    <x v="2"/>
    <n v="2617"/>
    <x v="0"/>
    <n v="295000"/>
    <x v="1"/>
    <x v="4"/>
    <n v="295000"/>
  </r>
  <r>
    <d v="2015-08-18T00:00:00"/>
    <x v="8"/>
    <x v="2"/>
    <n v="2602"/>
    <x v="0"/>
    <n v="315000"/>
    <x v="1"/>
    <x v="2"/>
    <n v="315000"/>
  </r>
  <r>
    <d v="2015-08-18T00:00:00"/>
    <x v="8"/>
    <x v="2"/>
    <n v="2617"/>
    <x v="0"/>
    <n v="322000"/>
    <x v="1"/>
    <x v="4"/>
    <n v="322000"/>
  </r>
  <r>
    <d v="2015-08-18T00:00:00"/>
    <x v="8"/>
    <x v="2"/>
    <n v="2612"/>
    <x v="0"/>
    <n v="348500"/>
    <x v="1"/>
    <x v="4"/>
    <n v="348500"/>
  </r>
  <r>
    <d v="2015-08-18T00:00:00"/>
    <x v="8"/>
    <x v="2"/>
    <n v="2606"/>
    <x v="0"/>
    <n v="369900"/>
    <x v="1"/>
    <x v="4"/>
    <n v="369900"/>
  </r>
  <r>
    <d v="2015-08-18T00:00:00"/>
    <x v="8"/>
    <x v="2"/>
    <n v="2612"/>
    <x v="0"/>
    <n v="401000"/>
    <x v="1"/>
    <x v="2"/>
    <n v="401000"/>
  </r>
  <r>
    <d v="2015-08-18T00:00:00"/>
    <x v="8"/>
    <x v="2"/>
    <n v="2604"/>
    <x v="0"/>
    <n v="496000"/>
    <x v="1"/>
    <x v="2"/>
    <n v="496000"/>
  </r>
  <r>
    <d v="2015-08-19T00:00:00"/>
    <x v="8"/>
    <x v="2"/>
    <n v="2913"/>
    <x v="1"/>
    <n v="378000"/>
    <x v="0"/>
    <x v="1"/>
    <n v="378000"/>
  </r>
  <r>
    <d v="2015-08-19T00:00:00"/>
    <x v="8"/>
    <x v="2"/>
    <n v="2914"/>
    <x v="1"/>
    <n v="400000"/>
    <x v="0"/>
    <x v="1"/>
    <n v="400000"/>
  </r>
  <r>
    <d v="2015-08-19T00:00:00"/>
    <x v="8"/>
    <x v="2"/>
    <n v="2615"/>
    <x v="0"/>
    <n v="450000"/>
    <x v="0"/>
    <x v="1"/>
    <n v="450000"/>
  </r>
  <r>
    <d v="2015-08-19T00:00:00"/>
    <x v="8"/>
    <x v="2"/>
    <n v="2913"/>
    <x v="1"/>
    <n v="457000"/>
    <x v="0"/>
    <x v="1"/>
    <n v="457000"/>
  </r>
  <r>
    <d v="2015-08-19T00:00:00"/>
    <x v="8"/>
    <x v="2"/>
    <n v="2615"/>
    <x v="0"/>
    <n v="460000"/>
    <x v="0"/>
    <x v="1"/>
    <n v="460000"/>
  </r>
  <r>
    <d v="2015-08-19T00:00:00"/>
    <x v="8"/>
    <x v="2"/>
    <n v="2905"/>
    <x v="1"/>
    <n v="480000"/>
    <x v="0"/>
    <x v="1"/>
    <n v="480000"/>
  </r>
  <r>
    <d v="2015-08-19T00:00:00"/>
    <x v="8"/>
    <x v="2"/>
    <n v="2913"/>
    <x v="1"/>
    <n v="538000"/>
    <x v="0"/>
    <x v="0"/>
    <n v="538000"/>
  </r>
  <r>
    <d v="2015-08-19T00:00:00"/>
    <x v="8"/>
    <x v="2"/>
    <n v="2914"/>
    <x v="1"/>
    <n v="613000"/>
    <x v="0"/>
    <x v="3"/>
    <n v="613000"/>
  </r>
  <r>
    <d v="2015-08-19T00:00:00"/>
    <x v="8"/>
    <x v="2"/>
    <n v="2617"/>
    <x v="0"/>
    <n v="616000"/>
    <x v="0"/>
    <x v="0"/>
    <n v="616000"/>
  </r>
  <r>
    <d v="2015-08-19T00:00:00"/>
    <x v="8"/>
    <x v="2"/>
    <n v="2602"/>
    <x v="0"/>
    <n v="652000"/>
    <x v="0"/>
    <x v="1"/>
    <n v="652000"/>
  </r>
  <r>
    <d v="2015-08-19T00:00:00"/>
    <x v="8"/>
    <x v="2"/>
    <n v="2904"/>
    <x v="1"/>
    <n v="675000"/>
    <x v="0"/>
    <x v="0"/>
    <n v="675000"/>
  </r>
  <r>
    <d v="2015-08-19T00:00:00"/>
    <x v="8"/>
    <x v="2"/>
    <n v="2602"/>
    <x v="0"/>
    <n v="750060"/>
    <x v="0"/>
    <x v="1"/>
    <n v="750060"/>
  </r>
  <r>
    <d v="2015-08-19T00:00:00"/>
    <x v="8"/>
    <x v="2"/>
    <n v="2612"/>
    <x v="0"/>
    <n v="330000"/>
    <x v="1"/>
    <x v="4"/>
    <n v="330000"/>
  </r>
  <r>
    <d v="2015-08-19T00:00:00"/>
    <x v="8"/>
    <x v="2"/>
    <n v="2601"/>
    <x v="0"/>
    <n v="409000"/>
    <x v="1"/>
    <x v="2"/>
    <n v="409000"/>
  </r>
  <r>
    <d v="2015-08-20T00:00:00"/>
    <x v="8"/>
    <x v="2"/>
    <n v="2913"/>
    <x v="1"/>
    <n v="363000"/>
    <x v="0"/>
    <x v="1"/>
    <n v="363000"/>
  </r>
  <r>
    <d v="2015-08-20T00:00:00"/>
    <x v="8"/>
    <x v="2"/>
    <n v="2914"/>
    <x v="1"/>
    <n v="434000"/>
    <x v="0"/>
    <x v="1"/>
    <n v="434000"/>
  </r>
  <r>
    <d v="2015-08-20T00:00:00"/>
    <x v="8"/>
    <x v="2"/>
    <n v="2904"/>
    <x v="1"/>
    <n v="436000"/>
    <x v="0"/>
    <x v="1"/>
    <n v="436000"/>
  </r>
  <r>
    <d v="2015-08-20T00:00:00"/>
    <x v="8"/>
    <x v="2"/>
    <n v="2612"/>
    <x v="0"/>
    <n v="475000"/>
    <x v="0"/>
    <x v="2"/>
    <n v="475000"/>
  </r>
  <r>
    <d v="2015-08-20T00:00:00"/>
    <x v="8"/>
    <x v="2"/>
    <n v="2614"/>
    <x v="0"/>
    <n v="530000"/>
    <x v="0"/>
    <x v="0"/>
    <n v="530000"/>
  </r>
  <r>
    <d v="2015-08-20T00:00:00"/>
    <x v="8"/>
    <x v="2"/>
    <n v="2614"/>
    <x v="0"/>
    <n v="585000"/>
    <x v="0"/>
    <x v="1"/>
    <n v="585000"/>
  </r>
  <r>
    <d v="2015-08-20T00:00:00"/>
    <x v="8"/>
    <x v="2"/>
    <n v="2617"/>
    <x v="0"/>
    <n v="691000"/>
    <x v="0"/>
    <x v="0"/>
    <n v="691000"/>
  </r>
  <r>
    <d v="2015-08-20T00:00:00"/>
    <x v="8"/>
    <x v="2"/>
    <n v="2914"/>
    <x v="1"/>
    <n v="710000"/>
    <x v="0"/>
    <x v="0"/>
    <n v="710000"/>
  </r>
  <r>
    <d v="2015-08-20T00:00:00"/>
    <x v="8"/>
    <x v="2"/>
    <n v="2913"/>
    <x v="1"/>
    <n v="907500"/>
    <x v="0"/>
    <x v="3"/>
    <n v="907500"/>
  </r>
  <r>
    <d v="2015-08-20T00:00:00"/>
    <x v="8"/>
    <x v="2"/>
    <n v="2612"/>
    <x v="0"/>
    <n v="985000"/>
    <x v="0"/>
    <x v="1"/>
    <n v="985000"/>
  </r>
  <r>
    <d v="2015-08-20T00:00:00"/>
    <x v="8"/>
    <x v="2"/>
    <n v="2602"/>
    <x v="0"/>
    <n v="220000"/>
    <x v="1"/>
    <x v="4"/>
    <n v="220000"/>
  </r>
  <r>
    <d v="2015-08-20T00:00:00"/>
    <x v="8"/>
    <x v="2"/>
    <n v="2604"/>
    <x v="0"/>
    <n v="427000"/>
    <x v="1"/>
    <x v="2"/>
    <n v="427000"/>
  </r>
  <r>
    <d v="2015-08-21T00:00:00"/>
    <x v="8"/>
    <x v="2"/>
    <n v="2914"/>
    <x v="1"/>
    <n v="310000"/>
    <x v="0"/>
    <x v="1"/>
    <n v="310000"/>
  </r>
  <r>
    <d v="2015-08-21T00:00:00"/>
    <x v="8"/>
    <x v="2"/>
    <n v="2905"/>
    <x v="1"/>
    <n v="510000"/>
    <x v="0"/>
    <x v="1"/>
    <n v="510000"/>
  </r>
  <r>
    <d v="2015-08-21T00:00:00"/>
    <x v="8"/>
    <x v="2"/>
    <n v="2615"/>
    <x v="0"/>
    <n v="537500"/>
    <x v="0"/>
    <x v="1"/>
    <n v="537500"/>
  </r>
  <r>
    <d v="2015-08-21T00:00:00"/>
    <x v="8"/>
    <x v="2"/>
    <n v="2911"/>
    <x v="1"/>
    <n v="575000"/>
    <x v="0"/>
    <x v="1"/>
    <n v="575000"/>
  </r>
  <r>
    <d v="2015-08-21T00:00:00"/>
    <x v="8"/>
    <x v="2"/>
    <n v="2903"/>
    <x v="1"/>
    <n v="615000"/>
    <x v="0"/>
    <x v="0"/>
    <n v="615000"/>
  </r>
  <r>
    <d v="2015-08-21T00:00:00"/>
    <x v="8"/>
    <x v="2"/>
    <n v="2904"/>
    <x v="1"/>
    <n v="628000"/>
    <x v="0"/>
    <x v="0"/>
    <n v="628000"/>
  </r>
  <r>
    <d v="2015-08-21T00:00:00"/>
    <x v="8"/>
    <x v="2"/>
    <n v="2905"/>
    <x v="1"/>
    <n v="651000"/>
    <x v="0"/>
    <x v="0"/>
    <n v="651000"/>
  </r>
  <r>
    <d v="2015-08-21T00:00:00"/>
    <x v="8"/>
    <x v="2"/>
    <n v="2904"/>
    <x v="1"/>
    <n v="745000"/>
    <x v="0"/>
    <x v="1"/>
    <n v="745000"/>
  </r>
  <r>
    <d v="2015-08-21T00:00:00"/>
    <x v="8"/>
    <x v="2"/>
    <n v="2615"/>
    <x v="0"/>
    <n v="305000"/>
    <x v="1"/>
    <x v="2"/>
    <n v="305000"/>
  </r>
  <r>
    <d v="2015-08-21T00:00:00"/>
    <x v="8"/>
    <x v="2"/>
    <n v="2612"/>
    <x v="0"/>
    <n v="530000"/>
    <x v="1"/>
    <x v="2"/>
    <n v="530000"/>
  </r>
  <r>
    <d v="2015-08-22T00:00:00"/>
    <x v="8"/>
    <x v="2"/>
    <n v="2902"/>
    <x v="1"/>
    <n v="520000"/>
    <x v="0"/>
    <x v="0"/>
    <n v="520000"/>
  </r>
  <r>
    <d v="2015-08-22T00:00:00"/>
    <x v="8"/>
    <x v="2"/>
    <n v="2614"/>
    <x v="0"/>
    <n v="520000"/>
    <x v="0"/>
    <x v="1"/>
    <n v="520000"/>
  </r>
  <r>
    <d v="2015-08-22T00:00:00"/>
    <x v="8"/>
    <x v="2"/>
    <n v="2906"/>
    <x v="1"/>
    <n v="551000"/>
    <x v="0"/>
    <x v="1"/>
    <n v="551000"/>
  </r>
  <r>
    <d v="2015-08-22T00:00:00"/>
    <x v="8"/>
    <x v="2"/>
    <n v="2904"/>
    <x v="1"/>
    <n v="566000"/>
    <x v="0"/>
    <x v="0"/>
    <n v="566000"/>
  </r>
  <r>
    <d v="2015-08-22T00:00:00"/>
    <x v="8"/>
    <x v="2"/>
    <n v="2611"/>
    <x v="0"/>
    <n v="567000"/>
    <x v="0"/>
    <x v="1"/>
    <n v="567000"/>
  </r>
  <r>
    <d v="2015-08-22T00:00:00"/>
    <x v="8"/>
    <x v="2"/>
    <n v="2617"/>
    <x v="0"/>
    <n v="600000"/>
    <x v="0"/>
    <x v="0"/>
    <n v="600000"/>
  </r>
  <r>
    <d v="2015-08-22T00:00:00"/>
    <x v="8"/>
    <x v="2"/>
    <n v="2607"/>
    <x v="0"/>
    <n v="675000"/>
    <x v="0"/>
    <x v="1"/>
    <n v="675000"/>
  </r>
  <r>
    <d v="2015-08-22T00:00:00"/>
    <x v="8"/>
    <x v="2"/>
    <n v="2902"/>
    <x v="1"/>
    <n v="690000"/>
    <x v="0"/>
    <x v="0"/>
    <n v="690000"/>
  </r>
  <r>
    <d v="2015-08-22T00:00:00"/>
    <x v="8"/>
    <x v="2"/>
    <n v="2602"/>
    <x v="0"/>
    <n v="715000"/>
    <x v="0"/>
    <x v="1"/>
    <n v="715000"/>
  </r>
  <r>
    <d v="2015-08-22T00:00:00"/>
    <x v="8"/>
    <x v="2"/>
    <n v="2913"/>
    <x v="1"/>
    <n v="743000"/>
    <x v="0"/>
    <x v="0"/>
    <n v="743000"/>
  </r>
  <r>
    <d v="2015-08-22T00:00:00"/>
    <x v="8"/>
    <x v="2"/>
    <n v="2904"/>
    <x v="1"/>
    <n v="760000"/>
    <x v="0"/>
    <x v="3"/>
    <n v="760000"/>
  </r>
  <r>
    <d v="2015-08-22T00:00:00"/>
    <x v="8"/>
    <x v="2"/>
    <n v="2602"/>
    <x v="0"/>
    <n v="760000"/>
    <x v="0"/>
    <x v="2"/>
    <n v="760000"/>
  </r>
  <r>
    <d v="2015-08-22T00:00:00"/>
    <x v="8"/>
    <x v="2"/>
    <n v="2607"/>
    <x v="0"/>
    <n v="830000"/>
    <x v="0"/>
    <x v="1"/>
    <n v="830000"/>
  </r>
  <r>
    <d v="2015-08-22T00:00:00"/>
    <x v="8"/>
    <x v="2"/>
    <n v="2605"/>
    <x v="0"/>
    <n v="836000"/>
    <x v="0"/>
    <x v="1"/>
    <n v="836000"/>
  </r>
  <r>
    <d v="2015-08-22T00:00:00"/>
    <x v="8"/>
    <x v="2"/>
    <n v="2602"/>
    <x v="0"/>
    <n v="880000"/>
    <x v="0"/>
    <x v="0"/>
    <n v="880000"/>
  </r>
  <r>
    <d v="2015-08-22T00:00:00"/>
    <x v="8"/>
    <x v="2"/>
    <n v="2600"/>
    <x v="0"/>
    <n v="900000"/>
    <x v="0"/>
    <x v="1"/>
    <n v="900000"/>
  </r>
  <r>
    <d v="2015-08-22T00:00:00"/>
    <x v="8"/>
    <x v="2"/>
    <n v="2913"/>
    <x v="1"/>
    <n v="915000"/>
    <x v="0"/>
    <x v="0"/>
    <n v="915000"/>
  </r>
  <r>
    <d v="2015-08-22T00:00:00"/>
    <x v="8"/>
    <x v="2"/>
    <n v="2913"/>
    <x v="1"/>
    <n v="974000"/>
    <x v="0"/>
    <x v="0"/>
    <n v="974000"/>
  </r>
  <r>
    <d v="2015-08-22T00:00:00"/>
    <x v="8"/>
    <x v="2"/>
    <n v="2614"/>
    <x v="0"/>
    <n v="1187000"/>
    <x v="0"/>
    <x v="0"/>
    <n v="1187000"/>
  </r>
  <r>
    <d v="2015-08-22T00:00:00"/>
    <x v="8"/>
    <x v="2"/>
    <n v="2612"/>
    <x v="0"/>
    <n v="1220000"/>
    <x v="0"/>
    <x v="0"/>
    <n v="1220000"/>
  </r>
  <r>
    <d v="2015-08-22T00:00:00"/>
    <x v="8"/>
    <x v="2"/>
    <n v="2602"/>
    <x v="0"/>
    <n v="1344000"/>
    <x v="0"/>
    <x v="1"/>
    <n v="1344000"/>
  </r>
  <r>
    <d v="2015-08-24T00:00:00"/>
    <x v="8"/>
    <x v="2"/>
    <n v="2615"/>
    <x v="0"/>
    <n v="455000"/>
    <x v="0"/>
    <x v="1"/>
    <n v="455000"/>
  </r>
  <r>
    <d v="2015-08-24T00:00:00"/>
    <x v="8"/>
    <x v="2"/>
    <n v="2913"/>
    <x v="1"/>
    <n v="489900"/>
    <x v="0"/>
    <x v="1"/>
    <n v="489900"/>
  </r>
  <r>
    <d v="2015-08-24T00:00:00"/>
    <x v="8"/>
    <x v="2"/>
    <n v="2902"/>
    <x v="1"/>
    <n v="585000"/>
    <x v="0"/>
    <x v="0"/>
    <n v="585000"/>
  </r>
  <r>
    <d v="2015-08-24T00:00:00"/>
    <x v="8"/>
    <x v="2"/>
    <n v="2913"/>
    <x v="1"/>
    <n v="680000"/>
    <x v="0"/>
    <x v="3"/>
    <n v="680000"/>
  </r>
  <r>
    <d v="2015-08-24T00:00:00"/>
    <x v="8"/>
    <x v="2"/>
    <n v="2602"/>
    <x v="0"/>
    <n v="751000"/>
    <x v="0"/>
    <x v="1"/>
    <n v="751000"/>
  </r>
  <r>
    <d v="2015-08-24T00:00:00"/>
    <x v="8"/>
    <x v="2"/>
    <n v="2914"/>
    <x v="1"/>
    <n v="798000"/>
    <x v="0"/>
    <x v="0"/>
    <n v="798000"/>
  </r>
  <r>
    <d v="2015-08-24T00:00:00"/>
    <x v="8"/>
    <x v="2"/>
    <n v="2600"/>
    <x v="0"/>
    <n v="1600000"/>
    <x v="0"/>
    <x v="0"/>
    <n v="1600000"/>
  </r>
  <r>
    <d v="2015-08-24T00:00:00"/>
    <x v="8"/>
    <x v="2"/>
    <n v="2617"/>
    <x v="0"/>
    <n v="242500"/>
    <x v="1"/>
    <x v="4"/>
    <n v="242500"/>
  </r>
  <r>
    <d v="2015-08-24T00:00:00"/>
    <x v="8"/>
    <x v="2"/>
    <n v="2602"/>
    <x v="0"/>
    <n v="310700"/>
    <x v="1"/>
    <x v="2"/>
    <n v="310700"/>
  </r>
  <r>
    <d v="2015-08-24T00:00:00"/>
    <x v="8"/>
    <x v="2"/>
    <n v="2914"/>
    <x v="1"/>
    <n v="355000"/>
    <x v="1"/>
    <x v="2"/>
    <n v="355000"/>
  </r>
  <r>
    <d v="2015-08-25T00:00:00"/>
    <x v="8"/>
    <x v="2"/>
    <n v="2611"/>
    <x v="0"/>
    <n v="365000"/>
    <x v="0"/>
    <x v="0"/>
    <n v="365000"/>
  </r>
  <r>
    <d v="2015-08-25T00:00:00"/>
    <x v="8"/>
    <x v="2"/>
    <n v="2913"/>
    <x v="1"/>
    <n v="450000"/>
    <x v="0"/>
    <x v="1"/>
    <n v="450000"/>
  </r>
  <r>
    <d v="2015-08-25T00:00:00"/>
    <x v="8"/>
    <x v="2"/>
    <n v="2615"/>
    <x v="0"/>
    <n v="550000"/>
    <x v="0"/>
    <x v="0"/>
    <n v="550000"/>
  </r>
  <r>
    <d v="2015-08-25T00:00:00"/>
    <x v="8"/>
    <x v="2"/>
    <n v="2914"/>
    <x v="1"/>
    <n v="608000"/>
    <x v="0"/>
    <x v="0"/>
    <n v="608000"/>
  </r>
  <r>
    <d v="2015-08-25T00:00:00"/>
    <x v="8"/>
    <x v="2"/>
    <n v="2913"/>
    <x v="1"/>
    <n v="269000"/>
    <x v="1"/>
    <x v="4"/>
    <n v="269000"/>
  </r>
  <r>
    <d v="2015-08-25T00:00:00"/>
    <x v="8"/>
    <x v="2"/>
    <n v="2604"/>
    <x v="0"/>
    <n v="415000"/>
    <x v="1"/>
    <x v="2"/>
    <n v="415000"/>
  </r>
  <r>
    <d v="2015-08-26T00:00:00"/>
    <x v="8"/>
    <x v="2"/>
    <n v="2913"/>
    <x v="1"/>
    <n v="340000"/>
    <x v="0"/>
    <x v="1"/>
    <n v="340000"/>
  </r>
  <r>
    <d v="2015-08-26T00:00:00"/>
    <x v="8"/>
    <x v="2"/>
    <n v="2906"/>
    <x v="1"/>
    <n v="368500"/>
    <x v="0"/>
    <x v="1"/>
    <n v="368500"/>
  </r>
  <r>
    <d v="2015-08-26T00:00:00"/>
    <x v="8"/>
    <x v="2"/>
    <n v="2615"/>
    <x v="0"/>
    <n v="425000"/>
    <x v="0"/>
    <x v="1"/>
    <n v="425000"/>
  </r>
  <r>
    <d v="2015-08-26T00:00:00"/>
    <x v="8"/>
    <x v="2"/>
    <n v="2905"/>
    <x v="1"/>
    <n v="512000"/>
    <x v="0"/>
    <x v="3"/>
    <n v="512000"/>
  </r>
  <r>
    <d v="2015-08-26T00:00:00"/>
    <x v="8"/>
    <x v="2"/>
    <n v="2905"/>
    <x v="1"/>
    <n v="535000"/>
    <x v="0"/>
    <x v="0"/>
    <n v="535000"/>
  </r>
  <r>
    <d v="2015-08-26T00:00:00"/>
    <x v="8"/>
    <x v="2"/>
    <n v="2611"/>
    <x v="0"/>
    <n v="730000"/>
    <x v="0"/>
    <x v="0"/>
    <n v="730000"/>
  </r>
  <r>
    <d v="2015-08-26T00:00:00"/>
    <x v="8"/>
    <x v="2"/>
    <n v="2611"/>
    <x v="0"/>
    <n v="806000"/>
    <x v="0"/>
    <x v="3"/>
    <n v="806000"/>
  </r>
  <r>
    <d v="2015-08-26T00:00:00"/>
    <x v="8"/>
    <x v="2"/>
    <n v="2603"/>
    <x v="0"/>
    <n v="392500"/>
    <x v="1"/>
    <x v="2"/>
    <n v="392500"/>
  </r>
  <r>
    <d v="2015-08-27T00:00:00"/>
    <x v="8"/>
    <x v="2"/>
    <n v="2905"/>
    <x v="1"/>
    <n v="485000"/>
    <x v="0"/>
    <x v="1"/>
    <n v="485000"/>
  </r>
  <r>
    <d v="2015-08-27T00:00:00"/>
    <x v="8"/>
    <x v="2"/>
    <n v="2615"/>
    <x v="0"/>
    <n v="515000"/>
    <x v="0"/>
    <x v="1"/>
    <n v="515000"/>
  </r>
  <r>
    <d v="2015-08-27T00:00:00"/>
    <x v="8"/>
    <x v="2"/>
    <n v="2913"/>
    <x v="1"/>
    <n v="575000"/>
    <x v="0"/>
    <x v="0"/>
    <n v="575000"/>
  </r>
  <r>
    <d v="2015-08-27T00:00:00"/>
    <x v="8"/>
    <x v="2"/>
    <n v="2615"/>
    <x v="0"/>
    <n v="600000"/>
    <x v="0"/>
    <x v="0"/>
    <n v="600000"/>
  </r>
  <r>
    <d v="2015-08-27T00:00:00"/>
    <x v="8"/>
    <x v="2"/>
    <n v="2905"/>
    <x v="1"/>
    <n v="610000"/>
    <x v="0"/>
    <x v="3"/>
    <n v="610000"/>
  </r>
  <r>
    <d v="2015-08-27T00:00:00"/>
    <x v="8"/>
    <x v="2"/>
    <n v="2600"/>
    <x v="0"/>
    <n v="815000"/>
    <x v="0"/>
    <x v="1"/>
    <n v="815000"/>
  </r>
  <r>
    <d v="2015-08-27T00:00:00"/>
    <x v="8"/>
    <x v="2"/>
    <n v="2914"/>
    <x v="1"/>
    <n v="1185000"/>
    <x v="0"/>
    <x v="0"/>
    <n v="1185000"/>
  </r>
  <r>
    <d v="2015-08-27T00:00:00"/>
    <x v="8"/>
    <x v="2"/>
    <n v="2603"/>
    <x v="0"/>
    <n v="1300000"/>
    <x v="0"/>
    <x v="3"/>
    <n v="1300000"/>
  </r>
  <r>
    <d v="2015-08-27T00:00:00"/>
    <x v="8"/>
    <x v="2"/>
    <n v="2617"/>
    <x v="0"/>
    <n v="321000"/>
    <x v="1"/>
    <x v="2"/>
    <n v="321000"/>
  </r>
  <r>
    <d v="2015-08-27T00:00:00"/>
    <x v="8"/>
    <x v="2"/>
    <n v="2604"/>
    <x v="0"/>
    <n v="369000"/>
    <x v="1"/>
    <x v="4"/>
    <n v="369000"/>
  </r>
  <r>
    <d v="2015-08-27T00:00:00"/>
    <x v="8"/>
    <x v="2"/>
    <n v="2612"/>
    <x v="0"/>
    <n v="530000"/>
    <x v="1"/>
    <x v="2"/>
    <n v="530000"/>
  </r>
  <r>
    <d v="2015-08-28T00:00:00"/>
    <x v="8"/>
    <x v="2"/>
    <n v="2905"/>
    <x v="1"/>
    <n v="352000"/>
    <x v="0"/>
    <x v="1"/>
    <n v="352000"/>
  </r>
  <r>
    <d v="2015-08-28T00:00:00"/>
    <x v="8"/>
    <x v="2"/>
    <n v="2906"/>
    <x v="1"/>
    <n v="413000"/>
    <x v="0"/>
    <x v="1"/>
    <n v="413000"/>
  </r>
  <r>
    <d v="2015-08-28T00:00:00"/>
    <x v="8"/>
    <x v="2"/>
    <n v="2615"/>
    <x v="0"/>
    <n v="435000"/>
    <x v="0"/>
    <x v="1"/>
    <n v="435000"/>
  </r>
  <r>
    <d v="2015-08-28T00:00:00"/>
    <x v="8"/>
    <x v="2"/>
    <n v="2914"/>
    <x v="1"/>
    <n v="437500"/>
    <x v="0"/>
    <x v="2"/>
    <n v="437500"/>
  </r>
  <r>
    <d v="2015-08-28T00:00:00"/>
    <x v="8"/>
    <x v="2"/>
    <n v="2913"/>
    <x v="1"/>
    <n v="445000"/>
    <x v="0"/>
    <x v="1"/>
    <n v="445000"/>
  </r>
  <r>
    <d v="2015-08-28T00:00:00"/>
    <x v="8"/>
    <x v="2"/>
    <n v="2903"/>
    <x v="1"/>
    <n v="482000"/>
    <x v="0"/>
    <x v="0"/>
    <n v="482000"/>
  </r>
  <r>
    <d v="2015-08-28T00:00:00"/>
    <x v="8"/>
    <x v="2"/>
    <n v="2913"/>
    <x v="1"/>
    <n v="495000"/>
    <x v="0"/>
    <x v="0"/>
    <n v="495000"/>
  </r>
  <r>
    <d v="2015-08-28T00:00:00"/>
    <x v="8"/>
    <x v="2"/>
    <n v="2906"/>
    <x v="1"/>
    <n v="565000"/>
    <x v="0"/>
    <x v="3"/>
    <n v="565000"/>
  </r>
  <r>
    <d v="2015-08-28T00:00:00"/>
    <x v="8"/>
    <x v="2"/>
    <n v="2914"/>
    <x v="1"/>
    <n v="575000"/>
    <x v="0"/>
    <x v="0"/>
    <n v="575000"/>
  </r>
  <r>
    <d v="2015-08-28T00:00:00"/>
    <x v="8"/>
    <x v="2"/>
    <n v="2604"/>
    <x v="0"/>
    <n v="700000"/>
    <x v="0"/>
    <x v="1"/>
    <n v="700000"/>
  </r>
  <r>
    <d v="2015-08-28T00:00:00"/>
    <x v="8"/>
    <x v="2"/>
    <n v="2612"/>
    <x v="0"/>
    <n v="860000"/>
    <x v="0"/>
    <x v="0"/>
    <n v="860000"/>
  </r>
  <r>
    <d v="2015-08-28T00:00:00"/>
    <x v="8"/>
    <x v="2"/>
    <n v="2603"/>
    <x v="0"/>
    <n v="865000"/>
    <x v="0"/>
    <x v="0"/>
    <n v="865000"/>
  </r>
  <r>
    <d v="2015-08-28T00:00:00"/>
    <x v="8"/>
    <x v="2"/>
    <n v="2607"/>
    <x v="0"/>
    <n v="965000"/>
    <x v="0"/>
    <x v="0"/>
    <n v="965000"/>
  </r>
  <r>
    <d v="2015-08-28T00:00:00"/>
    <x v="8"/>
    <x v="2"/>
    <n v="2602"/>
    <x v="0"/>
    <n v="330000"/>
    <x v="1"/>
    <x v="2"/>
    <n v="330000"/>
  </r>
  <r>
    <d v="2015-08-29T00:00:00"/>
    <x v="8"/>
    <x v="2"/>
    <n v="2615"/>
    <x v="0"/>
    <n v="487000"/>
    <x v="0"/>
    <x v="1"/>
    <n v="487000"/>
  </r>
  <r>
    <d v="2015-08-29T00:00:00"/>
    <x v="8"/>
    <x v="2"/>
    <n v="2611"/>
    <x v="0"/>
    <n v="524000"/>
    <x v="0"/>
    <x v="1"/>
    <n v="524000"/>
  </r>
  <r>
    <d v="2015-08-29T00:00:00"/>
    <x v="8"/>
    <x v="2"/>
    <n v="2902"/>
    <x v="1"/>
    <n v="620000"/>
    <x v="0"/>
    <x v="0"/>
    <n v="620000"/>
  </r>
  <r>
    <d v="2015-08-29T00:00:00"/>
    <x v="8"/>
    <x v="2"/>
    <n v="2602"/>
    <x v="0"/>
    <n v="635000"/>
    <x v="0"/>
    <x v="1"/>
    <n v="635000"/>
  </r>
  <r>
    <d v="2015-08-29T00:00:00"/>
    <x v="8"/>
    <x v="2"/>
    <n v="2615"/>
    <x v="0"/>
    <n v="686000"/>
    <x v="0"/>
    <x v="3"/>
    <n v="686000"/>
  </r>
  <r>
    <d v="2015-08-29T00:00:00"/>
    <x v="8"/>
    <x v="2"/>
    <n v="2905"/>
    <x v="1"/>
    <n v="705000"/>
    <x v="0"/>
    <x v="0"/>
    <n v="705000"/>
  </r>
  <r>
    <d v="2015-08-29T00:00:00"/>
    <x v="8"/>
    <x v="2"/>
    <n v="2903"/>
    <x v="1"/>
    <n v="715000"/>
    <x v="0"/>
    <x v="0"/>
    <n v="715000"/>
  </r>
  <r>
    <d v="2015-08-29T00:00:00"/>
    <x v="8"/>
    <x v="2"/>
    <n v="2606"/>
    <x v="0"/>
    <n v="715000"/>
    <x v="0"/>
    <x v="1"/>
    <n v="715000"/>
  </r>
  <r>
    <d v="2015-08-29T00:00:00"/>
    <x v="8"/>
    <x v="2"/>
    <n v="2605"/>
    <x v="0"/>
    <n v="766000"/>
    <x v="0"/>
    <x v="1"/>
    <n v="766000"/>
  </r>
  <r>
    <d v="2015-08-29T00:00:00"/>
    <x v="8"/>
    <x v="2"/>
    <n v="2611"/>
    <x v="0"/>
    <n v="780000"/>
    <x v="0"/>
    <x v="3"/>
    <n v="780000"/>
  </r>
  <r>
    <d v="2015-08-29T00:00:00"/>
    <x v="8"/>
    <x v="2"/>
    <n v="2605"/>
    <x v="0"/>
    <n v="825000"/>
    <x v="0"/>
    <x v="0"/>
    <n v="825000"/>
  </r>
  <r>
    <d v="2015-08-29T00:00:00"/>
    <x v="8"/>
    <x v="2"/>
    <n v="2602"/>
    <x v="0"/>
    <n v="860000"/>
    <x v="0"/>
    <x v="1"/>
    <n v="860000"/>
  </r>
  <r>
    <d v="2015-08-29T00:00:00"/>
    <x v="8"/>
    <x v="2"/>
    <n v="2604"/>
    <x v="0"/>
    <n v="865000"/>
    <x v="0"/>
    <x v="0"/>
    <n v="865000"/>
  </r>
  <r>
    <d v="2015-08-29T00:00:00"/>
    <x v="8"/>
    <x v="2"/>
    <n v="2611"/>
    <x v="0"/>
    <n v="885000"/>
    <x v="0"/>
    <x v="3"/>
    <n v="885000"/>
  </r>
  <r>
    <d v="2015-08-29T00:00:00"/>
    <x v="8"/>
    <x v="2"/>
    <n v="2600"/>
    <x v="0"/>
    <n v="975000"/>
    <x v="0"/>
    <x v="1"/>
    <n v="975000"/>
  </r>
  <r>
    <d v="2015-08-29T00:00:00"/>
    <x v="8"/>
    <x v="2"/>
    <n v="2607"/>
    <x v="0"/>
    <n v="980000"/>
    <x v="0"/>
    <x v="0"/>
    <n v="980000"/>
  </r>
  <r>
    <d v="2015-08-29T00:00:00"/>
    <x v="8"/>
    <x v="2"/>
    <n v="2603"/>
    <x v="0"/>
    <n v="1069000"/>
    <x v="0"/>
    <x v="0"/>
    <n v="1069000"/>
  </r>
  <r>
    <d v="2015-08-29T00:00:00"/>
    <x v="8"/>
    <x v="2"/>
    <n v="2603"/>
    <x v="0"/>
    <n v="1337000"/>
    <x v="0"/>
    <x v="1"/>
    <n v="1337000"/>
  </r>
  <r>
    <d v="2015-08-29T00:00:00"/>
    <x v="8"/>
    <x v="2"/>
    <n v="2602"/>
    <x v="0"/>
    <n v="1370000"/>
    <x v="0"/>
    <x v="3"/>
    <n v="1370000"/>
  </r>
  <r>
    <d v="2015-08-29T00:00:00"/>
    <x v="8"/>
    <x v="2"/>
    <n v="2603"/>
    <x v="0"/>
    <n v="2170000"/>
    <x v="0"/>
    <x v="3"/>
    <n v="2170000"/>
  </r>
  <r>
    <d v="2015-08-29T00:00:00"/>
    <x v="8"/>
    <x v="2"/>
    <n v="2603"/>
    <x v="0"/>
    <n v="2225000"/>
    <x v="0"/>
    <x v="3"/>
    <n v="2225000"/>
  </r>
  <r>
    <d v="2015-08-31T00:00:00"/>
    <x v="8"/>
    <x v="2"/>
    <n v="2913"/>
    <x v="1"/>
    <n v="343000"/>
    <x v="0"/>
    <x v="1"/>
    <n v="343000"/>
  </r>
  <r>
    <d v="2015-08-31T00:00:00"/>
    <x v="8"/>
    <x v="2"/>
    <n v="2617"/>
    <x v="0"/>
    <n v="363000"/>
    <x v="0"/>
    <x v="1"/>
    <n v="363000"/>
  </r>
  <r>
    <d v="2015-08-31T00:00:00"/>
    <x v="8"/>
    <x v="2"/>
    <n v="2615"/>
    <x v="0"/>
    <n v="408000"/>
    <x v="0"/>
    <x v="1"/>
    <n v="408000"/>
  </r>
  <r>
    <d v="2015-08-31T00:00:00"/>
    <x v="8"/>
    <x v="2"/>
    <n v="2615"/>
    <x v="0"/>
    <n v="422500"/>
    <x v="0"/>
    <x v="1"/>
    <n v="422500"/>
  </r>
  <r>
    <d v="2015-08-31T00:00:00"/>
    <x v="8"/>
    <x v="2"/>
    <n v="2903"/>
    <x v="1"/>
    <n v="567000"/>
    <x v="0"/>
    <x v="0"/>
    <n v="567000"/>
  </r>
  <r>
    <d v="2015-08-31T00:00:00"/>
    <x v="8"/>
    <x v="2"/>
    <n v="2914"/>
    <x v="1"/>
    <n v="609000"/>
    <x v="0"/>
    <x v="0"/>
    <n v="609000"/>
  </r>
  <r>
    <d v="2015-08-31T00:00:00"/>
    <x v="8"/>
    <x v="2"/>
    <n v="2914"/>
    <x v="1"/>
    <n v="641000"/>
    <x v="0"/>
    <x v="0"/>
    <n v="641000"/>
  </r>
  <r>
    <d v="2015-08-31T00:00:00"/>
    <x v="8"/>
    <x v="2"/>
    <n v="2615"/>
    <x v="0"/>
    <n v="650000"/>
    <x v="0"/>
    <x v="0"/>
    <n v="650000"/>
  </r>
  <r>
    <d v="2015-08-31T00:00:00"/>
    <x v="8"/>
    <x v="2"/>
    <n v="2914"/>
    <x v="1"/>
    <n v="850000"/>
    <x v="0"/>
    <x v="0"/>
    <n v="850000"/>
  </r>
  <r>
    <d v="2015-08-31T00:00:00"/>
    <x v="8"/>
    <x v="2"/>
    <n v="2611"/>
    <x v="0"/>
    <n v="890000"/>
    <x v="0"/>
    <x v="0"/>
    <n v="890000"/>
  </r>
  <r>
    <d v="2015-08-31T00:00:00"/>
    <x v="8"/>
    <x v="2"/>
    <n v="2912"/>
    <x v="1"/>
    <n v="289000"/>
    <x v="1"/>
    <x v="2"/>
    <n v="289000"/>
  </r>
  <r>
    <d v="2015-08-31T00:00:00"/>
    <x v="8"/>
    <x v="2"/>
    <n v="2604"/>
    <x v="0"/>
    <n v="740000"/>
    <x v="1"/>
    <x v="1"/>
    <n v="740000"/>
  </r>
  <r>
    <d v="2015-09-01T00:00:00"/>
    <x v="8"/>
    <x v="2"/>
    <n v="2906"/>
    <x v="1"/>
    <n v="415000"/>
    <x v="0"/>
    <x v="1"/>
    <n v="415000"/>
  </r>
  <r>
    <d v="2015-09-01T00:00:00"/>
    <x v="8"/>
    <x v="2"/>
    <n v="2902"/>
    <x v="1"/>
    <n v="435000"/>
    <x v="0"/>
    <x v="1"/>
    <n v="435000"/>
  </r>
  <r>
    <d v="2015-09-01T00:00:00"/>
    <x v="8"/>
    <x v="2"/>
    <n v="2615"/>
    <x v="0"/>
    <n v="460000"/>
    <x v="0"/>
    <x v="0"/>
    <n v="460000"/>
  </r>
  <r>
    <d v="2015-09-01T00:00:00"/>
    <x v="8"/>
    <x v="2"/>
    <n v="2902"/>
    <x v="1"/>
    <n v="478000"/>
    <x v="0"/>
    <x v="1"/>
    <n v="478000"/>
  </r>
  <r>
    <d v="2015-09-01T00:00:00"/>
    <x v="8"/>
    <x v="2"/>
    <n v="2914"/>
    <x v="1"/>
    <n v="580000"/>
    <x v="0"/>
    <x v="0"/>
    <n v="580000"/>
  </r>
  <r>
    <d v="2015-09-01T00:00:00"/>
    <x v="8"/>
    <x v="2"/>
    <n v="2906"/>
    <x v="1"/>
    <n v="622500"/>
    <x v="0"/>
    <x v="0"/>
    <n v="622500"/>
  </r>
  <r>
    <d v="2015-09-01T00:00:00"/>
    <x v="8"/>
    <x v="2"/>
    <n v="2607"/>
    <x v="0"/>
    <n v="168500"/>
    <x v="1"/>
    <x v="4"/>
    <n v="168500"/>
  </r>
  <r>
    <d v="2015-09-01T00:00:00"/>
    <x v="8"/>
    <x v="2"/>
    <n v="2601"/>
    <x v="0"/>
    <n v="375000"/>
    <x v="1"/>
    <x v="4"/>
    <n v="375000"/>
  </r>
  <r>
    <d v="2015-09-01T00:00:00"/>
    <x v="8"/>
    <x v="2"/>
    <n v="2612"/>
    <x v="0"/>
    <n v="485000"/>
    <x v="1"/>
    <x v="2"/>
    <n v="485000"/>
  </r>
  <r>
    <d v="2015-09-01T00:00:00"/>
    <x v="8"/>
    <x v="2"/>
    <n v="2612"/>
    <x v="0"/>
    <n v="489000"/>
    <x v="1"/>
    <x v="2"/>
    <n v="489000"/>
  </r>
  <r>
    <d v="2015-09-02T00:00:00"/>
    <x v="8"/>
    <x v="2"/>
    <n v="2906"/>
    <x v="1"/>
    <n v="330000"/>
    <x v="0"/>
    <x v="1"/>
    <n v="330000"/>
  </r>
  <r>
    <d v="2015-09-02T00:00:00"/>
    <x v="8"/>
    <x v="2"/>
    <n v="2615"/>
    <x v="0"/>
    <n v="455000"/>
    <x v="0"/>
    <x v="1"/>
    <n v="455000"/>
  </r>
  <r>
    <d v="2015-09-02T00:00:00"/>
    <x v="8"/>
    <x v="2"/>
    <n v="2914"/>
    <x v="1"/>
    <n v="518000"/>
    <x v="0"/>
    <x v="0"/>
    <n v="518000"/>
  </r>
  <r>
    <d v="2015-09-02T00:00:00"/>
    <x v="8"/>
    <x v="2"/>
    <n v="2615"/>
    <x v="0"/>
    <n v="520000"/>
    <x v="0"/>
    <x v="1"/>
    <n v="520000"/>
  </r>
  <r>
    <d v="2015-09-02T00:00:00"/>
    <x v="8"/>
    <x v="2"/>
    <n v="2614"/>
    <x v="0"/>
    <n v="785000"/>
    <x v="0"/>
    <x v="0"/>
    <n v="785000"/>
  </r>
  <r>
    <d v="2015-09-02T00:00:00"/>
    <x v="8"/>
    <x v="2"/>
    <n v="2911"/>
    <x v="1"/>
    <n v="875000"/>
    <x v="0"/>
    <x v="3"/>
    <n v="875000"/>
  </r>
  <r>
    <d v="2015-09-02T00:00:00"/>
    <x v="8"/>
    <x v="2"/>
    <n v="2611"/>
    <x v="0"/>
    <n v="1190000"/>
    <x v="0"/>
    <x v="3"/>
    <n v="1190000"/>
  </r>
  <r>
    <d v="2015-09-02T00:00:00"/>
    <x v="8"/>
    <x v="2"/>
    <n v="2603"/>
    <x v="0"/>
    <n v="455000"/>
    <x v="1"/>
    <x v="2"/>
    <n v="455000"/>
  </r>
  <r>
    <d v="2015-09-02T00:00:00"/>
    <x v="8"/>
    <x v="2"/>
    <n v="2603"/>
    <x v="0"/>
    <n v="459000"/>
    <x v="1"/>
    <x v="4"/>
    <n v="459000"/>
  </r>
  <r>
    <d v="2015-09-03T00:00:00"/>
    <x v="8"/>
    <x v="2"/>
    <n v="2617"/>
    <x v="0"/>
    <n v="465000"/>
    <x v="0"/>
    <x v="1"/>
    <n v="465000"/>
  </r>
  <r>
    <d v="2015-09-03T00:00:00"/>
    <x v="8"/>
    <x v="2"/>
    <n v="2614"/>
    <x v="0"/>
    <n v="495000"/>
    <x v="0"/>
    <x v="1"/>
    <n v="495000"/>
  </r>
  <r>
    <d v="2015-09-03T00:00:00"/>
    <x v="8"/>
    <x v="2"/>
    <n v="2615"/>
    <x v="0"/>
    <n v="510000"/>
    <x v="0"/>
    <x v="0"/>
    <n v="510000"/>
  </r>
  <r>
    <d v="2015-09-03T00:00:00"/>
    <x v="8"/>
    <x v="2"/>
    <n v="2905"/>
    <x v="1"/>
    <n v="527000"/>
    <x v="0"/>
    <x v="0"/>
    <n v="527000"/>
  </r>
  <r>
    <d v="2015-09-03T00:00:00"/>
    <x v="8"/>
    <x v="2"/>
    <n v="2617"/>
    <x v="0"/>
    <n v="557500"/>
    <x v="0"/>
    <x v="1"/>
    <n v="557500"/>
  </r>
  <r>
    <d v="2015-09-03T00:00:00"/>
    <x v="8"/>
    <x v="2"/>
    <n v="2906"/>
    <x v="1"/>
    <n v="560000"/>
    <x v="0"/>
    <x v="0"/>
    <n v="560000"/>
  </r>
  <r>
    <d v="2015-09-03T00:00:00"/>
    <x v="8"/>
    <x v="2"/>
    <n v="2913"/>
    <x v="1"/>
    <n v="587500"/>
    <x v="0"/>
    <x v="0"/>
    <n v="587500"/>
  </r>
  <r>
    <d v="2015-09-03T00:00:00"/>
    <x v="8"/>
    <x v="2"/>
    <n v="2617"/>
    <x v="0"/>
    <n v="445000"/>
    <x v="1"/>
    <x v="2"/>
    <n v="445000"/>
  </r>
  <r>
    <d v="2015-09-03T00:00:00"/>
    <x v="8"/>
    <x v="2"/>
    <n v="2617"/>
    <x v="0"/>
    <n v="448000"/>
    <x v="1"/>
    <x v="1"/>
    <n v="448000"/>
  </r>
  <r>
    <d v="2015-09-04T00:00:00"/>
    <x v="8"/>
    <x v="2"/>
    <n v="2617"/>
    <x v="0"/>
    <n v="385000"/>
    <x v="0"/>
    <x v="2"/>
    <n v="385000"/>
  </r>
  <r>
    <d v="2015-09-04T00:00:00"/>
    <x v="8"/>
    <x v="2"/>
    <n v="2905"/>
    <x v="1"/>
    <n v="402500"/>
    <x v="0"/>
    <x v="1"/>
    <n v="402500"/>
  </r>
  <r>
    <d v="2015-09-04T00:00:00"/>
    <x v="8"/>
    <x v="2"/>
    <n v="2614"/>
    <x v="0"/>
    <n v="486000"/>
    <x v="0"/>
    <x v="1"/>
    <n v="486000"/>
  </r>
  <r>
    <d v="2015-09-04T00:00:00"/>
    <x v="8"/>
    <x v="2"/>
    <n v="2615"/>
    <x v="0"/>
    <n v="520000"/>
    <x v="0"/>
    <x v="0"/>
    <n v="520000"/>
  </r>
  <r>
    <d v="2015-09-04T00:00:00"/>
    <x v="8"/>
    <x v="2"/>
    <n v="2902"/>
    <x v="1"/>
    <n v="535000"/>
    <x v="0"/>
    <x v="0"/>
    <n v="535000"/>
  </r>
  <r>
    <d v="2015-09-04T00:00:00"/>
    <x v="8"/>
    <x v="2"/>
    <n v="2614"/>
    <x v="0"/>
    <n v="583000"/>
    <x v="0"/>
    <x v="2"/>
    <n v="583000"/>
  </r>
  <r>
    <d v="2015-09-04T00:00:00"/>
    <x v="8"/>
    <x v="2"/>
    <n v="2912"/>
    <x v="1"/>
    <n v="665500"/>
    <x v="0"/>
    <x v="0"/>
    <n v="665500"/>
  </r>
  <r>
    <d v="2015-09-04T00:00:00"/>
    <x v="8"/>
    <x v="2"/>
    <n v="2914"/>
    <x v="1"/>
    <n v="710000"/>
    <x v="0"/>
    <x v="0"/>
    <n v="710000"/>
  </r>
  <r>
    <d v="2015-09-04T00:00:00"/>
    <x v="8"/>
    <x v="2"/>
    <n v="2914"/>
    <x v="1"/>
    <n v="865000"/>
    <x v="0"/>
    <x v="0"/>
    <n v="865000"/>
  </r>
  <r>
    <d v="2015-09-04T00:00:00"/>
    <x v="8"/>
    <x v="2"/>
    <n v="2606"/>
    <x v="0"/>
    <n v="272000"/>
    <x v="1"/>
    <x v="2"/>
    <n v="272000"/>
  </r>
  <r>
    <d v="2015-09-04T00:00:00"/>
    <x v="8"/>
    <x v="2"/>
    <n v="2602"/>
    <x v="0"/>
    <n v="325000"/>
    <x v="1"/>
    <x v="2"/>
    <n v="325000"/>
  </r>
  <r>
    <d v="2015-09-04T00:00:00"/>
    <x v="8"/>
    <x v="2"/>
    <n v="2603"/>
    <x v="0"/>
    <n v="605000"/>
    <x v="1"/>
    <x v="2"/>
    <n v="605000"/>
  </r>
  <r>
    <d v="2015-09-05T00:00:00"/>
    <x v="8"/>
    <x v="2"/>
    <n v="2913"/>
    <x v="1"/>
    <n v="421000"/>
    <x v="0"/>
    <x v="1"/>
    <n v="421000"/>
  </r>
  <r>
    <d v="2015-09-05T00:00:00"/>
    <x v="8"/>
    <x v="2"/>
    <n v="2615"/>
    <x v="0"/>
    <n v="485000"/>
    <x v="0"/>
    <x v="0"/>
    <n v="485000"/>
  </r>
  <r>
    <d v="2015-09-05T00:00:00"/>
    <x v="8"/>
    <x v="2"/>
    <n v="2611"/>
    <x v="0"/>
    <n v="551000"/>
    <x v="0"/>
    <x v="0"/>
    <n v="551000"/>
  </r>
  <r>
    <d v="2015-09-05T00:00:00"/>
    <x v="8"/>
    <x v="2"/>
    <n v="2902"/>
    <x v="1"/>
    <n v="551000"/>
    <x v="0"/>
    <x v="1"/>
    <n v="551000"/>
  </r>
  <r>
    <d v="2015-09-05T00:00:00"/>
    <x v="8"/>
    <x v="2"/>
    <n v="2611"/>
    <x v="0"/>
    <n v="567500"/>
    <x v="0"/>
    <x v="0"/>
    <n v="567500"/>
  </r>
  <r>
    <d v="2015-09-05T00:00:00"/>
    <x v="8"/>
    <x v="2"/>
    <n v="2611"/>
    <x v="0"/>
    <n v="570000"/>
    <x v="0"/>
    <x v="0"/>
    <n v="570000"/>
  </r>
  <r>
    <d v="2015-09-05T00:00:00"/>
    <x v="8"/>
    <x v="2"/>
    <n v="2615"/>
    <x v="0"/>
    <n v="628000"/>
    <x v="0"/>
    <x v="0"/>
    <n v="628000"/>
  </r>
  <r>
    <d v="2015-09-05T00:00:00"/>
    <x v="8"/>
    <x v="2"/>
    <n v="2611"/>
    <x v="0"/>
    <n v="705000"/>
    <x v="0"/>
    <x v="0"/>
    <n v="705000"/>
  </r>
  <r>
    <d v="2015-09-05T00:00:00"/>
    <x v="8"/>
    <x v="2"/>
    <n v="2913"/>
    <x v="1"/>
    <n v="730000"/>
    <x v="0"/>
    <x v="3"/>
    <n v="730000"/>
  </r>
  <r>
    <d v="2015-09-05T00:00:00"/>
    <x v="8"/>
    <x v="2"/>
    <n v="2602"/>
    <x v="0"/>
    <n v="760000"/>
    <x v="0"/>
    <x v="1"/>
    <n v="760000"/>
  </r>
  <r>
    <d v="2015-09-05T00:00:00"/>
    <x v="8"/>
    <x v="2"/>
    <n v="2604"/>
    <x v="0"/>
    <n v="780000"/>
    <x v="0"/>
    <x v="1"/>
    <n v="780000"/>
  </r>
  <r>
    <d v="2015-09-05T00:00:00"/>
    <x v="8"/>
    <x v="2"/>
    <n v="2617"/>
    <x v="0"/>
    <n v="882500"/>
    <x v="0"/>
    <x v="3"/>
    <n v="882500"/>
  </r>
  <r>
    <d v="2015-09-05T00:00:00"/>
    <x v="8"/>
    <x v="2"/>
    <n v="2604"/>
    <x v="0"/>
    <n v="1406000"/>
    <x v="0"/>
    <x v="0"/>
    <n v="1406000"/>
  </r>
  <r>
    <d v="2015-09-06T00:00:00"/>
    <x v="8"/>
    <x v="2"/>
    <n v="2605"/>
    <x v="0"/>
    <n v="1312000"/>
    <x v="0"/>
    <x v="0"/>
    <n v="1312000"/>
  </r>
  <r>
    <d v="2015-09-07T00:00:00"/>
    <x v="8"/>
    <x v="2"/>
    <n v="2615"/>
    <x v="0"/>
    <n v="368000"/>
    <x v="0"/>
    <x v="1"/>
    <n v="368000"/>
  </r>
  <r>
    <d v="2015-09-07T00:00:00"/>
    <x v="8"/>
    <x v="2"/>
    <n v="2913"/>
    <x v="1"/>
    <n v="392000"/>
    <x v="0"/>
    <x v="1"/>
    <n v="392000"/>
  </r>
  <r>
    <d v="2015-09-07T00:00:00"/>
    <x v="8"/>
    <x v="2"/>
    <n v="2614"/>
    <x v="0"/>
    <n v="414000"/>
    <x v="0"/>
    <x v="1"/>
    <n v="414000"/>
  </r>
  <r>
    <d v="2015-09-07T00:00:00"/>
    <x v="8"/>
    <x v="2"/>
    <n v="2906"/>
    <x v="1"/>
    <n v="415000"/>
    <x v="0"/>
    <x v="0"/>
    <n v="415000"/>
  </r>
  <r>
    <d v="2015-09-07T00:00:00"/>
    <x v="8"/>
    <x v="2"/>
    <n v="2903"/>
    <x v="1"/>
    <n v="439000"/>
    <x v="0"/>
    <x v="1"/>
    <n v="439000"/>
  </r>
  <r>
    <d v="2015-09-07T00:00:00"/>
    <x v="8"/>
    <x v="2"/>
    <n v="2905"/>
    <x v="1"/>
    <n v="457500"/>
    <x v="0"/>
    <x v="1"/>
    <n v="457500"/>
  </r>
  <r>
    <d v="2015-09-07T00:00:00"/>
    <x v="8"/>
    <x v="2"/>
    <n v="2607"/>
    <x v="0"/>
    <n v="535000"/>
    <x v="0"/>
    <x v="1"/>
    <n v="535000"/>
  </r>
  <r>
    <d v="2015-09-07T00:00:00"/>
    <x v="8"/>
    <x v="2"/>
    <n v="2912"/>
    <x v="1"/>
    <n v="579000"/>
    <x v="0"/>
    <x v="0"/>
    <n v="579000"/>
  </r>
  <r>
    <d v="2015-09-07T00:00:00"/>
    <x v="8"/>
    <x v="2"/>
    <n v="2607"/>
    <x v="0"/>
    <n v="620000"/>
    <x v="0"/>
    <x v="1"/>
    <n v="620000"/>
  </r>
  <r>
    <d v="2015-09-07T00:00:00"/>
    <x v="8"/>
    <x v="2"/>
    <n v="2904"/>
    <x v="1"/>
    <n v="632000"/>
    <x v="0"/>
    <x v="0"/>
    <n v="632000"/>
  </r>
  <r>
    <d v="2015-09-07T00:00:00"/>
    <x v="8"/>
    <x v="2"/>
    <n v="2615"/>
    <x v="0"/>
    <n v="640000"/>
    <x v="0"/>
    <x v="3"/>
    <n v="640000"/>
  </r>
  <r>
    <d v="2015-09-07T00:00:00"/>
    <x v="8"/>
    <x v="2"/>
    <n v="2607"/>
    <x v="0"/>
    <n v="725000"/>
    <x v="0"/>
    <x v="0"/>
    <n v="725000"/>
  </r>
  <r>
    <d v="2015-09-07T00:00:00"/>
    <x v="8"/>
    <x v="2"/>
    <n v="2905"/>
    <x v="1"/>
    <n v="285000"/>
    <x v="1"/>
    <x v="2"/>
    <n v="285000"/>
  </r>
  <r>
    <d v="2015-09-07T00:00:00"/>
    <x v="8"/>
    <x v="2"/>
    <n v="2603"/>
    <x v="0"/>
    <n v="360000"/>
    <x v="1"/>
    <x v="2"/>
    <n v="360000"/>
  </r>
  <r>
    <d v="2015-09-08T00:00:00"/>
    <x v="8"/>
    <x v="2"/>
    <n v="2617"/>
    <x v="0"/>
    <n v="435000"/>
    <x v="0"/>
    <x v="0"/>
    <n v="435000"/>
  </r>
  <r>
    <d v="2015-09-08T00:00:00"/>
    <x v="8"/>
    <x v="2"/>
    <n v="2617"/>
    <x v="0"/>
    <n v="505000"/>
    <x v="0"/>
    <x v="1"/>
    <n v="505000"/>
  </r>
  <r>
    <d v="2015-09-08T00:00:00"/>
    <x v="8"/>
    <x v="2"/>
    <n v="2607"/>
    <x v="0"/>
    <n v="575000"/>
    <x v="0"/>
    <x v="0"/>
    <n v="575000"/>
  </r>
  <r>
    <d v="2015-09-08T00:00:00"/>
    <x v="8"/>
    <x v="2"/>
    <n v="2914"/>
    <x v="1"/>
    <n v="725000"/>
    <x v="0"/>
    <x v="0"/>
    <n v="725000"/>
  </r>
  <r>
    <d v="2015-09-08T00:00:00"/>
    <x v="8"/>
    <x v="2"/>
    <n v="2602"/>
    <x v="0"/>
    <n v="800000"/>
    <x v="0"/>
    <x v="1"/>
    <n v="800000"/>
  </r>
  <r>
    <d v="2015-09-08T00:00:00"/>
    <x v="8"/>
    <x v="2"/>
    <n v="2602"/>
    <x v="0"/>
    <n v="815000"/>
    <x v="0"/>
    <x v="1"/>
    <n v="815000"/>
  </r>
  <r>
    <d v="2015-09-08T00:00:00"/>
    <x v="8"/>
    <x v="2"/>
    <n v="2607"/>
    <x v="0"/>
    <n v="1070000"/>
    <x v="0"/>
    <x v="0"/>
    <n v="1070000"/>
  </r>
  <r>
    <d v="2015-09-08T00:00:00"/>
    <x v="8"/>
    <x v="2"/>
    <n v="2607"/>
    <x v="0"/>
    <n v="1150000"/>
    <x v="0"/>
    <x v="0"/>
    <n v="1150000"/>
  </r>
  <r>
    <d v="2015-09-08T00:00:00"/>
    <x v="8"/>
    <x v="2"/>
    <n v="2603"/>
    <x v="0"/>
    <n v="225000"/>
    <x v="1"/>
    <x v="4"/>
    <n v="225000"/>
  </r>
  <r>
    <d v="2015-09-08T00:00:00"/>
    <x v="8"/>
    <x v="2"/>
    <n v="2602"/>
    <x v="0"/>
    <n v="342000"/>
    <x v="1"/>
    <x v="2"/>
    <n v="342000"/>
  </r>
  <r>
    <d v="2015-09-09T00:00:00"/>
    <x v="8"/>
    <x v="2"/>
    <n v="2615"/>
    <x v="0"/>
    <n v="349000"/>
    <x v="0"/>
    <x v="2"/>
    <n v="349000"/>
  </r>
  <r>
    <d v="2015-09-09T00:00:00"/>
    <x v="8"/>
    <x v="2"/>
    <n v="2903"/>
    <x v="1"/>
    <n v="465000"/>
    <x v="0"/>
    <x v="1"/>
    <n v="465000"/>
  </r>
  <r>
    <d v="2015-09-09T00:00:00"/>
    <x v="8"/>
    <x v="2"/>
    <n v="2913"/>
    <x v="1"/>
    <n v="480000"/>
    <x v="0"/>
    <x v="1"/>
    <n v="480000"/>
  </r>
  <r>
    <d v="2015-09-09T00:00:00"/>
    <x v="8"/>
    <x v="2"/>
    <n v="2905"/>
    <x v="1"/>
    <n v="559950"/>
    <x v="0"/>
    <x v="0"/>
    <n v="559950"/>
  </r>
  <r>
    <d v="2015-09-09T00:00:00"/>
    <x v="8"/>
    <x v="2"/>
    <n v="2906"/>
    <x v="1"/>
    <n v="585000"/>
    <x v="0"/>
    <x v="0"/>
    <n v="585000"/>
  </r>
  <r>
    <d v="2015-09-09T00:00:00"/>
    <x v="8"/>
    <x v="2"/>
    <n v="2611"/>
    <x v="0"/>
    <n v="615000"/>
    <x v="0"/>
    <x v="0"/>
    <n v="615000"/>
  </r>
  <r>
    <d v="2015-09-09T00:00:00"/>
    <x v="8"/>
    <x v="2"/>
    <n v="2602"/>
    <x v="0"/>
    <n v="660000"/>
    <x v="0"/>
    <x v="1"/>
    <n v="660000"/>
  </r>
  <r>
    <d v="2015-09-09T00:00:00"/>
    <x v="8"/>
    <x v="2"/>
    <n v="2602"/>
    <x v="0"/>
    <n v="662500"/>
    <x v="0"/>
    <x v="1"/>
    <n v="662500"/>
  </r>
  <r>
    <d v="2015-09-09T00:00:00"/>
    <x v="8"/>
    <x v="2"/>
    <n v="2602"/>
    <x v="0"/>
    <n v="665000"/>
    <x v="0"/>
    <x v="1"/>
    <n v="665000"/>
  </r>
  <r>
    <d v="2015-09-09T00:00:00"/>
    <x v="8"/>
    <x v="2"/>
    <n v="2617"/>
    <x v="0"/>
    <n v="690000"/>
    <x v="0"/>
    <x v="0"/>
    <n v="690000"/>
  </r>
  <r>
    <d v="2015-09-09T00:00:00"/>
    <x v="8"/>
    <x v="2"/>
    <n v="2617"/>
    <x v="0"/>
    <n v="317500"/>
    <x v="1"/>
    <x v="4"/>
    <n v="317500"/>
  </r>
  <r>
    <d v="2015-09-09T00:00:00"/>
    <x v="8"/>
    <x v="2"/>
    <n v="2617"/>
    <x v="0"/>
    <n v="390000"/>
    <x v="1"/>
    <x v="2"/>
    <n v="390000"/>
  </r>
  <r>
    <d v="2015-09-09T00:00:00"/>
    <x v="8"/>
    <x v="2"/>
    <n v="2604"/>
    <x v="0"/>
    <n v="450000"/>
    <x v="1"/>
    <x v="2"/>
    <n v="450000"/>
  </r>
  <r>
    <d v="2015-09-09T00:00:00"/>
    <x v="8"/>
    <x v="2"/>
    <n v="2612"/>
    <x v="0"/>
    <n v="470000"/>
    <x v="1"/>
    <x v="2"/>
    <n v="470000"/>
  </r>
  <r>
    <d v="2015-09-10T00:00:00"/>
    <x v="8"/>
    <x v="2"/>
    <n v="2906"/>
    <x v="1"/>
    <n v="364000"/>
    <x v="0"/>
    <x v="1"/>
    <n v="364000"/>
  </r>
  <r>
    <d v="2015-09-10T00:00:00"/>
    <x v="8"/>
    <x v="2"/>
    <n v="2913"/>
    <x v="1"/>
    <n v="370000"/>
    <x v="0"/>
    <x v="1"/>
    <n v="370000"/>
  </r>
  <r>
    <d v="2015-09-10T00:00:00"/>
    <x v="8"/>
    <x v="2"/>
    <n v="2615"/>
    <x v="0"/>
    <n v="385000"/>
    <x v="0"/>
    <x v="1"/>
    <n v="385000"/>
  </r>
  <r>
    <d v="2015-09-10T00:00:00"/>
    <x v="8"/>
    <x v="2"/>
    <n v="2902"/>
    <x v="1"/>
    <n v="405575"/>
    <x v="0"/>
    <x v="1"/>
    <n v="405575"/>
  </r>
  <r>
    <d v="2015-09-10T00:00:00"/>
    <x v="8"/>
    <x v="2"/>
    <n v="2615"/>
    <x v="0"/>
    <n v="448000"/>
    <x v="0"/>
    <x v="0"/>
    <n v="448000"/>
  </r>
  <r>
    <d v="2015-09-10T00:00:00"/>
    <x v="8"/>
    <x v="2"/>
    <n v="2611"/>
    <x v="0"/>
    <n v="535000"/>
    <x v="0"/>
    <x v="1"/>
    <n v="535000"/>
  </r>
  <r>
    <d v="2015-09-10T00:00:00"/>
    <x v="8"/>
    <x v="2"/>
    <n v="2614"/>
    <x v="0"/>
    <n v="561000"/>
    <x v="0"/>
    <x v="3"/>
    <n v="561000"/>
  </r>
  <r>
    <d v="2015-09-10T00:00:00"/>
    <x v="8"/>
    <x v="2"/>
    <n v="2612"/>
    <x v="0"/>
    <n v="840000"/>
    <x v="0"/>
    <x v="1"/>
    <n v="840000"/>
  </r>
  <r>
    <d v="2015-09-10T00:00:00"/>
    <x v="8"/>
    <x v="2"/>
    <n v="2911"/>
    <x v="1"/>
    <n v="870000"/>
    <x v="0"/>
    <x v="0"/>
    <n v="870000"/>
  </r>
  <r>
    <d v="2015-09-10T00:00:00"/>
    <x v="8"/>
    <x v="2"/>
    <n v="2911"/>
    <x v="1"/>
    <n v="920000"/>
    <x v="0"/>
    <x v="0"/>
    <n v="920000"/>
  </r>
  <r>
    <d v="2015-09-10T00:00:00"/>
    <x v="8"/>
    <x v="2"/>
    <n v="2606"/>
    <x v="0"/>
    <n v="1884800"/>
    <x v="0"/>
    <x v="3"/>
    <n v="1884800"/>
  </r>
  <r>
    <d v="2015-09-10T00:00:00"/>
    <x v="8"/>
    <x v="2"/>
    <n v="2612"/>
    <x v="0"/>
    <n v="338000"/>
    <x v="1"/>
    <x v="4"/>
    <n v="338000"/>
  </r>
  <r>
    <d v="2015-09-10T00:00:00"/>
    <x v="8"/>
    <x v="2"/>
    <n v="2617"/>
    <x v="0"/>
    <n v="374000"/>
    <x v="1"/>
    <x v="2"/>
    <n v="374000"/>
  </r>
  <r>
    <d v="2015-09-11T00:00:00"/>
    <x v="8"/>
    <x v="2"/>
    <n v="2615"/>
    <x v="0"/>
    <n v="412100"/>
    <x v="0"/>
    <x v="1"/>
    <n v="412100"/>
  </r>
  <r>
    <d v="2015-09-11T00:00:00"/>
    <x v="8"/>
    <x v="2"/>
    <n v="2906"/>
    <x v="1"/>
    <n v="543000"/>
    <x v="0"/>
    <x v="0"/>
    <n v="543000"/>
  </r>
  <r>
    <d v="2015-09-11T00:00:00"/>
    <x v="8"/>
    <x v="2"/>
    <n v="2914"/>
    <x v="1"/>
    <n v="588000"/>
    <x v="0"/>
    <x v="0"/>
    <n v="588000"/>
  </r>
  <r>
    <d v="2015-09-11T00:00:00"/>
    <x v="8"/>
    <x v="2"/>
    <n v="2913"/>
    <x v="1"/>
    <n v="820000"/>
    <x v="0"/>
    <x v="3"/>
    <n v="820000"/>
  </r>
  <r>
    <d v="2015-09-11T00:00:00"/>
    <x v="8"/>
    <x v="2"/>
    <n v="2612"/>
    <x v="0"/>
    <n v="920000"/>
    <x v="0"/>
    <x v="1"/>
    <n v="920000"/>
  </r>
  <r>
    <d v="2015-09-11T00:00:00"/>
    <x v="8"/>
    <x v="2"/>
    <n v="2603"/>
    <x v="0"/>
    <n v="2050000"/>
    <x v="0"/>
    <x v="0"/>
    <n v="2050000"/>
  </r>
  <r>
    <d v="2015-09-11T00:00:00"/>
    <x v="8"/>
    <x v="2"/>
    <n v="2615"/>
    <x v="0"/>
    <n v="275000"/>
    <x v="1"/>
    <x v="2"/>
    <n v="275000"/>
  </r>
  <r>
    <d v="2015-09-11T00:00:00"/>
    <x v="8"/>
    <x v="2"/>
    <n v="2913"/>
    <x v="1"/>
    <n v="288000"/>
    <x v="1"/>
    <x v="2"/>
    <n v="288000"/>
  </r>
  <r>
    <d v="2015-09-11T00:00:00"/>
    <x v="8"/>
    <x v="2"/>
    <n v="2617"/>
    <x v="0"/>
    <n v="522000"/>
    <x v="1"/>
    <x v="1"/>
    <n v="522000"/>
  </r>
  <r>
    <d v="2015-09-11T00:00:00"/>
    <x v="8"/>
    <x v="2"/>
    <n v="2606"/>
    <x v="0"/>
    <n v="740000"/>
    <x v="1"/>
    <x v="1"/>
    <n v="740000"/>
  </r>
  <r>
    <d v="2015-09-12T00:00:00"/>
    <x v="8"/>
    <x v="2"/>
    <n v="2611"/>
    <x v="0"/>
    <n v="510000"/>
    <x v="0"/>
    <x v="1"/>
    <n v="510000"/>
  </r>
  <r>
    <d v="2015-09-12T00:00:00"/>
    <x v="8"/>
    <x v="2"/>
    <n v="2903"/>
    <x v="1"/>
    <n v="515000"/>
    <x v="0"/>
    <x v="1"/>
    <n v="515000"/>
  </r>
  <r>
    <d v="2015-09-12T00:00:00"/>
    <x v="8"/>
    <x v="2"/>
    <n v="2615"/>
    <x v="0"/>
    <n v="519880"/>
    <x v="0"/>
    <x v="0"/>
    <n v="519880"/>
  </r>
  <r>
    <d v="2015-09-12T00:00:00"/>
    <x v="8"/>
    <x v="2"/>
    <n v="2614"/>
    <x v="0"/>
    <n v="557000"/>
    <x v="0"/>
    <x v="0"/>
    <n v="557000"/>
  </r>
  <r>
    <d v="2015-09-12T00:00:00"/>
    <x v="8"/>
    <x v="2"/>
    <n v="2615"/>
    <x v="0"/>
    <n v="560000"/>
    <x v="0"/>
    <x v="1"/>
    <n v="560000"/>
  </r>
  <r>
    <d v="2015-09-12T00:00:00"/>
    <x v="8"/>
    <x v="2"/>
    <n v="2614"/>
    <x v="0"/>
    <n v="598000"/>
    <x v="0"/>
    <x v="0"/>
    <n v="598000"/>
  </r>
  <r>
    <d v="2015-09-12T00:00:00"/>
    <x v="8"/>
    <x v="2"/>
    <n v="2615"/>
    <x v="0"/>
    <n v="618000"/>
    <x v="0"/>
    <x v="0"/>
    <n v="618000"/>
  </r>
  <r>
    <d v="2015-09-12T00:00:00"/>
    <x v="8"/>
    <x v="2"/>
    <n v="2607"/>
    <x v="0"/>
    <n v="630000"/>
    <x v="0"/>
    <x v="0"/>
    <n v="630000"/>
  </r>
  <r>
    <d v="2015-09-12T00:00:00"/>
    <x v="8"/>
    <x v="2"/>
    <n v="2617"/>
    <x v="0"/>
    <n v="640000"/>
    <x v="0"/>
    <x v="3"/>
    <n v="640000"/>
  </r>
  <r>
    <d v="2015-09-12T00:00:00"/>
    <x v="8"/>
    <x v="2"/>
    <n v="2602"/>
    <x v="0"/>
    <n v="685000"/>
    <x v="0"/>
    <x v="1"/>
    <n v="685000"/>
  </r>
  <r>
    <d v="2015-09-12T00:00:00"/>
    <x v="8"/>
    <x v="2"/>
    <n v="2602"/>
    <x v="0"/>
    <n v="731000"/>
    <x v="0"/>
    <x v="1"/>
    <n v="731000"/>
  </r>
  <r>
    <d v="2015-09-12T00:00:00"/>
    <x v="8"/>
    <x v="2"/>
    <n v="2602"/>
    <x v="0"/>
    <n v="806000"/>
    <x v="0"/>
    <x v="1"/>
    <n v="806000"/>
  </r>
  <r>
    <d v="2015-09-12T00:00:00"/>
    <x v="8"/>
    <x v="2"/>
    <n v="2607"/>
    <x v="0"/>
    <n v="845000"/>
    <x v="0"/>
    <x v="0"/>
    <n v="845000"/>
  </r>
  <r>
    <d v="2015-09-12T00:00:00"/>
    <x v="8"/>
    <x v="2"/>
    <n v="2600"/>
    <x v="0"/>
    <n v="845000"/>
    <x v="0"/>
    <x v="1"/>
    <n v="845000"/>
  </r>
  <r>
    <d v="2015-09-12T00:00:00"/>
    <x v="8"/>
    <x v="2"/>
    <n v="2902"/>
    <x v="1"/>
    <n v="850000"/>
    <x v="0"/>
    <x v="3"/>
    <n v="850000"/>
  </r>
  <r>
    <d v="2015-09-12T00:00:00"/>
    <x v="8"/>
    <x v="2"/>
    <n v="2605"/>
    <x v="0"/>
    <n v="862000"/>
    <x v="0"/>
    <x v="0"/>
    <n v="862000"/>
  </r>
  <r>
    <d v="2015-09-12T00:00:00"/>
    <x v="8"/>
    <x v="2"/>
    <n v="2605"/>
    <x v="0"/>
    <n v="865000"/>
    <x v="0"/>
    <x v="0"/>
    <n v="865000"/>
  </r>
  <r>
    <d v="2015-09-13T00:00:00"/>
    <x v="8"/>
    <x v="2"/>
    <n v="2913"/>
    <x v="1"/>
    <n v="675500"/>
    <x v="0"/>
    <x v="0"/>
    <n v="675500"/>
  </r>
  <r>
    <d v="2015-09-14T00:00:00"/>
    <x v="8"/>
    <x v="2"/>
    <n v="2913"/>
    <x v="1"/>
    <n v="345000"/>
    <x v="0"/>
    <x v="1"/>
    <n v="345000"/>
  </r>
  <r>
    <d v="2015-09-14T00:00:00"/>
    <x v="8"/>
    <x v="2"/>
    <n v="2913"/>
    <x v="1"/>
    <n v="445000"/>
    <x v="0"/>
    <x v="1"/>
    <n v="445000"/>
  </r>
  <r>
    <d v="2015-09-14T00:00:00"/>
    <x v="8"/>
    <x v="2"/>
    <n v="2913"/>
    <x v="1"/>
    <n v="529900"/>
    <x v="0"/>
    <x v="1"/>
    <n v="529900"/>
  </r>
  <r>
    <d v="2015-09-14T00:00:00"/>
    <x v="8"/>
    <x v="2"/>
    <n v="2604"/>
    <x v="0"/>
    <n v="608500"/>
    <x v="0"/>
    <x v="1"/>
    <n v="608500"/>
  </r>
  <r>
    <d v="2015-09-14T00:00:00"/>
    <x v="8"/>
    <x v="2"/>
    <n v="2911"/>
    <x v="1"/>
    <n v="830000"/>
    <x v="0"/>
    <x v="0"/>
    <n v="830000"/>
  </r>
  <r>
    <d v="2015-09-14T00:00:00"/>
    <x v="8"/>
    <x v="2"/>
    <n v="2913"/>
    <x v="1"/>
    <n v="830000"/>
    <x v="0"/>
    <x v="0"/>
    <n v="830000"/>
  </r>
  <r>
    <d v="2015-09-14T00:00:00"/>
    <x v="8"/>
    <x v="2"/>
    <n v="2617"/>
    <x v="0"/>
    <n v="428000"/>
    <x v="1"/>
    <x v="1"/>
    <n v="428000"/>
  </r>
  <r>
    <d v="2015-09-15T00:00:00"/>
    <x v="8"/>
    <x v="2"/>
    <n v="2913"/>
    <x v="1"/>
    <n v="380000"/>
    <x v="0"/>
    <x v="1"/>
    <n v="380000"/>
  </r>
  <r>
    <d v="2015-09-15T00:00:00"/>
    <x v="8"/>
    <x v="2"/>
    <n v="2617"/>
    <x v="0"/>
    <n v="410000"/>
    <x v="0"/>
    <x v="2"/>
    <n v="410000"/>
  </r>
  <r>
    <d v="2015-09-15T00:00:00"/>
    <x v="8"/>
    <x v="2"/>
    <n v="2913"/>
    <x v="1"/>
    <n v="450000"/>
    <x v="0"/>
    <x v="1"/>
    <n v="450000"/>
  </r>
  <r>
    <d v="2015-09-15T00:00:00"/>
    <x v="8"/>
    <x v="2"/>
    <n v="2615"/>
    <x v="0"/>
    <n v="460000"/>
    <x v="0"/>
    <x v="1"/>
    <n v="460000"/>
  </r>
  <r>
    <d v="2015-09-15T00:00:00"/>
    <x v="8"/>
    <x v="2"/>
    <n v="2904"/>
    <x v="1"/>
    <n v="490000"/>
    <x v="0"/>
    <x v="1"/>
    <n v="490000"/>
  </r>
  <r>
    <d v="2015-09-15T00:00:00"/>
    <x v="8"/>
    <x v="2"/>
    <n v="2614"/>
    <x v="0"/>
    <n v="495000"/>
    <x v="0"/>
    <x v="1"/>
    <n v="495000"/>
  </r>
  <r>
    <d v="2015-09-15T00:00:00"/>
    <x v="8"/>
    <x v="2"/>
    <n v="2913"/>
    <x v="1"/>
    <n v="565000"/>
    <x v="0"/>
    <x v="0"/>
    <n v="565000"/>
  </r>
  <r>
    <d v="2015-09-15T00:00:00"/>
    <x v="8"/>
    <x v="2"/>
    <n v="2914"/>
    <x v="1"/>
    <n v="570000"/>
    <x v="0"/>
    <x v="0"/>
    <n v="570000"/>
  </r>
  <r>
    <d v="2015-09-15T00:00:00"/>
    <x v="8"/>
    <x v="2"/>
    <n v="2617"/>
    <x v="0"/>
    <n v="641050"/>
    <x v="0"/>
    <x v="1"/>
    <n v="641050"/>
  </r>
  <r>
    <d v="2015-09-15T00:00:00"/>
    <x v="8"/>
    <x v="2"/>
    <n v="2905"/>
    <x v="1"/>
    <n v="740000"/>
    <x v="0"/>
    <x v="0"/>
    <n v="740000"/>
  </r>
  <r>
    <d v="2015-09-15T00:00:00"/>
    <x v="8"/>
    <x v="2"/>
    <n v="2607"/>
    <x v="0"/>
    <n v="820000"/>
    <x v="0"/>
    <x v="0"/>
    <n v="820000"/>
  </r>
  <r>
    <d v="2015-09-15T00:00:00"/>
    <x v="8"/>
    <x v="2"/>
    <n v="2603"/>
    <x v="0"/>
    <n v="925000"/>
    <x v="0"/>
    <x v="0"/>
    <n v="925000"/>
  </r>
  <r>
    <d v="2015-09-15T00:00:00"/>
    <x v="8"/>
    <x v="2"/>
    <n v="2611"/>
    <x v="0"/>
    <n v="950000"/>
    <x v="0"/>
    <x v="0"/>
    <n v="950000"/>
  </r>
  <r>
    <d v="2015-09-15T00:00:00"/>
    <x v="8"/>
    <x v="2"/>
    <n v="2612"/>
    <x v="0"/>
    <n v="355000"/>
    <x v="1"/>
    <x v="4"/>
    <n v="355000"/>
  </r>
  <r>
    <d v="2015-09-15T00:00:00"/>
    <x v="8"/>
    <x v="2"/>
    <n v="2612"/>
    <x v="0"/>
    <n v="532500"/>
    <x v="1"/>
    <x v="1"/>
    <n v="532500"/>
  </r>
  <r>
    <d v="2015-09-16T00:00:00"/>
    <x v="8"/>
    <x v="2"/>
    <n v="2615"/>
    <x v="0"/>
    <n v="377500"/>
    <x v="0"/>
    <x v="1"/>
    <n v="377500"/>
  </r>
  <r>
    <d v="2015-09-16T00:00:00"/>
    <x v="8"/>
    <x v="2"/>
    <n v="2913"/>
    <x v="1"/>
    <n v="380000"/>
    <x v="0"/>
    <x v="1"/>
    <n v="380000"/>
  </r>
  <r>
    <d v="2015-09-16T00:00:00"/>
    <x v="8"/>
    <x v="2"/>
    <n v="2615"/>
    <x v="0"/>
    <n v="385000"/>
    <x v="0"/>
    <x v="0"/>
    <n v="385000"/>
  </r>
  <r>
    <d v="2015-09-16T00:00:00"/>
    <x v="8"/>
    <x v="2"/>
    <n v="2913"/>
    <x v="1"/>
    <n v="408500"/>
    <x v="0"/>
    <x v="1"/>
    <n v="408500"/>
  </r>
  <r>
    <d v="2015-09-16T00:00:00"/>
    <x v="8"/>
    <x v="2"/>
    <n v="2615"/>
    <x v="0"/>
    <n v="415000"/>
    <x v="0"/>
    <x v="1"/>
    <n v="415000"/>
  </r>
  <r>
    <d v="2015-09-16T00:00:00"/>
    <x v="8"/>
    <x v="2"/>
    <n v="2905"/>
    <x v="1"/>
    <n v="447500"/>
    <x v="0"/>
    <x v="1"/>
    <n v="447500"/>
  </r>
  <r>
    <d v="2015-09-16T00:00:00"/>
    <x v="8"/>
    <x v="2"/>
    <n v="2903"/>
    <x v="1"/>
    <n v="530800"/>
    <x v="0"/>
    <x v="1"/>
    <n v="530800"/>
  </r>
  <r>
    <d v="2015-09-16T00:00:00"/>
    <x v="8"/>
    <x v="2"/>
    <n v="2615"/>
    <x v="0"/>
    <n v="547000"/>
    <x v="0"/>
    <x v="0"/>
    <n v="547000"/>
  </r>
  <r>
    <d v="2015-09-16T00:00:00"/>
    <x v="8"/>
    <x v="2"/>
    <n v="2905"/>
    <x v="1"/>
    <n v="565000"/>
    <x v="0"/>
    <x v="0"/>
    <n v="565000"/>
  </r>
  <r>
    <d v="2015-09-16T00:00:00"/>
    <x v="8"/>
    <x v="2"/>
    <n v="2617"/>
    <x v="0"/>
    <n v="580000"/>
    <x v="0"/>
    <x v="0"/>
    <n v="580000"/>
  </r>
  <r>
    <d v="2015-09-16T00:00:00"/>
    <x v="8"/>
    <x v="2"/>
    <n v="2914"/>
    <x v="1"/>
    <n v="590000"/>
    <x v="0"/>
    <x v="0"/>
    <n v="590000"/>
  </r>
  <r>
    <d v="2015-09-16T00:00:00"/>
    <x v="8"/>
    <x v="2"/>
    <n v="2912"/>
    <x v="1"/>
    <n v="599000"/>
    <x v="0"/>
    <x v="3"/>
    <n v="599000"/>
  </r>
  <r>
    <d v="2015-09-16T00:00:00"/>
    <x v="8"/>
    <x v="2"/>
    <n v="2602"/>
    <x v="0"/>
    <n v="710000"/>
    <x v="0"/>
    <x v="0"/>
    <n v="710000"/>
  </r>
  <r>
    <d v="2015-09-16T00:00:00"/>
    <x v="8"/>
    <x v="2"/>
    <n v="2614"/>
    <x v="0"/>
    <n v="987000"/>
    <x v="0"/>
    <x v="3"/>
    <n v="987000"/>
  </r>
  <r>
    <d v="2015-09-16T00:00:00"/>
    <x v="8"/>
    <x v="2"/>
    <n v="2612"/>
    <x v="0"/>
    <n v="323000"/>
    <x v="1"/>
    <x v="4"/>
    <n v="323000"/>
  </r>
  <r>
    <d v="2015-09-16T00:00:00"/>
    <x v="8"/>
    <x v="2"/>
    <n v="2612"/>
    <x v="0"/>
    <n v="459000"/>
    <x v="1"/>
    <x v="2"/>
    <n v="459000"/>
  </r>
  <r>
    <d v="2015-09-17T00:00:00"/>
    <x v="8"/>
    <x v="2"/>
    <n v="2615"/>
    <x v="0"/>
    <n v="430000"/>
    <x v="0"/>
    <x v="1"/>
    <n v="430000"/>
  </r>
  <r>
    <d v="2015-09-17T00:00:00"/>
    <x v="8"/>
    <x v="2"/>
    <n v="2615"/>
    <x v="0"/>
    <n v="447500"/>
    <x v="0"/>
    <x v="1"/>
    <n v="447500"/>
  </r>
  <r>
    <d v="2015-09-17T00:00:00"/>
    <x v="8"/>
    <x v="2"/>
    <n v="2615"/>
    <x v="0"/>
    <n v="473000"/>
    <x v="0"/>
    <x v="1"/>
    <n v="473000"/>
  </r>
  <r>
    <d v="2015-09-17T00:00:00"/>
    <x v="8"/>
    <x v="2"/>
    <n v="2905"/>
    <x v="1"/>
    <n v="490000"/>
    <x v="0"/>
    <x v="1"/>
    <n v="490000"/>
  </r>
  <r>
    <d v="2015-09-17T00:00:00"/>
    <x v="8"/>
    <x v="2"/>
    <n v="2905"/>
    <x v="1"/>
    <n v="512500"/>
    <x v="0"/>
    <x v="0"/>
    <n v="512500"/>
  </r>
  <r>
    <d v="2015-09-17T00:00:00"/>
    <x v="8"/>
    <x v="2"/>
    <n v="2914"/>
    <x v="1"/>
    <n v="516000"/>
    <x v="0"/>
    <x v="1"/>
    <n v="516000"/>
  </r>
  <r>
    <d v="2015-09-17T00:00:00"/>
    <x v="8"/>
    <x v="2"/>
    <n v="2611"/>
    <x v="0"/>
    <n v="560000"/>
    <x v="0"/>
    <x v="0"/>
    <n v="560000"/>
  </r>
  <r>
    <d v="2015-09-17T00:00:00"/>
    <x v="8"/>
    <x v="2"/>
    <n v="2611"/>
    <x v="0"/>
    <n v="650000"/>
    <x v="0"/>
    <x v="3"/>
    <n v="650000"/>
  </r>
  <r>
    <d v="2015-09-17T00:00:00"/>
    <x v="8"/>
    <x v="2"/>
    <n v="2913"/>
    <x v="1"/>
    <n v="700000"/>
    <x v="0"/>
    <x v="3"/>
    <n v="700000"/>
  </r>
  <r>
    <d v="2015-09-17T00:00:00"/>
    <x v="8"/>
    <x v="2"/>
    <n v="2602"/>
    <x v="0"/>
    <n v="785250"/>
    <x v="0"/>
    <x v="0"/>
    <n v="785250"/>
  </r>
  <r>
    <d v="2015-09-17T00:00:00"/>
    <x v="8"/>
    <x v="2"/>
    <n v="2603"/>
    <x v="0"/>
    <n v="855000"/>
    <x v="0"/>
    <x v="0"/>
    <n v="855000"/>
  </r>
  <r>
    <d v="2015-09-17T00:00:00"/>
    <x v="8"/>
    <x v="2"/>
    <n v="2604"/>
    <x v="0"/>
    <n v="920000"/>
    <x v="0"/>
    <x v="1"/>
    <n v="920000"/>
  </r>
  <r>
    <d v="2015-09-17T00:00:00"/>
    <x v="8"/>
    <x v="2"/>
    <n v="2611"/>
    <x v="0"/>
    <n v="295000"/>
    <x v="1"/>
    <x v="2"/>
    <n v="295000"/>
  </r>
  <r>
    <d v="2015-09-17T00:00:00"/>
    <x v="8"/>
    <x v="2"/>
    <n v="2612"/>
    <x v="0"/>
    <n v="625000"/>
    <x v="1"/>
    <x v="2"/>
    <n v="625000"/>
  </r>
  <r>
    <d v="2015-09-18T00:00:00"/>
    <x v="8"/>
    <x v="2"/>
    <n v="2913"/>
    <x v="1"/>
    <n v="317500"/>
    <x v="0"/>
    <x v="2"/>
    <n v="317500"/>
  </r>
  <r>
    <d v="2015-09-18T00:00:00"/>
    <x v="8"/>
    <x v="2"/>
    <n v="2617"/>
    <x v="0"/>
    <n v="412000"/>
    <x v="0"/>
    <x v="1"/>
    <n v="412000"/>
  </r>
  <r>
    <d v="2015-09-18T00:00:00"/>
    <x v="8"/>
    <x v="2"/>
    <n v="2905"/>
    <x v="1"/>
    <n v="430000"/>
    <x v="0"/>
    <x v="1"/>
    <n v="430000"/>
  </r>
  <r>
    <d v="2015-09-18T00:00:00"/>
    <x v="8"/>
    <x v="2"/>
    <n v="2614"/>
    <x v="0"/>
    <n v="517000"/>
    <x v="0"/>
    <x v="1"/>
    <n v="517000"/>
  </r>
  <r>
    <d v="2015-09-18T00:00:00"/>
    <x v="8"/>
    <x v="2"/>
    <n v="2604"/>
    <x v="0"/>
    <n v="575000"/>
    <x v="0"/>
    <x v="1"/>
    <n v="575000"/>
  </r>
  <r>
    <d v="2015-09-18T00:00:00"/>
    <x v="8"/>
    <x v="2"/>
    <n v="2615"/>
    <x v="0"/>
    <n v="590000"/>
    <x v="0"/>
    <x v="3"/>
    <n v="590000"/>
  </r>
  <r>
    <d v="2015-09-18T00:00:00"/>
    <x v="8"/>
    <x v="2"/>
    <n v="2615"/>
    <x v="0"/>
    <n v="672000"/>
    <x v="0"/>
    <x v="0"/>
    <n v="672000"/>
  </r>
  <r>
    <d v="2015-09-18T00:00:00"/>
    <x v="8"/>
    <x v="2"/>
    <n v="2611"/>
    <x v="0"/>
    <n v="730000"/>
    <x v="0"/>
    <x v="1"/>
    <n v="730000"/>
  </r>
  <r>
    <d v="2015-09-18T00:00:00"/>
    <x v="8"/>
    <x v="2"/>
    <n v="2913"/>
    <x v="1"/>
    <n v="776000"/>
    <x v="0"/>
    <x v="0"/>
    <n v="776000"/>
  </r>
  <r>
    <d v="2015-09-18T00:00:00"/>
    <x v="8"/>
    <x v="2"/>
    <n v="2902"/>
    <x v="1"/>
    <n v="800000"/>
    <x v="0"/>
    <x v="0"/>
    <n v="800000"/>
  </r>
  <r>
    <d v="2015-09-18T00:00:00"/>
    <x v="8"/>
    <x v="2"/>
    <n v="2617"/>
    <x v="0"/>
    <n v="349000"/>
    <x v="1"/>
    <x v="2"/>
    <n v="349000"/>
  </r>
  <r>
    <d v="2015-09-18T00:00:00"/>
    <x v="8"/>
    <x v="2"/>
    <n v="2603"/>
    <x v="0"/>
    <n v="565500"/>
    <x v="1"/>
    <x v="2"/>
    <n v="565500"/>
  </r>
  <r>
    <d v="2015-09-18T00:00:00"/>
    <x v="8"/>
    <x v="2"/>
    <n v="2604"/>
    <x v="0"/>
    <n v="585000"/>
    <x v="1"/>
    <x v="1"/>
    <n v="585000"/>
  </r>
  <r>
    <d v="2015-09-18T00:00:00"/>
    <x v="8"/>
    <x v="2"/>
    <n v="2601"/>
    <x v="0"/>
    <n v="875000"/>
    <x v="1"/>
    <x v="1"/>
    <n v="875000"/>
  </r>
  <r>
    <d v="2015-09-19T00:00:00"/>
    <x v="8"/>
    <x v="2"/>
    <n v="2903"/>
    <x v="1"/>
    <n v="434000"/>
    <x v="0"/>
    <x v="1"/>
    <n v="434000"/>
  </r>
  <r>
    <d v="2015-09-19T00:00:00"/>
    <x v="8"/>
    <x v="2"/>
    <n v="2606"/>
    <x v="0"/>
    <n v="530000"/>
    <x v="0"/>
    <x v="1"/>
    <n v="530000"/>
  </r>
  <r>
    <d v="2015-09-19T00:00:00"/>
    <x v="8"/>
    <x v="2"/>
    <n v="2617"/>
    <x v="0"/>
    <n v="537000"/>
    <x v="0"/>
    <x v="1"/>
    <n v="537000"/>
  </r>
  <r>
    <d v="2015-09-19T00:00:00"/>
    <x v="8"/>
    <x v="2"/>
    <n v="2617"/>
    <x v="0"/>
    <n v="538000"/>
    <x v="0"/>
    <x v="1"/>
    <n v="538000"/>
  </r>
  <r>
    <d v="2015-09-19T00:00:00"/>
    <x v="8"/>
    <x v="2"/>
    <n v="2902"/>
    <x v="1"/>
    <n v="540000"/>
    <x v="0"/>
    <x v="1"/>
    <n v="540000"/>
  </r>
  <r>
    <d v="2015-09-19T00:00:00"/>
    <x v="8"/>
    <x v="2"/>
    <n v="2615"/>
    <x v="0"/>
    <n v="551000"/>
    <x v="0"/>
    <x v="0"/>
    <n v="551000"/>
  </r>
  <r>
    <d v="2015-09-19T00:00:00"/>
    <x v="8"/>
    <x v="2"/>
    <n v="2617"/>
    <x v="0"/>
    <n v="560000"/>
    <x v="0"/>
    <x v="1"/>
    <n v="560000"/>
  </r>
  <r>
    <d v="2015-09-19T00:00:00"/>
    <x v="8"/>
    <x v="2"/>
    <n v="2904"/>
    <x v="1"/>
    <n v="568000"/>
    <x v="0"/>
    <x v="0"/>
    <n v="568000"/>
  </r>
  <r>
    <d v="2015-09-19T00:00:00"/>
    <x v="8"/>
    <x v="2"/>
    <n v="2611"/>
    <x v="0"/>
    <n v="570000"/>
    <x v="0"/>
    <x v="1"/>
    <n v="570000"/>
  </r>
  <r>
    <d v="2015-09-19T00:00:00"/>
    <x v="8"/>
    <x v="2"/>
    <n v="2611"/>
    <x v="0"/>
    <n v="615000"/>
    <x v="0"/>
    <x v="0"/>
    <n v="615000"/>
  </r>
  <r>
    <d v="2015-09-19T00:00:00"/>
    <x v="8"/>
    <x v="2"/>
    <n v="2902"/>
    <x v="1"/>
    <n v="625000"/>
    <x v="0"/>
    <x v="0"/>
    <n v="625000"/>
  </r>
  <r>
    <d v="2015-09-19T00:00:00"/>
    <x v="8"/>
    <x v="2"/>
    <n v="2606"/>
    <x v="0"/>
    <n v="665000"/>
    <x v="0"/>
    <x v="1"/>
    <n v="665000"/>
  </r>
  <r>
    <d v="2015-09-19T00:00:00"/>
    <x v="8"/>
    <x v="2"/>
    <n v="2611"/>
    <x v="0"/>
    <n v="666500"/>
    <x v="0"/>
    <x v="1"/>
    <n v="666500"/>
  </r>
  <r>
    <d v="2015-09-19T00:00:00"/>
    <x v="8"/>
    <x v="2"/>
    <n v="2903"/>
    <x v="1"/>
    <n v="684000"/>
    <x v="0"/>
    <x v="0"/>
    <n v="684000"/>
  </r>
  <r>
    <d v="2015-09-19T00:00:00"/>
    <x v="8"/>
    <x v="2"/>
    <n v="2602"/>
    <x v="0"/>
    <n v="686000"/>
    <x v="0"/>
    <x v="1"/>
    <n v="686000"/>
  </r>
  <r>
    <d v="2015-09-19T00:00:00"/>
    <x v="8"/>
    <x v="2"/>
    <n v="2914"/>
    <x v="1"/>
    <n v="706000"/>
    <x v="0"/>
    <x v="0"/>
    <n v="706000"/>
  </r>
  <r>
    <d v="2015-09-19T00:00:00"/>
    <x v="8"/>
    <x v="2"/>
    <n v="2903"/>
    <x v="1"/>
    <n v="710000"/>
    <x v="0"/>
    <x v="0"/>
    <n v="710000"/>
  </r>
  <r>
    <d v="2015-09-19T00:00:00"/>
    <x v="8"/>
    <x v="2"/>
    <n v="2602"/>
    <x v="0"/>
    <n v="720000"/>
    <x v="0"/>
    <x v="1"/>
    <n v="720000"/>
  </r>
  <r>
    <d v="2015-09-19T00:00:00"/>
    <x v="8"/>
    <x v="2"/>
    <n v="2607"/>
    <x v="0"/>
    <n v="765000"/>
    <x v="0"/>
    <x v="0"/>
    <n v="765000"/>
  </r>
  <r>
    <d v="2015-09-19T00:00:00"/>
    <x v="8"/>
    <x v="2"/>
    <n v="2614"/>
    <x v="0"/>
    <n v="770000"/>
    <x v="0"/>
    <x v="0"/>
    <n v="770000"/>
  </r>
  <r>
    <d v="2015-09-19T00:00:00"/>
    <x v="8"/>
    <x v="2"/>
    <n v="2607"/>
    <x v="0"/>
    <n v="772500"/>
    <x v="0"/>
    <x v="0"/>
    <n v="772500"/>
  </r>
  <r>
    <d v="2015-09-19T00:00:00"/>
    <x v="8"/>
    <x v="2"/>
    <n v="2611"/>
    <x v="0"/>
    <n v="810000"/>
    <x v="0"/>
    <x v="0"/>
    <n v="810000"/>
  </r>
  <r>
    <d v="2015-09-19T00:00:00"/>
    <x v="8"/>
    <x v="2"/>
    <n v="2614"/>
    <x v="0"/>
    <n v="815000"/>
    <x v="0"/>
    <x v="0"/>
    <n v="815000"/>
  </r>
  <r>
    <d v="2015-09-19T00:00:00"/>
    <x v="8"/>
    <x v="2"/>
    <n v="2605"/>
    <x v="0"/>
    <n v="857500"/>
    <x v="0"/>
    <x v="0"/>
    <n v="857500"/>
  </r>
  <r>
    <d v="2015-09-19T00:00:00"/>
    <x v="8"/>
    <x v="2"/>
    <n v="2603"/>
    <x v="0"/>
    <n v="930000"/>
    <x v="0"/>
    <x v="0"/>
    <n v="930000"/>
  </r>
  <r>
    <d v="2015-09-19T00:00:00"/>
    <x v="8"/>
    <x v="2"/>
    <n v="2914"/>
    <x v="1"/>
    <n v="950000"/>
    <x v="0"/>
    <x v="3"/>
    <n v="950000"/>
  </r>
  <r>
    <d v="2015-09-19T00:00:00"/>
    <x v="8"/>
    <x v="2"/>
    <n v="2614"/>
    <x v="0"/>
    <n v="1085000"/>
    <x v="0"/>
    <x v="0"/>
    <n v="1085000"/>
  </r>
  <r>
    <d v="2015-09-19T00:00:00"/>
    <x v="8"/>
    <x v="2"/>
    <n v="2600"/>
    <x v="0"/>
    <n v="1180000"/>
    <x v="0"/>
    <x v="0"/>
    <n v="1180000"/>
  </r>
  <r>
    <d v="2015-09-19T00:00:00"/>
    <x v="8"/>
    <x v="2"/>
    <n v="2603"/>
    <x v="0"/>
    <n v="1210000"/>
    <x v="0"/>
    <x v="0"/>
    <n v="1210000"/>
  </r>
  <r>
    <d v="2015-09-19T00:00:00"/>
    <x v="8"/>
    <x v="2"/>
    <n v="2605"/>
    <x v="0"/>
    <n v="1635000"/>
    <x v="0"/>
    <x v="3"/>
    <n v="1635000"/>
  </r>
  <r>
    <d v="2015-09-19T00:00:00"/>
    <x v="8"/>
    <x v="2"/>
    <n v="2603"/>
    <x v="0"/>
    <n v="1860000"/>
    <x v="0"/>
    <x v="3"/>
    <n v="1860000"/>
  </r>
  <r>
    <d v="2015-09-19T00:00:00"/>
    <x v="8"/>
    <x v="2"/>
    <n v="2603"/>
    <x v="0"/>
    <n v="1430000"/>
    <x v="1"/>
    <x v="0"/>
    <n v="1430000"/>
  </r>
  <r>
    <d v="2015-09-21T00:00:00"/>
    <x v="8"/>
    <x v="2"/>
    <n v="2905"/>
    <x v="1"/>
    <n v="363000"/>
    <x v="0"/>
    <x v="1"/>
    <n v="363000"/>
  </r>
  <r>
    <d v="2015-09-21T00:00:00"/>
    <x v="8"/>
    <x v="2"/>
    <n v="2615"/>
    <x v="0"/>
    <n v="480000"/>
    <x v="0"/>
    <x v="0"/>
    <n v="480000"/>
  </r>
  <r>
    <d v="2015-09-21T00:00:00"/>
    <x v="8"/>
    <x v="2"/>
    <n v="2904"/>
    <x v="1"/>
    <n v="486500"/>
    <x v="0"/>
    <x v="1"/>
    <n v="486500"/>
  </r>
  <r>
    <d v="2015-09-21T00:00:00"/>
    <x v="8"/>
    <x v="2"/>
    <n v="2606"/>
    <x v="0"/>
    <n v="225500"/>
    <x v="1"/>
    <x v="2"/>
    <n v="225500"/>
  </r>
  <r>
    <d v="2015-09-21T00:00:00"/>
    <x v="8"/>
    <x v="2"/>
    <n v="2604"/>
    <x v="0"/>
    <n v="401000"/>
    <x v="1"/>
    <x v="2"/>
    <n v="401000"/>
  </r>
  <r>
    <d v="2015-09-22T00:00:00"/>
    <x v="8"/>
    <x v="2"/>
    <n v="2905"/>
    <x v="1"/>
    <n v="405000"/>
    <x v="0"/>
    <x v="1"/>
    <n v="405000"/>
  </r>
  <r>
    <d v="2015-09-22T00:00:00"/>
    <x v="8"/>
    <x v="2"/>
    <n v="2615"/>
    <x v="0"/>
    <n v="445000"/>
    <x v="0"/>
    <x v="1"/>
    <n v="445000"/>
  </r>
  <r>
    <d v="2015-09-22T00:00:00"/>
    <x v="8"/>
    <x v="2"/>
    <n v="2615"/>
    <x v="0"/>
    <n v="487500"/>
    <x v="0"/>
    <x v="0"/>
    <n v="487500"/>
  </r>
  <r>
    <d v="2015-09-22T00:00:00"/>
    <x v="8"/>
    <x v="2"/>
    <n v="2902"/>
    <x v="1"/>
    <n v="497600"/>
    <x v="0"/>
    <x v="1"/>
    <n v="497600"/>
  </r>
  <r>
    <d v="2015-09-22T00:00:00"/>
    <x v="8"/>
    <x v="2"/>
    <n v="2913"/>
    <x v="1"/>
    <n v="517500"/>
    <x v="0"/>
    <x v="1"/>
    <n v="517500"/>
  </r>
  <r>
    <d v="2015-09-22T00:00:00"/>
    <x v="8"/>
    <x v="2"/>
    <n v="2611"/>
    <x v="0"/>
    <n v="631600"/>
    <x v="0"/>
    <x v="0"/>
    <n v="631600"/>
  </r>
  <r>
    <d v="2015-09-22T00:00:00"/>
    <x v="8"/>
    <x v="2"/>
    <n v="2913"/>
    <x v="1"/>
    <n v="648000"/>
    <x v="0"/>
    <x v="0"/>
    <n v="648000"/>
  </r>
  <r>
    <d v="2015-09-22T00:00:00"/>
    <x v="8"/>
    <x v="2"/>
    <n v="2604"/>
    <x v="0"/>
    <n v="720000"/>
    <x v="0"/>
    <x v="1"/>
    <n v="720000"/>
  </r>
  <r>
    <d v="2015-09-22T00:00:00"/>
    <x v="8"/>
    <x v="2"/>
    <n v="2600"/>
    <x v="0"/>
    <n v="1400000"/>
    <x v="0"/>
    <x v="0"/>
    <n v="1400000"/>
  </r>
  <r>
    <d v="2015-09-22T00:00:00"/>
    <x v="8"/>
    <x v="2"/>
    <n v="2606"/>
    <x v="0"/>
    <n v="310000"/>
    <x v="1"/>
    <x v="1"/>
    <n v="310000"/>
  </r>
  <r>
    <d v="2015-09-22T00:00:00"/>
    <x v="8"/>
    <x v="2"/>
    <n v="2604"/>
    <x v="0"/>
    <n v="436500"/>
    <x v="1"/>
    <x v="1"/>
    <n v="436500"/>
  </r>
  <r>
    <d v="2015-09-22T00:00:00"/>
    <x v="8"/>
    <x v="2"/>
    <n v="2612"/>
    <x v="0"/>
    <n v="465000"/>
    <x v="1"/>
    <x v="2"/>
    <n v="465000"/>
  </r>
  <r>
    <d v="2015-09-23T00:00:00"/>
    <x v="8"/>
    <x v="2"/>
    <n v="2905"/>
    <x v="1"/>
    <n v="445000"/>
    <x v="0"/>
    <x v="1"/>
    <n v="445000"/>
  </r>
  <r>
    <d v="2015-09-23T00:00:00"/>
    <x v="8"/>
    <x v="2"/>
    <n v="2905"/>
    <x v="1"/>
    <n v="519000"/>
    <x v="0"/>
    <x v="3"/>
    <n v="519000"/>
  </r>
  <r>
    <d v="2015-09-23T00:00:00"/>
    <x v="8"/>
    <x v="2"/>
    <n v="2914"/>
    <x v="1"/>
    <n v="530000"/>
    <x v="0"/>
    <x v="0"/>
    <n v="530000"/>
  </r>
  <r>
    <d v="2015-09-23T00:00:00"/>
    <x v="8"/>
    <x v="2"/>
    <n v="2602"/>
    <x v="0"/>
    <n v="1000000"/>
    <x v="0"/>
    <x v="1"/>
    <n v="1000000"/>
  </r>
  <r>
    <d v="2015-09-24T00:00:00"/>
    <x v="8"/>
    <x v="2"/>
    <n v="2904"/>
    <x v="1"/>
    <n v="412000"/>
    <x v="0"/>
    <x v="1"/>
    <n v="412000"/>
  </r>
  <r>
    <d v="2015-09-24T00:00:00"/>
    <x v="8"/>
    <x v="2"/>
    <n v="2615"/>
    <x v="0"/>
    <n v="500000"/>
    <x v="0"/>
    <x v="0"/>
    <n v="500000"/>
  </r>
  <r>
    <d v="2015-09-24T00:00:00"/>
    <x v="8"/>
    <x v="2"/>
    <n v="2913"/>
    <x v="1"/>
    <n v="500000"/>
    <x v="0"/>
    <x v="1"/>
    <n v="500000"/>
  </r>
  <r>
    <d v="2015-09-24T00:00:00"/>
    <x v="8"/>
    <x v="2"/>
    <n v="2902"/>
    <x v="1"/>
    <n v="557000"/>
    <x v="0"/>
    <x v="0"/>
    <n v="557000"/>
  </r>
  <r>
    <d v="2015-09-24T00:00:00"/>
    <x v="8"/>
    <x v="2"/>
    <n v="2914"/>
    <x v="1"/>
    <n v="586000"/>
    <x v="0"/>
    <x v="1"/>
    <n v="586000"/>
  </r>
  <r>
    <d v="2015-09-24T00:00:00"/>
    <x v="8"/>
    <x v="2"/>
    <n v="2902"/>
    <x v="1"/>
    <n v="595000"/>
    <x v="0"/>
    <x v="3"/>
    <n v="595000"/>
  </r>
  <r>
    <d v="2015-09-24T00:00:00"/>
    <x v="8"/>
    <x v="2"/>
    <n v="2614"/>
    <x v="0"/>
    <n v="600000"/>
    <x v="0"/>
    <x v="3"/>
    <n v="600000"/>
  </r>
  <r>
    <d v="2015-09-24T00:00:00"/>
    <x v="8"/>
    <x v="2"/>
    <n v="2617"/>
    <x v="0"/>
    <n v="715000"/>
    <x v="0"/>
    <x v="0"/>
    <n v="715000"/>
  </r>
  <r>
    <d v="2015-09-24T00:00:00"/>
    <x v="8"/>
    <x v="2"/>
    <n v="2913"/>
    <x v="1"/>
    <n v="740000"/>
    <x v="0"/>
    <x v="0"/>
    <n v="740000"/>
  </r>
  <r>
    <d v="2015-09-24T00:00:00"/>
    <x v="8"/>
    <x v="2"/>
    <n v="2607"/>
    <x v="0"/>
    <n v="810000"/>
    <x v="0"/>
    <x v="0"/>
    <n v="810000"/>
  </r>
  <r>
    <d v="2015-09-24T00:00:00"/>
    <x v="8"/>
    <x v="2"/>
    <n v="2604"/>
    <x v="0"/>
    <n v="1000000"/>
    <x v="0"/>
    <x v="0"/>
    <n v="1000000"/>
  </r>
  <r>
    <d v="2015-09-24T00:00:00"/>
    <x v="8"/>
    <x v="2"/>
    <n v="2602"/>
    <x v="0"/>
    <n v="267500"/>
    <x v="1"/>
    <x v="4"/>
    <n v="267500"/>
  </r>
  <r>
    <d v="2015-09-24T00:00:00"/>
    <x v="8"/>
    <x v="2"/>
    <n v="2604"/>
    <x v="0"/>
    <n v="452500"/>
    <x v="1"/>
    <x v="1"/>
    <n v="452500"/>
  </r>
  <r>
    <d v="2015-09-24T00:00:00"/>
    <x v="8"/>
    <x v="2"/>
    <n v="2604"/>
    <x v="0"/>
    <n v="599000"/>
    <x v="1"/>
    <x v="4"/>
    <n v="599000"/>
  </r>
  <r>
    <d v="2015-09-25T00:00:00"/>
    <x v="8"/>
    <x v="2"/>
    <n v="2607"/>
    <x v="0"/>
    <n v="210000"/>
    <x v="0"/>
    <x v="4"/>
    <n v="210000"/>
  </r>
  <r>
    <d v="2015-09-25T00:00:00"/>
    <x v="8"/>
    <x v="2"/>
    <n v="2914"/>
    <x v="1"/>
    <n v="305000"/>
    <x v="0"/>
    <x v="1"/>
    <n v="305000"/>
  </r>
  <r>
    <d v="2015-09-25T00:00:00"/>
    <x v="8"/>
    <x v="2"/>
    <n v="2913"/>
    <x v="1"/>
    <n v="411500"/>
    <x v="0"/>
    <x v="1"/>
    <n v="411500"/>
  </r>
  <r>
    <d v="2015-09-25T00:00:00"/>
    <x v="8"/>
    <x v="2"/>
    <n v="2913"/>
    <x v="1"/>
    <n v="416000"/>
    <x v="0"/>
    <x v="1"/>
    <n v="416000"/>
  </r>
  <r>
    <d v="2015-09-25T00:00:00"/>
    <x v="8"/>
    <x v="2"/>
    <n v="2906"/>
    <x v="1"/>
    <n v="416000"/>
    <x v="0"/>
    <x v="1"/>
    <n v="416000"/>
  </r>
  <r>
    <d v="2015-09-25T00:00:00"/>
    <x v="8"/>
    <x v="2"/>
    <n v="2602"/>
    <x v="0"/>
    <n v="420000"/>
    <x v="0"/>
    <x v="1"/>
    <n v="420000"/>
  </r>
  <r>
    <d v="2015-09-25T00:00:00"/>
    <x v="8"/>
    <x v="2"/>
    <n v="2615"/>
    <x v="0"/>
    <n v="422000"/>
    <x v="0"/>
    <x v="1"/>
    <n v="422000"/>
  </r>
  <r>
    <d v="2015-09-25T00:00:00"/>
    <x v="8"/>
    <x v="2"/>
    <n v="2906"/>
    <x v="1"/>
    <n v="430000"/>
    <x v="0"/>
    <x v="1"/>
    <n v="430000"/>
  </r>
  <r>
    <d v="2015-09-25T00:00:00"/>
    <x v="8"/>
    <x v="2"/>
    <n v="2914"/>
    <x v="1"/>
    <n v="569500"/>
    <x v="0"/>
    <x v="0"/>
    <n v="569500"/>
  </r>
  <r>
    <d v="2015-09-25T00:00:00"/>
    <x v="8"/>
    <x v="2"/>
    <n v="2914"/>
    <x v="1"/>
    <n v="570000"/>
    <x v="0"/>
    <x v="0"/>
    <n v="570000"/>
  </r>
  <r>
    <d v="2015-09-25T00:00:00"/>
    <x v="8"/>
    <x v="2"/>
    <n v="2912"/>
    <x v="1"/>
    <n v="576800"/>
    <x v="0"/>
    <x v="0"/>
    <n v="576800"/>
  </r>
  <r>
    <d v="2015-09-25T00:00:00"/>
    <x v="8"/>
    <x v="2"/>
    <n v="2611"/>
    <x v="0"/>
    <n v="586000"/>
    <x v="0"/>
    <x v="0"/>
    <n v="586000"/>
  </r>
  <r>
    <d v="2015-09-25T00:00:00"/>
    <x v="8"/>
    <x v="2"/>
    <n v="2913"/>
    <x v="1"/>
    <n v="650000"/>
    <x v="0"/>
    <x v="0"/>
    <n v="650000"/>
  </r>
  <r>
    <d v="2015-09-25T00:00:00"/>
    <x v="8"/>
    <x v="2"/>
    <n v="2617"/>
    <x v="0"/>
    <n v="432500"/>
    <x v="1"/>
    <x v="1"/>
    <n v="432500"/>
  </r>
  <r>
    <d v="2015-09-25T00:00:00"/>
    <x v="8"/>
    <x v="2"/>
    <n v="2612"/>
    <x v="0"/>
    <n v="455000"/>
    <x v="1"/>
    <x v="2"/>
    <n v="455000"/>
  </r>
  <r>
    <d v="2015-09-26T00:00:00"/>
    <x v="8"/>
    <x v="2"/>
    <n v="2902"/>
    <x v="1"/>
    <n v="406000"/>
    <x v="0"/>
    <x v="1"/>
    <n v="406000"/>
  </r>
  <r>
    <d v="2015-09-26T00:00:00"/>
    <x v="8"/>
    <x v="2"/>
    <n v="2614"/>
    <x v="0"/>
    <n v="560000"/>
    <x v="0"/>
    <x v="1"/>
    <n v="560000"/>
  </r>
  <r>
    <d v="2015-09-26T00:00:00"/>
    <x v="8"/>
    <x v="2"/>
    <n v="2913"/>
    <x v="1"/>
    <n v="620000"/>
    <x v="0"/>
    <x v="0"/>
    <n v="620000"/>
  </r>
  <r>
    <d v="2015-09-26T00:00:00"/>
    <x v="8"/>
    <x v="2"/>
    <n v="2914"/>
    <x v="1"/>
    <n v="660000"/>
    <x v="0"/>
    <x v="1"/>
    <n v="660000"/>
  </r>
  <r>
    <d v="2015-09-26T00:00:00"/>
    <x v="8"/>
    <x v="2"/>
    <n v="2605"/>
    <x v="0"/>
    <n v="680000"/>
    <x v="0"/>
    <x v="1"/>
    <n v="680000"/>
  </r>
  <r>
    <d v="2015-09-26T00:00:00"/>
    <x v="8"/>
    <x v="2"/>
    <n v="2602"/>
    <x v="0"/>
    <n v="813500"/>
    <x v="0"/>
    <x v="0"/>
    <n v="813500"/>
  </r>
  <r>
    <d v="2015-09-26T00:00:00"/>
    <x v="8"/>
    <x v="2"/>
    <n v="2600"/>
    <x v="0"/>
    <n v="927000"/>
    <x v="0"/>
    <x v="2"/>
    <n v="927000"/>
  </r>
  <r>
    <d v="2015-09-26T00:00:00"/>
    <x v="8"/>
    <x v="2"/>
    <n v="2607"/>
    <x v="0"/>
    <n v="1150000"/>
    <x v="0"/>
    <x v="0"/>
    <n v="1150000"/>
  </r>
  <r>
    <d v="2015-09-26T00:00:00"/>
    <x v="8"/>
    <x v="2"/>
    <n v="2605"/>
    <x v="0"/>
    <n v="1250000"/>
    <x v="0"/>
    <x v="3"/>
    <n v="1250000"/>
  </r>
  <r>
    <d v="2015-09-26T00:00:00"/>
    <x v="8"/>
    <x v="2"/>
    <n v="2603"/>
    <x v="0"/>
    <n v="1360000"/>
    <x v="0"/>
    <x v="3"/>
    <n v="1360000"/>
  </r>
  <r>
    <d v="2015-09-26T00:00:00"/>
    <x v="8"/>
    <x v="2"/>
    <n v="2603"/>
    <x v="0"/>
    <n v="1400000"/>
    <x v="0"/>
    <x v="0"/>
    <n v="1400000"/>
  </r>
  <r>
    <d v="2015-09-27T00:00:00"/>
    <x v="8"/>
    <x v="2"/>
    <n v="2604"/>
    <x v="0"/>
    <n v="1052500"/>
    <x v="0"/>
    <x v="0"/>
    <n v="1052500"/>
  </r>
  <r>
    <d v="2015-09-29T00:00:00"/>
    <x v="8"/>
    <x v="2"/>
    <n v="2906"/>
    <x v="1"/>
    <n v="368000"/>
    <x v="0"/>
    <x v="1"/>
    <n v="368000"/>
  </r>
  <r>
    <d v="2015-09-29T00:00:00"/>
    <x v="8"/>
    <x v="2"/>
    <n v="2615"/>
    <x v="0"/>
    <n v="480000"/>
    <x v="0"/>
    <x v="0"/>
    <n v="480000"/>
  </r>
  <r>
    <d v="2015-09-29T00:00:00"/>
    <x v="8"/>
    <x v="2"/>
    <n v="2903"/>
    <x v="1"/>
    <n v="520000"/>
    <x v="0"/>
    <x v="1"/>
    <n v="520000"/>
  </r>
  <r>
    <d v="2015-09-29T00:00:00"/>
    <x v="8"/>
    <x v="2"/>
    <n v="2617"/>
    <x v="0"/>
    <n v="532000"/>
    <x v="0"/>
    <x v="1"/>
    <n v="532000"/>
  </r>
  <r>
    <d v="2015-09-29T00:00:00"/>
    <x v="8"/>
    <x v="2"/>
    <n v="2903"/>
    <x v="1"/>
    <n v="552500"/>
    <x v="0"/>
    <x v="0"/>
    <n v="552500"/>
  </r>
  <r>
    <d v="2015-09-29T00:00:00"/>
    <x v="8"/>
    <x v="2"/>
    <n v="2614"/>
    <x v="0"/>
    <n v="560000"/>
    <x v="0"/>
    <x v="1"/>
    <n v="560000"/>
  </r>
  <r>
    <d v="2015-09-29T00:00:00"/>
    <x v="8"/>
    <x v="2"/>
    <n v="2914"/>
    <x v="1"/>
    <n v="670500"/>
    <x v="0"/>
    <x v="0"/>
    <n v="670500"/>
  </r>
  <r>
    <d v="2015-09-29T00:00:00"/>
    <x v="8"/>
    <x v="2"/>
    <n v="2913"/>
    <x v="1"/>
    <n v="790000"/>
    <x v="0"/>
    <x v="0"/>
    <n v="790000"/>
  </r>
  <r>
    <d v="2015-09-30T00:00:00"/>
    <x v="8"/>
    <x v="2"/>
    <n v="2906"/>
    <x v="1"/>
    <n v="400000"/>
    <x v="0"/>
    <x v="1"/>
    <n v="400000"/>
  </r>
  <r>
    <d v="2015-09-30T00:00:00"/>
    <x v="8"/>
    <x v="2"/>
    <n v="2615"/>
    <x v="0"/>
    <n v="442000"/>
    <x v="0"/>
    <x v="1"/>
    <n v="442000"/>
  </r>
  <r>
    <d v="2015-09-30T00:00:00"/>
    <x v="8"/>
    <x v="2"/>
    <n v="2914"/>
    <x v="1"/>
    <n v="495000"/>
    <x v="0"/>
    <x v="0"/>
    <n v="495000"/>
  </r>
  <r>
    <d v="2015-09-30T00:00:00"/>
    <x v="8"/>
    <x v="2"/>
    <n v="2906"/>
    <x v="1"/>
    <n v="510050"/>
    <x v="0"/>
    <x v="1"/>
    <n v="510050"/>
  </r>
  <r>
    <d v="2015-09-30T00:00:00"/>
    <x v="8"/>
    <x v="2"/>
    <n v="2905"/>
    <x v="1"/>
    <n v="570000"/>
    <x v="0"/>
    <x v="3"/>
    <n v="570000"/>
  </r>
  <r>
    <d v="2015-09-30T00:00:00"/>
    <x v="8"/>
    <x v="2"/>
    <n v="2913"/>
    <x v="1"/>
    <n v="605000"/>
    <x v="0"/>
    <x v="0"/>
    <n v="605000"/>
  </r>
  <r>
    <d v="2015-09-30T00:00:00"/>
    <x v="8"/>
    <x v="2"/>
    <n v="2611"/>
    <x v="0"/>
    <n v="690000"/>
    <x v="0"/>
    <x v="0"/>
    <n v="690000"/>
  </r>
  <r>
    <d v="2015-09-30T00:00:00"/>
    <x v="8"/>
    <x v="2"/>
    <n v="2902"/>
    <x v="1"/>
    <n v="720000"/>
    <x v="0"/>
    <x v="0"/>
    <n v="720000"/>
  </r>
  <r>
    <d v="2015-09-30T00:00:00"/>
    <x v="8"/>
    <x v="2"/>
    <n v="2914"/>
    <x v="1"/>
    <n v="800000"/>
    <x v="0"/>
    <x v="0"/>
    <n v="800000"/>
  </r>
  <r>
    <d v="2015-09-30T00:00:00"/>
    <x v="8"/>
    <x v="2"/>
    <n v="2612"/>
    <x v="0"/>
    <n v="1100000"/>
    <x v="0"/>
    <x v="1"/>
    <n v="1100000"/>
  </r>
  <r>
    <d v="2015-09-30T00:00:00"/>
    <x v="8"/>
    <x v="2"/>
    <n v="2612"/>
    <x v="0"/>
    <n v="1150000"/>
    <x v="0"/>
    <x v="0"/>
    <n v="1150000"/>
  </r>
  <r>
    <d v="2015-09-30T00:00:00"/>
    <x v="8"/>
    <x v="2"/>
    <n v="2601"/>
    <x v="0"/>
    <n v="380000"/>
    <x v="1"/>
    <x v="4"/>
    <n v="380000"/>
  </r>
  <r>
    <d v="2015-10-01T00:00:00"/>
    <x v="8"/>
    <x v="3"/>
    <n v="2615"/>
    <x v="0"/>
    <n v="357000"/>
    <x v="0"/>
    <x v="2"/>
    <n v="357000"/>
  </r>
  <r>
    <d v="2015-10-01T00:00:00"/>
    <x v="8"/>
    <x v="3"/>
    <n v="2914"/>
    <x v="1"/>
    <n v="715000"/>
    <x v="0"/>
    <x v="0"/>
    <n v="715000"/>
  </r>
  <r>
    <d v="2015-10-01T00:00:00"/>
    <x v="8"/>
    <x v="3"/>
    <n v="2605"/>
    <x v="0"/>
    <n v="805000"/>
    <x v="0"/>
    <x v="1"/>
    <n v="805000"/>
  </r>
  <r>
    <d v="2015-10-01T00:00:00"/>
    <x v="8"/>
    <x v="3"/>
    <n v="2605"/>
    <x v="0"/>
    <n v="950000"/>
    <x v="0"/>
    <x v="3"/>
    <n v="950000"/>
  </r>
  <r>
    <d v="2015-10-01T00:00:00"/>
    <x v="8"/>
    <x v="3"/>
    <n v="2606"/>
    <x v="0"/>
    <n v="225000"/>
    <x v="1"/>
    <x v="2"/>
    <n v="225000"/>
  </r>
  <r>
    <d v="2015-10-01T00:00:00"/>
    <x v="8"/>
    <x v="3"/>
    <n v="2606"/>
    <x v="0"/>
    <n v="307000"/>
    <x v="1"/>
    <x v="4"/>
    <n v="307000"/>
  </r>
  <r>
    <d v="2015-10-01T00:00:00"/>
    <x v="8"/>
    <x v="3"/>
    <n v="2602"/>
    <x v="0"/>
    <n v="320000"/>
    <x v="1"/>
    <x v="4"/>
    <n v="320000"/>
  </r>
  <r>
    <d v="2015-10-01T00:00:00"/>
    <x v="8"/>
    <x v="3"/>
    <n v="2612"/>
    <x v="0"/>
    <n v="325000"/>
    <x v="1"/>
    <x v="4"/>
    <n v="325000"/>
  </r>
  <r>
    <d v="2015-10-01T00:00:00"/>
    <x v="8"/>
    <x v="3"/>
    <n v="2602"/>
    <x v="0"/>
    <n v="400000"/>
    <x v="1"/>
    <x v="2"/>
    <n v="400000"/>
  </r>
  <r>
    <d v="2015-10-02T00:00:00"/>
    <x v="8"/>
    <x v="3"/>
    <n v="2902"/>
    <x v="1"/>
    <n v="400000"/>
    <x v="0"/>
    <x v="1"/>
    <n v="400000"/>
  </r>
  <r>
    <d v="2015-10-02T00:00:00"/>
    <x v="8"/>
    <x v="3"/>
    <n v="2615"/>
    <x v="0"/>
    <n v="455000"/>
    <x v="0"/>
    <x v="1"/>
    <n v="455000"/>
  </r>
  <r>
    <d v="2015-10-02T00:00:00"/>
    <x v="8"/>
    <x v="3"/>
    <n v="2617"/>
    <x v="0"/>
    <n v="475000"/>
    <x v="0"/>
    <x v="1"/>
    <n v="475000"/>
  </r>
  <r>
    <d v="2015-10-02T00:00:00"/>
    <x v="8"/>
    <x v="3"/>
    <n v="2606"/>
    <x v="0"/>
    <n v="580000"/>
    <x v="0"/>
    <x v="1"/>
    <n v="580000"/>
  </r>
  <r>
    <d v="2015-10-02T00:00:00"/>
    <x v="8"/>
    <x v="3"/>
    <n v="2911"/>
    <x v="1"/>
    <n v="950000"/>
    <x v="0"/>
    <x v="0"/>
    <n v="950000"/>
  </r>
  <r>
    <d v="2015-10-02T00:00:00"/>
    <x v="8"/>
    <x v="3"/>
    <n v="2612"/>
    <x v="0"/>
    <n v="440000"/>
    <x v="1"/>
    <x v="2"/>
    <n v="440000"/>
  </r>
  <r>
    <d v="2015-10-03T00:00:00"/>
    <x v="8"/>
    <x v="3"/>
    <n v="2913"/>
    <x v="1"/>
    <n v="540000"/>
    <x v="0"/>
    <x v="1"/>
    <n v="540000"/>
  </r>
  <r>
    <d v="2015-10-03T00:00:00"/>
    <x v="8"/>
    <x v="3"/>
    <n v="2913"/>
    <x v="1"/>
    <n v="605000"/>
    <x v="0"/>
    <x v="0"/>
    <n v="605000"/>
  </r>
  <r>
    <d v="2015-10-03T00:00:00"/>
    <x v="8"/>
    <x v="3"/>
    <n v="2602"/>
    <x v="0"/>
    <n v="705000"/>
    <x v="0"/>
    <x v="1"/>
    <n v="705000"/>
  </r>
  <r>
    <d v="2015-10-05T00:00:00"/>
    <x v="8"/>
    <x v="3"/>
    <n v="2604"/>
    <x v="0"/>
    <n v="390000"/>
    <x v="1"/>
    <x v="2"/>
    <n v="390000"/>
  </r>
  <r>
    <d v="2015-10-06T00:00:00"/>
    <x v="8"/>
    <x v="3"/>
    <n v="2914"/>
    <x v="1"/>
    <n v="290000"/>
    <x v="0"/>
    <x v="0"/>
    <n v="290000"/>
  </r>
  <r>
    <d v="2015-10-06T00:00:00"/>
    <x v="8"/>
    <x v="3"/>
    <n v="2913"/>
    <x v="1"/>
    <n v="470000"/>
    <x v="0"/>
    <x v="1"/>
    <n v="470000"/>
  </r>
  <r>
    <d v="2015-10-06T00:00:00"/>
    <x v="8"/>
    <x v="3"/>
    <n v="2913"/>
    <x v="1"/>
    <n v="490900"/>
    <x v="0"/>
    <x v="1"/>
    <n v="490900"/>
  </r>
  <r>
    <d v="2015-10-06T00:00:00"/>
    <x v="8"/>
    <x v="3"/>
    <n v="2913"/>
    <x v="1"/>
    <n v="557700"/>
    <x v="0"/>
    <x v="0"/>
    <n v="557700"/>
  </r>
  <r>
    <d v="2015-10-06T00:00:00"/>
    <x v="8"/>
    <x v="3"/>
    <n v="2601"/>
    <x v="0"/>
    <n v="775000"/>
    <x v="0"/>
    <x v="2"/>
    <n v="775000"/>
  </r>
  <r>
    <d v="2015-10-06T00:00:00"/>
    <x v="8"/>
    <x v="3"/>
    <n v="2903"/>
    <x v="1"/>
    <n v="890000"/>
    <x v="0"/>
    <x v="3"/>
    <n v="890000"/>
  </r>
  <r>
    <d v="2015-10-07T00:00:00"/>
    <x v="8"/>
    <x v="3"/>
    <n v="2906"/>
    <x v="1"/>
    <n v="425000"/>
    <x v="0"/>
    <x v="1"/>
    <n v="425000"/>
  </r>
  <r>
    <d v="2015-10-07T00:00:00"/>
    <x v="8"/>
    <x v="3"/>
    <n v="2612"/>
    <x v="0"/>
    <n v="465000"/>
    <x v="0"/>
    <x v="2"/>
    <n v="465000"/>
  </r>
  <r>
    <d v="2015-10-07T00:00:00"/>
    <x v="8"/>
    <x v="3"/>
    <n v="2602"/>
    <x v="0"/>
    <n v="665000"/>
    <x v="0"/>
    <x v="1"/>
    <n v="665000"/>
  </r>
  <r>
    <d v="2015-10-07T00:00:00"/>
    <x v="8"/>
    <x v="3"/>
    <n v="2913"/>
    <x v="1"/>
    <n v="725000"/>
    <x v="0"/>
    <x v="3"/>
    <n v="725000"/>
  </r>
  <r>
    <d v="2015-10-07T00:00:00"/>
    <x v="8"/>
    <x v="3"/>
    <n v="2602"/>
    <x v="0"/>
    <n v="790000"/>
    <x v="0"/>
    <x v="0"/>
    <n v="790000"/>
  </r>
  <r>
    <d v="2015-10-07T00:00:00"/>
    <x v="8"/>
    <x v="3"/>
    <n v="2611"/>
    <x v="0"/>
    <n v="809000"/>
    <x v="0"/>
    <x v="0"/>
    <n v="809000"/>
  </r>
  <r>
    <d v="2015-10-08T00:00:00"/>
    <x v="8"/>
    <x v="3"/>
    <n v="2615"/>
    <x v="0"/>
    <n v="435500"/>
    <x v="0"/>
    <x v="1"/>
    <n v="435500"/>
  </r>
  <r>
    <d v="2015-10-08T00:00:00"/>
    <x v="8"/>
    <x v="3"/>
    <n v="2615"/>
    <x v="0"/>
    <n v="460000"/>
    <x v="0"/>
    <x v="1"/>
    <n v="460000"/>
  </r>
  <r>
    <d v="2015-10-08T00:00:00"/>
    <x v="8"/>
    <x v="3"/>
    <n v="2614"/>
    <x v="0"/>
    <n v="460000"/>
    <x v="0"/>
    <x v="1"/>
    <n v="460000"/>
  </r>
  <r>
    <d v="2015-10-08T00:00:00"/>
    <x v="8"/>
    <x v="3"/>
    <n v="2914"/>
    <x v="1"/>
    <n v="470000"/>
    <x v="0"/>
    <x v="0"/>
    <n v="470000"/>
  </r>
  <r>
    <d v="2015-10-08T00:00:00"/>
    <x v="8"/>
    <x v="3"/>
    <n v="2905"/>
    <x v="1"/>
    <n v="501250"/>
    <x v="0"/>
    <x v="0"/>
    <n v="501250"/>
  </r>
  <r>
    <d v="2015-10-08T00:00:00"/>
    <x v="8"/>
    <x v="3"/>
    <n v="2914"/>
    <x v="1"/>
    <n v="520000"/>
    <x v="0"/>
    <x v="0"/>
    <n v="520000"/>
  </r>
  <r>
    <d v="2015-10-08T00:00:00"/>
    <x v="8"/>
    <x v="3"/>
    <n v="2913"/>
    <x v="1"/>
    <n v="529000"/>
    <x v="0"/>
    <x v="1"/>
    <n v="529000"/>
  </r>
  <r>
    <d v="2015-10-08T00:00:00"/>
    <x v="8"/>
    <x v="3"/>
    <n v="2617"/>
    <x v="0"/>
    <n v="540000"/>
    <x v="0"/>
    <x v="0"/>
    <n v="540000"/>
  </r>
  <r>
    <d v="2015-10-08T00:00:00"/>
    <x v="8"/>
    <x v="3"/>
    <n v="2904"/>
    <x v="1"/>
    <n v="550000"/>
    <x v="0"/>
    <x v="0"/>
    <n v="550000"/>
  </r>
  <r>
    <d v="2015-10-08T00:00:00"/>
    <x v="8"/>
    <x v="3"/>
    <n v="2611"/>
    <x v="0"/>
    <n v="555500"/>
    <x v="0"/>
    <x v="0"/>
    <n v="555500"/>
  </r>
  <r>
    <d v="2015-10-08T00:00:00"/>
    <x v="8"/>
    <x v="3"/>
    <n v="2914"/>
    <x v="1"/>
    <n v="591000"/>
    <x v="0"/>
    <x v="0"/>
    <n v="591000"/>
  </r>
  <r>
    <d v="2015-10-08T00:00:00"/>
    <x v="8"/>
    <x v="3"/>
    <n v="2614"/>
    <x v="0"/>
    <n v="605000"/>
    <x v="0"/>
    <x v="1"/>
    <n v="605000"/>
  </r>
  <r>
    <d v="2015-10-08T00:00:00"/>
    <x v="8"/>
    <x v="3"/>
    <n v="2611"/>
    <x v="0"/>
    <n v="655000"/>
    <x v="0"/>
    <x v="1"/>
    <n v="655000"/>
  </r>
  <r>
    <d v="2015-10-08T00:00:00"/>
    <x v="8"/>
    <x v="3"/>
    <n v="2914"/>
    <x v="1"/>
    <n v="703000"/>
    <x v="0"/>
    <x v="0"/>
    <n v="703000"/>
  </r>
  <r>
    <d v="2015-10-08T00:00:00"/>
    <x v="8"/>
    <x v="3"/>
    <n v="2607"/>
    <x v="0"/>
    <n v="275000"/>
    <x v="1"/>
    <x v="2"/>
    <n v="275000"/>
  </r>
  <r>
    <d v="2015-10-09T00:00:00"/>
    <x v="8"/>
    <x v="3"/>
    <n v="2914"/>
    <x v="1"/>
    <n v="450000"/>
    <x v="0"/>
    <x v="1"/>
    <n v="450000"/>
  </r>
  <r>
    <d v="2015-10-09T00:00:00"/>
    <x v="8"/>
    <x v="3"/>
    <n v="2902"/>
    <x v="1"/>
    <n v="525000"/>
    <x v="0"/>
    <x v="0"/>
    <n v="525000"/>
  </r>
  <r>
    <d v="2015-10-09T00:00:00"/>
    <x v="8"/>
    <x v="3"/>
    <n v="2902"/>
    <x v="1"/>
    <n v="540000"/>
    <x v="0"/>
    <x v="0"/>
    <n v="540000"/>
  </r>
  <r>
    <d v="2015-10-09T00:00:00"/>
    <x v="8"/>
    <x v="3"/>
    <n v="2607"/>
    <x v="0"/>
    <n v="552000"/>
    <x v="0"/>
    <x v="1"/>
    <n v="552000"/>
  </r>
  <r>
    <d v="2015-10-09T00:00:00"/>
    <x v="8"/>
    <x v="3"/>
    <n v="2906"/>
    <x v="1"/>
    <n v="635000"/>
    <x v="0"/>
    <x v="0"/>
    <n v="635000"/>
  </r>
  <r>
    <d v="2015-10-09T00:00:00"/>
    <x v="8"/>
    <x v="3"/>
    <n v="2913"/>
    <x v="1"/>
    <n v="895000"/>
    <x v="0"/>
    <x v="0"/>
    <n v="895000"/>
  </r>
  <r>
    <d v="2015-10-09T00:00:00"/>
    <x v="8"/>
    <x v="3"/>
    <n v="2600"/>
    <x v="0"/>
    <n v="1050000"/>
    <x v="0"/>
    <x v="1"/>
    <n v="1050000"/>
  </r>
  <r>
    <d v="2015-10-09T00:00:00"/>
    <x v="8"/>
    <x v="3"/>
    <n v="2614"/>
    <x v="0"/>
    <n v="273000"/>
    <x v="1"/>
    <x v="4"/>
    <n v="273000"/>
  </r>
  <r>
    <d v="2015-10-09T00:00:00"/>
    <x v="8"/>
    <x v="3"/>
    <n v="2606"/>
    <x v="0"/>
    <n v="295000"/>
    <x v="1"/>
    <x v="2"/>
    <n v="295000"/>
  </r>
  <r>
    <d v="2015-10-09T00:00:00"/>
    <x v="8"/>
    <x v="3"/>
    <n v="2602"/>
    <x v="0"/>
    <n v="337500"/>
    <x v="1"/>
    <x v="2"/>
    <n v="337500"/>
  </r>
  <r>
    <d v="2015-10-09T00:00:00"/>
    <x v="8"/>
    <x v="3"/>
    <n v="2603"/>
    <x v="0"/>
    <n v="412500"/>
    <x v="1"/>
    <x v="2"/>
    <n v="412500"/>
  </r>
  <r>
    <d v="2015-10-09T00:00:00"/>
    <x v="8"/>
    <x v="3"/>
    <n v="2604"/>
    <x v="0"/>
    <n v="735000"/>
    <x v="1"/>
    <x v="2"/>
    <n v="735000"/>
  </r>
  <r>
    <d v="2015-10-10T00:00:00"/>
    <x v="8"/>
    <x v="3"/>
    <n v="2615"/>
    <x v="0"/>
    <n v="410000"/>
    <x v="0"/>
    <x v="2"/>
    <n v="410000"/>
  </r>
  <r>
    <d v="2015-10-10T00:00:00"/>
    <x v="8"/>
    <x v="3"/>
    <n v="2615"/>
    <x v="0"/>
    <n v="470000"/>
    <x v="0"/>
    <x v="1"/>
    <n v="470000"/>
  </r>
  <r>
    <d v="2015-10-10T00:00:00"/>
    <x v="8"/>
    <x v="3"/>
    <n v="2617"/>
    <x v="0"/>
    <n v="540000"/>
    <x v="0"/>
    <x v="0"/>
    <n v="540000"/>
  </r>
  <r>
    <d v="2015-10-10T00:00:00"/>
    <x v="8"/>
    <x v="3"/>
    <n v="2604"/>
    <x v="0"/>
    <n v="546000"/>
    <x v="0"/>
    <x v="1"/>
    <n v="546000"/>
  </r>
  <r>
    <d v="2015-10-10T00:00:00"/>
    <x v="8"/>
    <x v="3"/>
    <n v="2614"/>
    <x v="0"/>
    <n v="580000"/>
    <x v="0"/>
    <x v="1"/>
    <n v="580000"/>
  </r>
  <r>
    <d v="2015-10-10T00:00:00"/>
    <x v="8"/>
    <x v="3"/>
    <n v="2615"/>
    <x v="0"/>
    <n v="600000"/>
    <x v="0"/>
    <x v="0"/>
    <n v="600000"/>
  </r>
  <r>
    <d v="2015-10-10T00:00:00"/>
    <x v="8"/>
    <x v="3"/>
    <n v="2906"/>
    <x v="1"/>
    <n v="610000"/>
    <x v="0"/>
    <x v="0"/>
    <n v="610000"/>
  </r>
  <r>
    <d v="2015-10-10T00:00:00"/>
    <x v="8"/>
    <x v="3"/>
    <n v="2606"/>
    <x v="0"/>
    <n v="650000"/>
    <x v="0"/>
    <x v="1"/>
    <n v="650000"/>
  </r>
  <r>
    <d v="2015-10-10T00:00:00"/>
    <x v="8"/>
    <x v="3"/>
    <n v="2914"/>
    <x v="1"/>
    <n v="652500"/>
    <x v="0"/>
    <x v="0"/>
    <n v="652500"/>
  </r>
  <r>
    <d v="2015-10-10T00:00:00"/>
    <x v="8"/>
    <x v="3"/>
    <n v="2913"/>
    <x v="1"/>
    <n v="671000"/>
    <x v="0"/>
    <x v="0"/>
    <n v="671000"/>
  </r>
  <r>
    <d v="2015-10-10T00:00:00"/>
    <x v="8"/>
    <x v="3"/>
    <n v="2607"/>
    <x v="0"/>
    <n v="671000"/>
    <x v="0"/>
    <x v="1"/>
    <n v="671000"/>
  </r>
  <r>
    <d v="2015-10-10T00:00:00"/>
    <x v="8"/>
    <x v="3"/>
    <n v="2602"/>
    <x v="0"/>
    <n v="680000"/>
    <x v="0"/>
    <x v="1"/>
    <n v="680000"/>
  </r>
  <r>
    <d v="2015-10-10T00:00:00"/>
    <x v="8"/>
    <x v="3"/>
    <n v="2904"/>
    <x v="1"/>
    <n v="715000"/>
    <x v="0"/>
    <x v="0"/>
    <n v="715000"/>
  </r>
  <r>
    <d v="2015-10-10T00:00:00"/>
    <x v="8"/>
    <x v="3"/>
    <n v="2607"/>
    <x v="0"/>
    <n v="837000"/>
    <x v="0"/>
    <x v="0"/>
    <n v="837000"/>
  </r>
  <r>
    <d v="2015-10-10T00:00:00"/>
    <x v="8"/>
    <x v="3"/>
    <n v="2913"/>
    <x v="1"/>
    <n v="941000"/>
    <x v="0"/>
    <x v="3"/>
    <n v="941000"/>
  </r>
  <r>
    <d v="2015-10-10T00:00:00"/>
    <x v="8"/>
    <x v="3"/>
    <n v="2602"/>
    <x v="0"/>
    <n v="980000"/>
    <x v="0"/>
    <x v="0"/>
    <n v="980000"/>
  </r>
  <r>
    <d v="2015-10-10T00:00:00"/>
    <x v="8"/>
    <x v="3"/>
    <n v="2605"/>
    <x v="0"/>
    <n v="995000"/>
    <x v="0"/>
    <x v="1"/>
    <n v="995000"/>
  </r>
  <r>
    <d v="2015-10-10T00:00:00"/>
    <x v="8"/>
    <x v="3"/>
    <n v="2607"/>
    <x v="0"/>
    <n v="632500"/>
    <x v="1"/>
    <x v="1"/>
    <n v="632500"/>
  </r>
  <r>
    <d v="2015-10-11T00:00:00"/>
    <x v="8"/>
    <x v="3"/>
    <n v="2914"/>
    <x v="1"/>
    <n v="1180000"/>
    <x v="0"/>
    <x v="0"/>
    <n v="1180000"/>
  </r>
  <r>
    <d v="2015-10-12T00:00:00"/>
    <x v="8"/>
    <x v="3"/>
    <n v="2615"/>
    <x v="0"/>
    <n v="435000"/>
    <x v="0"/>
    <x v="1"/>
    <n v="435000"/>
  </r>
  <r>
    <d v="2015-10-12T00:00:00"/>
    <x v="8"/>
    <x v="3"/>
    <n v="2903"/>
    <x v="1"/>
    <n v="455000"/>
    <x v="0"/>
    <x v="1"/>
    <n v="455000"/>
  </r>
  <r>
    <d v="2015-10-12T00:00:00"/>
    <x v="8"/>
    <x v="3"/>
    <n v="2905"/>
    <x v="1"/>
    <n v="495000"/>
    <x v="0"/>
    <x v="1"/>
    <n v="495000"/>
  </r>
  <r>
    <d v="2015-10-12T00:00:00"/>
    <x v="8"/>
    <x v="3"/>
    <n v="2611"/>
    <x v="0"/>
    <n v="590000"/>
    <x v="0"/>
    <x v="0"/>
    <n v="590000"/>
  </r>
  <r>
    <d v="2015-10-12T00:00:00"/>
    <x v="8"/>
    <x v="3"/>
    <n v="2911"/>
    <x v="1"/>
    <n v="850000"/>
    <x v="0"/>
    <x v="0"/>
    <n v="850000"/>
  </r>
  <r>
    <d v="2015-10-12T00:00:00"/>
    <x v="8"/>
    <x v="3"/>
    <n v="2602"/>
    <x v="0"/>
    <n v="1130000"/>
    <x v="0"/>
    <x v="0"/>
    <n v="1130000"/>
  </r>
  <r>
    <d v="2015-10-12T00:00:00"/>
    <x v="8"/>
    <x v="3"/>
    <n v="2913"/>
    <x v="1"/>
    <n v="260000"/>
    <x v="1"/>
    <x v="4"/>
    <n v="260000"/>
  </r>
  <r>
    <d v="2015-10-12T00:00:00"/>
    <x v="8"/>
    <x v="3"/>
    <n v="2601"/>
    <x v="0"/>
    <n v="475000"/>
    <x v="1"/>
    <x v="2"/>
    <n v="475000"/>
  </r>
  <r>
    <d v="2015-10-13T00:00:00"/>
    <x v="8"/>
    <x v="3"/>
    <n v="2615"/>
    <x v="0"/>
    <n v="387000"/>
    <x v="0"/>
    <x v="1"/>
    <n v="387000"/>
  </r>
  <r>
    <d v="2015-10-13T00:00:00"/>
    <x v="8"/>
    <x v="3"/>
    <n v="2611"/>
    <x v="0"/>
    <n v="480000"/>
    <x v="0"/>
    <x v="1"/>
    <n v="480000"/>
  </r>
  <r>
    <d v="2015-10-13T00:00:00"/>
    <x v="8"/>
    <x v="3"/>
    <n v="2914"/>
    <x v="1"/>
    <n v="555000"/>
    <x v="0"/>
    <x v="0"/>
    <n v="555000"/>
  </r>
  <r>
    <d v="2015-10-13T00:00:00"/>
    <x v="8"/>
    <x v="3"/>
    <n v="2904"/>
    <x v="1"/>
    <n v="560000"/>
    <x v="0"/>
    <x v="0"/>
    <n v="560000"/>
  </r>
  <r>
    <d v="2015-10-13T00:00:00"/>
    <x v="8"/>
    <x v="3"/>
    <n v="2606"/>
    <x v="0"/>
    <n v="615000"/>
    <x v="0"/>
    <x v="1"/>
    <n v="615000"/>
  </r>
  <r>
    <d v="2015-10-13T00:00:00"/>
    <x v="8"/>
    <x v="3"/>
    <n v="2913"/>
    <x v="1"/>
    <n v="635000"/>
    <x v="0"/>
    <x v="0"/>
    <n v="635000"/>
  </r>
  <r>
    <d v="2015-10-13T00:00:00"/>
    <x v="8"/>
    <x v="3"/>
    <n v="2912"/>
    <x v="1"/>
    <n v="650000"/>
    <x v="0"/>
    <x v="0"/>
    <n v="650000"/>
  </r>
  <r>
    <d v="2015-10-13T00:00:00"/>
    <x v="8"/>
    <x v="3"/>
    <n v="2607"/>
    <x v="0"/>
    <n v="735000"/>
    <x v="0"/>
    <x v="0"/>
    <n v="735000"/>
  </r>
  <r>
    <d v="2015-10-13T00:00:00"/>
    <x v="8"/>
    <x v="3"/>
    <n v="2602"/>
    <x v="0"/>
    <n v="753377"/>
    <x v="0"/>
    <x v="1"/>
    <n v="753377"/>
  </r>
  <r>
    <d v="2015-10-13T00:00:00"/>
    <x v="8"/>
    <x v="3"/>
    <n v="2914"/>
    <x v="1"/>
    <n v="780000"/>
    <x v="0"/>
    <x v="0"/>
    <n v="780000"/>
  </r>
  <r>
    <d v="2015-10-13T00:00:00"/>
    <x v="8"/>
    <x v="3"/>
    <n v="2602"/>
    <x v="0"/>
    <n v="826000"/>
    <x v="0"/>
    <x v="1"/>
    <n v="826000"/>
  </r>
  <r>
    <d v="2015-10-13T00:00:00"/>
    <x v="8"/>
    <x v="3"/>
    <n v="2913"/>
    <x v="1"/>
    <n v="870000"/>
    <x v="0"/>
    <x v="3"/>
    <n v="870000"/>
  </r>
  <r>
    <d v="2015-10-13T00:00:00"/>
    <x v="8"/>
    <x v="3"/>
    <n v="2600"/>
    <x v="0"/>
    <n v="2450000"/>
    <x v="0"/>
    <x v="0"/>
    <n v="2450000"/>
  </r>
  <r>
    <d v="2015-10-13T00:00:00"/>
    <x v="8"/>
    <x v="3"/>
    <n v="2602"/>
    <x v="0"/>
    <n v="320000"/>
    <x v="1"/>
    <x v="2"/>
    <n v="320000"/>
  </r>
  <r>
    <d v="2015-10-13T00:00:00"/>
    <x v="8"/>
    <x v="3"/>
    <n v="2612"/>
    <x v="0"/>
    <n v="660000"/>
    <x v="1"/>
    <x v="2"/>
    <n v="660000"/>
  </r>
  <r>
    <d v="2015-10-13T00:00:00"/>
    <x v="8"/>
    <x v="3"/>
    <n v="2612"/>
    <x v="0"/>
    <n v="685000"/>
    <x v="1"/>
    <x v="2"/>
    <n v="685000"/>
  </r>
  <r>
    <d v="2015-10-14T00:00:00"/>
    <x v="8"/>
    <x v="3"/>
    <n v="2905"/>
    <x v="1"/>
    <n v="416000"/>
    <x v="0"/>
    <x v="1"/>
    <n v="416000"/>
  </r>
  <r>
    <d v="2015-10-14T00:00:00"/>
    <x v="8"/>
    <x v="3"/>
    <n v="2906"/>
    <x v="1"/>
    <n v="425000"/>
    <x v="0"/>
    <x v="1"/>
    <n v="425000"/>
  </r>
  <r>
    <d v="2015-10-14T00:00:00"/>
    <x v="8"/>
    <x v="3"/>
    <n v="2905"/>
    <x v="1"/>
    <n v="450000"/>
    <x v="0"/>
    <x v="1"/>
    <n v="450000"/>
  </r>
  <r>
    <d v="2015-10-14T00:00:00"/>
    <x v="8"/>
    <x v="3"/>
    <n v="2902"/>
    <x v="1"/>
    <n v="475000"/>
    <x v="0"/>
    <x v="1"/>
    <n v="475000"/>
  </r>
  <r>
    <d v="2015-10-14T00:00:00"/>
    <x v="8"/>
    <x v="3"/>
    <n v="2614"/>
    <x v="0"/>
    <n v="480000"/>
    <x v="0"/>
    <x v="1"/>
    <n v="480000"/>
  </r>
  <r>
    <d v="2015-10-14T00:00:00"/>
    <x v="8"/>
    <x v="3"/>
    <n v="2615"/>
    <x v="0"/>
    <n v="530000"/>
    <x v="0"/>
    <x v="0"/>
    <n v="530000"/>
  </r>
  <r>
    <d v="2015-10-14T00:00:00"/>
    <x v="8"/>
    <x v="3"/>
    <n v="2906"/>
    <x v="1"/>
    <n v="532000"/>
    <x v="0"/>
    <x v="1"/>
    <n v="532000"/>
  </r>
  <r>
    <d v="2015-10-14T00:00:00"/>
    <x v="8"/>
    <x v="3"/>
    <n v="2614"/>
    <x v="0"/>
    <n v="545000"/>
    <x v="0"/>
    <x v="1"/>
    <n v="545000"/>
  </r>
  <r>
    <d v="2015-10-14T00:00:00"/>
    <x v="8"/>
    <x v="3"/>
    <n v="2615"/>
    <x v="0"/>
    <n v="635000"/>
    <x v="0"/>
    <x v="0"/>
    <n v="635000"/>
  </r>
  <r>
    <d v="2015-10-14T00:00:00"/>
    <x v="8"/>
    <x v="3"/>
    <n v="2914"/>
    <x v="1"/>
    <n v="647010"/>
    <x v="0"/>
    <x v="0"/>
    <n v="647010"/>
  </r>
  <r>
    <d v="2015-10-14T00:00:00"/>
    <x v="8"/>
    <x v="3"/>
    <n v="2602"/>
    <x v="0"/>
    <n v="665000"/>
    <x v="0"/>
    <x v="2"/>
    <n v="665000"/>
  </r>
  <r>
    <d v="2015-10-14T00:00:00"/>
    <x v="8"/>
    <x v="3"/>
    <n v="2602"/>
    <x v="0"/>
    <n v="685000"/>
    <x v="0"/>
    <x v="1"/>
    <n v="685000"/>
  </r>
  <r>
    <d v="2015-10-14T00:00:00"/>
    <x v="8"/>
    <x v="3"/>
    <n v="2617"/>
    <x v="0"/>
    <n v="741000"/>
    <x v="0"/>
    <x v="0"/>
    <n v="741000"/>
  </r>
  <r>
    <d v="2015-10-14T00:00:00"/>
    <x v="8"/>
    <x v="3"/>
    <n v="2912"/>
    <x v="1"/>
    <n v="770000"/>
    <x v="0"/>
    <x v="3"/>
    <n v="770000"/>
  </r>
  <r>
    <d v="2015-10-14T00:00:00"/>
    <x v="8"/>
    <x v="3"/>
    <n v="2602"/>
    <x v="0"/>
    <n v="996114"/>
    <x v="0"/>
    <x v="3"/>
    <n v="996114"/>
  </r>
  <r>
    <d v="2015-10-14T00:00:00"/>
    <x v="8"/>
    <x v="3"/>
    <n v="2617"/>
    <x v="0"/>
    <n v="1210000"/>
    <x v="0"/>
    <x v="3"/>
    <n v="1210000"/>
  </r>
  <r>
    <d v="2015-10-15T00:00:00"/>
    <x v="8"/>
    <x v="3"/>
    <n v="2906"/>
    <x v="1"/>
    <n v="448000"/>
    <x v="0"/>
    <x v="1"/>
    <n v="448000"/>
  </r>
  <r>
    <d v="2015-10-15T00:00:00"/>
    <x v="8"/>
    <x v="3"/>
    <n v="2902"/>
    <x v="1"/>
    <n v="465000"/>
    <x v="0"/>
    <x v="1"/>
    <n v="465000"/>
  </r>
  <r>
    <d v="2015-10-15T00:00:00"/>
    <x v="8"/>
    <x v="3"/>
    <n v="2903"/>
    <x v="1"/>
    <n v="497000"/>
    <x v="0"/>
    <x v="1"/>
    <n v="497000"/>
  </r>
  <r>
    <d v="2015-10-15T00:00:00"/>
    <x v="8"/>
    <x v="3"/>
    <n v="2615"/>
    <x v="0"/>
    <n v="530000"/>
    <x v="0"/>
    <x v="0"/>
    <n v="530000"/>
  </r>
  <r>
    <d v="2015-10-15T00:00:00"/>
    <x v="8"/>
    <x v="3"/>
    <n v="2617"/>
    <x v="0"/>
    <n v="595000"/>
    <x v="0"/>
    <x v="0"/>
    <n v="595000"/>
  </r>
  <r>
    <d v="2015-10-15T00:00:00"/>
    <x v="8"/>
    <x v="3"/>
    <n v="2905"/>
    <x v="1"/>
    <n v="665000"/>
    <x v="0"/>
    <x v="0"/>
    <n v="665000"/>
  </r>
  <r>
    <d v="2015-10-15T00:00:00"/>
    <x v="8"/>
    <x v="3"/>
    <n v="2913"/>
    <x v="1"/>
    <n v="685000"/>
    <x v="0"/>
    <x v="0"/>
    <n v="685000"/>
  </r>
  <r>
    <d v="2015-10-15T00:00:00"/>
    <x v="8"/>
    <x v="3"/>
    <n v="2913"/>
    <x v="1"/>
    <n v="729000"/>
    <x v="0"/>
    <x v="0"/>
    <n v="729000"/>
  </r>
  <r>
    <d v="2015-10-15T00:00:00"/>
    <x v="8"/>
    <x v="3"/>
    <n v="2614"/>
    <x v="0"/>
    <n v="735000"/>
    <x v="0"/>
    <x v="0"/>
    <n v="735000"/>
  </r>
  <r>
    <d v="2015-10-15T00:00:00"/>
    <x v="8"/>
    <x v="3"/>
    <n v="2913"/>
    <x v="1"/>
    <n v="791000"/>
    <x v="0"/>
    <x v="1"/>
    <n v="791000"/>
  </r>
  <r>
    <d v="2015-10-15T00:00:00"/>
    <x v="8"/>
    <x v="3"/>
    <n v="2603"/>
    <x v="0"/>
    <n v="800000"/>
    <x v="0"/>
    <x v="1"/>
    <n v="800000"/>
  </r>
  <r>
    <d v="2015-10-15T00:00:00"/>
    <x v="8"/>
    <x v="3"/>
    <n v="2913"/>
    <x v="1"/>
    <n v="805000"/>
    <x v="0"/>
    <x v="3"/>
    <n v="805000"/>
  </r>
  <r>
    <d v="2015-10-15T00:00:00"/>
    <x v="8"/>
    <x v="3"/>
    <n v="2615"/>
    <x v="0"/>
    <n v="810000"/>
    <x v="0"/>
    <x v="0"/>
    <n v="810000"/>
  </r>
  <r>
    <d v="2015-10-15T00:00:00"/>
    <x v="8"/>
    <x v="3"/>
    <n v="2607"/>
    <x v="0"/>
    <n v="1100000"/>
    <x v="0"/>
    <x v="0"/>
    <n v="1100000"/>
  </r>
  <r>
    <d v="2015-10-15T00:00:00"/>
    <x v="8"/>
    <x v="3"/>
    <n v="2602"/>
    <x v="0"/>
    <n v="1570000"/>
    <x v="0"/>
    <x v="0"/>
    <n v="1570000"/>
  </r>
  <r>
    <d v="2015-10-16T00:00:00"/>
    <x v="8"/>
    <x v="3"/>
    <n v="2606"/>
    <x v="0"/>
    <n v="336000"/>
    <x v="0"/>
    <x v="2"/>
    <n v="336000"/>
  </r>
  <r>
    <d v="2015-10-16T00:00:00"/>
    <x v="8"/>
    <x v="3"/>
    <n v="2615"/>
    <x v="0"/>
    <n v="410000"/>
    <x v="0"/>
    <x v="1"/>
    <n v="410000"/>
  </r>
  <r>
    <d v="2015-10-16T00:00:00"/>
    <x v="8"/>
    <x v="3"/>
    <n v="2615"/>
    <x v="0"/>
    <n v="470000"/>
    <x v="0"/>
    <x v="1"/>
    <n v="470000"/>
  </r>
  <r>
    <d v="2015-10-16T00:00:00"/>
    <x v="8"/>
    <x v="3"/>
    <n v="2615"/>
    <x v="0"/>
    <n v="552500"/>
    <x v="0"/>
    <x v="1"/>
    <n v="552500"/>
  </r>
  <r>
    <d v="2015-10-16T00:00:00"/>
    <x v="8"/>
    <x v="3"/>
    <n v="2904"/>
    <x v="1"/>
    <n v="570000"/>
    <x v="0"/>
    <x v="1"/>
    <n v="570000"/>
  </r>
  <r>
    <d v="2015-10-16T00:00:00"/>
    <x v="8"/>
    <x v="3"/>
    <n v="2906"/>
    <x v="1"/>
    <n v="625000"/>
    <x v="0"/>
    <x v="0"/>
    <n v="625000"/>
  </r>
  <r>
    <d v="2015-10-16T00:00:00"/>
    <x v="8"/>
    <x v="3"/>
    <n v="2607"/>
    <x v="0"/>
    <n v="656000"/>
    <x v="0"/>
    <x v="0"/>
    <n v="656000"/>
  </r>
  <r>
    <d v="2015-10-16T00:00:00"/>
    <x v="8"/>
    <x v="3"/>
    <n v="2904"/>
    <x v="1"/>
    <n v="675000"/>
    <x v="0"/>
    <x v="0"/>
    <n v="675000"/>
  </r>
  <r>
    <d v="2015-10-16T00:00:00"/>
    <x v="8"/>
    <x v="3"/>
    <n v="2914"/>
    <x v="1"/>
    <n v="715500"/>
    <x v="0"/>
    <x v="0"/>
    <n v="715500"/>
  </r>
  <r>
    <d v="2015-10-16T00:00:00"/>
    <x v="8"/>
    <x v="3"/>
    <n v="2911"/>
    <x v="1"/>
    <n v="770000"/>
    <x v="0"/>
    <x v="0"/>
    <n v="770000"/>
  </r>
  <r>
    <d v="2015-10-16T00:00:00"/>
    <x v="8"/>
    <x v="3"/>
    <n v="2902"/>
    <x v="1"/>
    <n v="780000"/>
    <x v="0"/>
    <x v="3"/>
    <n v="780000"/>
  </r>
  <r>
    <d v="2015-10-16T00:00:00"/>
    <x v="8"/>
    <x v="3"/>
    <n v="2902"/>
    <x v="1"/>
    <n v="785000"/>
    <x v="0"/>
    <x v="0"/>
    <n v="785000"/>
  </r>
  <r>
    <d v="2015-10-16T00:00:00"/>
    <x v="8"/>
    <x v="3"/>
    <n v="2602"/>
    <x v="0"/>
    <n v="845000"/>
    <x v="0"/>
    <x v="0"/>
    <n v="845000"/>
  </r>
  <r>
    <d v="2015-10-16T00:00:00"/>
    <x v="8"/>
    <x v="3"/>
    <n v="2617"/>
    <x v="0"/>
    <n v="256000"/>
    <x v="1"/>
    <x v="4"/>
    <n v="256000"/>
  </r>
  <r>
    <d v="2015-10-16T00:00:00"/>
    <x v="8"/>
    <x v="3"/>
    <n v="2617"/>
    <x v="0"/>
    <n v="350000"/>
    <x v="1"/>
    <x v="2"/>
    <n v="350000"/>
  </r>
  <r>
    <d v="2015-10-17T00:00:00"/>
    <x v="8"/>
    <x v="3"/>
    <n v="2615"/>
    <x v="0"/>
    <n v="475000"/>
    <x v="0"/>
    <x v="1"/>
    <n v="475000"/>
  </r>
  <r>
    <d v="2015-10-17T00:00:00"/>
    <x v="8"/>
    <x v="3"/>
    <n v="2905"/>
    <x v="1"/>
    <n v="656000"/>
    <x v="0"/>
    <x v="0"/>
    <n v="656000"/>
  </r>
  <r>
    <d v="2015-10-17T00:00:00"/>
    <x v="8"/>
    <x v="3"/>
    <n v="2615"/>
    <x v="0"/>
    <n v="690000"/>
    <x v="0"/>
    <x v="1"/>
    <n v="690000"/>
  </r>
  <r>
    <d v="2015-10-17T00:00:00"/>
    <x v="8"/>
    <x v="3"/>
    <n v="2913"/>
    <x v="1"/>
    <n v="700000"/>
    <x v="0"/>
    <x v="0"/>
    <n v="700000"/>
  </r>
  <r>
    <d v="2015-10-17T00:00:00"/>
    <x v="8"/>
    <x v="3"/>
    <n v="2617"/>
    <x v="0"/>
    <n v="760000"/>
    <x v="0"/>
    <x v="3"/>
    <n v="760000"/>
  </r>
  <r>
    <d v="2015-10-17T00:00:00"/>
    <x v="8"/>
    <x v="3"/>
    <n v="2913"/>
    <x v="1"/>
    <n v="799000"/>
    <x v="0"/>
    <x v="3"/>
    <n v="799000"/>
  </r>
  <r>
    <d v="2015-10-17T00:00:00"/>
    <x v="8"/>
    <x v="3"/>
    <n v="2605"/>
    <x v="0"/>
    <n v="805000"/>
    <x v="0"/>
    <x v="0"/>
    <n v="805000"/>
  </r>
  <r>
    <d v="2015-10-17T00:00:00"/>
    <x v="8"/>
    <x v="3"/>
    <n v="2614"/>
    <x v="0"/>
    <n v="811000"/>
    <x v="0"/>
    <x v="0"/>
    <n v="811000"/>
  </r>
  <r>
    <d v="2015-10-17T00:00:00"/>
    <x v="8"/>
    <x v="3"/>
    <n v="2605"/>
    <x v="0"/>
    <n v="1000000"/>
    <x v="0"/>
    <x v="0"/>
    <n v="1000000"/>
  </r>
  <r>
    <d v="2015-10-17T00:00:00"/>
    <x v="8"/>
    <x v="3"/>
    <n v="2607"/>
    <x v="0"/>
    <n v="1150000"/>
    <x v="0"/>
    <x v="0"/>
    <n v="1150000"/>
  </r>
  <r>
    <d v="2015-10-17T00:00:00"/>
    <x v="8"/>
    <x v="3"/>
    <n v="2617"/>
    <x v="0"/>
    <n v="1150000"/>
    <x v="0"/>
    <x v="3"/>
    <n v="1150000"/>
  </r>
  <r>
    <d v="2015-10-17T00:00:00"/>
    <x v="8"/>
    <x v="3"/>
    <n v="2603"/>
    <x v="0"/>
    <n v="1230000"/>
    <x v="0"/>
    <x v="0"/>
    <n v="1230000"/>
  </r>
  <r>
    <d v="2015-10-17T00:00:00"/>
    <x v="8"/>
    <x v="3"/>
    <n v="2605"/>
    <x v="0"/>
    <n v="1250000"/>
    <x v="0"/>
    <x v="0"/>
    <n v="1250000"/>
  </r>
  <r>
    <d v="2015-10-17T00:00:00"/>
    <x v="8"/>
    <x v="3"/>
    <n v="2600"/>
    <x v="0"/>
    <n v="1300000"/>
    <x v="0"/>
    <x v="1"/>
    <n v="1300000"/>
  </r>
  <r>
    <d v="2015-10-17T00:00:00"/>
    <x v="8"/>
    <x v="3"/>
    <n v="2606"/>
    <x v="0"/>
    <n v="1535000"/>
    <x v="0"/>
    <x v="3"/>
    <n v="1535000"/>
  </r>
  <r>
    <d v="2015-10-18T00:00:00"/>
    <x v="8"/>
    <x v="3"/>
    <n v="2913"/>
    <x v="1"/>
    <n v="520000"/>
    <x v="0"/>
    <x v="1"/>
    <n v="520000"/>
  </r>
  <r>
    <d v="2015-10-18T00:00:00"/>
    <x v="8"/>
    <x v="3"/>
    <n v="2604"/>
    <x v="0"/>
    <n v="640000"/>
    <x v="1"/>
    <x v="2"/>
    <n v="640000"/>
  </r>
  <r>
    <d v="2015-10-19T00:00:00"/>
    <x v="8"/>
    <x v="3"/>
    <n v="2902"/>
    <x v="1"/>
    <n v="380000"/>
    <x v="0"/>
    <x v="1"/>
    <n v="380000"/>
  </r>
  <r>
    <d v="2015-10-19T00:00:00"/>
    <x v="8"/>
    <x v="3"/>
    <n v="2615"/>
    <x v="0"/>
    <n v="408000"/>
    <x v="0"/>
    <x v="1"/>
    <n v="408000"/>
  </r>
  <r>
    <d v="2015-10-19T00:00:00"/>
    <x v="8"/>
    <x v="3"/>
    <n v="2905"/>
    <x v="1"/>
    <n v="550000"/>
    <x v="0"/>
    <x v="0"/>
    <n v="550000"/>
  </r>
  <r>
    <d v="2015-10-19T00:00:00"/>
    <x v="8"/>
    <x v="3"/>
    <n v="2611"/>
    <x v="0"/>
    <n v="560000"/>
    <x v="0"/>
    <x v="0"/>
    <n v="560000"/>
  </r>
  <r>
    <d v="2015-10-19T00:00:00"/>
    <x v="8"/>
    <x v="3"/>
    <n v="2904"/>
    <x v="1"/>
    <n v="645000"/>
    <x v="0"/>
    <x v="1"/>
    <n v="645000"/>
  </r>
  <r>
    <d v="2015-10-19T00:00:00"/>
    <x v="8"/>
    <x v="3"/>
    <n v="2902"/>
    <x v="1"/>
    <n v="650000"/>
    <x v="0"/>
    <x v="0"/>
    <n v="650000"/>
  </r>
  <r>
    <d v="2015-10-19T00:00:00"/>
    <x v="8"/>
    <x v="3"/>
    <n v="2914"/>
    <x v="1"/>
    <n v="655000"/>
    <x v="0"/>
    <x v="0"/>
    <n v="655000"/>
  </r>
  <r>
    <d v="2015-10-19T00:00:00"/>
    <x v="8"/>
    <x v="3"/>
    <n v="2615"/>
    <x v="0"/>
    <n v="685000"/>
    <x v="0"/>
    <x v="0"/>
    <n v="685000"/>
  </r>
  <r>
    <d v="2015-10-19T00:00:00"/>
    <x v="8"/>
    <x v="3"/>
    <n v="2914"/>
    <x v="1"/>
    <n v="720000"/>
    <x v="0"/>
    <x v="0"/>
    <n v="720000"/>
  </r>
  <r>
    <d v="2015-10-19T00:00:00"/>
    <x v="8"/>
    <x v="3"/>
    <n v="2914"/>
    <x v="1"/>
    <n v="812500"/>
    <x v="0"/>
    <x v="0"/>
    <n v="812500"/>
  </r>
  <r>
    <d v="2015-10-19T00:00:00"/>
    <x v="8"/>
    <x v="3"/>
    <n v="2607"/>
    <x v="0"/>
    <n v="915000"/>
    <x v="0"/>
    <x v="0"/>
    <n v="915000"/>
  </r>
  <r>
    <d v="2015-10-19T00:00:00"/>
    <x v="8"/>
    <x v="3"/>
    <n v="2603"/>
    <x v="0"/>
    <n v="1500000"/>
    <x v="0"/>
    <x v="1"/>
    <n v="1500000"/>
  </r>
  <r>
    <d v="2015-10-19T00:00:00"/>
    <x v="8"/>
    <x v="3"/>
    <n v="2607"/>
    <x v="0"/>
    <n v="220000"/>
    <x v="1"/>
    <x v="2"/>
    <n v="220000"/>
  </r>
  <r>
    <d v="2015-10-19T00:00:00"/>
    <x v="8"/>
    <x v="3"/>
    <n v="2602"/>
    <x v="0"/>
    <n v="225000"/>
    <x v="1"/>
    <x v="4"/>
    <n v="225000"/>
  </r>
  <r>
    <d v="2015-10-19T00:00:00"/>
    <x v="8"/>
    <x v="3"/>
    <n v="2911"/>
    <x v="1"/>
    <n v="275000"/>
    <x v="1"/>
    <x v="4"/>
    <n v="275000"/>
  </r>
  <r>
    <d v="2015-10-20T00:00:00"/>
    <x v="8"/>
    <x v="3"/>
    <n v="2603"/>
    <x v="0"/>
    <n v="390000"/>
    <x v="0"/>
    <x v="2"/>
    <n v="390000"/>
  </r>
  <r>
    <d v="2015-10-20T00:00:00"/>
    <x v="8"/>
    <x v="3"/>
    <n v="2905"/>
    <x v="1"/>
    <n v="398000"/>
    <x v="0"/>
    <x v="1"/>
    <n v="398000"/>
  </r>
  <r>
    <d v="2015-10-20T00:00:00"/>
    <x v="8"/>
    <x v="3"/>
    <n v="2611"/>
    <x v="0"/>
    <n v="461000"/>
    <x v="0"/>
    <x v="1"/>
    <n v="461000"/>
  </r>
  <r>
    <d v="2015-10-20T00:00:00"/>
    <x v="8"/>
    <x v="3"/>
    <n v="2615"/>
    <x v="0"/>
    <n v="470500"/>
    <x v="0"/>
    <x v="0"/>
    <n v="470500"/>
  </r>
  <r>
    <d v="2015-10-20T00:00:00"/>
    <x v="8"/>
    <x v="3"/>
    <n v="2912"/>
    <x v="1"/>
    <n v="485500"/>
    <x v="0"/>
    <x v="1"/>
    <n v="485500"/>
  </r>
  <r>
    <d v="2015-10-20T00:00:00"/>
    <x v="8"/>
    <x v="3"/>
    <n v="2905"/>
    <x v="1"/>
    <n v="510000"/>
    <x v="0"/>
    <x v="1"/>
    <n v="510000"/>
  </r>
  <r>
    <d v="2015-10-20T00:00:00"/>
    <x v="8"/>
    <x v="3"/>
    <n v="2902"/>
    <x v="1"/>
    <n v="515000"/>
    <x v="0"/>
    <x v="1"/>
    <n v="515000"/>
  </r>
  <r>
    <d v="2015-10-20T00:00:00"/>
    <x v="8"/>
    <x v="3"/>
    <n v="2914"/>
    <x v="1"/>
    <n v="535000"/>
    <x v="0"/>
    <x v="0"/>
    <n v="535000"/>
  </r>
  <r>
    <d v="2015-10-20T00:00:00"/>
    <x v="8"/>
    <x v="3"/>
    <n v="2611"/>
    <x v="0"/>
    <n v="565000"/>
    <x v="0"/>
    <x v="0"/>
    <n v="565000"/>
  </r>
  <r>
    <d v="2015-10-20T00:00:00"/>
    <x v="8"/>
    <x v="3"/>
    <n v="2902"/>
    <x v="1"/>
    <n v="570000"/>
    <x v="0"/>
    <x v="0"/>
    <n v="570000"/>
  </r>
  <r>
    <d v="2015-10-20T00:00:00"/>
    <x v="8"/>
    <x v="3"/>
    <n v="2914"/>
    <x v="1"/>
    <n v="571000"/>
    <x v="0"/>
    <x v="0"/>
    <n v="571000"/>
  </r>
  <r>
    <d v="2015-10-20T00:00:00"/>
    <x v="8"/>
    <x v="3"/>
    <n v="2911"/>
    <x v="1"/>
    <n v="605000"/>
    <x v="0"/>
    <x v="1"/>
    <n v="605000"/>
  </r>
  <r>
    <d v="2015-10-20T00:00:00"/>
    <x v="8"/>
    <x v="3"/>
    <n v="2615"/>
    <x v="0"/>
    <n v="637000"/>
    <x v="0"/>
    <x v="0"/>
    <n v="637000"/>
  </r>
  <r>
    <d v="2015-10-20T00:00:00"/>
    <x v="8"/>
    <x v="3"/>
    <n v="2913"/>
    <x v="1"/>
    <n v="875000"/>
    <x v="0"/>
    <x v="0"/>
    <n v="875000"/>
  </r>
  <r>
    <d v="2015-10-20T00:00:00"/>
    <x v="8"/>
    <x v="3"/>
    <n v="2900"/>
    <x v="0"/>
    <n v="275000"/>
    <x v="1"/>
    <x v="4"/>
    <n v="275000"/>
  </r>
  <r>
    <d v="2015-10-20T00:00:00"/>
    <x v="8"/>
    <x v="3"/>
    <n v="2612"/>
    <x v="0"/>
    <n v="345000"/>
    <x v="1"/>
    <x v="4"/>
    <n v="345000"/>
  </r>
  <r>
    <d v="2015-10-20T00:00:00"/>
    <x v="8"/>
    <x v="3"/>
    <n v="2603"/>
    <x v="0"/>
    <n v="390000"/>
    <x v="1"/>
    <x v="2"/>
    <n v="390000"/>
  </r>
  <r>
    <d v="2015-10-20T00:00:00"/>
    <x v="8"/>
    <x v="3"/>
    <n v="2601"/>
    <x v="0"/>
    <n v="575000"/>
    <x v="1"/>
    <x v="2"/>
    <n v="575000"/>
  </r>
  <r>
    <d v="2015-10-21T00:00:00"/>
    <x v="8"/>
    <x v="3"/>
    <n v="2615"/>
    <x v="0"/>
    <n v="320000"/>
    <x v="0"/>
    <x v="1"/>
    <n v="320000"/>
  </r>
  <r>
    <d v="2015-10-21T00:00:00"/>
    <x v="8"/>
    <x v="3"/>
    <n v="2615"/>
    <x v="0"/>
    <n v="320000"/>
    <x v="0"/>
    <x v="2"/>
    <n v="320000"/>
  </r>
  <r>
    <d v="2015-10-21T00:00:00"/>
    <x v="8"/>
    <x v="3"/>
    <n v="2914"/>
    <x v="1"/>
    <n v="341000"/>
    <x v="0"/>
    <x v="0"/>
    <n v="341000"/>
  </r>
  <r>
    <d v="2015-10-21T00:00:00"/>
    <x v="8"/>
    <x v="3"/>
    <n v="2905"/>
    <x v="1"/>
    <n v="350000"/>
    <x v="0"/>
    <x v="1"/>
    <n v="350000"/>
  </r>
  <r>
    <d v="2015-10-21T00:00:00"/>
    <x v="8"/>
    <x v="3"/>
    <n v="2617"/>
    <x v="0"/>
    <n v="400000"/>
    <x v="0"/>
    <x v="1"/>
    <n v="400000"/>
  </r>
  <r>
    <d v="2015-10-21T00:00:00"/>
    <x v="8"/>
    <x v="3"/>
    <n v="2615"/>
    <x v="0"/>
    <n v="415000"/>
    <x v="0"/>
    <x v="1"/>
    <n v="415000"/>
  </r>
  <r>
    <d v="2015-10-21T00:00:00"/>
    <x v="8"/>
    <x v="3"/>
    <n v="2615"/>
    <x v="0"/>
    <n v="425000"/>
    <x v="0"/>
    <x v="1"/>
    <n v="425000"/>
  </r>
  <r>
    <d v="2015-10-21T00:00:00"/>
    <x v="8"/>
    <x v="3"/>
    <n v="2914"/>
    <x v="1"/>
    <n v="455000"/>
    <x v="0"/>
    <x v="1"/>
    <n v="455000"/>
  </r>
  <r>
    <d v="2015-10-21T00:00:00"/>
    <x v="8"/>
    <x v="3"/>
    <n v="2617"/>
    <x v="0"/>
    <n v="461000"/>
    <x v="0"/>
    <x v="1"/>
    <n v="461000"/>
  </r>
  <r>
    <d v="2015-10-21T00:00:00"/>
    <x v="8"/>
    <x v="3"/>
    <n v="2615"/>
    <x v="0"/>
    <n v="478000"/>
    <x v="0"/>
    <x v="1"/>
    <n v="478000"/>
  </r>
  <r>
    <d v="2015-10-21T00:00:00"/>
    <x v="8"/>
    <x v="3"/>
    <n v="2615"/>
    <x v="0"/>
    <n v="555000"/>
    <x v="0"/>
    <x v="0"/>
    <n v="555000"/>
  </r>
  <r>
    <d v="2015-10-21T00:00:00"/>
    <x v="8"/>
    <x v="3"/>
    <n v="2902"/>
    <x v="1"/>
    <n v="565000"/>
    <x v="0"/>
    <x v="0"/>
    <n v="565000"/>
  </r>
  <r>
    <d v="2015-10-21T00:00:00"/>
    <x v="8"/>
    <x v="3"/>
    <n v="2602"/>
    <x v="0"/>
    <n v="610000"/>
    <x v="0"/>
    <x v="1"/>
    <n v="610000"/>
  </r>
  <r>
    <d v="2015-10-21T00:00:00"/>
    <x v="8"/>
    <x v="3"/>
    <n v="2914"/>
    <x v="1"/>
    <n v="660000"/>
    <x v="0"/>
    <x v="0"/>
    <n v="660000"/>
  </r>
  <r>
    <d v="2015-10-21T00:00:00"/>
    <x v="8"/>
    <x v="3"/>
    <n v="2602"/>
    <x v="0"/>
    <n v="700000"/>
    <x v="0"/>
    <x v="1"/>
    <n v="700000"/>
  </r>
  <r>
    <d v="2015-10-21T00:00:00"/>
    <x v="8"/>
    <x v="3"/>
    <n v="2606"/>
    <x v="0"/>
    <n v="830000"/>
    <x v="0"/>
    <x v="1"/>
    <n v="830000"/>
  </r>
  <r>
    <d v="2015-10-21T00:00:00"/>
    <x v="8"/>
    <x v="3"/>
    <n v="2604"/>
    <x v="0"/>
    <n v="950000"/>
    <x v="0"/>
    <x v="1"/>
    <n v="950000"/>
  </r>
  <r>
    <d v="2015-10-21T00:00:00"/>
    <x v="8"/>
    <x v="3"/>
    <n v="2602"/>
    <x v="0"/>
    <n v="275000"/>
    <x v="1"/>
    <x v="4"/>
    <n v="275000"/>
  </r>
  <r>
    <d v="2015-10-22T00:00:00"/>
    <x v="8"/>
    <x v="3"/>
    <n v="2609"/>
    <x v="0"/>
    <n v="93000"/>
    <x v="0"/>
    <x v="4"/>
    <n v="93000"/>
  </r>
  <r>
    <d v="2015-10-22T00:00:00"/>
    <x v="8"/>
    <x v="3"/>
    <n v="2615"/>
    <x v="0"/>
    <n v="332500"/>
    <x v="0"/>
    <x v="2"/>
    <n v="332500"/>
  </r>
  <r>
    <d v="2015-10-22T00:00:00"/>
    <x v="8"/>
    <x v="3"/>
    <n v="2913"/>
    <x v="1"/>
    <n v="400000"/>
    <x v="0"/>
    <x v="1"/>
    <n v="400000"/>
  </r>
  <r>
    <d v="2015-10-22T00:00:00"/>
    <x v="8"/>
    <x v="3"/>
    <n v="2604"/>
    <x v="0"/>
    <n v="459000"/>
    <x v="0"/>
    <x v="1"/>
    <n v="459000"/>
  </r>
  <r>
    <d v="2015-10-22T00:00:00"/>
    <x v="8"/>
    <x v="3"/>
    <n v="2905"/>
    <x v="1"/>
    <n v="475000"/>
    <x v="0"/>
    <x v="1"/>
    <n v="475000"/>
  </r>
  <r>
    <d v="2015-10-22T00:00:00"/>
    <x v="8"/>
    <x v="3"/>
    <n v="2914"/>
    <x v="1"/>
    <n v="491000"/>
    <x v="0"/>
    <x v="1"/>
    <n v="491000"/>
  </r>
  <r>
    <d v="2015-10-22T00:00:00"/>
    <x v="8"/>
    <x v="3"/>
    <n v="2615"/>
    <x v="0"/>
    <n v="560000"/>
    <x v="0"/>
    <x v="0"/>
    <n v="560000"/>
  </r>
  <r>
    <d v="2015-10-22T00:00:00"/>
    <x v="8"/>
    <x v="3"/>
    <n v="2617"/>
    <x v="0"/>
    <n v="577000"/>
    <x v="0"/>
    <x v="1"/>
    <n v="577000"/>
  </r>
  <r>
    <d v="2015-10-22T00:00:00"/>
    <x v="8"/>
    <x v="3"/>
    <n v="2614"/>
    <x v="0"/>
    <n v="610000"/>
    <x v="0"/>
    <x v="1"/>
    <n v="610000"/>
  </r>
  <r>
    <d v="2015-10-22T00:00:00"/>
    <x v="8"/>
    <x v="3"/>
    <n v="2905"/>
    <x v="1"/>
    <n v="660000"/>
    <x v="0"/>
    <x v="3"/>
    <n v="660000"/>
  </r>
  <r>
    <d v="2015-10-22T00:00:00"/>
    <x v="8"/>
    <x v="3"/>
    <n v="2914"/>
    <x v="1"/>
    <n v="872500"/>
    <x v="0"/>
    <x v="3"/>
    <n v="872500"/>
  </r>
  <r>
    <d v="2015-10-22T00:00:00"/>
    <x v="8"/>
    <x v="3"/>
    <n v="2603"/>
    <x v="0"/>
    <n v="2660000"/>
    <x v="0"/>
    <x v="3"/>
    <n v="2660000"/>
  </r>
  <r>
    <d v="2015-10-22T00:00:00"/>
    <x v="8"/>
    <x v="3"/>
    <n v="2615"/>
    <x v="0"/>
    <n v="319000"/>
    <x v="1"/>
    <x v="2"/>
    <n v="319000"/>
  </r>
  <r>
    <d v="2015-10-23T00:00:00"/>
    <x v="8"/>
    <x v="3"/>
    <n v="2906"/>
    <x v="1"/>
    <n v="330000"/>
    <x v="0"/>
    <x v="1"/>
    <n v="330000"/>
  </r>
  <r>
    <d v="2015-10-23T00:00:00"/>
    <x v="8"/>
    <x v="3"/>
    <n v="2913"/>
    <x v="1"/>
    <n v="373000"/>
    <x v="0"/>
    <x v="1"/>
    <n v="373000"/>
  </r>
  <r>
    <d v="2015-10-23T00:00:00"/>
    <x v="8"/>
    <x v="3"/>
    <n v="2905"/>
    <x v="1"/>
    <n v="450000"/>
    <x v="0"/>
    <x v="1"/>
    <n v="450000"/>
  </r>
  <r>
    <d v="2015-10-23T00:00:00"/>
    <x v="8"/>
    <x v="3"/>
    <n v="2615"/>
    <x v="0"/>
    <n v="451250"/>
    <x v="0"/>
    <x v="1"/>
    <n v="451250"/>
  </r>
  <r>
    <d v="2015-10-23T00:00:00"/>
    <x v="8"/>
    <x v="3"/>
    <n v="2615"/>
    <x v="0"/>
    <n v="471500"/>
    <x v="0"/>
    <x v="1"/>
    <n v="471500"/>
  </r>
  <r>
    <d v="2015-10-23T00:00:00"/>
    <x v="8"/>
    <x v="3"/>
    <n v="2913"/>
    <x v="1"/>
    <n v="474900"/>
    <x v="0"/>
    <x v="1"/>
    <n v="474900"/>
  </r>
  <r>
    <d v="2015-10-23T00:00:00"/>
    <x v="8"/>
    <x v="3"/>
    <n v="2914"/>
    <x v="1"/>
    <n v="586000"/>
    <x v="0"/>
    <x v="0"/>
    <n v="586000"/>
  </r>
  <r>
    <d v="2015-10-23T00:00:00"/>
    <x v="8"/>
    <x v="3"/>
    <n v="2602"/>
    <x v="0"/>
    <n v="630000"/>
    <x v="0"/>
    <x v="2"/>
    <n v="630000"/>
  </r>
  <r>
    <d v="2015-10-23T00:00:00"/>
    <x v="8"/>
    <x v="3"/>
    <n v="2617"/>
    <x v="0"/>
    <n v="630000"/>
    <x v="0"/>
    <x v="0"/>
    <n v="630000"/>
  </r>
  <r>
    <d v="2015-10-23T00:00:00"/>
    <x v="8"/>
    <x v="3"/>
    <n v="2906"/>
    <x v="1"/>
    <n v="642000"/>
    <x v="0"/>
    <x v="0"/>
    <n v="642000"/>
  </r>
  <r>
    <d v="2015-10-23T00:00:00"/>
    <x v="8"/>
    <x v="3"/>
    <n v="2913"/>
    <x v="1"/>
    <n v="655000"/>
    <x v="0"/>
    <x v="0"/>
    <n v="655000"/>
  </r>
  <r>
    <d v="2015-10-23T00:00:00"/>
    <x v="8"/>
    <x v="3"/>
    <n v="2604"/>
    <x v="0"/>
    <n v="714000"/>
    <x v="0"/>
    <x v="1"/>
    <n v="714000"/>
  </r>
  <r>
    <d v="2015-10-23T00:00:00"/>
    <x v="8"/>
    <x v="3"/>
    <n v="2913"/>
    <x v="1"/>
    <n v="727500"/>
    <x v="0"/>
    <x v="3"/>
    <n v="727500"/>
  </r>
  <r>
    <d v="2015-10-23T00:00:00"/>
    <x v="8"/>
    <x v="3"/>
    <n v="2911"/>
    <x v="1"/>
    <n v="750000"/>
    <x v="0"/>
    <x v="0"/>
    <n v="750000"/>
  </r>
  <r>
    <d v="2015-10-23T00:00:00"/>
    <x v="8"/>
    <x v="3"/>
    <n v="2602"/>
    <x v="0"/>
    <n v="830000"/>
    <x v="0"/>
    <x v="1"/>
    <n v="830000"/>
  </r>
  <r>
    <d v="2015-10-23T00:00:00"/>
    <x v="8"/>
    <x v="3"/>
    <n v="2904"/>
    <x v="1"/>
    <n v="870000"/>
    <x v="0"/>
    <x v="0"/>
    <n v="870000"/>
  </r>
  <r>
    <d v="2015-10-23T00:00:00"/>
    <x v="8"/>
    <x v="3"/>
    <n v="2604"/>
    <x v="0"/>
    <n v="930000"/>
    <x v="0"/>
    <x v="2"/>
    <n v="930000"/>
  </r>
  <r>
    <d v="2015-10-23T00:00:00"/>
    <x v="8"/>
    <x v="3"/>
    <n v="2605"/>
    <x v="0"/>
    <n v="1060000"/>
    <x v="0"/>
    <x v="0"/>
    <n v="1060000"/>
  </r>
  <r>
    <d v="2015-10-23T00:00:00"/>
    <x v="8"/>
    <x v="3"/>
    <n v="2603"/>
    <x v="0"/>
    <n v="400000"/>
    <x v="1"/>
    <x v="2"/>
    <n v="400000"/>
  </r>
  <r>
    <d v="2015-10-24T00:00:00"/>
    <x v="8"/>
    <x v="3"/>
    <n v="2615"/>
    <x v="0"/>
    <n v="350000"/>
    <x v="0"/>
    <x v="1"/>
    <n v="350000"/>
  </r>
  <r>
    <d v="2015-10-24T00:00:00"/>
    <x v="8"/>
    <x v="3"/>
    <n v="2615"/>
    <x v="0"/>
    <n v="400000"/>
    <x v="0"/>
    <x v="0"/>
    <n v="400000"/>
  </r>
  <r>
    <d v="2015-10-24T00:00:00"/>
    <x v="8"/>
    <x v="3"/>
    <n v="2906"/>
    <x v="1"/>
    <n v="423000"/>
    <x v="0"/>
    <x v="1"/>
    <n v="423000"/>
  </r>
  <r>
    <d v="2015-10-24T00:00:00"/>
    <x v="8"/>
    <x v="3"/>
    <n v="2617"/>
    <x v="0"/>
    <n v="508000"/>
    <x v="0"/>
    <x v="1"/>
    <n v="508000"/>
  </r>
  <r>
    <d v="2015-10-24T00:00:00"/>
    <x v="8"/>
    <x v="3"/>
    <n v="2604"/>
    <x v="0"/>
    <n v="560000"/>
    <x v="0"/>
    <x v="2"/>
    <n v="560000"/>
  </r>
  <r>
    <d v="2015-10-24T00:00:00"/>
    <x v="8"/>
    <x v="3"/>
    <n v="2913"/>
    <x v="1"/>
    <n v="701000"/>
    <x v="0"/>
    <x v="0"/>
    <n v="701000"/>
  </r>
  <r>
    <d v="2015-10-24T00:00:00"/>
    <x v="8"/>
    <x v="3"/>
    <n v="2607"/>
    <x v="0"/>
    <n v="710000"/>
    <x v="0"/>
    <x v="1"/>
    <n v="710000"/>
  </r>
  <r>
    <d v="2015-10-24T00:00:00"/>
    <x v="8"/>
    <x v="3"/>
    <n v="2606"/>
    <x v="0"/>
    <n v="741000"/>
    <x v="0"/>
    <x v="1"/>
    <n v="741000"/>
  </r>
  <r>
    <d v="2015-10-24T00:00:00"/>
    <x v="8"/>
    <x v="3"/>
    <n v="2617"/>
    <x v="0"/>
    <n v="748000"/>
    <x v="0"/>
    <x v="0"/>
    <n v="748000"/>
  </r>
  <r>
    <d v="2015-10-24T00:00:00"/>
    <x v="8"/>
    <x v="3"/>
    <n v="2605"/>
    <x v="0"/>
    <n v="750000"/>
    <x v="0"/>
    <x v="1"/>
    <n v="750000"/>
  </r>
  <r>
    <d v="2015-10-24T00:00:00"/>
    <x v="8"/>
    <x v="3"/>
    <n v="2607"/>
    <x v="0"/>
    <n v="803000"/>
    <x v="0"/>
    <x v="0"/>
    <n v="803000"/>
  </r>
  <r>
    <d v="2015-10-24T00:00:00"/>
    <x v="8"/>
    <x v="3"/>
    <n v="2602"/>
    <x v="0"/>
    <n v="812000"/>
    <x v="0"/>
    <x v="1"/>
    <n v="812000"/>
  </r>
  <r>
    <d v="2015-10-24T00:00:00"/>
    <x v="8"/>
    <x v="3"/>
    <n v="2611"/>
    <x v="0"/>
    <n v="870000"/>
    <x v="0"/>
    <x v="1"/>
    <n v="870000"/>
  </r>
  <r>
    <d v="2015-10-24T00:00:00"/>
    <x v="8"/>
    <x v="3"/>
    <n v="2602"/>
    <x v="0"/>
    <n v="950000"/>
    <x v="0"/>
    <x v="1"/>
    <n v="950000"/>
  </r>
  <r>
    <d v="2015-10-24T00:00:00"/>
    <x v="8"/>
    <x v="3"/>
    <n v="2603"/>
    <x v="0"/>
    <n v="952500"/>
    <x v="0"/>
    <x v="0"/>
    <n v="952500"/>
  </r>
  <r>
    <d v="2015-10-24T00:00:00"/>
    <x v="8"/>
    <x v="3"/>
    <n v="2602"/>
    <x v="0"/>
    <n v="1170000"/>
    <x v="0"/>
    <x v="3"/>
    <n v="1170000"/>
  </r>
  <r>
    <d v="2015-10-24T00:00:00"/>
    <x v="8"/>
    <x v="3"/>
    <n v="2603"/>
    <x v="0"/>
    <n v="1350000"/>
    <x v="0"/>
    <x v="1"/>
    <n v="1350000"/>
  </r>
  <r>
    <d v="2015-10-26T00:00:00"/>
    <x v="8"/>
    <x v="3"/>
    <n v="2913"/>
    <x v="1"/>
    <n v="482500"/>
    <x v="0"/>
    <x v="1"/>
    <n v="482500"/>
  </r>
  <r>
    <d v="2015-10-26T00:00:00"/>
    <x v="8"/>
    <x v="3"/>
    <n v="2914"/>
    <x v="1"/>
    <n v="490000"/>
    <x v="0"/>
    <x v="1"/>
    <n v="490000"/>
  </r>
  <r>
    <d v="2015-10-26T00:00:00"/>
    <x v="8"/>
    <x v="3"/>
    <n v="2905"/>
    <x v="1"/>
    <n v="490000"/>
    <x v="0"/>
    <x v="1"/>
    <n v="490000"/>
  </r>
  <r>
    <d v="2015-10-26T00:00:00"/>
    <x v="8"/>
    <x v="3"/>
    <n v="2903"/>
    <x v="1"/>
    <n v="526150"/>
    <x v="0"/>
    <x v="0"/>
    <n v="526150"/>
  </r>
  <r>
    <d v="2015-10-26T00:00:00"/>
    <x v="8"/>
    <x v="3"/>
    <n v="2913"/>
    <x v="1"/>
    <n v="570000"/>
    <x v="0"/>
    <x v="0"/>
    <n v="570000"/>
  </r>
  <r>
    <d v="2015-10-26T00:00:00"/>
    <x v="8"/>
    <x v="3"/>
    <n v="2902"/>
    <x v="1"/>
    <n v="580000"/>
    <x v="0"/>
    <x v="0"/>
    <n v="580000"/>
  </r>
  <r>
    <d v="2015-10-26T00:00:00"/>
    <x v="8"/>
    <x v="3"/>
    <n v="2615"/>
    <x v="0"/>
    <n v="610000"/>
    <x v="0"/>
    <x v="0"/>
    <n v="610000"/>
  </r>
  <r>
    <d v="2015-10-26T00:00:00"/>
    <x v="8"/>
    <x v="3"/>
    <n v="2914"/>
    <x v="1"/>
    <n v="1160000"/>
    <x v="0"/>
    <x v="3"/>
    <n v="1160000"/>
  </r>
  <r>
    <d v="2015-10-26T00:00:00"/>
    <x v="8"/>
    <x v="3"/>
    <n v="2607"/>
    <x v="0"/>
    <n v="272500"/>
    <x v="1"/>
    <x v="2"/>
    <n v="272500"/>
  </r>
  <r>
    <d v="2015-10-26T00:00:00"/>
    <x v="8"/>
    <x v="3"/>
    <n v="2617"/>
    <x v="0"/>
    <n v="280000"/>
    <x v="1"/>
    <x v="2"/>
    <n v="280000"/>
  </r>
  <r>
    <d v="2015-10-27T00:00:00"/>
    <x v="8"/>
    <x v="3"/>
    <n v="2615"/>
    <x v="0"/>
    <n v="385000"/>
    <x v="0"/>
    <x v="1"/>
    <n v="385000"/>
  </r>
  <r>
    <d v="2015-10-27T00:00:00"/>
    <x v="8"/>
    <x v="3"/>
    <n v="2905"/>
    <x v="1"/>
    <n v="413750"/>
    <x v="0"/>
    <x v="1"/>
    <n v="413750"/>
  </r>
  <r>
    <d v="2015-10-27T00:00:00"/>
    <x v="8"/>
    <x v="3"/>
    <n v="2906"/>
    <x v="1"/>
    <n v="416000"/>
    <x v="0"/>
    <x v="1"/>
    <n v="416000"/>
  </r>
  <r>
    <d v="2015-10-27T00:00:00"/>
    <x v="8"/>
    <x v="3"/>
    <n v="2615"/>
    <x v="0"/>
    <n v="462000"/>
    <x v="0"/>
    <x v="1"/>
    <n v="462000"/>
  </r>
  <r>
    <d v="2015-10-27T00:00:00"/>
    <x v="8"/>
    <x v="3"/>
    <n v="2903"/>
    <x v="1"/>
    <n v="471000"/>
    <x v="0"/>
    <x v="1"/>
    <n v="471000"/>
  </r>
  <r>
    <d v="2015-10-27T00:00:00"/>
    <x v="8"/>
    <x v="3"/>
    <n v="2905"/>
    <x v="1"/>
    <n v="546000"/>
    <x v="0"/>
    <x v="1"/>
    <n v="546000"/>
  </r>
  <r>
    <d v="2015-10-27T00:00:00"/>
    <x v="8"/>
    <x v="3"/>
    <n v="2605"/>
    <x v="0"/>
    <n v="625000"/>
    <x v="0"/>
    <x v="1"/>
    <n v="625000"/>
  </r>
  <r>
    <d v="2015-10-27T00:00:00"/>
    <x v="8"/>
    <x v="3"/>
    <n v="2913"/>
    <x v="1"/>
    <n v="660750"/>
    <x v="0"/>
    <x v="0"/>
    <n v="660750"/>
  </r>
  <r>
    <d v="2015-10-27T00:00:00"/>
    <x v="8"/>
    <x v="3"/>
    <n v="2602"/>
    <x v="0"/>
    <n v="670000"/>
    <x v="0"/>
    <x v="1"/>
    <n v="670000"/>
  </r>
  <r>
    <d v="2015-10-27T00:00:00"/>
    <x v="8"/>
    <x v="3"/>
    <n v="2913"/>
    <x v="1"/>
    <n v="770000"/>
    <x v="0"/>
    <x v="0"/>
    <n v="770000"/>
  </r>
  <r>
    <d v="2015-10-27T00:00:00"/>
    <x v="8"/>
    <x v="3"/>
    <n v="2911"/>
    <x v="1"/>
    <n v="855000"/>
    <x v="0"/>
    <x v="0"/>
    <n v="855000"/>
  </r>
  <r>
    <d v="2015-10-27T00:00:00"/>
    <x v="8"/>
    <x v="3"/>
    <n v="2617"/>
    <x v="0"/>
    <n v="885000"/>
    <x v="0"/>
    <x v="3"/>
    <n v="885000"/>
  </r>
  <r>
    <d v="2015-10-27T00:00:00"/>
    <x v="8"/>
    <x v="3"/>
    <n v="2612"/>
    <x v="0"/>
    <n v="1059000"/>
    <x v="0"/>
    <x v="5"/>
    <n v="1059000"/>
  </r>
  <r>
    <d v="2015-10-28T00:00:00"/>
    <x v="8"/>
    <x v="3"/>
    <n v="2905"/>
    <x v="1"/>
    <n v="435000"/>
    <x v="0"/>
    <x v="1"/>
    <n v="435000"/>
  </r>
  <r>
    <d v="2015-10-28T00:00:00"/>
    <x v="8"/>
    <x v="3"/>
    <n v="2615"/>
    <x v="0"/>
    <n v="441000"/>
    <x v="0"/>
    <x v="1"/>
    <n v="441000"/>
  </r>
  <r>
    <d v="2015-10-28T00:00:00"/>
    <x v="8"/>
    <x v="3"/>
    <n v="2614"/>
    <x v="0"/>
    <n v="465000"/>
    <x v="0"/>
    <x v="1"/>
    <n v="465000"/>
  </r>
  <r>
    <d v="2015-10-28T00:00:00"/>
    <x v="8"/>
    <x v="3"/>
    <n v="2905"/>
    <x v="1"/>
    <n v="495000"/>
    <x v="0"/>
    <x v="1"/>
    <n v="495000"/>
  </r>
  <r>
    <d v="2015-10-28T00:00:00"/>
    <x v="8"/>
    <x v="3"/>
    <n v="2611"/>
    <x v="0"/>
    <n v="510000"/>
    <x v="0"/>
    <x v="1"/>
    <n v="510000"/>
  </r>
  <r>
    <d v="2015-10-28T00:00:00"/>
    <x v="8"/>
    <x v="3"/>
    <n v="2602"/>
    <x v="0"/>
    <n v="655000"/>
    <x v="0"/>
    <x v="1"/>
    <n v="655000"/>
  </r>
  <r>
    <d v="2015-10-28T00:00:00"/>
    <x v="8"/>
    <x v="3"/>
    <n v="2611"/>
    <x v="0"/>
    <n v="658000"/>
    <x v="0"/>
    <x v="1"/>
    <n v="658000"/>
  </r>
  <r>
    <d v="2015-10-28T00:00:00"/>
    <x v="8"/>
    <x v="3"/>
    <n v="2913"/>
    <x v="1"/>
    <n v="670000"/>
    <x v="0"/>
    <x v="0"/>
    <n v="670000"/>
  </r>
  <r>
    <d v="2015-10-28T00:00:00"/>
    <x v="8"/>
    <x v="3"/>
    <n v="2602"/>
    <x v="0"/>
    <n v="702000"/>
    <x v="0"/>
    <x v="1"/>
    <n v="702000"/>
  </r>
  <r>
    <d v="2015-10-28T00:00:00"/>
    <x v="8"/>
    <x v="3"/>
    <n v="2604"/>
    <x v="0"/>
    <n v="797500"/>
    <x v="0"/>
    <x v="1"/>
    <n v="797500"/>
  </r>
  <r>
    <d v="2015-10-28T00:00:00"/>
    <x v="8"/>
    <x v="3"/>
    <n v="2602"/>
    <x v="0"/>
    <n v="820500"/>
    <x v="0"/>
    <x v="1"/>
    <n v="820500"/>
  </r>
  <r>
    <d v="2015-10-28T00:00:00"/>
    <x v="8"/>
    <x v="3"/>
    <n v="2611"/>
    <x v="0"/>
    <n v="1005000"/>
    <x v="0"/>
    <x v="3"/>
    <n v="1005000"/>
  </r>
  <r>
    <d v="2015-10-28T00:00:00"/>
    <x v="8"/>
    <x v="3"/>
    <n v="2612"/>
    <x v="0"/>
    <n v="1200000"/>
    <x v="0"/>
    <x v="3"/>
    <n v="1200000"/>
  </r>
  <r>
    <d v="2015-10-28T00:00:00"/>
    <x v="8"/>
    <x v="3"/>
    <n v="2603"/>
    <x v="0"/>
    <n v="420000"/>
    <x v="1"/>
    <x v="2"/>
    <n v="420000"/>
  </r>
  <r>
    <d v="2015-10-28T00:00:00"/>
    <x v="8"/>
    <x v="3"/>
    <n v="2601"/>
    <x v="0"/>
    <n v="645000"/>
    <x v="1"/>
    <x v="2"/>
    <n v="645000"/>
  </r>
  <r>
    <d v="2015-10-28T00:00:00"/>
    <x v="8"/>
    <x v="3"/>
    <n v="2601"/>
    <x v="0"/>
    <n v="736000"/>
    <x v="1"/>
    <x v="2"/>
    <n v="736000"/>
  </r>
  <r>
    <d v="2015-10-29T00:00:00"/>
    <x v="8"/>
    <x v="3"/>
    <n v="2913"/>
    <x v="1"/>
    <n v="323000"/>
    <x v="0"/>
    <x v="2"/>
    <n v="323000"/>
  </r>
  <r>
    <d v="2015-10-29T00:00:00"/>
    <x v="8"/>
    <x v="3"/>
    <n v="2913"/>
    <x v="1"/>
    <n v="339950"/>
    <x v="0"/>
    <x v="1"/>
    <n v="339950"/>
  </r>
  <r>
    <d v="2015-10-29T00:00:00"/>
    <x v="8"/>
    <x v="3"/>
    <n v="2913"/>
    <x v="1"/>
    <n v="385100"/>
    <x v="0"/>
    <x v="1"/>
    <n v="385100"/>
  </r>
  <r>
    <d v="2015-10-29T00:00:00"/>
    <x v="8"/>
    <x v="3"/>
    <n v="2913"/>
    <x v="1"/>
    <n v="415000"/>
    <x v="0"/>
    <x v="2"/>
    <n v="415000"/>
  </r>
  <r>
    <d v="2015-10-29T00:00:00"/>
    <x v="8"/>
    <x v="3"/>
    <n v="2902"/>
    <x v="1"/>
    <n v="426500"/>
    <x v="0"/>
    <x v="1"/>
    <n v="426500"/>
  </r>
  <r>
    <d v="2015-10-29T00:00:00"/>
    <x v="8"/>
    <x v="3"/>
    <n v="2615"/>
    <x v="0"/>
    <n v="438500"/>
    <x v="0"/>
    <x v="1"/>
    <n v="438500"/>
  </r>
  <r>
    <d v="2015-10-29T00:00:00"/>
    <x v="8"/>
    <x v="3"/>
    <n v="2905"/>
    <x v="1"/>
    <n v="442000"/>
    <x v="0"/>
    <x v="1"/>
    <n v="442000"/>
  </r>
  <r>
    <d v="2015-10-29T00:00:00"/>
    <x v="8"/>
    <x v="3"/>
    <n v="2904"/>
    <x v="1"/>
    <n v="455000"/>
    <x v="0"/>
    <x v="1"/>
    <n v="455000"/>
  </r>
  <r>
    <d v="2015-10-29T00:00:00"/>
    <x v="8"/>
    <x v="3"/>
    <n v="2904"/>
    <x v="1"/>
    <n v="515000"/>
    <x v="0"/>
    <x v="0"/>
    <n v="515000"/>
  </r>
  <r>
    <d v="2015-10-29T00:00:00"/>
    <x v="8"/>
    <x v="3"/>
    <n v="2611"/>
    <x v="0"/>
    <n v="520000"/>
    <x v="0"/>
    <x v="1"/>
    <n v="520000"/>
  </r>
  <r>
    <d v="2015-10-29T00:00:00"/>
    <x v="8"/>
    <x v="3"/>
    <n v="2617"/>
    <x v="0"/>
    <n v="530500"/>
    <x v="0"/>
    <x v="1"/>
    <n v="530500"/>
  </r>
  <r>
    <d v="2015-10-29T00:00:00"/>
    <x v="8"/>
    <x v="3"/>
    <n v="2615"/>
    <x v="0"/>
    <n v="565000"/>
    <x v="0"/>
    <x v="0"/>
    <n v="565000"/>
  </r>
  <r>
    <d v="2015-10-29T00:00:00"/>
    <x v="8"/>
    <x v="3"/>
    <n v="2913"/>
    <x v="1"/>
    <n v="638000"/>
    <x v="0"/>
    <x v="1"/>
    <n v="638000"/>
  </r>
  <r>
    <d v="2015-10-29T00:00:00"/>
    <x v="8"/>
    <x v="3"/>
    <n v="2904"/>
    <x v="1"/>
    <n v="715000"/>
    <x v="0"/>
    <x v="0"/>
    <n v="715000"/>
  </r>
  <r>
    <d v="2015-10-29T00:00:00"/>
    <x v="8"/>
    <x v="3"/>
    <n v="2617"/>
    <x v="0"/>
    <n v="775000"/>
    <x v="0"/>
    <x v="0"/>
    <n v="775000"/>
  </r>
  <r>
    <d v="2015-10-29T00:00:00"/>
    <x v="8"/>
    <x v="3"/>
    <n v="2602"/>
    <x v="0"/>
    <n v="777000"/>
    <x v="0"/>
    <x v="1"/>
    <n v="777000"/>
  </r>
  <r>
    <d v="2015-10-29T00:00:00"/>
    <x v="8"/>
    <x v="3"/>
    <n v="2600"/>
    <x v="0"/>
    <n v="871000"/>
    <x v="0"/>
    <x v="2"/>
    <n v="871000"/>
  </r>
  <r>
    <d v="2015-10-29T00:00:00"/>
    <x v="8"/>
    <x v="3"/>
    <n v="2600"/>
    <x v="0"/>
    <n v="875000"/>
    <x v="0"/>
    <x v="2"/>
    <n v="875000"/>
  </r>
  <r>
    <d v="2015-10-29T00:00:00"/>
    <x v="8"/>
    <x v="3"/>
    <n v="2600"/>
    <x v="0"/>
    <n v="875000"/>
    <x v="0"/>
    <x v="1"/>
    <n v="875000"/>
  </r>
  <r>
    <d v="2015-10-29T00:00:00"/>
    <x v="8"/>
    <x v="3"/>
    <n v="2612"/>
    <x v="0"/>
    <n v="956000"/>
    <x v="0"/>
    <x v="1"/>
    <n v="956000"/>
  </r>
  <r>
    <d v="2015-10-29T00:00:00"/>
    <x v="8"/>
    <x v="3"/>
    <n v="2604"/>
    <x v="0"/>
    <n v="360000"/>
    <x v="1"/>
    <x v="2"/>
    <n v="360000"/>
  </r>
  <r>
    <d v="2015-10-29T00:00:00"/>
    <x v="8"/>
    <x v="3"/>
    <n v="2612"/>
    <x v="0"/>
    <n v="365000"/>
    <x v="1"/>
    <x v="2"/>
    <n v="365000"/>
  </r>
  <r>
    <d v="2015-10-29T00:00:00"/>
    <x v="8"/>
    <x v="3"/>
    <n v="2604"/>
    <x v="0"/>
    <n v="440000"/>
    <x v="1"/>
    <x v="2"/>
    <n v="440000"/>
  </r>
  <r>
    <d v="2015-10-29T00:00:00"/>
    <x v="8"/>
    <x v="3"/>
    <n v="2612"/>
    <x v="0"/>
    <n v="455000"/>
    <x v="1"/>
    <x v="2"/>
    <n v="455000"/>
  </r>
  <r>
    <d v="2015-10-29T00:00:00"/>
    <x v="8"/>
    <x v="3"/>
    <n v="2612"/>
    <x v="0"/>
    <n v="520000"/>
    <x v="1"/>
    <x v="2"/>
    <n v="520000"/>
  </r>
  <r>
    <d v="2015-10-30T00:00:00"/>
    <x v="8"/>
    <x v="3"/>
    <n v="2905"/>
    <x v="1"/>
    <n v="350000"/>
    <x v="0"/>
    <x v="2"/>
    <n v="350000"/>
  </r>
  <r>
    <d v="2015-10-30T00:00:00"/>
    <x v="8"/>
    <x v="3"/>
    <n v="2906"/>
    <x v="1"/>
    <n v="395000"/>
    <x v="0"/>
    <x v="1"/>
    <n v="395000"/>
  </r>
  <r>
    <d v="2015-10-30T00:00:00"/>
    <x v="8"/>
    <x v="3"/>
    <n v="2615"/>
    <x v="0"/>
    <n v="445000"/>
    <x v="0"/>
    <x v="0"/>
    <n v="445000"/>
  </r>
  <r>
    <d v="2015-10-30T00:00:00"/>
    <x v="8"/>
    <x v="3"/>
    <n v="2902"/>
    <x v="1"/>
    <n v="475000"/>
    <x v="0"/>
    <x v="1"/>
    <n v="475000"/>
  </r>
  <r>
    <d v="2015-10-30T00:00:00"/>
    <x v="8"/>
    <x v="3"/>
    <n v="2905"/>
    <x v="1"/>
    <n v="490000"/>
    <x v="0"/>
    <x v="0"/>
    <n v="490000"/>
  </r>
  <r>
    <d v="2015-10-30T00:00:00"/>
    <x v="8"/>
    <x v="3"/>
    <n v="2913"/>
    <x v="1"/>
    <n v="565000"/>
    <x v="0"/>
    <x v="0"/>
    <n v="565000"/>
  </r>
  <r>
    <d v="2015-10-30T00:00:00"/>
    <x v="8"/>
    <x v="3"/>
    <n v="2903"/>
    <x v="1"/>
    <n v="640000"/>
    <x v="0"/>
    <x v="0"/>
    <n v="640000"/>
  </r>
  <r>
    <d v="2015-10-30T00:00:00"/>
    <x v="8"/>
    <x v="3"/>
    <n v="2602"/>
    <x v="0"/>
    <n v="675000"/>
    <x v="0"/>
    <x v="1"/>
    <n v="675000"/>
  </r>
  <r>
    <d v="2015-10-30T00:00:00"/>
    <x v="8"/>
    <x v="3"/>
    <n v="2914"/>
    <x v="1"/>
    <n v="727500"/>
    <x v="0"/>
    <x v="0"/>
    <n v="727500"/>
  </r>
  <r>
    <d v="2015-10-30T00:00:00"/>
    <x v="8"/>
    <x v="3"/>
    <n v="2602"/>
    <x v="0"/>
    <n v="730000"/>
    <x v="0"/>
    <x v="1"/>
    <n v="730000"/>
  </r>
  <r>
    <d v="2015-10-30T00:00:00"/>
    <x v="8"/>
    <x v="3"/>
    <n v="2602"/>
    <x v="0"/>
    <n v="742000"/>
    <x v="0"/>
    <x v="0"/>
    <n v="742000"/>
  </r>
  <r>
    <d v="2015-10-30T00:00:00"/>
    <x v="8"/>
    <x v="3"/>
    <n v="2606"/>
    <x v="0"/>
    <n v="880000"/>
    <x v="0"/>
    <x v="3"/>
    <n v="880000"/>
  </r>
  <r>
    <d v="2015-10-30T00:00:00"/>
    <x v="8"/>
    <x v="3"/>
    <n v="2605"/>
    <x v="0"/>
    <n v="327500"/>
    <x v="1"/>
    <x v="2"/>
    <n v="327500"/>
  </r>
  <r>
    <d v="2015-10-30T00:00:00"/>
    <x v="8"/>
    <x v="3"/>
    <n v="2612"/>
    <x v="0"/>
    <n v="333000"/>
    <x v="1"/>
    <x v="4"/>
    <n v="333000"/>
  </r>
  <r>
    <d v="2015-10-30T00:00:00"/>
    <x v="8"/>
    <x v="3"/>
    <n v="2607"/>
    <x v="0"/>
    <n v="385000"/>
    <x v="1"/>
    <x v="2"/>
    <n v="385000"/>
  </r>
  <r>
    <d v="2015-10-30T00:00:00"/>
    <x v="8"/>
    <x v="3"/>
    <n v="2604"/>
    <x v="0"/>
    <n v="395000"/>
    <x v="1"/>
    <x v="2"/>
    <n v="395000"/>
  </r>
  <r>
    <d v="2015-10-30T00:00:00"/>
    <x v="8"/>
    <x v="3"/>
    <n v="2612"/>
    <x v="0"/>
    <n v="465000"/>
    <x v="1"/>
    <x v="2"/>
    <n v="465000"/>
  </r>
  <r>
    <d v="2015-10-30T00:00:00"/>
    <x v="8"/>
    <x v="3"/>
    <n v="2604"/>
    <x v="0"/>
    <n v="545000"/>
    <x v="1"/>
    <x v="2"/>
    <n v="545000"/>
  </r>
  <r>
    <d v="2015-10-30T00:00:00"/>
    <x v="8"/>
    <x v="3"/>
    <n v="2612"/>
    <x v="0"/>
    <n v="612000"/>
    <x v="1"/>
    <x v="1"/>
    <n v="612000"/>
  </r>
  <r>
    <d v="2015-10-31T00:00:00"/>
    <x v="8"/>
    <x v="3"/>
    <n v="2913"/>
    <x v="1"/>
    <n v="456000"/>
    <x v="0"/>
    <x v="1"/>
    <n v="456000"/>
  </r>
  <r>
    <d v="2015-10-31T00:00:00"/>
    <x v="8"/>
    <x v="3"/>
    <n v="2614"/>
    <x v="0"/>
    <n v="545000"/>
    <x v="0"/>
    <x v="1"/>
    <n v="545000"/>
  </r>
  <r>
    <d v="2015-10-31T00:00:00"/>
    <x v="8"/>
    <x v="3"/>
    <n v="2602"/>
    <x v="0"/>
    <n v="556000"/>
    <x v="0"/>
    <x v="1"/>
    <n v="556000"/>
  </r>
  <r>
    <d v="2015-10-31T00:00:00"/>
    <x v="8"/>
    <x v="3"/>
    <n v="2611"/>
    <x v="0"/>
    <n v="575000"/>
    <x v="0"/>
    <x v="1"/>
    <n v="575000"/>
  </r>
  <r>
    <d v="2015-10-31T00:00:00"/>
    <x v="8"/>
    <x v="3"/>
    <n v="2615"/>
    <x v="0"/>
    <n v="590000"/>
    <x v="0"/>
    <x v="0"/>
    <n v="590000"/>
  </r>
  <r>
    <d v="2015-10-31T00:00:00"/>
    <x v="8"/>
    <x v="3"/>
    <n v="2611"/>
    <x v="0"/>
    <n v="590500"/>
    <x v="0"/>
    <x v="0"/>
    <n v="590500"/>
  </r>
  <r>
    <d v="2015-10-31T00:00:00"/>
    <x v="8"/>
    <x v="3"/>
    <n v="2906"/>
    <x v="1"/>
    <n v="592500"/>
    <x v="0"/>
    <x v="3"/>
    <n v="592500"/>
  </r>
  <r>
    <d v="2015-10-31T00:00:00"/>
    <x v="8"/>
    <x v="3"/>
    <n v="2611"/>
    <x v="0"/>
    <n v="604000"/>
    <x v="0"/>
    <x v="1"/>
    <n v="604000"/>
  </r>
  <r>
    <d v="2015-10-31T00:00:00"/>
    <x v="8"/>
    <x v="3"/>
    <n v="2611"/>
    <x v="0"/>
    <n v="630000"/>
    <x v="0"/>
    <x v="0"/>
    <n v="630000"/>
  </r>
  <r>
    <d v="2015-10-31T00:00:00"/>
    <x v="8"/>
    <x v="3"/>
    <n v="2914"/>
    <x v="1"/>
    <n v="630000"/>
    <x v="0"/>
    <x v="0"/>
    <n v="630000"/>
  </r>
  <r>
    <d v="2015-10-31T00:00:00"/>
    <x v="8"/>
    <x v="3"/>
    <n v="2614"/>
    <x v="0"/>
    <n v="685000"/>
    <x v="0"/>
    <x v="0"/>
    <n v="685000"/>
  </r>
  <r>
    <d v="2015-10-31T00:00:00"/>
    <x v="8"/>
    <x v="3"/>
    <n v="2611"/>
    <x v="0"/>
    <n v="710000"/>
    <x v="0"/>
    <x v="0"/>
    <n v="710000"/>
  </r>
  <r>
    <d v="2015-10-31T00:00:00"/>
    <x v="8"/>
    <x v="3"/>
    <n v="2607"/>
    <x v="0"/>
    <n v="780000"/>
    <x v="0"/>
    <x v="0"/>
    <n v="780000"/>
  </r>
  <r>
    <d v="2015-10-31T00:00:00"/>
    <x v="8"/>
    <x v="3"/>
    <n v="2903"/>
    <x v="1"/>
    <n v="797000"/>
    <x v="0"/>
    <x v="3"/>
    <n v="797000"/>
  </r>
  <r>
    <d v="2015-10-31T00:00:00"/>
    <x v="8"/>
    <x v="3"/>
    <n v="2913"/>
    <x v="1"/>
    <n v="865000"/>
    <x v="0"/>
    <x v="3"/>
    <n v="865000"/>
  </r>
  <r>
    <d v="2015-10-31T00:00:00"/>
    <x v="8"/>
    <x v="3"/>
    <n v="2904"/>
    <x v="1"/>
    <n v="875000"/>
    <x v="0"/>
    <x v="0"/>
    <n v="875000"/>
  </r>
  <r>
    <d v="2015-10-31T00:00:00"/>
    <x v="8"/>
    <x v="3"/>
    <n v="2600"/>
    <x v="0"/>
    <n v="890000"/>
    <x v="0"/>
    <x v="0"/>
    <n v="890000"/>
  </r>
  <r>
    <d v="2015-10-31T00:00:00"/>
    <x v="8"/>
    <x v="3"/>
    <n v="2602"/>
    <x v="0"/>
    <n v="895000"/>
    <x v="0"/>
    <x v="0"/>
    <n v="895000"/>
  </r>
  <r>
    <d v="2015-10-31T00:00:00"/>
    <x v="8"/>
    <x v="3"/>
    <n v="2603"/>
    <x v="0"/>
    <n v="910000"/>
    <x v="0"/>
    <x v="3"/>
    <n v="910000"/>
  </r>
  <r>
    <d v="2015-10-31T00:00:00"/>
    <x v="8"/>
    <x v="3"/>
    <n v="2604"/>
    <x v="0"/>
    <n v="985000"/>
    <x v="0"/>
    <x v="0"/>
    <n v="985000"/>
  </r>
  <r>
    <d v="2015-10-31T00:00:00"/>
    <x v="8"/>
    <x v="3"/>
    <n v="2612"/>
    <x v="0"/>
    <n v="1000000"/>
    <x v="0"/>
    <x v="0"/>
    <n v="1000000"/>
  </r>
  <r>
    <d v="2015-10-31T00:00:00"/>
    <x v="8"/>
    <x v="3"/>
    <n v="2602"/>
    <x v="0"/>
    <n v="1070000"/>
    <x v="0"/>
    <x v="0"/>
    <n v="1070000"/>
  </r>
  <r>
    <d v="2015-10-31T00:00:00"/>
    <x v="8"/>
    <x v="3"/>
    <n v="2603"/>
    <x v="0"/>
    <n v="1222500"/>
    <x v="0"/>
    <x v="3"/>
    <n v="1222500"/>
  </r>
  <r>
    <d v="2015-10-31T00:00:00"/>
    <x v="8"/>
    <x v="3"/>
    <n v="2612"/>
    <x v="0"/>
    <n v="1300000"/>
    <x v="0"/>
    <x v="1"/>
    <n v="1300000"/>
  </r>
  <r>
    <d v="2015-10-31T00:00:00"/>
    <x v="8"/>
    <x v="3"/>
    <n v="2605"/>
    <x v="0"/>
    <n v="1300000"/>
    <x v="0"/>
    <x v="0"/>
    <n v="1300000"/>
  </r>
  <r>
    <d v="2015-10-31T00:00:00"/>
    <x v="8"/>
    <x v="3"/>
    <n v="2600"/>
    <x v="0"/>
    <n v="1425000"/>
    <x v="0"/>
    <x v="0"/>
    <n v="1425000"/>
  </r>
  <r>
    <d v="2015-10-31T00:00:00"/>
    <x v="8"/>
    <x v="3"/>
    <n v="2911"/>
    <x v="1"/>
    <n v="1470000"/>
    <x v="0"/>
    <x v="3"/>
    <n v="1470000"/>
  </r>
  <r>
    <d v="2015-10-31T00:00:00"/>
    <x v="8"/>
    <x v="3"/>
    <n v="2913"/>
    <x v="1"/>
    <n v="2010000"/>
    <x v="0"/>
    <x v="3"/>
    <n v="2010000"/>
  </r>
  <r>
    <d v="2015-10-31T00:00:00"/>
    <x v="8"/>
    <x v="3"/>
    <n v="2603"/>
    <x v="0"/>
    <n v="2250000"/>
    <x v="0"/>
    <x v="0"/>
    <n v="2250000"/>
  </r>
  <r>
    <d v="2015-10-31T00:00:00"/>
    <x v="8"/>
    <x v="3"/>
    <n v="2602"/>
    <x v="0"/>
    <n v="469000"/>
    <x v="1"/>
    <x v="2"/>
    <n v="469000"/>
  </r>
  <r>
    <d v="2015-11-01T00:00:00"/>
    <x v="8"/>
    <x v="3"/>
    <n v="2903"/>
    <x v="1"/>
    <n v="480000"/>
    <x v="0"/>
    <x v="1"/>
    <n v="480000"/>
  </r>
  <r>
    <d v="2015-11-01T00:00:00"/>
    <x v="8"/>
    <x v="3"/>
    <n v="2605"/>
    <x v="0"/>
    <n v="677600"/>
    <x v="0"/>
    <x v="0"/>
    <n v="677600"/>
  </r>
  <r>
    <d v="2015-11-01T00:00:00"/>
    <x v="8"/>
    <x v="3"/>
    <n v="2606"/>
    <x v="0"/>
    <n v="705000"/>
    <x v="0"/>
    <x v="1"/>
    <n v="705000"/>
  </r>
  <r>
    <d v="2015-11-01T00:00:00"/>
    <x v="8"/>
    <x v="3"/>
    <n v="2604"/>
    <x v="0"/>
    <n v="845000"/>
    <x v="0"/>
    <x v="1"/>
    <n v="845000"/>
  </r>
  <r>
    <d v="2015-11-01T00:00:00"/>
    <x v="8"/>
    <x v="3"/>
    <n v="2604"/>
    <x v="0"/>
    <n v="907000"/>
    <x v="0"/>
    <x v="1"/>
    <n v="907000"/>
  </r>
  <r>
    <d v="2015-11-01T00:00:00"/>
    <x v="8"/>
    <x v="3"/>
    <n v="2606"/>
    <x v="0"/>
    <n v="1000000"/>
    <x v="0"/>
    <x v="0"/>
    <n v="1000000"/>
  </r>
  <r>
    <d v="2015-11-01T00:00:00"/>
    <x v="8"/>
    <x v="3"/>
    <n v="2600"/>
    <x v="0"/>
    <n v="1025000"/>
    <x v="0"/>
    <x v="0"/>
    <n v="1025000"/>
  </r>
  <r>
    <d v="2015-11-01T00:00:00"/>
    <x v="8"/>
    <x v="3"/>
    <n v="2600"/>
    <x v="0"/>
    <n v="1430000"/>
    <x v="0"/>
    <x v="0"/>
    <n v="1430000"/>
  </r>
  <r>
    <d v="2015-11-02T00:00:00"/>
    <x v="8"/>
    <x v="3"/>
    <n v="2914"/>
    <x v="1"/>
    <n v="395000"/>
    <x v="0"/>
    <x v="1"/>
    <n v="395000"/>
  </r>
  <r>
    <d v="2015-11-02T00:00:00"/>
    <x v="8"/>
    <x v="3"/>
    <n v="2615"/>
    <x v="0"/>
    <n v="430500"/>
    <x v="0"/>
    <x v="1"/>
    <n v="430500"/>
  </r>
  <r>
    <d v="2015-11-02T00:00:00"/>
    <x v="8"/>
    <x v="3"/>
    <n v="2905"/>
    <x v="1"/>
    <n v="435000"/>
    <x v="0"/>
    <x v="1"/>
    <n v="435000"/>
  </r>
  <r>
    <d v="2015-11-02T00:00:00"/>
    <x v="8"/>
    <x v="3"/>
    <n v="2905"/>
    <x v="1"/>
    <n v="480000"/>
    <x v="0"/>
    <x v="1"/>
    <n v="480000"/>
  </r>
  <r>
    <d v="2015-11-02T00:00:00"/>
    <x v="8"/>
    <x v="3"/>
    <n v="2615"/>
    <x v="0"/>
    <n v="605000"/>
    <x v="0"/>
    <x v="0"/>
    <n v="605000"/>
  </r>
  <r>
    <d v="2015-11-02T00:00:00"/>
    <x v="8"/>
    <x v="3"/>
    <n v="2914"/>
    <x v="1"/>
    <n v="740000"/>
    <x v="0"/>
    <x v="0"/>
    <n v="740000"/>
  </r>
  <r>
    <d v="2015-11-02T00:00:00"/>
    <x v="8"/>
    <x v="3"/>
    <n v="2614"/>
    <x v="0"/>
    <n v="790000"/>
    <x v="0"/>
    <x v="0"/>
    <n v="790000"/>
  </r>
  <r>
    <d v="2015-11-02T00:00:00"/>
    <x v="8"/>
    <x v="3"/>
    <n v="2611"/>
    <x v="0"/>
    <n v="8000000"/>
    <x v="0"/>
    <x v="0"/>
    <n v="8000000"/>
  </r>
  <r>
    <d v="2015-11-02T00:00:00"/>
    <x v="8"/>
    <x v="3"/>
    <n v="2604"/>
    <x v="0"/>
    <n v="690000"/>
    <x v="1"/>
    <x v="2"/>
    <n v="690000"/>
  </r>
  <r>
    <d v="2015-11-02T00:00:00"/>
    <x v="8"/>
    <x v="3"/>
    <n v="2601"/>
    <x v="0"/>
    <n v="815000"/>
    <x v="1"/>
    <x v="2"/>
    <n v="815000"/>
  </r>
  <r>
    <d v="2015-11-03T00:00:00"/>
    <x v="8"/>
    <x v="3"/>
    <n v="2914"/>
    <x v="1"/>
    <n v="620000"/>
    <x v="0"/>
    <x v="0"/>
    <n v="620000"/>
  </r>
  <r>
    <d v="2015-11-03T00:00:00"/>
    <x v="8"/>
    <x v="3"/>
    <n v="2607"/>
    <x v="0"/>
    <n v="1165000"/>
    <x v="0"/>
    <x v="0"/>
    <n v="1165000"/>
  </r>
  <r>
    <d v="2015-11-04T00:00:00"/>
    <x v="8"/>
    <x v="3"/>
    <n v="2615"/>
    <x v="0"/>
    <n v="462500"/>
    <x v="0"/>
    <x v="1"/>
    <n v="462500"/>
  </r>
  <r>
    <d v="2015-11-04T00:00:00"/>
    <x v="8"/>
    <x v="3"/>
    <n v="2617"/>
    <x v="0"/>
    <n v="625000"/>
    <x v="0"/>
    <x v="0"/>
    <n v="625000"/>
  </r>
  <r>
    <d v="2015-11-04T00:00:00"/>
    <x v="8"/>
    <x v="3"/>
    <n v="2913"/>
    <x v="1"/>
    <n v="650000"/>
    <x v="0"/>
    <x v="0"/>
    <n v="650000"/>
  </r>
  <r>
    <d v="2015-11-04T00:00:00"/>
    <x v="8"/>
    <x v="3"/>
    <n v="2617"/>
    <x v="0"/>
    <n v="685000"/>
    <x v="0"/>
    <x v="0"/>
    <n v="685000"/>
  </r>
  <r>
    <d v="2015-11-04T00:00:00"/>
    <x v="8"/>
    <x v="3"/>
    <n v="2602"/>
    <x v="0"/>
    <n v="720000"/>
    <x v="0"/>
    <x v="1"/>
    <n v="720000"/>
  </r>
  <r>
    <d v="2015-11-04T00:00:00"/>
    <x v="8"/>
    <x v="3"/>
    <n v="2617"/>
    <x v="0"/>
    <n v="270000"/>
    <x v="1"/>
    <x v="1"/>
    <n v="270000"/>
  </r>
  <r>
    <d v="2015-11-04T00:00:00"/>
    <x v="8"/>
    <x v="3"/>
    <n v="2602"/>
    <x v="0"/>
    <n v="420000"/>
    <x v="1"/>
    <x v="2"/>
    <n v="420000"/>
  </r>
  <r>
    <d v="2015-11-04T00:00:00"/>
    <x v="8"/>
    <x v="3"/>
    <n v="2612"/>
    <x v="0"/>
    <n v="527000"/>
    <x v="1"/>
    <x v="2"/>
    <n v="527000"/>
  </r>
  <r>
    <d v="2015-11-05T00:00:00"/>
    <x v="8"/>
    <x v="3"/>
    <n v="2903"/>
    <x v="1"/>
    <n v="330000"/>
    <x v="0"/>
    <x v="1"/>
    <n v="330000"/>
  </r>
  <r>
    <d v="2015-11-05T00:00:00"/>
    <x v="8"/>
    <x v="3"/>
    <n v="2615"/>
    <x v="0"/>
    <n v="415000"/>
    <x v="0"/>
    <x v="1"/>
    <n v="415000"/>
  </r>
  <r>
    <d v="2015-11-05T00:00:00"/>
    <x v="8"/>
    <x v="3"/>
    <n v="2911"/>
    <x v="1"/>
    <n v="448000"/>
    <x v="0"/>
    <x v="1"/>
    <n v="448000"/>
  </r>
  <r>
    <d v="2015-11-05T00:00:00"/>
    <x v="8"/>
    <x v="3"/>
    <n v="2614"/>
    <x v="0"/>
    <n v="460000"/>
    <x v="0"/>
    <x v="1"/>
    <n v="460000"/>
  </r>
  <r>
    <d v="2015-11-05T00:00:00"/>
    <x v="8"/>
    <x v="3"/>
    <n v="2905"/>
    <x v="1"/>
    <n v="461500"/>
    <x v="0"/>
    <x v="1"/>
    <n v="461500"/>
  </r>
  <r>
    <d v="2015-11-05T00:00:00"/>
    <x v="8"/>
    <x v="3"/>
    <n v="2615"/>
    <x v="0"/>
    <n v="562000"/>
    <x v="0"/>
    <x v="1"/>
    <n v="562000"/>
  </r>
  <r>
    <d v="2015-11-05T00:00:00"/>
    <x v="8"/>
    <x v="3"/>
    <n v="2902"/>
    <x v="1"/>
    <n v="585000"/>
    <x v="0"/>
    <x v="0"/>
    <n v="585000"/>
  </r>
  <r>
    <d v="2015-11-05T00:00:00"/>
    <x v="8"/>
    <x v="3"/>
    <n v="2913"/>
    <x v="1"/>
    <n v="589000"/>
    <x v="0"/>
    <x v="0"/>
    <n v="589000"/>
  </r>
  <r>
    <d v="2015-11-05T00:00:00"/>
    <x v="8"/>
    <x v="3"/>
    <n v="2615"/>
    <x v="0"/>
    <n v="705000"/>
    <x v="0"/>
    <x v="0"/>
    <n v="705000"/>
  </r>
  <r>
    <d v="2015-11-05T00:00:00"/>
    <x v="8"/>
    <x v="3"/>
    <n v="2607"/>
    <x v="0"/>
    <n v="725000"/>
    <x v="0"/>
    <x v="0"/>
    <n v="725000"/>
  </r>
  <r>
    <d v="2015-11-05T00:00:00"/>
    <x v="8"/>
    <x v="3"/>
    <n v="2602"/>
    <x v="0"/>
    <n v="740000"/>
    <x v="0"/>
    <x v="0"/>
    <n v="740000"/>
  </r>
  <r>
    <d v="2015-11-05T00:00:00"/>
    <x v="8"/>
    <x v="3"/>
    <n v="2913"/>
    <x v="1"/>
    <n v="865000"/>
    <x v="0"/>
    <x v="3"/>
    <n v="865000"/>
  </r>
  <r>
    <d v="2015-11-05T00:00:00"/>
    <x v="8"/>
    <x v="3"/>
    <n v="2617"/>
    <x v="0"/>
    <n v="935000"/>
    <x v="0"/>
    <x v="3"/>
    <n v="935000"/>
  </r>
  <r>
    <d v="2015-11-05T00:00:00"/>
    <x v="8"/>
    <x v="3"/>
    <n v="2602"/>
    <x v="0"/>
    <n v="1151000"/>
    <x v="0"/>
    <x v="0"/>
    <n v="1151000"/>
  </r>
  <r>
    <d v="2015-11-05T00:00:00"/>
    <x v="8"/>
    <x v="3"/>
    <n v="2913"/>
    <x v="1"/>
    <n v="1255000"/>
    <x v="0"/>
    <x v="3"/>
    <n v="1255000"/>
  </r>
  <r>
    <d v="2015-11-05T00:00:00"/>
    <x v="8"/>
    <x v="3"/>
    <n v="2606"/>
    <x v="0"/>
    <n v="280000"/>
    <x v="1"/>
    <x v="2"/>
    <n v="280000"/>
  </r>
  <r>
    <d v="2015-11-05T00:00:00"/>
    <x v="8"/>
    <x v="3"/>
    <n v="2612"/>
    <x v="0"/>
    <n v="463000"/>
    <x v="1"/>
    <x v="2"/>
    <n v="463000"/>
  </r>
  <r>
    <d v="2015-11-06T00:00:00"/>
    <x v="8"/>
    <x v="3"/>
    <n v="2906"/>
    <x v="1"/>
    <n v="357500"/>
    <x v="0"/>
    <x v="1"/>
    <n v="357500"/>
  </r>
  <r>
    <d v="2015-11-06T00:00:00"/>
    <x v="8"/>
    <x v="3"/>
    <n v="2906"/>
    <x v="1"/>
    <n v="370000"/>
    <x v="0"/>
    <x v="1"/>
    <n v="370000"/>
  </r>
  <r>
    <d v="2015-11-06T00:00:00"/>
    <x v="8"/>
    <x v="3"/>
    <n v="2615"/>
    <x v="0"/>
    <n v="436000"/>
    <x v="0"/>
    <x v="1"/>
    <n v="436000"/>
  </r>
  <r>
    <d v="2015-11-06T00:00:00"/>
    <x v="8"/>
    <x v="3"/>
    <n v="2905"/>
    <x v="1"/>
    <n v="440000"/>
    <x v="0"/>
    <x v="1"/>
    <n v="440000"/>
  </r>
  <r>
    <d v="2015-11-06T00:00:00"/>
    <x v="8"/>
    <x v="3"/>
    <n v="2905"/>
    <x v="1"/>
    <n v="442000"/>
    <x v="0"/>
    <x v="1"/>
    <n v="442000"/>
  </r>
  <r>
    <d v="2015-11-06T00:00:00"/>
    <x v="8"/>
    <x v="3"/>
    <n v="2913"/>
    <x v="1"/>
    <n v="452000"/>
    <x v="0"/>
    <x v="1"/>
    <n v="452000"/>
  </r>
  <r>
    <d v="2015-11-06T00:00:00"/>
    <x v="8"/>
    <x v="3"/>
    <n v="2905"/>
    <x v="1"/>
    <n v="465000"/>
    <x v="0"/>
    <x v="1"/>
    <n v="465000"/>
  </r>
  <r>
    <d v="2015-11-06T00:00:00"/>
    <x v="8"/>
    <x v="3"/>
    <n v="2904"/>
    <x v="1"/>
    <n v="500000"/>
    <x v="0"/>
    <x v="1"/>
    <n v="500000"/>
  </r>
  <r>
    <d v="2015-11-06T00:00:00"/>
    <x v="8"/>
    <x v="3"/>
    <n v="2902"/>
    <x v="1"/>
    <n v="525000"/>
    <x v="0"/>
    <x v="0"/>
    <n v="525000"/>
  </r>
  <r>
    <d v="2015-11-06T00:00:00"/>
    <x v="8"/>
    <x v="3"/>
    <n v="2903"/>
    <x v="1"/>
    <n v="540000"/>
    <x v="0"/>
    <x v="0"/>
    <n v="540000"/>
  </r>
  <r>
    <d v="2015-11-06T00:00:00"/>
    <x v="8"/>
    <x v="3"/>
    <n v="2615"/>
    <x v="0"/>
    <n v="563000"/>
    <x v="0"/>
    <x v="3"/>
    <n v="563000"/>
  </r>
  <r>
    <d v="2015-11-06T00:00:00"/>
    <x v="8"/>
    <x v="3"/>
    <n v="2903"/>
    <x v="1"/>
    <n v="600000"/>
    <x v="0"/>
    <x v="0"/>
    <n v="600000"/>
  </r>
  <r>
    <d v="2015-11-06T00:00:00"/>
    <x v="8"/>
    <x v="3"/>
    <n v="2911"/>
    <x v="1"/>
    <n v="650000"/>
    <x v="0"/>
    <x v="0"/>
    <n v="650000"/>
  </r>
  <r>
    <d v="2015-11-06T00:00:00"/>
    <x v="8"/>
    <x v="3"/>
    <n v="2605"/>
    <x v="0"/>
    <n v="780000"/>
    <x v="0"/>
    <x v="1"/>
    <n v="780000"/>
  </r>
  <r>
    <d v="2015-11-06T00:00:00"/>
    <x v="8"/>
    <x v="3"/>
    <n v="2614"/>
    <x v="0"/>
    <n v="830000"/>
    <x v="0"/>
    <x v="0"/>
    <n v="830000"/>
  </r>
  <r>
    <d v="2015-11-06T00:00:00"/>
    <x v="8"/>
    <x v="3"/>
    <n v="2605"/>
    <x v="0"/>
    <n v="865000"/>
    <x v="0"/>
    <x v="0"/>
    <n v="865000"/>
  </r>
  <r>
    <d v="2015-11-06T00:00:00"/>
    <x v="8"/>
    <x v="3"/>
    <n v="2913"/>
    <x v="1"/>
    <n v="1151000"/>
    <x v="0"/>
    <x v="0"/>
    <n v="1151000"/>
  </r>
  <r>
    <d v="2015-11-06T00:00:00"/>
    <x v="8"/>
    <x v="3"/>
    <n v="2617"/>
    <x v="0"/>
    <n v="285000"/>
    <x v="1"/>
    <x v="2"/>
    <n v="285000"/>
  </r>
  <r>
    <d v="2015-11-06T00:00:00"/>
    <x v="8"/>
    <x v="3"/>
    <n v="2617"/>
    <x v="0"/>
    <n v="290000"/>
    <x v="1"/>
    <x v="4"/>
    <n v="290000"/>
  </r>
  <r>
    <d v="2015-11-06T00:00:00"/>
    <x v="8"/>
    <x v="3"/>
    <n v="2914"/>
    <x v="1"/>
    <n v="399000"/>
    <x v="1"/>
    <x v="1"/>
    <n v="399000"/>
  </r>
  <r>
    <d v="2015-11-06T00:00:00"/>
    <x v="8"/>
    <x v="3"/>
    <n v="2906"/>
    <x v="1"/>
    <n v="625000"/>
    <x v="1"/>
    <x v="0"/>
    <n v="625000"/>
  </r>
  <r>
    <d v="2015-11-07T00:00:00"/>
    <x v="8"/>
    <x v="3"/>
    <n v="2903"/>
    <x v="1"/>
    <n v="375000"/>
    <x v="0"/>
    <x v="0"/>
    <n v="375000"/>
  </r>
  <r>
    <d v="2015-11-07T00:00:00"/>
    <x v="8"/>
    <x v="3"/>
    <n v="2905"/>
    <x v="1"/>
    <n v="403000"/>
    <x v="0"/>
    <x v="1"/>
    <n v="403000"/>
  </r>
  <r>
    <d v="2015-11-07T00:00:00"/>
    <x v="8"/>
    <x v="3"/>
    <n v="2615"/>
    <x v="0"/>
    <n v="465000"/>
    <x v="0"/>
    <x v="1"/>
    <n v="465000"/>
  </r>
  <r>
    <d v="2015-11-07T00:00:00"/>
    <x v="8"/>
    <x v="3"/>
    <n v="2902"/>
    <x v="1"/>
    <n v="495000"/>
    <x v="0"/>
    <x v="1"/>
    <n v="495000"/>
  </r>
  <r>
    <d v="2015-11-07T00:00:00"/>
    <x v="8"/>
    <x v="3"/>
    <n v="2617"/>
    <x v="0"/>
    <n v="529000"/>
    <x v="0"/>
    <x v="1"/>
    <n v="529000"/>
  </r>
  <r>
    <d v="2015-11-07T00:00:00"/>
    <x v="8"/>
    <x v="3"/>
    <n v="2913"/>
    <x v="1"/>
    <n v="537000"/>
    <x v="0"/>
    <x v="1"/>
    <n v="537000"/>
  </r>
  <r>
    <d v="2015-11-07T00:00:00"/>
    <x v="8"/>
    <x v="3"/>
    <n v="2614"/>
    <x v="0"/>
    <n v="551000"/>
    <x v="0"/>
    <x v="0"/>
    <n v="551000"/>
  </r>
  <r>
    <d v="2015-11-07T00:00:00"/>
    <x v="8"/>
    <x v="3"/>
    <n v="2615"/>
    <x v="0"/>
    <n v="565000"/>
    <x v="0"/>
    <x v="0"/>
    <n v="565000"/>
  </r>
  <r>
    <d v="2015-11-07T00:00:00"/>
    <x v="8"/>
    <x v="3"/>
    <n v="2614"/>
    <x v="0"/>
    <n v="580000"/>
    <x v="0"/>
    <x v="1"/>
    <n v="580000"/>
  </r>
  <r>
    <d v="2015-11-07T00:00:00"/>
    <x v="8"/>
    <x v="3"/>
    <n v="2615"/>
    <x v="0"/>
    <n v="595000"/>
    <x v="0"/>
    <x v="0"/>
    <n v="595000"/>
  </r>
  <r>
    <d v="2015-11-07T00:00:00"/>
    <x v="8"/>
    <x v="3"/>
    <n v="2611"/>
    <x v="0"/>
    <n v="607000"/>
    <x v="0"/>
    <x v="1"/>
    <n v="607000"/>
  </r>
  <r>
    <d v="2015-11-07T00:00:00"/>
    <x v="8"/>
    <x v="3"/>
    <n v="2602"/>
    <x v="0"/>
    <n v="661000"/>
    <x v="0"/>
    <x v="0"/>
    <n v="661000"/>
  </r>
  <r>
    <d v="2015-11-07T00:00:00"/>
    <x v="8"/>
    <x v="3"/>
    <n v="2606"/>
    <x v="0"/>
    <n v="664000"/>
    <x v="0"/>
    <x v="0"/>
    <n v="664000"/>
  </r>
  <r>
    <d v="2015-11-07T00:00:00"/>
    <x v="8"/>
    <x v="3"/>
    <n v="2615"/>
    <x v="0"/>
    <n v="670000"/>
    <x v="0"/>
    <x v="0"/>
    <n v="670000"/>
  </r>
  <r>
    <d v="2015-11-07T00:00:00"/>
    <x v="8"/>
    <x v="3"/>
    <n v="2604"/>
    <x v="0"/>
    <n v="680000"/>
    <x v="0"/>
    <x v="1"/>
    <n v="680000"/>
  </r>
  <r>
    <d v="2015-11-07T00:00:00"/>
    <x v="8"/>
    <x v="3"/>
    <n v="2903"/>
    <x v="1"/>
    <n v="680000"/>
    <x v="0"/>
    <x v="0"/>
    <n v="680000"/>
  </r>
  <r>
    <d v="2015-11-07T00:00:00"/>
    <x v="8"/>
    <x v="3"/>
    <n v="2602"/>
    <x v="0"/>
    <n v="700000"/>
    <x v="0"/>
    <x v="1"/>
    <n v="700000"/>
  </r>
  <r>
    <d v="2015-11-07T00:00:00"/>
    <x v="8"/>
    <x v="3"/>
    <n v="2617"/>
    <x v="0"/>
    <n v="700000"/>
    <x v="0"/>
    <x v="0"/>
    <n v="700000"/>
  </r>
  <r>
    <d v="2015-11-07T00:00:00"/>
    <x v="8"/>
    <x v="3"/>
    <n v="2605"/>
    <x v="0"/>
    <n v="745000"/>
    <x v="0"/>
    <x v="1"/>
    <n v="745000"/>
  </r>
  <r>
    <d v="2015-11-07T00:00:00"/>
    <x v="8"/>
    <x v="3"/>
    <n v="2611"/>
    <x v="0"/>
    <n v="755000"/>
    <x v="0"/>
    <x v="0"/>
    <n v="755000"/>
  </r>
  <r>
    <d v="2015-11-07T00:00:00"/>
    <x v="8"/>
    <x v="3"/>
    <n v="2913"/>
    <x v="1"/>
    <n v="765000"/>
    <x v="0"/>
    <x v="3"/>
    <n v="765000"/>
  </r>
  <r>
    <d v="2015-11-07T00:00:00"/>
    <x v="8"/>
    <x v="3"/>
    <n v="2611"/>
    <x v="0"/>
    <n v="775000"/>
    <x v="0"/>
    <x v="0"/>
    <n v="775000"/>
  </r>
  <r>
    <d v="2015-11-07T00:00:00"/>
    <x v="8"/>
    <x v="3"/>
    <n v="2602"/>
    <x v="0"/>
    <n v="777000"/>
    <x v="0"/>
    <x v="0"/>
    <n v="777000"/>
  </r>
  <r>
    <d v="2015-11-07T00:00:00"/>
    <x v="8"/>
    <x v="3"/>
    <n v="2607"/>
    <x v="0"/>
    <n v="790000"/>
    <x v="0"/>
    <x v="1"/>
    <n v="790000"/>
  </r>
  <r>
    <d v="2015-11-07T00:00:00"/>
    <x v="8"/>
    <x v="3"/>
    <n v="2606"/>
    <x v="0"/>
    <n v="803000"/>
    <x v="0"/>
    <x v="3"/>
    <n v="803000"/>
  </r>
  <r>
    <d v="2015-11-07T00:00:00"/>
    <x v="8"/>
    <x v="3"/>
    <n v="2607"/>
    <x v="0"/>
    <n v="855000"/>
    <x v="0"/>
    <x v="0"/>
    <n v="855000"/>
  </r>
  <r>
    <d v="2015-11-07T00:00:00"/>
    <x v="8"/>
    <x v="3"/>
    <n v="2605"/>
    <x v="0"/>
    <n v="865000"/>
    <x v="0"/>
    <x v="3"/>
    <n v="865000"/>
  </r>
  <r>
    <d v="2015-11-07T00:00:00"/>
    <x v="8"/>
    <x v="3"/>
    <n v="2602"/>
    <x v="0"/>
    <n v="1210000"/>
    <x v="0"/>
    <x v="3"/>
    <n v="1210000"/>
  </r>
  <r>
    <d v="2015-11-07T00:00:00"/>
    <x v="8"/>
    <x v="3"/>
    <n v="2607"/>
    <x v="0"/>
    <n v="1400000"/>
    <x v="0"/>
    <x v="0"/>
    <n v="1400000"/>
  </r>
  <r>
    <d v="2015-11-07T00:00:00"/>
    <x v="8"/>
    <x v="3"/>
    <n v="2603"/>
    <x v="0"/>
    <n v="1705000"/>
    <x v="0"/>
    <x v="0"/>
    <n v="1705000"/>
  </r>
  <r>
    <d v="2015-11-07T00:00:00"/>
    <x v="8"/>
    <x v="3"/>
    <n v="2603"/>
    <x v="0"/>
    <n v="2090000"/>
    <x v="0"/>
    <x v="0"/>
    <n v="2090000"/>
  </r>
  <r>
    <d v="2015-11-07T00:00:00"/>
    <x v="8"/>
    <x v="3"/>
    <n v="2600"/>
    <x v="0"/>
    <n v="2202000"/>
    <x v="0"/>
    <x v="0"/>
    <n v="2202000"/>
  </r>
  <r>
    <d v="2015-11-07T00:00:00"/>
    <x v="8"/>
    <x v="3"/>
    <n v="2603"/>
    <x v="0"/>
    <n v="2322000"/>
    <x v="0"/>
    <x v="0"/>
    <n v="2322000"/>
  </r>
  <r>
    <d v="2015-11-08T00:00:00"/>
    <x v="8"/>
    <x v="3"/>
    <n v="2914"/>
    <x v="1"/>
    <n v="765000"/>
    <x v="0"/>
    <x v="3"/>
    <n v="765000"/>
  </r>
  <r>
    <d v="2015-11-08T00:00:00"/>
    <x v="8"/>
    <x v="3"/>
    <n v="2604"/>
    <x v="0"/>
    <n v="831000"/>
    <x v="0"/>
    <x v="2"/>
    <n v="831000"/>
  </r>
  <r>
    <d v="2015-11-08T00:00:00"/>
    <x v="8"/>
    <x v="3"/>
    <n v="2600"/>
    <x v="0"/>
    <n v="875000"/>
    <x v="0"/>
    <x v="1"/>
    <n v="875000"/>
  </r>
  <r>
    <d v="2015-11-08T00:00:00"/>
    <x v="8"/>
    <x v="3"/>
    <n v="2602"/>
    <x v="0"/>
    <n v="887000"/>
    <x v="0"/>
    <x v="1"/>
    <n v="887000"/>
  </r>
  <r>
    <d v="2015-11-08T00:00:00"/>
    <x v="8"/>
    <x v="3"/>
    <n v="2612"/>
    <x v="0"/>
    <n v="1285000"/>
    <x v="0"/>
    <x v="0"/>
    <n v="1285000"/>
  </r>
  <r>
    <d v="2015-11-08T00:00:00"/>
    <x v="8"/>
    <x v="3"/>
    <n v="2601"/>
    <x v="0"/>
    <n v="490000"/>
    <x v="1"/>
    <x v="4"/>
    <n v="490000"/>
  </r>
  <r>
    <d v="2015-11-09T00:00:00"/>
    <x v="8"/>
    <x v="3"/>
    <n v="2913"/>
    <x v="1"/>
    <n v="392500"/>
    <x v="0"/>
    <x v="2"/>
    <n v="392500"/>
  </r>
  <r>
    <d v="2015-11-09T00:00:00"/>
    <x v="8"/>
    <x v="3"/>
    <n v="2905"/>
    <x v="1"/>
    <n v="418000"/>
    <x v="0"/>
    <x v="1"/>
    <n v="418000"/>
  </r>
  <r>
    <d v="2015-11-09T00:00:00"/>
    <x v="8"/>
    <x v="3"/>
    <n v="2913"/>
    <x v="1"/>
    <n v="420000"/>
    <x v="0"/>
    <x v="1"/>
    <n v="420000"/>
  </r>
  <r>
    <d v="2015-11-09T00:00:00"/>
    <x v="8"/>
    <x v="3"/>
    <n v="2903"/>
    <x v="1"/>
    <n v="497000"/>
    <x v="0"/>
    <x v="0"/>
    <n v="497000"/>
  </r>
  <r>
    <d v="2015-11-09T00:00:00"/>
    <x v="8"/>
    <x v="3"/>
    <n v="2905"/>
    <x v="1"/>
    <n v="510000"/>
    <x v="0"/>
    <x v="1"/>
    <n v="510000"/>
  </r>
  <r>
    <d v="2015-11-09T00:00:00"/>
    <x v="8"/>
    <x v="3"/>
    <n v="2902"/>
    <x v="1"/>
    <n v="517400"/>
    <x v="0"/>
    <x v="0"/>
    <n v="517400"/>
  </r>
  <r>
    <d v="2015-11-09T00:00:00"/>
    <x v="8"/>
    <x v="3"/>
    <n v="2905"/>
    <x v="1"/>
    <n v="610000"/>
    <x v="0"/>
    <x v="0"/>
    <n v="610000"/>
  </r>
  <r>
    <d v="2015-11-09T00:00:00"/>
    <x v="8"/>
    <x v="3"/>
    <n v="2905"/>
    <x v="1"/>
    <n v="637000"/>
    <x v="0"/>
    <x v="0"/>
    <n v="637000"/>
  </r>
  <r>
    <d v="2015-11-09T00:00:00"/>
    <x v="8"/>
    <x v="3"/>
    <n v="2606"/>
    <x v="0"/>
    <n v="675000"/>
    <x v="0"/>
    <x v="1"/>
    <n v="675000"/>
  </r>
  <r>
    <d v="2015-11-09T00:00:00"/>
    <x v="8"/>
    <x v="3"/>
    <n v="2617"/>
    <x v="0"/>
    <n v="700000"/>
    <x v="0"/>
    <x v="0"/>
    <n v="700000"/>
  </r>
  <r>
    <d v="2015-11-09T00:00:00"/>
    <x v="8"/>
    <x v="3"/>
    <n v="2605"/>
    <x v="0"/>
    <n v="726000"/>
    <x v="0"/>
    <x v="1"/>
    <n v="726000"/>
  </r>
  <r>
    <d v="2015-11-09T00:00:00"/>
    <x v="8"/>
    <x v="3"/>
    <n v="2605"/>
    <x v="0"/>
    <n v="840000"/>
    <x v="0"/>
    <x v="0"/>
    <n v="840000"/>
  </r>
  <r>
    <d v="2015-11-09T00:00:00"/>
    <x v="8"/>
    <x v="3"/>
    <n v="2612"/>
    <x v="0"/>
    <n v="315000"/>
    <x v="1"/>
    <x v="4"/>
    <n v="315000"/>
  </r>
  <r>
    <d v="2015-11-10T00:00:00"/>
    <x v="8"/>
    <x v="3"/>
    <n v="2611"/>
    <x v="0"/>
    <n v="210000"/>
    <x v="0"/>
    <x v="4"/>
    <n v="210000"/>
  </r>
  <r>
    <d v="2015-11-10T00:00:00"/>
    <x v="8"/>
    <x v="3"/>
    <n v="2905"/>
    <x v="1"/>
    <n v="350000"/>
    <x v="0"/>
    <x v="1"/>
    <n v="350000"/>
  </r>
  <r>
    <d v="2015-11-10T00:00:00"/>
    <x v="8"/>
    <x v="3"/>
    <n v="2906"/>
    <x v="1"/>
    <n v="415000"/>
    <x v="0"/>
    <x v="1"/>
    <n v="415000"/>
  </r>
  <r>
    <d v="2015-11-10T00:00:00"/>
    <x v="8"/>
    <x v="3"/>
    <n v="2906"/>
    <x v="1"/>
    <n v="512500"/>
    <x v="0"/>
    <x v="0"/>
    <n v="512500"/>
  </r>
  <r>
    <d v="2015-11-10T00:00:00"/>
    <x v="8"/>
    <x v="3"/>
    <n v="2617"/>
    <x v="0"/>
    <n v="515000"/>
    <x v="0"/>
    <x v="0"/>
    <n v="515000"/>
  </r>
  <r>
    <d v="2015-11-10T00:00:00"/>
    <x v="8"/>
    <x v="3"/>
    <n v="2914"/>
    <x v="1"/>
    <n v="620000"/>
    <x v="0"/>
    <x v="0"/>
    <n v="620000"/>
  </r>
  <r>
    <d v="2015-11-10T00:00:00"/>
    <x v="8"/>
    <x v="3"/>
    <n v="2906"/>
    <x v="1"/>
    <n v="665000"/>
    <x v="0"/>
    <x v="3"/>
    <n v="665000"/>
  </r>
  <r>
    <d v="2015-11-10T00:00:00"/>
    <x v="8"/>
    <x v="3"/>
    <n v="2606"/>
    <x v="0"/>
    <n v="815000"/>
    <x v="0"/>
    <x v="3"/>
    <n v="815000"/>
  </r>
  <r>
    <d v="2015-11-10T00:00:00"/>
    <x v="8"/>
    <x v="3"/>
    <n v="2611"/>
    <x v="0"/>
    <n v="850000"/>
    <x v="0"/>
    <x v="0"/>
    <n v="850000"/>
  </r>
  <r>
    <d v="2015-11-10T00:00:00"/>
    <x v="8"/>
    <x v="3"/>
    <n v="2602"/>
    <x v="0"/>
    <n v="1370000"/>
    <x v="0"/>
    <x v="3"/>
    <n v="1370000"/>
  </r>
  <r>
    <d v="2015-11-10T00:00:00"/>
    <x v="8"/>
    <x v="3"/>
    <n v="2612"/>
    <x v="0"/>
    <n v="423000"/>
    <x v="1"/>
    <x v="2"/>
    <n v="423000"/>
  </r>
  <r>
    <d v="2015-11-10T00:00:00"/>
    <x v="8"/>
    <x v="3"/>
    <n v="2612"/>
    <x v="0"/>
    <n v="485000"/>
    <x v="1"/>
    <x v="2"/>
    <n v="485000"/>
  </r>
  <r>
    <d v="2015-11-10T00:00:00"/>
    <x v="8"/>
    <x v="3"/>
    <n v="2601"/>
    <x v="0"/>
    <n v="755000"/>
    <x v="1"/>
    <x v="2"/>
    <n v="755000"/>
  </r>
  <r>
    <d v="2015-11-11T00:00:00"/>
    <x v="8"/>
    <x v="3"/>
    <n v="2906"/>
    <x v="1"/>
    <n v="390000"/>
    <x v="0"/>
    <x v="1"/>
    <n v="390000"/>
  </r>
  <r>
    <d v="2015-11-11T00:00:00"/>
    <x v="8"/>
    <x v="3"/>
    <n v="2914"/>
    <x v="1"/>
    <n v="415000"/>
    <x v="0"/>
    <x v="1"/>
    <n v="415000"/>
  </r>
  <r>
    <d v="2015-11-11T00:00:00"/>
    <x v="8"/>
    <x v="3"/>
    <n v="2614"/>
    <x v="0"/>
    <n v="512500"/>
    <x v="0"/>
    <x v="1"/>
    <n v="512500"/>
  </r>
  <r>
    <d v="2015-11-11T00:00:00"/>
    <x v="8"/>
    <x v="3"/>
    <n v="2615"/>
    <x v="0"/>
    <n v="535000"/>
    <x v="0"/>
    <x v="0"/>
    <n v="535000"/>
  </r>
  <r>
    <d v="2015-11-11T00:00:00"/>
    <x v="8"/>
    <x v="3"/>
    <n v="2903"/>
    <x v="1"/>
    <n v="549000"/>
    <x v="0"/>
    <x v="0"/>
    <n v="549000"/>
  </r>
  <r>
    <d v="2015-11-11T00:00:00"/>
    <x v="8"/>
    <x v="3"/>
    <n v="2905"/>
    <x v="1"/>
    <n v="577500"/>
    <x v="0"/>
    <x v="0"/>
    <n v="577500"/>
  </r>
  <r>
    <d v="2015-11-11T00:00:00"/>
    <x v="8"/>
    <x v="3"/>
    <n v="2913"/>
    <x v="1"/>
    <n v="580000"/>
    <x v="0"/>
    <x v="0"/>
    <n v="580000"/>
  </r>
  <r>
    <d v="2015-11-11T00:00:00"/>
    <x v="8"/>
    <x v="3"/>
    <n v="2906"/>
    <x v="1"/>
    <n v="615000"/>
    <x v="0"/>
    <x v="3"/>
    <n v="615000"/>
  </r>
  <r>
    <d v="2015-11-11T00:00:00"/>
    <x v="8"/>
    <x v="3"/>
    <n v="2902"/>
    <x v="1"/>
    <n v="625000"/>
    <x v="0"/>
    <x v="3"/>
    <n v="625000"/>
  </r>
  <r>
    <d v="2015-11-11T00:00:00"/>
    <x v="8"/>
    <x v="3"/>
    <n v="2617"/>
    <x v="0"/>
    <n v="625000"/>
    <x v="0"/>
    <x v="0"/>
    <n v="625000"/>
  </r>
  <r>
    <d v="2015-11-11T00:00:00"/>
    <x v="8"/>
    <x v="3"/>
    <n v="2607"/>
    <x v="0"/>
    <n v="630000"/>
    <x v="0"/>
    <x v="1"/>
    <n v="630000"/>
  </r>
  <r>
    <d v="2015-11-11T00:00:00"/>
    <x v="8"/>
    <x v="3"/>
    <n v="2617"/>
    <x v="0"/>
    <n v="640000"/>
    <x v="0"/>
    <x v="1"/>
    <n v="640000"/>
  </r>
  <r>
    <d v="2015-11-11T00:00:00"/>
    <x v="8"/>
    <x v="3"/>
    <n v="2914"/>
    <x v="1"/>
    <n v="700000"/>
    <x v="0"/>
    <x v="0"/>
    <n v="700000"/>
  </r>
  <r>
    <d v="2015-11-11T00:00:00"/>
    <x v="8"/>
    <x v="3"/>
    <n v="2914"/>
    <x v="1"/>
    <n v="705000"/>
    <x v="0"/>
    <x v="3"/>
    <n v="705000"/>
  </r>
  <r>
    <d v="2015-11-11T00:00:00"/>
    <x v="8"/>
    <x v="3"/>
    <n v="2614"/>
    <x v="0"/>
    <n v="235000"/>
    <x v="1"/>
    <x v="2"/>
    <n v="235000"/>
  </r>
  <r>
    <d v="2015-11-11T00:00:00"/>
    <x v="8"/>
    <x v="3"/>
    <n v="2612"/>
    <x v="0"/>
    <n v="407500"/>
    <x v="1"/>
    <x v="2"/>
    <n v="407500"/>
  </r>
  <r>
    <d v="2015-11-12T00:00:00"/>
    <x v="8"/>
    <x v="3"/>
    <n v="2615"/>
    <x v="0"/>
    <n v="345000"/>
    <x v="0"/>
    <x v="1"/>
    <n v="345000"/>
  </r>
  <r>
    <d v="2015-11-12T00:00:00"/>
    <x v="8"/>
    <x v="3"/>
    <n v="2615"/>
    <x v="0"/>
    <n v="400000"/>
    <x v="0"/>
    <x v="1"/>
    <n v="400000"/>
  </r>
  <r>
    <d v="2015-11-12T00:00:00"/>
    <x v="8"/>
    <x v="3"/>
    <n v="2615"/>
    <x v="0"/>
    <n v="415000"/>
    <x v="0"/>
    <x v="1"/>
    <n v="415000"/>
  </r>
  <r>
    <d v="2015-11-12T00:00:00"/>
    <x v="8"/>
    <x v="3"/>
    <n v="2615"/>
    <x v="0"/>
    <n v="424500"/>
    <x v="0"/>
    <x v="1"/>
    <n v="424500"/>
  </r>
  <r>
    <d v="2015-11-12T00:00:00"/>
    <x v="8"/>
    <x v="3"/>
    <n v="2913"/>
    <x v="1"/>
    <n v="548000"/>
    <x v="0"/>
    <x v="0"/>
    <n v="548000"/>
  </r>
  <r>
    <d v="2015-11-12T00:00:00"/>
    <x v="8"/>
    <x v="3"/>
    <n v="2611"/>
    <x v="0"/>
    <n v="563000"/>
    <x v="0"/>
    <x v="1"/>
    <n v="563000"/>
  </r>
  <r>
    <d v="2015-11-12T00:00:00"/>
    <x v="8"/>
    <x v="3"/>
    <n v="2615"/>
    <x v="0"/>
    <n v="601000"/>
    <x v="0"/>
    <x v="0"/>
    <n v="601000"/>
  </r>
  <r>
    <d v="2015-11-12T00:00:00"/>
    <x v="8"/>
    <x v="3"/>
    <n v="2914"/>
    <x v="1"/>
    <n v="650000"/>
    <x v="0"/>
    <x v="0"/>
    <n v="650000"/>
  </r>
  <r>
    <d v="2015-11-12T00:00:00"/>
    <x v="8"/>
    <x v="3"/>
    <n v="2605"/>
    <x v="0"/>
    <n v="980000"/>
    <x v="0"/>
    <x v="0"/>
    <n v="980000"/>
  </r>
  <r>
    <d v="2015-11-12T00:00:00"/>
    <x v="8"/>
    <x v="3"/>
    <n v="2614"/>
    <x v="0"/>
    <n v="1025000"/>
    <x v="0"/>
    <x v="0"/>
    <n v="1025000"/>
  </r>
  <r>
    <d v="2015-11-12T00:00:00"/>
    <x v="8"/>
    <x v="3"/>
    <n v="2914"/>
    <x v="1"/>
    <n v="1060000"/>
    <x v="0"/>
    <x v="0"/>
    <n v="1060000"/>
  </r>
  <r>
    <d v="2015-11-12T00:00:00"/>
    <x v="8"/>
    <x v="3"/>
    <n v="2900"/>
    <x v="0"/>
    <n v="260000"/>
    <x v="1"/>
    <x v="4"/>
    <n v="260000"/>
  </r>
  <r>
    <d v="2015-11-12T00:00:00"/>
    <x v="8"/>
    <x v="3"/>
    <n v="2604"/>
    <x v="0"/>
    <n v="530000"/>
    <x v="1"/>
    <x v="2"/>
    <n v="530000"/>
  </r>
  <r>
    <d v="2015-11-13T00:00:00"/>
    <x v="8"/>
    <x v="3"/>
    <n v="2615"/>
    <x v="0"/>
    <n v="410000"/>
    <x v="0"/>
    <x v="1"/>
    <n v="410000"/>
  </r>
  <r>
    <d v="2015-11-13T00:00:00"/>
    <x v="8"/>
    <x v="3"/>
    <n v="2913"/>
    <x v="1"/>
    <n v="439000"/>
    <x v="0"/>
    <x v="1"/>
    <n v="439000"/>
  </r>
  <r>
    <d v="2015-11-13T00:00:00"/>
    <x v="8"/>
    <x v="3"/>
    <n v="2902"/>
    <x v="1"/>
    <n v="515000"/>
    <x v="0"/>
    <x v="0"/>
    <n v="515000"/>
  </r>
  <r>
    <d v="2015-11-13T00:00:00"/>
    <x v="8"/>
    <x v="3"/>
    <n v="2905"/>
    <x v="1"/>
    <n v="541500"/>
    <x v="0"/>
    <x v="1"/>
    <n v="541500"/>
  </r>
  <r>
    <d v="2015-11-13T00:00:00"/>
    <x v="8"/>
    <x v="3"/>
    <n v="2602"/>
    <x v="0"/>
    <n v="550000"/>
    <x v="0"/>
    <x v="3"/>
    <n v="550000"/>
  </r>
  <r>
    <d v="2015-11-13T00:00:00"/>
    <x v="8"/>
    <x v="3"/>
    <n v="2614"/>
    <x v="0"/>
    <n v="556000"/>
    <x v="0"/>
    <x v="0"/>
    <n v="556000"/>
  </r>
  <r>
    <d v="2015-11-13T00:00:00"/>
    <x v="8"/>
    <x v="3"/>
    <n v="2911"/>
    <x v="1"/>
    <n v="590000"/>
    <x v="0"/>
    <x v="1"/>
    <n v="590000"/>
  </r>
  <r>
    <d v="2015-11-13T00:00:00"/>
    <x v="8"/>
    <x v="3"/>
    <n v="2602"/>
    <x v="0"/>
    <n v="668000"/>
    <x v="0"/>
    <x v="1"/>
    <n v="668000"/>
  </r>
  <r>
    <d v="2015-11-13T00:00:00"/>
    <x v="8"/>
    <x v="3"/>
    <n v="2617"/>
    <x v="0"/>
    <n v="780000"/>
    <x v="0"/>
    <x v="0"/>
    <n v="780000"/>
  </r>
  <r>
    <d v="2015-11-13T00:00:00"/>
    <x v="8"/>
    <x v="3"/>
    <n v="2604"/>
    <x v="0"/>
    <n v="812000"/>
    <x v="0"/>
    <x v="1"/>
    <n v="812000"/>
  </r>
  <r>
    <d v="2015-11-13T00:00:00"/>
    <x v="8"/>
    <x v="3"/>
    <n v="2911"/>
    <x v="1"/>
    <n v="850000"/>
    <x v="0"/>
    <x v="0"/>
    <n v="850000"/>
  </r>
  <r>
    <d v="2015-11-13T00:00:00"/>
    <x v="8"/>
    <x v="3"/>
    <n v="2607"/>
    <x v="0"/>
    <n v="895000"/>
    <x v="0"/>
    <x v="3"/>
    <n v="895000"/>
  </r>
  <r>
    <d v="2015-11-13T00:00:00"/>
    <x v="8"/>
    <x v="3"/>
    <n v="2617"/>
    <x v="0"/>
    <n v="241500"/>
    <x v="1"/>
    <x v="2"/>
    <n v="241500"/>
  </r>
  <r>
    <d v="2015-11-13T00:00:00"/>
    <x v="8"/>
    <x v="3"/>
    <n v="2913"/>
    <x v="1"/>
    <n v="249990"/>
    <x v="1"/>
    <x v="4"/>
    <n v="249990"/>
  </r>
  <r>
    <d v="2015-11-13T00:00:00"/>
    <x v="8"/>
    <x v="3"/>
    <n v="2605"/>
    <x v="0"/>
    <n v="292500"/>
    <x v="1"/>
    <x v="2"/>
    <n v="292500"/>
  </r>
  <r>
    <d v="2015-11-13T00:00:00"/>
    <x v="8"/>
    <x v="3"/>
    <n v="2603"/>
    <x v="0"/>
    <n v="381000"/>
    <x v="1"/>
    <x v="2"/>
    <n v="381000"/>
  </r>
  <r>
    <d v="2015-11-13T00:00:00"/>
    <x v="8"/>
    <x v="3"/>
    <n v="2601"/>
    <x v="0"/>
    <n v="415000"/>
    <x v="1"/>
    <x v="4"/>
    <n v="415000"/>
  </r>
  <r>
    <d v="2015-11-13T00:00:00"/>
    <x v="8"/>
    <x v="3"/>
    <n v="2612"/>
    <x v="0"/>
    <n v="462500"/>
    <x v="1"/>
    <x v="2"/>
    <n v="462500"/>
  </r>
  <r>
    <d v="2015-11-14T00:00:00"/>
    <x v="8"/>
    <x v="3"/>
    <n v="2903"/>
    <x v="1"/>
    <n v="414000"/>
    <x v="0"/>
    <x v="1"/>
    <n v="414000"/>
  </r>
  <r>
    <d v="2015-11-14T00:00:00"/>
    <x v="8"/>
    <x v="3"/>
    <n v="2903"/>
    <x v="1"/>
    <n v="440000"/>
    <x v="0"/>
    <x v="1"/>
    <n v="440000"/>
  </r>
  <r>
    <d v="2015-11-14T00:00:00"/>
    <x v="8"/>
    <x v="3"/>
    <n v="2902"/>
    <x v="1"/>
    <n v="475000"/>
    <x v="0"/>
    <x v="1"/>
    <n v="475000"/>
  </r>
  <r>
    <d v="2015-11-14T00:00:00"/>
    <x v="8"/>
    <x v="3"/>
    <n v="2904"/>
    <x v="1"/>
    <n v="509000"/>
    <x v="0"/>
    <x v="1"/>
    <n v="509000"/>
  </r>
  <r>
    <d v="2015-11-14T00:00:00"/>
    <x v="8"/>
    <x v="3"/>
    <n v="2615"/>
    <x v="0"/>
    <n v="510000"/>
    <x v="0"/>
    <x v="1"/>
    <n v="510000"/>
  </r>
  <r>
    <d v="2015-11-14T00:00:00"/>
    <x v="8"/>
    <x v="3"/>
    <n v="2611"/>
    <x v="0"/>
    <n v="540000"/>
    <x v="0"/>
    <x v="0"/>
    <n v="540000"/>
  </r>
  <r>
    <d v="2015-11-14T00:00:00"/>
    <x v="8"/>
    <x v="3"/>
    <n v="2615"/>
    <x v="0"/>
    <n v="540000"/>
    <x v="0"/>
    <x v="0"/>
    <n v="540000"/>
  </r>
  <r>
    <d v="2015-11-14T00:00:00"/>
    <x v="8"/>
    <x v="3"/>
    <n v="2611"/>
    <x v="0"/>
    <n v="542500"/>
    <x v="0"/>
    <x v="1"/>
    <n v="542500"/>
  </r>
  <r>
    <d v="2015-11-14T00:00:00"/>
    <x v="8"/>
    <x v="3"/>
    <n v="2602"/>
    <x v="0"/>
    <n v="551500"/>
    <x v="0"/>
    <x v="1"/>
    <n v="551500"/>
  </r>
  <r>
    <d v="2015-11-14T00:00:00"/>
    <x v="8"/>
    <x v="3"/>
    <n v="2913"/>
    <x v="1"/>
    <n v="573000"/>
    <x v="0"/>
    <x v="0"/>
    <n v="573000"/>
  </r>
  <r>
    <d v="2015-11-14T00:00:00"/>
    <x v="8"/>
    <x v="3"/>
    <n v="2611"/>
    <x v="0"/>
    <n v="580000"/>
    <x v="0"/>
    <x v="1"/>
    <n v="580000"/>
  </r>
  <r>
    <d v="2015-11-14T00:00:00"/>
    <x v="8"/>
    <x v="3"/>
    <n v="2615"/>
    <x v="0"/>
    <n v="585000"/>
    <x v="0"/>
    <x v="0"/>
    <n v="585000"/>
  </r>
  <r>
    <d v="2015-11-14T00:00:00"/>
    <x v="8"/>
    <x v="3"/>
    <n v="2902"/>
    <x v="1"/>
    <n v="595000"/>
    <x v="0"/>
    <x v="1"/>
    <n v="595000"/>
  </r>
  <r>
    <d v="2015-11-14T00:00:00"/>
    <x v="8"/>
    <x v="3"/>
    <n v="2617"/>
    <x v="0"/>
    <n v="601500"/>
    <x v="0"/>
    <x v="0"/>
    <n v="601500"/>
  </r>
  <r>
    <d v="2015-11-14T00:00:00"/>
    <x v="8"/>
    <x v="3"/>
    <n v="2913"/>
    <x v="1"/>
    <n v="630000"/>
    <x v="0"/>
    <x v="0"/>
    <n v="630000"/>
  </r>
  <r>
    <d v="2015-11-14T00:00:00"/>
    <x v="8"/>
    <x v="3"/>
    <n v="2902"/>
    <x v="1"/>
    <n v="682000"/>
    <x v="0"/>
    <x v="3"/>
    <n v="682000"/>
  </r>
  <r>
    <d v="2015-11-14T00:00:00"/>
    <x v="8"/>
    <x v="3"/>
    <n v="2603"/>
    <x v="0"/>
    <n v="690000"/>
    <x v="0"/>
    <x v="1"/>
    <n v="690000"/>
  </r>
  <r>
    <d v="2015-11-14T00:00:00"/>
    <x v="8"/>
    <x v="3"/>
    <n v="2617"/>
    <x v="0"/>
    <n v="690000"/>
    <x v="0"/>
    <x v="0"/>
    <n v="690000"/>
  </r>
  <r>
    <d v="2015-11-14T00:00:00"/>
    <x v="8"/>
    <x v="3"/>
    <n v="2914"/>
    <x v="1"/>
    <n v="747500"/>
    <x v="0"/>
    <x v="0"/>
    <n v="747500"/>
  </r>
  <r>
    <d v="2015-11-14T00:00:00"/>
    <x v="8"/>
    <x v="3"/>
    <n v="2600"/>
    <x v="0"/>
    <n v="751000"/>
    <x v="0"/>
    <x v="1"/>
    <n v="751000"/>
  </r>
  <r>
    <d v="2015-11-14T00:00:00"/>
    <x v="8"/>
    <x v="3"/>
    <n v="2914"/>
    <x v="1"/>
    <n v="759000"/>
    <x v="0"/>
    <x v="0"/>
    <n v="759000"/>
  </r>
  <r>
    <d v="2015-11-14T00:00:00"/>
    <x v="8"/>
    <x v="3"/>
    <n v="2911"/>
    <x v="1"/>
    <n v="785000"/>
    <x v="0"/>
    <x v="0"/>
    <n v="785000"/>
  </r>
  <r>
    <d v="2015-11-14T00:00:00"/>
    <x v="8"/>
    <x v="3"/>
    <n v="2614"/>
    <x v="0"/>
    <n v="800000"/>
    <x v="0"/>
    <x v="3"/>
    <n v="800000"/>
  </r>
  <r>
    <d v="2015-11-14T00:00:00"/>
    <x v="8"/>
    <x v="3"/>
    <n v="2605"/>
    <x v="0"/>
    <n v="850000"/>
    <x v="0"/>
    <x v="0"/>
    <n v="850000"/>
  </r>
  <r>
    <d v="2015-11-14T00:00:00"/>
    <x v="8"/>
    <x v="3"/>
    <n v="2913"/>
    <x v="1"/>
    <n v="860000"/>
    <x v="0"/>
    <x v="3"/>
    <n v="860000"/>
  </r>
  <r>
    <d v="2015-11-14T00:00:00"/>
    <x v="8"/>
    <x v="3"/>
    <n v="2614"/>
    <x v="0"/>
    <n v="941000"/>
    <x v="0"/>
    <x v="0"/>
    <n v="941000"/>
  </r>
  <r>
    <d v="2015-11-14T00:00:00"/>
    <x v="8"/>
    <x v="3"/>
    <n v="2602"/>
    <x v="0"/>
    <n v="975000"/>
    <x v="0"/>
    <x v="0"/>
    <n v="975000"/>
  </r>
  <r>
    <d v="2015-11-14T00:00:00"/>
    <x v="8"/>
    <x v="3"/>
    <n v="2602"/>
    <x v="0"/>
    <n v="1110000"/>
    <x v="0"/>
    <x v="1"/>
    <n v="1110000"/>
  </r>
  <r>
    <d v="2015-11-14T00:00:00"/>
    <x v="8"/>
    <x v="3"/>
    <n v="2604"/>
    <x v="0"/>
    <n v="1270000"/>
    <x v="0"/>
    <x v="0"/>
    <n v="1270000"/>
  </r>
  <r>
    <d v="2015-11-14T00:00:00"/>
    <x v="8"/>
    <x v="3"/>
    <n v="2600"/>
    <x v="0"/>
    <n v="1450000"/>
    <x v="0"/>
    <x v="0"/>
    <n v="1450000"/>
  </r>
  <r>
    <d v="2015-11-14T00:00:00"/>
    <x v="8"/>
    <x v="3"/>
    <n v="2603"/>
    <x v="0"/>
    <n v="1470000"/>
    <x v="0"/>
    <x v="0"/>
    <n v="1470000"/>
  </r>
  <r>
    <d v="2015-11-14T00:00:00"/>
    <x v="8"/>
    <x v="3"/>
    <n v="2600"/>
    <x v="0"/>
    <n v="1500000"/>
    <x v="0"/>
    <x v="0"/>
    <n v="1500000"/>
  </r>
  <r>
    <d v="2015-11-14T00:00:00"/>
    <x v="8"/>
    <x v="3"/>
    <n v="2612"/>
    <x v="0"/>
    <n v="2100000"/>
    <x v="0"/>
    <x v="0"/>
    <n v="2100000"/>
  </r>
  <r>
    <d v="2015-11-16T00:00:00"/>
    <x v="8"/>
    <x v="3"/>
    <n v="2913"/>
    <x v="1"/>
    <n v="355000"/>
    <x v="0"/>
    <x v="1"/>
    <n v="355000"/>
  </r>
  <r>
    <d v="2015-11-16T00:00:00"/>
    <x v="8"/>
    <x v="3"/>
    <n v="2615"/>
    <x v="0"/>
    <n v="417500"/>
    <x v="0"/>
    <x v="1"/>
    <n v="417500"/>
  </r>
  <r>
    <d v="2015-11-16T00:00:00"/>
    <x v="8"/>
    <x v="3"/>
    <n v="2906"/>
    <x v="1"/>
    <n v="425000"/>
    <x v="0"/>
    <x v="1"/>
    <n v="425000"/>
  </r>
  <r>
    <d v="2015-11-16T00:00:00"/>
    <x v="8"/>
    <x v="3"/>
    <n v="2615"/>
    <x v="0"/>
    <n v="430000"/>
    <x v="0"/>
    <x v="1"/>
    <n v="430000"/>
  </r>
  <r>
    <d v="2015-11-16T00:00:00"/>
    <x v="8"/>
    <x v="3"/>
    <n v="2611"/>
    <x v="0"/>
    <n v="518000"/>
    <x v="0"/>
    <x v="0"/>
    <n v="518000"/>
  </r>
  <r>
    <d v="2015-11-16T00:00:00"/>
    <x v="8"/>
    <x v="3"/>
    <n v="2903"/>
    <x v="1"/>
    <n v="590000"/>
    <x v="0"/>
    <x v="3"/>
    <n v="590000"/>
  </r>
  <r>
    <d v="2015-11-16T00:00:00"/>
    <x v="8"/>
    <x v="3"/>
    <n v="2607"/>
    <x v="0"/>
    <n v="605000"/>
    <x v="0"/>
    <x v="1"/>
    <n v="605000"/>
  </r>
  <r>
    <d v="2015-11-16T00:00:00"/>
    <x v="8"/>
    <x v="3"/>
    <n v="2617"/>
    <x v="0"/>
    <n v="609000"/>
    <x v="0"/>
    <x v="0"/>
    <n v="609000"/>
  </r>
  <r>
    <d v="2015-11-16T00:00:00"/>
    <x v="8"/>
    <x v="3"/>
    <n v="2905"/>
    <x v="1"/>
    <n v="645000"/>
    <x v="0"/>
    <x v="0"/>
    <n v="645000"/>
  </r>
  <r>
    <d v="2015-11-16T00:00:00"/>
    <x v="8"/>
    <x v="3"/>
    <n v="2617"/>
    <x v="0"/>
    <n v="800000"/>
    <x v="0"/>
    <x v="0"/>
    <n v="800000"/>
  </r>
  <r>
    <d v="2015-11-16T00:00:00"/>
    <x v="8"/>
    <x v="3"/>
    <n v="2606"/>
    <x v="0"/>
    <n v="835000"/>
    <x v="0"/>
    <x v="0"/>
    <n v="835000"/>
  </r>
  <r>
    <d v="2015-11-16T00:00:00"/>
    <x v="8"/>
    <x v="3"/>
    <n v="2603"/>
    <x v="0"/>
    <n v="1380000"/>
    <x v="0"/>
    <x v="3"/>
    <n v="1380000"/>
  </r>
  <r>
    <d v="2015-11-16T00:00:00"/>
    <x v="8"/>
    <x v="3"/>
    <n v="2617"/>
    <x v="0"/>
    <n v="350000"/>
    <x v="1"/>
    <x v="2"/>
    <n v="350000"/>
  </r>
  <r>
    <d v="2015-11-16T00:00:00"/>
    <x v="8"/>
    <x v="3"/>
    <n v="2604"/>
    <x v="0"/>
    <n v="556000"/>
    <x v="1"/>
    <x v="2"/>
    <n v="556000"/>
  </r>
  <r>
    <d v="2015-11-17T00:00:00"/>
    <x v="8"/>
    <x v="3"/>
    <n v="2615"/>
    <x v="0"/>
    <n v="530000"/>
    <x v="0"/>
    <x v="0"/>
    <n v="530000"/>
  </r>
  <r>
    <d v="2015-11-17T00:00:00"/>
    <x v="8"/>
    <x v="3"/>
    <n v="2902"/>
    <x v="1"/>
    <n v="615000"/>
    <x v="0"/>
    <x v="0"/>
    <n v="615000"/>
  </r>
  <r>
    <d v="2015-11-17T00:00:00"/>
    <x v="8"/>
    <x v="3"/>
    <n v="2913"/>
    <x v="1"/>
    <n v="615000"/>
    <x v="0"/>
    <x v="0"/>
    <n v="615000"/>
  </r>
  <r>
    <d v="2015-11-17T00:00:00"/>
    <x v="8"/>
    <x v="3"/>
    <n v="2913"/>
    <x v="1"/>
    <n v="757000"/>
    <x v="0"/>
    <x v="0"/>
    <n v="757000"/>
  </r>
  <r>
    <d v="2015-11-17T00:00:00"/>
    <x v="8"/>
    <x v="3"/>
    <n v="2605"/>
    <x v="0"/>
    <n v="1225000"/>
    <x v="0"/>
    <x v="0"/>
    <n v="1225000"/>
  </r>
  <r>
    <d v="2015-11-17T00:00:00"/>
    <x v="8"/>
    <x v="3"/>
    <n v="2617"/>
    <x v="0"/>
    <n v="1700000"/>
    <x v="0"/>
    <x v="3"/>
    <n v="1700000"/>
  </r>
  <r>
    <d v="2015-11-17T00:00:00"/>
    <x v="8"/>
    <x v="3"/>
    <n v="2602"/>
    <x v="0"/>
    <n v="352000"/>
    <x v="1"/>
    <x v="2"/>
    <n v="352000"/>
  </r>
  <r>
    <d v="2015-11-17T00:00:00"/>
    <x v="8"/>
    <x v="3"/>
    <n v="2905"/>
    <x v="1"/>
    <n v="390000"/>
    <x v="1"/>
    <x v="1"/>
    <n v="390000"/>
  </r>
  <r>
    <d v="2015-11-18T00:00:00"/>
    <x v="8"/>
    <x v="3"/>
    <n v="2606"/>
    <x v="0"/>
    <n v="376000"/>
    <x v="0"/>
    <x v="2"/>
    <n v="376000"/>
  </r>
  <r>
    <d v="2015-11-18T00:00:00"/>
    <x v="8"/>
    <x v="3"/>
    <n v="2614"/>
    <x v="0"/>
    <n v="430000"/>
    <x v="0"/>
    <x v="0"/>
    <n v="430000"/>
  </r>
  <r>
    <d v="2015-11-18T00:00:00"/>
    <x v="8"/>
    <x v="3"/>
    <n v="2615"/>
    <x v="0"/>
    <n v="476000"/>
    <x v="0"/>
    <x v="0"/>
    <n v="476000"/>
  </r>
  <r>
    <d v="2015-11-18T00:00:00"/>
    <x v="8"/>
    <x v="3"/>
    <n v="2905"/>
    <x v="1"/>
    <n v="500000"/>
    <x v="0"/>
    <x v="1"/>
    <n v="500000"/>
  </r>
  <r>
    <d v="2015-11-18T00:00:00"/>
    <x v="8"/>
    <x v="3"/>
    <n v="2617"/>
    <x v="0"/>
    <n v="500000"/>
    <x v="0"/>
    <x v="1"/>
    <n v="500000"/>
  </r>
  <r>
    <d v="2015-11-18T00:00:00"/>
    <x v="8"/>
    <x v="3"/>
    <n v="2617"/>
    <x v="0"/>
    <n v="527500"/>
    <x v="0"/>
    <x v="1"/>
    <n v="527500"/>
  </r>
  <r>
    <d v="2015-11-18T00:00:00"/>
    <x v="8"/>
    <x v="3"/>
    <n v="2611"/>
    <x v="0"/>
    <n v="541000"/>
    <x v="0"/>
    <x v="0"/>
    <n v="541000"/>
  </r>
  <r>
    <d v="2015-11-18T00:00:00"/>
    <x v="8"/>
    <x v="3"/>
    <n v="2905"/>
    <x v="1"/>
    <n v="550000"/>
    <x v="0"/>
    <x v="0"/>
    <n v="550000"/>
  </r>
  <r>
    <d v="2015-11-18T00:00:00"/>
    <x v="8"/>
    <x v="3"/>
    <n v="2903"/>
    <x v="1"/>
    <n v="590000"/>
    <x v="0"/>
    <x v="0"/>
    <n v="590000"/>
  </r>
  <r>
    <d v="2015-11-18T00:00:00"/>
    <x v="8"/>
    <x v="3"/>
    <n v="2615"/>
    <x v="0"/>
    <n v="621500"/>
    <x v="0"/>
    <x v="0"/>
    <n v="621500"/>
  </r>
  <r>
    <d v="2015-11-18T00:00:00"/>
    <x v="8"/>
    <x v="3"/>
    <n v="2615"/>
    <x v="0"/>
    <n v="640000"/>
    <x v="0"/>
    <x v="0"/>
    <n v="640000"/>
  </r>
  <r>
    <d v="2015-11-18T00:00:00"/>
    <x v="8"/>
    <x v="3"/>
    <n v="2602"/>
    <x v="0"/>
    <n v="692500"/>
    <x v="0"/>
    <x v="1"/>
    <n v="692500"/>
  </r>
  <r>
    <d v="2015-11-18T00:00:00"/>
    <x v="8"/>
    <x v="3"/>
    <n v="2602"/>
    <x v="0"/>
    <n v="695000"/>
    <x v="0"/>
    <x v="1"/>
    <n v="695000"/>
  </r>
  <r>
    <d v="2015-11-18T00:00:00"/>
    <x v="8"/>
    <x v="3"/>
    <n v="2906"/>
    <x v="1"/>
    <n v="735000"/>
    <x v="0"/>
    <x v="3"/>
    <n v="735000"/>
  </r>
  <r>
    <d v="2015-11-18T00:00:00"/>
    <x v="8"/>
    <x v="3"/>
    <n v="2603"/>
    <x v="0"/>
    <n v="1480000"/>
    <x v="0"/>
    <x v="0"/>
    <n v="1480000"/>
  </r>
  <r>
    <d v="2015-11-18T00:00:00"/>
    <x v="8"/>
    <x v="3"/>
    <n v="2900"/>
    <x v="0"/>
    <n v="380000"/>
    <x v="1"/>
    <x v="2"/>
    <n v="380000"/>
  </r>
  <r>
    <d v="2015-11-19T00:00:00"/>
    <x v="8"/>
    <x v="3"/>
    <n v="2611"/>
    <x v="0"/>
    <n v="354000"/>
    <x v="0"/>
    <x v="2"/>
    <n v="354000"/>
  </r>
  <r>
    <d v="2015-11-19T00:00:00"/>
    <x v="8"/>
    <x v="3"/>
    <n v="2615"/>
    <x v="0"/>
    <n v="395000"/>
    <x v="0"/>
    <x v="1"/>
    <n v="395000"/>
  </r>
  <r>
    <d v="2015-11-19T00:00:00"/>
    <x v="8"/>
    <x v="3"/>
    <n v="2906"/>
    <x v="1"/>
    <n v="490000"/>
    <x v="0"/>
    <x v="0"/>
    <n v="490000"/>
  </r>
  <r>
    <d v="2015-11-19T00:00:00"/>
    <x v="8"/>
    <x v="3"/>
    <n v="2611"/>
    <x v="0"/>
    <n v="525000"/>
    <x v="0"/>
    <x v="1"/>
    <n v="525000"/>
  </r>
  <r>
    <d v="2015-11-19T00:00:00"/>
    <x v="8"/>
    <x v="3"/>
    <n v="2913"/>
    <x v="1"/>
    <n v="575000"/>
    <x v="0"/>
    <x v="1"/>
    <n v="575000"/>
  </r>
  <r>
    <d v="2015-11-19T00:00:00"/>
    <x v="8"/>
    <x v="3"/>
    <n v="2906"/>
    <x v="1"/>
    <n v="640000"/>
    <x v="0"/>
    <x v="0"/>
    <n v="640000"/>
  </r>
  <r>
    <d v="2015-11-19T00:00:00"/>
    <x v="8"/>
    <x v="3"/>
    <n v="2604"/>
    <x v="0"/>
    <n v="667000"/>
    <x v="0"/>
    <x v="1"/>
    <n v="667000"/>
  </r>
  <r>
    <d v="2015-11-19T00:00:00"/>
    <x v="8"/>
    <x v="3"/>
    <n v="2606"/>
    <x v="0"/>
    <n v="670000"/>
    <x v="0"/>
    <x v="1"/>
    <n v="670000"/>
  </r>
  <r>
    <d v="2015-11-19T00:00:00"/>
    <x v="8"/>
    <x v="3"/>
    <n v="2600"/>
    <x v="0"/>
    <n v="831000"/>
    <x v="0"/>
    <x v="1"/>
    <n v="831000"/>
  </r>
  <r>
    <d v="2015-11-19T00:00:00"/>
    <x v="8"/>
    <x v="3"/>
    <n v="2603"/>
    <x v="0"/>
    <n v="930000"/>
    <x v="0"/>
    <x v="3"/>
    <n v="930000"/>
  </r>
  <r>
    <d v="2015-11-19T00:00:00"/>
    <x v="8"/>
    <x v="3"/>
    <n v="2604"/>
    <x v="0"/>
    <n v="597500"/>
    <x v="1"/>
    <x v="2"/>
    <n v="597500"/>
  </r>
  <r>
    <d v="2015-11-20T00:00:00"/>
    <x v="8"/>
    <x v="3"/>
    <n v="2905"/>
    <x v="1"/>
    <n v="402500"/>
    <x v="0"/>
    <x v="1"/>
    <n v="402500"/>
  </r>
  <r>
    <d v="2015-11-20T00:00:00"/>
    <x v="8"/>
    <x v="3"/>
    <n v="2914"/>
    <x v="1"/>
    <n v="422000"/>
    <x v="0"/>
    <x v="1"/>
    <n v="422000"/>
  </r>
  <r>
    <d v="2015-11-20T00:00:00"/>
    <x v="8"/>
    <x v="3"/>
    <n v="2913"/>
    <x v="1"/>
    <n v="465000"/>
    <x v="0"/>
    <x v="1"/>
    <n v="465000"/>
  </r>
  <r>
    <d v="2015-11-20T00:00:00"/>
    <x v="8"/>
    <x v="3"/>
    <n v="2912"/>
    <x v="1"/>
    <n v="500000"/>
    <x v="0"/>
    <x v="1"/>
    <n v="500000"/>
  </r>
  <r>
    <d v="2015-11-20T00:00:00"/>
    <x v="8"/>
    <x v="3"/>
    <n v="2906"/>
    <x v="1"/>
    <n v="550000"/>
    <x v="0"/>
    <x v="1"/>
    <n v="550000"/>
  </r>
  <r>
    <d v="2015-11-20T00:00:00"/>
    <x v="8"/>
    <x v="3"/>
    <n v="2914"/>
    <x v="1"/>
    <n v="596000"/>
    <x v="0"/>
    <x v="0"/>
    <n v="596000"/>
  </r>
  <r>
    <d v="2015-11-20T00:00:00"/>
    <x v="8"/>
    <x v="3"/>
    <n v="2903"/>
    <x v="1"/>
    <n v="645250"/>
    <x v="0"/>
    <x v="3"/>
    <n v="645250"/>
  </r>
  <r>
    <d v="2015-11-20T00:00:00"/>
    <x v="8"/>
    <x v="3"/>
    <n v="2905"/>
    <x v="1"/>
    <n v="650000"/>
    <x v="0"/>
    <x v="0"/>
    <n v="650000"/>
  </r>
  <r>
    <d v="2015-11-20T00:00:00"/>
    <x v="8"/>
    <x v="3"/>
    <n v="2914"/>
    <x v="1"/>
    <n v="750000"/>
    <x v="0"/>
    <x v="0"/>
    <n v="750000"/>
  </r>
  <r>
    <d v="2015-11-20T00:00:00"/>
    <x v="8"/>
    <x v="3"/>
    <n v="2602"/>
    <x v="0"/>
    <n v="775000"/>
    <x v="0"/>
    <x v="0"/>
    <n v="775000"/>
  </r>
  <r>
    <d v="2015-11-20T00:00:00"/>
    <x v="8"/>
    <x v="3"/>
    <n v="2602"/>
    <x v="0"/>
    <n v="780000"/>
    <x v="0"/>
    <x v="3"/>
    <n v="780000"/>
  </r>
  <r>
    <d v="2015-11-20T00:00:00"/>
    <x v="8"/>
    <x v="3"/>
    <n v="2913"/>
    <x v="1"/>
    <n v="850000"/>
    <x v="0"/>
    <x v="0"/>
    <n v="850000"/>
  </r>
  <r>
    <d v="2015-11-20T00:00:00"/>
    <x v="8"/>
    <x v="3"/>
    <n v="2600"/>
    <x v="0"/>
    <n v="860000"/>
    <x v="0"/>
    <x v="1"/>
    <n v="860000"/>
  </r>
  <r>
    <d v="2015-11-20T00:00:00"/>
    <x v="8"/>
    <x v="3"/>
    <n v="2605"/>
    <x v="0"/>
    <n v="890000"/>
    <x v="0"/>
    <x v="0"/>
    <n v="890000"/>
  </r>
  <r>
    <d v="2015-11-20T00:00:00"/>
    <x v="8"/>
    <x v="3"/>
    <n v="2612"/>
    <x v="0"/>
    <n v="990000"/>
    <x v="0"/>
    <x v="2"/>
    <n v="990000"/>
  </r>
  <r>
    <d v="2015-11-20T00:00:00"/>
    <x v="8"/>
    <x v="3"/>
    <n v="2612"/>
    <x v="0"/>
    <n v="585000"/>
    <x v="1"/>
    <x v="1"/>
    <n v="585000"/>
  </r>
  <r>
    <d v="2015-11-21T00:00:00"/>
    <x v="8"/>
    <x v="3"/>
    <n v="2615"/>
    <x v="0"/>
    <n v="425000"/>
    <x v="0"/>
    <x v="1"/>
    <n v="425000"/>
  </r>
  <r>
    <d v="2015-11-21T00:00:00"/>
    <x v="8"/>
    <x v="3"/>
    <n v="2617"/>
    <x v="0"/>
    <n v="436000"/>
    <x v="0"/>
    <x v="1"/>
    <n v="436000"/>
  </r>
  <r>
    <d v="2015-11-21T00:00:00"/>
    <x v="8"/>
    <x v="3"/>
    <n v="2611"/>
    <x v="0"/>
    <n v="506000"/>
    <x v="0"/>
    <x v="1"/>
    <n v="506000"/>
  </r>
  <r>
    <d v="2015-11-21T00:00:00"/>
    <x v="8"/>
    <x v="3"/>
    <n v="2611"/>
    <x v="0"/>
    <n v="512000"/>
    <x v="0"/>
    <x v="1"/>
    <n v="512000"/>
  </r>
  <r>
    <d v="2015-11-21T00:00:00"/>
    <x v="8"/>
    <x v="3"/>
    <n v="2617"/>
    <x v="0"/>
    <n v="540000"/>
    <x v="0"/>
    <x v="1"/>
    <n v="540000"/>
  </r>
  <r>
    <d v="2015-11-21T00:00:00"/>
    <x v="8"/>
    <x v="3"/>
    <n v="2611"/>
    <x v="0"/>
    <n v="600000"/>
    <x v="0"/>
    <x v="1"/>
    <n v="600000"/>
  </r>
  <r>
    <d v="2015-11-21T00:00:00"/>
    <x v="8"/>
    <x v="3"/>
    <n v="2905"/>
    <x v="1"/>
    <n v="625000"/>
    <x v="0"/>
    <x v="3"/>
    <n v="625000"/>
  </r>
  <r>
    <d v="2015-11-21T00:00:00"/>
    <x v="8"/>
    <x v="3"/>
    <n v="2602"/>
    <x v="0"/>
    <n v="630000"/>
    <x v="0"/>
    <x v="1"/>
    <n v="630000"/>
  </r>
  <r>
    <d v="2015-11-21T00:00:00"/>
    <x v="8"/>
    <x v="3"/>
    <n v="2602"/>
    <x v="0"/>
    <n v="695000"/>
    <x v="0"/>
    <x v="1"/>
    <n v="695000"/>
  </r>
  <r>
    <d v="2015-11-21T00:00:00"/>
    <x v="8"/>
    <x v="3"/>
    <n v="2615"/>
    <x v="0"/>
    <n v="740000"/>
    <x v="0"/>
    <x v="0"/>
    <n v="740000"/>
  </r>
  <r>
    <d v="2015-11-21T00:00:00"/>
    <x v="8"/>
    <x v="3"/>
    <n v="2602"/>
    <x v="0"/>
    <n v="760000"/>
    <x v="0"/>
    <x v="1"/>
    <n v="760000"/>
  </r>
  <r>
    <d v="2015-11-21T00:00:00"/>
    <x v="8"/>
    <x v="3"/>
    <n v="2617"/>
    <x v="0"/>
    <n v="775000"/>
    <x v="0"/>
    <x v="0"/>
    <n v="775000"/>
  </r>
  <r>
    <d v="2015-11-21T00:00:00"/>
    <x v="8"/>
    <x v="3"/>
    <n v="2611"/>
    <x v="0"/>
    <n v="866000"/>
    <x v="0"/>
    <x v="0"/>
    <n v="866000"/>
  </r>
  <r>
    <d v="2015-11-21T00:00:00"/>
    <x v="8"/>
    <x v="3"/>
    <n v="2614"/>
    <x v="0"/>
    <n v="875000"/>
    <x v="0"/>
    <x v="1"/>
    <n v="875000"/>
  </r>
  <r>
    <d v="2015-11-21T00:00:00"/>
    <x v="8"/>
    <x v="3"/>
    <n v="2904"/>
    <x v="1"/>
    <n v="889000"/>
    <x v="0"/>
    <x v="0"/>
    <n v="889000"/>
  </r>
  <r>
    <d v="2015-11-21T00:00:00"/>
    <x v="8"/>
    <x v="3"/>
    <n v="2604"/>
    <x v="0"/>
    <n v="897000"/>
    <x v="0"/>
    <x v="0"/>
    <n v="897000"/>
  </r>
  <r>
    <d v="2015-11-21T00:00:00"/>
    <x v="8"/>
    <x v="3"/>
    <n v="2604"/>
    <x v="0"/>
    <n v="915000"/>
    <x v="0"/>
    <x v="0"/>
    <n v="915000"/>
  </r>
  <r>
    <d v="2015-11-21T00:00:00"/>
    <x v="8"/>
    <x v="3"/>
    <n v="2612"/>
    <x v="0"/>
    <n v="920000"/>
    <x v="0"/>
    <x v="1"/>
    <n v="920000"/>
  </r>
  <r>
    <d v="2015-11-21T00:00:00"/>
    <x v="8"/>
    <x v="3"/>
    <n v="2902"/>
    <x v="1"/>
    <n v="930000"/>
    <x v="0"/>
    <x v="0"/>
    <n v="930000"/>
  </r>
  <r>
    <d v="2015-11-21T00:00:00"/>
    <x v="8"/>
    <x v="3"/>
    <n v="2603"/>
    <x v="0"/>
    <n v="1040000"/>
    <x v="0"/>
    <x v="1"/>
    <n v="1040000"/>
  </r>
  <r>
    <d v="2015-11-21T00:00:00"/>
    <x v="8"/>
    <x v="3"/>
    <n v="2600"/>
    <x v="0"/>
    <n v="1055000"/>
    <x v="0"/>
    <x v="3"/>
    <n v="1055000"/>
  </r>
  <r>
    <d v="2015-11-21T00:00:00"/>
    <x v="8"/>
    <x v="3"/>
    <n v="2605"/>
    <x v="0"/>
    <n v="1380000"/>
    <x v="0"/>
    <x v="3"/>
    <n v="1380000"/>
  </r>
  <r>
    <d v="2015-11-21T00:00:00"/>
    <x v="8"/>
    <x v="3"/>
    <n v="2612"/>
    <x v="0"/>
    <n v="1405000"/>
    <x v="0"/>
    <x v="1"/>
    <n v="1405000"/>
  </r>
  <r>
    <d v="2015-11-21T00:00:00"/>
    <x v="8"/>
    <x v="3"/>
    <n v="2603"/>
    <x v="0"/>
    <n v="1496000"/>
    <x v="0"/>
    <x v="3"/>
    <n v="1496000"/>
  </r>
  <r>
    <d v="2015-11-21T00:00:00"/>
    <x v="8"/>
    <x v="3"/>
    <n v="2617"/>
    <x v="0"/>
    <n v="426000"/>
    <x v="1"/>
    <x v="1"/>
    <n v="426000"/>
  </r>
  <r>
    <d v="2015-11-22T00:00:00"/>
    <x v="8"/>
    <x v="3"/>
    <n v="2615"/>
    <x v="0"/>
    <n v="451000"/>
    <x v="0"/>
    <x v="1"/>
    <n v="451000"/>
  </r>
  <r>
    <d v="2015-11-22T00:00:00"/>
    <x v="8"/>
    <x v="3"/>
    <n v="2914"/>
    <x v="1"/>
    <n v="711100"/>
    <x v="0"/>
    <x v="0"/>
    <n v="711100"/>
  </r>
  <r>
    <d v="2015-11-22T00:00:00"/>
    <x v="8"/>
    <x v="3"/>
    <n v="2614"/>
    <x v="0"/>
    <n v="785000"/>
    <x v="0"/>
    <x v="0"/>
    <n v="785000"/>
  </r>
  <r>
    <d v="2015-11-23T00:00:00"/>
    <x v="8"/>
    <x v="3"/>
    <n v="2913"/>
    <x v="1"/>
    <n v="390500"/>
    <x v="0"/>
    <x v="1"/>
    <n v="390500"/>
  </r>
  <r>
    <d v="2015-11-23T00:00:00"/>
    <x v="8"/>
    <x v="3"/>
    <n v="2615"/>
    <x v="0"/>
    <n v="530500"/>
    <x v="0"/>
    <x v="0"/>
    <n v="530500"/>
  </r>
  <r>
    <d v="2015-11-23T00:00:00"/>
    <x v="8"/>
    <x v="3"/>
    <n v="2914"/>
    <x v="1"/>
    <n v="623000"/>
    <x v="0"/>
    <x v="0"/>
    <n v="623000"/>
  </r>
  <r>
    <d v="2015-11-23T00:00:00"/>
    <x v="8"/>
    <x v="3"/>
    <n v="2605"/>
    <x v="0"/>
    <n v="636000"/>
    <x v="0"/>
    <x v="0"/>
    <n v="636000"/>
  </r>
  <r>
    <d v="2015-11-23T00:00:00"/>
    <x v="8"/>
    <x v="3"/>
    <n v="2603"/>
    <x v="0"/>
    <n v="1625000"/>
    <x v="0"/>
    <x v="0"/>
    <n v="1625000"/>
  </r>
  <r>
    <d v="2015-11-23T00:00:00"/>
    <x v="8"/>
    <x v="3"/>
    <n v="2602"/>
    <x v="0"/>
    <n v="1800000"/>
    <x v="0"/>
    <x v="0"/>
    <n v="1800000"/>
  </r>
  <r>
    <d v="2015-11-23T00:00:00"/>
    <x v="8"/>
    <x v="3"/>
    <n v="2604"/>
    <x v="0"/>
    <n v="786000"/>
    <x v="1"/>
    <x v="1"/>
    <n v="786000"/>
  </r>
  <r>
    <d v="2015-11-24T00:00:00"/>
    <x v="8"/>
    <x v="3"/>
    <n v="2615"/>
    <x v="0"/>
    <n v="400000"/>
    <x v="0"/>
    <x v="1"/>
    <n v="400000"/>
  </r>
  <r>
    <d v="2015-11-24T00:00:00"/>
    <x v="8"/>
    <x v="3"/>
    <n v="2611"/>
    <x v="0"/>
    <n v="417000"/>
    <x v="0"/>
    <x v="2"/>
    <n v="417000"/>
  </r>
  <r>
    <d v="2015-11-24T00:00:00"/>
    <x v="8"/>
    <x v="3"/>
    <n v="2615"/>
    <x v="0"/>
    <n v="452000"/>
    <x v="0"/>
    <x v="1"/>
    <n v="452000"/>
  </r>
  <r>
    <d v="2015-11-24T00:00:00"/>
    <x v="8"/>
    <x v="3"/>
    <n v="2914"/>
    <x v="1"/>
    <n v="460000"/>
    <x v="0"/>
    <x v="1"/>
    <n v="460000"/>
  </r>
  <r>
    <d v="2015-11-24T00:00:00"/>
    <x v="8"/>
    <x v="3"/>
    <n v="2902"/>
    <x v="1"/>
    <n v="580000"/>
    <x v="0"/>
    <x v="0"/>
    <n v="580000"/>
  </r>
  <r>
    <d v="2015-11-24T00:00:00"/>
    <x v="8"/>
    <x v="3"/>
    <n v="2617"/>
    <x v="0"/>
    <n v="580000"/>
    <x v="0"/>
    <x v="1"/>
    <n v="580000"/>
  </r>
  <r>
    <d v="2015-11-24T00:00:00"/>
    <x v="8"/>
    <x v="3"/>
    <n v="2611"/>
    <x v="0"/>
    <n v="585000"/>
    <x v="0"/>
    <x v="0"/>
    <n v="585000"/>
  </r>
  <r>
    <d v="2015-11-24T00:00:00"/>
    <x v="8"/>
    <x v="3"/>
    <n v="2906"/>
    <x v="1"/>
    <n v="603250"/>
    <x v="0"/>
    <x v="0"/>
    <n v="603250"/>
  </r>
  <r>
    <d v="2015-11-24T00:00:00"/>
    <x v="8"/>
    <x v="3"/>
    <n v="2913"/>
    <x v="1"/>
    <n v="680000"/>
    <x v="0"/>
    <x v="0"/>
    <n v="680000"/>
  </r>
  <r>
    <d v="2015-11-24T00:00:00"/>
    <x v="8"/>
    <x v="3"/>
    <n v="2914"/>
    <x v="1"/>
    <n v="687500"/>
    <x v="0"/>
    <x v="0"/>
    <n v="687500"/>
  </r>
  <r>
    <d v="2015-11-24T00:00:00"/>
    <x v="8"/>
    <x v="3"/>
    <n v="2611"/>
    <x v="0"/>
    <n v="860000"/>
    <x v="0"/>
    <x v="0"/>
    <n v="860000"/>
  </r>
  <r>
    <d v="2015-11-24T00:00:00"/>
    <x v="8"/>
    <x v="3"/>
    <n v="2602"/>
    <x v="0"/>
    <n v="941000"/>
    <x v="0"/>
    <x v="1"/>
    <n v="941000"/>
  </r>
  <r>
    <d v="2015-11-24T00:00:00"/>
    <x v="8"/>
    <x v="3"/>
    <n v="2912"/>
    <x v="1"/>
    <n v="255000"/>
    <x v="1"/>
    <x v="4"/>
    <n v="255000"/>
  </r>
  <r>
    <d v="2015-11-24T00:00:00"/>
    <x v="8"/>
    <x v="3"/>
    <n v="2617"/>
    <x v="0"/>
    <n v="348000"/>
    <x v="1"/>
    <x v="2"/>
    <n v="348000"/>
  </r>
  <r>
    <d v="2015-11-25T00:00:00"/>
    <x v="8"/>
    <x v="3"/>
    <n v="2913"/>
    <x v="1"/>
    <n v="395000"/>
    <x v="0"/>
    <x v="1"/>
    <n v="395000"/>
  </r>
  <r>
    <d v="2015-11-25T00:00:00"/>
    <x v="8"/>
    <x v="3"/>
    <n v="2914"/>
    <x v="1"/>
    <n v="415000"/>
    <x v="0"/>
    <x v="1"/>
    <n v="415000"/>
  </r>
  <r>
    <d v="2015-11-25T00:00:00"/>
    <x v="8"/>
    <x v="3"/>
    <n v="2611"/>
    <x v="0"/>
    <n v="500000"/>
    <x v="0"/>
    <x v="1"/>
    <n v="500000"/>
  </r>
  <r>
    <d v="2015-11-25T00:00:00"/>
    <x v="8"/>
    <x v="3"/>
    <n v="2615"/>
    <x v="0"/>
    <n v="587500"/>
    <x v="0"/>
    <x v="0"/>
    <n v="587500"/>
  </r>
  <r>
    <d v="2015-11-25T00:00:00"/>
    <x v="8"/>
    <x v="3"/>
    <n v="2905"/>
    <x v="1"/>
    <n v="805000"/>
    <x v="0"/>
    <x v="3"/>
    <n v="805000"/>
  </r>
  <r>
    <d v="2015-11-25T00:00:00"/>
    <x v="8"/>
    <x v="3"/>
    <n v="2904"/>
    <x v="1"/>
    <n v="827000"/>
    <x v="0"/>
    <x v="0"/>
    <n v="827000"/>
  </r>
  <r>
    <d v="2015-11-25T00:00:00"/>
    <x v="8"/>
    <x v="3"/>
    <n v="2607"/>
    <x v="0"/>
    <n v="875000"/>
    <x v="0"/>
    <x v="0"/>
    <n v="875000"/>
  </r>
  <r>
    <d v="2015-11-25T00:00:00"/>
    <x v="8"/>
    <x v="3"/>
    <n v="2600"/>
    <x v="0"/>
    <n v="1315000"/>
    <x v="0"/>
    <x v="1"/>
    <n v="1315000"/>
  </r>
  <r>
    <d v="2015-11-26T00:00:00"/>
    <x v="8"/>
    <x v="3"/>
    <n v="2615"/>
    <x v="0"/>
    <n v="415000"/>
    <x v="0"/>
    <x v="0"/>
    <n v="415000"/>
  </r>
  <r>
    <d v="2015-11-26T00:00:00"/>
    <x v="8"/>
    <x v="3"/>
    <n v="2615"/>
    <x v="0"/>
    <n v="462500"/>
    <x v="0"/>
    <x v="0"/>
    <n v="462500"/>
  </r>
  <r>
    <d v="2015-11-26T00:00:00"/>
    <x v="8"/>
    <x v="3"/>
    <n v="2914"/>
    <x v="1"/>
    <n v="485000"/>
    <x v="0"/>
    <x v="1"/>
    <n v="485000"/>
  </r>
  <r>
    <d v="2015-11-26T00:00:00"/>
    <x v="8"/>
    <x v="3"/>
    <n v="2905"/>
    <x v="1"/>
    <n v="485000"/>
    <x v="0"/>
    <x v="0"/>
    <n v="485000"/>
  </r>
  <r>
    <d v="2015-11-26T00:00:00"/>
    <x v="8"/>
    <x v="3"/>
    <n v="2615"/>
    <x v="0"/>
    <n v="595000"/>
    <x v="0"/>
    <x v="0"/>
    <n v="595000"/>
  </r>
  <r>
    <d v="2015-11-26T00:00:00"/>
    <x v="8"/>
    <x v="3"/>
    <n v="2906"/>
    <x v="1"/>
    <n v="600000"/>
    <x v="0"/>
    <x v="0"/>
    <n v="600000"/>
  </r>
  <r>
    <d v="2015-11-26T00:00:00"/>
    <x v="8"/>
    <x v="3"/>
    <n v="2914"/>
    <x v="1"/>
    <n v="610000"/>
    <x v="0"/>
    <x v="0"/>
    <n v="610000"/>
  </r>
  <r>
    <d v="2015-11-26T00:00:00"/>
    <x v="8"/>
    <x v="3"/>
    <n v="2905"/>
    <x v="1"/>
    <n v="630000"/>
    <x v="0"/>
    <x v="0"/>
    <n v="630000"/>
  </r>
  <r>
    <d v="2015-11-26T00:00:00"/>
    <x v="8"/>
    <x v="3"/>
    <n v="2602"/>
    <x v="0"/>
    <n v="632500"/>
    <x v="0"/>
    <x v="1"/>
    <n v="632500"/>
  </r>
  <r>
    <d v="2015-11-26T00:00:00"/>
    <x v="8"/>
    <x v="3"/>
    <n v="2913"/>
    <x v="1"/>
    <n v="651000"/>
    <x v="0"/>
    <x v="0"/>
    <n v="651000"/>
  </r>
  <r>
    <d v="2015-11-26T00:00:00"/>
    <x v="8"/>
    <x v="3"/>
    <n v="2914"/>
    <x v="1"/>
    <n v="660000"/>
    <x v="0"/>
    <x v="1"/>
    <n v="660000"/>
  </r>
  <r>
    <d v="2015-11-26T00:00:00"/>
    <x v="8"/>
    <x v="3"/>
    <n v="2602"/>
    <x v="0"/>
    <n v="711000"/>
    <x v="0"/>
    <x v="1"/>
    <n v="711000"/>
  </r>
  <r>
    <d v="2015-11-26T00:00:00"/>
    <x v="8"/>
    <x v="3"/>
    <n v="2602"/>
    <x v="0"/>
    <n v="812000"/>
    <x v="0"/>
    <x v="1"/>
    <n v="812000"/>
  </r>
  <r>
    <d v="2015-11-26T00:00:00"/>
    <x v="8"/>
    <x v="3"/>
    <n v="2602"/>
    <x v="0"/>
    <n v="960000"/>
    <x v="0"/>
    <x v="1"/>
    <n v="960000"/>
  </r>
  <r>
    <d v="2015-11-26T00:00:00"/>
    <x v="8"/>
    <x v="3"/>
    <n v="2603"/>
    <x v="0"/>
    <n v="290000"/>
    <x v="1"/>
    <x v="4"/>
    <n v="290000"/>
  </r>
  <r>
    <d v="2015-11-26T00:00:00"/>
    <x v="8"/>
    <x v="3"/>
    <n v="2602"/>
    <x v="0"/>
    <n v="368000"/>
    <x v="1"/>
    <x v="4"/>
    <n v="368000"/>
  </r>
  <r>
    <d v="2015-11-26T00:00:00"/>
    <x v="8"/>
    <x v="3"/>
    <n v="2603"/>
    <x v="0"/>
    <n v="570000"/>
    <x v="1"/>
    <x v="1"/>
    <n v="570000"/>
  </r>
  <r>
    <d v="2015-11-27T00:00:00"/>
    <x v="8"/>
    <x v="3"/>
    <n v="2913"/>
    <x v="1"/>
    <n v="365000"/>
    <x v="0"/>
    <x v="1"/>
    <n v="365000"/>
  </r>
  <r>
    <d v="2015-11-27T00:00:00"/>
    <x v="8"/>
    <x v="3"/>
    <n v="2902"/>
    <x v="1"/>
    <n v="385000"/>
    <x v="0"/>
    <x v="0"/>
    <n v="385000"/>
  </r>
  <r>
    <d v="2015-11-27T00:00:00"/>
    <x v="8"/>
    <x v="3"/>
    <n v="2615"/>
    <x v="0"/>
    <n v="400000"/>
    <x v="0"/>
    <x v="0"/>
    <n v="400000"/>
  </r>
  <r>
    <d v="2015-11-27T00:00:00"/>
    <x v="8"/>
    <x v="3"/>
    <n v="2615"/>
    <x v="0"/>
    <n v="428000"/>
    <x v="0"/>
    <x v="1"/>
    <n v="428000"/>
  </r>
  <r>
    <d v="2015-11-27T00:00:00"/>
    <x v="8"/>
    <x v="3"/>
    <n v="2913"/>
    <x v="1"/>
    <n v="456000"/>
    <x v="0"/>
    <x v="1"/>
    <n v="456000"/>
  </r>
  <r>
    <d v="2015-11-27T00:00:00"/>
    <x v="8"/>
    <x v="3"/>
    <n v="2617"/>
    <x v="0"/>
    <n v="460000"/>
    <x v="0"/>
    <x v="1"/>
    <n v="460000"/>
  </r>
  <r>
    <d v="2015-11-27T00:00:00"/>
    <x v="8"/>
    <x v="3"/>
    <n v="2902"/>
    <x v="1"/>
    <n v="471000"/>
    <x v="0"/>
    <x v="1"/>
    <n v="471000"/>
  </r>
  <r>
    <d v="2015-11-27T00:00:00"/>
    <x v="8"/>
    <x v="3"/>
    <n v="2615"/>
    <x v="0"/>
    <n v="480000"/>
    <x v="0"/>
    <x v="0"/>
    <n v="480000"/>
  </r>
  <r>
    <d v="2015-11-27T00:00:00"/>
    <x v="8"/>
    <x v="3"/>
    <n v="2913"/>
    <x v="1"/>
    <n v="515000"/>
    <x v="0"/>
    <x v="1"/>
    <n v="515000"/>
  </r>
  <r>
    <d v="2015-11-27T00:00:00"/>
    <x v="8"/>
    <x v="3"/>
    <n v="2617"/>
    <x v="0"/>
    <n v="562500"/>
    <x v="0"/>
    <x v="0"/>
    <n v="562500"/>
  </r>
  <r>
    <d v="2015-11-27T00:00:00"/>
    <x v="8"/>
    <x v="3"/>
    <n v="2611"/>
    <x v="0"/>
    <n v="598000"/>
    <x v="0"/>
    <x v="1"/>
    <n v="598000"/>
  </r>
  <r>
    <d v="2015-11-27T00:00:00"/>
    <x v="8"/>
    <x v="3"/>
    <n v="2607"/>
    <x v="0"/>
    <n v="610000"/>
    <x v="0"/>
    <x v="1"/>
    <n v="610000"/>
  </r>
  <r>
    <d v="2015-11-27T00:00:00"/>
    <x v="8"/>
    <x v="3"/>
    <n v="2904"/>
    <x v="1"/>
    <n v="690000"/>
    <x v="0"/>
    <x v="0"/>
    <n v="690000"/>
  </r>
  <r>
    <d v="2015-11-27T00:00:00"/>
    <x v="8"/>
    <x v="3"/>
    <n v="2903"/>
    <x v="1"/>
    <n v="710000"/>
    <x v="0"/>
    <x v="0"/>
    <n v="710000"/>
  </r>
  <r>
    <d v="2015-11-27T00:00:00"/>
    <x v="8"/>
    <x v="3"/>
    <n v="2602"/>
    <x v="0"/>
    <n v="715000"/>
    <x v="0"/>
    <x v="1"/>
    <n v="715000"/>
  </r>
  <r>
    <d v="2015-11-27T00:00:00"/>
    <x v="8"/>
    <x v="3"/>
    <n v="2914"/>
    <x v="1"/>
    <n v="745000"/>
    <x v="0"/>
    <x v="0"/>
    <n v="745000"/>
  </r>
  <r>
    <d v="2015-11-27T00:00:00"/>
    <x v="8"/>
    <x v="3"/>
    <n v="2607"/>
    <x v="0"/>
    <n v="820000"/>
    <x v="0"/>
    <x v="0"/>
    <n v="820000"/>
  </r>
  <r>
    <d v="2015-11-27T00:00:00"/>
    <x v="8"/>
    <x v="3"/>
    <n v="2913"/>
    <x v="1"/>
    <n v="975000"/>
    <x v="0"/>
    <x v="3"/>
    <n v="975000"/>
  </r>
  <r>
    <d v="2015-11-27T00:00:00"/>
    <x v="8"/>
    <x v="3"/>
    <n v="2606"/>
    <x v="0"/>
    <n v="315000"/>
    <x v="1"/>
    <x v="2"/>
    <n v="315000"/>
  </r>
  <r>
    <d v="2015-11-27T00:00:00"/>
    <x v="8"/>
    <x v="3"/>
    <n v="2612"/>
    <x v="0"/>
    <n v="360000"/>
    <x v="1"/>
    <x v="4"/>
    <n v="360000"/>
  </r>
  <r>
    <d v="2015-11-28T00:00:00"/>
    <x v="8"/>
    <x v="3"/>
    <n v="2615"/>
    <x v="0"/>
    <n v="460000"/>
    <x v="0"/>
    <x v="1"/>
    <n v="460000"/>
  </r>
  <r>
    <d v="2015-11-28T00:00:00"/>
    <x v="8"/>
    <x v="3"/>
    <n v="2614"/>
    <x v="0"/>
    <n v="509000"/>
    <x v="0"/>
    <x v="1"/>
    <n v="509000"/>
  </r>
  <r>
    <d v="2015-11-28T00:00:00"/>
    <x v="8"/>
    <x v="3"/>
    <n v="2614"/>
    <x v="0"/>
    <n v="528000"/>
    <x v="0"/>
    <x v="1"/>
    <n v="528000"/>
  </r>
  <r>
    <d v="2015-11-28T00:00:00"/>
    <x v="8"/>
    <x v="3"/>
    <n v="2913"/>
    <x v="1"/>
    <n v="540000"/>
    <x v="0"/>
    <x v="1"/>
    <n v="540000"/>
  </r>
  <r>
    <d v="2015-11-28T00:00:00"/>
    <x v="8"/>
    <x v="3"/>
    <n v="2614"/>
    <x v="0"/>
    <n v="562000"/>
    <x v="0"/>
    <x v="1"/>
    <n v="562000"/>
  </r>
  <r>
    <d v="2015-11-28T00:00:00"/>
    <x v="8"/>
    <x v="3"/>
    <n v="2905"/>
    <x v="1"/>
    <n v="592500"/>
    <x v="0"/>
    <x v="0"/>
    <n v="592500"/>
  </r>
  <r>
    <d v="2015-11-28T00:00:00"/>
    <x v="8"/>
    <x v="3"/>
    <n v="2607"/>
    <x v="0"/>
    <n v="628000"/>
    <x v="0"/>
    <x v="1"/>
    <n v="628000"/>
  </r>
  <r>
    <d v="2015-11-28T00:00:00"/>
    <x v="8"/>
    <x v="3"/>
    <n v="2611"/>
    <x v="0"/>
    <n v="645000"/>
    <x v="0"/>
    <x v="0"/>
    <n v="645000"/>
  </r>
  <r>
    <d v="2015-11-28T00:00:00"/>
    <x v="8"/>
    <x v="3"/>
    <n v="2912"/>
    <x v="1"/>
    <n v="652000"/>
    <x v="0"/>
    <x v="0"/>
    <n v="652000"/>
  </r>
  <r>
    <d v="2015-11-28T00:00:00"/>
    <x v="8"/>
    <x v="3"/>
    <n v="2914"/>
    <x v="1"/>
    <n v="655000"/>
    <x v="0"/>
    <x v="0"/>
    <n v="655000"/>
  </r>
  <r>
    <d v="2015-11-28T00:00:00"/>
    <x v="8"/>
    <x v="3"/>
    <n v="2604"/>
    <x v="0"/>
    <n v="683000"/>
    <x v="0"/>
    <x v="1"/>
    <n v="683000"/>
  </r>
  <r>
    <d v="2015-11-28T00:00:00"/>
    <x v="8"/>
    <x v="3"/>
    <n v="2617"/>
    <x v="0"/>
    <n v="700000"/>
    <x v="0"/>
    <x v="0"/>
    <n v="700000"/>
  </r>
  <r>
    <d v="2015-11-28T00:00:00"/>
    <x v="8"/>
    <x v="3"/>
    <n v="2602"/>
    <x v="0"/>
    <n v="790000"/>
    <x v="0"/>
    <x v="0"/>
    <n v="790000"/>
  </r>
  <r>
    <d v="2015-11-28T00:00:00"/>
    <x v="8"/>
    <x v="3"/>
    <n v="2913"/>
    <x v="1"/>
    <n v="793000"/>
    <x v="0"/>
    <x v="0"/>
    <n v="793000"/>
  </r>
  <r>
    <d v="2015-11-28T00:00:00"/>
    <x v="8"/>
    <x v="3"/>
    <n v="2904"/>
    <x v="1"/>
    <n v="808000"/>
    <x v="0"/>
    <x v="0"/>
    <n v="808000"/>
  </r>
  <r>
    <d v="2015-11-28T00:00:00"/>
    <x v="8"/>
    <x v="3"/>
    <n v="2604"/>
    <x v="0"/>
    <n v="935000"/>
    <x v="0"/>
    <x v="0"/>
    <n v="935000"/>
  </r>
  <r>
    <d v="2015-11-28T00:00:00"/>
    <x v="8"/>
    <x v="3"/>
    <n v="2602"/>
    <x v="0"/>
    <n v="1015000"/>
    <x v="0"/>
    <x v="0"/>
    <n v="1015000"/>
  </r>
  <r>
    <d v="2015-11-28T00:00:00"/>
    <x v="8"/>
    <x v="3"/>
    <n v="2612"/>
    <x v="0"/>
    <n v="1030000"/>
    <x v="0"/>
    <x v="1"/>
    <n v="1030000"/>
  </r>
  <r>
    <d v="2015-11-28T00:00:00"/>
    <x v="8"/>
    <x v="3"/>
    <n v="2612"/>
    <x v="0"/>
    <n v="1115000"/>
    <x v="0"/>
    <x v="1"/>
    <n v="1115000"/>
  </r>
  <r>
    <d v="2015-11-28T00:00:00"/>
    <x v="8"/>
    <x v="3"/>
    <n v="2603"/>
    <x v="0"/>
    <n v="1350000"/>
    <x v="0"/>
    <x v="0"/>
    <n v="1350000"/>
  </r>
  <r>
    <d v="2015-11-28T00:00:00"/>
    <x v="8"/>
    <x v="3"/>
    <n v="2603"/>
    <x v="0"/>
    <n v="1720000"/>
    <x v="0"/>
    <x v="1"/>
    <n v="1720000"/>
  </r>
  <r>
    <d v="2015-11-28T00:00:00"/>
    <x v="8"/>
    <x v="3"/>
    <n v="2603"/>
    <x v="0"/>
    <n v="2320000"/>
    <x v="0"/>
    <x v="0"/>
    <n v="2320000"/>
  </r>
  <r>
    <d v="2015-11-28T00:00:00"/>
    <x v="8"/>
    <x v="3"/>
    <n v="2611"/>
    <x v="0"/>
    <n v="310000"/>
    <x v="1"/>
    <x v="0"/>
    <n v="310000"/>
  </r>
  <r>
    <d v="2015-11-28T00:00:00"/>
    <x v="8"/>
    <x v="3"/>
    <n v="2612"/>
    <x v="0"/>
    <n v="415000"/>
    <x v="1"/>
    <x v="2"/>
    <n v="415000"/>
  </r>
  <r>
    <d v="2015-11-28T00:00:00"/>
    <x v="8"/>
    <x v="3"/>
    <n v="2604"/>
    <x v="0"/>
    <n v="420000"/>
    <x v="1"/>
    <x v="2"/>
    <n v="420000"/>
  </r>
  <r>
    <d v="2015-11-30T00:00:00"/>
    <x v="8"/>
    <x v="3"/>
    <n v="2905"/>
    <x v="1"/>
    <n v="350000"/>
    <x v="0"/>
    <x v="1"/>
    <n v="350000"/>
  </r>
  <r>
    <d v="2015-11-30T00:00:00"/>
    <x v="8"/>
    <x v="3"/>
    <n v="2617"/>
    <x v="0"/>
    <n v="602000"/>
    <x v="0"/>
    <x v="1"/>
    <n v="602000"/>
  </r>
  <r>
    <d v="2015-11-30T00:00:00"/>
    <x v="8"/>
    <x v="3"/>
    <n v="2615"/>
    <x v="0"/>
    <n v="640500"/>
    <x v="0"/>
    <x v="0"/>
    <n v="640500"/>
  </r>
  <r>
    <d v="2015-11-30T00:00:00"/>
    <x v="8"/>
    <x v="3"/>
    <n v="2912"/>
    <x v="1"/>
    <n v="867000"/>
    <x v="0"/>
    <x v="3"/>
    <n v="867000"/>
  </r>
  <r>
    <d v="2015-11-30T00:00:00"/>
    <x v="8"/>
    <x v="3"/>
    <n v="2602"/>
    <x v="0"/>
    <n v="1510000"/>
    <x v="0"/>
    <x v="0"/>
    <n v="1510000"/>
  </r>
  <r>
    <d v="2015-11-30T00:00:00"/>
    <x v="8"/>
    <x v="3"/>
    <n v="2913"/>
    <x v="1"/>
    <n v="432500"/>
    <x v="1"/>
    <x v="1"/>
    <n v="432500"/>
  </r>
  <r>
    <d v="2015-11-30T00:00:00"/>
    <x v="8"/>
    <x v="3"/>
    <n v="2612"/>
    <x v="0"/>
    <n v="500000"/>
    <x v="1"/>
    <x v="2"/>
    <n v="500000"/>
  </r>
  <r>
    <d v="2015-12-01T00:00:00"/>
    <x v="8"/>
    <x v="3"/>
    <n v="2913"/>
    <x v="1"/>
    <n v="370000"/>
    <x v="0"/>
    <x v="1"/>
    <n v="370000"/>
  </r>
  <r>
    <d v="2015-12-01T00:00:00"/>
    <x v="8"/>
    <x v="3"/>
    <n v="2615"/>
    <x v="0"/>
    <n v="402000"/>
    <x v="0"/>
    <x v="1"/>
    <n v="402000"/>
  </r>
  <r>
    <d v="2015-12-01T00:00:00"/>
    <x v="8"/>
    <x v="3"/>
    <n v="2614"/>
    <x v="0"/>
    <n v="485000"/>
    <x v="0"/>
    <x v="3"/>
    <n v="485000"/>
  </r>
  <r>
    <d v="2015-12-01T00:00:00"/>
    <x v="8"/>
    <x v="3"/>
    <n v="2615"/>
    <x v="0"/>
    <n v="560000"/>
    <x v="0"/>
    <x v="1"/>
    <n v="560000"/>
  </r>
  <r>
    <d v="2015-12-01T00:00:00"/>
    <x v="8"/>
    <x v="3"/>
    <n v="2904"/>
    <x v="1"/>
    <n v="580000"/>
    <x v="0"/>
    <x v="0"/>
    <n v="580000"/>
  </r>
  <r>
    <d v="2015-12-01T00:00:00"/>
    <x v="8"/>
    <x v="3"/>
    <n v="2607"/>
    <x v="0"/>
    <n v="595000"/>
    <x v="0"/>
    <x v="1"/>
    <n v="595000"/>
  </r>
  <r>
    <d v="2015-12-01T00:00:00"/>
    <x v="8"/>
    <x v="3"/>
    <n v="2611"/>
    <x v="0"/>
    <n v="650000"/>
    <x v="0"/>
    <x v="0"/>
    <n v="650000"/>
  </r>
  <r>
    <d v="2015-12-01T00:00:00"/>
    <x v="8"/>
    <x v="3"/>
    <n v="2602"/>
    <x v="0"/>
    <n v="985000"/>
    <x v="0"/>
    <x v="0"/>
    <n v="985000"/>
  </r>
  <r>
    <d v="2015-12-01T00:00:00"/>
    <x v="8"/>
    <x v="3"/>
    <n v="2604"/>
    <x v="0"/>
    <n v="1154000"/>
    <x v="0"/>
    <x v="0"/>
    <n v="1154000"/>
  </r>
  <r>
    <d v="2015-12-01T00:00:00"/>
    <x v="8"/>
    <x v="3"/>
    <n v="2606"/>
    <x v="0"/>
    <n v="350000"/>
    <x v="1"/>
    <x v="2"/>
    <n v="350000"/>
  </r>
  <r>
    <d v="2015-12-01T00:00:00"/>
    <x v="8"/>
    <x v="3"/>
    <n v="2601"/>
    <x v="0"/>
    <n v="390000"/>
    <x v="1"/>
    <x v="4"/>
    <n v="390000"/>
  </r>
  <r>
    <d v="2015-12-02T00:00:00"/>
    <x v="8"/>
    <x v="3"/>
    <n v="2614"/>
    <x v="0"/>
    <n v="377000"/>
    <x v="0"/>
    <x v="2"/>
    <n v="377000"/>
  </r>
  <r>
    <d v="2015-12-02T00:00:00"/>
    <x v="8"/>
    <x v="3"/>
    <n v="2902"/>
    <x v="1"/>
    <n v="390000"/>
    <x v="0"/>
    <x v="1"/>
    <n v="390000"/>
  </r>
  <r>
    <d v="2015-12-02T00:00:00"/>
    <x v="8"/>
    <x v="3"/>
    <n v="2905"/>
    <x v="1"/>
    <n v="410000"/>
    <x v="0"/>
    <x v="1"/>
    <n v="410000"/>
  </r>
  <r>
    <d v="2015-12-02T00:00:00"/>
    <x v="8"/>
    <x v="3"/>
    <n v="2614"/>
    <x v="0"/>
    <n v="420000"/>
    <x v="0"/>
    <x v="1"/>
    <n v="420000"/>
  </r>
  <r>
    <d v="2015-12-02T00:00:00"/>
    <x v="8"/>
    <x v="3"/>
    <n v="2615"/>
    <x v="0"/>
    <n v="450000"/>
    <x v="0"/>
    <x v="1"/>
    <n v="450000"/>
  </r>
  <r>
    <d v="2015-12-02T00:00:00"/>
    <x v="8"/>
    <x v="3"/>
    <n v="2913"/>
    <x v="1"/>
    <n v="451500"/>
    <x v="0"/>
    <x v="1"/>
    <n v="451500"/>
  </r>
  <r>
    <d v="2015-12-02T00:00:00"/>
    <x v="8"/>
    <x v="3"/>
    <n v="2913"/>
    <x v="1"/>
    <n v="452000"/>
    <x v="0"/>
    <x v="1"/>
    <n v="452000"/>
  </r>
  <r>
    <d v="2015-12-02T00:00:00"/>
    <x v="8"/>
    <x v="3"/>
    <n v="2614"/>
    <x v="0"/>
    <n v="505000"/>
    <x v="0"/>
    <x v="1"/>
    <n v="505000"/>
  </r>
  <r>
    <d v="2015-12-02T00:00:00"/>
    <x v="8"/>
    <x v="3"/>
    <n v="2615"/>
    <x v="0"/>
    <n v="528000"/>
    <x v="0"/>
    <x v="1"/>
    <n v="528000"/>
  </r>
  <r>
    <d v="2015-12-02T00:00:00"/>
    <x v="8"/>
    <x v="3"/>
    <n v="2604"/>
    <x v="0"/>
    <n v="593000"/>
    <x v="0"/>
    <x v="2"/>
    <n v="593000"/>
  </r>
  <r>
    <d v="2015-12-02T00:00:00"/>
    <x v="8"/>
    <x v="3"/>
    <n v="2611"/>
    <x v="0"/>
    <n v="630000"/>
    <x v="0"/>
    <x v="0"/>
    <n v="630000"/>
  </r>
  <r>
    <d v="2015-12-02T00:00:00"/>
    <x v="8"/>
    <x v="3"/>
    <n v="2602"/>
    <x v="0"/>
    <n v="777000"/>
    <x v="0"/>
    <x v="3"/>
    <n v="777000"/>
  </r>
  <r>
    <d v="2015-12-02T00:00:00"/>
    <x v="8"/>
    <x v="3"/>
    <n v="2607"/>
    <x v="0"/>
    <n v="890000"/>
    <x v="0"/>
    <x v="0"/>
    <n v="890000"/>
  </r>
  <r>
    <d v="2015-12-02T00:00:00"/>
    <x v="8"/>
    <x v="3"/>
    <n v="2602"/>
    <x v="0"/>
    <n v="897500"/>
    <x v="0"/>
    <x v="1"/>
    <n v="897500"/>
  </r>
  <r>
    <d v="2015-12-02T00:00:00"/>
    <x v="8"/>
    <x v="3"/>
    <n v="2600"/>
    <x v="0"/>
    <n v="1015000"/>
    <x v="0"/>
    <x v="1"/>
    <n v="1015000"/>
  </r>
  <r>
    <d v="2015-12-02T00:00:00"/>
    <x v="8"/>
    <x v="3"/>
    <n v="2612"/>
    <x v="0"/>
    <n v="486500"/>
    <x v="1"/>
    <x v="2"/>
    <n v="486500"/>
  </r>
  <r>
    <d v="2015-12-03T00:00:00"/>
    <x v="8"/>
    <x v="3"/>
    <n v="2615"/>
    <x v="0"/>
    <n v="371500"/>
    <x v="0"/>
    <x v="1"/>
    <n v="371500"/>
  </r>
  <r>
    <d v="2015-12-03T00:00:00"/>
    <x v="8"/>
    <x v="3"/>
    <n v="2614"/>
    <x v="0"/>
    <n v="495000"/>
    <x v="0"/>
    <x v="1"/>
    <n v="495000"/>
  </r>
  <r>
    <d v="2015-12-03T00:00:00"/>
    <x v="8"/>
    <x v="3"/>
    <n v="2615"/>
    <x v="0"/>
    <n v="510000"/>
    <x v="0"/>
    <x v="1"/>
    <n v="510000"/>
  </r>
  <r>
    <d v="2015-12-03T00:00:00"/>
    <x v="8"/>
    <x v="3"/>
    <n v="2615"/>
    <x v="0"/>
    <n v="555000"/>
    <x v="0"/>
    <x v="0"/>
    <n v="555000"/>
  </r>
  <r>
    <d v="2015-12-03T00:00:00"/>
    <x v="8"/>
    <x v="3"/>
    <n v="2611"/>
    <x v="0"/>
    <n v="575000"/>
    <x v="0"/>
    <x v="0"/>
    <n v="575000"/>
  </r>
  <r>
    <d v="2015-12-03T00:00:00"/>
    <x v="8"/>
    <x v="3"/>
    <n v="2913"/>
    <x v="1"/>
    <n v="575000"/>
    <x v="0"/>
    <x v="0"/>
    <n v="575000"/>
  </r>
  <r>
    <d v="2015-12-03T00:00:00"/>
    <x v="8"/>
    <x v="3"/>
    <n v="2914"/>
    <x v="1"/>
    <n v="625000"/>
    <x v="0"/>
    <x v="0"/>
    <n v="625000"/>
  </r>
  <r>
    <d v="2015-12-03T00:00:00"/>
    <x v="8"/>
    <x v="3"/>
    <n v="2615"/>
    <x v="0"/>
    <n v="640000"/>
    <x v="0"/>
    <x v="0"/>
    <n v="640000"/>
  </r>
  <r>
    <d v="2015-12-03T00:00:00"/>
    <x v="8"/>
    <x v="3"/>
    <n v="2617"/>
    <x v="0"/>
    <n v="675000"/>
    <x v="0"/>
    <x v="0"/>
    <n v="675000"/>
  </r>
  <r>
    <d v="2015-12-03T00:00:00"/>
    <x v="8"/>
    <x v="3"/>
    <n v="2911"/>
    <x v="1"/>
    <n v="760000"/>
    <x v="0"/>
    <x v="0"/>
    <n v="760000"/>
  </r>
  <r>
    <d v="2015-12-03T00:00:00"/>
    <x v="8"/>
    <x v="3"/>
    <n v="2913"/>
    <x v="1"/>
    <n v="830000"/>
    <x v="0"/>
    <x v="3"/>
    <n v="830000"/>
  </r>
  <r>
    <d v="2015-12-03T00:00:00"/>
    <x v="8"/>
    <x v="3"/>
    <n v="2602"/>
    <x v="0"/>
    <n v="1000000"/>
    <x v="0"/>
    <x v="0"/>
    <n v="1000000"/>
  </r>
  <r>
    <d v="2015-12-03T00:00:00"/>
    <x v="8"/>
    <x v="3"/>
    <n v="2604"/>
    <x v="0"/>
    <n v="315000"/>
    <x v="1"/>
    <x v="2"/>
    <n v="315000"/>
  </r>
  <r>
    <d v="2015-12-03T00:00:00"/>
    <x v="8"/>
    <x v="3"/>
    <n v="2604"/>
    <x v="0"/>
    <n v="530000"/>
    <x v="1"/>
    <x v="1"/>
    <n v="530000"/>
  </r>
  <r>
    <d v="2015-12-04T00:00:00"/>
    <x v="8"/>
    <x v="3"/>
    <n v="2913"/>
    <x v="1"/>
    <n v="365000"/>
    <x v="0"/>
    <x v="1"/>
    <n v="365000"/>
  </r>
  <r>
    <d v="2015-12-04T00:00:00"/>
    <x v="8"/>
    <x v="3"/>
    <n v="2615"/>
    <x v="0"/>
    <n v="395000"/>
    <x v="0"/>
    <x v="1"/>
    <n v="395000"/>
  </r>
  <r>
    <d v="2015-12-04T00:00:00"/>
    <x v="8"/>
    <x v="3"/>
    <n v="2905"/>
    <x v="1"/>
    <n v="415000"/>
    <x v="0"/>
    <x v="1"/>
    <n v="415000"/>
  </r>
  <r>
    <d v="2015-12-04T00:00:00"/>
    <x v="8"/>
    <x v="3"/>
    <n v="2606"/>
    <x v="0"/>
    <n v="455000"/>
    <x v="0"/>
    <x v="2"/>
    <n v="455000"/>
  </r>
  <r>
    <d v="2015-12-04T00:00:00"/>
    <x v="8"/>
    <x v="3"/>
    <n v="2615"/>
    <x v="0"/>
    <n v="506500"/>
    <x v="0"/>
    <x v="0"/>
    <n v="506500"/>
  </r>
  <r>
    <d v="2015-12-04T00:00:00"/>
    <x v="8"/>
    <x v="3"/>
    <n v="2615"/>
    <x v="0"/>
    <n v="515000"/>
    <x v="0"/>
    <x v="0"/>
    <n v="515000"/>
  </r>
  <r>
    <d v="2015-12-04T00:00:00"/>
    <x v="8"/>
    <x v="3"/>
    <n v="2601"/>
    <x v="0"/>
    <n v="535000"/>
    <x v="0"/>
    <x v="2"/>
    <n v="535000"/>
  </r>
  <r>
    <d v="2015-12-04T00:00:00"/>
    <x v="8"/>
    <x v="3"/>
    <n v="2902"/>
    <x v="1"/>
    <n v="560000"/>
    <x v="0"/>
    <x v="0"/>
    <n v="560000"/>
  </r>
  <r>
    <d v="2015-12-04T00:00:00"/>
    <x v="8"/>
    <x v="3"/>
    <n v="2913"/>
    <x v="1"/>
    <n v="589000"/>
    <x v="0"/>
    <x v="0"/>
    <n v="589000"/>
  </r>
  <r>
    <d v="2015-12-04T00:00:00"/>
    <x v="8"/>
    <x v="3"/>
    <n v="2903"/>
    <x v="1"/>
    <n v="605000"/>
    <x v="0"/>
    <x v="0"/>
    <n v="605000"/>
  </r>
  <r>
    <d v="2015-12-04T00:00:00"/>
    <x v="8"/>
    <x v="3"/>
    <n v="2903"/>
    <x v="1"/>
    <n v="615000"/>
    <x v="0"/>
    <x v="0"/>
    <n v="615000"/>
  </r>
  <r>
    <d v="2015-12-04T00:00:00"/>
    <x v="8"/>
    <x v="3"/>
    <n v="2602"/>
    <x v="0"/>
    <n v="700000"/>
    <x v="0"/>
    <x v="0"/>
    <n v="700000"/>
  </r>
  <r>
    <d v="2015-12-04T00:00:00"/>
    <x v="8"/>
    <x v="3"/>
    <n v="2611"/>
    <x v="0"/>
    <n v="810000"/>
    <x v="0"/>
    <x v="0"/>
    <n v="810000"/>
  </r>
  <r>
    <d v="2015-12-04T00:00:00"/>
    <x v="8"/>
    <x v="3"/>
    <n v="2902"/>
    <x v="1"/>
    <n v="835000"/>
    <x v="0"/>
    <x v="0"/>
    <n v="835000"/>
  </r>
  <r>
    <d v="2015-12-04T00:00:00"/>
    <x v="8"/>
    <x v="3"/>
    <n v="2600"/>
    <x v="0"/>
    <n v="950000"/>
    <x v="0"/>
    <x v="1"/>
    <n v="950000"/>
  </r>
  <r>
    <d v="2015-12-04T00:00:00"/>
    <x v="8"/>
    <x v="3"/>
    <n v="2603"/>
    <x v="0"/>
    <n v="2440000"/>
    <x v="0"/>
    <x v="3"/>
    <n v="2440000"/>
  </r>
  <r>
    <d v="2015-12-04T00:00:00"/>
    <x v="8"/>
    <x v="3"/>
    <n v="2614"/>
    <x v="0"/>
    <n v="475000"/>
    <x v="1"/>
    <x v="1"/>
    <n v="475000"/>
  </r>
  <r>
    <d v="2015-12-05T00:00:00"/>
    <x v="8"/>
    <x v="3"/>
    <n v="2615"/>
    <x v="0"/>
    <n v="485000"/>
    <x v="0"/>
    <x v="1"/>
    <n v="485000"/>
  </r>
  <r>
    <d v="2015-12-05T00:00:00"/>
    <x v="8"/>
    <x v="3"/>
    <n v="2615"/>
    <x v="0"/>
    <n v="490000"/>
    <x v="0"/>
    <x v="1"/>
    <n v="490000"/>
  </r>
  <r>
    <d v="2015-12-05T00:00:00"/>
    <x v="8"/>
    <x v="3"/>
    <n v="2615"/>
    <x v="0"/>
    <n v="520000"/>
    <x v="0"/>
    <x v="0"/>
    <n v="520000"/>
  </r>
  <r>
    <d v="2015-12-05T00:00:00"/>
    <x v="8"/>
    <x v="3"/>
    <n v="2611"/>
    <x v="0"/>
    <n v="525000"/>
    <x v="0"/>
    <x v="1"/>
    <n v="525000"/>
  </r>
  <r>
    <d v="2015-12-05T00:00:00"/>
    <x v="8"/>
    <x v="3"/>
    <n v="2903"/>
    <x v="1"/>
    <n v="540000"/>
    <x v="0"/>
    <x v="1"/>
    <n v="540000"/>
  </r>
  <r>
    <d v="2015-12-05T00:00:00"/>
    <x v="8"/>
    <x v="3"/>
    <n v="2615"/>
    <x v="0"/>
    <n v="580000"/>
    <x v="0"/>
    <x v="0"/>
    <n v="580000"/>
  </r>
  <r>
    <d v="2015-12-05T00:00:00"/>
    <x v="8"/>
    <x v="3"/>
    <n v="2904"/>
    <x v="1"/>
    <n v="620000"/>
    <x v="0"/>
    <x v="0"/>
    <n v="620000"/>
  </r>
  <r>
    <d v="2015-12-05T00:00:00"/>
    <x v="8"/>
    <x v="3"/>
    <n v="2902"/>
    <x v="1"/>
    <n v="635000"/>
    <x v="0"/>
    <x v="0"/>
    <n v="635000"/>
  </r>
  <r>
    <d v="2015-12-05T00:00:00"/>
    <x v="8"/>
    <x v="3"/>
    <n v="2904"/>
    <x v="1"/>
    <n v="655000"/>
    <x v="0"/>
    <x v="1"/>
    <n v="655000"/>
  </r>
  <r>
    <d v="2015-12-05T00:00:00"/>
    <x v="8"/>
    <x v="3"/>
    <n v="2913"/>
    <x v="1"/>
    <n v="679000"/>
    <x v="0"/>
    <x v="0"/>
    <n v="679000"/>
  </r>
  <r>
    <d v="2015-12-05T00:00:00"/>
    <x v="8"/>
    <x v="3"/>
    <n v="2602"/>
    <x v="0"/>
    <n v="680000"/>
    <x v="0"/>
    <x v="1"/>
    <n v="680000"/>
  </r>
  <r>
    <d v="2015-12-05T00:00:00"/>
    <x v="8"/>
    <x v="3"/>
    <n v="2614"/>
    <x v="0"/>
    <n v="735000"/>
    <x v="0"/>
    <x v="1"/>
    <n v="735000"/>
  </r>
  <r>
    <d v="2015-12-05T00:00:00"/>
    <x v="8"/>
    <x v="3"/>
    <n v="2904"/>
    <x v="1"/>
    <n v="765000"/>
    <x v="0"/>
    <x v="0"/>
    <n v="765000"/>
  </r>
  <r>
    <d v="2015-12-05T00:00:00"/>
    <x v="8"/>
    <x v="3"/>
    <n v="2605"/>
    <x v="0"/>
    <n v="778000"/>
    <x v="0"/>
    <x v="1"/>
    <n v="778000"/>
  </r>
  <r>
    <d v="2015-12-05T00:00:00"/>
    <x v="8"/>
    <x v="3"/>
    <n v="2617"/>
    <x v="0"/>
    <n v="820000"/>
    <x v="0"/>
    <x v="3"/>
    <n v="820000"/>
  </r>
  <r>
    <d v="2015-12-05T00:00:00"/>
    <x v="8"/>
    <x v="3"/>
    <n v="2611"/>
    <x v="0"/>
    <n v="840000"/>
    <x v="0"/>
    <x v="0"/>
    <n v="840000"/>
  </r>
  <r>
    <d v="2015-12-05T00:00:00"/>
    <x v="8"/>
    <x v="3"/>
    <n v="2607"/>
    <x v="0"/>
    <n v="851000"/>
    <x v="0"/>
    <x v="0"/>
    <n v="851000"/>
  </r>
  <r>
    <d v="2015-12-05T00:00:00"/>
    <x v="8"/>
    <x v="3"/>
    <n v="2602"/>
    <x v="0"/>
    <n v="903000"/>
    <x v="0"/>
    <x v="1"/>
    <n v="903000"/>
  </r>
  <r>
    <d v="2015-12-05T00:00:00"/>
    <x v="8"/>
    <x v="3"/>
    <n v="2611"/>
    <x v="0"/>
    <n v="905000"/>
    <x v="0"/>
    <x v="0"/>
    <n v="905000"/>
  </r>
  <r>
    <d v="2015-12-05T00:00:00"/>
    <x v="8"/>
    <x v="3"/>
    <n v="2602"/>
    <x v="0"/>
    <n v="910000"/>
    <x v="0"/>
    <x v="0"/>
    <n v="910000"/>
  </r>
  <r>
    <d v="2015-12-05T00:00:00"/>
    <x v="8"/>
    <x v="3"/>
    <n v="2602"/>
    <x v="0"/>
    <n v="925000"/>
    <x v="0"/>
    <x v="1"/>
    <n v="925000"/>
  </r>
  <r>
    <d v="2015-12-05T00:00:00"/>
    <x v="8"/>
    <x v="3"/>
    <n v="2604"/>
    <x v="0"/>
    <n v="990000"/>
    <x v="0"/>
    <x v="1"/>
    <n v="990000"/>
  </r>
  <r>
    <d v="2015-12-05T00:00:00"/>
    <x v="8"/>
    <x v="3"/>
    <n v="2612"/>
    <x v="0"/>
    <n v="1250000"/>
    <x v="0"/>
    <x v="0"/>
    <n v="1250000"/>
  </r>
  <r>
    <d v="2015-12-05T00:00:00"/>
    <x v="8"/>
    <x v="3"/>
    <n v="2911"/>
    <x v="1"/>
    <n v="1250000"/>
    <x v="0"/>
    <x v="0"/>
    <n v="1250000"/>
  </r>
  <r>
    <d v="2015-12-05T00:00:00"/>
    <x v="8"/>
    <x v="3"/>
    <n v="2913"/>
    <x v="1"/>
    <n v="325000"/>
    <x v="1"/>
    <x v="2"/>
    <n v="325000"/>
  </r>
  <r>
    <d v="2015-12-05T00:00:00"/>
    <x v="8"/>
    <x v="3"/>
    <n v="2604"/>
    <x v="0"/>
    <n v="395000"/>
    <x v="1"/>
    <x v="2"/>
    <n v="395000"/>
  </r>
  <r>
    <d v="2015-12-07T00:00:00"/>
    <x v="8"/>
    <x v="3"/>
    <n v="2615"/>
    <x v="0"/>
    <n v="410000"/>
    <x v="0"/>
    <x v="1"/>
    <n v="410000"/>
  </r>
  <r>
    <d v="2015-12-07T00:00:00"/>
    <x v="8"/>
    <x v="3"/>
    <n v="2615"/>
    <x v="0"/>
    <n v="455000"/>
    <x v="0"/>
    <x v="1"/>
    <n v="455000"/>
  </r>
  <r>
    <d v="2015-12-07T00:00:00"/>
    <x v="8"/>
    <x v="3"/>
    <n v="2905"/>
    <x v="1"/>
    <n v="460000"/>
    <x v="0"/>
    <x v="1"/>
    <n v="460000"/>
  </r>
  <r>
    <d v="2015-12-07T00:00:00"/>
    <x v="8"/>
    <x v="3"/>
    <n v="2614"/>
    <x v="0"/>
    <n v="506000"/>
    <x v="0"/>
    <x v="1"/>
    <n v="506000"/>
  </r>
  <r>
    <d v="2015-12-07T00:00:00"/>
    <x v="8"/>
    <x v="3"/>
    <n v="2913"/>
    <x v="1"/>
    <n v="549000"/>
    <x v="0"/>
    <x v="0"/>
    <n v="549000"/>
  </r>
  <r>
    <d v="2015-12-07T00:00:00"/>
    <x v="8"/>
    <x v="3"/>
    <n v="2904"/>
    <x v="1"/>
    <n v="562000"/>
    <x v="0"/>
    <x v="1"/>
    <n v="562000"/>
  </r>
  <r>
    <d v="2015-12-07T00:00:00"/>
    <x v="8"/>
    <x v="3"/>
    <n v="2906"/>
    <x v="1"/>
    <n v="596000"/>
    <x v="0"/>
    <x v="0"/>
    <n v="596000"/>
  </r>
  <r>
    <d v="2015-12-07T00:00:00"/>
    <x v="8"/>
    <x v="3"/>
    <n v="2602"/>
    <x v="0"/>
    <n v="645000"/>
    <x v="0"/>
    <x v="1"/>
    <n v="645000"/>
  </r>
  <r>
    <d v="2015-12-07T00:00:00"/>
    <x v="8"/>
    <x v="3"/>
    <n v="2611"/>
    <x v="0"/>
    <n v="689000"/>
    <x v="0"/>
    <x v="1"/>
    <n v="689000"/>
  </r>
  <r>
    <d v="2015-12-07T00:00:00"/>
    <x v="8"/>
    <x v="3"/>
    <n v="2914"/>
    <x v="1"/>
    <n v="802000"/>
    <x v="0"/>
    <x v="3"/>
    <n v="802000"/>
  </r>
  <r>
    <d v="2015-12-07T00:00:00"/>
    <x v="8"/>
    <x v="3"/>
    <n v="2914"/>
    <x v="1"/>
    <n v="990000"/>
    <x v="0"/>
    <x v="0"/>
    <n v="990000"/>
  </r>
  <r>
    <d v="2015-12-07T00:00:00"/>
    <x v="8"/>
    <x v="3"/>
    <n v="2612"/>
    <x v="0"/>
    <n v="445000"/>
    <x v="1"/>
    <x v="2"/>
    <n v="445000"/>
  </r>
  <r>
    <d v="2015-12-08T00:00:00"/>
    <x v="8"/>
    <x v="3"/>
    <n v="2905"/>
    <x v="1"/>
    <n v="417500"/>
    <x v="0"/>
    <x v="1"/>
    <n v="417500"/>
  </r>
  <r>
    <d v="2015-12-08T00:00:00"/>
    <x v="8"/>
    <x v="3"/>
    <n v="2615"/>
    <x v="0"/>
    <n v="490000"/>
    <x v="0"/>
    <x v="1"/>
    <n v="490000"/>
  </r>
  <r>
    <d v="2015-12-08T00:00:00"/>
    <x v="8"/>
    <x v="3"/>
    <n v="2614"/>
    <x v="0"/>
    <n v="529000"/>
    <x v="0"/>
    <x v="0"/>
    <n v="529000"/>
  </r>
  <r>
    <d v="2015-12-08T00:00:00"/>
    <x v="8"/>
    <x v="3"/>
    <n v="2607"/>
    <x v="0"/>
    <n v="605100"/>
    <x v="0"/>
    <x v="1"/>
    <n v="605100"/>
  </r>
  <r>
    <d v="2015-12-09T00:00:00"/>
    <x v="8"/>
    <x v="3"/>
    <n v="2615"/>
    <x v="0"/>
    <n v="355000"/>
    <x v="0"/>
    <x v="1"/>
    <n v="355000"/>
  </r>
  <r>
    <d v="2015-12-09T00:00:00"/>
    <x v="8"/>
    <x v="3"/>
    <n v="2905"/>
    <x v="1"/>
    <n v="505000"/>
    <x v="0"/>
    <x v="3"/>
    <n v="505000"/>
  </r>
  <r>
    <d v="2015-12-09T00:00:00"/>
    <x v="8"/>
    <x v="3"/>
    <n v="2615"/>
    <x v="0"/>
    <n v="520000"/>
    <x v="0"/>
    <x v="0"/>
    <n v="520000"/>
  </r>
  <r>
    <d v="2015-12-09T00:00:00"/>
    <x v="8"/>
    <x v="3"/>
    <n v="2615"/>
    <x v="0"/>
    <n v="526500"/>
    <x v="0"/>
    <x v="0"/>
    <n v="526500"/>
  </r>
  <r>
    <d v="2015-12-09T00:00:00"/>
    <x v="8"/>
    <x v="3"/>
    <n v="2902"/>
    <x v="1"/>
    <n v="550000"/>
    <x v="0"/>
    <x v="0"/>
    <n v="550000"/>
  </r>
  <r>
    <d v="2015-12-09T00:00:00"/>
    <x v="8"/>
    <x v="3"/>
    <n v="2611"/>
    <x v="0"/>
    <n v="610000"/>
    <x v="0"/>
    <x v="1"/>
    <n v="610000"/>
  </r>
  <r>
    <d v="2015-12-09T00:00:00"/>
    <x v="8"/>
    <x v="3"/>
    <n v="2905"/>
    <x v="1"/>
    <n v="610000"/>
    <x v="0"/>
    <x v="0"/>
    <n v="610000"/>
  </r>
  <r>
    <d v="2015-12-09T00:00:00"/>
    <x v="8"/>
    <x v="3"/>
    <n v="2602"/>
    <x v="0"/>
    <n v="620000"/>
    <x v="0"/>
    <x v="2"/>
    <n v="620000"/>
  </r>
  <r>
    <d v="2015-12-09T00:00:00"/>
    <x v="8"/>
    <x v="3"/>
    <n v="2617"/>
    <x v="0"/>
    <n v="650000"/>
    <x v="0"/>
    <x v="1"/>
    <n v="650000"/>
  </r>
  <r>
    <d v="2015-12-09T00:00:00"/>
    <x v="8"/>
    <x v="3"/>
    <n v="2602"/>
    <x v="0"/>
    <n v="966000"/>
    <x v="0"/>
    <x v="0"/>
    <n v="966000"/>
  </r>
  <r>
    <d v="2015-12-09T00:00:00"/>
    <x v="8"/>
    <x v="3"/>
    <n v="2602"/>
    <x v="0"/>
    <n v="971000"/>
    <x v="0"/>
    <x v="1"/>
    <n v="971000"/>
  </r>
  <r>
    <d v="2015-12-10T00:00:00"/>
    <x v="8"/>
    <x v="3"/>
    <n v="2617"/>
    <x v="0"/>
    <n v="315000"/>
    <x v="0"/>
    <x v="2"/>
    <n v="315000"/>
  </r>
  <r>
    <d v="2015-12-10T00:00:00"/>
    <x v="8"/>
    <x v="3"/>
    <n v="2913"/>
    <x v="1"/>
    <n v="389000"/>
    <x v="0"/>
    <x v="1"/>
    <n v="389000"/>
  </r>
  <r>
    <d v="2015-12-10T00:00:00"/>
    <x v="8"/>
    <x v="3"/>
    <n v="2906"/>
    <x v="1"/>
    <n v="448000"/>
    <x v="0"/>
    <x v="1"/>
    <n v="448000"/>
  </r>
  <r>
    <d v="2015-12-10T00:00:00"/>
    <x v="8"/>
    <x v="3"/>
    <n v="2914"/>
    <x v="1"/>
    <n v="463000"/>
    <x v="0"/>
    <x v="1"/>
    <n v="463000"/>
  </r>
  <r>
    <d v="2015-12-10T00:00:00"/>
    <x v="8"/>
    <x v="3"/>
    <n v="2606"/>
    <x v="0"/>
    <n v="650000"/>
    <x v="0"/>
    <x v="3"/>
    <n v="650000"/>
  </r>
  <r>
    <d v="2015-12-10T00:00:00"/>
    <x v="8"/>
    <x v="3"/>
    <n v="2913"/>
    <x v="1"/>
    <n v="656000"/>
    <x v="0"/>
    <x v="0"/>
    <n v="656000"/>
  </r>
  <r>
    <d v="2015-12-10T00:00:00"/>
    <x v="8"/>
    <x v="3"/>
    <n v="2602"/>
    <x v="0"/>
    <n v="675000"/>
    <x v="0"/>
    <x v="0"/>
    <n v="675000"/>
  </r>
  <r>
    <d v="2015-12-10T00:00:00"/>
    <x v="8"/>
    <x v="3"/>
    <n v="2914"/>
    <x v="1"/>
    <n v="685000"/>
    <x v="0"/>
    <x v="0"/>
    <n v="685000"/>
  </r>
  <r>
    <d v="2015-12-10T00:00:00"/>
    <x v="8"/>
    <x v="3"/>
    <n v="2617"/>
    <x v="0"/>
    <n v="725000"/>
    <x v="0"/>
    <x v="0"/>
    <n v="725000"/>
  </r>
  <r>
    <d v="2015-12-10T00:00:00"/>
    <x v="8"/>
    <x v="3"/>
    <n v="2612"/>
    <x v="0"/>
    <n v="747500"/>
    <x v="0"/>
    <x v="1"/>
    <n v="747500"/>
  </r>
  <r>
    <d v="2015-12-10T00:00:00"/>
    <x v="8"/>
    <x v="3"/>
    <n v="2913"/>
    <x v="1"/>
    <n v="780000"/>
    <x v="0"/>
    <x v="0"/>
    <n v="780000"/>
  </r>
  <r>
    <d v="2015-12-10T00:00:00"/>
    <x v="8"/>
    <x v="3"/>
    <n v="2612"/>
    <x v="0"/>
    <n v="1098880"/>
    <x v="0"/>
    <x v="3"/>
    <n v="1098880"/>
  </r>
  <r>
    <d v="2015-12-10T00:00:00"/>
    <x v="8"/>
    <x v="3"/>
    <n v="2602"/>
    <x v="0"/>
    <n v="1300000"/>
    <x v="0"/>
    <x v="0"/>
    <n v="1300000"/>
  </r>
  <r>
    <d v="2015-12-10T00:00:00"/>
    <x v="8"/>
    <x v="3"/>
    <n v="2602"/>
    <x v="0"/>
    <n v="1725000"/>
    <x v="0"/>
    <x v="0"/>
    <n v="1725000"/>
  </r>
  <r>
    <d v="2015-12-10T00:00:00"/>
    <x v="8"/>
    <x v="3"/>
    <n v="2602"/>
    <x v="0"/>
    <n v="585000"/>
    <x v="1"/>
    <x v="1"/>
    <n v="585000"/>
  </r>
  <r>
    <d v="2015-12-11T00:00:00"/>
    <x v="8"/>
    <x v="3"/>
    <n v="2905"/>
    <x v="1"/>
    <n v="430000"/>
    <x v="0"/>
    <x v="1"/>
    <n v="430000"/>
  </r>
  <r>
    <d v="2015-12-11T00:00:00"/>
    <x v="8"/>
    <x v="3"/>
    <n v="2905"/>
    <x v="1"/>
    <n v="456000"/>
    <x v="0"/>
    <x v="1"/>
    <n v="456000"/>
  </r>
  <r>
    <d v="2015-12-11T00:00:00"/>
    <x v="8"/>
    <x v="3"/>
    <n v="2914"/>
    <x v="1"/>
    <n v="575000"/>
    <x v="0"/>
    <x v="0"/>
    <n v="575000"/>
  </r>
  <r>
    <d v="2015-12-11T00:00:00"/>
    <x v="8"/>
    <x v="3"/>
    <n v="2615"/>
    <x v="0"/>
    <n v="630000"/>
    <x v="0"/>
    <x v="0"/>
    <n v="630000"/>
  </r>
  <r>
    <d v="2015-12-11T00:00:00"/>
    <x v="8"/>
    <x v="3"/>
    <n v="2905"/>
    <x v="1"/>
    <n v="655000"/>
    <x v="0"/>
    <x v="0"/>
    <n v="655000"/>
  </r>
  <r>
    <d v="2015-12-11T00:00:00"/>
    <x v="8"/>
    <x v="3"/>
    <n v="2913"/>
    <x v="1"/>
    <n v="759000"/>
    <x v="0"/>
    <x v="0"/>
    <n v="759000"/>
  </r>
  <r>
    <d v="2015-12-11T00:00:00"/>
    <x v="8"/>
    <x v="3"/>
    <n v="2612"/>
    <x v="0"/>
    <n v="850000"/>
    <x v="0"/>
    <x v="0"/>
    <n v="850000"/>
  </r>
  <r>
    <d v="2015-12-11T00:00:00"/>
    <x v="8"/>
    <x v="3"/>
    <n v="2618"/>
    <x v="0"/>
    <n v="1050000"/>
    <x v="0"/>
    <x v="0"/>
    <n v="1050000"/>
  </r>
  <r>
    <d v="2015-12-11T00:00:00"/>
    <x v="8"/>
    <x v="3"/>
    <n v="2603"/>
    <x v="0"/>
    <n v="1295000"/>
    <x v="0"/>
    <x v="3"/>
    <n v="1295000"/>
  </r>
  <r>
    <d v="2015-12-11T00:00:00"/>
    <x v="8"/>
    <x v="3"/>
    <n v="2612"/>
    <x v="0"/>
    <n v="188000"/>
    <x v="1"/>
    <x v="4"/>
    <n v="188000"/>
  </r>
  <r>
    <d v="2015-12-11T00:00:00"/>
    <x v="8"/>
    <x v="3"/>
    <n v="2606"/>
    <x v="0"/>
    <n v="495000"/>
    <x v="1"/>
    <x v="2"/>
    <n v="495000"/>
  </r>
  <r>
    <d v="2015-12-11T00:00:00"/>
    <x v="8"/>
    <x v="3"/>
    <n v="2604"/>
    <x v="0"/>
    <n v="570000"/>
    <x v="1"/>
    <x v="2"/>
    <n v="570000"/>
  </r>
  <r>
    <d v="2015-12-12T00:00:00"/>
    <x v="8"/>
    <x v="3"/>
    <n v="2902"/>
    <x v="1"/>
    <n v="432000"/>
    <x v="0"/>
    <x v="0"/>
    <n v="432000"/>
  </r>
  <r>
    <d v="2015-12-12T00:00:00"/>
    <x v="8"/>
    <x v="3"/>
    <n v="2615"/>
    <x v="0"/>
    <n v="515000"/>
    <x v="0"/>
    <x v="0"/>
    <n v="515000"/>
  </r>
  <r>
    <d v="2015-12-12T00:00:00"/>
    <x v="8"/>
    <x v="3"/>
    <n v="2617"/>
    <x v="0"/>
    <n v="520000"/>
    <x v="0"/>
    <x v="1"/>
    <n v="520000"/>
  </r>
  <r>
    <d v="2015-12-12T00:00:00"/>
    <x v="8"/>
    <x v="3"/>
    <n v="2611"/>
    <x v="0"/>
    <n v="545000"/>
    <x v="0"/>
    <x v="1"/>
    <n v="545000"/>
  </r>
  <r>
    <d v="2015-12-12T00:00:00"/>
    <x v="8"/>
    <x v="3"/>
    <n v="2611"/>
    <x v="0"/>
    <n v="617000"/>
    <x v="0"/>
    <x v="0"/>
    <n v="617000"/>
  </r>
  <r>
    <d v="2015-12-12T00:00:00"/>
    <x v="8"/>
    <x v="3"/>
    <n v="2904"/>
    <x v="1"/>
    <n v="630000"/>
    <x v="0"/>
    <x v="1"/>
    <n v="630000"/>
  </r>
  <r>
    <d v="2015-12-12T00:00:00"/>
    <x v="8"/>
    <x v="3"/>
    <n v="2611"/>
    <x v="0"/>
    <n v="638000"/>
    <x v="0"/>
    <x v="1"/>
    <n v="638000"/>
  </r>
  <r>
    <d v="2015-12-12T00:00:00"/>
    <x v="8"/>
    <x v="3"/>
    <n v="2902"/>
    <x v="1"/>
    <n v="685000"/>
    <x v="0"/>
    <x v="0"/>
    <n v="685000"/>
  </r>
  <r>
    <d v="2015-12-12T00:00:00"/>
    <x v="8"/>
    <x v="3"/>
    <n v="2602"/>
    <x v="0"/>
    <n v="689000"/>
    <x v="0"/>
    <x v="1"/>
    <n v="689000"/>
  </r>
  <r>
    <d v="2015-12-12T00:00:00"/>
    <x v="8"/>
    <x v="3"/>
    <n v="2611"/>
    <x v="0"/>
    <n v="693500"/>
    <x v="0"/>
    <x v="0"/>
    <n v="693500"/>
  </r>
  <r>
    <d v="2015-12-12T00:00:00"/>
    <x v="8"/>
    <x v="3"/>
    <n v="2605"/>
    <x v="0"/>
    <n v="710000"/>
    <x v="0"/>
    <x v="1"/>
    <n v="710000"/>
  </r>
  <r>
    <d v="2015-12-12T00:00:00"/>
    <x v="8"/>
    <x v="3"/>
    <n v="2904"/>
    <x v="1"/>
    <n v="720000"/>
    <x v="0"/>
    <x v="0"/>
    <n v="720000"/>
  </r>
  <r>
    <d v="2015-12-12T00:00:00"/>
    <x v="8"/>
    <x v="3"/>
    <n v="2913"/>
    <x v="1"/>
    <n v="729000"/>
    <x v="0"/>
    <x v="0"/>
    <n v="729000"/>
  </r>
  <r>
    <d v="2015-12-12T00:00:00"/>
    <x v="8"/>
    <x v="3"/>
    <n v="2605"/>
    <x v="0"/>
    <n v="730000"/>
    <x v="0"/>
    <x v="1"/>
    <n v="730000"/>
  </r>
  <r>
    <d v="2015-12-12T00:00:00"/>
    <x v="8"/>
    <x v="3"/>
    <n v="2903"/>
    <x v="1"/>
    <n v="750000"/>
    <x v="0"/>
    <x v="0"/>
    <n v="750000"/>
  </r>
  <r>
    <d v="2015-12-12T00:00:00"/>
    <x v="8"/>
    <x v="3"/>
    <n v="2606"/>
    <x v="0"/>
    <n v="795000"/>
    <x v="0"/>
    <x v="0"/>
    <n v="795000"/>
  </r>
  <r>
    <d v="2015-12-12T00:00:00"/>
    <x v="8"/>
    <x v="3"/>
    <n v="2602"/>
    <x v="0"/>
    <n v="810000"/>
    <x v="0"/>
    <x v="0"/>
    <n v="810000"/>
  </r>
  <r>
    <d v="2015-12-12T00:00:00"/>
    <x v="8"/>
    <x v="3"/>
    <n v="2904"/>
    <x v="1"/>
    <n v="847000"/>
    <x v="0"/>
    <x v="0"/>
    <n v="847000"/>
  </r>
  <r>
    <d v="2015-12-12T00:00:00"/>
    <x v="8"/>
    <x v="3"/>
    <n v="2605"/>
    <x v="0"/>
    <n v="975000"/>
    <x v="0"/>
    <x v="0"/>
    <n v="975000"/>
  </r>
  <r>
    <d v="2015-12-12T00:00:00"/>
    <x v="8"/>
    <x v="3"/>
    <n v="2606"/>
    <x v="0"/>
    <n v="1120000"/>
    <x v="0"/>
    <x v="0"/>
    <n v="1120000"/>
  </r>
  <r>
    <d v="2015-12-12T00:00:00"/>
    <x v="8"/>
    <x v="3"/>
    <n v="2600"/>
    <x v="0"/>
    <n v="1255000"/>
    <x v="0"/>
    <x v="0"/>
    <n v="1255000"/>
  </r>
  <r>
    <d v="2015-12-12T00:00:00"/>
    <x v="8"/>
    <x v="3"/>
    <n v="2600"/>
    <x v="0"/>
    <n v="1315000"/>
    <x v="0"/>
    <x v="1"/>
    <n v="1315000"/>
  </r>
  <r>
    <d v="2015-12-12T00:00:00"/>
    <x v="8"/>
    <x v="3"/>
    <n v="2602"/>
    <x v="0"/>
    <n v="452000"/>
    <x v="1"/>
    <x v="2"/>
    <n v="452000"/>
  </r>
  <r>
    <d v="2015-12-13T00:00:00"/>
    <x v="8"/>
    <x v="3"/>
    <n v="2611"/>
    <x v="0"/>
    <n v="1300000"/>
    <x v="0"/>
    <x v="0"/>
    <n v="1300000"/>
  </r>
  <r>
    <d v="2015-12-14T00:00:00"/>
    <x v="8"/>
    <x v="3"/>
    <n v="2905"/>
    <x v="1"/>
    <n v="470000"/>
    <x v="0"/>
    <x v="1"/>
    <n v="470000"/>
  </r>
  <r>
    <d v="2015-12-14T00:00:00"/>
    <x v="8"/>
    <x v="3"/>
    <n v="2607"/>
    <x v="0"/>
    <n v="627500"/>
    <x v="0"/>
    <x v="1"/>
    <n v="627500"/>
  </r>
  <r>
    <d v="2015-12-14T00:00:00"/>
    <x v="8"/>
    <x v="3"/>
    <n v="2913"/>
    <x v="1"/>
    <n v="700000"/>
    <x v="0"/>
    <x v="0"/>
    <n v="700000"/>
  </r>
  <r>
    <d v="2015-12-14T00:00:00"/>
    <x v="8"/>
    <x v="3"/>
    <n v="2913"/>
    <x v="1"/>
    <n v="775000"/>
    <x v="0"/>
    <x v="0"/>
    <n v="775000"/>
  </r>
  <r>
    <d v="2015-12-14T00:00:00"/>
    <x v="8"/>
    <x v="3"/>
    <n v="2611"/>
    <x v="0"/>
    <n v="982500"/>
    <x v="0"/>
    <x v="0"/>
    <n v="982500"/>
  </r>
  <r>
    <d v="2015-12-14T00:00:00"/>
    <x v="8"/>
    <x v="3"/>
    <n v="2603"/>
    <x v="0"/>
    <n v="2300000"/>
    <x v="0"/>
    <x v="0"/>
    <n v="2300000"/>
  </r>
  <r>
    <d v="2015-12-15T00:00:00"/>
    <x v="8"/>
    <x v="3"/>
    <n v="2614"/>
    <x v="0"/>
    <n v="488000"/>
    <x v="0"/>
    <x v="1"/>
    <n v="488000"/>
  </r>
  <r>
    <d v="2015-12-15T00:00:00"/>
    <x v="8"/>
    <x v="3"/>
    <n v="2905"/>
    <x v="1"/>
    <n v="511000"/>
    <x v="0"/>
    <x v="0"/>
    <n v="511000"/>
  </r>
  <r>
    <d v="2015-12-15T00:00:00"/>
    <x v="8"/>
    <x v="3"/>
    <n v="2602"/>
    <x v="0"/>
    <n v="620000"/>
    <x v="0"/>
    <x v="1"/>
    <n v="620000"/>
  </r>
  <r>
    <d v="2015-12-15T00:00:00"/>
    <x v="8"/>
    <x v="3"/>
    <n v="2615"/>
    <x v="0"/>
    <n v="658000"/>
    <x v="0"/>
    <x v="0"/>
    <n v="658000"/>
  </r>
  <r>
    <d v="2015-12-15T00:00:00"/>
    <x v="8"/>
    <x v="3"/>
    <n v="2902"/>
    <x v="1"/>
    <n v="741000"/>
    <x v="0"/>
    <x v="0"/>
    <n v="741000"/>
  </r>
  <r>
    <d v="2015-12-15T00:00:00"/>
    <x v="8"/>
    <x v="3"/>
    <n v="2607"/>
    <x v="0"/>
    <n v="810000"/>
    <x v="0"/>
    <x v="3"/>
    <n v="810000"/>
  </r>
  <r>
    <d v="2015-12-15T00:00:00"/>
    <x v="8"/>
    <x v="3"/>
    <n v="2602"/>
    <x v="0"/>
    <n v="821000"/>
    <x v="0"/>
    <x v="0"/>
    <n v="821000"/>
  </r>
  <r>
    <d v="2015-12-15T00:00:00"/>
    <x v="8"/>
    <x v="3"/>
    <n v="2602"/>
    <x v="0"/>
    <n v="890000"/>
    <x v="0"/>
    <x v="0"/>
    <n v="890000"/>
  </r>
  <r>
    <d v="2015-12-15T00:00:00"/>
    <x v="8"/>
    <x v="3"/>
    <n v="2913"/>
    <x v="1"/>
    <n v="921000"/>
    <x v="0"/>
    <x v="0"/>
    <n v="921000"/>
  </r>
  <r>
    <d v="2015-12-15T00:00:00"/>
    <x v="8"/>
    <x v="3"/>
    <n v="2612"/>
    <x v="0"/>
    <n v="1100000"/>
    <x v="0"/>
    <x v="1"/>
    <n v="1100000"/>
  </r>
  <r>
    <d v="2015-12-15T00:00:00"/>
    <x v="8"/>
    <x v="3"/>
    <n v="2602"/>
    <x v="0"/>
    <n v="320000"/>
    <x v="1"/>
    <x v="4"/>
    <n v="320000"/>
  </r>
  <r>
    <d v="2015-12-15T00:00:00"/>
    <x v="8"/>
    <x v="3"/>
    <n v="2612"/>
    <x v="0"/>
    <n v="353000"/>
    <x v="1"/>
    <x v="4"/>
    <n v="353000"/>
  </r>
  <r>
    <d v="2015-12-15T00:00:00"/>
    <x v="8"/>
    <x v="3"/>
    <n v="2612"/>
    <x v="0"/>
    <n v="355000"/>
    <x v="1"/>
    <x v="4"/>
    <n v="355000"/>
  </r>
  <r>
    <d v="2015-12-15T00:00:00"/>
    <x v="8"/>
    <x v="3"/>
    <n v="2603"/>
    <x v="0"/>
    <n v="749000"/>
    <x v="1"/>
    <x v="1"/>
    <n v="749000"/>
  </r>
  <r>
    <d v="2015-12-16T00:00:00"/>
    <x v="8"/>
    <x v="3"/>
    <n v="2913"/>
    <x v="1"/>
    <n v="380000"/>
    <x v="0"/>
    <x v="1"/>
    <n v="380000"/>
  </r>
  <r>
    <d v="2015-12-16T00:00:00"/>
    <x v="8"/>
    <x v="3"/>
    <n v="2906"/>
    <x v="1"/>
    <n v="430000"/>
    <x v="0"/>
    <x v="1"/>
    <n v="430000"/>
  </r>
  <r>
    <d v="2015-12-16T00:00:00"/>
    <x v="8"/>
    <x v="3"/>
    <n v="2614"/>
    <x v="0"/>
    <n v="461000"/>
    <x v="0"/>
    <x v="1"/>
    <n v="461000"/>
  </r>
  <r>
    <d v="2015-12-16T00:00:00"/>
    <x v="8"/>
    <x v="3"/>
    <n v="2614"/>
    <x v="0"/>
    <n v="485000"/>
    <x v="0"/>
    <x v="1"/>
    <n v="485000"/>
  </r>
  <r>
    <d v="2015-12-16T00:00:00"/>
    <x v="8"/>
    <x v="3"/>
    <n v="2906"/>
    <x v="1"/>
    <n v="485000"/>
    <x v="0"/>
    <x v="0"/>
    <n v="485000"/>
  </r>
  <r>
    <d v="2015-12-16T00:00:00"/>
    <x v="8"/>
    <x v="3"/>
    <n v="2905"/>
    <x v="1"/>
    <n v="486000"/>
    <x v="0"/>
    <x v="1"/>
    <n v="486000"/>
  </r>
  <r>
    <d v="2015-12-16T00:00:00"/>
    <x v="8"/>
    <x v="3"/>
    <n v="2615"/>
    <x v="0"/>
    <n v="488000"/>
    <x v="0"/>
    <x v="1"/>
    <n v="488000"/>
  </r>
  <r>
    <d v="2015-12-16T00:00:00"/>
    <x v="8"/>
    <x v="3"/>
    <n v="2615"/>
    <x v="0"/>
    <n v="527000"/>
    <x v="0"/>
    <x v="1"/>
    <n v="527000"/>
  </r>
  <r>
    <d v="2015-12-16T00:00:00"/>
    <x v="8"/>
    <x v="3"/>
    <n v="2913"/>
    <x v="1"/>
    <n v="561000"/>
    <x v="0"/>
    <x v="0"/>
    <n v="561000"/>
  </r>
  <r>
    <d v="2015-12-16T00:00:00"/>
    <x v="8"/>
    <x v="3"/>
    <n v="2913"/>
    <x v="1"/>
    <n v="565000"/>
    <x v="0"/>
    <x v="0"/>
    <n v="565000"/>
  </r>
  <r>
    <d v="2015-12-16T00:00:00"/>
    <x v="8"/>
    <x v="3"/>
    <n v="2617"/>
    <x v="0"/>
    <n v="605500"/>
    <x v="0"/>
    <x v="1"/>
    <n v="605500"/>
  </r>
  <r>
    <d v="2015-12-16T00:00:00"/>
    <x v="8"/>
    <x v="3"/>
    <n v="2611"/>
    <x v="0"/>
    <n v="670000"/>
    <x v="0"/>
    <x v="0"/>
    <n v="670000"/>
  </r>
  <r>
    <d v="2015-12-16T00:00:00"/>
    <x v="8"/>
    <x v="3"/>
    <n v="2912"/>
    <x v="1"/>
    <n v="745000"/>
    <x v="0"/>
    <x v="0"/>
    <n v="745000"/>
  </r>
  <r>
    <d v="2015-12-16T00:00:00"/>
    <x v="8"/>
    <x v="3"/>
    <n v="2600"/>
    <x v="0"/>
    <n v="745000"/>
    <x v="0"/>
    <x v="1"/>
    <n v="745000"/>
  </r>
  <r>
    <d v="2015-12-16T00:00:00"/>
    <x v="8"/>
    <x v="3"/>
    <n v="2602"/>
    <x v="0"/>
    <n v="785000"/>
    <x v="0"/>
    <x v="0"/>
    <n v="785000"/>
  </r>
  <r>
    <d v="2015-12-16T00:00:00"/>
    <x v="8"/>
    <x v="3"/>
    <n v="2611"/>
    <x v="0"/>
    <n v="875000"/>
    <x v="0"/>
    <x v="0"/>
    <n v="875000"/>
  </r>
  <r>
    <d v="2015-12-16T00:00:00"/>
    <x v="8"/>
    <x v="3"/>
    <n v="2911"/>
    <x v="1"/>
    <n v="880000"/>
    <x v="0"/>
    <x v="0"/>
    <n v="880000"/>
  </r>
  <r>
    <d v="2015-12-16T00:00:00"/>
    <x v="8"/>
    <x v="3"/>
    <n v="2607"/>
    <x v="0"/>
    <n v="930000"/>
    <x v="0"/>
    <x v="0"/>
    <n v="930000"/>
  </r>
  <r>
    <d v="2015-12-16T00:00:00"/>
    <x v="8"/>
    <x v="3"/>
    <n v="2605"/>
    <x v="0"/>
    <n v="940000"/>
    <x v="0"/>
    <x v="0"/>
    <n v="940000"/>
  </r>
  <r>
    <d v="2015-12-16T00:00:00"/>
    <x v="8"/>
    <x v="3"/>
    <n v="2602"/>
    <x v="0"/>
    <n v="359000"/>
    <x v="1"/>
    <x v="2"/>
    <n v="359000"/>
  </r>
  <r>
    <d v="2015-12-16T00:00:00"/>
    <x v="8"/>
    <x v="3"/>
    <n v="2617"/>
    <x v="0"/>
    <n v="367500"/>
    <x v="1"/>
    <x v="2"/>
    <n v="367500"/>
  </r>
  <r>
    <d v="2015-12-16T00:00:00"/>
    <x v="8"/>
    <x v="3"/>
    <n v="2617"/>
    <x v="0"/>
    <n v="431000"/>
    <x v="1"/>
    <x v="2"/>
    <n v="431000"/>
  </r>
  <r>
    <d v="2015-12-17T00:00:00"/>
    <x v="8"/>
    <x v="3"/>
    <n v="2615"/>
    <x v="0"/>
    <n v="379000"/>
    <x v="0"/>
    <x v="1"/>
    <n v="379000"/>
  </r>
  <r>
    <d v="2015-12-17T00:00:00"/>
    <x v="8"/>
    <x v="3"/>
    <n v="2905"/>
    <x v="1"/>
    <n v="435000"/>
    <x v="0"/>
    <x v="1"/>
    <n v="435000"/>
  </r>
  <r>
    <d v="2015-12-17T00:00:00"/>
    <x v="8"/>
    <x v="3"/>
    <n v="2617"/>
    <x v="0"/>
    <n v="449320"/>
    <x v="0"/>
    <x v="1"/>
    <n v="449320"/>
  </r>
  <r>
    <d v="2015-12-17T00:00:00"/>
    <x v="8"/>
    <x v="3"/>
    <n v="2913"/>
    <x v="1"/>
    <n v="487000"/>
    <x v="0"/>
    <x v="1"/>
    <n v="487000"/>
  </r>
  <r>
    <d v="2015-12-17T00:00:00"/>
    <x v="8"/>
    <x v="3"/>
    <n v="2617"/>
    <x v="0"/>
    <n v="506680"/>
    <x v="0"/>
    <x v="1"/>
    <n v="506680"/>
  </r>
  <r>
    <d v="2015-12-17T00:00:00"/>
    <x v="8"/>
    <x v="3"/>
    <n v="2611"/>
    <x v="0"/>
    <n v="525000"/>
    <x v="0"/>
    <x v="1"/>
    <n v="525000"/>
  </r>
  <r>
    <d v="2015-12-17T00:00:00"/>
    <x v="8"/>
    <x v="3"/>
    <n v="2611"/>
    <x v="0"/>
    <n v="528000"/>
    <x v="0"/>
    <x v="0"/>
    <n v="528000"/>
  </r>
  <r>
    <d v="2015-12-17T00:00:00"/>
    <x v="8"/>
    <x v="3"/>
    <n v="2913"/>
    <x v="1"/>
    <n v="542900"/>
    <x v="0"/>
    <x v="1"/>
    <n v="542900"/>
  </r>
  <r>
    <d v="2015-12-17T00:00:00"/>
    <x v="8"/>
    <x v="3"/>
    <n v="2913"/>
    <x v="1"/>
    <n v="573792"/>
    <x v="0"/>
    <x v="0"/>
    <n v="573792"/>
  </r>
  <r>
    <d v="2015-12-17T00:00:00"/>
    <x v="8"/>
    <x v="3"/>
    <n v="2602"/>
    <x v="0"/>
    <n v="600000"/>
    <x v="0"/>
    <x v="1"/>
    <n v="600000"/>
  </r>
  <r>
    <d v="2015-12-17T00:00:00"/>
    <x v="8"/>
    <x v="3"/>
    <n v="2913"/>
    <x v="1"/>
    <n v="720000"/>
    <x v="0"/>
    <x v="0"/>
    <n v="720000"/>
  </r>
  <r>
    <d v="2015-12-17T00:00:00"/>
    <x v="8"/>
    <x v="3"/>
    <n v="2911"/>
    <x v="1"/>
    <n v="862000"/>
    <x v="0"/>
    <x v="0"/>
    <n v="862000"/>
  </r>
  <r>
    <d v="2015-12-17T00:00:00"/>
    <x v="8"/>
    <x v="3"/>
    <n v="2617"/>
    <x v="0"/>
    <n v="280000"/>
    <x v="1"/>
    <x v="4"/>
    <n v="280000"/>
  </r>
  <r>
    <d v="2015-12-17T00:00:00"/>
    <x v="8"/>
    <x v="3"/>
    <n v="2604"/>
    <x v="0"/>
    <n v="414750"/>
    <x v="1"/>
    <x v="2"/>
    <n v="414750"/>
  </r>
  <r>
    <d v="2015-12-18T00:00:00"/>
    <x v="8"/>
    <x v="3"/>
    <n v="2615"/>
    <x v="0"/>
    <n v="430000"/>
    <x v="0"/>
    <x v="1"/>
    <n v="430000"/>
  </r>
  <r>
    <d v="2015-12-18T00:00:00"/>
    <x v="8"/>
    <x v="3"/>
    <n v="2905"/>
    <x v="1"/>
    <n v="515000"/>
    <x v="0"/>
    <x v="1"/>
    <n v="515000"/>
  </r>
  <r>
    <d v="2015-12-18T00:00:00"/>
    <x v="8"/>
    <x v="3"/>
    <n v="2902"/>
    <x v="1"/>
    <n v="532000"/>
    <x v="0"/>
    <x v="0"/>
    <n v="532000"/>
  </r>
  <r>
    <d v="2015-12-18T00:00:00"/>
    <x v="8"/>
    <x v="3"/>
    <n v="2914"/>
    <x v="1"/>
    <n v="560000"/>
    <x v="0"/>
    <x v="0"/>
    <n v="560000"/>
  </r>
  <r>
    <d v="2015-12-18T00:00:00"/>
    <x v="8"/>
    <x v="3"/>
    <n v="2604"/>
    <x v="0"/>
    <n v="561000"/>
    <x v="0"/>
    <x v="2"/>
    <n v="561000"/>
  </r>
  <r>
    <d v="2015-12-18T00:00:00"/>
    <x v="8"/>
    <x v="3"/>
    <n v="2611"/>
    <x v="0"/>
    <n v="570000"/>
    <x v="0"/>
    <x v="0"/>
    <n v="570000"/>
  </r>
  <r>
    <d v="2015-12-18T00:00:00"/>
    <x v="8"/>
    <x v="3"/>
    <n v="2602"/>
    <x v="0"/>
    <n v="598000"/>
    <x v="0"/>
    <x v="2"/>
    <n v="598000"/>
  </r>
  <r>
    <d v="2015-12-18T00:00:00"/>
    <x v="8"/>
    <x v="3"/>
    <n v="2903"/>
    <x v="1"/>
    <n v="635000"/>
    <x v="0"/>
    <x v="0"/>
    <n v="635000"/>
  </r>
  <r>
    <d v="2015-12-18T00:00:00"/>
    <x v="8"/>
    <x v="3"/>
    <n v="2913"/>
    <x v="1"/>
    <n v="665000"/>
    <x v="0"/>
    <x v="0"/>
    <n v="665000"/>
  </r>
  <r>
    <d v="2015-12-18T00:00:00"/>
    <x v="8"/>
    <x v="3"/>
    <n v="2911"/>
    <x v="1"/>
    <n v="810000"/>
    <x v="0"/>
    <x v="0"/>
    <n v="810000"/>
  </r>
  <r>
    <d v="2015-12-18T00:00:00"/>
    <x v="8"/>
    <x v="3"/>
    <n v="2606"/>
    <x v="0"/>
    <n v="971000"/>
    <x v="0"/>
    <x v="0"/>
    <n v="971000"/>
  </r>
  <r>
    <d v="2015-12-18T00:00:00"/>
    <x v="8"/>
    <x v="3"/>
    <n v="2603"/>
    <x v="0"/>
    <n v="1260000"/>
    <x v="0"/>
    <x v="1"/>
    <n v="1260000"/>
  </r>
  <r>
    <d v="2015-12-18T00:00:00"/>
    <x v="8"/>
    <x v="3"/>
    <n v="2603"/>
    <x v="0"/>
    <n v="290000"/>
    <x v="1"/>
    <x v="4"/>
    <n v="290000"/>
  </r>
  <r>
    <d v="2015-12-18T00:00:00"/>
    <x v="8"/>
    <x v="3"/>
    <n v="2913"/>
    <x v="1"/>
    <n v="330000"/>
    <x v="1"/>
    <x v="2"/>
    <n v="330000"/>
  </r>
  <r>
    <d v="2015-12-18T00:00:00"/>
    <x v="8"/>
    <x v="3"/>
    <n v="2604"/>
    <x v="0"/>
    <n v="430000"/>
    <x v="1"/>
    <x v="2"/>
    <n v="430000"/>
  </r>
  <r>
    <d v="2015-12-19T00:00:00"/>
    <x v="8"/>
    <x v="3"/>
    <n v="2914"/>
    <x v="1"/>
    <n v="410250"/>
    <x v="0"/>
    <x v="1"/>
    <n v="410250"/>
  </r>
  <r>
    <d v="2015-12-19T00:00:00"/>
    <x v="8"/>
    <x v="3"/>
    <n v="2905"/>
    <x v="1"/>
    <n v="482000"/>
    <x v="0"/>
    <x v="0"/>
    <n v="482000"/>
  </r>
  <r>
    <d v="2015-12-19T00:00:00"/>
    <x v="8"/>
    <x v="3"/>
    <n v="2615"/>
    <x v="0"/>
    <n v="548000"/>
    <x v="0"/>
    <x v="0"/>
    <n v="548000"/>
  </r>
  <r>
    <d v="2015-12-19T00:00:00"/>
    <x v="8"/>
    <x v="3"/>
    <n v="2911"/>
    <x v="1"/>
    <n v="644000"/>
    <x v="0"/>
    <x v="0"/>
    <n v="644000"/>
  </r>
  <r>
    <d v="2015-12-19T00:00:00"/>
    <x v="8"/>
    <x v="3"/>
    <n v="2615"/>
    <x v="0"/>
    <n v="645000"/>
    <x v="0"/>
    <x v="0"/>
    <n v="645000"/>
  </r>
  <r>
    <d v="2015-12-19T00:00:00"/>
    <x v="8"/>
    <x v="3"/>
    <n v="2614"/>
    <x v="0"/>
    <n v="725000"/>
    <x v="0"/>
    <x v="0"/>
    <n v="725000"/>
  </r>
  <r>
    <d v="2015-12-19T00:00:00"/>
    <x v="8"/>
    <x v="3"/>
    <n v="2913"/>
    <x v="1"/>
    <n v="825000"/>
    <x v="0"/>
    <x v="0"/>
    <n v="825000"/>
  </r>
  <r>
    <d v="2015-12-19T00:00:00"/>
    <x v="8"/>
    <x v="3"/>
    <n v="2602"/>
    <x v="0"/>
    <n v="910000"/>
    <x v="0"/>
    <x v="1"/>
    <n v="910000"/>
  </r>
  <r>
    <d v="2015-12-19T00:00:00"/>
    <x v="8"/>
    <x v="3"/>
    <n v="2913"/>
    <x v="1"/>
    <n v="1330000"/>
    <x v="0"/>
    <x v="0"/>
    <n v="1330000"/>
  </r>
  <r>
    <d v="2015-12-19T00:00:00"/>
    <x v="8"/>
    <x v="3"/>
    <n v="2612"/>
    <x v="0"/>
    <n v="700000"/>
    <x v="1"/>
    <x v="1"/>
    <n v="700000"/>
  </r>
  <r>
    <d v="2015-12-21T00:00:00"/>
    <x v="8"/>
    <x v="3"/>
    <n v="2615"/>
    <x v="0"/>
    <n v="328000"/>
    <x v="0"/>
    <x v="2"/>
    <n v="328000"/>
  </r>
  <r>
    <d v="2015-12-21T00:00:00"/>
    <x v="8"/>
    <x v="3"/>
    <n v="2615"/>
    <x v="0"/>
    <n v="436000"/>
    <x v="0"/>
    <x v="1"/>
    <n v="436000"/>
  </r>
  <r>
    <d v="2015-12-21T00:00:00"/>
    <x v="8"/>
    <x v="3"/>
    <n v="2904"/>
    <x v="1"/>
    <n v="457500"/>
    <x v="0"/>
    <x v="1"/>
    <n v="457500"/>
  </r>
  <r>
    <d v="2015-12-21T00:00:00"/>
    <x v="8"/>
    <x v="3"/>
    <n v="2906"/>
    <x v="1"/>
    <n v="507500"/>
    <x v="0"/>
    <x v="1"/>
    <n v="507500"/>
  </r>
  <r>
    <d v="2015-12-21T00:00:00"/>
    <x v="8"/>
    <x v="3"/>
    <n v="2615"/>
    <x v="0"/>
    <n v="530000"/>
    <x v="0"/>
    <x v="0"/>
    <n v="530000"/>
  </r>
  <r>
    <d v="2015-12-21T00:00:00"/>
    <x v="8"/>
    <x v="3"/>
    <n v="2617"/>
    <x v="0"/>
    <n v="542500"/>
    <x v="0"/>
    <x v="1"/>
    <n v="542500"/>
  </r>
  <r>
    <d v="2015-12-21T00:00:00"/>
    <x v="8"/>
    <x v="3"/>
    <n v="2615"/>
    <x v="0"/>
    <n v="555000"/>
    <x v="0"/>
    <x v="1"/>
    <n v="555000"/>
  </r>
  <r>
    <d v="2015-12-21T00:00:00"/>
    <x v="8"/>
    <x v="3"/>
    <n v="2615"/>
    <x v="0"/>
    <n v="660000"/>
    <x v="0"/>
    <x v="0"/>
    <n v="660000"/>
  </r>
  <r>
    <d v="2015-12-21T00:00:00"/>
    <x v="8"/>
    <x v="3"/>
    <n v="2602"/>
    <x v="0"/>
    <n v="800000"/>
    <x v="0"/>
    <x v="2"/>
    <n v="800000"/>
  </r>
  <r>
    <d v="2015-12-21T00:00:00"/>
    <x v="8"/>
    <x v="3"/>
    <n v="2602"/>
    <x v="0"/>
    <n v="800000"/>
    <x v="0"/>
    <x v="3"/>
    <n v="800000"/>
  </r>
  <r>
    <d v="2015-12-21T00:00:00"/>
    <x v="8"/>
    <x v="3"/>
    <n v="2612"/>
    <x v="0"/>
    <n v="388000"/>
    <x v="1"/>
    <x v="2"/>
    <n v="388000"/>
  </r>
  <r>
    <d v="2015-12-21T00:00:00"/>
    <x v="8"/>
    <x v="3"/>
    <n v="2604"/>
    <x v="0"/>
    <n v="550000"/>
    <x v="1"/>
    <x v="2"/>
    <n v="550000"/>
  </r>
  <r>
    <d v="2015-12-22T00:00:00"/>
    <x v="8"/>
    <x v="3"/>
    <n v="2914"/>
    <x v="1"/>
    <n v="361180"/>
    <x v="0"/>
    <x v="0"/>
    <n v="361180"/>
  </r>
  <r>
    <d v="2015-12-22T00:00:00"/>
    <x v="8"/>
    <x v="3"/>
    <n v="2905"/>
    <x v="1"/>
    <n v="371000"/>
    <x v="0"/>
    <x v="1"/>
    <n v="371000"/>
  </r>
  <r>
    <d v="2015-12-22T00:00:00"/>
    <x v="8"/>
    <x v="3"/>
    <n v="2617"/>
    <x v="0"/>
    <n v="410000"/>
    <x v="0"/>
    <x v="2"/>
    <n v="410000"/>
  </r>
  <r>
    <d v="2015-12-22T00:00:00"/>
    <x v="8"/>
    <x v="3"/>
    <n v="2615"/>
    <x v="0"/>
    <n v="510000"/>
    <x v="0"/>
    <x v="0"/>
    <n v="510000"/>
  </r>
  <r>
    <d v="2015-12-22T00:00:00"/>
    <x v="8"/>
    <x v="3"/>
    <n v="2611"/>
    <x v="0"/>
    <n v="510000"/>
    <x v="0"/>
    <x v="1"/>
    <n v="510000"/>
  </r>
  <r>
    <d v="2015-12-22T00:00:00"/>
    <x v="8"/>
    <x v="3"/>
    <n v="2611"/>
    <x v="0"/>
    <n v="600000"/>
    <x v="0"/>
    <x v="0"/>
    <n v="600000"/>
  </r>
  <r>
    <d v="2015-12-22T00:00:00"/>
    <x v="8"/>
    <x v="3"/>
    <n v="2905"/>
    <x v="1"/>
    <n v="609000"/>
    <x v="0"/>
    <x v="0"/>
    <n v="609000"/>
  </r>
  <r>
    <d v="2015-12-22T00:00:00"/>
    <x v="8"/>
    <x v="3"/>
    <n v="2914"/>
    <x v="1"/>
    <n v="615000"/>
    <x v="0"/>
    <x v="0"/>
    <n v="615000"/>
  </r>
  <r>
    <d v="2015-12-22T00:00:00"/>
    <x v="8"/>
    <x v="3"/>
    <n v="2902"/>
    <x v="1"/>
    <n v="620000"/>
    <x v="0"/>
    <x v="0"/>
    <n v="620000"/>
  </r>
  <r>
    <d v="2015-12-22T00:00:00"/>
    <x v="8"/>
    <x v="3"/>
    <n v="2607"/>
    <x v="0"/>
    <n v="645000"/>
    <x v="0"/>
    <x v="0"/>
    <n v="645000"/>
  </r>
  <r>
    <d v="2015-12-22T00:00:00"/>
    <x v="8"/>
    <x v="3"/>
    <n v="2913"/>
    <x v="1"/>
    <n v="660000"/>
    <x v="0"/>
    <x v="0"/>
    <n v="660000"/>
  </r>
  <r>
    <d v="2015-12-22T00:00:00"/>
    <x v="8"/>
    <x v="3"/>
    <n v="2914"/>
    <x v="1"/>
    <n v="668000"/>
    <x v="0"/>
    <x v="0"/>
    <n v="668000"/>
  </r>
  <r>
    <d v="2015-12-22T00:00:00"/>
    <x v="8"/>
    <x v="3"/>
    <n v="2605"/>
    <x v="0"/>
    <n v="712000"/>
    <x v="0"/>
    <x v="1"/>
    <n v="712000"/>
  </r>
  <r>
    <d v="2015-12-22T00:00:00"/>
    <x v="8"/>
    <x v="3"/>
    <n v="2913"/>
    <x v="1"/>
    <n v="751000"/>
    <x v="0"/>
    <x v="0"/>
    <n v="751000"/>
  </r>
  <r>
    <d v="2015-12-22T00:00:00"/>
    <x v="8"/>
    <x v="3"/>
    <n v="2607"/>
    <x v="0"/>
    <n v="990000"/>
    <x v="0"/>
    <x v="0"/>
    <n v="990000"/>
  </r>
  <r>
    <d v="2015-12-22T00:00:00"/>
    <x v="8"/>
    <x v="3"/>
    <n v="2603"/>
    <x v="0"/>
    <n v="1045000"/>
    <x v="0"/>
    <x v="1"/>
    <n v="1045000"/>
  </r>
  <r>
    <d v="2015-12-22T00:00:00"/>
    <x v="8"/>
    <x v="3"/>
    <n v="2614"/>
    <x v="0"/>
    <n v="233000"/>
    <x v="1"/>
    <x v="2"/>
    <n v="233000"/>
  </r>
  <r>
    <d v="2015-12-22T00:00:00"/>
    <x v="8"/>
    <x v="3"/>
    <n v="2612"/>
    <x v="0"/>
    <n v="257000"/>
    <x v="1"/>
    <x v="4"/>
    <n v="257000"/>
  </r>
  <r>
    <d v="2015-12-22T00:00:00"/>
    <x v="8"/>
    <x v="3"/>
    <n v="2617"/>
    <x v="0"/>
    <n v="358000"/>
    <x v="1"/>
    <x v="1"/>
    <n v="358000"/>
  </r>
  <r>
    <d v="2015-12-22T00:00:00"/>
    <x v="8"/>
    <x v="3"/>
    <n v="2606"/>
    <x v="0"/>
    <n v="360000"/>
    <x v="1"/>
    <x v="4"/>
    <n v="360000"/>
  </r>
  <r>
    <d v="2015-12-22T00:00:00"/>
    <x v="8"/>
    <x v="3"/>
    <n v="2604"/>
    <x v="0"/>
    <n v="392000"/>
    <x v="1"/>
    <x v="2"/>
    <n v="392000"/>
  </r>
  <r>
    <d v="2015-12-22T00:00:00"/>
    <x v="8"/>
    <x v="3"/>
    <n v="2604"/>
    <x v="0"/>
    <n v="412500"/>
    <x v="1"/>
    <x v="2"/>
    <n v="412500"/>
  </r>
  <r>
    <d v="2015-12-22T00:00:00"/>
    <x v="8"/>
    <x v="3"/>
    <n v="2606"/>
    <x v="0"/>
    <n v="420000"/>
    <x v="1"/>
    <x v="2"/>
    <n v="420000"/>
  </r>
  <r>
    <d v="2015-12-22T00:00:00"/>
    <x v="8"/>
    <x v="3"/>
    <n v="2612"/>
    <x v="0"/>
    <n v="798000"/>
    <x v="1"/>
    <x v="1"/>
    <n v="798000"/>
  </r>
  <r>
    <d v="2015-12-23T00:00:00"/>
    <x v="8"/>
    <x v="3"/>
    <n v="2913"/>
    <x v="1"/>
    <n v="330000"/>
    <x v="0"/>
    <x v="1"/>
    <n v="330000"/>
  </r>
  <r>
    <d v="2015-12-23T00:00:00"/>
    <x v="8"/>
    <x v="3"/>
    <n v="2913"/>
    <x v="1"/>
    <n v="330000"/>
    <x v="0"/>
    <x v="2"/>
    <n v="330000"/>
  </r>
  <r>
    <d v="2015-12-23T00:00:00"/>
    <x v="8"/>
    <x v="3"/>
    <n v="2905"/>
    <x v="1"/>
    <n v="380000"/>
    <x v="0"/>
    <x v="1"/>
    <n v="380000"/>
  </r>
  <r>
    <d v="2015-12-23T00:00:00"/>
    <x v="8"/>
    <x v="3"/>
    <n v="2906"/>
    <x v="1"/>
    <n v="410000"/>
    <x v="0"/>
    <x v="1"/>
    <n v="410000"/>
  </r>
  <r>
    <d v="2015-12-23T00:00:00"/>
    <x v="8"/>
    <x v="3"/>
    <n v="2906"/>
    <x v="1"/>
    <n v="425000"/>
    <x v="0"/>
    <x v="1"/>
    <n v="425000"/>
  </r>
  <r>
    <d v="2015-12-23T00:00:00"/>
    <x v="8"/>
    <x v="3"/>
    <n v="2905"/>
    <x v="1"/>
    <n v="435000"/>
    <x v="0"/>
    <x v="1"/>
    <n v="435000"/>
  </r>
  <r>
    <d v="2015-12-23T00:00:00"/>
    <x v="8"/>
    <x v="3"/>
    <n v="2906"/>
    <x v="1"/>
    <n v="449000"/>
    <x v="0"/>
    <x v="1"/>
    <n v="449000"/>
  </r>
  <r>
    <d v="2015-12-23T00:00:00"/>
    <x v="8"/>
    <x v="3"/>
    <n v="2903"/>
    <x v="1"/>
    <n v="455000"/>
    <x v="0"/>
    <x v="1"/>
    <n v="455000"/>
  </r>
  <r>
    <d v="2015-12-23T00:00:00"/>
    <x v="8"/>
    <x v="3"/>
    <n v="2903"/>
    <x v="1"/>
    <n v="480000"/>
    <x v="0"/>
    <x v="1"/>
    <n v="480000"/>
  </r>
  <r>
    <d v="2015-12-23T00:00:00"/>
    <x v="8"/>
    <x v="3"/>
    <n v="2615"/>
    <x v="0"/>
    <n v="485000"/>
    <x v="0"/>
    <x v="0"/>
    <n v="485000"/>
  </r>
  <r>
    <d v="2015-12-23T00:00:00"/>
    <x v="8"/>
    <x v="3"/>
    <n v="2904"/>
    <x v="1"/>
    <n v="505000"/>
    <x v="0"/>
    <x v="0"/>
    <n v="505000"/>
  </r>
  <r>
    <d v="2015-12-23T00:00:00"/>
    <x v="8"/>
    <x v="3"/>
    <n v="2617"/>
    <x v="0"/>
    <n v="510000"/>
    <x v="0"/>
    <x v="1"/>
    <n v="510000"/>
  </r>
  <r>
    <d v="2015-12-23T00:00:00"/>
    <x v="8"/>
    <x v="3"/>
    <n v="2903"/>
    <x v="1"/>
    <n v="580000"/>
    <x v="0"/>
    <x v="0"/>
    <n v="580000"/>
  </r>
  <r>
    <d v="2015-12-23T00:00:00"/>
    <x v="8"/>
    <x v="3"/>
    <n v="2615"/>
    <x v="0"/>
    <n v="582500"/>
    <x v="0"/>
    <x v="0"/>
    <n v="582500"/>
  </r>
  <r>
    <d v="2015-12-23T00:00:00"/>
    <x v="8"/>
    <x v="3"/>
    <n v="2905"/>
    <x v="1"/>
    <n v="590000"/>
    <x v="0"/>
    <x v="0"/>
    <n v="590000"/>
  </r>
  <r>
    <d v="2015-12-23T00:00:00"/>
    <x v="8"/>
    <x v="3"/>
    <n v="2906"/>
    <x v="1"/>
    <n v="665000"/>
    <x v="0"/>
    <x v="3"/>
    <n v="665000"/>
  </r>
  <r>
    <d v="2015-12-23T00:00:00"/>
    <x v="8"/>
    <x v="3"/>
    <n v="2602"/>
    <x v="0"/>
    <n v="680000"/>
    <x v="0"/>
    <x v="3"/>
    <n v="680000"/>
  </r>
  <r>
    <d v="2015-12-23T00:00:00"/>
    <x v="8"/>
    <x v="3"/>
    <n v="2914"/>
    <x v="1"/>
    <n v="691500"/>
    <x v="0"/>
    <x v="0"/>
    <n v="691500"/>
  </r>
  <r>
    <d v="2015-12-23T00:00:00"/>
    <x v="8"/>
    <x v="3"/>
    <n v="2614"/>
    <x v="0"/>
    <n v="804000"/>
    <x v="0"/>
    <x v="0"/>
    <n v="804000"/>
  </r>
  <r>
    <d v="2015-12-23T00:00:00"/>
    <x v="8"/>
    <x v="3"/>
    <n v="2602"/>
    <x v="0"/>
    <n v="930000"/>
    <x v="0"/>
    <x v="1"/>
    <n v="930000"/>
  </r>
  <r>
    <d v="2015-12-23T00:00:00"/>
    <x v="8"/>
    <x v="3"/>
    <n v="2602"/>
    <x v="0"/>
    <n v="990000"/>
    <x v="0"/>
    <x v="0"/>
    <n v="990000"/>
  </r>
  <r>
    <d v="2015-12-23T00:00:00"/>
    <x v="8"/>
    <x v="3"/>
    <n v="2604"/>
    <x v="0"/>
    <n v="1170000"/>
    <x v="0"/>
    <x v="0"/>
    <n v="1170000"/>
  </r>
  <r>
    <d v="2015-12-23T00:00:00"/>
    <x v="8"/>
    <x v="3"/>
    <n v="2606"/>
    <x v="0"/>
    <n v="1300000"/>
    <x v="0"/>
    <x v="0"/>
    <n v="1300000"/>
  </r>
  <r>
    <d v="2015-12-23T00:00:00"/>
    <x v="8"/>
    <x v="3"/>
    <n v="2604"/>
    <x v="0"/>
    <n v="327500"/>
    <x v="1"/>
    <x v="4"/>
    <n v="327500"/>
  </r>
  <r>
    <d v="2015-12-23T00:00:00"/>
    <x v="8"/>
    <x v="3"/>
    <n v="2600"/>
    <x v="0"/>
    <n v="405000"/>
    <x v="1"/>
    <x v="4"/>
    <n v="405000"/>
  </r>
  <r>
    <d v="2015-12-23T00:00:00"/>
    <x v="8"/>
    <x v="3"/>
    <n v="2603"/>
    <x v="0"/>
    <n v="415000"/>
    <x v="1"/>
    <x v="2"/>
    <n v="415000"/>
  </r>
  <r>
    <d v="2015-12-23T00:00:00"/>
    <x v="8"/>
    <x v="3"/>
    <n v="2612"/>
    <x v="0"/>
    <n v="438000"/>
    <x v="1"/>
    <x v="2"/>
    <n v="438000"/>
  </r>
  <r>
    <d v="2015-12-23T00:00:00"/>
    <x v="8"/>
    <x v="3"/>
    <n v="2612"/>
    <x v="0"/>
    <n v="450000"/>
    <x v="1"/>
    <x v="2"/>
    <n v="450000"/>
  </r>
  <r>
    <d v="2015-12-23T00:00:00"/>
    <x v="8"/>
    <x v="3"/>
    <n v="2605"/>
    <x v="0"/>
    <n v="515000"/>
    <x v="1"/>
    <x v="2"/>
    <n v="515000"/>
  </r>
  <r>
    <d v="2015-12-24T00:00:00"/>
    <x v="8"/>
    <x v="3"/>
    <n v="2914"/>
    <x v="1"/>
    <n v="341000"/>
    <x v="0"/>
    <x v="0"/>
    <n v="341000"/>
  </r>
  <r>
    <d v="2015-12-24T00:00:00"/>
    <x v="8"/>
    <x v="3"/>
    <n v="2913"/>
    <x v="1"/>
    <n v="435000"/>
    <x v="0"/>
    <x v="1"/>
    <n v="435000"/>
  </r>
  <r>
    <d v="2015-12-24T00:00:00"/>
    <x v="8"/>
    <x v="3"/>
    <n v="2615"/>
    <x v="0"/>
    <n v="449950"/>
    <x v="0"/>
    <x v="1"/>
    <n v="449950"/>
  </r>
  <r>
    <d v="2015-12-24T00:00:00"/>
    <x v="8"/>
    <x v="3"/>
    <n v="2615"/>
    <x v="0"/>
    <n v="460000"/>
    <x v="0"/>
    <x v="1"/>
    <n v="460000"/>
  </r>
  <r>
    <d v="2015-12-24T00:00:00"/>
    <x v="8"/>
    <x v="3"/>
    <n v="2615"/>
    <x v="0"/>
    <n v="477000"/>
    <x v="0"/>
    <x v="1"/>
    <n v="477000"/>
  </r>
  <r>
    <d v="2015-12-24T00:00:00"/>
    <x v="8"/>
    <x v="3"/>
    <n v="2913"/>
    <x v="1"/>
    <n v="540000"/>
    <x v="0"/>
    <x v="0"/>
    <n v="540000"/>
  </r>
  <r>
    <d v="2015-12-24T00:00:00"/>
    <x v="8"/>
    <x v="3"/>
    <n v="2900"/>
    <x v="0"/>
    <n v="365000"/>
    <x v="1"/>
    <x v="2"/>
    <n v="365000"/>
  </r>
  <r>
    <d v="2016-01-01T00:00:00"/>
    <x v="9"/>
    <x v="0"/>
    <n v="2612"/>
    <x v="0"/>
    <n v="420000"/>
    <x v="1"/>
    <x v="4"/>
    <n v="420000"/>
  </r>
  <r>
    <d v="2016-01-02T00:00:00"/>
    <x v="9"/>
    <x v="0"/>
    <n v="2905"/>
    <x v="1"/>
    <n v="437000"/>
    <x v="0"/>
    <x v="1"/>
    <n v="437000"/>
  </r>
  <r>
    <d v="2016-01-04T00:00:00"/>
    <x v="9"/>
    <x v="0"/>
    <n v="2612"/>
    <x v="0"/>
    <n v="360000"/>
    <x v="1"/>
    <x v="4"/>
    <n v="360000"/>
  </r>
  <r>
    <d v="2016-01-05T00:00:00"/>
    <x v="9"/>
    <x v="0"/>
    <n v="2902"/>
    <x v="1"/>
    <n v="577000"/>
    <x v="0"/>
    <x v="1"/>
    <n v="577000"/>
  </r>
  <r>
    <d v="2016-01-07T00:00:00"/>
    <x v="9"/>
    <x v="0"/>
    <n v="2611"/>
    <x v="0"/>
    <n v="591000"/>
    <x v="0"/>
    <x v="1"/>
    <n v="591000"/>
  </r>
  <r>
    <d v="2016-01-08T00:00:00"/>
    <x v="9"/>
    <x v="0"/>
    <n v="2914"/>
    <x v="1"/>
    <n v="610000"/>
    <x v="0"/>
    <x v="1"/>
    <n v="610000"/>
  </r>
  <r>
    <d v="2016-01-08T00:00:00"/>
    <x v="9"/>
    <x v="0"/>
    <n v="2913"/>
    <x v="1"/>
    <n v="720000"/>
    <x v="0"/>
    <x v="0"/>
    <n v="720000"/>
  </r>
  <r>
    <d v="2016-01-08T00:00:00"/>
    <x v="9"/>
    <x v="0"/>
    <n v="2612"/>
    <x v="0"/>
    <n v="1225000"/>
    <x v="0"/>
    <x v="0"/>
    <n v="1225000"/>
  </r>
  <r>
    <d v="2016-01-10T00:00:00"/>
    <x v="9"/>
    <x v="0"/>
    <n v="2600"/>
    <x v="0"/>
    <n v="929000"/>
    <x v="0"/>
    <x v="1"/>
    <n v="929000"/>
  </r>
  <r>
    <d v="2016-01-11T00:00:00"/>
    <x v="9"/>
    <x v="0"/>
    <n v="2906"/>
    <x v="1"/>
    <n v="470000"/>
    <x v="0"/>
    <x v="1"/>
    <n v="470000"/>
  </r>
  <r>
    <d v="2016-01-11T00:00:00"/>
    <x v="9"/>
    <x v="0"/>
    <n v="2612"/>
    <x v="0"/>
    <n v="335000"/>
    <x v="1"/>
    <x v="4"/>
    <n v="335000"/>
  </r>
  <r>
    <d v="2016-01-11T00:00:00"/>
    <x v="9"/>
    <x v="0"/>
    <n v="2606"/>
    <x v="0"/>
    <n v="360000"/>
    <x v="1"/>
    <x v="4"/>
    <n v="360000"/>
  </r>
  <r>
    <d v="2016-01-11T00:00:00"/>
    <x v="9"/>
    <x v="0"/>
    <n v="2617"/>
    <x v="0"/>
    <n v="375000"/>
    <x v="1"/>
    <x v="2"/>
    <n v="375000"/>
  </r>
  <r>
    <d v="2016-01-12T00:00:00"/>
    <x v="9"/>
    <x v="0"/>
    <n v="2903"/>
    <x v="1"/>
    <n v="390000"/>
    <x v="0"/>
    <x v="1"/>
    <n v="390000"/>
  </r>
  <r>
    <d v="2016-01-12T00:00:00"/>
    <x v="9"/>
    <x v="0"/>
    <n v="2607"/>
    <x v="0"/>
    <n v="435000"/>
    <x v="0"/>
    <x v="1"/>
    <n v="435000"/>
  </r>
  <r>
    <d v="2016-01-12T00:00:00"/>
    <x v="9"/>
    <x v="0"/>
    <n v="2913"/>
    <x v="1"/>
    <n v="680000"/>
    <x v="0"/>
    <x v="0"/>
    <n v="680000"/>
  </r>
  <r>
    <d v="2016-01-13T00:00:00"/>
    <x v="9"/>
    <x v="0"/>
    <n v="2606"/>
    <x v="0"/>
    <n v="215000"/>
    <x v="0"/>
    <x v="4"/>
    <n v="215000"/>
  </r>
  <r>
    <d v="2016-01-13T00:00:00"/>
    <x v="9"/>
    <x v="0"/>
    <n v="2903"/>
    <x v="1"/>
    <n v="360000"/>
    <x v="0"/>
    <x v="1"/>
    <n v="360000"/>
  </r>
  <r>
    <d v="2016-01-13T00:00:00"/>
    <x v="9"/>
    <x v="0"/>
    <n v="2615"/>
    <x v="0"/>
    <n v="400000"/>
    <x v="0"/>
    <x v="1"/>
    <n v="400000"/>
  </r>
  <r>
    <d v="2016-01-13T00:00:00"/>
    <x v="9"/>
    <x v="0"/>
    <n v="2911"/>
    <x v="1"/>
    <n v="580000"/>
    <x v="0"/>
    <x v="1"/>
    <n v="580000"/>
  </r>
  <r>
    <d v="2016-01-13T00:00:00"/>
    <x v="9"/>
    <x v="0"/>
    <n v="2617"/>
    <x v="0"/>
    <n v="305000"/>
    <x v="1"/>
    <x v="4"/>
    <n v="305000"/>
  </r>
  <r>
    <d v="2016-01-13T00:00:00"/>
    <x v="9"/>
    <x v="0"/>
    <n v="2604"/>
    <x v="0"/>
    <n v="420000"/>
    <x v="1"/>
    <x v="2"/>
    <n v="420000"/>
  </r>
  <r>
    <d v="2016-01-13T00:00:00"/>
    <x v="9"/>
    <x v="0"/>
    <n v="2604"/>
    <x v="0"/>
    <n v="760000"/>
    <x v="1"/>
    <x v="1"/>
    <n v="760000"/>
  </r>
  <r>
    <d v="2016-01-14T00:00:00"/>
    <x v="9"/>
    <x v="0"/>
    <n v="2906"/>
    <x v="1"/>
    <n v="355500"/>
    <x v="0"/>
    <x v="1"/>
    <n v="355500"/>
  </r>
  <r>
    <d v="2016-01-14T00:00:00"/>
    <x v="9"/>
    <x v="0"/>
    <n v="2615"/>
    <x v="0"/>
    <n v="415150"/>
    <x v="0"/>
    <x v="1"/>
    <n v="415150"/>
  </r>
  <r>
    <d v="2016-01-14T00:00:00"/>
    <x v="9"/>
    <x v="0"/>
    <n v="2902"/>
    <x v="1"/>
    <n v="502500"/>
    <x v="0"/>
    <x v="0"/>
    <n v="502500"/>
  </r>
  <r>
    <d v="2016-01-14T00:00:00"/>
    <x v="9"/>
    <x v="0"/>
    <n v="2905"/>
    <x v="1"/>
    <n v="760000"/>
    <x v="0"/>
    <x v="3"/>
    <n v="760000"/>
  </r>
  <r>
    <d v="2016-01-14T00:00:00"/>
    <x v="9"/>
    <x v="0"/>
    <n v="2914"/>
    <x v="1"/>
    <n v="820000"/>
    <x v="0"/>
    <x v="0"/>
    <n v="820000"/>
  </r>
  <r>
    <d v="2016-01-14T00:00:00"/>
    <x v="9"/>
    <x v="0"/>
    <n v="2604"/>
    <x v="0"/>
    <n v="380000"/>
    <x v="1"/>
    <x v="2"/>
    <n v="380000"/>
  </r>
  <r>
    <d v="2016-01-15T00:00:00"/>
    <x v="9"/>
    <x v="0"/>
    <n v="2913"/>
    <x v="1"/>
    <n v="355000"/>
    <x v="0"/>
    <x v="1"/>
    <n v="355000"/>
  </r>
  <r>
    <d v="2016-01-15T00:00:00"/>
    <x v="9"/>
    <x v="0"/>
    <n v="2913"/>
    <x v="1"/>
    <n v="470000"/>
    <x v="0"/>
    <x v="1"/>
    <n v="470000"/>
  </r>
  <r>
    <d v="2016-01-15T00:00:00"/>
    <x v="9"/>
    <x v="0"/>
    <n v="2913"/>
    <x v="1"/>
    <n v="616000"/>
    <x v="0"/>
    <x v="1"/>
    <n v="616000"/>
  </r>
  <r>
    <d v="2016-01-15T00:00:00"/>
    <x v="9"/>
    <x v="0"/>
    <n v="2602"/>
    <x v="0"/>
    <n v="735000"/>
    <x v="0"/>
    <x v="0"/>
    <n v="735000"/>
  </r>
  <r>
    <d v="2016-01-15T00:00:00"/>
    <x v="9"/>
    <x v="0"/>
    <n v="2602"/>
    <x v="0"/>
    <n v="1200000"/>
    <x v="0"/>
    <x v="3"/>
    <n v="1200000"/>
  </r>
  <r>
    <d v="2016-01-15T00:00:00"/>
    <x v="9"/>
    <x v="0"/>
    <n v="2603"/>
    <x v="0"/>
    <n v="250000"/>
    <x v="1"/>
    <x v="4"/>
    <n v="250000"/>
  </r>
  <r>
    <d v="2016-01-15T00:00:00"/>
    <x v="9"/>
    <x v="0"/>
    <n v="2617"/>
    <x v="0"/>
    <n v="320000"/>
    <x v="1"/>
    <x v="4"/>
    <n v="320000"/>
  </r>
  <r>
    <d v="2016-01-15T00:00:00"/>
    <x v="9"/>
    <x v="0"/>
    <n v="2600"/>
    <x v="0"/>
    <n v="532000"/>
    <x v="1"/>
    <x v="2"/>
    <n v="532000"/>
  </r>
  <r>
    <d v="2016-01-18T00:00:00"/>
    <x v="9"/>
    <x v="0"/>
    <n v="2611"/>
    <x v="0"/>
    <n v="458000"/>
    <x v="0"/>
    <x v="2"/>
    <n v="458000"/>
  </r>
  <r>
    <d v="2016-01-18T00:00:00"/>
    <x v="9"/>
    <x v="0"/>
    <n v="2614"/>
    <x v="0"/>
    <n v="480000"/>
    <x v="0"/>
    <x v="1"/>
    <n v="480000"/>
  </r>
  <r>
    <d v="2016-01-18T00:00:00"/>
    <x v="9"/>
    <x v="0"/>
    <n v="2602"/>
    <x v="0"/>
    <n v="640000"/>
    <x v="0"/>
    <x v="1"/>
    <n v="640000"/>
  </r>
  <r>
    <d v="2016-01-18T00:00:00"/>
    <x v="9"/>
    <x v="0"/>
    <n v="2914"/>
    <x v="1"/>
    <n v="670000"/>
    <x v="0"/>
    <x v="0"/>
    <n v="670000"/>
  </r>
  <r>
    <d v="2016-01-18T00:00:00"/>
    <x v="9"/>
    <x v="0"/>
    <n v="2914"/>
    <x v="1"/>
    <n v="725000"/>
    <x v="0"/>
    <x v="0"/>
    <n v="725000"/>
  </r>
  <r>
    <d v="2016-01-18T00:00:00"/>
    <x v="9"/>
    <x v="0"/>
    <n v="2612"/>
    <x v="0"/>
    <n v="374900"/>
    <x v="1"/>
    <x v="4"/>
    <n v="374900"/>
  </r>
  <r>
    <d v="2016-01-18T00:00:00"/>
    <x v="9"/>
    <x v="0"/>
    <n v="2604"/>
    <x v="0"/>
    <n v="415000"/>
    <x v="1"/>
    <x v="4"/>
    <n v="415000"/>
  </r>
  <r>
    <d v="2016-01-19T00:00:00"/>
    <x v="9"/>
    <x v="0"/>
    <n v="2902"/>
    <x v="1"/>
    <n v="520000"/>
    <x v="0"/>
    <x v="0"/>
    <n v="520000"/>
  </r>
  <r>
    <d v="2016-01-19T00:00:00"/>
    <x v="9"/>
    <x v="0"/>
    <n v="2903"/>
    <x v="1"/>
    <n v="592500"/>
    <x v="0"/>
    <x v="0"/>
    <n v="592500"/>
  </r>
  <r>
    <d v="2016-01-19T00:00:00"/>
    <x v="9"/>
    <x v="0"/>
    <n v="2904"/>
    <x v="1"/>
    <n v="655000"/>
    <x v="0"/>
    <x v="3"/>
    <n v="655000"/>
  </r>
  <r>
    <d v="2016-01-19T00:00:00"/>
    <x v="9"/>
    <x v="0"/>
    <n v="2607"/>
    <x v="0"/>
    <n v="700000"/>
    <x v="0"/>
    <x v="1"/>
    <n v="700000"/>
  </r>
  <r>
    <d v="2016-01-19T00:00:00"/>
    <x v="9"/>
    <x v="0"/>
    <n v="2614"/>
    <x v="0"/>
    <n v="760000"/>
    <x v="0"/>
    <x v="0"/>
    <n v="760000"/>
  </r>
  <r>
    <d v="2016-01-19T00:00:00"/>
    <x v="9"/>
    <x v="0"/>
    <n v="2612"/>
    <x v="0"/>
    <n v="375000"/>
    <x v="1"/>
    <x v="4"/>
    <n v="375000"/>
  </r>
  <r>
    <d v="2016-01-19T00:00:00"/>
    <x v="9"/>
    <x v="0"/>
    <n v="2604"/>
    <x v="0"/>
    <n v="770000"/>
    <x v="1"/>
    <x v="1"/>
    <n v="770000"/>
  </r>
  <r>
    <d v="2016-01-20T00:00:00"/>
    <x v="9"/>
    <x v="0"/>
    <n v="2602"/>
    <x v="0"/>
    <n v="397500"/>
    <x v="0"/>
    <x v="2"/>
    <n v="397500"/>
  </r>
  <r>
    <d v="2016-01-20T00:00:00"/>
    <x v="9"/>
    <x v="0"/>
    <n v="2615"/>
    <x v="0"/>
    <n v="450000"/>
    <x v="0"/>
    <x v="1"/>
    <n v="450000"/>
  </r>
  <r>
    <d v="2016-01-20T00:00:00"/>
    <x v="9"/>
    <x v="0"/>
    <n v="2913"/>
    <x v="1"/>
    <n v="515900"/>
    <x v="0"/>
    <x v="1"/>
    <n v="515900"/>
  </r>
  <r>
    <d v="2016-01-20T00:00:00"/>
    <x v="9"/>
    <x v="0"/>
    <n v="2617"/>
    <x v="0"/>
    <n v="570000"/>
    <x v="0"/>
    <x v="1"/>
    <n v="570000"/>
  </r>
  <r>
    <d v="2016-01-20T00:00:00"/>
    <x v="9"/>
    <x v="0"/>
    <n v="2611"/>
    <x v="0"/>
    <n v="580000"/>
    <x v="0"/>
    <x v="0"/>
    <n v="580000"/>
  </r>
  <r>
    <d v="2016-01-20T00:00:00"/>
    <x v="9"/>
    <x v="0"/>
    <n v="2615"/>
    <x v="0"/>
    <n v="685000"/>
    <x v="0"/>
    <x v="0"/>
    <n v="685000"/>
  </r>
  <r>
    <d v="2016-01-20T00:00:00"/>
    <x v="9"/>
    <x v="0"/>
    <n v="2911"/>
    <x v="1"/>
    <n v="735000"/>
    <x v="0"/>
    <x v="0"/>
    <n v="735000"/>
  </r>
  <r>
    <d v="2016-01-20T00:00:00"/>
    <x v="9"/>
    <x v="0"/>
    <n v="2605"/>
    <x v="0"/>
    <n v="1350000"/>
    <x v="0"/>
    <x v="0"/>
    <n v="1350000"/>
  </r>
  <r>
    <d v="2016-01-20T00:00:00"/>
    <x v="9"/>
    <x v="0"/>
    <n v="2602"/>
    <x v="0"/>
    <n v="300000"/>
    <x v="1"/>
    <x v="4"/>
    <n v="300000"/>
  </r>
  <r>
    <d v="2016-01-20T00:00:00"/>
    <x v="9"/>
    <x v="0"/>
    <n v="2602"/>
    <x v="0"/>
    <n v="329000"/>
    <x v="1"/>
    <x v="4"/>
    <n v="329000"/>
  </r>
  <r>
    <d v="2016-01-20T00:00:00"/>
    <x v="9"/>
    <x v="0"/>
    <n v="2617"/>
    <x v="0"/>
    <n v="412500"/>
    <x v="1"/>
    <x v="2"/>
    <n v="412500"/>
  </r>
  <r>
    <d v="2016-01-21T00:00:00"/>
    <x v="9"/>
    <x v="0"/>
    <n v="2914"/>
    <x v="1"/>
    <n v="350000"/>
    <x v="0"/>
    <x v="1"/>
    <n v="350000"/>
  </r>
  <r>
    <d v="2016-01-21T00:00:00"/>
    <x v="9"/>
    <x v="0"/>
    <n v="2906"/>
    <x v="1"/>
    <n v="355000"/>
    <x v="0"/>
    <x v="1"/>
    <n v="355000"/>
  </r>
  <r>
    <d v="2016-01-21T00:00:00"/>
    <x v="9"/>
    <x v="0"/>
    <n v="2905"/>
    <x v="1"/>
    <n v="425000"/>
    <x v="0"/>
    <x v="1"/>
    <n v="425000"/>
  </r>
  <r>
    <d v="2016-01-21T00:00:00"/>
    <x v="9"/>
    <x v="0"/>
    <n v="2905"/>
    <x v="1"/>
    <n v="460000"/>
    <x v="0"/>
    <x v="1"/>
    <n v="460000"/>
  </r>
  <r>
    <d v="2016-01-21T00:00:00"/>
    <x v="9"/>
    <x v="0"/>
    <n v="2905"/>
    <x v="1"/>
    <n v="529950"/>
    <x v="0"/>
    <x v="0"/>
    <n v="529950"/>
  </r>
  <r>
    <d v="2016-01-21T00:00:00"/>
    <x v="9"/>
    <x v="0"/>
    <n v="2602"/>
    <x v="0"/>
    <n v="570000"/>
    <x v="0"/>
    <x v="1"/>
    <n v="570000"/>
  </r>
  <r>
    <d v="2016-01-21T00:00:00"/>
    <x v="9"/>
    <x v="0"/>
    <n v="2905"/>
    <x v="1"/>
    <n v="587500"/>
    <x v="0"/>
    <x v="0"/>
    <n v="587500"/>
  </r>
  <r>
    <d v="2016-01-21T00:00:00"/>
    <x v="9"/>
    <x v="0"/>
    <n v="2607"/>
    <x v="0"/>
    <n v="659000"/>
    <x v="0"/>
    <x v="1"/>
    <n v="659000"/>
  </r>
  <r>
    <d v="2016-01-21T00:00:00"/>
    <x v="9"/>
    <x v="0"/>
    <n v="2602"/>
    <x v="0"/>
    <n v="660000"/>
    <x v="0"/>
    <x v="1"/>
    <n v="660000"/>
  </r>
  <r>
    <d v="2016-01-21T00:00:00"/>
    <x v="9"/>
    <x v="0"/>
    <n v="2617"/>
    <x v="0"/>
    <n v="410000"/>
    <x v="1"/>
    <x v="1"/>
    <n v="410000"/>
  </r>
  <r>
    <d v="2016-01-21T00:00:00"/>
    <x v="9"/>
    <x v="0"/>
    <n v="2600"/>
    <x v="0"/>
    <n v="605000"/>
    <x v="1"/>
    <x v="2"/>
    <n v="605000"/>
  </r>
  <r>
    <d v="2016-01-21T00:00:00"/>
    <x v="9"/>
    <x v="0"/>
    <n v="2604"/>
    <x v="0"/>
    <n v="840000"/>
    <x v="1"/>
    <x v="2"/>
    <n v="840000"/>
  </r>
  <r>
    <d v="2016-01-22T00:00:00"/>
    <x v="9"/>
    <x v="0"/>
    <n v="2615"/>
    <x v="0"/>
    <n v="390000"/>
    <x v="0"/>
    <x v="1"/>
    <n v="390000"/>
  </r>
  <r>
    <d v="2016-01-22T00:00:00"/>
    <x v="9"/>
    <x v="0"/>
    <n v="2913"/>
    <x v="1"/>
    <n v="415000"/>
    <x v="0"/>
    <x v="1"/>
    <n v="415000"/>
  </r>
  <r>
    <d v="2016-01-22T00:00:00"/>
    <x v="9"/>
    <x v="0"/>
    <n v="2614"/>
    <x v="0"/>
    <n v="449000"/>
    <x v="0"/>
    <x v="1"/>
    <n v="449000"/>
  </r>
  <r>
    <d v="2016-01-22T00:00:00"/>
    <x v="9"/>
    <x v="0"/>
    <n v="2615"/>
    <x v="0"/>
    <n v="500000"/>
    <x v="0"/>
    <x v="0"/>
    <n v="500000"/>
  </r>
  <r>
    <d v="2016-01-22T00:00:00"/>
    <x v="9"/>
    <x v="0"/>
    <n v="2615"/>
    <x v="0"/>
    <n v="501000"/>
    <x v="0"/>
    <x v="0"/>
    <n v="501000"/>
  </r>
  <r>
    <d v="2016-01-22T00:00:00"/>
    <x v="9"/>
    <x v="0"/>
    <n v="2615"/>
    <x v="0"/>
    <n v="510000"/>
    <x v="0"/>
    <x v="0"/>
    <n v="510000"/>
  </r>
  <r>
    <d v="2016-01-22T00:00:00"/>
    <x v="9"/>
    <x v="0"/>
    <n v="2617"/>
    <x v="0"/>
    <n v="540000"/>
    <x v="0"/>
    <x v="1"/>
    <n v="540000"/>
  </r>
  <r>
    <d v="2016-01-22T00:00:00"/>
    <x v="9"/>
    <x v="0"/>
    <n v="2904"/>
    <x v="1"/>
    <n v="580000"/>
    <x v="0"/>
    <x v="3"/>
    <n v="580000"/>
  </r>
  <r>
    <d v="2016-01-22T00:00:00"/>
    <x v="9"/>
    <x v="0"/>
    <n v="2913"/>
    <x v="1"/>
    <n v="650000"/>
    <x v="0"/>
    <x v="0"/>
    <n v="650000"/>
  </r>
  <r>
    <d v="2016-01-22T00:00:00"/>
    <x v="9"/>
    <x v="0"/>
    <n v="2913"/>
    <x v="1"/>
    <n v="665000"/>
    <x v="0"/>
    <x v="3"/>
    <n v="665000"/>
  </r>
  <r>
    <d v="2016-01-22T00:00:00"/>
    <x v="9"/>
    <x v="0"/>
    <n v="2913"/>
    <x v="1"/>
    <n v="757500"/>
    <x v="0"/>
    <x v="0"/>
    <n v="757500"/>
  </r>
  <r>
    <d v="2016-01-22T00:00:00"/>
    <x v="9"/>
    <x v="0"/>
    <n v="2611"/>
    <x v="0"/>
    <n v="770000"/>
    <x v="0"/>
    <x v="3"/>
    <n v="770000"/>
  </r>
  <r>
    <d v="2016-01-22T00:00:00"/>
    <x v="9"/>
    <x v="0"/>
    <n v="2600"/>
    <x v="0"/>
    <n v="1175000"/>
    <x v="0"/>
    <x v="1"/>
    <n v="1175000"/>
  </r>
  <r>
    <d v="2016-01-22T00:00:00"/>
    <x v="9"/>
    <x v="0"/>
    <n v="2617"/>
    <x v="0"/>
    <n v="245000"/>
    <x v="1"/>
    <x v="4"/>
    <n v="245000"/>
  </r>
  <r>
    <d v="2016-01-22T00:00:00"/>
    <x v="9"/>
    <x v="0"/>
    <n v="2617"/>
    <x v="0"/>
    <n v="285000"/>
    <x v="1"/>
    <x v="4"/>
    <n v="285000"/>
  </r>
  <r>
    <d v="2016-01-22T00:00:00"/>
    <x v="9"/>
    <x v="0"/>
    <n v="2614"/>
    <x v="0"/>
    <n v="425000"/>
    <x v="1"/>
    <x v="2"/>
    <n v="425000"/>
  </r>
  <r>
    <d v="2016-01-23T00:00:00"/>
    <x v="9"/>
    <x v="0"/>
    <n v="2904"/>
    <x v="1"/>
    <n v="541000"/>
    <x v="0"/>
    <x v="2"/>
    <n v="541000"/>
  </r>
  <r>
    <d v="2016-01-23T00:00:00"/>
    <x v="9"/>
    <x v="0"/>
    <n v="2602"/>
    <x v="0"/>
    <n v="453000"/>
    <x v="1"/>
    <x v="2"/>
    <n v="453000"/>
  </r>
  <r>
    <d v="2016-01-25T00:00:00"/>
    <x v="9"/>
    <x v="0"/>
    <n v="2905"/>
    <x v="1"/>
    <n v="345000"/>
    <x v="0"/>
    <x v="1"/>
    <n v="345000"/>
  </r>
  <r>
    <d v="2016-01-25T00:00:00"/>
    <x v="9"/>
    <x v="0"/>
    <n v="2905"/>
    <x v="1"/>
    <n v="475000"/>
    <x v="0"/>
    <x v="1"/>
    <n v="475000"/>
  </r>
  <r>
    <d v="2016-01-25T00:00:00"/>
    <x v="9"/>
    <x v="0"/>
    <n v="2906"/>
    <x v="1"/>
    <n v="508000"/>
    <x v="0"/>
    <x v="1"/>
    <n v="508000"/>
  </r>
  <r>
    <d v="2016-01-25T00:00:00"/>
    <x v="9"/>
    <x v="0"/>
    <n v="2903"/>
    <x v="1"/>
    <n v="570000"/>
    <x v="0"/>
    <x v="0"/>
    <n v="570000"/>
  </r>
  <r>
    <d v="2016-01-25T00:00:00"/>
    <x v="9"/>
    <x v="0"/>
    <n v="2905"/>
    <x v="1"/>
    <n v="595000"/>
    <x v="0"/>
    <x v="0"/>
    <n v="595000"/>
  </r>
  <r>
    <d v="2016-01-25T00:00:00"/>
    <x v="9"/>
    <x v="0"/>
    <n v="2617"/>
    <x v="0"/>
    <n v="631000"/>
    <x v="0"/>
    <x v="0"/>
    <n v="631000"/>
  </r>
  <r>
    <d v="2016-01-25T00:00:00"/>
    <x v="9"/>
    <x v="0"/>
    <n v="2906"/>
    <x v="1"/>
    <n v="641000"/>
    <x v="0"/>
    <x v="3"/>
    <n v="641000"/>
  </r>
  <r>
    <d v="2016-01-25T00:00:00"/>
    <x v="9"/>
    <x v="0"/>
    <n v="2615"/>
    <x v="0"/>
    <n v="685000"/>
    <x v="0"/>
    <x v="0"/>
    <n v="685000"/>
  </r>
  <r>
    <d v="2016-01-25T00:00:00"/>
    <x v="9"/>
    <x v="0"/>
    <n v="2603"/>
    <x v="0"/>
    <n v="2200000"/>
    <x v="0"/>
    <x v="3"/>
    <n v="2200000"/>
  </r>
  <r>
    <d v="2016-01-25T00:00:00"/>
    <x v="9"/>
    <x v="0"/>
    <n v="2620"/>
    <x v="0"/>
    <n v="207000"/>
    <x v="1"/>
    <x v="4"/>
    <n v="207000"/>
  </r>
  <r>
    <d v="2016-01-25T00:00:00"/>
    <x v="9"/>
    <x v="0"/>
    <n v="2612"/>
    <x v="0"/>
    <n v="615000"/>
    <x v="1"/>
    <x v="2"/>
    <n v="615000"/>
  </r>
  <r>
    <d v="2016-01-26T00:00:00"/>
    <x v="9"/>
    <x v="0"/>
    <n v="2903"/>
    <x v="1"/>
    <n v="520000"/>
    <x v="0"/>
    <x v="1"/>
    <n v="520000"/>
  </r>
  <r>
    <d v="2016-01-27T00:00:00"/>
    <x v="9"/>
    <x v="0"/>
    <n v="2914"/>
    <x v="1"/>
    <n v="345000"/>
    <x v="0"/>
    <x v="0"/>
    <n v="345000"/>
  </r>
  <r>
    <d v="2016-01-27T00:00:00"/>
    <x v="9"/>
    <x v="0"/>
    <n v="2615"/>
    <x v="0"/>
    <n v="455000"/>
    <x v="0"/>
    <x v="1"/>
    <n v="455000"/>
  </r>
  <r>
    <d v="2016-01-27T00:00:00"/>
    <x v="9"/>
    <x v="0"/>
    <n v="2913"/>
    <x v="1"/>
    <n v="499000"/>
    <x v="0"/>
    <x v="1"/>
    <n v="499000"/>
  </r>
  <r>
    <d v="2016-01-27T00:00:00"/>
    <x v="9"/>
    <x v="0"/>
    <n v="2602"/>
    <x v="0"/>
    <n v="575000"/>
    <x v="0"/>
    <x v="2"/>
    <n v="575000"/>
  </r>
  <r>
    <d v="2016-01-27T00:00:00"/>
    <x v="9"/>
    <x v="0"/>
    <n v="2914"/>
    <x v="1"/>
    <n v="583000"/>
    <x v="0"/>
    <x v="0"/>
    <n v="583000"/>
  </r>
  <r>
    <d v="2016-01-27T00:00:00"/>
    <x v="9"/>
    <x v="0"/>
    <n v="2914"/>
    <x v="1"/>
    <n v="584950"/>
    <x v="0"/>
    <x v="0"/>
    <n v="584950"/>
  </r>
  <r>
    <d v="2016-01-27T00:00:00"/>
    <x v="9"/>
    <x v="0"/>
    <n v="2914"/>
    <x v="1"/>
    <n v="590000"/>
    <x v="0"/>
    <x v="0"/>
    <n v="590000"/>
  </r>
  <r>
    <d v="2016-01-27T00:00:00"/>
    <x v="9"/>
    <x v="0"/>
    <n v="2914"/>
    <x v="1"/>
    <n v="592100"/>
    <x v="0"/>
    <x v="0"/>
    <n v="592100"/>
  </r>
  <r>
    <d v="2016-01-27T00:00:00"/>
    <x v="9"/>
    <x v="0"/>
    <n v="2904"/>
    <x v="1"/>
    <n v="615000"/>
    <x v="0"/>
    <x v="1"/>
    <n v="615000"/>
  </r>
  <r>
    <d v="2016-01-27T00:00:00"/>
    <x v="9"/>
    <x v="0"/>
    <n v="2913"/>
    <x v="1"/>
    <n v="648000"/>
    <x v="0"/>
    <x v="0"/>
    <n v="648000"/>
  </r>
  <r>
    <d v="2016-01-27T00:00:00"/>
    <x v="9"/>
    <x v="0"/>
    <n v="2914"/>
    <x v="1"/>
    <n v="690000"/>
    <x v="0"/>
    <x v="3"/>
    <n v="690000"/>
  </r>
  <r>
    <d v="2016-01-27T00:00:00"/>
    <x v="9"/>
    <x v="0"/>
    <n v="2615"/>
    <x v="0"/>
    <n v="265000"/>
    <x v="1"/>
    <x v="2"/>
    <n v="265000"/>
  </r>
  <r>
    <d v="2016-01-27T00:00:00"/>
    <x v="9"/>
    <x v="0"/>
    <n v="2606"/>
    <x v="0"/>
    <n v="398000"/>
    <x v="1"/>
    <x v="4"/>
    <n v="398000"/>
  </r>
  <r>
    <d v="2016-01-27T00:00:00"/>
    <x v="9"/>
    <x v="0"/>
    <n v="2603"/>
    <x v="0"/>
    <n v="520000"/>
    <x v="1"/>
    <x v="2"/>
    <n v="520000"/>
  </r>
  <r>
    <d v="2016-01-27T00:00:00"/>
    <x v="9"/>
    <x v="0"/>
    <n v="2612"/>
    <x v="0"/>
    <n v="950000"/>
    <x v="1"/>
    <x v="1"/>
    <n v="950000"/>
  </r>
  <r>
    <d v="2016-01-28T00:00:00"/>
    <x v="9"/>
    <x v="0"/>
    <n v="2906"/>
    <x v="1"/>
    <n v="380000"/>
    <x v="0"/>
    <x v="1"/>
    <n v="380000"/>
  </r>
  <r>
    <d v="2016-01-28T00:00:00"/>
    <x v="9"/>
    <x v="0"/>
    <n v="2615"/>
    <x v="0"/>
    <n v="410000"/>
    <x v="0"/>
    <x v="1"/>
    <n v="410000"/>
  </r>
  <r>
    <d v="2016-01-28T00:00:00"/>
    <x v="9"/>
    <x v="0"/>
    <n v="2902"/>
    <x v="1"/>
    <n v="425000"/>
    <x v="0"/>
    <x v="1"/>
    <n v="425000"/>
  </r>
  <r>
    <d v="2016-01-28T00:00:00"/>
    <x v="9"/>
    <x v="0"/>
    <n v="2913"/>
    <x v="1"/>
    <n v="456100"/>
    <x v="0"/>
    <x v="1"/>
    <n v="456100"/>
  </r>
  <r>
    <d v="2016-01-28T00:00:00"/>
    <x v="9"/>
    <x v="0"/>
    <n v="2903"/>
    <x v="1"/>
    <n v="457500"/>
    <x v="0"/>
    <x v="1"/>
    <n v="457500"/>
  </r>
  <r>
    <d v="2016-01-28T00:00:00"/>
    <x v="9"/>
    <x v="0"/>
    <n v="2905"/>
    <x v="1"/>
    <n v="469000"/>
    <x v="0"/>
    <x v="1"/>
    <n v="469000"/>
  </r>
  <r>
    <d v="2016-01-28T00:00:00"/>
    <x v="9"/>
    <x v="0"/>
    <n v="2614"/>
    <x v="0"/>
    <n v="487500"/>
    <x v="0"/>
    <x v="1"/>
    <n v="487500"/>
  </r>
  <r>
    <d v="2016-01-28T00:00:00"/>
    <x v="9"/>
    <x v="0"/>
    <n v="2913"/>
    <x v="1"/>
    <n v="490000"/>
    <x v="0"/>
    <x v="1"/>
    <n v="490000"/>
  </r>
  <r>
    <d v="2016-01-28T00:00:00"/>
    <x v="9"/>
    <x v="0"/>
    <n v="2904"/>
    <x v="1"/>
    <n v="530000"/>
    <x v="0"/>
    <x v="0"/>
    <n v="530000"/>
  </r>
  <r>
    <d v="2016-01-28T00:00:00"/>
    <x v="9"/>
    <x v="0"/>
    <n v="2914"/>
    <x v="1"/>
    <n v="585000"/>
    <x v="0"/>
    <x v="0"/>
    <n v="585000"/>
  </r>
  <r>
    <d v="2016-01-28T00:00:00"/>
    <x v="9"/>
    <x v="0"/>
    <n v="2914"/>
    <x v="1"/>
    <n v="755000"/>
    <x v="0"/>
    <x v="0"/>
    <n v="755000"/>
  </r>
  <r>
    <d v="2016-01-28T00:00:00"/>
    <x v="9"/>
    <x v="0"/>
    <n v="2605"/>
    <x v="0"/>
    <n v="935000"/>
    <x v="0"/>
    <x v="0"/>
    <n v="935000"/>
  </r>
  <r>
    <d v="2016-01-28T00:00:00"/>
    <x v="9"/>
    <x v="0"/>
    <n v="2604"/>
    <x v="0"/>
    <n v="1005000"/>
    <x v="0"/>
    <x v="0"/>
    <n v="1005000"/>
  </r>
  <r>
    <d v="2016-01-28T00:00:00"/>
    <x v="9"/>
    <x v="0"/>
    <n v="2611"/>
    <x v="0"/>
    <n v="392500"/>
    <x v="1"/>
    <x v="0"/>
    <n v="392500"/>
  </r>
  <r>
    <d v="2016-01-28T00:00:00"/>
    <x v="9"/>
    <x v="0"/>
    <n v="2603"/>
    <x v="0"/>
    <n v="397000"/>
    <x v="1"/>
    <x v="2"/>
    <n v="397000"/>
  </r>
  <r>
    <d v="2016-01-28T00:00:00"/>
    <x v="9"/>
    <x v="0"/>
    <n v="2603"/>
    <x v="0"/>
    <n v="487500"/>
    <x v="1"/>
    <x v="2"/>
    <n v="487500"/>
  </r>
  <r>
    <d v="2016-01-29T00:00:00"/>
    <x v="9"/>
    <x v="0"/>
    <n v="2615"/>
    <x v="0"/>
    <n v="424000"/>
    <x v="0"/>
    <x v="1"/>
    <n v="424000"/>
  </r>
  <r>
    <d v="2016-01-29T00:00:00"/>
    <x v="9"/>
    <x v="0"/>
    <n v="2913"/>
    <x v="1"/>
    <n v="460000"/>
    <x v="0"/>
    <x v="1"/>
    <n v="460000"/>
  </r>
  <r>
    <d v="2016-01-29T00:00:00"/>
    <x v="9"/>
    <x v="0"/>
    <n v="2904"/>
    <x v="1"/>
    <n v="495000"/>
    <x v="0"/>
    <x v="1"/>
    <n v="495000"/>
  </r>
  <r>
    <d v="2016-01-29T00:00:00"/>
    <x v="9"/>
    <x v="0"/>
    <n v="2913"/>
    <x v="1"/>
    <n v="520000"/>
    <x v="0"/>
    <x v="1"/>
    <n v="520000"/>
  </r>
  <r>
    <d v="2016-01-29T00:00:00"/>
    <x v="9"/>
    <x v="0"/>
    <n v="2900"/>
    <x v="0"/>
    <n v="530000"/>
    <x v="0"/>
    <x v="1"/>
    <n v="530000"/>
  </r>
  <r>
    <d v="2016-01-29T00:00:00"/>
    <x v="9"/>
    <x v="0"/>
    <n v="2912"/>
    <x v="1"/>
    <n v="540000"/>
    <x v="0"/>
    <x v="0"/>
    <n v="540000"/>
  </r>
  <r>
    <d v="2016-01-29T00:00:00"/>
    <x v="9"/>
    <x v="0"/>
    <n v="2611"/>
    <x v="0"/>
    <n v="562750"/>
    <x v="0"/>
    <x v="1"/>
    <n v="562750"/>
  </r>
  <r>
    <d v="2016-01-29T00:00:00"/>
    <x v="9"/>
    <x v="0"/>
    <n v="2906"/>
    <x v="1"/>
    <n v="625000"/>
    <x v="0"/>
    <x v="3"/>
    <n v="625000"/>
  </r>
  <r>
    <d v="2016-01-29T00:00:00"/>
    <x v="9"/>
    <x v="0"/>
    <n v="2607"/>
    <x v="0"/>
    <n v="705000"/>
    <x v="0"/>
    <x v="1"/>
    <n v="705000"/>
  </r>
  <r>
    <d v="2016-01-29T00:00:00"/>
    <x v="9"/>
    <x v="0"/>
    <n v="2911"/>
    <x v="1"/>
    <n v="735000"/>
    <x v="0"/>
    <x v="0"/>
    <n v="735000"/>
  </r>
  <r>
    <d v="2016-01-29T00:00:00"/>
    <x v="9"/>
    <x v="0"/>
    <n v="2617"/>
    <x v="0"/>
    <n v="745000"/>
    <x v="0"/>
    <x v="3"/>
    <n v="745000"/>
  </r>
  <r>
    <d v="2016-01-29T00:00:00"/>
    <x v="9"/>
    <x v="0"/>
    <n v="2614"/>
    <x v="0"/>
    <n v="265000"/>
    <x v="1"/>
    <x v="2"/>
    <n v="265000"/>
  </r>
  <r>
    <d v="2016-01-29T00:00:00"/>
    <x v="9"/>
    <x v="0"/>
    <n v="2614"/>
    <x v="0"/>
    <n v="285000"/>
    <x v="1"/>
    <x v="4"/>
    <n v="285000"/>
  </r>
  <r>
    <d v="2016-01-29T00:00:00"/>
    <x v="9"/>
    <x v="0"/>
    <n v="2602"/>
    <x v="0"/>
    <n v="325000"/>
    <x v="1"/>
    <x v="2"/>
    <n v="325000"/>
  </r>
  <r>
    <d v="2016-01-29T00:00:00"/>
    <x v="9"/>
    <x v="0"/>
    <n v="2603"/>
    <x v="0"/>
    <n v="445000"/>
    <x v="1"/>
    <x v="1"/>
    <n v="445000"/>
  </r>
  <r>
    <d v="2016-01-29T00:00:00"/>
    <x v="9"/>
    <x v="0"/>
    <n v="2612"/>
    <x v="0"/>
    <n v="475000"/>
    <x v="1"/>
    <x v="4"/>
    <n v="475000"/>
  </r>
  <r>
    <d v="2016-01-29T00:00:00"/>
    <x v="9"/>
    <x v="0"/>
    <n v="2601"/>
    <x v="0"/>
    <n v="502000"/>
    <x v="1"/>
    <x v="2"/>
    <n v="502000"/>
  </r>
  <r>
    <d v="2016-01-30T00:00:00"/>
    <x v="9"/>
    <x v="0"/>
    <n v="2913"/>
    <x v="1"/>
    <n v="440000"/>
    <x v="0"/>
    <x v="1"/>
    <n v="440000"/>
  </r>
  <r>
    <d v="2016-01-30T00:00:00"/>
    <x v="9"/>
    <x v="0"/>
    <n v="2615"/>
    <x v="0"/>
    <n v="445000"/>
    <x v="0"/>
    <x v="1"/>
    <n v="445000"/>
  </r>
  <r>
    <d v="2016-01-30T00:00:00"/>
    <x v="9"/>
    <x v="0"/>
    <n v="2607"/>
    <x v="0"/>
    <n v="546000"/>
    <x v="0"/>
    <x v="1"/>
    <n v="546000"/>
  </r>
  <r>
    <d v="2016-01-30T00:00:00"/>
    <x v="9"/>
    <x v="0"/>
    <n v="2617"/>
    <x v="0"/>
    <n v="570000"/>
    <x v="0"/>
    <x v="1"/>
    <n v="570000"/>
  </r>
  <r>
    <d v="2016-01-30T00:00:00"/>
    <x v="9"/>
    <x v="0"/>
    <n v="2615"/>
    <x v="0"/>
    <n v="610000"/>
    <x v="0"/>
    <x v="0"/>
    <n v="610000"/>
  </r>
  <r>
    <d v="2016-01-30T00:00:00"/>
    <x v="9"/>
    <x v="0"/>
    <n v="2614"/>
    <x v="0"/>
    <n v="638000"/>
    <x v="0"/>
    <x v="1"/>
    <n v="638000"/>
  </r>
  <r>
    <d v="2016-01-30T00:00:00"/>
    <x v="9"/>
    <x v="0"/>
    <n v="2913"/>
    <x v="1"/>
    <n v="715000"/>
    <x v="0"/>
    <x v="0"/>
    <n v="715000"/>
  </r>
  <r>
    <d v="2016-01-30T00:00:00"/>
    <x v="9"/>
    <x v="0"/>
    <n v="2611"/>
    <x v="0"/>
    <n v="785000"/>
    <x v="0"/>
    <x v="1"/>
    <n v="785000"/>
  </r>
  <r>
    <d v="2016-01-31T00:00:00"/>
    <x v="9"/>
    <x v="0"/>
    <n v="2912"/>
    <x v="1"/>
    <n v="685000"/>
    <x v="0"/>
    <x v="0"/>
    <n v="685000"/>
  </r>
  <r>
    <d v="2016-01-31T00:00:00"/>
    <x v="9"/>
    <x v="0"/>
    <n v="2912"/>
    <x v="1"/>
    <n v="970000"/>
    <x v="0"/>
    <x v="3"/>
    <n v="970000"/>
  </r>
  <r>
    <d v="2016-02-01T00:00:00"/>
    <x v="9"/>
    <x v="0"/>
    <n v="2913"/>
    <x v="1"/>
    <n v="367000"/>
    <x v="0"/>
    <x v="1"/>
    <n v="367000"/>
  </r>
  <r>
    <d v="2016-02-01T00:00:00"/>
    <x v="9"/>
    <x v="0"/>
    <n v="2615"/>
    <x v="0"/>
    <n v="415000"/>
    <x v="0"/>
    <x v="1"/>
    <n v="415000"/>
  </r>
  <r>
    <d v="2016-02-01T00:00:00"/>
    <x v="9"/>
    <x v="0"/>
    <n v="2914"/>
    <x v="1"/>
    <n v="454700"/>
    <x v="0"/>
    <x v="1"/>
    <n v="454700"/>
  </r>
  <r>
    <d v="2016-02-01T00:00:00"/>
    <x v="9"/>
    <x v="0"/>
    <n v="2615"/>
    <x v="0"/>
    <n v="502000"/>
    <x v="0"/>
    <x v="0"/>
    <n v="502000"/>
  </r>
  <r>
    <d v="2016-02-01T00:00:00"/>
    <x v="9"/>
    <x v="0"/>
    <n v="2914"/>
    <x v="1"/>
    <n v="540000"/>
    <x v="0"/>
    <x v="0"/>
    <n v="540000"/>
  </r>
  <r>
    <d v="2016-02-01T00:00:00"/>
    <x v="9"/>
    <x v="0"/>
    <n v="2615"/>
    <x v="0"/>
    <n v="545000"/>
    <x v="0"/>
    <x v="0"/>
    <n v="545000"/>
  </r>
  <r>
    <d v="2016-02-01T00:00:00"/>
    <x v="9"/>
    <x v="0"/>
    <n v="2913"/>
    <x v="1"/>
    <n v="695000"/>
    <x v="0"/>
    <x v="0"/>
    <n v="695000"/>
  </r>
  <r>
    <d v="2016-02-01T00:00:00"/>
    <x v="9"/>
    <x v="0"/>
    <n v="2602"/>
    <x v="0"/>
    <n v="750000"/>
    <x v="0"/>
    <x v="0"/>
    <n v="750000"/>
  </r>
  <r>
    <d v="2016-02-01T00:00:00"/>
    <x v="9"/>
    <x v="0"/>
    <n v="2913"/>
    <x v="1"/>
    <n v="770000"/>
    <x v="0"/>
    <x v="0"/>
    <n v="770000"/>
  </r>
  <r>
    <d v="2016-02-01T00:00:00"/>
    <x v="9"/>
    <x v="0"/>
    <n v="2602"/>
    <x v="0"/>
    <n v="340000"/>
    <x v="1"/>
    <x v="2"/>
    <n v="340000"/>
  </r>
  <r>
    <d v="2016-02-02T00:00:00"/>
    <x v="9"/>
    <x v="0"/>
    <n v="2614"/>
    <x v="0"/>
    <n v="365000"/>
    <x v="0"/>
    <x v="2"/>
    <n v="365000"/>
  </r>
  <r>
    <d v="2016-02-02T00:00:00"/>
    <x v="9"/>
    <x v="0"/>
    <n v="2615"/>
    <x v="0"/>
    <n v="438000"/>
    <x v="0"/>
    <x v="1"/>
    <n v="438000"/>
  </r>
  <r>
    <d v="2016-02-02T00:00:00"/>
    <x v="9"/>
    <x v="0"/>
    <n v="2905"/>
    <x v="1"/>
    <n v="443500"/>
    <x v="0"/>
    <x v="1"/>
    <n v="443500"/>
  </r>
  <r>
    <d v="2016-02-02T00:00:00"/>
    <x v="9"/>
    <x v="0"/>
    <n v="2615"/>
    <x v="0"/>
    <n v="450000"/>
    <x v="0"/>
    <x v="1"/>
    <n v="450000"/>
  </r>
  <r>
    <d v="2016-02-02T00:00:00"/>
    <x v="9"/>
    <x v="0"/>
    <n v="2905"/>
    <x v="1"/>
    <n v="515000"/>
    <x v="0"/>
    <x v="0"/>
    <n v="515000"/>
  </r>
  <r>
    <d v="2016-02-02T00:00:00"/>
    <x v="9"/>
    <x v="0"/>
    <n v="2611"/>
    <x v="0"/>
    <n v="590000"/>
    <x v="0"/>
    <x v="1"/>
    <n v="590000"/>
  </r>
  <r>
    <d v="2016-02-02T00:00:00"/>
    <x v="9"/>
    <x v="0"/>
    <n v="2904"/>
    <x v="1"/>
    <n v="850000"/>
    <x v="0"/>
    <x v="0"/>
    <n v="850000"/>
  </r>
  <r>
    <d v="2016-02-02T00:00:00"/>
    <x v="9"/>
    <x v="0"/>
    <n v="2614"/>
    <x v="0"/>
    <n v="955000"/>
    <x v="0"/>
    <x v="0"/>
    <n v="955000"/>
  </r>
  <r>
    <d v="2016-02-02T00:00:00"/>
    <x v="9"/>
    <x v="0"/>
    <n v="2612"/>
    <x v="0"/>
    <n v="403000"/>
    <x v="1"/>
    <x v="4"/>
    <n v="403000"/>
  </r>
  <r>
    <d v="2016-02-02T00:00:00"/>
    <x v="9"/>
    <x v="0"/>
    <n v="2603"/>
    <x v="0"/>
    <n v="515000"/>
    <x v="1"/>
    <x v="2"/>
    <n v="515000"/>
  </r>
  <r>
    <d v="2016-02-03T00:00:00"/>
    <x v="9"/>
    <x v="0"/>
    <n v="2614"/>
    <x v="0"/>
    <n v="420000"/>
    <x v="0"/>
    <x v="2"/>
    <n v="420000"/>
  </r>
  <r>
    <d v="2016-02-03T00:00:00"/>
    <x v="9"/>
    <x v="0"/>
    <n v="2902"/>
    <x v="1"/>
    <n v="426000"/>
    <x v="0"/>
    <x v="0"/>
    <n v="426000"/>
  </r>
  <r>
    <d v="2016-02-03T00:00:00"/>
    <x v="9"/>
    <x v="0"/>
    <n v="2902"/>
    <x v="1"/>
    <n v="475000"/>
    <x v="0"/>
    <x v="0"/>
    <n v="475000"/>
  </r>
  <r>
    <d v="2016-02-03T00:00:00"/>
    <x v="9"/>
    <x v="0"/>
    <n v="2905"/>
    <x v="1"/>
    <n v="490000"/>
    <x v="0"/>
    <x v="1"/>
    <n v="490000"/>
  </r>
  <r>
    <d v="2016-02-03T00:00:00"/>
    <x v="9"/>
    <x v="0"/>
    <n v="2913"/>
    <x v="1"/>
    <n v="553000"/>
    <x v="0"/>
    <x v="1"/>
    <n v="553000"/>
  </r>
  <r>
    <d v="2016-02-03T00:00:00"/>
    <x v="9"/>
    <x v="0"/>
    <n v="2913"/>
    <x v="1"/>
    <n v="560000"/>
    <x v="0"/>
    <x v="0"/>
    <n v="560000"/>
  </r>
  <r>
    <d v="2016-02-03T00:00:00"/>
    <x v="9"/>
    <x v="0"/>
    <n v="2903"/>
    <x v="1"/>
    <n v="625000"/>
    <x v="0"/>
    <x v="0"/>
    <n v="625000"/>
  </r>
  <r>
    <d v="2016-02-03T00:00:00"/>
    <x v="9"/>
    <x v="0"/>
    <n v="2607"/>
    <x v="0"/>
    <n v="740000"/>
    <x v="0"/>
    <x v="0"/>
    <n v="740000"/>
  </r>
  <r>
    <d v="2016-02-03T00:00:00"/>
    <x v="9"/>
    <x v="0"/>
    <n v="2607"/>
    <x v="0"/>
    <n v="815000"/>
    <x v="0"/>
    <x v="0"/>
    <n v="815000"/>
  </r>
  <r>
    <d v="2016-02-03T00:00:00"/>
    <x v="9"/>
    <x v="0"/>
    <n v="2614"/>
    <x v="0"/>
    <n v="951000"/>
    <x v="0"/>
    <x v="3"/>
    <n v="951000"/>
  </r>
  <r>
    <d v="2016-02-03T00:00:00"/>
    <x v="9"/>
    <x v="0"/>
    <n v="2602"/>
    <x v="0"/>
    <n v="239000"/>
    <x v="1"/>
    <x v="2"/>
    <n v="239000"/>
  </r>
  <r>
    <d v="2016-02-03T00:00:00"/>
    <x v="9"/>
    <x v="0"/>
    <n v="2612"/>
    <x v="0"/>
    <n v="327500"/>
    <x v="1"/>
    <x v="4"/>
    <n v="327500"/>
  </r>
  <r>
    <d v="2016-02-03T00:00:00"/>
    <x v="9"/>
    <x v="0"/>
    <n v="2612"/>
    <x v="0"/>
    <n v="440000"/>
    <x v="1"/>
    <x v="2"/>
    <n v="440000"/>
  </r>
  <r>
    <d v="2016-02-03T00:00:00"/>
    <x v="9"/>
    <x v="0"/>
    <n v="2617"/>
    <x v="0"/>
    <n v="530000"/>
    <x v="1"/>
    <x v="0"/>
    <n v="530000"/>
  </r>
  <r>
    <d v="2016-02-04T00:00:00"/>
    <x v="9"/>
    <x v="0"/>
    <n v="2607"/>
    <x v="0"/>
    <n v="385000"/>
    <x v="0"/>
    <x v="2"/>
    <n v="385000"/>
  </r>
  <r>
    <d v="2016-02-04T00:00:00"/>
    <x v="9"/>
    <x v="0"/>
    <n v="2615"/>
    <x v="0"/>
    <n v="435000"/>
    <x v="0"/>
    <x v="1"/>
    <n v="435000"/>
  </r>
  <r>
    <d v="2016-02-04T00:00:00"/>
    <x v="9"/>
    <x v="0"/>
    <n v="2905"/>
    <x v="1"/>
    <n v="450000"/>
    <x v="0"/>
    <x v="1"/>
    <n v="450000"/>
  </r>
  <r>
    <d v="2016-02-04T00:00:00"/>
    <x v="9"/>
    <x v="0"/>
    <n v="2615"/>
    <x v="0"/>
    <n v="485000"/>
    <x v="0"/>
    <x v="1"/>
    <n v="485000"/>
  </r>
  <r>
    <d v="2016-02-04T00:00:00"/>
    <x v="9"/>
    <x v="0"/>
    <n v="2614"/>
    <x v="0"/>
    <n v="492000"/>
    <x v="0"/>
    <x v="1"/>
    <n v="492000"/>
  </r>
  <r>
    <d v="2016-02-04T00:00:00"/>
    <x v="9"/>
    <x v="0"/>
    <n v="2902"/>
    <x v="1"/>
    <n v="520000"/>
    <x v="0"/>
    <x v="0"/>
    <n v="520000"/>
  </r>
  <r>
    <d v="2016-02-04T00:00:00"/>
    <x v="9"/>
    <x v="0"/>
    <n v="2903"/>
    <x v="1"/>
    <n v="576000"/>
    <x v="0"/>
    <x v="1"/>
    <n v="576000"/>
  </r>
  <r>
    <d v="2016-02-04T00:00:00"/>
    <x v="9"/>
    <x v="0"/>
    <n v="2913"/>
    <x v="1"/>
    <n v="580000"/>
    <x v="0"/>
    <x v="1"/>
    <n v="580000"/>
  </r>
  <r>
    <d v="2016-02-04T00:00:00"/>
    <x v="9"/>
    <x v="0"/>
    <n v="2913"/>
    <x v="1"/>
    <n v="582000"/>
    <x v="0"/>
    <x v="1"/>
    <n v="582000"/>
  </r>
  <r>
    <d v="2016-02-04T00:00:00"/>
    <x v="9"/>
    <x v="0"/>
    <n v="2606"/>
    <x v="0"/>
    <n v="640000"/>
    <x v="0"/>
    <x v="0"/>
    <n v="640000"/>
  </r>
  <r>
    <d v="2016-02-04T00:00:00"/>
    <x v="9"/>
    <x v="0"/>
    <n v="2602"/>
    <x v="0"/>
    <n v="650000"/>
    <x v="0"/>
    <x v="1"/>
    <n v="650000"/>
  </r>
  <r>
    <d v="2016-02-04T00:00:00"/>
    <x v="9"/>
    <x v="0"/>
    <n v="2913"/>
    <x v="1"/>
    <n v="675000"/>
    <x v="0"/>
    <x v="0"/>
    <n v="675000"/>
  </r>
  <r>
    <d v="2016-02-04T00:00:00"/>
    <x v="9"/>
    <x v="0"/>
    <n v="2914"/>
    <x v="1"/>
    <n v="695000"/>
    <x v="0"/>
    <x v="0"/>
    <n v="695000"/>
  </r>
  <r>
    <d v="2016-02-04T00:00:00"/>
    <x v="9"/>
    <x v="0"/>
    <n v="2913"/>
    <x v="1"/>
    <n v="738000"/>
    <x v="0"/>
    <x v="0"/>
    <n v="738000"/>
  </r>
  <r>
    <d v="2016-02-04T00:00:00"/>
    <x v="9"/>
    <x v="0"/>
    <n v="2617"/>
    <x v="0"/>
    <n v="820000"/>
    <x v="0"/>
    <x v="0"/>
    <n v="820000"/>
  </r>
  <r>
    <d v="2016-02-04T00:00:00"/>
    <x v="9"/>
    <x v="0"/>
    <n v="2611"/>
    <x v="0"/>
    <n v="845000"/>
    <x v="0"/>
    <x v="0"/>
    <n v="845000"/>
  </r>
  <r>
    <d v="2016-02-04T00:00:00"/>
    <x v="9"/>
    <x v="0"/>
    <n v="2605"/>
    <x v="0"/>
    <n v="997000"/>
    <x v="0"/>
    <x v="3"/>
    <n v="997000"/>
  </r>
  <r>
    <d v="2016-02-04T00:00:00"/>
    <x v="9"/>
    <x v="0"/>
    <n v="2912"/>
    <x v="1"/>
    <n v="262500"/>
    <x v="1"/>
    <x v="4"/>
    <n v="262500"/>
  </r>
  <r>
    <d v="2016-02-04T00:00:00"/>
    <x v="9"/>
    <x v="0"/>
    <n v="2612"/>
    <x v="0"/>
    <n v="400000"/>
    <x v="1"/>
    <x v="4"/>
    <n v="400000"/>
  </r>
  <r>
    <d v="2016-02-05T00:00:00"/>
    <x v="9"/>
    <x v="0"/>
    <n v="2905"/>
    <x v="1"/>
    <n v="338000"/>
    <x v="0"/>
    <x v="1"/>
    <n v="338000"/>
  </r>
  <r>
    <d v="2016-02-05T00:00:00"/>
    <x v="9"/>
    <x v="0"/>
    <n v="2906"/>
    <x v="1"/>
    <n v="381500"/>
    <x v="0"/>
    <x v="1"/>
    <n v="381500"/>
  </r>
  <r>
    <d v="2016-02-05T00:00:00"/>
    <x v="9"/>
    <x v="0"/>
    <n v="2615"/>
    <x v="0"/>
    <n v="395000"/>
    <x v="0"/>
    <x v="0"/>
    <n v="395000"/>
  </r>
  <r>
    <d v="2016-02-05T00:00:00"/>
    <x v="9"/>
    <x v="0"/>
    <n v="2615"/>
    <x v="0"/>
    <n v="425000"/>
    <x v="0"/>
    <x v="1"/>
    <n v="425000"/>
  </r>
  <r>
    <d v="2016-02-05T00:00:00"/>
    <x v="9"/>
    <x v="0"/>
    <n v="2615"/>
    <x v="0"/>
    <n v="467000"/>
    <x v="0"/>
    <x v="1"/>
    <n v="467000"/>
  </r>
  <r>
    <d v="2016-02-05T00:00:00"/>
    <x v="9"/>
    <x v="0"/>
    <n v="2914"/>
    <x v="1"/>
    <n v="515000"/>
    <x v="0"/>
    <x v="1"/>
    <n v="515000"/>
  </r>
  <r>
    <d v="2016-02-05T00:00:00"/>
    <x v="9"/>
    <x v="0"/>
    <n v="2913"/>
    <x v="1"/>
    <n v="538000"/>
    <x v="0"/>
    <x v="1"/>
    <n v="538000"/>
  </r>
  <r>
    <d v="2016-02-05T00:00:00"/>
    <x v="9"/>
    <x v="0"/>
    <n v="2914"/>
    <x v="1"/>
    <n v="575000"/>
    <x v="0"/>
    <x v="0"/>
    <n v="575000"/>
  </r>
  <r>
    <d v="2016-02-05T00:00:00"/>
    <x v="9"/>
    <x v="0"/>
    <n v="2602"/>
    <x v="0"/>
    <n v="715000"/>
    <x v="0"/>
    <x v="1"/>
    <n v="715000"/>
  </r>
  <r>
    <d v="2016-02-05T00:00:00"/>
    <x v="9"/>
    <x v="0"/>
    <n v="2612"/>
    <x v="0"/>
    <n v="750000"/>
    <x v="0"/>
    <x v="1"/>
    <n v="750000"/>
  </r>
  <r>
    <d v="2016-02-05T00:00:00"/>
    <x v="9"/>
    <x v="0"/>
    <n v="2602"/>
    <x v="0"/>
    <n v="500000"/>
    <x v="1"/>
    <x v="2"/>
    <n v="500000"/>
  </r>
  <r>
    <d v="2016-02-06T00:00:00"/>
    <x v="9"/>
    <x v="0"/>
    <n v="2615"/>
    <x v="0"/>
    <n v="339000"/>
    <x v="0"/>
    <x v="1"/>
    <n v="339000"/>
  </r>
  <r>
    <d v="2016-02-06T00:00:00"/>
    <x v="9"/>
    <x v="0"/>
    <n v="2614"/>
    <x v="0"/>
    <n v="425000"/>
    <x v="0"/>
    <x v="1"/>
    <n v="425000"/>
  </r>
  <r>
    <d v="2016-02-06T00:00:00"/>
    <x v="9"/>
    <x v="0"/>
    <n v="2913"/>
    <x v="1"/>
    <n v="450000"/>
    <x v="0"/>
    <x v="1"/>
    <n v="450000"/>
  </r>
  <r>
    <d v="2016-02-06T00:00:00"/>
    <x v="9"/>
    <x v="0"/>
    <n v="2614"/>
    <x v="0"/>
    <n v="551000"/>
    <x v="0"/>
    <x v="1"/>
    <n v="551000"/>
  </r>
  <r>
    <d v="2016-02-06T00:00:00"/>
    <x v="9"/>
    <x v="0"/>
    <n v="2615"/>
    <x v="0"/>
    <n v="597500"/>
    <x v="0"/>
    <x v="0"/>
    <n v="597500"/>
  </r>
  <r>
    <d v="2016-02-06T00:00:00"/>
    <x v="9"/>
    <x v="0"/>
    <n v="2611"/>
    <x v="0"/>
    <n v="597500"/>
    <x v="0"/>
    <x v="1"/>
    <n v="597500"/>
  </r>
  <r>
    <d v="2016-02-06T00:00:00"/>
    <x v="9"/>
    <x v="0"/>
    <n v="2615"/>
    <x v="0"/>
    <n v="600000"/>
    <x v="0"/>
    <x v="3"/>
    <n v="600000"/>
  </r>
  <r>
    <d v="2016-02-06T00:00:00"/>
    <x v="9"/>
    <x v="0"/>
    <n v="2913"/>
    <x v="1"/>
    <n v="640000"/>
    <x v="0"/>
    <x v="0"/>
    <n v="640000"/>
  </r>
  <r>
    <d v="2016-02-06T00:00:00"/>
    <x v="9"/>
    <x v="0"/>
    <n v="2602"/>
    <x v="0"/>
    <n v="652000"/>
    <x v="0"/>
    <x v="1"/>
    <n v="652000"/>
  </r>
  <r>
    <d v="2016-02-06T00:00:00"/>
    <x v="9"/>
    <x v="0"/>
    <n v="2617"/>
    <x v="0"/>
    <n v="661000"/>
    <x v="0"/>
    <x v="0"/>
    <n v="661000"/>
  </r>
  <r>
    <d v="2016-02-06T00:00:00"/>
    <x v="9"/>
    <x v="0"/>
    <n v="2606"/>
    <x v="0"/>
    <n v="665000"/>
    <x v="0"/>
    <x v="0"/>
    <n v="665000"/>
  </r>
  <r>
    <d v="2016-02-06T00:00:00"/>
    <x v="9"/>
    <x v="0"/>
    <n v="2607"/>
    <x v="0"/>
    <n v="672000"/>
    <x v="0"/>
    <x v="1"/>
    <n v="672000"/>
  </r>
  <r>
    <d v="2016-02-06T00:00:00"/>
    <x v="9"/>
    <x v="0"/>
    <n v="2903"/>
    <x v="1"/>
    <n v="700000"/>
    <x v="0"/>
    <x v="3"/>
    <n v="700000"/>
  </r>
  <r>
    <d v="2016-02-06T00:00:00"/>
    <x v="9"/>
    <x v="0"/>
    <n v="2607"/>
    <x v="0"/>
    <n v="710000"/>
    <x v="0"/>
    <x v="1"/>
    <n v="710000"/>
  </r>
  <r>
    <d v="2016-02-06T00:00:00"/>
    <x v="9"/>
    <x v="0"/>
    <n v="2605"/>
    <x v="0"/>
    <n v="730000"/>
    <x v="0"/>
    <x v="0"/>
    <n v="730000"/>
  </r>
  <r>
    <d v="2016-02-08T00:00:00"/>
    <x v="9"/>
    <x v="0"/>
    <n v="2906"/>
    <x v="1"/>
    <n v="370000"/>
    <x v="0"/>
    <x v="1"/>
    <n v="370000"/>
  </r>
  <r>
    <d v="2016-02-08T00:00:00"/>
    <x v="9"/>
    <x v="0"/>
    <n v="2906"/>
    <x v="1"/>
    <n v="405000"/>
    <x v="0"/>
    <x v="1"/>
    <n v="405000"/>
  </r>
  <r>
    <d v="2016-02-08T00:00:00"/>
    <x v="9"/>
    <x v="0"/>
    <n v="2913"/>
    <x v="1"/>
    <n v="406200"/>
    <x v="0"/>
    <x v="1"/>
    <n v="406200"/>
  </r>
  <r>
    <d v="2016-02-08T00:00:00"/>
    <x v="9"/>
    <x v="0"/>
    <n v="2905"/>
    <x v="1"/>
    <n v="575000"/>
    <x v="0"/>
    <x v="0"/>
    <n v="575000"/>
  </r>
  <r>
    <d v="2016-02-08T00:00:00"/>
    <x v="9"/>
    <x v="0"/>
    <n v="2614"/>
    <x v="0"/>
    <n v="622750"/>
    <x v="0"/>
    <x v="1"/>
    <n v="622750"/>
  </r>
  <r>
    <d v="2016-02-08T00:00:00"/>
    <x v="9"/>
    <x v="0"/>
    <n v="2614"/>
    <x v="0"/>
    <n v="905000"/>
    <x v="0"/>
    <x v="3"/>
    <n v="905000"/>
  </r>
  <r>
    <d v="2016-02-08T00:00:00"/>
    <x v="9"/>
    <x v="0"/>
    <n v="2602"/>
    <x v="0"/>
    <n v="336500"/>
    <x v="1"/>
    <x v="4"/>
    <n v="336500"/>
  </r>
  <r>
    <d v="2016-02-08T00:00:00"/>
    <x v="9"/>
    <x v="0"/>
    <n v="2602"/>
    <x v="0"/>
    <n v="348000"/>
    <x v="1"/>
    <x v="2"/>
    <n v="348000"/>
  </r>
  <r>
    <d v="2016-02-08T00:00:00"/>
    <x v="9"/>
    <x v="0"/>
    <n v="2602"/>
    <x v="0"/>
    <n v="357000"/>
    <x v="1"/>
    <x v="2"/>
    <n v="357000"/>
  </r>
  <r>
    <d v="2016-02-08T00:00:00"/>
    <x v="9"/>
    <x v="0"/>
    <n v="2601"/>
    <x v="0"/>
    <n v="735000"/>
    <x v="1"/>
    <x v="2"/>
    <n v="735000"/>
  </r>
  <r>
    <d v="2016-02-09T00:00:00"/>
    <x v="9"/>
    <x v="0"/>
    <n v="2902"/>
    <x v="1"/>
    <n v="393000"/>
    <x v="0"/>
    <x v="1"/>
    <n v="393000"/>
  </r>
  <r>
    <d v="2016-02-09T00:00:00"/>
    <x v="9"/>
    <x v="0"/>
    <n v="2615"/>
    <x v="0"/>
    <n v="400000"/>
    <x v="0"/>
    <x v="1"/>
    <n v="400000"/>
  </r>
  <r>
    <d v="2016-02-09T00:00:00"/>
    <x v="9"/>
    <x v="0"/>
    <n v="2615"/>
    <x v="0"/>
    <n v="495000"/>
    <x v="0"/>
    <x v="0"/>
    <n v="495000"/>
  </r>
  <r>
    <d v="2016-02-09T00:00:00"/>
    <x v="9"/>
    <x v="0"/>
    <n v="2903"/>
    <x v="1"/>
    <n v="500000"/>
    <x v="0"/>
    <x v="1"/>
    <n v="500000"/>
  </r>
  <r>
    <d v="2016-02-09T00:00:00"/>
    <x v="9"/>
    <x v="0"/>
    <n v="2617"/>
    <x v="0"/>
    <n v="525000"/>
    <x v="0"/>
    <x v="1"/>
    <n v="525000"/>
  </r>
  <r>
    <d v="2016-02-09T00:00:00"/>
    <x v="9"/>
    <x v="0"/>
    <n v="2617"/>
    <x v="0"/>
    <n v="532000"/>
    <x v="0"/>
    <x v="1"/>
    <n v="532000"/>
  </r>
  <r>
    <d v="2016-02-09T00:00:00"/>
    <x v="9"/>
    <x v="0"/>
    <n v="2615"/>
    <x v="0"/>
    <n v="555000"/>
    <x v="0"/>
    <x v="0"/>
    <n v="555000"/>
  </r>
  <r>
    <d v="2016-02-09T00:00:00"/>
    <x v="9"/>
    <x v="0"/>
    <n v="2606"/>
    <x v="0"/>
    <n v="565000"/>
    <x v="0"/>
    <x v="1"/>
    <n v="565000"/>
  </r>
  <r>
    <d v="2016-02-09T00:00:00"/>
    <x v="9"/>
    <x v="0"/>
    <n v="2611"/>
    <x v="0"/>
    <n v="565000"/>
    <x v="0"/>
    <x v="0"/>
    <n v="565000"/>
  </r>
  <r>
    <d v="2016-02-09T00:00:00"/>
    <x v="9"/>
    <x v="0"/>
    <n v="2615"/>
    <x v="0"/>
    <n v="630000"/>
    <x v="0"/>
    <x v="0"/>
    <n v="630000"/>
  </r>
  <r>
    <d v="2016-02-09T00:00:00"/>
    <x v="9"/>
    <x v="0"/>
    <n v="2913"/>
    <x v="1"/>
    <n v="640000"/>
    <x v="0"/>
    <x v="0"/>
    <n v="640000"/>
  </r>
  <r>
    <d v="2016-02-09T00:00:00"/>
    <x v="9"/>
    <x v="0"/>
    <n v="2617"/>
    <x v="0"/>
    <n v="772000"/>
    <x v="0"/>
    <x v="3"/>
    <n v="772000"/>
  </r>
  <r>
    <d v="2016-02-09T00:00:00"/>
    <x v="9"/>
    <x v="0"/>
    <n v="2606"/>
    <x v="0"/>
    <n v="320000"/>
    <x v="1"/>
    <x v="2"/>
    <n v="320000"/>
  </r>
  <r>
    <d v="2016-02-09T00:00:00"/>
    <x v="9"/>
    <x v="0"/>
    <n v="2604"/>
    <x v="0"/>
    <n v="770000"/>
    <x v="1"/>
    <x v="2"/>
    <n v="770000"/>
  </r>
  <r>
    <d v="2016-02-10T00:00:00"/>
    <x v="9"/>
    <x v="0"/>
    <n v="2615"/>
    <x v="0"/>
    <n v="410000"/>
    <x v="0"/>
    <x v="1"/>
    <n v="410000"/>
  </r>
  <r>
    <d v="2016-02-10T00:00:00"/>
    <x v="9"/>
    <x v="0"/>
    <n v="2903"/>
    <x v="1"/>
    <n v="477000"/>
    <x v="0"/>
    <x v="1"/>
    <n v="477000"/>
  </r>
  <r>
    <d v="2016-02-10T00:00:00"/>
    <x v="9"/>
    <x v="0"/>
    <n v="2906"/>
    <x v="1"/>
    <n v="520000"/>
    <x v="0"/>
    <x v="1"/>
    <n v="520000"/>
  </r>
  <r>
    <d v="2016-02-10T00:00:00"/>
    <x v="9"/>
    <x v="0"/>
    <n v="2607"/>
    <x v="0"/>
    <n v="592000"/>
    <x v="0"/>
    <x v="0"/>
    <n v="592000"/>
  </r>
  <r>
    <d v="2016-02-10T00:00:00"/>
    <x v="9"/>
    <x v="0"/>
    <n v="2904"/>
    <x v="1"/>
    <n v="630000"/>
    <x v="0"/>
    <x v="0"/>
    <n v="630000"/>
  </r>
  <r>
    <d v="2016-02-10T00:00:00"/>
    <x v="9"/>
    <x v="0"/>
    <n v="2905"/>
    <x v="1"/>
    <n v="660000"/>
    <x v="0"/>
    <x v="3"/>
    <n v="660000"/>
  </r>
  <r>
    <d v="2016-02-10T00:00:00"/>
    <x v="9"/>
    <x v="0"/>
    <n v="2602"/>
    <x v="0"/>
    <n v="687000"/>
    <x v="0"/>
    <x v="1"/>
    <n v="687000"/>
  </r>
  <r>
    <d v="2016-02-10T00:00:00"/>
    <x v="9"/>
    <x v="0"/>
    <n v="2617"/>
    <x v="0"/>
    <n v="760000"/>
    <x v="0"/>
    <x v="3"/>
    <n v="760000"/>
  </r>
  <r>
    <d v="2016-02-10T00:00:00"/>
    <x v="9"/>
    <x v="0"/>
    <n v="2912"/>
    <x v="1"/>
    <n v="290000"/>
    <x v="1"/>
    <x v="4"/>
    <n v="290000"/>
  </r>
  <r>
    <d v="2016-02-10T00:00:00"/>
    <x v="9"/>
    <x v="0"/>
    <n v="2607"/>
    <x v="0"/>
    <n v="295000"/>
    <x v="1"/>
    <x v="2"/>
    <n v="295000"/>
  </r>
  <r>
    <d v="2016-02-11T00:00:00"/>
    <x v="9"/>
    <x v="0"/>
    <n v="2615"/>
    <x v="0"/>
    <n v="398000"/>
    <x v="0"/>
    <x v="1"/>
    <n v="398000"/>
  </r>
  <r>
    <d v="2016-02-11T00:00:00"/>
    <x v="9"/>
    <x v="0"/>
    <n v="2905"/>
    <x v="1"/>
    <n v="405000"/>
    <x v="0"/>
    <x v="1"/>
    <n v="405000"/>
  </r>
  <r>
    <d v="2016-02-11T00:00:00"/>
    <x v="9"/>
    <x v="0"/>
    <n v="2615"/>
    <x v="0"/>
    <n v="434000"/>
    <x v="0"/>
    <x v="1"/>
    <n v="434000"/>
  </r>
  <r>
    <d v="2016-02-11T00:00:00"/>
    <x v="9"/>
    <x v="0"/>
    <n v="2913"/>
    <x v="1"/>
    <n v="465000"/>
    <x v="0"/>
    <x v="1"/>
    <n v="465000"/>
  </r>
  <r>
    <d v="2016-02-11T00:00:00"/>
    <x v="9"/>
    <x v="0"/>
    <n v="2913"/>
    <x v="1"/>
    <n v="475000"/>
    <x v="0"/>
    <x v="1"/>
    <n v="475000"/>
  </r>
  <r>
    <d v="2016-02-11T00:00:00"/>
    <x v="9"/>
    <x v="0"/>
    <n v="2905"/>
    <x v="1"/>
    <n v="490000"/>
    <x v="0"/>
    <x v="0"/>
    <n v="490000"/>
  </r>
  <r>
    <d v="2016-02-11T00:00:00"/>
    <x v="9"/>
    <x v="0"/>
    <n v="2913"/>
    <x v="1"/>
    <n v="525000"/>
    <x v="0"/>
    <x v="1"/>
    <n v="525000"/>
  </r>
  <r>
    <d v="2016-02-11T00:00:00"/>
    <x v="9"/>
    <x v="0"/>
    <n v="2911"/>
    <x v="1"/>
    <n v="550000"/>
    <x v="0"/>
    <x v="1"/>
    <n v="550000"/>
  </r>
  <r>
    <d v="2016-02-11T00:00:00"/>
    <x v="9"/>
    <x v="0"/>
    <n v="2615"/>
    <x v="0"/>
    <n v="578000"/>
    <x v="0"/>
    <x v="0"/>
    <n v="578000"/>
  </r>
  <r>
    <d v="2016-02-11T00:00:00"/>
    <x v="9"/>
    <x v="0"/>
    <n v="2914"/>
    <x v="1"/>
    <n v="623000"/>
    <x v="0"/>
    <x v="0"/>
    <n v="623000"/>
  </r>
  <r>
    <d v="2016-02-11T00:00:00"/>
    <x v="9"/>
    <x v="0"/>
    <n v="2914"/>
    <x v="1"/>
    <n v="825000"/>
    <x v="0"/>
    <x v="0"/>
    <n v="825000"/>
  </r>
  <r>
    <d v="2016-02-11T00:00:00"/>
    <x v="9"/>
    <x v="0"/>
    <n v="2604"/>
    <x v="0"/>
    <n v="442000"/>
    <x v="1"/>
    <x v="2"/>
    <n v="442000"/>
  </r>
  <r>
    <d v="2016-02-12T00:00:00"/>
    <x v="9"/>
    <x v="0"/>
    <n v="2905"/>
    <x v="1"/>
    <n v="390000"/>
    <x v="0"/>
    <x v="1"/>
    <n v="390000"/>
  </r>
  <r>
    <d v="2016-02-12T00:00:00"/>
    <x v="9"/>
    <x v="0"/>
    <n v="2904"/>
    <x v="1"/>
    <n v="430000"/>
    <x v="0"/>
    <x v="1"/>
    <n v="430000"/>
  </r>
  <r>
    <d v="2016-02-12T00:00:00"/>
    <x v="9"/>
    <x v="0"/>
    <n v="2913"/>
    <x v="1"/>
    <n v="442000"/>
    <x v="0"/>
    <x v="1"/>
    <n v="442000"/>
  </r>
  <r>
    <d v="2016-02-12T00:00:00"/>
    <x v="9"/>
    <x v="0"/>
    <n v="2617"/>
    <x v="0"/>
    <n v="512500"/>
    <x v="0"/>
    <x v="0"/>
    <n v="512500"/>
  </r>
  <r>
    <d v="2016-02-12T00:00:00"/>
    <x v="9"/>
    <x v="0"/>
    <n v="2617"/>
    <x v="0"/>
    <n v="625000"/>
    <x v="0"/>
    <x v="0"/>
    <n v="625000"/>
  </r>
  <r>
    <d v="2016-02-12T00:00:00"/>
    <x v="9"/>
    <x v="0"/>
    <n v="2607"/>
    <x v="0"/>
    <n v="675000"/>
    <x v="0"/>
    <x v="1"/>
    <n v="675000"/>
  </r>
  <r>
    <d v="2016-02-12T00:00:00"/>
    <x v="9"/>
    <x v="0"/>
    <n v="2617"/>
    <x v="0"/>
    <n v="846500"/>
    <x v="0"/>
    <x v="0"/>
    <n v="846500"/>
  </r>
  <r>
    <d v="2016-02-12T00:00:00"/>
    <x v="9"/>
    <x v="0"/>
    <n v="2600"/>
    <x v="0"/>
    <n v="1150000"/>
    <x v="0"/>
    <x v="0"/>
    <n v="1150000"/>
  </r>
  <r>
    <d v="2016-02-12T00:00:00"/>
    <x v="9"/>
    <x v="0"/>
    <n v="2600"/>
    <x v="0"/>
    <n v="1850000"/>
    <x v="0"/>
    <x v="3"/>
    <n v="1850000"/>
  </r>
  <r>
    <d v="2016-02-12T00:00:00"/>
    <x v="9"/>
    <x v="0"/>
    <n v="2606"/>
    <x v="0"/>
    <n v="262000"/>
    <x v="1"/>
    <x v="2"/>
    <n v="262000"/>
  </r>
  <r>
    <d v="2016-02-12T00:00:00"/>
    <x v="9"/>
    <x v="0"/>
    <n v="2606"/>
    <x v="0"/>
    <n v="285000"/>
    <x v="1"/>
    <x v="4"/>
    <n v="285000"/>
  </r>
  <r>
    <d v="2016-02-12T00:00:00"/>
    <x v="9"/>
    <x v="0"/>
    <n v="2606"/>
    <x v="0"/>
    <n v="330000"/>
    <x v="1"/>
    <x v="2"/>
    <n v="330000"/>
  </r>
  <r>
    <d v="2016-02-12T00:00:00"/>
    <x v="9"/>
    <x v="0"/>
    <n v="2612"/>
    <x v="0"/>
    <n v="367500"/>
    <x v="1"/>
    <x v="4"/>
    <n v="367500"/>
  </r>
  <r>
    <d v="2016-02-12T00:00:00"/>
    <x v="9"/>
    <x v="0"/>
    <n v="2612"/>
    <x v="0"/>
    <n v="399000"/>
    <x v="1"/>
    <x v="2"/>
    <n v="399000"/>
  </r>
  <r>
    <d v="2016-02-12T00:00:00"/>
    <x v="9"/>
    <x v="0"/>
    <n v="2602"/>
    <x v="0"/>
    <n v="495000"/>
    <x v="1"/>
    <x v="2"/>
    <n v="495000"/>
  </r>
  <r>
    <d v="2016-02-13T00:00:00"/>
    <x v="9"/>
    <x v="0"/>
    <n v="2604"/>
    <x v="0"/>
    <n v="475000"/>
    <x v="0"/>
    <x v="2"/>
    <n v="475000"/>
  </r>
  <r>
    <d v="2016-02-13T00:00:00"/>
    <x v="9"/>
    <x v="0"/>
    <n v="2611"/>
    <x v="0"/>
    <n v="547500"/>
    <x v="0"/>
    <x v="1"/>
    <n v="547500"/>
  </r>
  <r>
    <d v="2016-02-13T00:00:00"/>
    <x v="9"/>
    <x v="0"/>
    <n v="2611"/>
    <x v="0"/>
    <n v="600000"/>
    <x v="0"/>
    <x v="0"/>
    <n v="600000"/>
  </r>
  <r>
    <d v="2016-02-13T00:00:00"/>
    <x v="9"/>
    <x v="0"/>
    <n v="2914"/>
    <x v="1"/>
    <n v="700000"/>
    <x v="0"/>
    <x v="0"/>
    <n v="700000"/>
  </r>
  <r>
    <d v="2016-02-13T00:00:00"/>
    <x v="9"/>
    <x v="0"/>
    <n v="2902"/>
    <x v="1"/>
    <n v="717000"/>
    <x v="0"/>
    <x v="0"/>
    <n v="717000"/>
  </r>
  <r>
    <d v="2016-02-13T00:00:00"/>
    <x v="9"/>
    <x v="0"/>
    <n v="2607"/>
    <x v="0"/>
    <n v="740000"/>
    <x v="0"/>
    <x v="1"/>
    <n v="740000"/>
  </r>
  <r>
    <d v="2016-02-13T00:00:00"/>
    <x v="9"/>
    <x v="0"/>
    <n v="2602"/>
    <x v="0"/>
    <n v="867000"/>
    <x v="0"/>
    <x v="1"/>
    <n v="867000"/>
  </r>
  <r>
    <d v="2016-02-13T00:00:00"/>
    <x v="9"/>
    <x v="0"/>
    <n v="2605"/>
    <x v="0"/>
    <n v="880000"/>
    <x v="0"/>
    <x v="0"/>
    <n v="880000"/>
  </r>
  <r>
    <d v="2016-02-13T00:00:00"/>
    <x v="9"/>
    <x v="0"/>
    <n v="2614"/>
    <x v="0"/>
    <n v="915000"/>
    <x v="0"/>
    <x v="0"/>
    <n v="915000"/>
  </r>
  <r>
    <d v="2016-02-13T00:00:00"/>
    <x v="9"/>
    <x v="0"/>
    <n v="2605"/>
    <x v="0"/>
    <n v="975000"/>
    <x v="0"/>
    <x v="0"/>
    <n v="975000"/>
  </r>
  <r>
    <d v="2016-02-13T00:00:00"/>
    <x v="9"/>
    <x v="0"/>
    <n v="2602"/>
    <x v="0"/>
    <n v="977000"/>
    <x v="0"/>
    <x v="1"/>
    <n v="977000"/>
  </r>
  <r>
    <d v="2016-02-13T00:00:00"/>
    <x v="9"/>
    <x v="0"/>
    <n v="2603"/>
    <x v="0"/>
    <n v="1040000"/>
    <x v="0"/>
    <x v="1"/>
    <n v="1040000"/>
  </r>
  <r>
    <d v="2016-02-13T00:00:00"/>
    <x v="9"/>
    <x v="0"/>
    <n v="2602"/>
    <x v="0"/>
    <n v="1300000"/>
    <x v="0"/>
    <x v="0"/>
    <n v="1300000"/>
  </r>
  <r>
    <d v="2016-02-13T00:00:00"/>
    <x v="9"/>
    <x v="0"/>
    <n v="2617"/>
    <x v="0"/>
    <n v="1350000"/>
    <x v="0"/>
    <x v="0"/>
    <n v="1350000"/>
  </r>
  <r>
    <d v="2016-02-13T00:00:00"/>
    <x v="9"/>
    <x v="0"/>
    <n v="2604"/>
    <x v="0"/>
    <n v="1800000"/>
    <x v="0"/>
    <x v="0"/>
    <n v="1800000"/>
  </r>
  <r>
    <d v="2016-02-15T00:00:00"/>
    <x v="9"/>
    <x v="0"/>
    <n v="2604"/>
    <x v="0"/>
    <n v="410000"/>
    <x v="0"/>
    <x v="2"/>
    <n v="410000"/>
  </r>
  <r>
    <d v="2016-02-15T00:00:00"/>
    <x v="9"/>
    <x v="0"/>
    <n v="2615"/>
    <x v="0"/>
    <n v="545000"/>
    <x v="0"/>
    <x v="0"/>
    <n v="545000"/>
  </r>
  <r>
    <d v="2016-02-15T00:00:00"/>
    <x v="9"/>
    <x v="0"/>
    <n v="2911"/>
    <x v="1"/>
    <n v="675000"/>
    <x v="0"/>
    <x v="0"/>
    <n v="675000"/>
  </r>
  <r>
    <d v="2016-02-15T00:00:00"/>
    <x v="9"/>
    <x v="0"/>
    <n v="2603"/>
    <x v="0"/>
    <n v="1850000"/>
    <x v="0"/>
    <x v="0"/>
    <n v="1850000"/>
  </r>
  <r>
    <d v="2016-02-15T00:00:00"/>
    <x v="9"/>
    <x v="0"/>
    <n v="2615"/>
    <x v="0"/>
    <n v="295000"/>
    <x v="1"/>
    <x v="2"/>
    <n v="295000"/>
  </r>
  <r>
    <d v="2016-02-15T00:00:00"/>
    <x v="9"/>
    <x v="0"/>
    <n v="2602"/>
    <x v="0"/>
    <n v="315000"/>
    <x v="1"/>
    <x v="2"/>
    <n v="315000"/>
  </r>
  <r>
    <d v="2016-02-15T00:00:00"/>
    <x v="9"/>
    <x v="0"/>
    <n v="2612"/>
    <x v="0"/>
    <n v="326000"/>
    <x v="1"/>
    <x v="4"/>
    <n v="326000"/>
  </r>
  <r>
    <d v="2016-02-15T00:00:00"/>
    <x v="9"/>
    <x v="0"/>
    <n v="2602"/>
    <x v="0"/>
    <n v="371000"/>
    <x v="1"/>
    <x v="2"/>
    <n v="371000"/>
  </r>
  <r>
    <d v="2016-02-16T00:00:00"/>
    <x v="9"/>
    <x v="0"/>
    <n v="2913"/>
    <x v="1"/>
    <n v="375000"/>
    <x v="0"/>
    <x v="2"/>
    <n v="375000"/>
  </r>
  <r>
    <d v="2016-02-16T00:00:00"/>
    <x v="9"/>
    <x v="0"/>
    <n v="2905"/>
    <x v="1"/>
    <n v="449950"/>
    <x v="0"/>
    <x v="1"/>
    <n v="449950"/>
  </r>
  <r>
    <d v="2016-02-16T00:00:00"/>
    <x v="9"/>
    <x v="0"/>
    <n v="2904"/>
    <x v="1"/>
    <n v="460000"/>
    <x v="0"/>
    <x v="1"/>
    <n v="460000"/>
  </r>
  <r>
    <d v="2016-02-16T00:00:00"/>
    <x v="9"/>
    <x v="0"/>
    <n v="2617"/>
    <x v="0"/>
    <n v="510000"/>
    <x v="0"/>
    <x v="0"/>
    <n v="510000"/>
  </r>
  <r>
    <d v="2016-02-16T00:00:00"/>
    <x v="9"/>
    <x v="0"/>
    <n v="2912"/>
    <x v="1"/>
    <n v="610000"/>
    <x v="0"/>
    <x v="3"/>
    <n v="610000"/>
  </r>
  <r>
    <d v="2016-02-16T00:00:00"/>
    <x v="9"/>
    <x v="0"/>
    <n v="2914"/>
    <x v="1"/>
    <n v="645000"/>
    <x v="0"/>
    <x v="0"/>
    <n v="645000"/>
  </r>
  <r>
    <d v="2016-02-16T00:00:00"/>
    <x v="9"/>
    <x v="0"/>
    <n v="2904"/>
    <x v="1"/>
    <n v="682500"/>
    <x v="0"/>
    <x v="0"/>
    <n v="682500"/>
  </r>
  <r>
    <d v="2016-02-16T00:00:00"/>
    <x v="9"/>
    <x v="0"/>
    <n v="2600"/>
    <x v="0"/>
    <n v="1860000"/>
    <x v="0"/>
    <x v="0"/>
    <n v="1860000"/>
  </r>
  <r>
    <d v="2016-02-16T00:00:00"/>
    <x v="9"/>
    <x v="0"/>
    <n v="2606"/>
    <x v="0"/>
    <n v="350000"/>
    <x v="1"/>
    <x v="4"/>
    <n v="350000"/>
  </r>
  <r>
    <d v="2016-02-17T00:00:00"/>
    <x v="9"/>
    <x v="0"/>
    <n v="2604"/>
    <x v="0"/>
    <n v="380000"/>
    <x v="0"/>
    <x v="4"/>
    <n v="380000"/>
  </r>
  <r>
    <d v="2016-02-17T00:00:00"/>
    <x v="9"/>
    <x v="0"/>
    <n v="2617"/>
    <x v="0"/>
    <n v="410000"/>
    <x v="0"/>
    <x v="1"/>
    <n v="410000"/>
  </r>
  <r>
    <d v="2016-02-17T00:00:00"/>
    <x v="9"/>
    <x v="0"/>
    <n v="2906"/>
    <x v="1"/>
    <n v="415000"/>
    <x v="0"/>
    <x v="1"/>
    <n v="415000"/>
  </r>
  <r>
    <d v="2016-02-17T00:00:00"/>
    <x v="9"/>
    <x v="0"/>
    <n v="2615"/>
    <x v="0"/>
    <n v="425000"/>
    <x v="0"/>
    <x v="1"/>
    <n v="425000"/>
  </r>
  <r>
    <d v="2016-02-17T00:00:00"/>
    <x v="9"/>
    <x v="0"/>
    <n v="2615"/>
    <x v="0"/>
    <n v="447500"/>
    <x v="0"/>
    <x v="1"/>
    <n v="447500"/>
  </r>
  <r>
    <d v="2016-02-17T00:00:00"/>
    <x v="9"/>
    <x v="0"/>
    <n v="2905"/>
    <x v="1"/>
    <n v="455000"/>
    <x v="0"/>
    <x v="1"/>
    <n v="455000"/>
  </r>
  <r>
    <d v="2016-02-17T00:00:00"/>
    <x v="9"/>
    <x v="0"/>
    <n v="2617"/>
    <x v="0"/>
    <n v="510000"/>
    <x v="0"/>
    <x v="1"/>
    <n v="510000"/>
  </r>
  <r>
    <d v="2016-02-17T00:00:00"/>
    <x v="9"/>
    <x v="0"/>
    <n v="2914"/>
    <x v="1"/>
    <n v="550000"/>
    <x v="0"/>
    <x v="1"/>
    <n v="550000"/>
  </r>
  <r>
    <d v="2016-02-17T00:00:00"/>
    <x v="9"/>
    <x v="0"/>
    <n v="2906"/>
    <x v="1"/>
    <n v="550000"/>
    <x v="0"/>
    <x v="1"/>
    <n v="550000"/>
  </r>
  <r>
    <d v="2016-02-17T00:00:00"/>
    <x v="9"/>
    <x v="0"/>
    <n v="2615"/>
    <x v="0"/>
    <n v="630000"/>
    <x v="0"/>
    <x v="0"/>
    <n v="630000"/>
  </r>
  <r>
    <d v="2016-02-17T00:00:00"/>
    <x v="9"/>
    <x v="0"/>
    <n v="2602"/>
    <x v="0"/>
    <n v="645000"/>
    <x v="0"/>
    <x v="0"/>
    <n v="645000"/>
  </r>
  <r>
    <d v="2016-02-17T00:00:00"/>
    <x v="9"/>
    <x v="0"/>
    <n v="2914"/>
    <x v="1"/>
    <n v="660000"/>
    <x v="0"/>
    <x v="3"/>
    <n v="660000"/>
  </r>
  <r>
    <d v="2016-02-17T00:00:00"/>
    <x v="9"/>
    <x v="0"/>
    <n v="2615"/>
    <x v="0"/>
    <n v="735000"/>
    <x v="0"/>
    <x v="0"/>
    <n v="735000"/>
  </r>
  <r>
    <d v="2016-02-17T00:00:00"/>
    <x v="9"/>
    <x v="0"/>
    <n v="2615"/>
    <x v="0"/>
    <n v="830000"/>
    <x v="0"/>
    <x v="0"/>
    <n v="830000"/>
  </r>
  <r>
    <d v="2016-02-17T00:00:00"/>
    <x v="9"/>
    <x v="0"/>
    <n v="2603"/>
    <x v="0"/>
    <n v="168000"/>
    <x v="1"/>
    <x v="4"/>
    <n v="168000"/>
  </r>
  <r>
    <d v="2016-02-17T00:00:00"/>
    <x v="9"/>
    <x v="0"/>
    <n v="2617"/>
    <x v="0"/>
    <n v="312000"/>
    <x v="1"/>
    <x v="4"/>
    <n v="312000"/>
  </r>
  <r>
    <d v="2016-02-17T00:00:00"/>
    <x v="9"/>
    <x v="0"/>
    <n v="2604"/>
    <x v="0"/>
    <n v="375000"/>
    <x v="1"/>
    <x v="4"/>
    <n v="375000"/>
  </r>
  <r>
    <d v="2016-02-17T00:00:00"/>
    <x v="9"/>
    <x v="0"/>
    <n v="2602"/>
    <x v="0"/>
    <n v="379000"/>
    <x v="1"/>
    <x v="2"/>
    <n v="379000"/>
  </r>
  <r>
    <d v="2016-02-17T00:00:00"/>
    <x v="9"/>
    <x v="0"/>
    <n v="2617"/>
    <x v="0"/>
    <n v="415000"/>
    <x v="1"/>
    <x v="1"/>
    <n v="415000"/>
  </r>
  <r>
    <d v="2016-02-17T00:00:00"/>
    <x v="9"/>
    <x v="0"/>
    <n v="2612"/>
    <x v="0"/>
    <n v="465000"/>
    <x v="1"/>
    <x v="2"/>
    <n v="465000"/>
  </r>
  <r>
    <d v="2016-02-17T00:00:00"/>
    <x v="9"/>
    <x v="0"/>
    <n v="2601"/>
    <x v="0"/>
    <n v="970000"/>
    <x v="1"/>
    <x v="1"/>
    <n v="970000"/>
  </r>
  <r>
    <d v="2016-02-18T00:00:00"/>
    <x v="9"/>
    <x v="0"/>
    <n v="2905"/>
    <x v="1"/>
    <n v="420000"/>
    <x v="0"/>
    <x v="1"/>
    <n v="420000"/>
  </r>
  <r>
    <d v="2016-02-18T00:00:00"/>
    <x v="9"/>
    <x v="0"/>
    <n v="2914"/>
    <x v="1"/>
    <n v="445000"/>
    <x v="0"/>
    <x v="1"/>
    <n v="445000"/>
  </r>
  <r>
    <d v="2016-02-18T00:00:00"/>
    <x v="9"/>
    <x v="0"/>
    <n v="2615"/>
    <x v="0"/>
    <n v="488000"/>
    <x v="0"/>
    <x v="1"/>
    <n v="488000"/>
  </r>
  <r>
    <d v="2016-02-18T00:00:00"/>
    <x v="9"/>
    <x v="0"/>
    <n v="2913"/>
    <x v="1"/>
    <n v="530000"/>
    <x v="0"/>
    <x v="1"/>
    <n v="530000"/>
  </r>
  <r>
    <d v="2016-02-18T00:00:00"/>
    <x v="9"/>
    <x v="0"/>
    <n v="2913"/>
    <x v="1"/>
    <n v="540000"/>
    <x v="0"/>
    <x v="1"/>
    <n v="540000"/>
  </r>
  <r>
    <d v="2016-02-18T00:00:00"/>
    <x v="9"/>
    <x v="0"/>
    <n v="2914"/>
    <x v="1"/>
    <n v="545000"/>
    <x v="0"/>
    <x v="0"/>
    <n v="545000"/>
  </r>
  <r>
    <d v="2016-02-18T00:00:00"/>
    <x v="9"/>
    <x v="0"/>
    <n v="2615"/>
    <x v="0"/>
    <n v="590000"/>
    <x v="0"/>
    <x v="0"/>
    <n v="590000"/>
  </r>
  <r>
    <d v="2016-02-18T00:00:00"/>
    <x v="9"/>
    <x v="0"/>
    <n v="2914"/>
    <x v="1"/>
    <n v="605000"/>
    <x v="0"/>
    <x v="0"/>
    <n v="605000"/>
  </r>
  <r>
    <d v="2016-02-18T00:00:00"/>
    <x v="9"/>
    <x v="0"/>
    <n v="2615"/>
    <x v="0"/>
    <n v="615000"/>
    <x v="0"/>
    <x v="0"/>
    <n v="615000"/>
  </r>
  <r>
    <d v="2016-02-18T00:00:00"/>
    <x v="9"/>
    <x v="0"/>
    <n v="2617"/>
    <x v="0"/>
    <n v="619000"/>
    <x v="0"/>
    <x v="0"/>
    <n v="619000"/>
  </r>
  <r>
    <d v="2016-02-18T00:00:00"/>
    <x v="9"/>
    <x v="0"/>
    <n v="2615"/>
    <x v="0"/>
    <n v="621000"/>
    <x v="0"/>
    <x v="0"/>
    <n v="621000"/>
  </r>
  <r>
    <d v="2016-02-18T00:00:00"/>
    <x v="9"/>
    <x v="0"/>
    <n v="2906"/>
    <x v="1"/>
    <n v="675000"/>
    <x v="0"/>
    <x v="0"/>
    <n v="675000"/>
  </r>
  <r>
    <d v="2016-02-18T00:00:00"/>
    <x v="9"/>
    <x v="0"/>
    <n v="2902"/>
    <x v="1"/>
    <n v="681500"/>
    <x v="0"/>
    <x v="3"/>
    <n v="681500"/>
  </r>
  <r>
    <d v="2016-02-18T00:00:00"/>
    <x v="9"/>
    <x v="0"/>
    <n v="2912"/>
    <x v="1"/>
    <n v="1005000"/>
    <x v="0"/>
    <x v="3"/>
    <n v="1005000"/>
  </r>
  <r>
    <d v="2016-02-18T00:00:00"/>
    <x v="9"/>
    <x v="0"/>
    <n v="2612"/>
    <x v="0"/>
    <n v="1163000"/>
    <x v="0"/>
    <x v="1"/>
    <n v="1163000"/>
  </r>
  <r>
    <d v="2016-02-18T00:00:00"/>
    <x v="9"/>
    <x v="0"/>
    <n v="2602"/>
    <x v="0"/>
    <n v="1345000"/>
    <x v="0"/>
    <x v="0"/>
    <n v="1345000"/>
  </r>
  <r>
    <d v="2016-02-18T00:00:00"/>
    <x v="9"/>
    <x v="0"/>
    <n v="2605"/>
    <x v="0"/>
    <n v="387500"/>
    <x v="1"/>
    <x v="2"/>
    <n v="387500"/>
  </r>
  <r>
    <d v="2016-02-18T00:00:00"/>
    <x v="9"/>
    <x v="0"/>
    <n v="2606"/>
    <x v="0"/>
    <n v="392500"/>
    <x v="1"/>
    <x v="1"/>
    <n v="392500"/>
  </r>
  <r>
    <d v="2016-02-18T00:00:00"/>
    <x v="9"/>
    <x v="0"/>
    <n v="2604"/>
    <x v="0"/>
    <n v="455000"/>
    <x v="1"/>
    <x v="2"/>
    <n v="455000"/>
  </r>
  <r>
    <d v="2016-02-19T00:00:00"/>
    <x v="9"/>
    <x v="0"/>
    <n v="2913"/>
    <x v="1"/>
    <n v="510000"/>
    <x v="0"/>
    <x v="1"/>
    <n v="510000"/>
  </r>
  <r>
    <d v="2016-02-19T00:00:00"/>
    <x v="9"/>
    <x v="0"/>
    <n v="2906"/>
    <x v="1"/>
    <n v="545000"/>
    <x v="0"/>
    <x v="0"/>
    <n v="545000"/>
  </r>
  <r>
    <d v="2016-02-19T00:00:00"/>
    <x v="9"/>
    <x v="0"/>
    <n v="2615"/>
    <x v="0"/>
    <n v="550000"/>
    <x v="0"/>
    <x v="0"/>
    <n v="550000"/>
  </r>
  <r>
    <d v="2016-02-19T00:00:00"/>
    <x v="9"/>
    <x v="0"/>
    <n v="2615"/>
    <x v="0"/>
    <n v="572000"/>
    <x v="0"/>
    <x v="3"/>
    <n v="572000"/>
  </r>
  <r>
    <d v="2016-02-19T00:00:00"/>
    <x v="9"/>
    <x v="0"/>
    <n v="2902"/>
    <x v="1"/>
    <n v="620000"/>
    <x v="0"/>
    <x v="0"/>
    <n v="620000"/>
  </r>
  <r>
    <d v="2016-02-19T00:00:00"/>
    <x v="9"/>
    <x v="0"/>
    <n v="2602"/>
    <x v="0"/>
    <n v="633000"/>
    <x v="0"/>
    <x v="1"/>
    <n v="633000"/>
  </r>
  <r>
    <d v="2016-02-19T00:00:00"/>
    <x v="9"/>
    <x v="0"/>
    <n v="2904"/>
    <x v="1"/>
    <n v="641000"/>
    <x v="0"/>
    <x v="0"/>
    <n v="641000"/>
  </r>
  <r>
    <d v="2016-02-19T00:00:00"/>
    <x v="9"/>
    <x v="0"/>
    <n v="2611"/>
    <x v="0"/>
    <n v="695000"/>
    <x v="0"/>
    <x v="1"/>
    <n v="695000"/>
  </r>
  <r>
    <d v="2016-02-19T00:00:00"/>
    <x v="9"/>
    <x v="0"/>
    <n v="2913"/>
    <x v="1"/>
    <n v="725000"/>
    <x v="0"/>
    <x v="0"/>
    <n v="725000"/>
  </r>
  <r>
    <d v="2016-02-19T00:00:00"/>
    <x v="9"/>
    <x v="0"/>
    <n v="2604"/>
    <x v="0"/>
    <n v="759950"/>
    <x v="0"/>
    <x v="1"/>
    <n v="759950"/>
  </r>
  <r>
    <d v="2016-02-19T00:00:00"/>
    <x v="9"/>
    <x v="0"/>
    <n v="2604"/>
    <x v="0"/>
    <n v="490000"/>
    <x v="1"/>
    <x v="4"/>
    <n v="490000"/>
  </r>
  <r>
    <d v="2016-02-20T00:00:00"/>
    <x v="9"/>
    <x v="0"/>
    <n v="2905"/>
    <x v="1"/>
    <n v="470000"/>
    <x v="0"/>
    <x v="1"/>
    <n v="470000"/>
  </r>
  <r>
    <d v="2016-02-20T00:00:00"/>
    <x v="9"/>
    <x v="0"/>
    <n v="2617"/>
    <x v="0"/>
    <n v="570000"/>
    <x v="0"/>
    <x v="1"/>
    <n v="570000"/>
  </r>
  <r>
    <d v="2016-02-20T00:00:00"/>
    <x v="9"/>
    <x v="0"/>
    <n v="2611"/>
    <x v="0"/>
    <n v="655000"/>
    <x v="0"/>
    <x v="1"/>
    <n v="655000"/>
  </r>
  <r>
    <d v="2016-02-20T00:00:00"/>
    <x v="9"/>
    <x v="0"/>
    <n v="2611"/>
    <x v="0"/>
    <n v="677500"/>
    <x v="0"/>
    <x v="0"/>
    <n v="677500"/>
  </r>
  <r>
    <d v="2016-02-20T00:00:00"/>
    <x v="9"/>
    <x v="0"/>
    <n v="2611"/>
    <x v="0"/>
    <n v="680000"/>
    <x v="0"/>
    <x v="0"/>
    <n v="680000"/>
  </r>
  <r>
    <d v="2016-02-20T00:00:00"/>
    <x v="9"/>
    <x v="0"/>
    <n v="2611"/>
    <x v="0"/>
    <n v="688000"/>
    <x v="0"/>
    <x v="1"/>
    <n v="688000"/>
  </r>
  <r>
    <d v="2016-02-20T00:00:00"/>
    <x v="9"/>
    <x v="0"/>
    <n v="2607"/>
    <x v="0"/>
    <n v="690000"/>
    <x v="0"/>
    <x v="1"/>
    <n v="690000"/>
  </r>
  <r>
    <d v="2016-02-20T00:00:00"/>
    <x v="9"/>
    <x v="0"/>
    <n v="2611"/>
    <x v="0"/>
    <n v="725000"/>
    <x v="0"/>
    <x v="0"/>
    <n v="725000"/>
  </r>
  <r>
    <d v="2016-02-20T00:00:00"/>
    <x v="9"/>
    <x v="0"/>
    <n v="2602"/>
    <x v="0"/>
    <n v="730000"/>
    <x v="0"/>
    <x v="1"/>
    <n v="730000"/>
  </r>
  <r>
    <d v="2016-02-20T00:00:00"/>
    <x v="9"/>
    <x v="0"/>
    <n v="2602"/>
    <x v="0"/>
    <n v="817000"/>
    <x v="0"/>
    <x v="1"/>
    <n v="817000"/>
  </r>
  <r>
    <d v="2016-02-20T00:00:00"/>
    <x v="9"/>
    <x v="0"/>
    <n v="2905"/>
    <x v="1"/>
    <n v="835000"/>
    <x v="0"/>
    <x v="0"/>
    <n v="835000"/>
  </r>
  <r>
    <d v="2016-02-20T00:00:00"/>
    <x v="9"/>
    <x v="0"/>
    <n v="2605"/>
    <x v="0"/>
    <n v="842500"/>
    <x v="0"/>
    <x v="0"/>
    <n v="842500"/>
  </r>
  <r>
    <d v="2016-02-20T00:00:00"/>
    <x v="9"/>
    <x v="0"/>
    <n v="2606"/>
    <x v="0"/>
    <n v="851000"/>
    <x v="0"/>
    <x v="2"/>
    <n v="851000"/>
  </r>
  <r>
    <d v="2016-02-20T00:00:00"/>
    <x v="9"/>
    <x v="0"/>
    <n v="2906"/>
    <x v="1"/>
    <n v="855000"/>
    <x v="0"/>
    <x v="0"/>
    <n v="855000"/>
  </r>
  <r>
    <d v="2016-02-20T00:00:00"/>
    <x v="9"/>
    <x v="0"/>
    <n v="2600"/>
    <x v="0"/>
    <n v="1075000"/>
    <x v="0"/>
    <x v="0"/>
    <n v="1075000"/>
  </r>
  <r>
    <d v="2016-02-20T00:00:00"/>
    <x v="9"/>
    <x v="0"/>
    <n v="2603"/>
    <x v="0"/>
    <n v="1330000"/>
    <x v="0"/>
    <x v="0"/>
    <n v="1330000"/>
  </r>
  <r>
    <d v="2016-02-20T00:00:00"/>
    <x v="9"/>
    <x v="0"/>
    <n v="2600"/>
    <x v="0"/>
    <n v="1440000"/>
    <x v="0"/>
    <x v="1"/>
    <n v="1440000"/>
  </r>
  <r>
    <d v="2016-02-20T00:00:00"/>
    <x v="9"/>
    <x v="0"/>
    <n v="2612"/>
    <x v="0"/>
    <n v="1470000"/>
    <x v="0"/>
    <x v="1"/>
    <n v="1470000"/>
  </r>
  <r>
    <d v="2016-02-21T00:00:00"/>
    <x v="9"/>
    <x v="0"/>
    <n v="2617"/>
    <x v="0"/>
    <n v="761000"/>
    <x v="0"/>
    <x v="0"/>
    <n v="761000"/>
  </r>
  <r>
    <d v="2016-02-22T00:00:00"/>
    <x v="9"/>
    <x v="0"/>
    <n v="2905"/>
    <x v="1"/>
    <n v="365000"/>
    <x v="0"/>
    <x v="1"/>
    <n v="365000"/>
  </r>
  <r>
    <d v="2016-02-22T00:00:00"/>
    <x v="9"/>
    <x v="0"/>
    <n v="2617"/>
    <x v="0"/>
    <n v="475000"/>
    <x v="0"/>
    <x v="1"/>
    <n v="475000"/>
  </r>
  <r>
    <d v="2016-02-22T00:00:00"/>
    <x v="9"/>
    <x v="0"/>
    <n v="2913"/>
    <x v="1"/>
    <n v="516000"/>
    <x v="0"/>
    <x v="1"/>
    <n v="516000"/>
  </r>
  <r>
    <d v="2016-02-22T00:00:00"/>
    <x v="9"/>
    <x v="0"/>
    <n v="2611"/>
    <x v="0"/>
    <n v="553000"/>
    <x v="0"/>
    <x v="0"/>
    <n v="553000"/>
  </r>
  <r>
    <d v="2016-02-22T00:00:00"/>
    <x v="9"/>
    <x v="0"/>
    <n v="2914"/>
    <x v="1"/>
    <n v="640000"/>
    <x v="0"/>
    <x v="0"/>
    <n v="640000"/>
  </r>
  <r>
    <d v="2016-02-22T00:00:00"/>
    <x v="9"/>
    <x v="0"/>
    <n v="2906"/>
    <x v="1"/>
    <n v="665000"/>
    <x v="0"/>
    <x v="0"/>
    <n v="665000"/>
  </r>
  <r>
    <d v="2016-02-22T00:00:00"/>
    <x v="9"/>
    <x v="0"/>
    <n v="2913"/>
    <x v="1"/>
    <n v="745000"/>
    <x v="0"/>
    <x v="0"/>
    <n v="745000"/>
  </r>
  <r>
    <d v="2016-02-22T00:00:00"/>
    <x v="9"/>
    <x v="0"/>
    <n v="2605"/>
    <x v="0"/>
    <n v="980000"/>
    <x v="0"/>
    <x v="0"/>
    <n v="980000"/>
  </r>
  <r>
    <d v="2016-02-22T00:00:00"/>
    <x v="9"/>
    <x v="0"/>
    <n v="2617"/>
    <x v="0"/>
    <n v="250000"/>
    <x v="1"/>
    <x v="4"/>
    <n v="250000"/>
  </r>
  <r>
    <d v="2016-02-22T00:00:00"/>
    <x v="9"/>
    <x v="0"/>
    <n v="2602"/>
    <x v="0"/>
    <n v="300000"/>
    <x v="1"/>
    <x v="4"/>
    <n v="300000"/>
  </r>
  <r>
    <d v="2016-02-23T00:00:00"/>
    <x v="9"/>
    <x v="0"/>
    <n v="2902"/>
    <x v="1"/>
    <n v="350000"/>
    <x v="0"/>
    <x v="1"/>
    <n v="350000"/>
  </r>
  <r>
    <d v="2016-02-23T00:00:00"/>
    <x v="9"/>
    <x v="0"/>
    <n v="2905"/>
    <x v="1"/>
    <n v="380000"/>
    <x v="0"/>
    <x v="1"/>
    <n v="380000"/>
  </r>
  <r>
    <d v="2016-02-23T00:00:00"/>
    <x v="9"/>
    <x v="0"/>
    <n v="2615"/>
    <x v="0"/>
    <n v="410000"/>
    <x v="0"/>
    <x v="1"/>
    <n v="410000"/>
  </r>
  <r>
    <d v="2016-02-23T00:00:00"/>
    <x v="9"/>
    <x v="0"/>
    <n v="2914"/>
    <x v="1"/>
    <n v="412000"/>
    <x v="0"/>
    <x v="1"/>
    <n v="412000"/>
  </r>
  <r>
    <d v="2016-02-23T00:00:00"/>
    <x v="9"/>
    <x v="0"/>
    <n v="2905"/>
    <x v="1"/>
    <n v="425000"/>
    <x v="0"/>
    <x v="1"/>
    <n v="425000"/>
  </r>
  <r>
    <d v="2016-02-23T00:00:00"/>
    <x v="9"/>
    <x v="0"/>
    <n v="2611"/>
    <x v="0"/>
    <n v="442000"/>
    <x v="0"/>
    <x v="1"/>
    <n v="442000"/>
  </r>
  <r>
    <d v="2016-02-23T00:00:00"/>
    <x v="9"/>
    <x v="0"/>
    <n v="2913"/>
    <x v="1"/>
    <n v="475000"/>
    <x v="0"/>
    <x v="1"/>
    <n v="475000"/>
  </r>
  <r>
    <d v="2016-02-23T00:00:00"/>
    <x v="9"/>
    <x v="0"/>
    <n v="2905"/>
    <x v="1"/>
    <n v="505000"/>
    <x v="0"/>
    <x v="0"/>
    <n v="505000"/>
  </r>
  <r>
    <d v="2016-02-23T00:00:00"/>
    <x v="9"/>
    <x v="0"/>
    <n v="2611"/>
    <x v="0"/>
    <n v="527500"/>
    <x v="0"/>
    <x v="0"/>
    <n v="527500"/>
  </r>
  <r>
    <d v="2016-02-23T00:00:00"/>
    <x v="9"/>
    <x v="0"/>
    <n v="2602"/>
    <x v="0"/>
    <n v="531000"/>
    <x v="0"/>
    <x v="2"/>
    <n v="531000"/>
  </r>
  <r>
    <d v="2016-02-23T00:00:00"/>
    <x v="9"/>
    <x v="0"/>
    <n v="2602"/>
    <x v="0"/>
    <n v="686000"/>
    <x v="0"/>
    <x v="1"/>
    <n v="686000"/>
  </r>
  <r>
    <d v="2016-02-23T00:00:00"/>
    <x v="9"/>
    <x v="0"/>
    <n v="2605"/>
    <x v="0"/>
    <n v="715000"/>
    <x v="0"/>
    <x v="1"/>
    <n v="715000"/>
  </r>
  <r>
    <d v="2016-02-23T00:00:00"/>
    <x v="9"/>
    <x v="0"/>
    <n v="2605"/>
    <x v="0"/>
    <n v="1010000"/>
    <x v="0"/>
    <x v="0"/>
    <n v="1010000"/>
  </r>
  <r>
    <d v="2016-02-23T00:00:00"/>
    <x v="9"/>
    <x v="0"/>
    <n v="2911"/>
    <x v="1"/>
    <n v="1100000"/>
    <x v="0"/>
    <x v="3"/>
    <n v="1100000"/>
  </r>
  <r>
    <d v="2016-02-23T00:00:00"/>
    <x v="9"/>
    <x v="0"/>
    <n v="2615"/>
    <x v="0"/>
    <n v="220000"/>
    <x v="1"/>
    <x v="4"/>
    <n v="220000"/>
  </r>
  <r>
    <d v="2016-02-23T00:00:00"/>
    <x v="9"/>
    <x v="0"/>
    <n v="2602"/>
    <x v="0"/>
    <n v="343000"/>
    <x v="1"/>
    <x v="4"/>
    <n v="343000"/>
  </r>
  <r>
    <d v="2016-02-23T00:00:00"/>
    <x v="9"/>
    <x v="0"/>
    <n v="2601"/>
    <x v="0"/>
    <n v="450000"/>
    <x v="1"/>
    <x v="4"/>
    <n v="450000"/>
  </r>
  <r>
    <d v="2016-02-23T00:00:00"/>
    <x v="9"/>
    <x v="0"/>
    <n v="2600"/>
    <x v="0"/>
    <n v="533000"/>
    <x v="1"/>
    <x v="2"/>
    <n v="533000"/>
  </r>
  <r>
    <d v="2016-02-24T00:00:00"/>
    <x v="9"/>
    <x v="0"/>
    <n v="2902"/>
    <x v="1"/>
    <n v="353000"/>
    <x v="0"/>
    <x v="1"/>
    <n v="353000"/>
  </r>
  <r>
    <d v="2016-02-24T00:00:00"/>
    <x v="9"/>
    <x v="0"/>
    <n v="2914"/>
    <x v="1"/>
    <n v="431111"/>
    <x v="0"/>
    <x v="1"/>
    <n v="431111"/>
  </r>
  <r>
    <d v="2016-02-24T00:00:00"/>
    <x v="9"/>
    <x v="0"/>
    <n v="2913"/>
    <x v="1"/>
    <n v="445000"/>
    <x v="0"/>
    <x v="1"/>
    <n v="445000"/>
  </r>
  <r>
    <d v="2016-02-24T00:00:00"/>
    <x v="9"/>
    <x v="0"/>
    <n v="2615"/>
    <x v="0"/>
    <n v="467500"/>
    <x v="0"/>
    <x v="1"/>
    <n v="467500"/>
  </r>
  <r>
    <d v="2016-02-24T00:00:00"/>
    <x v="9"/>
    <x v="0"/>
    <n v="2905"/>
    <x v="1"/>
    <n v="472500"/>
    <x v="0"/>
    <x v="1"/>
    <n v="472500"/>
  </r>
  <r>
    <d v="2016-02-24T00:00:00"/>
    <x v="9"/>
    <x v="0"/>
    <n v="2614"/>
    <x v="0"/>
    <n v="480000"/>
    <x v="0"/>
    <x v="1"/>
    <n v="480000"/>
  </r>
  <r>
    <d v="2016-02-24T00:00:00"/>
    <x v="9"/>
    <x v="0"/>
    <n v="2904"/>
    <x v="1"/>
    <n v="490000"/>
    <x v="0"/>
    <x v="1"/>
    <n v="490000"/>
  </r>
  <r>
    <d v="2016-02-24T00:00:00"/>
    <x v="9"/>
    <x v="0"/>
    <n v="2614"/>
    <x v="0"/>
    <n v="680000"/>
    <x v="0"/>
    <x v="1"/>
    <n v="680000"/>
  </r>
  <r>
    <d v="2016-02-24T00:00:00"/>
    <x v="9"/>
    <x v="0"/>
    <n v="2605"/>
    <x v="0"/>
    <n v="785000"/>
    <x v="0"/>
    <x v="1"/>
    <n v="785000"/>
  </r>
  <r>
    <d v="2016-02-24T00:00:00"/>
    <x v="9"/>
    <x v="0"/>
    <n v="2914"/>
    <x v="1"/>
    <n v="826000"/>
    <x v="0"/>
    <x v="0"/>
    <n v="826000"/>
  </r>
  <r>
    <d v="2016-02-24T00:00:00"/>
    <x v="9"/>
    <x v="0"/>
    <n v="2607"/>
    <x v="0"/>
    <n v="1175000"/>
    <x v="0"/>
    <x v="0"/>
    <n v="1175000"/>
  </r>
  <r>
    <d v="2016-02-24T00:00:00"/>
    <x v="9"/>
    <x v="0"/>
    <n v="2600"/>
    <x v="0"/>
    <n v="420000"/>
    <x v="1"/>
    <x v="4"/>
    <n v="420000"/>
  </r>
  <r>
    <d v="2016-02-24T00:00:00"/>
    <x v="9"/>
    <x v="0"/>
    <n v="2612"/>
    <x v="0"/>
    <n v="491750"/>
    <x v="1"/>
    <x v="2"/>
    <n v="491750"/>
  </r>
  <r>
    <d v="2016-02-24T00:00:00"/>
    <x v="9"/>
    <x v="0"/>
    <n v="2617"/>
    <x v="0"/>
    <n v="524900"/>
    <x v="1"/>
    <x v="2"/>
    <n v="524900"/>
  </r>
  <r>
    <d v="2016-02-25T00:00:00"/>
    <x v="9"/>
    <x v="0"/>
    <n v="2906"/>
    <x v="1"/>
    <n v="430000"/>
    <x v="0"/>
    <x v="1"/>
    <n v="430000"/>
  </r>
  <r>
    <d v="2016-02-25T00:00:00"/>
    <x v="9"/>
    <x v="0"/>
    <n v="2905"/>
    <x v="1"/>
    <n v="445000"/>
    <x v="0"/>
    <x v="1"/>
    <n v="445000"/>
  </r>
  <r>
    <d v="2016-02-25T00:00:00"/>
    <x v="9"/>
    <x v="0"/>
    <n v="2905"/>
    <x v="1"/>
    <n v="482500"/>
    <x v="0"/>
    <x v="0"/>
    <n v="482500"/>
  </r>
  <r>
    <d v="2016-02-25T00:00:00"/>
    <x v="9"/>
    <x v="0"/>
    <n v="2914"/>
    <x v="1"/>
    <n v="560000"/>
    <x v="0"/>
    <x v="0"/>
    <n v="560000"/>
  </r>
  <r>
    <d v="2016-02-25T00:00:00"/>
    <x v="9"/>
    <x v="0"/>
    <n v="2617"/>
    <x v="0"/>
    <n v="580000"/>
    <x v="0"/>
    <x v="1"/>
    <n v="580000"/>
  </r>
  <r>
    <d v="2016-02-25T00:00:00"/>
    <x v="9"/>
    <x v="0"/>
    <n v="2611"/>
    <x v="0"/>
    <n v="588000"/>
    <x v="0"/>
    <x v="0"/>
    <n v="588000"/>
  </r>
  <r>
    <d v="2016-02-25T00:00:00"/>
    <x v="9"/>
    <x v="0"/>
    <n v="2913"/>
    <x v="1"/>
    <n v="760000"/>
    <x v="0"/>
    <x v="3"/>
    <n v="760000"/>
  </r>
  <r>
    <d v="2016-02-25T00:00:00"/>
    <x v="9"/>
    <x v="0"/>
    <n v="2914"/>
    <x v="1"/>
    <n v="905000"/>
    <x v="0"/>
    <x v="3"/>
    <n v="905000"/>
  </r>
  <r>
    <d v="2016-02-25T00:00:00"/>
    <x v="9"/>
    <x v="0"/>
    <n v="2612"/>
    <x v="0"/>
    <n v="1285000"/>
    <x v="0"/>
    <x v="0"/>
    <n v="1285000"/>
  </r>
  <r>
    <d v="2016-02-25T00:00:00"/>
    <x v="9"/>
    <x v="0"/>
    <n v="2607"/>
    <x v="0"/>
    <n v="206000"/>
    <x v="1"/>
    <x v="2"/>
    <n v="206000"/>
  </r>
  <r>
    <d v="2016-02-25T00:00:00"/>
    <x v="9"/>
    <x v="0"/>
    <n v="2617"/>
    <x v="0"/>
    <n v="378000"/>
    <x v="1"/>
    <x v="2"/>
    <n v="378000"/>
  </r>
  <r>
    <d v="2016-02-25T00:00:00"/>
    <x v="9"/>
    <x v="0"/>
    <n v="2601"/>
    <x v="0"/>
    <n v="402000"/>
    <x v="1"/>
    <x v="4"/>
    <n v="402000"/>
  </r>
  <r>
    <d v="2016-02-25T00:00:00"/>
    <x v="9"/>
    <x v="0"/>
    <n v="2604"/>
    <x v="0"/>
    <n v="680000"/>
    <x v="1"/>
    <x v="2"/>
    <n v="680000"/>
  </r>
  <r>
    <d v="2016-02-26T00:00:00"/>
    <x v="9"/>
    <x v="0"/>
    <n v="2913"/>
    <x v="1"/>
    <n v="415000"/>
    <x v="0"/>
    <x v="1"/>
    <n v="415000"/>
  </r>
  <r>
    <d v="2016-02-26T00:00:00"/>
    <x v="9"/>
    <x v="0"/>
    <n v="2906"/>
    <x v="1"/>
    <n v="421000"/>
    <x v="0"/>
    <x v="1"/>
    <n v="421000"/>
  </r>
  <r>
    <d v="2016-02-26T00:00:00"/>
    <x v="9"/>
    <x v="0"/>
    <n v="2615"/>
    <x v="0"/>
    <n v="428000"/>
    <x v="0"/>
    <x v="1"/>
    <n v="428000"/>
  </r>
  <r>
    <d v="2016-02-26T00:00:00"/>
    <x v="9"/>
    <x v="0"/>
    <n v="2906"/>
    <x v="1"/>
    <n v="435000"/>
    <x v="0"/>
    <x v="1"/>
    <n v="435000"/>
  </r>
  <r>
    <d v="2016-02-26T00:00:00"/>
    <x v="9"/>
    <x v="0"/>
    <n v="2913"/>
    <x v="1"/>
    <n v="463000"/>
    <x v="0"/>
    <x v="1"/>
    <n v="463000"/>
  </r>
  <r>
    <d v="2016-02-26T00:00:00"/>
    <x v="9"/>
    <x v="0"/>
    <n v="2906"/>
    <x v="1"/>
    <n v="495000"/>
    <x v="0"/>
    <x v="1"/>
    <n v="495000"/>
  </r>
  <r>
    <d v="2016-02-26T00:00:00"/>
    <x v="9"/>
    <x v="0"/>
    <n v="2906"/>
    <x v="1"/>
    <n v="525000"/>
    <x v="0"/>
    <x v="1"/>
    <n v="525000"/>
  </r>
  <r>
    <d v="2016-02-26T00:00:00"/>
    <x v="9"/>
    <x v="0"/>
    <n v="2902"/>
    <x v="1"/>
    <n v="600000"/>
    <x v="0"/>
    <x v="0"/>
    <n v="600000"/>
  </r>
  <r>
    <d v="2016-02-26T00:00:00"/>
    <x v="9"/>
    <x v="0"/>
    <n v="2913"/>
    <x v="1"/>
    <n v="690000"/>
    <x v="0"/>
    <x v="0"/>
    <n v="690000"/>
  </r>
  <r>
    <d v="2016-02-26T00:00:00"/>
    <x v="9"/>
    <x v="0"/>
    <n v="2914"/>
    <x v="1"/>
    <n v="730000"/>
    <x v="0"/>
    <x v="0"/>
    <n v="730000"/>
  </r>
  <r>
    <d v="2016-02-26T00:00:00"/>
    <x v="9"/>
    <x v="0"/>
    <n v="2602"/>
    <x v="0"/>
    <n v="740000"/>
    <x v="0"/>
    <x v="1"/>
    <n v="740000"/>
  </r>
  <r>
    <d v="2016-02-26T00:00:00"/>
    <x v="9"/>
    <x v="0"/>
    <n v="2914"/>
    <x v="1"/>
    <n v="765000"/>
    <x v="0"/>
    <x v="0"/>
    <n v="765000"/>
  </r>
  <r>
    <d v="2016-02-26T00:00:00"/>
    <x v="9"/>
    <x v="0"/>
    <n v="2607"/>
    <x v="0"/>
    <n v="810000"/>
    <x v="0"/>
    <x v="0"/>
    <n v="810000"/>
  </r>
  <r>
    <d v="2016-02-26T00:00:00"/>
    <x v="9"/>
    <x v="0"/>
    <n v="2603"/>
    <x v="0"/>
    <n v="879000"/>
    <x v="0"/>
    <x v="1"/>
    <n v="879000"/>
  </r>
  <r>
    <d v="2016-02-26T00:00:00"/>
    <x v="9"/>
    <x v="0"/>
    <n v="2611"/>
    <x v="0"/>
    <n v="900000"/>
    <x v="0"/>
    <x v="3"/>
    <n v="900000"/>
  </r>
  <r>
    <d v="2016-02-26T00:00:00"/>
    <x v="9"/>
    <x v="0"/>
    <n v="2612"/>
    <x v="0"/>
    <n v="250000"/>
    <x v="1"/>
    <x v="4"/>
    <n v="250000"/>
  </r>
  <r>
    <d v="2016-02-26T00:00:00"/>
    <x v="9"/>
    <x v="0"/>
    <n v="2603"/>
    <x v="0"/>
    <n v="400000"/>
    <x v="1"/>
    <x v="2"/>
    <n v="400000"/>
  </r>
  <r>
    <d v="2016-02-26T00:00:00"/>
    <x v="9"/>
    <x v="0"/>
    <n v="2602"/>
    <x v="0"/>
    <n v="430000"/>
    <x v="1"/>
    <x v="2"/>
    <n v="430000"/>
  </r>
  <r>
    <d v="2016-02-26T00:00:00"/>
    <x v="9"/>
    <x v="0"/>
    <n v="2601"/>
    <x v="0"/>
    <n v="495000"/>
    <x v="1"/>
    <x v="2"/>
    <n v="495000"/>
  </r>
  <r>
    <d v="2016-02-26T00:00:00"/>
    <x v="9"/>
    <x v="0"/>
    <n v="2602"/>
    <x v="0"/>
    <n v="527790"/>
    <x v="1"/>
    <x v="2"/>
    <n v="527790"/>
  </r>
  <r>
    <d v="2016-02-26T00:00:00"/>
    <x v="9"/>
    <x v="0"/>
    <n v="2607"/>
    <x v="0"/>
    <n v="540000"/>
    <x v="1"/>
    <x v="1"/>
    <n v="540000"/>
  </r>
  <r>
    <d v="2016-02-26T00:00:00"/>
    <x v="9"/>
    <x v="0"/>
    <n v="2604"/>
    <x v="0"/>
    <n v="721000"/>
    <x v="1"/>
    <x v="2"/>
    <n v="721000"/>
  </r>
  <r>
    <d v="2016-02-27T00:00:00"/>
    <x v="9"/>
    <x v="0"/>
    <n v="2615"/>
    <x v="0"/>
    <n v="440000"/>
    <x v="0"/>
    <x v="1"/>
    <n v="440000"/>
  </r>
  <r>
    <d v="2016-02-27T00:00:00"/>
    <x v="9"/>
    <x v="0"/>
    <n v="2615"/>
    <x v="0"/>
    <n v="505000"/>
    <x v="0"/>
    <x v="1"/>
    <n v="505000"/>
  </r>
  <r>
    <d v="2016-02-27T00:00:00"/>
    <x v="9"/>
    <x v="0"/>
    <n v="2615"/>
    <x v="0"/>
    <n v="512500"/>
    <x v="0"/>
    <x v="0"/>
    <n v="512500"/>
  </r>
  <r>
    <d v="2016-02-27T00:00:00"/>
    <x v="9"/>
    <x v="0"/>
    <n v="2904"/>
    <x v="1"/>
    <n v="520000"/>
    <x v="0"/>
    <x v="0"/>
    <n v="520000"/>
  </r>
  <r>
    <d v="2016-02-27T00:00:00"/>
    <x v="9"/>
    <x v="0"/>
    <n v="2615"/>
    <x v="0"/>
    <n v="530000"/>
    <x v="0"/>
    <x v="0"/>
    <n v="530000"/>
  </r>
  <r>
    <d v="2016-02-27T00:00:00"/>
    <x v="9"/>
    <x v="0"/>
    <n v="2604"/>
    <x v="0"/>
    <n v="560000"/>
    <x v="0"/>
    <x v="1"/>
    <n v="560000"/>
  </r>
  <r>
    <d v="2016-02-27T00:00:00"/>
    <x v="9"/>
    <x v="0"/>
    <n v="2617"/>
    <x v="0"/>
    <n v="584000"/>
    <x v="0"/>
    <x v="0"/>
    <n v="584000"/>
  </r>
  <r>
    <d v="2016-02-27T00:00:00"/>
    <x v="9"/>
    <x v="0"/>
    <n v="2903"/>
    <x v="1"/>
    <n v="585000"/>
    <x v="0"/>
    <x v="0"/>
    <n v="585000"/>
  </r>
  <r>
    <d v="2016-02-27T00:00:00"/>
    <x v="9"/>
    <x v="0"/>
    <n v="2617"/>
    <x v="0"/>
    <n v="612000"/>
    <x v="0"/>
    <x v="0"/>
    <n v="612000"/>
  </r>
  <r>
    <d v="2016-02-27T00:00:00"/>
    <x v="9"/>
    <x v="0"/>
    <n v="2611"/>
    <x v="0"/>
    <n v="685000"/>
    <x v="0"/>
    <x v="0"/>
    <n v="685000"/>
  </r>
  <r>
    <d v="2016-02-27T00:00:00"/>
    <x v="9"/>
    <x v="0"/>
    <n v="2614"/>
    <x v="0"/>
    <n v="705000"/>
    <x v="0"/>
    <x v="0"/>
    <n v="705000"/>
  </r>
  <r>
    <d v="2016-02-27T00:00:00"/>
    <x v="9"/>
    <x v="0"/>
    <n v="2606"/>
    <x v="0"/>
    <n v="710000"/>
    <x v="0"/>
    <x v="1"/>
    <n v="710000"/>
  </r>
  <r>
    <d v="2016-02-27T00:00:00"/>
    <x v="9"/>
    <x v="0"/>
    <n v="2602"/>
    <x v="0"/>
    <n v="720000"/>
    <x v="0"/>
    <x v="1"/>
    <n v="720000"/>
  </r>
  <r>
    <d v="2016-02-27T00:00:00"/>
    <x v="9"/>
    <x v="0"/>
    <n v="2614"/>
    <x v="0"/>
    <n v="727000"/>
    <x v="0"/>
    <x v="0"/>
    <n v="727000"/>
  </r>
  <r>
    <d v="2016-02-27T00:00:00"/>
    <x v="9"/>
    <x v="0"/>
    <n v="2611"/>
    <x v="0"/>
    <n v="745000"/>
    <x v="0"/>
    <x v="0"/>
    <n v="745000"/>
  </r>
  <r>
    <d v="2016-02-27T00:00:00"/>
    <x v="9"/>
    <x v="0"/>
    <n v="2602"/>
    <x v="0"/>
    <n v="750000"/>
    <x v="0"/>
    <x v="1"/>
    <n v="750000"/>
  </r>
  <r>
    <d v="2016-02-27T00:00:00"/>
    <x v="9"/>
    <x v="0"/>
    <n v="2602"/>
    <x v="0"/>
    <n v="780000"/>
    <x v="0"/>
    <x v="1"/>
    <n v="780000"/>
  </r>
  <r>
    <d v="2016-02-27T00:00:00"/>
    <x v="9"/>
    <x v="0"/>
    <n v="2617"/>
    <x v="0"/>
    <n v="780000"/>
    <x v="0"/>
    <x v="0"/>
    <n v="780000"/>
  </r>
  <r>
    <d v="2016-02-27T00:00:00"/>
    <x v="9"/>
    <x v="0"/>
    <n v="2602"/>
    <x v="0"/>
    <n v="830000"/>
    <x v="0"/>
    <x v="1"/>
    <n v="830000"/>
  </r>
  <r>
    <d v="2016-02-27T00:00:00"/>
    <x v="9"/>
    <x v="0"/>
    <n v="2607"/>
    <x v="0"/>
    <n v="885000"/>
    <x v="0"/>
    <x v="0"/>
    <n v="885000"/>
  </r>
  <r>
    <d v="2016-02-27T00:00:00"/>
    <x v="9"/>
    <x v="0"/>
    <n v="2605"/>
    <x v="0"/>
    <n v="895000"/>
    <x v="0"/>
    <x v="1"/>
    <n v="895000"/>
  </r>
  <r>
    <d v="2016-02-27T00:00:00"/>
    <x v="9"/>
    <x v="0"/>
    <n v="2607"/>
    <x v="0"/>
    <n v="920000"/>
    <x v="0"/>
    <x v="0"/>
    <n v="920000"/>
  </r>
  <r>
    <d v="2016-02-27T00:00:00"/>
    <x v="9"/>
    <x v="0"/>
    <n v="2611"/>
    <x v="0"/>
    <n v="940000"/>
    <x v="0"/>
    <x v="0"/>
    <n v="940000"/>
  </r>
  <r>
    <d v="2016-02-27T00:00:00"/>
    <x v="9"/>
    <x v="0"/>
    <n v="2606"/>
    <x v="0"/>
    <n v="955000"/>
    <x v="0"/>
    <x v="0"/>
    <n v="955000"/>
  </r>
  <r>
    <d v="2016-02-27T00:00:00"/>
    <x v="9"/>
    <x v="0"/>
    <n v="2913"/>
    <x v="1"/>
    <n v="1110000"/>
    <x v="0"/>
    <x v="3"/>
    <n v="1110000"/>
  </r>
  <r>
    <d v="2016-02-27T00:00:00"/>
    <x v="9"/>
    <x v="0"/>
    <n v="2612"/>
    <x v="0"/>
    <n v="1187000"/>
    <x v="0"/>
    <x v="1"/>
    <n v="1187000"/>
  </r>
  <r>
    <d v="2016-02-27T00:00:00"/>
    <x v="9"/>
    <x v="0"/>
    <n v="2603"/>
    <x v="0"/>
    <n v="1320000"/>
    <x v="0"/>
    <x v="3"/>
    <n v="1320000"/>
  </r>
  <r>
    <d v="2016-02-29T00:00:00"/>
    <x v="9"/>
    <x v="0"/>
    <n v="2615"/>
    <x v="0"/>
    <n v="390000"/>
    <x v="0"/>
    <x v="1"/>
    <n v="390000"/>
  </r>
  <r>
    <d v="2016-02-29T00:00:00"/>
    <x v="9"/>
    <x v="0"/>
    <n v="2905"/>
    <x v="1"/>
    <n v="435000"/>
    <x v="0"/>
    <x v="1"/>
    <n v="435000"/>
  </r>
  <r>
    <d v="2016-02-29T00:00:00"/>
    <x v="9"/>
    <x v="0"/>
    <n v="2611"/>
    <x v="0"/>
    <n v="530000"/>
    <x v="0"/>
    <x v="1"/>
    <n v="530000"/>
  </r>
  <r>
    <d v="2016-02-29T00:00:00"/>
    <x v="9"/>
    <x v="0"/>
    <n v="2903"/>
    <x v="1"/>
    <n v="575000"/>
    <x v="0"/>
    <x v="3"/>
    <n v="575000"/>
  </r>
  <r>
    <d v="2016-02-29T00:00:00"/>
    <x v="9"/>
    <x v="0"/>
    <n v="2902"/>
    <x v="1"/>
    <n v="575000"/>
    <x v="0"/>
    <x v="0"/>
    <n v="575000"/>
  </r>
  <r>
    <d v="2016-02-29T00:00:00"/>
    <x v="9"/>
    <x v="0"/>
    <n v="2611"/>
    <x v="0"/>
    <n v="578000"/>
    <x v="0"/>
    <x v="1"/>
    <n v="578000"/>
  </r>
  <r>
    <d v="2016-02-29T00:00:00"/>
    <x v="9"/>
    <x v="0"/>
    <n v="2914"/>
    <x v="1"/>
    <n v="598000"/>
    <x v="0"/>
    <x v="0"/>
    <n v="598000"/>
  </r>
  <r>
    <d v="2016-02-29T00:00:00"/>
    <x v="9"/>
    <x v="0"/>
    <n v="2611"/>
    <x v="0"/>
    <n v="800000"/>
    <x v="0"/>
    <x v="0"/>
    <n v="800000"/>
  </r>
  <r>
    <d v="2016-02-29T00:00:00"/>
    <x v="9"/>
    <x v="0"/>
    <n v="2604"/>
    <x v="0"/>
    <n v="850000"/>
    <x v="0"/>
    <x v="1"/>
    <n v="850000"/>
  </r>
  <r>
    <d v="2016-02-29T00:00:00"/>
    <x v="9"/>
    <x v="0"/>
    <n v="2914"/>
    <x v="1"/>
    <n v="280000"/>
    <x v="1"/>
    <x v="0"/>
    <n v="280000"/>
  </r>
  <r>
    <d v="2016-02-29T00:00:00"/>
    <x v="9"/>
    <x v="0"/>
    <n v="2602"/>
    <x v="0"/>
    <n v="341000"/>
    <x v="1"/>
    <x v="2"/>
    <n v="341000"/>
  </r>
  <r>
    <d v="2016-02-29T00:00:00"/>
    <x v="9"/>
    <x v="0"/>
    <n v="2617"/>
    <x v="0"/>
    <n v="439500"/>
    <x v="1"/>
    <x v="2"/>
    <n v="439500"/>
  </r>
  <r>
    <d v="2016-02-29T00:00:00"/>
    <x v="9"/>
    <x v="0"/>
    <n v="2606"/>
    <x v="0"/>
    <n v="475000"/>
    <x v="1"/>
    <x v="2"/>
    <n v="475000"/>
  </r>
  <r>
    <d v="2016-03-01T00:00:00"/>
    <x v="9"/>
    <x v="0"/>
    <n v="2905"/>
    <x v="1"/>
    <n v="410000"/>
    <x v="0"/>
    <x v="1"/>
    <n v="410000"/>
  </r>
  <r>
    <d v="2016-03-01T00:00:00"/>
    <x v="9"/>
    <x v="0"/>
    <n v="2905"/>
    <x v="1"/>
    <n v="412500"/>
    <x v="0"/>
    <x v="1"/>
    <n v="412500"/>
  </r>
  <r>
    <d v="2016-03-01T00:00:00"/>
    <x v="9"/>
    <x v="0"/>
    <n v="2902"/>
    <x v="1"/>
    <n v="450000"/>
    <x v="0"/>
    <x v="1"/>
    <n v="450000"/>
  </r>
  <r>
    <d v="2016-03-01T00:00:00"/>
    <x v="9"/>
    <x v="0"/>
    <n v="2904"/>
    <x v="1"/>
    <n v="496000"/>
    <x v="0"/>
    <x v="1"/>
    <n v="496000"/>
  </r>
  <r>
    <d v="2016-03-01T00:00:00"/>
    <x v="9"/>
    <x v="0"/>
    <n v="2617"/>
    <x v="0"/>
    <n v="585000"/>
    <x v="0"/>
    <x v="1"/>
    <n v="585000"/>
  </r>
  <r>
    <d v="2016-03-01T00:00:00"/>
    <x v="9"/>
    <x v="0"/>
    <n v="2602"/>
    <x v="0"/>
    <n v="669000"/>
    <x v="0"/>
    <x v="1"/>
    <n v="669000"/>
  </r>
  <r>
    <d v="2016-03-01T00:00:00"/>
    <x v="9"/>
    <x v="0"/>
    <n v="2617"/>
    <x v="0"/>
    <n v="670000"/>
    <x v="0"/>
    <x v="0"/>
    <n v="670000"/>
  </r>
  <r>
    <d v="2016-03-01T00:00:00"/>
    <x v="9"/>
    <x v="0"/>
    <n v="2914"/>
    <x v="1"/>
    <n v="745000"/>
    <x v="0"/>
    <x v="0"/>
    <n v="745000"/>
  </r>
  <r>
    <d v="2016-03-01T00:00:00"/>
    <x v="9"/>
    <x v="0"/>
    <n v="2913"/>
    <x v="1"/>
    <n v="780000"/>
    <x v="0"/>
    <x v="0"/>
    <n v="780000"/>
  </r>
  <r>
    <d v="2016-03-01T00:00:00"/>
    <x v="9"/>
    <x v="0"/>
    <n v="2611"/>
    <x v="0"/>
    <n v="855000"/>
    <x v="0"/>
    <x v="0"/>
    <n v="855000"/>
  </r>
  <r>
    <d v="2016-03-01T00:00:00"/>
    <x v="9"/>
    <x v="0"/>
    <n v="2611"/>
    <x v="0"/>
    <n v="424990"/>
    <x v="1"/>
    <x v="1"/>
    <n v="424990"/>
  </r>
  <r>
    <d v="2016-03-01T00:00:00"/>
    <x v="9"/>
    <x v="0"/>
    <n v="2601"/>
    <x v="0"/>
    <n v="975000"/>
    <x v="1"/>
    <x v="1"/>
    <n v="975000"/>
  </r>
  <r>
    <d v="2016-03-02T00:00:00"/>
    <x v="9"/>
    <x v="0"/>
    <n v="2612"/>
    <x v="0"/>
    <n v="386000"/>
    <x v="0"/>
    <x v="4"/>
    <n v="386000"/>
  </r>
  <r>
    <d v="2016-03-02T00:00:00"/>
    <x v="9"/>
    <x v="0"/>
    <n v="2617"/>
    <x v="0"/>
    <n v="406000"/>
    <x v="0"/>
    <x v="1"/>
    <n v="406000"/>
  </r>
  <r>
    <d v="2016-03-02T00:00:00"/>
    <x v="9"/>
    <x v="0"/>
    <n v="2905"/>
    <x v="1"/>
    <n v="469000"/>
    <x v="0"/>
    <x v="1"/>
    <n v="469000"/>
  </r>
  <r>
    <d v="2016-03-02T00:00:00"/>
    <x v="9"/>
    <x v="0"/>
    <n v="2611"/>
    <x v="0"/>
    <n v="510000"/>
    <x v="0"/>
    <x v="1"/>
    <n v="510000"/>
  </r>
  <r>
    <d v="2016-03-02T00:00:00"/>
    <x v="9"/>
    <x v="0"/>
    <n v="2906"/>
    <x v="1"/>
    <n v="540000"/>
    <x v="0"/>
    <x v="0"/>
    <n v="540000"/>
  </r>
  <r>
    <d v="2016-03-02T00:00:00"/>
    <x v="9"/>
    <x v="0"/>
    <n v="2906"/>
    <x v="1"/>
    <n v="600000"/>
    <x v="0"/>
    <x v="0"/>
    <n v="600000"/>
  </r>
  <r>
    <d v="2016-03-02T00:00:00"/>
    <x v="9"/>
    <x v="0"/>
    <n v="2904"/>
    <x v="1"/>
    <n v="625000"/>
    <x v="0"/>
    <x v="0"/>
    <n v="625000"/>
  </r>
  <r>
    <d v="2016-03-02T00:00:00"/>
    <x v="9"/>
    <x v="0"/>
    <n v="2914"/>
    <x v="1"/>
    <n v="630000"/>
    <x v="0"/>
    <x v="0"/>
    <n v="630000"/>
  </r>
  <r>
    <d v="2016-03-02T00:00:00"/>
    <x v="9"/>
    <x v="0"/>
    <n v="2611"/>
    <x v="0"/>
    <n v="645000"/>
    <x v="0"/>
    <x v="0"/>
    <n v="645000"/>
  </r>
  <r>
    <d v="2016-03-02T00:00:00"/>
    <x v="9"/>
    <x v="0"/>
    <n v="2914"/>
    <x v="1"/>
    <n v="656300"/>
    <x v="0"/>
    <x v="0"/>
    <n v="656300"/>
  </r>
  <r>
    <d v="2016-03-02T00:00:00"/>
    <x v="9"/>
    <x v="0"/>
    <n v="2606"/>
    <x v="0"/>
    <n v="735000"/>
    <x v="0"/>
    <x v="1"/>
    <n v="735000"/>
  </r>
  <r>
    <d v="2016-03-02T00:00:00"/>
    <x v="9"/>
    <x v="0"/>
    <n v="2607"/>
    <x v="0"/>
    <n v="785000"/>
    <x v="0"/>
    <x v="1"/>
    <n v="785000"/>
  </r>
  <r>
    <d v="2016-03-02T00:00:00"/>
    <x v="9"/>
    <x v="0"/>
    <n v="2904"/>
    <x v="1"/>
    <n v="951000"/>
    <x v="0"/>
    <x v="0"/>
    <n v="951000"/>
  </r>
  <r>
    <d v="2016-03-02T00:00:00"/>
    <x v="9"/>
    <x v="0"/>
    <n v="2602"/>
    <x v="0"/>
    <n v="1020000"/>
    <x v="0"/>
    <x v="1"/>
    <n v="1020000"/>
  </r>
  <r>
    <d v="2016-03-02T00:00:00"/>
    <x v="9"/>
    <x v="0"/>
    <n v="2612"/>
    <x v="0"/>
    <n v="1525000"/>
    <x v="0"/>
    <x v="0"/>
    <n v="1525000"/>
  </r>
  <r>
    <d v="2016-03-02T00:00:00"/>
    <x v="9"/>
    <x v="0"/>
    <n v="2606"/>
    <x v="0"/>
    <n v="327500"/>
    <x v="1"/>
    <x v="2"/>
    <n v="327500"/>
  </r>
  <r>
    <d v="2016-03-02T00:00:00"/>
    <x v="9"/>
    <x v="0"/>
    <n v="2602"/>
    <x v="0"/>
    <n v="366000"/>
    <x v="1"/>
    <x v="4"/>
    <n v="366000"/>
  </r>
  <r>
    <d v="2016-03-02T00:00:00"/>
    <x v="9"/>
    <x v="0"/>
    <n v="2617"/>
    <x v="0"/>
    <n v="405000"/>
    <x v="1"/>
    <x v="1"/>
    <n v="405000"/>
  </r>
  <r>
    <d v="2016-03-03T00:00:00"/>
    <x v="9"/>
    <x v="0"/>
    <n v="2913"/>
    <x v="1"/>
    <n v="370000"/>
    <x v="0"/>
    <x v="1"/>
    <n v="370000"/>
  </r>
  <r>
    <d v="2016-03-03T00:00:00"/>
    <x v="9"/>
    <x v="0"/>
    <n v="2905"/>
    <x v="1"/>
    <n v="385000"/>
    <x v="0"/>
    <x v="1"/>
    <n v="385000"/>
  </r>
  <r>
    <d v="2016-03-03T00:00:00"/>
    <x v="9"/>
    <x v="0"/>
    <n v="2906"/>
    <x v="1"/>
    <n v="395000"/>
    <x v="0"/>
    <x v="1"/>
    <n v="395000"/>
  </r>
  <r>
    <d v="2016-03-03T00:00:00"/>
    <x v="9"/>
    <x v="0"/>
    <n v="2913"/>
    <x v="1"/>
    <n v="415000"/>
    <x v="0"/>
    <x v="1"/>
    <n v="415000"/>
  </r>
  <r>
    <d v="2016-03-03T00:00:00"/>
    <x v="9"/>
    <x v="0"/>
    <n v="2614"/>
    <x v="0"/>
    <n v="430000"/>
    <x v="0"/>
    <x v="2"/>
    <n v="430000"/>
  </r>
  <r>
    <d v="2016-03-03T00:00:00"/>
    <x v="9"/>
    <x v="0"/>
    <n v="2615"/>
    <x v="0"/>
    <n v="450000"/>
    <x v="0"/>
    <x v="1"/>
    <n v="450000"/>
  </r>
  <r>
    <d v="2016-03-03T00:00:00"/>
    <x v="9"/>
    <x v="0"/>
    <n v="2617"/>
    <x v="0"/>
    <n v="468000"/>
    <x v="0"/>
    <x v="0"/>
    <n v="468000"/>
  </r>
  <r>
    <d v="2016-03-03T00:00:00"/>
    <x v="9"/>
    <x v="0"/>
    <n v="2615"/>
    <x v="0"/>
    <n v="518000"/>
    <x v="0"/>
    <x v="1"/>
    <n v="518000"/>
  </r>
  <r>
    <d v="2016-03-03T00:00:00"/>
    <x v="9"/>
    <x v="0"/>
    <n v="2611"/>
    <x v="0"/>
    <n v="540000"/>
    <x v="0"/>
    <x v="2"/>
    <n v="540000"/>
  </r>
  <r>
    <d v="2016-03-03T00:00:00"/>
    <x v="9"/>
    <x v="0"/>
    <n v="2611"/>
    <x v="0"/>
    <n v="555000"/>
    <x v="0"/>
    <x v="1"/>
    <n v="555000"/>
  </r>
  <r>
    <d v="2016-03-03T00:00:00"/>
    <x v="9"/>
    <x v="0"/>
    <n v="2615"/>
    <x v="0"/>
    <n v="645000"/>
    <x v="0"/>
    <x v="0"/>
    <n v="645000"/>
  </r>
  <r>
    <d v="2016-03-03T00:00:00"/>
    <x v="9"/>
    <x v="0"/>
    <n v="2606"/>
    <x v="0"/>
    <n v="695000"/>
    <x v="0"/>
    <x v="1"/>
    <n v="695000"/>
  </r>
  <r>
    <d v="2016-03-03T00:00:00"/>
    <x v="9"/>
    <x v="0"/>
    <n v="2602"/>
    <x v="0"/>
    <n v="820000"/>
    <x v="0"/>
    <x v="1"/>
    <n v="820000"/>
  </r>
  <r>
    <d v="2016-03-03T00:00:00"/>
    <x v="9"/>
    <x v="0"/>
    <n v="2612"/>
    <x v="0"/>
    <n v="1200000"/>
    <x v="0"/>
    <x v="0"/>
    <n v="1200000"/>
  </r>
  <r>
    <d v="2016-03-04T00:00:00"/>
    <x v="9"/>
    <x v="0"/>
    <n v="2902"/>
    <x v="1"/>
    <n v="305000"/>
    <x v="0"/>
    <x v="2"/>
    <n v="305000"/>
  </r>
  <r>
    <d v="2016-03-04T00:00:00"/>
    <x v="9"/>
    <x v="0"/>
    <n v="2914"/>
    <x v="1"/>
    <n v="425500"/>
    <x v="0"/>
    <x v="1"/>
    <n v="425500"/>
  </r>
  <r>
    <d v="2016-03-04T00:00:00"/>
    <x v="9"/>
    <x v="0"/>
    <n v="2905"/>
    <x v="1"/>
    <n v="490000"/>
    <x v="0"/>
    <x v="1"/>
    <n v="490000"/>
  </r>
  <r>
    <d v="2016-03-04T00:00:00"/>
    <x v="9"/>
    <x v="0"/>
    <n v="2615"/>
    <x v="0"/>
    <n v="535000"/>
    <x v="0"/>
    <x v="3"/>
    <n v="535000"/>
  </r>
  <r>
    <d v="2016-03-04T00:00:00"/>
    <x v="9"/>
    <x v="0"/>
    <n v="2611"/>
    <x v="0"/>
    <n v="570000"/>
    <x v="0"/>
    <x v="3"/>
    <n v="570000"/>
  </r>
  <r>
    <d v="2016-03-04T00:00:00"/>
    <x v="9"/>
    <x v="0"/>
    <n v="2615"/>
    <x v="0"/>
    <n v="659000"/>
    <x v="0"/>
    <x v="5"/>
    <n v="659000"/>
  </r>
  <r>
    <d v="2016-03-04T00:00:00"/>
    <x v="9"/>
    <x v="0"/>
    <n v="2615"/>
    <x v="0"/>
    <n v="660000"/>
    <x v="0"/>
    <x v="3"/>
    <n v="660000"/>
  </r>
  <r>
    <d v="2016-03-04T00:00:00"/>
    <x v="9"/>
    <x v="0"/>
    <n v="2906"/>
    <x v="1"/>
    <n v="660000"/>
    <x v="0"/>
    <x v="3"/>
    <n v="660000"/>
  </r>
  <r>
    <d v="2016-03-04T00:00:00"/>
    <x v="9"/>
    <x v="0"/>
    <n v="2617"/>
    <x v="0"/>
    <n v="681000"/>
    <x v="0"/>
    <x v="0"/>
    <n v="681000"/>
  </r>
  <r>
    <d v="2016-03-04T00:00:00"/>
    <x v="9"/>
    <x v="0"/>
    <n v="2913"/>
    <x v="1"/>
    <n v="695000"/>
    <x v="0"/>
    <x v="0"/>
    <n v="695000"/>
  </r>
  <r>
    <d v="2016-03-04T00:00:00"/>
    <x v="9"/>
    <x v="0"/>
    <n v="2913"/>
    <x v="1"/>
    <n v="730000"/>
    <x v="0"/>
    <x v="0"/>
    <n v="730000"/>
  </r>
  <r>
    <d v="2016-03-04T00:00:00"/>
    <x v="9"/>
    <x v="0"/>
    <n v="2911"/>
    <x v="1"/>
    <n v="925000"/>
    <x v="0"/>
    <x v="3"/>
    <n v="925000"/>
  </r>
  <r>
    <d v="2016-03-04T00:00:00"/>
    <x v="9"/>
    <x v="0"/>
    <n v="2612"/>
    <x v="0"/>
    <n v="1160000"/>
    <x v="0"/>
    <x v="5"/>
    <n v="1160000"/>
  </r>
  <r>
    <d v="2016-03-04T00:00:00"/>
    <x v="9"/>
    <x v="0"/>
    <n v="2612"/>
    <x v="0"/>
    <n v="1380000"/>
    <x v="0"/>
    <x v="3"/>
    <n v="1380000"/>
  </r>
  <r>
    <d v="2016-03-04T00:00:00"/>
    <x v="9"/>
    <x v="0"/>
    <n v="2913"/>
    <x v="1"/>
    <n v="265000"/>
    <x v="1"/>
    <x v="4"/>
    <n v="265000"/>
  </r>
  <r>
    <d v="2016-03-04T00:00:00"/>
    <x v="9"/>
    <x v="0"/>
    <n v="2604"/>
    <x v="0"/>
    <n v="460000"/>
    <x v="1"/>
    <x v="2"/>
    <n v="460000"/>
  </r>
  <r>
    <d v="2016-03-04T00:00:00"/>
    <x v="9"/>
    <x v="0"/>
    <n v="2604"/>
    <x v="0"/>
    <n v="585000"/>
    <x v="1"/>
    <x v="2"/>
    <n v="585000"/>
  </r>
  <r>
    <d v="2016-03-04T00:00:00"/>
    <x v="9"/>
    <x v="0"/>
    <n v="2603"/>
    <x v="0"/>
    <n v="665000"/>
    <x v="1"/>
    <x v="2"/>
    <n v="665000"/>
  </r>
  <r>
    <d v="2016-03-04T00:00:00"/>
    <x v="9"/>
    <x v="0"/>
    <n v="2600"/>
    <x v="0"/>
    <n v="720000"/>
    <x v="1"/>
    <x v="2"/>
    <n v="720000"/>
  </r>
  <r>
    <d v="2016-03-04T00:00:00"/>
    <x v="9"/>
    <x v="0"/>
    <n v="2603"/>
    <x v="0"/>
    <n v="832500"/>
    <x v="1"/>
    <x v="2"/>
    <n v="832500"/>
  </r>
  <r>
    <d v="2016-03-05T00:00:00"/>
    <x v="9"/>
    <x v="0"/>
    <n v="2615"/>
    <x v="0"/>
    <n v="495000"/>
    <x v="0"/>
    <x v="1"/>
    <n v="495000"/>
  </r>
  <r>
    <d v="2016-03-05T00:00:00"/>
    <x v="9"/>
    <x v="0"/>
    <n v="2615"/>
    <x v="0"/>
    <n v="525000"/>
    <x v="0"/>
    <x v="0"/>
    <n v="525000"/>
  </r>
  <r>
    <d v="2016-03-05T00:00:00"/>
    <x v="9"/>
    <x v="0"/>
    <n v="2611"/>
    <x v="0"/>
    <n v="537000"/>
    <x v="0"/>
    <x v="1"/>
    <n v="537000"/>
  </r>
  <r>
    <d v="2016-03-05T00:00:00"/>
    <x v="9"/>
    <x v="0"/>
    <n v="2607"/>
    <x v="0"/>
    <n v="577000"/>
    <x v="0"/>
    <x v="2"/>
    <n v="577000"/>
  </r>
  <r>
    <d v="2016-03-05T00:00:00"/>
    <x v="9"/>
    <x v="0"/>
    <n v="2617"/>
    <x v="0"/>
    <n v="595000"/>
    <x v="0"/>
    <x v="1"/>
    <n v="595000"/>
  </r>
  <r>
    <d v="2016-03-05T00:00:00"/>
    <x v="9"/>
    <x v="0"/>
    <n v="2607"/>
    <x v="0"/>
    <n v="671000"/>
    <x v="0"/>
    <x v="1"/>
    <n v="671000"/>
  </r>
  <r>
    <d v="2016-03-05T00:00:00"/>
    <x v="9"/>
    <x v="0"/>
    <n v="2611"/>
    <x v="0"/>
    <n v="691000"/>
    <x v="0"/>
    <x v="0"/>
    <n v="691000"/>
  </r>
  <r>
    <d v="2016-03-05T00:00:00"/>
    <x v="9"/>
    <x v="0"/>
    <n v="2606"/>
    <x v="0"/>
    <n v="710000"/>
    <x v="0"/>
    <x v="1"/>
    <n v="710000"/>
  </r>
  <r>
    <d v="2016-03-05T00:00:00"/>
    <x v="9"/>
    <x v="0"/>
    <n v="2913"/>
    <x v="1"/>
    <n v="720000"/>
    <x v="0"/>
    <x v="0"/>
    <n v="720000"/>
  </r>
  <r>
    <d v="2016-03-05T00:00:00"/>
    <x v="9"/>
    <x v="0"/>
    <n v="2913"/>
    <x v="1"/>
    <n v="760000"/>
    <x v="0"/>
    <x v="0"/>
    <n v="760000"/>
  </r>
  <r>
    <d v="2016-03-05T00:00:00"/>
    <x v="9"/>
    <x v="0"/>
    <n v="2912"/>
    <x v="1"/>
    <n v="760000"/>
    <x v="0"/>
    <x v="3"/>
    <n v="760000"/>
  </r>
  <r>
    <d v="2016-03-05T00:00:00"/>
    <x v="9"/>
    <x v="0"/>
    <n v="2603"/>
    <x v="0"/>
    <n v="810000"/>
    <x v="0"/>
    <x v="1"/>
    <n v="810000"/>
  </r>
  <r>
    <d v="2016-03-05T00:00:00"/>
    <x v="9"/>
    <x v="0"/>
    <n v="2605"/>
    <x v="0"/>
    <n v="835000"/>
    <x v="0"/>
    <x v="3"/>
    <n v="835000"/>
  </r>
  <r>
    <d v="2016-03-05T00:00:00"/>
    <x v="9"/>
    <x v="0"/>
    <n v="2600"/>
    <x v="0"/>
    <n v="980000"/>
    <x v="0"/>
    <x v="1"/>
    <n v="980000"/>
  </r>
  <r>
    <d v="2016-03-05T00:00:00"/>
    <x v="9"/>
    <x v="0"/>
    <n v="2603"/>
    <x v="0"/>
    <n v="2585000"/>
    <x v="0"/>
    <x v="0"/>
    <n v="2585000"/>
  </r>
  <r>
    <d v="2016-03-06T00:00:00"/>
    <x v="9"/>
    <x v="0"/>
    <n v="2912"/>
    <x v="1"/>
    <n v="620000"/>
    <x v="0"/>
    <x v="3"/>
    <n v="620000"/>
  </r>
  <r>
    <d v="2016-03-06T00:00:00"/>
    <x v="9"/>
    <x v="0"/>
    <n v="2913"/>
    <x v="1"/>
    <n v="688000"/>
    <x v="0"/>
    <x v="0"/>
    <n v="688000"/>
  </r>
  <r>
    <d v="2016-03-06T00:00:00"/>
    <x v="9"/>
    <x v="0"/>
    <n v="2911"/>
    <x v="1"/>
    <n v="690000"/>
    <x v="0"/>
    <x v="0"/>
    <n v="690000"/>
  </r>
  <r>
    <d v="2016-03-07T00:00:00"/>
    <x v="9"/>
    <x v="0"/>
    <n v="2906"/>
    <x v="1"/>
    <n v="378000"/>
    <x v="0"/>
    <x v="1"/>
    <n v="378000"/>
  </r>
  <r>
    <d v="2016-03-07T00:00:00"/>
    <x v="9"/>
    <x v="0"/>
    <n v="2604"/>
    <x v="0"/>
    <n v="387000"/>
    <x v="0"/>
    <x v="2"/>
    <n v="387000"/>
  </r>
  <r>
    <d v="2016-03-07T00:00:00"/>
    <x v="9"/>
    <x v="0"/>
    <n v="2615"/>
    <x v="0"/>
    <n v="440500"/>
    <x v="0"/>
    <x v="1"/>
    <n v="440500"/>
  </r>
  <r>
    <d v="2016-03-07T00:00:00"/>
    <x v="9"/>
    <x v="0"/>
    <n v="2905"/>
    <x v="1"/>
    <n v="442000"/>
    <x v="0"/>
    <x v="1"/>
    <n v="442000"/>
  </r>
  <r>
    <d v="2016-03-07T00:00:00"/>
    <x v="9"/>
    <x v="0"/>
    <n v="2615"/>
    <x v="0"/>
    <n v="455000"/>
    <x v="0"/>
    <x v="1"/>
    <n v="455000"/>
  </r>
  <r>
    <d v="2016-03-07T00:00:00"/>
    <x v="9"/>
    <x v="0"/>
    <n v="2902"/>
    <x v="1"/>
    <n v="529010"/>
    <x v="0"/>
    <x v="0"/>
    <n v="529010"/>
  </r>
  <r>
    <d v="2016-03-07T00:00:00"/>
    <x v="9"/>
    <x v="0"/>
    <n v="2912"/>
    <x v="1"/>
    <n v="850000"/>
    <x v="0"/>
    <x v="3"/>
    <n v="850000"/>
  </r>
  <r>
    <d v="2016-03-07T00:00:00"/>
    <x v="9"/>
    <x v="0"/>
    <n v="2602"/>
    <x v="0"/>
    <n v="975000"/>
    <x v="0"/>
    <x v="0"/>
    <n v="975000"/>
  </r>
  <r>
    <d v="2016-03-07T00:00:00"/>
    <x v="9"/>
    <x v="0"/>
    <n v="2913"/>
    <x v="1"/>
    <n v="1000000"/>
    <x v="0"/>
    <x v="3"/>
    <n v="1000000"/>
  </r>
  <r>
    <d v="2016-03-07T00:00:00"/>
    <x v="9"/>
    <x v="0"/>
    <n v="2603"/>
    <x v="0"/>
    <n v="695000"/>
    <x v="1"/>
    <x v="2"/>
    <n v="695000"/>
  </r>
  <r>
    <d v="2016-03-08T00:00:00"/>
    <x v="9"/>
    <x v="0"/>
    <n v="2913"/>
    <x v="1"/>
    <n v="430000"/>
    <x v="0"/>
    <x v="1"/>
    <n v="430000"/>
  </r>
  <r>
    <d v="2016-03-08T00:00:00"/>
    <x v="9"/>
    <x v="0"/>
    <n v="2906"/>
    <x v="1"/>
    <n v="442000"/>
    <x v="0"/>
    <x v="1"/>
    <n v="442000"/>
  </r>
  <r>
    <d v="2016-03-08T00:00:00"/>
    <x v="9"/>
    <x v="0"/>
    <n v="2615"/>
    <x v="0"/>
    <n v="460000"/>
    <x v="0"/>
    <x v="1"/>
    <n v="460000"/>
  </r>
  <r>
    <d v="2016-03-08T00:00:00"/>
    <x v="9"/>
    <x v="0"/>
    <n v="2615"/>
    <x v="0"/>
    <n v="500000"/>
    <x v="0"/>
    <x v="0"/>
    <n v="500000"/>
  </r>
  <r>
    <d v="2016-03-08T00:00:00"/>
    <x v="9"/>
    <x v="0"/>
    <n v="2617"/>
    <x v="0"/>
    <n v="571000"/>
    <x v="0"/>
    <x v="1"/>
    <n v="571000"/>
  </r>
  <r>
    <d v="2016-03-08T00:00:00"/>
    <x v="9"/>
    <x v="0"/>
    <n v="2606"/>
    <x v="0"/>
    <n v="648000"/>
    <x v="0"/>
    <x v="0"/>
    <n v="648000"/>
  </r>
  <r>
    <d v="2016-03-08T00:00:00"/>
    <x v="9"/>
    <x v="0"/>
    <n v="2914"/>
    <x v="1"/>
    <n v="680000"/>
    <x v="0"/>
    <x v="0"/>
    <n v="680000"/>
  </r>
  <r>
    <d v="2016-03-08T00:00:00"/>
    <x v="9"/>
    <x v="0"/>
    <n v="2612"/>
    <x v="0"/>
    <n v="1400000"/>
    <x v="0"/>
    <x v="1"/>
    <n v="1400000"/>
  </r>
  <r>
    <d v="2016-03-08T00:00:00"/>
    <x v="9"/>
    <x v="0"/>
    <n v="2602"/>
    <x v="0"/>
    <n v="405000"/>
    <x v="1"/>
    <x v="2"/>
    <n v="405000"/>
  </r>
  <r>
    <d v="2016-03-08T00:00:00"/>
    <x v="9"/>
    <x v="0"/>
    <n v="2601"/>
    <x v="0"/>
    <n v="560000"/>
    <x v="1"/>
    <x v="2"/>
    <n v="560000"/>
  </r>
  <r>
    <d v="2016-03-09T00:00:00"/>
    <x v="9"/>
    <x v="0"/>
    <n v="2906"/>
    <x v="1"/>
    <n v="353750"/>
    <x v="0"/>
    <x v="1"/>
    <n v="353750"/>
  </r>
  <r>
    <d v="2016-03-09T00:00:00"/>
    <x v="9"/>
    <x v="0"/>
    <n v="2617"/>
    <x v="0"/>
    <n v="410000"/>
    <x v="0"/>
    <x v="1"/>
    <n v="410000"/>
  </r>
  <r>
    <d v="2016-03-09T00:00:00"/>
    <x v="9"/>
    <x v="0"/>
    <n v="2902"/>
    <x v="1"/>
    <n v="416000"/>
    <x v="0"/>
    <x v="1"/>
    <n v="416000"/>
  </r>
  <r>
    <d v="2016-03-09T00:00:00"/>
    <x v="9"/>
    <x v="0"/>
    <n v="2615"/>
    <x v="0"/>
    <n v="457200"/>
    <x v="0"/>
    <x v="1"/>
    <n v="457200"/>
  </r>
  <r>
    <d v="2016-03-09T00:00:00"/>
    <x v="9"/>
    <x v="0"/>
    <n v="2913"/>
    <x v="1"/>
    <n v="461500"/>
    <x v="0"/>
    <x v="1"/>
    <n v="461500"/>
  </r>
  <r>
    <d v="2016-03-09T00:00:00"/>
    <x v="9"/>
    <x v="0"/>
    <n v="2902"/>
    <x v="1"/>
    <n v="474000"/>
    <x v="0"/>
    <x v="1"/>
    <n v="474000"/>
  </r>
  <r>
    <d v="2016-03-09T00:00:00"/>
    <x v="9"/>
    <x v="0"/>
    <n v="2615"/>
    <x v="0"/>
    <n v="535000"/>
    <x v="0"/>
    <x v="1"/>
    <n v="535000"/>
  </r>
  <r>
    <d v="2016-03-09T00:00:00"/>
    <x v="9"/>
    <x v="0"/>
    <n v="2607"/>
    <x v="0"/>
    <n v="565000"/>
    <x v="0"/>
    <x v="1"/>
    <n v="565000"/>
  </r>
  <r>
    <d v="2016-03-09T00:00:00"/>
    <x v="9"/>
    <x v="0"/>
    <n v="2900"/>
    <x v="0"/>
    <n v="575000"/>
    <x v="0"/>
    <x v="0"/>
    <n v="575000"/>
  </r>
  <r>
    <d v="2016-03-09T00:00:00"/>
    <x v="9"/>
    <x v="0"/>
    <n v="2913"/>
    <x v="1"/>
    <n v="580000"/>
    <x v="0"/>
    <x v="0"/>
    <n v="580000"/>
  </r>
  <r>
    <d v="2016-03-09T00:00:00"/>
    <x v="9"/>
    <x v="0"/>
    <n v="2906"/>
    <x v="1"/>
    <n v="600000"/>
    <x v="0"/>
    <x v="0"/>
    <n v="600000"/>
  </r>
  <r>
    <d v="2016-03-09T00:00:00"/>
    <x v="9"/>
    <x v="0"/>
    <n v="2611"/>
    <x v="0"/>
    <n v="642000"/>
    <x v="0"/>
    <x v="0"/>
    <n v="642000"/>
  </r>
  <r>
    <d v="2016-03-09T00:00:00"/>
    <x v="9"/>
    <x v="0"/>
    <n v="2607"/>
    <x v="0"/>
    <n v="740000"/>
    <x v="0"/>
    <x v="0"/>
    <n v="740000"/>
  </r>
  <r>
    <d v="2016-03-09T00:00:00"/>
    <x v="9"/>
    <x v="0"/>
    <n v="2612"/>
    <x v="0"/>
    <n v="355000"/>
    <x v="1"/>
    <x v="2"/>
    <n v="355000"/>
  </r>
  <r>
    <d v="2016-03-10T00:00:00"/>
    <x v="9"/>
    <x v="0"/>
    <n v="2902"/>
    <x v="1"/>
    <n v="425000"/>
    <x v="0"/>
    <x v="1"/>
    <n v="425000"/>
  </r>
  <r>
    <d v="2016-03-10T00:00:00"/>
    <x v="9"/>
    <x v="0"/>
    <n v="2905"/>
    <x v="1"/>
    <n v="480000"/>
    <x v="0"/>
    <x v="1"/>
    <n v="480000"/>
  </r>
  <r>
    <d v="2016-03-10T00:00:00"/>
    <x v="9"/>
    <x v="0"/>
    <n v="2615"/>
    <x v="0"/>
    <n v="507000"/>
    <x v="0"/>
    <x v="1"/>
    <n v="507000"/>
  </r>
  <r>
    <d v="2016-03-10T00:00:00"/>
    <x v="9"/>
    <x v="0"/>
    <n v="2904"/>
    <x v="1"/>
    <n v="710000"/>
    <x v="0"/>
    <x v="0"/>
    <n v="710000"/>
  </r>
  <r>
    <d v="2016-03-10T00:00:00"/>
    <x v="9"/>
    <x v="0"/>
    <n v="2611"/>
    <x v="0"/>
    <n v="735000"/>
    <x v="0"/>
    <x v="0"/>
    <n v="735000"/>
  </r>
  <r>
    <d v="2016-03-10T00:00:00"/>
    <x v="9"/>
    <x v="0"/>
    <n v="2602"/>
    <x v="0"/>
    <n v="870110"/>
    <x v="0"/>
    <x v="1"/>
    <n v="870110"/>
  </r>
  <r>
    <d v="2016-03-10T00:00:00"/>
    <x v="9"/>
    <x v="0"/>
    <n v="2614"/>
    <x v="0"/>
    <n v="942000"/>
    <x v="0"/>
    <x v="0"/>
    <n v="942000"/>
  </r>
  <r>
    <d v="2016-03-10T00:00:00"/>
    <x v="9"/>
    <x v="0"/>
    <n v="2605"/>
    <x v="0"/>
    <n v="1090000"/>
    <x v="0"/>
    <x v="0"/>
    <n v="1090000"/>
  </r>
  <r>
    <d v="2016-03-10T00:00:00"/>
    <x v="9"/>
    <x v="0"/>
    <n v="2606"/>
    <x v="0"/>
    <n v="319000"/>
    <x v="1"/>
    <x v="2"/>
    <n v="319000"/>
  </r>
  <r>
    <d v="2016-03-10T00:00:00"/>
    <x v="9"/>
    <x v="0"/>
    <n v="2602"/>
    <x v="0"/>
    <n v="367500"/>
    <x v="1"/>
    <x v="4"/>
    <n v="367500"/>
  </r>
  <r>
    <d v="2016-03-10T00:00:00"/>
    <x v="9"/>
    <x v="0"/>
    <n v="2912"/>
    <x v="1"/>
    <n v="395100"/>
    <x v="1"/>
    <x v="2"/>
    <n v="395100"/>
  </r>
  <r>
    <d v="2016-03-10T00:00:00"/>
    <x v="9"/>
    <x v="0"/>
    <n v="2612"/>
    <x v="0"/>
    <n v="630000"/>
    <x v="1"/>
    <x v="2"/>
    <n v="630000"/>
  </r>
  <r>
    <d v="2016-03-11T00:00:00"/>
    <x v="9"/>
    <x v="0"/>
    <n v="2617"/>
    <x v="0"/>
    <n v="375000"/>
    <x v="0"/>
    <x v="2"/>
    <n v="375000"/>
  </r>
  <r>
    <d v="2016-03-11T00:00:00"/>
    <x v="9"/>
    <x v="0"/>
    <n v="2614"/>
    <x v="0"/>
    <n v="441800"/>
    <x v="0"/>
    <x v="1"/>
    <n v="441800"/>
  </r>
  <r>
    <d v="2016-03-11T00:00:00"/>
    <x v="9"/>
    <x v="0"/>
    <n v="2905"/>
    <x v="1"/>
    <n v="455000"/>
    <x v="0"/>
    <x v="1"/>
    <n v="455000"/>
  </r>
  <r>
    <d v="2016-03-11T00:00:00"/>
    <x v="9"/>
    <x v="0"/>
    <n v="2913"/>
    <x v="1"/>
    <n v="460000"/>
    <x v="0"/>
    <x v="1"/>
    <n v="460000"/>
  </r>
  <r>
    <d v="2016-03-11T00:00:00"/>
    <x v="9"/>
    <x v="0"/>
    <n v="2902"/>
    <x v="1"/>
    <n v="462000"/>
    <x v="0"/>
    <x v="1"/>
    <n v="462000"/>
  </r>
  <r>
    <d v="2016-03-11T00:00:00"/>
    <x v="9"/>
    <x v="0"/>
    <n v="2617"/>
    <x v="0"/>
    <n v="512000"/>
    <x v="0"/>
    <x v="1"/>
    <n v="512000"/>
  </r>
  <r>
    <d v="2016-03-11T00:00:00"/>
    <x v="9"/>
    <x v="0"/>
    <n v="2904"/>
    <x v="1"/>
    <n v="545000"/>
    <x v="0"/>
    <x v="0"/>
    <n v="545000"/>
  </r>
  <r>
    <d v="2016-03-11T00:00:00"/>
    <x v="9"/>
    <x v="0"/>
    <n v="2903"/>
    <x v="1"/>
    <n v="550000"/>
    <x v="0"/>
    <x v="0"/>
    <n v="550000"/>
  </r>
  <r>
    <d v="2016-03-11T00:00:00"/>
    <x v="9"/>
    <x v="0"/>
    <n v="2902"/>
    <x v="1"/>
    <n v="580000"/>
    <x v="0"/>
    <x v="3"/>
    <n v="580000"/>
  </r>
  <r>
    <d v="2016-03-11T00:00:00"/>
    <x v="9"/>
    <x v="0"/>
    <n v="2905"/>
    <x v="1"/>
    <n v="596000"/>
    <x v="0"/>
    <x v="0"/>
    <n v="596000"/>
  </r>
  <r>
    <d v="2016-03-11T00:00:00"/>
    <x v="9"/>
    <x v="0"/>
    <n v="2914"/>
    <x v="1"/>
    <n v="635000"/>
    <x v="0"/>
    <x v="0"/>
    <n v="635000"/>
  </r>
  <r>
    <d v="2016-03-11T00:00:00"/>
    <x v="9"/>
    <x v="0"/>
    <n v="2914"/>
    <x v="1"/>
    <n v="690000"/>
    <x v="0"/>
    <x v="0"/>
    <n v="690000"/>
  </r>
  <r>
    <d v="2016-03-11T00:00:00"/>
    <x v="9"/>
    <x v="0"/>
    <n v="2611"/>
    <x v="0"/>
    <n v="859000"/>
    <x v="0"/>
    <x v="0"/>
    <n v="859000"/>
  </r>
  <r>
    <d v="2016-03-11T00:00:00"/>
    <x v="9"/>
    <x v="0"/>
    <n v="2607"/>
    <x v="0"/>
    <n v="910000"/>
    <x v="0"/>
    <x v="0"/>
    <n v="910000"/>
  </r>
  <r>
    <d v="2016-03-11T00:00:00"/>
    <x v="9"/>
    <x v="0"/>
    <n v="2602"/>
    <x v="0"/>
    <n v="1300000"/>
    <x v="0"/>
    <x v="0"/>
    <n v="1300000"/>
  </r>
  <r>
    <d v="2016-03-11T00:00:00"/>
    <x v="9"/>
    <x v="0"/>
    <n v="2912"/>
    <x v="1"/>
    <n v="252000"/>
    <x v="1"/>
    <x v="4"/>
    <n v="252000"/>
  </r>
  <r>
    <d v="2016-03-11T00:00:00"/>
    <x v="9"/>
    <x v="0"/>
    <n v="2602"/>
    <x v="0"/>
    <n v="320000"/>
    <x v="1"/>
    <x v="4"/>
    <n v="320000"/>
  </r>
  <r>
    <d v="2016-03-11T00:00:00"/>
    <x v="9"/>
    <x v="0"/>
    <n v="2602"/>
    <x v="0"/>
    <n v="325000"/>
    <x v="1"/>
    <x v="4"/>
    <n v="325000"/>
  </r>
  <r>
    <d v="2016-03-11T00:00:00"/>
    <x v="9"/>
    <x v="0"/>
    <n v="2602"/>
    <x v="0"/>
    <n v="338500"/>
    <x v="1"/>
    <x v="4"/>
    <n v="338500"/>
  </r>
  <r>
    <d v="2016-03-12T00:00:00"/>
    <x v="9"/>
    <x v="0"/>
    <n v="2602"/>
    <x v="0"/>
    <n v="625000"/>
    <x v="0"/>
    <x v="1"/>
    <n v="625000"/>
  </r>
  <r>
    <d v="2016-03-12T00:00:00"/>
    <x v="9"/>
    <x v="0"/>
    <n v="2914"/>
    <x v="1"/>
    <n v="660000"/>
    <x v="0"/>
    <x v="0"/>
    <n v="660000"/>
  </r>
  <r>
    <d v="2016-03-12T00:00:00"/>
    <x v="9"/>
    <x v="0"/>
    <n v="2602"/>
    <x v="0"/>
    <n v="667000"/>
    <x v="0"/>
    <x v="3"/>
    <n v="667000"/>
  </r>
  <r>
    <d v="2016-03-12T00:00:00"/>
    <x v="9"/>
    <x v="0"/>
    <n v="2605"/>
    <x v="0"/>
    <n v="680000"/>
    <x v="0"/>
    <x v="1"/>
    <n v="680000"/>
  </r>
  <r>
    <d v="2016-03-12T00:00:00"/>
    <x v="9"/>
    <x v="0"/>
    <n v="2905"/>
    <x v="1"/>
    <n v="731000"/>
    <x v="0"/>
    <x v="0"/>
    <n v="731000"/>
  </r>
  <r>
    <d v="2016-03-12T00:00:00"/>
    <x v="9"/>
    <x v="0"/>
    <n v="2607"/>
    <x v="0"/>
    <n v="1060000"/>
    <x v="0"/>
    <x v="0"/>
    <n v="1060000"/>
  </r>
  <r>
    <d v="2016-03-12T00:00:00"/>
    <x v="9"/>
    <x v="0"/>
    <n v="2603"/>
    <x v="0"/>
    <n v="1250000"/>
    <x v="0"/>
    <x v="0"/>
    <n v="1250000"/>
  </r>
  <r>
    <d v="2016-03-12T00:00:00"/>
    <x v="9"/>
    <x v="0"/>
    <n v="2605"/>
    <x v="0"/>
    <n v="1400000"/>
    <x v="0"/>
    <x v="3"/>
    <n v="1400000"/>
  </r>
  <r>
    <d v="2016-03-15T00:00:00"/>
    <x v="9"/>
    <x v="0"/>
    <n v="2906"/>
    <x v="1"/>
    <n v="332000"/>
    <x v="0"/>
    <x v="1"/>
    <n v="332000"/>
  </r>
  <r>
    <d v="2016-03-15T00:00:00"/>
    <x v="9"/>
    <x v="0"/>
    <n v="2914"/>
    <x v="1"/>
    <n v="389500"/>
    <x v="0"/>
    <x v="1"/>
    <n v="389500"/>
  </r>
  <r>
    <d v="2016-03-15T00:00:00"/>
    <x v="9"/>
    <x v="0"/>
    <n v="2906"/>
    <x v="1"/>
    <n v="405000"/>
    <x v="0"/>
    <x v="1"/>
    <n v="405000"/>
  </r>
  <r>
    <d v="2016-03-15T00:00:00"/>
    <x v="9"/>
    <x v="0"/>
    <n v="2913"/>
    <x v="1"/>
    <n v="407500"/>
    <x v="0"/>
    <x v="1"/>
    <n v="407500"/>
  </r>
  <r>
    <d v="2016-03-15T00:00:00"/>
    <x v="9"/>
    <x v="0"/>
    <n v="2905"/>
    <x v="1"/>
    <n v="415000"/>
    <x v="0"/>
    <x v="1"/>
    <n v="415000"/>
  </r>
  <r>
    <d v="2016-03-15T00:00:00"/>
    <x v="9"/>
    <x v="0"/>
    <n v="2615"/>
    <x v="0"/>
    <n v="450000"/>
    <x v="0"/>
    <x v="1"/>
    <n v="450000"/>
  </r>
  <r>
    <d v="2016-03-15T00:00:00"/>
    <x v="9"/>
    <x v="0"/>
    <n v="2615"/>
    <x v="0"/>
    <n v="478000"/>
    <x v="0"/>
    <x v="0"/>
    <n v="478000"/>
  </r>
  <r>
    <d v="2016-03-15T00:00:00"/>
    <x v="9"/>
    <x v="0"/>
    <n v="2905"/>
    <x v="1"/>
    <n v="502000"/>
    <x v="0"/>
    <x v="0"/>
    <n v="502000"/>
  </r>
  <r>
    <d v="2016-03-15T00:00:00"/>
    <x v="9"/>
    <x v="0"/>
    <n v="2911"/>
    <x v="1"/>
    <n v="530000"/>
    <x v="0"/>
    <x v="1"/>
    <n v="530000"/>
  </r>
  <r>
    <d v="2016-03-15T00:00:00"/>
    <x v="9"/>
    <x v="0"/>
    <n v="2615"/>
    <x v="0"/>
    <n v="630000"/>
    <x v="0"/>
    <x v="1"/>
    <n v="630000"/>
  </r>
  <r>
    <d v="2016-03-15T00:00:00"/>
    <x v="9"/>
    <x v="0"/>
    <n v="2602"/>
    <x v="0"/>
    <n v="760000"/>
    <x v="0"/>
    <x v="3"/>
    <n v="760000"/>
  </r>
  <r>
    <d v="2016-03-15T00:00:00"/>
    <x v="9"/>
    <x v="0"/>
    <n v="2911"/>
    <x v="1"/>
    <n v="793000"/>
    <x v="0"/>
    <x v="0"/>
    <n v="793000"/>
  </r>
  <r>
    <d v="2016-03-15T00:00:00"/>
    <x v="9"/>
    <x v="0"/>
    <n v="2602"/>
    <x v="0"/>
    <n v="910000"/>
    <x v="0"/>
    <x v="1"/>
    <n v="910000"/>
  </r>
  <r>
    <d v="2016-03-15T00:00:00"/>
    <x v="9"/>
    <x v="0"/>
    <n v="2617"/>
    <x v="0"/>
    <n v="290000"/>
    <x v="1"/>
    <x v="2"/>
    <n v="290000"/>
  </r>
  <r>
    <d v="2016-03-16T00:00:00"/>
    <x v="9"/>
    <x v="0"/>
    <n v="2615"/>
    <x v="0"/>
    <n v="340000"/>
    <x v="0"/>
    <x v="1"/>
    <n v="340000"/>
  </r>
  <r>
    <d v="2016-03-16T00:00:00"/>
    <x v="9"/>
    <x v="0"/>
    <n v="2606"/>
    <x v="0"/>
    <n v="415000"/>
    <x v="0"/>
    <x v="2"/>
    <n v="415000"/>
  </r>
  <r>
    <d v="2016-03-16T00:00:00"/>
    <x v="9"/>
    <x v="0"/>
    <n v="2615"/>
    <x v="0"/>
    <n v="426000"/>
    <x v="0"/>
    <x v="1"/>
    <n v="426000"/>
  </r>
  <r>
    <d v="2016-03-16T00:00:00"/>
    <x v="9"/>
    <x v="0"/>
    <n v="2905"/>
    <x v="1"/>
    <n v="437000"/>
    <x v="0"/>
    <x v="1"/>
    <n v="437000"/>
  </r>
  <r>
    <d v="2016-03-16T00:00:00"/>
    <x v="9"/>
    <x v="0"/>
    <n v="2615"/>
    <x v="0"/>
    <n v="465000"/>
    <x v="0"/>
    <x v="1"/>
    <n v="465000"/>
  </r>
  <r>
    <d v="2016-03-16T00:00:00"/>
    <x v="9"/>
    <x v="0"/>
    <n v="2912"/>
    <x v="1"/>
    <n v="522000"/>
    <x v="0"/>
    <x v="1"/>
    <n v="522000"/>
  </r>
  <r>
    <d v="2016-03-16T00:00:00"/>
    <x v="9"/>
    <x v="0"/>
    <n v="2905"/>
    <x v="1"/>
    <n v="555000"/>
    <x v="0"/>
    <x v="0"/>
    <n v="555000"/>
  </r>
  <r>
    <d v="2016-03-16T00:00:00"/>
    <x v="9"/>
    <x v="0"/>
    <n v="2914"/>
    <x v="1"/>
    <n v="595000"/>
    <x v="0"/>
    <x v="0"/>
    <n v="595000"/>
  </r>
  <r>
    <d v="2016-03-16T00:00:00"/>
    <x v="9"/>
    <x v="0"/>
    <n v="2604"/>
    <x v="0"/>
    <n v="680000"/>
    <x v="0"/>
    <x v="1"/>
    <n v="680000"/>
  </r>
  <r>
    <d v="2016-03-16T00:00:00"/>
    <x v="9"/>
    <x v="0"/>
    <n v="2913"/>
    <x v="1"/>
    <n v="690000"/>
    <x v="0"/>
    <x v="0"/>
    <n v="690000"/>
  </r>
  <r>
    <d v="2016-03-16T00:00:00"/>
    <x v="9"/>
    <x v="0"/>
    <n v="2600"/>
    <x v="0"/>
    <n v="741500"/>
    <x v="0"/>
    <x v="2"/>
    <n v="741500"/>
  </r>
  <r>
    <d v="2016-03-16T00:00:00"/>
    <x v="9"/>
    <x v="0"/>
    <n v="2602"/>
    <x v="0"/>
    <n v="778000"/>
    <x v="0"/>
    <x v="2"/>
    <n v="778000"/>
  </r>
  <r>
    <d v="2016-03-16T00:00:00"/>
    <x v="9"/>
    <x v="0"/>
    <n v="2914"/>
    <x v="1"/>
    <n v="1270000"/>
    <x v="0"/>
    <x v="3"/>
    <n v="1270000"/>
  </r>
  <r>
    <d v="2016-03-16T00:00:00"/>
    <x v="9"/>
    <x v="0"/>
    <n v="2617"/>
    <x v="0"/>
    <n v="295000"/>
    <x v="1"/>
    <x v="4"/>
    <n v="295000"/>
  </r>
  <r>
    <d v="2016-03-16T00:00:00"/>
    <x v="9"/>
    <x v="0"/>
    <n v="2612"/>
    <x v="0"/>
    <n v="401000"/>
    <x v="1"/>
    <x v="4"/>
    <n v="401000"/>
  </r>
  <r>
    <d v="2016-03-17T00:00:00"/>
    <x v="9"/>
    <x v="0"/>
    <n v="2905"/>
    <x v="1"/>
    <n v="364000"/>
    <x v="0"/>
    <x v="1"/>
    <n v="364000"/>
  </r>
  <r>
    <d v="2016-03-17T00:00:00"/>
    <x v="9"/>
    <x v="0"/>
    <n v="2617"/>
    <x v="0"/>
    <n v="370000"/>
    <x v="0"/>
    <x v="1"/>
    <n v="370000"/>
  </r>
  <r>
    <d v="2016-03-17T00:00:00"/>
    <x v="9"/>
    <x v="0"/>
    <n v="2615"/>
    <x v="0"/>
    <n v="377000"/>
    <x v="0"/>
    <x v="1"/>
    <n v="377000"/>
  </r>
  <r>
    <d v="2016-03-17T00:00:00"/>
    <x v="9"/>
    <x v="0"/>
    <n v="2615"/>
    <x v="0"/>
    <n v="467500"/>
    <x v="0"/>
    <x v="0"/>
    <n v="467500"/>
  </r>
  <r>
    <d v="2016-03-17T00:00:00"/>
    <x v="9"/>
    <x v="0"/>
    <n v="2615"/>
    <x v="0"/>
    <n v="530000"/>
    <x v="0"/>
    <x v="0"/>
    <n v="530000"/>
  </r>
  <r>
    <d v="2016-03-17T00:00:00"/>
    <x v="9"/>
    <x v="0"/>
    <n v="2611"/>
    <x v="0"/>
    <n v="532000"/>
    <x v="0"/>
    <x v="2"/>
    <n v="532000"/>
  </r>
  <r>
    <d v="2016-03-17T00:00:00"/>
    <x v="9"/>
    <x v="0"/>
    <n v="2905"/>
    <x v="1"/>
    <n v="573000"/>
    <x v="0"/>
    <x v="0"/>
    <n v="573000"/>
  </r>
  <r>
    <d v="2016-03-17T00:00:00"/>
    <x v="9"/>
    <x v="0"/>
    <n v="2615"/>
    <x v="0"/>
    <n v="617500"/>
    <x v="0"/>
    <x v="0"/>
    <n v="617500"/>
  </r>
  <r>
    <d v="2016-03-17T00:00:00"/>
    <x v="9"/>
    <x v="0"/>
    <n v="2905"/>
    <x v="1"/>
    <n v="650000"/>
    <x v="0"/>
    <x v="0"/>
    <n v="650000"/>
  </r>
  <r>
    <d v="2016-03-17T00:00:00"/>
    <x v="9"/>
    <x v="0"/>
    <n v="2904"/>
    <x v="1"/>
    <n v="650000"/>
    <x v="0"/>
    <x v="0"/>
    <n v="650000"/>
  </r>
  <r>
    <d v="2016-03-17T00:00:00"/>
    <x v="9"/>
    <x v="0"/>
    <n v="2904"/>
    <x v="1"/>
    <n v="695000"/>
    <x v="0"/>
    <x v="0"/>
    <n v="695000"/>
  </r>
  <r>
    <d v="2016-03-17T00:00:00"/>
    <x v="9"/>
    <x v="0"/>
    <n v="2904"/>
    <x v="1"/>
    <n v="710000"/>
    <x v="0"/>
    <x v="0"/>
    <n v="710000"/>
  </r>
  <r>
    <d v="2016-03-17T00:00:00"/>
    <x v="9"/>
    <x v="0"/>
    <n v="2904"/>
    <x v="1"/>
    <n v="750000"/>
    <x v="0"/>
    <x v="0"/>
    <n v="750000"/>
  </r>
  <r>
    <d v="2016-03-17T00:00:00"/>
    <x v="9"/>
    <x v="0"/>
    <n v="2602"/>
    <x v="0"/>
    <n v="795000"/>
    <x v="0"/>
    <x v="0"/>
    <n v="795000"/>
  </r>
  <r>
    <d v="2016-03-17T00:00:00"/>
    <x v="9"/>
    <x v="0"/>
    <n v="2603"/>
    <x v="0"/>
    <n v="1250000"/>
    <x v="0"/>
    <x v="1"/>
    <n v="1250000"/>
  </r>
  <r>
    <d v="2016-03-17T00:00:00"/>
    <x v="9"/>
    <x v="0"/>
    <n v="2607"/>
    <x v="0"/>
    <n v="272500"/>
    <x v="1"/>
    <x v="2"/>
    <n v="272500"/>
  </r>
  <r>
    <d v="2016-03-17T00:00:00"/>
    <x v="9"/>
    <x v="0"/>
    <n v="2602"/>
    <x v="0"/>
    <n v="330000"/>
    <x v="1"/>
    <x v="2"/>
    <n v="330000"/>
  </r>
  <r>
    <d v="2016-03-17T00:00:00"/>
    <x v="9"/>
    <x v="0"/>
    <n v="2602"/>
    <x v="0"/>
    <n v="379000"/>
    <x v="1"/>
    <x v="2"/>
    <n v="379000"/>
  </r>
  <r>
    <d v="2016-03-17T00:00:00"/>
    <x v="9"/>
    <x v="0"/>
    <n v="2601"/>
    <x v="0"/>
    <n v="485000"/>
    <x v="1"/>
    <x v="2"/>
    <n v="485000"/>
  </r>
  <r>
    <d v="2016-03-17T00:00:00"/>
    <x v="9"/>
    <x v="0"/>
    <n v="2612"/>
    <x v="0"/>
    <n v="520000"/>
    <x v="1"/>
    <x v="2"/>
    <n v="520000"/>
  </r>
  <r>
    <d v="2016-03-18T00:00:00"/>
    <x v="9"/>
    <x v="0"/>
    <n v="2615"/>
    <x v="0"/>
    <n v="385000"/>
    <x v="0"/>
    <x v="1"/>
    <n v="385000"/>
  </r>
  <r>
    <d v="2016-03-18T00:00:00"/>
    <x v="9"/>
    <x v="0"/>
    <n v="2905"/>
    <x v="1"/>
    <n v="390000"/>
    <x v="0"/>
    <x v="1"/>
    <n v="390000"/>
  </r>
  <r>
    <d v="2016-03-18T00:00:00"/>
    <x v="9"/>
    <x v="0"/>
    <n v="2905"/>
    <x v="1"/>
    <n v="459000"/>
    <x v="0"/>
    <x v="1"/>
    <n v="459000"/>
  </r>
  <r>
    <d v="2016-03-18T00:00:00"/>
    <x v="9"/>
    <x v="0"/>
    <n v="2614"/>
    <x v="0"/>
    <n v="480000"/>
    <x v="0"/>
    <x v="1"/>
    <n v="480000"/>
  </r>
  <r>
    <d v="2016-03-18T00:00:00"/>
    <x v="9"/>
    <x v="0"/>
    <n v="2911"/>
    <x v="1"/>
    <n v="500000"/>
    <x v="0"/>
    <x v="1"/>
    <n v="500000"/>
  </r>
  <r>
    <d v="2016-03-18T00:00:00"/>
    <x v="9"/>
    <x v="0"/>
    <n v="2914"/>
    <x v="1"/>
    <n v="513500"/>
    <x v="0"/>
    <x v="1"/>
    <n v="513500"/>
  </r>
  <r>
    <d v="2016-03-18T00:00:00"/>
    <x v="9"/>
    <x v="0"/>
    <n v="2903"/>
    <x v="1"/>
    <n v="525000"/>
    <x v="0"/>
    <x v="1"/>
    <n v="525000"/>
  </r>
  <r>
    <d v="2016-03-18T00:00:00"/>
    <x v="9"/>
    <x v="0"/>
    <n v="2602"/>
    <x v="0"/>
    <n v="660000"/>
    <x v="0"/>
    <x v="0"/>
    <n v="660000"/>
  </r>
  <r>
    <d v="2016-03-18T00:00:00"/>
    <x v="9"/>
    <x v="0"/>
    <n v="2903"/>
    <x v="1"/>
    <n v="680000"/>
    <x v="0"/>
    <x v="0"/>
    <n v="680000"/>
  </r>
  <r>
    <d v="2016-03-18T00:00:00"/>
    <x v="9"/>
    <x v="0"/>
    <n v="2602"/>
    <x v="0"/>
    <n v="750000"/>
    <x v="0"/>
    <x v="1"/>
    <n v="750000"/>
  </r>
  <r>
    <d v="2016-03-18T00:00:00"/>
    <x v="9"/>
    <x v="0"/>
    <n v="2602"/>
    <x v="0"/>
    <n v="760000"/>
    <x v="0"/>
    <x v="0"/>
    <n v="760000"/>
  </r>
  <r>
    <d v="2016-03-18T00:00:00"/>
    <x v="9"/>
    <x v="0"/>
    <n v="2605"/>
    <x v="0"/>
    <n v="865000"/>
    <x v="0"/>
    <x v="0"/>
    <n v="865000"/>
  </r>
  <r>
    <d v="2016-03-18T00:00:00"/>
    <x v="9"/>
    <x v="0"/>
    <n v="2602"/>
    <x v="0"/>
    <n v="880000"/>
    <x v="0"/>
    <x v="1"/>
    <n v="880000"/>
  </r>
  <r>
    <d v="2016-03-18T00:00:00"/>
    <x v="9"/>
    <x v="0"/>
    <n v="2603"/>
    <x v="0"/>
    <n v="1130000"/>
    <x v="0"/>
    <x v="3"/>
    <n v="1130000"/>
  </r>
  <r>
    <d v="2016-03-18T00:00:00"/>
    <x v="9"/>
    <x v="0"/>
    <n v="2913"/>
    <x v="1"/>
    <n v="1185000"/>
    <x v="0"/>
    <x v="0"/>
    <n v="1185000"/>
  </r>
  <r>
    <d v="2016-03-18T00:00:00"/>
    <x v="9"/>
    <x v="0"/>
    <n v="2606"/>
    <x v="0"/>
    <n v="325000"/>
    <x v="1"/>
    <x v="4"/>
    <n v="325000"/>
  </r>
  <r>
    <d v="2016-03-18T00:00:00"/>
    <x v="9"/>
    <x v="0"/>
    <n v="2601"/>
    <x v="0"/>
    <n v="680000"/>
    <x v="1"/>
    <x v="2"/>
    <n v="680000"/>
  </r>
  <r>
    <d v="2016-03-19T00:00:00"/>
    <x v="9"/>
    <x v="0"/>
    <n v="2600"/>
    <x v="0"/>
    <n v="385000"/>
    <x v="0"/>
    <x v="4"/>
    <n v="385000"/>
  </r>
  <r>
    <d v="2016-03-19T00:00:00"/>
    <x v="9"/>
    <x v="0"/>
    <n v="2614"/>
    <x v="0"/>
    <n v="433000"/>
    <x v="0"/>
    <x v="1"/>
    <n v="433000"/>
  </r>
  <r>
    <d v="2016-03-19T00:00:00"/>
    <x v="9"/>
    <x v="0"/>
    <n v="2615"/>
    <x v="0"/>
    <n v="463000"/>
    <x v="0"/>
    <x v="1"/>
    <n v="463000"/>
  </r>
  <r>
    <d v="2016-03-19T00:00:00"/>
    <x v="9"/>
    <x v="0"/>
    <n v="2614"/>
    <x v="0"/>
    <n v="470000"/>
    <x v="0"/>
    <x v="1"/>
    <n v="470000"/>
  </r>
  <r>
    <d v="2016-03-19T00:00:00"/>
    <x v="9"/>
    <x v="0"/>
    <n v="2903"/>
    <x v="1"/>
    <n v="481750"/>
    <x v="0"/>
    <x v="1"/>
    <n v="481750"/>
  </r>
  <r>
    <d v="2016-03-19T00:00:00"/>
    <x v="9"/>
    <x v="0"/>
    <n v="2614"/>
    <x v="0"/>
    <n v="490000"/>
    <x v="0"/>
    <x v="1"/>
    <n v="490000"/>
  </r>
  <r>
    <d v="2016-03-19T00:00:00"/>
    <x v="9"/>
    <x v="0"/>
    <n v="2615"/>
    <x v="0"/>
    <n v="507000"/>
    <x v="0"/>
    <x v="1"/>
    <n v="507000"/>
  </r>
  <r>
    <d v="2016-03-19T00:00:00"/>
    <x v="9"/>
    <x v="0"/>
    <n v="2913"/>
    <x v="1"/>
    <n v="510000"/>
    <x v="0"/>
    <x v="1"/>
    <n v="510000"/>
  </r>
  <r>
    <d v="2016-03-19T00:00:00"/>
    <x v="9"/>
    <x v="0"/>
    <n v="2904"/>
    <x v="1"/>
    <n v="529000"/>
    <x v="0"/>
    <x v="1"/>
    <n v="529000"/>
  </r>
  <r>
    <d v="2016-03-19T00:00:00"/>
    <x v="9"/>
    <x v="0"/>
    <n v="2905"/>
    <x v="1"/>
    <n v="530000"/>
    <x v="0"/>
    <x v="0"/>
    <n v="530000"/>
  </r>
  <r>
    <d v="2016-03-19T00:00:00"/>
    <x v="9"/>
    <x v="0"/>
    <n v="2611"/>
    <x v="0"/>
    <n v="535000"/>
    <x v="0"/>
    <x v="1"/>
    <n v="535000"/>
  </r>
  <r>
    <d v="2016-03-19T00:00:00"/>
    <x v="9"/>
    <x v="0"/>
    <n v="2614"/>
    <x v="0"/>
    <n v="558000"/>
    <x v="0"/>
    <x v="1"/>
    <n v="558000"/>
  </r>
  <r>
    <d v="2016-03-19T00:00:00"/>
    <x v="9"/>
    <x v="0"/>
    <n v="2902"/>
    <x v="1"/>
    <n v="597500"/>
    <x v="0"/>
    <x v="0"/>
    <n v="597500"/>
  </r>
  <r>
    <d v="2016-03-19T00:00:00"/>
    <x v="9"/>
    <x v="0"/>
    <n v="2914"/>
    <x v="1"/>
    <n v="602000"/>
    <x v="0"/>
    <x v="0"/>
    <n v="602000"/>
  </r>
  <r>
    <d v="2016-03-19T00:00:00"/>
    <x v="9"/>
    <x v="0"/>
    <n v="2615"/>
    <x v="0"/>
    <n v="605000"/>
    <x v="0"/>
    <x v="0"/>
    <n v="605000"/>
  </r>
  <r>
    <d v="2016-03-19T00:00:00"/>
    <x v="9"/>
    <x v="0"/>
    <n v="2605"/>
    <x v="0"/>
    <n v="620000"/>
    <x v="0"/>
    <x v="1"/>
    <n v="620000"/>
  </r>
  <r>
    <d v="2016-03-19T00:00:00"/>
    <x v="9"/>
    <x v="0"/>
    <n v="2906"/>
    <x v="1"/>
    <n v="652000"/>
    <x v="0"/>
    <x v="0"/>
    <n v="652000"/>
  </r>
  <r>
    <d v="2016-03-19T00:00:00"/>
    <x v="9"/>
    <x v="0"/>
    <n v="2617"/>
    <x v="0"/>
    <n v="660000"/>
    <x v="0"/>
    <x v="0"/>
    <n v="660000"/>
  </r>
  <r>
    <d v="2016-03-19T00:00:00"/>
    <x v="9"/>
    <x v="0"/>
    <n v="2611"/>
    <x v="0"/>
    <n v="691000"/>
    <x v="0"/>
    <x v="0"/>
    <n v="691000"/>
  </r>
  <r>
    <d v="2016-03-19T00:00:00"/>
    <x v="9"/>
    <x v="0"/>
    <n v="2617"/>
    <x v="0"/>
    <n v="693000"/>
    <x v="0"/>
    <x v="0"/>
    <n v="693000"/>
  </r>
  <r>
    <d v="2016-03-19T00:00:00"/>
    <x v="9"/>
    <x v="0"/>
    <n v="2905"/>
    <x v="1"/>
    <n v="734000"/>
    <x v="0"/>
    <x v="0"/>
    <n v="734000"/>
  </r>
  <r>
    <d v="2016-03-19T00:00:00"/>
    <x v="9"/>
    <x v="0"/>
    <n v="2602"/>
    <x v="0"/>
    <n v="735000"/>
    <x v="0"/>
    <x v="1"/>
    <n v="735000"/>
  </r>
  <r>
    <d v="2016-03-19T00:00:00"/>
    <x v="9"/>
    <x v="0"/>
    <n v="2902"/>
    <x v="1"/>
    <n v="750000"/>
    <x v="0"/>
    <x v="0"/>
    <n v="750000"/>
  </r>
  <r>
    <d v="2016-03-19T00:00:00"/>
    <x v="9"/>
    <x v="0"/>
    <n v="2607"/>
    <x v="0"/>
    <n v="770000"/>
    <x v="0"/>
    <x v="1"/>
    <n v="770000"/>
  </r>
  <r>
    <d v="2016-03-19T00:00:00"/>
    <x v="9"/>
    <x v="0"/>
    <n v="2611"/>
    <x v="0"/>
    <n v="771000"/>
    <x v="0"/>
    <x v="1"/>
    <n v="771000"/>
  </r>
  <r>
    <d v="2016-03-19T00:00:00"/>
    <x v="9"/>
    <x v="0"/>
    <n v="2611"/>
    <x v="0"/>
    <n v="842500"/>
    <x v="0"/>
    <x v="0"/>
    <n v="842500"/>
  </r>
  <r>
    <d v="2016-03-19T00:00:00"/>
    <x v="9"/>
    <x v="0"/>
    <n v="2611"/>
    <x v="0"/>
    <n v="946000"/>
    <x v="0"/>
    <x v="0"/>
    <n v="946000"/>
  </r>
  <r>
    <d v="2016-03-19T00:00:00"/>
    <x v="9"/>
    <x v="0"/>
    <n v="2604"/>
    <x v="0"/>
    <n v="965000"/>
    <x v="0"/>
    <x v="3"/>
    <n v="965000"/>
  </r>
  <r>
    <d v="2016-03-19T00:00:00"/>
    <x v="9"/>
    <x v="0"/>
    <n v="2611"/>
    <x v="0"/>
    <n v="1035000"/>
    <x v="0"/>
    <x v="3"/>
    <n v="1035000"/>
  </r>
  <r>
    <d v="2016-03-19T00:00:00"/>
    <x v="9"/>
    <x v="0"/>
    <n v="2600"/>
    <x v="0"/>
    <n v="1585000"/>
    <x v="0"/>
    <x v="1"/>
    <n v="1585000"/>
  </r>
  <r>
    <d v="2016-03-19T00:00:00"/>
    <x v="9"/>
    <x v="0"/>
    <n v="2606"/>
    <x v="0"/>
    <n v="665000"/>
    <x v="1"/>
    <x v="1"/>
    <n v="665000"/>
  </r>
  <r>
    <d v="2016-03-21T00:00:00"/>
    <x v="9"/>
    <x v="0"/>
    <n v="2617"/>
    <x v="0"/>
    <n v="442000"/>
    <x v="0"/>
    <x v="1"/>
    <n v="442000"/>
  </r>
  <r>
    <d v="2016-03-21T00:00:00"/>
    <x v="9"/>
    <x v="0"/>
    <n v="2913"/>
    <x v="1"/>
    <n v="455000"/>
    <x v="0"/>
    <x v="1"/>
    <n v="455000"/>
  </r>
  <r>
    <d v="2016-03-21T00:00:00"/>
    <x v="9"/>
    <x v="0"/>
    <n v="2905"/>
    <x v="1"/>
    <n v="470000"/>
    <x v="0"/>
    <x v="1"/>
    <n v="470000"/>
  </r>
  <r>
    <d v="2016-03-21T00:00:00"/>
    <x v="9"/>
    <x v="0"/>
    <n v="2611"/>
    <x v="0"/>
    <n v="500000"/>
    <x v="0"/>
    <x v="3"/>
    <n v="500000"/>
  </r>
  <r>
    <d v="2016-03-21T00:00:00"/>
    <x v="9"/>
    <x v="0"/>
    <n v="2615"/>
    <x v="0"/>
    <n v="505000"/>
    <x v="0"/>
    <x v="1"/>
    <n v="505000"/>
  </r>
  <r>
    <d v="2016-03-21T00:00:00"/>
    <x v="9"/>
    <x v="0"/>
    <n v="2913"/>
    <x v="1"/>
    <n v="532900"/>
    <x v="0"/>
    <x v="1"/>
    <n v="532900"/>
  </r>
  <r>
    <d v="2016-03-21T00:00:00"/>
    <x v="9"/>
    <x v="0"/>
    <n v="2617"/>
    <x v="0"/>
    <n v="590000"/>
    <x v="0"/>
    <x v="1"/>
    <n v="590000"/>
  </r>
  <r>
    <d v="2016-03-21T00:00:00"/>
    <x v="9"/>
    <x v="0"/>
    <n v="2904"/>
    <x v="1"/>
    <n v="610000"/>
    <x v="0"/>
    <x v="0"/>
    <n v="610000"/>
  </r>
  <r>
    <d v="2016-03-21T00:00:00"/>
    <x v="9"/>
    <x v="0"/>
    <n v="2905"/>
    <x v="1"/>
    <n v="652000"/>
    <x v="0"/>
    <x v="0"/>
    <n v="652000"/>
  </r>
  <r>
    <d v="2016-03-21T00:00:00"/>
    <x v="9"/>
    <x v="0"/>
    <n v="2602"/>
    <x v="0"/>
    <n v="775000"/>
    <x v="0"/>
    <x v="1"/>
    <n v="775000"/>
  </r>
  <r>
    <d v="2016-03-21T00:00:00"/>
    <x v="9"/>
    <x v="0"/>
    <n v="2607"/>
    <x v="0"/>
    <n v="779000"/>
    <x v="0"/>
    <x v="0"/>
    <n v="779000"/>
  </r>
  <r>
    <d v="2016-03-21T00:00:00"/>
    <x v="9"/>
    <x v="0"/>
    <n v="2914"/>
    <x v="1"/>
    <n v="782500"/>
    <x v="0"/>
    <x v="0"/>
    <n v="782500"/>
  </r>
  <r>
    <d v="2016-03-21T00:00:00"/>
    <x v="9"/>
    <x v="0"/>
    <n v="2605"/>
    <x v="0"/>
    <n v="941000"/>
    <x v="0"/>
    <x v="3"/>
    <n v="941000"/>
  </r>
  <r>
    <d v="2016-03-21T00:00:00"/>
    <x v="9"/>
    <x v="0"/>
    <n v="2602"/>
    <x v="0"/>
    <n v="1440000"/>
    <x v="0"/>
    <x v="1"/>
    <n v="1440000"/>
  </r>
  <r>
    <d v="2016-03-21T00:00:00"/>
    <x v="9"/>
    <x v="0"/>
    <n v="2912"/>
    <x v="1"/>
    <n v="247500"/>
    <x v="1"/>
    <x v="4"/>
    <n v="247500"/>
  </r>
  <r>
    <d v="2016-03-21T00:00:00"/>
    <x v="9"/>
    <x v="0"/>
    <n v="2617"/>
    <x v="0"/>
    <n v="420000"/>
    <x v="1"/>
    <x v="2"/>
    <n v="420000"/>
  </r>
  <r>
    <d v="2016-03-21T00:00:00"/>
    <x v="9"/>
    <x v="0"/>
    <n v="2612"/>
    <x v="0"/>
    <n v="990000"/>
    <x v="1"/>
    <x v="1"/>
    <n v="990000"/>
  </r>
  <r>
    <d v="2016-03-22T00:00:00"/>
    <x v="9"/>
    <x v="0"/>
    <n v="2615"/>
    <x v="0"/>
    <n v="415000"/>
    <x v="0"/>
    <x v="1"/>
    <n v="415000"/>
  </r>
  <r>
    <d v="2016-03-22T00:00:00"/>
    <x v="9"/>
    <x v="0"/>
    <n v="2906"/>
    <x v="1"/>
    <n v="433000"/>
    <x v="0"/>
    <x v="1"/>
    <n v="433000"/>
  </r>
  <r>
    <d v="2016-03-22T00:00:00"/>
    <x v="9"/>
    <x v="0"/>
    <n v="2611"/>
    <x v="0"/>
    <n v="500000"/>
    <x v="0"/>
    <x v="1"/>
    <n v="500000"/>
  </r>
  <r>
    <d v="2016-03-22T00:00:00"/>
    <x v="9"/>
    <x v="0"/>
    <n v="2904"/>
    <x v="1"/>
    <n v="555000"/>
    <x v="0"/>
    <x v="1"/>
    <n v="555000"/>
  </r>
  <r>
    <d v="2016-03-22T00:00:00"/>
    <x v="9"/>
    <x v="0"/>
    <n v="2607"/>
    <x v="0"/>
    <n v="600000"/>
    <x v="0"/>
    <x v="3"/>
    <n v="600000"/>
  </r>
  <r>
    <d v="2016-03-22T00:00:00"/>
    <x v="9"/>
    <x v="0"/>
    <n v="2615"/>
    <x v="0"/>
    <n v="600000"/>
    <x v="0"/>
    <x v="0"/>
    <n v="600000"/>
  </r>
  <r>
    <d v="2016-03-22T00:00:00"/>
    <x v="9"/>
    <x v="0"/>
    <n v="2604"/>
    <x v="0"/>
    <n v="641000"/>
    <x v="0"/>
    <x v="1"/>
    <n v="641000"/>
  </r>
  <r>
    <d v="2016-03-22T00:00:00"/>
    <x v="9"/>
    <x v="0"/>
    <n v="2607"/>
    <x v="0"/>
    <n v="727000"/>
    <x v="0"/>
    <x v="1"/>
    <n v="727000"/>
  </r>
  <r>
    <d v="2016-03-22T00:00:00"/>
    <x v="9"/>
    <x v="0"/>
    <n v="2611"/>
    <x v="0"/>
    <n v="885000"/>
    <x v="0"/>
    <x v="0"/>
    <n v="885000"/>
  </r>
  <r>
    <d v="2016-03-22T00:00:00"/>
    <x v="9"/>
    <x v="0"/>
    <n v="2906"/>
    <x v="1"/>
    <n v="887500"/>
    <x v="0"/>
    <x v="3"/>
    <n v="887500"/>
  </r>
  <r>
    <d v="2016-03-22T00:00:00"/>
    <x v="9"/>
    <x v="0"/>
    <n v="2614"/>
    <x v="0"/>
    <n v="935000"/>
    <x v="0"/>
    <x v="0"/>
    <n v="935000"/>
  </r>
  <r>
    <d v="2016-03-22T00:00:00"/>
    <x v="9"/>
    <x v="0"/>
    <n v="2914"/>
    <x v="1"/>
    <n v="1170000"/>
    <x v="0"/>
    <x v="3"/>
    <n v="1170000"/>
  </r>
  <r>
    <d v="2016-03-22T00:00:00"/>
    <x v="9"/>
    <x v="0"/>
    <n v="2606"/>
    <x v="0"/>
    <n v="280000"/>
    <x v="1"/>
    <x v="2"/>
    <n v="280000"/>
  </r>
  <r>
    <d v="2016-03-22T00:00:00"/>
    <x v="9"/>
    <x v="0"/>
    <n v="2617"/>
    <x v="0"/>
    <n v="320000"/>
    <x v="1"/>
    <x v="4"/>
    <n v="320000"/>
  </r>
  <r>
    <d v="2016-03-22T00:00:00"/>
    <x v="9"/>
    <x v="0"/>
    <n v="2913"/>
    <x v="1"/>
    <n v="330000"/>
    <x v="1"/>
    <x v="2"/>
    <n v="330000"/>
  </r>
  <r>
    <d v="2016-03-22T00:00:00"/>
    <x v="9"/>
    <x v="0"/>
    <n v="2607"/>
    <x v="0"/>
    <n v="405000"/>
    <x v="1"/>
    <x v="2"/>
    <n v="405000"/>
  </r>
  <r>
    <d v="2016-03-22T00:00:00"/>
    <x v="9"/>
    <x v="0"/>
    <n v="2617"/>
    <x v="0"/>
    <n v="415500"/>
    <x v="1"/>
    <x v="2"/>
    <n v="415500"/>
  </r>
  <r>
    <d v="2016-03-22T00:00:00"/>
    <x v="9"/>
    <x v="0"/>
    <n v="2604"/>
    <x v="0"/>
    <n v="495000"/>
    <x v="1"/>
    <x v="4"/>
    <n v="495000"/>
  </r>
  <r>
    <d v="2016-03-22T00:00:00"/>
    <x v="9"/>
    <x v="0"/>
    <n v="2612"/>
    <x v="0"/>
    <n v="550000"/>
    <x v="1"/>
    <x v="2"/>
    <n v="550000"/>
  </r>
  <r>
    <d v="2016-03-23T00:00:00"/>
    <x v="9"/>
    <x v="0"/>
    <n v="2913"/>
    <x v="1"/>
    <n v="358000"/>
    <x v="0"/>
    <x v="1"/>
    <n v="358000"/>
  </r>
  <r>
    <d v="2016-03-23T00:00:00"/>
    <x v="9"/>
    <x v="0"/>
    <n v="2906"/>
    <x v="1"/>
    <n v="420000"/>
    <x v="0"/>
    <x v="0"/>
    <n v="420000"/>
  </r>
  <r>
    <d v="2016-03-23T00:00:00"/>
    <x v="9"/>
    <x v="0"/>
    <n v="2617"/>
    <x v="0"/>
    <n v="430000"/>
    <x v="0"/>
    <x v="1"/>
    <n v="430000"/>
  </r>
  <r>
    <d v="2016-03-23T00:00:00"/>
    <x v="9"/>
    <x v="0"/>
    <n v="2902"/>
    <x v="1"/>
    <n v="460000"/>
    <x v="0"/>
    <x v="1"/>
    <n v="460000"/>
  </r>
  <r>
    <d v="2016-03-23T00:00:00"/>
    <x v="9"/>
    <x v="0"/>
    <n v="2615"/>
    <x v="0"/>
    <n v="483000"/>
    <x v="0"/>
    <x v="1"/>
    <n v="483000"/>
  </r>
  <r>
    <d v="2016-03-23T00:00:00"/>
    <x v="9"/>
    <x v="0"/>
    <n v="2913"/>
    <x v="1"/>
    <n v="525000"/>
    <x v="0"/>
    <x v="1"/>
    <n v="525000"/>
  </r>
  <r>
    <d v="2016-03-23T00:00:00"/>
    <x v="9"/>
    <x v="0"/>
    <n v="2606"/>
    <x v="0"/>
    <n v="531000"/>
    <x v="0"/>
    <x v="1"/>
    <n v="531000"/>
  </r>
  <r>
    <d v="2016-03-23T00:00:00"/>
    <x v="9"/>
    <x v="0"/>
    <n v="2615"/>
    <x v="0"/>
    <n v="558000"/>
    <x v="0"/>
    <x v="1"/>
    <n v="558000"/>
  </r>
  <r>
    <d v="2016-03-23T00:00:00"/>
    <x v="9"/>
    <x v="0"/>
    <n v="2615"/>
    <x v="0"/>
    <n v="570000"/>
    <x v="0"/>
    <x v="0"/>
    <n v="570000"/>
  </r>
  <r>
    <d v="2016-03-23T00:00:00"/>
    <x v="9"/>
    <x v="0"/>
    <n v="2604"/>
    <x v="0"/>
    <n v="796000"/>
    <x v="0"/>
    <x v="1"/>
    <n v="796000"/>
  </r>
  <r>
    <d v="2016-03-23T00:00:00"/>
    <x v="9"/>
    <x v="0"/>
    <n v="2605"/>
    <x v="0"/>
    <n v="807000"/>
    <x v="0"/>
    <x v="0"/>
    <n v="807000"/>
  </r>
  <r>
    <d v="2016-03-23T00:00:00"/>
    <x v="9"/>
    <x v="0"/>
    <n v="2611"/>
    <x v="0"/>
    <n v="950000"/>
    <x v="0"/>
    <x v="0"/>
    <n v="950000"/>
  </r>
  <r>
    <d v="2016-03-23T00:00:00"/>
    <x v="9"/>
    <x v="0"/>
    <n v="2612"/>
    <x v="0"/>
    <n v="1320000"/>
    <x v="0"/>
    <x v="1"/>
    <n v="1320000"/>
  </r>
  <r>
    <d v="2016-03-23T00:00:00"/>
    <x v="9"/>
    <x v="0"/>
    <n v="2612"/>
    <x v="0"/>
    <n v="382500"/>
    <x v="1"/>
    <x v="4"/>
    <n v="382500"/>
  </r>
  <r>
    <d v="2016-03-23T00:00:00"/>
    <x v="9"/>
    <x v="0"/>
    <n v="2601"/>
    <x v="0"/>
    <n v="515000"/>
    <x v="1"/>
    <x v="2"/>
    <n v="515000"/>
  </r>
  <r>
    <d v="2016-03-24T00:00:00"/>
    <x v="9"/>
    <x v="0"/>
    <n v="2615"/>
    <x v="0"/>
    <n v="396000"/>
    <x v="0"/>
    <x v="1"/>
    <n v="396000"/>
  </r>
  <r>
    <d v="2016-03-24T00:00:00"/>
    <x v="9"/>
    <x v="0"/>
    <n v="2615"/>
    <x v="0"/>
    <n v="400000"/>
    <x v="0"/>
    <x v="1"/>
    <n v="400000"/>
  </r>
  <r>
    <d v="2016-03-24T00:00:00"/>
    <x v="9"/>
    <x v="0"/>
    <n v="2615"/>
    <x v="0"/>
    <n v="429000"/>
    <x v="0"/>
    <x v="1"/>
    <n v="429000"/>
  </r>
  <r>
    <d v="2016-03-24T00:00:00"/>
    <x v="9"/>
    <x v="0"/>
    <n v="2913"/>
    <x v="1"/>
    <n v="438000"/>
    <x v="0"/>
    <x v="1"/>
    <n v="438000"/>
  </r>
  <r>
    <d v="2016-03-24T00:00:00"/>
    <x v="9"/>
    <x v="0"/>
    <n v="2905"/>
    <x v="1"/>
    <n v="450000"/>
    <x v="0"/>
    <x v="1"/>
    <n v="450000"/>
  </r>
  <r>
    <d v="2016-03-24T00:00:00"/>
    <x v="9"/>
    <x v="0"/>
    <n v="2904"/>
    <x v="1"/>
    <n v="465000"/>
    <x v="0"/>
    <x v="1"/>
    <n v="465000"/>
  </r>
  <r>
    <d v="2016-03-24T00:00:00"/>
    <x v="9"/>
    <x v="0"/>
    <n v="2611"/>
    <x v="0"/>
    <n v="475000"/>
    <x v="0"/>
    <x v="2"/>
    <n v="475000"/>
  </r>
  <r>
    <d v="2016-03-24T00:00:00"/>
    <x v="9"/>
    <x v="0"/>
    <n v="2903"/>
    <x v="1"/>
    <n v="485000"/>
    <x v="0"/>
    <x v="1"/>
    <n v="485000"/>
  </r>
  <r>
    <d v="2016-03-24T00:00:00"/>
    <x v="9"/>
    <x v="0"/>
    <n v="2902"/>
    <x v="1"/>
    <n v="506000"/>
    <x v="0"/>
    <x v="0"/>
    <n v="506000"/>
  </r>
  <r>
    <d v="2016-03-24T00:00:00"/>
    <x v="9"/>
    <x v="0"/>
    <n v="2611"/>
    <x v="0"/>
    <n v="520000"/>
    <x v="0"/>
    <x v="1"/>
    <n v="520000"/>
  </r>
  <r>
    <d v="2016-03-24T00:00:00"/>
    <x v="9"/>
    <x v="0"/>
    <n v="2905"/>
    <x v="1"/>
    <n v="531000"/>
    <x v="0"/>
    <x v="0"/>
    <n v="531000"/>
  </r>
  <r>
    <d v="2016-03-24T00:00:00"/>
    <x v="9"/>
    <x v="0"/>
    <n v="2607"/>
    <x v="0"/>
    <n v="545000"/>
    <x v="0"/>
    <x v="1"/>
    <n v="545000"/>
  </r>
  <r>
    <d v="2016-03-24T00:00:00"/>
    <x v="9"/>
    <x v="0"/>
    <n v="2913"/>
    <x v="1"/>
    <n v="550000"/>
    <x v="0"/>
    <x v="1"/>
    <n v="550000"/>
  </r>
  <r>
    <d v="2016-03-24T00:00:00"/>
    <x v="9"/>
    <x v="0"/>
    <n v="2611"/>
    <x v="0"/>
    <n v="575000"/>
    <x v="0"/>
    <x v="1"/>
    <n v="575000"/>
  </r>
  <r>
    <d v="2016-03-24T00:00:00"/>
    <x v="9"/>
    <x v="0"/>
    <n v="2615"/>
    <x v="0"/>
    <n v="578750"/>
    <x v="0"/>
    <x v="0"/>
    <n v="578750"/>
  </r>
  <r>
    <d v="2016-03-24T00:00:00"/>
    <x v="9"/>
    <x v="0"/>
    <n v="2615"/>
    <x v="0"/>
    <n v="643000"/>
    <x v="0"/>
    <x v="0"/>
    <n v="643000"/>
  </r>
  <r>
    <d v="2016-03-24T00:00:00"/>
    <x v="9"/>
    <x v="0"/>
    <n v="2605"/>
    <x v="0"/>
    <n v="697000"/>
    <x v="0"/>
    <x v="0"/>
    <n v="697000"/>
  </r>
  <r>
    <d v="2016-03-24T00:00:00"/>
    <x v="9"/>
    <x v="0"/>
    <n v="2904"/>
    <x v="1"/>
    <n v="855000"/>
    <x v="0"/>
    <x v="3"/>
    <n v="855000"/>
  </r>
  <r>
    <d v="2016-03-24T00:00:00"/>
    <x v="9"/>
    <x v="0"/>
    <n v="2605"/>
    <x v="0"/>
    <n v="939000"/>
    <x v="0"/>
    <x v="0"/>
    <n v="939000"/>
  </r>
  <r>
    <d v="2016-03-24T00:00:00"/>
    <x v="9"/>
    <x v="0"/>
    <n v="2612"/>
    <x v="0"/>
    <n v="1170000"/>
    <x v="0"/>
    <x v="1"/>
    <n v="1170000"/>
  </r>
  <r>
    <d v="2016-03-24T00:00:00"/>
    <x v="9"/>
    <x v="0"/>
    <n v="2607"/>
    <x v="0"/>
    <n v="260500"/>
    <x v="1"/>
    <x v="2"/>
    <n v="260500"/>
  </r>
  <r>
    <d v="2016-03-24T00:00:00"/>
    <x v="9"/>
    <x v="0"/>
    <n v="2601"/>
    <x v="0"/>
    <n v="350000"/>
    <x v="1"/>
    <x v="4"/>
    <n v="350000"/>
  </r>
  <r>
    <d v="2016-03-25T00:00:00"/>
    <x v="9"/>
    <x v="0"/>
    <n v="2615"/>
    <x v="0"/>
    <n v="467500"/>
    <x v="0"/>
    <x v="1"/>
    <n v="467500"/>
  </r>
  <r>
    <d v="2016-03-26T00:00:00"/>
    <x v="9"/>
    <x v="0"/>
    <n v="2617"/>
    <x v="0"/>
    <n v="570000"/>
    <x v="0"/>
    <x v="1"/>
    <n v="570000"/>
  </r>
  <r>
    <d v="2016-03-28T00:00:00"/>
    <x v="9"/>
    <x v="0"/>
    <n v="2615"/>
    <x v="0"/>
    <n v="425000"/>
    <x v="0"/>
    <x v="1"/>
    <n v="425000"/>
  </r>
  <r>
    <d v="2016-03-29T00:00:00"/>
    <x v="9"/>
    <x v="0"/>
    <n v="2914"/>
    <x v="1"/>
    <n v="550000"/>
    <x v="0"/>
    <x v="0"/>
    <n v="550000"/>
  </r>
  <r>
    <d v="2016-03-29T00:00:00"/>
    <x v="9"/>
    <x v="0"/>
    <n v="2611"/>
    <x v="0"/>
    <n v="595000"/>
    <x v="0"/>
    <x v="1"/>
    <n v="595000"/>
  </r>
  <r>
    <d v="2016-03-29T00:00:00"/>
    <x v="9"/>
    <x v="0"/>
    <n v="2615"/>
    <x v="0"/>
    <n v="610000"/>
    <x v="0"/>
    <x v="0"/>
    <n v="610000"/>
  </r>
  <r>
    <d v="2016-03-29T00:00:00"/>
    <x v="9"/>
    <x v="0"/>
    <n v="2611"/>
    <x v="0"/>
    <n v="690000"/>
    <x v="0"/>
    <x v="3"/>
    <n v="690000"/>
  </r>
  <r>
    <d v="2016-03-29T00:00:00"/>
    <x v="9"/>
    <x v="0"/>
    <n v="2914"/>
    <x v="1"/>
    <n v="901000"/>
    <x v="0"/>
    <x v="0"/>
    <n v="901000"/>
  </r>
  <r>
    <d v="2016-03-29T00:00:00"/>
    <x v="9"/>
    <x v="0"/>
    <n v="2612"/>
    <x v="0"/>
    <n v="320000"/>
    <x v="1"/>
    <x v="4"/>
    <n v="320000"/>
  </r>
  <r>
    <d v="2016-03-29T00:00:00"/>
    <x v="9"/>
    <x v="0"/>
    <n v="2604"/>
    <x v="0"/>
    <n v="385000"/>
    <x v="1"/>
    <x v="2"/>
    <n v="385000"/>
  </r>
  <r>
    <d v="2016-03-29T00:00:00"/>
    <x v="9"/>
    <x v="0"/>
    <n v="2612"/>
    <x v="0"/>
    <n v="395000"/>
    <x v="1"/>
    <x v="4"/>
    <n v="395000"/>
  </r>
  <r>
    <d v="2016-03-30T00:00:00"/>
    <x v="9"/>
    <x v="0"/>
    <n v="2602"/>
    <x v="0"/>
    <n v="322000"/>
    <x v="0"/>
    <x v="4"/>
    <n v="322000"/>
  </r>
  <r>
    <d v="2016-03-30T00:00:00"/>
    <x v="9"/>
    <x v="0"/>
    <n v="2913"/>
    <x v="1"/>
    <n v="445000"/>
    <x v="0"/>
    <x v="1"/>
    <n v="445000"/>
  </r>
  <r>
    <d v="2016-03-30T00:00:00"/>
    <x v="9"/>
    <x v="0"/>
    <n v="2913"/>
    <x v="1"/>
    <n v="473200"/>
    <x v="0"/>
    <x v="1"/>
    <n v="473200"/>
  </r>
  <r>
    <d v="2016-03-30T00:00:00"/>
    <x v="9"/>
    <x v="0"/>
    <n v="2904"/>
    <x v="1"/>
    <n v="585000"/>
    <x v="0"/>
    <x v="1"/>
    <n v="585000"/>
  </r>
  <r>
    <d v="2016-03-30T00:00:00"/>
    <x v="9"/>
    <x v="0"/>
    <n v="2912"/>
    <x v="1"/>
    <n v="660000"/>
    <x v="0"/>
    <x v="0"/>
    <n v="660000"/>
  </r>
  <r>
    <d v="2016-03-30T00:00:00"/>
    <x v="9"/>
    <x v="0"/>
    <n v="2605"/>
    <x v="0"/>
    <n v="801000"/>
    <x v="0"/>
    <x v="1"/>
    <n v="801000"/>
  </r>
  <r>
    <d v="2016-03-30T00:00:00"/>
    <x v="9"/>
    <x v="0"/>
    <n v="2606"/>
    <x v="0"/>
    <n v="830000"/>
    <x v="0"/>
    <x v="1"/>
    <n v="830000"/>
  </r>
  <r>
    <d v="2016-03-30T00:00:00"/>
    <x v="9"/>
    <x v="0"/>
    <n v="2603"/>
    <x v="0"/>
    <n v="1260000"/>
    <x v="0"/>
    <x v="3"/>
    <n v="1260000"/>
  </r>
  <r>
    <d v="2016-03-30T00:00:00"/>
    <x v="9"/>
    <x v="0"/>
    <n v="2602"/>
    <x v="0"/>
    <n v="1450000"/>
    <x v="0"/>
    <x v="1"/>
    <n v="1450000"/>
  </r>
  <r>
    <d v="2016-03-30T00:00:00"/>
    <x v="9"/>
    <x v="0"/>
    <n v="2602"/>
    <x v="0"/>
    <n v="167000"/>
    <x v="1"/>
    <x v="4"/>
    <n v="167000"/>
  </r>
  <r>
    <d v="2016-03-30T00:00:00"/>
    <x v="9"/>
    <x v="0"/>
    <n v="2605"/>
    <x v="0"/>
    <n v="251000"/>
    <x v="1"/>
    <x v="2"/>
    <n v="251000"/>
  </r>
  <r>
    <d v="2016-03-30T00:00:00"/>
    <x v="9"/>
    <x v="0"/>
    <n v="2617"/>
    <x v="0"/>
    <n v="368000"/>
    <x v="1"/>
    <x v="2"/>
    <n v="368000"/>
  </r>
  <r>
    <d v="2016-03-30T00:00:00"/>
    <x v="9"/>
    <x v="0"/>
    <n v="2600"/>
    <x v="0"/>
    <n v="610000"/>
    <x v="1"/>
    <x v="2"/>
    <n v="610000"/>
  </r>
  <r>
    <d v="2016-03-31T00:00:00"/>
    <x v="9"/>
    <x v="0"/>
    <n v="2904"/>
    <x v="1"/>
    <n v="436000"/>
    <x v="0"/>
    <x v="1"/>
    <n v="436000"/>
  </r>
  <r>
    <d v="2016-03-31T00:00:00"/>
    <x v="9"/>
    <x v="0"/>
    <n v="2611"/>
    <x v="0"/>
    <n v="443000"/>
    <x v="0"/>
    <x v="0"/>
    <n v="443000"/>
  </r>
  <r>
    <d v="2016-03-31T00:00:00"/>
    <x v="9"/>
    <x v="0"/>
    <n v="2617"/>
    <x v="0"/>
    <n v="520000"/>
    <x v="0"/>
    <x v="1"/>
    <n v="520000"/>
  </r>
  <r>
    <d v="2016-03-31T00:00:00"/>
    <x v="9"/>
    <x v="0"/>
    <n v="2905"/>
    <x v="1"/>
    <n v="555000"/>
    <x v="0"/>
    <x v="1"/>
    <n v="555000"/>
  </r>
  <r>
    <d v="2016-03-31T00:00:00"/>
    <x v="9"/>
    <x v="0"/>
    <n v="2617"/>
    <x v="0"/>
    <n v="557500"/>
    <x v="0"/>
    <x v="1"/>
    <n v="557500"/>
  </r>
  <r>
    <d v="2016-03-31T00:00:00"/>
    <x v="9"/>
    <x v="0"/>
    <n v="2903"/>
    <x v="1"/>
    <n v="605000"/>
    <x v="0"/>
    <x v="0"/>
    <n v="605000"/>
  </r>
  <r>
    <d v="2016-03-31T00:00:00"/>
    <x v="9"/>
    <x v="0"/>
    <n v="2611"/>
    <x v="0"/>
    <n v="762000"/>
    <x v="0"/>
    <x v="0"/>
    <n v="762000"/>
  </r>
  <r>
    <d v="2016-03-31T00:00:00"/>
    <x v="9"/>
    <x v="0"/>
    <n v="2913"/>
    <x v="1"/>
    <n v="820000"/>
    <x v="0"/>
    <x v="0"/>
    <n v="820000"/>
  </r>
  <r>
    <d v="2016-03-31T00:00:00"/>
    <x v="9"/>
    <x v="0"/>
    <n v="2612"/>
    <x v="0"/>
    <n v="1376000"/>
    <x v="0"/>
    <x v="0"/>
    <n v="1376000"/>
  </r>
  <r>
    <d v="2016-03-31T00:00:00"/>
    <x v="9"/>
    <x v="0"/>
    <n v="2604"/>
    <x v="0"/>
    <n v="365000"/>
    <x v="1"/>
    <x v="4"/>
    <n v="365000"/>
  </r>
  <r>
    <d v="2016-03-31T00:00:00"/>
    <x v="9"/>
    <x v="0"/>
    <n v="2617"/>
    <x v="0"/>
    <n v="400000"/>
    <x v="1"/>
    <x v="2"/>
    <n v="400000"/>
  </r>
  <r>
    <d v="2016-03-31T00:00:00"/>
    <x v="9"/>
    <x v="0"/>
    <n v="2606"/>
    <x v="0"/>
    <n v="465000"/>
    <x v="1"/>
    <x v="2"/>
    <n v="465000"/>
  </r>
  <r>
    <d v="2016-04-01T00:00:00"/>
    <x v="9"/>
    <x v="1"/>
    <n v="2906"/>
    <x v="1"/>
    <n v="372500"/>
    <x v="0"/>
    <x v="1"/>
    <n v="372500"/>
  </r>
  <r>
    <d v="2016-04-01T00:00:00"/>
    <x v="9"/>
    <x v="1"/>
    <n v="2615"/>
    <x v="0"/>
    <n v="430000"/>
    <x v="0"/>
    <x v="1"/>
    <n v="430000"/>
  </r>
  <r>
    <d v="2016-04-01T00:00:00"/>
    <x v="9"/>
    <x v="1"/>
    <n v="2906"/>
    <x v="1"/>
    <n v="440750"/>
    <x v="0"/>
    <x v="1"/>
    <n v="440750"/>
  </r>
  <r>
    <d v="2016-04-01T00:00:00"/>
    <x v="9"/>
    <x v="1"/>
    <n v="2902"/>
    <x v="1"/>
    <n v="448000"/>
    <x v="0"/>
    <x v="0"/>
    <n v="448000"/>
  </r>
  <r>
    <d v="2016-04-01T00:00:00"/>
    <x v="9"/>
    <x v="1"/>
    <n v="2611"/>
    <x v="0"/>
    <n v="472000"/>
    <x v="0"/>
    <x v="1"/>
    <n v="472000"/>
  </r>
  <r>
    <d v="2016-04-01T00:00:00"/>
    <x v="9"/>
    <x v="1"/>
    <n v="2615"/>
    <x v="0"/>
    <n v="477500"/>
    <x v="0"/>
    <x v="0"/>
    <n v="477500"/>
  </r>
  <r>
    <d v="2016-04-01T00:00:00"/>
    <x v="9"/>
    <x v="1"/>
    <n v="2911"/>
    <x v="1"/>
    <n v="502000"/>
    <x v="0"/>
    <x v="2"/>
    <n v="502000"/>
  </r>
  <r>
    <d v="2016-04-01T00:00:00"/>
    <x v="9"/>
    <x v="1"/>
    <n v="2913"/>
    <x v="1"/>
    <n v="505000"/>
    <x v="0"/>
    <x v="1"/>
    <n v="505000"/>
  </r>
  <r>
    <d v="2016-04-01T00:00:00"/>
    <x v="9"/>
    <x v="1"/>
    <n v="2614"/>
    <x v="0"/>
    <n v="526000"/>
    <x v="0"/>
    <x v="1"/>
    <n v="526000"/>
  </r>
  <r>
    <d v="2016-04-01T00:00:00"/>
    <x v="9"/>
    <x v="1"/>
    <n v="2906"/>
    <x v="1"/>
    <n v="561000"/>
    <x v="0"/>
    <x v="0"/>
    <n v="561000"/>
  </r>
  <r>
    <d v="2016-04-01T00:00:00"/>
    <x v="9"/>
    <x v="1"/>
    <n v="2611"/>
    <x v="0"/>
    <n v="640000"/>
    <x v="0"/>
    <x v="0"/>
    <n v="640000"/>
  </r>
  <r>
    <d v="2016-04-01T00:00:00"/>
    <x v="9"/>
    <x v="1"/>
    <n v="2902"/>
    <x v="1"/>
    <n v="675000"/>
    <x v="0"/>
    <x v="0"/>
    <n v="675000"/>
  </r>
  <r>
    <d v="2016-04-01T00:00:00"/>
    <x v="9"/>
    <x v="1"/>
    <n v="2902"/>
    <x v="1"/>
    <n v="708000"/>
    <x v="0"/>
    <x v="0"/>
    <n v="708000"/>
  </r>
  <r>
    <d v="2016-04-01T00:00:00"/>
    <x v="9"/>
    <x v="1"/>
    <n v="2914"/>
    <x v="1"/>
    <n v="720000"/>
    <x v="0"/>
    <x v="0"/>
    <n v="720000"/>
  </r>
  <r>
    <d v="2016-04-01T00:00:00"/>
    <x v="9"/>
    <x v="1"/>
    <n v="2906"/>
    <x v="1"/>
    <n v="825000"/>
    <x v="0"/>
    <x v="0"/>
    <n v="825000"/>
  </r>
  <r>
    <d v="2016-04-01T00:00:00"/>
    <x v="9"/>
    <x v="1"/>
    <n v="2913"/>
    <x v="1"/>
    <n v="910000"/>
    <x v="0"/>
    <x v="0"/>
    <n v="910000"/>
  </r>
  <r>
    <d v="2016-04-01T00:00:00"/>
    <x v="9"/>
    <x v="1"/>
    <n v="2602"/>
    <x v="0"/>
    <n v="1085000"/>
    <x v="0"/>
    <x v="0"/>
    <n v="1085000"/>
  </r>
  <r>
    <d v="2016-04-01T00:00:00"/>
    <x v="9"/>
    <x v="1"/>
    <n v="2600"/>
    <x v="0"/>
    <n v="1900000"/>
    <x v="0"/>
    <x v="0"/>
    <n v="1900000"/>
  </r>
  <r>
    <d v="2016-04-01T00:00:00"/>
    <x v="9"/>
    <x v="1"/>
    <n v="2612"/>
    <x v="0"/>
    <n v="260000"/>
    <x v="1"/>
    <x v="4"/>
    <n v="260000"/>
  </r>
  <r>
    <d v="2016-04-01T00:00:00"/>
    <x v="9"/>
    <x v="1"/>
    <n v="2903"/>
    <x v="1"/>
    <n v="360000"/>
    <x v="1"/>
    <x v="2"/>
    <n v="360000"/>
  </r>
  <r>
    <d v="2016-04-01T00:00:00"/>
    <x v="9"/>
    <x v="1"/>
    <n v="2905"/>
    <x v="1"/>
    <n v="511000"/>
    <x v="1"/>
    <x v="1"/>
    <n v="511000"/>
  </r>
  <r>
    <d v="2016-04-02T00:00:00"/>
    <x v="9"/>
    <x v="1"/>
    <n v="2905"/>
    <x v="1"/>
    <n v="440000"/>
    <x v="0"/>
    <x v="1"/>
    <n v="440000"/>
  </r>
  <r>
    <d v="2016-04-02T00:00:00"/>
    <x v="9"/>
    <x v="1"/>
    <n v="2617"/>
    <x v="0"/>
    <n v="637000"/>
    <x v="0"/>
    <x v="0"/>
    <n v="637000"/>
  </r>
  <r>
    <d v="2016-04-02T00:00:00"/>
    <x v="9"/>
    <x v="1"/>
    <n v="2607"/>
    <x v="0"/>
    <n v="685000"/>
    <x v="0"/>
    <x v="0"/>
    <n v="685000"/>
  </r>
  <r>
    <d v="2016-04-02T00:00:00"/>
    <x v="9"/>
    <x v="1"/>
    <n v="2605"/>
    <x v="0"/>
    <n v="687000"/>
    <x v="0"/>
    <x v="1"/>
    <n v="687000"/>
  </r>
  <r>
    <d v="2016-04-02T00:00:00"/>
    <x v="9"/>
    <x v="1"/>
    <n v="2607"/>
    <x v="0"/>
    <n v="710000"/>
    <x v="0"/>
    <x v="1"/>
    <n v="710000"/>
  </r>
  <r>
    <d v="2016-04-02T00:00:00"/>
    <x v="9"/>
    <x v="1"/>
    <n v="2607"/>
    <x v="0"/>
    <n v="730000"/>
    <x v="0"/>
    <x v="1"/>
    <n v="730000"/>
  </r>
  <r>
    <d v="2016-04-02T00:00:00"/>
    <x v="9"/>
    <x v="1"/>
    <n v="2615"/>
    <x v="0"/>
    <n v="742000"/>
    <x v="0"/>
    <x v="3"/>
    <n v="742000"/>
  </r>
  <r>
    <d v="2016-04-02T00:00:00"/>
    <x v="9"/>
    <x v="1"/>
    <n v="2611"/>
    <x v="0"/>
    <n v="751000"/>
    <x v="0"/>
    <x v="0"/>
    <n v="751000"/>
  </r>
  <r>
    <d v="2016-04-02T00:00:00"/>
    <x v="9"/>
    <x v="1"/>
    <n v="2602"/>
    <x v="0"/>
    <n v="817500"/>
    <x v="0"/>
    <x v="0"/>
    <n v="817500"/>
  </r>
  <r>
    <d v="2016-04-02T00:00:00"/>
    <x v="9"/>
    <x v="1"/>
    <n v="2614"/>
    <x v="0"/>
    <n v="875000"/>
    <x v="0"/>
    <x v="0"/>
    <n v="875000"/>
  </r>
  <r>
    <d v="2016-04-02T00:00:00"/>
    <x v="9"/>
    <x v="1"/>
    <n v="2607"/>
    <x v="0"/>
    <n v="925000"/>
    <x v="0"/>
    <x v="1"/>
    <n v="925000"/>
  </r>
  <r>
    <d v="2016-04-02T00:00:00"/>
    <x v="9"/>
    <x v="1"/>
    <n v="2600"/>
    <x v="0"/>
    <n v="945000"/>
    <x v="0"/>
    <x v="1"/>
    <n v="945000"/>
  </r>
  <r>
    <d v="2016-04-02T00:00:00"/>
    <x v="9"/>
    <x v="1"/>
    <n v="2605"/>
    <x v="0"/>
    <n v="971000"/>
    <x v="0"/>
    <x v="0"/>
    <n v="971000"/>
  </r>
  <r>
    <d v="2016-04-02T00:00:00"/>
    <x v="9"/>
    <x v="1"/>
    <n v="2602"/>
    <x v="0"/>
    <n v="1080000"/>
    <x v="0"/>
    <x v="0"/>
    <n v="1080000"/>
  </r>
  <r>
    <d v="2016-04-02T00:00:00"/>
    <x v="9"/>
    <x v="1"/>
    <n v="2603"/>
    <x v="0"/>
    <n v="1500000"/>
    <x v="0"/>
    <x v="0"/>
    <n v="1500000"/>
  </r>
  <r>
    <d v="2016-04-04T00:00:00"/>
    <x v="9"/>
    <x v="1"/>
    <n v="2607"/>
    <x v="0"/>
    <n v="225000"/>
    <x v="0"/>
    <x v="2"/>
    <n v="225000"/>
  </r>
  <r>
    <d v="2016-04-04T00:00:00"/>
    <x v="9"/>
    <x v="1"/>
    <n v="2615"/>
    <x v="0"/>
    <n v="390000"/>
    <x v="0"/>
    <x v="1"/>
    <n v="390000"/>
  </r>
  <r>
    <d v="2016-04-04T00:00:00"/>
    <x v="9"/>
    <x v="1"/>
    <n v="2615"/>
    <x v="0"/>
    <n v="410000"/>
    <x v="0"/>
    <x v="1"/>
    <n v="410000"/>
  </r>
  <r>
    <d v="2016-04-04T00:00:00"/>
    <x v="9"/>
    <x v="1"/>
    <n v="2900"/>
    <x v="0"/>
    <n v="427000"/>
    <x v="0"/>
    <x v="1"/>
    <n v="427000"/>
  </r>
  <r>
    <d v="2016-04-04T00:00:00"/>
    <x v="9"/>
    <x v="1"/>
    <n v="2906"/>
    <x v="1"/>
    <n v="440000"/>
    <x v="0"/>
    <x v="1"/>
    <n v="440000"/>
  </r>
  <r>
    <d v="2016-04-04T00:00:00"/>
    <x v="9"/>
    <x v="1"/>
    <n v="2906"/>
    <x v="1"/>
    <n v="445000"/>
    <x v="0"/>
    <x v="1"/>
    <n v="445000"/>
  </r>
  <r>
    <d v="2016-04-04T00:00:00"/>
    <x v="9"/>
    <x v="1"/>
    <n v="2905"/>
    <x v="1"/>
    <n v="449000"/>
    <x v="0"/>
    <x v="1"/>
    <n v="449000"/>
  </r>
  <r>
    <d v="2016-04-04T00:00:00"/>
    <x v="9"/>
    <x v="1"/>
    <n v="2905"/>
    <x v="1"/>
    <n v="490000"/>
    <x v="0"/>
    <x v="0"/>
    <n v="490000"/>
  </r>
  <r>
    <d v="2016-04-04T00:00:00"/>
    <x v="9"/>
    <x v="1"/>
    <n v="2904"/>
    <x v="1"/>
    <n v="532000"/>
    <x v="0"/>
    <x v="0"/>
    <n v="532000"/>
  </r>
  <r>
    <d v="2016-04-04T00:00:00"/>
    <x v="9"/>
    <x v="1"/>
    <n v="2904"/>
    <x v="1"/>
    <n v="535000"/>
    <x v="0"/>
    <x v="0"/>
    <n v="535000"/>
  </r>
  <r>
    <d v="2016-04-04T00:00:00"/>
    <x v="9"/>
    <x v="1"/>
    <n v="2904"/>
    <x v="1"/>
    <n v="547500"/>
    <x v="0"/>
    <x v="0"/>
    <n v="547500"/>
  </r>
  <r>
    <d v="2016-04-04T00:00:00"/>
    <x v="9"/>
    <x v="1"/>
    <n v="2906"/>
    <x v="1"/>
    <n v="550000"/>
    <x v="0"/>
    <x v="0"/>
    <n v="550000"/>
  </r>
  <r>
    <d v="2016-04-04T00:00:00"/>
    <x v="9"/>
    <x v="1"/>
    <n v="2900"/>
    <x v="0"/>
    <n v="580000"/>
    <x v="0"/>
    <x v="0"/>
    <n v="580000"/>
  </r>
  <r>
    <d v="2016-04-04T00:00:00"/>
    <x v="9"/>
    <x v="1"/>
    <n v="2904"/>
    <x v="1"/>
    <n v="590000"/>
    <x v="0"/>
    <x v="0"/>
    <n v="590000"/>
  </r>
  <r>
    <d v="2016-04-04T00:00:00"/>
    <x v="9"/>
    <x v="1"/>
    <n v="2906"/>
    <x v="1"/>
    <n v="625000"/>
    <x v="0"/>
    <x v="3"/>
    <n v="625000"/>
  </r>
  <r>
    <d v="2016-04-04T00:00:00"/>
    <x v="9"/>
    <x v="1"/>
    <n v="2914"/>
    <x v="1"/>
    <n v="663000"/>
    <x v="0"/>
    <x v="0"/>
    <n v="663000"/>
  </r>
  <r>
    <d v="2016-04-04T00:00:00"/>
    <x v="9"/>
    <x v="1"/>
    <n v="2905"/>
    <x v="1"/>
    <n v="705000"/>
    <x v="0"/>
    <x v="0"/>
    <n v="705000"/>
  </r>
  <r>
    <d v="2016-04-04T00:00:00"/>
    <x v="9"/>
    <x v="1"/>
    <n v="2914"/>
    <x v="1"/>
    <n v="730000"/>
    <x v="0"/>
    <x v="0"/>
    <n v="730000"/>
  </r>
  <r>
    <d v="2016-04-04T00:00:00"/>
    <x v="9"/>
    <x v="1"/>
    <n v="2611"/>
    <x v="0"/>
    <n v="755000"/>
    <x v="0"/>
    <x v="0"/>
    <n v="755000"/>
  </r>
  <r>
    <d v="2016-04-04T00:00:00"/>
    <x v="9"/>
    <x v="1"/>
    <n v="2607"/>
    <x v="0"/>
    <n v="760000"/>
    <x v="0"/>
    <x v="0"/>
    <n v="760000"/>
  </r>
  <r>
    <d v="2016-04-04T00:00:00"/>
    <x v="9"/>
    <x v="1"/>
    <n v="2902"/>
    <x v="1"/>
    <n v="875000"/>
    <x v="0"/>
    <x v="0"/>
    <n v="875000"/>
  </r>
  <r>
    <d v="2016-04-04T00:00:00"/>
    <x v="9"/>
    <x v="1"/>
    <n v="2602"/>
    <x v="0"/>
    <n v="900000"/>
    <x v="0"/>
    <x v="3"/>
    <n v="900000"/>
  </r>
  <r>
    <d v="2016-04-04T00:00:00"/>
    <x v="9"/>
    <x v="1"/>
    <n v="2617"/>
    <x v="0"/>
    <n v="350000"/>
    <x v="1"/>
    <x v="4"/>
    <n v="350000"/>
  </r>
  <r>
    <d v="2016-04-04T00:00:00"/>
    <x v="9"/>
    <x v="1"/>
    <n v="2617"/>
    <x v="0"/>
    <n v="410000"/>
    <x v="1"/>
    <x v="1"/>
    <n v="410000"/>
  </r>
  <r>
    <d v="2016-04-04T00:00:00"/>
    <x v="9"/>
    <x v="1"/>
    <n v="2600"/>
    <x v="0"/>
    <n v="443000"/>
    <x v="1"/>
    <x v="4"/>
    <n v="443000"/>
  </r>
  <r>
    <d v="2016-04-04T00:00:00"/>
    <x v="9"/>
    <x v="1"/>
    <n v="2604"/>
    <x v="0"/>
    <n v="580000"/>
    <x v="1"/>
    <x v="2"/>
    <n v="580000"/>
  </r>
  <r>
    <d v="2016-04-04T00:00:00"/>
    <x v="9"/>
    <x v="1"/>
    <n v="2612"/>
    <x v="0"/>
    <n v="725000"/>
    <x v="1"/>
    <x v="2"/>
    <n v="725000"/>
  </r>
  <r>
    <d v="2016-04-05T00:00:00"/>
    <x v="9"/>
    <x v="1"/>
    <n v="2606"/>
    <x v="0"/>
    <n v="235000"/>
    <x v="0"/>
    <x v="2"/>
    <n v="235000"/>
  </r>
  <r>
    <d v="2016-04-05T00:00:00"/>
    <x v="9"/>
    <x v="1"/>
    <n v="2912"/>
    <x v="1"/>
    <n v="440000"/>
    <x v="0"/>
    <x v="1"/>
    <n v="440000"/>
  </r>
  <r>
    <d v="2016-04-05T00:00:00"/>
    <x v="9"/>
    <x v="1"/>
    <n v="2615"/>
    <x v="0"/>
    <n v="444500"/>
    <x v="0"/>
    <x v="1"/>
    <n v="444500"/>
  </r>
  <r>
    <d v="2016-04-05T00:00:00"/>
    <x v="9"/>
    <x v="1"/>
    <n v="2607"/>
    <x v="0"/>
    <n v="461000"/>
    <x v="0"/>
    <x v="2"/>
    <n v="461000"/>
  </r>
  <r>
    <d v="2016-04-05T00:00:00"/>
    <x v="9"/>
    <x v="1"/>
    <n v="2905"/>
    <x v="1"/>
    <n v="525000"/>
    <x v="0"/>
    <x v="0"/>
    <n v="525000"/>
  </r>
  <r>
    <d v="2016-04-05T00:00:00"/>
    <x v="9"/>
    <x v="1"/>
    <n v="2914"/>
    <x v="1"/>
    <n v="595000"/>
    <x v="0"/>
    <x v="0"/>
    <n v="595000"/>
  </r>
  <r>
    <d v="2016-04-05T00:00:00"/>
    <x v="9"/>
    <x v="1"/>
    <n v="2602"/>
    <x v="0"/>
    <n v="1325000"/>
    <x v="0"/>
    <x v="0"/>
    <n v="1325000"/>
  </r>
  <r>
    <d v="2016-04-05T00:00:00"/>
    <x v="9"/>
    <x v="1"/>
    <n v="2607"/>
    <x v="0"/>
    <n v="185000"/>
    <x v="1"/>
    <x v="4"/>
    <n v="185000"/>
  </r>
  <r>
    <d v="2016-04-05T00:00:00"/>
    <x v="9"/>
    <x v="1"/>
    <n v="2602"/>
    <x v="0"/>
    <n v="400000"/>
    <x v="1"/>
    <x v="2"/>
    <n v="400000"/>
  </r>
  <r>
    <d v="2016-04-05T00:00:00"/>
    <x v="9"/>
    <x v="1"/>
    <n v="2604"/>
    <x v="0"/>
    <n v="480000"/>
    <x v="1"/>
    <x v="2"/>
    <n v="480000"/>
  </r>
  <r>
    <d v="2016-04-06T00:00:00"/>
    <x v="9"/>
    <x v="1"/>
    <n v="2615"/>
    <x v="0"/>
    <n v="315000"/>
    <x v="0"/>
    <x v="2"/>
    <n v="315000"/>
  </r>
  <r>
    <d v="2016-04-06T00:00:00"/>
    <x v="9"/>
    <x v="1"/>
    <n v="2914"/>
    <x v="1"/>
    <n v="435000"/>
    <x v="0"/>
    <x v="1"/>
    <n v="435000"/>
  </r>
  <r>
    <d v="2016-04-06T00:00:00"/>
    <x v="9"/>
    <x v="1"/>
    <n v="2615"/>
    <x v="0"/>
    <n v="473000"/>
    <x v="0"/>
    <x v="0"/>
    <n v="473000"/>
  </r>
  <r>
    <d v="2016-04-06T00:00:00"/>
    <x v="9"/>
    <x v="1"/>
    <n v="2607"/>
    <x v="0"/>
    <n v="515000"/>
    <x v="0"/>
    <x v="1"/>
    <n v="515000"/>
  </r>
  <r>
    <d v="2016-04-06T00:00:00"/>
    <x v="9"/>
    <x v="1"/>
    <n v="2904"/>
    <x v="1"/>
    <n v="515000"/>
    <x v="0"/>
    <x v="1"/>
    <n v="515000"/>
  </r>
  <r>
    <d v="2016-04-06T00:00:00"/>
    <x v="9"/>
    <x v="1"/>
    <n v="2905"/>
    <x v="1"/>
    <n v="535500"/>
    <x v="0"/>
    <x v="1"/>
    <n v="535500"/>
  </r>
  <r>
    <d v="2016-04-06T00:00:00"/>
    <x v="9"/>
    <x v="1"/>
    <n v="2611"/>
    <x v="0"/>
    <n v="571000"/>
    <x v="0"/>
    <x v="1"/>
    <n v="571000"/>
  </r>
  <r>
    <d v="2016-04-06T00:00:00"/>
    <x v="9"/>
    <x v="1"/>
    <n v="2905"/>
    <x v="1"/>
    <n v="585000"/>
    <x v="0"/>
    <x v="0"/>
    <n v="585000"/>
  </r>
  <r>
    <d v="2016-04-06T00:00:00"/>
    <x v="9"/>
    <x v="1"/>
    <n v="2914"/>
    <x v="1"/>
    <n v="626000"/>
    <x v="0"/>
    <x v="0"/>
    <n v="626000"/>
  </r>
  <r>
    <d v="2016-04-06T00:00:00"/>
    <x v="9"/>
    <x v="1"/>
    <n v="2611"/>
    <x v="0"/>
    <n v="655000"/>
    <x v="0"/>
    <x v="1"/>
    <n v="655000"/>
  </r>
  <r>
    <d v="2016-04-06T00:00:00"/>
    <x v="9"/>
    <x v="1"/>
    <n v="2602"/>
    <x v="0"/>
    <n v="657500"/>
    <x v="0"/>
    <x v="1"/>
    <n v="657500"/>
  </r>
  <r>
    <d v="2016-04-06T00:00:00"/>
    <x v="9"/>
    <x v="1"/>
    <n v="2602"/>
    <x v="0"/>
    <n v="681000"/>
    <x v="0"/>
    <x v="1"/>
    <n v="681000"/>
  </r>
  <r>
    <d v="2016-04-06T00:00:00"/>
    <x v="9"/>
    <x v="1"/>
    <n v="2615"/>
    <x v="0"/>
    <n v="690000"/>
    <x v="0"/>
    <x v="0"/>
    <n v="690000"/>
  </r>
  <r>
    <d v="2016-04-06T00:00:00"/>
    <x v="9"/>
    <x v="1"/>
    <n v="2611"/>
    <x v="0"/>
    <n v="704000"/>
    <x v="0"/>
    <x v="0"/>
    <n v="704000"/>
  </r>
  <r>
    <d v="2016-04-06T00:00:00"/>
    <x v="9"/>
    <x v="1"/>
    <n v="2607"/>
    <x v="0"/>
    <n v="775000"/>
    <x v="0"/>
    <x v="1"/>
    <n v="775000"/>
  </r>
  <r>
    <d v="2016-04-06T00:00:00"/>
    <x v="9"/>
    <x v="1"/>
    <n v="2913"/>
    <x v="1"/>
    <n v="840000"/>
    <x v="0"/>
    <x v="3"/>
    <n v="840000"/>
  </r>
  <r>
    <d v="2016-04-06T00:00:00"/>
    <x v="9"/>
    <x v="1"/>
    <n v="2906"/>
    <x v="1"/>
    <n v="1015000"/>
    <x v="0"/>
    <x v="0"/>
    <n v="1015000"/>
  </r>
  <r>
    <d v="2016-04-06T00:00:00"/>
    <x v="9"/>
    <x v="1"/>
    <n v="2611"/>
    <x v="0"/>
    <n v="1200000"/>
    <x v="0"/>
    <x v="0"/>
    <n v="1200000"/>
  </r>
  <r>
    <d v="2016-04-06T00:00:00"/>
    <x v="9"/>
    <x v="1"/>
    <n v="2602"/>
    <x v="0"/>
    <n v="230000"/>
    <x v="1"/>
    <x v="4"/>
    <n v="230000"/>
  </r>
  <r>
    <d v="2016-04-06T00:00:00"/>
    <x v="9"/>
    <x v="1"/>
    <n v="2606"/>
    <x v="0"/>
    <n v="384000"/>
    <x v="1"/>
    <x v="2"/>
    <n v="384000"/>
  </r>
  <r>
    <d v="2016-04-06T00:00:00"/>
    <x v="9"/>
    <x v="1"/>
    <n v="2612"/>
    <x v="0"/>
    <n v="401000"/>
    <x v="1"/>
    <x v="2"/>
    <n v="401000"/>
  </r>
  <r>
    <d v="2016-04-07T00:00:00"/>
    <x v="9"/>
    <x v="1"/>
    <n v="2615"/>
    <x v="0"/>
    <n v="393000"/>
    <x v="0"/>
    <x v="1"/>
    <n v="393000"/>
  </r>
  <r>
    <d v="2016-04-07T00:00:00"/>
    <x v="9"/>
    <x v="1"/>
    <n v="2615"/>
    <x v="0"/>
    <n v="430000"/>
    <x v="0"/>
    <x v="1"/>
    <n v="430000"/>
  </r>
  <r>
    <d v="2016-04-07T00:00:00"/>
    <x v="9"/>
    <x v="1"/>
    <n v="2615"/>
    <x v="0"/>
    <n v="520000"/>
    <x v="0"/>
    <x v="0"/>
    <n v="520000"/>
  </r>
  <r>
    <d v="2016-04-07T00:00:00"/>
    <x v="9"/>
    <x v="1"/>
    <n v="2905"/>
    <x v="1"/>
    <n v="525000"/>
    <x v="0"/>
    <x v="1"/>
    <n v="525000"/>
  </r>
  <r>
    <d v="2016-04-07T00:00:00"/>
    <x v="9"/>
    <x v="1"/>
    <n v="2607"/>
    <x v="0"/>
    <n v="600000"/>
    <x v="0"/>
    <x v="1"/>
    <n v="600000"/>
  </r>
  <r>
    <d v="2016-04-07T00:00:00"/>
    <x v="9"/>
    <x v="1"/>
    <n v="2617"/>
    <x v="0"/>
    <n v="620000"/>
    <x v="0"/>
    <x v="0"/>
    <n v="620000"/>
  </r>
  <r>
    <d v="2016-04-07T00:00:00"/>
    <x v="9"/>
    <x v="1"/>
    <n v="2904"/>
    <x v="1"/>
    <n v="680000"/>
    <x v="0"/>
    <x v="0"/>
    <n v="680000"/>
  </r>
  <r>
    <d v="2016-04-07T00:00:00"/>
    <x v="9"/>
    <x v="1"/>
    <n v="2615"/>
    <x v="0"/>
    <n v="815000"/>
    <x v="0"/>
    <x v="0"/>
    <n v="815000"/>
  </r>
  <r>
    <d v="2016-04-07T00:00:00"/>
    <x v="9"/>
    <x v="1"/>
    <n v="2602"/>
    <x v="0"/>
    <n v="926400"/>
    <x v="0"/>
    <x v="0"/>
    <n v="926400"/>
  </r>
  <r>
    <d v="2016-04-07T00:00:00"/>
    <x v="9"/>
    <x v="1"/>
    <n v="2602"/>
    <x v="0"/>
    <n v="1026500"/>
    <x v="0"/>
    <x v="0"/>
    <n v="1026500"/>
  </r>
  <r>
    <d v="2016-04-07T00:00:00"/>
    <x v="9"/>
    <x v="1"/>
    <n v="2605"/>
    <x v="0"/>
    <n v="1150000"/>
    <x v="0"/>
    <x v="0"/>
    <n v="1150000"/>
  </r>
  <r>
    <d v="2016-04-07T00:00:00"/>
    <x v="9"/>
    <x v="1"/>
    <n v="2603"/>
    <x v="0"/>
    <n v="1640000"/>
    <x v="0"/>
    <x v="3"/>
    <n v="1640000"/>
  </r>
  <r>
    <d v="2016-04-07T00:00:00"/>
    <x v="9"/>
    <x v="1"/>
    <n v="2912"/>
    <x v="1"/>
    <n v="249950"/>
    <x v="1"/>
    <x v="4"/>
    <n v="249950"/>
  </r>
  <r>
    <d v="2016-04-07T00:00:00"/>
    <x v="9"/>
    <x v="1"/>
    <n v="2617"/>
    <x v="0"/>
    <n v="389900"/>
    <x v="1"/>
    <x v="4"/>
    <n v="389900"/>
  </r>
  <r>
    <d v="2016-04-07T00:00:00"/>
    <x v="9"/>
    <x v="1"/>
    <n v="2617"/>
    <x v="0"/>
    <n v="479900"/>
    <x v="1"/>
    <x v="2"/>
    <n v="479900"/>
  </r>
  <r>
    <d v="2016-04-07T00:00:00"/>
    <x v="9"/>
    <x v="1"/>
    <n v="2617"/>
    <x v="0"/>
    <n v="499900"/>
    <x v="1"/>
    <x v="2"/>
    <n v="499900"/>
  </r>
  <r>
    <d v="2016-04-07T00:00:00"/>
    <x v="9"/>
    <x v="1"/>
    <n v="2611"/>
    <x v="0"/>
    <n v="510000"/>
    <x v="1"/>
    <x v="2"/>
    <n v="510000"/>
  </r>
  <r>
    <d v="2016-04-07T00:00:00"/>
    <x v="9"/>
    <x v="1"/>
    <n v="2611"/>
    <x v="0"/>
    <n v="654900"/>
    <x v="1"/>
    <x v="1"/>
    <n v="654900"/>
  </r>
  <r>
    <d v="2016-04-07T00:00:00"/>
    <x v="9"/>
    <x v="1"/>
    <n v="2604"/>
    <x v="0"/>
    <n v="1260000"/>
    <x v="1"/>
    <x v="1"/>
    <n v="1260000"/>
  </r>
  <r>
    <d v="2016-04-07T00:00:00"/>
    <x v="9"/>
    <x v="1"/>
    <n v="2604"/>
    <x v="0"/>
    <n v="1980000"/>
    <x v="1"/>
    <x v="1"/>
    <n v="1980000"/>
  </r>
  <r>
    <d v="2016-04-08T00:00:00"/>
    <x v="9"/>
    <x v="1"/>
    <n v="2904"/>
    <x v="1"/>
    <n v="460000"/>
    <x v="0"/>
    <x v="1"/>
    <n v="460000"/>
  </r>
  <r>
    <d v="2016-04-08T00:00:00"/>
    <x v="9"/>
    <x v="1"/>
    <n v="2914"/>
    <x v="1"/>
    <n v="635500"/>
    <x v="0"/>
    <x v="0"/>
    <n v="635500"/>
  </r>
  <r>
    <d v="2016-04-08T00:00:00"/>
    <x v="9"/>
    <x v="1"/>
    <n v="2602"/>
    <x v="0"/>
    <n v="975000"/>
    <x v="0"/>
    <x v="1"/>
    <n v="975000"/>
  </r>
  <r>
    <d v="2016-04-08T00:00:00"/>
    <x v="9"/>
    <x v="1"/>
    <n v="2600"/>
    <x v="0"/>
    <n v="1080000"/>
    <x v="0"/>
    <x v="0"/>
    <n v="1080000"/>
  </r>
  <r>
    <d v="2016-04-08T00:00:00"/>
    <x v="9"/>
    <x v="1"/>
    <n v="2614"/>
    <x v="0"/>
    <n v="243000"/>
    <x v="1"/>
    <x v="2"/>
    <n v="243000"/>
  </r>
  <r>
    <d v="2016-04-08T00:00:00"/>
    <x v="9"/>
    <x v="1"/>
    <n v="2603"/>
    <x v="0"/>
    <n v="439000"/>
    <x v="1"/>
    <x v="2"/>
    <n v="439000"/>
  </r>
  <r>
    <d v="2016-04-09T00:00:00"/>
    <x v="9"/>
    <x v="1"/>
    <n v="2905"/>
    <x v="1"/>
    <n v="561300"/>
    <x v="0"/>
    <x v="0"/>
    <n v="561300"/>
  </r>
  <r>
    <d v="2016-04-09T00:00:00"/>
    <x v="9"/>
    <x v="1"/>
    <n v="2602"/>
    <x v="0"/>
    <n v="568000"/>
    <x v="0"/>
    <x v="1"/>
    <n v="568000"/>
  </r>
  <r>
    <d v="2016-04-09T00:00:00"/>
    <x v="9"/>
    <x v="1"/>
    <n v="2913"/>
    <x v="1"/>
    <n v="670000"/>
    <x v="0"/>
    <x v="0"/>
    <n v="670000"/>
  </r>
  <r>
    <d v="2016-04-09T00:00:00"/>
    <x v="9"/>
    <x v="1"/>
    <n v="2615"/>
    <x v="0"/>
    <n v="702000"/>
    <x v="0"/>
    <x v="3"/>
    <n v="702000"/>
  </r>
  <r>
    <d v="2016-04-09T00:00:00"/>
    <x v="9"/>
    <x v="1"/>
    <n v="2913"/>
    <x v="1"/>
    <n v="712000"/>
    <x v="0"/>
    <x v="0"/>
    <n v="712000"/>
  </r>
  <r>
    <d v="2016-04-09T00:00:00"/>
    <x v="9"/>
    <x v="1"/>
    <n v="2611"/>
    <x v="0"/>
    <n v="730000"/>
    <x v="0"/>
    <x v="1"/>
    <n v="730000"/>
  </r>
  <r>
    <d v="2016-04-09T00:00:00"/>
    <x v="9"/>
    <x v="1"/>
    <n v="2604"/>
    <x v="0"/>
    <n v="772000"/>
    <x v="0"/>
    <x v="1"/>
    <n v="772000"/>
  </r>
  <r>
    <d v="2016-04-09T00:00:00"/>
    <x v="9"/>
    <x v="1"/>
    <n v="2605"/>
    <x v="0"/>
    <n v="832000"/>
    <x v="0"/>
    <x v="1"/>
    <n v="832000"/>
  </r>
  <r>
    <d v="2016-04-09T00:00:00"/>
    <x v="9"/>
    <x v="1"/>
    <n v="2611"/>
    <x v="0"/>
    <n v="897000"/>
    <x v="0"/>
    <x v="3"/>
    <n v="897000"/>
  </r>
  <r>
    <d v="2016-04-09T00:00:00"/>
    <x v="9"/>
    <x v="1"/>
    <n v="2600"/>
    <x v="0"/>
    <n v="930000"/>
    <x v="0"/>
    <x v="1"/>
    <n v="930000"/>
  </r>
  <r>
    <d v="2016-04-09T00:00:00"/>
    <x v="9"/>
    <x v="1"/>
    <n v="2602"/>
    <x v="0"/>
    <n v="1205000"/>
    <x v="0"/>
    <x v="3"/>
    <n v="1205000"/>
  </r>
  <r>
    <d v="2016-04-09T00:00:00"/>
    <x v="9"/>
    <x v="1"/>
    <n v="2600"/>
    <x v="0"/>
    <n v="1325000"/>
    <x v="0"/>
    <x v="1"/>
    <n v="1325000"/>
  </r>
  <r>
    <d v="2016-04-09T00:00:00"/>
    <x v="9"/>
    <x v="1"/>
    <n v="2600"/>
    <x v="0"/>
    <n v="1450000"/>
    <x v="0"/>
    <x v="0"/>
    <n v="1450000"/>
  </r>
  <r>
    <d v="2016-04-09T00:00:00"/>
    <x v="9"/>
    <x v="1"/>
    <n v="2603"/>
    <x v="0"/>
    <n v="1515000"/>
    <x v="0"/>
    <x v="1"/>
    <n v="1515000"/>
  </r>
  <r>
    <d v="2016-04-09T00:00:00"/>
    <x v="9"/>
    <x v="1"/>
    <n v="2600"/>
    <x v="0"/>
    <n v="1903500"/>
    <x v="0"/>
    <x v="3"/>
    <n v="1903500"/>
  </r>
  <r>
    <d v="2016-04-09T00:00:00"/>
    <x v="9"/>
    <x v="1"/>
    <n v="2600"/>
    <x v="0"/>
    <n v="1965000"/>
    <x v="0"/>
    <x v="0"/>
    <n v="1965000"/>
  </r>
  <r>
    <d v="2016-04-09T00:00:00"/>
    <x v="9"/>
    <x v="1"/>
    <n v="2604"/>
    <x v="0"/>
    <n v="280000"/>
    <x v="1"/>
    <x v="4"/>
    <n v="280000"/>
  </r>
  <r>
    <d v="2016-04-09T00:00:00"/>
    <x v="9"/>
    <x v="1"/>
    <n v="2602"/>
    <x v="0"/>
    <n v="342000"/>
    <x v="1"/>
    <x v="4"/>
    <n v="342000"/>
  </r>
  <r>
    <d v="2016-04-10T00:00:00"/>
    <x v="9"/>
    <x v="1"/>
    <n v="2914"/>
    <x v="1"/>
    <n v="610000"/>
    <x v="0"/>
    <x v="0"/>
    <n v="610000"/>
  </r>
  <r>
    <d v="2016-04-11T00:00:00"/>
    <x v="9"/>
    <x v="1"/>
    <n v="2604"/>
    <x v="0"/>
    <n v="380000"/>
    <x v="0"/>
    <x v="2"/>
    <n v="380000"/>
  </r>
  <r>
    <d v="2016-04-11T00:00:00"/>
    <x v="9"/>
    <x v="1"/>
    <n v="2615"/>
    <x v="0"/>
    <n v="390000"/>
    <x v="0"/>
    <x v="1"/>
    <n v="390000"/>
  </r>
  <r>
    <d v="2016-04-11T00:00:00"/>
    <x v="9"/>
    <x v="1"/>
    <n v="2614"/>
    <x v="0"/>
    <n v="440000"/>
    <x v="0"/>
    <x v="1"/>
    <n v="440000"/>
  </r>
  <r>
    <d v="2016-04-11T00:00:00"/>
    <x v="9"/>
    <x v="1"/>
    <n v="2905"/>
    <x v="1"/>
    <n v="444500"/>
    <x v="0"/>
    <x v="1"/>
    <n v="444500"/>
  </r>
  <r>
    <d v="2016-04-11T00:00:00"/>
    <x v="9"/>
    <x v="1"/>
    <n v="2615"/>
    <x v="0"/>
    <n v="475000"/>
    <x v="0"/>
    <x v="0"/>
    <n v="475000"/>
  </r>
  <r>
    <d v="2016-04-11T00:00:00"/>
    <x v="9"/>
    <x v="1"/>
    <n v="2611"/>
    <x v="0"/>
    <n v="510000"/>
    <x v="0"/>
    <x v="2"/>
    <n v="510000"/>
  </r>
  <r>
    <d v="2016-04-11T00:00:00"/>
    <x v="9"/>
    <x v="1"/>
    <n v="2911"/>
    <x v="1"/>
    <n v="570000"/>
    <x v="0"/>
    <x v="1"/>
    <n v="570000"/>
  </r>
  <r>
    <d v="2016-04-11T00:00:00"/>
    <x v="9"/>
    <x v="1"/>
    <n v="2914"/>
    <x v="1"/>
    <n v="590000"/>
    <x v="0"/>
    <x v="3"/>
    <n v="590000"/>
  </r>
  <r>
    <d v="2016-04-11T00:00:00"/>
    <x v="9"/>
    <x v="1"/>
    <n v="2913"/>
    <x v="1"/>
    <n v="975000"/>
    <x v="0"/>
    <x v="0"/>
    <n v="975000"/>
  </r>
  <r>
    <d v="2016-04-11T00:00:00"/>
    <x v="9"/>
    <x v="1"/>
    <n v="2602"/>
    <x v="0"/>
    <n v="525000"/>
    <x v="1"/>
    <x v="2"/>
    <n v="525000"/>
  </r>
  <r>
    <d v="2016-04-11T00:00:00"/>
    <x v="9"/>
    <x v="1"/>
    <n v="2604"/>
    <x v="0"/>
    <n v="560000"/>
    <x v="1"/>
    <x v="1"/>
    <n v="560000"/>
  </r>
  <r>
    <d v="2016-04-12T00:00:00"/>
    <x v="9"/>
    <x v="1"/>
    <n v="2906"/>
    <x v="1"/>
    <n v="380000"/>
    <x v="0"/>
    <x v="1"/>
    <n v="380000"/>
  </r>
  <r>
    <d v="2016-04-12T00:00:00"/>
    <x v="9"/>
    <x v="1"/>
    <n v="2905"/>
    <x v="1"/>
    <n v="477000"/>
    <x v="0"/>
    <x v="1"/>
    <n v="477000"/>
  </r>
  <r>
    <d v="2016-04-12T00:00:00"/>
    <x v="9"/>
    <x v="1"/>
    <n v="2611"/>
    <x v="0"/>
    <n v="527500"/>
    <x v="0"/>
    <x v="1"/>
    <n v="527500"/>
  </r>
  <r>
    <d v="2016-04-12T00:00:00"/>
    <x v="9"/>
    <x v="1"/>
    <n v="2617"/>
    <x v="0"/>
    <n v="560000"/>
    <x v="0"/>
    <x v="1"/>
    <n v="560000"/>
  </r>
  <r>
    <d v="2016-04-12T00:00:00"/>
    <x v="9"/>
    <x v="1"/>
    <n v="2906"/>
    <x v="1"/>
    <n v="570000"/>
    <x v="0"/>
    <x v="0"/>
    <n v="570000"/>
  </r>
  <r>
    <d v="2016-04-12T00:00:00"/>
    <x v="9"/>
    <x v="1"/>
    <n v="2615"/>
    <x v="0"/>
    <n v="600000"/>
    <x v="0"/>
    <x v="1"/>
    <n v="600000"/>
  </r>
  <r>
    <d v="2016-04-12T00:00:00"/>
    <x v="9"/>
    <x v="1"/>
    <n v="2602"/>
    <x v="0"/>
    <n v="705000"/>
    <x v="0"/>
    <x v="1"/>
    <n v="705000"/>
  </r>
  <r>
    <d v="2016-04-12T00:00:00"/>
    <x v="9"/>
    <x v="1"/>
    <n v="2606"/>
    <x v="0"/>
    <n v="730000"/>
    <x v="0"/>
    <x v="1"/>
    <n v="730000"/>
  </r>
  <r>
    <d v="2016-04-12T00:00:00"/>
    <x v="9"/>
    <x v="1"/>
    <n v="2606"/>
    <x v="0"/>
    <n v="737500"/>
    <x v="0"/>
    <x v="1"/>
    <n v="737500"/>
  </r>
  <r>
    <d v="2016-04-12T00:00:00"/>
    <x v="9"/>
    <x v="1"/>
    <n v="2913"/>
    <x v="1"/>
    <n v="1055000"/>
    <x v="0"/>
    <x v="3"/>
    <n v="1055000"/>
  </r>
  <r>
    <d v="2016-04-12T00:00:00"/>
    <x v="9"/>
    <x v="1"/>
    <n v="2912"/>
    <x v="1"/>
    <n v="279000"/>
    <x v="1"/>
    <x v="4"/>
    <n v="279000"/>
  </r>
  <r>
    <d v="2016-04-12T00:00:00"/>
    <x v="9"/>
    <x v="1"/>
    <n v="2604"/>
    <x v="0"/>
    <n v="385000"/>
    <x v="1"/>
    <x v="2"/>
    <n v="385000"/>
  </r>
  <r>
    <d v="2016-04-12T00:00:00"/>
    <x v="9"/>
    <x v="1"/>
    <n v="2601"/>
    <x v="0"/>
    <n v="420000"/>
    <x v="1"/>
    <x v="4"/>
    <n v="420000"/>
  </r>
  <r>
    <d v="2016-04-13T00:00:00"/>
    <x v="9"/>
    <x v="1"/>
    <n v="2609"/>
    <x v="0"/>
    <n v="96000"/>
    <x v="0"/>
    <x v="2"/>
    <n v="96000"/>
  </r>
  <r>
    <d v="2016-04-13T00:00:00"/>
    <x v="9"/>
    <x v="1"/>
    <n v="2906"/>
    <x v="1"/>
    <n v="453000"/>
    <x v="0"/>
    <x v="1"/>
    <n v="453000"/>
  </r>
  <r>
    <d v="2016-04-13T00:00:00"/>
    <x v="9"/>
    <x v="1"/>
    <n v="2903"/>
    <x v="1"/>
    <n v="625000"/>
    <x v="0"/>
    <x v="0"/>
    <n v="625000"/>
  </r>
  <r>
    <d v="2016-04-13T00:00:00"/>
    <x v="9"/>
    <x v="1"/>
    <n v="2914"/>
    <x v="1"/>
    <n v="655300"/>
    <x v="0"/>
    <x v="0"/>
    <n v="655300"/>
  </r>
  <r>
    <d v="2016-04-13T00:00:00"/>
    <x v="9"/>
    <x v="1"/>
    <n v="2607"/>
    <x v="0"/>
    <n v="669000"/>
    <x v="0"/>
    <x v="1"/>
    <n v="669000"/>
  </r>
  <r>
    <d v="2016-04-13T00:00:00"/>
    <x v="9"/>
    <x v="1"/>
    <n v="2914"/>
    <x v="1"/>
    <n v="302000"/>
    <x v="1"/>
    <x v="2"/>
    <n v="302000"/>
  </r>
  <r>
    <d v="2016-04-13T00:00:00"/>
    <x v="9"/>
    <x v="1"/>
    <n v="2612"/>
    <x v="0"/>
    <n v="475000"/>
    <x v="1"/>
    <x v="4"/>
    <n v="475000"/>
  </r>
  <r>
    <d v="2016-04-14T00:00:00"/>
    <x v="9"/>
    <x v="1"/>
    <n v="2615"/>
    <x v="0"/>
    <n v="490000"/>
    <x v="0"/>
    <x v="0"/>
    <n v="490000"/>
  </r>
  <r>
    <d v="2016-04-14T00:00:00"/>
    <x v="9"/>
    <x v="1"/>
    <n v="2615"/>
    <x v="0"/>
    <n v="611000"/>
    <x v="0"/>
    <x v="3"/>
    <n v="611000"/>
  </r>
  <r>
    <d v="2016-04-14T00:00:00"/>
    <x v="9"/>
    <x v="1"/>
    <n v="2913"/>
    <x v="1"/>
    <n v="684000"/>
    <x v="0"/>
    <x v="0"/>
    <n v="684000"/>
  </r>
  <r>
    <d v="2016-04-14T00:00:00"/>
    <x v="9"/>
    <x v="1"/>
    <n v="2600"/>
    <x v="0"/>
    <n v="763000"/>
    <x v="0"/>
    <x v="1"/>
    <n v="763000"/>
  </r>
  <r>
    <d v="2016-04-14T00:00:00"/>
    <x v="9"/>
    <x v="1"/>
    <n v="2914"/>
    <x v="1"/>
    <n v="775000"/>
    <x v="0"/>
    <x v="0"/>
    <n v="775000"/>
  </r>
  <r>
    <d v="2016-04-14T00:00:00"/>
    <x v="9"/>
    <x v="1"/>
    <n v="2617"/>
    <x v="0"/>
    <n v="830000"/>
    <x v="0"/>
    <x v="3"/>
    <n v="830000"/>
  </r>
  <r>
    <d v="2016-04-14T00:00:00"/>
    <x v="9"/>
    <x v="1"/>
    <n v="2602"/>
    <x v="0"/>
    <n v="905000"/>
    <x v="0"/>
    <x v="0"/>
    <n v="905000"/>
  </r>
  <r>
    <d v="2016-04-14T00:00:00"/>
    <x v="9"/>
    <x v="1"/>
    <n v="2604"/>
    <x v="0"/>
    <n v="956000"/>
    <x v="1"/>
    <x v="1"/>
    <n v="956000"/>
  </r>
  <r>
    <d v="2016-04-15T00:00:00"/>
    <x v="9"/>
    <x v="1"/>
    <n v="2905"/>
    <x v="1"/>
    <n v="372500"/>
    <x v="0"/>
    <x v="1"/>
    <n v="372500"/>
  </r>
  <r>
    <d v="2016-04-15T00:00:00"/>
    <x v="9"/>
    <x v="1"/>
    <n v="2905"/>
    <x v="1"/>
    <n v="460000"/>
    <x v="0"/>
    <x v="1"/>
    <n v="460000"/>
  </r>
  <r>
    <d v="2016-04-15T00:00:00"/>
    <x v="9"/>
    <x v="1"/>
    <n v="2611"/>
    <x v="0"/>
    <n v="572000"/>
    <x v="0"/>
    <x v="0"/>
    <n v="572000"/>
  </r>
  <r>
    <d v="2016-04-15T00:00:00"/>
    <x v="9"/>
    <x v="1"/>
    <n v="2602"/>
    <x v="0"/>
    <n v="650000"/>
    <x v="0"/>
    <x v="1"/>
    <n v="650000"/>
  </r>
  <r>
    <d v="2016-04-15T00:00:00"/>
    <x v="9"/>
    <x v="1"/>
    <n v="2611"/>
    <x v="0"/>
    <n v="719000"/>
    <x v="0"/>
    <x v="0"/>
    <n v="719000"/>
  </r>
  <r>
    <d v="2016-04-15T00:00:00"/>
    <x v="9"/>
    <x v="1"/>
    <n v="2605"/>
    <x v="0"/>
    <n v="795000"/>
    <x v="0"/>
    <x v="1"/>
    <n v="795000"/>
  </r>
  <r>
    <d v="2016-04-15T00:00:00"/>
    <x v="9"/>
    <x v="1"/>
    <n v="2603"/>
    <x v="0"/>
    <n v="296000"/>
    <x v="1"/>
    <x v="4"/>
    <n v="296000"/>
  </r>
  <r>
    <d v="2016-04-15T00:00:00"/>
    <x v="9"/>
    <x v="1"/>
    <n v="2602"/>
    <x v="0"/>
    <n v="442000"/>
    <x v="1"/>
    <x v="2"/>
    <n v="442000"/>
  </r>
  <r>
    <d v="2016-04-16T00:00:00"/>
    <x v="9"/>
    <x v="1"/>
    <n v="2617"/>
    <x v="0"/>
    <n v="410000"/>
    <x v="0"/>
    <x v="1"/>
    <n v="410000"/>
  </r>
  <r>
    <d v="2016-04-16T00:00:00"/>
    <x v="9"/>
    <x v="1"/>
    <n v="2906"/>
    <x v="1"/>
    <n v="472000"/>
    <x v="0"/>
    <x v="1"/>
    <n v="472000"/>
  </r>
  <r>
    <d v="2016-04-16T00:00:00"/>
    <x v="9"/>
    <x v="1"/>
    <n v="2615"/>
    <x v="0"/>
    <n v="547500"/>
    <x v="0"/>
    <x v="1"/>
    <n v="547500"/>
  </r>
  <r>
    <d v="2016-04-16T00:00:00"/>
    <x v="9"/>
    <x v="1"/>
    <n v="2614"/>
    <x v="0"/>
    <n v="555000"/>
    <x v="0"/>
    <x v="1"/>
    <n v="555000"/>
  </r>
  <r>
    <d v="2016-04-16T00:00:00"/>
    <x v="9"/>
    <x v="1"/>
    <n v="2611"/>
    <x v="0"/>
    <n v="622500"/>
    <x v="0"/>
    <x v="1"/>
    <n v="622500"/>
  </r>
  <r>
    <d v="2016-04-16T00:00:00"/>
    <x v="9"/>
    <x v="1"/>
    <n v="2611"/>
    <x v="0"/>
    <n v="625000"/>
    <x v="0"/>
    <x v="1"/>
    <n v="625000"/>
  </r>
  <r>
    <d v="2016-04-16T00:00:00"/>
    <x v="9"/>
    <x v="1"/>
    <n v="2902"/>
    <x v="1"/>
    <n v="655000"/>
    <x v="0"/>
    <x v="0"/>
    <n v="655000"/>
  </r>
  <r>
    <d v="2016-04-16T00:00:00"/>
    <x v="9"/>
    <x v="1"/>
    <n v="2903"/>
    <x v="1"/>
    <n v="680000"/>
    <x v="0"/>
    <x v="0"/>
    <n v="680000"/>
  </r>
  <r>
    <d v="2016-04-16T00:00:00"/>
    <x v="9"/>
    <x v="1"/>
    <n v="2614"/>
    <x v="0"/>
    <n v="705000"/>
    <x v="0"/>
    <x v="2"/>
    <n v="705000"/>
  </r>
  <r>
    <d v="2016-04-16T00:00:00"/>
    <x v="9"/>
    <x v="1"/>
    <n v="2602"/>
    <x v="0"/>
    <n v="730000"/>
    <x v="0"/>
    <x v="0"/>
    <n v="730000"/>
  </r>
  <r>
    <d v="2016-04-16T00:00:00"/>
    <x v="9"/>
    <x v="1"/>
    <n v="2904"/>
    <x v="1"/>
    <n v="735000"/>
    <x v="0"/>
    <x v="0"/>
    <n v="735000"/>
  </r>
  <r>
    <d v="2016-04-16T00:00:00"/>
    <x v="9"/>
    <x v="1"/>
    <n v="2602"/>
    <x v="0"/>
    <n v="811000"/>
    <x v="0"/>
    <x v="1"/>
    <n v="811000"/>
  </r>
  <r>
    <d v="2016-04-16T00:00:00"/>
    <x v="9"/>
    <x v="1"/>
    <n v="2602"/>
    <x v="0"/>
    <n v="865000"/>
    <x v="0"/>
    <x v="1"/>
    <n v="865000"/>
  </r>
  <r>
    <d v="2016-04-16T00:00:00"/>
    <x v="9"/>
    <x v="1"/>
    <n v="2604"/>
    <x v="0"/>
    <n v="885000"/>
    <x v="0"/>
    <x v="1"/>
    <n v="885000"/>
  </r>
  <r>
    <d v="2016-04-16T00:00:00"/>
    <x v="9"/>
    <x v="1"/>
    <n v="2602"/>
    <x v="0"/>
    <n v="912000"/>
    <x v="0"/>
    <x v="1"/>
    <n v="912000"/>
  </r>
  <r>
    <d v="2016-04-16T00:00:00"/>
    <x v="9"/>
    <x v="1"/>
    <n v="2603"/>
    <x v="0"/>
    <n v="1207000"/>
    <x v="0"/>
    <x v="3"/>
    <n v="1207000"/>
  </r>
  <r>
    <d v="2016-04-18T00:00:00"/>
    <x v="9"/>
    <x v="1"/>
    <n v="2913"/>
    <x v="1"/>
    <n v="401500"/>
    <x v="0"/>
    <x v="1"/>
    <n v="401500"/>
  </r>
  <r>
    <d v="2016-04-18T00:00:00"/>
    <x v="9"/>
    <x v="1"/>
    <n v="2902"/>
    <x v="1"/>
    <n v="485000"/>
    <x v="0"/>
    <x v="1"/>
    <n v="485000"/>
  </r>
  <r>
    <d v="2016-04-18T00:00:00"/>
    <x v="9"/>
    <x v="1"/>
    <n v="2615"/>
    <x v="0"/>
    <n v="545000"/>
    <x v="0"/>
    <x v="1"/>
    <n v="545000"/>
  </r>
  <r>
    <d v="2016-04-18T00:00:00"/>
    <x v="9"/>
    <x v="1"/>
    <n v="2913"/>
    <x v="1"/>
    <n v="550000"/>
    <x v="0"/>
    <x v="1"/>
    <n v="550000"/>
  </r>
  <r>
    <d v="2016-04-18T00:00:00"/>
    <x v="9"/>
    <x v="1"/>
    <n v="2906"/>
    <x v="1"/>
    <n v="560000"/>
    <x v="0"/>
    <x v="0"/>
    <n v="560000"/>
  </r>
  <r>
    <d v="2016-04-18T00:00:00"/>
    <x v="9"/>
    <x v="1"/>
    <n v="2913"/>
    <x v="1"/>
    <n v="579000"/>
    <x v="0"/>
    <x v="0"/>
    <n v="579000"/>
  </r>
  <r>
    <d v="2016-04-18T00:00:00"/>
    <x v="9"/>
    <x v="1"/>
    <n v="2914"/>
    <x v="1"/>
    <n v="659999"/>
    <x v="0"/>
    <x v="1"/>
    <n v="659999"/>
  </r>
  <r>
    <d v="2016-04-18T00:00:00"/>
    <x v="9"/>
    <x v="1"/>
    <n v="2913"/>
    <x v="1"/>
    <n v="685000"/>
    <x v="0"/>
    <x v="0"/>
    <n v="685000"/>
  </r>
  <r>
    <d v="2016-04-18T00:00:00"/>
    <x v="9"/>
    <x v="1"/>
    <n v="2611"/>
    <x v="0"/>
    <n v="716500"/>
    <x v="0"/>
    <x v="0"/>
    <n v="716500"/>
  </r>
  <r>
    <d v="2016-04-18T00:00:00"/>
    <x v="9"/>
    <x v="1"/>
    <n v="2615"/>
    <x v="0"/>
    <n v="770000"/>
    <x v="0"/>
    <x v="3"/>
    <n v="770000"/>
  </r>
  <r>
    <d v="2016-04-18T00:00:00"/>
    <x v="9"/>
    <x v="1"/>
    <n v="2607"/>
    <x v="0"/>
    <n v="192100"/>
    <x v="1"/>
    <x v="4"/>
    <n v="192100"/>
  </r>
  <r>
    <d v="2016-04-18T00:00:00"/>
    <x v="9"/>
    <x v="1"/>
    <n v="2912"/>
    <x v="1"/>
    <n v="260000"/>
    <x v="1"/>
    <x v="4"/>
    <n v="260000"/>
  </r>
  <r>
    <d v="2016-04-18T00:00:00"/>
    <x v="9"/>
    <x v="1"/>
    <n v="2914"/>
    <x v="1"/>
    <n v="288900"/>
    <x v="1"/>
    <x v="4"/>
    <n v="288900"/>
  </r>
  <r>
    <d v="2016-04-18T00:00:00"/>
    <x v="9"/>
    <x v="1"/>
    <n v="2612"/>
    <x v="0"/>
    <n v="439900"/>
    <x v="1"/>
    <x v="2"/>
    <n v="439900"/>
  </r>
  <r>
    <d v="2016-04-19T00:00:00"/>
    <x v="9"/>
    <x v="1"/>
    <n v="2605"/>
    <x v="0"/>
    <n v="405000"/>
    <x v="0"/>
    <x v="2"/>
    <n v="405000"/>
  </r>
  <r>
    <d v="2016-04-19T00:00:00"/>
    <x v="9"/>
    <x v="1"/>
    <n v="2904"/>
    <x v="1"/>
    <n v="440500"/>
    <x v="0"/>
    <x v="1"/>
    <n v="440500"/>
  </r>
  <r>
    <d v="2016-04-19T00:00:00"/>
    <x v="9"/>
    <x v="1"/>
    <n v="2611"/>
    <x v="0"/>
    <n v="495000"/>
    <x v="0"/>
    <x v="1"/>
    <n v="495000"/>
  </r>
  <r>
    <d v="2016-04-19T00:00:00"/>
    <x v="9"/>
    <x v="1"/>
    <n v="2900"/>
    <x v="0"/>
    <n v="498000"/>
    <x v="0"/>
    <x v="1"/>
    <n v="498000"/>
  </r>
  <r>
    <d v="2016-04-19T00:00:00"/>
    <x v="9"/>
    <x v="1"/>
    <n v="2614"/>
    <x v="0"/>
    <n v="525000"/>
    <x v="0"/>
    <x v="1"/>
    <n v="525000"/>
  </r>
  <r>
    <d v="2016-04-19T00:00:00"/>
    <x v="9"/>
    <x v="1"/>
    <n v="2903"/>
    <x v="1"/>
    <n v="550000"/>
    <x v="0"/>
    <x v="1"/>
    <n v="550000"/>
  </r>
  <r>
    <d v="2016-04-19T00:00:00"/>
    <x v="9"/>
    <x v="1"/>
    <n v="2914"/>
    <x v="1"/>
    <n v="562000"/>
    <x v="0"/>
    <x v="0"/>
    <n v="562000"/>
  </r>
  <r>
    <d v="2016-04-19T00:00:00"/>
    <x v="9"/>
    <x v="1"/>
    <n v="2902"/>
    <x v="1"/>
    <n v="619000"/>
    <x v="0"/>
    <x v="0"/>
    <n v="619000"/>
  </r>
  <r>
    <d v="2016-04-19T00:00:00"/>
    <x v="9"/>
    <x v="1"/>
    <n v="2615"/>
    <x v="0"/>
    <n v="700000"/>
    <x v="0"/>
    <x v="0"/>
    <n v="700000"/>
  </r>
  <r>
    <d v="2016-04-19T00:00:00"/>
    <x v="9"/>
    <x v="1"/>
    <n v="2617"/>
    <x v="0"/>
    <n v="275000"/>
    <x v="1"/>
    <x v="4"/>
    <n v="275000"/>
  </r>
  <r>
    <d v="2016-04-19T00:00:00"/>
    <x v="9"/>
    <x v="1"/>
    <n v="2606"/>
    <x v="0"/>
    <n v="296000"/>
    <x v="1"/>
    <x v="4"/>
    <n v="296000"/>
  </r>
  <r>
    <d v="2016-04-19T00:00:00"/>
    <x v="9"/>
    <x v="1"/>
    <n v="2911"/>
    <x v="1"/>
    <n v="320000"/>
    <x v="1"/>
    <x v="2"/>
    <n v="320000"/>
  </r>
  <r>
    <d v="2016-04-19T00:00:00"/>
    <x v="9"/>
    <x v="1"/>
    <n v="2602"/>
    <x v="0"/>
    <n v="330000"/>
    <x v="1"/>
    <x v="2"/>
    <n v="330000"/>
  </r>
  <r>
    <d v="2016-04-19T00:00:00"/>
    <x v="9"/>
    <x v="1"/>
    <n v="2602"/>
    <x v="0"/>
    <n v="372000"/>
    <x v="1"/>
    <x v="4"/>
    <n v="372000"/>
  </r>
  <r>
    <d v="2016-04-19T00:00:00"/>
    <x v="9"/>
    <x v="1"/>
    <n v="2604"/>
    <x v="0"/>
    <n v="425500"/>
    <x v="1"/>
    <x v="1"/>
    <n v="425500"/>
  </r>
  <r>
    <d v="2016-04-19T00:00:00"/>
    <x v="9"/>
    <x v="1"/>
    <n v="2604"/>
    <x v="0"/>
    <n v="745000"/>
    <x v="1"/>
    <x v="1"/>
    <n v="745000"/>
  </r>
  <r>
    <d v="2016-04-20T00:00:00"/>
    <x v="9"/>
    <x v="1"/>
    <n v="2913"/>
    <x v="1"/>
    <n v="340000"/>
    <x v="0"/>
    <x v="1"/>
    <n v="340000"/>
  </r>
  <r>
    <d v="2016-04-20T00:00:00"/>
    <x v="9"/>
    <x v="1"/>
    <n v="2913"/>
    <x v="1"/>
    <n v="371000"/>
    <x v="0"/>
    <x v="1"/>
    <n v="371000"/>
  </r>
  <r>
    <d v="2016-04-20T00:00:00"/>
    <x v="9"/>
    <x v="1"/>
    <n v="2615"/>
    <x v="0"/>
    <n v="375000"/>
    <x v="0"/>
    <x v="2"/>
    <n v="375000"/>
  </r>
  <r>
    <d v="2016-04-20T00:00:00"/>
    <x v="9"/>
    <x v="1"/>
    <n v="2612"/>
    <x v="0"/>
    <n v="395000"/>
    <x v="0"/>
    <x v="4"/>
    <n v="395000"/>
  </r>
  <r>
    <d v="2016-04-20T00:00:00"/>
    <x v="9"/>
    <x v="1"/>
    <n v="2615"/>
    <x v="0"/>
    <n v="485000"/>
    <x v="0"/>
    <x v="1"/>
    <n v="485000"/>
  </r>
  <r>
    <d v="2016-04-20T00:00:00"/>
    <x v="9"/>
    <x v="1"/>
    <n v="2611"/>
    <x v="0"/>
    <n v="510000"/>
    <x v="0"/>
    <x v="1"/>
    <n v="510000"/>
  </r>
  <r>
    <d v="2016-04-20T00:00:00"/>
    <x v="9"/>
    <x v="1"/>
    <n v="2911"/>
    <x v="1"/>
    <n v="530000"/>
    <x v="0"/>
    <x v="1"/>
    <n v="530000"/>
  </r>
  <r>
    <d v="2016-04-20T00:00:00"/>
    <x v="9"/>
    <x v="1"/>
    <n v="2906"/>
    <x v="1"/>
    <n v="582000"/>
    <x v="0"/>
    <x v="0"/>
    <n v="582000"/>
  </r>
  <r>
    <d v="2016-04-20T00:00:00"/>
    <x v="9"/>
    <x v="1"/>
    <n v="2615"/>
    <x v="0"/>
    <n v="612500"/>
    <x v="0"/>
    <x v="0"/>
    <n v="612500"/>
  </r>
  <r>
    <d v="2016-04-20T00:00:00"/>
    <x v="9"/>
    <x v="1"/>
    <n v="2914"/>
    <x v="1"/>
    <n v="685000"/>
    <x v="0"/>
    <x v="3"/>
    <n v="685000"/>
  </r>
  <r>
    <d v="2016-04-20T00:00:00"/>
    <x v="9"/>
    <x v="1"/>
    <n v="2913"/>
    <x v="1"/>
    <n v="739000"/>
    <x v="0"/>
    <x v="0"/>
    <n v="739000"/>
  </r>
  <r>
    <d v="2016-04-20T00:00:00"/>
    <x v="9"/>
    <x v="1"/>
    <n v="2602"/>
    <x v="0"/>
    <n v="226200"/>
    <x v="1"/>
    <x v="4"/>
    <n v="226200"/>
  </r>
  <r>
    <d v="2016-04-20T00:00:00"/>
    <x v="9"/>
    <x v="1"/>
    <n v="2603"/>
    <x v="0"/>
    <n v="415000"/>
    <x v="1"/>
    <x v="2"/>
    <n v="415000"/>
  </r>
  <r>
    <d v="2016-04-20T00:00:00"/>
    <x v="9"/>
    <x v="1"/>
    <n v="2612"/>
    <x v="0"/>
    <n v="460000"/>
    <x v="1"/>
    <x v="2"/>
    <n v="460000"/>
  </r>
  <r>
    <d v="2016-04-20T00:00:00"/>
    <x v="9"/>
    <x v="1"/>
    <n v="2617"/>
    <x v="0"/>
    <n v="460000"/>
    <x v="1"/>
    <x v="2"/>
    <n v="460000"/>
  </r>
  <r>
    <d v="2016-04-20T00:00:00"/>
    <x v="9"/>
    <x v="1"/>
    <n v="2612"/>
    <x v="0"/>
    <n v="535000"/>
    <x v="1"/>
    <x v="1"/>
    <n v="535000"/>
  </r>
  <r>
    <d v="2016-04-21T00:00:00"/>
    <x v="9"/>
    <x v="1"/>
    <n v="2615"/>
    <x v="0"/>
    <n v="360000"/>
    <x v="0"/>
    <x v="1"/>
    <n v="360000"/>
  </r>
  <r>
    <d v="2016-04-21T00:00:00"/>
    <x v="9"/>
    <x v="1"/>
    <n v="2615"/>
    <x v="0"/>
    <n v="383000"/>
    <x v="0"/>
    <x v="1"/>
    <n v="383000"/>
  </r>
  <r>
    <d v="2016-04-21T00:00:00"/>
    <x v="9"/>
    <x v="1"/>
    <n v="2913"/>
    <x v="1"/>
    <n v="411000"/>
    <x v="0"/>
    <x v="1"/>
    <n v="411000"/>
  </r>
  <r>
    <d v="2016-04-21T00:00:00"/>
    <x v="9"/>
    <x v="1"/>
    <n v="2905"/>
    <x v="1"/>
    <n v="459000"/>
    <x v="0"/>
    <x v="1"/>
    <n v="459000"/>
  </r>
  <r>
    <d v="2016-04-21T00:00:00"/>
    <x v="9"/>
    <x v="1"/>
    <n v="2902"/>
    <x v="1"/>
    <n v="470000"/>
    <x v="0"/>
    <x v="1"/>
    <n v="470000"/>
  </r>
  <r>
    <d v="2016-04-21T00:00:00"/>
    <x v="9"/>
    <x v="1"/>
    <n v="2611"/>
    <x v="0"/>
    <n v="485000"/>
    <x v="0"/>
    <x v="0"/>
    <n v="485000"/>
  </r>
  <r>
    <d v="2016-04-21T00:00:00"/>
    <x v="9"/>
    <x v="1"/>
    <n v="2615"/>
    <x v="0"/>
    <n v="510000"/>
    <x v="0"/>
    <x v="0"/>
    <n v="510000"/>
  </r>
  <r>
    <d v="2016-04-21T00:00:00"/>
    <x v="9"/>
    <x v="1"/>
    <n v="2905"/>
    <x v="1"/>
    <n v="620000"/>
    <x v="0"/>
    <x v="3"/>
    <n v="620000"/>
  </r>
  <r>
    <d v="2016-04-21T00:00:00"/>
    <x v="9"/>
    <x v="1"/>
    <n v="2611"/>
    <x v="0"/>
    <n v="625000"/>
    <x v="0"/>
    <x v="0"/>
    <n v="625000"/>
  </r>
  <r>
    <d v="2016-04-21T00:00:00"/>
    <x v="9"/>
    <x v="1"/>
    <n v="2606"/>
    <x v="0"/>
    <n v="705100"/>
    <x v="0"/>
    <x v="0"/>
    <n v="705100"/>
  </r>
  <r>
    <d v="2016-04-21T00:00:00"/>
    <x v="9"/>
    <x v="1"/>
    <n v="2602"/>
    <x v="0"/>
    <n v="717000"/>
    <x v="0"/>
    <x v="1"/>
    <n v="717000"/>
  </r>
  <r>
    <d v="2016-04-21T00:00:00"/>
    <x v="9"/>
    <x v="1"/>
    <n v="2906"/>
    <x v="1"/>
    <n v="765000"/>
    <x v="0"/>
    <x v="3"/>
    <n v="765000"/>
  </r>
  <r>
    <d v="2016-04-21T00:00:00"/>
    <x v="9"/>
    <x v="1"/>
    <n v="2606"/>
    <x v="0"/>
    <n v="860000"/>
    <x v="0"/>
    <x v="1"/>
    <n v="860000"/>
  </r>
  <r>
    <d v="2016-04-21T00:00:00"/>
    <x v="9"/>
    <x v="1"/>
    <n v="2603"/>
    <x v="0"/>
    <n v="1025000"/>
    <x v="0"/>
    <x v="1"/>
    <n v="1025000"/>
  </r>
  <r>
    <d v="2016-04-21T00:00:00"/>
    <x v="9"/>
    <x v="1"/>
    <n v="2604"/>
    <x v="0"/>
    <n v="1060000"/>
    <x v="0"/>
    <x v="1"/>
    <n v="1060000"/>
  </r>
  <r>
    <d v="2016-04-21T00:00:00"/>
    <x v="9"/>
    <x v="1"/>
    <n v="2604"/>
    <x v="0"/>
    <n v="275000"/>
    <x v="1"/>
    <x v="4"/>
    <n v="275000"/>
  </r>
  <r>
    <d v="2016-04-21T00:00:00"/>
    <x v="9"/>
    <x v="1"/>
    <n v="2606"/>
    <x v="0"/>
    <n v="330000"/>
    <x v="1"/>
    <x v="2"/>
    <n v="330000"/>
  </r>
  <r>
    <d v="2016-04-21T00:00:00"/>
    <x v="9"/>
    <x v="1"/>
    <n v="2913"/>
    <x v="1"/>
    <n v="330000"/>
    <x v="1"/>
    <x v="2"/>
    <n v="330000"/>
  </r>
  <r>
    <d v="2016-04-21T00:00:00"/>
    <x v="9"/>
    <x v="1"/>
    <n v="2600"/>
    <x v="0"/>
    <n v="487000"/>
    <x v="1"/>
    <x v="4"/>
    <n v="487000"/>
  </r>
  <r>
    <d v="2016-04-21T00:00:00"/>
    <x v="9"/>
    <x v="1"/>
    <n v="2612"/>
    <x v="0"/>
    <n v="560000"/>
    <x v="1"/>
    <x v="1"/>
    <n v="560000"/>
  </r>
  <r>
    <d v="2016-04-21T00:00:00"/>
    <x v="9"/>
    <x v="1"/>
    <n v="2604"/>
    <x v="0"/>
    <n v="650000"/>
    <x v="1"/>
    <x v="1"/>
    <n v="650000"/>
  </r>
  <r>
    <d v="2016-04-22T00:00:00"/>
    <x v="9"/>
    <x v="1"/>
    <n v="2913"/>
    <x v="1"/>
    <n v="350000"/>
    <x v="0"/>
    <x v="1"/>
    <n v="350000"/>
  </r>
  <r>
    <d v="2016-04-22T00:00:00"/>
    <x v="9"/>
    <x v="1"/>
    <n v="2913"/>
    <x v="1"/>
    <n v="405000"/>
    <x v="0"/>
    <x v="1"/>
    <n v="405000"/>
  </r>
  <r>
    <d v="2016-04-22T00:00:00"/>
    <x v="9"/>
    <x v="1"/>
    <n v="2615"/>
    <x v="0"/>
    <n v="407500"/>
    <x v="0"/>
    <x v="1"/>
    <n v="407500"/>
  </r>
  <r>
    <d v="2016-04-22T00:00:00"/>
    <x v="9"/>
    <x v="1"/>
    <n v="2913"/>
    <x v="1"/>
    <n v="435000"/>
    <x v="0"/>
    <x v="1"/>
    <n v="435000"/>
  </r>
  <r>
    <d v="2016-04-22T00:00:00"/>
    <x v="9"/>
    <x v="1"/>
    <n v="2905"/>
    <x v="1"/>
    <n v="458000"/>
    <x v="0"/>
    <x v="1"/>
    <n v="458000"/>
  </r>
  <r>
    <d v="2016-04-22T00:00:00"/>
    <x v="9"/>
    <x v="1"/>
    <n v="2906"/>
    <x v="1"/>
    <n v="500000"/>
    <x v="0"/>
    <x v="1"/>
    <n v="500000"/>
  </r>
  <r>
    <d v="2016-04-22T00:00:00"/>
    <x v="9"/>
    <x v="1"/>
    <n v="2906"/>
    <x v="1"/>
    <n v="550000"/>
    <x v="0"/>
    <x v="0"/>
    <n v="550000"/>
  </r>
  <r>
    <d v="2016-04-22T00:00:00"/>
    <x v="9"/>
    <x v="1"/>
    <n v="2617"/>
    <x v="0"/>
    <n v="595000"/>
    <x v="0"/>
    <x v="1"/>
    <n v="595000"/>
  </r>
  <r>
    <d v="2016-04-22T00:00:00"/>
    <x v="9"/>
    <x v="1"/>
    <n v="2906"/>
    <x v="1"/>
    <n v="619000"/>
    <x v="0"/>
    <x v="0"/>
    <n v="619000"/>
  </r>
  <r>
    <d v="2016-04-22T00:00:00"/>
    <x v="9"/>
    <x v="1"/>
    <n v="2602"/>
    <x v="0"/>
    <n v="680000"/>
    <x v="0"/>
    <x v="1"/>
    <n v="680000"/>
  </r>
  <r>
    <d v="2016-04-22T00:00:00"/>
    <x v="9"/>
    <x v="1"/>
    <n v="2611"/>
    <x v="0"/>
    <n v="750000"/>
    <x v="0"/>
    <x v="0"/>
    <n v="750000"/>
  </r>
  <r>
    <d v="2016-04-22T00:00:00"/>
    <x v="9"/>
    <x v="1"/>
    <n v="2914"/>
    <x v="1"/>
    <n v="751800"/>
    <x v="0"/>
    <x v="0"/>
    <n v="751800"/>
  </r>
  <r>
    <d v="2016-04-22T00:00:00"/>
    <x v="9"/>
    <x v="1"/>
    <n v="2618"/>
    <x v="0"/>
    <n v="765000"/>
    <x v="0"/>
    <x v="0"/>
    <n v="765000"/>
  </r>
  <r>
    <d v="2016-04-22T00:00:00"/>
    <x v="9"/>
    <x v="1"/>
    <n v="2607"/>
    <x v="0"/>
    <n v="820000"/>
    <x v="0"/>
    <x v="3"/>
    <n v="820000"/>
  </r>
  <r>
    <d v="2016-04-22T00:00:00"/>
    <x v="9"/>
    <x v="1"/>
    <n v="2617"/>
    <x v="0"/>
    <n v="291800"/>
    <x v="1"/>
    <x v="4"/>
    <n v="291800"/>
  </r>
  <r>
    <d v="2016-04-22T00:00:00"/>
    <x v="9"/>
    <x v="1"/>
    <n v="2612"/>
    <x v="0"/>
    <n v="395000"/>
    <x v="1"/>
    <x v="2"/>
    <n v="395000"/>
  </r>
  <r>
    <d v="2016-04-23T00:00:00"/>
    <x v="9"/>
    <x v="1"/>
    <n v="2614"/>
    <x v="0"/>
    <n v="475000"/>
    <x v="0"/>
    <x v="0"/>
    <n v="475000"/>
  </r>
  <r>
    <d v="2016-04-23T00:00:00"/>
    <x v="9"/>
    <x v="1"/>
    <n v="2614"/>
    <x v="0"/>
    <n v="476000"/>
    <x v="0"/>
    <x v="1"/>
    <n v="476000"/>
  </r>
  <r>
    <d v="2016-04-23T00:00:00"/>
    <x v="9"/>
    <x v="1"/>
    <n v="2611"/>
    <x v="0"/>
    <n v="502000"/>
    <x v="0"/>
    <x v="1"/>
    <n v="502000"/>
  </r>
  <r>
    <d v="2016-04-23T00:00:00"/>
    <x v="9"/>
    <x v="1"/>
    <n v="2611"/>
    <x v="0"/>
    <n v="580000"/>
    <x v="0"/>
    <x v="0"/>
    <n v="580000"/>
  </r>
  <r>
    <d v="2016-04-23T00:00:00"/>
    <x v="9"/>
    <x v="1"/>
    <n v="2905"/>
    <x v="1"/>
    <n v="595000"/>
    <x v="0"/>
    <x v="0"/>
    <n v="595000"/>
  </r>
  <r>
    <d v="2016-04-23T00:00:00"/>
    <x v="9"/>
    <x v="1"/>
    <n v="2913"/>
    <x v="1"/>
    <n v="595000"/>
    <x v="0"/>
    <x v="0"/>
    <n v="595000"/>
  </r>
  <r>
    <d v="2016-04-23T00:00:00"/>
    <x v="9"/>
    <x v="1"/>
    <n v="2606"/>
    <x v="0"/>
    <n v="631000"/>
    <x v="0"/>
    <x v="1"/>
    <n v="631000"/>
  </r>
  <r>
    <d v="2016-04-23T00:00:00"/>
    <x v="9"/>
    <x v="1"/>
    <n v="2604"/>
    <x v="0"/>
    <n v="675000"/>
    <x v="0"/>
    <x v="1"/>
    <n v="675000"/>
  </r>
  <r>
    <d v="2016-04-23T00:00:00"/>
    <x v="9"/>
    <x v="1"/>
    <n v="2913"/>
    <x v="1"/>
    <n v="767000"/>
    <x v="0"/>
    <x v="0"/>
    <n v="767000"/>
  </r>
  <r>
    <d v="2016-04-23T00:00:00"/>
    <x v="9"/>
    <x v="1"/>
    <n v="2604"/>
    <x v="0"/>
    <n v="945000"/>
    <x v="0"/>
    <x v="0"/>
    <n v="945000"/>
  </r>
  <r>
    <d v="2016-04-23T00:00:00"/>
    <x v="9"/>
    <x v="1"/>
    <n v="2602"/>
    <x v="0"/>
    <n v="1008000"/>
    <x v="0"/>
    <x v="0"/>
    <n v="1008000"/>
  </r>
  <r>
    <d v="2016-04-23T00:00:00"/>
    <x v="9"/>
    <x v="1"/>
    <n v="2911"/>
    <x v="1"/>
    <n v="1200000"/>
    <x v="0"/>
    <x v="0"/>
    <n v="1200000"/>
  </r>
  <r>
    <d v="2016-04-23T00:00:00"/>
    <x v="9"/>
    <x v="1"/>
    <n v="2600"/>
    <x v="0"/>
    <n v="1701000"/>
    <x v="0"/>
    <x v="1"/>
    <n v="1701000"/>
  </r>
  <r>
    <d v="2016-04-24T00:00:00"/>
    <x v="9"/>
    <x v="1"/>
    <n v="2906"/>
    <x v="1"/>
    <n v="405000"/>
    <x v="0"/>
    <x v="1"/>
    <n v="405000"/>
  </r>
  <r>
    <d v="2016-04-25T00:00:00"/>
    <x v="9"/>
    <x v="1"/>
    <n v="2914"/>
    <x v="1"/>
    <n v="461700"/>
    <x v="0"/>
    <x v="1"/>
    <n v="461700"/>
  </r>
  <r>
    <d v="2016-04-25T00:00:00"/>
    <x v="9"/>
    <x v="1"/>
    <n v="2601"/>
    <x v="0"/>
    <n v="1250000"/>
    <x v="1"/>
    <x v="1"/>
    <n v="1250000"/>
  </r>
  <r>
    <d v="2016-04-26T00:00:00"/>
    <x v="9"/>
    <x v="1"/>
    <n v="2913"/>
    <x v="1"/>
    <n v="370000"/>
    <x v="0"/>
    <x v="1"/>
    <n v="370000"/>
  </r>
  <r>
    <d v="2016-04-26T00:00:00"/>
    <x v="9"/>
    <x v="1"/>
    <n v="2615"/>
    <x v="0"/>
    <n v="410000"/>
    <x v="0"/>
    <x v="1"/>
    <n v="410000"/>
  </r>
  <r>
    <d v="2016-04-26T00:00:00"/>
    <x v="9"/>
    <x v="1"/>
    <n v="2903"/>
    <x v="1"/>
    <n v="500000"/>
    <x v="0"/>
    <x v="0"/>
    <n v="500000"/>
  </r>
  <r>
    <d v="2016-04-26T00:00:00"/>
    <x v="9"/>
    <x v="1"/>
    <n v="2911"/>
    <x v="1"/>
    <n v="680000"/>
    <x v="0"/>
    <x v="0"/>
    <n v="680000"/>
  </r>
  <r>
    <d v="2016-04-26T00:00:00"/>
    <x v="9"/>
    <x v="1"/>
    <n v="2607"/>
    <x v="0"/>
    <n v="791000"/>
    <x v="0"/>
    <x v="0"/>
    <n v="791000"/>
  </r>
  <r>
    <d v="2016-04-26T00:00:00"/>
    <x v="9"/>
    <x v="1"/>
    <n v="2612"/>
    <x v="0"/>
    <n v="917000"/>
    <x v="0"/>
    <x v="3"/>
    <n v="917000"/>
  </r>
  <r>
    <d v="2016-04-26T00:00:00"/>
    <x v="9"/>
    <x v="1"/>
    <n v="2913"/>
    <x v="1"/>
    <n v="920000"/>
    <x v="0"/>
    <x v="3"/>
    <n v="920000"/>
  </r>
  <r>
    <d v="2016-04-26T00:00:00"/>
    <x v="9"/>
    <x v="1"/>
    <n v="2604"/>
    <x v="0"/>
    <n v="965000"/>
    <x v="1"/>
    <x v="1"/>
    <n v="965000"/>
  </r>
  <r>
    <d v="2016-04-27T00:00:00"/>
    <x v="9"/>
    <x v="1"/>
    <n v="2906"/>
    <x v="1"/>
    <n v="395000"/>
    <x v="0"/>
    <x v="1"/>
    <n v="395000"/>
  </r>
  <r>
    <d v="2016-04-27T00:00:00"/>
    <x v="9"/>
    <x v="1"/>
    <n v="2906"/>
    <x v="1"/>
    <n v="429000"/>
    <x v="0"/>
    <x v="1"/>
    <n v="429000"/>
  </r>
  <r>
    <d v="2016-04-27T00:00:00"/>
    <x v="9"/>
    <x v="1"/>
    <n v="2905"/>
    <x v="1"/>
    <n v="455000"/>
    <x v="0"/>
    <x v="1"/>
    <n v="455000"/>
  </r>
  <r>
    <d v="2016-04-27T00:00:00"/>
    <x v="9"/>
    <x v="1"/>
    <n v="2905"/>
    <x v="1"/>
    <n v="480000"/>
    <x v="0"/>
    <x v="1"/>
    <n v="480000"/>
  </r>
  <r>
    <d v="2016-04-27T00:00:00"/>
    <x v="9"/>
    <x v="1"/>
    <n v="2614"/>
    <x v="0"/>
    <n v="486000"/>
    <x v="0"/>
    <x v="1"/>
    <n v="486000"/>
  </r>
  <r>
    <d v="2016-04-27T00:00:00"/>
    <x v="9"/>
    <x v="1"/>
    <n v="2914"/>
    <x v="1"/>
    <n v="510000"/>
    <x v="0"/>
    <x v="1"/>
    <n v="510000"/>
  </r>
  <r>
    <d v="2016-04-27T00:00:00"/>
    <x v="9"/>
    <x v="1"/>
    <n v="2906"/>
    <x v="1"/>
    <n v="515000"/>
    <x v="0"/>
    <x v="0"/>
    <n v="515000"/>
  </r>
  <r>
    <d v="2016-04-27T00:00:00"/>
    <x v="9"/>
    <x v="1"/>
    <n v="2615"/>
    <x v="0"/>
    <n v="560000"/>
    <x v="0"/>
    <x v="0"/>
    <n v="560000"/>
  </r>
  <r>
    <d v="2016-04-27T00:00:00"/>
    <x v="9"/>
    <x v="1"/>
    <n v="2615"/>
    <x v="0"/>
    <n v="577500"/>
    <x v="0"/>
    <x v="0"/>
    <n v="577500"/>
  </r>
  <r>
    <d v="2016-04-27T00:00:00"/>
    <x v="9"/>
    <x v="1"/>
    <n v="2602"/>
    <x v="0"/>
    <n v="704230"/>
    <x v="0"/>
    <x v="1"/>
    <n v="704230"/>
  </r>
  <r>
    <d v="2016-04-27T00:00:00"/>
    <x v="9"/>
    <x v="1"/>
    <n v="2913"/>
    <x v="1"/>
    <n v="715000"/>
    <x v="0"/>
    <x v="0"/>
    <n v="715000"/>
  </r>
  <r>
    <d v="2016-04-27T00:00:00"/>
    <x v="9"/>
    <x v="1"/>
    <n v="2617"/>
    <x v="0"/>
    <n v="968500"/>
    <x v="0"/>
    <x v="3"/>
    <n v="968500"/>
  </r>
  <r>
    <d v="2016-04-27T00:00:00"/>
    <x v="9"/>
    <x v="1"/>
    <n v="2602"/>
    <x v="0"/>
    <n v="222500"/>
    <x v="1"/>
    <x v="4"/>
    <n v="222500"/>
  </r>
  <r>
    <d v="2016-04-27T00:00:00"/>
    <x v="9"/>
    <x v="1"/>
    <n v="2604"/>
    <x v="0"/>
    <n v="420000"/>
    <x v="1"/>
    <x v="4"/>
    <n v="420000"/>
  </r>
  <r>
    <d v="2016-04-28T00:00:00"/>
    <x v="9"/>
    <x v="1"/>
    <n v="2906"/>
    <x v="1"/>
    <n v="440000"/>
    <x v="0"/>
    <x v="1"/>
    <n v="440000"/>
  </r>
  <r>
    <d v="2016-04-28T00:00:00"/>
    <x v="9"/>
    <x v="1"/>
    <n v="2914"/>
    <x v="1"/>
    <n v="485000"/>
    <x v="0"/>
    <x v="1"/>
    <n v="485000"/>
  </r>
  <r>
    <d v="2016-04-28T00:00:00"/>
    <x v="9"/>
    <x v="1"/>
    <n v="2902"/>
    <x v="1"/>
    <n v="505000"/>
    <x v="0"/>
    <x v="1"/>
    <n v="505000"/>
  </r>
  <r>
    <d v="2016-04-28T00:00:00"/>
    <x v="9"/>
    <x v="1"/>
    <n v="2905"/>
    <x v="1"/>
    <n v="530000"/>
    <x v="0"/>
    <x v="1"/>
    <n v="530000"/>
  </r>
  <r>
    <d v="2016-04-28T00:00:00"/>
    <x v="9"/>
    <x v="1"/>
    <n v="2611"/>
    <x v="0"/>
    <n v="571000"/>
    <x v="0"/>
    <x v="1"/>
    <n v="571000"/>
  </r>
  <r>
    <d v="2016-04-28T00:00:00"/>
    <x v="9"/>
    <x v="1"/>
    <n v="2605"/>
    <x v="0"/>
    <n v="642000"/>
    <x v="0"/>
    <x v="1"/>
    <n v="642000"/>
  </r>
  <r>
    <d v="2016-04-28T00:00:00"/>
    <x v="9"/>
    <x v="1"/>
    <n v="2914"/>
    <x v="1"/>
    <n v="780000"/>
    <x v="0"/>
    <x v="3"/>
    <n v="780000"/>
  </r>
  <r>
    <d v="2016-04-28T00:00:00"/>
    <x v="9"/>
    <x v="1"/>
    <n v="2617"/>
    <x v="0"/>
    <n v="278000"/>
    <x v="1"/>
    <x v="2"/>
    <n v="278000"/>
  </r>
  <r>
    <d v="2016-04-28T00:00:00"/>
    <x v="9"/>
    <x v="1"/>
    <n v="2617"/>
    <x v="0"/>
    <n v="295000"/>
    <x v="1"/>
    <x v="4"/>
    <n v="295000"/>
  </r>
  <r>
    <d v="2016-04-29T00:00:00"/>
    <x v="9"/>
    <x v="1"/>
    <n v="2906"/>
    <x v="1"/>
    <n v="350000"/>
    <x v="0"/>
    <x v="1"/>
    <n v="350000"/>
  </r>
  <r>
    <d v="2016-04-29T00:00:00"/>
    <x v="9"/>
    <x v="1"/>
    <n v="2913"/>
    <x v="1"/>
    <n v="422000"/>
    <x v="0"/>
    <x v="1"/>
    <n v="422000"/>
  </r>
  <r>
    <d v="2016-04-29T00:00:00"/>
    <x v="9"/>
    <x v="1"/>
    <n v="2903"/>
    <x v="1"/>
    <n v="430000"/>
    <x v="0"/>
    <x v="1"/>
    <n v="430000"/>
  </r>
  <r>
    <d v="2016-04-29T00:00:00"/>
    <x v="9"/>
    <x v="1"/>
    <n v="2615"/>
    <x v="0"/>
    <n v="480000"/>
    <x v="0"/>
    <x v="1"/>
    <n v="480000"/>
  </r>
  <r>
    <d v="2016-04-29T00:00:00"/>
    <x v="9"/>
    <x v="1"/>
    <n v="2906"/>
    <x v="1"/>
    <n v="495000"/>
    <x v="0"/>
    <x v="1"/>
    <n v="495000"/>
  </r>
  <r>
    <d v="2016-04-29T00:00:00"/>
    <x v="9"/>
    <x v="1"/>
    <n v="2615"/>
    <x v="0"/>
    <n v="550000"/>
    <x v="0"/>
    <x v="0"/>
    <n v="550000"/>
  </r>
  <r>
    <d v="2016-04-29T00:00:00"/>
    <x v="9"/>
    <x v="1"/>
    <n v="2606"/>
    <x v="0"/>
    <n v="672000"/>
    <x v="0"/>
    <x v="1"/>
    <n v="672000"/>
  </r>
  <r>
    <d v="2016-04-29T00:00:00"/>
    <x v="9"/>
    <x v="1"/>
    <n v="2914"/>
    <x v="1"/>
    <n v="752500"/>
    <x v="0"/>
    <x v="0"/>
    <n v="752500"/>
  </r>
  <r>
    <d v="2016-04-30T00:00:00"/>
    <x v="9"/>
    <x v="1"/>
    <n v="2615"/>
    <x v="0"/>
    <n v="455000"/>
    <x v="0"/>
    <x v="1"/>
    <n v="455000"/>
  </r>
  <r>
    <d v="2016-04-30T00:00:00"/>
    <x v="9"/>
    <x v="1"/>
    <n v="2913"/>
    <x v="1"/>
    <n v="490000"/>
    <x v="0"/>
    <x v="1"/>
    <n v="490000"/>
  </r>
  <r>
    <d v="2016-04-30T00:00:00"/>
    <x v="9"/>
    <x v="1"/>
    <n v="2615"/>
    <x v="0"/>
    <n v="510000"/>
    <x v="0"/>
    <x v="3"/>
    <n v="510000"/>
  </r>
  <r>
    <d v="2016-04-30T00:00:00"/>
    <x v="9"/>
    <x v="1"/>
    <n v="2615"/>
    <x v="0"/>
    <n v="580000"/>
    <x v="0"/>
    <x v="0"/>
    <n v="580000"/>
  </r>
  <r>
    <d v="2016-04-30T00:00:00"/>
    <x v="9"/>
    <x v="1"/>
    <n v="2611"/>
    <x v="0"/>
    <n v="585000"/>
    <x v="0"/>
    <x v="1"/>
    <n v="585000"/>
  </r>
  <r>
    <d v="2016-04-30T00:00:00"/>
    <x v="9"/>
    <x v="1"/>
    <n v="2607"/>
    <x v="0"/>
    <n v="611000"/>
    <x v="0"/>
    <x v="1"/>
    <n v="611000"/>
  </r>
  <r>
    <d v="2016-04-30T00:00:00"/>
    <x v="9"/>
    <x v="1"/>
    <n v="2611"/>
    <x v="0"/>
    <n v="630000"/>
    <x v="0"/>
    <x v="0"/>
    <n v="630000"/>
  </r>
  <r>
    <d v="2016-04-30T00:00:00"/>
    <x v="9"/>
    <x v="1"/>
    <n v="2617"/>
    <x v="0"/>
    <n v="636000"/>
    <x v="0"/>
    <x v="1"/>
    <n v="636000"/>
  </r>
  <r>
    <d v="2016-04-30T00:00:00"/>
    <x v="9"/>
    <x v="1"/>
    <n v="2902"/>
    <x v="1"/>
    <n v="650000"/>
    <x v="0"/>
    <x v="0"/>
    <n v="650000"/>
  </r>
  <r>
    <d v="2016-04-30T00:00:00"/>
    <x v="9"/>
    <x v="1"/>
    <n v="2615"/>
    <x v="0"/>
    <n v="670000"/>
    <x v="0"/>
    <x v="1"/>
    <n v="670000"/>
  </r>
  <r>
    <d v="2016-04-30T00:00:00"/>
    <x v="9"/>
    <x v="1"/>
    <n v="2606"/>
    <x v="0"/>
    <n v="690000"/>
    <x v="0"/>
    <x v="3"/>
    <n v="690000"/>
  </r>
  <r>
    <d v="2016-04-30T00:00:00"/>
    <x v="9"/>
    <x v="1"/>
    <n v="2611"/>
    <x v="0"/>
    <n v="691500"/>
    <x v="0"/>
    <x v="0"/>
    <n v="691500"/>
  </r>
  <r>
    <d v="2016-04-30T00:00:00"/>
    <x v="9"/>
    <x v="1"/>
    <n v="2612"/>
    <x v="0"/>
    <n v="725000"/>
    <x v="0"/>
    <x v="1"/>
    <n v="725000"/>
  </r>
  <r>
    <d v="2016-04-30T00:00:00"/>
    <x v="9"/>
    <x v="1"/>
    <n v="2902"/>
    <x v="1"/>
    <n v="730000"/>
    <x v="0"/>
    <x v="0"/>
    <n v="730000"/>
  </r>
  <r>
    <d v="2016-04-30T00:00:00"/>
    <x v="9"/>
    <x v="1"/>
    <n v="2614"/>
    <x v="0"/>
    <n v="740000"/>
    <x v="0"/>
    <x v="0"/>
    <n v="740000"/>
  </r>
  <r>
    <d v="2016-04-30T00:00:00"/>
    <x v="9"/>
    <x v="1"/>
    <n v="2602"/>
    <x v="0"/>
    <n v="785000"/>
    <x v="0"/>
    <x v="1"/>
    <n v="785000"/>
  </r>
  <r>
    <d v="2016-04-30T00:00:00"/>
    <x v="9"/>
    <x v="1"/>
    <n v="2611"/>
    <x v="0"/>
    <n v="785000"/>
    <x v="0"/>
    <x v="0"/>
    <n v="785000"/>
  </r>
  <r>
    <d v="2016-04-30T00:00:00"/>
    <x v="9"/>
    <x v="1"/>
    <n v="2615"/>
    <x v="0"/>
    <n v="810000"/>
    <x v="0"/>
    <x v="0"/>
    <n v="810000"/>
  </r>
  <r>
    <d v="2016-04-30T00:00:00"/>
    <x v="9"/>
    <x v="1"/>
    <n v="2914"/>
    <x v="1"/>
    <n v="880000"/>
    <x v="0"/>
    <x v="0"/>
    <n v="880000"/>
  </r>
  <r>
    <d v="2016-04-30T00:00:00"/>
    <x v="9"/>
    <x v="1"/>
    <n v="2911"/>
    <x v="1"/>
    <n v="890000"/>
    <x v="0"/>
    <x v="0"/>
    <n v="890000"/>
  </r>
  <r>
    <d v="2016-04-30T00:00:00"/>
    <x v="9"/>
    <x v="1"/>
    <n v="2913"/>
    <x v="1"/>
    <n v="900500"/>
    <x v="0"/>
    <x v="3"/>
    <n v="900500"/>
  </r>
  <r>
    <d v="2016-04-30T00:00:00"/>
    <x v="9"/>
    <x v="1"/>
    <n v="2605"/>
    <x v="0"/>
    <n v="945000"/>
    <x v="0"/>
    <x v="0"/>
    <n v="945000"/>
  </r>
  <r>
    <d v="2016-04-30T00:00:00"/>
    <x v="9"/>
    <x v="1"/>
    <n v="2602"/>
    <x v="0"/>
    <n v="1000000"/>
    <x v="0"/>
    <x v="1"/>
    <n v="1000000"/>
  </r>
  <r>
    <d v="2016-04-30T00:00:00"/>
    <x v="9"/>
    <x v="1"/>
    <n v="2912"/>
    <x v="1"/>
    <n v="1018500"/>
    <x v="0"/>
    <x v="3"/>
    <n v="1018500"/>
  </r>
  <r>
    <d v="2016-04-30T00:00:00"/>
    <x v="9"/>
    <x v="1"/>
    <n v="2612"/>
    <x v="0"/>
    <n v="1350000"/>
    <x v="0"/>
    <x v="0"/>
    <n v="1350000"/>
  </r>
  <r>
    <d v="2016-04-30T00:00:00"/>
    <x v="9"/>
    <x v="1"/>
    <n v="2603"/>
    <x v="0"/>
    <n v="1530000"/>
    <x v="0"/>
    <x v="0"/>
    <n v="1530000"/>
  </r>
  <r>
    <d v="2016-04-30T00:00:00"/>
    <x v="9"/>
    <x v="1"/>
    <n v="2606"/>
    <x v="0"/>
    <n v="560000"/>
    <x v="1"/>
    <x v="1"/>
    <n v="560000"/>
  </r>
  <r>
    <d v="2016-05-02T00:00:00"/>
    <x v="9"/>
    <x v="1"/>
    <n v="2617"/>
    <x v="0"/>
    <n v="405000"/>
    <x v="0"/>
    <x v="2"/>
    <n v="405000"/>
  </r>
  <r>
    <d v="2016-05-02T00:00:00"/>
    <x v="9"/>
    <x v="1"/>
    <n v="2904"/>
    <x v="1"/>
    <n v="440000"/>
    <x v="0"/>
    <x v="1"/>
    <n v="440000"/>
  </r>
  <r>
    <d v="2016-05-02T00:00:00"/>
    <x v="9"/>
    <x v="1"/>
    <n v="2611"/>
    <x v="0"/>
    <n v="500000"/>
    <x v="0"/>
    <x v="1"/>
    <n v="500000"/>
  </r>
  <r>
    <d v="2016-05-02T00:00:00"/>
    <x v="9"/>
    <x v="1"/>
    <n v="2903"/>
    <x v="1"/>
    <n v="510000"/>
    <x v="0"/>
    <x v="1"/>
    <n v="510000"/>
  </r>
  <r>
    <d v="2016-05-02T00:00:00"/>
    <x v="9"/>
    <x v="1"/>
    <n v="2905"/>
    <x v="1"/>
    <n v="540000"/>
    <x v="0"/>
    <x v="0"/>
    <n v="540000"/>
  </r>
  <r>
    <d v="2016-05-02T00:00:00"/>
    <x v="9"/>
    <x v="1"/>
    <n v="2913"/>
    <x v="1"/>
    <n v="586000"/>
    <x v="0"/>
    <x v="0"/>
    <n v="586000"/>
  </r>
  <r>
    <d v="2016-05-02T00:00:00"/>
    <x v="9"/>
    <x v="1"/>
    <n v="2912"/>
    <x v="1"/>
    <n v="600000"/>
    <x v="0"/>
    <x v="1"/>
    <n v="600000"/>
  </r>
  <r>
    <d v="2016-05-02T00:00:00"/>
    <x v="9"/>
    <x v="1"/>
    <n v="2904"/>
    <x v="1"/>
    <n v="672500"/>
    <x v="0"/>
    <x v="0"/>
    <n v="672500"/>
  </r>
  <r>
    <d v="2016-05-02T00:00:00"/>
    <x v="9"/>
    <x v="1"/>
    <n v="2913"/>
    <x v="1"/>
    <n v="675000"/>
    <x v="0"/>
    <x v="0"/>
    <n v="675000"/>
  </r>
  <r>
    <d v="2016-05-02T00:00:00"/>
    <x v="9"/>
    <x v="1"/>
    <n v="2605"/>
    <x v="0"/>
    <n v="730000"/>
    <x v="0"/>
    <x v="0"/>
    <n v="730000"/>
  </r>
  <r>
    <d v="2016-05-02T00:00:00"/>
    <x v="9"/>
    <x v="1"/>
    <n v="2914"/>
    <x v="1"/>
    <n v="730000"/>
    <x v="0"/>
    <x v="3"/>
    <n v="730000"/>
  </r>
  <r>
    <d v="2016-05-02T00:00:00"/>
    <x v="9"/>
    <x v="1"/>
    <n v="2913"/>
    <x v="1"/>
    <n v="760000"/>
    <x v="0"/>
    <x v="3"/>
    <n v="760000"/>
  </r>
  <r>
    <d v="2016-05-02T00:00:00"/>
    <x v="9"/>
    <x v="1"/>
    <n v="2605"/>
    <x v="0"/>
    <n v="1050000"/>
    <x v="0"/>
    <x v="0"/>
    <n v="1050000"/>
  </r>
  <r>
    <d v="2016-05-03T00:00:00"/>
    <x v="9"/>
    <x v="1"/>
    <n v="2607"/>
    <x v="0"/>
    <n v="280000"/>
    <x v="0"/>
    <x v="2"/>
    <n v="280000"/>
  </r>
  <r>
    <d v="2016-05-03T00:00:00"/>
    <x v="9"/>
    <x v="1"/>
    <n v="2615"/>
    <x v="0"/>
    <n v="363000"/>
    <x v="0"/>
    <x v="1"/>
    <n v="363000"/>
  </r>
  <r>
    <d v="2016-05-03T00:00:00"/>
    <x v="9"/>
    <x v="1"/>
    <n v="2914"/>
    <x v="1"/>
    <n v="396000"/>
    <x v="0"/>
    <x v="1"/>
    <n v="396000"/>
  </r>
  <r>
    <d v="2016-05-03T00:00:00"/>
    <x v="9"/>
    <x v="1"/>
    <n v="2615"/>
    <x v="0"/>
    <n v="415000"/>
    <x v="0"/>
    <x v="1"/>
    <n v="415000"/>
  </r>
  <r>
    <d v="2016-05-03T00:00:00"/>
    <x v="9"/>
    <x v="1"/>
    <n v="2905"/>
    <x v="1"/>
    <n v="440000"/>
    <x v="0"/>
    <x v="1"/>
    <n v="440000"/>
  </r>
  <r>
    <d v="2016-05-03T00:00:00"/>
    <x v="9"/>
    <x v="1"/>
    <n v="2905"/>
    <x v="1"/>
    <n v="478000"/>
    <x v="0"/>
    <x v="1"/>
    <n v="478000"/>
  </r>
  <r>
    <d v="2016-05-03T00:00:00"/>
    <x v="9"/>
    <x v="1"/>
    <n v="2611"/>
    <x v="0"/>
    <n v="532500"/>
    <x v="0"/>
    <x v="2"/>
    <n v="532500"/>
  </r>
  <r>
    <d v="2016-05-03T00:00:00"/>
    <x v="9"/>
    <x v="1"/>
    <n v="2913"/>
    <x v="1"/>
    <n v="575000"/>
    <x v="0"/>
    <x v="0"/>
    <n v="575000"/>
  </r>
  <r>
    <d v="2016-05-03T00:00:00"/>
    <x v="9"/>
    <x v="1"/>
    <n v="2902"/>
    <x v="1"/>
    <n v="650000"/>
    <x v="0"/>
    <x v="0"/>
    <n v="650000"/>
  </r>
  <r>
    <d v="2016-05-03T00:00:00"/>
    <x v="9"/>
    <x v="1"/>
    <n v="2911"/>
    <x v="1"/>
    <n v="696000"/>
    <x v="0"/>
    <x v="3"/>
    <n v="696000"/>
  </r>
  <r>
    <d v="2016-05-03T00:00:00"/>
    <x v="9"/>
    <x v="1"/>
    <n v="2605"/>
    <x v="0"/>
    <n v="857500"/>
    <x v="0"/>
    <x v="1"/>
    <n v="857500"/>
  </r>
  <r>
    <d v="2016-05-03T00:00:00"/>
    <x v="9"/>
    <x v="1"/>
    <n v="2612"/>
    <x v="0"/>
    <n v="315000"/>
    <x v="1"/>
    <x v="4"/>
    <n v="315000"/>
  </r>
  <r>
    <d v="2016-05-03T00:00:00"/>
    <x v="9"/>
    <x v="1"/>
    <n v="2603"/>
    <x v="0"/>
    <n v="382500"/>
    <x v="1"/>
    <x v="4"/>
    <n v="382500"/>
  </r>
  <r>
    <d v="2016-05-03T00:00:00"/>
    <x v="9"/>
    <x v="1"/>
    <n v="2604"/>
    <x v="0"/>
    <n v="396000"/>
    <x v="1"/>
    <x v="2"/>
    <n v="396000"/>
  </r>
  <r>
    <d v="2016-05-03T00:00:00"/>
    <x v="9"/>
    <x v="1"/>
    <n v="2604"/>
    <x v="0"/>
    <n v="402500"/>
    <x v="1"/>
    <x v="2"/>
    <n v="402500"/>
  </r>
  <r>
    <d v="2016-05-03T00:00:00"/>
    <x v="9"/>
    <x v="1"/>
    <n v="2612"/>
    <x v="0"/>
    <n v="495000"/>
    <x v="1"/>
    <x v="2"/>
    <n v="495000"/>
  </r>
  <r>
    <d v="2016-05-04T00:00:00"/>
    <x v="9"/>
    <x v="1"/>
    <n v="2913"/>
    <x v="1"/>
    <n v="385000"/>
    <x v="0"/>
    <x v="1"/>
    <n v="385000"/>
  </r>
  <r>
    <d v="2016-05-04T00:00:00"/>
    <x v="9"/>
    <x v="1"/>
    <n v="2617"/>
    <x v="0"/>
    <n v="390000"/>
    <x v="0"/>
    <x v="2"/>
    <n v="390000"/>
  </r>
  <r>
    <d v="2016-05-04T00:00:00"/>
    <x v="9"/>
    <x v="1"/>
    <n v="2904"/>
    <x v="1"/>
    <n v="520000"/>
    <x v="0"/>
    <x v="0"/>
    <n v="520000"/>
  </r>
  <r>
    <d v="2016-05-04T00:00:00"/>
    <x v="9"/>
    <x v="1"/>
    <n v="2617"/>
    <x v="0"/>
    <n v="635000"/>
    <x v="0"/>
    <x v="0"/>
    <n v="635000"/>
  </r>
  <r>
    <d v="2016-05-04T00:00:00"/>
    <x v="9"/>
    <x v="1"/>
    <n v="2913"/>
    <x v="1"/>
    <n v="735000"/>
    <x v="0"/>
    <x v="3"/>
    <n v="735000"/>
  </r>
  <r>
    <d v="2016-05-04T00:00:00"/>
    <x v="9"/>
    <x v="1"/>
    <n v="2602"/>
    <x v="0"/>
    <n v="737000"/>
    <x v="0"/>
    <x v="0"/>
    <n v="737000"/>
  </r>
  <r>
    <d v="2016-05-04T00:00:00"/>
    <x v="9"/>
    <x v="1"/>
    <n v="2914"/>
    <x v="1"/>
    <n v="750000"/>
    <x v="0"/>
    <x v="0"/>
    <n v="750000"/>
  </r>
  <r>
    <d v="2016-05-04T00:00:00"/>
    <x v="9"/>
    <x v="1"/>
    <n v="2913"/>
    <x v="1"/>
    <n v="801000"/>
    <x v="0"/>
    <x v="0"/>
    <n v="801000"/>
  </r>
  <r>
    <d v="2016-05-04T00:00:00"/>
    <x v="9"/>
    <x v="1"/>
    <n v="2902"/>
    <x v="1"/>
    <n v="920000"/>
    <x v="0"/>
    <x v="0"/>
    <n v="920000"/>
  </r>
  <r>
    <d v="2016-05-04T00:00:00"/>
    <x v="9"/>
    <x v="1"/>
    <n v="2617"/>
    <x v="0"/>
    <n v="297000"/>
    <x v="1"/>
    <x v="2"/>
    <n v="297000"/>
  </r>
  <r>
    <d v="2016-05-04T00:00:00"/>
    <x v="9"/>
    <x v="1"/>
    <n v="2604"/>
    <x v="0"/>
    <n v="405000"/>
    <x v="1"/>
    <x v="2"/>
    <n v="405000"/>
  </r>
  <r>
    <d v="2016-05-04T00:00:00"/>
    <x v="9"/>
    <x v="1"/>
    <n v="2601"/>
    <x v="0"/>
    <n v="745000"/>
    <x v="1"/>
    <x v="2"/>
    <n v="745000"/>
  </r>
  <r>
    <d v="2016-05-05T00:00:00"/>
    <x v="9"/>
    <x v="1"/>
    <n v="2906"/>
    <x v="1"/>
    <n v="360000"/>
    <x v="0"/>
    <x v="1"/>
    <n v="360000"/>
  </r>
  <r>
    <d v="2016-05-05T00:00:00"/>
    <x v="9"/>
    <x v="1"/>
    <n v="2902"/>
    <x v="1"/>
    <n v="395000"/>
    <x v="0"/>
    <x v="1"/>
    <n v="395000"/>
  </r>
  <r>
    <d v="2016-05-05T00:00:00"/>
    <x v="9"/>
    <x v="1"/>
    <n v="2906"/>
    <x v="1"/>
    <n v="420000"/>
    <x v="0"/>
    <x v="1"/>
    <n v="420000"/>
  </r>
  <r>
    <d v="2016-05-05T00:00:00"/>
    <x v="9"/>
    <x v="1"/>
    <n v="2615"/>
    <x v="0"/>
    <n v="438000"/>
    <x v="0"/>
    <x v="1"/>
    <n v="438000"/>
  </r>
  <r>
    <d v="2016-05-05T00:00:00"/>
    <x v="9"/>
    <x v="1"/>
    <n v="2913"/>
    <x v="1"/>
    <n v="450000"/>
    <x v="0"/>
    <x v="1"/>
    <n v="450000"/>
  </r>
  <r>
    <d v="2016-05-05T00:00:00"/>
    <x v="9"/>
    <x v="1"/>
    <n v="2615"/>
    <x v="0"/>
    <n v="545000"/>
    <x v="0"/>
    <x v="0"/>
    <n v="545000"/>
  </r>
  <r>
    <d v="2016-05-05T00:00:00"/>
    <x v="9"/>
    <x v="1"/>
    <n v="2913"/>
    <x v="1"/>
    <n v="556000"/>
    <x v="0"/>
    <x v="0"/>
    <n v="556000"/>
  </r>
  <r>
    <d v="2016-05-05T00:00:00"/>
    <x v="9"/>
    <x v="1"/>
    <n v="2617"/>
    <x v="0"/>
    <n v="570500"/>
    <x v="0"/>
    <x v="1"/>
    <n v="570500"/>
  </r>
  <r>
    <d v="2016-05-05T00:00:00"/>
    <x v="9"/>
    <x v="1"/>
    <n v="2605"/>
    <x v="0"/>
    <n v="720000"/>
    <x v="0"/>
    <x v="1"/>
    <n v="720000"/>
  </r>
  <r>
    <d v="2016-05-05T00:00:00"/>
    <x v="9"/>
    <x v="1"/>
    <n v="2602"/>
    <x v="0"/>
    <n v="755000"/>
    <x v="0"/>
    <x v="0"/>
    <n v="755000"/>
  </r>
  <r>
    <d v="2016-05-05T00:00:00"/>
    <x v="9"/>
    <x v="1"/>
    <n v="2914"/>
    <x v="1"/>
    <n v="831000"/>
    <x v="0"/>
    <x v="3"/>
    <n v="831000"/>
  </r>
  <r>
    <d v="2016-05-05T00:00:00"/>
    <x v="9"/>
    <x v="1"/>
    <n v="2913"/>
    <x v="1"/>
    <n v="1195000"/>
    <x v="0"/>
    <x v="3"/>
    <n v="1195000"/>
  </r>
  <r>
    <d v="2016-05-05T00:00:00"/>
    <x v="9"/>
    <x v="1"/>
    <n v="2602"/>
    <x v="0"/>
    <n v="265000"/>
    <x v="1"/>
    <x v="4"/>
    <n v="265000"/>
  </r>
  <r>
    <d v="2016-05-05T00:00:00"/>
    <x v="9"/>
    <x v="1"/>
    <n v="2612"/>
    <x v="0"/>
    <n v="335000"/>
    <x v="1"/>
    <x v="4"/>
    <n v="335000"/>
  </r>
  <r>
    <d v="2016-05-05T00:00:00"/>
    <x v="9"/>
    <x v="1"/>
    <n v="2602"/>
    <x v="0"/>
    <n v="336000"/>
    <x v="1"/>
    <x v="2"/>
    <n v="336000"/>
  </r>
  <r>
    <d v="2016-05-05T00:00:00"/>
    <x v="9"/>
    <x v="1"/>
    <n v="2602"/>
    <x v="0"/>
    <n v="380500"/>
    <x v="1"/>
    <x v="4"/>
    <n v="380500"/>
  </r>
  <r>
    <d v="2016-05-06T00:00:00"/>
    <x v="9"/>
    <x v="1"/>
    <n v="2906"/>
    <x v="1"/>
    <n v="360000"/>
    <x v="0"/>
    <x v="1"/>
    <n v="360000"/>
  </r>
  <r>
    <d v="2016-05-06T00:00:00"/>
    <x v="9"/>
    <x v="1"/>
    <n v="2906"/>
    <x v="1"/>
    <n v="380000"/>
    <x v="0"/>
    <x v="1"/>
    <n v="380000"/>
  </r>
  <r>
    <d v="2016-05-06T00:00:00"/>
    <x v="9"/>
    <x v="1"/>
    <n v="2615"/>
    <x v="0"/>
    <n v="439900"/>
    <x v="0"/>
    <x v="1"/>
    <n v="439900"/>
  </r>
  <r>
    <d v="2016-05-06T00:00:00"/>
    <x v="9"/>
    <x v="1"/>
    <n v="2615"/>
    <x v="0"/>
    <n v="457000"/>
    <x v="0"/>
    <x v="1"/>
    <n v="457000"/>
  </r>
  <r>
    <d v="2016-05-06T00:00:00"/>
    <x v="9"/>
    <x v="1"/>
    <n v="2905"/>
    <x v="1"/>
    <n v="476000"/>
    <x v="0"/>
    <x v="1"/>
    <n v="476000"/>
  </r>
  <r>
    <d v="2016-05-06T00:00:00"/>
    <x v="9"/>
    <x v="1"/>
    <n v="2615"/>
    <x v="0"/>
    <n v="476000"/>
    <x v="0"/>
    <x v="1"/>
    <n v="476000"/>
  </r>
  <r>
    <d v="2016-05-06T00:00:00"/>
    <x v="9"/>
    <x v="1"/>
    <n v="2914"/>
    <x v="1"/>
    <n v="520000"/>
    <x v="0"/>
    <x v="1"/>
    <n v="520000"/>
  </r>
  <r>
    <d v="2016-05-06T00:00:00"/>
    <x v="9"/>
    <x v="1"/>
    <n v="2906"/>
    <x v="1"/>
    <n v="600000"/>
    <x v="0"/>
    <x v="0"/>
    <n v="600000"/>
  </r>
  <r>
    <d v="2016-05-06T00:00:00"/>
    <x v="9"/>
    <x v="1"/>
    <n v="2602"/>
    <x v="0"/>
    <n v="640500"/>
    <x v="0"/>
    <x v="1"/>
    <n v="640500"/>
  </r>
  <r>
    <d v="2016-05-06T00:00:00"/>
    <x v="9"/>
    <x v="1"/>
    <n v="2914"/>
    <x v="1"/>
    <n v="666500"/>
    <x v="0"/>
    <x v="0"/>
    <n v="666500"/>
  </r>
  <r>
    <d v="2016-05-06T00:00:00"/>
    <x v="9"/>
    <x v="1"/>
    <n v="2611"/>
    <x v="0"/>
    <n v="930000"/>
    <x v="0"/>
    <x v="0"/>
    <n v="930000"/>
  </r>
  <r>
    <d v="2016-05-06T00:00:00"/>
    <x v="9"/>
    <x v="1"/>
    <n v="2603"/>
    <x v="0"/>
    <n v="970000"/>
    <x v="0"/>
    <x v="0"/>
    <n v="970000"/>
  </r>
  <r>
    <d v="2016-05-07T00:00:00"/>
    <x v="9"/>
    <x v="1"/>
    <n v="2904"/>
    <x v="1"/>
    <n v="500000"/>
    <x v="0"/>
    <x v="1"/>
    <n v="500000"/>
  </r>
  <r>
    <d v="2016-05-07T00:00:00"/>
    <x v="9"/>
    <x v="1"/>
    <n v="2614"/>
    <x v="0"/>
    <n v="527500"/>
    <x v="0"/>
    <x v="1"/>
    <n v="527500"/>
  </r>
  <r>
    <d v="2016-05-07T00:00:00"/>
    <x v="9"/>
    <x v="1"/>
    <n v="2913"/>
    <x v="1"/>
    <n v="569000"/>
    <x v="0"/>
    <x v="1"/>
    <n v="569000"/>
  </r>
  <r>
    <d v="2016-05-07T00:00:00"/>
    <x v="9"/>
    <x v="1"/>
    <n v="2611"/>
    <x v="0"/>
    <n v="630000"/>
    <x v="0"/>
    <x v="0"/>
    <n v="630000"/>
  </r>
  <r>
    <d v="2016-05-07T00:00:00"/>
    <x v="9"/>
    <x v="1"/>
    <n v="2611"/>
    <x v="0"/>
    <n v="675000"/>
    <x v="0"/>
    <x v="0"/>
    <n v="675000"/>
  </r>
  <r>
    <d v="2016-05-07T00:00:00"/>
    <x v="9"/>
    <x v="1"/>
    <n v="2602"/>
    <x v="0"/>
    <n v="745000"/>
    <x v="0"/>
    <x v="1"/>
    <n v="745000"/>
  </r>
  <r>
    <d v="2016-05-07T00:00:00"/>
    <x v="9"/>
    <x v="1"/>
    <n v="2611"/>
    <x v="0"/>
    <n v="767500"/>
    <x v="0"/>
    <x v="0"/>
    <n v="767500"/>
  </r>
  <r>
    <d v="2016-05-07T00:00:00"/>
    <x v="9"/>
    <x v="1"/>
    <n v="2602"/>
    <x v="0"/>
    <n v="812500"/>
    <x v="0"/>
    <x v="3"/>
    <n v="812500"/>
  </r>
  <r>
    <d v="2016-05-07T00:00:00"/>
    <x v="9"/>
    <x v="1"/>
    <n v="2611"/>
    <x v="0"/>
    <n v="821000"/>
    <x v="0"/>
    <x v="0"/>
    <n v="821000"/>
  </r>
  <r>
    <d v="2016-05-07T00:00:00"/>
    <x v="9"/>
    <x v="1"/>
    <n v="2913"/>
    <x v="1"/>
    <n v="920000"/>
    <x v="0"/>
    <x v="3"/>
    <n v="920000"/>
  </r>
  <r>
    <d v="2016-05-07T00:00:00"/>
    <x v="9"/>
    <x v="1"/>
    <n v="2600"/>
    <x v="0"/>
    <n v="1680000"/>
    <x v="0"/>
    <x v="0"/>
    <n v="1680000"/>
  </r>
  <r>
    <d v="2016-05-09T00:00:00"/>
    <x v="9"/>
    <x v="1"/>
    <n v="2906"/>
    <x v="1"/>
    <n v="408000"/>
    <x v="0"/>
    <x v="1"/>
    <n v="408000"/>
  </r>
  <r>
    <d v="2016-05-09T00:00:00"/>
    <x v="9"/>
    <x v="1"/>
    <n v="2615"/>
    <x v="0"/>
    <n v="432000"/>
    <x v="0"/>
    <x v="1"/>
    <n v="432000"/>
  </r>
  <r>
    <d v="2016-05-09T00:00:00"/>
    <x v="9"/>
    <x v="1"/>
    <n v="2912"/>
    <x v="1"/>
    <n v="460000"/>
    <x v="0"/>
    <x v="1"/>
    <n v="460000"/>
  </r>
  <r>
    <d v="2016-05-09T00:00:00"/>
    <x v="9"/>
    <x v="1"/>
    <n v="2903"/>
    <x v="1"/>
    <n v="485000"/>
    <x v="0"/>
    <x v="1"/>
    <n v="485000"/>
  </r>
  <r>
    <d v="2016-05-09T00:00:00"/>
    <x v="9"/>
    <x v="1"/>
    <n v="2913"/>
    <x v="1"/>
    <n v="664150"/>
    <x v="0"/>
    <x v="0"/>
    <n v="664150"/>
  </r>
  <r>
    <d v="2016-05-09T00:00:00"/>
    <x v="9"/>
    <x v="1"/>
    <n v="2914"/>
    <x v="1"/>
    <n v="760000"/>
    <x v="0"/>
    <x v="0"/>
    <n v="760000"/>
  </r>
  <r>
    <d v="2016-05-09T00:00:00"/>
    <x v="9"/>
    <x v="1"/>
    <n v="2618"/>
    <x v="0"/>
    <n v="1180000"/>
    <x v="0"/>
    <x v="3"/>
    <n v="1180000"/>
  </r>
  <r>
    <d v="2016-05-09T00:00:00"/>
    <x v="9"/>
    <x v="1"/>
    <n v="2604"/>
    <x v="0"/>
    <n v="2050000"/>
    <x v="0"/>
    <x v="0"/>
    <n v="2050000"/>
  </r>
  <r>
    <d v="2016-05-10T00:00:00"/>
    <x v="9"/>
    <x v="1"/>
    <n v="2905"/>
    <x v="1"/>
    <n v="430000"/>
    <x v="0"/>
    <x v="1"/>
    <n v="430000"/>
  </r>
  <r>
    <d v="2016-05-10T00:00:00"/>
    <x v="9"/>
    <x v="1"/>
    <n v="2906"/>
    <x v="1"/>
    <n v="495000"/>
    <x v="0"/>
    <x v="0"/>
    <n v="495000"/>
  </r>
  <r>
    <d v="2016-05-10T00:00:00"/>
    <x v="9"/>
    <x v="1"/>
    <n v="2902"/>
    <x v="1"/>
    <n v="515000"/>
    <x v="0"/>
    <x v="1"/>
    <n v="515000"/>
  </r>
  <r>
    <d v="2016-05-10T00:00:00"/>
    <x v="9"/>
    <x v="1"/>
    <n v="2914"/>
    <x v="1"/>
    <n v="565750"/>
    <x v="0"/>
    <x v="0"/>
    <n v="565750"/>
  </r>
  <r>
    <d v="2016-05-10T00:00:00"/>
    <x v="9"/>
    <x v="1"/>
    <n v="2904"/>
    <x v="1"/>
    <n v="630000"/>
    <x v="0"/>
    <x v="1"/>
    <n v="630000"/>
  </r>
  <r>
    <d v="2016-05-10T00:00:00"/>
    <x v="9"/>
    <x v="1"/>
    <n v="2602"/>
    <x v="0"/>
    <n v="800000"/>
    <x v="0"/>
    <x v="1"/>
    <n v="800000"/>
  </r>
  <r>
    <d v="2016-05-10T00:00:00"/>
    <x v="9"/>
    <x v="1"/>
    <n v="2614"/>
    <x v="0"/>
    <n v="855000"/>
    <x v="0"/>
    <x v="0"/>
    <n v="855000"/>
  </r>
  <r>
    <d v="2016-05-10T00:00:00"/>
    <x v="9"/>
    <x v="1"/>
    <n v="2602"/>
    <x v="0"/>
    <n v="339000"/>
    <x v="1"/>
    <x v="4"/>
    <n v="339000"/>
  </r>
  <r>
    <d v="2016-05-10T00:00:00"/>
    <x v="9"/>
    <x v="1"/>
    <n v="2604"/>
    <x v="0"/>
    <n v="380000"/>
    <x v="1"/>
    <x v="2"/>
    <n v="380000"/>
  </r>
  <r>
    <d v="2016-05-10T00:00:00"/>
    <x v="9"/>
    <x v="1"/>
    <n v="2611"/>
    <x v="0"/>
    <n v="535000"/>
    <x v="1"/>
    <x v="2"/>
    <n v="535000"/>
  </r>
  <r>
    <d v="2016-05-11T00:00:00"/>
    <x v="9"/>
    <x v="1"/>
    <n v="2913"/>
    <x v="1"/>
    <n v="525000"/>
    <x v="0"/>
    <x v="1"/>
    <n v="525000"/>
  </r>
  <r>
    <d v="2016-05-11T00:00:00"/>
    <x v="9"/>
    <x v="1"/>
    <n v="2903"/>
    <x v="1"/>
    <n v="575000"/>
    <x v="0"/>
    <x v="0"/>
    <n v="575000"/>
  </r>
  <r>
    <d v="2016-05-11T00:00:00"/>
    <x v="9"/>
    <x v="1"/>
    <n v="2913"/>
    <x v="1"/>
    <n v="575000"/>
    <x v="0"/>
    <x v="0"/>
    <n v="575000"/>
  </r>
  <r>
    <d v="2016-05-11T00:00:00"/>
    <x v="9"/>
    <x v="1"/>
    <n v="2905"/>
    <x v="1"/>
    <n v="588000"/>
    <x v="0"/>
    <x v="3"/>
    <n v="588000"/>
  </r>
  <r>
    <d v="2016-05-11T00:00:00"/>
    <x v="9"/>
    <x v="1"/>
    <n v="2617"/>
    <x v="0"/>
    <n v="625000"/>
    <x v="0"/>
    <x v="0"/>
    <n v="625000"/>
  </r>
  <r>
    <d v="2016-05-11T00:00:00"/>
    <x v="9"/>
    <x v="1"/>
    <n v="2913"/>
    <x v="1"/>
    <n v="649000"/>
    <x v="0"/>
    <x v="0"/>
    <n v="649000"/>
  </r>
  <r>
    <d v="2016-05-11T00:00:00"/>
    <x v="9"/>
    <x v="1"/>
    <n v="2604"/>
    <x v="0"/>
    <n v="725000"/>
    <x v="0"/>
    <x v="1"/>
    <n v="725000"/>
  </r>
  <r>
    <d v="2016-05-11T00:00:00"/>
    <x v="9"/>
    <x v="1"/>
    <n v="2600"/>
    <x v="0"/>
    <n v="1495000"/>
    <x v="0"/>
    <x v="3"/>
    <n v="1495000"/>
  </r>
  <r>
    <d v="2016-05-11T00:00:00"/>
    <x v="9"/>
    <x v="1"/>
    <n v="2603"/>
    <x v="0"/>
    <n v="475000"/>
    <x v="1"/>
    <x v="2"/>
    <n v="475000"/>
  </r>
  <r>
    <d v="2016-05-11T00:00:00"/>
    <x v="9"/>
    <x v="1"/>
    <n v="2902"/>
    <x v="1"/>
    <n v="550000"/>
    <x v="1"/>
    <x v="1"/>
    <n v="550000"/>
  </r>
  <r>
    <d v="2016-05-12T00:00:00"/>
    <x v="9"/>
    <x v="1"/>
    <n v="2615"/>
    <x v="0"/>
    <n v="475000"/>
    <x v="0"/>
    <x v="1"/>
    <n v="475000"/>
  </r>
  <r>
    <d v="2016-05-12T00:00:00"/>
    <x v="9"/>
    <x v="1"/>
    <n v="2903"/>
    <x v="1"/>
    <n v="545000"/>
    <x v="0"/>
    <x v="1"/>
    <n v="545000"/>
  </r>
  <r>
    <d v="2016-05-12T00:00:00"/>
    <x v="9"/>
    <x v="1"/>
    <n v="2903"/>
    <x v="1"/>
    <n v="560000"/>
    <x v="0"/>
    <x v="0"/>
    <n v="560000"/>
  </r>
  <r>
    <d v="2016-05-12T00:00:00"/>
    <x v="9"/>
    <x v="1"/>
    <n v="2914"/>
    <x v="1"/>
    <n v="565750"/>
    <x v="0"/>
    <x v="0"/>
    <n v="565750"/>
  </r>
  <r>
    <d v="2016-05-12T00:00:00"/>
    <x v="9"/>
    <x v="1"/>
    <n v="2906"/>
    <x v="1"/>
    <n v="630000"/>
    <x v="0"/>
    <x v="3"/>
    <n v="630000"/>
  </r>
  <r>
    <d v="2016-05-12T00:00:00"/>
    <x v="9"/>
    <x v="1"/>
    <n v="2912"/>
    <x v="1"/>
    <n v="635000"/>
    <x v="0"/>
    <x v="0"/>
    <n v="635000"/>
  </r>
  <r>
    <d v="2016-05-12T00:00:00"/>
    <x v="9"/>
    <x v="1"/>
    <n v="2906"/>
    <x v="1"/>
    <n v="745000"/>
    <x v="0"/>
    <x v="0"/>
    <n v="745000"/>
  </r>
  <r>
    <d v="2016-05-12T00:00:00"/>
    <x v="9"/>
    <x v="1"/>
    <n v="2611"/>
    <x v="0"/>
    <n v="749000"/>
    <x v="0"/>
    <x v="0"/>
    <n v="749000"/>
  </r>
  <r>
    <d v="2016-05-12T00:00:00"/>
    <x v="9"/>
    <x v="1"/>
    <n v="2600"/>
    <x v="0"/>
    <n v="1425000"/>
    <x v="0"/>
    <x v="0"/>
    <n v="1425000"/>
  </r>
  <r>
    <d v="2016-05-12T00:00:00"/>
    <x v="9"/>
    <x v="1"/>
    <n v="2602"/>
    <x v="0"/>
    <n v="1565000"/>
    <x v="0"/>
    <x v="0"/>
    <n v="1565000"/>
  </r>
  <r>
    <d v="2016-05-12T00:00:00"/>
    <x v="9"/>
    <x v="1"/>
    <n v="2612"/>
    <x v="0"/>
    <n v="292500"/>
    <x v="1"/>
    <x v="4"/>
    <n v="292500"/>
  </r>
  <r>
    <d v="2016-05-12T00:00:00"/>
    <x v="9"/>
    <x v="1"/>
    <n v="2914"/>
    <x v="1"/>
    <n v="304000"/>
    <x v="1"/>
    <x v="4"/>
    <n v="304000"/>
  </r>
  <r>
    <d v="2016-05-13T00:00:00"/>
    <x v="9"/>
    <x v="1"/>
    <n v="2905"/>
    <x v="1"/>
    <n v="500000"/>
    <x v="0"/>
    <x v="1"/>
    <n v="500000"/>
  </r>
  <r>
    <d v="2016-05-13T00:00:00"/>
    <x v="9"/>
    <x v="1"/>
    <n v="2906"/>
    <x v="1"/>
    <n v="557000"/>
    <x v="0"/>
    <x v="0"/>
    <n v="557000"/>
  </r>
  <r>
    <d v="2016-05-13T00:00:00"/>
    <x v="9"/>
    <x v="1"/>
    <n v="2614"/>
    <x v="0"/>
    <n v="585000"/>
    <x v="0"/>
    <x v="1"/>
    <n v="585000"/>
  </r>
  <r>
    <d v="2016-05-13T00:00:00"/>
    <x v="9"/>
    <x v="1"/>
    <n v="2615"/>
    <x v="0"/>
    <n v="648500"/>
    <x v="0"/>
    <x v="0"/>
    <n v="648500"/>
  </r>
  <r>
    <d v="2016-05-13T00:00:00"/>
    <x v="9"/>
    <x v="1"/>
    <n v="2607"/>
    <x v="0"/>
    <n v="675100"/>
    <x v="0"/>
    <x v="0"/>
    <n v="675100"/>
  </r>
  <r>
    <d v="2016-05-13T00:00:00"/>
    <x v="9"/>
    <x v="1"/>
    <n v="2617"/>
    <x v="0"/>
    <n v="289500"/>
    <x v="1"/>
    <x v="2"/>
    <n v="289500"/>
  </r>
  <r>
    <d v="2016-05-13T00:00:00"/>
    <x v="9"/>
    <x v="1"/>
    <n v="2604"/>
    <x v="0"/>
    <n v="417000"/>
    <x v="1"/>
    <x v="4"/>
    <n v="417000"/>
  </r>
  <r>
    <d v="2016-05-13T00:00:00"/>
    <x v="9"/>
    <x v="1"/>
    <n v="2612"/>
    <x v="0"/>
    <n v="516000"/>
    <x v="1"/>
    <x v="2"/>
    <n v="516000"/>
  </r>
  <r>
    <d v="2016-05-14T00:00:00"/>
    <x v="9"/>
    <x v="1"/>
    <n v="2615"/>
    <x v="0"/>
    <n v="442000"/>
    <x v="0"/>
    <x v="1"/>
    <n v="442000"/>
  </r>
  <r>
    <d v="2016-05-14T00:00:00"/>
    <x v="9"/>
    <x v="1"/>
    <n v="2905"/>
    <x v="1"/>
    <n v="442500"/>
    <x v="0"/>
    <x v="1"/>
    <n v="442500"/>
  </r>
  <r>
    <d v="2016-05-14T00:00:00"/>
    <x v="9"/>
    <x v="1"/>
    <n v="2604"/>
    <x v="0"/>
    <n v="582000"/>
    <x v="0"/>
    <x v="1"/>
    <n v="582000"/>
  </r>
  <r>
    <d v="2016-05-14T00:00:00"/>
    <x v="9"/>
    <x v="1"/>
    <n v="2611"/>
    <x v="0"/>
    <n v="670000"/>
    <x v="0"/>
    <x v="1"/>
    <n v="670000"/>
  </r>
  <r>
    <d v="2016-05-14T00:00:00"/>
    <x v="9"/>
    <x v="1"/>
    <n v="2611"/>
    <x v="0"/>
    <n v="684000"/>
    <x v="0"/>
    <x v="0"/>
    <n v="684000"/>
  </r>
  <r>
    <d v="2016-05-14T00:00:00"/>
    <x v="9"/>
    <x v="1"/>
    <n v="2914"/>
    <x v="1"/>
    <n v="702000"/>
    <x v="0"/>
    <x v="0"/>
    <n v="702000"/>
  </r>
  <r>
    <d v="2016-05-14T00:00:00"/>
    <x v="9"/>
    <x v="1"/>
    <n v="2913"/>
    <x v="1"/>
    <n v="749000"/>
    <x v="0"/>
    <x v="0"/>
    <n v="749000"/>
  </r>
  <r>
    <d v="2016-05-14T00:00:00"/>
    <x v="9"/>
    <x v="1"/>
    <n v="2912"/>
    <x v="1"/>
    <n v="761000"/>
    <x v="0"/>
    <x v="0"/>
    <n v="761000"/>
  </r>
  <r>
    <d v="2016-05-14T00:00:00"/>
    <x v="9"/>
    <x v="1"/>
    <n v="2902"/>
    <x v="1"/>
    <n v="770000"/>
    <x v="0"/>
    <x v="0"/>
    <n v="770000"/>
  </r>
  <r>
    <d v="2016-05-14T00:00:00"/>
    <x v="9"/>
    <x v="1"/>
    <n v="2913"/>
    <x v="1"/>
    <n v="780000"/>
    <x v="0"/>
    <x v="0"/>
    <n v="780000"/>
  </r>
  <r>
    <d v="2016-05-14T00:00:00"/>
    <x v="9"/>
    <x v="1"/>
    <n v="2602"/>
    <x v="0"/>
    <n v="940000"/>
    <x v="0"/>
    <x v="0"/>
    <n v="940000"/>
  </r>
  <r>
    <d v="2016-05-14T00:00:00"/>
    <x v="9"/>
    <x v="1"/>
    <n v="2602"/>
    <x v="0"/>
    <n v="945000"/>
    <x v="0"/>
    <x v="1"/>
    <n v="945000"/>
  </r>
  <r>
    <d v="2016-05-14T00:00:00"/>
    <x v="9"/>
    <x v="1"/>
    <n v="2607"/>
    <x v="0"/>
    <n v="1160000"/>
    <x v="0"/>
    <x v="3"/>
    <n v="1160000"/>
  </r>
  <r>
    <d v="2016-05-14T00:00:00"/>
    <x v="9"/>
    <x v="1"/>
    <n v="2603"/>
    <x v="0"/>
    <n v="1475000"/>
    <x v="0"/>
    <x v="0"/>
    <n v="1475000"/>
  </r>
  <r>
    <d v="2016-05-14T00:00:00"/>
    <x v="9"/>
    <x v="1"/>
    <n v="2604"/>
    <x v="0"/>
    <n v="601000"/>
    <x v="1"/>
    <x v="2"/>
    <n v="601000"/>
  </r>
  <r>
    <d v="2016-05-15T00:00:00"/>
    <x v="9"/>
    <x v="1"/>
    <n v="2615"/>
    <x v="0"/>
    <n v="485000"/>
    <x v="0"/>
    <x v="0"/>
    <n v="485000"/>
  </r>
  <r>
    <d v="2016-05-15T00:00:00"/>
    <x v="9"/>
    <x v="1"/>
    <n v="2914"/>
    <x v="1"/>
    <n v="501500"/>
    <x v="0"/>
    <x v="1"/>
    <n v="501500"/>
  </r>
  <r>
    <d v="2016-05-16T00:00:00"/>
    <x v="9"/>
    <x v="1"/>
    <n v="2615"/>
    <x v="0"/>
    <n v="381000"/>
    <x v="0"/>
    <x v="1"/>
    <n v="381000"/>
  </r>
  <r>
    <d v="2016-05-16T00:00:00"/>
    <x v="9"/>
    <x v="1"/>
    <n v="2905"/>
    <x v="1"/>
    <n v="415000"/>
    <x v="0"/>
    <x v="1"/>
    <n v="415000"/>
  </r>
  <r>
    <d v="2016-05-16T00:00:00"/>
    <x v="9"/>
    <x v="1"/>
    <n v="2913"/>
    <x v="1"/>
    <n v="449000"/>
    <x v="0"/>
    <x v="1"/>
    <n v="449000"/>
  </r>
  <r>
    <d v="2016-05-16T00:00:00"/>
    <x v="9"/>
    <x v="1"/>
    <n v="2615"/>
    <x v="0"/>
    <n v="500000"/>
    <x v="0"/>
    <x v="1"/>
    <n v="500000"/>
  </r>
  <r>
    <d v="2016-05-16T00:00:00"/>
    <x v="9"/>
    <x v="1"/>
    <n v="2904"/>
    <x v="1"/>
    <n v="505000"/>
    <x v="0"/>
    <x v="0"/>
    <n v="505000"/>
  </r>
  <r>
    <d v="2016-05-16T00:00:00"/>
    <x v="9"/>
    <x v="1"/>
    <n v="2912"/>
    <x v="1"/>
    <n v="663500"/>
    <x v="0"/>
    <x v="0"/>
    <n v="663500"/>
  </r>
  <r>
    <d v="2016-05-16T00:00:00"/>
    <x v="9"/>
    <x v="1"/>
    <n v="2914"/>
    <x v="1"/>
    <n v="680000"/>
    <x v="0"/>
    <x v="0"/>
    <n v="680000"/>
  </r>
  <r>
    <d v="2016-05-16T00:00:00"/>
    <x v="9"/>
    <x v="1"/>
    <n v="2605"/>
    <x v="0"/>
    <n v="720000"/>
    <x v="0"/>
    <x v="1"/>
    <n v="720000"/>
  </r>
  <r>
    <d v="2016-05-17T00:00:00"/>
    <x v="9"/>
    <x v="1"/>
    <n v="2905"/>
    <x v="1"/>
    <n v="399000"/>
    <x v="0"/>
    <x v="1"/>
    <n v="399000"/>
  </r>
  <r>
    <d v="2016-05-17T00:00:00"/>
    <x v="9"/>
    <x v="1"/>
    <n v="2905"/>
    <x v="1"/>
    <n v="470000"/>
    <x v="0"/>
    <x v="1"/>
    <n v="470000"/>
  </r>
  <r>
    <d v="2016-05-17T00:00:00"/>
    <x v="9"/>
    <x v="1"/>
    <n v="2904"/>
    <x v="1"/>
    <n v="565000"/>
    <x v="0"/>
    <x v="1"/>
    <n v="565000"/>
  </r>
  <r>
    <d v="2016-05-17T00:00:00"/>
    <x v="9"/>
    <x v="1"/>
    <n v="2914"/>
    <x v="1"/>
    <n v="623000"/>
    <x v="0"/>
    <x v="3"/>
    <n v="623000"/>
  </r>
  <r>
    <d v="2016-05-17T00:00:00"/>
    <x v="9"/>
    <x v="1"/>
    <n v="2905"/>
    <x v="1"/>
    <n v="785000"/>
    <x v="0"/>
    <x v="3"/>
    <n v="785000"/>
  </r>
  <r>
    <d v="2016-05-17T00:00:00"/>
    <x v="9"/>
    <x v="1"/>
    <n v="2611"/>
    <x v="0"/>
    <n v="810000"/>
    <x v="0"/>
    <x v="0"/>
    <n v="810000"/>
  </r>
  <r>
    <d v="2016-05-17T00:00:00"/>
    <x v="9"/>
    <x v="1"/>
    <n v="2606"/>
    <x v="0"/>
    <n v="220000"/>
    <x v="1"/>
    <x v="4"/>
    <n v="220000"/>
  </r>
  <r>
    <d v="2016-05-17T00:00:00"/>
    <x v="9"/>
    <x v="1"/>
    <n v="2615"/>
    <x v="0"/>
    <n v="262000"/>
    <x v="1"/>
    <x v="2"/>
    <n v="262000"/>
  </r>
  <r>
    <d v="2016-05-17T00:00:00"/>
    <x v="9"/>
    <x v="1"/>
    <n v="2612"/>
    <x v="0"/>
    <n v="477000"/>
    <x v="1"/>
    <x v="2"/>
    <n v="477000"/>
  </r>
  <r>
    <d v="2016-05-17T00:00:00"/>
    <x v="9"/>
    <x v="1"/>
    <n v="2606"/>
    <x v="0"/>
    <n v="610000"/>
    <x v="1"/>
    <x v="1"/>
    <n v="610000"/>
  </r>
  <r>
    <d v="2016-05-17T00:00:00"/>
    <x v="9"/>
    <x v="1"/>
    <n v="2601"/>
    <x v="0"/>
    <n v="1012500"/>
    <x v="1"/>
    <x v="1"/>
    <n v="1012500"/>
  </r>
  <r>
    <d v="2016-05-18T00:00:00"/>
    <x v="9"/>
    <x v="1"/>
    <n v="2903"/>
    <x v="1"/>
    <n v="442500"/>
    <x v="0"/>
    <x v="1"/>
    <n v="442500"/>
  </r>
  <r>
    <d v="2016-05-18T00:00:00"/>
    <x v="9"/>
    <x v="1"/>
    <n v="2913"/>
    <x v="1"/>
    <n v="550000"/>
    <x v="0"/>
    <x v="0"/>
    <n v="550000"/>
  </r>
  <r>
    <d v="2016-05-18T00:00:00"/>
    <x v="9"/>
    <x v="1"/>
    <n v="2913"/>
    <x v="1"/>
    <n v="562000"/>
    <x v="0"/>
    <x v="1"/>
    <n v="562000"/>
  </r>
  <r>
    <d v="2016-05-18T00:00:00"/>
    <x v="9"/>
    <x v="1"/>
    <n v="2914"/>
    <x v="1"/>
    <n v="705000"/>
    <x v="0"/>
    <x v="3"/>
    <n v="705000"/>
  </r>
  <r>
    <d v="2016-05-18T00:00:00"/>
    <x v="9"/>
    <x v="1"/>
    <n v="2607"/>
    <x v="0"/>
    <n v="790000"/>
    <x v="0"/>
    <x v="3"/>
    <n v="790000"/>
  </r>
  <r>
    <d v="2016-05-18T00:00:00"/>
    <x v="9"/>
    <x v="1"/>
    <n v="2914"/>
    <x v="1"/>
    <n v="995000"/>
    <x v="0"/>
    <x v="3"/>
    <n v="995000"/>
  </r>
  <r>
    <d v="2016-05-18T00:00:00"/>
    <x v="9"/>
    <x v="1"/>
    <n v="2912"/>
    <x v="1"/>
    <n v="320000"/>
    <x v="1"/>
    <x v="2"/>
    <n v="320000"/>
  </r>
  <r>
    <d v="2016-05-18T00:00:00"/>
    <x v="9"/>
    <x v="1"/>
    <n v="2606"/>
    <x v="0"/>
    <n v="425000"/>
    <x v="1"/>
    <x v="2"/>
    <n v="425000"/>
  </r>
  <r>
    <d v="2016-05-19T00:00:00"/>
    <x v="9"/>
    <x v="1"/>
    <n v="2615"/>
    <x v="0"/>
    <n v="395000"/>
    <x v="0"/>
    <x v="1"/>
    <n v="395000"/>
  </r>
  <r>
    <d v="2016-05-19T00:00:00"/>
    <x v="9"/>
    <x v="1"/>
    <n v="2905"/>
    <x v="1"/>
    <n v="475000"/>
    <x v="0"/>
    <x v="1"/>
    <n v="475000"/>
  </r>
  <r>
    <d v="2016-05-19T00:00:00"/>
    <x v="9"/>
    <x v="1"/>
    <n v="2615"/>
    <x v="0"/>
    <n v="476000"/>
    <x v="0"/>
    <x v="1"/>
    <n v="476000"/>
  </r>
  <r>
    <d v="2016-05-19T00:00:00"/>
    <x v="9"/>
    <x v="1"/>
    <n v="2913"/>
    <x v="1"/>
    <n v="500000"/>
    <x v="0"/>
    <x v="1"/>
    <n v="500000"/>
  </r>
  <r>
    <d v="2016-05-19T00:00:00"/>
    <x v="9"/>
    <x v="1"/>
    <n v="2615"/>
    <x v="0"/>
    <n v="540000"/>
    <x v="0"/>
    <x v="1"/>
    <n v="540000"/>
  </r>
  <r>
    <d v="2016-05-19T00:00:00"/>
    <x v="9"/>
    <x v="1"/>
    <n v="2606"/>
    <x v="0"/>
    <n v="590000"/>
    <x v="0"/>
    <x v="1"/>
    <n v="590000"/>
  </r>
  <r>
    <d v="2016-05-19T00:00:00"/>
    <x v="9"/>
    <x v="1"/>
    <n v="2914"/>
    <x v="1"/>
    <n v="611000"/>
    <x v="0"/>
    <x v="0"/>
    <n v="611000"/>
  </r>
  <r>
    <d v="2016-05-19T00:00:00"/>
    <x v="9"/>
    <x v="1"/>
    <n v="2914"/>
    <x v="1"/>
    <n v="897500"/>
    <x v="0"/>
    <x v="0"/>
    <n v="897500"/>
  </r>
  <r>
    <d v="2016-05-19T00:00:00"/>
    <x v="9"/>
    <x v="1"/>
    <n v="2602"/>
    <x v="0"/>
    <n v="900000"/>
    <x v="0"/>
    <x v="0"/>
    <n v="900000"/>
  </r>
  <r>
    <d v="2016-05-19T00:00:00"/>
    <x v="9"/>
    <x v="1"/>
    <n v="2602"/>
    <x v="0"/>
    <n v="902000"/>
    <x v="0"/>
    <x v="1"/>
    <n v="902000"/>
  </r>
  <r>
    <d v="2016-05-19T00:00:00"/>
    <x v="9"/>
    <x v="1"/>
    <n v="2612"/>
    <x v="0"/>
    <n v="365000"/>
    <x v="1"/>
    <x v="4"/>
    <n v="365000"/>
  </r>
  <r>
    <d v="2016-05-19T00:00:00"/>
    <x v="9"/>
    <x v="1"/>
    <n v="2612"/>
    <x v="0"/>
    <n v="440000"/>
    <x v="1"/>
    <x v="2"/>
    <n v="440000"/>
  </r>
  <r>
    <d v="2016-05-19T00:00:00"/>
    <x v="9"/>
    <x v="1"/>
    <n v="2602"/>
    <x v="0"/>
    <n v="492000"/>
    <x v="1"/>
    <x v="2"/>
    <n v="492000"/>
  </r>
  <r>
    <d v="2016-05-19T00:00:00"/>
    <x v="9"/>
    <x v="1"/>
    <n v="2601"/>
    <x v="0"/>
    <n v="562500"/>
    <x v="1"/>
    <x v="2"/>
    <n v="562500"/>
  </r>
  <r>
    <d v="2016-05-20T00:00:00"/>
    <x v="9"/>
    <x v="1"/>
    <n v="2615"/>
    <x v="0"/>
    <n v="440700"/>
    <x v="0"/>
    <x v="0"/>
    <n v="440700"/>
  </r>
  <r>
    <d v="2016-05-20T00:00:00"/>
    <x v="9"/>
    <x v="1"/>
    <n v="2913"/>
    <x v="1"/>
    <n v="450000"/>
    <x v="0"/>
    <x v="1"/>
    <n v="450000"/>
  </r>
  <r>
    <d v="2016-05-20T00:00:00"/>
    <x v="9"/>
    <x v="1"/>
    <n v="2906"/>
    <x v="1"/>
    <n v="460000"/>
    <x v="0"/>
    <x v="1"/>
    <n v="460000"/>
  </r>
  <r>
    <d v="2016-05-20T00:00:00"/>
    <x v="9"/>
    <x v="1"/>
    <n v="2902"/>
    <x v="1"/>
    <n v="508000"/>
    <x v="0"/>
    <x v="0"/>
    <n v="508000"/>
  </r>
  <r>
    <d v="2016-05-20T00:00:00"/>
    <x v="9"/>
    <x v="1"/>
    <n v="2913"/>
    <x v="1"/>
    <n v="520000"/>
    <x v="0"/>
    <x v="1"/>
    <n v="520000"/>
  </r>
  <r>
    <d v="2016-05-20T00:00:00"/>
    <x v="9"/>
    <x v="1"/>
    <n v="2914"/>
    <x v="1"/>
    <n v="585000"/>
    <x v="0"/>
    <x v="0"/>
    <n v="585000"/>
  </r>
  <r>
    <d v="2016-05-20T00:00:00"/>
    <x v="9"/>
    <x v="1"/>
    <n v="2906"/>
    <x v="1"/>
    <n v="620000"/>
    <x v="0"/>
    <x v="0"/>
    <n v="620000"/>
  </r>
  <r>
    <d v="2016-05-20T00:00:00"/>
    <x v="9"/>
    <x v="1"/>
    <n v="2602"/>
    <x v="0"/>
    <n v="660000"/>
    <x v="0"/>
    <x v="1"/>
    <n v="660000"/>
  </r>
  <r>
    <d v="2016-05-20T00:00:00"/>
    <x v="9"/>
    <x v="1"/>
    <n v="2911"/>
    <x v="1"/>
    <n v="760000"/>
    <x v="0"/>
    <x v="0"/>
    <n v="760000"/>
  </r>
  <r>
    <d v="2016-05-20T00:00:00"/>
    <x v="9"/>
    <x v="1"/>
    <n v="2602"/>
    <x v="0"/>
    <n v="870000"/>
    <x v="0"/>
    <x v="1"/>
    <n v="870000"/>
  </r>
  <r>
    <d v="2016-05-20T00:00:00"/>
    <x v="9"/>
    <x v="1"/>
    <n v="2602"/>
    <x v="0"/>
    <n v="919240"/>
    <x v="0"/>
    <x v="1"/>
    <n v="919240"/>
  </r>
  <r>
    <d v="2016-05-20T00:00:00"/>
    <x v="9"/>
    <x v="1"/>
    <n v="2605"/>
    <x v="0"/>
    <n v="930000"/>
    <x v="0"/>
    <x v="1"/>
    <n v="930000"/>
  </r>
  <r>
    <d v="2016-05-20T00:00:00"/>
    <x v="9"/>
    <x v="1"/>
    <n v="2605"/>
    <x v="0"/>
    <n v="1040000"/>
    <x v="0"/>
    <x v="0"/>
    <n v="1040000"/>
  </r>
  <r>
    <d v="2016-05-20T00:00:00"/>
    <x v="9"/>
    <x v="1"/>
    <n v="2603"/>
    <x v="0"/>
    <n v="375000"/>
    <x v="1"/>
    <x v="2"/>
    <n v="375000"/>
  </r>
  <r>
    <d v="2016-05-20T00:00:00"/>
    <x v="9"/>
    <x v="1"/>
    <n v="2612"/>
    <x v="0"/>
    <n v="403000"/>
    <x v="1"/>
    <x v="2"/>
    <n v="403000"/>
  </r>
  <r>
    <d v="2016-05-20T00:00:00"/>
    <x v="9"/>
    <x v="1"/>
    <n v="2612"/>
    <x v="0"/>
    <n v="476000"/>
    <x v="1"/>
    <x v="1"/>
    <n v="476000"/>
  </r>
  <r>
    <d v="2016-05-21T00:00:00"/>
    <x v="9"/>
    <x v="1"/>
    <n v="2913"/>
    <x v="1"/>
    <n v="374000"/>
    <x v="0"/>
    <x v="1"/>
    <n v="374000"/>
  </r>
  <r>
    <d v="2016-05-21T00:00:00"/>
    <x v="9"/>
    <x v="1"/>
    <n v="2615"/>
    <x v="0"/>
    <n v="411000"/>
    <x v="0"/>
    <x v="1"/>
    <n v="411000"/>
  </r>
  <r>
    <d v="2016-05-21T00:00:00"/>
    <x v="9"/>
    <x v="1"/>
    <n v="2615"/>
    <x v="0"/>
    <n v="438000"/>
    <x v="0"/>
    <x v="1"/>
    <n v="438000"/>
  </r>
  <r>
    <d v="2016-05-21T00:00:00"/>
    <x v="9"/>
    <x v="1"/>
    <n v="2611"/>
    <x v="0"/>
    <n v="472500"/>
    <x v="0"/>
    <x v="1"/>
    <n v="472500"/>
  </r>
  <r>
    <d v="2016-05-21T00:00:00"/>
    <x v="9"/>
    <x v="1"/>
    <n v="2614"/>
    <x v="0"/>
    <n v="480000"/>
    <x v="0"/>
    <x v="1"/>
    <n v="480000"/>
  </r>
  <r>
    <d v="2016-05-21T00:00:00"/>
    <x v="9"/>
    <x v="1"/>
    <n v="2611"/>
    <x v="0"/>
    <n v="520000"/>
    <x v="0"/>
    <x v="3"/>
    <n v="520000"/>
  </r>
  <r>
    <d v="2016-05-21T00:00:00"/>
    <x v="9"/>
    <x v="1"/>
    <n v="2903"/>
    <x v="1"/>
    <n v="530000"/>
    <x v="0"/>
    <x v="1"/>
    <n v="530000"/>
  </r>
  <r>
    <d v="2016-05-21T00:00:00"/>
    <x v="9"/>
    <x v="1"/>
    <n v="2611"/>
    <x v="0"/>
    <n v="535000"/>
    <x v="0"/>
    <x v="1"/>
    <n v="535000"/>
  </r>
  <r>
    <d v="2016-05-21T00:00:00"/>
    <x v="9"/>
    <x v="1"/>
    <n v="2615"/>
    <x v="0"/>
    <n v="550000"/>
    <x v="0"/>
    <x v="0"/>
    <n v="550000"/>
  </r>
  <r>
    <d v="2016-05-21T00:00:00"/>
    <x v="9"/>
    <x v="1"/>
    <n v="2914"/>
    <x v="1"/>
    <n v="570000"/>
    <x v="0"/>
    <x v="0"/>
    <n v="570000"/>
  </r>
  <r>
    <d v="2016-05-21T00:00:00"/>
    <x v="9"/>
    <x v="1"/>
    <n v="2617"/>
    <x v="0"/>
    <n v="626000"/>
    <x v="0"/>
    <x v="1"/>
    <n v="626000"/>
  </r>
  <r>
    <d v="2016-05-21T00:00:00"/>
    <x v="9"/>
    <x v="1"/>
    <n v="2607"/>
    <x v="0"/>
    <n v="638000"/>
    <x v="0"/>
    <x v="0"/>
    <n v="638000"/>
  </r>
  <r>
    <d v="2016-05-21T00:00:00"/>
    <x v="9"/>
    <x v="1"/>
    <n v="2607"/>
    <x v="0"/>
    <n v="665000"/>
    <x v="0"/>
    <x v="0"/>
    <n v="665000"/>
  </r>
  <r>
    <d v="2016-05-21T00:00:00"/>
    <x v="9"/>
    <x v="1"/>
    <n v="2617"/>
    <x v="0"/>
    <n v="720000"/>
    <x v="0"/>
    <x v="0"/>
    <n v="720000"/>
  </r>
  <r>
    <d v="2016-05-21T00:00:00"/>
    <x v="9"/>
    <x v="1"/>
    <n v="2914"/>
    <x v="1"/>
    <n v="725000"/>
    <x v="0"/>
    <x v="0"/>
    <n v="725000"/>
  </r>
  <r>
    <d v="2016-05-21T00:00:00"/>
    <x v="9"/>
    <x v="1"/>
    <n v="2604"/>
    <x v="0"/>
    <n v="726000"/>
    <x v="0"/>
    <x v="1"/>
    <n v="726000"/>
  </r>
  <r>
    <d v="2016-05-21T00:00:00"/>
    <x v="9"/>
    <x v="1"/>
    <n v="2605"/>
    <x v="0"/>
    <n v="760000"/>
    <x v="0"/>
    <x v="1"/>
    <n v="760000"/>
  </r>
  <r>
    <d v="2016-05-21T00:00:00"/>
    <x v="9"/>
    <x v="1"/>
    <n v="2611"/>
    <x v="0"/>
    <n v="795000"/>
    <x v="0"/>
    <x v="0"/>
    <n v="795000"/>
  </r>
  <r>
    <d v="2016-05-21T00:00:00"/>
    <x v="9"/>
    <x v="1"/>
    <n v="2911"/>
    <x v="1"/>
    <n v="883000"/>
    <x v="0"/>
    <x v="0"/>
    <n v="883000"/>
  </r>
  <r>
    <d v="2016-05-21T00:00:00"/>
    <x v="9"/>
    <x v="1"/>
    <n v="2602"/>
    <x v="0"/>
    <n v="930000"/>
    <x v="0"/>
    <x v="0"/>
    <n v="930000"/>
  </r>
  <r>
    <d v="2016-05-21T00:00:00"/>
    <x v="9"/>
    <x v="1"/>
    <n v="2611"/>
    <x v="0"/>
    <n v="1025000"/>
    <x v="0"/>
    <x v="0"/>
    <n v="1025000"/>
  </r>
  <r>
    <d v="2016-05-21T00:00:00"/>
    <x v="9"/>
    <x v="1"/>
    <n v="2603"/>
    <x v="0"/>
    <n v="1200000"/>
    <x v="0"/>
    <x v="0"/>
    <n v="1200000"/>
  </r>
  <r>
    <d v="2016-05-21T00:00:00"/>
    <x v="9"/>
    <x v="1"/>
    <n v="2612"/>
    <x v="0"/>
    <n v="1465000"/>
    <x v="0"/>
    <x v="0"/>
    <n v="1465000"/>
  </r>
  <r>
    <d v="2016-05-21T00:00:00"/>
    <x v="9"/>
    <x v="1"/>
    <n v="2600"/>
    <x v="0"/>
    <n v="1580000"/>
    <x v="0"/>
    <x v="1"/>
    <n v="1580000"/>
  </r>
  <r>
    <d v="2016-05-22T00:00:00"/>
    <x v="9"/>
    <x v="1"/>
    <n v="2913"/>
    <x v="1"/>
    <n v="600000"/>
    <x v="0"/>
    <x v="0"/>
    <n v="600000"/>
  </r>
  <r>
    <d v="2016-05-22T00:00:00"/>
    <x v="9"/>
    <x v="1"/>
    <n v="2914"/>
    <x v="1"/>
    <n v="915000"/>
    <x v="0"/>
    <x v="0"/>
    <n v="915000"/>
  </r>
  <r>
    <d v="2016-05-23T00:00:00"/>
    <x v="9"/>
    <x v="1"/>
    <n v="2615"/>
    <x v="0"/>
    <n v="420000"/>
    <x v="0"/>
    <x v="1"/>
    <n v="420000"/>
  </r>
  <r>
    <d v="2016-05-23T00:00:00"/>
    <x v="9"/>
    <x v="1"/>
    <n v="2615"/>
    <x v="0"/>
    <n v="428000"/>
    <x v="0"/>
    <x v="1"/>
    <n v="428000"/>
  </r>
  <r>
    <d v="2016-05-23T00:00:00"/>
    <x v="9"/>
    <x v="1"/>
    <n v="2614"/>
    <x v="0"/>
    <n v="561000"/>
    <x v="0"/>
    <x v="3"/>
    <n v="561000"/>
  </r>
  <r>
    <d v="2016-05-23T00:00:00"/>
    <x v="9"/>
    <x v="1"/>
    <n v="2903"/>
    <x v="1"/>
    <n v="590000"/>
    <x v="0"/>
    <x v="0"/>
    <n v="590000"/>
  </r>
  <r>
    <d v="2016-05-23T00:00:00"/>
    <x v="9"/>
    <x v="1"/>
    <n v="2615"/>
    <x v="0"/>
    <n v="590000"/>
    <x v="0"/>
    <x v="0"/>
    <n v="590000"/>
  </r>
  <r>
    <d v="2016-05-23T00:00:00"/>
    <x v="9"/>
    <x v="1"/>
    <n v="2615"/>
    <x v="0"/>
    <n v="610000"/>
    <x v="0"/>
    <x v="0"/>
    <n v="610000"/>
  </r>
  <r>
    <d v="2016-05-23T00:00:00"/>
    <x v="9"/>
    <x v="1"/>
    <n v="2607"/>
    <x v="0"/>
    <n v="660000"/>
    <x v="0"/>
    <x v="0"/>
    <n v="660000"/>
  </r>
  <r>
    <d v="2016-05-23T00:00:00"/>
    <x v="9"/>
    <x v="1"/>
    <n v="2914"/>
    <x v="1"/>
    <n v="665000"/>
    <x v="0"/>
    <x v="0"/>
    <n v="665000"/>
  </r>
  <r>
    <d v="2016-05-23T00:00:00"/>
    <x v="9"/>
    <x v="1"/>
    <n v="2914"/>
    <x v="1"/>
    <n v="737500"/>
    <x v="0"/>
    <x v="3"/>
    <n v="737500"/>
  </r>
  <r>
    <d v="2016-05-23T00:00:00"/>
    <x v="9"/>
    <x v="1"/>
    <n v="2913"/>
    <x v="1"/>
    <n v="1050000"/>
    <x v="0"/>
    <x v="3"/>
    <n v="1050000"/>
  </r>
  <r>
    <d v="2016-05-23T00:00:00"/>
    <x v="9"/>
    <x v="1"/>
    <n v="2612"/>
    <x v="0"/>
    <n v="1655000"/>
    <x v="0"/>
    <x v="0"/>
    <n v="1655000"/>
  </r>
  <r>
    <d v="2016-05-23T00:00:00"/>
    <x v="9"/>
    <x v="1"/>
    <n v="2612"/>
    <x v="0"/>
    <n v="325000"/>
    <x v="1"/>
    <x v="4"/>
    <n v="325000"/>
  </r>
  <r>
    <d v="2016-05-24T00:00:00"/>
    <x v="9"/>
    <x v="1"/>
    <n v="2905"/>
    <x v="1"/>
    <n v="420000"/>
    <x v="0"/>
    <x v="0"/>
    <n v="420000"/>
  </r>
  <r>
    <d v="2016-05-24T00:00:00"/>
    <x v="9"/>
    <x v="1"/>
    <n v="2913"/>
    <x v="1"/>
    <n v="421000"/>
    <x v="0"/>
    <x v="1"/>
    <n v="421000"/>
  </r>
  <r>
    <d v="2016-05-24T00:00:00"/>
    <x v="9"/>
    <x v="1"/>
    <n v="2904"/>
    <x v="1"/>
    <n v="585000"/>
    <x v="0"/>
    <x v="1"/>
    <n v="585000"/>
  </r>
  <r>
    <d v="2016-05-24T00:00:00"/>
    <x v="9"/>
    <x v="1"/>
    <n v="2617"/>
    <x v="0"/>
    <n v="600000"/>
    <x v="0"/>
    <x v="3"/>
    <n v="600000"/>
  </r>
  <r>
    <d v="2016-05-24T00:00:00"/>
    <x v="9"/>
    <x v="1"/>
    <n v="2615"/>
    <x v="0"/>
    <n v="630000"/>
    <x v="0"/>
    <x v="0"/>
    <n v="630000"/>
  </r>
  <r>
    <d v="2016-05-24T00:00:00"/>
    <x v="9"/>
    <x v="1"/>
    <n v="2611"/>
    <x v="0"/>
    <n v="650000"/>
    <x v="0"/>
    <x v="0"/>
    <n v="650000"/>
  </r>
  <r>
    <d v="2016-05-24T00:00:00"/>
    <x v="9"/>
    <x v="1"/>
    <n v="2912"/>
    <x v="1"/>
    <n v="690000"/>
    <x v="0"/>
    <x v="0"/>
    <n v="690000"/>
  </r>
  <r>
    <d v="2016-05-24T00:00:00"/>
    <x v="9"/>
    <x v="1"/>
    <n v="2607"/>
    <x v="0"/>
    <n v="790000"/>
    <x v="0"/>
    <x v="0"/>
    <n v="790000"/>
  </r>
  <r>
    <d v="2016-05-24T00:00:00"/>
    <x v="9"/>
    <x v="1"/>
    <n v="2911"/>
    <x v="1"/>
    <n v="885000"/>
    <x v="0"/>
    <x v="0"/>
    <n v="885000"/>
  </r>
  <r>
    <d v="2016-05-24T00:00:00"/>
    <x v="9"/>
    <x v="1"/>
    <n v="2603"/>
    <x v="0"/>
    <n v="392000"/>
    <x v="1"/>
    <x v="2"/>
    <n v="392000"/>
  </r>
  <r>
    <d v="2016-05-24T00:00:00"/>
    <x v="9"/>
    <x v="1"/>
    <n v="2603"/>
    <x v="0"/>
    <n v="815000"/>
    <x v="1"/>
    <x v="2"/>
    <n v="815000"/>
  </r>
  <r>
    <d v="2016-05-25T00:00:00"/>
    <x v="9"/>
    <x v="1"/>
    <n v="2913"/>
    <x v="1"/>
    <n v="340000"/>
    <x v="0"/>
    <x v="2"/>
    <n v="340000"/>
  </r>
  <r>
    <d v="2016-05-25T00:00:00"/>
    <x v="9"/>
    <x v="1"/>
    <n v="2615"/>
    <x v="0"/>
    <n v="480000"/>
    <x v="0"/>
    <x v="1"/>
    <n v="480000"/>
  </r>
  <r>
    <d v="2016-05-25T00:00:00"/>
    <x v="9"/>
    <x v="1"/>
    <n v="2617"/>
    <x v="0"/>
    <n v="540000"/>
    <x v="0"/>
    <x v="1"/>
    <n v="540000"/>
  </r>
  <r>
    <d v="2016-05-25T00:00:00"/>
    <x v="9"/>
    <x v="1"/>
    <n v="2615"/>
    <x v="0"/>
    <n v="550000"/>
    <x v="0"/>
    <x v="0"/>
    <n v="550000"/>
  </r>
  <r>
    <d v="2016-05-25T00:00:00"/>
    <x v="9"/>
    <x v="1"/>
    <n v="2615"/>
    <x v="0"/>
    <n v="575000"/>
    <x v="0"/>
    <x v="0"/>
    <n v="575000"/>
  </r>
  <r>
    <d v="2016-05-25T00:00:00"/>
    <x v="9"/>
    <x v="1"/>
    <n v="2914"/>
    <x v="1"/>
    <n v="596000"/>
    <x v="0"/>
    <x v="0"/>
    <n v="596000"/>
  </r>
  <r>
    <d v="2016-05-25T00:00:00"/>
    <x v="9"/>
    <x v="1"/>
    <n v="2914"/>
    <x v="1"/>
    <n v="647000"/>
    <x v="0"/>
    <x v="0"/>
    <n v="647000"/>
  </r>
  <r>
    <d v="2016-05-25T00:00:00"/>
    <x v="9"/>
    <x v="1"/>
    <n v="2602"/>
    <x v="0"/>
    <n v="695000"/>
    <x v="0"/>
    <x v="2"/>
    <n v="695000"/>
  </r>
  <r>
    <d v="2016-05-25T00:00:00"/>
    <x v="9"/>
    <x v="1"/>
    <n v="2602"/>
    <x v="0"/>
    <n v="725500"/>
    <x v="0"/>
    <x v="1"/>
    <n v="725500"/>
  </r>
  <r>
    <d v="2016-05-25T00:00:00"/>
    <x v="9"/>
    <x v="1"/>
    <n v="2602"/>
    <x v="0"/>
    <n v="745000"/>
    <x v="0"/>
    <x v="0"/>
    <n v="745000"/>
  </r>
  <r>
    <d v="2016-05-25T00:00:00"/>
    <x v="9"/>
    <x v="1"/>
    <n v="2602"/>
    <x v="0"/>
    <n v="751000"/>
    <x v="0"/>
    <x v="1"/>
    <n v="751000"/>
  </r>
  <r>
    <d v="2016-05-25T00:00:00"/>
    <x v="9"/>
    <x v="1"/>
    <n v="2906"/>
    <x v="1"/>
    <n v="790000"/>
    <x v="0"/>
    <x v="3"/>
    <n v="790000"/>
  </r>
  <r>
    <d v="2016-05-25T00:00:00"/>
    <x v="9"/>
    <x v="1"/>
    <n v="2904"/>
    <x v="1"/>
    <n v="795000"/>
    <x v="0"/>
    <x v="0"/>
    <n v="795000"/>
  </r>
  <r>
    <d v="2016-05-25T00:00:00"/>
    <x v="9"/>
    <x v="1"/>
    <n v="2602"/>
    <x v="0"/>
    <n v="1015000"/>
    <x v="0"/>
    <x v="0"/>
    <n v="1015000"/>
  </r>
  <r>
    <d v="2016-05-25T00:00:00"/>
    <x v="9"/>
    <x v="1"/>
    <n v="2602"/>
    <x v="0"/>
    <n v="1080000"/>
    <x v="0"/>
    <x v="0"/>
    <n v="1080000"/>
  </r>
  <r>
    <d v="2016-05-25T00:00:00"/>
    <x v="9"/>
    <x v="1"/>
    <n v="2913"/>
    <x v="1"/>
    <n v="1200000"/>
    <x v="0"/>
    <x v="3"/>
    <n v="1200000"/>
  </r>
  <r>
    <d v="2016-05-25T00:00:00"/>
    <x v="9"/>
    <x v="1"/>
    <n v="2603"/>
    <x v="0"/>
    <n v="1285000"/>
    <x v="0"/>
    <x v="0"/>
    <n v="1285000"/>
  </r>
  <r>
    <d v="2016-05-25T00:00:00"/>
    <x v="9"/>
    <x v="1"/>
    <n v="2602"/>
    <x v="0"/>
    <n v="322000"/>
    <x v="1"/>
    <x v="2"/>
    <n v="322000"/>
  </r>
  <r>
    <d v="2016-05-25T00:00:00"/>
    <x v="9"/>
    <x v="1"/>
    <n v="2612"/>
    <x v="0"/>
    <n v="331000"/>
    <x v="1"/>
    <x v="4"/>
    <n v="331000"/>
  </r>
  <r>
    <d v="2016-05-25T00:00:00"/>
    <x v="9"/>
    <x v="1"/>
    <n v="2612"/>
    <x v="0"/>
    <n v="650000"/>
    <x v="1"/>
    <x v="2"/>
    <n v="650000"/>
  </r>
  <r>
    <d v="2016-05-26T00:00:00"/>
    <x v="9"/>
    <x v="1"/>
    <n v="2906"/>
    <x v="1"/>
    <n v="390000"/>
    <x v="0"/>
    <x v="1"/>
    <n v="390000"/>
  </r>
  <r>
    <d v="2016-05-26T00:00:00"/>
    <x v="9"/>
    <x v="1"/>
    <n v="2913"/>
    <x v="1"/>
    <n v="495000"/>
    <x v="0"/>
    <x v="1"/>
    <n v="495000"/>
  </r>
  <r>
    <d v="2016-05-26T00:00:00"/>
    <x v="9"/>
    <x v="1"/>
    <n v="2902"/>
    <x v="1"/>
    <n v="525000"/>
    <x v="0"/>
    <x v="1"/>
    <n v="525000"/>
  </r>
  <r>
    <d v="2016-05-26T00:00:00"/>
    <x v="9"/>
    <x v="1"/>
    <n v="2905"/>
    <x v="1"/>
    <n v="580000"/>
    <x v="0"/>
    <x v="0"/>
    <n v="580000"/>
  </r>
  <r>
    <d v="2016-05-26T00:00:00"/>
    <x v="9"/>
    <x v="1"/>
    <n v="2602"/>
    <x v="0"/>
    <n v="375000"/>
    <x v="1"/>
    <x v="2"/>
    <n v="375000"/>
  </r>
  <r>
    <d v="2016-05-26T00:00:00"/>
    <x v="9"/>
    <x v="1"/>
    <n v="2601"/>
    <x v="0"/>
    <n v="609000"/>
    <x v="1"/>
    <x v="2"/>
    <n v="609000"/>
  </r>
  <r>
    <d v="2016-05-26T00:00:00"/>
    <x v="9"/>
    <x v="1"/>
    <n v="2603"/>
    <x v="0"/>
    <n v="620000"/>
    <x v="1"/>
    <x v="2"/>
    <n v="620000"/>
  </r>
  <r>
    <d v="2016-05-27T00:00:00"/>
    <x v="9"/>
    <x v="1"/>
    <n v="2913"/>
    <x v="1"/>
    <n v="460000"/>
    <x v="0"/>
    <x v="1"/>
    <n v="460000"/>
  </r>
  <r>
    <d v="2016-05-27T00:00:00"/>
    <x v="9"/>
    <x v="1"/>
    <n v="2906"/>
    <x v="1"/>
    <n v="580000"/>
    <x v="0"/>
    <x v="0"/>
    <n v="580000"/>
  </r>
  <r>
    <d v="2016-05-27T00:00:00"/>
    <x v="9"/>
    <x v="1"/>
    <n v="2914"/>
    <x v="1"/>
    <n v="606000"/>
    <x v="0"/>
    <x v="0"/>
    <n v="606000"/>
  </r>
  <r>
    <d v="2016-05-27T00:00:00"/>
    <x v="9"/>
    <x v="1"/>
    <n v="2615"/>
    <x v="0"/>
    <n v="622000"/>
    <x v="0"/>
    <x v="3"/>
    <n v="622000"/>
  </r>
  <r>
    <d v="2016-05-27T00:00:00"/>
    <x v="9"/>
    <x v="1"/>
    <n v="2611"/>
    <x v="0"/>
    <n v="715000"/>
    <x v="0"/>
    <x v="0"/>
    <n v="715000"/>
  </r>
  <r>
    <d v="2016-05-27T00:00:00"/>
    <x v="9"/>
    <x v="1"/>
    <n v="2914"/>
    <x v="1"/>
    <n v="1135000"/>
    <x v="0"/>
    <x v="3"/>
    <n v="1135000"/>
  </r>
  <r>
    <d v="2016-05-27T00:00:00"/>
    <x v="9"/>
    <x v="1"/>
    <n v="2602"/>
    <x v="0"/>
    <n v="1200000"/>
    <x v="0"/>
    <x v="3"/>
    <n v="1200000"/>
  </r>
  <r>
    <d v="2016-05-27T00:00:00"/>
    <x v="9"/>
    <x v="1"/>
    <n v="2611"/>
    <x v="0"/>
    <n v="239000"/>
    <x v="1"/>
    <x v="2"/>
    <n v="239000"/>
  </r>
  <r>
    <d v="2016-05-27T00:00:00"/>
    <x v="9"/>
    <x v="1"/>
    <n v="2604"/>
    <x v="0"/>
    <n v="280000"/>
    <x v="1"/>
    <x v="4"/>
    <n v="280000"/>
  </r>
  <r>
    <d v="2016-05-27T00:00:00"/>
    <x v="9"/>
    <x v="1"/>
    <n v="2606"/>
    <x v="0"/>
    <n v="398000"/>
    <x v="1"/>
    <x v="2"/>
    <n v="398000"/>
  </r>
  <r>
    <d v="2016-05-27T00:00:00"/>
    <x v="9"/>
    <x v="1"/>
    <n v="2604"/>
    <x v="0"/>
    <n v="437500"/>
    <x v="1"/>
    <x v="1"/>
    <n v="437500"/>
  </r>
  <r>
    <d v="2016-05-27T00:00:00"/>
    <x v="9"/>
    <x v="1"/>
    <n v="2602"/>
    <x v="0"/>
    <n v="503000"/>
    <x v="1"/>
    <x v="2"/>
    <n v="503000"/>
  </r>
  <r>
    <d v="2016-05-27T00:00:00"/>
    <x v="9"/>
    <x v="1"/>
    <n v="2604"/>
    <x v="0"/>
    <n v="610000"/>
    <x v="1"/>
    <x v="2"/>
    <n v="610000"/>
  </r>
  <r>
    <d v="2016-05-28T00:00:00"/>
    <x v="9"/>
    <x v="1"/>
    <n v="2913"/>
    <x v="1"/>
    <n v="417500"/>
    <x v="0"/>
    <x v="1"/>
    <n v="417500"/>
  </r>
  <r>
    <d v="2016-05-28T00:00:00"/>
    <x v="9"/>
    <x v="1"/>
    <n v="2905"/>
    <x v="1"/>
    <n v="440000"/>
    <x v="0"/>
    <x v="1"/>
    <n v="440000"/>
  </r>
  <r>
    <d v="2016-05-28T00:00:00"/>
    <x v="9"/>
    <x v="1"/>
    <n v="2902"/>
    <x v="1"/>
    <n v="450000"/>
    <x v="0"/>
    <x v="1"/>
    <n v="450000"/>
  </r>
  <r>
    <d v="2016-05-28T00:00:00"/>
    <x v="9"/>
    <x v="1"/>
    <n v="2914"/>
    <x v="1"/>
    <n v="508000"/>
    <x v="0"/>
    <x v="1"/>
    <n v="508000"/>
  </r>
  <r>
    <d v="2016-05-28T00:00:00"/>
    <x v="9"/>
    <x v="1"/>
    <n v="2914"/>
    <x v="1"/>
    <n v="530000"/>
    <x v="0"/>
    <x v="1"/>
    <n v="530000"/>
  </r>
  <r>
    <d v="2016-05-28T00:00:00"/>
    <x v="9"/>
    <x v="1"/>
    <n v="2617"/>
    <x v="0"/>
    <n v="580000"/>
    <x v="0"/>
    <x v="0"/>
    <n v="580000"/>
  </r>
  <r>
    <d v="2016-05-28T00:00:00"/>
    <x v="9"/>
    <x v="1"/>
    <n v="2914"/>
    <x v="1"/>
    <n v="587500"/>
    <x v="0"/>
    <x v="0"/>
    <n v="587500"/>
  </r>
  <r>
    <d v="2016-05-28T00:00:00"/>
    <x v="9"/>
    <x v="1"/>
    <n v="2914"/>
    <x v="1"/>
    <n v="600000"/>
    <x v="0"/>
    <x v="0"/>
    <n v="600000"/>
  </r>
  <r>
    <d v="2016-05-28T00:00:00"/>
    <x v="9"/>
    <x v="1"/>
    <n v="2614"/>
    <x v="0"/>
    <n v="600000"/>
    <x v="0"/>
    <x v="1"/>
    <n v="600000"/>
  </r>
  <r>
    <d v="2016-05-28T00:00:00"/>
    <x v="9"/>
    <x v="1"/>
    <n v="2615"/>
    <x v="0"/>
    <n v="603000"/>
    <x v="0"/>
    <x v="0"/>
    <n v="603000"/>
  </r>
  <r>
    <d v="2016-05-28T00:00:00"/>
    <x v="9"/>
    <x v="1"/>
    <n v="2913"/>
    <x v="1"/>
    <n v="615000"/>
    <x v="0"/>
    <x v="0"/>
    <n v="615000"/>
  </r>
  <r>
    <d v="2016-05-28T00:00:00"/>
    <x v="9"/>
    <x v="1"/>
    <n v="2615"/>
    <x v="0"/>
    <n v="615000"/>
    <x v="0"/>
    <x v="0"/>
    <n v="615000"/>
  </r>
  <r>
    <d v="2016-05-28T00:00:00"/>
    <x v="9"/>
    <x v="1"/>
    <n v="2602"/>
    <x v="0"/>
    <n v="651000"/>
    <x v="0"/>
    <x v="0"/>
    <n v="651000"/>
  </r>
  <r>
    <d v="2016-05-28T00:00:00"/>
    <x v="9"/>
    <x v="1"/>
    <n v="2607"/>
    <x v="0"/>
    <n v="680000"/>
    <x v="0"/>
    <x v="0"/>
    <n v="680000"/>
  </r>
  <r>
    <d v="2016-05-28T00:00:00"/>
    <x v="9"/>
    <x v="1"/>
    <n v="2617"/>
    <x v="0"/>
    <n v="680000"/>
    <x v="0"/>
    <x v="0"/>
    <n v="680000"/>
  </r>
  <r>
    <d v="2016-05-28T00:00:00"/>
    <x v="9"/>
    <x v="1"/>
    <n v="2607"/>
    <x v="0"/>
    <n v="681000"/>
    <x v="0"/>
    <x v="0"/>
    <n v="681000"/>
  </r>
  <r>
    <d v="2016-05-28T00:00:00"/>
    <x v="9"/>
    <x v="1"/>
    <n v="2607"/>
    <x v="0"/>
    <n v="710000"/>
    <x v="0"/>
    <x v="1"/>
    <n v="710000"/>
  </r>
  <r>
    <d v="2016-05-28T00:00:00"/>
    <x v="9"/>
    <x v="1"/>
    <n v="2611"/>
    <x v="0"/>
    <n v="710000"/>
    <x v="0"/>
    <x v="1"/>
    <n v="710000"/>
  </r>
  <r>
    <d v="2016-05-28T00:00:00"/>
    <x v="9"/>
    <x v="1"/>
    <n v="2615"/>
    <x v="0"/>
    <n v="710000"/>
    <x v="0"/>
    <x v="3"/>
    <n v="710000"/>
  </r>
  <r>
    <d v="2016-05-28T00:00:00"/>
    <x v="9"/>
    <x v="1"/>
    <n v="2602"/>
    <x v="0"/>
    <n v="718000"/>
    <x v="0"/>
    <x v="1"/>
    <n v="718000"/>
  </r>
  <r>
    <d v="2016-05-28T00:00:00"/>
    <x v="9"/>
    <x v="1"/>
    <n v="2611"/>
    <x v="0"/>
    <n v="725000"/>
    <x v="0"/>
    <x v="0"/>
    <n v="725000"/>
  </r>
  <r>
    <d v="2016-05-28T00:00:00"/>
    <x v="9"/>
    <x v="1"/>
    <n v="2617"/>
    <x v="0"/>
    <n v="740000"/>
    <x v="0"/>
    <x v="3"/>
    <n v="740000"/>
  </r>
  <r>
    <d v="2016-05-28T00:00:00"/>
    <x v="9"/>
    <x v="1"/>
    <n v="2607"/>
    <x v="0"/>
    <n v="790000"/>
    <x v="0"/>
    <x v="0"/>
    <n v="790000"/>
  </r>
  <r>
    <d v="2016-05-28T00:00:00"/>
    <x v="9"/>
    <x v="1"/>
    <n v="2913"/>
    <x v="1"/>
    <n v="800000"/>
    <x v="0"/>
    <x v="0"/>
    <n v="800000"/>
  </r>
  <r>
    <d v="2016-05-28T00:00:00"/>
    <x v="9"/>
    <x v="1"/>
    <n v="2612"/>
    <x v="0"/>
    <n v="900000"/>
    <x v="0"/>
    <x v="0"/>
    <n v="900000"/>
  </r>
  <r>
    <d v="2016-05-28T00:00:00"/>
    <x v="9"/>
    <x v="1"/>
    <n v="2602"/>
    <x v="0"/>
    <n v="1150000"/>
    <x v="0"/>
    <x v="0"/>
    <n v="1150000"/>
  </r>
  <r>
    <d v="2016-05-28T00:00:00"/>
    <x v="9"/>
    <x v="1"/>
    <n v="2600"/>
    <x v="0"/>
    <n v="1202000"/>
    <x v="0"/>
    <x v="0"/>
    <n v="1202000"/>
  </r>
  <r>
    <d v="2016-05-28T00:00:00"/>
    <x v="9"/>
    <x v="1"/>
    <n v="2612"/>
    <x v="0"/>
    <n v="1580000"/>
    <x v="0"/>
    <x v="0"/>
    <n v="1580000"/>
  </r>
  <r>
    <d v="2016-05-30T00:00:00"/>
    <x v="9"/>
    <x v="1"/>
    <n v="2913"/>
    <x v="1"/>
    <n v="405000"/>
    <x v="0"/>
    <x v="1"/>
    <n v="405000"/>
  </r>
  <r>
    <d v="2016-05-30T00:00:00"/>
    <x v="9"/>
    <x v="1"/>
    <n v="2902"/>
    <x v="1"/>
    <n v="531000"/>
    <x v="0"/>
    <x v="0"/>
    <n v="531000"/>
  </r>
  <r>
    <d v="2016-05-30T00:00:00"/>
    <x v="9"/>
    <x v="1"/>
    <n v="2902"/>
    <x v="1"/>
    <n v="545000"/>
    <x v="0"/>
    <x v="0"/>
    <n v="545000"/>
  </r>
  <r>
    <d v="2016-05-30T00:00:00"/>
    <x v="9"/>
    <x v="1"/>
    <n v="2906"/>
    <x v="1"/>
    <n v="580000"/>
    <x v="0"/>
    <x v="0"/>
    <n v="580000"/>
  </r>
  <r>
    <d v="2016-05-30T00:00:00"/>
    <x v="9"/>
    <x v="1"/>
    <n v="2615"/>
    <x v="0"/>
    <n v="617000"/>
    <x v="0"/>
    <x v="0"/>
    <n v="617000"/>
  </r>
  <r>
    <d v="2016-05-30T00:00:00"/>
    <x v="9"/>
    <x v="1"/>
    <n v="2914"/>
    <x v="1"/>
    <n v="705000"/>
    <x v="0"/>
    <x v="0"/>
    <n v="705000"/>
  </r>
  <r>
    <d v="2016-05-30T00:00:00"/>
    <x v="9"/>
    <x v="1"/>
    <n v="2904"/>
    <x v="1"/>
    <n v="791000"/>
    <x v="0"/>
    <x v="3"/>
    <n v="791000"/>
  </r>
  <r>
    <d v="2016-05-30T00:00:00"/>
    <x v="9"/>
    <x v="1"/>
    <n v="2914"/>
    <x v="1"/>
    <n v="800000"/>
    <x v="0"/>
    <x v="0"/>
    <n v="800000"/>
  </r>
  <r>
    <d v="2016-05-30T00:00:00"/>
    <x v="9"/>
    <x v="1"/>
    <n v="2607"/>
    <x v="0"/>
    <n v="259000"/>
    <x v="1"/>
    <x v="2"/>
    <n v="259000"/>
  </r>
  <r>
    <d v="2016-05-30T00:00:00"/>
    <x v="9"/>
    <x v="1"/>
    <n v="2617"/>
    <x v="0"/>
    <n v="267500"/>
    <x v="1"/>
    <x v="4"/>
    <n v="267500"/>
  </r>
  <r>
    <d v="2016-05-30T00:00:00"/>
    <x v="9"/>
    <x v="1"/>
    <n v="2606"/>
    <x v="0"/>
    <n v="285000"/>
    <x v="1"/>
    <x v="2"/>
    <n v="285000"/>
  </r>
  <r>
    <d v="2016-05-30T00:00:00"/>
    <x v="9"/>
    <x v="1"/>
    <n v="2602"/>
    <x v="0"/>
    <n v="315000"/>
    <x v="1"/>
    <x v="2"/>
    <n v="315000"/>
  </r>
  <r>
    <d v="2016-05-30T00:00:00"/>
    <x v="9"/>
    <x v="1"/>
    <n v="2617"/>
    <x v="0"/>
    <n v="327000"/>
    <x v="1"/>
    <x v="4"/>
    <n v="327000"/>
  </r>
  <r>
    <d v="2016-05-31T00:00:00"/>
    <x v="9"/>
    <x v="1"/>
    <n v="2902"/>
    <x v="1"/>
    <n v="420000"/>
    <x v="0"/>
    <x v="1"/>
    <n v="420000"/>
  </r>
  <r>
    <d v="2016-05-31T00:00:00"/>
    <x v="9"/>
    <x v="1"/>
    <n v="2913"/>
    <x v="1"/>
    <n v="430000"/>
    <x v="0"/>
    <x v="1"/>
    <n v="430000"/>
  </r>
  <r>
    <d v="2016-05-31T00:00:00"/>
    <x v="9"/>
    <x v="1"/>
    <n v="2906"/>
    <x v="1"/>
    <n v="445000"/>
    <x v="0"/>
    <x v="1"/>
    <n v="445000"/>
  </r>
  <r>
    <d v="2016-05-31T00:00:00"/>
    <x v="9"/>
    <x v="1"/>
    <n v="2904"/>
    <x v="1"/>
    <n v="495000"/>
    <x v="0"/>
    <x v="1"/>
    <n v="495000"/>
  </r>
  <r>
    <d v="2016-05-31T00:00:00"/>
    <x v="9"/>
    <x v="1"/>
    <n v="2905"/>
    <x v="1"/>
    <n v="510000"/>
    <x v="0"/>
    <x v="1"/>
    <n v="510000"/>
  </r>
  <r>
    <d v="2016-05-31T00:00:00"/>
    <x v="9"/>
    <x v="1"/>
    <n v="2617"/>
    <x v="0"/>
    <n v="635000"/>
    <x v="0"/>
    <x v="0"/>
    <n v="635000"/>
  </r>
  <r>
    <d v="2016-05-31T00:00:00"/>
    <x v="9"/>
    <x v="1"/>
    <n v="2904"/>
    <x v="1"/>
    <n v="640000"/>
    <x v="0"/>
    <x v="0"/>
    <n v="640000"/>
  </r>
  <r>
    <d v="2016-05-31T00:00:00"/>
    <x v="9"/>
    <x v="1"/>
    <n v="2617"/>
    <x v="0"/>
    <n v="300000"/>
    <x v="1"/>
    <x v="4"/>
    <n v="300000"/>
  </r>
  <r>
    <d v="2016-05-31T00:00:00"/>
    <x v="9"/>
    <x v="1"/>
    <n v="2612"/>
    <x v="0"/>
    <n v="547500"/>
    <x v="1"/>
    <x v="4"/>
    <n v="547500"/>
  </r>
  <r>
    <d v="2016-06-01T00:00:00"/>
    <x v="9"/>
    <x v="1"/>
    <n v="2906"/>
    <x v="1"/>
    <n v="382000"/>
    <x v="0"/>
    <x v="1"/>
    <n v="382000"/>
  </r>
  <r>
    <d v="2016-06-01T00:00:00"/>
    <x v="9"/>
    <x v="1"/>
    <n v="2914"/>
    <x v="1"/>
    <n v="530000"/>
    <x v="0"/>
    <x v="0"/>
    <n v="530000"/>
  </r>
  <r>
    <d v="2016-06-01T00:00:00"/>
    <x v="9"/>
    <x v="1"/>
    <n v="2913"/>
    <x v="1"/>
    <n v="590000"/>
    <x v="0"/>
    <x v="0"/>
    <n v="590000"/>
  </r>
  <r>
    <d v="2016-06-01T00:00:00"/>
    <x v="9"/>
    <x v="1"/>
    <n v="2914"/>
    <x v="1"/>
    <n v="725000"/>
    <x v="0"/>
    <x v="3"/>
    <n v="725000"/>
  </r>
  <r>
    <d v="2016-06-01T00:00:00"/>
    <x v="9"/>
    <x v="1"/>
    <n v="2611"/>
    <x v="0"/>
    <n v="767990"/>
    <x v="0"/>
    <x v="0"/>
    <n v="767990"/>
  </r>
  <r>
    <d v="2016-06-01T00:00:00"/>
    <x v="9"/>
    <x v="1"/>
    <n v="2911"/>
    <x v="1"/>
    <n v="770000"/>
    <x v="0"/>
    <x v="0"/>
    <n v="770000"/>
  </r>
  <r>
    <d v="2016-06-01T00:00:00"/>
    <x v="9"/>
    <x v="1"/>
    <n v="2611"/>
    <x v="0"/>
    <n v="870000"/>
    <x v="0"/>
    <x v="0"/>
    <n v="870000"/>
  </r>
  <r>
    <d v="2016-06-01T00:00:00"/>
    <x v="9"/>
    <x v="1"/>
    <n v="2611"/>
    <x v="0"/>
    <n v="900000"/>
    <x v="0"/>
    <x v="0"/>
    <n v="900000"/>
  </r>
  <r>
    <d v="2016-06-02T00:00:00"/>
    <x v="9"/>
    <x v="1"/>
    <n v="2906"/>
    <x v="1"/>
    <n v="442500"/>
    <x v="0"/>
    <x v="1"/>
    <n v="442500"/>
  </r>
  <r>
    <d v="2016-06-02T00:00:00"/>
    <x v="9"/>
    <x v="1"/>
    <n v="2906"/>
    <x v="1"/>
    <n v="475000"/>
    <x v="0"/>
    <x v="0"/>
    <n v="475000"/>
  </r>
  <r>
    <d v="2016-06-02T00:00:00"/>
    <x v="9"/>
    <x v="1"/>
    <n v="2606"/>
    <x v="0"/>
    <n v="235000"/>
    <x v="1"/>
    <x v="4"/>
    <n v="235000"/>
  </r>
  <r>
    <d v="2016-06-02T00:00:00"/>
    <x v="9"/>
    <x v="1"/>
    <n v="2606"/>
    <x v="0"/>
    <n v="325000"/>
    <x v="1"/>
    <x v="2"/>
    <n v="325000"/>
  </r>
  <r>
    <d v="2016-06-03T00:00:00"/>
    <x v="9"/>
    <x v="1"/>
    <n v="2913"/>
    <x v="1"/>
    <n v="410000"/>
    <x v="0"/>
    <x v="1"/>
    <n v="410000"/>
  </r>
  <r>
    <d v="2016-06-03T00:00:00"/>
    <x v="9"/>
    <x v="1"/>
    <n v="2615"/>
    <x v="0"/>
    <n v="420950"/>
    <x v="0"/>
    <x v="1"/>
    <n v="420950"/>
  </r>
  <r>
    <d v="2016-06-03T00:00:00"/>
    <x v="9"/>
    <x v="1"/>
    <n v="2601"/>
    <x v="0"/>
    <n v="436000"/>
    <x v="0"/>
    <x v="4"/>
    <n v="436000"/>
  </r>
  <r>
    <d v="2016-06-03T00:00:00"/>
    <x v="9"/>
    <x v="1"/>
    <n v="2602"/>
    <x v="0"/>
    <n v="440000"/>
    <x v="0"/>
    <x v="1"/>
    <n v="440000"/>
  </r>
  <r>
    <d v="2016-06-03T00:00:00"/>
    <x v="9"/>
    <x v="1"/>
    <n v="2914"/>
    <x v="1"/>
    <n v="600000"/>
    <x v="0"/>
    <x v="0"/>
    <n v="600000"/>
  </r>
  <r>
    <d v="2016-06-03T00:00:00"/>
    <x v="9"/>
    <x v="1"/>
    <n v="2605"/>
    <x v="0"/>
    <n v="215000"/>
    <x v="1"/>
    <x v="4"/>
    <n v="215000"/>
  </r>
  <r>
    <d v="2016-06-03T00:00:00"/>
    <x v="9"/>
    <x v="1"/>
    <n v="2602"/>
    <x v="0"/>
    <n v="389500"/>
    <x v="1"/>
    <x v="2"/>
    <n v="389500"/>
  </r>
  <r>
    <d v="2016-06-03T00:00:00"/>
    <x v="9"/>
    <x v="1"/>
    <n v="2604"/>
    <x v="0"/>
    <n v="430000"/>
    <x v="1"/>
    <x v="2"/>
    <n v="430000"/>
  </r>
  <r>
    <d v="2016-06-03T00:00:00"/>
    <x v="9"/>
    <x v="1"/>
    <n v="2607"/>
    <x v="0"/>
    <n v="2500000"/>
    <x v="1"/>
    <x v="2"/>
    <n v="2500000"/>
  </r>
  <r>
    <d v="2016-06-04T00:00:00"/>
    <x v="9"/>
    <x v="1"/>
    <n v="2611"/>
    <x v="0"/>
    <n v="425000"/>
    <x v="0"/>
    <x v="1"/>
    <n v="425000"/>
  </r>
  <r>
    <d v="2016-06-04T00:00:00"/>
    <x v="9"/>
    <x v="1"/>
    <n v="2913"/>
    <x v="1"/>
    <n v="484500"/>
    <x v="0"/>
    <x v="1"/>
    <n v="484500"/>
  </r>
  <r>
    <d v="2016-06-04T00:00:00"/>
    <x v="9"/>
    <x v="1"/>
    <n v="2615"/>
    <x v="0"/>
    <n v="496000"/>
    <x v="0"/>
    <x v="1"/>
    <n v="496000"/>
  </r>
  <r>
    <d v="2016-06-04T00:00:00"/>
    <x v="9"/>
    <x v="1"/>
    <n v="2913"/>
    <x v="1"/>
    <n v="500000"/>
    <x v="0"/>
    <x v="1"/>
    <n v="500000"/>
  </r>
  <r>
    <d v="2016-06-04T00:00:00"/>
    <x v="9"/>
    <x v="1"/>
    <n v="2615"/>
    <x v="0"/>
    <n v="510000"/>
    <x v="0"/>
    <x v="0"/>
    <n v="510000"/>
  </r>
  <r>
    <d v="2016-06-04T00:00:00"/>
    <x v="9"/>
    <x v="1"/>
    <n v="2913"/>
    <x v="1"/>
    <n v="528000"/>
    <x v="0"/>
    <x v="1"/>
    <n v="528000"/>
  </r>
  <r>
    <d v="2016-06-04T00:00:00"/>
    <x v="9"/>
    <x v="1"/>
    <n v="2611"/>
    <x v="0"/>
    <n v="543000"/>
    <x v="0"/>
    <x v="1"/>
    <n v="543000"/>
  </r>
  <r>
    <d v="2016-06-04T00:00:00"/>
    <x v="9"/>
    <x v="1"/>
    <n v="2605"/>
    <x v="0"/>
    <n v="550000"/>
    <x v="0"/>
    <x v="2"/>
    <n v="550000"/>
  </r>
  <r>
    <d v="2016-06-04T00:00:00"/>
    <x v="9"/>
    <x v="1"/>
    <n v="2614"/>
    <x v="0"/>
    <n v="562000"/>
    <x v="0"/>
    <x v="1"/>
    <n v="562000"/>
  </r>
  <r>
    <d v="2016-06-04T00:00:00"/>
    <x v="9"/>
    <x v="1"/>
    <n v="2604"/>
    <x v="0"/>
    <n v="595000"/>
    <x v="0"/>
    <x v="1"/>
    <n v="595000"/>
  </r>
  <r>
    <d v="2016-06-04T00:00:00"/>
    <x v="9"/>
    <x v="1"/>
    <n v="2905"/>
    <x v="1"/>
    <n v="690000"/>
    <x v="0"/>
    <x v="3"/>
    <n v="690000"/>
  </r>
  <r>
    <d v="2016-06-04T00:00:00"/>
    <x v="9"/>
    <x v="1"/>
    <n v="2617"/>
    <x v="0"/>
    <n v="701000"/>
    <x v="0"/>
    <x v="0"/>
    <n v="701000"/>
  </r>
  <r>
    <d v="2016-06-04T00:00:00"/>
    <x v="9"/>
    <x v="1"/>
    <n v="2606"/>
    <x v="0"/>
    <n v="736000"/>
    <x v="0"/>
    <x v="1"/>
    <n v="736000"/>
  </r>
  <r>
    <d v="2016-06-04T00:00:00"/>
    <x v="9"/>
    <x v="1"/>
    <n v="2914"/>
    <x v="1"/>
    <n v="793000"/>
    <x v="0"/>
    <x v="0"/>
    <n v="793000"/>
  </r>
  <r>
    <d v="2016-06-04T00:00:00"/>
    <x v="9"/>
    <x v="1"/>
    <n v="2911"/>
    <x v="1"/>
    <n v="820000"/>
    <x v="0"/>
    <x v="0"/>
    <n v="820000"/>
  </r>
  <r>
    <d v="2016-06-04T00:00:00"/>
    <x v="9"/>
    <x v="1"/>
    <n v="2614"/>
    <x v="0"/>
    <n v="840000"/>
    <x v="0"/>
    <x v="0"/>
    <n v="840000"/>
  </r>
  <r>
    <d v="2016-06-04T00:00:00"/>
    <x v="9"/>
    <x v="1"/>
    <n v="2602"/>
    <x v="0"/>
    <n v="900000"/>
    <x v="0"/>
    <x v="0"/>
    <n v="900000"/>
  </r>
  <r>
    <d v="2016-06-04T00:00:00"/>
    <x v="9"/>
    <x v="1"/>
    <n v="2612"/>
    <x v="0"/>
    <n v="1032500"/>
    <x v="0"/>
    <x v="0"/>
    <n v="1032500"/>
  </r>
  <r>
    <d v="2016-06-06T00:00:00"/>
    <x v="9"/>
    <x v="1"/>
    <n v="2906"/>
    <x v="1"/>
    <n v="352000"/>
    <x v="0"/>
    <x v="1"/>
    <n v="352000"/>
  </r>
  <r>
    <d v="2016-06-06T00:00:00"/>
    <x v="9"/>
    <x v="1"/>
    <n v="2615"/>
    <x v="0"/>
    <n v="380000"/>
    <x v="0"/>
    <x v="1"/>
    <n v="380000"/>
  </r>
  <r>
    <d v="2016-06-06T00:00:00"/>
    <x v="9"/>
    <x v="1"/>
    <n v="2905"/>
    <x v="1"/>
    <n v="399500"/>
    <x v="0"/>
    <x v="1"/>
    <n v="399500"/>
  </r>
  <r>
    <d v="2016-06-06T00:00:00"/>
    <x v="9"/>
    <x v="1"/>
    <n v="2615"/>
    <x v="0"/>
    <n v="535000"/>
    <x v="0"/>
    <x v="0"/>
    <n v="535000"/>
  </r>
  <r>
    <d v="2016-06-06T00:00:00"/>
    <x v="9"/>
    <x v="1"/>
    <n v="2913"/>
    <x v="1"/>
    <n v="640000"/>
    <x v="0"/>
    <x v="0"/>
    <n v="640000"/>
  </r>
  <r>
    <d v="2016-06-06T00:00:00"/>
    <x v="9"/>
    <x v="1"/>
    <n v="2906"/>
    <x v="1"/>
    <n v="680000"/>
    <x v="0"/>
    <x v="0"/>
    <n v="680000"/>
  </r>
  <r>
    <d v="2016-06-06T00:00:00"/>
    <x v="9"/>
    <x v="1"/>
    <n v="2604"/>
    <x v="0"/>
    <n v="382000"/>
    <x v="1"/>
    <x v="2"/>
    <n v="382000"/>
  </r>
  <r>
    <d v="2016-06-07T00:00:00"/>
    <x v="9"/>
    <x v="1"/>
    <n v="2906"/>
    <x v="1"/>
    <n v="445000"/>
    <x v="0"/>
    <x v="1"/>
    <n v="445000"/>
  </r>
  <r>
    <d v="2016-06-07T00:00:00"/>
    <x v="9"/>
    <x v="1"/>
    <n v="2615"/>
    <x v="0"/>
    <n v="495000"/>
    <x v="0"/>
    <x v="0"/>
    <n v="495000"/>
  </r>
  <r>
    <d v="2016-06-07T00:00:00"/>
    <x v="9"/>
    <x v="1"/>
    <n v="2914"/>
    <x v="1"/>
    <n v="500000"/>
    <x v="0"/>
    <x v="1"/>
    <n v="500000"/>
  </r>
  <r>
    <d v="2016-06-07T00:00:00"/>
    <x v="9"/>
    <x v="1"/>
    <n v="2606"/>
    <x v="0"/>
    <n v="550000"/>
    <x v="0"/>
    <x v="1"/>
    <n v="550000"/>
  </r>
  <r>
    <d v="2016-06-07T00:00:00"/>
    <x v="9"/>
    <x v="1"/>
    <n v="2902"/>
    <x v="1"/>
    <n v="560000"/>
    <x v="0"/>
    <x v="0"/>
    <n v="560000"/>
  </r>
  <r>
    <d v="2016-06-07T00:00:00"/>
    <x v="9"/>
    <x v="1"/>
    <n v="2914"/>
    <x v="1"/>
    <n v="634000"/>
    <x v="0"/>
    <x v="3"/>
    <n v="634000"/>
  </r>
  <r>
    <d v="2016-06-07T00:00:00"/>
    <x v="9"/>
    <x v="1"/>
    <n v="2612"/>
    <x v="0"/>
    <n v="354900"/>
    <x v="1"/>
    <x v="4"/>
    <n v="354900"/>
  </r>
  <r>
    <d v="2016-06-08T00:00:00"/>
    <x v="9"/>
    <x v="1"/>
    <n v="2905"/>
    <x v="1"/>
    <n v="340000"/>
    <x v="0"/>
    <x v="1"/>
    <n v="340000"/>
  </r>
  <r>
    <d v="2016-06-08T00:00:00"/>
    <x v="9"/>
    <x v="1"/>
    <n v="2905"/>
    <x v="1"/>
    <n v="403000"/>
    <x v="0"/>
    <x v="1"/>
    <n v="403000"/>
  </r>
  <r>
    <d v="2016-06-08T00:00:00"/>
    <x v="9"/>
    <x v="1"/>
    <n v="2615"/>
    <x v="0"/>
    <n v="409950"/>
    <x v="0"/>
    <x v="1"/>
    <n v="409950"/>
  </r>
  <r>
    <d v="2016-06-08T00:00:00"/>
    <x v="9"/>
    <x v="1"/>
    <n v="2615"/>
    <x v="0"/>
    <n v="427000"/>
    <x v="0"/>
    <x v="1"/>
    <n v="427000"/>
  </r>
  <r>
    <d v="2016-06-08T00:00:00"/>
    <x v="9"/>
    <x v="1"/>
    <n v="2615"/>
    <x v="0"/>
    <n v="482000"/>
    <x v="0"/>
    <x v="1"/>
    <n v="482000"/>
  </r>
  <r>
    <d v="2016-06-08T00:00:00"/>
    <x v="9"/>
    <x v="1"/>
    <n v="2905"/>
    <x v="1"/>
    <n v="510000"/>
    <x v="0"/>
    <x v="1"/>
    <n v="510000"/>
  </r>
  <r>
    <d v="2016-06-08T00:00:00"/>
    <x v="9"/>
    <x v="1"/>
    <n v="2914"/>
    <x v="1"/>
    <n v="621000"/>
    <x v="0"/>
    <x v="0"/>
    <n v="621000"/>
  </r>
  <r>
    <d v="2016-06-08T00:00:00"/>
    <x v="9"/>
    <x v="1"/>
    <n v="2614"/>
    <x v="0"/>
    <n v="662000"/>
    <x v="0"/>
    <x v="1"/>
    <n v="662000"/>
  </r>
  <r>
    <d v="2016-06-08T00:00:00"/>
    <x v="9"/>
    <x v="1"/>
    <n v="2906"/>
    <x v="1"/>
    <n v="670000"/>
    <x v="0"/>
    <x v="3"/>
    <n v="670000"/>
  </r>
  <r>
    <d v="2016-06-08T00:00:00"/>
    <x v="9"/>
    <x v="1"/>
    <n v="2602"/>
    <x v="0"/>
    <n v="770000"/>
    <x v="0"/>
    <x v="0"/>
    <n v="770000"/>
  </r>
  <r>
    <d v="2016-06-08T00:00:00"/>
    <x v="9"/>
    <x v="1"/>
    <n v="2602"/>
    <x v="0"/>
    <n v="235000"/>
    <x v="1"/>
    <x v="2"/>
    <n v="235000"/>
  </r>
  <r>
    <d v="2016-06-08T00:00:00"/>
    <x v="9"/>
    <x v="1"/>
    <n v="2612"/>
    <x v="0"/>
    <n v="420000"/>
    <x v="1"/>
    <x v="4"/>
    <n v="420000"/>
  </r>
  <r>
    <d v="2016-06-09T00:00:00"/>
    <x v="9"/>
    <x v="1"/>
    <n v="2905"/>
    <x v="1"/>
    <n v="422500"/>
    <x v="0"/>
    <x v="1"/>
    <n v="422500"/>
  </r>
  <r>
    <d v="2016-06-09T00:00:00"/>
    <x v="9"/>
    <x v="1"/>
    <n v="2905"/>
    <x v="1"/>
    <n v="441000"/>
    <x v="0"/>
    <x v="1"/>
    <n v="441000"/>
  </r>
  <r>
    <d v="2016-06-09T00:00:00"/>
    <x v="9"/>
    <x v="1"/>
    <n v="2905"/>
    <x v="1"/>
    <n v="500000"/>
    <x v="0"/>
    <x v="0"/>
    <n v="500000"/>
  </r>
  <r>
    <d v="2016-06-09T00:00:00"/>
    <x v="9"/>
    <x v="1"/>
    <n v="2914"/>
    <x v="1"/>
    <n v="545000"/>
    <x v="0"/>
    <x v="1"/>
    <n v="545000"/>
  </r>
  <r>
    <d v="2016-06-09T00:00:00"/>
    <x v="9"/>
    <x v="1"/>
    <n v="2906"/>
    <x v="1"/>
    <n v="612000"/>
    <x v="0"/>
    <x v="0"/>
    <n v="612000"/>
  </r>
  <r>
    <d v="2016-06-09T00:00:00"/>
    <x v="9"/>
    <x v="1"/>
    <n v="2914"/>
    <x v="1"/>
    <n v="617500"/>
    <x v="0"/>
    <x v="0"/>
    <n v="617500"/>
  </r>
  <r>
    <d v="2016-06-09T00:00:00"/>
    <x v="9"/>
    <x v="1"/>
    <n v="2914"/>
    <x v="1"/>
    <n v="625000"/>
    <x v="0"/>
    <x v="0"/>
    <n v="625000"/>
  </r>
  <r>
    <d v="2016-06-09T00:00:00"/>
    <x v="9"/>
    <x v="1"/>
    <n v="2605"/>
    <x v="0"/>
    <n v="650000"/>
    <x v="0"/>
    <x v="2"/>
    <n v="650000"/>
  </r>
  <r>
    <d v="2016-06-09T00:00:00"/>
    <x v="9"/>
    <x v="1"/>
    <n v="2602"/>
    <x v="0"/>
    <n v="660000"/>
    <x v="0"/>
    <x v="1"/>
    <n v="660000"/>
  </r>
  <r>
    <d v="2016-06-09T00:00:00"/>
    <x v="9"/>
    <x v="1"/>
    <n v="2902"/>
    <x v="1"/>
    <n v="667000"/>
    <x v="0"/>
    <x v="0"/>
    <n v="667000"/>
  </r>
  <r>
    <d v="2016-06-09T00:00:00"/>
    <x v="9"/>
    <x v="1"/>
    <n v="2914"/>
    <x v="1"/>
    <n v="667500"/>
    <x v="0"/>
    <x v="0"/>
    <n v="667500"/>
  </r>
  <r>
    <d v="2016-06-09T00:00:00"/>
    <x v="9"/>
    <x v="1"/>
    <n v="2602"/>
    <x v="0"/>
    <n v="712500"/>
    <x v="0"/>
    <x v="1"/>
    <n v="712500"/>
  </r>
  <r>
    <d v="2016-06-09T00:00:00"/>
    <x v="9"/>
    <x v="1"/>
    <n v="2906"/>
    <x v="1"/>
    <n v="720000"/>
    <x v="0"/>
    <x v="3"/>
    <n v="720000"/>
  </r>
  <r>
    <d v="2016-06-09T00:00:00"/>
    <x v="9"/>
    <x v="1"/>
    <n v="2602"/>
    <x v="0"/>
    <n v="775500"/>
    <x v="0"/>
    <x v="1"/>
    <n v="775500"/>
  </r>
  <r>
    <d v="2016-06-09T00:00:00"/>
    <x v="9"/>
    <x v="1"/>
    <n v="2605"/>
    <x v="0"/>
    <n v="1315000"/>
    <x v="0"/>
    <x v="0"/>
    <n v="1315000"/>
  </r>
  <r>
    <d v="2016-06-09T00:00:00"/>
    <x v="9"/>
    <x v="1"/>
    <n v="2600"/>
    <x v="0"/>
    <n v="1350000"/>
    <x v="0"/>
    <x v="1"/>
    <n v="1350000"/>
  </r>
  <r>
    <d v="2016-06-09T00:00:00"/>
    <x v="9"/>
    <x v="1"/>
    <n v="2612"/>
    <x v="0"/>
    <n v="312000"/>
    <x v="1"/>
    <x v="4"/>
    <n v="312000"/>
  </r>
  <r>
    <d v="2016-06-09T00:00:00"/>
    <x v="9"/>
    <x v="1"/>
    <n v="2612"/>
    <x v="0"/>
    <n v="340000"/>
    <x v="1"/>
    <x v="4"/>
    <n v="340000"/>
  </r>
  <r>
    <d v="2016-06-09T00:00:00"/>
    <x v="9"/>
    <x v="1"/>
    <n v="2601"/>
    <x v="0"/>
    <n v="447500"/>
    <x v="1"/>
    <x v="4"/>
    <n v="447500"/>
  </r>
  <r>
    <d v="2016-06-09T00:00:00"/>
    <x v="9"/>
    <x v="1"/>
    <n v="2606"/>
    <x v="0"/>
    <n v="470000"/>
    <x v="1"/>
    <x v="2"/>
    <n v="470000"/>
  </r>
  <r>
    <d v="2016-06-10T00:00:00"/>
    <x v="9"/>
    <x v="1"/>
    <n v="2906"/>
    <x v="1"/>
    <n v="368000"/>
    <x v="0"/>
    <x v="1"/>
    <n v="368000"/>
  </r>
  <r>
    <d v="2016-06-10T00:00:00"/>
    <x v="9"/>
    <x v="1"/>
    <n v="2615"/>
    <x v="0"/>
    <n v="380000"/>
    <x v="0"/>
    <x v="1"/>
    <n v="380000"/>
  </r>
  <r>
    <d v="2016-06-10T00:00:00"/>
    <x v="9"/>
    <x v="1"/>
    <n v="2913"/>
    <x v="1"/>
    <n v="420000"/>
    <x v="0"/>
    <x v="1"/>
    <n v="420000"/>
  </r>
  <r>
    <d v="2016-06-10T00:00:00"/>
    <x v="9"/>
    <x v="1"/>
    <n v="2906"/>
    <x v="1"/>
    <n v="445000"/>
    <x v="0"/>
    <x v="0"/>
    <n v="445000"/>
  </r>
  <r>
    <d v="2016-06-10T00:00:00"/>
    <x v="9"/>
    <x v="1"/>
    <n v="2615"/>
    <x v="0"/>
    <n v="485000"/>
    <x v="0"/>
    <x v="0"/>
    <n v="485000"/>
  </r>
  <r>
    <d v="2016-06-10T00:00:00"/>
    <x v="9"/>
    <x v="1"/>
    <n v="2905"/>
    <x v="1"/>
    <n v="505000"/>
    <x v="0"/>
    <x v="0"/>
    <n v="505000"/>
  </r>
  <r>
    <d v="2016-06-10T00:00:00"/>
    <x v="9"/>
    <x v="1"/>
    <n v="2914"/>
    <x v="1"/>
    <n v="580000"/>
    <x v="0"/>
    <x v="1"/>
    <n v="580000"/>
  </r>
  <r>
    <d v="2016-06-10T00:00:00"/>
    <x v="9"/>
    <x v="1"/>
    <n v="2913"/>
    <x v="1"/>
    <n v="627500"/>
    <x v="0"/>
    <x v="0"/>
    <n v="627500"/>
  </r>
  <r>
    <d v="2016-06-10T00:00:00"/>
    <x v="9"/>
    <x v="1"/>
    <n v="2614"/>
    <x v="0"/>
    <n v="728760"/>
    <x v="0"/>
    <x v="0"/>
    <n v="728760"/>
  </r>
  <r>
    <d v="2016-06-10T00:00:00"/>
    <x v="9"/>
    <x v="1"/>
    <n v="2902"/>
    <x v="1"/>
    <n v="750000"/>
    <x v="0"/>
    <x v="0"/>
    <n v="750000"/>
  </r>
  <r>
    <d v="2016-06-10T00:00:00"/>
    <x v="9"/>
    <x v="1"/>
    <n v="2602"/>
    <x v="0"/>
    <n v="775000"/>
    <x v="0"/>
    <x v="1"/>
    <n v="775000"/>
  </r>
  <r>
    <d v="2016-06-10T00:00:00"/>
    <x v="9"/>
    <x v="1"/>
    <n v="2602"/>
    <x v="0"/>
    <n v="925000"/>
    <x v="0"/>
    <x v="0"/>
    <n v="925000"/>
  </r>
  <r>
    <d v="2016-06-10T00:00:00"/>
    <x v="9"/>
    <x v="1"/>
    <n v="2617"/>
    <x v="0"/>
    <n v="348000"/>
    <x v="1"/>
    <x v="2"/>
    <n v="348000"/>
  </r>
  <r>
    <d v="2016-06-11T00:00:00"/>
    <x v="9"/>
    <x v="1"/>
    <n v="2615"/>
    <x v="0"/>
    <n v="475000"/>
    <x v="0"/>
    <x v="1"/>
    <n v="475000"/>
  </r>
  <r>
    <d v="2016-06-11T00:00:00"/>
    <x v="9"/>
    <x v="1"/>
    <n v="2615"/>
    <x v="0"/>
    <n v="512500"/>
    <x v="0"/>
    <x v="1"/>
    <n v="512500"/>
  </r>
  <r>
    <d v="2016-06-11T00:00:00"/>
    <x v="9"/>
    <x v="1"/>
    <n v="2607"/>
    <x v="0"/>
    <n v="684000"/>
    <x v="0"/>
    <x v="3"/>
    <n v="684000"/>
  </r>
  <r>
    <d v="2016-06-13T00:00:00"/>
    <x v="9"/>
    <x v="1"/>
    <n v="2905"/>
    <x v="1"/>
    <n v="495000"/>
    <x v="0"/>
    <x v="1"/>
    <n v="495000"/>
  </r>
  <r>
    <d v="2016-06-14T00:00:00"/>
    <x v="9"/>
    <x v="1"/>
    <n v="2913"/>
    <x v="1"/>
    <n v="607000"/>
    <x v="0"/>
    <x v="0"/>
    <n v="607000"/>
  </r>
  <r>
    <d v="2016-06-14T00:00:00"/>
    <x v="9"/>
    <x v="1"/>
    <n v="2914"/>
    <x v="1"/>
    <n v="737000"/>
    <x v="0"/>
    <x v="0"/>
    <n v="737000"/>
  </r>
  <r>
    <d v="2016-06-14T00:00:00"/>
    <x v="9"/>
    <x v="1"/>
    <n v="2913"/>
    <x v="1"/>
    <n v="830000"/>
    <x v="0"/>
    <x v="0"/>
    <n v="830000"/>
  </r>
  <r>
    <d v="2016-06-14T00:00:00"/>
    <x v="9"/>
    <x v="1"/>
    <n v="2602"/>
    <x v="0"/>
    <n v="305000"/>
    <x v="1"/>
    <x v="2"/>
    <n v="305000"/>
  </r>
  <r>
    <d v="2016-06-14T00:00:00"/>
    <x v="9"/>
    <x v="1"/>
    <n v="2617"/>
    <x v="0"/>
    <n v="326000"/>
    <x v="1"/>
    <x v="2"/>
    <n v="326000"/>
  </r>
  <r>
    <d v="2016-06-15T00:00:00"/>
    <x v="9"/>
    <x v="1"/>
    <n v="2615"/>
    <x v="0"/>
    <n v="370000"/>
    <x v="0"/>
    <x v="2"/>
    <n v="370000"/>
  </r>
  <r>
    <d v="2016-06-15T00:00:00"/>
    <x v="9"/>
    <x v="1"/>
    <n v="2902"/>
    <x v="1"/>
    <n v="371000"/>
    <x v="0"/>
    <x v="1"/>
    <n v="371000"/>
  </r>
  <r>
    <d v="2016-06-15T00:00:00"/>
    <x v="9"/>
    <x v="1"/>
    <n v="2615"/>
    <x v="0"/>
    <n v="425000"/>
    <x v="0"/>
    <x v="1"/>
    <n v="425000"/>
  </r>
  <r>
    <d v="2016-06-15T00:00:00"/>
    <x v="9"/>
    <x v="1"/>
    <n v="2914"/>
    <x v="1"/>
    <n v="508000"/>
    <x v="0"/>
    <x v="1"/>
    <n v="508000"/>
  </r>
  <r>
    <d v="2016-06-15T00:00:00"/>
    <x v="9"/>
    <x v="1"/>
    <n v="2615"/>
    <x v="0"/>
    <n v="510000"/>
    <x v="0"/>
    <x v="1"/>
    <n v="510000"/>
  </r>
  <r>
    <d v="2016-06-15T00:00:00"/>
    <x v="9"/>
    <x v="1"/>
    <n v="2902"/>
    <x v="1"/>
    <n v="560000"/>
    <x v="0"/>
    <x v="0"/>
    <n v="560000"/>
  </r>
  <r>
    <d v="2016-06-15T00:00:00"/>
    <x v="9"/>
    <x v="1"/>
    <n v="2604"/>
    <x v="0"/>
    <n v="652000"/>
    <x v="0"/>
    <x v="0"/>
    <n v="652000"/>
  </r>
  <r>
    <d v="2016-06-15T00:00:00"/>
    <x v="9"/>
    <x v="1"/>
    <n v="2914"/>
    <x v="1"/>
    <n v="708000"/>
    <x v="0"/>
    <x v="0"/>
    <n v="708000"/>
  </r>
  <r>
    <d v="2016-06-15T00:00:00"/>
    <x v="9"/>
    <x v="1"/>
    <n v="2913"/>
    <x v="1"/>
    <n v="793000"/>
    <x v="0"/>
    <x v="3"/>
    <n v="793000"/>
  </r>
  <r>
    <d v="2016-06-15T00:00:00"/>
    <x v="9"/>
    <x v="1"/>
    <n v="2913"/>
    <x v="1"/>
    <n v="900000"/>
    <x v="0"/>
    <x v="0"/>
    <n v="900000"/>
  </r>
  <r>
    <d v="2016-06-15T00:00:00"/>
    <x v="9"/>
    <x v="1"/>
    <n v="2600"/>
    <x v="0"/>
    <n v="3950000"/>
    <x v="0"/>
    <x v="3"/>
    <n v="3950000"/>
  </r>
  <r>
    <d v="2016-06-15T00:00:00"/>
    <x v="9"/>
    <x v="1"/>
    <n v="2606"/>
    <x v="0"/>
    <n v="164000"/>
    <x v="1"/>
    <x v="4"/>
    <n v="164000"/>
  </r>
  <r>
    <d v="2016-06-15T00:00:00"/>
    <x v="9"/>
    <x v="1"/>
    <n v="2602"/>
    <x v="0"/>
    <n v="306000"/>
    <x v="1"/>
    <x v="4"/>
    <n v="306000"/>
  </r>
  <r>
    <d v="2016-06-15T00:00:00"/>
    <x v="9"/>
    <x v="1"/>
    <n v="2600"/>
    <x v="0"/>
    <n v="419000"/>
    <x v="1"/>
    <x v="2"/>
    <n v="419000"/>
  </r>
  <r>
    <d v="2016-06-16T00:00:00"/>
    <x v="9"/>
    <x v="1"/>
    <n v="2615"/>
    <x v="0"/>
    <n v="395000"/>
    <x v="0"/>
    <x v="1"/>
    <n v="395000"/>
  </r>
  <r>
    <d v="2016-06-16T00:00:00"/>
    <x v="9"/>
    <x v="1"/>
    <n v="2614"/>
    <x v="0"/>
    <n v="429000"/>
    <x v="0"/>
    <x v="2"/>
    <n v="429000"/>
  </r>
  <r>
    <d v="2016-06-16T00:00:00"/>
    <x v="9"/>
    <x v="1"/>
    <n v="2615"/>
    <x v="0"/>
    <n v="452500"/>
    <x v="0"/>
    <x v="1"/>
    <n v="452500"/>
  </r>
  <r>
    <d v="2016-06-16T00:00:00"/>
    <x v="9"/>
    <x v="1"/>
    <n v="2905"/>
    <x v="1"/>
    <n v="466000"/>
    <x v="0"/>
    <x v="1"/>
    <n v="466000"/>
  </r>
  <r>
    <d v="2016-06-16T00:00:00"/>
    <x v="9"/>
    <x v="1"/>
    <n v="2903"/>
    <x v="1"/>
    <n v="575000"/>
    <x v="0"/>
    <x v="3"/>
    <n v="575000"/>
  </r>
  <r>
    <d v="2016-06-16T00:00:00"/>
    <x v="9"/>
    <x v="1"/>
    <n v="2611"/>
    <x v="0"/>
    <n v="615000"/>
    <x v="0"/>
    <x v="0"/>
    <n v="615000"/>
  </r>
  <r>
    <d v="2016-06-16T00:00:00"/>
    <x v="9"/>
    <x v="1"/>
    <n v="2617"/>
    <x v="0"/>
    <n v="630000"/>
    <x v="0"/>
    <x v="0"/>
    <n v="630000"/>
  </r>
  <r>
    <d v="2016-06-16T00:00:00"/>
    <x v="9"/>
    <x v="1"/>
    <n v="2614"/>
    <x v="0"/>
    <n v="745000"/>
    <x v="0"/>
    <x v="1"/>
    <n v="745000"/>
  </r>
  <r>
    <d v="2016-06-16T00:00:00"/>
    <x v="9"/>
    <x v="1"/>
    <n v="2607"/>
    <x v="0"/>
    <n v="880000"/>
    <x v="0"/>
    <x v="0"/>
    <n v="880000"/>
  </r>
  <r>
    <d v="2016-06-16T00:00:00"/>
    <x v="9"/>
    <x v="1"/>
    <n v="2913"/>
    <x v="1"/>
    <n v="975000"/>
    <x v="0"/>
    <x v="3"/>
    <n v="975000"/>
  </r>
  <r>
    <d v="2016-06-16T00:00:00"/>
    <x v="9"/>
    <x v="1"/>
    <n v="2614"/>
    <x v="0"/>
    <n v="270000"/>
    <x v="1"/>
    <x v="4"/>
    <n v="270000"/>
  </r>
  <r>
    <d v="2016-06-16T00:00:00"/>
    <x v="9"/>
    <x v="1"/>
    <n v="2602"/>
    <x v="0"/>
    <n v="367500"/>
    <x v="1"/>
    <x v="2"/>
    <n v="367500"/>
  </r>
  <r>
    <d v="2016-06-17T00:00:00"/>
    <x v="9"/>
    <x v="1"/>
    <n v="2617"/>
    <x v="0"/>
    <n v="410000"/>
    <x v="0"/>
    <x v="1"/>
    <n v="410000"/>
  </r>
  <r>
    <d v="2016-06-17T00:00:00"/>
    <x v="9"/>
    <x v="1"/>
    <n v="2906"/>
    <x v="1"/>
    <n v="460000"/>
    <x v="0"/>
    <x v="1"/>
    <n v="460000"/>
  </r>
  <r>
    <d v="2016-06-17T00:00:00"/>
    <x v="9"/>
    <x v="1"/>
    <n v="2611"/>
    <x v="0"/>
    <n v="479000"/>
    <x v="0"/>
    <x v="0"/>
    <n v="479000"/>
  </r>
  <r>
    <d v="2016-06-17T00:00:00"/>
    <x v="9"/>
    <x v="1"/>
    <n v="2614"/>
    <x v="0"/>
    <n v="480000"/>
    <x v="0"/>
    <x v="1"/>
    <n v="480000"/>
  </r>
  <r>
    <d v="2016-06-17T00:00:00"/>
    <x v="9"/>
    <x v="1"/>
    <n v="2615"/>
    <x v="0"/>
    <n v="560000"/>
    <x v="0"/>
    <x v="0"/>
    <n v="560000"/>
  </r>
  <r>
    <d v="2016-06-17T00:00:00"/>
    <x v="9"/>
    <x v="1"/>
    <n v="2914"/>
    <x v="1"/>
    <n v="650000"/>
    <x v="0"/>
    <x v="0"/>
    <n v="650000"/>
  </r>
  <r>
    <d v="2016-06-17T00:00:00"/>
    <x v="9"/>
    <x v="1"/>
    <n v="2607"/>
    <x v="0"/>
    <n v="650000"/>
    <x v="0"/>
    <x v="1"/>
    <n v="650000"/>
  </r>
  <r>
    <d v="2016-06-17T00:00:00"/>
    <x v="9"/>
    <x v="1"/>
    <n v="2611"/>
    <x v="0"/>
    <n v="700000"/>
    <x v="0"/>
    <x v="0"/>
    <n v="700000"/>
  </r>
  <r>
    <d v="2016-06-17T00:00:00"/>
    <x v="9"/>
    <x v="1"/>
    <n v="2611"/>
    <x v="0"/>
    <n v="1050000"/>
    <x v="0"/>
    <x v="0"/>
    <n v="1050000"/>
  </r>
  <r>
    <d v="2016-06-17T00:00:00"/>
    <x v="9"/>
    <x v="1"/>
    <n v="2617"/>
    <x v="0"/>
    <n v="331000"/>
    <x v="1"/>
    <x v="2"/>
    <n v="331000"/>
  </r>
  <r>
    <d v="2016-06-17T00:00:00"/>
    <x v="9"/>
    <x v="1"/>
    <n v="2604"/>
    <x v="0"/>
    <n v="679000"/>
    <x v="1"/>
    <x v="2"/>
    <n v="679000"/>
  </r>
  <r>
    <d v="2016-06-18T00:00:00"/>
    <x v="9"/>
    <x v="1"/>
    <n v="2615"/>
    <x v="0"/>
    <n v="488000"/>
    <x v="0"/>
    <x v="0"/>
    <n v="488000"/>
  </r>
  <r>
    <d v="2016-06-18T00:00:00"/>
    <x v="9"/>
    <x v="1"/>
    <n v="2615"/>
    <x v="0"/>
    <n v="496000"/>
    <x v="0"/>
    <x v="1"/>
    <n v="496000"/>
  </r>
  <r>
    <d v="2016-06-18T00:00:00"/>
    <x v="9"/>
    <x v="1"/>
    <n v="2914"/>
    <x v="1"/>
    <n v="503000"/>
    <x v="0"/>
    <x v="1"/>
    <n v="503000"/>
  </r>
  <r>
    <d v="2016-06-18T00:00:00"/>
    <x v="9"/>
    <x v="1"/>
    <n v="2615"/>
    <x v="0"/>
    <n v="520000"/>
    <x v="0"/>
    <x v="0"/>
    <n v="520000"/>
  </r>
  <r>
    <d v="2016-06-18T00:00:00"/>
    <x v="9"/>
    <x v="1"/>
    <n v="2617"/>
    <x v="0"/>
    <n v="540000"/>
    <x v="0"/>
    <x v="1"/>
    <n v="540000"/>
  </r>
  <r>
    <d v="2016-06-18T00:00:00"/>
    <x v="9"/>
    <x v="1"/>
    <n v="2615"/>
    <x v="0"/>
    <n v="550000"/>
    <x v="0"/>
    <x v="0"/>
    <n v="550000"/>
  </r>
  <r>
    <d v="2016-06-18T00:00:00"/>
    <x v="9"/>
    <x v="1"/>
    <n v="2615"/>
    <x v="0"/>
    <n v="560000"/>
    <x v="0"/>
    <x v="0"/>
    <n v="560000"/>
  </r>
  <r>
    <d v="2016-06-18T00:00:00"/>
    <x v="9"/>
    <x v="1"/>
    <n v="2615"/>
    <x v="0"/>
    <n v="627000"/>
    <x v="0"/>
    <x v="0"/>
    <n v="627000"/>
  </r>
  <r>
    <d v="2016-06-18T00:00:00"/>
    <x v="9"/>
    <x v="1"/>
    <n v="2602"/>
    <x v="0"/>
    <n v="655000"/>
    <x v="0"/>
    <x v="1"/>
    <n v="655000"/>
  </r>
  <r>
    <d v="2016-06-18T00:00:00"/>
    <x v="9"/>
    <x v="1"/>
    <n v="2611"/>
    <x v="0"/>
    <n v="695000"/>
    <x v="0"/>
    <x v="0"/>
    <n v="695000"/>
  </r>
  <r>
    <d v="2016-06-18T00:00:00"/>
    <x v="9"/>
    <x v="1"/>
    <n v="2902"/>
    <x v="1"/>
    <n v="755000"/>
    <x v="0"/>
    <x v="0"/>
    <n v="755000"/>
  </r>
  <r>
    <d v="2016-06-18T00:00:00"/>
    <x v="9"/>
    <x v="1"/>
    <n v="2611"/>
    <x v="0"/>
    <n v="760000"/>
    <x v="0"/>
    <x v="1"/>
    <n v="760000"/>
  </r>
  <r>
    <d v="2016-06-18T00:00:00"/>
    <x v="9"/>
    <x v="1"/>
    <n v="2600"/>
    <x v="0"/>
    <n v="765000"/>
    <x v="0"/>
    <x v="1"/>
    <n v="765000"/>
  </r>
  <r>
    <d v="2016-06-18T00:00:00"/>
    <x v="9"/>
    <x v="1"/>
    <n v="2603"/>
    <x v="0"/>
    <n v="865000"/>
    <x v="0"/>
    <x v="1"/>
    <n v="865000"/>
  </r>
  <r>
    <d v="2016-06-18T00:00:00"/>
    <x v="9"/>
    <x v="1"/>
    <n v="2913"/>
    <x v="1"/>
    <n v="945000"/>
    <x v="0"/>
    <x v="0"/>
    <n v="945000"/>
  </r>
  <r>
    <d v="2016-06-18T00:00:00"/>
    <x v="9"/>
    <x v="1"/>
    <n v="2603"/>
    <x v="0"/>
    <n v="1275000"/>
    <x v="0"/>
    <x v="1"/>
    <n v="1275000"/>
  </r>
  <r>
    <d v="2016-06-20T00:00:00"/>
    <x v="9"/>
    <x v="1"/>
    <n v="2606"/>
    <x v="0"/>
    <n v="220000"/>
    <x v="0"/>
    <x v="4"/>
    <n v="220000"/>
  </r>
  <r>
    <d v="2016-06-20T00:00:00"/>
    <x v="9"/>
    <x v="1"/>
    <n v="2906"/>
    <x v="1"/>
    <n v="565000"/>
    <x v="0"/>
    <x v="0"/>
    <n v="565000"/>
  </r>
  <r>
    <d v="2016-06-20T00:00:00"/>
    <x v="9"/>
    <x v="1"/>
    <n v="2905"/>
    <x v="1"/>
    <n v="590000"/>
    <x v="0"/>
    <x v="0"/>
    <n v="590000"/>
  </r>
  <r>
    <d v="2016-06-20T00:00:00"/>
    <x v="9"/>
    <x v="1"/>
    <n v="2914"/>
    <x v="1"/>
    <n v="860000"/>
    <x v="0"/>
    <x v="0"/>
    <n v="860000"/>
  </r>
  <r>
    <d v="2016-06-20T00:00:00"/>
    <x v="9"/>
    <x v="1"/>
    <n v="2606"/>
    <x v="0"/>
    <n v="260000"/>
    <x v="1"/>
    <x v="2"/>
    <n v="260000"/>
  </r>
  <r>
    <d v="2016-06-20T00:00:00"/>
    <x v="9"/>
    <x v="1"/>
    <n v="2612"/>
    <x v="0"/>
    <n v="551000"/>
    <x v="1"/>
    <x v="2"/>
    <n v="551000"/>
  </r>
  <r>
    <d v="2016-06-21T00:00:00"/>
    <x v="9"/>
    <x v="1"/>
    <n v="2615"/>
    <x v="0"/>
    <n v="599950"/>
    <x v="0"/>
    <x v="0"/>
    <n v="599950"/>
  </r>
  <r>
    <d v="2016-06-21T00:00:00"/>
    <x v="9"/>
    <x v="1"/>
    <n v="2904"/>
    <x v="1"/>
    <n v="627000"/>
    <x v="0"/>
    <x v="0"/>
    <n v="627000"/>
  </r>
  <r>
    <d v="2016-06-21T00:00:00"/>
    <x v="9"/>
    <x v="1"/>
    <n v="2912"/>
    <x v="1"/>
    <n v="368000"/>
    <x v="1"/>
    <x v="2"/>
    <n v="368000"/>
  </r>
  <r>
    <d v="2016-06-21T00:00:00"/>
    <x v="9"/>
    <x v="1"/>
    <n v="2604"/>
    <x v="0"/>
    <n v="489000"/>
    <x v="1"/>
    <x v="1"/>
    <n v="489000"/>
  </r>
  <r>
    <d v="2016-06-22T00:00:00"/>
    <x v="9"/>
    <x v="1"/>
    <n v="2904"/>
    <x v="1"/>
    <n v="560000"/>
    <x v="0"/>
    <x v="0"/>
    <n v="560000"/>
  </r>
  <r>
    <d v="2016-06-22T00:00:00"/>
    <x v="9"/>
    <x v="1"/>
    <n v="2905"/>
    <x v="1"/>
    <n v="565000"/>
    <x v="0"/>
    <x v="0"/>
    <n v="565000"/>
  </r>
  <r>
    <d v="2016-06-22T00:00:00"/>
    <x v="9"/>
    <x v="1"/>
    <n v="2914"/>
    <x v="1"/>
    <n v="580000"/>
    <x v="0"/>
    <x v="0"/>
    <n v="580000"/>
  </r>
  <r>
    <d v="2016-06-22T00:00:00"/>
    <x v="9"/>
    <x v="1"/>
    <n v="2913"/>
    <x v="1"/>
    <n v="631000"/>
    <x v="0"/>
    <x v="0"/>
    <n v="631000"/>
  </r>
  <r>
    <d v="2016-06-22T00:00:00"/>
    <x v="9"/>
    <x v="1"/>
    <n v="2611"/>
    <x v="0"/>
    <n v="670000"/>
    <x v="0"/>
    <x v="0"/>
    <n v="670000"/>
  </r>
  <r>
    <d v="2016-06-22T00:00:00"/>
    <x v="9"/>
    <x v="1"/>
    <n v="2914"/>
    <x v="1"/>
    <n v="699000"/>
    <x v="0"/>
    <x v="0"/>
    <n v="699000"/>
  </r>
  <r>
    <d v="2016-06-22T00:00:00"/>
    <x v="9"/>
    <x v="1"/>
    <n v="2606"/>
    <x v="0"/>
    <n v="758000"/>
    <x v="0"/>
    <x v="0"/>
    <n v="758000"/>
  </r>
  <r>
    <d v="2016-06-22T00:00:00"/>
    <x v="9"/>
    <x v="1"/>
    <n v="2602"/>
    <x v="0"/>
    <n v="789000"/>
    <x v="0"/>
    <x v="0"/>
    <n v="789000"/>
  </r>
  <r>
    <d v="2016-06-22T00:00:00"/>
    <x v="9"/>
    <x v="1"/>
    <n v="2602"/>
    <x v="0"/>
    <n v="846000"/>
    <x v="0"/>
    <x v="0"/>
    <n v="846000"/>
  </r>
  <r>
    <d v="2016-06-22T00:00:00"/>
    <x v="9"/>
    <x v="1"/>
    <n v="2614"/>
    <x v="0"/>
    <n v="899000"/>
    <x v="0"/>
    <x v="0"/>
    <n v="899000"/>
  </r>
  <r>
    <d v="2016-06-22T00:00:00"/>
    <x v="9"/>
    <x v="1"/>
    <n v="2611"/>
    <x v="0"/>
    <n v="990000"/>
    <x v="0"/>
    <x v="0"/>
    <n v="990000"/>
  </r>
  <r>
    <d v="2016-06-22T00:00:00"/>
    <x v="9"/>
    <x v="1"/>
    <n v="2600"/>
    <x v="0"/>
    <n v="1370000"/>
    <x v="0"/>
    <x v="0"/>
    <n v="1370000"/>
  </r>
  <r>
    <d v="2016-06-22T00:00:00"/>
    <x v="9"/>
    <x v="1"/>
    <n v="2617"/>
    <x v="0"/>
    <n v="269000"/>
    <x v="1"/>
    <x v="2"/>
    <n v="269000"/>
  </r>
  <r>
    <d v="2016-06-22T00:00:00"/>
    <x v="9"/>
    <x v="1"/>
    <n v="2617"/>
    <x v="0"/>
    <n v="285000"/>
    <x v="1"/>
    <x v="2"/>
    <n v="285000"/>
  </r>
  <r>
    <d v="2016-06-22T00:00:00"/>
    <x v="9"/>
    <x v="1"/>
    <n v="2612"/>
    <x v="0"/>
    <n v="325000"/>
    <x v="1"/>
    <x v="4"/>
    <n v="325000"/>
  </r>
  <r>
    <d v="2016-06-22T00:00:00"/>
    <x v="9"/>
    <x v="1"/>
    <n v="2600"/>
    <x v="0"/>
    <n v="412500"/>
    <x v="1"/>
    <x v="4"/>
    <n v="412500"/>
  </r>
  <r>
    <d v="2016-06-23T00:00:00"/>
    <x v="9"/>
    <x v="1"/>
    <n v="2914"/>
    <x v="1"/>
    <n v="410000"/>
    <x v="0"/>
    <x v="1"/>
    <n v="410000"/>
  </r>
  <r>
    <d v="2016-06-23T00:00:00"/>
    <x v="9"/>
    <x v="1"/>
    <n v="2906"/>
    <x v="1"/>
    <n v="461000"/>
    <x v="0"/>
    <x v="1"/>
    <n v="461000"/>
  </r>
  <r>
    <d v="2016-06-23T00:00:00"/>
    <x v="9"/>
    <x v="1"/>
    <n v="2905"/>
    <x v="1"/>
    <n v="510000"/>
    <x v="0"/>
    <x v="0"/>
    <n v="510000"/>
  </r>
  <r>
    <d v="2016-06-23T00:00:00"/>
    <x v="9"/>
    <x v="1"/>
    <n v="2906"/>
    <x v="1"/>
    <n v="515000"/>
    <x v="0"/>
    <x v="3"/>
    <n v="515000"/>
  </r>
  <r>
    <d v="2016-06-23T00:00:00"/>
    <x v="9"/>
    <x v="1"/>
    <n v="2902"/>
    <x v="1"/>
    <n v="548000"/>
    <x v="0"/>
    <x v="3"/>
    <n v="548000"/>
  </r>
  <r>
    <d v="2016-06-23T00:00:00"/>
    <x v="9"/>
    <x v="1"/>
    <n v="2614"/>
    <x v="0"/>
    <n v="720000"/>
    <x v="0"/>
    <x v="1"/>
    <n v="720000"/>
  </r>
  <r>
    <d v="2016-06-23T00:00:00"/>
    <x v="9"/>
    <x v="1"/>
    <n v="2913"/>
    <x v="1"/>
    <n v="850000"/>
    <x v="0"/>
    <x v="3"/>
    <n v="850000"/>
  </r>
  <r>
    <d v="2016-06-23T00:00:00"/>
    <x v="9"/>
    <x v="1"/>
    <n v="2914"/>
    <x v="1"/>
    <n v="860000"/>
    <x v="0"/>
    <x v="3"/>
    <n v="860000"/>
  </r>
  <r>
    <d v="2016-06-23T00:00:00"/>
    <x v="9"/>
    <x v="1"/>
    <n v="2602"/>
    <x v="0"/>
    <n v="315000"/>
    <x v="1"/>
    <x v="2"/>
    <n v="315000"/>
  </r>
  <r>
    <d v="2016-06-23T00:00:00"/>
    <x v="9"/>
    <x v="1"/>
    <n v="2603"/>
    <x v="0"/>
    <n v="351000"/>
    <x v="1"/>
    <x v="4"/>
    <n v="351000"/>
  </r>
  <r>
    <d v="2016-06-23T00:00:00"/>
    <x v="9"/>
    <x v="1"/>
    <n v="2900"/>
    <x v="0"/>
    <n v="390000"/>
    <x v="1"/>
    <x v="2"/>
    <n v="390000"/>
  </r>
  <r>
    <d v="2016-06-23T00:00:00"/>
    <x v="9"/>
    <x v="1"/>
    <n v="2600"/>
    <x v="0"/>
    <n v="619900"/>
    <x v="1"/>
    <x v="2"/>
    <n v="619900"/>
  </r>
  <r>
    <d v="2016-06-23T00:00:00"/>
    <x v="9"/>
    <x v="1"/>
    <n v="2601"/>
    <x v="0"/>
    <n v="993000"/>
    <x v="1"/>
    <x v="2"/>
    <n v="993000"/>
  </r>
  <r>
    <d v="2016-06-24T00:00:00"/>
    <x v="9"/>
    <x v="1"/>
    <n v="2615"/>
    <x v="0"/>
    <n v="400000"/>
    <x v="0"/>
    <x v="1"/>
    <n v="400000"/>
  </r>
  <r>
    <d v="2016-06-24T00:00:00"/>
    <x v="9"/>
    <x v="1"/>
    <n v="2615"/>
    <x v="0"/>
    <n v="450000"/>
    <x v="0"/>
    <x v="1"/>
    <n v="450000"/>
  </r>
  <r>
    <d v="2016-06-24T00:00:00"/>
    <x v="9"/>
    <x v="1"/>
    <n v="2615"/>
    <x v="0"/>
    <n v="452000"/>
    <x v="0"/>
    <x v="0"/>
    <n v="452000"/>
  </r>
  <r>
    <d v="2016-06-24T00:00:00"/>
    <x v="9"/>
    <x v="1"/>
    <n v="2913"/>
    <x v="1"/>
    <n v="455000"/>
    <x v="0"/>
    <x v="1"/>
    <n v="455000"/>
  </r>
  <r>
    <d v="2016-06-24T00:00:00"/>
    <x v="9"/>
    <x v="1"/>
    <n v="2604"/>
    <x v="0"/>
    <n v="650000"/>
    <x v="0"/>
    <x v="2"/>
    <n v="650000"/>
  </r>
  <r>
    <d v="2016-06-24T00:00:00"/>
    <x v="9"/>
    <x v="1"/>
    <n v="2911"/>
    <x v="1"/>
    <n v="710000"/>
    <x v="0"/>
    <x v="0"/>
    <n v="710000"/>
  </r>
  <r>
    <d v="2016-06-24T00:00:00"/>
    <x v="9"/>
    <x v="1"/>
    <n v="2914"/>
    <x v="1"/>
    <n v="710000"/>
    <x v="0"/>
    <x v="0"/>
    <n v="710000"/>
  </r>
  <r>
    <d v="2016-06-24T00:00:00"/>
    <x v="9"/>
    <x v="1"/>
    <n v="2615"/>
    <x v="0"/>
    <n v="286000"/>
    <x v="1"/>
    <x v="2"/>
    <n v="286000"/>
  </r>
  <r>
    <d v="2016-06-24T00:00:00"/>
    <x v="9"/>
    <x v="1"/>
    <n v="2617"/>
    <x v="0"/>
    <n v="410500"/>
    <x v="1"/>
    <x v="1"/>
    <n v="410500"/>
  </r>
  <r>
    <d v="2016-06-25T00:00:00"/>
    <x v="9"/>
    <x v="1"/>
    <n v="2913"/>
    <x v="1"/>
    <n v="430000"/>
    <x v="0"/>
    <x v="1"/>
    <n v="430000"/>
  </r>
  <r>
    <d v="2016-06-25T00:00:00"/>
    <x v="9"/>
    <x v="1"/>
    <n v="2913"/>
    <x v="1"/>
    <n v="448000"/>
    <x v="0"/>
    <x v="1"/>
    <n v="448000"/>
  </r>
  <r>
    <d v="2016-06-25T00:00:00"/>
    <x v="9"/>
    <x v="1"/>
    <n v="2617"/>
    <x v="0"/>
    <n v="537000"/>
    <x v="0"/>
    <x v="1"/>
    <n v="537000"/>
  </r>
  <r>
    <d v="2016-06-25T00:00:00"/>
    <x v="9"/>
    <x v="1"/>
    <n v="2615"/>
    <x v="0"/>
    <n v="590000"/>
    <x v="0"/>
    <x v="0"/>
    <n v="590000"/>
  </r>
  <r>
    <d v="2016-06-25T00:00:00"/>
    <x v="9"/>
    <x v="1"/>
    <n v="2617"/>
    <x v="0"/>
    <n v="635000"/>
    <x v="0"/>
    <x v="1"/>
    <n v="635000"/>
  </r>
  <r>
    <d v="2016-06-25T00:00:00"/>
    <x v="9"/>
    <x v="1"/>
    <n v="2913"/>
    <x v="1"/>
    <n v="640000"/>
    <x v="0"/>
    <x v="0"/>
    <n v="640000"/>
  </r>
  <r>
    <d v="2016-06-25T00:00:00"/>
    <x v="9"/>
    <x v="1"/>
    <n v="2611"/>
    <x v="0"/>
    <n v="700000"/>
    <x v="0"/>
    <x v="0"/>
    <n v="700000"/>
  </r>
  <r>
    <d v="2016-06-25T00:00:00"/>
    <x v="9"/>
    <x v="1"/>
    <n v="2617"/>
    <x v="0"/>
    <n v="700000"/>
    <x v="0"/>
    <x v="1"/>
    <n v="700000"/>
  </r>
  <r>
    <d v="2016-06-25T00:00:00"/>
    <x v="9"/>
    <x v="1"/>
    <n v="2617"/>
    <x v="0"/>
    <n v="745000"/>
    <x v="0"/>
    <x v="3"/>
    <n v="745000"/>
  </r>
  <r>
    <d v="2016-06-25T00:00:00"/>
    <x v="9"/>
    <x v="1"/>
    <n v="2605"/>
    <x v="0"/>
    <n v="765000"/>
    <x v="0"/>
    <x v="1"/>
    <n v="765000"/>
  </r>
  <r>
    <d v="2016-06-25T00:00:00"/>
    <x v="9"/>
    <x v="1"/>
    <n v="2913"/>
    <x v="1"/>
    <n v="786000"/>
    <x v="0"/>
    <x v="0"/>
    <n v="786000"/>
  </r>
  <r>
    <d v="2016-06-25T00:00:00"/>
    <x v="9"/>
    <x v="1"/>
    <n v="2602"/>
    <x v="0"/>
    <n v="808000"/>
    <x v="0"/>
    <x v="1"/>
    <n v="808000"/>
  </r>
  <r>
    <d v="2016-06-25T00:00:00"/>
    <x v="9"/>
    <x v="1"/>
    <n v="2606"/>
    <x v="0"/>
    <n v="810000"/>
    <x v="0"/>
    <x v="1"/>
    <n v="810000"/>
  </r>
  <r>
    <d v="2016-06-25T00:00:00"/>
    <x v="9"/>
    <x v="1"/>
    <n v="2611"/>
    <x v="0"/>
    <n v="865000"/>
    <x v="0"/>
    <x v="1"/>
    <n v="865000"/>
  </r>
  <r>
    <d v="2016-06-25T00:00:00"/>
    <x v="9"/>
    <x v="1"/>
    <n v="2606"/>
    <x v="0"/>
    <n v="875000"/>
    <x v="0"/>
    <x v="3"/>
    <n v="875000"/>
  </r>
  <r>
    <d v="2016-06-25T00:00:00"/>
    <x v="9"/>
    <x v="1"/>
    <n v="2604"/>
    <x v="0"/>
    <n v="925000"/>
    <x v="0"/>
    <x v="3"/>
    <n v="925000"/>
  </r>
  <r>
    <d v="2016-06-25T00:00:00"/>
    <x v="9"/>
    <x v="1"/>
    <n v="2602"/>
    <x v="0"/>
    <n v="1141000"/>
    <x v="0"/>
    <x v="3"/>
    <n v="1141000"/>
  </r>
  <r>
    <d v="2016-06-25T00:00:00"/>
    <x v="9"/>
    <x v="1"/>
    <n v="2605"/>
    <x v="0"/>
    <n v="1670000"/>
    <x v="0"/>
    <x v="0"/>
    <n v="1670000"/>
  </r>
  <r>
    <d v="2016-06-27T00:00:00"/>
    <x v="9"/>
    <x v="1"/>
    <n v="2905"/>
    <x v="1"/>
    <n v="548500"/>
    <x v="0"/>
    <x v="0"/>
    <n v="548500"/>
  </r>
  <r>
    <d v="2016-06-27T00:00:00"/>
    <x v="9"/>
    <x v="1"/>
    <n v="2904"/>
    <x v="1"/>
    <n v="591500"/>
    <x v="0"/>
    <x v="0"/>
    <n v="591500"/>
  </r>
  <r>
    <d v="2016-06-27T00:00:00"/>
    <x v="9"/>
    <x v="1"/>
    <n v="2904"/>
    <x v="1"/>
    <n v="652500"/>
    <x v="0"/>
    <x v="0"/>
    <n v="652500"/>
  </r>
  <r>
    <d v="2016-06-27T00:00:00"/>
    <x v="9"/>
    <x v="1"/>
    <n v="2906"/>
    <x v="1"/>
    <n v="860000"/>
    <x v="0"/>
    <x v="0"/>
    <n v="860000"/>
  </r>
  <r>
    <d v="2016-06-27T00:00:00"/>
    <x v="9"/>
    <x v="1"/>
    <n v="2615"/>
    <x v="0"/>
    <n v="288000"/>
    <x v="1"/>
    <x v="2"/>
    <n v="288000"/>
  </r>
  <r>
    <d v="2016-06-27T00:00:00"/>
    <x v="9"/>
    <x v="1"/>
    <n v="2604"/>
    <x v="0"/>
    <n v="485000"/>
    <x v="1"/>
    <x v="4"/>
    <n v="485000"/>
  </r>
  <r>
    <d v="2016-06-28T00:00:00"/>
    <x v="9"/>
    <x v="1"/>
    <n v="2905"/>
    <x v="1"/>
    <n v="481000"/>
    <x v="0"/>
    <x v="1"/>
    <n v="481000"/>
  </r>
  <r>
    <d v="2016-06-28T00:00:00"/>
    <x v="9"/>
    <x v="1"/>
    <n v="2615"/>
    <x v="0"/>
    <n v="580000"/>
    <x v="0"/>
    <x v="3"/>
    <n v="580000"/>
  </r>
  <r>
    <d v="2016-06-28T00:00:00"/>
    <x v="9"/>
    <x v="1"/>
    <n v="2602"/>
    <x v="0"/>
    <n v="673000"/>
    <x v="0"/>
    <x v="2"/>
    <n v="673000"/>
  </r>
  <r>
    <d v="2016-06-28T00:00:00"/>
    <x v="9"/>
    <x v="1"/>
    <n v="2914"/>
    <x v="1"/>
    <n v="916000"/>
    <x v="0"/>
    <x v="3"/>
    <n v="916000"/>
  </r>
  <r>
    <d v="2016-06-28T00:00:00"/>
    <x v="9"/>
    <x v="1"/>
    <n v="2611"/>
    <x v="0"/>
    <n v="337500"/>
    <x v="1"/>
    <x v="2"/>
    <n v="337500"/>
  </r>
  <r>
    <d v="2016-06-28T00:00:00"/>
    <x v="9"/>
    <x v="1"/>
    <n v="2612"/>
    <x v="0"/>
    <n v="400000"/>
    <x v="1"/>
    <x v="2"/>
    <n v="400000"/>
  </r>
  <r>
    <d v="2016-06-28T00:00:00"/>
    <x v="9"/>
    <x v="1"/>
    <n v="2604"/>
    <x v="0"/>
    <n v="427376"/>
    <x v="1"/>
    <x v="4"/>
    <n v="427376"/>
  </r>
  <r>
    <d v="2016-06-28T00:00:00"/>
    <x v="9"/>
    <x v="1"/>
    <n v="2612"/>
    <x v="0"/>
    <n v="670000"/>
    <x v="1"/>
    <x v="1"/>
    <n v="670000"/>
  </r>
  <r>
    <d v="2016-06-29T00:00:00"/>
    <x v="9"/>
    <x v="1"/>
    <n v="2914"/>
    <x v="1"/>
    <n v="390000"/>
    <x v="0"/>
    <x v="0"/>
    <n v="390000"/>
  </r>
  <r>
    <d v="2016-06-29T00:00:00"/>
    <x v="9"/>
    <x v="1"/>
    <n v="2913"/>
    <x v="1"/>
    <n v="400000"/>
    <x v="0"/>
    <x v="1"/>
    <n v="400000"/>
  </r>
  <r>
    <d v="2016-06-29T00:00:00"/>
    <x v="9"/>
    <x v="1"/>
    <n v="2906"/>
    <x v="1"/>
    <n v="425000"/>
    <x v="0"/>
    <x v="2"/>
    <n v="425000"/>
  </r>
  <r>
    <d v="2016-06-29T00:00:00"/>
    <x v="9"/>
    <x v="1"/>
    <n v="2615"/>
    <x v="0"/>
    <n v="445000"/>
    <x v="0"/>
    <x v="1"/>
    <n v="445000"/>
  </r>
  <r>
    <d v="2016-06-29T00:00:00"/>
    <x v="9"/>
    <x v="1"/>
    <n v="2914"/>
    <x v="1"/>
    <n v="550000"/>
    <x v="0"/>
    <x v="0"/>
    <n v="550000"/>
  </r>
  <r>
    <d v="2016-06-29T00:00:00"/>
    <x v="9"/>
    <x v="1"/>
    <n v="2911"/>
    <x v="1"/>
    <n v="583000"/>
    <x v="0"/>
    <x v="1"/>
    <n v="583000"/>
  </r>
  <r>
    <d v="2016-06-29T00:00:00"/>
    <x v="9"/>
    <x v="1"/>
    <n v="2615"/>
    <x v="0"/>
    <n v="585000"/>
    <x v="0"/>
    <x v="0"/>
    <n v="585000"/>
  </r>
  <r>
    <d v="2016-06-29T00:00:00"/>
    <x v="9"/>
    <x v="1"/>
    <n v="2912"/>
    <x v="1"/>
    <n v="612000"/>
    <x v="0"/>
    <x v="0"/>
    <n v="612000"/>
  </r>
  <r>
    <d v="2016-06-29T00:00:00"/>
    <x v="9"/>
    <x v="1"/>
    <n v="2914"/>
    <x v="1"/>
    <n v="637500"/>
    <x v="0"/>
    <x v="0"/>
    <n v="637500"/>
  </r>
  <r>
    <d v="2016-06-29T00:00:00"/>
    <x v="9"/>
    <x v="1"/>
    <n v="2606"/>
    <x v="0"/>
    <n v="685000"/>
    <x v="0"/>
    <x v="1"/>
    <n v="685000"/>
  </r>
  <r>
    <d v="2016-06-29T00:00:00"/>
    <x v="9"/>
    <x v="1"/>
    <n v="2914"/>
    <x v="1"/>
    <n v="712000"/>
    <x v="0"/>
    <x v="3"/>
    <n v="712000"/>
  </r>
  <r>
    <d v="2016-06-29T00:00:00"/>
    <x v="9"/>
    <x v="1"/>
    <n v="2614"/>
    <x v="0"/>
    <n v="257000"/>
    <x v="1"/>
    <x v="2"/>
    <n v="257000"/>
  </r>
  <r>
    <d v="2016-06-29T00:00:00"/>
    <x v="9"/>
    <x v="1"/>
    <n v="2617"/>
    <x v="0"/>
    <n v="267000"/>
    <x v="1"/>
    <x v="2"/>
    <n v="267000"/>
  </r>
  <r>
    <d v="2016-06-29T00:00:00"/>
    <x v="9"/>
    <x v="1"/>
    <n v="2603"/>
    <x v="0"/>
    <n v="695000"/>
    <x v="1"/>
    <x v="2"/>
    <n v="695000"/>
  </r>
  <r>
    <d v="2016-06-30T00:00:00"/>
    <x v="9"/>
    <x v="1"/>
    <n v="2913"/>
    <x v="1"/>
    <n v="348000"/>
    <x v="0"/>
    <x v="1"/>
    <n v="348000"/>
  </r>
  <r>
    <d v="2016-06-30T00:00:00"/>
    <x v="9"/>
    <x v="1"/>
    <n v="2905"/>
    <x v="1"/>
    <n v="470000"/>
    <x v="0"/>
    <x v="1"/>
    <n v="470000"/>
  </r>
  <r>
    <d v="2016-06-30T00:00:00"/>
    <x v="9"/>
    <x v="1"/>
    <n v="2615"/>
    <x v="0"/>
    <n v="485000"/>
    <x v="0"/>
    <x v="1"/>
    <n v="485000"/>
  </r>
  <r>
    <d v="2016-06-30T00:00:00"/>
    <x v="9"/>
    <x v="1"/>
    <n v="2611"/>
    <x v="0"/>
    <n v="550000"/>
    <x v="0"/>
    <x v="1"/>
    <n v="550000"/>
  </r>
  <r>
    <d v="2016-06-30T00:00:00"/>
    <x v="9"/>
    <x v="1"/>
    <n v="2903"/>
    <x v="1"/>
    <n v="555000"/>
    <x v="0"/>
    <x v="1"/>
    <n v="555000"/>
  </r>
  <r>
    <d v="2016-06-30T00:00:00"/>
    <x v="9"/>
    <x v="1"/>
    <n v="2904"/>
    <x v="1"/>
    <n v="615000"/>
    <x v="0"/>
    <x v="3"/>
    <n v="615000"/>
  </r>
  <r>
    <d v="2016-06-30T00:00:00"/>
    <x v="9"/>
    <x v="1"/>
    <n v="2605"/>
    <x v="0"/>
    <n v="877000"/>
    <x v="0"/>
    <x v="1"/>
    <n v="877000"/>
  </r>
  <r>
    <d v="2016-06-30T00:00:00"/>
    <x v="9"/>
    <x v="1"/>
    <n v="2602"/>
    <x v="0"/>
    <n v="1080000"/>
    <x v="0"/>
    <x v="1"/>
    <n v="1080000"/>
  </r>
  <r>
    <d v="2016-06-30T00:00:00"/>
    <x v="9"/>
    <x v="1"/>
    <n v="2602"/>
    <x v="0"/>
    <n v="235000"/>
    <x v="1"/>
    <x v="4"/>
    <n v="235000"/>
  </r>
  <r>
    <d v="2016-06-30T00:00:00"/>
    <x v="9"/>
    <x v="1"/>
    <n v="2606"/>
    <x v="0"/>
    <n v="235000"/>
    <x v="1"/>
    <x v="4"/>
    <n v="235000"/>
  </r>
  <r>
    <d v="2016-06-30T00:00:00"/>
    <x v="9"/>
    <x v="1"/>
    <n v="2617"/>
    <x v="0"/>
    <n v="238000"/>
    <x v="1"/>
    <x v="4"/>
    <n v="238000"/>
  </r>
  <r>
    <d v="2016-06-30T00:00:00"/>
    <x v="9"/>
    <x v="1"/>
    <n v="2617"/>
    <x v="0"/>
    <n v="280000"/>
    <x v="1"/>
    <x v="4"/>
    <n v="280000"/>
  </r>
  <r>
    <d v="2016-06-30T00:00:00"/>
    <x v="9"/>
    <x v="1"/>
    <n v="2603"/>
    <x v="0"/>
    <n v="369000"/>
    <x v="1"/>
    <x v="2"/>
    <n v="369000"/>
  </r>
  <r>
    <d v="2016-06-30T00:00:00"/>
    <x v="9"/>
    <x v="1"/>
    <n v="2603"/>
    <x v="0"/>
    <n v="555000"/>
    <x v="1"/>
    <x v="2"/>
    <n v="555000"/>
  </r>
  <r>
    <d v="2016-07-01T00:00:00"/>
    <x v="9"/>
    <x v="2"/>
    <n v="2905"/>
    <x v="1"/>
    <n v="417000"/>
    <x v="0"/>
    <x v="1"/>
    <n v="417000"/>
  </r>
  <r>
    <d v="2016-07-01T00:00:00"/>
    <x v="9"/>
    <x v="2"/>
    <n v="2615"/>
    <x v="0"/>
    <n v="514000"/>
    <x v="0"/>
    <x v="0"/>
    <n v="514000"/>
  </r>
  <r>
    <d v="2016-07-01T00:00:00"/>
    <x v="9"/>
    <x v="2"/>
    <n v="2905"/>
    <x v="1"/>
    <n v="516000"/>
    <x v="0"/>
    <x v="1"/>
    <n v="516000"/>
  </r>
  <r>
    <d v="2016-07-01T00:00:00"/>
    <x v="9"/>
    <x v="2"/>
    <n v="2914"/>
    <x v="1"/>
    <n v="530000"/>
    <x v="0"/>
    <x v="1"/>
    <n v="530000"/>
  </r>
  <r>
    <d v="2016-07-01T00:00:00"/>
    <x v="9"/>
    <x v="2"/>
    <n v="2906"/>
    <x v="1"/>
    <n v="604000"/>
    <x v="0"/>
    <x v="0"/>
    <n v="604000"/>
  </r>
  <r>
    <d v="2016-07-01T00:00:00"/>
    <x v="9"/>
    <x v="2"/>
    <n v="2607"/>
    <x v="0"/>
    <n v="685000"/>
    <x v="0"/>
    <x v="1"/>
    <n v="685000"/>
  </r>
  <r>
    <d v="2016-07-01T00:00:00"/>
    <x v="9"/>
    <x v="2"/>
    <n v="2903"/>
    <x v="1"/>
    <n v="690000"/>
    <x v="0"/>
    <x v="3"/>
    <n v="690000"/>
  </r>
  <r>
    <d v="2016-07-01T00:00:00"/>
    <x v="9"/>
    <x v="2"/>
    <n v="2913"/>
    <x v="1"/>
    <n v="710000"/>
    <x v="0"/>
    <x v="0"/>
    <n v="710000"/>
  </r>
  <r>
    <d v="2016-07-01T00:00:00"/>
    <x v="9"/>
    <x v="2"/>
    <n v="2602"/>
    <x v="0"/>
    <n v="920500"/>
    <x v="0"/>
    <x v="1"/>
    <n v="920500"/>
  </r>
  <r>
    <d v="2016-07-01T00:00:00"/>
    <x v="9"/>
    <x v="2"/>
    <n v="2606"/>
    <x v="0"/>
    <n v="230000"/>
    <x v="1"/>
    <x v="4"/>
    <n v="230000"/>
  </r>
  <r>
    <d v="2016-07-01T00:00:00"/>
    <x v="9"/>
    <x v="2"/>
    <n v="2602"/>
    <x v="0"/>
    <n v="301000"/>
    <x v="1"/>
    <x v="2"/>
    <n v="301000"/>
  </r>
  <r>
    <d v="2016-07-01T00:00:00"/>
    <x v="9"/>
    <x v="2"/>
    <n v="2604"/>
    <x v="0"/>
    <n v="540000"/>
    <x v="1"/>
    <x v="2"/>
    <n v="540000"/>
  </r>
  <r>
    <d v="2016-07-01T00:00:00"/>
    <x v="9"/>
    <x v="2"/>
    <n v="2601"/>
    <x v="0"/>
    <n v="585000"/>
    <x v="1"/>
    <x v="4"/>
    <n v="585000"/>
  </r>
  <r>
    <d v="2016-07-02T00:00:00"/>
    <x v="9"/>
    <x v="2"/>
    <n v="2611"/>
    <x v="0"/>
    <n v="510500"/>
    <x v="0"/>
    <x v="2"/>
    <n v="510500"/>
  </r>
  <r>
    <d v="2016-07-02T00:00:00"/>
    <x v="9"/>
    <x v="2"/>
    <n v="2912"/>
    <x v="1"/>
    <n v="651000"/>
    <x v="0"/>
    <x v="0"/>
    <n v="651000"/>
  </r>
  <r>
    <d v="2016-07-02T00:00:00"/>
    <x v="9"/>
    <x v="2"/>
    <n v="2611"/>
    <x v="0"/>
    <n v="787000"/>
    <x v="0"/>
    <x v="0"/>
    <n v="787000"/>
  </r>
  <r>
    <d v="2016-07-04T00:00:00"/>
    <x v="9"/>
    <x v="2"/>
    <n v="2905"/>
    <x v="1"/>
    <n v="495000"/>
    <x v="0"/>
    <x v="1"/>
    <n v="495000"/>
  </r>
  <r>
    <d v="2016-07-04T00:00:00"/>
    <x v="9"/>
    <x v="2"/>
    <n v="2914"/>
    <x v="1"/>
    <n v="608000"/>
    <x v="0"/>
    <x v="0"/>
    <n v="608000"/>
  </r>
  <r>
    <d v="2016-07-04T00:00:00"/>
    <x v="9"/>
    <x v="2"/>
    <n v="2611"/>
    <x v="0"/>
    <n v="660000"/>
    <x v="0"/>
    <x v="0"/>
    <n v="660000"/>
  </r>
  <r>
    <d v="2016-07-04T00:00:00"/>
    <x v="9"/>
    <x v="2"/>
    <n v="2913"/>
    <x v="1"/>
    <n v="774000"/>
    <x v="0"/>
    <x v="0"/>
    <n v="774000"/>
  </r>
  <r>
    <d v="2016-07-04T00:00:00"/>
    <x v="9"/>
    <x v="2"/>
    <n v="2602"/>
    <x v="0"/>
    <n v="335000"/>
    <x v="1"/>
    <x v="2"/>
    <n v="335000"/>
  </r>
  <r>
    <d v="2016-07-04T00:00:00"/>
    <x v="9"/>
    <x v="2"/>
    <n v="2611"/>
    <x v="0"/>
    <n v="559000"/>
    <x v="1"/>
    <x v="1"/>
    <n v="559000"/>
  </r>
  <r>
    <d v="2016-07-04T00:00:00"/>
    <x v="9"/>
    <x v="2"/>
    <n v="2604"/>
    <x v="0"/>
    <n v="1125000"/>
    <x v="1"/>
    <x v="1"/>
    <n v="1125000"/>
  </r>
  <r>
    <d v="2016-07-05T00:00:00"/>
    <x v="9"/>
    <x v="2"/>
    <n v="2615"/>
    <x v="0"/>
    <n v="367500"/>
    <x v="0"/>
    <x v="1"/>
    <n v="367500"/>
  </r>
  <r>
    <d v="2016-07-05T00:00:00"/>
    <x v="9"/>
    <x v="2"/>
    <n v="2905"/>
    <x v="1"/>
    <n v="418000"/>
    <x v="0"/>
    <x v="1"/>
    <n v="418000"/>
  </r>
  <r>
    <d v="2016-07-05T00:00:00"/>
    <x v="9"/>
    <x v="2"/>
    <n v="2902"/>
    <x v="1"/>
    <n v="500000"/>
    <x v="0"/>
    <x v="1"/>
    <n v="500000"/>
  </r>
  <r>
    <d v="2016-07-05T00:00:00"/>
    <x v="9"/>
    <x v="2"/>
    <n v="2611"/>
    <x v="0"/>
    <n v="540000"/>
    <x v="0"/>
    <x v="0"/>
    <n v="540000"/>
  </r>
  <r>
    <d v="2016-07-05T00:00:00"/>
    <x v="9"/>
    <x v="2"/>
    <n v="2615"/>
    <x v="0"/>
    <n v="607500"/>
    <x v="0"/>
    <x v="0"/>
    <n v="607500"/>
  </r>
  <r>
    <d v="2016-07-05T00:00:00"/>
    <x v="9"/>
    <x v="2"/>
    <n v="2615"/>
    <x v="0"/>
    <n v="620000"/>
    <x v="0"/>
    <x v="0"/>
    <n v="620000"/>
  </r>
  <r>
    <d v="2016-07-05T00:00:00"/>
    <x v="9"/>
    <x v="2"/>
    <n v="2914"/>
    <x v="1"/>
    <n v="741000"/>
    <x v="0"/>
    <x v="0"/>
    <n v="741000"/>
  </r>
  <r>
    <d v="2016-07-05T00:00:00"/>
    <x v="9"/>
    <x v="2"/>
    <n v="2617"/>
    <x v="0"/>
    <n v="365000"/>
    <x v="1"/>
    <x v="4"/>
    <n v="365000"/>
  </r>
  <r>
    <d v="2016-07-05T00:00:00"/>
    <x v="9"/>
    <x v="2"/>
    <n v="2612"/>
    <x v="0"/>
    <n v="411000"/>
    <x v="1"/>
    <x v="2"/>
    <n v="411000"/>
  </r>
  <r>
    <d v="2016-07-05T00:00:00"/>
    <x v="9"/>
    <x v="2"/>
    <n v="2602"/>
    <x v="0"/>
    <n v="562500"/>
    <x v="1"/>
    <x v="1"/>
    <n v="562500"/>
  </r>
  <r>
    <d v="2016-07-06T00:00:00"/>
    <x v="9"/>
    <x v="2"/>
    <n v="2906"/>
    <x v="1"/>
    <n v="395000"/>
    <x v="0"/>
    <x v="1"/>
    <n v="395000"/>
  </r>
  <r>
    <d v="2016-07-06T00:00:00"/>
    <x v="9"/>
    <x v="2"/>
    <n v="2913"/>
    <x v="1"/>
    <n v="430000"/>
    <x v="0"/>
    <x v="1"/>
    <n v="430000"/>
  </r>
  <r>
    <d v="2016-07-06T00:00:00"/>
    <x v="9"/>
    <x v="2"/>
    <n v="2902"/>
    <x v="1"/>
    <n v="450000"/>
    <x v="0"/>
    <x v="1"/>
    <n v="450000"/>
  </r>
  <r>
    <d v="2016-07-06T00:00:00"/>
    <x v="9"/>
    <x v="2"/>
    <n v="2617"/>
    <x v="0"/>
    <n v="455000"/>
    <x v="0"/>
    <x v="2"/>
    <n v="455000"/>
  </r>
  <r>
    <d v="2016-07-06T00:00:00"/>
    <x v="9"/>
    <x v="2"/>
    <n v="2914"/>
    <x v="1"/>
    <n v="541000"/>
    <x v="0"/>
    <x v="0"/>
    <n v="541000"/>
  </r>
  <r>
    <d v="2016-07-06T00:00:00"/>
    <x v="9"/>
    <x v="2"/>
    <n v="2905"/>
    <x v="1"/>
    <n v="550000"/>
    <x v="0"/>
    <x v="0"/>
    <n v="550000"/>
  </r>
  <r>
    <d v="2016-07-06T00:00:00"/>
    <x v="9"/>
    <x v="2"/>
    <n v="2902"/>
    <x v="1"/>
    <n v="580000"/>
    <x v="0"/>
    <x v="0"/>
    <n v="580000"/>
  </r>
  <r>
    <d v="2016-07-06T00:00:00"/>
    <x v="9"/>
    <x v="2"/>
    <n v="2903"/>
    <x v="1"/>
    <n v="625000"/>
    <x v="0"/>
    <x v="0"/>
    <n v="625000"/>
  </r>
  <r>
    <d v="2016-07-06T00:00:00"/>
    <x v="9"/>
    <x v="2"/>
    <n v="2913"/>
    <x v="1"/>
    <n v="635000"/>
    <x v="0"/>
    <x v="0"/>
    <n v="635000"/>
  </r>
  <r>
    <d v="2016-07-06T00:00:00"/>
    <x v="9"/>
    <x v="2"/>
    <n v="2914"/>
    <x v="1"/>
    <n v="696000"/>
    <x v="0"/>
    <x v="0"/>
    <n v="696000"/>
  </r>
  <r>
    <d v="2016-07-06T00:00:00"/>
    <x v="9"/>
    <x v="2"/>
    <n v="2615"/>
    <x v="0"/>
    <n v="760000"/>
    <x v="0"/>
    <x v="0"/>
    <n v="760000"/>
  </r>
  <r>
    <d v="2016-07-06T00:00:00"/>
    <x v="9"/>
    <x v="2"/>
    <n v="2607"/>
    <x v="0"/>
    <n v="306000"/>
    <x v="1"/>
    <x v="2"/>
    <n v="306000"/>
  </r>
  <r>
    <d v="2016-07-06T00:00:00"/>
    <x v="9"/>
    <x v="2"/>
    <n v="2602"/>
    <x v="0"/>
    <n v="350000"/>
    <x v="1"/>
    <x v="2"/>
    <n v="350000"/>
  </r>
  <r>
    <d v="2016-07-06T00:00:00"/>
    <x v="9"/>
    <x v="2"/>
    <n v="2603"/>
    <x v="0"/>
    <n v="495000"/>
    <x v="1"/>
    <x v="2"/>
    <n v="495000"/>
  </r>
  <r>
    <d v="2016-07-07T00:00:00"/>
    <x v="9"/>
    <x v="2"/>
    <n v="2615"/>
    <x v="0"/>
    <n v="445000"/>
    <x v="0"/>
    <x v="1"/>
    <n v="445000"/>
  </r>
  <r>
    <d v="2016-07-07T00:00:00"/>
    <x v="9"/>
    <x v="2"/>
    <n v="2906"/>
    <x v="1"/>
    <n v="463000"/>
    <x v="0"/>
    <x v="1"/>
    <n v="463000"/>
  </r>
  <r>
    <d v="2016-07-07T00:00:00"/>
    <x v="9"/>
    <x v="2"/>
    <n v="2905"/>
    <x v="1"/>
    <n v="483000"/>
    <x v="0"/>
    <x v="1"/>
    <n v="483000"/>
  </r>
  <r>
    <d v="2016-07-07T00:00:00"/>
    <x v="9"/>
    <x v="2"/>
    <n v="2615"/>
    <x v="0"/>
    <n v="510000"/>
    <x v="0"/>
    <x v="1"/>
    <n v="510000"/>
  </r>
  <r>
    <d v="2016-07-07T00:00:00"/>
    <x v="9"/>
    <x v="2"/>
    <n v="2614"/>
    <x v="0"/>
    <n v="546000"/>
    <x v="0"/>
    <x v="1"/>
    <n v="546000"/>
  </r>
  <r>
    <d v="2016-07-07T00:00:00"/>
    <x v="9"/>
    <x v="2"/>
    <n v="2914"/>
    <x v="1"/>
    <n v="560000"/>
    <x v="0"/>
    <x v="0"/>
    <n v="560000"/>
  </r>
  <r>
    <d v="2016-07-07T00:00:00"/>
    <x v="9"/>
    <x v="2"/>
    <n v="2914"/>
    <x v="1"/>
    <n v="692000"/>
    <x v="0"/>
    <x v="0"/>
    <n v="692000"/>
  </r>
  <r>
    <d v="2016-07-07T00:00:00"/>
    <x v="9"/>
    <x v="2"/>
    <n v="2607"/>
    <x v="0"/>
    <n v="722000"/>
    <x v="0"/>
    <x v="0"/>
    <n v="722000"/>
  </r>
  <r>
    <d v="2016-07-08T00:00:00"/>
    <x v="9"/>
    <x v="2"/>
    <n v="2615"/>
    <x v="0"/>
    <n v="413000"/>
    <x v="0"/>
    <x v="1"/>
    <n v="413000"/>
  </r>
  <r>
    <d v="2016-07-08T00:00:00"/>
    <x v="9"/>
    <x v="2"/>
    <n v="2913"/>
    <x v="1"/>
    <n v="670000"/>
    <x v="0"/>
    <x v="0"/>
    <n v="670000"/>
  </r>
  <r>
    <d v="2016-07-08T00:00:00"/>
    <x v="9"/>
    <x v="2"/>
    <n v="2911"/>
    <x v="1"/>
    <n v="796000"/>
    <x v="0"/>
    <x v="0"/>
    <n v="796000"/>
  </r>
  <r>
    <d v="2016-07-08T00:00:00"/>
    <x v="9"/>
    <x v="2"/>
    <n v="2911"/>
    <x v="1"/>
    <n v="840000"/>
    <x v="0"/>
    <x v="0"/>
    <n v="840000"/>
  </r>
  <r>
    <d v="2016-07-08T00:00:00"/>
    <x v="9"/>
    <x v="2"/>
    <n v="2602"/>
    <x v="0"/>
    <n v="260000"/>
    <x v="1"/>
    <x v="4"/>
    <n v="260000"/>
  </r>
  <r>
    <d v="2016-07-08T00:00:00"/>
    <x v="9"/>
    <x v="2"/>
    <n v="2614"/>
    <x v="0"/>
    <n v="420000"/>
    <x v="1"/>
    <x v="2"/>
    <n v="420000"/>
  </r>
  <r>
    <d v="2016-07-08T00:00:00"/>
    <x v="9"/>
    <x v="2"/>
    <n v="2600"/>
    <x v="0"/>
    <n v="860000"/>
    <x v="1"/>
    <x v="1"/>
    <n v="860000"/>
  </r>
  <r>
    <d v="2016-07-09T00:00:00"/>
    <x v="9"/>
    <x v="2"/>
    <n v="2614"/>
    <x v="0"/>
    <n v="185000"/>
    <x v="0"/>
    <x v="4"/>
    <n v="185000"/>
  </r>
  <r>
    <d v="2016-07-09T00:00:00"/>
    <x v="9"/>
    <x v="2"/>
    <n v="2906"/>
    <x v="1"/>
    <n v="400000"/>
    <x v="0"/>
    <x v="1"/>
    <n v="400000"/>
  </r>
  <r>
    <d v="2016-07-09T00:00:00"/>
    <x v="9"/>
    <x v="2"/>
    <n v="2614"/>
    <x v="0"/>
    <n v="425000"/>
    <x v="0"/>
    <x v="1"/>
    <n v="425000"/>
  </r>
  <r>
    <d v="2016-07-09T00:00:00"/>
    <x v="9"/>
    <x v="2"/>
    <n v="2615"/>
    <x v="0"/>
    <n v="426000"/>
    <x v="0"/>
    <x v="0"/>
    <n v="426000"/>
  </r>
  <r>
    <d v="2016-07-09T00:00:00"/>
    <x v="9"/>
    <x v="2"/>
    <n v="2615"/>
    <x v="0"/>
    <n v="430000"/>
    <x v="0"/>
    <x v="1"/>
    <n v="430000"/>
  </r>
  <r>
    <d v="2016-07-09T00:00:00"/>
    <x v="9"/>
    <x v="2"/>
    <n v="2903"/>
    <x v="1"/>
    <n v="440000"/>
    <x v="0"/>
    <x v="1"/>
    <n v="440000"/>
  </r>
  <r>
    <d v="2016-07-09T00:00:00"/>
    <x v="9"/>
    <x v="2"/>
    <n v="2615"/>
    <x v="0"/>
    <n v="496000"/>
    <x v="0"/>
    <x v="0"/>
    <n v="496000"/>
  </r>
  <r>
    <d v="2016-07-09T00:00:00"/>
    <x v="9"/>
    <x v="2"/>
    <n v="2611"/>
    <x v="0"/>
    <n v="515000"/>
    <x v="0"/>
    <x v="1"/>
    <n v="515000"/>
  </r>
  <r>
    <d v="2016-07-09T00:00:00"/>
    <x v="9"/>
    <x v="2"/>
    <n v="2902"/>
    <x v="1"/>
    <n v="515000"/>
    <x v="0"/>
    <x v="0"/>
    <n v="515000"/>
  </r>
  <r>
    <d v="2016-07-09T00:00:00"/>
    <x v="9"/>
    <x v="2"/>
    <n v="2905"/>
    <x v="1"/>
    <n v="554000"/>
    <x v="0"/>
    <x v="0"/>
    <n v="554000"/>
  </r>
  <r>
    <d v="2016-07-09T00:00:00"/>
    <x v="9"/>
    <x v="2"/>
    <n v="2615"/>
    <x v="0"/>
    <n v="570000"/>
    <x v="0"/>
    <x v="0"/>
    <n v="570000"/>
  </r>
  <r>
    <d v="2016-07-09T00:00:00"/>
    <x v="9"/>
    <x v="2"/>
    <n v="2905"/>
    <x v="1"/>
    <n v="660000"/>
    <x v="0"/>
    <x v="0"/>
    <n v="660000"/>
  </r>
  <r>
    <d v="2016-07-09T00:00:00"/>
    <x v="9"/>
    <x v="2"/>
    <n v="2611"/>
    <x v="0"/>
    <n v="671000"/>
    <x v="0"/>
    <x v="0"/>
    <n v="671000"/>
  </r>
  <r>
    <d v="2016-07-09T00:00:00"/>
    <x v="9"/>
    <x v="2"/>
    <n v="2604"/>
    <x v="0"/>
    <n v="750000"/>
    <x v="0"/>
    <x v="1"/>
    <n v="750000"/>
  </r>
  <r>
    <d v="2016-07-09T00:00:00"/>
    <x v="9"/>
    <x v="2"/>
    <n v="2602"/>
    <x v="0"/>
    <n v="780000"/>
    <x v="0"/>
    <x v="0"/>
    <n v="780000"/>
  </r>
  <r>
    <d v="2016-07-09T00:00:00"/>
    <x v="9"/>
    <x v="2"/>
    <n v="2605"/>
    <x v="0"/>
    <n v="857000"/>
    <x v="0"/>
    <x v="0"/>
    <n v="857000"/>
  </r>
  <r>
    <d v="2016-07-09T00:00:00"/>
    <x v="9"/>
    <x v="2"/>
    <n v="2602"/>
    <x v="0"/>
    <n v="885000"/>
    <x v="0"/>
    <x v="1"/>
    <n v="885000"/>
  </r>
  <r>
    <d v="2016-07-09T00:00:00"/>
    <x v="9"/>
    <x v="2"/>
    <n v="2611"/>
    <x v="0"/>
    <n v="1130000"/>
    <x v="0"/>
    <x v="0"/>
    <n v="1130000"/>
  </r>
  <r>
    <d v="2016-07-09T00:00:00"/>
    <x v="9"/>
    <x v="2"/>
    <n v="2603"/>
    <x v="0"/>
    <n v="1370000"/>
    <x v="0"/>
    <x v="2"/>
    <n v="1370000"/>
  </r>
  <r>
    <d v="2016-07-11T00:00:00"/>
    <x v="9"/>
    <x v="2"/>
    <n v="2904"/>
    <x v="1"/>
    <n v="461500"/>
    <x v="0"/>
    <x v="1"/>
    <n v="461500"/>
  </r>
  <r>
    <d v="2016-07-11T00:00:00"/>
    <x v="9"/>
    <x v="2"/>
    <n v="2615"/>
    <x v="0"/>
    <n v="480000"/>
    <x v="0"/>
    <x v="0"/>
    <n v="480000"/>
  </r>
  <r>
    <d v="2016-07-11T00:00:00"/>
    <x v="9"/>
    <x v="2"/>
    <n v="2617"/>
    <x v="0"/>
    <n v="297000"/>
    <x v="1"/>
    <x v="2"/>
    <n v="297000"/>
  </r>
  <r>
    <d v="2016-07-11T00:00:00"/>
    <x v="9"/>
    <x v="2"/>
    <n v="2601"/>
    <x v="0"/>
    <n v="418000"/>
    <x v="1"/>
    <x v="4"/>
    <n v="418000"/>
  </r>
  <r>
    <d v="2016-07-11T00:00:00"/>
    <x v="9"/>
    <x v="2"/>
    <n v="2612"/>
    <x v="0"/>
    <n v="485000"/>
    <x v="1"/>
    <x v="2"/>
    <n v="485000"/>
  </r>
  <r>
    <d v="2016-07-12T00:00:00"/>
    <x v="9"/>
    <x v="2"/>
    <n v="2902"/>
    <x v="1"/>
    <n v="390000"/>
    <x v="0"/>
    <x v="1"/>
    <n v="390000"/>
  </r>
  <r>
    <d v="2016-07-12T00:00:00"/>
    <x v="9"/>
    <x v="2"/>
    <n v="2905"/>
    <x v="1"/>
    <n v="390000"/>
    <x v="0"/>
    <x v="1"/>
    <n v="390000"/>
  </r>
  <r>
    <d v="2016-07-12T00:00:00"/>
    <x v="9"/>
    <x v="2"/>
    <n v="2615"/>
    <x v="0"/>
    <n v="442000"/>
    <x v="0"/>
    <x v="1"/>
    <n v="442000"/>
  </r>
  <r>
    <d v="2016-07-12T00:00:00"/>
    <x v="9"/>
    <x v="2"/>
    <n v="2905"/>
    <x v="1"/>
    <n v="450000"/>
    <x v="0"/>
    <x v="1"/>
    <n v="450000"/>
  </r>
  <r>
    <d v="2016-07-12T00:00:00"/>
    <x v="9"/>
    <x v="2"/>
    <n v="2615"/>
    <x v="0"/>
    <n v="456000"/>
    <x v="0"/>
    <x v="0"/>
    <n v="456000"/>
  </r>
  <r>
    <d v="2016-07-12T00:00:00"/>
    <x v="9"/>
    <x v="2"/>
    <n v="2914"/>
    <x v="1"/>
    <n v="550500"/>
    <x v="0"/>
    <x v="0"/>
    <n v="550500"/>
  </r>
  <r>
    <d v="2016-07-12T00:00:00"/>
    <x v="9"/>
    <x v="2"/>
    <n v="2913"/>
    <x v="1"/>
    <n v="590000"/>
    <x v="0"/>
    <x v="0"/>
    <n v="590000"/>
  </r>
  <r>
    <d v="2016-07-12T00:00:00"/>
    <x v="9"/>
    <x v="2"/>
    <n v="2902"/>
    <x v="1"/>
    <n v="675000"/>
    <x v="0"/>
    <x v="0"/>
    <n v="675000"/>
  </r>
  <r>
    <d v="2016-07-12T00:00:00"/>
    <x v="9"/>
    <x v="2"/>
    <n v="2906"/>
    <x v="1"/>
    <n v="690000"/>
    <x v="0"/>
    <x v="0"/>
    <n v="690000"/>
  </r>
  <r>
    <d v="2016-07-12T00:00:00"/>
    <x v="9"/>
    <x v="2"/>
    <n v="2611"/>
    <x v="0"/>
    <n v="1350000"/>
    <x v="0"/>
    <x v="0"/>
    <n v="1350000"/>
  </r>
  <r>
    <d v="2016-07-12T00:00:00"/>
    <x v="9"/>
    <x v="2"/>
    <n v="2612"/>
    <x v="0"/>
    <n v="340000"/>
    <x v="1"/>
    <x v="4"/>
    <n v="340000"/>
  </r>
  <r>
    <d v="2016-07-13T00:00:00"/>
    <x v="9"/>
    <x v="2"/>
    <n v="2617"/>
    <x v="0"/>
    <n v="440000"/>
    <x v="0"/>
    <x v="1"/>
    <n v="440000"/>
  </r>
  <r>
    <d v="2016-07-13T00:00:00"/>
    <x v="9"/>
    <x v="2"/>
    <n v="2905"/>
    <x v="1"/>
    <n v="465000"/>
    <x v="0"/>
    <x v="0"/>
    <n v="465000"/>
  </r>
  <r>
    <d v="2016-07-13T00:00:00"/>
    <x v="9"/>
    <x v="2"/>
    <n v="2902"/>
    <x v="1"/>
    <n v="485000"/>
    <x v="0"/>
    <x v="0"/>
    <n v="485000"/>
  </r>
  <r>
    <d v="2016-07-13T00:00:00"/>
    <x v="9"/>
    <x v="2"/>
    <n v="2905"/>
    <x v="1"/>
    <n v="517000"/>
    <x v="0"/>
    <x v="1"/>
    <n v="517000"/>
  </r>
  <r>
    <d v="2016-07-13T00:00:00"/>
    <x v="9"/>
    <x v="2"/>
    <n v="2617"/>
    <x v="0"/>
    <n v="686000"/>
    <x v="0"/>
    <x v="0"/>
    <n v="686000"/>
  </r>
  <r>
    <d v="2016-07-13T00:00:00"/>
    <x v="9"/>
    <x v="2"/>
    <n v="2602"/>
    <x v="0"/>
    <n v="229950"/>
    <x v="1"/>
    <x v="4"/>
    <n v="229950"/>
  </r>
  <r>
    <d v="2016-07-13T00:00:00"/>
    <x v="9"/>
    <x v="2"/>
    <n v="2617"/>
    <x v="0"/>
    <n v="284000"/>
    <x v="1"/>
    <x v="4"/>
    <n v="284000"/>
  </r>
  <r>
    <d v="2016-07-14T00:00:00"/>
    <x v="9"/>
    <x v="2"/>
    <n v="2906"/>
    <x v="1"/>
    <n v="405000"/>
    <x v="0"/>
    <x v="1"/>
    <n v="405000"/>
  </r>
  <r>
    <d v="2016-07-14T00:00:00"/>
    <x v="9"/>
    <x v="2"/>
    <n v="2615"/>
    <x v="0"/>
    <n v="467500"/>
    <x v="0"/>
    <x v="1"/>
    <n v="467500"/>
  </r>
  <r>
    <d v="2016-07-14T00:00:00"/>
    <x v="9"/>
    <x v="2"/>
    <n v="2614"/>
    <x v="0"/>
    <n v="500000"/>
    <x v="0"/>
    <x v="1"/>
    <n v="500000"/>
  </r>
  <r>
    <d v="2016-07-14T00:00:00"/>
    <x v="9"/>
    <x v="2"/>
    <n v="2913"/>
    <x v="1"/>
    <n v="580000"/>
    <x v="0"/>
    <x v="1"/>
    <n v="580000"/>
  </r>
  <r>
    <d v="2016-07-14T00:00:00"/>
    <x v="9"/>
    <x v="2"/>
    <n v="2615"/>
    <x v="0"/>
    <n v="585000"/>
    <x v="0"/>
    <x v="0"/>
    <n v="585000"/>
  </r>
  <r>
    <d v="2016-07-14T00:00:00"/>
    <x v="9"/>
    <x v="2"/>
    <n v="2914"/>
    <x v="1"/>
    <n v="585000"/>
    <x v="0"/>
    <x v="1"/>
    <n v="585000"/>
  </r>
  <r>
    <d v="2016-07-14T00:00:00"/>
    <x v="9"/>
    <x v="2"/>
    <n v="2914"/>
    <x v="1"/>
    <n v="700000"/>
    <x v="0"/>
    <x v="0"/>
    <n v="700000"/>
  </r>
  <r>
    <d v="2016-07-14T00:00:00"/>
    <x v="9"/>
    <x v="2"/>
    <n v="2612"/>
    <x v="0"/>
    <n v="360000"/>
    <x v="1"/>
    <x v="4"/>
    <n v="360000"/>
  </r>
  <r>
    <d v="2016-07-14T00:00:00"/>
    <x v="9"/>
    <x v="2"/>
    <n v="2612"/>
    <x v="0"/>
    <n v="400000"/>
    <x v="1"/>
    <x v="2"/>
    <n v="400000"/>
  </r>
  <r>
    <d v="2016-07-15T00:00:00"/>
    <x v="9"/>
    <x v="2"/>
    <n v="2904"/>
    <x v="1"/>
    <n v="475000"/>
    <x v="0"/>
    <x v="1"/>
    <n v="475000"/>
  </r>
  <r>
    <d v="2016-07-15T00:00:00"/>
    <x v="9"/>
    <x v="2"/>
    <n v="2911"/>
    <x v="1"/>
    <n v="536000"/>
    <x v="0"/>
    <x v="1"/>
    <n v="536000"/>
  </r>
  <r>
    <d v="2016-07-15T00:00:00"/>
    <x v="9"/>
    <x v="2"/>
    <n v="2914"/>
    <x v="1"/>
    <n v="580000"/>
    <x v="0"/>
    <x v="3"/>
    <n v="580000"/>
  </r>
  <r>
    <d v="2016-07-15T00:00:00"/>
    <x v="9"/>
    <x v="2"/>
    <n v="2617"/>
    <x v="0"/>
    <n v="710000"/>
    <x v="0"/>
    <x v="0"/>
    <n v="710000"/>
  </r>
  <r>
    <d v="2016-07-16T00:00:00"/>
    <x v="9"/>
    <x v="2"/>
    <n v="2913"/>
    <x v="1"/>
    <n v="415250"/>
    <x v="0"/>
    <x v="1"/>
    <n v="415250"/>
  </r>
  <r>
    <d v="2016-07-16T00:00:00"/>
    <x v="9"/>
    <x v="2"/>
    <n v="2615"/>
    <x v="0"/>
    <n v="467000"/>
    <x v="0"/>
    <x v="1"/>
    <n v="467000"/>
  </r>
  <r>
    <d v="2016-07-16T00:00:00"/>
    <x v="9"/>
    <x v="2"/>
    <n v="2602"/>
    <x v="0"/>
    <n v="510000"/>
    <x v="0"/>
    <x v="2"/>
    <n v="510000"/>
  </r>
  <r>
    <d v="2016-07-16T00:00:00"/>
    <x v="9"/>
    <x v="2"/>
    <n v="2905"/>
    <x v="1"/>
    <n v="531000"/>
    <x v="0"/>
    <x v="1"/>
    <n v="531000"/>
  </r>
  <r>
    <d v="2016-07-16T00:00:00"/>
    <x v="9"/>
    <x v="2"/>
    <n v="2617"/>
    <x v="0"/>
    <n v="755500"/>
    <x v="0"/>
    <x v="0"/>
    <n v="755500"/>
  </r>
  <r>
    <d v="2016-07-16T00:00:00"/>
    <x v="9"/>
    <x v="2"/>
    <n v="2602"/>
    <x v="0"/>
    <n v="790000"/>
    <x v="0"/>
    <x v="1"/>
    <n v="790000"/>
  </r>
  <r>
    <d v="2016-07-16T00:00:00"/>
    <x v="9"/>
    <x v="2"/>
    <n v="2911"/>
    <x v="1"/>
    <n v="891000"/>
    <x v="0"/>
    <x v="0"/>
    <n v="891000"/>
  </r>
  <r>
    <d v="2016-07-16T00:00:00"/>
    <x v="9"/>
    <x v="2"/>
    <n v="2617"/>
    <x v="0"/>
    <n v="1127000"/>
    <x v="0"/>
    <x v="3"/>
    <n v="1127000"/>
  </r>
  <r>
    <d v="2016-07-16T00:00:00"/>
    <x v="9"/>
    <x v="2"/>
    <n v="2600"/>
    <x v="0"/>
    <n v="1210000"/>
    <x v="0"/>
    <x v="0"/>
    <n v="1210000"/>
  </r>
  <r>
    <d v="2016-07-16T00:00:00"/>
    <x v="9"/>
    <x v="2"/>
    <n v="2913"/>
    <x v="1"/>
    <n v="1520000"/>
    <x v="0"/>
    <x v="3"/>
    <n v="1520000"/>
  </r>
  <r>
    <d v="2016-07-16T00:00:00"/>
    <x v="9"/>
    <x v="2"/>
    <n v="2612"/>
    <x v="0"/>
    <n v="580000"/>
    <x v="1"/>
    <x v="1"/>
    <n v="580000"/>
  </r>
  <r>
    <d v="2016-07-18T00:00:00"/>
    <x v="9"/>
    <x v="2"/>
    <n v="2615"/>
    <x v="0"/>
    <n v="415000"/>
    <x v="0"/>
    <x v="1"/>
    <n v="415000"/>
  </r>
  <r>
    <d v="2016-07-18T00:00:00"/>
    <x v="9"/>
    <x v="2"/>
    <n v="2617"/>
    <x v="0"/>
    <n v="421000"/>
    <x v="0"/>
    <x v="1"/>
    <n v="421000"/>
  </r>
  <r>
    <d v="2016-07-18T00:00:00"/>
    <x v="9"/>
    <x v="2"/>
    <n v="2906"/>
    <x v="1"/>
    <n v="540000"/>
    <x v="0"/>
    <x v="0"/>
    <n v="540000"/>
  </r>
  <r>
    <d v="2016-07-18T00:00:00"/>
    <x v="9"/>
    <x v="2"/>
    <n v="2611"/>
    <x v="0"/>
    <n v="659000"/>
    <x v="0"/>
    <x v="1"/>
    <n v="659000"/>
  </r>
  <r>
    <d v="2016-07-18T00:00:00"/>
    <x v="9"/>
    <x v="2"/>
    <n v="2905"/>
    <x v="1"/>
    <n v="776000"/>
    <x v="0"/>
    <x v="0"/>
    <n v="776000"/>
  </r>
  <r>
    <d v="2016-07-18T00:00:00"/>
    <x v="9"/>
    <x v="2"/>
    <n v="2602"/>
    <x v="0"/>
    <n v="1191500"/>
    <x v="0"/>
    <x v="1"/>
    <n v="1191500"/>
  </r>
  <r>
    <d v="2016-07-18T00:00:00"/>
    <x v="9"/>
    <x v="2"/>
    <n v="2602"/>
    <x v="0"/>
    <n v="358000"/>
    <x v="1"/>
    <x v="2"/>
    <n v="358000"/>
  </r>
  <r>
    <d v="2016-07-18T00:00:00"/>
    <x v="9"/>
    <x v="2"/>
    <n v="2606"/>
    <x v="0"/>
    <n v="490000"/>
    <x v="1"/>
    <x v="2"/>
    <n v="490000"/>
  </r>
  <r>
    <d v="2016-07-19T00:00:00"/>
    <x v="9"/>
    <x v="2"/>
    <n v="2902"/>
    <x v="1"/>
    <n v="560000"/>
    <x v="0"/>
    <x v="3"/>
    <n v="560000"/>
  </r>
  <r>
    <d v="2016-07-19T00:00:00"/>
    <x v="9"/>
    <x v="2"/>
    <n v="2604"/>
    <x v="0"/>
    <n v="495250"/>
    <x v="1"/>
    <x v="2"/>
    <n v="495250"/>
  </r>
  <r>
    <d v="2016-07-20T00:00:00"/>
    <x v="9"/>
    <x v="2"/>
    <n v="2902"/>
    <x v="1"/>
    <n v="485000"/>
    <x v="0"/>
    <x v="1"/>
    <n v="485000"/>
  </r>
  <r>
    <d v="2016-07-20T00:00:00"/>
    <x v="9"/>
    <x v="2"/>
    <n v="2615"/>
    <x v="0"/>
    <n v="533000"/>
    <x v="0"/>
    <x v="0"/>
    <n v="533000"/>
  </r>
  <r>
    <d v="2016-07-20T00:00:00"/>
    <x v="9"/>
    <x v="2"/>
    <n v="2605"/>
    <x v="0"/>
    <n v="550000"/>
    <x v="0"/>
    <x v="1"/>
    <n v="550000"/>
  </r>
  <r>
    <d v="2016-07-20T00:00:00"/>
    <x v="9"/>
    <x v="2"/>
    <n v="2617"/>
    <x v="0"/>
    <n v="551000"/>
    <x v="0"/>
    <x v="1"/>
    <n v="551000"/>
  </r>
  <r>
    <d v="2016-07-20T00:00:00"/>
    <x v="9"/>
    <x v="2"/>
    <n v="2912"/>
    <x v="1"/>
    <n v="675000"/>
    <x v="0"/>
    <x v="0"/>
    <n v="675000"/>
  </r>
  <r>
    <d v="2016-07-20T00:00:00"/>
    <x v="9"/>
    <x v="2"/>
    <n v="2905"/>
    <x v="1"/>
    <n v="677000"/>
    <x v="0"/>
    <x v="0"/>
    <n v="677000"/>
  </r>
  <r>
    <d v="2016-07-20T00:00:00"/>
    <x v="9"/>
    <x v="2"/>
    <n v="2602"/>
    <x v="0"/>
    <n v="780000"/>
    <x v="0"/>
    <x v="1"/>
    <n v="780000"/>
  </r>
  <r>
    <d v="2016-07-20T00:00:00"/>
    <x v="9"/>
    <x v="2"/>
    <n v="2602"/>
    <x v="0"/>
    <n v="790000"/>
    <x v="0"/>
    <x v="1"/>
    <n v="790000"/>
  </r>
  <r>
    <d v="2016-07-20T00:00:00"/>
    <x v="9"/>
    <x v="2"/>
    <n v="2602"/>
    <x v="0"/>
    <n v="327500"/>
    <x v="1"/>
    <x v="2"/>
    <n v="327500"/>
  </r>
  <r>
    <d v="2016-07-20T00:00:00"/>
    <x v="9"/>
    <x v="2"/>
    <n v="2604"/>
    <x v="0"/>
    <n v="350000"/>
    <x v="1"/>
    <x v="4"/>
    <n v="350000"/>
  </r>
  <r>
    <d v="2016-07-20T00:00:00"/>
    <x v="9"/>
    <x v="2"/>
    <n v="2604"/>
    <x v="0"/>
    <n v="367500"/>
    <x v="1"/>
    <x v="2"/>
    <n v="367500"/>
  </r>
  <r>
    <d v="2016-07-20T00:00:00"/>
    <x v="9"/>
    <x v="2"/>
    <n v="2612"/>
    <x v="0"/>
    <n v="405000"/>
    <x v="1"/>
    <x v="2"/>
    <n v="405000"/>
  </r>
  <r>
    <d v="2016-07-20T00:00:00"/>
    <x v="9"/>
    <x v="2"/>
    <n v="2617"/>
    <x v="0"/>
    <n v="515000"/>
    <x v="1"/>
    <x v="2"/>
    <n v="515000"/>
  </r>
  <r>
    <d v="2016-07-21T00:00:00"/>
    <x v="9"/>
    <x v="2"/>
    <n v="2615"/>
    <x v="0"/>
    <n v="482500"/>
    <x v="0"/>
    <x v="1"/>
    <n v="482500"/>
  </r>
  <r>
    <d v="2016-07-21T00:00:00"/>
    <x v="9"/>
    <x v="2"/>
    <n v="2905"/>
    <x v="1"/>
    <n v="585000"/>
    <x v="0"/>
    <x v="3"/>
    <n v="585000"/>
  </r>
  <r>
    <d v="2016-07-21T00:00:00"/>
    <x v="9"/>
    <x v="2"/>
    <n v="2617"/>
    <x v="0"/>
    <n v="626000"/>
    <x v="0"/>
    <x v="0"/>
    <n v="626000"/>
  </r>
  <r>
    <d v="2016-07-21T00:00:00"/>
    <x v="9"/>
    <x v="2"/>
    <n v="2606"/>
    <x v="0"/>
    <n v="297000"/>
    <x v="1"/>
    <x v="2"/>
    <n v="297000"/>
  </r>
  <r>
    <d v="2016-07-21T00:00:00"/>
    <x v="9"/>
    <x v="2"/>
    <n v="2604"/>
    <x v="0"/>
    <n v="460000"/>
    <x v="1"/>
    <x v="2"/>
    <n v="460000"/>
  </r>
  <r>
    <d v="2016-07-21T00:00:00"/>
    <x v="9"/>
    <x v="2"/>
    <n v="2612"/>
    <x v="0"/>
    <n v="600000"/>
    <x v="1"/>
    <x v="1"/>
    <n v="600000"/>
  </r>
  <r>
    <d v="2016-07-22T00:00:00"/>
    <x v="9"/>
    <x v="2"/>
    <n v="2906"/>
    <x v="1"/>
    <n v="395000"/>
    <x v="0"/>
    <x v="1"/>
    <n v="395000"/>
  </r>
  <r>
    <d v="2016-07-22T00:00:00"/>
    <x v="9"/>
    <x v="2"/>
    <n v="2611"/>
    <x v="0"/>
    <n v="545000"/>
    <x v="0"/>
    <x v="1"/>
    <n v="545000"/>
  </r>
  <r>
    <d v="2016-07-22T00:00:00"/>
    <x v="9"/>
    <x v="2"/>
    <n v="2602"/>
    <x v="0"/>
    <n v="231000"/>
    <x v="1"/>
    <x v="4"/>
    <n v="231000"/>
  </r>
  <r>
    <d v="2016-07-22T00:00:00"/>
    <x v="9"/>
    <x v="2"/>
    <n v="2600"/>
    <x v="0"/>
    <n v="820000"/>
    <x v="1"/>
    <x v="1"/>
    <n v="820000"/>
  </r>
  <r>
    <d v="2016-07-23T00:00:00"/>
    <x v="9"/>
    <x v="2"/>
    <n v="2914"/>
    <x v="1"/>
    <n v="432000"/>
    <x v="0"/>
    <x v="1"/>
    <n v="432000"/>
  </r>
  <r>
    <d v="2016-07-23T00:00:00"/>
    <x v="9"/>
    <x v="2"/>
    <n v="2611"/>
    <x v="0"/>
    <n v="461100"/>
    <x v="0"/>
    <x v="0"/>
    <n v="461100"/>
  </r>
  <r>
    <d v="2016-07-23T00:00:00"/>
    <x v="9"/>
    <x v="2"/>
    <n v="2611"/>
    <x v="0"/>
    <n v="536000"/>
    <x v="0"/>
    <x v="1"/>
    <n v="536000"/>
  </r>
  <r>
    <d v="2016-07-23T00:00:00"/>
    <x v="9"/>
    <x v="2"/>
    <n v="2611"/>
    <x v="0"/>
    <n v="575000"/>
    <x v="0"/>
    <x v="0"/>
    <n v="575000"/>
  </r>
  <r>
    <d v="2016-07-23T00:00:00"/>
    <x v="9"/>
    <x v="2"/>
    <n v="2606"/>
    <x v="0"/>
    <n v="640000"/>
    <x v="0"/>
    <x v="1"/>
    <n v="640000"/>
  </r>
  <r>
    <d v="2016-07-23T00:00:00"/>
    <x v="9"/>
    <x v="2"/>
    <n v="2611"/>
    <x v="0"/>
    <n v="672000"/>
    <x v="0"/>
    <x v="0"/>
    <n v="672000"/>
  </r>
  <r>
    <d v="2016-07-23T00:00:00"/>
    <x v="9"/>
    <x v="2"/>
    <n v="2913"/>
    <x v="1"/>
    <n v="750000"/>
    <x v="0"/>
    <x v="0"/>
    <n v="750000"/>
  </r>
  <r>
    <d v="2016-07-23T00:00:00"/>
    <x v="9"/>
    <x v="2"/>
    <n v="2606"/>
    <x v="0"/>
    <n v="775000"/>
    <x v="0"/>
    <x v="0"/>
    <n v="775000"/>
  </r>
  <r>
    <d v="2016-07-23T00:00:00"/>
    <x v="9"/>
    <x v="2"/>
    <n v="2914"/>
    <x v="1"/>
    <n v="860000"/>
    <x v="0"/>
    <x v="0"/>
    <n v="860000"/>
  </r>
  <r>
    <d v="2016-07-23T00:00:00"/>
    <x v="9"/>
    <x v="2"/>
    <n v="2611"/>
    <x v="0"/>
    <n v="1000000"/>
    <x v="0"/>
    <x v="0"/>
    <n v="1000000"/>
  </r>
  <r>
    <d v="2016-07-23T00:00:00"/>
    <x v="9"/>
    <x v="2"/>
    <n v="2602"/>
    <x v="0"/>
    <n v="1200000"/>
    <x v="0"/>
    <x v="0"/>
    <n v="1200000"/>
  </r>
  <r>
    <d v="2016-07-23T00:00:00"/>
    <x v="9"/>
    <x v="2"/>
    <n v="2603"/>
    <x v="0"/>
    <n v="1335000"/>
    <x v="0"/>
    <x v="0"/>
    <n v="1335000"/>
  </r>
  <r>
    <d v="2016-07-23T00:00:00"/>
    <x v="9"/>
    <x v="2"/>
    <n v="2603"/>
    <x v="0"/>
    <n v="1885000"/>
    <x v="0"/>
    <x v="1"/>
    <n v="1885000"/>
  </r>
  <r>
    <d v="2016-07-23T00:00:00"/>
    <x v="9"/>
    <x v="2"/>
    <n v="2612"/>
    <x v="0"/>
    <n v="419000"/>
    <x v="1"/>
    <x v="2"/>
    <n v="419000"/>
  </r>
  <r>
    <d v="2016-07-25T00:00:00"/>
    <x v="9"/>
    <x v="2"/>
    <n v="2902"/>
    <x v="1"/>
    <n v="450000"/>
    <x v="0"/>
    <x v="1"/>
    <n v="450000"/>
  </r>
  <r>
    <d v="2016-07-25T00:00:00"/>
    <x v="9"/>
    <x v="2"/>
    <n v="2905"/>
    <x v="1"/>
    <n v="542500"/>
    <x v="0"/>
    <x v="1"/>
    <n v="542500"/>
  </r>
  <r>
    <d v="2016-07-25T00:00:00"/>
    <x v="9"/>
    <x v="2"/>
    <n v="2914"/>
    <x v="1"/>
    <n v="545000"/>
    <x v="0"/>
    <x v="1"/>
    <n v="545000"/>
  </r>
  <r>
    <d v="2016-07-25T00:00:00"/>
    <x v="9"/>
    <x v="2"/>
    <n v="2911"/>
    <x v="1"/>
    <n v="638500"/>
    <x v="0"/>
    <x v="0"/>
    <n v="638500"/>
  </r>
  <r>
    <d v="2016-07-25T00:00:00"/>
    <x v="9"/>
    <x v="2"/>
    <n v="2606"/>
    <x v="0"/>
    <n v="764000"/>
    <x v="0"/>
    <x v="0"/>
    <n v="764000"/>
  </r>
  <r>
    <d v="2016-07-25T00:00:00"/>
    <x v="9"/>
    <x v="2"/>
    <n v="2615"/>
    <x v="0"/>
    <n v="910000"/>
    <x v="0"/>
    <x v="0"/>
    <n v="910000"/>
  </r>
  <r>
    <d v="2016-07-25T00:00:00"/>
    <x v="9"/>
    <x v="2"/>
    <n v="2913"/>
    <x v="1"/>
    <n v="1210000"/>
    <x v="0"/>
    <x v="3"/>
    <n v="1210000"/>
  </r>
  <r>
    <d v="2016-07-25T00:00:00"/>
    <x v="9"/>
    <x v="2"/>
    <n v="2617"/>
    <x v="0"/>
    <n v="235000"/>
    <x v="1"/>
    <x v="4"/>
    <n v="235000"/>
  </r>
  <r>
    <d v="2016-07-25T00:00:00"/>
    <x v="9"/>
    <x v="2"/>
    <n v="2612"/>
    <x v="0"/>
    <n v="346000"/>
    <x v="1"/>
    <x v="4"/>
    <n v="346000"/>
  </r>
  <r>
    <d v="2016-07-26T00:00:00"/>
    <x v="9"/>
    <x v="2"/>
    <n v="2905"/>
    <x v="1"/>
    <n v="285000"/>
    <x v="0"/>
    <x v="2"/>
    <n v="285000"/>
  </r>
  <r>
    <d v="2016-07-26T00:00:00"/>
    <x v="9"/>
    <x v="2"/>
    <n v="2911"/>
    <x v="1"/>
    <n v="395000"/>
    <x v="0"/>
    <x v="2"/>
    <n v="395000"/>
  </r>
  <r>
    <d v="2016-07-26T00:00:00"/>
    <x v="9"/>
    <x v="2"/>
    <n v="2902"/>
    <x v="1"/>
    <n v="578000"/>
    <x v="0"/>
    <x v="3"/>
    <n v="578000"/>
  </r>
  <r>
    <d v="2016-07-26T00:00:00"/>
    <x v="9"/>
    <x v="2"/>
    <n v="2906"/>
    <x v="1"/>
    <n v="590000"/>
    <x v="0"/>
    <x v="0"/>
    <n v="590000"/>
  </r>
  <r>
    <d v="2016-07-26T00:00:00"/>
    <x v="9"/>
    <x v="2"/>
    <n v="2914"/>
    <x v="1"/>
    <n v="603000"/>
    <x v="0"/>
    <x v="0"/>
    <n v="603000"/>
  </r>
  <r>
    <d v="2016-07-26T00:00:00"/>
    <x v="9"/>
    <x v="2"/>
    <n v="2914"/>
    <x v="1"/>
    <n v="665000"/>
    <x v="0"/>
    <x v="0"/>
    <n v="665000"/>
  </r>
  <r>
    <d v="2016-07-26T00:00:00"/>
    <x v="9"/>
    <x v="2"/>
    <n v="2604"/>
    <x v="0"/>
    <n v="955168"/>
    <x v="0"/>
    <x v="1"/>
    <n v="955168"/>
  </r>
  <r>
    <d v="2016-07-26T00:00:00"/>
    <x v="9"/>
    <x v="2"/>
    <n v="2913"/>
    <x v="1"/>
    <n v="226000"/>
    <x v="1"/>
    <x v="4"/>
    <n v="226000"/>
  </r>
  <r>
    <d v="2016-07-26T00:00:00"/>
    <x v="9"/>
    <x v="2"/>
    <n v="2606"/>
    <x v="0"/>
    <n v="280000"/>
    <x v="1"/>
    <x v="4"/>
    <n v="280000"/>
  </r>
  <r>
    <d v="2016-07-26T00:00:00"/>
    <x v="9"/>
    <x v="2"/>
    <n v="2601"/>
    <x v="0"/>
    <n v="645000"/>
    <x v="1"/>
    <x v="2"/>
    <n v="645000"/>
  </r>
  <r>
    <d v="2016-07-27T00:00:00"/>
    <x v="9"/>
    <x v="2"/>
    <n v="2914"/>
    <x v="1"/>
    <n v="490000"/>
    <x v="0"/>
    <x v="1"/>
    <n v="490000"/>
  </r>
  <r>
    <d v="2016-07-27T00:00:00"/>
    <x v="9"/>
    <x v="2"/>
    <n v="2611"/>
    <x v="0"/>
    <n v="495000"/>
    <x v="0"/>
    <x v="1"/>
    <n v="495000"/>
  </r>
  <r>
    <d v="2016-07-27T00:00:00"/>
    <x v="9"/>
    <x v="2"/>
    <n v="2615"/>
    <x v="0"/>
    <n v="502000"/>
    <x v="0"/>
    <x v="1"/>
    <n v="502000"/>
  </r>
  <r>
    <d v="2016-07-27T00:00:00"/>
    <x v="9"/>
    <x v="2"/>
    <n v="2611"/>
    <x v="0"/>
    <n v="621000"/>
    <x v="0"/>
    <x v="1"/>
    <n v="621000"/>
  </r>
  <r>
    <d v="2016-07-27T00:00:00"/>
    <x v="9"/>
    <x v="2"/>
    <n v="2615"/>
    <x v="0"/>
    <n v="680000"/>
    <x v="0"/>
    <x v="0"/>
    <n v="680000"/>
  </r>
  <r>
    <d v="2016-07-27T00:00:00"/>
    <x v="9"/>
    <x v="2"/>
    <n v="2913"/>
    <x v="1"/>
    <n v="1000000"/>
    <x v="0"/>
    <x v="0"/>
    <n v="1000000"/>
  </r>
  <r>
    <d v="2016-07-28T00:00:00"/>
    <x v="9"/>
    <x v="2"/>
    <n v="2615"/>
    <x v="0"/>
    <n v="415000"/>
    <x v="0"/>
    <x v="1"/>
    <n v="415000"/>
  </r>
  <r>
    <d v="2016-07-28T00:00:00"/>
    <x v="9"/>
    <x v="2"/>
    <n v="2905"/>
    <x v="1"/>
    <n v="425000"/>
    <x v="0"/>
    <x v="1"/>
    <n v="425000"/>
  </r>
  <r>
    <d v="2016-07-28T00:00:00"/>
    <x v="9"/>
    <x v="2"/>
    <n v="2906"/>
    <x v="1"/>
    <n v="435000"/>
    <x v="0"/>
    <x v="1"/>
    <n v="435000"/>
  </r>
  <r>
    <d v="2016-07-28T00:00:00"/>
    <x v="9"/>
    <x v="2"/>
    <n v="2913"/>
    <x v="1"/>
    <n v="440000"/>
    <x v="0"/>
    <x v="1"/>
    <n v="440000"/>
  </r>
  <r>
    <d v="2016-07-28T00:00:00"/>
    <x v="9"/>
    <x v="2"/>
    <n v="2913"/>
    <x v="1"/>
    <n v="455000"/>
    <x v="0"/>
    <x v="1"/>
    <n v="455000"/>
  </r>
  <r>
    <d v="2016-07-28T00:00:00"/>
    <x v="9"/>
    <x v="2"/>
    <n v="2615"/>
    <x v="0"/>
    <n v="576000"/>
    <x v="0"/>
    <x v="0"/>
    <n v="576000"/>
  </r>
  <r>
    <d v="2016-07-28T00:00:00"/>
    <x v="9"/>
    <x v="2"/>
    <n v="2904"/>
    <x v="1"/>
    <n v="590000"/>
    <x v="0"/>
    <x v="0"/>
    <n v="590000"/>
  </r>
  <r>
    <d v="2016-07-28T00:00:00"/>
    <x v="9"/>
    <x v="2"/>
    <n v="2607"/>
    <x v="0"/>
    <n v="680000"/>
    <x v="0"/>
    <x v="0"/>
    <n v="680000"/>
  </r>
  <r>
    <d v="2016-07-28T00:00:00"/>
    <x v="9"/>
    <x v="2"/>
    <n v="2600"/>
    <x v="0"/>
    <n v="1425000"/>
    <x v="0"/>
    <x v="3"/>
    <n v="1425000"/>
  </r>
  <r>
    <d v="2016-07-28T00:00:00"/>
    <x v="9"/>
    <x v="2"/>
    <n v="2913"/>
    <x v="1"/>
    <n v="355000"/>
    <x v="1"/>
    <x v="2"/>
    <n v="355000"/>
  </r>
  <r>
    <d v="2016-07-28T00:00:00"/>
    <x v="9"/>
    <x v="2"/>
    <n v="2604"/>
    <x v="0"/>
    <n v="472500"/>
    <x v="1"/>
    <x v="2"/>
    <n v="472500"/>
  </r>
  <r>
    <d v="2016-07-28T00:00:00"/>
    <x v="9"/>
    <x v="2"/>
    <n v="2612"/>
    <x v="0"/>
    <n v="477500"/>
    <x v="1"/>
    <x v="2"/>
    <n v="477500"/>
  </r>
  <r>
    <d v="2016-07-28T00:00:00"/>
    <x v="9"/>
    <x v="2"/>
    <n v="2604"/>
    <x v="0"/>
    <n v="481000"/>
    <x v="1"/>
    <x v="2"/>
    <n v="481000"/>
  </r>
  <r>
    <d v="2016-07-29T00:00:00"/>
    <x v="9"/>
    <x v="2"/>
    <n v="2913"/>
    <x v="1"/>
    <n v="387500"/>
    <x v="0"/>
    <x v="1"/>
    <n v="387500"/>
  </r>
  <r>
    <d v="2016-07-29T00:00:00"/>
    <x v="9"/>
    <x v="2"/>
    <n v="2913"/>
    <x v="1"/>
    <n v="458788"/>
    <x v="0"/>
    <x v="1"/>
    <n v="458788"/>
  </r>
  <r>
    <d v="2016-07-29T00:00:00"/>
    <x v="9"/>
    <x v="2"/>
    <n v="2614"/>
    <x v="0"/>
    <n v="500000"/>
    <x v="0"/>
    <x v="1"/>
    <n v="500000"/>
  </r>
  <r>
    <d v="2016-07-29T00:00:00"/>
    <x v="9"/>
    <x v="2"/>
    <n v="2914"/>
    <x v="1"/>
    <n v="516000"/>
    <x v="0"/>
    <x v="1"/>
    <n v="516000"/>
  </r>
  <r>
    <d v="2016-07-29T00:00:00"/>
    <x v="9"/>
    <x v="2"/>
    <n v="2902"/>
    <x v="1"/>
    <n v="530000"/>
    <x v="0"/>
    <x v="0"/>
    <n v="530000"/>
  </r>
  <r>
    <d v="2016-07-29T00:00:00"/>
    <x v="9"/>
    <x v="2"/>
    <n v="2617"/>
    <x v="0"/>
    <n v="597000"/>
    <x v="0"/>
    <x v="1"/>
    <n v="597000"/>
  </r>
  <r>
    <d v="2016-07-29T00:00:00"/>
    <x v="9"/>
    <x v="2"/>
    <n v="2607"/>
    <x v="0"/>
    <n v="636000"/>
    <x v="0"/>
    <x v="3"/>
    <n v="636000"/>
  </r>
  <r>
    <d v="2016-07-29T00:00:00"/>
    <x v="9"/>
    <x v="2"/>
    <n v="2604"/>
    <x v="0"/>
    <n v="649000"/>
    <x v="0"/>
    <x v="1"/>
    <n v="649000"/>
  </r>
  <r>
    <d v="2016-07-29T00:00:00"/>
    <x v="9"/>
    <x v="2"/>
    <n v="2906"/>
    <x v="1"/>
    <n v="670000"/>
    <x v="0"/>
    <x v="3"/>
    <n v="670000"/>
  </r>
  <r>
    <d v="2016-07-29T00:00:00"/>
    <x v="9"/>
    <x v="2"/>
    <n v="2607"/>
    <x v="0"/>
    <n v="677000"/>
    <x v="0"/>
    <x v="1"/>
    <n v="677000"/>
  </r>
  <r>
    <d v="2016-07-29T00:00:00"/>
    <x v="9"/>
    <x v="2"/>
    <n v="2913"/>
    <x v="1"/>
    <n v="702800"/>
    <x v="0"/>
    <x v="0"/>
    <n v="702800"/>
  </r>
  <r>
    <d v="2016-07-29T00:00:00"/>
    <x v="9"/>
    <x v="2"/>
    <n v="2603"/>
    <x v="0"/>
    <n v="1240000"/>
    <x v="0"/>
    <x v="0"/>
    <n v="1240000"/>
  </r>
  <r>
    <d v="2016-07-29T00:00:00"/>
    <x v="9"/>
    <x v="2"/>
    <n v="2913"/>
    <x v="1"/>
    <n v="260000"/>
    <x v="1"/>
    <x v="4"/>
    <n v="260000"/>
  </r>
  <r>
    <d v="2016-07-29T00:00:00"/>
    <x v="9"/>
    <x v="2"/>
    <n v="2612"/>
    <x v="0"/>
    <n v="290000"/>
    <x v="1"/>
    <x v="4"/>
    <n v="290000"/>
  </r>
  <r>
    <d v="2016-07-29T00:00:00"/>
    <x v="9"/>
    <x v="2"/>
    <n v="2612"/>
    <x v="0"/>
    <n v="312000"/>
    <x v="1"/>
    <x v="4"/>
    <n v="312000"/>
  </r>
  <r>
    <d v="2016-07-29T00:00:00"/>
    <x v="9"/>
    <x v="2"/>
    <n v="2602"/>
    <x v="0"/>
    <n v="525000"/>
    <x v="1"/>
    <x v="2"/>
    <n v="525000"/>
  </r>
  <r>
    <d v="2016-07-30T00:00:00"/>
    <x v="9"/>
    <x v="2"/>
    <n v="2617"/>
    <x v="0"/>
    <n v="512000"/>
    <x v="0"/>
    <x v="1"/>
    <n v="512000"/>
  </r>
  <r>
    <d v="2016-07-30T00:00:00"/>
    <x v="9"/>
    <x v="2"/>
    <n v="2905"/>
    <x v="1"/>
    <n v="520000"/>
    <x v="0"/>
    <x v="0"/>
    <n v="520000"/>
  </r>
  <r>
    <d v="2016-07-30T00:00:00"/>
    <x v="9"/>
    <x v="2"/>
    <n v="2617"/>
    <x v="0"/>
    <n v="589000"/>
    <x v="0"/>
    <x v="0"/>
    <n v="589000"/>
  </r>
  <r>
    <d v="2016-07-30T00:00:00"/>
    <x v="9"/>
    <x v="2"/>
    <n v="2615"/>
    <x v="0"/>
    <n v="611500"/>
    <x v="0"/>
    <x v="0"/>
    <n v="611500"/>
  </r>
  <r>
    <d v="2016-07-30T00:00:00"/>
    <x v="9"/>
    <x v="2"/>
    <n v="2607"/>
    <x v="0"/>
    <n v="711000"/>
    <x v="0"/>
    <x v="1"/>
    <n v="711000"/>
  </r>
  <r>
    <d v="2016-07-30T00:00:00"/>
    <x v="9"/>
    <x v="2"/>
    <n v="2611"/>
    <x v="0"/>
    <n v="730000"/>
    <x v="0"/>
    <x v="0"/>
    <n v="730000"/>
  </r>
  <r>
    <d v="2016-07-30T00:00:00"/>
    <x v="9"/>
    <x v="2"/>
    <n v="2602"/>
    <x v="0"/>
    <n v="743000"/>
    <x v="0"/>
    <x v="0"/>
    <n v="743000"/>
  </r>
  <r>
    <d v="2016-07-30T00:00:00"/>
    <x v="9"/>
    <x v="2"/>
    <n v="2914"/>
    <x v="1"/>
    <n v="745000"/>
    <x v="0"/>
    <x v="0"/>
    <n v="745000"/>
  </r>
  <r>
    <d v="2016-07-30T00:00:00"/>
    <x v="9"/>
    <x v="2"/>
    <n v="2605"/>
    <x v="0"/>
    <n v="815000"/>
    <x v="0"/>
    <x v="1"/>
    <n v="815000"/>
  </r>
  <r>
    <d v="2016-07-30T00:00:00"/>
    <x v="9"/>
    <x v="2"/>
    <n v="2605"/>
    <x v="0"/>
    <n v="875000"/>
    <x v="0"/>
    <x v="1"/>
    <n v="875000"/>
  </r>
  <r>
    <d v="2016-07-30T00:00:00"/>
    <x v="9"/>
    <x v="2"/>
    <n v="2612"/>
    <x v="0"/>
    <n v="893000"/>
    <x v="0"/>
    <x v="1"/>
    <n v="893000"/>
  </r>
  <r>
    <d v="2016-07-30T00:00:00"/>
    <x v="9"/>
    <x v="2"/>
    <n v="2617"/>
    <x v="0"/>
    <n v="1250000"/>
    <x v="0"/>
    <x v="3"/>
    <n v="1250000"/>
  </r>
  <r>
    <d v="2016-07-30T00:00:00"/>
    <x v="9"/>
    <x v="2"/>
    <n v="2612"/>
    <x v="0"/>
    <n v="1276000"/>
    <x v="0"/>
    <x v="1"/>
    <n v="1276000"/>
  </r>
  <r>
    <d v="2016-07-31T00:00:00"/>
    <x v="9"/>
    <x v="2"/>
    <n v="2615"/>
    <x v="0"/>
    <n v="490000"/>
    <x v="0"/>
    <x v="1"/>
    <n v="490000"/>
  </r>
  <r>
    <d v="2016-08-01T00:00:00"/>
    <x v="9"/>
    <x v="2"/>
    <n v="2913"/>
    <x v="1"/>
    <n v="400000"/>
    <x v="0"/>
    <x v="1"/>
    <n v="400000"/>
  </r>
  <r>
    <d v="2016-08-01T00:00:00"/>
    <x v="9"/>
    <x v="2"/>
    <n v="2902"/>
    <x v="1"/>
    <n v="400000"/>
    <x v="0"/>
    <x v="1"/>
    <n v="400000"/>
  </r>
  <r>
    <d v="2016-08-01T00:00:00"/>
    <x v="9"/>
    <x v="2"/>
    <n v="2617"/>
    <x v="0"/>
    <n v="540000"/>
    <x v="0"/>
    <x v="1"/>
    <n v="540000"/>
  </r>
  <r>
    <d v="2016-08-01T00:00:00"/>
    <x v="9"/>
    <x v="2"/>
    <n v="2612"/>
    <x v="0"/>
    <n v="444386"/>
    <x v="1"/>
    <x v="4"/>
    <n v="444386"/>
  </r>
  <r>
    <d v="2016-08-02T00:00:00"/>
    <x v="9"/>
    <x v="2"/>
    <n v="2911"/>
    <x v="1"/>
    <n v="385000"/>
    <x v="0"/>
    <x v="2"/>
    <n v="385000"/>
  </r>
  <r>
    <d v="2016-08-02T00:00:00"/>
    <x v="9"/>
    <x v="2"/>
    <n v="2612"/>
    <x v="0"/>
    <n v="450000"/>
    <x v="0"/>
    <x v="2"/>
    <n v="450000"/>
  </r>
  <r>
    <d v="2016-08-02T00:00:00"/>
    <x v="9"/>
    <x v="2"/>
    <n v="2902"/>
    <x v="1"/>
    <n v="530000"/>
    <x v="0"/>
    <x v="1"/>
    <n v="530000"/>
  </r>
  <r>
    <d v="2016-08-02T00:00:00"/>
    <x v="9"/>
    <x v="2"/>
    <n v="2606"/>
    <x v="0"/>
    <n v="565000"/>
    <x v="0"/>
    <x v="1"/>
    <n v="565000"/>
  </r>
  <r>
    <d v="2016-08-02T00:00:00"/>
    <x v="9"/>
    <x v="2"/>
    <n v="2905"/>
    <x v="1"/>
    <n v="570000"/>
    <x v="0"/>
    <x v="3"/>
    <n v="570000"/>
  </r>
  <r>
    <d v="2016-08-02T00:00:00"/>
    <x v="9"/>
    <x v="2"/>
    <n v="2617"/>
    <x v="0"/>
    <n v="615000"/>
    <x v="0"/>
    <x v="0"/>
    <n v="615000"/>
  </r>
  <r>
    <d v="2016-08-02T00:00:00"/>
    <x v="9"/>
    <x v="2"/>
    <n v="2603"/>
    <x v="0"/>
    <n v="1750000"/>
    <x v="0"/>
    <x v="0"/>
    <n v="1750000"/>
  </r>
  <r>
    <d v="2016-08-02T00:00:00"/>
    <x v="9"/>
    <x v="2"/>
    <n v="2606"/>
    <x v="0"/>
    <n v="463000"/>
    <x v="1"/>
    <x v="2"/>
    <n v="463000"/>
  </r>
  <r>
    <d v="2016-08-03T00:00:00"/>
    <x v="9"/>
    <x v="2"/>
    <n v="2912"/>
    <x v="1"/>
    <n v="320000"/>
    <x v="0"/>
    <x v="2"/>
    <n v="320000"/>
  </r>
  <r>
    <d v="2016-08-03T00:00:00"/>
    <x v="9"/>
    <x v="2"/>
    <n v="2906"/>
    <x v="1"/>
    <n v="420000"/>
    <x v="0"/>
    <x v="1"/>
    <n v="420000"/>
  </r>
  <r>
    <d v="2016-08-03T00:00:00"/>
    <x v="9"/>
    <x v="2"/>
    <n v="2902"/>
    <x v="1"/>
    <n v="485000"/>
    <x v="0"/>
    <x v="1"/>
    <n v="485000"/>
  </r>
  <r>
    <d v="2016-08-03T00:00:00"/>
    <x v="9"/>
    <x v="2"/>
    <n v="2615"/>
    <x v="0"/>
    <n v="500000"/>
    <x v="0"/>
    <x v="1"/>
    <n v="500000"/>
  </r>
  <r>
    <d v="2016-08-03T00:00:00"/>
    <x v="9"/>
    <x v="2"/>
    <n v="2914"/>
    <x v="1"/>
    <n v="688000"/>
    <x v="0"/>
    <x v="0"/>
    <n v="688000"/>
  </r>
  <r>
    <d v="2016-08-03T00:00:00"/>
    <x v="9"/>
    <x v="2"/>
    <n v="2914"/>
    <x v="1"/>
    <n v="710000"/>
    <x v="0"/>
    <x v="0"/>
    <n v="710000"/>
  </r>
  <r>
    <d v="2016-08-03T00:00:00"/>
    <x v="9"/>
    <x v="2"/>
    <n v="2913"/>
    <x v="1"/>
    <n v="765000"/>
    <x v="0"/>
    <x v="0"/>
    <n v="765000"/>
  </r>
  <r>
    <d v="2016-08-03T00:00:00"/>
    <x v="9"/>
    <x v="2"/>
    <n v="2913"/>
    <x v="1"/>
    <n v="900000"/>
    <x v="0"/>
    <x v="0"/>
    <n v="900000"/>
  </r>
  <r>
    <d v="2016-08-03T00:00:00"/>
    <x v="9"/>
    <x v="2"/>
    <n v="2606"/>
    <x v="0"/>
    <n v="285000"/>
    <x v="1"/>
    <x v="2"/>
    <n v="285000"/>
  </r>
  <r>
    <d v="2016-08-03T00:00:00"/>
    <x v="9"/>
    <x v="2"/>
    <n v="2913"/>
    <x v="1"/>
    <n v="335000"/>
    <x v="1"/>
    <x v="2"/>
    <n v="335000"/>
  </r>
  <r>
    <d v="2016-08-03T00:00:00"/>
    <x v="9"/>
    <x v="2"/>
    <n v="2617"/>
    <x v="0"/>
    <n v="419000"/>
    <x v="1"/>
    <x v="1"/>
    <n v="419000"/>
  </r>
  <r>
    <d v="2016-08-04T00:00:00"/>
    <x v="9"/>
    <x v="2"/>
    <n v="2611"/>
    <x v="0"/>
    <n v="365000"/>
    <x v="0"/>
    <x v="2"/>
    <n v="365000"/>
  </r>
  <r>
    <d v="2016-08-04T00:00:00"/>
    <x v="9"/>
    <x v="2"/>
    <n v="2905"/>
    <x v="1"/>
    <n v="430000"/>
    <x v="0"/>
    <x v="1"/>
    <n v="430000"/>
  </r>
  <r>
    <d v="2016-08-04T00:00:00"/>
    <x v="9"/>
    <x v="2"/>
    <n v="2903"/>
    <x v="1"/>
    <n v="460000"/>
    <x v="0"/>
    <x v="1"/>
    <n v="460000"/>
  </r>
  <r>
    <d v="2016-08-04T00:00:00"/>
    <x v="9"/>
    <x v="2"/>
    <n v="2617"/>
    <x v="0"/>
    <n v="530000"/>
    <x v="0"/>
    <x v="1"/>
    <n v="530000"/>
  </r>
  <r>
    <d v="2016-08-04T00:00:00"/>
    <x v="9"/>
    <x v="2"/>
    <n v="2617"/>
    <x v="0"/>
    <n v="536000"/>
    <x v="0"/>
    <x v="1"/>
    <n v="536000"/>
  </r>
  <r>
    <d v="2016-08-04T00:00:00"/>
    <x v="9"/>
    <x v="2"/>
    <n v="2905"/>
    <x v="1"/>
    <n v="554000"/>
    <x v="0"/>
    <x v="1"/>
    <n v="554000"/>
  </r>
  <r>
    <d v="2016-08-04T00:00:00"/>
    <x v="9"/>
    <x v="2"/>
    <n v="2905"/>
    <x v="1"/>
    <n v="555000"/>
    <x v="0"/>
    <x v="0"/>
    <n v="555000"/>
  </r>
  <r>
    <d v="2016-08-04T00:00:00"/>
    <x v="9"/>
    <x v="2"/>
    <n v="2904"/>
    <x v="1"/>
    <n v="670000"/>
    <x v="0"/>
    <x v="0"/>
    <n v="670000"/>
  </r>
  <r>
    <d v="2016-08-05T00:00:00"/>
    <x v="9"/>
    <x v="2"/>
    <n v="2913"/>
    <x v="1"/>
    <n v="378000"/>
    <x v="0"/>
    <x v="2"/>
    <n v="378000"/>
  </r>
  <r>
    <d v="2016-08-05T00:00:00"/>
    <x v="9"/>
    <x v="2"/>
    <n v="2614"/>
    <x v="0"/>
    <n v="475000"/>
    <x v="0"/>
    <x v="1"/>
    <n v="475000"/>
  </r>
  <r>
    <d v="2016-08-05T00:00:00"/>
    <x v="9"/>
    <x v="2"/>
    <n v="2913"/>
    <x v="1"/>
    <n v="616500"/>
    <x v="0"/>
    <x v="0"/>
    <n v="616500"/>
  </r>
  <r>
    <d v="2016-08-05T00:00:00"/>
    <x v="9"/>
    <x v="2"/>
    <n v="2617"/>
    <x v="0"/>
    <n v="655000"/>
    <x v="0"/>
    <x v="0"/>
    <n v="655000"/>
  </r>
  <r>
    <d v="2016-08-05T00:00:00"/>
    <x v="9"/>
    <x v="2"/>
    <n v="2914"/>
    <x v="1"/>
    <n v="700000"/>
    <x v="0"/>
    <x v="0"/>
    <n v="700000"/>
  </r>
  <r>
    <d v="2016-08-05T00:00:00"/>
    <x v="9"/>
    <x v="2"/>
    <n v="2606"/>
    <x v="0"/>
    <n v="830000"/>
    <x v="0"/>
    <x v="0"/>
    <n v="830000"/>
  </r>
  <r>
    <d v="2016-08-05T00:00:00"/>
    <x v="9"/>
    <x v="2"/>
    <n v="2602"/>
    <x v="0"/>
    <n v="957000"/>
    <x v="0"/>
    <x v="0"/>
    <n v="957000"/>
  </r>
  <r>
    <d v="2016-08-05T00:00:00"/>
    <x v="9"/>
    <x v="2"/>
    <n v="2602"/>
    <x v="0"/>
    <n v="1020000"/>
    <x v="0"/>
    <x v="0"/>
    <n v="1020000"/>
  </r>
  <r>
    <d v="2016-08-05T00:00:00"/>
    <x v="9"/>
    <x v="2"/>
    <n v="2914"/>
    <x v="1"/>
    <n v="1050000"/>
    <x v="0"/>
    <x v="0"/>
    <n v="1050000"/>
  </r>
  <r>
    <d v="2016-08-05T00:00:00"/>
    <x v="9"/>
    <x v="2"/>
    <n v="2617"/>
    <x v="0"/>
    <n v="273000"/>
    <x v="1"/>
    <x v="2"/>
    <n v="273000"/>
  </r>
  <r>
    <d v="2016-08-05T00:00:00"/>
    <x v="9"/>
    <x v="2"/>
    <n v="2603"/>
    <x v="0"/>
    <n v="320000"/>
    <x v="1"/>
    <x v="4"/>
    <n v="320000"/>
  </r>
  <r>
    <d v="2016-08-05T00:00:00"/>
    <x v="9"/>
    <x v="2"/>
    <n v="2612"/>
    <x v="0"/>
    <n v="345000"/>
    <x v="1"/>
    <x v="4"/>
    <n v="345000"/>
  </r>
  <r>
    <d v="2016-08-05T00:00:00"/>
    <x v="9"/>
    <x v="2"/>
    <n v="2600"/>
    <x v="0"/>
    <n v="438000"/>
    <x v="1"/>
    <x v="4"/>
    <n v="438000"/>
  </r>
  <r>
    <d v="2016-08-05T00:00:00"/>
    <x v="9"/>
    <x v="2"/>
    <n v="2604"/>
    <x v="0"/>
    <n v="820000"/>
    <x v="1"/>
    <x v="2"/>
    <n v="820000"/>
  </r>
  <r>
    <d v="2016-08-05T00:00:00"/>
    <x v="9"/>
    <x v="2"/>
    <n v="2604"/>
    <x v="0"/>
    <n v="835000"/>
    <x v="1"/>
    <x v="1"/>
    <n v="835000"/>
  </r>
  <r>
    <d v="2016-08-06T00:00:00"/>
    <x v="9"/>
    <x v="2"/>
    <n v="2913"/>
    <x v="1"/>
    <n v="411000"/>
    <x v="0"/>
    <x v="1"/>
    <n v="411000"/>
  </r>
  <r>
    <d v="2016-08-06T00:00:00"/>
    <x v="9"/>
    <x v="2"/>
    <n v="2617"/>
    <x v="0"/>
    <n v="502000"/>
    <x v="0"/>
    <x v="1"/>
    <n v="502000"/>
  </r>
  <r>
    <d v="2016-08-06T00:00:00"/>
    <x v="9"/>
    <x v="2"/>
    <n v="2615"/>
    <x v="0"/>
    <n v="515000"/>
    <x v="0"/>
    <x v="0"/>
    <n v="515000"/>
  </r>
  <r>
    <d v="2016-08-06T00:00:00"/>
    <x v="9"/>
    <x v="2"/>
    <n v="2615"/>
    <x v="0"/>
    <n v="536000"/>
    <x v="0"/>
    <x v="0"/>
    <n v="536000"/>
  </r>
  <r>
    <d v="2016-08-06T00:00:00"/>
    <x v="9"/>
    <x v="2"/>
    <n v="2611"/>
    <x v="0"/>
    <n v="547500"/>
    <x v="0"/>
    <x v="1"/>
    <n v="547500"/>
  </r>
  <r>
    <d v="2016-08-06T00:00:00"/>
    <x v="9"/>
    <x v="2"/>
    <n v="2905"/>
    <x v="1"/>
    <n v="559500"/>
    <x v="0"/>
    <x v="0"/>
    <n v="559500"/>
  </r>
  <r>
    <d v="2016-08-06T00:00:00"/>
    <x v="9"/>
    <x v="2"/>
    <n v="2905"/>
    <x v="1"/>
    <n v="673000"/>
    <x v="0"/>
    <x v="0"/>
    <n v="673000"/>
  </r>
  <r>
    <d v="2016-08-06T00:00:00"/>
    <x v="9"/>
    <x v="2"/>
    <n v="2605"/>
    <x v="0"/>
    <n v="686000"/>
    <x v="0"/>
    <x v="1"/>
    <n v="686000"/>
  </r>
  <r>
    <d v="2016-08-06T00:00:00"/>
    <x v="9"/>
    <x v="2"/>
    <n v="2607"/>
    <x v="0"/>
    <n v="795000"/>
    <x v="0"/>
    <x v="0"/>
    <n v="795000"/>
  </r>
  <r>
    <d v="2016-08-06T00:00:00"/>
    <x v="9"/>
    <x v="2"/>
    <n v="2602"/>
    <x v="0"/>
    <n v="815000"/>
    <x v="0"/>
    <x v="1"/>
    <n v="815000"/>
  </r>
  <r>
    <d v="2016-08-06T00:00:00"/>
    <x v="9"/>
    <x v="2"/>
    <n v="2611"/>
    <x v="0"/>
    <n v="857000"/>
    <x v="0"/>
    <x v="1"/>
    <n v="857000"/>
  </r>
  <r>
    <d v="2016-08-06T00:00:00"/>
    <x v="9"/>
    <x v="2"/>
    <n v="2602"/>
    <x v="0"/>
    <n v="900000"/>
    <x v="0"/>
    <x v="0"/>
    <n v="900000"/>
  </r>
  <r>
    <d v="2016-08-06T00:00:00"/>
    <x v="9"/>
    <x v="2"/>
    <n v="2902"/>
    <x v="1"/>
    <n v="932500"/>
    <x v="0"/>
    <x v="0"/>
    <n v="932500"/>
  </r>
  <r>
    <d v="2016-08-06T00:00:00"/>
    <x v="9"/>
    <x v="2"/>
    <n v="2902"/>
    <x v="1"/>
    <n v="1045000"/>
    <x v="0"/>
    <x v="0"/>
    <n v="1045000"/>
  </r>
  <r>
    <d v="2016-08-06T00:00:00"/>
    <x v="9"/>
    <x v="2"/>
    <n v="2604"/>
    <x v="0"/>
    <n v="1061000"/>
    <x v="0"/>
    <x v="1"/>
    <n v="1061000"/>
  </r>
  <r>
    <d v="2016-08-06T00:00:00"/>
    <x v="9"/>
    <x v="2"/>
    <n v="2602"/>
    <x v="0"/>
    <n v="1109000"/>
    <x v="0"/>
    <x v="0"/>
    <n v="1109000"/>
  </r>
  <r>
    <d v="2016-08-08T00:00:00"/>
    <x v="9"/>
    <x v="2"/>
    <n v="2905"/>
    <x v="1"/>
    <n v="455000"/>
    <x v="0"/>
    <x v="1"/>
    <n v="455000"/>
  </r>
  <r>
    <d v="2016-08-08T00:00:00"/>
    <x v="9"/>
    <x v="2"/>
    <n v="2905"/>
    <x v="1"/>
    <n v="457000"/>
    <x v="0"/>
    <x v="1"/>
    <n v="457000"/>
  </r>
  <r>
    <d v="2016-08-08T00:00:00"/>
    <x v="9"/>
    <x v="2"/>
    <n v="2615"/>
    <x v="0"/>
    <n v="470000"/>
    <x v="0"/>
    <x v="1"/>
    <n v="470000"/>
  </r>
  <r>
    <d v="2016-08-08T00:00:00"/>
    <x v="9"/>
    <x v="2"/>
    <n v="2615"/>
    <x v="0"/>
    <n v="630000"/>
    <x v="0"/>
    <x v="0"/>
    <n v="630000"/>
  </r>
  <r>
    <d v="2016-08-08T00:00:00"/>
    <x v="9"/>
    <x v="2"/>
    <n v="2617"/>
    <x v="0"/>
    <n v="660000"/>
    <x v="0"/>
    <x v="0"/>
    <n v="660000"/>
  </r>
  <r>
    <d v="2016-08-08T00:00:00"/>
    <x v="9"/>
    <x v="2"/>
    <n v="2614"/>
    <x v="0"/>
    <n v="661000"/>
    <x v="0"/>
    <x v="0"/>
    <n v="661000"/>
  </r>
  <r>
    <d v="2016-08-08T00:00:00"/>
    <x v="9"/>
    <x v="2"/>
    <n v="2617"/>
    <x v="0"/>
    <n v="965000"/>
    <x v="0"/>
    <x v="0"/>
    <n v="965000"/>
  </r>
  <r>
    <d v="2016-08-08T00:00:00"/>
    <x v="9"/>
    <x v="2"/>
    <n v="2605"/>
    <x v="0"/>
    <n v="1225000"/>
    <x v="0"/>
    <x v="3"/>
    <n v="1225000"/>
  </r>
  <r>
    <d v="2016-08-08T00:00:00"/>
    <x v="9"/>
    <x v="2"/>
    <n v="2906"/>
    <x v="1"/>
    <n v="340000"/>
    <x v="1"/>
    <x v="1"/>
    <n v="340000"/>
  </r>
  <r>
    <d v="2016-08-08T00:00:00"/>
    <x v="9"/>
    <x v="2"/>
    <n v="2617"/>
    <x v="0"/>
    <n v="430000"/>
    <x v="1"/>
    <x v="1"/>
    <n v="430000"/>
  </r>
  <r>
    <d v="2016-08-08T00:00:00"/>
    <x v="9"/>
    <x v="2"/>
    <n v="2602"/>
    <x v="0"/>
    <n v="520000"/>
    <x v="1"/>
    <x v="2"/>
    <n v="520000"/>
  </r>
  <r>
    <d v="2016-08-09T00:00:00"/>
    <x v="9"/>
    <x v="2"/>
    <n v="2906"/>
    <x v="1"/>
    <n v="395000"/>
    <x v="0"/>
    <x v="1"/>
    <n v="395000"/>
  </r>
  <r>
    <d v="2016-08-09T00:00:00"/>
    <x v="9"/>
    <x v="2"/>
    <n v="2615"/>
    <x v="0"/>
    <n v="435000"/>
    <x v="0"/>
    <x v="1"/>
    <n v="435000"/>
  </r>
  <r>
    <d v="2016-08-09T00:00:00"/>
    <x v="9"/>
    <x v="2"/>
    <n v="2903"/>
    <x v="1"/>
    <n v="451000"/>
    <x v="0"/>
    <x v="0"/>
    <n v="451000"/>
  </r>
  <r>
    <d v="2016-08-09T00:00:00"/>
    <x v="9"/>
    <x v="2"/>
    <n v="2913"/>
    <x v="1"/>
    <n v="460000"/>
    <x v="0"/>
    <x v="1"/>
    <n v="460000"/>
  </r>
  <r>
    <d v="2016-08-09T00:00:00"/>
    <x v="9"/>
    <x v="2"/>
    <n v="2617"/>
    <x v="0"/>
    <n v="514111"/>
    <x v="0"/>
    <x v="1"/>
    <n v="514111"/>
  </r>
  <r>
    <d v="2016-08-09T00:00:00"/>
    <x v="9"/>
    <x v="2"/>
    <n v="2611"/>
    <x v="0"/>
    <n v="880000"/>
    <x v="0"/>
    <x v="0"/>
    <n v="880000"/>
  </r>
  <r>
    <d v="2016-08-09T00:00:00"/>
    <x v="9"/>
    <x v="2"/>
    <n v="2600"/>
    <x v="0"/>
    <n v="1910000"/>
    <x v="0"/>
    <x v="3"/>
    <n v="1910000"/>
  </r>
  <r>
    <d v="2016-08-09T00:00:00"/>
    <x v="9"/>
    <x v="2"/>
    <n v="2602"/>
    <x v="0"/>
    <n v="330000"/>
    <x v="1"/>
    <x v="2"/>
    <n v="330000"/>
  </r>
  <r>
    <d v="2016-08-09T00:00:00"/>
    <x v="9"/>
    <x v="2"/>
    <n v="2601"/>
    <x v="0"/>
    <n v="470000"/>
    <x v="1"/>
    <x v="2"/>
    <n v="470000"/>
  </r>
  <r>
    <d v="2016-08-10T00:00:00"/>
    <x v="9"/>
    <x v="2"/>
    <n v="2913"/>
    <x v="1"/>
    <n v="456000"/>
    <x v="0"/>
    <x v="1"/>
    <n v="456000"/>
  </r>
  <r>
    <d v="2016-08-10T00:00:00"/>
    <x v="9"/>
    <x v="2"/>
    <n v="2615"/>
    <x v="0"/>
    <n v="485000"/>
    <x v="0"/>
    <x v="1"/>
    <n v="485000"/>
  </r>
  <r>
    <d v="2016-08-10T00:00:00"/>
    <x v="9"/>
    <x v="2"/>
    <n v="2615"/>
    <x v="0"/>
    <n v="515000"/>
    <x v="0"/>
    <x v="1"/>
    <n v="515000"/>
  </r>
  <r>
    <d v="2016-08-10T00:00:00"/>
    <x v="9"/>
    <x v="2"/>
    <n v="2602"/>
    <x v="0"/>
    <n v="541000"/>
    <x v="0"/>
    <x v="1"/>
    <n v="541000"/>
  </r>
  <r>
    <d v="2016-08-10T00:00:00"/>
    <x v="9"/>
    <x v="2"/>
    <n v="2914"/>
    <x v="1"/>
    <n v="560625"/>
    <x v="0"/>
    <x v="1"/>
    <n v="560625"/>
  </r>
  <r>
    <d v="2016-08-10T00:00:00"/>
    <x v="9"/>
    <x v="2"/>
    <n v="2914"/>
    <x v="1"/>
    <n v="605000"/>
    <x v="0"/>
    <x v="0"/>
    <n v="605000"/>
  </r>
  <r>
    <d v="2016-08-10T00:00:00"/>
    <x v="9"/>
    <x v="2"/>
    <n v="2904"/>
    <x v="1"/>
    <n v="627500"/>
    <x v="0"/>
    <x v="1"/>
    <n v="627500"/>
  </r>
  <r>
    <d v="2016-08-10T00:00:00"/>
    <x v="9"/>
    <x v="2"/>
    <n v="2906"/>
    <x v="1"/>
    <n v="685000"/>
    <x v="0"/>
    <x v="0"/>
    <n v="685000"/>
  </r>
  <r>
    <d v="2016-08-10T00:00:00"/>
    <x v="9"/>
    <x v="2"/>
    <n v="2617"/>
    <x v="0"/>
    <n v="700000"/>
    <x v="0"/>
    <x v="0"/>
    <n v="700000"/>
  </r>
  <r>
    <d v="2016-08-10T00:00:00"/>
    <x v="9"/>
    <x v="2"/>
    <n v="2913"/>
    <x v="1"/>
    <n v="265000"/>
    <x v="1"/>
    <x v="4"/>
    <n v="265000"/>
  </r>
  <r>
    <d v="2016-08-10T00:00:00"/>
    <x v="9"/>
    <x v="2"/>
    <n v="2612"/>
    <x v="0"/>
    <n v="329000"/>
    <x v="1"/>
    <x v="4"/>
    <n v="329000"/>
  </r>
  <r>
    <d v="2016-08-10T00:00:00"/>
    <x v="9"/>
    <x v="2"/>
    <n v="2612"/>
    <x v="0"/>
    <n v="390000"/>
    <x v="1"/>
    <x v="2"/>
    <n v="390000"/>
  </r>
  <r>
    <d v="2016-08-11T00:00:00"/>
    <x v="9"/>
    <x v="2"/>
    <n v="2602"/>
    <x v="0"/>
    <n v="430000"/>
    <x v="0"/>
    <x v="1"/>
    <n v="430000"/>
  </r>
  <r>
    <d v="2016-08-11T00:00:00"/>
    <x v="9"/>
    <x v="2"/>
    <n v="2615"/>
    <x v="0"/>
    <n v="459000"/>
    <x v="0"/>
    <x v="1"/>
    <n v="459000"/>
  </r>
  <r>
    <d v="2016-08-11T00:00:00"/>
    <x v="9"/>
    <x v="2"/>
    <n v="2905"/>
    <x v="1"/>
    <n v="476500"/>
    <x v="0"/>
    <x v="0"/>
    <n v="476500"/>
  </r>
  <r>
    <d v="2016-08-11T00:00:00"/>
    <x v="9"/>
    <x v="2"/>
    <n v="2615"/>
    <x v="0"/>
    <n v="480000"/>
    <x v="0"/>
    <x v="1"/>
    <n v="480000"/>
  </r>
  <r>
    <d v="2016-08-11T00:00:00"/>
    <x v="9"/>
    <x v="2"/>
    <n v="2611"/>
    <x v="0"/>
    <n v="565000"/>
    <x v="0"/>
    <x v="1"/>
    <n v="565000"/>
  </r>
  <r>
    <d v="2016-08-11T00:00:00"/>
    <x v="9"/>
    <x v="2"/>
    <n v="2617"/>
    <x v="0"/>
    <n v="820000"/>
    <x v="0"/>
    <x v="0"/>
    <n v="820000"/>
  </r>
  <r>
    <d v="2016-08-11T00:00:00"/>
    <x v="9"/>
    <x v="2"/>
    <n v="2606"/>
    <x v="0"/>
    <n v="235000"/>
    <x v="1"/>
    <x v="4"/>
    <n v="235000"/>
  </r>
  <r>
    <d v="2016-08-12T00:00:00"/>
    <x v="9"/>
    <x v="2"/>
    <n v="2914"/>
    <x v="1"/>
    <n v="361000"/>
    <x v="0"/>
    <x v="1"/>
    <n v="361000"/>
  </r>
  <r>
    <d v="2016-08-12T00:00:00"/>
    <x v="9"/>
    <x v="2"/>
    <n v="2615"/>
    <x v="0"/>
    <n v="420000"/>
    <x v="0"/>
    <x v="1"/>
    <n v="420000"/>
  </r>
  <r>
    <d v="2016-08-12T00:00:00"/>
    <x v="9"/>
    <x v="2"/>
    <n v="2615"/>
    <x v="0"/>
    <n v="445000"/>
    <x v="0"/>
    <x v="1"/>
    <n v="445000"/>
  </r>
  <r>
    <d v="2016-08-12T00:00:00"/>
    <x v="9"/>
    <x v="2"/>
    <n v="2904"/>
    <x v="1"/>
    <n v="467000"/>
    <x v="0"/>
    <x v="1"/>
    <n v="467000"/>
  </r>
  <r>
    <d v="2016-08-12T00:00:00"/>
    <x v="9"/>
    <x v="2"/>
    <n v="2905"/>
    <x v="1"/>
    <n v="477000"/>
    <x v="0"/>
    <x v="1"/>
    <n v="477000"/>
  </r>
  <r>
    <d v="2016-08-12T00:00:00"/>
    <x v="9"/>
    <x v="2"/>
    <n v="2914"/>
    <x v="1"/>
    <n v="479000"/>
    <x v="0"/>
    <x v="1"/>
    <n v="479000"/>
  </r>
  <r>
    <d v="2016-08-12T00:00:00"/>
    <x v="9"/>
    <x v="2"/>
    <n v="2905"/>
    <x v="1"/>
    <n v="507000"/>
    <x v="0"/>
    <x v="0"/>
    <n v="507000"/>
  </r>
  <r>
    <d v="2016-08-12T00:00:00"/>
    <x v="9"/>
    <x v="2"/>
    <n v="2906"/>
    <x v="1"/>
    <n v="575000"/>
    <x v="0"/>
    <x v="0"/>
    <n v="575000"/>
  </r>
  <r>
    <d v="2016-08-12T00:00:00"/>
    <x v="9"/>
    <x v="2"/>
    <n v="2903"/>
    <x v="1"/>
    <n v="585000"/>
    <x v="0"/>
    <x v="0"/>
    <n v="585000"/>
  </r>
  <r>
    <d v="2016-08-12T00:00:00"/>
    <x v="9"/>
    <x v="2"/>
    <n v="2913"/>
    <x v="1"/>
    <n v="610500"/>
    <x v="0"/>
    <x v="0"/>
    <n v="610500"/>
  </r>
  <r>
    <d v="2016-08-12T00:00:00"/>
    <x v="9"/>
    <x v="2"/>
    <n v="2913"/>
    <x v="1"/>
    <n v="770000"/>
    <x v="0"/>
    <x v="0"/>
    <n v="770000"/>
  </r>
  <r>
    <d v="2016-08-12T00:00:00"/>
    <x v="9"/>
    <x v="2"/>
    <n v="2602"/>
    <x v="0"/>
    <n v="807000"/>
    <x v="0"/>
    <x v="0"/>
    <n v="807000"/>
  </r>
  <r>
    <d v="2016-08-12T00:00:00"/>
    <x v="9"/>
    <x v="2"/>
    <n v="2911"/>
    <x v="1"/>
    <n v="905000"/>
    <x v="0"/>
    <x v="0"/>
    <n v="905000"/>
  </r>
  <r>
    <d v="2016-08-12T00:00:00"/>
    <x v="9"/>
    <x v="2"/>
    <n v="2607"/>
    <x v="0"/>
    <n v="1300000"/>
    <x v="0"/>
    <x v="3"/>
    <n v="1300000"/>
  </r>
  <r>
    <d v="2016-08-12T00:00:00"/>
    <x v="9"/>
    <x v="2"/>
    <n v="2605"/>
    <x v="0"/>
    <n v="267000"/>
    <x v="1"/>
    <x v="2"/>
    <n v="267000"/>
  </r>
  <r>
    <d v="2016-08-12T00:00:00"/>
    <x v="9"/>
    <x v="2"/>
    <n v="2606"/>
    <x v="0"/>
    <n v="305000"/>
    <x v="1"/>
    <x v="2"/>
    <n v="305000"/>
  </r>
  <r>
    <d v="2016-08-12T00:00:00"/>
    <x v="9"/>
    <x v="2"/>
    <n v="2612"/>
    <x v="0"/>
    <n v="365000"/>
    <x v="1"/>
    <x v="2"/>
    <n v="365000"/>
  </r>
  <r>
    <d v="2016-08-12T00:00:00"/>
    <x v="9"/>
    <x v="2"/>
    <n v="2912"/>
    <x v="1"/>
    <n v="380000"/>
    <x v="1"/>
    <x v="2"/>
    <n v="380000"/>
  </r>
  <r>
    <d v="2016-08-13T00:00:00"/>
    <x v="9"/>
    <x v="2"/>
    <n v="2615"/>
    <x v="0"/>
    <n v="417500"/>
    <x v="0"/>
    <x v="1"/>
    <n v="417500"/>
  </r>
  <r>
    <d v="2016-08-13T00:00:00"/>
    <x v="9"/>
    <x v="2"/>
    <n v="2614"/>
    <x v="0"/>
    <n v="476500"/>
    <x v="0"/>
    <x v="1"/>
    <n v="476500"/>
  </r>
  <r>
    <d v="2016-08-13T00:00:00"/>
    <x v="9"/>
    <x v="2"/>
    <n v="2615"/>
    <x v="0"/>
    <n v="545000"/>
    <x v="0"/>
    <x v="1"/>
    <n v="545000"/>
  </r>
  <r>
    <d v="2016-08-13T00:00:00"/>
    <x v="9"/>
    <x v="2"/>
    <n v="2905"/>
    <x v="1"/>
    <n v="560000"/>
    <x v="0"/>
    <x v="0"/>
    <n v="560000"/>
  </r>
  <r>
    <d v="2016-08-13T00:00:00"/>
    <x v="9"/>
    <x v="2"/>
    <n v="2905"/>
    <x v="1"/>
    <n v="597500"/>
    <x v="0"/>
    <x v="0"/>
    <n v="597500"/>
  </r>
  <r>
    <d v="2016-08-13T00:00:00"/>
    <x v="9"/>
    <x v="2"/>
    <n v="2611"/>
    <x v="0"/>
    <n v="605000"/>
    <x v="0"/>
    <x v="0"/>
    <n v="605000"/>
  </r>
  <r>
    <d v="2016-08-13T00:00:00"/>
    <x v="9"/>
    <x v="2"/>
    <n v="2615"/>
    <x v="0"/>
    <n v="609000"/>
    <x v="0"/>
    <x v="0"/>
    <n v="609000"/>
  </r>
  <r>
    <d v="2016-08-13T00:00:00"/>
    <x v="9"/>
    <x v="2"/>
    <n v="2611"/>
    <x v="0"/>
    <n v="655000"/>
    <x v="0"/>
    <x v="1"/>
    <n v="655000"/>
  </r>
  <r>
    <d v="2016-08-13T00:00:00"/>
    <x v="9"/>
    <x v="2"/>
    <n v="2617"/>
    <x v="0"/>
    <n v="680500"/>
    <x v="0"/>
    <x v="3"/>
    <n v="680500"/>
  </r>
  <r>
    <d v="2016-08-13T00:00:00"/>
    <x v="9"/>
    <x v="2"/>
    <n v="2611"/>
    <x v="0"/>
    <n v="687500"/>
    <x v="0"/>
    <x v="0"/>
    <n v="687500"/>
  </r>
  <r>
    <d v="2016-08-13T00:00:00"/>
    <x v="9"/>
    <x v="2"/>
    <n v="2605"/>
    <x v="0"/>
    <n v="690000"/>
    <x v="0"/>
    <x v="1"/>
    <n v="690000"/>
  </r>
  <r>
    <d v="2016-08-13T00:00:00"/>
    <x v="9"/>
    <x v="2"/>
    <n v="2607"/>
    <x v="0"/>
    <n v="700000"/>
    <x v="0"/>
    <x v="0"/>
    <n v="700000"/>
  </r>
  <r>
    <d v="2016-08-13T00:00:00"/>
    <x v="9"/>
    <x v="2"/>
    <n v="2611"/>
    <x v="0"/>
    <n v="735000"/>
    <x v="0"/>
    <x v="3"/>
    <n v="735000"/>
  </r>
  <r>
    <d v="2016-08-13T00:00:00"/>
    <x v="9"/>
    <x v="2"/>
    <n v="2606"/>
    <x v="0"/>
    <n v="870000"/>
    <x v="0"/>
    <x v="0"/>
    <n v="870000"/>
  </r>
  <r>
    <d v="2016-08-13T00:00:00"/>
    <x v="9"/>
    <x v="2"/>
    <n v="2605"/>
    <x v="0"/>
    <n v="900000"/>
    <x v="0"/>
    <x v="0"/>
    <n v="900000"/>
  </r>
  <r>
    <d v="2016-08-13T00:00:00"/>
    <x v="9"/>
    <x v="2"/>
    <n v="2603"/>
    <x v="0"/>
    <n v="930000"/>
    <x v="0"/>
    <x v="1"/>
    <n v="930000"/>
  </r>
  <r>
    <d v="2016-08-13T00:00:00"/>
    <x v="9"/>
    <x v="2"/>
    <n v="2600"/>
    <x v="0"/>
    <n v="1200000"/>
    <x v="0"/>
    <x v="3"/>
    <n v="1200000"/>
  </r>
  <r>
    <d v="2016-08-14T00:00:00"/>
    <x v="9"/>
    <x v="2"/>
    <n v="2913"/>
    <x v="1"/>
    <n v="490000"/>
    <x v="0"/>
    <x v="1"/>
    <n v="490000"/>
  </r>
  <r>
    <d v="2016-08-15T00:00:00"/>
    <x v="9"/>
    <x v="2"/>
    <n v="2914"/>
    <x v="1"/>
    <n v="440000"/>
    <x v="0"/>
    <x v="1"/>
    <n v="440000"/>
  </r>
  <r>
    <d v="2016-08-15T00:00:00"/>
    <x v="9"/>
    <x v="2"/>
    <n v="2604"/>
    <x v="0"/>
    <n v="470000"/>
    <x v="0"/>
    <x v="2"/>
    <n v="470000"/>
  </r>
  <r>
    <d v="2016-08-15T00:00:00"/>
    <x v="9"/>
    <x v="2"/>
    <n v="2912"/>
    <x v="1"/>
    <n v="950000"/>
    <x v="0"/>
    <x v="0"/>
    <n v="950000"/>
  </r>
  <r>
    <d v="2016-08-15T00:00:00"/>
    <x v="9"/>
    <x v="2"/>
    <n v="2605"/>
    <x v="0"/>
    <n v="550000"/>
    <x v="1"/>
    <x v="1"/>
    <n v="550000"/>
  </r>
  <r>
    <d v="2016-08-15T00:00:00"/>
    <x v="9"/>
    <x v="2"/>
    <n v="2605"/>
    <x v="0"/>
    <n v="555000"/>
    <x v="1"/>
    <x v="1"/>
    <n v="555000"/>
  </r>
  <r>
    <d v="2016-08-15T00:00:00"/>
    <x v="9"/>
    <x v="2"/>
    <n v="2601"/>
    <x v="0"/>
    <n v="567500"/>
    <x v="1"/>
    <x v="2"/>
    <n v="567500"/>
  </r>
  <r>
    <d v="2016-08-16T00:00:00"/>
    <x v="9"/>
    <x v="2"/>
    <n v="2913"/>
    <x v="1"/>
    <n v="340000"/>
    <x v="0"/>
    <x v="2"/>
    <n v="340000"/>
  </r>
  <r>
    <d v="2016-08-16T00:00:00"/>
    <x v="9"/>
    <x v="2"/>
    <n v="2905"/>
    <x v="1"/>
    <n v="405000"/>
    <x v="0"/>
    <x v="1"/>
    <n v="405000"/>
  </r>
  <r>
    <d v="2016-08-16T00:00:00"/>
    <x v="9"/>
    <x v="2"/>
    <n v="2615"/>
    <x v="0"/>
    <n v="475000"/>
    <x v="0"/>
    <x v="1"/>
    <n v="475000"/>
  </r>
  <r>
    <d v="2016-08-16T00:00:00"/>
    <x v="9"/>
    <x v="2"/>
    <n v="2906"/>
    <x v="1"/>
    <n v="590000"/>
    <x v="0"/>
    <x v="0"/>
    <n v="590000"/>
  </r>
  <r>
    <d v="2016-08-16T00:00:00"/>
    <x v="9"/>
    <x v="2"/>
    <n v="2905"/>
    <x v="1"/>
    <n v="609000"/>
    <x v="0"/>
    <x v="0"/>
    <n v="609000"/>
  </r>
  <r>
    <d v="2016-08-16T00:00:00"/>
    <x v="9"/>
    <x v="2"/>
    <n v="2611"/>
    <x v="0"/>
    <n v="760000"/>
    <x v="0"/>
    <x v="0"/>
    <n v="760000"/>
  </r>
  <r>
    <d v="2016-08-16T00:00:00"/>
    <x v="9"/>
    <x v="2"/>
    <n v="2905"/>
    <x v="1"/>
    <n v="820000"/>
    <x v="0"/>
    <x v="0"/>
    <n v="820000"/>
  </r>
  <r>
    <d v="2016-08-16T00:00:00"/>
    <x v="9"/>
    <x v="2"/>
    <n v="2606"/>
    <x v="0"/>
    <n v="908000"/>
    <x v="0"/>
    <x v="0"/>
    <n v="908000"/>
  </r>
  <r>
    <d v="2016-08-16T00:00:00"/>
    <x v="9"/>
    <x v="2"/>
    <n v="2603"/>
    <x v="0"/>
    <n v="350000"/>
    <x v="1"/>
    <x v="2"/>
    <n v="350000"/>
  </r>
  <r>
    <d v="2016-08-17T00:00:00"/>
    <x v="9"/>
    <x v="2"/>
    <n v="2905"/>
    <x v="1"/>
    <n v="460000"/>
    <x v="0"/>
    <x v="1"/>
    <n v="460000"/>
  </r>
  <r>
    <d v="2016-08-17T00:00:00"/>
    <x v="9"/>
    <x v="2"/>
    <n v="2904"/>
    <x v="1"/>
    <n v="500000"/>
    <x v="0"/>
    <x v="1"/>
    <n v="500000"/>
  </r>
  <r>
    <d v="2016-08-17T00:00:00"/>
    <x v="9"/>
    <x v="2"/>
    <n v="2615"/>
    <x v="0"/>
    <n v="522000"/>
    <x v="0"/>
    <x v="1"/>
    <n v="522000"/>
  </r>
  <r>
    <d v="2016-08-17T00:00:00"/>
    <x v="9"/>
    <x v="2"/>
    <n v="2611"/>
    <x v="0"/>
    <n v="565000"/>
    <x v="0"/>
    <x v="1"/>
    <n v="565000"/>
  </r>
  <r>
    <d v="2016-08-17T00:00:00"/>
    <x v="9"/>
    <x v="2"/>
    <n v="2617"/>
    <x v="0"/>
    <n v="646000"/>
    <x v="0"/>
    <x v="0"/>
    <n v="646000"/>
  </r>
  <r>
    <d v="2016-08-17T00:00:00"/>
    <x v="9"/>
    <x v="2"/>
    <n v="2605"/>
    <x v="0"/>
    <n v="820000"/>
    <x v="0"/>
    <x v="0"/>
    <n v="820000"/>
  </r>
  <r>
    <d v="2016-08-17T00:00:00"/>
    <x v="9"/>
    <x v="2"/>
    <n v="2604"/>
    <x v="0"/>
    <n v="370000"/>
    <x v="1"/>
    <x v="2"/>
    <n v="370000"/>
  </r>
  <r>
    <d v="2016-08-17T00:00:00"/>
    <x v="9"/>
    <x v="2"/>
    <n v="2604"/>
    <x v="0"/>
    <n v="720000"/>
    <x v="1"/>
    <x v="2"/>
    <n v="720000"/>
  </r>
  <r>
    <d v="2016-08-18T00:00:00"/>
    <x v="9"/>
    <x v="2"/>
    <n v="2612"/>
    <x v="0"/>
    <n v="331000"/>
    <x v="0"/>
    <x v="4"/>
    <n v="331000"/>
  </r>
  <r>
    <d v="2016-08-18T00:00:00"/>
    <x v="9"/>
    <x v="2"/>
    <n v="2914"/>
    <x v="1"/>
    <n v="535000"/>
    <x v="0"/>
    <x v="1"/>
    <n v="535000"/>
  </r>
  <r>
    <d v="2016-08-18T00:00:00"/>
    <x v="9"/>
    <x v="2"/>
    <n v="2615"/>
    <x v="0"/>
    <n v="569000"/>
    <x v="0"/>
    <x v="0"/>
    <n v="569000"/>
  </r>
  <r>
    <d v="2016-08-18T00:00:00"/>
    <x v="9"/>
    <x v="2"/>
    <n v="2611"/>
    <x v="0"/>
    <n v="588000"/>
    <x v="0"/>
    <x v="0"/>
    <n v="588000"/>
  </r>
  <r>
    <d v="2016-08-18T00:00:00"/>
    <x v="9"/>
    <x v="2"/>
    <n v="2913"/>
    <x v="1"/>
    <n v="612000"/>
    <x v="0"/>
    <x v="1"/>
    <n v="612000"/>
  </r>
  <r>
    <d v="2016-08-18T00:00:00"/>
    <x v="9"/>
    <x v="2"/>
    <n v="2602"/>
    <x v="0"/>
    <n v="710000"/>
    <x v="0"/>
    <x v="1"/>
    <n v="710000"/>
  </r>
  <r>
    <d v="2016-08-18T00:00:00"/>
    <x v="9"/>
    <x v="2"/>
    <n v="2604"/>
    <x v="0"/>
    <n v="400000"/>
    <x v="1"/>
    <x v="2"/>
    <n v="400000"/>
  </r>
  <r>
    <d v="2016-08-19T00:00:00"/>
    <x v="9"/>
    <x v="2"/>
    <n v="2615"/>
    <x v="0"/>
    <n v="485000"/>
    <x v="0"/>
    <x v="1"/>
    <n v="485000"/>
  </r>
  <r>
    <d v="2016-08-19T00:00:00"/>
    <x v="9"/>
    <x v="2"/>
    <n v="2615"/>
    <x v="0"/>
    <n v="515000"/>
    <x v="0"/>
    <x v="1"/>
    <n v="515000"/>
  </r>
  <r>
    <d v="2016-08-19T00:00:00"/>
    <x v="9"/>
    <x v="2"/>
    <n v="2615"/>
    <x v="0"/>
    <n v="590000"/>
    <x v="0"/>
    <x v="0"/>
    <n v="590000"/>
  </r>
  <r>
    <d v="2016-08-19T00:00:00"/>
    <x v="9"/>
    <x v="2"/>
    <n v="2617"/>
    <x v="0"/>
    <n v="596500"/>
    <x v="0"/>
    <x v="1"/>
    <n v="596500"/>
  </r>
  <r>
    <d v="2016-08-19T00:00:00"/>
    <x v="9"/>
    <x v="2"/>
    <n v="2902"/>
    <x v="1"/>
    <n v="635000"/>
    <x v="0"/>
    <x v="0"/>
    <n v="635000"/>
  </r>
  <r>
    <d v="2016-08-19T00:00:00"/>
    <x v="9"/>
    <x v="2"/>
    <n v="2914"/>
    <x v="1"/>
    <n v="650000"/>
    <x v="0"/>
    <x v="0"/>
    <n v="650000"/>
  </r>
  <r>
    <d v="2016-08-19T00:00:00"/>
    <x v="9"/>
    <x v="2"/>
    <n v="2903"/>
    <x v="1"/>
    <n v="655000"/>
    <x v="0"/>
    <x v="0"/>
    <n v="655000"/>
  </r>
  <r>
    <d v="2016-08-19T00:00:00"/>
    <x v="9"/>
    <x v="2"/>
    <n v="2905"/>
    <x v="1"/>
    <n v="655000"/>
    <x v="0"/>
    <x v="0"/>
    <n v="655000"/>
  </r>
  <r>
    <d v="2016-08-19T00:00:00"/>
    <x v="9"/>
    <x v="2"/>
    <n v="2913"/>
    <x v="1"/>
    <n v="765000"/>
    <x v="0"/>
    <x v="0"/>
    <n v="765000"/>
  </r>
  <r>
    <d v="2016-08-19T00:00:00"/>
    <x v="9"/>
    <x v="2"/>
    <n v="2617"/>
    <x v="0"/>
    <n v="803000"/>
    <x v="0"/>
    <x v="0"/>
    <n v="803000"/>
  </r>
  <r>
    <d v="2016-08-19T00:00:00"/>
    <x v="9"/>
    <x v="2"/>
    <n v="2602"/>
    <x v="0"/>
    <n v="330000"/>
    <x v="1"/>
    <x v="4"/>
    <n v="330000"/>
  </r>
  <r>
    <d v="2016-08-20T00:00:00"/>
    <x v="9"/>
    <x v="2"/>
    <n v="2905"/>
    <x v="1"/>
    <n v="530000"/>
    <x v="0"/>
    <x v="0"/>
    <n v="530000"/>
  </r>
  <r>
    <d v="2016-08-20T00:00:00"/>
    <x v="9"/>
    <x v="2"/>
    <n v="2913"/>
    <x v="1"/>
    <n v="535000"/>
    <x v="0"/>
    <x v="1"/>
    <n v="535000"/>
  </r>
  <r>
    <d v="2016-08-20T00:00:00"/>
    <x v="9"/>
    <x v="2"/>
    <n v="2607"/>
    <x v="0"/>
    <n v="575000"/>
    <x v="0"/>
    <x v="1"/>
    <n v="575000"/>
  </r>
  <r>
    <d v="2016-08-20T00:00:00"/>
    <x v="9"/>
    <x v="2"/>
    <n v="2602"/>
    <x v="0"/>
    <n v="632000"/>
    <x v="0"/>
    <x v="1"/>
    <n v="632000"/>
  </r>
  <r>
    <d v="2016-08-20T00:00:00"/>
    <x v="9"/>
    <x v="2"/>
    <n v="2914"/>
    <x v="1"/>
    <n v="634000"/>
    <x v="0"/>
    <x v="0"/>
    <n v="634000"/>
  </r>
  <r>
    <d v="2016-08-20T00:00:00"/>
    <x v="9"/>
    <x v="2"/>
    <n v="2606"/>
    <x v="0"/>
    <n v="690000"/>
    <x v="0"/>
    <x v="1"/>
    <n v="690000"/>
  </r>
  <r>
    <d v="2016-08-20T00:00:00"/>
    <x v="9"/>
    <x v="2"/>
    <n v="2607"/>
    <x v="0"/>
    <n v="701000"/>
    <x v="0"/>
    <x v="0"/>
    <n v="701000"/>
  </r>
  <r>
    <d v="2016-08-20T00:00:00"/>
    <x v="9"/>
    <x v="2"/>
    <n v="2904"/>
    <x v="1"/>
    <n v="704000"/>
    <x v="0"/>
    <x v="0"/>
    <n v="704000"/>
  </r>
  <r>
    <d v="2016-08-20T00:00:00"/>
    <x v="9"/>
    <x v="2"/>
    <n v="2611"/>
    <x v="0"/>
    <n v="705000"/>
    <x v="0"/>
    <x v="0"/>
    <n v="705000"/>
  </r>
  <r>
    <d v="2016-08-20T00:00:00"/>
    <x v="9"/>
    <x v="2"/>
    <n v="2604"/>
    <x v="0"/>
    <n v="786000"/>
    <x v="0"/>
    <x v="0"/>
    <n v="786000"/>
  </r>
  <r>
    <d v="2016-08-20T00:00:00"/>
    <x v="9"/>
    <x v="2"/>
    <n v="2602"/>
    <x v="0"/>
    <n v="792000"/>
    <x v="0"/>
    <x v="1"/>
    <n v="792000"/>
  </r>
  <r>
    <d v="2016-08-20T00:00:00"/>
    <x v="9"/>
    <x v="2"/>
    <n v="2913"/>
    <x v="1"/>
    <n v="801000"/>
    <x v="0"/>
    <x v="0"/>
    <n v="801000"/>
  </r>
  <r>
    <d v="2016-08-20T00:00:00"/>
    <x v="9"/>
    <x v="2"/>
    <n v="2913"/>
    <x v="1"/>
    <n v="1190000"/>
    <x v="0"/>
    <x v="3"/>
    <n v="1190000"/>
  </r>
  <r>
    <d v="2016-08-21T00:00:00"/>
    <x v="9"/>
    <x v="2"/>
    <n v="2905"/>
    <x v="1"/>
    <n v="445000"/>
    <x v="0"/>
    <x v="1"/>
    <n v="445000"/>
  </r>
  <r>
    <d v="2016-08-22T00:00:00"/>
    <x v="9"/>
    <x v="2"/>
    <n v="2615"/>
    <x v="0"/>
    <n v="390500"/>
    <x v="0"/>
    <x v="2"/>
    <n v="390500"/>
  </r>
  <r>
    <d v="2016-08-22T00:00:00"/>
    <x v="9"/>
    <x v="2"/>
    <n v="2902"/>
    <x v="1"/>
    <n v="506000"/>
    <x v="0"/>
    <x v="1"/>
    <n v="506000"/>
  </r>
  <r>
    <d v="2016-08-22T00:00:00"/>
    <x v="9"/>
    <x v="2"/>
    <n v="2906"/>
    <x v="1"/>
    <n v="520000"/>
    <x v="0"/>
    <x v="0"/>
    <n v="520000"/>
  </r>
  <r>
    <d v="2016-08-22T00:00:00"/>
    <x v="9"/>
    <x v="2"/>
    <n v="2904"/>
    <x v="1"/>
    <n v="530000"/>
    <x v="0"/>
    <x v="0"/>
    <n v="530000"/>
  </r>
  <r>
    <d v="2016-08-22T00:00:00"/>
    <x v="9"/>
    <x v="2"/>
    <n v="2905"/>
    <x v="1"/>
    <n v="570000"/>
    <x v="0"/>
    <x v="1"/>
    <n v="570000"/>
  </r>
  <r>
    <d v="2016-08-22T00:00:00"/>
    <x v="9"/>
    <x v="2"/>
    <n v="2913"/>
    <x v="1"/>
    <n v="720000"/>
    <x v="0"/>
    <x v="0"/>
    <n v="720000"/>
  </r>
  <r>
    <d v="2016-08-22T00:00:00"/>
    <x v="9"/>
    <x v="2"/>
    <n v="2913"/>
    <x v="1"/>
    <n v="765000"/>
    <x v="0"/>
    <x v="0"/>
    <n v="765000"/>
  </r>
  <r>
    <d v="2016-08-22T00:00:00"/>
    <x v="9"/>
    <x v="2"/>
    <n v="2605"/>
    <x v="0"/>
    <n v="830000"/>
    <x v="0"/>
    <x v="1"/>
    <n v="830000"/>
  </r>
  <r>
    <d v="2016-08-22T00:00:00"/>
    <x v="9"/>
    <x v="2"/>
    <n v="2905"/>
    <x v="1"/>
    <n v="900000"/>
    <x v="0"/>
    <x v="0"/>
    <n v="900000"/>
  </r>
  <r>
    <d v="2016-08-22T00:00:00"/>
    <x v="9"/>
    <x v="2"/>
    <n v="2605"/>
    <x v="0"/>
    <n v="980000"/>
    <x v="0"/>
    <x v="0"/>
    <n v="980000"/>
  </r>
  <r>
    <d v="2016-08-22T00:00:00"/>
    <x v="9"/>
    <x v="2"/>
    <n v="2606"/>
    <x v="0"/>
    <n v="1030000"/>
    <x v="0"/>
    <x v="0"/>
    <n v="1030000"/>
  </r>
  <r>
    <d v="2016-08-22T00:00:00"/>
    <x v="9"/>
    <x v="2"/>
    <n v="2612"/>
    <x v="0"/>
    <n v="212000"/>
    <x v="1"/>
    <x v="4"/>
    <n v="212000"/>
  </r>
  <r>
    <d v="2016-08-22T00:00:00"/>
    <x v="9"/>
    <x v="2"/>
    <n v="2607"/>
    <x v="0"/>
    <n v="305000"/>
    <x v="1"/>
    <x v="2"/>
    <n v="305000"/>
  </r>
  <r>
    <d v="2016-08-22T00:00:00"/>
    <x v="9"/>
    <x v="2"/>
    <n v="2602"/>
    <x v="0"/>
    <n v="350000"/>
    <x v="1"/>
    <x v="2"/>
    <n v="350000"/>
  </r>
  <r>
    <d v="2016-08-22T00:00:00"/>
    <x v="9"/>
    <x v="2"/>
    <n v="2617"/>
    <x v="0"/>
    <n v="355000"/>
    <x v="1"/>
    <x v="2"/>
    <n v="355000"/>
  </r>
  <r>
    <d v="2016-08-22T00:00:00"/>
    <x v="9"/>
    <x v="2"/>
    <n v="2612"/>
    <x v="0"/>
    <n v="360000"/>
    <x v="1"/>
    <x v="4"/>
    <n v="360000"/>
  </r>
  <r>
    <d v="2016-08-22T00:00:00"/>
    <x v="9"/>
    <x v="2"/>
    <n v="2612"/>
    <x v="0"/>
    <n v="455000"/>
    <x v="1"/>
    <x v="2"/>
    <n v="455000"/>
  </r>
  <r>
    <d v="2016-08-22T00:00:00"/>
    <x v="9"/>
    <x v="2"/>
    <n v="2612"/>
    <x v="0"/>
    <n v="585000"/>
    <x v="1"/>
    <x v="1"/>
    <n v="585000"/>
  </r>
  <r>
    <d v="2016-08-22T00:00:00"/>
    <x v="9"/>
    <x v="2"/>
    <n v="2600"/>
    <x v="0"/>
    <n v="760000"/>
    <x v="1"/>
    <x v="2"/>
    <n v="760000"/>
  </r>
  <r>
    <d v="2016-08-23T00:00:00"/>
    <x v="9"/>
    <x v="2"/>
    <n v="2913"/>
    <x v="1"/>
    <n v="376000"/>
    <x v="0"/>
    <x v="2"/>
    <n v="376000"/>
  </r>
  <r>
    <d v="2016-08-23T00:00:00"/>
    <x v="9"/>
    <x v="2"/>
    <n v="2617"/>
    <x v="0"/>
    <n v="432000"/>
    <x v="0"/>
    <x v="2"/>
    <n v="432000"/>
  </r>
  <r>
    <d v="2016-08-23T00:00:00"/>
    <x v="9"/>
    <x v="2"/>
    <n v="2903"/>
    <x v="1"/>
    <n v="480000"/>
    <x v="0"/>
    <x v="1"/>
    <n v="480000"/>
  </r>
  <r>
    <d v="2016-08-23T00:00:00"/>
    <x v="9"/>
    <x v="2"/>
    <n v="2615"/>
    <x v="0"/>
    <n v="500000"/>
    <x v="0"/>
    <x v="1"/>
    <n v="500000"/>
  </r>
  <r>
    <d v="2016-08-23T00:00:00"/>
    <x v="9"/>
    <x v="2"/>
    <n v="2611"/>
    <x v="0"/>
    <n v="547500"/>
    <x v="0"/>
    <x v="0"/>
    <n v="547500"/>
  </r>
  <r>
    <d v="2016-08-23T00:00:00"/>
    <x v="9"/>
    <x v="2"/>
    <n v="2615"/>
    <x v="0"/>
    <n v="555000"/>
    <x v="0"/>
    <x v="1"/>
    <n v="555000"/>
  </r>
  <r>
    <d v="2016-08-23T00:00:00"/>
    <x v="9"/>
    <x v="2"/>
    <n v="2906"/>
    <x v="1"/>
    <n v="620000"/>
    <x v="0"/>
    <x v="0"/>
    <n v="620000"/>
  </r>
  <r>
    <d v="2016-08-23T00:00:00"/>
    <x v="9"/>
    <x v="2"/>
    <n v="2602"/>
    <x v="0"/>
    <n v="900000"/>
    <x v="0"/>
    <x v="1"/>
    <n v="900000"/>
  </r>
  <r>
    <d v="2016-08-23T00:00:00"/>
    <x v="9"/>
    <x v="2"/>
    <n v="2605"/>
    <x v="0"/>
    <n v="497000"/>
    <x v="1"/>
    <x v="2"/>
    <n v="497000"/>
  </r>
  <r>
    <d v="2016-08-24T00:00:00"/>
    <x v="9"/>
    <x v="2"/>
    <n v="2611"/>
    <x v="0"/>
    <n v="485000"/>
    <x v="0"/>
    <x v="2"/>
    <n v="485000"/>
  </r>
  <r>
    <d v="2016-08-24T00:00:00"/>
    <x v="9"/>
    <x v="2"/>
    <n v="2913"/>
    <x v="1"/>
    <n v="495000"/>
    <x v="0"/>
    <x v="1"/>
    <n v="495000"/>
  </r>
  <r>
    <d v="2016-08-24T00:00:00"/>
    <x v="9"/>
    <x v="2"/>
    <n v="2902"/>
    <x v="1"/>
    <n v="530000"/>
    <x v="0"/>
    <x v="0"/>
    <n v="530000"/>
  </r>
  <r>
    <d v="2016-08-24T00:00:00"/>
    <x v="9"/>
    <x v="2"/>
    <n v="2905"/>
    <x v="1"/>
    <n v="534000"/>
    <x v="0"/>
    <x v="0"/>
    <n v="534000"/>
  </r>
  <r>
    <d v="2016-08-24T00:00:00"/>
    <x v="9"/>
    <x v="2"/>
    <n v="2903"/>
    <x v="1"/>
    <n v="570000"/>
    <x v="0"/>
    <x v="1"/>
    <n v="570000"/>
  </r>
  <r>
    <d v="2016-08-24T00:00:00"/>
    <x v="9"/>
    <x v="2"/>
    <n v="2617"/>
    <x v="0"/>
    <n v="650000"/>
    <x v="0"/>
    <x v="0"/>
    <n v="650000"/>
  </r>
  <r>
    <d v="2016-08-24T00:00:00"/>
    <x v="9"/>
    <x v="2"/>
    <n v="2603"/>
    <x v="0"/>
    <n v="410000"/>
    <x v="1"/>
    <x v="2"/>
    <n v="410000"/>
  </r>
  <r>
    <d v="2016-08-24T00:00:00"/>
    <x v="9"/>
    <x v="2"/>
    <n v="2604"/>
    <x v="0"/>
    <n v="410000"/>
    <x v="1"/>
    <x v="2"/>
    <n v="410000"/>
  </r>
  <r>
    <d v="2016-08-24T00:00:00"/>
    <x v="9"/>
    <x v="2"/>
    <n v="2614"/>
    <x v="0"/>
    <n v="420000"/>
    <x v="1"/>
    <x v="2"/>
    <n v="420000"/>
  </r>
  <r>
    <d v="2016-08-25T00:00:00"/>
    <x v="9"/>
    <x v="2"/>
    <n v="2615"/>
    <x v="0"/>
    <n v="372000"/>
    <x v="0"/>
    <x v="1"/>
    <n v="372000"/>
  </r>
  <r>
    <d v="2016-08-25T00:00:00"/>
    <x v="9"/>
    <x v="2"/>
    <n v="2906"/>
    <x v="1"/>
    <n v="383000"/>
    <x v="0"/>
    <x v="1"/>
    <n v="383000"/>
  </r>
  <r>
    <d v="2016-08-25T00:00:00"/>
    <x v="9"/>
    <x v="2"/>
    <n v="2903"/>
    <x v="1"/>
    <n v="450000"/>
    <x v="0"/>
    <x v="1"/>
    <n v="450000"/>
  </r>
  <r>
    <d v="2016-08-25T00:00:00"/>
    <x v="9"/>
    <x v="2"/>
    <n v="2906"/>
    <x v="1"/>
    <n v="450000"/>
    <x v="0"/>
    <x v="0"/>
    <n v="450000"/>
  </r>
  <r>
    <d v="2016-08-25T00:00:00"/>
    <x v="9"/>
    <x v="2"/>
    <n v="2905"/>
    <x v="1"/>
    <n v="477500"/>
    <x v="0"/>
    <x v="1"/>
    <n v="477500"/>
  </r>
  <r>
    <d v="2016-08-25T00:00:00"/>
    <x v="9"/>
    <x v="2"/>
    <n v="2611"/>
    <x v="0"/>
    <n v="562000"/>
    <x v="0"/>
    <x v="1"/>
    <n v="562000"/>
  </r>
  <r>
    <d v="2016-08-25T00:00:00"/>
    <x v="9"/>
    <x v="2"/>
    <n v="2617"/>
    <x v="0"/>
    <n v="570000"/>
    <x v="0"/>
    <x v="0"/>
    <n v="570000"/>
  </r>
  <r>
    <d v="2016-08-25T00:00:00"/>
    <x v="9"/>
    <x v="2"/>
    <n v="2902"/>
    <x v="1"/>
    <n v="580500"/>
    <x v="0"/>
    <x v="1"/>
    <n v="580500"/>
  </r>
  <r>
    <d v="2016-08-25T00:00:00"/>
    <x v="9"/>
    <x v="2"/>
    <n v="2614"/>
    <x v="0"/>
    <n v="615000"/>
    <x v="0"/>
    <x v="0"/>
    <n v="615000"/>
  </r>
  <r>
    <d v="2016-08-25T00:00:00"/>
    <x v="9"/>
    <x v="2"/>
    <n v="2605"/>
    <x v="0"/>
    <n v="660000"/>
    <x v="0"/>
    <x v="1"/>
    <n v="660000"/>
  </r>
  <r>
    <d v="2016-08-25T00:00:00"/>
    <x v="9"/>
    <x v="2"/>
    <n v="2611"/>
    <x v="0"/>
    <n v="669000"/>
    <x v="0"/>
    <x v="0"/>
    <n v="669000"/>
  </r>
  <r>
    <d v="2016-08-25T00:00:00"/>
    <x v="9"/>
    <x v="2"/>
    <n v="2914"/>
    <x v="1"/>
    <n v="685000"/>
    <x v="0"/>
    <x v="0"/>
    <n v="685000"/>
  </r>
  <r>
    <d v="2016-08-25T00:00:00"/>
    <x v="9"/>
    <x v="2"/>
    <n v="2913"/>
    <x v="1"/>
    <n v="685000"/>
    <x v="0"/>
    <x v="0"/>
    <n v="685000"/>
  </r>
  <r>
    <d v="2016-08-25T00:00:00"/>
    <x v="9"/>
    <x v="2"/>
    <n v="2906"/>
    <x v="1"/>
    <n v="715000"/>
    <x v="0"/>
    <x v="0"/>
    <n v="715000"/>
  </r>
  <r>
    <d v="2016-08-25T00:00:00"/>
    <x v="9"/>
    <x v="2"/>
    <n v="2611"/>
    <x v="0"/>
    <n v="810000"/>
    <x v="0"/>
    <x v="0"/>
    <n v="810000"/>
  </r>
  <r>
    <d v="2016-08-25T00:00:00"/>
    <x v="9"/>
    <x v="2"/>
    <n v="2914"/>
    <x v="1"/>
    <n v="313000"/>
    <x v="1"/>
    <x v="2"/>
    <n v="313000"/>
  </r>
  <r>
    <d v="2016-08-25T00:00:00"/>
    <x v="9"/>
    <x v="2"/>
    <n v="2604"/>
    <x v="0"/>
    <n v="380000"/>
    <x v="1"/>
    <x v="2"/>
    <n v="380000"/>
  </r>
  <r>
    <d v="2016-08-25T00:00:00"/>
    <x v="9"/>
    <x v="2"/>
    <n v="2605"/>
    <x v="0"/>
    <n v="529000"/>
    <x v="1"/>
    <x v="1"/>
    <n v="529000"/>
  </r>
  <r>
    <d v="2016-08-26T00:00:00"/>
    <x v="9"/>
    <x v="2"/>
    <n v="2615"/>
    <x v="0"/>
    <n v="405000"/>
    <x v="0"/>
    <x v="1"/>
    <n v="405000"/>
  </r>
  <r>
    <d v="2016-08-26T00:00:00"/>
    <x v="9"/>
    <x v="2"/>
    <n v="2902"/>
    <x v="1"/>
    <n v="449000"/>
    <x v="0"/>
    <x v="1"/>
    <n v="449000"/>
  </r>
  <r>
    <d v="2016-08-26T00:00:00"/>
    <x v="9"/>
    <x v="2"/>
    <n v="2615"/>
    <x v="0"/>
    <n v="471000"/>
    <x v="0"/>
    <x v="1"/>
    <n v="471000"/>
  </r>
  <r>
    <d v="2016-08-26T00:00:00"/>
    <x v="9"/>
    <x v="2"/>
    <n v="2903"/>
    <x v="1"/>
    <n v="490000"/>
    <x v="0"/>
    <x v="1"/>
    <n v="490000"/>
  </r>
  <r>
    <d v="2016-08-26T00:00:00"/>
    <x v="9"/>
    <x v="2"/>
    <n v="2615"/>
    <x v="0"/>
    <n v="505000"/>
    <x v="0"/>
    <x v="0"/>
    <n v="505000"/>
  </r>
  <r>
    <d v="2016-08-26T00:00:00"/>
    <x v="9"/>
    <x v="2"/>
    <n v="2912"/>
    <x v="1"/>
    <n v="520000"/>
    <x v="0"/>
    <x v="1"/>
    <n v="520000"/>
  </r>
  <r>
    <d v="2016-08-26T00:00:00"/>
    <x v="9"/>
    <x v="2"/>
    <n v="2905"/>
    <x v="1"/>
    <n v="540000"/>
    <x v="0"/>
    <x v="0"/>
    <n v="540000"/>
  </r>
  <r>
    <d v="2016-08-26T00:00:00"/>
    <x v="9"/>
    <x v="2"/>
    <n v="2914"/>
    <x v="1"/>
    <n v="655000"/>
    <x v="0"/>
    <x v="0"/>
    <n v="655000"/>
  </r>
  <r>
    <d v="2016-08-26T00:00:00"/>
    <x v="9"/>
    <x v="2"/>
    <n v="2913"/>
    <x v="1"/>
    <n v="710000"/>
    <x v="0"/>
    <x v="0"/>
    <n v="710000"/>
  </r>
  <r>
    <d v="2016-08-26T00:00:00"/>
    <x v="9"/>
    <x v="2"/>
    <n v="2614"/>
    <x v="0"/>
    <n v="790000"/>
    <x v="0"/>
    <x v="0"/>
    <n v="790000"/>
  </r>
  <r>
    <d v="2016-08-26T00:00:00"/>
    <x v="9"/>
    <x v="2"/>
    <n v="2602"/>
    <x v="0"/>
    <n v="830000"/>
    <x v="0"/>
    <x v="1"/>
    <n v="830000"/>
  </r>
  <r>
    <d v="2016-08-26T00:00:00"/>
    <x v="9"/>
    <x v="2"/>
    <n v="2605"/>
    <x v="0"/>
    <n v="230000"/>
    <x v="1"/>
    <x v="4"/>
    <n v="230000"/>
  </r>
  <r>
    <d v="2016-08-26T00:00:00"/>
    <x v="9"/>
    <x v="2"/>
    <n v="2615"/>
    <x v="0"/>
    <n v="285000"/>
    <x v="1"/>
    <x v="2"/>
    <n v="285000"/>
  </r>
  <r>
    <d v="2016-08-26T00:00:00"/>
    <x v="9"/>
    <x v="2"/>
    <n v="2603"/>
    <x v="0"/>
    <n v="380000"/>
    <x v="1"/>
    <x v="2"/>
    <n v="380000"/>
  </r>
  <r>
    <d v="2016-08-26T00:00:00"/>
    <x v="9"/>
    <x v="2"/>
    <n v="2604"/>
    <x v="0"/>
    <n v="450000"/>
    <x v="1"/>
    <x v="2"/>
    <n v="450000"/>
  </r>
  <r>
    <d v="2016-08-26T00:00:00"/>
    <x v="9"/>
    <x v="2"/>
    <n v="2605"/>
    <x v="0"/>
    <n v="550000"/>
    <x v="1"/>
    <x v="1"/>
    <n v="550000"/>
  </r>
  <r>
    <d v="2016-08-27T00:00:00"/>
    <x v="9"/>
    <x v="2"/>
    <n v="2615"/>
    <x v="0"/>
    <n v="472000"/>
    <x v="0"/>
    <x v="1"/>
    <n v="472000"/>
  </r>
  <r>
    <d v="2016-08-27T00:00:00"/>
    <x v="9"/>
    <x v="2"/>
    <n v="2615"/>
    <x v="0"/>
    <n v="521000"/>
    <x v="0"/>
    <x v="1"/>
    <n v="521000"/>
  </r>
  <r>
    <d v="2016-08-27T00:00:00"/>
    <x v="9"/>
    <x v="2"/>
    <n v="2904"/>
    <x v="1"/>
    <n v="540000"/>
    <x v="0"/>
    <x v="1"/>
    <n v="540000"/>
  </r>
  <r>
    <d v="2016-08-27T00:00:00"/>
    <x v="9"/>
    <x v="2"/>
    <n v="2607"/>
    <x v="0"/>
    <n v="675000"/>
    <x v="0"/>
    <x v="1"/>
    <n v="675000"/>
  </r>
  <r>
    <d v="2016-08-27T00:00:00"/>
    <x v="9"/>
    <x v="2"/>
    <n v="2617"/>
    <x v="0"/>
    <n v="675000"/>
    <x v="0"/>
    <x v="0"/>
    <n v="675000"/>
  </r>
  <r>
    <d v="2016-08-27T00:00:00"/>
    <x v="9"/>
    <x v="2"/>
    <n v="2607"/>
    <x v="0"/>
    <n v="700000"/>
    <x v="0"/>
    <x v="1"/>
    <n v="700000"/>
  </r>
  <r>
    <d v="2016-08-27T00:00:00"/>
    <x v="9"/>
    <x v="2"/>
    <n v="2611"/>
    <x v="0"/>
    <n v="790000"/>
    <x v="0"/>
    <x v="1"/>
    <n v="790000"/>
  </r>
  <r>
    <d v="2016-08-27T00:00:00"/>
    <x v="9"/>
    <x v="2"/>
    <n v="2606"/>
    <x v="0"/>
    <n v="813000"/>
    <x v="0"/>
    <x v="1"/>
    <n v="813000"/>
  </r>
  <r>
    <d v="2016-08-27T00:00:00"/>
    <x v="9"/>
    <x v="2"/>
    <n v="2605"/>
    <x v="0"/>
    <n v="858000"/>
    <x v="0"/>
    <x v="1"/>
    <n v="858000"/>
  </r>
  <r>
    <d v="2016-08-27T00:00:00"/>
    <x v="9"/>
    <x v="2"/>
    <n v="2602"/>
    <x v="0"/>
    <n v="870000"/>
    <x v="0"/>
    <x v="1"/>
    <n v="870000"/>
  </r>
  <r>
    <d v="2016-08-27T00:00:00"/>
    <x v="9"/>
    <x v="2"/>
    <n v="2605"/>
    <x v="0"/>
    <n v="916000"/>
    <x v="0"/>
    <x v="1"/>
    <n v="916000"/>
  </r>
  <r>
    <d v="2016-08-27T00:00:00"/>
    <x v="9"/>
    <x v="2"/>
    <n v="2603"/>
    <x v="0"/>
    <n v="950000"/>
    <x v="0"/>
    <x v="1"/>
    <n v="950000"/>
  </r>
  <r>
    <d v="2016-08-27T00:00:00"/>
    <x v="9"/>
    <x v="2"/>
    <n v="2602"/>
    <x v="0"/>
    <n v="1010000"/>
    <x v="0"/>
    <x v="1"/>
    <n v="1010000"/>
  </r>
  <r>
    <d v="2016-08-27T00:00:00"/>
    <x v="9"/>
    <x v="2"/>
    <n v="2603"/>
    <x v="0"/>
    <n v="1020000"/>
    <x v="0"/>
    <x v="1"/>
    <n v="1020000"/>
  </r>
  <r>
    <d v="2016-08-27T00:00:00"/>
    <x v="9"/>
    <x v="2"/>
    <n v="2600"/>
    <x v="0"/>
    <n v="1320000"/>
    <x v="0"/>
    <x v="1"/>
    <n v="1320000"/>
  </r>
  <r>
    <d v="2016-08-27T00:00:00"/>
    <x v="9"/>
    <x v="2"/>
    <n v="2606"/>
    <x v="0"/>
    <n v="1370000"/>
    <x v="0"/>
    <x v="0"/>
    <n v="1370000"/>
  </r>
  <r>
    <d v="2016-08-27T00:00:00"/>
    <x v="9"/>
    <x v="2"/>
    <n v="2612"/>
    <x v="0"/>
    <n v="1433000"/>
    <x v="0"/>
    <x v="0"/>
    <n v="1433000"/>
  </r>
  <r>
    <d v="2016-08-27T00:00:00"/>
    <x v="9"/>
    <x v="2"/>
    <n v="2600"/>
    <x v="0"/>
    <n v="1630000"/>
    <x v="0"/>
    <x v="3"/>
    <n v="1630000"/>
  </r>
  <r>
    <d v="2016-08-29T00:00:00"/>
    <x v="9"/>
    <x v="2"/>
    <n v="2615"/>
    <x v="0"/>
    <n v="357000"/>
    <x v="0"/>
    <x v="2"/>
    <n v="357000"/>
  </r>
  <r>
    <d v="2016-08-29T00:00:00"/>
    <x v="9"/>
    <x v="2"/>
    <n v="2611"/>
    <x v="0"/>
    <n v="460000"/>
    <x v="0"/>
    <x v="2"/>
    <n v="460000"/>
  </r>
  <r>
    <d v="2016-08-29T00:00:00"/>
    <x v="9"/>
    <x v="2"/>
    <n v="2903"/>
    <x v="1"/>
    <n v="496100"/>
    <x v="0"/>
    <x v="1"/>
    <n v="496100"/>
  </r>
  <r>
    <d v="2016-08-29T00:00:00"/>
    <x v="9"/>
    <x v="2"/>
    <n v="2914"/>
    <x v="1"/>
    <n v="640000"/>
    <x v="0"/>
    <x v="0"/>
    <n v="640000"/>
  </r>
  <r>
    <d v="2016-08-29T00:00:00"/>
    <x v="9"/>
    <x v="2"/>
    <n v="2913"/>
    <x v="1"/>
    <n v="700000"/>
    <x v="0"/>
    <x v="0"/>
    <n v="700000"/>
  </r>
  <r>
    <d v="2016-08-29T00:00:00"/>
    <x v="9"/>
    <x v="2"/>
    <n v="2914"/>
    <x v="1"/>
    <n v="735000"/>
    <x v="0"/>
    <x v="0"/>
    <n v="735000"/>
  </r>
  <r>
    <d v="2016-08-29T00:00:00"/>
    <x v="9"/>
    <x v="2"/>
    <n v="2913"/>
    <x v="1"/>
    <n v="880000"/>
    <x v="0"/>
    <x v="0"/>
    <n v="880000"/>
  </r>
  <r>
    <d v="2016-08-29T00:00:00"/>
    <x v="9"/>
    <x v="2"/>
    <n v="2604"/>
    <x v="0"/>
    <n v="982000"/>
    <x v="0"/>
    <x v="1"/>
    <n v="982000"/>
  </r>
  <r>
    <d v="2016-08-29T00:00:00"/>
    <x v="9"/>
    <x v="2"/>
    <n v="2617"/>
    <x v="0"/>
    <n v="348000"/>
    <x v="1"/>
    <x v="2"/>
    <n v="348000"/>
  </r>
  <r>
    <d v="2016-08-30T00:00:00"/>
    <x v="9"/>
    <x v="2"/>
    <n v="2617"/>
    <x v="0"/>
    <n v="240000"/>
    <x v="0"/>
    <x v="4"/>
    <n v="240000"/>
  </r>
  <r>
    <d v="2016-08-30T00:00:00"/>
    <x v="9"/>
    <x v="2"/>
    <n v="2913"/>
    <x v="1"/>
    <n v="391000"/>
    <x v="0"/>
    <x v="2"/>
    <n v="391000"/>
  </r>
  <r>
    <d v="2016-08-30T00:00:00"/>
    <x v="9"/>
    <x v="2"/>
    <n v="2913"/>
    <x v="1"/>
    <n v="406000"/>
    <x v="0"/>
    <x v="1"/>
    <n v="406000"/>
  </r>
  <r>
    <d v="2016-08-30T00:00:00"/>
    <x v="9"/>
    <x v="2"/>
    <n v="2905"/>
    <x v="1"/>
    <n v="420000"/>
    <x v="0"/>
    <x v="1"/>
    <n v="420000"/>
  </r>
  <r>
    <d v="2016-08-30T00:00:00"/>
    <x v="9"/>
    <x v="2"/>
    <n v="2911"/>
    <x v="1"/>
    <n v="600000"/>
    <x v="0"/>
    <x v="1"/>
    <n v="600000"/>
  </r>
  <r>
    <d v="2016-08-30T00:00:00"/>
    <x v="9"/>
    <x v="2"/>
    <n v="2614"/>
    <x v="0"/>
    <n v="750000"/>
    <x v="0"/>
    <x v="0"/>
    <n v="750000"/>
  </r>
  <r>
    <d v="2016-08-30T00:00:00"/>
    <x v="9"/>
    <x v="2"/>
    <n v="2914"/>
    <x v="1"/>
    <n v="755000"/>
    <x v="0"/>
    <x v="0"/>
    <n v="755000"/>
  </r>
  <r>
    <d v="2016-08-30T00:00:00"/>
    <x v="9"/>
    <x v="2"/>
    <n v="2602"/>
    <x v="0"/>
    <n v="365000"/>
    <x v="1"/>
    <x v="4"/>
    <n v="365000"/>
  </r>
  <r>
    <d v="2016-08-31T00:00:00"/>
    <x v="9"/>
    <x v="2"/>
    <n v="2914"/>
    <x v="1"/>
    <n v="312000"/>
    <x v="0"/>
    <x v="1"/>
    <n v="312000"/>
  </r>
  <r>
    <d v="2016-08-31T00:00:00"/>
    <x v="9"/>
    <x v="2"/>
    <n v="2617"/>
    <x v="0"/>
    <n v="397500"/>
    <x v="0"/>
    <x v="1"/>
    <n v="397500"/>
  </r>
  <r>
    <d v="2016-08-31T00:00:00"/>
    <x v="9"/>
    <x v="2"/>
    <n v="2906"/>
    <x v="1"/>
    <n v="425000"/>
    <x v="0"/>
    <x v="1"/>
    <n v="425000"/>
  </r>
  <r>
    <d v="2016-08-31T00:00:00"/>
    <x v="9"/>
    <x v="2"/>
    <n v="2614"/>
    <x v="0"/>
    <n v="439000"/>
    <x v="0"/>
    <x v="1"/>
    <n v="439000"/>
  </r>
  <r>
    <d v="2016-08-31T00:00:00"/>
    <x v="9"/>
    <x v="2"/>
    <n v="2904"/>
    <x v="1"/>
    <n v="460000"/>
    <x v="0"/>
    <x v="1"/>
    <n v="460000"/>
  </r>
  <r>
    <d v="2016-08-31T00:00:00"/>
    <x v="9"/>
    <x v="2"/>
    <n v="2615"/>
    <x v="0"/>
    <n v="465000"/>
    <x v="0"/>
    <x v="1"/>
    <n v="465000"/>
  </r>
  <r>
    <d v="2016-08-31T00:00:00"/>
    <x v="9"/>
    <x v="2"/>
    <n v="2615"/>
    <x v="0"/>
    <n v="500000"/>
    <x v="0"/>
    <x v="1"/>
    <n v="500000"/>
  </r>
  <r>
    <d v="2016-08-31T00:00:00"/>
    <x v="9"/>
    <x v="2"/>
    <n v="2615"/>
    <x v="0"/>
    <n v="519000"/>
    <x v="0"/>
    <x v="1"/>
    <n v="519000"/>
  </r>
  <r>
    <d v="2016-08-31T00:00:00"/>
    <x v="9"/>
    <x v="2"/>
    <n v="2615"/>
    <x v="0"/>
    <n v="535000"/>
    <x v="0"/>
    <x v="0"/>
    <n v="535000"/>
  </r>
  <r>
    <d v="2016-08-31T00:00:00"/>
    <x v="9"/>
    <x v="2"/>
    <n v="2615"/>
    <x v="0"/>
    <n v="550000"/>
    <x v="0"/>
    <x v="1"/>
    <n v="550000"/>
  </r>
  <r>
    <d v="2016-08-31T00:00:00"/>
    <x v="9"/>
    <x v="2"/>
    <n v="2903"/>
    <x v="1"/>
    <n v="569000"/>
    <x v="0"/>
    <x v="0"/>
    <n v="569000"/>
  </r>
  <r>
    <d v="2016-08-31T00:00:00"/>
    <x v="9"/>
    <x v="2"/>
    <n v="2615"/>
    <x v="0"/>
    <n v="612000"/>
    <x v="0"/>
    <x v="0"/>
    <n v="612000"/>
  </r>
  <r>
    <d v="2016-08-31T00:00:00"/>
    <x v="9"/>
    <x v="2"/>
    <n v="2617"/>
    <x v="0"/>
    <n v="653000"/>
    <x v="0"/>
    <x v="1"/>
    <n v="653000"/>
  </r>
  <r>
    <d v="2016-08-31T00:00:00"/>
    <x v="9"/>
    <x v="2"/>
    <n v="2607"/>
    <x v="0"/>
    <n v="685000"/>
    <x v="0"/>
    <x v="0"/>
    <n v="685000"/>
  </r>
  <r>
    <d v="2016-08-31T00:00:00"/>
    <x v="9"/>
    <x v="2"/>
    <n v="2904"/>
    <x v="1"/>
    <n v="725000"/>
    <x v="0"/>
    <x v="0"/>
    <n v="725000"/>
  </r>
  <r>
    <d v="2016-08-31T00:00:00"/>
    <x v="9"/>
    <x v="2"/>
    <n v="2604"/>
    <x v="0"/>
    <n v="390000"/>
    <x v="1"/>
    <x v="2"/>
    <n v="390000"/>
  </r>
  <r>
    <d v="2016-08-31T00:00:00"/>
    <x v="9"/>
    <x v="2"/>
    <n v="2600"/>
    <x v="0"/>
    <n v="400000"/>
    <x v="1"/>
    <x v="4"/>
    <n v="400000"/>
  </r>
  <r>
    <d v="2016-08-31T00:00:00"/>
    <x v="9"/>
    <x v="2"/>
    <n v="2601"/>
    <x v="0"/>
    <n v="1550000"/>
    <x v="1"/>
    <x v="0"/>
    <n v="1550000"/>
  </r>
  <r>
    <d v="2016-09-01T00:00:00"/>
    <x v="9"/>
    <x v="2"/>
    <n v="2617"/>
    <x v="0"/>
    <n v="505000"/>
    <x v="0"/>
    <x v="1"/>
    <n v="505000"/>
  </r>
  <r>
    <d v="2016-09-01T00:00:00"/>
    <x v="9"/>
    <x v="2"/>
    <n v="2904"/>
    <x v="1"/>
    <n v="570000"/>
    <x v="0"/>
    <x v="0"/>
    <n v="570000"/>
  </r>
  <r>
    <d v="2016-09-01T00:00:00"/>
    <x v="9"/>
    <x v="2"/>
    <n v="2605"/>
    <x v="0"/>
    <n v="690000"/>
    <x v="0"/>
    <x v="1"/>
    <n v="690000"/>
  </r>
  <r>
    <d v="2016-09-01T00:00:00"/>
    <x v="9"/>
    <x v="2"/>
    <n v="2605"/>
    <x v="0"/>
    <n v="879000"/>
    <x v="0"/>
    <x v="0"/>
    <n v="879000"/>
  </r>
  <r>
    <d v="2016-09-01T00:00:00"/>
    <x v="9"/>
    <x v="2"/>
    <n v="2900"/>
    <x v="0"/>
    <n v="300000"/>
    <x v="1"/>
    <x v="4"/>
    <n v="300000"/>
  </r>
  <r>
    <d v="2016-09-01T00:00:00"/>
    <x v="9"/>
    <x v="2"/>
    <n v="2617"/>
    <x v="0"/>
    <n v="300000"/>
    <x v="1"/>
    <x v="4"/>
    <n v="300000"/>
  </r>
  <r>
    <d v="2016-09-01T00:00:00"/>
    <x v="9"/>
    <x v="2"/>
    <n v="2603"/>
    <x v="0"/>
    <n v="538000"/>
    <x v="1"/>
    <x v="2"/>
    <n v="538000"/>
  </r>
  <r>
    <d v="2016-09-02T00:00:00"/>
    <x v="9"/>
    <x v="2"/>
    <n v="2906"/>
    <x v="1"/>
    <n v="399000"/>
    <x v="0"/>
    <x v="1"/>
    <n v="399000"/>
  </r>
  <r>
    <d v="2016-09-02T00:00:00"/>
    <x v="9"/>
    <x v="2"/>
    <n v="2902"/>
    <x v="1"/>
    <n v="440000"/>
    <x v="0"/>
    <x v="1"/>
    <n v="440000"/>
  </r>
  <r>
    <d v="2016-09-02T00:00:00"/>
    <x v="9"/>
    <x v="2"/>
    <n v="2914"/>
    <x v="1"/>
    <n v="440000"/>
    <x v="0"/>
    <x v="1"/>
    <n v="440000"/>
  </r>
  <r>
    <d v="2016-09-02T00:00:00"/>
    <x v="9"/>
    <x v="2"/>
    <n v="2914"/>
    <x v="1"/>
    <n v="450000"/>
    <x v="0"/>
    <x v="1"/>
    <n v="450000"/>
  </r>
  <r>
    <d v="2016-09-02T00:00:00"/>
    <x v="9"/>
    <x v="2"/>
    <n v="2904"/>
    <x v="1"/>
    <n v="550500"/>
    <x v="0"/>
    <x v="0"/>
    <n v="550500"/>
  </r>
  <r>
    <d v="2016-09-02T00:00:00"/>
    <x v="9"/>
    <x v="2"/>
    <n v="2906"/>
    <x v="1"/>
    <n v="590000"/>
    <x v="0"/>
    <x v="0"/>
    <n v="590000"/>
  </r>
  <r>
    <d v="2016-09-02T00:00:00"/>
    <x v="9"/>
    <x v="2"/>
    <n v="2615"/>
    <x v="0"/>
    <n v="685000"/>
    <x v="0"/>
    <x v="0"/>
    <n v="685000"/>
  </r>
  <r>
    <d v="2016-09-02T00:00:00"/>
    <x v="9"/>
    <x v="2"/>
    <n v="2607"/>
    <x v="0"/>
    <n v="795000"/>
    <x v="0"/>
    <x v="3"/>
    <n v="795000"/>
  </r>
  <r>
    <d v="2016-09-02T00:00:00"/>
    <x v="9"/>
    <x v="2"/>
    <n v="2603"/>
    <x v="0"/>
    <n v="1005500"/>
    <x v="0"/>
    <x v="2"/>
    <n v="1005500"/>
  </r>
  <r>
    <d v="2016-09-02T00:00:00"/>
    <x v="9"/>
    <x v="2"/>
    <n v="2606"/>
    <x v="0"/>
    <n v="284000"/>
    <x v="1"/>
    <x v="2"/>
    <n v="284000"/>
  </r>
  <r>
    <d v="2016-09-02T00:00:00"/>
    <x v="9"/>
    <x v="2"/>
    <n v="2612"/>
    <x v="0"/>
    <n v="333500"/>
    <x v="1"/>
    <x v="4"/>
    <n v="333500"/>
  </r>
  <r>
    <d v="2016-09-02T00:00:00"/>
    <x v="9"/>
    <x v="2"/>
    <n v="2617"/>
    <x v="0"/>
    <n v="415000"/>
    <x v="1"/>
    <x v="1"/>
    <n v="415000"/>
  </r>
  <r>
    <d v="2016-09-02T00:00:00"/>
    <x v="9"/>
    <x v="2"/>
    <n v="2914"/>
    <x v="1"/>
    <n v="435000"/>
    <x v="1"/>
    <x v="1"/>
    <n v="435000"/>
  </r>
  <r>
    <d v="2016-09-02T00:00:00"/>
    <x v="9"/>
    <x v="2"/>
    <n v="2612"/>
    <x v="0"/>
    <n v="465000"/>
    <x v="1"/>
    <x v="2"/>
    <n v="465000"/>
  </r>
  <r>
    <d v="2016-09-03T00:00:00"/>
    <x v="9"/>
    <x v="2"/>
    <n v="2914"/>
    <x v="1"/>
    <n v="435000"/>
    <x v="0"/>
    <x v="1"/>
    <n v="435000"/>
  </r>
  <r>
    <d v="2016-09-03T00:00:00"/>
    <x v="9"/>
    <x v="2"/>
    <n v="2617"/>
    <x v="0"/>
    <n v="452000"/>
    <x v="0"/>
    <x v="1"/>
    <n v="452000"/>
  </r>
  <r>
    <d v="2016-09-03T00:00:00"/>
    <x v="9"/>
    <x v="2"/>
    <n v="2913"/>
    <x v="1"/>
    <n v="510000"/>
    <x v="0"/>
    <x v="1"/>
    <n v="510000"/>
  </r>
  <r>
    <d v="2016-09-03T00:00:00"/>
    <x v="9"/>
    <x v="2"/>
    <n v="2615"/>
    <x v="0"/>
    <n v="520000"/>
    <x v="0"/>
    <x v="1"/>
    <n v="520000"/>
  </r>
  <r>
    <d v="2016-09-03T00:00:00"/>
    <x v="9"/>
    <x v="2"/>
    <n v="2614"/>
    <x v="0"/>
    <n v="570000"/>
    <x v="0"/>
    <x v="1"/>
    <n v="570000"/>
  </r>
  <r>
    <d v="2016-09-03T00:00:00"/>
    <x v="9"/>
    <x v="2"/>
    <n v="2617"/>
    <x v="0"/>
    <n v="580000"/>
    <x v="0"/>
    <x v="0"/>
    <n v="580000"/>
  </r>
  <r>
    <d v="2016-09-03T00:00:00"/>
    <x v="9"/>
    <x v="2"/>
    <n v="2902"/>
    <x v="1"/>
    <n v="635000"/>
    <x v="0"/>
    <x v="0"/>
    <n v="635000"/>
  </r>
  <r>
    <d v="2016-09-03T00:00:00"/>
    <x v="9"/>
    <x v="2"/>
    <n v="2913"/>
    <x v="1"/>
    <n v="655000"/>
    <x v="0"/>
    <x v="0"/>
    <n v="655000"/>
  </r>
  <r>
    <d v="2016-09-03T00:00:00"/>
    <x v="9"/>
    <x v="2"/>
    <n v="2913"/>
    <x v="1"/>
    <n v="709000"/>
    <x v="0"/>
    <x v="0"/>
    <n v="709000"/>
  </r>
  <r>
    <d v="2016-09-03T00:00:00"/>
    <x v="9"/>
    <x v="2"/>
    <n v="2602"/>
    <x v="0"/>
    <n v="722000"/>
    <x v="0"/>
    <x v="1"/>
    <n v="722000"/>
  </r>
  <r>
    <d v="2016-09-03T00:00:00"/>
    <x v="9"/>
    <x v="2"/>
    <n v="2611"/>
    <x v="0"/>
    <n v="735000"/>
    <x v="0"/>
    <x v="0"/>
    <n v="735000"/>
  </r>
  <r>
    <d v="2016-09-03T00:00:00"/>
    <x v="9"/>
    <x v="2"/>
    <n v="2914"/>
    <x v="1"/>
    <n v="755000"/>
    <x v="0"/>
    <x v="0"/>
    <n v="755000"/>
  </r>
  <r>
    <d v="2016-09-03T00:00:00"/>
    <x v="9"/>
    <x v="2"/>
    <n v="2602"/>
    <x v="0"/>
    <n v="760000"/>
    <x v="0"/>
    <x v="1"/>
    <n v="760000"/>
  </r>
  <r>
    <d v="2016-09-03T00:00:00"/>
    <x v="9"/>
    <x v="2"/>
    <n v="2914"/>
    <x v="1"/>
    <n v="761000"/>
    <x v="0"/>
    <x v="0"/>
    <n v="761000"/>
  </r>
  <r>
    <d v="2016-09-03T00:00:00"/>
    <x v="9"/>
    <x v="2"/>
    <n v="2902"/>
    <x v="1"/>
    <n v="795000"/>
    <x v="0"/>
    <x v="0"/>
    <n v="795000"/>
  </r>
  <r>
    <d v="2016-09-03T00:00:00"/>
    <x v="9"/>
    <x v="2"/>
    <n v="2602"/>
    <x v="0"/>
    <n v="845000"/>
    <x v="0"/>
    <x v="1"/>
    <n v="845000"/>
  </r>
  <r>
    <d v="2016-09-03T00:00:00"/>
    <x v="9"/>
    <x v="2"/>
    <n v="2602"/>
    <x v="0"/>
    <n v="867000"/>
    <x v="0"/>
    <x v="1"/>
    <n v="867000"/>
  </r>
  <r>
    <d v="2016-09-03T00:00:00"/>
    <x v="9"/>
    <x v="2"/>
    <n v="2605"/>
    <x v="0"/>
    <n v="975000"/>
    <x v="0"/>
    <x v="1"/>
    <n v="975000"/>
  </r>
  <r>
    <d v="2016-09-03T00:00:00"/>
    <x v="9"/>
    <x v="2"/>
    <n v="2612"/>
    <x v="0"/>
    <n v="980000"/>
    <x v="0"/>
    <x v="1"/>
    <n v="980000"/>
  </r>
  <r>
    <d v="2016-09-03T00:00:00"/>
    <x v="9"/>
    <x v="2"/>
    <n v="2602"/>
    <x v="0"/>
    <n v="996000"/>
    <x v="0"/>
    <x v="0"/>
    <n v="996000"/>
  </r>
  <r>
    <d v="2016-09-03T00:00:00"/>
    <x v="9"/>
    <x v="2"/>
    <n v="2602"/>
    <x v="0"/>
    <n v="1030000"/>
    <x v="0"/>
    <x v="0"/>
    <n v="1030000"/>
  </r>
  <r>
    <d v="2016-09-03T00:00:00"/>
    <x v="9"/>
    <x v="2"/>
    <n v="2600"/>
    <x v="0"/>
    <n v="1070000"/>
    <x v="0"/>
    <x v="1"/>
    <n v="1070000"/>
  </r>
  <r>
    <d v="2016-09-03T00:00:00"/>
    <x v="9"/>
    <x v="2"/>
    <n v="2611"/>
    <x v="0"/>
    <n v="1087500"/>
    <x v="0"/>
    <x v="3"/>
    <n v="1087500"/>
  </r>
  <r>
    <d v="2016-09-03T00:00:00"/>
    <x v="9"/>
    <x v="2"/>
    <n v="2605"/>
    <x v="0"/>
    <n v="1090000"/>
    <x v="0"/>
    <x v="1"/>
    <n v="1090000"/>
  </r>
  <r>
    <d v="2016-09-03T00:00:00"/>
    <x v="9"/>
    <x v="2"/>
    <n v="2612"/>
    <x v="0"/>
    <n v="1162000"/>
    <x v="0"/>
    <x v="1"/>
    <n v="1162000"/>
  </r>
  <r>
    <d v="2016-09-04T00:00:00"/>
    <x v="9"/>
    <x v="2"/>
    <n v="2614"/>
    <x v="0"/>
    <n v="490000"/>
    <x v="0"/>
    <x v="1"/>
    <n v="490000"/>
  </r>
  <r>
    <d v="2016-09-05T00:00:00"/>
    <x v="9"/>
    <x v="2"/>
    <n v="2904"/>
    <x v="1"/>
    <n v="385000"/>
    <x v="0"/>
    <x v="1"/>
    <n v="385000"/>
  </r>
  <r>
    <d v="2016-09-05T00:00:00"/>
    <x v="9"/>
    <x v="2"/>
    <n v="2913"/>
    <x v="1"/>
    <n v="460000"/>
    <x v="0"/>
    <x v="1"/>
    <n v="460000"/>
  </r>
  <r>
    <d v="2016-09-05T00:00:00"/>
    <x v="9"/>
    <x v="2"/>
    <n v="2902"/>
    <x v="1"/>
    <n v="480000"/>
    <x v="0"/>
    <x v="1"/>
    <n v="480000"/>
  </r>
  <r>
    <d v="2016-09-05T00:00:00"/>
    <x v="9"/>
    <x v="2"/>
    <n v="2914"/>
    <x v="1"/>
    <n v="482000"/>
    <x v="0"/>
    <x v="0"/>
    <n v="482000"/>
  </r>
  <r>
    <d v="2016-09-05T00:00:00"/>
    <x v="9"/>
    <x v="2"/>
    <n v="2913"/>
    <x v="1"/>
    <n v="515200"/>
    <x v="0"/>
    <x v="0"/>
    <n v="515200"/>
  </r>
  <r>
    <d v="2016-09-05T00:00:00"/>
    <x v="9"/>
    <x v="2"/>
    <n v="2615"/>
    <x v="0"/>
    <n v="560000"/>
    <x v="0"/>
    <x v="0"/>
    <n v="560000"/>
  </r>
  <r>
    <d v="2016-09-05T00:00:00"/>
    <x v="9"/>
    <x v="2"/>
    <n v="2617"/>
    <x v="0"/>
    <n v="590000"/>
    <x v="0"/>
    <x v="3"/>
    <n v="590000"/>
  </r>
  <r>
    <d v="2016-09-05T00:00:00"/>
    <x v="9"/>
    <x v="2"/>
    <n v="2617"/>
    <x v="0"/>
    <n v="645000"/>
    <x v="0"/>
    <x v="0"/>
    <n v="645000"/>
  </r>
  <r>
    <d v="2016-09-05T00:00:00"/>
    <x v="9"/>
    <x v="2"/>
    <n v="2611"/>
    <x v="0"/>
    <n v="678000"/>
    <x v="0"/>
    <x v="1"/>
    <n v="678000"/>
  </r>
  <r>
    <d v="2016-09-05T00:00:00"/>
    <x v="9"/>
    <x v="2"/>
    <n v="2902"/>
    <x v="1"/>
    <n v="907000"/>
    <x v="0"/>
    <x v="0"/>
    <n v="907000"/>
  </r>
  <r>
    <d v="2016-09-05T00:00:00"/>
    <x v="9"/>
    <x v="2"/>
    <n v="2611"/>
    <x v="0"/>
    <n v="920000"/>
    <x v="0"/>
    <x v="3"/>
    <n v="920000"/>
  </r>
  <r>
    <d v="2016-09-05T00:00:00"/>
    <x v="9"/>
    <x v="2"/>
    <n v="2614"/>
    <x v="0"/>
    <n v="955000"/>
    <x v="0"/>
    <x v="3"/>
    <n v="955000"/>
  </r>
  <r>
    <d v="2016-09-05T00:00:00"/>
    <x v="9"/>
    <x v="2"/>
    <n v="2604"/>
    <x v="0"/>
    <n v="1070000"/>
    <x v="0"/>
    <x v="1"/>
    <n v="1070000"/>
  </r>
  <r>
    <d v="2016-09-05T00:00:00"/>
    <x v="9"/>
    <x v="2"/>
    <n v="2606"/>
    <x v="0"/>
    <n v="300000"/>
    <x v="1"/>
    <x v="2"/>
    <n v="300000"/>
  </r>
  <r>
    <d v="2016-09-05T00:00:00"/>
    <x v="9"/>
    <x v="2"/>
    <n v="2603"/>
    <x v="0"/>
    <n v="465000"/>
    <x v="1"/>
    <x v="2"/>
    <n v="465000"/>
  </r>
  <r>
    <d v="2016-09-05T00:00:00"/>
    <x v="9"/>
    <x v="2"/>
    <n v="2617"/>
    <x v="0"/>
    <n v="539900"/>
    <x v="1"/>
    <x v="2"/>
    <n v="539900"/>
  </r>
  <r>
    <d v="2016-09-06T00:00:00"/>
    <x v="9"/>
    <x v="2"/>
    <n v="2617"/>
    <x v="0"/>
    <n v="410000"/>
    <x v="0"/>
    <x v="2"/>
    <n v="410000"/>
  </r>
  <r>
    <d v="2016-09-06T00:00:00"/>
    <x v="9"/>
    <x v="2"/>
    <n v="2905"/>
    <x v="1"/>
    <n v="420000"/>
    <x v="0"/>
    <x v="1"/>
    <n v="420000"/>
  </r>
  <r>
    <d v="2016-09-06T00:00:00"/>
    <x v="9"/>
    <x v="2"/>
    <n v="2904"/>
    <x v="1"/>
    <n v="530000"/>
    <x v="0"/>
    <x v="0"/>
    <n v="530000"/>
  </r>
  <r>
    <d v="2016-09-06T00:00:00"/>
    <x v="9"/>
    <x v="2"/>
    <n v="2607"/>
    <x v="0"/>
    <n v="545000"/>
    <x v="0"/>
    <x v="1"/>
    <n v="545000"/>
  </r>
  <r>
    <d v="2016-09-06T00:00:00"/>
    <x v="9"/>
    <x v="2"/>
    <n v="2906"/>
    <x v="1"/>
    <n v="560000"/>
    <x v="0"/>
    <x v="0"/>
    <n v="560000"/>
  </r>
  <r>
    <d v="2016-09-06T00:00:00"/>
    <x v="9"/>
    <x v="2"/>
    <n v="2914"/>
    <x v="1"/>
    <n v="650000"/>
    <x v="0"/>
    <x v="0"/>
    <n v="650000"/>
  </r>
  <r>
    <d v="2016-09-06T00:00:00"/>
    <x v="9"/>
    <x v="2"/>
    <n v="2905"/>
    <x v="1"/>
    <n v="670000"/>
    <x v="0"/>
    <x v="0"/>
    <n v="670000"/>
  </r>
  <r>
    <d v="2016-09-06T00:00:00"/>
    <x v="9"/>
    <x v="2"/>
    <n v="2617"/>
    <x v="0"/>
    <n v="700000"/>
    <x v="0"/>
    <x v="0"/>
    <n v="700000"/>
  </r>
  <r>
    <d v="2016-09-06T00:00:00"/>
    <x v="9"/>
    <x v="2"/>
    <n v="2605"/>
    <x v="0"/>
    <n v="830000"/>
    <x v="0"/>
    <x v="1"/>
    <n v="830000"/>
  </r>
  <r>
    <d v="2016-09-06T00:00:00"/>
    <x v="9"/>
    <x v="2"/>
    <n v="2906"/>
    <x v="1"/>
    <n v="846000"/>
    <x v="0"/>
    <x v="3"/>
    <n v="846000"/>
  </r>
  <r>
    <d v="2016-09-06T00:00:00"/>
    <x v="9"/>
    <x v="2"/>
    <n v="2914"/>
    <x v="1"/>
    <n v="866000"/>
    <x v="0"/>
    <x v="3"/>
    <n v="866000"/>
  </r>
  <r>
    <d v="2016-09-06T00:00:00"/>
    <x v="9"/>
    <x v="2"/>
    <n v="2602"/>
    <x v="0"/>
    <n v="355000"/>
    <x v="1"/>
    <x v="2"/>
    <n v="355000"/>
  </r>
  <r>
    <d v="2016-09-06T00:00:00"/>
    <x v="9"/>
    <x v="2"/>
    <n v="2612"/>
    <x v="0"/>
    <n v="390000"/>
    <x v="1"/>
    <x v="4"/>
    <n v="390000"/>
  </r>
  <r>
    <d v="2016-09-07T00:00:00"/>
    <x v="9"/>
    <x v="2"/>
    <n v="2905"/>
    <x v="1"/>
    <n v="425000"/>
    <x v="0"/>
    <x v="1"/>
    <n v="425000"/>
  </r>
  <r>
    <d v="2016-09-07T00:00:00"/>
    <x v="9"/>
    <x v="2"/>
    <n v="2615"/>
    <x v="0"/>
    <n v="425000"/>
    <x v="0"/>
    <x v="1"/>
    <n v="425000"/>
  </r>
  <r>
    <d v="2016-09-07T00:00:00"/>
    <x v="9"/>
    <x v="2"/>
    <n v="2615"/>
    <x v="0"/>
    <n v="430000"/>
    <x v="0"/>
    <x v="1"/>
    <n v="430000"/>
  </r>
  <r>
    <d v="2016-09-07T00:00:00"/>
    <x v="9"/>
    <x v="2"/>
    <n v="2617"/>
    <x v="0"/>
    <n v="584999"/>
    <x v="0"/>
    <x v="1"/>
    <n v="584999"/>
  </r>
  <r>
    <d v="2016-09-07T00:00:00"/>
    <x v="9"/>
    <x v="2"/>
    <n v="2617"/>
    <x v="0"/>
    <n v="646000"/>
    <x v="0"/>
    <x v="1"/>
    <n v="646000"/>
  </r>
  <r>
    <d v="2016-09-07T00:00:00"/>
    <x v="9"/>
    <x v="2"/>
    <n v="2602"/>
    <x v="0"/>
    <n v="820000"/>
    <x v="0"/>
    <x v="0"/>
    <n v="820000"/>
  </r>
  <r>
    <d v="2016-09-08T00:00:00"/>
    <x v="9"/>
    <x v="2"/>
    <n v="2615"/>
    <x v="0"/>
    <n v="395000"/>
    <x v="0"/>
    <x v="1"/>
    <n v="395000"/>
  </r>
  <r>
    <d v="2016-09-08T00:00:00"/>
    <x v="9"/>
    <x v="2"/>
    <n v="2603"/>
    <x v="0"/>
    <n v="457500"/>
    <x v="0"/>
    <x v="2"/>
    <n v="457500"/>
  </r>
  <r>
    <d v="2016-09-08T00:00:00"/>
    <x v="9"/>
    <x v="2"/>
    <n v="2914"/>
    <x v="1"/>
    <n v="587500"/>
    <x v="0"/>
    <x v="0"/>
    <n v="587500"/>
  </r>
  <r>
    <d v="2016-09-08T00:00:00"/>
    <x v="9"/>
    <x v="2"/>
    <n v="2611"/>
    <x v="0"/>
    <n v="605000"/>
    <x v="0"/>
    <x v="1"/>
    <n v="605000"/>
  </r>
  <r>
    <d v="2016-09-08T00:00:00"/>
    <x v="9"/>
    <x v="2"/>
    <n v="2914"/>
    <x v="1"/>
    <n v="685000"/>
    <x v="0"/>
    <x v="1"/>
    <n v="685000"/>
  </r>
  <r>
    <d v="2016-09-08T00:00:00"/>
    <x v="9"/>
    <x v="2"/>
    <n v="2913"/>
    <x v="1"/>
    <n v="890000"/>
    <x v="0"/>
    <x v="3"/>
    <n v="890000"/>
  </r>
  <r>
    <d v="2016-09-08T00:00:00"/>
    <x v="9"/>
    <x v="2"/>
    <n v="2913"/>
    <x v="1"/>
    <n v="265000"/>
    <x v="1"/>
    <x v="4"/>
    <n v="265000"/>
  </r>
  <r>
    <d v="2016-09-08T00:00:00"/>
    <x v="9"/>
    <x v="2"/>
    <n v="2606"/>
    <x v="0"/>
    <n v="295000"/>
    <x v="1"/>
    <x v="4"/>
    <n v="295000"/>
  </r>
  <r>
    <d v="2016-09-08T00:00:00"/>
    <x v="9"/>
    <x v="2"/>
    <n v="2614"/>
    <x v="0"/>
    <n v="410000"/>
    <x v="1"/>
    <x v="2"/>
    <n v="410000"/>
  </r>
  <r>
    <d v="2016-09-08T00:00:00"/>
    <x v="9"/>
    <x v="2"/>
    <n v="2600"/>
    <x v="0"/>
    <n v="610000"/>
    <x v="1"/>
    <x v="2"/>
    <n v="610000"/>
  </r>
  <r>
    <d v="2016-09-09T00:00:00"/>
    <x v="9"/>
    <x v="2"/>
    <n v="2905"/>
    <x v="1"/>
    <n v="400000"/>
    <x v="0"/>
    <x v="2"/>
    <n v="400000"/>
  </r>
  <r>
    <d v="2016-09-09T00:00:00"/>
    <x v="9"/>
    <x v="2"/>
    <n v="2914"/>
    <x v="1"/>
    <n v="425000"/>
    <x v="0"/>
    <x v="1"/>
    <n v="425000"/>
  </r>
  <r>
    <d v="2016-09-09T00:00:00"/>
    <x v="9"/>
    <x v="2"/>
    <n v="2903"/>
    <x v="1"/>
    <n v="430000"/>
    <x v="0"/>
    <x v="1"/>
    <n v="430000"/>
  </r>
  <r>
    <d v="2016-09-09T00:00:00"/>
    <x v="9"/>
    <x v="2"/>
    <n v="2615"/>
    <x v="0"/>
    <n v="466000"/>
    <x v="0"/>
    <x v="0"/>
    <n v="466000"/>
  </r>
  <r>
    <d v="2016-09-09T00:00:00"/>
    <x v="9"/>
    <x v="2"/>
    <n v="2913"/>
    <x v="1"/>
    <n v="520000"/>
    <x v="0"/>
    <x v="1"/>
    <n v="520000"/>
  </r>
  <r>
    <d v="2016-09-09T00:00:00"/>
    <x v="9"/>
    <x v="2"/>
    <n v="2617"/>
    <x v="0"/>
    <n v="584000"/>
    <x v="0"/>
    <x v="0"/>
    <n v="584000"/>
  </r>
  <r>
    <d v="2016-09-09T00:00:00"/>
    <x v="9"/>
    <x v="2"/>
    <n v="2913"/>
    <x v="1"/>
    <n v="940000"/>
    <x v="0"/>
    <x v="3"/>
    <n v="940000"/>
  </r>
  <r>
    <d v="2016-09-09T00:00:00"/>
    <x v="9"/>
    <x v="2"/>
    <n v="2914"/>
    <x v="1"/>
    <n v="435000"/>
    <x v="1"/>
    <x v="1"/>
    <n v="435000"/>
  </r>
  <r>
    <d v="2016-09-09T00:00:00"/>
    <x v="9"/>
    <x v="2"/>
    <n v="2604"/>
    <x v="0"/>
    <n v="490000"/>
    <x v="1"/>
    <x v="4"/>
    <n v="490000"/>
  </r>
  <r>
    <d v="2016-09-09T00:00:00"/>
    <x v="9"/>
    <x v="2"/>
    <n v="2612"/>
    <x v="0"/>
    <n v="499000"/>
    <x v="1"/>
    <x v="2"/>
    <n v="499000"/>
  </r>
  <r>
    <d v="2016-09-09T00:00:00"/>
    <x v="9"/>
    <x v="2"/>
    <n v="2605"/>
    <x v="0"/>
    <n v="542500"/>
    <x v="1"/>
    <x v="2"/>
    <n v="542500"/>
  </r>
  <r>
    <d v="2016-09-10T00:00:00"/>
    <x v="9"/>
    <x v="2"/>
    <n v="2615"/>
    <x v="0"/>
    <n v="476000"/>
    <x v="0"/>
    <x v="1"/>
    <n v="476000"/>
  </r>
  <r>
    <d v="2016-09-10T00:00:00"/>
    <x v="9"/>
    <x v="2"/>
    <n v="2913"/>
    <x v="1"/>
    <n v="488000"/>
    <x v="0"/>
    <x v="1"/>
    <n v="488000"/>
  </r>
  <r>
    <d v="2016-09-10T00:00:00"/>
    <x v="9"/>
    <x v="2"/>
    <n v="2615"/>
    <x v="0"/>
    <n v="553000"/>
    <x v="0"/>
    <x v="0"/>
    <n v="553000"/>
  </r>
  <r>
    <d v="2016-09-10T00:00:00"/>
    <x v="9"/>
    <x v="2"/>
    <n v="2615"/>
    <x v="0"/>
    <n v="557000"/>
    <x v="0"/>
    <x v="1"/>
    <n v="557000"/>
  </r>
  <r>
    <d v="2016-09-10T00:00:00"/>
    <x v="9"/>
    <x v="2"/>
    <n v="2604"/>
    <x v="0"/>
    <n v="605000"/>
    <x v="0"/>
    <x v="2"/>
    <n v="605000"/>
  </r>
  <r>
    <d v="2016-09-10T00:00:00"/>
    <x v="9"/>
    <x v="2"/>
    <n v="2615"/>
    <x v="0"/>
    <n v="620000"/>
    <x v="0"/>
    <x v="0"/>
    <n v="620000"/>
  </r>
  <r>
    <d v="2016-09-10T00:00:00"/>
    <x v="9"/>
    <x v="2"/>
    <n v="2617"/>
    <x v="0"/>
    <n v="643000"/>
    <x v="0"/>
    <x v="1"/>
    <n v="643000"/>
  </r>
  <r>
    <d v="2016-09-10T00:00:00"/>
    <x v="9"/>
    <x v="2"/>
    <n v="2615"/>
    <x v="0"/>
    <n v="666250"/>
    <x v="0"/>
    <x v="3"/>
    <n v="666250"/>
  </r>
  <r>
    <d v="2016-09-10T00:00:00"/>
    <x v="9"/>
    <x v="2"/>
    <n v="2905"/>
    <x v="1"/>
    <n v="670000"/>
    <x v="0"/>
    <x v="0"/>
    <n v="670000"/>
  </r>
  <r>
    <d v="2016-09-10T00:00:00"/>
    <x v="9"/>
    <x v="2"/>
    <n v="2614"/>
    <x v="0"/>
    <n v="675000"/>
    <x v="0"/>
    <x v="1"/>
    <n v="675000"/>
  </r>
  <r>
    <d v="2016-09-10T00:00:00"/>
    <x v="9"/>
    <x v="2"/>
    <n v="2611"/>
    <x v="0"/>
    <n v="680000"/>
    <x v="0"/>
    <x v="1"/>
    <n v="680000"/>
  </r>
  <r>
    <d v="2016-09-10T00:00:00"/>
    <x v="9"/>
    <x v="2"/>
    <n v="2606"/>
    <x v="0"/>
    <n v="697500"/>
    <x v="0"/>
    <x v="0"/>
    <n v="697500"/>
  </r>
  <r>
    <d v="2016-09-10T00:00:00"/>
    <x v="9"/>
    <x v="2"/>
    <n v="2914"/>
    <x v="1"/>
    <n v="770000"/>
    <x v="0"/>
    <x v="1"/>
    <n v="770000"/>
  </r>
  <r>
    <d v="2016-09-10T00:00:00"/>
    <x v="9"/>
    <x v="2"/>
    <n v="2914"/>
    <x v="1"/>
    <n v="770000"/>
    <x v="0"/>
    <x v="0"/>
    <n v="770000"/>
  </r>
  <r>
    <d v="2016-09-10T00:00:00"/>
    <x v="9"/>
    <x v="2"/>
    <n v="2611"/>
    <x v="0"/>
    <n v="820000"/>
    <x v="0"/>
    <x v="1"/>
    <n v="820000"/>
  </r>
  <r>
    <d v="2016-09-10T00:00:00"/>
    <x v="9"/>
    <x v="2"/>
    <n v="2605"/>
    <x v="0"/>
    <n v="1045000"/>
    <x v="0"/>
    <x v="0"/>
    <n v="1045000"/>
  </r>
  <r>
    <d v="2016-09-10T00:00:00"/>
    <x v="9"/>
    <x v="2"/>
    <n v="2603"/>
    <x v="0"/>
    <n v="1285000"/>
    <x v="0"/>
    <x v="0"/>
    <n v="1285000"/>
  </r>
  <r>
    <d v="2016-09-10T00:00:00"/>
    <x v="9"/>
    <x v="2"/>
    <n v="2612"/>
    <x v="0"/>
    <n v="1330000"/>
    <x v="0"/>
    <x v="0"/>
    <n v="1330000"/>
  </r>
  <r>
    <d v="2016-09-10T00:00:00"/>
    <x v="9"/>
    <x v="2"/>
    <n v="2602"/>
    <x v="0"/>
    <n v="350000"/>
    <x v="1"/>
    <x v="2"/>
    <n v="350000"/>
  </r>
  <r>
    <d v="2016-09-12T00:00:00"/>
    <x v="9"/>
    <x v="2"/>
    <n v="2606"/>
    <x v="0"/>
    <n v="697500"/>
    <x v="0"/>
    <x v="1"/>
    <n v="697500"/>
  </r>
  <r>
    <d v="2016-09-12T00:00:00"/>
    <x v="9"/>
    <x v="2"/>
    <n v="2914"/>
    <x v="1"/>
    <n v="865000"/>
    <x v="0"/>
    <x v="3"/>
    <n v="865000"/>
  </r>
  <r>
    <d v="2016-09-12T00:00:00"/>
    <x v="9"/>
    <x v="2"/>
    <n v="2600"/>
    <x v="0"/>
    <n v="1550000"/>
    <x v="0"/>
    <x v="1"/>
    <n v="1550000"/>
  </r>
  <r>
    <d v="2016-09-12T00:00:00"/>
    <x v="9"/>
    <x v="2"/>
    <n v="2617"/>
    <x v="0"/>
    <n v="244000"/>
    <x v="1"/>
    <x v="4"/>
    <n v="244000"/>
  </r>
  <r>
    <d v="2016-09-12T00:00:00"/>
    <x v="9"/>
    <x v="2"/>
    <n v="2913"/>
    <x v="1"/>
    <n v="395000"/>
    <x v="1"/>
    <x v="2"/>
    <n v="395000"/>
  </r>
  <r>
    <d v="2016-09-12T00:00:00"/>
    <x v="9"/>
    <x v="2"/>
    <n v="2603"/>
    <x v="0"/>
    <n v="410000"/>
    <x v="1"/>
    <x v="4"/>
    <n v="410000"/>
  </r>
  <r>
    <d v="2016-09-13T00:00:00"/>
    <x v="9"/>
    <x v="2"/>
    <n v="2615"/>
    <x v="0"/>
    <n v="485000"/>
    <x v="0"/>
    <x v="1"/>
    <n v="485000"/>
  </r>
  <r>
    <d v="2016-09-13T00:00:00"/>
    <x v="9"/>
    <x v="2"/>
    <n v="2913"/>
    <x v="1"/>
    <n v="700000"/>
    <x v="0"/>
    <x v="0"/>
    <n v="700000"/>
  </r>
  <r>
    <d v="2016-09-13T00:00:00"/>
    <x v="9"/>
    <x v="2"/>
    <n v="2602"/>
    <x v="0"/>
    <n v="760000"/>
    <x v="0"/>
    <x v="1"/>
    <n v="760000"/>
  </r>
  <r>
    <d v="2016-09-13T00:00:00"/>
    <x v="9"/>
    <x v="2"/>
    <n v="2904"/>
    <x v="1"/>
    <n v="840000"/>
    <x v="0"/>
    <x v="3"/>
    <n v="840000"/>
  </r>
  <r>
    <d v="2016-09-13T00:00:00"/>
    <x v="9"/>
    <x v="2"/>
    <n v="2914"/>
    <x v="1"/>
    <n v="270000"/>
    <x v="1"/>
    <x v="4"/>
    <n v="270000"/>
  </r>
  <r>
    <d v="2016-09-13T00:00:00"/>
    <x v="9"/>
    <x v="2"/>
    <n v="2612"/>
    <x v="0"/>
    <n v="352500"/>
    <x v="1"/>
    <x v="4"/>
    <n v="352500"/>
  </r>
  <r>
    <d v="2016-09-13T00:00:00"/>
    <x v="9"/>
    <x v="2"/>
    <n v="2603"/>
    <x v="0"/>
    <n v="385000"/>
    <x v="1"/>
    <x v="2"/>
    <n v="385000"/>
  </r>
  <r>
    <d v="2016-09-13T00:00:00"/>
    <x v="9"/>
    <x v="2"/>
    <n v="2612"/>
    <x v="0"/>
    <n v="652500"/>
    <x v="1"/>
    <x v="2"/>
    <n v="652500"/>
  </r>
  <r>
    <d v="2016-09-14T00:00:00"/>
    <x v="9"/>
    <x v="2"/>
    <n v="2615"/>
    <x v="0"/>
    <n v="390000"/>
    <x v="0"/>
    <x v="1"/>
    <n v="390000"/>
  </r>
  <r>
    <d v="2016-09-14T00:00:00"/>
    <x v="9"/>
    <x v="2"/>
    <n v="2905"/>
    <x v="1"/>
    <n v="395000"/>
    <x v="0"/>
    <x v="1"/>
    <n v="395000"/>
  </r>
  <r>
    <d v="2016-09-14T00:00:00"/>
    <x v="9"/>
    <x v="2"/>
    <n v="2615"/>
    <x v="0"/>
    <n v="409000"/>
    <x v="0"/>
    <x v="1"/>
    <n v="409000"/>
  </r>
  <r>
    <d v="2016-09-14T00:00:00"/>
    <x v="9"/>
    <x v="2"/>
    <n v="2615"/>
    <x v="0"/>
    <n v="480000"/>
    <x v="0"/>
    <x v="1"/>
    <n v="480000"/>
  </r>
  <r>
    <d v="2016-09-14T00:00:00"/>
    <x v="9"/>
    <x v="2"/>
    <n v="2913"/>
    <x v="1"/>
    <n v="490000"/>
    <x v="0"/>
    <x v="1"/>
    <n v="490000"/>
  </r>
  <r>
    <d v="2016-09-14T00:00:00"/>
    <x v="9"/>
    <x v="2"/>
    <n v="2913"/>
    <x v="1"/>
    <n v="493000"/>
    <x v="0"/>
    <x v="1"/>
    <n v="493000"/>
  </r>
  <r>
    <d v="2016-09-14T00:00:00"/>
    <x v="9"/>
    <x v="2"/>
    <n v="2615"/>
    <x v="0"/>
    <n v="523000"/>
    <x v="0"/>
    <x v="1"/>
    <n v="523000"/>
  </r>
  <r>
    <d v="2016-09-14T00:00:00"/>
    <x v="9"/>
    <x v="2"/>
    <n v="2905"/>
    <x v="1"/>
    <n v="537000"/>
    <x v="0"/>
    <x v="0"/>
    <n v="537000"/>
  </r>
  <r>
    <d v="2016-09-14T00:00:00"/>
    <x v="9"/>
    <x v="2"/>
    <n v="2902"/>
    <x v="1"/>
    <n v="675000"/>
    <x v="0"/>
    <x v="0"/>
    <n v="675000"/>
  </r>
  <r>
    <d v="2016-09-14T00:00:00"/>
    <x v="9"/>
    <x v="2"/>
    <n v="2611"/>
    <x v="0"/>
    <n v="700000"/>
    <x v="0"/>
    <x v="1"/>
    <n v="700000"/>
  </r>
  <r>
    <d v="2016-09-14T00:00:00"/>
    <x v="9"/>
    <x v="2"/>
    <n v="2914"/>
    <x v="1"/>
    <n v="750050"/>
    <x v="0"/>
    <x v="0"/>
    <n v="750050"/>
  </r>
  <r>
    <d v="2016-09-14T00:00:00"/>
    <x v="9"/>
    <x v="2"/>
    <n v="2602"/>
    <x v="0"/>
    <n v="830000"/>
    <x v="0"/>
    <x v="0"/>
    <n v="830000"/>
  </r>
  <r>
    <d v="2016-09-14T00:00:00"/>
    <x v="9"/>
    <x v="2"/>
    <n v="2617"/>
    <x v="0"/>
    <n v="294000"/>
    <x v="1"/>
    <x v="4"/>
    <n v="294000"/>
  </r>
  <r>
    <d v="2016-09-14T00:00:00"/>
    <x v="9"/>
    <x v="2"/>
    <n v="2612"/>
    <x v="0"/>
    <n v="301500"/>
    <x v="1"/>
    <x v="4"/>
    <n v="301500"/>
  </r>
  <r>
    <d v="2016-09-14T00:00:00"/>
    <x v="9"/>
    <x v="2"/>
    <n v="2605"/>
    <x v="0"/>
    <n v="520000"/>
    <x v="1"/>
    <x v="2"/>
    <n v="520000"/>
  </r>
  <r>
    <d v="2016-09-14T00:00:00"/>
    <x v="9"/>
    <x v="2"/>
    <n v="2600"/>
    <x v="0"/>
    <n v="644250"/>
    <x v="1"/>
    <x v="2"/>
    <n v="644250"/>
  </r>
  <r>
    <d v="2016-09-15T00:00:00"/>
    <x v="9"/>
    <x v="2"/>
    <n v="2615"/>
    <x v="0"/>
    <n v="380000"/>
    <x v="0"/>
    <x v="1"/>
    <n v="380000"/>
  </r>
  <r>
    <d v="2016-09-15T00:00:00"/>
    <x v="9"/>
    <x v="2"/>
    <n v="2914"/>
    <x v="1"/>
    <n v="415000"/>
    <x v="0"/>
    <x v="0"/>
    <n v="415000"/>
  </r>
  <r>
    <d v="2016-09-15T00:00:00"/>
    <x v="9"/>
    <x v="2"/>
    <n v="2913"/>
    <x v="1"/>
    <n v="430000"/>
    <x v="0"/>
    <x v="1"/>
    <n v="430000"/>
  </r>
  <r>
    <d v="2016-09-15T00:00:00"/>
    <x v="9"/>
    <x v="2"/>
    <n v="2615"/>
    <x v="0"/>
    <n v="435250"/>
    <x v="0"/>
    <x v="1"/>
    <n v="435250"/>
  </r>
  <r>
    <d v="2016-09-15T00:00:00"/>
    <x v="9"/>
    <x v="2"/>
    <n v="2615"/>
    <x v="0"/>
    <n v="437500"/>
    <x v="0"/>
    <x v="1"/>
    <n v="437500"/>
  </r>
  <r>
    <d v="2016-09-15T00:00:00"/>
    <x v="9"/>
    <x v="2"/>
    <n v="2615"/>
    <x v="0"/>
    <n v="470000"/>
    <x v="0"/>
    <x v="1"/>
    <n v="470000"/>
  </r>
  <r>
    <d v="2016-09-15T00:00:00"/>
    <x v="9"/>
    <x v="2"/>
    <n v="2615"/>
    <x v="0"/>
    <n v="471500"/>
    <x v="0"/>
    <x v="1"/>
    <n v="471500"/>
  </r>
  <r>
    <d v="2016-09-15T00:00:00"/>
    <x v="9"/>
    <x v="2"/>
    <n v="2615"/>
    <x v="0"/>
    <n v="507000"/>
    <x v="0"/>
    <x v="1"/>
    <n v="507000"/>
  </r>
  <r>
    <d v="2016-09-15T00:00:00"/>
    <x v="9"/>
    <x v="2"/>
    <n v="2913"/>
    <x v="1"/>
    <n v="568000"/>
    <x v="0"/>
    <x v="0"/>
    <n v="568000"/>
  </r>
  <r>
    <d v="2016-09-15T00:00:00"/>
    <x v="9"/>
    <x v="2"/>
    <n v="2902"/>
    <x v="1"/>
    <n v="575000"/>
    <x v="0"/>
    <x v="0"/>
    <n v="575000"/>
  </r>
  <r>
    <d v="2016-09-15T00:00:00"/>
    <x v="9"/>
    <x v="2"/>
    <n v="2914"/>
    <x v="1"/>
    <n v="625000"/>
    <x v="0"/>
    <x v="0"/>
    <n v="625000"/>
  </r>
  <r>
    <d v="2016-09-15T00:00:00"/>
    <x v="9"/>
    <x v="2"/>
    <n v="2913"/>
    <x v="1"/>
    <n v="672000"/>
    <x v="0"/>
    <x v="0"/>
    <n v="672000"/>
  </r>
  <r>
    <d v="2016-09-15T00:00:00"/>
    <x v="9"/>
    <x v="2"/>
    <n v="2614"/>
    <x v="0"/>
    <n v="740000"/>
    <x v="0"/>
    <x v="1"/>
    <n v="740000"/>
  </r>
  <r>
    <d v="2016-09-15T00:00:00"/>
    <x v="9"/>
    <x v="2"/>
    <n v="2914"/>
    <x v="1"/>
    <n v="1050000"/>
    <x v="0"/>
    <x v="3"/>
    <n v="1050000"/>
  </r>
  <r>
    <d v="2016-09-15T00:00:00"/>
    <x v="9"/>
    <x v="2"/>
    <n v="2615"/>
    <x v="0"/>
    <n v="310000"/>
    <x v="1"/>
    <x v="2"/>
    <n v="310000"/>
  </r>
  <r>
    <d v="2016-09-15T00:00:00"/>
    <x v="9"/>
    <x v="2"/>
    <n v="2602"/>
    <x v="0"/>
    <n v="340000"/>
    <x v="1"/>
    <x v="4"/>
    <n v="340000"/>
  </r>
  <r>
    <d v="2016-09-15T00:00:00"/>
    <x v="9"/>
    <x v="2"/>
    <n v="2914"/>
    <x v="1"/>
    <n v="366000"/>
    <x v="1"/>
    <x v="2"/>
    <n v="366000"/>
  </r>
  <r>
    <d v="2016-09-15T00:00:00"/>
    <x v="9"/>
    <x v="2"/>
    <n v="2601"/>
    <x v="0"/>
    <n v="625000"/>
    <x v="1"/>
    <x v="2"/>
    <n v="625000"/>
  </r>
  <r>
    <d v="2016-09-16T00:00:00"/>
    <x v="9"/>
    <x v="2"/>
    <n v="2615"/>
    <x v="0"/>
    <n v="397000"/>
    <x v="0"/>
    <x v="2"/>
    <n v="397000"/>
  </r>
  <r>
    <d v="2016-09-16T00:00:00"/>
    <x v="9"/>
    <x v="2"/>
    <n v="2906"/>
    <x v="1"/>
    <n v="415000"/>
    <x v="0"/>
    <x v="1"/>
    <n v="415000"/>
  </r>
  <r>
    <d v="2016-09-16T00:00:00"/>
    <x v="9"/>
    <x v="2"/>
    <n v="2615"/>
    <x v="0"/>
    <n v="445000"/>
    <x v="0"/>
    <x v="1"/>
    <n v="445000"/>
  </r>
  <r>
    <d v="2016-09-16T00:00:00"/>
    <x v="9"/>
    <x v="2"/>
    <n v="2902"/>
    <x v="1"/>
    <n v="450000"/>
    <x v="0"/>
    <x v="1"/>
    <n v="450000"/>
  </r>
  <r>
    <d v="2016-09-16T00:00:00"/>
    <x v="9"/>
    <x v="2"/>
    <n v="2615"/>
    <x v="0"/>
    <n v="478000"/>
    <x v="0"/>
    <x v="1"/>
    <n v="478000"/>
  </r>
  <r>
    <d v="2016-09-16T00:00:00"/>
    <x v="9"/>
    <x v="2"/>
    <n v="2906"/>
    <x v="1"/>
    <n v="540500"/>
    <x v="0"/>
    <x v="1"/>
    <n v="540500"/>
  </r>
  <r>
    <d v="2016-09-16T00:00:00"/>
    <x v="9"/>
    <x v="2"/>
    <n v="2615"/>
    <x v="0"/>
    <n v="620000"/>
    <x v="0"/>
    <x v="0"/>
    <n v="620000"/>
  </r>
  <r>
    <d v="2016-09-16T00:00:00"/>
    <x v="9"/>
    <x v="2"/>
    <n v="2913"/>
    <x v="1"/>
    <n v="625000"/>
    <x v="0"/>
    <x v="0"/>
    <n v="625000"/>
  </r>
  <r>
    <d v="2016-09-16T00:00:00"/>
    <x v="9"/>
    <x v="2"/>
    <n v="2913"/>
    <x v="1"/>
    <n v="780000"/>
    <x v="0"/>
    <x v="3"/>
    <n v="780000"/>
  </r>
  <r>
    <d v="2016-09-16T00:00:00"/>
    <x v="9"/>
    <x v="2"/>
    <n v="2914"/>
    <x v="1"/>
    <n v="930000"/>
    <x v="0"/>
    <x v="0"/>
    <n v="930000"/>
  </r>
  <r>
    <d v="2016-09-16T00:00:00"/>
    <x v="9"/>
    <x v="2"/>
    <n v="2914"/>
    <x v="1"/>
    <n v="960000"/>
    <x v="0"/>
    <x v="0"/>
    <n v="960000"/>
  </r>
  <r>
    <d v="2016-09-16T00:00:00"/>
    <x v="9"/>
    <x v="2"/>
    <n v="2611"/>
    <x v="0"/>
    <n v="1080000"/>
    <x v="0"/>
    <x v="3"/>
    <n v="1080000"/>
  </r>
  <r>
    <d v="2016-09-16T00:00:00"/>
    <x v="9"/>
    <x v="2"/>
    <n v="2615"/>
    <x v="0"/>
    <n v="1100000"/>
    <x v="0"/>
    <x v="3"/>
    <n v="1100000"/>
  </r>
  <r>
    <d v="2016-09-16T00:00:00"/>
    <x v="9"/>
    <x v="2"/>
    <n v="2602"/>
    <x v="0"/>
    <n v="1280000"/>
    <x v="0"/>
    <x v="3"/>
    <n v="1280000"/>
  </r>
  <r>
    <d v="2016-09-16T00:00:00"/>
    <x v="9"/>
    <x v="2"/>
    <n v="2617"/>
    <x v="0"/>
    <n v="375000"/>
    <x v="1"/>
    <x v="2"/>
    <n v="375000"/>
  </r>
  <r>
    <d v="2016-09-16T00:00:00"/>
    <x v="9"/>
    <x v="2"/>
    <n v="2603"/>
    <x v="0"/>
    <n v="410000"/>
    <x v="1"/>
    <x v="2"/>
    <n v="410000"/>
  </r>
  <r>
    <d v="2016-09-16T00:00:00"/>
    <x v="9"/>
    <x v="2"/>
    <n v="2617"/>
    <x v="0"/>
    <n v="440000"/>
    <x v="1"/>
    <x v="1"/>
    <n v="440000"/>
  </r>
  <r>
    <d v="2016-09-16T00:00:00"/>
    <x v="9"/>
    <x v="2"/>
    <n v="2612"/>
    <x v="0"/>
    <n v="558000"/>
    <x v="1"/>
    <x v="2"/>
    <n v="558000"/>
  </r>
  <r>
    <d v="2016-09-16T00:00:00"/>
    <x v="9"/>
    <x v="2"/>
    <n v="2612"/>
    <x v="0"/>
    <n v="740000"/>
    <x v="1"/>
    <x v="2"/>
    <n v="740000"/>
  </r>
  <r>
    <d v="2016-09-16T00:00:00"/>
    <x v="9"/>
    <x v="2"/>
    <n v="2604"/>
    <x v="0"/>
    <n v="950000"/>
    <x v="1"/>
    <x v="1"/>
    <n v="950000"/>
  </r>
  <r>
    <d v="2016-09-17T00:00:00"/>
    <x v="9"/>
    <x v="2"/>
    <n v="2614"/>
    <x v="0"/>
    <n v="482000"/>
    <x v="0"/>
    <x v="1"/>
    <n v="482000"/>
  </r>
  <r>
    <d v="2016-09-17T00:00:00"/>
    <x v="9"/>
    <x v="2"/>
    <n v="2615"/>
    <x v="0"/>
    <n v="501000"/>
    <x v="0"/>
    <x v="0"/>
    <n v="501000"/>
  </r>
  <r>
    <d v="2016-09-17T00:00:00"/>
    <x v="9"/>
    <x v="2"/>
    <n v="2615"/>
    <x v="0"/>
    <n v="535000"/>
    <x v="0"/>
    <x v="1"/>
    <n v="535000"/>
  </r>
  <r>
    <d v="2016-09-17T00:00:00"/>
    <x v="9"/>
    <x v="2"/>
    <n v="2611"/>
    <x v="0"/>
    <n v="540000"/>
    <x v="0"/>
    <x v="1"/>
    <n v="540000"/>
  </r>
  <r>
    <d v="2016-09-17T00:00:00"/>
    <x v="9"/>
    <x v="2"/>
    <n v="2615"/>
    <x v="0"/>
    <n v="588000"/>
    <x v="0"/>
    <x v="0"/>
    <n v="588000"/>
  </r>
  <r>
    <d v="2016-09-17T00:00:00"/>
    <x v="9"/>
    <x v="2"/>
    <n v="2905"/>
    <x v="1"/>
    <n v="610000"/>
    <x v="0"/>
    <x v="0"/>
    <n v="610000"/>
  </r>
  <r>
    <d v="2016-09-17T00:00:00"/>
    <x v="9"/>
    <x v="2"/>
    <n v="2615"/>
    <x v="0"/>
    <n v="625000"/>
    <x v="0"/>
    <x v="0"/>
    <n v="625000"/>
  </r>
  <r>
    <d v="2016-09-17T00:00:00"/>
    <x v="9"/>
    <x v="2"/>
    <n v="2602"/>
    <x v="0"/>
    <n v="660000"/>
    <x v="0"/>
    <x v="1"/>
    <n v="660000"/>
  </r>
  <r>
    <d v="2016-09-17T00:00:00"/>
    <x v="9"/>
    <x v="2"/>
    <n v="2606"/>
    <x v="0"/>
    <n v="677000"/>
    <x v="0"/>
    <x v="1"/>
    <n v="677000"/>
  </r>
  <r>
    <d v="2016-09-17T00:00:00"/>
    <x v="9"/>
    <x v="2"/>
    <n v="2602"/>
    <x v="0"/>
    <n v="685000"/>
    <x v="0"/>
    <x v="1"/>
    <n v="685000"/>
  </r>
  <r>
    <d v="2016-09-17T00:00:00"/>
    <x v="9"/>
    <x v="2"/>
    <n v="2607"/>
    <x v="0"/>
    <n v="750000"/>
    <x v="0"/>
    <x v="3"/>
    <n v="750000"/>
  </r>
  <r>
    <d v="2016-09-17T00:00:00"/>
    <x v="9"/>
    <x v="2"/>
    <n v="2602"/>
    <x v="0"/>
    <n v="793000"/>
    <x v="0"/>
    <x v="1"/>
    <n v="793000"/>
  </r>
  <r>
    <d v="2016-09-17T00:00:00"/>
    <x v="9"/>
    <x v="2"/>
    <n v="2605"/>
    <x v="0"/>
    <n v="805000"/>
    <x v="0"/>
    <x v="1"/>
    <n v="805000"/>
  </r>
  <r>
    <d v="2016-09-17T00:00:00"/>
    <x v="9"/>
    <x v="2"/>
    <n v="2607"/>
    <x v="0"/>
    <n v="821000"/>
    <x v="0"/>
    <x v="0"/>
    <n v="821000"/>
  </r>
  <r>
    <d v="2016-09-17T00:00:00"/>
    <x v="9"/>
    <x v="2"/>
    <n v="2904"/>
    <x v="1"/>
    <n v="850000"/>
    <x v="0"/>
    <x v="3"/>
    <n v="850000"/>
  </r>
  <r>
    <d v="2016-09-17T00:00:00"/>
    <x v="9"/>
    <x v="2"/>
    <n v="2904"/>
    <x v="1"/>
    <n v="870000"/>
    <x v="0"/>
    <x v="0"/>
    <n v="870000"/>
  </r>
  <r>
    <d v="2016-09-17T00:00:00"/>
    <x v="9"/>
    <x v="2"/>
    <n v="2600"/>
    <x v="0"/>
    <n v="960000"/>
    <x v="0"/>
    <x v="1"/>
    <n v="960000"/>
  </r>
  <r>
    <d v="2016-09-17T00:00:00"/>
    <x v="9"/>
    <x v="2"/>
    <n v="2607"/>
    <x v="0"/>
    <n v="1000000"/>
    <x v="0"/>
    <x v="3"/>
    <n v="1000000"/>
  </r>
  <r>
    <d v="2016-09-17T00:00:00"/>
    <x v="9"/>
    <x v="2"/>
    <n v="2607"/>
    <x v="0"/>
    <n v="1265000"/>
    <x v="0"/>
    <x v="3"/>
    <n v="1265000"/>
  </r>
  <r>
    <d v="2016-09-17T00:00:00"/>
    <x v="9"/>
    <x v="2"/>
    <n v="2603"/>
    <x v="0"/>
    <n v="1339000"/>
    <x v="0"/>
    <x v="1"/>
    <n v="1339000"/>
  </r>
  <r>
    <d v="2016-09-17T00:00:00"/>
    <x v="9"/>
    <x v="2"/>
    <n v="2604"/>
    <x v="0"/>
    <n v="1372000"/>
    <x v="0"/>
    <x v="0"/>
    <n v="1372000"/>
  </r>
  <r>
    <d v="2016-09-17T00:00:00"/>
    <x v="9"/>
    <x v="2"/>
    <n v="2600"/>
    <x v="0"/>
    <n v="1610000"/>
    <x v="0"/>
    <x v="0"/>
    <n v="1610000"/>
  </r>
  <r>
    <d v="2016-09-17T00:00:00"/>
    <x v="9"/>
    <x v="2"/>
    <n v="2607"/>
    <x v="0"/>
    <n v="305000"/>
    <x v="1"/>
    <x v="2"/>
    <n v="305000"/>
  </r>
  <r>
    <d v="2016-09-17T00:00:00"/>
    <x v="9"/>
    <x v="2"/>
    <n v="2615"/>
    <x v="0"/>
    <n v="417000"/>
    <x v="1"/>
    <x v="1"/>
    <n v="417000"/>
  </r>
  <r>
    <d v="2016-09-19T00:00:00"/>
    <x v="9"/>
    <x v="2"/>
    <n v="2615"/>
    <x v="0"/>
    <n v="385000"/>
    <x v="0"/>
    <x v="1"/>
    <n v="385000"/>
  </r>
  <r>
    <d v="2016-09-19T00:00:00"/>
    <x v="9"/>
    <x v="2"/>
    <n v="2615"/>
    <x v="0"/>
    <n v="520000"/>
    <x v="0"/>
    <x v="0"/>
    <n v="520000"/>
  </r>
  <r>
    <d v="2016-09-19T00:00:00"/>
    <x v="9"/>
    <x v="2"/>
    <n v="2611"/>
    <x v="0"/>
    <n v="590000"/>
    <x v="0"/>
    <x v="1"/>
    <n v="590000"/>
  </r>
  <r>
    <d v="2016-09-19T00:00:00"/>
    <x v="9"/>
    <x v="2"/>
    <n v="2913"/>
    <x v="1"/>
    <n v="630000"/>
    <x v="0"/>
    <x v="0"/>
    <n v="630000"/>
  </r>
  <r>
    <d v="2016-09-19T00:00:00"/>
    <x v="9"/>
    <x v="2"/>
    <n v="2904"/>
    <x v="1"/>
    <n v="650000"/>
    <x v="0"/>
    <x v="1"/>
    <n v="650000"/>
  </r>
  <r>
    <d v="2016-09-19T00:00:00"/>
    <x v="9"/>
    <x v="2"/>
    <n v="2611"/>
    <x v="0"/>
    <n v="660000"/>
    <x v="0"/>
    <x v="1"/>
    <n v="660000"/>
  </r>
  <r>
    <d v="2016-09-19T00:00:00"/>
    <x v="9"/>
    <x v="2"/>
    <n v="2605"/>
    <x v="0"/>
    <n v="850000"/>
    <x v="0"/>
    <x v="1"/>
    <n v="850000"/>
  </r>
  <r>
    <d v="2016-09-19T00:00:00"/>
    <x v="9"/>
    <x v="2"/>
    <n v="2607"/>
    <x v="0"/>
    <n v="1090000"/>
    <x v="0"/>
    <x v="0"/>
    <n v="1090000"/>
  </r>
  <r>
    <d v="2016-09-19T00:00:00"/>
    <x v="9"/>
    <x v="2"/>
    <n v="2617"/>
    <x v="0"/>
    <n v="300000"/>
    <x v="1"/>
    <x v="4"/>
    <n v="300000"/>
  </r>
  <r>
    <d v="2016-09-19T00:00:00"/>
    <x v="9"/>
    <x v="2"/>
    <n v="2602"/>
    <x v="0"/>
    <n v="468000"/>
    <x v="1"/>
    <x v="2"/>
    <n v="468000"/>
  </r>
  <r>
    <d v="2016-09-19T00:00:00"/>
    <x v="9"/>
    <x v="2"/>
    <n v="2604"/>
    <x v="0"/>
    <n v="630000"/>
    <x v="1"/>
    <x v="2"/>
    <n v="630000"/>
  </r>
  <r>
    <d v="2016-09-20T00:00:00"/>
    <x v="9"/>
    <x v="2"/>
    <n v="2902"/>
    <x v="1"/>
    <n v="455000"/>
    <x v="0"/>
    <x v="1"/>
    <n v="455000"/>
  </r>
  <r>
    <d v="2016-09-20T00:00:00"/>
    <x v="9"/>
    <x v="2"/>
    <n v="2914"/>
    <x v="1"/>
    <n v="585000"/>
    <x v="0"/>
    <x v="0"/>
    <n v="585000"/>
  </r>
  <r>
    <d v="2016-09-20T00:00:00"/>
    <x v="9"/>
    <x v="2"/>
    <n v="2913"/>
    <x v="1"/>
    <n v="650000"/>
    <x v="0"/>
    <x v="0"/>
    <n v="650000"/>
  </r>
  <r>
    <d v="2016-09-20T00:00:00"/>
    <x v="9"/>
    <x v="2"/>
    <n v="2913"/>
    <x v="1"/>
    <n v="718500"/>
    <x v="0"/>
    <x v="0"/>
    <n v="718500"/>
  </r>
  <r>
    <d v="2016-09-20T00:00:00"/>
    <x v="9"/>
    <x v="2"/>
    <n v="2614"/>
    <x v="0"/>
    <n v="770000"/>
    <x v="0"/>
    <x v="3"/>
    <n v="770000"/>
  </r>
  <r>
    <d v="2016-09-20T00:00:00"/>
    <x v="9"/>
    <x v="2"/>
    <n v="2914"/>
    <x v="1"/>
    <n v="812000"/>
    <x v="0"/>
    <x v="0"/>
    <n v="812000"/>
  </r>
  <r>
    <d v="2016-09-20T00:00:00"/>
    <x v="9"/>
    <x v="2"/>
    <n v="2605"/>
    <x v="0"/>
    <n v="190000"/>
    <x v="1"/>
    <x v="4"/>
    <n v="190000"/>
  </r>
  <r>
    <d v="2016-09-21T00:00:00"/>
    <x v="9"/>
    <x v="2"/>
    <n v="2906"/>
    <x v="1"/>
    <n v="453000"/>
    <x v="0"/>
    <x v="1"/>
    <n v="453000"/>
  </r>
  <r>
    <d v="2016-09-21T00:00:00"/>
    <x v="9"/>
    <x v="2"/>
    <n v="2914"/>
    <x v="1"/>
    <n v="466700"/>
    <x v="0"/>
    <x v="1"/>
    <n v="466700"/>
  </r>
  <r>
    <d v="2016-09-21T00:00:00"/>
    <x v="9"/>
    <x v="2"/>
    <n v="2902"/>
    <x v="1"/>
    <n v="525500"/>
    <x v="0"/>
    <x v="0"/>
    <n v="525500"/>
  </r>
  <r>
    <d v="2016-09-21T00:00:00"/>
    <x v="9"/>
    <x v="2"/>
    <n v="2914"/>
    <x v="1"/>
    <n v="575500"/>
    <x v="0"/>
    <x v="0"/>
    <n v="575500"/>
  </r>
  <r>
    <d v="2016-09-21T00:00:00"/>
    <x v="9"/>
    <x v="2"/>
    <n v="2913"/>
    <x v="1"/>
    <n v="603000"/>
    <x v="0"/>
    <x v="1"/>
    <n v="603000"/>
  </r>
  <r>
    <d v="2016-09-21T00:00:00"/>
    <x v="9"/>
    <x v="2"/>
    <n v="2914"/>
    <x v="1"/>
    <n v="625000"/>
    <x v="0"/>
    <x v="0"/>
    <n v="625000"/>
  </r>
  <r>
    <d v="2016-09-21T00:00:00"/>
    <x v="9"/>
    <x v="2"/>
    <n v="2617"/>
    <x v="0"/>
    <n v="633000"/>
    <x v="0"/>
    <x v="1"/>
    <n v="633000"/>
  </r>
  <r>
    <d v="2016-09-21T00:00:00"/>
    <x v="9"/>
    <x v="2"/>
    <n v="2617"/>
    <x v="0"/>
    <n v="641000"/>
    <x v="0"/>
    <x v="0"/>
    <n v="641000"/>
  </r>
  <r>
    <d v="2016-09-21T00:00:00"/>
    <x v="9"/>
    <x v="2"/>
    <n v="2913"/>
    <x v="1"/>
    <n v="760000"/>
    <x v="0"/>
    <x v="0"/>
    <n v="760000"/>
  </r>
  <r>
    <d v="2016-09-21T00:00:00"/>
    <x v="9"/>
    <x v="2"/>
    <n v="2611"/>
    <x v="0"/>
    <n v="795000"/>
    <x v="0"/>
    <x v="3"/>
    <n v="795000"/>
  </r>
  <r>
    <d v="2016-09-21T00:00:00"/>
    <x v="9"/>
    <x v="2"/>
    <n v="2606"/>
    <x v="0"/>
    <n v="272000"/>
    <x v="1"/>
    <x v="2"/>
    <n v="272000"/>
  </r>
  <r>
    <d v="2016-09-21T00:00:00"/>
    <x v="9"/>
    <x v="2"/>
    <n v="2617"/>
    <x v="0"/>
    <n v="850000"/>
    <x v="1"/>
    <x v="1"/>
    <n v="850000"/>
  </r>
  <r>
    <d v="2016-09-22T00:00:00"/>
    <x v="9"/>
    <x v="2"/>
    <n v="2913"/>
    <x v="1"/>
    <n v="382000"/>
    <x v="0"/>
    <x v="1"/>
    <n v="382000"/>
  </r>
  <r>
    <d v="2016-09-22T00:00:00"/>
    <x v="9"/>
    <x v="2"/>
    <n v="2614"/>
    <x v="0"/>
    <n v="500000"/>
    <x v="0"/>
    <x v="0"/>
    <n v="500000"/>
  </r>
  <r>
    <d v="2016-09-22T00:00:00"/>
    <x v="9"/>
    <x v="2"/>
    <n v="2914"/>
    <x v="1"/>
    <n v="592000"/>
    <x v="0"/>
    <x v="0"/>
    <n v="592000"/>
  </r>
  <r>
    <d v="2016-09-22T00:00:00"/>
    <x v="9"/>
    <x v="2"/>
    <n v="2617"/>
    <x v="0"/>
    <n v="635000"/>
    <x v="0"/>
    <x v="0"/>
    <n v="635000"/>
  </r>
  <r>
    <d v="2016-09-22T00:00:00"/>
    <x v="9"/>
    <x v="2"/>
    <n v="2913"/>
    <x v="1"/>
    <n v="660000"/>
    <x v="0"/>
    <x v="0"/>
    <n v="660000"/>
  </r>
  <r>
    <d v="2016-09-22T00:00:00"/>
    <x v="9"/>
    <x v="2"/>
    <n v="2615"/>
    <x v="0"/>
    <n v="690500"/>
    <x v="0"/>
    <x v="3"/>
    <n v="690500"/>
  </r>
  <r>
    <d v="2016-09-22T00:00:00"/>
    <x v="9"/>
    <x v="2"/>
    <n v="2602"/>
    <x v="0"/>
    <n v="700000"/>
    <x v="0"/>
    <x v="1"/>
    <n v="700000"/>
  </r>
  <r>
    <d v="2016-09-22T00:00:00"/>
    <x v="9"/>
    <x v="2"/>
    <n v="2914"/>
    <x v="1"/>
    <n v="715000"/>
    <x v="0"/>
    <x v="0"/>
    <n v="715000"/>
  </r>
  <r>
    <d v="2016-09-22T00:00:00"/>
    <x v="9"/>
    <x v="2"/>
    <n v="2914"/>
    <x v="1"/>
    <n v="775000"/>
    <x v="0"/>
    <x v="0"/>
    <n v="775000"/>
  </r>
  <r>
    <d v="2016-09-22T00:00:00"/>
    <x v="9"/>
    <x v="2"/>
    <n v="2602"/>
    <x v="0"/>
    <n v="830000"/>
    <x v="0"/>
    <x v="1"/>
    <n v="830000"/>
  </r>
  <r>
    <d v="2016-09-22T00:00:00"/>
    <x v="9"/>
    <x v="2"/>
    <n v="2600"/>
    <x v="0"/>
    <n v="1210000"/>
    <x v="0"/>
    <x v="2"/>
    <n v="1210000"/>
  </r>
  <r>
    <d v="2016-09-22T00:00:00"/>
    <x v="9"/>
    <x v="2"/>
    <n v="2603"/>
    <x v="0"/>
    <n v="319000"/>
    <x v="1"/>
    <x v="4"/>
    <n v="319000"/>
  </r>
  <r>
    <d v="2016-09-22T00:00:00"/>
    <x v="9"/>
    <x v="2"/>
    <n v="2615"/>
    <x v="0"/>
    <n v="515000"/>
    <x v="1"/>
    <x v="1"/>
    <n v="515000"/>
  </r>
  <r>
    <d v="2016-09-23T00:00:00"/>
    <x v="9"/>
    <x v="2"/>
    <n v="2906"/>
    <x v="1"/>
    <n v="440000"/>
    <x v="0"/>
    <x v="1"/>
    <n v="440000"/>
  </r>
  <r>
    <d v="2016-09-23T00:00:00"/>
    <x v="9"/>
    <x v="2"/>
    <n v="2905"/>
    <x v="1"/>
    <n v="513000"/>
    <x v="0"/>
    <x v="0"/>
    <n v="513000"/>
  </r>
  <r>
    <d v="2016-09-23T00:00:00"/>
    <x v="9"/>
    <x v="2"/>
    <n v="2914"/>
    <x v="1"/>
    <n v="573000"/>
    <x v="0"/>
    <x v="1"/>
    <n v="573000"/>
  </r>
  <r>
    <d v="2016-09-23T00:00:00"/>
    <x v="9"/>
    <x v="2"/>
    <n v="2902"/>
    <x v="1"/>
    <n v="810000"/>
    <x v="0"/>
    <x v="1"/>
    <n v="810000"/>
  </r>
  <r>
    <d v="2016-09-23T00:00:00"/>
    <x v="9"/>
    <x v="2"/>
    <n v="2601"/>
    <x v="0"/>
    <n v="475000"/>
    <x v="1"/>
    <x v="4"/>
    <n v="475000"/>
  </r>
  <r>
    <d v="2016-09-24T00:00:00"/>
    <x v="9"/>
    <x v="2"/>
    <n v="2615"/>
    <x v="0"/>
    <n v="381000"/>
    <x v="0"/>
    <x v="2"/>
    <n v="381000"/>
  </r>
  <r>
    <d v="2016-09-24T00:00:00"/>
    <x v="9"/>
    <x v="2"/>
    <n v="2904"/>
    <x v="1"/>
    <n v="448000"/>
    <x v="0"/>
    <x v="1"/>
    <n v="448000"/>
  </r>
  <r>
    <d v="2016-09-24T00:00:00"/>
    <x v="9"/>
    <x v="2"/>
    <n v="2615"/>
    <x v="0"/>
    <n v="480000"/>
    <x v="0"/>
    <x v="1"/>
    <n v="480000"/>
  </r>
  <r>
    <d v="2016-09-24T00:00:00"/>
    <x v="9"/>
    <x v="2"/>
    <n v="2902"/>
    <x v="1"/>
    <n v="535000"/>
    <x v="0"/>
    <x v="1"/>
    <n v="535000"/>
  </r>
  <r>
    <d v="2016-09-24T00:00:00"/>
    <x v="9"/>
    <x v="2"/>
    <n v="2914"/>
    <x v="1"/>
    <n v="560000"/>
    <x v="0"/>
    <x v="0"/>
    <n v="560000"/>
  </r>
  <r>
    <d v="2016-09-24T00:00:00"/>
    <x v="9"/>
    <x v="2"/>
    <n v="2615"/>
    <x v="0"/>
    <n v="585000"/>
    <x v="0"/>
    <x v="1"/>
    <n v="585000"/>
  </r>
  <r>
    <d v="2016-09-24T00:00:00"/>
    <x v="9"/>
    <x v="2"/>
    <n v="2617"/>
    <x v="0"/>
    <n v="610000"/>
    <x v="0"/>
    <x v="1"/>
    <n v="610000"/>
  </r>
  <r>
    <d v="2016-09-24T00:00:00"/>
    <x v="9"/>
    <x v="2"/>
    <n v="2615"/>
    <x v="0"/>
    <n v="622000"/>
    <x v="0"/>
    <x v="0"/>
    <n v="622000"/>
  </r>
  <r>
    <d v="2016-09-24T00:00:00"/>
    <x v="9"/>
    <x v="2"/>
    <n v="2611"/>
    <x v="0"/>
    <n v="628000"/>
    <x v="0"/>
    <x v="1"/>
    <n v="628000"/>
  </r>
  <r>
    <d v="2016-09-24T00:00:00"/>
    <x v="9"/>
    <x v="2"/>
    <n v="2905"/>
    <x v="1"/>
    <n v="631000"/>
    <x v="0"/>
    <x v="0"/>
    <n v="631000"/>
  </r>
  <r>
    <d v="2016-09-24T00:00:00"/>
    <x v="9"/>
    <x v="2"/>
    <n v="2617"/>
    <x v="0"/>
    <n v="638000"/>
    <x v="0"/>
    <x v="0"/>
    <n v="638000"/>
  </r>
  <r>
    <d v="2016-09-24T00:00:00"/>
    <x v="9"/>
    <x v="2"/>
    <n v="2615"/>
    <x v="0"/>
    <n v="652000"/>
    <x v="0"/>
    <x v="0"/>
    <n v="652000"/>
  </r>
  <r>
    <d v="2016-09-24T00:00:00"/>
    <x v="9"/>
    <x v="2"/>
    <n v="2615"/>
    <x v="0"/>
    <n v="698000"/>
    <x v="0"/>
    <x v="3"/>
    <n v="698000"/>
  </r>
  <r>
    <d v="2016-09-24T00:00:00"/>
    <x v="9"/>
    <x v="2"/>
    <n v="2605"/>
    <x v="0"/>
    <n v="722000"/>
    <x v="0"/>
    <x v="1"/>
    <n v="722000"/>
  </r>
  <r>
    <d v="2016-09-24T00:00:00"/>
    <x v="9"/>
    <x v="2"/>
    <n v="2903"/>
    <x v="1"/>
    <n v="725000"/>
    <x v="0"/>
    <x v="0"/>
    <n v="725000"/>
  </r>
  <r>
    <d v="2016-09-24T00:00:00"/>
    <x v="9"/>
    <x v="2"/>
    <n v="2617"/>
    <x v="0"/>
    <n v="730000"/>
    <x v="0"/>
    <x v="0"/>
    <n v="730000"/>
  </r>
  <r>
    <d v="2016-09-24T00:00:00"/>
    <x v="9"/>
    <x v="2"/>
    <n v="2602"/>
    <x v="0"/>
    <n v="775000"/>
    <x v="0"/>
    <x v="1"/>
    <n v="775000"/>
  </r>
  <r>
    <d v="2016-09-24T00:00:00"/>
    <x v="9"/>
    <x v="2"/>
    <n v="2602"/>
    <x v="0"/>
    <n v="810000"/>
    <x v="0"/>
    <x v="1"/>
    <n v="810000"/>
  </r>
  <r>
    <d v="2016-09-24T00:00:00"/>
    <x v="9"/>
    <x v="2"/>
    <n v="2605"/>
    <x v="0"/>
    <n v="820000"/>
    <x v="0"/>
    <x v="1"/>
    <n v="820000"/>
  </r>
  <r>
    <d v="2016-09-24T00:00:00"/>
    <x v="9"/>
    <x v="2"/>
    <n v="2607"/>
    <x v="0"/>
    <n v="835000"/>
    <x v="0"/>
    <x v="0"/>
    <n v="835000"/>
  </r>
  <r>
    <d v="2016-09-24T00:00:00"/>
    <x v="9"/>
    <x v="2"/>
    <n v="2914"/>
    <x v="1"/>
    <n v="865000"/>
    <x v="0"/>
    <x v="0"/>
    <n v="865000"/>
  </r>
  <r>
    <d v="2016-09-24T00:00:00"/>
    <x v="9"/>
    <x v="2"/>
    <n v="2614"/>
    <x v="0"/>
    <n v="890000"/>
    <x v="0"/>
    <x v="1"/>
    <n v="890000"/>
  </r>
  <r>
    <d v="2016-09-24T00:00:00"/>
    <x v="9"/>
    <x v="2"/>
    <n v="2602"/>
    <x v="0"/>
    <n v="1300000"/>
    <x v="0"/>
    <x v="0"/>
    <n v="1300000"/>
  </r>
  <r>
    <d v="2016-09-24T00:00:00"/>
    <x v="9"/>
    <x v="2"/>
    <n v="2612"/>
    <x v="0"/>
    <n v="1310000"/>
    <x v="0"/>
    <x v="0"/>
    <n v="1310000"/>
  </r>
  <r>
    <d v="2016-09-24T00:00:00"/>
    <x v="9"/>
    <x v="2"/>
    <n v="2612"/>
    <x v="0"/>
    <n v="1345000"/>
    <x v="0"/>
    <x v="1"/>
    <n v="1345000"/>
  </r>
  <r>
    <d v="2016-09-24T00:00:00"/>
    <x v="9"/>
    <x v="2"/>
    <n v="2602"/>
    <x v="0"/>
    <n v="1425000"/>
    <x v="0"/>
    <x v="3"/>
    <n v="1425000"/>
  </r>
  <r>
    <d v="2016-09-24T00:00:00"/>
    <x v="9"/>
    <x v="2"/>
    <n v="2603"/>
    <x v="0"/>
    <n v="1590000"/>
    <x v="0"/>
    <x v="0"/>
    <n v="1590000"/>
  </r>
  <r>
    <d v="2016-09-24T00:00:00"/>
    <x v="9"/>
    <x v="2"/>
    <n v="2611"/>
    <x v="0"/>
    <n v="1610000"/>
    <x v="0"/>
    <x v="3"/>
    <n v="1610000"/>
  </r>
  <r>
    <d v="2016-09-24T00:00:00"/>
    <x v="9"/>
    <x v="2"/>
    <n v="2603"/>
    <x v="0"/>
    <n v="2100000"/>
    <x v="0"/>
    <x v="1"/>
    <n v="2100000"/>
  </r>
  <r>
    <d v="2016-09-24T00:00:00"/>
    <x v="9"/>
    <x v="2"/>
    <n v="2900"/>
    <x v="0"/>
    <n v="355000"/>
    <x v="1"/>
    <x v="2"/>
    <n v="355000"/>
  </r>
  <r>
    <d v="2016-09-25T00:00:00"/>
    <x v="9"/>
    <x v="2"/>
    <n v="2600"/>
    <x v="0"/>
    <n v="750000"/>
    <x v="0"/>
    <x v="2"/>
    <n v="750000"/>
  </r>
  <r>
    <d v="2016-09-26T00:00:00"/>
    <x v="9"/>
    <x v="2"/>
    <n v="2611"/>
    <x v="0"/>
    <n v="965000"/>
    <x v="0"/>
    <x v="0"/>
    <n v="965000"/>
  </r>
  <r>
    <d v="2016-09-27T00:00:00"/>
    <x v="9"/>
    <x v="2"/>
    <n v="2615"/>
    <x v="0"/>
    <n v="551000"/>
    <x v="0"/>
    <x v="1"/>
    <n v="551000"/>
  </r>
  <r>
    <d v="2016-09-27T00:00:00"/>
    <x v="9"/>
    <x v="2"/>
    <n v="2602"/>
    <x v="0"/>
    <n v="690000"/>
    <x v="0"/>
    <x v="1"/>
    <n v="690000"/>
  </r>
  <r>
    <d v="2016-09-27T00:00:00"/>
    <x v="9"/>
    <x v="2"/>
    <n v="2602"/>
    <x v="0"/>
    <n v="707000"/>
    <x v="0"/>
    <x v="1"/>
    <n v="707000"/>
  </r>
  <r>
    <d v="2016-09-27T00:00:00"/>
    <x v="9"/>
    <x v="2"/>
    <n v="2602"/>
    <x v="0"/>
    <n v="720000"/>
    <x v="0"/>
    <x v="1"/>
    <n v="720000"/>
  </r>
  <r>
    <d v="2016-09-27T00:00:00"/>
    <x v="9"/>
    <x v="2"/>
    <n v="2615"/>
    <x v="0"/>
    <n v="730000"/>
    <x v="0"/>
    <x v="0"/>
    <n v="730000"/>
  </r>
  <r>
    <d v="2016-09-27T00:00:00"/>
    <x v="9"/>
    <x v="2"/>
    <n v="2605"/>
    <x v="0"/>
    <n v="730000"/>
    <x v="0"/>
    <x v="1"/>
    <n v="730000"/>
  </r>
  <r>
    <d v="2016-09-27T00:00:00"/>
    <x v="9"/>
    <x v="2"/>
    <n v="2607"/>
    <x v="0"/>
    <n v="735000"/>
    <x v="0"/>
    <x v="0"/>
    <n v="735000"/>
  </r>
  <r>
    <d v="2016-09-27T00:00:00"/>
    <x v="9"/>
    <x v="2"/>
    <n v="2607"/>
    <x v="0"/>
    <n v="800000"/>
    <x v="0"/>
    <x v="0"/>
    <n v="800000"/>
  </r>
  <r>
    <d v="2016-09-27T00:00:00"/>
    <x v="9"/>
    <x v="2"/>
    <n v="2607"/>
    <x v="0"/>
    <n v="881000"/>
    <x v="0"/>
    <x v="0"/>
    <n v="881000"/>
  </r>
  <r>
    <d v="2016-09-27T00:00:00"/>
    <x v="9"/>
    <x v="2"/>
    <n v="2602"/>
    <x v="0"/>
    <n v="900000"/>
    <x v="0"/>
    <x v="1"/>
    <n v="900000"/>
  </r>
  <r>
    <d v="2016-09-27T00:00:00"/>
    <x v="9"/>
    <x v="2"/>
    <n v="2617"/>
    <x v="0"/>
    <n v="283000"/>
    <x v="1"/>
    <x v="4"/>
    <n v="283000"/>
  </r>
  <r>
    <d v="2016-09-28T00:00:00"/>
    <x v="9"/>
    <x v="2"/>
    <n v="2905"/>
    <x v="1"/>
    <n v="403500"/>
    <x v="0"/>
    <x v="1"/>
    <n v="403500"/>
  </r>
  <r>
    <d v="2016-09-28T00:00:00"/>
    <x v="9"/>
    <x v="2"/>
    <n v="2611"/>
    <x v="0"/>
    <n v="519000"/>
    <x v="0"/>
    <x v="1"/>
    <n v="519000"/>
  </r>
  <r>
    <d v="2016-09-28T00:00:00"/>
    <x v="9"/>
    <x v="2"/>
    <n v="2903"/>
    <x v="1"/>
    <n v="537000"/>
    <x v="0"/>
    <x v="0"/>
    <n v="537000"/>
  </r>
  <r>
    <d v="2016-09-28T00:00:00"/>
    <x v="9"/>
    <x v="2"/>
    <n v="2905"/>
    <x v="1"/>
    <n v="550000"/>
    <x v="0"/>
    <x v="3"/>
    <n v="550000"/>
  </r>
  <r>
    <d v="2016-09-28T00:00:00"/>
    <x v="9"/>
    <x v="2"/>
    <n v="2902"/>
    <x v="1"/>
    <n v="560000"/>
    <x v="0"/>
    <x v="0"/>
    <n v="560000"/>
  </r>
  <r>
    <d v="2016-09-28T00:00:00"/>
    <x v="9"/>
    <x v="2"/>
    <n v="2913"/>
    <x v="1"/>
    <n v="570000"/>
    <x v="0"/>
    <x v="1"/>
    <n v="570000"/>
  </r>
  <r>
    <d v="2016-09-28T00:00:00"/>
    <x v="9"/>
    <x v="2"/>
    <n v="2914"/>
    <x v="1"/>
    <n v="585000"/>
    <x v="0"/>
    <x v="0"/>
    <n v="585000"/>
  </r>
  <r>
    <d v="2016-09-28T00:00:00"/>
    <x v="9"/>
    <x v="2"/>
    <n v="2914"/>
    <x v="1"/>
    <n v="725500"/>
    <x v="0"/>
    <x v="0"/>
    <n v="725500"/>
  </r>
  <r>
    <d v="2016-09-28T00:00:00"/>
    <x v="9"/>
    <x v="2"/>
    <n v="2612"/>
    <x v="0"/>
    <n v="975000"/>
    <x v="0"/>
    <x v="1"/>
    <n v="975000"/>
  </r>
  <r>
    <d v="2016-09-29T00:00:00"/>
    <x v="9"/>
    <x v="2"/>
    <n v="2905"/>
    <x v="1"/>
    <n v="407500"/>
    <x v="0"/>
    <x v="1"/>
    <n v="407500"/>
  </r>
  <r>
    <d v="2016-09-29T00:00:00"/>
    <x v="9"/>
    <x v="2"/>
    <n v="2913"/>
    <x v="1"/>
    <n v="420000"/>
    <x v="0"/>
    <x v="1"/>
    <n v="420000"/>
  </r>
  <r>
    <d v="2016-09-29T00:00:00"/>
    <x v="9"/>
    <x v="2"/>
    <n v="2615"/>
    <x v="0"/>
    <n v="435000"/>
    <x v="0"/>
    <x v="1"/>
    <n v="435000"/>
  </r>
  <r>
    <d v="2016-09-29T00:00:00"/>
    <x v="9"/>
    <x v="2"/>
    <n v="2615"/>
    <x v="0"/>
    <n v="485000"/>
    <x v="0"/>
    <x v="1"/>
    <n v="485000"/>
  </r>
  <r>
    <d v="2016-09-29T00:00:00"/>
    <x v="9"/>
    <x v="2"/>
    <n v="2611"/>
    <x v="0"/>
    <n v="615000"/>
    <x v="0"/>
    <x v="1"/>
    <n v="615000"/>
  </r>
  <r>
    <d v="2016-09-29T00:00:00"/>
    <x v="9"/>
    <x v="2"/>
    <n v="2913"/>
    <x v="1"/>
    <n v="695000"/>
    <x v="0"/>
    <x v="0"/>
    <n v="695000"/>
  </r>
  <r>
    <d v="2016-09-29T00:00:00"/>
    <x v="9"/>
    <x v="2"/>
    <n v="2602"/>
    <x v="0"/>
    <n v="570000"/>
    <x v="1"/>
    <x v="1"/>
    <n v="570000"/>
  </r>
  <r>
    <d v="2016-09-29T00:00:00"/>
    <x v="9"/>
    <x v="2"/>
    <n v="2604"/>
    <x v="0"/>
    <n v="610000"/>
    <x v="1"/>
    <x v="2"/>
    <n v="610000"/>
  </r>
  <r>
    <d v="2016-09-30T00:00:00"/>
    <x v="9"/>
    <x v="2"/>
    <n v="2906"/>
    <x v="1"/>
    <n v="411500"/>
    <x v="0"/>
    <x v="1"/>
    <n v="411500"/>
  </r>
  <r>
    <d v="2016-09-30T00:00:00"/>
    <x v="9"/>
    <x v="2"/>
    <n v="2902"/>
    <x v="1"/>
    <n v="437000"/>
    <x v="0"/>
    <x v="1"/>
    <n v="437000"/>
  </r>
  <r>
    <d v="2016-09-30T00:00:00"/>
    <x v="9"/>
    <x v="2"/>
    <n v="2617"/>
    <x v="0"/>
    <n v="455000"/>
    <x v="0"/>
    <x v="1"/>
    <n v="455000"/>
  </r>
  <r>
    <d v="2016-09-30T00:00:00"/>
    <x v="9"/>
    <x v="2"/>
    <n v="2905"/>
    <x v="1"/>
    <n v="510000"/>
    <x v="0"/>
    <x v="1"/>
    <n v="510000"/>
  </r>
  <r>
    <d v="2016-09-30T00:00:00"/>
    <x v="9"/>
    <x v="2"/>
    <n v="2615"/>
    <x v="0"/>
    <n v="560000"/>
    <x v="0"/>
    <x v="1"/>
    <n v="560000"/>
  </r>
  <r>
    <d v="2016-09-30T00:00:00"/>
    <x v="9"/>
    <x v="2"/>
    <n v="2615"/>
    <x v="0"/>
    <n v="570000"/>
    <x v="0"/>
    <x v="1"/>
    <n v="570000"/>
  </r>
  <r>
    <d v="2016-09-30T00:00:00"/>
    <x v="9"/>
    <x v="2"/>
    <n v="2914"/>
    <x v="1"/>
    <n v="580000"/>
    <x v="0"/>
    <x v="0"/>
    <n v="580000"/>
  </r>
  <r>
    <d v="2016-09-30T00:00:00"/>
    <x v="9"/>
    <x v="2"/>
    <n v="2913"/>
    <x v="1"/>
    <n v="787000"/>
    <x v="0"/>
    <x v="0"/>
    <n v="787000"/>
  </r>
  <r>
    <d v="2016-09-30T00:00:00"/>
    <x v="9"/>
    <x v="2"/>
    <n v="2913"/>
    <x v="1"/>
    <n v="850000"/>
    <x v="0"/>
    <x v="0"/>
    <n v="850000"/>
  </r>
  <r>
    <d v="2016-09-30T00:00:00"/>
    <x v="9"/>
    <x v="2"/>
    <n v="2913"/>
    <x v="1"/>
    <n v="1000000"/>
    <x v="0"/>
    <x v="0"/>
    <n v="1000000"/>
  </r>
  <r>
    <d v="2016-09-30T00:00:00"/>
    <x v="9"/>
    <x v="2"/>
    <n v="2602"/>
    <x v="0"/>
    <n v="1500000"/>
    <x v="0"/>
    <x v="0"/>
    <n v="1500000"/>
  </r>
  <r>
    <d v="2016-09-30T00:00:00"/>
    <x v="9"/>
    <x v="2"/>
    <n v="2603"/>
    <x v="0"/>
    <n v="1770000"/>
    <x v="0"/>
    <x v="1"/>
    <n v="1770000"/>
  </r>
  <r>
    <d v="2016-09-30T00:00:00"/>
    <x v="9"/>
    <x v="2"/>
    <n v="2603"/>
    <x v="0"/>
    <n v="1800000"/>
    <x v="0"/>
    <x v="3"/>
    <n v="1800000"/>
  </r>
  <r>
    <d v="2016-09-30T00:00:00"/>
    <x v="9"/>
    <x v="2"/>
    <n v="2607"/>
    <x v="0"/>
    <n v="277500"/>
    <x v="1"/>
    <x v="2"/>
    <n v="277500"/>
  </r>
  <r>
    <d v="2016-10-01T00:00:00"/>
    <x v="9"/>
    <x v="3"/>
    <n v="2905"/>
    <x v="1"/>
    <n v="405000"/>
    <x v="0"/>
    <x v="1"/>
    <n v="405000"/>
  </r>
  <r>
    <d v="2016-10-01T00:00:00"/>
    <x v="9"/>
    <x v="3"/>
    <n v="2615"/>
    <x v="0"/>
    <n v="595000"/>
    <x v="0"/>
    <x v="0"/>
    <n v="595000"/>
  </r>
  <r>
    <d v="2016-10-01T00:00:00"/>
    <x v="9"/>
    <x v="3"/>
    <n v="2914"/>
    <x v="1"/>
    <n v="670000"/>
    <x v="0"/>
    <x v="0"/>
    <n v="670000"/>
  </r>
  <r>
    <d v="2016-10-01T00:00:00"/>
    <x v="9"/>
    <x v="3"/>
    <n v="2617"/>
    <x v="0"/>
    <n v="745000"/>
    <x v="0"/>
    <x v="0"/>
    <n v="745000"/>
  </r>
  <r>
    <d v="2016-10-04T00:00:00"/>
    <x v="9"/>
    <x v="3"/>
    <n v="2913"/>
    <x v="1"/>
    <n v="405000"/>
    <x v="0"/>
    <x v="1"/>
    <n v="405000"/>
  </r>
  <r>
    <d v="2016-10-04T00:00:00"/>
    <x v="9"/>
    <x v="3"/>
    <n v="2607"/>
    <x v="0"/>
    <n v="575000"/>
    <x v="0"/>
    <x v="1"/>
    <n v="575000"/>
  </r>
  <r>
    <d v="2016-10-04T00:00:00"/>
    <x v="9"/>
    <x v="3"/>
    <n v="2905"/>
    <x v="1"/>
    <n v="590000"/>
    <x v="0"/>
    <x v="0"/>
    <n v="590000"/>
  </r>
  <r>
    <d v="2016-10-04T00:00:00"/>
    <x v="9"/>
    <x v="3"/>
    <n v="2913"/>
    <x v="1"/>
    <n v="595000"/>
    <x v="0"/>
    <x v="0"/>
    <n v="595000"/>
  </r>
  <r>
    <d v="2016-10-04T00:00:00"/>
    <x v="9"/>
    <x v="3"/>
    <n v="2905"/>
    <x v="1"/>
    <n v="620000"/>
    <x v="0"/>
    <x v="0"/>
    <n v="620000"/>
  </r>
  <r>
    <d v="2016-10-04T00:00:00"/>
    <x v="9"/>
    <x v="3"/>
    <n v="2602"/>
    <x v="0"/>
    <n v="765000"/>
    <x v="0"/>
    <x v="1"/>
    <n v="765000"/>
  </r>
  <r>
    <d v="2016-10-04T00:00:00"/>
    <x v="9"/>
    <x v="3"/>
    <n v="2604"/>
    <x v="0"/>
    <n v="810000"/>
    <x v="0"/>
    <x v="1"/>
    <n v="810000"/>
  </r>
  <r>
    <d v="2016-10-04T00:00:00"/>
    <x v="9"/>
    <x v="3"/>
    <n v="2614"/>
    <x v="0"/>
    <n v="875000"/>
    <x v="0"/>
    <x v="0"/>
    <n v="875000"/>
  </r>
  <r>
    <d v="2016-10-04T00:00:00"/>
    <x v="9"/>
    <x v="3"/>
    <n v="2603"/>
    <x v="0"/>
    <n v="937000"/>
    <x v="0"/>
    <x v="1"/>
    <n v="937000"/>
  </r>
  <r>
    <d v="2016-10-04T00:00:00"/>
    <x v="9"/>
    <x v="3"/>
    <n v="2612"/>
    <x v="0"/>
    <n v="1457000"/>
    <x v="0"/>
    <x v="3"/>
    <n v="1457000"/>
  </r>
  <r>
    <d v="2016-10-04T00:00:00"/>
    <x v="9"/>
    <x v="3"/>
    <n v="2914"/>
    <x v="1"/>
    <n v="375000"/>
    <x v="1"/>
    <x v="2"/>
    <n v="375000"/>
  </r>
  <r>
    <d v="2016-10-05T00:00:00"/>
    <x v="9"/>
    <x v="3"/>
    <n v="2615"/>
    <x v="0"/>
    <n v="342500"/>
    <x v="0"/>
    <x v="2"/>
    <n v="342500"/>
  </r>
  <r>
    <d v="2016-10-05T00:00:00"/>
    <x v="9"/>
    <x v="3"/>
    <n v="2615"/>
    <x v="0"/>
    <n v="387000"/>
    <x v="0"/>
    <x v="1"/>
    <n v="387000"/>
  </r>
  <r>
    <d v="2016-10-05T00:00:00"/>
    <x v="9"/>
    <x v="3"/>
    <n v="2615"/>
    <x v="0"/>
    <n v="400400"/>
    <x v="0"/>
    <x v="2"/>
    <n v="400400"/>
  </r>
  <r>
    <d v="2016-10-05T00:00:00"/>
    <x v="9"/>
    <x v="3"/>
    <n v="2904"/>
    <x v="1"/>
    <n v="485000"/>
    <x v="0"/>
    <x v="5"/>
    <n v="485000"/>
  </r>
  <r>
    <d v="2016-10-05T00:00:00"/>
    <x v="9"/>
    <x v="3"/>
    <n v="2611"/>
    <x v="0"/>
    <n v="505000"/>
    <x v="0"/>
    <x v="1"/>
    <n v="505000"/>
  </r>
  <r>
    <d v="2016-10-05T00:00:00"/>
    <x v="9"/>
    <x v="3"/>
    <n v="2615"/>
    <x v="0"/>
    <n v="582000"/>
    <x v="0"/>
    <x v="0"/>
    <n v="582000"/>
  </r>
  <r>
    <d v="2016-10-05T00:00:00"/>
    <x v="9"/>
    <x v="3"/>
    <n v="2615"/>
    <x v="0"/>
    <n v="611000"/>
    <x v="0"/>
    <x v="0"/>
    <n v="611000"/>
  </r>
  <r>
    <d v="2016-10-05T00:00:00"/>
    <x v="9"/>
    <x v="3"/>
    <n v="2914"/>
    <x v="1"/>
    <n v="630000"/>
    <x v="0"/>
    <x v="0"/>
    <n v="630000"/>
  </r>
  <r>
    <d v="2016-10-05T00:00:00"/>
    <x v="9"/>
    <x v="3"/>
    <n v="2602"/>
    <x v="0"/>
    <n v="690000"/>
    <x v="0"/>
    <x v="1"/>
    <n v="690000"/>
  </r>
  <r>
    <d v="2016-10-05T00:00:00"/>
    <x v="9"/>
    <x v="3"/>
    <n v="2602"/>
    <x v="0"/>
    <n v="858000"/>
    <x v="0"/>
    <x v="3"/>
    <n v="858000"/>
  </r>
  <r>
    <d v="2016-10-05T00:00:00"/>
    <x v="9"/>
    <x v="3"/>
    <n v="2612"/>
    <x v="0"/>
    <n v="1000500"/>
    <x v="0"/>
    <x v="1"/>
    <n v="1000500"/>
  </r>
  <r>
    <d v="2016-10-05T00:00:00"/>
    <x v="9"/>
    <x v="3"/>
    <n v="2911"/>
    <x v="1"/>
    <n v="1021000"/>
    <x v="0"/>
    <x v="0"/>
    <n v="1021000"/>
  </r>
  <r>
    <d v="2016-10-05T00:00:00"/>
    <x v="9"/>
    <x v="3"/>
    <n v="2603"/>
    <x v="0"/>
    <n v="2595000"/>
    <x v="0"/>
    <x v="0"/>
    <n v="2595000"/>
  </r>
  <r>
    <d v="2016-10-05T00:00:00"/>
    <x v="9"/>
    <x v="3"/>
    <n v="2611"/>
    <x v="0"/>
    <n v="320000"/>
    <x v="1"/>
    <x v="4"/>
    <n v="320000"/>
  </r>
  <r>
    <d v="2016-10-05T00:00:00"/>
    <x v="9"/>
    <x v="3"/>
    <n v="2602"/>
    <x v="0"/>
    <n v="510000"/>
    <x v="1"/>
    <x v="1"/>
    <n v="510000"/>
  </r>
  <r>
    <d v="2016-10-05T00:00:00"/>
    <x v="9"/>
    <x v="3"/>
    <n v="2601"/>
    <x v="0"/>
    <n v="580000"/>
    <x v="1"/>
    <x v="2"/>
    <n v="580000"/>
  </r>
  <r>
    <d v="2016-10-06T00:00:00"/>
    <x v="9"/>
    <x v="3"/>
    <n v="2606"/>
    <x v="0"/>
    <n v="427500"/>
    <x v="0"/>
    <x v="2"/>
    <n v="427500"/>
  </r>
  <r>
    <d v="2016-10-06T00:00:00"/>
    <x v="9"/>
    <x v="3"/>
    <n v="2615"/>
    <x v="0"/>
    <n v="476000"/>
    <x v="0"/>
    <x v="0"/>
    <n v="476000"/>
  </r>
  <r>
    <d v="2016-10-06T00:00:00"/>
    <x v="9"/>
    <x v="3"/>
    <n v="2902"/>
    <x v="1"/>
    <n v="560000"/>
    <x v="0"/>
    <x v="1"/>
    <n v="560000"/>
  </r>
  <r>
    <d v="2016-10-06T00:00:00"/>
    <x v="9"/>
    <x v="3"/>
    <n v="2611"/>
    <x v="0"/>
    <n v="600000"/>
    <x v="0"/>
    <x v="1"/>
    <n v="600000"/>
  </r>
  <r>
    <d v="2016-10-06T00:00:00"/>
    <x v="9"/>
    <x v="3"/>
    <n v="2614"/>
    <x v="0"/>
    <n v="625000"/>
    <x v="0"/>
    <x v="0"/>
    <n v="625000"/>
  </r>
  <r>
    <d v="2016-10-06T00:00:00"/>
    <x v="9"/>
    <x v="3"/>
    <n v="2611"/>
    <x v="0"/>
    <n v="697000"/>
    <x v="0"/>
    <x v="0"/>
    <n v="697000"/>
  </r>
  <r>
    <d v="2016-10-06T00:00:00"/>
    <x v="9"/>
    <x v="3"/>
    <n v="2611"/>
    <x v="0"/>
    <n v="220000"/>
    <x v="1"/>
    <x v="4"/>
    <n v="220000"/>
  </r>
  <r>
    <d v="2016-10-06T00:00:00"/>
    <x v="9"/>
    <x v="3"/>
    <n v="2606"/>
    <x v="0"/>
    <n v="285000"/>
    <x v="1"/>
    <x v="4"/>
    <n v="285000"/>
  </r>
  <r>
    <d v="2016-10-06T00:00:00"/>
    <x v="9"/>
    <x v="3"/>
    <n v="2615"/>
    <x v="0"/>
    <n v="295000"/>
    <x v="1"/>
    <x v="2"/>
    <n v="295000"/>
  </r>
  <r>
    <d v="2016-10-06T00:00:00"/>
    <x v="9"/>
    <x v="3"/>
    <n v="2602"/>
    <x v="0"/>
    <n v="334000"/>
    <x v="1"/>
    <x v="4"/>
    <n v="334000"/>
  </r>
  <r>
    <d v="2016-10-06T00:00:00"/>
    <x v="9"/>
    <x v="3"/>
    <n v="2604"/>
    <x v="0"/>
    <n v="488000"/>
    <x v="1"/>
    <x v="2"/>
    <n v="488000"/>
  </r>
  <r>
    <d v="2016-10-07T00:00:00"/>
    <x v="9"/>
    <x v="3"/>
    <n v="2913"/>
    <x v="1"/>
    <n v="385000"/>
    <x v="0"/>
    <x v="1"/>
    <n v="385000"/>
  </r>
  <r>
    <d v="2016-10-07T00:00:00"/>
    <x v="9"/>
    <x v="3"/>
    <n v="2615"/>
    <x v="0"/>
    <n v="436500"/>
    <x v="0"/>
    <x v="1"/>
    <n v="436500"/>
  </r>
  <r>
    <d v="2016-10-07T00:00:00"/>
    <x v="9"/>
    <x v="3"/>
    <n v="2615"/>
    <x v="0"/>
    <n v="440000"/>
    <x v="0"/>
    <x v="1"/>
    <n v="440000"/>
  </r>
  <r>
    <d v="2016-10-07T00:00:00"/>
    <x v="9"/>
    <x v="3"/>
    <n v="2913"/>
    <x v="1"/>
    <n v="450000"/>
    <x v="0"/>
    <x v="1"/>
    <n v="450000"/>
  </r>
  <r>
    <d v="2016-10-07T00:00:00"/>
    <x v="9"/>
    <x v="3"/>
    <n v="2614"/>
    <x v="0"/>
    <n v="452900"/>
    <x v="0"/>
    <x v="1"/>
    <n v="452900"/>
  </r>
  <r>
    <d v="2016-10-07T00:00:00"/>
    <x v="9"/>
    <x v="3"/>
    <n v="2902"/>
    <x v="1"/>
    <n v="460000"/>
    <x v="0"/>
    <x v="1"/>
    <n v="460000"/>
  </r>
  <r>
    <d v="2016-10-07T00:00:00"/>
    <x v="9"/>
    <x v="3"/>
    <n v="2905"/>
    <x v="1"/>
    <n v="495000"/>
    <x v="0"/>
    <x v="1"/>
    <n v="495000"/>
  </r>
  <r>
    <d v="2016-10-07T00:00:00"/>
    <x v="9"/>
    <x v="3"/>
    <n v="2615"/>
    <x v="0"/>
    <n v="540000"/>
    <x v="0"/>
    <x v="0"/>
    <n v="540000"/>
  </r>
  <r>
    <d v="2016-10-07T00:00:00"/>
    <x v="9"/>
    <x v="3"/>
    <n v="2615"/>
    <x v="0"/>
    <n v="560000"/>
    <x v="0"/>
    <x v="0"/>
    <n v="560000"/>
  </r>
  <r>
    <d v="2016-10-07T00:00:00"/>
    <x v="9"/>
    <x v="3"/>
    <n v="2911"/>
    <x v="1"/>
    <n v="623000"/>
    <x v="0"/>
    <x v="1"/>
    <n v="623000"/>
  </r>
  <r>
    <d v="2016-10-07T00:00:00"/>
    <x v="9"/>
    <x v="3"/>
    <n v="2903"/>
    <x v="1"/>
    <n v="645000"/>
    <x v="0"/>
    <x v="0"/>
    <n v="645000"/>
  </r>
  <r>
    <d v="2016-10-07T00:00:00"/>
    <x v="9"/>
    <x v="3"/>
    <n v="2615"/>
    <x v="0"/>
    <n v="650000"/>
    <x v="0"/>
    <x v="0"/>
    <n v="650000"/>
  </r>
  <r>
    <d v="2016-10-07T00:00:00"/>
    <x v="9"/>
    <x v="3"/>
    <n v="2914"/>
    <x v="1"/>
    <n v="770000"/>
    <x v="0"/>
    <x v="0"/>
    <n v="770000"/>
  </r>
  <r>
    <d v="2016-10-07T00:00:00"/>
    <x v="9"/>
    <x v="3"/>
    <n v="2914"/>
    <x v="1"/>
    <n v="770000"/>
    <x v="0"/>
    <x v="3"/>
    <n v="770000"/>
  </r>
  <r>
    <d v="2016-10-07T00:00:00"/>
    <x v="9"/>
    <x v="3"/>
    <n v="2913"/>
    <x v="1"/>
    <n v="1100000"/>
    <x v="0"/>
    <x v="3"/>
    <n v="1100000"/>
  </r>
  <r>
    <d v="2016-10-07T00:00:00"/>
    <x v="9"/>
    <x v="3"/>
    <n v="2612"/>
    <x v="0"/>
    <n v="327500"/>
    <x v="1"/>
    <x v="4"/>
    <n v="327500"/>
  </r>
  <r>
    <d v="2016-10-07T00:00:00"/>
    <x v="9"/>
    <x v="3"/>
    <n v="2604"/>
    <x v="0"/>
    <n v="384500"/>
    <x v="1"/>
    <x v="2"/>
    <n v="384500"/>
  </r>
  <r>
    <d v="2016-10-07T00:00:00"/>
    <x v="9"/>
    <x v="3"/>
    <n v="2604"/>
    <x v="0"/>
    <n v="430000"/>
    <x v="1"/>
    <x v="4"/>
    <n v="430000"/>
  </r>
  <r>
    <d v="2016-10-07T00:00:00"/>
    <x v="9"/>
    <x v="3"/>
    <n v="2600"/>
    <x v="0"/>
    <n v="705000"/>
    <x v="1"/>
    <x v="2"/>
    <n v="705000"/>
  </r>
  <r>
    <d v="2016-10-08T00:00:00"/>
    <x v="9"/>
    <x v="3"/>
    <n v="2905"/>
    <x v="1"/>
    <n v="360000"/>
    <x v="0"/>
    <x v="2"/>
    <n v="360000"/>
  </r>
  <r>
    <d v="2016-10-08T00:00:00"/>
    <x v="9"/>
    <x v="3"/>
    <n v="2905"/>
    <x v="1"/>
    <n v="480000"/>
    <x v="0"/>
    <x v="1"/>
    <n v="480000"/>
  </r>
  <r>
    <d v="2016-10-08T00:00:00"/>
    <x v="9"/>
    <x v="3"/>
    <n v="2905"/>
    <x v="1"/>
    <n v="590000"/>
    <x v="0"/>
    <x v="0"/>
    <n v="590000"/>
  </r>
  <r>
    <d v="2016-10-08T00:00:00"/>
    <x v="9"/>
    <x v="3"/>
    <n v="2913"/>
    <x v="1"/>
    <n v="632500"/>
    <x v="0"/>
    <x v="0"/>
    <n v="632500"/>
  </r>
  <r>
    <d v="2016-10-08T00:00:00"/>
    <x v="9"/>
    <x v="3"/>
    <n v="2903"/>
    <x v="1"/>
    <n v="645000"/>
    <x v="0"/>
    <x v="0"/>
    <n v="645000"/>
  </r>
  <r>
    <d v="2016-10-08T00:00:00"/>
    <x v="9"/>
    <x v="3"/>
    <n v="2611"/>
    <x v="0"/>
    <n v="655000"/>
    <x v="0"/>
    <x v="1"/>
    <n v="655000"/>
  </r>
  <r>
    <d v="2016-10-08T00:00:00"/>
    <x v="9"/>
    <x v="3"/>
    <n v="2602"/>
    <x v="0"/>
    <n v="700000"/>
    <x v="0"/>
    <x v="1"/>
    <n v="700000"/>
  </r>
  <r>
    <d v="2016-10-08T00:00:00"/>
    <x v="9"/>
    <x v="3"/>
    <n v="2614"/>
    <x v="0"/>
    <n v="730000"/>
    <x v="0"/>
    <x v="1"/>
    <n v="730000"/>
  </r>
  <r>
    <d v="2016-10-08T00:00:00"/>
    <x v="9"/>
    <x v="3"/>
    <n v="2906"/>
    <x v="1"/>
    <n v="800000"/>
    <x v="0"/>
    <x v="0"/>
    <n v="800000"/>
  </r>
  <r>
    <d v="2016-10-08T00:00:00"/>
    <x v="9"/>
    <x v="3"/>
    <n v="2913"/>
    <x v="1"/>
    <n v="840000"/>
    <x v="0"/>
    <x v="0"/>
    <n v="840000"/>
  </r>
  <r>
    <d v="2016-10-08T00:00:00"/>
    <x v="9"/>
    <x v="3"/>
    <n v="2604"/>
    <x v="0"/>
    <n v="920000"/>
    <x v="0"/>
    <x v="2"/>
    <n v="920000"/>
  </r>
  <r>
    <d v="2016-10-08T00:00:00"/>
    <x v="9"/>
    <x v="3"/>
    <n v="2611"/>
    <x v="0"/>
    <n v="931000"/>
    <x v="0"/>
    <x v="0"/>
    <n v="931000"/>
  </r>
  <r>
    <d v="2016-10-08T00:00:00"/>
    <x v="9"/>
    <x v="3"/>
    <n v="2602"/>
    <x v="0"/>
    <n v="955000"/>
    <x v="0"/>
    <x v="1"/>
    <n v="955000"/>
  </r>
  <r>
    <d v="2016-10-08T00:00:00"/>
    <x v="9"/>
    <x v="3"/>
    <n v="2602"/>
    <x v="0"/>
    <n v="980000"/>
    <x v="0"/>
    <x v="1"/>
    <n v="980000"/>
  </r>
  <r>
    <d v="2016-10-08T00:00:00"/>
    <x v="9"/>
    <x v="3"/>
    <n v="2902"/>
    <x v="1"/>
    <n v="1076000"/>
    <x v="0"/>
    <x v="0"/>
    <n v="1076000"/>
  </r>
  <r>
    <d v="2016-10-08T00:00:00"/>
    <x v="9"/>
    <x v="3"/>
    <n v="2600"/>
    <x v="0"/>
    <n v="1370000"/>
    <x v="0"/>
    <x v="1"/>
    <n v="1370000"/>
  </r>
  <r>
    <d v="2016-10-08T00:00:00"/>
    <x v="9"/>
    <x v="3"/>
    <n v="2600"/>
    <x v="0"/>
    <n v="1392000"/>
    <x v="0"/>
    <x v="3"/>
    <n v="1392000"/>
  </r>
  <r>
    <d v="2016-10-08T00:00:00"/>
    <x v="9"/>
    <x v="3"/>
    <n v="2606"/>
    <x v="0"/>
    <n v="1800000"/>
    <x v="0"/>
    <x v="0"/>
    <n v="1800000"/>
  </r>
  <r>
    <d v="2016-10-08T00:00:00"/>
    <x v="9"/>
    <x v="3"/>
    <n v="2913"/>
    <x v="1"/>
    <n v="326000"/>
    <x v="1"/>
    <x v="2"/>
    <n v="326000"/>
  </r>
  <r>
    <d v="2016-10-10T00:00:00"/>
    <x v="9"/>
    <x v="3"/>
    <n v="2905"/>
    <x v="1"/>
    <n v="425000"/>
    <x v="0"/>
    <x v="1"/>
    <n v="425000"/>
  </r>
  <r>
    <d v="2016-10-10T00:00:00"/>
    <x v="9"/>
    <x v="3"/>
    <n v="2615"/>
    <x v="0"/>
    <n v="450000"/>
    <x v="0"/>
    <x v="1"/>
    <n v="450000"/>
  </r>
  <r>
    <d v="2016-10-10T00:00:00"/>
    <x v="9"/>
    <x v="3"/>
    <n v="2906"/>
    <x v="1"/>
    <n v="495000"/>
    <x v="0"/>
    <x v="1"/>
    <n v="495000"/>
  </r>
  <r>
    <d v="2016-10-10T00:00:00"/>
    <x v="9"/>
    <x v="3"/>
    <n v="2913"/>
    <x v="1"/>
    <n v="519000"/>
    <x v="0"/>
    <x v="1"/>
    <n v="519000"/>
  </r>
  <r>
    <d v="2016-10-10T00:00:00"/>
    <x v="9"/>
    <x v="3"/>
    <n v="2615"/>
    <x v="0"/>
    <n v="529000"/>
    <x v="0"/>
    <x v="0"/>
    <n v="529000"/>
  </r>
  <r>
    <d v="2016-10-10T00:00:00"/>
    <x v="9"/>
    <x v="3"/>
    <n v="2905"/>
    <x v="1"/>
    <n v="597000"/>
    <x v="0"/>
    <x v="0"/>
    <n v="597000"/>
  </r>
  <r>
    <d v="2016-10-10T00:00:00"/>
    <x v="9"/>
    <x v="3"/>
    <n v="2902"/>
    <x v="1"/>
    <n v="615000"/>
    <x v="0"/>
    <x v="0"/>
    <n v="615000"/>
  </r>
  <r>
    <d v="2016-10-10T00:00:00"/>
    <x v="9"/>
    <x v="3"/>
    <n v="2904"/>
    <x v="1"/>
    <n v="626000"/>
    <x v="0"/>
    <x v="0"/>
    <n v="626000"/>
  </r>
  <r>
    <d v="2016-10-10T00:00:00"/>
    <x v="9"/>
    <x v="3"/>
    <n v="2913"/>
    <x v="1"/>
    <n v="720000"/>
    <x v="0"/>
    <x v="0"/>
    <n v="720000"/>
  </r>
  <r>
    <d v="2016-10-10T00:00:00"/>
    <x v="9"/>
    <x v="3"/>
    <n v="2604"/>
    <x v="0"/>
    <n v="818000"/>
    <x v="0"/>
    <x v="1"/>
    <n v="818000"/>
  </r>
  <r>
    <d v="2016-10-10T00:00:00"/>
    <x v="9"/>
    <x v="3"/>
    <n v="2913"/>
    <x v="1"/>
    <n v="912000"/>
    <x v="0"/>
    <x v="3"/>
    <n v="912000"/>
  </r>
  <r>
    <d v="2016-10-10T00:00:00"/>
    <x v="9"/>
    <x v="3"/>
    <n v="2911"/>
    <x v="1"/>
    <n v="1053000"/>
    <x v="0"/>
    <x v="0"/>
    <n v="1053000"/>
  </r>
  <r>
    <d v="2016-10-10T00:00:00"/>
    <x v="9"/>
    <x v="3"/>
    <n v="2612"/>
    <x v="0"/>
    <n v="455000"/>
    <x v="1"/>
    <x v="2"/>
    <n v="455000"/>
  </r>
  <r>
    <d v="2016-10-10T00:00:00"/>
    <x v="9"/>
    <x v="3"/>
    <n v="2612"/>
    <x v="0"/>
    <n v="470000"/>
    <x v="1"/>
    <x v="2"/>
    <n v="470000"/>
  </r>
  <r>
    <d v="2016-10-10T00:00:00"/>
    <x v="9"/>
    <x v="3"/>
    <n v="2603"/>
    <x v="0"/>
    <n v="586000"/>
    <x v="1"/>
    <x v="2"/>
    <n v="586000"/>
  </r>
  <r>
    <d v="2016-10-11T00:00:00"/>
    <x v="9"/>
    <x v="3"/>
    <n v="2606"/>
    <x v="0"/>
    <n v="225000"/>
    <x v="0"/>
    <x v="4"/>
    <n v="225000"/>
  </r>
  <r>
    <d v="2016-10-11T00:00:00"/>
    <x v="9"/>
    <x v="3"/>
    <n v="2615"/>
    <x v="0"/>
    <n v="470000"/>
    <x v="0"/>
    <x v="1"/>
    <n v="470000"/>
  </r>
  <r>
    <d v="2016-10-11T00:00:00"/>
    <x v="9"/>
    <x v="3"/>
    <n v="2913"/>
    <x v="1"/>
    <n v="471000"/>
    <x v="0"/>
    <x v="1"/>
    <n v="471000"/>
  </r>
  <r>
    <d v="2016-10-11T00:00:00"/>
    <x v="9"/>
    <x v="3"/>
    <n v="2615"/>
    <x v="0"/>
    <n v="481500"/>
    <x v="0"/>
    <x v="1"/>
    <n v="481500"/>
  </r>
  <r>
    <d v="2016-10-11T00:00:00"/>
    <x v="9"/>
    <x v="3"/>
    <n v="2913"/>
    <x v="1"/>
    <n v="497500"/>
    <x v="0"/>
    <x v="1"/>
    <n v="497500"/>
  </r>
  <r>
    <d v="2016-10-11T00:00:00"/>
    <x v="9"/>
    <x v="3"/>
    <n v="2904"/>
    <x v="1"/>
    <n v="531000"/>
    <x v="0"/>
    <x v="1"/>
    <n v="531000"/>
  </r>
  <r>
    <d v="2016-10-11T00:00:00"/>
    <x v="9"/>
    <x v="3"/>
    <n v="2906"/>
    <x v="1"/>
    <n v="575000"/>
    <x v="0"/>
    <x v="1"/>
    <n v="575000"/>
  </r>
  <r>
    <d v="2016-10-11T00:00:00"/>
    <x v="9"/>
    <x v="3"/>
    <n v="2905"/>
    <x v="1"/>
    <n v="630000"/>
    <x v="0"/>
    <x v="3"/>
    <n v="630000"/>
  </r>
  <r>
    <d v="2016-10-11T00:00:00"/>
    <x v="9"/>
    <x v="3"/>
    <n v="2611"/>
    <x v="0"/>
    <n v="660000"/>
    <x v="0"/>
    <x v="0"/>
    <n v="660000"/>
  </r>
  <r>
    <d v="2016-10-11T00:00:00"/>
    <x v="9"/>
    <x v="3"/>
    <n v="2914"/>
    <x v="1"/>
    <n v="675000"/>
    <x v="0"/>
    <x v="0"/>
    <n v="675000"/>
  </r>
  <r>
    <d v="2016-10-11T00:00:00"/>
    <x v="9"/>
    <x v="3"/>
    <n v="2611"/>
    <x v="0"/>
    <n v="678000"/>
    <x v="0"/>
    <x v="0"/>
    <n v="678000"/>
  </r>
  <r>
    <d v="2016-10-11T00:00:00"/>
    <x v="9"/>
    <x v="3"/>
    <n v="2604"/>
    <x v="0"/>
    <n v="778000"/>
    <x v="0"/>
    <x v="1"/>
    <n v="778000"/>
  </r>
  <r>
    <d v="2016-10-11T00:00:00"/>
    <x v="9"/>
    <x v="3"/>
    <n v="2604"/>
    <x v="0"/>
    <n v="449500"/>
    <x v="1"/>
    <x v="2"/>
    <n v="449500"/>
  </r>
  <r>
    <d v="2016-10-12T00:00:00"/>
    <x v="9"/>
    <x v="3"/>
    <n v="2906"/>
    <x v="1"/>
    <n v="370000"/>
    <x v="0"/>
    <x v="1"/>
    <n v="370000"/>
  </r>
  <r>
    <d v="2016-10-12T00:00:00"/>
    <x v="9"/>
    <x v="3"/>
    <n v="2906"/>
    <x v="1"/>
    <n v="386000"/>
    <x v="0"/>
    <x v="1"/>
    <n v="386000"/>
  </r>
  <r>
    <d v="2016-10-12T00:00:00"/>
    <x v="9"/>
    <x v="3"/>
    <n v="2611"/>
    <x v="0"/>
    <n v="530000"/>
    <x v="0"/>
    <x v="1"/>
    <n v="530000"/>
  </r>
  <r>
    <d v="2016-10-12T00:00:00"/>
    <x v="9"/>
    <x v="3"/>
    <n v="2611"/>
    <x v="0"/>
    <n v="538000"/>
    <x v="0"/>
    <x v="1"/>
    <n v="538000"/>
  </r>
  <r>
    <d v="2016-10-12T00:00:00"/>
    <x v="9"/>
    <x v="3"/>
    <n v="2913"/>
    <x v="1"/>
    <n v="583000"/>
    <x v="0"/>
    <x v="0"/>
    <n v="583000"/>
  </r>
  <r>
    <d v="2016-10-12T00:00:00"/>
    <x v="9"/>
    <x v="3"/>
    <n v="2602"/>
    <x v="0"/>
    <n v="690000"/>
    <x v="0"/>
    <x v="0"/>
    <n v="690000"/>
  </r>
  <r>
    <d v="2016-10-12T00:00:00"/>
    <x v="9"/>
    <x v="3"/>
    <n v="2611"/>
    <x v="0"/>
    <n v="710000"/>
    <x v="0"/>
    <x v="0"/>
    <n v="710000"/>
  </r>
  <r>
    <d v="2016-10-12T00:00:00"/>
    <x v="9"/>
    <x v="3"/>
    <n v="2913"/>
    <x v="1"/>
    <n v="810000"/>
    <x v="0"/>
    <x v="0"/>
    <n v="810000"/>
  </r>
  <r>
    <d v="2016-10-12T00:00:00"/>
    <x v="9"/>
    <x v="3"/>
    <n v="2607"/>
    <x v="0"/>
    <n v="890000"/>
    <x v="0"/>
    <x v="0"/>
    <n v="890000"/>
  </r>
  <r>
    <d v="2016-10-12T00:00:00"/>
    <x v="9"/>
    <x v="3"/>
    <n v="2914"/>
    <x v="1"/>
    <n v="930000"/>
    <x v="0"/>
    <x v="0"/>
    <n v="930000"/>
  </r>
  <r>
    <d v="2016-10-12T00:00:00"/>
    <x v="9"/>
    <x v="3"/>
    <n v="2602"/>
    <x v="0"/>
    <n v="190000"/>
    <x v="1"/>
    <x v="4"/>
    <n v="190000"/>
  </r>
  <r>
    <d v="2016-10-12T00:00:00"/>
    <x v="9"/>
    <x v="3"/>
    <n v="2607"/>
    <x v="0"/>
    <n v="222000"/>
    <x v="1"/>
    <x v="4"/>
    <n v="222000"/>
  </r>
  <r>
    <d v="2016-10-12T00:00:00"/>
    <x v="9"/>
    <x v="3"/>
    <n v="2601"/>
    <x v="0"/>
    <n v="749000"/>
    <x v="1"/>
    <x v="2"/>
    <n v="749000"/>
  </r>
  <r>
    <d v="2016-10-13T00:00:00"/>
    <x v="9"/>
    <x v="3"/>
    <n v="2913"/>
    <x v="1"/>
    <n v="390000"/>
    <x v="0"/>
    <x v="1"/>
    <n v="390000"/>
  </r>
  <r>
    <d v="2016-10-13T00:00:00"/>
    <x v="9"/>
    <x v="3"/>
    <n v="2614"/>
    <x v="0"/>
    <n v="420000"/>
    <x v="0"/>
    <x v="1"/>
    <n v="420000"/>
  </r>
  <r>
    <d v="2016-10-13T00:00:00"/>
    <x v="9"/>
    <x v="3"/>
    <n v="2617"/>
    <x v="0"/>
    <n v="445000"/>
    <x v="0"/>
    <x v="2"/>
    <n v="445000"/>
  </r>
  <r>
    <d v="2016-10-13T00:00:00"/>
    <x v="9"/>
    <x v="3"/>
    <n v="2615"/>
    <x v="0"/>
    <n v="525000"/>
    <x v="0"/>
    <x v="1"/>
    <n v="525000"/>
  </r>
  <r>
    <d v="2016-10-13T00:00:00"/>
    <x v="9"/>
    <x v="3"/>
    <n v="2615"/>
    <x v="0"/>
    <n v="531000"/>
    <x v="0"/>
    <x v="1"/>
    <n v="531000"/>
  </r>
  <r>
    <d v="2016-10-13T00:00:00"/>
    <x v="9"/>
    <x v="3"/>
    <n v="2903"/>
    <x v="1"/>
    <n v="560000"/>
    <x v="0"/>
    <x v="0"/>
    <n v="560000"/>
  </r>
  <r>
    <d v="2016-10-13T00:00:00"/>
    <x v="9"/>
    <x v="3"/>
    <n v="2902"/>
    <x v="1"/>
    <n v="572000"/>
    <x v="0"/>
    <x v="0"/>
    <n v="572000"/>
  </r>
  <r>
    <d v="2016-10-13T00:00:00"/>
    <x v="9"/>
    <x v="3"/>
    <n v="2902"/>
    <x v="1"/>
    <n v="586000"/>
    <x v="0"/>
    <x v="0"/>
    <n v="586000"/>
  </r>
  <r>
    <d v="2016-10-13T00:00:00"/>
    <x v="9"/>
    <x v="3"/>
    <n v="2617"/>
    <x v="0"/>
    <n v="643000"/>
    <x v="0"/>
    <x v="1"/>
    <n v="643000"/>
  </r>
  <r>
    <d v="2016-10-13T00:00:00"/>
    <x v="9"/>
    <x v="3"/>
    <n v="2617"/>
    <x v="0"/>
    <n v="660000"/>
    <x v="0"/>
    <x v="0"/>
    <n v="660000"/>
  </r>
  <r>
    <d v="2016-10-13T00:00:00"/>
    <x v="9"/>
    <x v="3"/>
    <n v="2605"/>
    <x v="0"/>
    <n v="920000"/>
    <x v="0"/>
    <x v="0"/>
    <n v="920000"/>
  </r>
  <r>
    <d v="2016-10-13T00:00:00"/>
    <x v="9"/>
    <x v="3"/>
    <n v="2611"/>
    <x v="0"/>
    <n v="935000"/>
    <x v="0"/>
    <x v="3"/>
    <n v="935000"/>
  </r>
  <r>
    <d v="2016-10-13T00:00:00"/>
    <x v="9"/>
    <x v="3"/>
    <n v="2603"/>
    <x v="0"/>
    <n v="1350000"/>
    <x v="0"/>
    <x v="1"/>
    <n v="1350000"/>
  </r>
  <r>
    <d v="2016-10-13T00:00:00"/>
    <x v="9"/>
    <x v="3"/>
    <n v="2607"/>
    <x v="0"/>
    <n v="180000"/>
    <x v="1"/>
    <x v="4"/>
    <n v="180000"/>
  </r>
  <r>
    <d v="2016-10-13T00:00:00"/>
    <x v="9"/>
    <x v="3"/>
    <n v="2617"/>
    <x v="0"/>
    <n v="295000"/>
    <x v="1"/>
    <x v="4"/>
    <n v="295000"/>
  </r>
  <r>
    <d v="2016-10-13T00:00:00"/>
    <x v="9"/>
    <x v="3"/>
    <n v="2617"/>
    <x v="0"/>
    <n v="420000"/>
    <x v="1"/>
    <x v="2"/>
    <n v="420000"/>
  </r>
  <r>
    <d v="2016-10-14T00:00:00"/>
    <x v="9"/>
    <x v="3"/>
    <n v="2912"/>
    <x v="1"/>
    <n v="255000"/>
    <x v="0"/>
    <x v="4"/>
    <n v="255000"/>
  </r>
  <r>
    <d v="2016-10-14T00:00:00"/>
    <x v="9"/>
    <x v="3"/>
    <n v="2905"/>
    <x v="1"/>
    <n v="485000"/>
    <x v="0"/>
    <x v="1"/>
    <n v="485000"/>
  </r>
  <r>
    <d v="2016-10-14T00:00:00"/>
    <x v="9"/>
    <x v="3"/>
    <n v="2905"/>
    <x v="1"/>
    <n v="490000"/>
    <x v="0"/>
    <x v="1"/>
    <n v="490000"/>
  </r>
  <r>
    <d v="2016-10-14T00:00:00"/>
    <x v="9"/>
    <x v="3"/>
    <n v="2902"/>
    <x v="1"/>
    <n v="552000"/>
    <x v="0"/>
    <x v="0"/>
    <n v="552000"/>
  </r>
  <r>
    <d v="2016-10-14T00:00:00"/>
    <x v="9"/>
    <x v="3"/>
    <n v="2914"/>
    <x v="1"/>
    <n v="586000"/>
    <x v="0"/>
    <x v="1"/>
    <n v="586000"/>
  </r>
  <r>
    <d v="2016-10-14T00:00:00"/>
    <x v="9"/>
    <x v="3"/>
    <n v="2617"/>
    <x v="0"/>
    <n v="600000"/>
    <x v="0"/>
    <x v="0"/>
    <n v="600000"/>
  </r>
  <r>
    <d v="2016-10-14T00:00:00"/>
    <x v="9"/>
    <x v="3"/>
    <n v="2913"/>
    <x v="1"/>
    <n v="607500"/>
    <x v="0"/>
    <x v="0"/>
    <n v="607500"/>
  </r>
  <r>
    <d v="2016-10-14T00:00:00"/>
    <x v="9"/>
    <x v="3"/>
    <n v="2906"/>
    <x v="1"/>
    <n v="635000"/>
    <x v="0"/>
    <x v="0"/>
    <n v="635000"/>
  </r>
  <r>
    <d v="2016-10-14T00:00:00"/>
    <x v="9"/>
    <x v="3"/>
    <n v="2611"/>
    <x v="0"/>
    <n v="690000"/>
    <x v="0"/>
    <x v="1"/>
    <n v="690000"/>
  </r>
  <r>
    <d v="2016-10-14T00:00:00"/>
    <x v="9"/>
    <x v="3"/>
    <n v="2906"/>
    <x v="1"/>
    <n v="700000"/>
    <x v="0"/>
    <x v="0"/>
    <n v="700000"/>
  </r>
  <r>
    <d v="2016-10-14T00:00:00"/>
    <x v="9"/>
    <x v="3"/>
    <n v="2911"/>
    <x v="1"/>
    <n v="750000"/>
    <x v="0"/>
    <x v="0"/>
    <n v="750000"/>
  </r>
  <r>
    <d v="2016-10-14T00:00:00"/>
    <x v="9"/>
    <x v="3"/>
    <n v="2914"/>
    <x v="1"/>
    <n v="765000"/>
    <x v="0"/>
    <x v="0"/>
    <n v="765000"/>
  </r>
  <r>
    <d v="2016-10-14T00:00:00"/>
    <x v="9"/>
    <x v="3"/>
    <n v="2905"/>
    <x v="1"/>
    <n v="810000"/>
    <x v="0"/>
    <x v="3"/>
    <n v="810000"/>
  </r>
  <r>
    <d v="2016-10-14T00:00:00"/>
    <x v="9"/>
    <x v="3"/>
    <n v="2914"/>
    <x v="1"/>
    <n v="855000"/>
    <x v="0"/>
    <x v="0"/>
    <n v="855000"/>
  </r>
  <r>
    <d v="2016-10-14T00:00:00"/>
    <x v="9"/>
    <x v="3"/>
    <n v="2602"/>
    <x v="0"/>
    <n v="990000"/>
    <x v="0"/>
    <x v="0"/>
    <n v="990000"/>
  </r>
  <r>
    <d v="2016-10-14T00:00:00"/>
    <x v="9"/>
    <x v="3"/>
    <n v="2617"/>
    <x v="0"/>
    <n v="275000"/>
    <x v="1"/>
    <x v="4"/>
    <n v="275000"/>
  </r>
  <r>
    <d v="2016-10-14T00:00:00"/>
    <x v="9"/>
    <x v="3"/>
    <n v="2600"/>
    <x v="0"/>
    <n v="440000"/>
    <x v="1"/>
    <x v="4"/>
    <n v="440000"/>
  </r>
  <r>
    <d v="2016-10-14T00:00:00"/>
    <x v="9"/>
    <x v="3"/>
    <n v="2604"/>
    <x v="0"/>
    <n v="444000"/>
    <x v="1"/>
    <x v="2"/>
    <n v="444000"/>
  </r>
  <r>
    <d v="2016-10-14T00:00:00"/>
    <x v="9"/>
    <x v="3"/>
    <n v="2602"/>
    <x v="0"/>
    <n v="549000"/>
    <x v="1"/>
    <x v="2"/>
    <n v="549000"/>
  </r>
  <r>
    <d v="2016-10-14T00:00:00"/>
    <x v="9"/>
    <x v="3"/>
    <n v="2617"/>
    <x v="0"/>
    <n v="582500"/>
    <x v="1"/>
    <x v="1"/>
    <n v="582500"/>
  </r>
  <r>
    <d v="2016-10-14T00:00:00"/>
    <x v="9"/>
    <x v="3"/>
    <n v="2604"/>
    <x v="0"/>
    <n v="640000"/>
    <x v="1"/>
    <x v="2"/>
    <n v="640000"/>
  </r>
  <r>
    <d v="2016-10-14T00:00:00"/>
    <x v="9"/>
    <x v="3"/>
    <n v="2600"/>
    <x v="0"/>
    <n v="745000"/>
    <x v="1"/>
    <x v="2"/>
    <n v="745000"/>
  </r>
  <r>
    <d v="2016-10-15T00:00:00"/>
    <x v="9"/>
    <x v="3"/>
    <n v="2615"/>
    <x v="0"/>
    <n v="445000"/>
    <x v="0"/>
    <x v="1"/>
    <n v="445000"/>
  </r>
  <r>
    <d v="2016-10-15T00:00:00"/>
    <x v="9"/>
    <x v="3"/>
    <n v="2903"/>
    <x v="1"/>
    <n v="475000"/>
    <x v="0"/>
    <x v="0"/>
    <n v="475000"/>
  </r>
  <r>
    <d v="2016-10-15T00:00:00"/>
    <x v="9"/>
    <x v="3"/>
    <n v="2903"/>
    <x v="1"/>
    <n v="485000"/>
    <x v="0"/>
    <x v="1"/>
    <n v="485000"/>
  </r>
  <r>
    <d v="2016-10-15T00:00:00"/>
    <x v="9"/>
    <x v="3"/>
    <n v="2903"/>
    <x v="1"/>
    <n v="500000"/>
    <x v="0"/>
    <x v="0"/>
    <n v="500000"/>
  </r>
  <r>
    <d v="2016-10-15T00:00:00"/>
    <x v="9"/>
    <x v="3"/>
    <n v="2615"/>
    <x v="0"/>
    <n v="520000"/>
    <x v="0"/>
    <x v="0"/>
    <n v="520000"/>
  </r>
  <r>
    <d v="2016-10-15T00:00:00"/>
    <x v="9"/>
    <x v="3"/>
    <n v="2611"/>
    <x v="0"/>
    <n v="592500"/>
    <x v="0"/>
    <x v="1"/>
    <n v="592500"/>
  </r>
  <r>
    <d v="2016-10-15T00:00:00"/>
    <x v="9"/>
    <x v="3"/>
    <n v="2914"/>
    <x v="1"/>
    <n v="616000"/>
    <x v="0"/>
    <x v="0"/>
    <n v="616000"/>
  </r>
  <r>
    <d v="2016-10-15T00:00:00"/>
    <x v="9"/>
    <x v="3"/>
    <n v="2905"/>
    <x v="1"/>
    <n v="662500"/>
    <x v="0"/>
    <x v="0"/>
    <n v="662500"/>
  </r>
  <r>
    <d v="2016-10-15T00:00:00"/>
    <x v="9"/>
    <x v="3"/>
    <n v="2617"/>
    <x v="0"/>
    <n v="775000"/>
    <x v="0"/>
    <x v="0"/>
    <n v="775000"/>
  </r>
  <r>
    <d v="2016-10-15T00:00:00"/>
    <x v="9"/>
    <x v="3"/>
    <n v="2607"/>
    <x v="0"/>
    <n v="775000"/>
    <x v="0"/>
    <x v="1"/>
    <n v="775000"/>
  </r>
  <r>
    <d v="2016-10-15T00:00:00"/>
    <x v="9"/>
    <x v="3"/>
    <n v="2906"/>
    <x v="1"/>
    <n v="835000"/>
    <x v="0"/>
    <x v="0"/>
    <n v="835000"/>
  </r>
  <r>
    <d v="2016-10-15T00:00:00"/>
    <x v="9"/>
    <x v="3"/>
    <n v="2607"/>
    <x v="0"/>
    <n v="880000"/>
    <x v="0"/>
    <x v="0"/>
    <n v="880000"/>
  </r>
  <r>
    <d v="2016-10-15T00:00:00"/>
    <x v="9"/>
    <x v="3"/>
    <n v="2605"/>
    <x v="0"/>
    <n v="885000"/>
    <x v="0"/>
    <x v="0"/>
    <n v="885000"/>
  </r>
  <r>
    <d v="2016-10-15T00:00:00"/>
    <x v="9"/>
    <x v="3"/>
    <n v="2611"/>
    <x v="0"/>
    <n v="905500"/>
    <x v="0"/>
    <x v="3"/>
    <n v="905500"/>
  </r>
  <r>
    <d v="2016-10-15T00:00:00"/>
    <x v="9"/>
    <x v="3"/>
    <n v="2605"/>
    <x v="0"/>
    <n v="950000"/>
    <x v="0"/>
    <x v="0"/>
    <n v="950000"/>
  </r>
  <r>
    <d v="2016-10-15T00:00:00"/>
    <x v="9"/>
    <x v="3"/>
    <n v="2611"/>
    <x v="0"/>
    <n v="1045000"/>
    <x v="0"/>
    <x v="0"/>
    <n v="1045000"/>
  </r>
  <r>
    <d v="2016-10-15T00:00:00"/>
    <x v="9"/>
    <x v="3"/>
    <n v="2602"/>
    <x v="0"/>
    <n v="1091000"/>
    <x v="0"/>
    <x v="3"/>
    <n v="1091000"/>
  </r>
  <r>
    <d v="2016-10-15T00:00:00"/>
    <x v="9"/>
    <x v="3"/>
    <n v="2611"/>
    <x v="0"/>
    <n v="1150000"/>
    <x v="0"/>
    <x v="3"/>
    <n v="1150000"/>
  </r>
  <r>
    <d v="2016-10-15T00:00:00"/>
    <x v="9"/>
    <x v="3"/>
    <n v="2611"/>
    <x v="0"/>
    <n v="1175000"/>
    <x v="0"/>
    <x v="3"/>
    <n v="1175000"/>
  </r>
  <r>
    <d v="2016-10-15T00:00:00"/>
    <x v="9"/>
    <x v="3"/>
    <n v="2602"/>
    <x v="0"/>
    <n v="1345000"/>
    <x v="0"/>
    <x v="3"/>
    <n v="1345000"/>
  </r>
  <r>
    <d v="2016-10-15T00:00:00"/>
    <x v="9"/>
    <x v="3"/>
    <n v="2604"/>
    <x v="0"/>
    <n v="1600000"/>
    <x v="0"/>
    <x v="0"/>
    <n v="1600000"/>
  </r>
  <r>
    <d v="2016-10-16T00:00:00"/>
    <x v="9"/>
    <x v="3"/>
    <n v="2611"/>
    <x v="0"/>
    <n v="1060000"/>
    <x v="0"/>
    <x v="0"/>
    <n v="1060000"/>
  </r>
  <r>
    <d v="2016-10-16T00:00:00"/>
    <x v="9"/>
    <x v="3"/>
    <n v="2603"/>
    <x v="0"/>
    <n v="1315000"/>
    <x v="0"/>
    <x v="3"/>
    <n v="1315000"/>
  </r>
  <r>
    <d v="2016-10-17T00:00:00"/>
    <x v="9"/>
    <x v="3"/>
    <n v="2913"/>
    <x v="1"/>
    <n v="468000"/>
    <x v="0"/>
    <x v="1"/>
    <n v="468000"/>
  </r>
  <r>
    <d v="2016-10-17T00:00:00"/>
    <x v="9"/>
    <x v="3"/>
    <n v="2615"/>
    <x v="0"/>
    <n v="569000"/>
    <x v="0"/>
    <x v="0"/>
    <n v="569000"/>
  </r>
  <r>
    <d v="2016-10-17T00:00:00"/>
    <x v="9"/>
    <x v="3"/>
    <n v="2905"/>
    <x v="1"/>
    <n v="580000"/>
    <x v="0"/>
    <x v="0"/>
    <n v="580000"/>
  </r>
  <r>
    <d v="2016-10-17T00:00:00"/>
    <x v="9"/>
    <x v="3"/>
    <n v="2902"/>
    <x v="1"/>
    <n v="585000"/>
    <x v="0"/>
    <x v="0"/>
    <n v="585000"/>
  </r>
  <r>
    <d v="2016-10-17T00:00:00"/>
    <x v="9"/>
    <x v="3"/>
    <n v="2611"/>
    <x v="0"/>
    <n v="636000"/>
    <x v="0"/>
    <x v="1"/>
    <n v="636000"/>
  </r>
  <r>
    <d v="2016-10-17T00:00:00"/>
    <x v="9"/>
    <x v="3"/>
    <n v="2607"/>
    <x v="0"/>
    <n v="805000"/>
    <x v="0"/>
    <x v="0"/>
    <n v="805000"/>
  </r>
  <r>
    <d v="2016-10-17T00:00:00"/>
    <x v="9"/>
    <x v="3"/>
    <n v="2602"/>
    <x v="0"/>
    <n v="248000"/>
    <x v="1"/>
    <x v="2"/>
    <n v="248000"/>
  </r>
  <r>
    <d v="2016-10-17T00:00:00"/>
    <x v="9"/>
    <x v="3"/>
    <n v="2602"/>
    <x v="0"/>
    <n v="315000"/>
    <x v="1"/>
    <x v="2"/>
    <n v="315000"/>
  </r>
  <r>
    <d v="2016-10-17T00:00:00"/>
    <x v="9"/>
    <x v="3"/>
    <n v="2603"/>
    <x v="0"/>
    <n v="430000"/>
    <x v="1"/>
    <x v="2"/>
    <n v="430000"/>
  </r>
  <r>
    <d v="2016-10-17T00:00:00"/>
    <x v="9"/>
    <x v="3"/>
    <n v="2603"/>
    <x v="0"/>
    <n v="450000"/>
    <x v="1"/>
    <x v="2"/>
    <n v="450000"/>
  </r>
  <r>
    <d v="2016-10-18T00:00:00"/>
    <x v="9"/>
    <x v="3"/>
    <n v="2607"/>
    <x v="0"/>
    <n v="280000"/>
    <x v="0"/>
    <x v="2"/>
    <n v="280000"/>
  </r>
  <r>
    <d v="2016-10-18T00:00:00"/>
    <x v="9"/>
    <x v="3"/>
    <n v="2906"/>
    <x v="1"/>
    <n v="547000"/>
    <x v="0"/>
    <x v="0"/>
    <n v="547000"/>
  </r>
  <r>
    <d v="2016-10-18T00:00:00"/>
    <x v="9"/>
    <x v="3"/>
    <n v="2615"/>
    <x v="0"/>
    <n v="610000"/>
    <x v="0"/>
    <x v="1"/>
    <n v="610000"/>
  </r>
  <r>
    <d v="2016-10-18T00:00:00"/>
    <x v="9"/>
    <x v="3"/>
    <n v="2617"/>
    <x v="0"/>
    <n v="640000"/>
    <x v="0"/>
    <x v="0"/>
    <n v="640000"/>
  </r>
  <r>
    <d v="2016-10-18T00:00:00"/>
    <x v="9"/>
    <x v="3"/>
    <n v="2607"/>
    <x v="0"/>
    <n v="657000"/>
    <x v="0"/>
    <x v="1"/>
    <n v="657000"/>
  </r>
  <r>
    <d v="2016-10-18T00:00:00"/>
    <x v="9"/>
    <x v="3"/>
    <n v="2914"/>
    <x v="1"/>
    <n v="705000"/>
    <x v="0"/>
    <x v="3"/>
    <n v="705000"/>
  </r>
  <r>
    <d v="2016-10-18T00:00:00"/>
    <x v="9"/>
    <x v="3"/>
    <n v="2911"/>
    <x v="1"/>
    <n v="860000"/>
    <x v="0"/>
    <x v="0"/>
    <n v="860000"/>
  </r>
  <r>
    <d v="2016-10-18T00:00:00"/>
    <x v="9"/>
    <x v="3"/>
    <n v="2606"/>
    <x v="0"/>
    <n v="892500"/>
    <x v="0"/>
    <x v="3"/>
    <n v="892500"/>
  </r>
  <r>
    <d v="2016-10-18T00:00:00"/>
    <x v="9"/>
    <x v="3"/>
    <n v="2612"/>
    <x v="0"/>
    <n v="492000"/>
    <x v="1"/>
    <x v="2"/>
    <n v="492000"/>
  </r>
  <r>
    <d v="2016-10-19T00:00:00"/>
    <x v="9"/>
    <x v="3"/>
    <n v="2615"/>
    <x v="0"/>
    <n v="410000"/>
    <x v="0"/>
    <x v="1"/>
    <n v="410000"/>
  </r>
  <r>
    <d v="2016-10-19T00:00:00"/>
    <x v="9"/>
    <x v="3"/>
    <n v="2913"/>
    <x v="1"/>
    <n v="550000"/>
    <x v="0"/>
    <x v="1"/>
    <n v="550000"/>
  </r>
  <r>
    <d v="2016-10-19T00:00:00"/>
    <x v="9"/>
    <x v="3"/>
    <n v="2906"/>
    <x v="1"/>
    <n v="835000"/>
    <x v="0"/>
    <x v="3"/>
    <n v="835000"/>
  </r>
  <r>
    <d v="2016-10-19T00:00:00"/>
    <x v="9"/>
    <x v="3"/>
    <n v="2913"/>
    <x v="1"/>
    <n v="859000"/>
    <x v="0"/>
    <x v="3"/>
    <n v="859000"/>
  </r>
  <r>
    <d v="2016-10-19T00:00:00"/>
    <x v="9"/>
    <x v="3"/>
    <n v="2611"/>
    <x v="0"/>
    <n v="886000"/>
    <x v="0"/>
    <x v="0"/>
    <n v="886000"/>
  </r>
  <r>
    <d v="2016-10-19T00:00:00"/>
    <x v="9"/>
    <x v="3"/>
    <n v="2607"/>
    <x v="0"/>
    <n v="1000000"/>
    <x v="0"/>
    <x v="0"/>
    <n v="1000000"/>
  </r>
  <r>
    <d v="2016-10-19T00:00:00"/>
    <x v="9"/>
    <x v="3"/>
    <n v="2612"/>
    <x v="0"/>
    <n v="595000"/>
    <x v="1"/>
    <x v="2"/>
    <n v="595000"/>
  </r>
  <r>
    <d v="2016-10-20T00:00:00"/>
    <x v="9"/>
    <x v="3"/>
    <n v="2615"/>
    <x v="0"/>
    <n v="402000"/>
    <x v="0"/>
    <x v="1"/>
    <n v="402000"/>
  </r>
  <r>
    <d v="2016-10-20T00:00:00"/>
    <x v="9"/>
    <x v="3"/>
    <n v="2615"/>
    <x v="0"/>
    <n v="421000"/>
    <x v="0"/>
    <x v="1"/>
    <n v="421000"/>
  </r>
  <r>
    <d v="2016-10-20T00:00:00"/>
    <x v="9"/>
    <x v="3"/>
    <n v="2906"/>
    <x v="1"/>
    <n v="450000"/>
    <x v="0"/>
    <x v="1"/>
    <n v="450000"/>
  </r>
  <r>
    <d v="2016-10-20T00:00:00"/>
    <x v="9"/>
    <x v="3"/>
    <n v="2904"/>
    <x v="1"/>
    <n v="475000"/>
    <x v="0"/>
    <x v="1"/>
    <n v="475000"/>
  </r>
  <r>
    <d v="2016-10-20T00:00:00"/>
    <x v="9"/>
    <x v="3"/>
    <n v="2905"/>
    <x v="1"/>
    <n v="500000"/>
    <x v="0"/>
    <x v="1"/>
    <n v="500000"/>
  </r>
  <r>
    <d v="2016-10-20T00:00:00"/>
    <x v="9"/>
    <x v="3"/>
    <n v="2913"/>
    <x v="1"/>
    <n v="510000"/>
    <x v="0"/>
    <x v="1"/>
    <n v="510000"/>
  </r>
  <r>
    <d v="2016-10-20T00:00:00"/>
    <x v="9"/>
    <x v="3"/>
    <n v="2611"/>
    <x v="0"/>
    <n v="551000"/>
    <x v="0"/>
    <x v="1"/>
    <n v="551000"/>
  </r>
  <r>
    <d v="2016-10-20T00:00:00"/>
    <x v="9"/>
    <x v="3"/>
    <n v="2602"/>
    <x v="0"/>
    <n v="700000"/>
    <x v="0"/>
    <x v="1"/>
    <n v="700000"/>
  </r>
  <r>
    <d v="2016-10-20T00:00:00"/>
    <x v="9"/>
    <x v="3"/>
    <n v="2605"/>
    <x v="0"/>
    <n v="950000"/>
    <x v="0"/>
    <x v="0"/>
    <n v="950000"/>
  </r>
  <r>
    <d v="2016-10-20T00:00:00"/>
    <x v="9"/>
    <x v="3"/>
    <n v="2913"/>
    <x v="1"/>
    <n v="960000"/>
    <x v="0"/>
    <x v="3"/>
    <n v="960000"/>
  </r>
  <r>
    <d v="2016-10-20T00:00:00"/>
    <x v="9"/>
    <x v="3"/>
    <n v="2603"/>
    <x v="0"/>
    <n v="1520000"/>
    <x v="0"/>
    <x v="0"/>
    <n v="1520000"/>
  </r>
  <r>
    <d v="2016-10-21T00:00:00"/>
    <x v="9"/>
    <x v="3"/>
    <n v="2900"/>
    <x v="0"/>
    <n v="365000"/>
    <x v="0"/>
    <x v="2"/>
    <n v="365000"/>
  </r>
  <r>
    <d v="2016-10-21T00:00:00"/>
    <x v="9"/>
    <x v="3"/>
    <n v="2614"/>
    <x v="0"/>
    <n v="375000"/>
    <x v="0"/>
    <x v="1"/>
    <n v="375000"/>
  </r>
  <r>
    <d v="2016-10-21T00:00:00"/>
    <x v="9"/>
    <x v="3"/>
    <n v="2906"/>
    <x v="1"/>
    <n v="400000"/>
    <x v="0"/>
    <x v="1"/>
    <n v="400000"/>
  </r>
  <r>
    <d v="2016-10-21T00:00:00"/>
    <x v="9"/>
    <x v="3"/>
    <n v="2906"/>
    <x v="1"/>
    <n v="422000"/>
    <x v="0"/>
    <x v="1"/>
    <n v="422000"/>
  </r>
  <r>
    <d v="2016-10-21T00:00:00"/>
    <x v="9"/>
    <x v="3"/>
    <n v="2902"/>
    <x v="1"/>
    <n v="445000"/>
    <x v="0"/>
    <x v="1"/>
    <n v="445000"/>
  </r>
  <r>
    <d v="2016-10-21T00:00:00"/>
    <x v="9"/>
    <x v="3"/>
    <n v="2615"/>
    <x v="0"/>
    <n v="460000"/>
    <x v="0"/>
    <x v="1"/>
    <n v="460000"/>
  </r>
  <r>
    <d v="2016-10-21T00:00:00"/>
    <x v="9"/>
    <x v="3"/>
    <n v="2615"/>
    <x v="0"/>
    <n v="480000"/>
    <x v="0"/>
    <x v="0"/>
    <n v="480000"/>
  </r>
  <r>
    <d v="2016-10-21T00:00:00"/>
    <x v="9"/>
    <x v="3"/>
    <n v="2617"/>
    <x v="0"/>
    <n v="560000"/>
    <x v="0"/>
    <x v="1"/>
    <n v="560000"/>
  </r>
  <r>
    <d v="2016-10-21T00:00:00"/>
    <x v="9"/>
    <x v="3"/>
    <n v="2913"/>
    <x v="1"/>
    <n v="568000"/>
    <x v="0"/>
    <x v="1"/>
    <n v="568000"/>
  </r>
  <r>
    <d v="2016-10-21T00:00:00"/>
    <x v="9"/>
    <x v="3"/>
    <n v="2611"/>
    <x v="0"/>
    <n v="629000"/>
    <x v="0"/>
    <x v="1"/>
    <n v="629000"/>
  </r>
  <r>
    <d v="2016-10-21T00:00:00"/>
    <x v="9"/>
    <x v="3"/>
    <n v="2904"/>
    <x v="1"/>
    <n v="680000"/>
    <x v="0"/>
    <x v="3"/>
    <n v="680000"/>
  </r>
  <r>
    <d v="2016-10-21T00:00:00"/>
    <x v="9"/>
    <x v="3"/>
    <n v="2600"/>
    <x v="0"/>
    <n v="765000"/>
    <x v="0"/>
    <x v="2"/>
    <n v="765000"/>
  </r>
  <r>
    <d v="2016-10-21T00:00:00"/>
    <x v="9"/>
    <x v="3"/>
    <n v="2913"/>
    <x v="1"/>
    <n v="767500"/>
    <x v="0"/>
    <x v="0"/>
    <n v="767500"/>
  </r>
  <r>
    <d v="2016-10-21T00:00:00"/>
    <x v="9"/>
    <x v="3"/>
    <n v="2605"/>
    <x v="0"/>
    <n v="790000"/>
    <x v="0"/>
    <x v="1"/>
    <n v="790000"/>
  </r>
  <r>
    <d v="2016-10-21T00:00:00"/>
    <x v="9"/>
    <x v="3"/>
    <n v="2603"/>
    <x v="0"/>
    <n v="1425000"/>
    <x v="0"/>
    <x v="0"/>
    <n v="1425000"/>
  </r>
  <r>
    <d v="2016-10-21T00:00:00"/>
    <x v="9"/>
    <x v="3"/>
    <n v="2615"/>
    <x v="0"/>
    <n v="272000"/>
    <x v="1"/>
    <x v="2"/>
    <n v="272000"/>
  </r>
  <r>
    <d v="2016-10-21T00:00:00"/>
    <x v="9"/>
    <x v="3"/>
    <n v="2612"/>
    <x v="0"/>
    <n v="367500"/>
    <x v="1"/>
    <x v="4"/>
    <n v="367500"/>
  </r>
  <r>
    <d v="2016-10-22T00:00:00"/>
    <x v="9"/>
    <x v="3"/>
    <n v="2902"/>
    <x v="1"/>
    <n v="447000"/>
    <x v="0"/>
    <x v="1"/>
    <n v="447000"/>
  </r>
  <r>
    <d v="2016-10-22T00:00:00"/>
    <x v="9"/>
    <x v="3"/>
    <n v="2913"/>
    <x v="1"/>
    <n v="454000"/>
    <x v="0"/>
    <x v="1"/>
    <n v="454000"/>
  </r>
  <r>
    <d v="2016-10-22T00:00:00"/>
    <x v="9"/>
    <x v="3"/>
    <n v="2615"/>
    <x v="0"/>
    <n v="465000"/>
    <x v="0"/>
    <x v="1"/>
    <n v="465000"/>
  </r>
  <r>
    <d v="2016-10-22T00:00:00"/>
    <x v="9"/>
    <x v="3"/>
    <n v="2611"/>
    <x v="0"/>
    <n v="575000"/>
    <x v="0"/>
    <x v="1"/>
    <n v="575000"/>
  </r>
  <r>
    <d v="2016-10-22T00:00:00"/>
    <x v="9"/>
    <x v="3"/>
    <n v="2615"/>
    <x v="0"/>
    <n v="615000"/>
    <x v="0"/>
    <x v="0"/>
    <n v="615000"/>
  </r>
  <r>
    <d v="2016-10-22T00:00:00"/>
    <x v="9"/>
    <x v="3"/>
    <n v="2611"/>
    <x v="0"/>
    <n v="636000"/>
    <x v="0"/>
    <x v="1"/>
    <n v="636000"/>
  </r>
  <r>
    <d v="2016-10-22T00:00:00"/>
    <x v="9"/>
    <x v="3"/>
    <n v="2614"/>
    <x v="0"/>
    <n v="640000"/>
    <x v="0"/>
    <x v="1"/>
    <n v="640000"/>
  </r>
  <r>
    <d v="2016-10-22T00:00:00"/>
    <x v="9"/>
    <x v="3"/>
    <n v="2617"/>
    <x v="0"/>
    <n v="680000"/>
    <x v="0"/>
    <x v="0"/>
    <n v="680000"/>
  </r>
  <r>
    <d v="2016-10-22T00:00:00"/>
    <x v="9"/>
    <x v="3"/>
    <n v="2904"/>
    <x v="1"/>
    <n v="685000"/>
    <x v="0"/>
    <x v="0"/>
    <n v="685000"/>
  </r>
  <r>
    <d v="2016-10-22T00:00:00"/>
    <x v="9"/>
    <x v="3"/>
    <n v="2905"/>
    <x v="1"/>
    <n v="690000"/>
    <x v="0"/>
    <x v="0"/>
    <n v="690000"/>
  </r>
  <r>
    <d v="2016-10-22T00:00:00"/>
    <x v="9"/>
    <x v="3"/>
    <n v="2913"/>
    <x v="1"/>
    <n v="700000"/>
    <x v="0"/>
    <x v="0"/>
    <n v="700000"/>
  </r>
  <r>
    <d v="2016-10-22T00:00:00"/>
    <x v="9"/>
    <x v="3"/>
    <n v="2602"/>
    <x v="0"/>
    <n v="720000"/>
    <x v="0"/>
    <x v="1"/>
    <n v="720000"/>
  </r>
  <r>
    <d v="2016-10-22T00:00:00"/>
    <x v="9"/>
    <x v="3"/>
    <n v="2906"/>
    <x v="1"/>
    <n v="723000"/>
    <x v="0"/>
    <x v="0"/>
    <n v="723000"/>
  </r>
  <r>
    <d v="2016-10-22T00:00:00"/>
    <x v="9"/>
    <x v="3"/>
    <n v="2602"/>
    <x v="0"/>
    <n v="756000"/>
    <x v="0"/>
    <x v="1"/>
    <n v="756000"/>
  </r>
  <r>
    <d v="2016-10-22T00:00:00"/>
    <x v="9"/>
    <x v="3"/>
    <n v="2606"/>
    <x v="0"/>
    <n v="802000"/>
    <x v="0"/>
    <x v="1"/>
    <n v="802000"/>
  </r>
  <r>
    <d v="2016-10-22T00:00:00"/>
    <x v="9"/>
    <x v="3"/>
    <n v="2604"/>
    <x v="0"/>
    <n v="837500"/>
    <x v="0"/>
    <x v="1"/>
    <n v="837500"/>
  </r>
  <r>
    <d v="2016-10-22T00:00:00"/>
    <x v="9"/>
    <x v="3"/>
    <n v="2605"/>
    <x v="0"/>
    <n v="875000"/>
    <x v="0"/>
    <x v="1"/>
    <n v="875000"/>
  </r>
  <r>
    <d v="2016-10-22T00:00:00"/>
    <x v="9"/>
    <x v="3"/>
    <n v="2606"/>
    <x v="0"/>
    <n v="889000"/>
    <x v="0"/>
    <x v="0"/>
    <n v="889000"/>
  </r>
  <r>
    <d v="2016-10-22T00:00:00"/>
    <x v="9"/>
    <x v="3"/>
    <n v="2602"/>
    <x v="0"/>
    <n v="900000"/>
    <x v="0"/>
    <x v="3"/>
    <n v="900000"/>
  </r>
  <r>
    <d v="2016-10-22T00:00:00"/>
    <x v="9"/>
    <x v="3"/>
    <n v="2617"/>
    <x v="0"/>
    <n v="980000"/>
    <x v="0"/>
    <x v="0"/>
    <n v="980000"/>
  </r>
  <r>
    <d v="2016-10-22T00:00:00"/>
    <x v="9"/>
    <x v="3"/>
    <n v="2617"/>
    <x v="0"/>
    <n v="1220000"/>
    <x v="0"/>
    <x v="0"/>
    <n v="1220000"/>
  </r>
  <r>
    <d v="2016-10-24T00:00:00"/>
    <x v="9"/>
    <x v="3"/>
    <n v="2906"/>
    <x v="1"/>
    <n v="400000"/>
    <x v="0"/>
    <x v="1"/>
    <n v="400000"/>
  </r>
  <r>
    <d v="2016-10-24T00:00:00"/>
    <x v="9"/>
    <x v="3"/>
    <n v="2615"/>
    <x v="0"/>
    <n v="417500"/>
    <x v="0"/>
    <x v="2"/>
    <n v="417500"/>
  </r>
  <r>
    <d v="2016-10-24T00:00:00"/>
    <x v="9"/>
    <x v="3"/>
    <n v="2905"/>
    <x v="1"/>
    <n v="421000"/>
    <x v="0"/>
    <x v="1"/>
    <n v="421000"/>
  </r>
  <r>
    <d v="2016-10-24T00:00:00"/>
    <x v="9"/>
    <x v="3"/>
    <n v="2902"/>
    <x v="1"/>
    <n v="475000"/>
    <x v="0"/>
    <x v="1"/>
    <n v="475000"/>
  </r>
  <r>
    <d v="2016-10-24T00:00:00"/>
    <x v="9"/>
    <x v="3"/>
    <n v="2615"/>
    <x v="0"/>
    <n v="495000"/>
    <x v="0"/>
    <x v="0"/>
    <n v="495000"/>
  </r>
  <r>
    <d v="2016-10-24T00:00:00"/>
    <x v="9"/>
    <x v="3"/>
    <n v="2903"/>
    <x v="1"/>
    <n v="565000"/>
    <x v="0"/>
    <x v="0"/>
    <n v="565000"/>
  </r>
  <r>
    <d v="2016-10-24T00:00:00"/>
    <x v="9"/>
    <x v="3"/>
    <n v="2611"/>
    <x v="0"/>
    <n v="600000"/>
    <x v="0"/>
    <x v="0"/>
    <n v="600000"/>
  </r>
  <r>
    <d v="2016-10-24T00:00:00"/>
    <x v="9"/>
    <x v="3"/>
    <n v="2913"/>
    <x v="1"/>
    <n v="690000"/>
    <x v="0"/>
    <x v="0"/>
    <n v="690000"/>
  </r>
  <r>
    <d v="2016-10-25T00:00:00"/>
    <x v="9"/>
    <x v="3"/>
    <n v="2902"/>
    <x v="1"/>
    <n v="446000"/>
    <x v="0"/>
    <x v="1"/>
    <n v="446000"/>
  </r>
  <r>
    <d v="2016-10-25T00:00:00"/>
    <x v="9"/>
    <x v="3"/>
    <n v="2905"/>
    <x v="1"/>
    <n v="462250"/>
    <x v="0"/>
    <x v="1"/>
    <n v="462250"/>
  </r>
  <r>
    <d v="2016-10-25T00:00:00"/>
    <x v="9"/>
    <x v="3"/>
    <n v="2905"/>
    <x v="1"/>
    <n v="472000"/>
    <x v="0"/>
    <x v="0"/>
    <n v="472000"/>
  </r>
  <r>
    <d v="2016-10-25T00:00:00"/>
    <x v="9"/>
    <x v="3"/>
    <n v="2902"/>
    <x v="1"/>
    <n v="480000"/>
    <x v="0"/>
    <x v="0"/>
    <n v="480000"/>
  </r>
  <r>
    <d v="2016-10-25T00:00:00"/>
    <x v="9"/>
    <x v="3"/>
    <n v="2905"/>
    <x v="1"/>
    <n v="490000"/>
    <x v="0"/>
    <x v="1"/>
    <n v="490000"/>
  </r>
  <r>
    <d v="2016-10-25T00:00:00"/>
    <x v="9"/>
    <x v="3"/>
    <n v="2617"/>
    <x v="0"/>
    <n v="530999"/>
    <x v="0"/>
    <x v="1"/>
    <n v="530999"/>
  </r>
  <r>
    <d v="2016-10-25T00:00:00"/>
    <x v="9"/>
    <x v="3"/>
    <n v="2911"/>
    <x v="1"/>
    <n v="540000"/>
    <x v="0"/>
    <x v="1"/>
    <n v="540000"/>
  </r>
  <r>
    <d v="2016-10-25T00:00:00"/>
    <x v="9"/>
    <x v="3"/>
    <n v="2914"/>
    <x v="1"/>
    <n v="650000"/>
    <x v="0"/>
    <x v="0"/>
    <n v="650000"/>
  </r>
  <r>
    <d v="2016-10-25T00:00:00"/>
    <x v="9"/>
    <x v="3"/>
    <n v="2617"/>
    <x v="0"/>
    <n v="720000"/>
    <x v="0"/>
    <x v="3"/>
    <n v="720000"/>
  </r>
  <r>
    <d v="2016-10-26T00:00:00"/>
    <x v="9"/>
    <x v="3"/>
    <n v="2906"/>
    <x v="1"/>
    <n v="387000"/>
    <x v="0"/>
    <x v="1"/>
    <n v="387000"/>
  </r>
  <r>
    <d v="2016-10-26T00:00:00"/>
    <x v="9"/>
    <x v="3"/>
    <n v="2913"/>
    <x v="1"/>
    <n v="419500"/>
    <x v="0"/>
    <x v="1"/>
    <n v="419500"/>
  </r>
  <r>
    <d v="2016-10-26T00:00:00"/>
    <x v="9"/>
    <x v="3"/>
    <n v="2906"/>
    <x v="1"/>
    <n v="440500"/>
    <x v="0"/>
    <x v="1"/>
    <n v="440500"/>
  </r>
  <r>
    <d v="2016-10-26T00:00:00"/>
    <x v="9"/>
    <x v="3"/>
    <n v="2615"/>
    <x v="0"/>
    <n v="450000"/>
    <x v="0"/>
    <x v="1"/>
    <n v="450000"/>
  </r>
  <r>
    <d v="2016-10-26T00:00:00"/>
    <x v="9"/>
    <x v="3"/>
    <n v="2913"/>
    <x v="1"/>
    <n v="482000"/>
    <x v="0"/>
    <x v="1"/>
    <n v="482000"/>
  </r>
  <r>
    <d v="2016-10-26T00:00:00"/>
    <x v="9"/>
    <x v="3"/>
    <n v="2615"/>
    <x v="0"/>
    <n v="505000"/>
    <x v="0"/>
    <x v="1"/>
    <n v="505000"/>
  </r>
  <r>
    <d v="2016-10-26T00:00:00"/>
    <x v="9"/>
    <x v="3"/>
    <n v="2617"/>
    <x v="0"/>
    <n v="610000"/>
    <x v="0"/>
    <x v="0"/>
    <n v="610000"/>
  </r>
  <r>
    <d v="2016-10-27T00:00:00"/>
    <x v="9"/>
    <x v="3"/>
    <n v="2906"/>
    <x v="1"/>
    <n v="435000"/>
    <x v="0"/>
    <x v="1"/>
    <n v="435000"/>
  </r>
  <r>
    <d v="2016-10-27T00:00:00"/>
    <x v="9"/>
    <x v="3"/>
    <n v="2903"/>
    <x v="1"/>
    <n v="460000"/>
    <x v="0"/>
    <x v="1"/>
    <n v="460000"/>
  </r>
  <r>
    <d v="2016-10-27T00:00:00"/>
    <x v="9"/>
    <x v="3"/>
    <n v="2914"/>
    <x v="1"/>
    <n v="460500"/>
    <x v="0"/>
    <x v="1"/>
    <n v="460500"/>
  </r>
  <r>
    <d v="2016-10-27T00:00:00"/>
    <x v="9"/>
    <x v="3"/>
    <n v="2905"/>
    <x v="1"/>
    <n v="512000"/>
    <x v="0"/>
    <x v="1"/>
    <n v="512000"/>
  </r>
  <r>
    <d v="2016-10-27T00:00:00"/>
    <x v="9"/>
    <x v="3"/>
    <n v="2914"/>
    <x v="1"/>
    <n v="538000"/>
    <x v="0"/>
    <x v="1"/>
    <n v="538000"/>
  </r>
  <r>
    <d v="2016-10-27T00:00:00"/>
    <x v="9"/>
    <x v="3"/>
    <n v="2912"/>
    <x v="1"/>
    <n v="705000"/>
    <x v="0"/>
    <x v="0"/>
    <n v="705000"/>
  </r>
  <r>
    <d v="2016-10-27T00:00:00"/>
    <x v="9"/>
    <x v="3"/>
    <n v="2602"/>
    <x v="0"/>
    <n v="745000"/>
    <x v="0"/>
    <x v="1"/>
    <n v="745000"/>
  </r>
  <r>
    <d v="2016-10-27T00:00:00"/>
    <x v="9"/>
    <x v="3"/>
    <n v="2607"/>
    <x v="0"/>
    <n v="278000"/>
    <x v="1"/>
    <x v="2"/>
    <n v="278000"/>
  </r>
  <r>
    <d v="2016-10-27T00:00:00"/>
    <x v="9"/>
    <x v="3"/>
    <n v="2617"/>
    <x v="0"/>
    <n v="280500"/>
    <x v="1"/>
    <x v="4"/>
    <n v="280500"/>
  </r>
  <r>
    <d v="2016-10-27T00:00:00"/>
    <x v="9"/>
    <x v="3"/>
    <n v="2606"/>
    <x v="0"/>
    <n v="320000"/>
    <x v="1"/>
    <x v="2"/>
    <n v="320000"/>
  </r>
  <r>
    <d v="2016-10-27T00:00:00"/>
    <x v="9"/>
    <x v="3"/>
    <n v="2601"/>
    <x v="0"/>
    <n v="464000"/>
    <x v="1"/>
    <x v="4"/>
    <n v="464000"/>
  </r>
  <r>
    <d v="2016-10-28T00:00:00"/>
    <x v="9"/>
    <x v="3"/>
    <n v="2913"/>
    <x v="1"/>
    <n v="320000"/>
    <x v="0"/>
    <x v="2"/>
    <n v="320000"/>
  </r>
  <r>
    <d v="2016-10-28T00:00:00"/>
    <x v="9"/>
    <x v="3"/>
    <n v="2913"/>
    <x v="1"/>
    <n v="451000"/>
    <x v="0"/>
    <x v="1"/>
    <n v="451000"/>
  </r>
  <r>
    <d v="2016-10-28T00:00:00"/>
    <x v="9"/>
    <x v="3"/>
    <n v="2615"/>
    <x v="0"/>
    <n v="461000"/>
    <x v="0"/>
    <x v="1"/>
    <n v="461000"/>
  </r>
  <r>
    <d v="2016-10-28T00:00:00"/>
    <x v="9"/>
    <x v="3"/>
    <n v="2615"/>
    <x v="0"/>
    <n v="485000"/>
    <x v="0"/>
    <x v="1"/>
    <n v="485000"/>
  </r>
  <r>
    <d v="2016-10-28T00:00:00"/>
    <x v="9"/>
    <x v="3"/>
    <n v="2615"/>
    <x v="0"/>
    <n v="515000"/>
    <x v="0"/>
    <x v="1"/>
    <n v="515000"/>
  </r>
  <r>
    <d v="2016-10-28T00:00:00"/>
    <x v="9"/>
    <x v="3"/>
    <n v="2614"/>
    <x v="0"/>
    <n v="542500"/>
    <x v="0"/>
    <x v="1"/>
    <n v="542500"/>
  </r>
  <r>
    <d v="2016-10-28T00:00:00"/>
    <x v="9"/>
    <x v="3"/>
    <n v="2615"/>
    <x v="0"/>
    <n v="560000"/>
    <x v="0"/>
    <x v="0"/>
    <n v="560000"/>
  </r>
  <r>
    <d v="2016-10-28T00:00:00"/>
    <x v="9"/>
    <x v="3"/>
    <n v="2902"/>
    <x v="1"/>
    <n v="575000"/>
    <x v="0"/>
    <x v="0"/>
    <n v="575000"/>
  </r>
  <r>
    <d v="2016-10-28T00:00:00"/>
    <x v="9"/>
    <x v="3"/>
    <n v="2913"/>
    <x v="1"/>
    <n v="615000"/>
    <x v="0"/>
    <x v="1"/>
    <n v="615000"/>
  </r>
  <r>
    <d v="2016-10-28T00:00:00"/>
    <x v="9"/>
    <x v="3"/>
    <n v="2617"/>
    <x v="0"/>
    <n v="665000"/>
    <x v="0"/>
    <x v="0"/>
    <n v="665000"/>
  </r>
  <r>
    <d v="2016-10-28T00:00:00"/>
    <x v="9"/>
    <x v="3"/>
    <n v="2904"/>
    <x v="1"/>
    <n v="690000"/>
    <x v="0"/>
    <x v="0"/>
    <n v="690000"/>
  </r>
  <r>
    <d v="2016-10-28T00:00:00"/>
    <x v="9"/>
    <x v="3"/>
    <n v="2914"/>
    <x v="1"/>
    <n v="725000"/>
    <x v="0"/>
    <x v="3"/>
    <n v="725000"/>
  </r>
  <r>
    <d v="2016-10-28T00:00:00"/>
    <x v="9"/>
    <x v="3"/>
    <n v="2902"/>
    <x v="1"/>
    <n v="731000"/>
    <x v="0"/>
    <x v="3"/>
    <n v="731000"/>
  </r>
  <r>
    <d v="2016-10-28T00:00:00"/>
    <x v="9"/>
    <x v="3"/>
    <n v="2602"/>
    <x v="0"/>
    <n v="745000"/>
    <x v="0"/>
    <x v="2"/>
    <n v="745000"/>
  </r>
  <r>
    <d v="2016-10-28T00:00:00"/>
    <x v="9"/>
    <x v="3"/>
    <n v="2913"/>
    <x v="1"/>
    <n v="780000"/>
    <x v="0"/>
    <x v="0"/>
    <n v="780000"/>
  </r>
  <r>
    <d v="2016-10-28T00:00:00"/>
    <x v="9"/>
    <x v="3"/>
    <n v="2602"/>
    <x v="0"/>
    <n v="838000"/>
    <x v="0"/>
    <x v="1"/>
    <n v="838000"/>
  </r>
  <r>
    <d v="2016-10-28T00:00:00"/>
    <x v="9"/>
    <x v="3"/>
    <n v="2905"/>
    <x v="1"/>
    <n v="920000"/>
    <x v="0"/>
    <x v="3"/>
    <n v="920000"/>
  </r>
  <r>
    <d v="2016-10-28T00:00:00"/>
    <x v="9"/>
    <x v="3"/>
    <n v="2602"/>
    <x v="0"/>
    <n v="350000"/>
    <x v="1"/>
    <x v="4"/>
    <n v="350000"/>
  </r>
  <r>
    <d v="2016-10-28T00:00:00"/>
    <x v="9"/>
    <x v="3"/>
    <n v="2604"/>
    <x v="0"/>
    <n v="420000"/>
    <x v="1"/>
    <x v="2"/>
    <n v="420000"/>
  </r>
  <r>
    <d v="2016-10-29T00:00:00"/>
    <x v="9"/>
    <x v="3"/>
    <n v="2615"/>
    <x v="0"/>
    <n v="461500"/>
    <x v="0"/>
    <x v="1"/>
    <n v="461500"/>
  </r>
  <r>
    <d v="2016-10-29T00:00:00"/>
    <x v="9"/>
    <x v="3"/>
    <n v="2614"/>
    <x v="0"/>
    <n v="490000"/>
    <x v="0"/>
    <x v="1"/>
    <n v="490000"/>
  </r>
  <r>
    <d v="2016-10-29T00:00:00"/>
    <x v="9"/>
    <x v="3"/>
    <n v="2905"/>
    <x v="1"/>
    <n v="500000"/>
    <x v="0"/>
    <x v="1"/>
    <n v="500000"/>
  </r>
  <r>
    <d v="2016-10-29T00:00:00"/>
    <x v="9"/>
    <x v="3"/>
    <n v="2903"/>
    <x v="1"/>
    <n v="580000"/>
    <x v="0"/>
    <x v="1"/>
    <n v="580000"/>
  </r>
  <r>
    <d v="2016-10-29T00:00:00"/>
    <x v="9"/>
    <x v="3"/>
    <n v="2606"/>
    <x v="0"/>
    <n v="655000"/>
    <x v="0"/>
    <x v="1"/>
    <n v="655000"/>
  </r>
  <r>
    <d v="2016-10-29T00:00:00"/>
    <x v="9"/>
    <x v="3"/>
    <n v="2913"/>
    <x v="1"/>
    <n v="665000"/>
    <x v="0"/>
    <x v="0"/>
    <n v="665000"/>
  </r>
  <r>
    <d v="2016-10-29T00:00:00"/>
    <x v="9"/>
    <x v="3"/>
    <n v="2905"/>
    <x v="1"/>
    <n v="675000"/>
    <x v="0"/>
    <x v="0"/>
    <n v="675000"/>
  </r>
  <r>
    <d v="2016-10-29T00:00:00"/>
    <x v="9"/>
    <x v="3"/>
    <n v="2602"/>
    <x v="0"/>
    <n v="690000"/>
    <x v="0"/>
    <x v="1"/>
    <n v="690000"/>
  </r>
  <r>
    <d v="2016-10-29T00:00:00"/>
    <x v="9"/>
    <x v="3"/>
    <n v="2615"/>
    <x v="0"/>
    <n v="695000"/>
    <x v="0"/>
    <x v="0"/>
    <n v="695000"/>
  </r>
  <r>
    <d v="2016-10-29T00:00:00"/>
    <x v="9"/>
    <x v="3"/>
    <n v="2611"/>
    <x v="0"/>
    <n v="740000"/>
    <x v="0"/>
    <x v="0"/>
    <n v="740000"/>
  </r>
  <r>
    <d v="2016-10-29T00:00:00"/>
    <x v="9"/>
    <x v="3"/>
    <n v="2614"/>
    <x v="0"/>
    <n v="745000"/>
    <x v="0"/>
    <x v="0"/>
    <n v="745000"/>
  </r>
  <r>
    <d v="2016-10-29T00:00:00"/>
    <x v="9"/>
    <x v="3"/>
    <n v="2904"/>
    <x v="1"/>
    <n v="760000"/>
    <x v="0"/>
    <x v="0"/>
    <n v="760000"/>
  </r>
  <r>
    <d v="2016-10-29T00:00:00"/>
    <x v="9"/>
    <x v="3"/>
    <n v="2602"/>
    <x v="0"/>
    <n v="800000"/>
    <x v="0"/>
    <x v="2"/>
    <n v="800000"/>
  </r>
  <r>
    <d v="2016-10-29T00:00:00"/>
    <x v="9"/>
    <x v="3"/>
    <n v="2904"/>
    <x v="1"/>
    <n v="815000"/>
    <x v="0"/>
    <x v="0"/>
    <n v="815000"/>
  </r>
  <r>
    <d v="2016-10-29T00:00:00"/>
    <x v="9"/>
    <x v="3"/>
    <n v="2903"/>
    <x v="1"/>
    <n v="825000"/>
    <x v="0"/>
    <x v="0"/>
    <n v="825000"/>
  </r>
  <r>
    <d v="2016-10-29T00:00:00"/>
    <x v="9"/>
    <x v="3"/>
    <n v="2602"/>
    <x v="0"/>
    <n v="848000"/>
    <x v="0"/>
    <x v="1"/>
    <n v="848000"/>
  </r>
  <r>
    <d v="2016-10-29T00:00:00"/>
    <x v="9"/>
    <x v="3"/>
    <n v="2605"/>
    <x v="0"/>
    <n v="858000"/>
    <x v="0"/>
    <x v="0"/>
    <n v="858000"/>
  </r>
  <r>
    <d v="2016-10-29T00:00:00"/>
    <x v="9"/>
    <x v="3"/>
    <n v="2605"/>
    <x v="0"/>
    <n v="917500"/>
    <x v="0"/>
    <x v="1"/>
    <n v="917500"/>
  </r>
  <r>
    <d v="2016-10-29T00:00:00"/>
    <x v="9"/>
    <x v="3"/>
    <n v="2914"/>
    <x v="1"/>
    <n v="940000"/>
    <x v="0"/>
    <x v="0"/>
    <n v="940000"/>
  </r>
  <r>
    <d v="2016-10-29T00:00:00"/>
    <x v="9"/>
    <x v="3"/>
    <n v="2600"/>
    <x v="0"/>
    <n v="1082500"/>
    <x v="0"/>
    <x v="1"/>
    <n v="1082500"/>
  </r>
  <r>
    <d v="2016-10-29T00:00:00"/>
    <x v="9"/>
    <x v="3"/>
    <n v="2612"/>
    <x v="0"/>
    <n v="1140000"/>
    <x v="0"/>
    <x v="2"/>
    <n v="1140000"/>
  </r>
  <r>
    <d v="2016-10-29T00:00:00"/>
    <x v="9"/>
    <x v="3"/>
    <n v="2607"/>
    <x v="0"/>
    <n v="1195000"/>
    <x v="0"/>
    <x v="0"/>
    <n v="1195000"/>
  </r>
  <r>
    <d v="2016-10-29T00:00:00"/>
    <x v="9"/>
    <x v="3"/>
    <n v="2603"/>
    <x v="0"/>
    <n v="1200000"/>
    <x v="0"/>
    <x v="0"/>
    <n v="1200000"/>
  </r>
  <r>
    <d v="2016-10-29T00:00:00"/>
    <x v="9"/>
    <x v="3"/>
    <n v="2603"/>
    <x v="0"/>
    <n v="1450000"/>
    <x v="0"/>
    <x v="0"/>
    <n v="1450000"/>
  </r>
  <r>
    <d v="2016-10-29T00:00:00"/>
    <x v="9"/>
    <x v="3"/>
    <n v="2600"/>
    <x v="0"/>
    <n v="2206000"/>
    <x v="0"/>
    <x v="0"/>
    <n v="2206000"/>
  </r>
  <r>
    <d v="2016-10-29T00:00:00"/>
    <x v="9"/>
    <x v="3"/>
    <n v="2612"/>
    <x v="0"/>
    <n v="2425000"/>
    <x v="0"/>
    <x v="3"/>
    <n v="2425000"/>
  </r>
  <r>
    <d v="2016-10-30T00:00:00"/>
    <x v="9"/>
    <x v="3"/>
    <n v="2615"/>
    <x v="0"/>
    <n v="472000"/>
    <x v="0"/>
    <x v="0"/>
    <n v="472000"/>
  </r>
  <r>
    <d v="2016-10-30T00:00:00"/>
    <x v="9"/>
    <x v="3"/>
    <n v="2611"/>
    <x v="0"/>
    <n v="840000"/>
    <x v="0"/>
    <x v="3"/>
    <n v="840000"/>
  </r>
  <r>
    <d v="2016-10-30T00:00:00"/>
    <x v="9"/>
    <x v="3"/>
    <n v="2605"/>
    <x v="0"/>
    <n v="1467000"/>
    <x v="0"/>
    <x v="0"/>
    <n v="1467000"/>
  </r>
  <r>
    <d v="2016-10-31T00:00:00"/>
    <x v="9"/>
    <x v="3"/>
    <n v="2906"/>
    <x v="1"/>
    <n v="378500"/>
    <x v="0"/>
    <x v="1"/>
    <n v="378500"/>
  </r>
  <r>
    <d v="2016-10-31T00:00:00"/>
    <x v="9"/>
    <x v="3"/>
    <n v="2902"/>
    <x v="1"/>
    <n v="442000"/>
    <x v="0"/>
    <x v="1"/>
    <n v="442000"/>
  </r>
  <r>
    <d v="2016-10-31T00:00:00"/>
    <x v="9"/>
    <x v="3"/>
    <n v="2913"/>
    <x v="1"/>
    <n v="448000"/>
    <x v="0"/>
    <x v="1"/>
    <n v="448000"/>
  </r>
  <r>
    <d v="2016-10-31T00:00:00"/>
    <x v="9"/>
    <x v="3"/>
    <n v="2913"/>
    <x v="1"/>
    <n v="468000"/>
    <x v="0"/>
    <x v="1"/>
    <n v="468000"/>
  </r>
  <r>
    <d v="2016-10-31T00:00:00"/>
    <x v="9"/>
    <x v="3"/>
    <n v="2905"/>
    <x v="1"/>
    <n v="520000"/>
    <x v="0"/>
    <x v="0"/>
    <n v="520000"/>
  </r>
  <r>
    <d v="2016-10-31T00:00:00"/>
    <x v="9"/>
    <x v="3"/>
    <n v="2914"/>
    <x v="1"/>
    <n v="530000"/>
    <x v="0"/>
    <x v="1"/>
    <n v="530000"/>
  </r>
  <r>
    <d v="2016-10-31T00:00:00"/>
    <x v="9"/>
    <x v="3"/>
    <n v="2902"/>
    <x v="1"/>
    <n v="535000"/>
    <x v="0"/>
    <x v="0"/>
    <n v="535000"/>
  </r>
  <r>
    <d v="2016-10-31T00:00:00"/>
    <x v="9"/>
    <x v="3"/>
    <n v="2615"/>
    <x v="0"/>
    <n v="540000"/>
    <x v="0"/>
    <x v="0"/>
    <n v="540000"/>
  </r>
  <r>
    <d v="2016-10-31T00:00:00"/>
    <x v="9"/>
    <x v="3"/>
    <n v="2617"/>
    <x v="0"/>
    <n v="550000"/>
    <x v="0"/>
    <x v="3"/>
    <n v="550000"/>
  </r>
  <r>
    <d v="2016-10-31T00:00:00"/>
    <x v="9"/>
    <x v="3"/>
    <n v="2906"/>
    <x v="1"/>
    <n v="690000"/>
    <x v="0"/>
    <x v="0"/>
    <n v="690000"/>
  </r>
  <r>
    <d v="2016-10-31T00:00:00"/>
    <x v="9"/>
    <x v="3"/>
    <n v="2615"/>
    <x v="0"/>
    <n v="720000"/>
    <x v="0"/>
    <x v="3"/>
    <n v="720000"/>
  </r>
  <r>
    <d v="2016-10-31T00:00:00"/>
    <x v="9"/>
    <x v="3"/>
    <n v="2914"/>
    <x v="1"/>
    <n v="750000"/>
    <x v="0"/>
    <x v="5"/>
    <n v="750000"/>
  </r>
  <r>
    <d v="2016-10-31T00:00:00"/>
    <x v="9"/>
    <x v="3"/>
    <n v="2906"/>
    <x v="1"/>
    <n v="762000"/>
    <x v="0"/>
    <x v="3"/>
    <n v="762000"/>
  </r>
  <r>
    <d v="2016-10-31T00:00:00"/>
    <x v="9"/>
    <x v="3"/>
    <n v="2913"/>
    <x v="1"/>
    <n v="950000"/>
    <x v="0"/>
    <x v="0"/>
    <n v="950000"/>
  </r>
  <r>
    <d v="2016-10-31T00:00:00"/>
    <x v="9"/>
    <x v="3"/>
    <n v="2904"/>
    <x v="1"/>
    <n v="980000"/>
    <x v="0"/>
    <x v="3"/>
    <n v="980000"/>
  </r>
  <r>
    <d v="2016-10-31T00:00:00"/>
    <x v="9"/>
    <x v="3"/>
    <n v="2607"/>
    <x v="0"/>
    <n v="197000"/>
    <x v="1"/>
    <x v="4"/>
    <n v="197000"/>
  </r>
  <r>
    <d v="2016-10-31T00:00:00"/>
    <x v="9"/>
    <x v="3"/>
    <n v="2617"/>
    <x v="0"/>
    <n v="285000"/>
    <x v="1"/>
    <x v="4"/>
    <n v="285000"/>
  </r>
  <r>
    <d v="2016-10-31T00:00:00"/>
    <x v="9"/>
    <x v="3"/>
    <n v="2611"/>
    <x v="0"/>
    <n v="337000"/>
    <x v="1"/>
    <x v="4"/>
    <n v="337000"/>
  </r>
  <r>
    <d v="2016-10-31T00:00:00"/>
    <x v="9"/>
    <x v="3"/>
    <n v="2602"/>
    <x v="0"/>
    <n v="370000"/>
    <x v="1"/>
    <x v="2"/>
    <n v="370000"/>
  </r>
  <r>
    <d v="2016-10-31T00:00:00"/>
    <x v="9"/>
    <x v="3"/>
    <n v="2603"/>
    <x v="0"/>
    <n v="372000"/>
    <x v="1"/>
    <x v="2"/>
    <n v="372000"/>
  </r>
  <r>
    <d v="2016-10-31T00:00:00"/>
    <x v="9"/>
    <x v="3"/>
    <n v="2606"/>
    <x v="0"/>
    <n v="376000"/>
    <x v="1"/>
    <x v="2"/>
    <n v="376000"/>
  </r>
  <r>
    <d v="2016-10-31T00:00:00"/>
    <x v="9"/>
    <x v="3"/>
    <n v="2617"/>
    <x v="0"/>
    <n v="380000"/>
    <x v="1"/>
    <x v="1"/>
    <n v="380000"/>
  </r>
  <r>
    <d v="2016-10-31T00:00:00"/>
    <x v="9"/>
    <x v="3"/>
    <n v="2612"/>
    <x v="0"/>
    <n v="735000"/>
    <x v="1"/>
    <x v="2"/>
    <n v="735000"/>
  </r>
  <r>
    <d v="2016-11-01T00:00:00"/>
    <x v="9"/>
    <x v="3"/>
    <n v="2904"/>
    <x v="1"/>
    <n v="505000"/>
    <x v="0"/>
    <x v="0"/>
    <n v="505000"/>
  </r>
  <r>
    <d v="2016-11-01T00:00:00"/>
    <x v="9"/>
    <x v="3"/>
    <n v="2603"/>
    <x v="0"/>
    <n v="980000"/>
    <x v="0"/>
    <x v="0"/>
    <n v="980000"/>
  </r>
  <r>
    <d v="2016-11-01T00:00:00"/>
    <x v="9"/>
    <x v="3"/>
    <n v="2914"/>
    <x v="1"/>
    <n v="305000"/>
    <x v="1"/>
    <x v="4"/>
    <n v="305000"/>
  </r>
  <r>
    <d v="2016-11-01T00:00:00"/>
    <x v="9"/>
    <x v="3"/>
    <n v="2604"/>
    <x v="0"/>
    <n v="425000"/>
    <x v="1"/>
    <x v="2"/>
    <n v="425000"/>
  </r>
  <r>
    <d v="2016-11-01T00:00:00"/>
    <x v="9"/>
    <x v="3"/>
    <n v="2601"/>
    <x v="0"/>
    <n v="600000"/>
    <x v="1"/>
    <x v="4"/>
    <n v="600000"/>
  </r>
  <r>
    <d v="2016-11-02T00:00:00"/>
    <x v="9"/>
    <x v="3"/>
    <n v="2615"/>
    <x v="0"/>
    <n v="460000"/>
    <x v="0"/>
    <x v="1"/>
    <n v="460000"/>
  </r>
  <r>
    <d v="2016-11-02T00:00:00"/>
    <x v="9"/>
    <x v="3"/>
    <n v="2902"/>
    <x v="1"/>
    <n v="490000"/>
    <x v="0"/>
    <x v="1"/>
    <n v="490000"/>
  </r>
  <r>
    <d v="2016-11-02T00:00:00"/>
    <x v="9"/>
    <x v="3"/>
    <n v="2913"/>
    <x v="1"/>
    <n v="491000"/>
    <x v="0"/>
    <x v="1"/>
    <n v="491000"/>
  </r>
  <r>
    <d v="2016-11-02T00:00:00"/>
    <x v="9"/>
    <x v="3"/>
    <n v="2914"/>
    <x v="1"/>
    <n v="627101"/>
    <x v="0"/>
    <x v="0"/>
    <n v="627101"/>
  </r>
  <r>
    <d v="2016-11-02T00:00:00"/>
    <x v="9"/>
    <x v="3"/>
    <n v="2602"/>
    <x v="0"/>
    <n v="631000"/>
    <x v="0"/>
    <x v="1"/>
    <n v="631000"/>
  </r>
  <r>
    <d v="2016-11-02T00:00:00"/>
    <x v="9"/>
    <x v="3"/>
    <n v="2607"/>
    <x v="0"/>
    <n v="680000"/>
    <x v="0"/>
    <x v="1"/>
    <n v="680000"/>
  </r>
  <r>
    <d v="2016-11-02T00:00:00"/>
    <x v="9"/>
    <x v="3"/>
    <n v="2914"/>
    <x v="1"/>
    <n v="719000"/>
    <x v="0"/>
    <x v="0"/>
    <n v="719000"/>
  </r>
  <r>
    <d v="2016-11-02T00:00:00"/>
    <x v="9"/>
    <x v="3"/>
    <n v="2607"/>
    <x v="0"/>
    <n v="260000"/>
    <x v="1"/>
    <x v="2"/>
    <n v="260000"/>
  </r>
  <r>
    <d v="2016-11-02T00:00:00"/>
    <x v="9"/>
    <x v="3"/>
    <n v="2614"/>
    <x v="0"/>
    <n v="270000"/>
    <x v="1"/>
    <x v="1"/>
    <n v="270000"/>
  </r>
  <r>
    <d v="2016-11-02T00:00:00"/>
    <x v="9"/>
    <x v="3"/>
    <n v="2911"/>
    <x v="1"/>
    <n v="325000"/>
    <x v="1"/>
    <x v="2"/>
    <n v="325000"/>
  </r>
  <r>
    <d v="2016-11-02T00:00:00"/>
    <x v="9"/>
    <x v="3"/>
    <n v="2617"/>
    <x v="0"/>
    <n v="355000"/>
    <x v="1"/>
    <x v="1"/>
    <n v="355000"/>
  </r>
  <r>
    <d v="2016-11-02T00:00:00"/>
    <x v="9"/>
    <x v="3"/>
    <n v="2612"/>
    <x v="0"/>
    <n v="462000"/>
    <x v="1"/>
    <x v="2"/>
    <n v="462000"/>
  </r>
  <r>
    <d v="2016-11-02T00:00:00"/>
    <x v="9"/>
    <x v="3"/>
    <n v="2603"/>
    <x v="0"/>
    <n v="530000"/>
    <x v="1"/>
    <x v="2"/>
    <n v="530000"/>
  </r>
  <r>
    <d v="2016-11-02T00:00:00"/>
    <x v="9"/>
    <x v="3"/>
    <n v="2612"/>
    <x v="0"/>
    <n v="575000"/>
    <x v="1"/>
    <x v="2"/>
    <n v="575000"/>
  </r>
  <r>
    <d v="2016-11-02T00:00:00"/>
    <x v="9"/>
    <x v="3"/>
    <n v="2604"/>
    <x v="0"/>
    <n v="845000"/>
    <x v="1"/>
    <x v="2"/>
    <n v="845000"/>
  </r>
  <r>
    <d v="2016-11-03T00:00:00"/>
    <x v="9"/>
    <x v="3"/>
    <n v="2617"/>
    <x v="0"/>
    <n v="258000"/>
    <x v="0"/>
    <x v="4"/>
    <n v="258000"/>
  </r>
  <r>
    <d v="2016-11-03T00:00:00"/>
    <x v="9"/>
    <x v="3"/>
    <n v="2602"/>
    <x v="0"/>
    <n v="360000"/>
    <x v="0"/>
    <x v="4"/>
    <n v="360000"/>
  </r>
  <r>
    <d v="2016-11-03T00:00:00"/>
    <x v="9"/>
    <x v="3"/>
    <n v="2914"/>
    <x v="1"/>
    <n v="362000"/>
    <x v="0"/>
    <x v="1"/>
    <n v="362000"/>
  </r>
  <r>
    <d v="2016-11-03T00:00:00"/>
    <x v="9"/>
    <x v="3"/>
    <n v="2913"/>
    <x v="1"/>
    <n v="415000"/>
    <x v="0"/>
    <x v="1"/>
    <n v="415000"/>
  </r>
  <r>
    <d v="2016-11-03T00:00:00"/>
    <x v="9"/>
    <x v="3"/>
    <n v="2904"/>
    <x v="1"/>
    <n v="435000"/>
    <x v="0"/>
    <x v="1"/>
    <n v="435000"/>
  </r>
  <r>
    <d v="2016-11-03T00:00:00"/>
    <x v="9"/>
    <x v="3"/>
    <n v="2615"/>
    <x v="0"/>
    <n v="462150"/>
    <x v="0"/>
    <x v="1"/>
    <n v="462150"/>
  </r>
  <r>
    <d v="2016-11-03T00:00:00"/>
    <x v="9"/>
    <x v="3"/>
    <n v="2615"/>
    <x v="0"/>
    <n v="502000"/>
    <x v="0"/>
    <x v="1"/>
    <n v="502000"/>
  </r>
  <r>
    <d v="2016-11-03T00:00:00"/>
    <x v="9"/>
    <x v="3"/>
    <n v="2914"/>
    <x v="1"/>
    <n v="517000"/>
    <x v="0"/>
    <x v="1"/>
    <n v="517000"/>
  </r>
  <r>
    <d v="2016-11-03T00:00:00"/>
    <x v="9"/>
    <x v="3"/>
    <n v="2617"/>
    <x v="0"/>
    <n v="526000"/>
    <x v="0"/>
    <x v="1"/>
    <n v="526000"/>
  </r>
  <r>
    <d v="2016-11-03T00:00:00"/>
    <x v="9"/>
    <x v="3"/>
    <n v="2611"/>
    <x v="0"/>
    <n v="576000"/>
    <x v="0"/>
    <x v="1"/>
    <n v="576000"/>
  </r>
  <r>
    <d v="2016-11-03T00:00:00"/>
    <x v="9"/>
    <x v="3"/>
    <n v="2914"/>
    <x v="1"/>
    <n v="620000"/>
    <x v="0"/>
    <x v="0"/>
    <n v="620000"/>
  </r>
  <r>
    <d v="2016-11-03T00:00:00"/>
    <x v="9"/>
    <x v="3"/>
    <n v="2906"/>
    <x v="1"/>
    <n v="650000"/>
    <x v="0"/>
    <x v="0"/>
    <n v="650000"/>
  </r>
  <r>
    <d v="2016-11-03T00:00:00"/>
    <x v="9"/>
    <x v="3"/>
    <n v="2914"/>
    <x v="1"/>
    <n v="650000"/>
    <x v="0"/>
    <x v="0"/>
    <n v="650000"/>
  </r>
  <r>
    <d v="2016-11-03T00:00:00"/>
    <x v="9"/>
    <x v="3"/>
    <n v="2913"/>
    <x v="1"/>
    <n v="670000"/>
    <x v="0"/>
    <x v="0"/>
    <n v="670000"/>
  </r>
  <r>
    <d v="2016-11-03T00:00:00"/>
    <x v="9"/>
    <x v="3"/>
    <n v="2912"/>
    <x v="1"/>
    <n v="691000"/>
    <x v="0"/>
    <x v="0"/>
    <n v="691000"/>
  </r>
  <r>
    <d v="2016-11-03T00:00:00"/>
    <x v="9"/>
    <x v="3"/>
    <n v="2913"/>
    <x v="1"/>
    <n v="700000"/>
    <x v="0"/>
    <x v="3"/>
    <n v="700000"/>
  </r>
  <r>
    <d v="2016-11-03T00:00:00"/>
    <x v="9"/>
    <x v="3"/>
    <n v="2905"/>
    <x v="1"/>
    <n v="735000"/>
    <x v="0"/>
    <x v="0"/>
    <n v="735000"/>
  </r>
  <r>
    <d v="2016-11-03T00:00:00"/>
    <x v="9"/>
    <x v="3"/>
    <n v="2607"/>
    <x v="0"/>
    <n v="770000"/>
    <x v="0"/>
    <x v="1"/>
    <n v="770000"/>
  </r>
  <r>
    <d v="2016-11-03T00:00:00"/>
    <x v="9"/>
    <x v="3"/>
    <n v="2612"/>
    <x v="0"/>
    <n v="1445000"/>
    <x v="0"/>
    <x v="0"/>
    <n v="1445000"/>
  </r>
  <r>
    <d v="2016-11-03T00:00:00"/>
    <x v="9"/>
    <x v="3"/>
    <n v="2620"/>
    <x v="0"/>
    <n v="185000"/>
    <x v="1"/>
    <x v="2"/>
    <n v="185000"/>
  </r>
  <r>
    <d v="2016-11-03T00:00:00"/>
    <x v="9"/>
    <x v="3"/>
    <n v="2604"/>
    <x v="0"/>
    <n v="392500"/>
    <x v="1"/>
    <x v="4"/>
    <n v="392500"/>
  </r>
  <r>
    <d v="2016-11-03T00:00:00"/>
    <x v="9"/>
    <x v="3"/>
    <n v="2606"/>
    <x v="0"/>
    <n v="399000"/>
    <x v="1"/>
    <x v="2"/>
    <n v="399000"/>
  </r>
  <r>
    <d v="2016-11-03T00:00:00"/>
    <x v="9"/>
    <x v="3"/>
    <n v="2600"/>
    <x v="0"/>
    <n v="830000"/>
    <x v="1"/>
    <x v="2"/>
    <n v="830000"/>
  </r>
  <r>
    <d v="2016-11-04T00:00:00"/>
    <x v="9"/>
    <x v="3"/>
    <n v="2914"/>
    <x v="1"/>
    <n v="445000"/>
    <x v="0"/>
    <x v="1"/>
    <n v="445000"/>
  </r>
  <r>
    <d v="2016-11-04T00:00:00"/>
    <x v="9"/>
    <x v="3"/>
    <n v="2902"/>
    <x v="1"/>
    <n v="451000"/>
    <x v="0"/>
    <x v="1"/>
    <n v="451000"/>
  </r>
  <r>
    <d v="2016-11-04T00:00:00"/>
    <x v="9"/>
    <x v="3"/>
    <n v="2602"/>
    <x v="0"/>
    <n v="500000"/>
    <x v="0"/>
    <x v="1"/>
    <n v="500000"/>
  </r>
  <r>
    <d v="2016-11-04T00:00:00"/>
    <x v="9"/>
    <x v="3"/>
    <n v="2615"/>
    <x v="0"/>
    <n v="505000"/>
    <x v="0"/>
    <x v="0"/>
    <n v="505000"/>
  </r>
  <r>
    <d v="2016-11-04T00:00:00"/>
    <x v="9"/>
    <x v="3"/>
    <n v="2913"/>
    <x v="1"/>
    <n v="512000"/>
    <x v="0"/>
    <x v="1"/>
    <n v="512000"/>
  </r>
  <r>
    <d v="2016-11-04T00:00:00"/>
    <x v="9"/>
    <x v="3"/>
    <n v="2914"/>
    <x v="1"/>
    <n v="630000"/>
    <x v="0"/>
    <x v="0"/>
    <n v="630000"/>
  </r>
  <r>
    <d v="2016-11-04T00:00:00"/>
    <x v="9"/>
    <x v="3"/>
    <n v="2903"/>
    <x v="1"/>
    <n v="652000"/>
    <x v="0"/>
    <x v="0"/>
    <n v="652000"/>
  </r>
  <r>
    <d v="2016-11-04T00:00:00"/>
    <x v="9"/>
    <x v="3"/>
    <n v="2611"/>
    <x v="0"/>
    <n v="665000"/>
    <x v="0"/>
    <x v="0"/>
    <n v="665000"/>
  </r>
  <r>
    <d v="2016-11-04T00:00:00"/>
    <x v="9"/>
    <x v="3"/>
    <n v="2914"/>
    <x v="1"/>
    <n v="678000"/>
    <x v="0"/>
    <x v="0"/>
    <n v="678000"/>
  </r>
  <r>
    <d v="2016-11-04T00:00:00"/>
    <x v="9"/>
    <x v="3"/>
    <n v="2602"/>
    <x v="0"/>
    <n v="740000"/>
    <x v="0"/>
    <x v="1"/>
    <n v="740000"/>
  </r>
  <r>
    <d v="2016-11-04T00:00:00"/>
    <x v="9"/>
    <x v="3"/>
    <n v="2913"/>
    <x v="1"/>
    <n v="1200000"/>
    <x v="0"/>
    <x v="3"/>
    <n v="1200000"/>
  </r>
  <r>
    <d v="2016-11-04T00:00:00"/>
    <x v="9"/>
    <x v="3"/>
    <n v="2606"/>
    <x v="0"/>
    <n v="318000"/>
    <x v="1"/>
    <x v="2"/>
    <n v="318000"/>
  </r>
  <r>
    <d v="2016-11-04T00:00:00"/>
    <x v="9"/>
    <x v="3"/>
    <n v="2617"/>
    <x v="0"/>
    <n v="384950"/>
    <x v="1"/>
    <x v="2"/>
    <n v="384950"/>
  </r>
  <r>
    <d v="2016-11-04T00:00:00"/>
    <x v="9"/>
    <x v="3"/>
    <n v="2912"/>
    <x v="1"/>
    <n v="409950"/>
    <x v="1"/>
    <x v="2"/>
    <n v="409950"/>
  </r>
  <r>
    <d v="2016-11-04T00:00:00"/>
    <x v="9"/>
    <x v="3"/>
    <n v="2603"/>
    <x v="0"/>
    <n v="517500"/>
    <x v="1"/>
    <x v="2"/>
    <n v="517500"/>
  </r>
  <r>
    <d v="2016-11-05T00:00:00"/>
    <x v="9"/>
    <x v="3"/>
    <n v="2902"/>
    <x v="1"/>
    <n v="460000"/>
    <x v="0"/>
    <x v="1"/>
    <n v="460000"/>
  </r>
  <r>
    <d v="2016-11-05T00:00:00"/>
    <x v="9"/>
    <x v="3"/>
    <n v="2614"/>
    <x v="0"/>
    <n v="531000"/>
    <x v="0"/>
    <x v="0"/>
    <n v="531000"/>
  </r>
  <r>
    <d v="2016-11-05T00:00:00"/>
    <x v="9"/>
    <x v="3"/>
    <n v="2615"/>
    <x v="0"/>
    <n v="560500"/>
    <x v="0"/>
    <x v="0"/>
    <n v="560500"/>
  </r>
  <r>
    <d v="2016-11-05T00:00:00"/>
    <x v="9"/>
    <x v="3"/>
    <n v="2615"/>
    <x v="0"/>
    <n v="600000"/>
    <x v="0"/>
    <x v="1"/>
    <n v="600000"/>
  </r>
  <r>
    <d v="2016-11-05T00:00:00"/>
    <x v="9"/>
    <x v="3"/>
    <n v="2905"/>
    <x v="1"/>
    <n v="600000"/>
    <x v="0"/>
    <x v="0"/>
    <n v="600000"/>
  </r>
  <r>
    <d v="2016-11-05T00:00:00"/>
    <x v="9"/>
    <x v="3"/>
    <n v="2617"/>
    <x v="0"/>
    <n v="640000"/>
    <x v="0"/>
    <x v="0"/>
    <n v="640000"/>
  </r>
  <r>
    <d v="2016-11-05T00:00:00"/>
    <x v="9"/>
    <x v="3"/>
    <n v="2904"/>
    <x v="1"/>
    <n v="660000"/>
    <x v="0"/>
    <x v="0"/>
    <n v="660000"/>
  </r>
  <r>
    <d v="2016-11-05T00:00:00"/>
    <x v="9"/>
    <x v="3"/>
    <n v="2611"/>
    <x v="0"/>
    <n v="671000"/>
    <x v="0"/>
    <x v="1"/>
    <n v="671000"/>
  </r>
  <r>
    <d v="2016-11-05T00:00:00"/>
    <x v="9"/>
    <x v="3"/>
    <n v="2602"/>
    <x v="0"/>
    <n v="725000"/>
    <x v="0"/>
    <x v="1"/>
    <n v="725000"/>
  </r>
  <r>
    <d v="2016-11-05T00:00:00"/>
    <x v="9"/>
    <x v="3"/>
    <n v="2615"/>
    <x v="0"/>
    <n v="735000"/>
    <x v="0"/>
    <x v="3"/>
    <n v="735000"/>
  </r>
  <r>
    <d v="2016-11-05T00:00:00"/>
    <x v="9"/>
    <x v="3"/>
    <n v="2614"/>
    <x v="0"/>
    <n v="735000"/>
    <x v="0"/>
    <x v="1"/>
    <n v="735000"/>
  </r>
  <r>
    <d v="2016-11-05T00:00:00"/>
    <x v="9"/>
    <x v="3"/>
    <n v="2602"/>
    <x v="0"/>
    <n v="785000"/>
    <x v="0"/>
    <x v="1"/>
    <n v="785000"/>
  </r>
  <r>
    <d v="2016-11-05T00:00:00"/>
    <x v="9"/>
    <x v="3"/>
    <n v="2607"/>
    <x v="0"/>
    <n v="810000"/>
    <x v="0"/>
    <x v="3"/>
    <n v="810000"/>
  </r>
  <r>
    <d v="2016-11-05T00:00:00"/>
    <x v="9"/>
    <x v="3"/>
    <n v="2604"/>
    <x v="0"/>
    <n v="828500"/>
    <x v="0"/>
    <x v="1"/>
    <n v="828500"/>
  </r>
  <r>
    <d v="2016-11-05T00:00:00"/>
    <x v="9"/>
    <x v="3"/>
    <n v="2905"/>
    <x v="1"/>
    <n v="830000"/>
    <x v="0"/>
    <x v="0"/>
    <n v="830000"/>
  </r>
  <r>
    <d v="2016-11-05T00:00:00"/>
    <x v="9"/>
    <x v="3"/>
    <n v="2600"/>
    <x v="0"/>
    <n v="870000"/>
    <x v="0"/>
    <x v="1"/>
    <n v="870000"/>
  </r>
  <r>
    <d v="2016-11-05T00:00:00"/>
    <x v="9"/>
    <x v="3"/>
    <n v="2602"/>
    <x v="0"/>
    <n v="955000"/>
    <x v="0"/>
    <x v="1"/>
    <n v="955000"/>
  </r>
  <r>
    <d v="2016-11-05T00:00:00"/>
    <x v="9"/>
    <x v="3"/>
    <n v="2612"/>
    <x v="0"/>
    <n v="965000"/>
    <x v="0"/>
    <x v="0"/>
    <n v="965000"/>
  </r>
  <r>
    <d v="2016-11-05T00:00:00"/>
    <x v="9"/>
    <x v="3"/>
    <n v="2606"/>
    <x v="0"/>
    <n v="995000"/>
    <x v="0"/>
    <x v="0"/>
    <n v="995000"/>
  </r>
  <r>
    <d v="2016-11-05T00:00:00"/>
    <x v="9"/>
    <x v="3"/>
    <n v="2614"/>
    <x v="0"/>
    <n v="995000"/>
    <x v="0"/>
    <x v="0"/>
    <n v="995000"/>
  </r>
  <r>
    <d v="2016-11-05T00:00:00"/>
    <x v="9"/>
    <x v="3"/>
    <n v="2602"/>
    <x v="0"/>
    <n v="1040000"/>
    <x v="0"/>
    <x v="0"/>
    <n v="1040000"/>
  </r>
  <r>
    <d v="2016-11-05T00:00:00"/>
    <x v="9"/>
    <x v="3"/>
    <n v="2606"/>
    <x v="0"/>
    <n v="1050000"/>
    <x v="0"/>
    <x v="0"/>
    <n v="1050000"/>
  </r>
  <r>
    <d v="2016-11-05T00:00:00"/>
    <x v="9"/>
    <x v="3"/>
    <n v="2605"/>
    <x v="0"/>
    <n v="1075000"/>
    <x v="0"/>
    <x v="0"/>
    <n v="1075000"/>
  </r>
  <r>
    <d v="2016-11-05T00:00:00"/>
    <x v="9"/>
    <x v="3"/>
    <n v="2600"/>
    <x v="0"/>
    <n v="1123000"/>
    <x v="0"/>
    <x v="1"/>
    <n v="1123000"/>
  </r>
  <r>
    <d v="2016-11-05T00:00:00"/>
    <x v="9"/>
    <x v="3"/>
    <n v="2912"/>
    <x v="1"/>
    <n v="1255000"/>
    <x v="0"/>
    <x v="0"/>
    <n v="1255000"/>
  </r>
  <r>
    <d v="2016-11-05T00:00:00"/>
    <x v="9"/>
    <x v="3"/>
    <n v="2612"/>
    <x v="0"/>
    <n v="1260000"/>
    <x v="0"/>
    <x v="2"/>
    <n v="1260000"/>
  </r>
  <r>
    <d v="2016-11-05T00:00:00"/>
    <x v="9"/>
    <x v="3"/>
    <n v="2600"/>
    <x v="0"/>
    <n v="1308000"/>
    <x v="0"/>
    <x v="0"/>
    <n v="1308000"/>
  </r>
  <r>
    <d v="2016-11-05T00:00:00"/>
    <x v="9"/>
    <x v="3"/>
    <n v="2614"/>
    <x v="0"/>
    <n v="1400000"/>
    <x v="0"/>
    <x v="3"/>
    <n v="1400000"/>
  </r>
  <r>
    <d v="2016-11-05T00:00:00"/>
    <x v="9"/>
    <x v="3"/>
    <n v="2606"/>
    <x v="0"/>
    <n v="1495000"/>
    <x v="0"/>
    <x v="0"/>
    <n v="1495000"/>
  </r>
  <r>
    <d v="2016-11-05T00:00:00"/>
    <x v="9"/>
    <x v="3"/>
    <n v="2612"/>
    <x v="0"/>
    <n v="1660000"/>
    <x v="0"/>
    <x v="0"/>
    <n v="1660000"/>
  </r>
  <r>
    <d v="2016-11-05T00:00:00"/>
    <x v="9"/>
    <x v="3"/>
    <n v="2604"/>
    <x v="0"/>
    <n v="1810000"/>
    <x v="0"/>
    <x v="1"/>
    <n v="1810000"/>
  </r>
  <r>
    <d v="2016-11-05T00:00:00"/>
    <x v="9"/>
    <x v="3"/>
    <n v="2617"/>
    <x v="0"/>
    <n v="305000"/>
    <x v="1"/>
    <x v="4"/>
    <n v="305000"/>
  </r>
  <r>
    <d v="2016-11-05T00:00:00"/>
    <x v="9"/>
    <x v="3"/>
    <n v="2604"/>
    <x v="0"/>
    <n v="710000"/>
    <x v="1"/>
    <x v="2"/>
    <n v="710000"/>
  </r>
  <r>
    <d v="2016-11-06T00:00:00"/>
    <x v="9"/>
    <x v="3"/>
    <n v="2914"/>
    <x v="1"/>
    <n v="640000"/>
    <x v="0"/>
    <x v="0"/>
    <n v="640000"/>
  </r>
  <r>
    <d v="2016-11-07T00:00:00"/>
    <x v="9"/>
    <x v="3"/>
    <n v="2904"/>
    <x v="1"/>
    <n v="604000"/>
    <x v="0"/>
    <x v="0"/>
    <n v="604000"/>
  </r>
  <r>
    <d v="2016-11-07T00:00:00"/>
    <x v="9"/>
    <x v="3"/>
    <n v="2914"/>
    <x v="1"/>
    <n v="605000"/>
    <x v="0"/>
    <x v="0"/>
    <n v="605000"/>
  </r>
  <r>
    <d v="2016-11-07T00:00:00"/>
    <x v="9"/>
    <x v="3"/>
    <n v="2914"/>
    <x v="1"/>
    <n v="625000"/>
    <x v="0"/>
    <x v="1"/>
    <n v="625000"/>
  </r>
  <r>
    <d v="2016-11-07T00:00:00"/>
    <x v="9"/>
    <x v="3"/>
    <n v="2611"/>
    <x v="0"/>
    <n v="650000"/>
    <x v="0"/>
    <x v="1"/>
    <n v="650000"/>
  </r>
  <r>
    <d v="2016-11-07T00:00:00"/>
    <x v="9"/>
    <x v="3"/>
    <n v="2604"/>
    <x v="0"/>
    <n v="661000"/>
    <x v="0"/>
    <x v="2"/>
    <n v="661000"/>
  </r>
  <r>
    <d v="2016-11-07T00:00:00"/>
    <x v="9"/>
    <x v="3"/>
    <n v="2611"/>
    <x v="0"/>
    <n v="803000"/>
    <x v="0"/>
    <x v="0"/>
    <n v="803000"/>
  </r>
  <r>
    <d v="2016-11-07T00:00:00"/>
    <x v="9"/>
    <x v="3"/>
    <n v="2603"/>
    <x v="0"/>
    <n v="1840000"/>
    <x v="0"/>
    <x v="3"/>
    <n v="1840000"/>
  </r>
  <r>
    <d v="2016-11-07T00:00:00"/>
    <x v="9"/>
    <x v="3"/>
    <n v="2912"/>
    <x v="1"/>
    <n v="419950"/>
    <x v="1"/>
    <x v="2"/>
    <n v="419950"/>
  </r>
  <r>
    <d v="2016-11-08T00:00:00"/>
    <x v="9"/>
    <x v="3"/>
    <n v="2913"/>
    <x v="1"/>
    <n v="465000"/>
    <x v="0"/>
    <x v="5"/>
    <n v="465000"/>
  </r>
  <r>
    <d v="2016-11-08T00:00:00"/>
    <x v="9"/>
    <x v="3"/>
    <n v="2615"/>
    <x v="0"/>
    <n v="525000"/>
    <x v="0"/>
    <x v="0"/>
    <n v="525000"/>
  </r>
  <r>
    <d v="2016-11-08T00:00:00"/>
    <x v="9"/>
    <x v="3"/>
    <n v="2903"/>
    <x v="1"/>
    <n v="685000"/>
    <x v="0"/>
    <x v="0"/>
    <n v="685000"/>
  </r>
  <r>
    <d v="2016-11-08T00:00:00"/>
    <x v="9"/>
    <x v="3"/>
    <n v="2607"/>
    <x v="0"/>
    <n v="808000"/>
    <x v="0"/>
    <x v="3"/>
    <n v="808000"/>
  </r>
  <r>
    <d v="2016-11-08T00:00:00"/>
    <x v="9"/>
    <x v="3"/>
    <n v="2604"/>
    <x v="0"/>
    <n v="950000"/>
    <x v="0"/>
    <x v="2"/>
    <n v="950000"/>
  </r>
  <r>
    <d v="2016-11-08T00:00:00"/>
    <x v="9"/>
    <x v="3"/>
    <n v="2914"/>
    <x v="1"/>
    <n v="960000"/>
    <x v="0"/>
    <x v="0"/>
    <n v="960000"/>
  </r>
  <r>
    <d v="2016-11-08T00:00:00"/>
    <x v="9"/>
    <x v="3"/>
    <n v="2912"/>
    <x v="1"/>
    <n v="359950"/>
    <x v="1"/>
    <x v="2"/>
    <n v="359950"/>
  </r>
  <r>
    <d v="2016-11-08T00:00:00"/>
    <x v="9"/>
    <x v="3"/>
    <n v="2601"/>
    <x v="0"/>
    <n v="400000"/>
    <x v="1"/>
    <x v="4"/>
    <n v="400000"/>
  </r>
  <r>
    <d v="2016-11-08T00:00:00"/>
    <x v="9"/>
    <x v="3"/>
    <n v="2604"/>
    <x v="0"/>
    <n v="614500"/>
    <x v="1"/>
    <x v="1"/>
    <n v="614500"/>
  </r>
  <r>
    <d v="2016-11-09T00:00:00"/>
    <x v="9"/>
    <x v="3"/>
    <n v="2913"/>
    <x v="1"/>
    <n v="405000"/>
    <x v="0"/>
    <x v="1"/>
    <n v="405000"/>
  </r>
  <r>
    <d v="2016-11-09T00:00:00"/>
    <x v="9"/>
    <x v="3"/>
    <n v="2913"/>
    <x v="1"/>
    <n v="412500"/>
    <x v="0"/>
    <x v="1"/>
    <n v="412500"/>
  </r>
  <r>
    <d v="2016-11-09T00:00:00"/>
    <x v="9"/>
    <x v="3"/>
    <n v="2913"/>
    <x v="1"/>
    <n v="428000"/>
    <x v="0"/>
    <x v="1"/>
    <n v="428000"/>
  </r>
  <r>
    <d v="2016-11-09T00:00:00"/>
    <x v="9"/>
    <x v="3"/>
    <n v="2913"/>
    <x v="1"/>
    <n v="459000"/>
    <x v="0"/>
    <x v="1"/>
    <n v="459000"/>
  </r>
  <r>
    <d v="2016-11-09T00:00:00"/>
    <x v="9"/>
    <x v="3"/>
    <n v="2602"/>
    <x v="0"/>
    <n v="650000"/>
    <x v="0"/>
    <x v="0"/>
    <n v="650000"/>
  </r>
  <r>
    <d v="2016-11-09T00:00:00"/>
    <x v="9"/>
    <x v="3"/>
    <n v="2611"/>
    <x v="0"/>
    <n v="697000"/>
    <x v="0"/>
    <x v="0"/>
    <n v="697000"/>
  </r>
  <r>
    <d v="2016-11-09T00:00:00"/>
    <x v="9"/>
    <x v="3"/>
    <n v="2617"/>
    <x v="0"/>
    <n v="749000"/>
    <x v="0"/>
    <x v="0"/>
    <n v="749000"/>
  </r>
  <r>
    <d v="2016-11-09T00:00:00"/>
    <x v="9"/>
    <x v="3"/>
    <n v="2913"/>
    <x v="1"/>
    <n v="820000"/>
    <x v="0"/>
    <x v="0"/>
    <n v="820000"/>
  </r>
  <r>
    <d v="2016-11-09T00:00:00"/>
    <x v="9"/>
    <x v="3"/>
    <n v="2606"/>
    <x v="0"/>
    <n v="830000"/>
    <x v="0"/>
    <x v="0"/>
    <n v="830000"/>
  </r>
  <r>
    <d v="2016-11-09T00:00:00"/>
    <x v="9"/>
    <x v="3"/>
    <n v="2603"/>
    <x v="0"/>
    <n v="1170000"/>
    <x v="0"/>
    <x v="0"/>
    <n v="1170000"/>
  </r>
  <r>
    <d v="2016-11-09T00:00:00"/>
    <x v="9"/>
    <x v="3"/>
    <n v="2612"/>
    <x v="0"/>
    <n v="240000"/>
    <x v="1"/>
    <x v="4"/>
    <n v="240000"/>
  </r>
  <r>
    <d v="2016-11-09T00:00:00"/>
    <x v="9"/>
    <x v="3"/>
    <n v="2603"/>
    <x v="0"/>
    <n v="425000"/>
    <x v="1"/>
    <x v="2"/>
    <n v="425000"/>
  </r>
  <r>
    <d v="2016-11-09T00:00:00"/>
    <x v="9"/>
    <x v="3"/>
    <n v="2601"/>
    <x v="0"/>
    <n v="455900"/>
    <x v="1"/>
    <x v="4"/>
    <n v="455900"/>
  </r>
  <r>
    <d v="2016-11-09T00:00:00"/>
    <x v="9"/>
    <x v="3"/>
    <n v="2600"/>
    <x v="0"/>
    <n v="1150000"/>
    <x v="1"/>
    <x v="1"/>
    <n v="1150000"/>
  </r>
  <r>
    <d v="2016-11-10T00:00:00"/>
    <x v="9"/>
    <x v="3"/>
    <n v="2913"/>
    <x v="1"/>
    <n v="405000"/>
    <x v="0"/>
    <x v="1"/>
    <n v="405000"/>
  </r>
  <r>
    <d v="2016-11-10T00:00:00"/>
    <x v="9"/>
    <x v="3"/>
    <n v="2615"/>
    <x v="0"/>
    <n v="465000"/>
    <x v="0"/>
    <x v="1"/>
    <n v="465000"/>
  </r>
  <r>
    <d v="2016-11-10T00:00:00"/>
    <x v="9"/>
    <x v="3"/>
    <n v="2906"/>
    <x v="1"/>
    <n v="485000"/>
    <x v="0"/>
    <x v="1"/>
    <n v="485000"/>
  </r>
  <r>
    <d v="2016-11-10T00:00:00"/>
    <x v="9"/>
    <x v="3"/>
    <n v="2906"/>
    <x v="1"/>
    <n v="559950"/>
    <x v="0"/>
    <x v="0"/>
    <n v="559950"/>
  </r>
  <r>
    <d v="2016-11-10T00:00:00"/>
    <x v="9"/>
    <x v="3"/>
    <n v="2912"/>
    <x v="1"/>
    <n v="590000"/>
    <x v="0"/>
    <x v="1"/>
    <n v="590000"/>
  </r>
  <r>
    <d v="2016-11-10T00:00:00"/>
    <x v="9"/>
    <x v="3"/>
    <n v="2611"/>
    <x v="0"/>
    <n v="605000"/>
    <x v="0"/>
    <x v="1"/>
    <n v="605000"/>
  </r>
  <r>
    <d v="2016-11-10T00:00:00"/>
    <x v="9"/>
    <x v="3"/>
    <n v="2615"/>
    <x v="0"/>
    <n v="615000"/>
    <x v="0"/>
    <x v="0"/>
    <n v="615000"/>
  </r>
  <r>
    <d v="2016-11-10T00:00:00"/>
    <x v="9"/>
    <x v="3"/>
    <n v="2602"/>
    <x v="0"/>
    <n v="617100"/>
    <x v="0"/>
    <x v="1"/>
    <n v="617100"/>
  </r>
  <r>
    <d v="2016-11-10T00:00:00"/>
    <x v="9"/>
    <x v="3"/>
    <n v="2914"/>
    <x v="1"/>
    <n v="770000"/>
    <x v="0"/>
    <x v="3"/>
    <n v="770000"/>
  </r>
  <r>
    <d v="2016-11-10T00:00:00"/>
    <x v="9"/>
    <x v="3"/>
    <n v="2911"/>
    <x v="1"/>
    <n v="790000"/>
    <x v="0"/>
    <x v="0"/>
    <n v="790000"/>
  </r>
  <r>
    <d v="2016-11-10T00:00:00"/>
    <x v="9"/>
    <x v="3"/>
    <n v="2606"/>
    <x v="0"/>
    <n v="800000"/>
    <x v="0"/>
    <x v="1"/>
    <n v="800000"/>
  </r>
  <r>
    <d v="2016-11-10T00:00:00"/>
    <x v="9"/>
    <x v="3"/>
    <n v="2611"/>
    <x v="0"/>
    <n v="1100000"/>
    <x v="0"/>
    <x v="3"/>
    <n v="1100000"/>
  </r>
  <r>
    <d v="2016-11-10T00:00:00"/>
    <x v="9"/>
    <x v="3"/>
    <n v="2605"/>
    <x v="0"/>
    <n v="1210000"/>
    <x v="0"/>
    <x v="0"/>
    <n v="1210000"/>
  </r>
  <r>
    <d v="2016-11-10T00:00:00"/>
    <x v="9"/>
    <x v="3"/>
    <n v="2913"/>
    <x v="1"/>
    <n v="1320000"/>
    <x v="0"/>
    <x v="0"/>
    <n v="1320000"/>
  </r>
  <r>
    <d v="2016-11-10T00:00:00"/>
    <x v="9"/>
    <x v="3"/>
    <n v="2617"/>
    <x v="0"/>
    <n v="320000"/>
    <x v="1"/>
    <x v="2"/>
    <n v="320000"/>
  </r>
  <r>
    <d v="2016-11-10T00:00:00"/>
    <x v="9"/>
    <x v="3"/>
    <n v="2617"/>
    <x v="0"/>
    <n v="337500"/>
    <x v="1"/>
    <x v="2"/>
    <n v="337500"/>
  </r>
  <r>
    <d v="2016-11-10T00:00:00"/>
    <x v="9"/>
    <x v="3"/>
    <n v="2604"/>
    <x v="0"/>
    <n v="443000"/>
    <x v="1"/>
    <x v="2"/>
    <n v="443000"/>
  </r>
  <r>
    <d v="2016-11-11T00:00:00"/>
    <x v="9"/>
    <x v="3"/>
    <n v="2914"/>
    <x v="1"/>
    <n v="440000"/>
    <x v="0"/>
    <x v="1"/>
    <n v="440000"/>
  </r>
  <r>
    <d v="2016-11-11T00:00:00"/>
    <x v="9"/>
    <x v="3"/>
    <n v="2904"/>
    <x v="1"/>
    <n v="555000"/>
    <x v="0"/>
    <x v="0"/>
    <n v="555000"/>
  </r>
  <r>
    <d v="2016-11-11T00:00:00"/>
    <x v="9"/>
    <x v="3"/>
    <n v="2905"/>
    <x v="1"/>
    <n v="640000"/>
    <x v="0"/>
    <x v="0"/>
    <n v="640000"/>
  </r>
  <r>
    <d v="2016-11-11T00:00:00"/>
    <x v="9"/>
    <x v="3"/>
    <n v="2903"/>
    <x v="1"/>
    <n v="745000"/>
    <x v="0"/>
    <x v="3"/>
    <n v="745000"/>
  </r>
  <r>
    <d v="2016-11-11T00:00:00"/>
    <x v="9"/>
    <x v="3"/>
    <n v="2914"/>
    <x v="1"/>
    <n v="818000"/>
    <x v="0"/>
    <x v="0"/>
    <n v="818000"/>
  </r>
  <r>
    <d v="2016-11-11T00:00:00"/>
    <x v="9"/>
    <x v="3"/>
    <n v="2612"/>
    <x v="0"/>
    <n v="1530000"/>
    <x v="0"/>
    <x v="0"/>
    <n v="1530000"/>
  </r>
  <r>
    <d v="2016-11-11T00:00:00"/>
    <x v="9"/>
    <x v="3"/>
    <n v="2603"/>
    <x v="0"/>
    <n v="3625000"/>
    <x v="0"/>
    <x v="3"/>
    <n v="3625000"/>
  </r>
  <r>
    <d v="2016-11-11T00:00:00"/>
    <x v="9"/>
    <x v="3"/>
    <n v="2603"/>
    <x v="0"/>
    <n v="330000"/>
    <x v="1"/>
    <x v="4"/>
    <n v="330000"/>
  </r>
  <r>
    <d v="2016-11-11T00:00:00"/>
    <x v="9"/>
    <x v="3"/>
    <n v="2603"/>
    <x v="0"/>
    <n v="675000"/>
    <x v="1"/>
    <x v="1"/>
    <n v="675000"/>
  </r>
  <r>
    <d v="2016-11-12T00:00:00"/>
    <x v="9"/>
    <x v="3"/>
    <n v="2905"/>
    <x v="1"/>
    <n v="460500"/>
    <x v="0"/>
    <x v="1"/>
    <n v="460500"/>
  </r>
  <r>
    <d v="2016-11-12T00:00:00"/>
    <x v="9"/>
    <x v="3"/>
    <n v="2615"/>
    <x v="0"/>
    <n v="468000"/>
    <x v="0"/>
    <x v="1"/>
    <n v="468000"/>
  </r>
  <r>
    <d v="2016-11-12T00:00:00"/>
    <x v="9"/>
    <x v="3"/>
    <n v="2611"/>
    <x v="0"/>
    <n v="580000"/>
    <x v="0"/>
    <x v="1"/>
    <n v="580000"/>
  </r>
  <r>
    <d v="2016-11-12T00:00:00"/>
    <x v="9"/>
    <x v="3"/>
    <n v="2611"/>
    <x v="0"/>
    <n v="585000"/>
    <x v="0"/>
    <x v="0"/>
    <n v="585000"/>
  </r>
  <r>
    <d v="2016-11-12T00:00:00"/>
    <x v="9"/>
    <x v="3"/>
    <n v="2913"/>
    <x v="1"/>
    <n v="605000"/>
    <x v="0"/>
    <x v="1"/>
    <n v="605000"/>
  </r>
  <r>
    <d v="2016-11-12T00:00:00"/>
    <x v="9"/>
    <x v="3"/>
    <n v="2611"/>
    <x v="0"/>
    <n v="621000"/>
    <x v="0"/>
    <x v="1"/>
    <n v="621000"/>
  </r>
  <r>
    <d v="2016-11-12T00:00:00"/>
    <x v="9"/>
    <x v="3"/>
    <n v="2606"/>
    <x v="0"/>
    <n v="632000"/>
    <x v="0"/>
    <x v="1"/>
    <n v="632000"/>
  </r>
  <r>
    <d v="2016-11-12T00:00:00"/>
    <x v="9"/>
    <x v="3"/>
    <n v="2617"/>
    <x v="0"/>
    <n v="632500"/>
    <x v="0"/>
    <x v="1"/>
    <n v="632500"/>
  </r>
  <r>
    <d v="2016-11-12T00:00:00"/>
    <x v="9"/>
    <x v="3"/>
    <n v="2904"/>
    <x v="1"/>
    <n v="635000"/>
    <x v="0"/>
    <x v="0"/>
    <n v="635000"/>
  </r>
  <r>
    <d v="2016-11-12T00:00:00"/>
    <x v="9"/>
    <x v="3"/>
    <n v="2902"/>
    <x v="1"/>
    <n v="655000"/>
    <x v="0"/>
    <x v="1"/>
    <n v="655000"/>
  </r>
  <r>
    <d v="2016-11-12T00:00:00"/>
    <x v="9"/>
    <x v="3"/>
    <n v="2914"/>
    <x v="1"/>
    <n v="657000"/>
    <x v="0"/>
    <x v="0"/>
    <n v="657000"/>
  </r>
  <r>
    <d v="2016-11-12T00:00:00"/>
    <x v="9"/>
    <x v="3"/>
    <n v="2607"/>
    <x v="0"/>
    <n v="715000"/>
    <x v="0"/>
    <x v="0"/>
    <n v="715000"/>
  </r>
  <r>
    <d v="2016-11-12T00:00:00"/>
    <x v="9"/>
    <x v="3"/>
    <n v="2611"/>
    <x v="0"/>
    <n v="720000"/>
    <x v="0"/>
    <x v="0"/>
    <n v="720000"/>
  </r>
  <r>
    <d v="2016-11-12T00:00:00"/>
    <x v="9"/>
    <x v="3"/>
    <n v="2914"/>
    <x v="1"/>
    <n v="730000"/>
    <x v="0"/>
    <x v="0"/>
    <n v="730000"/>
  </r>
  <r>
    <d v="2016-11-12T00:00:00"/>
    <x v="9"/>
    <x v="3"/>
    <n v="2614"/>
    <x v="0"/>
    <n v="740000"/>
    <x v="0"/>
    <x v="1"/>
    <n v="740000"/>
  </r>
  <r>
    <d v="2016-11-12T00:00:00"/>
    <x v="9"/>
    <x v="3"/>
    <n v="2611"/>
    <x v="0"/>
    <n v="750000"/>
    <x v="0"/>
    <x v="3"/>
    <n v="750000"/>
  </r>
  <r>
    <d v="2016-11-12T00:00:00"/>
    <x v="9"/>
    <x v="3"/>
    <n v="2913"/>
    <x v="1"/>
    <n v="770000"/>
    <x v="0"/>
    <x v="0"/>
    <n v="770000"/>
  </r>
  <r>
    <d v="2016-11-12T00:00:00"/>
    <x v="9"/>
    <x v="3"/>
    <n v="2614"/>
    <x v="0"/>
    <n v="790000"/>
    <x v="0"/>
    <x v="0"/>
    <n v="790000"/>
  </r>
  <r>
    <d v="2016-11-12T00:00:00"/>
    <x v="9"/>
    <x v="3"/>
    <n v="2617"/>
    <x v="0"/>
    <n v="790000"/>
    <x v="0"/>
    <x v="3"/>
    <n v="790000"/>
  </r>
  <r>
    <d v="2016-11-12T00:00:00"/>
    <x v="9"/>
    <x v="3"/>
    <n v="2602"/>
    <x v="0"/>
    <n v="826000"/>
    <x v="0"/>
    <x v="1"/>
    <n v="826000"/>
  </r>
  <r>
    <d v="2016-11-12T00:00:00"/>
    <x v="9"/>
    <x v="3"/>
    <n v="2607"/>
    <x v="0"/>
    <n v="828000"/>
    <x v="0"/>
    <x v="0"/>
    <n v="828000"/>
  </r>
  <r>
    <d v="2016-11-12T00:00:00"/>
    <x v="9"/>
    <x v="3"/>
    <n v="2602"/>
    <x v="0"/>
    <n v="850000"/>
    <x v="0"/>
    <x v="1"/>
    <n v="850000"/>
  </r>
  <r>
    <d v="2016-11-12T00:00:00"/>
    <x v="9"/>
    <x v="3"/>
    <n v="2602"/>
    <x v="0"/>
    <n v="940000"/>
    <x v="0"/>
    <x v="0"/>
    <n v="940000"/>
  </r>
  <r>
    <d v="2016-11-12T00:00:00"/>
    <x v="9"/>
    <x v="3"/>
    <n v="2607"/>
    <x v="0"/>
    <n v="955000"/>
    <x v="0"/>
    <x v="0"/>
    <n v="955000"/>
  </r>
  <r>
    <d v="2016-11-12T00:00:00"/>
    <x v="9"/>
    <x v="3"/>
    <n v="2600"/>
    <x v="0"/>
    <n v="970000"/>
    <x v="0"/>
    <x v="2"/>
    <n v="970000"/>
  </r>
  <r>
    <d v="2016-11-12T00:00:00"/>
    <x v="9"/>
    <x v="3"/>
    <n v="2604"/>
    <x v="0"/>
    <n v="1020000"/>
    <x v="0"/>
    <x v="1"/>
    <n v="1020000"/>
  </r>
  <r>
    <d v="2016-11-12T00:00:00"/>
    <x v="9"/>
    <x v="3"/>
    <n v="2607"/>
    <x v="0"/>
    <n v="1030000"/>
    <x v="0"/>
    <x v="0"/>
    <n v="1030000"/>
  </r>
  <r>
    <d v="2016-11-12T00:00:00"/>
    <x v="9"/>
    <x v="3"/>
    <n v="2617"/>
    <x v="0"/>
    <n v="1120000"/>
    <x v="0"/>
    <x v="3"/>
    <n v="1120000"/>
  </r>
  <r>
    <d v="2016-11-12T00:00:00"/>
    <x v="9"/>
    <x v="3"/>
    <n v="2614"/>
    <x v="0"/>
    <n v="1122000"/>
    <x v="0"/>
    <x v="3"/>
    <n v="1122000"/>
  </r>
  <r>
    <d v="2016-11-12T00:00:00"/>
    <x v="9"/>
    <x v="3"/>
    <n v="2913"/>
    <x v="1"/>
    <n v="1380000"/>
    <x v="0"/>
    <x v="3"/>
    <n v="1380000"/>
  </r>
  <r>
    <d v="2016-11-12T00:00:00"/>
    <x v="9"/>
    <x v="3"/>
    <n v="2603"/>
    <x v="0"/>
    <n v="1655000"/>
    <x v="0"/>
    <x v="0"/>
    <n v="1655000"/>
  </r>
  <r>
    <d v="2016-11-12T00:00:00"/>
    <x v="9"/>
    <x v="3"/>
    <n v="2604"/>
    <x v="0"/>
    <n v="590000"/>
    <x v="1"/>
    <x v="1"/>
    <n v="590000"/>
  </r>
  <r>
    <d v="2016-11-13T00:00:00"/>
    <x v="9"/>
    <x v="3"/>
    <n v="2614"/>
    <x v="0"/>
    <n v="780000"/>
    <x v="0"/>
    <x v="1"/>
    <n v="780000"/>
  </r>
  <r>
    <d v="2016-11-13T00:00:00"/>
    <x v="9"/>
    <x v="3"/>
    <n v="2606"/>
    <x v="0"/>
    <n v="347000"/>
    <x v="1"/>
    <x v="2"/>
    <n v="347000"/>
  </r>
  <r>
    <d v="2016-11-14T00:00:00"/>
    <x v="9"/>
    <x v="3"/>
    <n v="2906"/>
    <x v="1"/>
    <n v="395000"/>
    <x v="0"/>
    <x v="1"/>
    <n v="395000"/>
  </r>
  <r>
    <d v="2016-11-14T00:00:00"/>
    <x v="9"/>
    <x v="3"/>
    <n v="2615"/>
    <x v="0"/>
    <n v="478000"/>
    <x v="0"/>
    <x v="1"/>
    <n v="478000"/>
  </r>
  <r>
    <d v="2016-11-14T00:00:00"/>
    <x v="9"/>
    <x v="3"/>
    <n v="2904"/>
    <x v="1"/>
    <n v="510000"/>
    <x v="0"/>
    <x v="1"/>
    <n v="510000"/>
  </r>
  <r>
    <d v="2016-11-14T00:00:00"/>
    <x v="9"/>
    <x v="3"/>
    <n v="2913"/>
    <x v="1"/>
    <n v="543000"/>
    <x v="0"/>
    <x v="1"/>
    <n v="543000"/>
  </r>
  <r>
    <d v="2016-11-14T00:00:00"/>
    <x v="9"/>
    <x v="3"/>
    <n v="2905"/>
    <x v="1"/>
    <n v="560000"/>
    <x v="0"/>
    <x v="0"/>
    <n v="560000"/>
  </r>
  <r>
    <d v="2016-11-14T00:00:00"/>
    <x v="9"/>
    <x v="3"/>
    <n v="2914"/>
    <x v="1"/>
    <n v="607000"/>
    <x v="0"/>
    <x v="1"/>
    <n v="607000"/>
  </r>
  <r>
    <d v="2016-11-14T00:00:00"/>
    <x v="9"/>
    <x v="3"/>
    <n v="2617"/>
    <x v="0"/>
    <n v="640000"/>
    <x v="0"/>
    <x v="1"/>
    <n v="640000"/>
  </r>
  <r>
    <d v="2016-11-14T00:00:00"/>
    <x v="9"/>
    <x v="3"/>
    <n v="2914"/>
    <x v="1"/>
    <n v="680000"/>
    <x v="0"/>
    <x v="0"/>
    <n v="680000"/>
  </r>
  <r>
    <d v="2016-11-14T00:00:00"/>
    <x v="9"/>
    <x v="3"/>
    <n v="2615"/>
    <x v="0"/>
    <n v="685000"/>
    <x v="0"/>
    <x v="0"/>
    <n v="685000"/>
  </r>
  <r>
    <d v="2016-11-14T00:00:00"/>
    <x v="9"/>
    <x v="3"/>
    <n v="2615"/>
    <x v="0"/>
    <n v="700000"/>
    <x v="0"/>
    <x v="0"/>
    <n v="700000"/>
  </r>
  <r>
    <d v="2016-11-14T00:00:00"/>
    <x v="9"/>
    <x v="3"/>
    <n v="2911"/>
    <x v="1"/>
    <n v="741000"/>
    <x v="0"/>
    <x v="1"/>
    <n v="741000"/>
  </r>
  <r>
    <d v="2016-11-14T00:00:00"/>
    <x v="9"/>
    <x v="3"/>
    <n v="2905"/>
    <x v="1"/>
    <n v="765000"/>
    <x v="0"/>
    <x v="0"/>
    <n v="765000"/>
  </r>
  <r>
    <d v="2016-11-14T00:00:00"/>
    <x v="9"/>
    <x v="3"/>
    <n v="2913"/>
    <x v="1"/>
    <n v="765000"/>
    <x v="0"/>
    <x v="3"/>
    <n v="765000"/>
  </r>
  <r>
    <d v="2016-11-14T00:00:00"/>
    <x v="9"/>
    <x v="3"/>
    <n v="2913"/>
    <x v="1"/>
    <n v="850000"/>
    <x v="0"/>
    <x v="3"/>
    <n v="850000"/>
  </r>
  <r>
    <d v="2016-11-14T00:00:00"/>
    <x v="9"/>
    <x v="3"/>
    <n v="2606"/>
    <x v="0"/>
    <n v="358000"/>
    <x v="1"/>
    <x v="2"/>
    <n v="358000"/>
  </r>
  <r>
    <d v="2016-11-14T00:00:00"/>
    <x v="9"/>
    <x v="3"/>
    <n v="2612"/>
    <x v="0"/>
    <n v="372000"/>
    <x v="1"/>
    <x v="4"/>
    <n v="372000"/>
  </r>
  <r>
    <d v="2016-11-14T00:00:00"/>
    <x v="9"/>
    <x v="3"/>
    <n v="2913"/>
    <x v="1"/>
    <n v="410000"/>
    <x v="1"/>
    <x v="1"/>
    <n v="410000"/>
  </r>
  <r>
    <d v="2016-11-14T00:00:00"/>
    <x v="9"/>
    <x v="3"/>
    <n v="2602"/>
    <x v="0"/>
    <n v="514000"/>
    <x v="1"/>
    <x v="2"/>
    <n v="514000"/>
  </r>
  <r>
    <d v="2016-11-14T00:00:00"/>
    <x v="9"/>
    <x v="3"/>
    <n v="2604"/>
    <x v="0"/>
    <n v="580000"/>
    <x v="1"/>
    <x v="1"/>
    <n v="580000"/>
  </r>
  <r>
    <d v="2016-11-15T00:00:00"/>
    <x v="9"/>
    <x v="3"/>
    <n v="2615"/>
    <x v="0"/>
    <n v="469000"/>
    <x v="0"/>
    <x v="0"/>
    <n v="469000"/>
  </r>
  <r>
    <d v="2016-11-15T00:00:00"/>
    <x v="9"/>
    <x v="3"/>
    <n v="2913"/>
    <x v="1"/>
    <n v="624950"/>
    <x v="0"/>
    <x v="0"/>
    <n v="624950"/>
  </r>
  <r>
    <d v="2016-11-15T00:00:00"/>
    <x v="9"/>
    <x v="3"/>
    <n v="2607"/>
    <x v="0"/>
    <n v="640000"/>
    <x v="0"/>
    <x v="1"/>
    <n v="640000"/>
  </r>
  <r>
    <d v="2016-11-15T00:00:00"/>
    <x v="9"/>
    <x v="3"/>
    <n v="2617"/>
    <x v="0"/>
    <n v="755000"/>
    <x v="0"/>
    <x v="0"/>
    <n v="755000"/>
  </r>
  <r>
    <d v="2016-11-15T00:00:00"/>
    <x v="9"/>
    <x v="3"/>
    <n v="2602"/>
    <x v="0"/>
    <n v="280000"/>
    <x v="1"/>
    <x v="2"/>
    <n v="280000"/>
  </r>
  <r>
    <d v="2016-11-15T00:00:00"/>
    <x v="9"/>
    <x v="3"/>
    <n v="2603"/>
    <x v="0"/>
    <n v="292000"/>
    <x v="1"/>
    <x v="2"/>
    <n v="292000"/>
  </r>
  <r>
    <d v="2016-11-15T00:00:00"/>
    <x v="9"/>
    <x v="3"/>
    <n v="2617"/>
    <x v="0"/>
    <n v="296000"/>
    <x v="1"/>
    <x v="4"/>
    <n v="296000"/>
  </r>
  <r>
    <d v="2016-11-15T00:00:00"/>
    <x v="9"/>
    <x v="3"/>
    <n v="2606"/>
    <x v="0"/>
    <n v="315000"/>
    <x v="1"/>
    <x v="4"/>
    <n v="315000"/>
  </r>
  <r>
    <d v="2016-11-15T00:00:00"/>
    <x v="9"/>
    <x v="3"/>
    <n v="2602"/>
    <x v="0"/>
    <n v="552500"/>
    <x v="1"/>
    <x v="1"/>
    <n v="552500"/>
  </r>
  <r>
    <d v="2016-11-16T00:00:00"/>
    <x v="9"/>
    <x v="3"/>
    <n v="2615"/>
    <x v="0"/>
    <n v="351500"/>
    <x v="0"/>
    <x v="2"/>
    <n v="351500"/>
  </r>
  <r>
    <d v="2016-11-16T00:00:00"/>
    <x v="9"/>
    <x v="3"/>
    <n v="2602"/>
    <x v="0"/>
    <n v="415500"/>
    <x v="0"/>
    <x v="2"/>
    <n v="415500"/>
  </r>
  <r>
    <d v="2016-11-16T00:00:00"/>
    <x v="9"/>
    <x v="3"/>
    <n v="2913"/>
    <x v="1"/>
    <n v="471000"/>
    <x v="0"/>
    <x v="1"/>
    <n v="471000"/>
  </r>
  <r>
    <d v="2016-11-16T00:00:00"/>
    <x v="9"/>
    <x v="3"/>
    <n v="2905"/>
    <x v="1"/>
    <n v="499000"/>
    <x v="0"/>
    <x v="0"/>
    <n v="499000"/>
  </r>
  <r>
    <d v="2016-11-16T00:00:00"/>
    <x v="9"/>
    <x v="3"/>
    <n v="2615"/>
    <x v="0"/>
    <n v="550000"/>
    <x v="0"/>
    <x v="3"/>
    <n v="550000"/>
  </r>
  <r>
    <d v="2016-11-16T00:00:00"/>
    <x v="9"/>
    <x v="3"/>
    <n v="2615"/>
    <x v="0"/>
    <n v="680000"/>
    <x v="0"/>
    <x v="3"/>
    <n v="680000"/>
  </r>
  <r>
    <d v="2016-11-16T00:00:00"/>
    <x v="9"/>
    <x v="3"/>
    <n v="2913"/>
    <x v="1"/>
    <n v="770000"/>
    <x v="0"/>
    <x v="3"/>
    <n v="770000"/>
  </r>
  <r>
    <d v="2016-11-16T00:00:00"/>
    <x v="9"/>
    <x v="3"/>
    <n v="2602"/>
    <x v="0"/>
    <n v="780000"/>
    <x v="0"/>
    <x v="1"/>
    <n v="780000"/>
  </r>
  <r>
    <d v="2016-11-16T00:00:00"/>
    <x v="9"/>
    <x v="3"/>
    <n v="2606"/>
    <x v="0"/>
    <n v="1040000"/>
    <x v="0"/>
    <x v="0"/>
    <n v="1040000"/>
  </r>
  <r>
    <d v="2016-11-16T00:00:00"/>
    <x v="9"/>
    <x v="3"/>
    <n v="2612"/>
    <x v="0"/>
    <n v="1253000"/>
    <x v="0"/>
    <x v="1"/>
    <n v="1253000"/>
  </r>
  <r>
    <d v="2016-11-16T00:00:00"/>
    <x v="9"/>
    <x v="3"/>
    <n v="2612"/>
    <x v="0"/>
    <n v="220000"/>
    <x v="1"/>
    <x v="4"/>
    <n v="220000"/>
  </r>
  <r>
    <d v="2016-11-16T00:00:00"/>
    <x v="9"/>
    <x v="3"/>
    <n v="2905"/>
    <x v="1"/>
    <n v="303000"/>
    <x v="1"/>
    <x v="2"/>
    <n v="303000"/>
  </r>
  <r>
    <d v="2016-11-17T00:00:00"/>
    <x v="9"/>
    <x v="3"/>
    <n v="2913"/>
    <x v="1"/>
    <n v="410000"/>
    <x v="0"/>
    <x v="1"/>
    <n v="410000"/>
  </r>
  <r>
    <d v="2016-11-17T00:00:00"/>
    <x v="9"/>
    <x v="3"/>
    <n v="2914"/>
    <x v="1"/>
    <n v="416000"/>
    <x v="0"/>
    <x v="1"/>
    <n v="416000"/>
  </r>
  <r>
    <d v="2016-11-17T00:00:00"/>
    <x v="9"/>
    <x v="3"/>
    <n v="2614"/>
    <x v="0"/>
    <n v="435000"/>
    <x v="0"/>
    <x v="2"/>
    <n v="435000"/>
  </r>
  <r>
    <d v="2016-11-17T00:00:00"/>
    <x v="9"/>
    <x v="3"/>
    <n v="2902"/>
    <x v="1"/>
    <n v="450000"/>
    <x v="0"/>
    <x v="1"/>
    <n v="450000"/>
  </r>
  <r>
    <d v="2016-11-17T00:00:00"/>
    <x v="9"/>
    <x v="3"/>
    <n v="2615"/>
    <x v="0"/>
    <n v="499000"/>
    <x v="0"/>
    <x v="1"/>
    <n v="499000"/>
  </r>
  <r>
    <d v="2016-11-17T00:00:00"/>
    <x v="9"/>
    <x v="3"/>
    <n v="2617"/>
    <x v="0"/>
    <n v="500000"/>
    <x v="0"/>
    <x v="1"/>
    <n v="500000"/>
  </r>
  <r>
    <d v="2016-11-17T00:00:00"/>
    <x v="9"/>
    <x v="3"/>
    <n v="2905"/>
    <x v="1"/>
    <n v="502000"/>
    <x v="0"/>
    <x v="1"/>
    <n v="502000"/>
  </r>
  <r>
    <d v="2016-11-17T00:00:00"/>
    <x v="9"/>
    <x v="3"/>
    <n v="2903"/>
    <x v="1"/>
    <n v="535000"/>
    <x v="0"/>
    <x v="1"/>
    <n v="535000"/>
  </r>
  <r>
    <d v="2016-11-17T00:00:00"/>
    <x v="9"/>
    <x v="3"/>
    <n v="2906"/>
    <x v="1"/>
    <n v="537500"/>
    <x v="0"/>
    <x v="0"/>
    <n v="537500"/>
  </r>
  <r>
    <d v="2016-11-17T00:00:00"/>
    <x v="9"/>
    <x v="3"/>
    <n v="2617"/>
    <x v="0"/>
    <n v="543000"/>
    <x v="0"/>
    <x v="1"/>
    <n v="543000"/>
  </r>
  <r>
    <d v="2016-11-17T00:00:00"/>
    <x v="9"/>
    <x v="3"/>
    <n v="2905"/>
    <x v="1"/>
    <n v="570000"/>
    <x v="0"/>
    <x v="1"/>
    <n v="570000"/>
  </r>
  <r>
    <d v="2016-11-17T00:00:00"/>
    <x v="9"/>
    <x v="3"/>
    <n v="2615"/>
    <x v="0"/>
    <n v="575000"/>
    <x v="0"/>
    <x v="1"/>
    <n v="575000"/>
  </r>
  <r>
    <d v="2016-11-17T00:00:00"/>
    <x v="9"/>
    <x v="3"/>
    <n v="2607"/>
    <x v="0"/>
    <n v="667000"/>
    <x v="0"/>
    <x v="0"/>
    <n v="667000"/>
  </r>
  <r>
    <d v="2016-11-17T00:00:00"/>
    <x v="9"/>
    <x v="3"/>
    <n v="2611"/>
    <x v="0"/>
    <n v="707000"/>
    <x v="0"/>
    <x v="1"/>
    <n v="707000"/>
  </r>
  <r>
    <d v="2016-11-17T00:00:00"/>
    <x v="9"/>
    <x v="3"/>
    <n v="2902"/>
    <x v="1"/>
    <n v="845000"/>
    <x v="0"/>
    <x v="0"/>
    <n v="845000"/>
  </r>
  <r>
    <d v="2016-11-17T00:00:00"/>
    <x v="9"/>
    <x v="3"/>
    <n v="2611"/>
    <x v="0"/>
    <n v="845000"/>
    <x v="0"/>
    <x v="0"/>
    <n v="845000"/>
  </r>
  <r>
    <d v="2016-11-17T00:00:00"/>
    <x v="9"/>
    <x v="3"/>
    <n v="2602"/>
    <x v="0"/>
    <n v="865000"/>
    <x v="0"/>
    <x v="1"/>
    <n v="865000"/>
  </r>
  <r>
    <d v="2016-11-17T00:00:00"/>
    <x v="9"/>
    <x v="3"/>
    <n v="2607"/>
    <x v="0"/>
    <n v="880000"/>
    <x v="0"/>
    <x v="0"/>
    <n v="880000"/>
  </r>
  <r>
    <d v="2016-11-17T00:00:00"/>
    <x v="9"/>
    <x v="3"/>
    <n v="2603"/>
    <x v="0"/>
    <n v="1469900"/>
    <x v="1"/>
    <x v="1"/>
    <n v="1469900"/>
  </r>
  <r>
    <d v="2016-11-18T00:00:00"/>
    <x v="9"/>
    <x v="3"/>
    <n v="2905"/>
    <x v="1"/>
    <n v="380000"/>
    <x v="0"/>
    <x v="1"/>
    <n v="380000"/>
  </r>
  <r>
    <d v="2016-11-18T00:00:00"/>
    <x v="9"/>
    <x v="3"/>
    <n v="2905"/>
    <x v="1"/>
    <n v="383000"/>
    <x v="0"/>
    <x v="1"/>
    <n v="383000"/>
  </r>
  <r>
    <d v="2016-11-18T00:00:00"/>
    <x v="9"/>
    <x v="3"/>
    <n v="2617"/>
    <x v="0"/>
    <n v="400000"/>
    <x v="0"/>
    <x v="2"/>
    <n v="400000"/>
  </r>
  <r>
    <d v="2016-11-18T00:00:00"/>
    <x v="9"/>
    <x v="3"/>
    <n v="2905"/>
    <x v="1"/>
    <n v="435000"/>
    <x v="0"/>
    <x v="1"/>
    <n v="435000"/>
  </r>
  <r>
    <d v="2016-11-18T00:00:00"/>
    <x v="9"/>
    <x v="3"/>
    <n v="2906"/>
    <x v="1"/>
    <n v="480000"/>
    <x v="0"/>
    <x v="1"/>
    <n v="480000"/>
  </r>
  <r>
    <d v="2016-11-18T00:00:00"/>
    <x v="9"/>
    <x v="3"/>
    <n v="2905"/>
    <x v="1"/>
    <n v="515000"/>
    <x v="0"/>
    <x v="1"/>
    <n v="515000"/>
  </r>
  <r>
    <d v="2016-11-18T00:00:00"/>
    <x v="9"/>
    <x v="3"/>
    <n v="2905"/>
    <x v="1"/>
    <n v="520000"/>
    <x v="0"/>
    <x v="0"/>
    <n v="520000"/>
  </r>
  <r>
    <d v="2016-11-18T00:00:00"/>
    <x v="9"/>
    <x v="3"/>
    <n v="2906"/>
    <x v="1"/>
    <n v="532000"/>
    <x v="0"/>
    <x v="1"/>
    <n v="532000"/>
  </r>
  <r>
    <d v="2016-11-18T00:00:00"/>
    <x v="9"/>
    <x v="3"/>
    <n v="2903"/>
    <x v="1"/>
    <n v="537000"/>
    <x v="0"/>
    <x v="1"/>
    <n v="537000"/>
  </r>
  <r>
    <d v="2016-11-18T00:00:00"/>
    <x v="9"/>
    <x v="3"/>
    <n v="2906"/>
    <x v="1"/>
    <n v="545000"/>
    <x v="0"/>
    <x v="0"/>
    <n v="545000"/>
  </r>
  <r>
    <d v="2016-11-18T00:00:00"/>
    <x v="9"/>
    <x v="3"/>
    <n v="2902"/>
    <x v="1"/>
    <n v="580000"/>
    <x v="0"/>
    <x v="0"/>
    <n v="580000"/>
  </r>
  <r>
    <d v="2016-11-18T00:00:00"/>
    <x v="9"/>
    <x v="3"/>
    <n v="2617"/>
    <x v="0"/>
    <n v="595000"/>
    <x v="0"/>
    <x v="1"/>
    <n v="595000"/>
  </r>
  <r>
    <d v="2016-11-18T00:00:00"/>
    <x v="9"/>
    <x v="3"/>
    <n v="2906"/>
    <x v="1"/>
    <n v="595000"/>
    <x v="0"/>
    <x v="3"/>
    <n v="595000"/>
  </r>
  <r>
    <d v="2016-11-18T00:00:00"/>
    <x v="9"/>
    <x v="3"/>
    <n v="2611"/>
    <x v="0"/>
    <n v="705000"/>
    <x v="0"/>
    <x v="0"/>
    <n v="705000"/>
  </r>
  <r>
    <d v="2016-11-18T00:00:00"/>
    <x v="9"/>
    <x v="3"/>
    <n v="2602"/>
    <x v="0"/>
    <n v="720000"/>
    <x v="0"/>
    <x v="0"/>
    <n v="720000"/>
  </r>
  <r>
    <d v="2016-11-18T00:00:00"/>
    <x v="9"/>
    <x v="3"/>
    <n v="2607"/>
    <x v="0"/>
    <n v="750000"/>
    <x v="0"/>
    <x v="1"/>
    <n v="750000"/>
  </r>
  <r>
    <d v="2016-11-18T00:00:00"/>
    <x v="9"/>
    <x v="3"/>
    <n v="2913"/>
    <x v="1"/>
    <n v="1130000"/>
    <x v="0"/>
    <x v="3"/>
    <n v="1130000"/>
  </r>
  <r>
    <d v="2016-11-18T00:00:00"/>
    <x v="9"/>
    <x v="3"/>
    <n v="2911"/>
    <x v="1"/>
    <n v="1220000"/>
    <x v="0"/>
    <x v="0"/>
    <n v="1220000"/>
  </r>
  <r>
    <d v="2016-11-18T00:00:00"/>
    <x v="9"/>
    <x v="3"/>
    <n v="2603"/>
    <x v="0"/>
    <n v="1260000"/>
    <x v="0"/>
    <x v="1"/>
    <n v="1260000"/>
  </r>
  <r>
    <d v="2016-11-18T00:00:00"/>
    <x v="9"/>
    <x v="3"/>
    <n v="2615"/>
    <x v="0"/>
    <n v="270500"/>
    <x v="1"/>
    <x v="4"/>
    <n v="270500"/>
  </r>
  <r>
    <d v="2016-11-18T00:00:00"/>
    <x v="9"/>
    <x v="3"/>
    <n v="2617"/>
    <x v="0"/>
    <n v="360000"/>
    <x v="1"/>
    <x v="2"/>
    <n v="360000"/>
  </r>
  <r>
    <d v="2016-11-19T00:00:00"/>
    <x v="9"/>
    <x v="3"/>
    <n v="2913"/>
    <x v="1"/>
    <n v="467000"/>
    <x v="0"/>
    <x v="1"/>
    <n v="467000"/>
  </r>
  <r>
    <d v="2016-11-19T00:00:00"/>
    <x v="9"/>
    <x v="3"/>
    <n v="2902"/>
    <x v="1"/>
    <n v="495000"/>
    <x v="0"/>
    <x v="1"/>
    <n v="495000"/>
  </r>
  <r>
    <d v="2016-11-19T00:00:00"/>
    <x v="9"/>
    <x v="3"/>
    <n v="2914"/>
    <x v="1"/>
    <n v="555000"/>
    <x v="0"/>
    <x v="1"/>
    <n v="555000"/>
  </r>
  <r>
    <d v="2016-11-19T00:00:00"/>
    <x v="9"/>
    <x v="3"/>
    <n v="2912"/>
    <x v="1"/>
    <n v="556000"/>
    <x v="0"/>
    <x v="1"/>
    <n v="556000"/>
  </r>
  <r>
    <d v="2016-11-19T00:00:00"/>
    <x v="9"/>
    <x v="3"/>
    <n v="2906"/>
    <x v="1"/>
    <n v="559000"/>
    <x v="0"/>
    <x v="0"/>
    <n v="559000"/>
  </r>
  <r>
    <d v="2016-11-19T00:00:00"/>
    <x v="9"/>
    <x v="3"/>
    <n v="2615"/>
    <x v="0"/>
    <n v="560000"/>
    <x v="0"/>
    <x v="0"/>
    <n v="560000"/>
  </r>
  <r>
    <d v="2016-11-19T00:00:00"/>
    <x v="9"/>
    <x v="3"/>
    <n v="2617"/>
    <x v="0"/>
    <n v="565000"/>
    <x v="0"/>
    <x v="0"/>
    <n v="565000"/>
  </r>
  <r>
    <d v="2016-11-19T00:00:00"/>
    <x v="9"/>
    <x v="3"/>
    <n v="2615"/>
    <x v="0"/>
    <n v="570000"/>
    <x v="0"/>
    <x v="1"/>
    <n v="570000"/>
  </r>
  <r>
    <d v="2016-11-19T00:00:00"/>
    <x v="9"/>
    <x v="3"/>
    <n v="2611"/>
    <x v="0"/>
    <n v="570500"/>
    <x v="0"/>
    <x v="0"/>
    <n v="570500"/>
  </r>
  <r>
    <d v="2016-11-19T00:00:00"/>
    <x v="9"/>
    <x v="3"/>
    <n v="2903"/>
    <x v="1"/>
    <n v="585000"/>
    <x v="0"/>
    <x v="0"/>
    <n v="585000"/>
  </r>
  <r>
    <d v="2016-11-19T00:00:00"/>
    <x v="9"/>
    <x v="3"/>
    <n v="2913"/>
    <x v="1"/>
    <n v="648000"/>
    <x v="0"/>
    <x v="1"/>
    <n v="648000"/>
  </r>
  <r>
    <d v="2016-11-19T00:00:00"/>
    <x v="9"/>
    <x v="3"/>
    <n v="2615"/>
    <x v="0"/>
    <n v="651000"/>
    <x v="0"/>
    <x v="0"/>
    <n v="651000"/>
  </r>
  <r>
    <d v="2016-11-19T00:00:00"/>
    <x v="9"/>
    <x v="3"/>
    <n v="2617"/>
    <x v="0"/>
    <n v="657000"/>
    <x v="0"/>
    <x v="0"/>
    <n v="657000"/>
  </r>
  <r>
    <d v="2016-11-19T00:00:00"/>
    <x v="9"/>
    <x v="3"/>
    <n v="2914"/>
    <x v="1"/>
    <n v="690000"/>
    <x v="0"/>
    <x v="0"/>
    <n v="690000"/>
  </r>
  <r>
    <d v="2016-11-19T00:00:00"/>
    <x v="9"/>
    <x v="3"/>
    <n v="2605"/>
    <x v="0"/>
    <n v="725000"/>
    <x v="0"/>
    <x v="1"/>
    <n v="725000"/>
  </r>
  <r>
    <d v="2016-11-19T00:00:00"/>
    <x v="9"/>
    <x v="3"/>
    <n v="2611"/>
    <x v="0"/>
    <n v="750000"/>
    <x v="0"/>
    <x v="0"/>
    <n v="750000"/>
  </r>
  <r>
    <d v="2016-11-19T00:00:00"/>
    <x v="9"/>
    <x v="3"/>
    <n v="2914"/>
    <x v="1"/>
    <n v="765000"/>
    <x v="0"/>
    <x v="0"/>
    <n v="765000"/>
  </r>
  <r>
    <d v="2016-11-19T00:00:00"/>
    <x v="9"/>
    <x v="3"/>
    <n v="2615"/>
    <x v="0"/>
    <n v="765000"/>
    <x v="0"/>
    <x v="0"/>
    <n v="765000"/>
  </r>
  <r>
    <d v="2016-11-19T00:00:00"/>
    <x v="9"/>
    <x v="3"/>
    <n v="2604"/>
    <x v="0"/>
    <n v="815000"/>
    <x v="0"/>
    <x v="0"/>
    <n v="815000"/>
  </r>
  <r>
    <d v="2016-11-19T00:00:00"/>
    <x v="9"/>
    <x v="3"/>
    <n v="2902"/>
    <x v="1"/>
    <n v="840000"/>
    <x v="0"/>
    <x v="0"/>
    <n v="840000"/>
  </r>
  <r>
    <d v="2016-11-19T00:00:00"/>
    <x v="9"/>
    <x v="3"/>
    <n v="2605"/>
    <x v="0"/>
    <n v="852000"/>
    <x v="0"/>
    <x v="1"/>
    <n v="852000"/>
  </r>
  <r>
    <d v="2016-11-19T00:00:00"/>
    <x v="9"/>
    <x v="3"/>
    <n v="2602"/>
    <x v="0"/>
    <n v="905000"/>
    <x v="0"/>
    <x v="1"/>
    <n v="905000"/>
  </r>
  <r>
    <d v="2016-11-19T00:00:00"/>
    <x v="9"/>
    <x v="3"/>
    <n v="2605"/>
    <x v="0"/>
    <n v="920000"/>
    <x v="0"/>
    <x v="0"/>
    <n v="920000"/>
  </r>
  <r>
    <d v="2016-11-19T00:00:00"/>
    <x v="9"/>
    <x v="3"/>
    <n v="2914"/>
    <x v="1"/>
    <n v="955000"/>
    <x v="0"/>
    <x v="3"/>
    <n v="955000"/>
  </r>
  <r>
    <d v="2016-11-19T00:00:00"/>
    <x v="9"/>
    <x v="3"/>
    <n v="2614"/>
    <x v="0"/>
    <n v="1180000"/>
    <x v="0"/>
    <x v="0"/>
    <n v="1180000"/>
  </r>
  <r>
    <d v="2016-11-19T00:00:00"/>
    <x v="9"/>
    <x v="3"/>
    <n v="2602"/>
    <x v="0"/>
    <n v="1200000"/>
    <x v="0"/>
    <x v="0"/>
    <n v="1200000"/>
  </r>
  <r>
    <d v="2016-11-19T00:00:00"/>
    <x v="9"/>
    <x v="3"/>
    <n v="2600"/>
    <x v="0"/>
    <n v="1210000"/>
    <x v="0"/>
    <x v="1"/>
    <n v="1210000"/>
  </r>
  <r>
    <d v="2016-11-19T00:00:00"/>
    <x v="9"/>
    <x v="3"/>
    <n v="2600"/>
    <x v="0"/>
    <n v="1215000"/>
    <x v="0"/>
    <x v="1"/>
    <n v="1215000"/>
  </r>
  <r>
    <d v="2016-11-19T00:00:00"/>
    <x v="9"/>
    <x v="3"/>
    <n v="2603"/>
    <x v="0"/>
    <n v="1356000"/>
    <x v="0"/>
    <x v="3"/>
    <n v="1356000"/>
  </r>
  <r>
    <d v="2016-11-19T00:00:00"/>
    <x v="9"/>
    <x v="3"/>
    <n v="2611"/>
    <x v="0"/>
    <n v="6480000"/>
    <x v="0"/>
    <x v="1"/>
    <n v="6480000"/>
  </r>
  <r>
    <d v="2016-11-20T00:00:00"/>
    <x v="9"/>
    <x v="3"/>
    <n v="2600"/>
    <x v="0"/>
    <n v="5475000"/>
    <x v="0"/>
    <x v="3"/>
    <n v="5475000"/>
  </r>
  <r>
    <d v="2016-11-21T00:00:00"/>
    <x v="9"/>
    <x v="3"/>
    <n v="2906"/>
    <x v="1"/>
    <n v="405000"/>
    <x v="0"/>
    <x v="1"/>
    <n v="405000"/>
  </r>
  <r>
    <d v="2016-11-21T00:00:00"/>
    <x v="9"/>
    <x v="3"/>
    <n v="2617"/>
    <x v="0"/>
    <n v="425000"/>
    <x v="0"/>
    <x v="1"/>
    <n v="425000"/>
  </r>
  <r>
    <d v="2016-11-21T00:00:00"/>
    <x v="9"/>
    <x v="3"/>
    <n v="2615"/>
    <x v="0"/>
    <n v="442000"/>
    <x v="0"/>
    <x v="1"/>
    <n v="442000"/>
  </r>
  <r>
    <d v="2016-11-21T00:00:00"/>
    <x v="9"/>
    <x v="3"/>
    <n v="2611"/>
    <x v="0"/>
    <n v="690000"/>
    <x v="0"/>
    <x v="0"/>
    <n v="690000"/>
  </r>
  <r>
    <d v="2016-11-21T00:00:00"/>
    <x v="9"/>
    <x v="3"/>
    <n v="2602"/>
    <x v="0"/>
    <n v="720000"/>
    <x v="0"/>
    <x v="1"/>
    <n v="720000"/>
  </r>
  <r>
    <d v="2016-11-21T00:00:00"/>
    <x v="9"/>
    <x v="3"/>
    <n v="2614"/>
    <x v="0"/>
    <n v="815000"/>
    <x v="0"/>
    <x v="0"/>
    <n v="815000"/>
  </r>
  <r>
    <d v="2016-11-22T00:00:00"/>
    <x v="9"/>
    <x v="3"/>
    <n v="2905"/>
    <x v="1"/>
    <n v="369000"/>
    <x v="0"/>
    <x v="1"/>
    <n v="369000"/>
  </r>
  <r>
    <d v="2016-11-22T00:00:00"/>
    <x v="9"/>
    <x v="3"/>
    <n v="2905"/>
    <x v="1"/>
    <n v="407000"/>
    <x v="0"/>
    <x v="1"/>
    <n v="407000"/>
  </r>
  <r>
    <d v="2016-11-22T00:00:00"/>
    <x v="9"/>
    <x v="3"/>
    <n v="2617"/>
    <x v="0"/>
    <n v="465000"/>
    <x v="0"/>
    <x v="1"/>
    <n v="465000"/>
  </r>
  <r>
    <d v="2016-11-22T00:00:00"/>
    <x v="9"/>
    <x v="3"/>
    <n v="2615"/>
    <x v="0"/>
    <n v="475000"/>
    <x v="0"/>
    <x v="1"/>
    <n v="475000"/>
  </r>
  <r>
    <d v="2016-11-22T00:00:00"/>
    <x v="9"/>
    <x v="3"/>
    <n v="2903"/>
    <x v="1"/>
    <n v="485000"/>
    <x v="0"/>
    <x v="1"/>
    <n v="485000"/>
  </r>
  <r>
    <d v="2016-11-22T00:00:00"/>
    <x v="9"/>
    <x v="3"/>
    <n v="2615"/>
    <x v="0"/>
    <n v="640000"/>
    <x v="0"/>
    <x v="0"/>
    <n v="640000"/>
  </r>
  <r>
    <d v="2016-11-22T00:00:00"/>
    <x v="9"/>
    <x v="3"/>
    <n v="2914"/>
    <x v="1"/>
    <n v="730000"/>
    <x v="0"/>
    <x v="0"/>
    <n v="730000"/>
  </r>
  <r>
    <d v="2016-11-22T00:00:00"/>
    <x v="9"/>
    <x v="3"/>
    <n v="2605"/>
    <x v="0"/>
    <n v="800000"/>
    <x v="0"/>
    <x v="0"/>
    <n v="800000"/>
  </r>
  <r>
    <d v="2016-11-22T00:00:00"/>
    <x v="9"/>
    <x v="3"/>
    <n v="2913"/>
    <x v="1"/>
    <n v="830000"/>
    <x v="0"/>
    <x v="0"/>
    <n v="830000"/>
  </r>
  <r>
    <d v="2016-11-22T00:00:00"/>
    <x v="9"/>
    <x v="3"/>
    <n v="2601"/>
    <x v="0"/>
    <n v="530000"/>
    <x v="1"/>
    <x v="2"/>
    <n v="530000"/>
  </r>
  <r>
    <d v="2016-11-23T00:00:00"/>
    <x v="9"/>
    <x v="3"/>
    <n v="2611"/>
    <x v="0"/>
    <n v="441000"/>
    <x v="0"/>
    <x v="2"/>
    <n v="441000"/>
  </r>
  <r>
    <d v="2016-11-23T00:00:00"/>
    <x v="9"/>
    <x v="3"/>
    <n v="2905"/>
    <x v="1"/>
    <n v="505000"/>
    <x v="0"/>
    <x v="1"/>
    <n v="505000"/>
  </r>
  <r>
    <d v="2016-11-23T00:00:00"/>
    <x v="9"/>
    <x v="3"/>
    <n v="2615"/>
    <x v="0"/>
    <n v="545000"/>
    <x v="0"/>
    <x v="0"/>
    <n v="545000"/>
  </r>
  <r>
    <d v="2016-11-23T00:00:00"/>
    <x v="9"/>
    <x v="3"/>
    <n v="2904"/>
    <x v="1"/>
    <n v="600000"/>
    <x v="0"/>
    <x v="0"/>
    <n v="600000"/>
  </r>
  <r>
    <d v="2016-11-23T00:00:00"/>
    <x v="9"/>
    <x v="3"/>
    <n v="2914"/>
    <x v="1"/>
    <n v="612000"/>
    <x v="0"/>
    <x v="0"/>
    <n v="612000"/>
  </r>
  <r>
    <d v="2016-11-23T00:00:00"/>
    <x v="9"/>
    <x v="3"/>
    <n v="2914"/>
    <x v="1"/>
    <n v="631000"/>
    <x v="0"/>
    <x v="0"/>
    <n v="631000"/>
  </r>
  <r>
    <d v="2016-11-23T00:00:00"/>
    <x v="9"/>
    <x v="3"/>
    <n v="2914"/>
    <x v="1"/>
    <n v="639888"/>
    <x v="0"/>
    <x v="0"/>
    <n v="639888"/>
  </r>
  <r>
    <d v="2016-11-23T00:00:00"/>
    <x v="9"/>
    <x v="3"/>
    <n v="2602"/>
    <x v="0"/>
    <n v="840000"/>
    <x v="0"/>
    <x v="1"/>
    <n v="840000"/>
  </r>
  <r>
    <d v="2016-11-23T00:00:00"/>
    <x v="9"/>
    <x v="3"/>
    <n v="2615"/>
    <x v="0"/>
    <n v="266000"/>
    <x v="1"/>
    <x v="4"/>
    <n v="266000"/>
  </r>
  <r>
    <d v="2016-11-23T00:00:00"/>
    <x v="9"/>
    <x v="3"/>
    <n v="2617"/>
    <x v="0"/>
    <n v="280000"/>
    <x v="1"/>
    <x v="4"/>
    <n v="280000"/>
  </r>
  <r>
    <d v="2016-11-23T00:00:00"/>
    <x v="9"/>
    <x v="3"/>
    <n v="2602"/>
    <x v="0"/>
    <n v="395000"/>
    <x v="1"/>
    <x v="2"/>
    <n v="395000"/>
  </r>
  <r>
    <d v="2016-11-23T00:00:00"/>
    <x v="9"/>
    <x v="3"/>
    <n v="2612"/>
    <x v="0"/>
    <n v="490000"/>
    <x v="1"/>
    <x v="2"/>
    <n v="490000"/>
  </r>
  <r>
    <d v="2016-11-23T00:00:00"/>
    <x v="9"/>
    <x v="3"/>
    <n v="2612"/>
    <x v="0"/>
    <n v="645000"/>
    <x v="1"/>
    <x v="2"/>
    <n v="645000"/>
  </r>
  <r>
    <d v="2016-11-24T00:00:00"/>
    <x v="9"/>
    <x v="3"/>
    <n v="2905"/>
    <x v="1"/>
    <n v="405000"/>
    <x v="0"/>
    <x v="1"/>
    <n v="405000"/>
  </r>
  <r>
    <d v="2016-11-24T00:00:00"/>
    <x v="9"/>
    <x v="3"/>
    <n v="2913"/>
    <x v="1"/>
    <n v="422500"/>
    <x v="0"/>
    <x v="2"/>
    <n v="422500"/>
  </r>
  <r>
    <d v="2016-11-24T00:00:00"/>
    <x v="9"/>
    <x v="3"/>
    <n v="2906"/>
    <x v="1"/>
    <n v="480000"/>
    <x v="0"/>
    <x v="1"/>
    <n v="480000"/>
  </r>
  <r>
    <d v="2016-11-24T00:00:00"/>
    <x v="9"/>
    <x v="3"/>
    <n v="2615"/>
    <x v="0"/>
    <n v="503500"/>
    <x v="0"/>
    <x v="1"/>
    <n v="503500"/>
  </r>
  <r>
    <d v="2016-11-24T00:00:00"/>
    <x v="9"/>
    <x v="3"/>
    <n v="2615"/>
    <x v="0"/>
    <n v="517500"/>
    <x v="0"/>
    <x v="1"/>
    <n v="517500"/>
  </r>
  <r>
    <d v="2016-11-24T00:00:00"/>
    <x v="9"/>
    <x v="3"/>
    <n v="2905"/>
    <x v="1"/>
    <n v="585000"/>
    <x v="0"/>
    <x v="3"/>
    <n v="585000"/>
  </r>
  <r>
    <d v="2016-11-24T00:00:00"/>
    <x v="9"/>
    <x v="3"/>
    <n v="2611"/>
    <x v="0"/>
    <n v="595000"/>
    <x v="0"/>
    <x v="0"/>
    <n v="595000"/>
  </r>
  <r>
    <d v="2016-11-24T00:00:00"/>
    <x v="9"/>
    <x v="3"/>
    <n v="2611"/>
    <x v="0"/>
    <n v="605000"/>
    <x v="0"/>
    <x v="1"/>
    <n v="605000"/>
  </r>
  <r>
    <d v="2016-11-24T00:00:00"/>
    <x v="9"/>
    <x v="3"/>
    <n v="2914"/>
    <x v="1"/>
    <n v="620000"/>
    <x v="0"/>
    <x v="0"/>
    <n v="620000"/>
  </r>
  <r>
    <d v="2016-11-24T00:00:00"/>
    <x v="9"/>
    <x v="3"/>
    <n v="2615"/>
    <x v="0"/>
    <n v="620500"/>
    <x v="0"/>
    <x v="1"/>
    <n v="620500"/>
  </r>
  <r>
    <d v="2016-11-24T00:00:00"/>
    <x v="9"/>
    <x v="3"/>
    <n v="2617"/>
    <x v="0"/>
    <n v="780000"/>
    <x v="0"/>
    <x v="3"/>
    <n v="780000"/>
  </r>
  <r>
    <d v="2016-11-24T00:00:00"/>
    <x v="9"/>
    <x v="3"/>
    <n v="2906"/>
    <x v="1"/>
    <n v="800000"/>
    <x v="0"/>
    <x v="0"/>
    <n v="800000"/>
  </r>
  <r>
    <d v="2016-11-24T00:00:00"/>
    <x v="9"/>
    <x v="3"/>
    <n v="2611"/>
    <x v="0"/>
    <n v="930000"/>
    <x v="0"/>
    <x v="0"/>
    <n v="930000"/>
  </r>
  <r>
    <d v="2016-11-24T00:00:00"/>
    <x v="9"/>
    <x v="3"/>
    <n v="2614"/>
    <x v="0"/>
    <n v="985000"/>
    <x v="0"/>
    <x v="0"/>
    <n v="985000"/>
  </r>
  <r>
    <d v="2016-11-24T00:00:00"/>
    <x v="9"/>
    <x v="3"/>
    <n v="2617"/>
    <x v="0"/>
    <n v="285000"/>
    <x v="1"/>
    <x v="4"/>
    <n v="285000"/>
  </r>
  <r>
    <d v="2016-11-24T00:00:00"/>
    <x v="9"/>
    <x v="3"/>
    <n v="2617"/>
    <x v="0"/>
    <n v="408777"/>
    <x v="1"/>
    <x v="2"/>
    <n v="408777"/>
  </r>
  <r>
    <d v="2016-11-24T00:00:00"/>
    <x v="9"/>
    <x v="3"/>
    <n v="2612"/>
    <x v="0"/>
    <n v="555000"/>
    <x v="1"/>
    <x v="2"/>
    <n v="555000"/>
  </r>
  <r>
    <d v="2016-11-25T00:00:00"/>
    <x v="9"/>
    <x v="3"/>
    <n v="2905"/>
    <x v="1"/>
    <n v="366000"/>
    <x v="0"/>
    <x v="1"/>
    <n v="366000"/>
  </r>
  <r>
    <d v="2016-11-25T00:00:00"/>
    <x v="9"/>
    <x v="3"/>
    <n v="2903"/>
    <x v="1"/>
    <n v="453000"/>
    <x v="0"/>
    <x v="1"/>
    <n v="453000"/>
  </r>
  <r>
    <d v="2016-11-25T00:00:00"/>
    <x v="9"/>
    <x v="3"/>
    <n v="2906"/>
    <x v="1"/>
    <n v="460000"/>
    <x v="0"/>
    <x v="1"/>
    <n v="460000"/>
  </r>
  <r>
    <d v="2016-11-25T00:00:00"/>
    <x v="9"/>
    <x v="3"/>
    <n v="2615"/>
    <x v="0"/>
    <n v="475000"/>
    <x v="0"/>
    <x v="1"/>
    <n v="475000"/>
  </r>
  <r>
    <d v="2016-11-25T00:00:00"/>
    <x v="9"/>
    <x v="3"/>
    <n v="2905"/>
    <x v="1"/>
    <n v="496000"/>
    <x v="0"/>
    <x v="1"/>
    <n v="496000"/>
  </r>
  <r>
    <d v="2016-11-25T00:00:00"/>
    <x v="9"/>
    <x v="3"/>
    <n v="2904"/>
    <x v="1"/>
    <n v="500000"/>
    <x v="0"/>
    <x v="1"/>
    <n v="500000"/>
  </r>
  <r>
    <d v="2016-11-25T00:00:00"/>
    <x v="9"/>
    <x v="3"/>
    <n v="2617"/>
    <x v="0"/>
    <n v="650450"/>
    <x v="0"/>
    <x v="0"/>
    <n v="650450"/>
  </r>
  <r>
    <d v="2016-11-25T00:00:00"/>
    <x v="9"/>
    <x v="3"/>
    <n v="2607"/>
    <x v="0"/>
    <n v="652000"/>
    <x v="0"/>
    <x v="1"/>
    <n v="652000"/>
  </r>
  <r>
    <d v="2016-11-25T00:00:00"/>
    <x v="9"/>
    <x v="3"/>
    <n v="2914"/>
    <x v="1"/>
    <n v="656000"/>
    <x v="0"/>
    <x v="0"/>
    <n v="656000"/>
  </r>
  <r>
    <d v="2016-11-25T00:00:00"/>
    <x v="9"/>
    <x v="3"/>
    <n v="2611"/>
    <x v="0"/>
    <n v="660000"/>
    <x v="0"/>
    <x v="3"/>
    <n v="660000"/>
  </r>
  <r>
    <d v="2016-11-25T00:00:00"/>
    <x v="9"/>
    <x v="3"/>
    <n v="2606"/>
    <x v="0"/>
    <n v="676500"/>
    <x v="0"/>
    <x v="1"/>
    <n v="676500"/>
  </r>
  <r>
    <d v="2016-11-25T00:00:00"/>
    <x v="9"/>
    <x v="3"/>
    <n v="2914"/>
    <x v="1"/>
    <n v="705000"/>
    <x v="0"/>
    <x v="0"/>
    <n v="705000"/>
  </r>
  <r>
    <d v="2016-11-25T00:00:00"/>
    <x v="9"/>
    <x v="3"/>
    <n v="2914"/>
    <x v="1"/>
    <n v="750000"/>
    <x v="0"/>
    <x v="0"/>
    <n v="750000"/>
  </r>
  <r>
    <d v="2016-11-25T00:00:00"/>
    <x v="9"/>
    <x v="3"/>
    <n v="2602"/>
    <x v="0"/>
    <n v="753500"/>
    <x v="0"/>
    <x v="0"/>
    <n v="753500"/>
  </r>
  <r>
    <d v="2016-11-25T00:00:00"/>
    <x v="9"/>
    <x v="3"/>
    <n v="2904"/>
    <x v="1"/>
    <n v="880000"/>
    <x v="0"/>
    <x v="3"/>
    <n v="880000"/>
  </r>
  <r>
    <d v="2016-11-25T00:00:00"/>
    <x v="9"/>
    <x v="3"/>
    <n v="2913"/>
    <x v="1"/>
    <n v="1230000"/>
    <x v="0"/>
    <x v="0"/>
    <n v="1230000"/>
  </r>
  <r>
    <d v="2016-11-25T00:00:00"/>
    <x v="9"/>
    <x v="3"/>
    <n v="2607"/>
    <x v="0"/>
    <n v="1285000"/>
    <x v="0"/>
    <x v="3"/>
    <n v="1285000"/>
  </r>
  <r>
    <d v="2016-11-25T00:00:00"/>
    <x v="9"/>
    <x v="3"/>
    <n v="2612"/>
    <x v="0"/>
    <n v="1300000"/>
    <x v="0"/>
    <x v="3"/>
    <n v="1300000"/>
  </r>
  <r>
    <d v="2016-11-25T00:00:00"/>
    <x v="9"/>
    <x v="3"/>
    <n v="2604"/>
    <x v="0"/>
    <n v="1415000"/>
    <x v="0"/>
    <x v="0"/>
    <n v="1415000"/>
  </r>
  <r>
    <d v="2016-11-25T00:00:00"/>
    <x v="9"/>
    <x v="3"/>
    <n v="2612"/>
    <x v="0"/>
    <n v="333000"/>
    <x v="1"/>
    <x v="4"/>
    <n v="333000"/>
  </r>
  <r>
    <d v="2016-11-25T00:00:00"/>
    <x v="9"/>
    <x v="3"/>
    <n v="2913"/>
    <x v="1"/>
    <n v="345000"/>
    <x v="1"/>
    <x v="2"/>
    <n v="345000"/>
  </r>
  <r>
    <d v="2016-11-25T00:00:00"/>
    <x v="9"/>
    <x v="3"/>
    <n v="2617"/>
    <x v="0"/>
    <n v="370000"/>
    <x v="1"/>
    <x v="2"/>
    <n v="370000"/>
  </r>
  <r>
    <d v="2016-11-25T00:00:00"/>
    <x v="9"/>
    <x v="3"/>
    <n v="2612"/>
    <x v="0"/>
    <n v="485000"/>
    <x v="1"/>
    <x v="2"/>
    <n v="485000"/>
  </r>
  <r>
    <d v="2016-11-26T00:00:00"/>
    <x v="9"/>
    <x v="3"/>
    <n v="2902"/>
    <x v="1"/>
    <n v="445000"/>
    <x v="0"/>
    <x v="0"/>
    <n v="445000"/>
  </r>
  <r>
    <d v="2016-11-26T00:00:00"/>
    <x v="9"/>
    <x v="3"/>
    <n v="2905"/>
    <x v="1"/>
    <n v="452000"/>
    <x v="0"/>
    <x v="1"/>
    <n v="452000"/>
  </r>
  <r>
    <d v="2016-11-26T00:00:00"/>
    <x v="9"/>
    <x v="3"/>
    <n v="2615"/>
    <x v="0"/>
    <n v="500000"/>
    <x v="0"/>
    <x v="1"/>
    <n v="500000"/>
  </r>
  <r>
    <d v="2016-11-26T00:00:00"/>
    <x v="9"/>
    <x v="3"/>
    <n v="2914"/>
    <x v="1"/>
    <n v="510000"/>
    <x v="0"/>
    <x v="1"/>
    <n v="510000"/>
  </r>
  <r>
    <d v="2016-11-26T00:00:00"/>
    <x v="9"/>
    <x v="3"/>
    <n v="2904"/>
    <x v="1"/>
    <n v="535000"/>
    <x v="0"/>
    <x v="1"/>
    <n v="535000"/>
  </r>
  <r>
    <d v="2016-11-26T00:00:00"/>
    <x v="9"/>
    <x v="3"/>
    <n v="2615"/>
    <x v="0"/>
    <n v="575000"/>
    <x v="0"/>
    <x v="0"/>
    <n v="575000"/>
  </r>
  <r>
    <d v="2016-11-26T00:00:00"/>
    <x v="9"/>
    <x v="3"/>
    <n v="2614"/>
    <x v="0"/>
    <n v="606000"/>
    <x v="0"/>
    <x v="1"/>
    <n v="606000"/>
  </r>
  <r>
    <d v="2016-11-26T00:00:00"/>
    <x v="9"/>
    <x v="3"/>
    <n v="2607"/>
    <x v="0"/>
    <n v="607000"/>
    <x v="0"/>
    <x v="1"/>
    <n v="607000"/>
  </r>
  <r>
    <d v="2016-11-26T00:00:00"/>
    <x v="9"/>
    <x v="3"/>
    <n v="2914"/>
    <x v="1"/>
    <n v="625000"/>
    <x v="0"/>
    <x v="1"/>
    <n v="625000"/>
  </r>
  <r>
    <d v="2016-11-26T00:00:00"/>
    <x v="9"/>
    <x v="3"/>
    <n v="2611"/>
    <x v="0"/>
    <n v="669000"/>
    <x v="0"/>
    <x v="1"/>
    <n v="669000"/>
  </r>
  <r>
    <d v="2016-11-26T00:00:00"/>
    <x v="9"/>
    <x v="3"/>
    <n v="2615"/>
    <x v="0"/>
    <n v="700000"/>
    <x v="0"/>
    <x v="3"/>
    <n v="700000"/>
  </r>
  <r>
    <d v="2016-11-26T00:00:00"/>
    <x v="9"/>
    <x v="3"/>
    <n v="2602"/>
    <x v="0"/>
    <n v="705000"/>
    <x v="0"/>
    <x v="1"/>
    <n v="705000"/>
  </r>
  <r>
    <d v="2016-11-26T00:00:00"/>
    <x v="9"/>
    <x v="3"/>
    <n v="2602"/>
    <x v="0"/>
    <n v="780000"/>
    <x v="0"/>
    <x v="1"/>
    <n v="780000"/>
  </r>
  <r>
    <d v="2016-11-26T00:00:00"/>
    <x v="9"/>
    <x v="3"/>
    <n v="2914"/>
    <x v="1"/>
    <n v="842000"/>
    <x v="0"/>
    <x v="0"/>
    <n v="842000"/>
  </r>
  <r>
    <d v="2016-11-26T00:00:00"/>
    <x v="9"/>
    <x v="3"/>
    <n v="2602"/>
    <x v="0"/>
    <n v="952000"/>
    <x v="0"/>
    <x v="1"/>
    <n v="952000"/>
  </r>
  <r>
    <d v="2016-11-26T00:00:00"/>
    <x v="9"/>
    <x v="3"/>
    <n v="2607"/>
    <x v="0"/>
    <n v="970000"/>
    <x v="0"/>
    <x v="0"/>
    <n v="970000"/>
  </r>
  <r>
    <d v="2016-11-26T00:00:00"/>
    <x v="9"/>
    <x v="3"/>
    <n v="2614"/>
    <x v="0"/>
    <n v="1005000"/>
    <x v="0"/>
    <x v="0"/>
    <n v="1005000"/>
  </r>
  <r>
    <d v="2016-11-26T00:00:00"/>
    <x v="9"/>
    <x v="3"/>
    <n v="2617"/>
    <x v="0"/>
    <n v="1045000"/>
    <x v="0"/>
    <x v="3"/>
    <n v="1045000"/>
  </r>
  <r>
    <d v="2016-11-26T00:00:00"/>
    <x v="9"/>
    <x v="3"/>
    <n v="2611"/>
    <x v="0"/>
    <n v="1100000"/>
    <x v="0"/>
    <x v="1"/>
    <n v="1100000"/>
  </r>
  <r>
    <d v="2016-11-26T00:00:00"/>
    <x v="9"/>
    <x v="3"/>
    <n v="2605"/>
    <x v="0"/>
    <n v="1175000"/>
    <x v="0"/>
    <x v="0"/>
    <n v="1175000"/>
  </r>
  <r>
    <d v="2016-11-26T00:00:00"/>
    <x v="9"/>
    <x v="3"/>
    <n v="2602"/>
    <x v="0"/>
    <n v="1200000"/>
    <x v="0"/>
    <x v="3"/>
    <n v="1200000"/>
  </r>
  <r>
    <d v="2016-11-26T00:00:00"/>
    <x v="9"/>
    <x v="3"/>
    <n v="2602"/>
    <x v="0"/>
    <n v="1220500"/>
    <x v="0"/>
    <x v="0"/>
    <n v="1220500"/>
  </r>
  <r>
    <d v="2016-11-26T00:00:00"/>
    <x v="9"/>
    <x v="3"/>
    <n v="2612"/>
    <x v="0"/>
    <n v="1295000"/>
    <x v="0"/>
    <x v="0"/>
    <n v="1295000"/>
  </r>
  <r>
    <d v="2016-11-26T00:00:00"/>
    <x v="9"/>
    <x v="3"/>
    <n v="2604"/>
    <x v="0"/>
    <n v="1720000"/>
    <x v="0"/>
    <x v="0"/>
    <n v="1720000"/>
  </r>
  <r>
    <d v="2016-11-26T00:00:00"/>
    <x v="9"/>
    <x v="3"/>
    <n v="2603"/>
    <x v="0"/>
    <n v="1910000"/>
    <x v="0"/>
    <x v="3"/>
    <n v="1910000"/>
  </r>
  <r>
    <d v="2016-11-26T00:00:00"/>
    <x v="9"/>
    <x v="3"/>
    <n v="2603"/>
    <x v="0"/>
    <n v="2520000"/>
    <x v="0"/>
    <x v="0"/>
    <n v="2520000"/>
  </r>
  <r>
    <d v="2016-11-26T00:00:00"/>
    <x v="9"/>
    <x v="3"/>
    <n v="2600"/>
    <x v="0"/>
    <n v="4417000"/>
    <x v="0"/>
    <x v="1"/>
    <n v="4417000"/>
  </r>
  <r>
    <d v="2016-11-26T00:00:00"/>
    <x v="9"/>
    <x v="3"/>
    <n v="2617"/>
    <x v="0"/>
    <n v="312000"/>
    <x v="1"/>
    <x v="4"/>
    <n v="312000"/>
  </r>
  <r>
    <d v="2016-11-27T00:00:00"/>
    <x v="9"/>
    <x v="3"/>
    <n v="2906"/>
    <x v="1"/>
    <n v="428000"/>
    <x v="0"/>
    <x v="1"/>
    <n v="428000"/>
  </r>
  <r>
    <d v="2016-11-28T00:00:00"/>
    <x v="9"/>
    <x v="3"/>
    <n v="2607"/>
    <x v="0"/>
    <n v="500000"/>
    <x v="0"/>
    <x v="1"/>
    <n v="500000"/>
  </r>
  <r>
    <d v="2016-11-28T00:00:00"/>
    <x v="9"/>
    <x v="3"/>
    <n v="2905"/>
    <x v="1"/>
    <n v="505000"/>
    <x v="0"/>
    <x v="1"/>
    <n v="505000"/>
  </r>
  <r>
    <d v="2016-11-28T00:00:00"/>
    <x v="9"/>
    <x v="3"/>
    <n v="2614"/>
    <x v="0"/>
    <n v="516000"/>
    <x v="0"/>
    <x v="1"/>
    <n v="516000"/>
  </r>
  <r>
    <d v="2016-11-28T00:00:00"/>
    <x v="9"/>
    <x v="3"/>
    <n v="2615"/>
    <x v="0"/>
    <n v="540000"/>
    <x v="0"/>
    <x v="0"/>
    <n v="540000"/>
  </r>
  <r>
    <d v="2016-11-28T00:00:00"/>
    <x v="9"/>
    <x v="3"/>
    <n v="2905"/>
    <x v="1"/>
    <n v="570000"/>
    <x v="0"/>
    <x v="0"/>
    <n v="570000"/>
  </r>
  <r>
    <d v="2016-11-28T00:00:00"/>
    <x v="9"/>
    <x v="3"/>
    <n v="2902"/>
    <x v="1"/>
    <n v="600000"/>
    <x v="0"/>
    <x v="0"/>
    <n v="600000"/>
  </r>
  <r>
    <d v="2016-11-28T00:00:00"/>
    <x v="9"/>
    <x v="3"/>
    <n v="2912"/>
    <x v="1"/>
    <n v="622000"/>
    <x v="0"/>
    <x v="0"/>
    <n v="622000"/>
  </r>
  <r>
    <d v="2016-11-28T00:00:00"/>
    <x v="9"/>
    <x v="3"/>
    <n v="2913"/>
    <x v="1"/>
    <n v="622000"/>
    <x v="0"/>
    <x v="1"/>
    <n v="622000"/>
  </r>
  <r>
    <d v="2016-11-28T00:00:00"/>
    <x v="9"/>
    <x v="3"/>
    <n v="2615"/>
    <x v="0"/>
    <n v="625000"/>
    <x v="0"/>
    <x v="0"/>
    <n v="625000"/>
  </r>
  <r>
    <d v="2016-11-28T00:00:00"/>
    <x v="9"/>
    <x v="3"/>
    <n v="2611"/>
    <x v="0"/>
    <n v="665000"/>
    <x v="0"/>
    <x v="1"/>
    <n v="665000"/>
  </r>
  <r>
    <d v="2016-11-28T00:00:00"/>
    <x v="9"/>
    <x v="3"/>
    <n v="2602"/>
    <x v="0"/>
    <n v="690000"/>
    <x v="0"/>
    <x v="0"/>
    <n v="690000"/>
  </r>
  <r>
    <d v="2016-11-28T00:00:00"/>
    <x v="9"/>
    <x v="3"/>
    <n v="2905"/>
    <x v="1"/>
    <n v="700000"/>
    <x v="0"/>
    <x v="1"/>
    <n v="700000"/>
  </r>
  <r>
    <d v="2016-11-28T00:00:00"/>
    <x v="9"/>
    <x v="3"/>
    <n v="2914"/>
    <x v="1"/>
    <n v="750000"/>
    <x v="0"/>
    <x v="0"/>
    <n v="750000"/>
  </r>
  <r>
    <d v="2016-11-28T00:00:00"/>
    <x v="9"/>
    <x v="3"/>
    <n v="2607"/>
    <x v="0"/>
    <n v="190000"/>
    <x v="1"/>
    <x v="4"/>
    <n v="190000"/>
  </r>
  <r>
    <d v="2016-11-28T00:00:00"/>
    <x v="9"/>
    <x v="3"/>
    <n v="2602"/>
    <x v="0"/>
    <n v="263000"/>
    <x v="1"/>
    <x v="2"/>
    <n v="263000"/>
  </r>
  <r>
    <d v="2016-11-28T00:00:00"/>
    <x v="9"/>
    <x v="3"/>
    <n v="2604"/>
    <x v="0"/>
    <n v="390000"/>
    <x v="1"/>
    <x v="2"/>
    <n v="390000"/>
  </r>
  <r>
    <d v="2016-11-28T00:00:00"/>
    <x v="9"/>
    <x v="3"/>
    <n v="2603"/>
    <x v="0"/>
    <n v="525000"/>
    <x v="1"/>
    <x v="2"/>
    <n v="525000"/>
  </r>
  <r>
    <d v="2016-11-29T00:00:00"/>
    <x v="9"/>
    <x v="3"/>
    <n v="2614"/>
    <x v="0"/>
    <n v="290000"/>
    <x v="0"/>
    <x v="4"/>
    <n v="290000"/>
  </r>
  <r>
    <d v="2016-11-29T00:00:00"/>
    <x v="9"/>
    <x v="3"/>
    <n v="2905"/>
    <x v="1"/>
    <n v="370000"/>
    <x v="0"/>
    <x v="1"/>
    <n v="370000"/>
  </r>
  <r>
    <d v="2016-11-29T00:00:00"/>
    <x v="9"/>
    <x v="3"/>
    <n v="2617"/>
    <x v="0"/>
    <n v="502500"/>
    <x v="0"/>
    <x v="1"/>
    <n v="502500"/>
  </r>
  <r>
    <d v="2016-11-29T00:00:00"/>
    <x v="9"/>
    <x v="3"/>
    <n v="2615"/>
    <x v="0"/>
    <n v="510000"/>
    <x v="0"/>
    <x v="1"/>
    <n v="510000"/>
  </r>
  <r>
    <d v="2016-11-29T00:00:00"/>
    <x v="9"/>
    <x v="3"/>
    <n v="2905"/>
    <x v="1"/>
    <n v="515000"/>
    <x v="0"/>
    <x v="1"/>
    <n v="515000"/>
  </r>
  <r>
    <d v="2016-11-29T00:00:00"/>
    <x v="9"/>
    <x v="3"/>
    <n v="2615"/>
    <x v="0"/>
    <n v="530000"/>
    <x v="0"/>
    <x v="1"/>
    <n v="530000"/>
  </r>
  <r>
    <d v="2016-11-29T00:00:00"/>
    <x v="9"/>
    <x v="3"/>
    <n v="2615"/>
    <x v="0"/>
    <n v="710000"/>
    <x v="0"/>
    <x v="0"/>
    <n v="710000"/>
  </r>
  <r>
    <d v="2016-11-29T00:00:00"/>
    <x v="9"/>
    <x v="3"/>
    <n v="2602"/>
    <x v="0"/>
    <n v="765000"/>
    <x v="0"/>
    <x v="0"/>
    <n v="765000"/>
  </r>
  <r>
    <d v="2016-11-29T00:00:00"/>
    <x v="9"/>
    <x v="3"/>
    <n v="2603"/>
    <x v="0"/>
    <n v="303000"/>
    <x v="1"/>
    <x v="4"/>
    <n v="303000"/>
  </r>
  <r>
    <d v="2016-11-30T00:00:00"/>
    <x v="9"/>
    <x v="3"/>
    <n v="2615"/>
    <x v="0"/>
    <n v="390000"/>
    <x v="0"/>
    <x v="1"/>
    <n v="390000"/>
  </r>
  <r>
    <d v="2016-11-30T00:00:00"/>
    <x v="9"/>
    <x v="3"/>
    <n v="2615"/>
    <x v="0"/>
    <n v="428500"/>
    <x v="0"/>
    <x v="1"/>
    <n v="428500"/>
  </r>
  <r>
    <d v="2016-11-30T00:00:00"/>
    <x v="9"/>
    <x v="3"/>
    <n v="2905"/>
    <x v="1"/>
    <n v="490000"/>
    <x v="0"/>
    <x v="1"/>
    <n v="490000"/>
  </r>
  <r>
    <d v="2016-11-30T00:00:00"/>
    <x v="9"/>
    <x v="3"/>
    <n v="2615"/>
    <x v="0"/>
    <n v="520000"/>
    <x v="0"/>
    <x v="1"/>
    <n v="520000"/>
  </r>
  <r>
    <d v="2016-11-30T00:00:00"/>
    <x v="9"/>
    <x v="3"/>
    <n v="2617"/>
    <x v="0"/>
    <n v="535000"/>
    <x v="0"/>
    <x v="1"/>
    <n v="535000"/>
  </r>
  <r>
    <d v="2016-11-30T00:00:00"/>
    <x v="9"/>
    <x v="3"/>
    <n v="2617"/>
    <x v="0"/>
    <n v="567000"/>
    <x v="0"/>
    <x v="0"/>
    <n v="567000"/>
  </r>
  <r>
    <d v="2016-11-30T00:00:00"/>
    <x v="9"/>
    <x v="3"/>
    <n v="2617"/>
    <x v="0"/>
    <n v="584000"/>
    <x v="0"/>
    <x v="0"/>
    <n v="584000"/>
  </r>
  <r>
    <d v="2016-11-30T00:00:00"/>
    <x v="9"/>
    <x v="3"/>
    <n v="2913"/>
    <x v="1"/>
    <n v="600000"/>
    <x v="0"/>
    <x v="0"/>
    <n v="600000"/>
  </r>
  <r>
    <d v="2016-11-30T00:00:00"/>
    <x v="9"/>
    <x v="3"/>
    <n v="2913"/>
    <x v="1"/>
    <n v="910000"/>
    <x v="0"/>
    <x v="0"/>
    <n v="910000"/>
  </r>
  <r>
    <d v="2016-11-30T00:00:00"/>
    <x v="9"/>
    <x v="3"/>
    <n v="2612"/>
    <x v="0"/>
    <n v="1475000"/>
    <x v="0"/>
    <x v="0"/>
    <n v="1475000"/>
  </r>
  <r>
    <d v="2016-11-30T00:00:00"/>
    <x v="9"/>
    <x v="3"/>
    <n v="2617"/>
    <x v="0"/>
    <n v="285000"/>
    <x v="1"/>
    <x v="2"/>
    <n v="285000"/>
  </r>
  <r>
    <d v="2016-11-30T00:00:00"/>
    <x v="9"/>
    <x v="3"/>
    <n v="2612"/>
    <x v="0"/>
    <n v="444900"/>
    <x v="1"/>
    <x v="4"/>
    <n v="444900"/>
  </r>
  <r>
    <d v="2016-11-30T00:00:00"/>
    <x v="9"/>
    <x v="3"/>
    <n v="2604"/>
    <x v="0"/>
    <n v="530000"/>
    <x v="1"/>
    <x v="2"/>
    <n v="530000"/>
  </r>
  <r>
    <d v="2016-12-01T00:00:00"/>
    <x v="9"/>
    <x v="3"/>
    <n v="2604"/>
    <x v="0"/>
    <n v="385000"/>
    <x v="0"/>
    <x v="2"/>
    <n v="385000"/>
  </r>
  <r>
    <d v="2016-12-01T00:00:00"/>
    <x v="9"/>
    <x v="3"/>
    <n v="2905"/>
    <x v="1"/>
    <n v="445000"/>
    <x v="0"/>
    <x v="1"/>
    <n v="445000"/>
  </r>
  <r>
    <d v="2016-12-01T00:00:00"/>
    <x v="9"/>
    <x v="3"/>
    <n v="2913"/>
    <x v="1"/>
    <n v="495000"/>
    <x v="0"/>
    <x v="1"/>
    <n v="495000"/>
  </r>
  <r>
    <d v="2016-12-01T00:00:00"/>
    <x v="9"/>
    <x v="3"/>
    <n v="2904"/>
    <x v="1"/>
    <n v="578000"/>
    <x v="0"/>
    <x v="1"/>
    <n v="578000"/>
  </r>
  <r>
    <d v="2016-12-01T00:00:00"/>
    <x v="9"/>
    <x v="3"/>
    <n v="2617"/>
    <x v="0"/>
    <n v="600000"/>
    <x v="0"/>
    <x v="1"/>
    <n v="600000"/>
  </r>
  <r>
    <d v="2016-12-01T00:00:00"/>
    <x v="9"/>
    <x v="3"/>
    <n v="2611"/>
    <x v="0"/>
    <n v="810000"/>
    <x v="0"/>
    <x v="0"/>
    <n v="810000"/>
  </r>
  <r>
    <d v="2016-12-01T00:00:00"/>
    <x v="9"/>
    <x v="3"/>
    <n v="2902"/>
    <x v="1"/>
    <n v="1020000"/>
    <x v="0"/>
    <x v="0"/>
    <n v="1020000"/>
  </r>
  <r>
    <d v="2016-12-01T00:00:00"/>
    <x v="9"/>
    <x v="3"/>
    <n v="2605"/>
    <x v="0"/>
    <n v="1180000"/>
    <x v="0"/>
    <x v="0"/>
    <n v="1180000"/>
  </r>
  <r>
    <d v="2016-12-01T00:00:00"/>
    <x v="9"/>
    <x v="3"/>
    <n v="2614"/>
    <x v="0"/>
    <n v="180000"/>
    <x v="1"/>
    <x v="4"/>
    <n v="180000"/>
  </r>
  <r>
    <d v="2016-12-02T00:00:00"/>
    <x v="9"/>
    <x v="3"/>
    <n v="2913"/>
    <x v="1"/>
    <n v="415000"/>
    <x v="0"/>
    <x v="2"/>
    <n v="415000"/>
  </r>
  <r>
    <d v="2016-12-02T00:00:00"/>
    <x v="9"/>
    <x v="3"/>
    <n v="2913"/>
    <x v="1"/>
    <n v="446000"/>
    <x v="0"/>
    <x v="1"/>
    <n v="446000"/>
  </r>
  <r>
    <d v="2016-12-02T00:00:00"/>
    <x v="9"/>
    <x v="3"/>
    <n v="2906"/>
    <x v="1"/>
    <n v="450000"/>
    <x v="0"/>
    <x v="1"/>
    <n v="450000"/>
  </r>
  <r>
    <d v="2016-12-02T00:00:00"/>
    <x v="9"/>
    <x v="3"/>
    <n v="2905"/>
    <x v="1"/>
    <n v="485000"/>
    <x v="0"/>
    <x v="1"/>
    <n v="485000"/>
  </r>
  <r>
    <d v="2016-12-02T00:00:00"/>
    <x v="9"/>
    <x v="3"/>
    <n v="2615"/>
    <x v="0"/>
    <n v="501000"/>
    <x v="0"/>
    <x v="1"/>
    <n v="501000"/>
  </r>
  <r>
    <d v="2016-12-02T00:00:00"/>
    <x v="9"/>
    <x v="3"/>
    <n v="2615"/>
    <x v="0"/>
    <n v="510000"/>
    <x v="0"/>
    <x v="1"/>
    <n v="510000"/>
  </r>
  <r>
    <d v="2016-12-02T00:00:00"/>
    <x v="9"/>
    <x v="3"/>
    <n v="2615"/>
    <x v="0"/>
    <n v="536500"/>
    <x v="0"/>
    <x v="1"/>
    <n v="536500"/>
  </r>
  <r>
    <d v="2016-12-02T00:00:00"/>
    <x v="9"/>
    <x v="3"/>
    <n v="2905"/>
    <x v="1"/>
    <n v="655000"/>
    <x v="0"/>
    <x v="0"/>
    <n v="655000"/>
  </r>
  <r>
    <d v="2016-12-02T00:00:00"/>
    <x v="9"/>
    <x v="3"/>
    <n v="2904"/>
    <x v="1"/>
    <n v="675000"/>
    <x v="0"/>
    <x v="0"/>
    <n v="675000"/>
  </r>
  <r>
    <d v="2016-12-02T00:00:00"/>
    <x v="9"/>
    <x v="3"/>
    <n v="2605"/>
    <x v="0"/>
    <n v="715000"/>
    <x v="0"/>
    <x v="3"/>
    <n v="715000"/>
  </r>
  <r>
    <d v="2016-12-02T00:00:00"/>
    <x v="9"/>
    <x v="3"/>
    <n v="2914"/>
    <x v="1"/>
    <n v="718000"/>
    <x v="0"/>
    <x v="3"/>
    <n v="718000"/>
  </r>
  <r>
    <d v="2016-12-02T00:00:00"/>
    <x v="9"/>
    <x v="3"/>
    <n v="2602"/>
    <x v="0"/>
    <n v="850000"/>
    <x v="0"/>
    <x v="0"/>
    <n v="850000"/>
  </r>
  <r>
    <d v="2016-12-02T00:00:00"/>
    <x v="9"/>
    <x v="3"/>
    <n v="2617"/>
    <x v="0"/>
    <n v="870000"/>
    <x v="0"/>
    <x v="0"/>
    <n v="870000"/>
  </r>
  <r>
    <d v="2016-12-02T00:00:00"/>
    <x v="9"/>
    <x v="3"/>
    <n v="2602"/>
    <x v="0"/>
    <n v="945000"/>
    <x v="0"/>
    <x v="0"/>
    <n v="945000"/>
  </r>
  <r>
    <d v="2016-12-02T00:00:00"/>
    <x v="9"/>
    <x v="3"/>
    <n v="2611"/>
    <x v="0"/>
    <n v="1393000"/>
    <x v="0"/>
    <x v="3"/>
    <n v="1393000"/>
  </r>
  <r>
    <d v="2016-12-02T00:00:00"/>
    <x v="9"/>
    <x v="3"/>
    <n v="2612"/>
    <x v="0"/>
    <n v="442000"/>
    <x v="1"/>
    <x v="4"/>
    <n v="442000"/>
  </r>
  <r>
    <d v="2016-12-02T00:00:00"/>
    <x v="9"/>
    <x v="3"/>
    <n v="2602"/>
    <x v="0"/>
    <n v="462500"/>
    <x v="1"/>
    <x v="2"/>
    <n v="462500"/>
  </r>
  <r>
    <d v="2016-12-03T00:00:00"/>
    <x v="9"/>
    <x v="3"/>
    <n v="2905"/>
    <x v="1"/>
    <n v="437000"/>
    <x v="0"/>
    <x v="2"/>
    <n v="437000"/>
  </r>
  <r>
    <d v="2016-12-03T00:00:00"/>
    <x v="9"/>
    <x v="3"/>
    <n v="2615"/>
    <x v="0"/>
    <n v="455000"/>
    <x v="0"/>
    <x v="1"/>
    <n v="455000"/>
  </r>
  <r>
    <d v="2016-12-03T00:00:00"/>
    <x v="9"/>
    <x v="3"/>
    <n v="2614"/>
    <x v="0"/>
    <n v="470000"/>
    <x v="0"/>
    <x v="1"/>
    <n v="470000"/>
  </r>
  <r>
    <d v="2016-12-03T00:00:00"/>
    <x v="9"/>
    <x v="3"/>
    <n v="2903"/>
    <x v="1"/>
    <n v="490000"/>
    <x v="0"/>
    <x v="1"/>
    <n v="490000"/>
  </r>
  <r>
    <d v="2016-12-03T00:00:00"/>
    <x v="9"/>
    <x v="3"/>
    <n v="2615"/>
    <x v="0"/>
    <n v="505000"/>
    <x v="0"/>
    <x v="1"/>
    <n v="505000"/>
  </r>
  <r>
    <d v="2016-12-03T00:00:00"/>
    <x v="9"/>
    <x v="3"/>
    <n v="2615"/>
    <x v="0"/>
    <n v="530000"/>
    <x v="0"/>
    <x v="0"/>
    <n v="530000"/>
  </r>
  <r>
    <d v="2016-12-03T00:00:00"/>
    <x v="9"/>
    <x v="3"/>
    <n v="2615"/>
    <x v="0"/>
    <n v="545000"/>
    <x v="0"/>
    <x v="1"/>
    <n v="545000"/>
  </r>
  <r>
    <d v="2016-12-03T00:00:00"/>
    <x v="9"/>
    <x v="3"/>
    <n v="2913"/>
    <x v="1"/>
    <n v="565000"/>
    <x v="0"/>
    <x v="1"/>
    <n v="565000"/>
  </r>
  <r>
    <d v="2016-12-03T00:00:00"/>
    <x v="9"/>
    <x v="3"/>
    <n v="2914"/>
    <x v="1"/>
    <n v="650000"/>
    <x v="0"/>
    <x v="0"/>
    <n v="650000"/>
  </r>
  <r>
    <d v="2016-12-03T00:00:00"/>
    <x v="9"/>
    <x v="3"/>
    <n v="2913"/>
    <x v="1"/>
    <n v="667000"/>
    <x v="0"/>
    <x v="1"/>
    <n v="667000"/>
  </r>
  <r>
    <d v="2016-12-03T00:00:00"/>
    <x v="9"/>
    <x v="3"/>
    <n v="2607"/>
    <x v="0"/>
    <n v="670000"/>
    <x v="0"/>
    <x v="1"/>
    <n v="670000"/>
  </r>
  <r>
    <d v="2016-12-03T00:00:00"/>
    <x v="9"/>
    <x v="3"/>
    <n v="2614"/>
    <x v="0"/>
    <n v="693000"/>
    <x v="0"/>
    <x v="0"/>
    <n v="693000"/>
  </r>
  <r>
    <d v="2016-12-03T00:00:00"/>
    <x v="9"/>
    <x v="3"/>
    <n v="2607"/>
    <x v="0"/>
    <n v="710000"/>
    <x v="0"/>
    <x v="1"/>
    <n v="710000"/>
  </r>
  <r>
    <d v="2016-12-03T00:00:00"/>
    <x v="9"/>
    <x v="3"/>
    <n v="2914"/>
    <x v="1"/>
    <n v="730000"/>
    <x v="0"/>
    <x v="0"/>
    <n v="730000"/>
  </r>
  <r>
    <d v="2016-12-03T00:00:00"/>
    <x v="9"/>
    <x v="3"/>
    <n v="2602"/>
    <x v="0"/>
    <n v="736000"/>
    <x v="0"/>
    <x v="1"/>
    <n v="736000"/>
  </r>
  <r>
    <d v="2016-12-03T00:00:00"/>
    <x v="9"/>
    <x v="3"/>
    <n v="2913"/>
    <x v="1"/>
    <n v="743000"/>
    <x v="0"/>
    <x v="0"/>
    <n v="743000"/>
  </r>
  <r>
    <d v="2016-12-03T00:00:00"/>
    <x v="9"/>
    <x v="3"/>
    <n v="2602"/>
    <x v="0"/>
    <n v="750000"/>
    <x v="0"/>
    <x v="1"/>
    <n v="750000"/>
  </r>
  <r>
    <d v="2016-12-03T00:00:00"/>
    <x v="9"/>
    <x v="3"/>
    <n v="2914"/>
    <x v="1"/>
    <n v="875000"/>
    <x v="0"/>
    <x v="0"/>
    <n v="875000"/>
  </r>
  <r>
    <d v="2016-12-03T00:00:00"/>
    <x v="9"/>
    <x v="3"/>
    <n v="2913"/>
    <x v="1"/>
    <n v="900000"/>
    <x v="0"/>
    <x v="3"/>
    <n v="900000"/>
  </r>
  <r>
    <d v="2016-12-03T00:00:00"/>
    <x v="9"/>
    <x v="3"/>
    <n v="2603"/>
    <x v="0"/>
    <n v="940000"/>
    <x v="0"/>
    <x v="0"/>
    <n v="940000"/>
  </r>
  <r>
    <d v="2016-12-03T00:00:00"/>
    <x v="9"/>
    <x v="3"/>
    <n v="2606"/>
    <x v="0"/>
    <n v="1070000"/>
    <x v="0"/>
    <x v="0"/>
    <n v="1070000"/>
  </r>
  <r>
    <d v="2016-12-03T00:00:00"/>
    <x v="9"/>
    <x v="3"/>
    <n v="2602"/>
    <x v="0"/>
    <n v="1098000"/>
    <x v="0"/>
    <x v="1"/>
    <n v="1098000"/>
  </r>
  <r>
    <d v="2016-12-03T00:00:00"/>
    <x v="9"/>
    <x v="3"/>
    <n v="2602"/>
    <x v="0"/>
    <n v="1200000"/>
    <x v="0"/>
    <x v="3"/>
    <n v="1200000"/>
  </r>
  <r>
    <d v="2016-12-03T00:00:00"/>
    <x v="9"/>
    <x v="3"/>
    <n v="2607"/>
    <x v="0"/>
    <n v="1310000"/>
    <x v="0"/>
    <x v="3"/>
    <n v="1310000"/>
  </r>
  <r>
    <d v="2016-12-03T00:00:00"/>
    <x v="9"/>
    <x v="3"/>
    <n v="2603"/>
    <x v="0"/>
    <n v="1370000"/>
    <x v="0"/>
    <x v="1"/>
    <n v="1370000"/>
  </r>
  <r>
    <d v="2016-12-03T00:00:00"/>
    <x v="9"/>
    <x v="3"/>
    <n v="2914"/>
    <x v="1"/>
    <n v="310000"/>
    <x v="1"/>
    <x v="2"/>
    <n v="310000"/>
  </r>
  <r>
    <d v="2016-12-03T00:00:00"/>
    <x v="9"/>
    <x v="3"/>
    <n v="2603"/>
    <x v="0"/>
    <n v="525000"/>
    <x v="1"/>
    <x v="2"/>
    <n v="525000"/>
  </r>
  <r>
    <d v="2016-12-04T00:00:00"/>
    <x v="9"/>
    <x v="3"/>
    <n v="2607"/>
    <x v="0"/>
    <n v="752500"/>
    <x v="0"/>
    <x v="1"/>
    <n v="752500"/>
  </r>
  <r>
    <d v="2016-12-05T00:00:00"/>
    <x v="9"/>
    <x v="3"/>
    <n v="2615"/>
    <x v="0"/>
    <n v="358500"/>
    <x v="0"/>
    <x v="2"/>
    <n v="358500"/>
  </r>
  <r>
    <d v="2016-12-05T00:00:00"/>
    <x v="9"/>
    <x v="3"/>
    <n v="2914"/>
    <x v="1"/>
    <n v="403000"/>
    <x v="0"/>
    <x v="1"/>
    <n v="403000"/>
  </r>
  <r>
    <d v="2016-12-05T00:00:00"/>
    <x v="9"/>
    <x v="3"/>
    <n v="2904"/>
    <x v="1"/>
    <n v="557000"/>
    <x v="0"/>
    <x v="1"/>
    <n v="557000"/>
  </r>
  <r>
    <d v="2016-12-05T00:00:00"/>
    <x v="9"/>
    <x v="3"/>
    <n v="2903"/>
    <x v="1"/>
    <n v="565000"/>
    <x v="0"/>
    <x v="0"/>
    <n v="565000"/>
  </r>
  <r>
    <d v="2016-12-05T00:00:00"/>
    <x v="9"/>
    <x v="3"/>
    <n v="2606"/>
    <x v="0"/>
    <n v="635000"/>
    <x v="0"/>
    <x v="0"/>
    <n v="635000"/>
  </r>
  <r>
    <d v="2016-12-05T00:00:00"/>
    <x v="9"/>
    <x v="3"/>
    <n v="2913"/>
    <x v="1"/>
    <n v="880000"/>
    <x v="0"/>
    <x v="3"/>
    <n v="880000"/>
  </r>
  <r>
    <d v="2016-12-05T00:00:00"/>
    <x v="9"/>
    <x v="3"/>
    <n v="2602"/>
    <x v="0"/>
    <n v="1270000"/>
    <x v="0"/>
    <x v="1"/>
    <n v="1270000"/>
  </r>
  <r>
    <d v="2016-12-05T00:00:00"/>
    <x v="9"/>
    <x v="3"/>
    <n v="2913"/>
    <x v="1"/>
    <n v="265000"/>
    <x v="1"/>
    <x v="4"/>
    <n v="265000"/>
  </r>
  <r>
    <d v="2016-12-05T00:00:00"/>
    <x v="9"/>
    <x v="3"/>
    <n v="2602"/>
    <x v="0"/>
    <n v="297000"/>
    <x v="1"/>
    <x v="2"/>
    <n v="297000"/>
  </r>
  <r>
    <d v="2016-12-06T00:00:00"/>
    <x v="9"/>
    <x v="3"/>
    <n v="2615"/>
    <x v="0"/>
    <n v="305000"/>
    <x v="0"/>
    <x v="2"/>
    <n v="305000"/>
  </r>
  <r>
    <d v="2016-12-06T00:00:00"/>
    <x v="9"/>
    <x v="3"/>
    <n v="2903"/>
    <x v="1"/>
    <n v="451000"/>
    <x v="0"/>
    <x v="1"/>
    <n v="451000"/>
  </r>
  <r>
    <d v="2016-12-06T00:00:00"/>
    <x v="9"/>
    <x v="3"/>
    <n v="2611"/>
    <x v="0"/>
    <n v="602500"/>
    <x v="0"/>
    <x v="1"/>
    <n v="602500"/>
  </r>
  <r>
    <d v="2016-12-06T00:00:00"/>
    <x v="9"/>
    <x v="3"/>
    <n v="2906"/>
    <x v="1"/>
    <n v="635000"/>
    <x v="0"/>
    <x v="0"/>
    <n v="635000"/>
  </r>
  <r>
    <d v="2016-12-06T00:00:00"/>
    <x v="9"/>
    <x v="3"/>
    <n v="2904"/>
    <x v="1"/>
    <n v="670000"/>
    <x v="0"/>
    <x v="0"/>
    <n v="670000"/>
  </r>
  <r>
    <d v="2016-12-06T00:00:00"/>
    <x v="9"/>
    <x v="3"/>
    <n v="2913"/>
    <x v="1"/>
    <n v="680000"/>
    <x v="0"/>
    <x v="0"/>
    <n v="680000"/>
  </r>
  <r>
    <d v="2016-12-06T00:00:00"/>
    <x v="9"/>
    <x v="3"/>
    <n v="2913"/>
    <x v="1"/>
    <n v="730000"/>
    <x v="0"/>
    <x v="0"/>
    <n v="730000"/>
  </r>
  <r>
    <d v="2016-12-06T00:00:00"/>
    <x v="9"/>
    <x v="3"/>
    <n v="2913"/>
    <x v="1"/>
    <n v="780000"/>
    <x v="0"/>
    <x v="3"/>
    <n v="780000"/>
  </r>
  <r>
    <d v="2016-12-06T00:00:00"/>
    <x v="9"/>
    <x v="3"/>
    <n v="2602"/>
    <x v="0"/>
    <n v="800000"/>
    <x v="0"/>
    <x v="0"/>
    <n v="800000"/>
  </r>
  <r>
    <d v="2016-12-06T00:00:00"/>
    <x v="9"/>
    <x v="3"/>
    <n v="2612"/>
    <x v="0"/>
    <n v="355000"/>
    <x v="1"/>
    <x v="4"/>
    <n v="355000"/>
  </r>
  <r>
    <d v="2016-12-06T00:00:00"/>
    <x v="9"/>
    <x v="3"/>
    <n v="2612"/>
    <x v="0"/>
    <n v="360000"/>
    <x v="1"/>
    <x v="4"/>
    <n v="360000"/>
  </r>
  <r>
    <d v="2016-12-06T00:00:00"/>
    <x v="9"/>
    <x v="3"/>
    <n v="2604"/>
    <x v="0"/>
    <n v="443000"/>
    <x v="1"/>
    <x v="4"/>
    <n v="443000"/>
  </r>
  <r>
    <d v="2016-12-06T00:00:00"/>
    <x v="9"/>
    <x v="3"/>
    <n v="2612"/>
    <x v="0"/>
    <n v="500000"/>
    <x v="1"/>
    <x v="2"/>
    <n v="500000"/>
  </r>
  <r>
    <d v="2016-12-07T00:00:00"/>
    <x v="9"/>
    <x v="3"/>
    <n v="2615"/>
    <x v="0"/>
    <n v="350000"/>
    <x v="0"/>
    <x v="1"/>
    <n v="350000"/>
  </r>
  <r>
    <d v="2016-12-07T00:00:00"/>
    <x v="9"/>
    <x v="3"/>
    <n v="2615"/>
    <x v="0"/>
    <n v="425000"/>
    <x v="0"/>
    <x v="1"/>
    <n v="425000"/>
  </r>
  <r>
    <d v="2016-12-07T00:00:00"/>
    <x v="9"/>
    <x v="3"/>
    <n v="2914"/>
    <x v="1"/>
    <n v="433500"/>
    <x v="0"/>
    <x v="1"/>
    <n v="433500"/>
  </r>
  <r>
    <d v="2016-12-07T00:00:00"/>
    <x v="9"/>
    <x v="3"/>
    <n v="2615"/>
    <x v="0"/>
    <n v="442000"/>
    <x v="0"/>
    <x v="1"/>
    <n v="442000"/>
  </r>
  <r>
    <d v="2016-12-07T00:00:00"/>
    <x v="9"/>
    <x v="3"/>
    <n v="2617"/>
    <x v="0"/>
    <n v="475000"/>
    <x v="0"/>
    <x v="1"/>
    <n v="475000"/>
  </r>
  <r>
    <d v="2016-12-07T00:00:00"/>
    <x v="9"/>
    <x v="3"/>
    <n v="2904"/>
    <x v="1"/>
    <n v="540000"/>
    <x v="0"/>
    <x v="0"/>
    <n v="540000"/>
  </r>
  <r>
    <d v="2016-12-07T00:00:00"/>
    <x v="9"/>
    <x v="3"/>
    <n v="2914"/>
    <x v="1"/>
    <n v="575500"/>
    <x v="0"/>
    <x v="0"/>
    <n v="575500"/>
  </r>
  <r>
    <d v="2016-12-07T00:00:00"/>
    <x v="9"/>
    <x v="3"/>
    <n v="2611"/>
    <x v="0"/>
    <n v="595000"/>
    <x v="0"/>
    <x v="1"/>
    <n v="595000"/>
  </r>
  <r>
    <d v="2016-12-07T00:00:00"/>
    <x v="9"/>
    <x v="3"/>
    <n v="2607"/>
    <x v="0"/>
    <n v="775000"/>
    <x v="0"/>
    <x v="0"/>
    <n v="775000"/>
  </r>
  <r>
    <d v="2016-12-07T00:00:00"/>
    <x v="9"/>
    <x v="3"/>
    <n v="2602"/>
    <x v="0"/>
    <n v="794000"/>
    <x v="0"/>
    <x v="1"/>
    <n v="794000"/>
  </r>
  <r>
    <d v="2016-12-07T00:00:00"/>
    <x v="9"/>
    <x v="3"/>
    <n v="2607"/>
    <x v="0"/>
    <n v="796000"/>
    <x v="0"/>
    <x v="1"/>
    <n v="796000"/>
  </r>
  <r>
    <d v="2016-12-07T00:00:00"/>
    <x v="9"/>
    <x v="3"/>
    <n v="2611"/>
    <x v="0"/>
    <n v="890000"/>
    <x v="0"/>
    <x v="0"/>
    <n v="890000"/>
  </r>
  <r>
    <d v="2016-12-08T00:00:00"/>
    <x v="9"/>
    <x v="3"/>
    <n v="2615"/>
    <x v="0"/>
    <n v="493750"/>
    <x v="0"/>
    <x v="1"/>
    <n v="493750"/>
  </r>
  <r>
    <d v="2016-12-08T00:00:00"/>
    <x v="9"/>
    <x v="3"/>
    <n v="2903"/>
    <x v="1"/>
    <n v="572500"/>
    <x v="0"/>
    <x v="1"/>
    <n v="572500"/>
  </r>
  <r>
    <d v="2016-12-08T00:00:00"/>
    <x v="9"/>
    <x v="3"/>
    <n v="2902"/>
    <x v="1"/>
    <n v="627000"/>
    <x v="0"/>
    <x v="0"/>
    <n v="627000"/>
  </r>
  <r>
    <d v="2016-12-08T00:00:00"/>
    <x v="9"/>
    <x v="3"/>
    <n v="2906"/>
    <x v="1"/>
    <n v="679000"/>
    <x v="0"/>
    <x v="0"/>
    <n v="679000"/>
  </r>
  <r>
    <d v="2016-12-08T00:00:00"/>
    <x v="9"/>
    <x v="3"/>
    <n v="2913"/>
    <x v="1"/>
    <n v="695000"/>
    <x v="0"/>
    <x v="1"/>
    <n v="695000"/>
  </r>
  <r>
    <d v="2016-12-08T00:00:00"/>
    <x v="9"/>
    <x v="3"/>
    <n v="2602"/>
    <x v="0"/>
    <n v="714000"/>
    <x v="0"/>
    <x v="1"/>
    <n v="714000"/>
  </r>
  <r>
    <d v="2016-12-08T00:00:00"/>
    <x v="9"/>
    <x v="3"/>
    <n v="2913"/>
    <x v="1"/>
    <n v="765000"/>
    <x v="0"/>
    <x v="3"/>
    <n v="765000"/>
  </r>
  <r>
    <d v="2016-12-08T00:00:00"/>
    <x v="9"/>
    <x v="3"/>
    <n v="2902"/>
    <x v="1"/>
    <n v="296000"/>
    <x v="1"/>
    <x v="2"/>
    <n v="296000"/>
  </r>
  <r>
    <d v="2016-12-08T00:00:00"/>
    <x v="9"/>
    <x v="3"/>
    <n v="2617"/>
    <x v="0"/>
    <n v="428000"/>
    <x v="1"/>
    <x v="1"/>
    <n v="428000"/>
  </r>
  <r>
    <d v="2016-12-09T00:00:00"/>
    <x v="9"/>
    <x v="3"/>
    <n v="2905"/>
    <x v="1"/>
    <n v="387500"/>
    <x v="0"/>
    <x v="1"/>
    <n v="387500"/>
  </r>
  <r>
    <d v="2016-12-09T00:00:00"/>
    <x v="9"/>
    <x v="3"/>
    <n v="2913"/>
    <x v="1"/>
    <n v="405000"/>
    <x v="0"/>
    <x v="2"/>
    <n v="405000"/>
  </r>
  <r>
    <d v="2016-12-09T00:00:00"/>
    <x v="9"/>
    <x v="3"/>
    <n v="2906"/>
    <x v="1"/>
    <n v="435000"/>
    <x v="0"/>
    <x v="1"/>
    <n v="435000"/>
  </r>
  <r>
    <d v="2016-12-09T00:00:00"/>
    <x v="9"/>
    <x v="3"/>
    <n v="2615"/>
    <x v="0"/>
    <n v="472000"/>
    <x v="0"/>
    <x v="1"/>
    <n v="472000"/>
  </r>
  <r>
    <d v="2016-12-09T00:00:00"/>
    <x v="9"/>
    <x v="3"/>
    <n v="2905"/>
    <x v="1"/>
    <n v="480000"/>
    <x v="0"/>
    <x v="1"/>
    <n v="480000"/>
  </r>
  <r>
    <d v="2016-12-09T00:00:00"/>
    <x v="9"/>
    <x v="3"/>
    <n v="2904"/>
    <x v="1"/>
    <n v="510000"/>
    <x v="0"/>
    <x v="1"/>
    <n v="510000"/>
  </r>
  <r>
    <d v="2016-12-09T00:00:00"/>
    <x v="9"/>
    <x v="3"/>
    <n v="2900"/>
    <x v="0"/>
    <n v="535000"/>
    <x v="0"/>
    <x v="1"/>
    <n v="535000"/>
  </r>
  <r>
    <d v="2016-12-09T00:00:00"/>
    <x v="9"/>
    <x v="3"/>
    <n v="2906"/>
    <x v="1"/>
    <n v="595000"/>
    <x v="0"/>
    <x v="1"/>
    <n v="595000"/>
  </r>
  <r>
    <d v="2016-12-09T00:00:00"/>
    <x v="9"/>
    <x v="3"/>
    <n v="2615"/>
    <x v="0"/>
    <n v="600000"/>
    <x v="0"/>
    <x v="0"/>
    <n v="600000"/>
  </r>
  <r>
    <d v="2016-12-09T00:00:00"/>
    <x v="9"/>
    <x v="3"/>
    <n v="2906"/>
    <x v="1"/>
    <n v="605000"/>
    <x v="0"/>
    <x v="0"/>
    <n v="605000"/>
  </r>
  <r>
    <d v="2016-12-09T00:00:00"/>
    <x v="9"/>
    <x v="3"/>
    <n v="2914"/>
    <x v="1"/>
    <n v="605000"/>
    <x v="0"/>
    <x v="0"/>
    <n v="605000"/>
  </r>
  <r>
    <d v="2016-12-09T00:00:00"/>
    <x v="9"/>
    <x v="3"/>
    <n v="2905"/>
    <x v="1"/>
    <n v="605000"/>
    <x v="0"/>
    <x v="0"/>
    <n v="605000"/>
  </r>
  <r>
    <d v="2016-12-09T00:00:00"/>
    <x v="9"/>
    <x v="3"/>
    <n v="2905"/>
    <x v="1"/>
    <n v="630000"/>
    <x v="0"/>
    <x v="0"/>
    <n v="630000"/>
  </r>
  <r>
    <d v="2016-12-09T00:00:00"/>
    <x v="9"/>
    <x v="3"/>
    <n v="2611"/>
    <x v="0"/>
    <n v="650000"/>
    <x v="0"/>
    <x v="0"/>
    <n v="650000"/>
  </r>
  <r>
    <d v="2016-12-09T00:00:00"/>
    <x v="9"/>
    <x v="3"/>
    <n v="2904"/>
    <x v="1"/>
    <n v="760000"/>
    <x v="0"/>
    <x v="3"/>
    <n v="760000"/>
  </r>
  <r>
    <d v="2016-12-09T00:00:00"/>
    <x v="9"/>
    <x v="3"/>
    <n v="2602"/>
    <x v="0"/>
    <n v="1000000"/>
    <x v="0"/>
    <x v="1"/>
    <n v="1000000"/>
  </r>
  <r>
    <d v="2016-12-09T00:00:00"/>
    <x v="9"/>
    <x v="3"/>
    <n v="2914"/>
    <x v="1"/>
    <n v="311000"/>
    <x v="1"/>
    <x v="2"/>
    <n v="311000"/>
  </r>
  <r>
    <d v="2016-12-09T00:00:00"/>
    <x v="9"/>
    <x v="3"/>
    <n v="2912"/>
    <x v="1"/>
    <n v="343000"/>
    <x v="1"/>
    <x v="2"/>
    <n v="343000"/>
  </r>
  <r>
    <d v="2016-12-09T00:00:00"/>
    <x v="9"/>
    <x v="3"/>
    <n v="2606"/>
    <x v="0"/>
    <n v="376000"/>
    <x v="1"/>
    <x v="2"/>
    <n v="376000"/>
  </r>
  <r>
    <d v="2016-12-09T00:00:00"/>
    <x v="9"/>
    <x v="3"/>
    <n v="2601"/>
    <x v="0"/>
    <n v="380000"/>
    <x v="1"/>
    <x v="4"/>
    <n v="380000"/>
  </r>
  <r>
    <d v="2016-12-10T00:00:00"/>
    <x v="9"/>
    <x v="3"/>
    <n v="2615"/>
    <x v="0"/>
    <n v="473000"/>
    <x v="0"/>
    <x v="0"/>
    <n v="473000"/>
  </r>
  <r>
    <d v="2016-12-10T00:00:00"/>
    <x v="9"/>
    <x v="3"/>
    <n v="2615"/>
    <x v="0"/>
    <n v="575000"/>
    <x v="0"/>
    <x v="0"/>
    <n v="575000"/>
  </r>
  <r>
    <d v="2016-12-10T00:00:00"/>
    <x v="9"/>
    <x v="3"/>
    <n v="2617"/>
    <x v="0"/>
    <n v="610000"/>
    <x v="0"/>
    <x v="1"/>
    <n v="610000"/>
  </r>
  <r>
    <d v="2016-12-10T00:00:00"/>
    <x v="9"/>
    <x v="3"/>
    <n v="2615"/>
    <x v="0"/>
    <n v="640000"/>
    <x v="0"/>
    <x v="1"/>
    <n v="640000"/>
  </r>
  <r>
    <d v="2016-12-10T00:00:00"/>
    <x v="9"/>
    <x v="3"/>
    <n v="2607"/>
    <x v="0"/>
    <n v="660000"/>
    <x v="0"/>
    <x v="0"/>
    <n v="660000"/>
  </r>
  <r>
    <d v="2016-12-10T00:00:00"/>
    <x v="9"/>
    <x v="3"/>
    <n v="2905"/>
    <x v="1"/>
    <n v="662500"/>
    <x v="0"/>
    <x v="0"/>
    <n v="662500"/>
  </r>
  <r>
    <d v="2016-12-10T00:00:00"/>
    <x v="9"/>
    <x v="3"/>
    <n v="2903"/>
    <x v="1"/>
    <n v="670000"/>
    <x v="0"/>
    <x v="0"/>
    <n v="670000"/>
  </r>
  <r>
    <d v="2016-12-10T00:00:00"/>
    <x v="9"/>
    <x v="3"/>
    <n v="2602"/>
    <x v="0"/>
    <n v="670000"/>
    <x v="0"/>
    <x v="1"/>
    <n v="670000"/>
  </r>
  <r>
    <d v="2016-12-10T00:00:00"/>
    <x v="9"/>
    <x v="3"/>
    <n v="2611"/>
    <x v="0"/>
    <n v="678000"/>
    <x v="0"/>
    <x v="1"/>
    <n v="678000"/>
  </r>
  <r>
    <d v="2016-12-10T00:00:00"/>
    <x v="9"/>
    <x v="3"/>
    <n v="2607"/>
    <x v="0"/>
    <n v="690000"/>
    <x v="0"/>
    <x v="1"/>
    <n v="690000"/>
  </r>
  <r>
    <d v="2016-12-10T00:00:00"/>
    <x v="9"/>
    <x v="3"/>
    <n v="2611"/>
    <x v="0"/>
    <n v="720000"/>
    <x v="0"/>
    <x v="0"/>
    <n v="720000"/>
  </r>
  <r>
    <d v="2016-12-10T00:00:00"/>
    <x v="9"/>
    <x v="3"/>
    <n v="2605"/>
    <x v="0"/>
    <n v="730000"/>
    <x v="0"/>
    <x v="0"/>
    <n v="730000"/>
  </r>
  <r>
    <d v="2016-12-10T00:00:00"/>
    <x v="9"/>
    <x v="3"/>
    <n v="2902"/>
    <x v="1"/>
    <n v="745000"/>
    <x v="0"/>
    <x v="0"/>
    <n v="745000"/>
  </r>
  <r>
    <d v="2016-12-10T00:00:00"/>
    <x v="9"/>
    <x v="3"/>
    <n v="2602"/>
    <x v="0"/>
    <n v="785000"/>
    <x v="0"/>
    <x v="1"/>
    <n v="785000"/>
  </r>
  <r>
    <d v="2016-12-10T00:00:00"/>
    <x v="9"/>
    <x v="3"/>
    <n v="2615"/>
    <x v="0"/>
    <n v="797000"/>
    <x v="0"/>
    <x v="3"/>
    <n v="797000"/>
  </r>
  <r>
    <d v="2016-12-10T00:00:00"/>
    <x v="9"/>
    <x v="3"/>
    <n v="2611"/>
    <x v="0"/>
    <n v="835000"/>
    <x v="0"/>
    <x v="0"/>
    <n v="835000"/>
  </r>
  <r>
    <d v="2016-12-10T00:00:00"/>
    <x v="9"/>
    <x v="3"/>
    <n v="2605"/>
    <x v="0"/>
    <n v="877500"/>
    <x v="0"/>
    <x v="0"/>
    <n v="877500"/>
  </r>
  <r>
    <d v="2016-12-10T00:00:00"/>
    <x v="9"/>
    <x v="3"/>
    <n v="2604"/>
    <x v="0"/>
    <n v="986000"/>
    <x v="0"/>
    <x v="1"/>
    <n v="986000"/>
  </r>
  <r>
    <d v="2016-12-10T00:00:00"/>
    <x v="9"/>
    <x v="3"/>
    <n v="2605"/>
    <x v="0"/>
    <n v="999000"/>
    <x v="0"/>
    <x v="1"/>
    <n v="999000"/>
  </r>
  <r>
    <d v="2016-12-10T00:00:00"/>
    <x v="9"/>
    <x v="3"/>
    <n v="2614"/>
    <x v="0"/>
    <n v="1180000"/>
    <x v="0"/>
    <x v="3"/>
    <n v="1180000"/>
  </r>
  <r>
    <d v="2016-12-10T00:00:00"/>
    <x v="9"/>
    <x v="3"/>
    <n v="2600"/>
    <x v="0"/>
    <n v="1225000"/>
    <x v="0"/>
    <x v="0"/>
    <n v="1225000"/>
  </r>
  <r>
    <d v="2016-12-10T00:00:00"/>
    <x v="9"/>
    <x v="3"/>
    <n v="2600"/>
    <x v="0"/>
    <n v="1280000"/>
    <x v="0"/>
    <x v="1"/>
    <n v="1280000"/>
  </r>
  <r>
    <d v="2016-12-10T00:00:00"/>
    <x v="9"/>
    <x v="3"/>
    <n v="2617"/>
    <x v="0"/>
    <n v="1426000"/>
    <x v="0"/>
    <x v="0"/>
    <n v="1426000"/>
  </r>
  <r>
    <d v="2016-12-10T00:00:00"/>
    <x v="9"/>
    <x v="3"/>
    <n v="2603"/>
    <x v="0"/>
    <n v="1960000"/>
    <x v="0"/>
    <x v="3"/>
    <n v="1960000"/>
  </r>
  <r>
    <d v="2016-12-12T00:00:00"/>
    <x v="9"/>
    <x v="3"/>
    <n v="2905"/>
    <x v="1"/>
    <n v="382500"/>
    <x v="0"/>
    <x v="1"/>
    <n v="382500"/>
  </r>
  <r>
    <d v="2016-12-12T00:00:00"/>
    <x v="9"/>
    <x v="3"/>
    <n v="2906"/>
    <x v="1"/>
    <n v="445500"/>
    <x v="0"/>
    <x v="1"/>
    <n v="445500"/>
  </r>
  <r>
    <d v="2016-12-12T00:00:00"/>
    <x v="9"/>
    <x v="3"/>
    <n v="2905"/>
    <x v="1"/>
    <n v="632000"/>
    <x v="0"/>
    <x v="0"/>
    <n v="632000"/>
  </r>
  <r>
    <d v="2016-12-12T00:00:00"/>
    <x v="9"/>
    <x v="3"/>
    <n v="2607"/>
    <x v="0"/>
    <n v="920000"/>
    <x v="0"/>
    <x v="1"/>
    <n v="920000"/>
  </r>
  <r>
    <d v="2016-12-12T00:00:00"/>
    <x v="9"/>
    <x v="3"/>
    <n v="2906"/>
    <x v="1"/>
    <n v="990000"/>
    <x v="0"/>
    <x v="3"/>
    <n v="990000"/>
  </r>
  <r>
    <d v="2016-12-12T00:00:00"/>
    <x v="9"/>
    <x v="3"/>
    <n v="2606"/>
    <x v="0"/>
    <n v="1480000"/>
    <x v="0"/>
    <x v="0"/>
    <n v="1480000"/>
  </r>
  <r>
    <d v="2016-12-12T00:00:00"/>
    <x v="9"/>
    <x v="3"/>
    <n v="2912"/>
    <x v="1"/>
    <n v="347000"/>
    <x v="1"/>
    <x v="2"/>
    <n v="347000"/>
  </r>
  <r>
    <d v="2016-12-12T00:00:00"/>
    <x v="9"/>
    <x v="3"/>
    <n v="2602"/>
    <x v="0"/>
    <n v="367000"/>
    <x v="1"/>
    <x v="4"/>
    <n v="367000"/>
  </r>
  <r>
    <d v="2016-12-12T00:00:00"/>
    <x v="9"/>
    <x v="3"/>
    <n v="2604"/>
    <x v="0"/>
    <n v="425000"/>
    <x v="1"/>
    <x v="1"/>
    <n v="425000"/>
  </r>
  <r>
    <d v="2016-12-12T00:00:00"/>
    <x v="9"/>
    <x v="3"/>
    <n v="2601"/>
    <x v="0"/>
    <n v="440000"/>
    <x v="1"/>
    <x v="2"/>
    <n v="440000"/>
  </r>
  <r>
    <d v="2016-12-12T00:00:00"/>
    <x v="9"/>
    <x v="3"/>
    <n v="2900"/>
    <x v="0"/>
    <n v="492500"/>
    <x v="1"/>
    <x v="0"/>
    <n v="492500"/>
  </r>
  <r>
    <d v="2016-12-13T00:00:00"/>
    <x v="9"/>
    <x v="3"/>
    <n v="2615"/>
    <x v="0"/>
    <n v="420000"/>
    <x v="0"/>
    <x v="1"/>
    <n v="420000"/>
  </r>
  <r>
    <d v="2016-12-13T00:00:00"/>
    <x v="9"/>
    <x v="3"/>
    <n v="2615"/>
    <x v="0"/>
    <n v="435000"/>
    <x v="0"/>
    <x v="1"/>
    <n v="435000"/>
  </r>
  <r>
    <d v="2016-12-13T00:00:00"/>
    <x v="9"/>
    <x v="3"/>
    <n v="2914"/>
    <x v="1"/>
    <n v="450000"/>
    <x v="0"/>
    <x v="1"/>
    <n v="450000"/>
  </r>
  <r>
    <d v="2016-12-13T00:00:00"/>
    <x v="9"/>
    <x v="3"/>
    <n v="2615"/>
    <x v="0"/>
    <n v="460000"/>
    <x v="0"/>
    <x v="1"/>
    <n v="460000"/>
  </r>
  <r>
    <d v="2016-12-13T00:00:00"/>
    <x v="9"/>
    <x v="3"/>
    <n v="2905"/>
    <x v="1"/>
    <n v="480000"/>
    <x v="0"/>
    <x v="1"/>
    <n v="480000"/>
  </r>
  <r>
    <d v="2016-12-13T00:00:00"/>
    <x v="9"/>
    <x v="3"/>
    <n v="2913"/>
    <x v="1"/>
    <n v="485000"/>
    <x v="0"/>
    <x v="1"/>
    <n v="485000"/>
  </r>
  <r>
    <d v="2016-12-13T00:00:00"/>
    <x v="9"/>
    <x v="3"/>
    <n v="2615"/>
    <x v="0"/>
    <n v="520500"/>
    <x v="0"/>
    <x v="1"/>
    <n v="520500"/>
  </r>
  <r>
    <d v="2016-12-13T00:00:00"/>
    <x v="9"/>
    <x v="3"/>
    <n v="2903"/>
    <x v="1"/>
    <n v="530000"/>
    <x v="0"/>
    <x v="1"/>
    <n v="530000"/>
  </r>
  <r>
    <d v="2016-12-13T00:00:00"/>
    <x v="9"/>
    <x v="3"/>
    <n v="2903"/>
    <x v="1"/>
    <n v="535000"/>
    <x v="0"/>
    <x v="1"/>
    <n v="535000"/>
  </r>
  <r>
    <d v="2016-12-13T00:00:00"/>
    <x v="9"/>
    <x v="3"/>
    <n v="2913"/>
    <x v="1"/>
    <n v="540000"/>
    <x v="0"/>
    <x v="1"/>
    <n v="540000"/>
  </r>
  <r>
    <d v="2016-12-13T00:00:00"/>
    <x v="9"/>
    <x v="3"/>
    <n v="2611"/>
    <x v="0"/>
    <n v="555000"/>
    <x v="0"/>
    <x v="1"/>
    <n v="555000"/>
  </r>
  <r>
    <d v="2016-12-13T00:00:00"/>
    <x v="9"/>
    <x v="3"/>
    <n v="2615"/>
    <x v="0"/>
    <n v="560000"/>
    <x v="0"/>
    <x v="0"/>
    <n v="560000"/>
  </r>
  <r>
    <d v="2016-12-13T00:00:00"/>
    <x v="9"/>
    <x v="3"/>
    <n v="2617"/>
    <x v="0"/>
    <n v="560000"/>
    <x v="0"/>
    <x v="1"/>
    <n v="560000"/>
  </r>
  <r>
    <d v="2016-12-13T00:00:00"/>
    <x v="9"/>
    <x v="3"/>
    <n v="2903"/>
    <x v="1"/>
    <n v="598000"/>
    <x v="0"/>
    <x v="0"/>
    <n v="598000"/>
  </r>
  <r>
    <d v="2016-12-13T00:00:00"/>
    <x v="9"/>
    <x v="3"/>
    <n v="2615"/>
    <x v="0"/>
    <n v="600000"/>
    <x v="0"/>
    <x v="0"/>
    <n v="600000"/>
  </r>
  <r>
    <d v="2016-12-13T00:00:00"/>
    <x v="9"/>
    <x v="3"/>
    <n v="2617"/>
    <x v="0"/>
    <n v="645000"/>
    <x v="0"/>
    <x v="1"/>
    <n v="645000"/>
  </r>
  <r>
    <d v="2016-12-13T00:00:00"/>
    <x v="9"/>
    <x v="3"/>
    <n v="2615"/>
    <x v="0"/>
    <n v="650000"/>
    <x v="0"/>
    <x v="0"/>
    <n v="650000"/>
  </r>
  <r>
    <d v="2016-12-13T00:00:00"/>
    <x v="9"/>
    <x v="3"/>
    <n v="2617"/>
    <x v="0"/>
    <n v="655000"/>
    <x v="0"/>
    <x v="1"/>
    <n v="655000"/>
  </r>
  <r>
    <d v="2016-12-13T00:00:00"/>
    <x v="9"/>
    <x v="3"/>
    <n v="2617"/>
    <x v="0"/>
    <n v="660000"/>
    <x v="0"/>
    <x v="1"/>
    <n v="660000"/>
  </r>
  <r>
    <d v="2016-12-13T00:00:00"/>
    <x v="9"/>
    <x v="3"/>
    <n v="2602"/>
    <x v="0"/>
    <n v="718000"/>
    <x v="0"/>
    <x v="1"/>
    <n v="718000"/>
  </r>
  <r>
    <d v="2016-12-13T00:00:00"/>
    <x v="9"/>
    <x v="3"/>
    <n v="2617"/>
    <x v="0"/>
    <n v="727500"/>
    <x v="0"/>
    <x v="0"/>
    <n v="727500"/>
  </r>
  <r>
    <d v="2016-12-13T00:00:00"/>
    <x v="9"/>
    <x v="3"/>
    <n v="2602"/>
    <x v="0"/>
    <n v="732000"/>
    <x v="0"/>
    <x v="1"/>
    <n v="732000"/>
  </r>
  <r>
    <d v="2016-12-13T00:00:00"/>
    <x v="9"/>
    <x v="3"/>
    <n v="2607"/>
    <x v="0"/>
    <n v="880000"/>
    <x v="0"/>
    <x v="0"/>
    <n v="880000"/>
  </r>
  <r>
    <d v="2016-12-13T00:00:00"/>
    <x v="9"/>
    <x v="3"/>
    <n v="2602"/>
    <x v="0"/>
    <n v="952500"/>
    <x v="0"/>
    <x v="0"/>
    <n v="952500"/>
  </r>
  <r>
    <d v="2016-12-13T00:00:00"/>
    <x v="9"/>
    <x v="3"/>
    <n v="2607"/>
    <x v="0"/>
    <n v="1000000"/>
    <x v="0"/>
    <x v="3"/>
    <n v="1000000"/>
  </r>
  <r>
    <d v="2016-12-13T00:00:00"/>
    <x v="9"/>
    <x v="3"/>
    <n v="2600"/>
    <x v="0"/>
    <n v="1430000"/>
    <x v="0"/>
    <x v="1"/>
    <n v="1430000"/>
  </r>
  <r>
    <d v="2016-12-13T00:00:00"/>
    <x v="9"/>
    <x v="3"/>
    <n v="2600"/>
    <x v="0"/>
    <n v="1530000"/>
    <x v="0"/>
    <x v="1"/>
    <n v="1530000"/>
  </r>
  <r>
    <d v="2016-12-13T00:00:00"/>
    <x v="9"/>
    <x v="3"/>
    <n v="2602"/>
    <x v="0"/>
    <n v="325000"/>
    <x v="1"/>
    <x v="2"/>
    <n v="325000"/>
  </r>
  <r>
    <d v="2016-12-13T00:00:00"/>
    <x v="9"/>
    <x v="3"/>
    <n v="2612"/>
    <x v="0"/>
    <n v="560000"/>
    <x v="1"/>
    <x v="1"/>
    <n v="560000"/>
  </r>
  <r>
    <d v="2016-12-14T00:00:00"/>
    <x v="9"/>
    <x v="3"/>
    <n v="2905"/>
    <x v="1"/>
    <n v="387000"/>
    <x v="0"/>
    <x v="1"/>
    <n v="387000"/>
  </r>
  <r>
    <d v="2016-12-14T00:00:00"/>
    <x v="9"/>
    <x v="3"/>
    <n v="2615"/>
    <x v="0"/>
    <n v="440000"/>
    <x v="0"/>
    <x v="1"/>
    <n v="440000"/>
  </r>
  <r>
    <d v="2016-12-14T00:00:00"/>
    <x v="9"/>
    <x v="3"/>
    <n v="2617"/>
    <x v="0"/>
    <n v="440000"/>
    <x v="0"/>
    <x v="1"/>
    <n v="440000"/>
  </r>
  <r>
    <d v="2016-12-14T00:00:00"/>
    <x v="9"/>
    <x v="3"/>
    <n v="2902"/>
    <x v="1"/>
    <n v="485000"/>
    <x v="0"/>
    <x v="1"/>
    <n v="485000"/>
  </r>
  <r>
    <d v="2016-12-14T00:00:00"/>
    <x v="9"/>
    <x v="3"/>
    <n v="2902"/>
    <x v="1"/>
    <n v="499000"/>
    <x v="0"/>
    <x v="1"/>
    <n v="499000"/>
  </r>
  <r>
    <d v="2016-12-14T00:00:00"/>
    <x v="9"/>
    <x v="3"/>
    <n v="2912"/>
    <x v="1"/>
    <n v="530000"/>
    <x v="0"/>
    <x v="1"/>
    <n v="530000"/>
  </r>
  <r>
    <d v="2016-12-14T00:00:00"/>
    <x v="9"/>
    <x v="3"/>
    <n v="2913"/>
    <x v="1"/>
    <n v="770000"/>
    <x v="0"/>
    <x v="3"/>
    <n v="770000"/>
  </r>
  <r>
    <d v="2016-12-14T00:00:00"/>
    <x v="9"/>
    <x v="3"/>
    <n v="2606"/>
    <x v="0"/>
    <n v="774000"/>
    <x v="0"/>
    <x v="0"/>
    <n v="774000"/>
  </r>
  <r>
    <d v="2016-12-14T00:00:00"/>
    <x v="9"/>
    <x v="3"/>
    <n v="2607"/>
    <x v="0"/>
    <n v="825000"/>
    <x v="0"/>
    <x v="1"/>
    <n v="825000"/>
  </r>
  <r>
    <d v="2016-12-14T00:00:00"/>
    <x v="9"/>
    <x v="3"/>
    <n v="2604"/>
    <x v="0"/>
    <n v="930000"/>
    <x v="0"/>
    <x v="1"/>
    <n v="930000"/>
  </r>
  <r>
    <d v="2016-12-14T00:00:00"/>
    <x v="9"/>
    <x v="3"/>
    <n v="2607"/>
    <x v="0"/>
    <n v="1005000"/>
    <x v="0"/>
    <x v="3"/>
    <n v="1005000"/>
  </r>
  <r>
    <d v="2016-12-14T00:00:00"/>
    <x v="9"/>
    <x v="3"/>
    <n v="2604"/>
    <x v="0"/>
    <n v="1035000"/>
    <x v="0"/>
    <x v="1"/>
    <n v="1035000"/>
  </r>
  <r>
    <d v="2016-12-14T00:00:00"/>
    <x v="9"/>
    <x v="3"/>
    <n v="2603"/>
    <x v="0"/>
    <n v="1160000"/>
    <x v="0"/>
    <x v="0"/>
    <n v="1160000"/>
  </r>
  <r>
    <d v="2016-12-14T00:00:00"/>
    <x v="9"/>
    <x v="3"/>
    <n v="2605"/>
    <x v="0"/>
    <n v="1200000"/>
    <x v="0"/>
    <x v="0"/>
    <n v="1200000"/>
  </r>
  <r>
    <d v="2016-12-14T00:00:00"/>
    <x v="9"/>
    <x v="3"/>
    <n v="2617"/>
    <x v="0"/>
    <n v="629900"/>
    <x v="1"/>
    <x v="1"/>
    <n v="629900"/>
  </r>
  <r>
    <d v="2016-12-15T00:00:00"/>
    <x v="9"/>
    <x v="3"/>
    <n v="2905"/>
    <x v="1"/>
    <n v="437500"/>
    <x v="0"/>
    <x v="1"/>
    <n v="437500"/>
  </r>
  <r>
    <d v="2016-12-15T00:00:00"/>
    <x v="9"/>
    <x v="3"/>
    <n v="2614"/>
    <x v="0"/>
    <n v="477500"/>
    <x v="0"/>
    <x v="1"/>
    <n v="477500"/>
  </r>
  <r>
    <d v="2016-12-15T00:00:00"/>
    <x v="9"/>
    <x v="3"/>
    <n v="2615"/>
    <x v="0"/>
    <n v="485000"/>
    <x v="0"/>
    <x v="0"/>
    <n v="485000"/>
  </r>
  <r>
    <d v="2016-12-15T00:00:00"/>
    <x v="9"/>
    <x v="3"/>
    <n v="2615"/>
    <x v="0"/>
    <n v="503000"/>
    <x v="0"/>
    <x v="1"/>
    <n v="503000"/>
  </r>
  <r>
    <d v="2016-12-15T00:00:00"/>
    <x v="9"/>
    <x v="3"/>
    <n v="2903"/>
    <x v="1"/>
    <n v="525000"/>
    <x v="0"/>
    <x v="1"/>
    <n v="525000"/>
  </r>
  <r>
    <d v="2016-12-15T00:00:00"/>
    <x v="9"/>
    <x v="3"/>
    <n v="2904"/>
    <x v="1"/>
    <n v="530000"/>
    <x v="0"/>
    <x v="1"/>
    <n v="530000"/>
  </r>
  <r>
    <d v="2016-12-15T00:00:00"/>
    <x v="9"/>
    <x v="3"/>
    <n v="2905"/>
    <x v="1"/>
    <n v="530000"/>
    <x v="0"/>
    <x v="1"/>
    <n v="530000"/>
  </r>
  <r>
    <d v="2016-12-15T00:00:00"/>
    <x v="9"/>
    <x v="3"/>
    <n v="2903"/>
    <x v="1"/>
    <n v="580000"/>
    <x v="0"/>
    <x v="1"/>
    <n v="580000"/>
  </r>
  <r>
    <d v="2016-12-15T00:00:00"/>
    <x v="9"/>
    <x v="3"/>
    <n v="2905"/>
    <x v="1"/>
    <n v="602000"/>
    <x v="0"/>
    <x v="0"/>
    <n v="602000"/>
  </r>
  <r>
    <d v="2016-12-15T00:00:00"/>
    <x v="9"/>
    <x v="3"/>
    <n v="2611"/>
    <x v="0"/>
    <n v="681000"/>
    <x v="0"/>
    <x v="1"/>
    <n v="681000"/>
  </r>
  <r>
    <d v="2016-12-15T00:00:00"/>
    <x v="9"/>
    <x v="3"/>
    <n v="2602"/>
    <x v="0"/>
    <n v="721000"/>
    <x v="0"/>
    <x v="1"/>
    <n v="721000"/>
  </r>
  <r>
    <d v="2016-12-15T00:00:00"/>
    <x v="9"/>
    <x v="3"/>
    <n v="2617"/>
    <x v="0"/>
    <n v="800000"/>
    <x v="0"/>
    <x v="1"/>
    <n v="800000"/>
  </r>
  <r>
    <d v="2016-12-15T00:00:00"/>
    <x v="9"/>
    <x v="3"/>
    <n v="2914"/>
    <x v="1"/>
    <n v="840000"/>
    <x v="0"/>
    <x v="0"/>
    <n v="840000"/>
  </r>
  <r>
    <d v="2016-12-15T00:00:00"/>
    <x v="9"/>
    <x v="3"/>
    <n v="2617"/>
    <x v="0"/>
    <n v="876000"/>
    <x v="0"/>
    <x v="0"/>
    <n v="876000"/>
  </r>
  <r>
    <d v="2016-12-15T00:00:00"/>
    <x v="9"/>
    <x v="3"/>
    <n v="2604"/>
    <x v="0"/>
    <n v="1145000"/>
    <x v="0"/>
    <x v="0"/>
    <n v="1145000"/>
  </r>
  <r>
    <d v="2016-12-15T00:00:00"/>
    <x v="9"/>
    <x v="3"/>
    <n v="2612"/>
    <x v="0"/>
    <n v="2300000"/>
    <x v="0"/>
    <x v="3"/>
    <n v="2300000"/>
  </r>
  <r>
    <d v="2016-12-15T00:00:00"/>
    <x v="9"/>
    <x v="3"/>
    <n v="2611"/>
    <x v="0"/>
    <n v="330000"/>
    <x v="1"/>
    <x v="2"/>
    <n v="330000"/>
  </r>
  <r>
    <d v="2016-12-15T00:00:00"/>
    <x v="9"/>
    <x v="3"/>
    <n v="2604"/>
    <x v="0"/>
    <n v="578000"/>
    <x v="1"/>
    <x v="2"/>
    <n v="578000"/>
  </r>
  <r>
    <d v="2016-12-16T00:00:00"/>
    <x v="9"/>
    <x v="3"/>
    <n v="2902"/>
    <x v="1"/>
    <n v="450000"/>
    <x v="0"/>
    <x v="1"/>
    <n v="450000"/>
  </r>
  <r>
    <d v="2016-12-16T00:00:00"/>
    <x v="9"/>
    <x v="3"/>
    <n v="2913"/>
    <x v="1"/>
    <n v="480000"/>
    <x v="0"/>
    <x v="1"/>
    <n v="480000"/>
  </r>
  <r>
    <d v="2016-12-16T00:00:00"/>
    <x v="9"/>
    <x v="3"/>
    <n v="2617"/>
    <x v="0"/>
    <n v="550000"/>
    <x v="0"/>
    <x v="1"/>
    <n v="550000"/>
  </r>
  <r>
    <d v="2016-12-16T00:00:00"/>
    <x v="9"/>
    <x v="3"/>
    <n v="2905"/>
    <x v="1"/>
    <n v="555000"/>
    <x v="0"/>
    <x v="0"/>
    <n v="555000"/>
  </r>
  <r>
    <d v="2016-12-16T00:00:00"/>
    <x v="9"/>
    <x v="3"/>
    <n v="2903"/>
    <x v="1"/>
    <n v="755000"/>
    <x v="0"/>
    <x v="0"/>
    <n v="755000"/>
  </r>
  <r>
    <d v="2016-12-16T00:00:00"/>
    <x v="9"/>
    <x v="3"/>
    <n v="2914"/>
    <x v="1"/>
    <n v="837000"/>
    <x v="0"/>
    <x v="3"/>
    <n v="837000"/>
  </r>
  <r>
    <d v="2016-12-16T00:00:00"/>
    <x v="9"/>
    <x v="3"/>
    <n v="2600"/>
    <x v="0"/>
    <n v="2230000"/>
    <x v="0"/>
    <x v="3"/>
    <n v="2230000"/>
  </r>
  <r>
    <d v="2016-12-16T00:00:00"/>
    <x v="9"/>
    <x v="3"/>
    <n v="2605"/>
    <x v="0"/>
    <n v="265000"/>
    <x v="1"/>
    <x v="2"/>
    <n v="265000"/>
  </r>
  <r>
    <d v="2016-12-16T00:00:00"/>
    <x v="9"/>
    <x v="3"/>
    <n v="2912"/>
    <x v="1"/>
    <n v="305950"/>
    <x v="1"/>
    <x v="4"/>
    <n v="305950"/>
  </r>
  <r>
    <d v="2016-12-16T00:00:00"/>
    <x v="9"/>
    <x v="3"/>
    <n v="2617"/>
    <x v="0"/>
    <n v="409950"/>
    <x v="1"/>
    <x v="2"/>
    <n v="409950"/>
  </r>
  <r>
    <d v="2016-12-16T00:00:00"/>
    <x v="9"/>
    <x v="3"/>
    <n v="2912"/>
    <x v="1"/>
    <n v="449950"/>
    <x v="1"/>
    <x v="2"/>
    <n v="449950"/>
  </r>
  <r>
    <d v="2016-12-16T00:00:00"/>
    <x v="9"/>
    <x v="3"/>
    <n v="2604"/>
    <x v="0"/>
    <n v="540000"/>
    <x v="1"/>
    <x v="2"/>
    <n v="540000"/>
  </r>
  <r>
    <d v="2016-12-17T00:00:00"/>
    <x v="9"/>
    <x v="3"/>
    <n v="2615"/>
    <x v="0"/>
    <n v="415000"/>
    <x v="0"/>
    <x v="1"/>
    <n v="415000"/>
  </r>
  <r>
    <d v="2016-12-17T00:00:00"/>
    <x v="9"/>
    <x v="3"/>
    <n v="2617"/>
    <x v="0"/>
    <n v="440000"/>
    <x v="0"/>
    <x v="1"/>
    <n v="440000"/>
  </r>
  <r>
    <d v="2016-12-17T00:00:00"/>
    <x v="9"/>
    <x v="3"/>
    <n v="2902"/>
    <x v="1"/>
    <n v="453000"/>
    <x v="0"/>
    <x v="1"/>
    <n v="453000"/>
  </r>
  <r>
    <d v="2016-12-17T00:00:00"/>
    <x v="9"/>
    <x v="3"/>
    <n v="2905"/>
    <x v="1"/>
    <n v="490000"/>
    <x v="0"/>
    <x v="1"/>
    <n v="490000"/>
  </r>
  <r>
    <d v="2016-12-17T00:00:00"/>
    <x v="9"/>
    <x v="3"/>
    <n v="2614"/>
    <x v="0"/>
    <n v="510000"/>
    <x v="0"/>
    <x v="1"/>
    <n v="510000"/>
  </r>
  <r>
    <d v="2016-12-17T00:00:00"/>
    <x v="9"/>
    <x v="3"/>
    <n v="2615"/>
    <x v="0"/>
    <n v="510000"/>
    <x v="0"/>
    <x v="1"/>
    <n v="510000"/>
  </r>
  <r>
    <d v="2016-12-17T00:00:00"/>
    <x v="9"/>
    <x v="3"/>
    <n v="2615"/>
    <x v="0"/>
    <n v="510000"/>
    <x v="0"/>
    <x v="0"/>
    <n v="510000"/>
  </r>
  <r>
    <d v="2016-12-17T00:00:00"/>
    <x v="9"/>
    <x v="3"/>
    <n v="2615"/>
    <x v="0"/>
    <n v="515000"/>
    <x v="0"/>
    <x v="1"/>
    <n v="515000"/>
  </r>
  <r>
    <d v="2016-12-17T00:00:00"/>
    <x v="9"/>
    <x v="3"/>
    <n v="2615"/>
    <x v="0"/>
    <n v="528000"/>
    <x v="0"/>
    <x v="0"/>
    <n v="528000"/>
  </r>
  <r>
    <d v="2016-12-17T00:00:00"/>
    <x v="9"/>
    <x v="3"/>
    <n v="2904"/>
    <x v="1"/>
    <n v="542500"/>
    <x v="0"/>
    <x v="1"/>
    <n v="542500"/>
  </r>
  <r>
    <d v="2016-12-17T00:00:00"/>
    <x v="9"/>
    <x v="3"/>
    <n v="2611"/>
    <x v="0"/>
    <n v="571000"/>
    <x v="0"/>
    <x v="3"/>
    <n v="571000"/>
  </r>
  <r>
    <d v="2016-12-17T00:00:00"/>
    <x v="9"/>
    <x v="3"/>
    <n v="2602"/>
    <x v="0"/>
    <n v="575000"/>
    <x v="0"/>
    <x v="0"/>
    <n v="575000"/>
  </r>
  <r>
    <d v="2016-12-17T00:00:00"/>
    <x v="9"/>
    <x v="3"/>
    <n v="2912"/>
    <x v="1"/>
    <n v="612500"/>
    <x v="0"/>
    <x v="0"/>
    <n v="612500"/>
  </r>
  <r>
    <d v="2016-12-17T00:00:00"/>
    <x v="9"/>
    <x v="3"/>
    <n v="2611"/>
    <x v="0"/>
    <n v="650000"/>
    <x v="0"/>
    <x v="0"/>
    <n v="650000"/>
  </r>
  <r>
    <d v="2016-12-17T00:00:00"/>
    <x v="9"/>
    <x v="3"/>
    <n v="2615"/>
    <x v="0"/>
    <n v="650000"/>
    <x v="0"/>
    <x v="3"/>
    <n v="650000"/>
  </r>
  <r>
    <d v="2016-12-17T00:00:00"/>
    <x v="9"/>
    <x v="3"/>
    <n v="2902"/>
    <x v="1"/>
    <n v="685000"/>
    <x v="0"/>
    <x v="0"/>
    <n v="685000"/>
  </r>
  <r>
    <d v="2016-12-17T00:00:00"/>
    <x v="9"/>
    <x v="3"/>
    <n v="2602"/>
    <x v="0"/>
    <n v="750000"/>
    <x v="0"/>
    <x v="1"/>
    <n v="750000"/>
  </r>
  <r>
    <d v="2016-12-17T00:00:00"/>
    <x v="9"/>
    <x v="3"/>
    <n v="2903"/>
    <x v="1"/>
    <n v="800000"/>
    <x v="0"/>
    <x v="0"/>
    <n v="800000"/>
  </r>
  <r>
    <d v="2016-12-17T00:00:00"/>
    <x v="9"/>
    <x v="3"/>
    <n v="2611"/>
    <x v="0"/>
    <n v="800000"/>
    <x v="0"/>
    <x v="0"/>
    <n v="800000"/>
  </r>
  <r>
    <d v="2016-12-17T00:00:00"/>
    <x v="9"/>
    <x v="3"/>
    <n v="2605"/>
    <x v="0"/>
    <n v="817500"/>
    <x v="0"/>
    <x v="1"/>
    <n v="817500"/>
  </r>
  <r>
    <d v="2016-12-17T00:00:00"/>
    <x v="9"/>
    <x v="3"/>
    <n v="2602"/>
    <x v="0"/>
    <n v="873000"/>
    <x v="0"/>
    <x v="0"/>
    <n v="873000"/>
  </r>
  <r>
    <d v="2016-12-17T00:00:00"/>
    <x v="9"/>
    <x v="3"/>
    <n v="2600"/>
    <x v="0"/>
    <n v="1075000"/>
    <x v="0"/>
    <x v="1"/>
    <n v="1075000"/>
  </r>
  <r>
    <d v="2016-12-17T00:00:00"/>
    <x v="9"/>
    <x v="3"/>
    <n v="2612"/>
    <x v="0"/>
    <n v="1135000"/>
    <x v="0"/>
    <x v="2"/>
    <n v="1135000"/>
  </r>
  <r>
    <d v="2016-12-17T00:00:00"/>
    <x v="9"/>
    <x v="3"/>
    <n v="2605"/>
    <x v="0"/>
    <n v="1200000"/>
    <x v="0"/>
    <x v="0"/>
    <n v="1200000"/>
  </r>
  <r>
    <d v="2016-12-17T00:00:00"/>
    <x v="9"/>
    <x v="3"/>
    <n v="2913"/>
    <x v="1"/>
    <n v="1210000"/>
    <x v="0"/>
    <x v="3"/>
    <n v="1210000"/>
  </r>
  <r>
    <d v="2016-12-17T00:00:00"/>
    <x v="9"/>
    <x v="3"/>
    <n v="2617"/>
    <x v="0"/>
    <n v="1255000"/>
    <x v="0"/>
    <x v="0"/>
    <n v="1255000"/>
  </r>
  <r>
    <d v="2016-12-19T00:00:00"/>
    <x v="9"/>
    <x v="3"/>
    <n v="2617"/>
    <x v="0"/>
    <n v="351000"/>
    <x v="0"/>
    <x v="2"/>
    <n v="351000"/>
  </r>
  <r>
    <d v="2016-12-19T00:00:00"/>
    <x v="9"/>
    <x v="3"/>
    <n v="2615"/>
    <x v="0"/>
    <n v="388000"/>
    <x v="0"/>
    <x v="2"/>
    <n v="388000"/>
  </r>
  <r>
    <d v="2016-12-19T00:00:00"/>
    <x v="9"/>
    <x v="3"/>
    <n v="2615"/>
    <x v="0"/>
    <n v="430000"/>
    <x v="0"/>
    <x v="1"/>
    <n v="430000"/>
  </r>
  <r>
    <d v="2016-12-19T00:00:00"/>
    <x v="9"/>
    <x v="3"/>
    <n v="2611"/>
    <x v="0"/>
    <n v="430000"/>
    <x v="0"/>
    <x v="1"/>
    <n v="430000"/>
  </r>
  <r>
    <d v="2016-12-19T00:00:00"/>
    <x v="9"/>
    <x v="3"/>
    <n v="2903"/>
    <x v="1"/>
    <n v="435000"/>
    <x v="0"/>
    <x v="1"/>
    <n v="435000"/>
  </r>
  <r>
    <d v="2016-12-19T00:00:00"/>
    <x v="9"/>
    <x v="3"/>
    <n v="2903"/>
    <x v="1"/>
    <n v="477000"/>
    <x v="0"/>
    <x v="1"/>
    <n v="477000"/>
  </r>
  <r>
    <d v="2016-12-19T00:00:00"/>
    <x v="9"/>
    <x v="3"/>
    <n v="2913"/>
    <x v="1"/>
    <n v="489500"/>
    <x v="0"/>
    <x v="1"/>
    <n v="489500"/>
  </r>
  <r>
    <d v="2016-12-19T00:00:00"/>
    <x v="9"/>
    <x v="3"/>
    <n v="2905"/>
    <x v="1"/>
    <n v="500000"/>
    <x v="0"/>
    <x v="0"/>
    <n v="500000"/>
  </r>
  <r>
    <d v="2016-12-19T00:00:00"/>
    <x v="9"/>
    <x v="3"/>
    <n v="2905"/>
    <x v="1"/>
    <n v="505000"/>
    <x v="0"/>
    <x v="0"/>
    <n v="505000"/>
  </r>
  <r>
    <d v="2016-12-19T00:00:00"/>
    <x v="9"/>
    <x v="3"/>
    <n v="2914"/>
    <x v="1"/>
    <n v="617000"/>
    <x v="0"/>
    <x v="0"/>
    <n v="617000"/>
  </r>
  <r>
    <d v="2016-12-19T00:00:00"/>
    <x v="9"/>
    <x v="3"/>
    <n v="2607"/>
    <x v="0"/>
    <n v="617500"/>
    <x v="0"/>
    <x v="1"/>
    <n v="617500"/>
  </r>
  <r>
    <d v="2016-12-19T00:00:00"/>
    <x v="9"/>
    <x v="3"/>
    <n v="2914"/>
    <x v="1"/>
    <n v="630000"/>
    <x v="0"/>
    <x v="0"/>
    <n v="630000"/>
  </r>
  <r>
    <d v="2016-12-19T00:00:00"/>
    <x v="9"/>
    <x v="3"/>
    <n v="2913"/>
    <x v="1"/>
    <n v="641000"/>
    <x v="0"/>
    <x v="0"/>
    <n v="641000"/>
  </r>
  <r>
    <d v="2016-12-19T00:00:00"/>
    <x v="9"/>
    <x v="3"/>
    <n v="2905"/>
    <x v="1"/>
    <n v="650000"/>
    <x v="0"/>
    <x v="1"/>
    <n v="650000"/>
  </r>
  <r>
    <d v="2016-12-19T00:00:00"/>
    <x v="9"/>
    <x v="3"/>
    <n v="2607"/>
    <x v="0"/>
    <n v="680000"/>
    <x v="0"/>
    <x v="1"/>
    <n v="680000"/>
  </r>
  <r>
    <d v="2016-12-19T00:00:00"/>
    <x v="9"/>
    <x v="3"/>
    <n v="2904"/>
    <x v="1"/>
    <n v="687500"/>
    <x v="0"/>
    <x v="0"/>
    <n v="687500"/>
  </r>
  <r>
    <d v="2016-12-19T00:00:00"/>
    <x v="9"/>
    <x v="3"/>
    <n v="2904"/>
    <x v="1"/>
    <n v="755000"/>
    <x v="0"/>
    <x v="0"/>
    <n v="755000"/>
  </r>
  <r>
    <d v="2016-12-19T00:00:00"/>
    <x v="9"/>
    <x v="3"/>
    <n v="2900"/>
    <x v="0"/>
    <n v="258500"/>
    <x v="1"/>
    <x v="4"/>
    <n v="258500"/>
  </r>
  <r>
    <d v="2016-12-19T00:00:00"/>
    <x v="9"/>
    <x v="3"/>
    <n v="2601"/>
    <x v="0"/>
    <n v="375000"/>
    <x v="1"/>
    <x v="4"/>
    <n v="375000"/>
  </r>
  <r>
    <d v="2016-12-19T00:00:00"/>
    <x v="9"/>
    <x v="3"/>
    <n v="2612"/>
    <x v="0"/>
    <n v="387500"/>
    <x v="1"/>
    <x v="4"/>
    <n v="387500"/>
  </r>
  <r>
    <d v="2016-12-19T00:00:00"/>
    <x v="9"/>
    <x v="3"/>
    <n v="2617"/>
    <x v="0"/>
    <n v="428000"/>
    <x v="1"/>
    <x v="2"/>
    <n v="428000"/>
  </r>
  <r>
    <d v="2016-12-19T00:00:00"/>
    <x v="9"/>
    <x v="3"/>
    <n v="2604"/>
    <x v="0"/>
    <n v="430000"/>
    <x v="1"/>
    <x v="2"/>
    <n v="430000"/>
  </r>
  <r>
    <d v="2016-12-19T00:00:00"/>
    <x v="9"/>
    <x v="3"/>
    <n v="2601"/>
    <x v="0"/>
    <n v="800000"/>
    <x v="1"/>
    <x v="1"/>
    <n v="800000"/>
  </r>
  <r>
    <d v="2016-12-20T00:00:00"/>
    <x v="9"/>
    <x v="3"/>
    <n v="2615"/>
    <x v="0"/>
    <n v="381000"/>
    <x v="0"/>
    <x v="1"/>
    <n v="381000"/>
  </r>
  <r>
    <d v="2016-12-20T00:00:00"/>
    <x v="9"/>
    <x v="3"/>
    <n v="2913"/>
    <x v="1"/>
    <n v="398000"/>
    <x v="0"/>
    <x v="1"/>
    <n v="398000"/>
  </r>
  <r>
    <d v="2016-12-20T00:00:00"/>
    <x v="9"/>
    <x v="3"/>
    <n v="2615"/>
    <x v="0"/>
    <n v="465000"/>
    <x v="0"/>
    <x v="1"/>
    <n v="465000"/>
  </r>
  <r>
    <d v="2016-12-20T00:00:00"/>
    <x v="9"/>
    <x v="3"/>
    <n v="2906"/>
    <x v="1"/>
    <n v="510000"/>
    <x v="0"/>
    <x v="1"/>
    <n v="510000"/>
  </r>
  <r>
    <d v="2016-12-20T00:00:00"/>
    <x v="9"/>
    <x v="3"/>
    <n v="2905"/>
    <x v="1"/>
    <n v="558000"/>
    <x v="0"/>
    <x v="0"/>
    <n v="558000"/>
  </r>
  <r>
    <d v="2016-12-20T00:00:00"/>
    <x v="9"/>
    <x v="3"/>
    <n v="2906"/>
    <x v="1"/>
    <n v="565000"/>
    <x v="0"/>
    <x v="1"/>
    <n v="565000"/>
  </r>
  <r>
    <d v="2016-12-20T00:00:00"/>
    <x v="9"/>
    <x v="3"/>
    <n v="2611"/>
    <x v="0"/>
    <n v="585000"/>
    <x v="0"/>
    <x v="0"/>
    <n v="585000"/>
  </r>
  <r>
    <d v="2016-12-20T00:00:00"/>
    <x v="9"/>
    <x v="3"/>
    <n v="2905"/>
    <x v="1"/>
    <n v="585000"/>
    <x v="0"/>
    <x v="0"/>
    <n v="585000"/>
  </r>
  <r>
    <d v="2016-12-20T00:00:00"/>
    <x v="9"/>
    <x v="3"/>
    <n v="2615"/>
    <x v="0"/>
    <n v="617500"/>
    <x v="0"/>
    <x v="3"/>
    <n v="617500"/>
  </r>
  <r>
    <d v="2016-12-20T00:00:00"/>
    <x v="9"/>
    <x v="3"/>
    <n v="2617"/>
    <x v="0"/>
    <n v="625000"/>
    <x v="0"/>
    <x v="1"/>
    <n v="625000"/>
  </r>
  <r>
    <d v="2016-12-20T00:00:00"/>
    <x v="9"/>
    <x v="3"/>
    <n v="2913"/>
    <x v="1"/>
    <n v="850000"/>
    <x v="0"/>
    <x v="0"/>
    <n v="850000"/>
  </r>
  <r>
    <d v="2016-12-20T00:00:00"/>
    <x v="9"/>
    <x v="3"/>
    <n v="2913"/>
    <x v="1"/>
    <n v="1025000"/>
    <x v="0"/>
    <x v="3"/>
    <n v="1025000"/>
  </r>
  <r>
    <d v="2016-12-20T00:00:00"/>
    <x v="9"/>
    <x v="3"/>
    <n v="2612"/>
    <x v="0"/>
    <n v="1525000"/>
    <x v="0"/>
    <x v="1"/>
    <n v="1525000"/>
  </r>
  <r>
    <d v="2016-12-20T00:00:00"/>
    <x v="9"/>
    <x v="3"/>
    <n v="2606"/>
    <x v="0"/>
    <n v="190000"/>
    <x v="1"/>
    <x v="4"/>
    <n v="190000"/>
  </r>
  <r>
    <d v="2016-12-20T00:00:00"/>
    <x v="9"/>
    <x v="3"/>
    <n v="2602"/>
    <x v="0"/>
    <n v="280000"/>
    <x v="1"/>
    <x v="4"/>
    <n v="280000"/>
  </r>
  <r>
    <d v="2016-12-20T00:00:00"/>
    <x v="9"/>
    <x v="3"/>
    <n v="2617"/>
    <x v="0"/>
    <n v="285000"/>
    <x v="1"/>
    <x v="4"/>
    <n v="285000"/>
  </r>
  <r>
    <d v="2016-12-20T00:00:00"/>
    <x v="9"/>
    <x v="3"/>
    <n v="2612"/>
    <x v="0"/>
    <n v="490000"/>
    <x v="1"/>
    <x v="2"/>
    <n v="490000"/>
  </r>
  <r>
    <d v="2016-12-20T00:00:00"/>
    <x v="9"/>
    <x v="3"/>
    <n v="2612"/>
    <x v="0"/>
    <n v="875000"/>
    <x v="1"/>
    <x v="1"/>
    <n v="875000"/>
  </r>
  <r>
    <d v="2016-12-21T00:00:00"/>
    <x v="9"/>
    <x v="3"/>
    <n v="2615"/>
    <x v="0"/>
    <n v="400000"/>
    <x v="0"/>
    <x v="1"/>
    <n v="400000"/>
  </r>
  <r>
    <d v="2016-12-21T00:00:00"/>
    <x v="9"/>
    <x v="3"/>
    <n v="2911"/>
    <x v="1"/>
    <n v="411000"/>
    <x v="0"/>
    <x v="2"/>
    <n v="411000"/>
  </r>
  <r>
    <d v="2016-12-21T00:00:00"/>
    <x v="9"/>
    <x v="3"/>
    <n v="2906"/>
    <x v="1"/>
    <n v="470000"/>
    <x v="0"/>
    <x v="1"/>
    <n v="470000"/>
  </r>
  <r>
    <d v="2016-12-21T00:00:00"/>
    <x v="9"/>
    <x v="3"/>
    <n v="2902"/>
    <x v="1"/>
    <n v="481000"/>
    <x v="0"/>
    <x v="0"/>
    <n v="481000"/>
  </r>
  <r>
    <d v="2016-12-21T00:00:00"/>
    <x v="9"/>
    <x v="3"/>
    <n v="2615"/>
    <x v="0"/>
    <n v="488000"/>
    <x v="0"/>
    <x v="1"/>
    <n v="488000"/>
  </r>
  <r>
    <d v="2016-12-21T00:00:00"/>
    <x v="9"/>
    <x v="3"/>
    <n v="2913"/>
    <x v="1"/>
    <n v="493000"/>
    <x v="0"/>
    <x v="1"/>
    <n v="493000"/>
  </r>
  <r>
    <d v="2016-12-21T00:00:00"/>
    <x v="9"/>
    <x v="3"/>
    <n v="2615"/>
    <x v="0"/>
    <n v="505000"/>
    <x v="0"/>
    <x v="1"/>
    <n v="505000"/>
  </r>
  <r>
    <d v="2016-12-21T00:00:00"/>
    <x v="9"/>
    <x v="3"/>
    <n v="2913"/>
    <x v="1"/>
    <n v="540000"/>
    <x v="0"/>
    <x v="1"/>
    <n v="540000"/>
  </r>
  <r>
    <d v="2016-12-21T00:00:00"/>
    <x v="9"/>
    <x v="3"/>
    <n v="2903"/>
    <x v="1"/>
    <n v="570000"/>
    <x v="0"/>
    <x v="0"/>
    <n v="570000"/>
  </r>
  <r>
    <d v="2016-12-21T00:00:00"/>
    <x v="9"/>
    <x v="3"/>
    <n v="2913"/>
    <x v="1"/>
    <n v="601000"/>
    <x v="0"/>
    <x v="1"/>
    <n v="601000"/>
  </r>
  <r>
    <d v="2016-12-21T00:00:00"/>
    <x v="9"/>
    <x v="3"/>
    <n v="2602"/>
    <x v="0"/>
    <n v="650000"/>
    <x v="0"/>
    <x v="0"/>
    <n v="650000"/>
  </r>
  <r>
    <d v="2016-12-21T00:00:00"/>
    <x v="9"/>
    <x v="3"/>
    <n v="2617"/>
    <x v="0"/>
    <n v="655000"/>
    <x v="0"/>
    <x v="0"/>
    <n v="655000"/>
  </r>
  <r>
    <d v="2016-12-21T00:00:00"/>
    <x v="9"/>
    <x v="3"/>
    <n v="2905"/>
    <x v="1"/>
    <n v="692000"/>
    <x v="0"/>
    <x v="0"/>
    <n v="692000"/>
  </r>
  <r>
    <d v="2016-12-21T00:00:00"/>
    <x v="9"/>
    <x v="3"/>
    <n v="2913"/>
    <x v="1"/>
    <n v="787000"/>
    <x v="0"/>
    <x v="3"/>
    <n v="787000"/>
  </r>
  <r>
    <d v="2016-12-21T00:00:00"/>
    <x v="9"/>
    <x v="3"/>
    <n v="2607"/>
    <x v="0"/>
    <n v="810000"/>
    <x v="0"/>
    <x v="3"/>
    <n v="810000"/>
  </r>
  <r>
    <d v="2016-12-21T00:00:00"/>
    <x v="9"/>
    <x v="3"/>
    <n v="2914"/>
    <x v="1"/>
    <n v="850000"/>
    <x v="0"/>
    <x v="3"/>
    <n v="850000"/>
  </r>
  <r>
    <d v="2016-12-21T00:00:00"/>
    <x v="9"/>
    <x v="3"/>
    <n v="2614"/>
    <x v="0"/>
    <n v="975000"/>
    <x v="0"/>
    <x v="0"/>
    <n v="975000"/>
  </r>
  <r>
    <d v="2016-12-21T00:00:00"/>
    <x v="9"/>
    <x v="3"/>
    <n v="2600"/>
    <x v="0"/>
    <n v="1450000"/>
    <x v="0"/>
    <x v="2"/>
    <n v="1450000"/>
  </r>
  <r>
    <d v="2016-12-21T00:00:00"/>
    <x v="9"/>
    <x v="3"/>
    <n v="2614"/>
    <x v="0"/>
    <n v="277500"/>
    <x v="1"/>
    <x v="1"/>
    <n v="277500"/>
  </r>
  <r>
    <d v="2016-12-21T00:00:00"/>
    <x v="9"/>
    <x v="3"/>
    <n v="2602"/>
    <x v="0"/>
    <n v="325000"/>
    <x v="1"/>
    <x v="2"/>
    <n v="325000"/>
  </r>
  <r>
    <d v="2016-12-21T00:00:00"/>
    <x v="9"/>
    <x v="3"/>
    <n v="2600"/>
    <x v="0"/>
    <n v="356000"/>
    <x v="1"/>
    <x v="2"/>
    <n v="356000"/>
  </r>
  <r>
    <d v="2016-12-22T00:00:00"/>
    <x v="9"/>
    <x v="3"/>
    <n v="2615"/>
    <x v="0"/>
    <n v="412500"/>
    <x v="0"/>
    <x v="1"/>
    <n v="412500"/>
  </r>
  <r>
    <d v="2016-12-22T00:00:00"/>
    <x v="9"/>
    <x v="3"/>
    <n v="2903"/>
    <x v="1"/>
    <n v="450000"/>
    <x v="0"/>
    <x v="2"/>
    <n v="450000"/>
  </r>
  <r>
    <d v="2016-12-22T00:00:00"/>
    <x v="9"/>
    <x v="3"/>
    <n v="2905"/>
    <x v="1"/>
    <n v="455000"/>
    <x v="0"/>
    <x v="1"/>
    <n v="455000"/>
  </r>
  <r>
    <d v="2016-12-22T00:00:00"/>
    <x v="9"/>
    <x v="3"/>
    <n v="2902"/>
    <x v="1"/>
    <n v="460000"/>
    <x v="0"/>
    <x v="1"/>
    <n v="460000"/>
  </r>
  <r>
    <d v="2016-12-22T00:00:00"/>
    <x v="9"/>
    <x v="3"/>
    <n v="2905"/>
    <x v="1"/>
    <n v="498000"/>
    <x v="0"/>
    <x v="1"/>
    <n v="498000"/>
  </r>
  <r>
    <d v="2016-12-22T00:00:00"/>
    <x v="9"/>
    <x v="3"/>
    <n v="2615"/>
    <x v="0"/>
    <n v="510000"/>
    <x v="0"/>
    <x v="1"/>
    <n v="510000"/>
  </r>
  <r>
    <d v="2016-12-22T00:00:00"/>
    <x v="9"/>
    <x v="3"/>
    <n v="2904"/>
    <x v="1"/>
    <n v="520000"/>
    <x v="0"/>
    <x v="1"/>
    <n v="520000"/>
  </r>
  <r>
    <d v="2016-12-22T00:00:00"/>
    <x v="9"/>
    <x v="3"/>
    <n v="2614"/>
    <x v="0"/>
    <n v="530000"/>
    <x v="0"/>
    <x v="0"/>
    <n v="530000"/>
  </r>
  <r>
    <d v="2016-12-22T00:00:00"/>
    <x v="9"/>
    <x v="3"/>
    <n v="2615"/>
    <x v="0"/>
    <n v="545000"/>
    <x v="0"/>
    <x v="3"/>
    <n v="545000"/>
  </r>
  <r>
    <d v="2016-12-22T00:00:00"/>
    <x v="9"/>
    <x v="3"/>
    <n v="2904"/>
    <x v="1"/>
    <n v="621000"/>
    <x v="0"/>
    <x v="0"/>
    <n v="621000"/>
  </r>
  <r>
    <d v="2016-12-22T00:00:00"/>
    <x v="9"/>
    <x v="3"/>
    <n v="2914"/>
    <x v="1"/>
    <n v="650000"/>
    <x v="0"/>
    <x v="0"/>
    <n v="650000"/>
  </r>
  <r>
    <d v="2016-12-22T00:00:00"/>
    <x v="9"/>
    <x v="3"/>
    <n v="2606"/>
    <x v="0"/>
    <n v="750000"/>
    <x v="0"/>
    <x v="1"/>
    <n v="750000"/>
  </r>
  <r>
    <d v="2016-12-22T00:00:00"/>
    <x v="9"/>
    <x v="3"/>
    <n v="2913"/>
    <x v="1"/>
    <n v="815000"/>
    <x v="0"/>
    <x v="0"/>
    <n v="815000"/>
  </r>
  <r>
    <d v="2016-12-22T00:00:00"/>
    <x v="9"/>
    <x v="3"/>
    <n v="2905"/>
    <x v="1"/>
    <n v="950000"/>
    <x v="0"/>
    <x v="3"/>
    <n v="950000"/>
  </r>
  <r>
    <d v="2016-12-22T00:00:00"/>
    <x v="9"/>
    <x v="3"/>
    <n v="2614"/>
    <x v="0"/>
    <n v="1120000"/>
    <x v="0"/>
    <x v="3"/>
    <n v="1120000"/>
  </r>
  <r>
    <d v="2016-12-22T00:00:00"/>
    <x v="9"/>
    <x v="3"/>
    <n v="2600"/>
    <x v="0"/>
    <n v="1749000"/>
    <x v="0"/>
    <x v="3"/>
    <n v="1749000"/>
  </r>
  <r>
    <d v="2016-12-22T00:00:00"/>
    <x v="9"/>
    <x v="3"/>
    <n v="2606"/>
    <x v="0"/>
    <n v="275000"/>
    <x v="1"/>
    <x v="2"/>
    <n v="275000"/>
  </r>
  <r>
    <d v="2016-12-22T00:00:00"/>
    <x v="9"/>
    <x v="3"/>
    <n v="2602"/>
    <x v="0"/>
    <n v="330000"/>
    <x v="1"/>
    <x v="2"/>
    <n v="330000"/>
  </r>
  <r>
    <d v="2016-12-22T00:00:00"/>
    <x v="9"/>
    <x v="3"/>
    <n v="2602"/>
    <x v="0"/>
    <n v="340000"/>
    <x v="1"/>
    <x v="2"/>
    <n v="340000"/>
  </r>
  <r>
    <d v="2016-12-22T00:00:00"/>
    <x v="9"/>
    <x v="3"/>
    <n v="2912"/>
    <x v="1"/>
    <n v="345000"/>
    <x v="1"/>
    <x v="2"/>
    <n v="345000"/>
  </r>
  <r>
    <d v="2016-12-22T00:00:00"/>
    <x v="9"/>
    <x v="3"/>
    <n v="2600"/>
    <x v="0"/>
    <n v="505000"/>
    <x v="1"/>
    <x v="2"/>
    <n v="505000"/>
  </r>
  <r>
    <d v="2016-12-23T00:00:00"/>
    <x v="9"/>
    <x v="3"/>
    <n v="2607"/>
    <x v="0"/>
    <n v="205000"/>
    <x v="0"/>
    <x v="4"/>
    <n v="205000"/>
  </r>
  <r>
    <d v="2016-12-23T00:00:00"/>
    <x v="9"/>
    <x v="3"/>
    <n v="2615"/>
    <x v="0"/>
    <n v="388000"/>
    <x v="0"/>
    <x v="2"/>
    <n v="388000"/>
  </r>
  <r>
    <d v="2016-12-23T00:00:00"/>
    <x v="9"/>
    <x v="3"/>
    <n v="2615"/>
    <x v="0"/>
    <n v="485000"/>
    <x v="0"/>
    <x v="1"/>
    <n v="485000"/>
  </r>
  <r>
    <d v="2016-12-23T00:00:00"/>
    <x v="9"/>
    <x v="3"/>
    <n v="2903"/>
    <x v="1"/>
    <n v="528000"/>
    <x v="0"/>
    <x v="1"/>
    <n v="528000"/>
  </r>
  <r>
    <d v="2016-12-23T00:00:00"/>
    <x v="9"/>
    <x v="3"/>
    <n v="2904"/>
    <x v="1"/>
    <n v="531000"/>
    <x v="0"/>
    <x v="1"/>
    <n v="531000"/>
  </r>
  <r>
    <d v="2016-12-23T00:00:00"/>
    <x v="9"/>
    <x v="3"/>
    <n v="2904"/>
    <x v="1"/>
    <n v="562000"/>
    <x v="0"/>
    <x v="1"/>
    <n v="562000"/>
  </r>
  <r>
    <d v="2016-12-23T00:00:00"/>
    <x v="9"/>
    <x v="3"/>
    <n v="2906"/>
    <x v="1"/>
    <n v="575000"/>
    <x v="0"/>
    <x v="1"/>
    <n v="575000"/>
  </r>
  <r>
    <d v="2016-12-23T00:00:00"/>
    <x v="9"/>
    <x v="3"/>
    <n v="2615"/>
    <x v="0"/>
    <n v="588000"/>
    <x v="0"/>
    <x v="0"/>
    <n v="588000"/>
  </r>
  <r>
    <d v="2016-12-23T00:00:00"/>
    <x v="9"/>
    <x v="3"/>
    <n v="2605"/>
    <x v="0"/>
    <n v="600000"/>
    <x v="0"/>
    <x v="1"/>
    <n v="600000"/>
  </r>
  <r>
    <d v="2016-12-23T00:00:00"/>
    <x v="9"/>
    <x v="3"/>
    <n v="2914"/>
    <x v="1"/>
    <n v="658000"/>
    <x v="0"/>
    <x v="0"/>
    <n v="658000"/>
  </r>
  <r>
    <d v="2016-12-23T00:00:00"/>
    <x v="9"/>
    <x v="3"/>
    <n v="2617"/>
    <x v="0"/>
    <n v="668000"/>
    <x v="0"/>
    <x v="3"/>
    <n v="668000"/>
  </r>
  <r>
    <d v="2016-12-23T00:00:00"/>
    <x v="9"/>
    <x v="3"/>
    <n v="2905"/>
    <x v="1"/>
    <n v="771000"/>
    <x v="0"/>
    <x v="0"/>
    <n v="771000"/>
  </r>
  <r>
    <d v="2016-12-23T00:00:00"/>
    <x v="9"/>
    <x v="3"/>
    <n v="2602"/>
    <x v="0"/>
    <n v="785000"/>
    <x v="0"/>
    <x v="1"/>
    <n v="785000"/>
  </r>
  <r>
    <d v="2016-12-23T00:00:00"/>
    <x v="9"/>
    <x v="3"/>
    <n v="2607"/>
    <x v="0"/>
    <n v="830000"/>
    <x v="0"/>
    <x v="0"/>
    <n v="830000"/>
  </r>
  <r>
    <d v="2016-12-23T00:00:00"/>
    <x v="9"/>
    <x v="3"/>
    <n v="2602"/>
    <x v="0"/>
    <n v="870000"/>
    <x v="0"/>
    <x v="1"/>
    <n v="870000"/>
  </r>
  <r>
    <d v="2016-12-23T00:00:00"/>
    <x v="9"/>
    <x v="3"/>
    <n v="2603"/>
    <x v="0"/>
    <n v="1400000"/>
    <x v="0"/>
    <x v="0"/>
    <n v="1400000"/>
  </r>
  <r>
    <d v="2016-12-23T00:00:00"/>
    <x v="9"/>
    <x v="3"/>
    <n v="2600"/>
    <x v="0"/>
    <n v="2470000"/>
    <x v="0"/>
    <x v="3"/>
    <n v="2470000"/>
  </r>
  <r>
    <d v="2016-12-23T00:00:00"/>
    <x v="9"/>
    <x v="3"/>
    <n v="2900"/>
    <x v="0"/>
    <n v="350000"/>
    <x v="1"/>
    <x v="2"/>
    <n v="350000"/>
  </r>
  <r>
    <d v="2016-12-23T00:00:00"/>
    <x v="9"/>
    <x v="3"/>
    <n v="2617"/>
    <x v="0"/>
    <n v="395000"/>
    <x v="1"/>
    <x v="1"/>
    <n v="395000"/>
  </r>
  <r>
    <d v="2016-12-23T00:00:00"/>
    <x v="9"/>
    <x v="3"/>
    <n v="2600"/>
    <x v="0"/>
    <n v="408000"/>
    <x v="1"/>
    <x v="4"/>
    <n v="408000"/>
  </r>
  <r>
    <d v="2016-12-23T00:00:00"/>
    <x v="9"/>
    <x v="3"/>
    <n v="2617"/>
    <x v="0"/>
    <n v="472000"/>
    <x v="1"/>
    <x v="2"/>
    <n v="472000"/>
  </r>
  <r>
    <d v="2016-12-23T00:00:00"/>
    <x v="9"/>
    <x v="3"/>
    <n v="2604"/>
    <x v="0"/>
    <n v="570000"/>
    <x v="1"/>
    <x v="2"/>
    <n v="570000"/>
  </r>
  <r>
    <d v="2016-12-23T00:00:00"/>
    <x v="9"/>
    <x v="3"/>
    <n v="2617"/>
    <x v="0"/>
    <n v="615000"/>
    <x v="1"/>
    <x v="1"/>
    <n v="615000"/>
  </r>
  <r>
    <d v="2016-12-29T00:00:00"/>
    <x v="9"/>
    <x v="3"/>
    <n v="2903"/>
    <x v="1"/>
    <n v="521000"/>
    <x v="0"/>
    <x v="0"/>
    <n v="521000"/>
  </r>
  <r>
    <d v="2016-12-29T00:00:00"/>
    <x v="9"/>
    <x v="3"/>
    <n v="2904"/>
    <x v="1"/>
    <n v="768000"/>
    <x v="0"/>
    <x v="0"/>
    <n v="768000"/>
  </r>
  <r>
    <d v="2016-12-30T00:00:00"/>
    <x v="9"/>
    <x v="3"/>
    <n v="2906"/>
    <x v="1"/>
    <n v="420000"/>
    <x v="0"/>
    <x v="1"/>
    <n v="420000"/>
  </r>
  <r>
    <d v="2017-01-01T00:00:00"/>
    <x v="10"/>
    <x v="0"/>
    <n v="2602"/>
    <x v="0"/>
    <n v="1095000"/>
    <x v="0"/>
    <x v="0"/>
    <n v="1095000"/>
  </r>
  <r>
    <d v="2017-01-03T00:00:00"/>
    <x v="10"/>
    <x v="0"/>
    <n v="2615"/>
    <x v="0"/>
    <n v="426000"/>
    <x v="0"/>
    <x v="1"/>
    <n v="426000"/>
  </r>
  <r>
    <d v="2017-01-05T00:00:00"/>
    <x v="10"/>
    <x v="0"/>
    <n v="2615"/>
    <x v="0"/>
    <n v="410000"/>
    <x v="0"/>
    <x v="2"/>
    <n v="410000"/>
  </r>
  <r>
    <d v="2017-01-05T00:00:00"/>
    <x v="10"/>
    <x v="0"/>
    <n v="2906"/>
    <x v="1"/>
    <n v="645000"/>
    <x v="0"/>
    <x v="0"/>
    <n v="645000"/>
  </r>
  <r>
    <d v="2017-01-05T00:00:00"/>
    <x v="10"/>
    <x v="0"/>
    <n v="2914"/>
    <x v="1"/>
    <n v="745000"/>
    <x v="0"/>
    <x v="3"/>
    <n v="745000"/>
  </r>
  <r>
    <d v="2017-01-05T00:00:00"/>
    <x v="10"/>
    <x v="0"/>
    <n v="2607"/>
    <x v="0"/>
    <n v="1030000"/>
    <x v="0"/>
    <x v="1"/>
    <n v="1030000"/>
  </r>
  <r>
    <d v="2017-01-05T00:00:00"/>
    <x v="10"/>
    <x v="0"/>
    <n v="2606"/>
    <x v="0"/>
    <n v="325000"/>
    <x v="1"/>
    <x v="2"/>
    <n v="325000"/>
  </r>
  <r>
    <d v="2017-01-05T00:00:00"/>
    <x v="10"/>
    <x v="0"/>
    <n v="2606"/>
    <x v="0"/>
    <n v="437000"/>
    <x v="1"/>
    <x v="2"/>
    <n v="437000"/>
  </r>
  <r>
    <d v="2017-01-06T00:00:00"/>
    <x v="10"/>
    <x v="0"/>
    <n v="2615"/>
    <x v="0"/>
    <n v="631472"/>
    <x v="0"/>
    <x v="0"/>
    <n v="631472"/>
  </r>
  <r>
    <d v="2017-01-09T00:00:00"/>
    <x v="10"/>
    <x v="0"/>
    <n v="2615"/>
    <x v="0"/>
    <n v="367000"/>
    <x v="0"/>
    <x v="2"/>
    <n v="367000"/>
  </r>
  <r>
    <d v="2017-01-09T00:00:00"/>
    <x v="10"/>
    <x v="0"/>
    <n v="2914"/>
    <x v="1"/>
    <n v="550000"/>
    <x v="0"/>
    <x v="0"/>
    <n v="550000"/>
  </r>
  <r>
    <d v="2017-01-09T00:00:00"/>
    <x v="10"/>
    <x v="0"/>
    <n v="2902"/>
    <x v="1"/>
    <n v="555000"/>
    <x v="0"/>
    <x v="1"/>
    <n v="555000"/>
  </r>
  <r>
    <d v="2017-01-09T00:00:00"/>
    <x v="10"/>
    <x v="0"/>
    <n v="2913"/>
    <x v="1"/>
    <n v="570000"/>
    <x v="0"/>
    <x v="1"/>
    <n v="570000"/>
  </r>
  <r>
    <d v="2017-01-09T00:00:00"/>
    <x v="10"/>
    <x v="0"/>
    <n v="2602"/>
    <x v="0"/>
    <n v="670500"/>
    <x v="0"/>
    <x v="1"/>
    <n v="670500"/>
  </r>
  <r>
    <d v="2017-01-09T00:00:00"/>
    <x v="10"/>
    <x v="0"/>
    <n v="2617"/>
    <x v="0"/>
    <n v="330000"/>
    <x v="1"/>
    <x v="4"/>
    <n v="330000"/>
  </r>
  <r>
    <d v="2017-01-09T00:00:00"/>
    <x v="10"/>
    <x v="0"/>
    <n v="2617"/>
    <x v="0"/>
    <n v="371000"/>
    <x v="1"/>
    <x v="1"/>
    <n v="371000"/>
  </r>
  <r>
    <d v="2017-01-09T00:00:00"/>
    <x v="10"/>
    <x v="0"/>
    <n v="2617"/>
    <x v="0"/>
    <n v="430000"/>
    <x v="1"/>
    <x v="2"/>
    <n v="430000"/>
  </r>
  <r>
    <d v="2017-01-09T00:00:00"/>
    <x v="10"/>
    <x v="0"/>
    <n v="2604"/>
    <x v="0"/>
    <n v="600000"/>
    <x v="1"/>
    <x v="2"/>
    <n v="600000"/>
  </r>
  <r>
    <d v="2017-01-09T00:00:00"/>
    <x v="10"/>
    <x v="0"/>
    <n v="2605"/>
    <x v="0"/>
    <n v="640000"/>
    <x v="1"/>
    <x v="1"/>
    <n v="640000"/>
  </r>
  <r>
    <d v="2017-01-10T00:00:00"/>
    <x v="10"/>
    <x v="0"/>
    <n v="2602"/>
    <x v="0"/>
    <n v="440000"/>
    <x v="0"/>
    <x v="1"/>
    <n v="440000"/>
  </r>
  <r>
    <d v="2017-01-10T00:00:00"/>
    <x v="10"/>
    <x v="0"/>
    <n v="2904"/>
    <x v="1"/>
    <n v="524250"/>
    <x v="0"/>
    <x v="1"/>
    <n v="524250"/>
  </r>
  <r>
    <d v="2017-01-10T00:00:00"/>
    <x v="10"/>
    <x v="0"/>
    <n v="2611"/>
    <x v="0"/>
    <n v="680000"/>
    <x v="0"/>
    <x v="0"/>
    <n v="680000"/>
  </r>
  <r>
    <d v="2017-01-10T00:00:00"/>
    <x v="10"/>
    <x v="0"/>
    <n v="2913"/>
    <x v="1"/>
    <n v="685000"/>
    <x v="0"/>
    <x v="0"/>
    <n v="685000"/>
  </r>
  <r>
    <d v="2017-01-10T00:00:00"/>
    <x v="10"/>
    <x v="0"/>
    <n v="2611"/>
    <x v="0"/>
    <n v="805000"/>
    <x v="0"/>
    <x v="0"/>
    <n v="805000"/>
  </r>
  <r>
    <d v="2017-01-10T00:00:00"/>
    <x v="10"/>
    <x v="0"/>
    <n v="2911"/>
    <x v="1"/>
    <n v="820000"/>
    <x v="0"/>
    <x v="0"/>
    <n v="820000"/>
  </r>
  <r>
    <d v="2017-01-10T00:00:00"/>
    <x v="10"/>
    <x v="0"/>
    <n v="2607"/>
    <x v="0"/>
    <n v="860000"/>
    <x v="0"/>
    <x v="0"/>
    <n v="860000"/>
  </r>
  <r>
    <d v="2017-01-10T00:00:00"/>
    <x v="10"/>
    <x v="0"/>
    <n v="2606"/>
    <x v="0"/>
    <n v="206000"/>
    <x v="1"/>
    <x v="2"/>
    <n v="206000"/>
  </r>
  <r>
    <d v="2017-01-10T00:00:00"/>
    <x v="10"/>
    <x v="0"/>
    <n v="2602"/>
    <x v="0"/>
    <n v="405000"/>
    <x v="1"/>
    <x v="2"/>
    <n v="405000"/>
  </r>
  <r>
    <d v="2017-01-11T00:00:00"/>
    <x v="10"/>
    <x v="0"/>
    <n v="2602"/>
    <x v="0"/>
    <n v="272000"/>
    <x v="0"/>
    <x v="2"/>
    <n v="272000"/>
  </r>
  <r>
    <d v="2017-01-11T00:00:00"/>
    <x v="10"/>
    <x v="0"/>
    <n v="2904"/>
    <x v="1"/>
    <n v="521000"/>
    <x v="0"/>
    <x v="1"/>
    <n v="521000"/>
  </r>
  <r>
    <d v="2017-01-11T00:00:00"/>
    <x v="10"/>
    <x v="0"/>
    <n v="2905"/>
    <x v="1"/>
    <n v="545000"/>
    <x v="0"/>
    <x v="1"/>
    <n v="545000"/>
  </r>
  <r>
    <d v="2017-01-11T00:00:00"/>
    <x v="10"/>
    <x v="0"/>
    <n v="2913"/>
    <x v="1"/>
    <n v="750000"/>
    <x v="0"/>
    <x v="3"/>
    <n v="750000"/>
  </r>
  <r>
    <d v="2017-01-11T00:00:00"/>
    <x v="10"/>
    <x v="0"/>
    <n v="2600"/>
    <x v="0"/>
    <n v="800000"/>
    <x v="0"/>
    <x v="1"/>
    <n v="800000"/>
  </r>
  <r>
    <d v="2017-01-11T00:00:00"/>
    <x v="10"/>
    <x v="0"/>
    <n v="2617"/>
    <x v="0"/>
    <n v="310500"/>
    <x v="1"/>
    <x v="4"/>
    <n v="310500"/>
  </r>
  <r>
    <d v="2017-01-12T00:00:00"/>
    <x v="10"/>
    <x v="0"/>
    <n v="2615"/>
    <x v="0"/>
    <n v="432000"/>
    <x v="0"/>
    <x v="1"/>
    <n v="432000"/>
  </r>
  <r>
    <d v="2017-01-12T00:00:00"/>
    <x v="10"/>
    <x v="0"/>
    <n v="2906"/>
    <x v="1"/>
    <n v="496000"/>
    <x v="0"/>
    <x v="1"/>
    <n v="496000"/>
  </r>
  <r>
    <d v="2017-01-12T00:00:00"/>
    <x v="10"/>
    <x v="0"/>
    <n v="2615"/>
    <x v="0"/>
    <n v="498000"/>
    <x v="0"/>
    <x v="1"/>
    <n v="498000"/>
  </r>
  <r>
    <d v="2017-01-12T00:00:00"/>
    <x v="10"/>
    <x v="0"/>
    <n v="2903"/>
    <x v="1"/>
    <n v="595000"/>
    <x v="0"/>
    <x v="1"/>
    <n v="595000"/>
  </r>
  <r>
    <d v="2017-01-12T00:00:00"/>
    <x v="10"/>
    <x v="0"/>
    <n v="2602"/>
    <x v="0"/>
    <n v="975000"/>
    <x v="0"/>
    <x v="0"/>
    <n v="975000"/>
  </r>
  <r>
    <d v="2017-01-12T00:00:00"/>
    <x v="10"/>
    <x v="0"/>
    <n v="2615"/>
    <x v="0"/>
    <n v="980000"/>
    <x v="0"/>
    <x v="3"/>
    <n v="980000"/>
  </r>
  <r>
    <d v="2017-01-12T00:00:00"/>
    <x v="10"/>
    <x v="0"/>
    <n v="2604"/>
    <x v="0"/>
    <n v="460000"/>
    <x v="1"/>
    <x v="4"/>
    <n v="460000"/>
  </r>
  <r>
    <d v="2017-01-13T00:00:00"/>
    <x v="10"/>
    <x v="0"/>
    <n v="2905"/>
    <x v="1"/>
    <n v="430000"/>
    <x v="0"/>
    <x v="1"/>
    <n v="430000"/>
  </r>
  <r>
    <d v="2017-01-13T00:00:00"/>
    <x v="10"/>
    <x v="0"/>
    <n v="2906"/>
    <x v="1"/>
    <n v="435000"/>
    <x v="0"/>
    <x v="1"/>
    <n v="435000"/>
  </r>
  <r>
    <d v="2017-01-13T00:00:00"/>
    <x v="10"/>
    <x v="0"/>
    <n v="2913"/>
    <x v="1"/>
    <n v="440000"/>
    <x v="0"/>
    <x v="1"/>
    <n v="440000"/>
  </r>
  <r>
    <d v="2017-01-13T00:00:00"/>
    <x v="10"/>
    <x v="0"/>
    <n v="2617"/>
    <x v="0"/>
    <n v="527000"/>
    <x v="0"/>
    <x v="1"/>
    <n v="527000"/>
  </r>
  <r>
    <d v="2017-01-13T00:00:00"/>
    <x v="10"/>
    <x v="0"/>
    <n v="2611"/>
    <x v="0"/>
    <n v="585000"/>
    <x v="0"/>
    <x v="0"/>
    <n v="585000"/>
  </r>
  <r>
    <d v="2017-01-13T00:00:00"/>
    <x v="10"/>
    <x v="0"/>
    <n v="2914"/>
    <x v="1"/>
    <n v="592000"/>
    <x v="0"/>
    <x v="0"/>
    <n v="592000"/>
  </r>
  <r>
    <d v="2017-01-13T00:00:00"/>
    <x v="10"/>
    <x v="0"/>
    <n v="2902"/>
    <x v="1"/>
    <n v="610000"/>
    <x v="0"/>
    <x v="0"/>
    <n v="610000"/>
  </r>
  <r>
    <d v="2017-01-13T00:00:00"/>
    <x v="10"/>
    <x v="0"/>
    <n v="2611"/>
    <x v="0"/>
    <n v="657000"/>
    <x v="0"/>
    <x v="0"/>
    <n v="657000"/>
  </r>
  <r>
    <d v="2017-01-13T00:00:00"/>
    <x v="10"/>
    <x v="0"/>
    <n v="2911"/>
    <x v="1"/>
    <n v="1020000"/>
    <x v="0"/>
    <x v="0"/>
    <n v="1020000"/>
  </r>
  <r>
    <d v="2017-01-13T00:00:00"/>
    <x v="10"/>
    <x v="0"/>
    <n v="2611"/>
    <x v="0"/>
    <n v="1600000"/>
    <x v="0"/>
    <x v="3"/>
    <n v="1600000"/>
  </r>
  <r>
    <d v="2017-01-13T00:00:00"/>
    <x v="10"/>
    <x v="0"/>
    <n v="2617"/>
    <x v="0"/>
    <n v="332000"/>
    <x v="1"/>
    <x v="2"/>
    <n v="332000"/>
  </r>
  <r>
    <d v="2017-01-13T00:00:00"/>
    <x v="10"/>
    <x v="0"/>
    <n v="2617"/>
    <x v="0"/>
    <n v="405000"/>
    <x v="1"/>
    <x v="2"/>
    <n v="405000"/>
  </r>
  <r>
    <d v="2017-01-14T00:00:00"/>
    <x v="10"/>
    <x v="0"/>
    <n v="2615"/>
    <x v="0"/>
    <n v="672000"/>
    <x v="0"/>
    <x v="0"/>
    <n v="672000"/>
  </r>
  <r>
    <d v="2017-01-15T00:00:00"/>
    <x v="10"/>
    <x v="0"/>
    <n v="2604"/>
    <x v="0"/>
    <n v="900000"/>
    <x v="0"/>
    <x v="1"/>
    <n v="900000"/>
  </r>
  <r>
    <d v="2017-01-16T00:00:00"/>
    <x v="10"/>
    <x v="0"/>
    <n v="2913"/>
    <x v="1"/>
    <n v="385000"/>
    <x v="0"/>
    <x v="1"/>
    <n v="385000"/>
  </r>
  <r>
    <d v="2017-01-16T00:00:00"/>
    <x v="10"/>
    <x v="0"/>
    <n v="2906"/>
    <x v="1"/>
    <n v="392000"/>
    <x v="0"/>
    <x v="1"/>
    <n v="392000"/>
  </r>
  <r>
    <d v="2017-01-16T00:00:00"/>
    <x v="10"/>
    <x v="0"/>
    <n v="2905"/>
    <x v="1"/>
    <n v="421000"/>
    <x v="0"/>
    <x v="1"/>
    <n v="421000"/>
  </r>
  <r>
    <d v="2017-01-16T00:00:00"/>
    <x v="10"/>
    <x v="0"/>
    <n v="2905"/>
    <x v="1"/>
    <n v="475000"/>
    <x v="0"/>
    <x v="0"/>
    <n v="475000"/>
  </r>
  <r>
    <d v="2017-01-16T00:00:00"/>
    <x v="10"/>
    <x v="0"/>
    <n v="2614"/>
    <x v="0"/>
    <n v="485000"/>
    <x v="0"/>
    <x v="1"/>
    <n v="485000"/>
  </r>
  <r>
    <d v="2017-01-16T00:00:00"/>
    <x v="10"/>
    <x v="0"/>
    <n v="2615"/>
    <x v="0"/>
    <n v="558000"/>
    <x v="0"/>
    <x v="0"/>
    <n v="558000"/>
  </r>
  <r>
    <d v="2017-01-16T00:00:00"/>
    <x v="10"/>
    <x v="0"/>
    <n v="2615"/>
    <x v="0"/>
    <n v="577500"/>
    <x v="0"/>
    <x v="0"/>
    <n v="577500"/>
  </r>
  <r>
    <d v="2017-01-16T00:00:00"/>
    <x v="10"/>
    <x v="0"/>
    <n v="2611"/>
    <x v="0"/>
    <n v="660000"/>
    <x v="0"/>
    <x v="0"/>
    <n v="660000"/>
  </r>
  <r>
    <d v="2017-01-16T00:00:00"/>
    <x v="10"/>
    <x v="0"/>
    <n v="2913"/>
    <x v="1"/>
    <n v="670000"/>
    <x v="0"/>
    <x v="0"/>
    <n v="670000"/>
  </r>
  <r>
    <d v="2017-01-16T00:00:00"/>
    <x v="10"/>
    <x v="0"/>
    <n v="2903"/>
    <x v="1"/>
    <n v="699000"/>
    <x v="0"/>
    <x v="0"/>
    <n v="699000"/>
  </r>
  <r>
    <d v="2017-01-16T00:00:00"/>
    <x v="10"/>
    <x v="0"/>
    <n v="2617"/>
    <x v="0"/>
    <n v="349950"/>
    <x v="1"/>
    <x v="2"/>
    <n v="349950"/>
  </r>
  <r>
    <d v="2017-01-16T00:00:00"/>
    <x v="10"/>
    <x v="0"/>
    <n v="2602"/>
    <x v="0"/>
    <n v="365000"/>
    <x v="1"/>
    <x v="4"/>
    <n v="365000"/>
  </r>
  <r>
    <d v="2017-01-16T00:00:00"/>
    <x v="10"/>
    <x v="0"/>
    <n v="2602"/>
    <x v="0"/>
    <n v="389000"/>
    <x v="1"/>
    <x v="1"/>
    <n v="389000"/>
  </r>
  <r>
    <d v="2017-01-16T00:00:00"/>
    <x v="10"/>
    <x v="0"/>
    <n v="2612"/>
    <x v="0"/>
    <n v="500000"/>
    <x v="1"/>
    <x v="2"/>
    <n v="500000"/>
  </r>
  <r>
    <d v="2017-01-17T00:00:00"/>
    <x v="10"/>
    <x v="0"/>
    <n v="2615"/>
    <x v="0"/>
    <n v="410000"/>
    <x v="0"/>
    <x v="1"/>
    <n v="410000"/>
  </r>
  <r>
    <d v="2017-01-17T00:00:00"/>
    <x v="10"/>
    <x v="0"/>
    <n v="2615"/>
    <x v="0"/>
    <n v="420000"/>
    <x v="0"/>
    <x v="1"/>
    <n v="420000"/>
  </r>
  <r>
    <d v="2017-01-17T00:00:00"/>
    <x v="10"/>
    <x v="0"/>
    <n v="2913"/>
    <x v="1"/>
    <n v="520000"/>
    <x v="0"/>
    <x v="0"/>
    <n v="520000"/>
  </r>
  <r>
    <d v="2017-01-17T00:00:00"/>
    <x v="10"/>
    <x v="0"/>
    <n v="2614"/>
    <x v="0"/>
    <n v="540001"/>
    <x v="0"/>
    <x v="0"/>
    <n v="540001"/>
  </r>
  <r>
    <d v="2017-01-17T00:00:00"/>
    <x v="10"/>
    <x v="0"/>
    <n v="2607"/>
    <x v="0"/>
    <n v="817000"/>
    <x v="0"/>
    <x v="0"/>
    <n v="817000"/>
  </r>
  <r>
    <d v="2017-01-17T00:00:00"/>
    <x v="10"/>
    <x v="0"/>
    <n v="2614"/>
    <x v="0"/>
    <n v="180000"/>
    <x v="1"/>
    <x v="4"/>
    <n v="180000"/>
  </r>
  <r>
    <d v="2017-01-17T00:00:00"/>
    <x v="10"/>
    <x v="0"/>
    <n v="2602"/>
    <x v="0"/>
    <n v="367000"/>
    <x v="1"/>
    <x v="4"/>
    <n v="367000"/>
  </r>
  <r>
    <d v="2017-01-17T00:00:00"/>
    <x v="10"/>
    <x v="0"/>
    <n v="2600"/>
    <x v="0"/>
    <n v="423000"/>
    <x v="1"/>
    <x v="4"/>
    <n v="423000"/>
  </r>
  <r>
    <d v="2017-01-17T00:00:00"/>
    <x v="10"/>
    <x v="0"/>
    <n v="2612"/>
    <x v="0"/>
    <n v="440000"/>
    <x v="1"/>
    <x v="2"/>
    <n v="440000"/>
  </r>
  <r>
    <d v="2017-01-18T00:00:00"/>
    <x v="10"/>
    <x v="0"/>
    <n v="2902"/>
    <x v="1"/>
    <n v="540000"/>
    <x v="0"/>
    <x v="0"/>
    <n v="540000"/>
  </r>
  <r>
    <d v="2017-01-18T00:00:00"/>
    <x v="10"/>
    <x v="0"/>
    <n v="2904"/>
    <x v="1"/>
    <n v="560000"/>
    <x v="0"/>
    <x v="0"/>
    <n v="560000"/>
  </r>
  <r>
    <d v="2017-01-18T00:00:00"/>
    <x v="10"/>
    <x v="0"/>
    <n v="2617"/>
    <x v="0"/>
    <n v="560000"/>
    <x v="0"/>
    <x v="1"/>
    <n v="560000"/>
  </r>
  <r>
    <d v="2017-01-18T00:00:00"/>
    <x v="10"/>
    <x v="0"/>
    <n v="2617"/>
    <x v="0"/>
    <n v="650000"/>
    <x v="0"/>
    <x v="0"/>
    <n v="650000"/>
  </r>
  <r>
    <d v="2017-01-18T00:00:00"/>
    <x v="10"/>
    <x v="0"/>
    <n v="2913"/>
    <x v="1"/>
    <n v="364500"/>
    <x v="1"/>
    <x v="2"/>
    <n v="364500"/>
  </r>
  <r>
    <d v="2017-01-18T00:00:00"/>
    <x v="10"/>
    <x v="0"/>
    <n v="2601"/>
    <x v="0"/>
    <n v="420000"/>
    <x v="1"/>
    <x v="4"/>
    <n v="420000"/>
  </r>
  <r>
    <d v="2017-01-19T00:00:00"/>
    <x v="10"/>
    <x v="0"/>
    <n v="2615"/>
    <x v="0"/>
    <n v="390000"/>
    <x v="0"/>
    <x v="1"/>
    <n v="390000"/>
  </r>
  <r>
    <d v="2017-01-19T00:00:00"/>
    <x v="10"/>
    <x v="0"/>
    <n v="2913"/>
    <x v="1"/>
    <n v="430000"/>
    <x v="0"/>
    <x v="1"/>
    <n v="430000"/>
  </r>
  <r>
    <d v="2017-01-19T00:00:00"/>
    <x v="10"/>
    <x v="0"/>
    <n v="2615"/>
    <x v="0"/>
    <n v="435000"/>
    <x v="0"/>
    <x v="1"/>
    <n v="435000"/>
  </r>
  <r>
    <d v="2017-01-19T00:00:00"/>
    <x v="10"/>
    <x v="0"/>
    <n v="2615"/>
    <x v="0"/>
    <n v="440000"/>
    <x v="0"/>
    <x v="1"/>
    <n v="440000"/>
  </r>
  <r>
    <d v="2017-01-19T00:00:00"/>
    <x v="10"/>
    <x v="0"/>
    <n v="2905"/>
    <x v="1"/>
    <n v="460000"/>
    <x v="0"/>
    <x v="0"/>
    <n v="460000"/>
  </r>
  <r>
    <d v="2017-01-19T00:00:00"/>
    <x v="10"/>
    <x v="0"/>
    <n v="2905"/>
    <x v="1"/>
    <n v="535000"/>
    <x v="0"/>
    <x v="0"/>
    <n v="535000"/>
  </r>
  <r>
    <d v="2017-01-19T00:00:00"/>
    <x v="10"/>
    <x v="0"/>
    <n v="2906"/>
    <x v="1"/>
    <n v="607500"/>
    <x v="0"/>
    <x v="0"/>
    <n v="607500"/>
  </r>
  <r>
    <d v="2017-01-19T00:00:00"/>
    <x v="10"/>
    <x v="0"/>
    <n v="2906"/>
    <x v="1"/>
    <n v="677000"/>
    <x v="0"/>
    <x v="0"/>
    <n v="677000"/>
  </r>
  <r>
    <d v="2017-01-19T00:00:00"/>
    <x v="10"/>
    <x v="0"/>
    <n v="2914"/>
    <x v="1"/>
    <n v="773000"/>
    <x v="0"/>
    <x v="0"/>
    <n v="773000"/>
  </r>
  <r>
    <d v="2017-01-19T00:00:00"/>
    <x v="10"/>
    <x v="0"/>
    <n v="2913"/>
    <x v="1"/>
    <n v="914000"/>
    <x v="0"/>
    <x v="0"/>
    <n v="914000"/>
  </r>
  <r>
    <d v="2017-01-19T00:00:00"/>
    <x v="10"/>
    <x v="0"/>
    <n v="2605"/>
    <x v="0"/>
    <n v="925000"/>
    <x v="0"/>
    <x v="3"/>
    <n v="925000"/>
  </r>
  <r>
    <d v="2017-01-19T00:00:00"/>
    <x v="10"/>
    <x v="0"/>
    <n v="2615"/>
    <x v="0"/>
    <n v="277000"/>
    <x v="1"/>
    <x v="2"/>
    <n v="277000"/>
  </r>
  <r>
    <d v="2017-01-19T00:00:00"/>
    <x v="10"/>
    <x v="0"/>
    <n v="2606"/>
    <x v="0"/>
    <n v="510000"/>
    <x v="1"/>
    <x v="5"/>
    <n v="510000"/>
  </r>
  <r>
    <d v="2017-01-20T00:00:00"/>
    <x v="10"/>
    <x v="0"/>
    <n v="2905"/>
    <x v="1"/>
    <n v="465000"/>
    <x v="0"/>
    <x v="1"/>
    <n v="465000"/>
  </r>
  <r>
    <d v="2017-01-20T00:00:00"/>
    <x v="10"/>
    <x v="0"/>
    <n v="2902"/>
    <x v="1"/>
    <n v="485000"/>
    <x v="0"/>
    <x v="1"/>
    <n v="485000"/>
  </r>
  <r>
    <d v="2017-01-20T00:00:00"/>
    <x v="10"/>
    <x v="0"/>
    <n v="2904"/>
    <x v="1"/>
    <n v="545000"/>
    <x v="0"/>
    <x v="0"/>
    <n v="545000"/>
  </r>
  <r>
    <d v="2017-01-20T00:00:00"/>
    <x v="10"/>
    <x v="0"/>
    <n v="2617"/>
    <x v="0"/>
    <n v="615100"/>
    <x v="0"/>
    <x v="1"/>
    <n v="615100"/>
  </r>
  <r>
    <d v="2017-01-20T00:00:00"/>
    <x v="10"/>
    <x v="0"/>
    <n v="2913"/>
    <x v="1"/>
    <n v="780000"/>
    <x v="0"/>
    <x v="0"/>
    <n v="780000"/>
  </r>
  <r>
    <d v="2017-01-20T00:00:00"/>
    <x v="10"/>
    <x v="0"/>
    <n v="2611"/>
    <x v="0"/>
    <n v="990000"/>
    <x v="0"/>
    <x v="0"/>
    <n v="990000"/>
  </r>
  <r>
    <d v="2017-01-20T00:00:00"/>
    <x v="10"/>
    <x v="0"/>
    <n v="2607"/>
    <x v="0"/>
    <n v="1060000"/>
    <x v="0"/>
    <x v="3"/>
    <n v="1060000"/>
  </r>
  <r>
    <d v="2017-01-20T00:00:00"/>
    <x v="10"/>
    <x v="0"/>
    <n v="2600"/>
    <x v="0"/>
    <n v="428000"/>
    <x v="1"/>
    <x v="4"/>
    <n v="428000"/>
  </r>
  <r>
    <d v="2017-01-21T00:00:00"/>
    <x v="10"/>
    <x v="0"/>
    <n v="2615"/>
    <x v="0"/>
    <n v="478000"/>
    <x v="0"/>
    <x v="1"/>
    <n v="478000"/>
  </r>
  <r>
    <d v="2017-01-21T00:00:00"/>
    <x v="10"/>
    <x v="0"/>
    <n v="2614"/>
    <x v="0"/>
    <n v="560000"/>
    <x v="0"/>
    <x v="1"/>
    <n v="560000"/>
  </r>
  <r>
    <d v="2017-01-21T00:00:00"/>
    <x v="10"/>
    <x v="0"/>
    <n v="2914"/>
    <x v="1"/>
    <n v="410000"/>
    <x v="1"/>
    <x v="2"/>
    <n v="410000"/>
  </r>
  <r>
    <d v="2017-01-22T00:00:00"/>
    <x v="10"/>
    <x v="0"/>
    <n v="2606"/>
    <x v="0"/>
    <n v="790000"/>
    <x v="0"/>
    <x v="0"/>
    <n v="790000"/>
  </r>
  <r>
    <d v="2017-01-23T00:00:00"/>
    <x v="10"/>
    <x v="0"/>
    <n v="2913"/>
    <x v="1"/>
    <n v="383500"/>
    <x v="0"/>
    <x v="1"/>
    <n v="383500"/>
  </r>
  <r>
    <d v="2017-01-23T00:00:00"/>
    <x v="10"/>
    <x v="0"/>
    <n v="2905"/>
    <x v="1"/>
    <n v="462000"/>
    <x v="0"/>
    <x v="1"/>
    <n v="462000"/>
  </r>
  <r>
    <d v="2017-01-23T00:00:00"/>
    <x v="10"/>
    <x v="0"/>
    <n v="2913"/>
    <x v="1"/>
    <n v="475000"/>
    <x v="0"/>
    <x v="1"/>
    <n v="475000"/>
  </r>
  <r>
    <d v="2017-01-23T00:00:00"/>
    <x v="10"/>
    <x v="0"/>
    <n v="2615"/>
    <x v="0"/>
    <n v="550000"/>
    <x v="0"/>
    <x v="0"/>
    <n v="550000"/>
  </r>
  <r>
    <d v="2017-01-23T00:00:00"/>
    <x v="10"/>
    <x v="0"/>
    <n v="2617"/>
    <x v="0"/>
    <n v="650100"/>
    <x v="0"/>
    <x v="0"/>
    <n v="650100"/>
  </r>
  <r>
    <d v="2017-01-23T00:00:00"/>
    <x v="10"/>
    <x v="0"/>
    <n v="2606"/>
    <x v="0"/>
    <n v="685000"/>
    <x v="0"/>
    <x v="1"/>
    <n v="685000"/>
  </r>
  <r>
    <d v="2017-01-23T00:00:00"/>
    <x v="10"/>
    <x v="0"/>
    <n v="2903"/>
    <x v="1"/>
    <n v="825000"/>
    <x v="0"/>
    <x v="0"/>
    <n v="825000"/>
  </r>
  <r>
    <d v="2017-01-23T00:00:00"/>
    <x v="10"/>
    <x v="0"/>
    <n v="2607"/>
    <x v="0"/>
    <n v="960000"/>
    <x v="0"/>
    <x v="0"/>
    <n v="960000"/>
  </r>
  <r>
    <d v="2017-01-23T00:00:00"/>
    <x v="10"/>
    <x v="0"/>
    <n v="2606"/>
    <x v="0"/>
    <n v="235000"/>
    <x v="1"/>
    <x v="2"/>
    <n v="235000"/>
  </r>
  <r>
    <d v="2017-01-23T00:00:00"/>
    <x v="10"/>
    <x v="0"/>
    <n v="2617"/>
    <x v="0"/>
    <n v="296000"/>
    <x v="1"/>
    <x v="4"/>
    <n v="296000"/>
  </r>
  <r>
    <d v="2017-01-23T00:00:00"/>
    <x v="10"/>
    <x v="0"/>
    <n v="2617"/>
    <x v="0"/>
    <n v="296000"/>
    <x v="1"/>
    <x v="2"/>
    <n v="296000"/>
  </r>
  <r>
    <d v="2017-01-23T00:00:00"/>
    <x v="10"/>
    <x v="0"/>
    <n v="2912"/>
    <x v="1"/>
    <n v="319950"/>
    <x v="1"/>
    <x v="4"/>
    <n v="319950"/>
  </r>
  <r>
    <d v="2017-01-23T00:00:00"/>
    <x v="10"/>
    <x v="0"/>
    <n v="2604"/>
    <x v="0"/>
    <n v="370000"/>
    <x v="1"/>
    <x v="4"/>
    <n v="370000"/>
  </r>
  <r>
    <d v="2017-01-23T00:00:00"/>
    <x v="10"/>
    <x v="0"/>
    <n v="2602"/>
    <x v="0"/>
    <n v="387000"/>
    <x v="1"/>
    <x v="2"/>
    <n v="387000"/>
  </r>
  <r>
    <d v="2017-01-23T00:00:00"/>
    <x v="10"/>
    <x v="0"/>
    <n v="2604"/>
    <x v="0"/>
    <n v="405000"/>
    <x v="1"/>
    <x v="2"/>
    <n v="405000"/>
  </r>
  <r>
    <d v="2017-01-23T00:00:00"/>
    <x v="10"/>
    <x v="0"/>
    <n v="2913"/>
    <x v="1"/>
    <n v="419000"/>
    <x v="1"/>
    <x v="1"/>
    <n v="419000"/>
  </r>
  <r>
    <d v="2017-01-23T00:00:00"/>
    <x v="10"/>
    <x v="0"/>
    <n v="2604"/>
    <x v="0"/>
    <n v="455500"/>
    <x v="1"/>
    <x v="2"/>
    <n v="455500"/>
  </r>
  <r>
    <d v="2017-01-23T00:00:00"/>
    <x v="10"/>
    <x v="0"/>
    <n v="2604"/>
    <x v="0"/>
    <n v="540000"/>
    <x v="1"/>
    <x v="2"/>
    <n v="540000"/>
  </r>
  <r>
    <d v="2017-01-23T00:00:00"/>
    <x v="10"/>
    <x v="0"/>
    <n v="2604"/>
    <x v="0"/>
    <n v="720000"/>
    <x v="1"/>
    <x v="1"/>
    <n v="720000"/>
  </r>
  <r>
    <d v="2017-01-24T00:00:00"/>
    <x v="10"/>
    <x v="0"/>
    <n v="2906"/>
    <x v="1"/>
    <n v="350000"/>
    <x v="0"/>
    <x v="1"/>
    <n v="350000"/>
  </r>
  <r>
    <d v="2017-01-24T00:00:00"/>
    <x v="10"/>
    <x v="0"/>
    <n v="2615"/>
    <x v="0"/>
    <n v="419000"/>
    <x v="0"/>
    <x v="1"/>
    <n v="419000"/>
  </r>
  <r>
    <d v="2017-01-24T00:00:00"/>
    <x v="10"/>
    <x v="0"/>
    <n v="2905"/>
    <x v="1"/>
    <n v="560000"/>
    <x v="0"/>
    <x v="0"/>
    <n v="560000"/>
  </r>
  <r>
    <d v="2017-01-24T00:00:00"/>
    <x v="10"/>
    <x v="0"/>
    <n v="2914"/>
    <x v="1"/>
    <n v="859000"/>
    <x v="0"/>
    <x v="0"/>
    <n v="859000"/>
  </r>
  <r>
    <d v="2017-01-24T00:00:00"/>
    <x v="10"/>
    <x v="0"/>
    <n v="2617"/>
    <x v="0"/>
    <n v="342500"/>
    <x v="1"/>
    <x v="2"/>
    <n v="342500"/>
  </r>
  <r>
    <d v="2017-01-24T00:00:00"/>
    <x v="10"/>
    <x v="0"/>
    <n v="2604"/>
    <x v="0"/>
    <n v="510000"/>
    <x v="1"/>
    <x v="2"/>
    <n v="510000"/>
  </r>
  <r>
    <d v="2017-01-25T00:00:00"/>
    <x v="10"/>
    <x v="0"/>
    <n v="2617"/>
    <x v="0"/>
    <n v="600000"/>
    <x v="0"/>
    <x v="3"/>
    <n v="600000"/>
  </r>
  <r>
    <d v="2017-01-25T00:00:00"/>
    <x v="10"/>
    <x v="0"/>
    <n v="2914"/>
    <x v="1"/>
    <n v="697000"/>
    <x v="0"/>
    <x v="0"/>
    <n v="697000"/>
  </r>
  <r>
    <d v="2017-01-25T00:00:00"/>
    <x v="10"/>
    <x v="0"/>
    <n v="2611"/>
    <x v="0"/>
    <n v="840000"/>
    <x v="0"/>
    <x v="0"/>
    <n v="840000"/>
  </r>
  <r>
    <d v="2017-01-25T00:00:00"/>
    <x v="10"/>
    <x v="0"/>
    <n v="2904"/>
    <x v="1"/>
    <n v="911000"/>
    <x v="0"/>
    <x v="3"/>
    <n v="911000"/>
  </r>
  <r>
    <d v="2017-01-25T00:00:00"/>
    <x v="10"/>
    <x v="0"/>
    <n v="2617"/>
    <x v="0"/>
    <n v="1000000"/>
    <x v="0"/>
    <x v="3"/>
    <n v="1000000"/>
  </r>
  <r>
    <d v="2017-01-25T00:00:00"/>
    <x v="10"/>
    <x v="0"/>
    <n v="2617"/>
    <x v="0"/>
    <n v="380000"/>
    <x v="1"/>
    <x v="2"/>
    <n v="380000"/>
  </r>
  <r>
    <d v="2017-01-27T00:00:00"/>
    <x v="10"/>
    <x v="0"/>
    <n v="2903"/>
    <x v="1"/>
    <n v="570000"/>
    <x v="0"/>
    <x v="1"/>
    <n v="570000"/>
  </r>
  <r>
    <d v="2017-01-27T00:00:00"/>
    <x v="10"/>
    <x v="0"/>
    <n v="2906"/>
    <x v="1"/>
    <n v="570000"/>
    <x v="0"/>
    <x v="1"/>
    <n v="570000"/>
  </r>
  <r>
    <d v="2017-01-27T00:00:00"/>
    <x v="10"/>
    <x v="0"/>
    <n v="2617"/>
    <x v="0"/>
    <n v="715000"/>
    <x v="0"/>
    <x v="0"/>
    <n v="715000"/>
  </r>
  <r>
    <d v="2017-01-27T00:00:00"/>
    <x v="10"/>
    <x v="0"/>
    <n v="2615"/>
    <x v="0"/>
    <n v="790000"/>
    <x v="0"/>
    <x v="0"/>
    <n v="790000"/>
  </r>
  <r>
    <d v="2017-01-27T00:00:00"/>
    <x v="10"/>
    <x v="0"/>
    <n v="2602"/>
    <x v="0"/>
    <n v="340000"/>
    <x v="1"/>
    <x v="2"/>
    <n v="340000"/>
  </r>
  <r>
    <d v="2017-01-27T00:00:00"/>
    <x v="10"/>
    <x v="0"/>
    <n v="2914"/>
    <x v="1"/>
    <n v="358000"/>
    <x v="1"/>
    <x v="2"/>
    <n v="358000"/>
  </r>
  <r>
    <d v="2017-01-27T00:00:00"/>
    <x v="10"/>
    <x v="0"/>
    <n v="2602"/>
    <x v="0"/>
    <n v="527000"/>
    <x v="1"/>
    <x v="2"/>
    <n v="527000"/>
  </r>
  <r>
    <d v="2017-01-28T00:00:00"/>
    <x v="10"/>
    <x v="0"/>
    <n v="2615"/>
    <x v="0"/>
    <n v="604000"/>
    <x v="0"/>
    <x v="1"/>
    <n v="604000"/>
  </r>
  <r>
    <d v="2017-01-28T00:00:00"/>
    <x v="10"/>
    <x v="0"/>
    <n v="2602"/>
    <x v="0"/>
    <n v="736000"/>
    <x v="0"/>
    <x v="1"/>
    <n v="736000"/>
  </r>
  <r>
    <d v="2017-01-28T00:00:00"/>
    <x v="10"/>
    <x v="0"/>
    <n v="2614"/>
    <x v="0"/>
    <n v="790500"/>
    <x v="0"/>
    <x v="0"/>
    <n v="790500"/>
  </r>
  <r>
    <d v="2017-01-28T00:00:00"/>
    <x v="10"/>
    <x v="0"/>
    <n v="2617"/>
    <x v="0"/>
    <n v="379000"/>
    <x v="1"/>
    <x v="2"/>
    <n v="379000"/>
  </r>
  <r>
    <d v="2017-01-30T00:00:00"/>
    <x v="10"/>
    <x v="0"/>
    <n v="2914"/>
    <x v="1"/>
    <n v="560000"/>
    <x v="0"/>
    <x v="0"/>
    <n v="560000"/>
  </r>
  <r>
    <d v="2017-01-30T00:00:00"/>
    <x v="10"/>
    <x v="0"/>
    <n v="2914"/>
    <x v="1"/>
    <n v="626000"/>
    <x v="0"/>
    <x v="0"/>
    <n v="626000"/>
  </r>
  <r>
    <d v="2017-01-30T00:00:00"/>
    <x v="10"/>
    <x v="0"/>
    <n v="2614"/>
    <x v="0"/>
    <n v="640000"/>
    <x v="0"/>
    <x v="1"/>
    <n v="640000"/>
  </r>
  <r>
    <d v="2017-01-30T00:00:00"/>
    <x v="10"/>
    <x v="0"/>
    <n v="2914"/>
    <x v="1"/>
    <n v="740000"/>
    <x v="0"/>
    <x v="0"/>
    <n v="740000"/>
  </r>
  <r>
    <d v="2017-01-30T00:00:00"/>
    <x v="10"/>
    <x v="0"/>
    <n v="2906"/>
    <x v="1"/>
    <n v="870000"/>
    <x v="0"/>
    <x v="0"/>
    <n v="870000"/>
  </r>
  <r>
    <d v="2017-01-30T00:00:00"/>
    <x v="10"/>
    <x v="0"/>
    <n v="2617"/>
    <x v="0"/>
    <n v="269000"/>
    <x v="1"/>
    <x v="4"/>
    <n v="269000"/>
  </r>
  <r>
    <d v="2017-01-30T00:00:00"/>
    <x v="10"/>
    <x v="0"/>
    <n v="2611"/>
    <x v="0"/>
    <n v="340000"/>
    <x v="1"/>
    <x v="2"/>
    <n v="340000"/>
  </r>
  <r>
    <d v="2017-01-30T00:00:00"/>
    <x v="10"/>
    <x v="0"/>
    <n v="2617"/>
    <x v="0"/>
    <n v="359950"/>
    <x v="1"/>
    <x v="2"/>
    <n v="359950"/>
  </r>
  <r>
    <d v="2017-01-30T00:00:00"/>
    <x v="10"/>
    <x v="0"/>
    <n v="2604"/>
    <x v="0"/>
    <n v="410000"/>
    <x v="1"/>
    <x v="2"/>
    <n v="410000"/>
  </r>
  <r>
    <d v="2017-01-30T00:00:00"/>
    <x v="10"/>
    <x v="0"/>
    <n v="2912"/>
    <x v="1"/>
    <n v="474950"/>
    <x v="1"/>
    <x v="2"/>
    <n v="474950"/>
  </r>
  <r>
    <d v="2017-01-31T00:00:00"/>
    <x v="10"/>
    <x v="0"/>
    <n v="2615"/>
    <x v="0"/>
    <n v="421000"/>
    <x v="0"/>
    <x v="1"/>
    <n v="421000"/>
  </r>
  <r>
    <d v="2017-01-31T00:00:00"/>
    <x v="10"/>
    <x v="0"/>
    <n v="2914"/>
    <x v="1"/>
    <n v="478000"/>
    <x v="0"/>
    <x v="1"/>
    <n v="478000"/>
  </r>
  <r>
    <d v="2017-01-31T00:00:00"/>
    <x v="10"/>
    <x v="0"/>
    <n v="2905"/>
    <x v="1"/>
    <n v="537500"/>
    <x v="0"/>
    <x v="0"/>
    <n v="537500"/>
  </r>
  <r>
    <d v="2017-01-31T00:00:00"/>
    <x v="10"/>
    <x v="0"/>
    <n v="2615"/>
    <x v="0"/>
    <n v="637000"/>
    <x v="0"/>
    <x v="0"/>
    <n v="637000"/>
  </r>
  <r>
    <d v="2017-01-31T00:00:00"/>
    <x v="10"/>
    <x v="0"/>
    <n v="2914"/>
    <x v="1"/>
    <n v="670000"/>
    <x v="0"/>
    <x v="1"/>
    <n v="670000"/>
  </r>
  <r>
    <d v="2017-01-31T00:00:00"/>
    <x v="10"/>
    <x v="0"/>
    <n v="2913"/>
    <x v="1"/>
    <n v="728000"/>
    <x v="0"/>
    <x v="0"/>
    <n v="728000"/>
  </r>
  <r>
    <d v="2017-01-31T00:00:00"/>
    <x v="10"/>
    <x v="0"/>
    <n v="2911"/>
    <x v="1"/>
    <n v="739000"/>
    <x v="0"/>
    <x v="0"/>
    <n v="739000"/>
  </r>
  <r>
    <d v="2017-01-31T00:00:00"/>
    <x v="10"/>
    <x v="0"/>
    <n v="2906"/>
    <x v="1"/>
    <n v="750000"/>
    <x v="0"/>
    <x v="0"/>
    <n v="750000"/>
  </r>
  <r>
    <d v="2017-01-31T00:00:00"/>
    <x v="10"/>
    <x v="0"/>
    <n v="2604"/>
    <x v="0"/>
    <n v="341000"/>
    <x v="1"/>
    <x v="4"/>
    <n v="341000"/>
  </r>
  <r>
    <d v="2017-01-31T00:00:00"/>
    <x v="10"/>
    <x v="0"/>
    <n v="2604"/>
    <x v="0"/>
    <n v="630000"/>
    <x v="1"/>
    <x v="2"/>
    <n v="630000"/>
  </r>
  <r>
    <d v="2017-01-31T00:00:00"/>
    <x v="10"/>
    <x v="0"/>
    <n v="2612"/>
    <x v="0"/>
    <n v="671000"/>
    <x v="1"/>
    <x v="2"/>
    <n v="671000"/>
  </r>
  <r>
    <d v="2017-02-01T00:00:00"/>
    <x v="10"/>
    <x v="0"/>
    <n v="2606"/>
    <x v="0"/>
    <n v="225000"/>
    <x v="0"/>
    <x v="2"/>
    <n v="225000"/>
  </r>
  <r>
    <d v="2017-02-01T00:00:00"/>
    <x v="10"/>
    <x v="0"/>
    <n v="2914"/>
    <x v="1"/>
    <n v="535000"/>
    <x v="0"/>
    <x v="1"/>
    <n v="535000"/>
  </r>
  <r>
    <d v="2017-02-01T00:00:00"/>
    <x v="10"/>
    <x v="0"/>
    <n v="2615"/>
    <x v="0"/>
    <n v="540000"/>
    <x v="0"/>
    <x v="1"/>
    <n v="540000"/>
  </r>
  <r>
    <d v="2017-02-01T00:00:00"/>
    <x v="10"/>
    <x v="0"/>
    <n v="2615"/>
    <x v="0"/>
    <n v="550000"/>
    <x v="0"/>
    <x v="1"/>
    <n v="550000"/>
  </r>
  <r>
    <d v="2017-02-01T00:00:00"/>
    <x v="10"/>
    <x v="0"/>
    <n v="2914"/>
    <x v="1"/>
    <n v="560000"/>
    <x v="0"/>
    <x v="1"/>
    <n v="560000"/>
  </r>
  <r>
    <d v="2017-02-01T00:00:00"/>
    <x v="10"/>
    <x v="0"/>
    <n v="2615"/>
    <x v="0"/>
    <n v="565000"/>
    <x v="0"/>
    <x v="0"/>
    <n v="565000"/>
  </r>
  <r>
    <d v="2017-02-01T00:00:00"/>
    <x v="10"/>
    <x v="0"/>
    <n v="2615"/>
    <x v="0"/>
    <n v="566000"/>
    <x v="0"/>
    <x v="0"/>
    <n v="566000"/>
  </r>
  <r>
    <d v="2017-02-01T00:00:00"/>
    <x v="10"/>
    <x v="0"/>
    <n v="2914"/>
    <x v="1"/>
    <n v="571000"/>
    <x v="0"/>
    <x v="0"/>
    <n v="571000"/>
  </r>
  <r>
    <d v="2017-02-01T00:00:00"/>
    <x v="10"/>
    <x v="0"/>
    <n v="2904"/>
    <x v="1"/>
    <n v="615000"/>
    <x v="0"/>
    <x v="1"/>
    <n v="615000"/>
  </r>
  <r>
    <d v="2017-02-01T00:00:00"/>
    <x v="10"/>
    <x v="0"/>
    <n v="2913"/>
    <x v="1"/>
    <n v="700000"/>
    <x v="0"/>
    <x v="0"/>
    <n v="700000"/>
  </r>
  <r>
    <d v="2017-02-01T00:00:00"/>
    <x v="10"/>
    <x v="0"/>
    <n v="2914"/>
    <x v="1"/>
    <n v="730000"/>
    <x v="0"/>
    <x v="0"/>
    <n v="730000"/>
  </r>
  <r>
    <d v="2017-02-01T00:00:00"/>
    <x v="10"/>
    <x v="0"/>
    <n v="2617"/>
    <x v="0"/>
    <n v="770000"/>
    <x v="0"/>
    <x v="0"/>
    <n v="770000"/>
  </r>
  <r>
    <d v="2017-02-01T00:00:00"/>
    <x v="10"/>
    <x v="0"/>
    <n v="2600"/>
    <x v="0"/>
    <n v="1330000"/>
    <x v="0"/>
    <x v="0"/>
    <n v="1330000"/>
  </r>
  <r>
    <d v="2017-02-01T00:00:00"/>
    <x v="10"/>
    <x v="0"/>
    <n v="2617"/>
    <x v="0"/>
    <n v="260000"/>
    <x v="1"/>
    <x v="4"/>
    <n v="260000"/>
  </r>
  <r>
    <d v="2017-02-01T00:00:00"/>
    <x v="10"/>
    <x v="0"/>
    <n v="2914"/>
    <x v="1"/>
    <n v="270000"/>
    <x v="1"/>
    <x v="4"/>
    <n v="270000"/>
  </r>
  <r>
    <d v="2017-02-01T00:00:00"/>
    <x v="10"/>
    <x v="0"/>
    <n v="2903"/>
    <x v="1"/>
    <n v="390000"/>
    <x v="1"/>
    <x v="2"/>
    <n v="390000"/>
  </r>
  <r>
    <d v="2017-02-01T00:00:00"/>
    <x v="10"/>
    <x v="0"/>
    <n v="2601"/>
    <x v="0"/>
    <n v="420000"/>
    <x v="1"/>
    <x v="4"/>
    <n v="420000"/>
  </r>
  <r>
    <d v="2017-02-02T00:00:00"/>
    <x v="10"/>
    <x v="0"/>
    <n v="2607"/>
    <x v="0"/>
    <n v="190000"/>
    <x v="0"/>
    <x v="4"/>
    <n v="190000"/>
  </r>
  <r>
    <d v="2017-02-02T00:00:00"/>
    <x v="10"/>
    <x v="0"/>
    <n v="2906"/>
    <x v="1"/>
    <n v="495000"/>
    <x v="0"/>
    <x v="1"/>
    <n v="495000"/>
  </r>
  <r>
    <d v="2017-02-02T00:00:00"/>
    <x v="10"/>
    <x v="0"/>
    <n v="2914"/>
    <x v="1"/>
    <n v="530000"/>
    <x v="0"/>
    <x v="1"/>
    <n v="530000"/>
  </r>
  <r>
    <d v="2017-02-02T00:00:00"/>
    <x v="10"/>
    <x v="0"/>
    <n v="2615"/>
    <x v="0"/>
    <n v="550000"/>
    <x v="0"/>
    <x v="0"/>
    <n v="550000"/>
  </r>
  <r>
    <d v="2017-02-02T00:00:00"/>
    <x v="10"/>
    <x v="0"/>
    <n v="2604"/>
    <x v="0"/>
    <n v="550000"/>
    <x v="0"/>
    <x v="1"/>
    <n v="550000"/>
  </r>
  <r>
    <d v="2017-02-02T00:00:00"/>
    <x v="10"/>
    <x v="0"/>
    <n v="2913"/>
    <x v="1"/>
    <n v="565000"/>
    <x v="0"/>
    <x v="1"/>
    <n v="565000"/>
  </r>
  <r>
    <d v="2017-02-02T00:00:00"/>
    <x v="10"/>
    <x v="0"/>
    <n v="2615"/>
    <x v="0"/>
    <n v="608500"/>
    <x v="0"/>
    <x v="0"/>
    <n v="608500"/>
  </r>
  <r>
    <d v="2017-02-02T00:00:00"/>
    <x v="10"/>
    <x v="0"/>
    <n v="2903"/>
    <x v="1"/>
    <n v="700000"/>
    <x v="0"/>
    <x v="0"/>
    <n v="700000"/>
  </r>
  <r>
    <d v="2017-02-02T00:00:00"/>
    <x v="10"/>
    <x v="0"/>
    <n v="2601"/>
    <x v="0"/>
    <n v="670000"/>
    <x v="1"/>
    <x v="2"/>
    <n v="670000"/>
  </r>
  <r>
    <d v="2017-02-03T00:00:00"/>
    <x v="10"/>
    <x v="0"/>
    <n v="2602"/>
    <x v="0"/>
    <n v="480000"/>
    <x v="0"/>
    <x v="1"/>
    <n v="480000"/>
  </r>
  <r>
    <d v="2017-02-03T00:00:00"/>
    <x v="10"/>
    <x v="0"/>
    <n v="2906"/>
    <x v="1"/>
    <n v="570000"/>
    <x v="0"/>
    <x v="0"/>
    <n v="570000"/>
  </r>
  <r>
    <d v="2017-02-03T00:00:00"/>
    <x v="10"/>
    <x v="0"/>
    <n v="2905"/>
    <x v="1"/>
    <n v="580000"/>
    <x v="0"/>
    <x v="1"/>
    <n v="580000"/>
  </r>
  <r>
    <d v="2017-02-03T00:00:00"/>
    <x v="10"/>
    <x v="0"/>
    <n v="2902"/>
    <x v="1"/>
    <n v="587500"/>
    <x v="0"/>
    <x v="0"/>
    <n v="587500"/>
  </r>
  <r>
    <d v="2017-02-03T00:00:00"/>
    <x v="10"/>
    <x v="0"/>
    <n v="2913"/>
    <x v="1"/>
    <n v="588143"/>
    <x v="0"/>
    <x v="0"/>
    <n v="588143"/>
  </r>
  <r>
    <d v="2017-02-03T00:00:00"/>
    <x v="10"/>
    <x v="0"/>
    <n v="2906"/>
    <x v="1"/>
    <n v="605000"/>
    <x v="0"/>
    <x v="0"/>
    <n v="605000"/>
  </r>
  <r>
    <d v="2017-02-03T00:00:00"/>
    <x v="10"/>
    <x v="0"/>
    <n v="2615"/>
    <x v="0"/>
    <n v="700000"/>
    <x v="0"/>
    <x v="0"/>
    <n v="700000"/>
  </r>
  <r>
    <d v="2017-02-03T00:00:00"/>
    <x v="10"/>
    <x v="0"/>
    <n v="2914"/>
    <x v="1"/>
    <n v="850000"/>
    <x v="0"/>
    <x v="3"/>
    <n v="850000"/>
  </r>
  <r>
    <d v="2017-02-03T00:00:00"/>
    <x v="10"/>
    <x v="0"/>
    <n v="2914"/>
    <x v="1"/>
    <n v="910000"/>
    <x v="0"/>
    <x v="3"/>
    <n v="910000"/>
  </r>
  <r>
    <d v="2017-02-03T00:00:00"/>
    <x v="10"/>
    <x v="0"/>
    <n v="2612"/>
    <x v="0"/>
    <n v="334500"/>
    <x v="1"/>
    <x v="4"/>
    <n v="334500"/>
  </r>
  <r>
    <d v="2017-02-03T00:00:00"/>
    <x v="10"/>
    <x v="0"/>
    <n v="2617"/>
    <x v="0"/>
    <n v="389000"/>
    <x v="1"/>
    <x v="1"/>
    <n v="389000"/>
  </r>
  <r>
    <d v="2017-02-03T00:00:00"/>
    <x v="10"/>
    <x v="0"/>
    <n v="2602"/>
    <x v="0"/>
    <n v="444600"/>
    <x v="1"/>
    <x v="2"/>
    <n v="444600"/>
  </r>
  <r>
    <d v="2017-02-04T00:00:00"/>
    <x v="10"/>
    <x v="0"/>
    <n v="2615"/>
    <x v="0"/>
    <n v="520000"/>
    <x v="0"/>
    <x v="1"/>
    <n v="520000"/>
  </r>
  <r>
    <d v="2017-02-04T00:00:00"/>
    <x v="10"/>
    <x v="0"/>
    <n v="2617"/>
    <x v="0"/>
    <n v="542500"/>
    <x v="0"/>
    <x v="1"/>
    <n v="542500"/>
  </r>
  <r>
    <d v="2017-02-04T00:00:00"/>
    <x v="10"/>
    <x v="0"/>
    <n v="2615"/>
    <x v="0"/>
    <n v="543000"/>
    <x v="0"/>
    <x v="1"/>
    <n v="543000"/>
  </r>
  <r>
    <d v="2017-02-04T00:00:00"/>
    <x v="10"/>
    <x v="0"/>
    <n v="2903"/>
    <x v="1"/>
    <n v="545000"/>
    <x v="0"/>
    <x v="1"/>
    <n v="545000"/>
  </r>
  <r>
    <d v="2017-02-04T00:00:00"/>
    <x v="10"/>
    <x v="0"/>
    <n v="2615"/>
    <x v="0"/>
    <n v="555000"/>
    <x v="0"/>
    <x v="0"/>
    <n v="555000"/>
  </r>
  <r>
    <d v="2017-02-04T00:00:00"/>
    <x v="10"/>
    <x v="0"/>
    <n v="2614"/>
    <x v="0"/>
    <n v="559000"/>
    <x v="0"/>
    <x v="1"/>
    <n v="559000"/>
  </r>
  <r>
    <d v="2017-02-04T00:00:00"/>
    <x v="10"/>
    <x v="0"/>
    <n v="2615"/>
    <x v="0"/>
    <n v="612000"/>
    <x v="0"/>
    <x v="1"/>
    <n v="612000"/>
  </r>
  <r>
    <d v="2017-02-04T00:00:00"/>
    <x v="10"/>
    <x v="0"/>
    <n v="2615"/>
    <x v="0"/>
    <n v="620000"/>
    <x v="0"/>
    <x v="0"/>
    <n v="620000"/>
  </r>
  <r>
    <d v="2017-02-04T00:00:00"/>
    <x v="10"/>
    <x v="0"/>
    <n v="2914"/>
    <x v="1"/>
    <n v="640000"/>
    <x v="0"/>
    <x v="0"/>
    <n v="640000"/>
  </r>
  <r>
    <d v="2017-02-04T00:00:00"/>
    <x v="10"/>
    <x v="0"/>
    <n v="2617"/>
    <x v="0"/>
    <n v="652000"/>
    <x v="0"/>
    <x v="1"/>
    <n v="652000"/>
  </r>
  <r>
    <d v="2017-02-04T00:00:00"/>
    <x v="10"/>
    <x v="0"/>
    <n v="2614"/>
    <x v="0"/>
    <n v="690000"/>
    <x v="0"/>
    <x v="1"/>
    <n v="690000"/>
  </r>
  <r>
    <d v="2017-02-04T00:00:00"/>
    <x v="10"/>
    <x v="0"/>
    <n v="2602"/>
    <x v="0"/>
    <n v="700000"/>
    <x v="0"/>
    <x v="1"/>
    <n v="700000"/>
  </r>
  <r>
    <d v="2017-02-04T00:00:00"/>
    <x v="10"/>
    <x v="0"/>
    <n v="2615"/>
    <x v="0"/>
    <n v="710000"/>
    <x v="0"/>
    <x v="0"/>
    <n v="710000"/>
  </r>
  <r>
    <d v="2017-02-04T00:00:00"/>
    <x v="10"/>
    <x v="0"/>
    <n v="2615"/>
    <x v="0"/>
    <n v="745000"/>
    <x v="0"/>
    <x v="0"/>
    <n v="745000"/>
  </r>
  <r>
    <d v="2017-02-04T00:00:00"/>
    <x v="10"/>
    <x v="0"/>
    <n v="2611"/>
    <x v="0"/>
    <n v="800000"/>
    <x v="0"/>
    <x v="0"/>
    <n v="800000"/>
  </r>
  <r>
    <d v="2017-02-04T00:00:00"/>
    <x v="10"/>
    <x v="0"/>
    <n v="2617"/>
    <x v="0"/>
    <n v="820000"/>
    <x v="0"/>
    <x v="0"/>
    <n v="820000"/>
  </r>
  <r>
    <d v="2017-02-04T00:00:00"/>
    <x v="10"/>
    <x v="0"/>
    <n v="2902"/>
    <x v="1"/>
    <n v="838000"/>
    <x v="0"/>
    <x v="0"/>
    <n v="838000"/>
  </r>
  <r>
    <d v="2017-02-04T00:00:00"/>
    <x v="10"/>
    <x v="0"/>
    <n v="2607"/>
    <x v="0"/>
    <n v="848000"/>
    <x v="0"/>
    <x v="0"/>
    <n v="848000"/>
  </r>
  <r>
    <d v="2017-02-04T00:00:00"/>
    <x v="10"/>
    <x v="0"/>
    <n v="2606"/>
    <x v="0"/>
    <n v="860000"/>
    <x v="0"/>
    <x v="1"/>
    <n v="860000"/>
  </r>
  <r>
    <d v="2017-02-04T00:00:00"/>
    <x v="10"/>
    <x v="0"/>
    <n v="2607"/>
    <x v="0"/>
    <n v="1050000"/>
    <x v="0"/>
    <x v="3"/>
    <n v="1050000"/>
  </r>
  <r>
    <d v="2017-02-04T00:00:00"/>
    <x v="10"/>
    <x v="0"/>
    <n v="2611"/>
    <x v="0"/>
    <n v="1080000"/>
    <x v="0"/>
    <x v="0"/>
    <n v="1080000"/>
  </r>
  <r>
    <d v="2017-02-04T00:00:00"/>
    <x v="10"/>
    <x v="0"/>
    <n v="2604"/>
    <x v="0"/>
    <n v="2225000"/>
    <x v="0"/>
    <x v="0"/>
    <n v="2225000"/>
  </r>
  <r>
    <d v="2017-02-04T00:00:00"/>
    <x v="10"/>
    <x v="0"/>
    <n v="2617"/>
    <x v="0"/>
    <n v="345000"/>
    <x v="1"/>
    <x v="2"/>
    <n v="345000"/>
  </r>
  <r>
    <d v="2017-02-04T00:00:00"/>
    <x v="10"/>
    <x v="0"/>
    <n v="2600"/>
    <x v="0"/>
    <n v="423000"/>
    <x v="1"/>
    <x v="4"/>
    <n v="423000"/>
  </r>
  <r>
    <d v="2017-02-06T00:00:00"/>
    <x v="10"/>
    <x v="0"/>
    <n v="2611"/>
    <x v="0"/>
    <n v="500000"/>
    <x v="0"/>
    <x v="2"/>
    <n v="500000"/>
  </r>
  <r>
    <d v="2017-02-06T00:00:00"/>
    <x v="10"/>
    <x v="0"/>
    <n v="2914"/>
    <x v="1"/>
    <n v="600000"/>
    <x v="0"/>
    <x v="0"/>
    <n v="600000"/>
  </r>
  <r>
    <d v="2017-02-06T00:00:00"/>
    <x v="10"/>
    <x v="0"/>
    <n v="2913"/>
    <x v="1"/>
    <n v="650000"/>
    <x v="0"/>
    <x v="0"/>
    <n v="650000"/>
  </r>
  <r>
    <d v="2017-02-06T00:00:00"/>
    <x v="10"/>
    <x v="0"/>
    <n v="2913"/>
    <x v="1"/>
    <n v="685000"/>
    <x v="0"/>
    <x v="0"/>
    <n v="685000"/>
  </r>
  <r>
    <d v="2017-02-06T00:00:00"/>
    <x v="10"/>
    <x v="0"/>
    <n v="2614"/>
    <x v="0"/>
    <n v="745000"/>
    <x v="0"/>
    <x v="0"/>
    <n v="745000"/>
  </r>
  <r>
    <d v="2017-02-06T00:00:00"/>
    <x v="10"/>
    <x v="0"/>
    <n v="2904"/>
    <x v="1"/>
    <n v="769000"/>
    <x v="0"/>
    <x v="0"/>
    <n v="769000"/>
  </r>
  <r>
    <d v="2017-02-06T00:00:00"/>
    <x v="10"/>
    <x v="0"/>
    <n v="2913"/>
    <x v="1"/>
    <n v="345000"/>
    <x v="1"/>
    <x v="2"/>
    <n v="345000"/>
  </r>
  <r>
    <d v="2017-02-06T00:00:00"/>
    <x v="10"/>
    <x v="0"/>
    <n v="2604"/>
    <x v="0"/>
    <n v="370000"/>
    <x v="1"/>
    <x v="4"/>
    <n v="370000"/>
  </r>
  <r>
    <d v="2017-02-06T00:00:00"/>
    <x v="10"/>
    <x v="0"/>
    <n v="2905"/>
    <x v="1"/>
    <n v="380000"/>
    <x v="1"/>
    <x v="1"/>
    <n v="380000"/>
  </r>
  <r>
    <d v="2017-02-06T00:00:00"/>
    <x v="10"/>
    <x v="0"/>
    <n v="2912"/>
    <x v="1"/>
    <n v="384950"/>
    <x v="1"/>
    <x v="2"/>
    <n v="384950"/>
  </r>
  <r>
    <d v="2017-02-06T00:00:00"/>
    <x v="10"/>
    <x v="0"/>
    <n v="2604"/>
    <x v="0"/>
    <n v="395000"/>
    <x v="1"/>
    <x v="2"/>
    <n v="395000"/>
  </r>
  <r>
    <d v="2017-02-06T00:00:00"/>
    <x v="10"/>
    <x v="0"/>
    <n v="2604"/>
    <x v="0"/>
    <n v="635000"/>
    <x v="1"/>
    <x v="2"/>
    <n v="635000"/>
  </r>
  <r>
    <d v="2017-02-07T00:00:00"/>
    <x v="10"/>
    <x v="0"/>
    <n v="2905"/>
    <x v="1"/>
    <n v="452000"/>
    <x v="0"/>
    <x v="1"/>
    <n v="452000"/>
  </r>
  <r>
    <d v="2017-02-07T00:00:00"/>
    <x v="10"/>
    <x v="0"/>
    <n v="2615"/>
    <x v="0"/>
    <n v="525000"/>
    <x v="0"/>
    <x v="1"/>
    <n v="525000"/>
  </r>
  <r>
    <d v="2017-02-07T00:00:00"/>
    <x v="10"/>
    <x v="0"/>
    <n v="2903"/>
    <x v="1"/>
    <n v="530000"/>
    <x v="0"/>
    <x v="0"/>
    <n v="530000"/>
  </r>
  <r>
    <d v="2017-02-07T00:00:00"/>
    <x v="10"/>
    <x v="0"/>
    <n v="2904"/>
    <x v="1"/>
    <n v="630000"/>
    <x v="0"/>
    <x v="0"/>
    <n v="630000"/>
  </r>
  <r>
    <d v="2017-02-07T00:00:00"/>
    <x v="10"/>
    <x v="0"/>
    <n v="2905"/>
    <x v="1"/>
    <n v="639000"/>
    <x v="0"/>
    <x v="0"/>
    <n v="639000"/>
  </r>
  <r>
    <d v="2017-02-07T00:00:00"/>
    <x v="10"/>
    <x v="0"/>
    <n v="2903"/>
    <x v="1"/>
    <n v="673500"/>
    <x v="0"/>
    <x v="0"/>
    <n v="673500"/>
  </r>
  <r>
    <d v="2017-02-07T00:00:00"/>
    <x v="10"/>
    <x v="0"/>
    <n v="2914"/>
    <x v="1"/>
    <n v="680000"/>
    <x v="0"/>
    <x v="3"/>
    <n v="680000"/>
  </r>
  <r>
    <d v="2017-02-07T00:00:00"/>
    <x v="10"/>
    <x v="0"/>
    <n v="2913"/>
    <x v="1"/>
    <n v="699000"/>
    <x v="0"/>
    <x v="0"/>
    <n v="699000"/>
  </r>
  <r>
    <d v="2017-02-07T00:00:00"/>
    <x v="10"/>
    <x v="0"/>
    <n v="2605"/>
    <x v="0"/>
    <n v="770000"/>
    <x v="0"/>
    <x v="1"/>
    <n v="770000"/>
  </r>
  <r>
    <d v="2017-02-07T00:00:00"/>
    <x v="10"/>
    <x v="0"/>
    <n v="2607"/>
    <x v="0"/>
    <n v="805000"/>
    <x v="0"/>
    <x v="3"/>
    <n v="805000"/>
  </r>
  <r>
    <d v="2017-02-07T00:00:00"/>
    <x v="10"/>
    <x v="0"/>
    <n v="2617"/>
    <x v="0"/>
    <n v="264000"/>
    <x v="1"/>
    <x v="4"/>
    <n v="264000"/>
  </r>
  <r>
    <d v="2017-02-07T00:00:00"/>
    <x v="10"/>
    <x v="0"/>
    <n v="2603"/>
    <x v="0"/>
    <n v="390000"/>
    <x v="1"/>
    <x v="2"/>
    <n v="390000"/>
  </r>
  <r>
    <d v="2017-02-08T00:00:00"/>
    <x v="10"/>
    <x v="0"/>
    <n v="2913"/>
    <x v="1"/>
    <n v="405000"/>
    <x v="0"/>
    <x v="1"/>
    <n v="405000"/>
  </r>
  <r>
    <d v="2017-02-08T00:00:00"/>
    <x v="10"/>
    <x v="0"/>
    <n v="2906"/>
    <x v="1"/>
    <n v="415000"/>
    <x v="0"/>
    <x v="1"/>
    <n v="415000"/>
  </r>
  <r>
    <d v="2017-02-08T00:00:00"/>
    <x v="10"/>
    <x v="0"/>
    <n v="2615"/>
    <x v="0"/>
    <n v="440000"/>
    <x v="0"/>
    <x v="1"/>
    <n v="440000"/>
  </r>
  <r>
    <d v="2017-02-08T00:00:00"/>
    <x v="10"/>
    <x v="0"/>
    <n v="2902"/>
    <x v="1"/>
    <n v="449000"/>
    <x v="0"/>
    <x v="1"/>
    <n v="449000"/>
  </r>
  <r>
    <d v="2017-02-08T00:00:00"/>
    <x v="10"/>
    <x v="0"/>
    <n v="2905"/>
    <x v="1"/>
    <n v="550000"/>
    <x v="0"/>
    <x v="1"/>
    <n v="550000"/>
  </r>
  <r>
    <d v="2017-02-08T00:00:00"/>
    <x v="10"/>
    <x v="0"/>
    <n v="2615"/>
    <x v="0"/>
    <n v="615233"/>
    <x v="0"/>
    <x v="0"/>
    <n v="615233"/>
  </r>
  <r>
    <d v="2017-02-08T00:00:00"/>
    <x v="10"/>
    <x v="0"/>
    <n v="2911"/>
    <x v="1"/>
    <n v="990000"/>
    <x v="0"/>
    <x v="0"/>
    <n v="990000"/>
  </r>
  <r>
    <d v="2017-02-08T00:00:00"/>
    <x v="10"/>
    <x v="0"/>
    <n v="2602"/>
    <x v="0"/>
    <n v="1600000"/>
    <x v="0"/>
    <x v="3"/>
    <n v="1600000"/>
  </r>
  <r>
    <d v="2017-02-08T00:00:00"/>
    <x v="10"/>
    <x v="0"/>
    <n v="2617"/>
    <x v="0"/>
    <n v="262500"/>
    <x v="1"/>
    <x v="4"/>
    <n v="262500"/>
  </r>
  <r>
    <d v="2017-02-08T00:00:00"/>
    <x v="10"/>
    <x v="0"/>
    <n v="2604"/>
    <x v="0"/>
    <n v="459990"/>
    <x v="1"/>
    <x v="2"/>
    <n v="459990"/>
  </r>
  <r>
    <d v="2017-02-08T00:00:00"/>
    <x v="10"/>
    <x v="0"/>
    <n v="2604"/>
    <x v="0"/>
    <n v="515000"/>
    <x v="1"/>
    <x v="1"/>
    <n v="515000"/>
  </r>
  <r>
    <d v="2017-02-09T00:00:00"/>
    <x v="10"/>
    <x v="0"/>
    <n v="2607"/>
    <x v="0"/>
    <n v="315000"/>
    <x v="0"/>
    <x v="2"/>
    <n v="315000"/>
  </r>
  <r>
    <d v="2017-02-09T00:00:00"/>
    <x v="10"/>
    <x v="0"/>
    <n v="2913"/>
    <x v="1"/>
    <n v="390000"/>
    <x v="0"/>
    <x v="2"/>
    <n v="390000"/>
  </r>
  <r>
    <d v="2017-02-09T00:00:00"/>
    <x v="10"/>
    <x v="0"/>
    <n v="2914"/>
    <x v="1"/>
    <n v="510000"/>
    <x v="0"/>
    <x v="1"/>
    <n v="510000"/>
  </r>
  <r>
    <d v="2017-02-09T00:00:00"/>
    <x v="10"/>
    <x v="0"/>
    <n v="2615"/>
    <x v="0"/>
    <n v="525200"/>
    <x v="0"/>
    <x v="0"/>
    <n v="525200"/>
  </r>
  <r>
    <d v="2017-02-09T00:00:00"/>
    <x v="10"/>
    <x v="0"/>
    <n v="2905"/>
    <x v="1"/>
    <n v="545000"/>
    <x v="0"/>
    <x v="1"/>
    <n v="545000"/>
  </r>
  <r>
    <d v="2017-02-09T00:00:00"/>
    <x v="10"/>
    <x v="0"/>
    <n v="2617"/>
    <x v="0"/>
    <n v="555000"/>
    <x v="0"/>
    <x v="1"/>
    <n v="555000"/>
  </r>
  <r>
    <d v="2017-02-09T00:00:00"/>
    <x v="10"/>
    <x v="0"/>
    <n v="2617"/>
    <x v="0"/>
    <n v="575000"/>
    <x v="0"/>
    <x v="1"/>
    <n v="575000"/>
  </r>
  <r>
    <d v="2017-02-09T00:00:00"/>
    <x v="10"/>
    <x v="0"/>
    <n v="2905"/>
    <x v="1"/>
    <n v="640000"/>
    <x v="0"/>
    <x v="0"/>
    <n v="640000"/>
  </r>
  <r>
    <d v="2017-02-09T00:00:00"/>
    <x v="10"/>
    <x v="0"/>
    <n v="2904"/>
    <x v="1"/>
    <n v="735000"/>
    <x v="0"/>
    <x v="3"/>
    <n v="735000"/>
  </r>
  <r>
    <d v="2017-02-09T00:00:00"/>
    <x v="10"/>
    <x v="0"/>
    <n v="2906"/>
    <x v="1"/>
    <n v="750000"/>
    <x v="0"/>
    <x v="0"/>
    <n v="750000"/>
  </r>
  <r>
    <d v="2017-02-09T00:00:00"/>
    <x v="10"/>
    <x v="0"/>
    <n v="2602"/>
    <x v="0"/>
    <n v="977000"/>
    <x v="0"/>
    <x v="1"/>
    <n v="977000"/>
  </r>
  <r>
    <d v="2017-02-09T00:00:00"/>
    <x v="10"/>
    <x v="0"/>
    <n v="2600"/>
    <x v="0"/>
    <n v="1125000"/>
    <x v="0"/>
    <x v="0"/>
    <n v="1125000"/>
  </r>
  <r>
    <d v="2017-02-09T00:00:00"/>
    <x v="10"/>
    <x v="0"/>
    <n v="2614"/>
    <x v="0"/>
    <n v="275000"/>
    <x v="1"/>
    <x v="4"/>
    <n v="275000"/>
  </r>
  <r>
    <d v="2017-02-09T00:00:00"/>
    <x v="10"/>
    <x v="0"/>
    <n v="2604"/>
    <x v="0"/>
    <n v="375000"/>
    <x v="1"/>
    <x v="2"/>
    <n v="375000"/>
  </r>
  <r>
    <d v="2017-02-09T00:00:00"/>
    <x v="10"/>
    <x v="0"/>
    <n v="2601"/>
    <x v="0"/>
    <n v="425000"/>
    <x v="1"/>
    <x v="4"/>
    <n v="425000"/>
  </r>
  <r>
    <d v="2017-02-09T00:00:00"/>
    <x v="10"/>
    <x v="0"/>
    <n v="2601"/>
    <x v="0"/>
    <n v="461000"/>
    <x v="1"/>
    <x v="4"/>
    <n v="461000"/>
  </r>
  <r>
    <d v="2017-02-09T00:00:00"/>
    <x v="10"/>
    <x v="0"/>
    <n v="2603"/>
    <x v="0"/>
    <n v="615000"/>
    <x v="1"/>
    <x v="2"/>
    <n v="615000"/>
  </r>
  <r>
    <d v="2017-02-10T00:00:00"/>
    <x v="10"/>
    <x v="0"/>
    <n v="2914"/>
    <x v="1"/>
    <n v="434000"/>
    <x v="0"/>
    <x v="1"/>
    <n v="434000"/>
  </r>
  <r>
    <d v="2017-02-10T00:00:00"/>
    <x v="10"/>
    <x v="0"/>
    <n v="2615"/>
    <x v="0"/>
    <n v="477000"/>
    <x v="0"/>
    <x v="1"/>
    <n v="477000"/>
  </r>
  <r>
    <d v="2017-02-10T00:00:00"/>
    <x v="10"/>
    <x v="0"/>
    <n v="2615"/>
    <x v="0"/>
    <n v="525000"/>
    <x v="0"/>
    <x v="1"/>
    <n v="525000"/>
  </r>
  <r>
    <d v="2017-02-10T00:00:00"/>
    <x v="10"/>
    <x v="0"/>
    <n v="2902"/>
    <x v="1"/>
    <n v="640000"/>
    <x v="0"/>
    <x v="1"/>
    <n v="640000"/>
  </r>
  <r>
    <d v="2017-02-10T00:00:00"/>
    <x v="10"/>
    <x v="0"/>
    <n v="2607"/>
    <x v="0"/>
    <n v="686500"/>
    <x v="0"/>
    <x v="1"/>
    <n v="686500"/>
  </r>
  <r>
    <d v="2017-02-10T00:00:00"/>
    <x v="10"/>
    <x v="0"/>
    <n v="2914"/>
    <x v="1"/>
    <n v="775000"/>
    <x v="0"/>
    <x v="0"/>
    <n v="775000"/>
  </r>
  <r>
    <d v="2017-02-10T00:00:00"/>
    <x v="10"/>
    <x v="0"/>
    <n v="2906"/>
    <x v="1"/>
    <n v="800000"/>
    <x v="0"/>
    <x v="0"/>
    <n v="800000"/>
  </r>
  <r>
    <d v="2017-02-10T00:00:00"/>
    <x v="10"/>
    <x v="0"/>
    <n v="2614"/>
    <x v="0"/>
    <n v="835000"/>
    <x v="0"/>
    <x v="1"/>
    <n v="835000"/>
  </r>
  <r>
    <d v="2017-02-10T00:00:00"/>
    <x v="10"/>
    <x v="0"/>
    <n v="2906"/>
    <x v="1"/>
    <n v="875999"/>
    <x v="0"/>
    <x v="0"/>
    <n v="875999"/>
  </r>
  <r>
    <d v="2017-02-10T00:00:00"/>
    <x v="10"/>
    <x v="0"/>
    <n v="2607"/>
    <x v="0"/>
    <n v="995000"/>
    <x v="0"/>
    <x v="0"/>
    <n v="995000"/>
  </r>
  <r>
    <d v="2017-02-10T00:00:00"/>
    <x v="10"/>
    <x v="0"/>
    <n v="2913"/>
    <x v="1"/>
    <n v="1134000"/>
    <x v="0"/>
    <x v="0"/>
    <n v="1134000"/>
  </r>
  <r>
    <d v="2017-02-10T00:00:00"/>
    <x v="10"/>
    <x v="0"/>
    <n v="2603"/>
    <x v="0"/>
    <n v="2030000"/>
    <x v="0"/>
    <x v="3"/>
    <n v="2030000"/>
  </r>
  <r>
    <d v="2017-02-10T00:00:00"/>
    <x v="10"/>
    <x v="0"/>
    <n v="2602"/>
    <x v="0"/>
    <n v="190000"/>
    <x v="1"/>
    <x v="4"/>
    <n v="190000"/>
  </r>
  <r>
    <d v="2017-02-10T00:00:00"/>
    <x v="10"/>
    <x v="0"/>
    <n v="2603"/>
    <x v="0"/>
    <n v="320000"/>
    <x v="1"/>
    <x v="2"/>
    <n v="320000"/>
  </r>
  <r>
    <d v="2017-02-10T00:00:00"/>
    <x v="10"/>
    <x v="0"/>
    <n v="2614"/>
    <x v="0"/>
    <n v="370000"/>
    <x v="1"/>
    <x v="2"/>
    <n v="370000"/>
  </r>
  <r>
    <d v="2017-02-10T00:00:00"/>
    <x v="10"/>
    <x v="0"/>
    <n v="2615"/>
    <x v="0"/>
    <n v="455000"/>
    <x v="1"/>
    <x v="1"/>
    <n v="455000"/>
  </r>
  <r>
    <d v="2017-02-11T00:00:00"/>
    <x v="10"/>
    <x v="0"/>
    <n v="2615"/>
    <x v="0"/>
    <n v="400000"/>
    <x v="0"/>
    <x v="1"/>
    <n v="400000"/>
  </r>
  <r>
    <d v="2017-02-11T00:00:00"/>
    <x v="10"/>
    <x v="0"/>
    <n v="2614"/>
    <x v="0"/>
    <n v="460000"/>
    <x v="0"/>
    <x v="1"/>
    <n v="460000"/>
  </r>
  <r>
    <d v="2017-02-11T00:00:00"/>
    <x v="10"/>
    <x v="0"/>
    <n v="2905"/>
    <x v="1"/>
    <n v="485000"/>
    <x v="0"/>
    <x v="0"/>
    <n v="485000"/>
  </r>
  <r>
    <d v="2017-02-11T00:00:00"/>
    <x v="10"/>
    <x v="0"/>
    <n v="2903"/>
    <x v="1"/>
    <n v="515500"/>
    <x v="0"/>
    <x v="2"/>
    <n v="515500"/>
  </r>
  <r>
    <d v="2017-02-11T00:00:00"/>
    <x v="10"/>
    <x v="0"/>
    <n v="2615"/>
    <x v="0"/>
    <n v="540500"/>
    <x v="0"/>
    <x v="1"/>
    <n v="540500"/>
  </r>
  <r>
    <d v="2017-02-11T00:00:00"/>
    <x v="10"/>
    <x v="0"/>
    <n v="2913"/>
    <x v="1"/>
    <n v="545000"/>
    <x v="0"/>
    <x v="1"/>
    <n v="545000"/>
  </r>
  <r>
    <d v="2017-02-11T00:00:00"/>
    <x v="10"/>
    <x v="0"/>
    <n v="2617"/>
    <x v="0"/>
    <n v="550000"/>
    <x v="0"/>
    <x v="1"/>
    <n v="550000"/>
  </r>
  <r>
    <d v="2017-02-11T00:00:00"/>
    <x v="10"/>
    <x v="0"/>
    <n v="2614"/>
    <x v="0"/>
    <n v="586000"/>
    <x v="0"/>
    <x v="0"/>
    <n v="586000"/>
  </r>
  <r>
    <d v="2017-02-11T00:00:00"/>
    <x v="10"/>
    <x v="0"/>
    <n v="2602"/>
    <x v="0"/>
    <n v="610000"/>
    <x v="0"/>
    <x v="1"/>
    <n v="610000"/>
  </r>
  <r>
    <d v="2017-02-11T00:00:00"/>
    <x v="10"/>
    <x v="0"/>
    <n v="2904"/>
    <x v="1"/>
    <n v="622000"/>
    <x v="0"/>
    <x v="0"/>
    <n v="622000"/>
  </r>
  <r>
    <d v="2017-02-11T00:00:00"/>
    <x v="10"/>
    <x v="0"/>
    <n v="2615"/>
    <x v="0"/>
    <n v="628000"/>
    <x v="0"/>
    <x v="0"/>
    <n v="628000"/>
  </r>
  <r>
    <d v="2017-02-11T00:00:00"/>
    <x v="10"/>
    <x v="0"/>
    <n v="2615"/>
    <x v="0"/>
    <n v="655000"/>
    <x v="0"/>
    <x v="1"/>
    <n v="655000"/>
  </r>
  <r>
    <d v="2017-02-11T00:00:00"/>
    <x v="10"/>
    <x v="0"/>
    <n v="2611"/>
    <x v="0"/>
    <n v="660000"/>
    <x v="0"/>
    <x v="1"/>
    <n v="660000"/>
  </r>
  <r>
    <d v="2017-02-11T00:00:00"/>
    <x v="10"/>
    <x v="0"/>
    <n v="2611"/>
    <x v="0"/>
    <n v="685000"/>
    <x v="0"/>
    <x v="0"/>
    <n v="685000"/>
  </r>
  <r>
    <d v="2017-02-11T00:00:00"/>
    <x v="10"/>
    <x v="0"/>
    <n v="2602"/>
    <x v="0"/>
    <n v="707000"/>
    <x v="0"/>
    <x v="1"/>
    <n v="707000"/>
  </r>
  <r>
    <d v="2017-02-11T00:00:00"/>
    <x v="10"/>
    <x v="0"/>
    <n v="2606"/>
    <x v="0"/>
    <n v="715000"/>
    <x v="0"/>
    <x v="1"/>
    <n v="715000"/>
  </r>
  <r>
    <d v="2017-02-11T00:00:00"/>
    <x v="10"/>
    <x v="0"/>
    <n v="2614"/>
    <x v="0"/>
    <n v="775000"/>
    <x v="0"/>
    <x v="3"/>
    <n v="775000"/>
  </r>
  <r>
    <d v="2017-02-11T00:00:00"/>
    <x v="10"/>
    <x v="0"/>
    <n v="2602"/>
    <x v="0"/>
    <n v="775000"/>
    <x v="0"/>
    <x v="1"/>
    <n v="775000"/>
  </r>
  <r>
    <d v="2017-02-11T00:00:00"/>
    <x v="10"/>
    <x v="0"/>
    <n v="2607"/>
    <x v="0"/>
    <n v="775000"/>
    <x v="0"/>
    <x v="1"/>
    <n v="775000"/>
  </r>
  <r>
    <d v="2017-02-11T00:00:00"/>
    <x v="10"/>
    <x v="0"/>
    <n v="2615"/>
    <x v="0"/>
    <n v="781000"/>
    <x v="0"/>
    <x v="0"/>
    <n v="781000"/>
  </r>
  <r>
    <d v="2017-02-11T00:00:00"/>
    <x v="10"/>
    <x v="0"/>
    <n v="2611"/>
    <x v="0"/>
    <n v="835000"/>
    <x v="0"/>
    <x v="0"/>
    <n v="835000"/>
  </r>
  <r>
    <d v="2017-02-11T00:00:00"/>
    <x v="10"/>
    <x v="0"/>
    <n v="2605"/>
    <x v="0"/>
    <n v="875000"/>
    <x v="0"/>
    <x v="1"/>
    <n v="875000"/>
  </r>
  <r>
    <d v="2017-02-11T00:00:00"/>
    <x v="10"/>
    <x v="0"/>
    <n v="2602"/>
    <x v="0"/>
    <n v="880000"/>
    <x v="0"/>
    <x v="1"/>
    <n v="880000"/>
  </r>
  <r>
    <d v="2017-02-11T00:00:00"/>
    <x v="10"/>
    <x v="0"/>
    <n v="2912"/>
    <x v="1"/>
    <n v="1006500"/>
    <x v="0"/>
    <x v="0"/>
    <n v="1006500"/>
  </r>
  <r>
    <d v="2017-02-11T00:00:00"/>
    <x v="10"/>
    <x v="0"/>
    <n v="2612"/>
    <x v="0"/>
    <n v="1100000"/>
    <x v="0"/>
    <x v="0"/>
    <n v="1100000"/>
  </r>
  <r>
    <d v="2017-02-11T00:00:00"/>
    <x v="10"/>
    <x v="0"/>
    <n v="2605"/>
    <x v="0"/>
    <n v="1145000"/>
    <x v="0"/>
    <x v="0"/>
    <n v="1145000"/>
  </r>
  <r>
    <d v="2017-02-11T00:00:00"/>
    <x v="10"/>
    <x v="0"/>
    <n v="2603"/>
    <x v="0"/>
    <n v="1230000"/>
    <x v="0"/>
    <x v="1"/>
    <n v="1230000"/>
  </r>
  <r>
    <d v="2017-02-11T00:00:00"/>
    <x v="10"/>
    <x v="0"/>
    <n v="2602"/>
    <x v="0"/>
    <n v="1246000"/>
    <x v="0"/>
    <x v="3"/>
    <n v="1246000"/>
  </r>
  <r>
    <d v="2017-02-11T00:00:00"/>
    <x v="10"/>
    <x v="0"/>
    <n v="2602"/>
    <x v="0"/>
    <n v="490000"/>
    <x v="1"/>
    <x v="2"/>
    <n v="490000"/>
  </r>
  <r>
    <d v="2017-02-11T00:00:00"/>
    <x v="10"/>
    <x v="0"/>
    <n v="2605"/>
    <x v="0"/>
    <n v="585000"/>
    <x v="1"/>
    <x v="1"/>
    <n v="585000"/>
  </r>
  <r>
    <d v="2017-02-12T00:00:00"/>
    <x v="10"/>
    <x v="0"/>
    <n v="2615"/>
    <x v="0"/>
    <n v="630000"/>
    <x v="0"/>
    <x v="0"/>
    <n v="630000"/>
  </r>
  <r>
    <d v="2017-02-12T00:00:00"/>
    <x v="10"/>
    <x v="0"/>
    <n v="2604"/>
    <x v="0"/>
    <n v="950000"/>
    <x v="0"/>
    <x v="1"/>
    <n v="950000"/>
  </r>
  <r>
    <d v="2017-02-13T00:00:00"/>
    <x v="10"/>
    <x v="0"/>
    <n v="2906"/>
    <x v="1"/>
    <n v="445000"/>
    <x v="0"/>
    <x v="1"/>
    <n v="445000"/>
  </r>
  <r>
    <d v="2017-02-13T00:00:00"/>
    <x v="10"/>
    <x v="0"/>
    <n v="2903"/>
    <x v="1"/>
    <n v="499906"/>
    <x v="0"/>
    <x v="1"/>
    <n v="499906"/>
  </r>
  <r>
    <d v="2017-02-13T00:00:00"/>
    <x v="10"/>
    <x v="0"/>
    <n v="2905"/>
    <x v="1"/>
    <n v="537500"/>
    <x v="0"/>
    <x v="1"/>
    <n v="537500"/>
  </r>
  <r>
    <d v="2017-02-13T00:00:00"/>
    <x v="10"/>
    <x v="0"/>
    <n v="2614"/>
    <x v="0"/>
    <n v="571000"/>
    <x v="0"/>
    <x v="1"/>
    <n v="571000"/>
  </r>
  <r>
    <d v="2017-02-13T00:00:00"/>
    <x v="10"/>
    <x v="0"/>
    <n v="2905"/>
    <x v="1"/>
    <n v="605000"/>
    <x v="0"/>
    <x v="0"/>
    <n v="605000"/>
  </r>
  <r>
    <d v="2017-02-13T00:00:00"/>
    <x v="10"/>
    <x v="0"/>
    <n v="2904"/>
    <x v="1"/>
    <n v="630000"/>
    <x v="0"/>
    <x v="3"/>
    <n v="630000"/>
  </r>
  <r>
    <d v="2017-02-13T00:00:00"/>
    <x v="10"/>
    <x v="0"/>
    <n v="2904"/>
    <x v="1"/>
    <n v="635000"/>
    <x v="0"/>
    <x v="0"/>
    <n v="635000"/>
  </r>
  <r>
    <d v="2017-02-13T00:00:00"/>
    <x v="10"/>
    <x v="0"/>
    <n v="2615"/>
    <x v="0"/>
    <n v="690000"/>
    <x v="0"/>
    <x v="0"/>
    <n v="690000"/>
  </r>
  <r>
    <d v="2017-02-13T00:00:00"/>
    <x v="10"/>
    <x v="0"/>
    <n v="2914"/>
    <x v="1"/>
    <n v="770000"/>
    <x v="0"/>
    <x v="0"/>
    <n v="770000"/>
  </r>
  <r>
    <d v="2017-02-13T00:00:00"/>
    <x v="10"/>
    <x v="0"/>
    <n v="2614"/>
    <x v="0"/>
    <n v="915000"/>
    <x v="0"/>
    <x v="0"/>
    <n v="915000"/>
  </r>
  <r>
    <d v="2017-02-13T00:00:00"/>
    <x v="10"/>
    <x v="0"/>
    <n v="2607"/>
    <x v="0"/>
    <n v="950000"/>
    <x v="0"/>
    <x v="3"/>
    <n v="950000"/>
  </r>
  <r>
    <d v="2017-02-13T00:00:00"/>
    <x v="10"/>
    <x v="0"/>
    <n v="2911"/>
    <x v="1"/>
    <n v="1175000"/>
    <x v="0"/>
    <x v="0"/>
    <n v="1175000"/>
  </r>
  <r>
    <d v="2017-02-13T00:00:00"/>
    <x v="10"/>
    <x v="0"/>
    <n v="2912"/>
    <x v="1"/>
    <n v="319950"/>
    <x v="1"/>
    <x v="4"/>
    <n v="319950"/>
  </r>
  <r>
    <d v="2017-02-13T00:00:00"/>
    <x v="10"/>
    <x v="0"/>
    <n v="2617"/>
    <x v="0"/>
    <n v="359950"/>
    <x v="1"/>
    <x v="2"/>
    <n v="359950"/>
  </r>
  <r>
    <d v="2017-02-13T00:00:00"/>
    <x v="10"/>
    <x v="0"/>
    <n v="2604"/>
    <x v="0"/>
    <n v="480000"/>
    <x v="1"/>
    <x v="2"/>
    <n v="480000"/>
  </r>
  <r>
    <d v="2017-02-13T00:00:00"/>
    <x v="10"/>
    <x v="0"/>
    <n v="2612"/>
    <x v="0"/>
    <n v="495000"/>
    <x v="1"/>
    <x v="2"/>
    <n v="495000"/>
  </r>
  <r>
    <d v="2017-02-13T00:00:00"/>
    <x v="10"/>
    <x v="0"/>
    <n v="2912"/>
    <x v="1"/>
    <n v="760000"/>
    <x v="1"/>
    <x v="1"/>
    <n v="760000"/>
  </r>
  <r>
    <d v="2017-02-14T00:00:00"/>
    <x v="10"/>
    <x v="0"/>
    <n v="2606"/>
    <x v="0"/>
    <n v="315000"/>
    <x v="0"/>
    <x v="2"/>
    <n v="315000"/>
  </r>
  <r>
    <d v="2017-02-14T00:00:00"/>
    <x v="10"/>
    <x v="0"/>
    <n v="2615"/>
    <x v="0"/>
    <n v="425700"/>
    <x v="0"/>
    <x v="1"/>
    <n v="425700"/>
  </r>
  <r>
    <d v="2017-02-14T00:00:00"/>
    <x v="10"/>
    <x v="0"/>
    <n v="2906"/>
    <x v="1"/>
    <n v="428000"/>
    <x v="0"/>
    <x v="1"/>
    <n v="428000"/>
  </r>
  <r>
    <d v="2017-02-14T00:00:00"/>
    <x v="10"/>
    <x v="0"/>
    <n v="2905"/>
    <x v="1"/>
    <n v="470000"/>
    <x v="0"/>
    <x v="1"/>
    <n v="470000"/>
  </r>
  <r>
    <d v="2017-02-14T00:00:00"/>
    <x v="10"/>
    <x v="0"/>
    <n v="2913"/>
    <x v="1"/>
    <n v="480000"/>
    <x v="0"/>
    <x v="1"/>
    <n v="480000"/>
  </r>
  <r>
    <d v="2017-02-14T00:00:00"/>
    <x v="10"/>
    <x v="0"/>
    <n v="2905"/>
    <x v="1"/>
    <n v="530000"/>
    <x v="0"/>
    <x v="1"/>
    <n v="530000"/>
  </r>
  <r>
    <d v="2017-02-14T00:00:00"/>
    <x v="10"/>
    <x v="0"/>
    <n v="2903"/>
    <x v="1"/>
    <n v="541800"/>
    <x v="0"/>
    <x v="1"/>
    <n v="541800"/>
  </r>
  <r>
    <d v="2017-02-14T00:00:00"/>
    <x v="10"/>
    <x v="0"/>
    <n v="2617"/>
    <x v="0"/>
    <n v="542500"/>
    <x v="0"/>
    <x v="1"/>
    <n v="542500"/>
  </r>
  <r>
    <d v="2017-02-14T00:00:00"/>
    <x v="10"/>
    <x v="0"/>
    <n v="2905"/>
    <x v="1"/>
    <n v="568500"/>
    <x v="0"/>
    <x v="0"/>
    <n v="568500"/>
  </r>
  <r>
    <d v="2017-02-14T00:00:00"/>
    <x v="10"/>
    <x v="0"/>
    <n v="2906"/>
    <x v="1"/>
    <n v="600000"/>
    <x v="0"/>
    <x v="1"/>
    <n v="600000"/>
  </r>
  <r>
    <d v="2017-02-14T00:00:00"/>
    <x v="10"/>
    <x v="0"/>
    <n v="2614"/>
    <x v="0"/>
    <n v="610000"/>
    <x v="0"/>
    <x v="1"/>
    <n v="610000"/>
  </r>
  <r>
    <d v="2017-02-14T00:00:00"/>
    <x v="10"/>
    <x v="0"/>
    <n v="2617"/>
    <x v="0"/>
    <n v="742050"/>
    <x v="0"/>
    <x v="0"/>
    <n v="742050"/>
  </r>
  <r>
    <d v="2017-02-14T00:00:00"/>
    <x v="10"/>
    <x v="0"/>
    <n v="2614"/>
    <x v="0"/>
    <n v="777000"/>
    <x v="0"/>
    <x v="0"/>
    <n v="777000"/>
  </r>
  <r>
    <d v="2017-02-14T00:00:00"/>
    <x v="10"/>
    <x v="0"/>
    <n v="2617"/>
    <x v="0"/>
    <n v="785000"/>
    <x v="0"/>
    <x v="0"/>
    <n v="785000"/>
  </r>
  <r>
    <d v="2017-02-14T00:00:00"/>
    <x v="10"/>
    <x v="0"/>
    <n v="2913"/>
    <x v="1"/>
    <n v="995000"/>
    <x v="0"/>
    <x v="3"/>
    <n v="995000"/>
  </r>
  <r>
    <d v="2017-02-14T00:00:00"/>
    <x v="10"/>
    <x v="0"/>
    <n v="2913"/>
    <x v="1"/>
    <n v="250000"/>
    <x v="1"/>
    <x v="4"/>
    <n v="250000"/>
  </r>
  <r>
    <d v="2017-02-14T00:00:00"/>
    <x v="10"/>
    <x v="0"/>
    <n v="2617"/>
    <x v="0"/>
    <n v="309000"/>
    <x v="1"/>
    <x v="4"/>
    <n v="309000"/>
  </r>
  <r>
    <d v="2017-02-14T00:00:00"/>
    <x v="10"/>
    <x v="0"/>
    <n v="2612"/>
    <x v="0"/>
    <n v="340000"/>
    <x v="1"/>
    <x v="4"/>
    <n v="340000"/>
  </r>
  <r>
    <d v="2017-02-14T00:00:00"/>
    <x v="10"/>
    <x v="0"/>
    <n v="2604"/>
    <x v="0"/>
    <n v="355000"/>
    <x v="1"/>
    <x v="2"/>
    <n v="355000"/>
  </r>
  <r>
    <d v="2017-02-14T00:00:00"/>
    <x v="10"/>
    <x v="0"/>
    <n v="2604"/>
    <x v="0"/>
    <n v="365000"/>
    <x v="1"/>
    <x v="2"/>
    <n v="365000"/>
  </r>
  <r>
    <d v="2017-02-14T00:00:00"/>
    <x v="10"/>
    <x v="0"/>
    <n v="2913"/>
    <x v="1"/>
    <n v="370000"/>
    <x v="1"/>
    <x v="2"/>
    <n v="370000"/>
  </r>
  <r>
    <d v="2017-02-15T00:00:00"/>
    <x v="10"/>
    <x v="0"/>
    <n v="2913"/>
    <x v="1"/>
    <n v="391000"/>
    <x v="0"/>
    <x v="1"/>
    <n v="391000"/>
  </r>
  <r>
    <d v="2017-02-15T00:00:00"/>
    <x v="10"/>
    <x v="0"/>
    <n v="2905"/>
    <x v="1"/>
    <n v="395000"/>
    <x v="0"/>
    <x v="1"/>
    <n v="395000"/>
  </r>
  <r>
    <d v="2017-02-15T00:00:00"/>
    <x v="10"/>
    <x v="0"/>
    <n v="2615"/>
    <x v="0"/>
    <n v="580000"/>
    <x v="0"/>
    <x v="0"/>
    <n v="580000"/>
  </r>
  <r>
    <d v="2017-02-15T00:00:00"/>
    <x v="10"/>
    <x v="0"/>
    <n v="2913"/>
    <x v="1"/>
    <n v="582000"/>
    <x v="0"/>
    <x v="0"/>
    <n v="582000"/>
  </r>
  <r>
    <d v="2017-02-15T00:00:00"/>
    <x v="10"/>
    <x v="0"/>
    <n v="2906"/>
    <x v="1"/>
    <n v="585000"/>
    <x v="0"/>
    <x v="0"/>
    <n v="585000"/>
  </r>
  <r>
    <d v="2017-02-15T00:00:00"/>
    <x v="10"/>
    <x v="0"/>
    <n v="2906"/>
    <x v="1"/>
    <n v="610000"/>
    <x v="0"/>
    <x v="0"/>
    <n v="610000"/>
  </r>
  <r>
    <d v="2017-02-15T00:00:00"/>
    <x v="10"/>
    <x v="0"/>
    <n v="2607"/>
    <x v="0"/>
    <n v="615000"/>
    <x v="0"/>
    <x v="0"/>
    <n v="615000"/>
  </r>
  <r>
    <d v="2017-02-15T00:00:00"/>
    <x v="10"/>
    <x v="0"/>
    <n v="2903"/>
    <x v="1"/>
    <n v="645000"/>
    <x v="0"/>
    <x v="0"/>
    <n v="645000"/>
  </r>
  <r>
    <d v="2017-02-15T00:00:00"/>
    <x v="10"/>
    <x v="0"/>
    <n v="2614"/>
    <x v="0"/>
    <n v="660000"/>
    <x v="0"/>
    <x v="1"/>
    <n v="660000"/>
  </r>
  <r>
    <d v="2017-02-15T00:00:00"/>
    <x v="10"/>
    <x v="0"/>
    <n v="2904"/>
    <x v="1"/>
    <n v="680000"/>
    <x v="0"/>
    <x v="3"/>
    <n v="680000"/>
  </r>
  <r>
    <d v="2017-02-15T00:00:00"/>
    <x v="10"/>
    <x v="0"/>
    <n v="2904"/>
    <x v="1"/>
    <n v="750000"/>
    <x v="0"/>
    <x v="0"/>
    <n v="750000"/>
  </r>
  <r>
    <d v="2017-02-15T00:00:00"/>
    <x v="10"/>
    <x v="0"/>
    <n v="2602"/>
    <x v="0"/>
    <n v="765000"/>
    <x v="0"/>
    <x v="1"/>
    <n v="765000"/>
  </r>
  <r>
    <d v="2017-02-15T00:00:00"/>
    <x v="10"/>
    <x v="0"/>
    <n v="2600"/>
    <x v="0"/>
    <n v="1580000"/>
    <x v="0"/>
    <x v="0"/>
    <n v="1580000"/>
  </r>
  <r>
    <d v="2017-02-15T00:00:00"/>
    <x v="10"/>
    <x v="0"/>
    <n v="2603"/>
    <x v="0"/>
    <n v="333000"/>
    <x v="1"/>
    <x v="2"/>
    <n v="333000"/>
  </r>
  <r>
    <d v="2017-02-15T00:00:00"/>
    <x v="10"/>
    <x v="0"/>
    <n v="2601"/>
    <x v="0"/>
    <n v="1110000"/>
    <x v="1"/>
    <x v="2"/>
    <n v="1110000"/>
  </r>
  <r>
    <d v="2017-02-16T00:00:00"/>
    <x v="10"/>
    <x v="0"/>
    <n v="2906"/>
    <x v="1"/>
    <n v="375000"/>
    <x v="0"/>
    <x v="1"/>
    <n v="375000"/>
  </r>
  <r>
    <d v="2017-02-16T00:00:00"/>
    <x v="10"/>
    <x v="0"/>
    <n v="2905"/>
    <x v="1"/>
    <n v="495500"/>
    <x v="0"/>
    <x v="1"/>
    <n v="495500"/>
  </r>
  <r>
    <d v="2017-02-16T00:00:00"/>
    <x v="10"/>
    <x v="0"/>
    <n v="2905"/>
    <x v="1"/>
    <n v="570000"/>
    <x v="0"/>
    <x v="1"/>
    <n v="570000"/>
  </r>
  <r>
    <d v="2017-02-16T00:00:00"/>
    <x v="10"/>
    <x v="0"/>
    <n v="2614"/>
    <x v="0"/>
    <n v="650000"/>
    <x v="0"/>
    <x v="1"/>
    <n v="650000"/>
  </r>
  <r>
    <d v="2017-02-16T00:00:00"/>
    <x v="10"/>
    <x v="0"/>
    <n v="2912"/>
    <x v="1"/>
    <n v="748000"/>
    <x v="0"/>
    <x v="0"/>
    <n v="748000"/>
  </r>
  <r>
    <d v="2017-02-16T00:00:00"/>
    <x v="10"/>
    <x v="0"/>
    <n v="2913"/>
    <x v="1"/>
    <n v="750000"/>
    <x v="0"/>
    <x v="0"/>
    <n v="750000"/>
  </r>
  <r>
    <d v="2017-02-16T00:00:00"/>
    <x v="10"/>
    <x v="0"/>
    <n v="2615"/>
    <x v="0"/>
    <n v="770000"/>
    <x v="0"/>
    <x v="0"/>
    <n v="770000"/>
  </r>
  <r>
    <d v="2017-02-16T00:00:00"/>
    <x v="10"/>
    <x v="0"/>
    <n v="2612"/>
    <x v="0"/>
    <n v="1115000"/>
    <x v="0"/>
    <x v="0"/>
    <n v="1115000"/>
  </r>
  <r>
    <d v="2017-02-16T00:00:00"/>
    <x v="10"/>
    <x v="0"/>
    <n v="2600"/>
    <x v="0"/>
    <n v="1650000"/>
    <x v="0"/>
    <x v="0"/>
    <n v="1650000"/>
  </r>
  <r>
    <d v="2017-02-16T00:00:00"/>
    <x v="10"/>
    <x v="0"/>
    <n v="2603"/>
    <x v="0"/>
    <n v="3000000"/>
    <x v="0"/>
    <x v="3"/>
    <n v="3000000"/>
  </r>
  <r>
    <d v="2017-02-16T00:00:00"/>
    <x v="10"/>
    <x v="0"/>
    <n v="2606"/>
    <x v="0"/>
    <n v="373000"/>
    <x v="1"/>
    <x v="2"/>
    <n v="373000"/>
  </r>
  <r>
    <d v="2017-02-16T00:00:00"/>
    <x v="10"/>
    <x v="0"/>
    <n v="2605"/>
    <x v="0"/>
    <n v="490000"/>
    <x v="1"/>
    <x v="2"/>
    <n v="490000"/>
  </r>
  <r>
    <d v="2017-02-17T00:00:00"/>
    <x v="10"/>
    <x v="0"/>
    <n v="2914"/>
    <x v="1"/>
    <n v="410000"/>
    <x v="0"/>
    <x v="1"/>
    <n v="410000"/>
  </r>
  <r>
    <d v="2017-02-17T00:00:00"/>
    <x v="10"/>
    <x v="0"/>
    <n v="2614"/>
    <x v="0"/>
    <n v="452000"/>
    <x v="0"/>
    <x v="1"/>
    <n v="452000"/>
  </r>
  <r>
    <d v="2017-02-17T00:00:00"/>
    <x v="10"/>
    <x v="0"/>
    <n v="2615"/>
    <x v="0"/>
    <n v="470000"/>
    <x v="0"/>
    <x v="1"/>
    <n v="470000"/>
  </r>
  <r>
    <d v="2017-02-17T00:00:00"/>
    <x v="10"/>
    <x v="0"/>
    <n v="2905"/>
    <x v="1"/>
    <n v="540000"/>
    <x v="0"/>
    <x v="0"/>
    <n v="540000"/>
  </r>
  <r>
    <d v="2017-02-17T00:00:00"/>
    <x v="10"/>
    <x v="0"/>
    <n v="2913"/>
    <x v="1"/>
    <n v="550000"/>
    <x v="0"/>
    <x v="1"/>
    <n v="550000"/>
  </r>
  <r>
    <d v="2017-02-17T00:00:00"/>
    <x v="10"/>
    <x v="0"/>
    <n v="2906"/>
    <x v="1"/>
    <n v="600000"/>
    <x v="0"/>
    <x v="0"/>
    <n v="600000"/>
  </r>
  <r>
    <d v="2017-02-17T00:00:00"/>
    <x v="10"/>
    <x v="0"/>
    <n v="2902"/>
    <x v="1"/>
    <n v="640000"/>
    <x v="0"/>
    <x v="0"/>
    <n v="640000"/>
  </r>
  <r>
    <d v="2017-02-17T00:00:00"/>
    <x v="10"/>
    <x v="0"/>
    <n v="2902"/>
    <x v="1"/>
    <n v="653700"/>
    <x v="0"/>
    <x v="0"/>
    <n v="653700"/>
  </r>
  <r>
    <d v="2017-02-17T00:00:00"/>
    <x v="10"/>
    <x v="0"/>
    <n v="2602"/>
    <x v="0"/>
    <n v="860000"/>
    <x v="0"/>
    <x v="0"/>
    <n v="860000"/>
  </r>
  <r>
    <d v="2017-02-17T00:00:00"/>
    <x v="10"/>
    <x v="0"/>
    <n v="2611"/>
    <x v="0"/>
    <n v="1150000"/>
    <x v="0"/>
    <x v="0"/>
    <n v="1150000"/>
  </r>
  <r>
    <d v="2017-02-17T00:00:00"/>
    <x v="10"/>
    <x v="0"/>
    <n v="2603"/>
    <x v="0"/>
    <n v="1550000"/>
    <x v="0"/>
    <x v="3"/>
    <n v="1550000"/>
  </r>
  <r>
    <d v="2017-02-17T00:00:00"/>
    <x v="10"/>
    <x v="0"/>
    <n v="2604"/>
    <x v="0"/>
    <n v="375000"/>
    <x v="1"/>
    <x v="2"/>
    <n v="375000"/>
  </r>
  <r>
    <d v="2017-02-17T00:00:00"/>
    <x v="10"/>
    <x v="0"/>
    <n v="2617"/>
    <x v="0"/>
    <n v="402000"/>
    <x v="1"/>
    <x v="2"/>
    <n v="402000"/>
  </r>
  <r>
    <d v="2017-02-17T00:00:00"/>
    <x v="10"/>
    <x v="0"/>
    <n v="2612"/>
    <x v="0"/>
    <n v="420000"/>
    <x v="1"/>
    <x v="2"/>
    <n v="420000"/>
  </r>
  <r>
    <d v="2017-02-17T00:00:00"/>
    <x v="10"/>
    <x v="0"/>
    <n v="2601"/>
    <x v="0"/>
    <n v="510000"/>
    <x v="1"/>
    <x v="2"/>
    <n v="510000"/>
  </r>
  <r>
    <d v="2017-02-17T00:00:00"/>
    <x v="10"/>
    <x v="0"/>
    <n v="2612"/>
    <x v="0"/>
    <n v="540000"/>
    <x v="1"/>
    <x v="1"/>
    <n v="540000"/>
  </r>
  <r>
    <d v="2017-02-18T00:00:00"/>
    <x v="10"/>
    <x v="0"/>
    <n v="2905"/>
    <x v="1"/>
    <n v="490000"/>
    <x v="0"/>
    <x v="1"/>
    <n v="490000"/>
  </r>
  <r>
    <d v="2017-02-18T00:00:00"/>
    <x v="10"/>
    <x v="0"/>
    <n v="2615"/>
    <x v="0"/>
    <n v="500000"/>
    <x v="0"/>
    <x v="1"/>
    <n v="500000"/>
  </r>
  <r>
    <d v="2017-02-18T00:00:00"/>
    <x v="10"/>
    <x v="0"/>
    <n v="2906"/>
    <x v="1"/>
    <n v="522000"/>
    <x v="0"/>
    <x v="1"/>
    <n v="522000"/>
  </r>
  <r>
    <d v="2017-02-18T00:00:00"/>
    <x v="10"/>
    <x v="0"/>
    <n v="2903"/>
    <x v="1"/>
    <n v="538000"/>
    <x v="0"/>
    <x v="1"/>
    <n v="538000"/>
  </r>
  <r>
    <d v="2017-02-18T00:00:00"/>
    <x v="10"/>
    <x v="0"/>
    <n v="2614"/>
    <x v="0"/>
    <n v="600000"/>
    <x v="0"/>
    <x v="1"/>
    <n v="600000"/>
  </r>
  <r>
    <d v="2017-02-18T00:00:00"/>
    <x v="10"/>
    <x v="0"/>
    <n v="2611"/>
    <x v="0"/>
    <n v="600000"/>
    <x v="0"/>
    <x v="0"/>
    <n v="600000"/>
  </r>
  <r>
    <d v="2017-02-18T00:00:00"/>
    <x v="10"/>
    <x v="0"/>
    <n v="2615"/>
    <x v="0"/>
    <n v="615000"/>
    <x v="0"/>
    <x v="0"/>
    <n v="615000"/>
  </r>
  <r>
    <d v="2017-02-18T00:00:00"/>
    <x v="10"/>
    <x v="0"/>
    <n v="2614"/>
    <x v="0"/>
    <n v="681000"/>
    <x v="0"/>
    <x v="0"/>
    <n v="681000"/>
  </r>
  <r>
    <d v="2017-02-18T00:00:00"/>
    <x v="10"/>
    <x v="0"/>
    <n v="2611"/>
    <x v="0"/>
    <n v="695000"/>
    <x v="0"/>
    <x v="1"/>
    <n v="695000"/>
  </r>
  <r>
    <d v="2017-02-18T00:00:00"/>
    <x v="10"/>
    <x v="0"/>
    <n v="2913"/>
    <x v="1"/>
    <n v="720000"/>
    <x v="0"/>
    <x v="3"/>
    <n v="720000"/>
  </r>
  <r>
    <d v="2017-02-18T00:00:00"/>
    <x v="10"/>
    <x v="0"/>
    <n v="2607"/>
    <x v="0"/>
    <n v="730000"/>
    <x v="0"/>
    <x v="1"/>
    <n v="730000"/>
  </r>
  <r>
    <d v="2017-02-18T00:00:00"/>
    <x v="10"/>
    <x v="0"/>
    <n v="2611"/>
    <x v="0"/>
    <n v="737000"/>
    <x v="0"/>
    <x v="0"/>
    <n v="737000"/>
  </r>
  <r>
    <d v="2017-02-18T00:00:00"/>
    <x v="10"/>
    <x v="0"/>
    <n v="2607"/>
    <x v="0"/>
    <n v="768000"/>
    <x v="0"/>
    <x v="1"/>
    <n v="768000"/>
  </r>
  <r>
    <d v="2017-02-18T00:00:00"/>
    <x v="10"/>
    <x v="0"/>
    <n v="2913"/>
    <x v="1"/>
    <n v="800000"/>
    <x v="0"/>
    <x v="3"/>
    <n v="800000"/>
  </r>
  <r>
    <d v="2017-02-18T00:00:00"/>
    <x v="10"/>
    <x v="0"/>
    <n v="2602"/>
    <x v="0"/>
    <n v="800000"/>
    <x v="0"/>
    <x v="0"/>
    <n v="800000"/>
  </r>
  <r>
    <d v="2017-02-18T00:00:00"/>
    <x v="10"/>
    <x v="0"/>
    <n v="2602"/>
    <x v="0"/>
    <n v="810000"/>
    <x v="0"/>
    <x v="1"/>
    <n v="810000"/>
  </r>
  <r>
    <d v="2017-02-18T00:00:00"/>
    <x v="10"/>
    <x v="0"/>
    <n v="2606"/>
    <x v="0"/>
    <n v="825000"/>
    <x v="0"/>
    <x v="3"/>
    <n v="825000"/>
  </r>
  <r>
    <d v="2017-02-18T00:00:00"/>
    <x v="10"/>
    <x v="0"/>
    <n v="2614"/>
    <x v="0"/>
    <n v="850000"/>
    <x v="0"/>
    <x v="0"/>
    <n v="850000"/>
  </r>
  <r>
    <d v="2017-02-18T00:00:00"/>
    <x v="10"/>
    <x v="0"/>
    <n v="2614"/>
    <x v="0"/>
    <n v="860000"/>
    <x v="0"/>
    <x v="1"/>
    <n v="860000"/>
  </r>
  <r>
    <d v="2017-02-18T00:00:00"/>
    <x v="10"/>
    <x v="0"/>
    <n v="2606"/>
    <x v="0"/>
    <n v="870000"/>
    <x v="0"/>
    <x v="0"/>
    <n v="870000"/>
  </r>
  <r>
    <d v="2017-02-18T00:00:00"/>
    <x v="10"/>
    <x v="0"/>
    <n v="2614"/>
    <x v="0"/>
    <n v="984000"/>
    <x v="0"/>
    <x v="0"/>
    <n v="984000"/>
  </r>
  <r>
    <d v="2017-02-18T00:00:00"/>
    <x v="10"/>
    <x v="0"/>
    <n v="2600"/>
    <x v="0"/>
    <n v="991000"/>
    <x v="0"/>
    <x v="1"/>
    <n v="991000"/>
  </r>
  <r>
    <d v="2017-02-18T00:00:00"/>
    <x v="10"/>
    <x v="0"/>
    <n v="2602"/>
    <x v="0"/>
    <n v="1136000"/>
    <x v="0"/>
    <x v="2"/>
    <n v="1136000"/>
  </r>
  <r>
    <d v="2017-02-18T00:00:00"/>
    <x v="10"/>
    <x v="0"/>
    <n v="2612"/>
    <x v="0"/>
    <n v="1200000"/>
    <x v="0"/>
    <x v="3"/>
    <n v="1200000"/>
  </r>
  <r>
    <d v="2017-02-18T00:00:00"/>
    <x v="10"/>
    <x v="0"/>
    <n v="2607"/>
    <x v="0"/>
    <n v="1250000"/>
    <x v="0"/>
    <x v="3"/>
    <n v="1250000"/>
  </r>
  <r>
    <d v="2017-02-18T00:00:00"/>
    <x v="10"/>
    <x v="0"/>
    <n v="2612"/>
    <x v="0"/>
    <n v="1458000"/>
    <x v="0"/>
    <x v="0"/>
    <n v="1458000"/>
  </r>
  <r>
    <d v="2017-02-18T00:00:00"/>
    <x v="10"/>
    <x v="0"/>
    <n v="2600"/>
    <x v="0"/>
    <n v="1700000"/>
    <x v="0"/>
    <x v="0"/>
    <n v="1700000"/>
  </r>
  <r>
    <d v="2017-02-18T00:00:00"/>
    <x v="10"/>
    <x v="0"/>
    <n v="2600"/>
    <x v="0"/>
    <n v="2400000"/>
    <x v="0"/>
    <x v="0"/>
    <n v="2400000"/>
  </r>
  <r>
    <d v="2017-02-20T00:00:00"/>
    <x v="10"/>
    <x v="0"/>
    <n v="2604"/>
    <x v="0"/>
    <n v="395000"/>
    <x v="0"/>
    <x v="2"/>
    <n v="395000"/>
  </r>
  <r>
    <d v="2017-02-20T00:00:00"/>
    <x v="10"/>
    <x v="0"/>
    <n v="2615"/>
    <x v="0"/>
    <n v="471000"/>
    <x v="0"/>
    <x v="1"/>
    <n v="471000"/>
  </r>
  <r>
    <d v="2017-02-20T00:00:00"/>
    <x v="10"/>
    <x v="0"/>
    <n v="2903"/>
    <x v="1"/>
    <n v="500000"/>
    <x v="0"/>
    <x v="1"/>
    <n v="500000"/>
  </r>
  <r>
    <d v="2017-02-20T00:00:00"/>
    <x v="10"/>
    <x v="0"/>
    <n v="2902"/>
    <x v="1"/>
    <n v="505000"/>
    <x v="0"/>
    <x v="1"/>
    <n v="505000"/>
  </r>
  <r>
    <d v="2017-02-20T00:00:00"/>
    <x v="10"/>
    <x v="0"/>
    <n v="2615"/>
    <x v="0"/>
    <n v="530000"/>
    <x v="0"/>
    <x v="1"/>
    <n v="530000"/>
  </r>
  <r>
    <d v="2017-02-20T00:00:00"/>
    <x v="10"/>
    <x v="0"/>
    <n v="2615"/>
    <x v="0"/>
    <n v="542000"/>
    <x v="0"/>
    <x v="1"/>
    <n v="542000"/>
  </r>
  <r>
    <d v="2017-02-20T00:00:00"/>
    <x v="10"/>
    <x v="0"/>
    <n v="2615"/>
    <x v="0"/>
    <n v="710000"/>
    <x v="0"/>
    <x v="1"/>
    <n v="710000"/>
  </r>
  <r>
    <d v="2017-02-20T00:00:00"/>
    <x v="10"/>
    <x v="0"/>
    <n v="2914"/>
    <x v="1"/>
    <n v="800000"/>
    <x v="0"/>
    <x v="0"/>
    <n v="800000"/>
  </r>
  <r>
    <d v="2017-02-20T00:00:00"/>
    <x v="10"/>
    <x v="0"/>
    <n v="2607"/>
    <x v="0"/>
    <n v="801000"/>
    <x v="0"/>
    <x v="3"/>
    <n v="801000"/>
  </r>
  <r>
    <d v="2017-02-20T00:00:00"/>
    <x v="10"/>
    <x v="0"/>
    <n v="2611"/>
    <x v="0"/>
    <n v="810000"/>
    <x v="0"/>
    <x v="0"/>
    <n v="810000"/>
  </r>
  <r>
    <d v="2017-02-20T00:00:00"/>
    <x v="10"/>
    <x v="0"/>
    <n v="2914"/>
    <x v="1"/>
    <n v="1100000"/>
    <x v="0"/>
    <x v="3"/>
    <n v="1100000"/>
  </r>
  <r>
    <d v="2017-02-20T00:00:00"/>
    <x v="10"/>
    <x v="0"/>
    <n v="2900"/>
    <x v="0"/>
    <n v="260000"/>
    <x v="1"/>
    <x v="4"/>
    <n v="260000"/>
  </r>
  <r>
    <d v="2017-02-20T00:00:00"/>
    <x v="10"/>
    <x v="0"/>
    <n v="2914"/>
    <x v="1"/>
    <n v="270000"/>
    <x v="1"/>
    <x v="4"/>
    <n v="270000"/>
  </r>
  <r>
    <d v="2017-02-20T00:00:00"/>
    <x v="10"/>
    <x v="0"/>
    <n v="2606"/>
    <x v="0"/>
    <n v="290000"/>
    <x v="1"/>
    <x v="2"/>
    <n v="290000"/>
  </r>
  <r>
    <d v="2017-02-20T00:00:00"/>
    <x v="10"/>
    <x v="0"/>
    <n v="2617"/>
    <x v="0"/>
    <n v="350000"/>
    <x v="1"/>
    <x v="2"/>
    <n v="350000"/>
  </r>
  <r>
    <d v="2017-02-20T00:00:00"/>
    <x v="10"/>
    <x v="0"/>
    <n v="2604"/>
    <x v="0"/>
    <n v="440000"/>
    <x v="1"/>
    <x v="2"/>
    <n v="440000"/>
  </r>
  <r>
    <d v="2017-02-21T00:00:00"/>
    <x v="10"/>
    <x v="0"/>
    <n v="2913"/>
    <x v="1"/>
    <n v="400000"/>
    <x v="0"/>
    <x v="2"/>
    <n v="400000"/>
  </r>
  <r>
    <d v="2017-02-21T00:00:00"/>
    <x v="10"/>
    <x v="0"/>
    <n v="2906"/>
    <x v="1"/>
    <n v="420000"/>
    <x v="0"/>
    <x v="1"/>
    <n v="420000"/>
  </r>
  <r>
    <d v="2017-02-21T00:00:00"/>
    <x v="10"/>
    <x v="0"/>
    <n v="2906"/>
    <x v="1"/>
    <n v="478000"/>
    <x v="0"/>
    <x v="0"/>
    <n v="478000"/>
  </r>
  <r>
    <d v="2017-02-21T00:00:00"/>
    <x v="10"/>
    <x v="0"/>
    <n v="2905"/>
    <x v="1"/>
    <n v="480000"/>
    <x v="0"/>
    <x v="1"/>
    <n v="480000"/>
  </r>
  <r>
    <d v="2017-02-21T00:00:00"/>
    <x v="10"/>
    <x v="0"/>
    <n v="2905"/>
    <x v="1"/>
    <n v="510000"/>
    <x v="0"/>
    <x v="0"/>
    <n v="510000"/>
  </r>
  <r>
    <d v="2017-02-21T00:00:00"/>
    <x v="10"/>
    <x v="0"/>
    <n v="2905"/>
    <x v="1"/>
    <n v="528250"/>
    <x v="0"/>
    <x v="1"/>
    <n v="528250"/>
  </r>
  <r>
    <d v="2017-02-21T00:00:00"/>
    <x v="10"/>
    <x v="0"/>
    <n v="2906"/>
    <x v="1"/>
    <n v="585000"/>
    <x v="0"/>
    <x v="0"/>
    <n v="585000"/>
  </r>
  <r>
    <d v="2017-02-21T00:00:00"/>
    <x v="10"/>
    <x v="0"/>
    <n v="2615"/>
    <x v="0"/>
    <n v="695000"/>
    <x v="0"/>
    <x v="0"/>
    <n v="695000"/>
  </r>
  <r>
    <d v="2017-02-21T00:00:00"/>
    <x v="10"/>
    <x v="0"/>
    <n v="2602"/>
    <x v="0"/>
    <n v="750000"/>
    <x v="0"/>
    <x v="1"/>
    <n v="750000"/>
  </r>
  <r>
    <d v="2017-02-21T00:00:00"/>
    <x v="10"/>
    <x v="0"/>
    <n v="2602"/>
    <x v="0"/>
    <n v="260000"/>
    <x v="1"/>
    <x v="2"/>
    <n v="260000"/>
  </r>
  <r>
    <d v="2017-02-21T00:00:00"/>
    <x v="10"/>
    <x v="0"/>
    <n v="2912"/>
    <x v="1"/>
    <n v="264100"/>
    <x v="1"/>
    <x v="4"/>
    <n v="264100"/>
  </r>
  <r>
    <d v="2017-02-21T00:00:00"/>
    <x v="10"/>
    <x v="0"/>
    <n v="2614"/>
    <x v="0"/>
    <n v="280000"/>
    <x v="1"/>
    <x v="4"/>
    <n v="280000"/>
  </r>
  <r>
    <d v="2017-02-21T00:00:00"/>
    <x v="10"/>
    <x v="0"/>
    <n v="2617"/>
    <x v="0"/>
    <n v="301000"/>
    <x v="1"/>
    <x v="2"/>
    <n v="301000"/>
  </r>
  <r>
    <d v="2017-02-21T00:00:00"/>
    <x v="10"/>
    <x v="0"/>
    <n v="2602"/>
    <x v="0"/>
    <n v="510000"/>
    <x v="1"/>
    <x v="2"/>
    <n v="510000"/>
  </r>
  <r>
    <d v="2017-02-22T00:00:00"/>
    <x v="10"/>
    <x v="0"/>
    <n v="2611"/>
    <x v="0"/>
    <n v="327000"/>
    <x v="0"/>
    <x v="4"/>
    <n v="327000"/>
  </r>
  <r>
    <d v="2017-02-22T00:00:00"/>
    <x v="10"/>
    <x v="0"/>
    <n v="2903"/>
    <x v="1"/>
    <n v="421000"/>
    <x v="0"/>
    <x v="1"/>
    <n v="421000"/>
  </r>
  <r>
    <d v="2017-02-22T00:00:00"/>
    <x v="10"/>
    <x v="0"/>
    <n v="2905"/>
    <x v="1"/>
    <n v="430000"/>
    <x v="0"/>
    <x v="1"/>
    <n v="430000"/>
  </r>
  <r>
    <d v="2017-02-22T00:00:00"/>
    <x v="10"/>
    <x v="0"/>
    <n v="2913"/>
    <x v="1"/>
    <n v="450000"/>
    <x v="0"/>
    <x v="1"/>
    <n v="450000"/>
  </r>
  <r>
    <d v="2017-02-22T00:00:00"/>
    <x v="10"/>
    <x v="0"/>
    <n v="2914"/>
    <x v="1"/>
    <n v="459000"/>
    <x v="0"/>
    <x v="1"/>
    <n v="459000"/>
  </r>
  <r>
    <d v="2017-02-22T00:00:00"/>
    <x v="10"/>
    <x v="0"/>
    <n v="2906"/>
    <x v="1"/>
    <n v="463000"/>
    <x v="0"/>
    <x v="1"/>
    <n v="463000"/>
  </r>
  <r>
    <d v="2017-02-22T00:00:00"/>
    <x v="10"/>
    <x v="0"/>
    <n v="2615"/>
    <x v="0"/>
    <n v="485000"/>
    <x v="0"/>
    <x v="1"/>
    <n v="485000"/>
  </r>
  <r>
    <d v="2017-02-22T00:00:00"/>
    <x v="10"/>
    <x v="0"/>
    <n v="2902"/>
    <x v="1"/>
    <n v="547000"/>
    <x v="0"/>
    <x v="0"/>
    <n v="547000"/>
  </r>
  <r>
    <d v="2017-02-22T00:00:00"/>
    <x v="10"/>
    <x v="0"/>
    <n v="2611"/>
    <x v="0"/>
    <n v="555000"/>
    <x v="0"/>
    <x v="0"/>
    <n v="555000"/>
  </r>
  <r>
    <d v="2017-02-22T00:00:00"/>
    <x v="10"/>
    <x v="0"/>
    <n v="2906"/>
    <x v="1"/>
    <n v="622000"/>
    <x v="0"/>
    <x v="0"/>
    <n v="622000"/>
  </r>
  <r>
    <d v="2017-02-22T00:00:00"/>
    <x v="10"/>
    <x v="0"/>
    <n v="2903"/>
    <x v="1"/>
    <n v="640000"/>
    <x v="0"/>
    <x v="0"/>
    <n v="640000"/>
  </r>
  <r>
    <d v="2017-02-22T00:00:00"/>
    <x v="10"/>
    <x v="0"/>
    <n v="2913"/>
    <x v="1"/>
    <n v="680000"/>
    <x v="0"/>
    <x v="0"/>
    <n v="680000"/>
  </r>
  <r>
    <d v="2017-02-22T00:00:00"/>
    <x v="10"/>
    <x v="0"/>
    <n v="2913"/>
    <x v="1"/>
    <n v="720000"/>
    <x v="0"/>
    <x v="0"/>
    <n v="720000"/>
  </r>
  <r>
    <d v="2017-02-22T00:00:00"/>
    <x v="10"/>
    <x v="0"/>
    <n v="2914"/>
    <x v="1"/>
    <n v="810000"/>
    <x v="0"/>
    <x v="0"/>
    <n v="810000"/>
  </r>
  <r>
    <d v="2017-02-22T00:00:00"/>
    <x v="10"/>
    <x v="0"/>
    <n v="2913"/>
    <x v="1"/>
    <n v="812500"/>
    <x v="0"/>
    <x v="0"/>
    <n v="812500"/>
  </r>
  <r>
    <d v="2017-02-22T00:00:00"/>
    <x v="10"/>
    <x v="0"/>
    <n v="2617"/>
    <x v="0"/>
    <n v="278000"/>
    <x v="1"/>
    <x v="4"/>
    <n v="278000"/>
  </r>
  <r>
    <d v="2017-02-22T00:00:00"/>
    <x v="10"/>
    <x v="0"/>
    <n v="2617"/>
    <x v="0"/>
    <n v="350000"/>
    <x v="1"/>
    <x v="1"/>
    <n v="350000"/>
  </r>
  <r>
    <d v="2017-02-22T00:00:00"/>
    <x v="10"/>
    <x v="0"/>
    <n v="2602"/>
    <x v="0"/>
    <n v="350000"/>
    <x v="1"/>
    <x v="4"/>
    <n v="350000"/>
  </r>
  <r>
    <d v="2017-02-23T00:00:00"/>
    <x v="10"/>
    <x v="0"/>
    <n v="2615"/>
    <x v="0"/>
    <n v="455000"/>
    <x v="0"/>
    <x v="1"/>
    <n v="455000"/>
  </r>
  <r>
    <d v="2017-02-23T00:00:00"/>
    <x v="10"/>
    <x v="0"/>
    <n v="2905"/>
    <x v="1"/>
    <n v="480000"/>
    <x v="0"/>
    <x v="1"/>
    <n v="480000"/>
  </r>
  <r>
    <d v="2017-02-23T00:00:00"/>
    <x v="10"/>
    <x v="0"/>
    <n v="2615"/>
    <x v="0"/>
    <n v="500000"/>
    <x v="0"/>
    <x v="0"/>
    <n v="500000"/>
  </r>
  <r>
    <d v="2017-02-23T00:00:00"/>
    <x v="10"/>
    <x v="0"/>
    <n v="2914"/>
    <x v="1"/>
    <n v="642400"/>
    <x v="0"/>
    <x v="0"/>
    <n v="642400"/>
  </r>
  <r>
    <d v="2017-02-23T00:00:00"/>
    <x v="10"/>
    <x v="0"/>
    <n v="2902"/>
    <x v="1"/>
    <n v="645000"/>
    <x v="0"/>
    <x v="0"/>
    <n v="645000"/>
  </r>
  <r>
    <d v="2017-02-23T00:00:00"/>
    <x v="10"/>
    <x v="0"/>
    <n v="2914"/>
    <x v="1"/>
    <n v="660000"/>
    <x v="0"/>
    <x v="0"/>
    <n v="660000"/>
  </r>
  <r>
    <d v="2017-02-23T00:00:00"/>
    <x v="10"/>
    <x v="0"/>
    <n v="2611"/>
    <x v="0"/>
    <n v="830000"/>
    <x v="0"/>
    <x v="1"/>
    <n v="830000"/>
  </r>
  <r>
    <d v="2017-02-23T00:00:00"/>
    <x v="10"/>
    <x v="0"/>
    <n v="2602"/>
    <x v="0"/>
    <n v="1365000"/>
    <x v="0"/>
    <x v="3"/>
    <n v="1365000"/>
  </r>
  <r>
    <d v="2017-02-23T00:00:00"/>
    <x v="10"/>
    <x v="0"/>
    <n v="2602"/>
    <x v="0"/>
    <n v="1370000"/>
    <x v="0"/>
    <x v="0"/>
    <n v="1370000"/>
  </r>
  <r>
    <d v="2017-02-23T00:00:00"/>
    <x v="10"/>
    <x v="0"/>
    <n v="2602"/>
    <x v="0"/>
    <n v="1547000"/>
    <x v="0"/>
    <x v="0"/>
    <n v="1547000"/>
  </r>
  <r>
    <d v="2017-02-23T00:00:00"/>
    <x v="10"/>
    <x v="0"/>
    <n v="2617"/>
    <x v="0"/>
    <n v="307000"/>
    <x v="1"/>
    <x v="2"/>
    <n v="307000"/>
  </r>
  <r>
    <d v="2017-02-23T00:00:00"/>
    <x v="10"/>
    <x v="0"/>
    <n v="2602"/>
    <x v="0"/>
    <n v="330000"/>
    <x v="1"/>
    <x v="2"/>
    <n v="330000"/>
  </r>
  <r>
    <d v="2017-02-23T00:00:00"/>
    <x v="10"/>
    <x v="0"/>
    <n v="2612"/>
    <x v="0"/>
    <n v="469000"/>
    <x v="1"/>
    <x v="2"/>
    <n v="469000"/>
  </r>
  <r>
    <d v="2017-02-23T00:00:00"/>
    <x v="10"/>
    <x v="0"/>
    <n v="2605"/>
    <x v="0"/>
    <n v="555000"/>
    <x v="1"/>
    <x v="1"/>
    <n v="555000"/>
  </r>
  <r>
    <d v="2017-02-24T00:00:00"/>
    <x v="10"/>
    <x v="0"/>
    <n v="2906"/>
    <x v="1"/>
    <n v="451000"/>
    <x v="0"/>
    <x v="1"/>
    <n v="451000"/>
  </r>
  <r>
    <d v="2017-02-24T00:00:00"/>
    <x v="10"/>
    <x v="0"/>
    <n v="2913"/>
    <x v="1"/>
    <n v="452500"/>
    <x v="0"/>
    <x v="1"/>
    <n v="452500"/>
  </r>
  <r>
    <d v="2017-02-24T00:00:00"/>
    <x v="10"/>
    <x v="0"/>
    <n v="2900"/>
    <x v="0"/>
    <n v="462000"/>
    <x v="0"/>
    <x v="2"/>
    <n v="462000"/>
  </r>
  <r>
    <d v="2017-02-24T00:00:00"/>
    <x v="10"/>
    <x v="0"/>
    <n v="2602"/>
    <x v="0"/>
    <n v="499950"/>
    <x v="0"/>
    <x v="1"/>
    <n v="499950"/>
  </r>
  <r>
    <d v="2017-02-24T00:00:00"/>
    <x v="10"/>
    <x v="0"/>
    <n v="2913"/>
    <x v="1"/>
    <n v="550000"/>
    <x v="0"/>
    <x v="1"/>
    <n v="550000"/>
  </r>
  <r>
    <d v="2017-02-24T00:00:00"/>
    <x v="10"/>
    <x v="0"/>
    <n v="2905"/>
    <x v="1"/>
    <n v="596000"/>
    <x v="0"/>
    <x v="0"/>
    <n v="596000"/>
  </r>
  <r>
    <d v="2017-02-24T00:00:00"/>
    <x v="10"/>
    <x v="0"/>
    <n v="2906"/>
    <x v="1"/>
    <n v="823000"/>
    <x v="0"/>
    <x v="0"/>
    <n v="823000"/>
  </r>
  <r>
    <d v="2017-02-24T00:00:00"/>
    <x v="10"/>
    <x v="0"/>
    <n v="2605"/>
    <x v="0"/>
    <n v="840000"/>
    <x v="0"/>
    <x v="0"/>
    <n v="840000"/>
  </r>
  <r>
    <d v="2017-02-24T00:00:00"/>
    <x v="10"/>
    <x v="0"/>
    <n v="2611"/>
    <x v="0"/>
    <n v="868000"/>
    <x v="0"/>
    <x v="0"/>
    <n v="868000"/>
  </r>
  <r>
    <d v="2017-02-24T00:00:00"/>
    <x v="10"/>
    <x v="0"/>
    <n v="2614"/>
    <x v="0"/>
    <n v="895000"/>
    <x v="0"/>
    <x v="0"/>
    <n v="895000"/>
  </r>
  <r>
    <d v="2017-02-24T00:00:00"/>
    <x v="10"/>
    <x v="0"/>
    <n v="2913"/>
    <x v="1"/>
    <n v="920000"/>
    <x v="0"/>
    <x v="0"/>
    <n v="920000"/>
  </r>
  <r>
    <d v="2017-02-24T00:00:00"/>
    <x v="10"/>
    <x v="0"/>
    <n v="2603"/>
    <x v="0"/>
    <n v="348500"/>
    <x v="1"/>
    <x v="2"/>
    <n v="348500"/>
  </r>
  <r>
    <d v="2017-02-24T00:00:00"/>
    <x v="10"/>
    <x v="0"/>
    <n v="2602"/>
    <x v="0"/>
    <n v="350000"/>
    <x v="1"/>
    <x v="4"/>
    <n v="350000"/>
  </r>
  <r>
    <d v="2017-02-24T00:00:00"/>
    <x v="10"/>
    <x v="0"/>
    <n v="2602"/>
    <x v="0"/>
    <n v="401500"/>
    <x v="1"/>
    <x v="2"/>
    <n v="401500"/>
  </r>
  <r>
    <d v="2017-02-24T00:00:00"/>
    <x v="10"/>
    <x v="0"/>
    <n v="2612"/>
    <x v="0"/>
    <n v="585000"/>
    <x v="1"/>
    <x v="2"/>
    <n v="585000"/>
  </r>
  <r>
    <d v="2017-02-25T00:00:00"/>
    <x v="10"/>
    <x v="0"/>
    <n v="2913"/>
    <x v="1"/>
    <n v="435000"/>
    <x v="0"/>
    <x v="1"/>
    <n v="435000"/>
  </r>
  <r>
    <d v="2017-02-25T00:00:00"/>
    <x v="10"/>
    <x v="0"/>
    <n v="2617"/>
    <x v="0"/>
    <n v="552000"/>
    <x v="0"/>
    <x v="1"/>
    <n v="552000"/>
  </r>
  <r>
    <d v="2017-02-25T00:00:00"/>
    <x v="10"/>
    <x v="0"/>
    <n v="2611"/>
    <x v="0"/>
    <n v="607000"/>
    <x v="0"/>
    <x v="1"/>
    <n v="607000"/>
  </r>
  <r>
    <d v="2017-02-25T00:00:00"/>
    <x v="10"/>
    <x v="0"/>
    <n v="2914"/>
    <x v="1"/>
    <n v="635000"/>
    <x v="0"/>
    <x v="0"/>
    <n v="635000"/>
  </r>
  <r>
    <d v="2017-02-25T00:00:00"/>
    <x v="10"/>
    <x v="0"/>
    <n v="2913"/>
    <x v="1"/>
    <n v="645000"/>
    <x v="0"/>
    <x v="0"/>
    <n v="645000"/>
  </r>
  <r>
    <d v="2017-02-25T00:00:00"/>
    <x v="10"/>
    <x v="0"/>
    <n v="2611"/>
    <x v="0"/>
    <n v="680000"/>
    <x v="0"/>
    <x v="1"/>
    <n v="680000"/>
  </r>
  <r>
    <d v="2017-02-25T00:00:00"/>
    <x v="10"/>
    <x v="0"/>
    <n v="2607"/>
    <x v="0"/>
    <n v="720000"/>
    <x v="0"/>
    <x v="1"/>
    <n v="720000"/>
  </r>
  <r>
    <d v="2017-02-25T00:00:00"/>
    <x v="10"/>
    <x v="0"/>
    <n v="2904"/>
    <x v="1"/>
    <n v="725000"/>
    <x v="0"/>
    <x v="0"/>
    <n v="725000"/>
  </r>
  <r>
    <d v="2017-02-25T00:00:00"/>
    <x v="10"/>
    <x v="0"/>
    <n v="2902"/>
    <x v="1"/>
    <n v="730000"/>
    <x v="0"/>
    <x v="0"/>
    <n v="730000"/>
  </r>
  <r>
    <d v="2017-02-25T00:00:00"/>
    <x v="10"/>
    <x v="0"/>
    <n v="2606"/>
    <x v="0"/>
    <n v="736000"/>
    <x v="0"/>
    <x v="1"/>
    <n v="736000"/>
  </r>
  <r>
    <d v="2017-02-25T00:00:00"/>
    <x v="10"/>
    <x v="0"/>
    <n v="2605"/>
    <x v="0"/>
    <n v="737500"/>
    <x v="0"/>
    <x v="1"/>
    <n v="737500"/>
  </r>
  <r>
    <d v="2017-02-25T00:00:00"/>
    <x v="10"/>
    <x v="0"/>
    <n v="2602"/>
    <x v="0"/>
    <n v="765000"/>
    <x v="0"/>
    <x v="1"/>
    <n v="765000"/>
  </r>
  <r>
    <d v="2017-02-25T00:00:00"/>
    <x v="10"/>
    <x v="0"/>
    <n v="2611"/>
    <x v="0"/>
    <n v="765000"/>
    <x v="0"/>
    <x v="0"/>
    <n v="765000"/>
  </r>
  <r>
    <d v="2017-02-25T00:00:00"/>
    <x v="10"/>
    <x v="0"/>
    <n v="2602"/>
    <x v="0"/>
    <n v="768000"/>
    <x v="0"/>
    <x v="1"/>
    <n v="768000"/>
  </r>
  <r>
    <d v="2017-02-25T00:00:00"/>
    <x v="10"/>
    <x v="0"/>
    <n v="2914"/>
    <x v="1"/>
    <n v="815000"/>
    <x v="0"/>
    <x v="3"/>
    <n v="815000"/>
  </r>
  <r>
    <d v="2017-02-25T00:00:00"/>
    <x v="10"/>
    <x v="0"/>
    <n v="2602"/>
    <x v="0"/>
    <n v="854000"/>
    <x v="0"/>
    <x v="1"/>
    <n v="854000"/>
  </r>
  <r>
    <d v="2017-02-25T00:00:00"/>
    <x v="10"/>
    <x v="0"/>
    <n v="2602"/>
    <x v="0"/>
    <n v="865000"/>
    <x v="0"/>
    <x v="1"/>
    <n v="865000"/>
  </r>
  <r>
    <d v="2017-02-25T00:00:00"/>
    <x v="10"/>
    <x v="0"/>
    <n v="2611"/>
    <x v="0"/>
    <n v="875000"/>
    <x v="0"/>
    <x v="0"/>
    <n v="875000"/>
  </r>
  <r>
    <d v="2017-02-25T00:00:00"/>
    <x v="10"/>
    <x v="0"/>
    <n v="2614"/>
    <x v="0"/>
    <n v="922000"/>
    <x v="0"/>
    <x v="0"/>
    <n v="922000"/>
  </r>
  <r>
    <d v="2017-02-25T00:00:00"/>
    <x v="10"/>
    <x v="0"/>
    <n v="2605"/>
    <x v="0"/>
    <n v="925000"/>
    <x v="0"/>
    <x v="3"/>
    <n v="925000"/>
  </r>
  <r>
    <d v="2017-02-25T00:00:00"/>
    <x v="10"/>
    <x v="0"/>
    <n v="2614"/>
    <x v="0"/>
    <n v="1005000"/>
    <x v="0"/>
    <x v="0"/>
    <n v="1005000"/>
  </r>
  <r>
    <d v="2017-02-25T00:00:00"/>
    <x v="10"/>
    <x v="0"/>
    <n v="2614"/>
    <x v="0"/>
    <n v="1025000"/>
    <x v="0"/>
    <x v="3"/>
    <n v="1025000"/>
  </r>
  <r>
    <d v="2017-02-25T00:00:00"/>
    <x v="10"/>
    <x v="0"/>
    <n v="2602"/>
    <x v="0"/>
    <n v="1050000"/>
    <x v="0"/>
    <x v="0"/>
    <n v="1050000"/>
  </r>
  <r>
    <d v="2017-02-25T00:00:00"/>
    <x v="10"/>
    <x v="0"/>
    <n v="2605"/>
    <x v="0"/>
    <n v="1150000"/>
    <x v="0"/>
    <x v="3"/>
    <n v="1150000"/>
  </r>
  <r>
    <d v="2017-02-25T00:00:00"/>
    <x v="10"/>
    <x v="0"/>
    <n v="2605"/>
    <x v="0"/>
    <n v="1180000"/>
    <x v="0"/>
    <x v="0"/>
    <n v="1180000"/>
  </r>
  <r>
    <d v="2017-02-25T00:00:00"/>
    <x v="10"/>
    <x v="0"/>
    <n v="2617"/>
    <x v="0"/>
    <n v="1195000"/>
    <x v="0"/>
    <x v="0"/>
    <n v="1195000"/>
  </r>
  <r>
    <d v="2017-02-25T00:00:00"/>
    <x v="10"/>
    <x v="0"/>
    <n v="2600"/>
    <x v="0"/>
    <n v="1212000"/>
    <x v="0"/>
    <x v="1"/>
    <n v="1212000"/>
  </r>
  <r>
    <d v="2017-02-25T00:00:00"/>
    <x v="10"/>
    <x v="0"/>
    <n v="2612"/>
    <x v="0"/>
    <n v="1220000"/>
    <x v="0"/>
    <x v="0"/>
    <n v="1220000"/>
  </r>
  <r>
    <d v="2017-02-25T00:00:00"/>
    <x v="10"/>
    <x v="0"/>
    <n v="2612"/>
    <x v="0"/>
    <n v="1236500"/>
    <x v="0"/>
    <x v="1"/>
    <n v="1236500"/>
  </r>
  <r>
    <d v="2017-02-25T00:00:00"/>
    <x v="10"/>
    <x v="0"/>
    <n v="2914"/>
    <x v="1"/>
    <n v="1250000"/>
    <x v="0"/>
    <x v="0"/>
    <n v="1250000"/>
  </r>
  <r>
    <d v="2017-02-25T00:00:00"/>
    <x v="10"/>
    <x v="0"/>
    <n v="2603"/>
    <x v="0"/>
    <n v="1362500"/>
    <x v="0"/>
    <x v="1"/>
    <n v="1362500"/>
  </r>
  <r>
    <d v="2017-02-25T00:00:00"/>
    <x v="10"/>
    <x v="0"/>
    <n v="2603"/>
    <x v="0"/>
    <n v="1560000"/>
    <x v="0"/>
    <x v="0"/>
    <n v="1560000"/>
  </r>
  <r>
    <d v="2017-02-25T00:00:00"/>
    <x v="10"/>
    <x v="0"/>
    <n v="2612"/>
    <x v="0"/>
    <n v="1628000"/>
    <x v="0"/>
    <x v="3"/>
    <n v="1628000"/>
  </r>
  <r>
    <d v="2017-02-25T00:00:00"/>
    <x v="10"/>
    <x v="0"/>
    <n v="2603"/>
    <x v="0"/>
    <n v="510000"/>
    <x v="1"/>
    <x v="2"/>
    <n v="510000"/>
  </r>
  <r>
    <d v="2017-02-26T00:00:00"/>
    <x v="10"/>
    <x v="0"/>
    <n v="2612"/>
    <x v="0"/>
    <n v="495000"/>
    <x v="1"/>
    <x v="2"/>
    <n v="495000"/>
  </r>
  <r>
    <d v="2017-02-27T00:00:00"/>
    <x v="10"/>
    <x v="0"/>
    <n v="2913"/>
    <x v="1"/>
    <n v="460000"/>
    <x v="0"/>
    <x v="1"/>
    <n v="460000"/>
  </r>
  <r>
    <d v="2017-02-27T00:00:00"/>
    <x v="10"/>
    <x v="0"/>
    <n v="2903"/>
    <x v="1"/>
    <n v="513000"/>
    <x v="0"/>
    <x v="1"/>
    <n v="513000"/>
  </r>
  <r>
    <d v="2017-02-27T00:00:00"/>
    <x v="10"/>
    <x v="0"/>
    <n v="2905"/>
    <x v="1"/>
    <n v="527000"/>
    <x v="0"/>
    <x v="0"/>
    <n v="527000"/>
  </r>
  <r>
    <d v="2017-02-27T00:00:00"/>
    <x v="10"/>
    <x v="0"/>
    <n v="2611"/>
    <x v="0"/>
    <n v="565000"/>
    <x v="0"/>
    <x v="1"/>
    <n v="565000"/>
  </r>
  <r>
    <d v="2017-02-27T00:00:00"/>
    <x v="10"/>
    <x v="0"/>
    <n v="2905"/>
    <x v="1"/>
    <n v="585000"/>
    <x v="0"/>
    <x v="0"/>
    <n v="585000"/>
  </r>
  <r>
    <d v="2017-02-27T00:00:00"/>
    <x v="10"/>
    <x v="0"/>
    <n v="2913"/>
    <x v="1"/>
    <n v="608500"/>
    <x v="0"/>
    <x v="0"/>
    <n v="608500"/>
  </r>
  <r>
    <d v="2017-02-27T00:00:00"/>
    <x v="10"/>
    <x v="0"/>
    <n v="2914"/>
    <x v="1"/>
    <n v="725130"/>
    <x v="0"/>
    <x v="0"/>
    <n v="725130"/>
  </r>
  <r>
    <d v="2017-02-27T00:00:00"/>
    <x v="10"/>
    <x v="0"/>
    <n v="2912"/>
    <x v="1"/>
    <n v="730600"/>
    <x v="0"/>
    <x v="0"/>
    <n v="730600"/>
  </r>
  <r>
    <d v="2017-02-27T00:00:00"/>
    <x v="10"/>
    <x v="0"/>
    <n v="2914"/>
    <x v="1"/>
    <n v="760000"/>
    <x v="0"/>
    <x v="0"/>
    <n v="760000"/>
  </r>
  <r>
    <d v="2017-02-27T00:00:00"/>
    <x v="10"/>
    <x v="0"/>
    <n v="2607"/>
    <x v="0"/>
    <n v="770000"/>
    <x v="0"/>
    <x v="1"/>
    <n v="770000"/>
  </r>
  <r>
    <d v="2017-02-27T00:00:00"/>
    <x v="10"/>
    <x v="0"/>
    <n v="2911"/>
    <x v="1"/>
    <n v="850000"/>
    <x v="0"/>
    <x v="0"/>
    <n v="850000"/>
  </r>
  <r>
    <d v="2017-02-27T00:00:00"/>
    <x v="10"/>
    <x v="0"/>
    <n v="2614"/>
    <x v="0"/>
    <n v="875000"/>
    <x v="0"/>
    <x v="3"/>
    <n v="875000"/>
  </r>
  <r>
    <d v="2017-02-27T00:00:00"/>
    <x v="10"/>
    <x v="0"/>
    <n v="2617"/>
    <x v="0"/>
    <n v="880000"/>
    <x v="0"/>
    <x v="0"/>
    <n v="880000"/>
  </r>
  <r>
    <d v="2017-02-27T00:00:00"/>
    <x v="10"/>
    <x v="0"/>
    <n v="2604"/>
    <x v="0"/>
    <n v="1030000"/>
    <x v="0"/>
    <x v="1"/>
    <n v="1030000"/>
  </r>
  <r>
    <d v="2017-02-27T00:00:00"/>
    <x v="10"/>
    <x v="0"/>
    <n v="2611"/>
    <x v="0"/>
    <n v="1150000"/>
    <x v="0"/>
    <x v="0"/>
    <n v="1150000"/>
  </r>
  <r>
    <d v="2017-02-27T00:00:00"/>
    <x v="10"/>
    <x v="0"/>
    <n v="2614"/>
    <x v="0"/>
    <n v="1270000"/>
    <x v="0"/>
    <x v="3"/>
    <n v="1270000"/>
  </r>
  <r>
    <d v="2017-02-27T00:00:00"/>
    <x v="10"/>
    <x v="0"/>
    <n v="2604"/>
    <x v="0"/>
    <n v="1390000"/>
    <x v="0"/>
    <x v="0"/>
    <n v="1390000"/>
  </r>
  <r>
    <d v="2017-02-27T00:00:00"/>
    <x v="10"/>
    <x v="0"/>
    <n v="2603"/>
    <x v="0"/>
    <n v="1675000"/>
    <x v="0"/>
    <x v="0"/>
    <n v="1675000"/>
  </r>
  <r>
    <d v="2017-02-27T00:00:00"/>
    <x v="10"/>
    <x v="0"/>
    <n v="2612"/>
    <x v="0"/>
    <n v="2075000"/>
    <x v="0"/>
    <x v="1"/>
    <n v="2075000"/>
  </r>
  <r>
    <d v="2017-02-27T00:00:00"/>
    <x v="10"/>
    <x v="0"/>
    <n v="2611"/>
    <x v="0"/>
    <n v="250000"/>
    <x v="1"/>
    <x v="2"/>
    <n v="250000"/>
  </r>
  <r>
    <d v="2017-02-27T00:00:00"/>
    <x v="10"/>
    <x v="0"/>
    <n v="2602"/>
    <x v="0"/>
    <n v="330000"/>
    <x v="1"/>
    <x v="2"/>
    <n v="330000"/>
  </r>
  <r>
    <d v="2017-02-27T00:00:00"/>
    <x v="10"/>
    <x v="0"/>
    <n v="2912"/>
    <x v="1"/>
    <n v="349950"/>
    <x v="1"/>
    <x v="2"/>
    <n v="349950"/>
  </r>
  <r>
    <d v="2017-02-27T00:00:00"/>
    <x v="10"/>
    <x v="0"/>
    <n v="2604"/>
    <x v="0"/>
    <n v="860000"/>
    <x v="1"/>
    <x v="2"/>
    <n v="860000"/>
  </r>
  <r>
    <d v="2017-02-28T00:00:00"/>
    <x v="10"/>
    <x v="0"/>
    <n v="2617"/>
    <x v="0"/>
    <n v="371300"/>
    <x v="0"/>
    <x v="4"/>
    <n v="371300"/>
  </r>
  <r>
    <d v="2017-02-28T00:00:00"/>
    <x v="10"/>
    <x v="0"/>
    <n v="2615"/>
    <x v="0"/>
    <n v="462000"/>
    <x v="0"/>
    <x v="1"/>
    <n v="462000"/>
  </r>
  <r>
    <d v="2017-02-28T00:00:00"/>
    <x v="10"/>
    <x v="0"/>
    <n v="2615"/>
    <x v="0"/>
    <n v="485000"/>
    <x v="0"/>
    <x v="1"/>
    <n v="485000"/>
  </r>
  <r>
    <d v="2017-02-28T00:00:00"/>
    <x v="10"/>
    <x v="0"/>
    <n v="2905"/>
    <x v="1"/>
    <n v="490000"/>
    <x v="0"/>
    <x v="1"/>
    <n v="490000"/>
  </r>
  <r>
    <d v="2017-02-28T00:00:00"/>
    <x v="10"/>
    <x v="0"/>
    <n v="2902"/>
    <x v="1"/>
    <n v="494000"/>
    <x v="0"/>
    <x v="1"/>
    <n v="494000"/>
  </r>
  <r>
    <d v="2017-02-28T00:00:00"/>
    <x v="10"/>
    <x v="0"/>
    <n v="2615"/>
    <x v="0"/>
    <n v="519000"/>
    <x v="0"/>
    <x v="1"/>
    <n v="519000"/>
  </r>
  <r>
    <d v="2017-02-28T00:00:00"/>
    <x v="10"/>
    <x v="0"/>
    <n v="2904"/>
    <x v="1"/>
    <n v="568000"/>
    <x v="0"/>
    <x v="0"/>
    <n v="568000"/>
  </r>
  <r>
    <d v="2017-02-28T00:00:00"/>
    <x v="10"/>
    <x v="0"/>
    <n v="2903"/>
    <x v="1"/>
    <n v="595000"/>
    <x v="0"/>
    <x v="0"/>
    <n v="595000"/>
  </r>
  <r>
    <d v="2017-02-28T00:00:00"/>
    <x v="10"/>
    <x v="0"/>
    <n v="2902"/>
    <x v="1"/>
    <n v="609000"/>
    <x v="0"/>
    <x v="1"/>
    <n v="609000"/>
  </r>
  <r>
    <d v="2017-02-28T00:00:00"/>
    <x v="10"/>
    <x v="0"/>
    <n v="2913"/>
    <x v="1"/>
    <n v="670500"/>
    <x v="0"/>
    <x v="0"/>
    <n v="670500"/>
  </r>
  <r>
    <d v="2017-02-28T00:00:00"/>
    <x v="10"/>
    <x v="0"/>
    <n v="2905"/>
    <x v="1"/>
    <n v="700000"/>
    <x v="0"/>
    <x v="0"/>
    <n v="700000"/>
  </r>
  <r>
    <d v="2017-02-28T00:00:00"/>
    <x v="10"/>
    <x v="0"/>
    <n v="2905"/>
    <x v="1"/>
    <n v="705000"/>
    <x v="0"/>
    <x v="0"/>
    <n v="705000"/>
  </r>
  <r>
    <d v="2017-02-28T00:00:00"/>
    <x v="10"/>
    <x v="0"/>
    <n v="2602"/>
    <x v="0"/>
    <n v="713000"/>
    <x v="0"/>
    <x v="2"/>
    <n v="713000"/>
  </r>
  <r>
    <d v="2017-02-28T00:00:00"/>
    <x v="10"/>
    <x v="0"/>
    <n v="2606"/>
    <x v="0"/>
    <n v="837000"/>
    <x v="0"/>
    <x v="0"/>
    <n v="837000"/>
  </r>
  <r>
    <d v="2017-02-28T00:00:00"/>
    <x v="10"/>
    <x v="0"/>
    <n v="2614"/>
    <x v="0"/>
    <n v="850000"/>
    <x v="0"/>
    <x v="1"/>
    <n v="850000"/>
  </r>
  <r>
    <d v="2017-02-28T00:00:00"/>
    <x v="10"/>
    <x v="0"/>
    <n v="2607"/>
    <x v="0"/>
    <n v="970000"/>
    <x v="0"/>
    <x v="0"/>
    <n v="970000"/>
  </r>
  <r>
    <d v="2017-02-28T00:00:00"/>
    <x v="10"/>
    <x v="0"/>
    <n v="2906"/>
    <x v="1"/>
    <n v="1080000"/>
    <x v="0"/>
    <x v="0"/>
    <n v="1080000"/>
  </r>
  <r>
    <d v="2017-02-28T00:00:00"/>
    <x v="10"/>
    <x v="0"/>
    <n v="2602"/>
    <x v="0"/>
    <n v="1975000"/>
    <x v="0"/>
    <x v="0"/>
    <n v="1975000"/>
  </r>
  <r>
    <d v="2017-02-28T00:00:00"/>
    <x v="10"/>
    <x v="0"/>
    <n v="2601"/>
    <x v="0"/>
    <n v="305000"/>
    <x v="1"/>
    <x v="2"/>
    <n v="305000"/>
  </r>
  <r>
    <d v="2017-02-28T00:00:00"/>
    <x v="10"/>
    <x v="0"/>
    <n v="2604"/>
    <x v="0"/>
    <n v="555000"/>
    <x v="1"/>
    <x v="1"/>
    <n v="555000"/>
  </r>
  <r>
    <d v="2017-02-28T00:00:00"/>
    <x v="10"/>
    <x v="0"/>
    <n v="2612"/>
    <x v="0"/>
    <n v="590500"/>
    <x v="1"/>
    <x v="2"/>
    <n v="590500"/>
  </r>
  <r>
    <d v="2017-02-28T00:00:00"/>
    <x v="10"/>
    <x v="0"/>
    <n v="2612"/>
    <x v="0"/>
    <n v="730000"/>
    <x v="1"/>
    <x v="1"/>
    <n v="730000"/>
  </r>
  <r>
    <d v="2017-03-01T00:00:00"/>
    <x v="10"/>
    <x v="0"/>
    <n v="2615"/>
    <x v="0"/>
    <n v="445000"/>
    <x v="0"/>
    <x v="1"/>
    <n v="445000"/>
  </r>
  <r>
    <d v="2017-03-01T00:00:00"/>
    <x v="10"/>
    <x v="0"/>
    <n v="2905"/>
    <x v="1"/>
    <n v="450000"/>
    <x v="0"/>
    <x v="1"/>
    <n v="450000"/>
  </r>
  <r>
    <d v="2017-03-01T00:00:00"/>
    <x v="10"/>
    <x v="0"/>
    <n v="2905"/>
    <x v="1"/>
    <n v="487500"/>
    <x v="0"/>
    <x v="1"/>
    <n v="487500"/>
  </r>
  <r>
    <d v="2017-03-01T00:00:00"/>
    <x v="10"/>
    <x v="0"/>
    <n v="2615"/>
    <x v="0"/>
    <n v="500000"/>
    <x v="0"/>
    <x v="1"/>
    <n v="500000"/>
  </r>
  <r>
    <d v="2017-03-01T00:00:00"/>
    <x v="10"/>
    <x v="0"/>
    <n v="2604"/>
    <x v="0"/>
    <n v="590000"/>
    <x v="0"/>
    <x v="2"/>
    <n v="590000"/>
  </r>
  <r>
    <d v="2017-03-01T00:00:00"/>
    <x v="10"/>
    <x v="0"/>
    <n v="2611"/>
    <x v="0"/>
    <n v="600000"/>
    <x v="0"/>
    <x v="0"/>
    <n v="600000"/>
  </r>
  <r>
    <d v="2017-03-01T00:00:00"/>
    <x v="10"/>
    <x v="0"/>
    <n v="2617"/>
    <x v="0"/>
    <n v="610000"/>
    <x v="0"/>
    <x v="1"/>
    <n v="610000"/>
  </r>
  <r>
    <d v="2017-03-01T00:00:00"/>
    <x v="10"/>
    <x v="0"/>
    <n v="2615"/>
    <x v="0"/>
    <n v="615000"/>
    <x v="0"/>
    <x v="0"/>
    <n v="615000"/>
  </r>
  <r>
    <d v="2017-03-01T00:00:00"/>
    <x v="10"/>
    <x v="0"/>
    <n v="2614"/>
    <x v="0"/>
    <n v="681000"/>
    <x v="0"/>
    <x v="0"/>
    <n v="681000"/>
  </r>
  <r>
    <d v="2017-03-01T00:00:00"/>
    <x v="10"/>
    <x v="0"/>
    <n v="2602"/>
    <x v="0"/>
    <n v="710000"/>
    <x v="0"/>
    <x v="2"/>
    <n v="710000"/>
  </r>
  <r>
    <d v="2017-03-01T00:00:00"/>
    <x v="10"/>
    <x v="0"/>
    <n v="2902"/>
    <x v="1"/>
    <n v="720000"/>
    <x v="0"/>
    <x v="0"/>
    <n v="720000"/>
  </r>
  <r>
    <d v="2017-03-01T00:00:00"/>
    <x v="10"/>
    <x v="0"/>
    <n v="2914"/>
    <x v="1"/>
    <n v="722000"/>
    <x v="0"/>
    <x v="0"/>
    <n v="722000"/>
  </r>
  <r>
    <d v="2017-03-01T00:00:00"/>
    <x v="10"/>
    <x v="0"/>
    <n v="2606"/>
    <x v="0"/>
    <n v="870000"/>
    <x v="0"/>
    <x v="0"/>
    <n v="870000"/>
  </r>
  <r>
    <d v="2017-03-01T00:00:00"/>
    <x v="10"/>
    <x v="0"/>
    <n v="2617"/>
    <x v="0"/>
    <n v="365001"/>
    <x v="1"/>
    <x v="2"/>
    <n v="365001"/>
  </r>
  <r>
    <d v="2017-03-01T00:00:00"/>
    <x v="10"/>
    <x v="0"/>
    <n v="2604"/>
    <x v="0"/>
    <n v="370000"/>
    <x v="1"/>
    <x v="4"/>
    <n v="370000"/>
  </r>
  <r>
    <d v="2017-03-01T00:00:00"/>
    <x v="10"/>
    <x v="0"/>
    <n v="2617"/>
    <x v="0"/>
    <n v="385000"/>
    <x v="1"/>
    <x v="2"/>
    <n v="385000"/>
  </r>
  <r>
    <d v="2017-03-02T00:00:00"/>
    <x v="10"/>
    <x v="0"/>
    <n v="2903"/>
    <x v="1"/>
    <n v="517000"/>
    <x v="0"/>
    <x v="1"/>
    <n v="517000"/>
  </r>
  <r>
    <d v="2017-03-02T00:00:00"/>
    <x v="10"/>
    <x v="0"/>
    <n v="2615"/>
    <x v="0"/>
    <n v="520000"/>
    <x v="0"/>
    <x v="1"/>
    <n v="520000"/>
  </r>
  <r>
    <d v="2017-03-02T00:00:00"/>
    <x v="10"/>
    <x v="0"/>
    <n v="2615"/>
    <x v="0"/>
    <n v="525000"/>
    <x v="0"/>
    <x v="1"/>
    <n v="525000"/>
  </r>
  <r>
    <d v="2017-03-02T00:00:00"/>
    <x v="10"/>
    <x v="0"/>
    <n v="2903"/>
    <x v="1"/>
    <n v="581000"/>
    <x v="0"/>
    <x v="0"/>
    <n v="581000"/>
  </r>
  <r>
    <d v="2017-03-02T00:00:00"/>
    <x v="10"/>
    <x v="0"/>
    <n v="2905"/>
    <x v="1"/>
    <n v="585000"/>
    <x v="0"/>
    <x v="0"/>
    <n v="585000"/>
  </r>
  <r>
    <d v="2017-03-02T00:00:00"/>
    <x v="10"/>
    <x v="0"/>
    <n v="2902"/>
    <x v="1"/>
    <n v="690000"/>
    <x v="0"/>
    <x v="0"/>
    <n v="690000"/>
  </r>
  <r>
    <d v="2017-03-02T00:00:00"/>
    <x v="10"/>
    <x v="0"/>
    <n v="2607"/>
    <x v="0"/>
    <n v="705000"/>
    <x v="0"/>
    <x v="0"/>
    <n v="705000"/>
  </r>
  <r>
    <d v="2017-03-02T00:00:00"/>
    <x v="10"/>
    <x v="0"/>
    <n v="2913"/>
    <x v="1"/>
    <n v="732000"/>
    <x v="0"/>
    <x v="0"/>
    <n v="732000"/>
  </r>
  <r>
    <d v="2017-03-02T00:00:00"/>
    <x v="10"/>
    <x v="0"/>
    <n v="2913"/>
    <x v="1"/>
    <n v="755000"/>
    <x v="0"/>
    <x v="0"/>
    <n v="755000"/>
  </r>
  <r>
    <d v="2017-03-02T00:00:00"/>
    <x v="10"/>
    <x v="0"/>
    <n v="2602"/>
    <x v="0"/>
    <n v="850000"/>
    <x v="0"/>
    <x v="1"/>
    <n v="850000"/>
  </r>
  <r>
    <d v="2017-03-02T00:00:00"/>
    <x v="10"/>
    <x v="0"/>
    <n v="2617"/>
    <x v="0"/>
    <n v="853000"/>
    <x v="0"/>
    <x v="0"/>
    <n v="853000"/>
  </r>
  <r>
    <d v="2017-03-02T00:00:00"/>
    <x v="10"/>
    <x v="0"/>
    <n v="2602"/>
    <x v="0"/>
    <n v="945000"/>
    <x v="0"/>
    <x v="3"/>
    <n v="945000"/>
  </r>
  <r>
    <d v="2017-03-02T00:00:00"/>
    <x v="10"/>
    <x v="0"/>
    <n v="2602"/>
    <x v="0"/>
    <n v="1009500"/>
    <x v="0"/>
    <x v="0"/>
    <n v="1009500"/>
  </r>
  <r>
    <d v="2017-03-02T00:00:00"/>
    <x v="10"/>
    <x v="0"/>
    <n v="2611"/>
    <x v="0"/>
    <n v="1250000"/>
    <x v="0"/>
    <x v="0"/>
    <n v="1250000"/>
  </r>
  <r>
    <d v="2017-03-02T00:00:00"/>
    <x v="10"/>
    <x v="0"/>
    <n v="2612"/>
    <x v="0"/>
    <n v="1630000"/>
    <x v="0"/>
    <x v="0"/>
    <n v="1630000"/>
  </r>
  <r>
    <d v="2017-03-02T00:00:00"/>
    <x v="10"/>
    <x v="0"/>
    <n v="2913"/>
    <x v="1"/>
    <n v="350000"/>
    <x v="1"/>
    <x v="2"/>
    <n v="350000"/>
  </r>
  <r>
    <d v="2017-03-02T00:00:00"/>
    <x v="10"/>
    <x v="0"/>
    <n v="2602"/>
    <x v="0"/>
    <n v="575000"/>
    <x v="1"/>
    <x v="1"/>
    <n v="575000"/>
  </r>
  <r>
    <d v="2017-03-02T00:00:00"/>
    <x v="10"/>
    <x v="0"/>
    <n v="2604"/>
    <x v="0"/>
    <n v="595000"/>
    <x v="1"/>
    <x v="2"/>
    <n v="595000"/>
  </r>
  <r>
    <d v="2017-03-03T00:00:00"/>
    <x v="10"/>
    <x v="0"/>
    <n v="2615"/>
    <x v="0"/>
    <n v="330000"/>
    <x v="0"/>
    <x v="2"/>
    <n v="330000"/>
  </r>
  <r>
    <d v="2017-03-03T00:00:00"/>
    <x v="10"/>
    <x v="0"/>
    <n v="2913"/>
    <x v="1"/>
    <n v="367000"/>
    <x v="0"/>
    <x v="2"/>
    <n v="367000"/>
  </r>
  <r>
    <d v="2017-03-03T00:00:00"/>
    <x v="10"/>
    <x v="0"/>
    <n v="2617"/>
    <x v="0"/>
    <n v="430000"/>
    <x v="0"/>
    <x v="2"/>
    <n v="430000"/>
  </r>
  <r>
    <d v="2017-03-03T00:00:00"/>
    <x v="10"/>
    <x v="0"/>
    <n v="2913"/>
    <x v="1"/>
    <n v="475000"/>
    <x v="0"/>
    <x v="1"/>
    <n v="475000"/>
  </r>
  <r>
    <d v="2017-03-03T00:00:00"/>
    <x v="10"/>
    <x v="0"/>
    <n v="2902"/>
    <x v="1"/>
    <n v="499000"/>
    <x v="0"/>
    <x v="1"/>
    <n v="499000"/>
  </r>
  <r>
    <d v="2017-03-03T00:00:00"/>
    <x v="10"/>
    <x v="0"/>
    <n v="2905"/>
    <x v="1"/>
    <n v="505000"/>
    <x v="0"/>
    <x v="1"/>
    <n v="505000"/>
  </r>
  <r>
    <d v="2017-03-03T00:00:00"/>
    <x v="10"/>
    <x v="0"/>
    <n v="2905"/>
    <x v="1"/>
    <n v="528000"/>
    <x v="0"/>
    <x v="1"/>
    <n v="528000"/>
  </r>
  <r>
    <d v="2017-03-03T00:00:00"/>
    <x v="10"/>
    <x v="0"/>
    <n v="2617"/>
    <x v="0"/>
    <n v="535000"/>
    <x v="0"/>
    <x v="1"/>
    <n v="535000"/>
  </r>
  <r>
    <d v="2017-03-03T00:00:00"/>
    <x v="10"/>
    <x v="0"/>
    <n v="2905"/>
    <x v="1"/>
    <n v="665000"/>
    <x v="0"/>
    <x v="0"/>
    <n v="665000"/>
  </r>
  <r>
    <d v="2017-03-03T00:00:00"/>
    <x v="10"/>
    <x v="0"/>
    <n v="2602"/>
    <x v="0"/>
    <n v="687500"/>
    <x v="0"/>
    <x v="1"/>
    <n v="687500"/>
  </r>
  <r>
    <d v="2017-03-03T00:00:00"/>
    <x v="10"/>
    <x v="0"/>
    <n v="2912"/>
    <x v="1"/>
    <n v="700000"/>
    <x v="0"/>
    <x v="0"/>
    <n v="700000"/>
  </r>
  <r>
    <d v="2017-03-03T00:00:00"/>
    <x v="10"/>
    <x v="0"/>
    <n v="2611"/>
    <x v="0"/>
    <n v="772500"/>
    <x v="0"/>
    <x v="3"/>
    <n v="772500"/>
  </r>
  <r>
    <d v="2017-03-03T00:00:00"/>
    <x v="10"/>
    <x v="0"/>
    <n v="2611"/>
    <x v="0"/>
    <n v="865000"/>
    <x v="0"/>
    <x v="3"/>
    <n v="865000"/>
  </r>
  <r>
    <d v="2017-03-03T00:00:00"/>
    <x v="10"/>
    <x v="0"/>
    <n v="2600"/>
    <x v="0"/>
    <n v="1175000"/>
    <x v="0"/>
    <x v="1"/>
    <n v="1175000"/>
  </r>
  <r>
    <d v="2017-03-03T00:00:00"/>
    <x v="10"/>
    <x v="0"/>
    <n v="2606"/>
    <x v="0"/>
    <n v="260000"/>
    <x v="1"/>
    <x v="2"/>
    <n v="260000"/>
  </r>
  <r>
    <d v="2017-03-03T00:00:00"/>
    <x v="10"/>
    <x v="0"/>
    <n v="2612"/>
    <x v="0"/>
    <n v="396500"/>
    <x v="1"/>
    <x v="4"/>
    <n v="396500"/>
  </r>
  <r>
    <d v="2017-03-03T00:00:00"/>
    <x v="10"/>
    <x v="0"/>
    <n v="2602"/>
    <x v="0"/>
    <n v="470000"/>
    <x v="1"/>
    <x v="2"/>
    <n v="470000"/>
  </r>
  <r>
    <d v="2017-03-03T00:00:00"/>
    <x v="10"/>
    <x v="0"/>
    <n v="2602"/>
    <x v="0"/>
    <n v="475000"/>
    <x v="1"/>
    <x v="2"/>
    <n v="475000"/>
  </r>
  <r>
    <d v="2017-03-03T00:00:00"/>
    <x v="10"/>
    <x v="0"/>
    <n v="2604"/>
    <x v="0"/>
    <n v="518000"/>
    <x v="1"/>
    <x v="4"/>
    <n v="518000"/>
  </r>
  <r>
    <d v="2017-03-04T00:00:00"/>
    <x v="10"/>
    <x v="0"/>
    <n v="2903"/>
    <x v="1"/>
    <n v="492000"/>
    <x v="0"/>
    <x v="1"/>
    <n v="492000"/>
  </r>
  <r>
    <d v="2017-03-04T00:00:00"/>
    <x v="10"/>
    <x v="0"/>
    <n v="2615"/>
    <x v="0"/>
    <n v="495000"/>
    <x v="0"/>
    <x v="1"/>
    <n v="495000"/>
  </r>
  <r>
    <d v="2017-03-04T00:00:00"/>
    <x v="10"/>
    <x v="0"/>
    <n v="2611"/>
    <x v="0"/>
    <n v="510000"/>
    <x v="0"/>
    <x v="1"/>
    <n v="510000"/>
  </r>
  <r>
    <d v="2017-03-04T00:00:00"/>
    <x v="10"/>
    <x v="0"/>
    <n v="2615"/>
    <x v="0"/>
    <n v="518000"/>
    <x v="0"/>
    <x v="1"/>
    <n v="518000"/>
  </r>
  <r>
    <d v="2017-03-04T00:00:00"/>
    <x v="10"/>
    <x v="0"/>
    <n v="2903"/>
    <x v="1"/>
    <n v="571000"/>
    <x v="0"/>
    <x v="1"/>
    <n v="571000"/>
  </r>
  <r>
    <d v="2017-03-04T00:00:00"/>
    <x v="10"/>
    <x v="0"/>
    <n v="2615"/>
    <x v="0"/>
    <n v="585000"/>
    <x v="0"/>
    <x v="0"/>
    <n v="585000"/>
  </r>
  <r>
    <d v="2017-03-04T00:00:00"/>
    <x v="10"/>
    <x v="0"/>
    <n v="2914"/>
    <x v="1"/>
    <n v="634000"/>
    <x v="0"/>
    <x v="0"/>
    <n v="634000"/>
  </r>
  <r>
    <d v="2017-03-04T00:00:00"/>
    <x v="10"/>
    <x v="0"/>
    <n v="2611"/>
    <x v="0"/>
    <n v="640000"/>
    <x v="0"/>
    <x v="1"/>
    <n v="640000"/>
  </r>
  <r>
    <d v="2017-03-04T00:00:00"/>
    <x v="10"/>
    <x v="0"/>
    <n v="2617"/>
    <x v="0"/>
    <n v="670000"/>
    <x v="0"/>
    <x v="0"/>
    <n v="670000"/>
  </r>
  <r>
    <d v="2017-03-04T00:00:00"/>
    <x v="10"/>
    <x v="0"/>
    <n v="2611"/>
    <x v="0"/>
    <n v="672000"/>
    <x v="0"/>
    <x v="1"/>
    <n v="672000"/>
  </r>
  <r>
    <d v="2017-03-04T00:00:00"/>
    <x v="10"/>
    <x v="0"/>
    <n v="2903"/>
    <x v="1"/>
    <n v="770000"/>
    <x v="0"/>
    <x v="0"/>
    <n v="770000"/>
  </r>
  <r>
    <d v="2017-03-04T00:00:00"/>
    <x v="10"/>
    <x v="0"/>
    <n v="2602"/>
    <x v="0"/>
    <n v="800000"/>
    <x v="0"/>
    <x v="1"/>
    <n v="800000"/>
  </r>
  <r>
    <d v="2017-03-04T00:00:00"/>
    <x v="10"/>
    <x v="0"/>
    <n v="2607"/>
    <x v="0"/>
    <n v="842000"/>
    <x v="0"/>
    <x v="0"/>
    <n v="842000"/>
  </r>
  <r>
    <d v="2017-03-04T00:00:00"/>
    <x v="10"/>
    <x v="0"/>
    <n v="2906"/>
    <x v="1"/>
    <n v="900000"/>
    <x v="0"/>
    <x v="3"/>
    <n v="900000"/>
  </r>
  <r>
    <d v="2017-03-04T00:00:00"/>
    <x v="10"/>
    <x v="0"/>
    <n v="2602"/>
    <x v="0"/>
    <n v="910000"/>
    <x v="0"/>
    <x v="1"/>
    <n v="910000"/>
  </r>
  <r>
    <d v="2017-03-04T00:00:00"/>
    <x v="10"/>
    <x v="0"/>
    <n v="2602"/>
    <x v="0"/>
    <n v="924000"/>
    <x v="0"/>
    <x v="1"/>
    <n v="924000"/>
  </r>
  <r>
    <d v="2017-03-04T00:00:00"/>
    <x v="10"/>
    <x v="0"/>
    <n v="2614"/>
    <x v="0"/>
    <n v="960000"/>
    <x v="0"/>
    <x v="3"/>
    <n v="960000"/>
  </r>
  <r>
    <d v="2017-03-04T00:00:00"/>
    <x v="10"/>
    <x v="0"/>
    <n v="2602"/>
    <x v="0"/>
    <n v="980000"/>
    <x v="0"/>
    <x v="0"/>
    <n v="980000"/>
  </r>
  <r>
    <d v="2017-03-04T00:00:00"/>
    <x v="10"/>
    <x v="0"/>
    <n v="2605"/>
    <x v="0"/>
    <n v="992000"/>
    <x v="0"/>
    <x v="0"/>
    <n v="992000"/>
  </r>
  <r>
    <d v="2017-03-04T00:00:00"/>
    <x v="10"/>
    <x v="0"/>
    <n v="2605"/>
    <x v="0"/>
    <n v="1010000"/>
    <x v="0"/>
    <x v="0"/>
    <n v="1010000"/>
  </r>
  <r>
    <d v="2017-03-04T00:00:00"/>
    <x v="10"/>
    <x v="0"/>
    <n v="2914"/>
    <x v="1"/>
    <n v="1053000"/>
    <x v="0"/>
    <x v="3"/>
    <n v="1053000"/>
  </r>
  <r>
    <d v="2017-03-04T00:00:00"/>
    <x v="10"/>
    <x v="0"/>
    <n v="2614"/>
    <x v="0"/>
    <n v="1130000"/>
    <x v="0"/>
    <x v="3"/>
    <n v="1130000"/>
  </r>
  <r>
    <d v="2017-03-04T00:00:00"/>
    <x v="10"/>
    <x v="0"/>
    <n v="2603"/>
    <x v="0"/>
    <n v="1337500"/>
    <x v="0"/>
    <x v="1"/>
    <n v="1337500"/>
  </r>
  <r>
    <d v="2017-03-04T00:00:00"/>
    <x v="10"/>
    <x v="0"/>
    <n v="2914"/>
    <x v="1"/>
    <n v="1400000"/>
    <x v="0"/>
    <x v="3"/>
    <n v="1400000"/>
  </r>
  <r>
    <d v="2017-03-04T00:00:00"/>
    <x v="10"/>
    <x v="0"/>
    <n v="2600"/>
    <x v="0"/>
    <n v="1615000"/>
    <x v="0"/>
    <x v="3"/>
    <n v="1615000"/>
  </r>
  <r>
    <d v="2017-03-04T00:00:00"/>
    <x v="10"/>
    <x v="0"/>
    <n v="2604"/>
    <x v="0"/>
    <n v="547000"/>
    <x v="1"/>
    <x v="2"/>
    <n v="547000"/>
  </r>
  <r>
    <d v="2017-03-05T00:00:00"/>
    <x v="10"/>
    <x v="0"/>
    <n v="2902"/>
    <x v="1"/>
    <n v="592500"/>
    <x v="0"/>
    <x v="0"/>
    <n v="592500"/>
  </r>
  <r>
    <d v="2017-03-05T00:00:00"/>
    <x v="10"/>
    <x v="0"/>
    <n v="2611"/>
    <x v="0"/>
    <n v="747000"/>
    <x v="0"/>
    <x v="0"/>
    <n v="747000"/>
  </r>
  <r>
    <d v="2017-03-06T00:00:00"/>
    <x v="10"/>
    <x v="0"/>
    <n v="2615"/>
    <x v="0"/>
    <n v="430000"/>
    <x v="0"/>
    <x v="1"/>
    <n v="430000"/>
  </r>
  <r>
    <d v="2017-03-06T00:00:00"/>
    <x v="10"/>
    <x v="0"/>
    <n v="2914"/>
    <x v="1"/>
    <n v="510000"/>
    <x v="0"/>
    <x v="1"/>
    <n v="510000"/>
  </r>
  <r>
    <d v="2017-03-06T00:00:00"/>
    <x v="10"/>
    <x v="0"/>
    <n v="2615"/>
    <x v="0"/>
    <n v="525000"/>
    <x v="0"/>
    <x v="0"/>
    <n v="525000"/>
  </r>
  <r>
    <d v="2017-03-06T00:00:00"/>
    <x v="10"/>
    <x v="0"/>
    <n v="2615"/>
    <x v="0"/>
    <n v="606000"/>
    <x v="0"/>
    <x v="0"/>
    <n v="606000"/>
  </r>
  <r>
    <d v="2017-03-06T00:00:00"/>
    <x v="10"/>
    <x v="0"/>
    <n v="2615"/>
    <x v="0"/>
    <n v="630000"/>
    <x v="0"/>
    <x v="0"/>
    <n v="630000"/>
  </r>
  <r>
    <d v="2017-03-06T00:00:00"/>
    <x v="10"/>
    <x v="0"/>
    <n v="2914"/>
    <x v="1"/>
    <n v="631000"/>
    <x v="0"/>
    <x v="0"/>
    <n v="631000"/>
  </r>
  <r>
    <d v="2017-03-06T00:00:00"/>
    <x v="10"/>
    <x v="0"/>
    <n v="2617"/>
    <x v="0"/>
    <n v="692500"/>
    <x v="0"/>
    <x v="3"/>
    <n v="692500"/>
  </r>
  <r>
    <d v="2017-03-06T00:00:00"/>
    <x v="10"/>
    <x v="0"/>
    <n v="2606"/>
    <x v="0"/>
    <n v="1185000"/>
    <x v="0"/>
    <x v="0"/>
    <n v="1185000"/>
  </r>
  <r>
    <d v="2017-03-06T00:00:00"/>
    <x v="10"/>
    <x v="0"/>
    <n v="2600"/>
    <x v="0"/>
    <n v="1625000"/>
    <x v="0"/>
    <x v="0"/>
    <n v="1625000"/>
  </r>
  <r>
    <d v="2017-03-06T00:00:00"/>
    <x v="10"/>
    <x v="0"/>
    <n v="2602"/>
    <x v="0"/>
    <n v="242000"/>
    <x v="1"/>
    <x v="4"/>
    <n v="242000"/>
  </r>
  <r>
    <d v="2017-03-06T00:00:00"/>
    <x v="10"/>
    <x v="0"/>
    <n v="2617"/>
    <x v="0"/>
    <n v="264000"/>
    <x v="1"/>
    <x v="4"/>
    <n v="264000"/>
  </r>
  <r>
    <d v="2017-03-06T00:00:00"/>
    <x v="10"/>
    <x v="0"/>
    <n v="2602"/>
    <x v="0"/>
    <n v="325000"/>
    <x v="1"/>
    <x v="2"/>
    <n v="325000"/>
  </r>
  <r>
    <d v="2017-03-06T00:00:00"/>
    <x v="10"/>
    <x v="0"/>
    <n v="2603"/>
    <x v="0"/>
    <n v="352000"/>
    <x v="1"/>
    <x v="4"/>
    <n v="352000"/>
  </r>
  <r>
    <d v="2017-03-06T00:00:00"/>
    <x v="10"/>
    <x v="0"/>
    <n v="2612"/>
    <x v="0"/>
    <n v="372000"/>
    <x v="1"/>
    <x v="4"/>
    <n v="372000"/>
  </r>
  <r>
    <d v="2017-03-06T00:00:00"/>
    <x v="10"/>
    <x v="0"/>
    <n v="2604"/>
    <x v="0"/>
    <n v="480000"/>
    <x v="1"/>
    <x v="2"/>
    <n v="480000"/>
  </r>
  <r>
    <d v="2017-03-07T00:00:00"/>
    <x v="10"/>
    <x v="0"/>
    <n v="2902"/>
    <x v="1"/>
    <n v="510000"/>
    <x v="0"/>
    <x v="1"/>
    <n v="510000"/>
  </r>
  <r>
    <d v="2017-03-07T00:00:00"/>
    <x v="10"/>
    <x v="0"/>
    <n v="2615"/>
    <x v="0"/>
    <n v="535000"/>
    <x v="0"/>
    <x v="1"/>
    <n v="535000"/>
  </r>
  <r>
    <d v="2017-03-07T00:00:00"/>
    <x v="10"/>
    <x v="0"/>
    <n v="2902"/>
    <x v="1"/>
    <n v="545000"/>
    <x v="0"/>
    <x v="1"/>
    <n v="545000"/>
  </r>
  <r>
    <d v="2017-03-07T00:00:00"/>
    <x v="10"/>
    <x v="0"/>
    <n v="2602"/>
    <x v="0"/>
    <n v="785000"/>
    <x v="0"/>
    <x v="0"/>
    <n v="785000"/>
  </r>
  <r>
    <d v="2017-03-07T00:00:00"/>
    <x v="10"/>
    <x v="0"/>
    <n v="2912"/>
    <x v="1"/>
    <n v="850000"/>
    <x v="0"/>
    <x v="0"/>
    <n v="850000"/>
  </r>
  <r>
    <d v="2017-03-07T00:00:00"/>
    <x v="10"/>
    <x v="0"/>
    <n v="2913"/>
    <x v="1"/>
    <n v="1050000"/>
    <x v="0"/>
    <x v="3"/>
    <n v="1050000"/>
  </r>
  <r>
    <d v="2017-03-07T00:00:00"/>
    <x v="10"/>
    <x v="0"/>
    <n v="2617"/>
    <x v="0"/>
    <n v="285000"/>
    <x v="1"/>
    <x v="4"/>
    <n v="285000"/>
  </r>
  <r>
    <d v="2017-03-07T00:00:00"/>
    <x v="10"/>
    <x v="0"/>
    <n v="2607"/>
    <x v="0"/>
    <n v="301000"/>
    <x v="1"/>
    <x v="2"/>
    <n v="301000"/>
  </r>
  <r>
    <d v="2017-03-07T00:00:00"/>
    <x v="10"/>
    <x v="0"/>
    <n v="2605"/>
    <x v="0"/>
    <n v="310000"/>
    <x v="1"/>
    <x v="2"/>
    <n v="310000"/>
  </r>
  <r>
    <d v="2017-03-07T00:00:00"/>
    <x v="10"/>
    <x v="0"/>
    <n v="2601"/>
    <x v="0"/>
    <n v="760000"/>
    <x v="1"/>
    <x v="2"/>
    <n v="760000"/>
  </r>
  <r>
    <d v="2017-03-08T00:00:00"/>
    <x v="10"/>
    <x v="0"/>
    <n v="2906"/>
    <x v="1"/>
    <n v="460000"/>
    <x v="0"/>
    <x v="1"/>
    <n v="460000"/>
  </r>
  <r>
    <d v="2017-03-08T00:00:00"/>
    <x v="10"/>
    <x v="0"/>
    <n v="2906"/>
    <x v="1"/>
    <n v="475500"/>
    <x v="0"/>
    <x v="1"/>
    <n v="475500"/>
  </r>
  <r>
    <d v="2017-03-08T00:00:00"/>
    <x v="10"/>
    <x v="0"/>
    <n v="2911"/>
    <x v="1"/>
    <n v="580000"/>
    <x v="0"/>
    <x v="1"/>
    <n v="580000"/>
  </r>
  <r>
    <d v="2017-03-08T00:00:00"/>
    <x v="10"/>
    <x v="0"/>
    <n v="2614"/>
    <x v="0"/>
    <n v="650000"/>
    <x v="0"/>
    <x v="1"/>
    <n v="650000"/>
  </r>
  <r>
    <d v="2017-03-08T00:00:00"/>
    <x v="10"/>
    <x v="0"/>
    <n v="2904"/>
    <x v="1"/>
    <n v="777000"/>
    <x v="0"/>
    <x v="3"/>
    <n v="777000"/>
  </r>
  <r>
    <d v="2017-03-08T00:00:00"/>
    <x v="10"/>
    <x v="0"/>
    <n v="2913"/>
    <x v="1"/>
    <n v="784000"/>
    <x v="0"/>
    <x v="0"/>
    <n v="784000"/>
  </r>
  <r>
    <d v="2017-03-08T00:00:00"/>
    <x v="10"/>
    <x v="0"/>
    <n v="2913"/>
    <x v="1"/>
    <n v="845000"/>
    <x v="0"/>
    <x v="0"/>
    <n v="845000"/>
  </r>
  <r>
    <d v="2017-03-08T00:00:00"/>
    <x v="10"/>
    <x v="0"/>
    <n v="2606"/>
    <x v="0"/>
    <n v="239000"/>
    <x v="1"/>
    <x v="4"/>
    <n v="239000"/>
  </r>
  <r>
    <d v="2017-03-08T00:00:00"/>
    <x v="10"/>
    <x v="0"/>
    <n v="2617"/>
    <x v="0"/>
    <n v="275000"/>
    <x v="1"/>
    <x v="4"/>
    <n v="275000"/>
  </r>
  <r>
    <d v="2017-03-08T00:00:00"/>
    <x v="10"/>
    <x v="0"/>
    <n v="2617"/>
    <x v="0"/>
    <n v="431000"/>
    <x v="1"/>
    <x v="2"/>
    <n v="431000"/>
  </r>
  <r>
    <d v="2017-03-08T00:00:00"/>
    <x v="10"/>
    <x v="0"/>
    <n v="2603"/>
    <x v="0"/>
    <n v="552500"/>
    <x v="1"/>
    <x v="2"/>
    <n v="552500"/>
  </r>
  <r>
    <d v="2017-03-09T00:00:00"/>
    <x v="10"/>
    <x v="0"/>
    <n v="2905"/>
    <x v="1"/>
    <n v="450000"/>
    <x v="0"/>
    <x v="1"/>
    <n v="450000"/>
  </r>
  <r>
    <d v="2017-03-09T00:00:00"/>
    <x v="10"/>
    <x v="0"/>
    <n v="2914"/>
    <x v="1"/>
    <n v="465000"/>
    <x v="0"/>
    <x v="0"/>
    <n v="465000"/>
  </r>
  <r>
    <d v="2017-03-09T00:00:00"/>
    <x v="10"/>
    <x v="0"/>
    <n v="2905"/>
    <x v="1"/>
    <n v="471000"/>
    <x v="0"/>
    <x v="1"/>
    <n v="471000"/>
  </r>
  <r>
    <d v="2017-03-09T00:00:00"/>
    <x v="10"/>
    <x v="0"/>
    <n v="2906"/>
    <x v="1"/>
    <n v="540000"/>
    <x v="0"/>
    <x v="0"/>
    <n v="540000"/>
  </r>
  <r>
    <d v="2017-03-09T00:00:00"/>
    <x v="10"/>
    <x v="0"/>
    <n v="2906"/>
    <x v="1"/>
    <n v="559000"/>
    <x v="0"/>
    <x v="0"/>
    <n v="559000"/>
  </r>
  <r>
    <d v="2017-03-09T00:00:00"/>
    <x v="10"/>
    <x v="0"/>
    <n v="2617"/>
    <x v="0"/>
    <n v="597000"/>
    <x v="0"/>
    <x v="1"/>
    <n v="597000"/>
  </r>
  <r>
    <d v="2017-03-09T00:00:00"/>
    <x v="10"/>
    <x v="0"/>
    <n v="2611"/>
    <x v="0"/>
    <n v="652500"/>
    <x v="0"/>
    <x v="0"/>
    <n v="652500"/>
  </r>
  <r>
    <d v="2017-03-09T00:00:00"/>
    <x v="10"/>
    <x v="0"/>
    <n v="2607"/>
    <x v="0"/>
    <n v="755000"/>
    <x v="0"/>
    <x v="0"/>
    <n v="755000"/>
  </r>
  <r>
    <d v="2017-03-09T00:00:00"/>
    <x v="10"/>
    <x v="0"/>
    <n v="2906"/>
    <x v="1"/>
    <n v="760000"/>
    <x v="0"/>
    <x v="0"/>
    <n v="760000"/>
  </r>
  <r>
    <d v="2017-03-09T00:00:00"/>
    <x v="10"/>
    <x v="0"/>
    <n v="2914"/>
    <x v="1"/>
    <n v="799000"/>
    <x v="0"/>
    <x v="0"/>
    <n v="799000"/>
  </r>
  <r>
    <d v="2017-03-09T00:00:00"/>
    <x v="10"/>
    <x v="0"/>
    <n v="2904"/>
    <x v="1"/>
    <n v="905000"/>
    <x v="0"/>
    <x v="3"/>
    <n v="905000"/>
  </r>
  <r>
    <d v="2017-03-09T00:00:00"/>
    <x v="10"/>
    <x v="0"/>
    <n v="2612"/>
    <x v="0"/>
    <n v="1015000"/>
    <x v="0"/>
    <x v="1"/>
    <n v="1015000"/>
  </r>
  <r>
    <d v="2017-03-09T00:00:00"/>
    <x v="10"/>
    <x v="0"/>
    <n v="2617"/>
    <x v="0"/>
    <n v="325000"/>
    <x v="1"/>
    <x v="4"/>
    <n v="325000"/>
  </r>
  <r>
    <d v="2017-03-09T00:00:00"/>
    <x v="10"/>
    <x v="0"/>
    <n v="2617"/>
    <x v="0"/>
    <n v="345000"/>
    <x v="1"/>
    <x v="2"/>
    <n v="345000"/>
  </r>
  <r>
    <d v="2017-03-09T00:00:00"/>
    <x v="10"/>
    <x v="0"/>
    <n v="2617"/>
    <x v="0"/>
    <n v="420000"/>
    <x v="1"/>
    <x v="2"/>
    <n v="420000"/>
  </r>
  <r>
    <d v="2017-03-09T00:00:00"/>
    <x v="10"/>
    <x v="0"/>
    <n v="2617"/>
    <x v="0"/>
    <n v="589900"/>
    <x v="1"/>
    <x v="2"/>
    <n v="589900"/>
  </r>
  <r>
    <d v="2017-03-10T00:00:00"/>
    <x v="10"/>
    <x v="0"/>
    <n v="2911"/>
    <x v="1"/>
    <n v="540000"/>
    <x v="0"/>
    <x v="1"/>
    <n v="540000"/>
  </r>
  <r>
    <d v="2017-03-10T00:00:00"/>
    <x v="10"/>
    <x v="0"/>
    <n v="2615"/>
    <x v="0"/>
    <n v="550000"/>
    <x v="0"/>
    <x v="0"/>
    <n v="550000"/>
  </r>
  <r>
    <d v="2017-03-10T00:00:00"/>
    <x v="10"/>
    <x v="0"/>
    <n v="2905"/>
    <x v="1"/>
    <n v="567300"/>
    <x v="0"/>
    <x v="1"/>
    <n v="567300"/>
  </r>
  <r>
    <d v="2017-03-10T00:00:00"/>
    <x v="10"/>
    <x v="0"/>
    <n v="2611"/>
    <x v="0"/>
    <n v="680000"/>
    <x v="0"/>
    <x v="0"/>
    <n v="680000"/>
  </r>
  <r>
    <d v="2017-03-10T00:00:00"/>
    <x v="10"/>
    <x v="0"/>
    <n v="2914"/>
    <x v="1"/>
    <n v="735000"/>
    <x v="0"/>
    <x v="0"/>
    <n v="735000"/>
  </r>
  <r>
    <d v="2017-03-10T00:00:00"/>
    <x v="10"/>
    <x v="0"/>
    <n v="2914"/>
    <x v="1"/>
    <n v="750000"/>
    <x v="0"/>
    <x v="0"/>
    <n v="750000"/>
  </r>
  <r>
    <d v="2017-03-10T00:00:00"/>
    <x v="10"/>
    <x v="0"/>
    <n v="2913"/>
    <x v="1"/>
    <n v="775000"/>
    <x v="0"/>
    <x v="0"/>
    <n v="775000"/>
  </r>
  <r>
    <d v="2017-03-10T00:00:00"/>
    <x v="10"/>
    <x v="0"/>
    <n v="2914"/>
    <x v="1"/>
    <n v="786000"/>
    <x v="0"/>
    <x v="0"/>
    <n v="786000"/>
  </r>
  <r>
    <d v="2017-03-10T00:00:00"/>
    <x v="10"/>
    <x v="0"/>
    <n v="2607"/>
    <x v="0"/>
    <n v="810000"/>
    <x v="0"/>
    <x v="0"/>
    <n v="810000"/>
  </r>
  <r>
    <d v="2017-03-10T00:00:00"/>
    <x v="10"/>
    <x v="0"/>
    <n v="2607"/>
    <x v="0"/>
    <n v="820000"/>
    <x v="0"/>
    <x v="0"/>
    <n v="820000"/>
  </r>
  <r>
    <d v="2017-03-10T00:00:00"/>
    <x v="10"/>
    <x v="0"/>
    <n v="2913"/>
    <x v="1"/>
    <n v="867500"/>
    <x v="0"/>
    <x v="0"/>
    <n v="867500"/>
  </r>
  <r>
    <d v="2017-03-10T00:00:00"/>
    <x v="10"/>
    <x v="0"/>
    <n v="2602"/>
    <x v="0"/>
    <n v="914000"/>
    <x v="0"/>
    <x v="1"/>
    <n v="914000"/>
  </r>
  <r>
    <d v="2017-03-10T00:00:00"/>
    <x v="10"/>
    <x v="0"/>
    <n v="2611"/>
    <x v="0"/>
    <n v="915000"/>
    <x v="0"/>
    <x v="0"/>
    <n v="915000"/>
  </r>
  <r>
    <d v="2017-03-10T00:00:00"/>
    <x v="10"/>
    <x v="0"/>
    <n v="2912"/>
    <x v="1"/>
    <n v="920000"/>
    <x v="0"/>
    <x v="3"/>
    <n v="920000"/>
  </r>
  <r>
    <d v="2017-03-10T00:00:00"/>
    <x v="10"/>
    <x v="0"/>
    <n v="2602"/>
    <x v="0"/>
    <n v="1081300"/>
    <x v="0"/>
    <x v="0"/>
    <n v="1081300"/>
  </r>
  <r>
    <d v="2017-03-10T00:00:00"/>
    <x v="10"/>
    <x v="0"/>
    <n v="2617"/>
    <x v="0"/>
    <n v="340000"/>
    <x v="1"/>
    <x v="4"/>
    <n v="340000"/>
  </r>
  <r>
    <d v="2017-03-10T00:00:00"/>
    <x v="10"/>
    <x v="0"/>
    <n v="2603"/>
    <x v="0"/>
    <n v="410000"/>
    <x v="1"/>
    <x v="2"/>
    <n v="410000"/>
  </r>
  <r>
    <d v="2017-03-10T00:00:00"/>
    <x v="10"/>
    <x v="0"/>
    <n v="2617"/>
    <x v="0"/>
    <n v="426000"/>
    <x v="1"/>
    <x v="2"/>
    <n v="426000"/>
  </r>
  <r>
    <d v="2017-03-10T00:00:00"/>
    <x v="10"/>
    <x v="0"/>
    <n v="2603"/>
    <x v="0"/>
    <n v="450000"/>
    <x v="1"/>
    <x v="2"/>
    <n v="450000"/>
  </r>
  <r>
    <d v="2017-03-10T00:00:00"/>
    <x v="10"/>
    <x v="0"/>
    <n v="2600"/>
    <x v="0"/>
    <n v="647000"/>
    <x v="1"/>
    <x v="2"/>
    <n v="647000"/>
  </r>
  <r>
    <d v="2017-03-11T00:00:00"/>
    <x v="10"/>
    <x v="0"/>
    <n v="2913"/>
    <x v="1"/>
    <n v="431000"/>
    <x v="0"/>
    <x v="1"/>
    <n v="431000"/>
  </r>
  <r>
    <d v="2017-03-11T00:00:00"/>
    <x v="10"/>
    <x v="0"/>
    <n v="2903"/>
    <x v="1"/>
    <n v="496000"/>
    <x v="0"/>
    <x v="1"/>
    <n v="496000"/>
  </r>
  <r>
    <d v="2017-03-11T00:00:00"/>
    <x v="10"/>
    <x v="0"/>
    <n v="2615"/>
    <x v="0"/>
    <n v="540000"/>
    <x v="0"/>
    <x v="1"/>
    <n v="540000"/>
  </r>
  <r>
    <d v="2017-03-11T00:00:00"/>
    <x v="10"/>
    <x v="0"/>
    <n v="2913"/>
    <x v="1"/>
    <n v="560000"/>
    <x v="0"/>
    <x v="1"/>
    <n v="560000"/>
  </r>
  <r>
    <d v="2017-03-11T00:00:00"/>
    <x v="10"/>
    <x v="0"/>
    <n v="2903"/>
    <x v="1"/>
    <n v="598400"/>
    <x v="0"/>
    <x v="1"/>
    <n v="598400"/>
  </r>
  <r>
    <d v="2017-03-11T00:00:00"/>
    <x v="10"/>
    <x v="0"/>
    <n v="2617"/>
    <x v="0"/>
    <n v="670000"/>
    <x v="0"/>
    <x v="1"/>
    <n v="670000"/>
  </r>
  <r>
    <d v="2017-03-11T00:00:00"/>
    <x v="10"/>
    <x v="0"/>
    <n v="2913"/>
    <x v="1"/>
    <n v="730000"/>
    <x v="0"/>
    <x v="3"/>
    <n v="730000"/>
  </r>
  <r>
    <d v="2017-03-11T00:00:00"/>
    <x v="10"/>
    <x v="0"/>
    <n v="2617"/>
    <x v="0"/>
    <n v="310000"/>
    <x v="1"/>
    <x v="2"/>
    <n v="310000"/>
  </r>
  <r>
    <d v="2017-03-11T00:00:00"/>
    <x v="10"/>
    <x v="0"/>
    <n v="2601"/>
    <x v="0"/>
    <n v="574000"/>
    <x v="1"/>
    <x v="2"/>
    <n v="574000"/>
  </r>
  <r>
    <d v="2017-03-12T00:00:00"/>
    <x v="10"/>
    <x v="0"/>
    <n v="2905"/>
    <x v="1"/>
    <n v="565000"/>
    <x v="0"/>
    <x v="0"/>
    <n v="565000"/>
  </r>
  <r>
    <d v="2017-03-14T00:00:00"/>
    <x v="10"/>
    <x v="0"/>
    <n v="2607"/>
    <x v="0"/>
    <n v="490000"/>
    <x v="0"/>
    <x v="1"/>
    <n v="490000"/>
  </r>
  <r>
    <d v="2017-03-14T00:00:00"/>
    <x v="10"/>
    <x v="0"/>
    <n v="2912"/>
    <x v="1"/>
    <n v="511500"/>
    <x v="0"/>
    <x v="1"/>
    <n v="511500"/>
  </r>
  <r>
    <d v="2017-03-14T00:00:00"/>
    <x v="10"/>
    <x v="0"/>
    <n v="2904"/>
    <x v="1"/>
    <n v="542500"/>
    <x v="0"/>
    <x v="0"/>
    <n v="542500"/>
  </r>
  <r>
    <d v="2017-03-14T00:00:00"/>
    <x v="10"/>
    <x v="0"/>
    <n v="2615"/>
    <x v="0"/>
    <n v="560000"/>
    <x v="0"/>
    <x v="1"/>
    <n v="560000"/>
  </r>
  <r>
    <d v="2017-03-14T00:00:00"/>
    <x v="10"/>
    <x v="0"/>
    <n v="2913"/>
    <x v="1"/>
    <n v="665000"/>
    <x v="0"/>
    <x v="0"/>
    <n v="665000"/>
  </r>
  <r>
    <d v="2017-03-14T00:00:00"/>
    <x v="10"/>
    <x v="0"/>
    <n v="2904"/>
    <x v="1"/>
    <n v="705000"/>
    <x v="0"/>
    <x v="0"/>
    <n v="705000"/>
  </r>
  <r>
    <d v="2017-03-14T00:00:00"/>
    <x v="10"/>
    <x v="0"/>
    <n v="2615"/>
    <x v="0"/>
    <n v="710000"/>
    <x v="0"/>
    <x v="0"/>
    <n v="710000"/>
  </r>
  <r>
    <d v="2017-03-14T00:00:00"/>
    <x v="10"/>
    <x v="0"/>
    <n v="2617"/>
    <x v="0"/>
    <n v="710000"/>
    <x v="0"/>
    <x v="0"/>
    <n v="710000"/>
  </r>
  <r>
    <d v="2017-03-14T00:00:00"/>
    <x v="10"/>
    <x v="0"/>
    <n v="2914"/>
    <x v="1"/>
    <n v="740000"/>
    <x v="0"/>
    <x v="3"/>
    <n v="740000"/>
  </r>
  <r>
    <d v="2017-03-14T00:00:00"/>
    <x v="10"/>
    <x v="0"/>
    <n v="2605"/>
    <x v="0"/>
    <n v="795000"/>
    <x v="0"/>
    <x v="0"/>
    <n v="795000"/>
  </r>
  <r>
    <d v="2017-03-14T00:00:00"/>
    <x v="10"/>
    <x v="0"/>
    <n v="2902"/>
    <x v="1"/>
    <n v="905000"/>
    <x v="0"/>
    <x v="0"/>
    <n v="905000"/>
  </r>
  <r>
    <d v="2017-03-14T00:00:00"/>
    <x v="10"/>
    <x v="0"/>
    <n v="2612"/>
    <x v="0"/>
    <n v="1170000"/>
    <x v="0"/>
    <x v="1"/>
    <n v="1170000"/>
  </r>
  <r>
    <d v="2017-03-14T00:00:00"/>
    <x v="10"/>
    <x v="0"/>
    <n v="2602"/>
    <x v="0"/>
    <n v="321000"/>
    <x v="1"/>
    <x v="2"/>
    <n v="321000"/>
  </r>
  <r>
    <d v="2017-03-14T00:00:00"/>
    <x v="10"/>
    <x v="0"/>
    <n v="2612"/>
    <x v="0"/>
    <n v="372000"/>
    <x v="1"/>
    <x v="4"/>
    <n v="372000"/>
  </r>
  <r>
    <d v="2017-03-14T00:00:00"/>
    <x v="10"/>
    <x v="0"/>
    <n v="2604"/>
    <x v="0"/>
    <n v="430000"/>
    <x v="1"/>
    <x v="2"/>
    <n v="430000"/>
  </r>
  <r>
    <d v="2017-03-14T00:00:00"/>
    <x v="10"/>
    <x v="0"/>
    <n v="2612"/>
    <x v="0"/>
    <n v="740000"/>
    <x v="1"/>
    <x v="2"/>
    <n v="740000"/>
  </r>
  <r>
    <d v="2017-03-15T00:00:00"/>
    <x v="10"/>
    <x v="0"/>
    <n v="2902"/>
    <x v="1"/>
    <n v="450000"/>
    <x v="0"/>
    <x v="1"/>
    <n v="450000"/>
  </r>
  <r>
    <d v="2017-03-15T00:00:00"/>
    <x v="10"/>
    <x v="0"/>
    <n v="2906"/>
    <x v="1"/>
    <n v="460000"/>
    <x v="0"/>
    <x v="1"/>
    <n v="460000"/>
  </r>
  <r>
    <d v="2017-03-15T00:00:00"/>
    <x v="10"/>
    <x v="0"/>
    <n v="2615"/>
    <x v="0"/>
    <n v="485000"/>
    <x v="0"/>
    <x v="1"/>
    <n v="485000"/>
  </r>
  <r>
    <d v="2017-03-15T00:00:00"/>
    <x v="10"/>
    <x v="0"/>
    <n v="2905"/>
    <x v="1"/>
    <n v="530000"/>
    <x v="0"/>
    <x v="0"/>
    <n v="530000"/>
  </r>
  <r>
    <d v="2017-03-15T00:00:00"/>
    <x v="10"/>
    <x v="0"/>
    <n v="2905"/>
    <x v="1"/>
    <n v="535000"/>
    <x v="0"/>
    <x v="1"/>
    <n v="535000"/>
  </r>
  <r>
    <d v="2017-03-15T00:00:00"/>
    <x v="10"/>
    <x v="0"/>
    <n v="2904"/>
    <x v="1"/>
    <n v="545000"/>
    <x v="0"/>
    <x v="0"/>
    <n v="545000"/>
  </r>
  <r>
    <d v="2017-03-15T00:00:00"/>
    <x v="10"/>
    <x v="0"/>
    <n v="2604"/>
    <x v="0"/>
    <n v="635000"/>
    <x v="0"/>
    <x v="1"/>
    <n v="635000"/>
  </r>
  <r>
    <d v="2017-03-15T00:00:00"/>
    <x v="10"/>
    <x v="0"/>
    <n v="2913"/>
    <x v="1"/>
    <n v="650000"/>
    <x v="0"/>
    <x v="0"/>
    <n v="650000"/>
  </r>
  <r>
    <d v="2017-03-15T00:00:00"/>
    <x v="10"/>
    <x v="0"/>
    <n v="2611"/>
    <x v="0"/>
    <n v="680000"/>
    <x v="0"/>
    <x v="1"/>
    <n v="680000"/>
  </r>
  <r>
    <d v="2017-03-15T00:00:00"/>
    <x v="10"/>
    <x v="0"/>
    <n v="2602"/>
    <x v="0"/>
    <n v="720000"/>
    <x v="0"/>
    <x v="1"/>
    <n v="720000"/>
  </r>
  <r>
    <d v="2017-03-15T00:00:00"/>
    <x v="10"/>
    <x v="0"/>
    <n v="2913"/>
    <x v="1"/>
    <n v="831500"/>
    <x v="0"/>
    <x v="0"/>
    <n v="831500"/>
  </r>
  <r>
    <d v="2017-03-15T00:00:00"/>
    <x v="10"/>
    <x v="0"/>
    <n v="2602"/>
    <x v="0"/>
    <n v="870000"/>
    <x v="0"/>
    <x v="3"/>
    <n v="870000"/>
  </r>
  <r>
    <d v="2017-03-15T00:00:00"/>
    <x v="10"/>
    <x v="0"/>
    <n v="2612"/>
    <x v="0"/>
    <n v="2000000"/>
    <x v="0"/>
    <x v="0"/>
    <n v="2000000"/>
  </r>
  <r>
    <d v="2017-03-15T00:00:00"/>
    <x v="10"/>
    <x v="0"/>
    <n v="2617"/>
    <x v="0"/>
    <n v="245000"/>
    <x v="1"/>
    <x v="4"/>
    <n v="245000"/>
  </r>
  <r>
    <d v="2017-03-15T00:00:00"/>
    <x v="10"/>
    <x v="0"/>
    <n v="2617"/>
    <x v="0"/>
    <n v="405000"/>
    <x v="1"/>
    <x v="2"/>
    <n v="405000"/>
  </r>
  <r>
    <d v="2017-03-15T00:00:00"/>
    <x v="10"/>
    <x v="0"/>
    <n v="2612"/>
    <x v="0"/>
    <n v="420000"/>
    <x v="1"/>
    <x v="4"/>
    <n v="420000"/>
  </r>
  <r>
    <d v="2017-03-15T00:00:00"/>
    <x v="10"/>
    <x v="0"/>
    <n v="2612"/>
    <x v="0"/>
    <n v="427000"/>
    <x v="1"/>
    <x v="4"/>
    <n v="427000"/>
  </r>
  <r>
    <d v="2017-03-16T00:00:00"/>
    <x v="10"/>
    <x v="0"/>
    <n v="2913"/>
    <x v="1"/>
    <n v="380500"/>
    <x v="0"/>
    <x v="1"/>
    <n v="380500"/>
  </r>
  <r>
    <d v="2017-03-16T00:00:00"/>
    <x v="10"/>
    <x v="0"/>
    <n v="2615"/>
    <x v="0"/>
    <n v="382500"/>
    <x v="0"/>
    <x v="1"/>
    <n v="382500"/>
  </r>
  <r>
    <d v="2017-03-16T00:00:00"/>
    <x v="10"/>
    <x v="0"/>
    <n v="2905"/>
    <x v="1"/>
    <n v="552000"/>
    <x v="0"/>
    <x v="1"/>
    <n v="552000"/>
  </r>
  <r>
    <d v="2017-03-16T00:00:00"/>
    <x v="10"/>
    <x v="0"/>
    <n v="2905"/>
    <x v="1"/>
    <n v="565000"/>
    <x v="0"/>
    <x v="0"/>
    <n v="565000"/>
  </r>
  <r>
    <d v="2017-03-16T00:00:00"/>
    <x v="10"/>
    <x v="0"/>
    <n v="2902"/>
    <x v="1"/>
    <n v="572000"/>
    <x v="0"/>
    <x v="1"/>
    <n v="572000"/>
  </r>
  <r>
    <d v="2017-03-16T00:00:00"/>
    <x v="10"/>
    <x v="0"/>
    <n v="2604"/>
    <x v="0"/>
    <n v="677500"/>
    <x v="0"/>
    <x v="2"/>
    <n v="677500"/>
  </r>
  <r>
    <d v="2017-03-16T00:00:00"/>
    <x v="10"/>
    <x v="0"/>
    <n v="2914"/>
    <x v="1"/>
    <n v="760000"/>
    <x v="0"/>
    <x v="0"/>
    <n v="760000"/>
  </r>
  <r>
    <d v="2017-03-16T00:00:00"/>
    <x v="10"/>
    <x v="0"/>
    <n v="2913"/>
    <x v="1"/>
    <n v="760600"/>
    <x v="0"/>
    <x v="0"/>
    <n v="760600"/>
  </r>
  <r>
    <d v="2017-03-16T00:00:00"/>
    <x v="10"/>
    <x v="0"/>
    <n v="2913"/>
    <x v="1"/>
    <n v="775000"/>
    <x v="0"/>
    <x v="0"/>
    <n v="775000"/>
  </r>
  <r>
    <d v="2017-03-16T00:00:00"/>
    <x v="10"/>
    <x v="0"/>
    <n v="2602"/>
    <x v="0"/>
    <n v="795000"/>
    <x v="0"/>
    <x v="0"/>
    <n v="795000"/>
  </r>
  <r>
    <d v="2017-03-16T00:00:00"/>
    <x v="10"/>
    <x v="0"/>
    <n v="2607"/>
    <x v="0"/>
    <n v="825000"/>
    <x v="0"/>
    <x v="0"/>
    <n v="825000"/>
  </r>
  <r>
    <d v="2017-03-16T00:00:00"/>
    <x v="10"/>
    <x v="0"/>
    <n v="2607"/>
    <x v="0"/>
    <n v="1230000"/>
    <x v="0"/>
    <x v="3"/>
    <n v="1230000"/>
  </r>
  <r>
    <d v="2017-03-16T00:00:00"/>
    <x v="10"/>
    <x v="0"/>
    <n v="2611"/>
    <x v="0"/>
    <n v="437000"/>
    <x v="1"/>
    <x v="2"/>
    <n v="437000"/>
  </r>
  <r>
    <d v="2017-03-16T00:00:00"/>
    <x v="10"/>
    <x v="0"/>
    <n v="2612"/>
    <x v="0"/>
    <n v="740000"/>
    <x v="1"/>
    <x v="2"/>
    <n v="740000"/>
  </r>
  <r>
    <d v="2017-03-17T00:00:00"/>
    <x v="10"/>
    <x v="0"/>
    <n v="2615"/>
    <x v="0"/>
    <n v="401000"/>
    <x v="0"/>
    <x v="1"/>
    <n v="401000"/>
  </r>
  <r>
    <d v="2017-03-17T00:00:00"/>
    <x v="10"/>
    <x v="0"/>
    <n v="2905"/>
    <x v="1"/>
    <n v="470000"/>
    <x v="0"/>
    <x v="1"/>
    <n v="470000"/>
  </r>
  <r>
    <d v="2017-03-17T00:00:00"/>
    <x v="10"/>
    <x v="0"/>
    <n v="2903"/>
    <x v="1"/>
    <n v="527000"/>
    <x v="0"/>
    <x v="1"/>
    <n v="527000"/>
  </r>
  <r>
    <d v="2017-03-17T00:00:00"/>
    <x v="10"/>
    <x v="0"/>
    <n v="2615"/>
    <x v="0"/>
    <n v="530000"/>
    <x v="0"/>
    <x v="0"/>
    <n v="530000"/>
  </r>
  <r>
    <d v="2017-03-17T00:00:00"/>
    <x v="10"/>
    <x v="0"/>
    <n v="2617"/>
    <x v="0"/>
    <n v="547500"/>
    <x v="0"/>
    <x v="1"/>
    <n v="547500"/>
  </r>
  <r>
    <d v="2017-03-17T00:00:00"/>
    <x v="10"/>
    <x v="0"/>
    <n v="2615"/>
    <x v="0"/>
    <n v="565000"/>
    <x v="0"/>
    <x v="1"/>
    <n v="565000"/>
  </r>
  <r>
    <d v="2017-03-17T00:00:00"/>
    <x v="10"/>
    <x v="0"/>
    <n v="2615"/>
    <x v="0"/>
    <n v="577000"/>
    <x v="0"/>
    <x v="0"/>
    <n v="577000"/>
  </r>
  <r>
    <d v="2017-03-17T00:00:00"/>
    <x v="10"/>
    <x v="0"/>
    <n v="2912"/>
    <x v="1"/>
    <n v="587000"/>
    <x v="0"/>
    <x v="1"/>
    <n v="587000"/>
  </r>
  <r>
    <d v="2017-03-17T00:00:00"/>
    <x v="10"/>
    <x v="0"/>
    <n v="2906"/>
    <x v="1"/>
    <n v="680000"/>
    <x v="0"/>
    <x v="0"/>
    <n v="680000"/>
  </r>
  <r>
    <d v="2017-03-17T00:00:00"/>
    <x v="10"/>
    <x v="0"/>
    <n v="2906"/>
    <x v="1"/>
    <n v="830000"/>
    <x v="0"/>
    <x v="0"/>
    <n v="830000"/>
  </r>
  <r>
    <d v="2017-03-17T00:00:00"/>
    <x v="10"/>
    <x v="0"/>
    <n v="2913"/>
    <x v="1"/>
    <n v="840000"/>
    <x v="0"/>
    <x v="0"/>
    <n v="840000"/>
  </r>
  <r>
    <d v="2017-03-17T00:00:00"/>
    <x v="10"/>
    <x v="0"/>
    <n v="2602"/>
    <x v="0"/>
    <n v="265000"/>
    <x v="1"/>
    <x v="4"/>
    <n v="265000"/>
  </r>
  <r>
    <d v="2017-03-17T00:00:00"/>
    <x v="10"/>
    <x v="0"/>
    <n v="2905"/>
    <x v="1"/>
    <n v="294000"/>
    <x v="1"/>
    <x v="2"/>
    <n v="294000"/>
  </r>
  <r>
    <d v="2017-03-17T00:00:00"/>
    <x v="10"/>
    <x v="0"/>
    <n v="2603"/>
    <x v="0"/>
    <n v="310000"/>
    <x v="1"/>
    <x v="4"/>
    <n v="310000"/>
  </r>
  <r>
    <d v="2017-03-17T00:00:00"/>
    <x v="10"/>
    <x v="0"/>
    <n v="2612"/>
    <x v="0"/>
    <n v="360000"/>
    <x v="1"/>
    <x v="4"/>
    <n v="360000"/>
  </r>
  <r>
    <d v="2017-03-17T00:00:00"/>
    <x v="10"/>
    <x v="0"/>
    <n v="2617"/>
    <x v="0"/>
    <n v="368500"/>
    <x v="1"/>
    <x v="2"/>
    <n v="368500"/>
  </r>
  <r>
    <d v="2017-03-17T00:00:00"/>
    <x v="10"/>
    <x v="0"/>
    <n v="2600"/>
    <x v="0"/>
    <n v="750000"/>
    <x v="1"/>
    <x v="2"/>
    <n v="750000"/>
  </r>
  <r>
    <d v="2017-03-18T00:00:00"/>
    <x v="10"/>
    <x v="0"/>
    <n v="2615"/>
    <x v="0"/>
    <n v="426000"/>
    <x v="0"/>
    <x v="2"/>
    <n v="426000"/>
  </r>
  <r>
    <d v="2017-03-18T00:00:00"/>
    <x v="10"/>
    <x v="0"/>
    <n v="2615"/>
    <x v="0"/>
    <n v="480000"/>
    <x v="0"/>
    <x v="1"/>
    <n v="480000"/>
  </r>
  <r>
    <d v="2017-03-18T00:00:00"/>
    <x v="10"/>
    <x v="0"/>
    <n v="2913"/>
    <x v="1"/>
    <n v="503000"/>
    <x v="0"/>
    <x v="1"/>
    <n v="503000"/>
  </r>
  <r>
    <d v="2017-03-18T00:00:00"/>
    <x v="10"/>
    <x v="0"/>
    <n v="2611"/>
    <x v="0"/>
    <n v="516100"/>
    <x v="0"/>
    <x v="2"/>
    <n v="516100"/>
  </r>
  <r>
    <d v="2017-03-18T00:00:00"/>
    <x v="10"/>
    <x v="0"/>
    <n v="2615"/>
    <x v="0"/>
    <n v="560000"/>
    <x v="0"/>
    <x v="1"/>
    <n v="560000"/>
  </r>
  <r>
    <d v="2017-03-18T00:00:00"/>
    <x v="10"/>
    <x v="0"/>
    <n v="2617"/>
    <x v="0"/>
    <n v="560000"/>
    <x v="0"/>
    <x v="1"/>
    <n v="560000"/>
  </r>
  <r>
    <d v="2017-03-18T00:00:00"/>
    <x v="10"/>
    <x v="0"/>
    <n v="2906"/>
    <x v="1"/>
    <n v="575000"/>
    <x v="0"/>
    <x v="1"/>
    <n v="575000"/>
  </r>
  <r>
    <d v="2017-03-18T00:00:00"/>
    <x v="10"/>
    <x v="0"/>
    <n v="2902"/>
    <x v="1"/>
    <n v="581000"/>
    <x v="0"/>
    <x v="1"/>
    <n v="581000"/>
  </r>
  <r>
    <d v="2017-03-18T00:00:00"/>
    <x v="10"/>
    <x v="0"/>
    <n v="2615"/>
    <x v="0"/>
    <n v="585000"/>
    <x v="0"/>
    <x v="0"/>
    <n v="585000"/>
  </r>
  <r>
    <d v="2017-03-18T00:00:00"/>
    <x v="10"/>
    <x v="0"/>
    <n v="2611"/>
    <x v="0"/>
    <n v="592000"/>
    <x v="0"/>
    <x v="1"/>
    <n v="592000"/>
  </r>
  <r>
    <d v="2017-03-18T00:00:00"/>
    <x v="10"/>
    <x v="0"/>
    <n v="2902"/>
    <x v="1"/>
    <n v="595000"/>
    <x v="0"/>
    <x v="0"/>
    <n v="595000"/>
  </r>
  <r>
    <d v="2017-03-18T00:00:00"/>
    <x v="10"/>
    <x v="0"/>
    <n v="2615"/>
    <x v="0"/>
    <n v="605000"/>
    <x v="0"/>
    <x v="1"/>
    <n v="605000"/>
  </r>
  <r>
    <d v="2017-03-18T00:00:00"/>
    <x v="10"/>
    <x v="0"/>
    <n v="2903"/>
    <x v="1"/>
    <n v="640000"/>
    <x v="0"/>
    <x v="0"/>
    <n v="640000"/>
  </r>
  <r>
    <d v="2017-03-18T00:00:00"/>
    <x v="10"/>
    <x v="0"/>
    <n v="2614"/>
    <x v="0"/>
    <n v="653000"/>
    <x v="0"/>
    <x v="1"/>
    <n v="653000"/>
  </r>
  <r>
    <d v="2017-03-18T00:00:00"/>
    <x v="10"/>
    <x v="0"/>
    <n v="2905"/>
    <x v="1"/>
    <n v="692000"/>
    <x v="0"/>
    <x v="3"/>
    <n v="692000"/>
  </r>
  <r>
    <d v="2017-03-18T00:00:00"/>
    <x v="10"/>
    <x v="0"/>
    <n v="2606"/>
    <x v="0"/>
    <n v="716000"/>
    <x v="0"/>
    <x v="2"/>
    <n v="716000"/>
  </r>
  <r>
    <d v="2017-03-18T00:00:00"/>
    <x v="10"/>
    <x v="0"/>
    <n v="2617"/>
    <x v="0"/>
    <n v="725000"/>
    <x v="0"/>
    <x v="0"/>
    <n v="725000"/>
  </r>
  <r>
    <d v="2017-03-18T00:00:00"/>
    <x v="10"/>
    <x v="0"/>
    <n v="2913"/>
    <x v="1"/>
    <n v="790000"/>
    <x v="0"/>
    <x v="0"/>
    <n v="790000"/>
  </r>
  <r>
    <d v="2017-03-18T00:00:00"/>
    <x v="10"/>
    <x v="0"/>
    <n v="2914"/>
    <x v="1"/>
    <n v="795500"/>
    <x v="0"/>
    <x v="0"/>
    <n v="795500"/>
  </r>
  <r>
    <d v="2017-03-18T00:00:00"/>
    <x v="10"/>
    <x v="0"/>
    <n v="2602"/>
    <x v="0"/>
    <n v="800000"/>
    <x v="0"/>
    <x v="1"/>
    <n v="800000"/>
  </r>
  <r>
    <d v="2017-03-18T00:00:00"/>
    <x v="10"/>
    <x v="0"/>
    <n v="2617"/>
    <x v="0"/>
    <n v="830000"/>
    <x v="0"/>
    <x v="0"/>
    <n v="830000"/>
  </r>
  <r>
    <d v="2017-03-18T00:00:00"/>
    <x v="10"/>
    <x v="0"/>
    <n v="2611"/>
    <x v="0"/>
    <n v="855000"/>
    <x v="0"/>
    <x v="0"/>
    <n v="855000"/>
  </r>
  <r>
    <d v="2017-03-18T00:00:00"/>
    <x v="10"/>
    <x v="0"/>
    <n v="2604"/>
    <x v="0"/>
    <n v="900000"/>
    <x v="0"/>
    <x v="1"/>
    <n v="900000"/>
  </r>
  <r>
    <d v="2017-03-18T00:00:00"/>
    <x v="10"/>
    <x v="0"/>
    <n v="2602"/>
    <x v="0"/>
    <n v="920000"/>
    <x v="0"/>
    <x v="3"/>
    <n v="920000"/>
  </r>
  <r>
    <d v="2017-03-18T00:00:00"/>
    <x v="10"/>
    <x v="0"/>
    <n v="2602"/>
    <x v="0"/>
    <n v="952000"/>
    <x v="0"/>
    <x v="1"/>
    <n v="952000"/>
  </r>
  <r>
    <d v="2017-03-18T00:00:00"/>
    <x v="10"/>
    <x v="0"/>
    <n v="2614"/>
    <x v="0"/>
    <n v="1250000"/>
    <x v="0"/>
    <x v="3"/>
    <n v="1250000"/>
  </r>
  <r>
    <d v="2017-03-18T00:00:00"/>
    <x v="10"/>
    <x v="0"/>
    <n v="2600"/>
    <x v="0"/>
    <n v="1350000"/>
    <x v="0"/>
    <x v="0"/>
    <n v="1350000"/>
  </r>
  <r>
    <d v="2017-03-18T00:00:00"/>
    <x v="10"/>
    <x v="0"/>
    <n v="2605"/>
    <x v="0"/>
    <n v="1380000"/>
    <x v="0"/>
    <x v="0"/>
    <n v="1380000"/>
  </r>
  <r>
    <d v="2017-03-18T00:00:00"/>
    <x v="10"/>
    <x v="0"/>
    <n v="2600"/>
    <x v="0"/>
    <n v="1830000"/>
    <x v="0"/>
    <x v="1"/>
    <n v="1830000"/>
  </r>
  <r>
    <d v="2017-03-18T00:00:00"/>
    <x v="10"/>
    <x v="0"/>
    <n v="2600"/>
    <x v="0"/>
    <n v="2275000"/>
    <x v="0"/>
    <x v="3"/>
    <n v="2275000"/>
  </r>
  <r>
    <d v="2017-03-18T00:00:00"/>
    <x v="10"/>
    <x v="0"/>
    <n v="2617"/>
    <x v="0"/>
    <n v="250000"/>
    <x v="1"/>
    <x v="4"/>
    <n v="250000"/>
  </r>
  <r>
    <d v="2017-03-19T00:00:00"/>
    <x v="10"/>
    <x v="0"/>
    <n v="2600"/>
    <x v="0"/>
    <n v="1650000"/>
    <x v="0"/>
    <x v="0"/>
    <n v="1650000"/>
  </r>
  <r>
    <d v="2017-03-19T00:00:00"/>
    <x v="10"/>
    <x v="0"/>
    <n v="2617"/>
    <x v="0"/>
    <n v="257500"/>
    <x v="1"/>
    <x v="4"/>
    <n v="257500"/>
  </r>
  <r>
    <d v="2017-03-20T00:00:00"/>
    <x v="10"/>
    <x v="0"/>
    <n v="2911"/>
    <x v="1"/>
    <n v="410000"/>
    <x v="0"/>
    <x v="2"/>
    <n v="410000"/>
  </r>
  <r>
    <d v="2017-03-20T00:00:00"/>
    <x v="10"/>
    <x v="0"/>
    <n v="2914"/>
    <x v="1"/>
    <n v="501100"/>
    <x v="0"/>
    <x v="1"/>
    <n v="501100"/>
  </r>
  <r>
    <d v="2017-03-20T00:00:00"/>
    <x v="10"/>
    <x v="0"/>
    <n v="2902"/>
    <x v="1"/>
    <n v="570000"/>
    <x v="0"/>
    <x v="1"/>
    <n v="570000"/>
  </r>
  <r>
    <d v="2017-03-20T00:00:00"/>
    <x v="10"/>
    <x v="0"/>
    <n v="2611"/>
    <x v="0"/>
    <n v="660000"/>
    <x v="0"/>
    <x v="1"/>
    <n v="660000"/>
  </r>
  <r>
    <d v="2017-03-20T00:00:00"/>
    <x v="10"/>
    <x v="0"/>
    <n v="2606"/>
    <x v="0"/>
    <n v="680000"/>
    <x v="0"/>
    <x v="1"/>
    <n v="680000"/>
  </r>
  <r>
    <d v="2017-03-20T00:00:00"/>
    <x v="10"/>
    <x v="0"/>
    <n v="2602"/>
    <x v="0"/>
    <n v="797500"/>
    <x v="0"/>
    <x v="1"/>
    <n v="797500"/>
  </r>
  <r>
    <d v="2017-03-20T00:00:00"/>
    <x v="10"/>
    <x v="0"/>
    <n v="2615"/>
    <x v="0"/>
    <n v="960000"/>
    <x v="0"/>
    <x v="0"/>
    <n v="960000"/>
  </r>
  <r>
    <d v="2017-03-20T00:00:00"/>
    <x v="10"/>
    <x v="0"/>
    <n v="2911"/>
    <x v="1"/>
    <n v="982000"/>
    <x v="0"/>
    <x v="0"/>
    <n v="982000"/>
  </r>
  <r>
    <d v="2017-03-20T00:00:00"/>
    <x v="10"/>
    <x v="0"/>
    <n v="2607"/>
    <x v="0"/>
    <n v="990000"/>
    <x v="0"/>
    <x v="0"/>
    <n v="990000"/>
  </r>
  <r>
    <d v="2017-03-20T00:00:00"/>
    <x v="10"/>
    <x v="0"/>
    <n v="2602"/>
    <x v="0"/>
    <n v="1125000"/>
    <x v="0"/>
    <x v="0"/>
    <n v="1125000"/>
  </r>
  <r>
    <d v="2017-03-21T00:00:00"/>
    <x v="10"/>
    <x v="0"/>
    <n v="2906"/>
    <x v="1"/>
    <n v="390000"/>
    <x v="0"/>
    <x v="1"/>
    <n v="390000"/>
  </r>
  <r>
    <d v="2017-03-21T00:00:00"/>
    <x v="10"/>
    <x v="0"/>
    <n v="2906"/>
    <x v="1"/>
    <n v="399000"/>
    <x v="0"/>
    <x v="1"/>
    <n v="399000"/>
  </r>
  <r>
    <d v="2017-03-21T00:00:00"/>
    <x v="10"/>
    <x v="0"/>
    <n v="2905"/>
    <x v="1"/>
    <n v="421000"/>
    <x v="0"/>
    <x v="2"/>
    <n v="421000"/>
  </r>
  <r>
    <d v="2017-03-21T00:00:00"/>
    <x v="10"/>
    <x v="0"/>
    <n v="2614"/>
    <x v="0"/>
    <n v="495000"/>
    <x v="0"/>
    <x v="1"/>
    <n v="495000"/>
  </r>
  <r>
    <d v="2017-03-21T00:00:00"/>
    <x v="10"/>
    <x v="0"/>
    <n v="2611"/>
    <x v="0"/>
    <n v="515000"/>
    <x v="0"/>
    <x v="1"/>
    <n v="515000"/>
  </r>
  <r>
    <d v="2017-03-21T00:00:00"/>
    <x v="10"/>
    <x v="0"/>
    <n v="2615"/>
    <x v="0"/>
    <n v="550000"/>
    <x v="0"/>
    <x v="3"/>
    <n v="550000"/>
  </r>
  <r>
    <d v="2017-03-21T00:00:00"/>
    <x v="10"/>
    <x v="0"/>
    <n v="2904"/>
    <x v="1"/>
    <n v="590000"/>
    <x v="0"/>
    <x v="0"/>
    <n v="590000"/>
  </r>
  <r>
    <d v="2017-03-21T00:00:00"/>
    <x v="10"/>
    <x v="0"/>
    <n v="2615"/>
    <x v="0"/>
    <n v="600000"/>
    <x v="0"/>
    <x v="0"/>
    <n v="600000"/>
  </r>
  <r>
    <d v="2017-03-21T00:00:00"/>
    <x v="10"/>
    <x v="0"/>
    <n v="2906"/>
    <x v="1"/>
    <n v="635000"/>
    <x v="0"/>
    <x v="0"/>
    <n v="635000"/>
  </r>
  <r>
    <d v="2017-03-21T00:00:00"/>
    <x v="10"/>
    <x v="0"/>
    <n v="2615"/>
    <x v="0"/>
    <n v="640000"/>
    <x v="0"/>
    <x v="0"/>
    <n v="640000"/>
  </r>
  <r>
    <d v="2017-03-21T00:00:00"/>
    <x v="10"/>
    <x v="0"/>
    <n v="2913"/>
    <x v="1"/>
    <n v="882000"/>
    <x v="0"/>
    <x v="0"/>
    <n v="882000"/>
  </r>
  <r>
    <d v="2017-03-21T00:00:00"/>
    <x v="10"/>
    <x v="0"/>
    <n v="2607"/>
    <x v="0"/>
    <n v="935000"/>
    <x v="0"/>
    <x v="0"/>
    <n v="935000"/>
  </r>
  <r>
    <d v="2017-03-21T00:00:00"/>
    <x v="10"/>
    <x v="0"/>
    <n v="2612"/>
    <x v="0"/>
    <n v="967000"/>
    <x v="0"/>
    <x v="0"/>
    <n v="967000"/>
  </r>
  <r>
    <d v="2017-03-21T00:00:00"/>
    <x v="10"/>
    <x v="0"/>
    <n v="2602"/>
    <x v="0"/>
    <n v="317500"/>
    <x v="1"/>
    <x v="2"/>
    <n v="317500"/>
  </r>
  <r>
    <d v="2017-03-21T00:00:00"/>
    <x v="10"/>
    <x v="0"/>
    <n v="2604"/>
    <x v="0"/>
    <n v="369000"/>
    <x v="1"/>
    <x v="4"/>
    <n v="369000"/>
  </r>
  <r>
    <d v="2017-03-22T00:00:00"/>
    <x v="10"/>
    <x v="0"/>
    <n v="2906"/>
    <x v="1"/>
    <n v="400000"/>
    <x v="0"/>
    <x v="2"/>
    <n v="400000"/>
  </r>
  <r>
    <d v="2017-03-22T00:00:00"/>
    <x v="10"/>
    <x v="0"/>
    <n v="2602"/>
    <x v="0"/>
    <n v="430000"/>
    <x v="0"/>
    <x v="4"/>
    <n v="430000"/>
  </r>
  <r>
    <d v="2017-03-22T00:00:00"/>
    <x v="10"/>
    <x v="0"/>
    <n v="2906"/>
    <x v="1"/>
    <n v="448000"/>
    <x v="0"/>
    <x v="1"/>
    <n v="448000"/>
  </r>
  <r>
    <d v="2017-03-22T00:00:00"/>
    <x v="10"/>
    <x v="0"/>
    <n v="2905"/>
    <x v="1"/>
    <n v="466000"/>
    <x v="0"/>
    <x v="1"/>
    <n v="466000"/>
  </r>
  <r>
    <d v="2017-03-22T00:00:00"/>
    <x v="10"/>
    <x v="0"/>
    <n v="2906"/>
    <x v="1"/>
    <n v="560000"/>
    <x v="0"/>
    <x v="0"/>
    <n v="560000"/>
  </r>
  <r>
    <d v="2017-03-22T00:00:00"/>
    <x v="10"/>
    <x v="0"/>
    <n v="2905"/>
    <x v="1"/>
    <n v="595000"/>
    <x v="0"/>
    <x v="0"/>
    <n v="595000"/>
  </r>
  <r>
    <d v="2017-03-22T00:00:00"/>
    <x v="10"/>
    <x v="0"/>
    <n v="2905"/>
    <x v="1"/>
    <n v="605000"/>
    <x v="0"/>
    <x v="0"/>
    <n v="605000"/>
  </r>
  <r>
    <d v="2017-03-22T00:00:00"/>
    <x v="10"/>
    <x v="0"/>
    <n v="2602"/>
    <x v="0"/>
    <n v="610000"/>
    <x v="0"/>
    <x v="1"/>
    <n v="610000"/>
  </r>
  <r>
    <d v="2017-03-22T00:00:00"/>
    <x v="10"/>
    <x v="0"/>
    <n v="2612"/>
    <x v="0"/>
    <n v="700000"/>
    <x v="0"/>
    <x v="1"/>
    <n v="700000"/>
  </r>
  <r>
    <d v="2017-03-22T00:00:00"/>
    <x v="10"/>
    <x v="0"/>
    <n v="2615"/>
    <x v="0"/>
    <n v="735000"/>
    <x v="0"/>
    <x v="0"/>
    <n v="735000"/>
  </r>
  <r>
    <d v="2017-03-22T00:00:00"/>
    <x v="10"/>
    <x v="0"/>
    <n v="2605"/>
    <x v="0"/>
    <n v="925000"/>
    <x v="0"/>
    <x v="1"/>
    <n v="925000"/>
  </r>
  <r>
    <d v="2017-03-22T00:00:00"/>
    <x v="10"/>
    <x v="0"/>
    <n v="2914"/>
    <x v="1"/>
    <n v="292000"/>
    <x v="1"/>
    <x v="4"/>
    <n v="292000"/>
  </r>
  <r>
    <d v="2017-03-22T00:00:00"/>
    <x v="10"/>
    <x v="0"/>
    <n v="2602"/>
    <x v="0"/>
    <n v="320000"/>
    <x v="1"/>
    <x v="4"/>
    <n v="320000"/>
  </r>
  <r>
    <d v="2017-03-22T00:00:00"/>
    <x v="10"/>
    <x v="0"/>
    <n v="2603"/>
    <x v="0"/>
    <n v="389500"/>
    <x v="1"/>
    <x v="2"/>
    <n v="389500"/>
  </r>
  <r>
    <d v="2017-03-23T00:00:00"/>
    <x v="10"/>
    <x v="0"/>
    <n v="2902"/>
    <x v="1"/>
    <n v="515000"/>
    <x v="0"/>
    <x v="1"/>
    <n v="515000"/>
  </r>
  <r>
    <d v="2017-03-23T00:00:00"/>
    <x v="10"/>
    <x v="0"/>
    <n v="2914"/>
    <x v="1"/>
    <n v="527000"/>
    <x v="0"/>
    <x v="1"/>
    <n v="527000"/>
  </r>
  <r>
    <d v="2017-03-23T00:00:00"/>
    <x v="10"/>
    <x v="0"/>
    <n v="2614"/>
    <x v="0"/>
    <n v="602000"/>
    <x v="0"/>
    <x v="1"/>
    <n v="602000"/>
  </r>
  <r>
    <d v="2017-03-23T00:00:00"/>
    <x v="10"/>
    <x v="0"/>
    <n v="2611"/>
    <x v="0"/>
    <n v="687000"/>
    <x v="0"/>
    <x v="0"/>
    <n v="687000"/>
  </r>
  <r>
    <d v="2017-03-23T00:00:00"/>
    <x v="10"/>
    <x v="0"/>
    <n v="2602"/>
    <x v="0"/>
    <n v="760000"/>
    <x v="0"/>
    <x v="1"/>
    <n v="760000"/>
  </r>
  <r>
    <d v="2017-03-23T00:00:00"/>
    <x v="10"/>
    <x v="0"/>
    <n v="2902"/>
    <x v="1"/>
    <n v="870000"/>
    <x v="0"/>
    <x v="0"/>
    <n v="870000"/>
  </r>
  <r>
    <d v="2017-03-23T00:00:00"/>
    <x v="10"/>
    <x v="0"/>
    <n v="2603"/>
    <x v="0"/>
    <n v="1100000"/>
    <x v="0"/>
    <x v="1"/>
    <n v="1100000"/>
  </r>
  <r>
    <d v="2017-03-23T00:00:00"/>
    <x v="10"/>
    <x v="0"/>
    <n v="2913"/>
    <x v="1"/>
    <n v="270000"/>
    <x v="1"/>
    <x v="4"/>
    <n v="270000"/>
  </r>
  <r>
    <d v="2017-03-23T00:00:00"/>
    <x v="10"/>
    <x v="0"/>
    <n v="2606"/>
    <x v="0"/>
    <n v="385000"/>
    <x v="1"/>
    <x v="2"/>
    <n v="385000"/>
  </r>
  <r>
    <d v="2017-03-23T00:00:00"/>
    <x v="10"/>
    <x v="0"/>
    <n v="2612"/>
    <x v="0"/>
    <n v="508000"/>
    <x v="1"/>
    <x v="2"/>
    <n v="508000"/>
  </r>
  <r>
    <d v="2017-03-23T00:00:00"/>
    <x v="10"/>
    <x v="0"/>
    <n v="2604"/>
    <x v="0"/>
    <n v="715000"/>
    <x v="1"/>
    <x v="2"/>
    <n v="715000"/>
  </r>
  <r>
    <d v="2017-03-24T00:00:00"/>
    <x v="10"/>
    <x v="0"/>
    <n v="2906"/>
    <x v="1"/>
    <n v="450000"/>
    <x v="0"/>
    <x v="1"/>
    <n v="450000"/>
  </r>
  <r>
    <d v="2017-03-24T00:00:00"/>
    <x v="10"/>
    <x v="0"/>
    <n v="2614"/>
    <x v="0"/>
    <n v="490000"/>
    <x v="0"/>
    <x v="2"/>
    <n v="490000"/>
  </r>
  <r>
    <d v="2017-03-24T00:00:00"/>
    <x v="10"/>
    <x v="0"/>
    <n v="2900"/>
    <x v="0"/>
    <n v="524000"/>
    <x v="0"/>
    <x v="1"/>
    <n v="524000"/>
  </r>
  <r>
    <d v="2017-03-24T00:00:00"/>
    <x v="10"/>
    <x v="0"/>
    <n v="2913"/>
    <x v="1"/>
    <n v="529000"/>
    <x v="0"/>
    <x v="1"/>
    <n v="529000"/>
  </r>
  <r>
    <d v="2017-03-24T00:00:00"/>
    <x v="10"/>
    <x v="0"/>
    <n v="2615"/>
    <x v="0"/>
    <n v="530000"/>
    <x v="0"/>
    <x v="1"/>
    <n v="530000"/>
  </r>
  <r>
    <d v="2017-03-24T00:00:00"/>
    <x v="10"/>
    <x v="0"/>
    <n v="2905"/>
    <x v="1"/>
    <n v="540000"/>
    <x v="0"/>
    <x v="1"/>
    <n v="540000"/>
  </r>
  <r>
    <d v="2017-03-24T00:00:00"/>
    <x v="10"/>
    <x v="0"/>
    <n v="2913"/>
    <x v="1"/>
    <n v="595000"/>
    <x v="0"/>
    <x v="1"/>
    <n v="595000"/>
  </r>
  <r>
    <d v="2017-03-24T00:00:00"/>
    <x v="10"/>
    <x v="0"/>
    <n v="2905"/>
    <x v="1"/>
    <n v="610000"/>
    <x v="0"/>
    <x v="0"/>
    <n v="610000"/>
  </r>
  <r>
    <d v="2017-03-24T00:00:00"/>
    <x v="10"/>
    <x v="0"/>
    <n v="2914"/>
    <x v="1"/>
    <n v="690000"/>
    <x v="0"/>
    <x v="0"/>
    <n v="690000"/>
  </r>
  <r>
    <d v="2017-03-24T00:00:00"/>
    <x v="10"/>
    <x v="0"/>
    <n v="2913"/>
    <x v="1"/>
    <n v="775000"/>
    <x v="0"/>
    <x v="0"/>
    <n v="775000"/>
  </r>
  <r>
    <d v="2017-03-24T00:00:00"/>
    <x v="10"/>
    <x v="0"/>
    <n v="2914"/>
    <x v="1"/>
    <n v="888000"/>
    <x v="0"/>
    <x v="0"/>
    <n v="888000"/>
  </r>
  <r>
    <d v="2017-03-24T00:00:00"/>
    <x v="10"/>
    <x v="0"/>
    <n v="2914"/>
    <x v="1"/>
    <n v="905000"/>
    <x v="0"/>
    <x v="0"/>
    <n v="905000"/>
  </r>
  <r>
    <d v="2017-03-24T00:00:00"/>
    <x v="10"/>
    <x v="0"/>
    <n v="2607"/>
    <x v="0"/>
    <n v="975000"/>
    <x v="0"/>
    <x v="0"/>
    <n v="975000"/>
  </r>
  <r>
    <d v="2017-03-24T00:00:00"/>
    <x v="10"/>
    <x v="0"/>
    <n v="2617"/>
    <x v="0"/>
    <n v="315000"/>
    <x v="1"/>
    <x v="2"/>
    <n v="315000"/>
  </r>
  <r>
    <d v="2017-03-24T00:00:00"/>
    <x v="10"/>
    <x v="0"/>
    <n v="2602"/>
    <x v="0"/>
    <n v="338000"/>
    <x v="1"/>
    <x v="2"/>
    <n v="338000"/>
  </r>
  <r>
    <d v="2017-03-24T00:00:00"/>
    <x v="10"/>
    <x v="0"/>
    <n v="2612"/>
    <x v="0"/>
    <n v="342000"/>
    <x v="1"/>
    <x v="4"/>
    <n v="342000"/>
  </r>
  <r>
    <d v="2017-03-24T00:00:00"/>
    <x v="10"/>
    <x v="0"/>
    <n v="2612"/>
    <x v="0"/>
    <n v="384900"/>
    <x v="1"/>
    <x v="4"/>
    <n v="384900"/>
  </r>
  <r>
    <d v="2017-03-24T00:00:00"/>
    <x v="10"/>
    <x v="0"/>
    <n v="2606"/>
    <x v="0"/>
    <n v="445000"/>
    <x v="1"/>
    <x v="2"/>
    <n v="445000"/>
  </r>
  <r>
    <d v="2017-03-25T00:00:00"/>
    <x v="10"/>
    <x v="0"/>
    <n v="2902"/>
    <x v="1"/>
    <n v="550000"/>
    <x v="0"/>
    <x v="1"/>
    <n v="550000"/>
  </r>
  <r>
    <d v="2017-03-25T00:00:00"/>
    <x v="10"/>
    <x v="0"/>
    <n v="2611"/>
    <x v="0"/>
    <n v="550000"/>
    <x v="0"/>
    <x v="1"/>
    <n v="550000"/>
  </r>
  <r>
    <d v="2017-03-25T00:00:00"/>
    <x v="10"/>
    <x v="0"/>
    <n v="2614"/>
    <x v="0"/>
    <n v="590000"/>
    <x v="0"/>
    <x v="0"/>
    <n v="590000"/>
  </r>
  <r>
    <d v="2017-03-25T00:00:00"/>
    <x v="10"/>
    <x v="0"/>
    <n v="2611"/>
    <x v="0"/>
    <n v="592000"/>
    <x v="0"/>
    <x v="0"/>
    <n v="592000"/>
  </r>
  <r>
    <d v="2017-03-25T00:00:00"/>
    <x v="10"/>
    <x v="0"/>
    <n v="2615"/>
    <x v="0"/>
    <n v="611000"/>
    <x v="0"/>
    <x v="1"/>
    <n v="611000"/>
  </r>
  <r>
    <d v="2017-03-25T00:00:00"/>
    <x v="10"/>
    <x v="0"/>
    <n v="2905"/>
    <x v="1"/>
    <n v="615000"/>
    <x v="0"/>
    <x v="0"/>
    <n v="615000"/>
  </r>
  <r>
    <d v="2017-03-25T00:00:00"/>
    <x v="10"/>
    <x v="0"/>
    <n v="2611"/>
    <x v="0"/>
    <n v="650000"/>
    <x v="0"/>
    <x v="1"/>
    <n v="650000"/>
  </r>
  <r>
    <d v="2017-03-25T00:00:00"/>
    <x v="10"/>
    <x v="0"/>
    <n v="2906"/>
    <x v="1"/>
    <n v="660000"/>
    <x v="0"/>
    <x v="0"/>
    <n v="660000"/>
  </r>
  <r>
    <d v="2017-03-25T00:00:00"/>
    <x v="10"/>
    <x v="0"/>
    <n v="2611"/>
    <x v="0"/>
    <n v="676000"/>
    <x v="0"/>
    <x v="1"/>
    <n v="676000"/>
  </r>
  <r>
    <d v="2017-03-25T00:00:00"/>
    <x v="10"/>
    <x v="0"/>
    <n v="2615"/>
    <x v="0"/>
    <n v="680000"/>
    <x v="0"/>
    <x v="0"/>
    <n v="680000"/>
  </r>
  <r>
    <d v="2017-03-25T00:00:00"/>
    <x v="10"/>
    <x v="0"/>
    <n v="2611"/>
    <x v="0"/>
    <n v="700000"/>
    <x v="0"/>
    <x v="0"/>
    <n v="700000"/>
  </r>
  <r>
    <d v="2017-03-25T00:00:00"/>
    <x v="10"/>
    <x v="0"/>
    <n v="2611"/>
    <x v="0"/>
    <n v="715000"/>
    <x v="0"/>
    <x v="0"/>
    <n v="715000"/>
  </r>
  <r>
    <d v="2017-03-25T00:00:00"/>
    <x v="10"/>
    <x v="0"/>
    <n v="2912"/>
    <x v="1"/>
    <n v="730000"/>
    <x v="0"/>
    <x v="0"/>
    <n v="730000"/>
  </r>
  <r>
    <d v="2017-03-25T00:00:00"/>
    <x v="10"/>
    <x v="0"/>
    <n v="2611"/>
    <x v="0"/>
    <n v="780000"/>
    <x v="0"/>
    <x v="0"/>
    <n v="780000"/>
  </r>
  <r>
    <d v="2017-03-25T00:00:00"/>
    <x v="10"/>
    <x v="0"/>
    <n v="2913"/>
    <x v="1"/>
    <n v="782000"/>
    <x v="0"/>
    <x v="0"/>
    <n v="782000"/>
  </r>
  <r>
    <d v="2017-03-25T00:00:00"/>
    <x v="10"/>
    <x v="0"/>
    <n v="2607"/>
    <x v="0"/>
    <n v="810000"/>
    <x v="0"/>
    <x v="1"/>
    <n v="810000"/>
  </r>
  <r>
    <d v="2017-03-25T00:00:00"/>
    <x v="10"/>
    <x v="0"/>
    <n v="2602"/>
    <x v="0"/>
    <n v="825000"/>
    <x v="0"/>
    <x v="1"/>
    <n v="825000"/>
  </r>
  <r>
    <d v="2017-03-25T00:00:00"/>
    <x v="10"/>
    <x v="0"/>
    <n v="2602"/>
    <x v="0"/>
    <n v="832500"/>
    <x v="0"/>
    <x v="1"/>
    <n v="832500"/>
  </r>
  <r>
    <d v="2017-03-25T00:00:00"/>
    <x v="10"/>
    <x v="0"/>
    <n v="2602"/>
    <x v="0"/>
    <n v="865000"/>
    <x v="0"/>
    <x v="1"/>
    <n v="865000"/>
  </r>
  <r>
    <d v="2017-03-25T00:00:00"/>
    <x v="10"/>
    <x v="0"/>
    <n v="2602"/>
    <x v="0"/>
    <n v="910000"/>
    <x v="0"/>
    <x v="0"/>
    <n v="910000"/>
  </r>
  <r>
    <d v="2017-03-25T00:00:00"/>
    <x v="10"/>
    <x v="0"/>
    <n v="2605"/>
    <x v="0"/>
    <n v="1011000"/>
    <x v="0"/>
    <x v="1"/>
    <n v="1011000"/>
  </r>
  <r>
    <d v="2017-03-25T00:00:00"/>
    <x v="10"/>
    <x v="0"/>
    <n v="2614"/>
    <x v="0"/>
    <n v="1085000"/>
    <x v="0"/>
    <x v="0"/>
    <n v="1085000"/>
  </r>
  <r>
    <d v="2017-03-25T00:00:00"/>
    <x v="10"/>
    <x v="0"/>
    <n v="2605"/>
    <x v="0"/>
    <n v="1165000"/>
    <x v="0"/>
    <x v="0"/>
    <n v="1165000"/>
  </r>
  <r>
    <d v="2017-03-25T00:00:00"/>
    <x v="10"/>
    <x v="0"/>
    <n v="2603"/>
    <x v="0"/>
    <n v="1410000"/>
    <x v="0"/>
    <x v="1"/>
    <n v="1410000"/>
  </r>
  <r>
    <d v="2017-03-25T00:00:00"/>
    <x v="10"/>
    <x v="0"/>
    <n v="2600"/>
    <x v="0"/>
    <n v="2475000"/>
    <x v="0"/>
    <x v="0"/>
    <n v="2475000"/>
  </r>
  <r>
    <d v="2017-03-26T00:00:00"/>
    <x v="10"/>
    <x v="0"/>
    <n v="2615"/>
    <x v="0"/>
    <n v="495000"/>
    <x v="0"/>
    <x v="1"/>
    <n v="495000"/>
  </r>
  <r>
    <d v="2017-03-27T00:00:00"/>
    <x v="10"/>
    <x v="0"/>
    <n v="2615"/>
    <x v="0"/>
    <n v="485000"/>
    <x v="0"/>
    <x v="1"/>
    <n v="485000"/>
  </r>
  <r>
    <d v="2017-03-27T00:00:00"/>
    <x v="10"/>
    <x v="0"/>
    <n v="2615"/>
    <x v="0"/>
    <n v="525000"/>
    <x v="0"/>
    <x v="1"/>
    <n v="525000"/>
  </r>
  <r>
    <d v="2017-03-27T00:00:00"/>
    <x v="10"/>
    <x v="0"/>
    <n v="2905"/>
    <x v="1"/>
    <n v="530000"/>
    <x v="0"/>
    <x v="1"/>
    <n v="530000"/>
  </r>
  <r>
    <d v="2017-03-27T00:00:00"/>
    <x v="10"/>
    <x v="0"/>
    <n v="2905"/>
    <x v="1"/>
    <n v="589000"/>
    <x v="0"/>
    <x v="0"/>
    <n v="589000"/>
  </r>
  <r>
    <d v="2017-03-27T00:00:00"/>
    <x v="10"/>
    <x v="0"/>
    <n v="2615"/>
    <x v="0"/>
    <n v="590000"/>
    <x v="0"/>
    <x v="0"/>
    <n v="590000"/>
  </r>
  <r>
    <d v="2017-03-27T00:00:00"/>
    <x v="10"/>
    <x v="0"/>
    <n v="2906"/>
    <x v="1"/>
    <n v="720000"/>
    <x v="0"/>
    <x v="0"/>
    <n v="720000"/>
  </r>
  <r>
    <d v="2017-03-27T00:00:00"/>
    <x v="10"/>
    <x v="0"/>
    <n v="2914"/>
    <x v="1"/>
    <n v="747000"/>
    <x v="0"/>
    <x v="0"/>
    <n v="747000"/>
  </r>
  <r>
    <d v="2017-03-27T00:00:00"/>
    <x v="10"/>
    <x v="0"/>
    <n v="2614"/>
    <x v="0"/>
    <n v="815000"/>
    <x v="0"/>
    <x v="0"/>
    <n v="815000"/>
  </r>
  <r>
    <d v="2017-03-27T00:00:00"/>
    <x v="10"/>
    <x v="0"/>
    <n v="2614"/>
    <x v="0"/>
    <n v="832500"/>
    <x v="0"/>
    <x v="0"/>
    <n v="832500"/>
  </r>
  <r>
    <d v="2017-03-27T00:00:00"/>
    <x v="10"/>
    <x v="0"/>
    <n v="2611"/>
    <x v="0"/>
    <n v="1050000"/>
    <x v="0"/>
    <x v="3"/>
    <n v="1050000"/>
  </r>
  <r>
    <d v="2017-03-27T00:00:00"/>
    <x v="10"/>
    <x v="0"/>
    <n v="2604"/>
    <x v="0"/>
    <n v="1100000"/>
    <x v="0"/>
    <x v="1"/>
    <n v="1100000"/>
  </r>
  <r>
    <d v="2017-03-27T00:00:00"/>
    <x v="10"/>
    <x v="0"/>
    <n v="2607"/>
    <x v="0"/>
    <n v="1182000"/>
    <x v="0"/>
    <x v="3"/>
    <n v="1182000"/>
  </r>
  <r>
    <d v="2017-03-27T00:00:00"/>
    <x v="10"/>
    <x v="0"/>
    <n v="2902"/>
    <x v="1"/>
    <n v="1400000"/>
    <x v="0"/>
    <x v="0"/>
    <n v="1400000"/>
  </r>
  <r>
    <d v="2017-03-27T00:00:00"/>
    <x v="10"/>
    <x v="0"/>
    <n v="2603"/>
    <x v="0"/>
    <n v="1425000"/>
    <x v="0"/>
    <x v="0"/>
    <n v="1425000"/>
  </r>
  <r>
    <d v="2017-03-27T00:00:00"/>
    <x v="10"/>
    <x v="0"/>
    <n v="2600"/>
    <x v="0"/>
    <n v="1445000"/>
    <x v="0"/>
    <x v="1"/>
    <n v="1445000"/>
  </r>
  <r>
    <d v="2017-03-27T00:00:00"/>
    <x v="10"/>
    <x v="0"/>
    <n v="2612"/>
    <x v="0"/>
    <n v="1800000"/>
    <x v="0"/>
    <x v="3"/>
    <n v="1800000"/>
  </r>
  <r>
    <d v="2017-03-27T00:00:00"/>
    <x v="10"/>
    <x v="0"/>
    <n v="2912"/>
    <x v="1"/>
    <n v="284950"/>
    <x v="1"/>
    <x v="4"/>
    <n v="284950"/>
  </r>
  <r>
    <d v="2017-03-27T00:00:00"/>
    <x v="10"/>
    <x v="0"/>
    <n v="2603"/>
    <x v="0"/>
    <n v="369000"/>
    <x v="1"/>
    <x v="2"/>
    <n v="369000"/>
  </r>
  <r>
    <d v="2017-03-27T00:00:00"/>
    <x v="10"/>
    <x v="0"/>
    <n v="2617"/>
    <x v="0"/>
    <n v="440000"/>
    <x v="1"/>
    <x v="2"/>
    <n v="440000"/>
  </r>
  <r>
    <d v="2017-03-28T00:00:00"/>
    <x v="10"/>
    <x v="0"/>
    <n v="2913"/>
    <x v="1"/>
    <n v="444000"/>
    <x v="0"/>
    <x v="1"/>
    <n v="444000"/>
  </r>
  <r>
    <d v="2017-03-28T00:00:00"/>
    <x v="10"/>
    <x v="0"/>
    <n v="2903"/>
    <x v="1"/>
    <n v="523000"/>
    <x v="0"/>
    <x v="0"/>
    <n v="523000"/>
  </r>
  <r>
    <d v="2017-03-28T00:00:00"/>
    <x v="10"/>
    <x v="0"/>
    <n v="2905"/>
    <x v="1"/>
    <n v="540000"/>
    <x v="0"/>
    <x v="1"/>
    <n v="540000"/>
  </r>
  <r>
    <d v="2017-03-28T00:00:00"/>
    <x v="10"/>
    <x v="0"/>
    <n v="2906"/>
    <x v="1"/>
    <n v="585000"/>
    <x v="0"/>
    <x v="0"/>
    <n v="585000"/>
  </r>
  <r>
    <d v="2017-03-28T00:00:00"/>
    <x v="10"/>
    <x v="0"/>
    <n v="2615"/>
    <x v="0"/>
    <n v="620000"/>
    <x v="0"/>
    <x v="1"/>
    <n v="620000"/>
  </r>
  <r>
    <d v="2017-03-28T00:00:00"/>
    <x v="10"/>
    <x v="0"/>
    <n v="2617"/>
    <x v="0"/>
    <n v="670000"/>
    <x v="0"/>
    <x v="0"/>
    <n v="670000"/>
  </r>
  <r>
    <d v="2017-03-28T00:00:00"/>
    <x v="10"/>
    <x v="0"/>
    <n v="2614"/>
    <x v="0"/>
    <n v="680000"/>
    <x v="0"/>
    <x v="1"/>
    <n v="680000"/>
  </r>
  <r>
    <d v="2017-03-28T00:00:00"/>
    <x v="10"/>
    <x v="0"/>
    <n v="2914"/>
    <x v="1"/>
    <n v="685000"/>
    <x v="0"/>
    <x v="0"/>
    <n v="685000"/>
  </r>
  <r>
    <d v="2017-03-28T00:00:00"/>
    <x v="10"/>
    <x v="0"/>
    <n v="2611"/>
    <x v="0"/>
    <n v="915000"/>
    <x v="0"/>
    <x v="0"/>
    <n v="915000"/>
  </r>
  <r>
    <d v="2017-03-28T00:00:00"/>
    <x v="10"/>
    <x v="0"/>
    <n v="2611"/>
    <x v="0"/>
    <n v="1072000"/>
    <x v="0"/>
    <x v="3"/>
    <n v="1072000"/>
  </r>
  <r>
    <d v="2017-03-28T00:00:00"/>
    <x v="10"/>
    <x v="0"/>
    <n v="2603"/>
    <x v="0"/>
    <n v="1520000"/>
    <x v="0"/>
    <x v="0"/>
    <n v="1520000"/>
  </r>
  <r>
    <d v="2017-03-28T00:00:00"/>
    <x v="10"/>
    <x v="0"/>
    <n v="2601"/>
    <x v="0"/>
    <n v="355000"/>
    <x v="1"/>
    <x v="4"/>
    <n v="355000"/>
  </r>
  <r>
    <d v="2017-03-28T00:00:00"/>
    <x v="10"/>
    <x v="0"/>
    <n v="2612"/>
    <x v="0"/>
    <n v="455000"/>
    <x v="1"/>
    <x v="2"/>
    <n v="455000"/>
  </r>
  <r>
    <d v="2017-03-28T00:00:00"/>
    <x v="10"/>
    <x v="0"/>
    <n v="2612"/>
    <x v="0"/>
    <n v="473500"/>
    <x v="1"/>
    <x v="2"/>
    <n v="473500"/>
  </r>
  <r>
    <d v="2017-03-28T00:00:00"/>
    <x v="10"/>
    <x v="0"/>
    <n v="2601"/>
    <x v="0"/>
    <n v="507500"/>
    <x v="1"/>
    <x v="2"/>
    <n v="507500"/>
  </r>
  <r>
    <d v="2017-03-29T00:00:00"/>
    <x v="10"/>
    <x v="0"/>
    <n v="2914"/>
    <x v="1"/>
    <n v="431000"/>
    <x v="0"/>
    <x v="0"/>
    <n v="431000"/>
  </r>
  <r>
    <d v="2017-03-29T00:00:00"/>
    <x v="10"/>
    <x v="0"/>
    <n v="2902"/>
    <x v="1"/>
    <n v="435000"/>
    <x v="0"/>
    <x v="1"/>
    <n v="435000"/>
  </r>
  <r>
    <d v="2017-03-29T00:00:00"/>
    <x v="10"/>
    <x v="0"/>
    <n v="2914"/>
    <x v="1"/>
    <n v="451250"/>
    <x v="0"/>
    <x v="1"/>
    <n v="451250"/>
  </r>
  <r>
    <d v="2017-03-29T00:00:00"/>
    <x v="10"/>
    <x v="0"/>
    <n v="2913"/>
    <x v="1"/>
    <n v="461000"/>
    <x v="0"/>
    <x v="1"/>
    <n v="461000"/>
  </r>
  <r>
    <d v="2017-03-29T00:00:00"/>
    <x v="10"/>
    <x v="0"/>
    <n v="2615"/>
    <x v="0"/>
    <n v="525000"/>
    <x v="0"/>
    <x v="0"/>
    <n v="525000"/>
  </r>
  <r>
    <d v="2017-03-29T00:00:00"/>
    <x v="10"/>
    <x v="0"/>
    <n v="2905"/>
    <x v="1"/>
    <n v="550000"/>
    <x v="0"/>
    <x v="1"/>
    <n v="550000"/>
  </r>
  <r>
    <d v="2017-03-29T00:00:00"/>
    <x v="10"/>
    <x v="0"/>
    <n v="2905"/>
    <x v="1"/>
    <n v="589900"/>
    <x v="0"/>
    <x v="0"/>
    <n v="589900"/>
  </r>
  <r>
    <d v="2017-03-29T00:00:00"/>
    <x v="10"/>
    <x v="0"/>
    <n v="2914"/>
    <x v="1"/>
    <n v="654000"/>
    <x v="0"/>
    <x v="3"/>
    <n v="654000"/>
  </r>
  <r>
    <d v="2017-03-29T00:00:00"/>
    <x v="10"/>
    <x v="0"/>
    <n v="2611"/>
    <x v="0"/>
    <n v="715000"/>
    <x v="0"/>
    <x v="0"/>
    <n v="715000"/>
  </r>
  <r>
    <d v="2017-03-29T00:00:00"/>
    <x v="10"/>
    <x v="0"/>
    <n v="2904"/>
    <x v="1"/>
    <n v="750000"/>
    <x v="0"/>
    <x v="1"/>
    <n v="750000"/>
  </r>
  <r>
    <d v="2017-03-29T00:00:00"/>
    <x v="10"/>
    <x v="0"/>
    <n v="2913"/>
    <x v="1"/>
    <n v="770000"/>
    <x v="0"/>
    <x v="0"/>
    <n v="770000"/>
  </r>
  <r>
    <d v="2017-03-29T00:00:00"/>
    <x v="10"/>
    <x v="0"/>
    <n v="2607"/>
    <x v="0"/>
    <n v="850000"/>
    <x v="0"/>
    <x v="1"/>
    <n v="850000"/>
  </r>
  <r>
    <d v="2017-03-29T00:00:00"/>
    <x v="10"/>
    <x v="0"/>
    <n v="2603"/>
    <x v="0"/>
    <n v="1495000"/>
    <x v="0"/>
    <x v="0"/>
    <n v="1495000"/>
  </r>
  <r>
    <d v="2017-03-29T00:00:00"/>
    <x v="10"/>
    <x v="0"/>
    <n v="2617"/>
    <x v="0"/>
    <n v="364000"/>
    <x v="1"/>
    <x v="4"/>
    <n v="364000"/>
  </r>
  <r>
    <d v="2017-03-29T00:00:00"/>
    <x v="10"/>
    <x v="0"/>
    <n v="2607"/>
    <x v="0"/>
    <n v="370000"/>
    <x v="1"/>
    <x v="2"/>
    <n v="370000"/>
  </r>
  <r>
    <d v="2017-03-30T00:00:00"/>
    <x v="10"/>
    <x v="0"/>
    <n v="2913"/>
    <x v="1"/>
    <n v="415000"/>
    <x v="0"/>
    <x v="1"/>
    <n v="415000"/>
  </r>
  <r>
    <d v="2017-03-30T00:00:00"/>
    <x v="10"/>
    <x v="0"/>
    <n v="2914"/>
    <x v="1"/>
    <n v="428000"/>
    <x v="0"/>
    <x v="1"/>
    <n v="428000"/>
  </r>
  <r>
    <d v="2017-03-30T00:00:00"/>
    <x v="10"/>
    <x v="0"/>
    <n v="2913"/>
    <x v="1"/>
    <n v="453500"/>
    <x v="0"/>
    <x v="1"/>
    <n v="453500"/>
  </r>
  <r>
    <d v="2017-03-30T00:00:00"/>
    <x v="10"/>
    <x v="0"/>
    <n v="2905"/>
    <x v="1"/>
    <n v="455000"/>
    <x v="0"/>
    <x v="1"/>
    <n v="455000"/>
  </r>
  <r>
    <d v="2017-03-30T00:00:00"/>
    <x v="10"/>
    <x v="0"/>
    <n v="2913"/>
    <x v="1"/>
    <n v="455000"/>
    <x v="0"/>
    <x v="1"/>
    <n v="455000"/>
  </r>
  <r>
    <d v="2017-03-30T00:00:00"/>
    <x v="10"/>
    <x v="0"/>
    <n v="2906"/>
    <x v="1"/>
    <n v="460000"/>
    <x v="0"/>
    <x v="1"/>
    <n v="460000"/>
  </r>
  <r>
    <d v="2017-03-30T00:00:00"/>
    <x v="10"/>
    <x v="0"/>
    <n v="2906"/>
    <x v="1"/>
    <n v="480000"/>
    <x v="0"/>
    <x v="1"/>
    <n v="480000"/>
  </r>
  <r>
    <d v="2017-03-30T00:00:00"/>
    <x v="10"/>
    <x v="0"/>
    <n v="2615"/>
    <x v="0"/>
    <n v="640000"/>
    <x v="0"/>
    <x v="3"/>
    <n v="640000"/>
  </r>
  <r>
    <d v="2017-03-30T00:00:00"/>
    <x v="10"/>
    <x v="0"/>
    <n v="2905"/>
    <x v="1"/>
    <n v="680000"/>
    <x v="0"/>
    <x v="0"/>
    <n v="680000"/>
  </r>
  <r>
    <d v="2017-03-30T00:00:00"/>
    <x v="10"/>
    <x v="0"/>
    <n v="2913"/>
    <x v="1"/>
    <n v="715000"/>
    <x v="0"/>
    <x v="0"/>
    <n v="715000"/>
  </r>
  <r>
    <d v="2017-03-30T00:00:00"/>
    <x v="10"/>
    <x v="0"/>
    <n v="2617"/>
    <x v="0"/>
    <n v="338000"/>
    <x v="1"/>
    <x v="4"/>
    <n v="338000"/>
  </r>
  <r>
    <d v="2017-03-30T00:00:00"/>
    <x v="10"/>
    <x v="0"/>
    <n v="2912"/>
    <x v="1"/>
    <n v="379950"/>
    <x v="1"/>
    <x v="2"/>
    <n v="379950"/>
  </r>
  <r>
    <d v="2017-03-30T00:00:00"/>
    <x v="10"/>
    <x v="0"/>
    <n v="2601"/>
    <x v="0"/>
    <n v="629000"/>
    <x v="1"/>
    <x v="4"/>
    <n v="629000"/>
  </r>
  <r>
    <d v="2017-03-31T00:00:00"/>
    <x v="10"/>
    <x v="0"/>
    <n v="2913"/>
    <x v="1"/>
    <n v="406000"/>
    <x v="0"/>
    <x v="1"/>
    <n v="406000"/>
  </r>
  <r>
    <d v="2017-03-31T00:00:00"/>
    <x v="10"/>
    <x v="0"/>
    <n v="2615"/>
    <x v="0"/>
    <n v="540000"/>
    <x v="0"/>
    <x v="1"/>
    <n v="540000"/>
  </r>
  <r>
    <d v="2017-03-31T00:00:00"/>
    <x v="10"/>
    <x v="0"/>
    <n v="2905"/>
    <x v="1"/>
    <n v="549950"/>
    <x v="0"/>
    <x v="1"/>
    <n v="549950"/>
  </r>
  <r>
    <d v="2017-03-31T00:00:00"/>
    <x v="10"/>
    <x v="0"/>
    <n v="2615"/>
    <x v="0"/>
    <n v="580000"/>
    <x v="0"/>
    <x v="0"/>
    <n v="580000"/>
  </r>
  <r>
    <d v="2017-03-31T00:00:00"/>
    <x v="10"/>
    <x v="0"/>
    <n v="2914"/>
    <x v="1"/>
    <n v="600000"/>
    <x v="0"/>
    <x v="1"/>
    <n v="600000"/>
  </r>
  <r>
    <d v="2017-03-31T00:00:00"/>
    <x v="10"/>
    <x v="0"/>
    <n v="2905"/>
    <x v="1"/>
    <n v="600000"/>
    <x v="0"/>
    <x v="0"/>
    <n v="600000"/>
  </r>
  <r>
    <d v="2017-03-31T00:00:00"/>
    <x v="10"/>
    <x v="0"/>
    <n v="2905"/>
    <x v="1"/>
    <n v="680000"/>
    <x v="0"/>
    <x v="0"/>
    <n v="680000"/>
  </r>
  <r>
    <d v="2017-03-31T00:00:00"/>
    <x v="10"/>
    <x v="0"/>
    <n v="2607"/>
    <x v="0"/>
    <n v="700000"/>
    <x v="0"/>
    <x v="0"/>
    <n v="700000"/>
  </r>
  <r>
    <d v="2017-03-31T00:00:00"/>
    <x v="10"/>
    <x v="0"/>
    <n v="2913"/>
    <x v="1"/>
    <n v="799000"/>
    <x v="0"/>
    <x v="0"/>
    <n v="799000"/>
  </r>
  <r>
    <d v="2017-03-31T00:00:00"/>
    <x v="10"/>
    <x v="0"/>
    <n v="2602"/>
    <x v="0"/>
    <n v="1187000"/>
    <x v="0"/>
    <x v="0"/>
    <n v="1187000"/>
  </r>
  <r>
    <d v="2017-03-31T00:00:00"/>
    <x v="10"/>
    <x v="0"/>
    <n v="2602"/>
    <x v="0"/>
    <n v="1300000"/>
    <x v="0"/>
    <x v="3"/>
    <n v="1300000"/>
  </r>
  <r>
    <d v="2017-03-31T00:00:00"/>
    <x v="10"/>
    <x v="0"/>
    <n v="2603"/>
    <x v="0"/>
    <n v="305000"/>
    <x v="1"/>
    <x v="4"/>
    <n v="305000"/>
  </r>
  <r>
    <d v="2017-03-31T00:00:00"/>
    <x v="10"/>
    <x v="0"/>
    <n v="2602"/>
    <x v="0"/>
    <n v="345000"/>
    <x v="1"/>
    <x v="2"/>
    <n v="345000"/>
  </r>
  <r>
    <d v="2017-03-31T00:00:00"/>
    <x v="10"/>
    <x v="0"/>
    <n v="2612"/>
    <x v="0"/>
    <n v="450000"/>
    <x v="1"/>
    <x v="2"/>
    <n v="450000"/>
  </r>
  <r>
    <d v="2017-04-01T00:00:00"/>
    <x v="10"/>
    <x v="1"/>
    <n v="2903"/>
    <x v="1"/>
    <n v="542000"/>
    <x v="0"/>
    <x v="0"/>
    <n v="542000"/>
  </r>
  <r>
    <d v="2017-04-01T00:00:00"/>
    <x v="10"/>
    <x v="1"/>
    <n v="2903"/>
    <x v="1"/>
    <n v="681000"/>
    <x v="0"/>
    <x v="0"/>
    <n v="681000"/>
  </r>
  <r>
    <d v="2017-04-01T00:00:00"/>
    <x v="10"/>
    <x v="1"/>
    <n v="2913"/>
    <x v="1"/>
    <n v="712000"/>
    <x v="0"/>
    <x v="1"/>
    <n v="712000"/>
  </r>
  <r>
    <d v="2017-04-01T00:00:00"/>
    <x v="10"/>
    <x v="1"/>
    <n v="2913"/>
    <x v="1"/>
    <n v="776000"/>
    <x v="0"/>
    <x v="0"/>
    <n v="776000"/>
  </r>
  <r>
    <d v="2017-04-01T00:00:00"/>
    <x v="10"/>
    <x v="1"/>
    <n v="2913"/>
    <x v="1"/>
    <n v="870000"/>
    <x v="0"/>
    <x v="0"/>
    <n v="870000"/>
  </r>
  <r>
    <d v="2017-04-01T00:00:00"/>
    <x v="10"/>
    <x v="1"/>
    <n v="2911"/>
    <x v="1"/>
    <n v="885000"/>
    <x v="0"/>
    <x v="1"/>
    <n v="885000"/>
  </r>
  <r>
    <d v="2017-04-01T00:00:00"/>
    <x v="10"/>
    <x v="1"/>
    <n v="2605"/>
    <x v="0"/>
    <n v="925000"/>
    <x v="0"/>
    <x v="0"/>
    <n v="925000"/>
  </r>
  <r>
    <d v="2017-04-01T00:00:00"/>
    <x v="10"/>
    <x v="1"/>
    <n v="2607"/>
    <x v="0"/>
    <n v="940000"/>
    <x v="0"/>
    <x v="0"/>
    <n v="940000"/>
  </r>
  <r>
    <d v="2017-04-01T00:00:00"/>
    <x v="10"/>
    <x v="1"/>
    <n v="2911"/>
    <x v="1"/>
    <n v="1030000"/>
    <x v="0"/>
    <x v="3"/>
    <n v="1030000"/>
  </r>
  <r>
    <d v="2017-04-01T00:00:00"/>
    <x v="10"/>
    <x v="1"/>
    <n v="2602"/>
    <x v="0"/>
    <n v="1125000"/>
    <x v="0"/>
    <x v="0"/>
    <n v="1125000"/>
  </r>
  <r>
    <d v="2017-04-01T00:00:00"/>
    <x v="10"/>
    <x v="1"/>
    <n v="2612"/>
    <x v="0"/>
    <n v="1185000"/>
    <x v="0"/>
    <x v="0"/>
    <n v="1185000"/>
  </r>
  <r>
    <d v="2017-04-01T00:00:00"/>
    <x v="10"/>
    <x v="1"/>
    <n v="2600"/>
    <x v="0"/>
    <n v="1455000"/>
    <x v="0"/>
    <x v="2"/>
    <n v="1455000"/>
  </r>
  <r>
    <d v="2017-04-02T00:00:00"/>
    <x v="10"/>
    <x v="1"/>
    <n v="2607"/>
    <x v="0"/>
    <n v="742000"/>
    <x v="0"/>
    <x v="1"/>
    <n v="742000"/>
  </r>
  <r>
    <d v="2017-04-03T00:00:00"/>
    <x v="10"/>
    <x v="1"/>
    <n v="2615"/>
    <x v="0"/>
    <n v="343500"/>
    <x v="0"/>
    <x v="2"/>
    <n v="343500"/>
  </r>
  <r>
    <d v="2017-04-03T00:00:00"/>
    <x v="10"/>
    <x v="1"/>
    <n v="2615"/>
    <x v="0"/>
    <n v="465000"/>
    <x v="0"/>
    <x v="1"/>
    <n v="465000"/>
  </r>
  <r>
    <d v="2017-04-03T00:00:00"/>
    <x v="10"/>
    <x v="1"/>
    <n v="2615"/>
    <x v="0"/>
    <n v="487000"/>
    <x v="0"/>
    <x v="1"/>
    <n v="487000"/>
  </r>
  <r>
    <d v="2017-04-03T00:00:00"/>
    <x v="10"/>
    <x v="1"/>
    <n v="2615"/>
    <x v="0"/>
    <n v="500000"/>
    <x v="0"/>
    <x v="1"/>
    <n v="500000"/>
  </r>
  <r>
    <d v="2017-04-03T00:00:00"/>
    <x v="10"/>
    <x v="1"/>
    <n v="2914"/>
    <x v="1"/>
    <n v="500000"/>
    <x v="0"/>
    <x v="1"/>
    <n v="500000"/>
  </r>
  <r>
    <d v="2017-04-03T00:00:00"/>
    <x v="10"/>
    <x v="1"/>
    <n v="2914"/>
    <x v="1"/>
    <n v="800000"/>
    <x v="0"/>
    <x v="0"/>
    <n v="800000"/>
  </r>
  <r>
    <d v="2017-04-03T00:00:00"/>
    <x v="10"/>
    <x v="1"/>
    <n v="2607"/>
    <x v="0"/>
    <n v="835000"/>
    <x v="0"/>
    <x v="1"/>
    <n v="835000"/>
  </r>
  <r>
    <d v="2017-04-03T00:00:00"/>
    <x v="10"/>
    <x v="1"/>
    <n v="2913"/>
    <x v="1"/>
    <n v="1402500"/>
    <x v="0"/>
    <x v="0"/>
    <n v="1402500"/>
  </r>
  <r>
    <d v="2017-04-03T00:00:00"/>
    <x v="10"/>
    <x v="1"/>
    <n v="2911"/>
    <x v="1"/>
    <n v="290000"/>
    <x v="1"/>
    <x v="4"/>
    <n v="290000"/>
  </r>
  <r>
    <d v="2017-04-03T00:00:00"/>
    <x v="10"/>
    <x v="1"/>
    <n v="2602"/>
    <x v="0"/>
    <n v="335000"/>
    <x v="1"/>
    <x v="2"/>
    <n v="335000"/>
  </r>
  <r>
    <d v="2017-04-03T00:00:00"/>
    <x v="10"/>
    <x v="1"/>
    <n v="2913"/>
    <x v="1"/>
    <n v="354000"/>
    <x v="1"/>
    <x v="2"/>
    <n v="354000"/>
  </r>
  <r>
    <d v="2017-04-03T00:00:00"/>
    <x v="10"/>
    <x v="1"/>
    <n v="2617"/>
    <x v="0"/>
    <n v="359950"/>
    <x v="1"/>
    <x v="2"/>
    <n v="359950"/>
  </r>
  <r>
    <d v="2017-04-03T00:00:00"/>
    <x v="10"/>
    <x v="1"/>
    <n v="2601"/>
    <x v="0"/>
    <n v="900000"/>
    <x v="1"/>
    <x v="1"/>
    <n v="900000"/>
  </r>
  <r>
    <d v="2017-04-04T00:00:00"/>
    <x v="10"/>
    <x v="1"/>
    <n v="2903"/>
    <x v="1"/>
    <n v="403000"/>
    <x v="0"/>
    <x v="2"/>
    <n v="403000"/>
  </r>
  <r>
    <d v="2017-04-04T00:00:00"/>
    <x v="10"/>
    <x v="1"/>
    <n v="2913"/>
    <x v="1"/>
    <n v="410000"/>
    <x v="0"/>
    <x v="2"/>
    <n v="410000"/>
  </r>
  <r>
    <d v="2017-04-04T00:00:00"/>
    <x v="10"/>
    <x v="1"/>
    <n v="2906"/>
    <x v="1"/>
    <n v="433000"/>
    <x v="0"/>
    <x v="1"/>
    <n v="433000"/>
  </r>
  <r>
    <d v="2017-04-04T00:00:00"/>
    <x v="10"/>
    <x v="1"/>
    <n v="2906"/>
    <x v="1"/>
    <n v="464500"/>
    <x v="0"/>
    <x v="1"/>
    <n v="464500"/>
  </r>
  <r>
    <d v="2017-04-04T00:00:00"/>
    <x v="10"/>
    <x v="1"/>
    <n v="2904"/>
    <x v="1"/>
    <n v="495000"/>
    <x v="0"/>
    <x v="3"/>
    <n v="495000"/>
  </r>
  <r>
    <d v="2017-04-04T00:00:00"/>
    <x v="10"/>
    <x v="1"/>
    <n v="2905"/>
    <x v="1"/>
    <n v="555000"/>
    <x v="0"/>
    <x v="1"/>
    <n v="555000"/>
  </r>
  <r>
    <d v="2017-04-04T00:00:00"/>
    <x v="10"/>
    <x v="1"/>
    <n v="2913"/>
    <x v="1"/>
    <n v="585000"/>
    <x v="0"/>
    <x v="1"/>
    <n v="585000"/>
  </r>
  <r>
    <d v="2017-04-04T00:00:00"/>
    <x v="10"/>
    <x v="1"/>
    <n v="2905"/>
    <x v="1"/>
    <n v="600000"/>
    <x v="0"/>
    <x v="0"/>
    <n v="600000"/>
  </r>
  <r>
    <d v="2017-04-04T00:00:00"/>
    <x v="10"/>
    <x v="1"/>
    <n v="2611"/>
    <x v="0"/>
    <n v="610000"/>
    <x v="0"/>
    <x v="0"/>
    <n v="610000"/>
  </r>
  <r>
    <d v="2017-04-04T00:00:00"/>
    <x v="10"/>
    <x v="1"/>
    <n v="2605"/>
    <x v="0"/>
    <n v="667500"/>
    <x v="0"/>
    <x v="1"/>
    <n v="667500"/>
  </r>
  <r>
    <d v="2017-04-04T00:00:00"/>
    <x v="10"/>
    <x v="1"/>
    <n v="2615"/>
    <x v="0"/>
    <n v="760000"/>
    <x v="0"/>
    <x v="0"/>
    <n v="760000"/>
  </r>
  <r>
    <d v="2017-04-04T00:00:00"/>
    <x v="10"/>
    <x v="1"/>
    <n v="2602"/>
    <x v="0"/>
    <n v="1165000"/>
    <x v="0"/>
    <x v="0"/>
    <n v="1165000"/>
  </r>
  <r>
    <d v="2017-04-04T00:00:00"/>
    <x v="10"/>
    <x v="1"/>
    <n v="2606"/>
    <x v="0"/>
    <n v="300000"/>
    <x v="1"/>
    <x v="4"/>
    <n v="300000"/>
  </r>
  <r>
    <d v="2017-04-04T00:00:00"/>
    <x v="10"/>
    <x v="1"/>
    <n v="2606"/>
    <x v="0"/>
    <n v="330000"/>
    <x v="1"/>
    <x v="4"/>
    <n v="330000"/>
  </r>
  <r>
    <d v="2017-04-04T00:00:00"/>
    <x v="10"/>
    <x v="1"/>
    <n v="2913"/>
    <x v="1"/>
    <n v="333000"/>
    <x v="1"/>
    <x v="2"/>
    <n v="333000"/>
  </r>
  <r>
    <d v="2017-04-04T00:00:00"/>
    <x v="10"/>
    <x v="1"/>
    <n v="2612"/>
    <x v="0"/>
    <n v="342000"/>
    <x v="1"/>
    <x v="4"/>
    <n v="342000"/>
  </r>
  <r>
    <d v="2017-04-05T00:00:00"/>
    <x v="10"/>
    <x v="1"/>
    <n v="2906"/>
    <x v="1"/>
    <n v="415000"/>
    <x v="0"/>
    <x v="1"/>
    <n v="415000"/>
  </r>
  <r>
    <d v="2017-04-05T00:00:00"/>
    <x v="10"/>
    <x v="1"/>
    <n v="2914"/>
    <x v="1"/>
    <n v="471000"/>
    <x v="0"/>
    <x v="1"/>
    <n v="471000"/>
  </r>
  <r>
    <d v="2017-04-05T00:00:00"/>
    <x v="10"/>
    <x v="1"/>
    <n v="2905"/>
    <x v="1"/>
    <n v="495000"/>
    <x v="0"/>
    <x v="1"/>
    <n v="495000"/>
  </r>
  <r>
    <d v="2017-04-05T00:00:00"/>
    <x v="10"/>
    <x v="1"/>
    <n v="2615"/>
    <x v="0"/>
    <n v="525000"/>
    <x v="0"/>
    <x v="1"/>
    <n v="525000"/>
  </r>
  <r>
    <d v="2017-04-05T00:00:00"/>
    <x v="10"/>
    <x v="1"/>
    <n v="2906"/>
    <x v="1"/>
    <n v="556000"/>
    <x v="0"/>
    <x v="1"/>
    <n v="556000"/>
  </r>
  <r>
    <d v="2017-04-05T00:00:00"/>
    <x v="10"/>
    <x v="1"/>
    <n v="2904"/>
    <x v="1"/>
    <n v="580000"/>
    <x v="0"/>
    <x v="1"/>
    <n v="580000"/>
  </r>
  <r>
    <d v="2017-04-05T00:00:00"/>
    <x v="10"/>
    <x v="1"/>
    <n v="2904"/>
    <x v="1"/>
    <n v="631500"/>
    <x v="0"/>
    <x v="0"/>
    <n v="631500"/>
  </r>
  <r>
    <d v="2017-04-05T00:00:00"/>
    <x v="10"/>
    <x v="1"/>
    <n v="2617"/>
    <x v="0"/>
    <n v="640000"/>
    <x v="0"/>
    <x v="1"/>
    <n v="640000"/>
  </r>
  <r>
    <d v="2017-04-05T00:00:00"/>
    <x v="10"/>
    <x v="1"/>
    <n v="2617"/>
    <x v="0"/>
    <n v="672000"/>
    <x v="0"/>
    <x v="1"/>
    <n v="672000"/>
  </r>
  <r>
    <d v="2017-04-05T00:00:00"/>
    <x v="10"/>
    <x v="1"/>
    <n v="2913"/>
    <x v="1"/>
    <n v="680000"/>
    <x v="0"/>
    <x v="0"/>
    <n v="680000"/>
  </r>
  <r>
    <d v="2017-04-05T00:00:00"/>
    <x v="10"/>
    <x v="1"/>
    <n v="2602"/>
    <x v="0"/>
    <n v="855000"/>
    <x v="0"/>
    <x v="0"/>
    <n v="855000"/>
  </r>
  <r>
    <d v="2017-04-05T00:00:00"/>
    <x v="10"/>
    <x v="1"/>
    <n v="2913"/>
    <x v="1"/>
    <n v="886000"/>
    <x v="0"/>
    <x v="0"/>
    <n v="886000"/>
  </r>
  <r>
    <d v="2017-04-05T00:00:00"/>
    <x v="10"/>
    <x v="1"/>
    <n v="2602"/>
    <x v="0"/>
    <n v="920000"/>
    <x v="0"/>
    <x v="3"/>
    <n v="920000"/>
  </r>
  <r>
    <d v="2017-04-05T00:00:00"/>
    <x v="10"/>
    <x v="1"/>
    <n v="2604"/>
    <x v="0"/>
    <n v="1410000"/>
    <x v="0"/>
    <x v="0"/>
    <n v="1410000"/>
  </r>
  <r>
    <d v="2017-04-05T00:00:00"/>
    <x v="10"/>
    <x v="1"/>
    <n v="2913"/>
    <x v="1"/>
    <n v="1475000"/>
    <x v="0"/>
    <x v="0"/>
    <n v="1475000"/>
  </r>
  <r>
    <d v="2017-04-05T00:00:00"/>
    <x v="10"/>
    <x v="1"/>
    <n v="2617"/>
    <x v="0"/>
    <n v="366000"/>
    <x v="1"/>
    <x v="2"/>
    <n v="366000"/>
  </r>
  <r>
    <d v="2017-04-05T00:00:00"/>
    <x v="10"/>
    <x v="1"/>
    <n v="2604"/>
    <x v="0"/>
    <n v="490000"/>
    <x v="1"/>
    <x v="2"/>
    <n v="490000"/>
  </r>
  <r>
    <d v="2017-04-06T00:00:00"/>
    <x v="10"/>
    <x v="1"/>
    <n v="2913"/>
    <x v="1"/>
    <n v="447700"/>
    <x v="0"/>
    <x v="1"/>
    <n v="447700"/>
  </r>
  <r>
    <d v="2017-04-06T00:00:00"/>
    <x v="10"/>
    <x v="1"/>
    <n v="2906"/>
    <x v="1"/>
    <n v="455000"/>
    <x v="0"/>
    <x v="1"/>
    <n v="455000"/>
  </r>
  <r>
    <d v="2017-04-06T00:00:00"/>
    <x v="10"/>
    <x v="1"/>
    <n v="2906"/>
    <x v="1"/>
    <n v="460000"/>
    <x v="0"/>
    <x v="1"/>
    <n v="460000"/>
  </r>
  <r>
    <d v="2017-04-06T00:00:00"/>
    <x v="10"/>
    <x v="1"/>
    <n v="2905"/>
    <x v="1"/>
    <n v="490000"/>
    <x v="0"/>
    <x v="1"/>
    <n v="490000"/>
  </r>
  <r>
    <d v="2017-04-06T00:00:00"/>
    <x v="10"/>
    <x v="1"/>
    <n v="2615"/>
    <x v="0"/>
    <n v="510000"/>
    <x v="0"/>
    <x v="1"/>
    <n v="510000"/>
  </r>
  <r>
    <d v="2017-04-06T00:00:00"/>
    <x v="10"/>
    <x v="1"/>
    <n v="2914"/>
    <x v="1"/>
    <n v="518000"/>
    <x v="0"/>
    <x v="1"/>
    <n v="518000"/>
  </r>
  <r>
    <d v="2017-04-06T00:00:00"/>
    <x v="10"/>
    <x v="1"/>
    <n v="2617"/>
    <x v="0"/>
    <n v="545000"/>
    <x v="0"/>
    <x v="1"/>
    <n v="545000"/>
  </r>
  <r>
    <d v="2017-04-06T00:00:00"/>
    <x v="10"/>
    <x v="1"/>
    <n v="2615"/>
    <x v="0"/>
    <n v="565000"/>
    <x v="0"/>
    <x v="0"/>
    <n v="565000"/>
  </r>
  <r>
    <d v="2017-04-06T00:00:00"/>
    <x v="10"/>
    <x v="1"/>
    <n v="2914"/>
    <x v="1"/>
    <n v="640000"/>
    <x v="0"/>
    <x v="0"/>
    <n v="640000"/>
  </r>
  <r>
    <d v="2017-04-06T00:00:00"/>
    <x v="10"/>
    <x v="1"/>
    <n v="2611"/>
    <x v="0"/>
    <n v="691000"/>
    <x v="0"/>
    <x v="1"/>
    <n v="691000"/>
  </r>
  <r>
    <d v="2017-04-06T00:00:00"/>
    <x v="10"/>
    <x v="1"/>
    <n v="2603"/>
    <x v="0"/>
    <n v="850000"/>
    <x v="0"/>
    <x v="1"/>
    <n v="850000"/>
  </r>
  <r>
    <d v="2017-04-06T00:00:00"/>
    <x v="10"/>
    <x v="1"/>
    <n v="2611"/>
    <x v="0"/>
    <n v="970000"/>
    <x v="0"/>
    <x v="3"/>
    <n v="970000"/>
  </r>
  <r>
    <d v="2017-04-06T00:00:00"/>
    <x v="10"/>
    <x v="1"/>
    <n v="2605"/>
    <x v="0"/>
    <n v="1085000"/>
    <x v="0"/>
    <x v="1"/>
    <n v="1085000"/>
  </r>
  <r>
    <d v="2017-04-06T00:00:00"/>
    <x v="10"/>
    <x v="1"/>
    <n v="2603"/>
    <x v="0"/>
    <n v="1350000"/>
    <x v="0"/>
    <x v="0"/>
    <n v="1350000"/>
  </r>
  <r>
    <d v="2017-04-06T00:00:00"/>
    <x v="10"/>
    <x v="1"/>
    <n v="2914"/>
    <x v="1"/>
    <n v="265000"/>
    <x v="1"/>
    <x v="4"/>
    <n v="265000"/>
  </r>
  <r>
    <d v="2017-04-06T00:00:00"/>
    <x v="10"/>
    <x v="1"/>
    <n v="2615"/>
    <x v="0"/>
    <n v="276000"/>
    <x v="1"/>
    <x v="2"/>
    <n v="276000"/>
  </r>
  <r>
    <d v="2017-04-06T00:00:00"/>
    <x v="10"/>
    <x v="1"/>
    <n v="2606"/>
    <x v="0"/>
    <n v="296000"/>
    <x v="1"/>
    <x v="4"/>
    <n v="296000"/>
  </r>
  <r>
    <d v="2017-04-06T00:00:00"/>
    <x v="10"/>
    <x v="1"/>
    <n v="2611"/>
    <x v="0"/>
    <n v="299000"/>
    <x v="1"/>
    <x v="1"/>
    <n v="299000"/>
  </r>
  <r>
    <d v="2017-04-06T00:00:00"/>
    <x v="10"/>
    <x v="1"/>
    <n v="2617"/>
    <x v="0"/>
    <n v="415000"/>
    <x v="1"/>
    <x v="1"/>
    <n v="415000"/>
  </r>
  <r>
    <d v="2017-04-06T00:00:00"/>
    <x v="10"/>
    <x v="1"/>
    <n v="2601"/>
    <x v="0"/>
    <n v="1100000"/>
    <x v="1"/>
    <x v="1"/>
    <n v="1100000"/>
  </r>
  <r>
    <d v="2017-04-07T00:00:00"/>
    <x v="10"/>
    <x v="1"/>
    <n v="2615"/>
    <x v="0"/>
    <n v="480000"/>
    <x v="0"/>
    <x v="1"/>
    <n v="480000"/>
  </r>
  <r>
    <d v="2017-04-07T00:00:00"/>
    <x v="10"/>
    <x v="1"/>
    <n v="2913"/>
    <x v="1"/>
    <n v="530000"/>
    <x v="0"/>
    <x v="1"/>
    <n v="530000"/>
  </r>
  <r>
    <d v="2017-04-07T00:00:00"/>
    <x v="10"/>
    <x v="1"/>
    <n v="2914"/>
    <x v="1"/>
    <n v="540111"/>
    <x v="0"/>
    <x v="1"/>
    <n v="540111"/>
  </r>
  <r>
    <d v="2017-04-07T00:00:00"/>
    <x v="10"/>
    <x v="1"/>
    <n v="2614"/>
    <x v="0"/>
    <n v="585000"/>
    <x v="0"/>
    <x v="0"/>
    <n v="585000"/>
  </r>
  <r>
    <d v="2017-04-07T00:00:00"/>
    <x v="10"/>
    <x v="1"/>
    <n v="2615"/>
    <x v="0"/>
    <n v="635000"/>
    <x v="0"/>
    <x v="3"/>
    <n v="635000"/>
  </r>
  <r>
    <d v="2017-04-07T00:00:00"/>
    <x v="10"/>
    <x v="1"/>
    <n v="2615"/>
    <x v="0"/>
    <n v="647500"/>
    <x v="0"/>
    <x v="0"/>
    <n v="647500"/>
  </r>
  <r>
    <d v="2017-04-07T00:00:00"/>
    <x v="10"/>
    <x v="1"/>
    <n v="2904"/>
    <x v="1"/>
    <n v="660000"/>
    <x v="0"/>
    <x v="1"/>
    <n v="660000"/>
  </r>
  <r>
    <d v="2017-04-07T00:00:00"/>
    <x v="10"/>
    <x v="1"/>
    <n v="2617"/>
    <x v="0"/>
    <n v="680000"/>
    <x v="0"/>
    <x v="1"/>
    <n v="680000"/>
  </r>
  <r>
    <d v="2017-04-07T00:00:00"/>
    <x v="10"/>
    <x v="1"/>
    <n v="2607"/>
    <x v="0"/>
    <n v="775000"/>
    <x v="0"/>
    <x v="1"/>
    <n v="775000"/>
  </r>
  <r>
    <d v="2017-04-07T00:00:00"/>
    <x v="10"/>
    <x v="1"/>
    <n v="2614"/>
    <x v="0"/>
    <n v="835000"/>
    <x v="0"/>
    <x v="1"/>
    <n v="835000"/>
  </r>
  <r>
    <d v="2017-04-07T00:00:00"/>
    <x v="10"/>
    <x v="1"/>
    <n v="2600"/>
    <x v="0"/>
    <n v="945000"/>
    <x v="0"/>
    <x v="3"/>
    <n v="945000"/>
  </r>
  <r>
    <d v="2017-04-07T00:00:00"/>
    <x v="10"/>
    <x v="1"/>
    <n v="2605"/>
    <x v="0"/>
    <n v="979000"/>
    <x v="0"/>
    <x v="0"/>
    <n v="979000"/>
  </r>
  <r>
    <d v="2017-04-07T00:00:00"/>
    <x v="10"/>
    <x v="1"/>
    <n v="2603"/>
    <x v="0"/>
    <n v="1600000"/>
    <x v="0"/>
    <x v="0"/>
    <n v="1600000"/>
  </r>
  <r>
    <d v="2017-04-07T00:00:00"/>
    <x v="10"/>
    <x v="1"/>
    <n v="2617"/>
    <x v="0"/>
    <n v="265000"/>
    <x v="1"/>
    <x v="4"/>
    <n v="265000"/>
  </r>
  <r>
    <d v="2017-04-07T00:00:00"/>
    <x v="10"/>
    <x v="1"/>
    <n v="2617"/>
    <x v="0"/>
    <n v="285000"/>
    <x v="1"/>
    <x v="4"/>
    <n v="285000"/>
  </r>
  <r>
    <d v="2017-04-07T00:00:00"/>
    <x v="10"/>
    <x v="1"/>
    <n v="2913"/>
    <x v="1"/>
    <n v="470000"/>
    <x v="1"/>
    <x v="1"/>
    <n v="470000"/>
  </r>
  <r>
    <d v="2017-04-08T00:00:00"/>
    <x v="10"/>
    <x v="1"/>
    <n v="2614"/>
    <x v="0"/>
    <n v="413000"/>
    <x v="0"/>
    <x v="2"/>
    <n v="413000"/>
  </r>
  <r>
    <d v="2017-04-08T00:00:00"/>
    <x v="10"/>
    <x v="1"/>
    <n v="2615"/>
    <x v="0"/>
    <n v="435000"/>
    <x v="0"/>
    <x v="1"/>
    <n v="435000"/>
  </r>
  <r>
    <d v="2017-04-08T00:00:00"/>
    <x v="10"/>
    <x v="1"/>
    <n v="2615"/>
    <x v="0"/>
    <n v="478000"/>
    <x v="0"/>
    <x v="1"/>
    <n v="478000"/>
  </r>
  <r>
    <d v="2017-04-08T00:00:00"/>
    <x v="10"/>
    <x v="1"/>
    <n v="2611"/>
    <x v="0"/>
    <n v="561000"/>
    <x v="0"/>
    <x v="1"/>
    <n v="561000"/>
  </r>
  <r>
    <d v="2017-04-08T00:00:00"/>
    <x v="10"/>
    <x v="1"/>
    <n v="2615"/>
    <x v="0"/>
    <n v="578000"/>
    <x v="0"/>
    <x v="1"/>
    <n v="578000"/>
  </r>
  <r>
    <d v="2017-04-08T00:00:00"/>
    <x v="10"/>
    <x v="1"/>
    <n v="2615"/>
    <x v="0"/>
    <n v="585000"/>
    <x v="0"/>
    <x v="0"/>
    <n v="585000"/>
  </r>
  <r>
    <d v="2017-04-08T00:00:00"/>
    <x v="10"/>
    <x v="1"/>
    <n v="2614"/>
    <x v="0"/>
    <n v="592000"/>
    <x v="0"/>
    <x v="1"/>
    <n v="592000"/>
  </r>
  <r>
    <d v="2017-04-08T00:00:00"/>
    <x v="10"/>
    <x v="1"/>
    <n v="2615"/>
    <x v="0"/>
    <n v="630000"/>
    <x v="0"/>
    <x v="0"/>
    <n v="630000"/>
  </r>
  <r>
    <d v="2017-04-08T00:00:00"/>
    <x v="10"/>
    <x v="1"/>
    <n v="2611"/>
    <x v="0"/>
    <n v="631000"/>
    <x v="0"/>
    <x v="1"/>
    <n v="631000"/>
  </r>
  <r>
    <d v="2017-04-08T00:00:00"/>
    <x v="10"/>
    <x v="1"/>
    <n v="2611"/>
    <x v="0"/>
    <n v="656000"/>
    <x v="0"/>
    <x v="1"/>
    <n v="656000"/>
  </r>
  <r>
    <d v="2017-04-08T00:00:00"/>
    <x v="10"/>
    <x v="1"/>
    <n v="2607"/>
    <x v="0"/>
    <n v="670000"/>
    <x v="0"/>
    <x v="1"/>
    <n v="670000"/>
  </r>
  <r>
    <d v="2017-04-08T00:00:00"/>
    <x v="10"/>
    <x v="1"/>
    <n v="2913"/>
    <x v="1"/>
    <n v="674000"/>
    <x v="0"/>
    <x v="0"/>
    <n v="674000"/>
  </r>
  <r>
    <d v="2017-04-08T00:00:00"/>
    <x v="10"/>
    <x v="1"/>
    <n v="2611"/>
    <x v="0"/>
    <n v="680000"/>
    <x v="0"/>
    <x v="1"/>
    <n v="680000"/>
  </r>
  <r>
    <d v="2017-04-08T00:00:00"/>
    <x v="10"/>
    <x v="1"/>
    <n v="2906"/>
    <x v="1"/>
    <n v="700000"/>
    <x v="0"/>
    <x v="0"/>
    <n v="700000"/>
  </r>
  <r>
    <d v="2017-04-08T00:00:00"/>
    <x v="10"/>
    <x v="1"/>
    <n v="2607"/>
    <x v="0"/>
    <n v="708500"/>
    <x v="0"/>
    <x v="1"/>
    <n v="708500"/>
  </r>
  <r>
    <d v="2017-04-08T00:00:00"/>
    <x v="10"/>
    <x v="1"/>
    <n v="2617"/>
    <x v="0"/>
    <n v="710000"/>
    <x v="0"/>
    <x v="1"/>
    <n v="710000"/>
  </r>
  <r>
    <d v="2017-04-08T00:00:00"/>
    <x v="10"/>
    <x v="1"/>
    <n v="2905"/>
    <x v="1"/>
    <n v="710000"/>
    <x v="0"/>
    <x v="0"/>
    <n v="710000"/>
  </r>
  <r>
    <d v="2017-04-08T00:00:00"/>
    <x v="10"/>
    <x v="1"/>
    <n v="2611"/>
    <x v="0"/>
    <n v="751000"/>
    <x v="0"/>
    <x v="0"/>
    <n v="751000"/>
  </r>
  <r>
    <d v="2017-04-08T00:00:00"/>
    <x v="10"/>
    <x v="1"/>
    <n v="2615"/>
    <x v="0"/>
    <n v="803000"/>
    <x v="0"/>
    <x v="0"/>
    <n v="803000"/>
  </r>
  <r>
    <d v="2017-04-08T00:00:00"/>
    <x v="10"/>
    <x v="1"/>
    <n v="2617"/>
    <x v="0"/>
    <n v="860000"/>
    <x v="0"/>
    <x v="0"/>
    <n v="860000"/>
  </r>
  <r>
    <d v="2017-04-08T00:00:00"/>
    <x v="10"/>
    <x v="1"/>
    <n v="2602"/>
    <x v="0"/>
    <n v="860000"/>
    <x v="0"/>
    <x v="1"/>
    <n v="860000"/>
  </r>
  <r>
    <d v="2017-04-08T00:00:00"/>
    <x v="10"/>
    <x v="1"/>
    <n v="2603"/>
    <x v="0"/>
    <n v="890000"/>
    <x v="0"/>
    <x v="1"/>
    <n v="890000"/>
  </r>
  <r>
    <d v="2017-04-08T00:00:00"/>
    <x v="10"/>
    <x v="1"/>
    <n v="2605"/>
    <x v="0"/>
    <n v="890000"/>
    <x v="0"/>
    <x v="0"/>
    <n v="890000"/>
  </r>
  <r>
    <d v="2017-04-08T00:00:00"/>
    <x v="10"/>
    <x v="1"/>
    <n v="2607"/>
    <x v="0"/>
    <n v="900000"/>
    <x v="0"/>
    <x v="0"/>
    <n v="900000"/>
  </r>
  <r>
    <d v="2017-04-08T00:00:00"/>
    <x v="10"/>
    <x v="1"/>
    <n v="2914"/>
    <x v="1"/>
    <n v="910000"/>
    <x v="0"/>
    <x v="0"/>
    <n v="910000"/>
  </r>
  <r>
    <d v="2017-04-08T00:00:00"/>
    <x v="10"/>
    <x v="1"/>
    <n v="2607"/>
    <x v="0"/>
    <n v="945000"/>
    <x v="0"/>
    <x v="3"/>
    <n v="945000"/>
  </r>
  <r>
    <d v="2017-04-08T00:00:00"/>
    <x v="10"/>
    <x v="1"/>
    <n v="2600"/>
    <x v="0"/>
    <n v="950000"/>
    <x v="0"/>
    <x v="1"/>
    <n v="950000"/>
  </r>
  <r>
    <d v="2017-04-08T00:00:00"/>
    <x v="10"/>
    <x v="1"/>
    <n v="2615"/>
    <x v="0"/>
    <n v="960000"/>
    <x v="0"/>
    <x v="3"/>
    <n v="960000"/>
  </r>
  <r>
    <d v="2017-04-08T00:00:00"/>
    <x v="10"/>
    <x v="1"/>
    <n v="2603"/>
    <x v="0"/>
    <n v="963000"/>
    <x v="0"/>
    <x v="1"/>
    <n v="963000"/>
  </r>
  <r>
    <d v="2017-04-08T00:00:00"/>
    <x v="10"/>
    <x v="1"/>
    <n v="2604"/>
    <x v="0"/>
    <n v="967500"/>
    <x v="0"/>
    <x v="1"/>
    <n v="967500"/>
  </r>
  <r>
    <d v="2017-04-08T00:00:00"/>
    <x v="10"/>
    <x v="1"/>
    <n v="2602"/>
    <x v="0"/>
    <n v="1150000"/>
    <x v="0"/>
    <x v="0"/>
    <n v="1150000"/>
  </r>
  <r>
    <d v="2017-04-08T00:00:00"/>
    <x v="10"/>
    <x v="1"/>
    <n v="2604"/>
    <x v="0"/>
    <n v="1150000"/>
    <x v="0"/>
    <x v="1"/>
    <n v="1150000"/>
  </r>
  <r>
    <d v="2017-04-08T00:00:00"/>
    <x v="10"/>
    <x v="1"/>
    <n v="2603"/>
    <x v="0"/>
    <n v="1360000"/>
    <x v="0"/>
    <x v="1"/>
    <n v="1360000"/>
  </r>
  <r>
    <d v="2017-04-08T00:00:00"/>
    <x v="10"/>
    <x v="1"/>
    <n v="2612"/>
    <x v="0"/>
    <n v="1390000"/>
    <x v="0"/>
    <x v="2"/>
    <n v="1390000"/>
  </r>
  <r>
    <d v="2017-04-08T00:00:00"/>
    <x v="10"/>
    <x v="1"/>
    <n v="2603"/>
    <x v="0"/>
    <n v="1400000"/>
    <x v="0"/>
    <x v="3"/>
    <n v="1400000"/>
  </r>
  <r>
    <d v="2017-04-08T00:00:00"/>
    <x v="10"/>
    <x v="1"/>
    <n v="2603"/>
    <x v="0"/>
    <n v="2570000"/>
    <x v="0"/>
    <x v="0"/>
    <n v="2570000"/>
  </r>
  <r>
    <d v="2017-04-08T00:00:00"/>
    <x v="10"/>
    <x v="1"/>
    <n v="2612"/>
    <x v="0"/>
    <n v="475000"/>
    <x v="1"/>
    <x v="2"/>
    <n v="475000"/>
  </r>
  <r>
    <d v="2017-04-09T00:00:00"/>
    <x v="10"/>
    <x v="1"/>
    <n v="2600"/>
    <x v="0"/>
    <n v="1400000"/>
    <x v="0"/>
    <x v="0"/>
    <n v="1400000"/>
  </r>
  <r>
    <d v="2017-04-09T00:00:00"/>
    <x v="10"/>
    <x v="1"/>
    <n v="2606"/>
    <x v="0"/>
    <n v="1900000"/>
    <x v="0"/>
    <x v="3"/>
    <n v="1900000"/>
  </r>
  <r>
    <d v="2017-04-10T00:00:00"/>
    <x v="10"/>
    <x v="1"/>
    <n v="2905"/>
    <x v="1"/>
    <n v="475000"/>
    <x v="0"/>
    <x v="1"/>
    <n v="475000"/>
  </r>
  <r>
    <d v="2017-04-10T00:00:00"/>
    <x v="10"/>
    <x v="1"/>
    <n v="2615"/>
    <x v="0"/>
    <n v="517000"/>
    <x v="0"/>
    <x v="1"/>
    <n v="517000"/>
  </r>
  <r>
    <d v="2017-04-10T00:00:00"/>
    <x v="10"/>
    <x v="1"/>
    <n v="2615"/>
    <x v="0"/>
    <n v="533000"/>
    <x v="0"/>
    <x v="1"/>
    <n v="533000"/>
  </r>
  <r>
    <d v="2017-04-10T00:00:00"/>
    <x v="10"/>
    <x v="1"/>
    <n v="2913"/>
    <x v="1"/>
    <n v="605000"/>
    <x v="0"/>
    <x v="0"/>
    <n v="605000"/>
  </r>
  <r>
    <d v="2017-04-10T00:00:00"/>
    <x v="10"/>
    <x v="1"/>
    <n v="2905"/>
    <x v="1"/>
    <n v="610000"/>
    <x v="0"/>
    <x v="1"/>
    <n v="610000"/>
  </r>
  <r>
    <d v="2017-04-10T00:00:00"/>
    <x v="10"/>
    <x v="1"/>
    <n v="2615"/>
    <x v="0"/>
    <n v="665000"/>
    <x v="0"/>
    <x v="0"/>
    <n v="665000"/>
  </r>
  <r>
    <d v="2017-04-10T00:00:00"/>
    <x v="10"/>
    <x v="1"/>
    <n v="2906"/>
    <x v="1"/>
    <n v="710000"/>
    <x v="0"/>
    <x v="3"/>
    <n v="710000"/>
  </r>
  <r>
    <d v="2017-04-10T00:00:00"/>
    <x v="10"/>
    <x v="1"/>
    <n v="2911"/>
    <x v="1"/>
    <n v="758000"/>
    <x v="0"/>
    <x v="0"/>
    <n v="758000"/>
  </r>
  <r>
    <d v="2017-04-10T00:00:00"/>
    <x v="10"/>
    <x v="1"/>
    <n v="2611"/>
    <x v="0"/>
    <n v="765000"/>
    <x v="0"/>
    <x v="0"/>
    <n v="765000"/>
  </r>
  <r>
    <d v="2017-04-10T00:00:00"/>
    <x v="10"/>
    <x v="1"/>
    <n v="2911"/>
    <x v="1"/>
    <n v="1172000"/>
    <x v="0"/>
    <x v="0"/>
    <n v="1172000"/>
  </r>
  <r>
    <d v="2017-04-10T00:00:00"/>
    <x v="10"/>
    <x v="1"/>
    <n v="2607"/>
    <x v="0"/>
    <n v="258000"/>
    <x v="1"/>
    <x v="2"/>
    <n v="258000"/>
  </r>
  <r>
    <d v="2017-04-10T00:00:00"/>
    <x v="10"/>
    <x v="1"/>
    <n v="2903"/>
    <x v="1"/>
    <n v="325000"/>
    <x v="1"/>
    <x v="2"/>
    <n v="325000"/>
  </r>
  <r>
    <d v="2017-04-10T00:00:00"/>
    <x v="10"/>
    <x v="1"/>
    <n v="2912"/>
    <x v="1"/>
    <n v="329950"/>
    <x v="1"/>
    <x v="4"/>
    <n v="329950"/>
  </r>
  <r>
    <d v="2017-04-10T00:00:00"/>
    <x v="10"/>
    <x v="1"/>
    <n v="2912"/>
    <x v="1"/>
    <n v="339950"/>
    <x v="1"/>
    <x v="2"/>
    <n v="339950"/>
  </r>
  <r>
    <d v="2017-04-10T00:00:00"/>
    <x v="10"/>
    <x v="1"/>
    <n v="2912"/>
    <x v="1"/>
    <n v="359950"/>
    <x v="1"/>
    <x v="2"/>
    <n v="359950"/>
  </r>
  <r>
    <d v="2017-04-10T00:00:00"/>
    <x v="10"/>
    <x v="1"/>
    <n v="2602"/>
    <x v="0"/>
    <n v="360000"/>
    <x v="1"/>
    <x v="2"/>
    <n v="360000"/>
  </r>
  <r>
    <d v="2017-04-10T00:00:00"/>
    <x v="10"/>
    <x v="1"/>
    <n v="2900"/>
    <x v="0"/>
    <n v="415000"/>
    <x v="1"/>
    <x v="2"/>
    <n v="415000"/>
  </r>
  <r>
    <d v="2017-04-10T00:00:00"/>
    <x v="10"/>
    <x v="1"/>
    <n v="2606"/>
    <x v="0"/>
    <n v="470000"/>
    <x v="1"/>
    <x v="2"/>
    <n v="470000"/>
  </r>
  <r>
    <d v="2017-04-10T00:00:00"/>
    <x v="10"/>
    <x v="1"/>
    <n v="2600"/>
    <x v="0"/>
    <n v="721000"/>
    <x v="1"/>
    <x v="2"/>
    <n v="721000"/>
  </r>
  <r>
    <d v="2017-04-11T00:00:00"/>
    <x v="10"/>
    <x v="1"/>
    <n v="2606"/>
    <x v="0"/>
    <n v="315000"/>
    <x v="0"/>
    <x v="2"/>
    <n v="315000"/>
  </r>
  <r>
    <d v="2017-04-11T00:00:00"/>
    <x v="10"/>
    <x v="1"/>
    <n v="2604"/>
    <x v="0"/>
    <n v="395000"/>
    <x v="0"/>
    <x v="2"/>
    <n v="395000"/>
  </r>
  <r>
    <d v="2017-04-11T00:00:00"/>
    <x v="10"/>
    <x v="1"/>
    <n v="2913"/>
    <x v="1"/>
    <n v="406000"/>
    <x v="0"/>
    <x v="1"/>
    <n v="406000"/>
  </r>
  <r>
    <d v="2017-04-11T00:00:00"/>
    <x v="10"/>
    <x v="1"/>
    <n v="2906"/>
    <x v="1"/>
    <n v="515000"/>
    <x v="0"/>
    <x v="1"/>
    <n v="515000"/>
  </r>
  <r>
    <d v="2017-04-11T00:00:00"/>
    <x v="10"/>
    <x v="1"/>
    <n v="2615"/>
    <x v="0"/>
    <n v="555000"/>
    <x v="0"/>
    <x v="0"/>
    <n v="555000"/>
  </r>
  <r>
    <d v="2017-04-11T00:00:00"/>
    <x v="10"/>
    <x v="1"/>
    <n v="2905"/>
    <x v="1"/>
    <n v="565000"/>
    <x v="0"/>
    <x v="0"/>
    <n v="565000"/>
  </r>
  <r>
    <d v="2017-04-11T00:00:00"/>
    <x v="10"/>
    <x v="1"/>
    <n v="2914"/>
    <x v="1"/>
    <n v="620000"/>
    <x v="0"/>
    <x v="1"/>
    <n v="620000"/>
  </r>
  <r>
    <d v="2017-04-11T00:00:00"/>
    <x v="10"/>
    <x v="1"/>
    <n v="2607"/>
    <x v="0"/>
    <n v="686500"/>
    <x v="0"/>
    <x v="1"/>
    <n v="686500"/>
  </r>
  <r>
    <d v="2017-04-11T00:00:00"/>
    <x v="10"/>
    <x v="1"/>
    <n v="2602"/>
    <x v="0"/>
    <n v="844000"/>
    <x v="0"/>
    <x v="0"/>
    <n v="844000"/>
  </r>
  <r>
    <d v="2017-04-11T00:00:00"/>
    <x v="10"/>
    <x v="1"/>
    <n v="2602"/>
    <x v="0"/>
    <n v="960000"/>
    <x v="0"/>
    <x v="1"/>
    <n v="960000"/>
  </r>
  <r>
    <d v="2017-04-11T00:00:00"/>
    <x v="10"/>
    <x v="1"/>
    <n v="2602"/>
    <x v="0"/>
    <n v="1120000"/>
    <x v="0"/>
    <x v="1"/>
    <n v="1120000"/>
  </r>
  <r>
    <d v="2017-04-11T00:00:00"/>
    <x v="10"/>
    <x v="1"/>
    <n v="2602"/>
    <x v="0"/>
    <n v="2250000"/>
    <x v="0"/>
    <x v="0"/>
    <n v="2250000"/>
  </r>
  <r>
    <d v="2017-04-11T00:00:00"/>
    <x v="10"/>
    <x v="1"/>
    <n v="2617"/>
    <x v="0"/>
    <n v="278000"/>
    <x v="1"/>
    <x v="4"/>
    <n v="278000"/>
  </r>
  <r>
    <d v="2017-04-11T00:00:00"/>
    <x v="10"/>
    <x v="1"/>
    <n v="2914"/>
    <x v="1"/>
    <n v="370000"/>
    <x v="1"/>
    <x v="2"/>
    <n v="370000"/>
  </r>
  <r>
    <d v="2017-04-11T00:00:00"/>
    <x v="10"/>
    <x v="1"/>
    <n v="2905"/>
    <x v="1"/>
    <n v="380000"/>
    <x v="1"/>
    <x v="1"/>
    <n v="380000"/>
  </r>
  <r>
    <d v="2017-04-11T00:00:00"/>
    <x v="10"/>
    <x v="1"/>
    <n v="2614"/>
    <x v="0"/>
    <n v="425000"/>
    <x v="1"/>
    <x v="2"/>
    <n v="425000"/>
  </r>
  <r>
    <d v="2017-04-11T00:00:00"/>
    <x v="10"/>
    <x v="1"/>
    <n v="2612"/>
    <x v="0"/>
    <n v="435000"/>
    <x v="1"/>
    <x v="2"/>
    <n v="435000"/>
  </r>
  <r>
    <d v="2017-04-11T00:00:00"/>
    <x v="10"/>
    <x v="1"/>
    <n v="2601"/>
    <x v="0"/>
    <n v="440000"/>
    <x v="1"/>
    <x v="4"/>
    <n v="440000"/>
  </r>
  <r>
    <d v="2017-04-11T00:00:00"/>
    <x v="10"/>
    <x v="1"/>
    <n v="2603"/>
    <x v="0"/>
    <n v="470000"/>
    <x v="1"/>
    <x v="2"/>
    <n v="470000"/>
  </r>
  <r>
    <d v="2017-04-11T00:00:00"/>
    <x v="10"/>
    <x v="1"/>
    <n v="2612"/>
    <x v="0"/>
    <n v="499000"/>
    <x v="1"/>
    <x v="2"/>
    <n v="499000"/>
  </r>
  <r>
    <d v="2017-04-12T00:00:00"/>
    <x v="10"/>
    <x v="1"/>
    <n v="2906"/>
    <x v="1"/>
    <n v="447000"/>
    <x v="0"/>
    <x v="1"/>
    <n v="447000"/>
  </r>
  <r>
    <d v="2017-04-12T00:00:00"/>
    <x v="10"/>
    <x v="1"/>
    <n v="2615"/>
    <x v="0"/>
    <n v="465000"/>
    <x v="0"/>
    <x v="0"/>
    <n v="465000"/>
  </r>
  <r>
    <d v="2017-04-12T00:00:00"/>
    <x v="10"/>
    <x v="1"/>
    <n v="2913"/>
    <x v="1"/>
    <n v="491500"/>
    <x v="0"/>
    <x v="1"/>
    <n v="491500"/>
  </r>
  <r>
    <d v="2017-04-12T00:00:00"/>
    <x v="10"/>
    <x v="1"/>
    <n v="2615"/>
    <x v="0"/>
    <n v="492000"/>
    <x v="0"/>
    <x v="1"/>
    <n v="492000"/>
  </r>
  <r>
    <d v="2017-04-12T00:00:00"/>
    <x v="10"/>
    <x v="1"/>
    <n v="2905"/>
    <x v="1"/>
    <n v="540000"/>
    <x v="0"/>
    <x v="1"/>
    <n v="540000"/>
  </r>
  <r>
    <d v="2017-04-12T00:00:00"/>
    <x v="10"/>
    <x v="1"/>
    <n v="2615"/>
    <x v="0"/>
    <n v="565000"/>
    <x v="0"/>
    <x v="0"/>
    <n v="565000"/>
  </r>
  <r>
    <d v="2017-04-12T00:00:00"/>
    <x v="10"/>
    <x v="1"/>
    <n v="2615"/>
    <x v="0"/>
    <n v="576000"/>
    <x v="0"/>
    <x v="1"/>
    <n v="576000"/>
  </r>
  <r>
    <d v="2017-04-12T00:00:00"/>
    <x v="10"/>
    <x v="1"/>
    <n v="2913"/>
    <x v="1"/>
    <n v="620000"/>
    <x v="0"/>
    <x v="3"/>
    <n v="620000"/>
  </r>
  <r>
    <d v="2017-04-12T00:00:00"/>
    <x v="10"/>
    <x v="1"/>
    <n v="2913"/>
    <x v="1"/>
    <n v="670000"/>
    <x v="0"/>
    <x v="0"/>
    <n v="670000"/>
  </r>
  <r>
    <d v="2017-04-12T00:00:00"/>
    <x v="10"/>
    <x v="1"/>
    <n v="2606"/>
    <x v="0"/>
    <n v="730000"/>
    <x v="0"/>
    <x v="1"/>
    <n v="730000"/>
  </r>
  <r>
    <d v="2017-04-12T00:00:00"/>
    <x v="10"/>
    <x v="1"/>
    <n v="2913"/>
    <x v="1"/>
    <n v="760000"/>
    <x v="0"/>
    <x v="0"/>
    <n v="760000"/>
  </r>
  <r>
    <d v="2017-04-12T00:00:00"/>
    <x v="10"/>
    <x v="1"/>
    <n v="2904"/>
    <x v="1"/>
    <n v="765000"/>
    <x v="0"/>
    <x v="0"/>
    <n v="765000"/>
  </r>
  <r>
    <d v="2017-04-12T00:00:00"/>
    <x v="10"/>
    <x v="1"/>
    <n v="2611"/>
    <x v="0"/>
    <n v="785000"/>
    <x v="0"/>
    <x v="0"/>
    <n v="785000"/>
  </r>
  <r>
    <d v="2017-04-12T00:00:00"/>
    <x v="10"/>
    <x v="1"/>
    <n v="2602"/>
    <x v="0"/>
    <n v="810000"/>
    <x v="0"/>
    <x v="1"/>
    <n v="810000"/>
  </r>
  <r>
    <d v="2017-04-12T00:00:00"/>
    <x v="10"/>
    <x v="1"/>
    <n v="2617"/>
    <x v="0"/>
    <n v="885000"/>
    <x v="0"/>
    <x v="0"/>
    <n v="885000"/>
  </r>
  <r>
    <d v="2017-04-12T00:00:00"/>
    <x v="10"/>
    <x v="1"/>
    <n v="2602"/>
    <x v="0"/>
    <n v="905000"/>
    <x v="0"/>
    <x v="1"/>
    <n v="905000"/>
  </r>
  <r>
    <d v="2017-04-12T00:00:00"/>
    <x v="10"/>
    <x v="1"/>
    <n v="2600"/>
    <x v="0"/>
    <n v="982000"/>
    <x v="0"/>
    <x v="1"/>
    <n v="982000"/>
  </r>
  <r>
    <d v="2017-04-12T00:00:00"/>
    <x v="10"/>
    <x v="1"/>
    <n v="2911"/>
    <x v="1"/>
    <n v="1100000"/>
    <x v="0"/>
    <x v="0"/>
    <n v="1100000"/>
  </r>
  <r>
    <d v="2017-04-12T00:00:00"/>
    <x v="10"/>
    <x v="1"/>
    <n v="2602"/>
    <x v="0"/>
    <n v="1476000"/>
    <x v="0"/>
    <x v="0"/>
    <n v="1476000"/>
  </r>
  <r>
    <d v="2017-04-12T00:00:00"/>
    <x v="10"/>
    <x v="1"/>
    <n v="2602"/>
    <x v="0"/>
    <n v="1925000"/>
    <x v="0"/>
    <x v="0"/>
    <n v="1925000"/>
  </r>
  <r>
    <d v="2017-04-12T00:00:00"/>
    <x v="10"/>
    <x v="1"/>
    <n v="2600"/>
    <x v="0"/>
    <n v="2485000"/>
    <x v="0"/>
    <x v="0"/>
    <n v="2485000"/>
  </r>
  <r>
    <d v="2017-04-12T00:00:00"/>
    <x v="10"/>
    <x v="1"/>
    <n v="2602"/>
    <x v="0"/>
    <n v="415000"/>
    <x v="1"/>
    <x v="2"/>
    <n v="415000"/>
  </r>
  <r>
    <d v="2017-04-13T00:00:00"/>
    <x v="10"/>
    <x v="1"/>
    <n v="2914"/>
    <x v="1"/>
    <n v="370000"/>
    <x v="0"/>
    <x v="2"/>
    <n v="370000"/>
  </r>
  <r>
    <d v="2017-04-13T00:00:00"/>
    <x v="10"/>
    <x v="1"/>
    <n v="2913"/>
    <x v="1"/>
    <n v="440000"/>
    <x v="0"/>
    <x v="1"/>
    <n v="440000"/>
  </r>
  <r>
    <d v="2017-04-13T00:00:00"/>
    <x v="10"/>
    <x v="1"/>
    <n v="2905"/>
    <x v="1"/>
    <n v="495000"/>
    <x v="0"/>
    <x v="1"/>
    <n v="495000"/>
  </r>
  <r>
    <d v="2017-04-13T00:00:00"/>
    <x v="10"/>
    <x v="1"/>
    <n v="2615"/>
    <x v="0"/>
    <n v="505000"/>
    <x v="0"/>
    <x v="1"/>
    <n v="505000"/>
  </r>
  <r>
    <d v="2017-04-13T00:00:00"/>
    <x v="10"/>
    <x v="1"/>
    <n v="2615"/>
    <x v="0"/>
    <n v="520000"/>
    <x v="0"/>
    <x v="1"/>
    <n v="520000"/>
  </r>
  <r>
    <d v="2017-04-13T00:00:00"/>
    <x v="10"/>
    <x v="1"/>
    <n v="2906"/>
    <x v="1"/>
    <n v="545000"/>
    <x v="0"/>
    <x v="0"/>
    <n v="545000"/>
  </r>
  <r>
    <d v="2017-04-13T00:00:00"/>
    <x v="10"/>
    <x v="1"/>
    <n v="2615"/>
    <x v="0"/>
    <n v="571000"/>
    <x v="0"/>
    <x v="0"/>
    <n v="571000"/>
  </r>
  <r>
    <d v="2017-04-13T00:00:00"/>
    <x v="10"/>
    <x v="1"/>
    <n v="2913"/>
    <x v="1"/>
    <n v="575000"/>
    <x v="0"/>
    <x v="0"/>
    <n v="575000"/>
  </r>
  <r>
    <d v="2017-04-13T00:00:00"/>
    <x v="10"/>
    <x v="1"/>
    <n v="2615"/>
    <x v="0"/>
    <n v="582000"/>
    <x v="0"/>
    <x v="1"/>
    <n v="582000"/>
  </r>
  <r>
    <d v="2017-04-13T00:00:00"/>
    <x v="10"/>
    <x v="1"/>
    <n v="2615"/>
    <x v="0"/>
    <n v="582500"/>
    <x v="0"/>
    <x v="1"/>
    <n v="582500"/>
  </r>
  <r>
    <d v="2017-04-13T00:00:00"/>
    <x v="10"/>
    <x v="1"/>
    <n v="2904"/>
    <x v="1"/>
    <n v="588000"/>
    <x v="0"/>
    <x v="1"/>
    <n v="588000"/>
  </r>
  <r>
    <d v="2017-04-13T00:00:00"/>
    <x v="10"/>
    <x v="1"/>
    <n v="2617"/>
    <x v="0"/>
    <n v="605000"/>
    <x v="0"/>
    <x v="1"/>
    <n v="605000"/>
  </r>
  <r>
    <d v="2017-04-13T00:00:00"/>
    <x v="10"/>
    <x v="1"/>
    <n v="2903"/>
    <x v="1"/>
    <n v="615000"/>
    <x v="0"/>
    <x v="0"/>
    <n v="615000"/>
  </r>
  <r>
    <d v="2017-04-13T00:00:00"/>
    <x v="10"/>
    <x v="1"/>
    <n v="2611"/>
    <x v="0"/>
    <n v="650000"/>
    <x v="0"/>
    <x v="0"/>
    <n v="650000"/>
  </r>
  <r>
    <d v="2017-04-13T00:00:00"/>
    <x v="10"/>
    <x v="1"/>
    <n v="2905"/>
    <x v="1"/>
    <n v="680000"/>
    <x v="0"/>
    <x v="0"/>
    <n v="680000"/>
  </r>
  <r>
    <d v="2017-04-13T00:00:00"/>
    <x v="10"/>
    <x v="1"/>
    <n v="2617"/>
    <x v="0"/>
    <n v="683000"/>
    <x v="0"/>
    <x v="0"/>
    <n v="683000"/>
  </r>
  <r>
    <d v="2017-04-13T00:00:00"/>
    <x v="10"/>
    <x v="1"/>
    <n v="2905"/>
    <x v="1"/>
    <n v="690000"/>
    <x v="0"/>
    <x v="0"/>
    <n v="690000"/>
  </r>
  <r>
    <d v="2017-04-13T00:00:00"/>
    <x v="10"/>
    <x v="1"/>
    <n v="2607"/>
    <x v="0"/>
    <n v="701000"/>
    <x v="0"/>
    <x v="0"/>
    <n v="701000"/>
  </r>
  <r>
    <d v="2017-04-13T00:00:00"/>
    <x v="10"/>
    <x v="1"/>
    <n v="2902"/>
    <x v="1"/>
    <n v="875000"/>
    <x v="0"/>
    <x v="3"/>
    <n v="875000"/>
  </r>
  <r>
    <d v="2017-04-13T00:00:00"/>
    <x v="10"/>
    <x v="1"/>
    <n v="2913"/>
    <x v="1"/>
    <n v="355000"/>
    <x v="1"/>
    <x v="2"/>
    <n v="355000"/>
  </r>
  <r>
    <d v="2017-04-13T00:00:00"/>
    <x v="10"/>
    <x v="1"/>
    <n v="2617"/>
    <x v="0"/>
    <n v="357500"/>
    <x v="1"/>
    <x v="2"/>
    <n v="357500"/>
  </r>
  <r>
    <d v="2017-04-13T00:00:00"/>
    <x v="10"/>
    <x v="1"/>
    <n v="2603"/>
    <x v="0"/>
    <n v="530000"/>
    <x v="1"/>
    <x v="2"/>
    <n v="530000"/>
  </r>
  <r>
    <d v="2017-04-13T00:00:00"/>
    <x v="10"/>
    <x v="1"/>
    <n v="2617"/>
    <x v="0"/>
    <n v="560000"/>
    <x v="1"/>
    <x v="2"/>
    <n v="560000"/>
  </r>
  <r>
    <d v="2017-04-14T00:00:00"/>
    <x v="10"/>
    <x v="1"/>
    <n v="2611"/>
    <x v="0"/>
    <n v="730000"/>
    <x v="0"/>
    <x v="0"/>
    <n v="730000"/>
  </r>
  <r>
    <d v="2017-04-15T00:00:00"/>
    <x v="10"/>
    <x v="1"/>
    <n v="2602"/>
    <x v="0"/>
    <n v="716000"/>
    <x v="0"/>
    <x v="1"/>
    <n v="716000"/>
  </r>
  <r>
    <d v="2017-04-16T00:00:00"/>
    <x v="10"/>
    <x v="1"/>
    <n v="2905"/>
    <x v="1"/>
    <n v="480000"/>
    <x v="0"/>
    <x v="1"/>
    <n v="480000"/>
  </r>
  <r>
    <d v="2017-04-17T00:00:00"/>
    <x v="10"/>
    <x v="1"/>
    <n v="2902"/>
    <x v="1"/>
    <n v="475000"/>
    <x v="0"/>
    <x v="1"/>
    <n v="475000"/>
  </r>
  <r>
    <d v="2017-04-17T00:00:00"/>
    <x v="10"/>
    <x v="1"/>
    <n v="2913"/>
    <x v="1"/>
    <n v="495000"/>
    <x v="0"/>
    <x v="1"/>
    <n v="495000"/>
  </r>
  <r>
    <d v="2017-04-17T00:00:00"/>
    <x v="10"/>
    <x v="1"/>
    <n v="2604"/>
    <x v="0"/>
    <n v="820000"/>
    <x v="1"/>
    <x v="2"/>
    <n v="820000"/>
  </r>
  <r>
    <d v="2017-04-18T00:00:00"/>
    <x v="10"/>
    <x v="1"/>
    <n v="2611"/>
    <x v="0"/>
    <n v="332000"/>
    <x v="0"/>
    <x v="4"/>
    <n v="332000"/>
  </r>
  <r>
    <d v="2017-04-18T00:00:00"/>
    <x v="10"/>
    <x v="1"/>
    <n v="2914"/>
    <x v="1"/>
    <n v="450000"/>
    <x v="0"/>
    <x v="0"/>
    <n v="450000"/>
  </r>
  <r>
    <d v="2017-04-18T00:00:00"/>
    <x v="10"/>
    <x v="1"/>
    <n v="2906"/>
    <x v="1"/>
    <n v="451000"/>
    <x v="0"/>
    <x v="1"/>
    <n v="451000"/>
  </r>
  <r>
    <d v="2017-04-18T00:00:00"/>
    <x v="10"/>
    <x v="1"/>
    <n v="2911"/>
    <x v="1"/>
    <n v="460000"/>
    <x v="0"/>
    <x v="2"/>
    <n v="460000"/>
  </r>
  <r>
    <d v="2017-04-18T00:00:00"/>
    <x v="10"/>
    <x v="1"/>
    <n v="2905"/>
    <x v="1"/>
    <n v="535000"/>
    <x v="0"/>
    <x v="1"/>
    <n v="535000"/>
  </r>
  <r>
    <d v="2017-04-18T00:00:00"/>
    <x v="10"/>
    <x v="1"/>
    <n v="2914"/>
    <x v="1"/>
    <n v="577500"/>
    <x v="0"/>
    <x v="1"/>
    <n v="577500"/>
  </r>
  <r>
    <d v="2017-04-18T00:00:00"/>
    <x v="10"/>
    <x v="1"/>
    <n v="2617"/>
    <x v="0"/>
    <n v="587559"/>
    <x v="0"/>
    <x v="1"/>
    <n v="587559"/>
  </r>
  <r>
    <d v="2017-04-18T00:00:00"/>
    <x v="10"/>
    <x v="1"/>
    <n v="2617"/>
    <x v="0"/>
    <n v="648000"/>
    <x v="0"/>
    <x v="0"/>
    <n v="648000"/>
  </r>
  <r>
    <d v="2017-04-18T00:00:00"/>
    <x v="10"/>
    <x v="1"/>
    <n v="2615"/>
    <x v="0"/>
    <n v="660000"/>
    <x v="0"/>
    <x v="3"/>
    <n v="660000"/>
  </r>
  <r>
    <d v="2017-04-18T00:00:00"/>
    <x v="10"/>
    <x v="1"/>
    <n v="2911"/>
    <x v="1"/>
    <n v="910000"/>
    <x v="0"/>
    <x v="0"/>
    <n v="910000"/>
  </r>
  <r>
    <d v="2017-04-18T00:00:00"/>
    <x v="10"/>
    <x v="1"/>
    <n v="2606"/>
    <x v="0"/>
    <n v="335000"/>
    <x v="1"/>
    <x v="2"/>
    <n v="335000"/>
  </r>
  <r>
    <d v="2017-04-18T00:00:00"/>
    <x v="10"/>
    <x v="1"/>
    <n v="2611"/>
    <x v="0"/>
    <n v="405000"/>
    <x v="1"/>
    <x v="0"/>
    <n v="405000"/>
  </r>
  <r>
    <d v="2017-04-19T00:00:00"/>
    <x v="10"/>
    <x v="1"/>
    <n v="2617"/>
    <x v="0"/>
    <n v="311000"/>
    <x v="0"/>
    <x v="2"/>
    <n v="311000"/>
  </r>
  <r>
    <d v="2017-04-19T00:00:00"/>
    <x v="10"/>
    <x v="1"/>
    <n v="2914"/>
    <x v="1"/>
    <n v="465000"/>
    <x v="0"/>
    <x v="1"/>
    <n v="465000"/>
  </r>
  <r>
    <d v="2017-04-19T00:00:00"/>
    <x v="10"/>
    <x v="1"/>
    <n v="2903"/>
    <x v="1"/>
    <n v="580000"/>
    <x v="0"/>
    <x v="0"/>
    <n v="580000"/>
  </r>
  <r>
    <d v="2017-04-19T00:00:00"/>
    <x v="10"/>
    <x v="1"/>
    <n v="2900"/>
    <x v="0"/>
    <n v="650000"/>
    <x v="0"/>
    <x v="1"/>
    <n v="650000"/>
  </r>
  <r>
    <d v="2017-04-19T00:00:00"/>
    <x v="10"/>
    <x v="1"/>
    <n v="2903"/>
    <x v="1"/>
    <n v="657500"/>
    <x v="0"/>
    <x v="3"/>
    <n v="657500"/>
  </r>
  <r>
    <d v="2017-04-19T00:00:00"/>
    <x v="10"/>
    <x v="1"/>
    <n v="2612"/>
    <x v="0"/>
    <n v="680000"/>
    <x v="0"/>
    <x v="1"/>
    <n v="680000"/>
  </r>
  <r>
    <d v="2017-04-19T00:00:00"/>
    <x v="10"/>
    <x v="1"/>
    <n v="2913"/>
    <x v="1"/>
    <n v="710000"/>
    <x v="0"/>
    <x v="0"/>
    <n v="710000"/>
  </r>
  <r>
    <d v="2017-04-19T00:00:00"/>
    <x v="10"/>
    <x v="1"/>
    <n v="2914"/>
    <x v="1"/>
    <n v="771000"/>
    <x v="0"/>
    <x v="0"/>
    <n v="771000"/>
  </r>
  <r>
    <d v="2017-04-19T00:00:00"/>
    <x v="10"/>
    <x v="1"/>
    <n v="2902"/>
    <x v="1"/>
    <n v="932500"/>
    <x v="0"/>
    <x v="0"/>
    <n v="932500"/>
  </r>
  <r>
    <d v="2017-04-19T00:00:00"/>
    <x v="10"/>
    <x v="1"/>
    <n v="2617"/>
    <x v="0"/>
    <n v="1060000"/>
    <x v="0"/>
    <x v="3"/>
    <n v="1060000"/>
  </r>
  <r>
    <d v="2017-04-19T00:00:00"/>
    <x v="10"/>
    <x v="1"/>
    <n v="2606"/>
    <x v="0"/>
    <n v="219000"/>
    <x v="1"/>
    <x v="2"/>
    <n v="219000"/>
  </r>
  <r>
    <d v="2017-04-19T00:00:00"/>
    <x v="10"/>
    <x v="1"/>
    <n v="2617"/>
    <x v="0"/>
    <n v="420000"/>
    <x v="1"/>
    <x v="2"/>
    <n v="420000"/>
  </r>
  <r>
    <d v="2017-04-19T00:00:00"/>
    <x v="10"/>
    <x v="1"/>
    <n v="2604"/>
    <x v="0"/>
    <n v="480000"/>
    <x v="1"/>
    <x v="2"/>
    <n v="480000"/>
  </r>
  <r>
    <d v="2017-04-20T00:00:00"/>
    <x v="10"/>
    <x v="1"/>
    <n v="2905"/>
    <x v="1"/>
    <n v="418000"/>
    <x v="0"/>
    <x v="1"/>
    <n v="418000"/>
  </r>
  <r>
    <d v="2017-04-20T00:00:00"/>
    <x v="10"/>
    <x v="1"/>
    <n v="2615"/>
    <x v="0"/>
    <n v="452500"/>
    <x v="0"/>
    <x v="1"/>
    <n v="452500"/>
  </r>
  <r>
    <d v="2017-04-20T00:00:00"/>
    <x v="10"/>
    <x v="1"/>
    <n v="2905"/>
    <x v="1"/>
    <n v="520000"/>
    <x v="0"/>
    <x v="1"/>
    <n v="520000"/>
  </r>
  <r>
    <d v="2017-04-20T00:00:00"/>
    <x v="10"/>
    <x v="1"/>
    <n v="2905"/>
    <x v="1"/>
    <n v="535000"/>
    <x v="0"/>
    <x v="0"/>
    <n v="535000"/>
  </r>
  <r>
    <d v="2017-04-20T00:00:00"/>
    <x v="10"/>
    <x v="1"/>
    <n v="2615"/>
    <x v="0"/>
    <n v="597000"/>
    <x v="0"/>
    <x v="0"/>
    <n v="597000"/>
  </r>
  <r>
    <d v="2017-04-20T00:00:00"/>
    <x v="10"/>
    <x v="1"/>
    <n v="2615"/>
    <x v="0"/>
    <n v="605000"/>
    <x v="0"/>
    <x v="1"/>
    <n v="605000"/>
  </r>
  <r>
    <d v="2017-04-20T00:00:00"/>
    <x v="10"/>
    <x v="1"/>
    <n v="2615"/>
    <x v="0"/>
    <n v="700000"/>
    <x v="0"/>
    <x v="3"/>
    <n v="700000"/>
  </r>
  <r>
    <d v="2017-04-20T00:00:00"/>
    <x v="10"/>
    <x v="1"/>
    <n v="2913"/>
    <x v="1"/>
    <n v="1311100"/>
    <x v="0"/>
    <x v="3"/>
    <n v="1311100"/>
  </r>
  <r>
    <d v="2017-04-20T00:00:00"/>
    <x v="10"/>
    <x v="1"/>
    <n v="2603"/>
    <x v="0"/>
    <n v="387500"/>
    <x v="1"/>
    <x v="4"/>
    <n v="387500"/>
  </r>
  <r>
    <d v="2017-04-20T00:00:00"/>
    <x v="10"/>
    <x v="1"/>
    <n v="2604"/>
    <x v="0"/>
    <n v="445000"/>
    <x v="1"/>
    <x v="2"/>
    <n v="445000"/>
  </r>
  <r>
    <d v="2017-04-21T00:00:00"/>
    <x v="10"/>
    <x v="1"/>
    <n v="2913"/>
    <x v="1"/>
    <n v="520000"/>
    <x v="0"/>
    <x v="0"/>
    <n v="520000"/>
  </r>
  <r>
    <d v="2017-04-21T00:00:00"/>
    <x v="10"/>
    <x v="1"/>
    <n v="2615"/>
    <x v="0"/>
    <n v="590000"/>
    <x v="0"/>
    <x v="0"/>
    <n v="590000"/>
  </r>
  <r>
    <d v="2017-04-21T00:00:00"/>
    <x v="10"/>
    <x v="1"/>
    <n v="2604"/>
    <x v="0"/>
    <n v="690000"/>
    <x v="0"/>
    <x v="0"/>
    <n v="690000"/>
  </r>
  <r>
    <d v="2017-04-21T00:00:00"/>
    <x v="10"/>
    <x v="1"/>
    <n v="2904"/>
    <x v="1"/>
    <n v="700000"/>
    <x v="0"/>
    <x v="1"/>
    <n v="700000"/>
  </r>
  <r>
    <d v="2017-04-21T00:00:00"/>
    <x v="10"/>
    <x v="1"/>
    <n v="2603"/>
    <x v="0"/>
    <n v="1780000"/>
    <x v="0"/>
    <x v="3"/>
    <n v="1780000"/>
  </r>
  <r>
    <d v="2017-04-21T00:00:00"/>
    <x v="10"/>
    <x v="1"/>
    <n v="2602"/>
    <x v="0"/>
    <n v="241000"/>
    <x v="1"/>
    <x v="4"/>
    <n v="241000"/>
  </r>
  <r>
    <d v="2017-04-21T00:00:00"/>
    <x v="10"/>
    <x v="1"/>
    <n v="2900"/>
    <x v="0"/>
    <n v="400000"/>
    <x v="1"/>
    <x v="2"/>
    <n v="400000"/>
  </r>
  <r>
    <d v="2017-04-21T00:00:00"/>
    <x v="10"/>
    <x v="1"/>
    <n v="2601"/>
    <x v="0"/>
    <n v="651000"/>
    <x v="1"/>
    <x v="2"/>
    <n v="651000"/>
  </r>
  <r>
    <d v="2017-04-22T00:00:00"/>
    <x v="10"/>
    <x v="1"/>
    <n v="2913"/>
    <x v="1"/>
    <n v="460000"/>
    <x v="0"/>
    <x v="1"/>
    <n v="460000"/>
  </r>
  <r>
    <d v="2017-04-22T00:00:00"/>
    <x v="10"/>
    <x v="1"/>
    <n v="2615"/>
    <x v="0"/>
    <n v="476000"/>
    <x v="0"/>
    <x v="1"/>
    <n v="476000"/>
  </r>
  <r>
    <d v="2017-04-22T00:00:00"/>
    <x v="10"/>
    <x v="1"/>
    <n v="2903"/>
    <x v="1"/>
    <n v="550000"/>
    <x v="0"/>
    <x v="1"/>
    <n v="550000"/>
  </r>
  <r>
    <d v="2017-04-22T00:00:00"/>
    <x v="10"/>
    <x v="1"/>
    <n v="2611"/>
    <x v="0"/>
    <n v="555000"/>
    <x v="0"/>
    <x v="1"/>
    <n v="555000"/>
  </r>
  <r>
    <d v="2017-04-22T00:00:00"/>
    <x v="10"/>
    <x v="1"/>
    <n v="2905"/>
    <x v="1"/>
    <n v="615000"/>
    <x v="0"/>
    <x v="0"/>
    <n v="615000"/>
  </r>
  <r>
    <d v="2017-04-22T00:00:00"/>
    <x v="10"/>
    <x v="1"/>
    <n v="2615"/>
    <x v="0"/>
    <n v="615000"/>
    <x v="0"/>
    <x v="0"/>
    <n v="615000"/>
  </r>
  <r>
    <d v="2017-04-22T00:00:00"/>
    <x v="10"/>
    <x v="1"/>
    <n v="2617"/>
    <x v="0"/>
    <n v="620000"/>
    <x v="0"/>
    <x v="1"/>
    <n v="620000"/>
  </r>
  <r>
    <d v="2017-04-22T00:00:00"/>
    <x v="10"/>
    <x v="1"/>
    <n v="2903"/>
    <x v="1"/>
    <n v="645000"/>
    <x v="0"/>
    <x v="0"/>
    <n v="645000"/>
  </r>
  <r>
    <d v="2017-04-22T00:00:00"/>
    <x v="10"/>
    <x v="1"/>
    <n v="2914"/>
    <x v="1"/>
    <n v="667500"/>
    <x v="0"/>
    <x v="0"/>
    <n v="667500"/>
  </r>
  <r>
    <d v="2017-04-22T00:00:00"/>
    <x v="10"/>
    <x v="1"/>
    <n v="2614"/>
    <x v="0"/>
    <n v="672500"/>
    <x v="0"/>
    <x v="3"/>
    <n v="672500"/>
  </r>
  <r>
    <d v="2017-04-22T00:00:00"/>
    <x v="10"/>
    <x v="1"/>
    <n v="2614"/>
    <x v="0"/>
    <n v="700000"/>
    <x v="0"/>
    <x v="0"/>
    <n v="700000"/>
  </r>
  <r>
    <d v="2017-04-22T00:00:00"/>
    <x v="10"/>
    <x v="1"/>
    <n v="2607"/>
    <x v="0"/>
    <n v="710000"/>
    <x v="0"/>
    <x v="0"/>
    <n v="710000"/>
  </r>
  <r>
    <d v="2017-04-22T00:00:00"/>
    <x v="10"/>
    <x v="1"/>
    <n v="2906"/>
    <x v="1"/>
    <n v="726000"/>
    <x v="0"/>
    <x v="0"/>
    <n v="726000"/>
  </r>
  <r>
    <d v="2017-04-22T00:00:00"/>
    <x v="10"/>
    <x v="1"/>
    <n v="2602"/>
    <x v="0"/>
    <n v="855000"/>
    <x v="0"/>
    <x v="1"/>
    <n v="855000"/>
  </r>
  <r>
    <d v="2017-04-22T00:00:00"/>
    <x v="10"/>
    <x v="1"/>
    <n v="2617"/>
    <x v="0"/>
    <n v="975000"/>
    <x v="0"/>
    <x v="3"/>
    <n v="975000"/>
  </r>
  <r>
    <d v="2017-04-23T00:00:00"/>
    <x v="10"/>
    <x v="1"/>
    <n v="2906"/>
    <x v="1"/>
    <n v="510000"/>
    <x v="0"/>
    <x v="1"/>
    <n v="510000"/>
  </r>
  <r>
    <d v="2017-04-23T00:00:00"/>
    <x v="10"/>
    <x v="1"/>
    <n v="2615"/>
    <x v="0"/>
    <n v="322500"/>
    <x v="1"/>
    <x v="1"/>
    <n v="322500"/>
  </r>
  <r>
    <d v="2017-04-24T00:00:00"/>
    <x v="10"/>
    <x v="1"/>
    <n v="2905"/>
    <x v="1"/>
    <n v="480000"/>
    <x v="0"/>
    <x v="1"/>
    <n v="480000"/>
  </r>
  <r>
    <d v="2017-04-24T00:00:00"/>
    <x v="10"/>
    <x v="1"/>
    <n v="2615"/>
    <x v="0"/>
    <n v="589000"/>
    <x v="0"/>
    <x v="0"/>
    <n v="589000"/>
  </r>
  <r>
    <d v="2017-04-24T00:00:00"/>
    <x v="10"/>
    <x v="1"/>
    <n v="2615"/>
    <x v="0"/>
    <n v="640000"/>
    <x v="0"/>
    <x v="0"/>
    <n v="640000"/>
  </r>
  <r>
    <d v="2017-04-24T00:00:00"/>
    <x v="10"/>
    <x v="1"/>
    <n v="2617"/>
    <x v="0"/>
    <n v="800000"/>
    <x v="0"/>
    <x v="0"/>
    <n v="800000"/>
  </r>
  <r>
    <d v="2017-04-24T00:00:00"/>
    <x v="10"/>
    <x v="1"/>
    <n v="2602"/>
    <x v="0"/>
    <n v="810000"/>
    <x v="0"/>
    <x v="1"/>
    <n v="810000"/>
  </r>
  <r>
    <d v="2017-04-24T00:00:00"/>
    <x v="10"/>
    <x v="1"/>
    <n v="2611"/>
    <x v="0"/>
    <n v="983470"/>
    <x v="0"/>
    <x v="0"/>
    <n v="983470"/>
  </r>
  <r>
    <d v="2017-04-24T00:00:00"/>
    <x v="10"/>
    <x v="1"/>
    <n v="2611"/>
    <x v="0"/>
    <n v="1150000"/>
    <x v="0"/>
    <x v="3"/>
    <n v="1150000"/>
  </r>
  <r>
    <d v="2017-04-24T00:00:00"/>
    <x v="10"/>
    <x v="1"/>
    <n v="2604"/>
    <x v="0"/>
    <n v="1320000"/>
    <x v="0"/>
    <x v="1"/>
    <n v="1320000"/>
  </r>
  <r>
    <d v="2017-04-24T00:00:00"/>
    <x v="10"/>
    <x v="1"/>
    <n v="2614"/>
    <x v="0"/>
    <n v="266000"/>
    <x v="1"/>
    <x v="2"/>
    <n v="266000"/>
  </r>
  <r>
    <d v="2017-04-24T00:00:00"/>
    <x v="10"/>
    <x v="1"/>
    <n v="2604"/>
    <x v="0"/>
    <n v="317500"/>
    <x v="1"/>
    <x v="4"/>
    <n v="317500"/>
  </r>
  <r>
    <d v="2017-04-24T00:00:00"/>
    <x v="10"/>
    <x v="1"/>
    <n v="2604"/>
    <x v="0"/>
    <n v="440000"/>
    <x v="1"/>
    <x v="2"/>
    <n v="440000"/>
  </r>
  <r>
    <d v="2017-04-25T00:00:00"/>
    <x v="10"/>
    <x v="1"/>
    <n v="2904"/>
    <x v="1"/>
    <n v="785000"/>
    <x v="0"/>
    <x v="0"/>
    <n v="785000"/>
  </r>
  <r>
    <d v="2017-04-26T00:00:00"/>
    <x v="10"/>
    <x v="1"/>
    <n v="2913"/>
    <x v="1"/>
    <n v="431000"/>
    <x v="0"/>
    <x v="1"/>
    <n v="431000"/>
  </r>
  <r>
    <d v="2017-04-26T00:00:00"/>
    <x v="10"/>
    <x v="1"/>
    <n v="2902"/>
    <x v="1"/>
    <n v="499500"/>
    <x v="0"/>
    <x v="1"/>
    <n v="499500"/>
  </r>
  <r>
    <d v="2017-04-26T00:00:00"/>
    <x v="10"/>
    <x v="1"/>
    <n v="2614"/>
    <x v="0"/>
    <n v="506000"/>
    <x v="0"/>
    <x v="1"/>
    <n v="506000"/>
  </r>
  <r>
    <d v="2017-04-26T00:00:00"/>
    <x v="10"/>
    <x v="1"/>
    <n v="2904"/>
    <x v="1"/>
    <n v="586500"/>
    <x v="0"/>
    <x v="1"/>
    <n v="586500"/>
  </r>
  <r>
    <d v="2017-04-26T00:00:00"/>
    <x v="10"/>
    <x v="1"/>
    <n v="2913"/>
    <x v="1"/>
    <n v="730000"/>
    <x v="0"/>
    <x v="1"/>
    <n v="730000"/>
  </r>
  <r>
    <d v="2017-04-26T00:00:00"/>
    <x v="10"/>
    <x v="1"/>
    <n v="2912"/>
    <x v="1"/>
    <n v="746000"/>
    <x v="0"/>
    <x v="0"/>
    <n v="746000"/>
  </r>
  <r>
    <d v="2017-04-26T00:00:00"/>
    <x v="10"/>
    <x v="1"/>
    <n v="2605"/>
    <x v="0"/>
    <n v="925000"/>
    <x v="0"/>
    <x v="0"/>
    <n v="925000"/>
  </r>
  <r>
    <d v="2017-04-26T00:00:00"/>
    <x v="10"/>
    <x v="1"/>
    <n v="2914"/>
    <x v="1"/>
    <n v="285500"/>
    <x v="1"/>
    <x v="4"/>
    <n v="285500"/>
  </r>
  <r>
    <d v="2017-04-26T00:00:00"/>
    <x v="10"/>
    <x v="1"/>
    <n v="2604"/>
    <x v="0"/>
    <n v="412500"/>
    <x v="1"/>
    <x v="2"/>
    <n v="412500"/>
  </r>
  <r>
    <d v="2017-04-27T00:00:00"/>
    <x v="10"/>
    <x v="1"/>
    <n v="2913"/>
    <x v="1"/>
    <n v="424500"/>
    <x v="0"/>
    <x v="1"/>
    <n v="424500"/>
  </r>
  <r>
    <d v="2017-04-27T00:00:00"/>
    <x v="10"/>
    <x v="1"/>
    <n v="2914"/>
    <x v="1"/>
    <n v="471000"/>
    <x v="0"/>
    <x v="1"/>
    <n v="471000"/>
  </r>
  <r>
    <d v="2017-04-27T00:00:00"/>
    <x v="10"/>
    <x v="1"/>
    <n v="2905"/>
    <x v="1"/>
    <n v="535000"/>
    <x v="0"/>
    <x v="1"/>
    <n v="535000"/>
  </r>
  <r>
    <d v="2017-04-27T00:00:00"/>
    <x v="10"/>
    <x v="1"/>
    <n v="2615"/>
    <x v="0"/>
    <n v="550000"/>
    <x v="0"/>
    <x v="1"/>
    <n v="550000"/>
  </r>
  <r>
    <d v="2017-04-27T00:00:00"/>
    <x v="10"/>
    <x v="1"/>
    <n v="2914"/>
    <x v="1"/>
    <n v="567200"/>
    <x v="0"/>
    <x v="1"/>
    <n v="567200"/>
  </r>
  <r>
    <d v="2017-04-27T00:00:00"/>
    <x v="10"/>
    <x v="1"/>
    <n v="2905"/>
    <x v="1"/>
    <n v="586000"/>
    <x v="0"/>
    <x v="0"/>
    <n v="586000"/>
  </r>
  <r>
    <d v="2017-04-27T00:00:00"/>
    <x v="10"/>
    <x v="1"/>
    <n v="2902"/>
    <x v="1"/>
    <n v="592000"/>
    <x v="0"/>
    <x v="0"/>
    <n v="592000"/>
  </r>
  <r>
    <d v="2017-04-27T00:00:00"/>
    <x v="10"/>
    <x v="1"/>
    <n v="2905"/>
    <x v="1"/>
    <n v="625000"/>
    <x v="0"/>
    <x v="0"/>
    <n v="625000"/>
  </r>
  <r>
    <d v="2017-04-27T00:00:00"/>
    <x v="10"/>
    <x v="1"/>
    <n v="2914"/>
    <x v="1"/>
    <n v="680000"/>
    <x v="0"/>
    <x v="0"/>
    <n v="680000"/>
  </r>
  <r>
    <d v="2017-04-27T00:00:00"/>
    <x v="10"/>
    <x v="1"/>
    <n v="2904"/>
    <x v="1"/>
    <n v="705000"/>
    <x v="0"/>
    <x v="0"/>
    <n v="705000"/>
  </r>
  <r>
    <d v="2017-04-27T00:00:00"/>
    <x v="10"/>
    <x v="1"/>
    <n v="2913"/>
    <x v="1"/>
    <n v="765000"/>
    <x v="0"/>
    <x v="0"/>
    <n v="765000"/>
  </r>
  <r>
    <d v="2017-04-27T00:00:00"/>
    <x v="10"/>
    <x v="1"/>
    <n v="2602"/>
    <x v="0"/>
    <n v="1165000"/>
    <x v="0"/>
    <x v="1"/>
    <n v="1165000"/>
  </r>
  <r>
    <d v="2017-04-27T00:00:00"/>
    <x v="10"/>
    <x v="1"/>
    <n v="2602"/>
    <x v="0"/>
    <n v="310000"/>
    <x v="1"/>
    <x v="2"/>
    <n v="310000"/>
  </r>
  <r>
    <d v="2017-04-27T00:00:00"/>
    <x v="10"/>
    <x v="1"/>
    <n v="2604"/>
    <x v="0"/>
    <n v="800000"/>
    <x v="1"/>
    <x v="0"/>
    <n v="800000"/>
  </r>
  <r>
    <d v="2017-04-28T00:00:00"/>
    <x v="10"/>
    <x v="1"/>
    <n v="2913"/>
    <x v="1"/>
    <n v="370000"/>
    <x v="0"/>
    <x v="2"/>
    <n v="370000"/>
  </r>
  <r>
    <d v="2017-04-28T00:00:00"/>
    <x v="10"/>
    <x v="1"/>
    <n v="2913"/>
    <x v="1"/>
    <n v="386000"/>
    <x v="0"/>
    <x v="1"/>
    <n v="386000"/>
  </r>
  <r>
    <d v="2017-04-28T00:00:00"/>
    <x v="10"/>
    <x v="1"/>
    <n v="2913"/>
    <x v="1"/>
    <n v="395000"/>
    <x v="0"/>
    <x v="1"/>
    <n v="395000"/>
  </r>
  <r>
    <d v="2017-04-28T00:00:00"/>
    <x v="10"/>
    <x v="1"/>
    <n v="2905"/>
    <x v="1"/>
    <n v="434000"/>
    <x v="0"/>
    <x v="1"/>
    <n v="434000"/>
  </r>
  <r>
    <d v="2017-04-28T00:00:00"/>
    <x v="10"/>
    <x v="1"/>
    <n v="2615"/>
    <x v="0"/>
    <n v="445150"/>
    <x v="0"/>
    <x v="1"/>
    <n v="445150"/>
  </r>
  <r>
    <d v="2017-04-28T00:00:00"/>
    <x v="10"/>
    <x v="1"/>
    <n v="2902"/>
    <x v="1"/>
    <n v="545000"/>
    <x v="0"/>
    <x v="0"/>
    <n v="545000"/>
  </r>
  <r>
    <d v="2017-04-28T00:00:00"/>
    <x v="10"/>
    <x v="1"/>
    <n v="2615"/>
    <x v="0"/>
    <n v="700000"/>
    <x v="0"/>
    <x v="3"/>
    <n v="700000"/>
  </r>
  <r>
    <d v="2017-04-28T00:00:00"/>
    <x v="10"/>
    <x v="1"/>
    <n v="2611"/>
    <x v="0"/>
    <n v="745000"/>
    <x v="0"/>
    <x v="0"/>
    <n v="745000"/>
  </r>
  <r>
    <d v="2017-04-28T00:00:00"/>
    <x v="10"/>
    <x v="1"/>
    <n v="2607"/>
    <x v="0"/>
    <n v="890000"/>
    <x v="0"/>
    <x v="0"/>
    <n v="890000"/>
  </r>
  <r>
    <d v="2017-04-28T00:00:00"/>
    <x v="10"/>
    <x v="1"/>
    <n v="2611"/>
    <x v="0"/>
    <n v="915000"/>
    <x v="0"/>
    <x v="0"/>
    <n v="915000"/>
  </r>
  <r>
    <d v="2017-04-28T00:00:00"/>
    <x v="10"/>
    <x v="1"/>
    <n v="2607"/>
    <x v="0"/>
    <n v="942500"/>
    <x v="0"/>
    <x v="0"/>
    <n v="942500"/>
  </r>
  <r>
    <d v="2017-04-28T00:00:00"/>
    <x v="10"/>
    <x v="1"/>
    <n v="2611"/>
    <x v="0"/>
    <n v="1336265"/>
    <x v="0"/>
    <x v="3"/>
    <n v="1336265"/>
  </r>
  <r>
    <d v="2017-04-28T00:00:00"/>
    <x v="10"/>
    <x v="1"/>
    <n v="2913"/>
    <x v="1"/>
    <n v="325000"/>
    <x v="1"/>
    <x v="2"/>
    <n v="325000"/>
  </r>
  <r>
    <d v="2017-04-28T00:00:00"/>
    <x v="10"/>
    <x v="1"/>
    <n v="2617"/>
    <x v="0"/>
    <n v="350000"/>
    <x v="1"/>
    <x v="2"/>
    <n v="350000"/>
  </r>
  <r>
    <d v="2017-04-28T00:00:00"/>
    <x v="10"/>
    <x v="1"/>
    <n v="2617"/>
    <x v="0"/>
    <n v="431000"/>
    <x v="1"/>
    <x v="1"/>
    <n v="431000"/>
  </r>
  <r>
    <d v="2017-04-29T00:00:00"/>
    <x v="10"/>
    <x v="1"/>
    <n v="2913"/>
    <x v="1"/>
    <n v="490000"/>
    <x v="0"/>
    <x v="1"/>
    <n v="490000"/>
  </r>
  <r>
    <d v="2017-04-29T00:00:00"/>
    <x v="10"/>
    <x v="1"/>
    <n v="2914"/>
    <x v="1"/>
    <n v="505000"/>
    <x v="0"/>
    <x v="1"/>
    <n v="505000"/>
  </r>
  <r>
    <d v="2017-04-29T00:00:00"/>
    <x v="10"/>
    <x v="1"/>
    <n v="2615"/>
    <x v="0"/>
    <n v="510000"/>
    <x v="0"/>
    <x v="1"/>
    <n v="510000"/>
  </r>
  <r>
    <d v="2017-04-29T00:00:00"/>
    <x v="10"/>
    <x v="1"/>
    <n v="2902"/>
    <x v="1"/>
    <n v="516000"/>
    <x v="0"/>
    <x v="1"/>
    <n v="516000"/>
  </r>
  <r>
    <d v="2017-04-29T00:00:00"/>
    <x v="10"/>
    <x v="1"/>
    <n v="2615"/>
    <x v="0"/>
    <n v="575000"/>
    <x v="0"/>
    <x v="0"/>
    <n v="575000"/>
  </r>
  <r>
    <d v="2017-04-29T00:00:00"/>
    <x v="10"/>
    <x v="1"/>
    <n v="2615"/>
    <x v="0"/>
    <n v="590000"/>
    <x v="0"/>
    <x v="0"/>
    <n v="590000"/>
  </r>
  <r>
    <d v="2017-04-29T00:00:00"/>
    <x v="10"/>
    <x v="1"/>
    <n v="2611"/>
    <x v="0"/>
    <n v="590000"/>
    <x v="0"/>
    <x v="1"/>
    <n v="590000"/>
  </r>
  <r>
    <d v="2017-04-29T00:00:00"/>
    <x v="10"/>
    <x v="1"/>
    <n v="2614"/>
    <x v="0"/>
    <n v="626000"/>
    <x v="0"/>
    <x v="0"/>
    <n v="626000"/>
  </r>
  <r>
    <d v="2017-04-29T00:00:00"/>
    <x v="10"/>
    <x v="1"/>
    <n v="2617"/>
    <x v="0"/>
    <n v="630000"/>
    <x v="0"/>
    <x v="0"/>
    <n v="630000"/>
  </r>
  <r>
    <d v="2017-04-29T00:00:00"/>
    <x v="10"/>
    <x v="1"/>
    <n v="2607"/>
    <x v="0"/>
    <n v="710000"/>
    <x v="0"/>
    <x v="1"/>
    <n v="710000"/>
  </r>
  <r>
    <d v="2017-04-29T00:00:00"/>
    <x v="10"/>
    <x v="1"/>
    <n v="2911"/>
    <x v="1"/>
    <n v="727000"/>
    <x v="0"/>
    <x v="1"/>
    <n v="727000"/>
  </r>
  <r>
    <d v="2017-04-29T00:00:00"/>
    <x v="10"/>
    <x v="1"/>
    <n v="2611"/>
    <x v="0"/>
    <n v="735000"/>
    <x v="0"/>
    <x v="0"/>
    <n v="735000"/>
  </r>
  <r>
    <d v="2017-04-29T00:00:00"/>
    <x v="10"/>
    <x v="1"/>
    <n v="2614"/>
    <x v="0"/>
    <n v="795000"/>
    <x v="0"/>
    <x v="0"/>
    <n v="795000"/>
  </r>
  <r>
    <d v="2017-04-29T00:00:00"/>
    <x v="10"/>
    <x v="1"/>
    <n v="2611"/>
    <x v="0"/>
    <n v="920000"/>
    <x v="0"/>
    <x v="3"/>
    <n v="920000"/>
  </r>
  <r>
    <d v="2017-04-29T00:00:00"/>
    <x v="10"/>
    <x v="1"/>
    <n v="2902"/>
    <x v="1"/>
    <n v="1300000"/>
    <x v="0"/>
    <x v="3"/>
    <n v="1300000"/>
  </r>
  <r>
    <d v="2017-04-29T00:00:00"/>
    <x v="10"/>
    <x v="1"/>
    <n v="2612"/>
    <x v="0"/>
    <n v="1310000"/>
    <x v="0"/>
    <x v="0"/>
    <n v="1310000"/>
  </r>
  <r>
    <d v="2017-04-29T00:00:00"/>
    <x v="10"/>
    <x v="1"/>
    <n v="2602"/>
    <x v="0"/>
    <n v="1375000"/>
    <x v="0"/>
    <x v="1"/>
    <n v="1375000"/>
  </r>
  <r>
    <d v="2017-04-29T00:00:00"/>
    <x v="10"/>
    <x v="1"/>
    <n v="2603"/>
    <x v="0"/>
    <n v="2040000"/>
    <x v="0"/>
    <x v="0"/>
    <n v="2040000"/>
  </r>
  <r>
    <d v="2017-04-30T00:00:00"/>
    <x v="10"/>
    <x v="1"/>
    <n v="2615"/>
    <x v="0"/>
    <n v="398000"/>
    <x v="0"/>
    <x v="1"/>
    <n v="398000"/>
  </r>
  <r>
    <d v="2017-05-01T00:00:00"/>
    <x v="10"/>
    <x v="1"/>
    <n v="2905"/>
    <x v="1"/>
    <n v="445000"/>
    <x v="0"/>
    <x v="1"/>
    <n v="445000"/>
  </r>
  <r>
    <d v="2017-05-01T00:00:00"/>
    <x v="10"/>
    <x v="1"/>
    <n v="2905"/>
    <x v="1"/>
    <n v="455100"/>
    <x v="0"/>
    <x v="1"/>
    <n v="455100"/>
  </r>
  <r>
    <d v="2017-05-01T00:00:00"/>
    <x v="10"/>
    <x v="1"/>
    <n v="2611"/>
    <x v="0"/>
    <n v="497500"/>
    <x v="0"/>
    <x v="1"/>
    <n v="497500"/>
  </r>
  <r>
    <d v="2017-05-01T00:00:00"/>
    <x v="10"/>
    <x v="1"/>
    <n v="2905"/>
    <x v="1"/>
    <n v="527500"/>
    <x v="0"/>
    <x v="0"/>
    <n v="527500"/>
  </r>
  <r>
    <d v="2017-05-01T00:00:00"/>
    <x v="10"/>
    <x v="1"/>
    <n v="2902"/>
    <x v="1"/>
    <n v="531100"/>
    <x v="0"/>
    <x v="1"/>
    <n v="531100"/>
  </r>
  <r>
    <d v="2017-05-01T00:00:00"/>
    <x v="10"/>
    <x v="1"/>
    <n v="2905"/>
    <x v="1"/>
    <n v="540000"/>
    <x v="0"/>
    <x v="0"/>
    <n v="540000"/>
  </r>
  <r>
    <d v="2017-05-01T00:00:00"/>
    <x v="10"/>
    <x v="1"/>
    <n v="2615"/>
    <x v="0"/>
    <n v="540000"/>
    <x v="0"/>
    <x v="1"/>
    <n v="540000"/>
  </r>
  <r>
    <d v="2017-05-01T00:00:00"/>
    <x v="10"/>
    <x v="1"/>
    <n v="2615"/>
    <x v="0"/>
    <n v="600000"/>
    <x v="0"/>
    <x v="0"/>
    <n v="600000"/>
  </r>
  <r>
    <d v="2017-05-01T00:00:00"/>
    <x v="10"/>
    <x v="1"/>
    <n v="2914"/>
    <x v="1"/>
    <n v="604000"/>
    <x v="0"/>
    <x v="0"/>
    <n v="604000"/>
  </r>
  <r>
    <d v="2017-05-01T00:00:00"/>
    <x v="10"/>
    <x v="1"/>
    <n v="2611"/>
    <x v="0"/>
    <n v="635000"/>
    <x v="0"/>
    <x v="0"/>
    <n v="635000"/>
  </r>
  <r>
    <d v="2017-05-01T00:00:00"/>
    <x v="10"/>
    <x v="1"/>
    <n v="2904"/>
    <x v="1"/>
    <n v="677500"/>
    <x v="0"/>
    <x v="3"/>
    <n v="677500"/>
  </r>
  <r>
    <d v="2017-05-01T00:00:00"/>
    <x v="10"/>
    <x v="1"/>
    <n v="2906"/>
    <x v="1"/>
    <n v="710000"/>
    <x v="0"/>
    <x v="0"/>
    <n v="710000"/>
  </r>
  <r>
    <d v="2017-05-01T00:00:00"/>
    <x v="10"/>
    <x v="1"/>
    <n v="2602"/>
    <x v="0"/>
    <n v="795000"/>
    <x v="0"/>
    <x v="1"/>
    <n v="795000"/>
  </r>
  <r>
    <d v="2017-05-01T00:00:00"/>
    <x v="10"/>
    <x v="1"/>
    <n v="2605"/>
    <x v="0"/>
    <n v="1015000"/>
    <x v="0"/>
    <x v="0"/>
    <n v="1015000"/>
  </r>
  <r>
    <d v="2017-05-01T00:00:00"/>
    <x v="10"/>
    <x v="1"/>
    <n v="2607"/>
    <x v="0"/>
    <n v="1360000"/>
    <x v="0"/>
    <x v="0"/>
    <n v="1360000"/>
  </r>
  <r>
    <d v="2017-05-01T00:00:00"/>
    <x v="10"/>
    <x v="1"/>
    <n v="2606"/>
    <x v="0"/>
    <n v="1600000"/>
    <x v="0"/>
    <x v="3"/>
    <n v="1600000"/>
  </r>
  <r>
    <d v="2017-05-01T00:00:00"/>
    <x v="10"/>
    <x v="1"/>
    <n v="2603"/>
    <x v="0"/>
    <n v="1870000"/>
    <x v="0"/>
    <x v="0"/>
    <n v="1870000"/>
  </r>
  <r>
    <d v="2017-05-01T00:00:00"/>
    <x v="10"/>
    <x v="1"/>
    <n v="2614"/>
    <x v="0"/>
    <n v="232000"/>
    <x v="1"/>
    <x v="2"/>
    <n v="232000"/>
  </r>
  <r>
    <d v="2017-05-01T00:00:00"/>
    <x v="10"/>
    <x v="1"/>
    <n v="2607"/>
    <x v="0"/>
    <n v="294000"/>
    <x v="1"/>
    <x v="2"/>
    <n v="294000"/>
  </r>
  <r>
    <d v="2017-05-01T00:00:00"/>
    <x v="10"/>
    <x v="1"/>
    <n v="2911"/>
    <x v="1"/>
    <n v="295000"/>
    <x v="1"/>
    <x v="4"/>
    <n v="295000"/>
  </r>
  <r>
    <d v="2017-05-01T00:00:00"/>
    <x v="10"/>
    <x v="1"/>
    <n v="2912"/>
    <x v="1"/>
    <n v="369950"/>
    <x v="1"/>
    <x v="2"/>
    <n v="369950"/>
  </r>
  <r>
    <d v="2017-05-01T00:00:00"/>
    <x v="10"/>
    <x v="1"/>
    <n v="2602"/>
    <x v="0"/>
    <n v="370800"/>
    <x v="1"/>
    <x v="4"/>
    <n v="370800"/>
  </r>
  <r>
    <d v="2017-05-01T00:00:00"/>
    <x v="10"/>
    <x v="1"/>
    <n v="2617"/>
    <x v="0"/>
    <n v="395000"/>
    <x v="1"/>
    <x v="4"/>
    <n v="395000"/>
  </r>
  <r>
    <d v="2017-05-02T00:00:00"/>
    <x v="10"/>
    <x v="1"/>
    <n v="2905"/>
    <x v="1"/>
    <n v="555000"/>
    <x v="0"/>
    <x v="0"/>
    <n v="555000"/>
  </r>
  <r>
    <d v="2017-05-02T00:00:00"/>
    <x v="10"/>
    <x v="1"/>
    <n v="2914"/>
    <x v="1"/>
    <n v="630000"/>
    <x v="0"/>
    <x v="0"/>
    <n v="630000"/>
  </r>
  <r>
    <d v="2017-05-02T00:00:00"/>
    <x v="10"/>
    <x v="1"/>
    <n v="2905"/>
    <x v="1"/>
    <n v="650000"/>
    <x v="0"/>
    <x v="0"/>
    <n v="650000"/>
  </r>
  <r>
    <d v="2017-05-02T00:00:00"/>
    <x v="10"/>
    <x v="1"/>
    <n v="2905"/>
    <x v="1"/>
    <n v="650000"/>
    <x v="0"/>
    <x v="3"/>
    <n v="650000"/>
  </r>
  <r>
    <d v="2017-05-02T00:00:00"/>
    <x v="10"/>
    <x v="1"/>
    <n v="2903"/>
    <x v="1"/>
    <n v="740000"/>
    <x v="0"/>
    <x v="0"/>
    <n v="740000"/>
  </r>
  <r>
    <d v="2017-05-02T00:00:00"/>
    <x v="10"/>
    <x v="1"/>
    <n v="2615"/>
    <x v="0"/>
    <n v="275000"/>
    <x v="1"/>
    <x v="4"/>
    <n v="275000"/>
  </r>
  <r>
    <d v="2017-05-02T00:00:00"/>
    <x v="10"/>
    <x v="1"/>
    <n v="2601"/>
    <x v="0"/>
    <n v="330000"/>
    <x v="1"/>
    <x v="4"/>
    <n v="330000"/>
  </r>
  <r>
    <d v="2017-05-02T00:00:00"/>
    <x v="10"/>
    <x v="1"/>
    <n v="2913"/>
    <x v="1"/>
    <n v="465000"/>
    <x v="1"/>
    <x v="1"/>
    <n v="465000"/>
  </r>
  <r>
    <d v="2017-05-02T00:00:00"/>
    <x v="10"/>
    <x v="1"/>
    <n v="2601"/>
    <x v="0"/>
    <n v="465000"/>
    <x v="1"/>
    <x v="4"/>
    <n v="465000"/>
  </r>
  <r>
    <d v="2017-05-03T00:00:00"/>
    <x v="10"/>
    <x v="1"/>
    <n v="2902"/>
    <x v="1"/>
    <n v="390000"/>
    <x v="0"/>
    <x v="1"/>
    <n v="390000"/>
  </r>
  <r>
    <d v="2017-05-03T00:00:00"/>
    <x v="10"/>
    <x v="1"/>
    <n v="2617"/>
    <x v="0"/>
    <n v="400000"/>
    <x v="0"/>
    <x v="2"/>
    <n v="400000"/>
  </r>
  <r>
    <d v="2017-05-03T00:00:00"/>
    <x v="10"/>
    <x v="1"/>
    <n v="2905"/>
    <x v="1"/>
    <n v="525000"/>
    <x v="0"/>
    <x v="1"/>
    <n v="525000"/>
  </r>
  <r>
    <d v="2017-05-03T00:00:00"/>
    <x v="10"/>
    <x v="1"/>
    <n v="2904"/>
    <x v="1"/>
    <n v="590000"/>
    <x v="0"/>
    <x v="0"/>
    <n v="590000"/>
  </r>
  <r>
    <d v="2017-05-03T00:00:00"/>
    <x v="10"/>
    <x v="1"/>
    <n v="2902"/>
    <x v="1"/>
    <n v="687800"/>
    <x v="0"/>
    <x v="0"/>
    <n v="687800"/>
  </r>
  <r>
    <d v="2017-05-03T00:00:00"/>
    <x v="10"/>
    <x v="1"/>
    <n v="2911"/>
    <x v="1"/>
    <n v="761000"/>
    <x v="0"/>
    <x v="0"/>
    <n v="761000"/>
  </r>
  <r>
    <d v="2017-05-03T00:00:00"/>
    <x v="10"/>
    <x v="1"/>
    <n v="2914"/>
    <x v="1"/>
    <n v="930000"/>
    <x v="0"/>
    <x v="0"/>
    <n v="930000"/>
  </r>
  <r>
    <d v="2017-05-03T00:00:00"/>
    <x v="10"/>
    <x v="1"/>
    <n v="2914"/>
    <x v="1"/>
    <n v="935000"/>
    <x v="0"/>
    <x v="0"/>
    <n v="935000"/>
  </r>
  <r>
    <d v="2017-05-03T00:00:00"/>
    <x v="10"/>
    <x v="1"/>
    <n v="2914"/>
    <x v="1"/>
    <n v="1080000"/>
    <x v="0"/>
    <x v="3"/>
    <n v="1080000"/>
  </r>
  <r>
    <d v="2017-05-03T00:00:00"/>
    <x v="10"/>
    <x v="1"/>
    <n v="2617"/>
    <x v="0"/>
    <n v="382000"/>
    <x v="1"/>
    <x v="2"/>
    <n v="382000"/>
  </r>
  <r>
    <d v="2017-05-04T00:00:00"/>
    <x v="10"/>
    <x v="1"/>
    <n v="2904"/>
    <x v="1"/>
    <n v="477000"/>
    <x v="0"/>
    <x v="1"/>
    <n v="477000"/>
  </r>
  <r>
    <d v="2017-05-04T00:00:00"/>
    <x v="10"/>
    <x v="1"/>
    <n v="2617"/>
    <x v="0"/>
    <n v="521000"/>
    <x v="0"/>
    <x v="1"/>
    <n v="521000"/>
  </r>
  <r>
    <d v="2017-05-04T00:00:00"/>
    <x v="10"/>
    <x v="1"/>
    <n v="2906"/>
    <x v="1"/>
    <n v="560000"/>
    <x v="0"/>
    <x v="1"/>
    <n v="560000"/>
  </r>
  <r>
    <d v="2017-05-04T00:00:00"/>
    <x v="10"/>
    <x v="1"/>
    <n v="2615"/>
    <x v="0"/>
    <n v="565000"/>
    <x v="0"/>
    <x v="0"/>
    <n v="565000"/>
  </r>
  <r>
    <d v="2017-05-04T00:00:00"/>
    <x v="10"/>
    <x v="1"/>
    <n v="2611"/>
    <x v="0"/>
    <n v="620500"/>
    <x v="0"/>
    <x v="1"/>
    <n v="620500"/>
  </r>
  <r>
    <d v="2017-05-04T00:00:00"/>
    <x v="10"/>
    <x v="1"/>
    <n v="2614"/>
    <x v="0"/>
    <n v="676000"/>
    <x v="0"/>
    <x v="1"/>
    <n v="676000"/>
  </r>
  <r>
    <d v="2017-05-04T00:00:00"/>
    <x v="10"/>
    <x v="1"/>
    <n v="2611"/>
    <x v="0"/>
    <n v="730000"/>
    <x v="0"/>
    <x v="0"/>
    <n v="730000"/>
  </r>
  <r>
    <d v="2017-05-04T00:00:00"/>
    <x v="10"/>
    <x v="1"/>
    <n v="2617"/>
    <x v="0"/>
    <n v="800000"/>
    <x v="0"/>
    <x v="0"/>
    <n v="800000"/>
  </r>
  <r>
    <d v="2017-05-04T00:00:00"/>
    <x v="10"/>
    <x v="1"/>
    <n v="2914"/>
    <x v="1"/>
    <n v="803000"/>
    <x v="0"/>
    <x v="0"/>
    <n v="803000"/>
  </r>
  <r>
    <d v="2017-05-04T00:00:00"/>
    <x v="10"/>
    <x v="1"/>
    <n v="2614"/>
    <x v="0"/>
    <n v="900000"/>
    <x v="0"/>
    <x v="1"/>
    <n v="900000"/>
  </r>
  <r>
    <d v="2017-05-04T00:00:00"/>
    <x v="10"/>
    <x v="1"/>
    <n v="2913"/>
    <x v="1"/>
    <n v="980500"/>
    <x v="0"/>
    <x v="0"/>
    <n v="980500"/>
  </r>
  <r>
    <d v="2017-05-04T00:00:00"/>
    <x v="10"/>
    <x v="1"/>
    <n v="2602"/>
    <x v="0"/>
    <n v="270000"/>
    <x v="1"/>
    <x v="2"/>
    <n v="270000"/>
  </r>
  <r>
    <d v="2017-05-04T00:00:00"/>
    <x v="10"/>
    <x v="1"/>
    <n v="2602"/>
    <x v="0"/>
    <n v="385000"/>
    <x v="1"/>
    <x v="4"/>
    <n v="385000"/>
  </r>
  <r>
    <d v="2017-05-04T00:00:00"/>
    <x v="10"/>
    <x v="1"/>
    <n v="2602"/>
    <x v="0"/>
    <n v="427000"/>
    <x v="1"/>
    <x v="1"/>
    <n v="427000"/>
  </r>
  <r>
    <d v="2017-05-05T00:00:00"/>
    <x v="10"/>
    <x v="1"/>
    <n v="2615"/>
    <x v="0"/>
    <n v="423000"/>
    <x v="0"/>
    <x v="1"/>
    <n v="423000"/>
  </r>
  <r>
    <d v="2017-05-05T00:00:00"/>
    <x v="10"/>
    <x v="1"/>
    <n v="2906"/>
    <x v="1"/>
    <n v="440000"/>
    <x v="0"/>
    <x v="1"/>
    <n v="440000"/>
  </r>
  <r>
    <d v="2017-05-05T00:00:00"/>
    <x v="10"/>
    <x v="1"/>
    <n v="2913"/>
    <x v="1"/>
    <n v="442000"/>
    <x v="0"/>
    <x v="1"/>
    <n v="442000"/>
  </r>
  <r>
    <d v="2017-05-05T00:00:00"/>
    <x v="10"/>
    <x v="1"/>
    <n v="2615"/>
    <x v="0"/>
    <n v="445000"/>
    <x v="0"/>
    <x v="1"/>
    <n v="445000"/>
  </r>
  <r>
    <d v="2017-05-05T00:00:00"/>
    <x v="10"/>
    <x v="1"/>
    <n v="2902"/>
    <x v="1"/>
    <n v="472500"/>
    <x v="0"/>
    <x v="1"/>
    <n v="472500"/>
  </r>
  <r>
    <d v="2017-05-05T00:00:00"/>
    <x v="10"/>
    <x v="1"/>
    <n v="2913"/>
    <x v="1"/>
    <n v="565000"/>
    <x v="0"/>
    <x v="0"/>
    <n v="565000"/>
  </r>
  <r>
    <d v="2017-05-05T00:00:00"/>
    <x v="10"/>
    <x v="1"/>
    <n v="2905"/>
    <x v="1"/>
    <n v="615000"/>
    <x v="0"/>
    <x v="3"/>
    <n v="615000"/>
  </r>
  <r>
    <d v="2017-05-05T00:00:00"/>
    <x v="10"/>
    <x v="1"/>
    <n v="2905"/>
    <x v="1"/>
    <n v="628000"/>
    <x v="0"/>
    <x v="0"/>
    <n v="628000"/>
  </r>
  <r>
    <d v="2017-05-05T00:00:00"/>
    <x v="10"/>
    <x v="1"/>
    <n v="2914"/>
    <x v="1"/>
    <n v="775000"/>
    <x v="0"/>
    <x v="0"/>
    <n v="775000"/>
  </r>
  <r>
    <d v="2017-05-05T00:00:00"/>
    <x v="10"/>
    <x v="1"/>
    <n v="2914"/>
    <x v="1"/>
    <n v="883000"/>
    <x v="0"/>
    <x v="0"/>
    <n v="883000"/>
  </r>
  <r>
    <d v="2017-05-05T00:00:00"/>
    <x v="10"/>
    <x v="1"/>
    <n v="2914"/>
    <x v="1"/>
    <n v="887500"/>
    <x v="0"/>
    <x v="3"/>
    <n v="887500"/>
  </r>
  <r>
    <d v="2017-05-05T00:00:00"/>
    <x v="10"/>
    <x v="1"/>
    <n v="2607"/>
    <x v="0"/>
    <n v="925000"/>
    <x v="0"/>
    <x v="0"/>
    <n v="925000"/>
  </r>
  <r>
    <d v="2017-05-05T00:00:00"/>
    <x v="10"/>
    <x v="1"/>
    <n v="2612"/>
    <x v="0"/>
    <n v="2160000"/>
    <x v="0"/>
    <x v="3"/>
    <n v="2160000"/>
  </r>
  <r>
    <d v="2017-05-05T00:00:00"/>
    <x v="10"/>
    <x v="1"/>
    <n v="2617"/>
    <x v="0"/>
    <n v="290000"/>
    <x v="1"/>
    <x v="4"/>
    <n v="290000"/>
  </r>
  <r>
    <d v="2017-05-05T00:00:00"/>
    <x v="10"/>
    <x v="1"/>
    <n v="2603"/>
    <x v="0"/>
    <n v="305000"/>
    <x v="1"/>
    <x v="4"/>
    <n v="305000"/>
  </r>
  <r>
    <d v="2017-05-05T00:00:00"/>
    <x v="10"/>
    <x v="1"/>
    <n v="2900"/>
    <x v="0"/>
    <n v="319000"/>
    <x v="1"/>
    <x v="4"/>
    <n v="319000"/>
  </r>
  <r>
    <d v="2017-05-05T00:00:00"/>
    <x v="10"/>
    <x v="1"/>
    <n v="2612"/>
    <x v="0"/>
    <n v="440000"/>
    <x v="1"/>
    <x v="2"/>
    <n v="440000"/>
  </r>
  <r>
    <d v="2017-05-05T00:00:00"/>
    <x v="10"/>
    <x v="1"/>
    <n v="2604"/>
    <x v="0"/>
    <n v="515000"/>
    <x v="1"/>
    <x v="2"/>
    <n v="515000"/>
  </r>
  <r>
    <d v="2017-05-05T00:00:00"/>
    <x v="10"/>
    <x v="1"/>
    <n v="2603"/>
    <x v="0"/>
    <n v="1445000"/>
    <x v="1"/>
    <x v="1"/>
    <n v="1445000"/>
  </r>
  <r>
    <d v="2017-05-06T00:00:00"/>
    <x v="10"/>
    <x v="1"/>
    <n v="2903"/>
    <x v="1"/>
    <n v="500000"/>
    <x v="0"/>
    <x v="1"/>
    <n v="500000"/>
  </r>
  <r>
    <d v="2017-05-06T00:00:00"/>
    <x v="10"/>
    <x v="1"/>
    <n v="2617"/>
    <x v="0"/>
    <n v="635000"/>
    <x v="0"/>
    <x v="1"/>
    <n v="635000"/>
  </r>
  <r>
    <d v="2017-05-06T00:00:00"/>
    <x v="10"/>
    <x v="1"/>
    <n v="2617"/>
    <x v="0"/>
    <n v="640000"/>
    <x v="0"/>
    <x v="1"/>
    <n v="640000"/>
  </r>
  <r>
    <d v="2017-05-06T00:00:00"/>
    <x v="10"/>
    <x v="1"/>
    <n v="2905"/>
    <x v="1"/>
    <n v="650000"/>
    <x v="0"/>
    <x v="0"/>
    <n v="650000"/>
  </r>
  <r>
    <d v="2017-05-06T00:00:00"/>
    <x v="10"/>
    <x v="1"/>
    <n v="2914"/>
    <x v="1"/>
    <n v="665000"/>
    <x v="0"/>
    <x v="0"/>
    <n v="665000"/>
  </r>
  <r>
    <d v="2017-05-06T00:00:00"/>
    <x v="10"/>
    <x v="1"/>
    <n v="2604"/>
    <x v="0"/>
    <n v="710000"/>
    <x v="0"/>
    <x v="2"/>
    <n v="710000"/>
  </r>
  <r>
    <d v="2017-05-06T00:00:00"/>
    <x v="10"/>
    <x v="1"/>
    <n v="2614"/>
    <x v="0"/>
    <n v="720000"/>
    <x v="0"/>
    <x v="1"/>
    <n v="720000"/>
  </r>
  <r>
    <d v="2017-05-06T00:00:00"/>
    <x v="10"/>
    <x v="1"/>
    <n v="2606"/>
    <x v="0"/>
    <n v="835000"/>
    <x v="0"/>
    <x v="1"/>
    <n v="835000"/>
  </r>
  <r>
    <d v="2017-05-06T00:00:00"/>
    <x v="10"/>
    <x v="1"/>
    <n v="2913"/>
    <x v="1"/>
    <n v="840000"/>
    <x v="0"/>
    <x v="0"/>
    <n v="840000"/>
  </r>
  <r>
    <d v="2017-05-06T00:00:00"/>
    <x v="10"/>
    <x v="1"/>
    <n v="2605"/>
    <x v="0"/>
    <n v="880000"/>
    <x v="0"/>
    <x v="1"/>
    <n v="880000"/>
  </r>
  <r>
    <d v="2017-05-06T00:00:00"/>
    <x v="10"/>
    <x v="1"/>
    <n v="2913"/>
    <x v="1"/>
    <n v="978000"/>
    <x v="0"/>
    <x v="0"/>
    <n v="978000"/>
  </r>
  <r>
    <d v="2017-05-06T00:00:00"/>
    <x v="10"/>
    <x v="1"/>
    <n v="2914"/>
    <x v="1"/>
    <n v="1400000"/>
    <x v="0"/>
    <x v="3"/>
    <n v="1400000"/>
  </r>
  <r>
    <d v="2017-05-06T00:00:00"/>
    <x v="10"/>
    <x v="1"/>
    <n v="2611"/>
    <x v="0"/>
    <n v="1550000"/>
    <x v="0"/>
    <x v="3"/>
    <n v="1550000"/>
  </r>
  <r>
    <d v="2017-05-07T00:00:00"/>
    <x v="10"/>
    <x v="1"/>
    <n v="2604"/>
    <x v="0"/>
    <n v="345000"/>
    <x v="1"/>
    <x v="4"/>
    <n v="345000"/>
  </r>
  <r>
    <d v="2017-05-08T00:00:00"/>
    <x v="10"/>
    <x v="1"/>
    <n v="2904"/>
    <x v="1"/>
    <n v="512000"/>
    <x v="0"/>
    <x v="1"/>
    <n v="512000"/>
  </r>
  <r>
    <d v="2017-05-08T00:00:00"/>
    <x v="10"/>
    <x v="1"/>
    <n v="2914"/>
    <x v="1"/>
    <n v="535000"/>
    <x v="0"/>
    <x v="1"/>
    <n v="535000"/>
  </r>
  <r>
    <d v="2017-05-08T00:00:00"/>
    <x v="10"/>
    <x v="1"/>
    <n v="2906"/>
    <x v="1"/>
    <n v="648000"/>
    <x v="0"/>
    <x v="0"/>
    <n v="648000"/>
  </r>
  <r>
    <d v="2017-05-08T00:00:00"/>
    <x v="10"/>
    <x v="1"/>
    <n v="2904"/>
    <x v="1"/>
    <n v="775000"/>
    <x v="0"/>
    <x v="0"/>
    <n v="775000"/>
  </r>
  <r>
    <d v="2017-05-08T00:00:00"/>
    <x v="10"/>
    <x v="1"/>
    <n v="2914"/>
    <x v="1"/>
    <n v="793000"/>
    <x v="0"/>
    <x v="0"/>
    <n v="793000"/>
  </r>
  <r>
    <d v="2017-05-08T00:00:00"/>
    <x v="10"/>
    <x v="1"/>
    <n v="2913"/>
    <x v="1"/>
    <n v="835000"/>
    <x v="0"/>
    <x v="0"/>
    <n v="835000"/>
  </r>
  <r>
    <d v="2017-05-08T00:00:00"/>
    <x v="10"/>
    <x v="1"/>
    <n v="2611"/>
    <x v="0"/>
    <n v="887760"/>
    <x v="0"/>
    <x v="0"/>
    <n v="887760"/>
  </r>
  <r>
    <d v="2017-05-08T00:00:00"/>
    <x v="10"/>
    <x v="1"/>
    <n v="2602"/>
    <x v="0"/>
    <n v="1090000"/>
    <x v="0"/>
    <x v="1"/>
    <n v="1090000"/>
  </r>
  <r>
    <d v="2017-05-08T00:00:00"/>
    <x v="10"/>
    <x v="1"/>
    <n v="2603"/>
    <x v="0"/>
    <n v="1120000"/>
    <x v="0"/>
    <x v="0"/>
    <n v="1120000"/>
  </r>
  <r>
    <d v="2017-05-08T00:00:00"/>
    <x v="10"/>
    <x v="1"/>
    <n v="2604"/>
    <x v="0"/>
    <n v="365000"/>
    <x v="1"/>
    <x v="2"/>
    <n v="365000"/>
  </r>
  <r>
    <d v="2017-05-08T00:00:00"/>
    <x v="10"/>
    <x v="1"/>
    <n v="2612"/>
    <x v="0"/>
    <n v="393000"/>
    <x v="1"/>
    <x v="2"/>
    <n v="393000"/>
  </r>
  <r>
    <d v="2017-05-08T00:00:00"/>
    <x v="10"/>
    <x v="1"/>
    <n v="2615"/>
    <x v="0"/>
    <n v="485000"/>
    <x v="1"/>
    <x v="1"/>
    <n v="485000"/>
  </r>
  <r>
    <d v="2017-05-09T00:00:00"/>
    <x v="10"/>
    <x v="1"/>
    <n v="2614"/>
    <x v="0"/>
    <n v="423000"/>
    <x v="0"/>
    <x v="1"/>
    <n v="423000"/>
  </r>
  <r>
    <d v="2017-05-09T00:00:00"/>
    <x v="10"/>
    <x v="1"/>
    <n v="2617"/>
    <x v="0"/>
    <n v="455000"/>
    <x v="0"/>
    <x v="2"/>
    <n v="455000"/>
  </r>
  <r>
    <d v="2017-05-09T00:00:00"/>
    <x v="10"/>
    <x v="1"/>
    <n v="2905"/>
    <x v="1"/>
    <n v="462500"/>
    <x v="0"/>
    <x v="1"/>
    <n v="462500"/>
  </r>
  <r>
    <d v="2017-05-09T00:00:00"/>
    <x v="10"/>
    <x v="1"/>
    <n v="2615"/>
    <x v="0"/>
    <n v="590000"/>
    <x v="0"/>
    <x v="0"/>
    <n v="590000"/>
  </r>
  <r>
    <d v="2017-05-09T00:00:00"/>
    <x v="10"/>
    <x v="1"/>
    <n v="2914"/>
    <x v="1"/>
    <n v="623000"/>
    <x v="0"/>
    <x v="0"/>
    <n v="623000"/>
  </r>
  <r>
    <d v="2017-05-09T00:00:00"/>
    <x v="10"/>
    <x v="1"/>
    <n v="2617"/>
    <x v="0"/>
    <n v="640000"/>
    <x v="0"/>
    <x v="1"/>
    <n v="640000"/>
  </r>
  <r>
    <d v="2017-05-09T00:00:00"/>
    <x v="10"/>
    <x v="1"/>
    <n v="2615"/>
    <x v="0"/>
    <n v="690000"/>
    <x v="0"/>
    <x v="0"/>
    <n v="690000"/>
  </r>
  <r>
    <d v="2017-05-09T00:00:00"/>
    <x v="10"/>
    <x v="1"/>
    <n v="2604"/>
    <x v="0"/>
    <n v="750000"/>
    <x v="0"/>
    <x v="1"/>
    <n v="750000"/>
  </r>
  <r>
    <d v="2017-05-09T00:00:00"/>
    <x v="10"/>
    <x v="1"/>
    <n v="2904"/>
    <x v="1"/>
    <n v="815000"/>
    <x v="0"/>
    <x v="0"/>
    <n v="815000"/>
  </r>
  <r>
    <d v="2017-05-09T00:00:00"/>
    <x v="10"/>
    <x v="1"/>
    <n v="2612"/>
    <x v="0"/>
    <n v="335000"/>
    <x v="1"/>
    <x v="4"/>
    <n v="335000"/>
  </r>
  <r>
    <d v="2017-05-09T00:00:00"/>
    <x v="10"/>
    <x v="1"/>
    <n v="2914"/>
    <x v="1"/>
    <n v="367000"/>
    <x v="1"/>
    <x v="2"/>
    <n v="367000"/>
  </r>
  <r>
    <d v="2017-05-09T00:00:00"/>
    <x v="10"/>
    <x v="1"/>
    <n v="2604"/>
    <x v="0"/>
    <n v="517000"/>
    <x v="1"/>
    <x v="1"/>
    <n v="517000"/>
  </r>
  <r>
    <d v="2017-05-10T00:00:00"/>
    <x v="10"/>
    <x v="1"/>
    <n v="2611"/>
    <x v="0"/>
    <n v="425000"/>
    <x v="0"/>
    <x v="2"/>
    <n v="425000"/>
  </r>
  <r>
    <d v="2017-05-10T00:00:00"/>
    <x v="10"/>
    <x v="1"/>
    <n v="2905"/>
    <x v="1"/>
    <n v="435000"/>
    <x v="0"/>
    <x v="1"/>
    <n v="435000"/>
  </r>
  <r>
    <d v="2017-05-10T00:00:00"/>
    <x v="10"/>
    <x v="1"/>
    <n v="2913"/>
    <x v="1"/>
    <n v="481000"/>
    <x v="0"/>
    <x v="1"/>
    <n v="481000"/>
  </r>
  <r>
    <d v="2017-05-10T00:00:00"/>
    <x v="10"/>
    <x v="1"/>
    <n v="2614"/>
    <x v="0"/>
    <n v="520000"/>
    <x v="0"/>
    <x v="2"/>
    <n v="520000"/>
  </r>
  <r>
    <d v="2017-05-10T00:00:00"/>
    <x v="10"/>
    <x v="1"/>
    <n v="2905"/>
    <x v="1"/>
    <n v="563500"/>
    <x v="0"/>
    <x v="1"/>
    <n v="563500"/>
  </r>
  <r>
    <d v="2017-05-10T00:00:00"/>
    <x v="10"/>
    <x v="1"/>
    <n v="2614"/>
    <x v="0"/>
    <n v="692000"/>
    <x v="0"/>
    <x v="1"/>
    <n v="692000"/>
  </r>
  <r>
    <d v="2017-05-10T00:00:00"/>
    <x v="10"/>
    <x v="1"/>
    <n v="2913"/>
    <x v="1"/>
    <n v="700000"/>
    <x v="0"/>
    <x v="0"/>
    <n v="700000"/>
  </r>
  <r>
    <d v="2017-05-10T00:00:00"/>
    <x v="10"/>
    <x v="1"/>
    <n v="2906"/>
    <x v="1"/>
    <n v="700000"/>
    <x v="0"/>
    <x v="0"/>
    <n v="700000"/>
  </r>
  <r>
    <d v="2017-05-10T00:00:00"/>
    <x v="10"/>
    <x v="1"/>
    <n v="2617"/>
    <x v="0"/>
    <n v="716000"/>
    <x v="0"/>
    <x v="1"/>
    <n v="716000"/>
  </r>
  <r>
    <d v="2017-05-10T00:00:00"/>
    <x v="10"/>
    <x v="1"/>
    <n v="2905"/>
    <x v="1"/>
    <n v="722500"/>
    <x v="0"/>
    <x v="0"/>
    <n v="722500"/>
  </r>
  <r>
    <d v="2017-05-10T00:00:00"/>
    <x v="10"/>
    <x v="1"/>
    <n v="2617"/>
    <x v="0"/>
    <n v="761500"/>
    <x v="0"/>
    <x v="0"/>
    <n v="761500"/>
  </r>
  <r>
    <d v="2017-05-10T00:00:00"/>
    <x v="10"/>
    <x v="1"/>
    <n v="2612"/>
    <x v="0"/>
    <n v="1485000"/>
    <x v="0"/>
    <x v="0"/>
    <n v="1485000"/>
  </r>
  <r>
    <d v="2017-05-10T00:00:00"/>
    <x v="10"/>
    <x v="1"/>
    <n v="2600"/>
    <x v="0"/>
    <n v="1550000"/>
    <x v="0"/>
    <x v="0"/>
    <n v="1550000"/>
  </r>
  <r>
    <d v="2017-05-10T00:00:00"/>
    <x v="10"/>
    <x v="1"/>
    <n v="2614"/>
    <x v="0"/>
    <n v="243000"/>
    <x v="1"/>
    <x v="2"/>
    <n v="243000"/>
  </r>
  <r>
    <d v="2017-05-10T00:00:00"/>
    <x v="10"/>
    <x v="1"/>
    <n v="2602"/>
    <x v="0"/>
    <n v="289000"/>
    <x v="1"/>
    <x v="2"/>
    <n v="289000"/>
  </r>
  <r>
    <d v="2017-05-10T00:00:00"/>
    <x v="10"/>
    <x v="1"/>
    <n v="2913"/>
    <x v="1"/>
    <n v="306000"/>
    <x v="1"/>
    <x v="2"/>
    <n v="306000"/>
  </r>
  <r>
    <d v="2017-05-10T00:00:00"/>
    <x v="10"/>
    <x v="1"/>
    <n v="2612"/>
    <x v="0"/>
    <n v="307000"/>
    <x v="1"/>
    <x v="4"/>
    <n v="307000"/>
  </r>
  <r>
    <d v="2017-05-11T00:00:00"/>
    <x v="10"/>
    <x v="1"/>
    <n v="2615"/>
    <x v="0"/>
    <n v="410000"/>
    <x v="0"/>
    <x v="2"/>
    <n v="410000"/>
  </r>
  <r>
    <d v="2017-05-11T00:00:00"/>
    <x v="10"/>
    <x v="1"/>
    <n v="2905"/>
    <x v="1"/>
    <n v="460000"/>
    <x v="0"/>
    <x v="1"/>
    <n v="460000"/>
  </r>
  <r>
    <d v="2017-05-11T00:00:00"/>
    <x v="10"/>
    <x v="1"/>
    <n v="2615"/>
    <x v="0"/>
    <n v="517500"/>
    <x v="0"/>
    <x v="1"/>
    <n v="517500"/>
  </r>
  <r>
    <d v="2017-05-11T00:00:00"/>
    <x v="10"/>
    <x v="1"/>
    <n v="2611"/>
    <x v="0"/>
    <n v="605000"/>
    <x v="0"/>
    <x v="1"/>
    <n v="605000"/>
  </r>
  <r>
    <d v="2017-05-11T00:00:00"/>
    <x v="10"/>
    <x v="1"/>
    <n v="2611"/>
    <x v="0"/>
    <n v="620000"/>
    <x v="0"/>
    <x v="1"/>
    <n v="620000"/>
  </r>
  <r>
    <d v="2017-05-11T00:00:00"/>
    <x v="10"/>
    <x v="1"/>
    <n v="2607"/>
    <x v="0"/>
    <n v="665000"/>
    <x v="0"/>
    <x v="0"/>
    <n v="665000"/>
  </r>
  <r>
    <d v="2017-05-11T00:00:00"/>
    <x v="10"/>
    <x v="1"/>
    <n v="2604"/>
    <x v="0"/>
    <n v="368000"/>
    <x v="1"/>
    <x v="2"/>
    <n v="368000"/>
  </r>
  <r>
    <d v="2017-05-11T00:00:00"/>
    <x v="10"/>
    <x v="1"/>
    <n v="2603"/>
    <x v="0"/>
    <n v="490000"/>
    <x v="1"/>
    <x v="2"/>
    <n v="490000"/>
  </r>
  <r>
    <d v="2017-05-11T00:00:00"/>
    <x v="10"/>
    <x v="1"/>
    <n v="2612"/>
    <x v="0"/>
    <n v="735000"/>
    <x v="1"/>
    <x v="2"/>
    <n v="735000"/>
  </r>
  <r>
    <d v="2017-05-11T00:00:00"/>
    <x v="10"/>
    <x v="1"/>
    <n v="2603"/>
    <x v="0"/>
    <n v="875000"/>
    <x v="1"/>
    <x v="2"/>
    <n v="875000"/>
  </r>
  <r>
    <d v="2017-05-11T00:00:00"/>
    <x v="10"/>
    <x v="1"/>
    <n v="2604"/>
    <x v="0"/>
    <n v="1058000"/>
    <x v="1"/>
    <x v="1"/>
    <n v="1058000"/>
  </r>
  <r>
    <d v="2017-05-12T00:00:00"/>
    <x v="10"/>
    <x v="1"/>
    <n v="2913"/>
    <x v="1"/>
    <n v="344155"/>
    <x v="0"/>
    <x v="2"/>
    <n v="344155"/>
  </r>
  <r>
    <d v="2017-05-12T00:00:00"/>
    <x v="10"/>
    <x v="1"/>
    <n v="2617"/>
    <x v="0"/>
    <n v="400000"/>
    <x v="0"/>
    <x v="2"/>
    <n v="400000"/>
  </r>
  <r>
    <d v="2017-05-12T00:00:00"/>
    <x v="10"/>
    <x v="1"/>
    <n v="2906"/>
    <x v="1"/>
    <n v="400000"/>
    <x v="0"/>
    <x v="1"/>
    <n v="400000"/>
  </r>
  <r>
    <d v="2017-05-12T00:00:00"/>
    <x v="10"/>
    <x v="1"/>
    <n v="2905"/>
    <x v="1"/>
    <n v="433000"/>
    <x v="0"/>
    <x v="1"/>
    <n v="433000"/>
  </r>
  <r>
    <d v="2017-05-12T00:00:00"/>
    <x v="10"/>
    <x v="1"/>
    <n v="2913"/>
    <x v="1"/>
    <n v="443000"/>
    <x v="0"/>
    <x v="1"/>
    <n v="443000"/>
  </r>
  <r>
    <d v="2017-05-12T00:00:00"/>
    <x v="10"/>
    <x v="1"/>
    <n v="2615"/>
    <x v="0"/>
    <n v="480000"/>
    <x v="0"/>
    <x v="1"/>
    <n v="480000"/>
  </r>
  <r>
    <d v="2017-05-12T00:00:00"/>
    <x v="10"/>
    <x v="1"/>
    <n v="2615"/>
    <x v="0"/>
    <n v="505000"/>
    <x v="0"/>
    <x v="3"/>
    <n v="505000"/>
  </r>
  <r>
    <d v="2017-05-12T00:00:00"/>
    <x v="10"/>
    <x v="1"/>
    <n v="2615"/>
    <x v="0"/>
    <n v="530000"/>
    <x v="0"/>
    <x v="0"/>
    <n v="530000"/>
  </r>
  <r>
    <d v="2017-05-12T00:00:00"/>
    <x v="10"/>
    <x v="1"/>
    <n v="2913"/>
    <x v="1"/>
    <n v="545500"/>
    <x v="0"/>
    <x v="1"/>
    <n v="545500"/>
  </r>
  <r>
    <d v="2017-05-12T00:00:00"/>
    <x v="10"/>
    <x v="1"/>
    <n v="2905"/>
    <x v="1"/>
    <n v="585000"/>
    <x v="0"/>
    <x v="0"/>
    <n v="585000"/>
  </r>
  <r>
    <d v="2017-05-12T00:00:00"/>
    <x v="10"/>
    <x v="1"/>
    <n v="2904"/>
    <x v="1"/>
    <n v="695000"/>
    <x v="0"/>
    <x v="0"/>
    <n v="695000"/>
  </r>
  <r>
    <d v="2017-05-12T00:00:00"/>
    <x v="10"/>
    <x v="1"/>
    <n v="2914"/>
    <x v="1"/>
    <n v="775000"/>
    <x v="0"/>
    <x v="3"/>
    <n v="775000"/>
  </r>
  <r>
    <d v="2017-05-12T00:00:00"/>
    <x v="10"/>
    <x v="1"/>
    <n v="2617"/>
    <x v="0"/>
    <n v="795000"/>
    <x v="0"/>
    <x v="0"/>
    <n v="795000"/>
  </r>
  <r>
    <d v="2017-05-12T00:00:00"/>
    <x v="10"/>
    <x v="1"/>
    <n v="2913"/>
    <x v="1"/>
    <n v="833000"/>
    <x v="0"/>
    <x v="0"/>
    <n v="833000"/>
  </r>
  <r>
    <d v="2017-05-12T00:00:00"/>
    <x v="10"/>
    <x v="1"/>
    <n v="2914"/>
    <x v="1"/>
    <n v="905000"/>
    <x v="0"/>
    <x v="0"/>
    <n v="905000"/>
  </r>
  <r>
    <d v="2017-05-12T00:00:00"/>
    <x v="10"/>
    <x v="1"/>
    <n v="2602"/>
    <x v="0"/>
    <n v="1038000"/>
    <x v="0"/>
    <x v="1"/>
    <n v="1038000"/>
  </r>
  <r>
    <d v="2017-05-12T00:00:00"/>
    <x v="10"/>
    <x v="1"/>
    <n v="2602"/>
    <x v="0"/>
    <n v="1040000"/>
    <x v="0"/>
    <x v="3"/>
    <n v="1040000"/>
  </r>
  <r>
    <d v="2017-05-12T00:00:00"/>
    <x v="10"/>
    <x v="1"/>
    <n v="2611"/>
    <x v="0"/>
    <n v="1050000"/>
    <x v="0"/>
    <x v="0"/>
    <n v="1050000"/>
  </r>
  <r>
    <d v="2017-05-12T00:00:00"/>
    <x v="10"/>
    <x v="1"/>
    <n v="2604"/>
    <x v="0"/>
    <n v="368000"/>
    <x v="1"/>
    <x v="2"/>
    <n v="368000"/>
  </r>
  <r>
    <d v="2017-05-12T00:00:00"/>
    <x v="10"/>
    <x v="1"/>
    <n v="2604"/>
    <x v="0"/>
    <n v="369000"/>
    <x v="1"/>
    <x v="2"/>
    <n v="369000"/>
  </r>
  <r>
    <d v="2017-05-12T00:00:00"/>
    <x v="10"/>
    <x v="1"/>
    <n v="2603"/>
    <x v="0"/>
    <n v="380000"/>
    <x v="1"/>
    <x v="2"/>
    <n v="380000"/>
  </r>
  <r>
    <d v="2017-05-13T00:00:00"/>
    <x v="10"/>
    <x v="1"/>
    <n v="2617"/>
    <x v="0"/>
    <n v="431000"/>
    <x v="0"/>
    <x v="2"/>
    <n v="431000"/>
  </r>
  <r>
    <d v="2017-05-13T00:00:00"/>
    <x v="10"/>
    <x v="1"/>
    <n v="2615"/>
    <x v="0"/>
    <n v="456000"/>
    <x v="0"/>
    <x v="1"/>
    <n v="456000"/>
  </r>
  <r>
    <d v="2017-05-13T00:00:00"/>
    <x v="10"/>
    <x v="1"/>
    <n v="2906"/>
    <x v="1"/>
    <n v="520000"/>
    <x v="0"/>
    <x v="1"/>
    <n v="520000"/>
  </r>
  <r>
    <d v="2017-05-13T00:00:00"/>
    <x v="10"/>
    <x v="1"/>
    <n v="2902"/>
    <x v="1"/>
    <n v="550000"/>
    <x v="0"/>
    <x v="1"/>
    <n v="550000"/>
  </r>
  <r>
    <d v="2017-05-13T00:00:00"/>
    <x v="10"/>
    <x v="1"/>
    <n v="2913"/>
    <x v="1"/>
    <n v="567000"/>
    <x v="0"/>
    <x v="0"/>
    <n v="567000"/>
  </r>
  <r>
    <d v="2017-05-13T00:00:00"/>
    <x v="10"/>
    <x v="1"/>
    <n v="2903"/>
    <x v="1"/>
    <n v="585000"/>
    <x v="0"/>
    <x v="1"/>
    <n v="585000"/>
  </r>
  <r>
    <d v="2017-05-13T00:00:00"/>
    <x v="10"/>
    <x v="1"/>
    <n v="2617"/>
    <x v="0"/>
    <n v="590000"/>
    <x v="0"/>
    <x v="1"/>
    <n v="590000"/>
  </r>
  <r>
    <d v="2017-05-13T00:00:00"/>
    <x v="10"/>
    <x v="1"/>
    <n v="2905"/>
    <x v="1"/>
    <n v="600000"/>
    <x v="0"/>
    <x v="0"/>
    <n v="600000"/>
  </r>
  <r>
    <d v="2017-05-13T00:00:00"/>
    <x v="10"/>
    <x v="1"/>
    <n v="2904"/>
    <x v="1"/>
    <n v="615000"/>
    <x v="0"/>
    <x v="0"/>
    <n v="615000"/>
  </r>
  <r>
    <d v="2017-05-13T00:00:00"/>
    <x v="10"/>
    <x v="1"/>
    <n v="2617"/>
    <x v="0"/>
    <n v="635000"/>
    <x v="0"/>
    <x v="1"/>
    <n v="635000"/>
  </r>
  <r>
    <d v="2017-05-13T00:00:00"/>
    <x v="10"/>
    <x v="1"/>
    <n v="2617"/>
    <x v="0"/>
    <n v="695000"/>
    <x v="0"/>
    <x v="1"/>
    <n v="695000"/>
  </r>
  <r>
    <d v="2017-05-13T00:00:00"/>
    <x v="10"/>
    <x v="1"/>
    <n v="2902"/>
    <x v="1"/>
    <n v="735000"/>
    <x v="0"/>
    <x v="3"/>
    <n v="735000"/>
  </r>
  <r>
    <d v="2017-05-13T00:00:00"/>
    <x v="10"/>
    <x v="1"/>
    <n v="2914"/>
    <x v="1"/>
    <n v="738000"/>
    <x v="0"/>
    <x v="0"/>
    <n v="738000"/>
  </r>
  <r>
    <d v="2017-05-13T00:00:00"/>
    <x v="10"/>
    <x v="1"/>
    <n v="2905"/>
    <x v="1"/>
    <n v="745000"/>
    <x v="0"/>
    <x v="0"/>
    <n v="745000"/>
  </r>
  <r>
    <d v="2017-05-13T00:00:00"/>
    <x v="10"/>
    <x v="1"/>
    <n v="2602"/>
    <x v="0"/>
    <n v="745000"/>
    <x v="0"/>
    <x v="1"/>
    <n v="745000"/>
  </r>
  <r>
    <d v="2017-05-13T00:00:00"/>
    <x v="10"/>
    <x v="1"/>
    <n v="2607"/>
    <x v="0"/>
    <n v="772500"/>
    <x v="0"/>
    <x v="1"/>
    <n v="772500"/>
  </r>
  <r>
    <d v="2017-05-13T00:00:00"/>
    <x v="10"/>
    <x v="1"/>
    <n v="2614"/>
    <x v="0"/>
    <n v="834000"/>
    <x v="0"/>
    <x v="3"/>
    <n v="834000"/>
  </r>
  <r>
    <d v="2017-05-13T00:00:00"/>
    <x v="10"/>
    <x v="1"/>
    <n v="2604"/>
    <x v="0"/>
    <n v="845000"/>
    <x v="0"/>
    <x v="1"/>
    <n v="845000"/>
  </r>
  <r>
    <d v="2017-05-13T00:00:00"/>
    <x v="10"/>
    <x v="1"/>
    <n v="2614"/>
    <x v="0"/>
    <n v="850000"/>
    <x v="0"/>
    <x v="0"/>
    <n v="850000"/>
  </r>
  <r>
    <d v="2017-05-13T00:00:00"/>
    <x v="10"/>
    <x v="1"/>
    <n v="2602"/>
    <x v="0"/>
    <n v="879000"/>
    <x v="0"/>
    <x v="1"/>
    <n v="879000"/>
  </r>
  <r>
    <d v="2017-05-13T00:00:00"/>
    <x v="10"/>
    <x v="1"/>
    <n v="2617"/>
    <x v="0"/>
    <n v="950000"/>
    <x v="0"/>
    <x v="3"/>
    <n v="950000"/>
  </r>
  <r>
    <d v="2017-05-13T00:00:00"/>
    <x v="10"/>
    <x v="1"/>
    <n v="2607"/>
    <x v="0"/>
    <n v="1017000"/>
    <x v="0"/>
    <x v="0"/>
    <n v="1017000"/>
  </r>
  <r>
    <d v="2017-05-13T00:00:00"/>
    <x v="10"/>
    <x v="1"/>
    <n v="2603"/>
    <x v="0"/>
    <n v="1100000"/>
    <x v="0"/>
    <x v="1"/>
    <n v="1100000"/>
  </r>
  <r>
    <d v="2017-05-13T00:00:00"/>
    <x v="10"/>
    <x v="1"/>
    <n v="2600"/>
    <x v="0"/>
    <n v="1210000"/>
    <x v="0"/>
    <x v="1"/>
    <n v="1210000"/>
  </r>
  <r>
    <d v="2017-05-13T00:00:00"/>
    <x v="10"/>
    <x v="1"/>
    <n v="2604"/>
    <x v="0"/>
    <n v="1250000"/>
    <x v="0"/>
    <x v="1"/>
    <n v="1250000"/>
  </r>
  <r>
    <d v="2017-05-13T00:00:00"/>
    <x v="10"/>
    <x v="1"/>
    <n v="2605"/>
    <x v="0"/>
    <n v="1425000"/>
    <x v="0"/>
    <x v="0"/>
    <n v="1425000"/>
  </r>
  <r>
    <d v="2017-05-13T00:00:00"/>
    <x v="10"/>
    <x v="1"/>
    <n v="2600"/>
    <x v="0"/>
    <n v="1694000"/>
    <x v="0"/>
    <x v="0"/>
    <n v="1694000"/>
  </r>
  <r>
    <d v="2017-05-13T00:00:00"/>
    <x v="10"/>
    <x v="1"/>
    <n v="2612"/>
    <x v="0"/>
    <n v="770000"/>
    <x v="1"/>
    <x v="2"/>
    <n v="770000"/>
  </r>
  <r>
    <d v="2017-05-14T00:00:00"/>
    <x v="10"/>
    <x v="1"/>
    <n v="2904"/>
    <x v="1"/>
    <n v="730000"/>
    <x v="0"/>
    <x v="0"/>
    <n v="730000"/>
  </r>
  <r>
    <d v="2017-05-15T00:00:00"/>
    <x v="10"/>
    <x v="1"/>
    <n v="2615"/>
    <x v="0"/>
    <n v="321000"/>
    <x v="0"/>
    <x v="1"/>
    <n v="321000"/>
  </r>
  <r>
    <d v="2017-05-15T00:00:00"/>
    <x v="10"/>
    <x v="1"/>
    <n v="2906"/>
    <x v="1"/>
    <n v="469000"/>
    <x v="0"/>
    <x v="1"/>
    <n v="469000"/>
  </r>
  <r>
    <d v="2017-05-15T00:00:00"/>
    <x v="10"/>
    <x v="1"/>
    <n v="2905"/>
    <x v="1"/>
    <n v="475000"/>
    <x v="0"/>
    <x v="1"/>
    <n v="475000"/>
  </r>
  <r>
    <d v="2017-05-15T00:00:00"/>
    <x v="10"/>
    <x v="1"/>
    <n v="2905"/>
    <x v="1"/>
    <n v="477000"/>
    <x v="0"/>
    <x v="1"/>
    <n v="477000"/>
  </r>
  <r>
    <d v="2017-05-15T00:00:00"/>
    <x v="10"/>
    <x v="1"/>
    <n v="2913"/>
    <x v="1"/>
    <n v="502503"/>
    <x v="0"/>
    <x v="1"/>
    <n v="502503"/>
  </r>
  <r>
    <d v="2017-05-15T00:00:00"/>
    <x v="10"/>
    <x v="1"/>
    <n v="2905"/>
    <x v="1"/>
    <n v="525000"/>
    <x v="0"/>
    <x v="1"/>
    <n v="525000"/>
  </r>
  <r>
    <d v="2017-05-15T00:00:00"/>
    <x v="10"/>
    <x v="1"/>
    <n v="2904"/>
    <x v="1"/>
    <n v="600000"/>
    <x v="0"/>
    <x v="1"/>
    <n v="600000"/>
  </r>
  <r>
    <d v="2017-05-15T00:00:00"/>
    <x v="10"/>
    <x v="1"/>
    <n v="2914"/>
    <x v="1"/>
    <n v="606000"/>
    <x v="0"/>
    <x v="1"/>
    <n v="606000"/>
  </r>
  <r>
    <d v="2017-05-15T00:00:00"/>
    <x v="10"/>
    <x v="1"/>
    <n v="2606"/>
    <x v="0"/>
    <n v="621000"/>
    <x v="0"/>
    <x v="1"/>
    <n v="621000"/>
  </r>
  <r>
    <d v="2017-05-15T00:00:00"/>
    <x v="10"/>
    <x v="1"/>
    <n v="2615"/>
    <x v="0"/>
    <n v="695000"/>
    <x v="0"/>
    <x v="0"/>
    <n v="695000"/>
  </r>
  <r>
    <d v="2017-05-15T00:00:00"/>
    <x v="10"/>
    <x v="1"/>
    <n v="2913"/>
    <x v="1"/>
    <n v="721500"/>
    <x v="0"/>
    <x v="0"/>
    <n v="721500"/>
  </r>
  <r>
    <d v="2017-05-15T00:00:00"/>
    <x v="10"/>
    <x v="1"/>
    <n v="2902"/>
    <x v="1"/>
    <n v="780000"/>
    <x v="0"/>
    <x v="3"/>
    <n v="780000"/>
  </r>
  <r>
    <d v="2017-05-15T00:00:00"/>
    <x v="10"/>
    <x v="1"/>
    <n v="2617"/>
    <x v="0"/>
    <n v="790000"/>
    <x v="0"/>
    <x v="3"/>
    <n v="790000"/>
  </r>
  <r>
    <d v="2017-05-15T00:00:00"/>
    <x v="10"/>
    <x v="1"/>
    <n v="2611"/>
    <x v="0"/>
    <n v="870000"/>
    <x v="0"/>
    <x v="3"/>
    <n v="870000"/>
  </r>
  <r>
    <d v="2017-05-15T00:00:00"/>
    <x v="10"/>
    <x v="1"/>
    <n v="2602"/>
    <x v="0"/>
    <n v="1150000"/>
    <x v="0"/>
    <x v="5"/>
    <n v="1150000"/>
  </r>
  <r>
    <d v="2017-05-15T00:00:00"/>
    <x v="10"/>
    <x v="1"/>
    <n v="2602"/>
    <x v="0"/>
    <n v="239000"/>
    <x v="1"/>
    <x v="4"/>
    <n v="239000"/>
  </r>
  <r>
    <d v="2017-05-15T00:00:00"/>
    <x v="10"/>
    <x v="1"/>
    <n v="2614"/>
    <x v="0"/>
    <n v="440000"/>
    <x v="1"/>
    <x v="1"/>
    <n v="440000"/>
  </r>
  <r>
    <d v="2017-05-15T00:00:00"/>
    <x v="10"/>
    <x v="1"/>
    <n v="2604"/>
    <x v="0"/>
    <n v="638000"/>
    <x v="1"/>
    <x v="1"/>
    <n v="638000"/>
  </r>
  <r>
    <d v="2017-05-16T00:00:00"/>
    <x v="10"/>
    <x v="1"/>
    <n v="2906"/>
    <x v="1"/>
    <n v="420000"/>
    <x v="0"/>
    <x v="1"/>
    <n v="420000"/>
  </r>
  <r>
    <d v="2017-05-16T00:00:00"/>
    <x v="10"/>
    <x v="1"/>
    <n v="2906"/>
    <x v="1"/>
    <n v="455000"/>
    <x v="0"/>
    <x v="1"/>
    <n v="455000"/>
  </r>
  <r>
    <d v="2017-05-16T00:00:00"/>
    <x v="10"/>
    <x v="1"/>
    <n v="2913"/>
    <x v="1"/>
    <n v="475500"/>
    <x v="0"/>
    <x v="1"/>
    <n v="475500"/>
  </r>
  <r>
    <d v="2017-05-16T00:00:00"/>
    <x v="10"/>
    <x v="1"/>
    <n v="2913"/>
    <x v="1"/>
    <n v="547000"/>
    <x v="0"/>
    <x v="0"/>
    <n v="547000"/>
  </r>
  <r>
    <d v="2017-05-16T00:00:00"/>
    <x v="10"/>
    <x v="1"/>
    <n v="2602"/>
    <x v="0"/>
    <n v="555000"/>
    <x v="0"/>
    <x v="2"/>
    <n v="555000"/>
  </r>
  <r>
    <d v="2017-05-16T00:00:00"/>
    <x v="10"/>
    <x v="1"/>
    <n v="2615"/>
    <x v="0"/>
    <n v="585000"/>
    <x v="0"/>
    <x v="1"/>
    <n v="585000"/>
  </r>
  <r>
    <d v="2017-05-16T00:00:00"/>
    <x v="10"/>
    <x v="1"/>
    <n v="2913"/>
    <x v="1"/>
    <n v="730000"/>
    <x v="0"/>
    <x v="3"/>
    <n v="730000"/>
  </r>
  <r>
    <d v="2017-05-16T00:00:00"/>
    <x v="10"/>
    <x v="1"/>
    <n v="2612"/>
    <x v="0"/>
    <n v="1170000"/>
    <x v="0"/>
    <x v="1"/>
    <n v="1170000"/>
  </r>
  <r>
    <d v="2017-05-16T00:00:00"/>
    <x v="10"/>
    <x v="1"/>
    <n v="2602"/>
    <x v="0"/>
    <n v="257500"/>
    <x v="1"/>
    <x v="2"/>
    <n v="257500"/>
  </r>
  <r>
    <d v="2017-05-16T00:00:00"/>
    <x v="10"/>
    <x v="1"/>
    <n v="2617"/>
    <x v="0"/>
    <n v="329000"/>
    <x v="1"/>
    <x v="2"/>
    <n v="329000"/>
  </r>
  <r>
    <d v="2017-05-16T00:00:00"/>
    <x v="10"/>
    <x v="1"/>
    <n v="2612"/>
    <x v="0"/>
    <n v="380000"/>
    <x v="1"/>
    <x v="4"/>
    <n v="380000"/>
  </r>
  <r>
    <d v="2017-05-16T00:00:00"/>
    <x v="10"/>
    <x v="1"/>
    <n v="2604"/>
    <x v="0"/>
    <n v="550000"/>
    <x v="1"/>
    <x v="2"/>
    <n v="550000"/>
  </r>
  <r>
    <d v="2017-05-16T00:00:00"/>
    <x v="10"/>
    <x v="1"/>
    <n v="2604"/>
    <x v="0"/>
    <n v="740000"/>
    <x v="1"/>
    <x v="1"/>
    <n v="740000"/>
  </r>
  <r>
    <d v="2017-05-17T00:00:00"/>
    <x v="10"/>
    <x v="1"/>
    <n v="2615"/>
    <x v="0"/>
    <n v="435000"/>
    <x v="0"/>
    <x v="1"/>
    <n v="435000"/>
  </r>
  <r>
    <d v="2017-05-17T00:00:00"/>
    <x v="10"/>
    <x v="1"/>
    <n v="2615"/>
    <x v="0"/>
    <n v="445000"/>
    <x v="0"/>
    <x v="1"/>
    <n v="445000"/>
  </r>
  <r>
    <d v="2017-05-17T00:00:00"/>
    <x v="10"/>
    <x v="1"/>
    <n v="2905"/>
    <x v="1"/>
    <n v="516000"/>
    <x v="0"/>
    <x v="0"/>
    <n v="516000"/>
  </r>
  <r>
    <d v="2017-05-17T00:00:00"/>
    <x v="10"/>
    <x v="1"/>
    <n v="2615"/>
    <x v="0"/>
    <n v="560000"/>
    <x v="0"/>
    <x v="1"/>
    <n v="560000"/>
  </r>
  <r>
    <d v="2017-05-17T00:00:00"/>
    <x v="10"/>
    <x v="1"/>
    <n v="2913"/>
    <x v="1"/>
    <n v="605000"/>
    <x v="0"/>
    <x v="1"/>
    <n v="605000"/>
  </r>
  <r>
    <d v="2017-05-17T00:00:00"/>
    <x v="10"/>
    <x v="1"/>
    <n v="2615"/>
    <x v="0"/>
    <n v="655000"/>
    <x v="0"/>
    <x v="3"/>
    <n v="655000"/>
  </r>
  <r>
    <d v="2017-05-17T00:00:00"/>
    <x v="10"/>
    <x v="1"/>
    <n v="2611"/>
    <x v="0"/>
    <n v="740000"/>
    <x v="0"/>
    <x v="0"/>
    <n v="740000"/>
  </r>
  <r>
    <d v="2017-05-17T00:00:00"/>
    <x v="10"/>
    <x v="1"/>
    <n v="2906"/>
    <x v="1"/>
    <n v="765000"/>
    <x v="0"/>
    <x v="0"/>
    <n v="765000"/>
  </r>
  <r>
    <d v="2017-05-17T00:00:00"/>
    <x v="10"/>
    <x v="1"/>
    <n v="2602"/>
    <x v="0"/>
    <n v="810000"/>
    <x v="0"/>
    <x v="0"/>
    <n v="810000"/>
  </r>
  <r>
    <d v="2017-05-17T00:00:00"/>
    <x v="10"/>
    <x v="1"/>
    <n v="2607"/>
    <x v="0"/>
    <n v="940000"/>
    <x v="0"/>
    <x v="0"/>
    <n v="940000"/>
  </r>
  <r>
    <d v="2017-05-17T00:00:00"/>
    <x v="10"/>
    <x v="1"/>
    <n v="2607"/>
    <x v="0"/>
    <n v="187500"/>
    <x v="1"/>
    <x v="4"/>
    <n v="187500"/>
  </r>
  <r>
    <d v="2017-05-17T00:00:00"/>
    <x v="10"/>
    <x v="1"/>
    <n v="2601"/>
    <x v="0"/>
    <n v="929900"/>
    <x v="1"/>
    <x v="1"/>
    <n v="929900"/>
  </r>
  <r>
    <d v="2017-05-18T00:00:00"/>
    <x v="10"/>
    <x v="1"/>
    <n v="2905"/>
    <x v="1"/>
    <n v="397500"/>
    <x v="0"/>
    <x v="2"/>
    <n v="397500"/>
  </r>
  <r>
    <d v="2017-05-18T00:00:00"/>
    <x v="10"/>
    <x v="1"/>
    <n v="2615"/>
    <x v="0"/>
    <n v="490000"/>
    <x v="0"/>
    <x v="1"/>
    <n v="490000"/>
  </r>
  <r>
    <d v="2017-05-18T00:00:00"/>
    <x v="10"/>
    <x v="1"/>
    <n v="2906"/>
    <x v="1"/>
    <n v="595000"/>
    <x v="0"/>
    <x v="0"/>
    <n v="595000"/>
  </r>
  <r>
    <d v="2017-05-18T00:00:00"/>
    <x v="10"/>
    <x v="1"/>
    <n v="2617"/>
    <x v="0"/>
    <n v="660000"/>
    <x v="0"/>
    <x v="0"/>
    <n v="660000"/>
  </r>
  <r>
    <d v="2017-05-18T00:00:00"/>
    <x v="10"/>
    <x v="1"/>
    <n v="2607"/>
    <x v="0"/>
    <n v="710000"/>
    <x v="0"/>
    <x v="1"/>
    <n v="710000"/>
  </r>
  <r>
    <d v="2017-05-18T00:00:00"/>
    <x v="10"/>
    <x v="1"/>
    <n v="2607"/>
    <x v="0"/>
    <n v="730000"/>
    <x v="0"/>
    <x v="1"/>
    <n v="730000"/>
  </r>
  <r>
    <d v="2017-05-18T00:00:00"/>
    <x v="10"/>
    <x v="1"/>
    <n v="2617"/>
    <x v="0"/>
    <n v="378000"/>
    <x v="1"/>
    <x v="2"/>
    <n v="378000"/>
  </r>
  <r>
    <d v="2017-05-18T00:00:00"/>
    <x v="10"/>
    <x v="1"/>
    <n v="2611"/>
    <x v="0"/>
    <n v="420000"/>
    <x v="1"/>
    <x v="2"/>
    <n v="420000"/>
  </r>
  <r>
    <d v="2017-05-19T00:00:00"/>
    <x v="10"/>
    <x v="1"/>
    <n v="2906"/>
    <x v="1"/>
    <n v="500000"/>
    <x v="0"/>
    <x v="1"/>
    <n v="500000"/>
  </r>
  <r>
    <d v="2017-05-19T00:00:00"/>
    <x v="10"/>
    <x v="1"/>
    <n v="2914"/>
    <x v="1"/>
    <n v="575000"/>
    <x v="0"/>
    <x v="1"/>
    <n v="575000"/>
  </r>
  <r>
    <d v="2017-05-19T00:00:00"/>
    <x v="10"/>
    <x v="1"/>
    <n v="2914"/>
    <x v="1"/>
    <n v="601000"/>
    <x v="0"/>
    <x v="1"/>
    <n v="601000"/>
  </r>
  <r>
    <d v="2017-05-19T00:00:00"/>
    <x v="10"/>
    <x v="1"/>
    <n v="2914"/>
    <x v="1"/>
    <n v="605000"/>
    <x v="0"/>
    <x v="1"/>
    <n v="605000"/>
  </r>
  <r>
    <d v="2017-05-19T00:00:00"/>
    <x v="10"/>
    <x v="1"/>
    <n v="2615"/>
    <x v="0"/>
    <n v="610000"/>
    <x v="0"/>
    <x v="0"/>
    <n v="610000"/>
  </r>
  <r>
    <d v="2017-05-19T00:00:00"/>
    <x v="10"/>
    <x v="1"/>
    <n v="2913"/>
    <x v="1"/>
    <n v="636000"/>
    <x v="0"/>
    <x v="0"/>
    <n v="636000"/>
  </r>
  <r>
    <d v="2017-05-19T00:00:00"/>
    <x v="10"/>
    <x v="1"/>
    <n v="2611"/>
    <x v="0"/>
    <n v="687500"/>
    <x v="0"/>
    <x v="0"/>
    <n v="687500"/>
  </r>
  <r>
    <d v="2017-05-19T00:00:00"/>
    <x v="10"/>
    <x v="1"/>
    <n v="2914"/>
    <x v="1"/>
    <n v="695000"/>
    <x v="0"/>
    <x v="0"/>
    <n v="695000"/>
  </r>
  <r>
    <d v="2017-05-19T00:00:00"/>
    <x v="10"/>
    <x v="1"/>
    <n v="2611"/>
    <x v="0"/>
    <n v="760000"/>
    <x v="0"/>
    <x v="3"/>
    <n v="760000"/>
  </r>
  <r>
    <d v="2017-05-19T00:00:00"/>
    <x v="10"/>
    <x v="1"/>
    <n v="2606"/>
    <x v="0"/>
    <n v="810000"/>
    <x v="0"/>
    <x v="1"/>
    <n v="810000"/>
  </r>
  <r>
    <d v="2017-05-19T00:00:00"/>
    <x v="10"/>
    <x v="1"/>
    <n v="2914"/>
    <x v="1"/>
    <n v="855000"/>
    <x v="0"/>
    <x v="3"/>
    <n v="855000"/>
  </r>
  <r>
    <d v="2017-05-19T00:00:00"/>
    <x v="10"/>
    <x v="1"/>
    <n v="2913"/>
    <x v="1"/>
    <n v="1250000"/>
    <x v="0"/>
    <x v="0"/>
    <n v="1250000"/>
  </r>
  <r>
    <d v="2017-05-19T00:00:00"/>
    <x v="10"/>
    <x v="1"/>
    <n v="2612"/>
    <x v="0"/>
    <n v="237500"/>
    <x v="1"/>
    <x v="4"/>
    <n v="237500"/>
  </r>
  <r>
    <d v="2017-05-19T00:00:00"/>
    <x v="10"/>
    <x v="1"/>
    <n v="2615"/>
    <x v="0"/>
    <n v="247000"/>
    <x v="1"/>
    <x v="4"/>
    <n v="247000"/>
  </r>
  <r>
    <d v="2017-05-19T00:00:00"/>
    <x v="10"/>
    <x v="1"/>
    <n v="2612"/>
    <x v="0"/>
    <n v="616600"/>
    <x v="1"/>
    <x v="1"/>
    <n v="616600"/>
  </r>
  <r>
    <d v="2017-05-19T00:00:00"/>
    <x v="10"/>
    <x v="1"/>
    <n v="2604"/>
    <x v="0"/>
    <n v="680000"/>
    <x v="1"/>
    <x v="4"/>
    <n v="680000"/>
  </r>
  <r>
    <d v="2017-05-20T00:00:00"/>
    <x v="10"/>
    <x v="1"/>
    <n v="2617"/>
    <x v="0"/>
    <n v="391000"/>
    <x v="0"/>
    <x v="2"/>
    <n v="391000"/>
  </r>
  <r>
    <d v="2017-05-20T00:00:00"/>
    <x v="10"/>
    <x v="1"/>
    <n v="2913"/>
    <x v="1"/>
    <n v="505000"/>
    <x v="0"/>
    <x v="1"/>
    <n v="505000"/>
  </r>
  <r>
    <d v="2017-05-20T00:00:00"/>
    <x v="10"/>
    <x v="1"/>
    <n v="2615"/>
    <x v="0"/>
    <n v="505000"/>
    <x v="0"/>
    <x v="1"/>
    <n v="505000"/>
  </r>
  <r>
    <d v="2017-05-20T00:00:00"/>
    <x v="10"/>
    <x v="1"/>
    <n v="2902"/>
    <x v="1"/>
    <n v="549000"/>
    <x v="0"/>
    <x v="1"/>
    <n v="549000"/>
  </r>
  <r>
    <d v="2017-05-20T00:00:00"/>
    <x v="10"/>
    <x v="1"/>
    <n v="2615"/>
    <x v="0"/>
    <n v="560000"/>
    <x v="0"/>
    <x v="0"/>
    <n v="560000"/>
  </r>
  <r>
    <d v="2017-05-20T00:00:00"/>
    <x v="10"/>
    <x v="1"/>
    <n v="2913"/>
    <x v="1"/>
    <n v="635000"/>
    <x v="0"/>
    <x v="0"/>
    <n v="635000"/>
  </r>
  <r>
    <d v="2017-05-20T00:00:00"/>
    <x v="10"/>
    <x v="1"/>
    <n v="2615"/>
    <x v="0"/>
    <n v="660000"/>
    <x v="0"/>
    <x v="0"/>
    <n v="660000"/>
  </r>
  <r>
    <d v="2017-05-20T00:00:00"/>
    <x v="10"/>
    <x v="1"/>
    <n v="2914"/>
    <x v="1"/>
    <n v="672000"/>
    <x v="0"/>
    <x v="0"/>
    <n v="672000"/>
  </r>
  <r>
    <d v="2017-05-20T00:00:00"/>
    <x v="10"/>
    <x v="1"/>
    <n v="2913"/>
    <x v="1"/>
    <n v="680000"/>
    <x v="0"/>
    <x v="0"/>
    <n v="680000"/>
  </r>
  <r>
    <d v="2017-05-20T00:00:00"/>
    <x v="10"/>
    <x v="1"/>
    <n v="2617"/>
    <x v="0"/>
    <n v="681000"/>
    <x v="0"/>
    <x v="0"/>
    <n v="681000"/>
  </r>
  <r>
    <d v="2017-05-20T00:00:00"/>
    <x v="10"/>
    <x v="1"/>
    <n v="2904"/>
    <x v="1"/>
    <n v="687000"/>
    <x v="0"/>
    <x v="3"/>
    <n v="687000"/>
  </r>
  <r>
    <d v="2017-05-20T00:00:00"/>
    <x v="10"/>
    <x v="1"/>
    <n v="2605"/>
    <x v="0"/>
    <n v="696000"/>
    <x v="0"/>
    <x v="1"/>
    <n v="696000"/>
  </r>
  <r>
    <d v="2017-05-20T00:00:00"/>
    <x v="10"/>
    <x v="1"/>
    <n v="2606"/>
    <x v="0"/>
    <n v="715000"/>
    <x v="0"/>
    <x v="1"/>
    <n v="715000"/>
  </r>
  <r>
    <d v="2017-05-20T00:00:00"/>
    <x v="10"/>
    <x v="1"/>
    <n v="2617"/>
    <x v="0"/>
    <n v="725000"/>
    <x v="0"/>
    <x v="0"/>
    <n v="725000"/>
  </r>
  <r>
    <d v="2017-05-20T00:00:00"/>
    <x v="10"/>
    <x v="1"/>
    <n v="2904"/>
    <x v="1"/>
    <n v="732000"/>
    <x v="0"/>
    <x v="0"/>
    <n v="732000"/>
  </r>
  <r>
    <d v="2017-05-20T00:00:00"/>
    <x v="10"/>
    <x v="1"/>
    <n v="2912"/>
    <x v="1"/>
    <n v="776100"/>
    <x v="0"/>
    <x v="0"/>
    <n v="776100"/>
  </r>
  <r>
    <d v="2017-05-20T00:00:00"/>
    <x v="10"/>
    <x v="1"/>
    <n v="2914"/>
    <x v="1"/>
    <n v="790000"/>
    <x v="0"/>
    <x v="0"/>
    <n v="790000"/>
  </r>
  <r>
    <d v="2017-05-20T00:00:00"/>
    <x v="10"/>
    <x v="1"/>
    <n v="2605"/>
    <x v="0"/>
    <n v="790000"/>
    <x v="0"/>
    <x v="0"/>
    <n v="790000"/>
  </r>
  <r>
    <d v="2017-05-20T00:00:00"/>
    <x v="10"/>
    <x v="1"/>
    <n v="2611"/>
    <x v="0"/>
    <n v="838000"/>
    <x v="0"/>
    <x v="0"/>
    <n v="838000"/>
  </r>
  <r>
    <d v="2017-05-20T00:00:00"/>
    <x v="10"/>
    <x v="1"/>
    <n v="2602"/>
    <x v="0"/>
    <n v="865000"/>
    <x v="0"/>
    <x v="1"/>
    <n v="865000"/>
  </r>
  <r>
    <d v="2017-05-20T00:00:00"/>
    <x v="10"/>
    <x v="1"/>
    <n v="2904"/>
    <x v="1"/>
    <n v="872500"/>
    <x v="0"/>
    <x v="0"/>
    <n v="872500"/>
  </r>
  <r>
    <d v="2017-05-20T00:00:00"/>
    <x v="10"/>
    <x v="1"/>
    <n v="2617"/>
    <x v="0"/>
    <n v="936000"/>
    <x v="0"/>
    <x v="3"/>
    <n v="936000"/>
  </r>
  <r>
    <d v="2017-05-20T00:00:00"/>
    <x v="10"/>
    <x v="1"/>
    <n v="2604"/>
    <x v="0"/>
    <n v="945000"/>
    <x v="0"/>
    <x v="1"/>
    <n v="945000"/>
  </r>
  <r>
    <d v="2017-05-20T00:00:00"/>
    <x v="10"/>
    <x v="1"/>
    <n v="2607"/>
    <x v="0"/>
    <n v="1055000"/>
    <x v="0"/>
    <x v="0"/>
    <n v="1055000"/>
  </r>
  <r>
    <d v="2017-05-20T00:00:00"/>
    <x v="10"/>
    <x v="1"/>
    <n v="2602"/>
    <x v="0"/>
    <n v="1197000"/>
    <x v="0"/>
    <x v="1"/>
    <n v="1197000"/>
  </r>
  <r>
    <d v="2017-05-20T00:00:00"/>
    <x v="10"/>
    <x v="1"/>
    <n v="2612"/>
    <x v="0"/>
    <n v="1305000"/>
    <x v="0"/>
    <x v="1"/>
    <n v="1305000"/>
  </r>
  <r>
    <d v="2017-05-20T00:00:00"/>
    <x v="10"/>
    <x v="1"/>
    <n v="2603"/>
    <x v="0"/>
    <n v="1450000"/>
    <x v="0"/>
    <x v="0"/>
    <n v="1450000"/>
  </r>
  <r>
    <d v="2017-05-20T00:00:00"/>
    <x v="10"/>
    <x v="1"/>
    <n v="2603"/>
    <x v="0"/>
    <n v="1541000"/>
    <x v="0"/>
    <x v="3"/>
    <n v="1541000"/>
  </r>
  <r>
    <d v="2017-05-22T00:00:00"/>
    <x v="10"/>
    <x v="1"/>
    <n v="2913"/>
    <x v="1"/>
    <n v="505000"/>
    <x v="0"/>
    <x v="1"/>
    <n v="505000"/>
  </r>
  <r>
    <d v="2017-05-22T00:00:00"/>
    <x v="10"/>
    <x v="1"/>
    <n v="2903"/>
    <x v="1"/>
    <n v="550000"/>
    <x v="0"/>
    <x v="1"/>
    <n v="550000"/>
  </r>
  <r>
    <d v="2017-05-22T00:00:00"/>
    <x v="10"/>
    <x v="1"/>
    <n v="2617"/>
    <x v="0"/>
    <n v="570000"/>
    <x v="0"/>
    <x v="1"/>
    <n v="570000"/>
  </r>
  <r>
    <d v="2017-05-22T00:00:00"/>
    <x v="10"/>
    <x v="1"/>
    <n v="2902"/>
    <x v="1"/>
    <n v="585000"/>
    <x v="0"/>
    <x v="0"/>
    <n v="585000"/>
  </r>
  <r>
    <d v="2017-05-22T00:00:00"/>
    <x v="10"/>
    <x v="1"/>
    <n v="2615"/>
    <x v="0"/>
    <n v="618000"/>
    <x v="0"/>
    <x v="0"/>
    <n v="618000"/>
  </r>
  <r>
    <d v="2017-05-22T00:00:00"/>
    <x v="10"/>
    <x v="1"/>
    <n v="2913"/>
    <x v="1"/>
    <n v="630000"/>
    <x v="0"/>
    <x v="0"/>
    <n v="630000"/>
  </r>
  <r>
    <d v="2017-05-22T00:00:00"/>
    <x v="10"/>
    <x v="1"/>
    <n v="2611"/>
    <x v="0"/>
    <n v="653000"/>
    <x v="0"/>
    <x v="1"/>
    <n v="653000"/>
  </r>
  <r>
    <d v="2017-05-22T00:00:00"/>
    <x v="10"/>
    <x v="1"/>
    <n v="2615"/>
    <x v="0"/>
    <n v="670000"/>
    <x v="0"/>
    <x v="0"/>
    <n v="670000"/>
  </r>
  <r>
    <d v="2017-05-22T00:00:00"/>
    <x v="10"/>
    <x v="1"/>
    <n v="2914"/>
    <x v="1"/>
    <n v="811000"/>
    <x v="0"/>
    <x v="0"/>
    <n v="811000"/>
  </r>
  <r>
    <d v="2017-05-22T00:00:00"/>
    <x v="10"/>
    <x v="1"/>
    <n v="2911"/>
    <x v="1"/>
    <n v="815000"/>
    <x v="0"/>
    <x v="0"/>
    <n v="815000"/>
  </r>
  <r>
    <d v="2017-05-22T00:00:00"/>
    <x v="10"/>
    <x v="1"/>
    <n v="2604"/>
    <x v="0"/>
    <n v="880000"/>
    <x v="0"/>
    <x v="3"/>
    <n v="880000"/>
  </r>
  <r>
    <d v="2017-05-22T00:00:00"/>
    <x v="10"/>
    <x v="1"/>
    <n v="2612"/>
    <x v="0"/>
    <n v="1275000"/>
    <x v="0"/>
    <x v="0"/>
    <n v="1275000"/>
  </r>
  <r>
    <d v="2017-05-22T00:00:00"/>
    <x v="10"/>
    <x v="1"/>
    <n v="2602"/>
    <x v="0"/>
    <n v="1470000"/>
    <x v="0"/>
    <x v="0"/>
    <n v="1470000"/>
  </r>
  <r>
    <d v="2017-05-22T00:00:00"/>
    <x v="10"/>
    <x v="1"/>
    <n v="2914"/>
    <x v="1"/>
    <n v="263500"/>
    <x v="1"/>
    <x v="4"/>
    <n v="263500"/>
  </r>
  <r>
    <d v="2017-05-22T00:00:00"/>
    <x v="10"/>
    <x v="1"/>
    <n v="2912"/>
    <x v="1"/>
    <n v="275000"/>
    <x v="1"/>
    <x v="4"/>
    <n v="275000"/>
  </r>
  <r>
    <d v="2017-05-22T00:00:00"/>
    <x v="10"/>
    <x v="1"/>
    <n v="2602"/>
    <x v="0"/>
    <n v="276000"/>
    <x v="1"/>
    <x v="4"/>
    <n v="276000"/>
  </r>
  <r>
    <d v="2017-05-22T00:00:00"/>
    <x v="10"/>
    <x v="1"/>
    <n v="2607"/>
    <x v="0"/>
    <n v="292000"/>
    <x v="1"/>
    <x v="2"/>
    <n v="292000"/>
  </r>
  <r>
    <d v="2017-05-22T00:00:00"/>
    <x v="10"/>
    <x v="1"/>
    <n v="2601"/>
    <x v="0"/>
    <n v="585000"/>
    <x v="1"/>
    <x v="4"/>
    <n v="585000"/>
  </r>
  <r>
    <d v="2017-05-23T00:00:00"/>
    <x v="10"/>
    <x v="1"/>
    <n v="2913"/>
    <x v="1"/>
    <n v="455000"/>
    <x v="0"/>
    <x v="2"/>
    <n v="455000"/>
  </r>
  <r>
    <d v="2017-05-23T00:00:00"/>
    <x v="10"/>
    <x v="1"/>
    <n v="2611"/>
    <x v="0"/>
    <n v="465000"/>
    <x v="0"/>
    <x v="0"/>
    <n v="465000"/>
  </r>
  <r>
    <d v="2017-05-23T00:00:00"/>
    <x v="10"/>
    <x v="1"/>
    <n v="2905"/>
    <x v="1"/>
    <n v="505000"/>
    <x v="0"/>
    <x v="1"/>
    <n v="505000"/>
  </r>
  <r>
    <d v="2017-05-23T00:00:00"/>
    <x v="10"/>
    <x v="1"/>
    <n v="2615"/>
    <x v="0"/>
    <n v="601000"/>
    <x v="0"/>
    <x v="0"/>
    <n v="601000"/>
  </r>
  <r>
    <d v="2017-05-23T00:00:00"/>
    <x v="10"/>
    <x v="1"/>
    <n v="2614"/>
    <x v="0"/>
    <n v="772500"/>
    <x v="0"/>
    <x v="0"/>
    <n v="772500"/>
  </r>
  <r>
    <d v="2017-05-23T00:00:00"/>
    <x v="10"/>
    <x v="1"/>
    <n v="2913"/>
    <x v="1"/>
    <n v="1110000"/>
    <x v="0"/>
    <x v="3"/>
    <n v="1110000"/>
  </r>
  <r>
    <d v="2017-05-23T00:00:00"/>
    <x v="10"/>
    <x v="1"/>
    <n v="2912"/>
    <x v="1"/>
    <n v="284000"/>
    <x v="1"/>
    <x v="4"/>
    <n v="284000"/>
  </r>
  <r>
    <d v="2017-05-23T00:00:00"/>
    <x v="10"/>
    <x v="1"/>
    <n v="2912"/>
    <x v="1"/>
    <n v="309950"/>
    <x v="1"/>
    <x v="4"/>
    <n v="309950"/>
  </r>
  <r>
    <d v="2017-05-23T00:00:00"/>
    <x v="10"/>
    <x v="1"/>
    <n v="2912"/>
    <x v="1"/>
    <n v="479950"/>
    <x v="1"/>
    <x v="2"/>
    <n v="479950"/>
  </r>
  <r>
    <d v="2017-05-23T00:00:00"/>
    <x v="10"/>
    <x v="1"/>
    <n v="2900"/>
    <x v="0"/>
    <n v="502000"/>
    <x v="1"/>
    <x v="1"/>
    <n v="502000"/>
  </r>
  <r>
    <d v="2017-05-23T00:00:00"/>
    <x v="10"/>
    <x v="1"/>
    <n v="2604"/>
    <x v="0"/>
    <n v="1225000"/>
    <x v="1"/>
    <x v="2"/>
    <n v="1225000"/>
  </r>
  <r>
    <d v="2017-05-24T00:00:00"/>
    <x v="10"/>
    <x v="1"/>
    <n v="2615"/>
    <x v="0"/>
    <n v="445000"/>
    <x v="0"/>
    <x v="1"/>
    <n v="445000"/>
  </r>
  <r>
    <d v="2017-05-24T00:00:00"/>
    <x v="10"/>
    <x v="1"/>
    <n v="2615"/>
    <x v="0"/>
    <n v="458500"/>
    <x v="0"/>
    <x v="1"/>
    <n v="458500"/>
  </r>
  <r>
    <d v="2017-05-24T00:00:00"/>
    <x v="10"/>
    <x v="1"/>
    <n v="2905"/>
    <x v="1"/>
    <n v="540000"/>
    <x v="0"/>
    <x v="0"/>
    <n v="540000"/>
  </r>
  <r>
    <d v="2017-05-24T00:00:00"/>
    <x v="10"/>
    <x v="1"/>
    <n v="2617"/>
    <x v="0"/>
    <n v="618000"/>
    <x v="0"/>
    <x v="1"/>
    <n v="618000"/>
  </r>
  <r>
    <d v="2017-05-24T00:00:00"/>
    <x v="10"/>
    <x v="1"/>
    <n v="2615"/>
    <x v="0"/>
    <n v="687000"/>
    <x v="0"/>
    <x v="0"/>
    <n v="687000"/>
  </r>
  <r>
    <d v="2017-05-24T00:00:00"/>
    <x v="10"/>
    <x v="1"/>
    <n v="2600"/>
    <x v="0"/>
    <n v="247500"/>
    <x v="1"/>
    <x v="4"/>
    <n v="247500"/>
  </r>
  <r>
    <d v="2017-05-24T00:00:00"/>
    <x v="10"/>
    <x v="1"/>
    <n v="2611"/>
    <x v="0"/>
    <n v="300000"/>
    <x v="1"/>
    <x v="4"/>
    <n v="300000"/>
  </r>
  <r>
    <d v="2017-05-24T00:00:00"/>
    <x v="10"/>
    <x v="1"/>
    <n v="2606"/>
    <x v="0"/>
    <n v="318000"/>
    <x v="1"/>
    <x v="4"/>
    <n v="318000"/>
  </r>
  <r>
    <d v="2017-05-24T00:00:00"/>
    <x v="10"/>
    <x v="1"/>
    <n v="2914"/>
    <x v="1"/>
    <n v="430000"/>
    <x v="1"/>
    <x v="1"/>
    <n v="430000"/>
  </r>
  <r>
    <d v="2017-05-25T00:00:00"/>
    <x v="10"/>
    <x v="1"/>
    <n v="2606"/>
    <x v="0"/>
    <n v="420000"/>
    <x v="0"/>
    <x v="2"/>
    <n v="420000"/>
  </r>
  <r>
    <d v="2017-05-25T00:00:00"/>
    <x v="10"/>
    <x v="1"/>
    <n v="2615"/>
    <x v="0"/>
    <n v="465000"/>
    <x v="0"/>
    <x v="1"/>
    <n v="465000"/>
  </r>
  <r>
    <d v="2017-05-25T00:00:00"/>
    <x v="10"/>
    <x v="1"/>
    <n v="2914"/>
    <x v="1"/>
    <n v="600000"/>
    <x v="0"/>
    <x v="0"/>
    <n v="600000"/>
  </r>
  <r>
    <d v="2017-05-25T00:00:00"/>
    <x v="10"/>
    <x v="1"/>
    <n v="2904"/>
    <x v="1"/>
    <n v="750000"/>
    <x v="0"/>
    <x v="0"/>
    <n v="750000"/>
  </r>
  <r>
    <d v="2017-05-25T00:00:00"/>
    <x v="10"/>
    <x v="1"/>
    <n v="2611"/>
    <x v="0"/>
    <n v="792000"/>
    <x v="0"/>
    <x v="1"/>
    <n v="792000"/>
  </r>
  <r>
    <d v="2017-05-25T00:00:00"/>
    <x v="10"/>
    <x v="1"/>
    <n v="2611"/>
    <x v="0"/>
    <n v="865000"/>
    <x v="0"/>
    <x v="3"/>
    <n v="865000"/>
  </r>
  <r>
    <d v="2017-05-25T00:00:00"/>
    <x v="10"/>
    <x v="1"/>
    <n v="2602"/>
    <x v="0"/>
    <n v="895000"/>
    <x v="0"/>
    <x v="1"/>
    <n v="895000"/>
  </r>
  <r>
    <d v="2017-05-25T00:00:00"/>
    <x v="10"/>
    <x v="1"/>
    <n v="2611"/>
    <x v="0"/>
    <n v="939000"/>
    <x v="0"/>
    <x v="0"/>
    <n v="939000"/>
  </r>
  <r>
    <d v="2017-05-25T00:00:00"/>
    <x v="10"/>
    <x v="1"/>
    <n v="2602"/>
    <x v="0"/>
    <n v="1360000"/>
    <x v="0"/>
    <x v="0"/>
    <n v="1360000"/>
  </r>
  <r>
    <d v="2017-05-25T00:00:00"/>
    <x v="10"/>
    <x v="1"/>
    <n v="2912"/>
    <x v="1"/>
    <n v="318000"/>
    <x v="1"/>
    <x v="2"/>
    <n v="318000"/>
  </r>
  <r>
    <d v="2017-05-25T00:00:00"/>
    <x v="10"/>
    <x v="1"/>
    <n v="2617"/>
    <x v="0"/>
    <n v="540000"/>
    <x v="1"/>
    <x v="2"/>
    <n v="540000"/>
  </r>
  <r>
    <d v="2017-05-26T00:00:00"/>
    <x v="10"/>
    <x v="1"/>
    <n v="2615"/>
    <x v="0"/>
    <n v="465000"/>
    <x v="0"/>
    <x v="1"/>
    <n v="465000"/>
  </r>
  <r>
    <d v="2017-05-26T00:00:00"/>
    <x v="10"/>
    <x v="1"/>
    <n v="2905"/>
    <x v="1"/>
    <n v="490000"/>
    <x v="0"/>
    <x v="1"/>
    <n v="490000"/>
  </r>
  <r>
    <d v="2017-05-26T00:00:00"/>
    <x v="10"/>
    <x v="1"/>
    <n v="2913"/>
    <x v="1"/>
    <n v="535000"/>
    <x v="0"/>
    <x v="1"/>
    <n v="535000"/>
  </r>
  <r>
    <d v="2017-05-26T00:00:00"/>
    <x v="10"/>
    <x v="1"/>
    <n v="2914"/>
    <x v="1"/>
    <n v="596550"/>
    <x v="0"/>
    <x v="1"/>
    <n v="596550"/>
  </r>
  <r>
    <d v="2017-05-26T00:00:00"/>
    <x v="10"/>
    <x v="1"/>
    <n v="2614"/>
    <x v="0"/>
    <n v="940000"/>
    <x v="0"/>
    <x v="0"/>
    <n v="940000"/>
  </r>
  <r>
    <d v="2017-05-26T00:00:00"/>
    <x v="10"/>
    <x v="1"/>
    <n v="2611"/>
    <x v="0"/>
    <n v="940000"/>
    <x v="0"/>
    <x v="0"/>
    <n v="940000"/>
  </r>
  <r>
    <d v="2017-05-26T00:00:00"/>
    <x v="10"/>
    <x v="1"/>
    <n v="2606"/>
    <x v="0"/>
    <n v="1150000"/>
    <x v="0"/>
    <x v="3"/>
    <n v="1150000"/>
  </r>
  <r>
    <d v="2017-05-26T00:00:00"/>
    <x v="10"/>
    <x v="1"/>
    <n v="2614"/>
    <x v="0"/>
    <n v="240000"/>
    <x v="1"/>
    <x v="2"/>
    <n v="240000"/>
  </r>
  <r>
    <d v="2017-05-26T00:00:00"/>
    <x v="10"/>
    <x v="1"/>
    <n v="2606"/>
    <x v="0"/>
    <n v="305000"/>
    <x v="1"/>
    <x v="4"/>
    <n v="305000"/>
  </r>
  <r>
    <d v="2017-05-26T00:00:00"/>
    <x v="10"/>
    <x v="1"/>
    <n v="2612"/>
    <x v="0"/>
    <n v="357500"/>
    <x v="1"/>
    <x v="4"/>
    <n v="357500"/>
  </r>
  <r>
    <d v="2017-05-26T00:00:00"/>
    <x v="10"/>
    <x v="1"/>
    <n v="2617"/>
    <x v="0"/>
    <n v="360000"/>
    <x v="1"/>
    <x v="2"/>
    <n v="360000"/>
  </r>
  <r>
    <d v="2017-05-26T00:00:00"/>
    <x v="10"/>
    <x v="1"/>
    <n v="2602"/>
    <x v="0"/>
    <n v="425000"/>
    <x v="1"/>
    <x v="2"/>
    <n v="425000"/>
  </r>
  <r>
    <d v="2017-05-26T00:00:00"/>
    <x v="10"/>
    <x v="1"/>
    <n v="2612"/>
    <x v="0"/>
    <n v="440000"/>
    <x v="1"/>
    <x v="2"/>
    <n v="440000"/>
  </r>
  <r>
    <d v="2017-05-27T00:00:00"/>
    <x v="10"/>
    <x v="1"/>
    <n v="2904"/>
    <x v="1"/>
    <n v="462000"/>
    <x v="0"/>
    <x v="1"/>
    <n v="462000"/>
  </r>
  <r>
    <d v="2017-05-27T00:00:00"/>
    <x v="10"/>
    <x v="1"/>
    <n v="2615"/>
    <x v="0"/>
    <n v="476000"/>
    <x v="0"/>
    <x v="1"/>
    <n v="476000"/>
  </r>
  <r>
    <d v="2017-05-27T00:00:00"/>
    <x v="10"/>
    <x v="1"/>
    <n v="2614"/>
    <x v="0"/>
    <n v="555000"/>
    <x v="0"/>
    <x v="1"/>
    <n v="555000"/>
  </r>
  <r>
    <d v="2017-05-27T00:00:00"/>
    <x v="10"/>
    <x v="1"/>
    <n v="2615"/>
    <x v="0"/>
    <n v="565000"/>
    <x v="0"/>
    <x v="1"/>
    <n v="565000"/>
  </r>
  <r>
    <d v="2017-05-27T00:00:00"/>
    <x v="10"/>
    <x v="1"/>
    <n v="2615"/>
    <x v="0"/>
    <n v="600000"/>
    <x v="0"/>
    <x v="3"/>
    <n v="600000"/>
  </r>
  <r>
    <d v="2017-05-27T00:00:00"/>
    <x v="10"/>
    <x v="1"/>
    <n v="2614"/>
    <x v="0"/>
    <n v="610000"/>
    <x v="0"/>
    <x v="0"/>
    <n v="610000"/>
  </r>
  <r>
    <d v="2017-05-27T00:00:00"/>
    <x v="10"/>
    <x v="1"/>
    <n v="2902"/>
    <x v="1"/>
    <n v="665000"/>
    <x v="0"/>
    <x v="0"/>
    <n v="665000"/>
  </r>
  <r>
    <d v="2017-05-27T00:00:00"/>
    <x v="10"/>
    <x v="1"/>
    <n v="2914"/>
    <x v="1"/>
    <n v="670000"/>
    <x v="0"/>
    <x v="0"/>
    <n v="670000"/>
  </r>
  <r>
    <d v="2017-05-27T00:00:00"/>
    <x v="10"/>
    <x v="1"/>
    <n v="2913"/>
    <x v="1"/>
    <n v="681000"/>
    <x v="0"/>
    <x v="1"/>
    <n v="681000"/>
  </r>
  <r>
    <d v="2017-05-27T00:00:00"/>
    <x v="10"/>
    <x v="1"/>
    <n v="2615"/>
    <x v="0"/>
    <n v="717500"/>
    <x v="0"/>
    <x v="0"/>
    <n v="717500"/>
  </r>
  <r>
    <d v="2017-05-27T00:00:00"/>
    <x v="10"/>
    <x v="1"/>
    <n v="2913"/>
    <x v="1"/>
    <n v="722000"/>
    <x v="0"/>
    <x v="0"/>
    <n v="722000"/>
  </r>
  <r>
    <d v="2017-05-27T00:00:00"/>
    <x v="10"/>
    <x v="1"/>
    <n v="2615"/>
    <x v="0"/>
    <n v="746500"/>
    <x v="0"/>
    <x v="3"/>
    <n v="746500"/>
  </r>
  <r>
    <d v="2017-05-27T00:00:00"/>
    <x v="10"/>
    <x v="1"/>
    <n v="2617"/>
    <x v="0"/>
    <n v="750000"/>
    <x v="0"/>
    <x v="1"/>
    <n v="750000"/>
  </r>
  <r>
    <d v="2017-05-27T00:00:00"/>
    <x v="10"/>
    <x v="1"/>
    <n v="2617"/>
    <x v="0"/>
    <n v="765000"/>
    <x v="0"/>
    <x v="3"/>
    <n v="765000"/>
  </r>
  <r>
    <d v="2017-05-27T00:00:00"/>
    <x v="10"/>
    <x v="1"/>
    <n v="2606"/>
    <x v="0"/>
    <n v="775000"/>
    <x v="0"/>
    <x v="1"/>
    <n v="775000"/>
  </r>
  <r>
    <d v="2017-05-27T00:00:00"/>
    <x v="10"/>
    <x v="1"/>
    <n v="2605"/>
    <x v="0"/>
    <n v="781000"/>
    <x v="0"/>
    <x v="1"/>
    <n v="781000"/>
  </r>
  <r>
    <d v="2017-05-27T00:00:00"/>
    <x v="10"/>
    <x v="1"/>
    <n v="2607"/>
    <x v="0"/>
    <n v="785000"/>
    <x v="0"/>
    <x v="1"/>
    <n v="785000"/>
  </r>
  <r>
    <d v="2017-05-27T00:00:00"/>
    <x v="10"/>
    <x v="1"/>
    <n v="2617"/>
    <x v="0"/>
    <n v="790000"/>
    <x v="0"/>
    <x v="0"/>
    <n v="790000"/>
  </r>
  <r>
    <d v="2017-05-27T00:00:00"/>
    <x v="10"/>
    <x v="1"/>
    <n v="2914"/>
    <x v="1"/>
    <n v="799950"/>
    <x v="0"/>
    <x v="0"/>
    <n v="799950"/>
  </r>
  <r>
    <d v="2017-05-27T00:00:00"/>
    <x v="10"/>
    <x v="1"/>
    <n v="2912"/>
    <x v="1"/>
    <n v="804000"/>
    <x v="0"/>
    <x v="0"/>
    <n v="804000"/>
  </r>
  <r>
    <d v="2017-05-27T00:00:00"/>
    <x v="10"/>
    <x v="1"/>
    <n v="2602"/>
    <x v="0"/>
    <n v="811000"/>
    <x v="0"/>
    <x v="2"/>
    <n v="811000"/>
  </r>
  <r>
    <d v="2017-05-27T00:00:00"/>
    <x v="10"/>
    <x v="1"/>
    <n v="2914"/>
    <x v="1"/>
    <n v="841000"/>
    <x v="0"/>
    <x v="0"/>
    <n v="841000"/>
  </r>
  <r>
    <d v="2017-05-27T00:00:00"/>
    <x v="10"/>
    <x v="1"/>
    <n v="2605"/>
    <x v="0"/>
    <n v="970000"/>
    <x v="0"/>
    <x v="0"/>
    <n v="970000"/>
  </r>
  <r>
    <d v="2017-05-27T00:00:00"/>
    <x v="10"/>
    <x v="1"/>
    <n v="2602"/>
    <x v="0"/>
    <n v="1055000"/>
    <x v="0"/>
    <x v="0"/>
    <n v="1055000"/>
  </r>
  <r>
    <d v="2017-05-27T00:00:00"/>
    <x v="10"/>
    <x v="1"/>
    <n v="2617"/>
    <x v="0"/>
    <n v="1080000"/>
    <x v="0"/>
    <x v="0"/>
    <n v="1080000"/>
  </r>
  <r>
    <d v="2017-05-27T00:00:00"/>
    <x v="10"/>
    <x v="1"/>
    <n v="2605"/>
    <x v="0"/>
    <n v="1200000"/>
    <x v="0"/>
    <x v="1"/>
    <n v="1200000"/>
  </r>
  <r>
    <d v="2017-05-27T00:00:00"/>
    <x v="10"/>
    <x v="1"/>
    <n v="2600"/>
    <x v="0"/>
    <n v="1230000"/>
    <x v="0"/>
    <x v="1"/>
    <n v="1230000"/>
  </r>
  <r>
    <d v="2017-05-27T00:00:00"/>
    <x v="10"/>
    <x v="1"/>
    <n v="2603"/>
    <x v="0"/>
    <n v="1275000"/>
    <x v="0"/>
    <x v="0"/>
    <n v="1275000"/>
  </r>
  <r>
    <d v="2017-05-27T00:00:00"/>
    <x v="10"/>
    <x v="1"/>
    <n v="2605"/>
    <x v="0"/>
    <n v="191000"/>
    <x v="1"/>
    <x v="4"/>
    <n v="191000"/>
  </r>
  <r>
    <d v="2017-05-27T00:00:00"/>
    <x v="10"/>
    <x v="1"/>
    <n v="2601"/>
    <x v="0"/>
    <n v="495000"/>
    <x v="1"/>
    <x v="2"/>
    <n v="495000"/>
  </r>
  <r>
    <d v="2017-05-29T00:00:00"/>
    <x v="10"/>
    <x v="1"/>
    <n v="2913"/>
    <x v="1"/>
    <n v="440000"/>
    <x v="0"/>
    <x v="1"/>
    <n v="440000"/>
  </r>
  <r>
    <d v="2017-05-29T00:00:00"/>
    <x v="10"/>
    <x v="1"/>
    <n v="2617"/>
    <x v="0"/>
    <n v="505000"/>
    <x v="0"/>
    <x v="1"/>
    <n v="505000"/>
  </r>
  <r>
    <d v="2017-05-29T00:00:00"/>
    <x v="10"/>
    <x v="1"/>
    <n v="2615"/>
    <x v="0"/>
    <n v="505000"/>
    <x v="0"/>
    <x v="1"/>
    <n v="505000"/>
  </r>
  <r>
    <d v="2017-05-29T00:00:00"/>
    <x v="10"/>
    <x v="1"/>
    <n v="2902"/>
    <x v="1"/>
    <n v="580000"/>
    <x v="0"/>
    <x v="1"/>
    <n v="580000"/>
  </r>
  <r>
    <d v="2017-05-29T00:00:00"/>
    <x v="10"/>
    <x v="1"/>
    <n v="2905"/>
    <x v="1"/>
    <n v="717000"/>
    <x v="0"/>
    <x v="3"/>
    <n v="717000"/>
  </r>
  <r>
    <d v="2017-05-29T00:00:00"/>
    <x v="10"/>
    <x v="1"/>
    <n v="2914"/>
    <x v="1"/>
    <n v="809558"/>
    <x v="0"/>
    <x v="0"/>
    <n v="809558"/>
  </r>
  <r>
    <d v="2017-05-29T00:00:00"/>
    <x v="10"/>
    <x v="1"/>
    <n v="2913"/>
    <x v="1"/>
    <n v="1079000"/>
    <x v="0"/>
    <x v="3"/>
    <n v="1079000"/>
  </r>
  <r>
    <d v="2017-05-29T00:00:00"/>
    <x v="10"/>
    <x v="1"/>
    <n v="2905"/>
    <x v="1"/>
    <n v="280500"/>
    <x v="1"/>
    <x v="2"/>
    <n v="280500"/>
  </r>
  <r>
    <d v="2017-05-29T00:00:00"/>
    <x v="10"/>
    <x v="1"/>
    <n v="2602"/>
    <x v="0"/>
    <n v="460000"/>
    <x v="1"/>
    <x v="2"/>
    <n v="460000"/>
  </r>
  <r>
    <d v="2017-05-30T00:00:00"/>
    <x v="10"/>
    <x v="1"/>
    <n v="2615"/>
    <x v="0"/>
    <n v="461000"/>
    <x v="0"/>
    <x v="1"/>
    <n v="461000"/>
  </r>
  <r>
    <d v="2017-05-30T00:00:00"/>
    <x v="10"/>
    <x v="1"/>
    <n v="2904"/>
    <x v="1"/>
    <n v="490000"/>
    <x v="0"/>
    <x v="1"/>
    <n v="490000"/>
  </r>
  <r>
    <d v="2017-05-30T00:00:00"/>
    <x v="10"/>
    <x v="1"/>
    <n v="2913"/>
    <x v="1"/>
    <n v="540000"/>
    <x v="0"/>
    <x v="1"/>
    <n v="540000"/>
  </r>
  <r>
    <d v="2017-05-30T00:00:00"/>
    <x v="10"/>
    <x v="1"/>
    <n v="2615"/>
    <x v="0"/>
    <n v="568000"/>
    <x v="0"/>
    <x v="0"/>
    <n v="568000"/>
  </r>
  <r>
    <d v="2017-05-30T00:00:00"/>
    <x v="10"/>
    <x v="1"/>
    <n v="2905"/>
    <x v="1"/>
    <n v="572500"/>
    <x v="0"/>
    <x v="0"/>
    <n v="572500"/>
  </r>
  <r>
    <d v="2017-05-30T00:00:00"/>
    <x v="10"/>
    <x v="1"/>
    <n v="2615"/>
    <x v="0"/>
    <n v="625000"/>
    <x v="0"/>
    <x v="0"/>
    <n v="625000"/>
  </r>
  <r>
    <d v="2017-05-30T00:00:00"/>
    <x v="10"/>
    <x v="1"/>
    <n v="2914"/>
    <x v="1"/>
    <n v="661500"/>
    <x v="0"/>
    <x v="0"/>
    <n v="661500"/>
  </r>
  <r>
    <d v="2017-05-30T00:00:00"/>
    <x v="10"/>
    <x v="1"/>
    <n v="2914"/>
    <x v="1"/>
    <n v="674800"/>
    <x v="0"/>
    <x v="1"/>
    <n v="674800"/>
  </r>
  <r>
    <d v="2017-05-30T00:00:00"/>
    <x v="10"/>
    <x v="1"/>
    <n v="2914"/>
    <x v="1"/>
    <n v="699000"/>
    <x v="0"/>
    <x v="0"/>
    <n v="699000"/>
  </r>
  <r>
    <d v="2017-05-30T00:00:00"/>
    <x v="10"/>
    <x v="1"/>
    <n v="2611"/>
    <x v="0"/>
    <n v="700000"/>
    <x v="0"/>
    <x v="0"/>
    <n v="700000"/>
  </r>
  <r>
    <d v="2017-05-30T00:00:00"/>
    <x v="10"/>
    <x v="1"/>
    <n v="2602"/>
    <x v="0"/>
    <n v="741000"/>
    <x v="0"/>
    <x v="1"/>
    <n v="741000"/>
  </r>
  <r>
    <d v="2017-05-30T00:00:00"/>
    <x v="10"/>
    <x v="1"/>
    <n v="2602"/>
    <x v="0"/>
    <n v="800000"/>
    <x v="0"/>
    <x v="1"/>
    <n v="800000"/>
  </r>
  <r>
    <d v="2017-05-30T00:00:00"/>
    <x v="10"/>
    <x v="1"/>
    <n v="2911"/>
    <x v="1"/>
    <n v="850000"/>
    <x v="0"/>
    <x v="0"/>
    <n v="850000"/>
  </r>
  <r>
    <d v="2017-05-30T00:00:00"/>
    <x v="10"/>
    <x v="1"/>
    <n v="2914"/>
    <x v="1"/>
    <n v="348750"/>
    <x v="1"/>
    <x v="2"/>
    <n v="348750"/>
  </r>
  <r>
    <d v="2017-05-31T00:00:00"/>
    <x v="10"/>
    <x v="1"/>
    <n v="2615"/>
    <x v="0"/>
    <n v="375000"/>
    <x v="0"/>
    <x v="1"/>
    <n v="375000"/>
  </r>
  <r>
    <d v="2017-05-31T00:00:00"/>
    <x v="10"/>
    <x v="1"/>
    <n v="2914"/>
    <x v="1"/>
    <n v="376000"/>
    <x v="0"/>
    <x v="1"/>
    <n v="376000"/>
  </r>
  <r>
    <d v="2017-05-31T00:00:00"/>
    <x v="10"/>
    <x v="1"/>
    <n v="2911"/>
    <x v="1"/>
    <n v="453000"/>
    <x v="0"/>
    <x v="2"/>
    <n v="453000"/>
  </r>
  <r>
    <d v="2017-05-31T00:00:00"/>
    <x v="10"/>
    <x v="1"/>
    <n v="2902"/>
    <x v="1"/>
    <n v="480000"/>
    <x v="0"/>
    <x v="1"/>
    <n v="480000"/>
  </r>
  <r>
    <d v="2017-05-31T00:00:00"/>
    <x v="10"/>
    <x v="1"/>
    <n v="2913"/>
    <x v="1"/>
    <n v="525000"/>
    <x v="0"/>
    <x v="1"/>
    <n v="525000"/>
  </r>
  <r>
    <d v="2017-05-31T00:00:00"/>
    <x v="10"/>
    <x v="1"/>
    <n v="2905"/>
    <x v="1"/>
    <n v="544000"/>
    <x v="0"/>
    <x v="1"/>
    <n v="544000"/>
  </r>
  <r>
    <d v="2017-05-31T00:00:00"/>
    <x v="10"/>
    <x v="1"/>
    <n v="2602"/>
    <x v="0"/>
    <n v="710000"/>
    <x v="0"/>
    <x v="2"/>
    <n v="710000"/>
  </r>
  <r>
    <d v="2017-05-31T00:00:00"/>
    <x v="10"/>
    <x v="1"/>
    <n v="2602"/>
    <x v="0"/>
    <n v="712000"/>
    <x v="0"/>
    <x v="1"/>
    <n v="712000"/>
  </r>
  <r>
    <d v="2017-05-31T00:00:00"/>
    <x v="10"/>
    <x v="1"/>
    <n v="2913"/>
    <x v="1"/>
    <n v="743000"/>
    <x v="0"/>
    <x v="0"/>
    <n v="743000"/>
  </r>
  <r>
    <d v="2017-05-31T00:00:00"/>
    <x v="10"/>
    <x v="1"/>
    <n v="2904"/>
    <x v="1"/>
    <n v="845000"/>
    <x v="0"/>
    <x v="0"/>
    <n v="845000"/>
  </r>
  <r>
    <d v="2017-05-31T00:00:00"/>
    <x v="10"/>
    <x v="1"/>
    <n v="2617"/>
    <x v="0"/>
    <n v="370000"/>
    <x v="1"/>
    <x v="1"/>
    <n v="370000"/>
  </r>
  <r>
    <d v="2017-05-31T00:00:00"/>
    <x v="10"/>
    <x v="1"/>
    <n v="2612"/>
    <x v="0"/>
    <n v="441000"/>
    <x v="1"/>
    <x v="2"/>
    <n v="441000"/>
  </r>
  <r>
    <d v="2017-05-31T00:00:00"/>
    <x v="10"/>
    <x v="1"/>
    <n v="2612"/>
    <x v="0"/>
    <n v="515000"/>
    <x v="1"/>
    <x v="2"/>
    <n v="515000"/>
  </r>
  <r>
    <d v="2017-06-01T00:00:00"/>
    <x v="10"/>
    <x v="1"/>
    <n v="2614"/>
    <x v="0"/>
    <n v="471500"/>
    <x v="0"/>
    <x v="2"/>
    <n v="471500"/>
  </r>
  <r>
    <d v="2017-06-01T00:00:00"/>
    <x v="10"/>
    <x v="1"/>
    <n v="2615"/>
    <x v="0"/>
    <n v="525000"/>
    <x v="0"/>
    <x v="1"/>
    <n v="525000"/>
  </r>
  <r>
    <d v="2017-06-01T00:00:00"/>
    <x v="10"/>
    <x v="1"/>
    <n v="2902"/>
    <x v="1"/>
    <n v="550000"/>
    <x v="0"/>
    <x v="1"/>
    <n v="550000"/>
  </r>
  <r>
    <d v="2017-06-01T00:00:00"/>
    <x v="10"/>
    <x v="1"/>
    <n v="2611"/>
    <x v="0"/>
    <n v="556000"/>
    <x v="0"/>
    <x v="1"/>
    <n v="556000"/>
  </r>
  <r>
    <d v="2017-06-01T00:00:00"/>
    <x v="10"/>
    <x v="1"/>
    <n v="2913"/>
    <x v="1"/>
    <n v="580000"/>
    <x v="0"/>
    <x v="1"/>
    <n v="580000"/>
  </r>
  <r>
    <d v="2017-06-01T00:00:00"/>
    <x v="10"/>
    <x v="1"/>
    <n v="2906"/>
    <x v="1"/>
    <n v="615000"/>
    <x v="0"/>
    <x v="0"/>
    <n v="615000"/>
  </r>
  <r>
    <d v="2017-06-01T00:00:00"/>
    <x v="10"/>
    <x v="1"/>
    <n v="2611"/>
    <x v="0"/>
    <n v="640000"/>
    <x v="0"/>
    <x v="1"/>
    <n v="640000"/>
  </r>
  <r>
    <d v="2017-06-01T00:00:00"/>
    <x v="10"/>
    <x v="1"/>
    <n v="2615"/>
    <x v="0"/>
    <n v="691500"/>
    <x v="0"/>
    <x v="3"/>
    <n v="691500"/>
  </r>
  <r>
    <d v="2017-06-01T00:00:00"/>
    <x v="10"/>
    <x v="1"/>
    <n v="2911"/>
    <x v="1"/>
    <n v="770000"/>
    <x v="0"/>
    <x v="0"/>
    <n v="770000"/>
  </r>
  <r>
    <d v="2017-06-01T00:00:00"/>
    <x v="10"/>
    <x v="1"/>
    <n v="2603"/>
    <x v="0"/>
    <n v="3500000"/>
    <x v="0"/>
    <x v="3"/>
    <n v="3500000"/>
  </r>
  <r>
    <d v="2017-06-01T00:00:00"/>
    <x v="10"/>
    <x v="1"/>
    <n v="2602"/>
    <x v="0"/>
    <n v="335000"/>
    <x v="1"/>
    <x v="2"/>
    <n v="335000"/>
  </r>
  <r>
    <d v="2017-06-01T00:00:00"/>
    <x v="10"/>
    <x v="1"/>
    <n v="2603"/>
    <x v="0"/>
    <n v="475000"/>
    <x v="1"/>
    <x v="2"/>
    <n v="475000"/>
  </r>
  <r>
    <d v="2017-06-02T00:00:00"/>
    <x v="10"/>
    <x v="1"/>
    <n v="2606"/>
    <x v="0"/>
    <n v="300000"/>
    <x v="0"/>
    <x v="4"/>
    <n v="300000"/>
  </r>
  <r>
    <d v="2017-06-02T00:00:00"/>
    <x v="10"/>
    <x v="1"/>
    <n v="2612"/>
    <x v="0"/>
    <n v="365000"/>
    <x v="0"/>
    <x v="4"/>
    <n v="365000"/>
  </r>
  <r>
    <d v="2017-06-02T00:00:00"/>
    <x v="10"/>
    <x v="1"/>
    <n v="2906"/>
    <x v="1"/>
    <n v="400000"/>
    <x v="0"/>
    <x v="1"/>
    <n v="400000"/>
  </r>
  <r>
    <d v="2017-06-02T00:00:00"/>
    <x v="10"/>
    <x v="1"/>
    <n v="2615"/>
    <x v="0"/>
    <n v="480000"/>
    <x v="0"/>
    <x v="1"/>
    <n v="480000"/>
  </r>
  <r>
    <d v="2017-06-02T00:00:00"/>
    <x v="10"/>
    <x v="1"/>
    <n v="2906"/>
    <x v="1"/>
    <n v="484000"/>
    <x v="0"/>
    <x v="1"/>
    <n v="484000"/>
  </r>
  <r>
    <d v="2017-06-02T00:00:00"/>
    <x v="10"/>
    <x v="1"/>
    <n v="2615"/>
    <x v="0"/>
    <n v="550000"/>
    <x v="0"/>
    <x v="0"/>
    <n v="550000"/>
  </r>
  <r>
    <d v="2017-06-02T00:00:00"/>
    <x v="10"/>
    <x v="1"/>
    <n v="2913"/>
    <x v="1"/>
    <n v="555000"/>
    <x v="0"/>
    <x v="0"/>
    <n v="555000"/>
  </r>
  <r>
    <d v="2017-06-02T00:00:00"/>
    <x v="10"/>
    <x v="1"/>
    <n v="2615"/>
    <x v="0"/>
    <n v="650000"/>
    <x v="0"/>
    <x v="0"/>
    <n v="650000"/>
  </r>
  <r>
    <d v="2017-06-02T00:00:00"/>
    <x v="10"/>
    <x v="1"/>
    <n v="2607"/>
    <x v="0"/>
    <n v="699000"/>
    <x v="0"/>
    <x v="1"/>
    <n v="699000"/>
  </r>
  <r>
    <d v="2017-06-02T00:00:00"/>
    <x v="10"/>
    <x v="1"/>
    <n v="2615"/>
    <x v="0"/>
    <n v="700000"/>
    <x v="0"/>
    <x v="0"/>
    <n v="700000"/>
  </r>
  <r>
    <d v="2017-06-02T00:00:00"/>
    <x v="10"/>
    <x v="1"/>
    <n v="2904"/>
    <x v="1"/>
    <n v="1050000"/>
    <x v="0"/>
    <x v="0"/>
    <n v="1050000"/>
  </r>
  <r>
    <d v="2017-06-02T00:00:00"/>
    <x v="10"/>
    <x v="1"/>
    <n v="2602"/>
    <x v="0"/>
    <n v="1156000"/>
    <x v="0"/>
    <x v="1"/>
    <n v="1156000"/>
  </r>
  <r>
    <d v="2017-06-02T00:00:00"/>
    <x v="10"/>
    <x v="1"/>
    <n v="2600"/>
    <x v="0"/>
    <n v="2150000"/>
    <x v="0"/>
    <x v="0"/>
    <n v="2150000"/>
  </r>
  <r>
    <d v="2017-06-02T00:00:00"/>
    <x v="10"/>
    <x v="1"/>
    <n v="2912"/>
    <x v="1"/>
    <n v="319950"/>
    <x v="1"/>
    <x v="4"/>
    <n v="319950"/>
  </r>
  <r>
    <d v="2017-06-02T00:00:00"/>
    <x v="10"/>
    <x v="1"/>
    <n v="2913"/>
    <x v="1"/>
    <n v="328000"/>
    <x v="1"/>
    <x v="2"/>
    <n v="328000"/>
  </r>
  <r>
    <d v="2017-06-03T00:00:00"/>
    <x v="10"/>
    <x v="1"/>
    <n v="2913"/>
    <x v="1"/>
    <n v="470000"/>
    <x v="0"/>
    <x v="1"/>
    <n v="470000"/>
  </r>
  <r>
    <d v="2017-06-03T00:00:00"/>
    <x v="10"/>
    <x v="1"/>
    <n v="2615"/>
    <x v="0"/>
    <n v="488000"/>
    <x v="0"/>
    <x v="1"/>
    <n v="488000"/>
  </r>
  <r>
    <d v="2017-06-03T00:00:00"/>
    <x v="10"/>
    <x v="1"/>
    <n v="2614"/>
    <x v="0"/>
    <n v="565000"/>
    <x v="0"/>
    <x v="0"/>
    <n v="565000"/>
  </r>
  <r>
    <d v="2017-06-03T00:00:00"/>
    <x v="10"/>
    <x v="1"/>
    <n v="2614"/>
    <x v="0"/>
    <n v="590000"/>
    <x v="0"/>
    <x v="1"/>
    <n v="590000"/>
  </r>
  <r>
    <d v="2017-06-03T00:00:00"/>
    <x v="10"/>
    <x v="1"/>
    <n v="2614"/>
    <x v="0"/>
    <n v="595000"/>
    <x v="0"/>
    <x v="1"/>
    <n v="595000"/>
  </r>
  <r>
    <d v="2017-06-03T00:00:00"/>
    <x v="10"/>
    <x v="1"/>
    <n v="2614"/>
    <x v="0"/>
    <n v="622500"/>
    <x v="0"/>
    <x v="1"/>
    <n v="622500"/>
  </r>
  <r>
    <d v="2017-06-03T00:00:00"/>
    <x v="10"/>
    <x v="1"/>
    <n v="2617"/>
    <x v="0"/>
    <n v="650000"/>
    <x v="0"/>
    <x v="1"/>
    <n v="650000"/>
  </r>
  <r>
    <d v="2017-06-03T00:00:00"/>
    <x v="10"/>
    <x v="1"/>
    <n v="2903"/>
    <x v="1"/>
    <n v="670000"/>
    <x v="0"/>
    <x v="0"/>
    <n v="670000"/>
  </r>
  <r>
    <d v="2017-06-03T00:00:00"/>
    <x v="10"/>
    <x v="1"/>
    <n v="2611"/>
    <x v="0"/>
    <n v="675000"/>
    <x v="0"/>
    <x v="0"/>
    <n v="675000"/>
  </r>
  <r>
    <d v="2017-06-03T00:00:00"/>
    <x v="10"/>
    <x v="1"/>
    <n v="2614"/>
    <x v="0"/>
    <n v="685000"/>
    <x v="0"/>
    <x v="1"/>
    <n v="685000"/>
  </r>
  <r>
    <d v="2017-06-03T00:00:00"/>
    <x v="10"/>
    <x v="1"/>
    <n v="2611"/>
    <x v="0"/>
    <n v="692000"/>
    <x v="0"/>
    <x v="0"/>
    <n v="692000"/>
  </r>
  <r>
    <d v="2017-06-03T00:00:00"/>
    <x v="10"/>
    <x v="1"/>
    <n v="2903"/>
    <x v="1"/>
    <n v="695000"/>
    <x v="0"/>
    <x v="3"/>
    <n v="695000"/>
  </r>
  <r>
    <d v="2017-06-03T00:00:00"/>
    <x v="10"/>
    <x v="1"/>
    <n v="2611"/>
    <x v="0"/>
    <n v="712000"/>
    <x v="0"/>
    <x v="1"/>
    <n v="712000"/>
  </r>
  <r>
    <d v="2017-06-03T00:00:00"/>
    <x v="10"/>
    <x v="1"/>
    <n v="2614"/>
    <x v="0"/>
    <n v="805000"/>
    <x v="0"/>
    <x v="0"/>
    <n v="805000"/>
  </r>
  <r>
    <d v="2017-06-03T00:00:00"/>
    <x v="10"/>
    <x v="1"/>
    <n v="2617"/>
    <x v="0"/>
    <n v="815000"/>
    <x v="0"/>
    <x v="0"/>
    <n v="815000"/>
  </r>
  <r>
    <d v="2017-06-03T00:00:00"/>
    <x v="10"/>
    <x v="1"/>
    <n v="2611"/>
    <x v="0"/>
    <n v="845000"/>
    <x v="0"/>
    <x v="0"/>
    <n v="845000"/>
  </r>
  <r>
    <d v="2017-06-03T00:00:00"/>
    <x v="10"/>
    <x v="1"/>
    <n v="2911"/>
    <x v="1"/>
    <n v="845000"/>
    <x v="0"/>
    <x v="0"/>
    <n v="845000"/>
  </r>
  <r>
    <d v="2017-06-03T00:00:00"/>
    <x v="10"/>
    <x v="1"/>
    <n v="2607"/>
    <x v="0"/>
    <n v="871000"/>
    <x v="0"/>
    <x v="3"/>
    <n v="871000"/>
  </r>
  <r>
    <d v="2017-06-03T00:00:00"/>
    <x v="10"/>
    <x v="1"/>
    <n v="2611"/>
    <x v="0"/>
    <n v="915500"/>
    <x v="0"/>
    <x v="0"/>
    <n v="915500"/>
  </r>
  <r>
    <d v="2017-06-03T00:00:00"/>
    <x v="10"/>
    <x v="1"/>
    <n v="2602"/>
    <x v="0"/>
    <n v="980000"/>
    <x v="0"/>
    <x v="0"/>
    <n v="980000"/>
  </r>
  <r>
    <d v="2017-06-03T00:00:00"/>
    <x v="10"/>
    <x v="1"/>
    <n v="2605"/>
    <x v="0"/>
    <n v="1100000"/>
    <x v="0"/>
    <x v="0"/>
    <n v="1100000"/>
  </r>
  <r>
    <d v="2017-06-03T00:00:00"/>
    <x v="10"/>
    <x v="1"/>
    <n v="2602"/>
    <x v="0"/>
    <n v="1120000"/>
    <x v="0"/>
    <x v="1"/>
    <n v="1120000"/>
  </r>
  <r>
    <d v="2017-06-03T00:00:00"/>
    <x v="10"/>
    <x v="1"/>
    <n v="2605"/>
    <x v="0"/>
    <n v="1220000"/>
    <x v="0"/>
    <x v="3"/>
    <n v="1220000"/>
  </r>
  <r>
    <d v="2017-06-03T00:00:00"/>
    <x v="10"/>
    <x v="1"/>
    <n v="2600"/>
    <x v="0"/>
    <n v="2200000"/>
    <x v="0"/>
    <x v="3"/>
    <n v="2200000"/>
  </r>
  <r>
    <d v="2017-06-05T00:00:00"/>
    <x v="10"/>
    <x v="1"/>
    <n v="2914"/>
    <x v="1"/>
    <n v="422000"/>
    <x v="0"/>
    <x v="2"/>
    <n v="422000"/>
  </r>
  <r>
    <d v="2017-06-05T00:00:00"/>
    <x v="10"/>
    <x v="1"/>
    <n v="2913"/>
    <x v="1"/>
    <n v="503000"/>
    <x v="0"/>
    <x v="1"/>
    <n v="503000"/>
  </r>
  <r>
    <d v="2017-06-05T00:00:00"/>
    <x v="10"/>
    <x v="1"/>
    <n v="2611"/>
    <x v="0"/>
    <n v="580000"/>
    <x v="0"/>
    <x v="1"/>
    <n v="580000"/>
  </r>
  <r>
    <d v="2017-06-05T00:00:00"/>
    <x v="10"/>
    <x v="1"/>
    <n v="2913"/>
    <x v="1"/>
    <n v="647000"/>
    <x v="0"/>
    <x v="1"/>
    <n v="647000"/>
  </r>
  <r>
    <d v="2017-06-05T00:00:00"/>
    <x v="10"/>
    <x v="1"/>
    <n v="2611"/>
    <x v="0"/>
    <n v="790000"/>
    <x v="0"/>
    <x v="0"/>
    <n v="790000"/>
  </r>
  <r>
    <d v="2017-06-05T00:00:00"/>
    <x v="10"/>
    <x v="1"/>
    <n v="2913"/>
    <x v="1"/>
    <n v="805000"/>
    <x v="0"/>
    <x v="0"/>
    <n v="805000"/>
  </r>
  <r>
    <d v="2017-06-05T00:00:00"/>
    <x v="10"/>
    <x v="1"/>
    <n v="2606"/>
    <x v="0"/>
    <n v="975000"/>
    <x v="0"/>
    <x v="0"/>
    <n v="975000"/>
  </r>
  <r>
    <d v="2017-06-05T00:00:00"/>
    <x v="10"/>
    <x v="1"/>
    <n v="2913"/>
    <x v="1"/>
    <n v="1170000"/>
    <x v="0"/>
    <x v="0"/>
    <n v="1170000"/>
  </r>
  <r>
    <d v="2017-06-05T00:00:00"/>
    <x v="10"/>
    <x v="1"/>
    <n v="2612"/>
    <x v="0"/>
    <n v="393000"/>
    <x v="1"/>
    <x v="2"/>
    <n v="393000"/>
  </r>
  <r>
    <d v="2017-06-05T00:00:00"/>
    <x v="10"/>
    <x v="1"/>
    <n v="2614"/>
    <x v="0"/>
    <n v="455000"/>
    <x v="1"/>
    <x v="1"/>
    <n v="455000"/>
  </r>
  <r>
    <d v="2017-06-06T00:00:00"/>
    <x v="10"/>
    <x v="1"/>
    <n v="2615"/>
    <x v="0"/>
    <n v="410000"/>
    <x v="0"/>
    <x v="1"/>
    <n v="410000"/>
  </r>
  <r>
    <d v="2017-06-06T00:00:00"/>
    <x v="10"/>
    <x v="1"/>
    <n v="2905"/>
    <x v="1"/>
    <n v="512500"/>
    <x v="0"/>
    <x v="1"/>
    <n v="512500"/>
  </r>
  <r>
    <d v="2017-06-06T00:00:00"/>
    <x v="10"/>
    <x v="1"/>
    <n v="2913"/>
    <x v="1"/>
    <n v="630000"/>
    <x v="0"/>
    <x v="0"/>
    <n v="630000"/>
  </r>
  <r>
    <d v="2017-06-06T00:00:00"/>
    <x v="10"/>
    <x v="1"/>
    <n v="2605"/>
    <x v="0"/>
    <n v="875000"/>
    <x v="0"/>
    <x v="0"/>
    <n v="875000"/>
  </r>
  <r>
    <d v="2017-06-06T00:00:00"/>
    <x v="10"/>
    <x v="1"/>
    <n v="2614"/>
    <x v="0"/>
    <n v="900000"/>
    <x v="0"/>
    <x v="0"/>
    <n v="900000"/>
  </r>
  <r>
    <d v="2017-06-06T00:00:00"/>
    <x v="10"/>
    <x v="1"/>
    <n v="2615"/>
    <x v="0"/>
    <n v="950000"/>
    <x v="0"/>
    <x v="0"/>
    <n v="950000"/>
  </r>
  <r>
    <d v="2017-06-06T00:00:00"/>
    <x v="10"/>
    <x v="1"/>
    <n v="2614"/>
    <x v="0"/>
    <n v="255000"/>
    <x v="1"/>
    <x v="2"/>
    <n v="255000"/>
  </r>
  <r>
    <d v="2017-06-07T00:00:00"/>
    <x v="10"/>
    <x v="1"/>
    <n v="2615"/>
    <x v="0"/>
    <n v="485000"/>
    <x v="0"/>
    <x v="1"/>
    <n v="485000"/>
  </r>
  <r>
    <d v="2017-06-07T00:00:00"/>
    <x v="10"/>
    <x v="1"/>
    <n v="2905"/>
    <x v="1"/>
    <n v="494000"/>
    <x v="0"/>
    <x v="1"/>
    <n v="494000"/>
  </r>
  <r>
    <d v="2017-06-07T00:00:00"/>
    <x v="10"/>
    <x v="1"/>
    <n v="2905"/>
    <x v="1"/>
    <n v="560000"/>
    <x v="0"/>
    <x v="1"/>
    <n v="560000"/>
  </r>
  <r>
    <d v="2017-06-07T00:00:00"/>
    <x v="10"/>
    <x v="1"/>
    <n v="2607"/>
    <x v="0"/>
    <n v="600000"/>
    <x v="0"/>
    <x v="1"/>
    <n v="600000"/>
  </r>
  <r>
    <d v="2017-06-07T00:00:00"/>
    <x v="10"/>
    <x v="1"/>
    <n v="2615"/>
    <x v="0"/>
    <n v="620000"/>
    <x v="0"/>
    <x v="0"/>
    <n v="620000"/>
  </r>
  <r>
    <d v="2017-06-07T00:00:00"/>
    <x v="10"/>
    <x v="1"/>
    <n v="2905"/>
    <x v="1"/>
    <n v="622500"/>
    <x v="0"/>
    <x v="0"/>
    <n v="622500"/>
  </r>
  <r>
    <d v="2017-06-07T00:00:00"/>
    <x v="10"/>
    <x v="1"/>
    <n v="2906"/>
    <x v="1"/>
    <n v="736000"/>
    <x v="0"/>
    <x v="0"/>
    <n v="736000"/>
  </r>
  <r>
    <d v="2017-06-07T00:00:00"/>
    <x v="10"/>
    <x v="1"/>
    <n v="2914"/>
    <x v="1"/>
    <n v="805000"/>
    <x v="0"/>
    <x v="0"/>
    <n v="805000"/>
  </r>
  <r>
    <d v="2017-06-07T00:00:00"/>
    <x v="10"/>
    <x v="1"/>
    <n v="2611"/>
    <x v="0"/>
    <n v="840000"/>
    <x v="0"/>
    <x v="0"/>
    <n v="840000"/>
  </r>
  <r>
    <d v="2017-06-07T00:00:00"/>
    <x v="10"/>
    <x v="1"/>
    <n v="2607"/>
    <x v="0"/>
    <n v="875000"/>
    <x v="0"/>
    <x v="0"/>
    <n v="875000"/>
  </r>
  <r>
    <d v="2017-06-07T00:00:00"/>
    <x v="10"/>
    <x v="1"/>
    <n v="2603"/>
    <x v="0"/>
    <n v="330000"/>
    <x v="1"/>
    <x v="2"/>
    <n v="330000"/>
  </r>
  <r>
    <d v="2017-06-07T00:00:00"/>
    <x v="10"/>
    <x v="1"/>
    <n v="2617"/>
    <x v="0"/>
    <n v="385000"/>
    <x v="1"/>
    <x v="2"/>
    <n v="385000"/>
  </r>
  <r>
    <d v="2017-06-07T00:00:00"/>
    <x v="10"/>
    <x v="1"/>
    <n v="2603"/>
    <x v="0"/>
    <n v="499000"/>
    <x v="1"/>
    <x v="2"/>
    <n v="499000"/>
  </r>
  <r>
    <d v="2017-06-07T00:00:00"/>
    <x v="10"/>
    <x v="1"/>
    <n v="2604"/>
    <x v="0"/>
    <n v="615000"/>
    <x v="1"/>
    <x v="2"/>
    <n v="615000"/>
  </r>
  <r>
    <d v="2017-06-08T00:00:00"/>
    <x v="10"/>
    <x v="1"/>
    <n v="2617"/>
    <x v="0"/>
    <n v="272500"/>
    <x v="0"/>
    <x v="4"/>
    <n v="272500"/>
  </r>
  <r>
    <d v="2017-06-08T00:00:00"/>
    <x v="10"/>
    <x v="1"/>
    <n v="2905"/>
    <x v="1"/>
    <n v="396500"/>
    <x v="0"/>
    <x v="1"/>
    <n v="396500"/>
  </r>
  <r>
    <d v="2017-06-08T00:00:00"/>
    <x v="10"/>
    <x v="1"/>
    <n v="2617"/>
    <x v="0"/>
    <n v="501000"/>
    <x v="0"/>
    <x v="1"/>
    <n v="501000"/>
  </r>
  <r>
    <d v="2017-06-08T00:00:00"/>
    <x v="10"/>
    <x v="1"/>
    <n v="2615"/>
    <x v="0"/>
    <n v="512000"/>
    <x v="0"/>
    <x v="1"/>
    <n v="512000"/>
  </r>
  <r>
    <d v="2017-06-08T00:00:00"/>
    <x v="10"/>
    <x v="1"/>
    <n v="2617"/>
    <x v="0"/>
    <n v="538000"/>
    <x v="0"/>
    <x v="1"/>
    <n v="538000"/>
  </r>
  <r>
    <d v="2017-06-08T00:00:00"/>
    <x v="10"/>
    <x v="1"/>
    <n v="2906"/>
    <x v="1"/>
    <n v="555000"/>
    <x v="0"/>
    <x v="0"/>
    <n v="555000"/>
  </r>
  <r>
    <d v="2017-06-08T00:00:00"/>
    <x v="10"/>
    <x v="1"/>
    <n v="2615"/>
    <x v="0"/>
    <n v="615000"/>
    <x v="0"/>
    <x v="0"/>
    <n v="615000"/>
  </r>
  <r>
    <d v="2017-06-08T00:00:00"/>
    <x v="10"/>
    <x v="1"/>
    <n v="2611"/>
    <x v="0"/>
    <n v="645000"/>
    <x v="0"/>
    <x v="1"/>
    <n v="645000"/>
  </r>
  <r>
    <d v="2017-06-08T00:00:00"/>
    <x v="10"/>
    <x v="1"/>
    <n v="2611"/>
    <x v="0"/>
    <n v="751000"/>
    <x v="0"/>
    <x v="3"/>
    <n v="751000"/>
  </r>
  <r>
    <d v="2017-06-08T00:00:00"/>
    <x v="10"/>
    <x v="1"/>
    <n v="2605"/>
    <x v="0"/>
    <n v="235000"/>
    <x v="1"/>
    <x v="4"/>
    <n v="235000"/>
  </r>
  <r>
    <d v="2017-06-08T00:00:00"/>
    <x v="10"/>
    <x v="1"/>
    <n v="2617"/>
    <x v="0"/>
    <n v="405000"/>
    <x v="1"/>
    <x v="1"/>
    <n v="405000"/>
  </r>
  <r>
    <d v="2017-06-09T00:00:00"/>
    <x v="10"/>
    <x v="1"/>
    <n v="2911"/>
    <x v="1"/>
    <n v="419000"/>
    <x v="0"/>
    <x v="2"/>
    <n v="419000"/>
  </r>
  <r>
    <d v="2017-06-09T00:00:00"/>
    <x v="10"/>
    <x v="1"/>
    <n v="2913"/>
    <x v="1"/>
    <n v="435000"/>
    <x v="0"/>
    <x v="1"/>
    <n v="435000"/>
  </r>
  <r>
    <d v="2017-06-09T00:00:00"/>
    <x v="10"/>
    <x v="1"/>
    <n v="2905"/>
    <x v="1"/>
    <n v="471001"/>
    <x v="0"/>
    <x v="1"/>
    <n v="471001"/>
  </r>
  <r>
    <d v="2017-06-09T00:00:00"/>
    <x v="10"/>
    <x v="1"/>
    <n v="2905"/>
    <x v="1"/>
    <n v="480000"/>
    <x v="0"/>
    <x v="1"/>
    <n v="480000"/>
  </r>
  <r>
    <d v="2017-06-09T00:00:00"/>
    <x v="10"/>
    <x v="1"/>
    <n v="2905"/>
    <x v="1"/>
    <n v="490000"/>
    <x v="0"/>
    <x v="1"/>
    <n v="490000"/>
  </r>
  <r>
    <d v="2017-06-09T00:00:00"/>
    <x v="10"/>
    <x v="1"/>
    <n v="2615"/>
    <x v="0"/>
    <n v="532000"/>
    <x v="0"/>
    <x v="1"/>
    <n v="532000"/>
  </r>
  <r>
    <d v="2017-06-09T00:00:00"/>
    <x v="10"/>
    <x v="1"/>
    <n v="2913"/>
    <x v="1"/>
    <n v="540000"/>
    <x v="0"/>
    <x v="1"/>
    <n v="540000"/>
  </r>
  <r>
    <d v="2017-06-09T00:00:00"/>
    <x v="10"/>
    <x v="1"/>
    <n v="2905"/>
    <x v="1"/>
    <n v="620000"/>
    <x v="0"/>
    <x v="0"/>
    <n v="620000"/>
  </r>
  <r>
    <d v="2017-06-09T00:00:00"/>
    <x v="10"/>
    <x v="1"/>
    <n v="2615"/>
    <x v="0"/>
    <n v="625000"/>
    <x v="0"/>
    <x v="0"/>
    <n v="625000"/>
  </r>
  <r>
    <d v="2017-06-09T00:00:00"/>
    <x v="10"/>
    <x v="1"/>
    <n v="2602"/>
    <x v="0"/>
    <n v="675000"/>
    <x v="0"/>
    <x v="1"/>
    <n v="675000"/>
  </r>
  <r>
    <d v="2017-06-09T00:00:00"/>
    <x v="10"/>
    <x v="1"/>
    <n v="2611"/>
    <x v="0"/>
    <n v="720000"/>
    <x v="0"/>
    <x v="0"/>
    <n v="720000"/>
  </r>
  <r>
    <d v="2017-06-09T00:00:00"/>
    <x v="10"/>
    <x v="1"/>
    <n v="2912"/>
    <x v="1"/>
    <n v="735000"/>
    <x v="0"/>
    <x v="3"/>
    <n v="735000"/>
  </r>
  <r>
    <d v="2017-06-09T00:00:00"/>
    <x v="10"/>
    <x v="1"/>
    <n v="2602"/>
    <x v="0"/>
    <n v="751000"/>
    <x v="0"/>
    <x v="0"/>
    <n v="751000"/>
  </r>
  <r>
    <d v="2017-06-09T00:00:00"/>
    <x v="10"/>
    <x v="1"/>
    <n v="2611"/>
    <x v="0"/>
    <n v="875000"/>
    <x v="0"/>
    <x v="0"/>
    <n v="875000"/>
  </r>
  <r>
    <d v="2017-06-09T00:00:00"/>
    <x v="10"/>
    <x v="1"/>
    <n v="2902"/>
    <x v="1"/>
    <n v="935000"/>
    <x v="0"/>
    <x v="0"/>
    <n v="935000"/>
  </r>
  <r>
    <d v="2017-06-09T00:00:00"/>
    <x v="10"/>
    <x v="1"/>
    <n v="2611"/>
    <x v="0"/>
    <n v="1155000"/>
    <x v="0"/>
    <x v="0"/>
    <n v="1155000"/>
  </r>
  <r>
    <d v="2017-06-09T00:00:00"/>
    <x v="10"/>
    <x v="1"/>
    <n v="2614"/>
    <x v="0"/>
    <n v="296500"/>
    <x v="1"/>
    <x v="1"/>
    <n v="296500"/>
  </r>
  <r>
    <d v="2017-06-09T00:00:00"/>
    <x v="10"/>
    <x v="1"/>
    <n v="2912"/>
    <x v="1"/>
    <n v="299950"/>
    <x v="1"/>
    <x v="4"/>
    <n v="299950"/>
  </r>
  <r>
    <d v="2017-06-09T00:00:00"/>
    <x v="10"/>
    <x v="1"/>
    <n v="2912"/>
    <x v="1"/>
    <n v="359950"/>
    <x v="1"/>
    <x v="2"/>
    <n v="359950"/>
  </r>
  <r>
    <d v="2017-06-09T00:00:00"/>
    <x v="10"/>
    <x v="1"/>
    <n v="2604"/>
    <x v="0"/>
    <n v="750000"/>
    <x v="1"/>
    <x v="1"/>
    <n v="750000"/>
  </r>
  <r>
    <d v="2017-06-10T00:00:00"/>
    <x v="10"/>
    <x v="1"/>
    <n v="2902"/>
    <x v="1"/>
    <n v="450000"/>
    <x v="0"/>
    <x v="1"/>
    <n v="450000"/>
  </r>
  <r>
    <d v="2017-06-10T00:00:00"/>
    <x v="10"/>
    <x v="1"/>
    <n v="2913"/>
    <x v="1"/>
    <n v="506000"/>
    <x v="0"/>
    <x v="1"/>
    <n v="506000"/>
  </r>
  <r>
    <d v="2017-06-10T00:00:00"/>
    <x v="10"/>
    <x v="1"/>
    <n v="2903"/>
    <x v="1"/>
    <n v="512000"/>
    <x v="0"/>
    <x v="1"/>
    <n v="512000"/>
  </r>
  <r>
    <d v="2017-06-10T00:00:00"/>
    <x v="10"/>
    <x v="1"/>
    <n v="2902"/>
    <x v="1"/>
    <n v="578000"/>
    <x v="0"/>
    <x v="1"/>
    <n v="578000"/>
  </r>
  <r>
    <d v="2017-06-10T00:00:00"/>
    <x v="10"/>
    <x v="1"/>
    <n v="2617"/>
    <x v="0"/>
    <n v="595000"/>
    <x v="0"/>
    <x v="1"/>
    <n v="595000"/>
  </r>
  <r>
    <d v="2017-06-10T00:00:00"/>
    <x v="10"/>
    <x v="1"/>
    <n v="2611"/>
    <x v="0"/>
    <n v="595000"/>
    <x v="0"/>
    <x v="1"/>
    <n v="595000"/>
  </r>
  <r>
    <d v="2017-06-10T00:00:00"/>
    <x v="10"/>
    <x v="1"/>
    <n v="2611"/>
    <x v="0"/>
    <n v="720000"/>
    <x v="0"/>
    <x v="1"/>
    <n v="720000"/>
  </r>
  <r>
    <d v="2017-06-10T00:00:00"/>
    <x v="10"/>
    <x v="1"/>
    <n v="2602"/>
    <x v="0"/>
    <n v="730000"/>
    <x v="0"/>
    <x v="1"/>
    <n v="730000"/>
  </r>
  <r>
    <d v="2017-06-10T00:00:00"/>
    <x v="10"/>
    <x v="1"/>
    <n v="2606"/>
    <x v="0"/>
    <n v="751000"/>
    <x v="0"/>
    <x v="1"/>
    <n v="751000"/>
  </r>
  <r>
    <d v="2017-06-10T00:00:00"/>
    <x v="10"/>
    <x v="1"/>
    <n v="2617"/>
    <x v="0"/>
    <n v="760000"/>
    <x v="0"/>
    <x v="1"/>
    <n v="760000"/>
  </r>
  <r>
    <d v="2017-06-10T00:00:00"/>
    <x v="10"/>
    <x v="1"/>
    <n v="2617"/>
    <x v="0"/>
    <n v="780000"/>
    <x v="0"/>
    <x v="0"/>
    <n v="780000"/>
  </r>
  <r>
    <d v="2017-06-10T00:00:00"/>
    <x v="10"/>
    <x v="1"/>
    <n v="2611"/>
    <x v="0"/>
    <n v="780000"/>
    <x v="0"/>
    <x v="0"/>
    <n v="780000"/>
  </r>
  <r>
    <d v="2017-06-10T00:00:00"/>
    <x v="10"/>
    <x v="1"/>
    <n v="2913"/>
    <x v="1"/>
    <n v="830000"/>
    <x v="0"/>
    <x v="0"/>
    <n v="830000"/>
  </r>
  <r>
    <d v="2017-06-13T00:00:00"/>
    <x v="10"/>
    <x v="1"/>
    <n v="2905"/>
    <x v="1"/>
    <n v="450000"/>
    <x v="0"/>
    <x v="1"/>
    <n v="450000"/>
  </r>
  <r>
    <d v="2017-06-13T00:00:00"/>
    <x v="10"/>
    <x v="1"/>
    <n v="2913"/>
    <x v="1"/>
    <n v="507000"/>
    <x v="0"/>
    <x v="0"/>
    <n v="507000"/>
  </r>
  <r>
    <d v="2017-06-13T00:00:00"/>
    <x v="10"/>
    <x v="1"/>
    <n v="2913"/>
    <x v="1"/>
    <n v="510000"/>
    <x v="0"/>
    <x v="1"/>
    <n v="510000"/>
  </r>
  <r>
    <d v="2017-06-13T00:00:00"/>
    <x v="10"/>
    <x v="1"/>
    <n v="2906"/>
    <x v="1"/>
    <n v="595000"/>
    <x v="0"/>
    <x v="0"/>
    <n v="595000"/>
  </r>
  <r>
    <d v="2017-06-13T00:00:00"/>
    <x v="10"/>
    <x v="1"/>
    <n v="2614"/>
    <x v="0"/>
    <n v="720000"/>
    <x v="0"/>
    <x v="1"/>
    <n v="720000"/>
  </r>
  <r>
    <d v="2017-06-13T00:00:00"/>
    <x v="10"/>
    <x v="1"/>
    <n v="2611"/>
    <x v="0"/>
    <n v="750000"/>
    <x v="0"/>
    <x v="0"/>
    <n v="750000"/>
  </r>
  <r>
    <d v="2017-06-13T00:00:00"/>
    <x v="10"/>
    <x v="1"/>
    <n v="2603"/>
    <x v="0"/>
    <n v="477250"/>
    <x v="1"/>
    <x v="2"/>
    <n v="477250"/>
  </r>
  <r>
    <d v="2017-06-14T00:00:00"/>
    <x v="10"/>
    <x v="1"/>
    <n v="2614"/>
    <x v="0"/>
    <n v="602500"/>
    <x v="0"/>
    <x v="1"/>
    <n v="602500"/>
  </r>
  <r>
    <d v="2017-06-14T00:00:00"/>
    <x v="10"/>
    <x v="1"/>
    <n v="2913"/>
    <x v="1"/>
    <n v="770000"/>
    <x v="0"/>
    <x v="0"/>
    <n v="770000"/>
  </r>
  <r>
    <d v="2017-06-14T00:00:00"/>
    <x v="10"/>
    <x v="1"/>
    <n v="2611"/>
    <x v="0"/>
    <n v="823000"/>
    <x v="0"/>
    <x v="0"/>
    <n v="823000"/>
  </r>
  <r>
    <d v="2017-06-14T00:00:00"/>
    <x v="10"/>
    <x v="1"/>
    <n v="2913"/>
    <x v="1"/>
    <n v="365000"/>
    <x v="1"/>
    <x v="2"/>
    <n v="365000"/>
  </r>
  <r>
    <d v="2017-06-14T00:00:00"/>
    <x v="10"/>
    <x v="1"/>
    <n v="2913"/>
    <x v="1"/>
    <n v="460000"/>
    <x v="1"/>
    <x v="1"/>
    <n v="460000"/>
  </r>
  <r>
    <d v="2017-06-15T00:00:00"/>
    <x v="10"/>
    <x v="1"/>
    <n v="2609"/>
    <x v="0"/>
    <n v="255000"/>
    <x v="0"/>
    <x v="1"/>
    <n v="255000"/>
  </r>
  <r>
    <d v="2017-06-15T00:00:00"/>
    <x v="10"/>
    <x v="1"/>
    <n v="2914"/>
    <x v="1"/>
    <n v="422000"/>
    <x v="0"/>
    <x v="0"/>
    <n v="422000"/>
  </r>
  <r>
    <d v="2017-06-15T00:00:00"/>
    <x v="10"/>
    <x v="1"/>
    <n v="2615"/>
    <x v="0"/>
    <n v="485000"/>
    <x v="0"/>
    <x v="1"/>
    <n v="485000"/>
  </r>
  <r>
    <d v="2017-06-15T00:00:00"/>
    <x v="10"/>
    <x v="1"/>
    <n v="2611"/>
    <x v="0"/>
    <n v="490000"/>
    <x v="0"/>
    <x v="0"/>
    <n v="490000"/>
  </r>
  <r>
    <d v="2017-06-15T00:00:00"/>
    <x v="10"/>
    <x v="1"/>
    <n v="2914"/>
    <x v="1"/>
    <n v="585000"/>
    <x v="0"/>
    <x v="1"/>
    <n v="585000"/>
  </r>
  <r>
    <d v="2017-06-15T00:00:00"/>
    <x v="10"/>
    <x v="1"/>
    <n v="2614"/>
    <x v="0"/>
    <n v="592500"/>
    <x v="0"/>
    <x v="1"/>
    <n v="592500"/>
  </r>
  <r>
    <d v="2017-06-15T00:00:00"/>
    <x v="10"/>
    <x v="1"/>
    <n v="2614"/>
    <x v="0"/>
    <n v="650000"/>
    <x v="0"/>
    <x v="0"/>
    <n v="650000"/>
  </r>
  <r>
    <d v="2017-06-15T00:00:00"/>
    <x v="10"/>
    <x v="1"/>
    <n v="2913"/>
    <x v="1"/>
    <n v="720000"/>
    <x v="0"/>
    <x v="1"/>
    <n v="720000"/>
  </r>
  <r>
    <d v="2017-06-15T00:00:00"/>
    <x v="10"/>
    <x v="1"/>
    <n v="2617"/>
    <x v="0"/>
    <n v="740000"/>
    <x v="0"/>
    <x v="0"/>
    <n v="740000"/>
  </r>
  <r>
    <d v="2017-06-15T00:00:00"/>
    <x v="10"/>
    <x v="1"/>
    <n v="2914"/>
    <x v="1"/>
    <n v="775000"/>
    <x v="0"/>
    <x v="3"/>
    <n v="775000"/>
  </r>
  <r>
    <d v="2017-06-15T00:00:00"/>
    <x v="10"/>
    <x v="1"/>
    <n v="2614"/>
    <x v="0"/>
    <n v="786000"/>
    <x v="0"/>
    <x v="0"/>
    <n v="786000"/>
  </r>
  <r>
    <d v="2017-06-15T00:00:00"/>
    <x v="10"/>
    <x v="1"/>
    <n v="2602"/>
    <x v="0"/>
    <n v="385000"/>
    <x v="1"/>
    <x v="2"/>
    <n v="385000"/>
  </r>
  <r>
    <d v="2017-06-15T00:00:00"/>
    <x v="10"/>
    <x v="1"/>
    <n v="2603"/>
    <x v="0"/>
    <n v="450000"/>
    <x v="1"/>
    <x v="2"/>
    <n v="450000"/>
  </r>
  <r>
    <d v="2017-06-15T00:00:00"/>
    <x v="10"/>
    <x v="1"/>
    <n v="2603"/>
    <x v="0"/>
    <n v="611000"/>
    <x v="1"/>
    <x v="2"/>
    <n v="611000"/>
  </r>
  <r>
    <d v="2017-06-16T00:00:00"/>
    <x v="10"/>
    <x v="1"/>
    <n v="2913"/>
    <x v="1"/>
    <n v="515000"/>
    <x v="0"/>
    <x v="1"/>
    <n v="515000"/>
  </r>
  <r>
    <d v="2017-06-16T00:00:00"/>
    <x v="10"/>
    <x v="1"/>
    <n v="2614"/>
    <x v="0"/>
    <n v="550000"/>
    <x v="0"/>
    <x v="0"/>
    <n v="550000"/>
  </r>
  <r>
    <d v="2017-06-16T00:00:00"/>
    <x v="10"/>
    <x v="1"/>
    <n v="2905"/>
    <x v="1"/>
    <n v="590000"/>
    <x v="0"/>
    <x v="1"/>
    <n v="590000"/>
  </r>
  <r>
    <d v="2017-06-16T00:00:00"/>
    <x v="10"/>
    <x v="1"/>
    <n v="2906"/>
    <x v="1"/>
    <n v="605000"/>
    <x v="0"/>
    <x v="0"/>
    <n v="605000"/>
  </r>
  <r>
    <d v="2017-06-16T00:00:00"/>
    <x v="10"/>
    <x v="1"/>
    <n v="2904"/>
    <x v="1"/>
    <n v="615000"/>
    <x v="0"/>
    <x v="1"/>
    <n v="615000"/>
  </r>
  <r>
    <d v="2017-06-16T00:00:00"/>
    <x v="10"/>
    <x v="1"/>
    <n v="2913"/>
    <x v="1"/>
    <n v="628600"/>
    <x v="0"/>
    <x v="0"/>
    <n v="628600"/>
  </r>
  <r>
    <d v="2017-06-16T00:00:00"/>
    <x v="10"/>
    <x v="1"/>
    <n v="2602"/>
    <x v="0"/>
    <n v="785000"/>
    <x v="0"/>
    <x v="1"/>
    <n v="785000"/>
  </r>
  <r>
    <d v="2017-06-16T00:00:00"/>
    <x v="10"/>
    <x v="1"/>
    <n v="2913"/>
    <x v="1"/>
    <n v="1000000"/>
    <x v="0"/>
    <x v="0"/>
    <n v="1000000"/>
  </r>
  <r>
    <d v="2017-06-16T00:00:00"/>
    <x v="10"/>
    <x v="1"/>
    <n v="2600"/>
    <x v="0"/>
    <n v="225000"/>
    <x v="1"/>
    <x v="4"/>
    <n v="225000"/>
  </r>
  <r>
    <d v="2017-06-16T00:00:00"/>
    <x v="10"/>
    <x v="1"/>
    <n v="2612"/>
    <x v="0"/>
    <n v="550000"/>
    <x v="1"/>
    <x v="2"/>
    <n v="550000"/>
  </r>
  <r>
    <d v="2017-06-16T00:00:00"/>
    <x v="10"/>
    <x v="1"/>
    <n v="2604"/>
    <x v="0"/>
    <n v="590000"/>
    <x v="1"/>
    <x v="2"/>
    <n v="590000"/>
  </r>
  <r>
    <d v="2017-06-17T00:00:00"/>
    <x v="10"/>
    <x v="1"/>
    <n v="2615"/>
    <x v="0"/>
    <n v="578000"/>
    <x v="0"/>
    <x v="1"/>
    <n v="578000"/>
  </r>
  <r>
    <d v="2017-06-17T00:00:00"/>
    <x v="10"/>
    <x v="1"/>
    <n v="2906"/>
    <x v="1"/>
    <n v="580000"/>
    <x v="0"/>
    <x v="0"/>
    <n v="580000"/>
  </r>
  <r>
    <d v="2017-06-17T00:00:00"/>
    <x v="10"/>
    <x v="1"/>
    <n v="2902"/>
    <x v="1"/>
    <n v="590000"/>
    <x v="0"/>
    <x v="1"/>
    <n v="590000"/>
  </r>
  <r>
    <d v="2017-06-17T00:00:00"/>
    <x v="10"/>
    <x v="1"/>
    <n v="2617"/>
    <x v="0"/>
    <n v="610500"/>
    <x v="0"/>
    <x v="0"/>
    <n v="610500"/>
  </r>
  <r>
    <d v="2017-06-17T00:00:00"/>
    <x v="10"/>
    <x v="1"/>
    <n v="2604"/>
    <x v="0"/>
    <n v="635000"/>
    <x v="0"/>
    <x v="0"/>
    <n v="635000"/>
  </r>
  <r>
    <d v="2017-06-17T00:00:00"/>
    <x v="10"/>
    <x v="1"/>
    <n v="2614"/>
    <x v="0"/>
    <n v="635000"/>
    <x v="0"/>
    <x v="0"/>
    <n v="635000"/>
  </r>
  <r>
    <d v="2017-06-17T00:00:00"/>
    <x v="10"/>
    <x v="1"/>
    <n v="2914"/>
    <x v="1"/>
    <n v="677500"/>
    <x v="0"/>
    <x v="0"/>
    <n v="677500"/>
  </r>
  <r>
    <d v="2017-06-17T00:00:00"/>
    <x v="10"/>
    <x v="1"/>
    <n v="2611"/>
    <x v="0"/>
    <n v="822500"/>
    <x v="0"/>
    <x v="3"/>
    <n v="822500"/>
  </r>
  <r>
    <d v="2017-06-17T00:00:00"/>
    <x v="10"/>
    <x v="1"/>
    <n v="2602"/>
    <x v="0"/>
    <n v="945000"/>
    <x v="0"/>
    <x v="1"/>
    <n v="945000"/>
  </r>
  <r>
    <d v="2017-06-17T00:00:00"/>
    <x v="10"/>
    <x v="1"/>
    <n v="2611"/>
    <x v="0"/>
    <n v="970000"/>
    <x v="0"/>
    <x v="3"/>
    <n v="970000"/>
  </r>
  <r>
    <d v="2017-06-17T00:00:00"/>
    <x v="10"/>
    <x v="1"/>
    <n v="2600"/>
    <x v="0"/>
    <n v="1280000"/>
    <x v="0"/>
    <x v="1"/>
    <n v="1280000"/>
  </r>
  <r>
    <d v="2017-06-17T00:00:00"/>
    <x v="10"/>
    <x v="1"/>
    <n v="2600"/>
    <x v="0"/>
    <n v="1390000"/>
    <x v="0"/>
    <x v="1"/>
    <n v="1390000"/>
  </r>
  <r>
    <d v="2017-06-17T00:00:00"/>
    <x v="10"/>
    <x v="1"/>
    <n v="2600"/>
    <x v="0"/>
    <n v="1490000"/>
    <x v="0"/>
    <x v="0"/>
    <n v="1490000"/>
  </r>
  <r>
    <d v="2017-06-18T00:00:00"/>
    <x v="10"/>
    <x v="1"/>
    <n v="2607"/>
    <x v="0"/>
    <n v="773000"/>
    <x v="0"/>
    <x v="0"/>
    <n v="773000"/>
  </r>
  <r>
    <d v="2017-06-19T00:00:00"/>
    <x v="10"/>
    <x v="1"/>
    <n v="2913"/>
    <x v="1"/>
    <n v="545000"/>
    <x v="0"/>
    <x v="1"/>
    <n v="545000"/>
  </r>
  <r>
    <d v="2017-06-19T00:00:00"/>
    <x v="10"/>
    <x v="1"/>
    <n v="2615"/>
    <x v="0"/>
    <n v="622000"/>
    <x v="0"/>
    <x v="3"/>
    <n v="622000"/>
  </r>
  <r>
    <d v="2017-06-19T00:00:00"/>
    <x v="10"/>
    <x v="1"/>
    <n v="2913"/>
    <x v="1"/>
    <n v="665000"/>
    <x v="0"/>
    <x v="0"/>
    <n v="665000"/>
  </r>
  <r>
    <d v="2017-06-19T00:00:00"/>
    <x v="10"/>
    <x v="1"/>
    <n v="2913"/>
    <x v="1"/>
    <n v="683300"/>
    <x v="0"/>
    <x v="0"/>
    <n v="683300"/>
  </r>
  <r>
    <d v="2017-06-19T00:00:00"/>
    <x v="10"/>
    <x v="1"/>
    <n v="2913"/>
    <x v="1"/>
    <n v="700000"/>
    <x v="0"/>
    <x v="0"/>
    <n v="700000"/>
  </r>
  <r>
    <d v="2017-06-19T00:00:00"/>
    <x v="10"/>
    <x v="1"/>
    <n v="2914"/>
    <x v="1"/>
    <n v="740000"/>
    <x v="0"/>
    <x v="0"/>
    <n v="740000"/>
  </r>
  <r>
    <d v="2017-06-19T00:00:00"/>
    <x v="10"/>
    <x v="1"/>
    <n v="2914"/>
    <x v="1"/>
    <n v="765000"/>
    <x v="0"/>
    <x v="0"/>
    <n v="765000"/>
  </r>
  <r>
    <d v="2017-06-19T00:00:00"/>
    <x v="10"/>
    <x v="1"/>
    <n v="2611"/>
    <x v="0"/>
    <n v="772000"/>
    <x v="0"/>
    <x v="0"/>
    <n v="772000"/>
  </r>
  <r>
    <d v="2017-06-19T00:00:00"/>
    <x v="10"/>
    <x v="1"/>
    <n v="2602"/>
    <x v="0"/>
    <n v="810000"/>
    <x v="0"/>
    <x v="1"/>
    <n v="810000"/>
  </r>
  <r>
    <d v="2017-06-19T00:00:00"/>
    <x v="10"/>
    <x v="1"/>
    <n v="2913"/>
    <x v="1"/>
    <n v="1005000"/>
    <x v="0"/>
    <x v="0"/>
    <n v="1005000"/>
  </r>
  <r>
    <d v="2017-06-19T00:00:00"/>
    <x v="10"/>
    <x v="1"/>
    <n v="2913"/>
    <x v="1"/>
    <n v="1095000"/>
    <x v="0"/>
    <x v="0"/>
    <n v="1095000"/>
  </r>
  <r>
    <d v="2017-06-19T00:00:00"/>
    <x v="10"/>
    <x v="1"/>
    <n v="2612"/>
    <x v="0"/>
    <n v="1421000"/>
    <x v="0"/>
    <x v="0"/>
    <n v="1421000"/>
  </r>
  <r>
    <d v="2017-06-19T00:00:00"/>
    <x v="10"/>
    <x v="1"/>
    <n v="2612"/>
    <x v="0"/>
    <n v="2170000"/>
    <x v="0"/>
    <x v="0"/>
    <n v="2170000"/>
  </r>
  <r>
    <d v="2017-06-19T00:00:00"/>
    <x v="10"/>
    <x v="1"/>
    <n v="2600"/>
    <x v="0"/>
    <n v="220000"/>
    <x v="1"/>
    <x v="4"/>
    <n v="220000"/>
  </r>
  <r>
    <d v="2017-06-19T00:00:00"/>
    <x v="10"/>
    <x v="1"/>
    <n v="2615"/>
    <x v="0"/>
    <n v="305500"/>
    <x v="1"/>
    <x v="2"/>
    <n v="305500"/>
  </r>
  <r>
    <d v="2017-06-19T00:00:00"/>
    <x v="10"/>
    <x v="1"/>
    <n v="2602"/>
    <x v="0"/>
    <n v="307000"/>
    <x v="1"/>
    <x v="4"/>
    <n v="307000"/>
  </r>
  <r>
    <d v="2017-06-19T00:00:00"/>
    <x v="10"/>
    <x v="1"/>
    <n v="2606"/>
    <x v="0"/>
    <n v="327000"/>
    <x v="1"/>
    <x v="2"/>
    <n v="327000"/>
  </r>
  <r>
    <d v="2017-06-19T00:00:00"/>
    <x v="10"/>
    <x v="1"/>
    <n v="2612"/>
    <x v="0"/>
    <n v="360000"/>
    <x v="1"/>
    <x v="4"/>
    <n v="360000"/>
  </r>
  <r>
    <d v="2017-06-19T00:00:00"/>
    <x v="10"/>
    <x v="1"/>
    <n v="2603"/>
    <x v="0"/>
    <n v="370000"/>
    <x v="1"/>
    <x v="2"/>
    <n v="370000"/>
  </r>
  <r>
    <d v="2017-06-20T00:00:00"/>
    <x v="10"/>
    <x v="1"/>
    <n v="2913"/>
    <x v="1"/>
    <n v="470150"/>
    <x v="0"/>
    <x v="1"/>
    <n v="470150"/>
  </r>
  <r>
    <d v="2017-06-20T00:00:00"/>
    <x v="10"/>
    <x v="1"/>
    <n v="2905"/>
    <x v="1"/>
    <n v="475000"/>
    <x v="0"/>
    <x v="0"/>
    <n v="475000"/>
  </r>
  <r>
    <d v="2017-06-20T00:00:00"/>
    <x v="10"/>
    <x v="1"/>
    <n v="2902"/>
    <x v="1"/>
    <n v="541000"/>
    <x v="0"/>
    <x v="0"/>
    <n v="541000"/>
  </r>
  <r>
    <d v="2017-06-20T00:00:00"/>
    <x v="10"/>
    <x v="1"/>
    <n v="2904"/>
    <x v="1"/>
    <n v="633500"/>
    <x v="0"/>
    <x v="1"/>
    <n v="633500"/>
  </r>
  <r>
    <d v="2017-06-20T00:00:00"/>
    <x v="10"/>
    <x v="1"/>
    <n v="2913"/>
    <x v="1"/>
    <n v="642500"/>
    <x v="0"/>
    <x v="0"/>
    <n v="642500"/>
  </r>
  <r>
    <d v="2017-06-20T00:00:00"/>
    <x v="10"/>
    <x v="1"/>
    <n v="2913"/>
    <x v="1"/>
    <n v="661000"/>
    <x v="0"/>
    <x v="0"/>
    <n v="661000"/>
  </r>
  <r>
    <d v="2017-06-20T00:00:00"/>
    <x v="10"/>
    <x v="1"/>
    <n v="2906"/>
    <x v="1"/>
    <n v="735000"/>
    <x v="0"/>
    <x v="0"/>
    <n v="735000"/>
  </r>
  <r>
    <d v="2017-06-20T00:00:00"/>
    <x v="10"/>
    <x v="1"/>
    <n v="2617"/>
    <x v="0"/>
    <n v="380000"/>
    <x v="1"/>
    <x v="2"/>
    <n v="380000"/>
  </r>
  <r>
    <d v="2017-06-20T00:00:00"/>
    <x v="10"/>
    <x v="1"/>
    <n v="2617"/>
    <x v="0"/>
    <n v="595000"/>
    <x v="1"/>
    <x v="1"/>
    <n v="595000"/>
  </r>
  <r>
    <d v="2017-06-21T00:00:00"/>
    <x v="10"/>
    <x v="1"/>
    <n v="2615"/>
    <x v="0"/>
    <n v="425000"/>
    <x v="0"/>
    <x v="1"/>
    <n v="425000"/>
  </r>
  <r>
    <d v="2017-06-21T00:00:00"/>
    <x v="10"/>
    <x v="1"/>
    <n v="2615"/>
    <x v="0"/>
    <n v="545000"/>
    <x v="0"/>
    <x v="3"/>
    <n v="545000"/>
  </r>
  <r>
    <d v="2017-06-21T00:00:00"/>
    <x v="10"/>
    <x v="1"/>
    <n v="2904"/>
    <x v="1"/>
    <n v="586500"/>
    <x v="0"/>
    <x v="1"/>
    <n v="586500"/>
  </r>
  <r>
    <d v="2017-06-21T00:00:00"/>
    <x v="10"/>
    <x v="1"/>
    <n v="2914"/>
    <x v="1"/>
    <n v="686000"/>
    <x v="0"/>
    <x v="0"/>
    <n v="686000"/>
  </r>
  <r>
    <d v="2017-06-21T00:00:00"/>
    <x v="10"/>
    <x v="1"/>
    <n v="2914"/>
    <x v="1"/>
    <n v="700000"/>
    <x v="0"/>
    <x v="0"/>
    <n v="700000"/>
  </r>
  <r>
    <d v="2017-06-21T00:00:00"/>
    <x v="10"/>
    <x v="1"/>
    <n v="2611"/>
    <x v="0"/>
    <n v="700000"/>
    <x v="0"/>
    <x v="0"/>
    <n v="700000"/>
  </r>
  <r>
    <d v="2017-06-21T00:00:00"/>
    <x v="10"/>
    <x v="1"/>
    <n v="2611"/>
    <x v="0"/>
    <n v="710000"/>
    <x v="0"/>
    <x v="0"/>
    <n v="710000"/>
  </r>
  <r>
    <d v="2017-06-21T00:00:00"/>
    <x v="10"/>
    <x v="1"/>
    <n v="2602"/>
    <x v="0"/>
    <n v="760000"/>
    <x v="0"/>
    <x v="1"/>
    <n v="760000"/>
  </r>
  <r>
    <d v="2017-06-21T00:00:00"/>
    <x v="10"/>
    <x v="1"/>
    <n v="2611"/>
    <x v="0"/>
    <n v="800000"/>
    <x v="0"/>
    <x v="0"/>
    <n v="800000"/>
  </r>
  <r>
    <d v="2017-06-21T00:00:00"/>
    <x v="10"/>
    <x v="1"/>
    <n v="2611"/>
    <x v="0"/>
    <n v="817500"/>
    <x v="0"/>
    <x v="0"/>
    <n v="817500"/>
  </r>
  <r>
    <d v="2017-06-21T00:00:00"/>
    <x v="10"/>
    <x v="1"/>
    <n v="2913"/>
    <x v="1"/>
    <n v="850000"/>
    <x v="0"/>
    <x v="0"/>
    <n v="850000"/>
  </r>
  <r>
    <d v="2017-06-21T00:00:00"/>
    <x v="10"/>
    <x v="1"/>
    <n v="2602"/>
    <x v="0"/>
    <n v="956000"/>
    <x v="0"/>
    <x v="1"/>
    <n v="956000"/>
  </r>
  <r>
    <d v="2017-06-21T00:00:00"/>
    <x v="10"/>
    <x v="1"/>
    <n v="2600"/>
    <x v="0"/>
    <n v="1000000"/>
    <x v="0"/>
    <x v="1"/>
    <n v="1000000"/>
  </r>
  <r>
    <d v="2017-06-21T00:00:00"/>
    <x v="10"/>
    <x v="1"/>
    <n v="2605"/>
    <x v="0"/>
    <n v="1200000"/>
    <x v="0"/>
    <x v="3"/>
    <n v="1200000"/>
  </r>
  <r>
    <d v="2017-06-21T00:00:00"/>
    <x v="10"/>
    <x v="1"/>
    <n v="2605"/>
    <x v="0"/>
    <n v="280000"/>
    <x v="1"/>
    <x v="2"/>
    <n v="280000"/>
  </r>
  <r>
    <d v="2017-06-21T00:00:00"/>
    <x v="10"/>
    <x v="1"/>
    <n v="2900"/>
    <x v="0"/>
    <n v="360000"/>
    <x v="1"/>
    <x v="2"/>
    <n v="360000"/>
  </r>
  <r>
    <d v="2017-06-21T00:00:00"/>
    <x v="10"/>
    <x v="1"/>
    <n v="2617"/>
    <x v="0"/>
    <n v="360000"/>
    <x v="1"/>
    <x v="2"/>
    <n v="360000"/>
  </r>
  <r>
    <d v="2017-06-22T00:00:00"/>
    <x v="10"/>
    <x v="1"/>
    <n v="2902"/>
    <x v="1"/>
    <n v="430500"/>
    <x v="0"/>
    <x v="1"/>
    <n v="430500"/>
  </r>
  <r>
    <d v="2017-06-22T00:00:00"/>
    <x v="10"/>
    <x v="1"/>
    <n v="2905"/>
    <x v="1"/>
    <n v="437500"/>
    <x v="0"/>
    <x v="1"/>
    <n v="437500"/>
  </r>
  <r>
    <d v="2017-06-22T00:00:00"/>
    <x v="10"/>
    <x v="1"/>
    <n v="2900"/>
    <x v="0"/>
    <n v="470000"/>
    <x v="0"/>
    <x v="1"/>
    <n v="470000"/>
  </r>
  <r>
    <d v="2017-06-22T00:00:00"/>
    <x v="10"/>
    <x v="1"/>
    <n v="2913"/>
    <x v="1"/>
    <n v="470000"/>
    <x v="0"/>
    <x v="1"/>
    <n v="470000"/>
  </r>
  <r>
    <d v="2017-06-22T00:00:00"/>
    <x v="10"/>
    <x v="1"/>
    <n v="2905"/>
    <x v="1"/>
    <n v="515000"/>
    <x v="0"/>
    <x v="1"/>
    <n v="515000"/>
  </r>
  <r>
    <d v="2017-06-22T00:00:00"/>
    <x v="10"/>
    <x v="1"/>
    <n v="2615"/>
    <x v="0"/>
    <n v="568000"/>
    <x v="0"/>
    <x v="1"/>
    <n v="568000"/>
  </r>
  <r>
    <d v="2017-06-22T00:00:00"/>
    <x v="10"/>
    <x v="1"/>
    <n v="2607"/>
    <x v="0"/>
    <n v="740000"/>
    <x v="0"/>
    <x v="0"/>
    <n v="740000"/>
  </r>
  <r>
    <d v="2017-06-22T00:00:00"/>
    <x v="10"/>
    <x v="1"/>
    <n v="2906"/>
    <x v="1"/>
    <n v="775000"/>
    <x v="0"/>
    <x v="3"/>
    <n v="775000"/>
  </r>
  <r>
    <d v="2017-06-22T00:00:00"/>
    <x v="10"/>
    <x v="1"/>
    <n v="2912"/>
    <x v="1"/>
    <n v="780000"/>
    <x v="0"/>
    <x v="0"/>
    <n v="780000"/>
  </r>
  <r>
    <d v="2017-06-22T00:00:00"/>
    <x v="10"/>
    <x v="1"/>
    <n v="2614"/>
    <x v="0"/>
    <n v="825000"/>
    <x v="0"/>
    <x v="1"/>
    <n v="825000"/>
  </r>
  <r>
    <d v="2017-06-22T00:00:00"/>
    <x v="10"/>
    <x v="1"/>
    <n v="2914"/>
    <x v="1"/>
    <n v="1050000"/>
    <x v="0"/>
    <x v="0"/>
    <n v="1050000"/>
  </r>
  <r>
    <d v="2017-06-22T00:00:00"/>
    <x v="10"/>
    <x v="1"/>
    <n v="2606"/>
    <x v="0"/>
    <n v="258000"/>
    <x v="1"/>
    <x v="4"/>
    <n v="258000"/>
  </r>
  <r>
    <d v="2017-06-22T00:00:00"/>
    <x v="10"/>
    <x v="1"/>
    <n v="2615"/>
    <x v="0"/>
    <n v="265000"/>
    <x v="1"/>
    <x v="4"/>
    <n v="265000"/>
  </r>
  <r>
    <d v="2017-06-22T00:00:00"/>
    <x v="10"/>
    <x v="1"/>
    <n v="2905"/>
    <x v="1"/>
    <n v="346000"/>
    <x v="1"/>
    <x v="1"/>
    <n v="346000"/>
  </r>
  <r>
    <d v="2017-06-22T00:00:00"/>
    <x v="10"/>
    <x v="1"/>
    <n v="2913"/>
    <x v="1"/>
    <n v="373000"/>
    <x v="1"/>
    <x v="2"/>
    <n v="373000"/>
  </r>
  <r>
    <d v="2017-06-22T00:00:00"/>
    <x v="10"/>
    <x v="1"/>
    <n v="2601"/>
    <x v="0"/>
    <n v="562500"/>
    <x v="1"/>
    <x v="2"/>
    <n v="562500"/>
  </r>
  <r>
    <d v="2017-06-22T00:00:00"/>
    <x v="10"/>
    <x v="1"/>
    <n v="2603"/>
    <x v="0"/>
    <n v="605500"/>
    <x v="1"/>
    <x v="2"/>
    <n v="605500"/>
  </r>
  <r>
    <d v="2017-06-23T00:00:00"/>
    <x v="10"/>
    <x v="1"/>
    <n v="2615"/>
    <x v="0"/>
    <n v="395000"/>
    <x v="0"/>
    <x v="1"/>
    <n v="395000"/>
  </r>
  <r>
    <d v="2017-06-23T00:00:00"/>
    <x v="10"/>
    <x v="1"/>
    <n v="2906"/>
    <x v="1"/>
    <n v="615000"/>
    <x v="0"/>
    <x v="0"/>
    <n v="615000"/>
  </r>
  <r>
    <d v="2017-06-23T00:00:00"/>
    <x v="10"/>
    <x v="1"/>
    <n v="2906"/>
    <x v="1"/>
    <n v="630000"/>
    <x v="0"/>
    <x v="0"/>
    <n v="630000"/>
  </r>
  <r>
    <d v="2017-06-23T00:00:00"/>
    <x v="10"/>
    <x v="1"/>
    <n v="2611"/>
    <x v="0"/>
    <n v="631000"/>
    <x v="0"/>
    <x v="1"/>
    <n v="631000"/>
  </r>
  <r>
    <d v="2017-06-23T00:00:00"/>
    <x v="10"/>
    <x v="1"/>
    <n v="2615"/>
    <x v="0"/>
    <n v="655000"/>
    <x v="0"/>
    <x v="0"/>
    <n v="655000"/>
  </r>
  <r>
    <d v="2017-06-23T00:00:00"/>
    <x v="10"/>
    <x v="1"/>
    <n v="2602"/>
    <x v="0"/>
    <n v="340000"/>
    <x v="1"/>
    <x v="4"/>
    <n v="340000"/>
  </r>
  <r>
    <d v="2017-06-24T00:00:00"/>
    <x v="10"/>
    <x v="1"/>
    <n v="2902"/>
    <x v="1"/>
    <n v="466000"/>
    <x v="0"/>
    <x v="1"/>
    <n v="466000"/>
  </r>
  <r>
    <d v="2017-06-24T00:00:00"/>
    <x v="10"/>
    <x v="1"/>
    <n v="2913"/>
    <x v="1"/>
    <n v="480000"/>
    <x v="0"/>
    <x v="1"/>
    <n v="480000"/>
  </r>
  <r>
    <d v="2017-06-24T00:00:00"/>
    <x v="10"/>
    <x v="1"/>
    <n v="2615"/>
    <x v="0"/>
    <n v="525000"/>
    <x v="0"/>
    <x v="1"/>
    <n v="525000"/>
  </r>
  <r>
    <d v="2017-06-24T00:00:00"/>
    <x v="10"/>
    <x v="1"/>
    <n v="2913"/>
    <x v="1"/>
    <n v="545000"/>
    <x v="0"/>
    <x v="1"/>
    <n v="545000"/>
  </r>
  <r>
    <d v="2017-06-24T00:00:00"/>
    <x v="10"/>
    <x v="1"/>
    <n v="2913"/>
    <x v="1"/>
    <n v="550000"/>
    <x v="0"/>
    <x v="1"/>
    <n v="550000"/>
  </r>
  <r>
    <d v="2017-06-24T00:00:00"/>
    <x v="10"/>
    <x v="1"/>
    <n v="2617"/>
    <x v="0"/>
    <n v="605000"/>
    <x v="0"/>
    <x v="0"/>
    <n v="605000"/>
  </r>
  <r>
    <d v="2017-06-24T00:00:00"/>
    <x v="10"/>
    <x v="1"/>
    <n v="2615"/>
    <x v="0"/>
    <n v="610000"/>
    <x v="0"/>
    <x v="0"/>
    <n v="610000"/>
  </r>
  <r>
    <d v="2017-06-24T00:00:00"/>
    <x v="10"/>
    <x v="1"/>
    <n v="2607"/>
    <x v="0"/>
    <n v="620000"/>
    <x v="0"/>
    <x v="1"/>
    <n v="620000"/>
  </r>
  <r>
    <d v="2017-06-24T00:00:00"/>
    <x v="10"/>
    <x v="1"/>
    <n v="2607"/>
    <x v="0"/>
    <n v="625000"/>
    <x v="0"/>
    <x v="1"/>
    <n v="625000"/>
  </r>
  <r>
    <d v="2017-06-24T00:00:00"/>
    <x v="10"/>
    <x v="1"/>
    <n v="2611"/>
    <x v="0"/>
    <n v="626000"/>
    <x v="0"/>
    <x v="0"/>
    <n v="626000"/>
  </r>
  <r>
    <d v="2017-06-24T00:00:00"/>
    <x v="10"/>
    <x v="1"/>
    <n v="2903"/>
    <x v="1"/>
    <n v="631000"/>
    <x v="0"/>
    <x v="0"/>
    <n v="631000"/>
  </r>
  <r>
    <d v="2017-06-24T00:00:00"/>
    <x v="10"/>
    <x v="1"/>
    <n v="2611"/>
    <x v="0"/>
    <n v="663000"/>
    <x v="0"/>
    <x v="1"/>
    <n v="663000"/>
  </r>
  <r>
    <d v="2017-06-24T00:00:00"/>
    <x v="10"/>
    <x v="1"/>
    <n v="2615"/>
    <x v="0"/>
    <n v="725000"/>
    <x v="0"/>
    <x v="3"/>
    <n v="725000"/>
  </r>
  <r>
    <d v="2017-06-24T00:00:00"/>
    <x v="10"/>
    <x v="1"/>
    <n v="2904"/>
    <x v="1"/>
    <n v="738000"/>
    <x v="0"/>
    <x v="0"/>
    <n v="738000"/>
  </r>
  <r>
    <d v="2017-06-24T00:00:00"/>
    <x v="10"/>
    <x v="1"/>
    <n v="2602"/>
    <x v="0"/>
    <n v="820000"/>
    <x v="0"/>
    <x v="1"/>
    <n v="820000"/>
  </r>
  <r>
    <d v="2017-06-24T00:00:00"/>
    <x v="10"/>
    <x v="1"/>
    <n v="2913"/>
    <x v="1"/>
    <n v="822000"/>
    <x v="0"/>
    <x v="0"/>
    <n v="822000"/>
  </r>
  <r>
    <d v="2017-06-24T00:00:00"/>
    <x v="10"/>
    <x v="1"/>
    <n v="2914"/>
    <x v="1"/>
    <n v="850000"/>
    <x v="0"/>
    <x v="0"/>
    <n v="850000"/>
  </r>
  <r>
    <d v="2017-06-24T00:00:00"/>
    <x v="10"/>
    <x v="1"/>
    <n v="2617"/>
    <x v="0"/>
    <n v="925000"/>
    <x v="0"/>
    <x v="3"/>
    <n v="925000"/>
  </r>
  <r>
    <d v="2017-06-24T00:00:00"/>
    <x v="10"/>
    <x v="1"/>
    <n v="2604"/>
    <x v="0"/>
    <n v="1025000"/>
    <x v="0"/>
    <x v="0"/>
    <n v="1025000"/>
  </r>
  <r>
    <d v="2017-06-24T00:00:00"/>
    <x v="10"/>
    <x v="1"/>
    <n v="2911"/>
    <x v="1"/>
    <n v="1180000"/>
    <x v="0"/>
    <x v="0"/>
    <n v="1180000"/>
  </r>
  <r>
    <d v="2017-06-24T00:00:00"/>
    <x v="10"/>
    <x v="1"/>
    <n v="2600"/>
    <x v="0"/>
    <n v="1257000"/>
    <x v="0"/>
    <x v="1"/>
    <n v="1257000"/>
  </r>
  <r>
    <d v="2017-06-26T00:00:00"/>
    <x v="10"/>
    <x v="1"/>
    <n v="2914"/>
    <x v="1"/>
    <n v="554546"/>
    <x v="0"/>
    <x v="1"/>
    <n v="554546"/>
  </r>
  <r>
    <d v="2017-06-26T00:00:00"/>
    <x v="10"/>
    <x v="1"/>
    <n v="2904"/>
    <x v="1"/>
    <n v="577000"/>
    <x v="0"/>
    <x v="0"/>
    <n v="577000"/>
  </r>
  <r>
    <d v="2017-06-26T00:00:00"/>
    <x v="10"/>
    <x v="1"/>
    <n v="2614"/>
    <x v="0"/>
    <n v="697500"/>
    <x v="0"/>
    <x v="0"/>
    <n v="697500"/>
  </r>
  <r>
    <d v="2017-06-26T00:00:00"/>
    <x v="10"/>
    <x v="1"/>
    <n v="2602"/>
    <x v="0"/>
    <n v="720000"/>
    <x v="0"/>
    <x v="1"/>
    <n v="720000"/>
  </r>
  <r>
    <d v="2017-06-26T00:00:00"/>
    <x v="10"/>
    <x v="1"/>
    <n v="2617"/>
    <x v="0"/>
    <n v="775000"/>
    <x v="0"/>
    <x v="3"/>
    <n v="775000"/>
  </r>
  <r>
    <d v="2017-06-26T00:00:00"/>
    <x v="10"/>
    <x v="1"/>
    <n v="2914"/>
    <x v="1"/>
    <n v="950000"/>
    <x v="0"/>
    <x v="3"/>
    <n v="950000"/>
  </r>
  <r>
    <d v="2017-06-26T00:00:00"/>
    <x v="10"/>
    <x v="1"/>
    <n v="2913"/>
    <x v="1"/>
    <n v="950000"/>
    <x v="0"/>
    <x v="3"/>
    <n v="950000"/>
  </r>
  <r>
    <d v="2017-06-26T00:00:00"/>
    <x v="10"/>
    <x v="1"/>
    <n v="2607"/>
    <x v="0"/>
    <n v="997000"/>
    <x v="0"/>
    <x v="0"/>
    <n v="997000"/>
  </r>
  <r>
    <d v="2017-06-26T00:00:00"/>
    <x v="10"/>
    <x v="1"/>
    <n v="2611"/>
    <x v="0"/>
    <n v="1230000"/>
    <x v="0"/>
    <x v="3"/>
    <n v="1230000"/>
  </r>
  <r>
    <d v="2017-06-26T00:00:00"/>
    <x v="10"/>
    <x v="1"/>
    <n v="2607"/>
    <x v="0"/>
    <n v="300000"/>
    <x v="1"/>
    <x v="2"/>
    <n v="300000"/>
  </r>
  <r>
    <d v="2017-06-26T00:00:00"/>
    <x v="10"/>
    <x v="1"/>
    <n v="2617"/>
    <x v="0"/>
    <n v="419900"/>
    <x v="1"/>
    <x v="1"/>
    <n v="419900"/>
  </r>
  <r>
    <d v="2017-06-26T00:00:00"/>
    <x v="10"/>
    <x v="1"/>
    <n v="2601"/>
    <x v="0"/>
    <n v="462000"/>
    <x v="1"/>
    <x v="2"/>
    <n v="462000"/>
  </r>
  <r>
    <d v="2017-06-26T00:00:00"/>
    <x v="10"/>
    <x v="1"/>
    <n v="2914"/>
    <x v="1"/>
    <n v="509000"/>
    <x v="1"/>
    <x v="1"/>
    <n v="509000"/>
  </r>
  <r>
    <d v="2017-06-26T00:00:00"/>
    <x v="10"/>
    <x v="1"/>
    <n v="2914"/>
    <x v="1"/>
    <n v="629000"/>
    <x v="1"/>
    <x v="1"/>
    <n v="629000"/>
  </r>
  <r>
    <d v="2017-06-27T00:00:00"/>
    <x v="10"/>
    <x v="1"/>
    <n v="2905"/>
    <x v="1"/>
    <n v="595000"/>
    <x v="0"/>
    <x v="0"/>
    <n v="595000"/>
  </r>
  <r>
    <d v="2017-06-27T00:00:00"/>
    <x v="10"/>
    <x v="1"/>
    <n v="2902"/>
    <x v="1"/>
    <n v="660000"/>
    <x v="0"/>
    <x v="0"/>
    <n v="660000"/>
  </r>
  <r>
    <d v="2017-06-27T00:00:00"/>
    <x v="10"/>
    <x v="1"/>
    <n v="2602"/>
    <x v="0"/>
    <n v="760000"/>
    <x v="0"/>
    <x v="1"/>
    <n v="760000"/>
  </r>
  <r>
    <d v="2017-06-27T00:00:00"/>
    <x v="10"/>
    <x v="1"/>
    <n v="2913"/>
    <x v="1"/>
    <n v="1300000"/>
    <x v="0"/>
    <x v="3"/>
    <n v="1300000"/>
  </r>
  <r>
    <d v="2017-06-27T00:00:00"/>
    <x v="10"/>
    <x v="1"/>
    <n v="2602"/>
    <x v="0"/>
    <n v="1400000"/>
    <x v="0"/>
    <x v="0"/>
    <n v="1400000"/>
  </r>
  <r>
    <d v="2017-06-27T00:00:00"/>
    <x v="10"/>
    <x v="1"/>
    <n v="2617"/>
    <x v="0"/>
    <n v="350000"/>
    <x v="1"/>
    <x v="2"/>
    <n v="350000"/>
  </r>
  <r>
    <d v="2017-06-27T00:00:00"/>
    <x v="10"/>
    <x v="1"/>
    <n v="2611"/>
    <x v="0"/>
    <n v="402500"/>
    <x v="1"/>
    <x v="2"/>
    <n v="402500"/>
  </r>
  <r>
    <d v="2017-06-27T00:00:00"/>
    <x v="10"/>
    <x v="1"/>
    <n v="2604"/>
    <x v="0"/>
    <n v="425000"/>
    <x v="1"/>
    <x v="2"/>
    <n v="425000"/>
  </r>
  <r>
    <d v="2017-06-27T00:00:00"/>
    <x v="10"/>
    <x v="1"/>
    <n v="2617"/>
    <x v="0"/>
    <n v="449000"/>
    <x v="1"/>
    <x v="2"/>
    <n v="449000"/>
  </r>
  <r>
    <d v="2017-06-27T00:00:00"/>
    <x v="10"/>
    <x v="1"/>
    <n v="2603"/>
    <x v="0"/>
    <n v="458000"/>
    <x v="1"/>
    <x v="4"/>
    <n v="458000"/>
  </r>
  <r>
    <d v="2017-06-27T00:00:00"/>
    <x v="10"/>
    <x v="1"/>
    <n v="2601"/>
    <x v="0"/>
    <n v="710000"/>
    <x v="1"/>
    <x v="2"/>
    <n v="710000"/>
  </r>
  <r>
    <d v="2017-06-28T00:00:00"/>
    <x v="10"/>
    <x v="1"/>
    <n v="2913"/>
    <x v="1"/>
    <n v="415000"/>
    <x v="0"/>
    <x v="1"/>
    <n v="415000"/>
  </r>
  <r>
    <d v="2017-06-28T00:00:00"/>
    <x v="10"/>
    <x v="1"/>
    <n v="2905"/>
    <x v="1"/>
    <n v="430000"/>
    <x v="0"/>
    <x v="0"/>
    <n v="430000"/>
  </r>
  <r>
    <d v="2017-06-28T00:00:00"/>
    <x v="10"/>
    <x v="1"/>
    <n v="2906"/>
    <x v="1"/>
    <n v="450000"/>
    <x v="0"/>
    <x v="1"/>
    <n v="450000"/>
  </r>
  <r>
    <d v="2017-06-28T00:00:00"/>
    <x v="10"/>
    <x v="1"/>
    <n v="2615"/>
    <x v="0"/>
    <n v="461500"/>
    <x v="0"/>
    <x v="1"/>
    <n v="461500"/>
  </r>
  <r>
    <d v="2017-06-28T00:00:00"/>
    <x v="10"/>
    <x v="1"/>
    <n v="2905"/>
    <x v="1"/>
    <n v="500000"/>
    <x v="0"/>
    <x v="1"/>
    <n v="500000"/>
  </r>
  <r>
    <d v="2017-06-28T00:00:00"/>
    <x v="10"/>
    <x v="1"/>
    <n v="2904"/>
    <x v="1"/>
    <n v="560000"/>
    <x v="0"/>
    <x v="0"/>
    <n v="560000"/>
  </r>
  <r>
    <d v="2017-06-28T00:00:00"/>
    <x v="10"/>
    <x v="1"/>
    <n v="2615"/>
    <x v="0"/>
    <n v="575500"/>
    <x v="0"/>
    <x v="0"/>
    <n v="575500"/>
  </r>
  <r>
    <d v="2017-06-28T00:00:00"/>
    <x v="10"/>
    <x v="1"/>
    <n v="2914"/>
    <x v="1"/>
    <n v="725000"/>
    <x v="0"/>
    <x v="0"/>
    <n v="725000"/>
  </r>
  <r>
    <d v="2017-06-28T00:00:00"/>
    <x v="10"/>
    <x v="1"/>
    <n v="2602"/>
    <x v="0"/>
    <n v="1610000"/>
    <x v="0"/>
    <x v="1"/>
    <n v="1610000"/>
  </r>
  <r>
    <d v="2017-06-28T00:00:00"/>
    <x v="10"/>
    <x v="1"/>
    <n v="2612"/>
    <x v="0"/>
    <n v="342000"/>
    <x v="1"/>
    <x v="4"/>
    <n v="342000"/>
  </r>
  <r>
    <d v="2017-06-28T00:00:00"/>
    <x v="10"/>
    <x v="1"/>
    <n v="2602"/>
    <x v="0"/>
    <n v="350000"/>
    <x v="1"/>
    <x v="4"/>
    <n v="350000"/>
  </r>
  <r>
    <d v="2017-06-28T00:00:00"/>
    <x v="10"/>
    <x v="1"/>
    <n v="2602"/>
    <x v="0"/>
    <n v="360000"/>
    <x v="1"/>
    <x v="2"/>
    <n v="360000"/>
  </r>
  <r>
    <d v="2017-06-28T00:00:00"/>
    <x v="10"/>
    <x v="1"/>
    <n v="2602"/>
    <x v="0"/>
    <n v="370000"/>
    <x v="1"/>
    <x v="2"/>
    <n v="370000"/>
  </r>
  <r>
    <d v="2017-06-28T00:00:00"/>
    <x v="10"/>
    <x v="1"/>
    <n v="2601"/>
    <x v="0"/>
    <n v="382500"/>
    <x v="1"/>
    <x v="4"/>
    <n v="382500"/>
  </r>
  <r>
    <d v="2017-06-28T00:00:00"/>
    <x v="10"/>
    <x v="1"/>
    <n v="2601"/>
    <x v="0"/>
    <n v="425000"/>
    <x v="1"/>
    <x v="4"/>
    <n v="425000"/>
  </r>
  <r>
    <d v="2017-06-29T00:00:00"/>
    <x v="10"/>
    <x v="1"/>
    <n v="2615"/>
    <x v="0"/>
    <n v="450000"/>
    <x v="0"/>
    <x v="1"/>
    <n v="450000"/>
  </r>
  <r>
    <d v="2017-06-29T00:00:00"/>
    <x v="10"/>
    <x v="1"/>
    <n v="2905"/>
    <x v="1"/>
    <n v="485000"/>
    <x v="0"/>
    <x v="1"/>
    <n v="485000"/>
  </r>
  <r>
    <d v="2017-06-29T00:00:00"/>
    <x v="10"/>
    <x v="1"/>
    <n v="2913"/>
    <x v="1"/>
    <n v="495000"/>
    <x v="0"/>
    <x v="1"/>
    <n v="495000"/>
  </r>
  <r>
    <d v="2017-06-29T00:00:00"/>
    <x v="10"/>
    <x v="1"/>
    <n v="2905"/>
    <x v="1"/>
    <n v="500000"/>
    <x v="0"/>
    <x v="1"/>
    <n v="500000"/>
  </r>
  <r>
    <d v="2017-06-29T00:00:00"/>
    <x v="10"/>
    <x v="1"/>
    <n v="2615"/>
    <x v="0"/>
    <n v="550000"/>
    <x v="0"/>
    <x v="1"/>
    <n v="550000"/>
  </r>
  <r>
    <d v="2017-06-29T00:00:00"/>
    <x v="10"/>
    <x v="1"/>
    <n v="2913"/>
    <x v="1"/>
    <n v="550000"/>
    <x v="0"/>
    <x v="0"/>
    <n v="550000"/>
  </r>
  <r>
    <d v="2017-06-29T00:00:00"/>
    <x v="10"/>
    <x v="1"/>
    <n v="2611"/>
    <x v="0"/>
    <n v="575000"/>
    <x v="0"/>
    <x v="0"/>
    <n v="575000"/>
  </r>
  <r>
    <d v="2017-06-29T00:00:00"/>
    <x v="10"/>
    <x v="1"/>
    <n v="2905"/>
    <x v="1"/>
    <n v="690000"/>
    <x v="0"/>
    <x v="3"/>
    <n v="690000"/>
  </r>
  <r>
    <d v="2017-06-29T00:00:00"/>
    <x v="10"/>
    <x v="1"/>
    <n v="2903"/>
    <x v="1"/>
    <n v="765000"/>
    <x v="0"/>
    <x v="0"/>
    <n v="765000"/>
  </r>
  <r>
    <d v="2017-06-29T00:00:00"/>
    <x v="10"/>
    <x v="1"/>
    <n v="2913"/>
    <x v="1"/>
    <n v="925000"/>
    <x v="0"/>
    <x v="3"/>
    <n v="925000"/>
  </r>
  <r>
    <d v="2017-06-29T00:00:00"/>
    <x v="10"/>
    <x v="1"/>
    <n v="2914"/>
    <x v="1"/>
    <n v="950000"/>
    <x v="0"/>
    <x v="0"/>
    <n v="950000"/>
  </r>
  <r>
    <d v="2017-06-29T00:00:00"/>
    <x v="10"/>
    <x v="1"/>
    <n v="2617"/>
    <x v="0"/>
    <n v="260000"/>
    <x v="1"/>
    <x v="4"/>
    <n v="260000"/>
  </r>
  <r>
    <d v="2017-06-29T00:00:00"/>
    <x v="10"/>
    <x v="1"/>
    <n v="2617"/>
    <x v="0"/>
    <n v="390000"/>
    <x v="1"/>
    <x v="2"/>
    <n v="390000"/>
  </r>
  <r>
    <d v="2017-06-29T00:00:00"/>
    <x v="10"/>
    <x v="1"/>
    <n v="2612"/>
    <x v="0"/>
    <n v="508000"/>
    <x v="1"/>
    <x v="2"/>
    <n v="508000"/>
  </r>
  <r>
    <d v="2017-06-29T00:00:00"/>
    <x v="10"/>
    <x v="1"/>
    <n v="2600"/>
    <x v="0"/>
    <n v="690000"/>
    <x v="1"/>
    <x v="2"/>
    <n v="690000"/>
  </r>
  <r>
    <d v="2017-06-30T00:00:00"/>
    <x v="10"/>
    <x v="1"/>
    <n v="2913"/>
    <x v="1"/>
    <n v="360000"/>
    <x v="0"/>
    <x v="2"/>
    <n v="360000"/>
  </r>
  <r>
    <d v="2017-06-30T00:00:00"/>
    <x v="10"/>
    <x v="1"/>
    <n v="2615"/>
    <x v="0"/>
    <n v="380000"/>
    <x v="0"/>
    <x v="2"/>
    <n v="380000"/>
  </r>
  <r>
    <d v="2017-06-30T00:00:00"/>
    <x v="10"/>
    <x v="1"/>
    <n v="2902"/>
    <x v="1"/>
    <n v="470431"/>
    <x v="0"/>
    <x v="1"/>
    <n v="470431"/>
  </r>
  <r>
    <d v="2017-06-30T00:00:00"/>
    <x v="10"/>
    <x v="1"/>
    <n v="2615"/>
    <x v="0"/>
    <n v="477500"/>
    <x v="0"/>
    <x v="1"/>
    <n v="477500"/>
  </r>
  <r>
    <d v="2017-06-30T00:00:00"/>
    <x v="10"/>
    <x v="1"/>
    <n v="2611"/>
    <x v="0"/>
    <n v="488825"/>
    <x v="0"/>
    <x v="2"/>
    <n v="488825"/>
  </r>
  <r>
    <d v="2017-06-30T00:00:00"/>
    <x v="10"/>
    <x v="1"/>
    <n v="2615"/>
    <x v="0"/>
    <n v="495000"/>
    <x v="0"/>
    <x v="1"/>
    <n v="495000"/>
  </r>
  <r>
    <d v="2017-06-30T00:00:00"/>
    <x v="10"/>
    <x v="1"/>
    <n v="2902"/>
    <x v="1"/>
    <n v="555000"/>
    <x v="0"/>
    <x v="0"/>
    <n v="555000"/>
  </r>
  <r>
    <d v="2017-06-30T00:00:00"/>
    <x v="10"/>
    <x v="1"/>
    <n v="2615"/>
    <x v="0"/>
    <n v="570000"/>
    <x v="0"/>
    <x v="0"/>
    <n v="570000"/>
  </r>
  <r>
    <d v="2017-06-30T00:00:00"/>
    <x v="10"/>
    <x v="1"/>
    <n v="2903"/>
    <x v="1"/>
    <n v="572000"/>
    <x v="0"/>
    <x v="1"/>
    <n v="572000"/>
  </r>
  <r>
    <d v="2017-06-30T00:00:00"/>
    <x v="10"/>
    <x v="1"/>
    <n v="2615"/>
    <x v="0"/>
    <n v="701000"/>
    <x v="0"/>
    <x v="0"/>
    <n v="701000"/>
  </r>
  <r>
    <d v="2017-06-30T00:00:00"/>
    <x v="10"/>
    <x v="1"/>
    <n v="2611"/>
    <x v="0"/>
    <n v="750000"/>
    <x v="0"/>
    <x v="0"/>
    <n v="750000"/>
  </r>
  <r>
    <d v="2017-06-30T00:00:00"/>
    <x v="10"/>
    <x v="1"/>
    <n v="2903"/>
    <x v="1"/>
    <n v="805000"/>
    <x v="0"/>
    <x v="3"/>
    <n v="805000"/>
  </r>
  <r>
    <d v="2017-06-30T00:00:00"/>
    <x v="10"/>
    <x v="1"/>
    <n v="2913"/>
    <x v="1"/>
    <n v="348000"/>
    <x v="1"/>
    <x v="2"/>
    <n v="348000"/>
  </r>
  <r>
    <d v="2017-06-30T00:00:00"/>
    <x v="10"/>
    <x v="1"/>
    <n v="2600"/>
    <x v="0"/>
    <n v="437000"/>
    <x v="1"/>
    <x v="4"/>
    <n v="437000"/>
  </r>
  <r>
    <d v="2017-06-30T00:00:00"/>
    <x v="10"/>
    <x v="1"/>
    <n v="2914"/>
    <x v="1"/>
    <n v="550000"/>
    <x v="1"/>
    <x v="1"/>
    <n v="550000"/>
  </r>
  <r>
    <d v="2017-06-30T00:00:00"/>
    <x v="10"/>
    <x v="1"/>
    <n v="2601"/>
    <x v="0"/>
    <n v="980000"/>
    <x v="1"/>
    <x v="2"/>
    <n v="980000"/>
  </r>
  <r>
    <d v="2017-07-01T00:00:00"/>
    <x v="10"/>
    <x v="2"/>
    <n v="2615"/>
    <x v="0"/>
    <n v="520000"/>
    <x v="0"/>
    <x v="1"/>
    <n v="520000"/>
  </r>
  <r>
    <d v="2017-07-01T00:00:00"/>
    <x v="10"/>
    <x v="2"/>
    <n v="2906"/>
    <x v="1"/>
    <n v="546000"/>
    <x v="0"/>
    <x v="0"/>
    <n v="546000"/>
  </r>
  <r>
    <d v="2017-07-01T00:00:00"/>
    <x v="10"/>
    <x v="2"/>
    <n v="2614"/>
    <x v="0"/>
    <n v="585000"/>
    <x v="0"/>
    <x v="1"/>
    <n v="585000"/>
  </r>
  <r>
    <d v="2017-07-01T00:00:00"/>
    <x v="10"/>
    <x v="2"/>
    <n v="2614"/>
    <x v="0"/>
    <n v="590000"/>
    <x v="0"/>
    <x v="1"/>
    <n v="590000"/>
  </r>
  <r>
    <d v="2017-07-01T00:00:00"/>
    <x v="10"/>
    <x v="2"/>
    <n v="2611"/>
    <x v="0"/>
    <n v="635000"/>
    <x v="0"/>
    <x v="0"/>
    <n v="635000"/>
  </r>
  <r>
    <d v="2017-07-01T00:00:00"/>
    <x v="10"/>
    <x v="2"/>
    <n v="2615"/>
    <x v="0"/>
    <n v="635000"/>
    <x v="0"/>
    <x v="0"/>
    <n v="635000"/>
  </r>
  <r>
    <d v="2017-07-01T00:00:00"/>
    <x v="10"/>
    <x v="2"/>
    <n v="2611"/>
    <x v="0"/>
    <n v="657000"/>
    <x v="0"/>
    <x v="1"/>
    <n v="657000"/>
  </r>
  <r>
    <d v="2017-07-01T00:00:00"/>
    <x v="10"/>
    <x v="2"/>
    <n v="2904"/>
    <x v="1"/>
    <n v="760000"/>
    <x v="0"/>
    <x v="3"/>
    <n v="760000"/>
  </r>
  <r>
    <d v="2017-07-01T00:00:00"/>
    <x v="10"/>
    <x v="2"/>
    <n v="2605"/>
    <x v="0"/>
    <n v="792500"/>
    <x v="0"/>
    <x v="0"/>
    <n v="792500"/>
  </r>
  <r>
    <d v="2017-07-01T00:00:00"/>
    <x v="10"/>
    <x v="2"/>
    <n v="2914"/>
    <x v="1"/>
    <n v="793000"/>
    <x v="0"/>
    <x v="0"/>
    <n v="793000"/>
  </r>
  <r>
    <d v="2017-07-01T00:00:00"/>
    <x v="10"/>
    <x v="2"/>
    <n v="2913"/>
    <x v="1"/>
    <n v="823000"/>
    <x v="0"/>
    <x v="0"/>
    <n v="823000"/>
  </r>
  <r>
    <d v="2017-07-01T00:00:00"/>
    <x v="10"/>
    <x v="2"/>
    <n v="2617"/>
    <x v="0"/>
    <n v="825000"/>
    <x v="0"/>
    <x v="0"/>
    <n v="825000"/>
  </r>
  <r>
    <d v="2017-07-01T00:00:00"/>
    <x v="10"/>
    <x v="2"/>
    <n v="2602"/>
    <x v="0"/>
    <n v="877500"/>
    <x v="0"/>
    <x v="0"/>
    <n v="877500"/>
  </r>
  <r>
    <d v="2017-07-01T00:00:00"/>
    <x v="10"/>
    <x v="2"/>
    <n v="2913"/>
    <x v="1"/>
    <n v="900000"/>
    <x v="0"/>
    <x v="0"/>
    <n v="900000"/>
  </r>
  <r>
    <d v="2017-07-01T00:00:00"/>
    <x v="10"/>
    <x v="2"/>
    <n v="2602"/>
    <x v="0"/>
    <n v="1010000"/>
    <x v="0"/>
    <x v="0"/>
    <n v="1010000"/>
  </r>
  <r>
    <d v="2017-07-01T00:00:00"/>
    <x v="10"/>
    <x v="2"/>
    <n v="2603"/>
    <x v="0"/>
    <n v="1260000"/>
    <x v="0"/>
    <x v="1"/>
    <n v="1260000"/>
  </r>
  <r>
    <d v="2017-07-02T00:00:00"/>
    <x v="10"/>
    <x v="2"/>
    <n v="2914"/>
    <x v="1"/>
    <n v="690000"/>
    <x v="0"/>
    <x v="0"/>
    <n v="690000"/>
  </r>
  <r>
    <d v="2017-07-02T00:00:00"/>
    <x v="10"/>
    <x v="2"/>
    <n v="2603"/>
    <x v="0"/>
    <n v="1400000"/>
    <x v="0"/>
    <x v="0"/>
    <n v="1400000"/>
  </r>
  <r>
    <d v="2017-07-03T00:00:00"/>
    <x v="10"/>
    <x v="2"/>
    <n v="2614"/>
    <x v="0"/>
    <n v="390000"/>
    <x v="0"/>
    <x v="1"/>
    <n v="390000"/>
  </r>
  <r>
    <d v="2017-07-03T00:00:00"/>
    <x v="10"/>
    <x v="2"/>
    <n v="2617"/>
    <x v="0"/>
    <n v="426000"/>
    <x v="0"/>
    <x v="1"/>
    <n v="426000"/>
  </r>
  <r>
    <d v="2017-07-03T00:00:00"/>
    <x v="10"/>
    <x v="2"/>
    <n v="2914"/>
    <x v="1"/>
    <n v="460000"/>
    <x v="0"/>
    <x v="1"/>
    <n v="460000"/>
  </r>
  <r>
    <d v="2017-07-03T00:00:00"/>
    <x v="10"/>
    <x v="2"/>
    <n v="2905"/>
    <x v="1"/>
    <n v="490000"/>
    <x v="0"/>
    <x v="1"/>
    <n v="490000"/>
  </r>
  <r>
    <d v="2017-07-03T00:00:00"/>
    <x v="10"/>
    <x v="2"/>
    <n v="2611"/>
    <x v="0"/>
    <n v="510000"/>
    <x v="0"/>
    <x v="1"/>
    <n v="510000"/>
  </r>
  <r>
    <d v="2017-07-03T00:00:00"/>
    <x v="10"/>
    <x v="2"/>
    <n v="2615"/>
    <x v="0"/>
    <n v="550000"/>
    <x v="0"/>
    <x v="1"/>
    <n v="550000"/>
  </r>
  <r>
    <d v="2017-07-03T00:00:00"/>
    <x v="10"/>
    <x v="2"/>
    <n v="2906"/>
    <x v="1"/>
    <n v="590000"/>
    <x v="0"/>
    <x v="1"/>
    <n v="590000"/>
  </r>
  <r>
    <d v="2017-07-03T00:00:00"/>
    <x v="10"/>
    <x v="2"/>
    <n v="2914"/>
    <x v="1"/>
    <n v="691000"/>
    <x v="0"/>
    <x v="0"/>
    <n v="691000"/>
  </r>
  <r>
    <d v="2017-07-03T00:00:00"/>
    <x v="10"/>
    <x v="2"/>
    <n v="2914"/>
    <x v="1"/>
    <n v="701143"/>
    <x v="0"/>
    <x v="0"/>
    <n v="701143"/>
  </r>
  <r>
    <d v="2017-07-03T00:00:00"/>
    <x v="10"/>
    <x v="2"/>
    <n v="2914"/>
    <x v="1"/>
    <n v="910000"/>
    <x v="0"/>
    <x v="3"/>
    <n v="910000"/>
  </r>
  <r>
    <d v="2017-07-03T00:00:00"/>
    <x v="10"/>
    <x v="2"/>
    <n v="2607"/>
    <x v="0"/>
    <n v="232500"/>
    <x v="1"/>
    <x v="2"/>
    <n v="232500"/>
  </r>
  <r>
    <d v="2017-07-03T00:00:00"/>
    <x v="10"/>
    <x v="2"/>
    <n v="2912"/>
    <x v="1"/>
    <n v="265000"/>
    <x v="1"/>
    <x v="4"/>
    <n v="265000"/>
  </r>
  <r>
    <d v="2017-07-03T00:00:00"/>
    <x v="10"/>
    <x v="2"/>
    <n v="2605"/>
    <x v="0"/>
    <n v="334000"/>
    <x v="1"/>
    <x v="2"/>
    <n v="334000"/>
  </r>
  <r>
    <d v="2017-07-03T00:00:00"/>
    <x v="10"/>
    <x v="2"/>
    <n v="2612"/>
    <x v="0"/>
    <n v="365000"/>
    <x v="1"/>
    <x v="4"/>
    <n v="365000"/>
  </r>
  <r>
    <d v="2017-07-03T00:00:00"/>
    <x v="10"/>
    <x v="2"/>
    <n v="2611"/>
    <x v="0"/>
    <n v="380000"/>
    <x v="1"/>
    <x v="2"/>
    <n v="380000"/>
  </r>
  <r>
    <d v="2017-07-03T00:00:00"/>
    <x v="10"/>
    <x v="2"/>
    <n v="2617"/>
    <x v="0"/>
    <n v="380000"/>
    <x v="1"/>
    <x v="2"/>
    <n v="380000"/>
  </r>
  <r>
    <d v="2017-07-04T00:00:00"/>
    <x v="10"/>
    <x v="2"/>
    <n v="2905"/>
    <x v="1"/>
    <n v="465000"/>
    <x v="0"/>
    <x v="1"/>
    <n v="465000"/>
  </r>
  <r>
    <d v="2017-07-04T00:00:00"/>
    <x v="10"/>
    <x v="2"/>
    <n v="2905"/>
    <x v="1"/>
    <n v="510000"/>
    <x v="0"/>
    <x v="1"/>
    <n v="510000"/>
  </r>
  <r>
    <d v="2017-07-04T00:00:00"/>
    <x v="10"/>
    <x v="2"/>
    <n v="2913"/>
    <x v="1"/>
    <n v="600000"/>
    <x v="0"/>
    <x v="1"/>
    <n v="600000"/>
  </r>
  <r>
    <d v="2017-07-04T00:00:00"/>
    <x v="10"/>
    <x v="2"/>
    <n v="2607"/>
    <x v="0"/>
    <n v="678000"/>
    <x v="0"/>
    <x v="1"/>
    <n v="678000"/>
  </r>
  <r>
    <d v="2017-07-04T00:00:00"/>
    <x v="10"/>
    <x v="2"/>
    <n v="2913"/>
    <x v="1"/>
    <n v="792500"/>
    <x v="0"/>
    <x v="0"/>
    <n v="792500"/>
  </r>
  <r>
    <d v="2017-07-04T00:00:00"/>
    <x v="10"/>
    <x v="2"/>
    <n v="2602"/>
    <x v="0"/>
    <n v="290000"/>
    <x v="1"/>
    <x v="4"/>
    <n v="290000"/>
  </r>
  <r>
    <d v="2017-07-04T00:00:00"/>
    <x v="10"/>
    <x v="2"/>
    <n v="2617"/>
    <x v="0"/>
    <n v="418000"/>
    <x v="1"/>
    <x v="2"/>
    <n v="418000"/>
  </r>
  <r>
    <d v="2017-07-04T00:00:00"/>
    <x v="10"/>
    <x v="2"/>
    <n v="2604"/>
    <x v="0"/>
    <n v="430000"/>
    <x v="1"/>
    <x v="2"/>
    <n v="430000"/>
  </r>
  <r>
    <d v="2017-07-04T00:00:00"/>
    <x v="10"/>
    <x v="2"/>
    <n v="2617"/>
    <x v="0"/>
    <n v="432000"/>
    <x v="1"/>
    <x v="1"/>
    <n v="432000"/>
  </r>
  <r>
    <d v="2017-07-05T00:00:00"/>
    <x v="10"/>
    <x v="2"/>
    <n v="2615"/>
    <x v="0"/>
    <n v="420000"/>
    <x v="0"/>
    <x v="1"/>
    <n v="420000"/>
  </r>
  <r>
    <d v="2017-07-05T00:00:00"/>
    <x v="10"/>
    <x v="2"/>
    <n v="2615"/>
    <x v="0"/>
    <n v="529000"/>
    <x v="0"/>
    <x v="1"/>
    <n v="529000"/>
  </r>
  <r>
    <d v="2017-07-05T00:00:00"/>
    <x v="10"/>
    <x v="2"/>
    <n v="2914"/>
    <x v="1"/>
    <n v="541000"/>
    <x v="0"/>
    <x v="1"/>
    <n v="541000"/>
  </r>
  <r>
    <d v="2017-07-05T00:00:00"/>
    <x v="10"/>
    <x v="2"/>
    <n v="2914"/>
    <x v="1"/>
    <n v="1020000"/>
    <x v="0"/>
    <x v="3"/>
    <n v="1020000"/>
  </r>
  <r>
    <d v="2017-07-05T00:00:00"/>
    <x v="10"/>
    <x v="2"/>
    <n v="2912"/>
    <x v="1"/>
    <n v="285000"/>
    <x v="1"/>
    <x v="4"/>
    <n v="285000"/>
  </r>
  <r>
    <d v="2017-07-05T00:00:00"/>
    <x v="10"/>
    <x v="2"/>
    <n v="2612"/>
    <x v="0"/>
    <n v="500000"/>
    <x v="1"/>
    <x v="2"/>
    <n v="500000"/>
  </r>
  <r>
    <d v="2017-07-06T00:00:00"/>
    <x v="10"/>
    <x v="2"/>
    <n v="2906"/>
    <x v="1"/>
    <n v="410000"/>
    <x v="0"/>
    <x v="1"/>
    <n v="410000"/>
  </r>
  <r>
    <d v="2017-07-06T00:00:00"/>
    <x v="10"/>
    <x v="2"/>
    <n v="2903"/>
    <x v="1"/>
    <n v="467500"/>
    <x v="0"/>
    <x v="1"/>
    <n v="467500"/>
  </r>
  <r>
    <d v="2017-07-06T00:00:00"/>
    <x v="10"/>
    <x v="2"/>
    <n v="2906"/>
    <x v="1"/>
    <n v="478000"/>
    <x v="0"/>
    <x v="1"/>
    <n v="478000"/>
  </r>
  <r>
    <d v="2017-07-06T00:00:00"/>
    <x v="10"/>
    <x v="2"/>
    <n v="2902"/>
    <x v="1"/>
    <n v="587000"/>
    <x v="0"/>
    <x v="0"/>
    <n v="587000"/>
  </r>
  <r>
    <d v="2017-07-06T00:00:00"/>
    <x v="10"/>
    <x v="2"/>
    <n v="2603"/>
    <x v="0"/>
    <n v="434000"/>
    <x v="1"/>
    <x v="2"/>
    <n v="434000"/>
  </r>
  <r>
    <d v="2017-07-06T00:00:00"/>
    <x v="10"/>
    <x v="2"/>
    <n v="2602"/>
    <x v="0"/>
    <n v="538000"/>
    <x v="1"/>
    <x v="2"/>
    <n v="538000"/>
  </r>
  <r>
    <d v="2017-07-07T00:00:00"/>
    <x v="10"/>
    <x v="2"/>
    <n v="2615"/>
    <x v="0"/>
    <n v="380000"/>
    <x v="0"/>
    <x v="2"/>
    <n v="380000"/>
  </r>
  <r>
    <d v="2017-07-07T00:00:00"/>
    <x v="10"/>
    <x v="2"/>
    <n v="2615"/>
    <x v="0"/>
    <n v="475500"/>
    <x v="0"/>
    <x v="1"/>
    <n v="475500"/>
  </r>
  <r>
    <d v="2017-07-07T00:00:00"/>
    <x v="10"/>
    <x v="2"/>
    <n v="2905"/>
    <x v="1"/>
    <n v="490000"/>
    <x v="0"/>
    <x v="1"/>
    <n v="490000"/>
  </r>
  <r>
    <d v="2017-07-07T00:00:00"/>
    <x v="10"/>
    <x v="2"/>
    <n v="2913"/>
    <x v="1"/>
    <n v="590000"/>
    <x v="0"/>
    <x v="1"/>
    <n v="590000"/>
  </r>
  <r>
    <d v="2017-07-07T00:00:00"/>
    <x v="10"/>
    <x v="2"/>
    <n v="2905"/>
    <x v="1"/>
    <n v="590000"/>
    <x v="0"/>
    <x v="1"/>
    <n v="590000"/>
  </r>
  <r>
    <d v="2017-07-07T00:00:00"/>
    <x v="10"/>
    <x v="2"/>
    <n v="2612"/>
    <x v="0"/>
    <n v="1400000"/>
    <x v="0"/>
    <x v="3"/>
    <n v="1400000"/>
  </r>
  <r>
    <d v="2017-07-07T00:00:00"/>
    <x v="10"/>
    <x v="2"/>
    <n v="2604"/>
    <x v="0"/>
    <n v="1432000"/>
    <x v="0"/>
    <x v="0"/>
    <n v="1432000"/>
  </r>
  <r>
    <d v="2017-07-07T00:00:00"/>
    <x v="10"/>
    <x v="2"/>
    <n v="2612"/>
    <x v="0"/>
    <n v="365000"/>
    <x v="1"/>
    <x v="4"/>
    <n v="365000"/>
  </r>
  <r>
    <d v="2017-07-07T00:00:00"/>
    <x v="10"/>
    <x v="2"/>
    <n v="2601"/>
    <x v="0"/>
    <n v="585000"/>
    <x v="1"/>
    <x v="2"/>
    <n v="585000"/>
  </r>
  <r>
    <d v="2017-07-07T00:00:00"/>
    <x v="10"/>
    <x v="2"/>
    <n v="2601"/>
    <x v="0"/>
    <n v="630000"/>
    <x v="1"/>
    <x v="2"/>
    <n v="630000"/>
  </r>
  <r>
    <d v="2017-07-08T00:00:00"/>
    <x v="10"/>
    <x v="2"/>
    <n v="2615"/>
    <x v="0"/>
    <n v="450000"/>
    <x v="0"/>
    <x v="1"/>
    <n v="450000"/>
  </r>
  <r>
    <d v="2017-07-08T00:00:00"/>
    <x v="10"/>
    <x v="2"/>
    <n v="2615"/>
    <x v="0"/>
    <n v="455000"/>
    <x v="0"/>
    <x v="1"/>
    <n v="455000"/>
  </r>
  <r>
    <d v="2017-07-08T00:00:00"/>
    <x v="10"/>
    <x v="2"/>
    <n v="2615"/>
    <x v="0"/>
    <n v="524000"/>
    <x v="0"/>
    <x v="1"/>
    <n v="524000"/>
  </r>
  <r>
    <d v="2017-07-08T00:00:00"/>
    <x v="10"/>
    <x v="2"/>
    <n v="2615"/>
    <x v="0"/>
    <n v="525000"/>
    <x v="0"/>
    <x v="1"/>
    <n v="525000"/>
  </r>
  <r>
    <d v="2017-07-08T00:00:00"/>
    <x v="10"/>
    <x v="2"/>
    <n v="2902"/>
    <x v="1"/>
    <n v="555000"/>
    <x v="0"/>
    <x v="1"/>
    <n v="555000"/>
  </r>
  <r>
    <d v="2017-07-08T00:00:00"/>
    <x v="10"/>
    <x v="2"/>
    <n v="2615"/>
    <x v="0"/>
    <n v="590500"/>
    <x v="0"/>
    <x v="1"/>
    <n v="590500"/>
  </r>
  <r>
    <d v="2017-07-08T00:00:00"/>
    <x v="10"/>
    <x v="2"/>
    <n v="2905"/>
    <x v="1"/>
    <n v="635000"/>
    <x v="0"/>
    <x v="0"/>
    <n v="635000"/>
  </r>
  <r>
    <d v="2017-07-08T00:00:00"/>
    <x v="10"/>
    <x v="2"/>
    <n v="2617"/>
    <x v="0"/>
    <n v="655000"/>
    <x v="0"/>
    <x v="1"/>
    <n v="655000"/>
  </r>
  <r>
    <d v="2017-07-08T00:00:00"/>
    <x v="10"/>
    <x v="2"/>
    <n v="2604"/>
    <x v="0"/>
    <n v="676000"/>
    <x v="0"/>
    <x v="1"/>
    <n v="676000"/>
  </r>
  <r>
    <d v="2017-07-08T00:00:00"/>
    <x v="10"/>
    <x v="2"/>
    <n v="2914"/>
    <x v="1"/>
    <n v="740000"/>
    <x v="0"/>
    <x v="3"/>
    <n v="740000"/>
  </r>
  <r>
    <d v="2017-07-08T00:00:00"/>
    <x v="10"/>
    <x v="2"/>
    <n v="2615"/>
    <x v="0"/>
    <n v="741000"/>
    <x v="0"/>
    <x v="0"/>
    <n v="741000"/>
  </r>
  <r>
    <d v="2017-07-08T00:00:00"/>
    <x v="10"/>
    <x v="2"/>
    <n v="2912"/>
    <x v="1"/>
    <n v="745000"/>
    <x v="0"/>
    <x v="0"/>
    <n v="745000"/>
  </r>
  <r>
    <d v="2017-07-08T00:00:00"/>
    <x v="10"/>
    <x v="2"/>
    <n v="2602"/>
    <x v="0"/>
    <n v="820000"/>
    <x v="0"/>
    <x v="1"/>
    <n v="820000"/>
  </r>
  <r>
    <d v="2017-07-08T00:00:00"/>
    <x v="10"/>
    <x v="2"/>
    <n v="2607"/>
    <x v="0"/>
    <n v="861000"/>
    <x v="0"/>
    <x v="0"/>
    <n v="861000"/>
  </r>
  <r>
    <d v="2017-07-08T00:00:00"/>
    <x v="10"/>
    <x v="2"/>
    <n v="2600"/>
    <x v="0"/>
    <n v="1250000"/>
    <x v="0"/>
    <x v="1"/>
    <n v="1250000"/>
  </r>
  <r>
    <d v="2017-07-08T00:00:00"/>
    <x v="10"/>
    <x v="2"/>
    <n v="2605"/>
    <x v="0"/>
    <n v="1701000"/>
    <x v="0"/>
    <x v="0"/>
    <n v="1701000"/>
  </r>
  <r>
    <d v="2017-07-08T00:00:00"/>
    <x v="10"/>
    <x v="2"/>
    <n v="2603"/>
    <x v="0"/>
    <n v="2250000"/>
    <x v="0"/>
    <x v="0"/>
    <n v="2250000"/>
  </r>
  <r>
    <d v="2017-07-09T00:00:00"/>
    <x v="10"/>
    <x v="2"/>
    <n v="2605"/>
    <x v="0"/>
    <n v="815000"/>
    <x v="0"/>
    <x v="1"/>
    <n v="815000"/>
  </r>
  <r>
    <d v="2017-07-09T00:00:00"/>
    <x v="10"/>
    <x v="2"/>
    <n v="2603"/>
    <x v="0"/>
    <n v="2105000"/>
    <x v="0"/>
    <x v="0"/>
    <n v="2105000"/>
  </r>
  <r>
    <d v="2017-07-10T00:00:00"/>
    <x v="10"/>
    <x v="2"/>
    <n v="2611"/>
    <x v="0"/>
    <n v="560000"/>
    <x v="0"/>
    <x v="1"/>
    <n v="560000"/>
  </r>
  <r>
    <d v="2017-07-10T00:00:00"/>
    <x v="10"/>
    <x v="2"/>
    <n v="2905"/>
    <x v="1"/>
    <n v="565500"/>
    <x v="0"/>
    <x v="3"/>
    <n v="565500"/>
  </r>
  <r>
    <d v="2017-07-10T00:00:00"/>
    <x v="10"/>
    <x v="2"/>
    <n v="2914"/>
    <x v="1"/>
    <n v="635000"/>
    <x v="0"/>
    <x v="0"/>
    <n v="635000"/>
  </r>
  <r>
    <d v="2017-07-10T00:00:00"/>
    <x v="10"/>
    <x v="2"/>
    <n v="2904"/>
    <x v="1"/>
    <n v="770000"/>
    <x v="0"/>
    <x v="0"/>
    <n v="770000"/>
  </r>
  <r>
    <d v="2017-07-10T00:00:00"/>
    <x v="10"/>
    <x v="2"/>
    <n v="2914"/>
    <x v="1"/>
    <n v="830000"/>
    <x v="0"/>
    <x v="0"/>
    <n v="830000"/>
  </r>
  <r>
    <d v="2017-07-10T00:00:00"/>
    <x v="10"/>
    <x v="2"/>
    <n v="2602"/>
    <x v="0"/>
    <n v="850000"/>
    <x v="0"/>
    <x v="1"/>
    <n v="850000"/>
  </r>
  <r>
    <d v="2017-07-10T00:00:00"/>
    <x v="10"/>
    <x v="2"/>
    <n v="2602"/>
    <x v="0"/>
    <n v="939500"/>
    <x v="0"/>
    <x v="1"/>
    <n v="939500"/>
  </r>
  <r>
    <d v="2017-07-10T00:00:00"/>
    <x v="10"/>
    <x v="2"/>
    <n v="2611"/>
    <x v="0"/>
    <n v="350000"/>
    <x v="1"/>
    <x v="2"/>
    <n v="350000"/>
  </r>
  <r>
    <d v="2017-07-10T00:00:00"/>
    <x v="10"/>
    <x v="2"/>
    <n v="2617"/>
    <x v="0"/>
    <n v="360000"/>
    <x v="1"/>
    <x v="2"/>
    <n v="360000"/>
  </r>
  <r>
    <d v="2017-07-11T00:00:00"/>
    <x v="10"/>
    <x v="2"/>
    <n v="2913"/>
    <x v="1"/>
    <n v="440000"/>
    <x v="0"/>
    <x v="1"/>
    <n v="440000"/>
  </r>
  <r>
    <d v="2017-07-11T00:00:00"/>
    <x v="10"/>
    <x v="2"/>
    <n v="2913"/>
    <x v="1"/>
    <n v="462000"/>
    <x v="0"/>
    <x v="1"/>
    <n v="462000"/>
  </r>
  <r>
    <d v="2017-07-11T00:00:00"/>
    <x v="10"/>
    <x v="2"/>
    <n v="2906"/>
    <x v="1"/>
    <n v="493000"/>
    <x v="0"/>
    <x v="1"/>
    <n v="493000"/>
  </r>
  <r>
    <d v="2017-07-11T00:00:00"/>
    <x v="10"/>
    <x v="2"/>
    <n v="2912"/>
    <x v="1"/>
    <n v="720000"/>
    <x v="0"/>
    <x v="0"/>
    <n v="720000"/>
  </r>
  <r>
    <d v="2017-07-11T00:00:00"/>
    <x v="10"/>
    <x v="2"/>
    <n v="2602"/>
    <x v="0"/>
    <n v="775000"/>
    <x v="0"/>
    <x v="0"/>
    <n v="775000"/>
  </r>
  <r>
    <d v="2017-07-11T00:00:00"/>
    <x v="10"/>
    <x v="2"/>
    <n v="2602"/>
    <x v="0"/>
    <n v="830000"/>
    <x v="0"/>
    <x v="1"/>
    <n v="830000"/>
  </r>
  <r>
    <d v="2017-07-11T00:00:00"/>
    <x v="10"/>
    <x v="2"/>
    <n v="2912"/>
    <x v="1"/>
    <n v="309950"/>
    <x v="1"/>
    <x v="4"/>
    <n v="309950"/>
  </r>
  <r>
    <d v="2017-07-11T00:00:00"/>
    <x v="10"/>
    <x v="2"/>
    <n v="2614"/>
    <x v="0"/>
    <n v="325000"/>
    <x v="1"/>
    <x v="4"/>
    <n v="325000"/>
  </r>
  <r>
    <d v="2017-07-11T00:00:00"/>
    <x v="10"/>
    <x v="2"/>
    <n v="2602"/>
    <x v="0"/>
    <n v="400000"/>
    <x v="1"/>
    <x v="2"/>
    <n v="400000"/>
  </r>
  <r>
    <d v="2017-07-11T00:00:00"/>
    <x v="10"/>
    <x v="2"/>
    <n v="2604"/>
    <x v="0"/>
    <n v="407500"/>
    <x v="1"/>
    <x v="4"/>
    <n v="407500"/>
  </r>
  <r>
    <d v="2017-07-11T00:00:00"/>
    <x v="10"/>
    <x v="2"/>
    <n v="2912"/>
    <x v="1"/>
    <n v="415000"/>
    <x v="1"/>
    <x v="2"/>
    <n v="415000"/>
  </r>
  <r>
    <d v="2017-07-11T00:00:00"/>
    <x v="10"/>
    <x v="2"/>
    <n v="2617"/>
    <x v="0"/>
    <n v="489950"/>
    <x v="1"/>
    <x v="1"/>
    <n v="489950"/>
  </r>
  <r>
    <d v="2017-07-12T00:00:00"/>
    <x v="10"/>
    <x v="2"/>
    <n v="2615"/>
    <x v="0"/>
    <n v="360500"/>
    <x v="0"/>
    <x v="2"/>
    <n v="360500"/>
  </r>
  <r>
    <d v="2017-07-12T00:00:00"/>
    <x v="10"/>
    <x v="2"/>
    <n v="2615"/>
    <x v="0"/>
    <n v="463000"/>
    <x v="0"/>
    <x v="1"/>
    <n v="463000"/>
  </r>
  <r>
    <d v="2017-07-12T00:00:00"/>
    <x v="10"/>
    <x v="2"/>
    <n v="2605"/>
    <x v="0"/>
    <n v="575000"/>
    <x v="0"/>
    <x v="1"/>
    <n v="575000"/>
  </r>
  <r>
    <d v="2017-07-12T00:00:00"/>
    <x v="10"/>
    <x v="2"/>
    <n v="2906"/>
    <x v="1"/>
    <n v="590000"/>
    <x v="0"/>
    <x v="0"/>
    <n v="590000"/>
  </r>
  <r>
    <d v="2017-07-12T00:00:00"/>
    <x v="10"/>
    <x v="2"/>
    <n v="2914"/>
    <x v="1"/>
    <n v="590000"/>
    <x v="0"/>
    <x v="1"/>
    <n v="590000"/>
  </r>
  <r>
    <d v="2017-07-12T00:00:00"/>
    <x v="10"/>
    <x v="2"/>
    <n v="2904"/>
    <x v="1"/>
    <n v="755000"/>
    <x v="0"/>
    <x v="0"/>
    <n v="755000"/>
  </r>
  <r>
    <d v="2017-07-12T00:00:00"/>
    <x v="10"/>
    <x v="2"/>
    <n v="2914"/>
    <x v="1"/>
    <n v="780000"/>
    <x v="0"/>
    <x v="0"/>
    <n v="780000"/>
  </r>
  <r>
    <d v="2017-07-12T00:00:00"/>
    <x v="10"/>
    <x v="2"/>
    <n v="2913"/>
    <x v="1"/>
    <n v="882000"/>
    <x v="0"/>
    <x v="0"/>
    <n v="882000"/>
  </r>
  <r>
    <d v="2017-07-12T00:00:00"/>
    <x v="10"/>
    <x v="2"/>
    <n v="2601"/>
    <x v="0"/>
    <n v="325000"/>
    <x v="1"/>
    <x v="4"/>
    <n v="325000"/>
  </r>
  <r>
    <d v="2017-07-12T00:00:00"/>
    <x v="10"/>
    <x v="2"/>
    <n v="2900"/>
    <x v="0"/>
    <n v="365000"/>
    <x v="1"/>
    <x v="2"/>
    <n v="365000"/>
  </r>
  <r>
    <d v="2017-07-12T00:00:00"/>
    <x v="10"/>
    <x v="2"/>
    <n v="2604"/>
    <x v="0"/>
    <n v="600000"/>
    <x v="1"/>
    <x v="2"/>
    <n v="600000"/>
  </r>
  <r>
    <d v="2017-07-13T00:00:00"/>
    <x v="10"/>
    <x v="2"/>
    <n v="2906"/>
    <x v="1"/>
    <n v="400000"/>
    <x v="0"/>
    <x v="1"/>
    <n v="400000"/>
  </r>
  <r>
    <d v="2017-07-13T00:00:00"/>
    <x v="10"/>
    <x v="2"/>
    <n v="2615"/>
    <x v="0"/>
    <n v="425000"/>
    <x v="0"/>
    <x v="1"/>
    <n v="425000"/>
  </r>
  <r>
    <d v="2017-07-13T00:00:00"/>
    <x v="10"/>
    <x v="2"/>
    <n v="2611"/>
    <x v="0"/>
    <n v="503500"/>
    <x v="0"/>
    <x v="1"/>
    <n v="503500"/>
  </r>
  <r>
    <d v="2017-07-13T00:00:00"/>
    <x v="10"/>
    <x v="2"/>
    <n v="2913"/>
    <x v="1"/>
    <n v="512000"/>
    <x v="0"/>
    <x v="1"/>
    <n v="512000"/>
  </r>
  <r>
    <d v="2017-07-13T00:00:00"/>
    <x v="10"/>
    <x v="2"/>
    <n v="2914"/>
    <x v="1"/>
    <n v="596250"/>
    <x v="0"/>
    <x v="0"/>
    <n v="596250"/>
  </r>
  <r>
    <d v="2017-07-13T00:00:00"/>
    <x v="10"/>
    <x v="2"/>
    <n v="2914"/>
    <x v="1"/>
    <n v="825000"/>
    <x v="0"/>
    <x v="0"/>
    <n v="825000"/>
  </r>
  <r>
    <d v="2017-07-13T00:00:00"/>
    <x v="10"/>
    <x v="2"/>
    <n v="2604"/>
    <x v="0"/>
    <n v="380000"/>
    <x v="1"/>
    <x v="4"/>
    <n v="380000"/>
  </r>
  <r>
    <d v="2017-07-13T00:00:00"/>
    <x v="10"/>
    <x v="2"/>
    <n v="2612"/>
    <x v="0"/>
    <n v="560000"/>
    <x v="1"/>
    <x v="2"/>
    <n v="560000"/>
  </r>
  <r>
    <d v="2017-07-14T00:00:00"/>
    <x v="10"/>
    <x v="2"/>
    <n v="2906"/>
    <x v="1"/>
    <n v="447000"/>
    <x v="0"/>
    <x v="1"/>
    <n v="447000"/>
  </r>
  <r>
    <d v="2017-07-14T00:00:00"/>
    <x v="10"/>
    <x v="2"/>
    <n v="2905"/>
    <x v="1"/>
    <n v="475000"/>
    <x v="0"/>
    <x v="1"/>
    <n v="475000"/>
  </r>
  <r>
    <d v="2017-07-14T00:00:00"/>
    <x v="10"/>
    <x v="2"/>
    <n v="2914"/>
    <x v="1"/>
    <n v="600000"/>
    <x v="0"/>
    <x v="1"/>
    <n v="600000"/>
  </r>
  <r>
    <d v="2017-07-14T00:00:00"/>
    <x v="10"/>
    <x v="2"/>
    <n v="2617"/>
    <x v="0"/>
    <n v="610000"/>
    <x v="0"/>
    <x v="1"/>
    <n v="610000"/>
  </r>
  <r>
    <d v="2017-07-14T00:00:00"/>
    <x v="10"/>
    <x v="2"/>
    <n v="2611"/>
    <x v="0"/>
    <n v="615000"/>
    <x v="0"/>
    <x v="1"/>
    <n v="615000"/>
  </r>
  <r>
    <d v="2017-07-14T00:00:00"/>
    <x v="10"/>
    <x v="2"/>
    <n v="2906"/>
    <x v="1"/>
    <n v="725000"/>
    <x v="0"/>
    <x v="0"/>
    <n v="725000"/>
  </r>
  <r>
    <d v="2017-07-14T00:00:00"/>
    <x v="10"/>
    <x v="2"/>
    <n v="2913"/>
    <x v="1"/>
    <n v="751339"/>
    <x v="0"/>
    <x v="0"/>
    <n v="751339"/>
  </r>
  <r>
    <d v="2017-07-14T00:00:00"/>
    <x v="10"/>
    <x v="2"/>
    <n v="2606"/>
    <x v="0"/>
    <n v="280000"/>
    <x v="1"/>
    <x v="2"/>
    <n v="280000"/>
  </r>
  <r>
    <d v="2017-07-14T00:00:00"/>
    <x v="10"/>
    <x v="2"/>
    <n v="2602"/>
    <x v="0"/>
    <n v="375000"/>
    <x v="1"/>
    <x v="4"/>
    <n v="375000"/>
  </r>
  <r>
    <d v="2017-07-14T00:00:00"/>
    <x v="10"/>
    <x v="2"/>
    <n v="2900"/>
    <x v="0"/>
    <n v="400000"/>
    <x v="1"/>
    <x v="2"/>
    <n v="400000"/>
  </r>
  <r>
    <d v="2017-07-15T00:00:00"/>
    <x v="10"/>
    <x v="2"/>
    <n v="2615"/>
    <x v="0"/>
    <n v="527000"/>
    <x v="0"/>
    <x v="1"/>
    <n v="527000"/>
  </r>
  <r>
    <d v="2017-07-15T00:00:00"/>
    <x v="10"/>
    <x v="2"/>
    <n v="2615"/>
    <x v="0"/>
    <n v="540000"/>
    <x v="0"/>
    <x v="1"/>
    <n v="540000"/>
  </r>
  <r>
    <d v="2017-07-15T00:00:00"/>
    <x v="10"/>
    <x v="2"/>
    <n v="2903"/>
    <x v="1"/>
    <n v="578000"/>
    <x v="0"/>
    <x v="0"/>
    <n v="578000"/>
  </r>
  <r>
    <d v="2017-07-15T00:00:00"/>
    <x v="10"/>
    <x v="2"/>
    <n v="2913"/>
    <x v="1"/>
    <n v="800000"/>
    <x v="0"/>
    <x v="0"/>
    <n v="800000"/>
  </r>
  <r>
    <d v="2017-07-15T00:00:00"/>
    <x v="10"/>
    <x v="2"/>
    <n v="2904"/>
    <x v="1"/>
    <n v="804000"/>
    <x v="0"/>
    <x v="1"/>
    <n v="804000"/>
  </r>
  <r>
    <d v="2017-07-15T00:00:00"/>
    <x v="10"/>
    <x v="2"/>
    <n v="2614"/>
    <x v="0"/>
    <n v="844000"/>
    <x v="0"/>
    <x v="0"/>
    <n v="844000"/>
  </r>
  <r>
    <d v="2017-07-15T00:00:00"/>
    <x v="10"/>
    <x v="2"/>
    <n v="2605"/>
    <x v="0"/>
    <n v="953000"/>
    <x v="0"/>
    <x v="1"/>
    <n v="953000"/>
  </r>
  <r>
    <d v="2017-07-15T00:00:00"/>
    <x v="10"/>
    <x v="2"/>
    <n v="2600"/>
    <x v="0"/>
    <n v="1055000"/>
    <x v="0"/>
    <x v="1"/>
    <n v="1055000"/>
  </r>
  <r>
    <d v="2017-07-15T00:00:00"/>
    <x v="10"/>
    <x v="2"/>
    <n v="2603"/>
    <x v="0"/>
    <n v="1515000"/>
    <x v="0"/>
    <x v="0"/>
    <n v="1515000"/>
  </r>
  <r>
    <d v="2017-07-15T00:00:00"/>
    <x v="10"/>
    <x v="2"/>
    <n v="2605"/>
    <x v="0"/>
    <n v="585000"/>
    <x v="1"/>
    <x v="1"/>
    <n v="585000"/>
  </r>
  <r>
    <d v="2017-07-15T00:00:00"/>
    <x v="10"/>
    <x v="2"/>
    <n v="2605"/>
    <x v="0"/>
    <n v="711000"/>
    <x v="1"/>
    <x v="1"/>
    <n v="711000"/>
  </r>
  <r>
    <d v="2017-07-17T00:00:00"/>
    <x v="10"/>
    <x v="2"/>
    <n v="2905"/>
    <x v="1"/>
    <n v="435000"/>
    <x v="0"/>
    <x v="2"/>
    <n v="435000"/>
  </r>
  <r>
    <d v="2017-07-17T00:00:00"/>
    <x v="10"/>
    <x v="2"/>
    <n v="2611"/>
    <x v="0"/>
    <n v="745000"/>
    <x v="0"/>
    <x v="0"/>
    <n v="745000"/>
  </r>
  <r>
    <d v="2017-07-17T00:00:00"/>
    <x v="10"/>
    <x v="2"/>
    <n v="2914"/>
    <x v="1"/>
    <n v="750000"/>
    <x v="0"/>
    <x v="0"/>
    <n v="750000"/>
  </r>
  <r>
    <d v="2017-07-17T00:00:00"/>
    <x v="10"/>
    <x v="2"/>
    <n v="2607"/>
    <x v="0"/>
    <n v="820000"/>
    <x v="0"/>
    <x v="0"/>
    <n v="820000"/>
  </r>
  <r>
    <d v="2017-07-17T00:00:00"/>
    <x v="10"/>
    <x v="2"/>
    <n v="2602"/>
    <x v="0"/>
    <n v="1260000"/>
    <x v="0"/>
    <x v="0"/>
    <n v="1260000"/>
  </r>
  <r>
    <d v="2017-07-17T00:00:00"/>
    <x v="10"/>
    <x v="2"/>
    <n v="2605"/>
    <x v="0"/>
    <n v="385000"/>
    <x v="1"/>
    <x v="2"/>
    <n v="385000"/>
  </r>
  <r>
    <d v="2017-07-18T00:00:00"/>
    <x v="10"/>
    <x v="2"/>
    <n v="2905"/>
    <x v="1"/>
    <n v="450000"/>
    <x v="0"/>
    <x v="1"/>
    <n v="450000"/>
  </r>
  <r>
    <d v="2017-07-18T00:00:00"/>
    <x v="10"/>
    <x v="2"/>
    <n v="2902"/>
    <x v="1"/>
    <n v="483000"/>
    <x v="0"/>
    <x v="1"/>
    <n v="483000"/>
  </r>
  <r>
    <d v="2017-07-18T00:00:00"/>
    <x v="10"/>
    <x v="2"/>
    <n v="2615"/>
    <x v="0"/>
    <n v="502750"/>
    <x v="0"/>
    <x v="1"/>
    <n v="502750"/>
  </r>
  <r>
    <d v="2017-07-18T00:00:00"/>
    <x v="10"/>
    <x v="2"/>
    <n v="2607"/>
    <x v="0"/>
    <n v="620000"/>
    <x v="0"/>
    <x v="1"/>
    <n v="620000"/>
  </r>
  <r>
    <d v="2017-07-18T00:00:00"/>
    <x v="10"/>
    <x v="2"/>
    <n v="2906"/>
    <x v="1"/>
    <n v="635000"/>
    <x v="0"/>
    <x v="0"/>
    <n v="635000"/>
  </r>
  <r>
    <d v="2017-07-18T00:00:00"/>
    <x v="10"/>
    <x v="2"/>
    <n v="2903"/>
    <x v="1"/>
    <n v="638000"/>
    <x v="0"/>
    <x v="0"/>
    <n v="638000"/>
  </r>
  <r>
    <d v="2017-07-18T00:00:00"/>
    <x v="10"/>
    <x v="2"/>
    <n v="2615"/>
    <x v="0"/>
    <n v="810000"/>
    <x v="0"/>
    <x v="0"/>
    <n v="810000"/>
  </r>
  <r>
    <d v="2017-07-18T00:00:00"/>
    <x v="10"/>
    <x v="2"/>
    <n v="2611"/>
    <x v="0"/>
    <n v="860000"/>
    <x v="0"/>
    <x v="0"/>
    <n v="860000"/>
  </r>
  <r>
    <d v="2017-07-18T00:00:00"/>
    <x v="10"/>
    <x v="2"/>
    <n v="2617"/>
    <x v="0"/>
    <n v="318600"/>
    <x v="1"/>
    <x v="4"/>
    <n v="318600"/>
  </r>
  <r>
    <d v="2017-07-18T00:00:00"/>
    <x v="10"/>
    <x v="2"/>
    <n v="2604"/>
    <x v="0"/>
    <n v="405000"/>
    <x v="1"/>
    <x v="2"/>
    <n v="405000"/>
  </r>
  <r>
    <d v="2017-07-19T00:00:00"/>
    <x v="10"/>
    <x v="2"/>
    <n v="2913"/>
    <x v="1"/>
    <n v="398000"/>
    <x v="0"/>
    <x v="2"/>
    <n v="398000"/>
  </r>
  <r>
    <d v="2017-07-19T00:00:00"/>
    <x v="10"/>
    <x v="2"/>
    <n v="2913"/>
    <x v="1"/>
    <n v="447000"/>
    <x v="0"/>
    <x v="1"/>
    <n v="447000"/>
  </r>
  <r>
    <d v="2017-07-19T00:00:00"/>
    <x v="10"/>
    <x v="2"/>
    <n v="2905"/>
    <x v="1"/>
    <n v="533000"/>
    <x v="0"/>
    <x v="0"/>
    <n v="533000"/>
  </r>
  <r>
    <d v="2017-07-19T00:00:00"/>
    <x v="10"/>
    <x v="2"/>
    <n v="2906"/>
    <x v="1"/>
    <n v="576000"/>
    <x v="0"/>
    <x v="0"/>
    <n v="576000"/>
  </r>
  <r>
    <d v="2017-07-19T00:00:00"/>
    <x v="10"/>
    <x v="2"/>
    <n v="2903"/>
    <x v="1"/>
    <n v="595000"/>
    <x v="0"/>
    <x v="0"/>
    <n v="595000"/>
  </r>
  <r>
    <d v="2017-07-19T00:00:00"/>
    <x v="10"/>
    <x v="2"/>
    <n v="2617"/>
    <x v="0"/>
    <n v="747500"/>
    <x v="0"/>
    <x v="1"/>
    <n v="747500"/>
  </r>
  <r>
    <d v="2017-07-19T00:00:00"/>
    <x v="10"/>
    <x v="2"/>
    <n v="2902"/>
    <x v="1"/>
    <n v="750000"/>
    <x v="0"/>
    <x v="0"/>
    <n v="750000"/>
  </r>
  <r>
    <d v="2017-07-19T00:00:00"/>
    <x v="10"/>
    <x v="2"/>
    <n v="2914"/>
    <x v="1"/>
    <n v="786000"/>
    <x v="0"/>
    <x v="0"/>
    <n v="786000"/>
  </r>
  <r>
    <d v="2017-07-19T00:00:00"/>
    <x v="10"/>
    <x v="2"/>
    <n v="2914"/>
    <x v="1"/>
    <n v="2035000"/>
    <x v="0"/>
    <x v="3"/>
    <n v="2035000"/>
  </r>
  <r>
    <d v="2017-07-19T00:00:00"/>
    <x v="10"/>
    <x v="2"/>
    <n v="2602"/>
    <x v="0"/>
    <n v="285000"/>
    <x v="1"/>
    <x v="2"/>
    <n v="285000"/>
  </r>
  <r>
    <d v="2017-07-19T00:00:00"/>
    <x v="10"/>
    <x v="2"/>
    <n v="2617"/>
    <x v="0"/>
    <n v="300000"/>
    <x v="1"/>
    <x v="4"/>
    <n v="300000"/>
  </r>
  <r>
    <d v="2017-07-19T00:00:00"/>
    <x v="10"/>
    <x v="2"/>
    <n v="2617"/>
    <x v="0"/>
    <n v="395000"/>
    <x v="1"/>
    <x v="1"/>
    <n v="395000"/>
  </r>
  <r>
    <d v="2017-07-19T00:00:00"/>
    <x v="10"/>
    <x v="2"/>
    <n v="2603"/>
    <x v="0"/>
    <n v="460000"/>
    <x v="1"/>
    <x v="2"/>
    <n v="460000"/>
  </r>
  <r>
    <d v="2017-07-19T00:00:00"/>
    <x v="10"/>
    <x v="2"/>
    <n v="2617"/>
    <x v="0"/>
    <n v="467500"/>
    <x v="1"/>
    <x v="1"/>
    <n v="467500"/>
  </r>
  <r>
    <d v="2017-07-19T00:00:00"/>
    <x v="10"/>
    <x v="2"/>
    <n v="2612"/>
    <x v="0"/>
    <n v="480000"/>
    <x v="1"/>
    <x v="2"/>
    <n v="480000"/>
  </r>
  <r>
    <d v="2017-07-20T00:00:00"/>
    <x v="10"/>
    <x v="2"/>
    <n v="2911"/>
    <x v="1"/>
    <n v="423000"/>
    <x v="0"/>
    <x v="2"/>
    <n v="423000"/>
  </r>
  <r>
    <d v="2017-07-20T00:00:00"/>
    <x v="10"/>
    <x v="2"/>
    <n v="2617"/>
    <x v="0"/>
    <n v="620000"/>
    <x v="0"/>
    <x v="0"/>
    <n v="620000"/>
  </r>
  <r>
    <d v="2017-07-20T00:00:00"/>
    <x v="10"/>
    <x v="2"/>
    <n v="2914"/>
    <x v="1"/>
    <n v="642174"/>
    <x v="0"/>
    <x v="0"/>
    <n v="642174"/>
  </r>
  <r>
    <d v="2017-07-20T00:00:00"/>
    <x v="10"/>
    <x v="2"/>
    <n v="2615"/>
    <x v="0"/>
    <n v="647500"/>
    <x v="0"/>
    <x v="0"/>
    <n v="647500"/>
  </r>
  <r>
    <d v="2017-07-20T00:00:00"/>
    <x v="10"/>
    <x v="2"/>
    <n v="2615"/>
    <x v="0"/>
    <n v="660000"/>
    <x v="0"/>
    <x v="0"/>
    <n v="660000"/>
  </r>
  <r>
    <d v="2017-07-20T00:00:00"/>
    <x v="10"/>
    <x v="2"/>
    <n v="2615"/>
    <x v="0"/>
    <n v="661000"/>
    <x v="0"/>
    <x v="0"/>
    <n v="661000"/>
  </r>
  <r>
    <d v="2017-07-20T00:00:00"/>
    <x v="10"/>
    <x v="2"/>
    <n v="2617"/>
    <x v="0"/>
    <n v="670000"/>
    <x v="0"/>
    <x v="0"/>
    <n v="670000"/>
  </r>
  <r>
    <d v="2017-07-20T00:00:00"/>
    <x v="10"/>
    <x v="2"/>
    <n v="2614"/>
    <x v="0"/>
    <n v="728000"/>
    <x v="0"/>
    <x v="1"/>
    <n v="728000"/>
  </r>
  <r>
    <d v="2017-07-20T00:00:00"/>
    <x v="10"/>
    <x v="2"/>
    <n v="2607"/>
    <x v="0"/>
    <n v="769000"/>
    <x v="0"/>
    <x v="0"/>
    <n v="769000"/>
  </r>
  <r>
    <d v="2017-07-20T00:00:00"/>
    <x v="10"/>
    <x v="2"/>
    <n v="2914"/>
    <x v="1"/>
    <n v="787327"/>
    <x v="0"/>
    <x v="0"/>
    <n v="787327"/>
  </r>
  <r>
    <d v="2017-07-20T00:00:00"/>
    <x v="10"/>
    <x v="2"/>
    <n v="2602"/>
    <x v="0"/>
    <n v="840000"/>
    <x v="0"/>
    <x v="1"/>
    <n v="840000"/>
  </r>
  <r>
    <d v="2017-07-20T00:00:00"/>
    <x v="10"/>
    <x v="2"/>
    <n v="2606"/>
    <x v="0"/>
    <n v="920000"/>
    <x v="0"/>
    <x v="0"/>
    <n v="920000"/>
  </r>
  <r>
    <d v="2017-07-20T00:00:00"/>
    <x v="10"/>
    <x v="2"/>
    <n v="2603"/>
    <x v="0"/>
    <n v="1300000"/>
    <x v="0"/>
    <x v="0"/>
    <n v="1300000"/>
  </r>
  <r>
    <d v="2017-07-20T00:00:00"/>
    <x v="10"/>
    <x v="2"/>
    <n v="2606"/>
    <x v="0"/>
    <n v="255000"/>
    <x v="1"/>
    <x v="2"/>
    <n v="255000"/>
  </r>
  <r>
    <d v="2017-07-20T00:00:00"/>
    <x v="10"/>
    <x v="2"/>
    <n v="2615"/>
    <x v="0"/>
    <n v="269000"/>
    <x v="1"/>
    <x v="4"/>
    <n v="269000"/>
  </r>
  <r>
    <d v="2017-07-20T00:00:00"/>
    <x v="10"/>
    <x v="2"/>
    <n v="2615"/>
    <x v="0"/>
    <n v="320000"/>
    <x v="1"/>
    <x v="2"/>
    <n v="320000"/>
  </r>
  <r>
    <d v="2017-07-20T00:00:00"/>
    <x v="10"/>
    <x v="2"/>
    <n v="2617"/>
    <x v="0"/>
    <n v="395000"/>
    <x v="1"/>
    <x v="1"/>
    <n v="395000"/>
  </r>
  <r>
    <d v="2017-07-21T00:00:00"/>
    <x v="10"/>
    <x v="2"/>
    <n v="2611"/>
    <x v="0"/>
    <n v="365000"/>
    <x v="0"/>
    <x v="2"/>
    <n v="365000"/>
  </r>
  <r>
    <d v="2017-07-21T00:00:00"/>
    <x v="10"/>
    <x v="2"/>
    <n v="2906"/>
    <x v="1"/>
    <n v="455000"/>
    <x v="0"/>
    <x v="1"/>
    <n v="455000"/>
  </r>
  <r>
    <d v="2017-07-21T00:00:00"/>
    <x v="10"/>
    <x v="2"/>
    <n v="2913"/>
    <x v="1"/>
    <n v="460000"/>
    <x v="0"/>
    <x v="1"/>
    <n v="460000"/>
  </r>
  <r>
    <d v="2017-07-21T00:00:00"/>
    <x v="10"/>
    <x v="2"/>
    <n v="2617"/>
    <x v="0"/>
    <n v="481000"/>
    <x v="0"/>
    <x v="1"/>
    <n v="481000"/>
  </r>
  <r>
    <d v="2017-07-21T00:00:00"/>
    <x v="10"/>
    <x v="2"/>
    <n v="2905"/>
    <x v="1"/>
    <n v="500000"/>
    <x v="0"/>
    <x v="1"/>
    <n v="500000"/>
  </r>
  <r>
    <d v="2017-07-21T00:00:00"/>
    <x v="10"/>
    <x v="2"/>
    <n v="2906"/>
    <x v="1"/>
    <n v="607500"/>
    <x v="0"/>
    <x v="0"/>
    <n v="607500"/>
  </r>
  <r>
    <d v="2017-07-21T00:00:00"/>
    <x v="10"/>
    <x v="2"/>
    <n v="2904"/>
    <x v="1"/>
    <n v="660000"/>
    <x v="0"/>
    <x v="1"/>
    <n v="660000"/>
  </r>
  <r>
    <d v="2017-07-21T00:00:00"/>
    <x v="10"/>
    <x v="2"/>
    <n v="2615"/>
    <x v="0"/>
    <n v="700000"/>
    <x v="0"/>
    <x v="0"/>
    <n v="700000"/>
  </r>
  <r>
    <d v="2017-07-21T00:00:00"/>
    <x v="10"/>
    <x v="2"/>
    <n v="2611"/>
    <x v="0"/>
    <n v="870000"/>
    <x v="0"/>
    <x v="0"/>
    <n v="870000"/>
  </r>
  <r>
    <d v="2017-07-21T00:00:00"/>
    <x v="10"/>
    <x v="2"/>
    <n v="2614"/>
    <x v="0"/>
    <n v="895000"/>
    <x v="0"/>
    <x v="0"/>
    <n v="895000"/>
  </r>
  <r>
    <d v="2017-07-21T00:00:00"/>
    <x v="10"/>
    <x v="2"/>
    <n v="2604"/>
    <x v="0"/>
    <n v="1300000"/>
    <x v="0"/>
    <x v="1"/>
    <n v="1300000"/>
  </r>
  <r>
    <d v="2017-07-21T00:00:00"/>
    <x v="10"/>
    <x v="2"/>
    <n v="2600"/>
    <x v="0"/>
    <n v="1350000"/>
    <x v="0"/>
    <x v="0"/>
    <n v="1350000"/>
  </r>
  <r>
    <d v="2017-07-21T00:00:00"/>
    <x v="10"/>
    <x v="2"/>
    <n v="2600"/>
    <x v="0"/>
    <n v="2150000"/>
    <x v="0"/>
    <x v="0"/>
    <n v="2150000"/>
  </r>
  <r>
    <d v="2017-07-21T00:00:00"/>
    <x v="10"/>
    <x v="2"/>
    <n v="2614"/>
    <x v="0"/>
    <n v="286000"/>
    <x v="1"/>
    <x v="1"/>
    <n v="286000"/>
  </r>
  <r>
    <d v="2017-07-21T00:00:00"/>
    <x v="10"/>
    <x v="2"/>
    <n v="2602"/>
    <x v="0"/>
    <n v="350500"/>
    <x v="1"/>
    <x v="2"/>
    <n v="350500"/>
  </r>
  <r>
    <d v="2017-07-21T00:00:00"/>
    <x v="10"/>
    <x v="2"/>
    <n v="2602"/>
    <x v="0"/>
    <n v="360000"/>
    <x v="1"/>
    <x v="4"/>
    <n v="360000"/>
  </r>
  <r>
    <d v="2017-07-21T00:00:00"/>
    <x v="10"/>
    <x v="2"/>
    <n v="2606"/>
    <x v="0"/>
    <n v="382000"/>
    <x v="1"/>
    <x v="2"/>
    <n v="382000"/>
  </r>
  <r>
    <d v="2017-07-21T00:00:00"/>
    <x v="10"/>
    <x v="2"/>
    <n v="2604"/>
    <x v="0"/>
    <n v="410000"/>
    <x v="1"/>
    <x v="4"/>
    <n v="410000"/>
  </r>
  <r>
    <d v="2017-07-21T00:00:00"/>
    <x v="10"/>
    <x v="2"/>
    <n v="2617"/>
    <x v="0"/>
    <n v="410000"/>
    <x v="1"/>
    <x v="2"/>
    <n v="410000"/>
  </r>
  <r>
    <d v="2017-07-22T00:00:00"/>
    <x v="10"/>
    <x v="2"/>
    <n v="2906"/>
    <x v="1"/>
    <n v="630000"/>
    <x v="0"/>
    <x v="0"/>
    <n v="630000"/>
  </r>
  <r>
    <d v="2017-07-22T00:00:00"/>
    <x v="10"/>
    <x v="2"/>
    <n v="2905"/>
    <x v="1"/>
    <n v="635000"/>
    <x v="0"/>
    <x v="0"/>
    <n v="635000"/>
  </r>
  <r>
    <d v="2017-07-22T00:00:00"/>
    <x v="10"/>
    <x v="2"/>
    <n v="2903"/>
    <x v="1"/>
    <n v="700000"/>
    <x v="0"/>
    <x v="0"/>
    <n v="700000"/>
  </r>
  <r>
    <d v="2017-07-22T00:00:00"/>
    <x v="10"/>
    <x v="2"/>
    <n v="2602"/>
    <x v="0"/>
    <n v="710000"/>
    <x v="0"/>
    <x v="1"/>
    <n v="710000"/>
  </r>
  <r>
    <d v="2017-07-22T00:00:00"/>
    <x v="10"/>
    <x v="2"/>
    <n v="2904"/>
    <x v="1"/>
    <n v="725000"/>
    <x v="0"/>
    <x v="0"/>
    <n v="725000"/>
  </r>
  <r>
    <d v="2017-07-22T00:00:00"/>
    <x v="10"/>
    <x v="2"/>
    <n v="2904"/>
    <x v="1"/>
    <n v="830000"/>
    <x v="0"/>
    <x v="3"/>
    <n v="830000"/>
  </r>
  <r>
    <d v="2017-07-22T00:00:00"/>
    <x v="10"/>
    <x v="2"/>
    <n v="2611"/>
    <x v="0"/>
    <n v="1080000"/>
    <x v="0"/>
    <x v="0"/>
    <n v="1080000"/>
  </r>
  <r>
    <d v="2017-07-22T00:00:00"/>
    <x v="10"/>
    <x v="2"/>
    <n v="2602"/>
    <x v="0"/>
    <n v="1120000"/>
    <x v="0"/>
    <x v="1"/>
    <n v="1120000"/>
  </r>
  <r>
    <d v="2017-07-22T00:00:00"/>
    <x v="10"/>
    <x v="2"/>
    <n v="2600"/>
    <x v="0"/>
    <n v="1351000"/>
    <x v="0"/>
    <x v="0"/>
    <n v="1351000"/>
  </r>
  <r>
    <d v="2017-07-22T00:00:00"/>
    <x v="10"/>
    <x v="2"/>
    <n v="2605"/>
    <x v="0"/>
    <n v="1355000"/>
    <x v="0"/>
    <x v="0"/>
    <n v="1355000"/>
  </r>
  <r>
    <d v="2017-07-22T00:00:00"/>
    <x v="10"/>
    <x v="2"/>
    <n v="2600"/>
    <x v="0"/>
    <n v="1480000"/>
    <x v="0"/>
    <x v="1"/>
    <n v="1480000"/>
  </r>
  <r>
    <d v="2017-07-22T00:00:00"/>
    <x v="10"/>
    <x v="2"/>
    <n v="2603"/>
    <x v="0"/>
    <n v="1600000"/>
    <x v="0"/>
    <x v="0"/>
    <n v="1600000"/>
  </r>
  <r>
    <d v="2017-07-22T00:00:00"/>
    <x v="10"/>
    <x v="2"/>
    <n v="2603"/>
    <x v="0"/>
    <n v="4220000"/>
    <x v="0"/>
    <x v="0"/>
    <n v="4220000"/>
  </r>
  <r>
    <d v="2017-07-22T00:00:00"/>
    <x v="10"/>
    <x v="2"/>
    <n v="2606"/>
    <x v="0"/>
    <n v="332000"/>
    <x v="1"/>
    <x v="2"/>
    <n v="332000"/>
  </r>
  <r>
    <d v="2017-07-23T00:00:00"/>
    <x v="10"/>
    <x v="2"/>
    <n v="2604"/>
    <x v="0"/>
    <n v="495000"/>
    <x v="0"/>
    <x v="2"/>
    <n v="495000"/>
  </r>
  <r>
    <d v="2017-07-24T00:00:00"/>
    <x v="10"/>
    <x v="2"/>
    <n v="2615"/>
    <x v="0"/>
    <n v="522000"/>
    <x v="0"/>
    <x v="3"/>
    <n v="522000"/>
  </r>
  <r>
    <d v="2017-07-24T00:00:00"/>
    <x v="10"/>
    <x v="2"/>
    <n v="2615"/>
    <x v="0"/>
    <n v="630000"/>
    <x v="0"/>
    <x v="0"/>
    <n v="630000"/>
  </r>
  <r>
    <d v="2017-07-24T00:00:00"/>
    <x v="10"/>
    <x v="2"/>
    <n v="2607"/>
    <x v="0"/>
    <n v="760000"/>
    <x v="0"/>
    <x v="3"/>
    <n v="760000"/>
  </r>
  <r>
    <d v="2017-07-24T00:00:00"/>
    <x v="10"/>
    <x v="2"/>
    <n v="2913"/>
    <x v="1"/>
    <n v="797000"/>
    <x v="0"/>
    <x v="0"/>
    <n v="797000"/>
  </r>
  <r>
    <d v="2017-07-24T00:00:00"/>
    <x v="10"/>
    <x v="2"/>
    <n v="2607"/>
    <x v="0"/>
    <n v="807500"/>
    <x v="0"/>
    <x v="3"/>
    <n v="807500"/>
  </r>
  <r>
    <d v="2017-07-24T00:00:00"/>
    <x v="10"/>
    <x v="2"/>
    <n v="2604"/>
    <x v="0"/>
    <n v="811000"/>
    <x v="0"/>
    <x v="1"/>
    <n v="811000"/>
  </r>
  <r>
    <d v="2017-07-24T00:00:00"/>
    <x v="10"/>
    <x v="2"/>
    <n v="2607"/>
    <x v="0"/>
    <n v="860000"/>
    <x v="0"/>
    <x v="3"/>
    <n v="860000"/>
  </r>
  <r>
    <d v="2017-07-24T00:00:00"/>
    <x v="10"/>
    <x v="2"/>
    <n v="2906"/>
    <x v="1"/>
    <n v="880000"/>
    <x v="0"/>
    <x v="3"/>
    <n v="880000"/>
  </r>
  <r>
    <d v="2017-07-24T00:00:00"/>
    <x v="10"/>
    <x v="2"/>
    <n v="2607"/>
    <x v="0"/>
    <n v="920000"/>
    <x v="0"/>
    <x v="0"/>
    <n v="920000"/>
  </r>
  <r>
    <d v="2017-07-24T00:00:00"/>
    <x v="10"/>
    <x v="2"/>
    <n v="2612"/>
    <x v="0"/>
    <n v="1950000"/>
    <x v="0"/>
    <x v="0"/>
    <n v="1950000"/>
  </r>
  <r>
    <d v="2017-07-24T00:00:00"/>
    <x v="10"/>
    <x v="2"/>
    <n v="2603"/>
    <x v="0"/>
    <n v="315000"/>
    <x v="1"/>
    <x v="4"/>
    <n v="315000"/>
  </r>
  <r>
    <d v="2017-07-25T00:00:00"/>
    <x v="10"/>
    <x v="2"/>
    <n v="2615"/>
    <x v="0"/>
    <n v="600000"/>
    <x v="0"/>
    <x v="0"/>
    <n v="600000"/>
  </r>
  <r>
    <d v="2017-07-25T00:00:00"/>
    <x v="10"/>
    <x v="2"/>
    <n v="2904"/>
    <x v="1"/>
    <n v="651000"/>
    <x v="0"/>
    <x v="0"/>
    <n v="651000"/>
  </r>
  <r>
    <d v="2017-07-25T00:00:00"/>
    <x v="10"/>
    <x v="2"/>
    <n v="2913"/>
    <x v="1"/>
    <n v="665000"/>
    <x v="0"/>
    <x v="0"/>
    <n v="665000"/>
  </r>
  <r>
    <d v="2017-07-25T00:00:00"/>
    <x v="10"/>
    <x v="2"/>
    <n v="2914"/>
    <x v="1"/>
    <n v="748000"/>
    <x v="0"/>
    <x v="3"/>
    <n v="748000"/>
  </r>
  <r>
    <d v="2017-07-25T00:00:00"/>
    <x v="10"/>
    <x v="2"/>
    <n v="2906"/>
    <x v="1"/>
    <n v="765000"/>
    <x v="0"/>
    <x v="0"/>
    <n v="765000"/>
  </r>
  <r>
    <d v="2017-07-25T00:00:00"/>
    <x v="10"/>
    <x v="2"/>
    <n v="2914"/>
    <x v="1"/>
    <n v="849000"/>
    <x v="0"/>
    <x v="0"/>
    <n v="849000"/>
  </r>
  <r>
    <d v="2017-07-25T00:00:00"/>
    <x v="10"/>
    <x v="2"/>
    <n v="2620"/>
    <x v="0"/>
    <n v="1080000"/>
    <x v="0"/>
    <x v="0"/>
    <n v="1080000"/>
  </r>
  <r>
    <d v="2017-07-25T00:00:00"/>
    <x v="10"/>
    <x v="2"/>
    <n v="2617"/>
    <x v="0"/>
    <n v="300000"/>
    <x v="1"/>
    <x v="4"/>
    <n v="300000"/>
  </r>
  <r>
    <d v="2017-07-25T00:00:00"/>
    <x v="10"/>
    <x v="2"/>
    <n v="2617"/>
    <x v="0"/>
    <n v="315000"/>
    <x v="1"/>
    <x v="4"/>
    <n v="315000"/>
  </r>
  <r>
    <d v="2017-07-25T00:00:00"/>
    <x v="10"/>
    <x v="2"/>
    <n v="2617"/>
    <x v="0"/>
    <n v="363000"/>
    <x v="1"/>
    <x v="2"/>
    <n v="363000"/>
  </r>
  <r>
    <d v="2017-07-25T00:00:00"/>
    <x v="10"/>
    <x v="2"/>
    <n v="2617"/>
    <x v="0"/>
    <n v="472500"/>
    <x v="1"/>
    <x v="1"/>
    <n v="472500"/>
  </r>
  <r>
    <d v="2017-07-25T00:00:00"/>
    <x v="10"/>
    <x v="2"/>
    <n v="2602"/>
    <x v="0"/>
    <n v="520000"/>
    <x v="1"/>
    <x v="2"/>
    <n v="520000"/>
  </r>
  <r>
    <d v="2017-07-26T00:00:00"/>
    <x v="10"/>
    <x v="2"/>
    <n v="2913"/>
    <x v="1"/>
    <n v="435000"/>
    <x v="0"/>
    <x v="1"/>
    <n v="435000"/>
  </r>
  <r>
    <d v="2017-07-26T00:00:00"/>
    <x v="10"/>
    <x v="2"/>
    <n v="2615"/>
    <x v="0"/>
    <n v="447000"/>
    <x v="0"/>
    <x v="1"/>
    <n v="447000"/>
  </r>
  <r>
    <d v="2017-07-26T00:00:00"/>
    <x v="10"/>
    <x v="2"/>
    <n v="2615"/>
    <x v="0"/>
    <n v="560000"/>
    <x v="0"/>
    <x v="1"/>
    <n v="560000"/>
  </r>
  <r>
    <d v="2017-07-26T00:00:00"/>
    <x v="10"/>
    <x v="2"/>
    <n v="2905"/>
    <x v="1"/>
    <n v="599000"/>
    <x v="0"/>
    <x v="3"/>
    <n v="599000"/>
  </r>
  <r>
    <d v="2017-07-26T00:00:00"/>
    <x v="10"/>
    <x v="2"/>
    <n v="2911"/>
    <x v="1"/>
    <n v="880000"/>
    <x v="0"/>
    <x v="0"/>
    <n v="880000"/>
  </r>
  <r>
    <d v="2017-07-26T00:00:00"/>
    <x v="10"/>
    <x v="2"/>
    <n v="2602"/>
    <x v="0"/>
    <n v="900000"/>
    <x v="0"/>
    <x v="1"/>
    <n v="900000"/>
  </r>
  <r>
    <d v="2017-07-26T00:00:00"/>
    <x v="10"/>
    <x v="2"/>
    <n v="2904"/>
    <x v="1"/>
    <n v="925000"/>
    <x v="0"/>
    <x v="3"/>
    <n v="925000"/>
  </r>
  <r>
    <d v="2017-07-26T00:00:00"/>
    <x v="10"/>
    <x v="2"/>
    <n v="2617"/>
    <x v="0"/>
    <n v="180000"/>
    <x v="1"/>
    <x v="4"/>
    <n v="180000"/>
  </r>
  <r>
    <d v="2017-07-26T00:00:00"/>
    <x v="10"/>
    <x v="2"/>
    <n v="2913"/>
    <x v="1"/>
    <n v="399000"/>
    <x v="1"/>
    <x v="1"/>
    <n v="399000"/>
  </r>
  <r>
    <d v="2017-07-27T00:00:00"/>
    <x v="10"/>
    <x v="2"/>
    <n v="2905"/>
    <x v="1"/>
    <n v="302000"/>
    <x v="0"/>
    <x v="2"/>
    <n v="302000"/>
  </r>
  <r>
    <d v="2017-07-27T00:00:00"/>
    <x v="10"/>
    <x v="2"/>
    <n v="2905"/>
    <x v="1"/>
    <n v="480000"/>
    <x v="0"/>
    <x v="1"/>
    <n v="480000"/>
  </r>
  <r>
    <d v="2017-07-27T00:00:00"/>
    <x v="10"/>
    <x v="2"/>
    <n v="2615"/>
    <x v="0"/>
    <n v="490000"/>
    <x v="0"/>
    <x v="1"/>
    <n v="490000"/>
  </r>
  <r>
    <d v="2017-07-27T00:00:00"/>
    <x v="10"/>
    <x v="2"/>
    <n v="2913"/>
    <x v="1"/>
    <n v="507000"/>
    <x v="0"/>
    <x v="1"/>
    <n v="507000"/>
  </r>
  <r>
    <d v="2017-07-27T00:00:00"/>
    <x v="10"/>
    <x v="2"/>
    <n v="2615"/>
    <x v="0"/>
    <n v="580000"/>
    <x v="0"/>
    <x v="0"/>
    <n v="580000"/>
  </r>
  <r>
    <d v="2017-07-27T00:00:00"/>
    <x v="10"/>
    <x v="2"/>
    <n v="2617"/>
    <x v="0"/>
    <n v="670000"/>
    <x v="0"/>
    <x v="0"/>
    <n v="670000"/>
  </r>
  <r>
    <d v="2017-07-27T00:00:00"/>
    <x v="10"/>
    <x v="2"/>
    <n v="2914"/>
    <x v="1"/>
    <n v="702500"/>
    <x v="0"/>
    <x v="3"/>
    <n v="702500"/>
  </r>
  <r>
    <d v="2017-07-27T00:00:00"/>
    <x v="10"/>
    <x v="2"/>
    <n v="2615"/>
    <x v="0"/>
    <n v="710000"/>
    <x v="0"/>
    <x v="0"/>
    <n v="710000"/>
  </r>
  <r>
    <d v="2017-07-27T00:00:00"/>
    <x v="10"/>
    <x v="2"/>
    <n v="2906"/>
    <x v="1"/>
    <n v="800000"/>
    <x v="0"/>
    <x v="3"/>
    <n v="800000"/>
  </r>
  <r>
    <d v="2017-07-27T00:00:00"/>
    <x v="10"/>
    <x v="2"/>
    <n v="2913"/>
    <x v="1"/>
    <n v="957000"/>
    <x v="0"/>
    <x v="3"/>
    <n v="957000"/>
  </r>
  <r>
    <d v="2017-07-27T00:00:00"/>
    <x v="10"/>
    <x v="2"/>
    <n v="2602"/>
    <x v="0"/>
    <n v="310000"/>
    <x v="1"/>
    <x v="2"/>
    <n v="310000"/>
  </r>
  <r>
    <d v="2017-07-27T00:00:00"/>
    <x v="10"/>
    <x v="2"/>
    <n v="2612"/>
    <x v="0"/>
    <n v="325000"/>
    <x v="1"/>
    <x v="4"/>
    <n v="325000"/>
  </r>
  <r>
    <d v="2017-07-28T00:00:00"/>
    <x v="10"/>
    <x v="2"/>
    <n v="2913"/>
    <x v="1"/>
    <n v="415000"/>
    <x v="0"/>
    <x v="2"/>
    <n v="415000"/>
  </r>
  <r>
    <d v="2017-07-28T00:00:00"/>
    <x v="10"/>
    <x v="2"/>
    <n v="2906"/>
    <x v="1"/>
    <n v="555000"/>
    <x v="0"/>
    <x v="1"/>
    <n v="555000"/>
  </r>
  <r>
    <d v="2017-07-28T00:00:00"/>
    <x v="10"/>
    <x v="2"/>
    <n v="2906"/>
    <x v="1"/>
    <n v="570000"/>
    <x v="0"/>
    <x v="0"/>
    <n v="570000"/>
  </r>
  <r>
    <d v="2017-07-28T00:00:00"/>
    <x v="10"/>
    <x v="2"/>
    <n v="2902"/>
    <x v="1"/>
    <n v="630000"/>
    <x v="0"/>
    <x v="0"/>
    <n v="630000"/>
  </r>
  <r>
    <d v="2017-07-28T00:00:00"/>
    <x v="10"/>
    <x v="2"/>
    <n v="2914"/>
    <x v="1"/>
    <n v="702500"/>
    <x v="0"/>
    <x v="0"/>
    <n v="702500"/>
  </r>
  <r>
    <d v="2017-07-28T00:00:00"/>
    <x v="10"/>
    <x v="2"/>
    <n v="2607"/>
    <x v="0"/>
    <n v="720000"/>
    <x v="0"/>
    <x v="1"/>
    <n v="720000"/>
  </r>
  <r>
    <d v="2017-07-28T00:00:00"/>
    <x v="10"/>
    <x v="2"/>
    <n v="2914"/>
    <x v="1"/>
    <n v="752000"/>
    <x v="0"/>
    <x v="0"/>
    <n v="752000"/>
  </r>
  <r>
    <d v="2017-07-28T00:00:00"/>
    <x v="10"/>
    <x v="2"/>
    <n v="2914"/>
    <x v="1"/>
    <n v="865000"/>
    <x v="0"/>
    <x v="0"/>
    <n v="865000"/>
  </r>
  <r>
    <d v="2017-07-28T00:00:00"/>
    <x v="10"/>
    <x v="2"/>
    <n v="2911"/>
    <x v="1"/>
    <n v="865000"/>
    <x v="0"/>
    <x v="0"/>
    <n v="865000"/>
  </r>
  <r>
    <d v="2017-07-28T00:00:00"/>
    <x v="10"/>
    <x v="2"/>
    <n v="2902"/>
    <x v="1"/>
    <n v="900000"/>
    <x v="0"/>
    <x v="3"/>
    <n v="900000"/>
  </r>
  <r>
    <d v="2017-07-28T00:00:00"/>
    <x v="10"/>
    <x v="2"/>
    <n v="2911"/>
    <x v="1"/>
    <n v="1249000"/>
    <x v="0"/>
    <x v="0"/>
    <n v="1249000"/>
  </r>
  <r>
    <d v="2017-07-28T00:00:00"/>
    <x v="10"/>
    <x v="2"/>
    <n v="2603"/>
    <x v="0"/>
    <n v="1685000"/>
    <x v="0"/>
    <x v="0"/>
    <n v="1685000"/>
  </r>
  <r>
    <d v="2017-07-28T00:00:00"/>
    <x v="10"/>
    <x v="2"/>
    <n v="2602"/>
    <x v="0"/>
    <n v="296000"/>
    <x v="1"/>
    <x v="2"/>
    <n v="296000"/>
  </r>
  <r>
    <d v="2017-07-28T00:00:00"/>
    <x v="10"/>
    <x v="2"/>
    <n v="2617"/>
    <x v="0"/>
    <n v="297500"/>
    <x v="1"/>
    <x v="4"/>
    <n v="297500"/>
  </r>
  <r>
    <d v="2017-07-28T00:00:00"/>
    <x v="10"/>
    <x v="2"/>
    <n v="2913"/>
    <x v="1"/>
    <n v="312000"/>
    <x v="1"/>
    <x v="2"/>
    <n v="312000"/>
  </r>
  <r>
    <d v="2017-07-28T00:00:00"/>
    <x v="10"/>
    <x v="2"/>
    <n v="2604"/>
    <x v="0"/>
    <n v="334000"/>
    <x v="1"/>
    <x v="4"/>
    <n v="334000"/>
  </r>
  <r>
    <d v="2017-07-28T00:00:00"/>
    <x v="10"/>
    <x v="2"/>
    <n v="2617"/>
    <x v="0"/>
    <n v="339000"/>
    <x v="1"/>
    <x v="2"/>
    <n v="339000"/>
  </r>
  <r>
    <d v="2017-07-28T00:00:00"/>
    <x v="10"/>
    <x v="2"/>
    <n v="2900"/>
    <x v="0"/>
    <n v="422000"/>
    <x v="1"/>
    <x v="2"/>
    <n v="422000"/>
  </r>
  <r>
    <d v="2017-07-28T00:00:00"/>
    <x v="10"/>
    <x v="2"/>
    <n v="2600"/>
    <x v="0"/>
    <n v="495000"/>
    <x v="1"/>
    <x v="4"/>
    <n v="495000"/>
  </r>
  <r>
    <d v="2017-07-28T00:00:00"/>
    <x v="10"/>
    <x v="2"/>
    <n v="2600"/>
    <x v="0"/>
    <n v="1495000"/>
    <x v="1"/>
    <x v="1"/>
    <n v="1495000"/>
  </r>
  <r>
    <d v="2017-07-29T00:00:00"/>
    <x v="10"/>
    <x v="2"/>
    <n v="2913"/>
    <x v="1"/>
    <n v="393000"/>
    <x v="0"/>
    <x v="1"/>
    <n v="393000"/>
  </r>
  <r>
    <d v="2017-07-29T00:00:00"/>
    <x v="10"/>
    <x v="2"/>
    <n v="2913"/>
    <x v="1"/>
    <n v="422500"/>
    <x v="0"/>
    <x v="1"/>
    <n v="422500"/>
  </r>
  <r>
    <d v="2017-07-29T00:00:00"/>
    <x v="10"/>
    <x v="2"/>
    <n v="2905"/>
    <x v="1"/>
    <n v="440000"/>
    <x v="0"/>
    <x v="1"/>
    <n v="440000"/>
  </r>
  <r>
    <d v="2017-07-29T00:00:00"/>
    <x v="10"/>
    <x v="2"/>
    <n v="2904"/>
    <x v="1"/>
    <n v="555000"/>
    <x v="0"/>
    <x v="1"/>
    <n v="555000"/>
  </r>
  <r>
    <d v="2017-07-29T00:00:00"/>
    <x v="10"/>
    <x v="2"/>
    <n v="2906"/>
    <x v="1"/>
    <n v="572500"/>
    <x v="0"/>
    <x v="1"/>
    <n v="572500"/>
  </r>
  <r>
    <d v="2017-07-29T00:00:00"/>
    <x v="10"/>
    <x v="2"/>
    <n v="2614"/>
    <x v="0"/>
    <n v="575000"/>
    <x v="0"/>
    <x v="1"/>
    <n v="575000"/>
  </r>
  <r>
    <d v="2017-07-29T00:00:00"/>
    <x v="10"/>
    <x v="2"/>
    <n v="2903"/>
    <x v="1"/>
    <n v="606000"/>
    <x v="0"/>
    <x v="0"/>
    <n v="606000"/>
  </r>
  <r>
    <d v="2017-07-29T00:00:00"/>
    <x v="10"/>
    <x v="2"/>
    <n v="2611"/>
    <x v="0"/>
    <n v="760000"/>
    <x v="0"/>
    <x v="0"/>
    <n v="760000"/>
  </r>
  <r>
    <d v="2017-07-29T00:00:00"/>
    <x v="10"/>
    <x v="2"/>
    <n v="2914"/>
    <x v="1"/>
    <n v="765000"/>
    <x v="0"/>
    <x v="0"/>
    <n v="765000"/>
  </r>
  <r>
    <d v="2017-07-29T00:00:00"/>
    <x v="10"/>
    <x v="2"/>
    <n v="2617"/>
    <x v="0"/>
    <n v="970000"/>
    <x v="0"/>
    <x v="0"/>
    <n v="970000"/>
  </r>
  <r>
    <d v="2017-07-29T00:00:00"/>
    <x v="10"/>
    <x v="2"/>
    <n v="2913"/>
    <x v="1"/>
    <n v="975000"/>
    <x v="0"/>
    <x v="3"/>
    <n v="975000"/>
  </r>
  <r>
    <d v="2017-07-29T00:00:00"/>
    <x v="10"/>
    <x v="2"/>
    <n v="2602"/>
    <x v="0"/>
    <n v="995000"/>
    <x v="0"/>
    <x v="0"/>
    <n v="995000"/>
  </r>
  <r>
    <d v="2017-07-29T00:00:00"/>
    <x v="10"/>
    <x v="2"/>
    <n v="2612"/>
    <x v="0"/>
    <n v="1150000"/>
    <x v="0"/>
    <x v="0"/>
    <n v="1150000"/>
  </r>
  <r>
    <d v="2017-07-29T00:00:00"/>
    <x v="10"/>
    <x v="2"/>
    <n v="2603"/>
    <x v="0"/>
    <n v="2900000"/>
    <x v="0"/>
    <x v="3"/>
    <n v="2900000"/>
  </r>
  <r>
    <d v="2017-07-29T00:00:00"/>
    <x v="10"/>
    <x v="2"/>
    <n v="2905"/>
    <x v="1"/>
    <n v="490000"/>
    <x v="1"/>
    <x v="0"/>
    <n v="490000"/>
  </r>
  <r>
    <d v="2017-07-31T00:00:00"/>
    <x v="10"/>
    <x v="2"/>
    <n v="2905"/>
    <x v="1"/>
    <n v="415000"/>
    <x v="0"/>
    <x v="1"/>
    <n v="415000"/>
  </r>
  <r>
    <d v="2017-07-31T00:00:00"/>
    <x v="10"/>
    <x v="2"/>
    <n v="2913"/>
    <x v="1"/>
    <n v="425000"/>
    <x v="0"/>
    <x v="2"/>
    <n v="425000"/>
  </r>
  <r>
    <d v="2017-07-31T00:00:00"/>
    <x v="10"/>
    <x v="2"/>
    <n v="2615"/>
    <x v="0"/>
    <n v="431000"/>
    <x v="0"/>
    <x v="0"/>
    <n v="431000"/>
  </r>
  <r>
    <d v="2017-07-31T00:00:00"/>
    <x v="10"/>
    <x v="2"/>
    <n v="2615"/>
    <x v="0"/>
    <n v="435000"/>
    <x v="0"/>
    <x v="1"/>
    <n v="435000"/>
  </r>
  <r>
    <d v="2017-07-31T00:00:00"/>
    <x v="10"/>
    <x v="2"/>
    <n v="2617"/>
    <x v="0"/>
    <n v="500000"/>
    <x v="0"/>
    <x v="1"/>
    <n v="500000"/>
  </r>
  <r>
    <d v="2017-07-31T00:00:00"/>
    <x v="10"/>
    <x v="2"/>
    <n v="2615"/>
    <x v="0"/>
    <n v="630000"/>
    <x v="0"/>
    <x v="0"/>
    <n v="630000"/>
  </r>
  <r>
    <d v="2017-07-31T00:00:00"/>
    <x v="10"/>
    <x v="2"/>
    <n v="2615"/>
    <x v="0"/>
    <n v="657000"/>
    <x v="0"/>
    <x v="0"/>
    <n v="657000"/>
  </r>
  <r>
    <d v="2017-07-31T00:00:00"/>
    <x v="10"/>
    <x v="2"/>
    <n v="2611"/>
    <x v="0"/>
    <n v="665000"/>
    <x v="0"/>
    <x v="1"/>
    <n v="665000"/>
  </r>
  <r>
    <d v="2017-07-31T00:00:00"/>
    <x v="10"/>
    <x v="2"/>
    <n v="2615"/>
    <x v="0"/>
    <n v="741000"/>
    <x v="0"/>
    <x v="0"/>
    <n v="741000"/>
  </r>
  <r>
    <d v="2017-07-31T00:00:00"/>
    <x v="10"/>
    <x v="2"/>
    <n v="2606"/>
    <x v="0"/>
    <n v="245000"/>
    <x v="1"/>
    <x v="4"/>
    <n v="245000"/>
  </r>
  <r>
    <d v="2017-07-31T00:00:00"/>
    <x v="10"/>
    <x v="2"/>
    <n v="2606"/>
    <x v="0"/>
    <n v="285000"/>
    <x v="1"/>
    <x v="2"/>
    <n v="285000"/>
  </r>
  <r>
    <d v="2017-07-31T00:00:00"/>
    <x v="10"/>
    <x v="2"/>
    <n v="2600"/>
    <x v="0"/>
    <n v="440000"/>
    <x v="1"/>
    <x v="4"/>
    <n v="440000"/>
  </r>
  <r>
    <d v="2017-07-31T00:00:00"/>
    <x v="10"/>
    <x v="2"/>
    <n v="2612"/>
    <x v="0"/>
    <n v="545000"/>
    <x v="1"/>
    <x v="2"/>
    <n v="545000"/>
  </r>
  <r>
    <d v="2017-07-31T00:00:00"/>
    <x v="10"/>
    <x v="2"/>
    <n v="2604"/>
    <x v="0"/>
    <n v="637000"/>
    <x v="1"/>
    <x v="2"/>
    <n v="637000"/>
  </r>
  <r>
    <d v="2017-08-01T00:00:00"/>
    <x v="10"/>
    <x v="2"/>
    <n v="2912"/>
    <x v="1"/>
    <n v="260000"/>
    <x v="0"/>
    <x v="4"/>
    <n v="260000"/>
  </r>
  <r>
    <d v="2017-08-01T00:00:00"/>
    <x v="10"/>
    <x v="2"/>
    <n v="2902"/>
    <x v="1"/>
    <n v="455000"/>
    <x v="0"/>
    <x v="1"/>
    <n v="455000"/>
  </r>
  <r>
    <d v="2017-08-01T00:00:00"/>
    <x v="10"/>
    <x v="2"/>
    <n v="2906"/>
    <x v="1"/>
    <n v="585000"/>
    <x v="0"/>
    <x v="0"/>
    <n v="585000"/>
  </r>
  <r>
    <d v="2017-08-01T00:00:00"/>
    <x v="10"/>
    <x v="2"/>
    <n v="2615"/>
    <x v="0"/>
    <n v="661450"/>
    <x v="0"/>
    <x v="0"/>
    <n v="661450"/>
  </r>
  <r>
    <d v="2017-08-01T00:00:00"/>
    <x v="10"/>
    <x v="2"/>
    <n v="2611"/>
    <x v="0"/>
    <n v="1150000"/>
    <x v="0"/>
    <x v="0"/>
    <n v="1150000"/>
  </r>
  <r>
    <d v="2017-08-01T00:00:00"/>
    <x v="10"/>
    <x v="2"/>
    <n v="2614"/>
    <x v="0"/>
    <n v="231500"/>
    <x v="1"/>
    <x v="2"/>
    <n v="231500"/>
  </r>
  <r>
    <d v="2017-08-01T00:00:00"/>
    <x v="10"/>
    <x v="2"/>
    <n v="2604"/>
    <x v="0"/>
    <n v="390000"/>
    <x v="1"/>
    <x v="2"/>
    <n v="390000"/>
  </r>
  <r>
    <d v="2017-08-01T00:00:00"/>
    <x v="10"/>
    <x v="2"/>
    <n v="2911"/>
    <x v="1"/>
    <n v="417000"/>
    <x v="1"/>
    <x v="2"/>
    <n v="417000"/>
  </r>
  <r>
    <d v="2017-08-01T00:00:00"/>
    <x v="10"/>
    <x v="2"/>
    <n v="2604"/>
    <x v="0"/>
    <n v="682000"/>
    <x v="1"/>
    <x v="1"/>
    <n v="682000"/>
  </r>
  <r>
    <d v="2017-08-02T00:00:00"/>
    <x v="10"/>
    <x v="2"/>
    <n v="2602"/>
    <x v="0"/>
    <n v="260000"/>
    <x v="0"/>
    <x v="4"/>
    <n v="260000"/>
  </r>
  <r>
    <d v="2017-08-02T00:00:00"/>
    <x v="10"/>
    <x v="2"/>
    <n v="2913"/>
    <x v="1"/>
    <n v="477000"/>
    <x v="0"/>
    <x v="1"/>
    <n v="477000"/>
  </r>
  <r>
    <d v="2017-08-02T00:00:00"/>
    <x v="10"/>
    <x v="2"/>
    <n v="2615"/>
    <x v="0"/>
    <n v="550000"/>
    <x v="0"/>
    <x v="1"/>
    <n v="550000"/>
  </r>
  <r>
    <d v="2017-08-02T00:00:00"/>
    <x v="10"/>
    <x v="2"/>
    <n v="2611"/>
    <x v="0"/>
    <n v="617000"/>
    <x v="0"/>
    <x v="1"/>
    <n v="617000"/>
  </r>
  <r>
    <d v="2017-08-02T00:00:00"/>
    <x v="10"/>
    <x v="2"/>
    <n v="2617"/>
    <x v="0"/>
    <n v="696000"/>
    <x v="0"/>
    <x v="1"/>
    <n v="696000"/>
  </r>
  <r>
    <d v="2017-08-02T00:00:00"/>
    <x v="10"/>
    <x v="2"/>
    <n v="2611"/>
    <x v="0"/>
    <n v="735000"/>
    <x v="0"/>
    <x v="0"/>
    <n v="735000"/>
  </r>
  <r>
    <d v="2017-08-02T00:00:00"/>
    <x v="10"/>
    <x v="2"/>
    <n v="2611"/>
    <x v="0"/>
    <n v="740000"/>
    <x v="0"/>
    <x v="1"/>
    <n v="740000"/>
  </r>
  <r>
    <d v="2017-08-02T00:00:00"/>
    <x v="10"/>
    <x v="2"/>
    <n v="2902"/>
    <x v="1"/>
    <n v="750000"/>
    <x v="0"/>
    <x v="3"/>
    <n v="750000"/>
  </r>
  <r>
    <d v="2017-08-02T00:00:00"/>
    <x v="10"/>
    <x v="2"/>
    <n v="2914"/>
    <x v="1"/>
    <n v="760000"/>
    <x v="0"/>
    <x v="0"/>
    <n v="760000"/>
  </r>
  <r>
    <d v="2017-08-02T00:00:00"/>
    <x v="10"/>
    <x v="2"/>
    <n v="2913"/>
    <x v="1"/>
    <n v="785000"/>
    <x v="0"/>
    <x v="0"/>
    <n v="785000"/>
  </r>
  <r>
    <d v="2017-08-02T00:00:00"/>
    <x v="10"/>
    <x v="2"/>
    <n v="2605"/>
    <x v="0"/>
    <n v="865000"/>
    <x v="0"/>
    <x v="1"/>
    <n v="865000"/>
  </r>
  <r>
    <d v="2017-08-02T00:00:00"/>
    <x v="10"/>
    <x v="2"/>
    <n v="2602"/>
    <x v="0"/>
    <n v="922000"/>
    <x v="0"/>
    <x v="1"/>
    <n v="922000"/>
  </r>
  <r>
    <d v="2017-08-02T00:00:00"/>
    <x v="10"/>
    <x v="2"/>
    <n v="2611"/>
    <x v="0"/>
    <n v="335000"/>
    <x v="1"/>
    <x v="4"/>
    <n v="335000"/>
  </r>
  <r>
    <d v="2017-08-03T00:00:00"/>
    <x v="10"/>
    <x v="2"/>
    <n v="2905"/>
    <x v="1"/>
    <n v="410000"/>
    <x v="0"/>
    <x v="1"/>
    <n v="410000"/>
  </r>
  <r>
    <d v="2017-08-03T00:00:00"/>
    <x v="10"/>
    <x v="2"/>
    <n v="2913"/>
    <x v="1"/>
    <n v="450000"/>
    <x v="0"/>
    <x v="1"/>
    <n v="450000"/>
  </r>
  <r>
    <d v="2017-08-03T00:00:00"/>
    <x v="10"/>
    <x v="2"/>
    <n v="2913"/>
    <x v="1"/>
    <n v="500000"/>
    <x v="0"/>
    <x v="1"/>
    <n v="500000"/>
  </r>
  <r>
    <d v="2017-08-03T00:00:00"/>
    <x v="10"/>
    <x v="2"/>
    <n v="2913"/>
    <x v="1"/>
    <n v="525000"/>
    <x v="0"/>
    <x v="1"/>
    <n v="525000"/>
  </r>
  <r>
    <d v="2017-08-03T00:00:00"/>
    <x v="10"/>
    <x v="2"/>
    <n v="2611"/>
    <x v="0"/>
    <n v="580000"/>
    <x v="0"/>
    <x v="0"/>
    <n v="580000"/>
  </r>
  <r>
    <d v="2017-08-03T00:00:00"/>
    <x v="10"/>
    <x v="2"/>
    <n v="2615"/>
    <x v="0"/>
    <n v="620000"/>
    <x v="0"/>
    <x v="0"/>
    <n v="620000"/>
  </r>
  <r>
    <d v="2017-08-03T00:00:00"/>
    <x v="10"/>
    <x v="2"/>
    <n v="2905"/>
    <x v="1"/>
    <n v="640000"/>
    <x v="0"/>
    <x v="0"/>
    <n v="640000"/>
  </r>
  <r>
    <d v="2017-08-03T00:00:00"/>
    <x v="10"/>
    <x v="2"/>
    <n v="2615"/>
    <x v="0"/>
    <n v="650000"/>
    <x v="0"/>
    <x v="1"/>
    <n v="650000"/>
  </r>
  <r>
    <d v="2017-08-03T00:00:00"/>
    <x v="10"/>
    <x v="2"/>
    <n v="2612"/>
    <x v="0"/>
    <n v="1185000"/>
    <x v="0"/>
    <x v="1"/>
    <n v="1185000"/>
  </r>
  <r>
    <d v="2017-08-03T00:00:00"/>
    <x v="10"/>
    <x v="2"/>
    <n v="2612"/>
    <x v="0"/>
    <n v="465000"/>
    <x v="1"/>
    <x v="2"/>
    <n v="465000"/>
  </r>
  <r>
    <d v="2017-08-03T00:00:00"/>
    <x v="10"/>
    <x v="2"/>
    <n v="2604"/>
    <x v="0"/>
    <n v="615000"/>
    <x v="1"/>
    <x v="2"/>
    <n v="615000"/>
  </r>
  <r>
    <d v="2017-08-04T00:00:00"/>
    <x v="10"/>
    <x v="2"/>
    <n v="2903"/>
    <x v="1"/>
    <n v="440000"/>
    <x v="0"/>
    <x v="1"/>
    <n v="440000"/>
  </r>
  <r>
    <d v="2017-08-04T00:00:00"/>
    <x v="10"/>
    <x v="2"/>
    <n v="2906"/>
    <x v="1"/>
    <n v="447500"/>
    <x v="0"/>
    <x v="1"/>
    <n v="447500"/>
  </r>
  <r>
    <d v="2017-08-04T00:00:00"/>
    <x v="10"/>
    <x v="2"/>
    <n v="2617"/>
    <x v="0"/>
    <n v="503000"/>
    <x v="0"/>
    <x v="1"/>
    <n v="503000"/>
  </r>
  <r>
    <d v="2017-08-04T00:00:00"/>
    <x v="10"/>
    <x v="2"/>
    <n v="2615"/>
    <x v="0"/>
    <n v="520000"/>
    <x v="0"/>
    <x v="1"/>
    <n v="520000"/>
  </r>
  <r>
    <d v="2017-08-04T00:00:00"/>
    <x v="10"/>
    <x v="2"/>
    <n v="2615"/>
    <x v="0"/>
    <n v="540000"/>
    <x v="0"/>
    <x v="1"/>
    <n v="540000"/>
  </r>
  <r>
    <d v="2017-08-04T00:00:00"/>
    <x v="10"/>
    <x v="2"/>
    <n v="2905"/>
    <x v="1"/>
    <n v="635000"/>
    <x v="0"/>
    <x v="3"/>
    <n v="635000"/>
  </r>
  <r>
    <d v="2017-08-04T00:00:00"/>
    <x v="10"/>
    <x v="2"/>
    <n v="2602"/>
    <x v="0"/>
    <n v="645000"/>
    <x v="0"/>
    <x v="1"/>
    <n v="645000"/>
  </r>
  <r>
    <d v="2017-08-04T00:00:00"/>
    <x v="10"/>
    <x v="2"/>
    <n v="2615"/>
    <x v="0"/>
    <n v="680001"/>
    <x v="0"/>
    <x v="0"/>
    <n v="680001"/>
  </r>
  <r>
    <d v="2017-08-04T00:00:00"/>
    <x v="10"/>
    <x v="2"/>
    <n v="2904"/>
    <x v="1"/>
    <n v="692500"/>
    <x v="0"/>
    <x v="0"/>
    <n v="692500"/>
  </r>
  <r>
    <d v="2017-08-04T00:00:00"/>
    <x v="10"/>
    <x v="2"/>
    <n v="2620"/>
    <x v="0"/>
    <n v="170000"/>
    <x v="1"/>
    <x v="4"/>
    <n v="170000"/>
  </r>
  <r>
    <d v="2017-08-04T00:00:00"/>
    <x v="10"/>
    <x v="2"/>
    <n v="2617"/>
    <x v="0"/>
    <n v="316000"/>
    <x v="1"/>
    <x v="4"/>
    <n v="316000"/>
  </r>
  <r>
    <d v="2017-08-04T00:00:00"/>
    <x v="10"/>
    <x v="2"/>
    <n v="2604"/>
    <x v="0"/>
    <n v="386000"/>
    <x v="1"/>
    <x v="2"/>
    <n v="386000"/>
  </r>
  <r>
    <d v="2017-08-04T00:00:00"/>
    <x v="10"/>
    <x v="2"/>
    <n v="2612"/>
    <x v="0"/>
    <n v="479500"/>
    <x v="1"/>
    <x v="2"/>
    <n v="479500"/>
  </r>
  <r>
    <d v="2017-08-04T00:00:00"/>
    <x v="10"/>
    <x v="2"/>
    <n v="2604"/>
    <x v="0"/>
    <n v="560000"/>
    <x v="1"/>
    <x v="2"/>
    <n v="560000"/>
  </r>
  <r>
    <d v="2017-08-04T00:00:00"/>
    <x v="10"/>
    <x v="2"/>
    <n v="2601"/>
    <x v="0"/>
    <n v="575000"/>
    <x v="1"/>
    <x v="2"/>
    <n v="575000"/>
  </r>
  <r>
    <d v="2017-08-05T00:00:00"/>
    <x v="10"/>
    <x v="2"/>
    <n v="2905"/>
    <x v="1"/>
    <n v="490000"/>
    <x v="0"/>
    <x v="1"/>
    <n v="490000"/>
  </r>
  <r>
    <d v="2017-08-05T00:00:00"/>
    <x v="10"/>
    <x v="2"/>
    <n v="2617"/>
    <x v="0"/>
    <n v="500000"/>
    <x v="0"/>
    <x v="1"/>
    <n v="500000"/>
  </r>
  <r>
    <d v="2017-08-05T00:00:00"/>
    <x v="10"/>
    <x v="2"/>
    <n v="2615"/>
    <x v="0"/>
    <n v="610000"/>
    <x v="0"/>
    <x v="1"/>
    <n v="610000"/>
  </r>
  <r>
    <d v="2017-08-05T00:00:00"/>
    <x v="10"/>
    <x v="2"/>
    <n v="2904"/>
    <x v="1"/>
    <n v="638000"/>
    <x v="0"/>
    <x v="0"/>
    <n v="638000"/>
  </r>
  <r>
    <d v="2017-08-05T00:00:00"/>
    <x v="10"/>
    <x v="2"/>
    <n v="2615"/>
    <x v="0"/>
    <n v="680000"/>
    <x v="0"/>
    <x v="0"/>
    <n v="680000"/>
  </r>
  <r>
    <d v="2017-08-05T00:00:00"/>
    <x v="10"/>
    <x v="2"/>
    <n v="2607"/>
    <x v="0"/>
    <n v="681000"/>
    <x v="0"/>
    <x v="0"/>
    <n v="681000"/>
  </r>
  <r>
    <d v="2017-08-05T00:00:00"/>
    <x v="10"/>
    <x v="2"/>
    <n v="2605"/>
    <x v="0"/>
    <n v="683000"/>
    <x v="0"/>
    <x v="1"/>
    <n v="683000"/>
  </r>
  <r>
    <d v="2017-08-05T00:00:00"/>
    <x v="10"/>
    <x v="2"/>
    <n v="2914"/>
    <x v="1"/>
    <n v="685000"/>
    <x v="0"/>
    <x v="0"/>
    <n v="685000"/>
  </r>
  <r>
    <d v="2017-08-05T00:00:00"/>
    <x v="10"/>
    <x v="2"/>
    <n v="2600"/>
    <x v="0"/>
    <n v="691000"/>
    <x v="0"/>
    <x v="2"/>
    <n v="691000"/>
  </r>
  <r>
    <d v="2017-08-05T00:00:00"/>
    <x v="10"/>
    <x v="2"/>
    <n v="2614"/>
    <x v="0"/>
    <n v="711000"/>
    <x v="0"/>
    <x v="1"/>
    <n v="711000"/>
  </r>
  <r>
    <d v="2017-08-05T00:00:00"/>
    <x v="10"/>
    <x v="2"/>
    <n v="2914"/>
    <x v="1"/>
    <n v="730000"/>
    <x v="0"/>
    <x v="0"/>
    <n v="730000"/>
  </r>
  <r>
    <d v="2017-08-05T00:00:00"/>
    <x v="10"/>
    <x v="2"/>
    <n v="2617"/>
    <x v="0"/>
    <n v="755000"/>
    <x v="0"/>
    <x v="3"/>
    <n v="755000"/>
  </r>
  <r>
    <d v="2017-08-05T00:00:00"/>
    <x v="10"/>
    <x v="2"/>
    <n v="2604"/>
    <x v="0"/>
    <n v="780000"/>
    <x v="0"/>
    <x v="0"/>
    <n v="780000"/>
  </r>
  <r>
    <d v="2017-08-05T00:00:00"/>
    <x v="10"/>
    <x v="2"/>
    <n v="2602"/>
    <x v="0"/>
    <n v="810000"/>
    <x v="0"/>
    <x v="1"/>
    <n v="810000"/>
  </r>
  <r>
    <d v="2017-08-05T00:00:00"/>
    <x v="10"/>
    <x v="2"/>
    <n v="2911"/>
    <x v="1"/>
    <n v="900000"/>
    <x v="0"/>
    <x v="0"/>
    <n v="900000"/>
  </r>
  <r>
    <d v="2017-08-05T00:00:00"/>
    <x v="10"/>
    <x v="2"/>
    <n v="2602"/>
    <x v="0"/>
    <n v="925000"/>
    <x v="0"/>
    <x v="0"/>
    <n v="925000"/>
  </r>
  <r>
    <d v="2017-08-05T00:00:00"/>
    <x v="10"/>
    <x v="2"/>
    <n v="2913"/>
    <x v="1"/>
    <n v="1075000"/>
    <x v="0"/>
    <x v="0"/>
    <n v="1075000"/>
  </r>
  <r>
    <d v="2017-08-05T00:00:00"/>
    <x v="10"/>
    <x v="2"/>
    <n v="2612"/>
    <x v="0"/>
    <n v="1160000"/>
    <x v="0"/>
    <x v="1"/>
    <n v="1160000"/>
  </r>
  <r>
    <d v="2017-08-05T00:00:00"/>
    <x v="10"/>
    <x v="2"/>
    <n v="2602"/>
    <x v="0"/>
    <n v="1260000"/>
    <x v="0"/>
    <x v="3"/>
    <n v="1260000"/>
  </r>
  <r>
    <d v="2017-08-05T00:00:00"/>
    <x v="10"/>
    <x v="2"/>
    <n v="2612"/>
    <x v="0"/>
    <n v="1260000"/>
    <x v="0"/>
    <x v="3"/>
    <n v="1260000"/>
  </r>
  <r>
    <d v="2017-08-05T00:00:00"/>
    <x v="10"/>
    <x v="2"/>
    <n v="2601"/>
    <x v="0"/>
    <n v="425000"/>
    <x v="1"/>
    <x v="4"/>
    <n v="425000"/>
  </r>
  <r>
    <d v="2017-08-06T00:00:00"/>
    <x v="10"/>
    <x v="2"/>
    <n v="2914"/>
    <x v="1"/>
    <n v="800000"/>
    <x v="0"/>
    <x v="0"/>
    <n v="800000"/>
  </r>
  <r>
    <d v="2017-08-07T00:00:00"/>
    <x v="10"/>
    <x v="2"/>
    <n v="2611"/>
    <x v="0"/>
    <n v="335000"/>
    <x v="0"/>
    <x v="2"/>
    <n v="335000"/>
  </r>
  <r>
    <d v="2017-08-07T00:00:00"/>
    <x v="10"/>
    <x v="2"/>
    <n v="2914"/>
    <x v="1"/>
    <n v="485000"/>
    <x v="0"/>
    <x v="1"/>
    <n v="485000"/>
  </r>
  <r>
    <d v="2017-08-07T00:00:00"/>
    <x v="10"/>
    <x v="2"/>
    <n v="2905"/>
    <x v="1"/>
    <n v="512500"/>
    <x v="0"/>
    <x v="1"/>
    <n v="512500"/>
  </r>
  <r>
    <d v="2017-08-07T00:00:00"/>
    <x v="10"/>
    <x v="2"/>
    <n v="2913"/>
    <x v="1"/>
    <n v="555000"/>
    <x v="0"/>
    <x v="1"/>
    <n v="555000"/>
  </r>
  <r>
    <d v="2017-08-07T00:00:00"/>
    <x v="10"/>
    <x v="2"/>
    <n v="2906"/>
    <x v="1"/>
    <n v="585000"/>
    <x v="0"/>
    <x v="1"/>
    <n v="585000"/>
  </r>
  <r>
    <d v="2017-08-07T00:00:00"/>
    <x v="10"/>
    <x v="2"/>
    <n v="2914"/>
    <x v="1"/>
    <n v="740000"/>
    <x v="0"/>
    <x v="0"/>
    <n v="740000"/>
  </r>
  <r>
    <d v="2017-08-07T00:00:00"/>
    <x v="10"/>
    <x v="2"/>
    <n v="2913"/>
    <x v="1"/>
    <n v="780000"/>
    <x v="0"/>
    <x v="0"/>
    <n v="780000"/>
  </r>
  <r>
    <d v="2017-08-07T00:00:00"/>
    <x v="10"/>
    <x v="2"/>
    <n v="2611"/>
    <x v="0"/>
    <n v="1030000"/>
    <x v="0"/>
    <x v="0"/>
    <n v="1030000"/>
  </r>
  <r>
    <d v="2017-08-07T00:00:00"/>
    <x v="10"/>
    <x v="2"/>
    <n v="2605"/>
    <x v="0"/>
    <n v="1232500"/>
    <x v="0"/>
    <x v="0"/>
    <n v="1232500"/>
  </r>
  <r>
    <d v="2017-08-07T00:00:00"/>
    <x v="10"/>
    <x v="2"/>
    <n v="2617"/>
    <x v="0"/>
    <n v="359950"/>
    <x v="1"/>
    <x v="2"/>
    <n v="359950"/>
  </r>
  <r>
    <d v="2017-08-07T00:00:00"/>
    <x v="10"/>
    <x v="2"/>
    <n v="2617"/>
    <x v="0"/>
    <n v="369950"/>
    <x v="1"/>
    <x v="2"/>
    <n v="369950"/>
  </r>
  <r>
    <d v="2017-08-07T00:00:00"/>
    <x v="10"/>
    <x v="2"/>
    <n v="2617"/>
    <x v="0"/>
    <n v="379950"/>
    <x v="1"/>
    <x v="2"/>
    <n v="379950"/>
  </r>
  <r>
    <d v="2017-08-07T00:00:00"/>
    <x v="10"/>
    <x v="2"/>
    <n v="2617"/>
    <x v="0"/>
    <n v="427950"/>
    <x v="1"/>
    <x v="2"/>
    <n v="427950"/>
  </r>
  <r>
    <d v="2017-08-07T00:00:00"/>
    <x v="10"/>
    <x v="2"/>
    <n v="2600"/>
    <x v="0"/>
    <n v="495000"/>
    <x v="1"/>
    <x v="2"/>
    <n v="495000"/>
  </r>
  <r>
    <d v="2017-08-08T00:00:00"/>
    <x v="10"/>
    <x v="2"/>
    <n v="2905"/>
    <x v="1"/>
    <n v="491000"/>
    <x v="0"/>
    <x v="1"/>
    <n v="491000"/>
  </r>
  <r>
    <d v="2017-08-08T00:00:00"/>
    <x v="10"/>
    <x v="2"/>
    <n v="2905"/>
    <x v="1"/>
    <n v="515000"/>
    <x v="0"/>
    <x v="1"/>
    <n v="515000"/>
  </r>
  <r>
    <d v="2017-08-08T00:00:00"/>
    <x v="10"/>
    <x v="2"/>
    <n v="2905"/>
    <x v="1"/>
    <n v="550000"/>
    <x v="0"/>
    <x v="1"/>
    <n v="550000"/>
  </r>
  <r>
    <d v="2017-08-08T00:00:00"/>
    <x v="10"/>
    <x v="2"/>
    <n v="2914"/>
    <x v="1"/>
    <n v="600000"/>
    <x v="0"/>
    <x v="1"/>
    <n v="600000"/>
  </r>
  <r>
    <d v="2017-08-08T00:00:00"/>
    <x v="10"/>
    <x v="2"/>
    <n v="2904"/>
    <x v="1"/>
    <n v="665000"/>
    <x v="0"/>
    <x v="0"/>
    <n v="665000"/>
  </r>
  <r>
    <d v="2017-08-08T00:00:00"/>
    <x v="10"/>
    <x v="2"/>
    <n v="2914"/>
    <x v="1"/>
    <n v="793888"/>
    <x v="0"/>
    <x v="0"/>
    <n v="793888"/>
  </r>
  <r>
    <d v="2017-08-08T00:00:00"/>
    <x v="10"/>
    <x v="2"/>
    <n v="2914"/>
    <x v="1"/>
    <n v="820000"/>
    <x v="0"/>
    <x v="3"/>
    <n v="820000"/>
  </r>
  <r>
    <d v="2017-08-08T00:00:00"/>
    <x v="10"/>
    <x v="2"/>
    <n v="2914"/>
    <x v="1"/>
    <n v="960000"/>
    <x v="0"/>
    <x v="0"/>
    <n v="960000"/>
  </r>
  <r>
    <d v="2017-08-08T00:00:00"/>
    <x v="10"/>
    <x v="2"/>
    <n v="2602"/>
    <x v="0"/>
    <n v="1030000"/>
    <x v="0"/>
    <x v="0"/>
    <n v="1030000"/>
  </r>
  <r>
    <d v="2017-08-08T00:00:00"/>
    <x v="10"/>
    <x v="2"/>
    <n v="2602"/>
    <x v="0"/>
    <n v="1100000"/>
    <x v="0"/>
    <x v="1"/>
    <n v="1100000"/>
  </r>
  <r>
    <d v="2017-08-08T00:00:00"/>
    <x v="10"/>
    <x v="2"/>
    <n v="2612"/>
    <x v="0"/>
    <n v="1950000"/>
    <x v="0"/>
    <x v="3"/>
    <n v="1950000"/>
  </r>
  <r>
    <d v="2017-08-08T00:00:00"/>
    <x v="10"/>
    <x v="2"/>
    <n v="2611"/>
    <x v="0"/>
    <n v="440000"/>
    <x v="1"/>
    <x v="2"/>
    <n v="440000"/>
  </r>
  <r>
    <d v="2017-08-09T00:00:00"/>
    <x v="10"/>
    <x v="2"/>
    <n v="2617"/>
    <x v="0"/>
    <n v="290000"/>
    <x v="0"/>
    <x v="2"/>
    <n v="290000"/>
  </r>
  <r>
    <d v="2017-08-09T00:00:00"/>
    <x v="10"/>
    <x v="2"/>
    <n v="2906"/>
    <x v="1"/>
    <n v="431000"/>
    <x v="0"/>
    <x v="1"/>
    <n v="431000"/>
  </r>
  <r>
    <d v="2017-08-09T00:00:00"/>
    <x v="10"/>
    <x v="2"/>
    <n v="2902"/>
    <x v="1"/>
    <n v="432000"/>
    <x v="0"/>
    <x v="1"/>
    <n v="432000"/>
  </r>
  <r>
    <d v="2017-08-09T00:00:00"/>
    <x v="10"/>
    <x v="2"/>
    <n v="2602"/>
    <x v="0"/>
    <n v="455000"/>
    <x v="0"/>
    <x v="1"/>
    <n v="455000"/>
  </r>
  <r>
    <d v="2017-08-09T00:00:00"/>
    <x v="10"/>
    <x v="2"/>
    <n v="2905"/>
    <x v="1"/>
    <n v="503000"/>
    <x v="0"/>
    <x v="1"/>
    <n v="503000"/>
  </r>
  <r>
    <d v="2017-08-09T00:00:00"/>
    <x v="10"/>
    <x v="2"/>
    <n v="2905"/>
    <x v="1"/>
    <n v="507000"/>
    <x v="0"/>
    <x v="1"/>
    <n v="507000"/>
  </r>
  <r>
    <d v="2017-08-09T00:00:00"/>
    <x v="10"/>
    <x v="2"/>
    <n v="2611"/>
    <x v="0"/>
    <n v="513000"/>
    <x v="0"/>
    <x v="0"/>
    <n v="513000"/>
  </r>
  <r>
    <d v="2017-08-09T00:00:00"/>
    <x v="10"/>
    <x v="2"/>
    <n v="2905"/>
    <x v="1"/>
    <n v="535000"/>
    <x v="0"/>
    <x v="1"/>
    <n v="535000"/>
  </r>
  <r>
    <d v="2017-08-09T00:00:00"/>
    <x v="10"/>
    <x v="2"/>
    <n v="2602"/>
    <x v="0"/>
    <n v="610000"/>
    <x v="0"/>
    <x v="1"/>
    <n v="610000"/>
  </r>
  <r>
    <d v="2017-08-09T00:00:00"/>
    <x v="10"/>
    <x v="2"/>
    <n v="2602"/>
    <x v="0"/>
    <n v="666666"/>
    <x v="0"/>
    <x v="1"/>
    <n v="666666"/>
  </r>
  <r>
    <d v="2017-08-09T00:00:00"/>
    <x v="10"/>
    <x v="2"/>
    <n v="2607"/>
    <x v="0"/>
    <n v="710000"/>
    <x v="0"/>
    <x v="0"/>
    <n v="710000"/>
  </r>
  <r>
    <d v="2017-08-09T00:00:00"/>
    <x v="10"/>
    <x v="2"/>
    <n v="2607"/>
    <x v="0"/>
    <n v="997500"/>
    <x v="0"/>
    <x v="0"/>
    <n v="997500"/>
  </r>
  <r>
    <d v="2017-08-09T00:00:00"/>
    <x v="10"/>
    <x v="2"/>
    <n v="2607"/>
    <x v="0"/>
    <n v="175000"/>
    <x v="1"/>
    <x v="4"/>
    <n v="175000"/>
  </r>
  <r>
    <d v="2017-08-09T00:00:00"/>
    <x v="10"/>
    <x v="2"/>
    <n v="2913"/>
    <x v="1"/>
    <n v="290000"/>
    <x v="1"/>
    <x v="4"/>
    <n v="290000"/>
  </r>
  <r>
    <d v="2017-08-09T00:00:00"/>
    <x v="10"/>
    <x v="2"/>
    <n v="2612"/>
    <x v="0"/>
    <n v="359500"/>
    <x v="1"/>
    <x v="4"/>
    <n v="359500"/>
  </r>
  <r>
    <d v="2017-08-09T00:00:00"/>
    <x v="10"/>
    <x v="2"/>
    <n v="2603"/>
    <x v="0"/>
    <n v="400000"/>
    <x v="1"/>
    <x v="4"/>
    <n v="400000"/>
  </r>
  <r>
    <d v="2017-08-09T00:00:00"/>
    <x v="10"/>
    <x v="2"/>
    <n v="2617"/>
    <x v="0"/>
    <n v="409000"/>
    <x v="1"/>
    <x v="1"/>
    <n v="409000"/>
  </r>
  <r>
    <d v="2017-08-10T00:00:00"/>
    <x v="10"/>
    <x v="2"/>
    <n v="2615"/>
    <x v="0"/>
    <n v="395000"/>
    <x v="0"/>
    <x v="2"/>
    <n v="395000"/>
  </r>
  <r>
    <d v="2017-08-10T00:00:00"/>
    <x v="10"/>
    <x v="2"/>
    <n v="2615"/>
    <x v="0"/>
    <n v="440000"/>
    <x v="0"/>
    <x v="1"/>
    <n v="440000"/>
  </r>
  <r>
    <d v="2017-08-10T00:00:00"/>
    <x v="10"/>
    <x v="2"/>
    <n v="2913"/>
    <x v="1"/>
    <n v="440000"/>
    <x v="0"/>
    <x v="1"/>
    <n v="440000"/>
  </r>
  <r>
    <d v="2017-08-10T00:00:00"/>
    <x v="10"/>
    <x v="2"/>
    <n v="2615"/>
    <x v="0"/>
    <n v="480000"/>
    <x v="0"/>
    <x v="1"/>
    <n v="480000"/>
  </r>
  <r>
    <d v="2017-08-10T00:00:00"/>
    <x v="10"/>
    <x v="2"/>
    <n v="2906"/>
    <x v="1"/>
    <n v="485000"/>
    <x v="0"/>
    <x v="1"/>
    <n v="485000"/>
  </r>
  <r>
    <d v="2017-08-10T00:00:00"/>
    <x v="10"/>
    <x v="2"/>
    <n v="2906"/>
    <x v="1"/>
    <n v="496000"/>
    <x v="0"/>
    <x v="1"/>
    <n v="496000"/>
  </r>
  <r>
    <d v="2017-08-10T00:00:00"/>
    <x v="10"/>
    <x v="2"/>
    <n v="2615"/>
    <x v="0"/>
    <n v="600000"/>
    <x v="0"/>
    <x v="0"/>
    <n v="600000"/>
  </r>
  <r>
    <d v="2017-08-10T00:00:00"/>
    <x v="10"/>
    <x v="2"/>
    <n v="2914"/>
    <x v="1"/>
    <n v="605000"/>
    <x v="0"/>
    <x v="0"/>
    <n v="605000"/>
  </r>
  <r>
    <d v="2017-08-10T00:00:00"/>
    <x v="10"/>
    <x v="2"/>
    <n v="2905"/>
    <x v="1"/>
    <n v="710000"/>
    <x v="0"/>
    <x v="0"/>
    <n v="710000"/>
  </r>
  <r>
    <d v="2017-08-10T00:00:00"/>
    <x v="10"/>
    <x v="2"/>
    <n v="2614"/>
    <x v="0"/>
    <n v="740000"/>
    <x v="0"/>
    <x v="0"/>
    <n v="740000"/>
  </r>
  <r>
    <d v="2017-08-10T00:00:00"/>
    <x v="10"/>
    <x v="2"/>
    <n v="2602"/>
    <x v="0"/>
    <n v="327000"/>
    <x v="1"/>
    <x v="2"/>
    <n v="327000"/>
  </r>
  <r>
    <d v="2017-08-10T00:00:00"/>
    <x v="10"/>
    <x v="2"/>
    <n v="2612"/>
    <x v="0"/>
    <n v="390000"/>
    <x v="1"/>
    <x v="4"/>
    <n v="390000"/>
  </r>
  <r>
    <d v="2017-08-10T00:00:00"/>
    <x v="10"/>
    <x v="2"/>
    <n v="2612"/>
    <x v="0"/>
    <n v="470000"/>
    <x v="1"/>
    <x v="2"/>
    <n v="470000"/>
  </r>
  <r>
    <d v="2017-08-10T00:00:00"/>
    <x v="10"/>
    <x v="2"/>
    <n v="2612"/>
    <x v="0"/>
    <n v="588000"/>
    <x v="1"/>
    <x v="1"/>
    <n v="588000"/>
  </r>
  <r>
    <d v="2017-08-11T00:00:00"/>
    <x v="10"/>
    <x v="2"/>
    <n v="2906"/>
    <x v="1"/>
    <n v="435000"/>
    <x v="0"/>
    <x v="1"/>
    <n v="435000"/>
  </r>
  <r>
    <d v="2017-08-11T00:00:00"/>
    <x v="10"/>
    <x v="2"/>
    <n v="2615"/>
    <x v="0"/>
    <n v="439000"/>
    <x v="0"/>
    <x v="1"/>
    <n v="439000"/>
  </r>
  <r>
    <d v="2017-08-11T00:00:00"/>
    <x v="10"/>
    <x v="2"/>
    <n v="2615"/>
    <x v="0"/>
    <n v="450000"/>
    <x v="0"/>
    <x v="1"/>
    <n v="450000"/>
  </r>
  <r>
    <d v="2017-08-11T00:00:00"/>
    <x v="10"/>
    <x v="2"/>
    <n v="2615"/>
    <x v="0"/>
    <n v="470000"/>
    <x v="0"/>
    <x v="1"/>
    <n v="470000"/>
  </r>
  <r>
    <d v="2017-08-11T00:00:00"/>
    <x v="10"/>
    <x v="2"/>
    <n v="2902"/>
    <x v="1"/>
    <n v="475000"/>
    <x v="0"/>
    <x v="1"/>
    <n v="475000"/>
  </r>
  <r>
    <d v="2017-08-11T00:00:00"/>
    <x v="10"/>
    <x v="2"/>
    <n v="2615"/>
    <x v="0"/>
    <n v="515000"/>
    <x v="0"/>
    <x v="1"/>
    <n v="515000"/>
  </r>
  <r>
    <d v="2017-08-11T00:00:00"/>
    <x v="10"/>
    <x v="2"/>
    <n v="2905"/>
    <x v="1"/>
    <n v="516000"/>
    <x v="0"/>
    <x v="1"/>
    <n v="516000"/>
  </r>
  <r>
    <d v="2017-08-11T00:00:00"/>
    <x v="10"/>
    <x v="2"/>
    <n v="2615"/>
    <x v="0"/>
    <n v="550000"/>
    <x v="0"/>
    <x v="1"/>
    <n v="550000"/>
  </r>
  <r>
    <d v="2017-08-11T00:00:00"/>
    <x v="10"/>
    <x v="2"/>
    <n v="2914"/>
    <x v="1"/>
    <n v="555000"/>
    <x v="0"/>
    <x v="0"/>
    <n v="555000"/>
  </r>
  <r>
    <d v="2017-08-11T00:00:00"/>
    <x v="10"/>
    <x v="2"/>
    <n v="2615"/>
    <x v="0"/>
    <n v="660000"/>
    <x v="0"/>
    <x v="0"/>
    <n v="660000"/>
  </r>
  <r>
    <d v="2017-08-11T00:00:00"/>
    <x v="10"/>
    <x v="2"/>
    <n v="2904"/>
    <x v="1"/>
    <n v="739000"/>
    <x v="0"/>
    <x v="0"/>
    <n v="739000"/>
  </r>
  <r>
    <d v="2017-08-11T00:00:00"/>
    <x v="10"/>
    <x v="2"/>
    <n v="2604"/>
    <x v="0"/>
    <n v="850000"/>
    <x v="0"/>
    <x v="1"/>
    <n v="850000"/>
  </r>
  <r>
    <d v="2017-08-11T00:00:00"/>
    <x v="10"/>
    <x v="2"/>
    <n v="2913"/>
    <x v="1"/>
    <n v="880000"/>
    <x v="0"/>
    <x v="3"/>
    <n v="880000"/>
  </r>
  <r>
    <d v="2017-08-11T00:00:00"/>
    <x v="10"/>
    <x v="2"/>
    <n v="2913"/>
    <x v="1"/>
    <n v="890000"/>
    <x v="0"/>
    <x v="0"/>
    <n v="890000"/>
  </r>
  <r>
    <d v="2017-08-11T00:00:00"/>
    <x v="10"/>
    <x v="2"/>
    <n v="2602"/>
    <x v="0"/>
    <n v="1310000"/>
    <x v="0"/>
    <x v="0"/>
    <n v="1310000"/>
  </r>
  <r>
    <d v="2017-08-11T00:00:00"/>
    <x v="10"/>
    <x v="2"/>
    <n v="2617"/>
    <x v="0"/>
    <n v="261000"/>
    <x v="1"/>
    <x v="4"/>
    <n v="261000"/>
  </r>
  <r>
    <d v="2017-08-11T00:00:00"/>
    <x v="10"/>
    <x v="2"/>
    <n v="2914"/>
    <x v="1"/>
    <n v="313500"/>
    <x v="1"/>
    <x v="4"/>
    <n v="313500"/>
  </r>
  <r>
    <d v="2017-08-12T00:00:00"/>
    <x v="10"/>
    <x v="2"/>
    <n v="2615"/>
    <x v="0"/>
    <n v="450000"/>
    <x v="0"/>
    <x v="1"/>
    <n v="450000"/>
  </r>
  <r>
    <d v="2017-08-12T00:00:00"/>
    <x v="10"/>
    <x v="2"/>
    <n v="2614"/>
    <x v="0"/>
    <n v="500000"/>
    <x v="0"/>
    <x v="1"/>
    <n v="500000"/>
  </r>
  <r>
    <d v="2017-08-12T00:00:00"/>
    <x v="10"/>
    <x v="2"/>
    <n v="2902"/>
    <x v="1"/>
    <n v="502000"/>
    <x v="0"/>
    <x v="1"/>
    <n v="502000"/>
  </r>
  <r>
    <d v="2017-08-12T00:00:00"/>
    <x v="10"/>
    <x v="2"/>
    <n v="2902"/>
    <x v="1"/>
    <n v="516000"/>
    <x v="0"/>
    <x v="1"/>
    <n v="516000"/>
  </r>
  <r>
    <d v="2017-08-12T00:00:00"/>
    <x v="10"/>
    <x v="2"/>
    <n v="2615"/>
    <x v="0"/>
    <n v="571000"/>
    <x v="0"/>
    <x v="0"/>
    <n v="571000"/>
  </r>
  <r>
    <d v="2017-08-12T00:00:00"/>
    <x v="10"/>
    <x v="2"/>
    <n v="2617"/>
    <x v="0"/>
    <n v="575000"/>
    <x v="0"/>
    <x v="1"/>
    <n v="575000"/>
  </r>
  <r>
    <d v="2017-08-12T00:00:00"/>
    <x v="10"/>
    <x v="2"/>
    <n v="2615"/>
    <x v="0"/>
    <n v="580000"/>
    <x v="0"/>
    <x v="1"/>
    <n v="580000"/>
  </r>
  <r>
    <d v="2017-08-12T00:00:00"/>
    <x v="10"/>
    <x v="2"/>
    <n v="2904"/>
    <x v="1"/>
    <n v="640000"/>
    <x v="0"/>
    <x v="0"/>
    <n v="640000"/>
  </r>
  <r>
    <d v="2017-08-12T00:00:00"/>
    <x v="10"/>
    <x v="2"/>
    <n v="2904"/>
    <x v="1"/>
    <n v="705000"/>
    <x v="0"/>
    <x v="0"/>
    <n v="705000"/>
  </r>
  <r>
    <d v="2017-08-12T00:00:00"/>
    <x v="10"/>
    <x v="2"/>
    <n v="2615"/>
    <x v="0"/>
    <n v="727000"/>
    <x v="0"/>
    <x v="0"/>
    <n v="727000"/>
  </r>
  <r>
    <d v="2017-08-12T00:00:00"/>
    <x v="10"/>
    <x v="2"/>
    <n v="2914"/>
    <x v="1"/>
    <n v="745000"/>
    <x v="0"/>
    <x v="0"/>
    <n v="745000"/>
  </r>
  <r>
    <d v="2017-08-12T00:00:00"/>
    <x v="10"/>
    <x v="2"/>
    <n v="2611"/>
    <x v="0"/>
    <n v="745000"/>
    <x v="0"/>
    <x v="0"/>
    <n v="745000"/>
  </r>
  <r>
    <d v="2017-08-12T00:00:00"/>
    <x v="10"/>
    <x v="2"/>
    <n v="2607"/>
    <x v="0"/>
    <n v="762000"/>
    <x v="0"/>
    <x v="1"/>
    <n v="762000"/>
  </r>
  <r>
    <d v="2017-08-12T00:00:00"/>
    <x v="10"/>
    <x v="2"/>
    <n v="2617"/>
    <x v="0"/>
    <n v="779000"/>
    <x v="0"/>
    <x v="0"/>
    <n v="779000"/>
  </r>
  <r>
    <d v="2017-08-12T00:00:00"/>
    <x v="10"/>
    <x v="2"/>
    <n v="2617"/>
    <x v="0"/>
    <n v="790000"/>
    <x v="0"/>
    <x v="3"/>
    <n v="790000"/>
  </r>
  <r>
    <d v="2017-08-12T00:00:00"/>
    <x v="10"/>
    <x v="2"/>
    <n v="2602"/>
    <x v="0"/>
    <n v="810000"/>
    <x v="0"/>
    <x v="1"/>
    <n v="810000"/>
  </r>
  <r>
    <d v="2017-08-12T00:00:00"/>
    <x v="10"/>
    <x v="2"/>
    <n v="2604"/>
    <x v="0"/>
    <n v="1170000"/>
    <x v="0"/>
    <x v="1"/>
    <n v="1170000"/>
  </r>
  <r>
    <d v="2017-08-12T00:00:00"/>
    <x v="10"/>
    <x v="2"/>
    <n v="2602"/>
    <x v="0"/>
    <n v="1270000"/>
    <x v="0"/>
    <x v="1"/>
    <n v="1270000"/>
  </r>
  <r>
    <d v="2017-08-12T00:00:00"/>
    <x v="10"/>
    <x v="2"/>
    <n v="2600"/>
    <x v="0"/>
    <n v="1300000"/>
    <x v="0"/>
    <x v="1"/>
    <n v="1300000"/>
  </r>
  <r>
    <d v="2017-08-12T00:00:00"/>
    <x v="10"/>
    <x v="2"/>
    <n v="2913"/>
    <x v="1"/>
    <n v="1385000"/>
    <x v="0"/>
    <x v="3"/>
    <n v="1385000"/>
  </r>
  <r>
    <d v="2017-08-12T00:00:00"/>
    <x v="10"/>
    <x v="2"/>
    <n v="2603"/>
    <x v="0"/>
    <n v="2875000"/>
    <x v="0"/>
    <x v="3"/>
    <n v="2875000"/>
  </r>
  <r>
    <d v="2017-08-12T00:00:00"/>
    <x v="10"/>
    <x v="2"/>
    <n v="2617"/>
    <x v="0"/>
    <n v="334000"/>
    <x v="1"/>
    <x v="2"/>
    <n v="334000"/>
  </r>
  <r>
    <d v="2017-08-14T00:00:00"/>
    <x v="10"/>
    <x v="2"/>
    <n v="2611"/>
    <x v="0"/>
    <n v="329000"/>
    <x v="0"/>
    <x v="4"/>
    <n v="329000"/>
  </r>
  <r>
    <d v="2017-08-14T00:00:00"/>
    <x v="10"/>
    <x v="2"/>
    <n v="2617"/>
    <x v="0"/>
    <n v="556000"/>
    <x v="0"/>
    <x v="1"/>
    <n v="556000"/>
  </r>
  <r>
    <d v="2017-08-14T00:00:00"/>
    <x v="10"/>
    <x v="2"/>
    <n v="2615"/>
    <x v="0"/>
    <n v="580000"/>
    <x v="0"/>
    <x v="1"/>
    <n v="580000"/>
  </r>
  <r>
    <d v="2017-08-14T00:00:00"/>
    <x v="10"/>
    <x v="2"/>
    <n v="2615"/>
    <x v="0"/>
    <n v="600000"/>
    <x v="0"/>
    <x v="0"/>
    <n v="600000"/>
  </r>
  <r>
    <d v="2017-08-14T00:00:00"/>
    <x v="10"/>
    <x v="2"/>
    <n v="2906"/>
    <x v="1"/>
    <n v="660000"/>
    <x v="0"/>
    <x v="3"/>
    <n v="660000"/>
  </r>
  <r>
    <d v="2017-08-14T00:00:00"/>
    <x v="10"/>
    <x v="2"/>
    <n v="2905"/>
    <x v="1"/>
    <n v="690000"/>
    <x v="0"/>
    <x v="0"/>
    <n v="690000"/>
  </r>
  <r>
    <d v="2017-08-14T00:00:00"/>
    <x v="10"/>
    <x v="2"/>
    <n v="2611"/>
    <x v="0"/>
    <n v="701500"/>
    <x v="0"/>
    <x v="0"/>
    <n v="701500"/>
  </r>
  <r>
    <d v="2017-08-14T00:00:00"/>
    <x v="10"/>
    <x v="2"/>
    <n v="2906"/>
    <x v="1"/>
    <n v="740000"/>
    <x v="0"/>
    <x v="0"/>
    <n v="740000"/>
  </r>
  <r>
    <d v="2017-08-14T00:00:00"/>
    <x v="10"/>
    <x v="2"/>
    <n v="2611"/>
    <x v="0"/>
    <n v="825000"/>
    <x v="0"/>
    <x v="0"/>
    <n v="825000"/>
  </r>
  <r>
    <d v="2017-08-14T00:00:00"/>
    <x v="10"/>
    <x v="2"/>
    <n v="2906"/>
    <x v="1"/>
    <n v="855000"/>
    <x v="0"/>
    <x v="0"/>
    <n v="855000"/>
  </r>
  <r>
    <d v="2017-08-14T00:00:00"/>
    <x v="10"/>
    <x v="2"/>
    <n v="2611"/>
    <x v="0"/>
    <n v="1050000"/>
    <x v="0"/>
    <x v="3"/>
    <n v="1050000"/>
  </r>
  <r>
    <d v="2017-08-14T00:00:00"/>
    <x v="10"/>
    <x v="2"/>
    <n v="2611"/>
    <x v="0"/>
    <n v="1260000"/>
    <x v="0"/>
    <x v="0"/>
    <n v="1260000"/>
  </r>
  <r>
    <d v="2017-08-14T00:00:00"/>
    <x v="10"/>
    <x v="2"/>
    <n v="2606"/>
    <x v="0"/>
    <n v="210000"/>
    <x v="1"/>
    <x v="4"/>
    <n v="210000"/>
  </r>
  <r>
    <d v="2017-08-14T00:00:00"/>
    <x v="10"/>
    <x v="2"/>
    <n v="2602"/>
    <x v="0"/>
    <n v="513000"/>
    <x v="1"/>
    <x v="2"/>
    <n v="513000"/>
  </r>
  <r>
    <d v="2017-08-14T00:00:00"/>
    <x v="10"/>
    <x v="2"/>
    <n v="2600"/>
    <x v="0"/>
    <n v="762000"/>
    <x v="1"/>
    <x v="2"/>
    <n v="762000"/>
  </r>
  <r>
    <d v="2017-08-15T00:00:00"/>
    <x v="10"/>
    <x v="2"/>
    <n v="2906"/>
    <x v="1"/>
    <n v="386000"/>
    <x v="0"/>
    <x v="1"/>
    <n v="386000"/>
  </r>
  <r>
    <d v="2017-08-15T00:00:00"/>
    <x v="10"/>
    <x v="2"/>
    <n v="2900"/>
    <x v="0"/>
    <n v="580000"/>
    <x v="0"/>
    <x v="1"/>
    <n v="580000"/>
  </r>
  <r>
    <d v="2017-08-15T00:00:00"/>
    <x v="10"/>
    <x v="2"/>
    <n v="2903"/>
    <x v="1"/>
    <n v="669000"/>
    <x v="0"/>
    <x v="0"/>
    <n v="669000"/>
  </r>
  <r>
    <d v="2017-08-15T00:00:00"/>
    <x v="10"/>
    <x v="2"/>
    <n v="2602"/>
    <x v="0"/>
    <n v="725000"/>
    <x v="0"/>
    <x v="1"/>
    <n v="725000"/>
  </r>
  <r>
    <d v="2017-08-15T00:00:00"/>
    <x v="10"/>
    <x v="2"/>
    <n v="2602"/>
    <x v="0"/>
    <n v="816000"/>
    <x v="0"/>
    <x v="1"/>
    <n v="816000"/>
  </r>
  <r>
    <d v="2017-08-15T00:00:00"/>
    <x v="10"/>
    <x v="2"/>
    <n v="2611"/>
    <x v="0"/>
    <n v="1050000"/>
    <x v="0"/>
    <x v="0"/>
    <n v="1050000"/>
  </r>
  <r>
    <d v="2017-08-15T00:00:00"/>
    <x v="10"/>
    <x v="2"/>
    <n v="2606"/>
    <x v="0"/>
    <n v="305000"/>
    <x v="1"/>
    <x v="4"/>
    <n v="305000"/>
  </r>
  <r>
    <d v="2017-08-15T00:00:00"/>
    <x v="10"/>
    <x v="2"/>
    <n v="2913"/>
    <x v="1"/>
    <n v="347500"/>
    <x v="1"/>
    <x v="2"/>
    <n v="347500"/>
  </r>
  <r>
    <d v="2017-08-15T00:00:00"/>
    <x v="10"/>
    <x v="2"/>
    <n v="2617"/>
    <x v="0"/>
    <n v="352000"/>
    <x v="1"/>
    <x v="2"/>
    <n v="352000"/>
  </r>
  <r>
    <d v="2017-08-15T00:00:00"/>
    <x v="10"/>
    <x v="2"/>
    <n v="2605"/>
    <x v="0"/>
    <n v="513000"/>
    <x v="1"/>
    <x v="2"/>
    <n v="513000"/>
  </r>
  <r>
    <d v="2017-08-15T00:00:00"/>
    <x v="10"/>
    <x v="2"/>
    <n v="2600"/>
    <x v="0"/>
    <n v="640000"/>
    <x v="1"/>
    <x v="2"/>
    <n v="640000"/>
  </r>
  <r>
    <d v="2017-08-16T00:00:00"/>
    <x v="10"/>
    <x v="2"/>
    <n v="2615"/>
    <x v="0"/>
    <n v="412000"/>
    <x v="0"/>
    <x v="1"/>
    <n v="412000"/>
  </r>
  <r>
    <d v="2017-08-16T00:00:00"/>
    <x v="10"/>
    <x v="2"/>
    <n v="2615"/>
    <x v="0"/>
    <n v="467000"/>
    <x v="0"/>
    <x v="1"/>
    <n v="467000"/>
  </r>
  <r>
    <d v="2017-08-16T00:00:00"/>
    <x v="10"/>
    <x v="2"/>
    <n v="2913"/>
    <x v="1"/>
    <n v="475000"/>
    <x v="0"/>
    <x v="1"/>
    <n v="475000"/>
  </r>
  <r>
    <d v="2017-08-16T00:00:00"/>
    <x v="10"/>
    <x v="2"/>
    <n v="2615"/>
    <x v="0"/>
    <n v="513000"/>
    <x v="0"/>
    <x v="1"/>
    <n v="513000"/>
  </r>
  <r>
    <d v="2017-08-16T00:00:00"/>
    <x v="10"/>
    <x v="2"/>
    <n v="2905"/>
    <x v="1"/>
    <n v="560000"/>
    <x v="0"/>
    <x v="1"/>
    <n v="560000"/>
  </r>
  <r>
    <d v="2017-08-16T00:00:00"/>
    <x v="10"/>
    <x v="2"/>
    <n v="2913"/>
    <x v="1"/>
    <n v="592000"/>
    <x v="0"/>
    <x v="1"/>
    <n v="592000"/>
  </r>
  <r>
    <d v="2017-08-16T00:00:00"/>
    <x v="10"/>
    <x v="2"/>
    <n v="2617"/>
    <x v="0"/>
    <n v="620000"/>
    <x v="0"/>
    <x v="1"/>
    <n v="620000"/>
  </r>
  <r>
    <d v="2017-08-16T00:00:00"/>
    <x v="10"/>
    <x v="2"/>
    <n v="2906"/>
    <x v="1"/>
    <n v="636000"/>
    <x v="0"/>
    <x v="0"/>
    <n v="636000"/>
  </r>
  <r>
    <d v="2017-08-16T00:00:00"/>
    <x v="10"/>
    <x v="2"/>
    <n v="2606"/>
    <x v="0"/>
    <n v="750500"/>
    <x v="0"/>
    <x v="0"/>
    <n v="750500"/>
  </r>
  <r>
    <d v="2017-08-16T00:00:00"/>
    <x v="10"/>
    <x v="2"/>
    <n v="2602"/>
    <x v="0"/>
    <n v="900000"/>
    <x v="0"/>
    <x v="1"/>
    <n v="900000"/>
  </r>
  <r>
    <d v="2017-08-16T00:00:00"/>
    <x v="10"/>
    <x v="2"/>
    <n v="2602"/>
    <x v="0"/>
    <n v="305000"/>
    <x v="1"/>
    <x v="2"/>
    <n v="305000"/>
  </r>
  <r>
    <d v="2017-08-16T00:00:00"/>
    <x v="10"/>
    <x v="2"/>
    <n v="2617"/>
    <x v="0"/>
    <n v="410000"/>
    <x v="1"/>
    <x v="1"/>
    <n v="410000"/>
  </r>
  <r>
    <d v="2017-08-17T00:00:00"/>
    <x v="10"/>
    <x v="2"/>
    <n v="2913"/>
    <x v="1"/>
    <n v="475000"/>
    <x v="0"/>
    <x v="1"/>
    <n v="475000"/>
  </r>
  <r>
    <d v="2017-08-17T00:00:00"/>
    <x v="10"/>
    <x v="2"/>
    <n v="2913"/>
    <x v="1"/>
    <n v="490000"/>
    <x v="0"/>
    <x v="1"/>
    <n v="490000"/>
  </r>
  <r>
    <d v="2017-08-17T00:00:00"/>
    <x v="10"/>
    <x v="2"/>
    <n v="2615"/>
    <x v="0"/>
    <n v="500000"/>
    <x v="0"/>
    <x v="1"/>
    <n v="500000"/>
  </r>
  <r>
    <d v="2017-08-17T00:00:00"/>
    <x v="10"/>
    <x v="2"/>
    <n v="2913"/>
    <x v="1"/>
    <n v="510000"/>
    <x v="0"/>
    <x v="1"/>
    <n v="510000"/>
  </r>
  <r>
    <d v="2017-08-17T00:00:00"/>
    <x v="10"/>
    <x v="2"/>
    <n v="2615"/>
    <x v="0"/>
    <n v="515000"/>
    <x v="0"/>
    <x v="1"/>
    <n v="515000"/>
  </r>
  <r>
    <d v="2017-08-17T00:00:00"/>
    <x v="10"/>
    <x v="2"/>
    <n v="2615"/>
    <x v="0"/>
    <n v="585000"/>
    <x v="0"/>
    <x v="0"/>
    <n v="585000"/>
  </r>
  <r>
    <d v="2017-08-17T00:00:00"/>
    <x v="10"/>
    <x v="2"/>
    <n v="2614"/>
    <x v="0"/>
    <n v="625000"/>
    <x v="0"/>
    <x v="1"/>
    <n v="625000"/>
  </r>
  <r>
    <d v="2017-08-17T00:00:00"/>
    <x v="10"/>
    <x v="2"/>
    <n v="2913"/>
    <x v="1"/>
    <n v="665500"/>
    <x v="0"/>
    <x v="0"/>
    <n v="665500"/>
  </r>
  <r>
    <d v="2017-08-17T00:00:00"/>
    <x v="10"/>
    <x v="2"/>
    <n v="2914"/>
    <x v="1"/>
    <n v="698000"/>
    <x v="0"/>
    <x v="0"/>
    <n v="698000"/>
  </r>
  <r>
    <d v="2017-08-17T00:00:00"/>
    <x v="10"/>
    <x v="2"/>
    <n v="2611"/>
    <x v="0"/>
    <n v="720000"/>
    <x v="0"/>
    <x v="0"/>
    <n v="720000"/>
  </r>
  <r>
    <d v="2017-08-17T00:00:00"/>
    <x v="10"/>
    <x v="2"/>
    <n v="2615"/>
    <x v="0"/>
    <n v="725000"/>
    <x v="0"/>
    <x v="0"/>
    <n v="725000"/>
  </r>
  <r>
    <d v="2017-08-17T00:00:00"/>
    <x v="10"/>
    <x v="2"/>
    <n v="2914"/>
    <x v="1"/>
    <n v="740000"/>
    <x v="0"/>
    <x v="0"/>
    <n v="740000"/>
  </r>
  <r>
    <d v="2017-08-17T00:00:00"/>
    <x v="10"/>
    <x v="2"/>
    <n v="2913"/>
    <x v="1"/>
    <n v="760000"/>
    <x v="0"/>
    <x v="0"/>
    <n v="760000"/>
  </r>
  <r>
    <d v="2017-08-17T00:00:00"/>
    <x v="10"/>
    <x v="2"/>
    <n v="2617"/>
    <x v="0"/>
    <n v="765000"/>
    <x v="0"/>
    <x v="0"/>
    <n v="765000"/>
  </r>
  <r>
    <d v="2017-08-17T00:00:00"/>
    <x v="10"/>
    <x v="2"/>
    <n v="2614"/>
    <x v="0"/>
    <n v="810000"/>
    <x v="0"/>
    <x v="3"/>
    <n v="810000"/>
  </r>
  <r>
    <d v="2017-08-17T00:00:00"/>
    <x v="10"/>
    <x v="2"/>
    <n v="2913"/>
    <x v="1"/>
    <n v="857000"/>
    <x v="0"/>
    <x v="0"/>
    <n v="857000"/>
  </r>
  <r>
    <d v="2017-08-17T00:00:00"/>
    <x v="10"/>
    <x v="2"/>
    <n v="2606"/>
    <x v="0"/>
    <n v="895000"/>
    <x v="0"/>
    <x v="3"/>
    <n v="895000"/>
  </r>
  <r>
    <d v="2017-08-17T00:00:00"/>
    <x v="10"/>
    <x v="2"/>
    <n v="2617"/>
    <x v="0"/>
    <n v="900000"/>
    <x v="0"/>
    <x v="0"/>
    <n v="900000"/>
  </r>
  <r>
    <d v="2017-08-17T00:00:00"/>
    <x v="10"/>
    <x v="2"/>
    <n v="2611"/>
    <x v="0"/>
    <n v="1313000"/>
    <x v="0"/>
    <x v="3"/>
    <n v="1313000"/>
  </r>
  <r>
    <d v="2017-08-17T00:00:00"/>
    <x v="10"/>
    <x v="2"/>
    <n v="2617"/>
    <x v="0"/>
    <n v="330000"/>
    <x v="1"/>
    <x v="4"/>
    <n v="330000"/>
  </r>
  <r>
    <d v="2017-08-17T00:00:00"/>
    <x v="10"/>
    <x v="2"/>
    <n v="2604"/>
    <x v="0"/>
    <n v="410000"/>
    <x v="1"/>
    <x v="2"/>
    <n v="410000"/>
  </r>
  <r>
    <d v="2017-08-17T00:00:00"/>
    <x v="10"/>
    <x v="2"/>
    <n v="2604"/>
    <x v="0"/>
    <n v="552000"/>
    <x v="1"/>
    <x v="2"/>
    <n v="552000"/>
  </r>
  <r>
    <d v="2017-08-18T00:00:00"/>
    <x v="10"/>
    <x v="2"/>
    <n v="2615"/>
    <x v="0"/>
    <n v="500000"/>
    <x v="0"/>
    <x v="1"/>
    <n v="500000"/>
  </r>
  <r>
    <d v="2017-08-18T00:00:00"/>
    <x v="10"/>
    <x v="2"/>
    <n v="2617"/>
    <x v="0"/>
    <n v="570000"/>
    <x v="0"/>
    <x v="1"/>
    <n v="570000"/>
  </r>
  <r>
    <d v="2017-08-18T00:00:00"/>
    <x v="10"/>
    <x v="2"/>
    <n v="2913"/>
    <x v="1"/>
    <n v="740000"/>
    <x v="0"/>
    <x v="0"/>
    <n v="740000"/>
  </r>
  <r>
    <d v="2017-08-18T00:00:00"/>
    <x v="10"/>
    <x v="2"/>
    <n v="2600"/>
    <x v="0"/>
    <n v="1275000"/>
    <x v="0"/>
    <x v="0"/>
    <n v="1275000"/>
  </r>
  <r>
    <d v="2017-08-18T00:00:00"/>
    <x v="10"/>
    <x v="2"/>
    <n v="2617"/>
    <x v="0"/>
    <n v="369950"/>
    <x v="1"/>
    <x v="2"/>
    <n v="369950"/>
  </r>
  <r>
    <d v="2017-08-18T00:00:00"/>
    <x v="10"/>
    <x v="2"/>
    <n v="2912"/>
    <x v="1"/>
    <n v="429950"/>
    <x v="1"/>
    <x v="2"/>
    <n v="429950"/>
  </r>
  <r>
    <d v="2017-08-18T00:00:00"/>
    <x v="10"/>
    <x v="2"/>
    <n v="2612"/>
    <x v="0"/>
    <n v="517000"/>
    <x v="1"/>
    <x v="2"/>
    <n v="517000"/>
  </r>
  <r>
    <d v="2017-08-18T00:00:00"/>
    <x v="10"/>
    <x v="2"/>
    <n v="2604"/>
    <x v="0"/>
    <n v="520000"/>
    <x v="1"/>
    <x v="2"/>
    <n v="520000"/>
  </r>
  <r>
    <d v="2017-08-18T00:00:00"/>
    <x v="10"/>
    <x v="2"/>
    <n v="2604"/>
    <x v="0"/>
    <n v="550000"/>
    <x v="1"/>
    <x v="2"/>
    <n v="550000"/>
  </r>
  <r>
    <d v="2017-08-19T00:00:00"/>
    <x v="10"/>
    <x v="2"/>
    <n v="2615"/>
    <x v="0"/>
    <n v="420000"/>
    <x v="0"/>
    <x v="1"/>
    <n v="420000"/>
  </r>
  <r>
    <d v="2017-08-19T00:00:00"/>
    <x v="10"/>
    <x v="2"/>
    <n v="2902"/>
    <x v="1"/>
    <n v="462000"/>
    <x v="0"/>
    <x v="1"/>
    <n v="462000"/>
  </r>
  <r>
    <d v="2017-08-19T00:00:00"/>
    <x v="10"/>
    <x v="2"/>
    <n v="2913"/>
    <x v="1"/>
    <n v="581000"/>
    <x v="0"/>
    <x v="1"/>
    <n v="581000"/>
  </r>
  <r>
    <d v="2017-08-19T00:00:00"/>
    <x v="10"/>
    <x v="2"/>
    <n v="2614"/>
    <x v="0"/>
    <n v="585000"/>
    <x v="0"/>
    <x v="1"/>
    <n v="585000"/>
  </r>
  <r>
    <d v="2017-08-19T00:00:00"/>
    <x v="10"/>
    <x v="2"/>
    <n v="2903"/>
    <x v="1"/>
    <n v="596000"/>
    <x v="0"/>
    <x v="0"/>
    <n v="596000"/>
  </r>
  <r>
    <d v="2017-08-19T00:00:00"/>
    <x v="10"/>
    <x v="2"/>
    <n v="2615"/>
    <x v="0"/>
    <n v="652000"/>
    <x v="0"/>
    <x v="0"/>
    <n v="652000"/>
  </r>
  <r>
    <d v="2017-08-19T00:00:00"/>
    <x v="10"/>
    <x v="2"/>
    <n v="2905"/>
    <x v="1"/>
    <n v="670000"/>
    <x v="0"/>
    <x v="0"/>
    <n v="670000"/>
  </r>
  <r>
    <d v="2017-08-19T00:00:00"/>
    <x v="10"/>
    <x v="2"/>
    <n v="2607"/>
    <x v="0"/>
    <n v="725000"/>
    <x v="0"/>
    <x v="1"/>
    <n v="725000"/>
  </r>
  <r>
    <d v="2017-08-19T00:00:00"/>
    <x v="10"/>
    <x v="2"/>
    <n v="2615"/>
    <x v="0"/>
    <n v="725000"/>
    <x v="0"/>
    <x v="0"/>
    <n v="725000"/>
  </r>
  <r>
    <d v="2017-08-19T00:00:00"/>
    <x v="10"/>
    <x v="2"/>
    <n v="2602"/>
    <x v="0"/>
    <n v="760000"/>
    <x v="0"/>
    <x v="1"/>
    <n v="760000"/>
  </r>
  <r>
    <d v="2017-08-19T00:00:00"/>
    <x v="10"/>
    <x v="2"/>
    <n v="2913"/>
    <x v="1"/>
    <n v="965000"/>
    <x v="0"/>
    <x v="3"/>
    <n v="965000"/>
  </r>
  <r>
    <d v="2017-08-19T00:00:00"/>
    <x v="10"/>
    <x v="2"/>
    <n v="2607"/>
    <x v="0"/>
    <n v="570000"/>
    <x v="1"/>
    <x v="1"/>
    <n v="570000"/>
  </r>
  <r>
    <d v="2017-08-21T00:00:00"/>
    <x v="10"/>
    <x v="2"/>
    <n v="2906"/>
    <x v="1"/>
    <n v="419000"/>
    <x v="0"/>
    <x v="1"/>
    <n v="419000"/>
  </r>
  <r>
    <d v="2017-08-21T00:00:00"/>
    <x v="10"/>
    <x v="2"/>
    <n v="2914"/>
    <x v="1"/>
    <n v="565000"/>
    <x v="0"/>
    <x v="1"/>
    <n v="565000"/>
  </r>
  <r>
    <d v="2017-08-21T00:00:00"/>
    <x v="10"/>
    <x v="2"/>
    <n v="2902"/>
    <x v="1"/>
    <n v="575000"/>
    <x v="0"/>
    <x v="1"/>
    <n v="575000"/>
  </r>
  <r>
    <d v="2017-08-21T00:00:00"/>
    <x v="10"/>
    <x v="2"/>
    <n v="2914"/>
    <x v="1"/>
    <n v="595000"/>
    <x v="0"/>
    <x v="0"/>
    <n v="595000"/>
  </r>
  <r>
    <d v="2017-08-21T00:00:00"/>
    <x v="10"/>
    <x v="2"/>
    <n v="2615"/>
    <x v="0"/>
    <n v="680000"/>
    <x v="0"/>
    <x v="3"/>
    <n v="680000"/>
  </r>
  <r>
    <d v="2017-08-21T00:00:00"/>
    <x v="10"/>
    <x v="2"/>
    <n v="2617"/>
    <x v="0"/>
    <n v="695000"/>
    <x v="0"/>
    <x v="0"/>
    <n v="695000"/>
  </r>
  <r>
    <d v="2017-08-21T00:00:00"/>
    <x v="10"/>
    <x v="2"/>
    <n v="2615"/>
    <x v="0"/>
    <n v="800000"/>
    <x v="0"/>
    <x v="3"/>
    <n v="800000"/>
  </r>
  <r>
    <d v="2017-08-21T00:00:00"/>
    <x v="10"/>
    <x v="2"/>
    <n v="2913"/>
    <x v="1"/>
    <n v="850000"/>
    <x v="0"/>
    <x v="0"/>
    <n v="850000"/>
  </r>
  <r>
    <d v="2017-08-21T00:00:00"/>
    <x v="10"/>
    <x v="2"/>
    <n v="2602"/>
    <x v="0"/>
    <n v="1060000"/>
    <x v="0"/>
    <x v="0"/>
    <n v="1060000"/>
  </r>
  <r>
    <d v="2017-08-21T00:00:00"/>
    <x v="10"/>
    <x v="2"/>
    <n v="2604"/>
    <x v="0"/>
    <n v="440000"/>
    <x v="1"/>
    <x v="2"/>
    <n v="440000"/>
  </r>
  <r>
    <d v="2017-08-21T00:00:00"/>
    <x v="10"/>
    <x v="2"/>
    <n v="2604"/>
    <x v="0"/>
    <n v="560000"/>
    <x v="1"/>
    <x v="2"/>
    <n v="560000"/>
  </r>
  <r>
    <d v="2017-08-22T00:00:00"/>
    <x v="10"/>
    <x v="2"/>
    <n v="2913"/>
    <x v="1"/>
    <n v="445000"/>
    <x v="0"/>
    <x v="1"/>
    <n v="445000"/>
  </r>
  <r>
    <d v="2017-08-22T00:00:00"/>
    <x v="10"/>
    <x v="2"/>
    <n v="2615"/>
    <x v="0"/>
    <n v="651000"/>
    <x v="0"/>
    <x v="3"/>
    <n v="651000"/>
  </r>
  <r>
    <d v="2017-08-22T00:00:00"/>
    <x v="10"/>
    <x v="2"/>
    <n v="2914"/>
    <x v="1"/>
    <n v="651500"/>
    <x v="0"/>
    <x v="1"/>
    <n v="651500"/>
  </r>
  <r>
    <d v="2017-08-22T00:00:00"/>
    <x v="10"/>
    <x v="2"/>
    <n v="2914"/>
    <x v="1"/>
    <n v="706000"/>
    <x v="0"/>
    <x v="0"/>
    <n v="706000"/>
  </r>
  <r>
    <d v="2017-08-22T00:00:00"/>
    <x v="10"/>
    <x v="2"/>
    <n v="2617"/>
    <x v="0"/>
    <n v="880000"/>
    <x v="0"/>
    <x v="0"/>
    <n v="880000"/>
  </r>
  <r>
    <d v="2017-08-22T00:00:00"/>
    <x v="10"/>
    <x v="2"/>
    <n v="2617"/>
    <x v="0"/>
    <n v="300000"/>
    <x v="1"/>
    <x v="4"/>
    <n v="300000"/>
  </r>
  <r>
    <d v="2017-08-22T00:00:00"/>
    <x v="10"/>
    <x v="2"/>
    <n v="2604"/>
    <x v="0"/>
    <n v="430000"/>
    <x v="1"/>
    <x v="2"/>
    <n v="430000"/>
  </r>
  <r>
    <d v="2017-08-22T00:00:00"/>
    <x v="10"/>
    <x v="2"/>
    <n v="2604"/>
    <x v="0"/>
    <n v="465000"/>
    <x v="1"/>
    <x v="2"/>
    <n v="465000"/>
  </r>
  <r>
    <d v="2017-08-22T00:00:00"/>
    <x v="10"/>
    <x v="2"/>
    <n v="2600"/>
    <x v="0"/>
    <n v="950000"/>
    <x v="1"/>
    <x v="2"/>
    <n v="950000"/>
  </r>
  <r>
    <d v="2017-08-23T00:00:00"/>
    <x v="10"/>
    <x v="2"/>
    <n v="2615"/>
    <x v="0"/>
    <n v="560000"/>
    <x v="0"/>
    <x v="1"/>
    <n v="560000"/>
  </r>
  <r>
    <d v="2017-08-23T00:00:00"/>
    <x v="10"/>
    <x v="2"/>
    <n v="2617"/>
    <x v="0"/>
    <n v="282000"/>
    <x v="1"/>
    <x v="4"/>
    <n v="282000"/>
  </r>
  <r>
    <d v="2017-08-23T00:00:00"/>
    <x v="10"/>
    <x v="2"/>
    <n v="2600"/>
    <x v="0"/>
    <n v="441000"/>
    <x v="1"/>
    <x v="4"/>
    <n v="441000"/>
  </r>
  <r>
    <d v="2017-08-24T00:00:00"/>
    <x v="10"/>
    <x v="2"/>
    <n v="2906"/>
    <x v="1"/>
    <n v="335000"/>
    <x v="0"/>
    <x v="2"/>
    <n v="335000"/>
  </r>
  <r>
    <d v="2017-08-24T00:00:00"/>
    <x v="10"/>
    <x v="2"/>
    <n v="2913"/>
    <x v="1"/>
    <n v="370500"/>
    <x v="0"/>
    <x v="1"/>
    <n v="370500"/>
  </r>
  <r>
    <d v="2017-08-24T00:00:00"/>
    <x v="10"/>
    <x v="2"/>
    <n v="2905"/>
    <x v="1"/>
    <n v="580000"/>
    <x v="0"/>
    <x v="0"/>
    <n v="580000"/>
  </r>
  <r>
    <d v="2017-08-24T00:00:00"/>
    <x v="10"/>
    <x v="2"/>
    <n v="2906"/>
    <x v="1"/>
    <n v="650000"/>
    <x v="0"/>
    <x v="0"/>
    <n v="650000"/>
  </r>
  <r>
    <d v="2017-08-24T00:00:00"/>
    <x v="10"/>
    <x v="2"/>
    <n v="2914"/>
    <x v="1"/>
    <n v="788000"/>
    <x v="0"/>
    <x v="3"/>
    <n v="788000"/>
  </r>
  <r>
    <d v="2017-08-24T00:00:00"/>
    <x v="10"/>
    <x v="2"/>
    <n v="2600"/>
    <x v="0"/>
    <n v="1240000"/>
    <x v="0"/>
    <x v="1"/>
    <n v="1240000"/>
  </r>
  <r>
    <d v="2017-08-24T00:00:00"/>
    <x v="10"/>
    <x v="2"/>
    <n v="2612"/>
    <x v="0"/>
    <n v="410000"/>
    <x v="1"/>
    <x v="4"/>
    <n v="410000"/>
  </r>
  <r>
    <d v="2017-08-24T00:00:00"/>
    <x v="10"/>
    <x v="2"/>
    <n v="2604"/>
    <x v="0"/>
    <n v="475000"/>
    <x v="1"/>
    <x v="2"/>
    <n v="475000"/>
  </r>
  <r>
    <d v="2017-08-25T00:00:00"/>
    <x v="10"/>
    <x v="2"/>
    <n v="2602"/>
    <x v="0"/>
    <n v="362500"/>
    <x v="0"/>
    <x v="2"/>
    <n v="362500"/>
  </r>
  <r>
    <d v="2017-08-25T00:00:00"/>
    <x v="10"/>
    <x v="2"/>
    <n v="2914"/>
    <x v="1"/>
    <n v="435000"/>
    <x v="0"/>
    <x v="1"/>
    <n v="435000"/>
  </r>
  <r>
    <d v="2017-08-25T00:00:00"/>
    <x v="10"/>
    <x v="2"/>
    <n v="2615"/>
    <x v="0"/>
    <n v="460000"/>
    <x v="0"/>
    <x v="1"/>
    <n v="460000"/>
  </r>
  <r>
    <d v="2017-08-25T00:00:00"/>
    <x v="10"/>
    <x v="2"/>
    <n v="2615"/>
    <x v="0"/>
    <n v="530000"/>
    <x v="0"/>
    <x v="1"/>
    <n v="530000"/>
  </r>
  <r>
    <d v="2017-08-25T00:00:00"/>
    <x v="10"/>
    <x v="2"/>
    <n v="2905"/>
    <x v="1"/>
    <n v="555000"/>
    <x v="0"/>
    <x v="1"/>
    <n v="555000"/>
  </r>
  <r>
    <d v="2017-08-25T00:00:00"/>
    <x v="10"/>
    <x v="2"/>
    <n v="2914"/>
    <x v="1"/>
    <n v="590000"/>
    <x v="0"/>
    <x v="1"/>
    <n v="590000"/>
  </r>
  <r>
    <d v="2017-08-25T00:00:00"/>
    <x v="10"/>
    <x v="2"/>
    <n v="2604"/>
    <x v="0"/>
    <n v="710000"/>
    <x v="0"/>
    <x v="2"/>
    <n v="710000"/>
  </r>
  <r>
    <d v="2017-08-25T00:00:00"/>
    <x v="10"/>
    <x v="2"/>
    <n v="2615"/>
    <x v="0"/>
    <n v="720000"/>
    <x v="0"/>
    <x v="0"/>
    <n v="720000"/>
  </r>
  <r>
    <d v="2017-08-25T00:00:00"/>
    <x v="10"/>
    <x v="2"/>
    <n v="2914"/>
    <x v="1"/>
    <n v="820000"/>
    <x v="0"/>
    <x v="0"/>
    <n v="820000"/>
  </r>
  <r>
    <d v="2017-08-25T00:00:00"/>
    <x v="10"/>
    <x v="2"/>
    <n v="2913"/>
    <x v="1"/>
    <n v="342000"/>
    <x v="1"/>
    <x v="2"/>
    <n v="342000"/>
  </r>
  <r>
    <d v="2017-08-25T00:00:00"/>
    <x v="10"/>
    <x v="2"/>
    <n v="2601"/>
    <x v="0"/>
    <n v="405000"/>
    <x v="1"/>
    <x v="4"/>
    <n v="405000"/>
  </r>
  <r>
    <d v="2017-08-25T00:00:00"/>
    <x v="10"/>
    <x v="2"/>
    <n v="2601"/>
    <x v="0"/>
    <n v="407000"/>
    <x v="1"/>
    <x v="4"/>
    <n v="407000"/>
  </r>
  <r>
    <d v="2017-08-25T00:00:00"/>
    <x v="10"/>
    <x v="2"/>
    <n v="2601"/>
    <x v="0"/>
    <n v="415000"/>
    <x v="1"/>
    <x v="4"/>
    <n v="415000"/>
  </r>
  <r>
    <d v="2017-08-25T00:00:00"/>
    <x v="10"/>
    <x v="2"/>
    <n v="2605"/>
    <x v="0"/>
    <n v="507000"/>
    <x v="1"/>
    <x v="2"/>
    <n v="507000"/>
  </r>
  <r>
    <d v="2017-08-26T00:00:00"/>
    <x v="10"/>
    <x v="2"/>
    <n v="2615"/>
    <x v="0"/>
    <n v="401500"/>
    <x v="0"/>
    <x v="1"/>
    <n v="401500"/>
  </r>
  <r>
    <d v="2017-08-26T00:00:00"/>
    <x v="10"/>
    <x v="2"/>
    <n v="2615"/>
    <x v="0"/>
    <n v="490000"/>
    <x v="0"/>
    <x v="1"/>
    <n v="490000"/>
  </r>
  <r>
    <d v="2017-08-26T00:00:00"/>
    <x v="10"/>
    <x v="2"/>
    <n v="2615"/>
    <x v="0"/>
    <n v="538000"/>
    <x v="0"/>
    <x v="1"/>
    <n v="538000"/>
  </r>
  <r>
    <d v="2017-08-26T00:00:00"/>
    <x v="10"/>
    <x v="2"/>
    <n v="2902"/>
    <x v="1"/>
    <n v="541000"/>
    <x v="0"/>
    <x v="1"/>
    <n v="541000"/>
  </r>
  <r>
    <d v="2017-08-26T00:00:00"/>
    <x v="10"/>
    <x v="2"/>
    <n v="2615"/>
    <x v="0"/>
    <n v="557000"/>
    <x v="0"/>
    <x v="1"/>
    <n v="557000"/>
  </r>
  <r>
    <d v="2017-08-26T00:00:00"/>
    <x v="10"/>
    <x v="2"/>
    <n v="2611"/>
    <x v="0"/>
    <n v="578000"/>
    <x v="0"/>
    <x v="1"/>
    <n v="578000"/>
  </r>
  <r>
    <d v="2017-08-26T00:00:00"/>
    <x v="10"/>
    <x v="2"/>
    <n v="2611"/>
    <x v="0"/>
    <n v="613000"/>
    <x v="0"/>
    <x v="1"/>
    <n v="613000"/>
  </r>
  <r>
    <d v="2017-08-26T00:00:00"/>
    <x v="10"/>
    <x v="2"/>
    <n v="2904"/>
    <x v="1"/>
    <n v="620000"/>
    <x v="0"/>
    <x v="0"/>
    <n v="620000"/>
  </r>
  <r>
    <d v="2017-08-26T00:00:00"/>
    <x v="10"/>
    <x v="2"/>
    <n v="2902"/>
    <x v="1"/>
    <n v="634000"/>
    <x v="0"/>
    <x v="1"/>
    <n v="634000"/>
  </r>
  <r>
    <d v="2017-08-26T00:00:00"/>
    <x v="10"/>
    <x v="2"/>
    <n v="2905"/>
    <x v="1"/>
    <n v="680000"/>
    <x v="0"/>
    <x v="0"/>
    <n v="680000"/>
  </r>
  <r>
    <d v="2017-08-26T00:00:00"/>
    <x v="10"/>
    <x v="2"/>
    <n v="2604"/>
    <x v="0"/>
    <n v="681000"/>
    <x v="0"/>
    <x v="1"/>
    <n v="681000"/>
  </r>
  <r>
    <d v="2017-08-26T00:00:00"/>
    <x v="10"/>
    <x v="2"/>
    <n v="2903"/>
    <x v="1"/>
    <n v="728000"/>
    <x v="0"/>
    <x v="0"/>
    <n v="728000"/>
  </r>
  <r>
    <d v="2017-08-26T00:00:00"/>
    <x v="10"/>
    <x v="2"/>
    <n v="2914"/>
    <x v="1"/>
    <n v="733000"/>
    <x v="0"/>
    <x v="1"/>
    <n v="733000"/>
  </r>
  <r>
    <d v="2017-08-26T00:00:00"/>
    <x v="10"/>
    <x v="2"/>
    <n v="2611"/>
    <x v="0"/>
    <n v="740000"/>
    <x v="0"/>
    <x v="0"/>
    <n v="740000"/>
  </r>
  <r>
    <d v="2017-08-26T00:00:00"/>
    <x v="10"/>
    <x v="2"/>
    <n v="2607"/>
    <x v="0"/>
    <n v="765000"/>
    <x v="0"/>
    <x v="0"/>
    <n v="765000"/>
  </r>
  <r>
    <d v="2017-08-26T00:00:00"/>
    <x v="10"/>
    <x v="2"/>
    <n v="2602"/>
    <x v="0"/>
    <n v="791000"/>
    <x v="0"/>
    <x v="1"/>
    <n v="791000"/>
  </r>
  <r>
    <d v="2017-08-26T00:00:00"/>
    <x v="10"/>
    <x v="2"/>
    <n v="2617"/>
    <x v="0"/>
    <n v="810000"/>
    <x v="0"/>
    <x v="0"/>
    <n v="810000"/>
  </r>
  <r>
    <d v="2017-08-26T00:00:00"/>
    <x v="10"/>
    <x v="2"/>
    <n v="2913"/>
    <x v="1"/>
    <n v="840000"/>
    <x v="0"/>
    <x v="0"/>
    <n v="840000"/>
  </r>
  <r>
    <d v="2017-08-26T00:00:00"/>
    <x v="10"/>
    <x v="2"/>
    <n v="2606"/>
    <x v="0"/>
    <n v="865000"/>
    <x v="0"/>
    <x v="0"/>
    <n v="865000"/>
  </r>
  <r>
    <d v="2017-08-26T00:00:00"/>
    <x v="10"/>
    <x v="2"/>
    <n v="2602"/>
    <x v="0"/>
    <n v="870000"/>
    <x v="0"/>
    <x v="1"/>
    <n v="870000"/>
  </r>
  <r>
    <d v="2017-08-26T00:00:00"/>
    <x v="10"/>
    <x v="2"/>
    <n v="2617"/>
    <x v="0"/>
    <n v="900000"/>
    <x v="0"/>
    <x v="0"/>
    <n v="900000"/>
  </r>
  <r>
    <d v="2017-08-26T00:00:00"/>
    <x v="10"/>
    <x v="2"/>
    <n v="2602"/>
    <x v="0"/>
    <n v="940000"/>
    <x v="0"/>
    <x v="0"/>
    <n v="940000"/>
  </r>
  <r>
    <d v="2017-08-26T00:00:00"/>
    <x v="10"/>
    <x v="2"/>
    <n v="2606"/>
    <x v="0"/>
    <n v="950000"/>
    <x v="0"/>
    <x v="0"/>
    <n v="950000"/>
  </r>
  <r>
    <d v="2017-08-26T00:00:00"/>
    <x v="10"/>
    <x v="2"/>
    <n v="2605"/>
    <x v="0"/>
    <n v="1070000"/>
    <x v="0"/>
    <x v="0"/>
    <n v="1070000"/>
  </r>
  <r>
    <d v="2017-08-26T00:00:00"/>
    <x v="10"/>
    <x v="2"/>
    <n v="2607"/>
    <x v="0"/>
    <n v="1225000"/>
    <x v="0"/>
    <x v="3"/>
    <n v="1225000"/>
  </r>
  <r>
    <d v="2017-08-26T00:00:00"/>
    <x v="10"/>
    <x v="2"/>
    <n v="2612"/>
    <x v="0"/>
    <n v="1230000"/>
    <x v="0"/>
    <x v="0"/>
    <n v="1230000"/>
  </r>
  <r>
    <d v="2017-08-26T00:00:00"/>
    <x v="10"/>
    <x v="2"/>
    <n v="2603"/>
    <x v="0"/>
    <n v="1370000"/>
    <x v="0"/>
    <x v="1"/>
    <n v="1370000"/>
  </r>
  <r>
    <d v="2017-08-26T00:00:00"/>
    <x v="10"/>
    <x v="2"/>
    <n v="2600"/>
    <x v="0"/>
    <n v="1390000"/>
    <x v="0"/>
    <x v="1"/>
    <n v="1390000"/>
  </r>
  <r>
    <d v="2017-08-26T00:00:00"/>
    <x v="10"/>
    <x v="2"/>
    <n v="2617"/>
    <x v="0"/>
    <n v="375000"/>
    <x v="1"/>
    <x v="4"/>
    <n v="375000"/>
  </r>
  <r>
    <d v="2017-08-27T00:00:00"/>
    <x v="10"/>
    <x v="2"/>
    <n v="2905"/>
    <x v="1"/>
    <n v="495000"/>
    <x v="0"/>
    <x v="1"/>
    <n v="495000"/>
  </r>
  <r>
    <d v="2017-08-27T00:00:00"/>
    <x v="10"/>
    <x v="2"/>
    <n v="2611"/>
    <x v="0"/>
    <n v="610000"/>
    <x v="0"/>
    <x v="1"/>
    <n v="610000"/>
  </r>
  <r>
    <d v="2017-08-27T00:00:00"/>
    <x v="10"/>
    <x v="2"/>
    <n v="2913"/>
    <x v="1"/>
    <n v="675000"/>
    <x v="0"/>
    <x v="0"/>
    <n v="675000"/>
  </r>
  <r>
    <d v="2017-08-28T00:00:00"/>
    <x v="10"/>
    <x v="2"/>
    <n v="2604"/>
    <x v="0"/>
    <n v="344500"/>
    <x v="0"/>
    <x v="5"/>
    <n v="344500"/>
  </r>
  <r>
    <d v="2017-08-28T00:00:00"/>
    <x v="10"/>
    <x v="2"/>
    <n v="2906"/>
    <x v="1"/>
    <n v="411000"/>
    <x v="0"/>
    <x v="1"/>
    <n v="411000"/>
  </r>
  <r>
    <d v="2017-08-28T00:00:00"/>
    <x v="10"/>
    <x v="2"/>
    <n v="2905"/>
    <x v="1"/>
    <n v="520000"/>
    <x v="0"/>
    <x v="1"/>
    <n v="520000"/>
  </r>
  <r>
    <d v="2017-08-28T00:00:00"/>
    <x v="10"/>
    <x v="2"/>
    <n v="2904"/>
    <x v="1"/>
    <n v="535000"/>
    <x v="0"/>
    <x v="1"/>
    <n v="535000"/>
  </r>
  <r>
    <d v="2017-08-28T00:00:00"/>
    <x v="10"/>
    <x v="2"/>
    <n v="2615"/>
    <x v="0"/>
    <n v="581000"/>
    <x v="0"/>
    <x v="1"/>
    <n v="581000"/>
  </r>
  <r>
    <d v="2017-08-28T00:00:00"/>
    <x v="10"/>
    <x v="2"/>
    <n v="2617"/>
    <x v="0"/>
    <n v="585000"/>
    <x v="0"/>
    <x v="1"/>
    <n v="585000"/>
  </r>
  <r>
    <d v="2017-08-28T00:00:00"/>
    <x v="10"/>
    <x v="2"/>
    <n v="2607"/>
    <x v="0"/>
    <n v="615000"/>
    <x v="0"/>
    <x v="1"/>
    <n v="615000"/>
  </r>
  <r>
    <d v="2017-08-28T00:00:00"/>
    <x v="10"/>
    <x v="2"/>
    <n v="2902"/>
    <x v="1"/>
    <n v="632500"/>
    <x v="0"/>
    <x v="0"/>
    <n v="632500"/>
  </r>
  <r>
    <d v="2017-08-28T00:00:00"/>
    <x v="10"/>
    <x v="2"/>
    <n v="2911"/>
    <x v="1"/>
    <n v="730000"/>
    <x v="0"/>
    <x v="0"/>
    <n v="730000"/>
  </r>
  <r>
    <d v="2017-08-28T00:00:00"/>
    <x v="10"/>
    <x v="2"/>
    <n v="2602"/>
    <x v="0"/>
    <n v="887000"/>
    <x v="0"/>
    <x v="0"/>
    <n v="887000"/>
  </r>
  <r>
    <d v="2017-08-28T00:00:00"/>
    <x v="10"/>
    <x v="2"/>
    <n v="2602"/>
    <x v="0"/>
    <n v="937000"/>
    <x v="0"/>
    <x v="1"/>
    <n v="937000"/>
  </r>
  <r>
    <d v="2017-08-28T00:00:00"/>
    <x v="10"/>
    <x v="2"/>
    <n v="2612"/>
    <x v="0"/>
    <n v="331000"/>
    <x v="1"/>
    <x v="4"/>
    <n v="331000"/>
  </r>
  <r>
    <d v="2017-08-28T00:00:00"/>
    <x v="10"/>
    <x v="2"/>
    <n v="2604"/>
    <x v="0"/>
    <n v="450000"/>
    <x v="1"/>
    <x v="2"/>
    <n v="450000"/>
  </r>
  <r>
    <d v="2017-08-28T00:00:00"/>
    <x v="10"/>
    <x v="2"/>
    <n v="2612"/>
    <x v="0"/>
    <n v="745000"/>
    <x v="1"/>
    <x v="2"/>
    <n v="745000"/>
  </r>
  <r>
    <d v="2017-08-29T00:00:00"/>
    <x v="10"/>
    <x v="2"/>
    <n v="2906"/>
    <x v="1"/>
    <n v="461000"/>
    <x v="0"/>
    <x v="1"/>
    <n v="461000"/>
  </r>
  <r>
    <d v="2017-08-29T00:00:00"/>
    <x v="10"/>
    <x v="2"/>
    <n v="2905"/>
    <x v="1"/>
    <n v="505000"/>
    <x v="0"/>
    <x v="1"/>
    <n v="505000"/>
  </r>
  <r>
    <d v="2017-08-29T00:00:00"/>
    <x v="10"/>
    <x v="2"/>
    <n v="2611"/>
    <x v="0"/>
    <n v="520000"/>
    <x v="0"/>
    <x v="1"/>
    <n v="520000"/>
  </r>
  <r>
    <d v="2017-08-29T00:00:00"/>
    <x v="10"/>
    <x v="2"/>
    <n v="2611"/>
    <x v="0"/>
    <n v="600000"/>
    <x v="0"/>
    <x v="1"/>
    <n v="600000"/>
  </r>
  <r>
    <d v="2017-08-29T00:00:00"/>
    <x v="10"/>
    <x v="2"/>
    <n v="2615"/>
    <x v="0"/>
    <n v="615000"/>
    <x v="0"/>
    <x v="3"/>
    <n v="615000"/>
  </r>
  <r>
    <d v="2017-08-29T00:00:00"/>
    <x v="10"/>
    <x v="2"/>
    <n v="2611"/>
    <x v="0"/>
    <n v="680000"/>
    <x v="0"/>
    <x v="0"/>
    <n v="680000"/>
  </r>
  <r>
    <d v="2017-08-29T00:00:00"/>
    <x v="10"/>
    <x v="2"/>
    <n v="2603"/>
    <x v="0"/>
    <n v="1160000"/>
    <x v="0"/>
    <x v="0"/>
    <n v="1160000"/>
  </r>
  <r>
    <d v="2017-08-29T00:00:00"/>
    <x v="10"/>
    <x v="2"/>
    <n v="2614"/>
    <x v="0"/>
    <n v="240000"/>
    <x v="1"/>
    <x v="2"/>
    <n v="240000"/>
  </r>
  <r>
    <d v="2017-08-29T00:00:00"/>
    <x v="10"/>
    <x v="2"/>
    <n v="2607"/>
    <x v="0"/>
    <n v="290000"/>
    <x v="1"/>
    <x v="2"/>
    <n v="290000"/>
  </r>
  <r>
    <d v="2017-08-29T00:00:00"/>
    <x v="10"/>
    <x v="2"/>
    <n v="2617"/>
    <x v="0"/>
    <n v="292000"/>
    <x v="1"/>
    <x v="2"/>
    <n v="292000"/>
  </r>
  <r>
    <d v="2017-08-29T00:00:00"/>
    <x v="10"/>
    <x v="2"/>
    <n v="2602"/>
    <x v="0"/>
    <n v="425000"/>
    <x v="1"/>
    <x v="4"/>
    <n v="425000"/>
  </r>
  <r>
    <d v="2017-08-30T00:00:00"/>
    <x v="10"/>
    <x v="2"/>
    <n v="2905"/>
    <x v="1"/>
    <n v="425000"/>
    <x v="0"/>
    <x v="1"/>
    <n v="425000"/>
  </r>
  <r>
    <d v="2017-08-30T00:00:00"/>
    <x v="10"/>
    <x v="2"/>
    <n v="2906"/>
    <x v="1"/>
    <n v="456200"/>
    <x v="0"/>
    <x v="1"/>
    <n v="456200"/>
  </r>
  <r>
    <d v="2017-08-30T00:00:00"/>
    <x v="10"/>
    <x v="2"/>
    <n v="2906"/>
    <x v="1"/>
    <n v="565000"/>
    <x v="0"/>
    <x v="0"/>
    <n v="565000"/>
  </r>
  <r>
    <d v="2017-08-30T00:00:00"/>
    <x v="10"/>
    <x v="2"/>
    <n v="2906"/>
    <x v="1"/>
    <n v="595000"/>
    <x v="0"/>
    <x v="0"/>
    <n v="595000"/>
  </r>
  <r>
    <d v="2017-08-30T00:00:00"/>
    <x v="10"/>
    <x v="2"/>
    <n v="2914"/>
    <x v="1"/>
    <n v="620000"/>
    <x v="0"/>
    <x v="1"/>
    <n v="620000"/>
  </r>
  <r>
    <d v="2017-08-30T00:00:00"/>
    <x v="10"/>
    <x v="2"/>
    <n v="2904"/>
    <x v="1"/>
    <n v="650000"/>
    <x v="0"/>
    <x v="0"/>
    <n v="650000"/>
  </r>
  <r>
    <d v="2017-08-30T00:00:00"/>
    <x v="10"/>
    <x v="2"/>
    <n v="2607"/>
    <x v="0"/>
    <n v="660000"/>
    <x v="0"/>
    <x v="0"/>
    <n v="660000"/>
  </r>
  <r>
    <d v="2017-08-30T00:00:00"/>
    <x v="10"/>
    <x v="2"/>
    <n v="2904"/>
    <x v="1"/>
    <n v="720000"/>
    <x v="0"/>
    <x v="3"/>
    <n v="720000"/>
  </r>
  <r>
    <d v="2017-08-30T00:00:00"/>
    <x v="10"/>
    <x v="2"/>
    <n v="2914"/>
    <x v="1"/>
    <n v="790000"/>
    <x v="0"/>
    <x v="0"/>
    <n v="790000"/>
  </r>
  <r>
    <d v="2017-08-30T00:00:00"/>
    <x v="10"/>
    <x v="2"/>
    <n v="2605"/>
    <x v="0"/>
    <n v="1100000"/>
    <x v="0"/>
    <x v="1"/>
    <n v="1100000"/>
  </r>
  <r>
    <d v="2017-08-30T00:00:00"/>
    <x v="10"/>
    <x v="2"/>
    <n v="2603"/>
    <x v="0"/>
    <n v="334500"/>
    <x v="1"/>
    <x v="2"/>
    <n v="334500"/>
  </r>
  <r>
    <d v="2017-08-30T00:00:00"/>
    <x v="10"/>
    <x v="2"/>
    <n v="2604"/>
    <x v="0"/>
    <n v="480000"/>
    <x v="1"/>
    <x v="1"/>
    <n v="480000"/>
  </r>
  <r>
    <d v="2017-08-31T00:00:00"/>
    <x v="10"/>
    <x v="2"/>
    <n v="2913"/>
    <x v="1"/>
    <n v="465000"/>
    <x v="0"/>
    <x v="1"/>
    <n v="465000"/>
  </r>
  <r>
    <d v="2017-08-31T00:00:00"/>
    <x v="10"/>
    <x v="2"/>
    <n v="2602"/>
    <x v="0"/>
    <n v="487000"/>
    <x v="0"/>
    <x v="1"/>
    <n v="487000"/>
  </r>
  <r>
    <d v="2017-08-31T00:00:00"/>
    <x v="10"/>
    <x v="2"/>
    <n v="2913"/>
    <x v="1"/>
    <n v="520000"/>
    <x v="0"/>
    <x v="1"/>
    <n v="520000"/>
  </r>
  <r>
    <d v="2017-08-31T00:00:00"/>
    <x v="10"/>
    <x v="2"/>
    <n v="2913"/>
    <x v="1"/>
    <n v="545000"/>
    <x v="0"/>
    <x v="1"/>
    <n v="545000"/>
  </r>
  <r>
    <d v="2017-08-31T00:00:00"/>
    <x v="10"/>
    <x v="2"/>
    <n v="2903"/>
    <x v="1"/>
    <n v="547000"/>
    <x v="0"/>
    <x v="1"/>
    <n v="547000"/>
  </r>
  <r>
    <d v="2017-08-31T00:00:00"/>
    <x v="10"/>
    <x v="2"/>
    <n v="2902"/>
    <x v="1"/>
    <n v="555000"/>
    <x v="0"/>
    <x v="1"/>
    <n v="555000"/>
  </r>
  <r>
    <d v="2017-08-31T00:00:00"/>
    <x v="10"/>
    <x v="2"/>
    <n v="2911"/>
    <x v="1"/>
    <n v="573000"/>
    <x v="0"/>
    <x v="1"/>
    <n v="573000"/>
  </r>
  <r>
    <d v="2017-08-31T00:00:00"/>
    <x v="10"/>
    <x v="2"/>
    <n v="2615"/>
    <x v="0"/>
    <n v="575000"/>
    <x v="0"/>
    <x v="1"/>
    <n v="575000"/>
  </r>
  <r>
    <d v="2017-08-31T00:00:00"/>
    <x v="10"/>
    <x v="2"/>
    <n v="2615"/>
    <x v="0"/>
    <n v="625000"/>
    <x v="0"/>
    <x v="0"/>
    <n v="625000"/>
  </r>
  <r>
    <d v="2017-08-31T00:00:00"/>
    <x v="10"/>
    <x v="2"/>
    <n v="2614"/>
    <x v="0"/>
    <n v="640000"/>
    <x v="0"/>
    <x v="1"/>
    <n v="640000"/>
  </r>
  <r>
    <d v="2017-08-31T00:00:00"/>
    <x v="10"/>
    <x v="2"/>
    <n v="2904"/>
    <x v="1"/>
    <n v="675000"/>
    <x v="0"/>
    <x v="0"/>
    <n v="675000"/>
  </r>
  <r>
    <d v="2017-08-31T00:00:00"/>
    <x v="10"/>
    <x v="2"/>
    <n v="2615"/>
    <x v="0"/>
    <n v="679451"/>
    <x v="0"/>
    <x v="0"/>
    <n v="679451"/>
  </r>
  <r>
    <d v="2017-08-31T00:00:00"/>
    <x v="10"/>
    <x v="2"/>
    <n v="2913"/>
    <x v="1"/>
    <n v="790000"/>
    <x v="0"/>
    <x v="3"/>
    <n v="790000"/>
  </r>
  <r>
    <d v="2017-08-31T00:00:00"/>
    <x v="10"/>
    <x v="2"/>
    <n v="2913"/>
    <x v="1"/>
    <n v="830000"/>
    <x v="0"/>
    <x v="0"/>
    <n v="830000"/>
  </r>
  <r>
    <d v="2017-08-31T00:00:00"/>
    <x v="10"/>
    <x v="2"/>
    <n v="2606"/>
    <x v="0"/>
    <n v="1400000"/>
    <x v="0"/>
    <x v="0"/>
    <n v="1400000"/>
  </r>
  <r>
    <d v="2017-09-01T00:00:00"/>
    <x v="10"/>
    <x v="2"/>
    <n v="2906"/>
    <x v="1"/>
    <n v="440000"/>
    <x v="0"/>
    <x v="1"/>
    <n v="440000"/>
  </r>
  <r>
    <d v="2017-09-01T00:00:00"/>
    <x v="10"/>
    <x v="2"/>
    <n v="2614"/>
    <x v="0"/>
    <n v="480000"/>
    <x v="0"/>
    <x v="1"/>
    <n v="480000"/>
  </r>
  <r>
    <d v="2017-09-01T00:00:00"/>
    <x v="10"/>
    <x v="2"/>
    <n v="2906"/>
    <x v="1"/>
    <n v="499000"/>
    <x v="0"/>
    <x v="0"/>
    <n v="499000"/>
  </r>
  <r>
    <d v="2017-09-01T00:00:00"/>
    <x v="10"/>
    <x v="2"/>
    <n v="2914"/>
    <x v="1"/>
    <n v="620000"/>
    <x v="0"/>
    <x v="1"/>
    <n v="620000"/>
  </r>
  <r>
    <d v="2017-09-01T00:00:00"/>
    <x v="10"/>
    <x v="2"/>
    <n v="2903"/>
    <x v="1"/>
    <n v="665000"/>
    <x v="0"/>
    <x v="3"/>
    <n v="665000"/>
  </r>
  <r>
    <d v="2017-09-01T00:00:00"/>
    <x v="10"/>
    <x v="2"/>
    <n v="2914"/>
    <x v="1"/>
    <n v="675000"/>
    <x v="0"/>
    <x v="0"/>
    <n v="675000"/>
  </r>
  <r>
    <d v="2017-09-01T00:00:00"/>
    <x v="10"/>
    <x v="2"/>
    <n v="2906"/>
    <x v="1"/>
    <n v="728000"/>
    <x v="0"/>
    <x v="3"/>
    <n v="728000"/>
  </r>
  <r>
    <d v="2017-09-01T00:00:00"/>
    <x v="10"/>
    <x v="2"/>
    <n v="2902"/>
    <x v="1"/>
    <n v="805000"/>
    <x v="0"/>
    <x v="0"/>
    <n v="805000"/>
  </r>
  <r>
    <d v="2017-09-01T00:00:00"/>
    <x v="10"/>
    <x v="2"/>
    <n v="2603"/>
    <x v="0"/>
    <n v="1925000"/>
    <x v="0"/>
    <x v="0"/>
    <n v="1925000"/>
  </r>
  <r>
    <d v="2017-09-01T00:00:00"/>
    <x v="10"/>
    <x v="2"/>
    <n v="2614"/>
    <x v="0"/>
    <n v="300000"/>
    <x v="1"/>
    <x v="4"/>
    <n v="300000"/>
  </r>
  <r>
    <d v="2017-09-01T00:00:00"/>
    <x v="10"/>
    <x v="2"/>
    <n v="2903"/>
    <x v="1"/>
    <n v="325000"/>
    <x v="1"/>
    <x v="2"/>
    <n v="325000"/>
  </r>
  <r>
    <d v="2017-09-01T00:00:00"/>
    <x v="10"/>
    <x v="2"/>
    <n v="2617"/>
    <x v="0"/>
    <n v="415000"/>
    <x v="1"/>
    <x v="2"/>
    <n v="415000"/>
  </r>
  <r>
    <d v="2017-09-01T00:00:00"/>
    <x v="10"/>
    <x v="2"/>
    <n v="2606"/>
    <x v="0"/>
    <n v="460000"/>
    <x v="1"/>
    <x v="2"/>
    <n v="460000"/>
  </r>
  <r>
    <d v="2017-09-01T00:00:00"/>
    <x v="10"/>
    <x v="2"/>
    <n v="2913"/>
    <x v="1"/>
    <n v="528000"/>
    <x v="1"/>
    <x v="1"/>
    <n v="528000"/>
  </r>
  <r>
    <d v="2017-09-02T00:00:00"/>
    <x v="10"/>
    <x v="2"/>
    <n v="2615"/>
    <x v="0"/>
    <n v="440000"/>
    <x v="0"/>
    <x v="1"/>
    <n v="440000"/>
  </r>
  <r>
    <d v="2017-09-02T00:00:00"/>
    <x v="10"/>
    <x v="2"/>
    <n v="2615"/>
    <x v="0"/>
    <n v="564000"/>
    <x v="0"/>
    <x v="1"/>
    <n v="564000"/>
  </r>
  <r>
    <d v="2017-09-02T00:00:00"/>
    <x v="10"/>
    <x v="2"/>
    <n v="2903"/>
    <x v="1"/>
    <n v="576000"/>
    <x v="0"/>
    <x v="0"/>
    <n v="576000"/>
  </r>
  <r>
    <d v="2017-09-02T00:00:00"/>
    <x v="10"/>
    <x v="2"/>
    <n v="2615"/>
    <x v="0"/>
    <n v="595000"/>
    <x v="0"/>
    <x v="0"/>
    <n v="595000"/>
  </r>
  <r>
    <d v="2017-09-02T00:00:00"/>
    <x v="10"/>
    <x v="2"/>
    <n v="2615"/>
    <x v="0"/>
    <n v="600000"/>
    <x v="0"/>
    <x v="0"/>
    <n v="600000"/>
  </r>
  <r>
    <d v="2017-09-02T00:00:00"/>
    <x v="10"/>
    <x v="2"/>
    <n v="2617"/>
    <x v="0"/>
    <n v="607000"/>
    <x v="0"/>
    <x v="0"/>
    <n v="607000"/>
  </r>
  <r>
    <d v="2017-09-02T00:00:00"/>
    <x v="10"/>
    <x v="2"/>
    <n v="2615"/>
    <x v="0"/>
    <n v="620000"/>
    <x v="0"/>
    <x v="0"/>
    <n v="620000"/>
  </r>
  <r>
    <d v="2017-09-02T00:00:00"/>
    <x v="10"/>
    <x v="2"/>
    <n v="2904"/>
    <x v="1"/>
    <n v="625000"/>
    <x v="0"/>
    <x v="0"/>
    <n v="625000"/>
  </r>
  <r>
    <d v="2017-09-02T00:00:00"/>
    <x v="10"/>
    <x v="2"/>
    <n v="2614"/>
    <x v="0"/>
    <n v="632000"/>
    <x v="0"/>
    <x v="1"/>
    <n v="632000"/>
  </r>
  <r>
    <d v="2017-09-02T00:00:00"/>
    <x v="10"/>
    <x v="2"/>
    <n v="2903"/>
    <x v="1"/>
    <n v="645000"/>
    <x v="0"/>
    <x v="0"/>
    <n v="645000"/>
  </r>
  <r>
    <d v="2017-09-02T00:00:00"/>
    <x v="10"/>
    <x v="2"/>
    <n v="2614"/>
    <x v="0"/>
    <n v="700000"/>
    <x v="0"/>
    <x v="0"/>
    <n v="700000"/>
  </r>
  <r>
    <d v="2017-09-02T00:00:00"/>
    <x v="10"/>
    <x v="2"/>
    <n v="2614"/>
    <x v="0"/>
    <n v="715000"/>
    <x v="0"/>
    <x v="1"/>
    <n v="715000"/>
  </r>
  <r>
    <d v="2017-09-02T00:00:00"/>
    <x v="10"/>
    <x v="2"/>
    <n v="2615"/>
    <x v="0"/>
    <n v="775000"/>
    <x v="0"/>
    <x v="3"/>
    <n v="775000"/>
  </r>
  <r>
    <d v="2017-09-02T00:00:00"/>
    <x v="10"/>
    <x v="2"/>
    <n v="2905"/>
    <x v="1"/>
    <n v="785000"/>
    <x v="0"/>
    <x v="0"/>
    <n v="785000"/>
  </r>
  <r>
    <d v="2017-09-02T00:00:00"/>
    <x v="10"/>
    <x v="2"/>
    <n v="2604"/>
    <x v="0"/>
    <n v="830000"/>
    <x v="0"/>
    <x v="1"/>
    <n v="830000"/>
  </r>
  <r>
    <d v="2017-09-02T00:00:00"/>
    <x v="10"/>
    <x v="2"/>
    <n v="2602"/>
    <x v="0"/>
    <n v="887000"/>
    <x v="0"/>
    <x v="0"/>
    <n v="887000"/>
  </r>
  <r>
    <d v="2017-09-02T00:00:00"/>
    <x v="10"/>
    <x v="2"/>
    <n v="2602"/>
    <x v="0"/>
    <n v="921000"/>
    <x v="0"/>
    <x v="1"/>
    <n v="921000"/>
  </r>
  <r>
    <d v="2017-09-02T00:00:00"/>
    <x v="10"/>
    <x v="2"/>
    <n v="2603"/>
    <x v="0"/>
    <n v="965000"/>
    <x v="0"/>
    <x v="0"/>
    <n v="965000"/>
  </r>
  <r>
    <d v="2017-09-02T00:00:00"/>
    <x v="10"/>
    <x v="2"/>
    <n v="2600"/>
    <x v="0"/>
    <n v="1000000"/>
    <x v="0"/>
    <x v="1"/>
    <n v="1000000"/>
  </r>
  <r>
    <d v="2017-09-02T00:00:00"/>
    <x v="10"/>
    <x v="2"/>
    <n v="2611"/>
    <x v="0"/>
    <n v="1040000"/>
    <x v="0"/>
    <x v="0"/>
    <n v="1040000"/>
  </r>
  <r>
    <d v="2017-09-02T00:00:00"/>
    <x v="10"/>
    <x v="2"/>
    <n v="2600"/>
    <x v="0"/>
    <n v="1100000"/>
    <x v="0"/>
    <x v="1"/>
    <n v="1100000"/>
  </r>
  <r>
    <d v="2017-09-02T00:00:00"/>
    <x v="10"/>
    <x v="2"/>
    <n v="2605"/>
    <x v="0"/>
    <n v="1360000"/>
    <x v="0"/>
    <x v="0"/>
    <n v="1360000"/>
  </r>
  <r>
    <d v="2017-09-03T00:00:00"/>
    <x v="10"/>
    <x v="2"/>
    <n v="2914"/>
    <x v="1"/>
    <n v="605379"/>
    <x v="0"/>
    <x v="0"/>
    <n v="605379"/>
  </r>
  <r>
    <d v="2017-09-03T00:00:00"/>
    <x v="10"/>
    <x v="2"/>
    <n v="2601"/>
    <x v="0"/>
    <n v="465000"/>
    <x v="1"/>
    <x v="2"/>
    <n v="465000"/>
  </r>
  <r>
    <d v="2017-09-04T00:00:00"/>
    <x v="10"/>
    <x v="2"/>
    <n v="2914"/>
    <x v="1"/>
    <n v="239000"/>
    <x v="0"/>
    <x v="0"/>
    <n v="239000"/>
  </r>
  <r>
    <d v="2017-09-04T00:00:00"/>
    <x v="10"/>
    <x v="2"/>
    <n v="2914"/>
    <x v="1"/>
    <n v="435000"/>
    <x v="0"/>
    <x v="1"/>
    <n v="435000"/>
  </r>
  <r>
    <d v="2017-09-04T00:00:00"/>
    <x v="10"/>
    <x v="2"/>
    <n v="2615"/>
    <x v="0"/>
    <n v="476000"/>
    <x v="0"/>
    <x v="1"/>
    <n v="476000"/>
  </r>
  <r>
    <d v="2017-09-04T00:00:00"/>
    <x v="10"/>
    <x v="2"/>
    <n v="2914"/>
    <x v="1"/>
    <n v="765000"/>
    <x v="0"/>
    <x v="0"/>
    <n v="765000"/>
  </r>
  <r>
    <d v="2017-09-04T00:00:00"/>
    <x v="10"/>
    <x v="2"/>
    <n v="2611"/>
    <x v="0"/>
    <n v="1020000"/>
    <x v="0"/>
    <x v="0"/>
    <n v="1020000"/>
  </r>
  <r>
    <d v="2017-09-04T00:00:00"/>
    <x v="10"/>
    <x v="2"/>
    <n v="2602"/>
    <x v="0"/>
    <n v="339000"/>
    <x v="1"/>
    <x v="2"/>
    <n v="339000"/>
  </r>
  <r>
    <d v="2017-09-04T00:00:00"/>
    <x v="10"/>
    <x v="2"/>
    <n v="2913"/>
    <x v="1"/>
    <n v="343000"/>
    <x v="1"/>
    <x v="2"/>
    <n v="343000"/>
  </r>
  <r>
    <d v="2017-09-04T00:00:00"/>
    <x v="10"/>
    <x v="2"/>
    <n v="2601"/>
    <x v="0"/>
    <n v="639900"/>
    <x v="1"/>
    <x v="2"/>
    <n v="639900"/>
  </r>
  <r>
    <d v="2017-09-05T00:00:00"/>
    <x v="10"/>
    <x v="2"/>
    <n v="2905"/>
    <x v="1"/>
    <n v="435000"/>
    <x v="0"/>
    <x v="1"/>
    <n v="435000"/>
  </r>
  <r>
    <d v="2017-09-05T00:00:00"/>
    <x v="10"/>
    <x v="2"/>
    <n v="2912"/>
    <x v="1"/>
    <n v="520000"/>
    <x v="0"/>
    <x v="1"/>
    <n v="520000"/>
  </r>
  <r>
    <d v="2017-09-05T00:00:00"/>
    <x v="10"/>
    <x v="2"/>
    <n v="2912"/>
    <x v="1"/>
    <n v="555000"/>
    <x v="0"/>
    <x v="1"/>
    <n v="555000"/>
  </r>
  <r>
    <d v="2017-09-05T00:00:00"/>
    <x v="10"/>
    <x v="2"/>
    <n v="2903"/>
    <x v="1"/>
    <n v="565500"/>
    <x v="0"/>
    <x v="1"/>
    <n v="565500"/>
  </r>
  <r>
    <d v="2017-09-05T00:00:00"/>
    <x v="10"/>
    <x v="2"/>
    <n v="2904"/>
    <x v="1"/>
    <n v="611000"/>
    <x v="0"/>
    <x v="1"/>
    <n v="611000"/>
  </r>
  <r>
    <d v="2017-09-05T00:00:00"/>
    <x v="10"/>
    <x v="2"/>
    <n v="2615"/>
    <x v="0"/>
    <n v="640000"/>
    <x v="0"/>
    <x v="0"/>
    <n v="640000"/>
  </r>
  <r>
    <d v="2017-09-05T00:00:00"/>
    <x v="10"/>
    <x v="2"/>
    <n v="2914"/>
    <x v="1"/>
    <n v="860000"/>
    <x v="0"/>
    <x v="0"/>
    <n v="860000"/>
  </r>
  <r>
    <d v="2017-09-05T00:00:00"/>
    <x v="10"/>
    <x v="2"/>
    <n v="2611"/>
    <x v="0"/>
    <n v="980000"/>
    <x v="0"/>
    <x v="3"/>
    <n v="980000"/>
  </r>
  <r>
    <d v="2017-09-05T00:00:00"/>
    <x v="10"/>
    <x v="2"/>
    <n v="2603"/>
    <x v="0"/>
    <n v="445000"/>
    <x v="1"/>
    <x v="2"/>
    <n v="445000"/>
  </r>
  <r>
    <d v="2017-09-05T00:00:00"/>
    <x v="10"/>
    <x v="2"/>
    <n v="2612"/>
    <x v="0"/>
    <n v="650000"/>
    <x v="1"/>
    <x v="2"/>
    <n v="650000"/>
  </r>
  <r>
    <d v="2017-09-06T00:00:00"/>
    <x v="10"/>
    <x v="2"/>
    <n v="2906"/>
    <x v="1"/>
    <n v="380000"/>
    <x v="0"/>
    <x v="1"/>
    <n v="380000"/>
  </r>
  <r>
    <d v="2017-09-06T00:00:00"/>
    <x v="10"/>
    <x v="2"/>
    <n v="2913"/>
    <x v="1"/>
    <n v="490066"/>
    <x v="0"/>
    <x v="1"/>
    <n v="490066"/>
  </r>
  <r>
    <d v="2017-09-06T00:00:00"/>
    <x v="10"/>
    <x v="2"/>
    <n v="2914"/>
    <x v="1"/>
    <n v="675000"/>
    <x v="0"/>
    <x v="0"/>
    <n v="675000"/>
  </r>
  <r>
    <d v="2017-09-06T00:00:00"/>
    <x v="10"/>
    <x v="2"/>
    <n v="2914"/>
    <x v="1"/>
    <n v="680000"/>
    <x v="0"/>
    <x v="0"/>
    <n v="680000"/>
  </r>
  <r>
    <d v="2017-09-06T00:00:00"/>
    <x v="10"/>
    <x v="2"/>
    <n v="2904"/>
    <x v="1"/>
    <n v="725000"/>
    <x v="0"/>
    <x v="0"/>
    <n v="725000"/>
  </r>
  <r>
    <d v="2017-09-06T00:00:00"/>
    <x v="10"/>
    <x v="2"/>
    <n v="2611"/>
    <x v="0"/>
    <n v="800000"/>
    <x v="0"/>
    <x v="0"/>
    <n v="800000"/>
  </r>
  <r>
    <d v="2017-09-06T00:00:00"/>
    <x v="10"/>
    <x v="2"/>
    <n v="2914"/>
    <x v="1"/>
    <n v="851000"/>
    <x v="0"/>
    <x v="0"/>
    <n v="851000"/>
  </r>
  <r>
    <d v="2017-09-06T00:00:00"/>
    <x v="10"/>
    <x v="2"/>
    <n v="2607"/>
    <x v="0"/>
    <n v="1000000"/>
    <x v="0"/>
    <x v="3"/>
    <n v="1000000"/>
  </r>
  <r>
    <d v="2017-09-06T00:00:00"/>
    <x v="10"/>
    <x v="2"/>
    <n v="2602"/>
    <x v="0"/>
    <n v="1055000"/>
    <x v="0"/>
    <x v="1"/>
    <n v="1055000"/>
  </r>
  <r>
    <d v="2017-09-06T00:00:00"/>
    <x v="10"/>
    <x v="2"/>
    <n v="2617"/>
    <x v="0"/>
    <n v="315000"/>
    <x v="1"/>
    <x v="4"/>
    <n v="315000"/>
  </r>
  <r>
    <d v="2017-09-06T00:00:00"/>
    <x v="10"/>
    <x v="2"/>
    <n v="2602"/>
    <x v="0"/>
    <n v="329000"/>
    <x v="1"/>
    <x v="2"/>
    <n v="329000"/>
  </r>
  <r>
    <d v="2017-09-07T00:00:00"/>
    <x v="10"/>
    <x v="2"/>
    <n v="2913"/>
    <x v="1"/>
    <n v="363000"/>
    <x v="0"/>
    <x v="2"/>
    <n v="363000"/>
  </r>
  <r>
    <d v="2017-09-07T00:00:00"/>
    <x v="10"/>
    <x v="2"/>
    <n v="2906"/>
    <x v="1"/>
    <n v="452000"/>
    <x v="0"/>
    <x v="1"/>
    <n v="452000"/>
  </r>
  <r>
    <d v="2017-09-07T00:00:00"/>
    <x v="10"/>
    <x v="2"/>
    <n v="2905"/>
    <x v="1"/>
    <n v="470000"/>
    <x v="0"/>
    <x v="1"/>
    <n v="470000"/>
  </r>
  <r>
    <d v="2017-09-07T00:00:00"/>
    <x v="10"/>
    <x v="2"/>
    <n v="2906"/>
    <x v="1"/>
    <n v="475000"/>
    <x v="0"/>
    <x v="1"/>
    <n v="475000"/>
  </r>
  <r>
    <d v="2017-09-07T00:00:00"/>
    <x v="10"/>
    <x v="2"/>
    <n v="2902"/>
    <x v="1"/>
    <n v="500000"/>
    <x v="0"/>
    <x v="1"/>
    <n v="500000"/>
  </r>
  <r>
    <d v="2017-09-07T00:00:00"/>
    <x v="10"/>
    <x v="2"/>
    <n v="2617"/>
    <x v="0"/>
    <n v="575000"/>
    <x v="0"/>
    <x v="1"/>
    <n v="575000"/>
  </r>
  <r>
    <d v="2017-09-07T00:00:00"/>
    <x v="10"/>
    <x v="2"/>
    <n v="2913"/>
    <x v="1"/>
    <n v="585000"/>
    <x v="0"/>
    <x v="0"/>
    <n v="585000"/>
  </r>
  <r>
    <d v="2017-09-07T00:00:00"/>
    <x v="10"/>
    <x v="2"/>
    <n v="2906"/>
    <x v="1"/>
    <n v="592500"/>
    <x v="0"/>
    <x v="1"/>
    <n v="592500"/>
  </r>
  <r>
    <d v="2017-09-07T00:00:00"/>
    <x v="10"/>
    <x v="2"/>
    <n v="2611"/>
    <x v="0"/>
    <n v="645000"/>
    <x v="0"/>
    <x v="1"/>
    <n v="645000"/>
  </r>
  <r>
    <d v="2017-09-07T00:00:00"/>
    <x v="10"/>
    <x v="2"/>
    <n v="2906"/>
    <x v="1"/>
    <n v="715000"/>
    <x v="0"/>
    <x v="0"/>
    <n v="715000"/>
  </r>
  <r>
    <d v="2017-09-07T00:00:00"/>
    <x v="10"/>
    <x v="2"/>
    <n v="2913"/>
    <x v="1"/>
    <n v="754600"/>
    <x v="0"/>
    <x v="0"/>
    <n v="754600"/>
  </r>
  <r>
    <d v="2017-09-07T00:00:00"/>
    <x v="10"/>
    <x v="2"/>
    <n v="2617"/>
    <x v="0"/>
    <n v="772600"/>
    <x v="0"/>
    <x v="0"/>
    <n v="772600"/>
  </r>
  <r>
    <d v="2017-09-07T00:00:00"/>
    <x v="10"/>
    <x v="2"/>
    <n v="2615"/>
    <x v="0"/>
    <n v="850000"/>
    <x v="0"/>
    <x v="0"/>
    <n v="850000"/>
  </r>
  <r>
    <d v="2017-09-07T00:00:00"/>
    <x v="10"/>
    <x v="2"/>
    <n v="2606"/>
    <x v="0"/>
    <n v="885000"/>
    <x v="0"/>
    <x v="0"/>
    <n v="885000"/>
  </r>
  <r>
    <d v="2017-09-07T00:00:00"/>
    <x v="10"/>
    <x v="2"/>
    <n v="2600"/>
    <x v="0"/>
    <n v="1285000"/>
    <x v="0"/>
    <x v="0"/>
    <n v="1285000"/>
  </r>
  <r>
    <d v="2017-09-07T00:00:00"/>
    <x v="10"/>
    <x v="2"/>
    <n v="2615"/>
    <x v="0"/>
    <n v="310000"/>
    <x v="1"/>
    <x v="2"/>
    <n v="310000"/>
  </r>
  <r>
    <d v="2017-09-07T00:00:00"/>
    <x v="10"/>
    <x v="2"/>
    <n v="2612"/>
    <x v="0"/>
    <n v="535000"/>
    <x v="1"/>
    <x v="2"/>
    <n v="535000"/>
  </r>
  <r>
    <d v="2017-09-07T00:00:00"/>
    <x v="10"/>
    <x v="2"/>
    <n v="2604"/>
    <x v="0"/>
    <n v="1130000"/>
    <x v="1"/>
    <x v="1"/>
    <n v="1130000"/>
  </r>
  <r>
    <d v="2017-09-08T00:00:00"/>
    <x v="10"/>
    <x v="2"/>
    <n v="2905"/>
    <x v="1"/>
    <n v="400000"/>
    <x v="0"/>
    <x v="1"/>
    <n v="400000"/>
  </r>
  <r>
    <d v="2017-09-08T00:00:00"/>
    <x v="10"/>
    <x v="2"/>
    <n v="2906"/>
    <x v="1"/>
    <n v="450000"/>
    <x v="0"/>
    <x v="1"/>
    <n v="450000"/>
  </r>
  <r>
    <d v="2017-09-08T00:00:00"/>
    <x v="10"/>
    <x v="2"/>
    <n v="2905"/>
    <x v="1"/>
    <n v="505000"/>
    <x v="0"/>
    <x v="1"/>
    <n v="505000"/>
  </r>
  <r>
    <d v="2017-09-08T00:00:00"/>
    <x v="10"/>
    <x v="2"/>
    <n v="2906"/>
    <x v="1"/>
    <n v="535000"/>
    <x v="0"/>
    <x v="1"/>
    <n v="535000"/>
  </r>
  <r>
    <d v="2017-09-08T00:00:00"/>
    <x v="10"/>
    <x v="2"/>
    <n v="2913"/>
    <x v="1"/>
    <n v="578000"/>
    <x v="0"/>
    <x v="1"/>
    <n v="578000"/>
  </r>
  <r>
    <d v="2017-09-08T00:00:00"/>
    <x v="10"/>
    <x v="2"/>
    <n v="2904"/>
    <x v="1"/>
    <n v="595000"/>
    <x v="0"/>
    <x v="1"/>
    <n v="595000"/>
  </r>
  <r>
    <d v="2017-09-08T00:00:00"/>
    <x v="10"/>
    <x v="2"/>
    <n v="2904"/>
    <x v="1"/>
    <n v="615000"/>
    <x v="0"/>
    <x v="0"/>
    <n v="615000"/>
  </r>
  <r>
    <d v="2017-09-08T00:00:00"/>
    <x v="10"/>
    <x v="2"/>
    <n v="2606"/>
    <x v="0"/>
    <n v="640000"/>
    <x v="0"/>
    <x v="1"/>
    <n v="640000"/>
  </r>
  <r>
    <d v="2017-09-08T00:00:00"/>
    <x v="10"/>
    <x v="2"/>
    <n v="2605"/>
    <x v="0"/>
    <n v="640000"/>
    <x v="0"/>
    <x v="1"/>
    <n v="640000"/>
  </r>
  <r>
    <d v="2017-09-08T00:00:00"/>
    <x v="10"/>
    <x v="2"/>
    <n v="2611"/>
    <x v="0"/>
    <n v="735000"/>
    <x v="0"/>
    <x v="0"/>
    <n v="735000"/>
  </r>
  <r>
    <d v="2017-09-08T00:00:00"/>
    <x v="10"/>
    <x v="2"/>
    <n v="2913"/>
    <x v="1"/>
    <n v="750000"/>
    <x v="0"/>
    <x v="1"/>
    <n v="750000"/>
  </r>
  <r>
    <d v="2017-09-08T00:00:00"/>
    <x v="10"/>
    <x v="2"/>
    <n v="2602"/>
    <x v="0"/>
    <n v="880100"/>
    <x v="0"/>
    <x v="1"/>
    <n v="880100"/>
  </r>
  <r>
    <d v="2017-09-08T00:00:00"/>
    <x v="10"/>
    <x v="2"/>
    <n v="2911"/>
    <x v="1"/>
    <n v="1130000"/>
    <x v="0"/>
    <x v="3"/>
    <n v="1130000"/>
  </r>
  <r>
    <d v="2017-09-08T00:00:00"/>
    <x v="10"/>
    <x v="2"/>
    <n v="2606"/>
    <x v="0"/>
    <n v="300000"/>
    <x v="1"/>
    <x v="2"/>
    <n v="300000"/>
  </r>
  <r>
    <d v="2017-09-08T00:00:00"/>
    <x v="10"/>
    <x v="2"/>
    <n v="2611"/>
    <x v="0"/>
    <n v="412000"/>
    <x v="1"/>
    <x v="2"/>
    <n v="412000"/>
  </r>
  <r>
    <d v="2017-09-08T00:00:00"/>
    <x v="10"/>
    <x v="2"/>
    <n v="2602"/>
    <x v="0"/>
    <n v="458000"/>
    <x v="1"/>
    <x v="2"/>
    <n v="458000"/>
  </r>
  <r>
    <d v="2017-09-08T00:00:00"/>
    <x v="10"/>
    <x v="2"/>
    <n v="2600"/>
    <x v="0"/>
    <n v="480000"/>
    <x v="1"/>
    <x v="4"/>
    <n v="480000"/>
  </r>
  <r>
    <d v="2017-09-08T00:00:00"/>
    <x v="10"/>
    <x v="2"/>
    <n v="2612"/>
    <x v="0"/>
    <n v="532000"/>
    <x v="1"/>
    <x v="2"/>
    <n v="532000"/>
  </r>
  <r>
    <d v="2017-09-09T00:00:00"/>
    <x v="10"/>
    <x v="2"/>
    <n v="2617"/>
    <x v="0"/>
    <n v="384000"/>
    <x v="0"/>
    <x v="2"/>
    <n v="384000"/>
  </r>
  <r>
    <d v="2017-09-09T00:00:00"/>
    <x v="10"/>
    <x v="2"/>
    <n v="2615"/>
    <x v="0"/>
    <n v="434000"/>
    <x v="0"/>
    <x v="1"/>
    <n v="434000"/>
  </r>
  <r>
    <d v="2017-09-09T00:00:00"/>
    <x v="10"/>
    <x v="2"/>
    <n v="2905"/>
    <x v="1"/>
    <n v="483000"/>
    <x v="0"/>
    <x v="1"/>
    <n v="483000"/>
  </r>
  <r>
    <d v="2017-09-09T00:00:00"/>
    <x v="10"/>
    <x v="2"/>
    <n v="2615"/>
    <x v="0"/>
    <n v="516000"/>
    <x v="0"/>
    <x v="1"/>
    <n v="516000"/>
  </r>
  <r>
    <d v="2017-09-09T00:00:00"/>
    <x v="10"/>
    <x v="2"/>
    <n v="2903"/>
    <x v="1"/>
    <n v="531000"/>
    <x v="0"/>
    <x v="1"/>
    <n v="531000"/>
  </r>
  <r>
    <d v="2017-09-09T00:00:00"/>
    <x v="10"/>
    <x v="2"/>
    <n v="2611"/>
    <x v="0"/>
    <n v="559000"/>
    <x v="0"/>
    <x v="1"/>
    <n v="559000"/>
  </r>
  <r>
    <d v="2017-09-09T00:00:00"/>
    <x v="10"/>
    <x v="2"/>
    <n v="2905"/>
    <x v="1"/>
    <n v="595000"/>
    <x v="0"/>
    <x v="1"/>
    <n v="595000"/>
  </r>
  <r>
    <d v="2017-09-09T00:00:00"/>
    <x v="10"/>
    <x v="2"/>
    <n v="2611"/>
    <x v="0"/>
    <n v="632000"/>
    <x v="0"/>
    <x v="1"/>
    <n v="632000"/>
  </r>
  <r>
    <d v="2017-09-09T00:00:00"/>
    <x v="10"/>
    <x v="2"/>
    <n v="2913"/>
    <x v="1"/>
    <n v="657000"/>
    <x v="0"/>
    <x v="0"/>
    <n v="657000"/>
  </r>
  <r>
    <d v="2017-09-09T00:00:00"/>
    <x v="10"/>
    <x v="2"/>
    <n v="2615"/>
    <x v="0"/>
    <n v="666000"/>
    <x v="0"/>
    <x v="0"/>
    <n v="666000"/>
  </r>
  <r>
    <d v="2017-09-09T00:00:00"/>
    <x v="10"/>
    <x v="2"/>
    <n v="2611"/>
    <x v="0"/>
    <n v="667500"/>
    <x v="0"/>
    <x v="1"/>
    <n v="667500"/>
  </r>
  <r>
    <d v="2017-09-09T00:00:00"/>
    <x v="10"/>
    <x v="2"/>
    <n v="2913"/>
    <x v="1"/>
    <n v="670000"/>
    <x v="0"/>
    <x v="1"/>
    <n v="670000"/>
  </r>
  <r>
    <d v="2017-09-09T00:00:00"/>
    <x v="10"/>
    <x v="2"/>
    <n v="2606"/>
    <x v="0"/>
    <n v="680000"/>
    <x v="0"/>
    <x v="2"/>
    <n v="680000"/>
  </r>
  <r>
    <d v="2017-09-09T00:00:00"/>
    <x v="10"/>
    <x v="2"/>
    <n v="2607"/>
    <x v="0"/>
    <n v="710000"/>
    <x v="0"/>
    <x v="0"/>
    <n v="710000"/>
  </r>
  <r>
    <d v="2017-09-09T00:00:00"/>
    <x v="10"/>
    <x v="2"/>
    <n v="2913"/>
    <x v="1"/>
    <n v="748000"/>
    <x v="0"/>
    <x v="0"/>
    <n v="748000"/>
  </r>
  <r>
    <d v="2017-09-09T00:00:00"/>
    <x v="10"/>
    <x v="2"/>
    <n v="2602"/>
    <x v="0"/>
    <n v="749000"/>
    <x v="0"/>
    <x v="1"/>
    <n v="749000"/>
  </r>
  <r>
    <d v="2017-09-09T00:00:00"/>
    <x v="10"/>
    <x v="2"/>
    <n v="2602"/>
    <x v="0"/>
    <n v="750000"/>
    <x v="0"/>
    <x v="1"/>
    <n v="750000"/>
  </r>
  <r>
    <d v="2017-09-09T00:00:00"/>
    <x v="10"/>
    <x v="2"/>
    <n v="2614"/>
    <x v="0"/>
    <n v="812000"/>
    <x v="0"/>
    <x v="1"/>
    <n v="812000"/>
  </r>
  <r>
    <d v="2017-09-09T00:00:00"/>
    <x v="10"/>
    <x v="2"/>
    <n v="2906"/>
    <x v="1"/>
    <n v="855000"/>
    <x v="0"/>
    <x v="3"/>
    <n v="855000"/>
  </r>
  <r>
    <d v="2017-09-09T00:00:00"/>
    <x v="10"/>
    <x v="2"/>
    <n v="2607"/>
    <x v="0"/>
    <n v="870000"/>
    <x v="0"/>
    <x v="0"/>
    <n v="870000"/>
  </r>
  <r>
    <d v="2017-09-09T00:00:00"/>
    <x v="10"/>
    <x v="2"/>
    <n v="2617"/>
    <x v="0"/>
    <n v="885000"/>
    <x v="0"/>
    <x v="0"/>
    <n v="885000"/>
  </r>
  <r>
    <d v="2017-09-09T00:00:00"/>
    <x v="10"/>
    <x v="2"/>
    <n v="2604"/>
    <x v="0"/>
    <n v="930000"/>
    <x v="0"/>
    <x v="1"/>
    <n v="930000"/>
  </r>
  <r>
    <d v="2017-09-09T00:00:00"/>
    <x v="10"/>
    <x v="2"/>
    <n v="2603"/>
    <x v="0"/>
    <n v="988000"/>
    <x v="0"/>
    <x v="1"/>
    <n v="988000"/>
  </r>
  <r>
    <d v="2017-09-09T00:00:00"/>
    <x v="10"/>
    <x v="2"/>
    <n v="2911"/>
    <x v="1"/>
    <n v="1000000"/>
    <x v="0"/>
    <x v="0"/>
    <n v="1000000"/>
  </r>
  <r>
    <d v="2017-09-09T00:00:00"/>
    <x v="10"/>
    <x v="2"/>
    <n v="2602"/>
    <x v="0"/>
    <n v="1009000"/>
    <x v="0"/>
    <x v="1"/>
    <n v="1009000"/>
  </r>
  <r>
    <d v="2017-09-09T00:00:00"/>
    <x v="10"/>
    <x v="2"/>
    <n v="2602"/>
    <x v="0"/>
    <n v="1385000"/>
    <x v="0"/>
    <x v="0"/>
    <n v="1385000"/>
  </r>
  <r>
    <d v="2017-09-09T00:00:00"/>
    <x v="10"/>
    <x v="2"/>
    <n v="2600"/>
    <x v="0"/>
    <n v="1415000"/>
    <x v="0"/>
    <x v="0"/>
    <n v="1415000"/>
  </r>
  <r>
    <d v="2017-09-09T00:00:00"/>
    <x v="10"/>
    <x v="2"/>
    <n v="2603"/>
    <x v="0"/>
    <n v="1550000"/>
    <x v="0"/>
    <x v="0"/>
    <n v="1550000"/>
  </r>
  <r>
    <d v="2017-09-09T00:00:00"/>
    <x v="10"/>
    <x v="2"/>
    <n v="2600"/>
    <x v="0"/>
    <n v="1675000"/>
    <x v="0"/>
    <x v="3"/>
    <n v="1675000"/>
  </r>
  <r>
    <d v="2017-09-09T00:00:00"/>
    <x v="10"/>
    <x v="2"/>
    <n v="2603"/>
    <x v="0"/>
    <n v="1710000"/>
    <x v="0"/>
    <x v="0"/>
    <n v="1710000"/>
  </r>
  <r>
    <d v="2017-09-09T00:00:00"/>
    <x v="10"/>
    <x v="2"/>
    <n v="2600"/>
    <x v="0"/>
    <n v="1360000"/>
    <x v="1"/>
    <x v="1"/>
    <n v="1360000"/>
  </r>
  <r>
    <d v="2017-09-10T00:00:00"/>
    <x v="10"/>
    <x v="2"/>
    <n v="2615"/>
    <x v="0"/>
    <n v="605000"/>
    <x v="0"/>
    <x v="0"/>
    <n v="605000"/>
  </r>
  <r>
    <d v="2017-09-10T00:00:00"/>
    <x v="10"/>
    <x v="2"/>
    <n v="2611"/>
    <x v="0"/>
    <n v="727500"/>
    <x v="0"/>
    <x v="1"/>
    <n v="727500"/>
  </r>
  <r>
    <d v="2017-09-11T00:00:00"/>
    <x v="10"/>
    <x v="2"/>
    <n v="2905"/>
    <x v="1"/>
    <n v="551000"/>
    <x v="0"/>
    <x v="1"/>
    <n v="551000"/>
  </r>
  <r>
    <d v="2017-09-11T00:00:00"/>
    <x v="10"/>
    <x v="2"/>
    <n v="2902"/>
    <x v="1"/>
    <n v="660000"/>
    <x v="0"/>
    <x v="0"/>
    <n v="660000"/>
  </r>
  <r>
    <d v="2017-09-11T00:00:00"/>
    <x v="10"/>
    <x v="2"/>
    <n v="2617"/>
    <x v="0"/>
    <n v="687000"/>
    <x v="0"/>
    <x v="1"/>
    <n v="687000"/>
  </r>
  <r>
    <d v="2017-09-11T00:00:00"/>
    <x v="10"/>
    <x v="2"/>
    <n v="2902"/>
    <x v="1"/>
    <n v="702000"/>
    <x v="0"/>
    <x v="3"/>
    <n v="702000"/>
  </r>
  <r>
    <d v="2017-09-11T00:00:00"/>
    <x v="10"/>
    <x v="2"/>
    <n v="2602"/>
    <x v="0"/>
    <n v="1325000"/>
    <x v="0"/>
    <x v="3"/>
    <n v="1325000"/>
  </r>
  <r>
    <d v="2017-09-11T00:00:00"/>
    <x v="10"/>
    <x v="2"/>
    <n v="2617"/>
    <x v="0"/>
    <n v="320000"/>
    <x v="1"/>
    <x v="4"/>
    <n v="320000"/>
  </r>
  <r>
    <d v="2017-09-11T00:00:00"/>
    <x v="10"/>
    <x v="2"/>
    <n v="2604"/>
    <x v="0"/>
    <n v="350000"/>
    <x v="1"/>
    <x v="4"/>
    <n v="350000"/>
  </r>
  <r>
    <d v="2017-09-11T00:00:00"/>
    <x v="10"/>
    <x v="2"/>
    <n v="2604"/>
    <x v="0"/>
    <n v="540000"/>
    <x v="1"/>
    <x v="2"/>
    <n v="540000"/>
  </r>
  <r>
    <d v="2017-09-12T00:00:00"/>
    <x v="10"/>
    <x v="2"/>
    <n v="2615"/>
    <x v="0"/>
    <n v="290000"/>
    <x v="0"/>
    <x v="2"/>
    <n v="290000"/>
  </r>
  <r>
    <d v="2017-09-12T00:00:00"/>
    <x v="10"/>
    <x v="2"/>
    <n v="2615"/>
    <x v="0"/>
    <n v="350000"/>
    <x v="0"/>
    <x v="2"/>
    <n v="350000"/>
  </r>
  <r>
    <d v="2017-09-12T00:00:00"/>
    <x v="10"/>
    <x v="2"/>
    <n v="2906"/>
    <x v="1"/>
    <n v="580000"/>
    <x v="0"/>
    <x v="0"/>
    <n v="580000"/>
  </r>
  <r>
    <d v="2017-09-12T00:00:00"/>
    <x v="10"/>
    <x v="2"/>
    <n v="2914"/>
    <x v="1"/>
    <n v="782000"/>
    <x v="0"/>
    <x v="3"/>
    <n v="782000"/>
  </r>
  <r>
    <d v="2017-09-12T00:00:00"/>
    <x v="10"/>
    <x v="2"/>
    <n v="2617"/>
    <x v="0"/>
    <n v="304000"/>
    <x v="1"/>
    <x v="4"/>
    <n v="304000"/>
  </r>
  <r>
    <d v="2017-09-12T00:00:00"/>
    <x v="10"/>
    <x v="2"/>
    <n v="2602"/>
    <x v="0"/>
    <n v="330000"/>
    <x v="1"/>
    <x v="2"/>
    <n v="330000"/>
  </r>
  <r>
    <d v="2017-09-13T00:00:00"/>
    <x v="10"/>
    <x v="2"/>
    <n v="2902"/>
    <x v="1"/>
    <n v="529000"/>
    <x v="0"/>
    <x v="1"/>
    <n v="529000"/>
  </r>
  <r>
    <d v="2017-09-13T00:00:00"/>
    <x v="10"/>
    <x v="2"/>
    <n v="2611"/>
    <x v="0"/>
    <n v="565000"/>
    <x v="0"/>
    <x v="1"/>
    <n v="565000"/>
  </r>
  <r>
    <d v="2017-09-13T00:00:00"/>
    <x v="10"/>
    <x v="2"/>
    <n v="2905"/>
    <x v="1"/>
    <n v="600000"/>
    <x v="0"/>
    <x v="3"/>
    <n v="600000"/>
  </r>
  <r>
    <d v="2017-09-13T00:00:00"/>
    <x v="10"/>
    <x v="2"/>
    <n v="2906"/>
    <x v="1"/>
    <n v="613000"/>
    <x v="0"/>
    <x v="0"/>
    <n v="613000"/>
  </r>
  <r>
    <d v="2017-09-13T00:00:00"/>
    <x v="10"/>
    <x v="2"/>
    <n v="2617"/>
    <x v="0"/>
    <n v="662000"/>
    <x v="0"/>
    <x v="0"/>
    <n v="662000"/>
  </r>
  <r>
    <d v="2017-09-13T00:00:00"/>
    <x v="10"/>
    <x v="2"/>
    <n v="2602"/>
    <x v="0"/>
    <n v="683000"/>
    <x v="0"/>
    <x v="2"/>
    <n v="683000"/>
  </r>
  <r>
    <d v="2017-09-13T00:00:00"/>
    <x v="10"/>
    <x v="2"/>
    <n v="2911"/>
    <x v="1"/>
    <n v="748000"/>
    <x v="0"/>
    <x v="0"/>
    <n v="748000"/>
  </r>
  <r>
    <d v="2017-09-13T00:00:00"/>
    <x v="10"/>
    <x v="2"/>
    <n v="2914"/>
    <x v="1"/>
    <n v="782000"/>
    <x v="0"/>
    <x v="1"/>
    <n v="782000"/>
  </r>
  <r>
    <d v="2017-09-13T00:00:00"/>
    <x v="10"/>
    <x v="2"/>
    <n v="2914"/>
    <x v="1"/>
    <n v="1100000"/>
    <x v="0"/>
    <x v="3"/>
    <n v="1100000"/>
  </r>
  <r>
    <d v="2017-09-13T00:00:00"/>
    <x v="10"/>
    <x v="2"/>
    <n v="2612"/>
    <x v="0"/>
    <n v="1460000"/>
    <x v="0"/>
    <x v="0"/>
    <n v="1460000"/>
  </r>
  <r>
    <d v="2017-09-13T00:00:00"/>
    <x v="10"/>
    <x v="2"/>
    <n v="2611"/>
    <x v="0"/>
    <n v="335000"/>
    <x v="1"/>
    <x v="2"/>
    <n v="335000"/>
  </r>
  <r>
    <d v="2017-09-13T00:00:00"/>
    <x v="10"/>
    <x v="2"/>
    <n v="2604"/>
    <x v="0"/>
    <n v="385000"/>
    <x v="1"/>
    <x v="2"/>
    <n v="385000"/>
  </r>
  <r>
    <d v="2017-09-13T00:00:00"/>
    <x v="10"/>
    <x v="2"/>
    <n v="2612"/>
    <x v="0"/>
    <n v="527500"/>
    <x v="1"/>
    <x v="2"/>
    <n v="527500"/>
  </r>
  <r>
    <d v="2017-09-14T00:00:00"/>
    <x v="10"/>
    <x v="2"/>
    <n v="2614"/>
    <x v="0"/>
    <n v="402000"/>
    <x v="0"/>
    <x v="2"/>
    <n v="402000"/>
  </r>
  <r>
    <d v="2017-09-14T00:00:00"/>
    <x v="10"/>
    <x v="2"/>
    <n v="2615"/>
    <x v="0"/>
    <n v="525000"/>
    <x v="0"/>
    <x v="1"/>
    <n v="525000"/>
  </r>
  <r>
    <d v="2017-09-14T00:00:00"/>
    <x v="10"/>
    <x v="2"/>
    <n v="2905"/>
    <x v="1"/>
    <n v="578000"/>
    <x v="0"/>
    <x v="1"/>
    <n v="578000"/>
  </r>
  <r>
    <d v="2017-09-14T00:00:00"/>
    <x v="10"/>
    <x v="2"/>
    <n v="2905"/>
    <x v="1"/>
    <n v="612000"/>
    <x v="0"/>
    <x v="0"/>
    <n v="612000"/>
  </r>
  <r>
    <d v="2017-09-14T00:00:00"/>
    <x v="10"/>
    <x v="2"/>
    <n v="2607"/>
    <x v="0"/>
    <n v="746000"/>
    <x v="0"/>
    <x v="1"/>
    <n v="746000"/>
  </r>
  <r>
    <d v="2017-09-14T00:00:00"/>
    <x v="10"/>
    <x v="2"/>
    <n v="2611"/>
    <x v="0"/>
    <n v="2075000"/>
    <x v="0"/>
    <x v="3"/>
    <n v="2075000"/>
  </r>
  <r>
    <d v="2017-09-14T00:00:00"/>
    <x v="10"/>
    <x v="2"/>
    <n v="2602"/>
    <x v="0"/>
    <n v="370000"/>
    <x v="1"/>
    <x v="4"/>
    <n v="370000"/>
  </r>
  <r>
    <d v="2017-09-14T00:00:00"/>
    <x v="10"/>
    <x v="2"/>
    <n v="2601"/>
    <x v="0"/>
    <n v="520000"/>
    <x v="1"/>
    <x v="4"/>
    <n v="520000"/>
  </r>
  <r>
    <d v="2017-09-15T00:00:00"/>
    <x v="10"/>
    <x v="2"/>
    <n v="2615"/>
    <x v="0"/>
    <n v="363000"/>
    <x v="0"/>
    <x v="2"/>
    <n v="363000"/>
  </r>
  <r>
    <d v="2017-09-15T00:00:00"/>
    <x v="10"/>
    <x v="2"/>
    <n v="2906"/>
    <x v="1"/>
    <n v="402000"/>
    <x v="0"/>
    <x v="1"/>
    <n v="402000"/>
  </r>
  <r>
    <d v="2017-09-15T00:00:00"/>
    <x v="10"/>
    <x v="2"/>
    <n v="2905"/>
    <x v="1"/>
    <n v="465000"/>
    <x v="0"/>
    <x v="1"/>
    <n v="465000"/>
  </r>
  <r>
    <d v="2017-09-15T00:00:00"/>
    <x v="10"/>
    <x v="2"/>
    <n v="2905"/>
    <x v="1"/>
    <n v="480000"/>
    <x v="0"/>
    <x v="1"/>
    <n v="480000"/>
  </r>
  <r>
    <d v="2017-09-15T00:00:00"/>
    <x v="10"/>
    <x v="2"/>
    <n v="2905"/>
    <x v="1"/>
    <n v="512000"/>
    <x v="0"/>
    <x v="1"/>
    <n v="512000"/>
  </r>
  <r>
    <d v="2017-09-15T00:00:00"/>
    <x v="10"/>
    <x v="2"/>
    <n v="2615"/>
    <x v="0"/>
    <n v="555000"/>
    <x v="0"/>
    <x v="1"/>
    <n v="555000"/>
  </r>
  <r>
    <d v="2017-09-15T00:00:00"/>
    <x v="10"/>
    <x v="2"/>
    <n v="2914"/>
    <x v="1"/>
    <n v="594690"/>
    <x v="0"/>
    <x v="0"/>
    <n v="594690"/>
  </r>
  <r>
    <d v="2017-09-15T00:00:00"/>
    <x v="10"/>
    <x v="2"/>
    <n v="2913"/>
    <x v="1"/>
    <n v="646000"/>
    <x v="0"/>
    <x v="1"/>
    <n v="646000"/>
  </r>
  <r>
    <d v="2017-09-15T00:00:00"/>
    <x v="10"/>
    <x v="2"/>
    <n v="2617"/>
    <x v="0"/>
    <n v="745000"/>
    <x v="0"/>
    <x v="0"/>
    <n v="745000"/>
  </r>
  <r>
    <d v="2017-09-15T00:00:00"/>
    <x v="10"/>
    <x v="2"/>
    <n v="2906"/>
    <x v="1"/>
    <n v="760000"/>
    <x v="0"/>
    <x v="0"/>
    <n v="760000"/>
  </r>
  <r>
    <d v="2017-09-15T00:00:00"/>
    <x v="10"/>
    <x v="2"/>
    <n v="2906"/>
    <x v="1"/>
    <n v="830000"/>
    <x v="0"/>
    <x v="3"/>
    <n v="830000"/>
  </r>
  <r>
    <d v="2017-09-15T00:00:00"/>
    <x v="10"/>
    <x v="2"/>
    <n v="2611"/>
    <x v="0"/>
    <n v="1000000"/>
    <x v="0"/>
    <x v="0"/>
    <n v="1000000"/>
  </r>
  <r>
    <d v="2017-09-15T00:00:00"/>
    <x v="10"/>
    <x v="2"/>
    <n v="2611"/>
    <x v="0"/>
    <n v="1000000"/>
    <x v="0"/>
    <x v="3"/>
    <n v="1000000"/>
  </r>
  <r>
    <d v="2017-09-15T00:00:00"/>
    <x v="10"/>
    <x v="2"/>
    <n v="2602"/>
    <x v="0"/>
    <n v="1100000"/>
    <x v="0"/>
    <x v="1"/>
    <n v="1100000"/>
  </r>
  <r>
    <d v="2017-09-15T00:00:00"/>
    <x v="10"/>
    <x v="2"/>
    <n v="2604"/>
    <x v="0"/>
    <n v="342000"/>
    <x v="1"/>
    <x v="4"/>
    <n v="342000"/>
  </r>
  <r>
    <d v="2017-09-15T00:00:00"/>
    <x v="10"/>
    <x v="2"/>
    <n v="2612"/>
    <x v="0"/>
    <n v="389000"/>
    <x v="1"/>
    <x v="4"/>
    <n v="389000"/>
  </r>
  <r>
    <d v="2017-09-15T00:00:00"/>
    <x v="10"/>
    <x v="2"/>
    <n v="2617"/>
    <x v="0"/>
    <n v="415000"/>
    <x v="1"/>
    <x v="1"/>
    <n v="415000"/>
  </r>
  <r>
    <d v="2017-09-15T00:00:00"/>
    <x v="10"/>
    <x v="2"/>
    <n v="2612"/>
    <x v="0"/>
    <n v="449500"/>
    <x v="1"/>
    <x v="4"/>
    <n v="449500"/>
  </r>
  <r>
    <d v="2017-09-16T00:00:00"/>
    <x v="10"/>
    <x v="2"/>
    <n v="2905"/>
    <x v="1"/>
    <n v="472000"/>
    <x v="0"/>
    <x v="1"/>
    <n v="472000"/>
  </r>
  <r>
    <d v="2017-09-16T00:00:00"/>
    <x v="10"/>
    <x v="2"/>
    <n v="2615"/>
    <x v="0"/>
    <n v="533000"/>
    <x v="0"/>
    <x v="1"/>
    <n v="533000"/>
  </r>
  <r>
    <d v="2017-09-16T00:00:00"/>
    <x v="10"/>
    <x v="2"/>
    <n v="2611"/>
    <x v="0"/>
    <n v="535000"/>
    <x v="0"/>
    <x v="1"/>
    <n v="535000"/>
  </r>
  <r>
    <d v="2017-09-16T00:00:00"/>
    <x v="10"/>
    <x v="2"/>
    <n v="2615"/>
    <x v="0"/>
    <n v="540000"/>
    <x v="0"/>
    <x v="1"/>
    <n v="540000"/>
  </r>
  <r>
    <d v="2017-09-16T00:00:00"/>
    <x v="10"/>
    <x v="2"/>
    <n v="2906"/>
    <x v="1"/>
    <n v="577250"/>
    <x v="0"/>
    <x v="1"/>
    <n v="577250"/>
  </r>
  <r>
    <d v="2017-09-16T00:00:00"/>
    <x v="10"/>
    <x v="2"/>
    <n v="2913"/>
    <x v="1"/>
    <n v="591000"/>
    <x v="0"/>
    <x v="1"/>
    <n v="591000"/>
  </r>
  <r>
    <d v="2017-09-16T00:00:00"/>
    <x v="10"/>
    <x v="2"/>
    <n v="2906"/>
    <x v="1"/>
    <n v="635000"/>
    <x v="0"/>
    <x v="0"/>
    <n v="635000"/>
  </r>
  <r>
    <d v="2017-09-16T00:00:00"/>
    <x v="10"/>
    <x v="2"/>
    <n v="2614"/>
    <x v="0"/>
    <n v="655000"/>
    <x v="0"/>
    <x v="0"/>
    <n v="655000"/>
  </r>
  <r>
    <d v="2017-09-16T00:00:00"/>
    <x v="10"/>
    <x v="2"/>
    <n v="2611"/>
    <x v="0"/>
    <n v="655000"/>
    <x v="0"/>
    <x v="0"/>
    <n v="655000"/>
  </r>
  <r>
    <d v="2017-09-16T00:00:00"/>
    <x v="10"/>
    <x v="2"/>
    <n v="2611"/>
    <x v="0"/>
    <n v="670000"/>
    <x v="0"/>
    <x v="0"/>
    <n v="670000"/>
  </r>
  <r>
    <d v="2017-09-16T00:00:00"/>
    <x v="10"/>
    <x v="2"/>
    <n v="2913"/>
    <x v="1"/>
    <n v="679000"/>
    <x v="0"/>
    <x v="1"/>
    <n v="679000"/>
  </r>
  <r>
    <d v="2017-09-16T00:00:00"/>
    <x v="10"/>
    <x v="2"/>
    <n v="2903"/>
    <x v="1"/>
    <n v="690000"/>
    <x v="0"/>
    <x v="0"/>
    <n v="690000"/>
  </r>
  <r>
    <d v="2017-09-16T00:00:00"/>
    <x v="10"/>
    <x v="2"/>
    <n v="2611"/>
    <x v="0"/>
    <n v="740000"/>
    <x v="0"/>
    <x v="0"/>
    <n v="740000"/>
  </r>
  <r>
    <d v="2017-09-16T00:00:00"/>
    <x v="10"/>
    <x v="2"/>
    <n v="2611"/>
    <x v="0"/>
    <n v="783000"/>
    <x v="0"/>
    <x v="1"/>
    <n v="783000"/>
  </r>
  <r>
    <d v="2017-09-16T00:00:00"/>
    <x v="10"/>
    <x v="2"/>
    <n v="2904"/>
    <x v="1"/>
    <n v="791000"/>
    <x v="0"/>
    <x v="3"/>
    <n v="791000"/>
  </r>
  <r>
    <d v="2017-09-16T00:00:00"/>
    <x v="10"/>
    <x v="2"/>
    <n v="2614"/>
    <x v="0"/>
    <n v="800000"/>
    <x v="0"/>
    <x v="1"/>
    <n v="800000"/>
  </r>
  <r>
    <d v="2017-09-16T00:00:00"/>
    <x v="10"/>
    <x v="2"/>
    <n v="2602"/>
    <x v="0"/>
    <n v="825000"/>
    <x v="0"/>
    <x v="1"/>
    <n v="825000"/>
  </r>
  <r>
    <d v="2017-09-16T00:00:00"/>
    <x v="10"/>
    <x v="2"/>
    <n v="2911"/>
    <x v="1"/>
    <n v="841000"/>
    <x v="0"/>
    <x v="0"/>
    <n v="841000"/>
  </r>
  <r>
    <d v="2017-09-16T00:00:00"/>
    <x v="10"/>
    <x v="2"/>
    <n v="2914"/>
    <x v="1"/>
    <n v="845000"/>
    <x v="0"/>
    <x v="3"/>
    <n v="845000"/>
  </r>
  <r>
    <d v="2017-09-16T00:00:00"/>
    <x v="10"/>
    <x v="2"/>
    <n v="2602"/>
    <x v="0"/>
    <n v="860000"/>
    <x v="0"/>
    <x v="1"/>
    <n v="860000"/>
  </r>
  <r>
    <d v="2017-09-16T00:00:00"/>
    <x v="10"/>
    <x v="2"/>
    <n v="2606"/>
    <x v="0"/>
    <n v="915000"/>
    <x v="0"/>
    <x v="0"/>
    <n v="915000"/>
  </r>
  <r>
    <d v="2017-09-16T00:00:00"/>
    <x v="10"/>
    <x v="2"/>
    <n v="2607"/>
    <x v="0"/>
    <n v="950000"/>
    <x v="0"/>
    <x v="0"/>
    <n v="950000"/>
  </r>
  <r>
    <d v="2017-09-16T00:00:00"/>
    <x v="10"/>
    <x v="2"/>
    <n v="2602"/>
    <x v="0"/>
    <n v="965000"/>
    <x v="0"/>
    <x v="1"/>
    <n v="965000"/>
  </r>
  <r>
    <d v="2017-09-16T00:00:00"/>
    <x v="10"/>
    <x v="2"/>
    <n v="2600"/>
    <x v="0"/>
    <n v="1180100"/>
    <x v="0"/>
    <x v="0"/>
    <n v="1180100"/>
  </r>
  <r>
    <d v="2017-09-16T00:00:00"/>
    <x v="10"/>
    <x v="2"/>
    <n v="2606"/>
    <x v="0"/>
    <n v="1210000"/>
    <x v="0"/>
    <x v="0"/>
    <n v="1210000"/>
  </r>
  <r>
    <d v="2017-09-16T00:00:00"/>
    <x v="10"/>
    <x v="2"/>
    <n v="2914"/>
    <x v="1"/>
    <n v="1300000"/>
    <x v="0"/>
    <x v="3"/>
    <n v="1300000"/>
  </r>
  <r>
    <d v="2017-09-18T00:00:00"/>
    <x v="10"/>
    <x v="2"/>
    <n v="2906"/>
    <x v="1"/>
    <n v="339000"/>
    <x v="0"/>
    <x v="2"/>
    <n v="339000"/>
  </r>
  <r>
    <d v="2017-09-18T00:00:00"/>
    <x v="10"/>
    <x v="2"/>
    <n v="2902"/>
    <x v="1"/>
    <n v="445000"/>
    <x v="0"/>
    <x v="1"/>
    <n v="445000"/>
  </r>
  <r>
    <d v="2017-09-18T00:00:00"/>
    <x v="10"/>
    <x v="2"/>
    <n v="2914"/>
    <x v="1"/>
    <n v="463000"/>
    <x v="0"/>
    <x v="1"/>
    <n v="463000"/>
  </r>
  <r>
    <d v="2017-09-18T00:00:00"/>
    <x v="10"/>
    <x v="2"/>
    <n v="2615"/>
    <x v="0"/>
    <n v="490000"/>
    <x v="0"/>
    <x v="1"/>
    <n v="490000"/>
  </r>
  <r>
    <d v="2017-09-18T00:00:00"/>
    <x v="10"/>
    <x v="2"/>
    <n v="2615"/>
    <x v="0"/>
    <n v="550000"/>
    <x v="0"/>
    <x v="3"/>
    <n v="550000"/>
  </r>
  <r>
    <d v="2017-09-18T00:00:00"/>
    <x v="10"/>
    <x v="2"/>
    <n v="2905"/>
    <x v="1"/>
    <n v="570000"/>
    <x v="0"/>
    <x v="1"/>
    <n v="570000"/>
  </r>
  <r>
    <d v="2017-09-18T00:00:00"/>
    <x v="10"/>
    <x v="2"/>
    <n v="2615"/>
    <x v="0"/>
    <n v="680000"/>
    <x v="0"/>
    <x v="0"/>
    <n v="680000"/>
  </r>
  <r>
    <d v="2017-09-18T00:00:00"/>
    <x v="10"/>
    <x v="2"/>
    <n v="2914"/>
    <x v="1"/>
    <n v="789000"/>
    <x v="0"/>
    <x v="0"/>
    <n v="789000"/>
  </r>
  <r>
    <d v="2017-09-18T00:00:00"/>
    <x v="10"/>
    <x v="2"/>
    <n v="2605"/>
    <x v="0"/>
    <n v="870000"/>
    <x v="0"/>
    <x v="0"/>
    <n v="870000"/>
  </r>
  <r>
    <d v="2017-09-18T00:00:00"/>
    <x v="10"/>
    <x v="2"/>
    <n v="2607"/>
    <x v="0"/>
    <n v="870000"/>
    <x v="0"/>
    <x v="0"/>
    <n v="870000"/>
  </r>
  <r>
    <d v="2017-09-18T00:00:00"/>
    <x v="10"/>
    <x v="2"/>
    <n v="2912"/>
    <x v="1"/>
    <n v="875000"/>
    <x v="0"/>
    <x v="1"/>
    <n v="875000"/>
  </r>
  <r>
    <d v="2017-09-18T00:00:00"/>
    <x v="10"/>
    <x v="2"/>
    <n v="2605"/>
    <x v="0"/>
    <n v="910000"/>
    <x v="0"/>
    <x v="0"/>
    <n v="910000"/>
  </r>
  <r>
    <d v="2017-09-18T00:00:00"/>
    <x v="10"/>
    <x v="2"/>
    <n v="2607"/>
    <x v="0"/>
    <n v="1401000"/>
    <x v="0"/>
    <x v="3"/>
    <n v="1401000"/>
  </r>
  <r>
    <d v="2017-09-18T00:00:00"/>
    <x v="10"/>
    <x v="2"/>
    <n v="2617"/>
    <x v="0"/>
    <n v="260000"/>
    <x v="1"/>
    <x v="4"/>
    <n v="260000"/>
  </r>
  <r>
    <d v="2017-09-18T00:00:00"/>
    <x v="10"/>
    <x v="2"/>
    <n v="2617"/>
    <x v="0"/>
    <n v="277000"/>
    <x v="1"/>
    <x v="4"/>
    <n v="277000"/>
  </r>
  <r>
    <d v="2017-09-18T00:00:00"/>
    <x v="10"/>
    <x v="2"/>
    <n v="2615"/>
    <x v="0"/>
    <n v="300000"/>
    <x v="1"/>
    <x v="2"/>
    <n v="300000"/>
  </r>
  <r>
    <d v="2017-09-18T00:00:00"/>
    <x v="10"/>
    <x v="2"/>
    <n v="2600"/>
    <x v="0"/>
    <n v="420000"/>
    <x v="1"/>
    <x v="4"/>
    <n v="420000"/>
  </r>
  <r>
    <d v="2017-09-18T00:00:00"/>
    <x v="10"/>
    <x v="2"/>
    <n v="2612"/>
    <x v="0"/>
    <n v="550000"/>
    <x v="1"/>
    <x v="1"/>
    <n v="550000"/>
  </r>
  <r>
    <d v="2017-09-19T00:00:00"/>
    <x v="10"/>
    <x v="2"/>
    <n v="2905"/>
    <x v="1"/>
    <n v="535000"/>
    <x v="0"/>
    <x v="1"/>
    <n v="535000"/>
  </r>
  <r>
    <d v="2017-09-19T00:00:00"/>
    <x v="10"/>
    <x v="2"/>
    <n v="2904"/>
    <x v="1"/>
    <n v="550000"/>
    <x v="0"/>
    <x v="1"/>
    <n v="550000"/>
  </r>
  <r>
    <d v="2017-09-19T00:00:00"/>
    <x v="10"/>
    <x v="2"/>
    <n v="2902"/>
    <x v="1"/>
    <n v="600000"/>
    <x v="0"/>
    <x v="0"/>
    <n v="600000"/>
  </r>
  <r>
    <d v="2017-09-19T00:00:00"/>
    <x v="10"/>
    <x v="2"/>
    <n v="2906"/>
    <x v="1"/>
    <n v="605000"/>
    <x v="0"/>
    <x v="0"/>
    <n v="605000"/>
  </r>
  <r>
    <d v="2017-09-19T00:00:00"/>
    <x v="10"/>
    <x v="2"/>
    <n v="2914"/>
    <x v="1"/>
    <n v="655000"/>
    <x v="0"/>
    <x v="0"/>
    <n v="655000"/>
  </r>
  <r>
    <d v="2017-09-19T00:00:00"/>
    <x v="10"/>
    <x v="2"/>
    <n v="2615"/>
    <x v="0"/>
    <n v="666500"/>
    <x v="0"/>
    <x v="1"/>
    <n v="666500"/>
  </r>
  <r>
    <d v="2017-09-19T00:00:00"/>
    <x v="10"/>
    <x v="2"/>
    <n v="2905"/>
    <x v="1"/>
    <n v="700000"/>
    <x v="0"/>
    <x v="0"/>
    <n v="700000"/>
  </r>
  <r>
    <d v="2017-09-19T00:00:00"/>
    <x v="10"/>
    <x v="2"/>
    <n v="2614"/>
    <x v="0"/>
    <n v="750000"/>
    <x v="0"/>
    <x v="1"/>
    <n v="750000"/>
  </r>
  <r>
    <d v="2017-09-19T00:00:00"/>
    <x v="10"/>
    <x v="2"/>
    <n v="2914"/>
    <x v="1"/>
    <n v="810000"/>
    <x v="0"/>
    <x v="0"/>
    <n v="810000"/>
  </r>
  <r>
    <d v="2017-09-19T00:00:00"/>
    <x v="10"/>
    <x v="2"/>
    <n v="2602"/>
    <x v="0"/>
    <n v="845000"/>
    <x v="0"/>
    <x v="1"/>
    <n v="845000"/>
  </r>
  <r>
    <d v="2017-09-19T00:00:00"/>
    <x v="10"/>
    <x v="2"/>
    <n v="2913"/>
    <x v="1"/>
    <n v="882000"/>
    <x v="0"/>
    <x v="3"/>
    <n v="882000"/>
  </r>
  <r>
    <d v="2017-09-19T00:00:00"/>
    <x v="10"/>
    <x v="2"/>
    <n v="2612"/>
    <x v="0"/>
    <n v="350000"/>
    <x v="1"/>
    <x v="4"/>
    <n v="350000"/>
  </r>
  <r>
    <d v="2017-09-20T00:00:00"/>
    <x v="10"/>
    <x v="2"/>
    <n v="2614"/>
    <x v="0"/>
    <n v="272500"/>
    <x v="0"/>
    <x v="2"/>
    <n v="272500"/>
  </r>
  <r>
    <d v="2017-09-20T00:00:00"/>
    <x v="10"/>
    <x v="2"/>
    <n v="2906"/>
    <x v="1"/>
    <n v="380000"/>
    <x v="0"/>
    <x v="2"/>
    <n v="380000"/>
  </r>
  <r>
    <d v="2017-09-20T00:00:00"/>
    <x v="10"/>
    <x v="2"/>
    <n v="2906"/>
    <x v="1"/>
    <n v="445000"/>
    <x v="0"/>
    <x v="1"/>
    <n v="445000"/>
  </r>
  <r>
    <d v="2017-09-20T00:00:00"/>
    <x v="10"/>
    <x v="2"/>
    <n v="2914"/>
    <x v="1"/>
    <n v="473000"/>
    <x v="0"/>
    <x v="1"/>
    <n v="473000"/>
  </r>
  <r>
    <d v="2017-09-20T00:00:00"/>
    <x v="10"/>
    <x v="2"/>
    <n v="2906"/>
    <x v="1"/>
    <n v="498000"/>
    <x v="0"/>
    <x v="1"/>
    <n v="498000"/>
  </r>
  <r>
    <d v="2017-09-20T00:00:00"/>
    <x v="10"/>
    <x v="2"/>
    <n v="2904"/>
    <x v="1"/>
    <n v="540000"/>
    <x v="0"/>
    <x v="1"/>
    <n v="540000"/>
  </r>
  <r>
    <d v="2017-09-20T00:00:00"/>
    <x v="10"/>
    <x v="2"/>
    <n v="2905"/>
    <x v="1"/>
    <n v="585000"/>
    <x v="0"/>
    <x v="0"/>
    <n v="585000"/>
  </r>
  <r>
    <d v="2017-09-20T00:00:00"/>
    <x v="10"/>
    <x v="2"/>
    <n v="2902"/>
    <x v="1"/>
    <n v="605000"/>
    <x v="0"/>
    <x v="1"/>
    <n v="605000"/>
  </r>
  <r>
    <d v="2017-09-20T00:00:00"/>
    <x v="10"/>
    <x v="2"/>
    <n v="2905"/>
    <x v="1"/>
    <n v="615000"/>
    <x v="0"/>
    <x v="0"/>
    <n v="615000"/>
  </r>
  <r>
    <d v="2017-09-20T00:00:00"/>
    <x v="10"/>
    <x v="2"/>
    <n v="2906"/>
    <x v="1"/>
    <n v="675000"/>
    <x v="0"/>
    <x v="0"/>
    <n v="675000"/>
  </r>
  <r>
    <d v="2017-09-20T00:00:00"/>
    <x v="10"/>
    <x v="2"/>
    <n v="2914"/>
    <x v="1"/>
    <n v="780000"/>
    <x v="0"/>
    <x v="0"/>
    <n v="780000"/>
  </r>
  <r>
    <d v="2017-09-20T00:00:00"/>
    <x v="10"/>
    <x v="2"/>
    <n v="2617"/>
    <x v="0"/>
    <n v="925000"/>
    <x v="0"/>
    <x v="0"/>
    <n v="925000"/>
  </r>
  <r>
    <d v="2017-09-20T00:00:00"/>
    <x v="10"/>
    <x v="2"/>
    <n v="2617"/>
    <x v="0"/>
    <n v="278000"/>
    <x v="1"/>
    <x v="2"/>
    <n v="278000"/>
  </r>
  <r>
    <d v="2017-09-20T00:00:00"/>
    <x v="10"/>
    <x v="2"/>
    <n v="2617"/>
    <x v="0"/>
    <n v="295000"/>
    <x v="1"/>
    <x v="4"/>
    <n v="295000"/>
  </r>
  <r>
    <d v="2017-09-20T00:00:00"/>
    <x v="10"/>
    <x v="2"/>
    <n v="2602"/>
    <x v="0"/>
    <n v="338000"/>
    <x v="1"/>
    <x v="2"/>
    <n v="338000"/>
  </r>
  <r>
    <d v="2017-09-20T00:00:00"/>
    <x v="10"/>
    <x v="2"/>
    <n v="2602"/>
    <x v="0"/>
    <n v="345000"/>
    <x v="1"/>
    <x v="2"/>
    <n v="345000"/>
  </r>
  <r>
    <d v="2017-09-20T00:00:00"/>
    <x v="10"/>
    <x v="2"/>
    <n v="2617"/>
    <x v="0"/>
    <n v="385000"/>
    <x v="1"/>
    <x v="2"/>
    <n v="385000"/>
  </r>
  <r>
    <d v="2017-09-20T00:00:00"/>
    <x v="10"/>
    <x v="2"/>
    <n v="2604"/>
    <x v="0"/>
    <n v="500000"/>
    <x v="1"/>
    <x v="2"/>
    <n v="500000"/>
  </r>
  <r>
    <d v="2017-09-21T00:00:00"/>
    <x v="10"/>
    <x v="2"/>
    <n v="2602"/>
    <x v="0"/>
    <n v="325000"/>
    <x v="0"/>
    <x v="2"/>
    <n v="325000"/>
  </r>
  <r>
    <d v="2017-09-21T00:00:00"/>
    <x v="10"/>
    <x v="2"/>
    <n v="2906"/>
    <x v="1"/>
    <n v="418000"/>
    <x v="0"/>
    <x v="1"/>
    <n v="418000"/>
  </r>
  <r>
    <d v="2017-09-21T00:00:00"/>
    <x v="10"/>
    <x v="2"/>
    <n v="2905"/>
    <x v="1"/>
    <n v="455000"/>
    <x v="0"/>
    <x v="1"/>
    <n v="455000"/>
  </r>
  <r>
    <d v="2017-09-21T00:00:00"/>
    <x v="10"/>
    <x v="2"/>
    <n v="2905"/>
    <x v="1"/>
    <n v="541000"/>
    <x v="0"/>
    <x v="0"/>
    <n v="541000"/>
  </r>
  <r>
    <d v="2017-09-21T00:00:00"/>
    <x v="10"/>
    <x v="2"/>
    <n v="2615"/>
    <x v="0"/>
    <n v="570000"/>
    <x v="0"/>
    <x v="1"/>
    <n v="570000"/>
  </r>
  <r>
    <d v="2017-09-21T00:00:00"/>
    <x v="10"/>
    <x v="2"/>
    <n v="2615"/>
    <x v="0"/>
    <n v="610000"/>
    <x v="0"/>
    <x v="0"/>
    <n v="610000"/>
  </r>
  <r>
    <d v="2017-09-21T00:00:00"/>
    <x v="10"/>
    <x v="2"/>
    <n v="2914"/>
    <x v="1"/>
    <n v="681500"/>
    <x v="0"/>
    <x v="0"/>
    <n v="681500"/>
  </r>
  <r>
    <d v="2017-09-21T00:00:00"/>
    <x v="10"/>
    <x v="2"/>
    <n v="2913"/>
    <x v="1"/>
    <n v="745000"/>
    <x v="0"/>
    <x v="0"/>
    <n v="745000"/>
  </r>
  <r>
    <d v="2017-09-21T00:00:00"/>
    <x v="10"/>
    <x v="2"/>
    <n v="2615"/>
    <x v="0"/>
    <n v="751000"/>
    <x v="0"/>
    <x v="3"/>
    <n v="751000"/>
  </r>
  <r>
    <d v="2017-09-21T00:00:00"/>
    <x v="10"/>
    <x v="2"/>
    <n v="2906"/>
    <x v="1"/>
    <n v="805000"/>
    <x v="0"/>
    <x v="0"/>
    <n v="805000"/>
  </r>
  <r>
    <d v="2017-09-21T00:00:00"/>
    <x v="10"/>
    <x v="2"/>
    <n v="2902"/>
    <x v="1"/>
    <n v="810000"/>
    <x v="0"/>
    <x v="0"/>
    <n v="810000"/>
  </r>
  <r>
    <d v="2017-09-21T00:00:00"/>
    <x v="10"/>
    <x v="2"/>
    <n v="2614"/>
    <x v="0"/>
    <n v="850000"/>
    <x v="0"/>
    <x v="0"/>
    <n v="850000"/>
  </r>
  <r>
    <d v="2017-09-21T00:00:00"/>
    <x v="10"/>
    <x v="2"/>
    <n v="2614"/>
    <x v="0"/>
    <n v="910000"/>
    <x v="0"/>
    <x v="0"/>
    <n v="910000"/>
  </r>
  <r>
    <d v="2017-09-21T00:00:00"/>
    <x v="10"/>
    <x v="2"/>
    <n v="2611"/>
    <x v="0"/>
    <n v="1000000"/>
    <x v="0"/>
    <x v="3"/>
    <n v="1000000"/>
  </r>
  <r>
    <d v="2017-09-21T00:00:00"/>
    <x v="10"/>
    <x v="2"/>
    <n v="2602"/>
    <x v="0"/>
    <n v="1511000"/>
    <x v="0"/>
    <x v="1"/>
    <n v="1511000"/>
  </r>
  <r>
    <d v="2017-09-21T00:00:00"/>
    <x v="10"/>
    <x v="2"/>
    <n v="2612"/>
    <x v="0"/>
    <n v="1892000"/>
    <x v="0"/>
    <x v="0"/>
    <n v="1892000"/>
  </r>
  <r>
    <d v="2017-09-21T00:00:00"/>
    <x v="10"/>
    <x v="2"/>
    <n v="2600"/>
    <x v="0"/>
    <n v="2200000"/>
    <x v="0"/>
    <x v="0"/>
    <n v="2200000"/>
  </r>
  <r>
    <d v="2017-09-22T00:00:00"/>
    <x v="10"/>
    <x v="2"/>
    <n v="2913"/>
    <x v="1"/>
    <n v="418000"/>
    <x v="0"/>
    <x v="1"/>
    <n v="418000"/>
  </r>
  <r>
    <d v="2017-09-22T00:00:00"/>
    <x v="10"/>
    <x v="2"/>
    <n v="2906"/>
    <x v="1"/>
    <n v="500000"/>
    <x v="0"/>
    <x v="1"/>
    <n v="500000"/>
  </r>
  <r>
    <d v="2017-09-22T00:00:00"/>
    <x v="10"/>
    <x v="2"/>
    <n v="2615"/>
    <x v="0"/>
    <n v="560000"/>
    <x v="0"/>
    <x v="1"/>
    <n v="560000"/>
  </r>
  <r>
    <d v="2017-09-22T00:00:00"/>
    <x v="10"/>
    <x v="2"/>
    <n v="2903"/>
    <x v="1"/>
    <n v="570000"/>
    <x v="0"/>
    <x v="1"/>
    <n v="570000"/>
  </r>
  <r>
    <d v="2017-09-22T00:00:00"/>
    <x v="10"/>
    <x v="2"/>
    <n v="2905"/>
    <x v="1"/>
    <n v="570055"/>
    <x v="0"/>
    <x v="1"/>
    <n v="570055"/>
  </r>
  <r>
    <d v="2017-09-22T00:00:00"/>
    <x v="10"/>
    <x v="2"/>
    <n v="2611"/>
    <x v="0"/>
    <n v="670000"/>
    <x v="0"/>
    <x v="1"/>
    <n v="670000"/>
  </r>
  <r>
    <d v="2017-09-22T00:00:00"/>
    <x v="10"/>
    <x v="2"/>
    <n v="2903"/>
    <x v="1"/>
    <n v="700111"/>
    <x v="0"/>
    <x v="0"/>
    <n v="700111"/>
  </r>
  <r>
    <d v="2017-09-22T00:00:00"/>
    <x v="10"/>
    <x v="2"/>
    <n v="2914"/>
    <x v="1"/>
    <n v="740000"/>
    <x v="0"/>
    <x v="0"/>
    <n v="740000"/>
  </r>
  <r>
    <d v="2017-09-22T00:00:00"/>
    <x v="10"/>
    <x v="2"/>
    <n v="2904"/>
    <x v="1"/>
    <n v="795000"/>
    <x v="0"/>
    <x v="0"/>
    <n v="795000"/>
  </r>
  <r>
    <d v="2017-09-22T00:00:00"/>
    <x v="10"/>
    <x v="2"/>
    <n v="2617"/>
    <x v="0"/>
    <n v="270000"/>
    <x v="1"/>
    <x v="4"/>
    <n v="270000"/>
  </r>
  <r>
    <d v="2017-09-22T00:00:00"/>
    <x v="10"/>
    <x v="2"/>
    <n v="2611"/>
    <x v="0"/>
    <n v="310000"/>
    <x v="1"/>
    <x v="4"/>
    <n v="310000"/>
  </r>
  <r>
    <d v="2017-09-22T00:00:00"/>
    <x v="10"/>
    <x v="2"/>
    <n v="2617"/>
    <x v="0"/>
    <n v="349000"/>
    <x v="1"/>
    <x v="2"/>
    <n v="349000"/>
  </r>
  <r>
    <d v="2017-09-22T00:00:00"/>
    <x v="10"/>
    <x v="2"/>
    <n v="2612"/>
    <x v="0"/>
    <n v="390000"/>
    <x v="1"/>
    <x v="4"/>
    <n v="390000"/>
  </r>
  <r>
    <d v="2017-09-22T00:00:00"/>
    <x v="10"/>
    <x v="2"/>
    <n v="2911"/>
    <x v="1"/>
    <n v="395000"/>
    <x v="1"/>
    <x v="2"/>
    <n v="395000"/>
  </r>
  <r>
    <d v="2017-09-22T00:00:00"/>
    <x v="10"/>
    <x v="2"/>
    <n v="2614"/>
    <x v="0"/>
    <n v="477000"/>
    <x v="1"/>
    <x v="1"/>
    <n v="477000"/>
  </r>
  <r>
    <d v="2017-09-22T00:00:00"/>
    <x v="10"/>
    <x v="2"/>
    <n v="2603"/>
    <x v="0"/>
    <n v="525000"/>
    <x v="1"/>
    <x v="2"/>
    <n v="525000"/>
  </r>
  <r>
    <d v="2017-09-23T00:00:00"/>
    <x v="10"/>
    <x v="2"/>
    <n v="2615"/>
    <x v="0"/>
    <n v="390000"/>
    <x v="0"/>
    <x v="2"/>
    <n v="390000"/>
  </r>
  <r>
    <d v="2017-09-23T00:00:00"/>
    <x v="10"/>
    <x v="2"/>
    <n v="2617"/>
    <x v="0"/>
    <n v="551000"/>
    <x v="0"/>
    <x v="1"/>
    <n v="551000"/>
  </r>
  <r>
    <d v="2017-09-23T00:00:00"/>
    <x v="10"/>
    <x v="2"/>
    <n v="2914"/>
    <x v="1"/>
    <n v="557250"/>
    <x v="0"/>
    <x v="1"/>
    <n v="557250"/>
  </r>
  <r>
    <d v="2017-09-23T00:00:00"/>
    <x v="10"/>
    <x v="2"/>
    <n v="2615"/>
    <x v="0"/>
    <n v="574000"/>
    <x v="0"/>
    <x v="1"/>
    <n v="574000"/>
  </r>
  <r>
    <d v="2017-09-23T00:00:00"/>
    <x v="10"/>
    <x v="2"/>
    <n v="2906"/>
    <x v="1"/>
    <n v="576000"/>
    <x v="0"/>
    <x v="1"/>
    <n v="576000"/>
  </r>
  <r>
    <d v="2017-09-23T00:00:00"/>
    <x v="10"/>
    <x v="2"/>
    <n v="2904"/>
    <x v="1"/>
    <n v="623000"/>
    <x v="0"/>
    <x v="0"/>
    <n v="623000"/>
  </r>
  <r>
    <d v="2017-09-23T00:00:00"/>
    <x v="10"/>
    <x v="2"/>
    <n v="2606"/>
    <x v="0"/>
    <n v="650000"/>
    <x v="0"/>
    <x v="1"/>
    <n v="650000"/>
  </r>
  <r>
    <d v="2017-09-23T00:00:00"/>
    <x v="10"/>
    <x v="2"/>
    <n v="2617"/>
    <x v="0"/>
    <n v="700000"/>
    <x v="0"/>
    <x v="0"/>
    <n v="700000"/>
  </r>
  <r>
    <d v="2017-09-23T00:00:00"/>
    <x v="10"/>
    <x v="2"/>
    <n v="2913"/>
    <x v="1"/>
    <n v="745500"/>
    <x v="0"/>
    <x v="0"/>
    <n v="745500"/>
  </r>
  <r>
    <d v="2017-09-23T00:00:00"/>
    <x v="10"/>
    <x v="2"/>
    <n v="2902"/>
    <x v="1"/>
    <n v="758000"/>
    <x v="0"/>
    <x v="0"/>
    <n v="758000"/>
  </r>
  <r>
    <d v="2017-09-23T00:00:00"/>
    <x v="10"/>
    <x v="2"/>
    <n v="2607"/>
    <x v="0"/>
    <n v="810000"/>
    <x v="0"/>
    <x v="0"/>
    <n v="810000"/>
  </r>
  <r>
    <d v="2017-09-23T00:00:00"/>
    <x v="10"/>
    <x v="2"/>
    <n v="2911"/>
    <x v="1"/>
    <n v="857000"/>
    <x v="0"/>
    <x v="0"/>
    <n v="857000"/>
  </r>
  <r>
    <d v="2017-09-23T00:00:00"/>
    <x v="10"/>
    <x v="2"/>
    <n v="2617"/>
    <x v="0"/>
    <n v="867500"/>
    <x v="0"/>
    <x v="0"/>
    <n v="867500"/>
  </r>
  <r>
    <d v="2017-09-23T00:00:00"/>
    <x v="10"/>
    <x v="2"/>
    <n v="2914"/>
    <x v="1"/>
    <n v="890000"/>
    <x v="0"/>
    <x v="0"/>
    <n v="890000"/>
  </r>
  <r>
    <d v="2017-09-23T00:00:00"/>
    <x v="10"/>
    <x v="2"/>
    <n v="2605"/>
    <x v="0"/>
    <n v="910000"/>
    <x v="0"/>
    <x v="1"/>
    <n v="910000"/>
  </r>
  <r>
    <d v="2017-09-23T00:00:00"/>
    <x v="10"/>
    <x v="2"/>
    <n v="2607"/>
    <x v="0"/>
    <n v="950000"/>
    <x v="0"/>
    <x v="0"/>
    <n v="950000"/>
  </r>
  <r>
    <d v="2017-09-23T00:00:00"/>
    <x v="10"/>
    <x v="2"/>
    <n v="2602"/>
    <x v="0"/>
    <n v="975000"/>
    <x v="0"/>
    <x v="1"/>
    <n v="975000"/>
  </r>
  <r>
    <d v="2017-09-23T00:00:00"/>
    <x v="10"/>
    <x v="2"/>
    <n v="2606"/>
    <x v="0"/>
    <n v="1085000"/>
    <x v="0"/>
    <x v="0"/>
    <n v="1085000"/>
  </r>
  <r>
    <d v="2017-09-23T00:00:00"/>
    <x v="10"/>
    <x v="2"/>
    <n v="2605"/>
    <x v="0"/>
    <n v="1665000"/>
    <x v="0"/>
    <x v="0"/>
    <n v="1665000"/>
  </r>
  <r>
    <d v="2017-09-23T00:00:00"/>
    <x v="10"/>
    <x v="2"/>
    <n v="2617"/>
    <x v="0"/>
    <n v="285000"/>
    <x v="1"/>
    <x v="4"/>
    <n v="285000"/>
  </r>
  <r>
    <d v="2017-09-23T00:00:00"/>
    <x v="10"/>
    <x v="2"/>
    <n v="2603"/>
    <x v="0"/>
    <n v="1055000"/>
    <x v="1"/>
    <x v="1"/>
    <n v="1055000"/>
  </r>
  <r>
    <d v="2017-09-25T00:00:00"/>
    <x v="10"/>
    <x v="2"/>
    <n v="2602"/>
    <x v="0"/>
    <n v="395000"/>
    <x v="1"/>
    <x v="4"/>
    <n v="395000"/>
  </r>
  <r>
    <d v="2017-09-25T00:00:00"/>
    <x v="10"/>
    <x v="2"/>
    <n v="2913"/>
    <x v="1"/>
    <n v="468000"/>
    <x v="1"/>
    <x v="1"/>
    <n v="468000"/>
  </r>
  <r>
    <d v="2017-09-26T00:00:00"/>
    <x v="10"/>
    <x v="2"/>
    <n v="2913"/>
    <x v="1"/>
    <n v="465000"/>
    <x v="0"/>
    <x v="1"/>
    <n v="465000"/>
  </r>
  <r>
    <d v="2017-09-26T00:00:00"/>
    <x v="10"/>
    <x v="2"/>
    <n v="2905"/>
    <x v="1"/>
    <n v="485000"/>
    <x v="0"/>
    <x v="1"/>
    <n v="485000"/>
  </r>
  <r>
    <d v="2017-09-26T00:00:00"/>
    <x v="10"/>
    <x v="2"/>
    <n v="2906"/>
    <x v="1"/>
    <n v="495000"/>
    <x v="0"/>
    <x v="1"/>
    <n v="495000"/>
  </r>
  <r>
    <d v="2017-09-26T00:00:00"/>
    <x v="10"/>
    <x v="2"/>
    <n v="2615"/>
    <x v="0"/>
    <n v="541000"/>
    <x v="0"/>
    <x v="0"/>
    <n v="541000"/>
  </r>
  <r>
    <d v="2017-09-26T00:00:00"/>
    <x v="10"/>
    <x v="2"/>
    <n v="2903"/>
    <x v="1"/>
    <n v="630000"/>
    <x v="0"/>
    <x v="0"/>
    <n v="630000"/>
  </r>
  <r>
    <d v="2017-09-26T00:00:00"/>
    <x v="10"/>
    <x v="2"/>
    <n v="2905"/>
    <x v="1"/>
    <n v="670000"/>
    <x v="0"/>
    <x v="0"/>
    <n v="670000"/>
  </r>
  <r>
    <d v="2017-09-26T00:00:00"/>
    <x v="10"/>
    <x v="2"/>
    <n v="2905"/>
    <x v="1"/>
    <n v="738000"/>
    <x v="0"/>
    <x v="0"/>
    <n v="738000"/>
  </r>
  <r>
    <d v="2017-09-26T00:00:00"/>
    <x v="10"/>
    <x v="2"/>
    <n v="2914"/>
    <x v="1"/>
    <n v="745000"/>
    <x v="0"/>
    <x v="0"/>
    <n v="745000"/>
  </r>
  <r>
    <d v="2017-09-26T00:00:00"/>
    <x v="10"/>
    <x v="2"/>
    <n v="2914"/>
    <x v="1"/>
    <n v="752500"/>
    <x v="0"/>
    <x v="0"/>
    <n v="752500"/>
  </r>
  <r>
    <d v="2017-09-26T00:00:00"/>
    <x v="10"/>
    <x v="2"/>
    <n v="2615"/>
    <x v="0"/>
    <n v="800000"/>
    <x v="0"/>
    <x v="3"/>
    <n v="800000"/>
  </r>
  <r>
    <d v="2017-09-26T00:00:00"/>
    <x v="10"/>
    <x v="2"/>
    <n v="2607"/>
    <x v="0"/>
    <n v="895000"/>
    <x v="0"/>
    <x v="1"/>
    <n v="895000"/>
  </r>
  <r>
    <d v="2017-09-26T00:00:00"/>
    <x v="10"/>
    <x v="2"/>
    <n v="2913"/>
    <x v="1"/>
    <n v="928000"/>
    <x v="0"/>
    <x v="3"/>
    <n v="928000"/>
  </r>
  <r>
    <d v="2017-09-26T00:00:00"/>
    <x v="10"/>
    <x v="2"/>
    <n v="2614"/>
    <x v="0"/>
    <n v="253000"/>
    <x v="1"/>
    <x v="2"/>
    <n v="253000"/>
  </r>
  <r>
    <d v="2017-09-26T00:00:00"/>
    <x v="10"/>
    <x v="2"/>
    <n v="2603"/>
    <x v="0"/>
    <n v="330000"/>
    <x v="1"/>
    <x v="4"/>
    <n v="330000"/>
  </r>
  <r>
    <d v="2017-09-26T00:00:00"/>
    <x v="10"/>
    <x v="2"/>
    <n v="2905"/>
    <x v="1"/>
    <n v="400000"/>
    <x v="1"/>
    <x v="0"/>
    <n v="400000"/>
  </r>
  <r>
    <d v="2017-09-26T00:00:00"/>
    <x v="10"/>
    <x v="2"/>
    <n v="2604"/>
    <x v="0"/>
    <n v="490000"/>
    <x v="1"/>
    <x v="2"/>
    <n v="490000"/>
  </r>
  <r>
    <d v="2017-09-26T00:00:00"/>
    <x v="10"/>
    <x v="2"/>
    <n v="2604"/>
    <x v="0"/>
    <n v="750000"/>
    <x v="1"/>
    <x v="1"/>
    <n v="750000"/>
  </r>
  <r>
    <d v="2017-09-27T00:00:00"/>
    <x v="10"/>
    <x v="2"/>
    <n v="2913"/>
    <x v="1"/>
    <n v="405000"/>
    <x v="0"/>
    <x v="2"/>
    <n v="405000"/>
  </r>
  <r>
    <d v="2017-09-27T00:00:00"/>
    <x v="10"/>
    <x v="2"/>
    <n v="2911"/>
    <x v="1"/>
    <n v="410000"/>
    <x v="0"/>
    <x v="2"/>
    <n v="410000"/>
  </r>
  <r>
    <d v="2017-09-27T00:00:00"/>
    <x v="10"/>
    <x v="2"/>
    <n v="2913"/>
    <x v="1"/>
    <n v="612000"/>
    <x v="0"/>
    <x v="1"/>
    <n v="612000"/>
  </r>
  <r>
    <d v="2017-09-27T00:00:00"/>
    <x v="10"/>
    <x v="2"/>
    <n v="2903"/>
    <x v="1"/>
    <n v="625000"/>
    <x v="0"/>
    <x v="0"/>
    <n v="625000"/>
  </r>
  <r>
    <d v="2017-09-27T00:00:00"/>
    <x v="10"/>
    <x v="2"/>
    <n v="2913"/>
    <x v="1"/>
    <n v="700000"/>
    <x v="0"/>
    <x v="1"/>
    <n v="700000"/>
  </r>
  <r>
    <d v="2017-09-27T00:00:00"/>
    <x v="10"/>
    <x v="2"/>
    <n v="2913"/>
    <x v="1"/>
    <n v="700000"/>
    <x v="0"/>
    <x v="0"/>
    <n v="700000"/>
  </r>
  <r>
    <d v="2017-09-27T00:00:00"/>
    <x v="10"/>
    <x v="2"/>
    <n v="2611"/>
    <x v="0"/>
    <n v="722500"/>
    <x v="0"/>
    <x v="1"/>
    <n v="722500"/>
  </r>
  <r>
    <d v="2017-09-27T00:00:00"/>
    <x v="10"/>
    <x v="2"/>
    <n v="2914"/>
    <x v="1"/>
    <n v="795000"/>
    <x v="0"/>
    <x v="0"/>
    <n v="795000"/>
  </r>
  <r>
    <d v="2017-09-27T00:00:00"/>
    <x v="10"/>
    <x v="2"/>
    <n v="2615"/>
    <x v="0"/>
    <n v="295000"/>
    <x v="1"/>
    <x v="2"/>
    <n v="295000"/>
  </r>
  <r>
    <d v="2017-09-27T00:00:00"/>
    <x v="10"/>
    <x v="2"/>
    <n v="2611"/>
    <x v="0"/>
    <n v="300000"/>
    <x v="1"/>
    <x v="4"/>
    <n v="300000"/>
  </r>
  <r>
    <d v="2017-09-27T00:00:00"/>
    <x v="10"/>
    <x v="2"/>
    <n v="2604"/>
    <x v="0"/>
    <n v="393500"/>
    <x v="1"/>
    <x v="4"/>
    <n v="393500"/>
  </r>
  <r>
    <d v="2017-09-27T00:00:00"/>
    <x v="10"/>
    <x v="2"/>
    <n v="2617"/>
    <x v="0"/>
    <n v="482755"/>
    <x v="1"/>
    <x v="2"/>
    <n v="482755"/>
  </r>
  <r>
    <d v="2017-09-27T00:00:00"/>
    <x v="10"/>
    <x v="2"/>
    <n v="2601"/>
    <x v="0"/>
    <n v="499000"/>
    <x v="1"/>
    <x v="5"/>
    <n v="499000"/>
  </r>
  <r>
    <d v="2017-09-28T00:00:00"/>
    <x v="10"/>
    <x v="2"/>
    <n v="2617"/>
    <x v="0"/>
    <n v="385000"/>
    <x v="0"/>
    <x v="1"/>
    <n v="385000"/>
  </r>
  <r>
    <d v="2017-09-28T00:00:00"/>
    <x v="10"/>
    <x v="2"/>
    <n v="2913"/>
    <x v="1"/>
    <n v="450000"/>
    <x v="0"/>
    <x v="1"/>
    <n v="450000"/>
  </r>
  <r>
    <d v="2017-09-28T00:00:00"/>
    <x v="10"/>
    <x v="2"/>
    <n v="2906"/>
    <x v="1"/>
    <n v="450000"/>
    <x v="0"/>
    <x v="1"/>
    <n v="450000"/>
  </r>
  <r>
    <d v="2017-09-28T00:00:00"/>
    <x v="10"/>
    <x v="2"/>
    <n v="2615"/>
    <x v="0"/>
    <n v="490000"/>
    <x v="0"/>
    <x v="1"/>
    <n v="490000"/>
  </r>
  <r>
    <d v="2017-09-28T00:00:00"/>
    <x v="10"/>
    <x v="2"/>
    <n v="2905"/>
    <x v="1"/>
    <n v="501500"/>
    <x v="0"/>
    <x v="1"/>
    <n v="501500"/>
  </r>
  <r>
    <d v="2017-09-28T00:00:00"/>
    <x v="10"/>
    <x v="2"/>
    <n v="2615"/>
    <x v="0"/>
    <n v="507000"/>
    <x v="0"/>
    <x v="1"/>
    <n v="507000"/>
  </r>
  <r>
    <d v="2017-09-28T00:00:00"/>
    <x v="10"/>
    <x v="2"/>
    <n v="2905"/>
    <x v="1"/>
    <n v="510000"/>
    <x v="0"/>
    <x v="1"/>
    <n v="510000"/>
  </r>
  <r>
    <d v="2017-09-28T00:00:00"/>
    <x v="10"/>
    <x v="2"/>
    <n v="2905"/>
    <x v="1"/>
    <n v="530000"/>
    <x v="0"/>
    <x v="0"/>
    <n v="530000"/>
  </r>
  <r>
    <d v="2017-09-28T00:00:00"/>
    <x v="10"/>
    <x v="2"/>
    <n v="2905"/>
    <x v="1"/>
    <n v="595000"/>
    <x v="0"/>
    <x v="1"/>
    <n v="595000"/>
  </r>
  <r>
    <d v="2017-09-28T00:00:00"/>
    <x v="10"/>
    <x v="2"/>
    <n v="2615"/>
    <x v="0"/>
    <n v="639000"/>
    <x v="0"/>
    <x v="1"/>
    <n v="639000"/>
  </r>
  <r>
    <d v="2017-09-28T00:00:00"/>
    <x v="10"/>
    <x v="2"/>
    <n v="2914"/>
    <x v="1"/>
    <n v="935000"/>
    <x v="0"/>
    <x v="0"/>
    <n v="935000"/>
  </r>
  <r>
    <d v="2017-09-28T00:00:00"/>
    <x v="10"/>
    <x v="2"/>
    <n v="2600"/>
    <x v="0"/>
    <n v="1825000"/>
    <x v="0"/>
    <x v="0"/>
    <n v="1825000"/>
  </r>
  <r>
    <d v="2017-09-28T00:00:00"/>
    <x v="10"/>
    <x v="2"/>
    <n v="2617"/>
    <x v="0"/>
    <n v="342000"/>
    <x v="1"/>
    <x v="4"/>
    <n v="342000"/>
  </r>
  <r>
    <d v="2017-09-28T00:00:00"/>
    <x v="10"/>
    <x v="2"/>
    <n v="2603"/>
    <x v="0"/>
    <n v="660000"/>
    <x v="1"/>
    <x v="2"/>
    <n v="660000"/>
  </r>
  <r>
    <d v="2017-09-29T00:00:00"/>
    <x v="10"/>
    <x v="2"/>
    <n v="2905"/>
    <x v="1"/>
    <n v="434000"/>
    <x v="0"/>
    <x v="1"/>
    <n v="434000"/>
  </r>
  <r>
    <d v="2017-09-29T00:00:00"/>
    <x v="10"/>
    <x v="2"/>
    <n v="2906"/>
    <x v="1"/>
    <n v="460000"/>
    <x v="0"/>
    <x v="1"/>
    <n v="460000"/>
  </r>
  <r>
    <d v="2017-09-29T00:00:00"/>
    <x v="10"/>
    <x v="2"/>
    <n v="2617"/>
    <x v="0"/>
    <n v="480000"/>
    <x v="0"/>
    <x v="1"/>
    <n v="480000"/>
  </r>
  <r>
    <d v="2017-09-29T00:00:00"/>
    <x v="10"/>
    <x v="2"/>
    <n v="2615"/>
    <x v="0"/>
    <n v="515000"/>
    <x v="0"/>
    <x v="1"/>
    <n v="515000"/>
  </r>
  <r>
    <d v="2017-09-29T00:00:00"/>
    <x v="10"/>
    <x v="2"/>
    <n v="2913"/>
    <x v="1"/>
    <n v="540000"/>
    <x v="0"/>
    <x v="1"/>
    <n v="540000"/>
  </r>
  <r>
    <d v="2017-09-29T00:00:00"/>
    <x v="10"/>
    <x v="2"/>
    <n v="2905"/>
    <x v="1"/>
    <n v="540000"/>
    <x v="0"/>
    <x v="1"/>
    <n v="540000"/>
  </r>
  <r>
    <d v="2017-09-29T00:00:00"/>
    <x v="10"/>
    <x v="2"/>
    <n v="2914"/>
    <x v="1"/>
    <n v="761315"/>
    <x v="0"/>
    <x v="0"/>
    <n v="761315"/>
  </r>
  <r>
    <d v="2017-09-29T00:00:00"/>
    <x v="10"/>
    <x v="2"/>
    <n v="2611"/>
    <x v="0"/>
    <n v="887500"/>
    <x v="0"/>
    <x v="0"/>
    <n v="887500"/>
  </r>
  <r>
    <d v="2017-09-29T00:00:00"/>
    <x v="10"/>
    <x v="2"/>
    <n v="2913"/>
    <x v="1"/>
    <n v="1040000"/>
    <x v="0"/>
    <x v="0"/>
    <n v="1040000"/>
  </r>
  <r>
    <d v="2017-09-29T00:00:00"/>
    <x v="10"/>
    <x v="2"/>
    <n v="2611"/>
    <x v="0"/>
    <n v="378000"/>
    <x v="1"/>
    <x v="2"/>
    <n v="378000"/>
  </r>
  <r>
    <d v="2017-09-30T00:00:00"/>
    <x v="10"/>
    <x v="2"/>
    <n v="2615"/>
    <x v="0"/>
    <n v="470000"/>
    <x v="0"/>
    <x v="1"/>
    <n v="470000"/>
  </r>
  <r>
    <d v="2017-09-30T00:00:00"/>
    <x v="10"/>
    <x v="2"/>
    <n v="2615"/>
    <x v="0"/>
    <n v="540000"/>
    <x v="0"/>
    <x v="1"/>
    <n v="540000"/>
  </r>
  <r>
    <d v="2017-09-30T00:00:00"/>
    <x v="10"/>
    <x v="2"/>
    <n v="2615"/>
    <x v="0"/>
    <n v="541000"/>
    <x v="0"/>
    <x v="1"/>
    <n v="541000"/>
  </r>
  <r>
    <d v="2017-09-30T00:00:00"/>
    <x v="10"/>
    <x v="2"/>
    <n v="2615"/>
    <x v="0"/>
    <n v="551000"/>
    <x v="0"/>
    <x v="1"/>
    <n v="551000"/>
  </r>
  <r>
    <d v="2017-09-30T00:00:00"/>
    <x v="10"/>
    <x v="2"/>
    <n v="2614"/>
    <x v="0"/>
    <n v="556500"/>
    <x v="0"/>
    <x v="1"/>
    <n v="556500"/>
  </r>
  <r>
    <d v="2017-09-30T00:00:00"/>
    <x v="10"/>
    <x v="2"/>
    <n v="2617"/>
    <x v="0"/>
    <n v="572000"/>
    <x v="0"/>
    <x v="1"/>
    <n v="572000"/>
  </r>
  <r>
    <d v="2017-09-30T00:00:00"/>
    <x v="10"/>
    <x v="2"/>
    <n v="2905"/>
    <x v="1"/>
    <n v="602500"/>
    <x v="0"/>
    <x v="0"/>
    <n v="602500"/>
  </r>
  <r>
    <d v="2017-09-30T00:00:00"/>
    <x v="10"/>
    <x v="2"/>
    <n v="2614"/>
    <x v="0"/>
    <n v="692000"/>
    <x v="0"/>
    <x v="1"/>
    <n v="692000"/>
  </r>
  <r>
    <d v="2017-09-30T00:00:00"/>
    <x v="10"/>
    <x v="2"/>
    <n v="2913"/>
    <x v="1"/>
    <n v="700000"/>
    <x v="0"/>
    <x v="0"/>
    <n v="700000"/>
  </r>
  <r>
    <d v="2017-09-30T00:00:00"/>
    <x v="10"/>
    <x v="2"/>
    <n v="2902"/>
    <x v="1"/>
    <n v="725000"/>
    <x v="0"/>
    <x v="0"/>
    <n v="725000"/>
  </r>
  <r>
    <d v="2017-09-30T00:00:00"/>
    <x v="10"/>
    <x v="2"/>
    <n v="2913"/>
    <x v="1"/>
    <n v="816000"/>
    <x v="0"/>
    <x v="0"/>
    <n v="816000"/>
  </r>
  <r>
    <d v="2017-09-30T00:00:00"/>
    <x v="10"/>
    <x v="2"/>
    <n v="2605"/>
    <x v="0"/>
    <n v="967000"/>
    <x v="0"/>
    <x v="1"/>
    <n v="967000"/>
  </r>
  <r>
    <d v="2017-09-30T00:00:00"/>
    <x v="10"/>
    <x v="2"/>
    <n v="2607"/>
    <x v="0"/>
    <n v="1200000"/>
    <x v="0"/>
    <x v="3"/>
    <n v="1200000"/>
  </r>
  <r>
    <d v="2017-09-30T00:00:00"/>
    <x v="10"/>
    <x v="2"/>
    <n v="2602"/>
    <x v="0"/>
    <n v="435000"/>
    <x v="1"/>
    <x v="4"/>
    <n v="435000"/>
  </r>
  <r>
    <d v="2017-10-02T00:00:00"/>
    <x v="10"/>
    <x v="3"/>
    <n v="2902"/>
    <x v="1"/>
    <n v="452000"/>
    <x v="0"/>
    <x v="1"/>
    <n v="452000"/>
  </r>
  <r>
    <d v="2017-10-03T00:00:00"/>
    <x v="10"/>
    <x v="3"/>
    <n v="2905"/>
    <x v="1"/>
    <n v="412000"/>
    <x v="0"/>
    <x v="1"/>
    <n v="412000"/>
  </r>
  <r>
    <d v="2017-10-03T00:00:00"/>
    <x v="10"/>
    <x v="3"/>
    <n v="2905"/>
    <x v="1"/>
    <n v="495000"/>
    <x v="0"/>
    <x v="1"/>
    <n v="495000"/>
  </r>
  <r>
    <d v="2017-10-03T00:00:00"/>
    <x v="10"/>
    <x v="3"/>
    <n v="2905"/>
    <x v="1"/>
    <n v="580000"/>
    <x v="0"/>
    <x v="0"/>
    <n v="580000"/>
  </r>
  <r>
    <d v="2017-10-03T00:00:00"/>
    <x v="10"/>
    <x v="3"/>
    <n v="2902"/>
    <x v="1"/>
    <n v="590000"/>
    <x v="0"/>
    <x v="0"/>
    <n v="590000"/>
  </r>
  <r>
    <d v="2017-10-03T00:00:00"/>
    <x v="10"/>
    <x v="3"/>
    <n v="2903"/>
    <x v="1"/>
    <n v="667500"/>
    <x v="0"/>
    <x v="0"/>
    <n v="667500"/>
  </r>
  <r>
    <d v="2017-10-03T00:00:00"/>
    <x v="10"/>
    <x v="3"/>
    <n v="2914"/>
    <x v="1"/>
    <n v="785000"/>
    <x v="0"/>
    <x v="3"/>
    <n v="785000"/>
  </r>
  <r>
    <d v="2017-10-03T00:00:00"/>
    <x v="10"/>
    <x v="3"/>
    <n v="2602"/>
    <x v="0"/>
    <n v="870000"/>
    <x v="0"/>
    <x v="0"/>
    <n v="870000"/>
  </r>
  <r>
    <d v="2017-10-03T00:00:00"/>
    <x v="10"/>
    <x v="3"/>
    <n v="2905"/>
    <x v="1"/>
    <n v="890000"/>
    <x v="0"/>
    <x v="0"/>
    <n v="890000"/>
  </r>
  <r>
    <d v="2017-10-03T00:00:00"/>
    <x v="10"/>
    <x v="3"/>
    <n v="2905"/>
    <x v="1"/>
    <n v="383000"/>
    <x v="1"/>
    <x v="1"/>
    <n v="383000"/>
  </r>
  <r>
    <d v="2017-10-03T00:00:00"/>
    <x v="10"/>
    <x v="3"/>
    <n v="2611"/>
    <x v="0"/>
    <n v="520000"/>
    <x v="1"/>
    <x v="1"/>
    <n v="520000"/>
  </r>
  <r>
    <d v="2017-10-03T00:00:00"/>
    <x v="10"/>
    <x v="3"/>
    <n v="2617"/>
    <x v="0"/>
    <n v="545000"/>
    <x v="1"/>
    <x v="1"/>
    <n v="545000"/>
  </r>
  <r>
    <d v="2017-10-03T00:00:00"/>
    <x v="10"/>
    <x v="3"/>
    <n v="2604"/>
    <x v="0"/>
    <n v="562500"/>
    <x v="1"/>
    <x v="2"/>
    <n v="562500"/>
  </r>
  <r>
    <d v="2017-10-04T00:00:00"/>
    <x v="10"/>
    <x v="3"/>
    <n v="2905"/>
    <x v="1"/>
    <n v="420000"/>
    <x v="0"/>
    <x v="2"/>
    <n v="420000"/>
  </r>
  <r>
    <d v="2017-10-04T00:00:00"/>
    <x v="10"/>
    <x v="3"/>
    <n v="2914"/>
    <x v="1"/>
    <n v="501000"/>
    <x v="0"/>
    <x v="1"/>
    <n v="501000"/>
  </r>
  <r>
    <d v="2017-10-04T00:00:00"/>
    <x v="10"/>
    <x v="3"/>
    <n v="2615"/>
    <x v="0"/>
    <n v="503000"/>
    <x v="0"/>
    <x v="1"/>
    <n v="503000"/>
  </r>
  <r>
    <d v="2017-10-04T00:00:00"/>
    <x v="10"/>
    <x v="3"/>
    <n v="2903"/>
    <x v="1"/>
    <n v="507000"/>
    <x v="0"/>
    <x v="1"/>
    <n v="507000"/>
  </r>
  <r>
    <d v="2017-10-04T00:00:00"/>
    <x v="10"/>
    <x v="3"/>
    <n v="2914"/>
    <x v="1"/>
    <n v="573650"/>
    <x v="0"/>
    <x v="1"/>
    <n v="573650"/>
  </r>
  <r>
    <d v="2017-10-04T00:00:00"/>
    <x v="10"/>
    <x v="3"/>
    <n v="2617"/>
    <x v="0"/>
    <n v="580000"/>
    <x v="0"/>
    <x v="1"/>
    <n v="580000"/>
  </r>
  <r>
    <d v="2017-10-04T00:00:00"/>
    <x v="10"/>
    <x v="3"/>
    <n v="2905"/>
    <x v="1"/>
    <n v="618000"/>
    <x v="0"/>
    <x v="0"/>
    <n v="618000"/>
  </r>
  <r>
    <d v="2017-10-04T00:00:00"/>
    <x v="10"/>
    <x v="3"/>
    <n v="2914"/>
    <x v="1"/>
    <n v="700000"/>
    <x v="0"/>
    <x v="0"/>
    <n v="700000"/>
  </r>
  <r>
    <d v="2017-10-04T00:00:00"/>
    <x v="10"/>
    <x v="3"/>
    <n v="2912"/>
    <x v="1"/>
    <n v="738000"/>
    <x v="0"/>
    <x v="0"/>
    <n v="738000"/>
  </r>
  <r>
    <d v="2017-10-04T00:00:00"/>
    <x v="10"/>
    <x v="3"/>
    <n v="2614"/>
    <x v="0"/>
    <n v="745000"/>
    <x v="0"/>
    <x v="0"/>
    <n v="745000"/>
  </r>
  <r>
    <d v="2017-10-04T00:00:00"/>
    <x v="10"/>
    <x v="3"/>
    <n v="2906"/>
    <x v="1"/>
    <n v="760000"/>
    <x v="0"/>
    <x v="3"/>
    <n v="760000"/>
  </r>
  <r>
    <d v="2017-10-04T00:00:00"/>
    <x v="10"/>
    <x v="3"/>
    <n v="2913"/>
    <x v="1"/>
    <n v="785000"/>
    <x v="0"/>
    <x v="0"/>
    <n v="785000"/>
  </r>
  <r>
    <d v="2017-10-04T00:00:00"/>
    <x v="10"/>
    <x v="3"/>
    <n v="2602"/>
    <x v="0"/>
    <n v="810000"/>
    <x v="0"/>
    <x v="1"/>
    <n v="810000"/>
  </r>
  <r>
    <d v="2017-10-04T00:00:00"/>
    <x v="10"/>
    <x v="3"/>
    <n v="2914"/>
    <x v="1"/>
    <n v="825000"/>
    <x v="0"/>
    <x v="0"/>
    <n v="825000"/>
  </r>
  <r>
    <d v="2017-10-04T00:00:00"/>
    <x v="10"/>
    <x v="3"/>
    <n v="2606"/>
    <x v="0"/>
    <n v="405000"/>
    <x v="1"/>
    <x v="2"/>
    <n v="405000"/>
  </r>
  <r>
    <d v="2017-10-04T00:00:00"/>
    <x v="10"/>
    <x v="3"/>
    <n v="2612"/>
    <x v="0"/>
    <n v="417000"/>
    <x v="1"/>
    <x v="4"/>
    <n v="417000"/>
  </r>
  <r>
    <d v="2017-10-04T00:00:00"/>
    <x v="10"/>
    <x v="3"/>
    <n v="2602"/>
    <x v="0"/>
    <n v="420000"/>
    <x v="1"/>
    <x v="4"/>
    <n v="420000"/>
  </r>
  <r>
    <d v="2017-10-05T00:00:00"/>
    <x v="10"/>
    <x v="3"/>
    <n v="2906"/>
    <x v="1"/>
    <n v="375000"/>
    <x v="0"/>
    <x v="1"/>
    <n v="375000"/>
  </r>
  <r>
    <d v="2017-10-05T00:00:00"/>
    <x v="10"/>
    <x v="3"/>
    <n v="2906"/>
    <x v="1"/>
    <n v="432000"/>
    <x v="0"/>
    <x v="1"/>
    <n v="432000"/>
  </r>
  <r>
    <d v="2017-10-05T00:00:00"/>
    <x v="10"/>
    <x v="3"/>
    <n v="2906"/>
    <x v="1"/>
    <n v="466000"/>
    <x v="0"/>
    <x v="1"/>
    <n v="466000"/>
  </r>
  <r>
    <d v="2017-10-05T00:00:00"/>
    <x v="10"/>
    <x v="3"/>
    <n v="2902"/>
    <x v="1"/>
    <n v="475000"/>
    <x v="0"/>
    <x v="1"/>
    <n v="475000"/>
  </r>
  <r>
    <d v="2017-10-05T00:00:00"/>
    <x v="10"/>
    <x v="3"/>
    <n v="2615"/>
    <x v="0"/>
    <n v="535000"/>
    <x v="0"/>
    <x v="0"/>
    <n v="535000"/>
  </r>
  <r>
    <d v="2017-10-05T00:00:00"/>
    <x v="10"/>
    <x v="3"/>
    <n v="2615"/>
    <x v="0"/>
    <n v="570000"/>
    <x v="0"/>
    <x v="0"/>
    <n v="570000"/>
  </r>
  <r>
    <d v="2017-10-05T00:00:00"/>
    <x v="10"/>
    <x v="3"/>
    <n v="2615"/>
    <x v="0"/>
    <n v="657000"/>
    <x v="0"/>
    <x v="0"/>
    <n v="657000"/>
  </r>
  <r>
    <d v="2017-10-05T00:00:00"/>
    <x v="10"/>
    <x v="3"/>
    <n v="2605"/>
    <x v="0"/>
    <n v="820000"/>
    <x v="0"/>
    <x v="1"/>
    <n v="820000"/>
  </r>
  <r>
    <d v="2017-10-05T00:00:00"/>
    <x v="10"/>
    <x v="3"/>
    <n v="2600"/>
    <x v="0"/>
    <n v="1065000"/>
    <x v="0"/>
    <x v="1"/>
    <n v="1065000"/>
  </r>
  <r>
    <d v="2017-10-05T00:00:00"/>
    <x v="10"/>
    <x v="3"/>
    <n v="2606"/>
    <x v="0"/>
    <n v="383000"/>
    <x v="1"/>
    <x v="2"/>
    <n v="383000"/>
  </r>
  <r>
    <d v="2017-10-05T00:00:00"/>
    <x v="10"/>
    <x v="3"/>
    <n v="2617"/>
    <x v="0"/>
    <n v="390000"/>
    <x v="1"/>
    <x v="1"/>
    <n v="390000"/>
  </r>
  <r>
    <d v="2017-10-06T00:00:00"/>
    <x v="10"/>
    <x v="3"/>
    <n v="2615"/>
    <x v="0"/>
    <n v="400000"/>
    <x v="0"/>
    <x v="1"/>
    <n v="400000"/>
  </r>
  <r>
    <d v="2017-10-06T00:00:00"/>
    <x v="10"/>
    <x v="3"/>
    <n v="2902"/>
    <x v="1"/>
    <n v="440000"/>
    <x v="0"/>
    <x v="1"/>
    <n v="440000"/>
  </r>
  <r>
    <d v="2017-10-06T00:00:00"/>
    <x v="10"/>
    <x v="3"/>
    <n v="2905"/>
    <x v="1"/>
    <n v="497500"/>
    <x v="0"/>
    <x v="1"/>
    <n v="497500"/>
  </r>
  <r>
    <d v="2017-10-06T00:00:00"/>
    <x v="10"/>
    <x v="3"/>
    <n v="2906"/>
    <x v="1"/>
    <n v="516000"/>
    <x v="0"/>
    <x v="1"/>
    <n v="516000"/>
  </r>
  <r>
    <d v="2017-10-06T00:00:00"/>
    <x v="10"/>
    <x v="3"/>
    <n v="2912"/>
    <x v="1"/>
    <n v="537000"/>
    <x v="0"/>
    <x v="1"/>
    <n v="537000"/>
  </r>
  <r>
    <d v="2017-10-06T00:00:00"/>
    <x v="10"/>
    <x v="3"/>
    <n v="2905"/>
    <x v="1"/>
    <n v="560000"/>
    <x v="0"/>
    <x v="1"/>
    <n v="560000"/>
  </r>
  <r>
    <d v="2017-10-06T00:00:00"/>
    <x v="10"/>
    <x v="3"/>
    <n v="2607"/>
    <x v="0"/>
    <n v="570000"/>
    <x v="0"/>
    <x v="2"/>
    <n v="570000"/>
  </r>
  <r>
    <d v="2017-10-06T00:00:00"/>
    <x v="10"/>
    <x v="3"/>
    <n v="2903"/>
    <x v="1"/>
    <n v="590000"/>
    <x v="0"/>
    <x v="0"/>
    <n v="590000"/>
  </r>
  <r>
    <d v="2017-10-06T00:00:00"/>
    <x v="10"/>
    <x v="3"/>
    <n v="2905"/>
    <x v="1"/>
    <n v="595000"/>
    <x v="0"/>
    <x v="0"/>
    <n v="595000"/>
  </r>
  <r>
    <d v="2017-10-06T00:00:00"/>
    <x v="10"/>
    <x v="3"/>
    <n v="2914"/>
    <x v="1"/>
    <n v="711500"/>
    <x v="0"/>
    <x v="0"/>
    <n v="711500"/>
  </r>
  <r>
    <d v="2017-10-06T00:00:00"/>
    <x v="10"/>
    <x v="3"/>
    <n v="2914"/>
    <x v="1"/>
    <n v="750000"/>
    <x v="0"/>
    <x v="0"/>
    <n v="750000"/>
  </r>
  <r>
    <d v="2017-10-06T00:00:00"/>
    <x v="10"/>
    <x v="3"/>
    <n v="2913"/>
    <x v="1"/>
    <n v="830000"/>
    <x v="0"/>
    <x v="0"/>
    <n v="830000"/>
  </r>
  <r>
    <d v="2017-10-06T00:00:00"/>
    <x v="10"/>
    <x v="3"/>
    <n v="2614"/>
    <x v="0"/>
    <n v="277500"/>
    <x v="1"/>
    <x v="1"/>
    <n v="277500"/>
  </r>
  <r>
    <d v="2017-10-06T00:00:00"/>
    <x v="10"/>
    <x v="3"/>
    <n v="2611"/>
    <x v="0"/>
    <n v="288000"/>
    <x v="1"/>
    <x v="4"/>
    <n v="288000"/>
  </r>
  <r>
    <d v="2017-10-06T00:00:00"/>
    <x v="10"/>
    <x v="3"/>
    <n v="2617"/>
    <x v="0"/>
    <n v="335000"/>
    <x v="1"/>
    <x v="2"/>
    <n v="335000"/>
  </r>
  <r>
    <d v="2017-10-07T00:00:00"/>
    <x v="10"/>
    <x v="3"/>
    <n v="2615"/>
    <x v="0"/>
    <n v="431000"/>
    <x v="0"/>
    <x v="2"/>
    <n v="431000"/>
  </r>
  <r>
    <d v="2017-10-07T00:00:00"/>
    <x v="10"/>
    <x v="3"/>
    <n v="2615"/>
    <x v="0"/>
    <n v="490000"/>
    <x v="0"/>
    <x v="1"/>
    <n v="490000"/>
  </r>
  <r>
    <d v="2017-10-07T00:00:00"/>
    <x v="10"/>
    <x v="3"/>
    <n v="2617"/>
    <x v="0"/>
    <n v="515000"/>
    <x v="0"/>
    <x v="0"/>
    <n v="515000"/>
  </r>
  <r>
    <d v="2017-10-07T00:00:00"/>
    <x v="10"/>
    <x v="3"/>
    <n v="2913"/>
    <x v="1"/>
    <n v="550000"/>
    <x v="0"/>
    <x v="1"/>
    <n v="550000"/>
  </r>
  <r>
    <d v="2017-10-07T00:00:00"/>
    <x v="10"/>
    <x v="3"/>
    <n v="2615"/>
    <x v="0"/>
    <n v="600000"/>
    <x v="0"/>
    <x v="0"/>
    <n v="600000"/>
  </r>
  <r>
    <d v="2017-10-07T00:00:00"/>
    <x v="10"/>
    <x v="3"/>
    <n v="2611"/>
    <x v="0"/>
    <n v="605000"/>
    <x v="0"/>
    <x v="1"/>
    <n v="605000"/>
  </r>
  <r>
    <d v="2017-10-07T00:00:00"/>
    <x v="10"/>
    <x v="3"/>
    <n v="2913"/>
    <x v="1"/>
    <n v="625000"/>
    <x v="0"/>
    <x v="1"/>
    <n v="625000"/>
  </r>
  <r>
    <d v="2017-10-07T00:00:00"/>
    <x v="10"/>
    <x v="3"/>
    <n v="2615"/>
    <x v="0"/>
    <n v="630000"/>
    <x v="0"/>
    <x v="1"/>
    <n v="630000"/>
  </r>
  <r>
    <d v="2017-10-07T00:00:00"/>
    <x v="10"/>
    <x v="3"/>
    <n v="2617"/>
    <x v="0"/>
    <n v="630000"/>
    <x v="0"/>
    <x v="1"/>
    <n v="630000"/>
  </r>
  <r>
    <d v="2017-10-07T00:00:00"/>
    <x v="10"/>
    <x v="3"/>
    <n v="2902"/>
    <x v="1"/>
    <n v="682000"/>
    <x v="0"/>
    <x v="0"/>
    <n v="682000"/>
  </r>
  <r>
    <d v="2017-10-07T00:00:00"/>
    <x v="10"/>
    <x v="3"/>
    <n v="2604"/>
    <x v="0"/>
    <n v="706000"/>
    <x v="0"/>
    <x v="1"/>
    <n v="706000"/>
  </r>
  <r>
    <d v="2017-10-07T00:00:00"/>
    <x v="10"/>
    <x v="3"/>
    <n v="2617"/>
    <x v="0"/>
    <n v="710000"/>
    <x v="0"/>
    <x v="0"/>
    <n v="710000"/>
  </r>
  <r>
    <d v="2017-10-07T00:00:00"/>
    <x v="10"/>
    <x v="3"/>
    <n v="2611"/>
    <x v="0"/>
    <n v="730000"/>
    <x v="0"/>
    <x v="0"/>
    <n v="730000"/>
  </r>
  <r>
    <d v="2017-10-07T00:00:00"/>
    <x v="10"/>
    <x v="3"/>
    <n v="2611"/>
    <x v="0"/>
    <n v="737500"/>
    <x v="0"/>
    <x v="0"/>
    <n v="737500"/>
  </r>
  <r>
    <d v="2017-10-07T00:00:00"/>
    <x v="10"/>
    <x v="3"/>
    <n v="2611"/>
    <x v="0"/>
    <n v="740000"/>
    <x v="0"/>
    <x v="1"/>
    <n v="740000"/>
  </r>
  <r>
    <d v="2017-10-07T00:00:00"/>
    <x v="10"/>
    <x v="3"/>
    <n v="2617"/>
    <x v="0"/>
    <n v="767500"/>
    <x v="0"/>
    <x v="0"/>
    <n v="767500"/>
  </r>
  <r>
    <d v="2017-10-07T00:00:00"/>
    <x v="10"/>
    <x v="3"/>
    <n v="2913"/>
    <x v="1"/>
    <n v="800000"/>
    <x v="0"/>
    <x v="0"/>
    <n v="800000"/>
  </r>
  <r>
    <d v="2017-10-07T00:00:00"/>
    <x v="10"/>
    <x v="3"/>
    <n v="2615"/>
    <x v="0"/>
    <n v="805000"/>
    <x v="0"/>
    <x v="0"/>
    <n v="805000"/>
  </r>
  <r>
    <d v="2017-10-07T00:00:00"/>
    <x v="10"/>
    <x v="3"/>
    <n v="2602"/>
    <x v="0"/>
    <n v="835000"/>
    <x v="0"/>
    <x v="0"/>
    <n v="835000"/>
  </r>
  <r>
    <d v="2017-10-07T00:00:00"/>
    <x v="10"/>
    <x v="3"/>
    <n v="2602"/>
    <x v="0"/>
    <n v="860000"/>
    <x v="0"/>
    <x v="2"/>
    <n v="860000"/>
  </r>
  <r>
    <d v="2017-10-07T00:00:00"/>
    <x v="10"/>
    <x v="3"/>
    <n v="2602"/>
    <x v="0"/>
    <n v="974000"/>
    <x v="0"/>
    <x v="0"/>
    <n v="974000"/>
  </r>
  <r>
    <d v="2017-10-07T00:00:00"/>
    <x v="10"/>
    <x v="3"/>
    <n v="2911"/>
    <x v="1"/>
    <n v="1157000"/>
    <x v="0"/>
    <x v="0"/>
    <n v="1157000"/>
  </r>
  <r>
    <d v="2017-10-07T00:00:00"/>
    <x v="10"/>
    <x v="3"/>
    <n v="2602"/>
    <x v="0"/>
    <n v="1690000"/>
    <x v="0"/>
    <x v="0"/>
    <n v="1690000"/>
  </r>
  <r>
    <d v="2017-10-08T00:00:00"/>
    <x v="10"/>
    <x v="3"/>
    <n v="2906"/>
    <x v="1"/>
    <n v="475000"/>
    <x v="0"/>
    <x v="1"/>
    <n v="475000"/>
  </r>
  <r>
    <d v="2017-10-09T00:00:00"/>
    <x v="10"/>
    <x v="3"/>
    <n v="2905"/>
    <x v="1"/>
    <n v="417000"/>
    <x v="0"/>
    <x v="1"/>
    <n v="417000"/>
  </r>
  <r>
    <d v="2017-10-09T00:00:00"/>
    <x v="10"/>
    <x v="3"/>
    <n v="2905"/>
    <x v="1"/>
    <n v="485000"/>
    <x v="0"/>
    <x v="1"/>
    <n v="485000"/>
  </r>
  <r>
    <d v="2017-10-09T00:00:00"/>
    <x v="10"/>
    <x v="3"/>
    <n v="2615"/>
    <x v="0"/>
    <n v="550000"/>
    <x v="0"/>
    <x v="1"/>
    <n v="550000"/>
  </r>
  <r>
    <d v="2017-10-09T00:00:00"/>
    <x v="10"/>
    <x v="3"/>
    <n v="2615"/>
    <x v="0"/>
    <n v="580000"/>
    <x v="0"/>
    <x v="1"/>
    <n v="580000"/>
  </r>
  <r>
    <d v="2017-10-09T00:00:00"/>
    <x v="10"/>
    <x v="3"/>
    <n v="2617"/>
    <x v="0"/>
    <n v="620000"/>
    <x v="0"/>
    <x v="1"/>
    <n v="620000"/>
  </r>
  <r>
    <d v="2017-10-09T00:00:00"/>
    <x v="10"/>
    <x v="3"/>
    <n v="2605"/>
    <x v="0"/>
    <n v="745000"/>
    <x v="0"/>
    <x v="1"/>
    <n v="745000"/>
  </r>
  <r>
    <d v="2017-10-09T00:00:00"/>
    <x v="10"/>
    <x v="3"/>
    <n v="2617"/>
    <x v="0"/>
    <n v="816000"/>
    <x v="0"/>
    <x v="0"/>
    <n v="816000"/>
  </r>
  <r>
    <d v="2017-10-09T00:00:00"/>
    <x v="10"/>
    <x v="3"/>
    <n v="2914"/>
    <x v="1"/>
    <n v="829950"/>
    <x v="0"/>
    <x v="0"/>
    <n v="829950"/>
  </r>
  <r>
    <d v="2017-10-09T00:00:00"/>
    <x v="10"/>
    <x v="3"/>
    <n v="2617"/>
    <x v="0"/>
    <n v="901000"/>
    <x v="0"/>
    <x v="3"/>
    <n v="901000"/>
  </r>
  <r>
    <d v="2017-10-09T00:00:00"/>
    <x v="10"/>
    <x v="3"/>
    <n v="2611"/>
    <x v="0"/>
    <n v="1275000"/>
    <x v="0"/>
    <x v="0"/>
    <n v="1275000"/>
  </r>
  <r>
    <d v="2017-10-09T00:00:00"/>
    <x v="10"/>
    <x v="3"/>
    <n v="2912"/>
    <x v="1"/>
    <n v="275000"/>
    <x v="1"/>
    <x v="4"/>
    <n v="275000"/>
  </r>
  <r>
    <d v="2017-10-09T00:00:00"/>
    <x v="10"/>
    <x v="3"/>
    <n v="2604"/>
    <x v="0"/>
    <n v="405000"/>
    <x v="1"/>
    <x v="4"/>
    <n v="405000"/>
  </r>
  <r>
    <d v="2017-10-09T00:00:00"/>
    <x v="10"/>
    <x v="3"/>
    <n v="2603"/>
    <x v="0"/>
    <n v="462500"/>
    <x v="1"/>
    <x v="2"/>
    <n v="462500"/>
  </r>
  <r>
    <d v="2017-10-09T00:00:00"/>
    <x v="10"/>
    <x v="3"/>
    <n v="2604"/>
    <x v="0"/>
    <n v="550000"/>
    <x v="1"/>
    <x v="1"/>
    <n v="550000"/>
  </r>
  <r>
    <d v="2017-10-10T00:00:00"/>
    <x v="10"/>
    <x v="3"/>
    <n v="2611"/>
    <x v="0"/>
    <n v="447500"/>
    <x v="0"/>
    <x v="2"/>
    <n v="447500"/>
  </r>
  <r>
    <d v="2017-10-10T00:00:00"/>
    <x v="10"/>
    <x v="3"/>
    <n v="2903"/>
    <x v="1"/>
    <n v="457000"/>
    <x v="0"/>
    <x v="1"/>
    <n v="457000"/>
  </r>
  <r>
    <d v="2017-10-10T00:00:00"/>
    <x v="10"/>
    <x v="3"/>
    <n v="2615"/>
    <x v="0"/>
    <n v="485000"/>
    <x v="0"/>
    <x v="1"/>
    <n v="485000"/>
  </r>
  <r>
    <d v="2017-10-10T00:00:00"/>
    <x v="10"/>
    <x v="3"/>
    <n v="2602"/>
    <x v="0"/>
    <n v="495000"/>
    <x v="0"/>
    <x v="1"/>
    <n v="495000"/>
  </r>
  <r>
    <d v="2017-10-10T00:00:00"/>
    <x v="10"/>
    <x v="3"/>
    <n v="2905"/>
    <x v="1"/>
    <n v="520000"/>
    <x v="0"/>
    <x v="1"/>
    <n v="520000"/>
  </r>
  <r>
    <d v="2017-10-10T00:00:00"/>
    <x v="10"/>
    <x v="3"/>
    <n v="2904"/>
    <x v="1"/>
    <n v="525000"/>
    <x v="0"/>
    <x v="1"/>
    <n v="525000"/>
  </r>
  <r>
    <d v="2017-10-10T00:00:00"/>
    <x v="10"/>
    <x v="3"/>
    <n v="2914"/>
    <x v="1"/>
    <n v="680000"/>
    <x v="0"/>
    <x v="0"/>
    <n v="680000"/>
  </r>
  <r>
    <d v="2017-10-10T00:00:00"/>
    <x v="10"/>
    <x v="3"/>
    <n v="2914"/>
    <x v="1"/>
    <n v="765000"/>
    <x v="0"/>
    <x v="0"/>
    <n v="765000"/>
  </r>
  <r>
    <d v="2017-10-10T00:00:00"/>
    <x v="10"/>
    <x v="3"/>
    <n v="2602"/>
    <x v="0"/>
    <n v="260000"/>
    <x v="1"/>
    <x v="2"/>
    <n v="260000"/>
  </r>
  <r>
    <d v="2017-10-10T00:00:00"/>
    <x v="10"/>
    <x v="3"/>
    <n v="2606"/>
    <x v="0"/>
    <n v="340000"/>
    <x v="1"/>
    <x v="4"/>
    <n v="340000"/>
  </r>
  <r>
    <d v="2017-10-10T00:00:00"/>
    <x v="10"/>
    <x v="3"/>
    <n v="2617"/>
    <x v="0"/>
    <n v="430000"/>
    <x v="1"/>
    <x v="1"/>
    <n v="430000"/>
  </r>
  <r>
    <d v="2017-10-10T00:00:00"/>
    <x v="10"/>
    <x v="3"/>
    <n v="2604"/>
    <x v="0"/>
    <n v="455000"/>
    <x v="1"/>
    <x v="2"/>
    <n v="455000"/>
  </r>
  <r>
    <d v="2017-10-10T00:00:00"/>
    <x v="10"/>
    <x v="3"/>
    <n v="2600"/>
    <x v="0"/>
    <n v="575000"/>
    <x v="1"/>
    <x v="4"/>
    <n v="575000"/>
  </r>
  <r>
    <d v="2017-10-11T00:00:00"/>
    <x v="10"/>
    <x v="3"/>
    <n v="2615"/>
    <x v="0"/>
    <n v="395000"/>
    <x v="0"/>
    <x v="1"/>
    <n v="395000"/>
  </r>
  <r>
    <d v="2017-10-11T00:00:00"/>
    <x v="10"/>
    <x v="3"/>
    <n v="2906"/>
    <x v="1"/>
    <n v="440000"/>
    <x v="0"/>
    <x v="1"/>
    <n v="440000"/>
  </r>
  <r>
    <d v="2017-10-11T00:00:00"/>
    <x v="10"/>
    <x v="3"/>
    <n v="2905"/>
    <x v="1"/>
    <n v="475000"/>
    <x v="0"/>
    <x v="1"/>
    <n v="475000"/>
  </r>
  <r>
    <d v="2017-10-11T00:00:00"/>
    <x v="10"/>
    <x v="3"/>
    <n v="2905"/>
    <x v="1"/>
    <n v="501000"/>
    <x v="0"/>
    <x v="1"/>
    <n v="501000"/>
  </r>
  <r>
    <d v="2017-10-11T00:00:00"/>
    <x v="10"/>
    <x v="3"/>
    <n v="2905"/>
    <x v="1"/>
    <n v="519000"/>
    <x v="0"/>
    <x v="0"/>
    <n v="519000"/>
  </r>
  <r>
    <d v="2017-10-11T00:00:00"/>
    <x v="10"/>
    <x v="3"/>
    <n v="2903"/>
    <x v="1"/>
    <n v="520000"/>
    <x v="0"/>
    <x v="1"/>
    <n v="520000"/>
  </r>
  <r>
    <d v="2017-10-11T00:00:00"/>
    <x v="10"/>
    <x v="3"/>
    <n v="2607"/>
    <x v="0"/>
    <n v="535000"/>
    <x v="0"/>
    <x v="1"/>
    <n v="535000"/>
  </r>
  <r>
    <d v="2017-10-11T00:00:00"/>
    <x v="10"/>
    <x v="3"/>
    <n v="2905"/>
    <x v="1"/>
    <n v="575000"/>
    <x v="0"/>
    <x v="0"/>
    <n v="575000"/>
  </r>
  <r>
    <d v="2017-10-11T00:00:00"/>
    <x v="10"/>
    <x v="3"/>
    <n v="2604"/>
    <x v="0"/>
    <n v="715000"/>
    <x v="0"/>
    <x v="1"/>
    <n v="715000"/>
  </r>
  <r>
    <d v="2017-10-11T00:00:00"/>
    <x v="10"/>
    <x v="3"/>
    <n v="2913"/>
    <x v="1"/>
    <n v="767500"/>
    <x v="0"/>
    <x v="0"/>
    <n v="767500"/>
  </r>
  <r>
    <d v="2017-10-11T00:00:00"/>
    <x v="10"/>
    <x v="3"/>
    <n v="2911"/>
    <x v="1"/>
    <n v="855000"/>
    <x v="0"/>
    <x v="0"/>
    <n v="855000"/>
  </r>
  <r>
    <d v="2017-10-11T00:00:00"/>
    <x v="10"/>
    <x v="3"/>
    <n v="2615"/>
    <x v="0"/>
    <n v="860000"/>
    <x v="0"/>
    <x v="0"/>
    <n v="860000"/>
  </r>
  <r>
    <d v="2017-10-11T00:00:00"/>
    <x v="10"/>
    <x v="3"/>
    <n v="2913"/>
    <x v="1"/>
    <n v="878000"/>
    <x v="0"/>
    <x v="3"/>
    <n v="878000"/>
  </r>
  <r>
    <d v="2017-10-11T00:00:00"/>
    <x v="10"/>
    <x v="3"/>
    <n v="2611"/>
    <x v="0"/>
    <n v="290000"/>
    <x v="1"/>
    <x v="4"/>
    <n v="290000"/>
  </r>
  <r>
    <d v="2017-10-11T00:00:00"/>
    <x v="10"/>
    <x v="3"/>
    <n v="2604"/>
    <x v="0"/>
    <n v="468000"/>
    <x v="1"/>
    <x v="2"/>
    <n v="468000"/>
  </r>
  <r>
    <d v="2017-10-11T00:00:00"/>
    <x v="10"/>
    <x v="3"/>
    <n v="2604"/>
    <x v="0"/>
    <n v="480000"/>
    <x v="1"/>
    <x v="4"/>
    <n v="480000"/>
  </r>
  <r>
    <d v="2017-10-11T00:00:00"/>
    <x v="10"/>
    <x v="3"/>
    <n v="2602"/>
    <x v="0"/>
    <n v="517000"/>
    <x v="1"/>
    <x v="2"/>
    <n v="517000"/>
  </r>
  <r>
    <d v="2017-10-12T00:00:00"/>
    <x v="10"/>
    <x v="3"/>
    <n v="2913"/>
    <x v="1"/>
    <n v="385000"/>
    <x v="0"/>
    <x v="0"/>
    <n v="385000"/>
  </r>
  <r>
    <d v="2017-10-12T00:00:00"/>
    <x v="10"/>
    <x v="3"/>
    <n v="2914"/>
    <x v="1"/>
    <n v="655000"/>
    <x v="0"/>
    <x v="0"/>
    <n v="655000"/>
  </r>
  <r>
    <d v="2017-10-12T00:00:00"/>
    <x v="10"/>
    <x v="3"/>
    <n v="2914"/>
    <x v="1"/>
    <n v="675000"/>
    <x v="0"/>
    <x v="0"/>
    <n v="675000"/>
  </r>
  <r>
    <d v="2017-10-12T00:00:00"/>
    <x v="10"/>
    <x v="3"/>
    <n v="2914"/>
    <x v="1"/>
    <n v="689000"/>
    <x v="0"/>
    <x v="1"/>
    <n v="689000"/>
  </r>
  <r>
    <d v="2017-10-12T00:00:00"/>
    <x v="10"/>
    <x v="3"/>
    <n v="2605"/>
    <x v="0"/>
    <n v="965000"/>
    <x v="0"/>
    <x v="0"/>
    <n v="965000"/>
  </r>
  <r>
    <d v="2017-10-12T00:00:00"/>
    <x v="10"/>
    <x v="3"/>
    <n v="2603"/>
    <x v="0"/>
    <n v="1305000"/>
    <x v="0"/>
    <x v="1"/>
    <n v="1305000"/>
  </r>
  <r>
    <d v="2017-10-12T00:00:00"/>
    <x v="10"/>
    <x v="3"/>
    <n v="2617"/>
    <x v="0"/>
    <n v="399000"/>
    <x v="1"/>
    <x v="1"/>
    <n v="399000"/>
  </r>
  <r>
    <d v="2017-10-13T00:00:00"/>
    <x v="10"/>
    <x v="3"/>
    <n v="2906"/>
    <x v="1"/>
    <n v="475000"/>
    <x v="0"/>
    <x v="1"/>
    <n v="475000"/>
  </r>
  <r>
    <d v="2017-10-13T00:00:00"/>
    <x v="10"/>
    <x v="3"/>
    <n v="2615"/>
    <x v="0"/>
    <n v="492000"/>
    <x v="0"/>
    <x v="1"/>
    <n v="492000"/>
  </r>
  <r>
    <d v="2017-10-13T00:00:00"/>
    <x v="10"/>
    <x v="3"/>
    <n v="2615"/>
    <x v="0"/>
    <n v="565000"/>
    <x v="0"/>
    <x v="0"/>
    <n v="565000"/>
  </r>
  <r>
    <d v="2017-10-13T00:00:00"/>
    <x v="10"/>
    <x v="3"/>
    <n v="2902"/>
    <x v="1"/>
    <n v="587000"/>
    <x v="0"/>
    <x v="0"/>
    <n v="587000"/>
  </r>
  <r>
    <d v="2017-10-13T00:00:00"/>
    <x v="10"/>
    <x v="3"/>
    <n v="2615"/>
    <x v="0"/>
    <n v="600000"/>
    <x v="0"/>
    <x v="0"/>
    <n v="600000"/>
  </r>
  <r>
    <d v="2017-10-13T00:00:00"/>
    <x v="10"/>
    <x v="3"/>
    <n v="2615"/>
    <x v="0"/>
    <n v="610000"/>
    <x v="0"/>
    <x v="1"/>
    <n v="610000"/>
  </r>
  <r>
    <d v="2017-10-13T00:00:00"/>
    <x v="10"/>
    <x v="3"/>
    <n v="2611"/>
    <x v="0"/>
    <n v="635000"/>
    <x v="0"/>
    <x v="0"/>
    <n v="635000"/>
  </r>
  <r>
    <d v="2017-10-13T00:00:00"/>
    <x v="10"/>
    <x v="3"/>
    <n v="2615"/>
    <x v="0"/>
    <n v="650000"/>
    <x v="0"/>
    <x v="0"/>
    <n v="650000"/>
  </r>
  <r>
    <d v="2017-10-13T00:00:00"/>
    <x v="10"/>
    <x v="3"/>
    <n v="2914"/>
    <x v="1"/>
    <n v="695000"/>
    <x v="0"/>
    <x v="0"/>
    <n v="695000"/>
  </r>
  <r>
    <d v="2017-10-13T00:00:00"/>
    <x v="10"/>
    <x v="3"/>
    <n v="2913"/>
    <x v="1"/>
    <n v="727000"/>
    <x v="0"/>
    <x v="0"/>
    <n v="727000"/>
  </r>
  <r>
    <d v="2017-10-13T00:00:00"/>
    <x v="10"/>
    <x v="3"/>
    <n v="2906"/>
    <x v="1"/>
    <n v="735000"/>
    <x v="0"/>
    <x v="3"/>
    <n v="735000"/>
  </r>
  <r>
    <d v="2017-10-13T00:00:00"/>
    <x v="10"/>
    <x v="3"/>
    <n v="2615"/>
    <x v="0"/>
    <n v="750000"/>
    <x v="0"/>
    <x v="0"/>
    <n v="750000"/>
  </r>
  <r>
    <d v="2017-10-13T00:00:00"/>
    <x v="10"/>
    <x v="3"/>
    <n v="2914"/>
    <x v="1"/>
    <n v="920000"/>
    <x v="0"/>
    <x v="0"/>
    <n v="920000"/>
  </r>
  <r>
    <d v="2017-10-13T00:00:00"/>
    <x v="10"/>
    <x v="3"/>
    <n v="2604"/>
    <x v="0"/>
    <n v="1000000"/>
    <x v="0"/>
    <x v="1"/>
    <n v="1000000"/>
  </r>
  <r>
    <d v="2017-10-13T00:00:00"/>
    <x v="10"/>
    <x v="3"/>
    <n v="2602"/>
    <x v="0"/>
    <n v="234000"/>
    <x v="1"/>
    <x v="4"/>
    <n v="234000"/>
  </r>
  <r>
    <d v="2017-10-13T00:00:00"/>
    <x v="10"/>
    <x v="3"/>
    <n v="2617"/>
    <x v="0"/>
    <n v="293000"/>
    <x v="1"/>
    <x v="4"/>
    <n v="293000"/>
  </r>
  <r>
    <d v="2017-10-13T00:00:00"/>
    <x v="10"/>
    <x v="3"/>
    <n v="2604"/>
    <x v="0"/>
    <n v="451000"/>
    <x v="1"/>
    <x v="2"/>
    <n v="451000"/>
  </r>
  <r>
    <d v="2017-10-13T00:00:00"/>
    <x v="10"/>
    <x v="3"/>
    <n v="2606"/>
    <x v="0"/>
    <n v="475000"/>
    <x v="1"/>
    <x v="2"/>
    <n v="475000"/>
  </r>
  <r>
    <d v="2017-10-14T00:00:00"/>
    <x v="10"/>
    <x v="3"/>
    <n v="2615"/>
    <x v="0"/>
    <n v="405000"/>
    <x v="0"/>
    <x v="1"/>
    <n v="405000"/>
  </r>
  <r>
    <d v="2017-10-14T00:00:00"/>
    <x v="10"/>
    <x v="3"/>
    <n v="2615"/>
    <x v="0"/>
    <n v="545000"/>
    <x v="0"/>
    <x v="1"/>
    <n v="545000"/>
  </r>
  <r>
    <d v="2017-10-14T00:00:00"/>
    <x v="10"/>
    <x v="3"/>
    <n v="2615"/>
    <x v="0"/>
    <n v="581000"/>
    <x v="0"/>
    <x v="1"/>
    <n v="581000"/>
  </r>
  <r>
    <d v="2017-10-14T00:00:00"/>
    <x v="10"/>
    <x v="3"/>
    <n v="2914"/>
    <x v="1"/>
    <n v="600000"/>
    <x v="0"/>
    <x v="1"/>
    <n v="600000"/>
  </r>
  <r>
    <d v="2017-10-14T00:00:00"/>
    <x v="10"/>
    <x v="3"/>
    <n v="2914"/>
    <x v="1"/>
    <n v="617000"/>
    <x v="0"/>
    <x v="1"/>
    <n v="617000"/>
  </r>
  <r>
    <d v="2017-10-14T00:00:00"/>
    <x v="10"/>
    <x v="3"/>
    <n v="2904"/>
    <x v="1"/>
    <n v="675000"/>
    <x v="0"/>
    <x v="0"/>
    <n v="675000"/>
  </r>
  <r>
    <d v="2017-10-14T00:00:00"/>
    <x v="10"/>
    <x v="3"/>
    <n v="2602"/>
    <x v="0"/>
    <n v="735000"/>
    <x v="0"/>
    <x v="0"/>
    <n v="735000"/>
  </r>
  <r>
    <d v="2017-10-14T00:00:00"/>
    <x v="10"/>
    <x v="3"/>
    <n v="2903"/>
    <x v="1"/>
    <n v="790000"/>
    <x v="0"/>
    <x v="0"/>
    <n v="790000"/>
  </r>
  <r>
    <d v="2017-10-14T00:00:00"/>
    <x v="10"/>
    <x v="3"/>
    <n v="2617"/>
    <x v="0"/>
    <n v="830000"/>
    <x v="0"/>
    <x v="0"/>
    <n v="830000"/>
  </r>
  <r>
    <d v="2017-10-14T00:00:00"/>
    <x v="10"/>
    <x v="3"/>
    <n v="2602"/>
    <x v="0"/>
    <n v="890000"/>
    <x v="0"/>
    <x v="1"/>
    <n v="890000"/>
  </r>
  <r>
    <d v="2017-10-14T00:00:00"/>
    <x v="10"/>
    <x v="3"/>
    <n v="2617"/>
    <x v="0"/>
    <n v="900000"/>
    <x v="0"/>
    <x v="0"/>
    <n v="900000"/>
  </r>
  <r>
    <d v="2017-10-14T00:00:00"/>
    <x v="10"/>
    <x v="3"/>
    <n v="2602"/>
    <x v="0"/>
    <n v="935000"/>
    <x v="0"/>
    <x v="0"/>
    <n v="935000"/>
  </r>
  <r>
    <d v="2017-10-14T00:00:00"/>
    <x v="10"/>
    <x v="3"/>
    <n v="2602"/>
    <x v="0"/>
    <n v="985000"/>
    <x v="0"/>
    <x v="0"/>
    <n v="985000"/>
  </r>
  <r>
    <d v="2017-10-14T00:00:00"/>
    <x v="10"/>
    <x v="3"/>
    <n v="2607"/>
    <x v="0"/>
    <n v="1065000"/>
    <x v="0"/>
    <x v="0"/>
    <n v="1065000"/>
  </r>
  <r>
    <d v="2017-10-14T00:00:00"/>
    <x v="10"/>
    <x v="3"/>
    <n v="2600"/>
    <x v="0"/>
    <n v="1180000"/>
    <x v="0"/>
    <x v="0"/>
    <n v="1180000"/>
  </r>
  <r>
    <d v="2017-10-14T00:00:00"/>
    <x v="10"/>
    <x v="3"/>
    <n v="2602"/>
    <x v="0"/>
    <n v="1300000"/>
    <x v="0"/>
    <x v="0"/>
    <n v="1300000"/>
  </r>
  <r>
    <d v="2017-10-14T00:00:00"/>
    <x v="10"/>
    <x v="3"/>
    <n v="2600"/>
    <x v="0"/>
    <n v="1340000"/>
    <x v="0"/>
    <x v="0"/>
    <n v="1340000"/>
  </r>
  <r>
    <d v="2017-10-14T00:00:00"/>
    <x v="10"/>
    <x v="3"/>
    <n v="2602"/>
    <x v="0"/>
    <n v="1365000"/>
    <x v="0"/>
    <x v="1"/>
    <n v="1365000"/>
  </r>
  <r>
    <d v="2017-10-14T00:00:00"/>
    <x v="10"/>
    <x v="3"/>
    <n v="2602"/>
    <x v="0"/>
    <n v="243000"/>
    <x v="1"/>
    <x v="2"/>
    <n v="243000"/>
  </r>
  <r>
    <d v="2017-10-16T00:00:00"/>
    <x v="10"/>
    <x v="3"/>
    <n v="2617"/>
    <x v="0"/>
    <n v="290000"/>
    <x v="0"/>
    <x v="2"/>
    <n v="290000"/>
  </r>
  <r>
    <d v="2017-10-16T00:00:00"/>
    <x v="10"/>
    <x v="3"/>
    <n v="2905"/>
    <x v="1"/>
    <n v="436000"/>
    <x v="0"/>
    <x v="1"/>
    <n v="436000"/>
  </r>
  <r>
    <d v="2017-10-16T00:00:00"/>
    <x v="10"/>
    <x v="3"/>
    <n v="2905"/>
    <x v="1"/>
    <n v="450000"/>
    <x v="0"/>
    <x v="1"/>
    <n v="450000"/>
  </r>
  <r>
    <d v="2017-10-16T00:00:00"/>
    <x v="10"/>
    <x v="3"/>
    <n v="2615"/>
    <x v="0"/>
    <n v="495000"/>
    <x v="0"/>
    <x v="1"/>
    <n v="495000"/>
  </r>
  <r>
    <d v="2017-10-16T00:00:00"/>
    <x v="10"/>
    <x v="3"/>
    <n v="2905"/>
    <x v="1"/>
    <n v="510000"/>
    <x v="0"/>
    <x v="1"/>
    <n v="510000"/>
  </r>
  <r>
    <d v="2017-10-16T00:00:00"/>
    <x v="10"/>
    <x v="3"/>
    <n v="2614"/>
    <x v="0"/>
    <n v="600000"/>
    <x v="0"/>
    <x v="1"/>
    <n v="600000"/>
  </r>
  <r>
    <d v="2017-10-16T00:00:00"/>
    <x v="10"/>
    <x v="3"/>
    <n v="2614"/>
    <x v="0"/>
    <n v="620000"/>
    <x v="0"/>
    <x v="1"/>
    <n v="620000"/>
  </r>
  <r>
    <d v="2017-10-16T00:00:00"/>
    <x v="10"/>
    <x v="3"/>
    <n v="2905"/>
    <x v="1"/>
    <n v="677000"/>
    <x v="0"/>
    <x v="0"/>
    <n v="677000"/>
  </r>
  <r>
    <d v="2017-10-16T00:00:00"/>
    <x v="10"/>
    <x v="3"/>
    <n v="2914"/>
    <x v="1"/>
    <n v="800000"/>
    <x v="0"/>
    <x v="0"/>
    <n v="800000"/>
  </r>
  <r>
    <d v="2017-10-16T00:00:00"/>
    <x v="10"/>
    <x v="3"/>
    <n v="2905"/>
    <x v="1"/>
    <n v="830000"/>
    <x v="0"/>
    <x v="0"/>
    <n v="830000"/>
  </r>
  <r>
    <d v="2017-10-16T00:00:00"/>
    <x v="10"/>
    <x v="3"/>
    <n v="2617"/>
    <x v="0"/>
    <n v="885000"/>
    <x v="0"/>
    <x v="0"/>
    <n v="885000"/>
  </r>
  <r>
    <d v="2017-10-16T00:00:00"/>
    <x v="10"/>
    <x v="3"/>
    <n v="2611"/>
    <x v="0"/>
    <n v="930000"/>
    <x v="0"/>
    <x v="3"/>
    <n v="930000"/>
  </r>
  <r>
    <d v="2017-10-16T00:00:00"/>
    <x v="10"/>
    <x v="3"/>
    <n v="2606"/>
    <x v="0"/>
    <n v="1450000"/>
    <x v="0"/>
    <x v="0"/>
    <n v="1450000"/>
  </r>
  <r>
    <d v="2017-10-16T00:00:00"/>
    <x v="10"/>
    <x v="3"/>
    <n v="2617"/>
    <x v="0"/>
    <n v="305000"/>
    <x v="1"/>
    <x v="4"/>
    <n v="305000"/>
  </r>
  <r>
    <d v="2017-10-16T00:00:00"/>
    <x v="10"/>
    <x v="3"/>
    <n v="2601"/>
    <x v="0"/>
    <n v="635000"/>
    <x v="1"/>
    <x v="2"/>
    <n v="635000"/>
  </r>
  <r>
    <d v="2017-10-16T00:00:00"/>
    <x v="10"/>
    <x v="3"/>
    <n v="2612"/>
    <x v="0"/>
    <n v="1019000"/>
    <x v="1"/>
    <x v="1"/>
    <n v="1019000"/>
  </r>
  <r>
    <d v="2017-10-17T00:00:00"/>
    <x v="10"/>
    <x v="3"/>
    <n v="2905"/>
    <x v="1"/>
    <n v="460000"/>
    <x v="0"/>
    <x v="1"/>
    <n v="460000"/>
  </r>
  <r>
    <d v="2017-10-17T00:00:00"/>
    <x v="10"/>
    <x v="3"/>
    <n v="2905"/>
    <x v="1"/>
    <n v="464000"/>
    <x v="0"/>
    <x v="1"/>
    <n v="464000"/>
  </r>
  <r>
    <d v="2017-10-17T00:00:00"/>
    <x v="10"/>
    <x v="3"/>
    <n v="2615"/>
    <x v="0"/>
    <n v="520000"/>
    <x v="0"/>
    <x v="1"/>
    <n v="520000"/>
  </r>
  <r>
    <d v="2017-10-17T00:00:00"/>
    <x v="10"/>
    <x v="3"/>
    <n v="2906"/>
    <x v="1"/>
    <n v="545000"/>
    <x v="0"/>
    <x v="1"/>
    <n v="545000"/>
  </r>
  <r>
    <d v="2017-10-17T00:00:00"/>
    <x v="10"/>
    <x v="3"/>
    <n v="2904"/>
    <x v="1"/>
    <n v="590000"/>
    <x v="0"/>
    <x v="1"/>
    <n v="590000"/>
  </r>
  <r>
    <d v="2017-10-17T00:00:00"/>
    <x v="10"/>
    <x v="3"/>
    <n v="2615"/>
    <x v="0"/>
    <n v="640000"/>
    <x v="0"/>
    <x v="0"/>
    <n v="640000"/>
  </r>
  <r>
    <d v="2017-10-17T00:00:00"/>
    <x v="10"/>
    <x v="3"/>
    <n v="2913"/>
    <x v="1"/>
    <n v="321000"/>
    <x v="1"/>
    <x v="2"/>
    <n v="321000"/>
  </r>
  <r>
    <d v="2017-10-18T00:00:00"/>
    <x v="10"/>
    <x v="3"/>
    <n v="2617"/>
    <x v="0"/>
    <n v="455000"/>
    <x v="0"/>
    <x v="1"/>
    <n v="455000"/>
  </r>
  <r>
    <d v="2017-10-18T00:00:00"/>
    <x v="10"/>
    <x v="3"/>
    <n v="2615"/>
    <x v="0"/>
    <n v="465000"/>
    <x v="0"/>
    <x v="2"/>
    <n v="465000"/>
  </r>
  <r>
    <d v="2017-10-18T00:00:00"/>
    <x v="10"/>
    <x v="3"/>
    <n v="2906"/>
    <x v="1"/>
    <n v="470000"/>
    <x v="0"/>
    <x v="1"/>
    <n v="470000"/>
  </r>
  <r>
    <d v="2017-10-18T00:00:00"/>
    <x v="10"/>
    <x v="3"/>
    <n v="2913"/>
    <x v="1"/>
    <n v="485200"/>
    <x v="0"/>
    <x v="1"/>
    <n v="485200"/>
  </r>
  <r>
    <d v="2017-10-18T00:00:00"/>
    <x v="10"/>
    <x v="3"/>
    <n v="2615"/>
    <x v="0"/>
    <n v="585000"/>
    <x v="0"/>
    <x v="0"/>
    <n v="585000"/>
  </r>
  <r>
    <d v="2017-10-18T00:00:00"/>
    <x v="10"/>
    <x v="3"/>
    <n v="2902"/>
    <x v="1"/>
    <n v="640000"/>
    <x v="0"/>
    <x v="1"/>
    <n v="640000"/>
  </r>
  <r>
    <d v="2017-10-18T00:00:00"/>
    <x v="10"/>
    <x v="3"/>
    <n v="2906"/>
    <x v="1"/>
    <n v="662000"/>
    <x v="0"/>
    <x v="0"/>
    <n v="662000"/>
  </r>
  <r>
    <d v="2017-10-18T00:00:00"/>
    <x v="10"/>
    <x v="3"/>
    <n v="2615"/>
    <x v="0"/>
    <n v="782500"/>
    <x v="0"/>
    <x v="3"/>
    <n v="782500"/>
  </r>
  <r>
    <d v="2017-10-18T00:00:00"/>
    <x v="10"/>
    <x v="3"/>
    <n v="2615"/>
    <x v="0"/>
    <n v="800000"/>
    <x v="0"/>
    <x v="0"/>
    <n v="800000"/>
  </r>
  <r>
    <d v="2017-10-18T00:00:00"/>
    <x v="10"/>
    <x v="3"/>
    <n v="2602"/>
    <x v="0"/>
    <n v="260000"/>
    <x v="1"/>
    <x v="4"/>
    <n v="260000"/>
  </r>
  <r>
    <d v="2017-10-18T00:00:00"/>
    <x v="10"/>
    <x v="3"/>
    <n v="2601"/>
    <x v="0"/>
    <n v="400000"/>
    <x v="1"/>
    <x v="4"/>
    <n v="400000"/>
  </r>
  <r>
    <d v="2017-10-18T00:00:00"/>
    <x v="10"/>
    <x v="3"/>
    <n v="2604"/>
    <x v="0"/>
    <n v="440000"/>
    <x v="1"/>
    <x v="2"/>
    <n v="440000"/>
  </r>
  <r>
    <d v="2017-10-18T00:00:00"/>
    <x v="10"/>
    <x v="3"/>
    <n v="2600"/>
    <x v="0"/>
    <n v="850000"/>
    <x v="1"/>
    <x v="1"/>
    <n v="850000"/>
  </r>
  <r>
    <d v="2017-10-19T00:00:00"/>
    <x v="10"/>
    <x v="3"/>
    <n v="2911"/>
    <x v="1"/>
    <n v="310000"/>
    <x v="0"/>
    <x v="4"/>
    <n v="310000"/>
  </r>
  <r>
    <d v="2017-10-19T00:00:00"/>
    <x v="10"/>
    <x v="3"/>
    <n v="2617"/>
    <x v="0"/>
    <n v="543000"/>
    <x v="0"/>
    <x v="1"/>
    <n v="543000"/>
  </r>
  <r>
    <d v="2017-10-19T00:00:00"/>
    <x v="10"/>
    <x v="3"/>
    <n v="2615"/>
    <x v="0"/>
    <n v="587000"/>
    <x v="0"/>
    <x v="1"/>
    <n v="587000"/>
  </r>
  <r>
    <d v="2017-10-19T00:00:00"/>
    <x v="10"/>
    <x v="3"/>
    <n v="2905"/>
    <x v="1"/>
    <n v="630000"/>
    <x v="0"/>
    <x v="1"/>
    <n v="630000"/>
  </r>
  <r>
    <d v="2017-10-19T00:00:00"/>
    <x v="10"/>
    <x v="3"/>
    <n v="2914"/>
    <x v="1"/>
    <n v="630556"/>
    <x v="0"/>
    <x v="0"/>
    <n v="630556"/>
  </r>
  <r>
    <d v="2017-10-19T00:00:00"/>
    <x v="10"/>
    <x v="3"/>
    <n v="2906"/>
    <x v="1"/>
    <n v="680000"/>
    <x v="0"/>
    <x v="0"/>
    <n v="680000"/>
  </r>
  <r>
    <d v="2017-10-19T00:00:00"/>
    <x v="10"/>
    <x v="3"/>
    <n v="2913"/>
    <x v="1"/>
    <n v="850200"/>
    <x v="0"/>
    <x v="0"/>
    <n v="850200"/>
  </r>
  <r>
    <d v="2017-10-19T00:00:00"/>
    <x v="10"/>
    <x v="3"/>
    <n v="2605"/>
    <x v="0"/>
    <n v="895000"/>
    <x v="0"/>
    <x v="1"/>
    <n v="895000"/>
  </r>
  <r>
    <d v="2017-10-19T00:00:00"/>
    <x v="10"/>
    <x v="3"/>
    <n v="2602"/>
    <x v="0"/>
    <n v="384900"/>
    <x v="1"/>
    <x v="4"/>
    <n v="384900"/>
  </r>
  <r>
    <d v="2017-10-19T00:00:00"/>
    <x v="10"/>
    <x v="3"/>
    <n v="2605"/>
    <x v="0"/>
    <n v="509000"/>
    <x v="1"/>
    <x v="2"/>
    <n v="509000"/>
  </r>
  <r>
    <d v="2017-10-19T00:00:00"/>
    <x v="10"/>
    <x v="3"/>
    <n v="2604"/>
    <x v="0"/>
    <n v="581000"/>
    <x v="1"/>
    <x v="2"/>
    <n v="581000"/>
  </r>
  <r>
    <d v="2017-10-20T00:00:00"/>
    <x v="10"/>
    <x v="3"/>
    <n v="2906"/>
    <x v="1"/>
    <n v="379000"/>
    <x v="0"/>
    <x v="1"/>
    <n v="379000"/>
  </r>
  <r>
    <d v="2017-10-20T00:00:00"/>
    <x v="10"/>
    <x v="3"/>
    <n v="2913"/>
    <x v="1"/>
    <n v="622000"/>
    <x v="0"/>
    <x v="1"/>
    <n v="622000"/>
  </r>
  <r>
    <d v="2017-10-20T00:00:00"/>
    <x v="10"/>
    <x v="3"/>
    <n v="2615"/>
    <x v="0"/>
    <n v="676000"/>
    <x v="0"/>
    <x v="0"/>
    <n v="676000"/>
  </r>
  <r>
    <d v="2017-10-20T00:00:00"/>
    <x v="10"/>
    <x v="3"/>
    <n v="2905"/>
    <x v="1"/>
    <n v="690000"/>
    <x v="0"/>
    <x v="0"/>
    <n v="690000"/>
  </r>
  <r>
    <d v="2017-10-20T00:00:00"/>
    <x v="10"/>
    <x v="3"/>
    <n v="2617"/>
    <x v="0"/>
    <n v="712500"/>
    <x v="0"/>
    <x v="0"/>
    <n v="712500"/>
  </r>
  <r>
    <d v="2017-10-20T00:00:00"/>
    <x v="10"/>
    <x v="3"/>
    <n v="2906"/>
    <x v="1"/>
    <n v="765000"/>
    <x v="0"/>
    <x v="0"/>
    <n v="765000"/>
  </r>
  <r>
    <d v="2017-10-20T00:00:00"/>
    <x v="10"/>
    <x v="3"/>
    <n v="2602"/>
    <x v="0"/>
    <n v="797100"/>
    <x v="0"/>
    <x v="0"/>
    <n v="797100"/>
  </r>
  <r>
    <d v="2017-10-20T00:00:00"/>
    <x v="10"/>
    <x v="3"/>
    <n v="2614"/>
    <x v="0"/>
    <n v="285000"/>
    <x v="1"/>
    <x v="1"/>
    <n v="285000"/>
  </r>
  <r>
    <d v="2017-10-20T00:00:00"/>
    <x v="10"/>
    <x v="3"/>
    <n v="2900"/>
    <x v="0"/>
    <n v="410000"/>
    <x v="1"/>
    <x v="2"/>
    <n v="410000"/>
  </r>
  <r>
    <d v="2017-10-20T00:00:00"/>
    <x v="10"/>
    <x v="3"/>
    <n v="2604"/>
    <x v="0"/>
    <n v="427000"/>
    <x v="1"/>
    <x v="2"/>
    <n v="427000"/>
  </r>
  <r>
    <d v="2017-10-21T00:00:00"/>
    <x v="10"/>
    <x v="3"/>
    <n v="2611"/>
    <x v="0"/>
    <n v="505000"/>
    <x v="0"/>
    <x v="1"/>
    <n v="505000"/>
  </r>
  <r>
    <d v="2017-10-21T00:00:00"/>
    <x v="10"/>
    <x v="3"/>
    <n v="2615"/>
    <x v="0"/>
    <n v="510000"/>
    <x v="0"/>
    <x v="1"/>
    <n v="510000"/>
  </r>
  <r>
    <d v="2017-10-21T00:00:00"/>
    <x v="10"/>
    <x v="3"/>
    <n v="2615"/>
    <x v="0"/>
    <n v="520000"/>
    <x v="0"/>
    <x v="1"/>
    <n v="520000"/>
  </r>
  <r>
    <d v="2017-10-21T00:00:00"/>
    <x v="10"/>
    <x v="3"/>
    <n v="2611"/>
    <x v="0"/>
    <n v="570000"/>
    <x v="0"/>
    <x v="1"/>
    <n v="570000"/>
  </r>
  <r>
    <d v="2017-10-21T00:00:00"/>
    <x v="10"/>
    <x v="3"/>
    <n v="2611"/>
    <x v="0"/>
    <n v="590000"/>
    <x v="0"/>
    <x v="1"/>
    <n v="590000"/>
  </r>
  <r>
    <d v="2017-10-21T00:00:00"/>
    <x v="10"/>
    <x v="3"/>
    <n v="2617"/>
    <x v="0"/>
    <n v="592500"/>
    <x v="0"/>
    <x v="0"/>
    <n v="592500"/>
  </r>
  <r>
    <d v="2017-10-21T00:00:00"/>
    <x v="10"/>
    <x v="3"/>
    <n v="2615"/>
    <x v="0"/>
    <n v="620000"/>
    <x v="0"/>
    <x v="0"/>
    <n v="620000"/>
  </r>
  <r>
    <d v="2017-10-21T00:00:00"/>
    <x v="10"/>
    <x v="3"/>
    <n v="2611"/>
    <x v="0"/>
    <n v="622000"/>
    <x v="0"/>
    <x v="1"/>
    <n v="622000"/>
  </r>
  <r>
    <d v="2017-10-21T00:00:00"/>
    <x v="10"/>
    <x v="3"/>
    <n v="2615"/>
    <x v="0"/>
    <n v="660000"/>
    <x v="0"/>
    <x v="3"/>
    <n v="660000"/>
  </r>
  <r>
    <d v="2017-10-21T00:00:00"/>
    <x v="10"/>
    <x v="3"/>
    <n v="2602"/>
    <x v="0"/>
    <n v="765000"/>
    <x v="0"/>
    <x v="1"/>
    <n v="765000"/>
  </r>
  <r>
    <d v="2017-10-21T00:00:00"/>
    <x v="10"/>
    <x v="3"/>
    <n v="2615"/>
    <x v="0"/>
    <n v="800000"/>
    <x v="0"/>
    <x v="0"/>
    <n v="800000"/>
  </r>
  <r>
    <d v="2017-10-21T00:00:00"/>
    <x v="10"/>
    <x v="3"/>
    <n v="2614"/>
    <x v="0"/>
    <n v="815000"/>
    <x v="0"/>
    <x v="0"/>
    <n v="815000"/>
  </r>
  <r>
    <d v="2017-10-21T00:00:00"/>
    <x v="10"/>
    <x v="3"/>
    <n v="2602"/>
    <x v="0"/>
    <n v="835000"/>
    <x v="0"/>
    <x v="1"/>
    <n v="835000"/>
  </r>
  <r>
    <d v="2017-10-21T00:00:00"/>
    <x v="10"/>
    <x v="3"/>
    <n v="2617"/>
    <x v="0"/>
    <n v="912000"/>
    <x v="0"/>
    <x v="0"/>
    <n v="912000"/>
  </r>
  <r>
    <d v="2017-10-21T00:00:00"/>
    <x v="10"/>
    <x v="3"/>
    <n v="2614"/>
    <x v="0"/>
    <n v="1005000"/>
    <x v="0"/>
    <x v="0"/>
    <n v="1005000"/>
  </r>
  <r>
    <d v="2017-10-21T00:00:00"/>
    <x v="10"/>
    <x v="3"/>
    <n v="2607"/>
    <x v="0"/>
    <n v="1090000"/>
    <x v="0"/>
    <x v="0"/>
    <n v="1090000"/>
  </r>
  <r>
    <d v="2017-10-21T00:00:00"/>
    <x v="10"/>
    <x v="3"/>
    <n v="2604"/>
    <x v="0"/>
    <n v="1100000"/>
    <x v="0"/>
    <x v="1"/>
    <n v="1100000"/>
  </r>
  <r>
    <d v="2017-10-23T00:00:00"/>
    <x v="10"/>
    <x v="3"/>
    <n v="2913"/>
    <x v="1"/>
    <n v="423000"/>
    <x v="0"/>
    <x v="2"/>
    <n v="423000"/>
  </r>
  <r>
    <d v="2017-10-23T00:00:00"/>
    <x v="10"/>
    <x v="3"/>
    <n v="2615"/>
    <x v="0"/>
    <n v="435000"/>
    <x v="0"/>
    <x v="2"/>
    <n v="435000"/>
  </r>
  <r>
    <d v="2017-10-23T00:00:00"/>
    <x v="10"/>
    <x v="3"/>
    <n v="2602"/>
    <x v="0"/>
    <n v="445000"/>
    <x v="0"/>
    <x v="1"/>
    <n v="445000"/>
  </r>
  <r>
    <d v="2017-10-23T00:00:00"/>
    <x v="10"/>
    <x v="3"/>
    <n v="2602"/>
    <x v="0"/>
    <n v="455000"/>
    <x v="0"/>
    <x v="2"/>
    <n v="455000"/>
  </r>
  <r>
    <d v="2017-10-23T00:00:00"/>
    <x v="10"/>
    <x v="3"/>
    <n v="2611"/>
    <x v="0"/>
    <n v="461010"/>
    <x v="0"/>
    <x v="0"/>
    <n v="461010"/>
  </r>
  <r>
    <d v="2017-10-23T00:00:00"/>
    <x v="10"/>
    <x v="3"/>
    <n v="2913"/>
    <x v="1"/>
    <n v="470000"/>
    <x v="0"/>
    <x v="1"/>
    <n v="470000"/>
  </r>
  <r>
    <d v="2017-10-23T00:00:00"/>
    <x v="10"/>
    <x v="3"/>
    <n v="2914"/>
    <x v="1"/>
    <n v="478000"/>
    <x v="0"/>
    <x v="1"/>
    <n v="478000"/>
  </r>
  <r>
    <d v="2017-10-23T00:00:00"/>
    <x v="10"/>
    <x v="3"/>
    <n v="2902"/>
    <x v="1"/>
    <n v="515000"/>
    <x v="0"/>
    <x v="1"/>
    <n v="515000"/>
  </r>
  <r>
    <d v="2017-10-23T00:00:00"/>
    <x v="10"/>
    <x v="3"/>
    <n v="2615"/>
    <x v="0"/>
    <n v="535000"/>
    <x v="0"/>
    <x v="1"/>
    <n v="535000"/>
  </r>
  <r>
    <d v="2017-10-23T00:00:00"/>
    <x v="10"/>
    <x v="3"/>
    <n v="2914"/>
    <x v="1"/>
    <n v="555000"/>
    <x v="0"/>
    <x v="1"/>
    <n v="555000"/>
  </r>
  <r>
    <d v="2017-10-23T00:00:00"/>
    <x v="10"/>
    <x v="3"/>
    <n v="2914"/>
    <x v="1"/>
    <n v="680000"/>
    <x v="0"/>
    <x v="0"/>
    <n v="680000"/>
  </r>
  <r>
    <d v="2017-10-23T00:00:00"/>
    <x v="10"/>
    <x v="3"/>
    <n v="2607"/>
    <x v="0"/>
    <n v="681000"/>
    <x v="0"/>
    <x v="1"/>
    <n v="681000"/>
  </r>
  <r>
    <d v="2017-10-23T00:00:00"/>
    <x v="10"/>
    <x v="3"/>
    <n v="2902"/>
    <x v="1"/>
    <n v="800000"/>
    <x v="0"/>
    <x v="0"/>
    <n v="800000"/>
  </r>
  <r>
    <d v="2017-10-23T00:00:00"/>
    <x v="10"/>
    <x v="3"/>
    <n v="2605"/>
    <x v="0"/>
    <n v="820000"/>
    <x v="0"/>
    <x v="1"/>
    <n v="820000"/>
  </r>
  <r>
    <d v="2017-10-23T00:00:00"/>
    <x v="10"/>
    <x v="3"/>
    <n v="2603"/>
    <x v="0"/>
    <n v="1285000"/>
    <x v="0"/>
    <x v="0"/>
    <n v="1285000"/>
  </r>
  <r>
    <d v="2017-10-23T00:00:00"/>
    <x v="10"/>
    <x v="3"/>
    <n v="2617"/>
    <x v="0"/>
    <n v="265000"/>
    <x v="1"/>
    <x v="4"/>
    <n v="265000"/>
  </r>
  <r>
    <d v="2017-10-23T00:00:00"/>
    <x v="10"/>
    <x v="3"/>
    <n v="2603"/>
    <x v="0"/>
    <n v="360000"/>
    <x v="1"/>
    <x v="4"/>
    <n v="360000"/>
  </r>
  <r>
    <d v="2017-10-23T00:00:00"/>
    <x v="10"/>
    <x v="3"/>
    <n v="2602"/>
    <x v="0"/>
    <n v="410000"/>
    <x v="1"/>
    <x v="2"/>
    <n v="410000"/>
  </r>
  <r>
    <d v="2017-10-24T00:00:00"/>
    <x v="10"/>
    <x v="3"/>
    <n v="2615"/>
    <x v="0"/>
    <n v="437000"/>
    <x v="0"/>
    <x v="1"/>
    <n v="437000"/>
  </r>
  <r>
    <d v="2017-10-24T00:00:00"/>
    <x v="10"/>
    <x v="3"/>
    <n v="2913"/>
    <x v="1"/>
    <n v="468000"/>
    <x v="0"/>
    <x v="1"/>
    <n v="468000"/>
  </r>
  <r>
    <d v="2017-10-24T00:00:00"/>
    <x v="10"/>
    <x v="3"/>
    <n v="2913"/>
    <x v="1"/>
    <n v="487000"/>
    <x v="0"/>
    <x v="1"/>
    <n v="487000"/>
  </r>
  <r>
    <d v="2017-10-24T00:00:00"/>
    <x v="10"/>
    <x v="3"/>
    <n v="2904"/>
    <x v="1"/>
    <n v="540000"/>
    <x v="0"/>
    <x v="1"/>
    <n v="540000"/>
  </r>
  <r>
    <d v="2017-10-24T00:00:00"/>
    <x v="10"/>
    <x v="3"/>
    <n v="2614"/>
    <x v="0"/>
    <n v="571000"/>
    <x v="0"/>
    <x v="1"/>
    <n v="571000"/>
  </r>
  <r>
    <d v="2017-10-24T00:00:00"/>
    <x v="10"/>
    <x v="3"/>
    <n v="2615"/>
    <x v="0"/>
    <n v="575000"/>
    <x v="0"/>
    <x v="0"/>
    <n v="575000"/>
  </r>
  <r>
    <d v="2017-10-24T00:00:00"/>
    <x v="10"/>
    <x v="3"/>
    <n v="2905"/>
    <x v="1"/>
    <n v="751000"/>
    <x v="0"/>
    <x v="0"/>
    <n v="751000"/>
  </r>
  <r>
    <d v="2017-10-24T00:00:00"/>
    <x v="10"/>
    <x v="3"/>
    <n v="2903"/>
    <x v="1"/>
    <n v="850000"/>
    <x v="0"/>
    <x v="0"/>
    <n v="850000"/>
  </r>
  <r>
    <d v="2017-10-24T00:00:00"/>
    <x v="10"/>
    <x v="3"/>
    <n v="2913"/>
    <x v="1"/>
    <n v="1035000"/>
    <x v="0"/>
    <x v="0"/>
    <n v="1035000"/>
  </r>
  <r>
    <d v="2017-10-24T00:00:00"/>
    <x v="10"/>
    <x v="3"/>
    <n v="2606"/>
    <x v="0"/>
    <n v="249950"/>
    <x v="1"/>
    <x v="2"/>
    <n v="249950"/>
  </r>
  <r>
    <d v="2017-10-24T00:00:00"/>
    <x v="10"/>
    <x v="3"/>
    <n v="2602"/>
    <x v="0"/>
    <n v="579000"/>
    <x v="1"/>
    <x v="2"/>
    <n v="579000"/>
  </r>
  <r>
    <d v="2017-10-25T00:00:00"/>
    <x v="10"/>
    <x v="3"/>
    <n v="2913"/>
    <x v="1"/>
    <n v="476000"/>
    <x v="0"/>
    <x v="1"/>
    <n v="476000"/>
  </r>
  <r>
    <d v="2017-10-25T00:00:00"/>
    <x v="10"/>
    <x v="3"/>
    <n v="2905"/>
    <x v="1"/>
    <n v="500000"/>
    <x v="0"/>
    <x v="2"/>
    <n v="500000"/>
  </r>
  <r>
    <d v="2017-10-25T00:00:00"/>
    <x v="10"/>
    <x v="3"/>
    <n v="2615"/>
    <x v="0"/>
    <n v="522200"/>
    <x v="0"/>
    <x v="0"/>
    <n v="522200"/>
  </r>
  <r>
    <d v="2017-10-25T00:00:00"/>
    <x v="10"/>
    <x v="3"/>
    <n v="2914"/>
    <x v="1"/>
    <n v="625000"/>
    <x v="0"/>
    <x v="0"/>
    <n v="625000"/>
  </r>
  <r>
    <d v="2017-10-25T00:00:00"/>
    <x v="10"/>
    <x v="3"/>
    <n v="2913"/>
    <x v="1"/>
    <n v="710000"/>
    <x v="0"/>
    <x v="0"/>
    <n v="710000"/>
  </r>
  <r>
    <d v="2017-10-25T00:00:00"/>
    <x v="10"/>
    <x v="3"/>
    <n v="2607"/>
    <x v="0"/>
    <n v="850000"/>
    <x v="0"/>
    <x v="0"/>
    <n v="850000"/>
  </r>
  <r>
    <d v="2017-10-25T00:00:00"/>
    <x v="10"/>
    <x v="3"/>
    <n v="2602"/>
    <x v="0"/>
    <n v="990000"/>
    <x v="0"/>
    <x v="0"/>
    <n v="990000"/>
  </r>
  <r>
    <d v="2017-10-25T00:00:00"/>
    <x v="10"/>
    <x v="3"/>
    <n v="2607"/>
    <x v="0"/>
    <n v="275600"/>
    <x v="1"/>
    <x v="2"/>
    <n v="275600"/>
  </r>
  <r>
    <d v="2017-10-25T00:00:00"/>
    <x v="10"/>
    <x v="3"/>
    <n v="2612"/>
    <x v="0"/>
    <n v="390000"/>
    <x v="1"/>
    <x v="4"/>
    <n v="390000"/>
  </r>
  <r>
    <d v="2017-10-25T00:00:00"/>
    <x v="10"/>
    <x v="3"/>
    <n v="2604"/>
    <x v="0"/>
    <n v="419000"/>
    <x v="1"/>
    <x v="2"/>
    <n v="419000"/>
  </r>
  <r>
    <d v="2017-10-25T00:00:00"/>
    <x v="10"/>
    <x v="3"/>
    <n v="2604"/>
    <x v="0"/>
    <n v="456000"/>
    <x v="1"/>
    <x v="2"/>
    <n v="456000"/>
  </r>
  <r>
    <d v="2017-10-25T00:00:00"/>
    <x v="10"/>
    <x v="3"/>
    <n v="2601"/>
    <x v="0"/>
    <n v="775250"/>
    <x v="1"/>
    <x v="2"/>
    <n v="775250"/>
  </r>
  <r>
    <d v="2017-10-26T00:00:00"/>
    <x v="10"/>
    <x v="3"/>
    <n v="2913"/>
    <x v="1"/>
    <n v="410000"/>
    <x v="0"/>
    <x v="1"/>
    <n v="410000"/>
  </r>
  <r>
    <d v="2017-10-26T00:00:00"/>
    <x v="10"/>
    <x v="3"/>
    <n v="2903"/>
    <x v="1"/>
    <n v="515000"/>
    <x v="0"/>
    <x v="1"/>
    <n v="515000"/>
  </r>
  <r>
    <d v="2017-10-26T00:00:00"/>
    <x v="10"/>
    <x v="3"/>
    <n v="2614"/>
    <x v="0"/>
    <n v="565000"/>
    <x v="0"/>
    <x v="0"/>
    <n v="565000"/>
  </r>
  <r>
    <d v="2017-10-26T00:00:00"/>
    <x v="10"/>
    <x v="3"/>
    <n v="2905"/>
    <x v="1"/>
    <n v="575000"/>
    <x v="0"/>
    <x v="0"/>
    <n v="575000"/>
  </r>
  <r>
    <d v="2017-10-26T00:00:00"/>
    <x v="10"/>
    <x v="3"/>
    <n v="2913"/>
    <x v="1"/>
    <n v="953000"/>
    <x v="0"/>
    <x v="3"/>
    <n v="953000"/>
  </r>
  <r>
    <d v="2017-10-26T00:00:00"/>
    <x v="10"/>
    <x v="3"/>
    <n v="2911"/>
    <x v="1"/>
    <n v="962500"/>
    <x v="0"/>
    <x v="0"/>
    <n v="962500"/>
  </r>
  <r>
    <d v="2017-10-26T00:00:00"/>
    <x v="10"/>
    <x v="3"/>
    <n v="2906"/>
    <x v="1"/>
    <n v="1051000"/>
    <x v="0"/>
    <x v="3"/>
    <n v="1051000"/>
  </r>
  <r>
    <d v="2017-10-26T00:00:00"/>
    <x v="10"/>
    <x v="3"/>
    <n v="2600"/>
    <x v="0"/>
    <n v="2252750"/>
    <x v="0"/>
    <x v="0"/>
    <n v="2252750"/>
  </r>
  <r>
    <d v="2017-10-26T00:00:00"/>
    <x v="10"/>
    <x v="3"/>
    <n v="2913"/>
    <x v="1"/>
    <n v="307000"/>
    <x v="1"/>
    <x v="4"/>
    <n v="307000"/>
  </r>
  <r>
    <d v="2017-10-26T00:00:00"/>
    <x v="10"/>
    <x v="3"/>
    <n v="2606"/>
    <x v="0"/>
    <n v="325000"/>
    <x v="1"/>
    <x v="4"/>
    <n v="325000"/>
  </r>
  <r>
    <d v="2017-10-26T00:00:00"/>
    <x v="10"/>
    <x v="3"/>
    <n v="2911"/>
    <x v="1"/>
    <n v="410000"/>
    <x v="1"/>
    <x v="2"/>
    <n v="410000"/>
  </r>
  <r>
    <d v="2017-10-26T00:00:00"/>
    <x v="10"/>
    <x v="3"/>
    <n v="2604"/>
    <x v="0"/>
    <n v="475000"/>
    <x v="1"/>
    <x v="2"/>
    <n v="475000"/>
  </r>
  <r>
    <d v="2017-10-27T00:00:00"/>
    <x v="10"/>
    <x v="3"/>
    <n v="2902"/>
    <x v="1"/>
    <n v="477500"/>
    <x v="0"/>
    <x v="1"/>
    <n v="477500"/>
  </r>
  <r>
    <d v="2017-10-27T00:00:00"/>
    <x v="10"/>
    <x v="3"/>
    <n v="2904"/>
    <x v="1"/>
    <n v="487000"/>
    <x v="0"/>
    <x v="2"/>
    <n v="487000"/>
  </r>
  <r>
    <d v="2017-10-27T00:00:00"/>
    <x v="10"/>
    <x v="3"/>
    <n v="2913"/>
    <x v="1"/>
    <n v="505000"/>
    <x v="0"/>
    <x v="1"/>
    <n v="505000"/>
  </r>
  <r>
    <d v="2017-10-27T00:00:00"/>
    <x v="10"/>
    <x v="3"/>
    <n v="2611"/>
    <x v="0"/>
    <n v="570000"/>
    <x v="0"/>
    <x v="0"/>
    <n v="570000"/>
  </r>
  <r>
    <d v="2017-10-27T00:00:00"/>
    <x v="10"/>
    <x v="3"/>
    <n v="2914"/>
    <x v="1"/>
    <n v="705000"/>
    <x v="0"/>
    <x v="0"/>
    <n v="705000"/>
  </r>
  <r>
    <d v="2017-10-27T00:00:00"/>
    <x v="10"/>
    <x v="3"/>
    <n v="2914"/>
    <x v="1"/>
    <n v="720000"/>
    <x v="0"/>
    <x v="1"/>
    <n v="720000"/>
  </r>
  <r>
    <d v="2017-10-27T00:00:00"/>
    <x v="10"/>
    <x v="3"/>
    <n v="2905"/>
    <x v="1"/>
    <n v="720000"/>
    <x v="0"/>
    <x v="3"/>
    <n v="720000"/>
  </r>
  <r>
    <d v="2017-10-27T00:00:00"/>
    <x v="10"/>
    <x v="3"/>
    <n v="2617"/>
    <x v="0"/>
    <n v="740000"/>
    <x v="0"/>
    <x v="1"/>
    <n v="740000"/>
  </r>
  <r>
    <d v="2017-10-27T00:00:00"/>
    <x v="10"/>
    <x v="3"/>
    <n v="2913"/>
    <x v="1"/>
    <n v="793000"/>
    <x v="0"/>
    <x v="0"/>
    <n v="793000"/>
  </r>
  <r>
    <d v="2017-10-27T00:00:00"/>
    <x v="10"/>
    <x v="3"/>
    <n v="2615"/>
    <x v="0"/>
    <n v="795000"/>
    <x v="0"/>
    <x v="3"/>
    <n v="795000"/>
  </r>
  <r>
    <d v="2017-10-27T00:00:00"/>
    <x v="10"/>
    <x v="3"/>
    <n v="2912"/>
    <x v="1"/>
    <n v="805000"/>
    <x v="0"/>
    <x v="0"/>
    <n v="805000"/>
  </r>
  <r>
    <d v="2017-10-27T00:00:00"/>
    <x v="10"/>
    <x v="3"/>
    <n v="2604"/>
    <x v="0"/>
    <n v="871000"/>
    <x v="0"/>
    <x v="0"/>
    <n v="871000"/>
  </r>
  <r>
    <d v="2017-10-27T00:00:00"/>
    <x v="10"/>
    <x v="3"/>
    <n v="2602"/>
    <x v="0"/>
    <n v="950000"/>
    <x v="0"/>
    <x v="0"/>
    <n v="950000"/>
  </r>
  <r>
    <d v="2017-10-27T00:00:00"/>
    <x v="10"/>
    <x v="3"/>
    <n v="2611"/>
    <x v="0"/>
    <n v="975000"/>
    <x v="0"/>
    <x v="0"/>
    <n v="975000"/>
  </r>
  <r>
    <d v="2017-10-27T00:00:00"/>
    <x v="10"/>
    <x v="3"/>
    <n v="2605"/>
    <x v="0"/>
    <n v="1100000"/>
    <x v="0"/>
    <x v="1"/>
    <n v="1100000"/>
  </r>
  <r>
    <d v="2017-10-27T00:00:00"/>
    <x v="10"/>
    <x v="3"/>
    <n v="2606"/>
    <x v="0"/>
    <n v="240000"/>
    <x v="1"/>
    <x v="2"/>
    <n v="240000"/>
  </r>
  <r>
    <d v="2017-10-27T00:00:00"/>
    <x v="10"/>
    <x v="3"/>
    <n v="2617"/>
    <x v="0"/>
    <n v="365000"/>
    <x v="1"/>
    <x v="2"/>
    <n v="365000"/>
  </r>
  <r>
    <d v="2017-10-27T00:00:00"/>
    <x v="10"/>
    <x v="3"/>
    <n v="2612"/>
    <x v="0"/>
    <n v="410000"/>
    <x v="1"/>
    <x v="4"/>
    <n v="410000"/>
  </r>
  <r>
    <d v="2017-10-27T00:00:00"/>
    <x v="10"/>
    <x v="3"/>
    <n v="2600"/>
    <x v="0"/>
    <n v="442500"/>
    <x v="1"/>
    <x v="2"/>
    <n v="442500"/>
  </r>
  <r>
    <d v="2017-10-27T00:00:00"/>
    <x v="10"/>
    <x v="3"/>
    <n v="2605"/>
    <x v="0"/>
    <n v="560000"/>
    <x v="1"/>
    <x v="1"/>
    <n v="560000"/>
  </r>
  <r>
    <d v="2017-10-28T00:00:00"/>
    <x v="10"/>
    <x v="3"/>
    <n v="2914"/>
    <x v="1"/>
    <n v="460000"/>
    <x v="0"/>
    <x v="1"/>
    <n v="460000"/>
  </r>
  <r>
    <d v="2017-10-28T00:00:00"/>
    <x v="10"/>
    <x v="3"/>
    <n v="2913"/>
    <x v="1"/>
    <n v="500000"/>
    <x v="0"/>
    <x v="1"/>
    <n v="500000"/>
  </r>
  <r>
    <d v="2017-10-28T00:00:00"/>
    <x v="10"/>
    <x v="3"/>
    <n v="2615"/>
    <x v="0"/>
    <n v="535000"/>
    <x v="0"/>
    <x v="0"/>
    <n v="535000"/>
  </r>
  <r>
    <d v="2017-10-28T00:00:00"/>
    <x v="10"/>
    <x v="3"/>
    <n v="2615"/>
    <x v="0"/>
    <n v="540000"/>
    <x v="0"/>
    <x v="1"/>
    <n v="540000"/>
  </r>
  <r>
    <d v="2017-10-28T00:00:00"/>
    <x v="10"/>
    <x v="3"/>
    <n v="2906"/>
    <x v="1"/>
    <n v="542000"/>
    <x v="0"/>
    <x v="1"/>
    <n v="542000"/>
  </r>
  <r>
    <d v="2017-10-28T00:00:00"/>
    <x v="10"/>
    <x v="3"/>
    <n v="2902"/>
    <x v="1"/>
    <n v="555000"/>
    <x v="0"/>
    <x v="1"/>
    <n v="555000"/>
  </r>
  <r>
    <d v="2017-10-28T00:00:00"/>
    <x v="10"/>
    <x v="3"/>
    <n v="2617"/>
    <x v="0"/>
    <n v="560000"/>
    <x v="0"/>
    <x v="1"/>
    <n v="560000"/>
  </r>
  <r>
    <d v="2017-10-28T00:00:00"/>
    <x v="10"/>
    <x v="3"/>
    <n v="2913"/>
    <x v="1"/>
    <n v="561000"/>
    <x v="0"/>
    <x v="1"/>
    <n v="561000"/>
  </r>
  <r>
    <d v="2017-10-28T00:00:00"/>
    <x v="10"/>
    <x v="3"/>
    <n v="2617"/>
    <x v="0"/>
    <n v="577500"/>
    <x v="0"/>
    <x v="1"/>
    <n v="577500"/>
  </r>
  <r>
    <d v="2017-10-28T00:00:00"/>
    <x v="10"/>
    <x v="3"/>
    <n v="2905"/>
    <x v="1"/>
    <n v="587000"/>
    <x v="0"/>
    <x v="1"/>
    <n v="587000"/>
  </r>
  <r>
    <d v="2017-10-28T00:00:00"/>
    <x v="10"/>
    <x v="3"/>
    <n v="2615"/>
    <x v="0"/>
    <n v="588000"/>
    <x v="0"/>
    <x v="0"/>
    <n v="588000"/>
  </r>
  <r>
    <d v="2017-10-28T00:00:00"/>
    <x v="10"/>
    <x v="3"/>
    <n v="2904"/>
    <x v="1"/>
    <n v="608000"/>
    <x v="0"/>
    <x v="1"/>
    <n v="608000"/>
  </r>
  <r>
    <d v="2017-10-28T00:00:00"/>
    <x v="10"/>
    <x v="3"/>
    <n v="2615"/>
    <x v="0"/>
    <n v="626500"/>
    <x v="0"/>
    <x v="1"/>
    <n v="626500"/>
  </r>
  <r>
    <d v="2017-10-28T00:00:00"/>
    <x v="10"/>
    <x v="3"/>
    <n v="2611"/>
    <x v="0"/>
    <n v="632000"/>
    <x v="0"/>
    <x v="0"/>
    <n v="632000"/>
  </r>
  <r>
    <d v="2017-10-28T00:00:00"/>
    <x v="10"/>
    <x v="3"/>
    <n v="2614"/>
    <x v="0"/>
    <n v="650000"/>
    <x v="0"/>
    <x v="1"/>
    <n v="650000"/>
  </r>
  <r>
    <d v="2017-10-28T00:00:00"/>
    <x v="10"/>
    <x v="3"/>
    <n v="2615"/>
    <x v="0"/>
    <n v="650000"/>
    <x v="0"/>
    <x v="0"/>
    <n v="650000"/>
  </r>
  <r>
    <d v="2017-10-28T00:00:00"/>
    <x v="10"/>
    <x v="3"/>
    <n v="2611"/>
    <x v="0"/>
    <n v="650000"/>
    <x v="0"/>
    <x v="1"/>
    <n v="650000"/>
  </r>
  <r>
    <d v="2017-10-28T00:00:00"/>
    <x v="10"/>
    <x v="3"/>
    <n v="2902"/>
    <x v="1"/>
    <n v="650000"/>
    <x v="0"/>
    <x v="0"/>
    <n v="650000"/>
  </r>
  <r>
    <d v="2017-10-28T00:00:00"/>
    <x v="10"/>
    <x v="3"/>
    <n v="2904"/>
    <x v="1"/>
    <n v="682000"/>
    <x v="0"/>
    <x v="0"/>
    <n v="682000"/>
  </r>
  <r>
    <d v="2017-10-28T00:00:00"/>
    <x v="10"/>
    <x v="3"/>
    <n v="2615"/>
    <x v="0"/>
    <n v="685000"/>
    <x v="0"/>
    <x v="3"/>
    <n v="685000"/>
  </r>
  <r>
    <d v="2017-10-28T00:00:00"/>
    <x v="10"/>
    <x v="3"/>
    <n v="2913"/>
    <x v="1"/>
    <n v="710000"/>
    <x v="0"/>
    <x v="1"/>
    <n v="710000"/>
  </r>
  <r>
    <d v="2017-10-28T00:00:00"/>
    <x v="10"/>
    <x v="3"/>
    <n v="2611"/>
    <x v="0"/>
    <n v="722500"/>
    <x v="0"/>
    <x v="1"/>
    <n v="722500"/>
  </r>
  <r>
    <d v="2017-10-28T00:00:00"/>
    <x v="10"/>
    <x v="3"/>
    <n v="2602"/>
    <x v="0"/>
    <n v="795600"/>
    <x v="0"/>
    <x v="0"/>
    <n v="795600"/>
  </r>
  <r>
    <d v="2017-10-28T00:00:00"/>
    <x v="10"/>
    <x v="3"/>
    <n v="2904"/>
    <x v="1"/>
    <n v="800000"/>
    <x v="0"/>
    <x v="3"/>
    <n v="800000"/>
  </r>
  <r>
    <d v="2017-10-28T00:00:00"/>
    <x v="10"/>
    <x v="3"/>
    <n v="2614"/>
    <x v="0"/>
    <n v="816000"/>
    <x v="0"/>
    <x v="3"/>
    <n v="816000"/>
  </r>
  <r>
    <d v="2017-10-28T00:00:00"/>
    <x v="10"/>
    <x v="3"/>
    <n v="2615"/>
    <x v="0"/>
    <n v="833000"/>
    <x v="0"/>
    <x v="3"/>
    <n v="833000"/>
  </r>
  <r>
    <d v="2017-10-28T00:00:00"/>
    <x v="10"/>
    <x v="3"/>
    <n v="2605"/>
    <x v="0"/>
    <n v="850000"/>
    <x v="0"/>
    <x v="1"/>
    <n v="850000"/>
  </r>
  <r>
    <d v="2017-10-28T00:00:00"/>
    <x v="10"/>
    <x v="3"/>
    <n v="2605"/>
    <x v="0"/>
    <n v="855000"/>
    <x v="0"/>
    <x v="1"/>
    <n v="855000"/>
  </r>
  <r>
    <d v="2017-10-28T00:00:00"/>
    <x v="10"/>
    <x v="3"/>
    <n v="2904"/>
    <x v="1"/>
    <n v="860000"/>
    <x v="0"/>
    <x v="0"/>
    <n v="860000"/>
  </r>
  <r>
    <d v="2017-10-28T00:00:00"/>
    <x v="10"/>
    <x v="3"/>
    <n v="2602"/>
    <x v="0"/>
    <n v="870000"/>
    <x v="0"/>
    <x v="1"/>
    <n v="870000"/>
  </r>
  <r>
    <d v="2017-10-28T00:00:00"/>
    <x v="10"/>
    <x v="3"/>
    <n v="2614"/>
    <x v="0"/>
    <n v="905000"/>
    <x v="0"/>
    <x v="0"/>
    <n v="905000"/>
  </r>
  <r>
    <d v="2017-10-28T00:00:00"/>
    <x v="10"/>
    <x v="3"/>
    <n v="2611"/>
    <x v="0"/>
    <n v="920000"/>
    <x v="0"/>
    <x v="0"/>
    <n v="920000"/>
  </r>
  <r>
    <d v="2017-10-28T00:00:00"/>
    <x v="10"/>
    <x v="3"/>
    <n v="2602"/>
    <x v="0"/>
    <n v="940000"/>
    <x v="0"/>
    <x v="0"/>
    <n v="940000"/>
  </r>
  <r>
    <d v="2017-10-28T00:00:00"/>
    <x v="10"/>
    <x v="3"/>
    <n v="2602"/>
    <x v="0"/>
    <n v="960000"/>
    <x v="0"/>
    <x v="0"/>
    <n v="960000"/>
  </r>
  <r>
    <d v="2017-10-28T00:00:00"/>
    <x v="10"/>
    <x v="3"/>
    <n v="2602"/>
    <x v="0"/>
    <n v="970000"/>
    <x v="0"/>
    <x v="1"/>
    <n v="970000"/>
  </r>
  <r>
    <d v="2017-10-28T00:00:00"/>
    <x v="10"/>
    <x v="3"/>
    <n v="2604"/>
    <x v="0"/>
    <n v="970000"/>
    <x v="0"/>
    <x v="1"/>
    <n v="970000"/>
  </r>
  <r>
    <d v="2017-10-28T00:00:00"/>
    <x v="10"/>
    <x v="3"/>
    <n v="2602"/>
    <x v="0"/>
    <n v="1040000"/>
    <x v="0"/>
    <x v="0"/>
    <n v="1040000"/>
  </r>
  <r>
    <d v="2017-10-28T00:00:00"/>
    <x v="10"/>
    <x v="3"/>
    <n v="2602"/>
    <x v="0"/>
    <n v="1100000"/>
    <x v="0"/>
    <x v="2"/>
    <n v="1100000"/>
  </r>
  <r>
    <d v="2017-10-28T00:00:00"/>
    <x v="10"/>
    <x v="3"/>
    <n v="2602"/>
    <x v="0"/>
    <n v="1100000"/>
    <x v="0"/>
    <x v="0"/>
    <n v="1100000"/>
  </r>
  <r>
    <d v="2017-10-28T00:00:00"/>
    <x v="10"/>
    <x v="3"/>
    <n v="2605"/>
    <x v="0"/>
    <n v="1127500"/>
    <x v="0"/>
    <x v="0"/>
    <n v="1127500"/>
  </r>
  <r>
    <d v="2017-10-28T00:00:00"/>
    <x v="10"/>
    <x v="3"/>
    <n v="2605"/>
    <x v="0"/>
    <n v="1240000"/>
    <x v="0"/>
    <x v="3"/>
    <n v="1240000"/>
  </r>
  <r>
    <d v="2017-10-28T00:00:00"/>
    <x v="10"/>
    <x v="3"/>
    <n v="2614"/>
    <x v="0"/>
    <n v="1240000"/>
    <x v="0"/>
    <x v="3"/>
    <n v="1240000"/>
  </r>
  <r>
    <d v="2017-10-28T00:00:00"/>
    <x v="10"/>
    <x v="3"/>
    <n v="2612"/>
    <x v="0"/>
    <n v="1275000"/>
    <x v="0"/>
    <x v="1"/>
    <n v="1275000"/>
  </r>
  <r>
    <d v="2017-10-28T00:00:00"/>
    <x v="10"/>
    <x v="3"/>
    <n v="2600"/>
    <x v="0"/>
    <n v="1325000"/>
    <x v="0"/>
    <x v="2"/>
    <n v="1325000"/>
  </r>
  <r>
    <d v="2017-10-28T00:00:00"/>
    <x v="10"/>
    <x v="3"/>
    <n v="2602"/>
    <x v="0"/>
    <n v="1365000"/>
    <x v="0"/>
    <x v="3"/>
    <n v="1365000"/>
  </r>
  <r>
    <d v="2017-10-28T00:00:00"/>
    <x v="10"/>
    <x v="3"/>
    <n v="2913"/>
    <x v="1"/>
    <n v="1400000"/>
    <x v="0"/>
    <x v="0"/>
    <n v="1400000"/>
  </r>
  <r>
    <d v="2017-10-28T00:00:00"/>
    <x v="10"/>
    <x v="3"/>
    <n v="2602"/>
    <x v="0"/>
    <n v="1543000"/>
    <x v="0"/>
    <x v="3"/>
    <n v="1543000"/>
  </r>
  <r>
    <d v="2017-10-28T00:00:00"/>
    <x v="10"/>
    <x v="3"/>
    <n v="2602"/>
    <x v="0"/>
    <n v="2235000"/>
    <x v="0"/>
    <x v="3"/>
    <n v="2235000"/>
  </r>
  <r>
    <d v="2017-10-28T00:00:00"/>
    <x v="10"/>
    <x v="3"/>
    <n v="2617"/>
    <x v="0"/>
    <n v="330000"/>
    <x v="1"/>
    <x v="4"/>
    <n v="330000"/>
  </r>
  <r>
    <d v="2017-10-28T00:00:00"/>
    <x v="10"/>
    <x v="3"/>
    <n v="2612"/>
    <x v="0"/>
    <n v="485000"/>
    <x v="1"/>
    <x v="2"/>
    <n v="485000"/>
  </r>
  <r>
    <d v="2017-10-30T00:00:00"/>
    <x v="10"/>
    <x v="3"/>
    <n v="2611"/>
    <x v="0"/>
    <n v="250000"/>
    <x v="0"/>
    <x v="2"/>
    <n v="250000"/>
  </r>
  <r>
    <d v="2017-10-30T00:00:00"/>
    <x v="10"/>
    <x v="3"/>
    <n v="2611"/>
    <x v="0"/>
    <n v="350000"/>
    <x v="0"/>
    <x v="2"/>
    <n v="350000"/>
  </r>
  <r>
    <d v="2017-10-30T00:00:00"/>
    <x v="10"/>
    <x v="3"/>
    <n v="2913"/>
    <x v="1"/>
    <n v="436000"/>
    <x v="0"/>
    <x v="2"/>
    <n v="436000"/>
  </r>
  <r>
    <d v="2017-10-30T00:00:00"/>
    <x v="10"/>
    <x v="3"/>
    <n v="2617"/>
    <x v="0"/>
    <n v="550000"/>
    <x v="0"/>
    <x v="2"/>
    <n v="550000"/>
  </r>
  <r>
    <d v="2017-10-30T00:00:00"/>
    <x v="10"/>
    <x v="3"/>
    <n v="2914"/>
    <x v="1"/>
    <n v="620000"/>
    <x v="0"/>
    <x v="1"/>
    <n v="620000"/>
  </r>
  <r>
    <d v="2017-10-30T00:00:00"/>
    <x v="10"/>
    <x v="3"/>
    <n v="2914"/>
    <x v="1"/>
    <n v="690000"/>
    <x v="0"/>
    <x v="0"/>
    <n v="690000"/>
  </r>
  <r>
    <d v="2017-10-30T00:00:00"/>
    <x v="10"/>
    <x v="3"/>
    <n v="2904"/>
    <x v="1"/>
    <n v="720000"/>
    <x v="0"/>
    <x v="3"/>
    <n v="720000"/>
  </r>
  <r>
    <d v="2017-10-30T00:00:00"/>
    <x v="10"/>
    <x v="3"/>
    <n v="2912"/>
    <x v="1"/>
    <n v="725000"/>
    <x v="0"/>
    <x v="1"/>
    <n v="725000"/>
  </r>
  <r>
    <d v="2017-10-30T00:00:00"/>
    <x v="10"/>
    <x v="3"/>
    <n v="2614"/>
    <x v="0"/>
    <n v="747500"/>
    <x v="0"/>
    <x v="0"/>
    <n v="747500"/>
  </r>
  <r>
    <d v="2017-10-30T00:00:00"/>
    <x v="10"/>
    <x v="3"/>
    <n v="2914"/>
    <x v="1"/>
    <n v="765000"/>
    <x v="0"/>
    <x v="0"/>
    <n v="765000"/>
  </r>
  <r>
    <d v="2017-10-30T00:00:00"/>
    <x v="10"/>
    <x v="3"/>
    <n v="2913"/>
    <x v="1"/>
    <n v="805000"/>
    <x v="0"/>
    <x v="0"/>
    <n v="805000"/>
  </r>
  <r>
    <d v="2017-10-30T00:00:00"/>
    <x v="10"/>
    <x v="3"/>
    <n v="2911"/>
    <x v="1"/>
    <n v="815000"/>
    <x v="0"/>
    <x v="0"/>
    <n v="815000"/>
  </r>
  <r>
    <d v="2017-10-30T00:00:00"/>
    <x v="10"/>
    <x v="3"/>
    <n v="2914"/>
    <x v="1"/>
    <n v="900000"/>
    <x v="0"/>
    <x v="0"/>
    <n v="900000"/>
  </r>
  <r>
    <d v="2017-10-30T00:00:00"/>
    <x v="10"/>
    <x v="3"/>
    <n v="2914"/>
    <x v="1"/>
    <n v="932000"/>
    <x v="0"/>
    <x v="0"/>
    <n v="932000"/>
  </r>
  <r>
    <d v="2017-10-30T00:00:00"/>
    <x v="10"/>
    <x v="3"/>
    <n v="2914"/>
    <x v="1"/>
    <n v="969000"/>
    <x v="0"/>
    <x v="3"/>
    <n v="969000"/>
  </r>
  <r>
    <d v="2017-10-30T00:00:00"/>
    <x v="10"/>
    <x v="3"/>
    <n v="2602"/>
    <x v="0"/>
    <n v="340500"/>
    <x v="1"/>
    <x v="2"/>
    <n v="340500"/>
  </r>
  <r>
    <d v="2017-10-30T00:00:00"/>
    <x v="10"/>
    <x v="3"/>
    <n v="2604"/>
    <x v="0"/>
    <n v="400000"/>
    <x v="1"/>
    <x v="4"/>
    <n v="400000"/>
  </r>
  <r>
    <d v="2017-10-30T00:00:00"/>
    <x v="10"/>
    <x v="3"/>
    <n v="2912"/>
    <x v="1"/>
    <n v="474950"/>
    <x v="1"/>
    <x v="2"/>
    <n v="474950"/>
  </r>
  <r>
    <d v="2017-10-30T00:00:00"/>
    <x v="10"/>
    <x v="3"/>
    <n v="2604"/>
    <x v="0"/>
    <n v="480000"/>
    <x v="1"/>
    <x v="2"/>
    <n v="480000"/>
  </r>
  <r>
    <d v="2017-10-30T00:00:00"/>
    <x v="10"/>
    <x v="3"/>
    <n v="2914"/>
    <x v="1"/>
    <n v="499000"/>
    <x v="1"/>
    <x v="1"/>
    <n v="499000"/>
  </r>
  <r>
    <d v="2017-10-30T00:00:00"/>
    <x v="10"/>
    <x v="3"/>
    <n v="2612"/>
    <x v="0"/>
    <n v="505000"/>
    <x v="1"/>
    <x v="2"/>
    <n v="505000"/>
  </r>
  <r>
    <d v="2017-10-31T00:00:00"/>
    <x v="10"/>
    <x v="3"/>
    <n v="2602"/>
    <x v="0"/>
    <n v="315000"/>
    <x v="0"/>
    <x v="4"/>
    <n v="315000"/>
  </r>
  <r>
    <d v="2017-10-31T00:00:00"/>
    <x v="10"/>
    <x v="3"/>
    <n v="2615"/>
    <x v="0"/>
    <n v="470000"/>
    <x v="0"/>
    <x v="1"/>
    <n v="470000"/>
  </r>
  <r>
    <d v="2017-10-31T00:00:00"/>
    <x v="10"/>
    <x v="3"/>
    <n v="2905"/>
    <x v="1"/>
    <n v="502000"/>
    <x v="0"/>
    <x v="1"/>
    <n v="502000"/>
  </r>
  <r>
    <d v="2017-10-31T00:00:00"/>
    <x v="10"/>
    <x v="3"/>
    <n v="2905"/>
    <x v="1"/>
    <n v="518000"/>
    <x v="0"/>
    <x v="1"/>
    <n v="518000"/>
  </r>
  <r>
    <d v="2017-10-31T00:00:00"/>
    <x v="10"/>
    <x v="3"/>
    <n v="2615"/>
    <x v="0"/>
    <n v="596000"/>
    <x v="0"/>
    <x v="1"/>
    <n v="596000"/>
  </r>
  <r>
    <d v="2017-10-31T00:00:00"/>
    <x v="10"/>
    <x v="3"/>
    <n v="2904"/>
    <x v="1"/>
    <n v="650000"/>
    <x v="0"/>
    <x v="0"/>
    <n v="650000"/>
  </r>
  <r>
    <d v="2017-10-31T00:00:00"/>
    <x v="10"/>
    <x v="3"/>
    <n v="2611"/>
    <x v="0"/>
    <n v="655000"/>
    <x v="0"/>
    <x v="1"/>
    <n v="655000"/>
  </r>
  <r>
    <d v="2017-10-31T00:00:00"/>
    <x v="10"/>
    <x v="3"/>
    <n v="2905"/>
    <x v="1"/>
    <n v="670000"/>
    <x v="0"/>
    <x v="3"/>
    <n v="670000"/>
  </r>
  <r>
    <d v="2017-10-31T00:00:00"/>
    <x v="10"/>
    <x v="3"/>
    <n v="2914"/>
    <x v="1"/>
    <n v="673500"/>
    <x v="0"/>
    <x v="0"/>
    <n v="673500"/>
  </r>
  <r>
    <d v="2017-10-31T00:00:00"/>
    <x v="10"/>
    <x v="3"/>
    <n v="2617"/>
    <x v="0"/>
    <n v="700000"/>
    <x v="0"/>
    <x v="1"/>
    <n v="700000"/>
  </r>
  <r>
    <d v="2017-10-31T00:00:00"/>
    <x v="10"/>
    <x v="3"/>
    <n v="2911"/>
    <x v="1"/>
    <n v="805000"/>
    <x v="0"/>
    <x v="0"/>
    <n v="805000"/>
  </r>
  <r>
    <d v="2017-10-31T00:00:00"/>
    <x v="10"/>
    <x v="3"/>
    <n v="2617"/>
    <x v="0"/>
    <n v="836000"/>
    <x v="0"/>
    <x v="3"/>
    <n v="836000"/>
  </r>
  <r>
    <d v="2017-10-31T00:00:00"/>
    <x v="10"/>
    <x v="3"/>
    <n v="2611"/>
    <x v="0"/>
    <n v="860000"/>
    <x v="0"/>
    <x v="0"/>
    <n v="860000"/>
  </r>
  <r>
    <d v="2017-10-31T00:00:00"/>
    <x v="10"/>
    <x v="3"/>
    <n v="2911"/>
    <x v="1"/>
    <n v="975000"/>
    <x v="0"/>
    <x v="0"/>
    <n v="975000"/>
  </r>
  <r>
    <d v="2017-10-31T00:00:00"/>
    <x v="10"/>
    <x v="3"/>
    <n v="2913"/>
    <x v="1"/>
    <n v="1227000"/>
    <x v="0"/>
    <x v="3"/>
    <n v="1227000"/>
  </r>
  <r>
    <d v="2017-10-31T00:00:00"/>
    <x v="10"/>
    <x v="3"/>
    <n v="2603"/>
    <x v="0"/>
    <n v="429000"/>
    <x v="1"/>
    <x v="4"/>
    <n v="429000"/>
  </r>
  <r>
    <d v="2017-10-31T00:00:00"/>
    <x v="10"/>
    <x v="3"/>
    <n v="2612"/>
    <x v="0"/>
    <n v="525000"/>
    <x v="1"/>
    <x v="2"/>
    <n v="525000"/>
  </r>
  <r>
    <d v="2017-10-31T00:00:00"/>
    <x v="10"/>
    <x v="3"/>
    <n v="2603"/>
    <x v="0"/>
    <n v="570000"/>
    <x v="1"/>
    <x v="2"/>
    <n v="570000"/>
  </r>
  <r>
    <d v="2017-11-01T00:00:00"/>
    <x v="10"/>
    <x v="3"/>
    <n v="2906"/>
    <x v="1"/>
    <n v="375000"/>
    <x v="0"/>
    <x v="1"/>
    <n v="375000"/>
  </r>
  <r>
    <d v="2017-11-01T00:00:00"/>
    <x v="10"/>
    <x v="3"/>
    <n v="2906"/>
    <x v="1"/>
    <n v="416000"/>
    <x v="0"/>
    <x v="1"/>
    <n v="416000"/>
  </r>
  <r>
    <d v="2017-11-01T00:00:00"/>
    <x v="10"/>
    <x v="3"/>
    <n v="2615"/>
    <x v="0"/>
    <n v="460000"/>
    <x v="0"/>
    <x v="1"/>
    <n v="460000"/>
  </r>
  <r>
    <d v="2017-11-01T00:00:00"/>
    <x v="10"/>
    <x v="3"/>
    <n v="2914"/>
    <x v="1"/>
    <n v="480000"/>
    <x v="0"/>
    <x v="1"/>
    <n v="480000"/>
  </r>
  <r>
    <d v="2017-11-01T00:00:00"/>
    <x v="10"/>
    <x v="3"/>
    <n v="2615"/>
    <x v="0"/>
    <n v="550000"/>
    <x v="0"/>
    <x v="1"/>
    <n v="550000"/>
  </r>
  <r>
    <d v="2017-11-01T00:00:00"/>
    <x v="10"/>
    <x v="3"/>
    <n v="2615"/>
    <x v="0"/>
    <n v="600000"/>
    <x v="0"/>
    <x v="0"/>
    <n v="600000"/>
  </r>
  <r>
    <d v="2017-11-01T00:00:00"/>
    <x v="10"/>
    <x v="3"/>
    <n v="2913"/>
    <x v="1"/>
    <n v="600000"/>
    <x v="0"/>
    <x v="0"/>
    <n v="600000"/>
  </r>
  <r>
    <d v="2017-11-01T00:00:00"/>
    <x v="10"/>
    <x v="3"/>
    <n v="2617"/>
    <x v="0"/>
    <n v="651000"/>
    <x v="0"/>
    <x v="1"/>
    <n v="651000"/>
  </r>
  <r>
    <d v="2017-11-01T00:00:00"/>
    <x v="10"/>
    <x v="3"/>
    <n v="2914"/>
    <x v="1"/>
    <n v="760000"/>
    <x v="0"/>
    <x v="0"/>
    <n v="760000"/>
  </r>
  <r>
    <d v="2017-11-01T00:00:00"/>
    <x v="10"/>
    <x v="3"/>
    <n v="2617"/>
    <x v="0"/>
    <n v="770000"/>
    <x v="0"/>
    <x v="0"/>
    <n v="770000"/>
  </r>
  <r>
    <d v="2017-11-01T00:00:00"/>
    <x v="10"/>
    <x v="3"/>
    <n v="2607"/>
    <x v="0"/>
    <n v="825000"/>
    <x v="0"/>
    <x v="0"/>
    <n v="825000"/>
  </r>
  <r>
    <d v="2017-11-01T00:00:00"/>
    <x v="10"/>
    <x v="3"/>
    <n v="2913"/>
    <x v="1"/>
    <n v="830000"/>
    <x v="0"/>
    <x v="3"/>
    <n v="830000"/>
  </r>
  <r>
    <d v="2017-11-01T00:00:00"/>
    <x v="10"/>
    <x v="3"/>
    <n v="2614"/>
    <x v="0"/>
    <n v="220000"/>
    <x v="1"/>
    <x v="2"/>
    <n v="220000"/>
  </r>
  <r>
    <d v="2017-11-01T00:00:00"/>
    <x v="10"/>
    <x v="3"/>
    <n v="2617"/>
    <x v="0"/>
    <n v="272000"/>
    <x v="1"/>
    <x v="2"/>
    <n v="272000"/>
  </r>
  <r>
    <d v="2017-11-01T00:00:00"/>
    <x v="10"/>
    <x v="3"/>
    <n v="2903"/>
    <x v="1"/>
    <n v="295000"/>
    <x v="1"/>
    <x v="2"/>
    <n v="295000"/>
  </r>
  <r>
    <d v="2017-11-01T00:00:00"/>
    <x v="10"/>
    <x v="3"/>
    <n v="2612"/>
    <x v="0"/>
    <n v="339000"/>
    <x v="1"/>
    <x v="4"/>
    <n v="339000"/>
  </r>
  <r>
    <d v="2017-11-01T00:00:00"/>
    <x v="10"/>
    <x v="3"/>
    <n v="2601"/>
    <x v="0"/>
    <n v="400000"/>
    <x v="1"/>
    <x v="4"/>
    <n v="400000"/>
  </r>
  <r>
    <d v="2017-11-01T00:00:00"/>
    <x v="10"/>
    <x v="3"/>
    <n v="2900"/>
    <x v="0"/>
    <n v="400000"/>
    <x v="1"/>
    <x v="2"/>
    <n v="400000"/>
  </r>
  <r>
    <d v="2017-11-01T00:00:00"/>
    <x v="10"/>
    <x v="3"/>
    <n v="2612"/>
    <x v="0"/>
    <n v="575000"/>
    <x v="1"/>
    <x v="2"/>
    <n v="575000"/>
  </r>
  <r>
    <d v="2017-11-02T00:00:00"/>
    <x v="10"/>
    <x v="3"/>
    <n v="2615"/>
    <x v="0"/>
    <n v="445000"/>
    <x v="0"/>
    <x v="1"/>
    <n v="445000"/>
  </r>
  <r>
    <d v="2017-11-02T00:00:00"/>
    <x v="10"/>
    <x v="3"/>
    <n v="2615"/>
    <x v="0"/>
    <n v="499000"/>
    <x v="0"/>
    <x v="1"/>
    <n v="499000"/>
  </r>
  <r>
    <d v="2017-11-02T00:00:00"/>
    <x v="10"/>
    <x v="3"/>
    <n v="2615"/>
    <x v="0"/>
    <n v="520000"/>
    <x v="0"/>
    <x v="1"/>
    <n v="520000"/>
  </r>
  <r>
    <d v="2017-11-02T00:00:00"/>
    <x v="10"/>
    <x v="3"/>
    <n v="2615"/>
    <x v="0"/>
    <n v="580000"/>
    <x v="0"/>
    <x v="1"/>
    <n v="580000"/>
  </r>
  <r>
    <d v="2017-11-02T00:00:00"/>
    <x v="10"/>
    <x v="3"/>
    <n v="2615"/>
    <x v="0"/>
    <n v="600000"/>
    <x v="0"/>
    <x v="1"/>
    <n v="600000"/>
  </r>
  <r>
    <d v="2017-11-02T00:00:00"/>
    <x v="10"/>
    <x v="3"/>
    <n v="2913"/>
    <x v="1"/>
    <n v="620000"/>
    <x v="0"/>
    <x v="1"/>
    <n v="620000"/>
  </r>
  <r>
    <d v="2017-11-02T00:00:00"/>
    <x v="10"/>
    <x v="3"/>
    <n v="2914"/>
    <x v="1"/>
    <n v="621000"/>
    <x v="0"/>
    <x v="1"/>
    <n v="621000"/>
  </r>
  <r>
    <d v="2017-11-02T00:00:00"/>
    <x v="10"/>
    <x v="3"/>
    <n v="2905"/>
    <x v="1"/>
    <n v="645000"/>
    <x v="0"/>
    <x v="3"/>
    <n v="645000"/>
  </r>
  <r>
    <d v="2017-11-02T00:00:00"/>
    <x v="10"/>
    <x v="3"/>
    <n v="2615"/>
    <x v="0"/>
    <n v="650000"/>
    <x v="0"/>
    <x v="0"/>
    <n v="650000"/>
  </r>
  <r>
    <d v="2017-11-02T00:00:00"/>
    <x v="10"/>
    <x v="3"/>
    <n v="2906"/>
    <x v="1"/>
    <n v="650000"/>
    <x v="0"/>
    <x v="0"/>
    <n v="650000"/>
  </r>
  <r>
    <d v="2017-11-02T00:00:00"/>
    <x v="10"/>
    <x v="3"/>
    <n v="2913"/>
    <x v="1"/>
    <n v="711000"/>
    <x v="0"/>
    <x v="0"/>
    <n v="711000"/>
  </r>
  <r>
    <d v="2017-11-02T00:00:00"/>
    <x v="10"/>
    <x v="3"/>
    <n v="2914"/>
    <x v="1"/>
    <n v="721000"/>
    <x v="0"/>
    <x v="0"/>
    <n v="721000"/>
  </r>
  <r>
    <d v="2017-11-02T00:00:00"/>
    <x v="10"/>
    <x v="3"/>
    <n v="2617"/>
    <x v="0"/>
    <n v="850000"/>
    <x v="0"/>
    <x v="0"/>
    <n v="850000"/>
  </r>
  <r>
    <d v="2017-11-02T00:00:00"/>
    <x v="10"/>
    <x v="3"/>
    <n v="2913"/>
    <x v="1"/>
    <n v="925000"/>
    <x v="0"/>
    <x v="0"/>
    <n v="925000"/>
  </r>
  <r>
    <d v="2017-11-02T00:00:00"/>
    <x v="10"/>
    <x v="3"/>
    <n v="2602"/>
    <x v="0"/>
    <n v="1260000"/>
    <x v="0"/>
    <x v="1"/>
    <n v="1260000"/>
  </r>
  <r>
    <d v="2017-11-02T00:00:00"/>
    <x v="10"/>
    <x v="3"/>
    <n v="2606"/>
    <x v="0"/>
    <n v="310000"/>
    <x v="1"/>
    <x v="4"/>
    <n v="310000"/>
  </r>
  <r>
    <d v="2017-11-02T00:00:00"/>
    <x v="10"/>
    <x v="3"/>
    <n v="2602"/>
    <x v="0"/>
    <n v="355000"/>
    <x v="1"/>
    <x v="2"/>
    <n v="355000"/>
  </r>
  <r>
    <d v="2017-11-02T00:00:00"/>
    <x v="10"/>
    <x v="3"/>
    <n v="2617"/>
    <x v="0"/>
    <n v="410000"/>
    <x v="1"/>
    <x v="2"/>
    <n v="410000"/>
  </r>
  <r>
    <d v="2017-11-02T00:00:00"/>
    <x v="10"/>
    <x v="3"/>
    <n v="2601"/>
    <x v="0"/>
    <n v="740000"/>
    <x v="1"/>
    <x v="2"/>
    <n v="740000"/>
  </r>
  <r>
    <d v="2017-11-03T00:00:00"/>
    <x v="10"/>
    <x v="3"/>
    <n v="2914"/>
    <x v="1"/>
    <n v="481500"/>
    <x v="0"/>
    <x v="1"/>
    <n v="481500"/>
  </r>
  <r>
    <d v="2017-11-03T00:00:00"/>
    <x v="10"/>
    <x v="3"/>
    <n v="2604"/>
    <x v="0"/>
    <n v="510000"/>
    <x v="0"/>
    <x v="2"/>
    <n v="510000"/>
  </r>
  <r>
    <d v="2017-11-03T00:00:00"/>
    <x v="10"/>
    <x v="3"/>
    <n v="2615"/>
    <x v="0"/>
    <n v="558000"/>
    <x v="0"/>
    <x v="1"/>
    <n v="558000"/>
  </r>
  <r>
    <d v="2017-11-03T00:00:00"/>
    <x v="10"/>
    <x v="3"/>
    <n v="2614"/>
    <x v="0"/>
    <n v="563000"/>
    <x v="0"/>
    <x v="1"/>
    <n v="563000"/>
  </r>
  <r>
    <d v="2017-11-03T00:00:00"/>
    <x v="10"/>
    <x v="3"/>
    <n v="2903"/>
    <x v="1"/>
    <n v="595000"/>
    <x v="0"/>
    <x v="1"/>
    <n v="595000"/>
  </r>
  <r>
    <d v="2017-11-03T00:00:00"/>
    <x v="10"/>
    <x v="3"/>
    <n v="2913"/>
    <x v="1"/>
    <n v="600000"/>
    <x v="0"/>
    <x v="0"/>
    <n v="600000"/>
  </r>
  <r>
    <d v="2017-11-03T00:00:00"/>
    <x v="10"/>
    <x v="3"/>
    <n v="2615"/>
    <x v="0"/>
    <n v="641000"/>
    <x v="0"/>
    <x v="0"/>
    <n v="641000"/>
  </r>
  <r>
    <d v="2017-11-03T00:00:00"/>
    <x v="10"/>
    <x v="3"/>
    <n v="2914"/>
    <x v="1"/>
    <n v="665000"/>
    <x v="0"/>
    <x v="0"/>
    <n v="665000"/>
  </r>
  <r>
    <d v="2017-11-03T00:00:00"/>
    <x v="10"/>
    <x v="3"/>
    <n v="2602"/>
    <x v="0"/>
    <n v="715000"/>
    <x v="0"/>
    <x v="1"/>
    <n v="715000"/>
  </r>
  <r>
    <d v="2017-11-03T00:00:00"/>
    <x v="10"/>
    <x v="3"/>
    <n v="2904"/>
    <x v="1"/>
    <n v="760000"/>
    <x v="0"/>
    <x v="0"/>
    <n v="760000"/>
  </r>
  <r>
    <d v="2017-11-03T00:00:00"/>
    <x v="10"/>
    <x v="3"/>
    <n v="2611"/>
    <x v="0"/>
    <n v="800000"/>
    <x v="0"/>
    <x v="0"/>
    <n v="800000"/>
  </r>
  <r>
    <d v="2017-11-03T00:00:00"/>
    <x v="10"/>
    <x v="3"/>
    <n v="2914"/>
    <x v="1"/>
    <n v="820000"/>
    <x v="0"/>
    <x v="0"/>
    <n v="820000"/>
  </r>
  <r>
    <d v="2017-11-03T00:00:00"/>
    <x v="10"/>
    <x v="3"/>
    <n v="2605"/>
    <x v="0"/>
    <n v="930000"/>
    <x v="0"/>
    <x v="1"/>
    <n v="930000"/>
  </r>
  <r>
    <d v="2017-11-03T00:00:00"/>
    <x v="10"/>
    <x v="3"/>
    <n v="2913"/>
    <x v="1"/>
    <n v="1460000"/>
    <x v="0"/>
    <x v="3"/>
    <n v="1460000"/>
  </r>
  <r>
    <d v="2017-11-03T00:00:00"/>
    <x v="10"/>
    <x v="3"/>
    <n v="2611"/>
    <x v="0"/>
    <n v="1775000"/>
    <x v="0"/>
    <x v="3"/>
    <n v="1775000"/>
  </r>
  <r>
    <d v="2017-11-03T00:00:00"/>
    <x v="10"/>
    <x v="3"/>
    <n v="2615"/>
    <x v="0"/>
    <n v="260000"/>
    <x v="1"/>
    <x v="4"/>
    <n v="260000"/>
  </r>
  <r>
    <d v="2017-11-03T00:00:00"/>
    <x v="10"/>
    <x v="3"/>
    <n v="2617"/>
    <x v="0"/>
    <n v="348000"/>
    <x v="1"/>
    <x v="2"/>
    <n v="348000"/>
  </r>
  <r>
    <d v="2017-11-03T00:00:00"/>
    <x v="10"/>
    <x v="3"/>
    <n v="2617"/>
    <x v="0"/>
    <n v="419000"/>
    <x v="1"/>
    <x v="2"/>
    <n v="419000"/>
  </r>
  <r>
    <d v="2017-11-03T00:00:00"/>
    <x v="10"/>
    <x v="3"/>
    <n v="2602"/>
    <x v="0"/>
    <n v="520000"/>
    <x v="1"/>
    <x v="2"/>
    <n v="520000"/>
  </r>
  <r>
    <d v="2017-11-03T00:00:00"/>
    <x v="10"/>
    <x v="3"/>
    <n v="2602"/>
    <x v="0"/>
    <n v="735000"/>
    <x v="1"/>
    <x v="1"/>
    <n v="735000"/>
  </r>
  <r>
    <d v="2017-11-04T00:00:00"/>
    <x v="10"/>
    <x v="3"/>
    <n v="2913"/>
    <x v="1"/>
    <n v="476100"/>
    <x v="0"/>
    <x v="1"/>
    <n v="476100"/>
  </r>
  <r>
    <d v="2017-11-04T00:00:00"/>
    <x v="10"/>
    <x v="3"/>
    <n v="2615"/>
    <x v="0"/>
    <n v="500000"/>
    <x v="0"/>
    <x v="1"/>
    <n v="500000"/>
  </r>
  <r>
    <d v="2017-11-04T00:00:00"/>
    <x v="10"/>
    <x v="3"/>
    <n v="2615"/>
    <x v="0"/>
    <n v="545000"/>
    <x v="0"/>
    <x v="1"/>
    <n v="545000"/>
  </r>
  <r>
    <d v="2017-11-04T00:00:00"/>
    <x v="10"/>
    <x v="3"/>
    <n v="2615"/>
    <x v="0"/>
    <n v="610000"/>
    <x v="0"/>
    <x v="0"/>
    <n v="610000"/>
  </r>
  <r>
    <d v="2017-11-04T00:00:00"/>
    <x v="10"/>
    <x v="3"/>
    <n v="2615"/>
    <x v="0"/>
    <n v="615000"/>
    <x v="0"/>
    <x v="0"/>
    <n v="615000"/>
  </r>
  <r>
    <d v="2017-11-04T00:00:00"/>
    <x v="10"/>
    <x v="3"/>
    <n v="2902"/>
    <x v="1"/>
    <n v="645000"/>
    <x v="0"/>
    <x v="0"/>
    <n v="645000"/>
  </r>
  <r>
    <d v="2017-11-04T00:00:00"/>
    <x v="10"/>
    <x v="3"/>
    <n v="2615"/>
    <x v="0"/>
    <n v="657000"/>
    <x v="0"/>
    <x v="0"/>
    <n v="657000"/>
  </r>
  <r>
    <d v="2017-11-04T00:00:00"/>
    <x v="10"/>
    <x v="3"/>
    <n v="2914"/>
    <x v="1"/>
    <n v="720000"/>
    <x v="0"/>
    <x v="0"/>
    <n v="720000"/>
  </r>
  <r>
    <d v="2017-11-04T00:00:00"/>
    <x v="10"/>
    <x v="3"/>
    <n v="2602"/>
    <x v="0"/>
    <n v="725000"/>
    <x v="0"/>
    <x v="1"/>
    <n v="725000"/>
  </r>
  <r>
    <d v="2017-11-04T00:00:00"/>
    <x v="10"/>
    <x v="3"/>
    <n v="2913"/>
    <x v="1"/>
    <n v="751000"/>
    <x v="0"/>
    <x v="0"/>
    <n v="751000"/>
  </r>
  <r>
    <d v="2017-11-04T00:00:00"/>
    <x v="10"/>
    <x v="3"/>
    <n v="2913"/>
    <x v="1"/>
    <n v="775000"/>
    <x v="0"/>
    <x v="0"/>
    <n v="775000"/>
  </r>
  <r>
    <d v="2017-11-04T00:00:00"/>
    <x v="10"/>
    <x v="3"/>
    <n v="2602"/>
    <x v="0"/>
    <n v="778500"/>
    <x v="0"/>
    <x v="1"/>
    <n v="778500"/>
  </r>
  <r>
    <d v="2017-11-04T00:00:00"/>
    <x v="10"/>
    <x v="3"/>
    <n v="2617"/>
    <x v="0"/>
    <n v="786500"/>
    <x v="0"/>
    <x v="0"/>
    <n v="786500"/>
  </r>
  <r>
    <d v="2017-11-04T00:00:00"/>
    <x v="10"/>
    <x v="3"/>
    <n v="2606"/>
    <x v="0"/>
    <n v="790000"/>
    <x v="0"/>
    <x v="0"/>
    <n v="790000"/>
  </r>
  <r>
    <d v="2017-11-04T00:00:00"/>
    <x v="10"/>
    <x v="3"/>
    <n v="2614"/>
    <x v="0"/>
    <n v="815000"/>
    <x v="0"/>
    <x v="0"/>
    <n v="815000"/>
  </r>
  <r>
    <d v="2017-11-04T00:00:00"/>
    <x v="10"/>
    <x v="3"/>
    <n v="2906"/>
    <x v="1"/>
    <n v="837000"/>
    <x v="0"/>
    <x v="3"/>
    <n v="837000"/>
  </r>
  <r>
    <d v="2017-11-04T00:00:00"/>
    <x v="10"/>
    <x v="3"/>
    <n v="2605"/>
    <x v="0"/>
    <n v="852000"/>
    <x v="0"/>
    <x v="1"/>
    <n v="852000"/>
  </r>
  <r>
    <d v="2017-11-04T00:00:00"/>
    <x v="10"/>
    <x v="3"/>
    <n v="2607"/>
    <x v="0"/>
    <n v="855000"/>
    <x v="0"/>
    <x v="0"/>
    <n v="855000"/>
  </r>
  <r>
    <d v="2017-11-04T00:00:00"/>
    <x v="10"/>
    <x v="3"/>
    <n v="2602"/>
    <x v="0"/>
    <n v="870000"/>
    <x v="0"/>
    <x v="1"/>
    <n v="870000"/>
  </r>
  <r>
    <d v="2017-11-04T00:00:00"/>
    <x v="10"/>
    <x v="3"/>
    <n v="2604"/>
    <x v="0"/>
    <n v="930000"/>
    <x v="0"/>
    <x v="1"/>
    <n v="930000"/>
  </r>
  <r>
    <d v="2017-11-04T00:00:00"/>
    <x v="10"/>
    <x v="3"/>
    <n v="2617"/>
    <x v="0"/>
    <n v="932000"/>
    <x v="0"/>
    <x v="3"/>
    <n v="932000"/>
  </r>
  <r>
    <d v="2017-11-04T00:00:00"/>
    <x v="10"/>
    <x v="3"/>
    <n v="2602"/>
    <x v="0"/>
    <n v="950000"/>
    <x v="0"/>
    <x v="1"/>
    <n v="950000"/>
  </r>
  <r>
    <d v="2017-11-04T00:00:00"/>
    <x v="10"/>
    <x v="3"/>
    <n v="2607"/>
    <x v="0"/>
    <n v="956000"/>
    <x v="0"/>
    <x v="0"/>
    <n v="956000"/>
  </r>
  <r>
    <d v="2017-11-04T00:00:00"/>
    <x v="10"/>
    <x v="3"/>
    <n v="2905"/>
    <x v="1"/>
    <n v="965000"/>
    <x v="0"/>
    <x v="0"/>
    <n v="965000"/>
  </r>
  <r>
    <d v="2017-11-04T00:00:00"/>
    <x v="10"/>
    <x v="3"/>
    <n v="2602"/>
    <x v="0"/>
    <n v="1005000"/>
    <x v="0"/>
    <x v="1"/>
    <n v="1005000"/>
  </r>
  <r>
    <d v="2017-11-04T00:00:00"/>
    <x v="10"/>
    <x v="3"/>
    <n v="2607"/>
    <x v="0"/>
    <n v="1030000"/>
    <x v="0"/>
    <x v="0"/>
    <n v="1030000"/>
  </r>
  <r>
    <d v="2017-11-04T00:00:00"/>
    <x v="10"/>
    <x v="3"/>
    <n v="2607"/>
    <x v="0"/>
    <n v="1042500"/>
    <x v="0"/>
    <x v="0"/>
    <n v="1042500"/>
  </r>
  <r>
    <d v="2017-11-04T00:00:00"/>
    <x v="10"/>
    <x v="3"/>
    <n v="2605"/>
    <x v="0"/>
    <n v="1150000"/>
    <x v="0"/>
    <x v="0"/>
    <n v="1150000"/>
  </r>
  <r>
    <d v="2017-11-04T00:00:00"/>
    <x v="10"/>
    <x v="3"/>
    <n v="2611"/>
    <x v="0"/>
    <n v="1205000"/>
    <x v="0"/>
    <x v="0"/>
    <n v="1205000"/>
  </r>
  <r>
    <d v="2017-11-04T00:00:00"/>
    <x v="10"/>
    <x v="3"/>
    <n v="2600"/>
    <x v="0"/>
    <n v="1500000"/>
    <x v="0"/>
    <x v="0"/>
    <n v="1500000"/>
  </r>
  <r>
    <d v="2017-11-04T00:00:00"/>
    <x v="10"/>
    <x v="3"/>
    <n v="2603"/>
    <x v="0"/>
    <n v="1595000"/>
    <x v="0"/>
    <x v="0"/>
    <n v="1595000"/>
  </r>
  <r>
    <d v="2017-11-04T00:00:00"/>
    <x v="10"/>
    <x v="3"/>
    <n v="2612"/>
    <x v="0"/>
    <n v="1630000"/>
    <x v="0"/>
    <x v="0"/>
    <n v="1630000"/>
  </r>
  <r>
    <d v="2017-11-04T00:00:00"/>
    <x v="10"/>
    <x v="3"/>
    <n v="2603"/>
    <x v="0"/>
    <n v="2950000"/>
    <x v="0"/>
    <x v="0"/>
    <n v="2950000"/>
  </r>
  <r>
    <d v="2017-11-04T00:00:00"/>
    <x v="10"/>
    <x v="3"/>
    <n v="2604"/>
    <x v="0"/>
    <n v="335000"/>
    <x v="1"/>
    <x v="4"/>
    <n v="335000"/>
  </r>
  <r>
    <d v="2017-11-05T00:00:00"/>
    <x v="10"/>
    <x v="3"/>
    <n v="2620"/>
    <x v="0"/>
    <n v="625000"/>
    <x v="0"/>
    <x v="1"/>
    <n v="625000"/>
  </r>
  <r>
    <d v="2017-11-05T00:00:00"/>
    <x v="10"/>
    <x v="3"/>
    <n v="2604"/>
    <x v="0"/>
    <n v="715000"/>
    <x v="0"/>
    <x v="2"/>
    <n v="715000"/>
  </r>
  <r>
    <d v="2017-11-06T00:00:00"/>
    <x v="10"/>
    <x v="3"/>
    <n v="2906"/>
    <x v="1"/>
    <n v="437000"/>
    <x v="0"/>
    <x v="1"/>
    <n v="437000"/>
  </r>
  <r>
    <d v="2017-11-06T00:00:00"/>
    <x v="10"/>
    <x v="3"/>
    <n v="2602"/>
    <x v="0"/>
    <n v="475000"/>
    <x v="0"/>
    <x v="1"/>
    <n v="475000"/>
  </r>
  <r>
    <d v="2017-11-06T00:00:00"/>
    <x v="10"/>
    <x v="3"/>
    <n v="2612"/>
    <x v="0"/>
    <n v="479000"/>
    <x v="0"/>
    <x v="2"/>
    <n v="479000"/>
  </r>
  <r>
    <d v="2017-11-06T00:00:00"/>
    <x v="10"/>
    <x v="3"/>
    <n v="2615"/>
    <x v="0"/>
    <n v="499999"/>
    <x v="0"/>
    <x v="1"/>
    <n v="499999"/>
  </r>
  <r>
    <d v="2017-11-06T00:00:00"/>
    <x v="10"/>
    <x v="3"/>
    <n v="2902"/>
    <x v="1"/>
    <n v="522000"/>
    <x v="0"/>
    <x v="1"/>
    <n v="522000"/>
  </r>
  <r>
    <d v="2017-11-06T00:00:00"/>
    <x v="10"/>
    <x v="3"/>
    <n v="2906"/>
    <x v="1"/>
    <n v="610000"/>
    <x v="0"/>
    <x v="0"/>
    <n v="610000"/>
  </r>
  <r>
    <d v="2017-11-06T00:00:00"/>
    <x v="10"/>
    <x v="3"/>
    <n v="2611"/>
    <x v="0"/>
    <n v="617000"/>
    <x v="0"/>
    <x v="1"/>
    <n v="617000"/>
  </r>
  <r>
    <d v="2017-11-06T00:00:00"/>
    <x v="10"/>
    <x v="3"/>
    <n v="2914"/>
    <x v="1"/>
    <n v="630000"/>
    <x v="0"/>
    <x v="0"/>
    <n v="630000"/>
  </r>
  <r>
    <d v="2017-11-06T00:00:00"/>
    <x v="10"/>
    <x v="3"/>
    <n v="2914"/>
    <x v="1"/>
    <n v="750000"/>
    <x v="0"/>
    <x v="0"/>
    <n v="750000"/>
  </r>
  <r>
    <d v="2017-11-06T00:00:00"/>
    <x v="10"/>
    <x v="3"/>
    <n v="2611"/>
    <x v="0"/>
    <n v="870000"/>
    <x v="0"/>
    <x v="3"/>
    <n v="870000"/>
  </r>
  <r>
    <d v="2017-11-06T00:00:00"/>
    <x v="10"/>
    <x v="3"/>
    <n v="2615"/>
    <x v="0"/>
    <n v="930000"/>
    <x v="0"/>
    <x v="0"/>
    <n v="930000"/>
  </r>
  <r>
    <d v="2017-11-06T00:00:00"/>
    <x v="10"/>
    <x v="3"/>
    <n v="2602"/>
    <x v="0"/>
    <n v="1050000"/>
    <x v="0"/>
    <x v="0"/>
    <n v="1050000"/>
  </r>
  <r>
    <d v="2017-11-06T00:00:00"/>
    <x v="10"/>
    <x v="3"/>
    <n v="2602"/>
    <x v="0"/>
    <n v="1160000"/>
    <x v="0"/>
    <x v="1"/>
    <n v="1160000"/>
  </r>
  <r>
    <d v="2017-11-06T00:00:00"/>
    <x v="10"/>
    <x v="3"/>
    <n v="2602"/>
    <x v="0"/>
    <n v="1875000"/>
    <x v="0"/>
    <x v="3"/>
    <n v="1875000"/>
  </r>
  <r>
    <d v="2017-11-06T00:00:00"/>
    <x v="10"/>
    <x v="3"/>
    <n v="2900"/>
    <x v="0"/>
    <n v="420000"/>
    <x v="1"/>
    <x v="2"/>
    <n v="420000"/>
  </r>
  <r>
    <d v="2017-11-07T00:00:00"/>
    <x v="10"/>
    <x v="3"/>
    <n v="2906"/>
    <x v="1"/>
    <n v="466000"/>
    <x v="0"/>
    <x v="1"/>
    <n v="466000"/>
  </r>
  <r>
    <d v="2017-11-07T00:00:00"/>
    <x v="10"/>
    <x v="3"/>
    <n v="2905"/>
    <x v="1"/>
    <n v="565000"/>
    <x v="0"/>
    <x v="0"/>
    <n v="565000"/>
  </r>
  <r>
    <d v="2017-11-07T00:00:00"/>
    <x v="10"/>
    <x v="3"/>
    <n v="2615"/>
    <x v="0"/>
    <n v="710000"/>
    <x v="0"/>
    <x v="0"/>
    <n v="710000"/>
  </r>
  <r>
    <d v="2017-11-07T00:00:00"/>
    <x v="10"/>
    <x v="3"/>
    <n v="2914"/>
    <x v="1"/>
    <n v="720000"/>
    <x v="0"/>
    <x v="0"/>
    <n v="720000"/>
  </r>
  <r>
    <d v="2017-11-07T00:00:00"/>
    <x v="10"/>
    <x v="3"/>
    <n v="2615"/>
    <x v="0"/>
    <n v="786750"/>
    <x v="0"/>
    <x v="3"/>
    <n v="786750"/>
  </r>
  <r>
    <d v="2017-11-07T00:00:00"/>
    <x v="10"/>
    <x v="3"/>
    <n v="2604"/>
    <x v="0"/>
    <n v="870000"/>
    <x v="0"/>
    <x v="1"/>
    <n v="870000"/>
  </r>
  <r>
    <d v="2017-11-07T00:00:00"/>
    <x v="10"/>
    <x v="3"/>
    <n v="2602"/>
    <x v="0"/>
    <n v="385000"/>
    <x v="1"/>
    <x v="4"/>
    <n v="385000"/>
  </r>
  <r>
    <d v="2017-11-07T00:00:00"/>
    <x v="10"/>
    <x v="3"/>
    <n v="2600"/>
    <x v="0"/>
    <n v="650000"/>
    <x v="1"/>
    <x v="2"/>
    <n v="650000"/>
  </r>
  <r>
    <d v="2017-11-08T00:00:00"/>
    <x v="10"/>
    <x v="3"/>
    <n v="2615"/>
    <x v="0"/>
    <n v="385000"/>
    <x v="0"/>
    <x v="2"/>
    <n v="385000"/>
  </r>
  <r>
    <d v="2017-11-08T00:00:00"/>
    <x v="10"/>
    <x v="3"/>
    <n v="2615"/>
    <x v="0"/>
    <n v="525000"/>
    <x v="0"/>
    <x v="1"/>
    <n v="525000"/>
  </r>
  <r>
    <d v="2017-11-08T00:00:00"/>
    <x v="10"/>
    <x v="3"/>
    <n v="2615"/>
    <x v="0"/>
    <n v="540000"/>
    <x v="0"/>
    <x v="1"/>
    <n v="540000"/>
  </r>
  <r>
    <d v="2017-11-08T00:00:00"/>
    <x v="10"/>
    <x v="3"/>
    <n v="2913"/>
    <x v="1"/>
    <n v="618000"/>
    <x v="0"/>
    <x v="1"/>
    <n v="618000"/>
  </r>
  <r>
    <d v="2017-11-08T00:00:00"/>
    <x v="10"/>
    <x v="3"/>
    <n v="2903"/>
    <x v="1"/>
    <n v="631675"/>
    <x v="0"/>
    <x v="1"/>
    <n v="631675"/>
  </r>
  <r>
    <d v="2017-11-08T00:00:00"/>
    <x v="10"/>
    <x v="3"/>
    <n v="2607"/>
    <x v="0"/>
    <n v="655500"/>
    <x v="0"/>
    <x v="1"/>
    <n v="655500"/>
  </r>
  <r>
    <d v="2017-11-08T00:00:00"/>
    <x v="10"/>
    <x v="3"/>
    <n v="2604"/>
    <x v="0"/>
    <n v="755000"/>
    <x v="0"/>
    <x v="1"/>
    <n v="755000"/>
  </r>
  <r>
    <d v="2017-11-08T00:00:00"/>
    <x v="10"/>
    <x v="3"/>
    <n v="2607"/>
    <x v="0"/>
    <n v="774650"/>
    <x v="0"/>
    <x v="0"/>
    <n v="774650"/>
  </r>
  <r>
    <d v="2017-11-08T00:00:00"/>
    <x v="10"/>
    <x v="3"/>
    <n v="2911"/>
    <x v="1"/>
    <n v="780000"/>
    <x v="0"/>
    <x v="0"/>
    <n v="780000"/>
  </r>
  <r>
    <d v="2017-11-08T00:00:00"/>
    <x v="10"/>
    <x v="3"/>
    <n v="2614"/>
    <x v="0"/>
    <n v="160000"/>
    <x v="1"/>
    <x v="4"/>
    <n v="160000"/>
  </r>
  <r>
    <d v="2017-11-08T00:00:00"/>
    <x v="10"/>
    <x v="3"/>
    <n v="2612"/>
    <x v="0"/>
    <n v="273500"/>
    <x v="1"/>
    <x v="4"/>
    <n v="273500"/>
  </r>
  <r>
    <d v="2017-11-08T00:00:00"/>
    <x v="10"/>
    <x v="3"/>
    <n v="2601"/>
    <x v="0"/>
    <n v="290000"/>
    <x v="1"/>
    <x v="4"/>
    <n v="290000"/>
  </r>
  <r>
    <d v="2017-11-08T00:00:00"/>
    <x v="10"/>
    <x v="3"/>
    <n v="2602"/>
    <x v="0"/>
    <n v="347000"/>
    <x v="1"/>
    <x v="2"/>
    <n v="347000"/>
  </r>
  <r>
    <d v="2017-11-08T00:00:00"/>
    <x v="10"/>
    <x v="3"/>
    <n v="2617"/>
    <x v="0"/>
    <n v="407500"/>
    <x v="1"/>
    <x v="2"/>
    <n v="407500"/>
  </r>
  <r>
    <d v="2017-11-08T00:00:00"/>
    <x v="10"/>
    <x v="3"/>
    <n v="2617"/>
    <x v="0"/>
    <n v="413000"/>
    <x v="1"/>
    <x v="2"/>
    <n v="413000"/>
  </r>
  <r>
    <d v="2017-11-08T00:00:00"/>
    <x v="10"/>
    <x v="3"/>
    <n v="2605"/>
    <x v="0"/>
    <n v="575000"/>
    <x v="1"/>
    <x v="1"/>
    <n v="575000"/>
  </r>
  <r>
    <d v="2017-11-09T00:00:00"/>
    <x v="10"/>
    <x v="3"/>
    <n v="2617"/>
    <x v="0"/>
    <n v="350000"/>
    <x v="0"/>
    <x v="4"/>
    <n v="350000"/>
  </r>
  <r>
    <d v="2017-11-09T00:00:00"/>
    <x v="10"/>
    <x v="3"/>
    <n v="2615"/>
    <x v="0"/>
    <n v="440000"/>
    <x v="0"/>
    <x v="1"/>
    <n v="440000"/>
  </r>
  <r>
    <d v="2017-11-09T00:00:00"/>
    <x v="10"/>
    <x v="3"/>
    <n v="2905"/>
    <x v="1"/>
    <n v="536000"/>
    <x v="0"/>
    <x v="1"/>
    <n v="536000"/>
  </r>
  <r>
    <d v="2017-11-09T00:00:00"/>
    <x v="10"/>
    <x v="3"/>
    <n v="2905"/>
    <x v="1"/>
    <n v="560000"/>
    <x v="0"/>
    <x v="1"/>
    <n v="560000"/>
  </r>
  <r>
    <d v="2017-11-09T00:00:00"/>
    <x v="10"/>
    <x v="3"/>
    <n v="2914"/>
    <x v="1"/>
    <n v="583500"/>
    <x v="0"/>
    <x v="1"/>
    <n v="583500"/>
  </r>
  <r>
    <d v="2017-11-09T00:00:00"/>
    <x v="10"/>
    <x v="3"/>
    <n v="2905"/>
    <x v="1"/>
    <n v="616000"/>
    <x v="0"/>
    <x v="1"/>
    <n v="616000"/>
  </r>
  <r>
    <d v="2017-11-09T00:00:00"/>
    <x v="10"/>
    <x v="3"/>
    <n v="2914"/>
    <x v="1"/>
    <n v="780000"/>
    <x v="0"/>
    <x v="0"/>
    <n v="780000"/>
  </r>
  <r>
    <d v="2017-11-09T00:00:00"/>
    <x v="10"/>
    <x v="3"/>
    <n v="2617"/>
    <x v="0"/>
    <n v="870000"/>
    <x v="0"/>
    <x v="0"/>
    <n v="870000"/>
  </r>
  <r>
    <d v="2017-11-09T00:00:00"/>
    <x v="10"/>
    <x v="3"/>
    <n v="2913"/>
    <x v="1"/>
    <n v="925000"/>
    <x v="0"/>
    <x v="0"/>
    <n v="925000"/>
  </r>
  <r>
    <d v="2017-11-09T00:00:00"/>
    <x v="10"/>
    <x v="3"/>
    <n v="2617"/>
    <x v="0"/>
    <n v="1012000"/>
    <x v="0"/>
    <x v="0"/>
    <n v="1012000"/>
  </r>
  <r>
    <d v="2017-11-09T00:00:00"/>
    <x v="10"/>
    <x v="3"/>
    <n v="2602"/>
    <x v="0"/>
    <n v="1175000"/>
    <x v="0"/>
    <x v="0"/>
    <n v="1175000"/>
  </r>
  <r>
    <d v="2017-11-09T00:00:00"/>
    <x v="10"/>
    <x v="3"/>
    <n v="2614"/>
    <x v="0"/>
    <n v="243000"/>
    <x v="1"/>
    <x v="2"/>
    <n v="243000"/>
  </r>
  <r>
    <d v="2017-11-09T00:00:00"/>
    <x v="10"/>
    <x v="3"/>
    <n v="2607"/>
    <x v="0"/>
    <n v="315000"/>
    <x v="1"/>
    <x v="2"/>
    <n v="315000"/>
  </r>
  <r>
    <d v="2017-11-09T00:00:00"/>
    <x v="10"/>
    <x v="3"/>
    <n v="2603"/>
    <x v="0"/>
    <n v="455250"/>
    <x v="1"/>
    <x v="2"/>
    <n v="455250"/>
  </r>
  <r>
    <d v="2017-11-10T00:00:00"/>
    <x v="10"/>
    <x v="3"/>
    <n v="2617"/>
    <x v="0"/>
    <n v="500000"/>
    <x v="0"/>
    <x v="1"/>
    <n v="500000"/>
  </r>
  <r>
    <d v="2017-11-10T00:00:00"/>
    <x v="10"/>
    <x v="3"/>
    <n v="2615"/>
    <x v="0"/>
    <n v="580000"/>
    <x v="0"/>
    <x v="0"/>
    <n v="580000"/>
  </r>
  <r>
    <d v="2017-11-10T00:00:00"/>
    <x v="10"/>
    <x v="3"/>
    <n v="2611"/>
    <x v="0"/>
    <n v="640000"/>
    <x v="0"/>
    <x v="1"/>
    <n v="640000"/>
  </r>
  <r>
    <d v="2017-11-10T00:00:00"/>
    <x v="10"/>
    <x v="3"/>
    <n v="2905"/>
    <x v="1"/>
    <n v="665000"/>
    <x v="0"/>
    <x v="0"/>
    <n v="665000"/>
  </r>
  <r>
    <d v="2017-11-10T00:00:00"/>
    <x v="10"/>
    <x v="3"/>
    <n v="2615"/>
    <x v="0"/>
    <n v="714000"/>
    <x v="0"/>
    <x v="0"/>
    <n v="714000"/>
  </r>
  <r>
    <d v="2017-11-10T00:00:00"/>
    <x v="10"/>
    <x v="3"/>
    <n v="2913"/>
    <x v="1"/>
    <n v="735000"/>
    <x v="0"/>
    <x v="0"/>
    <n v="735000"/>
  </r>
  <r>
    <d v="2017-11-10T00:00:00"/>
    <x v="10"/>
    <x v="3"/>
    <n v="2906"/>
    <x v="1"/>
    <n v="760000"/>
    <x v="0"/>
    <x v="3"/>
    <n v="760000"/>
  </r>
  <r>
    <d v="2017-11-10T00:00:00"/>
    <x v="10"/>
    <x v="3"/>
    <n v="2914"/>
    <x v="1"/>
    <n v="805000"/>
    <x v="0"/>
    <x v="0"/>
    <n v="805000"/>
  </r>
  <r>
    <d v="2017-11-10T00:00:00"/>
    <x v="10"/>
    <x v="3"/>
    <n v="2602"/>
    <x v="0"/>
    <n v="810000"/>
    <x v="0"/>
    <x v="1"/>
    <n v="810000"/>
  </r>
  <r>
    <d v="2017-11-10T00:00:00"/>
    <x v="10"/>
    <x v="3"/>
    <n v="2904"/>
    <x v="1"/>
    <n v="840000"/>
    <x v="0"/>
    <x v="3"/>
    <n v="840000"/>
  </r>
  <r>
    <d v="2017-11-10T00:00:00"/>
    <x v="10"/>
    <x v="3"/>
    <n v="2607"/>
    <x v="0"/>
    <n v="840000"/>
    <x v="0"/>
    <x v="0"/>
    <n v="840000"/>
  </r>
  <r>
    <d v="2017-11-10T00:00:00"/>
    <x v="10"/>
    <x v="3"/>
    <n v="2904"/>
    <x v="1"/>
    <n v="895000"/>
    <x v="0"/>
    <x v="3"/>
    <n v="895000"/>
  </r>
  <r>
    <d v="2017-11-10T00:00:00"/>
    <x v="10"/>
    <x v="3"/>
    <n v="2602"/>
    <x v="0"/>
    <n v="925000"/>
    <x v="0"/>
    <x v="1"/>
    <n v="925000"/>
  </r>
  <r>
    <d v="2017-11-10T00:00:00"/>
    <x v="10"/>
    <x v="3"/>
    <n v="2605"/>
    <x v="0"/>
    <n v="975000"/>
    <x v="0"/>
    <x v="0"/>
    <n v="975000"/>
  </r>
  <r>
    <d v="2017-11-10T00:00:00"/>
    <x v="10"/>
    <x v="3"/>
    <n v="2614"/>
    <x v="0"/>
    <n v="1110000"/>
    <x v="0"/>
    <x v="0"/>
    <n v="1110000"/>
  </r>
  <r>
    <d v="2017-11-10T00:00:00"/>
    <x v="10"/>
    <x v="3"/>
    <n v="2602"/>
    <x v="0"/>
    <n v="222000"/>
    <x v="1"/>
    <x v="4"/>
    <n v="222000"/>
  </r>
  <r>
    <d v="2017-11-10T00:00:00"/>
    <x v="10"/>
    <x v="3"/>
    <n v="2612"/>
    <x v="0"/>
    <n v="360000"/>
    <x v="1"/>
    <x v="4"/>
    <n v="360000"/>
  </r>
  <r>
    <d v="2017-11-10T00:00:00"/>
    <x v="10"/>
    <x v="3"/>
    <n v="2612"/>
    <x v="0"/>
    <n v="375000"/>
    <x v="1"/>
    <x v="4"/>
    <n v="375000"/>
  </r>
  <r>
    <d v="2017-11-10T00:00:00"/>
    <x v="10"/>
    <x v="3"/>
    <n v="2603"/>
    <x v="0"/>
    <n v="875000"/>
    <x v="1"/>
    <x v="2"/>
    <n v="875000"/>
  </r>
  <r>
    <d v="2017-11-11T00:00:00"/>
    <x v="10"/>
    <x v="3"/>
    <n v="2903"/>
    <x v="1"/>
    <n v="497000"/>
    <x v="0"/>
    <x v="1"/>
    <n v="497000"/>
  </r>
  <r>
    <d v="2017-11-11T00:00:00"/>
    <x v="10"/>
    <x v="3"/>
    <n v="2605"/>
    <x v="0"/>
    <n v="502500"/>
    <x v="0"/>
    <x v="2"/>
    <n v="502500"/>
  </r>
  <r>
    <d v="2017-11-11T00:00:00"/>
    <x v="10"/>
    <x v="3"/>
    <n v="2913"/>
    <x v="1"/>
    <n v="520000"/>
    <x v="0"/>
    <x v="1"/>
    <n v="520000"/>
  </r>
  <r>
    <d v="2017-11-11T00:00:00"/>
    <x v="10"/>
    <x v="3"/>
    <n v="2903"/>
    <x v="1"/>
    <n v="561000"/>
    <x v="0"/>
    <x v="1"/>
    <n v="561000"/>
  </r>
  <r>
    <d v="2017-11-11T00:00:00"/>
    <x v="10"/>
    <x v="3"/>
    <n v="2615"/>
    <x v="0"/>
    <n v="565000"/>
    <x v="0"/>
    <x v="0"/>
    <n v="565000"/>
  </r>
  <r>
    <d v="2017-11-11T00:00:00"/>
    <x v="10"/>
    <x v="3"/>
    <n v="2904"/>
    <x v="1"/>
    <n v="570000"/>
    <x v="0"/>
    <x v="1"/>
    <n v="570000"/>
  </r>
  <r>
    <d v="2017-11-11T00:00:00"/>
    <x v="10"/>
    <x v="3"/>
    <n v="2614"/>
    <x v="0"/>
    <n v="571000"/>
    <x v="0"/>
    <x v="1"/>
    <n v="571000"/>
  </r>
  <r>
    <d v="2017-11-11T00:00:00"/>
    <x v="10"/>
    <x v="3"/>
    <n v="2615"/>
    <x v="0"/>
    <n v="585000"/>
    <x v="0"/>
    <x v="0"/>
    <n v="585000"/>
  </r>
  <r>
    <d v="2017-11-11T00:00:00"/>
    <x v="10"/>
    <x v="3"/>
    <n v="2606"/>
    <x v="0"/>
    <n v="595000"/>
    <x v="0"/>
    <x v="1"/>
    <n v="595000"/>
  </r>
  <r>
    <d v="2017-11-11T00:00:00"/>
    <x v="10"/>
    <x v="3"/>
    <n v="2902"/>
    <x v="1"/>
    <n v="602200"/>
    <x v="0"/>
    <x v="0"/>
    <n v="602200"/>
  </r>
  <r>
    <d v="2017-11-11T00:00:00"/>
    <x v="10"/>
    <x v="3"/>
    <n v="2611"/>
    <x v="0"/>
    <n v="625000"/>
    <x v="0"/>
    <x v="1"/>
    <n v="625000"/>
  </r>
  <r>
    <d v="2017-11-11T00:00:00"/>
    <x v="10"/>
    <x v="3"/>
    <n v="2611"/>
    <x v="0"/>
    <n v="640000"/>
    <x v="0"/>
    <x v="1"/>
    <n v="640000"/>
  </r>
  <r>
    <d v="2017-11-11T00:00:00"/>
    <x v="10"/>
    <x v="3"/>
    <n v="2607"/>
    <x v="0"/>
    <n v="647000"/>
    <x v="0"/>
    <x v="1"/>
    <n v="647000"/>
  </r>
  <r>
    <d v="2017-11-11T00:00:00"/>
    <x v="10"/>
    <x v="3"/>
    <n v="2614"/>
    <x v="0"/>
    <n v="660000"/>
    <x v="0"/>
    <x v="1"/>
    <n v="660000"/>
  </r>
  <r>
    <d v="2017-11-11T00:00:00"/>
    <x v="10"/>
    <x v="3"/>
    <n v="2903"/>
    <x v="1"/>
    <n v="665000"/>
    <x v="0"/>
    <x v="0"/>
    <n v="665000"/>
  </r>
  <r>
    <d v="2017-11-11T00:00:00"/>
    <x v="10"/>
    <x v="3"/>
    <n v="2607"/>
    <x v="0"/>
    <n v="720000"/>
    <x v="0"/>
    <x v="1"/>
    <n v="720000"/>
  </r>
  <r>
    <d v="2017-11-11T00:00:00"/>
    <x v="10"/>
    <x v="3"/>
    <n v="2617"/>
    <x v="0"/>
    <n v="742500"/>
    <x v="0"/>
    <x v="1"/>
    <n v="742500"/>
  </r>
  <r>
    <d v="2017-11-11T00:00:00"/>
    <x v="10"/>
    <x v="3"/>
    <n v="2611"/>
    <x v="0"/>
    <n v="785000"/>
    <x v="0"/>
    <x v="0"/>
    <n v="785000"/>
  </r>
  <r>
    <d v="2017-11-11T00:00:00"/>
    <x v="10"/>
    <x v="3"/>
    <n v="2607"/>
    <x v="0"/>
    <n v="790000"/>
    <x v="0"/>
    <x v="1"/>
    <n v="790000"/>
  </r>
  <r>
    <d v="2017-11-11T00:00:00"/>
    <x v="10"/>
    <x v="3"/>
    <n v="2605"/>
    <x v="0"/>
    <n v="800000"/>
    <x v="0"/>
    <x v="1"/>
    <n v="800000"/>
  </r>
  <r>
    <d v="2017-11-11T00:00:00"/>
    <x v="10"/>
    <x v="3"/>
    <n v="2614"/>
    <x v="0"/>
    <n v="822000"/>
    <x v="0"/>
    <x v="3"/>
    <n v="822000"/>
  </r>
  <r>
    <d v="2017-11-11T00:00:00"/>
    <x v="10"/>
    <x v="3"/>
    <n v="2607"/>
    <x v="0"/>
    <n v="840000"/>
    <x v="0"/>
    <x v="1"/>
    <n v="840000"/>
  </r>
  <r>
    <d v="2017-11-11T00:00:00"/>
    <x v="10"/>
    <x v="3"/>
    <n v="2611"/>
    <x v="0"/>
    <n v="860000"/>
    <x v="0"/>
    <x v="3"/>
    <n v="860000"/>
  </r>
  <r>
    <d v="2017-11-11T00:00:00"/>
    <x v="10"/>
    <x v="3"/>
    <n v="2605"/>
    <x v="0"/>
    <n v="862000"/>
    <x v="0"/>
    <x v="1"/>
    <n v="862000"/>
  </r>
  <r>
    <d v="2017-11-11T00:00:00"/>
    <x v="10"/>
    <x v="3"/>
    <n v="2912"/>
    <x v="1"/>
    <n v="870000"/>
    <x v="0"/>
    <x v="0"/>
    <n v="870000"/>
  </r>
  <r>
    <d v="2017-11-11T00:00:00"/>
    <x v="10"/>
    <x v="3"/>
    <n v="2617"/>
    <x v="0"/>
    <n v="885000"/>
    <x v="0"/>
    <x v="0"/>
    <n v="885000"/>
  </r>
  <r>
    <d v="2017-11-11T00:00:00"/>
    <x v="10"/>
    <x v="3"/>
    <n v="2602"/>
    <x v="0"/>
    <n v="920000"/>
    <x v="0"/>
    <x v="1"/>
    <n v="920000"/>
  </r>
  <r>
    <d v="2017-11-11T00:00:00"/>
    <x v="10"/>
    <x v="3"/>
    <n v="2602"/>
    <x v="0"/>
    <n v="925000"/>
    <x v="0"/>
    <x v="0"/>
    <n v="925000"/>
  </r>
  <r>
    <d v="2017-11-11T00:00:00"/>
    <x v="10"/>
    <x v="3"/>
    <n v="2602"/>
    <x v="0"/>
    <n v="930000"/>
    <x v="0"/>
    <x v="1"/>
    <n v="930000"/>
  </r>
  <r>
    <d v="2017-11-11T00:00:00"/>
    <x v="10"/>
    <x v="3"/>
    <n v="2605"/>
    <x v="0"/>
    <n v="1040000"/>
    <x v="0"/>
    <x v="0"/>
    <n v="1040000"/>
  </r>
  <r>
    <d v="2017-11-11T00:00:00"/>
    <x v="10"/>
    <x v="3"/>
    <n v="2602"/>
    <x v="0"/>
    <n v="1050000"/>
    <x v="0"/>
    <x v="0"/>
    <n v="1050000"/>
  </r>
  <r>
    <d v="2017-11-11T00:00:00"/>
    <x v="10"/>
    <x v="3"/>
    <n v="2605"/>
    <x v="0"/>
    <n v="1076000"/>
    <x v="0"/>
    <x v="0"/>
    <n v="1076000"/>
  </r>
  <r>
    <d v="2017-11-11T00:00:00"/>
    <x v="10"/>
    <x v="3"/>
    <n v="2604"/>
    <x v="0"/>
    <n v="1162000"/>
    <x v="0"/>
    <x v="0"/>
    <n v="1162000"/>
  </r>
  <r>
    <d v="2017-11-11T00:00:00"/>
    <x v="10"/>
    <x v="3"/>
    <n v="2602"/>
    <x v="0"/>
    <n v="1410000"/>
    <x v="0"/>
    <x v="0"/>
    <n v="1410000"/>
  </r>
  <r>
    <d v="2017-11-11T00:00:00"/>
    <x v="10"/>
    <x v="3"/>
    <n v="2602"/>
    <x v="0"/>
    <n v="1520000"/>
    <x v="0"/>
    <x v="0"/>
    <n v="1520000"/>
  </r>
  <r>
    <d v="2017-11-11T00:00:00"/>
    <x v="10"/>
    <x v="3"/>
    <n v="2603"/>
    <x v="0"/>
    <n v="1730000"/>
    <x v="0"/>
    <x v="0"/>
    <n v="1730000"/>
  </r>
  <r>
    <d v="2017-11-11T00:00:00"/>
    <x v="10"/>
    <x v="3"/>
    <n v="2600"/>
    <x v="0"/>
    <n v="1880000"/>
    <x v="0"/>
    <x v="0"/>
    <n v="1880000"/>
  </r>
  <r>
    <d v="2017-11-13T00:00:00"/>
    <x v="10"/>
    <x v="3"/>
    <n v="2902"/>
    <x v="1"/>
    <n v="465000"/>
    <x v="0"/>
    <x v="1"/>
    <n v="465000"/>
  </r>
  <r>
    <d v="2017-11-13T00:00:00"/>
    <x v="10"/>
    <x v="3"/>
    <n v="2905"/>
    <x v="1"/>
    <n v="468500"/>
    <x v="0"/>
    <x v="1"/>
    <n v="468500"/>
  </r>
  <r>
    <d v="2017-11-13T00:00:00"/>
    <x v="10"/>
    <x v="3"/>
    <n v="2902"/>
    <x v="1"/>
    <n v="520000"/>
    <x v="0"/>
    <x v="1"/>
    <n v="520000"/>
  </r>
  <r>
    <d v="2017-11-13T00:00:00"/>
    <x v="10"/>
    <x v="3"/>
    <n v="2611"/>
    <x v="0"/>
    <n v="575000"/>
    <x v="0"/>
    <x v="1"/>
    <n v="575000"/>
  </r>
  <r>
    <d v="2017-11-13T00:00:00"/>
    <x v="10"/>
    <x v="3"/>
    <n v="2602"/>
    <x v="0"/>
    <n v="726800"/>
    <x v="0"/>
    <x v="0"/>
    <n v="726800"/>
  </r>
  <r>
    <d v="2017-11-13T00:00:00"/>
    <x v="10"/>
    <x v="3"/>
    <n v="2906"/>
    <x v="1"/>
    <n v="730000"/>
    <x v="0"/>
    <x v="0"/>
    <n v="730000"/>
  </r>
  <r>
    <d v="2017-11-13T00:00:00"/>
    <x v="10"/>
    <x v="3"/>
    <n v="2914"/>
    <x v="1"/>
    <n v="756000"/>
    <x v="0"/>
    <x v="0"/>
    <n v="756000"/>
  </r>
  <r>
    <d v="2017-11-13T00:00:00"/>
    <x v="10"/>
    <x v="3"/>
    <n v="2604"/>
    <x v="0"/>
    <n v="780000"/>
    <x v="0"/>
    <x v="1"/>
    <n v="780000"/>
  </r>
  <r>
    <d v="2017-11-13T00:00:00"/>
    <x v="10"/>
    <x v="3"/>
    <n v="2607"/>
    <x v="0"/>
    <n v="815000"/>
    <x v="0"/>
    <x v="0"/>
    <n v="815000"/>
  </r>
  <r>
    <d v="2017-11-13T00:00:00"/>
    <x v="10"/>
    <x v="3"/>
    <n v="2605"/>
    <x v="0"/>
    <n v="950000"/>
    <x v="0"/>
    <x v="0"/>
    <n v="950000"/>
  </r>
  <r>
    <d v="2017-11-13T00:00:00"/>
    <x v="10"/>
    <x v="3"/>
    <n v="2600"/>
    <x v="0"/>
    <n v="1060000"/>
    <x v="0"/>
    <x v="1"/>
    <n v="1060000"/>
  </r>
  <r>
    <d v="2017-11-13T00:00:00"/>
    <x v="10"/>
    <x v="3"/>
    <n v="2913"/>
    <x v="1"/>
    <n v="1075000"/>
    <x v="0"/>
    <x v="0"/>
    <n v="1075000"/>
  </r>
  <r>
    <d v="2017-11-13T00:00:00"/>
    <x v="10"/>
    <x v="3"/>
    <n v="2605"/>
    <x v="0"/>
    <n v="1090000"/>
    <x v="0"/>
    <x v="0"/>
    <n v="1090000"/>
  </r>
  <r>
    <d v="2017-11-13T00:00:00"/>
    <x v="10"/>
    <x v="3"/>
    <n v="2911"/>
    <x v="1"/>
    <n v="310000"/>
    <x v="1"/>
    <x v="4"/>
    <n v="310000"/>
  </r>
  <r>
    <d v="2017-11-13T00:00:00"/>
    <x v="10"/>
    <x v="3"/>
    <n v="2601"/>
    <x v="0"/>
    <n v="399000"/>
    <x v="1"/>
    <x v="4"/>
    <n v="399000"/>
  </r>
  <r>
    <d v="2017-11-13T00:00:00"/>
    <x v="10"/>
    <x v="3"/>
    <n v="2604"/>
    <x v="0"/>
    <n v="467000"/>
    <x v="1"/>
    <x v="2"/>
    <n v="467000"/>
  </r>
  <r>
    <d v="2017-11-13T00:00:00"/>
    <x v="10"/>
    <x v="3"/>
    <n v="2603"/>
    <x v="0"/>
    <n v="724000"/>
    <x v="1"/>
    <x v="2"/>
    <n v="724000"/>
  </r>
  <r>
    <d v="2017-11-14T00:00:00"/>
    <x v="10"/>
    <x v="3"/>
    <n v="2914"/>
    <x v="1"/>
    <n v="600000"/>
    <x v="0"/>
    <x v="1"/>
    <n v="600000"/>
  </r>
  <r>
    <d v="2017-11-14T00:00:00"/>
    <x v="10"/>
    <x v="3"/>
    <n v="2905"/>
    <x v="1"/>
    <n v="670000"/>
    <x v="0"/>
    <x v="0"/>
    <n v="670000"/>
  </r>
  <r>
    <d v="2017-11-14T00:00:00"/>
    <x v="10"/>
    <x v="3"/>
    <n v="2617"/>
    <x v="0"/>
    <n v="673000"/>
    <x v="0"/>
    <x v="1"/>
    <n v="673000"/>
  </r>
  <r>
    <d v="2017-11-14T00:00:00"/>
    <x v="10"/>
    <x v="3"/>
    <n v="2914"/>
    <x v="1"/>
    <n v="750000"/>
    <x v="0"/>
    <x v="0"/>
    <n v="750000"/>
  </r>
  <r>
    <d v="2017-11-14T00:00:00"/>
    <x v="10"/>
    <x v="3"/>
    <n v="2913"/>
    <x v="1"/>
    <n v="865000"/>
    <x v="0"/>
    <x v="0"/>
    <n v="865000"/>
  </r>
  <r>
    <d v="2017-11-14T00:00:00"/>
    <x v="10"/>
    <x v="3"/>
    <n v="2605"/>
    <x v="0"/>
    <n v="1000000"/>
    <x v="0"/>
    <x v="3"/>
    <n v="1000000"/>
  </r>
  <r>
    <d v="2017-11-14T00:00:00"/>
    <x v="10"/>
    <x v="3"/>
    <n v="2605"/>
    <x v="0"/>
    <n v="1300000"/>
    <x v="0"/>
    <x v="3"/>
    <n v="1300000"/>
  </r>
  <r>
    <d v="2017-11-14T00:00:00"/>
    <x v="10"/>
    <x v="3"/>
    <n v="2602"/>
    <x v="0"/>
    <n v="455000"/>
    <x v="1"/>
    <x v="2"/>
    <n v="455000"/>
  </r>
  <r>
    <d v="2017-11-15T00:00:00"/>
    <x v="10"/>
    <x v="3"/>
    <n v="2913"/>
    <x v="1"/>
    <n v="450000"/>
    <x v="0"/>
    <x v="1"/>
    <n v="450000"/>
  </r>
  <r>
    <d v="2017-11-15T00:00:00"/>
    <x v="10"/>
    <x v="3"/>
    <n v="2906"/>
    <x v="1"/>
    <n v="465000"/>
    <x v="0"/>
    <x v="1"/>
    <n v="465000"/>
  </r>
  <r>
    <d v="2017-11-15T00:00:00"/>
    <x v="10"/>
    <x v="3"/>
    <n v="2906"/>
    <x v="1"/>
    <n v="477000"/>
    <x v="0"/>
    <x v="1"/>
    <n v="477000"/>
  </r>
  <r>
    <d v="2017-11-15T00:00:00"/>
    <x v="10"/>
    <x v="3"/>
    <n v="2906"/>
    <x v="1"/>
    <n v="510000"/>
    <x v="0"/>
    <x v="1"/>
    <n v="510000"/>
  </r>
  <r>
    <d v="2017-11-15T00:00:00"/>
    <x v="10"/>
    <x v="3"/>
    <n v="2604"/>
    <x v="0"/>
    <n v="515000"/>
    <x v="0"/>
    <x v="4"/>
    <n v="515000"/>
  </r>
  <r>
    <d v="2017-11-15T00:00:00"/>
    <x v="10"/>
    <x v="3"/>
    <n v="2612"/>
    <x v="0"/>
    <n v="530000"/>
    <x v="0"/>
    <x v="2"/>
    <n v="530000"/>
  </r>
  <r>
    <d v="2017-11-15T00:00:00"/>
    <x v="10"/>
    <x v="3"/>
    <n v="2617"/>
    <x v="0"/>
    <n v="530000"/>
    <x v="0"/>
    <x v="1"/>
    <n v="530000"/>
  </r>
  <r>
    <d v="2017-11-15T00:00:00"/>
    <x v="10"/>
    <x v="3"/>
    <n v="2902"/>
    <x v="1"/>
    <n v="540000"/>
    <x v="0"/>
    <x v="1"/>
    <n v="540000"/>
  </r>
  <r>
    <d v="2017-11-15T00:00:00"/>
    <x v="10"/>
    <x v="3"/>
    <n v="2615"/>
    <x v="0"/>
    <n v="590000"/>
    <x v="0"/>
    <x v="1"/>
    <n v="590000"/>
  </r>
  <r>
    <d v="2017-11-15T00:00:00"/>
    <x v="10"/>
    <x v="3"/>
    <n v="2904"/>
    <x v="1"/>
    <n v="597500"/>
    <x v="0"/>
    <x v="0"/>
    <n v="597500"/>
  </r>
  <r>
    <d v="2017-11-15T00:00:00"/>
    <x v="10"/>
    <x v="3"/>
    <n v="2906"/>
    <x v="1"/>
    <n v="620000"/>
    <x v="0"/>
    <x v="0"/>
    <n v="620000"/>
  </r>
  <r>
    <d v="2017-11-15T00:00:00"/>
    <x v="10"/>
    <x v="3"/>
    <n v="2914"/>
    <x v="1"/>
    <n v="626000"/>
    <x v="0"/>
    <x v="1"/>
    <n v="626000"/>
  </r>
  <r>
    <d v="2017-11-15T00:00:00"/>
    <x v="10"/>
    <x v="3"/>
    <n v="2906"/>
    <x v="1"/>
    <n v="667500"/>
    <x v="0"/>
    <x v="0"/>
    <n v="667500"/>
  </r>
  <r>
    <d v="2017-11-15T00:00:00"/>
    <x v="10"/>
    <x v="3"/>
    <n v="2611"/>
    <x v="0"/>
    <n v="710000"/>
    <x v="0"/>
    <x v="1"/>
    <n v="710000"/>
  </r>
  <r>
    <d v="2017-11-15T00:00:00"/>
    <x v="10"/>
    <x v="3"/>
    <n v="2615"/>
    <x v="0"/>
    <n v="730000"/>
    <x v="0"/>
    <x v="0"/>
    <n v="730000"/>
  </r>
  <r>
    <d v="2017-11-15T00:00:00"/>
    <x v="10"/>
    <x v="3"/>
    <n v="2902"/>
    <x v="1"/>
    <n v="760000"/>
    <x v="0"/>
    <x v="0"/>
    <n v="760000"/>
  </r>
  <r>
    <d v="2017-11-15T00:00:00"/>
    <x v="10"/>
    <x v="3"/>
    <n v="2615"/>
    <x v="0"/>
    <n v="785000"/>
    <x v="0"/>
    <x v="0"/>
    <n v="785000"/>
  </r>
  <r>
    <d v="2017-11-15T00:00:00"/>
    <x v="10"/>
    <x v="3"/>
    <n v="2602"/>
    <x v="0"/>
    <n v="815000"/>
    <x v="0"/>
    <x v="1"/>
    <n v="815000"/>
  </r>
  <r>
    <d v="2017-11-15T00:00:00"/>
    <x v="10"/>
    <x v="3"/>
    <n v="2914"/>
    <x v="1"/>
    <n v="898000"/>
    <x v="0"/>
    <x v="0"/>
    <n v="898000"/>
  </r>
  <r>
    <d v="2017-11-15T00:00:00"/>
    <x v="10"/>
    <x v="3"/>
    <n v="2611"/>
    <x v="0"/>
    <n v="1200000"/>
    <x v="0"/>
    <x v="0"/>
    <n v="1200000"/>
  </r>
  <r>
    <d v="2017-11-15T00:00:00"/>
    <x v="10"/>
    <x v="3"/>
    <n v="2612"/>
    <x v="0"/>
    <n v="1235000"/>
    <x v="0"/>
    <x v="0"/>
    <n v="1235000"/>
  </r>
  <r>
    <d v="2017-11-15T00:00:00"/>
    <x v="10"/>
    <x v="3"/>
    <n v="2913"/>
    <x v="1"/>
    <n v="390000"/>
    <x v="1"/>
    <x v="2"/>
    <n v="390000"/>
  </r>
  <r>
    <d v="2017-11-15T00:00:00"/>
    <x v="10"/>
    <x v="3"/>
    <n v="2603"/>
    <x v="0"/>
    <n v="495000"/>
    <x v="1"/>
    <x v="4"/>
    <n v="495000"/>
  </r>
  <r>
    <d v="2017-11-15T00:00:00"/>
    <x v="10"/>
    <x v="3"/>
    <n v="2605"/>
    <x v="0"/>
    <n v="547000"/>
    <x v="1"/>
    <x v="1"/>
    <n v="547000"/>
  </r>
  <r>
    <d v="2017-11-15T00:00:00"/>
    <x v="10"/>
    <x v="3"/>
    <n v="2604"/>
    <x v="0"/>
    <n v="780000"/>
    <x v="1"/>
    <x v="2"/>
    <n v="780000"/>
  </r>
  <r>
    <d v="2017-11-16T00:00:00"/>
    <x v="10"/>
    <x v="3"/>
    <n v="2902"/>
    <x v="1"/>
    <n v="450000"/>
    <x v="0"/>
    <x v="1"/>
    <n v="450000"/>
  </r>
  <r>
    <d v="2017-11-16T00:00:00"/>
    <x v="10"/>
    <x v="3"/>
    <n v="2906"/>
    <x v="1"/>
    <n v="480000"/>
    <x v="0"/>
    <x v="1"/>
    <n v="480000"/>
  </r>
  <r>
    <d v="2017-11-16T00:00:00"/>
    <x v="10"/>
    <x v="3"/>
    <n v="2902"/>
    <x v="1"/>
    <n v="490000"/>
    <x v="0"/>
    <x v="0"/>
    <n v="490000"/>
  </r>
  <r>
    <d v="2017-11-16T00:00:00"/>
    <x v="10"/>
    <x v="3"/>
    <n v="2906"/>
    <x v="1"/>
    <n v="497500"/>
    <x v="0"/>
    <x v="1"/>
    <n v="497500"/>
  </r>
  <r>
    <d v="2017-11-16T00:00:00"/>
    <x v="10"/>
    <x v="3"/>
    <n v="2913"/>
    <x v="1"/>
    <n v="515000"/>
    <x v="0"/>
    <x v="1"/>
    <n v="515000"/>
  </r>
  <r>
    <d v="2017-11-16T00:00:00"/>
    <x v="10"/>
    <x v="3"/>
    <n v="2905"/>
    <x v="1"/>
    <n v="531500"/>
    <x v="0"/>
    <x v="1"/>
    <n v="531500"/>
  </r>
  <r>
    <d v="2017-11-16T00:00:00"/>
    <x v="10"/>
    <x v="3"/>
    <n v="2903"/>
    <x v="1"/>
    <n v="560000"/>
    <x v="0"/>
    <x v="1"/>
    <n v="560000"/>
  </r>
  <r>
    <d v="2017-11-16T00:00:00"/>
    <x v="10"/>
    <x v="3"/>
    <n v="2615"/>
    <x v="0"/>
    <n v="600000"/>
    <x v="0"/>
    <x v="0"/>
    <n v="600000"/>
  </r>
  <r>
    <d v="2017-11-16T00:00:00"/>
    <x v="10"/>
    <x v="3"/>
    <n v="2614"/>
    <x v="0"/>
    <n v="626000"/>
    <x v="0"/>
    <x v="0"/>
    <n v="626000"/>
  </r>
  <r>
    <d v="2017-11-16T00:00:00"/>
    <x v="10"/>
    <x v="3"/>
    <n v="2614"/>
    <x v="0"/>
    <n v="650000"/>
    <x v="0"/>
    <x v="1"/>
    <n v="650000"/>
  </r>
  <r>
    <d v="2017-11-16T00:00:00"/>
    <x v="10"/>
    <x v="3"/>
    <n v="2617"/>
    <x v="0"/>
    <n v="750000"/>
    <x v="0"/>
    <x v="0"/>
    <n v="750000"/>
  </r>
  <r>
    <d v="2017-11-16T00:00:00"/>
    <x v="10"/>
    <x v="3"/>
    <n v="2607"/>
    <x v="0"/>
    <n v="755000"/>
    <x v="0"/>
    <x v="1"/>
    <n v="755000"/>
  </r>
  <r>
    <d v="2017-11-16T00:00:00"/>
    <x v="10"/>
    <x v="3"/>
    <n v="2611"/>
    <x v="0"/>
    <n v="1050000"/>
    <x v="0"/>
    <x v="0"/>
    <n v="1050000"/>
  </r>
  <r>
    <d v="2017-11-16T00:00:00"/>
    <x v="10"/>
    <x v="3"/>
    <n v="2602"/>
    <x v="0"/>
    <n v="1285000"/>
    <x v="0"/>
    <x v="3"/>
    <n v="1285000"/>
  </r>
  <r>
    <d v="2017-11-16T00:00:00"/>
    <x v="10"/>
    <x v="3"/>
    <n v="2602"/>
    <x v="0"/>
    <n v="335000"/>
    <x v="1"/>
    <x v="4"/>
    <n v="335000"/>
  </r>
  <r>
    <d v="2017-11-16T00:00:00"/>
    <x v="10"/>
    <x v="3"/>
    <n v="2612"/>
    <x v="0"/>
    <n v="369000"/>
    <x v="1"/>
    <x v="4"/>
    <n v="369000"/>
  </r>
  <r>
    <d v="2017-11-16T00:00:00"/>
    <x v="10"/>
    <x v="3"/>
    <n v="2612"/>
    <x v="0"/>
    <n v="375000"/>
    <x v="1"/>
    <x v="4"/>
    <n v="375000"/>
  </r>
  <r>
    <d v="2017-11-16T00:00:00"/>
    <x v="10"/>
    <x v="3"/>
    <n v="2606"/>
    <x v="0"/>
    <n v="405000"/>
    <x v="1"/>
    <x v="2"/>
    <n v="405000"/>
  </r>
  <r>
    <d v="2017-11-16T00:00:00"/>
    <x v="10"/>
    <x v="3"/>
    <n v="2617"/>
    <x v="0"/>
    <n v="448000"/>
    <x v="1"/>
    <x v="2"/>
    <n v="448000"/>
  </r>
  <r>
    <d v="2017-11-16T00:00:00"/>
    <x v="10"/>
    <x v="3"/>
    <n v="2604"/>
    <x v="0"/>
    <n v="465000"/>
    <x v="1"/>
    <x v="1"/>
    <n v="465000"/>
  </r>
  <r>
    <d v="2017-11-16T00:00:00"/>
    <x v="10"/>
    <x v="3"/>
    <n v="2612"/>
    <x v="0"/>
    <n v="750000"/>
    <x v="1"/>
    <x v="2"/>
    <n v="750000"/>
  </r>
  <r>
    <d v="2017-11-16T00:00:00"/>
    <x v="10"/>
    <x v="3"/>
    <n v="2604"/>
    <x v="0"/>
    <n v="835000"/>
    <x v="1"/>
    <x v="1"/>
    <n v="835000"/>
  </r>
  <r>
    <d v="2017-11-17T00:00:00"/>
    <x v="10"/>
    <x v="3"/>
    <n v="2902"/>
    <x v="1"/>
    <n v="318000"/>
    <x v="0"/>
    <x v="2"/>
    <n v="318000"/>
  </r>
  <r>
    <d v="2017-11-17T00:00:00"/>
    <x v="10"/>
    <x v="3"/>
    <n v="2914"/>
    <x v="1"/>
    <n v="520000"/>
    <x v="0"/>
    <x v="1"/>
    <n v="520000"/>
  </r>
  <r>
    <d v="2017-11-17T00:00:00"/>
    <x v="10"/>
    <x v="3"/>
    <n v="2913"/>
    <x v="1"/>
    <n v="530000"/>
    <x v="0"/>
    <x v="1"/>
    <n v="530000"/>
  </r>
  <r>
    <d v="2017-11-17T00:00:00"/>
    <x v="10"/>
    <x v="3"/>
    <n v="2913"/>
    <x v="1"/>
    <n v="550000"/>
    <x v="0"/>
    <x v="1"/>
    <n v="550000"/>
  </r>
  <r>
    <d v="2017-11-17T00:00:00"/>
    <x v="10"/>
    <x v="3"/>
    <n v="2905"/>
    <x v="1"/>
    <n v="550000"/>
    <x v="0"/>
    <x v="1"/>
    <n v="550000"/>
  </r>
  <r>
    <d v="2017-11-17T00:00:00"/>
    <x v="10"/>
    <x v="3"/>
    <n v="2611"/>
    <x v="0"/>
    <n v="555000"/>
    <x v="0"/>
    <x v="1"/>
    <n v="555000"/>
  </r>
  <r>
    <d v="2017-11-17T00:00:00"/>
    <x v="10"/>
    <x v="3"/>
    <n v="2615"/>
    <x v="0"/>
    <n v="560000"/>
    <x v="0"/>
    <x v="0"/>
    <n v="560000"/>
  </r>
  <r>
    <d v="2017-11-17T00:00:00"/>
    <x v="10"/>
    <x v="3"/>
    <n v="2914"/>
    <x v="1"/>
    <n v="575000"/>
    <x v="0"/>
    <x v="1"/>
    <n v="575000"/>
  </r>
  <r>
    <d v="2017-11-17T00:00:00"/>
    <x v="10"/>
    <x v="3"/>
    <n v="2904"/>
    <x v="1"/>
    <n v="588000"/>
    <x v="0"/>
    <x v="1"/>
    <n v="588000"/>
  </r>
  <r>
    <d v="2017-11-17T00:00:00"/>
    <x v="10"/>
    <x v="3"/>
    <n v="2615"/>
    <x v="0"/>
    <n v="595000"/>
    <x v="0"/>
    <x v="0"/>
    <n v="595000"/>
  </r>
  <r>
    <d v="2017-11-17T00:00:00"/>
    <x v="10"/>
    <x v="3"/>
    <n v="2905"/>
    <x v="1"/>
    <n v="599000"/>
    <x v="0"/>
    <x v="0"/>
    <n v="599000"/>
  </r>
  <r>
    <d v="2017-11-17T00:00:00"/>
    <x v="10"/>
    <x v="3"/>
    <n v="2906"/>
    <x v="1"/>
    <n v="650000"/>
    <x v="0"/>
    <x v="0"/>
    <n v="650000"/>
  </r>
  <r>
    <d v="2017-11-17T00:00:00"/>
    <x v="10"/>
    <x v="3"/>
    <n v="2615"/>
    <x v="0"/>
    <n v="690000"/>
    <x v="0"/>
    <x v="0"/>
    <n v="690000"/>
  </r>
  <r>
    <d v="2017-11-17T00:00:00"/>
    <x v="10"/>
    <x v="3"/>
    <n v="2911"/>
    <x v="1"/>
    <n v="710000"/>
    <x v="0"/>
    <x v="1"/>
    <n v="710000"/>
  </r>
  <r>
    <d v="2017-11-17T00:00:00"/>
    <x v="10"/>
    <x v="3"/>
    <n v="2905"/>
    <x v="1"/>
    <n v="710000"/>
    <x v="0"/>
    <x v="0"/>
    <n v="710000"/>
  </r>
  <r>
    <d v="2017-11-17T00:00:00"/>
    <x v="10"/>
    <x v="3"/>
    <n v="2912"/>
    <x v="1"/>
    <n v="740000"/>
    <x v="0"/>
    <x v="0"/>
    <n v="740000"/>
  </r>
  <r>
    <d v="2017-11-17T00:00:00"/>
    <x v="10"/>
    <x v="3"/>
    <n v="2914"/>
    <x v="1"/>
    <n v="753000"/>
    <x v="0"/>
    <x v="0"/>
    <n v="753000"/>
  </r>
  <r>
    <d v="2017-11-17T00:00:00"/>
    <x v="10"/>
    <x v="3"/>
    <n v="2614"/>
    <x v="0"/>
    <n v="795000"/>
    <x v="0"/>
    <x v="1"/>
    <n v="795000"/>
  </r>
  <r>
    <d v="2017-11-17T00:00:00"/>
    <x v="10"/>
    <x v="3"/>
    <n v="2913"/>
    <x v="1"/>
    <n v="860000"/>
    <x v="0"/>
    <x v="0"/>
    <n v="860000"/>
  </r>
  <r>
    <d v="2017-11-17T00:00:00"/>
    <x v="10"/>
    <x v="3"/>
    <n v="2604"/>
    <x v="0"/>
    <n v="950000"/>
    <x v="0"/>
    <x v="1"/>
    <n v="950000"/>
  </r>
  <r>
    <d v="2017-11-17T00:00:00"/>
    <x v="10"/>
    <x v="3"/>
    <n v="2605"/>
    <x v="0"/>
    <n v="1050000"/>
    <x v="0"/>
    <x v="0"/>
    <n v="1050000"/>
  </r>
  <r>
    <d v="2017-11-17T00:00:00"/>
    <x v="10"/>
    <x v="3"/>
    <n v="2612"/>
    <x v="0"/>
    <n v="265000"/>
    <x v="1"/>
    <x v="4"/>
    <n v="265000"/>
  </r>
  <r>
    <d v="2017-11-17T00:00:00"/>
    <x v="10"/>
    <x v="3"/>
    <n v="2606"/>
    <x v="0"/>
    <n v="300000"/>
    <x v="1"/>
    <x v="4"/>
    <n v="300000"/>
  </r>
  <r>
    <d v="2017-11-17T00:00:00"/>
    <x v="10"/>
    <x v="3"/>
    <n v="2615"/>
    <x v="0"/>
    <n v="315000"/>
    <x v="1"/>
    <x v="2"/>
    <n v="315000"/>
  </r>
  <r>
    <d v="2017-11-17T00:00:00"/>
    <x v="10"/>
    <x v="3"/>
    <n v="2617"/>
    <x v="0"/>
    <n v="385000"/>
    <x v="1"/>
    <x v="2"/>
    <n v="385000"/>
  </r>
  <r>
    <d v="2017-11-17T00:00:00"/>
    <x v="10"/>
    <x v="3"/>
    <n v="2913"/>
    <x v="1"/>
    <n v="392000"/>
    <x v="1"/>
    <x v="2"/>
    <n v="392000"/>
  </r>
  <r>
    <d v="2017-11-17T00:00:00"/>
    <x v="10"/>
    <x v="3"/>
    <n v="2612"/>
    <x v="0"/>
    <n v="400000"/>
    <x v="1"/>
    <x v="2"/>
    <n v="400000"/>
  </r>
  <r>
    <d v="2017-11-17T00:00:00"/>
    <x v="10"/>
    <x v="3"/>
    <n v="2604"/>
    <x v="0"/>
    <n v="465000"/>
    <x v="1"/>
    <x v="2"/>
    <n v="465000"/>
  </r>
  <r>
    <d v="2017-11-17T00:00:00"/>
    <x v="10"/>
    <x v="3"/>
    <n v="2603"/>
    <x v="0"/>
    <n v="535000"/>
    <x v="1"/>
    <x v="2"/>
    <n v="535000"/>
  </r>
  <r>
    <d v="2017-11-18T00:00:00"/>
    <x v="10"/>
    <x v="3"/>
    <n v="2913"/>
    <x v="1"/>
    <n v="455000"/>
    <x v="0"/>
    <x v="1"/>
    <n v="455000"/>
  </r>
  <r>
    <d v="2017-11-18T00:00:00"/>
    <x v="10"/>
    <x v="3"/>
    <n v="2615"/>
    <x v="0"/>
    <n v="505000"/>
    <x v="0"/>
    <x v="1"/>
    <n v="505000"/>
  </r>
  <r>
    <d v="2017-11-18T00:00:00"/>
    <x v="10"/>
    <x v="3"/>
    <n v="2605"/>
    <x v="0"/>
    <n v="530000"/>
    <x v="0"/>
    <x v="2"/>
    <n v="530000"/>
  </r>
  <r>
    <d v="2017-11-18T00:00:00"/>
    <x v="10"/>
    <x v="3"/>
    <n v="2611"/>
    <x v="0"/>
    <n v="540000"/>
    <x v="0"/>
    <x v="1"/>
    <n v="540000"/>
  </r>
  <r>
    <d v="2017-11-18T00:00:00"/>
    <x v="10"/>
    <x v="3"/>
    <n v="2611"/>
    <x v="0"/>
    <n v="555000"/>
    <x v="0"/>
    <x v="1"/>
    <n v="555000"/>
  </r>
  <r>
    <d v="2017-11-18T00:00:00"/>
    <x v="10"/>
    <x v="3"/>
    <n v="2615"/>
    <x v="0"/>
    <n v="600000"/>
    <x v="0"/>
    <x v="0"/>
    <n v="600000"/>
  </r>
  <r>
    <d v="2017-11-18T00:00:00"/>
    <x v="10"/>
    <x v="3"/>
    <n v="2905"/>
    <x v="1"/>
    <n v="636500"/>
    <x v="0"/>
    <x v="3"/>
    <n v="636500"/>
  </r>
  <r>
    <d v="2017-11-18T00:00:00"/>
    <x v="10"/>
    <x v="3"/>
    <n v="2615"/>
    <x v="0"/>
    <n v="660000"/>
    <x v="0"/>
    <x v="3"/>
    <n v="660000"/>
  </r>
  <r>
    <d v="2017-11-18T00:00:00"/>
    <x v="10"/>
    <x v="3"/>
    <n v="2615"/>
    <x v="0"/>
    <n v="670000"/>
    <x v="0"/>
    <x v="0"/>
    <n v="670000"/>
  </r>
  <r>
    <d v="2017-11-18T00:00:00"/>
    <x v="10"/>
    <x v="3"/>
    <n v="2611"/>
    <x v="0"/>
    <n v="692500"/>
    <x v="0"/>
    <x v="0"/>
    <n v="692500"/>
  </r>
  <r>
    <d v="2017-11-18T00:00:00"/>
    <x v="10"/>
    <x v="3"/>
    <n v="2913"/>
    <x v="1"/>
    <n v="705000"/>
    <x v="0"/>
    <x v="0"/>
    <n v="705000"/>
  </r>
  <r>
    <d v="2017-11-18T00:00:00"/>
    <x v="10"/>
    <x v="3"/>
    <n v="2607"/>
    <x v="0"/>
    <n v="720000"/>
    <x v="0"/>
    <x v="1"/>
    <n v="720000"/>
  </r>
  <r>
    <d v="2017-11-18T00:00:00"/>
    <x v="10"/>
    <x v="3"/>
    <n v="2602"/>
    <x v="0"/>
    <n v="725000"/>
    <x v="0"/>
    <x v="1"/>
    <n v="725000"/>
  </r>
  <r>
    <d v="2017-11-18T00:00:00"/>
    <x v="10"/>
    <x v="3"/>
    <n v="2615"/>
    <x v="0"/>
    <n v="750000"/>
    <x v="0"/>
    <x v="0"/>
    <n v="750000"/>
  </r>
  <r>
    <d v="2017-11-18T00:00:00"/>
    <x v="10"/>
    <x v="3"/>
    <n v="2902"/>
    <x v="1"/>
    <n v="765000"/>
    <x v="0"/>
    <x v="0"/>
    <n v="765000"/>
  </r>
  <r>
    <d v="2017-11-18T00:00:00"/>
    <x v="10"/>
    <x v="3"/>
    <n v="2913"/>
    <x v="1"/>
    <n v="775000"/>
    <x v="0"/>
    <x v="1"/>
    <n v="775000"/>
  </r>
  <r>
    <d v="2017-11-18T00:00:00"/>
    <x v="10"/>
    <x v="3"/>
    <n v="2611"/>
    <x v="0"/>
    <n v="800000"/>
    <x v="0"/>
    <x v="0"/>
    <n v="800000"/>
  </r>
  <r>
    <d v="2017-11-18T00:00:00"/>
    <x v="10"/>
    <x v="3"/>
    <n v="2905"/>
    <x v="1"/>
    <n v="846000"/>
    <x v="0"/>
    <x v="0"/>
    <n v="846000"/>
  </r>
  <r>
    <d v="2017-11-18T00:00:00"/>
    <x v="10"/>
    <x v="3"/>
    <n v="2905"/>
    <x v="1"/>
    <n v="860000"/>
    <x v="0"/>
    <x v="0"/>
    <n v="860000"/>
  </r>
  <r>
    <d v="2017-11-18T00:00:00"/>
    <x v="10"/>
    <x v="3"/>
    <n v="2913"/>
    <x v="1"/>
    <n v="865000"/>
    <x v="0"/>
    <x v="0"/>
    <n v="865000"/>
  </r>
  <r>
    <d v="2017-11-18T00:00:00"/>
    <x v="10"/>
    <x v="3"/>
    <n v="2602"/>
    <x v="0"/>
    <n v="892500"/>
    <x v="0"/>
    <x v="0"/>
    <n v="892500"/>
  </r>
  <r>
    <d v="2017-11-18T00:00:00"/>
    <x v="10"/>
    <x v="3"/>
    <n v="2602"/>
    <x v="0"/>
    <n v="911000"/>
    <x v="0"/>
    <x v="0"/>
    <n v="911000"/>
  </r>
  <r>
    <d v="2017-11-18T00:00:00"/>
    <x v="10"/>
    <x v="3"/>
    <n v="2607"/>
    <x v="0"/>
    <n v="960000"/>
    <x v="0"/>
    <x v="0"/>
    <n v="960000"/>
  </r>
  <r>
    <d v="2017-11-18T00:00:00"/>
    <x v="10"/>
    <x v="3"/>
    <n v="2617"/>
    <x v="0"/>
    <n v="965500"/>
    <x v="0"/>
    <x v="0"/>
    <n v="965500"/>
  </r>
  <r>
    <d v="2017-11-18T00:00:00"/>
    <x v="10"/>
    <x v="3"/>
    <n v="2614"/>
    <x v="0"/>
    <n v="990000"/>
    <x v="0"/>
    <x v="0"/>
    <n v="990000"/>
  </r>
  <r>
    <d v="2017-11-18T00:00:00"/>
    <x v="10"/>
    <x v="3"/>
    <n v="2612"/>
    <x v="0"/>
    <n v="1100000"/>
    <x v="0"/>
    <x v="1"/>
    <n v="1100000"/>
  </r>
  <r>
    <d v="2017-11-18T00:00:00"/>
    <x v="10"/>
    <x v="3"/>
    <n v="2602"/>
    <x v="0"/>
    <n v="1170000"/>
    <x v="0"/>
    <x v="0"/>
    <n v="1170000"/>
  </r>
  <r>
    <d v="2017-11-18T00:00:00"/>
    <x v="10"/>
    <x v="3"/>
    <n v="2604"/>
    <x v="0"/>
    <n v="1200000"/>
    <x v="0"/>
    <x v="0"/>
    <n v="1200000"/>
  </r>
  <r>
    <d v="2017-11-18T00:00:00"/>
    <x v="10"/>
    <x v="3"/>
    <n v="2612"/>
    <x v="0"/>
    <n v="1220000"/>
    <x v="0"/>
    <x v="0"/>
    <n v="1220000"/>
  </r>
  <r>
    <d v="2017-11-18T00:00:00"/>
    <x v="10"/>
    <x v="3"/>
    <n v="2600"/>
    <x v="0"/>
    <n v="1235000"/>
    <x v="0"/>
    <x v="0"/>
    <n v="1235000"/>
  </r>
  <r>
    <d v="2017-11-18T00:00:00"/>
    <x v="10"/>
    <x v="3"/>
    <n v="2605"/>
    <x v="0"/>
    <n v="1260000"/>
    <x v="0"/>
    <x v="3"/>
    <n v="1260000"/>
  </r>
  <r>
    <d v="2017-11-18T00:00:00"/>
    <x v="10"/>
    <x v="3"/>
    <n v="2612"/>
    <x v="0"/>
    <n v="1300000"/>
    <x v="0"/>
    <x v="0"/>
    <n v="1300000"/>
  </r>
  <r>
    <d v="2017-11-18T00:00:00"/>
    <x v="10"/>
    <x v="3"/>
    <n v="2602"/>
    <x v="0"/>
    <n v="1413000"/>
    <x v="0"/>
    <x v="0"/>
    <n v="1413000"/>
  </r>
  <r>
    <d v="2017-11-18T00:00:00"/>
    <x v="10"/>
    <x v="3"/>
    <n v="2612"/>
    <x v="0"/>
    <n v="1450000"/>
    <x v="0"/>
    <x v="0"/>
    <n v="1450000"/>
  </r>
  <r>
    <d v="2017-11-18T00:00:00"/>
    <x v="10"/>
    <x v="3"/>
    <n v="2600"/>
    <x v="0"/>
    <n v="1500000"/>
    <x v="0"/>
    <x v="0"/>
    <n v="1500000"/>
  </r>
  <r>
    <d v="2017-11-18T00:00:00"/>
    <x v="10"/>
    <x v="3"/>
    <n v="2612"/>
    <x v="0"/>
    <n v="1841000"/>
    <x v="0"/>
    <x v="3"/>
    <n v="1841000"/>
  </r>
  <r>
    <d v="2017-11-18T00:00:00"/>
    <x v="10"/>
    <x v="3"/>
    <n v="2604"/>
    <x v="0"/>
    <n v="436000"/>
    <x v="1"/>
    <x v="2"/>
    <n v="436000"/>
  </r>
  <r>
    <d v="2017-11-18T00:00:00"/>
    <x v="10"/>
    <x v="3"/>
    <n v="2602"/>
    <x v="0"/>
    <n v="580000"/>
    <x v="1"/>
    <x v="1"/>
    <n v="580000"/>
  </r>
  <r>
    <d v="2017-11-18T00:00:00"/>
    <x v="10"/>
    <x v="3"/>
    <n v="2605"/>
    <x v="0"/>
    <n v="582000"/>
    <x v="1"/>
    <x v="1"/>
    <n v="582000"/>
  </r>
  <r>
    <d v="2017-11-19T00:00:00"/>
    <x v="10"/>
    <x v="3"/>
    <n v="2600"/>
    <x v="0"/>
    <n v="2250000"/>
    <x v="0"/>
    <x v="0"/>
    <n v="2250000"/>
  </r>
  <r>
    <d v="2017-11-20T00:00:00"/>
    <x v="10"/>
    <x v="3"/>
    <n v="2914"/>
    <x v="1"/>
    <n v="436500"/>
    <x v="0"/>
    <x v="2"/>
    <n v="436500"/>
  </r>
  <r>
    <d v="2017-11-20T00:00:00"/>
    <x v="10"/>
    <x v="3"/>
    <n v="2602"/>
    <x v="0"/>
    <n v="438000"/>
    <x v="0"/>
    <x v="4"/>
    <n v="438000"/>
  </r>
  <r>
    <d v="2017-11-20T00:00:00"/>
    <x v="10"/>
    <x v="3"/>
    <n v="2906"/>
    <x v="1"/>
    <n v="517000"/>
    <x v="0"/>
    <x v="1"/>
    <n v="517000"/>
  </r>
  <r>
    <d v="2017-11-20T00:00:00"/>
    <x v="10"/>
    <x v="3"/>
    <n v="2615"/>
    <x v="0"/>
    <n v="521000"/>
    <x v="0"/>
    <x v="1"/>
    <n v="521000"/>
  </r>
  <r>
    <d v="2017-11-20T00:00:00"/>
    <x v="10"/>
    <x v="3"/>
    <n v="2913"/>
    <x v="1"/>
    <n v="531500"/>
    <x v="0"/>
    <x v="1"/>
    <n v="531500"/>
  </r>
  <r>
    <d v="2017-11-20T00:00:00"/>
    <x v="10"/>
    <x v="3"/>
    <n v="2902"/>
    <x v="1"/>
    <n v="640000"/>
    <x v="0"/>
    <x v="0"/>
    <n v="640000"/>
  </r>
  <r>
    <d v="2017-11-20T00:00:00"/>
    <x v="10"/>
    <x v="3"/>
    <n v="2906"/>
    <x v="1"/>
    <n v="655000"/>
    <x v="0"/>
    <x v="0"/>
    <n v="655000"/>
  </r>
  <r>
    <d v="2017-11-20T00:00:00"/>
    <x v="10"/>
    <x v="3"/>
    <n v="2615"/>
    <x v="0"/>
    <n v="690000"/>
    <x v="0"/>
    <x v="0"/>
    <n v="690000"/>
  </r>
  <r>
    <d v="2017-11-20T00:00:00"/>
    <x v="10"/>
    <x v="3"/>
    <n v="2913"/>
    <x v="1"/>
    <n v="720000"/>
    <x v="0"/>
    <x v="0"/>
    <n v="720000"/>
  </r>
  <r>
    <d v="2017-11-20T00:00:00"/>
    <x v="10"/>
    <x v="3"/>
    <n v="2607"/>
    <x v="0"/>
    <n v="725000"/>
    <x v="0"/>
    <x v="1"/>
    <n v="725000"/>
  </r>
  <r>
    <d v="2017-11-20T00:00:00"/>
    <x v="10"/>
    <x v="3"/>
    <n v="2914"/>
    <x v="1"/>
    <n v="725000"/>
    <x v="0"/>
    <x v="0"/>
    <n v="725000"/>
  </r>
  <r>
    <d v="2017-11-20T00:00:00"/>
    <x v="10"/>
    <x v="3"/>
    <n v="2615"/>
    <x v="0"/>
    <n v="740000"/>
    <x v="0"/>
    <x v="0"/>
    <n v="740000"/>
  </r>
  <r>
    <d v="2017-11-20T00:00:00"/>
    <x v="10"/>
    <x v="3"/>
    <n v="2904"/>
    <x v="1"/>
    <n v="795000"/>
    <x v="0"/>
    <x v="3"/>
    <n v="795000"/>
  </r>
  <r>
    <d v="2017-11-20T00:00:00"/>
    <x v="10"/>
    <x v="3"/>
    <n v="2605"/>
    <x v="0"/>
    <n v="1030000"/>
    <x v="0"/>
    <x v="3"/>
    <n v="1030000"/>
  </r>
  <r>
    <d v="2017-11-20T00:00:00"/>
    <x v="10"/>
    <x v="3"/>
    <n v="2612"/>
    <x v="0"/>
    <n v="1160000"/>
    <x v="0"/>
    <x v="0"/>
    <n v="1160000"/>
  </r>
  <r>
    <d v="2017-11-20T00:00:00"/>
    <x v="10"/>
    <x v="3"/>
    <n v="2617"/>
    <x v="0"/>
    <n v="1200000"/>
    <x v="0"/>
    <x v="0"/>
    <n v="1200000"/>
  </r>
  <r>
    <d v="2017-11-20T00:00:00"/>
    <x v="10"/>
    <x v="3"/>
    <n v="2602"/>
    <x v="0"/>
    <n v="301000"/>
    <x v="1"/>
    <x v="2"/>
    <n v="301000"/>
  </r>
  <r>
    <d v="2017-11-20T00:00:00"/>
    <x v="10"/>
    <x v="3"/>
    <n v="2617"/>
    <x v="0"/>
    <n v="305000"/>
    <x v="1"/>
    <x v="4"/>
    <n v="305000"/>
  </r>
  <r>
    <d v="2017-11-20T00:00:00"/>
    <x v="10"/>
    <x v="3"/>
    <n v="2914"/>
    <x v="1"/>
    <n v="310000"/>
    <x v="1"/>
    <x v="2"/>
    <n v="310000"/>
  </r>
  <r>
    <d v="2017-11-20T00:00:00"/>
    <x v="10"/>
    <x v="3"/>
    <n v="2913"/>
    <x v="1"/>
    <n v="314000"/>
    <x v="1"/>
    <x v="4"/>
    <n v="314000"/>
  </r>
  <r>
    <d v="2017-11-20T00:00:00"/>
    <x v="10"/>
    <x v="3"/>
    <n v="2617"/>
    <x v="0"/>
    <n v="380000"/>
    <x v="1"/>
    <x v="2"/>
    <n v="380000"/>
  </r>
  <r>
    <d v="2017-11-20T00:00:00"/>
    <x v="10"/>
    <x v="3"/>
    <n v="2604"/>
    <x v="0"/>
    <n v="490000"/>
    <x v="1"/>
    <x v="2"/>
    <n v="490000"/>
  </r>
  <r>
    <d v="2017-11-21T00:00:00"/>
    <x v="10"/>
    <x v="3"/>
    <n v="2913"/>
    <x v="1"/>
    <n v="417550"/>
    <x v="0"/>
    <x v="2"/>
    <n v="417550"/>
  </r>
  <r>
    <d v="2017-11-21T00:00:00"/>
    <x v="10"/>
    <x v="3"/>
    <n v="2905"/>
    <x v="1"/>
    <n v="435000"/>
    <x v="0"/>
    <x v="1"/>
    <n v="435000"/>
  </r>
  <r>
    <d v="2017-11-21T00:00:00"/>
    <x v="10"/>
    <x v="3"/>
    <n v="2906"/>
    <x v="1"/>
    <n v="439000"/>
    <x v="0"/>
    <x v="1"/>
    <n v="439000"/>
  </r>
  <r>
    <d v="2017-11-21T00:00:00"/>
    <x v="10"/>
    <x v="3"/>
    <n v="2615"/>
    <x v="0"/>
    <n v="440100"/>
    <x v="0"/>
    <x v="1"/>
    <n v="440100"/>
  </r>
  <r>
    <d v="2017-11-21T00:00:00"/>
    <x v="10"/>
    <x v="3"/>
    <n v="2615"/>
    <x v="0"/>
    <n v="441500"/>
    <x v="0"/>
    <x v="1"/>
    <n v="441500"/>
  </r>
  <r>
    <d v="2017-11-21T00:00:00"/>
    <x v="10"/>
    <x v="3"/>
    <n v="2904"/>
    <x v="1"/>
    <n v="505000"/>
    <x v="0"/>
    <x v="1"/>
    <n v="505000"/>
  </r>
  <r>
    <d v="2017-11-21T00:00:00"/>
    <x v="10"/>
    <x v="3"/>
    <n v="2611"/>
    <x v="0"/>
    <n v="540000"/>
    <x v="0"/>
    <x v="1"/>
    <n v="540000"/>
  </r>
  <r>
    <d v="2017-11-21T00:00:00"/>
    <x v="10"/>
    <x v="3"/>
    <n v="2905"/>
    <x v="1"/>
    <n v="547500"/>
    <x v="0"/>
    <x v="1"/>
    <n v="547500"/>
  </r>
  <r>
    <d v="2017-11-21T00:00:00"/>
    <x v="10"/>
    <x v="3"/>
    <n v="2903"/>
    <x v="1"/>
    <n v="550000"/>
    <x v="0"/>
    <x v="1"/>
    <n v="550000"/>
  </r>
  <r>
    <d v="2017-11-21T00:00:00"/>
    <x v="10"/>
    <x v="3"/>
    <n v="2905"/>
    <x v="1"/>
    <n v="576000"/>
    <x v="0"/>
    <x v="1"/>
    <n v="576000"/>
  </r>
  <r>
    <d v="2017-11-21T00:00:00"/>
    <x v="10"/>
    <x v="3"/>
    <n v="2903"/>
    <x v="1"/>
    <n v="589000"/>
    <x v="0"/>
    <x v="0"/>
    <n v="589000"/>
  </r>
  <r>
    <d v="2017-11-21T00:00:00"/>
    <x v="10"/>
    <x v="3"/>
    <n v="2615"/>
    <x v="0"/>
    <n v="637287"/>
    <x v="0"/>
    <x v="0"/>
    <n v="637287"/>
  </r>
  <r>
    <d v="2017-11-21T00:00:00"/>
    <x v="10"/>
    <x v="3"/>
    <n v="2602"/>
    <x v="0"/>
    <n v="868000"/>
    <x v="0"/>
    <x v="1"/>
    <n v="868000"/>
  </r>
  <r>
    <d v="2017-11-21T00:00:00"/>
    <x v="10"/>
    <x v="3"/>
    <n v="2614"/>
    <x v="0"/>
    <n v="905000"/>
    <x v="0"/>
    <x v="3"/>
    <n v="905000"/>
  </r>
  <r>
    <d v="2017-11-21T00:00:00"/>
    <x v="10"/>
    <x v="3"/>
    <n v="2607"/>
    <x v="0"/>
    <n v="1090000"/>
    <x v="0"/>
    <x v="0"/>
    <n v="1090000"/>
  </r>
  <r>
    <d v="2017-11-21T00:00:00"/>
    <x v="10"/>
    <x v="3"/>
    <n v="2600"/>
    <x v="0"/>
    <n v="1200000"/>
    <x v="0"/>
    <x v="0"/>
    <n v="1200000"/>
  </r>
  <r>
    <d v="2017-11-21T00:00:00"/>
    <x v="10"/>
    <x v="3"/>
    <n v="2603"/>
    <x v="0"/>
    <n v="1230000"/>
    <x v="0"/>
    <x v="1"/>
    <n v="1230000"/>
  </r>
  <r>
    <d v="2017-11-21T00:00:00"/>
    <x v="10"/>
    <x v="3"/>
    <n v="2603"/>
    <x v="0"/>
    <n v="4700000"/>
    <x v="0"/>
    <x v="0"/>
    <n v="4700000"/>
  </r>
  <r>
    <d v="2017-11-21T00:00:00"/>
    <x v="10"/>
    <x v="3"/>
    <n v="2602"/>
    <x v="0"/>
    <n v="265000"/>
    <x v="1"/>
    <x v="4"/>
    <n v="265000"/>
  </r>
  <r>
    <d v="2017-11-22T00:00:00"/>
    <x v="10"/>
    <x v="3"/>
    <n v="2615"/>
    <x v="0"/>
    <n v="486000"/>
    <x v="0"/>
    <x v="1"/>
    <n v="486000"/>
  </r>
  <r>
    <d v="2017-11-22T00:00:00"/>
    <x v="10"/>
    <x v="3"/>
    <n v="2906"/>
    <x v="1"/>
    <n v="502000"/>
    <x v="0"/>
    <x v="1"/>
    <n v="502000"/>
  </r>
  <r>
    <d v="2017-11-22T00:00:00"/>
    <x v="10"/>
    <x v="3"/>
    <n v="2902"/>
    <x v="1"/>
    <n v="517500"/>
    <x v="0"/>
    <x v="1"/>
    <n v="517500"/>
  </r>
  <r>
    <d v="2017-11-22T00:00:00"/>
    <x v="10"/>
    <x v="3"/>
    <n v="2902"/>
    <x v="1"/>
    <n v="567500"/>
    <x v="0"/>
    <x v="1"/>
    <n v="567500"/>
  </r>
  <r>
    <d v="2017-11-22T00:00:00"/>
    <x v="10"/>
    <x v="3"/>
    <n v="2904"/>
    <x v="1"/>
    <n v="567500"/>
    <x v="0"/>
    <x v="1"/>
    <n v="567500"/>
  </r>
  <r>
    <d v="2017-11-22T00:00:00"/>
    <x v="10"/>
    <x v="3"/>
    <n v="2611"/>
    <x v="0"/>
    <n v="580000"/>
    <x v="0"/>
    <x v="1"/>
    <n v="580000"/>
  </r>
  <r>
    <d v="2017-11-22T00:00:00"/>
    <x v="10"/>
    <x v="3"/>
    <n v="2615"/>
    <x v="0"/>
    <n v="585000"/>
    <x v="0"/>
    <x v="2"/>
    <n v="585000"/>
  </r>
  <r>
    <d v="2017-11-22T00:00:00"/>
    <x v="10"/>
    <x v="3"/>
    <n v="2913"/>
    <x v="1"/>
    <n v="594000"/>
    <x v="0"/>
    <x v="1"/>
    <n v="594000"/>
  </r>
  <r>
    <d v="2017-11-22T00:00:00"/>
    <x v="10"/>
    <x v="3"/>
    <n v="2911"/>
    <x v="1"/>
    <n v="660000"/>
    <x v="0"/>
    <x v="1"/>
    <n v="660000"/>
  </r>
  <r>
    <d v="2017-11-22T00:00:00"/>
    <x v="10"/>
    <x v="3"/>
    <n v="2611"/>
    <x v="0"/>
    <n v="740000"/>
    <x v="0"/>
    <x v="0"/>
    <n v="740000"/>
  </r>
  <r>
    <d v="2017-11-22T00:00:00"/>
    <x v="10"/>
    <x v="3"/>
    <n v="2913"/>
    <x v="1"/>
    <n v="825000"/>
    <x v="0"/>
    <x v="0"/>
    <n v="825000"/>
  </r>
  <r>
    <d v="2017-11-22T00:00:00"/>
    <x v="10"/>
    <x v="3"/>
    <n v="2602"/>
    <x v="0"/>
    <n v="850000"/>
    <x v="0"/>
    <x v="0"/>
    <n v="850000"/>
  </r>
  <r>
    <d v="2017-11-22T00:00:00"/>
    <x v="10"/>
    <x v="3"/>
    <n v="2913"/>
    <x v="1"/>
    <n v="952500"/>
    <x v="0"/>
    <x v="0"/>
    <n v="952500"/>
  </r>
  <r>
    <d v="2017-11-22T00:00:00"/>
    <x v="10"/>
    <x v="3"/>
    <n v="2602"/>
    <x v="0"/>
    <n v="1025000"/>
    <x v="0"/>
    <x v="0"/>
    <n v="1025000"/>
  </r>
  <r>
    <d v="2017-11-22T00:00:00"/>
    <x v="10"/>
    <x v="3"/>
    <n v="2603"/>
    <x v="0"/>
    <n v="1985000"/>
    <x v="0"/>
    <x v="0"/>
    <n v="1985000"/>
  </r>
  <r>
    <d v="2017-11-22T00:00:00"/>
    <x v="10"/>
    <x v="3"/>
    <n v="2912"/>
    <x v="1"/>
    <n v="325000"/>
    <x v="1"/>
    <x v="2"/>
    <n v="325000"/>
  </r>
  <r>
    <d v="2017-11-22T00:00:00"/>
    <x v="10"/>
    <x v="3"/>
    <n v="2612"/>
    <x v="0"/>
    <n v="427000"/>
    <x v="1"/>
    <x v="2"/>
    <n v="427000"/>
  </r>
  <r>
    <d v="2017-11-22T00:00:00"/>
    <x v="10"/>
    <x v="3"/>
    <n v="2612"/>
    <x v="0"/>
    <n v="430000"/>
    <x v="1"/>
    <x v="2"/>
    <n v="430000"/>
  </r>
  <r>
    <d v="2017-11-22T00:00:00"/>
    <x v="10"/>
    <x v="3"/>
    <n v="2604"/>
    <x v="0"/>
    <n v="475000"/>
    <x v="1"/>
    <x v="4"/>
    <n v="475000"/>
  </r>
  <r>
    <d v="2017-11-22T00:00:00"/>
    <x v="10"/>
    <x v="3"/>
    <n v="2612"/>
    <x v="0"/>
    <n v="480000"/>
    <x v="1"/>
    <x v="2"/>
    <n v="480000"/>
  </r>
  <r>
    <d v="2017-11-22T00:00:00"/>
    <x v="10"/>
    <x v="3"/>
    <n v="2604"/>
    <x v="0"/>
    <n v="615000"/>
    <x v="1"/>
    <x v="2"/>
    <n v="615000"/>
  </r>
  <r>
    <d v="2017-11-23T00:00:00"/>
    <x v="10"/>
    <x v="3"/>
    <n v="2615"/>
    <x v="0"/>
    <n v="555000"/>
    <x v="0"/>
    <x v="1"/>
    <n v="555000"/>
  </r>
  <r>
    <d v="2017-11-23T00:00:00"/>
    <x v="10"/>
    <x v="3"/>
    <n v="2604"/>
    <x v="0"/>
    <n v="610000"/>
    <x v="0"/>
    <x v="2"/>
    <n v="610000"/>
  </r>
  <r>
    <d v="2017-11-23T00:00:00"/>
    <x v="10"/>
    <x v="3"/>
    <n v="2614"/>
    <x v="0"/>
    <n v="620000"/>
    <x v="0"/>
    <x v="1"/>
    <n v="620000"/>
  </r>
  <r>
    <d v="2017-11-23T00:00:00"/>
    <x v="10"/>
    <x v="3"/>
    <n v="2615"/>
    <x v="0"/>
    <n v="650000"/>
    <x v="0"/>
    <x v="1"/>
    <n v="650000"/>
  </r>
  <r>
    <d v="2017-11-23T00:00:00"/>
    <x v="10"/>
    <x v="3"/>
    <n v="2615"/>
    <x v="0"/>
    <n v="660000"/>
    <x v="0"/>
    <x v="0"/>
    <n v="660000"/>
  </r>
  <r>
    <d v="2017-11-23T00:00:00"/>
    <x v="10"/>
    <x v="3"/>
    <n v="2906"/>
    <x v="1"/>
    <n v="661000"/>
    <x v="0"/>
    <x v="0"/>
    <n v="661000"/>
  </r>
  <r>
    <d v="2017-11-23T00:00:00"/>
    <x v="10"/>
    <x v="3"/>
    <n v="2615"/>
    <x v="0"/>
    <n v="670000"/>
    <x v="0"/>
    <x v="0"/>
    <n v="670000"/>
  </r>
  <r>
    <d v="2017-11-23T00:00:00"/>
    <x v="10"/>
    <x v="3"/>
    <n v="2906"/>
    <x v="1"/>
    <n v="670000"/>
    <x v="0"/>
    <x v="0"/>
    <n v="670000"/>
  </r>
  <r>
    <d v="2017-11-23T00:00:00"/>
    <x v="10"/>
    <x v="3"/>
    <n v="2903"/>
    <x v="1"/>
    <n v="705000"/>
    <x v="0"/>
    <x v="0"/>
    <n v="705000"/>
  </r>
  <r>
    <d v="2017-11-23T00:00:00"/>
    <x v="10"/>
    <x v="3"/>
    <n v="2611"/>
    <x v="0"/>
    <n v="715000"/>
    <x v="0"/>
    <x v="0"/>
    <n v="715000"/>
  </r>
  <r>
    <d v="2017-11-23T00:00:00"/>
    <x v="10"/>
    <x v="3"/>
    <n v="2902"/>
    <x v="1"/>
    <n v="725000"/>
    <x v="0"/>
    <x v="0"/>
    <n v="725000"/>
  </r>
  <r>
    <d v="2017-11-23T00:00:00"/>
    <x v="10"/>
    <x v="3"/>
    <n v="2914"/>
    <x v="1"/>
    <n v="790500"/>
    <x v="0"/>
    <x v="0"/>
    <n v="790500"/>
  </r>
  <r>
    <d v="2017-11-23T00:00:00"/>
    <x v="10"/>
    <x v="3"/>
    <n v="2913"/>
    <x v="1"/>
    <n v="823500"/>
    <x v="0"/>
    <x v="1"/>
    <n v="823500"/>
  </r>
  <r>
    <d v="2017-11-23T00:00:00"/>
    <x v="10"/>
    <x v="3"/>
    <n v="2605"/>
    <x v="0"/>
    <n v="990000"/>
    <x v="0"/>
    <x v="0"/>
    <n v="990000"/>
  </r>
  <r>
    <d v="2017-11-23T00:00:00"/>
    <x v="10"/>
    <x v="3"/>
    <n v="2602"/>
    <x v="0"/>
    <n v="1370000"/>
    <x v="0"/>
    <x v="3"/>
    <n v="1370000"/>
  </r>
  <r>
    <d v="2017-11-23T00:00:00"/>
    <x v="10"/>
    <x v="3"/>
    <n v="2612"/>
    <x v="0"/>
    <n v="539000"/>
    <x v="1"/>
    <x v="2"/>
    <n v="539000"/>
  </r>
  <r>
    <d v="2017-11-24T00:00:00"/>
    <x v="10"/>
    <x v="3"/>
    <n v="2914"/>
    <x v="1"/>
    <n v="465000"/>
    <x v="0"/>
    <x v="1"/>
    <n v="465000"/>
  </r>
  <r>
    <d v="2017-11-24T00:00:00"/>
    <x v="10"/>
    <x v="3"/>
    <n v="2913"/>
    <x v="1"/>
    <n v="479000"/>
    <x v="0"/>
    <x v="1"/>
    <n v="479000"/>
  </r>
  <r>
    <d v="2017-11-24T00:00:00"/>
    <x v="10"/>
    <x v="3"/>
    <n v="2902"/>
    <x v="1"/>
    <n v="521000"/>
    <x v="0"/>
    <x v="1"/>
    <n v="521000"/>
  </r>
  <r>
    <d v="2017-11-24T00:00:00"/>
    <x v="10"/>
    <x v="3"/>
    <n v="2615"/>
    <x v="0"/>
    <n v="521000"/>
    <x v="0"/>
    <x v="1"/>
    <n v="521000"/>
  </r>
  <r>
    <d v="2017-11-24T00:00:00"/>
    <x v="10"/>
    <x v="3"/>
    <n v="2905"/>
    <x v="1"/>
    <n v="542000"/>
    <x v="0"/>
    <x v="1"/>
    <n v="542000"/>
  </r>
  <r>
    <d v="2017-11-24T00:00:00"/>
    <x v="10"/>
    <x v="3"/>
    <n v="2911"/>
    <x v="1"/>
    <n v="556000"/>
    <x v="0"/>
    <x v="1"/>
    <n v="556000"/>
  </r>
  <r>
    <d v="2017-11-24T00:00:00"/>
    <x v="10"/>
    <x v="3"/>
    <n v="2615"/>
    <x v="0"/>
    <n v="572000"/>
    <x v="0"/>
    <x v="1"/>
    <n v="572000"/>
  </r>
  <r>
    <d v="2017-11-24T00:00:00"/>
    <x v="10"/>
    <x v="3"/>
    <n v="2913"/>
    <x v="1"/>
    <n v="650000"/>
    <x v="0"/>
    <x v="1"/>
    <n v="650000"/>
  </r>
  <r>
    <d v="2017-11-24T00:00:00"/>
    <x v="10"/>
    <x v="3"/>
    <n v="2615"/>
    <x v="0"/>
    <n v="700000"/>
    <x v="0"/>
    <x v="0"/>
    <n v="700000"/>
  </r>
  <r>
    <d v="2017-11-24T00:00:00"/>
    <x v="10"/>
    <x v="3"/>
    <n v="2904"/>
    <x v="1"/>
    <n v="805000"/>
    <x v="0"/>
    <x v="0"/>
    <n v="805000"/>
  </r>
  <r>
    <d v="2017-11-24T00:00:00"/>
    <x v="10"/>
    <x v="3"/>
    <n v="2602"/>
    <x v="0"/>
    <n v="830000"/>
    <x v="0"/>
    <x v="1"/>
    <n v="830000"/>
  </r>
  <r>
    <d v="2017-11-24T00:00:00"/>
    <x v="10"/>
    <x v="3"/>
    <n v="2905"/>
    <x v="1"/>
    <n v="845000"/>
    <x v="0"/>
    <x v="3"/>
    <n v="845000"/>
  </r>
  <r>
    <d v="2017-11-24T00:00:00"/>
    <x v="10"/>
    <x v="3"/>
    <n v="2913"/>
    <x v="1"/>
    <n v="895000"/>
    <x v="0"/>
    <x v="0"/>
    <n v="895000"/>
  </r>
  <r>
    <d v="2017-11-24T00:00:00"/>
    <x v="10"/>
    <x v="3"/>
    <n v="2914"/>
    <x v="1"/>
    <n v="940000"/>
    <x v="0"/>
    <x v="0"/>
    <n v="940000"/>
  </r>
  <r>
    <d v="2017-11-24T00:00:00"/>
    <x v="10"/>
    <x v="3"/>
    <n v="2617"/>
    <x v="0"/>
    <n v="940000"/>
    <x v="0"/>
    <x v="0"/>
    <n v="940000"/>
  </r>
  <r>
    <d v="2017-11-24T00:00:00"/>
    <x v="10"/>
    <x v="3"/>
    <n v="2602"/>
    <x v="0"/>
    <n v="957500"/>
    <x v="0"/>
    <x v="1"/>
    <n v="957500"/>
  </r>
  <r>
    <d v="2017-11-24T00:00:00"/>
    <x v="10"/>
    <x v="3"/>
    <n v="2611"/>
    <x v="0"/>
    <n v="1020000"/>
    <x v="0"/>
    <x v="0"/>
    <n v="1020000"/>
  </r>
  <r>
    <d v="2017-11-24T00:00:00"/>
    <x v="10"/>
    <x v="3"/>
    <n v="2913"/>
    <x v="1"/>
    <n v="295000"/>
    <x v="1"/>
    <x v="4"/>
    <n v="295000"/>
  </r>
  <r>
    <d v="2017-11-24T00:00:00"/>
    <x v="10"/>
    <x v="3"/>
    <n v="2617"/>
    <x v="0"/>
    <n v="300000"/>
    <x v="1"/>
    <x v="4"/>
    <n v="300000"/>
  </r>
  <r>
    <d v="2017-11-24T00:00:00"/>
    <x v="10"/>
    <x v="3"/>
    <n v="2603"/>
    <x v="0"/>
    <n v="311000"/>
    <x v="1"/>
    <x v="2"/>
    <n v="311000"/>
  </r>
  <r>
    <d v="2017-11-24T00:00:00"/>
    <x v="10"/>
    <x v="3"/>
    <n v="2602"/>
    <x v="0"/>
    <n v="325000"/>
    <x v="1"/>
    <x v="2"/>
    <n v="325000"/>
  </r>
  <r>
    <d v="2017-11-24T00:00:00"/>
    <x v="10"/>
    <x v="3"/>
    <n v="2606"/>
    <x v="0"/>
    <n v="332000"/>
    <x v="1"/>
    <x v="4"/>
    <n v="332000"/>
  </r>
  <r>
    <d v="2017-11-24T00:00:00"/>
    <x v="10"/>
    <x v="3"/>
    <n v="2606"/>
    <x v="0"/>
    <n v="333000"/>
    <x v="1"/>
    <x v="4"/>
    <n v="333000"/>
  </r>
  <r>
    <d v="2017-11-24T00:00:00"/>
    <x v="10"/>
    <x v="3"/>
    <n v="2615"/>
    <x v="0"/>
    <n v="375000"/>
    <x v="1"/>
    <x v="2"/>
    <n v="375000"/>
  </r>
  <r>
    <d v="2017-11-24T00:00:00"/>
    <x v="10"/>
    <x v="3"/>
    <n v="2601"/>
    <x v="0"/>
    <n v="1055000"/>
    <x v="1"/>
    <x v="1"/>
    <n v="1055000"/>
  </r>
  <r>
    <d v="2017-11-25T00:00:00"/>
    <x v="10"/>
    <x v="3"/>
    <n v="2607"/>
    <x v="0"/>
    <n v="497500"/>
    <x v="0"/>
    <x v="1"/>
    <n v="497500"/>
  </r>
  <r>
    <d v="2017-11-25T00:00:00"/>
    <x v="10"/>
    <x v="3"/>
    <n v="2913"/>
    <x v="1"/>
    <n v="520000"/>
    <x v="0"/>
    <x v="1"/>
    <n v="520000"/>
  </r>
  <r>
    <d v="2017-11-25T00:00:00"/>
    <x v="10"/>
    <x v="3"/>
    <n v="2617"/>
    <x v="0"/>
    <n v="540000"/>
    <x v="0"/>
    <x v="1"/>
    <n v="540000"/>
  </r>
  <r>
    <d v="2017-11-25T00:00:00"/>
    <x v="10"/>
    <x v="3"/>
    <n v="2611"/>
    <x v="0"/>
    <n v="560000"/>
    <x v="0"/>
    <x v="1"/>
    <n v="560000"/>
  </r>
  <r>
    <d v="2017-11-25T00:00:00"/>
    <x v="10"/>
    <x v="3"/>
    <n v="2906"/>
    <x v="1"/>
    <n v="560000"/>
    <x v="0"/>
    <x v="1"/>
    <n v="560000"/>
  </r>
  <r>
    <d v="2017-11-25T00:00:00"/>
    <x v="10"/>
    <x v="3"/>
    <n v="2615"/>
    <x v="0"/>
    <n v="590000"/>
    <x v="0"/>
    <x v="1"/>
    <n v="590000"/>
  </r>
  <r>
    <d v="2017-11-25T00:00:00"/>
    <x v="10"/>
    <x v="3"/>
    <n v="2615"/>
    <x v="0"/>
    <n v="607000"/>
    <x v="0"/>
    <x v="0"/>
    <n v="607000"/>
  </r>
  <r>
    <d v="2017-11-25T00:00:00"/>
    <x v="10"/>
    <x v="3"/>
    <n v="2905"/>
    <x v="1"/>
    <n v="610000"/>
    <x v="0"/>
    <x v="3"/>
    <n v="610000"/>
  </r>
  <r>
    <d v="2017-11-25T00:00:00"/>
    <x v="10"/>
    <x v="3"/>
    <n v="2905"/>
    <x v="1"/>
    <n v="614000"/>
    <x v="0"/>
    <x v="0"/>
    <n v="614000"/>
  </r>
  <r>
    <d v="2017-11-25T00:00:00"/>
    <x v="10"/>
    <x v="3"/>
    <n v="2611"/>
    <x v="0"/>
    <n v="615000"/>
    <x v="0"/>
    <x v="1"/>
    <n v="615000"/>
  </r>
  <r>
    <d v="2017-11-25T00:00:00"/>
    <x v="10"/>
    <x v="3"/>
    <n v="2904"/>
    <x v="1"/>
    <n v="625000"/>
    <x v="0"/>
    <x v="0"/>
    <n v="625000"/>
  </r>
  <r>
    <d v="2017-11-25T00:00:00"/>
    <x v="10"/>
    <x v="3"/>
    <n v="2905"/>
    <x v="1"/>
    <n v="627500"/>
    <x v="0"/>
    <x v="0"/>
    <n v="627500"/>
  </r>
  <r>
    <d v="2017-11-25T00:00:00"/>
    <x v="10"/>
    <x v="3"/>
    <n v="2611"/>
    <x v="0"/>
    <n v="642000"/>
    <x v="0"/>
    <x v="0"/>
    <n v="642000"/>
  </r>
  <r>
    <d v="2017-11-25T00:00:00"/>
    <x v="10"/>
    <x v="3"/>
    <n v="2905"/>
    <x v="1"/>
    <n v="645000"/>
    <x v="0"/>
    <x v="0"/>
    <n v="645000"/>
  </r>
  <r>
    <d v="2017-11-25T00:00:00"/>
    <x v="10"/>
    <x v="3"/>
    <n v="2615"/>
    <x v="0"/>
    <n v="650000"/>
    <x v="0"/>
    <x v="0"/>
    <n v="650000"/>
  </r>
  <r>
    <d v="2017-11-25T00:00:00"/>
    <x v="10"/>
    <x v="3"/>
    <n v="2617"/>
    <x v="0"/>
    <n v="675000"/>
    <x v="0"/>
    <x v="0"/>
    <n v="675000"/>
  </r>
  <r>
    <d v="2017-11-25T00:00:00"/>
    <x v="10"/>
    <x v="3"/>
    <n v="2617"/>
    <x v="0"/>
    <n v="700000"/>
    <x v="0"/>
    <x v="1"/>
    <n v="700000"/>
  </r>
  <r>
    <d v="2017-11-25T00:00:00"/>
    <x v="10"/>
    <x v="3"/>
    <n v="2611"/>
    <x v="0"/>
    <n v="702000"/>
    <x v="0"/>
    <x v="0"/>
    <n v="702000"/>
  </r>
  <r>
    <d v="2017-11-25T00:00:00"/>
    <x v="10"/>
    <x v="3"/>
    <n v="2903"/>
    <x v="1"/>
    <n v="730000"/>
    <x v="0"/>
    <x v="0"/>
    <n v="730000"/>
  </r>
  <r>
    <d v="2017-11-25T00:00:00"/>
    <x v="10"/>
    <x v="3"/>
    <n v="2602"/>
    <x v="0"/>
    <n v="770000"/>
    <x v="0"/>
    <x v="1"/>
    <n v="770000"/>
  </r>
  <r>
    <d v="2017-11-25T00:00:00"/>
    <x v="10"/>
    <x v="3"/>
    <n v="2904"/>
    <x v="1"/>
    <n v="790000"/>
    <x v="0"/>
    <x v="3"/>
    <n v="790000"/>
  </r>
  <r>
    <d v="2017-11-25T00:00:00"/>
    <x v="10"/>
    <x v="3"/>
    <n v="2912"/>
    <x v="1"/>
    <n v="830000"/>
    <x v="0"/>
    <x v="0"/>
    <n v="830000"/>
  </r>
  <r>
    <d v="2017-11-25T00:00:00"/>
    <x v="10"/>
    <x v="3"/>
    <n v="2612"/>
    <x v="0"/>
    <n v="876000"/>
    <x v="0"/>
    <x v="1"/>
    <n v="876000"/>
  </r>
  <r>
    <d v="2017-11-25T00:00:00"/>
    <x v="10"/>
    <x v="3"/>
    <n v="2914"/>
    <x v="1"/>
    <n v="915000"/>
    <x v="0"/>
    <x v="0"/>
    <n v="915000"/>
  </r>
  <r>
    <d v="2017-11-25T00:00:00"/>
    <x v="10"/>
    <x v="3"/>
    <n v="2617"/>
    <x v="0"/>
    <n v="960000"/>
    <x v="0"/>
    <x v="3"/>
    <n v="960000"/>
  </r>
  <r>
    <d v="2017-11-25T00:00:00"/>
    <x v="10"/>
    <x v="3"/>
    <n v="2602"/>
    <x v="0"/>
    <n v="1215000"/>
    <x v="0"/>
    <x v="0"/>
    <n v="1215000"/>
  </r>
  <r>
    <d v="2017-11-25T00:00:00"/>
    <x v="10"/>
    <x v="3"/>
    <n v="2600"/>
    <x v="0"/>
    <n v="1375000"/>
    <x v="0"/>
    <x v="1"/>
    <n v="1375000"/>
  </r>
  <r>
    <d v="2017-11-25T00:00:00"/>
    <x v="10"/>
    <x v="3"/>
    <n v="2604"/>
    <x v="0"/>
    <n v="1505000"/>
    <x v="0"/>
    <x v="1"/>
    <n v="1505000"/>
  </r>
  <r>
    <d v="2017-11-25T00:00:00"/>
    <x v="10"/>
    <x v="3"/>
    <n v="2611"/>
    <x v="0"/>
    <n v="1670000"/>
    <x v="0"/>
    <x v="3"/>
    <n v="1670000"/>
  </r>
  <r>
    <d v="2017-11-25T00:00:00"/>
    <x v="10"/>
    <x v="3"/>
    <n v="2602"/>
    <x v="0"/>
    <n v="1690000"/>
    <x v="0"/>
    <x v="0"/>
    <n v="1690000"/>
  </r>
  <r>
    <d v="2017-11-25T00:00:00"/>
    <x v="10"/>
    <x v="3"/>
    <n v="2603"/>
    <x v="0"/>
    <n v="3160000"/>
    <x v="0"/>
    <x v="3"/>
    <n v="3160000"/>
  </r>
  <r>
    <d v="2017-11-25T00:00:00"/>
    <x v="10"/>
    <x v="3"/>
    <n v="2601"/>
    <x v="0"/>
    <n v="975000"/>
    <x v="1"/>
    <x v="1"/>
    <n v="975000"/>
  </r>
  <r>
    <d v="2017-11-27T00:00:00"/>
    <x v="10"/>
    <x v="3"/>
    <n v="2906"/>
    <x v="1"/>
    <n v="433000"/>
    <x v="0"/>
    <x v="1"/>
    <n v="433000"/>
  </r>
  <r>
    <d v="2017-11-27T00:00:00"/>
    <x v="10"/>
    <x v="3"/>
    <n v="2913"/>
    <x v="1"/>
    <n v="475000"/>
    <x v="0"/>
    <x v="1"/>
    <n v="475000"/>
  </r>
  <r>
    <d v="2017-11-27T00:00:00"/>
    <x v="10"/>
    <x v="3"/>
    <n v="2906"/>
    <x v="1"/>
    <n v="495000"/>
    <x v="0"/>
    <x v="1"/>
    <n v="495000"/>
  </r>
  <r>
    <d v="2017-11-27T00:00:00"/>
    <x v="10"/>
    <x v="3"/>
    <n v="2904"/>
    <x v="1"/>
    <n v="512000"/>
    <x v="0"/>
    <x v="1"/>
    <n v="512000"/>
  </r>
  <r>
    <d v="2017-11-27T00:00:00"/>
    <x v="10"/>
    <x v="3"/>
    <n v="2914"/>
    <x v="1"/>
    <n v="555000"/>
    <x v="0"/>
    <x v="1"/>
    <n v="555000"/>
  </r>
  <r>
    <d v="2017-11-27T00:00:00"/>
    <x v="10"/>
    <x v="3"/>
    <n v="2913"/>
    <x v="1"/>
    <n v="600000"/>
    <x v="0"/>
    <x v="1"/>
    <n v="600000"/>
  </r>
  <r>
    <d v="2017-11-27T00:00:00"/>
    <x v="10"/>
    <x v="3"/>
    <n v="2905"/>
    <x v="1"/>
    <n v="606000"/>
    <x v="0"/>
    <x v="1"/>
    <n v="606000"/>
  </r>
  <r>
    <d v="2017-11-27T00:00:00"/>
    <x v="10"/>
    <x v="3"/>
    <n v="2914"/>
    <x v="1"/>
    <n v="649500"/>
    <x v="0"/>
    <x v="0"/>
    <n v="649500"/>
  </r>
  <r>
    <d v="2017-11-27T00:00:00"/>
    <x v="10"/>
    <x v="3"/>
    <n v="2902"/>
    <x v="1"/>
    <n v="740000"/>
    <x v="0"/>
    <x v="3"/>
    <n v="740000"/>
  </r>
  <r>
    <d v="2017-11-27T00:00:00"/>
    <x v="10"/>
    <x v="3"/>
    <n v="2905"/>
    <x v="1"/>
    <n v="742500"/>
    <x v="0"/>
    <x v="3"/>
    <n v="742500"/>
  </r>
  <r>
    <d v="2017-11-27T00:00:00"/>
    <x v="10"/>
    <x v="3"/>
    <n v="2611"/>
    <x v="0"/>
    <n v="750000"/>
    <x v="0"/>
    <x v="0"/>
    <n v="750000"/>
  </r>
  <r>
    <d v="2017-11-27T00:00:00"/>
    <x v="10"/>
    <x v="3"/>
    <n v="2904"/>
    <x v="1"/>
    <n v="750000"/>
    <x v="0"/>
    <x v="0"/>
    <n v="750000"/>
  </r>
  <r>
    <d v="2017-11-27T00:00:00"/>
    <x v="10"/>
    <x v="3"/>
    <n v="2617"/>
    <x v="0"/>
    <n v="820000"/>
    <x v="0"/>
    <x v="3"/>
    <n v="820000"/>
  </r>
  <r>
    <d v="2017-11-27T00:00:00"/>
    <x v="10"/>
    <x v="3"/>
    <n v="2614"/>
    <x v="0"/>
    <n v="835000"/>
    <x v="0"/>
    <x v="0"/>
    <n v="835000"/>
  </r>
  <r>
    <d v="2017-11-27T00:00:00"/>
    <x v="10"/>
    <x v="3"/>
    <n v="2603"/>
    <x v="0"/>
    <n v="1470000"/>
    <x v="0"/>
    <x v="0"/>
    <n v="1470000"/>
  </r>
  <r>
    <d v="2017-11-27T00:00:00"/>
    <x v="10"/>
    <x v="3"/>
    <n v="2602"/>
    <x v="0"/>
    <n v="327000"/>
    <x v="1"/>
    <x v="2"/>
    <n v="327000"/>
  </r>
  <r>
    <d v="2017-11-27T00:00:00"/>
    <x v="10"/>
    <x v="3"/>
    <n v="2603"/>
    <x v="0"/>
    <n v="395000"/>
    <x v="1"/>
    <x v="2"/>
    <n v="395000"/>
  </r>
  <r>
    <d v="2017-11-28T00:00:00"/>
    <x v="10"/>
    <x v="3"/>
    <n v="2614"/>
    <x v="0"/>
    <n v="421000"/>
    <x v="0"/>
    <x v="1"/>
    <n v="421000"/>
  </r>
  <r>
    <d v="2017-11-28T00:00:00"/>
    <x v="10"/>
    <x v="3"/>
    <n v="2617"/>
    <x v="0"/>
    <n v="425000"/>
    <x v="0"/>
    <x v="2"/>
    <n v="425000"/>
  </r>
  <r>
    <d v="2017-11-28T00:00:00"/>
    <x v="10"/>
    <x v="3"/>
    <n v="2905"/>
    <x v="1"/>
    <n v="450000"/>
    <x v="0"/>
    <x v="1"/>
    <n v="450000"/>
  </r>
  <r>
    <d v="2017-11-28T00:00:00"/>
    <x v="10"/>
    <x v="3"/>
    <n v="2905"/>
    <x v="1"/>
    <n v="550000"/>
    <x v="0"/>
    <x v="1"/>
    <n v="550000"/>
  </r>
  <r>
    <d v="2017-11-28T00:00:00"/>
    <x v="10"/>
    <x v="3"/>
    <n v="2914"/>
    <x v="1"/>
    <n v="639950"/>
    <x v="0"/>
    <x v="0"/>
    <n v="639950"/>
  </r>
  <r>
    <d v="2017-11-28T00:00:00"/>
    <x v="10"/>
    <x v="3"/>
    <n v="2914"/>
    <x v="1"/>
    <n v="697000"/>
    <x v="0"/>
    <x v="0"/>
    <n v="697000"/>
  </r>
  <r>
    <d v="2017-11-28T00:00:00"/>
    <x v="10"/>
    <x v="3"/>
    <n v="2615"/>
    <x v="0"/>
    <n v="783500"/>
    <x v="0"/>
    <x v="3"/>
    <n v="783500"/>
  </r>
  <r>
    <d v="2017-11-28T00:00:00"/>
    <x v="10"/>
    <x v="3"/>
    <n v="2602"/>
    <x v="0"/>
    <n v="940000"/>
    <x v="0"/>
    <x v="0"/>
    <n v="940000"/>
  </r>
  <r>
    <d v="2017-11-28T00:00:00"/>
    <x v="10"/>
    <x v="3"/>
    <n v="2611"/>
    <x v="0"/>
    <n v="1330000"/>
    <x v="0"/>
    <x v="0"/>
    <n v="1330000"/>
  </r>
  <r>
    <d v="2017-11-28T00:00:00"/>
    <x v="10"/>
    <x v="3"/>
    <n v="2612"/>
    <x v="0"/>
    <n v="425000"/>
    <x v="1"/>
    <x v="4"/>
    <n v="425000"/>
  </r>
  <r>
    <d v="2017-11-28T00:00:00"/>
    <x v="10"/>
    <x v="3"/>
    <n v="2612"/>
    <x v="0"/>
    <n v="460000"/>
    <x v="1"/>
    <x v="2"/>
    <n v="460000"/>
  </r>
  <r>
    <d v="2017-11-29T00:00:00"/>
    <x v="10"/>
    <x v="3"/>
    <n v="2615"/>
    <x v="0"/>
    <n v="471000"/>
    <x v="0"/>
    <x v="1"/>
    <n v="471000"/>
  </r>
  <r>
    <d v="2017-11-29T00:00:00"/>
    <x v="10"/>
    <x v="3"/>
    <n v="2902"/>
    <x v="1"/>
    <n v="536000"/>
    <x v="0"/>
    <x v="1"/>
    <n v="536000"/>
  </r>
  <r>
    <d v="2017-11-29T00:00:00"/>
    <x v="10"/>
    <x v="3"/>
    <n v="2615"/>
    <x v="0"/>
    <n v="556000"/>
    <x v="0"/>
    <x v="1"/>
    <n v="556000"/>
  </r>
  <r>
    <d v="2017-11-29T00:00:00"/>
    <x v="10"/>
    <x v="3"/>
    <n v="2611"/>
    <x v="0"/>
    <n v="587500"/>
    <x v="0"/>
    <x v="1"/>
    <n v="587500"/>
  </r>
  <r>
    <d v="2017-11-29T00:00:00"/>
    <x v="10"/>
    <x v="3"/>
    <n v="2607"/>
    <x v="0"/>
    <n v="810000"/>
    <x v="0"/>
    <x v="0"/>
    <n v="810000"/>
  </r>
  <r>
    <d v="2017-11-29T00:00:00"/>
    <x v="10"/>
    <x v="3"/>
    <n v="2914"/>
    <x v="1"/>
    <n v="850000"/>
    <x v="0"/>
    <x v="0"/>
    <n v="850000"/>
  </r>
  <r>
    <d v="2017-11-29T00:00:00"/>
    <x v="10"/>
    <x v="3"/>
    <n v="2611"/>
    <x v="0"/>
    <n v="855000"/>
    <x v="0"/>
    <x v="0"/>
    <n v="855000"/>
  </r>
  <r>
    <d v="2017-11-29T00:00:00"/>
    <x v="10"/>
    <x v="3"/>
    <n v="2607"/>
    <x v="0"/>
    <n v="1150000"/>
    <x v="0"/>
    <x v="3"/>
    <n v="1150000"/>
  </r>
  <r>
    <d v="2017-11-29T00:00:00"/>
    <x v="10"/>
    <x v="3"/>
    <n v="2602"/>
    <x v="0"/>
    <n v="1200000"/>
    <x v="0"/>
    <x v="1"/>
    <n v="1200000"/>
  </r>
  <r>
    <d v="2017-11-29T00:00:00"/>
    <x v="10"/>
    <x v="3"/>
    <n v="2602"/>
    <x v="0"/>
    <n v="1280000"/>
    <x v="0"/>
    <x v="1"/>
    <n v="1280000"/>
  </r>
  <r>
    <d v="2017-11-29T00:00:00"/>
    <x v="10"/>
    <x v="3"/>
    <n v="2606"/>
    <x v="0"/>
    <n v="320000"/>
    <x v="1"/>
    <x v="2"/>
    <n v="320000"/>
  </r>
  <r>
    <d v="2017-11-29T00:00:00"/>
    <x v="10"/>
    <x v="3"/>
    <n v="2912"/>
    <x v="1"/>
    <n v="345000"/>
    <x v="1"/>
    <x v="2"/>
    <n v="345000"/>
  </r>
  <r>
    <d v="2017-11-30T00:00:00"/>
    <x v="10"/>
    <x v="3"/>
    <n v="2605"/>
    <x v="0"/>
    <n v="240000"/>
    <x v="0"/>
    <x v="4"/>
    <n v="240000"/>
  </r>
  <r>
    <d v="2017-11-30T00:00:00"/>
    <x v="10"/>
    <x v="3"/>
    <n v="2906"/>
    <x v="1"/>
    <n v="375000"/>
    <x v="0"/>
    <x v="1"/>
    <n v="375000"/>
  </r>
  <r>
    <d v="2017-11-30T00:00:00"/>
    <x v="10"/>
    <x v="3"/>
    <n v="2913"/>
    <x v="1"/>
    <n v="520000"/>
    <x v="0"/>
    <x v="1"/>
    <n v="520000"/>
  </r>
  <r>
    <d v="2017-11-30T00:00:00"/>
    <x v="10"/>
    <x v="3"/>
    <n v="2904"/>
    <x v="1"/>
    <n v="570000"/>
    <x v="0"/>
    <x v="1"/>
    <n v="570000"/>
  </r>
  <r>
    <d v="2017-11-30T00:00:00"/>
    <x v="10"/>
    <x v="3"/>
    <n v="2914"/>
    <x v="1"/>
    <n v="645000"/>
    <x v="0"/>
    <x v="0"/>
    <n v="645000"/>
  </r>
  <r>
    <d v="2017-11-30T00:00:00"/>
    <x v="10"/>
    <x v="3"/>
    <n v="2914"/>
    <x v="1"/>
    <n v="648000"/>
    <x v="0"/>
    <x v="0"/>
    <n v="648000"/>
  </r>
  <r>
    <d v="2017-11-30T00:00:00"/>
    <x v="10"/>
    <x v="3"/>
    <n v="2607"/>
    <x v="0"/>
    <n v="699000"/>
    <x v="0"/>
    <x v="1"/>
    <n v="699000"/>
  </r>
  <r>
    <d v="2017-11-30T00:00:00"/>
    <x v="10"/>
    <x v="3"/>
    <n v="2602"/>
    <x v="0"/>
    <n v="795000"/>
    <x v="0"/>
    <x v="1"/>
    <n v="795000"/>
  </r>
  <r>
    <d v="2017-11-30T00:00:00"/>
    <x v="10"/>
    <x v="3"/>
    <n v="2913"/>
    <x v="1"/>
    <n v="860000"/>
    <x v="0"/>
    <x v="0"/>
    <n v="860000"/>
  </r>
  <r>
    <d v="2017-11-30T00:00:00"/>
    <x v="10"/>
    <x v="3"/>
    <n v="2600"/>
    <x v="0"/>
    <n v="1038000"/>
    <x v="0"/>
    <x v="2"/>
    <n v="1038000"/>
  </r>
  <r>
    <d v="2017-11-30T00:00:00"/>
    <x v="10"/>
    <x v="3"/>
    <n v="2602"/>
    <x v="0"/>
    <n v="1300000"/>
    <x v="0"/>
    <x v="0"/>
    <n v="1300000"/>
  </r>
  <r>
    <d v="2017-11-30T00:00:00"/>
    <x v="10"/>
    <x v="3"/>
    <n v="2617"/>
    <x v="0"/>
    <n v="347000"/>
    <x v="1"/>
    <x v="2"/>
    <n v="347000"/>
  </r>
  <r>
    <d v="2017-11-30T00:00:00"/>
    <x v="10"/>
    <x v="3"/>
    <n v="2912"/>
    <x v="1"/>
    <n v="382000"/>
    <x v="1"/>
    <x v="2"/>
    <n v="382000"/>
  </r>
  <r>
    <d v="2017-11-30T00:00:00"/>
    <x v="10"/>
    <x v="3"/>
    <n v="2913"/>
    <x v="1"/>
    <n v="391000"/>
    <x v="1"/>
    <x v="2"/>
    <n v="391000"/>
  </r>
  <r>
    <d v="2017-11-30T00:00:00"/>
    <x v="10"/>
    <x v="3"/>
    <n v="2601"/>
    <x v="0"/>
    <n v="410000"/>
    <x v="1"/>
    <x v="4"/>
    <n v="410000"/>
  </r>
  <r>
    <d v="2017-11-30T00:00:00"/>
    <x v="10"/>
    <x v="3"/>
    <n v="2612"/>
    <x v="0"/>
    <n v="425000"/>
    <x v="1"/>
    <x v="2"/>
    <n v="425000"/>
  </r>
  <r>
    <d v="2017-11-30T00:00:00"/>
    <x v="10"/>
    <x v="3"/>
    <n v="2602"/>
    <x v="0"/>
    <n v="607000"/>
    <x v="1"/>
    <x v="2"/>
    <n v="607000"/>
  </r>
  <r>
    <d v="2017-12-01T00:00:00"/>
    <x v="10"/>
    <x v="3"/>
    <n v="2913"/>
    <x v="1"/>
    <n v="438000"/>
    <x v="0"/>
    <x v="2"/>
    <n v="438000"/>
  </r>
  <r>
    <d v="2017-12-01T00:00:00"/>
    <x v="10"/>
    <x v="3"/>
    <n v="2615"/>
    <x v="0"/>
    <n v="468000"/>
    <x v="0"/>
    <x v="1"/>
    <n v="468000"/>
  </r>
  <r>
    <d v="2017-12-01T00:00:00"/>
    <x v="10"/>
    <x v="3"/>
    <n v="2902"/>
    <x v="1"/>
    <n v="560000"/>
    <x v="0"/>
    <x v="1"/>
    <n v="560000"/>
  </r>
  <r>
    <d v="2017-12-01T00:00:00"/>
    <x v="10"/>
    <x v="3"/>
    <n v="2611"/>
    <x v="0"/>
    <n v="580000"/>
    <x v="0"/>
    <x v="1"/>
    <n v="580000"/>
  </r>
  <r>
    <d v="2017-12-01T00:00:00"/>
    <x v="10"/>
    <x v="3"/>
    <n v="2615"/>
    <x v="0"/>
    <n v="591000"/>
    <x v="0"/>
    <x v="1"/>
    <n v="591000"/>
  </r>
  <r>
    <d v="2017-12-01T00:00:00"/>
    <x v="10"/>
    <x v="3"/>
    <n v="2614"/>
    <x v="0"/>
    <n v="625000"/>
    <x v="0"/>
    <x v="3"/>
    <n v="625000"/>
  </r>
  <r>
    <d v="2017-12-01T00:00:00"/>
    <x v="10"/>
    <x v="3"/>
    <n v="2615"/>
    <x v="0"/>
    <n v="680000"/>
    <x v="0"/>
    <x v="0"/>
    <n v="680000"/>
  </r>
  <r>
    <d v="2017-12-01T00:00:00"/>
    <x v="10"/>
    <x v="3"/>
    <n v="2914"/>
    <x v="1"/>
    <n v="750000"/>
    <x v="0"/>
    <x v="0"/>
    <n v="750000"/>
  </r>
  <r>
    <d v="2017-12-01T00:00:00"/>
    <x v="10"/>
    <x v="3"/>
    <n v="2914"/>
    <x v="1"/>
    <n v="770000"/>
    <x v="0"/>
    <x v="3"/>
    <n v="770000"/>
  </r>
  <r>
    <d v="2017-12-01T00:00:00"/>
    <x v="10"/>
    <x v="3"/>
    <n v="2615"/>
    <x v="0"/>
    <n v="799000"/>
    <x v="0"/>
    <x v="0"/>
    <n v="799000"/>
  </r>
  <r>
    <d v="2017-12-01T00:00:00"/>
    <x v="10"/>
    <x v="3"/>
    <n v="2614"/>
    <x v="0"/>
    <n v="828000"/>
    <x v="0"/>
    <x v="1"/>
    <n v="828000"/>
  </r>
  <r>
    <d v="2017-12-01T00:00:00"/>
    <x v="10"/>
    <x v="3"/>
    <n v="2914"/>
    <x v="1"/>
    <n v="845000"/>
    <x v="0"/>
    <x v="0"/>
    <n v="845000"/>
  </r>
  <r>
    <d v="2017-12-01T00:00:00"/>
    <x v="10"/>
    <x v="3"/>
    <n v="2617"/>
    <x v="0"/>
    <n v="861000"/>
    <x v="0"/>
    <x v="3"/>
    <n v="861000"/>
  </r>
  <r>
    <d v="2017-12-01T00:00:00"/>
    <x v="10"/>
    <x v="3"/>
    <n v="2612"/>
    <x v="0"/>
    <n v="1290000"/>
    <x v="0"/>
    <x v="1"/>
    <n v="1290000"/>
  </r>
  <r>
    <d v="2017-12-01T00:00:00"/>
    <x v="10"/>
    <x v="3"/>
    <n v="2603"/>
    <x v="0"/>
    <n v="2500000"/>
    <x v="0"/>
    <x v="3"/>
    <n v="2500000"/>
  </r>
  <r>
    <d v="2017-12-01T00:00:00"/>
    <x v="10"/>
    <x v="3"/>
    <n v="2912"/>
    <x v="1"/>
    <n v="375000"/>
    <x v="1"/>
    <x v="2"/>
    <n v="375000"/>
  </r>
  <r>
    <d v="2017-12-01T00:00:00"/>
    <x v="10"/>
    <x v="3"/>
    <n v="2602"/>
    <x v="0"/>
    <n v="400000"/>
    <x v="1"/>
    <x v="2"/>
    <n v="400000"/>
  </r>
  <r>
    <d v="2017-12-01T00:00:00"/>
    <x v="10"/>
    <x v="3"/>
    <n v="2617"/>
    <x v="0"/>
    <n v="425000"/>
    <x v="1"/>
    <x v="2"/>
    <n v="425000"/>
  </r>
  <r>
    <d v="2017-12-01T00:00:00"/>
    <x v="10"/>
    <x v="3"/>
    <n v="2612"/>
    <x v="0"/>
    <n v="496000"/>
    <x v="1"/>
    <x v="2"/>
    <n v="496000"/>
  </r>
  <r>
    <d v="2017-12-01T00:00:00"/>
    <x v="10"/>
    <x v="3"/>
    <n v="2604"/>
    <x v="0"/>
    <n v="958000"/>
    <x v="1"/>
    <x v="2"/>
    <n v="958000"/>
  </r>
  <r>
    <d v="2017-12-02T00:00:00"/>
    <x v="10"/>
    <x v="3"/>
    <n v="2614"/>
    <x v="0"/>
    <n v="450000"/>
    <x v="0"/>
    <x v="2"/>
    <n v="450000"/>
  </r>
  <r>
    <d v="2017-12-02T00:00:00"/>
    <x v="10"/>
    <x v="3"/>
    <n v="2620"/>
    <x v="0"/>
    <n v="465000"/>
    <x v="0"/>
    <x v="0"/>
    <n v="465000"/>
  </r>
  <r>
    <d v="2017-12-02T00:00:00"/>
    <x v="10"/>
    <x v="3"/>
    <n v="2904"/>
    <x v="1"/>
    <n v="501000"/>
    <x v="0"/>
    <x v="1"/>
    <n v="501000"/>
  </r>
  <r>
    <d v="2017-12-02T00:00:00"/>
    <x v="10"/>
    <x v="3"/>
    <n v="2902"/>
    <x v="1"/>
    <n v="533000"/>
    <x v="0"/>
    <x v="1"/>
    <n v="533000"/>
  </r>
  <r>
    <d v="2017-12-02T00:00:00"/>
    <x v="10"/>
    <x v="3"/>
    <n v="2902"/>
    <x v="1"/>
    <n v="569000"/>
    <x v="0"/>
    <x v="0"/>
    <n v="569000"/>
  </r>
  <r>
    <d v="2017-12-02T00:00:00"/>
    <x v="10"/>
    <x v="3"/>
    <n v="2614"/>
    <x v="0"/>
    <n v="570000"/>
    <x v="0"/>
    <x v="1"/>
    <n v="570000"/>
  </r>
  <r>
    <d v="2017-12-02T00:00:00"/>
    <x v="10"/>
    <x v="3"/>
    <n v="2913"/>
    <x v="1"/>
    <n v="605000"/>
    <x v="0"/>
    <x v="1"/>
    <n v="605000"/>
  </r>
  <r>
    <d v="2017-12-02T00:00:00"/>
    <x v="10"/>
    <x v="3"/>
    <n v="2903"/>
    <x v="1"/>
    <n v="620000"/>
    <x v="0"/>
    <x v="0"/>
    <n v="620000"/>
  </r>
  <r>
    <d v="2017-12-02T00:00:00"/>
    <x v="10"/>
    <x v="3"/>
    <n v="2611"/>
    <x v="0"/>
    <n v="625000"/>
    <x v="0"/>
    <x v="1"/>
    <n v="625000"/>
  </r>
  <r>
    <d v="2017-12-02T00:00:00"/>
    <x v="10"/>
    <x v="3"/>
    <n v="2614"/>
    <x v="0"/>
    <n v="628000"/>
    <x v="0"/>
    <x v="0"/>
    <n v="628000"/>
  </r>
  <r>
    <d v="2017-12-02T00:00:00"/>
    <x v="10"/>
    <x v="3"/>
    <n v="2617"/>
    <x v="0"/>
    <n v="636000"/>
    <x v="0"/>
    <x v="1"/>
    <n v="636000"/>
  </r>
  <r>
    <d v="2017-12-02T00:00:00"/>
    <x v="10"/>
    <x v="3"/>
    <n v="2611"/>
    <x v="0"/>
    <n v="652000"/>
    <x v="0"/>
    <x v="1"/>
    <n v="652000"/>
  </r>
  <r>
    <d v="2017-12-02T00:00:00"/>
    <x v="10"/>
    <x v="3"/>
    <n v="2615"/>
    <x v="0"/>
    <n v="660000"/>
    <x v="0"/>
    <x v="0"/>
    <n v="660000"/>
  </r>
  <r>
    <d v="2017-12-02T00:00:00"/>
    <x v="10"/>
    <x v="3"/>
    <n v="2617"/>
    <x v="0"/>
    <n v="662000"/>
    <x v="0"/>
    <x v="1"/>
    <n v="662000"/>
  </r>
  <r>
    <d v="2017-12-02T00:00:00"/>
    <x v="10"/>
    <x v="3"/>
    <n v="2615"/>
    <x v="0"/>
    <n v="677500"/>
    <x v="0"/>
    <x v="0"/>
    <n v="677500"/>
  </r>
  <r>
    <d v="2017-12-02T00:00:00"/>
    <x v="10"/>
    <x v="3"/>
    <n v="2615"/>
    <x v="0"/>
    <n v="680000"/>
    <x v="0"/>
    <x v="0"/>
    <n v="680000"/>
  </r>
  <r>
    <d v="2017-12-02T00:00:00"/>
    <x v="10"/>
    <x v="3"/>
    <n v="2617"/>
    <x v="0"/>
    <n v="730000"/>
    <x v="0"/>
    <x v="0"/>
    <n v="730000"/>
  </r>
  <r>
    <d v="2017-12-02T00:00:00"/>
    <x v="10"/>
    <x v="3"/>
    <n v="2912"/>
    <x v="1"/>
    <n v="765000"/>
    <x v="0"/>
    <x v="0"/>
    <n v="765000"/>
  </r>
  <r>
    <d v="2017-12-02T00:00:00"/>
    <x v="10"/>
    <x v="3"/>
    <n v="2904"/>
    <x v="1"/>
    <n v="780000"/>
    <x v="0"/>
    <x v="0"/>
    <n v="780000"/>
  </r>
  <r>
    <d v="2017-12-02T00:00:00"/>
    <x v="10"/>
    <x v="3"/>
    <n v="2913"/>
    <x v="1"/>
    <n v="795000"/>
    <x v="0"/>
    <x v="0"/>
    <n v="795000"/>
  </r>
  <r>
    <d v="2017-12-02T00:00:00"/>
    <x v="10"/>
    <x v="3"/>
    <n v="2615"/>
    <x v="0"/>
    <n v="825000"/>
    <x v="0"/>
    <x v="0"/>
    <n v="825000"/>
  </r>
  <r>
    <d v="2017-12-02T00:00:00"/>
    <x v="10"/>
    <x v="3"/>
    <n v="2617"/>
    <x v="0"/>
    <n v="850000"/>
    <x v="0"/>
    <x v="0"/>
    <n v="850000"/>
  </r>
  <r>
    <d v="2017-12-02T00:00:00"/>
    <x v="10"/>
    <x v="3"/>
    <n v="2607"/>
    <x v="0"/>
    <n v="850000"/>
    <x v="0"/>
    <x v="0"/>
    <n v="850000"/>
  </r>
  <r>
    <d v="2017-12-02T00:00:00"/>
    <x v="10"/>
    <x v="3"/>
    <n v="2607"/>
    <x v="0"/>
    <n v="855000"/>
    <x v="0"/>
    <x v="0"/>
    <n v="855000"/>
  </r>
  <r>
    <d v="2017-12-02T00:00:00"/>
    <x v="10"/>
    <x v="3"/>
    <n v="2905"/>
    <x v="1"/>
    <n v="925000"/>
    <x v="0"/>
    <x v="0"/>
    <n v="925000"/>
  </r>
  <r>
    <d v="2017-12-02T00:00:00"/>
    <x v="10"/>
    <x v="3"/>
    <n v="2617"/>
    <x v="0"/>
    <n v="985000"/>
    <x v="0"/>
    <x v="0"/>
    <n v="985000"/>
  </r>
  <r>
    <d v="2017-12-02T00:00:00"/>
    <x v="10"/>
    <x v="3"/>
    <n v="2911"/>
    <x v="1"/>
    <n v="1101000"/>
    <x v="0"/>
    <x v="3"/>
    <n v="1101000"/>
  </r>
  <r>
    <d v="2017-12-02T00:00:00"/>
    <x v="10"/>
    <x v="3"/>
    <n v="2614"/>
    <x v="0"/>
    <n v="1405000"/>
    <x v="0"/>
    <x v="0"/>
    <n v="1405000"/>
  </r>
  <r>
    <d v="2017-12-02T00:00:00"/>
    <x v="10"/>
    <x v="3"/>
    <n v="2603"/>
    <x v="0"/>
    <n v="2120000"/>
    <x v="0"/>
    <x v="1"/>
    <n v="2120000"/>
  </r>
  <r>
    <d v="2017-12-02T00:00:00"/>
    <x v="10"/>
    <x v="3"/>
    <n v="2603"/>
    <x v="0"/>
    <n v="2970000"/>
    <x v="0"/>
    <x v="0"/>
    <n v="2970000"/>
  </r>
  <r>
    <d v="2017-12-02T00:00:00"/>
    <x v="10"/>
    <x v="3"/>
    <n v="2914"/>
    <x v="1"/>
    <n v="492000"/>
    <x v="1"/>
    <x v="1"/>
    <n v="492000"/>
  </r>
  <r>
    <d v="2017-12-03T00:00:00"/>
    <x v="10"/>
    <x v="3"/>
    <n v="2615"/>
    <x v="0"/>
    <n v="410000"/>
    <x v="0"/>
    <x v="1"/>
    <n v="410000"/>
  </r>
  <r>
    <d v="2017-12-03T00:00:00"/>
    <x v="10"/>
    <x v="3"/>
    <n v="2615"/>
    <x v="0"/>
    <n v="535000"/>
    <x v="0"/>
    <x v="1"/>
    <n v="535000"/>
  </r>
  <r>
    <d v="2017-12-04T00:00:00"/>
    <x v="10"/>
    <x v="3"/>
    <n v="2906"/>
    <x v="1"/>
    <n v="404000"/>
    <x v="0"/>
    <x v="1"/>
    <n v="404000"/>
  </r>
  <r>
    <d v="2017-12-04T00:00:00"/>
    <x v="10"/>
    <x v="3"/>
    <n v="2914"/>
    <x v="1"/>
    <n v="610000"/>
    <x v="0"/>
    <x v="1"/>
    <n v="610000"/>
  </r>
  <r>
    <d v="2017-12-04T00:00:00"/>
    <x v="10"/>
    <x v="3"/>
    <n v="2615"/>
    <x v="0"/>
    <n v="610000"/>
    <x v="0"/>
    <x v="0"/>
    <n v="610000"/>
  </r>
  <r>
    <d v="2017-12-04T00:00:00"/>
    <x v="10"/>
    <x v="3"/>
    <n v="2611"/>
    <x v="0"/>
    <n v="685000"/>
    <x v="0"/>
    <x v="0"/>
    <n v="685000"/>
  </r>
  <r>
    <d v="2017-12-04T00:00:00"/>
    <x v="10"/>
    <x v="3"/>
    <n v="2904"/>
    <x v="1"/>
    <n v="687500"/>
    <x v="0"/>
    <x v="0"/>
    <n v="687500"/>
  </r>
  <r>
    <d v="2017-12-04T00:00:00"/>
    <x v="10"/>
    <x v="3"/>
    <n v="2914"/>
    <x v="1"/>
    <n v="739000"/>
    <x v="0"/>
    <x v="0"/>
    <n v="739000"/>
  </r>
  <r>
    <d v="2017-12-04T00:00:00"/>
    <x v="10"/>
    <x v="3"/>
    <n v="2607"/>
    <x v="0"/>
    <n v="743000"/>
    <x v="0"/>
    <x v="0"/>
    <n v="743000"/>
  </r>
  <r>
    <d v="2017-12-04T00:00:00"/>
    <x v="10"/>
    <x v="3"/>
    <n v="2904"/>
    <x v="1"/>
    <n v="750000"/>
    <x v="0"/>
    <x v="3"/>
    <n v="750000"/>
  </r>
  <r>
    <d v="2017-12-04T00:00:00"/>
    <x v="10"/>
    <x v="3"/>
    <n v="2615"/>
    <x v="0"/>
    <n v="750000"/>
    <x v="0"/>
    <x v="0"/>
    <n v="750000"/>
  </r>
  <r>
    <d v="2017-12-04T00:00:00"/>
    <x v="10"/>
    <x v="3"/>
    <n v="2905"/>
    <x v="1"/>
    <n v="760000"/>
    <x v="0"/>
    <x v="3"/>
    <n v="760000"/>
  </r>
  <r>
    <d v="2017-12-04T00:00:00"/>
    <x v="10"/>
    <x v="3"/>
    <n v="2914"/>
    <x v="1"/>
    <n v="810000"/>
    <x v="0"/>
    <x v="0"/>
    <n v="810000"/>
  </r>
  <r>
    <d v="2017-12-04T00:00:00"/>
    <x v="10"/>
    <x v="3"/>
    <n v="2602"/>
    <x v="0"/>
    <n v="972500"/>
    <x v="0"/>
    <x v="0"/>
    <n v="972500"/>
  </r>
  <r>
    <d v="2017-12-04T00:00:00"/>
    <x v="10"/>
    <x v="3"/>
    <n v="2617"/>
    <x v="0"/>
    <n v="335000"/>
    <x v="1"/>
    <x v="2"/>
    <n v="335000"/>
  </r>
  <r>
    <d v="2017-12-05T00:00:00"/>
    <x v="10"/>
    <x v="3"/>
    <n v="2914"/>
    <x v="1"/>
    <n v="461500"/>
    <x v="0"/>
    <x v="1"/>
    <n v="461500"/>
  </r>
  <r>
    <d v="2017-12-05T00:00:00"/>
    <x v="10"/>
    <x v="3"/>
    <n v="2615"/>
    <x v="0"/>
    <n v="485000"/>
    <x v="0"/>
    <x v="1"/>
    <n v="485000"/>
  </r>
  <r>
    <d v="2017-12-05T00:00:00"/>
    <x v="10"/>
    <x v="3"/>
    <n v="2905"/>
    <x v="1"/>
    <n v="500000"/>
    <x v="0"/>
    <x v="1"/>
    <n v="500000"/>
  </r>
  <r>
    <d v="2017-12-05T00:00:00"/>
    <x v="10"/>
    <x v="3"/>
    <n v="2914"/>
    <x v="1"/>
    <n v="562500"/>
    <x v="0"/>
    <x v="0"/>
    <n v="562500"/>
  </r>
  <r>
    <d v="2017-12-05T00:00:00"/>
    <x v="10"/>
    <x v="3"/>
    <n v="2902"/>
    <x v="1"/>
    <n v="575000"/>
    <x v="0"/>
    <x v="0"/>
    <n v="575000"/>
  </r>
  <r>
    <d v="2017-12-05T00:00:00"/>
    <x v="10"/>
    <x v="3"/>
    <n v="2606"/>
    <x v="0"/>
    <n v="695000"/>
    <x v="0"/>
    <x v="1"/>
    <n v="695000"/>
  </r>
  <r>
    <d v="2017-12-05T00:00:00"/>
    <x v="10"/>
    <x v="3"/>
    <n v="2914"/>
    <x v="1"/>
    <n v="701000"/>
    <x v="0"/>
    <x v="0"/>
    <n v="701000"/>
  </r>
  <r>
    <d v="2017-12-05T00:00:00"/>
    <x v="10"/>
    <x v="3"/>
    <n v="2614"/>
    <x v="0"/>
    <n v="840000"/>
    <x v="0"/>
    <x v="0"/>
    <n v="840000"/>
  </r>
  <r>
    <d v="2017-12-05T00:00:00"/>
    <x v="10"/>
    <x v="3"/>
    <n v="2607"/>
    <x v="0"/>
    <n v="850000"/>
    <x v="0"/>
    <x v="3"/>
    <n v="850000"/>
  </r>
  <r>
    <d v="2017-12-05T00:00:00"/>
    <x v="10"/>
    <x v="3"/>
    <n v="2602"/>
    <x v="0"/>
    <n v="955000"/>
    <x v="0"/>
    <x v="0"/>
    <n v="955000"/>
  </r>
  <r>
    <d v="2017-12-05T00:00:00"/>
    <x v="10"/>
    <x v="3"/>
    <n v="2914"/>
    <x v="1"/>
    <n v="1050000"/>
    <x v="0"/>
    <x v="0"/>
    <n v="1050000"/>
  </r>
  <r>
    <d v="2017-12-05T00:00:00"/>
    <x v="10"/>
    <x v="3"/>
    <n v="2603"/>
    <x v="0"/>
    <n v="1413000"/>
    <x v="0"/>
    <x v="0"/>
    <n v="1413000"/>
  </r>
  <r>
    <d v="2017-12-05T00:00:00"/>
    <x v="10"/>
    <x v="3"/>
    <n v="2602"/>
    <x v="0"/>
    <n v="210000"/>
    <x v="1"/>
    <x v="4"/>
    <n v="210000"/>
  </r>
  <r>
    <d v="2017-12-05T00:00:00"/>
    <x v="10"/>
    <x v="3"/>
    <n v="2606"/>
    <x v="0"/>
    <n v="305000"/>
    <x v="1"/>
    <x v="4"/>
    <n v="305000"/>
  </r>
  <r>
    <d v="2017-12-05T00:00:00"/>
    <x v="10"/>
    <x v="3"/>
    <n v="2612"/>
    <x v="0"/>
    <n v="355000"/>
    <x v="1"/>
    <x v="4"/>
    <n v="355000"/>
  </r>
  <r>
    <d v="2017-12-05T00:00:00"/>
    <x v="10"/>
    <x v="3"/>
    <n v="2617"/>
    <x v="0"/>
    <n v="375000"/>
    <x v="1"/>
    <x v="2"/>
    <n v="375000"/>
  </r>
  <r>
    <d v="2017-12-05T00:00:00"/>
    <x v="10"/>
    <x v="3"/>
    <n v="2612"/>
    <x v="0"/>
    <n v="415000"/>
    <x v="1"/>
    <x v="4"/>
    <n v="415000"/>
  </r>
  <r>
    <d v="2017-12-05T00:00:00"/>
    <x v="10"/>
    <x v="3"/>
    <n v="2600"/>
    <x v="0"/>
    <n v="480000"/>
    <x v="1"/>
    <x v="4"/>
    <n v="480000"/>
  </r>
  <r>
    <d v="2017-12-06T00:00:00"/>
    <x v="10"/>
    <x v="3"/>
    <n v="2603"/>
    <x v="0"/>
    <n v="360000"/>
    <x v="0"/>
    <x v="4"/>
    <n v="360000"/>
  </r>
  <r>
    <d v="2017-12-06T00:00:00"/>
    <x v="10"/>
    <x v="3"/>
    <n v="2913"/>
    <x v="1"/>
    <n v="512500"/>
    <x v="0"/>
    <x v="1"/>
    <n v="512500"/>
  </r>
  <r>
    <d v="2017-12-06T00:00:00"/>
    <x v="10"/>
    <x v="3"/>
    <n v="2903"/>
    <x v="1"/>
    <n v="660000"/>
    <x v="0"/>
    <x v="0"/>
    <n v="660000"/>
  </r>
  <r>
    <d v="2017-12-06T00:00:00"/>
    <x v="10"/>
    <x v="3"/>
    <n v="2607"/>
    <x v="0"/>
    <n v="700000"/>
    <x v="0"/>
    <x v="1"/>
    <n v="700000"/>
  </r>
  <r>
    <d v="2017-12-06T00:00:00"/>
    <x v="10"/>
    <x v="3"/>
    <n v="2914"/>
    <x v="1"/>
    <n v="720000"/>
    <x v="0"/>
    <x v="0"/>
    <n v="720000"/>
  </r>
  <r>
    <d v="2017-12-06T00:00:00"/>
    <x v="10"/>
    <x v="3"/>
    <n v="2611"/>
    <x v="0"/>
    <n v="801000"/>
    <x v="0"/>
    <x v="1"/>
    <n v="801000"/>
  </r>
  <r>
    <d v="2017-12-06T00:00:00"/>
    <x v="10"/>
    <x v="3"/>
    <n v="2914"/>
    <x v="1"/>
    <n v="810000"/>
    <x v="0"/>
    <x v="0"/>
    <n v="810000"/>
  </r>
  <r>
    <d v="2017-12-06T00:00:00"/>
    <x v="10"/>
    <x v="3"/>
    <n v="2604"/>
    <x v="0"/>
    <n v="875000"/>
    <x v="0"/>
    <x v="0"/>
    <n v="875000"/>
  </r>
  <r>
    <d v="2017-12-06T00:00:00"/>
    <x v="10"/>
    <x v="3"/>
    <n v="2615"/>
    <x v="0"/>
    <n v="283000"/>
    <x v="1"/>
    <x v="2"/>
    <n v="283000"/>
  </r>
  <r>
    <d v="2017-12-06T00:00:00"/>
    <x v="10"/>
    <x v="3"/>
    <n v="2612"/>
    <x v="0"/>
    <n v="300000"/>
    <x v="1"/>
    <x v="4"/>
    <n v="300000"/>
  </r>
  <r>
    <d v="2017-12-06T00:00:00"/>
    <x v="10"/>
    <x v="3"/>
    <n v="2603"/>
    <x v="0"/>
    <n v="360000"/>
    <x v="1"/>
    <x v="4"/>
    <n v="360000"/>
  </r>
  <r>
    <d v="2017-12-06T00:00:00"/>
    <x v="10"/>
    <x v="3"/>
    <n v="2601"/>
    <x v="0"/>
    <n v="437000"/>
    <x v="1"/>
    <x v="4"/>
    <n v="437000"/>
  </r>
  <r>
    <d v="2017-12-07T00:00:00"/>
    <x v="10"/>
    <x v="3"/>
    <n v="2913"/>
    <x v="1"/>
    <n v="480000"/>
    <x v="0"/>
    <x v="1"/>
    <n v="480000"/>
  </r>
  <r>
    <d v="2017-12-07T00:00:00"/>
    <x v="10"/>
    <x v="3"/>
    <n v="2615"/>
    <x v="0"/>
    <n v="510000"/>
    <x v="0"/>
    <x v="0"/>
    <n v="510000"/>
  </r>
  <r>
    <d v="2017-12-07T00:00:00"/>
    <x v="10"/>
    <x v="3"/>
    <n v="2906"/>
    <x v="1"/>
    <n v="518000"/>
    <x v="0"/>
    <x v="1"/>
    <n v="518000"/>
  </r>
  <r>
    <d v="2017-12-07T00:00:00"/>
    <x v="10"/>
    <x v="3"/>
    <n v="2615"/>
    <x v="0"/>
    <n v="537500"/>
    <x v="0"/>
    <x v="1"/>
    <n v="537500"/>
  </r>
  <r>
    <d v="2017-12-07T00:00:00"/>
    <x v="10"/>
    <x v="3"/>
    <n v="2913"/>
    <x v="1"/>
    <n v="600000"/>
    <x v="0"/>
    <x v="1"/>
    <n v="600000"/>
  </r>
  <r>
    <d v="2017-12-07T00:00:00"/>
    <x v="10"/>
    <x v="3"/>
    <n v="2913"/>
    <x v="1"/>
    <n v="631000"/>
    <x v="0"/>
    <x v="1"/>
    <n v="631000"/>
  </r>
  <r>
    <d v="2017-12-07T00:00:00"/>
    <x v="10"/>
    <x v="3"/>
    <n v="2904"/>
    <x v="1"/>
    <n v="730000"/>
    <x v="0"/>
    <x v="0"/>
    <n v="730000"/>
  </r>
  <r>
    <d v="2017-12-07T00:00:00"/>
    <x v="10"/>
    <x v="3"/>
    <n v="2914"/>
    <x v="1"/>
    <n v="828000"/>
    <x v="0"/>
    <x v="0"/>
    <n v="828000"/>
  </r>
  <r>
    <d v="2017-12-07T00:00:00"/>
    <x v="10"/>
    <x v="3"/>
    <n v="2617"/>
    <x v="0"/>
    <n v="980000"/>
    <x v="0"/>
    <x v="3"/>
    <n v="980000"/>
  </r>
  <r>
    <d v="2017-12-07T00:00:00"/>
    <x v="10"/>
    <x v="3"/>
    <n v="2605"/>
    <x v="0"/>
    <n v="276000"/>
    <x v="1"/>
    <x v="2"/>
    <n v="276000"/>
  </r>
  <r>
    <d v="2017-12-07T00:00:00"/>
    <x v="10"/>
    <x v="3"/>
    <n v="2603"/>
    <x v="0"/>
    <n v="415000"/>
    <x v="1"/>
    <x v="2"/>
    <n v="415000"/>
  </r>
  <r>
    <d v="2017-12-07T00:00:00"/>
    <x v="10"/>
    <x v="3"/>
    <n v="2600"/>
    <x v="0"/>
    <n v="1037500"/>
    <x v="1"/>
    <x v="1"/>
    <n v="1037500"/>
  </r>
  <r>
    <d v="2017-12-08T00:00:00"/>
    <x v="10"/>
    <x v="3"/>
    <n v="2602"/>
    <x v="0"/>
    <n v="260000"/>
    <x v="0"/>
    <x v="4"/>
    <n v="260000"/>
  </r>
  <r>
    <d v="2017-12-08T00:00:00"/>
    <x v="10"/>
    <x v="3"/>
    <n v="2615"/>
    <x v="0"/>
    <n v="420000"/>
    <x v="0"/>
    <x v="1"/>
    <n v="420000"/>
  </r>
  <r>
    <d v="2017-12-08T00:00:00"/>
    <x v="10"/>
    <x v="3"/>
    <n v="2615"/>
    <x v="0"/>
    <n v="432500"/>
    <x v="0"/>
    <x v="2"/>
    <n v="432500"/>
  </r>
  <r>
    <d v="2017-12-08T00:00:00"/>
    <x v="10"/>
    <x v="3"/>
    <n v="2913"/>
    <x v="1"/>
    <n v="463000"/>
    <x v="0"/>
    <x v="1"/>
    <n v="463000"/>
  </r>
  <r>
    <d v="2017-12-08T00:00:00"/>
    <x v="10"/>
    <x v="3"/>
    <n v="2906"/>
    <x v="1"/>
    <n v="550000"/>
    <x v="0"/>
    <x v="1"/>
    <n v="550000"/>
  </r>
  <r>
    <d v="2017-12-08T00:00:00"/>
    <x v="10"/>
    <x v="3"/>
    <n v="2904"/>
    <x v="1"/>
    <n v="560000"/>
    <x v="0"/>
    <x v="1"/>
    <n v="560000"/>
  </r>
  <r>
    <d v="2017-12-08T00:00:00"/>
    <x v="10"/>
    <x v="3"/>
    <n v="2904"/>
    <x v="1"/>
    <n v="595000"/>
    <x v="0"/>
    <x v="1"/>
    <n v="595000"/>
  </r>
  <r>
    <d v="2017-12-08T00:00:00"/>
    <x v="10"/>
    <x v="3"/>
    <n v="2905"/>
    <x v="1"/>
    <n v="630000"/>
    <x v="0"/>
    <x v="3"/>
    <n v="630000"/>
  </r>
  <r>
    <d v="2017-12-08T00:00:00"/>
    <x v="10"/>
    <x v="3"/>
    <n v="2904"/>
    <x v="1"/>
    <n v="640000"/>
    <x v="0"/>
    <x v="0"/>
    <n v="640000"/>
  </r>
  <r>
    <d v="2017-12-08T00:00:00"/>
    <x v="10"/>
    <x v="3"/>
    <n v="2615"/>
    <x v="0"/>
    <n v="670000"/>
    <x v="0"/>
    <x v="0"/>
    <n v="670000"/>
  </r>
  <r>
    <d v="2017-12-08T00:00:00"/>
    <x v="10"/>
    <x v="3"/>
    <n v="2602"/>
    <x v="0"/>
    <n v="700000"/>
    <x v="0"/>
    <x v="1"/>
    <n v="700000"/>
  </r>
  <r>
    <d v="2017-12-08T00:00:00"/>
    <x v="10"/>
    <x v="3"/>
    <n v="2615"/>
    <x v="0"/>
    <n v="700000"/>
    <x v="0"/>
    <x v="3"/>
    <n v="700000"/>
  </r>
  <r>
    <d v="2017-12-08T00:00:00"/>
    <x v="10"/>
    <x v="3"/>
    <n v="2913"/>
    <x v="1"/>
    <n v="825000"/>
    <x v="0"/>
    <x v="0"/>
    <n v="825000"/>
  </r>
  <r>
    <d v="2017-12-08T00:00:00"/>
    <x v="10"/>
    <x v="3"/>
    <n v="2906"/>
    <x v="1"/>
    <n v="836000"/>
    <x v="0"/>
    <x v="0"/>
    <n v="836000"/>
  </r>
  <r>
    <d v="2017-12-08T00:00:00"/>
    <x v="10"/>
    <x v="3"/>
    <n v="2904"/>
    <x v="1"/>
    <n v="915000"/>
    <x v="0"/>
    <x v="3"/>
    <n v="915000"/>
  </r>
  <r>
    <d v="2017-12-08T00:00:00"/>
    <x v="10"/>
    <x v="3"/>
    <n v="2604"/>
    <x v="0"/>
    <n v="587500"/>
    <x v="1"/>
    <x v="2"/>
    <n v="587500"/>
  </r>
  <r>
    <d v="2017-12-09T00:00:00"/>
    <x v="10"/>
    <x v="3"/>
    <n v="2615"/>
    <x v="0"/>
    <n v="445000"/>
    <x v="0"/>
    <x v="2"/>
    <n v="445000"/>
  </r>
  <r>
    <d v="2017-12-09T00:00:00"/>
    <x v="10"/>
    <x v="3"/>
    <n v="2914"/>
    <x v="1"/>
    <n v="462000"/>
    <x v="0"/>
    <x v="1"/>
    <n v="462000"/>
  </r>
  <r>
    <d v="2017-12-09T00:00:00"/>
    <x v="10"/>
    <x v="3"/>
    <n v="2615"/>
    <x v="0"/>
    <n v="527000"/>
    <x v="0"/>
    <x v="1"/>
    <n v="527000"/>
  </r>
  <r>
    <d v="2017-12-09T00:00:00"/>
    <x v="10"/>
    <x v="3"/>
    <n v="2904"/>
    <x v="1"/>
    <n v="540000"/>
    <x v="0"/>
    <x v="1"/>
    <n v="540000"/>
  </r>
  <r>
    <d v="2017-12-09T00:00:00"/>
    <x v="10"/>
    <x v="3"/>
    <n v="2615"/>
    <x v="0"/>
    <n v="552000"/>
    <x v="0"/>
    <x v="1"/>
    <n v="552000"/>
  </r>
  <r>
    <d v="2017-12-09T00:00:00"/>
    <x v="10"/>
    <x v="3"/>
    <n v="2905"/>
    <x v="1"/>
    <n v="560000"/>
    <x v="0"/>
    <x v="1"/>
    <n v="560000"/>
  </r>
  <r>
    <d v="2017-12-09T00:00:00"/>
    <x v="10"/>
    <x v="3"/>
    <n v="2905"/>
    <x v="1"/>
    <n v="580000"/>
    <x v="0"/>
    <x v="0"/>
    <n v="580000"/>
  </r>
  <r>
    <d v="2017-12-09T00:00:00"/>
    <x v="10"/>
    <x v="3"/>
    <n v="2904"/>
    <x v="1"/>
    <n v="605000"/>
    <x v="0"/>
    <x v="1"/>
    <n v="605000"/>
  </r>
  <r>
    <d v="2017-12-09T00:00:00"/>
    <x v="10"/>
    <x v="3"/>
    <n v="2905"/>
    <x v="1"/>
    <n v="627000"/>
    <x v="0"/>
    <x v="0"/>
    <n v="627000"/>
  </r>
  <r>
    <d v="2017-12-09T00:00:00"/>
    <x v="10"/>
    <x v="3"/>
    <n v="2903"/>
    <x v="1"/>
    <n v="660000"/>
    <x v="0"/>
    <x v="0"/>
    <n v="660000"/>
  </r>
  <r>
    <d v="2017-12-09T00:00:00"/>
    <x v="10"/>
    <x v="3"/>
    <n v="2602"/>
    <x v="0"/>
    <n v="756000"/>
    <x v="0"/>
    <x v="1"/>
    <n v="756000"/>
  </r>
  <r>
    <d v="2017-12-09T00:00:00"/>
    <x v="10"/>
    <x v="3"/>
    <n v="2904"/>
    <x v="1"/>
    <n v="765000"/>
    <x v="0"/>
    <x v="0"/>
    <n v="765000"/>
  </r>
  <r>
    <d v="2017-12-09T00:00:00"/>
    <x v="10"/>
    <x v="3"/>
    <n v="2617"/>
    <x v="0"/>
    <n v="782000"/>
    <x v="0"/>
    <x v="1"/>
    <n v="782000"/>
  </r>
  <r>
    <d v="2017-12-09T00:00:00"/>
    <x v="10"/>
    <x v="3"/>
    <n v="2913"/>
    <x v="1"/>
    <n v="794000"/>
    <x v="0"/>
    <x v="0"/>
    <n v="794000"/>
  </r>
  <r>
    <d v="2017-12-09T00:00:00"/>
    <x v="10"/>
    <x v="3"/>
    <n v="2604"/>
    <x v="0"/>
    <n v="840000"/>
    <x v="0"/>
    <x v="1"/>
    <n v="840000"/>
  </r>
  <r>
    <d v="2017-12-09T00:00:00"/>
    <x v="10"/>
    <x v="3"/>
    <n v="2605"/>
    <x v="0"/>
    <n v="965000"/>
    <x v="0"/>
    <x v="0"/>
    <n v="965000"/>
  </r>
  <r>
    <d v="2017-12-09T00:00:00"/>
    <x v="10"/>
    <x v="3"/>
    <n v="2614"/>
    <x v="0"/>
    <n v="985000"/>
    <x v="0"/>
    <x v="3"/>
    <n v="985000"/>
  </r>
  <r>
    <d v="2017-12-09T00:00:00"/>
    <x v="10"/>
    <x v="3"/>
    <n v="2604"/>
    <x v="0"/>
    <n v="1035000"/>
    <x v="0"/>
    <x v="0"/>
    <n v="1035000"/>
  </r>
  <r>
    <d v="2017-12-09T00:00:00"/>
    <x v="10"/>
    <x v="3"/>
    <n v="2603"/>
    <x v="0"/>
    <n v="1157000"/>
    <x v="0"/>
    <x v="0"/>
    <n v="1157000"/>
  </r>
  <r>
    <d v="2017-12-09T00:00:00"/>
    <x v="10"/>
    <x v="3"/>
    <n v="2607"/>
    <x v="0"/>
    <n v="1211000"/>
    <x v="0"/>
    <x v="0"/>
    <n v="1211000"/>
  </r>
  <r>
    <d v="2017-12-09T00:00:00"/>
    <x v="10"/>
    <x v="3"/>
    <n v="2604"/>
    <x v="0"/>
    <n v="1215000"/>
    <x v="0"/>
    <x v="1"/>
    <n v="1215000"/>
  </r>
  <r>
    <d v="2017-12-09T00:00:00"/>
    <x v="10"/>
    <x v="3"/>
    <n v="2602"/>
    <x v="0"/>
    <n v="1225000"/>
    <x v="0"/>
    <x v="0"/>
    <n v="1225000"/>
  </r>
  <r>
    <d v="2017-12-09T00:00:00"/>
    <x v="10"/>
    <x v="3"/>
    <n v="2600"/>
    <x v="0"/>
    <n v="1510000"/>
    <x v="0"/>
    <x v="1"/>
    <n v="1510000"/>
  </r>
  <r>
    <d v="2017-12-09T00:00:00"/>
    <x v="10"/>
    <x v="3"/>
    <n v="2612"/>
    <x v="0"/>
    <n v="1600000"/>
    <x v="0"/>
    <x v="3"/>
    <n v="1600000"/>
  </r>
  <r>
    <d v="2017-12-10T00:00:00"/>
    <x v="10"/>
    <x v="3"/>
    <n v="2615"/>
    <x v="0"/>
    <n v="515000"/>
    <x v="0"/>
    <x v="1"/>
    <n v="515000"/>
  </r>
  <r>
    <d v="2017-12-11T00:00:00"/>
    <x v="10"/>
    <x v="3"/>
    <n v="2615"/>
    <x v="0"/>
    <n v="397000"/>
    <x v="0"/>
    <x v="2"/>
    <n v="397000"/>
  </r>
  <r>
    <d v="2017-12-11T00:00:00"/>
    <x v="10"/>
    <x v="3"/>
    <n v="2602"/>
    <x v="0"/>
    <n v="430000"/>
    <x v="0"/>
    <x v="2"/>
    <n v="430000"/>
  </r>
  <r>
    <d v="2017-12-11T00:00:00"/>
    <x v="10"/>
    <x v="3"/>
    <n v="2615"/>
    <x v="0"/>
    <n v="456000"/>
    <x v="0"/>
    <x v="1"/>
    <n v="456000"/>
  </r>
  <r>
    <d v="2017-12-11T00:00:00"/>
    <x v="10"/>
    <x v="3"/>
    <n v="2615"/>
    <x v="0"/>
    <n v="630000"/>
    <x v="0"/>
    <x v="0"/>
    <n v="630000"/>
  </r>
  <r>
    <d v="2017-12-11T00:00:00"/>
    <x v="10"/>
    <x v="3"/>
    <n v="2615"/>
    <x v="0"/>
    <n v="640000"/>
    <x v="0"/>
    <x v="0"/>
    <n v="640000"/>
  </r>
  <r>
    <d v="2017-12-11T00:00:00"/>
    <x v="10"/>
    <x v="3"/>
    <n v="2913"/>
    <x v="1"/>
    <n v="665000"/>
    <x v="0"/>
    <x v="0"/>
    <n v="665000"/>
  </r>
  <r>
    <d v="2017-12-11T00:00:00"/>
    <x v="10"/>
    <x v="3"/>
    <n v="2615"/>
    <x v="0"/>
    <n v="692000"/>
    <x v="0"/>
    <x v="3"/>
    <n v="692000"/>
  </r>
  <r>
    <d v="2017-12-11T00:00:00"/>
    <x v="10"/>
    <x v="3"/>
    <n v="2614"/>
    <x v="0"/>
    <n v="695000"/>
    <x v="0"/>
    <x v="1"/>
    <n v="695000"/>
  </r>
  <r>
    <d v="2017-12-11T00:00:00"/>
    <x v="10"/>
    <x v="3"/>
    <n v="2914"/>
    <x v="1"/>
    <n v="746000"/>
    <x v="0"/>
    <x v="0"/>
    <n v="746000"/>
  </r>
  <r>
    <d v="2017-12-11T00:00:00"/>
    <x v="10"/>
    <x v="3"/>
    <n v="2606"/>
    <x v="0"/>
    <n v="762000"/>
    <x v="0"/>
    <x v="1"/>
    <n v="762000"/>
  </r>
  <r>
    <d v="2017-12-11T00:00:00"/>
    <x v="10"/>
    <x v="3"/>
    <n v="2905"/>
    <x v="1"/>
    <n v="830000"/>
    <x v="0"/>
    <x v="0"/>
    <n v="830000"/>
  </r>
  <r>
    <d v="2017-12-11T00:00:00"/>
    <x v="10"/>
    <x v="3"/>
    <n v="2607"/>
    <x v="0"/>
    <n v="845000"/>
    <x v="0"/>
    <x v="0"/>
    <n v="845000"/>
  </r>
  <r>
    <d v="2017-12-11T00:00:00"/>
    <x v="10"/>
    <x v="3"/>
    <n v="2914"/>
    <x v="1"/>
    <n v="925000"/>
    <x v="0"/>
    <x v="0"/>
    <n v="925000"/>
  </r>
  <r>
    <d v="2017-12-11T00:00:00"/>
    <x v="10"/>
    <x v="3"/>
    <n v="2606"/>
    <x v="0"/>
    <n v="1322500"/>
    <x v="0"/>
    <x v="0"/>
    <n v="1322500"/>
  </r>
  <r>
    <d v="2017-12-11T00:00:00"/>
    <x v="10"/>
    <x v="3"/>
    <n v="2603"/>
    <x v="0"/>
    <n v="1415000"/>
    <x v="0"/>
    <x v="0"/>
    <n v="1415000"/>
  </r>
  <r>
    <d v="2017-12-11T00:00:00"/>
    <x v="10"/>
    <x v="3"/>
    <n v="2617"/>
    <x v="0"/>
    <n v="265000"/>
    <x v="1"/>
    <x v="4"/>
    <n v="265000"/>
  </r>
  <r>
    <d v="2017-12-11T00:00:00"/>
    <x v="10"/>
    <x v="3"/>
    <n v="2912"/>
    <x v="1"/>
    <n v="340000"/>
    <x v="1"/>
    <x v="2"/>
    <n v="340000"/>
  </r>
  <r>
    <d v="2017-12-11T00:00:00"/>
    <x v="10"/>
    <x v="3"/>
    <n v="2612"/>
    <x v="0"/>
    <n v="510000"/>
    <x v="1"/>
    <x v="4"/>
    <n v="510000"/>
  </r>
  <r>
    <d v="2017-12-11T00:00:00"/>
    <x v="10"/>
    <x v="3"/>
    <n v="2604"/>
    <x v="0"/>
    <n v="532500"/>
    <x v="1"/>
    <x v="1"/>
    <n v="532500"/>
  </r>
  <r>
    <d v="2017-12-11T00:00:00"/>
    <x v="10"/>
    <x v="3"/>
    <n v="2617"/>
    <x v="0"/>
    <n v="630000"/>
    <x v="1"/>
    <x v="1"/>
    <n v="630000"/>
  </r>
  <r>
    <d v="2017-12-12T00:00:00"/>
    <x v="10"/>
    <x v="3"/>
    <n v="2615"/>
    <x v="0"/>
    <n v="425000"/>
    <x v="0"/>
    <x v="1"/>
    <n v="425000"/>
  </r>
  <r>
    <d v="2017-12-12T00:00:00"/>
    <x v="10"/>
    <x v="3"/>
    <n v="2913"/>
    <x v="1"/>
    <n v="430000"/>
    <x v="0"/>
    <x v="1"/>
    <n v="430000"/>
  </r>
  <r>
    <d v="2017-12-12T00:00:00"/>
    <x v="10"/>
    <x v="3"/>
    <n v="2615"/>
    <x v="0"/>
    <n v="496500"/>
    <x v="0"/>
    <x v="1"/>
    <n v="496500"/>
  </r>
  <r>
    <d v="2017-12-12T00:00:00"/>
    <x v="10"/>
    <x v="3"/>
    <n v="2905"/>
    <x v="1"/>
    <n v="500000"/>
    <x v="0"/>
    <x v="1"/>
    <n v="500000"/>
  </r>
  <r>
    <d v="2017-12-12T00:00:00"/>
    <x v="10"/>
    <x v="3"/>
    <n v="2903"/>
    <x v="1"/>
    <n v="550000"/>
    <x v="0"/>
    <x v="1"/>
    <n v="550000"/>
  </r>
  <r>
    <d v="2017-12-12T00:00:00"/>
    <x v="10"/>
    <x v="3"/>
    <n v="2913"/>
    <x v="1"/>
    <n v="560000"/>
    <x v="0"/>
    <x v="0"/>
    <n v="560000"/>
  </r>
  <r>
    <d v="2017-12-12T00:00:00"/>
    <x v="10"/>
    <x v="3"/>
    <n v="2615"/>
    <x v="0"/>
    <n v="567000"/>
    <x v="0"/>
    <x v="1"/>
    <n v="567000"/>
  </r>
  <r>
    <d v="2017-12-12T00:00:00"/>
    <x v="10"/>
    <x v="3"/>
    <n v="2914"/>
    <x v="1"/>
    <n v="580000"/>
    <x v="0"/>
    <x v="1"/>
    <n v="580000"/>
  </r>
  <r>
    <d v="2017-12-12T00:00:00"/>
    <x v="10"/>
    <x v="3"/>
    <n v="2607"/>
    <x v="0"/>
    <n v="616000"/>
    <x v="0"/>
    <x v="1"/>
    <n v="616000"/>
  </r>
  <r>
    <d v="2017-12-12T00:00:00"/>
    <x v="10"/>
    <x v="3"/>
    <n v="2615"/>
    <x v="0"/>
    <n v="625000"/>
    <x v="0"/>
    <x v="1"/>
    <n v="625000"/>
  </r>
  <r>
    <d v="2017-12-12T00:00:00"/>
    <x v="10"/>
    <x v="3"/>
    <n v="2617"/>
    <x v="0"/>
    <n v="728000"/>
    <x v="0"/>
    <x v="0"/>
    <n v="728000"/>
  </r>
  <r>
    <d v="2017-12-12T00:00:00"/>
    <x v="10"/>
    <x v="3"/>
    <n v="2914"/>
    <x v="1"/>
    <n v="752000"/>
    <x v="0"/>
    <x v="0"/>
    <n v="752000"/>
  </r>
  <r>
    <d v="2017-12-12T00:00:00"/>
    <x v="10"/>
    <x v="3"/>
    <n v="2914"/>
    <x v="1"/>
    <n v="790000"/>
    <x v="0"/>
    <x v="0"/>
    <n v="790000"/>
  </r>
  <r>
    <d v="2017-12-12T00:00:00"/>
    <x v="10"/>
    <x v="3"/>
    <n v="2617"/>
    <x v="0"/>
    <n v="902000"/>
    <x v="0"/>
    <x v="0"/>
    <n v="902000"/>
  </r>
  <r>
    <d v="2017-12-12T00:00:00"/>
    <x v="10"/>
    <x v="3"/>
    <n v="2617"/>
    <x v="0"/>
    <n v="960000"/>
    <x v="0"/>
    <x v="3"/>
    <n v="960000"/>
  </r>
  <r>
    <d v="2017-12-12T00:00:00"/>
    <x v="10"/>
    <x v="3"/>
    <n v="2606"/>
    <x v="0"/>
    <n v="321000"/>
    <x v="1"/>
    <x v="2"/>
    <n v="321000"/>
  </r>
  <r>
    <d v="2017-12-12T00:00:00"/>
    <x v="10"/>
    <x v="3"/>
    <n v="2912"/>
    <x v="1"/>
    <n v="325000"/>
    <x v="1"/>
    <x v="2"/>
    <n v="325000"/>
  </r>
  <r>
    <d v="2017-12-12T00:00:00"/>
    <x v="10"/>
    <x v="3"/>
    <n v="2903"/>
    <x v="1"/>
    <n v="327000"/>
    <x v="1"/>
    <x v="2"/>
    <n v="327000"/>
  </r>
  <r>
    <d v="2017-12-12T00:00:00"/>
    <x v="10"/>
    <x v="3"/>
    <n v="2612"/>
    <x v="0"/>
    <n v="375000"/>
    <x v="1"/>
    <x v="4"/>
    <n v="375000"/>
  </r>
  <r>
    <d v="2017-12-12T00:00:00"/>
    <x v="10"/>
    <x v="3"/>
    <n v="2913"/>
    <x v="1"/>
    <n v="384000"/>
    <x v="1"/>
    <x v="1"/>
    <n v="384000"/>
  </r>
  <r>
    <d v="2017-12-12T00:00:00"/>
    <x v="10"/>
    <x v="3"/>
    <n v="2602"/>
    <x v="0"/>
    <n v="470000"/>
    <x v="1"/>
    <x v="2"/>
    <n v="470000"/>
  </r>
  <r>
    <d v="2017-12-12T00:00:00"/>
    <x v="10"/>
    <x v="3"/>
    <n v="2913"/>
    <x v="1"/>
    <n v="520000"/>
    <x v="1"/>
    <x v="1"/>
    <n v="520000"/>
  </r>
  <r>
    <d v="2017-12-13T00:00:00"/>
    <x v="10"/>
    <x v="3"/>
    <n v="2906"/>
    <x v="1"/>
    <n v="445000"/>
    <x v="0"/>
    <x v="1"/>
    <n v="445000"/>
  </r>
  <r>
    <d v="2017-12-13T00:00:00"/>
    <x v="10"/>
    <x v="3"/>
    <n v="2914"/>
    <x v="1"/>
    <n v="515000"/>
    <x v="0"/>
    <x v="1"/>
    <n v="515000"/>
  </r>
  <r>
    <d v="2017-12-13T00:00:00"/>
    <x v="10"/>
    <x v="3"/>
    <n v="2902"/>
    <x v="1"/>
    <n v="540000"/>
    <x v="0"/>
    <x v="1"/>
    <n v="540000"/>
  </r>
  <r>
    <d v="2017-12-13T00:00:00"/>
    <x v="10"/>
    <x v="3"/>
    <n v="2906"/>
    <x v="1"/>
    <n v="545000"/>
    <x v="0"/>
    <x v="0"/>
    <n v="545000"/>
  </r>
  <r>
    <d v="2017-12-13T00:00:00"/>
    <x v="10"/>
    <x v="3"/>
    <n v="2904"/>
    <x v="1"/>
    <n v="557000"/>
    <x v="0"/>
    <x v="1"/>
    <n v="557000"/>
  </r>
  <r>
    <d v="2017-12-13T00:00:00"/>
    <x v="10"/>
    <x v="3"/>
    <n v="2914"/>
    <x v="1"/>
    <n v="610000"/>
    <x v="0"/>
    <x v="0"/>
    <n v="610000"/>
  </r>
  <r>
    <d v="2017-12-13T00:00:00"/>
    <x v="10"/>
    <x v="3"/>
    <n v="2913"/>
    <x v="1"/>
    <n v="615000"/>
    <x v="0"/>
    <x v="1"/>
    <n v="615000"/>
  </r>
  <r>
    <d v="2017-12-13T00:00:00"/>
    <x v="10"/>
    <x v="3"/>
    <n v="2913"/>
    <x v="1"/>
    <n v="660000"/>
    <x v="0"/>
    <x v="1"/>
    <n v="660000"/>
  </r>
  <r>
    <d v="2017-12-13T00:00:00"/>
    <x v="10"/>
    <x v="3"/>
    <n v="2902"/>
    <x v="1"/>
    <n v="665000"/>
    <x v="0"/>
    <x v="0"/>
    <n v="665000"/>
  </r>
  <r>
    <d v="2017-12-13T00:00:00"/>
    <x v="10"/>
    <x v="3"/>
    <n v="2914"/>
    <x v="1"/>
    <n v="715000"/>
    <x v="0"/>
    <x v="1"/>
    <n v="715000"/>
  </r>
  <r>
    <d v="2017-12-13T00:00:00"/>
    <x v="10"/>
    <x v="3"/>
    <n v="2902"/>
    <x v="1"/>
    <n v="825000"/>
    <x v="0"/>
    <x v="0"/>
    <n v="825000"/>
  </r>
  <r>
    <d v="2017-12-13T00:00:00"/>
    <x v="10"/>
    <x v="3"/>
    <n v="2605"/>
    <x v="0"/>
    <n v="890000"/>
    <x v="0"/>
    <x v="0"/>
    <n v="890000"/>
  </r>
  <r>
    <d v="2017-12-13T00:00:00"/>
    <x v="10"/>
    <x v="3"/>
    <n v="2913"/>
    <x v="1"/>
    <n v="940000"/>
    <x v="0"/>
    <x v="0"/>
    <n v="940000"/>
  </r>
  <r>
    <d v="2017-12-13T00:00:00"/>
    <x v="10"/>
    <x v="3"/>
    <n v="2611"/>
    <x v="0"/>
    <n v="1000000"/>
    <x v="0"/>
    <x v="0"/>
    <n v="1000000"/>
  </r>
  <r>
    <d v="2017-12-13T00:00:00"/>
    <x v="10"/>
    <x v="3"/>
    <n v="2602"/>
    <x v="0"/>
    <n v="337500"/>
    <x v="1"/>
    <x v="2"/>
    <n v="337500"/>
  </r>
  <r>
    <d v="2017-12-13T00:00:00"/>
    <x v="10"/>
    <x v="3"/>
    <n v="2615"/>
    <x v="0"/>
    <n v="377000"/>
    <x v="1"/>
    <x v="2"/>
    <n v="377000"/>
  </r>
  <r>
    <d v="2017-12-13T00:00:00"/>
    <x v="10"/>
    <x v="3"/>
    <n v="2601"/>
    <x v="0"/>
    <n v="415000"/>
    <x v="1"/>
    <x v="4"/>
    <n v="415000"/>
  </r>
  <r>
    <d v="2017-12-13T00:00:00"/>
    <x v="10"/>
    <x v="3"/>
    <n v="2612"/>
    <x v="0"/>
    <n v="680000"/>
    <x v="1"/>
    <x v="0"/>
    <n v="680000"/>
  </r>
  <r>
    <d v="2017-12-14T00:00:00"/>
    <x v="10"/>
    <x v="3"/>
    <n v="2611"/>
    <x v="0"/>
    <n v="380000"/>
    <x v="0"/>
    <x v="2"/>
    <n v="380000"/>
  </r>
  <r>
    <d v="2017-12-14T00:00:00"/>
    <x v="10"/>
    <x v="3"/>
    <n v="2913"/>
    <x v="1"/>
    <n v="467000"/>
    <x v="0"/>
    <x v="1"/>
    <n v="467000"/>
  </r>
  <r>
    <d v="2017-12-14T00:00:00"/>
    <x v="10"/>
    <x v="3"/>
    <n v="2615"/>
    <x v="0"/>
    <n v="550000"/>
    <x v="0"/>
    <x v="1"/>
    <n v="550000"/>
  </r>
  <r>
    <d v="2017-12-14T00:00:00"/>
    <x v="10"/>
    <x v="3"/>
    <n v="2615"/>
    <x v="0"/>
    <n v="582000"/>
    <x v="0"/>
    <x v="0"/>
    <n v="582000"/>
  </r>
  <r>
    <d v="2017-12-14T00:00:00"/>
    <x v="10"/>
    <x v="3"/>
    <n v="2611"/>
    <x v="0"/>
    <n v="600000"/>
    <x v="0"/>
    <x v="1"/>
    <n v="600000"/>
  </r>
  <r>
    <d v="2017-12-14T00:00:00"/>
    <x v="10"/>
    <x v="3"/>
    <n v="2611"/>
    <x v="0"/>
    <n v="800000"/>
    <x v="0"/>
    <x v="0"/>
    <n v="800000"/>
  </r>
  <r>
    <d v="2017-12-14T00:00:00"/>
    <x v="10"/>
    <x v="3"/>
    <n v="2604"/>
    <x v="0"/>
    <n v="880000"/>
    <x v="0"/>
    <x v="1"/>
    <n v="880000"/>
  </r>
  <r>
    <d v="2017-12-14T00:00:00"/>
    <x v="10"/>
    <x v="3"/>
    <n v="2913"/>
    <x v="1"/>
    <n v="910000"/>
    <x v="0"/>
    <x v="1"/>
    <n v="910000"/>
  </r>
  <r>
    <d v="2017-12-14T00:00:00"/>
    <x v="10"/>
    <x v="3"/>
    <n v="2904"/>
    <x v="1"/>
    <n v="1035000"/>
    <x v="0"/>
    <x v="0"/>
    <n v="1035000"/>
  </r>
  <r>
    <d v="2017-12-14T00:00:00"/>
    <x v="10"/>
    <x v="3"/>
    <n v="2607"/>
    <x v="0"/>
    <n v="1075000"/>
    <x v="0"/>
    <x v="3"/>
    <n v="1075000"/>
  </r>
  <r>
    <d v="2017-12-14T00:00:00"/>
    <x v="10"/>
    <x v="3"/>
    <n v="2604"/>
    <x v="0"/>
    <n v="980000"/>
    <x v="1"/>
    <x v="2"/>
    <n v="980000"/>
  </r>
  <r>
    <d v="2017-12-15T00:00:00"/>
    <x v="10"/>
    <x v="3"/>
    <n v="2914"/>
    <x v="1"/>
    <n v="310000"/>
    <x v="0"/>
    <x v="1"/>
    <n v="310000"/>
  </r>
  <r>
    <d v="2017-12-15T00:00:00"/>
    <x v="10"/>
    <x v="3"/>
    <n v="2614"/>
    <x v="0"/>
    <n v="385000"/>
    <x v="0"/>
    <x v="2"/>
    <n v="385000"/>
  </r>
  <r>
    <d v="2017-12-15T00:00:00"/>
    <x v="10"/>
    <x v="3"/>
    <n v="2913"/>
    <x v="1"/>
    <n v="475000"/>
    <x v="0"/>
    <x v="1"/>
    <n v="475000"/>
  </r>
  <r>
    <d v="2017-12-15T00:00:00"/>
    <x v="10"/>
    <x v="3"/>
    <n v="2902"/>
    <x v="1"/>
    <n v="482500"/>
    <x v="0"/>
    <x v="1"/>
    <n v="482500"/>
  </r>
  <r>
    <d v="2017-12-15T00:00:00"/>
    <x v="10"/>
    <x v="3"/>
    <n v="2906"/>
    <x v="1"/>
    <n v="585000"/>
    <x v="0"/>
    <x v="0"/>
    <n v="585000"/>
  </r>
  <r>
    <d v="2017-12-15T00:00:00"/>
    <x v="10"/>
    <x v="3"/>
    <n v="2611"/>
    <x v="0"/>
    <n v="618000"/>
    <x v="0"/>
    <x v="1"/>
    <n v="618000"/>
  </r>
  <r>
    <d v="2017-12-15T00:00:00"/>
    <x v="10"/>
    <x v="3"/>
    <n v="2614"/>
    <x v="0"/>
    <n v="678000"/>
    <x v="0"/>
    <x v="0"/>
    <n v="678000"/>
  </r>
  <r>
    <d v="2017-12-15T00:00:00"/>
    <x v="10"/>
    <x v="3"/>
    <n v="2605"/>
    <x v="0"/>
    <n v="728650"/>
    <x v="0"/>
    <x v="1"/>
    <n v="728650"/>
  </r>
  <r>
    <d v="2017-12-15T00:00:00"/>
    <x v="10"/>
    <x v="3"/>
    <n v="2611"/>
    <x v="0"/>
    <n v="749000"/>
    <x v="0"/>
    <x v="0"/>
    <n v="749000"/>
  </r>
  <r>
    <d v="2017-12-15T00:00:00"/>
    <x v="10"/>
    <x v="3"/>
    <n v="2604"/>
    <x v="0"/>
    <n v="850000"/>
    <x v="0"/>
    <x v="1"/>
    <n v="850000"/>
  </r>
  <r>
    <d v="2017-12-15T00:00:00"/>
    <x v="10"/>
    <x v="3"/>
    <n v="2604"/>
    <x v="0"/>
    <n v="925000"/>
    <x v="0"/>
    <x v="3"/>
    <n v="925000"/>
  </r>
  <r>
    <d v="2017-12-15T00:00:00"/>
    <x v="10"/>
    <x v="3"/>
    <n v="2604"/>
    <x v="0"/>
    <n v="1202500"/>
    <x v="0"/>
    <x v="1"/>
    <n v="1202500"/>
  </r>
  <r>
    <d v="2017-12-15T00:00:00"/>
    <x v="10"/>
    <x v="3"/>
    <n v="2606"/>
    <x v="0"/>
    <n v="227000"/>
    <x v="1"/>
    <x v="4"/>
    <n v="227000"/>
  </r>
  <r>
    <d v="2017-12-15T00:00:00"/>
    <x v="10"/>
    <x v="3"/>
    <n v="2900"/>
    <x v="0"/>
    <n v="385500"/>
    <x v="1"/>
    <x v="2"/>
    <n v="385500"/>
  </r>
  <r>
    <d v="2017-12-15T00:00:00"/>
    <x v="10"/>
    <x v="3"/>
    <n v="2617"/>
    <x v="0"/>
    <n v="400000"/>
    <x v="1"/>
    <x v="2"/>
    <n v="400000"/>
  </r>
  <r>
    <d v="2017-12-15T00:00:00"/>
    <x v="10"/>
    <x v="3"/>
    <n v="2605"/>
    <x v="0"/>
    <n v="590000"/>
    <x v="1"/>
    <x v="1"/>
    <n v="590000"/>
  </r>
  <r>
    <d v="2017-12-16T00:00:00"/>
    <x v="10"/>
    <x v="3"/>
    <n v="2905"/>
    <x v="1"/>
    <n v="527500"/>
    <x v="0"/>
    <x v="0"/>
    <n v="527500"/>
  </r>
  <r>
    <d v="2017-12-16T00:00:00"/>
    <x v="10"/>
    <x v="3"/>
    <n v="2614"/>
    <x v="0"/>
    <n v="533000"/>
    <x v="0"/>
    <x v="1"/>
    <n v="533000"/>
  </r>
  <r>
    <d v="2017-12-16T00:00:00"/>
    <x v="10"/>
    <x v="3"/>
    <n v="2903"/>
    <x v="1"/>
    <n v="582500"/>
    <x v="0"/>
    <x v="1"/>
    <n v="582500"/>
  </r>
  <r>
    <d v="2017-12-16T00:00:00"/>
    <x v="10"/>
    <x v="3"/>
    <n v="2615"/>
    <x v="0"/>
    <n v="591000"/>
    <x v="0"/>
    <x v="1"/>
    <n v="591000"/>
  </r>
  <r>
    <d v="2017-12-16T00:00:00"/>
    <x v="10"/>
    <x v="3"/>
    <n v="2615"/>
    <x v="0"/>
    <n v="595000"/>
    <x v="0"/>
    <x v="0"/>
    <n v="595000"/>
  </r>
  <r>
    <d v="2017-12-16T00:00:00"/>
    <x v="10"/>
    <x v="3"/>
    <n v="2606"/>
    <x v="0"/>
    <n v="600000"/>
    <x v="0"/>
    <x v="1"/>
    <n v="600000"/>
  </r>
  <r>
    <d v="2017-12-16T00:00:00"/>
    <x v="10"/>
    <x v="3"/>
    <n v="2615"/>
    <x v="0"/>
    <n v="600000"/>
    <x v="0"/>
    <x v="0"/>
    <n v="600000"/>
  </r>
  <r>
    <d v="2017-12-16T00:00:00"/>
    <x v="10"/>
    <x v="3"/>
    <n v="2617"/>
    <x v="0"/>
    <n v="610000"/>
    <x v="0"/>
    <x v="1"/>
    <n v="610000"/>
  </r>
  <r>
    <d v="2017-12-16T00:00:00"/>
    <x v="10"/>
    <x v="3"/>
    <n v="2905"/>
    <x v="1"/>
    <n v="660000"/>
    <x v="0"/>
    <x v="0"/>
    <n v="660000"/>
  </r>
  <r>
    <d v="2017-12-16T00:00:00"/>
    <x v="10"/>
    <x v="3"/>
    <n v="2604"/>
    <x v="0"/>
    <n v="689000"/>
    <x v="0"/>
    <x v="1"/>
    <n v="689000"/>
  </r>
  <r>
    <d v="2017-12-16T00:00:00"/>
    <x v="10"/>
    <x v="3"/>
    <n v="2611"/>
    <x v="0"/>
    <n v="707500"/>
    <x v="0"/>
    <x v="1"/>
    <n v="707500"/>
  </r>
  <r>
    <d v="2017-12-16T00:00:00"/>
    <x v="10"/>
    <x v="3"/>
    <n v="2913"/>
    <x v="1"/>
    <n v="767000"/>
    <x v="0"/>
    <x v="1"/>
    <n v="767000"/>
  </r>
  <r>
    <d v="2017-12-16T00:00:00"/>
    <x v="10"/>
    <x v="3"/>
    <n v="2615"/>
    <x v="0"/>
    <n v="780000"/>
    <x v="0"/>
    <x v="0"/>
    <n v="780000"/>
  </r>
  <r>
    <d v="2017-12-16T00:00:00"/>
    <x v="10"/>
    <x v="3"/>
    <n v="2617"/>
    <x v="0"/>
    <n v="790000"/>
    <x v="0"/>
    <x v="0"/>
    <n v="790000"/>
  </r>
  <r>
    <d v="2017-12-16T00:00:00"/>
    <x v="10"/>
    <x v="3"/>
    <n v="2604"/>
    <x v="0"/>
    <n v="821000"/>
    <x v="0"/>
    <x v="1"/>
    <n v="821000"/>
  </r>
  <r>
    <d v="2017-12-16T00:00:00"/>
    <x v="10"/>
    <x v="3"/>
    <n v="2602"/>
    <x v="0"/>
    <n v="865000"/>
    <x v="0"/>
    <x v="1"/>
    <n v="865000"/>
  </r>
  <r>
    <d v="2017-12-16T00:00:00"/>
    <x v="10"/>
    <x v="3"/>
    <n v="2607"/>
    <x v="0"/>
    <n v="937000"/>
    <x v="0"/>
    <x v="0"/>
    <n v="937000"/>
  </r>
  <r>
    <d v="2017-12-16T00:00:00"/>
    <x v="10"/>
    <x v="3"/>
    <n v="2607"/>
    <x v="0"/>
    <n v="977500"/>
    <x v="0"/>
    <x v="0"/>
    <n v="977500"/>
  </r>
  <r>
    <d v="2017-12-16T00:00:00"/>
    <x v="10"/>
    <x v="3"/>
    <n v="2913"/>
    <x v="1"/>
    <n v="1000000"/>
    <x v="0"/>
    <x v="3"/>
    <n v="1000000"/>
  </r>
  <r>
    <d v="2017-12-16T00:00:00"/>
    <x v="10"/>
    <x v="3"/>
    <n v="2605"/>
    <x v="0"/>
    <n v="1085000"/>
    <x v="0"/>
    <x v="3"/>
    <n v="1085000"/>
  </r>
  <r>
    <d v="2017-12-16T00:00:00"/>
    <x v="10"/>
    <x v="3"/>
    <n v="2602"/>
    <x v="0"/>
    <n v="1305000"/>
    <x v="0"/>
    <x v="3"/>
    <n v="1305000"/>
  </r>
  <r>
    <d v="2017-12-16T00:00:00"/>
    <x v="10"/>
    <x v="3"/>
    <n v="2913"/>
    <x v="1"/>
    <n v="1840000"/>
    <x v="0"/>
    <x v="3"/>
    <n v="1840000"/>
  </r>
  <r>
    <d v="2017-12-16T00:00:00"/>
    <x v="10"/>
    <x v="3"/>
    <n v="2612"/>
    <x v="0"/>
    <n v="2125000"/>
    <x v="0"/>
    <x v="3"/>
    <n v="2125000"/>
  </r>
  <r>
    <d v="2017-12-16T00:00:00"/>
    <x v="10"/>
    <x v="3"/>
    <n v="2603"/>
    <x v="0"/>
    <n v="2925000"/>
    <x v="0"/>
    <x v="0"/>
    <n v="2925000"/>
  </r>
  <r>
    <d v="2017-12-16T00:00:00"/>
    <x v="10"/>
    <x v="3"/>
    <n v="2603"/>
    <x v="0"/>
    <n v="501000"/>
    <x v="1"/>
    <x v="2"/>
    <n v="501000"/>
  </r>
  <r>
    <d v="2017-12-17T00:00:00"/>
    <x v="10"/>
    <x v="3"/>
    <n v="2615"/>
    <x v="0"/>
    <n v="520000"/>
    <x v="0"/>
    <x v="1"/>
    <n v="520000"/>
  </r>
  <r>
    <d v="2017-12-17T00:00:00"/>
    <x v="10"/>
    <x v="3"/>
    <n v="2904"/>
    <x v="1"/>
    <n v="710000"/>
    <x v="0"/>
    <x v="0"/>
    <n v="710000"/>
  </r>
  <r>
    <d v="2017-12-18T00:00:00"/>
    <x v="10"/>
    <x v="3"/>
    <n v="2906"/>
    <x v="1"/>
    <n v="375000"/>
    <x v="0"/>
    <x v="1"/>
    <n v="375000"/>
  </r>
  <r>
    <d v="2017-12-18T00:00:00"/>
    <x v="10"/>
    <x v="3"/>
    <n v="2615"/>
    <x v="0"/>
    <n v="420000"/>
    <x v="0"/>
    <x v="1"/>
    <n v="420000"/>
  </r>
  <r>
    <d v="2017-12-18T00:00:00"/>
    <x v="10"/>
    <x v="3"/>
    <n v="2615"/>
    <x v="0"/>
    <n v="514000"/>
    <x v="0"/>
    <x v="1"/>
    <n v="514000"/>
  </r>
  <r>
    <d v="2017-12-18T00:00:00"/>
    <x v="10"/>
    <x v="3"/>
    <n v="2905"/>
    <x v="1"/>
    <n v="515000"/>
    <x v="0"/>
    <x v="1"/>
    <n v="515000"/>
  </r>
  <r>
    <d v="2017-12-18T00:00:00"/>
    <x v="10"/>
    <x v="3"/>
    <n v="2903"/>
    <x v="1"/>
    <n v="650000"/>
    <x v="0"/>
    <x v="0"/>
    <n v="650000"/>
  </r>
  <r>
    <d v="2017-12-18T00:00:00"/>
    <x v="10"/>
    <x v="3"/>
    <n v="2605"/>
    <x v="0"/>
    <n v="705000"/>
    <x v="0"/>
    <x v="1"/>
    <n v="705000"/>
  </r>
  <r>
    <d v="2017-12-18T00:00:00"/>
    <x v="10"/>
    <x v="3"/>
    <n v="2605"/>
    <x v="0"/>
    <n v="865000"/>
    <x v="0"/>
    <x v="1"/>
    <n v="865000"/>
  </r>
  <r>
    <d v="2017-12-18T00:00:00"/>
    <x v="10"/>
    <x v="3"/>
    <n v="2611"/>
    <x v="0"/>
    <n v="965000"/>
    <x v="0"/>
    <x v="0"/>
    <n v="965000"/>
  </r>
  <r>
    <d v="2017-12-18T00:00:00"/>
    <x v="10"/>
    <x v="3"/>
    <n v="2602"/>
    <x v="0"/>
    <n v="1050000"/>
    <x v="0"/>
    <x v="1"/>
    <n v="1050000"/>
  </r>
  <r>
    <d v="2017-12-18T00:00:00"/>
    <x v="10"/>
    <x v="3"/>
    <n v="2913"/>
    <x v="1"/>
    <n v="1290000"/>
    <x v="0"/>
    <x v="3"/>
    <n v="1290000"/>
  </r>
  <r>
    <d v="2017-12-18T00:00:00"/>
    <x v="10"/>
    <x v="3"/>
    <n v="2600"/>
    <x v="0"/>
    <n v="1430000"/>
    <x v="0"/>
    <x v="1"/>
    <n v="1430000"/>
  </r>
  <r>
    <d v="2017-12-18T00:00:00"/>
    <x v="10"/>
    <x v="3"/>
    <n v="2617"/>
    <x v="0"/>
    <n v="430000"/>
    <x v="1"/>
    <x v="2"/>
    <n v="430000"/>
  </r>
  <r>
    <d v="2017-12-18T00:00:00"/>
    <x v="10"/>
    <x v="3"/>
    <n v="2604"/>
    <x v="0"/>
    <n v="751000"/>
    <x v="1"/>
    <x v="1"/>
    <n v="751000"/>
  </r>
  <r>
    <d v="2017-12-19T00:00:00"/>
    <x v="10"/>
    <x v="3"/>
    <n v="2906"/>
    <x v="1"/>
    <n v="385000"/>
    <x v="0"/>
    <x v="1"/>
    <n v="385000"/>
  </r>
  <r>
    <d v="2017-12-19T00:00:00"/>
    <x v="10"/>
    <x v="3"/>
    <n v="2913"/>
    <x v="1"/>
    <n v="475100"/>
    <x v="0"/>
    <x v="1"/>
    <n v="475100"/>
  </r>
  <r>
    <d v="2017-12-19T00:00:00"/>
    <x v="10"/>
    <x v="3"/>
    <n v="2902"/>
    <x v="1"/>
    <n v="490000"/>
    <x v="0"/>
    <x v="1"/>
    <n v="490000"/>
  </r>
  <r>
    <d v="2017-12-19T00:00:00"/>
    <x v="10"/>
    <x v="3"/>
    <n v="2906"/>
    <x v="1"/>
    <n v="547500"/>
    <x v="0"/>
    <x v="1"/>
    <n v="547500"/>
  </r>
  <r>
    <d v="2017-12-19T00:00:00"/>
    <x v="10"/>
    <x v="3"/>
    <n v="2615"/>
    <x v="0"/>
    <n v="575000"/>
    <x v="0"/>
    <x v="1"/>
    <n v="575000"/>
  </r>
  <r>
    <d v="2017-12-19T00:00:00"/>
    <x v="10"/>
    <x v="3"/>
    <n v="2913"/>
    <x v="1"/>
    <n v="668000"/>
    <x v="0"/>
    <x v="1"/>
    <n v="668000"/>
  </r>
  <r>
    <d v="2017-12-19T00:00:00"/>
    <x v="10"/>
    <x v="3"/>
    <n v="2615"/>
    <x v="0"/>
    <n v="720000"/>
    <x v="0"/>
    <x v="0"/>
    <n v="720000"/>
  </r>
  <r>
    <d v="2017-12-19T00:00:00"/>
    <x v="10"/>
    <x v="3"/>
    <n v="2902"/>
    <x v="1"/>
    <n v="870000"/>
    <x v="0"/>
    <x v="0"/>
    <n v="870000"/>
  </r>
  <r>
    <d v="2017-12-19T00:00:00"/>
    <x v="10"/>
    <x v="3"/>
    <n v="2913"/>
    <x v="1"/>
    <n v="887000"/>
    <x v="0"/>
    <x v="0"/>
    <n v="887000"/>
  </r>
  <r>
    <d v="2017-12-19T00:00:00"/>
    <x v="10"/>
    <x v="3"/>
    <n v="2614"/>
    <x v="0"/>
    <n v="919000"/>
    <x v="0"/>
    <x v="0"/>
    <n v="919000"/>
  </r>
  <r>
    <d v="2017-12-19T00:00:00"/>
    <x v="10"/>
    <x v="3"/>
    <n v="2913"/>
    <x v="1"/>
    <n v="959000"/>
    <x v="0"/>
    <x v="3"/>
    <n v="959000"/>
  </r>
  <r>
    <d v="2017-12-19T00:00:00"/>
    <x v="10"/>
    <x v="3"/>
    <n v="2607"/>
    <x v="0"/>
    <n v="995000"/>
    <x v="0"/>
    <x v="0"/>
    <n v="995000"/>
  </r>
  <r>
    <d v="2017-12-19T00:00:00"/>
    <x v="10"/>
    <x v="3"/>
    <n v="2603"/>
    <x v="0"/>
    <n v="1850000"/>
    <x v="0"/>
    <x v="3"/>
    <n v="1850000"/>
  </r>
  <r>
    <d v="2017-12-19T00:00:00"/>
    <x v="10"/>
    <x v="3"/>
    <n v="2606"/>
    <x v="0"/>
    <n v="375000"/>
    <x v="1"/>
    <x v="2"/>
    <n v="375000"/>
  </r>
  <r>
    <d v="2017-12-20T00:00:00"/>
    <x v="10"/>
    <x v="3"/>
    <n v="2906"/>
    <x v="1"/>
    <n v="455000"/>
    <x v="0"/>
    <x v="1"/>
    <n v="455000"/>
  </r>
  <r>
    <d v="2017-12-20T00:00:00"/>
    <x v="10"/>
    <x v="3"/>
    <n v="2905"/>
    <x v="1"/>
    <n v="478000"/>
    <x v="0"/>
    <x v="1"/>
    <n v="478000"/>
  </r>
  <r>
    <d v="2017-12-20T00:00:00"/>
    <x v="10"/>
    <x v="3"/>
    <n v="2620"/>
    <x v="0"/>
    <n v="490000"/>
    <x v="0"/>
    <x v="1"/>
    <n v="490000"/>
  </r>
  <r>
    <d v="2017-12-20T00:00:00"/>
    <x v="10"/>
    <x v="3"/>
    <n v="2913"/>
    <x v="1"/>
    <n v="515000"/>
    <x v="0"/>
    <x v="1"/>
    <n v="515000"/>
  </r>
  <r>
    <d v="2017-12-20T00:00:00"/>
    <x v="10"/>
    <x v="3"/>
    <n v="2905"/>
    <x v="1"/>
    <n v="545000"/>
    <x v="0"/>
    <x v="1"/>
    <n v="545000"/>
  </r>
  <r>
    <d v="2017-12-20T00:00:00"/>
    <x v="10"/>
    <x v="3"/>
    <n v="2617"/>
    <x v="0"/>
    <n v="560000"/>
    <x v="0"/>
    <x v="1"/>
    <n v="560000"/>
  </r>
  <r>
    <d v="2017-12-20T00:00:00"/>
    <x v="10"/>
    <x v="3"/>
    <n v="2902"/>
    <x v="1"/>
    <n v="575000"/>
    <x v="0"/>
    <x v="1"/>
    <n v="575000"/>
  </r>
  <r>
    <d v="2017-12-20T00:00:00"/>
    <x v="10"/>
    <x v="3"/>
    <n v="2614"/>
    <x v="0"/>
    <n v="585000"/>
    <x v="0"/>
    <x v="2"/>
    <n v="585000"/>
  </r>
  <r>
    <d v="2017-12-20T00:00:00"/>
    <x v="10"/>
    <x v="3"/>
    <n v="2914"/>
    <x v="1"/>
    <n v="605100"/>
    <x v="0"/>
    <x v="1"/>
    <n v="605100"/>
  </r>
  <r>
    <d v="2017-12-20T00:00:00"/>
    <x v="10"/>
    <x v="3"/>
    <n v="2906"/>
    <x v="1"/>
    <n v="640000"/>
    <x v="0"/>
    <x v="0"/>
    <n v="640000"/>
  </r>
  <r>
    <d v="2017-12-20T00:00:00"/>
    <x v="10"/>
    <x v="3"/>
    <n v="2615"/>
    <x v="0"/>
    <n v="685000"/>
    <x v="0"/>
    <x v="0"/>
    <n v="685000"/>
  </r>
  <r>
    <d v="2017-12-20T00:00:00"/>
    <x v="10"/>
    <x v="3"/>
    <n v="2611"/>
    <x v="0"/>
    <n v="695000"/>
    <x v="0"/>
    <x v="1"/>
    <n v="695000"/>
  </r>
  <r>
    <d v="2017-12-20T00:00:00"/>
    <x v="10"/>
    <x v="3"/>
    <n v="2914"/>
    <x v="1"/>
    <n v="735000"/>
    <x v="0"/>
    <x v="0"/>
    <n v="735000"/>
  </r>
  <r>
    <d v="2017-12-20T00:00:00"/>
    <x v="10"/>
    <x v="3"/>
    <n v="2611"/>
    <x v="0"/>
    <n v="740000"/>
    <x v="0"/>
    <x v="0"/>
    <n v="740000"/>
  </r>
  <r>
    <d v="2017-12-20T00:00:00"/>
    <x v="10"/>
    <x v="3"/>
    <n v="2905"/>
    <x v="1"/>
    <n v="750000"/>
    <x v="0"/>
    <x v="3"/>
    <n v="750000"/>
  </r>
  <r>
    <d v="2017-12-20T00:00:00"/>
    <x v="10"/>
    <x v="3"/>
    <n v="2904"/>
    <x v="1"/>
    <n v="765000"/>
    <x v="0"/>
    <x v="0"/>
    <n v="765000"/>
  </r>
  <r>
    <d v="2017-12-20T00:00:00"/>
    <x v="10"/>
    <x v="3"/>
    <n v="2617"/>
    <x v="0"/>
    <n v="785000"/>
    <x v="0"/>
    <x v="0"/>
    <n v="785000"/>
  </r>
  <r>
    <d v="2017-12-20T00:00:00"/>
    <x v="10"/>
    <x v="3"/>
    <n v="2602"/>
    <x v="0"/>
    <n v="800000"/>
    <x v="0"/>
    <x v="1"/>
    <n v="800000"/>
  </r>
  <r>
    <d v="2017-12-20T00:00:00"/>
    <x v="10"/>
    <x v="3"/>
    <n v="2914"/>
    <x v="1"/>
    <n v="856000"/>
    <x v="0"/>
    <x v="3"/>
    <n v="856000"/>
  </r>
  <r>
    <d v="2017-12-20T00:00:00"/>
    <x v="10"/>
    <x v="3"/>
    <n v="2607"/>
    <x v="0"/>
    <n v="875000"/>
    <x v="0"/>
    <x v="3"/>
    <n v="875000"/>
  </r>
  <r>
    <d v="2017-12-20T00:00:00"/>
    <x v="10"/>
    <x v="3"/>
    <n v="2602"/>
    <x v="0"/>
    <n v="1675000"/>
    <x v="0"/>
    <x v="0"/>
    <n v="1675000"/>
  </r>
  <r>
    <d v="2017-12-20T00:00:00"/>
    <x v="10"/>
    <x v="3"/>
    <n v="2603"/>
    <x v="0"/>
    <n v="3050000"/>
    <x v="0"/>
    <x v="2"/>
    <n v="3050000"/>
  </r>
  <r>
    <d v="2017-12-20T00:00:00"/>
    <x v="10"/>
    <x v="3"/>
    <n v="2617"/>
    <x v="0"/>
    <n v="305000"/>
    <x v="1"/>
    <x v="4"/>
    <n v="305000"/>
  </r>
  <r>
    <d v="2017-12-20T00:00:00"/>
    <x v="10"/>
    <x v="3"/>
    <n v="2617"/>
    <x v="0"/>
    <n v="347000"/>
    <x v="1"/>
    <x v="4"/>
    <n v="347000"/>
  </r>
  <r>
    <d v="2017-12-20T00:00:00"/>
    <x v="10"/>
    <x v="3"/>
    <n v="2617"/>
    <x v="0"/>
    <n v="365000"/>
    <x v="1"/>
    <x v="2"/>
    <n v="365000"/>
  </r>
  <r>
    <d v="2017-12-20T00:00:00"/>
    <x v="10"/>
    <x v="3"/>
    <n v="2612"/>
    <x v="0"/>
    <n v="380000"/>
    <x v="1"/>
    <x v="4"/>
    <n v="380000"/>
  </r>
  <r>
    <d v="2017-12-20T00:00:00"/>
    <x v="10"/>
    <x v="3"/>
    <n v="2612"/>
    <x v="0"/>
    <n v="490000"/>
    <x v="1"/>
    <x v="2"/>
    <n v="490000"/>
  </r>
  <r>
    <d v="2017-12-20T00:00:00"/>
    <x v="10"/>
    <x v="3"/>
    <n v="2603"/>
    <x v="0"/>
    <n v="680000"/>
    <x v="1"/>
    <x v="2"/>
    <n v="680000"/>
  </r>
  <r>
    <d v="2017-12-21T00:00:00"/>
    <x v="10"/>
    <x v="3"/>
    <n v="2906"/>
    <x v="1"/>
    <n v="410000"/>
    <x v="0"/>
    <x v="1"/>
    <n v="410000"/>
  </r>
  <r>
    <d v="2017-12-21T00:00:00"/>
    <x v="10"/>
    <x v="3"/>
    <n v="2906"/>
    <x v="1"/>
    <n v="415000"/>
    <x v="0"/>
    <x v="1"/>
    <n v="415000"/>
  </r>
  <r>
    <d v="2017-12-21T00:00:00"/>
    <x v="10"/>
    <x v="3"/>
    <n v="2902"/>
    <x v="1"/>
    <n v="431000"/>
    <x v="0"/>
    <x v="1"/>
    <n v="431000"/>
  </r>
  <r>
    <d v="2017-12-21T00:00:00"/>
    <x v="10"/>
    <x v="3"/>
    <n v="2615"/>
    <x v="0"/>
    <n v="470000"/>
    <x v="0"/>
    <x v="1"/>
    <n v="470000"/>
  </r>
  <r>
    <d v="2017-12-21T00:00:00"/>
    <x v="10"/>
    <x v="3"/>
    <n v="2906"/>
    <x v="1"/>
    <n v="472500"/>
    <x v="0"/>
    <x v="1"/>
    <n v="472500"/>
  </r>
  <r>
    <d v="2017-12-21T00:00:00"/>
    <x v="10"/>
    <x v="3"/>
    <n v="2906"/>
    <x v="1"/>
    <n v="475000"/>
    <x v="0"/>
    <x v="1"/>
    <n v="475000"/>
  </r>
  <r>
    <d v="2017-12-21T00:00:00"/>
    <x v="10"/>
    <x v="3"/>
    <n v="2903"/>
    <x v="1"/>
    <n v="506000"/>
    <x v="0"/>
    <x v="1"/>
    <n v="506000"/>
  </r>
  <r>
    <d v="2017-12-21T00:00:00"/>
    <x v="10"/>
    <x v="3"/>
    <n v="2902"/>
    <x v="1"/>
    <n v="559000"/>
    <x v="0"/>
    <x v="1"/>
    <n v="559000"/>
  </r>
  <r>
    <d v="2017-12-21T00:00:00"/>
    <x v="10"/>
    <x v="3"/>
    <n v="2902"/>
    <x v="1"/>
    <n v="588888"/>
    <x v="0"/>
    <x v="0"/>
    <n v="588888"/>
  </r>
  <r>
    <d v="2017-12-21T00:00:00"/>
    <x v="10"/>
    <x v="3"/>
    <n v="2617"/>
    <x v="0"/>
    <n v="610000"/>
    <x v="0"/>
    <x v="0"/>
    <n v="610000"/>
  </r>
  <r>
    <d v="2017-12-21T00:00:00"/>
    <x v="10"/>
    <x v="3"/>
    <n v="2615"/>
    <x v="0"/>
    <n v="652000"/>
    <x v="0"/>
    <x v="0"/>
    <n v="652000"/>
  </r>
  <r>
    <d v="2017-12-21T00:00:00"/>
    <x v="10"/>
    <x v="3"/>
    <n v="2615"/>
    <x v="0"/>
    <n v="680000"/>
    <x v="0"/>
    <x v="0"/>
    <n v="680000"/>
  </r>
  <r>
    <d v="2017-12-21T00:00:00"/>
    <x v="10"/>
    <x v="3"/>
    <n v="2604"/>
    <x v="0"/>
    <n v="680000"/>
    <x v="0"/>
    <x v="1"/>
    <n v="680000"/>
  </r>
  <r>
    <d v="2017-12-21T00:00:00"/>
    <x v="10"/>
    <x v="3"/>
    <n v="2617"/>
    <x v="0"/>
    <n v="700000"/>
    <x v="0"/>
    <x v="0"/>
    <n v="700000"/>
  </r>
  <r>
    <d v="2017-12-21T00:00:00"/>
    <x v="10"/>
    <x v="3"/>
    <n v="2914"/>
    <x v="1"/>
    <n v="718500"/>
    <x v="0"/>
    <x v="0"/>
    <n v="718500"/>
  </r>
  <r>
    <d v="2017-12-21T00:00:00"/>
    <x v="10"/>
    <x v="3"/>
    <n v="2906"/>
    <x v="1"/>
    <n v="757000"/>
    <x v="0"/>
    <x v="0"/>
    <n v="757000"/>
  </r>
  <r>
    <d v="2017-12-21T00:00:00"/>
    <x v="10"/>
    <x v="3"/>
    <n v="2913"/>
    <x v="1"/>
    <n v="775000"/>
    <x v="0"/>
    <x v="0"/>
    <n v="775000"/>
  </r>
  <r>
    <d v="2017-12-21T00:00:00"/>
    <x v="10"/>
    <x v="3"/>
    <n v="2614"/>
    <x v="0"/>
    <n v="785000"/>
    <x v="0"/>
    <x v="0"/>
    <n v="785000"/>
  </r>
  <r>
    <d v="2017-12-21T00:00:00"/>
    <x v="10"/>
    <x v="3"/>
    <n v="2615"/>
    <x v="0"/>
    <n v="806000"/>
    <x v="0"/>
    <x v="0"/>
    <n v="806000"/>
  </r>
  <r>
    <d v="2017-12-21T00:00:00"/>
    <x v="10"/>
    <x v="3"/>
    <n v="2914"/>
    <x v="1"/>
    <n v="812000"/>
    <x v="0"/>
    <x v="0"/>
    <n v="812000"/>
  </r>
  <r>
    <d v="2017-12-21T00:00:00"/>
    <x v="10"/>
    <x v="3"/>
    <n v="2913"/>
    <x v="1"/>
    <n v="820000"/>
    <x v="0"/>
    <x v="1"/>
    <n v="820000"/>
  </r>
  <r>
    <d v="2017-12-21T00:00:00"/>
    <x v="10"/>
    <x v="3"/>
    <n v="2904"/>
    <x v="1"/>
    <n v="865000"/>
    <x v="0"/>
    <x v="3"/>
    <n v="865000"/>
  </r>
  <r>
    <d v="2017-12-21T00:00:00"/>
    <x v="10"/>
    <x v="3"/>
    <n v="2617"/>
    <x v="0"/>
    <n v="945000"/>
    <x v="0"/>
    <x v="0"/>
    <n v="945000"/>
  </r>
  <r>
    <d v="2017-12-21T00:00:00"/>
    <x v="10"/>
    <x v="3"/>
    <n v="2605"/>
    <x v="0"/>
    <n v="1027500"/>
    <x v="0"/>
    <x v="1"/>
    <n v="1027500"/>
  </r>
  <r>
    <d v="2017-12-21T00:00:00"/>
    <x v="10"/>
    <x v="3"/>
    <n v="2603"/>
    <x v="0"/>
    <n v="1075000"/>
    <x v="0"/>
    <x v="1"/>
    <n v="1075000"/>
  </r>
  <r>
    <d v="2017-12-21T00:00:00"/>
    <x v="10"/>
    <x v="3"/>
    <n v="2605"/>
    <x v="0"/>
    <n v="1196000"/>
    <x v="0"/>
    <x v="3"/>
    <n v="1196000"/>
  </r>
  <r>
    <d v="2017-12-21T00:00:00"/>
    <x v="10"/>
    <x v="3"/>
    <n v="2617"/>
    <x v="0"/>
    <n v="305000"/>
    <x v="1"/>
    <x v="4"/>
    <n v="305000"/>
  </r>
  <r>
    <d v="2017-12-21T00:00:00"/>
    <x v="10"/>
    <x v="3"/>
    <n v="2617"/>
    <x v="0"/>
    <n v="315000"/>
    <x v="1"/>
    <x v="4"/>
    <n v="315000"/>
  </r>
  <r>
    <d v="2017-12-21T00:00:00"/>
    <x v="10"/>
    <x v="3"/>
    <n v="2912"/>
    <x v="1"/>
    <n v="397000"/>
    <x v="1"/>
    <x v="2"/>
    <n v="397000"/>
  </r>
  <r>
    <d v="2017-12-21T00:00:00"/>
    <x v="10"/>
    <x v="3"/>
    <n v="2601"/>
    <x v="0"/>
    <n v="415000"/>
    <x v="1"/>
    <x v="4"/>
    <n v="415000"/>
  </r>
  <r>
    <d v="2017-12-21T00:00:00"/>
    <x v="10"/>
    <x v="3"/>
    <n v="2605"/>
    <x v="0"/>
    <n v="560000"/>
    <x v="1"/>
    <x v="1"/>
    <n v="560000"/>
  </r>
  <r>
    <d v="2017-12-22T00:00:00"/>
    <x v="10"/>
    <x v="3"/>
    <n v="2905"/>
    <x v="1"/>
    <n v="417000"/>
    <x v="0"/>
    <x v="1"/>
    <n v="417000"/>
  </r>
  <r>
    <d v="2017-12-22T00:00:00"/>
    <x v="10"/>
    <x v="3"/>
    <n v="2906"/>
    <x v="1"/>
    <n v="450000"/>
    <x v="0"/>
    <x v="1"/>
    <n v="450000"/>
  </r>
  <r>
    <d v="2017-12-22T00:00:00"/>
    <x v="10"/>
    <x v="3"/>
    <n v="2905"/>
    <x v="1"/>
    <n v="483000"/>
    <x v="0"/>
    <x v="1"/>
    <n v="483000"/>
  </r>
  <r>
    <d v="2017-12-22T00:00:00"/>
    <x v="10"/>
    <x v="3"/>
    <n v="2913"/>
    <x v="1"/>
    <n v="500000"/>
    <x v="0"/>
    <x v="1"/>
    <n v="500000"/>
  </r>
  <r>
    <d v="2017-12-22T00:00:00"/>
    <x v="10"/>
    <x v="3"/>
    <n v="2905"/>
    <x v="1"/>
    <n v="536000"/>
    <x v="0"/>
    <x v="1"/>
    <n v="536000"/>
  </r>
  <r>
    <d v="2017-12-22T00:00:00"/>
    <x v="10"/>
    <x v="3"/>
    <n v="2905"/>
    <x v="1"/>
    <n v="556000"/>
    <x v="0"/>
    <x v="1"/>
    <n v="556000"/>
  </r>
  <r>
    <d v="2017-12-22T00:00:00"/>
    <x v="10"/>
    <x v="3"/>
    <n v="2912"/>
    <x v="1"/>
    <n v="570000"/>
    <x v="0"/>
    <x v="1"/>
    <n v="570000"/>
  </r>
  <r>
    <d v="2017-12-22T00:00:00"/>
    <x v="10"/>
    <x v="3"/>
    <n v="2906"/>
    <x v="1"/>
    <n v="622000"/>
    <x v="0"/>
    <x v="0"/>
    <n v="622000"/>
  </r>
  <r>
    <d v="2017-12-22T00:00:00"/>
    <x v="10"/>
    <x v="3"/>
    <n v="2914"/>
    <x v="1"/>
    <n v="637500"/>
    <x v="0"/>
    <x v="1"/>
    <n v="637500"/>
  </r>
  <r>
    <d v="2017-12-22T00:00:00"/>
    <x v="10"/>
    <x v="3"/>
    <n v="2905"/>
    <x v="1"/>
    <n v="640000"/>
    <x v="0"/>
    <x v="1"/>
    <n v="640000"/>
  </r>
  <r>
    <d v="2017-12-22T00:00:00"/>
    <x v="10"/>
    <x v="3"/>
    <n v="2905"/>
    <x v="1"/>
    <n v="696000"/>
    <x v="0"/>
    <x v="0"/>
    <n v="696000"/>
  </r>
  <r>
    <d v="2017-12-22T00:00:00"/>
    <x v="10"/>
    <x v="3"/>
    <n v="2914"/>
    <x v="1"/>
    <n v="705000"/>
    <x v="0"/>
    <x v="0"/>
    <n v="705000"/>
  </r>
  <r>
    <d v="2017-12-22T00:00:00"/>
    <x v="10"/>
    <x v="3"/>
    <n v="2611"/>
    <x v="0"/>
    <n v="735000"/>
    <x v="0"/>
    <x v="0"/>
    <n v="735000"/>
  </r>
  <r>
    <d v="2017-12-22T00:00:00"/>
    <x v="10"/>
    <x v="3"/>
    <n v="2913"/>
    <x v="1"/>
    <n v="750000"/>
    <x v="0"/>
    <x v="0"/>
    <n v="750000"/>
  </r>
  <r>
    <d v="2017-12-22T00:00:00"/>
    <x v="10"/>
    <x v="3"/>
    <n v="2913"/>
    <x v="1"/>
    <n v="760000"/>
    <x v="0"/>
    <x v="0"/>
    <n v="760000"/>
  </r>
  <r>
    <d v="2017-12-22T00:00:00"/>
    <x v="10"/>
    <x v="3"/>
    <n v="2913"/>
    <x v="1"/>
    <n v="883500"/>
    <x v="0"/>
    <x v="0"/>
    <n v="883500"/>
  </r>
  <r>
    <d v="2017-12-22T00:00:00"/>
    <x v="10"/>
    <x v="3"/>
    <n v="2904"/>
    <x v="1"/>
    <n v="1000000"/>
    <x v="0"/>
    <x v="3"/>
    <n v="1000000"/>
  </r>
  <r>
    <d v="2017-12-22T00:00:00"/>
    <x v="10"/>
    <x v="3"/>
    <n v="2600"/>
    <x v="0"/>
    <n v="1450000"/>
    <x v="0"/>
    <x v="3"/>
    <n v="1450000"/>
  </r>
  <r>
    <d v="2017-12-22T00:00:00"/>
    <x v="10"/>
    <x v="3"/>
    <n v="2602"/>
    <x v="0"/>
    <n v="220000"/>
    <x v="1"/>
    <x v="4"/>
    <n v="220000"/>
  </r>
  <r>
    <d v="2017-12-22T00:00:00"/>
    <x v="10"/>
    <x v="3"/>
    <n v="2617"/>
    <x v="0"/>
    <n v="262000"/>
    <x v="1"/>
    <x v="4"/>
    <n v="262000"/>
  </r>
  <r>
    <d v="2017-12-22T00:00:00"/>
    <x v="10"/>
    <x v="3"/>
    <n v="2607"/>
    <x v="0"/>
    <n v="270000"/>
    <x v="1"/>
    <x v="2"/>
    <n v="270000"/>
  </r>
  <r>
    <d v="2017-12-22T00:00:00"/>
    <x v="10"/>
    <x v="3"/>
    <n v="2606"/>
    <x v="0"/>
    <n v="275000"/>
    <x v="1"/>
    <x v="2"/>
    <n v="275000"/>
  </r>
  <r>
    <d v="2017-12-22T00:00:00"/>
    <x v="10"/>
    <x v="3"/>
    <n v="2913"/>
    <x v="1"/>
    <n v="295000"/>
    <x v="1"/>
    <x v="4"/>
    <n v="295000"/>
  </r>
  <r>
    <d v="2017-12-22T00:00:00"/>
    <x v="10"/>
    <x v="3"/>
    <n v="2911"/>
    <x v="1"/>
    <n v="328000"/>
    <x v="1"/>
    <x v="2"/>
    <n v="328000"/>
  </r>
  <r>
    <d v="2017-12-22T00:00:00"/>
    <x v="10"/>
    <x v="3"/>
    <n v="2615"/>
    <x v="0"/>
    <n v="332000"/>
    <x v="1"/>
    <x v="2"/>
    <n v="332000"/>
  </r>
  <r>
    <d v="2017-12-22T00:00:00"/>
    <x v="10"/>
    <x v="3"/>
    <n v="2600"/>
    <x v="0"/>
    <n v="390000"/>
    <x v="1"/>
    <x v="4"/>
    <n v="390000"/>
  </r>
  <r>
    <d v="2017-12-22T00:00:00"/>
    <x v="10"/>
    <x v="3"/>
    <n v="2617"/>
    <x v="0"/>
    <n v="419000"/>
    <x v="1"/>
    <x v="1"/>
    <n v="419000"/>
  </r>
  <r>
    <d v="2017-12-22T00:00:00"/>
    <x v="10"/>
    <x v="3"/>
    <n v="2612"/>
    <x v="0"/>
    <n v="484500"/>
    <x v="1"/>
    <x v="2"/>
    <n v="484500"/>
  </r>
  <r>
    <d v="2017-12-22T00:00:00"/>
    <x v="10"/>
    <x v="3"/>
    <n v="2612"/>
    <x v="0"/>
    <n v="510500"/>
    <x v="1"/>
    <x v="2"/>
    <n v="510500"/>
  </r>
  <r>
    <d v="2017-12-22T00:00:00"/>
    <x v="10"/>
    <x v="3"/>
    <n v="2604"/>
    <x v="0"/>
    <n v="518000"/>
    <x v="1"/>
    <x v="2"/>
    <n v="518000"/>
  </r>
  <r>
    <d v="2017-12-23T00:00:00"/>
    <x v="10"/>
    <x v="3"/>
    <n v="2912"/>
    <x v="1"/>
    <n v="565000"/>
    <x v="0"/>
    <x v="1"/>
    <n v="565000"/>
  </r>
  <r>
    <d v="2017-12-25T00:00:00"/>
    <x v="10"/>
    <x v="3"/>
    <n v="2601"/>
    <x v="0"/>
    <n v="605000"/>
    <x v="1"/>
    <x v="2"/>
    <n v="605000"/>
  </r>
  <r>
    <d v="2017-12-28T00:00:00"/>
    <x v="10"/>
    <x v="3"/>
    <n v="2905"/>
    <x v="1"/>
    <n v="520000"/>
    <x v="0"/>
    <x v="1"/>
    <n v="520000"/>
  </r>
  <r>
    <d v="2017-12-28T00:00:00"/>
    <x v="10"/>
    <x v="3"/>
    <n v="2612"/>
    <x v="0"/>
    <n v="495000"/>
    <x v="1"/>
    <x v="2"/>
    <n v="495000"/>
  </r>
  <r>
    <d v="2017-12-29T00:00:00"/>
    <x v="10"/>
    <x v="3"/>
    <n v="2905"/>
    <x v="1"/>
    <n v="590000"/>
    <x v="0"/>
    <x v="1"/>
    <n v="590000"/>
  </r>
  <r>
    <d v="2018-01-02T00:00:00"/>
    <x v="11"/>
    <x v="0"/>
    <n v="2612"/>
    <x v="0"/>
    <n v="299000"/>
    <x v="1"/>
    <x v="4"/>
    <n v="299000"/>
  </r>
  <r>
    <d v="2018-01-03T00:00:00"/>
    <x v="11"/>
    <x v="0"/>
    <n v="2600"/>
    <x v="0"/>
    <n v="1200000"/>
    <x v="0"/>
    <x v="0"/>
    <n v="1200000"/>
  </r>
  <r>
    <d v="2018-01-03T00:00:00"/>
    <x v="11"/>
    <x v="0"/>
    <n v="2606"/>
    <x v="0"/>
    <n v="354900"/>
    <x v="1"/>
    <x v="4"/>
    <n v="354900"/>
  </r>
  <r>
    <d v="2018-01-03T00:00:00"/>
    <x v="11"/>
    <x v="0"/>
    <n v="2612"/>
    <x v="0"/>
    <n v="410000"/>
    <x v="1"/>
    <x v="4"/>
    <n v="410000"/>
  </r>
  <r>
    <d v="2018-01-04T00:00:00"/>
    <x v="11"/>
    <x v="0"/>
    <n v="2914"/>
    <x v="1"/>
    <n v="350000"/>
    <x v="1"/>
    <x v="2"/>
    <n v="350000"/>
  </r>
  <r>
    <d v="2018-01-05T00:00:00"/>
    <x v="11"/>
    <x v="0"/>
    <n v="2611"/>
    <x v="0"/>
    <n v="850000"/>
    <x v="0"/>
    <x v="0"/>
    <n v="850000"/>
  </r>
  <r>
    <d v="2018-01-05T00:00:00"/>
    <x v="11"/>
    <x v="0"/>
    <n v="2617"/>
    <x v="0"/>
    <n v="980000"/>
    <x v="0"/>
    <x v="3"/>
    <n v="980000"/>
  </r>
  <r>
    <d v="2018-01-08T00:00:00"/>
    <x v="11"/>
    <x v="0"/>
    <n v="2600"/>
    <x v="0"/>
    <n v="330000"/>
    <x v="0"/>
    <x v="2"/>
    <n v="330000"/>
  </r>
  <r>
    <d v="2018-01-08T00:00:00"/>
    <x v="11"/>
    <x v="0"/>
    <n v="2615"/>
    <x v="0"/>
    <n v="485000"/>
    <x v="0"/>
    <x v="1"/>
    <n v="485000"/>
  </r>
  <r>
    <d v="2018-01-08T00:00:00"/>
    <x v="11"/>
    <x v="0"/>
    <n v="2902"/>
    <x v="1"/>
    <n v="488255"/>
    <x v="0"/>
    <x v="1"/>
    <n v="488255"/>
  </r>
  <r>
    <d v="2018-01-08T00:00:00"/>
    <x v="11"/>
    <x v="0"/>
    <n v="2611"/>
    <x v="0"/>
    <n v="495000"/>
    <x v="0"/>
    <x v="2"/>
    <n v="495000"/>
  </r>
  <r>
    <d v="2018-01-08T00:00:00"/>
    <x v="11"/>
    <x v="0"/>
    <n v="2614"/>
    <x v="0"/>
    <n v="545000"/>
    <x v="0"/>
    <x v="0"/>
    <n v="545000"/>
  </r>
  <r>
    <d v="2018-01-08T00:00:00"/>
    <x v="11"/>
    <x v="0"/>
    <n v="2611"/>
    <x v="0"/>
    <n v="660000"/>
    <x v="0"/>
    <x v="1"/>
    <n v="660000"/>
  </r>
  <r>
    <d v="2018-01-08T00:00:00"/>
    <x v="11"/>
    <x v="0"/>
    <n v="2602"/>
    <x v="0"/>
    <n v="775000"/>
    <x v="0"/>
    <x v="1"/>
    <n v="775000"/>
  </r>
  <r>
    <d v="2018-01-08T00:00:00"/>
    <x v="11"/>
    <x v="0"/>
    <n v="2913"/>
    <x v="1"/>
    <n v="820000"/>
    <x v="0"/>
    <x v="0"/>
    <n v="820000"/>
  </r>
  <r>
    <d v="2018-01-08T00:00:00"/>
    <x v="11"/>
    <x v="0"/>
    <n v="2614"/>
    <x v="0"/>
    <n v="850000"/>
    <x v="0"/>
    <x v="0"/>
    <n v="850000"/>
  </r>
  <r>
    <d v="2018-01-08T00:00:00"/>
    <x v="11"/>
    <x v="0"/>
    <n v="2602"/>
    <x v="0"/>
    <n v="386000"/>
    <x v="1"/>
    <x v="4"/>
    <n v="386000"/>
  </r>
  <r>
    <d v="2018-01-09T00:00:00"/>
    <x v="11"/>
    <x v="0"/>
    <n v="2913"/>
    <x v="1"/>
    <n v="510000"/>
    <x v="0"/>
    <x v="1"/>
    <n v="510000"/>
  </r>
  <r>
    <d v="2018-01-09T00:00:00"/>
    <x v="11"/>
    <x v="0"/>
    <n v="2615"/>
    <x v="0"/>
    <n v="527500"/>
    <x v="0"/>
    <x v="1"/>
    <n v="527500"/>
  </r>
  <r>
    <d v="2018-01-09T00:00:00"/>
    <x v="11"/>
    <x v="0"/>
    <n v="2606"/>
    <x v="0"/>
    <n v="1020000"/>
    <x v="0"/>
    <x v="0"/>
    <n v="1020000"/>
  </r>
  <r>
    <d v="2018-01-09T00:00:00"/>
    <x v="11"/>
    <x v="0"/>
    <n v="2617"/>
    <x v="0"/>
    <n v="295000"/>
    <x v="1"/>
    <x v="4"/>
    <n v="295000"/>
  </r>
  <r>
    <d v="2018-01-09T00:00:00"/>
    <x v="11"/>
    <x v="0"/>
    <n v="2606"/>
    <x v="0"/>
    <n v="400000"/>
    <x v="1"/>
    <x v="2"/>
    <n v="400000"/>
  </r>
  <r>
    <d v="2018-01-09T00:00:00"/>
    <x v="11"/>
    <x v="0"/>
    <n v="2601"/>
    <x v="0"/>
    <n v="427000"/>
    <x v="1"/>
    <x v="4"/>
    <n v="427000"/>
  </r>
  <r>
    <d v="2018-01-10T00:00:00"/>
    <x v="11"/>
    <x v="0"/>
    <n v="2902"/>
    <x v="1"/>
    <n v="550000"/>
    <x v="0"/>
    <x v="1"/>
    <n v="550000"/>
  </r>
  <r>
    <d v="2018-01-10T00:00:00"/>
    <x v="11"/>
    <x v="0"/>
    <n v="2905"/>
    <x v="1"/>
    <n v="560000"/>
    <x v="0"/>
    <x v="1"/>
    <n v="560000"/>
  </r>
  <r>
    <d v="2018-01-10T00:00:00"/>
    <x v="11"/>
    <x v="0"/>
    <n v="2913"/>
    <x v="1"/>
    <n v="630000"/>
    <x v="0"/>
    <x v="1"/>
    <n v="630000"/>
  </r>
  <r>
    <d v="2018-01-10T00:00:00"/>
    <x v="11"/>
    <x v="0"/>
    <n v="2905"/>
    <x v="1"/>
    <n v="640000"/>
    <x v="0"/>
    <x v="0"/>
    <n v="640000"/>
  </r>
  <r>
    <d v="2018-01-10T00:00:00"/>
    <x v="11"/>
    <x v="0"/>
    <n v="2904"/>
    <x v="1"/>
    <n v="645000"/>
    <x v="0"/>
    <x v="0"/>
    <n v="645000"/>
  </r>
  <r>
    <d v="2018-01-10T00:00:00"/>
    <x v="11"/>
    <x v="0"/>
    <n v="2914"/>
    <x v="1"/>
    <n v="695000"/>
    <x v="0"/>
    <x v="0"/>
    <n v="695000"/>
  </r>
  <r>
    <d v="2018-01-10T00:00:00"/>
    <x v="11"/>
    <x v="0"/>
    <n v="2914"/>
    <x v="1"/>
    <n v="309000"/>
    <x v="1"/>
    <x v="4"/>
    <n v="309000"/>
  </r>
  <r>
    <d v="2018-01-10T00:00:00"/>
    <x v="11"/>
    <x v="0"/>
    <n v="2611"/>
    <x v="0"/>
    <n v="325000"/>
    <x v="1"/>
    <x v="2"/>
    <n v="325000"/>
  </r>
  <r>
    <d v="2018-01-10T00:00:00"/>
    <x v="11"/>
    <x v="0"/>
    <n v="2606"/>
    <x v="0"/>
    <n v="328900"/>
    <x v="1"/>
    <x v="4"/>
    <n v="328900"/>
  </r>
  <r>
    <d v="2018-01-10T00:00:00"/>
    <x v="11"/>
    <x v="0"/>
    <n v="2606"/>
    <x v="0"/>
    <n v="332900"/>
    <x v="1"/>
    <x v="4"/>
    <n v="332900"/>
  </r>
  <r>
    <d v="2018-01-10T00:00:00"/>
    <x v="11"/>
    <x v="0"/>
    <n v="2606"/>
    <x v="0"/>
    <n v="375000"/>
    <x v="1"/>
    <x v="4"/>
    <n v="375000"/>
  </r>
  <r>
    <d v="2018-01-10T00:00:00"/>
    <x v="11"/>
    <x v="0"/>
    <n v="2617"/>
    <x v="0"/>
    <n v="420000"/>
    <x v="1"/>
    <x v="1"/>
    <n v="420000"/>
  </r>
  <r>
    <d v="2018-01-10T00:00:00"/>
    <x v="11"/>
    <x v="0"/>
    <n v="2605"/>
    <x v="0"/>
    <n v="590000"/>
    <x v="1"/>
    <x v="1"/>
    <n v="590000"/>
  </r>
  <r>
    <d v="2018-01-11T00:00:00"/>
    <x v="11"/>
    <x v="0"/>
    <n v="2912"/>
    <x v="1"/>
    <n v="250000"/>
    <x v="1"/>
    <x v="4"/>
    <n v="250000"/>
  </r>
  <r>
    <d v="2018-01-11T00:00:00"/>
    <x v="11"/>
    <x v="0"/>
    <n v="2604"/>
    <x v="0"/>
    <n v="390000"/>
    <x v="1"/>
    <x v="4"/>
    <n v="390000"/>
  </r>
  <r>
    <d v="2018-01-11T00:00:00"/>
    <x v="11"/>
    <x v="0"/>
    <n v="2604"/>
    <x v="0"/>
    <n v="420000"/>
    <x v="1"/>
    <x v="2"/>
    <n v="420000"/>
  </r>
  <r>
    <d v="2018-01-12T00:00:00"/>
    <x v="11"/>
    <x v="0"/>
    <n v="2913"/>
    <x v="1"/>
    <n v="405000"/>
    <x v="0"/>
    <x v="2"/>
    <n v="405000"/>
  </r>
  <r>
    <d v="2018-01-12T00:00:00"/>
    <x v="11"/>
    <x v="0"/>
    <n v="2611"/>
    <x v="0"/>
    <n v="790000"/>
    <x v="0"/>
    <x v="0"/>
    <n v="790000"/>
  </r>
  <r>
    <d v="2018-01-12T00:00:00"/>
    <x v="11"/>
    <x v="0"/>
    <n v="2602"/>
    <x v="0"/>
    <n v="254250"/>
    <x v="1"/>
    <x v="2"/>
    <n v="254250"/>
  </r>
  <r>
    <d v="2018-01-12T00:00:00"/>
    <x v="11"/>
    <x v="0"/>
    <n v="2603"/>
    <x v="0"/>
    <n v="493000"/>
    <x v="1"/>
    <x v="2"/>
    <n v="493000"/>
  </r>
  <r>
    <d v="2018-01-13T00:00:00"/>
    <x v="11"/>
    <x v="0"/>
    <n v="2617"/>
    <x v="0"/>
    <n v="765500"/>
    <x v="0"/>
    <x v="0"/>
    <n v="765500"/>
  </r>
  <r>
    <d v="2018-01-15T00:00:00"/>
    <x v="11"/>
    <x v="0"/>
    <n v="2912"/>
    <x v="1"/>
    <n v="485000"/>
    <x v="0"/>
    <x v="1"/>
    <n v="485000"/>
  </r>
  <r>
    <d v="2018-01-15T00:00:00"/>
    <x v="11"/>
    <x v="0"/>
    <n v="2902"/>
    <x v="1"/>
    <n v="543500"/>
    <x v="0"/>
    <x v="1"/>
    <n v="543500"/>
  </r>
  <r>
    <d v="2018-01-15T00:00:00"/>
    <x v="11"/>
    <x v="0"/>
    <n v="2914"/>
    <x v="1"/>
    <n v="605000"/>
    <x v="0"/>
    <x v="1"/>
    <n v="605000"/>
  </r>
  <r>
    <d v="2018-01-15T00:00:00"/>
    <x v="11"/>
    <x v="0"/>
    <n v="2914"/>
    <x v="1"/>
    <n v="610000"/>
    <x v="0"/>
    <x v="1"/>
    <n v="610000"/>
  </r>
  <r>
    <d v="2018-01-15T00:00:00"/>
    <x v="11"/>
    <x v="0"/>
    <n v="2902"/>
    <x v="1"/>
    <n v="870000"/>
    <x v="0"/>
    <x v="0"/>
    <n v="870000"/>
  </r>
  <r>
    <d v="2018-01-15T00:00:00"/>
    <x v="11"/>
    <x v="0"/>
    <n v="2902"/>
    <x v="1"/>
    <n v="937000"/>
    <x v="0"/>
    <x v="3"/>
    <n v="937000"/>
  </r>
  <r>
    <d v="2018-01-15T00:00:00"/>
    <x v="11"/>
    <x v="0"/>
    <n v="2912"/>
    <x v="1"/>
    <n v="369950"/>
    <x v="1"/>
    <x v="2"/>
    <n v="369950"/>
  </r>
  <r>
    <d v="2018-01-16T00:00:00"/>
    <x v="11"/>
    <x v="0"/>
    <n v="2611"/>
    <x v="0"/>
    <n v="1000000"/>
    <x v="0"/>
    <x v="0"/>
    <n v="1000000"/>
  </r>
  <r>
    <d v="2018-01-16T00:00:00"/>
    <x v="11"/>
    <x v="0"/>
    <n v="2614"/>
    <x v="0"/>
    <n v="1010000"/>
    <x v="0"/>
    <x v="0"/>
    <n v="1010000"/>
  </r>
  <r>
    <d v="2018-01-16T00:00:00"/>
    <x v="11"/>
    <x v="0"/>
    <n v="2617"/>
    <x v="0"/>
    <n v="402000"/>
    <x v="1"/>
    <x v="2"/>
    <n v="402000"/>
  </r>
  <r>
    <d v="2018-01-17T00:00:00"/>
    <x v="11"/>
    <x v="0"/>
    <n v="2615"/>
    <x v="0"/>
    <n v="388000"/>
    <x v="0"/>
    <x v="2"/>
    <n v="388000"/>
  </r>
  <r>
    <d v="2018-01-17T00:00:00"/>
    <x v="11"/>
    <x v="0"/>
    <n v="2617"/>
    <x v="0"/>
    <n v="407500"/>
    <x v="0"/>
    <x v="2"/>
    <n v="407500"/>
  </r>
  <r>
    <d v="2018-01-17T00:00:00"/>
    <x v="11"/>
    <x v="0"/>
    <n v="2905"/>
    <x v="1"/>
    <n v="612500"/>
    <x v="0"/>
    <x v="0"/>
    <n v="612500"/>
  </r>
  <r>
    <d v="2018-01-17T00:00:00"/>
    <x v="11"/>
    <x v="0"/>
    <n v="2617"/>
    <x v="0"/>
    <n v="650000"/>
    <x v="0"/>
    <x v="1"/>
    <n v="650000"/>
  </r>
  <r>
    <d v="2018-01-17T00:00:00"/>
    <x v="11"/>
    <x v="0"/>
    <n v="2904"/>
    <x v="1"/>
    <n v="655000"/>
    <x v="0"/>
    <x v="1"/>
    <n v="655000"/>
  </r>
  <r>
    <d v="2018-01-17T00:00:00"/>
    <x v="11"/>
    <x v="0"/>
    <n v="2906"/>
    <x v="1"/>
    <n v="660000"/>
    <x v="0"/>
    <x v="0"/>
    <n v="660000"/>
  </r>
  <r>
    <d v="2018-01-17T00:00:00"/>
    <x v="11"/>
    <x v="0"/>
    <n v="2904"/>
    <x v="1"/>
    <n v="730000"/>
    <x v="0"/>
    <x v="3"/>
    <n v="730000"/>
  </r>
  <r>
    <d v="2018-01-17T00:00:00"/>
    <x v="11"/>
    <x v="0"/>
    <n v="2904"/>
    <x v="1"/>
    <n v="770000"/>
    <x v="0"/>
    <x v="0"/>
    <n v="770000"/>
  </r>
  <r>
    <d v="2018-01-17T00:00:00"/>
    <x v="11"/>
    <x v="0"/>
    <n v="2611"/>
    <x v="0"/>
    <n v="995000"/>
    <x v="0"/>
    <x v="0"/>
    <n v="995000"/>
  </r>
  <r>
    <d v="2018-01-17T00:00:00"/>
    <x v="11"/>
    <x v="0"/>
    <n v="2617"/>
    <x v="0"/>
    <n v="347000"/>
    <x v="1"/>
    <x v="2"/>
    <n v="347000"/>
  </r>
  <r>
    <d v="2018-01-18T00:00:00"/>
    <x v="11"/>
    <x v="0"/>
    <n v="2913"/>
    <x v="1"/>
    <n v="425000"/>
    <x v="0"/>
    <x v="1"/>
    <n v="425000"/>
  </r>
  <r>
    <d v="2018-01-18T00:00:00"/>
    <x v="11"/>
    <x v="0"/>
    <n v="2905"/>
    <x v="1"/>
    <n v="480000"/>
    <x v="0"/>
    <x v="1"/>
    <n v="480000"/>
  </r>
  <r>
    <d v="2018-01-18T00:00:00"/>
    <x v="11"/>
    <x v="0"/>
    <n v="2615"/>
    <x v="0"/>
    <n v="575000"/>
    <x v="0"/>
    <x v="0"/>
    <n v="575000"/>
  </r>
  <r>
    <d v="2018-01-18T00:00:00"/>
    <x v="11"/>
    <x v="0"/>
    <n v="2614"/>
    <x v="0"/>
    <n v="605000"/>
    <x v="0"/>
    <x v="1"/>
    <n v="605000"/>
  </r>
  <r>
    <d v="2018-01-18T00:00:00"/>
    <x v="11"/>
    <x v="0"/>
    <n v="2602"/>
    <x v="0"/>
    <n v="1570000"/>
    <x v="0"/>
    <x v="3"/>
    <n v="1570000"/>
  </r>
  <r>
    <d v="2018-01-18T00:00:00"/>
    <x v="11"/>
    <x v="0"/>
    <n v="2602"/>
    <x v="0"/>
    <n v="255000"/>
    <x v="1"/>
    <x v="4"/>
    <n v="255000"/>
  </r>
  <r>
    <d v="2018-01-18T00:00:00"/>
    <x v="11"/>
    <x v="0"/>
    <n v="2607"/>
    <x v="0"/>
    <n v="275000"/>
    <x v="1"/>
    <x v="2"/>
    <n v="275000"/>
  </r>
  <r>
    <d v="2018-01-18T00:00:00"/>
    <x v="11"/>
    <x v="0"/>
    <n v="2601"/>
    <x v="0"/>
    <n v="596000"/>
    <x v="1"/>
    <x v="4"/>
    <n v="596000"/>
  </r>
  <r>
    <d v="2018-01-19T00:00:00"/>
    <x v="11"/>
    <x v="0"/>
    <n v="2902"/>
    <x v="1"/>
    <n v="605000"/>
    <x v="0"/>
    <x v="0"/>
    <n v="605000"/>
  </r>
  <r>
    <d v="2018-01-19T00:00:00"/>
    <x v="11"/>
    <x v="0"/>
    <n v="2607"/>
    <x v="0"/>
    <n v="631000"/>
    <x v="0"/>
    <x v="1"/>
    <n v="631000"/>
  </r>
  <r>
    <d v="2018-01-19T00:00:00"/>
    <x v="11"/>
    <x v="0"/>
    <n v="2914"/>
    <x v="1"/>
    <n v="650000"/>
    <x v="0"/>
    <x v="0"/>
    <n v="650000"/>
  </r>
  <r>
    <d v="2018-01-19T00:00:00"/>
    <x v="11"/>
    <x v="0"/>
    <n v="2611"/>
    <x v="0"/>
    <n v="672000"/>
    <x v="0"/>
    <x v="0"/>
    <n v="672000"/>
  </r>
  <r>
    <d v="2018-01-19T00:00:00"/>
    <x v="11"/>
    <x v="0"/>
    <n v="2611"/>
    <x v="0"/>
    <n v="715000"/>
    <x v="0"/>
    <x v="1"/>
    <n v="715000"/>
  </r>
  <r>
    <d v="2018-01-19T00:00:00"/>
    <x v="11"/>
    <x v="0"/>
    <n v="2914"/>
    <x v="1"/>
    <n v="807000"/>
    <x v="0"/>
    <x v="0"/>
    <n v="807000"/>
  </r>
  <r>
    <d v="2018-01-19T00:00:00"/>
    <x v="11"/>
    <x v="0"/>
    <n v="2617"/>
    <x v="0"/>
    <n v="342000"/>
    <x v="1"/>
    <x v="4"/>
    <n v="342000"/>
  </r>
  <r>
    <d v="2018-01-19T00:00:00"/>
    <x v="11"/>
    <x v="0"/>
    <n v="2612"/>
    <x v="0"/>
    <n v="390000"/>
    <x v="1"/>
    <x v="4"/>
    <n v="390000"/>
  </r>
  <r>
    <d v="2018-01-19T00:00:00"/>
    <x v="11"/>
    <x v="0"/>
    <n v="2617"/>
    <x v="0"/>
    <n v="400000"/>
    <x v="1"/>
    <x v="2"/>
    <n v="400000"/>
  </r>
  <r>
    <d v="2018-01-19T00:00:00"/>
    <x v="11"/>
    <x v="0"/>
    <n v="2617"/>
    <x v="0"/>
    <n v="406000"/>
    <x v="1"/>
    <x v="2"/>
    <n v="406000"/>
  </r>
  <r>
    <d v="2018-01-19T00:00:00"/>
    <x v="11"/>
    <x v="0"/>
    <n v="2603"/>
    <x v="0"/>
    <n v="420000"/>
    <x v="1"/>
    <x v="2"/>
    <n v="420000"/>
  </r>
  <r>
    <d v="2018-01-19T00:00:00"/>
    <x v="11"/>
    <x v="0"/>
    <n v="2612"/>
    <x v="0"/>
    <n v="450000"/>
    <x v="1"/>
    <x v="2"/>
    <n v="450000"/>
  </r>
  <r>
    <d v="2018-01-19T00:00:00"/>
    <x v="11"/>
    <x v="0"/>
    <n v="2603"/>
    <x v="0"/>
    <n v="462000"/>
    <x v="1"/>
    <x v="2"/>
    <n v="462000"/>
  </r>
  <r>
    <d v="2018-01-19T00:00:00"/>
    <x v="11"/>
    <x v="0"/>
    <n v="2612"/>
    <x v="0"/>
    <n v="538000"/>
    <x v="1"/>
    <x v="2"/>
    <n v="538000"/>
  </r>
  <r>
    <d v="2018-01-20T00:00:00"/>
    <x v="11"/>
    <x v="0"/>
    <n v="2614"/>
    <x v="0"/>
    <n v="960000"/>
    <x v="0"/>
    <x v="0"/>
    <n v="960000"/>
  </r>
  <r>
    <d v="2018-01-20T00:00:00"/>
    <x v="11"/>
    <x v="0"/>
    <n v="2612"/>
    <x v="0"/>
    <n v="415000"/>
    <x v="1"/>
    <x v="2"/>
    <n v="415000"/>
  </r>
  <r>
    <d v="2018-01-21T00:00:00"/>
    <x v="11"/>
    <x v="0"/>
    <n v="2612"/>
    <x v="0"/>
    <n v="430000"/>
    <x v="1"/>
    <x v="4"/>
    <n v="430000"/>
  </r>
  <r>
    <d v="2018-01-22T00:00:00"/>
    <x v="11"/>
    <x v="0"/>
    <n v="2905"/>
    <x v="1"/>
    <n v="627000"/>
    <x v="0"/>
    <x v="0"/>
    <n v="627000"/>
  </r>
  <r>
    <d v="2018-01-22T00:00:00"/>
    <x v="11"/>
    <x v="0"/>
    <n v="2903"/>
    <x v="1"/>
    <n v="645000"/>
    <x v="0"/>
    <x v="0"/>
    <n v="645000"/>
  </r>
  <r>
    <d v="2018-01-22T00:00:00"/>
    <x v="11"/>
    <x v="0"/>
    <n v="2615"/>
    <x v="0"/>
    <n v="646000"/>
    <x v="0"/>
    <x v="0"/>
    <n v="646000"/>
  </r>
  <r>
    <d v="2018-01-22T00:00:00"/>
    <x v="11"/>
    <x v="0"/>
    <n v="2914"/>
    <x v="1"/>
    <n v="378000"/>
    <x v="1"/>
    <x v="2"/>
    <n v="378000"/>
  </r>
  <r>
    <d v="2018-01-22T00:00:00"/>
    <x v="11"/>
    <x v="0"/>
    <n v="2612"/>
    <x v="0"/>
    <n v="450000"/>
    <x v="1"/>
    <x v="2"/>
    <n v="450000"/>
  </r>
  <r>
    <d v="2018-01-22T00:00:00"/>
    <x v="11"/>
    <x v="0"/>
    <n v="2601"/>
    <x v="0"/>
    <n v="472000"/>
    <x v="1"/>
    <x v="2"/>
    <n v="472000"/>
  </r>
  <r>
    <d v="2018-01-22T00:00:00"/>
    <x v="11"/>
    <x v="0"/>
    <n v="2601"/>
    <x v="0"/>
    <n v="660000"/>
    <x v="1"/>
    <x v="2"/>
    <n v="660000"/>
  </r>
  <r>
    <d v="2018-01-22T00:00:00"/>
    <x v="11"/>
    <x v="0"/>
    <n v="2912"/>
    <x v="1"/>
    <n v="750000"/>
    <x v="1"/>
    <x v="1"/>
    <n v="750000"/>
  </r>
  <r>
    <d v="2018-01-23T00:00:00"/>
    <x v="11"/>
    <x v="0"/>
    <n v="2906"/>
    <x v="1"/>
    <n v="440000"/>
    <x v="0"/>
    <x v="1"/>
    <n v="440000"/>
  </r>
  <r>
    <d v="2018-01-23T00:00:00"/>
    <x v="11"/>
    <x v="0"/>
    <n v="2913"/>
    <x v="1"/>
    <n v="530000"/>
    <x v="0"/>
    <x v="1"/>
    <n v="530000"/>
  </r>
  <r>
    <d v="2018-01-23T00:00:00"/>
    <x v="11"/>
    <x v="0"/>
    <n v="2914"/>
    <x v="1"/>
    <n v="595000"/>
    <x v="0"/>
    <x v="0"/>
    <n v="595000"/>
  </r>
  <r>
    <d v="2018-01-23T00:00:00"/>
    <x v="11"/>
    <x v="0"/>
    <n v="2615"/>
    <x v="0"/>
    <n v="840000"/>
    <x v="0"/>
    <x v="0"/>
    <n v="840000"/>
  </r>
  <r>
    <d v="2018-01-23T00:00:00"/>
    <x v="11"/>
    <x v="0"/>
    <n v="2607"/>
    <x v="0"/>
    <n v="346000"/>
    <x v="1"/>
    <x v="2"/>
    <n v="346000"/>
  </r>
  <r>
    <d v="2018-01-23T00:00:00"/>
    <x v="11"/>
    <x v="0"/>
    <n v="2602"/>
    <x v="0"/>
    <n v="360000"/>
    <x v="1"/>
    <x v="2"/>
    <n v="360000"/>
  </r>
  <r>
    <d v="2018-01-23T00:00:00"/>
    <x v="11"/>
    <x v="0"/>
    <n v="2604"/>
    <x v="0"/>
    <n v="595000"/>
    <x v="1"/>
    <x v="2"/>
    <n v="595000"/>
  </r>
  <r>
    <d v="2018-01-24T00:00:00"/>
    <x v="11"/>
    <x v="0"/>
    <n v="2615"/>
    <x v="0"/>
    <n v="440000"/>
    <x v="0"/>
    <x v="1"/>
    <n v="440000"/>
  </r>
  <r>
    <d v="2018-01-24T00:00:00"/>
    <x v="11"/>
    <x v="0"/>
    <n v="2615"/>
    <x v="0"/>
    <n v="499000"/>
    <x v="0"/>
    <x v="1"/>
    <n v="499000"/>
  </r>
  <r>
    <d v="2018-01-24T00:00:00"/>
    <x v="11"/>
    <x v="0"/>
    <n v="2615"/>
    <x v="0"/>
    <n v="555000"/>
    <x v="0"/>
    <x v="0"/>
    <n v="555000"/>
  </r>
  <r>
    <d v="2018-01-24T00:00:00"/>
    <x v="11"/>
    <x v="0"/>
    <n v="2904"/>
    <x v="1"/>
    <n v="570000"/>
    <x v="0"/>
    <x v="1"/>
    <n v="570000"/>
  </r>
  <r>
    <d v="2018-01-24T00:00:00"/>
    <x v="11"/>
    <x v="0"/>
    <n v="2615"/>
    <x v="0"/>
    <n v="587000"/>
    <x v="0"/>
    <x v="0"/>
    <n v="587000"/>
  </r>
  <r>
    <d v="2018-01-24T00:00:00"/>
    <x v="11"/>
    <x v="0"/>
    <n v="2604"/>
    <x v="0"/>
    <n v="640000"/>
    <x v="0"/>
    <x v="1"/>
    <n v="640000"/>
  </r>
  <r>
    <d v="2018-01-24T00:00:00"/>
    <x v="11"/>
    <x v="0"/>
    <n v="2906"/>
    <x v="1"/>
    <n v="645000"/>
    <x v="0"/>
    <x v="0"/>
    <n v="645000"/>
  </r>
  <r>
    <d v="2018-01-24T00:00:00"/>
    <x v="11"/>
    <x v="0"/>
    <n v="2615"/>
    <x v="0"/>
    <n v="656000"/>
    <x v="0"/>
    <x v="1"/>
    <n v="656000"/>
  </r>
  <r>
    <d v="2018-01-24T00:00:00"/>
    <x v="11"/>
    <x v="0"/>
    <n v="2615"/>
    <x v="0"/>
    <n v="671000"/>
    <x v="0"/>
    <x v="0"/>
    <n v="671000"/>
  </r>
  <r>
    <d v="2018-01-24T00:00:00"/>
    <x v="11"/>
    <x v="0"/>
    <n v="2615"/>
    <x v="0"/>
    <n v="675000"/>
    <x v="0"/>
    <x v="0"/>
    <n v="675000"/>
  </r>
  <r>
    <d v="2018-01-24T00:00:00"/>
    <x v="11"/>
    <x v="0"/>
    <n v="2913"/>
    <x v="1"/>
    <n v="730000"/>
    <x v="0"/>
    <x v="0"/>
    <n v="730000"/>
  </r>
  <r>
    <d v="2018-01-24T00:00:00"/>
    <x v="11"/>
    <x v="0"/>
    <n v="2913"/>
    <x v="1"/>
    <n v="777000"/>
    <x v="0"/>
    <x v="0"/>
    <n v="777000"/>
  </r>
  <r>
    <d v="2018-01-24T00:00:00"/>
    <x v="11"/>
    <x v="0"/>
    <n v="2615"/>
    <x v="0"/>
    <n v="941000"/>
    <x v="0"/>
    <x v="3"/>
    <n v="941000"/>
  </r>
  <r>
    <d v="2018-01-24T00:00:00"/>
    <x v="11"/>
    <x v="0"/>
    <n v="2605"/>
    <x v="0"/>
    <n v="980000"/>
    <x v="0"/>
    <x v="0"/>
    <n v="980000"/>
  </r>
  <r>
    <d v="2018-01-24T00:00:00"/>
    <x v="11"/>
    <x v="0"/>
    <n v="2600"/>
    <x v="0"/>
    <n v="1085000"/>
    <x v="0"/>
    <x v="1"/>
    <n v="1085000"/>
  </r>
  <r>
    <d v="2018-01-24T00:00:00"/>
    <x v="11"/>
    <x v="0"/>
    <n v="2602"/>
    <x v="0"/>
    <n v="1452500"/>
    <x v="0"/>
    <x v="3"/>
    <n v="1452500"/>
  </r>
  <r>
    <d v="2018-01-24T00:00:00"/>
    <x v="11"/>
    <x v="0"/>
    <n v="2905"/>
    <x v="1"/>
    <n v="295000"/>
    <x v="1"/>
    <x v="2"/>
    <n v="295000"/>
  </r>
  <r>
    <d v="2018-01-24T00:00:00"/>
    <x v="11"/>
    <x v="0"/>
    <n v="2617"/>
    <x v="0"/>
    <n v="340000"/>
    <x v="1"/>
    <x v="2"/>
    <n v="340000"/>
  </r>
  <r>
    <d v="2018-01-24T00:00:00"/>
    <x v="11"/>
    <x v="0"/>
    <n v="2604"/>
    <x v="0"/>
    <n v="430000"/>
    <x v="1"/>
    <x v="1"/>
    <n v="430000"/>
  </r>
  <r>
    <d v="2018-01-25T00:00:00"/>
    <x v="11"/>
    <x v="0"/>
    <n v="2615"/>
    <x v="0"/>
    <n v="440000"/>
    <x v="0"/>
    <x v="1"/>
    <n v="440000"/>
  </r>
  <r>
    <d v="2018-01-25T00:00:00"/>
    <x v="11"/>
    <x v="0"/>
    <n v="2913"/>
    <x v="1"/>
    <n v="538000"/>
    <x v="0"/>
    <x v="1"/>
    <n v="538000"/>
  </r>
  <r>
    <d v="2018-01-25T00:00:00"/>
    <x v="11"/>
    <x v="0"/>
    <n v="2615"/>
    <x v="0"/>
    <n v="545000"/>
    <x v="0"/>
    <x v="1"/>
    <n v="545000"/>
  </r>
  <r>
    <d v="2018-01-25T00:00:00"/>
    <x v="11"/>
    <x v="0"/>
    <n v="2905"/>
    <x v="1"/>
    <n v="590000"/>
    <x v="0"/>
    <x v="0"/>
    <n v="590000"/>
  </r>
  <r>
    <d v="2018-01-25T00:00:00"/>
    <x v="11"/>
    <x v="0"/>
    <n v="2914"/>
    <x v="1"/>
    <n v="630000"/>
    <x v="0"/>
    <x v="1"/>
    <n v="630000"/>
  </r>
  <r>
    <d v="2018-01-25T00:00:00"/>
    <x v="11"/>
    <x v="0"/>
    <n v="2906"/>
    <x v="1"/>
    <n v="726000"/>
    <x v="0"/>
    <x v="0"/>
    <n v="726000"/>
  </r>
  <r>
    <d v="2018-01-25T00:00:00"/>
    <x v="11"/>
    <x v="0"/>
    <n v="2606"/>
    <x v="0"/>
    <n v="740000"/>
    <x v="0"/>
    <x v="1"/>
    <n v="740000"/>
  </r>
  <r>
    <d v="2018-01-25T00:00:00"/>
    <x v="11"/>
    <x v="0"/>
    <n v="2904"/>
    <x v="1"/>
    <n v="740000"/>
    <x v="0"/>
    <x v="0"/>
    <n v="740000"/>
  </r>
  <r>
    <d v="2018-01-25T00:00:00"/>
    <x v="11"/>
    <x v="0"/>
    <n v="2914"/>
    <x v="1"/>
    <n v="860000"/>
    <x v="0"/>
    <x v="0"/>
    <n v="860000"/>
  </r>
  <r>
    <d v="2018-01-25T00:00:00"/>
    <x v="11"/>
    <x v="0"/>
    <n v="2614"/>
    <x v="0"/>
    <n v="280000"/>
    <x v="1"/>
    <x v="4"/>
    <n v="280000"/>
  </r>
  <r>
    <d v="2018-01-25T00:00:00"/>
    <x v="11"/>
    <x v="0"/>
    <n v="2912"/>
    <x v="1"/>
    <n v="350000"/>
    <x v="1"/>
    <x v="2"/>
    <n v="350000"/>
  </r>
  <r>
    <d v="2018-01-25T00:00:00"/>
    <x v="11"/>
    <x v="0"/>
    <n v="2912"/>
    <x v="1"/>
    <n v="415000"/>
    <x v="1"/>
    <x v="2"/>
    <n v="415000"/>
  </r>
  <r>
    <d v="2018-01-25T00:00:00"/>
    <x v="11"/>
    <x v="0"/>
    <n v="2912"/>
    <x v="1"/>
    <n v="490000"/>
    <x v="1"/>
    <x v="2"/>
    <n v="490000"/>
  </r>
  <r>
    <d v="2018-01-25T00:00:00"/>
    <x v="11"/>
    <x v="0"/>
    <n v="2912"/>
    <x v="1"/>
    <n v="575000"/>
    <x v="1"/>
    <x v="1"/>
    <n v="575000"/>
  </r>
  <r>
    <d v="2018-01-25T00:00:00"/>
    <x v="11"/>
    <x v="0"/>
    <n v="2603"/>
    <x v="0"/>
    <n v="627000"/>
    <x v="1"/>
    <x v="2"/>
    <n v="627000"/>
  </r>
  <r>
    <d v="2018-01-26T00:00:00"/>
    <x v="11"/>
    <x v="0"/>
    <n v="2603"/>
    <x v="0"/>
    <n v="2600000"/>
    <x v="0"/>
    <x v="0"/>
    <n v="2600000"/>
  </r>
  <r>
    <d v="2018-01-26T00:00:00"/>
    <x v="11"/>
    <x v="0"/>
    <n v="2611"/>
    <x v="0"/>
    <n v="392000"/>
    <x v="1"/>
    <x v="2"/>
    <n v="392000"/>
  </r>
  <r>
    <d v="2018-01-27T00:00:00"/>
    <x v="11"/>
    <x v="0"/>
    <n v="2615"/>
    <x v="0"/>
    <n v="418500"/>
    <x v="0"/>
    <x v="1"/>
    <n v="418500"/>
  </r>
  <r>
    <d v="2018-01-27T00:00:00"/>
    <x v="11"/>
    <x v="0"/>
    <n v="2913"/>
    <x v="1"/>
    <n v="687000"/>
    <x v="0"/>
    <x v="0"/>
    <n v="687000"/>
  </r>
  <r>
    <d v="2018-01-27T00:00:00"/>
    <x v="11"/>
    <x v="0"/>
    <n v="2617"/>
    <x v="0"/>
    <n v="225000"/>
    <x v="1"/>
    <x v="4"/>
    <n v="225000"/>
  </r>
  <r>
    <d v="2018-01-27T00:00:00"/>
    <x v="11"/>
    <x v="0"/>
    <n v="2602"/>
    <x v="0"/>
    <n v="355000"/>
    <x v="1"/>
    <x v="2"/>
    <n v="355000"/>
  </r>
  <r>
    <d v="2018-01-29T00:00:00"/>
    <x v="11"/>
    <x v="0"/>
    <n v="2611"/>
    <x v="0"/>
    <n v="435000"/>
    <x v="0"/>
    <x v="0"/>
    <n v="435000"/>
  </r>
  <r>
    <d v="2018-01-29T00:00:00"/>
    <x v="11"/>
    <x v="0"/>
    <n v="2914"/>
    <x v="1"/>
    <n v="555000"/>
    <x v="0"/>
    <x v="1"/>
    <n v="555000"/>
  </r>
  <r>
    <d v="2018-01-29T00:00:00"/>
    <x v="11"/>
    <x v="0"/>
    <n v="2905"/>
    <x v="1"/>
    <n v="585000"/>
    <x v="0"/>
    <x v="1"/>
    <n v="585000"/>
  </r>
  <r>
    <d v="2018-01-29T00:00:00"/>
    <x v="11"/>
    <x v="0"/>
    <n v="2614"/>
    <x v="0"/>
    <n v="800000"/>
    <x v="0"/>
    <x v="1"/>
    <n v="800000"/>
  </r>
  <r>
    <d v="2018-01-29T00:00:00"/>
    <x v="11"/>
    <x v="0"/>
    <n v="2615"/>
    <x v="0"/>
    <n v="815000"/>
    <x v="0"/>
    <x v="3"/>
    <n v="815000"/>
  </r>
  <r>
    <d v="2018-01-29T00:00:00"/>
    <x v="11"/>
    <x v="0"/>
    <n v="2602"/>
    <x v="0"/>
    <n v="943000"/>
    <x v="0"/>
    <x v="0"/>
    <n v="943000"/>
  </r>
  <r>
    <d v="2018-01-29T00:00:00"/>
    <x v="11"/>
    <x v="0"/>
    <n v="2604"/>
    <x v="0"/>
    <n v="970000"/>
    <x v="0"/>
    <x v="0"/>
    <n v="970000"/>
  </r>
  <r>
    <d v="2018-01-29T00:00:00"/>
    <x v="11"/>
    <x v="0"/>
    <n v="2615"/>
    <x v="0"/>
    <n v="247000"/>
    <x v="1"/>
    <x v="4"/>
    <n v="247000"/>
  </r>
  <r>
    <d v="2018-01-29T00:00:00"/>
    <x v="11"/>
    <x v="0"/>
    <n v="2617"/>
    <x v="0"/>
    <n v="335000"/>
    <x v="1"/>
    <x v="4"/>
    <n v="335000"/>
  </r>
  <r>
    <d v="2018-01-29T00:00:00"/>
    <x v="11"/>
    <x v="0"/>
    <n v="2604"/>
    <x v="0"/>
    <n v="800000"/>
    <x v="1"/>
    <x v="2"/>
    <n v="800000"/>
  </r>
  <r>
    <d v="2018-01-30T00:00:00"/>
    <x v="11"/>
    <x v="0"/>
    <n v="2914"/>
    <x v="1"/>
    <n v="445000"/>
    <x v="0"/>
    <x v="1"/>
    <n v="445000"/>
  </r>
  <r>
    <d v="2018-01-30T00:00:00"/>
    <x v="11"/>
    <x v="0"/>
    <n v="2911"/>
    <x v="1"/>
    <n v="475000"/>
    <x v="0"/>
    <x v="2"/>
    <n v="475000"/>
  </r>
  <r>
    <d v="2018-01-30T00:00:00"/>
    <x v="11"/>
    <x v="0"/>
    <n v="2615"/>
    <x v="0"/>
    <n v="575000"/>
    <x v="0"/>
    <x v="1"/>
    <n v="575000"/>
  </r>
  <r>
    <d v="2018-01-30T00:00:00"/>
    <x v="11"/>
    <x v="0"/>
    <n v="2914"/>
    <x v="1"/>
    <n v="630000"/>
    <x v="0"/>
    <x v="0"/>
    <n v="630000"/>
  </r>
  <r>
    <d v="2018-01-30T00:00:00"/>
    <x v="11"/>
    <x v="0"/>
    <n v="2905"/>
    <x v="1"/>
    <n v="640000"/>
    <x v="0"/>
    <x v="0"/>
    <n v="640000"/>
  </r>
  <r>
    <d v="2018-01-30T00:00:00"/>
    <x v="11"/>
    <x v="0"/>
    <n v="2602"/>
    <x v="0"/>
    <n v="779000"/>
    <x v="0"/>
    <x v="1"/>
    <n v="779000"/>
  </r>
  <r>
    <d v="2018-01-30T00:00:00"/>
    <x v="11"/>
    <x v="0"/>
    <n v="2611"/>
    <x v="0"/>
    <n v="785000"/>
    <x v="0"/>
    <x v="1"/>
    <n v="785000"/>
  </r>
  <r>
    <d v="2018-01-30T00:00:00"/>
    <x v="11"/>
    <x v="0"/>
    <n v="2914"/>
    <x v="1"/>
    <n v="338000"/>
    <x v="1"/>
    <x v="2"/>
    <n v="338000"/>
  </r>
  <r>
    <d v="2018-01-30T00:00:00"/>
    <x v="11"/>
    <x v="0"/>
    <n v="2617"/>
    <x v="0"/>
    <n v="380000"/>
    <x v="1"/>
    <x v="2"/>
    <n v="380000"/>
  </r>
  <r>
    <d v="2018-01-30T00:00:00"/>
    <x v="11"/>
    <x v="0"/>
    <n v="2604"/>
    <x v="0"/>
    <n v="456000"/>
    <x v="1"/>
    <x v="2"/>
    <n v="456000"/>
  </r>
  <r>
    <d v="2018-01-30T00:00:00"/>
    <x v="11"/>
    <x v="0"/>
    <n v="2604"/>
    <x v="0"/>
    <n v="460000"/>
    <x v="1"/>
    <x v="4"/>
    <n v="460000"/>
  </r>
  <r>
    <d v="2018-01-30T00:00:00"/>
    <x v="11"/>
    <x v="0"/>
    <n v="2612"/>
    <x v="0"/>
    <n v="540000"/>
    <x v="1"/>
    <x v="1"/>
    <n v="540000"/>
  </r>
  <r>
    <d v="2018-01-30T00:00:00"/>
    <x v="11"/>
    <x v="0"/>
    <n v="2604"/>
    <x v="0"/>
    <n v="600000"/>
    <x v="1"/>
    <x v="2"/>
    <n v="600000"/>
  </r>
  <r>
    <d v="2018-01-31T00:00:00"/>
    <x v="11"/>
    <x v="0"/>
    <n v="2905"/>
    <x v="1"/>
    <n v="535000"/>
    <x v="0"/>
    <x v="1"/>
    <n v="535000"/>
  </r>
  <r>
    <d v="2018-01-31T00:00:00"/>
    <x v="11"/>
    <x v="0"/>
    <n v="2615"/>
    <x v="0"/>
    <n v="561000"/>
    <x v="0"/>
    <x v="0"/>
    <n v="561000"/>
  </r>
  <r>
    <d v="2018-01-31T00:00:00"/>
    <x v="11"/>
    <x v="0"/>
    <n v="2615"/>
    <x v="0"/>
    <n v="645000"/>
    <x v="0"/>
    <x v="0"/>
    <n v="645000"/>
  </r>
  <r>
    <d v="2018-01-31T00:00:00"/>
    <x v="11"/>
    <x v="0"/>
    <n v="2606"/>
    <x v="0"/>
    <n v="710000"/>
    <x v="0"/>
    <x v="1"/>
    <n v="710000"/>
  </r>
  <r>
    <d v="2018-01-31T00:00:00"/>
    <x v="11"/>
    <x v="0"/>
    <n v="2617"/>
    <x v="0"/>
    <n v="297000"/>
    <x v="1"/>
    <x v="1"/>
    <n v="297000"/>
  </r>
  <r>
    <d v="2018-02-01T00:00:00"/>
    <x v="11"/>
    <x v="0"/>
    <n v="2913"/>
    <x v="1"/>
    <n v="300000"/>
    <x v="0"/>
    <x v="4"/>
    <n v="300000"/>
  </r>
  <r>
    <d v="2018-02-01T00:00:00"/>
    <x v="11"/>
    <x v="0"/>
    <n v="2913"/>
    <x v="1"/>
    <n v="495000"/>
    <x v="0"/>
    <x v="1"/>
    <n v="495000"/>
  </r>
  <r>
    <d v="2018-02-01T00:00:00"/>
    <x v="11"/>
    <x v="0"/>
    <n v="2614"/>
    <x v="0"/>
    <n v="510000"/>
    <x v="0"/>
    <x v="1"/>
    <n v="510000"/>
  </r>
  <r>
    <d v="2018-02-01T00:00:00"/>
    <x v="11"/>
    <x v="0"/>
    <n v="2905"/>
    <x v="1"/>
    <n v="540000"/>
    <x v="0"/>
    <x v="1"/>
    <n v="540000"/>
  </r>
  <r>
    <d v="2018-02-01T00:00:00"/>
    <x v="11"/>
    <x v="0"/>
    <n v="2903"/>
    <x v="1"/>
    <n v="635000"/>
    <x v="0"/>
    <x v="0"/>
    <n v="635000"/>
  </r>
  <r>
    <d v="2018-02-01T00:00:00"/>
    <x v="11"/>
    <x v="0"/>
    <n v="2905"/>
    <x v="1"/>
    <n v="690000"/>
    <x v="0"/>
    <x v="0"/>
    <n v="690000"/>
  </r>
  <r>
    <d v="2018-02-01T00:00:00"/>
    <x v="11"/>
    <x v="0"/>
    <n v="2615"/>
    <x v="0"/>
    <n v="698000"/>
    <x v="0"/>
    <x v="3"/>
    <n v="698000"/>
  </r>
  <r>
    <d v="2018-02-01T00:00:00"/>
    <x v="11"/>
    <x v="0"/>
    <n v="2611"/>
    <x v="0"/>
    <n v="900000"/>
    <x v="0"/>
    <x v="3"/>
    <n v="900000"/>
  </r>
  <r>
    <d v="2018-02-01T00:00:00"/>
    <x v="11"/>
    <x v="0"/>
    <n v="2602"/>
    <x v="0"/>
    <n v="1175000"/>
    <x v="0"/>
    <x v="0"/>
    <n v="1175000"/>
  </r>
  <r>
    <d v="2018-02-01T00:00:00"/>
    <x v="11"/>
    <x v="0"/>
    <n v="2611"/>
    <x v="0"/>
    <n v="1260000"/>
    <x v="0"/>
    <x v="0"/>
    <n v="1260000"/>
  </r>
  <r>
    <d v="2018-02-01T00:00:00"/>
    <x v="11"/>
    <x v="0"/>
    <n v="2607"/>
    <x v="0"/>
    <n v="240000"/>
    <x v="1"/>
    <x v="4"/>
    <n v="240000"/>
  </r>
  <r>
    <d v="2018-02-01T00:00:00"/>
    <x v="11"/>
    <x v="0"/>
    <n v="2914"/>
    <x v="1"/>
    <n v="322000"/>
    <x v="1"/>
    <x v="2"/>
    <n v="322000"/>
  </r>
  <r>
    <d v="2018-02-01T00:00:00"/>
    <x v="11"/>
    <x v="0"/>
    <n v="2617"/>
    <x v="0"/>
    <n v="335000"/>
    <x v="1"/>
    <x v="2"/>
    <n v="335000"/>
  </r>
  <r>
    <d v="2018-02-01T00:00:00"/>
    <x v="11"/>
    <x v="0"/>
    <n v="2612"/>
    <x v="0"/>
    <n v="340000"/>
    <x v="1"/>
    <x v="4"/>
    <n v="340000"/>
  </r>
  <r>
    <d v="2018-02-01T00:00:00"/>
    <x v="11"/>
    <x v="0"/>
    <n v="2602"/>
    <x v="0"/>
    <n v="410600"/>
    <x v="1"/>
    <x v="4"/>
    <n v="410600"/>
  </r>
  <r>
    <d v="2018-02-01T00:00:00"/>
    <x v="11"/>
    <x v="0"/>
    <n v="2617"/>
    <x v="0"/>
    <n v="422500"/>
    <x v="1"/>
    <x v="2"/>
    <n v="422500"/>
  </r>
  <r>
    <d v="2018-02-01T00:00:00"/>
    <x v="11"/>
    <x v="0"/>
    <n v="2605"/>
    <x v="0"/>
    <n v="505000"/>
    <x v="1"/>
    <x v="2"/>
    <n v="505000"/>
  </r>
  <r>
    <d v="2018-02-01T00:00:00"/>
    <x v="11"/>
    <x v="0"/>
    <n v="2603"/>
    <x v="0"/>
    <n v="525000"/>
    <x v="1"/>
    <x v="2"/>
    <n v="525000"/>
  </r>
  <r>
    <d v="2018-02-02T00:00:00"/>
    <x v="11"/>
    <x v="0"/>
    <n v="2914"/>
    <x v="1"/>
    <n v="448000"/>
    <x v="0"/>
    <x v="1"/>
    <n v="448000"/>
  </r>
  <r>
    <d v="2018-02-02T00:00:00"/>
    <x v="11"/>
    <x v="0"/>
    <n v="2615"/>
    <x v="0"/>
    <n v="465500"/>
    <x v="0"/>
    <x v="1"/>
    <n v="465500"/>
  </r>
  <r>
    <d v="2018-02-02T00:00:00"/>
    <x v="11"/>
    <x v="0"/>
    <n v="2903"/>
    <x v="1"/>
    <n v="500000"/>
    <x v="0"/>
    <x v="1"/>
    <n v="500000"/>
  </r>
  <r>
    <d v="2018-02-02T00:00:00"/>
    <x v="11"/>
    <x v="0"/>
    <n v="2912"/>
    <x v="1"/>
    <n v="510000"/>
    <x v="0"/>
    <x v="1"/>
    <n v="510000"/>
  </r>
  <r>
    <d v="2018-02-02T00:00:00"/>
    <x v="11"/>
    <x v="0"/>
    <n v="2611"/>
    <x v="0"/>
    <n v="585000"/>
    <x v="0"/>
    <x v="2"/>
    <n v="585000"/>
  </r>
  <r>
    <d v="2018-02-02T00:00:00"/>
    <x v="11"/>
    <x v="0"/>
    <n v="2914"/>
    <x v="1"/>
    <n v="675000"/>
    <x v="0"/>
    <x v="0"/>
    <n v="675000"/>
  </r>
  <r>
    <d v="2018-02-02T00:00:00"/>
    <x v="11"/>
    <x v="0"/>
    <n v="2905"/>
    <x v="1"/>
    <n v="724000"/>
    <x v="0"/>
    <x v="0"/>
    <n v="724000"/>
  </r>
  <r>
    <d v="2018-02-02T00:00:00"/>
    <x v="11"/>
    <x v="0"/>
    <n v="2902"/>
    <x v="1"/>
    <n v="770000"/>
    <x v="0"/>
    <x v="0"/>
    <n v="770000"/>
  </r>
  <r>
    <d v="2018-02-02T00:00:00"/>
    <x v="11"/>
    <x v="0"/>
    <n v="2603"/>
    <x v="0"/>
    <n v="1160000"/>
    <x v="0"/>
    <x v="1"/>
    <n v="1160000"/>
  </r>
  <r>
    <d v="2018-02-02T00:00:00"/>
    <x v="11"/>
    <x v="0"/>
    <n v="2602"/>
    <x v="0"/>
    <n v="302000"/>
    <x v="1"/>
    <x v="4"/>
    <n v="302000"/>
  </r>
  <r>
    <d v="2018-02-02T00:00:00"/>
    <x v="11"/>
    <x v="0"/>
    <n v="2603"/>
    <x v="0"/>
    <n v="334000"/>
    <x v="1"/>
    <x v="4"/>
    <n v="334000"/>
  </r>
  <r>
    <d v="2018-02-02T00:00:00"/>
    <x v="11"/>
    <x v="0"/>
    <n v="2612"/>
    <x v="0"/>
    <n v="580000"/>
    <x v="1"/>
    <x v="1"/>
    <n v="580000"/>
  </r>
  <r>
    <d v="2018-02-03T00:00:00"/>
    <x v="11"/>
    <x v="0"/>
    <n v="2913"/>
    <x v="1"/>
    <n v="462500"/>
    <x v="0"/>
    <x v="1"/>
    <n v="462500"/>
  </r>
  <r>
    <d v="2018-02-03T00:00:00"/>
    <x v="11"/>
    <x v="0"/>
    <n v="2615"/>
    <x v="0"/>
    <n v="596000"/>
    <x v="0"/>
    <x v="0"/>
    <n v="596000"/>
  </r>
  <r>
    <d v="2018-02-03T00:00:00"/>
    <x v="11"/>
    <x v="0"/>
    <n v="2914"/>
    <x v="1"/>
    <n v="622000"/>
    <x v="0"/>
    <x v="1"/>
    <n v="622000"/>
  </r>
  <r>
    <d v="2018-02-03T00:00:00"/>
    <x v="11"/>
    <x v="0"/>
    <n v="2903"/>
    <x v="1"/>
    <n v="645000"/>
    <x v="0"/>
    <x v="0"/>
    <n v="645000"/>
  </r>
  <r>
    <d v="2018-02-03T00:00:00"/>
    <x v="11"/>
    <x v="0"/>
    <n v="2914"/>
    <x v="1"/>
    <n v="720000"/>
    <x v="0"/>
    <x v="0"/>
    <n v="720000"/>
  </r>
  <r>
    <d v="2018-02-03T00:00:00"/>
    <x v="11"/>
    <x v="0"/>
    <n v="2914"/>
    <x v="1"/>
    <n v="730000"/>
    <x v="0"/>
    <x v="0"/>
    <n v="730000"/>
  </r>
  <r>
    <d v="2018-02-03T00:00:00"/>
    <x v="11"/>
    <x v="0"/>
    <n v="2913"/>
    <x v="1"/>
    <n v="800000"/>
    <x v="0"/>
    <x v="0"/>
    <n v="800000"/>
  </r>
  <r>
    <d v="2018-02-03T00:00:00"/>
    <x v="11"/>
    <x v="0"/>
    <n v="2611"/>
    <x v="0"/>
    <n v="816000"/>
    <x v="0"/>
    <x v="0"/>
    <n v="816000"/>
  </r>
  <r>
    <d v="2018-02-03T00:00:00"/>
    <x v="11"/>
    <x v="0"/>
    <n v="2614"/>
    <x v="0"/>
    <n v="820000"/>
    <x v="0"/>
    <x v="0"/>
    <n v="820000"/>
  </r>
  <r>
    <d v="2018-02-03T00:00:00"/>
    <x v="11"/>
    <x v="0"/>
    <n v="2614"/>
    <x v="0"/>
    <n v="832500"/>
    <x v="0"/>
    <x v="0"/>
    <n v="832500"/>
  </r>
  <r>
    <d v="2018-02-03T00:00:00"/>
    <x v="11"/>
    <x v="0"/>
    <n v="2914"/>
    <x v="1"/>
    <n v="835000"/>
    <x v="0"/>
    <x v="3"/>
    <n v="835000"/>
  </r>
  <r>
    <d v="2018-02-03T00:00:00"/>
    <x v="11"/>
    <x v="0"/>
    <n v="2605"/>
    <x v="0"/>
    <n v="850000"/>
    <x v="0"/>
    <x v="1"/>
    <n v="850000"/>
  </r>
  <r>
    <d v="2018-02-03T00:00:00"/>
    <x v="11"/>
    <x v="0"/>
    <n v="2602"/>
    <x v="0"/>
    <n v="1759000"/>
    <x v="0"/>
    <x v="0"/>
    <n v="1759000"/>
  </r>
  <r>
    <d v="2018-02-03T00:00:00"/>
    <x v="11"/>
    <x v="0"/>
    <n v="2900"/>
    <x v="0"/>
    <n v="455000"/>
    <x v="1"/>
    <x v="2"/>
    <n v="455000"/>
  </r>
  <r>
    <d v="2018-02-04T00:00:00"/>
    <x v="11"/>
    <x v="0"/>
    <n v="2606"/>
    <x v="0"/>
    <n v="327500"/>
    <x v="1"/>
    <x v="2"/>
    <n v="327500"/>
  </r>
  <r>
    <d v="2018-02-05T00:00:00"/>
    <x v="11"/>
    <x v="0"/>
    <n v="2609"/>
    <x v="0"/>
    <n v="148000"/>
    <x v="0"/>
    <x v="4"/>
    <n v="148000"/>
  </r>
  <r>
    <d v="2018-02-05T00:00:00"/>
    <x v="11"/>
    <x v="0"/>
    <n v="2914"/>
    <x v="1"/>
    <n v="352000"/>
    <x v="0"/>
    <x v="1"/>
    <n v="352000"/>
  </r>
  <r>
    <d v="2018-02-05T00:00:00"/>
    <x v="11"/>
    <x v="0"/>
    <n v="2615"/>
    <x v="0"/>
    <n v="480000"/>
    <x v="0"/>
    <x v="2"/>
    <n v="480000"/>
  </r>
  <r>
    <d v="2018-02-05T00:00:00"/>
    <x v="11"/>
    <x v="0"/>
    <n v="2615"/>
    <x v="0"/>
    <n v="520000"/>
    <x v="0"/>
    <x v="1"/>
    <n v="520000"/>
  </r>
  <r>
    <d v="2018-02-05T00:00:00"/>
    <x v="11"/>
    <x v="0"/>
    <n v="2906"/>
    <x v="1"/>
    <n v="526000"/>
    <x v="0"/>
    <x v="1"/>
    <n v="526000"/>
  </r>
  <r>
    <d v="2018-02-05T00:00:00"/>
    <x v="11"/>
    <x v="0"/>
    <n v="2905"/>
    <x v="1"/>
    <n v="550000"/>
    <x v="0"/>
    <x v="1"/>
    <n v="550000"/>
  </r>
  <r>
    <d v="2018-02-05T00:00:00"/>
    <x v="11"/>
    <x v="0"/>
    <n v="2913"/>
    <x v="1"/>
    <n v="557000"/>
    <x v="0"/>
    <x v="1"/>
    <n v="557000"/>
  </r>
  <r>
    <d v="2018-02-05T00:00:00"/>
    <x v="11"/>
    <x v="0"/>
    <n v="2602"/>
    <x v="0"/>
    <n v="678000"/>
    <x v="0"/>
    <x v="1"/>
    <n v="678000"/>
  </r>
  <r>
    <d v="2018-02-05T00:00:00"/>
    <x v="11"/>
    <x v="0"/>
    <n v="2914"/>
    <x v="1"/>
    <n v="715000"/>
    <x v="0"/>
    <x v="0"/>
    <n v="715000"/>
  </r>
  <r>
    <d v="2018-02-05T00:00:00"/>
    <x v="11"/>
    <x v="0"/>
    <n v="2912"/>
    <x v="1"/>
    <n v="742500"/>
    <x v="0"/>
    <x v="0"/>
    <n v="742500"/>
  </r>
  <r>
    <d v="2018-02-05T00:00:00"/>
    <x v="11"/>
    <x v="0"/>
    <n v="2914"/>
    <x v="1"/>
    <n v="770000"/>
    <x v="0"/>
    <x v="0"/>
    <n v="770000"/>
  </r>
  <r>
    <d v="2018-02-05T00:00:00"/>
    <x v="11"/>
    <x v="0"/>
    <n v="2603"/>
    <x v="0"/>
    <n v="1300000"/>
    <x v="0"/>
    <x v="0"/>
    <n v="1300000"/>
  </r>
  <r>
    <d v="2018-02-05T00:00:00"/>
    <x v="11"/>
    <x v="0"/>
    <n v="2617"/>
    <x v="0"/>
    <n v="317000"/>
    <x v="1"/>
    <x v="4"/>
    <n v="317000"/>
  </r>
  <r>
    <d v="2018-02-05T00:00:00"/>
    <x v="11"/>
    <x v="0"/>
    <n v="2604"/>
    <x v="0"/>
    <n v="420000"/>
    <x v="1"/>
    <x v="4"/>
    <n v="420000"/>
  </r>
  <r>
    <d v="2018-02-05T00:00:00"/>
    <x v="11"/>
    <x v="0"/>
    <n v="2905"/>
    <x v="1"/>
    <n v="535000"/>
    <x v="1"/>
    <x v="0"/>
    <n v="535000"/>
  </r>
  <r>
    <d v="2018-02-06T00:00:00"/>
    <x v="11"/>
    <x v="0"/>
    <n v="2615"/>
    <x v="0"/>
    <n v="440000"/>
    <x v="0"/>
    <x v="1"/>
    <n v="440000"/>
  </r>
  <r>
    <d v="2018-02-06T00:00:00"/>
    <x v="11"/>
    <x v="0"/>
    <n v="2906"/>
    <x v="1"/>
    <n v="500000"/>
    <x v="0"/>
    <x v="1"/>
    <n v="500000"/>
  </r>
  <r>
    <d v="2018-02-06T00:00:00"/>
    <x v="11"/>
    <x v="0"/>
    <n v="2914"/>
    <x v="1"/>
    <n v="540000"/>
    <x v="0"/>
    <x v="1"/>
    <n v="540000"/>
  </r>
  <r>
    <d v="2018-02-06T00:00:00"/>
    <x v="11"/>
    <x v="0"/>
    <n v="2913"/>
    <x v="1"/>
    <n v="630000"/>
    <x v="0"/>
    <x v="1"/>
    <n v="630000"/>
  </r>
  <r>
    <d v="2018-02-06T00:00:00"/>
    <x v="11"/>
    <x v="0"/>
    <n v="2617"/>
    <x v="0"/>
    <n v="660000"/>
    <x v="0"/>
    <x v="0"/>
    <n v="660000"/>
  </r>
  <r>
    <d v="2018-02-06T00:00:00"/>
    <x v="11"/>
    <x v="0"/>
    <n v="2601"/>
    <x v="0"/>
    <n v="398000"/>
    <x v="1"/>
    <x v="4"/>
    <n v="398000"/>
  </r>
  <r>
    <d v="2018-02-06T00:00:00"/>
    <x v="11"/>
    <x v="0"/>
    <n v="2617"/>
    <x v="0"/>
    <n v="420000"/>
    <x v="1"/>
    <x v="1"/>
    <n v="420000"/>
  </r>
  <r>
    <d v="2018-02-06T00:00:00"/>
    <x v="11"/>
    <x v="0"/>
    <n v="2605"/>
    <x v="0"/>
    <n v="550000"/>
    <x v="1"/>
    <x v="1"/>
    <n v="550000"/>
  </r>
  <r>
    <d v="2018-02-07T00:00:00"/>
    <x v="11"/>
    <x v="0"/>
    <n v="2905"/>
    <x v="1"/>
    <n v="405000"/>
    <x v="0"/>
    <x v="1"/>
    <n v="405000"/>
  </r>
  <r>
    <d v="2018-02-07T00:00:00"/>
    <x v="11"/>
    <x v="0"/>
    <n v="2905"/>
    <x v="1"/>
    <n v="435000"/>
    <x v="0"/>
    <x v="1"/>
    <n v="435000"/>
  </r>
  <r>
    <d v="2018-02-07T00:00:00"/>
    <x v="11"/>
    <x v="0"/>
    <n v="2615"/>
    <x v="0"/>
    <n v="510000"/>
    <x v="0"/>
    <x v="1"/>
    <n v="510000"/>
  </r>
  <r>
    <d v="2018-02-07T00:00:00"/>
    <x v="11"/>
    <x v="0"/>
    <n v="2902"/>
    <x v="1"/>
    <n v="518000"/>
    <x v="0"/>
    <x v="1"/>
    <n v="518000"/>
  </r>
  <r>
    <d v="2018-02-07T00:00:00"/>
    <x v="11"/>
    <x v="0"/>
    <n v="2913"/>
    <x v="1"/>
    <n v="525000"/>
    <x v="0"/>
    <x v="1"/>
    <n v="525000"/>
  </r>
  <r>
    <d v="2018-02-07T00:00:00"/>
    <x v="11"/>
    <x v="0"/>
    <n v="2902"/>
    <x v="1"/>
    <n v="552000"/>
    <x v="0"/>
    <x v="1"/>
    <n v="552000"/>
  </r>
  <r>
    <d v="2018-02-07T00:00:00"/>
    <x v="11"/>
    <x v="0"/>
    <n v="2903"/>
    <x v="1"/>
    <n v="570000"/>
    <x v="0"/>
    <x v="0"/>
    <n v="570000"/>
  </r>
  <r>
    <d v="2018-02-07T00:00:00"/>
    <x v="11"/>
    <x v="0"/>
    <n v="2905"/>
    <x v="1"/>
    <n v="635000"/>
    <x v="0"/>
    <x v="0"/>
    <n v="635000"/>
  </r>
  <r>
    <d v="2018-02-07T00:00:00"/>
    <x v="11"/>
    <x v="0"/>
    <n v="2615"/>
    <x v="0"/>
    <n v="643000"/>
    <x v="0"/>
    <x v="0"/>
    <n v="643000"/>
  </r>
  <r>
    <d v="2018-02-07T00:00:00"/>
    <x v="11"/>
    <x v="0"/>
    <n v="2903"/>
    <x v="1"/>
    <n v="668000"/>
    <x v="0"/>
    <x v="0"/>
    <n v="668000"/>
  </r>
  <r>
    <d v="2018-02-07T00:00:00"/>
    <x v="11"/>
    <x v="0"/>
    <n v="2913"/>
    <x v="1"/>
    <n v="735000"/>
    <x v="0"/>
    <x v="1"/>
    <n v="735000"/>
  </r>
  <r>
    <d v="2018-02-07T00:00:00"/>
    <x v="11"/>
    <x v="0"/>
    <n v="2602"/>
    <x v="0"/>
    <n v="845000"/>
    <x v="0"/>
    <x v="1"/>
    <n v="845000"/>
  </r>
  <r>
    <d v="2018-02-07T00:00:00"/>
    <x v="11"/>
    <x v="0"/>
    <n v="2911"/>
    <x v="1"/>
    <n v="905000"/>
    <x v="0"/>
    <x v="3"/>
    <n v="905000"/>
  </r>
  <r>
    <d v="2018-02-07T00:00:00"/>
    <x v="11"/>
    <x v="0"/>
    <n v="2913"/>
    <x v="1"/>
    <n v="920000"/>
    <x v="0"/>
    <x v="3"/>
    <n v="920000"/>
  </r>
  <r>
    <d v="2018-02-07T00:00:00"/>
    <x v="11"/>
    <x v="0"/>
    <n v="2614"/>
    <x v="0"/>
    <n v="242800"/>
    <x v="1"/>
    <x v="2"/>
    <n v="242800"/>
  </r>
  <r>
    <d v="2018-02-07T00:00:00"/>
    <x v="11"/>
    <x v="0"/>
    <n v="2617"/>
    <x v="0"/>
    <n v="341000"/>
    <x v="1"/>
    <x v="4"/>
    <n v="341000"/>
  </r>
  <r>
    <d v="2018-02-07T00:00:00"/>
    <x v="11"/>
    <x v="0"/>
    <n v="2617"/>
    <x v="0"/>
    <n v="345000"/>
    <x v="1"/>
    <x v="2"/>
    <n v="345000"/>
  </r>
  <r>
    <d v="2018-02-07T00:00:00"/>
    <x v="11"/>
    <x v="0"/>
    <n v="2612"/>
    <x v="0"/>
    <n v="380000"/>
    <x v="1"/>
    <x v="4"/>
    <n v="380000"/>
  </r>
  <r>
    <d v="2018-02-07T00:00:00"/>
    <x v="11"/>
    <x v="0"/>
    <n v="2602"/>
    <x v="0"/>
    <n v="385500"/>
    <x v="1"/>
    <x v="4"/>
    <n v="385500"/>
  </r>
  <r>
    <d v="2018-02-07T00:00:00"/>
    <x v="11"/>
    <x v="0"/>
    <n v="2611"/>
    <x v="0"/>
    <n v="386000"/>
    <x v="1"/>
    <x v="2"/>
    <n v="386000"/>
  </r>
  <r>
    <d v="2018-02-07T00:00:00"/>
    <x v="11"/>
    <x v="0"/>
    <n v="2612"/>
    <x v="0"/>
    <n v="398000"/>
    <x v="1"/>
    <x v="4"/>
    <n v="398000"/>
  </r>
  <r>
    <d v="2018-02-07T00:00:00"/>
    <x v="11"/>
    <x v="0"/>
    <n v="2612"/>
    <x v="0"/>
    <n v="687000"/>
    <x v="1"/>
    <x v="1"/>
    <n v="687000"/>
  </r>
  <r>
    <d v="2018-02-08T00:00:00"/>
    <x v="11"/>
    <x v="0"/>
    <n v="2615"/>
    <x v="0"/>
    <n v="386000"/>
    <x v="0"/>
    <x v="1"/>
    <n v="386000"/>
  </r>
  <r>
    <d v="2018-02-08T00:00:00"/>
    <x v="11"/>
    <x v="0"/>
    <n v="2615"/>
    <x v="0"/>
    <n v="602000"/>
    <x v="0"/>
    <x v="0"/>
    <n v="602000"/>
  </r>
  <r>
    <d v="2018-02-08T00:00:00"/>
    <x v="11"/>
    <x v="0"/>
    <n v="2615"/>
    <x v="0"/>
    <n v="607000"/>
    <x v="0"/>
    <x v="1"/>
    <n v="607000"/>
  </r>
  <r>
    <d v="2018-02-08T00:00:00"/>
    <x v="11"/>
    <x v="0"/>
    <n v="2903"/>
    <x v="1"/>
    <n v="610000"/>
    <x v="0"/>
    <x v="1"/>
    <n v="610000"/>
  </r>
  <r>
    <d v="2018-02-08T00:00:00"/>
    <x v="11"/>
    <x v="0"/>
    <n v="2615"/>
    <x v="0"/>
    <n v="716000"/>
    <x v="0"/>
    <x v="0"/>
    <n v="716000"/>
  </r>
  <r>
    <d v="2018-02-08T00:00:00"/>
    <x v="11"/>
    <x v="0"/>
    <n v="2605"/>
    <x v="0"/>
    <n v="730500"/>
    <x v="0"/>
    <x v="1"/>
    <n v="730500"/>
  </r>
  <r>
    <d v="2018-02-08T00:00:00"/>
    <x v="11"/>
    <x v="0"/>
    <n v="2912"/>
    <x v="1"/>
    <n v="775000"/>
    <x v="0"/>
    <x v="3"/>
    <n v="775000"/>
  </r>
  <r>
    <d v="2018-02-08T00:00:00"/>
    <x v="11"/>
    <x v="0"/>
    <n v="2913"/>
    <x v="1"/>
    <n v="940000"/>
    <x v="0"/>
    <x v="0"/>
    <n v="940000"/>
  </r>
  <r>
    <d v="2018-02-08T00:00:00"/>
    <x v="11"/>
    <x v="0"/>
    <n v="2603"/>
    <x v="0"/>
    <n v="1125000"/>
    <x v="0"/>
    <x v="1"/>
    <n v="1125000"/>
  </r>
  <r>
    <d v="2018-02-08T00:00:00"/>
    <x v="11"/>
    <x v="0"/>
    <n v="2600"/>
    <x v="0"/>
    <n v="1650000"/>
    <x v="0"/>
    <x v="0"/>
    <n v="1650000"/>
  </r>
  <r>
    <d v="2018-02-08T00:00:00"/>
    <x v="11"/>
    <x v="0"/>
    <n v="2603"/>
    <x v="0"/>
    <n v="1840000"/>
    <x v="0"/>
    <x v="0"/>
    <n v="1840000"/>
  </r>
  <r>
    <d v="2018-02-08T00:00:00"/>
    <x v="11"/>
    <x v="0"/>
    <n v="2617"/>
    <x v="0"/>
    <n v="252000"/>
    <x v="1"/>
    <x v="4"/>
    <n v="252000"/>
  </r>
  <r>
    <d v="2018-02-08T00:00:00"/>
    <x v="11"/>
    <x v="0"/>
    <n v="2617"/>
    <x v="0"/>
    <n v="448000"/>
    <x v="1"/>
    <x v="2"/>
    <n v="448000"/>
  </r>
  <r>
    <d v="2018-02-08T00:00:00"/>
    <x v="11"/>
    <x v="0"/>
    <n v="2612"/>
    <x v="0"/>
    <n v="450000"/>
    <x v="1"/>
    <x v="2"/>
    <n v="450000"/>
  </r>
  <r>
    <d v="2018-02-08T00:00:00"/>
    <x v="11"/>
    <x v="0"/>
    <n v="2600"/>
    <x v="0"/>
    <n v="471000"/>
    <x v="1"/>
    <x v="4"/>
    <n v="471000"/>
  </r>
  <r>
    <d v="2018-02-08T00:00:00"/>
    <x v="11"/>
    <x v="0"/>
    <n v="2604"/>
    <x v="0"/>
    <n v="705000"/>
    <x v="1"/>
    <x v="1"/>
    <n v="705000"/>
  </r>
  <r>
    <d v="2018-02-09T00:00:00"/>
    <x v="11"/>
    <x v="0"/>
    <n v="2905"/>
    <x v="1"/>
    <n v="408500"/>
    <x v="0"/>
    <x v="1"/>
    <n v="408500"/>
  </r>
  <r>
    <d v="2018-02-09T00:00:00"/>
    <x v="11"/>
    <x v="0"/>
    <n v="2614"/>
    <x v="0"/>
    <n v="410000"/>
    <x v="0"/>
    <x v="1"/>
    <n v="410000"/>
  </r>
  <r>
    <d v="2018-02-09T00:00:00"/>
    <x v="11"/>
    <x v="0"/>
    <n v="2906"/>
    <x v="1"/>
    <n v="425000"/>
    <x v="0"/>
    <x v="1"/>
    <n v="425000"/>
  </r>
  <r>
    <d v="2018-02-09T00:00:00"/>
    <x v="11"/>
    <x v="0"/>
    <n v="2913"/>
    <x v="1"/>
    <n v="470000"/>
    <x v="0"/>
    <x v="1"/>
    <n v="470000"/>
  </r>
  <r>
    <d v="2018-02-09T00:00:00"/>
    <x v="11"/>
    <x v="0"/>
    <n v="2913"/>
    <x v="1"/>
    <n v="521000"/>
    <x v="0"/>
    <x v="1"/>
    <n v="521000"/>
  </r>
  <r>
    <d v="2018-02-09T00:00:00"/>
    <x v="11"/>
    <x v="0"/>
    <n v="2914"/>
    <x v="1"/>
    <n v="570000"/>
    <x v="0"/>
    <x v="1"/>
    <n v="570000"/>
  </r>
  <r>
    <d v="2018-02-09T00:00:00"/>
    <x v="11"/>
    <x v="0"/>
    <n v="2905"/>
    <x v="1"/>
    <n v="587000"/>
    <x v="0"/>
    <x v="1"/>
    <n v="587000"/>
  </r>
  <r>
    <d v="2018-02-09T00:00:00"/>
    <x v="11"/>
    <x v="0"/>
    <n v="2611"/>
    <x v="0"/>
    <n v="595000"/>
    <x v="0"/>
    <x v="0"/>
    <n v="595000"/>
  </r>
  <r>
    <d v="2018-02-09T00:00:00"/>
    <x v="11"/>
    <x v="0"/>
    <n v="2617"/>
    <x v="0"/>
    <n v="650000"/>
    <x v="0"/>
    <x v="1"/>
    <n v="650000"/>
  </r>
  <r>
    <d v="2018-02-09T00:00:00"/>
    <x v="11"/>
    <x v="0"/>
    <n v="2914"/>
    <x v="1"/>
    <n v="773500"/>
    <x v="0"/>
    <x v="0"/>
    <n v="773500"/>
  </r>
  <r>
    <d v="2018-02-09T00:00:00"/>
    <x v="11"/>
    <x v="0"/>
    <n v="2611"/>
    <x v="0"/>
    <n v="801000"/>
    <x v="0"/>
    <x v="0"/>
    <n v="801000"/>
  </r>
  <r>
    <d v="2018-02-09T00:00:00"/>
    <x v="11"/>
    <x v="0"/>
    <n v="2913"/>
    <x v="1"/>
    <n v="851000"/>
    <x v="0"/>
    <x v="0"/>
    <n v="851000"/>
  </r>
  <r>
    <d v="2018-02-09T00:00:00"/>
    <x v="11"/>
    <x v="0"/>
    <n v="2913"/>
    <x v="1"/>
    <n v="915000"/>
    <x v="0"/>
    <x v="0"/>
    <n v="915000"/>
  </r>
  <r>
    <d v="2018-02-09T00:00:00"/>
    <x v="11"/>
    <x v="0"/>
    <n v="2604"/>
    <x v="0"/>
    <n v="205000"/>
    <x v="1"/>
    <x v="4"/>
    <n v="205000"/>
  </r>
  <r>
    <d v="2018-02-09T00:00:00"/>
    <x v="11"/>
    <x v="0"/>
    <n v="2617"/>
    <x v="0"/>
    <n v="262000"/>
    <x v="1"/>
    <x v="2"/>
    <n v="262000"/>
  </r>
  <r>
    <d v="2018-02-09T00:00:00"/>
    <x v="11"/>
    <x v="0"/>
    <n v="2617"/>
    <x v="0"/>
    <n v="305000"/>
    <x v="1"/>
    <x v="4"/>
    <n v="305000"/>
  </r>
  <r>
    <d v="2018-02-09T00:00:00"/>
    <x v="11"/>
    <x v="0"/>
    <n v="2913"/>
    <x v="1"/>
    <n v="496000"/>
    <x v="1"/>
    <x v="1"/>
    <n v="496000"/>
  </r>
  <r>
    <d v="2018-02-09T00:00:00"/>
    <x v="11"/>
    <x v="0"/>
    <n v="2612"/>
    <x v="0"/>
    <n v="594000"/>
    <x v="1"/>
    <x v="2"/>
    <n v="594000"/>
  </r>
  <r>
    <d v="2018-02-10T00:00:00"/>
    <x v="11"/>
    <x v="0"/>
    <n v="2615"/>
    <x v="0"/>
    <n v="537000"/>
    <x v="0"/>
    <x v="0"/>
    <n v="537000"/>
  </r>
  <r>
    <d v="2018-02-10T00:00:00"/>
    <x v="11"/>
    <x v="0"/>
    <n v="2903"/>
    <x v="1"/>
    <n v="558000"/>
    <x v="0"/>
    <x v="1"/>
    <n v="558000"/>
  </r>
  <r>
    <d v="2018-02-10T00:00:00"/>
    <x v="11"/>
    <x v="0"/>
    <n v="2614"/>
    <x v="0"/>
    <n v="580000"/>
    <x v="0"/>
    <x v="1"/>
    <n v="580000"/>
  </r>
  <r>
    <d v="2018-02-10T00:00:00"/>
    <x v="11"/>
    <x v="0"/>
    <n v="2905"/>
    <x v="1"/>
    <n v="586000"/>
    <x v="0"/>
    <x v="1"/>
    <n v="586000"/>
  </r>
  <r>
    <d v="2018-02-10T00:00:00"/>
    <x v="11"/>
    <x v="0"/>
    <n v="2611"/>
    <x v="0"/>
    <n v="605000"/>
    <x v="0"/>
    <x v="1"/>
    <n v="605000"/>
  </r>
  <r>
    <d v="2018-02-10T00:00:00"/>
    <x v="11"/>
    <x v="0"/>
    <n v="2913"/>
    <x v="1"/>
    <n v="610000"/>
    <x v="0"/>
    <x v="1"/>
    <n v="610000"/>
  </r>
  <r>
    <d v="2018-02-10T00:00:00"/>
    <x v="11"/>
    <x v="0"/>
    <n v="2615"/>
    <x v="0"/>
    <n v="645000"/>
    <x v="0"/>
    <x v="0"/>
    <n v="645000"/>
  </r>
  <r>
    <d v="2018-02-10T00:00:00"/>
    <x v="11"/>
    <x v="0"/>
    <n v="2615"/>
    <x v="0"/>
    <n v="670000"/>
    <x v="0"/>
    <x v="0"/>
    <n v="670000"/>
  </r>
  <r>
    <d v="2018-02-10T00:00:00"/>
    <x v="11"/>
    <x v="0"/>
    <n v="2615"/>
    <x v="0"/>
    <n v="675000"/>
    <x v="0"/>
    <x v="0"/>
    <n v="675000"/>
  </r>
  <r>
    <d v="2018-02-10T00:00:00"/>
    <x v="11"/>
    <x v="0"/>
    <n v="2902"/>
    <x v="1"/>
    <n v="690000"/>
    <x v="0"/>
    <x v="3"/>
    <n v="690000"/>
  </r>
  <r>
    <d v="2018-02-10T00:00:00"/>
    <x v="11"/>
    <x v="0"/>
    <n v="2611"/>
    <x v="0"/>
    <n v="749000"/>
    <x v="0"/>
    <x v="0"/>
    <n v="749000"/>
  </r>
  <r>
    <d v="2018-02-10T00:00:00"/>
    <x v="11"/>
    <x v="0"/>
    <n v="2906"/>
    <x v="1"/>
    <n v="797000"/>
    <x v="0"/>
    <x v="0"/>
    <n v="797000"/>
  </r>
  <r>
    <d v="2018-02-10T00:00:00"/>
    <x v="11"/>
    <x v="0"/>
    <n v="2602"/>
    <x v="0"/>
    <n v="800000"/>
    <x v="0"/>
    <x v="1"/>
    <n v="800000"/>
  </r>
  <r>
    <d v="2018-02-10T00:00:00"/>
    <x v="11"/>
    <x v="0"/>
    <n v="2615"/>
    <x v="0"/>
    <n v="800000"/>
    <x v="0"/>
    <x v="1"/>
    <n v="800000"/>
  </r>
  <r>
    <d v="2018-02-10T00:00:00"/>
    <x v="11"/>
    <x v="0"/>
    <n v="2617"/>
    <x v="0"/>
    <n v="875000"/>
    <x v="0"/>
    <x v="0"/>
    <n v="875000"/>
  </r>
  <r>
    <d v="2018-02-10T00:00:00"/>
    <x v="11"/>
    <x v="0"/>
    <n v="2607"/>
    <x v="0"/>
    <n v="940000"/>
    <x v="0"/>
    <x v="0"/>
    <n v="940000"/>
  </r>
  <r>
    <d v="2018-02-10T00:00:00"/>
    <x v="11"/>
    <x v="0"/>
    <n v="2604"/>
    <x v="0"/>
    <n v="1035000"/>
    <x v="0"/>
    <x v="0"/>
    <n v="1035000"/>
  </r>
  <r>
    <d v="2018-02-10T00:00:00"/>
    <x v="11"/>
    <x v="0"/>
    <n v="2602"/>
    <x v="0"/>
    <n v="1125000"/>
    <x v="0"/>
    <x v="1"/>
    <n v="1125000"/>
  </r>
  <r>
    <d v="2018-02-10T00:00:00"/>
    <x v="11"/>
    <x v="0"/>
    <n v="2913"/>
    <x v="1"/>
    <n v="1210000"/>
    <x v="0"/>
    <x v="3"/>
    <n v="1210000"/>
  </r>
  <r>
    <d v="2018-02-10T00:00:00"/>
    <x v="11"/>
    <x v="0"/>
    <n v="2602"/>
    <x v="0"/>
    <n v="1295000"/>
    <x v="0"/>
    <x v="0"/>
    <n v="1295000"/>
  </r>
  <r>
    <d v="2018-02-10T00:00:00"/>
    <x v="11"/>
    <x v="0"/>
    <n v="2614"/>
    <x v="0"/>
    <n v="1320000"/>
    <x v="0"/>
    <x v="0"/>
    <n v="1320000"/>
  </r>
  <r>
    <d v="2018-02-10T00:00:00"/>
    <x v="11"/>
    <x v="0"/>
    <n v="2603"/>
    <x v="0"/>
    <n v="1400000"/>
    <x v="0"/>
    <x v="1"/>
    <n v="1400000"/>
  </r>
  <r>
    <d v="2018-02-10T00:00:00"/>
    <x v="11"/>
    <x v="0"/>
    <n v="2604"/>
    <x v="0"/>
    <n v="1425000"/>
    <x v="0"/>
    <x v="0"/>
    <n v="1425000"/>
  </r>
  <r>
    <d v="2018-02-10T00:00:00"/>
    <x v="11"/>
    <x v="0"/>
    <n v="2600"/>
    <x v="0"/>
    <n v="1465000"/>
    <x v="0"/>
    <x v="0"/>
    <n v="1465000"/>
  </r>
  <r>
    <d v="2018-02-10T00:00:00"/>
    <x v="11"/>
    <x v="0"/>
    <n v="2612"/>
    <x v="0"/>
    <n v="680000"/>
    <x v="1"/>
    <x v="2"/>
    <n v="680000"/>
  </r>
  <r>
    <d v="2018-02-11T00:00:00"/>
    <x v="11"/>
    <x v="0"/>
    <n v="2602"/>
    <x v="0"/>
    <n v="630000"/>
    <x v="0"/>
    <x v="1"/>
    <n v="630000"/>
  </r>
  <r>
    <d v="2018-02-11T00:00:00"/>
    <x v="11"/>
    <x v="0"/>
    <n v="2611"/>
    <x v="0"/>
    <n v="421000"/>
    <x v="1"/>
    <x v="2"/>
    <n v="421000"/>
  </r>
  <r>
    <d v="2018-02-12T00:00:00"/>
    <x v="11"/>
    <x v="0"/>
    <n v="2615"/>
    <x v="0"/>
    <n v="417500"/>
    <x v="0"/>
    <x v="2"/>
    <n v="417500"/>
  </r>
  <r>
    <d v="2018-02-12T00:00:00"/>
    <x v="11"/>
    <x v="0"/>
    <n v="2615"/>
    <x v="0"/>
    <n v="460000"/>
    <x v="0"/>
    <x v="1"/>
    <n v="460000"/>
  </r>
  <r>
    <d v="2018-02-12T00:00:00"/>
    <x v="11"/>
    <x v="0"/>
    <n v="2615"/>
    <x v="0"/>
    <n v="461500"/>
    <x v="0"/>
    <x v="1"/>
    <n v="461500"/>
  </r>
  <r>
    <d v="2018-02-12T00:00:00"/>
    <x v="11"/>
    <x v="0"/>
    <n v="2904"/>
    <x v="1"/>
    <n v="485000"/>
    <x v="0"/>
    <x v="1"/>
    <n v="485000"/>
  </r>
  <r>
    <d v="2018-02-12T00:00:00"/>
    <x v="11"/>
    <x v="0"/>
    <n v="2905"/>
    <x v="1"/>
    <n v="545000"/>
    <x v="0"/>
    <x v="1"/>
    <n v="545000"/>
  </r>
  <r>
    <d v="2018-02-12T00:00:00"/>
    <x v="11"/>
    <x v="0"/>
    <n v="2905"/>
    <x v="1"/>
    <n v="555000"/>
    <x v="0"/>
    <x v="1"/>
    <n v="555000"/>
  </r>
  <r>
    <d v="2018-02-12T00:00:00"/>
    <x v="11"/>
    <x v="0"/>
    <n v="2614"/>
    <x v="0"/>
    <n v="612000"/>
    <x v="0"/>
    <x v="1"/>
    <n v="612000"/>
  </r>
  <r>
    <d v="2018-02-12T00:00:00"/>
    <x v="11"/>
    <x v="0"/>
    <n v="2905"/>
    <x v="1"/>
    <n v="690000"/>
    <x v="0"/>
    <x v="0"/>
    <n v="690000"/>
  </r>
  <r>
    <d v="2018-02-12T00:00:00"/>
    <x v="11"/>
    <x v="0"/>
    <n v="2913"/>
    <x v="1"/>
    <n v="745000"/>
    <x v="0"/>
    <x v="0"/>
    <n v="745000"/>
  </r>
  <r>
    <d v="2018-02-12T00:00:00"/>
    <x v="11"/>
    <x v="0"/>
    <n v="2611"/>
    <x v="0"/>
    <n v="746000"/>
    <x v="0"/>
    <x v="0"/>
    <n v="746000"/>
  </r>
  <r>
    <d v="2018-02-12T00:00:00"/>
    <x v="11"/>
    <x v="0"/>
    <n v="2617"/>
    <x v="0"/>
    <n v="800000"/>
    <x v="0"/>
    <x v="0"/>
    <n v="800000"/>
  </r>
  <r>
    <d v="2018-02-12T00:00:00"/>
    <x v="11"/>
    <x v="0"/>
    <n v="2914"/>
    <x v="1"/>
    <n v="800000"/>
    <x v="0"/>
    <x v="0"/>
    <n v="800000"/>
  </r>
  <r>
    <d v="2018-02-12T00:00:00"/>
    <x v="11"/>
    <x v="0"/>
    <n v="2914"/>
    <x v="1"/>
    <n v="800000"/>
    <x v="0"/>
    <x v="3"/>
    <n v="800000"/>
  </r>
  <r>
    <d v="2018-02-12T00:00:00"/>
    <x v="11"/>
    <x v="0"/>
    <n v="2611"/>
    <x v="0"/>
    <n v="895000"/>
    <x v="0"/>
    <x v="0"/>
    <n v="895000"/>
  </r>
  <r>
    <d v="2018-02-12T00:00:00"/>
    <x v="11"/>
    <x v="0"/>
    <n v="2902"/>
    <x v="1"/>
    <n v="917500"/>
    <x v="0"/>
    <x v="0"/>
    <n v="917500"/>
  </r>
  <r>
    <d v="2018-02-12T00:00:00"/>
    <x v="11"/>
    <x v="0"/>
    <n v="2612"/>
    <x v="0"/>
    <n v="395000"/>
    <x v="1"/>
    <x v="2"/>
    <n v="395000"/>
  </r>
  <r>
    <d v="2018-02-12T00:00:00"/>
    <x v="11"/>
    <x v="0"/>
    <n v="2603"/>
    <x v="0"/>
    <n v="467500"/>
    <x v="1"/>
    <x v="4"/>
    <n v="467500"/>
  </r>
  <r>
    <d v="2018-02-12T00:00:00"/>
    <x v="11"/>
    <x v="0"/>
    <n v="2612"/>
    <x v="0"/>
    <n v="518200"/>
    <x v="1"/>
    <x v="2"/>
    <n v="518200"/>
  </r>
  <r>
    <d v="2018-02-13T00:00:00"/>
    <x v="11"/>
    <x v="0"/>
    <n v="2914"/>
    <x v="1"/>
    <n v="445000"/>
    <x v="0"/>
    <x v="1"/>
    <n v="445000"/>
  </r>
  <r>
    <d v="2018-02-13T00:00:00"/>
    <x v="11"/>
    <x v="0"/>
    <n v="2902"/>
    <x v="1"/>
    <n v="452000"/>
    <x v="0"/>
    <x v="1"/>
    <n v="452000"/>
  </r>
  <r>
    <d v="2018-02-13T00:00:00"/>
    <x v="11"/>
    <x v="0"/>
    <n v="2913"/>
    <x v="1"/>
    <n v="500000"/>
    <x v="0"/>
    <x v="1"/>
    <n v="500000"/>
  </r>
  <r>
    <d v="2018-02-13T00:00:00"/>
    <x v="11"/>
    <x v="0"/>
    <n v="2904"/>
    <x v="1"/>
    <n v="643000"/>
    <x v="0"/>
    <x v="1"/>
    <n v="643000"/>
  </r>
  <r>
    <d v="2018-02-13T00:00:00"/>
    <x v="11"/>
    <x v="0"/>
    <n v="2611"/>
    <x v="0"/>
    <n v="656000"/>
    <x v="0"/>
    <x v="1"/>
    <n v="656000"/>
  </r>
  <r>
    <d v="2018-02-13T00:00:00"/>
    <x v="11"/>
    <x v="0"/>
    <n v="2911"/>
    <x v="1"/>
    <n v="780000"/>
    <x v="0"/>
    <x v="0"/>
    <n v="780000"/>
  </r>
  <r>
    <d v="2018-02-13T00:00:00"/>
    <x v="11"/>
    <x v="0"/>
    <n v="2913"/>
    <x v="1"/>
    <n v="785000"/>
    <x v="0"/>
    <x v="0"/>
    <n v="785000"/>
  </r>
  <r>
    <d v="2018-02-13T00:00:00"/>
    <x v="11"/>
    <x v="0"/>
    <n v="2913"/>
    <x v="1"/>
    <n v="835000"/>
    <x v="0"/>
    <x v="3"/>
    <n v="835000"/>
  </r>
  <r>
    <d v="2018-02-13T00:00:00"/>
    <x v="11"/>
    <x v="0"/>
    <n v="2614"/>
    <x v="0"/>
    <n v="980000"/>
    <x v="0"/>
    <x v="3"/>
    <n v="980000"/>
  </r>
  <r>
    <d v="2018-02-14T00:00:00"/>
    <x v="11"/>
    <x v="0"/>
    <n v="2905"/>
    <x v="1"/>
    <n v="440000"/>
    <x v="0"/>
    <x v="1"/>
    <n v="440000"/>
  </r>
  <r>
    <d v="2018-02-14T00:00:00"/>
    <x v="11"/>
    <x v="0"/>
    <n v="2913"/>
    <x v="1"/>
    <n v="526000"/>
    <x v="0"/>
    <x v="1"/>
    <n v="526000"/>
  </r>
  <r>
    <d v="2018-02-14T00:00:00"/>
    <x v="11"/>
    <x v="0"/>
    <n v="2902"/>
    <x v="1"/>
    <n v="529000"/>
    <x v="0"/>
    <x v="1"/>
    <n v="529000"/>
  </r>
  <r>
    <d v="2018-02-14T00:00:00"/>
    <x v="11"/>
    <x v="0"/>
    <n v="2905"/>
    <x v="1"/>
    <n v="555000"/>
    <x v="0"/>
    <x v="1"/>
    <n v="555000"/>
  </r>
  <r>
    <d v="2018-02-14T00:00:00"/>
    <x v="11"/>
    <x v="0"/>
    <n v="2615"/>
    <x v="0"/>
    <n v="585000"/>
    <x v="0"/>
    <x v="1"/>
    <n v="585000"/>
  </r>
  <r>
    <d v="2018-02-14T00:00:00"/>
    <x v="11"/>
    <x v="0"/>
    <n v="2904"/>
    <x v="1"/>
    <n v="635000"/>
    <x v="0"/>
    <x v="1"/>
    <n v="635000"/>
  </r>
  <r>
    <d v="2018-02-14T00:00:00"/>
    <x v="11"/>
    <x v="0"/>
    <n v="2914"/>
    <x v="1"/>
    <n v="780000"/>
    <x v="0"/>
    <x v="0"/>
    <n v="780000"/>
  </r>
  <r>
    <d v="2018-02-14T00:00:00"/>
    <x v="11"/>
    <x v="0"/>
    <n v="2602"/>
    <x v="0"/>
    <n v="830000"/>
    <x v="0"/>
    <x v="1"/>
    <n v="830000"/>
  </r>
  <r>
    <d v="2018-02-14T00:00:00"/>
    <x v="11"/>
    <x v="0"/>
    <n v="2602"/>
    <x v="0"/>
    <n v="845000"/>
    <x v="0"/>
    <x v="1"/>
    <n v="845000"/>
  </r>
  <r>
    <d v="2018-02-14T00:00:00"/>
    <x v="11"/>
    <x v="0"/>
    <n v="2914"/>
    <x v="1"/>
    <n v="850000"/>
    <x v="0"/>
    <x v="0"/>
    <n v="850000"/>
  </r>
  <r>
    <d v="2018-02-14T00:00:00"/>
    <x v="11"/>
    <x v="0"/>
    <n v="2611"/>
    <x v="0"/>
    <n v="855000"/>
    <x v="0"/>
    <x v="0"/>
    <n v="855000"/>
  </r>
  <r>
    <d v="2018-02-14T00:00:00"/>
    <x v="11"/>
    <x v="0"/>
    <n v="2617"/>
    <x v="0"/>
    <n v="895000"/>
    <x v="0"/>
    <x v="1"/>
    <n v="895000"/>
  </r>
  <r>
    <d v="2018-02-14T00:00:00"/>
    <x v="11"/>
    <x v="0"/>
    <n v="2605"/>
    <x v="0"/>
    <n v="1040000"/>
    <x v="0"/>
    <x v="0"/>
    <n v="1040000"/>
  </r>
  <r>
    <d v="2018-02-14T00:00:00"/>
    <x v="11"/>
    <x v="0"/>
    <n v="2607"/>
    <x v="0"/>
    <n v="172000"/>
    <x v="1"/>
    <x v="4"/>
    <n v="172000"/>
  </r>
  <r>
    <d v="2018-02-14T00:00:00"/>
    <x v="11"/>
    <x v="0"/>
    <n v="2612"/>
    <x v="0"/>
    <n v="346500"/>
    <x v="1"/>
    <x v="4"/>
    <n v="346500"/>
  </r>
  <r>
    <d v="2018-02-14T00:00:00"/>
    <x v="11"/>
    <x v="0"/>
    <n v="2612"/>
    <x v="0"/>
    <n v="447500"/>
    <x v="1"/>
    <x v="2"/>
    <n v="447500"/>
  </r>
  <r>
    <d v="2018-02-15T00:00:00"/>
    <x v="11"/>
    <x v="0"/>
    <n v="2902"/>
    <x v="1"/>
    <n v="508000"/>
    <x v="0"/>
    <x v="1"/>
    <n v="508000"/>
  </r>
  <r>
    <d v="2018-02-15T00:00:00"/>
    <x v="11"/>
    <x v="0"/>
    <n v="2903"/>
    <x v="1"/>
    <n v="600000"/>
    <x v="0"/>
    <x v="1"/>
    <n v="600000"/>
  </r>
  <r>
    <d v="2018-02-15T00:00:00"/>
    <x v="11"/>
    <x v="0"/>
    <n v="2904"/>
    <x v="1"/>
    <n v="770000"/>
    <x v="0"/>
    <x v="0"/>
    <n v="770000"/>
  </r>
  <r>
    <d v="2018-02-15T00:00:00"/>
    <x v="11"/>
    <x v="0"/>
    <n v="2914"/>
    <x v="1"/>
    <n v="920000"/>
    <x v="0"/>
    <x v="0"/>
    <n v="920000"/>
  </r>
  <r>
    <d v="2018-02-15T00:00:00"/>
    <x v="11"/>
    <x v="0"/>
    <n v="2602"/>
    <x v="0"/>
    <n v="1150000"/>
    <x v="0"/>
    <x v="1"/>
    <n v="1150000"/>
  </r>
  <r>
    <d v="2018-02-15T00:00:00"/>
    <x v="11"/>
    <x v="0"/>
    <n v="2606"/>
    <x v="0"/>
    <n v="305500"/>
    <x v="1"/>
    <x v="2"/>
    <n v="305500"/>
  </r>
  <r>
    <d v="2018-02-15T00:00:00"/>
    <x v="11"/>
    <x v="0"/>
    <n v="2603"/>
    <x v="0"/>
    <n v="360000"/>
    <x v="1"/>
    <x v="4"/>
    <n v="360000"/>
  </r>
  <r>
    <d v="2018-02-15T00:00:00"/>
    <x v="11"/>
    <x v="0"/>
    <n v="2612"/>
    <x v="0"/>
    <n v="377500"/>
    <x v="1"/>
    <x v="4"/>
    <n v="377500"/>
  </r>
  <r>
    <d v="2018-02-15T00:00:00"/>
    <x v="11"/>
    <x v="0"/>
    <n v="2612"/>
    <x v="0"/>
    <n v="465000"/>
    <x v="1"/>
    <x v="2"/>
    <n v="465000"/>
  </r>
  <r>
    <d v="2018-02-15T00:00:00"/>
    <x v="11"/>
    <x v="0"/>
    <n v="2612"/>
    <x v="0"/>
    <n v="483300"/>
    <x v="1"/>
    <x v="2"/>
    <n v="483300"/>
  </r>
  <r>
    <d v="2018-02-15T00:00:00"/>
    <x v="11"/>
    <x v="0"/>
    <n v="2601"/>
    <x v="0"/>
    <n v="650000"/>
    <x v="1"/>
    <x v="4"/>
    <n v="650000"/>
  </r>
  <r>
    <d v="2018-02-15T00:00:00"/>
    <x v="11"/>
    <x v="0"/>
    <n v="2604"/>
    <x v="0"/>
    <n v="799500"/>
    <x v="1"/>
    <x v="1"/>
    <n v="799500"/>
  </r>
  <r>
    <d v="2018-02-16T00:00:00"/>
    <x v="11"/>
    <x v="0"/>
    <n v="2914"/>
    <x v="1"/>
    <n v="471259"/>
    <x v="0"/>
    <x v="1"/>
    <n v="471259"/>
  </r>
  <r>
    <d v="2018-02-16T00:00:00"/>
    <x v="11"/>
    <x v="0"/>
    <n v="2611"/>
    <x v="0"/>
    <n v="598000"/>
    <x v="0"/>
    <x v="1"/>
    <n v="598000"/>
  </r>
  <r>
    <d v="2018-02-16T00:00:00"/>
    <x v="11"/>
    <x v="0"/>
    <n v="2913"/>
    <x v="1"/>
    <n v="630000"/>
    <x v="0"/>
    <x v="1"/>
    <n v="630000"/>
  </r>
  <r>
    <d v="2018-02-16T00:00:00"/>
    <x v="11"/>
    <x v="0"/>
    <n v="2607"/>
    <x v="0"/>
    <n v="750000"/>
    <x v="0"/>
    <x v="1"/>
    <n v="750000"/>
  </r>
  <r>
    <d v="2018-02-16T00:00:00"/>
    <x v="11"/>
    <x v="0"/>
    <n v="2914"/>
    <x v="1"/>
    <n v="792000"/>
    <x v="0"/>
    <x v="0"/>
    <n v="792000"/>
  </r>
  <r>
    <d v="2018-02-16T00:00:00"/>
    <x v="11"/>
    <x v="0"/>
    <n v="2905"/>
    <x v="1"/>
    <n v="810000"/>
    <x v="0"/>
    <x v="0"/>
    <n v="810000"/>
  </r>
  <r>
    <d v="2018-02-16T00:00:00"/>
    <x v="11"/>
    <x v="0"/>
    <n v="2604"/>
    <x v="0"/>
    <n v="2800000"/>
    <x v="0"/>
    <x v="1"/>
    <n v="2800000"/>
  </r>
  <r>
    <d v="2018-02-16T00:00:00"/>
    <x v="11"/>
    <x v="0"/>
    <n v="2900"/>
    <x v="0"/>
    <n v="277000"/>
    <x v="1"/>
    <x v="4"/>
    <n v="277000"/>
  </r>
  <r>
    <d v="2018-02-16T00:00:00"/>
    <x v="11"/>
    <x v="0"/>
    <n v="2617"/>
    <x v="0"/>
    <n v="325000"/>
    <x v="1"/>
    <x v="2"/>
    <n v="325000"/>
  </r>
  <r>
    <d v="2018-02-16T00:00:00"/>
    <x v="11"/>
    <x v="0"/>
    <n v="2606"/>
    <x v="0"/>
    <n v="342500"/>
    <x v="1"/>
    <x v="2"/>
    <n v="342500"/>
  </r>
  <r>
    <d v="2018-02-16T00:00:00"/>
    <x v="11"/>
    <x v="0"/>
    <n v="2617"/>
    <x v="0"/>
    <n v="361000"/>
    <x v="1"/>
    <x v="2"/>
    <n v="361000"/>
  </r>
  <r>
    <d v="2018-02-16T00:00:00"/>
    <x v="11"/>
    <x v="0"/>
    <n v="2900"/>
    <x v="0"/>
    <n v="402000"/>
    <x v="1"/>
    <x v="2"/>
    <n v="402000"/>
  </r>
  <r>
    <d v="2018-02-16T00:00:00"/>
    <x v="11"/>
    <x v="0"/>
    <n v="2606"/>
    <x v="0"/>
    <n v="530000"/>
    <x v="1"/>
    <x v="1"/>
    <n v="530000"/>
  </r>
  <r>
    <d v="2018-02-16T00:00:00"/>
    <x v="11"/>
    <x v="0"/>
    <n v="2601"/>
    <x v="0"/>
    <n v="615000"/>
    <x v="1"/>
    <x v="2"/>
    <n v="615000"/>
  </r>
  <r>
    <d v="2018-02-16T00:00:00"/>
    <x v="11"/>
    <x v="0"/>
    <n v="2612"/>
    <x v="0"/>
    <n v="679000"/>
    <x v="1"/>
    <x v="1"/>
    <n v="679000"/>
  </r>
  <r>
    <d v="2018-02-17T00:00:00"/>
    <x v="11"/>
    <x v="0"/>
    <n v="2913"/>
    <x v="1"/>
    <n v="415000"/>
    <x v="0"/>
    <x v="2"/>
    <n v="415000"/>
  </r>
  <r>
    <d v="2018-02-17T00:00:00"/>
    <x v="11"/>
    <x v="0"/>
    <n v="2615"/>
    <x v="0"/>
    <n v="450000"/>
    <x v="0"/>
    <x v="1"/>
    <n v="450000"/>
  </r>
  <r>
    <d v="2018-02-17T00:00:00"/>
    <x v="11"/>
    <x v="0"/>
    <n v="2913"/>
    <x v="1"/>
    <n v="485000"/>
    <x v="0"/>
    <x v="1"/>
    <n v="485000"/>
  </r>
  <r>
    <d v="2018-02-17T00:00:00"/>
    <x v="11"/>
    <x v="0"/>
    <n v="2906"/>
    <x v="1"/>
    <n v="500000"/>
    <x v="0"/>
    <x v="0"/>
    <n v="500000"/>
  </r>
  <r>
    <d v="2018-02-17T00:00:00"/>
    <x v="11"/>
    <x v="0"/>
    <n v="2615"/>
    <x v="0"/>
    <n v="533000"/>
    <x v="0"/>
    <x v="1"/>
    <n v="533000"/>
  </r>
  <r>
    <d v="2018-02-17T00:00:00"/>
    <x v="11"/>
    <x v="0"/>
    <n v="2615"/>
    <x v="0"/>
    <n v="540000"/>
    <x v="0"/>
    <x v="1"/>
    <n v="540000"/>
  </r>
  <r>
    <d v="2018-02-17T00:00:00"/>
    <x v="11"/>
    <x v="0"/>
    <n v="2902"/>
    <x v="1"/>
    <n v="550000"/>
    <x v="0"/>
    <x v="1"/>
    <n v="550000"/>
  </r>
  <r>
    <d v="2018-02-17T00:00:00"/>
    <x v="11"/>
    <x v="0"/>
    <n v="2902"/>
    <x v="1"/>
    <n v="565000"/>
    <x v="0"/>
    <x v="0"/>
    <n v="565000"/>
  </r>
  <r>
    <d v="2018-02-17T00:00:00"/>
    <x v="11"/>
    <x v="0"/>
    <n v="2611"/>
    <x v="0"/>
    <n v="592500"/>
    <x v="0"/>
    <x v="1"/>
    <n v="592500"/>
  </r>
  <r>
    <d v="2018-02-17T00:00:00"/>
    <x v="11"/>
    <x v="0"/>
    <n v="2611"/>
    <x v="0"/>
    <n v="626000"/>
    <x v="0"/>
    <x v="1"/>
    <n v="626000"/>
  </r>
  <r>
    <d v="2018-02-17T00:00:00"/>
    <x v="11"/>
    <x v="0"/>
    <n v="2614"/>
    <x v="0"/>
    <n v="640000"/>
    <x v="0"/>
    <x v="1"/>
    <n v="640000"/>
  </r>
  <r>
    <d v="2018-02-17T00:00:00"/>
    <x v="11"/>
    <x v="0"/>
    <n v="2903"/>
    <x v="1"/>
    <n v="710000"/>
    <x v="0"/>
    <x v="0"/>
    <n v="710000"/>
  </r>
  <r>
    <d v="2018-02-17T00:00:00"/>
    <x v="11"/>
    <x v="0"/>
    <n v="2602"/>
    <x v="0"/>
    <n v="730000"/>
    <x v="0"/>
    <x v="1"/>
    <n v="730000"/>
  </r>
  <r>
    <d v="2018-02-17T00:00:00"/>
    <x v="11"/>
    <x v="0"/>
    <n v="2602"/>
    <x v="0"/>
    <n v="762000"/>
    <x v="0"/>
    <x v="1"/>
    <n v="762000"/>
  </r>
  <r>
    <d v="2018-02-17T00:00:00"/>
    <x v="11"/>
    <x v="0"/>
    <n v="2914"/>
    <x v="1"/>
    <n v="805000"/>
    <x v="0"/>
    <x v="0"/>
    <n v="805000"/>
  </r>
  <r>
    <d v="2018-02-17T00:00:00"/>
    <x v="11"/>
    <x v="0"/>
    <n v="2914"/>
    <x v="1"/>
    <n v="870000"/>
    <x v="0"/>
    <x v="0"/>
    <n v="870000"/>
  </r>
  <r>
    <d v="2018-02-17T00:00:00"/>
    <x v="11"/>
    <x v="0"/>
    <n v="2903"/>
    <x v="1"/>
    <n v="926000"/>
    <x v="0"/>
    <x v="3"/>
    <n v="926000"/>
  </r>
  <r>
    <d v="2018-02-17T00:00:00"/>
    <x v="11"/>
    <x v="0"/>
    <n v="2611"/>
    <x v="0"/>
    <n v="930000"/>
    <x v="0"/>
    <x v="3"/>
    <n v="930000"/>
  </r>
  <r>
    <d v="2018-02-17T00:00:00"/>
    <x v="11"/>
    <x v="0"/>
    <n v="2605"/>
    <x v="0"/>
    <n v="1035000"/>
    <x v="0"/>
    <x v="0"/>
    <n v="1035000"/>
  </r>
  <r>
    <d v="2018-02-17T00:00:00"/>
    <x v="11"/>
    <x v="0"/>
    <n v="2602"/>
    <x v="0"/>
    <n v="1170000"/>
    <x v="0"/>
    <x v="1"/>
    <n v="1170000"/>
  </r>
  <r>
    <d v="2018-02-17T00:00:00"/>
    <x v="11"/>
    <x v="0"/>
    <n v="2614"/>
    <x v="0"/>
    <n v="1260000"/>
    <x v="0"/>
    <x v="3"/>
    <n v="1260000"/>
  </r>
  <r>
    <d v="2018-02-17T00:00:00"/>
    <x v="11"/>
    <x v="0"/>
    <n v="2607"/>
    <x v="0"/>
    <n v="1490000"/>
    <x v="0"/>
    <x v="0"/>
    <n v="1490000"/>
  </r>
  <r>
    <d v="2018-02-19T00:00:00"/>
    <x v="11"/>
    <x v="0"/>
    <n v="2614"/>
    <x v="0"/>
    <n v="270000"/>
    <x v="0"/>
    <x v="2"/>
    <n v="270000"/>
  </r>
  <r>
    <d v="2018-02-19T00:00:00"/>
    <x v="11"/>
    <x v="0"/>
    <n v="2615"/>
    <x v="0"/>
    <n v="379000"/>
    <x v="0"/>
    <x v="2"/>
    <n v="379000"/>
  </r>
  <r>
    <d v="2018-02-19T00:00:00"/>
    <x v="11"/>
    <x v="0"/>
    <n v="2905"/>
    <x v="1"/>
    <n v="440000"/>
    <x v="0"/>
    <x v="1"/>
    <n v="440000"/>
  </r>
  <r>
    <d v="2018-02-19T00:00:00"/>
    <x v="11"/>
    <x v="0"/>
    <n v="2914"/>
    <x v="1"/>
    <n v="485000"/>
    <x v="0"/>
    <x v="1"/>
    <n v="485000"/>
  </r>
  <r>
    <d v="2018-02-19T00:00:00"/>
    <x v="11"/>
    <x v="0"/>
    <n v="2905"/>
    <x v="1"/>
    <n v="528000"/>
    <x v="0"/>
    <x v="1"/>
    <n v="528000"/>
  </r>
  <r>
    <d v="2018-02-19T00:00:00"/>
    <x v="11"/>
    <x v="0"/>
    <n v="2615"/>
    <x v="0"/>
    <n v="548000"/>
    <x v="0"/>
    <x v="1"/>
    <n v="548000"/>
  </r>
  <r>
    <d v="2018-02-19T00:00:00"/>
    <x v="11"/>
    <x v="0"/>
    <n v="2904"/>
    <x v="1"/>
    <n v="555000"/>
    <x v="0"/>
    <x v="1"/>
    <n v="555000"/>
  </r>
  <r>
    <d v="2018-02-19T00:00:00"/>
    <x v="11"/>
    <x v="0"/>
    <n v="2611"/>
    <x v="0"/>
    <n v="638000"/>
    <x v="0"/>
    <x v="1"/>
    <n v="638000"/>
  </r>
  <r>
    <d v="2018-02-19T00:00:00"/>
    <x v="11"/>
    <x v="0"/>
    <n v="2602"/>
    <x v="0"/>
    <n v="730892"/>
    <x v="0"/>
    <x v="0"/>
    <n v="730892"/>
  </r>
  <r>
    <d v="2018-02-19T00:00:00"/>
    <x v="11"/>
    <x v="0"/>
    <n v="2602"/>
    <x v="0"/>
    <n v="835000"/>
    <x v="0"/>
    <x v="0"/>
    <n v="835000"/>
  </r>
  <r>
    <d v="2018-02-19T00:00:00"/>
    <x v="11"/>
    <x v="0"/>
    <n v="2902"/>
    <x v="1"/>
    <n v="875000"/>
    <x v="0"/>
    <x v="3"/>
    <n v="875000"/>
  </r>
  <r>
    <d v="2018-02-19T00:00:00"/>
    <x v="11"/>
    <x v="0"/>
    <n v="2605"/>
    <x v="0"/>
    <n v="880000"/>
    <x v="0"/>
    <x v="1"/>
    <n v="880000"/>
  </r>
  <r>
    <d v="2018-02-19T00:00:00"/>
    <x v="11"/>
    <x v="0"/>
    <n v="2603"/>
    <x v="0"/>
    <n v="277000"/>
    <x v="1"/>
    <x v="4"/>
    <n v="277000"/>
  </r>
  <r>
    <d v="2018-02-19T00:00:00"/>
    <x v="11"/>
    <x v="0"/>
    <n v="2914"/>
    <x v="1"/>
    <n v="303000"/>
    <x v="1"/>
    <x v="4"/>
    <n v="303000"/>
  </r>
  <r>
    <d v="2018-02-19T00:00:00"/>
    <x v="11"/>
    <x v="0"/>
    <n v="2617"/>
    <x v="0"/>
    <n v="460000"/>
    <x v="1"/>
    <x v="1"/>
    <n v="460000"/>
  </r>
  <r>
    <d v="2018-02-19T00:00:00"/>
    <x v="11"/>
    <x v="0"/>
    <n v="2605"/>
    <x v="0"/>
    <n v="517000"/>
    <x v="1"/>
    <x v="2"/>
    <n v="517000"/>
  </r>
  <r>
    <d v="2018-02-20T00:00:00"/>
    <x v="11"/>
    <x v="0"/>
    <n v="2615"/>
    <x v="0"/>
    <n v="400000"/>
    <x v="0"/>
    <x v="2"/>
    <n v="400000"/>
  </r>
  <r>
    <d v="2018-02-20T00:00:00"/>
    <x v="11"/>
    <x v="0"/>
    <n v="2905"/>
    <x v="1"/>
    <n v="433000"/>
    <x v="0"/>
    <x v="1"/>
    <n v="433000"/>
  </r>
  <r>
    <d v="2018-02-20T00:00:00"/>
    <x v="11"/>
    <x v="0"/>
    <n v="2906"/>
    <x v="1"/>
    <n v="454000"/>
    <x v="0"/>
    <x v="1"/>
    <n v="454000"/>
  </r>
  <r>
    <d v="2018-02-20T00:00:00"/>
    <x v="11"/>
    <x v="0"/>
    <n v="2905"/>
    <x v="1"/>
    <n v="596000"/>
    <x v="0"/>
    <x v="1"/>
    <n v="596000"/>
  </r>
  <r>
    <d v="2018-02-20T00:00:00"/>
    <x v="11"/>
    <x v="0"/>
    <n v="2905"/>
    <x v="1"/>
    <n v="610000"/>
    <x v="0"/>
    <x v="1"/>
    <n v="610000"/>
  </r>
  <r>
    <d v="2018-02-20T00:00:00"/>
    <x v="11"/>
    <x v="0"/>
    <n v="2615"/>
    <x v="0"/>
    <n v="625000"/>
    <x v="0"/>
    <x v="0"/>
    <n v="625000"/>
  </r>
  <r>
    <d v="2018-02-20T00:00:00"/>
    <x v="11"/>
    <x v="0"/>
    <n v="2611"/>
    <x v="0"/>
    <n v="735000"/>
    <x v="0"/>
    <x v="0"/>
    <n v="735000"/>
  </r>
  <r>
    <d v="2018-02-20T00:00:00"/>
    <x v="11"/>
    <x v="0"/>
    <n v="2904"/>
    <x v="1"/>
    <n v="762500"/>
    <x v="0"/>
    <x v="0"/>
    <n v="762500"/>
  </r>
  <r>
    <d v="2018-02-20T00:00:00"/>
    <x v="11"/>
    <x v="0"/>
    <n v="2604"/>
    <x v="0"/>
    <n v="830000"/>
    <x v="0"/>
    <x v="1"/>
    <n v="830000"/>
  </r>
  <r>
    <d v="2018-02-21T00:00:00"/>
    <x v="11"/>
    <x v="0"/>
    <n v="2911"/>
    <x v="1"/>
    <n v="423000"/>
    <x v="0"/>
    <x v="2"/>
    <n v="423000"/>
  </r>
  <r>
    <d v="2018-02-21T00:00:00"/>
    <x v="11"/>
    <x v="0"/>
    <n v="2617"/>
    <x v="0"/>
    <n v="630000"/>
    <x v="0"/>
    <x v="1"/>
    <n v="630000"/>
  </r>
  <r>
    <d v="2018-02-21T00:00:00"/>
    <x v="11"/>
    <x v="0"/>
    <n v="2607"/>
    <x v="0"/>
    <n v="640000"/>
    <x v="0"/>
    <x v="1"/>
    <n v="640000"/>
  </r>
  <r>
    <d v="2018-02-21T00:00:00"/>
    <x v="11"/>
    <x v="0"/>
    <n v="2602"/>
    <x v="0"/>
    <n v="725000"/>
    <x v="0"/>
    <x v="2"/>
    <n v="725000"/>
  </r>
  <r>
    <d v="2018-02-21T00:00:00"/>
    <x v="11"/>
    <x v="0"/>
    <n v="2614"/>
    <x v="0"/>
    <n v="238000"/>
    <x v="1"/>
    <x v="2"/>
    <n v="238000"/>
  </r>
  <r>
    <d v="2018-02-21T00:00:00"/>
    <x v="11"/>
    <x v="0"/>
    <n v="2603"/>
    <x v="0"/>
    <n v="315000"/>
    <x v="1"/>
    <x v="4"/>
    <n v="315000"/>
  </r>
  <r>
    <d v="2018-02-21T00:00:00"/>
    <x v="11"/>
    <x v="0"/>
    <n v="2617"/>
    <x v="0"/>
    <n v="315000"/>
    <x v="1"/>
    <x v="4"/>
    <n v="315000"/>
  </r>
  <r>
    <d v="2018-02-21T00:00:00"/>
    <x v="11"/>
    <x v="0"/>
    <n v="2602"/>
    <x v="0"/>
    <n v="338000"/>
    <x v="1"/>
    <x v="4"/>
    <n v="338000"/>
  </r>
  <r>
    <d v="2018-02-21T00:00:00"/>
    <x v="11"/>
    <x v="0"/>
    <n v="2604"/>
    <x v="0"/>
    <n v="437750"/>
    <x v="1"/>
    <x v="2"/>
    <n v="437750"/>
  </r>
  <r>
    <d v="2018-02-21T00:00:00"/>
    <x v="11"/>
    <x v="0"/>
    <n v="2605"/>
    <x v="0"/>
    <n v="490000"/>
    <x v="1"/>
    <x v="2"/>
    <n v="490000"/>
  </r>
  <r>
    <d v="2018-02-21T00:00:00"/>
    <x v="11"/>
    <x v="0"/>
    <n v="2612"/>
    <x v="0"/>
    <n v="508000"/>
    <x v="1"/>
    <x v="2"/>
    <n v="508000"/>
  </r>
  <r>
    <d v="2018-02-21T00:00:00"/>
    <x v="11"/>
    <x v="0"/>
    <n v="2604"/>
    <x v="0"/>
    <n v="560000"/>
    <x v="1"/>
    <x v="2"/>
    <n v="560000"/>
  </r>
  <r>
    <d v="2018-02-21T00:00:00"/>
    <x v="11"/>
    <x v="0"/>
    <n v="2604"/>
    <x v="0"/>
    <n v="775000"/>
    <x v="1"/>
    <x v="2"/>
    <n v="775000"/>
  </r>
  <r>
    <d v="2018-02-21T00:00:00"/>
    <x v="11"/>
    <x v="0"/>
    <n v="2612"/>
    <x v="0"/>
    <n v="885000"/>
    <x v="1"/>
    <x v="1"/>
    <n v="885000"/>
  </r>
  <r>
    <d v="2018-02-22T00:00:00"/>
    <x v="11"/>
    <x v="0"/>
    <n v="2615"/>
    <x v="0"/>
    <n v="520000"/>
    <x v="0"/>
    <x v="1"/>
    <n v="520000"/>
  </r>
  <r>
    <d v="2018-02-22T00:00:00"/>
    <x v="11"/>
    <x v="0"/>
    <n v="2913"/>
    <x v="1"/>
    <n v="520000"/>
    <x v="0"/>
    <x v="1"/>
    <n v="520000"/>
  </r>
  <r>
    <d v="2018-02-22T00:00:00"/>
    <x v="11"/>
    <x v="0"/>
    <n v="2615"/>
    <x v="0"/>
    <n v="525000"/>
    <x v="0"/>
    <x v="1"/>
    <n v="525000"/>
  </r>
  <r>
    <d v="2018-02-22T00:00:00"/>
    <x v="11"/>
    <x v="0"/>
    <n v="2615"/>
    <x v="0"/>
    <n v="535000"/>
    <x v="0"/>
    <x v="0"/>
    <n v="535000"/>
  </r>
  <r>
    <d v="2018-02-22T00:00:00"/>
    <x v="11"/>
    <x v="0"/>
    <n v="2615"/>
    <x v="0"/>
    <n v="553000"/>
    <x v="0"/>
    <x v="1"/>
    <n v="553000"/>
  </r>
  <r>
    <d v="2018-02-22T00:00:00"/>
    <x v="11"/>
    <x v="0"/>
    <n v="2904"/>
    <x v="1"/>
    <n v="565000"/>
    <x v="0"/>
    <x v="1"/>
    <n v="565000"/>
  </r>
  <r>
    <d v="2018-02-22T00:00:00"/>
    <x v="11"/>
    <x v="0"/>
    <n v="2615"/>
    <x v="0"/>
    <n v="570000"/>
    <x v="0"/>
    <x v="1"/>
    <n v="570000"/>
  </r>
  <r>
    <d v="2018-02-22T00:00:00"/>
    <x v="11"/>
    <x v="0"/>
    <n v="2914"/>
    <x v="1"/>
    <n v="630000"/>
    <x v="0"/>
    <x v="0"/>
    <n v="630000"/>
  </r>
  <r>
    <d v="2018-02-22T00:00:00"/>
    <x v="11"/>
    <x v="0"/>
    <n v="2607"/>
    <x v="0"/>
    <n v="715000"/>
    <x v="0"/>
    <x v="1"/>
    <n v="715000"/>
  </r>
  <r>
    <d v="2018-02-22T00:00:00"/>
    <x v="11"/>
    <x v="0"/>
    <n v="2615"/>
    <x v="0"/>
    <n v="718000"/>
    <x v="0"/>
    <x v="0"/>
    <n v="718000"/>
  </r>
  <r>
    <d v="2018-02-22T00:00:00"/>
    <x v="11"/>
    <x v="0"/>
    <n v="2914"/>
    <x v="1"/>
    <n v="780000"/>
    <x v="0"/>
    <x v="0"/>
    <n v="780000"/>
  </r>
  <r>
    <d v="2018-02-22T00:00:00"/>
    <x v="11"/>
    <x v="0"/>
    <n v="2617"/>
    <x v="0"/>
    <n v="849000"/>
    <x v="0"/>
    <x v="0"/>
    <n v="849000"/>
  </r>
  <r>
    <d v="2018-02-22T00:00:00"/>
    <x v="11"/>
    <x v="0"/>
    <n v="2614"/>
    <x v="0"/>
    <n v="867500"/>
    <x v="0"/>
    <x v="0"/>
    <n v="867500"/>
  </r>
  <r>
    <d v="2018-02-22T00:00:00"/>
    <x v="11"/>
    <x v="0"/>
    <n v="2611"/>
    <x v="0"/>
    <n v="1070000"/>
    <x v="0"/>
    <x v="0"/>
    <n v="1070000"/>
  </r>
  <r>
    <d v="2018-02-22T00:00:00"/>
    <x v="11"/>
    <x v="0"/>
    <n v="2612"/>
    <x v="0"/>
    <n v="275000"/>
    <x v="1"/>
    <x v="4"/>
    <n v="275000"/>
  </r>
  <r>
    <d v="2018-02-22T00:00:00"/>
    <x v="11"/>
    <x v="0"/>
    <n v="2601"/>
    <x v="0"/>
    <n v="427000"/>
    <x v="1"/>
    <x v="4"/>
    <n v="427000"/>
  </r>
  <r>
    <d v="2018-02-22T00:00:00"/>
    <x v="11"/>
    <x v="0"/>
    <n v="2612"/>
    <x v="0"/>
    <n v="537888"/>
    <x v="1"/>
    <x v="2"/>
    <n v="537888"/>
  </r>
  <r>
    <d v="2018-02-22T00:00:00"/>
    <x v="11"/>
    <x v="0"/>
    <n v="2602"/>
    <x v="0"/>
    <n v="595000"/>
    <x v="1"/>
    <x v="2"/>
    <n v="595000"/>
  </r>
  <r>
    <d v="2018-02-23T00:00:00"/>
    <x v="11"/>
    <x v="0"/>
    <n v="2615"/>
    <x v="0"/>
    <n v="421000"/>
    <x v="0"/>
    <x v="2"/>
    <n v="421000"/>
  </r>
  <r>
    <d v="2018-02-23T00:00:00"/>
    <x v="11"/>
    <x v="0"/>
    <n v="2602"/>
    <x v="0"/>
    <n v="475000"/>
    <x v="0"/>
    <x v="1"/>
    <n v="475000"/>
  </r>
  <r>
    <d v="2018-02-23T00:00:00"/>
    <x v="11"/>
    <x v="0"/>
    <n v="2906"/>
    <x v="1"/>
    <n v="490000"/>
    <x v="0"/>
    <x v="1"/>
    <n v="490000"/>
  </r>
  <r>
    <d v="2018-02-23T00:00:00"/>
    <x v="11"/>
    <x v="0"/>
    <n v="2611"/>
    <x v="0"/>
    <n v="637500"/>
    <x v="0"/>
    <x v="1"/>
    <n v="637500"/>
  </r>
  <r>
    <d v="2018-02-23T00:00:00"/>
    <x v="11"/>
    <x v="0"/>
    <n v="2906"/>
    <x v="1"/>
    <n v="700000"/>
    <x v="0"/>
    <x v="0"/>
    <n v="700000"/>
  </r>
  <r>
    <d v="2018-02-23T00:00:00"/>
    <x v="11"/>
    <x v="0"/>
    <n v="2617"/>
    <x v="0"/>
    <n v="770000"/>
    <x v="0"/>
    <x v="3"/>
    <n v="770000"/>
  </r>
  <r>
    <d v="2018-02-23T00:00:00"/>
    <x v="11"/>
    <x v="0"/>
    <n v="2913"/>
    <x v="1"/>
    <n v="800000"/>
    <x v="0"/>
    <x v="0"/>
    <n v="800000"/>
  </r>
  <r>
    <d v="2018-02-23T00:00:00"/>
    <x v="11"/>
    <x v="0"/>
    <n v="2606"/>
    <x v="0"/>
    <n v="860000"/>
    <x v="0"/>
    <x v="0"/>
    <n v="860000"/>
  </r>
  <r>
    <d v="2018-02-23T00:00:00"/>
    <x v="11"/>
    <x v="0"/>
    <n v="2602"/>
    <x v="0"/>
    <n v="1390000"/>
    <x v="0"/>
    <x v="0"/>
    <n v="1390000"/>
  </r>
  <r>
    <d v="2018-02-23T00:00:00"/>
    <x v="11"/>
    <x v="0"/>
    <n v="2600"/>
    <x v="0"/>
    <n v="1630000"/>
    <x v="0"/>
    <x v="0"/>
    <n v="1630000"/>
  </r>
  <r>
    <d v="2018-02-23T00:00:00"/>
    <x v="11"/>
    <x v="0"/>
    <n v="2600"/>
    <x v="0"/>
    <n v="1870000"/>
    <x v="0"/>
    <x v="0"/>
    <n v="1870000"/>
  </r>
  <r>
    <d v="2018-02-23T00:00:00"/>
    <x v="11"/>
    <x v="0"/>
    <n v="2603"/>
    <x v="0"/>
    <n v="620000"/>
    <x v="1"/>
    <x v="1"/>
    <n v="620000"/>
  </r>
  <r>
    <d v="2018-02-24T00:00:00"/>
    <x v="11"/>
    <x v="0"/>
    <n v="2611"/>
    <x v="0"/>
    <n v="570000"/>
    <x v="0"/>
    <x v="1"/>
    <n v="570000"/>
  </r>
  <r>
    <d v="2018-02-24T00:00:00"/>
    <x v="11"/>
    <x v="0"/>
    <n v="2614"/>
    <x v="0"/>
    <n v="585000"/>
    <x v="0"/>
    <x v="1"/>
    <n v="585000"/>
  </r>
  <r>
    <d v="2018-02-24T00:00:00"/>
    <x v="11"/>
    <x v="0"/>
    <n v="2913"/>
    <x v="1"/>
    <n v="604000"/>
    <x v="0"/>
    <x v="0"/>
    <n v="604000"/>
  </r>
  <r>
    <d v="2018-02-24T00:00:00"/>
    <x v="11"/>
    <x v="0"/>
    <n v="2611"/>
    <x v="0"/>
    <n v="620000"/>
    <x v="0"/>
    <x v="1"/>
    <n v="620000"/>
  </r>
  <r>
    <d v="2018-02-24T00:00:00"/>
    <x v="11"/>
    <x v="0"/>
    <n v="2602"/>
    <x v="0"/>
    <n v="620000"/>
    <x v="0"/>
    <x v="1"/>
    <n v="620000"/>
  </r>
  <r>
    <d v="2018-02-24T00:00:00"/>
    <x v="11"/>
    <x v="0"/>
    <n v="2611"/>
    <x v="0"/>
    <n v="672000"/>
    <x v="0"/>
    <x v="1"/>
    <n v="672000"/>
  </r>
  <r>
    <d v="2018-02-24T00:00:00"/>
    <x v="11"/>
    <x v="0"/>
    <n v="2617"/>
    <x v="0"/>
    <n v="685000"/>
    <x v="0"/>
    <x v="0"/>
    <n v="685000"/>
  </r>
  <r>
    <d v="2018-02-24T00:00:00"/>
    <x v="11"/>
    <x v="0"/>
    <n v="2614"/>
    <x v="0"/>
    <n v="725000"/>
    <x v="0"/>
    <x v="0"/>
    <n v="725000"/>
  </r>
  <r>
    <d v="2018-02-24T00:00:00"/>
    <x v="11"/>
    <x v="0"/>
    <n v="2614"/>
    <x v="0"/>
    <n v="725000"/>
    <x v="0"/>
    <x v="3"/>
    <n v="725000"/>
  </r>
  <r>
    <d v="2018-02-24T00:00:00"/>
    <x v="11"/>
    <x v="0"/>
    <n v="2617"/>
    <x v="0"/>
    <n v="735000"/>
    <x v="0"/>
    <x v="0"/>
    <n v="735000"/>
  </r>
  <r>
    <d v="2018-02-24T00:00:00"/>
    <x v="11"/>
    <x v="0"/>
    <n v="2606"/>
    <x v="0"/>
    <n v="740000"/>
    <x v="0"/>
    <x v="0"/>
    <n v="740000"/>
  </r>
  <r>
    <d v="2018-02-24T00:00:00"/>
    <x v="11"/>
    <x v="0"/>
    <n v="2611"/>
    <x v="0"/>
    <n v="752000"/>
    <x v="0"/>
    <x v="1"/>
    <n v="752000"/>
  </r>
  <r>
    <d v="2018-02-24T00:00:00"/>
    <x v="11"/>
    <x v="0"/>
    <n v="2614"/>
    <x v="0"/>
    <n v="770000"/>
    <x v="0"/>
    <x v="0"/>
    <n v="770000"/>
  </r>
  <r>
    <d v="2018-02-24T00:00:00"/>
    <x v="11"/>
    <x v="0"/>
    <n v="2605"/>
    <x v="0"/>
    <n v="780000"/>
    <x v="0"/>
    <x v="2"/>
    <n v="780000"/>
  </r>
  <r>
    <d v="2018-02-24T00:00:00"/>
    <x v="11"/>
    <x v="0"/>
    <n v="2904"/>
    <x v="1"/>
    <n v="780000"/>
    <x v="0"/>
    <x v="0"/>
    <n v="780000"/>
  </r>
  <r>
    <d v="2018-02-24T00:00:00"/>
    <x v="11"/>
    <x v="0"/>
    <n v="2617"/>
    <x v="0"/>
    <n v="801000"/>
    <x v="0"/>
    <x v="1"/>
    <n v="801000"/>
  </r>
  <r>
    <d v="2018-02-24T00:00:00"/>
    <x v="11"/>
    <x v="0"/>
    <n v="2602"/>
    <x v="0"/>
    <n v="817500"/>
    <x v="0"/>
    <x v="1"/>
    <n v="817500"/>
  </r>
  <r>
    <d v="2018-02-24T00:00:00"/>
    <x v="11"/>
    <x v="0"/>
    <n v="2905"/>
    <x v="1"/>
    <n v="846000"/>
    <x v="0"/>
    <x v="0"/>
    <n v="846000"/>
  </r>
  <r>
    <d v="2018-02-24T00:00:00"/>
    <x v="11"/>
    <x v="0"/>
    <n v="2602"/>
    <x v="0"/>
    <n v="858000"/>
    <x v="0"/>
    <x v="0"/>
    <n v="858000"/>
  </r>
  <r>
    <d v="2018-02-24T00:00:00"/>
    <x v="11"/>
    <x v="0"/>
    <n v="2614"/>
    <x v="0"/>
    <n v="870000"/>
    <x v="0"/>
    <x v="0"/>
    <n v="870000"/>
  </r>
  <r>
    <d v="2018-02-24T00:00:00"/>
    <x v="11"/>
    <x v="0"/>
    <n v="2617"/>
    <x v="0"/>
    <n v="930000"/>
    <x v="0"/>
    <x v="0"/>
    <n v="930000"/>
  </r>
  <r>
    <d v="2018-02-24T00:00:00"/>
    <x v="11"/>
    <x v="0"/>
    <n v="2605"/>
    <x v="0"/>
    <n v="1100000"/>
    <x v="0"/>
    <x v="0"/>
    <n v="1100000"/>
  </r>
  <r>
    <d v="2018-02-24T00:00:00"/>
    <x v="11"/>
    <x v="0"/>
    <n v="2617"/>
    <x v="0"/>
    <n v="1127000"/>
    <x v="0"/>
    <x v="3"/>
    <n v="1127000"/>
  </r>
  <r>
    <d v="2018-02-24T00:00:00"/>
    <x v="11"/>
    <x v="0"/>
    <n v="2603"/>
    <x v="0"/>
    <n v="1150000"/>
    <x v="0"/>
    <x v="1"/>
    <n v="1150000"/>
  </r>
  <r>
    <d v="2018-02-24T00:00:00"/>
    <x v="11"/>
    <x v="0"/>
    <n v="2602"/>
    <x v="0"/>
    <n v="1160000"/>
    <x v="0"/>
    <x v="0"/>
    <n v="1160000"/>
  </r>
  <r>
    <d v="2018-02-24T00:00:00"/>
    <x v="11"/>
    <x v="0"/>
    <n v="2614"/>
    <x v="0"/>
    <n v="1209000"/>
    <x v="0"/>
    <x v="0"/>
    <n v="1209000"/>
  </r>
  <r>
    <d v="2018-02-24T00:00:00"/>
    <x v="11"/>
    <x v="0"/>
    <n v="2614"/>
    <x v="0"/>
    <n v="1250000"/>
    <x v="0"/>
    <x v="0"/>
    <n v="1250000"/>
  </r>
  <r>
    <d v="2018-02-24T00:00:00"/>
    <x v="11"/>
    <x v="0"/>
    <n v="2602"/>
    <x v="0"/>
    <n v="1250000"/>
    <x v="0"/>
    <x v="2"/>
    <n v="1250000"/>
  </r>
  <r>
    <d v="2018-02-24T00:00:00"/>
    <x v="11"/>
    <x v="0"/>
    <n v="2612"/>
    <x v="0"/>
    <n v="1513000"/>
    <x v="0"/>
    <x v="3"/>
    <n v="1513000"/>
  </r>
  <r>
    <d v="2018-02-24T00:00:00"/>
    <x v="11"/>
    <x v="0"/>
    <n v="2617"/>
    <x v="0"/>
    <n v="1600000"/>
    <x v="0"/>
    <x v="0"/>
    <n v="1600000"/>
  </r>
  <r>
    <d v="2018-02-24T00:00:00"/>
    <x v="11"/>
    <x v="0"/>
    <n v="2602"/>
    <x v="0"/>
    <n v="1680000"/>
    <x v="0"/>
    <x v="0"/>
    <n v="1680000"/>
  </r>
  <r>
    <d v="2018-02-24T00:00:00"/>
    <x v="11"/>
    <x v="0"/>
    <n v="2600"/>
    <x v="0"/>
    <n v="1700000"/>
    <x v="0"/>
    <x v="0"/>
    <n v="1700000"/>
  </r>
  <r>
    <d v="2018-02-24T00:00:00"/>
    <x v="11"/>
    <x v="0"/>
    <n v="2603"/>
    <x v="0"/>
    <n v="1750000"/>
    <x v="0"/>
    <x v="0"/>
    <n v="1750000"/>
  </r>
  <r>
    <d v="2018-02-24T00:00:00"/>
    <x v="11"/>
    <x v="0"/>
    <n v="2601"/>
    <x v="0"/>
    <n v="509000"/>
    <x v="1"/>
    <x v="2"/>
    <n v="509000"/>
  </r>
  <r>
    <d v="2018-02-24T00:00:00"/>
    <x v="11"/>
    <x v="0"/>
    <n v="2603"/>
    <x v="0"/>
    <n v="740000"/>
    <x v="1"/>
    <x v="1"/>
    <n v="740000"/>
  </r>
  <r>
    <d v="2018-02-25T00:00:00"/>
    <x v="11"/>
    <x v="0"/>
    <n v="2906"/>
    <x v="1"/>
    <n v="610000"/>
    <x v="0"/>
    <x v="0"/>
    <n v="610000"/>
  </r>
  <r>
    <d v="2018-02-25T00:00:00"/>
    <x v="11"/>
    <x v="0"/>
    <n v="2617"/>
    <x v="0"/>
    <n v="340500"/>
    <x v="1"/>
    <x v="4"/>
    <n v="340500"/>
  </r>
  <r>
    <d v="2018-02-26T00:00:00"/>
    <x v="11"/>
    <x v="0"/>
    <n v="2912"/>
    <x v="1"/>
    <n v="395000"/>
    <x v="0"/>
    <x v="2"/>
    <n v="395000"/>
  </r>
  <r>
    <d v="2018-02-26T00:00:00"/>
    <x v="11"/>
    <x v="0"/>
    <n v="2905"/>
    <x v="1"/>
    <n v="440000"/>
    <x v="0"/>
    <x v="1"/>
    <n v="440000"/>
  </r>
  <r>
    <d v="2018-02-26T00:00:00"/>
    <x v="11"/>
    <x v="0"/>
    <n v="2615"/>
    <x v="0"/>
    <n v="467000"/>
    <x v="0"/>
    <x v="1"/>
    <n v="467000"/>
  </r>
  <r>
    <d v="2018-02-26T00:00:00"/>
    <x v="11"/>
    <x v="0"/>
    <n v="2906"/>
    <x v="1"/>
    <n v="470000"/>
    <x v="0"/>
    <x v="1"/>
    <n v="470000"/>
  </r>
  <r>
    <d v="2018-02-26T00:00:00"/>
    <x v="11"/>
    <x v="0"/>
    <n v="2906"/>
    <x v="1"/>
    <n v="515000"/>
    <x v="0"/>
    <x v="1"/>
    <n v="515000"/>
  </r>
  <r>
    <d v="2018-02-26T00:00:00"/>
    <x v="11"/>
    <x v="0"/>
    <n v="2902"/>
    <x v="1"/>
    <n v="559000"/>
    <x v="0"/>
    <x v="1"/>
    <n v="559000"/>
  </r>
  <r>
    <d v="2018-02-26T00:00:00"/>
    <x v="11"/>
    <x v="0"/>
    <n v="2617"/>
    <x v="0"/>
    <n v="650000"/>
    <x v="0"/>
    <x v="0"/>
    <n v="650000"/>
  </r>
  <r>
    <d v="2018-02-26T00:00:00"/>
    <x v="11"/>
    <x v="0"/>
    <n v="2611"/>
    <x v="0"/>
    <n v="730000"/>
    <x v="0"/>
    <x v="0"/>
    <n v="730000"/>
  </r>
  <r>
    <d v="2018-02-26T00:00:00"/>
    <x v="11"/>
    <x v="0"/>
    <n v="2606"/>
    <x v="0"/>
    <n v="760000"/>
    <x v="0"/>
    <x v="1"/>
    <n v="760000"/>
  </r>
  <r>
    <d v="2018-02-26T00:00:00"/>
    <x v="11"/>
    <x v="0"/>
    <n v="2615"/>
    <x v="0"/>
    <n v="763000"/>
    <x v="0"/>
    <x v="0"/>
    <n v="763000"/>
  </r>
  <r>
    <d v="2018-02-26T00:00:00"/>
    <x v="11"/>
    <x v="0"/>
    <n v="2605"/>
    <x v="0"/>
    <n v="840000"/>
    <x v="0"/>
    <x v="1"/>
    <n v="840000"/>
  </r>
  <r>
    <d v="2018-02-26T00:00:00"/>
    <x v="11"/>
    <x v="0"/>
    <n v="2617"/>
    <x v="0"/>
    <n v="295000"/>
    <x v="1"/>
    <x v="4"/>
    <n v="295000"/>
  </r>
  <r>
    <d v="2018-02-26T00:00:00"/>
    <x v="11"/>
    <x v="0"/>
    <n v="2911"/>
    <x v="1"/>
    <n v="327000"/>
    <x v="1"/>
    <x v="2"/>
    <n v="327000"/>
  </r>
  <r>
    <d v="2018-02-26T00:00:00"/>
    <x v="11"/>
    <x v="0"/>
    <n v="2603"/>
    <x v="0"/>
    <n v="380000"/>
    <x v="1"/>
    <x v="2"/>
    <n v="380000"/>
  </r>
  <r>
    <d v="2018-02-26T00:00:00"/>
    <x v="11"/>
    <x v="0"/>
    <n v="2612"/>
    <x v="0"/>
    <n v="430000"/>
    <x v="1"/>
    <x v="2"/>
    <n v="430000"/>
  </r>
  <r>
    <d v="2018-02-26T00:00:00"/>
    <x v="11"/>
    <x v="0"/>
    <n v="2614"/>
    <x v="0"/>
    <n v="490000"/>
    <x v="1"/>
    <x v="1"/>
    <n v="490000"/>
  </r>
  <r>
    <d v="2018-02-26T00:00:00"/>
    <x v="11"/>
    <x v="0"/>
    <n v="2602"/>
    <x v="0"/>
    <n v="495000"/>
    <x v="1"/>
    <x v="1"/>
    <n v="495000"/>
  </r>
  <r>
    <d v="2018-02-26T00:00:00"/>
    <x v="11"/>
    <x v="0"/>
    <n v="2602"/>
    <x v="0"/>
    <n v="675000"/>
    <x v="1"/>
    <x v="2"/>
    <n v="675000"/>
  </r>
  <r>
    <d v="2018-02-27T00:00:00"/>
    <x v="11"/>
    <x v="0"/>
    <n v="2902"/>
    <x v="1"/>
    <n v="460000"/>
    <x v="0"/>
    <x v="1"/>
    <n v="460000"/>
  </r>
  <r>
    <d v="2018-02-27T00:00:00"/>
    <x v="11"/>
    <x v="0"/>
    <n v="2905"/>
    <x v="1"/>
    <n v="500000"/>
    <x v="0"/>
    <x v="1"/>
    <n v="500000"/>
  </r>
  <r>
    <d v="2018-02-27T00:00:00"/>
    <x v="11"/>
    <x v="0"/>
    <n v="2615"/>
    <x v="0"/>
    <n v="550000"/>
    <x v="0"/>
    <x v="0"/>
    <n v="550000"/>
  </r>
  <r>
    <d v="2018-02-27T00:00:00"/>
    <x v="11"/>
    <x v="0"/>
    <n v="2602"/>
    <x v="0"/>
    <n v="638000"/>
    <x v="0"/>
    <x v="1"/>
    <n v="638000"/>
  </r>
  <r>
    <d v="2018-02-27T00:00:00"/>
    <x v="11"/>
    <x v="0"/>
    <n v="2905"/>
    <x v="1"/>
    <n v="650000"/>
    <x v="0"/>
    <x v="0"/>
    <n v="650000"/>
  </r>
  <r>
    <d v="2018-02-27T00:00:00"/>
    <x v="11"/>
    <x v="0"/>
    <n v="2615"/>
    <x v="0"/>
    <n v="725000"/>
    <x v="0"/>
    <x v="0"/>
    <n v="725000"/>
  </r>
  <r>
    <d v="2018-02-27T00:00:00"/>
    <x v="11"/>
    <x v="0"/>
    <n v="2615"/>
    <x v="0"/>
    <n v="725000"/>
    <x v="0"/>
    <x v="3"/>
    <n v="725000"/>
  </r>
  <r>
    <d v="2018-02-27T00:00:00"/>
    <x v="11"/>
    <x v="0"/>
    <n v="2914"/>
    <x v="1"/>
    <n v="751500"/>
    <x v="0"/>
    <x v="0"/>
    <n v="751500"/>
  </r>
  <r>
    <d v="2018-02-27T00:00:00"/>
    <x v="11"/>
    <x v="0"/>
    <n v="2602"/>
    <x v="0"/>
    <n v="760000"/>
    <x v="0"/>
    <x v="0"/>
    <n v="760000"/>
  </r>
  <r>
    <d v="2018-02-27T00:00:00"/>
    <x v="11"/>
    <x v="0"/>
    <n v="2914"/>
    <x v="1"/>
    <n v="775000"/>
    <x v="0"/>
    <x v="0"/>
    <n v="775000"/>
  </r>
  <r>
    <d v="2018-02-27T00:00:00"/>
    <x v="11"/>
    <x v="0"/>
    <n v="2602"/>
    <x v="0"/>
    <n v="850000"/>
    <x v="0"/>
    <x v="1"/>
    <n v="850000"/>
  </r>
  <r>
    <d v="2018-02-27T00:00:00"/>
    <x v="11"/>
    <x v="0"/>
    <n v="2617"/>
    <x v="0"/>
    <n v="856500"/>
    <x v="0"/>
    <x v="0"/>
    <n v="856500"/>
  </r>
  <r>
    <d v="2018-02-27T00:00:00"/>
    <x v="11"/>
    <x v="0"/>
    <n v="2614"/>
    <x v="0"/>
    <n v="255000"/>
    <x v="1"/>
    <x v="2"/>
    <n v="255000"/>
  </r>
  <r>
    <d v="2018-02-27T00:00:00"/>
    <x v="11"/>
    <x v="0"/>
    <n v="2617"/>
    <x v="0"/>
    <n v="275000"/>
    <x v="1"/>
    <x v="4"/>
    <n v="275000"/>
  </r>
  <r>
    <d v="2018-02-27T00:00:00"/>
    <x v="11"/>
    <x v="0"/>
    <n v="2912"/>
    <x v="1"/>
    <n v="277500"/>
    <x v="1"/>
    <x v="4"/>
    <n v="277500"/>
  </r>
  <r>
    <d v="2018-02-27T00:00:00"/>
    <x v="11"/>
    <x v="0"/>
    <n v="2611"/>
    <x v="0"/>
    <n v="300000"/>
    <x v="1"/>
    <x v="4"/>
    <n v="300000"/>
  </r>
  <r>
    <d v="2018-02-27T00:00:00"/>
    <x v="11"/>
    <x v="0"/>
    <n v="2617"/>
    <x v="0"/>
    <n v="375000"/>
    <x v="1"/>
    <x v="2"/>
    <n v="375000"/>
  </r>
  <r>
    <d v="2018-02-27T00:00:00"/>
    <x v="11"/>
    <x v="0"/>
    <n v="2603"/>
    <x v="0"/>
    <n v="448500"/>
    <x v="1"/>
    <x v="2"/>
    <n v="448500"/>
  </r>
  <r>
    <d v="2018-02-27T00:00:00"/>
    <x v="11"/>
    <x v="0"/>
    <n v="2604"/>
    <x v="0"/>
    <n v="765000"/>
    <x v="1"/>
    <x v="2"/>
    <n v="765000"/>
  </r>
  <r>
    <d v="2018-02-28T00:00:00"/>
    <x v="11"/>
    <x v="0"/>
    <n v="2913"/>
    <x v="1"/>
    <n v="335000"/>
    <x v="0"/>
    <x v="2"/>
    <n v="335000"/>
  </r>
  <r>
    <d v="2018-02-28T00:00:00"/>
    <x v="11"/>
    <x v="0"/>
    <n v="2615"/>
    <x v="0"/>
    <n v="377500"/>
    <x v="0"/>
    <x v="2"/>
    <n v="377500"/>
  </r>
  <r>
    <d v="2018-02-28T00:00:00"/>
    <x v="11"/>
    <x v="0"/>
    <n v="2905"/>
    <x v="1"/>
    <n v="445000"/>
    <x v="0"/>
    <x v="1"/>
    <n v="445000"/>
  </r>
  <r>
    <d v="2018-02-28T00:00:00"/>
    <x v="11"/>
    <x v="0"/>
    <n v="2615"/>
    <x v="0"/>
    <n v="466000"/>
    <x v="0"/>
    <x v="1"/>
    <n v="466000"/>
  </r>
  <r>
    <d v="2018-02-28T00:00:00"/>
    <x v="11"/>
    <x v="0"/>
    <n v="2615"/>
    <x v="0"/>
    <n v="615000"/>
    <x v="0"/>
    <x v="1"/>
    <n v="615000"/>
  </r>
  <r>
    <d v="2018-02-28T00:00:00"/>
    <x v="11"/>
    <x v="0"/>
    <n v="2617"/>
    <x v="0"/>
    <n v="620000"/>
    <x v="0"/>
    <x v="1"/>
    <n v="620000"/>
  </r>
  <r>
    <d v="2018-02-28T00:00:00"/>
    <x v="11"/>
    <x v="0"/>
    <n v="2617"/>
    <x v="0"/>
    <n v="631000"/>
    <x v="0"/>
    <x v="1"/>
    <n v="631000"/>
  </r>
  <r>
    <d v="2018-02-28T00:00:00"/>
    <x v="11"/>
    <x v="0"/>
    <n v="2905"/>
    <x v="1"/>
    <n v="640000"/>
    <x v="0"/>
    <x v="0"/>
    <n v="640000"/>
  </r>
  <r>
    <d v="2018-02-28T00:00:00"/>
    <x v="11"/>
    <x v="0"/>
    <n v="2611"/>
    <x v="0"/>
    <n v="642000"/>
    <x v="0"/>
    <x v="3"/>
    <n v="642000"/>
  </r>
  <r>
    <d v="2018-02-28T00:00:00"/>
    <x v="11"/>
    <x v="0"/>
    <n v="2615"/>
    <x v="0"/>
    <n v="645000"/>
    <x v="0"/>
    <x v="0"/>
    <n v="645000"/>
  </r>
  <r>
    <d v="2018-02-28T00:00:00"/>
    <x v="11"/>
    <x v="0"/>
    <n v="2914"/>
    <x v="1"/>
    <n v="675000"/>
    <x v="0"/>
    <x v="0"/>
    <n v="675000"/>
  </r>
  <r>
    <d v="2018-02-28T00:00:00"/>
    <x v="11"/>
    <x v="0"/>
    <n v="2602"/>
    <x v="0"/>
    <n v="680000"/>
    <x v="0"/>
    <x v="2"/>
    <n v="680000"/>
  </r>
  <r>
    <d v="2018-02-28T00:00:00"/>
    <x v="11"/>
    <x v="0"/>
    <n v="2602"/>
    <x v="0"/>
    <n v="690000"/>
    <x v="0"/>
    <x v="1"/>
    <n v="690000"/>
  </r>
  <r>
    <d v="2018-02-28T00:00:00"/>
    <x v="11"/>
    <x v="0"/>
    <n v="2913"/>
    <x v="1"/>
    <n v="690000"/>
    <x v="0"/>
    <x v="0"/>
    <n v="690000"/>
  </r>
  <r>
    <d v="2018-02-28T00:00:00"/>
    <x v="11"/>
    <x v="0"/>
    <n v="2611"/>
    <x v="0"/>
    <n v="835000"/>
    <x v="0"/>
    <x v="0"/>
    <n v="835000"/>
  </r>
  <r>
    <d v="2018-02-28T00:00:00"/>
    <x v="11"/>
    <x v="0"/>
    <n v="2614"/>
    <x v="0"/>
    <n v="848000"/>
    <x v="0"/>
    <x v="1"/>
    <n v="848000"/>
  </r>
  <r>
    <d v="2018-02-28T00:00:00"/>
    <x v="11"/>
    <x v="0"/>
    <n v="2615"/>
    <x v="0"/>
    <n v="860000"/>
    <x v="0"/>
    <x v="0"/>
    <n v="860000"/>
  </r>
  <r>
    <d v="2018-02-28T00:00:00"/>
    <x v="11"/>
    <x v="0"/>
    <n v="2611"/>
    <x v="0"/>
    <n v="880000"/>
    <x v="0"/>
    <x v="0"/>
    <n v="880000"/>
  </r>
  <r>
    <d v="2018-02-28T00:00:00"/>
    <x v="11"/>
    <x v="0"/>
    <n v="2611"/>
    <x v="0"/>
    <n v="945000"/>
    <x v="0"/>
    <x v="0"/>
    <n v="945000"/>
  </r>
  <r>
    <d v="2018-02-28T00:00:00"/>
    <x v="11"/>
    <x v="0"/>
    <n v="2615"/>
    <x v="0"/>
    <n v="217000"/>
    <x v="1"/>
    <x v="4"/>
    <n v="217000"/>
  </r>
  <r>
    <d v="2018-02-28T00:00:00"/>
    <x v="11"/>
    <x v="0"/>
    <n v="2900"/>
    <x v="0"/>
    <n v="299000"/>
    <x v="1"/>
    <x v="4"/>
    <n v="299000"/>
  </r>
  <r>
    <d v="2018-02-28T00:00:00"/>
    <x v="11"/>
    <x v="0"/>
    <n v="2605"/>
    <x v="0"/>
    <n v="310000"/>
    <x v="1"/>
    <x v="2"/>
    <n v="310000"/>
  </r>
  <r>
    <d v="2018-02-28T00:00:00"/>
    <x v="11"/>
    <x v="0"/>
    <n v="2604"/>
    <x v="0"/>
    <n v="453500"/>
    <x v="1"/>
    <x v="2"/>
    <n v="453500"/>
  </r>
  <r>
    <d v="2018-02-28T00:00:00"/>
    <x v="11"/>
    <x v="0"/>
    <n v="2601"/>
    <x v="0"/>
    <n v="660000"/>
    <x v="1"/>
    <x v="2"/>
    <n v="660000"/>
  </r>
  <r>
    <d v="2018-03-01T00:00:00"/>
    <x v="11"/>
    <x v="0"/>
    <n v="2605"/>
    <x v="0"/>
    <n v="110000"/>
    <x v="0"/>
    <x v="0"/>
    <n v="110000"/>
  </r>
  <r>
    <d v="2018-03-01T00:00:00"/>
    <x v="11"/>
    <x v="0"/>
    <n v="2605"/>
    <x v="0"/>
    <n v="920000"/>
    <x v="0"/>
    <x v="0"/>
    <n v="920000"/>
  </r>
  <r>
    <d v="2018-03-01T00:00:00"/>
    <x v="11"/>
    <x v="0"/>
    <n v="2602"/>
    <x v="0"/>
    <n v="985000"/>
    <x v="0"/>
    <x v="3"/>
    <n v="985000"/>
  </r>
  <r>
    <d v="2018-03-01T00:00:00"/>
    <x v="11"/>
    <x v="0"/>
    <n v="2602"/>
    <x v="0"/>
    <n v="1340000"/>
    <x v="0"/>
    <x v="1"/>
    <n v="1340000"/>
  </r>
  <r>
    <d v="2018-03-01T00:00:00"/>
    <x v="11"/>
    <x v="0"/>
    <n v="2600"/>
    <x v="0"/>
    <n v="2250000"/>
    <x v="0"/>
    <x v="3"/>
    <n v="2250000"/>
  </r>
  <r>
    <d v="2018-03-01T00:00:00"/>
    <x v="11"/>
    <x v="0"/>
    <n v="2913"/>
    <x v="1"/>
    <n v="265000"/>
    <x v="1"/>
    <x v="4"/>
    <n v="265000"/>
  </r>
  <r>
    <d v="2018-03-01T00:00:00"/>
    <x v="11"/>
    <x v="0"/>
    <n v="2603"/>
    <x v="0"/>
    <n v="400000"/>
    <x v="1"/>
    <x v="1"/>
    <n v="400000"/>
  </r>
  <r>
    <d v="2018-03-01T00:00:00"/>
    <x v="11"/>
    <x v="0"/>
    <n v="2603"/>
    <x v="0"/>
    <n v="430000"/>
    <x v="1"/>
    <x v="4"/>
    <n v="430000"/>
  </r>
  <r>
    <d v="2018-03-01T00:00:00"/>
    <x v="11"/>
    <x v="0"/>
    <n v="2612"/>
    <x v="0"/>
    <n v="590000"/>
    <x v="1"/>
    <x v="2"/>
    <n v="590000"/>
  </r>
  <r>
    <d v="2018-03-02T00:00:00"/>
    <x v="11"/>
    <x v="0"/>
    <n v="2906"/>
    <x v="1"/>
    <n v="470500"/>
    <x v="0"/>
    <x v="1"/>
    <n v="470500"/>
  </r>
  <r>
    <d v="2018-03-02T00:00:00"/>
    <x v="11"/>
    <x v="0"/>
    <n v="2615"/>
    <x v="0"/>
    <n v="520000"/>
    <x v="0"/>
    <x v="1"/>
    <n v="520000"/>
  </r>
  <r>
    <d v="2018-03-02T00:00:00"/>
    <x v="11"/>
    <x v="0"/>
    <n v="2914"/>
    <x v="1"/>
    <n v="605500"/>
    <x v="0"/>
    <x v="1"/>
    <n v="605500"/>
  </r>
  <r>
    <d v="2018-03-02T00:00:00"/>
    <x v="11"/>
    <x v="0"/>
    <n v="2914"/>
    <x v="1"/>
    <n v="610000"/>
    <x v="0"/>
    <x v="1"/>
    <n v="610000"/>
  </r>
  <r>
    <d v="2018-03-02T00:00:00"/>
    <x v="11"/>
    <x v="0"/>
    <n v="2905"/>
    <x v="1"/>
    <n v="616750"/>
    <x v="0"/>
    <x v="0"/>
    <n v="616750"/>
  </r>
  <r>
    <d v="2018-03-02T00:00:00"/>
    <x v="11"/>
    <x v="0"/>
    <n v="2905"/>
    <x v="1"/>
    <n v="650000"/>
    <x v="0"/>
    <x v="3"/>
    <n v="650000"/>
  </r>
  <r>
    <d v="2018-03-02T00:00:00"/>
    <x v="11"/>
    <x v="0"/>
    <n v="2615"/>
    <x v="0"/>
    <n v="675000"/>
    <x v="0"/>
    <x v="0"/>
    <n v="675000"/>
  </r>
  <r>
    <d v="2018-03-02T00:00:00"/>
    <x v="11"/>
    <x v="0"/>
    <n v="2905"/>
    <x v="1"/>
    <n v="690000"/>
    <x v="0"/>
    <x v="0"/>
    <n v="690000"/>
  </r>
  <r>
    <d v="2018-03-02T00:00:00"/>
    <x v="11"/>
    <x v="0"/>
    <n v="2913"/>
    <x v="1"/>
    <n v="700000"/>
    <x v="0"/>
    <x v="3"/>
    <n v="700000"/>
  </r>
  <r>
    <d v="2018-03-02T00:00:00"/>
    <x v="11"/>
    <x v="0"/>
    <n v="2913"/>
    <x v="1"/>
    <n v="780000"/>
    <x v="0"/>
    <x v="0"/>
    <n v="780000"/>
  </r>
  <r>
    <d v="2018-03-02T00:00:00"/>
    <x v="11"/>
    <x v="0"/>
    <n v="2603"/>
    <x v="0"/>
    <n v="1620000"/>
    <x v="0"/>
    <x v="0"/>
    <n v="1620000"/>
  </r>
  <r>
    <d v="2018-03-02T00:00:00"/>
    <x v="11"/>
    <x v="0"/>
    <n v="2612"/>
    <x v="0"/>
    <n v="530000"/>
    <x v="1"/>
    <x v="2"/>
    <n v="530000"/>
  </r>
  <r>
    <d v="2018-03-02T00:00:00"/>
    <x v="11"/>
    <x v="0"/>
    <n v="2605"/>
    <x v="0"/>
    <n v="610000"/>
    <x v="1"/>
    <x v="1"/>
    <n v="610000"/>
  </r>
  <r>
    <d v="2018-03-03T00:00:00"/>
    <x v="11"/>
    <x v="0"/>
    <n v="2615"/>
    <x v="0"/>
    <n v="468000"/>
    <x v="0"/>
    <x v="0"/>
    <n v="468000"/>
  </r>
  <r>
    <d v="2018-03-03T00:00:00"/>
    <x v="11"/>
    <x v="0"/>
    <n v="2615"/>
    <x v="0"/>
    <n v="531000"/>
    <x v="0"/>
    <x v="1"/>
    <n v="531000"/>
  </r>
  <r>
    <d v="2018-03-03T00:00:00"/>
    <x v="11"/>
    <x v="0"/>
    <n v="2905"/>
    <x v="1"/>
    <n v="540000"/>
    <x v="0"/>
    <x v="1"/>
    <n v="540000"/>
  </r>
  <r>
    <d v="2018-03-03T00:00:00"/>
    <x v="11"/>
    <x v="0"/>
    <n v="2906"/>
    <x v="1"/>
    <n v="569000"/>
    <x v="0"/>
    <x v="1"/>
    <n v="569000"/>
  </r>
  <r>
    <d v="2018-03-03T00:00:00"/>
    <x v="11"/>
    <x v="0"/>
    <n v="2615"/>
    <x v="0"/>
    <n v="575000"/>
    <x v="0"/>
    <x v="1"/>
    <n v="575000"/>
  </r>
  <r>
    <d v="2018-03-03T00:00:00"/>
    <x v="11"/>
    <x v="0"/>
    <n v="2615"/>
    <x v="0"/>
    <n v="600000"/>
    <x v="0"/>
    <x v="0"/>
    <n v="600000"/>
  </r>
  <r>
    <d v="2018-03-03T00:00:00"/>
    <x v="11"/>
    <x v="0"/>
    <n v="2905"/>
    <x v="1"/>
    <n v="619000"/>
    <x v="0"/>
    <x v="0"/>
    <n v="619000"/>
  </r>
  <r>
    <d v="2018-03-03T00:00:00"/>
    <x v="11"/>
    <x v="0"/>
    <n v="2902"/>
    <x v="1"/>
    <n v="630000"/>
    <x v="0"/>
    <x v="0"/>
    <n v="630000"/>
  </r>
  <r>
    <d v="2018-03-03T00:00:00"/>
    <x v="11"/>
    <x v="0"/>
    <n v="2913"/>
    <x v="1"/>
    <n v="715000"/>
    <x v="0"/>
    <x v="0"/>
    <n v="715000"/>
  </r>
  <r>
    <d v="2018-03-03T00:00:00"/>
    <x v="11"/>
    <x v="0"/>
    <n v="2606"/>
    <x v="0"/>
    <n v="720000"/>
    <x v="0"/>
    <x v="1"/>
    <n v="720000"/>
  </r>
  <r>
    <d v="2018-03-03T00:00:00"/>
    <x v="11"/>
    <x v="0"/>
    <n v="2607"/>
    <x v="0"/>
    <n v="740000"/>
    <x v="0"/>
    <x v="0"/>
    <n v="740000"/>
  </r>
  <r>
    <d v="2018-03-03T00:00:00"/>
    <x v="11"/>
    <x v="0"/>
    <n v="2602"/>
    <x v="0"/>
    <n v="760000"/>
    <x v="0"/>
    <x v="1"/>
    <n v="760000"/>
  </r>
  <r>
    <d v="2018-03-03T00:00:00"/>
    <x v="11"/>
    <x v="0"/>
    <n v="2615"/>
    <x v="0"/>
    <n v="770000"/>
    <x v="0"/>
    <x v="0"/>
    <n v="770000"/>
  </r>
  <r>
    <d v="2018-03-03T00:00:00"/>
    <x v="11"/>
    <x v="0"/>
    <n v="2914"/>
    <x v="1"/>
    <n v="770000"/>
    <x v="0"/>
    <x v="0"/>
    <n v="770000"/>
  </r>
  <r>
    <d v="2018-03-03T00:00:00"/>
    <x v="11"/>
    <x v="0"/>
    <n v="2615"/>
    <x v="0"/>
    <n v="780000"/>
    <x v="0"/>
    <x v="0"/>
    <n v="780000"/>
  </r>
  <r>
    <d v="2018-03-03T00:00:00"/>
    <x v="11"/>
    <x v="0"/>
    <n v="2904"/>
    <x v="1"/>
    <n v="787000"/>
    <x v="0"/>
    <x v="0"/>
    <n v="787000"/>
  </r>
  <r>
    <d v="2018-03-03T00:00:00"/>
    <x v="11"/>
    <x v="0"/>
    <n v="2605"/>
    <x v="0"/>
    <n v="790000"/>
    <x v="0"/>
    <x v="1"/>
    <n v="790000"/>
  </r>
  <r>
    <d v="2018-03-03T00:00:00"/>
    <x v="11"/>
    <x v="0"/>
    <n v="2913"/>
    <x v="1"/>
    <n v="800000"/>
    <x v="0"/>
    <x v="0"/>
    <n v="800000"/>
  </r>
  <r>
    <d v="2018-03-03T00:00:00"/>
    <x v="11"/>
    <x v="0"/>
    <n v="2607"/>
    <x v="0"/>
    <n v="827000"/>
    <x v="0"/>
    <x v="1"/>
    <n v="827000"/>
  </r>
  <r>
    <d v="2018-03-03T00:00:00"/>
    <x v="11"/>
    <x v="0"/>
    <n v="2911"/>
    <x v="1"/>
    <n v="850000"/>
    <x v="0"/>
    <x v="0"/>
    <n v="850000"/>
  </r>
  <r>
    <d v="2018-03-03T00:00:00"/>
    <x v="11"/>
    <x v="0"/>
    <n v="2614"/>
    <x v="0"/>
    <n v="925000"/>
    <x v="0"/>
    <x v="0"/>
    <n v="925000"/>
  </r>
  <r>
    <d v="2018-03-03T00:00:00"/>
    <x v="11"/>
    <x v="0"/>
    <n v="2602"/>
    <x v="0"/>
    <n v="970000"/>
    <x v="0"/>
    <x v="2"/>
    <n v="970000"/>
  </r>
  <r>
    <d v="2018-03-03T00:00:00"/>
    <x v="11"/>
    <x v="0"/>
    <n v="2602"/>
    <x v="0"/>
    <n v="1201000"/>
    <x v="0"/>
    <x v="0"/>
    <n v="1201000"/>
  </r>
  <r>
    <d v="2018-03-03T00:00:00"/>
    <x v="11"/>
    <x v="0"/>
    <n v="2913"/>
    <x v="1"/>
    <n v="1210000"/>
    <x v="0"/>
    <x v="3"/>
    <n v="1210000"/>
  </r>
  <r>
    <d v="2018-03-03T00:00:00"/>
    <x v="11"/>
    <x v="0"/>
    <n v="2605"/>
    <x v="0"/>
    <n v="1285000"/>
    <x v="0"/>
    <x v="0"/>
    <n v="1285000"/>
  </r>
  <r>
    <d v="2018-03-03T00:00:00"/>
    <x v="11"/>
    <x v="0"/>
    <n v="2614"/>
    <x v="0"/>
    <n v="1310000"/>
    <x v="0"/>
    <x v="0"/>
    <n v="1310000"/>
  </r>
  <r>
    <d v="2018-03-03T00:00:00"/>
    <x v="11"/>
    <x v="0"/>
    <n v="2602"/>
    <x v="0"/>
    <n v="1325000"/>
    <x v="0"/>
    <x v="0"/>
    <n v="1325000"/>
  </r>
  <r>
    <d v="2018-03-03T00:00:00"/>
    <x v="11"/>
    <x v="0"/>
    <n v="2913"/>
    <x v="1"/>
    <n v="1400000"/>
    <x v="0"/>
    <x v="3"/>
    <n v="1400000"/>
  </r>
  <r>
    <d v="2018-03-03T00:00:00"/>
    <x v="11"/>
    <x v="0"/>
    <n v="2603"/>
    <x v="0"/>
    <n v="1465000"/>
    <x v="0"/>
    <x v="0"/>
    <n v="1465000"/>
  </r>
  <r>
    <d v="2018-03-03T00:00:00"/>
    <x v="11"/>
    <x v="0"/>
    <n v="2605"/>
    <x v="0"/>
    <n v="2335000"/>
    <x v="0"/>
    <x v="0"/>
    <n v="2335000"/>
  </r>
  <r>
    <d v="2018-03-03T00:00:00"/>
    <x v="11"/>
    <x v="0"/>
    <n v="2612"/>
    <x v="0"/>
    <n v="675000"/>
    <x v="1"/>
    <x v="1"/>
    <n v="675000"/>
  </r>
  <r>
    <d v="2018-03-05T00:00:00"/>
    <x v="11"/>
    <x v="0"/>
    <n v="2914"/>
    <x v="1"/>
    <n v="475000"/>
    <x v="0"/>
    <x v="1"/>
    <n v="475000"/>
  </r>
  <r>
    <d v="2018-03-05T00:00:00"/>
    <x v="11"/>
    <x v="0"/>
    <n v="2614"/>
    <x v="0"/>
    <n v="627000"/>
    <x v="0"/>
    <x v="1"/>
    <n v="627000"/>
  </r>
  <r>
    <d v="2018-03-05T00:00:00"/>
    <x v="11"/>
    <x v="0"/>
    <n v="2914"/>
    <x v="1"/>
    <n v="640000"/>
    <x v="0"/>
    <x v="1"/>
    <n v="640000"/>
  </r>
  <r>
    <d v="2018-03-05T00:00:00"/>
    <x v="11"/>
    <x v="0"/>
    <n v="2615"/>
    <x v="0"/>
    <n v="650000"/>
    <x v="0"/>
    <x v="0"/>
    <n v="650000"/>
  </r>
  <r>
    <d v="2018-03-05T00:00:00"/>
    <x v="11"/>
    <x v="0"/>
    <n v="2611"/>
    <x v="0"/>
    <n v="1005500"/>
    <x v="0"/>
    <x v="0"/>
    <n v="1005500"/>
  </r>
  <r>
    <d v="2018-03-05T00:00:00"/>
    <x v="11"/>
    <x v="0"/>
    <n v="2602"/>
    <x v="0"/>
    <n v="1050000"/>
    <x v="0"/>
    <x v="3"/>
    <n v="1050000"/>
  </r>
  <r>
    <d v="2018-03-05T00:00:00"/>
    <x v="11"/>
    <x v="0"/>
    <n v="2603"/>
    <x v="0"/>
    <n v="2150000"/>
    <x v="0"/>
    <x v="3"/>
    <n v="2150000"/>
  </r>
  <r>
    <d v="2018-03-05T00:00:00"/>
    <x v="11"/>
    <x v="0"/>
    <n v="2612"/>
    <x v="0"/>
    <n v="330000"/>
    <x v="1"/>
    <x v="4"/>
    <n v="330000"/>
  </r>
  <r>
    <d v="2018-03-05T00:00:00"/>
    <x v="11"/>
    <x v="0"/>
    <n v="2617"/>
    <x v="0"/>
    <n v="337000"/>
    <x v="1"/>
    <x v="4"/>
    <n v="337000"/>
  </r>
  <r>
    <d v="2018-03-05T00:00:00"/>
    <x v="11"/>
    <x v="0"/>
    <n v="2900"/>
    <x v="0"/>
    <n v="380000"/>
    <x v="1"/>
    <x v="2"/>
    <n v="380000"/>
  </r>
  <r>
    <d v="2018-03-06T00:00:00"/>
    <x v="11"/>
    <x v="0"/>
    <n v="2602"/>
    <x v="0"/>
    <n v="330500"/>
    <x v="0"/>
    <x v="2"/>
    <n v="330500"/>
  </r>
  <r>
    <d v="2018-03-06T00:00:00"/>
    <x v="11"/>
    <x v="0"/>
    <n v="2906"/>
    <x v="1"/>
    <n v="625000"/>
    <x v="0"/>
    <x v="1"/>
    <n v="625000"/>
  </r>
  <r>
    <d v="2018-03-06T00:00:00"/>
    <x v="11"/>
    <x v="0"/>
    <n v="2914"/>
    <x v="1"/>
    <n v="640000"/>
    <x v="0"/>
    <x v="0"/>
    <n v="640000"/>
  </r>
  <r>
    <d v="2018-03-06T00:00:00"/>
    <x v="11"/>
    <x v="0"/>
    <n v="2905"/>
    <x v="1"/>
    <n v="651000"/>
    <x v="0"/>
    <x v="0"/>
    <n v="651000"/>
  </r>
  <r>
    <d v="2018-03-06T00:00:00"/>
    <x v="11"/>
    <x v="0"/>
    <n v="2902"/>
    <x v="1"/>
    <n v="685000"/>
    <x v="0"/>
    <x v="3"/>
    <n v="685000"/>
  </r>
  <r>
    <d v="2018-03-06T00:00:00"/>
    <x v="11"/>
    <x v="0"/>
    <n v="2602"/>
    <x v="0"/>
    <n v="710000"/>
    <x v="0"/>
    <x v="1"/>
    <n v="710000"/>
  </r>
  <r>
    <d v="2018-03-06T00:00:00"/>
    <x v="11"/>
    <x v="0"/>
    <n v="2905"/>
    <x v="1"/>
    <n v="755000"/>
    <x v="0"/>
    <x v="0"/>
    <n v="755000"/>
  </r>
  <r>
    <d v="2018-03-06T00:00:00"/>
    <x v="11"/>
    <x v="0"/>
    <n v="2913"/>
    <x v="1"/>
    <n v="790000"/>
    <x v="0"/>
    <x v="0"/>
    <n v="790000"/>
  </r>
  <r>
    <d v="2018-03-06T00:00:00"/>
    <x v="11"/>
    <x v="0"/>
    <n v="2913"/>
    <x v="1"/>
    <n v="1200000"/>
    <x v="0"/>
    <x v="0"/>
    <n v="1200000"/>
  </r>
  <r>
    <d v="2018-03-06T00:00:00"/>
    <x v="11"/>
    <x v="0"/>
    <n v="2611"/>
    <x v="0"/>
    <n v="1200000"/>
    <x v="0"/>
    <x v="0"/>
    <n v="1200000"/>
  </r>
  <r>
    <d v="2018-03-06T00:00:00"/>
    <x v="11"/>
    <x v="0"/>
    <n v="2617"/>
    <x v="0"/>
    <n v="265000"/>
    <x v="1"/>
    <x v="4"/>
    <n v="265000"/>
  </r>
  <r>
    <d v="2018-03-06T00:00:00"/>
    <x v="11"/>
    <x v="0"/>
    <n v="2612"/>
    <x v="0"/>
    <n v="360000"/>
    <x v="1"/>
    <x v="4"/>
    <n v="360000"/>
  </r>
  <r>
    <d v="2018-03-06T00:00:00"/>
    <x v="11"/>
    <x v="0"/>
    <n v="2914"/>
    <x v="1"/>
    <n v="392500"/>
    <x v="1"/>
    <x v="2"/>
    <n v="392500"/>
  </r>
  <r>
    <d v="2018-03-06T00:00:00"/>
    <x v="11"/>
    <x v="0"/>
    <n v="2617"/>
    <x v="0"/>
    <n v="425000"/>
    <x v="1"/>
    <x v="2"/>
    <n v="425000"/>
  </r>
  <r>
    <d v="2018-03-06T00:00:00"/>
    <x v="11"/>
    <x v="0"/>
    <n v="2612"/>
    <x v="0"/>
    <n v="465000"/>
    <x v="1"/>
    <x v="2"/>
    <n v="465000"/>
  </r>
  <r>
    <d v="2018-03-07T00:00:00"/>
    <x v="11"/>
    <x v="0"/>
    <n v="2620"/>
    <x v="0"/>
    <n v="199000"/>
    <x v="0"/>
    <x v="4"/>
    <n v="199000"/>
  </r>
  <r>
    <d v="2018-03-07T00:00:00"/>
    <x v="11"/>
    <x v="0"/>
    <n v="2615"/>
    <x v="0"/>
    <n v="451000"/>
    <x v="0"/>
    <x v="1"/>
    <n v="451000"/>
  </r>
  <r>
    <d v="2018-03-07T00:00:00"/>
    <x v="11"/>
    <x v="0"/>
    <n v="2902"/>
    <x v="1"/>
    <n v="535000"/>
    <x v="0"/>
    <x v="1"/>
    <n v="535000"/>
  </r>
  <r>
    <d v="2018-03-07T00:00:00"/>
    <x v="11"/>
    <x v="0"/>
    <n v="2617"/>
    <x v="0"/>
    <n v="542000"/>
    <x v="0"/>
    <x v="1"/>
    <n v="542000"/>
  </r>
  <r>
    <d v="2018-03-07T00:00:00"/>
    <x v="11"/>
    <x v="0"/>
    <n v="2611"/>
    <x v="0"/>
    <n v="555000"/>
    <x v="0"/>
    <x v="1"/>
    <n v="555000"/>
  </r>
  <r>
    <d v="2018-03-07T00:00:00"/>
    <x v="11"/>
    <x v="0"/>
    <n v="2905"/>
    <x v="1"/>
    <n v="555000"/>
    <x v="0"/>
    <x v="1"/>
    <n v="555000"/>
  </r>
  <r>
    <d v="2018-03-07T00:00:00"/>
    <x v="11"/>
    <x v="0"/>
    <n v="2914"/>
    <x v="1"/>
    <n v="561000"/>
    <x v="0"/>
    <x v="1"/>
    <n v="561000"/>
  </r>
  <r>
    <d v="2018-03-07T00:00:00"/>
    <x v="11"/>
    <x v="0"/>
    <n v="2611"/>
    <x v="0"/>
    <n v="640000"/>
    <x v="0"/>
    <x v="0"/>
    <n v="640000"/>
  </r>
  <r>
    <d v="2018-03-07T00:00:00"/>
    <x v="11"/>
    <x v="0"/>
    <n v="2914"/>
    <x v="1"/>
    <n v="765000"/>
    <x v="0"/>
    <x v="0"/>
    <n v="765000"/>
  </r>
  <r>
    <d v="2018-03-07T00:00:00"/>
    <x v="11"/>
    <x v="0"/>
    <n v="2904"/>
    <x v="1"/>
    <n v="785000"/>
    <x v="0"/>
    <x v="0"/>
    <n v="785000"/>
  </r>
  <r>
    <d v="2018-03-07T00:00:00"/>
    <x v="11"/>
    <x v="0"/>
    <n v="2617"/>
    <x v="0"/>
    <n v="786000"/>
    <x v="0"/>
    <x v="0"/>
    <n v="786000"/>
  </r>
  <r>
    <d v="2018-03-07T00:00:00"/>
    <x v="11"/>
    <x v="0"/>
    <n v="2617"/>
    <x v="0"/>
    <n v="850000"/>
    <x v="0"/>
    <x v="3"/>
    <n v="850000"/>
  </r>
  <r>
    <d v="2018-03-07T00:00:00"/>
    <x v="11"/>
    <x v="0"/>
    <n v="2914"/>
    <x v="1"/>
    <n v="860000"/>
    <x v="0"/>
    <x v="0"/>
    <n v="860000"/>
  </r>
  <r>
    <d v="2018-03-07T00:00:00"/>
    <x v="11"/>
    <x v="0"/>
    <n v="2914"/>
    <x v="1"/>
    <n v="885000"/>
    <x v="0"/>
    <x v="0"/>
    <n v="885000"/>
  </r>
  <r>
    <d v="2018-03-07T00:00:00"/>
    <x v="11"/>
    <x v="0"/>
    <n v="2914"/>
    <x v="1"/>
    <n v="908000"/>
    <x v="0"/>
    <x v="0"/>
    <n v="908000"/>
  </r>
  <r>
    <d v="2018-03-07T00:00:00"/>
    <x v="11"/>
    <x v="0"/>
    <n v="2913"/>
    <x v="1"/>
    <n v="932500"/>
    <x v="0"/>
    <x v="3"/>
    <n v="932500"/>
  </r>
  <r>
    <d v="2018-03-07T00:00:00"/>
    <x v="11"/>
    <x v="0"/>
    <n v="2605"/>
    <x v="0"/>
    <n v="1085000"/>
    <x v="0"/>
    <x v="0"/>
    <n v="1085000"/>
  </r>
  <r>
    <d v="2018-03-07T00:00:00"/>
    <x v="11"/>
    <x v="0"/>
    <n v="2603"/>
    <x v="0"/>
    <n v="1750000"/>
    <x v="0"/>
    <x v="0"/>
    <n v="1750000"/>
  </r>
  <r>
    <d v="2018-03-07T00:00:00"/>
    <x v="11"/>
    <x v="0"/>
    <n v="2913"/>
    <x v="1"/>
    <n v="295000"/>
    <x v="1"/>
    <x v="4"/>
    <n v="295000"/>
  </r>
  <r>
    <d v="2018-03-08T00:00:00"/>
    <x v="11"/>
    <x v="0"/>
    <n v="2906"/>
    <x v="1"/>
    <n v="465000"/>
    <x v="0"/>
    <x v="1"/>
    <n v="465000"/>
  </r>
  <r>
    <d v="2018-03-08T00:00:00"/>
    <x v="11"/>
    <x v="0"/>
    <n v="2615"/>
    <x v="0"/>
    <n v="510000"/>
    <x v="0"/>
    <x v="1"/>
    <n v="510000"/>
  </r>
  <r>
    <d v="2018-03-08T00:00:00"/>
    <x v="11"/>
    <x v="0"/>
    <n v="2615"/>
    <x v="0"/>
    <n v="520000"/>
    <x v="0"/>
    <x v="1"/>
    <n v="520000"/>
  </r>
  <r>
    <d v="2018-03-08T00:00:00"/>
    <x v="11"/>
    <x v="0"/>
    <n v="2615"/>
    <x v="0"/>
    <n v="570000"/>
    <x v="0"/>
    <x v="0"/>
    <n v="570000"/>
  </r>
  <r>
    <d v="2018-03-08T00:00:00"/>
    <x v="11"/>
    <x v="0"/>
    <n v="2614"/>
    <x v="0"/>
    <n v="602000"/>
    <x v="0"/>
    <x v="1"/>
    <n v="602000"/>
  </r>
  <r>
    <d v="2018-03-08T00:00:00"/>
    <x v="11"/>
    <x v="0"/>
    <n v="2611"/>
    <x v="0"/>
    <n v="756000"/>
    <x v="0"/>
    <x v="0"/>
    <n v="756000"/>
  </r>
  <r>
    <d v="2018-03-08T00:00:00"/>
    <x v="11"/>
    <x v="0"/>
    <n v="2906"/>
    <x v="1"/>
    <n v="795000"/>
    <x v="0"/>
    <x v="0"/>
    <n v="795000"/>
  </r>
  <r>
    <d v="2018-03-08T00:00:00"/>
    <x v="11"/>
    <x v="0"/>
    <n v="2602"/>
    <x v="0"/>
    <n v="985000"/>
    <x v="0"/>
    <x v="0"/>
    <n v="985000"/>
  </r>
  <r>
    <d v="2018-03-08T00:00:00"/>
    <x v="11"/>
    <x v="0"/>
    <n v="2602"/>
    <x v="0"/>
    <n v="1081000"/>
    <x v="0"/>
    <x v="0"/>
    <n v="1081000"/>
  </r>
  <r>
    <d v="2018-03-08T00:00:00"/>
    <x v="11"/>
    <x v="0"/>
    <n v="2611"/>
    <x v="0"/>
    <n v="1101000"/>
    <x v="0"/>
    <x v="3"/>
    <n v="1101000"/>
  </r>
  <r>
    <d v="2018-03-08T00:00:00"/>
    <x v="11"/>
    <x v="0"/>
    <n v="2913"/>
    <x v="1"/>
    <n v="322500"/>
    <x v="1"/>
    <x v="2"/>
    <n v="322500"/>
  </r>
  <r>
    <d v="2018-03-08T00:00:00"/>
    <x v="11"/>
    <x v="0"/>
    <n v="2913"/>
    <x v="1"/>
    <n v="390000"/>
    <x v="1"/>
    <x v="2"/>
    <n v="390000"/>
  </r>
  <r>
    <d v="2018-03-08T00:00:00"/>
    <x v="11"/>
    <x v="0"/>
    <n v="2604"/>
    <x v="0"/>
    <n v="415000"/>
    <x v="1"/>
    <x v="2"/>
    <n v="415000"/>
  </r>
  <r>
    <d v="2018-03-08T00:00:00"/>
    <x v="11"/>
    <x v="0"/>
    <n v="2914"/>
    <x v="1"/>
    <n v="500000"/>
    <x v="1"/>
    <x v="1"/>
    <n v="500000"/>
  </r>
  <r>
    <d v="2018-03-09T00:00:00"/>
    <x v="11"/>
    <x v="0"/>
    <n v="2615"/>
    <x v="0"/>
    <n v="433000"/>
    <x v="0"/>
    <x v="1"/>
    <n v="433000"/>
  </r>
  <r>
    <d v="2018-03-09T00:00:00"/>
    <x v="11"/>
    <x v="0"/>
    <n v="2906"/>
    <x v="1"/>
    <n v="510000"/>
    <x v="0"/>
    <x v="1"/>
    <n v="510000"/>
  </r>
  <r>
    <d v="2018-03-09T00:00:00"/>
    <x v="11"/>
    <x v="0"/>
    <n v="2913"/>
    <x v="1"/>
    <n v="520000"/>
    <x v="0"/>
    <x v="1"/>
    <n v="520000"/>
  </r>
  <r>
    <d v="2018-03-09T00:00:00"/>
    <x v="11"/>
    <x v="0"/>
    <n v="2905"/>
    <x v="1"/>
    <n v="563000"/>
    <x v="0"/>
    <x v="1"/>
    <n v="563000"/>
  </r>
  <r>
    <d v="2018-03-09T00:00:00"/>
    <x v="11"/>
    <x v="0"/>
    <n v="2611"/>
    <x v="0"/>
    <n v="600500"/>
    <x v="0"/>
    <x v="0"/>
    <n v="600500"/>
  </r>
  <r>
    <d v="2018-03-09T00:00:00"/>
    <x v="11"/>
    <x v="0"/>
    <n v="2905"/>
    <x v="1"/>
    <n v="670000"/>
    <x v="0"/>
    <x v="0"/>
    <n v="670000"/>
  </r>
  <r>
    <d v="2018-03-09T00:00:00"/>
    <x v="11"/>
    <x v="0"/>
    <n v="2611"/>
    <x v="0"/>
    <n v="710000"/>
    <x v="0"/>
    <x v="0"/>
    <n v="710000"/>
  </r>
  <r>
    <d v="2018-03-09T00:00:00"/>
    <x v="11"/>
    <x v="0"/>
    <n v="2912"/>
    <x v="1"/>
    <n v="845000"/>
    <x v="0"/>
    <x v="0"/>
    <n v="845000"/>
  </r>
  <r>
    <d v="2018-03-09T00:00:00"/>
    <x v="11"/>
    <x v="0"/>
    <n v="2603"/>
    <x v="0"/>
    <n v="1350000"/>
    <x v="0"/>
    <x v="0"/>
    <n v="1350000"/>
  </r>
  <r>
    <d v="2018-03-09T00:00:00"/>
    <x v="11"/>
    <x v="0"/>
    <n v="2606"/>
    <x v="0"/>
    <n v="317000"/>
    <x v="1"/>
    <x v="4"/>
    <n v="317000"/>
  </r>
  <r>
    <d v="2018-03-09T00:00:00"/>
    <x v="11"/>
    <x v="0"/>
    <n v="2602"/>
    <x v="0"/>
    <n v="340000"/>
    <x v="1"/>
    <x v="2"/>
    <n v="340000"/>
  </r>
  <r>
    <d v="2018-03-09T00:00:00"/>
    <x v="11"/>
    <x v="0"/>
    <n v="2601"/>
    <x v="0"/>
    <n v="400000"/>
    <x v="1"/>
    <x v="4"/>
    <n v="400000"/>
  </r>
  <r>
    <d v="2018-03-09T00:00:00"/>
    <x v="11"/>
    <x v="0"/>
    <n v="2612"/>
    <x v="0"/>
    <n v="500000"/>
    <x v="1"/>
    <x v="4"/>
    <n v="500000"/>
  </r>
  <r>
    <d v="2018-03-09T00:00:00"/>
    <x v="11"/>
    <x v="0"/>
    <n v="2604"/>
    <x v="0"/>
    <n v="550000"/>
    <x v="1"/>
    <x v="4"/>
    <n v="550000"/>
  </r>
  <r>
    <d v="2018-03-09T00:00:00"/>
    <x v="11"/>
    <x v="0"/>
    <n v="2604"/>
    <x v="0"/>
    <n v="556000"/>
    <x v="1"/>
    <x v="2"/>
    <n v="556000"/>
  </r>
  <r>
    <d v="2018-03-09T00:00:00"/>
    <x v="11"/>
    <x v="0"/>
    <n v="2601"/>
    <x v="0"/>
    <n v="587000"/>
    <x v="1"/>
    <x v="2"/>
    <n v="587000"/>
  </r>
  <r>
    <d v="2018-03-10T00:00:00"/>
    <x v="11"/>
    <x v="0"/>
    <n v="2914"/>
    <x v="1"/>
    <n v="555000"/>
    <x v="0"/>
    <x v="1"/>
    <n v="555000"/>
  </r>
  <r>
    <d v="2018-03-10T00:00:00"/>
    <x v="11"/>
    <x v="0"/>
    <n v="2615"/>
    <x v="0"/>
    <n v="606000"/>
    <x v="0"/>
    <x v="1"/>
    <n v="606000"/>
  </r>
  <r>
    <d v="2018-03-10T00:00:00"/>
    <x v="11"/>
    <x v="0"/>
    <n v="2914"/>
    <x v="1"/>
    <n v="645000"/>
    <x v="0"/>
    <x v="1"/>
    <n v="645000"/>
  </r>
  <r>
    <d v="2018-03-10T00:00:00"/>
    <x v="11"/>
    <x v="0"/>
    <n v="2615"/>
    <x v="0"/>
    <n v="645000"/>
    <x v="0"/>
    <x v="0"/>
    <n v="645000"/>
  </r>
  <r>
    <d v="2018-03-10T00:00:00"/>
    <x v="11"/>
    <x v="0"/>
    <n v="2615"/>
    <x v="0"/>
    <n v="648000"/>
    <x v="0"/>
    <x v="3"/>
    <n v="648000"/>
  </r>
  <r>
    <d v="2018-03-10T00:00:00"/>
    <x v="11"/>
    <x v="0"/>
    <n v="2611"/>
    <x v="0"/>
    <n v="675000"/>
    <x v="0"/>
    <x v="1"/>
    <n v="675000"/>
  </r>
  <r>
    <d v="2018-03-10T00:00:00"/>
    <x v="11"/>
    <x v="0"/>
    <n v="2904"/>
    <x v="1"/>
    <n v="705000"/>
    <x v="0"/>
    <x v="0"/>
    <n v="705000"/>
  </r>
  <r>
    <d v="2018-03-10T00:00:00"/>
    <x v="11"/>
    <x v="0"/>
    <n v="2617"/>
    <x v="0"/>
    <n v="735000"/>
    <x v="0"/>
    <x v="0"/>
    <n v="735000"/>
  </r>
  <r>
    <d v="2018-03-10T00:00:00"/>
    <x v="11"/>
    <x v="0"/>
    <n v="2905"/>
    <x v="1"/>
    <n v="745000"/>
    <x v="0"/>
    <x v="0"/>
    <n v="745000"/>
  </r>
  <r>
    <d v="2018-03-10T00:00:00"/>
    <x v="11"/>
    <x v="0"/>
    <n v="2602"/>
    <x v="0"/>
    <n v="750000"/>
    <x v="0"/>
    <x v="1"/>
    <n v="750000"/>
  </r>
  <r>
    <d v="2018-03-10T00:00:00"/>
    <x v="11"/>
    <x v="0"/>
    <n v="2614"/>
    <x v="0"/>
    <n v="765000"/>
    <x v="0"/>
    <x v="1"/>
    <n v="765000"/>
  </r>
  <r>
    <d v="2018-03-10T00:00:00"/>
    <x v="11"/>
    <x v="0"/>
    <n v="2611"/>
    <x v="0"/>
    <n v="865000"/>
    <x v="0"/>
    <x v="0"/>
    <n v="865000"/>
  </r>
  <r>
    <d v="2018-03-10T00:00:00"/>
    <x v="11"/>
    <x v="0"/>
    <n v="2617"/>
    <x v="0"/>
    <n v="900000"/>
    <x v="0"/>
    <x v="3"/>
    <n v="900000"/>
  </r>
  <r>
    <d v="2018-03-10T00:00:00"/>
    <x v="11"/>
    <x v="0"/>
    <n v="2611"/>
    <x v="0"/>
    <n v="910000"/>
    <x v="0"/>
    <x v="0"/>
    <n v="910000"/>
  </r>
  <r>
    <d v="2018-03-10T00:00:00"/>
    <x v="11"/>
    <x v="0"/>
    <n v="2600"/>
    <x v="0"/>
    <n v="1325000"/>
    <x v="0"/>
    <x v="0"/>
    <n v="1325000"/>
  </r>
  <r>
    <d v="2018-03-10T00:00:00"/>
    <x v="11"/>
    <x v="0"/>
    <n v="2604"/>
    <x v="0"/>
    <n v="442000"/>
    <x v="1"/>
    <x v="2"/>
    <n v="442000"/>
  </r>
  <r>
    <d v="2018-03-10T00:00:00"/>
    <x v="11"/>
    <x v="0"/>
    <n v="2600"/>
    <x v="0"/>
    <n v="483000"/>
    <x v="1"/>
    <x v="4"/>
    <n v="483000"/>
  </r>
  <r>
    <d v="2018-03-12T00:00:00"/>
    <x v="11"/>
    <x v="0"/>
    <n v="2611"/>
    <x v="0"/>
    <n v="714900"/>
    <x v="0"/>
    <x v="1"/>
    <n v="714900"/>
  </r>
  <r>
    <d v="2018-03-13T00:00:00"/>
    <x v="11"/>
    <x v="0"/>
    <n v="2615"/>
    <x v="0"/>
    <n v="400000"/>
    <x v="0"/>
    <x v="1"/>
    <n v="400000"/>
  </r>
  <r>
    <d v="2018-03-13T00:00:00"/>
    <x v="11"/>
    <x v="0"/>
    <n v="2906"/>
    <x v="1"/>
    <n v="435000"/>
    <x v="0"/>
    <x v="1"/>
    <n v="435000"/>
  </r>
  <r>
    <d v="2018-03-13T00:00:00"/>
    <x v="11"/>
    <x v="0"/>
    <n v="2615"/>
    <x v="0"/>
    <n v="453000"/>
    <x v="0"/>
    <x v="1"/>
    <n v="453000"/>
  </r>
  <r>
    <d v="2018-03-13T00:00:00"/>
    <x v="11"/>
    <x v="0"/>
    <n v="2913"/>
    <x v="1"/>
    <n v="480000"/>
    <x v="0"/>
    <x v="1"/>
    <n v="480000"/>
  </r>
  <r>
    <d v="2018-03-13T00:00:00"/>
    <x v="11"/>
    <x v="0"/>
    <n v="2913"/>
    <x v="1"/>
    <n v="541000"/>
    <x v="0"/>
    <x v="1"/>
    <n v="541000"/>
  </r>
  <r>
    <d v="2018-03-13T00:00:00"/>
    <x v="11"/>
    <x v="0"/>
    <n v="2604"/>
    <x v="0"/>
    <n v="588000"/>
    <x v="0"/>
    <x v="2"/>
    <n v="588000"/>
  </r>
  <r>
    <d v="2018-03-13T00:00:00"/>
    <x v="11"/>
    <x v="0"/>
    <n v="2611"/>
    <x v="0"/>
    <n v="621500"/>
    <x v="0"/>
    <x v="1"/>
    <n v="621500"/>
  </r>
  <r>
    <d v="2018-03-13T00:00:00"/>
    <x v="11"/>
    <x v="0"/>
    <n v="2615"/>
    <x v="0"/>
    <n v="654000"/>
    <x v="0"/>
    <x v="0"/>
    <n v="654000"/>
  </r>
  <r>
    <d v="2018-03-13T00:00:00"/>
    <x v="11"/>
    <x v="0"/>
    <n v="2905"/>
    <x v="1"/>
    <n v="660000"/>
    <x v="0"/>
    <x v="0"/>
    <n v="660000"/>
  </r>
  <r>
    <d v="2018-03-13T00:00:00"/>
    <x v="11"/>
    <x v="0"/>
    <n v="2615"/>
    <x v="0"/>
    <n v="685000"/>
    <x v="0"/>
    <x v="3"/>
    <n v="685000"/>
  </r>
  <r>
    <d v="2018-03-13T00:00:00"/>
    <x v="11"/>
    <x v="0"/>
    <n v="2913"/>
    <x v="1"/>
    <n v="731000"/>
    <x v="0"/>
    <x v="1"/>
    <n v="731000"/>
  </r>
  <r>
    <d v="2018-03-13T00:00:00"/>
    <x v="11"/>
    <x v="0"/>
    <n v="2913"/>
    <x v="1"/>
    <n v="740000"/>
    <x v="0"/>
    <x v="0"/>
    <n v="740000"/>
  </r>
  <r>
    <d v="2018-03-13T00:00:00"/>
    <x v="11"/>
    <x v="0"/>
    <n v="2913"/>
    <x v="1"/>
    <n v="799000"/>
    <x v="0"/>
    <x v="0"/>
    <n v="799000"/>
  </r>
  <r>
    <d v="2018-03-13T00:00:00"/>
    <x v="11"/>
    <x v="0"/>
    <n v="2902"/>
    <x v="1"/>
    <n v="803000"/>
    <x v="0"/>
    <x v="3"/>
    <n v="803000"/>
  </r>
  <r>
    <d v="2018-03-13T00:00:00"/>
    <x v="11"/>
    <x v="0"/>
    <n v="2913"/>
    <x v="1"/>
    <n v="1185000"/>
    <x v="0"/>
    <x v="0"/>
    <n v="1185000"/>
  </r>
  <r>
    <d v="2018-03-13T00:00:00"/>
    <x v="11"/>
    <x v="0"/>
    <n v="2602"/>
    <x v="0"/>
    <n v="225000"/>
    <x v="1"/>
    <x v="4"/>
    <n v="225000"/>
  </r>
  <r>
    <d v="2018-03-13T00:00:00"/>
    <x v="11"/>
    <x v="0"/>
    <n v="2617"/>
    <x v="0"/>
    <n v="295000"/>
    <x v="1"/>
    <x v="4"/>
    <n v="295000"/>
  </r>
  <r>
    <d v="2018-03-13T00:00:00"/>
    <x v="11"/>
    <x v="0"/>
    <n v="2617"/>
    <x v="0"/>
    <n v="297000"/>
    <x v="1"/>
    <x v="4"/>
    <n v="297000"/>
  </r>
  <r>
    <d v="2018-03-13T00:00:00"/>
    <x v="11"/>
    <x v="0"/>
    <n v="2913"/>
    <x v="1"/>
    <n v="305000"/>
    <x v="1"/>
    <x v="4"/>
    <n v="305000"/>
  </r>
  <r>
    <d v="2018-03-13T00:00:00"/>
    <x v="11"/>
    <x v="0"/>
    <n v="2617"/>
    <x v="0"/>
    <n v="315000"/>
    <x v="1"/>
    <x v="2"/>
    <n v="315000"/>
  </r>
  <r>
    <d v="2018-03-13T00:00:00"/>
    <x v="11"/>
    <x v="0"/>
    <n v="2905"/>
    <x v="1"/>
    <n v="645000"/>
    <x v="1"/>
    <x v="0"/>
    <n v="645000"/>
  </r>
  <r>
    <d v="2018-03-13T00:00:00"/>
    <x v="11"/>
    <x v="0"/>
    <n v="2604"/>
    <x v="0"/>
    <n v="740000"/>
    <x v="1"/>
    <x v="2"/>
    <n v="740000"/>
  </r>
  <r>
    <d v="2018-03-14T00:00:00"/>
    <x v="11"/>
    <x v="0"/>
    <n v="2602"/>
    <x v="0"/>
    <n v="465000"/>
    <x v="0"/>
    <x v="2"/>
    <n v="465000"/>
  </r>
  <r>
    <d v="2018-03-14T00:00:00"/>
    <x v="11"/>
    <x v="0"/>
    <n v="2905"/>
    <x v="1"/>
    <n v="470000"/>
    <x v="0"/>
    <x v="1"/>
    <n v="470000"/>
  </r>
  <r>
    <d v="2018-03-14T00:00:00"/>
    <x v="11"/>
    <x v="0"/>
    <n v="2615"/>
    <x v="0"/>
    <n v="494000"/>
    <x v="0"/>
    <x v="1"/>
    <n v="494000"/>
  </r>
  <r>
    <d v="2018-03-14T00:00:00"/>
    <x v="11"/>
    <x v="0"/>
    <n v="2903"/>
    <x v="1"/>
    <n v="580000"/>
    <x v="0"/>
    <x v="0"/>
    <n v="580000"/>
  </r>
  <r>
    <d v="2018-03-14T00:00:00"/>
    <x v="11"/>
    <x v="0"/>
    <n v="2614"/>
    <x v="0"/>
    <n v="700000"/>
    <x v="0"/>
    <x v="1"/>
    <n v="700000"/>
  </r>
  <r>
    <d v="2018-03-14T00:00:00"/>
    <x v="11"/>
    <x v="0"/>
    <n v="2903"/>
    <x v="1"/>
    <n v="700000"/>
    <x v="0"/>
    <x v="0"/>
    <n v="700000"/>
  </r>
  <r>
    <d v="2018-03-14T00:00:00"/>
    <x v="11"/>
    <x v="0"/>
    <n v="2604"/>
    <x v="0"/>
    <n v="885000"/>
    <x v="0"/>
    <x v="1"/>
    <n v="885000"/>
  </r>
  <r>
    <d v="2018-03-14T00:00:00"/>
    <x v="11"/>
    <x v="0"/>
    <n v="2607"/>
    <x v="0"/>
    <n v="910000"/>
    <x v="0"/>
    <x v="0"/>
    <n v="910000"/>
  </r>
  <r>
    <d v="2018-03-14T00:00:00"/>
    <x v="11"/>
    <x v="0"/>
    <n v="2602"/>
    <x v="0"/>
    <n v="1100000"/>
    <x v="0"/>
    <x v="3"/>
    <n v="1100000"/>
  </r>
  <r>
    <d v="2018-03-14T00:00:00"/>
    <x v="11"/>
    <x v="0"/>
    <n v="2617"/>
    <x v="0"/>
    <n v="272000"/>
    <x v="1"/>
    <x v="4"/>
    <n v="272000"/>
  </r>
  <r>
    <d v="2018-03-14T00:00:00"/>
    <x v="11"/>
    <x v="0"/>
    <n v="2602"/>
    <x v="0"/>
    <n v="379000"/>
    <x v="1"/>
    <x v="4"/>
    <n v="379000"/>
  </r>
  <r>
    <d v="2018-03-14T00:00:00"/>
    <x v="11"/>
    <x v="0"/>
    <n v="2601"/>
    <x v="0"/>
    <n v="395000"/>
    <x v="1"/>
    <x v="4"/>
    <n v="395000"/>
  </r>
  <r>
    <d v="2018-03-14T00:00:00"/>
    <x v="11"/>
    <x v="0"/>
    <n v="2617"/>
    <x v="0"/>
    <n v="435000"/>
    <x v="1"/>
    <x v="2"/>
    <n v="435000"/>
  </r>
  <r>
    <d v="2018-03-14T00:00:00"/>
    <x v="11"/>
    <x v="0"/>
    <n v="2612"/>
    <x v="0"/>
    <n v="555000"/>
    <x v="1"/>
    <x v="2"/>
    <n v="555000"/>
  </r>
  <r>
    <d v="2018-03-15T00:00:00"/>
    <x v="11"/>
    <x v="0"/>
    <n v="2905"/>
    <x v="1"/>
    <n v="540000"/>
    <x v="0"/>
    <x v="1"/>
    <n v="540000"/>
  </r>
  <r>
    <d v="2018-03-15T00:00:00"/>
    <x v="11"/>
    <x v="0"/>
    <n v="2905"/>
    <x v="1"/>
    <n v="575000"/>
    <x v="0"/>
    <x v="0"/>
    <n v="575000"/>
  </r>
  <r>
    <d v="2018-03-15T00:00:00"/>
    <x v="11"/>
    <x v="0"/>
    <n v="2904"/>
    <x v="1"/>
    <n v="615000"/>
    <x v="0"/>
    <x v="1"/>
    <n v="615000"/>
  </r>
  <r>
    <d v="2018-03-15T00:00:00"/>
    <x v="11"/>
    <x v="0"/>
    <n v="2617"/>
    <x v="0"/>
    <n v="620000"/>
    <x v="0"/>
    <x v="1"/>
    <n v="620000"/>
  </r>
  <r>
    <d v="2018-03-15T00:00:00"/>
    <x v="11"/>
    <x v="0"/>
    <n v="2914"/>
    <x v="1"/>
    <n v="645000"/>
    <x v="0"/>
    <x v="1"/>
    <n v="645000"/>
  </r>
  <r>
    <d v="2018-03-15T00:00:00"/>
    <x v="11"/>
    <x v="0"/>
    <n v="2615"/>
    <x v="0"/>
    <n v="645000"/>
    <x v="0"/>
    <x v="3"/>
    <n v="645000"/>
  </r>
  <r>
    <d v="2018-03-15T00:00:00"/>
    <x v="11"/>
    <x v="0"/>
    <n v="2611"/>
    <x v="0"/>
    <n v="680000"/>
    <x v="0"/>
    <x v="2"/>
    <n v="680000"/>
  </r>
  <r>
    <d v="2018-03-15T00:00:00"/>
    <x v="11"/>
    <x v="0"/>
    <n v="2615"/>
    <x v="0"/>
    <n v="699000"/>
    <x v="0"/>
    <x v="0"/>
    <n v="699000"/>
  </r>
  <r>
    <d v="2018-03-15T00:00:00"/>
    <x v="11"/>
    <x v="0"/>
    <n v="2614"/>
    <x v="0"/>
    <n v="716000"/>
    <x v="0"/>
    <x v="1"/>
    <n v="716000"/>
  </r>
  <r>
    <d v="2018-03-15T00:00:00"/>
    <x v="11"/>
    <x v="0"/>
    <n v="2914"/>
    <x v="1"/>
    <n v="750000"/>
    <x v="0"/>
    <x v="0"/>
    <n v="750000"/>
  </r>
  <r>
    <d v="2018-03-15T00:00:00"/>
    <x v="11"/>
    <x v="0"/>
    <n v="2611"/>
    <x v="0"/>
    <n v="800000"/>
    <x v="0"/>
    <x v="0"/>
    <n v="800000"/>
  </r>
  <r>
    <d v="2018-03-15T00:00:00"/>
    <x v="11"/>
    <x v="0"/>
    <n v="2602"/>
    <x v="0"/>
    <n v="828800"/>
    <x v="0"/>
    <x v="1"/>
    <n v="828800"/>
  </r>
  <r>
    <d v="2018-03-15T00:00:00"/>
    <x v="11"/>
    <x v="0"/>
    <n v="2914"/>
    <x v="1"/>
    <n v="935000"/>
    <x v="0"/>
    <x v="0"/>
    <n v="935000"/>
  </r>
  <r>
    <d v="2018-03-15T00:00:00"/>
    <x v="11"/>
    <x v="0"/>
    <n v="2606"/>
    <x v="0"/>
    <n v="255000"/>
    <x v="1"/>
    <x v="2"/>
    <n v="255000"/>
  </r>
  <r>
    <d v="2018-03-15T00:00:00"/>
    <x v="11"/>
    <x v="0"/>
    <n v="2615"/>
    <x v="0"/>
    <n v="295000"/>
    <x v="1"/>
    <x v="2"/>
    <n v="295000"/>
  </r>
  <r>
    <d v="2018-03-15T00:00:00"/>
    <x v="11"/>
    <x v="0"/>
    <n v="2612"/>
    <x v="0"/>
    <n v="325000"/>
    <x v="1"/>
    <x v="4"/>
    <n v="325000"/>
  </r>
  <r>
    <d v="2018-03-15T00:00:00"/>
    <x v="11"/>
    <x v="0"/>
    <n v="2604"/>
    <x v="0"/>
    <n v="455000"/>
    <x v="1"/>
    <x v="1"/>
    <n v="455000"/>
  </r>
  <r>
    <d v="2018-03-15T00:00:00"/>
    <x v="11"/>
    <x v="0"/>
    <n v="2612"/>
    <x v="0"/>
    <n v="473000"/>
    <x v="1"/>
    <x v="4"/>
    <n v="473000"/>
  </r>
  <r>
    <d v="2018-03-16T00:00:00"/>
    <x v="11"/>
    <x v="0"/>
    <n v="2905"/>
    <x v="1"/>
    <n v="430000"/>
    <x v="0"/>
    <x v="1"/>
    <n v="430000"/>
  </r>
  <r>
    <d v="2018-03-16T00:00:00"/>
    <x v="11"/>
    <x v="0"/>
    <n v="2914"/>
    <x v="1"/>
    <n v="450000"/>
    <x v="0"/>
    <x v="1"/>
    <n v="450000"/>
  </r>
  <r>
    <d v="2018-03-16T00:00:00"/>
    <x v="11"/>
    <x v="0"/>
    <n v="2615"/>
    <x v="0"/>
    <n v="490000"/>
    <x v="0"/>
    <x v="1"/>
    <n v="490000"/>
  </r>
  <r>
    <d v="2018-03-16T00:00:00"/>
    <x v="11"/>
    <x v="0"/>
    <n v="2905"/>
    <x v="1"/>
    <n v="580000"/>
    <x v="0"/>
    <x v="1"/>
    <n v="580000"/>
  </r>
  <r>
    <d v="2018-03-16T00:00:00"/>
    <x v="11"/>
    <x v="0"/>
    <n v="2615"/>
    <x v="0"/>
    <n v="608000"/>
    <x v="0"/>
    <x v="0"/>
    <n v="608000"/>
  </r>
  <r>
    <d v="2018-03-16T00:00:00"/>
    <x v="11"/>
    <x v="0"/>
    <n v="2607"/>
    <x v="0"/>
    <n v="640000"/>
    <x v="0"/>
    <x v="1"/>
    <n v="640000"/>
  </r>
  <r>
    <d v="2018-03-16T00:00:00"/>
    <x v="11"/>
    <x v="0"/>
    <n v="2607"/>
    <x v="0"/>
    <n v="800000"/>
    <x v="0"/>
    <x v="0"/>
    <n v="800000"/>
  </r>
  <r>
    <d v="2018-03-16T00:00:00"/>
    <x v="11"/>
    <x v="0"/>
    <n v="2904"/>
    <x v="1"/>
    <n v="810000"/>
    <x v="0"/>
    <x v="0"/>
    <n v="810000"/>
  </r>
  <r>
    <d v="2018-03-16T00:00:00"/>
    <x v="11"/>
    <x v="0"/>
    <n v="2611"/>
    <x v="0"/>
    <n v="1000000"/>
    <x v="0"/>
    <x v="0"/>
    <n v="1000000"/>
  </r>
  <r>
    <d v="2018-03-16T00:00:00"/>
    <x v="11"/>
    <x v="0"/>
    <n v="2912"/>
    <x v="1"/>
    <n v="1150000"/>
    <x v="0"/>
    <x v="0"/>
    <n v="1150000"/>
  </r>
  <r>
    <d v="2018-03-16T00:00:00"/>
    <x v="11"/>
    <x v="0"/>
    <n v="2603"/>
    <x v="0"/>
    <n v="1380000"/>
    <x v="0"/>
    <x v="1"/>
    <n v="1380000"/>
  </r>
  <r>
    <d v="2018-03-16T00:00:00"/>
    <x v="11"/>
    <x v="0"/>
    <n v="2602"/>
    <x v="0"/>
    <n v="285000"/>
    <x v="1"/>
    <x v="2"/>
    <n v="285000"/>
  </r>
  <r>
    <d v="2018-03-16T00:00:00"/>
    <x v="11"/>
    <x v="0"/>
    <n v="2606"/>
    <x v="0"/>
    <n v="316500"/>
    <x v="1"/>
    <x v="2"/>
    <n v="316500"/>
  </r>
  <r>
    <d v="2018-03-16T00:00:00"/>
    <x v="11"/>
    <x v="0"/>
    <n v="2603"/>
    <x v="0"/>
    <n v="338000"/>
    <x v="1"/>
    <x v="4"/>
    <n v="338000"/>
  </r>
  <r>
    <d v="2018-03-16T00:00:00"/>
    <x v="11"/>
    <x v="0"/>
    <n v="2602"/>
    <x v="0"/>
    <n v="347500"/>
    <x v="1"/>
    <x v="2"/>
    <n v="347500"/>
  </r>
  <r>
    <d v="2018-03-16T00:00:00"/>
    <x v="11"/>
    <x v="0"/>
    <n v="2912"/>
    <x v="1"/>
    <n v="480000"/>
    <x v="1"/>
    <x v="2"/>
    <n v="480000"/>
  </r>
  <r>
    <d v="2018-03-16T00:00:00"/>
    <x v="11"/>
    <x v="0"/>
    <n v="2604"/>
    <x v="0"/>
    <n v="565000"/>
    <x v="1"/>
    <x v="2"/>
    <n v="565000"/>
  </r>
  <r>
    <d v="2018-03-16T00:00:00"/>
    <x v="11"/>
    <x v="0"/>
    <n v="2600"/>
    <x v="0"/>
    <n v="618000"/>
    <x v="1"/>
    <x v="2"/>
    <n v="618000"/>
  </r>
  <r>
    <d v="2018-03-17T00:00:00"/>
    <x v="11"/>
    <x v="0"/>
    <n v="2615"/>
    <x v="0"/>
    <n v="450000"/>
    <x v="0"/>
    <x v="1"/>
    <n v="450000"/>
  </r>
  <r>
    <d v="2018-03-17T00:00:00"/>
    <x v="11"/>
    <x v="0"/>
    <n v="2615"/>
    <x v="0"/>
    <n v="503000"/>
    <x v="0"/>
    <x v="1"/>
    <n v="503000"/>
  </r>
  <r>
    <d v="2018-03-17T00:00:00"/>
    <x v="11"/>
    <x v="0"/>
    <n v="2902"/>
    <x v="1"/>
    <n v="511000"/>
    <x v="0"/>
    <x v="1"/>
    <n v="511000"/>
  </r>
  <r>
    <d v="2018-03-17T00:00:00"/>
    <x v="11"/>
    <x v="0"/>
    <n v="2913"/>
    <x v="1"/>
    <n v="515000"/>
    <x v="0"/>
    <x v="1"/>
    <n v="515000"/>
  </r>
  <r>
    <d v="2018-03-17T00:00:00"/>
    <x v="11"/>
    <x v="0"/>
    <n v="2905"/>
    <x v="1"/>
    <n v="565000"/>
    <x v="0"/>
    <x v="0"/>
    <n v="565000"/>
  </r>
  <r>
    <d v="2018-03-17T00:00:00"/>
    <x v="11"/>
    <x v="0"/>
    <n v="2615"/>
    <x v="0"/>
    <n v="566000"/>
    <x v="0"/>
    <x v="1"/>
    <n v="566000"/>
  </r>
  <r>
    <d v="2018-03-17T00:00:00"/>
    <x v="11"/>
    <x v="0"/>
    <n v="2617"/>
    <x v="0"/>
    <n v="568000"/>
    <x v="0"/>
    <x v="1"/>
    <n v="568000"/>
  </r>
  <r>
    <d v="2018-03-17T00:00:00"/>
    <x v="11"/>
    <x v="0"/>
    <n v="2913"/>
    <x v="1"/>
    <n v="568000"/>
    <x v="0"/>
    <x v="1"/>
    <n v="568000"/>
  </r>
  <r>
    <d v="2018-03-17T00:00:00"/>
    <x v="11"/>
    <x v="0"/>
    <n v="2913"/>
    <x v="1"/>
    <n v="575000"/>
    <x v="0"/>
    <x v="1"/>
    <n v="575000"/>
  </r>
  <r>
    <d v="2018-03-17T00:00:00"/>
    <x v="11"/>
    <x v="0"/>
    <n v="2617"/>
    <x v="0"/>
    <n v="575000"/>
    <x v="0"/>
    <x v="1"/>
    <n v="575000"/>
  </r>
  <r>
    <d v="2018-03-17T00:00:00"/>
    <x v="11"/>
    <x v="0"/>
    <n v="2905"/>
    <x v="1"/>
    <n v="590000"/>
    <x v="0"/>
    <x v="1"/>
    <n v="590000"/>
  </r>
  <r>
    <d v="2018-03-17T00:00:00"/>
    <x v="11"/>
    <x v="0"/>
    <n v="2617"/>
    <x v="0"/>
    <n v="610000"/>
    <x v="0"/>
    <x v="1"/>
    <n v="610000"/>
  </r>
  <r>
    <d v="2018-03-17T00:00:00"/>
    <x v="11"/>
    <x v="0"/>
    <n v="2611"/>
    <x v="0"/>
    <n v="627000"/>
    <x v="0"/>
    <x v="1"/>
    <n v="627000"/>
  </r>
  <r>
    <d v="2018-03-17T00:00:00"/>
    <x v="11"/>
    <x v="0"/>
    <n v="2902"/>
    <x v="1"/>
    <n v="650000"/>
    <x v="0"/>
    <x v="1"/>
    <n v="650000"/>
  </r>
  <r>
    <d v="2018-03-17T00:00:00"/>
    <x v="11"/>
    <x v="0"/>
    <n v="2913"/>
    <x v="1"/>
    <n v="687500"/>
    <x v="0"/>
    <x v="0"/>
    <n v="687500"/>
  </r>
  <r>
    <d v="2018-03-17T00:00:00"/>
    <x v="11"/>
    <x v="0"/>
    <n v="2604"/>
    <x v="0"/>
    <n v="737000"/>
    <x v="0"/>
    <x v="1"/>
    <n v="737000"/>
  </r>
  <r>
    <d v="2018-03-17T00:00:00"/>
    <x v="11"/>
    <x v="0"/>
    <n v="2602"/>
    <x v="0"/>
    <n v="750000"/>
    <x v="0"/>
    <x v="2"/>
    <n v="750000"/>
  </r>
  <r>
    <d v="2018-03-17T00:00:00"/>
    <x v="11"/>
    <x v="0"/>
    <n v="2913"/>
    <x v="1"/>
    <n v="760000"/>
    <x v="0"/>
    <x v="0"/>
    <n v="760000"/>
  </r>
  <r>
    <d v="2018-03-17T00:00:00"/>
    <x v="11"/>
    <x v="0"/>
    <n v="2614"/>
    <x v="0"/>
    <n v="795000"/>
    <x v="0"/>
    <x v="0"/>
    <n v="795000"/>
  </r>
  <r>
    <d v="2018-03-17T00:00:00"/>
    <x v="11"/>
    <x v="0"/>
    <n v="2615"/>
    <x v="0"/>
    <n v="815000"/>
    <x v="0"/>
    <x v="0"/>
    <n v="815000"/>
  </r>
  <r>
    <d v="2018-03-17T00:00:00"/>
    <x v="11"/>
    <x v="0"/>
    <n v="2602"/>
    <x v="0"/>
    <n v="875000"/>
    <x v="0"/>
    <x v="1"/>
    <n v="875000"/>
  </r>
  <r>
    <d v="2018-03-17T00:00:00"/>
    <x v="11"/>
    <x v="0"/>
    <n v="2614"/>
    <x v="0"/>
    <n v="1018000"/>
    <x v="0"/>
    <x v="0"/>
    <n v="1018000"/>
  </r>
  <r>
    <d v="2018-03-17T00:00:00"/>
    <x v="11"/>
    <x v="0"/>
    <n v="2612"/>
    <x v="0"/>
    <n v="1325000"/>
    <x v="0"/>
    <x v="0"/>
    <n v="1325000"/>
  </r>
  <r>
    <d v="2018-03-17T00:00:00"/>
    <x v="11"/>
    <x v="0"/>
    <n v="2913"/>
    <x v="1"/>
    <n v="1390000"/>
    <x v="0"/>
    <x v="3"/>
    <n v="1390000"/>
  </r>
  <r>
    <d v="2018-03-17T00:00:00"/>
    <x v="11"/>
    <x v="0"/>
    <n v="2602"/>
    <x v="0"/>
    <n v="1410000"/>
    <x v="0"/>
    <x v="0"/>
    <n v="1410000"/>
  </r>
  <r>
    <d v="2018-03-17T00:00:00"/>
    <x v="11"/>
    <x v="0"/>
    <n v="2603"/>
    <x v="0"/>
    <n v="1760000"/>
    <x v="0"/>
    <x v="3"/>
    <n v="1760000"/>
  </r>
  <r>
    <d v="2018-03-17T00:00:00"/>
    <x v="11"/>
    <x v="0"/>
    <n v="2600"/>
    <x v="0"/>
    <n v="3750000"/>
    <x v="0"/>
    <x v="3"/>
    <n v="3750000"/>
  </r>
  <r>
    <d v="2018-03-19T00:00:00"/>
    <x v="11"/>
    <x v="0"/>
    <n v="2905"/>
    <x v="1"/>
    <n v="487000"/>
    <x v="0"/>
    <x v="1"/>
    <n v="487000"/>
  </r>
  <r>
    <d v="2018-03-19T00:00:00"/>
    <x v="11"/>
    <x v="0"/>
    <n v="2611"/>
    <x v="0"/>
    <n v="570000"/>
    <x v="0"/>
    <x v="3"/>
    <n v="570000"/>
  </r>
  <r>
    <d v="2018-03-19T00:00:00"/>
    <x v="11"/>
    <x v="0"/>
    <n v="2611"/>
    <x v="0"/>
    <n v="615000"/>
    <x v="0"/>
    <x v="1"/>
    <n v="615000"/>
  </r>
  <r>
    <d v="2018-03-19T00:00:00"/>
    <x v="11"/>
    <x v="0"/>
    <n v="2614"/>
    <x v="0"/>
    <n v="987500"/>
    <x v="0"/>
    <x v="0"/>
    <n v="987500"/>
  </r>
  <r>
    <d v="2018-03-19T00:00:00"/>
    <x v="11"/>
    <x v="0"/>
    <n v="2602"/>
    <x v="0"/>
    <n v="1605000"/>
    <x v="0"/>
    <x v="0"/>
    <n v="1605000"/>
  </r>
  <r>
    <d v="2018-03-20T00:00:00"/>
    <x v="11"/>
    <x v="0"/>
    <n v="2905"/>
    <x v="1"/>
    <n v="415000"/>
    <x v="0"/>
    <x v="2"/>
    <n v="415000"/>
  </r>
  <r>
    <d v="2018-03-20T00:00:00"/>
    <x v="11"/>
    <x v="0"/>
    <n v="2905"/>
    <x v="1"/>
    <n v="560000"/>
    <x v="0"/>
    <x v="1"/>
    <n v="560000"/>
  </r>
  <r>
    <d v="2018-03-20T00:00:00"/>
    <x v="11"/>
    <x v="0"/>
    <n v="2903"/>
    <x v="1"/>
    <n v="580000"/>
    <x v="0"/>
    <x v="1"/>
    <n v="580000"/>
  </r>
  <r>
    <d v="2018-03-20T00:00:00"/>
    <x v="11"/>
    <x v="0"/>
    <n v="2615"/>
    <x v="0"/>
    <n v="647000"/>
    <x v="0"/>
    <x v="1"/>
    <n v="647000"/>
  </r>
  <r>
    <d v="2018-03-20T00:00:00"/>
    <x v="11"/>
    <x v="0"/>
    <n v="2614"/>
    <x v="0"/>
    <n v="650000"/>
    <x v="0"/>
    <x v="0"/>
    <n v="650000"/>
  </r>
  <r>
    <d v="2018-03-20T00:00:00"/>
    <x v="11"/>
    <x v="0"/>
    <n v="2611"/>
    <x v="0"/>
    <n v="677000"/>
    <x v="0"/>
    <x v="1"/>
    <n v="677000"/>
  </r>
  <r>
    <d v="2018-03-20T00:00:00"/>
    <x v="11"/>
    <x v="0"/>
    <n v="2905"/>
    <x v="1"/>
    <n v="680000"/>
    <x v="0"/>
    <x v="3"/>
    <n v="680000"/>
  </r>
  <r>
    <d v="2018-03-20T00:00:00"/>
    <x v="11"/>
    <x v="0"/>
    <n v="2611"/>
    <x v="0"/>
    <n v="687000"/>
    <x v="0"/>
    <x v="0"/>
    <n v="687000"/>
  </r>
  <r>
    <d v="2018-03-20T00:00:00"/>
    <x v="11"/>
    <x v="0"/>
    <n v="2607"/>
    <x v="0"/>
    <n v="725000"/>
    <x v="0"/>
    <x v="0"/>
    <n v="725000"/>
  </r>
  <r>
    <d v="2018-03-20T00:00:00"/>
    <x v="11"/>
    <x v="0"/>
    <n v="2615"/>
    <x v="0"/>
    <n v="732000"/>
    <x v="0"/>
    <x v="3"/>
    <n v="732000"/>
  </r>
  <r>
    <d v="2018-03-20T00:00:00"/>
    <x v="11"/>
    <x v="0"/>
    <n v="2913"/>
    <x v="1"/>
    <n v="830000"/>
    <x v="0"/>
    <x v="0"/>
    <n v="830000"/>
  </r>
  <r>
    <d v="2018-03-20T00:00:00"/>
    <x v="11"/>
    <x v="0"/>
    <n v="2611"/>
    <x v="0"/>
    <n v="895000"/>
    <x v="0"/>
    <x v="0"/>
    <n v="895000"/>
  </r>
  <r>
    <d v="2018-03-20T00:00:00"/>
    <x v="11"/>
    <x v="0"/>
    <n v="2607"/>
    <x v="0"/>
    <n v="1260000"/>
    <x v="0"/>
    <x v="0"/>
    <n v="1260000"/>
  </r>
  <r>
    <d v="2018-03-20T00:00:00"/>
    <x v="11"/>
    <x v="0"/>
    <n v="2603"/>
    <x v="0"/>
    <n v="2900000"/>
    <x v="0"/>
    <x v="3"/>
    <n v="2900000"/>
  </r>
  <r>
    <d v="2018-03-20T00:00:00"/>
    <x v="11"/>
    <x v="0"/>
    <n v="2602"/>
    <x v="0"/>
    <n v="435000"/>
    <x v="1"/>
    <x v="4"/>
    <n v="435000"/>
  </r>
  <r>
    <d v="2018-03-20T00:00:00"/>
    <x v="11"/>
    <x v="0"/>
    <n v="2612"/>
    <x v="0"/>
    <n v="442500"/>
    <x v="1"/>
    <x v="2"/>
    <n v="442500"/>
  </r>
  <r>
    <d v="2018-03-20T00:00:00"/>
    <x v="11"/>
    <x v="0"/>
    <n v="2612"/>
    <x v="0"/>
    <n v="450000"/>
    <x v="1"/>
    <x v="4"/>
    <n v="450000"/>
  </r>
  <r>
    <d v="2018-03-20T00:00:00"/>
    <x v="11"/>
    <x v="0"/>
    <n v="2612"/>
    <x v="0"/>
    <n v="505000"/>
    <x v="1"/>
    <x v="2"/>
    <n v="505000"/>
  </r>
  <r>
    <d v="2018-03-21T00:00:00"/>
    <x v="11"/>
    <x v="0"/>
    <n v="2906"/>
    <x v="1"/>
    <n v="410000"/>
    <x v="0"/>
    <x v="1"/>
    <n v="410000"/>
  </r>
  <r>
    <d v="2018-03-21T00:00:00"/>
    <x v="11"/>
    <x v="0"/>
    <n v="2615"/>
    <x v="0"/>
    <n v="455000"/>
    <x v="0"/>
    <x v="0"/>
    <n v="455000"/>
  </r>
  <r>
    <d v="2018-03-21T00:00:00"/>
    <x v="11"/>
    <x v="0"/>
    <n v="2615"/>
    <x v="0"/>
    <n v="475000"/>
    <x v="0"/>
    <x v="1"/>
    <n v="475000"/>
  </r>
  <r>
    <d v="2018-03-21T00:00:00"/>
    <x v="11"/>
    <x v="0"/>
    <n v="2615"/>
    <x v="0"/>
    <n v="600000"/>
    <x v="0"/>
    <x v="1"/>
    <n v="600000"/>
  </r>
  <r>
    <d v="2018-03-21T00:00:00"/>
    <x v="11"/>
    <x v="0"/>
    <n v="2913"/>
    <x v="1"/>
    <n v="600000"/>
    <x v="0"/>
    <x v="1"/>
    <n v="600000"/>
  </r>
  <r>
    <d v="2018-03-21T00:00:00"/>
    <x v="11"/>
    <x v="0"/>
    <n v="2611"/>
    <x v="0"/>
    <n v="710000"/>
    <x v="0"/>
    <x v="0"/>
    <n v="710000"/>
  </r>
  <r>
    <d v="2018-03-21T00:00:00"/>
    <x v="11"/>
    <x v="0"/>
    <n v="2914"/>
    <x v="1"/>
    <n v="750000"/>
    <x v="0"/>
    <x v="0"/>
    <n v="750000"/>
  </r>
  <r>
    <d v="2018-03-21T00:00:00"/>
    <x v="11"/>
    <x v="0"/>
    <n v="2602"/>
    <x v="0"/>
    <n v="791000"/>
    <x v="0"/>
    <x v="1"/>
    <n v="791000"/>
  </r>
  <r>
    <d v="2018-03-21T00:00:00"/>
    <x v="11"/>
    <x v="0"/>
    <n v="2913"/>
    <x v="1"/>
    <n v="807000"/>
    <x v="0"/>
    <x v="3"/>
    <n v="807000"/>
  </r>
  <r>
    <d v="2018-03-21T00:00:00"/>
    <x v="11"/>
    <x v="0"/>
    <n v="2602"/>
    <x v="0"/>
    <n v="817000"/>
    <x v="0"/>
    <x v="0"/>
    <n v="817000"/>
  </r>
  <r>
    <d v="2018-03-21T00:00:00"/>
    <x v="11"/>
    <x v="0"/>
    <n v="2602"/>
    <x v="0"/>
    <n v="900000"/>
    <x v="0"/>
    <x v="2"/>
    <n v="900000"/>
  </r>
  <r>
    <d v="2018-03-21T00:00:00"/>
    <x v="11"/>
    <x v="0"/>
    <n v="2602"/>
    <x v="0"/>
    <n v="1801000"/>
    <x v="0"/>
    <x v="3"/>
    <n v="1801000"/>
  </r>
  <r>
    <d v="2018-03-21T00:00:00"/>
    <x v="11"/>
    <x v="0"/>
    <n v="2614"/>
    <x v="0"/>
    <n v="291375"/>
    <x v="1"/>
    <x v="1"/>
    <n v="291375"/>
  </r>
  <r>
    <d v="2018-03-21T00:00:00"/>
    <x v="11"/>
    <x v="0"/>
    <n v="2602"/>
    <x v="0"/>
    <n v="335000"/>
    <x v="1"/>
    <x v="4"/>
    <n v="335000"/>
  </r>
  <r>
    <d v="2018-03-21T00:00:00"/>
    <x v="11"/>
    <x v="0"/>
    <n v="2612"/>
    <x v="0"/>
    <n v="370000"/>
    <x v="1"/>
    <x v="4"/>
    <n v="370000"/>
  </r>
  <r>
    <d v="2018-03-21T00:00:00"/>
    <x v="11"/>
    <x v="0"/>
    <n v="2604"/>
    <x v="0"/>
    <n v="725000"/>
    <x v="1"/>
    <x v="2"/>
    <n v="725000"/>
  </r>
  <r>
    <d v="2018-03-22T00:00:00"/>
    <x v="11"/>
    <x v="0"/>
    <n v="2913"/>
    <x v="1"/>
    <n v="467000"/>
    <x v="0"/>
    <x v="1"/>
    <n v="467000"/>
  </r>
  <r>
    <d v="2018-03-22T00:00:00"/>
    <x v="11"/>
    <x v="0"/>
    <n v="2615"/>
    <x v="0"/>
    <n v="500000"/>
    <x v="0"/>
    <x v="1"/>
    <n v="500000"/>
  </r>
  <r>
    <d v="2018-03-22T00:00:00"/>
    <x v="11"/>
    <x v="0"/>
    <n v="2615"/>
    <x v="0"/>
    <n v="580000"/>
    <x v="0"/>
    <x v="1"/>
    <n v="580000"/>
  </r>
  <r>
    <d v="2018-03-22T00:00:00"/>
    <x v="11"/>
    <x v="0"/>
    <n v="2905"/>
    <x v="1"/>
    <n v="580000"/>
    <x v="0"/>
    <x v="0"/>
    <n v="580000"/>
  </r>
  <r>
    <d v="2018-03-22T00:00:00"/>
    <x v="11"/>
    <x v="0"/>
    <n v="2906"/>
    <x v="1"/>
    <n v="590000"/>
    <x v="0"/>
    <x v="1"/>
    <n v="590000"/>
  </r>
  <r>
    <d v="2018-03-22T00:00:00"/>
    <x v="11"/>
    <x v="0"/>
    <n v="2617"/>
    <x v="0"/>
    <n v="591500"/>
    <x v="0"/>
    <x v="1"/>
    <n v="591500"/>
  </r>
  <r>
    <d v="2018-03-22T00:00:00"/>
    <x v="11"/>
    <x v="0"/>
    <n v="2905"/>
    <x v="1"/>
    <n v="631000"/>
    <x v="0"/>
    <x v="0"/>
    <n v="631000"/>
  </r>
  <r>
    <d v="2018-03-22T00:00:00"/>
    <x v="11"/>
    <x v="0"/>
    <n v="2611"/>
    <x v="0"/>
    <n v="668000"/>
    <x v="0"/>
    <x v="1"/>
    <n v="668000"/>
  </r>
  <r>
    <d v="2018-03-22T00:00:00"/>
    <x v="11"/>
    <x v="0"/>
    <n v="2615"/>
    <x v="0"/>
    <n v="670000"/>
    <x v="0"/>
    <x v="0"/>
    <n v="670000"/>
  </r>
  <r>
    <d v="2018-03-22T00:00:00"/>
    <x v="11"/>
    <x v="0"/>
    <n v="2913"/>
    <x v="1"/>
    <n v="730000"/>
    <x v="0"/>
    <x v="0"/>
    <n v="730000"/>
  </r>
  <r>
    <d v="2018-03-22T00:00:00"/>
    <x v="11"/>
    <x v="0"/>
    <n v="2906"/>
    <x v="1"/>
    <n v="740000"/>
    <x v="0"/>
    <x v="0"/>
    <n v="740000"/>
  </r>
  <r>
    <d v="2018-03-22T00:00:00"/>
    <x v="11"/>
    <x v="0"/>
    <n v="2905"/>
    <x v="1"/>
    <n v="762500"/>
    <x v="0"/>
    <x v="0"/>
    <n v="762500"/>
  </r>
  <r>
    <d v="2018-03-22T00:00:00"/>
    <x v="11"/>
    <x v="0"/>
    <n v="2904"/>
    <x v="1"/>
    <n v="810000"/>
    <x v="0"/>
    <x v="0"/>
    <n v="810000"/>
  </r>
  <r>
    <d v="2018-03-22T00:00:00"/>
    <x v="11"/>
    <x v="0"/>
    <n v="2617"/>
    <x v="0"/>
    <n v="822500"/>
    <x v="0"/>
    <x v="0"/>
    <n v="822500"/>
  </r>
  <r>
    <d v="2018-03-22T00:00:00"/>
    <x v="11"/>
    <x v="0"/>
    <n v="2611"/>
    <x v="0"/>
    <n v="850000"/>
    <x v="0"/>
    <x v="3"/>
    <n v="850000"/>
  </r>
  <r>
    <d v="2018-03-22T00:00:00"/>
    <x v="11"/>
    <x v="0"/>
    <n v="2602"/>
    <x v="0"/>
    <n v="870000"/>
    <x v="0"/>
    <x v="1"/>
    <n v="870000"/>
  </r>
  <r>
    <d v="2018-03-22T00:00:00"/>
    <x v="11"/>
    <x v="0"/>
    <n v="2911"/>
    <x v="1"/>
    <n v="1235000"/>
    <x v="0"/>
    <x v="3"/>
    <n v="1235000"/>
  </r>
  <r>
    <d v="2018-03-22T00:00:00"/>
    <x v="11"/>
    <x v="0"/>
    <n v="2603"/>
    <x v="0"/>
    <n v="363500"/>
    <x v="1"/>
    <x v="4"/>
    <n v="363500"/>
  </r>
  <r>
    <d v="2018-03-22T00:00:00"/>
    <x v="11"/>
    <x v="0"/>
    <n v="2603"/>
    <x v="0"/>
    <n v="375000"/>
    <x v="1"/>
    <x v="2"/>
    <n v="375000"/>
  </r>
  <r>
    <d v="2018-03-22T00:00:00"/>
    <x v="11"/>
    <x v="0"/>
    <n v="2606"/>
    <x v="0"/>
    <n v="420000"/>
    <x v="1"/>
    <x v="4"/>
    <n v="420000"/>
  </r>
  <r>
    <d v="2018-03-22T00:00:00"/>
    <x v="11"/>
    <x v="0"/>
    <n v="2612"/>
    <x v="0"/>
    <n v="580000"/>
    <x v="1"/>
    <x v="1"/>
    <n v="580000"/>
  </r>
  <r>
    <d v="2018-03-23T00:00:00"/>
    <x v="11"/>
    <x v="0"/>
    <n v="2615"/>
    <x v="0"/>
    <n v="405000"/>
    <x v="0"/>
    <x v="1"/>
    <n v="405000"/>
  </r>
  <r>
    <d v="2018-03-23T00:00:00"/>
    <x v="11"/>
    <x v="0"/>
    <n v="2611"/>
    <x v="0"/>
    <n v="553000"/>
    <x v="0"/>
    <x v="1"/>
    <n v="553000"/>
  </r>
  <r>
    <d v="2018-03-23T00:00:00"/>
    <x v="11"/>
    <x v="0"/>
    <n v="2615"/>
    <x v="0"/>
    <n v="574000"/>
    <x v="0"/>
    <x v="1"/>
    <n v="574000"/>
  </r>
  <r>
    <d v="2018-03-23T00:00:00"/>
    <x v="11"/>
    <x v="0"/>
    <n v="2905"/>
    <x v="1"/>
    <n v="616000"/>
    <x v="0"/>
    <x v="1"/>
    <n v="616000"/>
  </r>
  <r>
    <d v="2018-03-23T00:00:00"/>
    <x v="11"/>
    <x v="0"/>
    <n v="2614"/>
    <x v="0"/>
    <n v="616000"/>
    <x v="0"/>
    <x v="1"/>
    <n v="616000"/>
  </r>
  <r>
    <d v="2018-03-23T00:00:00"/>
    <x v="11"/>
    <x v="0"/>
    <n v="2615"/>
    <x v="0"/>
    <n v="635500"/>
    <x v="0"/>
    <x v="0"/>
    <n v="635500"/>
  </r>
  <r>
    <d v="2018-03-23T00:00:00"/>
    <x v="11"/>
    <x v="0"/>
    <n v="2615"/>
    <x v="0"/>
    <n v="657000"/>
    <x v="0"/>
    <x v="0"/>
    <n v="657000"/>
  </r>
  <r>
    <d v="2018-03-23T00:00:00"/>
    <x v="11"/>
    <x v="0"/>
    <n v="2611"/>
    <x v="0"/>
    <n v="940000"/>
    <x v="0"/>
    <x v="1"/>
    <n v="940000"/>
  </r>
  <r>
    <d v="2018-03-23T00:00:00"/>
    <x v="11"/>
    <x v="0"/>
    <n v="2600"/>
    <x v="0"/>
    <n v="1955000"/>
    <x v="0"/>
    <x v="0"/>
    <n v="1955000"/>
  </r>
  <r>
    <d v="2018-03-24T00:00:00"/>
    <x v="11"/>
    <x v="0"/>
    <n v="2615"/>
    <x v="0"/>
    <n v="410000"/>
    <x v="0"/>
    <x v="1"/>
    <n v="410000"/>
  </r>
  <r>
    <d v="2018-03-24T00:00:00"/>
    <x v="11"/>
    <x v="0"/>
    <n v="2614"/>
    <x v="0"/>
    <n v="524000"/>
    <x v="0"/>
    <x v="1"/>
    <n v="524000"/>
  </r>
  <r>
    <d v="2018-03-24T00:00:00"/>
    <x v="11"/>
    <x v="0"/>
    <n v="2615"/>
    <x v="0"/>
    <n v="541000"/>
    <x v="0"/>
    <x v="1"/>
    <n v="541000"/>
  </r>
  <r>
    <d v="2018-03-24T00:00:00"/>
    <x v="11"/>
    <x v="0"/>
    <n v="2904"/>
    <x v="1"/>
    <n v="565000"/>
    <x v="0"/>
    <x v="0"/>
    <n v="565000"/>
  </r>
  <r>
    <d v="2018-03-24T00:00:00"/>
    <x v="11"/>
    <x v="0"/>
    <n v="2615"/>
    <x v="0"/>
    <n v="575000"/>
    <x v="0"/>
    <x v="0"/>
    <n v="575000"/>
  </r>
  <r>
    <d v="2018-03-24T00:00:00"/>
    <x v="11"/>
    <x v="0"/>
    <n v="2614"/>
    <x v="0"/>
    <n v="580000"/>
    <x v="0"/>
    <x v="1"/>
    <n v="580000"/>
  </r>
  <r>
    <d v="2018-03-24T00:00:00"/>
    <x v="11"/>
    <x v="0"/>
    <n v="2614"/>
    <x v="0"/>
    <n v="585000"/>
    <x v="0"/>
    <x v="1"/>
    <n v="585000"/>
  </r>
  <r>
    <d v="2018-03-24T00:00:00"/>
    <x v="11"/>
    <x v="0"/>
    <n v="2913"/>
    <x v="1"/>
    <n v="622000"/>
    <x v="0"/>
    <x v="0"/>
    <n v="622000"/>
  </r>
  <r>
    <d v="2018-03-24T00:00:00"/>
    <x v="11"/>
    <x v="0"/>
    <n v="2617"/>
    <x v="0"/>
    <n v="637500"/>
    <x v="0"/>
    <x v="1"/>
    <n v="637500"/>
  </r>
  <r>
    <d v="2018-03-24T00:00:00"/>
    <x v="11"/>
    <x v="0"/>
    <n v="2904"/>
    <x v="1"/>
    <n v="650000"/>
    <x v="0"/>
    <x v="0"/>
    <n v="650000"/>
  </r>
  <r>
    <d v="2018-03-24T00:00:00"/>
    <x v="11"/>
    <x v="0"/>
    <n v="2615"/>
    <x v="0"/>
    <n v="663000"/>
    <x v="0"/>
    <x v="0"/>
    <n v="663000"/>
  </r>
  <r>
    <d v="2018-03-24T00:00:00"/>
    <x v="11"/>
    <x v="0"/>
    <n v="2615"/>
    <x v="0"/>
    <n v="669000"/>
    <x v="0"/>
    <x v="0"/>
    <n v="669000"/>
  </r>
  <r>
    <d v="2018-03-24T00:00:00"/>
    <x v="11"/>
    <x v="0"/>
    <n v="2615"/>
    <x v="0"/>
    <n v="695000"/>
    <x v="0"/>
    <x v="0"/>
    <n v="695000"/>
  </r>
  <r>
    <d v="2018-03-24T00:00:00"/>
    <x v="11"/>
    <x v="0"/>
    <n v="2617"/>
    <x v="0"/>
    <n v="700000"/>
    <x v="0"/>
    <x v="1"/>
    <n v="700000"/>
  </r>
  <r>
    <d v="2018-03-24T00:00:00"/>
    <x v="11"/>
    <x v="0"/>
    <n v="2913"/>
    <x v="1"/>
    <n v="700000"/>
    <x v="0"/>
    <x v="0"/>
    <n v="700000"/>
  </r>
  <r>
    <d v="2018-03-24T00:00:00"/>
    <x v="11"/>
    <x v="0"/>
    <n v="2615"/>
    <x v="0"/>
    <n v="710000"/>
    <x v="0"/>
    <x v="0"/>
    <n v="710000"/>
  </r>
  <r>
    <d v="2018-03-24T00:00:00"/>
    <x v="11"/>
    <x v="0"/>
    <n v="2617"/>
    <x v="0"/>
    <n v="716000"/>
    <x v="0"/>
    <x v="1"/>
    <n v="716000"/>
  </r>
  <r>
    <d v="2018-03-24T00:00:00"/>
    <x v="11"/>
    <x v="0"/>
    <n v="2606"/>
    <x v="0"/>
    <n v="725000"/>
    <x v="0"/>
    <x v="0"/>
    <n v="725000"/>
  </r>
  <r>
    <d v="2018-03-24T00:00:00"/>
    <x v="11"/>
    <x v="0"/>
    <n v="2602"/>
    <x v="0"/>
    <n v="727000"/>
    <x v="0"/>
    <x v="1"/>
    <n v="727000"/>
  </r>
  <r>
    <d v="2018-03-24T00:00:00"/>
    <x v="11"/>
    <x v="0"/>
    <n v="2602"/>
    <x v="0"/>
    <n v="735000"/>
    <x v="0"/>
    <x v="1"/>
    <n v="735000"/>
  </r>
  <r>
    <d v="2018-03-24T00:00:00"/>
    <x v="11"/>
    <x v="0"/>
    <n v="2617"/>
    <x v="0"/>
    <n v="736000"/>
    <x v="0"/>
    <x v="0"/>
    <n v="736000"/>
  </r>
  <r>
    <d v="2018-03-24T00:00:00"/>
    <x v="11"/>
    <x v="0"/>
    <n v="2912"/>
    <x v="1"/>
    <n v="737000"/>
    <x v="0"/>
    <x v="0"/>
    <n v="737000"/>
  </r>
  <r>
    <d v="2018-03-24T00:00:00"/>
    <x v="11"/>
    <x v="0"/>
    <n v="2913"/>
    <x v="1"/>
    <n v="750000"/>
    <x v="0"/>
    <x v="0"/>
    <n v="750000"/>
  </r>
  <r>
    <d v="2018-03-24T00:00:00"/>
    <x v="11"/>
    <x v="0"/>
    <n v="2617"/>
    <x v="0"/>
    <n v="761000"/>
    <x v="0"/>
    <x v="0"/>
    <n v="761000"/>
  </r>
  <r>
    <d v="2018-03-24T00:00:00"/>
    <x v="11"/>
    <x v="0"/>
    <n v="2605"/>
    <x v="0"/>
    <n v="792000"/>
    <x v="0"/>
    <x v="1"/>
    <n v="792000"/>
  </r>
  <r>
    <d v="2018-03-24T00:00:00"/>
    <x v="11"/>
    <x v="0"/>
    <n v="2913"/>
    <x v="1"/>
    <n v="819000"/>
    <x v="0"/>
    <x v="0"/>
    <n v="819000"/>
  </r>
  <r>
    <d v="2018-03-24T00:00:00"/>
    <x v="11"/>
    <x v="0"/>
    <n v="2614"/>
    <x v="0"/>
    <n v="837000"/>
    <x v="0"/>
    <x v="1"/>
    <n v="837000"/>
  </r>
  <r>
    <d v="2018-03-24T00:00:00"/>
    <x v="11"/>
    <x v="0"/>
    <n v="2602"/>
    <x v="0"/>
    <n v="880000"/>
    <x v="0"/>
    <x v="1"/>
    <n v="880000"/>
  </r>
  <r>
    <d v="2018-03-24T00:00:00"/>
    <x v="11"/>
    <x v="0"/>
    <n v="2615"/>
    <x v="0"/>
    <n v="885000"/>
    <x v="0"/>
    <x v="0"/>
    <n v="885000"/>
  </r>
  <r>
    <d v="2018-03-24T00:00:00"/>
    <x v="11"/>
    <x v="0"/>
    <n v="2615"/>
    <x v="0"/>
    <n v="900000"/>
    <x v="0"/>
    <x v="0"/>
    <n v="900000"/>
  </r>
  <r>
    <d v="2018-03-24T00:00:00"/>
    <x v="11"/>
    <x v="0"/>
    <n v="2612"/>
    <x v="0"/>
    <n v="952500"/>
    <x v="0"/>
    <x v="1"/>
    <n v="952500"/>
  </r>
  <r>
    <d v="2018-03-24T00:00:00"/>
    <x v="11"/>
    <x v="0"/>
    <n v="2603"/>
    <x v="0"/>
    <n v="1180000"/>
    <x v="0"/>
    <x v="3"/>
    <n v="1180000"/>
  </r>
  <r>
    <d v="2018-03-24T00:00:00"/>
    <x v="11"/>
    <x v="0"/>
    <n v="2605"/>
    <x v="0"/>
    <n v="1190000"/>
    <x v="0"/>
    <x v="3"/>
    <n v="1190000"/>
  </r>
  <r>
    <d v="2018-03-24T00:00:00"/>
    <x v="11"/>
    <x v="0"/>
    <n v="2602"/>
    <x v="0"/>
    <n v="1350000"/>
    <x v="0"/>
    <x v="1"/>
    <n v="1350000"/>
  </r>
  <r>
    <d v="2018-03-24T00:00:00"/>
    <x v="11"/>
    <x v="0"/>
    <n v="2603"/>
    <x v="0"/>
    <n v="1425000"/>
    <x v="0"/>
    <x v="0"/>
    <n v="1425000"/>
  </r>
  <r>
    <d v="2018-03-24T00:00:00"/>
    <x v="11"/>
    <x v="0"/>
    <n v="2603"/>
    <x v="0"/>
    <n v="1560000"/>
    <x v="0"/>
    <x v="0"/>
    <n v="1560000"/>
  </r>
  <r>
    <d v="2018-03-24T00:00:00"/>
    <x v="11"/>
    <x v="0"/>
    <n v="2605"/>
    <x v="0"/>
    <n v="2050000"/>
    <x v="0"/>
    <x v="0"/>
    <n v="2050000"/>
  </r>
  <r>
    <d v="2018-03-24T00:00:00"/>
    <x v="11"/>
    <x v="0"/>
    <n v="2600"/>
    <x v="0"/>
    <n v="2285000"/>
    <x v="0"/>
    <x v="1"/>
    <n v="2285000"/>
  </r>
  <r>
    <d v="2018-03-25T00:00:00"/>
    <x v="11"/>
    <x v="0"/>
    <n v="2615"/>
    <x v="0"/>
    <n v="435000"/>
    <x v="0"/>
    <x v="1"/>
    <n v="435000"/>
  </r>
  <r>
    <d v="2018-03-25T00:00:00"/>
    <x v="11"/>
    <x v="0"/>
    <n v="2617"/>
    <x v="0"/>
    <n v="1110000"/>
    <x v="0"/>
    <x v="0"/>
    <n v="1110000"/>
  </r>
  <r>
    <d v="2018-03-26T00:00:00"/>
    <x v="11"/>
    <x v="0"/>
    <n v="2902"/>
    <x v="1"/>
    <n v="425000"/>
    <x v="0"/>
    <x v="1"/>
    <n v="425000"/>
  </r>
  <r>
    <d v="2018-03-26T00:00:00"/>
    <x v="11"/>
    <x v="0"/>
    <n v="2911"/>
    <x v="1"/>
    <n v="460000"/>
    <x v="0"/>
    <x v="2"/>
    <n v="460000"/>
  </r>
  <r>
    <d v="2018-03-26T00:00:00"/>
    <x v="11"/>
    <x v="0"/>
    <n v="2913"/>
    <x v="1"/>
    <n v="510000"/>
    <x v="0"/>
    <x v="1"/>
    <n v="510000"/>
  </r>
  <r>
    <d v="2018-03-26T00:00:00"/>
    <x v="11"/>
    <x v="0"/>
    <n v="2615"/>
    <x v="0"/>
    <n v="538500"/>
    <x v="0"/>
    <x v="0"/>
    <n v="538500"/>
  </r>
  <r>
    <d v="2018-03-26T00:00:00"/>
    <x v="11"/>
    <x v="0"/>
    <n v="2904"/>
    <x v="1"/>
    <n v="576500"/>
    <x v="0"/>
    <x v="1"/>
    <n v="576500"/>
  </r>
  <r>
    <d v="2018-03-26T00:00:00"/>
    <x v="11"/>
    <x v="0"/>
    <n v="2615"/>
    <x v="0"/>
    <n v="645000"/>
    <x v="0"/>
    <x v="1"/>
    <n v="645000"/>
  </r>
  <r>
    <d v="2018-03-26T00:00:00"/>
    <x v="11"/>
    <x v="0"/>
    <n v="2611"/>
    <x v="0"/>
    <n v="650000"/>
    <x v="0"/>
    <x v="0"/>
    <n v="650000"/>
  </r>
  <r>
    <d v="2018-03-26T00:00:00"/>
    <x v="11"/>
    <x v="0"/>
    <n v="2913"/>
    <x v="1"/>
    <n v="656000"/>
    <x v="0"/>
    <x v="1"/>
    <n v="656000"/>
  </r>
  <r>
    <d v="2018-03-26T00:00:00"/>
    <x v="11"/>
    <x v="0"/>
    <n v="2914"/>
    <x v="1"/>
    <n v="708000"/>
    <x v="0"/>
    <x v="0"/>
    <n v="708000"/>
  </r>
  <r>
    <d v="2018-03-26T00:00:00"/>
    <x v="11"/>
    <x v="0"/>
    <n v="2611"/>
    <x v="0"/>
    <n v="712000"/>
    <x v="0"/>
    <x v="1"/>
    <n v="712000"/>
  </r>
  <r>
    <d v="2018-03-26T00:00:00"/>
    <x v="11"/>
    <x v="0"/>
    <n v="2913"/>
    <x v="1"/>
    <n v="715000"/>
    <x v="0"/>
    <x v="0"/>
    <n v="715000"/>
  </r>
  <r>
    <d v="2018-03-26T00:00:00"/>
    <x v="11"/>
    <x v="0"/>
    <n v="2617"/>
    <x v="0"/>
    <n v="752000"/>
    <x v="0"/>
    <x v="0"/>
    <n v="752000"/>
  </r>
  <r>
    <d v="2018-03-26T00:00:00"/>
    <x v="11"/>
    <x v="0"/>
    <n v="2605"/>
    <x v="0"/>
    <n v="851000"/>
    <x v="0"/>
    <x v="0"/>
    <n v="851000"/>
  </r>
  <r>
    <d v="2018-03-26T00:00:00"/>
    <x v="11"/>
    <x v="0"/>
    <n v="2914"/>
    <x v="1"/>
    <n v="855000"/>
    <x v="0"/>
    <x v="0"/>
    <n v="855000"/>
  </r>
  <r>
    <d v="2018-03-26T00:00:00"/>
    <x v="11"/>
    <x v="0"/>
    <n v="2912"/>
    <x v="1"/>
    <n v="263000"/>
    <x v="1"/>
    <x v="4"/>
    <n v="263000"/>
  </r>
  <r>
    <d v="2018-03-26T00:00:00"/>
    <x v="11"/>
    <x v="0"/>
    <n v="2913"/>
    <x v="1"/>
    <n v="272500"/>
    <x v="1"/>
    <x v="4"/>
    <n v="272500"/>
  </r>
  <r>
    <d v="2018-03-26T00:00:00"/>
    <x v="11"/>
    <x v="0"/>
    <n v="2602"/>
    <x v="0"/>
    <n v="365000"/>
    <x v="1"/>
    <x v="2"/>
    <n v="365000"/>
  </r>
  <r>
    <d v="2018-03-26T00:00:00"/>
    <x v="11"/>
    <x v="0"/>
    <n v="2606"/>
    <x v="0"/>
    <n v="426000"/>
    <x v="1"/>
    <x v="2"/>
    <n v="426000"/>
  </r>
  <r>
    <d v="2018-03-27T00:00:00"/>
    <x v="11"/>
    <x v="0"/>
    <n v="2906"/>
    <x v="1"/>
    <n v="440000"/>
    <x v="0"/>
    <x v="1"/>
    <n v="440000"/>
  </r>
  <r>
    <d v="2018-03-27T00:00:00"/>
    <x v="11"/>
    <x v="0"/>
    <n v="2913"/>
    <x v="1"/>
    <n v="443500"/>
    <x v="0"/>
    <x v="2"/>
    <n v="443500"/>
  </r>
  <r>
    <d v="2018-03-27T00:00:00"/>
    <x v="11"/>
    <x v="0"/>
    <n v="2903"/>
    <x v="1"/>
    <n v="473500"/>
    <x v="0"/>
    <x v="1"/>
    <n v="473500"/>
  </r>
  <r>
    <d v="2018-03-27T00:00:00"/>
    <x v="11"/>
    <x v="0"/>
    <n v="2615"/>
    <x v="0"/>
    <n v="501000"/>
    <x v="0"/>
    <x v="1"/>
    <n v="501000"/>
  </r>
  <r>
    <d v="2018-03-27T00:00:00"/>
    <x v="11"/>
    <x v="0"/>
    <n v="2617"/>
    <x v="0"/>
    <n v="640000"/>
    <x v="0"/>
    <x v="0"/>
    <n v="640000"/>
  </r>
  <r>
    <d v="2018-03-27T00:00:00"/>
    <x v="11"/>
    <x v="0"/>
    <n v="2906"/>
    <x v="1"/>
    <n v="675000"/>
    <x v="0"/>
    <x v="0"/>
    <n v="675000"/>
  </r>
  <r>
    <d v="2018-03-27T00:00:00"/>
    <x v="11"/>
    <x v="0"/>
    <n v="2914"/>
    <x v="1"/>
    <n v="726000"/>
    <x v="0"/>
    <x v="0"/>
    <n v="726000"/>
  </r>
  <r>
    <d v="2018-03-27T00:00:00"/>
    <x v="11"/>
    <x v="0"/>
    <n v="2602"/>
    <x v="0"/>
    <n v="860000"/>
    <x v="0"/>
    <x v="1"/>
    <n v="860000"/>
  </r>
  <r>
    <d v="2018-03-27T00:00:00"/>
    <x v="11"/>
    <x v="0"/>
    <n v="2602"/>
    <x v="0"/>
    <n v="910000"/>
    <x v="0"/>
    <x v="1"/>
    <n v="910000"/>
  </r>
  <r>
    <d v="2018-03-27T00:00:00"/>
    <x v="11"/>
    <x v="0"/>
    <n v="2602"/>
    <x v="0"/>
    <n v="976000"/>
    <x v="0"/>
    <x v="1"/>
    <n v="976000"/>
  </r>
  <r>
    <d v="2018-03-27T00:00:00"/>
    <x v="11"/>
    <x v="0"/>
    <n v="2604"/>
    <x v="0"/>
    <n v="1080000"/>
    <x v="0"/>
    <x v="1"/>
    <n v="1080000"/>
  </r>
  <r>
    <d v="2018-03-27T00:00:00"/>
    <x v="11"/>
    <x v="0"/>
    <n v="2612"/>
    <x v="0"/>
    <n v="430000"/>
    <x v="1"/>
    <x v="2"/>
    <n v="430000"/>
  </r>
  <r>
    <d v="2018-03-27T00:00:00"/>
    <x v="11"/>
    <x v="0"/>
    <n v="2602"/>
    <x v="0"/>
    <n v="540000"/>
    <x v="1"/>
    <x v="1"/>
    <n v="540000"/>
  </r>
  <r>
    <d v="2018-03-27T00:00:00"/>
    <x v="11"/>
    <x v="0"/>
    <n v="2604"/>
    <x v="0"/>
    <n v="575000"/>
    <x v="1"/>
    <x v="2"/>
    <n v="575000"/>
  </r>
  <r>
    <d v="2018-03-27T00:00:00"/>
    <x v="11"/>
    <x v="0"/>
    <n v="2604"/>
    <x v="0"/>
    <n v="715000"/>
    <x v="1"/>
    <x v="2"/>
    <n v="715000"/>
  </r>
  <r>
    <d v="2018-03-28T00:00:00"/>
    <x v="11"/>
    <x v="0"/>
    <n v="2906"/>
    <x v="1"/>
    <n v="460000"/>
    <x v="0"/>
    <x v="1"/>
    <n v="460000"/>
  </r>
  <r>
    <d v="2018-03-28T00:00:00"/>
    <x v="11"/>
    <x v="0"/>
    <n v="2913"/>
    <x v="1"/>
    <n v="505000"/>
    <x v="0"/>
    <x v="1"/>
    <n v="505000"/>
  </r>
  <r>
    <d v="2018-03-28T00:00:00"/>
    <x v="11"/>
    <x v="0"/>
    <n v="2913"/>
    <x v="1"/>
    <n v="537500"/>
    <x v="0"/>
    <x v="1"/>
    <n v="537500"/>
  </r>
  <r>
    <d v="2018-03-28T00:00:00"/>
    <x v="11"/>
    <x v="0"/>
    <n v="2913"/>
    <x v="1"/>
    <n v="540000"/>
    <x v="0"/>
    <x v="1"/>
    <n v="540000"/>
  </r>
  <r>
    <d v="2018-03-28T00:00:00"/>
    <x v="11"/>
    <x v="0"/>
    <n v="2905"/>
    <x v="1"/>
    <n v="549000"/>
    <x v="0"/>
    <x v="0"/>
    <n v="549000"/>
  </r>
  <r>
    <d v="2018-03-28T00:00:00"/>
    <x v="11"/>
    <x v="0"/>
    <n v="2615"/>
    <x v="0"/>
    <n v="570000"/>
    <x v="0"/>
    <x v="1"/>
    <n v="570000"/>
  </r>
  <r>
    <d v="2018-03-28T00:00:00"/>
    <x v="11"/>
    <x v="0"/>
    <n v="2615"/>
    <x v="0"/>
    <n v="620000"/>
    <x v="0"/>
    <x v="1"/>
    <n v="620000"/>
  </r>
  <r>
    <d v="2018-03-28T00:00:00"/>
    <x v="11"/>
    <x v="0"/>
    <n v="2617"/>
    <x v="0"/>
    <n v="625000"/>
    <x v="0"/>
    <x v="0"/>
    <n v="625000"/>
  </r>
  <r>
    <d v="2018-03-28T00:00:00"/>
    <x v="11"/>
    <x v="0"/>
    <n v="2902"/>
    <x v="1"/>
    <n v="650000"/>
    <x v="0"/>
    <x v="3"/>
    <n v="650000"/>
  </r>
  <r>
    <d v="2018-03-28T00:00:00"/>
    <x v="11"/>
    <x v="0"/>
    <n v="2914"/>
    <x v="1"/>
    <n v="679000"/>
    <x v="0"/>
    <x v="0"/>
    <n v="679000"/>
  </r>
  <r>
    <d v="2018-03-28T00:00:00"/>
    <x v="11"/>
    <x v="0"/>
    <n v="2615"/>
    <x v="0"/>
    <n v="715000"/>
    <x v="0"/>
    <x v="3"/>
    <n v="715000"/>
  </r>
  <r>
    <d v="2018-03-28T00:00:00"/>
    <x v="11"/>
    <x v="0"/>
    <n v="2615"/>
    <x v="0"/>
    <n v="750000"/>
    <x v="0"/>
    <x v="0"/>
    <n v="750000"/>
  </r>
  <r>
    <d v="2018-03-28T00:00:00"/>
    <x v="11"/>
    <x v="0"/>
    <n v="2906"/>
    <x v="1"/>
    <n v="850000"/>
    <x v="0"/>
    <x v="0"/>
    <n v="850000"/>
  </r>
  <r>
    <d v="2018-03-28T00:00:00"/>
    <x v="11"/>
    <x v="0"/>
    <n v="2602"/>
    <x v="0"/>
    <n v="875000"/>
    <x v="0"/>
    <x v="0"/>
    <n v="875000"/>
  </r>
  <r>
    <d v="2018-03-28T00:00:00"/>
    <x v="11"/>
    <x v="0"/>
    <n v="2905"/>
    <x v="1"/>
    <n v="895000"/>
    <x v="0"/>
    <x v="0"/>
    <n v="895000"/>
  </r>
  <r>
    <d v="2018-03-28T00:00:00"/>
    <x v="11"/>
    <x v="0"/>
    <n v="2607"/>
    <x v="0"/>
    <n v="900000"/>
    <x v="0"/>
    <x v="3"/>
    <n v="900000"/>
  </r>
  <r>
    <d v="2018-03-28T00:00:00"/>
    <x v="11"/>
    <x v="0"/>
    <n v="2617"/>
    <x v="0"/>
    <n v="935000"/>
    <x v="0"/>
    <x v="3"/>
    <n v="935000"/>
  </r>
  <r>
    <d v="2018-03-28T00:00:00"/>
    <x v="11"/>
    <x v="0"/>
    <n v="2606"/>
    <x v="0"/>
    <n v="1001000"/>
    <x v="0"/>
    <x v="0"/>
    <n v="1001000"/>
  </r>
  <r>
    <d v="2018-03-28T00:00:00"/>
    <x v="11"/>
    <x v="0"/>
    <n v="2611"/>
    <x v="0"/>
    <n v="1080000"/>
    <x v="0"/>
    <x v="3"/>
    <n v="1080000"/>
  </r>
  <r>
    <d v="2018-03-28T00:00:00"/>
    <x v="11"/>
    <x v="0"/>
    <n v="2914"/>
    <x v="1"/>
    <n v="1114000"/>
    <x v="0"/>
    <x v="0"/>
    <n v="1114000"/>
  </r>
  <r>
    <d v="2018-03-28T00:00:00"/>
    <x v="11"/>
    <x v="0"/>
    <n v="2600"/>
    <x v="0"/>
    <n v="1550000"/>
    <x v="0"/>
    <x v="0"/>
    <n v="1550000"/>
  </r>
  <r>
    <d v="2018-03-28T00:00:00"/>
    <x v="11"/>
    <x v="0"/>
    <n v="2914"/>
    <x v="1"/>
    <n v="380000"/>
    <x v="1"/>
    <x v="4"/>
    <n v="380000"/>
  </r>
  <r>
    <d v="2018-03-28T00:00:00"/>
    <x v="11"/>
    <x v="0"/>
    <n v="2603"/>
    <x v="0"/>
    <n v="385500"/>
    <x v="1"/>
    <x v="2"/>
    <n v="385500"/>
  </r>
  <r>
    <d v="2018-03-29T00:00:00"/>
    <x v="11"/>
    <x v="0"/>
    <n v="2614"/>
    <x v="0"/>
    <n v="410000"/>
    <x v="0"/>
    <x v="1"/>
    <n v="410000"/>
  </r>
  <r>
    <d v="2018-03-29T00:00:00"/>
    <x v="11"/>
    <x v="0"/>
    <n v="2905"/>
    <x v="1"/>
    <n v="480000"/>
    <x v="0"/>
    <x v="1"/>
    <n v="480000"/>
  </r>
  <r>
    <d v="2018-03-29T00:00:00"/>
    <x v="11"/>
    <x v="0"/>
    <n v="2615"/>
    <x v="0"/>
    <n v="482000"/>
    <x v="0"/>
    <x v="1"/>
    <n v="482000"/>
  </r>
  <r>
    <d v="2018-03-29T00:00:00"/>
    <x v="11"/>
    <x v="0"/>
    <n v="2905"/>
    <x v="1"/>
    <n v="507500"/>
    <x v="0"/>
    <x v="1"/>
    <n v="507500"/>
  </r>
  <r>
    <d v="2018-03-29T00:00:00"/>
    <x v="11"/>
    <x v="0"/>
    <n v="2615"/>
    <x v="0"/>
    <n v="535000"/>
    <x v="0"/>
    <x v="1"/>
    <n v="535000"/>
  </r>
  <r>
    <d v="2018-03-29T00:00:00"/>
    <x v="11"/>
    <x v="0"/>
    <n v="2903"/>
    <x v="1"/>
    <n v="537000"/>
    <x v="0"/>
    <x v="1"/>
    <n v="537000"/>
  </r>
  <r>
    <d v="2018-03-29T00:00:00"/>
    <x v="11"/>
    <x v="0"/>
    <n v="2905"/>
    <x v="1"/>
    <n v="566000"/>
    <x v="0"/>
    <x v="1"/>
    <n v="566000"/>
  </r>
  <r>
    <d v="2018-03-29T00:00:00"/>
    <x v="11"/>
    <x v="0"/>
    <n v="2906"/>
    <x v="1"/>
    <n v="637500"/>
    <x v="0"/>
    <x v="0"/>
    <n v="637500"/>
  </r>
  <r>
    <d v="2018-03-29T00:00:00"/>
    <x v="11"/>
    <x v="0"/>
    <n v="2913"/>
    <x v="1"/>
    <n v="650000"/>
    <x v="0"/>
    <x v="0"/>
    <n v="650000"/>
  </r>
  <r>
    <d v="2018-03-29T00:00:00"/>
    <x v="11"/>
    <x v="0"/>
    <n v="2906"/>
    <x v="1"/>
    <n v="820000"/>
    <x v="0"/>
    <x v="3"/>
    <n v="820000"/>
  </r>
  <r>
    <d v="2018-03-29T00:00:00"/>
    <x v="11"/>
    <x v="0"/>
    <n v="2911"/>
    <x v="1"/>
    <n v="822000"/>
    <x v="0"/>
    <x v="0"/>
    <n v="822000"/>
  </r>
  <r>
    <d v="2018-03-29T00:00:00"/>
    <x v="11"/>
    <x v="0"/>
    <n v="2602"/>
    <x v="0"/>
    <n v="945000"/>
    <x v="0"/>
    <x v="0"/>
    <n v="945000"/>
  </r>
  <r>
    <d v="2018-03-29T00:00:00"/>
    <x v="11"/>
    <x v="0"/>
    <n v="2602"/>
    <x v="0"/>
    <n v="379000"/>
    <x v="1"/>
    <x v="4"/>
    <n v="379000"/>
  </r>
  <r>
    <d v="2018-03-30T00:00:00"/>
    <x v="11"/>
    <x v="0"/>
    <n v="2913"/>
    <x v="1"/>
    <n v="685000"/>
    <x v="0"/>
    <x v="1"/>
    <n v="685000"/>
  </r>
  <r>
    <d v="2018-03-31T00:00:00"/>
    <x v="11"/>
    <x v="0"/>
    <n v="2606"/>
    <x v="0"/>
    <n v="325000"/>
    <x v="0"/>
    <x v="4"/>
    <n v="325000"/>
  </r>
  <r>
    <d v="2018-03-31T00:00:00"/>
    <x v="11"/>
    <x v="0"/>
    <n v="2903"/>
    <x v="1"/>
    <n v="319500"/>
    <x v="1"/>
    <x v="2"/>
    <n v="319500"/>
  </r>
  <r>
    <d v="2018-04-02T00:00:00"/>
    <x v="11"/>
    <x v="1"/>
    <n v="2902"/>
    <x v="1"/>
    <n v="515000"/>
    <x v="0"/>
    <x v="1"/>
    <n v="515000"/>
  </r>
  <r>
    <d v="2018-04-02T00:00:00"/>
    <x v="11"/>
    <x v="1"/>
    <n v="2606"/>
    <x v="0"/>
    <n v="1000000"/>
    <x v="0"/>
    <x v="0"/>
    <n v="1000000"/>
  </r>
  <r>
    <d v="2018-04-03T00:00:00"/>
    <x v="11"/>
    <x v="1"/>
    <n v="2914"/>
    <x v="1"/>
    <n v="454000"/>
    <x v="0"/>
    <x v="1"/>
    <n v="454000"/>
  </r>
  <r>
    <d v="2018-04-03T00:00:00"/>
    <x v="11"/>
    <x v="1"/>
    <n v="2615"/>
    <x v="0"/>
    <n v="595000"/>
    <x v="0"/>
    <x v="0"/>
    <n v="595000"/>
  </r>
  <r>
    <d v="2018-04-03T00:00:00"/>
    <x v="11"/>
    <x v="1"/>
    <n v="2914"/>
    <x v="1"/>
    <n v="890000"/>
    <x v="0"/>
    <x v="0"/>
    <n v="890000"/>
  </r>
  <r>
    <d v="2018-04-03T00:00:00"/>
    <x v="11"/>
    <x v="1"/>
    <n v="2913"/>
    <x v="1"/>
    <n v="1460000"/>
    <x v="0"/>
    <x v="3"/>
    <n v="1460000"/>
  </r>
  <r>
    <d v="2018-04-03T00:00:00"/>
    <x v="11"/>
    <x v="1"/>
    <n v="2600"/>
    <x v="0"/>
    <n v="250000"/>
    <x v="1"/>
    <x v="4"/>
    <n v="250000"/>
  </r>
  <r>
    <d v="2018-04-03T00:00:00"/>
    <x v="11"/>
    <x v="1"/>
    <n v="2603"/>
    <x v="0"/>
    <n v="375000"/>
    <x v="1"/>
    <x v="2"/>
    <n v="375000"/>
  </r>
  <r>
    <d v="2018-04-03T00:00:00"/>
    <x v="11"/>
    <x v="1"/>
    <n v="2617"/>
    <x v="0"/>
    <n v="433000"/>
    <x v="1"/>
    <x v="2"/>
    <n v="433000"/>
  </r>
  <r>
    <d v="2018-04-03T00:00:00"/>
    <x v="11"/>
    <x v="1"/>
    <n v="2603"/>
    <x v="0"/>
    <n v="530000"/>
    <x v="1"/>
    <x v="2"/>
    <n v="530000"/>
  </r>
  <r>
    <d v="2018-04-04T00:00:00"/>
    <x v="11"/>
    <x v="1"/>
    <n v="2905"/>
    <x v="1"/>
    <n v="432000"/>
    <x v="0"/>
    <x v="1"/>
    <n v="432000"/>
  </r>
  <r>
    <d v="2018-04-04T00:00:00"/>
    <x v="11"/>
    <x v="1"/>
    <n v="2914"/>
    <x v="1"/>
    <n v="480000"/>
    <x v="0"/>
    <x v="1"/>
    <n v="480000"/>
  </r>
  <r>
    <d v="2018-04-04T00:00:00"/>
    <x v="11"/>
    <x v="1"/>
    <n v="2906"/>
    <x v="1"/>
    <n v="480000"/>
    <x v="0"/>
    <x v="1"/>
    <n v="480000"/>
  </r>
  <r>
    <d v="2018-04-04T00:00:00"/>
    <x v="11"/>
    <x v="1"/>
    <n v="2913"/>
    <x v="1"/>
    <n v="512000"/>
    <x v="0"/>
    <x v="1"/>
    <n v="512000"/>
  </r>
  <r>
    <d v="2018-04-04T00:00:00"/>
    <x v="11"/>
    <x v="1"/>
    <n v="2902"/>
    <x v="1"/>
    <n v="565000"/>
    <x v="0"/>
    <x v="0"/>
    <n v="565000"/>
  </r>
  <r>
    <d v="2018-04-04T00:00:00"/>
    <x v="11"/>
    <x v="1"/>
    <n v="2615"/>
    <x v="0"/>
    <n v="571000"/>
    <x v="0"/>
    <x v="1"/>
    <n v="571000"/>
  </r>
  <r>
    <d v="2018-04-04T00:00:00"/>
    <x v="11"/>
    <x v="1"/>
    <n v="2611"/>
    <x v="0"/>
    <n v="730000"/>
    <x v="0"/>
    <x v="0"/>
    <n v="730000"/>
  </r>
  <r>
    <d v="2018-04-04T00:00:00"/>
    <x v="11"/>
    <x v="1"/>
    <n v="2617"/>
    <x v="0"/>
    <n v="730000"/>
    <x v="0"/>
    <x v="1"/>
    <n v="730000"/>
  </r>
  <r>
    <d v="2018-04-04T00:00:00"/>
    <x v="11"/>
    <x v="1"/>
    <n v="2606"/>
    <x v="0"/>
    <n v="315000"/>
    <x v="1"/>
    <x v="4"/>
    <n v="315000"/>
  </r>
  <r>
    <d v="2018-04-04T00:00:00"/>
    <x v="11"/>
    <x v="1"/>
    <n v="2604"/>
    <x v="0"/>
    <n v="439000"/>
    <x v="1"/>
    <x v="2"/>
    <n v="439000"/>
  </r>
  <r>
    <d v="2018-04-04T00:00:00"/>
    <x v="11"/>
    <x v="1"/>
    <n v="2606"/>
    <x v="0"/>
    <n v="508000"/>
    <x v="1"/>
    <x v="2"/>
    <n v="508000"/>
  </r>
  <r>
    <d v="2018-04-04T00:00:00"/>
    <x v="11"/>
    <x v="1"/>
    <n v="2612"/>
    <x v="0"/>
    <n v="515000"/>
    <x v="1"/>
    <x v="2"/>
    <n v="515000"/>
  </r>
  <r>
    <d v="2018-04-04T00:00:00"/>
    <x v="11"/>
    <x v="1"/>
    <n v="2612"/>
    <x v="0"/>
    <n v="560000"/>
    <x v="1"/>
    <x v="2"/>
    <n v="560000"/>
  </r>
  <r>
    <d v="2018-04-05T00:00:00"/>
    <x v="11"/>
    <x v="1"/>
    <n v="2906"/>
    <x v="1"/>
    <n v="488000"/>
    <x v="0"/>
    <x v="1"/>
    <n v="488000"/>
  </r>
  <r>
    <d v="2018-04-05T00:00:00"/>
    <x v="11"/>
    <x v="1"/>
    <n v="2905"/>
    <x v="1"/>
    <n v="505000"/>
    <x v="0"/>
    <x v="1"/>
    <n v="505000"/>
  </r>
  <r>
    <d v="2018-04-05T00:00:00"/>
    <x v="11"/>
    <x v="1"/>
    <n v="2905"/>
    <x v="1"/>
    <n v="580000"/>
    <x v="0"/>
    <x v="0"/>
    <n v="580000"/>
  </r>
  <r>
    <d v="2018-04-05T00:00:00"/>
    <x v="11"/>
    <x v="1"/>
    <n v="2615"/>
    <x v="0"/>
    <n v="685000"/>
    <x v="0"/>
    <x v="1"/>
    <n v="685000"/>
  </r>
  <r>
    <d v="2018-04-05T00:00:00"/>
    <x v="11"/>
    <x v="1"/>
    <n v="2615"/>
    <x v="0"/>
    <n v="685000"/>
    <x v="0"/>
    <x v="0"/>
    <n v="685000"/>
  </r>
  <r>
    <d v="2018-04-05T00:00:00"/>
    <x v="11"/>
    <x v="1"/>
    <n v="2617"/>
    <x v="0"/>
    <n v="718000"/>
    <x v="0"/>
    <x v="3"/>
    <n v="718000"/>
  </r>
  <r>
    <d v="2018-04-05T00:00:00"/>
    <x v="11"/>
    <x v="1"/>
    <n v="2906"/>
    <x v="1"/>
    <n v="760000"/>
    <x v="0"/>
    <x v="0"/>
    <n v="760000"/>
  </r>
  <r>
    <d v="2018-04-05T00:00:00"/>
    <x v="11"/>
    <x v="1"/>
    <n v="2914"/>
    <x v="1"/>
    <n v="800000"/>
    <x v="0"/>
    <x v="0"/>
    <n v="800000"/>
  </r>
  <r>
    <d v="2018-04-05T00:00:00"/>
    <x v="11"/>
    <x v="1"/>
    <n v="2617"/>
    <x v="0"/>
    <n v="803000"/>
    <x v="0"/>
    <x v="1"/>
    <n v="803000"/>
  </r>
  <r>
    <d v="2018-04-05T00:00:00"/>
    <x v="11"/>
    <x v="1"/>
    <n v="2615"/>
    <x v="0"/>
    <n v="302500"/>
    <x v="1"/>
    <x v="2"/>
    <n v="302500"/>
  </r>
  <r>
    <d v="2018-04-05T00:00:00"/>
    <x v="11"/>
    <x v="1"/>
    <n v="2913"/>
    <x v="1"/>
    <n v="373000"/>
    <x v="1"/>
    <x v="2"/>
    <n v="373000"/>
  </r>
  <r>
    <d v="2018-04-05T00:00:00"/>
    <x v="11"/>
    <x v="1"/>
    <n v="2602"/>
    <x v="0"/>
    <n v="390000"/>
    <x v="1"/>
    <x v="4"/>
    <n v="390000"/>
  </r>
  <r>
    <d v="2018-04-05T00:00:00"/>
    <x v="11"/>
    <x v="1"/>
    <n v="2617"/>
    <x v="0"/>
    <n v="410000"/>
    <x v="1"/>
    <x v="2"/>
    <n v="410000"/>
  </r>
  <r>
    <d v="2018-04-05T00:00:00"/>
    <x v="11"/>
    <x v="1"/>
    <n v="2612"/>
    <x v="0"/>
    <n v="450000"/>
    <x v="1"/>
    <x v="4"/>
    <n v="450000"/>
  </r>
  <r>
    <d v="2018-04-06T00:00:00"/>
    <x v="11"/>
    <x v="1"/>
    <n v="2903"/>
    <x v="1"/>
    <n v="520000"/>
    <x v="0"/>
    <x v="1"/>
    <n v="520000"/>
  </r>
  <r>
    <d v="2018-04-06T00:00:00"/>
    <x v="11"/>
    <x v="1"/>
    <n v="2617"/>
    <x v="0"/>
    <n v="600000"/>
    <x v="0"/>
    <x v="1"/>
    <n v="600000"/>
  </r>
  <r>
    <d v="2018-04-06T00:00:00"/>
    <x v="11"/>
    <x v="1"/>
    <n v="2614"/>
    <x v="0"/>
    <n v="640000"/>
    <x v="0"/>
    <x v="1"/>
    <n v="640000"/>
  </r>
  <r>
    <d v="2018-04-06T00:00:00"/>
    <x v="11"/>
    <x v="1"/>
    <n v="2902"/>
    <x v="1"/>
    <n v="645000"/>
    <x v="0"/>
    <x v="0"/>
    <n v="645000"/>
  </r>
  <r>
    <d v="2018-04-06T00:00:00"/>
    <x v="11"/>
    <x v="1"/>
    <n v="2611"/>
    <x v="0"/>
    <n v="658000"/>
    <x v="0"/>
    <x v="0"/>
    <n v="658000"/>
  </r>
  <r>
    <d v="2018-04-06T00:00:00"/>
    <x v="11"/>
    <x v="1"/>
    <n v="2611"/>
    <x v="0"/>
    <n v="920000"/>
    <x v="0"/>
    <x v="3"/>
    <n v="920000"/>
  </r>
  <r>
    <d v="2018-04-06T00:00:00"/>
    <x v="11"/>
    <x v="1"/>
    <n v="2617"/>
    <x v="0"/>
    <n v="950000"/>
    <x v="0"/>
    <x v="0"/>
    <n v="950000"/>
  </r>
  <r>
    <d v="2018-04-06T00:00:00"/>
    <x v="11"/>
    <x v="1"/>
    <n v="2602"/>
    <x v="0"/>
    <n v="1000000"/>
    <x v="0"/>
    <x v="0"/>
    <n v="1000000"/>
  </r>
  <r>
    <d v="2018-04-06T00:00:00"/>
    <x v="11"/>
    <x v="1"/>
    <n v="2913"/>
    <x v="1"/>
    <n v="1150000"/>
    <x v="0"/>
    <x v="3"/>
    <n v="1150000"/>
  </r>
  <r>
    <d v="2018-04-06T00:00:00"/>
    <x v="11"/>
    <x v="1"/>
    <n v="2600"/>
    <x v="0"/>
    <n v="1250000"/>
    <x v="0"/>
    <x v="1"/>
    <n v="1250000"/>
  </r>
  <r>
    <d v="2018-04-06T00:00:00"/>
    <x v="11"/>
    <x v="1"/>
    <n v="2617"/>
    <x v="0"/>
    <n v="295000"/>
    <x v="1"/>
    <x v="4"/>
    <n v="295000"/>
  </r>
  <r>
    <d v="2018-04-06T00:00:00"/>
    <x v="11"/>
    <x v="1"/>
    <n v="2615"/>
    <x v="0"/>
    <n v="389000"/>
    <x v="1"/>
    <x v="2"/>
    <n v="389000"/>
  </r>
  <r>
    <d v="2018-04-06T00:00:00"/>
    <x v="11"/>
    <x v="1"/>
    <n v="2617"/>
    <x v="0"/>
    <n v="393000"/>
    <x v="1"/>
    <x v="1"/>
    <n v="393000"/>
  </r>
  <r>
    <d v="2018-04-06T00:00:00"/>
    <x v="11"/>
    <x v="1"/>
    <n v="2603"/>
    <x v="0"/>
    <n v="557000"/>
    <x v="1"/>
    <x v="2"/>
    <n v="557000"/>
  </r>
  <r>
    <d v="2018-04-06T00:00:00"/>
    <x v="11"/>
    <x v="1"/>
    <n v="2611"/>
    <x v="0"/>
    <n v="575000"/>
    <x v="1"/>
    <x v="1"/>
    <n v="575000"/>
  </r>
  <r>
    <d v="2018-04-06T00:00:00"/>
    <x v="11"/>
    <x v="1"/>
    <n v="2617"/>
    <x v="0"/>
    <n v="630000"/>
    <x v="1"/>
    <x v="1"/>
    <n v="630000"/>
  </r>
  <r>
    <d v="2018-04-07T00:00:00"/>
    <x v="11"/>
    <x v="1"/>
    <n v="2617"/>
    <x v="0"/>
    <n v="506000"/>
    <x v="0"/>
    <x v="1"/>
    <n v="506000"/>
  </r>
  <r>
    <d v="2018-04-07T00:00:00"/>
    <x v="11"/>
    <x v="1"/>
    <n v="2611"/>
    <x v="0"/>
    <n v="536000"/>
    <x v="0"/>
    <x v="1"/>
    <n v="536000"/>
  </r>
  <r>
    <d v="2018-04-07T00:00:00"/>
    <x v="11"/>
    <x v="1"/>
    <n v="2615"/>
    <x v="0"/>
    <n v="550000"/>
    <x v="0"/>
    <x v="1"/>
    <n v="550000"/>
  </r>
  <r>
    <d v="2018-04-07T00:00:00"/>
    <x v="11"/>
    <x v="1"/>
    <n v="2615"/>
    <x v="0"/>
    <n v="585000"/>
    <x v="0"/>
    <x v="0"/>
    <n v="585000"/>
  </r>
  <r>
    <d v="2018-04-07T00:00:00"/>
    <x v="11"/>
    <x v="1"/>
    <n v="2905"/>
    <x v="1"/>
    <n v="640000"/>
    <x v="0"/>
    <x v="0"/>
    <n v="640000"/>
  </r>
  <r>
    <d v="2018-04-07T00:00:00"/>
    <x v="11"/>
    <x v="1"/>
    <n v="2611"/>
    <x v="0"/>
    <n v="640000"/>
    <x v="0"/>
    <x v="1"/>
    <n v="640000"/>
  </r>
  <r>
    <d v="2018-04-07T00:00:00"/>
    <x v="11"/>
    <x v="1"/>
    <n v="2614"/>
    <x v="0"/>
    <n v="687000"/>
    <x v="0"/>
    <x v="1"/>
    <n v="687000"/>
  </r>
  <r>
    <d v="2018-04-07T00:00:00"/>
    <x v="11"/>
    <x v="1"/>
    <n v="2614"/>
    <x v="0"/>
    <n v="695000"/>
    <x v="0"/>
    <x v="3"/>
    <n v="695000"/>
  </r>
  <r>
    <d v="2018-04-07T00:00:00"/>
    <x v="11"/>
    <x v="1"/>
    <n v="2902"/>
    <x v="1"/>
    <n v="765500"/>
    <x v="0"/>
    <x v="0"/>
    <n v="765500"/>
  </r>
  <r>
    <d v="2018-04-07T00:00:00"/>
    <x v="11"/>
    <x v="1"/>
    <n v="2614"/>
    <x v="0"/>
    <n v="767000"/>
    <x v="0"/>
    <x v="1"/>
    <n v="767000"/>
  </r>
  <r>
    <d v="2018-04-07T00:00:00"/>
    <x v="11"/>
    <x v="1"/>
    <n v="2913"/>
    <x v="1"/>
    <n v="790000"/>
    <x v="0"/>
    <x v="0"/>
    <n v="790000"/>
  </r>
  <r>
    <d v="2018-04-07T00:00:00"/>
    <x v="11"/>
    <x v="1"/>
    <n v="2611"/>
    <x v="0"/>
    <n v="795000"/>
    <x v="0"/>
    <x v="1"/>
    <n v="795000"/>
  </r>
  <r>
    <d v="2018-04-07T00:00:00"/>
    <x v="11"/>
    <x v="1"/>
    <n v="2614"/>
    <x v="0"/>
    <n v="809000"/>
    <x v="0"/>
    <x v="0"/>
    <n v="809000"/>
  </r>
  <r>
    <d v="2018-04-07T00:00:00"/>
    <x v="11"/>
    <x v="1"/>
    <n v="2611"/>
    <x v="0"/>
    <n v="845000"/>
    <x v="0"/>
    <x v="0"/>
    <n v="845000"/>
  </r>
  <r>
    <d v="2018-04-07T00:00:00"/>
    <x v="11"/>
    <x v="1"/>
    <n v="2614"/>
    <x v="0"/>
    <n v="880000"/>
    <x v="0"/>
    <x v="1"/>
    <n v="880000"/>
  </r>
  <r>
    <d v="2018-04-07T00:00:00"/>
    <x v="11"/>
    <x v="1"/>
    <n v="2617"/>
    <x v="0"/>
    <n v="1310000"/>
    <x v="0"/>
    <x v="3"/>
    <n v="1310000"/>
  </r>
  <r>
    <d v="2018-04-07T00:00:00"/>
    <x v="11"/>
    <x v="1"/>
    <n v="2914"/>
    <x v="1"/>
    <n v="1406000"/>
    <x v="0"/>
    <x v="3"/>
    <n v="1406000"/>
  </r>
  <r>
    <d v="2018-04-07T00:00:00"/>
    <x v="11"/>
    <x v="1"/>
    <n v="2603"/>
    <x v="0"/>
    <n v="1641000"/>
    <x v="0"/>
    <x v="0"/>
    <n v="1641000"/>
  </r>
  <r>
    <d v="2018-04-08T00:00:00"/>
    <x v="11"/>
    <x v="1"/>
    <n v="2606"/>
    <x v="0"/>
    <n v="703000"/>
    <x v="0"/>
    <x v="1"/>
    <n v="703000"/>
  </r>
  <r>
    <d v="2018-04-08T00:00:00"/>
    <x v="11"/>
    <x v="1"/>
    <n v="2914"/>
    <x v="1"/>
    <n v="406000"/>
    <x v="1"/>
    <x v="1"/>
    <n v="406000"/>
  </r>
  <r>
    <d v="2018-04-09T00:00:00"/>
    <x v="11"/>
    <x v="1"/>
    <n v="2906"/>
    <x v="1"/>
    <n v="505000"/>
    <x v="0"/>
    <x v="1"/>
    <n v="505000"/>
  </r>
  <r>
    <d v="2018-04-09T00:00:00"/>
    <x v="11"/>
    <x v="1"/>
    <n v="2611"/>
    <x v="0"/>
    <n v="582500"/>
    <x v="0"/>
    <x v="1"/>
    <n v="582500"/>
  </r>
  <r>
    <d v="2018-04-09T00:00:00"/>
    <x v="11"/>
    <x v="1"/>
    <n v="2615"/>
    <x v="0"/>
    <n v="600000"/>
    <x v="0"/>
    <x v="0"/>
    <n v="600000"/>
  </r>
  <r>
    <d v="2018-04-09T00:00:00"/>
    <x v="11"/>
    <x v="1"/>
    <n v="2913"/>
    <x v="1"/>
    <n v="605000"/>
    <x v="0"/>
    <x v="1"/>
    <n v="605000"/>
  </r>
  <r>
    <d v="2018-04-09T00:00:00"/>
    <x v="11"/>
    <x v="1"/>
    <n v="2905"/>
    <x v="1"/>
    <n v="860000"/>
    <x v="0"/>
    <x v="0"/>
    <n v="860000"/>
  </r>
  <r>
    <d v="2018-04-09T00:00:00"/>
    <x v="11"/>
    <x v="1"/>
    <n v="2607"/>
    <x v="0"/>
    <n v="1015000"/>
    <x v="0"/>
    <x v="0"/>
    <n v="1015000"/>
  </r>
  <r>
    <d v="2018-04-09T00:00:00"/>
    <x v="11"/>
    <x v="1"/>
    <n v="2607"/>
    <x v="0"/>
    <n v="1150000"/>
    <x v="0"/>
    <x v="3"/>
    <n v="1150000"/>
  </r>
  <r>
    <d v="2018-04-09T00:00:00"/>
    <x v="11"/>
    <x v="1"/>
    <n v="2605"/>
    <x v="0"/>
    <n v="1255000"/>
    <x v="0"/>
    <x v="0"/>
    <n v="1255000"/>
  </r>
  <r>
    <d v="2018-04-09T00:00:00"/>
    <x v="11"/>
    <x v="1"/>
    <n v="2614"/>
    <x v="0"/>
    <n v="235500"/>
    <x v="1"/>
    <x v="2"/>
    <n v="235500"/>
  </r>
  <r>
    <d v="2018-04-09T00:00:00"/>
    <x v="11"/>
    <x v="1"/>
    <n v="2614"/>
    <x v="0"/>
    <n v="245000"/>
    <x v="1"/>
    <x v="2"/>
    <n v="245000"/>
  </r>
  <r>
    <d v="2018-04-09T00:00:00"/>
    <x v="11"/>
    <x v="1"/>
    <n v="2602"/>
    <x v="0"/>
    <n v="249000"/>
    <x v="1"/>
    <x v="2"/>
    <n v="249000"/>
  </r>
  <r>
    <d v="2018-04-09T00:00:00"/>
    <x v="11"/>
    <x v="1"/>
    <n v="2614"/>
    <x v="0"/>
    <n v="412000"/>
    <x v="1"/>
    <x v="2"/>
    <n v="412000"/>
  </r>
  <r>
    <d v="2018-04-09T00:00:00"/>
    <x v="11"/>
    <x v="1"/>
    <n v="2606"/>
    <x v="0"/>
    <n v="415000"/>
    <x v="1"/>
    <x v="2"/>
    <n v="415000"/>
  </r>
  <r>
    <d v="2018-04-09T00:00:00"/>
    <x v="11"/>
    <x v="1"/>
    <n v="2606"/>
    <x v="0"/>
    <n v="422000"/>
    <x v="1"/>
    <x v="2"/>
    <n v="422000"/>
  </r>
  <r>
    <d v="2018-04-09T00:00:00"/>
    <x v="11"/>
    <x v="1"/>
    <n v="2602"/>
    <x v="0"/>
    <n v="463000"/>
    <x v="1"/>
    <x v="2"/>
    <n v="463000"/>
  </r>
  <r>
    <d v="2018-04-09T00:00:00"/>
    <x v="11"/>
    <x v="1"/>
    <n v="2604"/>
    <x v="0"/>
    <n v="582000"/>
    <x v="1"/>
    <x v="2"/>
    <n v="582000"/>
  </r>
  <r>
    <d v="2018-04-10T00:00:00"/>
    <x v="11"/>
    <x v="1"/>
    <n v="2902"/>
    <x v="1"/>
    <n v="455000"/>
    <x v="0"/>
    <x v="1"/>
    <n v="455000"/>
  </r>
  <r>
    <d v="2018-04-10T00:00:00"/>
    <x v="11"/>
    <x v="1"/>
    <n v="2905"/>
    <x v="1"/>
    <n v="555000"/>
    <x v="0"/>
    <x v="1"/>
    <n v="555000"/>
  </r>
  <r>
    <d v="2018-04-10T00:00:00"/>
    <x v="11"/>
    <x v="1"/>
    <n v="2905"/>
    <x v="1"/>
    <n v="600000"/>
    <x v="0"/>
    <x v="0"/>
    <n v="600000"/>
  </r>
  <r>
    <d v="2018-04-10T00:00:00"/>
    <x v="11"/>
    <x v="1"/>
    <n v="2604"/>
    <x v="0"/>
    <n v="940000"/>
    <x v="0"/>
    <x v="1"/>
    <n v="940000"/>
  </r>
  <r>
    <d v="2018-04-10T00:00:00"/>
    <x v="11"/>
    <x v="1"/>
    <n v="2912"/>
    <x v="1"/>
    <n v="289950"/>
    <x v="1"/>
    <x v="4"/>
    <n v="289950"/>
  </r>
  <r>
    <d v="2018-04-10T00:00:00"/>
    <x v="11"/>
    <x v="1"/>
    <n v="2617"/>
    <x v="0"/>
    <n v="320000"/>
    <x v="1"/>
    <x v="4"/>
    <n v="320000"/>
  </r>
  <r>
    <d v="2018-04-10T00:00:00"/>
    <x v="11"/>
    <x v="1"/>
    <n v="2611"/>
    <x v="0"/>
    <n v="330000"/>
    <x v="1"/>
    <x v="2"/>
    <n v="330000"/>
  </r>
  <r>
    <d v="2018-04-10T00:00:00"/>
    <x v="11"/>
    <x v="1"/>
    <n v="2612"/>
    <x v="0"/>
    <n v="385000"/>
    <x v="1"/>
    <x v="4"/>
    <n v="385000"/>
  </r>
  <r>
    <d v="2018-04-10T00:00:00"/>
    <x v="11"/>
    <x v="1"/>
    <n v="2604"/>
    <x v="0"/>
    <n v="468500"/>
    <x v="1"/>
    <x v="2"/>
    <n v="468500"/>
  </r>
  <r>
    <d v="2018-04-11T00:00:00"/>
    <x v="11"/>
    <x v="1"/>
    <n v="2906"/>
    <x v="1"/>
    <n v="453500"/>
    <x v="0"/>
    <x v="1"/>
    <n v="453500"/>
  </r>
  <r>
    <d v="2018-04-11T00:00:00"/>
    <x v="11"/>
    <x v="1"/>
    <n v="2602"/>
    <x v="0"/>
    <n v="470000"/>
    <x v="0"/>
    <x v="2"/>
    <n v="470000"/>
  </r>
  <r>
    <d v="2018-04-11T00:00:00"/>
    <x v="11"/>
    <x v="1"/>
    <n v="2906"/>
    <x v="1"/>
    <n v="520000"/>
    <x v="0"/>
    <x v="1"/>
    <n v="520000"/>
  </r>
  <r>
    <d v="2018-04-11T00:00:00"/>
    <x v="11"/>
    <x v="1"/>
    <n v="2617"/>
    <x v="0"/>
    <n v="652500"/>
    <x v="0"/>
    <x v="1"/>
    <n v="652500"/>
  </r>
  <r>
    <d v="2018-04-11T00:00:00"/>
    <x v="11"/>
    <x v="1"/>
    <n v="2905"/>
    <x v="1"/>
    <n v="660000"/>
    <x v="0"/>
    <x v="3"/>
    <n v="660000"/>
  </r>
  <r>
    <d v="2018-04-11T00:00:00"/>
    <x v="11"/>
    <x v="1"/>
    <n v="2602"/>
    <x v="0"/>
    <n v="695000"/>
    <x v="0"/>
    <x v="1"/>
    <n v="695000"/>
  </r>
  <r>
    <d v="2018-04-11T00:00:00"/>
    <x v="11"/>
    <x v="1"/>
    <n v="2615"/>
    <x v="0"/>
    <n v="705000"/>
    <x v="0"/>
    <x v="0"/>
    <n v="705000"/>
  </r>
  <r>
    <d v="2018-04-11T00:00:00"/>
    <x v="11"/>
    <x v="1"/>
    <n v="2602"/>
    <x v="0"/>
    <n v="750000"/>
    <x v="0"/>
    <x v="1"/>
    <n v="750000"/>
  </r>
  <r>
    <d v="2018-04-11T00:00:00"/>
    <x v="11"/>
    <x v="1"/>
    <n v="2614"/>
    <x v="0"/>
    <n v="920000"/>
    <x v="0"/>
    <x v="3"/>
    <n v="920000"/>
  </r>
  <r>
    <d v="2018-04-11T00:00:00"/>
    <x v="11"/>
    <x v="1"/>
    <n v="2913"/>
    <x v="1"/>
    <n v="1380000"/>
    <x v="0"/>
    <x v="3"/>
    <n v="1380000"/>
  </r>
  <r>
    <d v="2018-04-11T00:00:00"/>
    <x v="11"/>
    <x v="1"/>
    <n v="2612"/>
    <x v="0"/>
    <n v="1699000"/>
    <x v="0"/>
    <x v="0"/>
    <n v="1699000"/>
  </r>
  <r>
    <d v="2018-04-11T00:00:00"/>
    <x v="11"/>
    <x v="1"/>
    <n v="2607"/>
    <x v="0"/>
    <n v="308000"/>
    <x v="1"/>
    <x v="2"/>
    <n v="308000"/>
  </r>
  <r>
    <d v="2018-04-11T00:00:00"/>
    <x v="11"/>
    <x v="1"/>
    <n v="2605"/>
    <x v="0"/>
    <n v="330000"/>
    <x v="1"/>
    <x v="4"/>
    <n v="330000"/>
  </r>
  <r>
    <d v="2018-04-11T00:00:00"/>
    <x v="11"/>
    <x v="1"/>
    <n v="2604"/>
    <x v="0"/>
    <n v="420000"/>
    <x v="1"/>
    <x v="4"/>
    <n v="420000"/>
  </r>
  <r>
    <d v="2018-04-11T00:00:00"/>
    <x v="11"/>
    <x v="1"/>
    <n v="2602"/>
    <x v="0"/>
    <n v="570000"/>
    <x v="1"/>
    <x v="2"/>
    <n v="570000"/>
  </r>
  <r>
    <d v="2018-04-12T00:00:00"/>
    <x v="11"/>
    <x v="1"/>
    <n v="2913"/>
    <x v="1"/>
    <n v="490000"/>
    <x v="0"/>
    <x v="1"/>
    <n v="490000"/>
  </r>
  <r>
    <d v="2018-04-12T00:00:00"/>
    <x v="11"/>
    <x v="1"/>
    <n v="2615"/>
    <x v="0"/>
    <n v="515000"/>
    <x v="0"/>
    <x v="1"/>
    <n v="515000"/>
  </r>
  <r>
    <d v="2018-04-12T00:00:00"/>
    <x v="11"/>
    <x v="1"/>
    <n v="2906"/>
    <x v="1"/>
    <n v="545000"/>
    <x v="0"/>
    <x v="1"/>
    <n v="545000"/>
  </r>
  <r>
    <d v="2018-04-12T00:00:00"/>
    <x v="11"/>
    <x v="1"/>
    <n v="2911"/>
    <x v="1"/>
    <n v="572500"/>
    <x v="0"/>
    <x v="1"/>
    <n v="572500"/>
  </r>
  <r>
    <d v="2018-04-12T00:00:00"/>
    <x v="11"/>
    <x v="1"/>
    <n v="2914"/>
    <x v="1"/>
    <n v="585000"/>
    <x v="0"/>
    <x v="1"/>
    <n v="585000"/>
  </r>
  <r>
    <d v="2018-04-12T00:00:00"/>
    <x v="11"/>
    <x v="1"/>
    <n v="2617"/>
    <x v="0"/>
    <n v="605000"/>
    <x v="0"/>
    <x v="1"/>
    <n v="605000"/>
  </r>
  <r>
    <d v="2018-04-12T00:00:00"/>
    <x v="11"/>
    <x v="1"/>
    <n v="2913"/>
    <x v="1"/>
    <n v="610000"/>
    <x v="0"/>
    <x v="1"/>
    <n v="610000"/>
  </r>
  <r>
    <d v="2018-04-12T00:00:00"/>
    <x v="11"/>
    <x v="1"/>
    <n v="2617"/>
    <x v="0"/>
    <n v="700000"/>
    <x v="0"/>
    <x v="0"/>
    <n v="700000"/>
  </r>
  <r>
    <d v="2018-04-12T00:00:00"/>
    <x v="11"/>
    <x v="1"/>
    <n v="2611"/>
    <x v="0"/>
    <n v="740000"/>
    <x v="0"/>
    <x v="0"/>
    <n v="740000"/>
  </r>
  <r>
    <d v="2018-04-12T00:00:00"/>
    <x v="11"/>
    <x v="1"/>
    <n v="2906"/>
    <x v="1"/>
    <n v="755000"/>
    <x v="0"/>
    <x v="0"/>
    <n v="755000"/>
  </r>
  <r>
    <d v="2018-04-12T00:00:00"/>
    <x v="11"/>
    <x v="1"/>
    <n v="2611"/>
    <x v="0"/>
    <n v="780000"/>
    <x v="0"/>
    <x v="1"/>
    <n v="780000"/>
  </r>
  <r>
    <d v="2018-04-12T00:00:00"/>
    <x v="11"/>
    <x v="1"/>
    <n v="2914"/>
    <x v="1"/>
    <n v="780000"/>
    <x v="0"/>
    <x v="0"/>
    <n v="780000"/>
  </r>
  <r>
    <d v="2018-04-12T00:00:00"/>
    <x v="11"/>
    <x v="1"/>
    <n v="2913"/>
    <x v="1"/>
    <n v="830000"/>
    <x v="0"/>
    <x v="0"/>
    <n v="830000"/>
  </r>
  <r>
    <d v="2018-04-12T00:00:00"/>
    <x v="11"/>
    <x v="1"/>
    <n v="2615"/>
    <x v="0"/>
    <n v="842000"/>
    <x v="0"/>
    <x v="0"/>
    <n v="842000"/>
  </r>
  <r>
    <d v="2018-04-12T00:00:00"/>
    <x v="11"/>
    <x v="1"/>
    <n v="2604"/>
    <x v="0"/>
    <n v="980000"/>
    <x v="0"/>
    <x v="1"/>
    <n v="980000"/>
  </r>
  <r>
    <d v="2018-04-12T00:00:00"/>
    <x v="11"/>
    <x v="1"/>
    <n v="2602"/>
    <x v="0"/>
    <n v="290000"/>
    <x v="1"/>
    <x v="4"/>
    <n v="290000"/>
  </r>
  <r>
    <d v="2018-04-12T00:00:00"/>
    <x v="11"/>
    <x v="1"/>
    <n v="2914"/>
    <x v="1"/>
    <n v="330000"/>
    <x v="1"/>
    <x v="2"/>
    <n v="330000"/>
  </r>
  <r>
    <d v="2018-04-12T00:00:00"/>
    <x v="11"/>
    <x v="1"/>
    <n v="2913"/>
    <x v="1"/>
    <n v="405000"/>
    <x v="1"/>
    <x v="2"/>
    <n v="405000"/>
  </r>
  <r>
    <d v="2018-04-12T00:00:00"/>
    <x v="11"/>
    <x v="1"/>
    <n v="2612"/>
    <x v="0"/>
    <n v="537500"/>
    <x v="1"/>
    <x v="2"/>
    <n v="537500"/>
  </r>
  <r>
    <d v="2018-04-13T00:00:00"/>
    <x v="11"/>
    <x v="1"/>
    <n v="2914"/>
    <x v="1"/>
    <n v="450000"/>
    <x v="0"/>
    <x v="2"/>
    <n v="450000"/>
  </r>
  <r>
    <d v="2018-04-13T00:00:00"/>
    <x v="11"/>
    <x v="1"/>
    <n v="2913"/>
    <x v="1"/>
    <n v="460000"/>
    <x v="0"/>
    <x v="1"/>
    <n v="460000"/>
  </r>
  <r>
    <d v="2018-04-13T00:00:00"/>
    <x v="11"/>
    <x v="1"/>
    <n v="2905"/>
    <x v="1"/>
    <n v="552800"/>
    <x v="0"/>
    <x v="1"/>
    <n v="552800"/>
  </r>
  <r>
    <d v="2018-04-13T00:00:00"/>
    <x v="11"/>
    <x v="1"/>
    <n v="2913"/>
    <x v="1"/>
    <n v="645000"/>
    <x v="0"/>
    <x v="1"/>
    <n v="645000"/>
  </r>
  <r>
    <d v="2018-04-13T00:00:00"/>
    <x v="11"/>
    <x v="1"/>
    <n v="2611"/>
    <x v="0"/>
    <n v="650000"/>
    <x v="0"/>
    <x v="1"/>
    <n v="650000"/>
  </r>
  <r>
    <d v="2018-04-13T00:00:00"/>
    <x v="11"/>
    <x v="1"/>
    <n v="2913"/>
    <x v="1"/>
    <n v="672000"/>
    <x v="0"/>
    <x v="0"/>
    <n v="672000"/>
  </r>
  <r>
    <d v="2018-04-13T00:00:00"/>
    <x v="11"/>
    <x v="1"/>
    <n v="2607"/>
    <x v="0"/>
    <n v="711000"/>
    <x v="0"/>
    <x v="1"/>
    <n v="711000"/>
  </r>
  <r>
    <d v="2018-04-13T00:00:00"/>
    <x v="11"/>
    <x v="1"/>
    <n v="2905"/>
    <x v="1"/>
    <n v="750000"/>
    <x v="0"/>
    <x v="3"/>
    <n v="750000"/>
  </r>
  <r>
    <d v="2018-04-13T00:00:00"/>
    <x v="11"/>
    <x v="1"/>
    <n v="2914"/>
    <x v="1"/>
    <n v="770000"/>
    <x v="0"/>
    <x v="0"/>
    <n v="770000"/>
  </r>
  <r>
    <d v="2018-04-13T00:00:00"/>
    <x v="11"/>
    <x v="1"/>
    <n v="2914"/>
    <x v="1"/>
    <n v="872500"/>
    <x v="0"/>
    <x v="0"/>
    <n v="872500"/>
  </r>
  <r>
    <d v="2018-04-13T00:00:00"/>
    <x v="11"/>
    <x v="1"/>
    <n v="2607"/>
    <x v="0"/>
    <n v="960000"/>
    <x v="0"/>
    <x v="0"/>
    <n v="960000"/>
  </r>
  <r>
    <d v="2018-04-13T00:00:00"/>
    <x v="11"/>
    <x v="1"/>
    <n v="2606"/>
    <x v="0"/>
    <n v="1031000"/>
    <x v="0"/>
    <x v="0"/>
    <n v="1031000"/>
  </r>
  <r>
    <d v="2018-04-13T00:00:00"/>
    <x v="11"/>
    <x v="1"/>
    <n v="2600"/>
    <x v="0"/>
    <n v="1350000"/>
    <x v="0"/>
    <x v="0"/>
    <n v="1350000"/>
  </r>
  <r>
    <d v="2018-04-13T00:00:00"/>
    <x v="11"/>
    <x v="1"/>
    <n v="2603"/>
    <x v="0"/>
    <n v="1525000"/>
    <x v="0"/>
    <x v="1"/>
    <n v="1525000"/>
  </r>
  <r>
    <d v="2018-04-13T00:00:00"/>
    <x v="11"/>
    <x v="1"/>
    <n v="2620"/>
    <x v="0"/>
    <n v="169000"/>
    <x v="1"/>
    <x v="4"/>
    <n v="169000"/>
  </r>
  <r>
    <d v="2018-04-13T00:00:00"/>
    <x v="11"/>
    <x v="1"/>
    <n v="2615"/>
    <x v="0"/>
    <n v="293000"/>
    <x v="1"/>
    <x v="2"/>
    <n v="293000"/>
  </r>
  <r>
    <d v="2018-04-13T00:00:00"/>
    <x v="11"/>
    <x v="1"/>
    <n v="2617"/>
    <x v="0"/>
    <n v="318000"/>
    <x v="1"/>
    <x v="4"/>
    <n v="318000"/>
  </r>
  <r>
    <d v="2018-04-13T00:00:00"/>
    <x v="11"/>
    <x v="1"/>
    <n v="2606"/>
    <x v="0"/>
    <n v="327500"/>
    <x v="1"/>
    <x v="2"/>
    <n v="327500"/>
  </r>
  <r>
    <d v="2018-04-13T00:00:00"/>
    <x v="11"/>
    <x v="1"/>
    <n v="2617"/>
    <x v="0"/>
    <n v="360000"/>
    <x v="1"/>
    <x v="4"/>
    <n v="360000"/>
  </r>
  <r>
    <d v="2018-04-13T00:00:00"/>
    <x v="11"/>
    <x v="1"/>
    <n v="2604"/>
    <x v="0"/>
    <n v="465000"/>
    <x v="1"/>
    <x v="2"/>
    <n v="465000"/>
  </r>
  <r>
    <d v="2018-04-13T00:00:00"/>
    <x v="11"/>
    <x v="1"/>
    <n v="2604"/>
    <x v="0"/>
    <n v="472500"/>
    <x v="1"/>
    <x v="4"/>
    <n v="472500"/>
  </r>
  <r>
    <d v="2018-04-14T00:00:00"/>
    <x v="11"/>
    <x v="1"/>
    <n v="2617"/>
    <x v="0"/>
    <n v="542000"/>
    <x v="0"/>
    <x v="1"/>
    <n v="542000"/>
  </r>
  <r>
    <d v="2018-04-14T00:00:00"/>
    <x v="11"/>
    <x v="1"/>
    <n v="2615"/>
    <x v="0"/>
    <n v="595000"/>
    <x v="0"/>
    <x v="0"/>
    <n v="595000"/>
  </r>
  <r>
    <d v="2018-04-14T00:00:00"/>
    <x v="11"/>
    <x v="1"/>
    <n v="2615"/>
    <x v="0"/>
    <n v="605000"/>
    <x v="0"/>
    <x v="0"/>
    <n v="605000"/>
  </r>
  <r>
    <d v="2018-04-14T00:00:00"/>
    <x v="11"/>
    <x v="1"/>
    <n v="2604"/>
    <x v="0"/>
    <n v="680000"/>
    <x v="0"/>
    <x v="2"/>
    <n v="680000"/>
  </r>
  <r>
    <d v="2018-04-14T00:00:00"/>
    <x v="11"/>
    <x v="1"/>
    <n v="2602"/>
    <x v="0"/>
    <n v="732500"/>
    <x v="0"/>
    <x v="0"/>
    <n v="732500"/>
  </r>
  <r>
    <d v="2018-04-14T00:00:00"/>
    <x v="11"/>
    <x v="1"/>
    <n v="2904"/>
    <x v="1"/>
    <n v="737000"/>
    <x v="0"/>
    <x v="0"/>
    <n v="737000"/>
  </r>
  <r>
    <d v="2018-04-14T00:00:00"/>
    <x v="11"/>
    <x v="1"/>
    <n v="2614"/>
    <x v="0"/>
    <n v="776000"/>
    <x v="0"/>
    <x v="1"/>
    <n v="776000"/>
  </r>
  <r>
    <d v="2018-04-14T00:00:00"/>
    <x v="11"/>
    <x v="1"/>
    <n v="2913"/>
    <x v="1"/>
    <n v="777000"/>
    <x v="0"/>
    <x v="0"/>
    <n v="777000"/>
  </r>
  <r>
    <d v="2018-04-14T00:00:00"/>
    <x v="11"/>
    <x v="1"/>
    <n v="2611"/>
    <x v="0"/>
    <n v="800000"/>
    <x v="0"/>
    <x v="3"/>
    <n v="800000"/>
  </r>
  <r>
    <d v="2018-04-14T00:00:00"/>
    <x v="11"/>
    <x v="1"/>
    <n v="2617"/>
    <x v="0"/>
    <n v="805000"/>
    <x v="0"/>
    <x v="1"/>
    <n v="805000"/>
  </r>
  <r>
    <d v="2018-04-14T00:00:00"/>
    <x v="11"/>
    <x v="1"/>
    <n v="2602"/>
    <x v="0"/>
    <n v="860000"/>
    <x v="0"/>
    <x v="0"/>
    <n v="860000"/>
  </r>
  <r>
    <d v="2018-04-14T00:00:00"/>
    <x v="11"/>
    <x v="1"/>
    <n v="2911"/>
    <x v="1"/>
    <n v="980000"/>
    <x v="0"/>
    <x v="0"/>
    <n v="980000"/>
  </r>
  <r>
    <d v="2018-04-14T00:00:00"/>
    <x v="11"/>
    <x v="1"/>
    <n v="2614"/>
    <x v="0"/>
    <n v="1030000"/>
    <x v="0"/>
    <x v="0"/>
    <n v="1030000"/>
  </r>
  <r>
    <d v="2018-04-14T00:00:00"/>
    <x v="11"/>
    <x v="1"/>
    <n v="2617"/>
    <x v="0"/>
    <n v="1050000"/>
    <x v="0"/>
    <x v="3"/>
    <n v="1050000"/>
  </r>
  <r>
    <d v="2018-04-14T00:00:00"/>
    <x v="11"/>
    <x v="1"/>
    <n v="2604"/>
    <x v="0"/>
    <n v="1210000"/>
    <x v="0"/>
    <x v="0"/>
    <n v="1210000"/>
  </r>
  <r>
    <d v="2018-04-14T00:00:00"/>
    <x v="11"/>
    <x v="1"/>
    <n v="2603"/>
    <x v="0"/>
    <n v="1250000"/>
    <x v="0"/>
    <x v="1"/>
    <n v="1250000"/>
  </r>
  <r>
    <d v="2018-04-14T00:00:00"/>
    <x v="11"/>
    <x v="1"/>
    <n v="2614"/>
    <x v="0"/>
    <n v="1407000"/>
    <x v="0"/>
    <x v="0"/>
    <n v="1407000"/>
  </r>
  <r>
    <d v="2018-04-14T00:00:00"/>
    <x v="11"/>
    <x v="1"/>
    <n v="2600"/>
    <x v="0"/>
    <n v="1575000"/>
    <x v="0"/>
    <x v="1"/>
    <n v="1575000"/>
  </r>
  <r>
    <d v="2018-04-14T00:00:00"/>
    <x v="11"/>
    <x v="1"/>
    <n v="2603"/>
    <x v="0"/>
    <n v="2740000"/>
    <x v="0"/>
    <x v="0"/>
    <n v="2740000"/>
  </r>
  <r>
    <d v="2018-04-14T00:00:00"/>
    <x v="11"/>
    <x v="1"/>
    <n v="2603"/>
    <x v="0"/>
    <n v="2950000"/>
    <x v="0"/>
    <x v="3"/>
    <n v="2950000"/>
  </r>
  <r>
    <d v="2018-04-16T00:00:00"/>
    <x v="11"/>
    <x v="1"/>
    <n v="2913"/>
    <x v="1"/>
    <n v="480000"/>
    <x v="0"/>
    <x v="1"/>
    <n v="480000"/>
  </r>
  <r>
    <d v="2018-04-16T00:00:00"/>
    <x v="11"/>
    <x v="1"/>
    <n v="2905"/>
    <x v="1"/>
    <n v="512500"/>
    <x v="0"/>
    <x v="1"/>
    <n v="512500"/>
  </r>
  <r>
    <d v="2018-04-16T00:00:00"/>
    <x v="11"/>
    <x v="1"/>
    <n v="2905"/>
    <x v="1"/>
    <n v="532000"/>
    <x v="0"/>
    <x v="1"/>
    <n v="532000"/>
  </r>
  <r>
    <d v="2018-04-16T00:00:00"/>
    <x v="11"/>
    <x v="1"/>
    <n v="2903"/>
    <x v="1"/>
    <n v="562539"/>
    <x v="0"/>
    <x v="1"/>
    <n v="562539"/>
  </r>
  <r>
    <d v="2018-04-16T00:00:00"/>
    <x v="11"/>
    <x v="1"/>
    <n v="2913"/>
    <x v="1"/>
    <n v="705000"/>
    <x v="0"/>
    <x v="0"/>
    <n v="705000"/>
  </r>
  <r>
    <d v="2018-04-16T00:00:00"/>
    <x v="11"/>
    <x v="1"/>
    <n v="2914"/>
    <x v="1"/>
    <n v="720500"/>
    <x v="0"/>
    <x v="0"/>
    <n v="720500"/>
  </r>
  <r>
    <d v="2018-04-16T00:00:00"/>
    <x v="11"/>
    <x v="1"/>
    <n v="2602"/>
    <x v="0"/>
    <n v="727500"/>
    <x v="0"/>
    <x v="1"/>
    <n v="727500"/>
  </r>
  <r>
    <d v="2018-04-16T00:00:00"/>
    <x v="11"/>
    <x v="1"/>
    <n v="2604"/>
    <x v="0"/>
    <n v="790000"/>
    <x v="0"/>
    <x v="1"/>
    <n v="790000"/>
  </r>
  <r>
    <d v="2018-04-16T00:00:00"/>
    <x v="11"/>
    <x v="1"/>
    <n v="2617"/>
    <x v="0"/>
    <n v="1200000"/>
    <x v="0"/>
    <x v="0"/>
    <n v="1200000"/>
  </r>
  <r>
    <d v="2018-04-16T00:00:00"/>
    <x v="11"/>
    <x v="1"/>
    <n v="2617"/>
    <x v="0"/>
    <n v="310000"/>
    <x v="1"/>
    <x v="4"/>
    <n v="310000"/>
  </r>
  <r>
    <d v="2018-04-16T00:00:00"/>
    <x v="11"/>
    <x v="1"/>
    <n v="2617"/>
    <x v="0"/>
    <n v="320000"/>
    <x v="1"/>
    <x v="2"/>
    <n v="320000"/>
  </r>
  <r>
    <d v="2018-04-16T00:00:00"/>
    <x v="11"/>
    <x v="1"/>
    <n v="2600"/>
    <x v="0"/>
    <n v="765000"/>
    <x v="1"/>
    <x v="2"/>
    <n v="765000"/>
  </r>
  <r>
    <d v="2018-04-17T00:00:00"/>
    <x v="11"/>
    <x v="1"/>
    <n v="2913"/>
    <x v="1"/>
    <n v="443000"/>
    <x v="0"/>
    <x v="2"/>
    <n v="443000"/>
  </r>
  <r>
    <d v="2018-04-17T00:00:00"/>
    <x v="11"/>
    <x v="1"/>
    <n v="2905"/>
    <x v="1"/>
    <n v="485000"/>
    <x v="0"/>
    <x v="1"/>
    <n v="485000"/>
  </r>
  <r>
    <d v="2018-04-17T00:00:00"/>
    <x v="11"/>
    <x v="1"/>
    <n v="2615"/>
    <x v="0"/>
    <n v="511500"/>
    <x v="0"/>
    <x v="1"/>
    <n v="511500"/>
  </r>
  <r>
    <d v="2018-04-17T00:00:00"/>
    <x v="11"/>
    <x v="1"/>
    <n v="2905"/>
    <x v="1"/>
    <n v="591500"/>
    <x v="0"/>
    <x v="1"/>
    <n v="591500"/>
  </r>
  <r>
    <d v="2018-04-17T00:00:00"/>
    <x v="11"/>
    <x v="1"/>
    <n v="2913"/>
    <x v="1"/>
    <n v="635000"/>
    <x v="0"/>
    <x v="1"/>
    <n v="635000"/>
  </r>
  <r>
    <d v="2018-04-17T00:00:00"/>
    <x v="11"/>
    <x v="1"/>
    <n v="2905"/>
    <x v="1"/>
    <n v="767500"/>
    <x v="0"/>
    <x v="0"/>
    <n v="767500"/>
  </r>
  <r>
    <d v="2018-04-17T00:00:00"/>
    <x v="11"/>
    <x v="1"/>
    <n v="2912"/>
    <x v="1"/>
    <n v="770000"/>
    <x v="0"/>
    <x v="3"/>
    <n v="770000"/>
  </r>
  <r>
    <d v="2018-04-17T00:00:00"/>
    <x v="11"/>
    <x v="1"/>
    <n v="2605"/>
    <x v="0"/>
    <n v="880000"/>
    <x v="0"/>
    <x v="1"/>
    <n v="880000"/>
  </r>
  <r>
    <d v="2018-04-17T00:00:00"/>
    <x v="11"/>
    <x v="1"/>
    <n v="2913"/>
    <x v="1"/>
    <n v="905000"/>
    <x v="0"/>
    <x v="0"/>
    <n v="905000"/>
  </r>
  <r>
    <d v="2018-04-17T00:00:00"/>
    <x v="11"/>
    <x v="1"/>
    <n v="2913"/>
    <x v="1"/>
    <n v="275000"/>
    <x v="1"/>
    <x v="4"/>
    <n v="275000"/>
  </r>
  <r>
    <d v="2018-04-17T00:00:00"/>
    <x v="11"/>
    <x v="1"/>
    <n v="2913"/>
    <x v="1"/>
    <n v="327000"/>
    <x v="1"/>
    <x v="2"/>
    <n v="327000"/>
  </r>
  <r>
    <d v="2018-04-17T00:00:00"/>
    <x v="11"/>
    <x v="1"/>
    <n v="2612"/>
    <x v="0"/>
    <n v="380000"/>
    <x v="1"/>
    <x v="4"/>
    <n v="380000"/>
  </r>
  <r>
    <d v="2018-04-17T00:00:00"/>
    <x v="11"/>
    <x v="1"/>
    <n v="2604"/>
    <x v="0"/>
    <n v="432000"/>
    <x v="1"/>
    <x v="4"/>
    <n v="432000"/>
  </r>
  <r>
    <d v="2018-04-17T00:00:00"/>
    <x v="11"/>
    <x v="1"/>
    <n v="2601"/>
    <x v="0"/>
    <n v="465000"/>
    <x v="1"/>
    <x v="4"/>
    <n v="465000"/>
  </r>
  <r>
    <d v="2018-04-17T00:00:00"/>
    <x v="11"/>
    <x v="1"/>
    <n v="2604"/>
    <x v="0"/>
    <n v="650000"/>
    <x v="1"/>
    <x v="2"/>
    <n v="650000"/>
  </r>
  <r>
    <d v="2018-04-17T00:00:00"/>
    <x v="11"/>
    <x v="1"/>
    <n v="2600"/>
    <x v="0"/>
    <n v="686000"/>
    <x v="1"/>
    <x v="2"/>
    <n v="686000"/>
  </r>
  <r>
    <d v="2018-04-17T00:00:00"/>
    <x v="11"/>
    <x v="1"/>
    <n v="2604"/>
    <x v="0"/>
    <n v="880000"/>
    <x v="1"/>
    <x v="2"/>
    <n v="880000"/>
  </r>
  <r>
    <d v="2018-04-18T00:00:00"/>
    <x v="11"/>
    <x v="1"/>
    <n v="2614"/>
    <x v="0"/>
    <n v="448200"/>
    <x v="0"/>
    <x v="2"/>
    <n v="448200"/>
  </r>
  <r>
    <d v="2018-04-18T00:00:00"/>
    <x v="11"/>
    <x v="1"/>
    <n v="2914"/>
    <x v="1"/>
    <n v="480500"/>
    <x v="0"/>
    <x v="1"/>
    <n v="480500"/>
  </r>
  <r>
    <d v="2018-04-18T00:00:00"/>
    <x v="11"/>
    <x v="1"/>
    <n v="2905"/>
    <x v="1"/>
    <n v="512000"/>
    <x v="0"/>
    <x v="1"/>
    <n v="512000"/>
  </r>
  <r>
    <d v="2018-04-18T00:00:00"/>
    <x v="11"/>
    <x v="1"/>
    <n v="2607"/>
    <x v="0"/>
    <n v="555000"/>
    <x v="0"/>
    <x v="0"/>
    <n v="555000"/>
  </r>
  <r>
    <d v="2018-04-18T00:00:00"/>
    <x v="11"/>
    <x v="1"/>
    <n v="2905"/>
    <x v="1"/>
    <n v="560000"/>
    <x v="0"/>
    <x v="1"/>
    <n v="560000"/>
  </r>
  <r>
    <d v="2018-04-18T00:00:00"/>
    <x v="11"/>
    <x v="1"/>
    <n v="2611"/>
    <x v="0"/>
    <n v="560000"/>
    <x v="0"/>
    <x v="1"/>
    <n v="560000"/>
  </r>
  <r>
    <d v="2018-04-18T00:00:00"/>
    <x v="11"/>
    <x v="1"/>
    <n v="2614"/>
    <x v="0"/>
    <n v="575000"/>
    <x v="0"/>
    <x v="1"/>
    <n v="575000"/>
  </r>
  <r>
    <d v="2018-04-18T00:00:00"/>
    <x v="11"/>
    <x v="1"/>
    <n v="2615"/>
    <x v="0"/>
    <n v="615000"/>
    <x v="0"/>
    <x v="3"/>
    <n v="615000"/>
  </r>
  <r>
    <d v="2018-04-18T00:00:00"/>
    <x v="11"/>
    <x v="1"/>
    <n v="2605"/>
    <x v="0"/>
    <n v="1005000"/>
    <x v="0"/>
    <x v="0"/>
    <n v="1005000"/>
  </r>
  <r>
    <d v="2018-04-18T00:00:00"/>
    <x v="11"/>
    <x v="1"/>
    <n v="2614"/>
    <x v="0"/>
    <n v="1150000"/>
    <x v="0"/>
    <x v="3"/>
    <n v="1150000"/>
  </r>
  <r>
    <d v="2018-04-18T00:00:00"/>
    <x v="11"/>
    <x v="1"/>
    <n v="2604"/>
    <x v="0"/>
    <n v="1320000"/>
    <x v="0"/>
    <x v="0"/>
    <n v="1320000"/>
  </r>
  <r>
    <d v="2018-04-18T00:00:00"/>
    <x v="11"/>
    <x v="1"/>
    <n v="2606"/>
    <x v="0"/>
    <n v="317500"/>
    <x v="1"/>
    <x v="4"/>
    <n v="317500"/>
  </r>
  <r>
    <d v="2018-04-18T00:00:00"/>
    <x v="11"/>
    <x v="1"/>
    <n v="2606"/>
    <x v="0"/>
    <n v="320000"/>
    <x v="1"/>
    <x v="4"/>
    <n v="320000"/>
  </r>
  <r>
    <d v="2018-04-18T00:00:00"/>
    <x v="11"/>
    <x v="1"/>
    <n v="2617"/>
    <x v="0"/>
    <n v="330000"/>
    <x v="1"/>
    <x v="4"/>
    <n v="330000"/>
  </r>
  <r>
    <d v="2018-04-18T00:00:00"/>
    <x v="11"/>
    <x v="1"/>
    <n v="2911"/>
    <x v="1"/>
    <n v="342000"/>
    <x v="1"/>
    <x v="2"/>
    <n v="342000"/>
  </r>
  <r>
    <d v="2018-04-18T00:00:00"/>
    <x v="11"/>
    <x v="1"/>
    <n v="2612"/>
    <x v="0"/>
    <n v="370000"/>
    <x v="1"/>
    <x v="4"/>
    <n v="370000"/>
  </r>
  <r>
    <d v="2018-04-18T00:00:00"/>
    <x v="11"/>
    <x v="1"/>
    <n v="2900"/>
    <x v="0"/>
    <n v="375000"/>
    <x v="1"/>
    <x v="2"/>
    <n v="375000"/>
  </r>
  <r>
    <d v="2018-04-19T00:00:00"/>
    <x v="11"/>
    <x v="1"/>
    <n v="2914"/>
    <x v="1"/>
    <n v="473000"/>
    <x v="0"/>
    <x v="1"/>
    <n v="473000"/>
  </r>
  <r>
    <d v="2018-04-19T00:00:00"/>
    <x v="11"/>
    <x v="1"/>
    <n v="2906"/>
    <x v="1"/>
    <n v="612000"/>
    <x v="0"/>
    <x v="0"/>
    <n v="612000"/>
  </r>
  <r>
    <d v="2018-04-19T00:00:00"/>
    <x v="11"/>
    <x v="1"/>
    <n v="2913"/>
    <x v="1"/>
    <n v="620000"/>
    <x v="0"/>
    <x v="1"/>
    <n v="620000"/>
  </r>
  <r>
    <d v="2018-04-19T00:00:00"/>
    <x v="11"/>
    <x v="1"/>
    <n v="2611"/>
    <x v="0"/>
    <n v="650000"/>
    <x v="0"/>
    <x v="1"/>
    <n v="650000"/>
  </r>
  <r>
    <d v="2018-04-19T00:00:00"/>
    <x v="11"/>
    <x v="1"/>
    <n v="2617"/>
    <x v="0"/>
    <n v="685000"/>
    <x v="0"/>
    <x v="0"/>
    <n v="685000"/>
  </r>
  <r>
    <d v="2018-04-19T00:00:00"/>
    <x v="11"/>
    <x v="1"/>
    <n v="2914"/>
    <x v="1"/>
    <n v="696000"/>
    <x v="0"/>
    <x v="0"/>
    <n v="696000"/>
  </r>
  <r>
    <d v="2018-04-19T00:00:00"/>
    <x v="11"/>
    <x v="1"/>
    <n v="2615"/>
    <x v="0"/>
    <n v="735000"/>
    <x v="0"/>
    <x v="0"/>
    <n v="735000"/>
  </r>
  <r>
    <d v="2018-04-19T00:00:00"/>
    <x v="11"/>
    <x v="1"/>
    <n v="2914"/>
    <x v="1"/>
    <n v="875000"/>
    <x v="0"/>
    <x v="0"/>
    <n v="875000"/>
  </r>
  <r>
    <d v="2018-04-19T00:00:00"/>
    <x v="11"/>
    <x v="1"/>
    <n v="2604"/>
    <x v="0"/>
    <n v="1115000"/>
    <x v="0"/>
    <x v="1"/>
    <n v="1115000"/>
  </r>
  <r>
    <d v="2018-04-19T00:00:00"/>
    <x v="11"/>
    <x v="1"/>
    <n v="2620"/>
    <x v="0"/>
    <n v="185000"/>
    <x v="1"/>
    <x v="4"/>
    <n v="185000"/>
  </r>
  <r>
    <d v="2018-04-19T00:00:00"/>
    <x v="11"/>
    <x v="1"/>
    <n v="2912"/>
    <x v="1"/>
    <n v="285000"/>
    <x v="1"/>
    <x v="4"/>
    <n v="285000"/>
  </r>
  <r>
    <d v="2018-04-19T00:00:00"/>
    <x v="11"/>
    <x v="1"/>
    <n v="2614"/>
    <x v="0"/>
    <n v="325000"/>
    <x v="1"/>
    <x v="2"/>
    <n v="325000"/>
  </r>
  <r>
    <d v="2018-04-19T00:00:00"/>
    <x v="11"/>
    <x v="1"/>
    <n v="2900"/>
    <x v="0"/>
    <n v="358000"/>
    <x v="1"/>
    <x v="2"/>
    <n v="358000"/>
  </r>
  <r>
    <d v="2018-04-19T00:00:00"/>
    <x v="11"/>
    <x v="1"/>
    <n v="2602"/>
    <x v="0"/>
    <n v="382000"/>
    <x v="1"/>
    <x v="2"/>
    <n v="382000"/>
  </r>
  <r>
    <d v="2018-04-19T00:00:00"/>
    <x v="11"/>
    <x v="1"/>
    <n v="2614"/>
    <x v="0"/>
    <n v="395000"/>
    <x v="1"/>
    <x v="2"/>
    <n v="395000"/>
  </r>
  <r>
    <d v="2018-04-19T00:00:00"/>
    <x v="11"/>
    <x v="1"/>
    <n v="2612"/>
    <x v="0"/>
    <n v="411200"/>
    <x v="1"/>
    <x v="4"/>
    <n v="411200"/>
  </r>
  <r>
    <d v="2018-04-19T00:00:00"/>
    <x v="11"/>
    <x v="1"/>
    <n v="2601"/>
    <x v="0"/>
    <n v="515000"/>
    <x v="1"/>
    <x v="4"/>
    <n v="515000"/>
  </r>
  <r>
    <d v="2018-04-20T00:00:00"/>
    <x v="11"/>
    <x v="1"/>
    <n v="2606"/>
    <x v="0"/>
    <n v="320000"/>
    <x v="0"/>
    <x v="2"/>
    <n v="320000"/>
  </r>
  <r>
    <d v="2018-04-20T00:00:00"/>
    <x v="11"/>
    <x v="1"/>
    <n v="2905"/>
    <x v="1"/>
    <n v="501000"/>
    <x v="0"/>
    <x v="1"/>
    <n v="501000"/>
  </r>
  <r>
    <d v="2018-04-20T00:00:00"/>
    <x v="11"/>
    <x v="1"/>
    <n v="2611"/>
    <x v="0"/>
    <n v="572500"/>
    <x v="0"/>
    <x v="1"/>
    <n v="572500"/>
  </r>
  <r>
    <d v="2018-04-20T00:00:00"/>
    <x v="11"/>
    <x v="1"/>
    <n v="2904"/>
    <x v="1"/>
    <n v="580000"/>
    <x v="0"/>
    <x v="0"/>
    <n v="580000"/>
  </r>
  <r>
    <d v="2018-04-20T00:00:00"/>
    <x v="11"/>
    <x v="1"/>
    <n v="2607"/>
    <x v="0"/>
    <n v="775000"/>
    <x v="0"/>
    <x v="1"/>
    <n v="775000"/>
  </r>
  <r>
    <d v="2018-04-20T00:00:00"/>
    <x v="11"/>
    <x v="1"/>
    <n v="2914"/>
    <x v="1"/>
    <n v="780000"/>
    <x v="0"/>
    <x v="0"/>
    <n v="780000"/>
  </r>
  <r>
    <d v="2018-04-20T00:00:00"/>
    <x v="11"/>
    <x v="1"/>
    <n v="2604"/>
    <x v="0"/>
    <n v="970000"/>
    <x v="0"/>
    <x v="1"/>
    <n v="970000"/>
  </r>
  <r>
    <d v="2018-04-20T00:00:00"/>
    <x v="11"/>
    <x v="1"/>
    <n v="2605"/>
    <x v="0"/>
    <n v="2130000"/>
    <x v="0"/>
    <x v="0"/>
    <n v="2130000"/>
  </r>
  <r>
    <d v="2018-04-20T00:00:00"/>
    <x v="11"/>
    <x v="1"/>
    <n v="2602"/>
    <x v="0"/>
    <n v="342000"/>
    <x v="1"/>
    <x v="4"/>
    <n v="342000"/>
  </r>
  <r>
    <d v="2018-04-20T00:00:00"/>
    <x v="11"/>
    <x v="1"/>
    <n v="2612"/>
    <x v="0"/>
    <n v="375000"/>
    <x v="1"/>
    <x v="4"/>
    <n v="375000"/>
  </r>
  <r>
    <d v="2018-04-20T00:00:00"/>
    <x v="11"/>
    <x v="1"/>
    <n v="2905"/>
    <x v="1"/>
    <n v="380000"/>
    <x v="1"/>
    <x v="2"/>
    <n v="380000"/>
  </r>
  <r>
    <d v="2018-04-20T00:00:00"/>
    <x v="11"/>
    <x v="1"/>
    <n v="2604"/>
    <x v="0"/>
    <n v="385000"/>
    <x v="1"/>
    <x v="4"/>
    <n v="385000"/>
  </r>
  <r>
    <d v="2018-04-20T00:00:00"/>
    <x v="11"/>
    <x v="1"/>
    <n v="2603"/>
    <x v="0"/>
    <n v="406000"/>
    <x v="1"/>
    <x v="2"/>
    <n v="406000"/>
  </r>
  <r>
    <d v="2018-04-20T00:00:00"/>
    <x v="11"/>
    <x v="1"/>
    <n v="2604"/>
    <x v="0"/>
    <n v="410000"/>
    <x v="1"/>
    <x v="4"/>
    <n v="410000"/>
  </r>
  <r>
    <d v="2018-04-21T00:00:00"/>
    <x v="11"/>
    <x v="1"/>
    <n v="2615"/>
    <x v="0"/>
    <n v="498000"/>
    <x v="0"/>
    <x v="1"/>
    <n v="498000"/>
  </r>
  <r>
    <d v="2018-04-21T00:00:00"/>
    <x v="11"/>
    <x v="1"/>
    <n v="2904"/>
    <x v="1"/>
    <n v="621000"/>
    <x v="0"/>
    <x v="1"/>
    <n v="621000"/>
  </r>
  <r>
    <d v="2018-04-21T00:00:00"/>
    <x v="11"/>
    <x v="1"/>
    <n v="2607"/>
    <x v="0"/>
    <n v="730000"/>
    <x v="0"/>
    <x v="1"/>
    <n v="730000"/>
  </r>
  <r>
    <d v="2018-04-21T00:00:00"/>
    <x v="11"/>
    <x v="1"/>
    <n v="2606"/>
    <x v="0"/>
    <n v="775000"/>
    <x v="0"/>
    <x v="1"/>
    <n v="775000"/>
  </r>
  <r>
    <d v="2018-04-21T00:00:00"/>
    <x v="11"/>
    <x v="1"/>
    <n v="2602"/>
    <x v="0"/>
    <n v="780000"/>
    <x v="0"/>
    <x v="1"/>
    <n v="780000"/>
  </r>
  <r>
    <d v="2018-04-21T00:00:00"/>
    <x v="11"/>
    <x v="1"/>
    <n v="2611"/>
    <x v="0"/>
    <n v="790000"/>
    <x v="0"/>
    <x v="1"/>
    <n v="790000"/>
  </r>
  <r>
    <d v="2018-04-21T00:00:00"/>
    <x v="11"/>
    <x v="1"/>
    <n v="2614"/>
    <x v="0"/>
    <n v="845000"/>
    <x v="0"/>
    <x v="0"/>
    <n v="845000"/>
  </r>
  <r>
    <d v="2018-04-21T00:00:00"/>
    <x v="11"/>
    <x v="1"/>
    <n v="2602"/>
    <x v="0"/>
    <n v="990000"/>
    <x v="0"/>
    <x v="0"/>
    <n v="990000"/>
  </r>
  <r>
    <d v="2018-04-23T00:00:00"/>
    <x v="11"/>
    <x v="1"/>
    <n v="2904"/>
    <x v="1"/>
    <n v="512750"/>
    <x v="0"/>
    <x v="1"/>
    <n v="512750"/>
  </r>
  <r>
    <d v="2018-04-23T00:00:00"/>
    <x v="11"/>
    <x v="1"/>
    <n v="2615"/>
    <x v="0"/>
    <n v="566000"/>
    <x v="0"/>
    <x v="1"/>
    <n v="566000"/>
  </r>
  <r>
    <d v="2018-04-23T00:00:00"/>
    <x v="11"/>
    <x v="1"/>
    <n v="2906"/>
    <x v="1"/>
    <n v="681000"/>
    <x v="0"/>
    <x v="0"/>
    <n v="681000"/>
  </r>
  <r>
    <d v="2018-04-23T00:00:00"/>
    <x v="11"/>
    <x v="1"/>
    <n v="2914"/>
    <x v="1"/>
    <n v="730000"/>
    <x v="0"/>
    <x v="0"/>
    <n v="730000"/>
  </r>
  <r>
    <d v="2018-04-23T00:00:00"/>
    <x v="11"/>
    <x v="1"/>
    <n v="2902"/>
    <x v="1"/>
    <n v="416000"/>
    <x v="1"/>
    <x v="1"/>
    <n v="416000"/>
  </r>
  <r>
    <d v="2018-04-24T00:00:00"/>
    <x v="11"/>
    <x v="1"/>
    <n v="2906"/>
    <x v="1"/>
    <n v="536000"/>
    <x v="0"/>
    <x v="1"/>
    <n v="536000"/>
  </r>
  <r>
    <d v="2018-04-24T00:00:00"/>
    <x v="11"/>
    <x v="1"/>
    <n v="2615"/>
    <x v="0"/>
    <n v="550000"/>
    <x v="0"/>
    <x v="1"/>
    <n v="550000"/>
  </r>
  <r>
    <d v="2018-04-24T00:00:00"/>
    <x v="11"/>
    <x v="1"/>
    <n v="2902"/>
    <x v="1"/>
    <n v="560000"/>
    <x v="0"/>
    <x v="0"/>
    <n v="560000"/>
  </r>
  <r>
    <d v="2018-04-24T00:00:00"/>
    <x v="11"/>
    <x v="1"/>
    <n v="2611"/>
    <x v="0"/>
    <n v="621000"/>
    <x v="0"/>
    <x v="1"/>
    <n v="621000"/>
  </r>
  <r>
    <d v="2018-04-24T00:00:00"/>
    <x v="11"/>
    <x v="1"/>
    <n v="2906"/>
    <x v="1"/>
    <n v="625000"/>
    <x v="0"/>
    <x v="0"/>
    <n v="625000"/>
  </r>
  <r>
    <d v="2018-04-24T00:00:00"/>
    <x v="11"/>
    <x v="1"/>
    <n v="2904"/>
    <x v="1"/>
    <n v="645000"/>
    <x v="0"/>
    <x v="0"/>
    <n v="645000"/>
  </r>
  <r>
    <d v="2018-04-24T00:00:00"/>
    <x v="11"/>
    <x v="1"/>
    <n v="2615"/>
    <x v="0"/>
    <n v="657000"/>
    <x v="0"/>
    <x v="0"/>
    <n v="657000"/>
  </r>
  <r>
    <d v="2018-04-24T00:00:00"/>
    <x v="11"/>
    <x v="1"/>
    <n v="2906"/>
    <x v="1"/>
    <n v="665000"/>
    <x v="0"/>
    <x v="3"/>
    <n v="665000"/>
  </r>
  <r>
    <d v="2018-04-24T00:00:00"/>
    <x v="11"/>
    <x v="1"/>
    <n v="2615"/>
    <x v="0"/>
    <n v="707500"/>
    <x v="0"/>
    <x v="0"/>
    <n v="707500"/>
  </r>
  <r>
    <d v="2018-04-24T00:00:00"/>
    <x v="11"/>
    <x v="1"/>
    <n v="2914"/>
    <x v="1"/>
    <n v="734000"/>
    <x v="0"/>
    <x v="0"/>
    <n v="734000"/>
  </r>
  <r>
    <d v="2018-04-24T00:00:00"/>
    <x v="11"/>
    <x v="1"/>
    <n v="2904"/>
    <x v="1"/>
    <n v="800000"/>
    <x v="0"/>
    <x v="0"/>
    <n v="800000"/>
  </r>
  <r>
    <d v="2018-04-24T00:00:00"/>
    <x v="11"/>
    <x v="1"/>
    <n v="2611"/>
    <x v="0"/>
    <n v="818000"/>
    <x v="0"/>
    <x v="0"/>
    <n v="818000"/>
  </r>
  <r>
    <d v="2018-04-24T00:00:00"/>
    <x v="11"/>
    <x v="1"/>
    <n v="2607"/>
    <x v="0"/>
    <n v="950000"/>
    <x v="0"/>
    <x v="0"/>
    <n v="950000"/>
  </r>
  <r>
    <d v="2018-04-24T00:00:00"/>
    <x v="11"/>
    <x v="1"/>
    <n v="2607"/>
    <x v="0"/>
    <n v="1175000"/>
    <x v="0"/>
    <x v="0"/>
    <n v="1175000"/>
  </r>
  <r>
    <d v="2018-04-24T00:00:00"/>
    <x v="11"/>
    <x v="1"/>
    <n v="2602"/>
    <x v="0"/>
    <n v="1200000"/>
    <x v="0"/>
    <x v="3"/>
    <n v="1200000"/>
  </r>
  <r>
    <d v="2018-04-24T00:00:00"/>
    <x v="11"/>
    <x v="1"/>
    <n v="2612"/>
    <x v="0"/>
    <n v="245000"/>
    <x v="1"/>
    <x v="4"/>
    <n v="245000"/>
  </r>
  <r>
    <d v="2018-04-24T00:00:00"/>
    <x v="11"/>
    <x v="1"/>
    <n v="2617"/>
    <x v="0"/>
    <n v="290000"/>
    <x v="1"/>
    <x v="2"/>
    <n v="290000"/>
  </r>
  <r>
    <d v="2018-04-24T00:00:00"/>
    <x v="11"/>
    <x v="1"/>
    <n v="2912"/>
    <x v="1"/>
    <n v="300000"/>
    <x v="1"/>
    <x v="4"/>
    <n v="300000"/>
  </r>
  <r>
    <d v="2018-04-24T00:00:00"/>
    <x v="11"/>
    <x v="1"/>
    <n v="2612"/>
    <x v="0"/>
    <n v="353000"/>
    <x v="1"/>
    <x v="4"/>
    <n v="353000"/>
  </r>
  <r>
    <d v="2018-04-24T00:00:00"/>
    <x v="11"/>
    <x v="1"/>
    <n v="2611"/>
    <x v="0"/>
    <n v="357000"/>
    <x v="1"/>
    <x v="2"/>
    <n v="357000"/>
  </r>
  <r>
    <d v="2018-04-24T00:00:00"/>
    <x v="11"/>
    <x v="1"/>
    <n v="2913"/>
    <x v="1"/>
    <n v="390000"/>
    <x v="1"/>
    <x v="2"/>
    <n v="390000"/>
  </r>
  <r>
    <d v="2018-04-24T00:00:00"/>
    <x v="11"/>
    <x v="1"/>
    <n v="2617"/>
    <x v="0"/>
    <n v="428016"/>
    <x v="1"/>
    <x v="2"/>
    <n v="428016"/>
  </r>
  <r>
    <d v="2018-04-26T00:00:00"/>
    <x v="11"/>
    <x v="1"/>
    <n v="2905"/>
    <x v="1"/>
    <n v="430000"/>
    <x v="0"/>
    <x v="1"/>
    <n v="430000"/>
  </r>
  <r>
    <d v="2018-04-26T00:00:00"/>
    <x v="11"/>
    <x v="1"/>
    <n v="2906"/>
    <x v="1"/>
    <n v="505000"/>
    <x v="0"/>
    <x v="1"/>
    <n v="505000"/>
  </r>
  <r>
    <d v="2018-04-26T00:00:00"/>
    <x v="11"/>
    <x v="1"/>
    <n v="2913"/>
    <x v="1"/>
    <n v="510000"/>
    <x v="0"/>
    <x v="1"/>
    <n v="510000"/>
  </r>
  <r>
    <d v="2018-04-26T00:00:00"/>
    <x v="11"/>
    <x v="1"/>
    <n v="2905"/>
    <x v="1"/>
    <n v="520000"/>
    <x v="0"/>
    <x v="1"/>
    <n v="520000"/>
  </r>
  <r>
    <d v="2018-04-26T00:00:00"/>
    <x v="11"/>
    <x v="1"/>
    <n v="2905"/>
    <x v="1"/>
    <n v="535000"/>
    <x v="0"/>
    <x v="1"/>
    <n v="535000"/>
  </r>
  <r>
    <d v="2018-04-26T00:00:00"/>
    <x v="11"/>
    <x v="1"/>
    <n v="2905"/>
    <x v="1"/>
    <n v="564500"/>
    <x v="0"/>
    <x v="1"/>
    <n v="564500"/>
  </r>
  <r>
    <d v="2018-04-26T00:00:00"/>
    <x v="11"/>
    <x v="1"/>
    <n v="2906"/>
    <x v="1"/>
    <n v="816000"/>
    <x v="0"/>
    <x v="0"/>
    <n v="816000"/>
  </r>
  <r>
    <d v="2018-04-26T00:00:00"/>
    <x v="11"/>
    <x v="1"/>
    <n v="2603"/>
    <x v="0"/>
    <n v="1415000"/>
    <x v="0"/>
    <x v="0"/>
    <n v="1415000"/>
  </r>
  <r>
    <d v="2018-04-26T00:00:00"/>
    <x v="11"/>
    <x v="1"/>
    <n v="2604"/>
    <x v="0"/>
    <n v="2200000"/>
    <x v="0"/>
    <x v="3"/>
    <n v="2200000"/>
  </r>
  <r>
    <d v="2018-04-26T00:00:00"/>
    <x v="11"/>
    <x v="1"/>
    <n v="2913"/>
    <x v="1"/>
    <n v="275000"/>
    <x v="1"/>
    <x v="4"/>
    <n v="275000"/>
  </r>
  <r>
    <d v="2018-04-26T00:00:00"/>
    <x v="11"/>
    <x v="1"/>
    <n v="2602"/>
    <x v="0"/>
    <n v="310000"/>
    <x v="1"/>
    <x v="4"/>
    <n v="310000"/>
  </r>
  <r>
    <d v="2018-04-26T00:00:00"/>
    <x v="11"/>
    <x v="1"/>
    <n v="2612"/>
    <x v="0"/>
    <n v="315000"/>
    <x v="1"/>
    <x v="4"/>
    <n v="315000"/>
  </r>
  <r>
    <d v="2018-04-26T00:00:00"/>
    <x v="11"/>
    <x v="1"/>
    <n v="2602"/>
    <x v="0"/>
    <n v="325000"/>
    <x v="1"/>
    <x v="2"/>
    <n v="325000"/>
  </r>
  <r>
    <d v="2018-04-26T00:00:00"/>
    <x v="11"/>
    <x v="1"/>
    <n v="2914"/>
    <x v="1"/>
    <n v="382500"/>
    <x v="1"/>
    <x v="2"/>
    <n v="382500"/>
  </r>
  <r>
    <d v="2018-04-26T00:00:00"/>
    <x v="11"/>
    <x v="1"/>
    <n v="2604"/>
    <x v="0"/>
    <n v="755000"/>
    <x v="1"/>
    <x v="1"/>
    <n v="755000"/>
  </r>
  <r>
    <d v="2018-04-27T00:00:00"/>
    <x v="11"/>
    <x v="1"/>
    <n v="2906"/>
    <x v="1"/>
    <n v="450000"/>
    <x v="0"/>
    <x v="1"/>
    <n v="450000"/>
  </r>
  <r>
    <d v="2018-04-27T00:00:00"/>
    <x v="11"/>
    <x v="1"/>
    <n v="2615"/>
    <x v="0"/>
    <n v="530000"/>
    <x v="0"/>
    <x v="1"/>
    <n v="530000"/>
  </r>
  <r>
    <d v="2018-04-27T00:00:00"/>
    <x v="11"/>
    <x v="1"/>
    <n v="2905"/>
    <x v="1"/>
    <n v="590000"/>
    <x v="0"/>
    <x v="1"/>
    <n v="590000"/>
  </r>
  <r>
    <d v="2018-04-27T00:00:00"/>
    <x v="11"/>
    <x v="1"/>
    <n v="2902"/>
    <x v="1"/>
    <n v="593000"/>
    <x v="0"/>
    <x v="1"/>
    <n v="593000"/>
  </r>
  <r>
    <d v="2018-04-27T00:00:00"/>
    <x v="11"/>
    <x v="1"/>
    <n v="2914"/>
    <x v="1"/>
    <n v="601500"/>
    <x v="0"/>
    <x v="0"/>
    <n v="601500"/>
  </r>
  <r>
    <d v="2018-04-27T00:00:00"/>
    <x v="11"/>
    <x v="1"/>
    <n v="2906"/>
    <x v="1"/>
    <n v="610000"/>
    <x v="0"/>
    <x v="1"/>
    <n v="610000"/>
  </r>
  <r>
    <d v="2018-04-27T00:00:00"/>
    <x v="11"/>
    <x v="1"/>
    <n v="2615"/>
    <x v="0"/>
    <n v="610000"/>
    <x v="0"/>
    <x v="0"/>
    <n v="610000"/>
  </r>
  <r>
    <d v="2018-04-27T00:00:00"/>
    <x v="11"/>
    <x v="1"/>
    <n v="2913"/>
    <x v="1"/>
    <n v="650000"/>
    <x v="0"/>
    <x v="1"/>
    <n v="650000"/>
  </r>
  <r>
    <d v="2018-04-27T00:00:00"/>
    <x v="11"/>
    <x v="1"/>
    <n v="2913"/>
    <x v="1"/>
    <n v="741000"/>
    <x v="0"/>
    <x v="0"/>
    <n v="741000"/>
  </r>
  <r>
    <d v="2018-04-27T00:00:00"/>
    <x v="11"/>
    <x v="1"/>
    <n v="2914"/>
    <x v="1"/>
    <n v="760500"/>
    <x v="0"/>
    <x v="0"/>
    <n v="760500"/>
  </r>
  <r>
    <d v="2018-04-27T00:00:00"/>
    <x v="11"/>
    <x v="1"/>
    <n v="2913"/>
    <x v="1"/>
    <n v="790000"/>
    <x v="0"/>
    <x v="0"/>
    <n v="790000"/>
  </r>
  <r>
    <d v="2018-04-27T00:00:00"/>
    <x v="11"/>
    <x v="1"/>
    <n v="2606"/>
    <x v="0"/>
    <n v="813000"/>
    <x v="0"/>
    <x v="0"/>
    <n v="813000"/>
  </r>
  <r>
    <d v="2018-04-27T00:00:00"/>
    <x v="11"/>
    <x v="1"/>
    <n v="2617"/>
    <x v="0"/>
    <n v="886000"/>
    <x v="0"/>
    <x v="0"/>
    <n v="886000"/>
  </r>
  <r>
    <d v="2018-04-27T00:00:00"/>
    <x v="11"/>
    <x v="1"/>
    <n v="2602"/>
    <x v="0"/>
    <n v="905000"/>
    <x v="0"/>
    <x v="0"/>
    <n v="905000"/>
  </r>
  <r>
    <d v="2018-04-27T00:00:00"/>
    <x v="11"/>
    <x v="1"/>
    <n v="2614"/>
    <x v="0"/>
    <n v="242000"/>
    <x v="1"/>
    <x v="2"/>
    <n v="242000"/>
  </r>
  <r>
    <d v="2018-04-27T00:00:00"/>
    <x v="11"/>
    <x v="1"/>
    <n v="2615"/>
    <x v="0"/>
    <n v="338000"/>
    <x v="1"/>
    <x v="2"/>
    <n v="338000"/>
  </r>
  <r>
    <d v="2018-04-27T00:00:00"/>
    <x v="11"/>
    <x v="1"/>
    <n v="2612"/>
    <x v="0"/>
    <n v="380000"/>
    <x v="1"/>
    <x v="4"/>
    <n v="380000"/>
  </r>
  <r>
    <d v="2018-04-27T00:00:00"/>
    <x v="11"/>
    <x v="1"/>
    <n v="2606"/>
    <x v="0"/>
    <n v="385000"/>
    <x v="1"/>
    <x v="2"/>
    <n v="385000"/>
  </r>
  <r>
    <d v="2018-04-27T00:00:00"/>
    <x v="11"/>
    <x v="1"/>
    <n v="2913"/>
    <x v="1"/>
    <n v="392500"/>
    <x v="1"/>
    <x v="2"/>
    <n v="392500"/>
  </r>
  <r>
    <d v="2018-04-27T00:00:00"/>
    <x v="11"/>
    <x v="1"/>
    <n v="2612"/>
    <x v="0"/>
    <n v="442500"/>
    <x v="1"/>
    <x v="2"/>
    <n v="442500"/>
  </r>
  <r>
    <d v="2018-04-27T00:00:00"/>
    <x v="11"/>
    <x v="1"/>
    <n v="2603"/>
    <x v="0"/>
    <n v="477000"/>
    <x v="1"/>
    <x v="2"/>
    <n v="477000"/>
  </r>
  <r>
    <d v="2018-04-28T00:00:00"/>
    <x v="11"/>
    <x v="1"/>
    <n v="2615"/>
    <x v="0"/>
    <n v="501000"/>
    <x v="0"/>
    <x v="1"/>
    <n v="501000"/>
  </r>
  <r>
    <d v="2018-04-28T00:00:00"/>
    <x v="11"/>
    <x v="1"/>
    <n v="2615"/>
    <x v="0"/>
    <n v="535000"/>
    <x v="0"/>
    <x v="1"/>
    <n v="535000"/>
  </r>
  <r>
    <d v="2018-04-28T00:00:00"/>
    <x v="11"/>
    <x v="1"/>
    <n v="2615"/>
    <x v="0"/>
    <n v="550000"/>
    <x v="0"/>
    <x v="0"/>
    <n v="550000"/>
  </r>
  <r>
    <d v="2018-04-28T00:00:00"/>
    <x v="11"/>
    <x v="1"/>
    <n v="2913"/>
    <x v="1"/>
    <n v="584000"/>
    <x v="0"/>
    <x v="1"/>
    <n v="584000"/>
  </r>
  <r>
    <d v="2018-04-28T00:00:00"/>
    <x v="11"/>
    <x v="1"/>
    <n v="2611"/>
    <x v="0"/>
    <n v="622000"/>
    <x v="0"/>
    <x v="1"/>
    <n v="622000"/>
  </r>
  <r>
    <d v="2018-04-28T00:00:00"/>
    <x v="11"/>
    <x v="1"/>
    <n v="2615"/>
    <x v="0"/>
    <n v="622000"/>
    <x v="0"/>
    <x v="0"/>
    <n v="622000"/>
  </r>
  <r>
    <d v="2018-04-28T00:00:00"/>
    <x v="11"/>
    <x v="1"/>
    <n v="2903"/>
    <x v="1"/>
    <n v="723000"/>
    <x v="0"/>
    <x v="0"/>
    <n v="723000"/>
  </r>
  <r>
    <d v="2018-04-28T00:00:00"/>
    <x v="11"/>
    <x v="1"/>
    <n v="2611"/>
    <x v="0"/>
    <n v="777000"/>
    <x v="0"/>
    <x v="1"/>
    <n v="777000"/>
  </r>
  <r>
    <d v="2018-04-28T00:00:00"/>
    <x v="11"/>
    <x v="1"/>
    <n v="2617"/>
    <x v="0"/>
    <n v="780000"/>
    <x v="0"/>
    <x v="0"/>
    <n v="780000"/>
  </r>
  <r>
    <d v="2018-04-28T00:00:00"/>
    <x v="11"/>
    <x v="1"/>
    <n v="2914"/>
    <x v="1"/>
    <n v="820000"/>
    <x v="0"/>
    <x v="0"/>
    <n v="820000"/>
  </r>
  <r>
    <d v="2018-04-28T00:00:00"/>
    <x v="11"/>
    <x v="1"/>
    <n v="2914"/>
    <x v="1"/>
    <n v="830000"/>
    <x v="0"/>
    <x v="0"/>
    <n v="830000"/>
  </r>
  <r>
    <d v="2018-04-28T00:00:00"/>
    <x v="11"/>
    <x v="1"/>
    <n v="2615"/>
    <x v="0"/>
    <n v="850000"/>
    <x v="0"/>
    <x v="0"/>
    <n v="850000"/>
  </r>
  <r>
    <d v="2018-04-28T00:00:00"/>
    <x v="11"/>
    <x v="1"/>
    <n v="2606"/>
    <x v="0"/>
    <n v="932000"/>
    <x v="0"/>
    <x v="0"/>
    <n v="932000"/>
  </r>
  <r>
    <d v="2018-04-28T00:00:00"/>
    <x v="11"/>
    <x v="1"/>
    <n v="2611"/>
    <x v="0"/>
    <n v="1010000"/>
    <x v="0"/>
    <x v="3"/>
    <n v="1010000"/>
  </r>
  <r>
    <d v="2018-04-28T00:00:00"/>
    <x v="11"/>
    <x v="1"/>
    <n v="2612"/>
    <x v="0"/>
    <n v="1160000"/>
    <x v="0"/>
    <x v="1"/>
    <n v="1160000"/>
  </r>
  <r>
    <d v="2018-04-28T00:00:00"/>
    <x v="11"/>
    <x v="1"/>
    <n v="2614"/>
    <x v="0"/>
    <n v="1180000"/>
    <x v="0"/>
    <x v="0"/>
    <n v="1180000"/>
  </r>
  <r>
    <d v="2018-04-28T00:00:00"/>
    <x v="11"/>
    <x v="1"/>
    <n v="2606"/>
    <x v="0"/>
    <n v="1625000"/>
    <x v="0"/>
    <x v="0"/>
    <n v="1625000"/>
  </r>
  <r>
    <d v="2018-04-28T00:00:00"/>
    <x v="11"/>
    <x v="1"/>
    <n v="2603"/>
    <x v="0"/>
    <n v="1870000"/>
    <x v="0"/>
    <x v="0"/>
    <n v="1870000"/>
  </r>
  <r>
    <d v="2018-04-28T00:00:00"/>
    <x v="11"/>
    <x v="1"/>
    <n v="2900"/>
    <x v="0"/>
    <n v="457500"/>
    <x v="1"/>
    <x v="2"/>
    <n v="457500"/>
  </r>
  <r>
    <d v="2018-04-30T00:00:00"/>
    <x v="11"/>
    <x v="1"/>
    <n v="2913"/>
    <x v="1"/>
    <n v="509000"/>
    <x v="0"/>
    <x v="1"/>
    <n v="509000"/>
  </r>
  <r>
    <d v="2018-04-30T00:00:00"/>
    <x v="11"/>
    <x v="1"/>
    <n v="2615"/>
    <x v="0"/>
    <n v="525000"/>
    <x v="0"/>
    <x v="1"/>
    <n v="525000"/>
  </r>
  <r>
    <d v="2018-04-30T00:00:00"/>
    <x v="11"/>
    <x v="1"/>
    <n v="2614"/>
    <x v="0"/>
    <n v="600000"/>
    <x v="0"/>
    <x v="0"/>
    <n v="600000"/>
  </r>
  <r>
    <d v="2018-04-30T00:00:00"/>
    <x v="11"/>
    <x v="1"/>
    <n v="2615"/>
    <x v="0"/>
    <n v="600000"/>
    <x v="0"/>
    <x v="0"/>
    <n v="600000"/>
  </r>
  <r>
    <d v="2018-04-30T00:00:00"/>
    <x v="11"/>
    <x v="1"/>
    <n v="2615"/>
    <x v="0"/>
    <n v="708000"/>
    <x v="0"/>
    <x v="1"/>
    <n v="708000"/>
  </r>
  <r>
    <d v="2018-04-30T00:00:00"/>
    <x v="11"/>
    <x v="1"/>
    <n v="2913"/>
    <x v="1"/>
    <n v="751000"/>
    <x v="0"/>
    <x v="0"/>
    <n v="751000"/>
  </r>
  <r>
    <d v="2018-04-30T00:00:00"/>
    <x v="11"/>
    <x v="1"/>
    <n v="2607"/>
    <x v="0"/>
    <n v="800000"/>
    <x v="0"/>
    <x v="0"/>
    <n v="800000"/>
  </r>
  <r>
    <d v="2018-04-30T00:00:00"/>
    <x v="11"/>
    <x v="1"/>
    <n v="2602"/>
    <x v="0"/>
    <n v="877500"/>
    <x v="0"/>
    <x v="1"/>
    <n v="877500"/>
  </r>
  <r>
    <d v="2018-04-30T00:00:00"/>
    <x v="11"/>
    <x v="1"/>
    <n v="2913"/>
    <x v="1"/>
    <n v="1120000"/>
    <x v="0"/>
    <x v="3"/>
    <n v="1120000"/>
  </r>
  <r>
    <d v="2018-04-30T00:00:00"/>
    <x v="11"/>
    <x v="1"/>
    <n v="2600"/>
    <x v="0"/>
    <n v="1305000"/>
    <x v="0"/>
    <x v="0"/>
    <n v="1305000"/>
  </r>
  <r>
    <d v="2018-04-30T00:00:00"/>
    <x v="11"/>
    <x v="1"/>
    <n v="2614"/>
    <x v="0"/>
    <n v="235000"/>
    <x v="1"/>
    <x v="2"/>
    <n v="235000"/>
  </r>
  <r>
    <d v="2018-04-30T00:00:00"/>
    <x v="11"/>
    <x v="1"/>
    <n v="2614"/>
    <x v="0"/>
    <n v="247000"/>
    <x v="1"/>
    <x v="2"/>
    <n v="247000"/>
  </r>
  <r>
    <d v="2018-04-30T00:00:00"/>
    <x v="11"/>
    <x v="1"/>
    <n v="2913"/>
    <x v="1"/>
    <n v="310000"/>
    <x v="1"/>
    <x v="4"/>
    <n v="310000"/>
  </r>
  <r>
    <d v="2018-04-30T00:00:00"/>
    <x v="11"/>
    <x v="1"/>
    <n v="2604"/>
    <x v="0"/>
    <n v="355000"/>
    <x v="1"/>
    <x v="4"/>
    <n v="355000"/>
  </r>
  <r>
    <d v="2018-04-30T00:00:00"/>
    <x v="11"/>
    <x v="1"/>
    <n v="2612"/>
    <x v="0"/>
    <n v="362000"/>
    <x v="1"/>
    <x v="4"/>
    <n v="362000"/>
  </r>
  <r>
    <d v="2018-04-30T00:00:00"/>
    <x v="11"/>
    <x v="1"/>
    <n v="2612"/>
    <x v="0"/>
    <n v="380000"/>
    <x v="1"/>
    <x v="2"/>
    <n v="380000"/>
  </r>
  <r>
    <d v="2018-04-30T00:00:00"/>
    <x v="11"/>
    <x v="1"/>
    <n v="2612"/>
    <x v="0"/>
    <n v="398000"/>
    <x v="1"/>
    <x v="2"/>
    <n v="398000"/>
  </r>
  <r>
    <d v="2018-04-30T00:00:00"/>
    <x v="11"/>
    <x v="1"/>
    <n v="2612"/>
    <x v="0"/>
    <n v="512500"/>
    <x v="1"/>
    <x v="2"/>
    <n v="512500"/>
  </r>
  <r>
    <d v="2018-05-01T00:00:00"/>
    <x v="11"/>
    <x v="1"/>
    <n v="2603"/>
    <x v="0"/>
    <n v="348000"/>
    <x v="0"/>
    <x v="4"/>
    <n v="348000"/>
  </r>
  <r>
    <d v="2018-05-01T00:00:00"/>
    <x v="11"/>
    <x v="1"/>
    <n v="2903"/>
    <x v="1"/>
    <n v="490000"/>
    <x v="0"/>
    <x v="1"/>
    <n v="490000"/>
  </r>
  <r>
    <d v="2018-05-01T00:00:00"/>
    <x v="11"/>
    <x v="1"/>
    <n v="2615"/>
    <x v="0"/>
    <n v="520000"/>
    <x v="0"/>
    <x v="1"/>
    <n v="520000"/>
  </r>
  <r>
    <d v="2018-05-01T00:00:00"/>
    <x v="11"/>
    <x v="1"/>
    <n v="2617"/>
    <x v="0"/>
    <n v="535000"/>
    <x v="0"/>
    <x v="1"/>
    <n v="535000"/>
  </r>
  <r>
    <d v="2018-05-01T00:00:00"/>
    <x v="11"/>
    <x v="1"/>
    <n v="2615"/>
    <x v="0"/>
    <n v="600000"/>
    <x v="0"/>
    <x v="1"/>
    <n v="600000"/>
  </r>
  <r>
    <d v="2018-05-01T00:00:00"/>
    <x v="11"/>
    <x v="1"/>
    <n v="2611"/>
    <x v="0"/>
    <n v="621000"/>
    <x v="0"/>
    <x v="1"/>
    <n v="621000"/>
  </r>
  <r>
    <d v="2018-05-01T00:00:00"/>
    <x v="11"/>
    <x v="1"/>
    <n v="2611"/>
    <x v="0"/>
    <n v="638000"/>
    <x v="0"/>
    <x v="1"/>
    <n v="638000"/>
  </r>
  <r>
    <d v="2018-05-01T00:00:00"/>
    <x v="11"/>
    <x v="1"/>
    <n v="2902"/>
    <x v="1"/>
    <n v="660000"/>
    <x v="0"/>
    <x v="0"/>
    <n v="660000"/>
  </r>
  <r>
    <d v="2018-05-01T00:00:00"/>
    <x v="11"/>
    <x v="1"/>
    <n v="2913"/>
    <x v="1"/>
    <n v="817500"/>
    <x v="0"/>
    <x v="0"/>
    <n v="817500"/>
  </r>
  <r>
    <d v="2018-05-01T00:00:00"/>
    <x v="11"/>
    <x v="1"/>
    <n v="2602"/>
    <x v="0"/>
    <n v="850000"/>
    <x v="0"/>
    <x v="0"/>
    <n v="850000"/>
  </r>
  <r>
    <d v="2018-05-01T00:00:00"/>
    <x v="11"/>
    <x v="1"/>
    <n v="2600"/>
    <x v="0"/>
    <n v="1610000"/>
    <x v="0"/>
    <x v="0"/>
    <n v="1610000"/>
  </r>
  <r>
    <d v="2018-05-01T00:00:00"/>
    <x v="11"/>
    <x v="1"/>
    <n v="2905"/>
    <x v="1"/>
    <n v="415000"/>
    <x v="1"/>
    <x v="1"/>
    <n v="415000"/>
  </r>
  <r>
    <d v="2018-05-01T00:00:00"/>
    <x v="11"/>
    <x v="1"/>
    <n v="2617"/>
    <x v="0"/>
    <n v="468000"/>
    <x v="1"/>
    <x v="1"/>
    <n v="468000"/>
  </r>
  <r>
    <d v="2018-05-01T00:00:00"/>
    <x v="11"/>
    <x v="1"/>
    <n v="2604"/>
    <x v="0"/>
    <n v="510000"/>
    <x v="1"/>
    <x v="2"/>
    <n v="510000"/>
  </r>
  <r>
    <d v="2018-05-01T00:00:00"/>
    <x v="11"/>
    <x v="1"/>
    <n v="2601"/>
    <x v="0"/>
    <n v="534000"/>
    <x v="1"/>
    <x v="2"/>
    <n v="534000"/>
  </r>
  <r>
    <d v="2018-05-02T00:00:00"/>
    <x v="11"/>
    <x v="1"/>
    <n v="2615"/>
    <x v="0"/>
    <n v="512000"/>
    <x v="0"/>
    <x v="0"/>
    <n v="512000"/>
  </r>
  <r>
    <d v="2018-05-02T00:00:00"/>
    <x v="11"/>
    <x v="1"/>
    <n v="2913"/>
    <x v="1"/>
    <n v="515000"/>
    <x v="0"/>
    <x v="1"/>
    <n v="515000"/>
  </r>
  <r>
    <d v="2018-05-02T00:00:00"/>
    <x v="11"/>
    <x v="1"/>
    <n v="2914"/>
    <x v="1"/>
    <n v="591000"/>
    <x v="0"/>
    <x v="1"/>
    <n v="591000"/>
  </r>
  <r>
    <d v="2018-05-02T00:00:00"/>
    <x v="11"/>
    <x v="1"/>
    <n v="2914"/>
    <x v="1"/>
    <n v="620000"/>
    <x v="0"/>
    <x v="1"/>
    <n v="620000"/>
  </r>
  <r>
    <d v="2018-05-02T00:00:00"/>
    <x v="11"/>
    <x v="1"/>
    <n v="2902"/>
    <x v="1"/>
    <n v="685000"/>
    <x v="0"/>
    <x v="0"/>
    <n v="685000"/>
  </r>
  <r>
    <d v="2018-05-02T00:00:00"/>
    <x v="11"/>
    <x v="1"/>
    <n v="2904"/>
    <x v="1"/>
    <n v="695500"/>
    <x v="0"/>
    <x v="0"/>
    <n v="695500"/>
  </r>
  <r>
    <d v="2018-05-02T00:00:00"/>
    <x v="11"/>
    <x v="1"/>
    <n v="2611"/>
    <x v="0"/>
    <n v="755000"/>
    <x v="0"/>
    <x v="0"/>
    <n v="755000"/>
  </r>
  <r>
    <d v="2018-05-02T00:00:00"/>
    <x v="11"/>
    <x v="1"/>
    <n v="2914"/>
    <x v="1"/>
    <n v="755000"/>
    <x v="0"/>
    <x v="0"/>
    <n v="755000"/>
  </r>
  <r>
    <d v="2018-05-02T00:00:00"/>
    <x v="11"/>
    <x v="1"/>
    <n v="2912"/>
    <x v="1"/>
    <n v="240000"/>
    <x v="1"/>
    <x v="4"/>
    <n v="240000"/>
  </r>
  <r>
    <d v="2018-05-02T00:00:00"/>
    <x v="11"/>
    <x v="1"/>
    <n v="2602"/>
    <x v="0"/>
    <n v="280000"/>
    <x v="1"/>
    <x v="2"/>
    <n v="280000"/>
  </r>
  <r>
    <d v="2018-05-02T00:00:00"/>
    <x v="11"/>
    <x v="1"/>
    <n v="2612"/>
    <x v="0"/>
    <n v="353500"/>
    <x v="1"/>
    <x v="4"/>
    <n v="353500"/>
  </r>
  <r>
    <d v="2018-05-02T00:00:00"/>
    <x v="11"/>
    <x v="1"/>
    <n v="2617"/>
    <x v="0"/>
    <n v="412000"/>
    <x v="1"/>
    <x v="2"/>
    <n v="412000"/>
  </r>
  <r>
    <d v="2018-05-02T00:00:00"/>
    <x v="11"/>
    <x v="1"/>
    <n v="2601"/>
    <x v="0"/>
    <n v="438000"/>
    <x v="1"/>
    <x v="4"/>
    <n v="438000"/>
  </r>
  <r>
    <d v="2018-05-02T00:00:00"/>
    <x v="11"/>
    <x v="1"/>
    <n v="2617"/>
    <x v="0"/>
    <n v="480000"/>
    <x v="1"/>
    <x v="1"/>
    <n v="480000"/>
  </r>
  <r>
    <d v="2018-05-03T00:00:00"/>
    <x v="11"/>
    <x v="1"/>
    <n v="2913"/>
    <x v="1"/>
    <n v="450000"/>
    <x v="0"/>
    <x v="1"/>
    <n v="450000"/>
  </r>
  <r>
    <d v="2018-05-03T00:00:00"/>
    <x v="11"/>
    <x v="1"/>
    <n v="2913"/>
    <x v="1"/>
    <n v="500000"/>
    <x v="0"/>
    <x v="1"/>
    <n v="500000"/>
  </r>
  <r>
    <d v="2018-05-03T00:00:00"/>
    <x v="11"/>
    <x v="1"/>
    <n v="2615"/>
    <x v="0"/>
    <n v="540000"/>
    <x v="0"/>
    <x v="1"/>
    <n v="540000"/>
  </r>
  <r>
    <d v="2018-05-03T00:00:00"/>
    <x v="11"/>
    <x v="1"/>
    <n v="2913"/>
    <x v="1"/>
    <n v="561000"/>
    <x v="0"/>
    <x v="1"/>
    <n v="561000"/>
  </r>
  <r>
    <d v="2018-05-03T00:00:00"/>
    <x v="11"/>
    <x v="1"/>
    <n v="2617"/>
    <x v="0"/>
    <n v="567600"/>
    <x v="0"/>
    <x v="1"/>
    <n v="567600"/>
  </r>
  <r>
    <d v="2018-05-03T00:00:00"/>
    <x v="11"/>
    <x v="1"/>
    <n v="2904"/>
    <x v="1"/>
    <n v="645000"/>
    <x v="0"/>
    <x v="0"/>
    <n v="645000"/>
  </r>
  <r>
    <d v="2018-05-03T00:00:00"/>
    <x v="11"/>
    <x v="1"/>
    <n v="2906"/>
    <x v="1"/>
    <n v="665000"/>
    <x v="0"/>
    <x v="0"/>
    <n v="665000"/>
  </r>
  <r>
    <d v="2018-05-03T00:00:00"/>
    <x v="11"/>
    <x v="1"/>
    <n v="2906"/>
    <x v="1"/>
    <n v="695000"/>
    <x v="0"/>
    <x v="0"/>
    <n v="695000"/>
  </r>
  <r>
    <d v="2018-05-03T00:00:00"/>
    <x v="11"/>
    <x v="1"/>
    <n v="2615"/>
    <x v="0"/>
    <n v="740000"/>
    <x v="0"/>
    <x v="0"/>
    <n v="740000"/>
  </r>
  <r>
    <d v="2018-05-03T00:00:00"/>
    <x v="11"/>
    <x v="1"/>
    <n v="2914"/>
    <x v="1"/>
    <n v="765000"/>
    <x v="0"/>
    <x v="3"/>
    <n v="765000"/>
  </r>
  <r>
    <d v="2018-05-03T00:00:00"/>
    <x v="11"/>
    <x v="1"/>
    <n v="2611"/>
    <x v="0"/>
    <n v="828000"/>
    <x v="0"/>
    <x v="0"/>
    <n v="828000"/>
  </r>
  <r>
    <d v="2018-05-03T00:00:00"/>
    <x v="11"/>
    <x v="1"/>
    <n v="2607"/>
    <x v="0"/>
    <n v="205000"/>
    <x v="1"/>
    <x v="4"/>
    <n v="205000"/>
  </r>
  <r>
    <d v="2018-05-03T00:00:00"/>
    <x v="11"/>
    <x v="1"/>
    <n v="2617"/>
    <x v="0"/>
    <n v="251000"/>
    <x v="1"/>
    <x v="4"/>
    <n v="251000"/>
  </r>
  <r>
    <d v="2018-05-03T00:00:00"/>
    <x v="11"/>
    <x v="1"/>
    <n v="2606"/>
    <x v="0"/>
    <n v="300000"/>
    <x v="1"/>
    <x v="4"/>
    <n v="300000"/>
  </r>
  <r>
    <d v="2018-05-03T00:00:00"/>
    <x v="11"/>
    <x v="1"/>
    <n v="2913"/>
    <x v="1"/>
    <n v="430000"/>
    <x v="1"/>
    <x v="1"/>
    <n v="430000"/>
  </r>
  <r>
    <d v="2018-05-03T00:00:00"/>
    <x v="11"/>
    <x v="1"/>
    <n v="2604"/>
    <x v="0"/>
    <n v="435000"/>
    <x v="1"/>
    <x v="2"/>
    <n v="435000"/>
  </r>
  <r>
    <d v="2018-05-03T00:00:00"/>
    <x v="11"/>
    <x v="1"/>
    <n v="2612"/>
    <x v="0"/>
    <n v="530000"/>
    <x v="1"/>
    <x v="2"/>
    <n v="530000"/>
  </r>
  <r>
    <d v="2018-05-03T00:00:00"/>
    <x v="11"/>
    <x v="1"/>
    <n v="2612"/>
    <x v="0"/>
    <n v="531500"/>
    <x v="1"/>
    <x v="2"/>
    <n v="531500"/>
  </r>
  <r>
    <d v="2018-05-04T00:00:00"/>
    <x v="11"/>
    <x v="1"/>
    <n v="2906"/>
    <x v="1"/>
    <n v="430000"/>
    <x v="0"/>
    <x v="1"/>
    <n v="430000"/>
  </r>
  <r>
    <d v="2018-05-04T00:00:00"/>
    <x v="11"/>
    <x v="1"/>
    <n v="2913"/>
    <x v="1"/>
    <n v="525000"/>
    <x v="0"/>
    <x v="1"/>
    <n v="525000"/>
  </r>
  <r>
    <d v="2018-05-04T00:00:00"/>
    <x v="11"/>
    <x v="1"/>
    <n v="2902"/>
    <x v="1"/>
    <n v="610000"/>
    <x v="0"/>
    <x v="0"/>
    <n v="610000"/>
  </r>
  <r>
    <d v="2018-05-04T00:00:00"/>
    <x v="11"/>
    <x v="1"/>
    <n v="2912"/>
    <x v="1"/>
    <n v="750000"/>
    <x v="0"/>
    <x v="0"/>
    <n v="750000"/>
  </r>
  <r>
    <d v="2018-05-04T00:00:00"/>
    <x v="11"/>
    <x v="1"/>
    <n v="2602"/>
    <x v="0"/>
    <n v="783000"/>
    <x v="0"/>
    <x v="1"/>
    <n v="783000"/>
  </r>
  <r>
    <d v="2018-05-04T00:00:00"/>
    <x v="11"/>
    <x v="1"/>
    <n v="2614"/>
    <x v="0"/>
    <n v="825000"/>
    <x v="0"/>
    <x v="1"/>
    <n v="825000"/>
  </r>
  <r>
    <d v="2018-05-04T00:00:00"/>
    <x v="11"/>
    <x v="1"/>
    <n v="2615"/>
    <x v="0"/>
    <n v="880000"/>
    <x v="0"/>
    <x v="3"/>
    <n v="880000"/>
  </r>
  <r>
    <d v="2018-05-04T00:00:00"/>
    <x v="11"/>
    <x v="1"/>
    <n v="2611"/>
    <x v="0"/>
    <n v="890000"/>
    <x v="0"/>
    <x v="0"/>
    <n v="890000"/>
  </r>
  <r>
    <d v="2018-05-04T00:00:00"/>
    <x v="11"/>
    <x v="1"/>
    <n v="2602"/>
    <x v="0"/>
    <n v="910000"/>
    <x v="0"/>
    <x v="1"/>
    <n v="910000"/>
  </r>
  <r>
    <d v="2018-05-04T00:00:00"/>
    <x v="11"/>
    <x v="1"/>
    <n v="2612"/>
    <x v="0"/>
    <n v="505000"/>
    <x v="1"/>
    <x v="2"/>
    <n v="505000"/>
  </r>
  <r>
    <d v="2018-05-04T00:00:00"/>
    <x v="11"/>
    <x v="1"/>
    <n v="2601"/>
    <x v="0"/>
    <n v="602500"/>
    <x v="1"/>
    <x v="2"/>
    <n v="602500"/>
  </r>
  <r>
    <d v="2018-05-04T00:00:00"/>
    <x v="11"/>
    <x v="1"/>
    <n v="2612"/>
    <x v="0"/>
    <n v="622500"/>
    <x v="1"/>
    <x v="2"/>
    <n v="622500"/>
  </r>
  <r>
    <d v="2018-05-05T00:00:00"/>
    <x v="11"/>
    <x v="1"/>
    <n v="2905"/>
    <x v="1"/>
    <n v="457000"/>
    <x v="0"/>
    <x v="1"/>
    <n v="457000"/>
  </r>
  <r>
    <d v="2018-05-05T00:00:00"/>
    <x v="11"/>
    <x v="1"/>
    <n v="2617"/>
    <x v="0"/>
    <n v="540000"/>
    <x v="0"/>
    <x v="1"/>
    <n v="540000"/>
  </r>
  <r>
    <d v="2018-05-05T00:00:00"/>
    <x v="11"/>
    <x v="1"/>
    <n v="2615"/>
    <x v="0"/>
    <n v="630000"/>
    <x v="0"/>
    <x v="1"/>
    <n v="630000"/>
  </r>
  <r>
    <d v="2018-05-05T00:00:00"/>
    <x v="11"/>
    <x v="1"/>
    <n v="2913"/>
    <x v="1"/>
    <n v="640600"/>
    <x v="0"/>
    <x v="1"/>
    <n v="640600"/>
  </r>
  <r>
    <d v="2018-05-05T00:00:00"/>
    <x v="11"/>
    <x v="1"/>
    <n v="2913"/>
    <x v="1"/>
    <n v="660000"/>
    <x v="0"/>
    <x v="0"/>
    <n v="660000"/>
  </r>
  <r>
    <d v="2018-05-05T00:00:00"/>
    <x v="11"/>
    <x v="1"/>
    <n v="2602"/>
    <x v="0"/>
    <n v="670000"/>
    <x v="0"/>
    <x v="0"/>
    <n v="670000"/>
  </r>
  <r>
    <d v="2018-05-05T00:00:00"/>
    <x v="11"/>
    <x v="1"/>
    <n v="2615"/>
    <x v="0"/>
    <n v="680000"/>
    <x v="0"/>
    <x v="1"/>
    <n v="680000"/>
  </r>
  <r>
    <d v="2018-05-05T00:00:00"/>
    <x v="11"/>
    <x v="1"/>
    <n v="2617"/>
    <x v="0"/>
    <n v="707000"/>
    <x v="0"/>
    <x v="1"/>
    <n v="707000"/>
  </r>
  <r>
    <d v="2018-05-05T00:00:00"/>
    <x v="11"/>
    <x v="1"/>
    <n v="2602"/>
    <x v="0"/>
    <n v="777000"/>
    <x v="0"/>
    <x v="1"/>
    <n v="777000"/>
  </r>
  <r>
    <d v="2018-05-05T00:00:00"/>
    <x v="11"/>
    <x v="1"/>
    <n v="2606"/>
    <x v="0"/>
    <n v="785000"/>
    <x v="0"/>
    <x v="1"/>
    <n v="785000"/>
  </r>
  <r>
    <d v="2018-05-05T00:00:00"/>
    <x v="11"/>
    <x v="1"/>
    <n v="2611"/>
    <x v="0"/>
    <n v="790000"/>
    <x v="0"/>
    <x v="0"/>
    <n v="790000"/>
  </r>
  <r>
    <d v="2018-05-05T00:00:00"/>
    <x v="11"/>
    <x v="1"/>
    <n v="2614"/>
    <x v="0"/>
    <n v="800000"/>
    <x v="0"/>
    <x v="0"/>
    <n v="800000"/>
  </r>
  <r>
    <d v="2018-05-05T00:00:00"/>
    <x v="11"/>
    <x v="1"/>
    <n v="2913"/>
    <x v="1"/>
    <n v="805000"/>
    <x v="0"/>
    <x v="1"/>
    <n v="805000"/>
  </r>
  <r>
    <d v="2018-05-05T00:00:00"/>
    <x v="11"/>
    <x v="1"/>
    <n v="2617"/>
    <x v="0"/>
    <n v="815000"/>
    <x v="0"/>
    <x v="0"/>
    <n v="815000"/>
  </r>
  <r>
    <d v="2018-05-05T00:00:00"/>
    <x v="11"/>
    <x v="1"/>
    <n v="2602"/>
    <x v="0"/>
    <n v="830000"/>
    <x v="0"/>
    <x v="1"/>
    <n v="830000"/>
  </r>
  <r>
    <d v="2018-05-05T00:00:00"/>
    <x v="11"/>
    <x v="1"/>
    <n v="2614"/>
    <x v="0"/>
    <n v="900000"/>
    <x v="0"/>
    <x v="1"/>
    <n v="900000"/>
  </r>
  <r>
    <d v="2018-05-05T00:00:00"/>
    <x v="11"/>
    <x v="1"/>
    <n v="2604"/>
    <x v="0"/>
    <n v="905000"/>
    <x v="0"/>
    <x v="1"/>
    <n v="905000"/>
  </r>
  <r>
    <d v="2018-05-05T00:00:00"/>
    <x v="11"/>
    <x v="1"/>
    <n v="2902"/>
    <x v="1"/>
    <n v="940000"/>
    <x v="0"/>
    <x v="0"/>
    <n v="940000"/>
  </r>
  <r>
    <d v="2018-05-05T00:00:00"/>
    <x v="11"/>
    <x v="1"/>
    <n v="2911"/>
    <x v="1"/>
    <n v="1060000"/>
    <x v="0"/>
    <x v="0"/>
    <n v="1060000"/>
  </r>
  <r>
    <d v="2018-05-05T00:00:00"/>
    <x v="11"/>
    <x v="1"/>
    <n v="2605"/>
    <x v="0"/>
    <n v="1145000"/>
    <x v="0"/>
    <x v="0"/>
    <n v="1145000"/>
  </r>
  <r>
    <d v="2018-05-05T00:00:00"/>
    <x v="11"/>
    <x v="1"/>
    <n v="2606"/>
    <x v="0"/>
    <n v="1150000"/>
    <x v="0"/>
    <x v="3"/>
    <n v="1150000"/>
  </r>
  <r>
    <d v="2018-05-05T00:00:00"/>
    <x v="11"/>
    <x v="1"/>
    <n v="2605"/>
    <x v="0"/>
    <n v="1167000"/>
    <x v="0"/>
    <x v="0"/>
    <n v="1167000"/>
  </r>
  <r>
    <d v="2018-05-05T00:00:00"/>
    <x v="11"/>
    <x v="1"/>
    <n v="2612"/>
    <x v="0"/>
    <n v="1200000"/>
    <x v="0"/>
    <x v="2"/>
    <n v="1200000"/>
  </r>
  <r>
    <d v="2018-05-05T00:00:00"/>
    <x v="11"/>
    <x v="1"/>
    <n v="2612"/>
    <x v="0"/>
    <n v="430000"/>
    <x v="1"/>
    <x v="2"/>
    <n v="430000"/>
  </r>
  <r>
    <d v="2018-05-06T00:00:00"/>
    <x v="11"/>
    <x v="1"/>
    <n v="2903"/>
    <x v="1"/>
    <n v="837000"/>
    <x v="0"/>
    <x v="3"/>
    <n v="837000"/>
  </r>
  <r>
    <d v="2018-05-06T00:00:00"/>
    <x v="11"/>
    <x v="1"/>
    <n v="2903"/>
    <x v="1"/>
    <n v="870000"/>
    <x v="0"/>
    <x v="3"/>
    <n v="870000"/>
  </r>
  <r>
    <d v="2018-05-07T00:00:00"/>
    <x v="11"/>
    <x v="1"/>
    <n v="2913"/>
    <x v="1"/>
    <n v="518500"/>
    <x v="0"/>
    <x v="1"/>
    <n v="518500"/>
  </r>
  <r>
    <d v="2018-05-07T00:00:00"/>
    <x v="11"/>
    <x v="1"/>
    <n v="2905"/>
    <x v="1"/>
    <n v="600000"/>
    <x v="0"/>
    <x v="0"/>
    <n v="600000"/>
  </r>
  <r>
    <d v="2018-05-07T00:00:00"/>
    <x v="11"/>
    <x v="1"/>
    <n v="2607"/>
    <x v="0"/>
    <n v="720000"/>
    <x v="0"/>
    <x v="1"/>
    <n v="720000"/>
  </r>
  <r>
    <d v="2018-05-07T00:00:00"/>
    <x v="11"/>
    <x v="1"/>
    <n v="2913"/>
    <x v="1"/>
    <n v="770000"/>
    <x v="0"/>
    <x v="0"/>
    <n v="770000"/>
  </r>
  <r>
    <d v="2018-05-07T00:00:00"/>
    <x v="11"/>
    <x v="1"/>
    <n v="2602"/>
    <x v="0"/>
    <n v="817000"/>
    <x v="0"/>
    <x v="1"/>
    <n v="817000"/>
  </r>
  <r>
    <d v="2018-05-07T00:00:00"/>
    <x v="11"/>
    <x v="1"/>
    <n v="2602"/>
    <x v="0"/>
    <n v="925000"/>
    <x v="0"/>
    <x v="1"/>
    <n v="925000"/>
  </r>
  <r>
    <d v="2018-05-07T00:00:00"/>
    <x v="11"/>
    <x v="1"/>
    <n v="2602"/>
    <x v="0"/>
    <n v="1055000"/>
    <x v="0"/>
    <x v="1"/>
    <n v="1055000"/>
  </r>
  <r>
    <d v="2018-05-07T00:00:00"/>
    <x v="11"/>
    <x v="1"/>
    <n v="2602"/>
    <x v="0"/>
    <n v="1100000"/>
    <x v="0"/>
    <x v="3"/>
    <n v="1100000"/>
  </r>
  <r>
    <d v="2018-05-07T00:00:00"/>
    <x v="11"/>
    <x v="1"/>
    <n v="2611"/>
    <x v="0"/>
    <n v="408000"/>
    <x v="1"/>
    <x v="2"/>
    <n v="408000"/>
  </r>
  <r>
    <d v="2018-05-07T00:00:00"/>
    <x v="11"/>
    <x v="1"/>
    <n v="2604"/>
    <x v="0"/>
    <n v="465000"/>
    <x v="1"/>
    <x v="4"/>
    <n v="465000"/>
  </r>
  <r>
    <d v="2018-05-07T00:00:00"/>
    <x v="11"/>
    <x v="1"/>
    <n v="2914"/>
    <x v="1"/>
    <n v="470000"/>
    <x v="1"/>
    <x v="1"/>
    <n v="470000"/>
  </r>
  <r>
    <d v="2018-05-08T00:00:00"/>
    <x v="11"/>
    <x v="1"/>
    <n v="2906"/>
    <x v="1"/>
    <n v="412000"/>
    <x v="0"/>
    <x v="1"/>
    <n v="412000"/>
  </r>
  <r>
    <d v="2018-05-08T00:00:00"/>
    <x v="11"/>
    <x v="1"/>
    <n v="2905"/>
    <x v="1"/>
    <n v="427000"/>
    <x v="0"/>
    <x v="1"/>
    <n v="427000"/>
  </r>
  <r>
    <d v="2018-05-08T00:00:00"/>
    <x v="11"/>
    <x v="1"/>
    <n v="2615"/>
    <x v="0"/>
    <n v="440000"/>
    <x v="0"/>
    <x v="1"/>
    <n v="440000"/>
  </r>
  <r>
    <d v="2018-05-08T00:00:00"/>
    <x v="11"/>
    <x v="1"/>
    <n v="2611"/>
    <x v="0"/>
    <n v="547000"/>
    <x v="0"/>
    <x v="1"/>
    <n v="547000"/>
  </r>
  <r>
    <d v="2018-05-08T00:00:00"/>
    <x v="11"/>
    <x v="1"/>
    <n v="2904"/>
    <x v="1"/>
    <n v="585000"/>
    <x v="0"/>
    <x v="1"/>
    <n v="585000"/>
  </r>
  <r>
    <d v="2018-05-08T00:00:00"/>
    <x v="11"/>
    <x v="1"/>
    <n v="2615"/>
    <x v="0"/>
    <n v="591000"/>
    <x v="0"/>
    <x v="1"/>
    <n v="591000"/>
  </r>
  <r>
    <d v="2018-05-08T00:00:00"/>
    <x v="11"/>
    <x v="1"/>
    <n v="2913"/>
    <x v="1"/>
    <n v="618888"/>
    <x v="0"/>
    <x v="1"/>
    <n v="618888"/>
  </r>
  <r>
    <d v="2018-05-08T00:00:00"/>
    <x v="11"/>
    <x v="1"/>
    <n v="2906"/>
    <x v="1"/>
    <n v="619000"/>
    <x v="0"/>
    <x v="1"/>
    <n v="619000"/>
  </r>
  <r>
    <d v="2018-05-08T00:00:00"/>
    <x v="11"/>
    <x v="1"/>
    <n v="2615"/>
    <x v="0"/>
    <n v="710000"/>
    <x v="0"/>
    <x v="0"/>
    <n v="710000"/>
  </r>
  <r>
    <d v="2018-05-08T00:00:00"/>
    <x v="11"/>
    <x v="1"/>
    <n v="2914"/>
    <x v="1"/>
    <n v="762500"/>
    <x v="0"/>
    <x v="3"/>
    <n v="762500"/>
  </r>
  <r>
    <d v="2018-05-08T00:00:00"/>
    <x v="11"/>
    <x v="1"/>
    <n v="2605"/>
    <x v="0"/>
    <n v="896000"/>
    <x v="0"/>
    <x v="0"/>
    <n v="896000"/>
  </r>
  <r>
    <d v="2018-05-08T00:00:00"/>
    <x v="11"/>
    <x v="1"/>
    <n v="2611"/>
    <x v="0"/>
    <n v="304500"/>
    <x v="1"/>
    <x v="4"/>
    <n v="304500"/>
  </r>
  <r>
    <d v="2018-05-08T00:00:00"/>
    <x v="11"/>
    <x v="1"/>
    <n v="2617"/>
    <x v="0"/>
    <n v="393000"/>
    <x v="1"/>
    <x v="2"/>
    <n v="393000"/>
  </r>
  <r>
    <d v="2018-05-09T00:00:00"/>
    <x v="11"/>
    <x v="1"/>
    <n v="2606"/>
    <x v="0"/>
    <n v="280000"/>
    <x v="0"/>
    <x v="2"/>
    <n v="280000"/>
  </r>
  <r>
    <d v="2018-05-09T00:00:00"/>
    <x v="11"/>
    <x v="1"/>
    <n v="2906"/>
    <x v="1"/>
    <n v="440000"/>
    <x v="0"/>
    <x v="1"/>
    <n v="440000"/>
  </r>
  <r>
    <d v="2018-05-09T00:00:00"/>
    <x v="11"/>
    <x v="1"/>
    <n v="2615"/>
    <x v="0"/>
    <n v="542000"/>
    <x v="0"/>
    <x v="1"/>
    <n v="542000"/>
  </r>
  <r>
    <d v="2018-05-09T00:00:00"/>
    <x v="11"/>
    <x v="1"/>
    <n v="2615"/>
    <x v="0"/>
    <n v="610000"/>
    <x v="0"/>
    <x v="0"/>
    <n v="610000"/>
  </r>
  <r>
    <d v="2018-05-09T00:00:00"/>
    <x v="11"/>
    <x v="1"/>
    <n v="2611"/>
    <x v="0"/>
    <n v="620000"/>
    <x v="0"/>
    <x v="1"/>
    <n v="620000"/>
  </r>
  <r>
    <d v="2018-05-09T00:00:00"/>
    <x v="11"/>
    <x v="1"/>
    <n v="2615"/>
    <x v="0"/>
    <n v="635000"/>
    <x v="0"/>
    <x v="0"/>
    <n v="635000"/>
  </r>
  <r>
    <d v="2018-05-09T00:00:00"/>
    <x v="11"/>
    <x v="1"/>
    <n v="2914"/>
    <x v="1"/>
    <n v="716000"/>
    <x v="0"/>
    <x v="0"/>
    <n v="716000"/>
  </r>
  <r>
    <d v="2018-05-09T00:00:00"/>
    <x v="11"/>
    <x v="1"/>
    <n v="2611"/>
    <x v="0"/>
    <n v="767000"/>
    <x v="0"/>
    <x v="3"/>
    <n v="767000"/>
  </r>
  <r>
    <d v="2018-05-09T00:00:00"/>
    <x v="11"/>
    <x v="1"/>
    <n v="2914"/>
    <x v="1"/>
    <n v="855000"/>
    <x v="0"/>
    <x v="0"/>
    <n v="855000"/>
  </r>
  <r>
    <d v="2018-05-09T00:00:00"/>
    <x v="11"/>
    <x v="1"/>
    <n v="2602"/>
    <x v="0"/>
    <n v="1360000"/>
    <x v="0"/>
    <x v="0"/>
    <n v="1360000"/>
  </r>
  <r>
    <d v="2018-05-09T00:00:00"/>
    <x v="11"/>
    <x v="1"/>
    <n v="2602"/>
    <x v="0"/>
    <n v="1550000"/>
    <x v="0"/>
    <x v="0"/>
    <n v="1550000"/>
  </r>
  <r>
    <d v="2018-05-09T00:00:00"/>
    <x v="11"/>
    <x v="1"/>
    <n v="2614"/>
    <x v="0"/>
    <n v="247000"/>
    <x v="1"/>
    <x v="2"/>
    <n v="247000"/>
  </r>
  <r>
    <d v="2018-05-09T00:00:00"/>
    <x v="11"/>
    <x v="1"/>
    <n v="2602"/>
    <x v="0"/>
    <n v="288000"/>
    <x v="1"/>
    <x v="2"/>
    <n v="288000"/>
  </r>
  <r>
    <d v="2018-05-09T00:00:00"/>
    <x v="11"/>
    <x v="1"/>
    <n v="2611"/>
    <x v="0"/>
    <n v="297000"/>
    <x v="1"/>
    <x v="2"/>
    <n v="297000"/>
  </r>
  <r>
    <d v="2018-05-09T00:00:00"/>
    <x v="11"/>
    <x v="1"/>
    <n v="2617"/>
    <x v="0"/>
    <n v="410500"/>
    <x v="1"/>
    <x v="2"/>
    <n v="410500"/>
  </r>
  <r>
    <d v="2018-05-09T00:00:00"/>
    <x v="11"/>
    <x v="1"/>
    <n v="2604"/>
    <x v="0"/>
    <n v="580000"/>
    <x v="1"/>
    <x v="2"/>
    <n v="580000"/>
  </r>
  <r>
    <d v="2018-05-10T00:00:00"/>
    <x v="11"/>
    <x v="1"/>
    <n v="2617"/>
    <x v="0"/>
    <n v="535000"/>
    <x v="0"/>
    <x v="1"/>
    <n v="535000"/>
  </r>
  <r>
    <d v="2018-05-10T00:00:00"/>
    <x v="11"/>
    <x v="1"/>
    <n v="2615"/>
    <x v="0"/>
    <n v="535000"/>
    <x v="0"/>
    <x v="1"/>
    <n v="535000"/>
  </r>
  <r>
    <d v="2018-05-10T00:00:00"/>
    <x v="11"/>
    <x v="1"/>
    <n v="2913"/>
    <x v="1"/>
    <n v="561000"/>
    <x v="0"/>
    <x v="1"/>
    <n v="561000"/>
  </r>
  <r>
    <d v="2018-05-10T00:00:00"/>
    <x v="11"/>
    <x v="1"/>
    <n v="2615"/>
    <x v="0"/>
    <n v="577000"/>
    <x v="0"/>
    <x v="0"/>
    <n v="577000"/>
  </r>
  <r>
    <d v="2018-05-10T00:00:00"/>
    <x v="11"/>
    <x v="1"/>
    <n v="2914"/>
    <x v="1"/>
    <n v="583000"/>
    <x v="0"/>
    <x v="1"/>
    <n v="583000"/>
  </r>
  <r>
    <d v="2018-05-10T00:00:00"/>
    <x v="11"/>
    <x v="1"/>
    <n v="2611"/>
    <x v="0"/>
    <n v="603000"/>
    <x v="0"/>
    <x v="0"/>
    <n v="603000"/>
  </r>
  <r>
    <d v="2018-05-10T00:00:00"/>
    <x v="11"/>
    <x v="1"/>
    <n v="2903"/>
    <x v="1"/>
    <n v="612000"/>
    <x v="0"/>
    <x v="0"/>
    <n v="612000"/>
  </r>
  <r>
    <d v="2018-05-10T00:00:00"/>
    <x v="11"/>
    <x v="1"/>
    <n v="2913"/>
    <x v="1"/>
    <n v="633000"/>
    <x v="0"/>
    <x v="0"/>
    <n v="633000"/>
  </r>
  <r>
    <d v="2018-05-10T00:00:00"/>
    <x v="11"/>
    <x v="1"/>
    <n v="2906"/>
    <x v="1"/>
    <n v="640000"/>
    <x v="0"/>
    <x v="0"/>
    <n v="640000"/>
  </r>
  <r>
    <d v="2018-05-10T00:00:00"/>
    <x v="11"/>
    <x v="1"/>
    <n v="2614"/>
    <x v="0"/>
    <n v="702000"/>
    <x v="0"/>
    <x v="0"/>
    <n v="702000"/>
  </r>
  <r>
    <d v="2018-05-10T00:00:00"/>
    <x v="11"/>
    <x v="1"/>
    <n v="2614"/>
    <x v="0"/>
    <n v="725000"/>
    <x v="0"/>
    <x v="0"/>
    <n v="725000"/>
  </r>
  <r>
    <d v="2018-05-10T00:00:00"/>
    <x v="11"/>
    <x v="1"/>
    <n v="2617"/>
    <x v="0"/>
    <n v="812000"/>
    <x v="0"/>
    <x v="0"/>
    <n v="812000"/>
  </r>
  <r>
    <d v="2018-05-10T00:00:00"/>
    <x v="11"/>
    <x v="1"/>
    <n v="2612"/>
    <x v="0"/>
    <n v="1880000"/>
    <x v="0"/>
    <x v="0"/>
    <n v="1880000"/>
  </r>
  <r>
    <d v="2018-05-10T00:00:00"/>
    <x v="11"/>
    <x v="1"/>
    <n v="2607"/>
    <x v="0"/>
    <n v="215000"/>
    <x v="1"/>
    <x v="4"/>
    <n v="215000"/>
  </r>
  <r>
    <d v="2018-05-10T00:00:00"/>
    <x v="11"/>
    <x v="1"/>
    <n v="2602"/>
    <x v="0"/>
    <n v="305000"/>
    <x v="1"/>
    <x v="2"/>
    <n v="305000"/>
  </r>
  <r>
    <d v="2018-05-10T00:00:00"/>
    <x v="11"/>
    <x v="1"/>
    <n v="2612"/>
    <x v="0"/>
    <n v="312000"/>
    <x v="1"/>
    <x v="4"/>
    <n v="312000"/>
  </r>
  <r>
    <d v="2018-05-10T00:00:00"/>
    <x v="11"/>
    <x v="1"/>
    <n v="2612"/>
    <x v="0"/>
    <n v="355000"/>
    <x v="1"/>
    <x v="4"/>
    <n v="355000"/>
  </r>
  <r>
    <d v="2018-05-10T00:00:00"/>
    <x v="11"/>
    <x v="1"/>
    <n v="2604"/>
    <x v="0"/>
    <n v="486000"/>
    <x v="1"/>
    <x v="4"/>
    <n v="486000"/>
  </r>
  <r>
    <d v="2018-05-11T00:00:00"/>
    <x v="11"/>
    <x v="1"/>
    <n v="2602"/>
    <x v="0"/>
    <n v="387000"/>
    <x v="0"/>
    <x v="4"/>
    <n v="387000"/>
  </r>
  <r>
    <d v="2018-05-11T00:00:00"/>
    <x v="11"/>
    <x v="1"/>
    <n v="2914"/>
    <x v="1"/>
    <n v="415000"/>
    <x v="0"/>
    <x v="1"/>
    <n v="415000"/>
  </r>
  <r>
    <d v="2018-05-11T00:00:00"/>
    <x v="11"/>
    <x v="1"/>
    <n v="2615"/>
    <x v="0"/>
    <n v="458100"/>
    <x v="0"/>
    <x v="1"/>
    <n v="458100"/>
  </r>
  <r>
    <d v="2018-05-11T00:00:00"/>
    <x v="11"/>
    <x v="1"/>
    <n v="2615"/>
    <x v="0"/>
    <n v="540100"/>
    <x v="0"/>
    <x v="1"/>
    <n v="540100"/>
  </r>
  <r>
    <d v="2018-05-11T00:00:00"/>
    <x v="11"/>
    <x v="1"/>
    <n v="2615"/>
    <x v="0"/>
    <n v="550000"/>
    <x v="0"/>
    <x v="1"/>
    <n v="550000"/>
  </r>
  <r>
    <d v="2018-05-11T00:00:00"/>
    <x v="11"/>
    <x v="1"/>
    <n v="2905"/>
    <x v="1"/>
    <n v="565000"/>
    <x v="0"/>
    <x v="1"/>
    <n v="565000"/>
  </r>
  <r>
    <d v="2018-05-11T00:00:00"/>
    <x v="11"/>
    <x v="1"/>
    <n v="2615"/>
    <x v="0"/>
    <n v="572000"/>
    <x v="0"/>
    <x v="1"/>
    <n v="572000"/>
  </r>
  <r>
    <d v="2018-05-11T00:00:00"/>
    <x v="11"/>
    <x v="1"/>
    <n v="2905"/>
    <x v="1"/>
    <n v="588000"/>
    <x v="0"/>
    <x v="0"/>
    <n v="588000"/>
  </r>
  <r>
    <d v="2018-05-11T00:00:00"/>
    <x v="11"/>
    <x v="1"/>
    <n v="2903"/>
    <x v="1"/>
    <n v="600000"/>
    <x v="0"/>
    <x v="1"/>
    <n v="600000"/>
  </r>
  <r>
    <d v="2018-05-11T00:00:00"/>
    <x v="11"/>
    <x v="1"/>
    <n v="2905"/>
    <x v="1"/>
    <n v="610000"/>
    <x v="0"/>
    <x v="0"/>
    <n v="610000"/>
  </r>
  <r>
    <d v="2018-05-11T00:00:00"/>
    <x v="11"/>
    <x v="1"/>
    <n v="2902"/>
    <x v="1"/>
    <n v="650000"/>
    <x v="0"/>
    <x v="1"/>
    <n v="650000"/>
  </r>
  <r>
    <d v="2018-05-11T00:00:00"/>
    <x v="11"/>
    <x v="1"/>
    <n v="2914"/>
    <x v="1"/>
    <n v="660000"/>
    <x v="0"/>
    <x v="0"/>
    <n v="660000"/>
  </r>
  <r>
    <d v="2018-05-11T00:00:00"/>
    <x v="11"/>
    <x v="1"/>
    <n v="2611"/>
    <x v="0"/>
    <n v="756000"/>
    <x v="0"/>
    <x v="3"/>
    <n v="756000"/>
  </r>
  <r>
    <d v="2018-05-11T00:00:00"/>
    <x v="11"/>
    <x v="1"/>
    <n v="2911"/>
    <x v="1"/>
    <n v="783000"/>
    <x v="0"/>
    <x v="0"/>
    <n v="783000"/>
  </r>
  <r>
    <d v="2018-05-11T00:00:00"/>
    <x v="11"/>
    <x v="1"/>
    <n v="2913"/>
    <x v="1"/>
    <n v="860000"/>
    <x v="0"/>
    <x v="0"/>
    <n v="860000"/>
  </r>
  <r>
    <d v="2018-05-11T00:00:00"/>
    <x v="11"/>
    <x v="1"/>
    <n v="2611"/>
    <x v="0"/>
    <n v="885000"/>
    <x v="0"/>
    <x v="0"/>
    <n v="885000"/>
  </r>
  <r>
    <d v="2018-05-11T00:00:00"/>
    <x v="11"/>
    <x v="1"/>
    <n v="2902"/>
    <x v="1"/>
    <n v="925000"/>
    <x v="0"/>
    <x v="3"/>
    <n v="925000"/>
  </r>
  <r>
    <d v="2018-05-11T00:00:00"/>
    <x v="11"/>
    <x v="1"/>
    <n v="2607"/>
    <x v="0"/>
    <n v="936000"/>
    <x v="0"/>
    <x v="0"/>
    <n v="936000"/>
  </r>
  <r>
    <d v="2018-05-11T00:00:00"/>
    <x v="11"/>
    <x v="1"/>
    <n v="2600"/>
    <x v="0"/>
    <n v="1300000"/>
    <x v="0"/>
    <x v="0"/>
    <n v="1300000"/>
  </r>
  <r>
    <d v="2018-05-11T00:00:00"/>
    <x v="11"/>
    <x v="1"/>
    <n v="2602"/>
    <x v="0"/>
    <n v="1370000"/>
    <x v="0"/>
    <x v="0"/>
    <n v="1370000"/>
  </r>
  <r>
    <d v="2018-05-11T00:00:00"/>
    <x v="11"/>
    <x v="1"/>
    <n v="2912"/>
    <x v="1"/>
    <n v="265000"/>
    <x v="1"/>
    <x v="4"/>
    <n v="265000"/>
  </r>
  <r>
    <d v="2018-05-11T00:00:00"/>
    <x v="11"/>
    <x v="1"/>
    <n v="2912"/>
    <x v="1"/>
    <n v="268000"/>
    <x v="1"/>
    <x v="4"/>
    <n v="268000"/>
  </r>
  <r>
    <d v="2018-05-11T00:00:00"/>
    <x v="11"/>
    <x v="1"/>
    <n v="2913"/>
    <x v="1"/>
    <n v="294000"/>
    <x v="1"/>
    <x v="4"/>
    <n v="294000"/>
  </r>
  <r>
    <d v="2018-05-11T00:00:00"/>
    <x v="11"/>
    <x v="1"/>
    <n v="2606"/>
    <x v="0"/>
    <n v="308000"/>
    <x v="1"/>
    <x v="4"/>
    <n v="308000"/>
  </r>
  <r>
    <d v="2018-05-11T00:00:00"/>
    <x v="11"/>
    <x v="1"/>
    <n v="2602"/>
    <x v="0"/>
    <n v="325000"/>
    <x v="1"/>
    <x v="4"/>
    <n v="325000"/>
  </r>
  <r>
    <d v="2018-05-11T00:00:00"/>
    <x v="11"/>
    <x v="1"/>
    <n v="2602"/>
    <x v="0"/>
    <n v="366500"/>
    <x v="1"/>
    <x v="2"/>
    <n v="366500"/>
  </r>
  <r>
    <d v="2018-05-11T00:00:00"/>
    <x v="11"/>
    <x v="1"/>
    <n v="2617"/>
    <x v="0"/>
    <n v="415000"/>
    <x v="1"/>
    <x v="2"/>
    <n v="415000"/>
  </r>
  <r>
    <d v="2018-05-11T00:00:00"/>
    <x v="11"/>
    <x v="1"/>
    <n v="2604"/>
    <x v="0"/>
    <n v="425000"/>
    <x v="1"/>
    <x v="4"/>
    <n v="425000"/>
  </r>
  <r>
    <d v="2018-05-11T00:00:00"/>
    <x v="11"/>
    <x v="1"/>
    <n v="2604"/>
    <x v="0"/>
    <n v="480000"/>
    <x v="1"/>
    <x v="4"/>
    <n v="480000"/>
  </r>
  <r>
    <d v="2018-05-12T00:00:00"/>
    <x v="11"/>
    <x v="1"/>
    <n v="2617"/>
    <x v="0"/>
    <n v="550000"/>
    <x v="0"/>
    <x v="1"/>
    <n v="550000"/>
  </r>
  <r>
    <d v="2018-05-12T00:00:00"/>
    <x v="11"/>
    <x v="1"/>
    <n v="2611"/>
    <x v="0"/>
    <n v="582000"/>
    <x v="0"/>
    <x v="1"/>
    <n v="582000"/>
  </r>
  <r>
    <d v="2018-05-12T00:00:00"/>
    <x v="11"/>
    <x v="1"/>
    <n v="2614"/>
    <x v="0"/>
    <n v="587000"/>
    <x v="0"/>
    <x v="2"/>
    <n v="587000"/>
  </r>
  <r>
    <d v="2018-05-12T00:00:00"/>
    <x v="11"/>
    <x v="1"/>
    <n v="2904"/>
    <x v="1"/>
    <n v="590000"/>
    <x v="0"/>
    <x v="1"/>
    <n v="590000"/>
  </r>
  <r>
    <d v="2018-05-12T00:00:00"/>
    <x v="11"/>
    <x v="1"/>
    <n v="2905"/>
    <x v="1"/>
    <n v="598500"/>
    <x v="0"/>
    <x v="0"/>
    <n v="598500"/>
  </r>
  <r>
    <d v="2018-05-12T00:00:00"/>
    <x v="11"/>
    <x v="1"/>
    <n v="2607"/>
    <x v="0"/>
    <n v="665000"/>
    <x v="0"/>
    <x v="1"/>
    <n v="665000"/>
  </r>
  <r>
    <d v="2018-05-12T00:00:00"/>
    <x v="11"/>
    <x v="1"/>
    <n v="2615"/>
    <x v="0"/>
    <n v="695000"/>
    <x v="0"/>
    <x v="0"/>
    <n v="695000"/>
  </r>
  <r>
    <d v="2018-05-12T00:00:00"/>
    <x v="11"/>
    <x v="1"/>
    <n v="2602"/>
    <x v="0"/>
    <n v="786000"/>
    <x v="0"/>
    <x v="1"/>
    <n v="786000"/>
  </r>
  <r>
    <d v="2018-05-12T00:00:00"/>
    <x v="11"/>
    <x v="1"/>
    <n v="2614"/>
    <x v="0"/>
    <n v="850000"/>
    <x v="0"/>
    <x v="3"/>
    <n v="850000"/>
  </r>
  <r>
    <d v="2018-05-12T00:00:00"/>
    <x v="11"/>
    <x v="1"/>
    <n v="2611"/>
    <x v="0"/>
    <n v="855000"/>
    <x v="0"/>
    <x v="0"/>
    <n v="855000"/>
  </r>
  <r>
    <d v="2018-05-12T00:00:00"/>
    <x v="11"/>
    <x v="1"/>
    <n v="2602"/>
    <x v="0"/>
    <n v="1000000"/>
    <x v="0"/>
    <x v="0"/>
    <n v="1000000"/>
  </r>
  <r>
    <d v="2018-05-12T00:00:00"/>
    <x v="11"/>
    <x v="1"/>
    <n v="2612"/>
    <x v="0"/>
    <n v="1095000"/>
    <x v="0"/>
    <x v="0"/>
    <n v="1095000"/>
  </r>
  <r>
    <d v="2018-05-12T00:00:00"/>
    <x v="11"/>
    <x v="1"/>
    <n v="2600"/>
    <x v="0"/>
    <n v="1405000"/>
    <x v="0"/>
    <x v="0"/>
    <n v="1405000"/>
  </r>
  <r>
    <d v="2018-05-12T00:00:00"/>
    <x v="11"/>
    <x v="1"/>
    <n v="2612"/>
    <x v="0"/>
    <n v="1500000"/>
    <x v="0"/>
    <x v="0"/>
    <n v="1500000"/>
  </r>
  <r>
    <d v="2018-05-12T00:00:00"/>
    <x v="11"/>
    <x v="1"/>
    <n v="2612"/>
    <x v="0"/>
    <n v="1650000"/>
    <x v="0"/>
    <x v="0"/>
    <n v="1650000"/>
  </r>
  <r>
    <d v="2018-05-12T00:00:00"/>
    <x v="11"/>
    <x v="1"/>
    <n v="2612"/>
    <x v="0"/>
    <n v="1085000"/>
    <x v="1"/>
    <x v="1"/>
    <n v="1085000"/>
  </r>
  <r>
    <d v="2018-05-13T00:00:00"/>
    <x v="11"/>
    <x v="1"/>
    <n v="2612"/>
    <x v="0"/>
    <n v="820000"/>
    <x v="0"/>
    <x v="1"/>
    <n v="820000"/>
  </r>
  <r>
    <d v="2018-05-13T00:00:00"/>
    <x v="11"/>
    <x v="1"/>
    <n v="2611"/>
    <x v="0"/>
    <n v="395000"/>
    <x v="1"/>
    <x v="2"/>
    <n v="395000"/>
  </r>
  <r>
    <d v="2018-05-14T00:00:00"/>
    <x v="11"/>
    <x v="1"/>
    <n v="2611"/>
    <x v="0"/>
    <n v="365000"/>
    <x v="0"/>
    <x v="2"/>
    <n v="365000"/>
  </r>
  <r>
    <d v="2018-05-14T00:00:00"/>
    <x v="11"/>
    <x v="1"/>
    <n v="2906"/>
    <x v="1"/>
    <n v="445000"/>
    <x v="0"/>
    <x v="1"/>
    <n v="445000"/>
  </r>
  <r>
    <d v="2018-05-14T00:00:00"/>
    <x v="11"/>
    <x v="1"/>
    <n v="2906"/>
    <x v="1"/>
    <n v="450000"/>
    <x v="0"/>
    <x v="1"/>
    <n v="450000"/>
  </r>
  <r>
    <d v="2018-05-14T00:00:00"/>
    <x v="11"/>
    <x v="1"/>
    <n v="2905"/>
    <x v="1"/>
    <n v="545000"/>
    <x v="0"/>
    <x v="1"/>
    <n v="545000"/>
  </r>
  <r>
    <d v="2018-05-14T00:00:00"/>
    <x v="11"/>
    <x v="1"/>
    <n v="2914"/>
    <x v="1"/>
    <n v="775000"/>
    <x v="0"/>
    <x v="0"/>
    <n v="775000"/>
  </r>
  <r>
    <d v="2018-05-14T00:00:00"/>
    <x v="11"/>
    <x v="1"/>
    <n v="2602"/>
    <x v="0"/>
    <n v="850000"/>
    <x v="0"/>
    <x v="0"/>
    <n v="850000"/>
  </r>
  <r>
    <d v="2018-05-14T00:00:00"/>
    <x v="11"/>
    <x v="1"/>
    <n v="2913"/>
    <x v="1"/>
    <n v="280000"/>
    <x v="1"/>
    <x v="4"/>
    <n v="280000"/>
  </r>
  <r>
    <d v="2018-05-14T00:00:00"/>
    <x v="11"/>
    <x v="1"/>
    <n v="2900"/>
    <x v="0"/>
    <n v="310000"/>
    <x v="1"/>
    <x v="4"/>
    <n v="310000"/>
  </r>
  <r>
    <d v="2018-05-15T00:00:00"/>
    <x v="11"/>
    <x v="1"/>
    <n v="2902"/>
    <x v="1"/>
    <n v="502000"/>
    <x v="0"/>
    <x v="1"/>
    <n v="502000"/>
  </r>
  <r>
    <d v="2018-05-15T00:00:00"/>
    <x v="11"/>
    <x v="1"/>
    <n v="2913"/>
    <x v="1"/>
    <n v="538000"/>
    <x v="0"/>
    <x v="1"/>
    <n v="538000"/>
  </r>
  <r>
    <d v="2018-05-15T00:00:00"/>
    <x v="11"/>
    <x v="1"/>
    <n v="2615"/>
    <x v="0"/>
    <n v="562000"/>
    <x v="0"/>
    <x v="1"/>
    <n v="562000"/>
  </r>
  <r>
    <d v="2018-05-15T00:00:00"/>
    <x v="11"/>
    <x v="1"/>
    <n v="2902"/>
    <x v="1"/>
    <n v="567500"/>
    <x v="0"/>
    <x v="1"/>
    <n v="567500"/>
  </r>
  <r>
    <d v="2018-05-15T00:00:00"/>
    <x v="11"/>
    <x v="1"/>
    <n v="2913"/>
    <x v="1"/>
    <n v="605000"/>
    <x v="0"/>
    <x v="0"/>
    <n v="605000"/>
  </r>
  <r>
    <d v="2018-05-15T00:00:00"/>
    <x v="11"/>
    <x v="1"/>
    <n v="2615"/>
    <x v="0"/>
    <n v="620000"/>
    <x v="0"/>
    <x v="0"/>
    <n v="620000"/>
  </r>
  <r>
    <d v="2018-05-15T00:00:00"/>
    <x v="11"/>
    <x v="1"/>
    <n v="2905"/>
    <x v="1"/>
    <n v="620000"/>
    <x v="0"/>
    <x v="1"/>
    <n v="620000"/>
  </r>
  <r>
    <d v="2018-05-15T00:00:00"/>
    <x v="11"/>
    <x v="1"/>
    <n v="2617"/>
    <x v="0"/>
    <n v="640000"/>
    <x v="0"/>
    <x v="1"/>
    <n v="640000"/>
  </r>
  <r>
    <d v="2018-05-15T00:00:00"/>
    <x v="11"/>
    <x v="1"/>
    <n v="2904"/>
    <x v="1"/>
    <n v="650000"/>
    <x v="0"/>
    <x v="0"/>
    <n v="650000"/>
  </r>
  <r>
    <d v="2018-05-15T00:00:00"/>
    <x v="11"/>
    <x v="1"/>
    <n v="2906"/>
    <x v="1"/>
    <n v="685000"/>
    <x v="0"/>
    <x v="0"/>
    <n v="685000"/>
  </r>
  <r>
    <d v="2018-05-15T00:00:00"/>
    <x v="11"/>
    <x v="1"/>
    <n v="2615"/>
    <x v="0"/>
    <n v="720000"/>
    <x v="0"/>
    <x v="0"/>
    <n v="720000"/>
  </r>
  <r>
    <d v="2018-05-15T00:00:00"/>
    <x v="11"/>
    <x v="1"/>
    <n v="2913"/>
    <x v="1"/>
    <n v="895000"/>
    <x v="0"/>
    <x v="0"/>
    <n v="895000"/>
  </r>
  <r>
    <d v="2018-05-15T00:00:00"/>
    <x v="11"/>
    <x v="1"/>
    <n v="2606"/>
    <x v="0"/>
    <n v="282000"/>
    <x v="1"/>
    <x v="2"/>
    <n v="282000"/>
  </r>
  <r>
    <d v="2018-05-15T00:00:00"/>
    <x v="11"/>
    <x v="1"/>
    <n v="2617"/>
    <x v="0"/>
    <n v="295000"/>
    <x v="1"/>
    <x v="4"/>
    <n v="295000"/>
  </r>
  <r>
    <d v="2018-05-15T00:00:00"/>
    <x v="11"/>
    <x v="1"/>
    <n v="2617"/>
    <x v="0"/>
    <n v="350000"/>
    <x v="1"/>
    <x v="2"/>
    <n v="350000"/>
  </r>
  <r>
    <d v="2018-05-15T00:00:00"/>
    <x v="11"/>
    <x v="1"/>
    <n v="2600"/>
    <x v="0"/>
    <n v="489000"/>
    <x v="1"/>
    <x v="4"/>
    <n v="489000"/>
  </r>
  <r>
    <d v="2018-05-16T00:00:00"/>
    <x v="11"/>
    <x v="1"/>
    <n v="2615"/>
    <x v="0"/>
    <n v="465000"/>
    <x v="0"/>
    <x v="1"/>
    <n v="465000"/>
  </r>
  <r>
    <d v="2018-05-16T00:00:00"/>
    <x v="11"/>
    <x v="1"/>
    <n v="2614"/>
    <x v="0"/>
    <n v="532000"/>
    <x v="0"/>
    <x v="1"/>
    <n v="532000"/>
  </r>
  <r>
    <d v="2018-05-16T00:00:00"/>
    <x v="11"/>
    <x v="1"/>
    <n v="2615"/>
    <x v="0"/>
    <n v="535000"/>
    <x v="0"/>
    <x v="1"/>
    <n v="535000"/>
  </r>
  <r>
    <d v="2018-05-16T00:00:00"/>
    <x v="11"/>
    <x v="1"/>
    <n v="2617"/>
    <x v="0"/>
    <n v="635000"/>
    <x v="0"/>
    <x v="1"/>
    <n v="635000"/>
  </r>
  <r>
    <d v="2018-05-16T00:00:00"/>
    <x v="11"/>
    <x v="1"/>
    <n v="2617"/>
    <x v="0"/>
    <n v="686500"/>
    <x v="0"/>
    <x v="0"/>
    <n v="686500"/>
  </r>
  <r>
    <d v="2018-05-16T00:00:00"/>
    <x v="11"/>
    <x v="1"/>
    <n v="2611"/>
    <x v="0"/>
    <n v="707000"/>
    <x v="0"/>
    <x v="1"/>
    <n v="707000"/>
  </r>
  <r>
    <d v="2018-05-16T00:00:00"/>
    <x v="11"/>
    <x v="1"/>
    <n v="2611"/>
    <x v="0"/>
    <n v="780000"/>
    <x v="0"/>
    <x v="1"/>
    <n v="780000"/>
  </r>
  <r>
    <d v="2018-05-16T00:00:00"/>
    <x v="11"/>
    <x v="1"/>
    <n v="2602"/>
    <x v="0"/>
    <n v="1137000"/>
    <x v="0"/>
    <x v="0"/>
    <n v="1137000"/>
  </r>
  <r>
    <d v="2018-05-16T00:00:00"/>
    <x v="11"/>
    <x v="1"/>
    <n v="2605"/>
    <x v="0"/>
    <n v="1845000"/>
    <x v="0"/>
    <x v="3"/>
    <n v="1845000"/>
  </r>
  <r>
    <d v="2018-05-16T00:00:00"/>
    <x v="11"/>
    <x v="1"/>
    <n v="2602"/>
    <x v="0"/>
    <n v="327500"/>
    <x v="1"/>
    <x v="4"/>
    <n v="327500"/>
  </r>
  <r>
    <d v="2018-05-16T00:00:00"/>
    <x v="11"/>
    <x v="1"/>
    <n v="2611"/>
    <x v="0"/>
    <n v="391750"/>
    <x v="1"/>
    <x v="2"/>
    <n v="391750"/>
  </r>
  <r>
    <d v="2018-05-16T00:00:00"/>
    <x v="11"/>
    <x v="1"/>
    <n v="2612"/>
    <x v="0"/>
    <n v="462500"/>
    <x v="1"/>
    <x v="2"/>
    <n v="462500"/>
  </r>
  <r>
    <d v="2018-05-16T00:00:00"/>
    <x v="11"/>
    <x v="1"/>
    <n v="2612"/>
    <x v="0"/>
    <n v="475000"/>
    <x v="1"/>
    <x v="2"/>
    <n v="475000"/>
  </r>
  <r>
    <d v="2018-05-16T00:00:00"/>
    <x v="11"/>
    <x v="1"/>
    <n v="2612"/>
    <x v="0"/>
    <n v="486000"/>
    <x v="1"/>
    <x v="2"/>
    <n v="486000"/>
  </r>
  <r>
    <d v="2018-05-17T00:00:00"/>
    <x v="11"/>
    <x v="1"/>
    <n v="2615"/>
    <x v="0"/>
    <n v="420000"/>
    <x v="0"/>
    <x v="1"/>
    <n v="420000"/>
  </r>
  <r>
    <d v="2018-05-17T00:00:00"/>
    <x v="11"/>
    <x v="1"/>
    <n v="2906"/>
    <x v="1"/>
    <n v="503500"/>
    <x v="0"/>
    <x v="1"/>
    <n v="503500"/>
  </r>
  <r>
    <d v="2018-05-17T00:00:00"/>
    <x v="11"/>
    <x v="1"/>
    <n v="2905"/>
    <x v="1"/>
    <n v="633000"/>
    <x v="0"/>
    <x v="3"/>
    <n v="633000"/>
  </r>
  <r>
    <d v="2018-05-17T00:00:00"/>
    <x v="11"/>
    <x v="1"/>
    <n v="2913"/>
    <x v="1"/>
    <n v="710000"/>
    <x v="0"/>
    <x v="0"/>
    <n v="710000"/>
  </r>
  <r>
    <d v="2018-05-17T00:00:00"/>
    <x v="11"/>
    <x v="1"/>
    <n v="2602"/>
    <x v="0"/>
    <n v="932000"/>
    <x v="0"/>
    <x v="1"/>
    <n v="932000"/>
  </r>
  <r>
    <d v="2018-05-17T00:00:00"/>
    <x v="11"/>
    <x v="1"/>
    <n v="2607"/>
    <x v="0"/>
    <n v="1010000"/>
    <x v="0"/>
    <x v="0"/>
    <n v="1010000"/>
  </r>
  <r>
    <d v="2018-05-17T00:00:00"/>
    <x v="11"/>
    <x v="1"/>
    <n v="2612"/>
    <x v="0"/>
    <n v="1020000"/>
    <x v="0"/>
    <x v="1"/>
    <n v="1020000"/>
  </r>
  <r>
    <d v="2018-05-17T00:00:00"/>
    <x v="11"/>
    <x v="1"/>
    <n v="2605"/>
    <x v="0"/>
    <n v="1250000"/>
    <x v="0"/>
    <x v="1"/>
    <n v="1250000"/>
  </r>
  <r>
    <d v="2018-05-17T00:00:00"/>
    <x v="11"/>
    <x v="1"/>
    <n v="2612"/>
    <x v="0"/>
    <n v="336500"/>
    <x v="1"/>
    <x v="4"/>
    <n v="336500"/>
  </r>
  <r>
    <d v="2018-05-17T00:00:00"/>
    <x v="11"/>
    <x v="1"/>
    <n v="2604"/>
    <x v="0"/>
    <n v="500000"/>
    <x v="1"/>
    <x v="2"/>
    <n v="500000"/>
  </r>
  <r>
    <d v="2018-05-17T00:00:00"/>
    <x v="11"/>
    <x v="1"/>
    <n v="2604"/>
    <x v="0"/>
    <n v="511000"/>
    <x v="1"/>
    <x v="4"/>
    <n v="511000"/>
  </r>
  <r>
    <d v="2018-05-17T00:00:00"/>
    <x v="11"/>
    <x v="1"/>
    <n v="2617"/>
    <x v="0"/>
    <n v="730000"/>
    <x v="1"/>
    <x v="1"/>
    <n v="730000"/>
  </r>
  <r>
    <d v="2018-05-18T00:00:00"/>
    <x v="11"/>
    <x v="1"/>
    <n v="2906"/>
    <x v="1"/>
    <n v="412000"/>
    <x v="0"/>
    <x v="1"/>
    <n v="412000"/>
  </r>
  <r>
    <d v="2018-05-18T00:00:00"/>
    <x v="11"/>
    <x v="1"/>
    <n v="2615"/>
    <x v="0"/>
    <n v="480000"/>
    <x v="0"/>
    <x v="1"/>
    <n v="480000"/>
  </r>
  <r>
    <d v="2018-05-18T00:00:00"/>
    <x v="11"/>
    <x v="1"/>
    <n v="2611"/>
    <x v="0"/>
    <n v="491000"/>
    <x v="0"/>
    <x v="0"/>
    <n v="491000"/>
  </r>
  <r>
    <d v="2018-05-18T00:00:00"/>
    <x v="11"/>
    <x v="1"/>
    <n v="2913"/>
    <x v="1"/>
    <n v="505000"/>
    <x v="0"/>
    <x v="1"/>
    <n v="505000"/>
  </r>
  <r>
    <d v="2018-05-18T00:00:00"/>
    <x v="11"/>
    <x v="1"/>
    <n v="2904"/>
    <x v="1"/>
    <n v="530000"/>
    <x v="0"/>
    <x v="1"/>
    <n v="530000"/>
  </r>
  <r>
    <d v="2018-05-18T00:00:00"/>
    <x v="11"/>
    <x v="1"/>
    <n v="2615"/>
    <x v="0"/>
    <n v="535000"/>
    <x v="0"/>
    <x v="1"/>
    <n v="535000"/>
  </r>
  <r>
    <d v="2018-05-18T00:00:00"/>
    <x v="11"/>
    <x v="1"/>
    <n v="2904"/>
    <x v="1"/>
    <n v="602000"/>
    <x v="0"/>
    <x v="0"/>
    <n v="602000"/>
  </r>
  <r>
    <d v="2018-05-18T00:00:00"/>
    <x v="11"/>
    <x v="1"/>
    <n v="2611"/>
    <x v="0"/>
    <n v="655000"/>
    <x v="0"/>
    <x v="0"/>
    <n v="655000"/>
  </r>
  <r>
    <d v="2018-05-18T00:00:00"/>
    <x v="11"/>
    <x v="1"/>
    <n v="2914"/>
    <x v="1"/>
    <n v="667500"/>
    <x v="0"/>
    <x v="1"/>
    <n v="667500"/>
  </r>
  <r>
    <d v="2018-05-18T00:00:00"/>
    <x v="11"/>
    <x v="1"/>
    <n v="2906"/>
    <x v="1"/>
    <n v="675000"/>
    <x v="0"/>
    <x v="3"/>
    <n v="675000"/>
  </r>
  <r>
    <d v="2018-05-18T00:00:00"/>
    <x v="11"/>
    <x v="1"/>
    <n v="2914"/>
    <x v="1"/>
    <n v="700000"/>
    <x v="0"/>
    <x v="0"/>
    <n v="700000"/>
  </r>
  <r>
    <d v="2018-05-18T00:00:00"/>
    <x v="11"/>
    <x v="1"/>
    <n v="2906"/>
    <x v="1"/>
    <n v="745000"/>
    <x v="0"/>
    <x v="3"/>
    <n v="745000"/>
  </r>
  <r>
    <d v="2018-05-18T00:00:00"/>
    <x v="11"/>
    <x v="1"/>
    <n v="2617"/>
    <x v="0"/>
    <n v="900000"/>
    <x v="0"/>
    <x v="3"/>
    <n v="900000"/>
  </r>
  <r>
    <d v="2018-05-18T00:00:00"/>
    <x v="11"/>
    <x v="1"/>
    <n v="2602"/>
    <x v="0"/>
    <n v="1770000"/>
    <x v="0"/>
    <x v="0"/>
    <n v="1770000"/>
  </r>
  <r>
    <d v="2018-05-18T00:00:00"/>
    <x v="11"/>
    <x v="1"/>
    <n v="2611"/>
    <x v="0"/>
    <n v="252000"/>
    <x v="1"/>
    <x v="2"/>
    <n v="252000"/>
  </r>
  <r>
    <d v="2018-05-18T00:00:00"/>
    <x v="11"/>
    <x v="1"/>
    <n v="2603"/>
    <x v="0"/>
    <n v="415000"/>
    <x v="1"/>
    <x v="2"/>
    <n v="415000"/>
  </r>
  <r>
    <d v="2018-05-18T00:00:00"/>
    <x v="11"/>
    <x v="1"/>
    <n v="2603"/>
    <x v="0"/>
    <n v="660000"/>
    <x v="1"/>
    <x v="2"/>
    <n v="660000"/>
  </r>
  <r>
    <d v="2018-05-19T00:00:00"/>
    <x v="11"/>
    <x v="1"/>
    <n v="2615"/>
    <x v="0"/>
    <n v="462000"/>
    <x v="0"/>
    <x v="1"/>
    <n v="462000"/>
  </r>
  <r>
    <d v="2018-05-19T00:00:00"/>
    <x v="11"/>
    <x v="1"/>
    <n v="2913"/>
    <x v="1"/>
    <n v="462000"/>
    <x v="0"/>
    <x v="1"/>
    <n v="462000"/>
  </r>
  <r>
    <d v="2018-05-19T00:00:00"/>
    <x v="11"/>
    <x v="1"/>
    <n v="2615"/>
    <x v="0"/>
    <n v="529000"/>
    <x v="0"/>
    <x v="1"/>
    <n v="529000"/>
  </r>
  <r>
    <d v="2018-05-19T00:00:00"/>
    <x v="11"/>
    <x v="1"/>
    <n v="2614"/>
    <x v="0"/>
    <n v="537000"/>
    <x v="0"/>
    <x v="1"/>
    <n v="537000"/>
  </r>
  <r>
    <d v="2018-05-19T00:00:00"/>
    <x v="11"/>
    <x v="1"/>
    <n v="2617"/>
    <x v="0"/>
    <n v="650000"/>
    <x v="0"/>
    <x v="1"/>
    <n v="650000"/>
  </r>
  <r>
    <d v="2018-05-19T00:00:00"/>
    <x v="11"/>
    <x v="1"/>
    <n v="2614"/>
    <x v="0"/>
    <n v="730000"/>
    <x v="0"/>
    <x v="1"/>
    <n v="730000"/>
  </r>
  <r>
    <d v="2018-05-19T00:00:00"/>
    <x v="11"/>
    <x v="1"/>
    <n v="2607"/>
    <x v="0"/>
    <n v="750000"/>
    <x v="0"/>
    <x v="0"/>
    <n v="750000"/>
  </r>
  <r>
    <d v="2018-05-19T00:00:00"/>
    <x v="11"/>
    <x v="1"/>
    <n v="2604"/>
    <x v="0"/>
    <n v="790000"/>
    <x v="0"/>
    <x v="1"/>
    <n v="790000"/>
  </r>
  <r>
    <d v="2018-05-19T00:00:00"/>
    <x v="11"/>
    <x v="1"/>
    <n v="2617"/>
    <x v="0"/>
    <n v="806000"/>
    <x v="0"/>
    <x v="0"/>
    <n v="806000"/>
  </r>
  <r>
    <d v="2018-05-19T00:00:00"/>
    <x v="11"/>
    <x v="1"/>
    <n v="2914"/>
    <x v="1"/>
    <n v="815000"/>
    <x v="0"/>
    <x v="0"/>
    <n v="815000"/>
  </r>
  <r>
    <d v="2018-05-19T00:00:00"/>
    <x v="11"/>
    <x v="1"/>
    <n v="2614"/>
    <x v="0"/>
    <n v="835000"/>
    <x v="0"/>
    <x v="0"/>
    <n v="835000"/>
  </r>
  <r>
    <d v="2018-05-19T00:00:00"/>
    <x v="11"/>
    <x v="1"/>
    <n v="2614"/>
    <x v="0"/>
    <n v="841000"/>
    <x v="0"/>
    <x v="3"/>
    <n v="841000"/>
  </r>
  <r>
    <d v="2018-05-19T00:00:00"/>
    <x v="11"/>
    <x v="1"/>
    <n v="2903"/>
    <x v="1"/>
    <n v="878000"/>
    <x v="0"/>
    <x v="3"/>
    <n v="878000"/>
  </r>
  <r>
    <d v="2018-05-19T00:00:00"/>
    <x v="11"/>
    <x v="1"/>
    <n v="2605"/>
    <x v="0"/>
    <n v="890000"/>
    <x v="0"/>
    <x v="1"/>
    <n v="890000"/>
  </r>
  <r>
    <d v="2018-05-19T00:00:00"/>
    <x v="11"/>
    <x v="1"/>
    <n v="2602"/>
    <x v="0"/>
    <n v="920000"/>
    <x v="0"/>
    <x v="1"/>
    <n v="920000"/>
  </r>
  <r>
    <d v="2018-05-19T00:00:00"/>
    <x v="11"/>
    <x v="1"/>
    <n v="2913"/>
    <x v="1"/>
    <n v="1000000"/>
    <x v="0"/>
    <x v="3"/>
    <n v="1000000"/>
  </r>
  <r>
    <d v="2018-05-19T00:00:00"/>
    <x v="11"/>
    <x v="1"/>
    <n v="2614"/>
    <x v="0"/>
    <n v="1055000"/>
    <x v="0"/>
    <x v="0"/>
    <n v="1055000"/>
  </r>
  <r>
    <d v="2018-05-19T00:00:00"/>
    <x v="11"/>
    <x v="1"/>
    <n v="2903"/>
    <x v="1"/>
    <n v="1350000"/>
    <x v="0"/>
    <x v="1"/>
    <n v="1350000"/>
  </r>
  <r>
    <d v="2018-05-19T00:00:00"/>
    <x v="11"/>
    <x v="1"/>
    <n v="2605"/>
    <x v="0"/>
    <n v="1385000"/>
    <x v="0"/>
    <x v="0"/>
    <n v="1385000"/>
  </r>
  <r>
    <d v="2018-05-19T00:00:00"/>
    <x v="11"/>
    <x v="1"/>
    <n v="2607"/>
    <x v="0"/>
    <n v="1400000"/>
    <x v="0"/>
    <x v="0"/>
    <n v="1400000"/>
  </r>
  <r>
    <d v="2018-05-19T00:00:00"/>
    <x v="11"/>
    <x v="1"/>
    <n v="2603"/>
    <x v="0"/>
    <n v="1550000"/>
    <x v="0"/>
    <x v="0"/>
    <n v="1550000"/>
  </r>
  <r>
    <d v="2018-05-19T00:00:00"/>
    <x v="11"/>
    <x v="1"/>
    <n v="2604"/>
    <x v="0"/>
    <n v="1680000"/>
    <x v="0"/>
    <x v="0"/>
    <n v="1680000"/>
  </r>
  <r>
    <d v="2018-05-19T00:00:00"/>
    <x v="11"/>
    <x v="1"/>
    <n v="2601"/>
    <x v="0"/>
    <n v="457500"/>
    <x v="1"/>
    <x v="4"/>
    <n v="457500"/>
  </r>
  <r>
    <d v="2018-05-21T00:00:00"/>
    <x v="11"/>
    <x v="1"/>
    <n v="2905"/>
    <x v="1"/>
    <n v="580000"/>
    <x v="0"/>
    <x v="0"/>
    <n v="580000"/>
  </r>
  <r>
    <d v="2018-05-21T00:00:00"/>
    <x v="11"/>
    <x v="1"/>
    <n v="2902"/>
    <x v="1"/>
    <n v="635000"/>
    <x v="0"/>
    <x v="1"/>
    <n v="635000"/>
  </r>
  <r>
    <d v="2018-05-21T00:00:00"/>
    <x v="11"/>
    <x v="1"/>
    <n v="2914"/>
    <x v="1"/>
    <n v="750000"/>
    <x v="0"/>
    <x v="0"/>
    <n v="750000"/>
  </r>
  <r>
    <d v="2018-05-21T00:00:00"/>
    <x v="11"/>
    <x v="1"/>
    <n v="2600"/>
    <x v="0"/>
    <n v="1180000"/>
    <x v="0"/>
    <x v="1"/>
    <n v="1180000"/>
  </r>
  <r>
    <d v="2018-05-21T00:00:00"/>
    <x v="11"/>
    <x v="1"/>
    <n v="2602"/>
    <x v="0"/>
    <n v="276500"/>
    <x v="1"/>
    <x v="4"/>
    <n v="276500"/>
  </r>
  <r>
    <d v="2018-05-21T00:00:00"/>
    <x v="11"/>
    <x v="1"/>
    <n v="2602"/>
    <x v="0"/>
    <n v="345000"/>
    <x v="1"/>
    <x v="2"/>
    <n v="345000"/>
  </r>
  <r>
    <d v="2018-05-21T00:00:00"/>
    <x v="11"/>
    <x v="1"/>
    <n v="2602"/>
    <x v="0"/>
    <n v="361000"/>
    <x v="1"/>
    <x v="2"/>
    <n v="361000"/>
  </r>
  <r>
    <d v="2018-05-21T00:00:00"/>
    <x v="11"/>
    <x v="1"/>
    <n v="2617"/>
    <x v="0"/>
    <n v="415000"/>
    <x v="1"/>
    <x v="1"/>
    <n v="415000"/>
  </r>
  <r>
    <d v="2018-05-21T00:00:00"/>
    <x v="11"/>
    <x v="1"/>
    <n v="2606"/>
    <x v="0"/>
    <n v="440000"/>
    <x v="1"/>
    <x v="2"/>
    <n v="440000"/>
  </r>
  <r>
    <d v="2018-05-21T00:00:00"/>
    <x v="11"/>
    <x v="1"/>
    <n v="2914"/>
    <x v="1"/>
    <n v="469000"/>
    <x v="1"/>
    <x v="1"/>
    <n v="469000"/>
  </r>
  <r>
    <d v="2018-05-21T00:00:00"/>
    <x v="11"/>
    <x v="1"/>
    <n v="2604"/>
    <x v="0"/>
    <n v="720000"/>
    <x v="1"/>
    <x v="2"/>
    <n v="720000"/>
  </r>
  <r>
    <d v="2018-05-22T00:00:00"/>
    <x v="11"/>
    <x v="1"/>
    <n v="2906"/>
    <x v="1"/>
    <n v="465000"/>
    <x v="0"/>
    <x v="1"/>
    <n v="465000"/>
  </r>
  <r>
    <d v="2018-05-22T00:00:00"/>
    <x v="11"/>
    <x v="1"/>
    <n v="2913"/>
    <x v="1"/>
    <n v="550000"/>
    <x v="0"/>
    <x v="0"/>
    <n v="550000"/>
  </r>
  <r>
    <d v="2018-05-22T00:00:00"/>
    <x v="11"/>
    <x v="1"/>
    <n v="2614"/>
    <x v="0"/>
    <n v="590000"/>
    <x v="0"/>
    <x v="1"/>
    <n v="590000"/>
  </r>
  <r>
    <d v="2018-05-22T00:00:00"/>
    <x v="11"/>
    <x v="1"/>
    <n v="2905"/>
    <x v="1"/>
    <n v="591500"/>
    <x v="0"/>
    <x v="1"/>
    <n v="591500"/>
  </r>
  <r>
    <d v="2018-05-22T00:00:00"/>
    <x v="11"/>
    <x v="1"/>
    <n v="2614"/>
    <x v="0"/>
    <n v="670000"/>
    <x v="0"/>
    <x v="1"/>
    <n v="670000"/>
  </r>
  <r>
    <d v="2018-05-22T00:00:00"/>
    <x v="11"/>
    <x v="1"/>
    <n v="2617"/>
    <x v="0"/>
    <n v="687000"/>
    <x v="0"/>
    <x v="0"/>
    <n v="687000"/>
  </r>
  <r>
    <d v="2018-05-22T00:00:00"/>
    <x v="11"/>
    <x v="1"/>
    <n v="2913"/>
    <x v="1"/>
    <n v="690000"/>
    <x v="0"/>
    <x v="1"/>
    <n v="690000"/>
  </r>
  <r>
    <d v="2018-05-22T00:00:00"/>
    <x v="11"/>
    <x v="1"/>
    <n v="2903"/>
    <x v="1"/>
    <n v="785000"/>
    <x v="0"/>
    <x v="3"/>
    <n v="785000"/>
  </r>
  <r>
    <d v="2018-05-22T00:00:00"/>
    <x v="11"/>
    <x v="1"/>
    <n v="2914"/>
    <x v="1"/>
    <n v="848000"/>
    <x v="0"/>
    <x v="3"/>
    <n v="848000"/>
  </r>
  <r>
    <d v="2018-05-22T00:00:00"/>
    <x v="11"/>
    <x v="1"/>
    <n v="2605"/>
    <x v="0"/>
    <n v="962500"/>
    <x v="0"/>
    <x v="3"/>
    <n v="962500"/>
  </r>
  <r>
    <d v="2018-05-22T00:00:00"/>
    <x v="11"/>
    <x v="1"/>
    <n v="2602"/>
    <x v="0"/>
    <n v="1122500"/>
    <x v="0"/>
    <x v="0"/>
    <n v="1122500"/>
  </r>
  <r>
    <d v="2018-05-22T00:00:00"/>
    <x v="11"/>
    <x v="1"/>
    <n v="2602"/>
    <x v="0"/>
    <n v="1500000"/>
    <x v="0"/>
    <x v="3"/>
    <n v="1500000"/>
  </r>
  <r>
    <d v="2018-05-22T00:00:00"/>
    <x v="11"/>
    <x v="1"/>
    <n v="2614"/>
    <x v="0"/>
    <n v="276000"/>
    <x v="1"/>
    <x v="1"/>
    <n v="276000"/>
  </r>
  <r>
    <d v="2018-05-22T00:00:00"/>
    <x v="11"/>
    <x v="1"/>
    <n v="2602"/>
    <x v="0"/>
    <n v="277000"/>
    <x v="1"/>
    <x v="4"/>
    <n v="277000"/>
  </r>
  <r>
    <d v="2018-05-22T00:00:00"/>
    <x v="11"/>
    <x v="1"/>
    <n v="2617"/>
    <x v="0"/>
    <n v="290000"/>
    <x v="1"/>
    <x v="4"/>
    <n v="290000"/>
  </r>
  <r>
    <d v="2018-05-22T00:00:00"/>
    <x v="11"/>
    <x v="1"/>
    <n v="2914"/>
    <x v="1"/>
    <n v="469000"/>
    <x v="1"/>
    <x v="1"/>
    <n v="469000"/>
  </r>
  <r>
    <d v="2018-05-22T00:00:00"/>
    <x v="11"/>
    <x v="1"/>
    <n v="2612"/>
    <x v="0"/>
    <n v="485000"/>
    <x v="1"/>
    <x v="2"/>
    <n v="485000"/>
  </r>
  <r>
    <d v="2018-05-22T00:00:00"/>
    <x v="11"/>
    <x v="1"/>
    <n v="2603"/>
    <x v="0"/>
    <n v="531100"/>
    <x v="1"/>
    <x v="4"/>
    <n v="531100"/>
  </r>
  <r>
    <d v="2018-05-23T00:00:00"/>
    <x v="11"/>
    <x v="1"/>
    <n v="2906"/>
    <x v="1"/>
    <n v="400000"/>
    <x v="0"/>
    <x v="1"/>
    <n v="400000"/>
  </r>
  <r>
    <d v="2018-05-23T00:00:00"/>
    <x v="11"/>
    <x v="1"/>
    <n v="2905"/>
    <x v="1"/>
    <n v="485000"/>
    <x v="0"/>
    <x v="1"/>
    <n v="485000"/>
  </r>
  <r>
    <d v="2018-05-23T00:00:00"/>
    <x v="11"/>
    <x v="1"/>
    <n v="2913"/>
    <x v="1"/>
    <n v="512000"/>
    <x v="0"/>
    <x v="1"/>
    <n v="512000"/>
  </r>
  <r>
    <d v="2018-05-23T00:00:00"/>
    <x v="11"/>
    <x v="1"/>
    <n v="2914"/>
    <x v="1"/>
    <n v="515000"/>
    <x v="0"/>
    <x v="1"/>
    <n v="515000"/>
  </r>
  <r>
    <d v="2018-05-23T00:00:00"/>
    <x v="11"/>
    <x v="1"/>
    <n v="2615"/>
    <x v="0"/>
    <n v="605000"/>
    <x v="0"/>
    <x v="0"/>
    <n v="605000"/>
  </r>
  <r>
    <d v="2018-05-23T00:00:00"/>
    <x v="11"/>
    <x v="1"/>
    <n v="2615"/>
    <x v="0"/>
    <n v="684000"/>
    <x v="0"/>
    <x v="0"/>
    <n v="684000"/>
  </r>
  <r>
    <d v="2018-05-23T00:00:00"/>
    <x v="11"/>
    <x v="1"/>
    <n v="2905"/>
    <x v="1"/>
    <n v="695000"/>
    <x v="0"/>
    <x v="0"/>
    <n v="695000"/>
  </r>
  <r>
    <d v="2018-05-23T00:00:00"/>
    <x v="11"/>
    <x v="1"/>
    <n v="2611"/>
    <x v="0"/>
    <n v="750000"/>
    <x v="0"/>
    <x v="0"/>
    <n v="750000"/>
  </r>
  <r>
    <d v="2018-05-23T00:00:00"/>
    <x v="11"/>
    <x v="1"/>
    <n v="2602"/>
    <x v="0"/>
    <n v="790000"/>
    <x v="0"/>
    <x v="1"/>
    <n v="790000"/>
  </r>
  <r>
    <d v="2018-05-23T00:00:00"/>
    <x v="11"/>
    <x v="1"/>
    <n v="2904"/>
    <x v="1"/>
    <n v="865000"/>
    <x v="0"/>
    <x v="0"/>
    <n v="865000"/>
  </r>
  <r>
    <d v="2018-05-23T00:00:00"/>
    <x v="11"/>
    <x v="1"/>
    <n v="2604"/>
    <x v="0"/>
    <n v="1045000"/>
    <x v="0"/>
    <x v="0"/>
    <n v="1045000"/>
  </r>
  <r>
    <d v="2018-05-23T00:00:00"/>
    <x v="11"/>
    <x v="1"/>
    <n v="2602"/>
    <x v="0"/>
    <n v="1050000"/>
    <x v="0"/>
    <x v="1"/>
    <n v="1050000"/>
  </r>
  <r>
    <d v="2018-05-23T00:00:00"/>
    <x v="11"/>
    <x v="1"/>
    <n v="2617"/>
    <x v="0"/>
    <n v="295000"/>
    <x v="1"/>
    <x v="4"/>
    <n v="295000"/>
  </r>
  <r>
    <d v="2018-05-23T00:00:00"/>
    <x v="11"/>
    <x v="1"/>
    <n v="2617"/>
    <x v="0"/>
    <n v="360000"/>
    <x v="1"/>
    <x v="4"/>
    <n v="360000"/>
  </r>
  <r>
    <d v="2018-05-23T00:00:00"/>
    <x v="11"/>
    <x v="1"/>
    <n v="2604"/>
    <x v="0"/>
    <n v="375000"/>
    <x v="1"/>
    <x v="2"/>
    <n v="375000"/>
  </r>
  <r>
    <d v="2018-05-23T00:00:00"/>
    <x v="11"/>
    <x v="1"/>
    <n v="2914"/>
    <x v="1"/>
    <n v="469000"/>
    <x v="1"/>
    <x v="1"/>
    <n v="469000"/>
  </r>
  <r>
    <d v="2018-05-24T00:00:00"/>
    <x v="11"/>
    <x v="1"/>
    <n v="2905"/>
    <x v="1"/>
    <n v="405000"/>
    <x v="0"/>
    <x v="1"/>
    <n v="405000"/>
  </r>
  <r>
    <d v="2018-05-24T00:00:00"/>
    <x v="11"/>
    <x v="1"/>
    <n v="2913"/>
    <x v="1"/>
    <n v="455000"/>
    <x v="0"/>
    <x v="1"/>
    <n v="455000"/>
  </r>
  <r>
    <d v="2018-05-24T00:00:00"/>
    <x v="11"/>
    <x v="1"/>
    <n v="2615"/>
    <x v="0"/>
    <n v="480000"/>
    <x v="0"/>
    <x v="1"/>
    <n v="480000"/>
  </r>
  <r>
    <d v="2018-05-24T00:00:00"/>
    <x v="11"/>
    <x v="1"/>
    <n v="2905"/>
    <x v="1"/>
    <n v="549000"/>
    <x v="0"/>
    <x v="1"/>
    <n v="549000"/>
  </r>
  <r>
    <d v="2018-05-24T00:00:00"/>
    <x v="11"/>
    <x v="1"/>
    <n v="2615"/>
    <x v="0"/>
    <n v="570000"/>
    <x v="0"/>
    <x v="1"/>
    <n v="570000"/>
  </r>
  <r>
    <d v="2018-05-24T00:00:00"/>
    <x v="11"/>
    <x v="1"/>
    <n v="2905"/>
    <x v="1"/>
    <n v="577000"/>
    <x v="0"/>
    <x v="1"/>
    <n v="577000"/>
  </r>
  <r>
    <d v="2018-05-24T00:00:00"/>
    <x v="11"/>
    <x v="1"/>
    <n v="2905"/>
    <x v="1"/>
    <n v="581000"/>
    <x v="0"/>
    <x v="0"/>
    <n v="581000"/>
  </r>
  <r>
    <d v="2018-05-24T00:00:00"/>
    <x v="11"/>
    <x v="1"/>
    <n v="2603"/>
    <x v="0"/>
    <n v="1220000"/>
    <x v="0"/>
    <x v="0"/>
    <n v="1220000"/>
  </r>
  <r>
    <d v="2018-05-24T00:00:00"/>
    <x v="11"/>
    <x v="1"/>
    <n v="2600"/>
    <x v="0"/>
    <n v="1265000"/>
    <x v="0"/>
    <x v="1"/>
    <n v="1265000"/>
  </r>
  <r>
    <d v="2018-05-24T00:00:00"/>
    <x v="11"/>
    <x v="1"/>
    <n v="2607"/>
    <x v="0"/>
    <n v="1550000"/>
    <x v="0"/>
    <x v="3"/>
    <n v="1550000"/>
  </r>
  <r>
    <d v="2018-05-24T00:00:00"/>
    <x v="11"/>
    <x v="1"/>
    <n v="2913"/>
    <x v="1"/>
    <n v="390000"/>
    <x v="1"/>
    <x v="2"/>
    <n v="390000"/>
  </r>
  <r>
    <d v="2018-05-24T00:00:00"/>
    <x v="11"/>
    <x v="1"/>
    <n v="2612"/>
    <x v="0"/>
    <n v="775000"/>
    <x v="1"/>
    <x v="2"/>
    <n v="775000"/>
  </r>
  <r>
    <d v="2018-05-24T00:00:00"/>
    <x v="11"/>
    <x v="1"/>
    <n v="2604"/>
    <x v="0"/>
    <n v="801000"/>
    <x v="1"/>
    <x v="1"/>
    <n v="801000"/>
  </r>
  <r>
    <d v="2018-05-25T00:00:00"/>
    <x v="11"/>
    <x v="1"/>
    <n v="2906"/>
    <x v="1"/>
    <n v="435000"/>
    <x v="0"/>
    <x v="1"/>
    <n v="435000"/>
  </r>
  <r>
    <d v="2018-05-25T00:00:00"/>
    <x v="11"/>
    <x v="1"/>
    <n v="2905"/>
    <x v="1"/>
    <n v="447500"/>
    <x v="0"/>
    <x v="1"/>
    <n v="447500"/>
  </r>
  <r>
    <d v="2018-05-25T00:00:00"/>
    <x v="11"/>
    <x v="1"/>
    <n v="2913"/>
    <x v="1"/>
    <n v="462000"/>
    <x v="0"/>
    <x v="1"/>
    <n v="462000"/>
  </r>
  <r>
    <d v="2018-05-25T00:00:00"/>
    <x v="11"/>
    <x v="1"/>
    <n v="2615"/>
    <x v="0"/>
    <n v="490000"/>
    <x v="0"/>
    <x v="1"/>
    <n v="490000"/>
  </r>
  <r>
    <d v="2018-05-25T00:00:00"/>
    <x v="11"/>
    <x v="1"/>
    <n v="2906"/>
    <x v="1"/>
    <n v="495000"/>
    <x v="0"/>
    <x v="1"/>
    <n v="495000"/>
  </r>
  <r>
    <d v="2018-05-25T00:00:00"/>
    <x v="11"/>
    <x v="1"/>
    <n v="2615"/>
    <x v="0"/>
    <n v="538000"/>
    <x v="0"/>
    <x v="1"/>
    <n v="538000"/>
  </r>
  <r>
    <d v="2018-05-25T00:00:00"/>
    <x v="11"/>
    <x v="1"/>
    <n v="2905"/>
    <x v="1"/>
    <n v="587000"/>
    <x v="0"/>
    <x v="0"/>
    <n v="587000"/>
  </r>
  <r>
    <d v="2018-05-25T00:00:00"/>
    <x v="11"/>
    <x v="1"/>
    <n v="2914"/>
    <x v="1"/>
    <n v="610000"/>
    <x v="0"/>
    <x v="0"/>
    <n v="610000"/>
  </r>
  <r>
    <d v="2018-05-25T00:00:00"/>
    <x v="11"/>
    <x v="1"/>
    <n v="2912"/>
    <x v="1"/>
    <n v="788000"/>
    <x v="0"/>
    <x v="0"/>
    <n v="788000"/>
  </r>
  <r>
    <d v="2018-05-25T00:00:00"/>
    <x v="11"/>
    <x v="1"/>
    <n v="2600"/>
    <x v="0"/>
    <n v="970000"/>
    <x v="0"/>
    <x v="2"/>
    <n v="970000"/>
  </r>
  <r>
    <d v="2018-05-25T00:00:00"/>
    <x v="11"/>
    <x v="1"/>
    <n v="2605"/>
    <x v="0"/>
    <n v="1312500"/>
    <x v="0"/>
    <x v="0"/>
    <n v="1312500"/>
  </r>
  <r>
    <d v="2018-05-25T00:00:00"/>
    <x v="11"/>
    <x v="1"/>
    <n v="2913"/>
    <x v="1"/>
    <n v="270000"/>
    <x v="1"/>
    <x v="4"/>
    <n v="270000"/>
  </r>
  <r>
    <d v="2018-05-25T00:00:00"/>
    <x v="11"/>
    <x v="1"/>
    <n v="2604"/>
    <x v="0"/>
    <n v="305000"/>
    <x v="1"/>
    <x v="4"/>
    <n v="305000"/>
  </r>
  <r>
    <d v="2018-05-25T00:00:00"/>
    <x v="11"/>
    <x v="1"/>
    <n v="2617"/>
    <x v="0"/>
    <n v="328000"/>
    <x v="1"/>
    <x v="2"/>
    <n v="328000"/>
  </r>
  <r>
    <d v="2018-05-25T00:00:00"/>
    <x v="11"/>
    <x v="1"/>
    <n v="2914"/>
    <x v="1"/>
    <n v="385100"/>
    <x v="1"/>
    <x v="2"/>
    <n v="385100"/>
  </r>
  <r>
    <d v="2018-05-25T00:00:00"/>
    <x v="11"/>
    <x v="1"/>
    <n v="2604"/>
    <x v="0"/>
    <n v="740000"/>
    <x v="1"/>
    <x v="1"/>
    <n v="740000"/>
  </r>
  <r>
    <d v="2018-05-25T00:00:00"/>
    <x v="11"/>
    <x v="1"/>
    <n v="2604"/>
    <x v="0"/>
    <n v="870000"/>
    <x v="1"/>
    <x v="2"/>
    <n v="870000"/>
  </r>
  <r>
    <d v="2018-05-25T00:00:00"/>
    <x v="11"/>
    <x v="1"/>
    <n v="2603"/>
    <x v="0"/>
    <n v="1275000"/>
    <x v="1"/>
    <x v="1"/>
    <n v="1275000"/>
  </r>
  <r>
    <d v="2018-05-26T00:00:00"/>
    <x v="11"/>
    <x v="1"/>
    <n v="2914"/>
    <x v="1"/>
    <n v="440000"/>
    <x v="0"/>
    <x v="2"/>
    <n v="440000"/>
  </r>
  <r>
    <d v="2018-05-26T00:00:00"/>
    <x v="11"/>
    <x v="1"/>
    <n v="2913"/>
    <x v="1"/>
    <n v="505000"/>
    <x v="0"/>
    <x v="1"/>
    <n v="505000"/>
  </r>
  <r>
    <d v="2018-05-26T00:00:00"/>
    <x v="11"/>
    <x v="1"/>
    <n v="2614"/>
    <x v="0"/>
    <n v="535000"/>
    <x v="0"/>
    <x v="0"/>
    <n v="535000"/>
  </r>
  <r>
    <d v="2018-05-26T00:00:00"/>
    <x v="11"/>
    <x v="1"/>
    <n v="2615"/>
    <x v="0"/>
    <n v="605000"/>
    <x v="0"/>
    <x v="1"/>
    <n v="605000"/>
  </r>
  <r>
    <d v="2018-05-26T00:00:00"/>
    <x v="11"/>
    <x v="1"/>
    <n v="2615"/>
    <x v="0"/>
    <n v="610000"/>
    <x v="0"/>
    <x v="0"/>
    <n v="610000"/>
  </r>
  <r>
    <d v="2018-05-26T00:00:00"/>
    <x v="11"/>
    <x v="1"/>
    <n v="2615"/>
    <x v="0"/>
    <n v="635000"/>
    <x v="0"/>
    <x v="0"/>
    <n v="635000"/>
  </r>
  <r>
    <d v="2018-05-26T00:00:00"/>
    <x v="11"/>
    <x v="1"/>
    <n v="2614"/>
    <x v="0"/>
    <n v="673000"/>
    <x v="0"/>
    <x v="0"/>
    <n v="673000"/>
  </r>
  <r>
    <d v="2018-05-26T00:00:00"/>
    <x v="11"/>
    <x v="1"/>
    <n v="2904"/>
    <x v="1"/>
    <n v="675000"/>
    <x v="0"/>
    <x v="0"/>
    <n v="675000"/>
  </r>
  <r>
    <d v="2018-05-26T00:00:00"/>
    <x v="11"/>
    <x v="1"/>
    <n v="2913"/>
    <x v="1"/>
    <n v="677000"/>
    <x v="0"/>
    <x v="1"/>
    <n v="677000"/>
  </r>
  <r>
    <d v="2018-05-26T00:00:00"/>
    <x v="11"/>
    <x v="1"/>
    <n v="2617"/>
    <x v="0"/>
    <n v="705000"/>
    <x v="0"/>
    <x v="3"/>
    <n v="705000"/>
  </r>
  <r>
    <d v="2018-05-26T00:00:00"/>
    <x v="11"/>
    <x v="1"/>
    <n v="2615"/>
    <x v="0"/>
    <n v="760000"/>
    <x v="0"/>
    <x v="0"/>
    <n v="760000"/>
  </r>
  <r>
    <d v="2018-05-26T00:00:00"/>
    <x v="11"/>
    <x v="1"/>
    <n v="2905"/>
    <x v="1"/>
    <n v="777000"/>
    <x v="0"/>
    <x v="1"/>
    <n v="777000"/>
  </r>
  <r>
    <d v="2018-05-26T00:00:00"/>
    <x v="11"/>
    <x v="1"/>
    <n v="2913"/>
    <x v="1"/>
    <n v="818000"/>
    <x v="0"/>
    <x v="0"/>
    <n v="818000"/>
  </r>
  <r>
    <d v="2018-05-26T00:00:00"/>
    <x v="11"/>
    <x v="1"/>
    <n v="2913"/>
    <x v="1"/>
    <n v="835000"/>
    <x v="0"/>
    <x v="0"/>
    <n v="835000"/>
  </r>
  <r>
    <d v="2018-05-26T00:00:00"/>
    <x v="11"/>
    <x v="1"/>
    <n v="2602"/>
    <x v="0"/>
    <n v="895000"/>
    <x v="0"/>
    <x v="1"/>
    <n v="895000"/>
  </r>
  <r>
    <d v="2018-05-26T00:00:00"/>
    <x v="11"/>
    <x v="1"/>
    <n v="2606"/>
    <x v="0"/>
    <n v="945000"/>
    <x v="0"/>
    <x v="1"/>
    <n v="945000"/>
  </r>
  <r>
    <d v="2018-05-26T00:00:00"/>
    <x v="11"/>
    <x v="1"/>
    <n v="2604"/>
    <x v="0"/>
    <n v="1030000"/>
    <x v="0"/>
    <x v="0"/>
    <n v="1030000"/>
  </r>
  <r>
    <d v="2018-05-26T00:00:00"/>
    <x v="11"/>
    <x v="1"/>
    <n v="2600"/>
    <x v="0"/>
    <n v="1180000"/>
    <x v="0"/>
    <x v="0"/>
    <n v="1180000"/>
  </r>
  <r>
    <d v="2018-05-26T00:00:00"/>
    <x v="11"/>
    <x v="1"/>
    <n v="2607"/>
    <x v="0"/>
    <n v="1195000"/>
    <x v="0"/>
    <x v="3"/>
    <n v="1195000"/>
  </r>
  <r>
    <d v="2018-05-26T00:00:00"/>
    <x v="11"/>
    <x v="1"/>
    <n v="2612"/>
    <x v="0"/>
    <n v="1198000"/>
    <x v="0"/>
    <x v="1"/>
    <n v="1198000"/>
  </r>
  <r>
    <d v="2018-05-26T00:00:00"/>
    <x v="11"/>
    <x v="1"/>
    <n v="2604"/>
    <x v="0"/>
    <n v="1578000"/>
    <x v="0"/>
    <x v="3"/>
    <n v="1578000"/>
  </r>
  <r>
    <d v="2018-05-26T00:00:00"/>
    <x v="11"/>
    <x v="1"/>
    <n v="2617"/>
    <x v="0"/>
    <n v="344500"/>
    <x v="1"/>
    <x v="2"/>
    <n v="344500"/>
  </r>
  <r>
    <d v="2018-05-28T00:00:00"/>
    <x v="11"/>
    <x v="1"/>
    <n v="2617"/>
    <x v="0"/>
    <n v="516000"/>
    <x v="0"/>
    <x v="1"/>
    <n v="516000"/>
  </r>
  <r>
    <d v="2018-05-29T00:00:00"/>
    <x v="11"/>
    <x v="1"/>
    <n v="2905"/>
    <x v="1"/>
    <n v="440000"/>
    <x v="0"/>
    <x v="2"/>
    <n v="440000"/>
  </r>
  <r>
    <d v="2018-05-29T00:00:00"/>
    <x v="11"/>
    <x v="1"/>
    <n v="2913"/>
    <x v="1"/>
    <n v="515000"/>
    <x v="0"/>
    <x v="1"/>
    <n v="515000"/>
  </r>
  <r>
    <d v="2018-05-29T00:00:00"/>
    <x v="11"/>
    <x v="1"/>
    <n v="2904"/>
    <x v="1"/>
    <n v="560000"/>
    <x v="0"/>
    <x v="1"/>
    <n v="560000"/>
  </r>
  <r>
    <d v="2018-05-29T00:00:00"/>
    <x v="11"/>
    <x v="1"/>
    <n v="2615"/>
    <x v="0"/>
    <n v="585000"/>
    <x v="0"/>
    <x v="0"/>
    <n v="585000"/>
  </r>
  <r>
    <d v="2018-05-29T00:00:00"/>
    <x v="11"/>
    <x v="1"/>
    <n v="2615"/>
    <x v="0"/>
    <n v="585000"/>
    <x v="0"/>
    <x v="1"/>
    <n v="585000"/>
  </r>
  <r>
    <d v="2018-05-29T00:00:00"/>
    <x v="11"/>
    <x v="1"/>
    <n v="2615"/>
    <x v="0"/>
    <n v="740000"/>
    <x v="0"/>
    <x v="0"/>
    <n v="740000"/>
  </r>
  <r>
    <d v="2018-05-29T00:00:00"/>
    <x v="11"/>
    <x v="1"/>
    <n v="2614"/>
    <x v="0"/>
    <n v="760000"/>
    <x v="0"/>
    <x v="0"/>
    <n v="760000"/>
  </r>
  <r>
    <d v="2018-05-29T00:00:00"/>
    <x v="11"/>
    <x v="1"/>
    <n v="2602"/>
    <x v="0"/>
    <n v="769788"/>
    <x v="0"/>
    <x v="0"/>
    <n v="769788"/>
  </r>
  <r>
    <d v="2018-05-29T00:00:00"/>
    <x v="11"/>
    <x v="1"/>
    <n v="2602"/>
    <x v="0"/>
    <n v="1050000"/>
    <x v="0"/>
    <x v="1"/>
    <n v="1050000"/>
  </r>
  <r>
    <d v="2018-05-30T00:00:00"/>
    <x v="11"/>
    <x v="1"/>
    <n v="2913"/>
    <x v="1"/>
    <n v="418000"/>
    <x v="0"/>
    <x v="2"/>
    <n v="418000"/>
  </r>
  <r>
    <d v="2018-05-30T00:00:00"/>
    <x v="11"/>
    <x v="1"/>
    <n v="2905"/>
    <x v="1"/>
    <n v="420000"/>
    <x v="0"/>
    <x v="1"/>
    <n v="420000"/>
  </r>
  <r>
    <d v="2018-05-30T00:00:00"/>
    <x v="11"/>
    <x v="1"/>
    <n v="2906"/>
    <x v="1"/>
    <n v="465000"/>
    <x v="0"/>
    <x v="1"/>
    <n v="465000"/>
  </r>
  <r>
    <d v="2018-05-30T00:00:00"/>
    <x v="11"/>
    <x v="1"/>
    <n v="2615"/>
    <x v="0"/>
    <n v="470000"/>
    <x v="0"/>
    <x v="1"/>
    <n v="470000"/>
  </r>
  <r>
    <d v="2018-05-30T00:00:00"/>
    <x v="11"/>
    <x v="1"/>
    <n v="2615"/>
    <x v="0"/>
    <n v="480500"/>
    <x v="0"/>
    <x v="1"/>
    <n v="480500"/>
  </r>
  <r>
    <d v="2018-05-30T00:00:00"/>
    <x v="11"/>
    <x v="1"/>
    <n v="2614"/>
    <x v="0"/>
    <n v="520000"/>
    <x v="0"/>
    <x v="1"/>
    <n v="520000"/>
  </r>
  <r>
    <d v="2018-05-30T00:00:00"/>
    <x v="11"/>
    <x v="1"/>
    <n v="2615"/>
    <x v="0"/>
    <n v="525000"/>
    <x v="0"/>
    <x v="1"/>
    <n v="525000"/>
  </r>
  <r>
    <d v="2018-05-30T00:00:00"/>
    <x v="11"/>
    <x v="1"/>
    <n v="2913"/>
    <x v="1"/>
    <n v="530000"/>
    <x v="0"/>
    <x v="1"/>
    <n v="530000"/>
  </r>
  <r>
    <d v="2018-05-30T00:00:00"/>
    <x v="11"/>
    <x v="1"/>
    <n v="2615"/>
    <x v="0"/>
    <n v="545000"/>
    <x v="0"/>
    <x v="1"/>
    <n v="545000"/>
  </r>
  <r>
    <d v="2018-05-30T00:00:00"/>
    <x v="11"/>
    <x v="1"/>
    <n v="2905"/>
    <x v="1"/>
    <n v="575000"/>
    <x v="0"/>
    <x v="1"/>
    <n v="575000"/>
  </r>
  <r>
    <d v="2018-05-30T00:00:00"/>
    <x v="11"/>
    <x v="1"/>
    <n v="2906"/>
    <x v="1"/>
    <n v="585000"/>
    <x v="0"/>
    <x v="0"/>
    <n v="585000"/>
  </r>
  <r>
    <d v="2018-05-30T00:00:00"/>
    <x v="11"/>
    <x v="1"/>
    <n v="2913"/>
    <x v="1"/>
    <n v="601000"/>
    <x v="0"/>
    <x v="2"/>
    <n v="601000"/>
  </r>
  <r>
    <d v="2018-05-30T00:00:00"/>
    <x v="11"/>
    <x v="1"/>
    <n v="2615"/>
    <x v="0"/>
    <n v="635000"/>
    <x v="0"/>
    <x v="0"/>
    <n v="635000"/>
  </r>
  <r>
    <d v="2018-05-30T00:00:00"/>
    <x v="11"/>
    <x v="1"/>
    <n v="2905"/>
    <x v="1"/>
    <n v="670000"/>
    <x v="0"/>
    <x v="0"/>
    <n v="670000"/>
  </r>
  <r>
    <d v="2018-05-30T00:00:00"/>
    <x v="11"/>
    <x v="1"/>
    <n v="2913"/>
    <x v="1"/>
    <n v="698000"/>
    <x v="0"/>
    <x v="0"/>
    <n v="698000"/>
  </r>
  <r>
    <d v="2018-05-30T00:00:00"/>
    <x v="11"/>
    <x v="1"/>
    <n v="2617"/>
    <x v="0"/>
    <n v="700000"/>
    <x v="0"/>
    <x v="1"/>
    <n v="700000"/>
  </r>
  <r>
    <d v="2018-05-30T00:00:00"/>
    <x v="11"/>
    <x v="1"/>
    <n v="2905"/>
    <x v="1"/>
    <n v="720000"/>
    <x v="0"/>
    <x v="0"/>
    <n v="720000"/>
  </r>
  <r>
    <d v="2018-05-30T00:00:00"/>
    <x v="11"/>
    <x v="1"/>
    <n v="2617"/>
    <x v="0"/>
    <n v="730000"/>
    <x v="0"/>
    <x v="0"/>
    <n v="730000"/>
  </r>
  <r>
    <d v="2018-05-30T00:00:00"/>
    <x v="11"/>
    <x v="1"/>
    <n v="2912"/>
    <x v="1"/>
    <n v="740000"/>
    <x v="0"/>
    <x v="0"/>
    <n v="740000"/>
  </r>
  <r>
    <d v="2018-05-30T00:00:00"/>
    <x v="11"/>
    <x v="1"/>
    <n v="2913"/>
    <x v="1"/>
    <n v="875000"/>
    <x v="0"/>
    <x v="0"/>
    <n v="875000"/>
  </r>
  <r>
    <d v="2018-05-30T00:00:00"/>
    <x v="11"/>
    <x v="1"/>
    <n v="2602"/>
    <x v="0"/>
    <n v="1200000"/>
    <x v="0"/>
    <x v="2"/>
    <n v="1200000"/>
  </r>
  <r>
    <d v="2018-05-30T00:00:00"/>
    <x v="11"/>
    <x v="1"/>
    <n v="2912"/>
    <x v="1"/>
    <n v="1234500"/>
    <x v="0"/>
    <x v="0"/>
    <n v="1234500"/>
  </r>
  <r>
    <d v="2018-05-30T00:00:00"/>
    <x v="11"/>
    <x v="1"/>
    <n v="2612"/>
    <x v="0"/>
    <n v="1931000"/>
    <x v="0"/>
    <x v="1"/>
    <n v="1931000"/>
  </r>
  <r>
    <d v="2018-05-30T00:00:00"/>
    <x v="11"/>
    <x v="1"/>
    <n v="2606"/>
    <x v="0"/>
    <n v="305000"/>
    <x v="1"/>
    <x v="4"/>
    <n v="305000"/>
  </r>
  <r>
    <d v="2018-05-30T00:00:00"/>
    <x v="11"/>
    <x v="1"/>
    <n v="2605"/>
    <x v="0"/>
    <n v="325000"/>
    <x v="1"/>
    <x v="2"/>
    <n v="325000"/>
  </r>
  <r>
    <d v="2018-05-30T00:00:00"/>
    <x v="11"/>
    <x v="1"/>
    <n v="2911"/>
    <x v="1"/>
    <n v="380000"/>
    <x v="1"/>
    <x v="2"/>
    <n v="380000"/>
  </r>
  <r>
    <d v="2018-05-30T00:00:00"/>
    <x v="11"/>
    <x v="1"/>
    <n v="2612"/>
    <x v="0"/>
    <n v="572000"/>
    <x v="1"/>
    <x v="1"/>
    <n v="572000"/>
  </r>
  <r>
    <d v="2018-05-30T00:00:00"/>
    <x v="11"/>
    <x v="1"/>
    <n v="2612"/>
    <x v="0"/>
    <n v="800000"/>
    <x v="1"/>
    <x v="2"/>
    <n v="800000"/>
  </r>
  <r>
    <d v="2018-05-31T00:00:00"/>
    <x v="11"/>
    <x v="1"/>
    <n v="2614"/>
    <x v="0"/>
    <n v="210000"/>
    <x v="0"/>
    <x v="4"/>
    <n v="210000"/>
  </r>
  <r>
    <d v="2018-05-31T00:00:00"/>
    <x v="11"/>
    <x v="1"/>
    <n v="2906"/>
    <x v="1"/>
    <n v="442500"/>
    <x v="0"/>
    <x v="1"/>
    <n v="442500"/>
  </r>
  <r>
    <d v="2018-05-31T00:00:00"/>
    <x v="11"/>
    <x v="1"/>
    <n v="2615"/>
    <x v="0"/>
    <n v="455000"/>
    <x v="0"/>
    <x v="1"/>
    <n v="455000"/>
  </r>
  <r>
    <d v="2018-05-31T00:00:00"/>
    <x v="11"/>
    <x v="1"/>
    <n v="2906"/>
    <x v="1"/>
    <n v="470000"/>
    <x v="0"/>
    <x v="1"/>
    <n v="470000"/>
  </r>
  <r>
    <d v="2018-05-31T00:00:00"/>
    <x v="11"/>
    <x v="1"/>
    <n v="2615"/>
    <x v="0"/>
    <n v="488000"/>
    <x v="0"/>
    <x v="1"/>
    <n v="488000"/>
  </r>
  <r>
    <d v="2018-05-31T00:00:00"/>
    <x v="11"/>
    <x v="1"/>
    <n v="2913"/>
    <x v="1"/>
    <n v="500000"/>
    <x v="0"/>
    <x v="1"/>
    <n v="500000"/>
  </r>
  <r>
    <d v="2018-05-31T00:00:00"/>
    <x v="11"/>
    <x v="1"/>
    <n v="2615"/>
    <x v="0"/>
    <n v="590000"/>
    <x v="0"/>
    <x v="1"/>
    <n v="590000"/>
  </r>
  <r>
    <d v="2018-05-31T00:00:00"/>
    <x v="11"/>
    <x v="1"/>
    <n v="2913"/>
    <x v="1"/>
    <n v="617500"/>
    <x v="0"/>
    <x v="1"/>
    <n v="617500"/>
  </r>
  <r>
    <d v="2018-05-31T00:00:00"/>
    <x v="11"/>
    <x v="1"/>
    <n v="2906"/>
    <x v="1"/>
    <n v="635000"/>
    <x v="0"/>
    <x v="0"/>
    <n v="635000"/>
  </r>
  <r>
    <d v="2018-05-31T00:00:00"/>
    <x v="11"/>
    <x v="1"/>
    <n v="2913"/>
    <x v="1"/>
    <n v="670000"/>
    <x v="0"/>
    <x v="0"/>
    <n v="670000"/>
  </r>
  <r>
    <d v="2018-05-31T00:00:00"/>
    <x v="11"/>
    <x v="1"/>
    <n v="2617"/>
    <x v="0"/>
    <n v="700000"/>
    <x v="0"/>
    <x v="1"/>
    <n v="700000"/>
  </r>
  <r>
    <d v="2018-05-31T00:00:00"/>
    <x v="11"/>
    <x v="1"/>
    <n v="2617"/>
    <x v="0"/>
    <n v="727500"/>
    <x v="0"/>
    <x v="0"/>
    <n v="727500"/>
  </r>
  <r>
    <d v="2018-05-31T00:00:00"/>
    <x v="11"/>
    <x v="1"/>
    <n v="2904"/>
    <x v="1"/>
    <n v="750000"/>
    <x v="0"/>
    <x v="3"/>
    <n v="750000"/>
  </r>
  <r>
    <d v="2018-05-31T00:00:00"/>
    <x v="11"/>
    <x v="1"/>
    <n v="2615"/>
    <x v="0"/>
    <n v="803000"/>
    <x v="0"/>
    <x v="0"/>
    <n v="803000"/>
  </r>
  <r>
    <d v="2018-05-31T00:00:00"/>
    <x v="11"/>
    <x v="1"/>
    <n v="2614"/>
    <x v="0"/>
    <n v="810000"/>
    <x v="0"/>
    <x v="0"/>
    <n v="810000"/>
  </r>
  <r>
    <d v="2018-05-31T00:00:00"/>
    <x v="11"/>
    <x v="1"/>
    <n v="2617"/>
    <x v="0"/>
    <n v="860000"/>
    <x v="0"/>
    <x v="0"/>
    <n v="860000"/>
  </r>
  <r>
    <d v="2018-05-31T00:00:00"/>
    <x v="11"/>
    <x v="1"/>
    <n v="2606"/>
    <x v="0"/>
    <n v="860000"/>
    <x v="0"/>
    <x v="1"/>
    <n v="860000"/>
  </r>
  <r>
    <d v="2018-05-31T00:00:00"/>
    <x v="11"/>
    <x v="1"/>
    <n v="2914"/>
    <x v="1"/>
    <n v="975000"/>
    <x v="0"/>
    <x v="3"/>
    <n v="975000"/>
  </r>
  <r>
    <d v="2018-05-31T00:00:00"/>
    <x v="11"/>
    <x v="1"/>
    <n v="2914"/>
    <x v="1"/>
    <n v="1038000"/>
    <x v="0"/>
    <x v="0"/>
    <n v="1038000"/>
  </r>
  <r>
    <d v="2018-05-31T00:00:00"/>
    <x v="11"/>
    <x v="1"/>
    <n v="2602"/>
    <x v="0"/>
    <n v="1075000"/>
    <x v="0"/>
    <x v="0"/>
    <n v="1075000"/>
  </r>
  <r>
    <d v="2018-05-31T00:00:00"/>
    <x v="11"/>
    <x v="1"/>
    <n v="2606"/>
    <x v="0"/>
    <n v="300000"/>
    <x v="1"/>
    <x v="4"/>
    <n v="300000"/>
  </r>
  <r>
    <d v="2018-05-31T00:00:00"/>
    <x v="11"/>
    <x v="1"/>
    <n v="2617"/>
    <x v="0"/>
    <n v="305000"/>
    <x v="1"/>
    <x v="4"/>
    <n v="305000"/>
  </r>
  <r>
    <d v="2018-05-31T00:00:00"/>
    <x v="11"/>
    <x v="1"/>
    <n v="2912"/>
    <x v="1"/>
    <n v="335500"/>
    <x v="1"/>
    <x v="2"/>
    <n v="335500"/>
  </r>
  <r>
    <d v="2018-05-31T00:00:00"/>
    <x v="11"/>
    <x v="1"/>
    <n v="2913"/>
    <x v="1"/>
    <n v="380000"/>
    <x v="1"/>
    <x v="2"/>
    <n v="380000"/>
  </r>
  <r>
    <d v="2018-05-31T00:00:00"/>
    <x v="11"/>
    <x v="1"/>
    <n v="2617"/>
    <x v="0"/>
    <n v="426000"/>
    <x v="1"/>
    <x v="1"/>
    <n v="426000"/>
  </r>
  <r>
    <d v="2018-05-31T00:00:00"/>
    <x v="11"/>
    <x v="1"/>
    <n v="2606"/>
    <x v="0"/>
    <n v="450000"/>
    <x v="1"/>
    <x v="2"/>
    <n v="450000"/>
  </r>
  <r>
    <d v="2018-06-01T00:00:00"/>
    <x v="11"/>
    <x v="1"/>
    <n v="2913"/>
    <x v="1"/>
    <n v="496000"/>
    <x v="0"/>
    <x v="1"/>
    <n v="496000"/>
  </r>
  <r>
    <d v="2018-06-01T00:00:00"/>
    <x v="11"/>
    <x v="1"/>
    <n v="2914"/>
    <x v="1"/>
    <n v="585000"/>
    <x v="0"/>
    <x v="0"/>
    <n v="585000"/>
  </r>
  <r>
    <d v="2018-06-01T00:00:00"/>
    <x v="11"/>
    <x v="1"/>
    <n v="2607"/>
    <x v="0"/>
    <n v="650000"/>
    <x v="0"/>
    <x v="1"/>
    <n v="650000"/>
  </r>
  <r>
    <d v="2018-06-01T00:00:00"/>
    <x v="11"/>
    <x v="1"/>
    <n v="2615"/>
    <x v="0"/>
    <n v="655000"/>
    <x v="0"/>
    <x v="0"/>
    <n v="655000"/>
  </r>
  <r>
    <d v="2018-06-01T00:00:00"/>
    <x v="11"/>
    <x v="1"/>
    <n v="2611"/>
    <x v="0"/>
    <n v="725500"/>
    <x v="0"/>
    <x v="0"/>
    <n v="725500"/>
  </r>
  <r>
    <d v="2018-06-01T00:00:00"/>
    <x v="11"/>
    <x v="1"/>
    <n v="2914"/>
    <x v="1"/>
    <n v="759500"/>
    <x v="0"/>
    <x v="0"/>
    <n v="759500"/>
  </r>
  <r>
    <d v="2018-06-01T00:00:00"/>
    <x v="11"/>
    <x v="1"/>
    <n v="2605"/>
    <x v="0"/>
    <n v="1280000"/>
    <x v="0"/>
    <x v="0"/>
    <n v="1280000"/>
  </r>
  <r>
    <d v="2018-06-01T00:00:00"/>
    <x v="11"/>
    <x v="1"/>
    <n v="2912"/>
    <x v="1"/>
    <n v="270000"/>
    <x v="1"/>
    <x v="4"/>
    <n v="270000"/>
  </r>
  <r>
    <d v="2018-06-01T00:00:00"/>
    <x v="11"/>
    <x v="1"/>
    <n v="2617"/>
    <x v="0"/>
    <n v="295000"/>
    <x v="1"/>
    <x v="4"/>
    <n v="295000"/>
  </r>
  <r>
    <d v="2018-06-01T00:00:00"/>
    <x v="11"/>
    <x v="1"/>
    <n v="2602"/>
    <x v="0"/>
    <n v="320000"/>
    <x v="1"/>
    <x v="2"/>
    <n v="320000"/>
  </r>
  <r>
    <d v="2018-06-01T00:00:00"/>
    <x v="11"/>
    <x v="1"/>
    <n v="2602"/>
    <x v="0"/>
    <n v="329000"/>
    <x v="1"/>
    <x v="2"/>
    <n v="329000"/>
  </r>
  <r>
    <d v="2018-06-01T00:00:00"/>
    <x v="11"/>
    <x v="1"/>
    <n v="2611"/>
    <x v="0"/>
    <n v="415000"/>
    <x v="1"/>
    <x v="2"/>
    <n v="415000"/>
  </r>
  <r>
    <d v="2018-06-01T00:00:00"/>
    <x v="11"/>
    <x v="1"/>
    <n v="2904"/>
    <x v="1"/>
    <n v="419000"/>
    <x v="1"/>
    <x v="1"/>
    <n v="419000"/>
  </r>
  <r>
    <d v="2018-06-01T00:00:00"/>
    <x v="11"/>
    <x v="1"/>
    <n v="2606"/>
    <x v="0"/>
    <n v="440000"/>
    <x v="1"/>
    <x v="2"/>
    <n v="440000"/>
  </r>
  <r>
    <d v="2018-06-01T00:00:00"/>
    <x v="11"/>
    <x v="1"/>
    <n v="2612"/>
    <x v="0"/>
    <n v="476000"/>
    <x v="1"/>
    <x v="2"/>
    <n v="476000"/>
  </r>
  <r>
    <d v="2018-06-01T00:00:00"/>
    <x v="11"/>
    <x v="1"/>
    <n v="2617"/>
    <x v="0"/>
    <n v="481500"/>
    <x v="1"/>
    <x v="1"/>
    <n v="481500"/>
  </r>
  <r>
    <d v="2018-06-01T00:00:00"/>
    <x v="11"/>
    <x v="1"/>
    <n v="2612"/>
    <x v="0"/>
    <n v="489000"/>
    <x v="1"/>
    <x v="2"/>
    <n v="489000"/>
  </r>
  <r>
    <d v="2018-06-02T00:00:00"/>
    <x v="11"/>
    <x v="1"/>
    <n v="2902"/>
    <x v="1"/>
    <n v="450000"/>
    <x v="0"/>
    <x v="1"/>
    <n v="450000"/>
  </r>
  <r>
    <d v="2018-06-02T00:00:00"/>
    <x v="11"/>
    <x v="1"/>
    <n v="2615"/>
    <x v="0"/>
    <n v="470000"/>
    <x v="0"/>
    <x v="1"/>
    <n v="470000"/>
  </r>
  <r>
    <d v="2018-06-02T00:00:00"/>
    <x v="11"/>
    <x v="1"/>
    <n v="2615"/>
    <x v="0"/>
    <n v="553000"/>
    <x v="0"/>
    <x v="1"/>
    <n v="553000"/>
  </r>
  <r>
    <d v="2018-06-02T00:00:00"/>
    <x v="11"/>
    <x v="1"/>
    <n v="2902"/>
    <x v="1"/>
    <n v="630000"/>
    <x v="0"/>
    <x v="0"/>
    <n v="630000"/>
  </r>
  <r>
    <d v="2018-06-02T00:00:00"/>
    <x v="11"/>
    <x v="1"/>
    <n v="2611"/>
    <x v="0"/>
    <n v="630000"/>
    <x v="0"/>
    <x v="1"/>
    <n v="630000"/>
  </r>
  <r>
    <d v="2018-06-02T00:00:00"/>
    <x v="11"/>
    <x v="1"/>
    <n v="2904"/>
    <x v="1"/>
    <n v="685500"/>
    <x v="0"/>
    <x v="0"/>
    <n v="685500"/>
  </r>
  <r>
    <d v="2018-06-02T00:00:00"/>
    <x v="11"/>
    <x v="1"/>
    <n v="2914"/>
    <x v="1"/>
    <n v="711000"/>
    <x v="0"/>
    <x v="0"/>
    <n v="711000"/>
  </r>
  <r>
    <d v="2018-06-02T00:00:00"/>
    <x v="11"/>
    <x v="1"/>
    <n v="2614"/>
    <x v="0"/>
    <n v="723000"/>
    <x v="0"/>
    <x v="1"/>
    <n v="723000"/>
  </r>
  <r>
    <d v="2018-06-02T00:00:00"/>
    <x v="11"/>
    <x v="1"/>
    <n v="2611"/>
    <x v="0"/>
    <n v="730000"/>
    <x v="0"/>
    <x v="0"/>
    <n v="730000"/>
  </r>
  <r>
    <d v="2018-06-02T00:00:00"/>
    <x v="11"/>
    <x v="1"/>
    <n v="2607"/>
    <x v="0"/>
    <n v="740000"/>
    <x v="0"/>
    <x v="1"/>
    <n v="740000"/>
  </r>
  <r>
    <d v="2018-06-02T00:00:00"/>
    <x v="11"/>
    <x v="1"/>
    <n v="2611"/>
    <x v="0"/>
    <n v="765000"/>
    <x v="0"/>
    <x v="0"/>
    <n v="765000"/>
  </r>
  <r>
    <d v="2018-06-02T00:00:00"/>
    <x v="11"/>
    <x v="1"/>
    <n v="2614"/>
    <x v="0"/>
    <n v="780000"/>
    <x v="0"/>
    <x v="0"/>
    <n v="780000"/>
  </r>
  <r>
    <d v="2018-06-02T00:00:00"/>
    <x v="11"/>
    <x v="1"/>
    <n v="2607"/>
    <x v="0"/>
    <n v="800000"/>
    <x v="0"/>
    <x v="0"/>
    <n v="800000"/>
  </r>
  <r>
    <d v="2018-06-02T00:00:00"/>
    <x v="11"/>
    <x v="1"/>
    <n v="2913"/>
    <x v="1"/>
    <n v="821000"/>
    <x v="0"/>
    <x v="3"/>
    <n v="821000"/>
  </r>
  <r>
    <d v="2018-06-02T00:00:00"/>
    <x v="11"/>
    <x v="1"/>
    <n v="2906"/>
    <x v="1"/>
    <n v="825000"/>
    <x v="0"/>
    <x v="3"/>
    <n v="825000"/>
  </r>
  <r>
    <d v="2018-06-02T00:00:00"/>
    <x v="11"/>
    <x v="1"/>
    <n v="2905"/>
    <x v="1"/>
    <n v="840000"/>
    <x v="0"/>
    <x v="0"/>
    <n v="840000"/>
  </r>
  <r>
    <d v="2018-06-02T00:00:00"/>
    <x v="11"/>
    <x v="1"/>
    <n v="2602"/>
    <x v="0"/>
    <n v="906000"/>
    <x v="0"/>
    <x v="1"/>
    <n v="906000"/>
  </r>
  <r>
    <d v="2018-06-02T00:00:00"/>
    <x v="11"/>
    <x v="1"/>
    <n v="2607"/>
    <x v="0"/>
    <n v="915000"/>
    <x v="0"/>
    <x v="3"/>
    <n v="915000"/>
  </r>
  <r>
    <d v="2018-06-02T00:00:00"/>
    <x v="11"/>
    <x v="1"/>
    <n v="2607"/>
    <x v="0"/>
    <n v="955000"/>
    <x v="0"/>
    <x v="3"/>
    <n v="955000"/>
  </r>
  <r>
    <d v="2018-06-02T00:00:00"/>
    <x v="11"/>
    <x v="1"/>
    <n v="2914"/>
    <x v="1"/>
    <n v="1020000"/>
    <x v="0"/>
    <x v="3"/>
    <n v="1020000"/>
  </r>
  <r>
    <d v="2018-06-02T00:00:00"/>
    <x v="11"/>
    <x v="1"/>
    <n v="2614"/>
    <x v="0"/>
    <n v="1061000"/>
    <x v="0"/>
    <x v="0"/>
    <n v="1061000"/>
  </r>
  <r>
    <d v="2018-06-02T00:00:00"/>
    <x v="11"/>
    <x v="1"/>
    <n v="2602"/>
    <x v="0"/>
    <n v="1070000"/>
    <x v="0"/>
    <x v="1"/>
    <n v="1070000"/>
  </r>
  <r>
    <d v="2018-06-02T00:00:00"/>
    <x v="11"/>
    <x v="1"/>
    <n v="2900"/>
    <x v="0"/>
    <n v="413000"/>
    <x v="1"/>
    <x v="2"/>
    <n v="413000"/>
  </r>
  <r>
    <d v="2018-06-02T00:00:00"/>
    <x v="11"/>
    <x v="1"/>
    <n v="2600"/>
    <x v="0"/>
    <n v="690000"/>
    <x v="1"/>
    <x v="2"/>
    <n v="690000"/>
  </r>
  <r>
    <d v="2018-06-03T00:00:00"/>
    <x v="11"/>
    <x v="1"/>
    <n v="2913"/>
    <x v="1"/>
    <n v="640000"/>
    <x v="0"/>
    <x v="1"/>
    <n v="640000"/>
  </r>
  <r>
    <d v="2018-06-04T00:00:00"/>
    <x v="11"/>
    <x v="1"/>
    <n v="2902"/>
    <x v="1"/>
    <n v="535000"/>
    <x v="0"/>
    <x v="1"/>
    <n v="535000"/>
  </r>
  <r>
    <d v="2018-06-04T00:00:00"/>
    <x v="11"/>
    <x v="1"/>
    <n v="2615"/>
    <x v="0"/>
    <n v="641000"/>
    <x v="0"/>
    <x v="0"/>
    <n v="641000"/>
  </r>
  <r>
    <d v="2018-06-04T00:00:00"/>
    <x v="11"/>
    <x v="1"/>
    <n v="2906"/>
    <x v="1"/>
    <n v="680000"/>
    <x v="0"/>
    <x v="0"/>
    <n v="680000"/>
  </r>
  <r>
    <d v="2018-06-04T00:00:00"/>
    <x v="11"/>
    <x v="1"/>
    <n v="2914"/>
    <x v="1"/>
    <n v="695000"/>
    <x v="0"/>
    <x v="0"/>
    <n v="695000"/>
  </r>
  <r>
    <d v="2018-06-04T00:00:00"/>
    <x v="11"/>
    <x v="1"/>
    <n v="2906"/>
    <x v="1"/>
    <n v="708000"/>
    <x v="0"/>
    <x v="3"/>
    <n v="708000"/>
  </r>
  <r>
    <d v="2018-06-04T00:00:00"/>
    <x v="11"/>
    <x v="1"/>
    <n v="2617"/>
    <x v="0"/>
    <n v="730000"/>
    <x v="0"/>
    <x v="1"/>
    <n v="730000"/>
  </r>
  <r>
    <d v="2018-06-04T00:00:00"/>
    <x v="11"/>
    <x v="1"/>
    <n v="2605"/>
    <x v="0"/>
    <n v="845000"/>
    <x v="0"/>
    <x v="0"/>
    <n v="845000"/>
  </r>
  <r>
    <d v="2018-06-04T00:00:00"/>
    <x v="11"/>
    <x v="1"/>
    <n v="2913"/>
    <x v="1"/>
    <n v="850000"/>
    <x v="0"/>
    <x v="0"/>
    <n v="850000"/>
  </r>
  <r>
    <d v="2018-06-04T00:00:00"/>
    <x v="11"/>
    <x v="1"/>
    <n v="2602"/>
    <x v="0"/>
    <n v="860000"/>
    <x v="0"/>
    <x v="2"/>
    <n v="860000"/>
  </r>
  <r>
    <d v="2018-06-04T00:00:00"/>
    <x v="11"/>
    <x v="1"/>
    <n v="2601"/>
    <x v="0"/>
    <n v="260000"/>
    <x v="1"/>
    <x v="4"/>
    <n v="260000"/>
  </r>
  <r>
    <d v="2018-06-04T00:00:00"/>
    <x v="11"/>
    <x v="1"/>
    <n v="2612"/>
    <x v="0"/>
    <n v="495000"/>
    <x v="1"/>
    <x v="2"/>
    <n v="495000"/>
  </r>
  <r>
    <d v="2018-06-05T00:00:00"/>
    <x v="11"/>
    <x v="1"/>
    <n v="2914"/>
    <x v="1"/>
    <n v="370000"/>
    <x v="0"/>
    <x v="2"/>
    <n v="370000"/>
  </r>
  <r>
    <d v="2018-06-05T00:00:00"/>
    <x v="11"/>
    <x v="1"/>
    <n v="2603"/>
    <x v="0"/>
    <n v="485000"/>
    <x v="0"/>
    <x v="2"/>
    <n v="485000"/>
  </r>
  <r>
    <d v="2018-06-05T00:00:00"/>
    <x v="11"/>
    <x v="1"/>
    <n v="2914"/>
    <x v="1"/>
    <n v="510000"/>
    <x v="0"/>
    <x v="1"/>
    <n v="510000"/>
  </r>
  <r>
    <d v="2018-06-05T00:00:00"/>
    <x v="11"/>
    <x v="1"/>
    <n v="2905"/>
    <x v="1"/>
    <n v="540000"/>
    <x v="0"/>
    <x v="1"/>
    <n v="540000"/>
  </r>
  <r>
    <d v="2018-06-05T00:00:00"/>
    <x v="11"/>
    <x v="1"/>
    <n v="2615"/>
    <x v="0"/>
    <n v="550000"/>
    <x v="0"/>
    <x v="1"/>
    <n v="550000"/>
  </r>
  <r>
    <d v="2018-06-05T00:00:00"/>
    <x v="11"/>
    <x v="1"/>
    <n v="2914"/>
    <x v="1"/>
    <n v="650000"/>
    <x v="0"/>
    <x v="1"/>
    <n v="650000"/>
  </r>
  <r>
    <d v="2018-06-05T00:00:00"/>
    <x v="11"/>
    <x v="1"/>
    <n v="2615"/>
    <x v="0"/>
    <n v="705000"/>
    <x v="0"/>
    <x v="0"/>
    <n v="705000"/>
  </r>
  <r>
    <d v="2018-06-05T00:00:00"/>
    <x v="11"/>
    <x v="1"/>
    <n v="2902"/>
    <x v="1"/>
    <n v="725000"/>
    <x v="0"/>
    <x v="0"/>
    <n v="725000"/>
  </r>
  <r>
    <d v="2018-06-05T00:00:00"/>
    <x v="11"/>
    <x v="1"/>
    <n v="2602"/>
    <x v="0"/>
    <n v="791050"/>
    <x v="0"/>
    <x v="1"/>
    <n v="791050"/>
  </r>
  <r>
    <d v="2018-06-05T00:00:00"/>
    <x v="11"/>
    <x v="1"/>
    <n v="2913"/>
    <x v="1"/>
    <n v="971000"/>
    <x v="0"/>
    <x v="0"/>
    <n v="971000"/>
  </r>
  <r>
    <d v="2018-06-05T00:00:00"/>
    <x v="11"/>
    <x v="1"/>
    <n v="2602"/>
    <x v="0"/>
    <n v="995000"/>
    <x v="0"/>
    <x v="1"/>
    <n v="995000"/>
  </r>
  <r>
    <d v="2018-06-05T00:00:00"/>
    <x v="11"/>
    <x v="1"/>
    <n v="2600"/>
    <x v="0"/>
    <n v="1200000"/>
    <x v="0"/>
    <x v="0"/>
    <n v="1200000"/>
  </r>
  <r>
    <d v="2018-06-05T00:00:00"/>
    <x v="11"/>
    <x v="1"/>
    <n v="2913"/>
    <x v="1"/>
    <n v="1350000"/>
    <x v="0"/>
    <x v="3"/>
    <n v="1350000"/>
  </r>
  <r>
    <d v="2018-06-05T00:00:00"/>
    <x v="11"/>
    <x v="1"/>
    <n v="2614"/>
    <x v="0"/>
    <n v="287900"/>
    <x v="1"/>
    <x v="4"/>
    <n v="287900"/>
  </r>
  <r>
    <d v="2018-06-05T00:00:00"/>
    <x v="11"/>
    <x v="1"/>
    <n v="2602"/>
    <x v="0"/>
    <n v="330000"/>
    <x v="1"/>
    <x v="2"/>
    <n v="330000"/>
  </r>
  <r>
    <d v="2018-06-05T00:00:00"/>
    <x v="11"/>
    <x v="1"/>
    <n v="2612"/>
    <x v="0"/>
    <n v="566200"/>
    <x v="1"/>
    <x v="2"/>
    <n v="566200"/>
  </r>
  <r>
    <d v="2018-06-05T00:00:00"/>
    <x v="11"/>
    <x v="1"/>
    <n v="2604"/>
    <x v="0"/>
    <n v="572000"/>
    <x v="1"/>
    <x v="2"/>
    <n v="572000"/>
  </r>
  <r>
    <d v="2018-06-05T00:00:00"/>
    <x v="11"/>
    <x v="1"/>
    <n v="2601"/>
    <x v="0"/>
    <n v="595000"/>
    <x v="1"/>
    <x v="4"/>
    <n v="595000"/>
  </r>
  <r>
    <d v="2018-06-06T00:00:00"/>
    <x v="11"/>
    <x v="1"/>
    <n v="2906"/>
    <x v="1"/>
    <n v="415000"/>
    <x v="0"/>
    <x v="1"/>
    <n v="415000"/>
  </r>
  <r>
    <d v="2018-06-06T00:00:00"/>
    <x v="11"/>
    <x v="1"/>
    <n v="2905"/>
    <x v="1"/>
    <n v="707000"/>
    <x v="0"/>
    <x v="0"/>
    <n v="707000"/>
  </r>
  <r>
    <d v="2018-06-06T00:00:00"/>
    <x v="11"/>
    <x v="1"/>
    <n v="2617"/>
    <x v="0"/>
    <n v="750000"/>
    <x v="0"/>
    <x v="1"/>
    <n v="750000"/>
  </r>
  <r>
    <d v="2018-06-06T00:00:00"/>
    <x v="11"/>
    <x v="1"/>
    <n v="2602"/>
    <x v="0"/>
    <n v="750000"/>
    <x v="0"/>
    <x v="2"/>
    <n v="750000"/>
  </r>
  <r>
    <d v="2018-06-06T00:00:00"/>
    <x v="11"/>
    <x v="1"/>
    <n v="2605"/>
    <x v="0"/>
    <n v="790000"/>
    <x v="0"/>
    <x v="0"/>
    <n v="790000"/>
  </r>
  <r>
    <d v="2018-06-06T00:00:00"/>
    <x v="11"/>
    <x v="1"/>
    <n v="2607"/>
    <x v="0"/>
    <n v="850000"/>
    <x v="0"/>
    <x v="0"/>
    <n v="850000"/>
  </r>
  <r>
    <d v="2018-06-06T00:00:00"/>
    <x v="11"/>
    <x v="1"/>
    <n v="2602"/>
    <x v="0"/>
    <n v="920000"/>
    <x v="0"/>
    <x v="1"/>
    <n v="920000"/>
  </r>
  <r>
    <d v="2018-06-06T00:00:00"/>
    <x v="11"/>
    <x v="1"/>
    <n v="2914"/>
    <x v="1"/>
    <n v="1000000"/>
    <x v="0"/>
    <x v="3"/>
    <n v="1000000"/>
  </r>
  <r>
    <d v="2018-06-06T00:00:00"/>
    <x v="11"/>
    <x v="1"/>
    <n v="2612"/>
    <x v="0"/>
    <n v="1500000"/>
    <x v="0"/>
    <x v="1"/>
    <n v="1500000"/>
  </r>
  <r>
    <d v="2018-06-06T00:00:00"/>
    <x v="11"/>
    <x v="1"/>
    <n v="2606"/>
    <x v="0"/>
    <n v="229000"/>
    <x v="1"/>
    <x v="2"/>
    <n v="229000"/>
  </r>
  <r>
    <d v="2018-06-06T00:00:00"/>
    <x v="11"/>
    <x v="1"/>
    <n v="2617"/>
    <x v="0"/>
    <n v="275000"/>
    <x v="1"/>
    <x v="4"/>
    <n v="275000"/>
  </r>
  <r>
    <d v="2018-06-06T00:00:00"/>
    <x v="11"/>
    <x v="1"/>
    <n v="2606"/>
    <x v="0"/>
    <n v="292000"/>
    <x v="1"/>
    <x v="2"/>
    <n v="292000"/>
  </r>
  <r>
    <d v="2018-06-06T00:00:00"/>
    <x v="11"/>
    <x v="1"/>
    <n v="2617"/>
    <x v="0"/>
    <n v="401000"/>
    <x v="1"/>
    <x v="1"/>
    <n v="401000"/>
  </r>
  <r>
    <d v="2018-06-06T00:00:00"/>
    <x v="11"/>
    <x v="1"/>
    <n v="2604"/>
    <x v="0"/>
    <n v="432500"/>
    <x v="1"/>
    <x v="2"/>
    <n v="432500"/>
  </r>
  <r>
    <d v="2018-06-06T00:00:00"/>
    <x v="11"/>
    <x v="1"/>
    <n v="2600"/>
    <x v="0"/>
    <n v="770000"/>
    <x v="1"/>
    <x v="2"/>
    <n v="770000"/>
  </r>
  <r>
    <d v="2018-06-07T00:00:00"/>
    <x v="11"/>
    <x v="1"/>
    <n v="2609"/>
    <x v="0"/>
    <n v="127500"/>
    <x v="0"/>
    <x v="2"/>
    <n v="127500"/>
  </r>
  <r>
    <d v="2018-06-07T00:00:00"/>
    <x v="11"/>
    <x v="1"/>
    <n v="2905"/>
    <x v="1"/>
    <n v="395000"/>
    <x v="0"/>
    <x v="1"/>
    <n v="395000"/>
  </r>
  <r>
    <d v="2018-06-07T00:00:00"/>
    <x v="11"/>
    <x v="1"/>
    <n v="2615"/>
    <x v="0"/>
    <n v="531000"/>
    <x v="0"/>
    <x v="1"/>
    <n v="531000"/>
  </r>
  <r>
    <d v="2018-06-07T00:00:00"/>
    <x v="11"/>
    <x v="1"/>
    <n v="2906"/>
    <x v="1"/>
    <n v="532500"/>
    <x v="0"/>
    <x v="1"/>
    <n v="532500"/>
  </r>
  <r>
    <d v="2018-06-07T00:00:00"/>
    <x v="11"/>
    <x v="1"/>
    <n v="2914"/>
    <x v="1"/>
    <n v="585000"/>
    <x v="0"/>
    <x v="1"/>
    <n v="585000"/>
  </r>
  <r>
    <d v="2018-06-07T00:00:00"/>
    <x v="11"/>
    <x v="1"/>
    <n v="2913"/>
    <x v="1"/>
    <n v="610000"/>
    <x v="0"/>
    <x v="1"/>
    <n v="610000"/>
  </r>
  <r>
    <d v="2018-06-07T00:00:00"/>
    <x v="11"/>
    <x v="1"/>
    <n v="2905"/>
    <x v="1"/>
    <n v="645000"/>
    <x v="0"/>
    <x v="3"/>
    <n v="645000"/>
  </r>
  <r>
    <d v="2018-06-07T00:00:00"/>
    <x v="11"/>
    <x v="1"/>
    <n v="2617"/>
    <x v="0"/>
    <n v="681250"/>
    <x v="0"/>
    <x v="0"/>
    <n v="681250"/>
  </r>
  <r>
    <d v="2018-06-07T00:00:00"/>
    <x v="11"/>
    <x v="1"/>
    <n v="2612"/>
    <x v="0"/>
    <n v="683500"/>
    <x v="0"/>
    <x v="1"/>
    <n v="683500"/>
  </r>
  <r>
    <d v="2018-06-07T00:00:00"/>
    <x v="11"/>
    <x v="1"/>
    <n v="2611"/>
    <x v="0"/>
    <n v="700000"/>
    <x v="0"/>
    <x v="0"/>
    <n v="700000"/>
  </r>
  <r>
    <d v="2018-06-07T00:00:00"/>
    <x v="11"/>
    <x v="1"/>
    <n v="2611"/>
    <x v="0"/>
    <n v="718000"/>
    <x v="0"/>
    <x v="0"/>
    <n v="718000"/>
  </r>
  <r>
    <d v="2018-06-07T00:00:00"/>
    <x v="11"/>
    <x v="1"/>
    <n v="2607"/>
    <x v="0"/>
    <n v="795000"/>
    <x v="0"/>
    <x v="0"/>
    <n v="795000"/>
  </r>
  <r>
    <d v="2018-06-07T00:00:00"/>
    <x v="11"/>
    <x v="1"/>
    <n v="2906"/>
    <x v="1"/>
    <n v="815000"/>
    <x v="0"/>
    <x v="0"/>
    <n v="815000"/>
  </r>
  <r>
    <d v="2018-06-07T00:00:00"/>
    <x v="11"/>
    <x v="1"/>
    <n v="2617"/>
    <x v="0"/>
    <n v="850000"/>
    <x v="0"/>
    <x v="0"/>
    <n v="850000"/>
  </r>
  <r>
    <d v="2018-06-07T00:00:00"/>
    <x v="11"/>
    <x v="1"/>
    <n v="2913"/>
    <x v="1"/>
    <n v="890000"/>
    <x v="0"/>
    <x v="0"/>
    <n v="890000"/>
  </r>
  <r>
    <d v="2018-06-07T00:00:00"/>
    <x v="11"/>
    <x v="1"/>
    <n v="2602"/>
    <x v="0"/>
    <n v="930000"/>
    <x v="0"/>
    <x v="0"/>
    <n v="930000"/>
  </r>
  <r>
    <d v="2018-06-07T00:00:00"/>
    <x v="11"/>
    <x v="1"/>
    <n v="2602"/>
    <x v="0"/>
    <n v="1500000"/>
    <x v="0"/>
    <x v="0"/>
    <n v="1500000"/>
  </r>
  <r>
    <d v="2018-06-07T00:00:00"/>
    <x v="11"/>
    <x v="1"/>
    <n v="2914"/>
    <x v="1"/>
    <n v="285000"/>
    <x v="1"/>
    <x v="4"/>
    <n v="285000"/>
  </r>
  <r>
    <d v="2018-06-07T00:00:00"/>
    <x v="11"/>
    <x v="1"/>
    <n v="2615"/>
    <x v="0"/>
    <n v="290000"/>
    <x v="1"/>
    <x v="2"/>
    <n v="290000"/>
  </r>
  <r>
    <d v="2018-06-07T00:00:00"/>
    <x v="11"/>
    <x v="1"/>
    <n v="2912"/>
    <x v="1"/>
    <n v="385000"/>
    <x v="1"/>
    <x v="2"/>
    <n v="385000"/>
  </r>
  <r>
    <d v="2018-06-07T00:00:00"/>
    <x v="11"/>
    <x v="1"/>
    <n v="2617"/>
    <x v="0"/>
    <n v="585000"/>
    <x v="1"/>
    <x v="2"/>
    <n v="585000"/>
  </r>
  <r>
    <d v="2018-06-08T00:00:00"/>
    <x v="11"/>
    <x v="1"/>
    <n v="2905"/>
    <x v="1"/>
    <n v="430000"/>
    <x v="0"/>
    <x v="1"/>
    <n v="430000"/>
  </r>
  <r>
    <d v="2018-06-08T00:00:00"/>
    <x v="11"/>
    <x v="1"/>
    <n v="2913"/>
    <x v="1"/>
    <n v="445000"/>
    <x v="0"/>
    <x v="2"/>
    <n v="445000"/>
  </r>
  <r>
    <d v="2018-06-08T00:00:00"/>
    <x v="11"/>
    <x v="1"/>
    <n v="2903"/>
    <x v="1"/>
    <n v="455000"/>
    <x v="0"/>
    <x v="2"/>
    <n v="455000"/>
  </r>
  <r>
    <d v="2018-06-08T00:00:00"/>
    <x v="11"/>
    <x v="1"/>
    <n v="2902"/>
    <x v="1"/>
    <n v="505000"/>
    <x v="0"/>
    <x v="1"/>
    <n v="505000"/>
  </r>
  <r>
    <d v="2018-06-08T00:00:00"/>
    <x v="11"/>
    <x v="1"/>
    <n v="2902"/>
    <x v="1"/>
    <n v="535000"/>
    <x v="0"/>
    <x v="1"/>
    <n v="535000"/>
  </r>
  <r>
    <d v="2018-06-08T00:00:00"/>
    <x v="11"/>
    <x v="1"/>
    <n v="2903"/>
    <x v="1"/>
    <n v="577000"/>
    <x v="0"/>
    <x v="1"/>
    <n v="577000"/>
  </r>
  <r>
    <d v="2018-06-08T00:00:00"/>
    <x v="11"/>
    <x v="1"/>
    <n v="2906"/>
    <x v="1"/>
    <n v="595000"/>
    <x v="0"/>
    <x v="0"/>
    <n v="595000"/>
  </r>
  <r>
    <d v="2018-06-08T00:00:00"/>
    <x v="11"/>
    <x v="1"/>
    <n v="2904"/>
    <x v="1"/>
    <n v="700000"/>
    <x v="0"/>
    <x v="0"/>
    <n v="700000"/>
  </r>
  <r>
    <d v="2018-06-08T00:00:00"/>
    <x v="11"/>
    <x v="1"/>
    <n v="2904"/>
    <x v="1"/>
    <n v="795000"/>
    <x v="0"/>
    <x v="0"/>
    <n v="795000"/>
  </r>
  <r>
    <d v="2018-06-08T00:00:00"/>
    <x v="11"/>
    <x v="1"/>
    <n v="2614"/>
    <x v="0"/>
    <n v="1250000"/>
    <x v="0"/>
    <x v="0"/>
    <n v="1250000"/>
  </r>
  <r>
    <d v="2018-06-08T00:00:00"/>
    <x v="11"/>
    <x v="1"/>
    <n v="2612"/>
    <x v="0"/>
    <n v="1450000"/>
    <x v="0"/>
    <x v="0"/>
    <n v="1450000"/>
  </r>
  <r>
    <d v="2018-06-08T00:00:00"/>
    <x v="11"/>
    <x v="1"/>
    <n v="2612"/>
    <x v="0"/>
    <n v="257500"/>
    <x v="1"/>
    <x v="4"/>
    <n v="257500"/>
  </r>
  <r>
    <d v="2018-06-08T00:00:00"/>
    <x v="11"/>
    <x v="1"/>
    <n v="2617"/>
    <x v="0"/>
    <n v="280000"/>
    <x v="1"/>
    <x v="4"/>
    <n v="280000"/>
  </r>
  <r>
    <d v="2018-06-08T00:00:00"/>
    <x v="11"/>
    <x v="1"/>
    <n v="2614"/>
    <x v="0"/>
    <n v="285000"/>
    <x v="1"/>
    <x v="4"/>
    <n v="285000"/>
  </r>
  <r>
    <d v="2018-06-08T00:00:00"/>
    <x v="11"/>
    <x v="1"/>
    <n v="2617"/>
    <x v="0"/>
    <n v="395000"/>
    <x v="1"/>
    <x v="2"/>
    <n v="395000"/>
  </r>
  <r>
    <d v="2018-06-08T00:00:00"/>
    <x v="11"/>
    <x v="1"/>
    <n v="2612"/>
    <x v="0"/>
    <n v="520000"/>
    <x v="1"/>
    <x v="2"/>
    <n v="520000"/>
  </r>
  <r>
    <d v="2018-06-09T00:00:00"/>
    <x v="11"/>
    <x v="1"/>
    <n v="2902"/>
    <x v="1"/>
    <n v="615500"/>
    <x v="0"/>
    <x v="1"/>
    <n v="615500"/>
  </r>
  <r>
    <d v="2018-06-09T00:00:00"/>
    <x v="11"/>
    <x v="1"/>
    <n v="2911"/>
    <x v="1"/>
    <n v="617500"/>
    <x v="0"/>
    <x v="1"/>
    <n v="617500"/>
  </r>
  <r>
    <d v="2018-06-09T00:00:00"/>
    <x v="11"/>
    <x v="1"/>
    <n v="2607"/>
    <x v="0"/>
    <n v="750000"/>
    <x v="0"/>
    <x v="1"/>
    <n v="750000"/>
  </r>
  <r>
    <d v="2018-06-09T00:00:00"/>
    <x v="11"/>
    <x v="1"/>
    <n v="2604"/>
    <x v="0"/>
    <n v="755000"/>
    <x v="0"/>
    <x v="1"/>
    <n v="755000"/>
  </r>
  <r>
    <d v="2018-06-09T00:00:00"/>
    <x v="11"/>
    <x v="1"/>
    <n v="2614"/>
    <x v="0"/>
    <n v="852000"/>
    <x v="0"/>
    <x v="0"/>
    <n v="852000"/>
  </r>
  <r>
    <d v="2018-06-09T00:00:00"/>
    <x v="11"/>
    <x v="1"/>
    <n v="2607"/>
    <x v="0"/>
    <n v="1350000"/>
    <x v="0"/>
    <x v="0"/>
    <n v="1350000"/>
  </r>
  <r>
    <d v="2018-06-09T00:00:00"/>
    <x v="11"/>
    <x v="1"/>
    <n v="2604"/>
    <x v="0"/>
    <n v="1070000"/>
    <x v="1"/>
    <x v="1"/>
    <n v="1070000"/>
  </r>
  <r>
    <d v="2018-06-11T00:00:00"/>
    <x v="11"/>
    <x v="1"/>
    <n v="2617"/>
    <x v="0"/>
    <n v="276500"/>
    <x v="1"/>
    <x v="4"/>
    <n v="276500"/>
  </r>
  <r>
    <d v="2018-06-12T00:00:00"/>
    <x v="11"/>
    <x v="1"/>
    <n v="2902"/>
    <x v="1"/>
    <n v="390000"/>
    <x v="0"/>
    <x v="2"/>
    <n v="390000"/>
  </r>
  <r>
    <d v="2018-06-12T00:00:00"/>
    <x v="11"/>
    <x v="1"/>
    <n v="2906"/>
    <x v="1"/>
    <n v="485000"/>
    <x v="0"/>
    <x v="1"/>
    <n v="485000"/>
  </r>
  <r>
    <d v="2018-06-12T00:00:00"/>
    <x v="11"/>
    <x v="1"/>
    <n v="2615"/>
    <x v="0"/>
    <n v="513000"/>
    <x v="0"/>
    <x v="1"/>
    <n v="513000"/>
  </r>
  <r>
    <d v="2018-06-12T00:00:00"/>
    <x v="11"/>
    <x v="1"/>
    <n v="2904"/>
    <x v="1"/>
    <n v="518000"/>
    <x v="0"/>
    <x v="1"/>
    <n v="518000"/>
  </r>
  <r>
    <d v="2018-06-12T00:00:00"/>
    <x v="11"/>
    <x v="1"/>
    <n v="2903"/>
    <x v="1"/>
    <n v="652000"/>
    <x v="0"/>
    <x v="3"/>
    <n v="652000"/>
  </r>
  <r>
    <d v="2018-06-12T00:00:00"/>
    <x v="11"/>
    <x v="1"/>
    <n v="2602"/>
    <x v="0"/>
    <n v="715000"/>
    <x v="0"/>
    <x v="1"/>
    <n v="715000"/>
  </r>
  <r>
    <d v="2018-06-12T00:00:00"/>
    <x v="11"/>
    <x v="1"/>
    <n v="2611"/>
    <x v="0"/>
    <n v="765000"/>
    <x v="0"/>
    <x v="0"/>
    <n v="765000"/>
  </r>
  <r>
    <d v="2018-06-12T00:00:00"/>
    <x v="11"/>
    <x v="1"/>
    <n v="2602"/>
    <x v="0"/>
    <n v="950000"/>
    <x v="0"/>
    <x v="3"/>
    <n v="950000"/>
  </r>
  <r>
    <d v="2018-06-12T00:00:00"/>
    <x v="11"/>
    <x v="1"/>
    <n v="2913"/>
    <x v="1"/>
    <n v="1200000"/>
    <x v="0"/>
    <x v="3"/>
    <n v="1200000"/>
  </r>
  <r>
    <d v="2018-06-12T00:00:00"/>
    <x v="11"/>
    <x v="1"/>
    <n v="2606"/>
    <x v="0"/>
    <n v="305000"/>
    <x v="1"/>
    <x v="4"/>
    <n v="305000"/>
  </r>
  <r>
    <d v="2018-06-12T00:00:00"/>
    <x v="11"/>
    <x v="1"/>
    <n v="2602"/>
    <x v="0"/>
    <n v="356000"/>
    <x v="1"/>
    <x v="4"/>
    <n v="356000"/>
  </r>
  <r>
    <d v="2018-06-13T00:00:00"/>
    <x v="11"/>
    <x v="1"/>
    <n v="2615"/>
    <x v="0"/>
    <n v="460000"/>
    <x v="0"/>
    <x v="1"/>
    <n v="460000"/>
  </r>
  <r>
    <d v="2018-06-13T00:00:00"/>
    <x v="11"/>
    <x v="1"/>
    <n v="2905"/>
    <x v="1"/>
    <n v="515000"/>
    <x v="0"/>
    <x v="1"/>
    <n v="515000"/>
  </r>
  <r>
    <d v="2018-06-13T00:00:00"/>
    <x v="11"/>
    <x v="1"/>
    <n v="2611"/>
    <x v="0"/>
    <n v="566000"/>
    <x v="0"/>
    <x v="1"/>
    <n v="566000"/>
  </r>
  <r>
    <d v="2018-06-13T00:00:00"/>
    <x v="11"/>
    <x v="1"/>
    <n v="2611"/>
    <x v="0"/>
    <n v="660000"/>
    <x v="0"/>
    <x v="1"/>
    <n v="660000"/>
  </r>
  <r>
    <d v="2018-06-13T00:00:00"/>
    <x v="11"/>
    <x v="1"/>
    <n v="2914"/>
    <x v="1"/>
    <n v="716000"/>
    <x v="0"/>
    <x v="0"/>
    <n v="716000"/>
  </r>
  <r>
    <d v="2018-06-13T00:00:00"/>
    <x v="11"/>
    <x v="1"/>
    <n v="2913"/>
    <x v="1"/>
    <n v="895000"/>
    <x v="0"/>
    <x v="0"/>
    <n v="895000"/>
  </r>
  <r>
    <d v="2018-06-13T00:00:00"/>
    <x v="11"/>
    <x v="1"/>
    <n v="2604"/>
    <x v="0"/>
    <n v="405000"/>
    <x v="1"/>
    <x v="4"/>
    <n v="405000"/>
  </r>
  <r>
    <d v="2018-06-13T00:00:00"/>
    <x v="11"/>
    <x v="1"/>
    <n v="2612"/>
    <x v="0"/>
    <n v="413000"/>
    <x v="1"/>
    <x v="2"/>
    <n v="413000"/>
  </r>
  <r>
    <d v="2018-06-13T00:00:00"/>
    <x v="11"/>
    <x v="1"/>
    <n v="2604"/>
    <x v="0"/>
    <n v="425000"/>
    <x v="1"/>
    <x v="2"/>
    <n v="425000"/>
  </r>
  <r>
    <d v="2018-06-13T00:00:00"/>
    <x v="11"/>
    <x v="1"/>
    <n v="2604"/>
    <x v="0"/>
    <n v="435000"/>
    <x v="1"/>
    <x v="4"/>
    <n v="435000"/>
  </r>
  <r>
    <d v="2018-06-14T00:00:00"/>
    <x v="11"/>
    <x v="1"/>
    <n v="2906"/>
    <x v="1"/>
    <n v="455000"/>
    <x v="0"/>
    <x v="1"/>
    <n v="455000"/>
  </r>
  <r>
    <d v="2018-06-14T00:00:00"/>
    <x v="11"/>
    <x v="1"/>
    <n v="2913"/>
    <x v="1"/>
    <n v="469000"/>
    <x v="0"/>
    <x v="1"/>
    <n v="469000"/>
  </r>
  <r>
    <d v="2018-06-14T00:00:00"/>
    <x v="11"/>
    <x v="1"/>
    <n v="2905"/>
    <x v="1"/>
    <n v="510000"/>
    <x v="0"/>
    <x v="1"/>
    <n v="510000"/>
  </r>
  <r>
    <d v="2018-06-14T00:00:00"/>
    <x v="11"/>
    <x v="1"/>
    <n v="2906"/>
    <x v="1"/>
    <n v="519000"/>
    <x v="0"/>
    <x v="1"/>
    <n v="519000"/>
  </r>
  <r>
    <d v="2018-06-14T00:00:00"/>
    <x v="11"/>
    <x v="1"/>
    <n v="2902"/>
    <x v="1"/>
    <n v="530000"/>
    <x v="0"/>
    <x v="1"/>
    <n v="530000"/>
  </r>
  <r>
    <d v="2018-06-14T00:00:00"/>
    <x v="11"/>
    <x v="1"/>
    <n v="2905"/>
    <x v="1"/>
    <n v="535000"/>
    <x v="0"/>
    <x v="1"/>
    <n v="535000"/>
  </r>
  <r>
    <d v="2018-06-14T00:00:00"/>
    <x v="11"/>
    <x v="1"/>
    <n v="2905"/>
    <x v="1"/>
    <n v="605000"/>
    <x v="0"/>
    <x v="0"/>
    <n v="605000"/>
  </r>
  <r>
    <d v="2018-06-14T00:00:00"/>
    <x v="11"/>
    <x v="1"/>
    <n v="2904"/>
    <x v="1"/>
    <n v="688000"/>
    <x v="0"/>
    <x v="0"/>
    <n v="688000"/>
  </r>
  <r>
    <d v="2018-06-14T00:00:00"/>
    <x v="11"/>
    <x v="1"/>
    <n v="2906"/>
    <x v="1"/>
    <n v="755000"/>
    <x v="0"/>
    <x v="1"/>
    <n v="755000"/>
  </r>
  <r>
    <d v="2018-06-14T00:00:00"/>
    <x v="11"/>
    <x v="1"/>
    <n v="2904"/>
    <x v="1"/>
    <n v="765000"/>
    <x v="0"/>
    <x v="0"/>
    <n v="765000"/>
  </r>
  <r>
    <d v="2018-06-14T00:00:00"/>
    <x v="11"/>
    <x v="1"/>
    <n v="2906"/>
    <x v="1"/>
    <n v="785000"/>
    <x v="0"/>
    <x v="3"/>
    <n v="785000"/>
  </r>
  <r>
    <d v="2018-06-14T00:00:00"/>
    <x v="11"/>
    <x v="1"/>
    <n v="2914"/>
    <x v="1"/>
    <n v="857500"/>
    <x v="0"/>
    <x v="0"/>
    <n v="857500"/>
  </r>
  <r>
    <d v="2018-06-14T00:00:00"/>
    <x v="11"/>
    <x v="1"/>
    <n v="2617"/>
    <x v="0"/>
    <n v="858000"/>
    <x v="0"/>
    <x v="0"/>
    <n v="858000"/>
  </r>
  <r>
    <d v="2018-06-14T00:00:00"/>
    <x v="11"/>
    <x v="1"/>
    <n v="2912"/>
    <x v="1"/>
    <n v="870000"/>
    <x v="0"/>
    <x v="0"/>
    <n v="870000"/>
  </r>
  <r>
    <d v="2018-06-14T00:00:00"/>
    <x v="11"/>
    <x v="1"/>
    <n v="2611"/>
    <x v="0"/>
    <n v="235000"/>
    <x v="1"/>
    <x v="4"/>
    <n v="235000"/>
  </r>
  <r>
    <d v="2018-06-14T00:00:00"/>
    <x v="11"/>
    <x v="1"/>
    <n v="2617"/>
    <x v="0"/>
    <n v="330000"/>
    <x v="1"/>
    <x v="2"/>
    <n v="330000"/>
  </r>
  <r>
    <d v="2018-06-14T00:00:00"/>
    <x v="11"/>
    <x v="1"/>
    <n v="2900"/>
    <x v="0"/>
    <n v="384500"/>
    <x v="1"/>
    <x v="2"/>
    <n v="384500"/>
  </r>
  <r>
    <d v="2018-06-14T00:00:00"/>
    <x v="11"/>
    <x v="1"/>
    <n v="2600"/>
    <x v="0"/>
    <n v="421000"/>
    <x v="1"/>
    <x v="4"/>
    <n v="421000"/>
  </r>
  <r>
    <d v="2018-06-15T00:00:00"/>
    <x v="11"/>
    <x v="1"/>
    <n v="2906"/>
    <x v="1"/>
    <n v="340000"/>
    <x v="0"/>
    <x v="1"/>
    <n v="340000"/>
  </r>
  <r>
    <d v="2018-06-15T00:00:00"/>
    <x v="11"/>
    <x v="1"/>
    <n v="2615"/>
    <x v="0"/>
    <n v="485000"/>
    <x v="0"/>
    <x v="1"/>
    <n v="485000"/>
  </r>
  <r>
    <d v="2018-06-15T00:00:00"/>
    <x v="11"/>
    <x v="1"/>
    <n v="2905"/>
    <x v="1"/>
    <n v="498000"/>
    <x v="0"/>
    <x v="1"/>
    <n v="498000"/>
  </r>
  <r>
    <d v="2018-06-15T00:00:00"/>
    <x v="11"/>
    <x v="1"/>
    <n v="2905"/>
    <x v="1"/>
    <n v="520000"/>
    <x v="0"/>
    <x v="1"/>
    <n v="520000"/>
  </r>
  <r>
    <d v="2018-06-15T00:00:00"/>
    <x v="11"/>
    <x v="1"/>
    <n v="2905"/>
    <x v="1"/>
    <n v="590000"/>
    <x v="0"/>
    <x v="1"/>
    <n v="590000"/>
  </r>
  <r>
    <d v="2018-06-15T00:00:00"/>
    <x v="11"/>
    <x v="1"/>
    <n v="2914"/>
    <x v="1"/>
    <n v="755000"/>
    <x v="0"/>
    <x v="0"/>
    <n v="755000"/>
  </r>
  <r>
    <d v="2018-06-15T00:00:00"/>
    <x v="11"/>
    <x v="1"/>
    <n v="2914"/>
    <x v="1"/>
    <n v="786000"/>
    <x v="0"/>
    <x v="0"/>
    <n v="786000"/>
  </r>
  <r>
    <d v="2018-06-15T00:00:00"/>
    <x v="11"/>
    <x v="1"/>
    <n v="2617"/>
    <x v="0"/>
    <n v="855000"/>
    <x v="0"/>
    <x v="3"/>
    <n v="855000"/>
  </r>
  <r>
    <d v="2018-06-15T00:00:00"/>
    <x v="11"/>
    <x v="1"/>
    <n v="2905"/>
    <x v="1"/>
    <n v="1119000"/>
    <x v="0"/>
    <x v="3"/>
    <n v="1119000"/>
  </r>
  <r>
    <d v="2018-06-15T00:00:00"/>
    <x v="11"/>
    <x v="1"/>
    <n v="2600"/>
    <x v="0"/>
    <n v="1510000"/>
    <x v="0"/>
    <x v="0"/>
    <n v="1510000"/>
  </r>
  <r>
    <d v="2018-06-15T00:00:00"/>
    <x v="11"/>
    <x v="1"/>
    <n v="2605"/>
    <x v="0"/>
    <n v="225000"/>
    <x v="1"/>
    <x v="4"/>
    <n v="225000"/>
  </r>
  <r>
    <d v="2018-06-15T00:00:00"/>
    <x v="11"/>
    <x v="1"/>
    <n v="2615"/>
    <x v="0"/>
    <n v="235000"/>
    <x v="1"/>
    <x v="4"/>
    <n v="235000"/>
  </r>
  <r>
    <d v="2018-06-15T00:00:00"/>
    <x v="11"/>
    <x v="1"/>
    <n v="2612"/>
    <x v="0"/>
    <n v="349000"/>
    <x v="1"/>
    <x v="4"/>
    <n v="349000"/>
  </r>
  <r>
    <d v="2018-06-15T00:00:00"/>
    <x v="11"/>
    <x v="1"/>
    <n v="2913"/>
    <x v="1"/>
    <n v="368000"/>
    <x v="1"/>
    <x v="2"/>
    <n v="368000"/>
  </r>
  <r>
    <d v="2018-06-16T00:00:00"/>
    <x v="11"/>
    <x v="1"/>
    <n v="2614"/>
    <x v="0"/>
    <n v="425000"/>
    <x v="0"/>
    <x v="2"/>
    <n v="425000"/>
  </r>
  <r>
    <d v="2018-06-16T00:00:00"/>
    <x v="11"/>
    <x v="1"/>
    <n v="2614"/>
    <x v="0"/>
    <n v="610000"/>
    <x v="0"/>
    <x v="1"/>
    <n v="610000"/>
  </r>
  <r>
    <d v="2018-06-16T00:00:00"/>
    <x v="11"/>
    <x v="1"/>
    <n v="2615"/>
    <x v="0"/>
    <n v="620000"/>
    <x v="0"/>
    <x v="0"/>
    <n v="620000"/>
  </r>
  <r>
    <d v="2018-06-16T00:00:00"/>
    <x v="11"/>
    <x v="1"/>
    <n v="2615"/>
    <x v="0"/>
    <n v="695000"/>
    <x v="0"/>
    <x v="0"/>
    <n v="695000"/>
  </r>
  <r>
    <d v="2018-06-16T00:00:00"/>
    <x v="11"/>
    <x v="1"/>
    <n v="2614"/>
    <x v="0"/>
    <n v="765000"/>
    <x v="0"/>
    <x v="1"/>
    <n v="765000"/>
  </r>
  <r>
    <d v="2018-06-16T00:00:00"/>
    <x v="11"/>
    <x v="1"/>
    <n v="2914"/>
    <x v="1"/>
    <n v="812000"/>
    <x v="0"/>
    <x v="0"/>
    <n v="812000"/>
  </r>
  <r>
    <d v="2018-06-16T00:00:00"/>
    <x v="11"/>
    <x v="1"/>
    <n v="2611"/>
    <x v="0"/>
    <n v="910000"/>
    <x v="0"/>
    <x v="0"/>
    <n v="910000"/>
  </r>
  <r>
    <d v="2018-06-16T00:00:00"/>
    <x v="11"/>
    <x v="1"/>
    <n v="2600"/>
    <x v="0"/>
    <n v="1200000"/>
    <x v="0"/>
    <x v="1"/>
    <n v="1200000"/>
  </r>
  <r>
    <d v="2018-06-16T00:00:00"/>
    <x v="11"/>
    <x v="1"/>
    <n v="2602"/>
    <x v="0"/>
    <n v="1200000"/>
    <x v="0"/>
    <x v="1"/>
    <n v="1200000"/>
  </r>
  <r>
    <d v="2018-06-16T00:00:00"/>
    <x v="11"/>
    <x v="1"/>
    <n v="2600"/>
    <x v="0"/>
    <n v="2701000"/>
    <x v="0"/>
    <x v="0"/>
    <n v="2701000"/>
  </r>
  <r>
    <d v="2018-06-18T00:00:00"/>
    <x v="11"/>
    <x v="1"/>
    <n v="2906"/>
    <x v="1"/>
    <n v="448000"/>
    <x v="0"/>
    <x v="1"/>
    <n v="448000"/>
  </r>
  <r>
    <d v="2018-06-18T00:00:00"/>
    <x v="11"/>
    <x v="1"/>
    <n v="2906"/>
    <x v="1"/>
    <n v="533500"/>
    <x v="0"/>
    <x v="1"/>
    <n v="533500"/>
  </r>
  <r>
    <d v="2018-06-18T00:00:00"/>
    <x v="11"/>
    <x v="1"/>
    <n v="2913"/>
    <x v="1"/>
    <n v="620000"/>
    <x v="0"/>
    <x v="0"/>
    <n v="620000"/>
  </r>
  <r>
    <d v="2018-06-18T00:00:00"/>
    <x v="11"/>
    <x v="1"/>
    <n v="2904"/>
    <x v="1"/>
    <n v="640000"/>
    <x v="0"/>
    <x v="0"/>
    <n v="640000"/>
  </r>
  <r>
    <d v="2018-06-18T00:00:00"/>
    <x v="11"/>
    <x v="1"/>
    <n v="2914"/>
    <x v="1"/>
    <n v="705000"/>
    <x v="0"/>
    <x v="0"/>
    <n v="705000"/>
  </r>
  <r>
    <d v="2018-06-18T00:00:00"/>
    <x v="11"/>
    <x v="1"/>
    <n v="2905"/>
    <x v="1"/>
    <n v="730000"/>
    <x v="0"/>
    <x v="0"/>
    <n v="730000"/>
  </r>
  <r>
    <d v="2018-06-18T00:00:00"/>
    <x v="11"/>
    <x v="1"/>
    <n v="2914"/>
    <x v="1"/>
    <n v="744000"/>
    <x v="0"/>
    <x v="0"/>
    <n v="744000"/>
  </r>
  <r>
    <d v="2018-06-18T00:00:00"/>
    <x v="11"/>
    <x v="1"/>
    <n v="2904"/>
    <x v="1"/>
    <n v="755000"/>
    <x v="0"/>
    <x v="0"/>
    <n v="755000"/>
  </r>
  <r>
    <d v="2018-06-18T00:00:00"/>
    <x v="11"/>
    <x v="1"/>
    <n v="2602"/>
    <x v="0"/>
    <n v="1700000"/>
    <x v="0"/>
    <x v="3"/>
    <n v="1700000"/>
  </r>
  <r>
    <d v="2018-06-18T00:00:00"/>
    <x v="11"/>
    <x v="1"/>
    <n v="2617"/>
    <x v="0"/>
    <n v="300000"/>
    <x v="1"/>
    <x v="4"/>
    <n v="300000"/>
  </r>
  <r>
    <d v="2018-06-18T00:00:00"/>
    <x v="11"/>
    <x v="1"/>
    <n v="2606"/>
    <x v="0"/>
    <n v="320000"/>
    <x v="1"/>
    <x v="4"/>
    <n v="320000"/>
  </r>
  <r>
    <d v="2018-06-18T00:00:00"/>
    <x v="11"/>
    <x v="1"/>
    <n v="2600"/>
    <x v="0"/>
    <n v="355000"/>
    <x v="1"/>
    <x v="2"/>
    <n v="355000"/>
  </r>
  <r>
    <d v="2018-06-18T00:00:00"/>
    <x v="11"/>
    <x v="1"/>
    <n v="2914"/>
    <x v="1"/>
    <n v="372000"/>
    <x v="1"/>
    <x v="2"/>
    <n v="372000"/>
  </r>
  <r>
    <d v="2018-06-18T00:00:00"/>
    <x v="11"/>
    <x v="1"/>
    <n v="2601"/>
    <x v="0"/>
    <n v="605000"/>
    <x v="1"/>
    <x v="2"/>
    <n v="605000"/>
  </r>
  <r>
    <d v="2018-06-19T00:00:00"/>
    <x v="11"/>
    <x v="1"/>
    <n v="2914"/>
    <x v="1"/>
    <n v="469950"/>
    <x v="0"/>
    <x v="1"/>
    <n v="469950"/>
  </r>
  <r>
    <d v="2018-06-19T00:00:00"/>
    <x v="11"/>
    <x v="1"/>
    <n v="2903"/>
    <x v="1"/>
    <n v="680000"/>
    <x v="0"/>
    <x v="0"/>
    <n v="680000"/>
  </r>
  <r>
    <d v="2018-06-19T00:00:00"/>
    <x v="11"/>
    <x v="1"/>
    <n v="2615"/>
    <x v="0"/>
    <n v="705000"/>
    <x v="0"/>
    <x v="0"/>
    <n v="705000"/>
  </r>
  <r>
    <d v="2018-06-19T00:00:00"/>
    <x v="11"/>
    <x v="1"/>
    <n v="2914"/>
    <x v="1"/>
    <n v="838000"/>
    <x v="0"/>
    <x v="0"/>
    <n v="838000"/>
  </r>
  <r>
    <d v="2018-06-19T00:00:00"/>
    <x v="11"/>
    <x v="1"/>
    <n v="2611"/>
    <x v="0"/>
    <n v="985000"/>
    <x v="0"/>
    <x v="0"/>
    <n v="985000"/>
  </r>
  <r>
    <d v="2018-06-19T00:00:00"/>
    <x v="11"/>
    <x v="1"/>
    <n v="2617"/>
    <x v="0"/>
    <n v="265000"/>
    <x v="1"/>
    <x v="4"/>
    <n v="265000"/>
  </r>
  <r>
    <d v="2018-06-20T00:00:00"/>
    <x v="11"/>
    <x v="1"/>
    <n v="2902"/>
    <x v="1"/>
    <n v="455000"/>
    <x v="0"/>
    <x v="1"/>
    <n v="455000"/>
  </r>
  <r>
    <d v="2018-06-20T00:00:00"/>
    <x v="11"/>
    <x v="1"/>
    <n v="2615"/>
    <x v="0"/>
    <n v="565000"/>
    <x v="0"/>
    <x v="1"/>
    <n v="565000"/>
  </r>
  <r>
    <d v="2018-06-20T00:00:00"/>
    <x v="11"/>
    <x v="1"/>
    <n v="2906"/>
    <x v="1"/>
    <n v="575000"/>
    <x v="0"/>
    <x v="1"/>
    <n v="575000"/>
  </r>
  <r>
    <d v="2018-06-20T00:00:00"/>
    <x v="11"/>
    <x v="1"/>
    <n v="2913"/>
    <x v="1"/>
    <n v="625500"/>
    <x v="0"/>
    <x v="1"/>
    <n v="625500"/>
  </r>
  <r>
    <d v="2018-06-20T00:00:00"/>
    <x v="11"/>
    <x v="1"/>
    <n v="2914"/>
    <x v="1"/>
    <n v="626000"/>
    <x v="0"/>
    <x v="1"/>
    <n v="626000"/>
  </r>
  <r>
    <d v="2018-06-20T00:00:00"/>
    <x v="11"/>
    <x v="1"/>
    <n v="2904"/>
    <x v="1"/>
    <n v="651000"/>
    <x v="0"/>
    <x v="3"/>
    <n v="651000"/>
  </r>
  <r>
    <d v="2018-06-20T00:00:00"/>
    <x v="11"/>
    <x v="1"/>
    <n v="2611"/>
    <x v="0"/>
    <n v="660000"/>
    <x v="0"/>
    <x v="1"/>
    <n v="660000"/>
  </r>
  <r>
    <d v="2018-06-20T00:00:00"/>
    <x v="11"/>
    <x v="1"/>
    <n v="2914"/>
    <x v="1"/>
    <n v="661500"/>
    <x v="0"/>
    <x v="0"/>
    <n v="661500"/>
  </r>
  <r>
    <d v="2018-06-20T00:00:00"/>
    <x v="11"/>
    <x v="1"/>
    <n v="2602"/>
    <x v="0"/>
    <n v="690000"/>
    <x v="0"/>
    <x v="1"/>
    <n v="690000"/>
  </r>
  <r>
    <d v="2018-06-20T00:00:00"/>
    <x v="11"/>
    <x v="1"/>
    <n v="2913"/>
    <x v="1"/>
    <n v="708000"/>
    <x v="0"/>
    <x v="0"/>
    <n v="708000"/>
  </r>
  <r>
    <d v="2018-06-20T00:00:00"/>
    <x v="11"/>
    <x v="1"/>
    <n v="2914"/>
    <x v="1"/>
    <n v="780000"/>
    <x v="0"/>
    <x v="0"/>
    <n v="780000"/>
  </r>
  <r>
    <d v="2018-06-20T00:00:00"/>
    <x v="11"/>
    <x v="1"/>
    <n v="2617"/>
    <x v="0"/>
    <n v="821000"/>
    <x v="0"/>
    <x v="0"/>
    <n v="821000"/>
  </r>
  <r>
    <d v="2018-06-20T00:00:00"/>
    <x v="11"/>
    <x v="1"/>
    <n v="2914"/>
    <x v="1"/>
    <n v="900000"/>
    <x v="0"/>
    <x v="0"/>
    <n v="900000"/>
  </r>
  <r>
    <d v="2018-06-20T00:00:00"/>
    <x v="11"/>
    <x v="1"/>
    <n v="2913"/>
    <x v="1"/>
    <n v="400000"/>
    <x v="1"/>
    <x v="2"/>
    <n v="400000"/>
  </r>
  <r>
    <d v="2018-06-20T00:00:00"/>
    <x v="11"/>
    <x v="1"/>
    <n v="2612"/>
    <x v="0"/>
    <n v="417000"/>
    <x v="1"/>
    <x v="4"/>
    <n v="417000"/>
  </r>
  <r>
    <d v="2018-06-20T00:00:00"/>
    <x v="11"/>
    <x v="1"/>
    <n v="2605"/>
    <x v="0"/>
    <n v="585000"/>
    <x v="1"/>
    <x v="1"/>
    <n v="585000"/>
  </r>
  <r>
    <d v="2018-06-21T00:00:00"/>
    <x v="11"/>
    <x v="1"/>
    <n v="2615"/>
    <x v="0"/>
    <n v="515000"/>
    <x v="0"/>
    <x v="1"/>
    <n v="515000"/>
  </r>
  <r>
    <d v="2018-06-21T00:00:00"/>
    <x v="11"/>
    <x v="1"/>
    <n v="2615"/>
    <x v="0"/>
    <n v="540000"/>
    <x v="0"/>
    <x v="1"/>
    <n v="540000"/>
  </r>
  <r>
    <d v="2018-06-21T00:00:00"/>
    <x v="11"/>
    <x v="1"/>
    <n v="2615"/>
    <x v="0"/>
    <n v="550000"/>
    <x v="0"/>
    <x v="1"/>
    <n v="550000"/>
  </r>
  <r>
    <d v="2018-06-21T00:00:00"/>
    <x v="11"/>
    <x v="1"/>
    <n v="2611"/>
    <x v="0"/>
    <n v="662000"/>
    <x v="0"/>
    <x v="1"/>
    <n v="662000"/>
  </r>
  <r>
    <d v="2018-06-21T00:00:00"/>
    <x v="11"/>
    <x v="1"/>
    <n v="2913"/>
    <x v="1"/>
    <n v="681550"/>
    <x v="0"/>
    <x v="0"/>
    <n v="681550"/>
  </r>
  <r>
    <d v="2018-06-21T00:00:00"/>
    <x v="11"/>
    <x v="1"/>
    <n v="2914"/>
    <x v="1"/>
    <n v="725000"/>
    <x v="0"/>
    <x v="0"/>
    <n v="725000"/>
  </r>
  <r>
    <d v="2018-06-21T00:00:00"/>
    <x v="11"/>
    <x v="1"/>
    <n v="2906"/>
    <x v="1"/>
    <n v="750000"/>
    <x v="0"/>
    <x v="0"/>
    <n v="750000"/>
  </r>
  <r>
    <d v="2018-06-21T00:00:00"/>
    <x v="11"/>
    <x v="1"/>
    <n v="2913"/>
    <x v="1"/>
    <n v="391000"/>
    <x v="1"/>
    <x v="2"/>
    <n v="391000"/>
  </r>
  <r>
    <d v="2018-06-22T00:00:00"/>
    <x v="11"/>
    <x v="1"/>
    <n v="2905"/>
    <x v="1"/>
    <n v="490000"/>
    <x v="0"/>
    <x v="1"/>
    <n v="490000"/>
  </r>
  <r>
    <d v="2018-06-22T00:00:00"/>
    <x v="11"/>
    <x v="1"/>
    <n v="2914"/>
    <x v="1"/>
    <n v="515000"/>
    <x v="0"/>
    <x v="1"/>
    <n v="515000"/>
  </r>
  <r>
    <d v="2018-06-22T00:00:00"/>
    <x v="11"/>
    <x v="1"/>
    <n v="2906"/>
    <x v="1"/>
    <n v="530000"/>
    <x v="0"/>
    <x v="1"/>
    <n v="530000"/>
  </r>
  <r>
    <d v="2018-06-22T00:00:00"/>
    <x v="11"/>
    <x v="1"/>
    <n v="2615"/>
    <x v="0"/>
    <n v="556000"/>
    <x v="0"/>
    <x v="1"/>
    <n v="556000"/>
  </r>
  <r>
    <d v="2018-06-22T00:00:00"/>
    <x v="11"/>
    <x v="1"/>
    <n v="2902"/>
    <x v="1"/>
    <n v="595000"/>
    <x v="0"/>
    <x v="1"/>
    <n v="595000"/>
  </r>
  <r>
    <d v="2018-06-22T00:00:00"/>
    <x v="11"/>
    <x v="1"/>
    <n v="2904"/>
    <x v="1"/>
    <n v="645000"/>
    <x v="0"/>
    <x v="0"/>
    <n v="645000"/>
  </r>
  <r>
    <d v="2018-06-22T00:00:00"/>
    <x v="11"/>
    <x v="1"/>
    <n v="2615"/>
    <x v="0"/>
    <n v="785250"/>
    <x v="0"/>
    <x v="3"/>
    <n v="785250"/>
  </r>
  <r>
    <d v="2018-06-22T00:00:00"/>
    <x v="11"/>
    <x v="1"/>
    <n v="2914"/>
    <x v="1"/>
    <n v="820000"/>
    <x v="0"/>
    <x v="0"/>
    <n v="820000"/>
  </r>
  <r>
    <d v="2018-06-22T00:00:00"/>
    <x v="11"/>
    <x v="1"/>
    <n v="2913"/>
    <x v="1"/>
    <n v="1027500"/>
    <x v="0"/>
    <x v="3"/>
    <n v="1027500"/>
  </r>
  <r>
    <d v="2018-06-22T00:00:00"/>
    <x v="11"/>
    <x v="1"/>
    <n v="2602"/>
    <x v="0"/>
    <n v="277500"/>
    <x v="1"/>
    <x v="2"/>
    <n v="277500"/>
  </r>
  <r>
    <d v="2018-06-22T00:00:00"/>
    <x v="11"/>
    <x v="1"/>
    <n v="2600"/>
    <x v="0"/>
    <n v="468000"/>
    <x v="1"/>
    <x v="2"/>
    <n v="468000"/>
  </r>
  <r>
    <d v="2018-06-22T00:00:00"/>
    <x v="11"/>
    <x v="1"/>
    <n v="2601"/>
    <x v="0"/>
    <n v="630000"/>
    <x v="1"/>
    <x v="2"/>
    <n v="630000"/>
  </r>
  <r>
    <d v="2018-06-23T00:00:00"/>
    <x v="11"/>
    <x v="1"/>
    <n v="2905"/>
    <x v="1"/>
    <n v="477500"/>
    <x v="0"/>
    <x v="1"/>
    <n v="477500"/>
  </r>
  <r>
    <d v="2018-06-23T00:00:00"/>
    <x v="11"/>
    <x v="1"/>
    <n v="2615"/>
    <x v="0"/>
    <n v="535000"/>
    <x v="0"/>
    <x v="1"/>
    <n v="535000"/>
  </r>
  <r>
    <d v="2018-06-23T00:00:00"/>
    <x v="11"/>
    <x v="1"/>
    <n v="2615"/>
    <x v="0"/>
    <n v="535000"/>
    <x v="0"/>
    <x v="0"/>
    <n v="535000"/>
  </r>
  <r>
    <d v="2018-06-23T00:00:00"/>
    <x v="11"/>
    <x v="1"/>
    <n v="2615"/>
    <x v="0"/>
    <n v="560000"/>
    <x v="0"/>
    <x v="1"/>
    <n v="560000"/>
  </r>
  <r>
    <d v="2018-06-23T00:00:00"/>
    <x v="11"/>
    <x v="1"/>
    <n v="2615"/>
    <x v="0"/>
    <n v="595000"/>
    <x v="0"/>
    <x v="0"/>
    <n v="595000"/>
  </r>
  <r>
    <d v="2018-06-23T00:00:00"/>
    <x v="11"/>
    <x v="1"/>
    <n v="2615"/>
    <x v="0"/>
    <n v="630000"/>
    <x v="0"/>
    <x v="0"/>
    <n v="630000"/>
  </r>
  <r>
    <d v="2018-06-23T00:00:00"/>
    <x v="11"/>
    <x v="1"/>
    <n v="2607"/>
    <x v="0"/>
    <n v="670000"/>
    <x v="0"/>
    <x v="1"/>
    <n v="670000"/>
  </r>
  <r>
    <d v="2018-06-23T00:00:00"/>
    <x v="11"/>
    <x v="1"/>
    <n v="2913"/>
    <x v="1"/>
    <n v="700000"/>
    <x v="0"/>
    <x v="0"/>
    <n v="700000"/>
  </r>
  <r>
    <d v="2018-06-23T00:00:00"/>
    <x v="11"/>
    <x v="1"/>
    <n v="2615"/>
    <x v="0"/>
    <n v="747500"/>
    <x v="0"/>
    <x v="0"/>
    <n v="747500"/>
  </r>
  <r>
    <d v="2018-06-23T00:00:00"/>
    <x v="11"/>
    <x v="1"/>
    <n v="2602"/>
    <x v="0"/>
    <n v="761000"/>
    <x v="0"/>
    <x v="1"/>
    <n v="761000"/>
  </r>
  <r>
    <d v="2018-06-23T00:00:00"/>
    <x v="11"/>
    <x v="1"/>
    <n v="2615"/>
    <x v="0"/>
    <n v="787000"/>
    <x v="0"/>
    <x v="0"/>
    <n v="787000"/>
  </r>
  <r>
    <d v="2018-06-23T00:00:00"/>
    <x v="11"/>
    <x v="1"/>
    <n v="2614"/>
    <x v="0"/>
    <n v="820000"/>
    <x v="0"/>
    <x v="0"/>
    <n v="820000"/>
  </r>
  <r>
    <d v="2018-06-23T00:00:00"/>
    <x v="11"/>
    <x v="1"/>
    <n v="2607"/>
    <x v="0"/>
    <n v="825000"/>
    <x v="0"/>
    <x v="0"/>
    <n v="825000"/>
  </r>
  <r>
    <d v="2018-06-23T00:00:00"/>
    <x v="11"/>
    <x v="1"/>
    <n v="2614"/>
    <x v="0"/>
    <n v="840000"/>
    <x v="0"/>
    <x v="1"/>
    <n v="840000"/>
  </r>
  <r>
    <d v="2018-06-23T00:00:00"/>
    <x v="11"/>
    <x v="1"/>
    <n v="2605"/>
    <x v="0"/>
    <n v="956000"/>
    <x v="0"/>
    <x v="0"/>
    <n v="956000"/>
  </r>
  <r>
    <d v="2018-06-23T00:00:00"/>
    <x v="11"/>
    <x v="1"/>
    <n v="2604"/>
    <x v="0"/>
    <n v="610000"/>
    <x v="1"/>
    <x v="2"/>
    <n v="610000"/>
  </r>
  <r>
    <d v="2018-06-24T00:00:00"/>
    <x v="11"/>
    <x v="1"/>
    <n v="2603"/>
    <x v="0"/>
    <n v="1370000"/>
    <x v="0"/>
    <x v="3"/>
    <n v="1370000"/>
  </r>
  <r>
    <d v="2018-06-25T00:00:00"/>
    <x v="11"/>
    <x v="1"/>
    <n v="2914"/>
    <x v="1"/>
    <n v="422500"/>
    <x v="0"/>
    <x v="2"/>
    <n v="422500"/>
  </r>
  <r>
    <d v="2018-06-25T00:00:00"/>
    <x v="11"/>
    <x v="1"/>
    <n v="2615"/>
    <x v="0"/>
    <n v="545000"/>
    <x v="0"/>
    <x v="1"/>
    <n v="545000"/>
  </r>
  <r>
    <d v="2018-06-25T00:00:00"/>
    <x v="11"/>
    <x v="1"/>
    <n v="2914"/>
    <x v="1"/>
    <n v="580000"/>
    <x v="0"/>
    <x v="1"/>
    <n v="580000"/>
  </r>
  <r>
    <d v="2018-06-25T00:00:00"/>
    <x v="11"/>
    <x v="1"/>
    <n v="2611"/>
    <x v="0"/>
    <n v="675000"/>
    <x v="0"/>
    <x v="1"/>
    <n v="675000"/>
  </r>
  <r>
    <d v="2018-06-25T00:00:00"/>
    <x v="11"/>
    <x v="1"/>
    <n v="2914"/>
    <x v="1"/>
    <n v="895000"/>
    <x v="0"/>
    <x v="0"/>
    <n v="895000"/>
  </r>
  <r>
    <d v="2018-06-25T00:00:00"/>
    <x v="11"/>
    <x v="1"/>
    <n v="2607"/>
    <x v="0"/>
    <n v="1250000"/>
    <x v="0"/>
    <x v="3"/>
    <n v="1250000"/>
  </r>
  <r>
    <d v="2018-06-25T00:00:00"/>
    <x v="11"/>
    <x v="1"/>
    <n v="2604"/>
    <x v="0"/>
    <n v="338000"/>
    <x v="1"/>
    <x v="4"/>
    <n v="338000"/>
  </r>
  <r>
    <d v="2018-06-25T00:00:00"/>
    <x v="11"/>
    <x v="1"/>
    <n v="2617"/>
    <x v="0"/>
    <n v="420000"/>
    <x v="1"/>
    <x v="2"/>
    <n v="420000"/>
  </r>
  <r>
    <d v="2018-06-25T00:00:00"/>
    <x v="11"/>
    <x v="1"/>
    <n v="2612"/>
    <x v="0"/>
    <n v="450000"/>
    <x v="1"/>
    <x v="2"/>
    <n v="450000"/>
  </r>
  <r>
    <d v="2018-06-25T00:00:00"/>
    <x v="11"/>
    <x v="1"/>
    <n v="2617"/>
    <x v="0"/>
    <n v="460000"/>
    <x v="1"/>
    <x v="2"/>
    <n v="460000"/>
  </r>
  <r>
    <d v="2018-06-26T00:00:00"/>
    <x v="11"/>
    <x v="1"/>
    <n v="2611"/>
    <x v="0"/>
    <n v="586000"/>
    <x v="0"/>
    <x v="1"/>
    <n v="586000"/>
  </r>
  <r>
    <d v="2018-06-26T00:00:00"/>
    <x v="11"/>
    <x v="1"/>
    <n v="2913"/>
    <x v="1"/>
    <n v="618000"/>
    <x v="0"/>
    <x v="1"/>
    <n v="618000"/>
  </r>
  <r>
    <d v="2018-06-26T00:00:00"/>
    <x v="11"/>
    <x v="1"/>
    <n v="2904"/>
    <x v="1"/>
    <n v="620000"/>
    <x v="0"/>
    <x v="1"/>
    <n v="620000"/>
  </r>
  <r>
    <d v="2018-06-26T00:00:00"/>
    <x v="11"/>
    <x v="1"/>
    <n v="2611"/>
    <x v="0"/>
    <n v="742000"/>
    <x v="0"/>
    <x v="0"/>
    <n v="742000"/>
  </r>
  <r>
    <d v="2018-06-26T00:00:00"/>
    <x v="11"/>
    <x v="1"/>
    <n v="2607"/>
    <x v="0"/>
    <n v="1100000"/>
    <x v="0"/>
    <x v="3"/>
    <n v="1100000"/>
  </r>
  <r>
    <d v="2018-06-26T00:00:00"/>
    <x v="11"/>
    <x v="1"/>
    <n v="2612"/>
    <x v="0"/>
    <n v="220000"/>
    <x v="1"/>
    <x v="4"/>
    <n v="220000"/>
  </r>
  <r>
    <d v="2018-06-26T00:00:00"/>
    <x v="11"/>
    <x v="1"/>
    <n v="2602"/>
    <x v="0"/>
    <n v="410000"/>
    <x v="1"/>
    <x v="2"/>
    <n v="410000"/>
  </r>
  <r>
    <d v="2018-06-26T00:00:00"/>
    <x v="11"/>
    <x v="1"/>
    <n v="2612"/>
    <x v="0"/>
    <n v="415000"/>
    <x v="1"/>
    <x v="4"/>
    <n v="415000"/>
  </r>
  <r>
    <d v="2018-06-26T00:00:00"/>
    <x v="11"/>
    <x v="1"/>
    <n v="2601"/>
    <x v="0"/>
    <n v="445000"/>
    <x v="1"/>
    <x v="4"/>
    <n v="445000"/>
  </r>
  <r>
    <d v="2018-06-26T00:00:00"/>
    <x v="11"/>
    <x v="1"/>
    <n v="2603"/>
    <x v="0"/>
    <n v="500000"/>
    <x v="1"/>
    <x v="2"/>
    <n v="500000"/>
  </r>
  <r>
    <d v="2018-06-27T00:00:00"/>
    <x v="11"/>
    <x v="1"/>
    <n v="2905"/>
    <x v="1"/>
    <n v="440000"/>
    <x v="0"/>
    <x v="1"/>
    <n v="440000"/>
  </r>
  <r>
    <d v="2018-06-27T00:00:00"/>
    <x v="11"/>
    <x v="1"/>
    <n v="2906"/>
    <x v="1"/>
    <n v="496000"/>
    <x v="0"/>
    <x v="1"/>
    <n v="496000"/>
  </r>
  <r>
    <d v="2018-06-27T00:00:00"/>
    <x v="11"/>
    <x v="1"/>
    <n v="2902"/>
    <x v="1"/>
    <n v="565000"/>
    <x v="0"/>
    <x v="1"/>
    <n v="565000"/>
  </r>
  <r>
    <d v="2018-06-27T00:00:00"/>
    <x v="11"/>
    <x v="1"/>
    <n v="2902"/>
    <x v="1"/>
    <n v="571000"/>
    <x v="0"/>
    <x v="1"/>
    <n v="571000"/>
  </r>
  <r>
    <d v="2018-06-27T00:00:00"/>
    <x v="11"/>
    <x v="1"/>
    <n v="2903"/>
    <x v="1"/>
    <n v="615000"/>
    <x v="0"/>
    <x v="1"/>
    <n v="615000"/>
  </r>
  <r>
    <d v="2018-06-27T00:00:00"/>
    <x v="11"/>
    <x v="1"/>
    <n v="2902"/>
    <x v="1"/>
    <n v="635000"/>
    <x v="0"/>
    <x v="1"/>
    <n v="635000"/>
  </r>
  <r>
    <d v="2018-06-27T00:00:00"/>
    <x v="11"/>
    <x v="1"/>
    <n v="2902"/>
    <x v="1"/>
    <n v="790000"/>
    <x v="0"/>
    <x v="3"/>
    <n v="790000"/>
  </r>
  <r>
    <d v="2018-06-27T00:00:00"/>
    <x v="11"/>
    <x v="1"/>
    <n v="2614"/>
    <x v="0"/>
    <n v="815000"/>
    <x v="0"/>
    <x v="0"/>
    <n v="815000"/>
  </r>
  <r>
    <d v="2018-06-27T00:00:00"/>
    <x v="11"/>
    <x v="1"/>
    <n v="2607"/>
    <x v="0"/>
    <n v="820000"/>
    <x v="0"/>
    <x v="1"/>
    <n v="820000"/>
  </r>
  <r>
    <d v="2018-06-27T00:00:00"/>
    <x v="11"/>
    <x v="1"/>
    <n v="2913"/>
    <x v="1"/>
    <n v="880000"/>
    <x v="0"/>
    <x v="0"/>
    <n v="880000"/>
  </r>
  <r>
    <d v="2018-06-27T00:00:00"/>
    <x v="11"/>
    <x v="1"/>
    <n v="2607"/>
    <x v="0"/>
    <n v="1050000"/>
    <x v="0"/>
    <x v="0"/>
    <n v="1050000"/>
  </r>
  <r>
    <d v="2018-06-27T00:00:00"/>
    <x v="11"/>
    <x v="1"/>
    <n v="2612"/>
    <x v="0"/>
    <n v="397500"/>
    <x v="1"/>
    <x v="4"/>
    <n v="397500"/>
  </r>
  <r>
    <d v="2018-06-27T00:00:00"/>
    <x v="11"/>
    <x v="1"/>
    <n v="2617"/>
    <x v="0"/>
    <n v="457000"/>
    <x v="1"/>
    <x v="2"/>
    <n v="457000"/>
  </r>
  <r>
    <d v="2018-06-27T00:00:00"/>
    <x v="11"/>
    <x v="1"/>
    <n v="2600"/>
    <x v="0"/>
    <n v="1495000"/>
    <x v="1"/>
    <x v="1"/>
    <n v="1495000"/>
  </r>
  <r>
    <d v="2018-06-28T00:00:00"/>
    <x v="11"/>
    <x v="1"/>
    <n v="2913"/>
    <x v="1"/>
    <n v="473000"/>
    <x v="0"/>
    <x v="1"/>
    <n v="473000"/>
  </r>
  <r>
    <d v="2018-06-28T00:00:00"/>
    <x v="11"/>
    <x v="1"/>
    <n v="2913"/>
    <x v="1"/>
    <n v="544000"/>
    <x v="0"/>
    <x v="1"/>
    <n v="544000"/>
  </r>
  <r>
    <d v="2018-06-28T00:00:00"/>
    <x v="11"/>
    <x v="1"/>
    <n v="2905"/>
    <x v="1"/>
    <n v="680000"/>
    <x v="0"/>
    <x v="0"/>
    <n v="680000"/>
  </r>
  <r>
    <d v="2018-06-28T00:00:00"/>
    <x v="11"/>
    <x v="1"/>
    <n v="2914"/>
    <x v="1"/>
    <n v="775000"/>
    <x v="0"/>
    <x v="0"/>
    <n v="775000"/>
  </r>
  <r>
    <d v="2018-06-28T00:00:00"/>
    <x v="11"/>
    <x v="1"/>
    <n v="2914"/>
    <x v="1"/>
    <n v="776000"/>
    <x v="0"/>
    <x v="0"/>
    <n v="776000"/>
  </r>
  <r>
    <d v="2018-06-28T00:00:00"/>
    <x v="11"/>
    <x v="1"/>
    <n v="2904"/>
    <x v="1"/>
    <n v="802500"/>
    <x v="0"/>
    <x v="3"/>
    <n v="802500"/>
  </r>
  <r>
    <d v="2018-06-28T00:00:00"/>
    <x v="11"/>
    <x v="1"/>
    <n v="2606"/>
    <x v="0"/>
    <n v="1150000"/>
    <x v="0"/>
    <x v="0"/>
    <n v="1150000"/>
  </r>
  <r>
    <d v="2018-06-28T00:00:00"/>
    <x v="11"/>
    <x v="1"/>
    <n v="2602"/>
    <x v="0"/>
    <n v="1410000"/>
    <x v="0"/>
    <x v="3"/>
    <n v="1410000"/>
  </r>
  <r>
    <d v="2018-06-28T00:00:00"/>
    <x v="11"/>
    <x v="1"/>
    <n v="2607"/>
    <x v="0"/>
    <n v="175000"/>
    <x v="1"/>
    <x v="4"/>
    <n v="175000"/>
  </r>
  <r>
    <d v="2018-06-28T00:00:00"/>
    <x v="11"/>
    <x v="1"/>
    <n v="2607"/>
    <x v="0"/>
    <n v="270000"/>
    <x v="1"/>
    <x v="2"/>
    <n v="270000"/>
  </r>
  <r>
    <d v="2018-06-28T00:00:00"/>
    <x v="11"/>
    <x v="1"/>
    <n v="2607"/>
    <x v="0"/>
    <n v="378000"/>
    <x v="1"/>
    <x v="2"/>
    <n v="378000"/>
  </r>
  <r>
    <d v="2018-06-29T00:00:00"/>
    <x v="11"/>
    <x v="1"/>
    <n v="2913"/>
    <x v="1"/>
    <n v="438000"/>
    <x v="0"/>
    <x v="2"/>
    <n v="438000"/>
  </r>
  <r>
    <d v="2018-06-29T00:00:00"/>
    <x v="11"/>
    <x v="1"/>
    <n v="2913"/>
    <x v="1"/>
    <n v="490000"/>
    <x v="0"/>
    <x v="1"/>
    <n v="490000"/>
  </r>
  <r>
    <d v="2018-06-29T00:00:00"/>
    <x v="11"/>
    <x v="1"/>
    <n v="2906"/>
    <x v="1"/>
    <n v="602000"/>
    <x v="0"/>
    <x v="1"/>
    <n v="602000"/>
  </r>
  <r>
    <d v="2018-06-29T00:00:00"/>
    <x v="11"/>
    <x v="1"/>
    <n v="2611"/>
    <x v="0"/>
    <n v="618000"/>
    <x v="0"/>
    <x v="1"/>
    <n v="618000"/>
  </r>
  <r>
    <d v="2018-06-29T00:00:00"/>
    <x v="11"/>
    <x v="1"/>
    <n v="2905"/>
    <x v="1"/>
    <n v="620000"/>
    <x v="0"/>
    <x v="0"/>
    <n v="620000"/>
  </r>
  <r>
    <d v="2018-06-29T00:00:00"/>
    <x v="11"/>
    <x v="1"/>
    <n v="2615"/>
    <x v="0"/>
    <n v="630000"/>
    <x v="0"/>
    <x v="1"/>
    <n v="630000"/>
  </r>
  <r>
    <d v="2018-06-29T00:00:00"/>
    <x v="11"/>
    <x v="1"/>
    <n v="2611"/>
    <x v="0"/>
    <n v="660000"/>
    <x v="0"/>
    <x v="0"/>
    <n v="660000"/>
  </r>
  <r>
    <d v="2018-06-29T00:00:00"/>
    <x v="11"/>
    <x v="1"/>
    <n v="2605"/>
    <x v="0"/>
    <n v="690000"/>
    <x v="0"/>
    <x v="2"/>
    <n v="690000"/>
  </r>
  <r>
    <d v="2018-06-29T00:00:00"/>
    <x v="11"/>
    <x v="1"/>
    <n v="2914"/>
    <x v="1"/>
    <n v="775500"/>
    <x v="0"/>
    <x v="0"/>
    <n v="775500"/>
  </r>
  <r>
    <d v="2018-06-29T00:00:00"/>
    <x v="11"/>
    <x v="1"/>
    <n v="2914"/>
    <x v="1"/>
    <n v="835000"/>
    <x v="0"/>
    <x v="0"/>
    <n v="835000"/>
  </r>
  <r>
    <d v="2018-06-29T00:00:00"/>
    <x v="11"/>
    <x v="1"/>
    <n v="2605"/>
    <x v="0"/>
    <n v="900000"/>
    <x v="0"/>
    <x v="0"/>
    <n v="900000"/>
  </r>
  <r>
    <d v="2018-06-29T00:00:00"/>
    <x v="11"/>
    <x v="1"/>
    <n v="2605"/>
    <x v="0"/>
    <n v="1467000"/>
    <x v="0"/>
    <x v="0"/>
    <n v="1467000"/>
  </r>
  <r>
    <d v="2018-06-29T00:00:00"/>
    <x v="11"/>
    <x v="1"/>
    <n v="2612"/>
    <x v="0"/>
    <n v="295000"/>
    <x v="1"/>
    <x v="4"/>
    <n v="295000"/>
  </r>
  <r>
    <d v="2018-06-29T00:00:00"/>
    <x v="11"/>
    <x v="1"/>
    <n v="2604"/>
    <x v="0"/>
    <n v="437500"/>
    <x v="1"/>
    <x v="2"/>
    <n v="437500"/>
  </r>
  <r>
    <d v="2018-06-29T00:00:00"/>
    <x v="11"/>
    <x v="1"/>
    <n v="2914"/>
    <x v="1"/>
    <n v="599000"/>
    <x v="1"/>
    <x v="1"/>
    <n v="599000"/>
  </r>
  <r>
    <d v="2018-06-30T00:00:00"/>
    <x v="11"/>
    <x v="1"/>
    <n v="2615"/>
    <x v="0"/>
    <n v="535000"/>
    <x v="0"/>
    <x v="1"/>
    <n v="535000"/>
  </r>
  <r>
    <d v="2018-06-30T00:00:00"/>
    <x v="11"/>
    <x v="1"/>
    <n v="2614"/>
    <x v="0"/>
    <n v="571000"/>
    <x v="0"/>
    <x v="1"/>
    <n v="571000"/>
  </r>
  <r>
    <d v="2018-06-30T00:00:00"/>
    <x v="11"/>
    <x v="1"/>
    <n v="2611"/>
    <x v="0"/>
    <n v="585000"/>
    <x v="0"/>
    <x v="0"/>
    <n v="585000"/>
  </r>
  <r>
    <d v="2018-06-30T00:00:00"/>
    <x v="11"/>
    <x v="1"/>
    <n v="2615"/>
    <x v="0"/>
    <n v="612000"/>
    <x v="0"/>
    <x v="1"/>
    <n v="612000"/>
  </r>
  <r>
    <d v="2018-06-30T00:00:00"/>
    <x v="11"/>
    <x v="1"/>
    <n v="2913"/>
    <x v="1"/>
    <n v="615000"/>
    <x v="0"/>
    <x v="0"/>
    <n v="615000"/>
  </r>
  <r>
    <d v="2018-06-30T00:00:00"/>
    <x v="11"/>
    <x v="1"/>
    <n v="2602"/>
    <x v="0"/>
    <n v="737500"/>
    <x v="0"/>
    <x v="1"/>
    <n v="737500"/>
  </r>
  <r>
    <d v="2018-06-30T00:00:00"/>
    <x v="11"/>
    <x v="1"/>
    <n v="2912"/>
    <x v="1"/>
    <n v="769000"/>
    <x v="0"/>
    <x v="0"/>
    <n v="769000"/>
  </r>
  <r>
    <d v="2018-06-30T00:00:00"/>
    <x v="11"/>
    <x v="1"/>
    <n v="2602"/>
    <x v="0"/>
    <n v="1110000"/>
    <x v="0"/>
    <x v="0"/>
    <n v="1110000"/>
  </r>
  <r>
    <d v="2018-06-30T00:00:00"/>
    <x v="11"/>
    <x v="1"/>
    <n v="2600"/>
    <x v="0"/>
    <n v="1470000"/>
    <x v="0"/>
    <x v="0"/>
    <n v="1470000"/>
  </r>
  <r>
    <d v="2018-07-02T00:00:00"/>
    <x v="11"/>
    <x v="2"/>
    <n v="2615"/>
    <x v="0"/>
    <n v="525000"/>
    <x v="0"/>
    <x v="1"/>
    <n v="525000"/>
  </r>
  <r>
    <d v="2018-07-02T00:00:00"/>
    <x v="11"/>
    <x v="2"/>
    <n v="2913"/>
    <x v="1"/>
    <n v="600000"/>
    <x v="0"/>
    <x v="1"/>
    <n v="600000"/>
  </r>
  <r>
    <d v="2018-07-02T00:00:00"/>
    <x v="11"/>
    <x v="2"/>
    <n v="2614"/>
    <x v="0"/>
    <n v="620000"/>
    <x v="0"/>
    <x v="1"/>
    <n v="620000"/>
  </r>
  <r>
    <d v="2018-07-02T00:00:00"/>
    <x v="11"/>
    <x v="2"/>
    <n v="2607"/>
    <x v="0"/>
    <n v="630000"/>
    <x v="0"/>
    <x v="0"/>
    <n v="630000"/>
  </r>
  <r>
    <d v="2018-07-02T00:00:00"/>
    <x v="11"/>
    <x v="2"/>
    <n v="2615"/>
    <x v="0"/>
    <n v="655000"/>
    <x v="0"/>
    <x v="0"/>
    <n v="655000"/>
  </r>
  <r>
    <d v="2018-07-02T00:00:00"/>
    <x v="11"/>
    <x v="2"/>
    <n v="2905"/>
    <x v="1"/>
    <n v="657000"/>
    <x v="0"/>
    <x v="3"/>
    <n v="657000"/>
  </r>
  <r>
    <d v="2018-07-02T00:00:00"/>
    <x v="11"/>
    <x v="2"/>
    <n v="2903"/>
    <x v="1"/>
    <n v="725000"/>
    <x v="0"/>
    <x v="0"/>
    <n v="725000"/>
  </r>
  <r>
    <d v="2018-07-02T00:00:00"/>
    <x v="11"/>
    <x v="2"/>
    <n v="2606"/>
    <x v="0"/>
    <n v="725000"/>
    <x v="0"/>
    <x v="1"/>
    <n v="725000"/>
  </r>
  <r>
    <d v="2018-07-02T00:00:00"/>
    <x v="11"/>
    <x v="2"/>
    <n v="2914"/>
    <x v="1"/>
    <n v="725000"/>
    <x v="0"/>
    <x v="0"/>
    <n v="725000"/>
  </r>
  <r>
    <d v="2018-07-02T00:00:00"/>
    <x v="11"/>
    <x v="2"/>
    <n v="2906"/>
    <x v="1"/>
    <n v="735000"/>
    <x v="0"/>
    <x v="0"/>
    <n v="735000"/>
  </r>
  <r>
    <d v="2018-07-02T00:00:00"/>
    <x v="11"/>
    <x v="2"/>
    <n v="2602"/>
    <x v="0"/>
    <n v="980000"/>
    <x v="0"/>
    <x v="1"/>
    <n v="980000"/>
  </r>
  <r>
    <d v="2018-07-02T00:00:00"/>
    <x v="11"/>
    <x v="2"/>
    <n v="2604"/>
    <x v="0"/>
    <n v="1206000"/>
    <x v="0"/>
    <x v="0"/>
    <n v="1206000"/>
  </r>
  <r>
    <d v="2018-07-02T00:00:00"/>
    <x v="11"/>
    <x v="2"/>
    <n v="2912"/>
    <x v="1"/>
    <n v="262000"/>
    <x v="1"/>
    <x v="4"/>
    <n v="262000"/>
  </r>
  <r>
    <d v="2018-07-02T00:00:00"/>
    <x v="11"/>
    <x v="2"/>
    <n v="2902"/>
    <x v="1"/>
    <n v="309000"/>
    <x v="1"/>
    <x v="2"/>
    <n v="309000"/>
  </r>
  <r>
    <d v="2018-07-02T00:00:00"/>
    <x v="11"/>
    <x v="2"/>
    <n v="2606"/>
    <x v="0"/>
    <n v="360000"/>
    <x v="1"/>
    <x v="2"/>
    <n v="360000"/>
  </r>
  <r>
    <d v="2018-07-02T00:00:00"/>
    <x v="11"/>
    <x v="2"/>
    <n v="2612"/>
    <x v="0"/>
    <n v="412000"/>
    <x v="1"/>
    <x v="4"/>
    <n v="412000"/>
  </r>
  <r>
    <d v="2018-07-02T00:00:00"/>
    <x v="11"/>
    <x v="2"/>
    <n v="2605"/>
    <x v="0"/>
    <n v="485000"/>
    <x v="1"/>
    <x v="2"/>
    <n v="485000"/>
  </r>
  <r>
    <d v="2018-07-02T00:00:00"/>
    <x v="11"/>
    <x v="2"/>
    <n v="2612"/>
    <x v="0"/>
    <n v="538800"/>
    <x v="1"/>
    <x v="1"/>
    <n v="538800"/>
  </r>
  <r>
    <d v="2018-07-02T00:00:00"/>
    <x v="11"/>
    <x v="2"/>
    <n v="2604"/>
    <x v="0"/>
    <n v="730000"/>
    <x v="1"/>
    <x v="2"/>
    <n v="730000"/>
  </r>
  <r>
    <d v="2018-07-03T00:00:00"/>
    <x v="11"/>
    <x v="2"/>
    <n v="2913"/>
    <x v="1"/>
    <n v="530000"/>
    <x v="0"/>
    <x v="1"/>
    <n v="530000"/>
  </r>
  <r>
    <d v="2018-07-03T00:00:00"/>
    <x v="11"/>
    <x v="2"/>
    <n v="2905"/>
    <x v="1"/>
    <n v="620000"/>
    <x v="0"/>
    <x v="3"/>
    <n v="620000"/>
  </r>
  <r>
    <d v="2018-07-03T00:00:00"/>
    <x v="11"/>
    <x v="2"/>
    <n v="2611"/>
    <x v="0"/>
    <n v="643000"/>
    <x v="0"/>
    <x v="1"/>
    <n v="643000"/>
  </r>
  <r>
    <d v="2018-07-03T00:00:00"/>
    <x v="11"/>
    <x v="2"/>
    <n v="2905"/>
    <x v="1"/>
    <n v="650000"/>
    <x v="0"/>
    <x v="3"/>
    <n v="650000"/>
  </r>
  <r>
    <d v="2018-07-03T00:00:00"/>
    <x v="11"/>
    <x v="2"/>
    <n v="2906"/>
    <x v="1"/>
    <n v="670000"/>
    <x v="0"/>
    <x v="0"/>
    <n v="670000"/>
  </r>
  <r>
    <d v="2018-07-03T00:00:00"/>
    <x v="11"/>
    <x v="2"/>
    <n v="2602"/>
    <x v="0"/>
    <n v="322000"/>
    <x v="1"/>
    <x v="2"/>
    <n v="322000"/>
  </r>
  <r>
    <d v="2018-07-04T00:00:00"/>
    <x v="11"/>
    <x v="2"/>
    <n v="2615"/>
    <x v="0"/>
    <n v="430000"/>
    <x v="0"/>
    <x v="1"/>
    <n v="430000"/>
  </r>
  <r>
    <d v="2018-07-04T00:00:00"/>
    <x v="11"/>
    <x v="2"/>
    <n v="2914"/>
    <x v="1"/>
    <n v="495000"/>
    <x v="0"/>
    <x v="1"/>
    <n v="495000"/>
  </r>
  <r>
    <d v="2018-07-04T00:00:00"/>
    <x v="11"/>
    <x v="2"/>
    <n v="2913"/>
    <x v="1"/>
    <n v="510000"/>
    <x v="0"/>
    <x v="1"/>
    <n v="510000"/>
  </r>
  <r>
    <d v="2018-07-04T00:00:00"/>
    <x v="11"/>
    <x v="2"/>
    <n v="2902"/>
    <x v="1"/>
    <n v="575000"/>
    <x v="0"/>
    <x v="0"/>
    <n v="575000"/>
  </r>
  <r>
    <d v="2018-07-04T00:00:00"/>
    <x v="11"/>
    <x v="2"/>
    <n v="2615"/>
    <x v="0"/>
    <n v="610000"/>
    <x v="0"/>
    <x v="0"/>
    <n v="610000"/>
  </r>
  <r>
    <d v="2018-07-04T00:00:00"/>
    <x v="11"/>
    <x v="2"/>
    <n v="2617"/>
    <x v="0"/>
    <n v="710000"/>
    <x v="0"/>
    <x v="0"/>
    <n v="710000"/>
  </r>
  <r>
    <d v="2018-07-04T00:00:00"/>
    <x v="11"/>
    <x v="2"/>
    <n v="2912"/>
    <x v="1"/>
    <n v="790000"/>
    <x v="0"/>
    <x v="0"/>
    <n v="790000"/>
  </r>
  <r>
    <d v="2018-07-04T00:00:00"/>
    <x v="11"/>
    <x v="2"/>
    <n v="2603"/>
    <x v="0"/>
    <n v="300000"/>
    <x v="1"/>
    <x v="0"/>
    <n v="300000"/>
  </r>
  <r>
    <d v="2018-07-04T00:00:00"/>
    <x v="11"/>
    <x v="2"/>
    <n v="2603"/>
    <x v="0"/>
    <n v="320000"/>
    <x v="1"/>
    <x v="2"/>
    <n v="320000"/>
  </r>
  <r>
    <d v="2018-07-04T00:00:00"/>
    <x v="11"/>
    <x v="2"/>
    <n v="2612"/>
    <x v="0"/>
    <n v="385000"/>
    <x v="1"/>
    <x v="4"/>
    <n v="385000"/>
  </r>
  <r>
    <d v="2018-07-04T00:00:00"/>
    <x v="11"/>
    <x v="2"/>
    <n v="2604"/>
    <x v="0"/>
    <n v="392000"/>
    <x v="1"/>
    <x v="4"/>
    <n v="392000"/>
  </r>
  <r>
    <d v="2018-07-04T00:00:00"/>
    <x v="11"/>
    <x v="2"/>
    <n v="2612"/>
    <x v="0"/>
    <n v="412000"/>
    <x v="1"/>
    <x v="2"/>
    <n v="412000"/>
  </r>
  <r>
    <d v="2018-07-04T00:00:00"/>
    <x v="11"/>
    <x v="2"/>
    <n v="2617"/>
    <x v="0"/>
    <n v="425000"/>
    <x v="1"/>
    <x v="2"/>
    <n v="425000"/>
  </r>
  <r>
    <d v="2018-07-05T00:00:00"/>
    <x v="11"/>
    <x v="2"/>
    <n v="2906"/>
    <x v="1"/>
    <n v="494000"/>
    <x v="0"/>
    <x v="1"/>
    <n v="494000"/>
  </r>
  <r>
    <d v="2018-07-05T00:00:00"/>
    <x v="11"/>
    <x v="2"/>
    <n v="2615"/>
    <x v="0"/>
    <n v="575000"/>
    <x v="0"/>
    <x v="1"/>
    <n v="575000"/>
  </r>
  <r>
    <d v="2018-07-05T00:00:00"/>
    <x v="11"/>
    <x v="2"/>
    <n v="2615"/>
    <x v="0"/>
    <n v="625000"/>
    <x v="0"/>
    <x v="0"/>
    <n v="625000"/>
  </r>
  <r>
    <d v="2018-07-05T00:00:00"/>
    <x v="11"/>
    <x v="2"/>
    <n v="2617"/>
    <x v="0"/>
    <n v="265000"/>
    <x v="1"/>
    <x v="4"/>
    <n v="265000"/>
  </r>
  <r>
    <d v="2018-07-06T00:00:00"/>
    <x v="11"/>
    <x v="2"/>
    <n v="2905"/>
    <x v="1"/>
    <n v="620000"/>
    <x v="0"/>
    <x v="0"/>
    <n v="620000"/>
  </r>
  <r>
    <d v="2018-07-06T00:00:00"/>
    <x v="11"/>
    <x v="2"/>
    <n v="2913"/>
    <x v="1"/>
    <n v="648000"/>
    <x v="0"/>
    <x v="1"/>
    <n v="648000"/>
  </r>
  <r>
    <d v="2018-07-06T00:00:00"/>
    <x v="11"/>
    <x v="2"/>
    <n v="2913"/>
    <x v="1"/>
    <n v="663000"/>
    <x v="0"/>
    <x v="0"/>
    <n v="663000"/>
  </r>
  <r>
    <d v="2018-07-06T00:00:00"/>
    <x v="11"/>
    <x v="2"/>
    <n v="2913"/>
    <x v="1"/>
    <n v="665000"/>
    <x v="0"/>
    <x v="0"/>
    <n v="665000"/>
  </r>
  <r>
    <d v="2018-07-06T00:00:00"/>
    <x v="11"/>
    <x v="2"/>
    <n v="2913"/>
    <x v="1"/>
    <n v="855000"/>
    <x v="0"/>
    <x v="0"/>
    <n v="855000"/>
  </r>
  <r>
    <d v="2018-07-06T00:00:00"/>
    <x v="11"/>
    <x v="2"/>
    <n v="2913"/>
    <x v="1"/>
    <n v="880000"/>
    <x v="0"/>
    <x v="3"/>
    <n v="880000"/>
  </r>
  <r>
    <d v="2018-07-06T00:00:00"/>
    <x v="11"/>
    <x v="2"/>
    <n v="2602"/>
    <x v="0"/>
    <n v="325000"/>
    <x v="1"/>
    <x v="2"/>
    <n v="325000"/>
  </r>
  <r>
    <d v="2018-07-06T00:00:00"/>
    <x v="11"/>
    <x v="2"/>
    <n v="2900"/>
    <x v="0"/>
    <n v="383000"/>
    <x v="1"/>
    <x v="4"/>
    <n v="383000"/>
  </r>
  <r>
    <d v="2018-07-06T00:00:00"/>
    <x v="11"/>
    <x v="2"/>
    <n v="2612"/>
    <x v="0"/>
    <n v="425000"/>
    <x v="1"/>
    <x v="4"/>
    <n v="425000"/>
  </r>
  <r>
    <d v="2018-07-06T00:00:00"/>
    <x v="11"/>
    <x v="2"/>
    <n v="2612"/>
    <x v="0"/>
    <n v="555000"/>
    <x v="1"/>
    <x v="2"/>
    <n v="555000"/>
  </r>
  <r>
    <d v="2018-07-07T00:00:00"/>
    <x v="11"/>
    <x v="2"/>
    <n v="2905"/>
    <x v="1"/>
    <n v="528000"/>
    <x v="0"/>
    <x v="1"/>
    <n v="528000"/>
  </r>
  <r>
    <d v="2018-07-07T00:00:00"/>
    <x v="11"/>
    <x v="2"/>
    <n v="2914"/>
    <x v="1"/>
    <n v="605000"/>
    <x v="0"/>
    <x v="1"/>
    <n v="605000"/>
  </r>
  <r>
    <d v="2018-07-07T00:00:00"/>
    <x v="11"/>
    <x v="2"/>
    <n v="2615"/>
    <x v="0"/>
    <n v="615000"/>
    <x v="0"/>
    <x v="0"/>
    <n v="615000"/>
  </r>
  <r>
    <d v="2018-07-07T00:00:00"/>
    <x v="11"/>
    <x v="2"/>
    <n v="2904"/>
    <x v="1"/>
    <n v="640000"/>
    <x v="0"/>
    <x v="1"/>
    <n v="640000"/>
  </r>
  <r>
    <d v="2018-07-07T00:00:00"/>
    <x v="11"/>
    <x v="2"/>
    <n v="2906"/>
    <x v="1"/>
    <n v="672000"/>
    <x v="0"/>
    <x v="0"/>
    <n v="672000"/>
  </r>
  <r>
    <d v="2018-07-07T00:00:00"/>
    <x v="11"/>
    <x v="2"/>
    <n v="2614"/>
    <x v="0"/>
    <n v="672500"/>
    <x v="0"/>
    <x v="1"/>
    <n v="672500"/>
  </r>
  <r>
    <d v="2018-07-07T00:00:00"/>
    <x v="11"/>
    <x v="2"/>
    <n v="2904"/>
    <x v="1"/>
    <n v="735000"/>
    <x v="0"/>
    <x v="1"/>
    <n v="735000"/>
  </r>
  <r>
    <d v="2018-07-07T00:00:00"/>
    <x v="11"/>
    <x v="2"/>
    <n v="2615"/>
    <x v="0"/>
    <n v="760000"/>
    <x v="0"/>
    <x v="1"/>
    <n v="760000"/>
  </r>
  <r>
    <d v="2018-07-07T00:00:00"/>
    <x v="11"/>
    <x v="2"/>
    <n v="2617"/>
    <x v="0"/>
    <n v="762000"/>
    <x v="0"/>
    <x v="1"/>
    <n v="762000"/>
  </r>
  <r>
    <d v="2018-07-07T00:00:00"/>
    <x v="11"/>
    <x v="2"/>
    <n v="2911"/>
    <x v="1"/>
    <n v="819000"/>
    <x v="0"/>
    <x v="0"/>
    <n v="819000"/>
  </r>
  <r>
    <d v="2018-07-07T00:00:00"/>
    <x v="11"/>
    <x v="2"/>
    <n v="2604"/>
    <x v="0"/>
    <n v="880000"/>
    <x v="0"/>
    <x v="2"/>
    <n v="880000"/>
  </r>
  <r>
    <d v="2018-07-07T00:00:00"/>
    <x v="11"/>
    <x v="2"/>
    <n v="2605"/>
    <x v="0"/>
    <n v="921000"/>
    <x v="0"/>
    <x v="0"/>
    <n v="921000"/>
  </r>
  <r>
    <d v="2018-07-07T00:00:00"/>
    <x v="11"/>
    <x v="2"/>
    <n v="2614"/>
    <x v="0"/>
    <n v="950000"/>
    <x v="0"/>
    <x v="0"/>
    <n v="950000"/>
  </r>
  <r>
    <d v="2018-07-07T00:00:00"/>
    <x v="11"/>
    <x v="2"/>
    <n v="2600"/>
    <x v="0"/>
    <n v="1320000"/>
    <x v="1"/>
    <x v="1"/>
    <n v="1320000"/>
  </r>
  <r>
    <d v="2018-07-09T00:00:00"/>
    <x v="11"/>
    <x v="2"/>
    <n v="2913"/>
    <x v="1"/>
    <n v="335000"/>
    <x v="0"/>
    <x v="2"/>
    <n v="335000"/>
  </r>
  <r>
    <d v="2018-07-09T00:00:00"/>
    <x v="11"/>
    <x v="2"/>
    <n v="2906"/>
    <x v="1"/>
    <n v="420000"/>
    <x v="0"/>
    <x v="1"/>
    <n v="420000"/>
  </r>
  <r>
    <d v="2018-07-09T00:00:00"/>
    <x v="11"/>
    <x v="2"/>
    <n v="2617"/>
    <x v="0"/>
    <n v="460000"/>
    <x v="0"/>
    <x v="1"/>
    <n v="460000"/>
  </r>
  <r>
    <d v="2018-07-09T00:00:00"/>
    <x v="11"/>
    <x v="2"/>
    <n v="2913"/>
    <x v="1"/>
    <n v="495000"/>
    <x v="0"/>
    <x v="1"/>
    <n v="495000"/>
  </r>
  <r>
    <d v="2018-07-09T00:00:00"/>
    <x v="11"/>
    <x v="2"/>
    <n v="2906"/>
    <x v="1"/>
    <n v="510000"/>
    <x v="0"/>
    <x v="1"/>
    <n v="510000"/>
  </r>
  <r>
    <d v="2018-07-09T00:00:00"/>
    <x v="11"/>
    <x v="2"/>
    <n v="2615"/>
    <x v="0"/>
    <n v="560000"/>
    <x v="0"/>
    <x v="1"/>
    <n v="560000"/>
  </r>
  <r>
    <d v="2018-07-09T00:00:00"/>
    <x v="11"/>
    <x v="2"/>
    <n v="2913"/>
    <x v="1"/>
    <n v="565000"/>
    <x v="0"/>
    <x v="1"/>
    <n v="565000"/>
  </r>
  <r>
    <d v="2018-07-09T00:00:00"/>
    <x v="11"/>
    <x v="2"/>
    <n v="2615"/>
    <x v="0"/>
    <n v="595000"/>
    <x v="0"/>
    <x v="1"/>
    <n v="595000"/>
  </r>
  <r>
    <d v="2018-07-09T00:00:00"/>
    <x v="11"/>
    <x v="2"/>
    <n v="2905"/>
    <x v="1"/>
    <n v="655000"/>
    <x v="0"/>
    <x v="1"/>
    <n v="655000"/>
  </r>
  <r>
    <d v="2018-07-09T00:00:00"/>
    <x v="11"/>
    <x v="2"/>
    <n v="2914"/>
    <x v="1"/>
    <n v="680500"/>
    <x v="0"/>
    <x v="0"/>
    <n v="680500"/>
  </r>
  <r>
    <d v="2018-07-09T00:00:00"/>
    <x v="11"/>
    <x v="2"/>
    <n v="2615"/>
    <x v="0"/>
    <n v="755385"/>
    <x v="0"/>
    <x v="0"/>
    <n v="755385"/>
  </r>
  <r>
    <d v="2018-07-09T00:00:00"/>
    <x v="11"/>
    <x v="2"/>
    <n v="2617"/>
    <x v="0"/>
    <n v="794500"/>
    <x v="0"/>
    <x v="0"/>
    <n v="794500"/>
  </r>
  <r>
    <d v="2018-07-09T00:00:00"/>
    <x v="11"/>
    <x v="2"/>
    <n v="2913"/>
    <x v="1"/>
    <n v="895000"/>
    <x v="0"/>
    <x v="3"/>
    <n v="895000"/>
  </r>
  <r>
    <d v="2018-07-09T00:00:00"/>
    <x v="11"/>
    <x v="2"/>
    <n v="2902"/>
    <x v="1"/>
    <n v="932000"/>
    <x v="0"/>
    <x v="3"/>
    <n v="932000"/>
  </r>
  <r>
    <d v="2018-07-09T00:00:00"/>
    <x v="11"/>
    <x v="2"/>
    <n v="2600"/>
    <x v="0"/>
    <n v="1800000"/>
    <x v="0"/>
    <x v="1"/>
    <n v="1800000"/>
  </r>
  <r>
    <d v="2018-07-09T00:00:00"/>
    <x v="11"/>
    <x v="2"/>
    <n v="2912"/>
    <x v="1"/>
    <n v="299950"/>
    <x v="1"/>
    <x v="4"/>
    <n v="299950"/>
  </r>
  <r>
    <d v="2018-07-09T00:00:00"/>
    <x v="11"/>
    <x v="2"/>
    <n v="2612"/>
    <x v="0"/>
    <n v="355000"/>
    <x v="1"/>
    <x v="4"/>
    <n v="355000"/>
  </r>
  <r>
    <d v="2018-07-09T00:00:00"/>
    <x v="11"/>
    <x v="2"/>
    <n v="2912"/>
    <x v="1"/>
    <n v="439950"/>
    <x v="1"/>
    <x v="2"/>
    <n v="439950"/>
  </r>
  <r>
    <d v="2018-07-09T00:00:00"/>
    <x v="11"/>
    <x v="2"/>
    <n v="2612"/>
    <x v="0"/>
    <n v="475200"/>
    <x v="1"/>
    <x v="4"/>
    <n v="475200"/>
  </r>
  <r>
    <d v="2018-07-10T00:00:00"/>
    <x v="11"/>
    <x v="2"/>
    <n v="2617"/>
    <x v="0"/>
    <n v="395000"/>
    <x v="0"/>
    <x v="2"/>
    <n v="395000"/>
  </r>
  <r>
    <d v="2018-07-10T00:00:00"/>
    <x v="11"/>
    <x v="2"/>
    <n v="2611"/>
    <x v="0"/>
    <n v="751000"/>
    <x v="0"/>
    <x v="0"/>
    <n v="751000"/>
  </r>
  <r>
    <d v="2018-07-10T00:00:00"/>
    <x v="11"/>
    <x v="2"/>
    <n v="2913"/>
    <x v="1"/>
    <n v="780000"/>
    <x v="0"/>
    <x v="0"/>
    <n v="780000"/>
  </r>
  <r>
    <d v="2018-07-10T00:00:00"/>
    <x v="11"/>
    <x v="2"/>
    <n v="2914"/>
    <x v="1"/>
    <n v="794000"/>
    <x v="0"/>
    <x v="0"/>
    <n v="794000"/>
  </r>
  <r>
    <d v="2018-07-10T00:00:00"/>
    <x v="11"/>
    <x v="2"/>
    <n v="2913"/>
    <x v="1"/>
    <n v="910000"/>
    <x v="0"/>
    <x v="0"/>
    <n v="910000"/>
  </r>
  <r>
    <d v="2018-07-10T00:00:00"/>
    <x v="11"/>
    <x v="2"/>
    <n v="2911"/>
    <x v="1"/>
    <n v="985200"/>
    <x v="0"/>
    <x v="0"/>
    <n v="985200"/>
  </r>
  <r>
    <d v="2018-07-10T00:00:00"/>
    <x v="11"/>
    <x v="2"/>
    <n v="2914"/>
    <x v="1"/>
    <n v="1080000"/>
    <x v="0"/>
    <x v="3"/>
    <n v="1080000"/>
  </r>
  <r>
    <d v="2018-07-10T00:00:00"/>
    <x v="11"/>
    <x v="2"/>
    <n v="2912"/>
    <x v="1"/>
    <n v="267500"/>
    <x v="1"/>
    <x v="2"/>
    <n v="267500"/>
  </r>
  <r>
    <d v="2018-07-10T00:00:00"/>
    <x v="11"/>
    <x v="2"/>
    <n v="2614"/>
    <x v="0"/>
    <n v="275000"/>
    <x v="1"/>
    <x v="2"/>
    <n v="275000"/>
  </r>
  <r>
    <d v="2018-07-10T00:00:00"/>
    <x v="11"/>
    <x v="2"/>
    <n v="2614"/>
    <x v="0"/>
    <n v="290000"/>
    <x v="1"/>
    <x v="2"/>
    <n v="290000"/>
  </r>
  <r>
    <d v="2018-07-11T00:00:00"/>
    <x v="11"/>
    <x v="2"/>
    <n v="2906"/>
    <x v="1"/>
    <n v="440000"/>
    <x v="0"/>
    <x v="1"/>
    <n v="440000"/>
  </r>
  <r>
    <d v="2018-07-11T00:00:00"/>
    <x v="11"/>
    <x v="2"/>
    <n v="2615"/>
    <x v="0"/>
    <n v="480000"/>
    <x v="0"/>
    <x v="1"/>
    <n v="480000"/>
  </r>
  <r>
    <d v="2018-07-11T00:00:00"/>
    <x v="11"/>
    <x v="2"/>
    <n v="2912"/>
    <x v="1"/>
    <n v="562000"/>
    <x v="0"/>
    <x v="1"/>
    <n v="562000"/>
  </r>
  <r>
    <d v="2018-07-11T00:00:00"/>
    <x v="11"/>
    <x v="2"/>
    <n v="2912"/>
    <x v="1"/>
    <n v="880000"/>
    <x v="0"/>
    <x v="3"/>
    <n v="880000"/>
  </r>
  <r>
    <d v="2018-07-11T00:00:00"/>
    <x v="11"/>
    <x v="2"/>
    <n v="2617"/>
    <x v="0"/>
    <n v="269000"/>
    <x v="1"/>
    <x v="2"/>
    <n v="269000"/>
  </r>
  <r>
    <d v="2018-07-11T00:00:00"/>
    <x v="11"/>
    <x v="2"/>
    <n v="2606"/>
    <x v="0"/>
    <n v="330000"/>
    <x v="1"/>
    <x v="2"/>
    <n v="330000"/>
  </r>
  <r>
    <d v="2018-07-11T00:00:00"/>
    <x v="11"/>
    <x v="2"/>
    <n v="2604"/>
    <x v="0"/>
    <n v="575000"/>
    <x v="1"/>
    <x v="2"/>
    <n v="575000"/>
  </r>
  <r>
    <d v="2018-07-11T00:00:00"/>
    <x v="11"/>
    <x v="2"/>
    <n v="2612"/>
    <x v="0"/>
    <n v="630000"/>
    <x v="1"/>
    <x v="1"/>
    <n v="630000"/>
  </r>
  <r>
    <d v="2018-07-12T00:00:00"/>
    <x v="11"/>
    <x v="2"/>
    <n v="2914"/>
    <x v="1"/>
    <n v="655000"/>
    <x v="0"/>
    <x v="0"/>
    <n v="655000"/>
  </r>
  <r>
    <d v="2018-07-12T00:00:00"/>
    <x v="11"/>
    <x v="2"/>
    <n v="2906"/>
    <x v="1"/>
    <n v="715000"/>
    <x v="0"/>
    <x v="0"/>
    <n v="715000"/>
  </r>
  <r>
    <d v="2018-07-12T00:00:00"/>
    <x v="11"/>
    <x v="2"/>
    <n v="2615"/>
    <x v="0"/>
    <n v="800000"/>
    <x v="0"/>
    <x v="0"/>
    <n v="800000"/>
  </r>
  <r>
    <d v="2018-07-12T00:00:00"/>
    <x v="11"/>
    <x v="2"/>
    <n v="2902"/>
    <x v="1"/>
    <n v="850000"/>
    <x v="0"/>
    <x v="0"/>
    <n v="850000"/>
  </r>
  <r>
    <d v="2018-07-12T00:00:00"/>
    <x v="11"/>
    <x v="2"/>
    <n v="2611"/>
    <x v="0"/>
    <n v="890000"/>
    <x v="0"/>
    <x v="0"/>
    <n v="890000"/>
  </r>
  <r>
    <d v="2018-07-12T00:00:00"/>
    <x v="11"/>
    <x v="2"/>
    <n v="2604"/>
    <x v="0"/>
    <n v="940000"/>
    <x v="0"/>
    <x v="0"/>
    <n v="940000"/>
  </r>
  <r>
    <d v="2018-07-12T00:00:00"/>
    <x v="11"/>
    <x v="2"/>
    <n v="2607"/>
    <x v="0"/>
    <n v="295000"/>
    <x v="1"/>
    <x v="2"/>
    <n v="295000"/>
  </r>
  <r>
    <d v="2018-07-12T00:00:00"/>
    <x v="11"/>
    <x v="2"/>
    <n v="2606"/>
    <x v="0"/>
    <n v="350000"/>
    <x v="1"/>
    <x v="4"/>
    <n v="350000"/>
  </r>
  <r>
    <d v="2018-07-12T00:00:00"/>
    <x v="11"/>
    <x v="2"/>
    <n v="2612"/>
    <x v="0"/>
    <n v="520000"/>
    <x v="1"/>
    <x v="4"/>
    <n v="520000"/>
  </r>
  <r>
    <d v="2018-07-13T00:00:00"/>
    <x v="11"/>
    <x v="2"/>
    <n v="2914"/>
    <x v="1"/>
    <n v="485000"/>
    <x v="0"/>
    <x v="1"/>
    <n v="485000"/>
  </r>
  <r>
    <d v="2018-07-13T00:00:00"/>
    <x v="11"/>
    <x v="2"/>
    <n v="2902"/>
    <x v="1"/>
    <n v="510000"/>
    <x v="0"/>
    <x v="1"/>
    <n v="510000"/>
  </r>
  <r>
    <d v="2018-07-13T00:00:00"/>
    <x v="11"/>
    <x v="2"/>
    <n v="2902"/>
    <x v="1"/>
    <n v="575000"/>
    <x v="0"/>
    <x v="1"/>
    <n v="575000"/>
  </r>
  <r>
    <d v="2018-07-13T00:00:00"/>
    <x v="11"/>
    <x v="2"/>
    <n v="2602"/>
    <x v="0"/>
    <n v="760000"/>
    <x v="0"/>
    <x v="1"/>
    <n v="760000"/>
  </r>
  <r>
    <d v="2018-07-13T00:00:00"/>
    <x v="11"/>
    <x v="2"/>
    <n v="2914"/>
    <x v="1"/>
    <n v="790000"/>
    <x v="0"/>
    <x v="0"/>
    <n v="790000"/>
  </r>
  <r>
    <d v="2018-07-13T00:00:00"/>
    <x v="11"/>
    <x v="2"/>
    <n v="2617"/>
    <x v="0"/>
    <n v="298000"/>
    <x v="1"/>
    <x v="2"/>
    <n v="298000"/>
  </r>
  <r>
    <d v="2018-07-13T00:00:00"/>
    <x v="11"/>
    <x v="2"/>
    <n v="2617"/>
    <x v="0"/>
    <n v="387000"/>
    <x v="1"/>
    <x v="2"/>
    <n v="387000"/>
  </r>
  <r>
    <d v="2018-07-13T00:00:00"/>
    <x v="11"/>
    <x v="2"/>
    <n v="2617"/>
    <x v="0"/>
    <n v="405000"/>
    <x v="1"/>
    <x v="2"/>
    <n v="405000"/>
  </r>
  <r>
    <d v="2018-07-13T00:00:00"/>
    <x v="11"/>
    <x v="2"/>
    <n v="2603"/>
    <x v="0"/>
    <n v="423000"/>
    <x v="1"/>
    <x v="2"/>
    <n v="423000"/>
  </r>
  <r>
    <d v="2018-07-13T00:00:00"/>
    <x v="11"/>
    <x v="2"/>
    <n v="2612"/>
    <x v="0"/>
    <n v="477500"/>
    <x v="1"/>
    <x v="2"/>
    <n v="477500"/>
  </r>
  <r>
    <d v="2018-07-14T00:00:00"/>
    <x v="11"/>
    <x v="2"/>
    <n v="2615"/>
    <x v="0"/>
    <n v="531500"/>
    <x v="0"/>
    <x v="2"/>
    <n v="531500"/>
  </r>
  <r>
    <d v="2018-07-14T00:00:00"/>
    <x v="11"/>
    <x v="2"/>
    <n v="2614"/>
    <x v="0"/>
    <n v="566000"/>
    <x v="0"/>
    <x v="1"/>
    <n v="566000"/>
  </r>
  <r>
    <d v="2018-07-14T00:00:00"/>
    <x v="11"/>
    <x v="2"/>
    <n v="2615"/>
    <x v="0"/>
    <n v="580000"/>
    <x v="0"/>
    <x v="0"/>
    <n v="580000"/>
  </r>
  <r>
    <d v="2018-07-14T00:00:00"/>
    <x v="11"/>
    <x v="2"/>
    <n v="2615"/>
    <x v="0"/>
    <n v="632000"/>
    <x v="0"/>
    <x v="0"/>
    <n v="632000"/>
  </r>
  <r>
    <d v="2018-07-14T00:00:00"/>
    <x v="11"/>
    <x v="2"/>
    <n v="2615"/>
    <x v="0"/>
    <n v="640000"/>
    <x v="0"/>
    <x v="0"/>
    <n v="640000"/>
  </r>
  <r>
    <d v="2018-07-14T00:00:00"/>
    <x v="11"/>
    <x v="2"/>
    <n v="2614"/>
    <x v="0"/>
    <n v="645000"/>
    <x v="0"/>
    <x v="0"/>
    <n v="645000"/>
  </r>
  <r>
    <d v="2018-07-14T00:00:00"/>
    <x v="11"/>
    <x v="2"/>
    <n v="2611"/>
    <x v="0"/>
    <n v="670000"/>
    <x v="0"/>
    <x v="0"/>
    <n v="670000"/>
  </r>
  <r>
    <d v="2018-07-14T00:00:00"/>
    <x v="11"/>
    <x v="2"/>
    <n v="2904"/>
    <x v="1"/>
    <n v="676000"/>
    <x v="0"/>
    <x v="0"/>
    <n v="676000"/>
  </r>
  <r>
    <d v="2018-07-14T00:00:00"/>
    <x v="11"/>
    <x v="2"/>
    <n v="2611"/>
    <x v="0"/>
    <n v="815000"/>
    <x v="0"/>
    <x v="3"/>
    <n v="815000"/>
  </r>
  <r>
    <d v="2018-07-14T00:00:00"/>
    <x v="11"/>
    <x v="2"/>
    <n v="2611"/>
    <x v="0"/>
    <n v="839000"/>
    <x v="0"/>
    <x v="0"/>
    <n v="839000"/>
  </r>
  <r>
    <d v="2018-07-14T00:00:00"/>
    <x v="11"/>
    <x v="2"/>
    <n v="2602"/>
    <x v="0"/>
    <n v="850000"/>
    <x v="0"/>
    <x v="1"/>
    <n v="850000"/>
  </r>
  <r>
    <d v="2018-07-14T00:00:00"/>
    <x v="11"/>
    <x v="2"/>
    <n v="2602"/>
    <x v="0"/>
    <n v="895000"/>
    <x v="0"/>
    <x v="1"/>
    <n v="895000"/>
  </r>
  <r>
    <d v="2018-07-14T00:00:00"/>
    <x v="11"/>
    <x v="2"/>
    <n v="2605"/>
    <x v="0"/>
    <n v="900000"/>
    <x v="0"/>
    <x v="1"/>
    <n v="900000"/>
  </r>
  <r>
    <d v="2018-07-14T00:00:00"/>
    <x v="11"/>
    <x v="2"/>
    <n v="2602"/>
    <x v="0"/>
    <n v="1167000"/>
    <x v="0"/>
    <x v="0"/>
    <n v="1167000"/>
  </r>
  <r>
    <d v="2018-07-14T00:00:00"/>
    <x v="11"/>
    <x v="2"/>
    <n v="2603"/>
    <x v="0"/>
    <n v="445000"/>
    <x v="1"/>
    <x v="2"/>
    <n v="445000"/>
  </r>
  <r>
    <d v="2018-07-15T00:00:00"/>
    <x v="11"/>
    <x v="2"/>
    <n v="2900"/>
    <x v="0"/>
    <n v="496500"/>
    <x v="1"/>
    <x v="1"/>
    <n v="496500"/>
  </r>
  <r>
    <d v="2018-07-16T00:00:00"/>
    <x v="11"/>
    <x v="2"/>
    <n v="2902"/>
    <x v="1"/>
    <n v="395000"/>
    <x v="0"/>
    <x v="1"/>
    <n v="395000"/>
  </r>
  <r>
    <d v="2018-07-16T00:00:00"/>
    <x v="11"/>
    <x v="2"/>
    <n v="2906"/>
    <x v="1"/>
    <n v="430000"/>
    <x v="0"/>
    <x v="1"/>
    <n v="430000"/>
  </r>
  <r>
    <d v="2018-07-16T00:00:00"/>
    <x v="11"/>
    <x v="2"/>
    <n v="2913"/>
    <x v="1"/>
    <n v="435000"/>
    <x v="0"/>
    <x v="1"/>
    <n v="435000"/>
  </r>
  <r>
    <d v="2018-07-16T00:00:00"/>
    <x v="11"/>
    <x v="2"/>
    <n v="2615"/>
    <x v="0"/>
    <n v="455000"/>
    <x v="0"/>
    <x v="1"/>
    <n v="455000"/>
  </r>
  <r>
    <d v="2018-07-16T00:00:00"/>
    <x v="11"/>
    <x v="2"/>
    <n v="2611"/>
    <x v="0"/>
    <n v="475000"/>
    <x v="0"/>
    <x v="1"/>
    <n v="475000"/>
  </r>
  <r>
    <d v="2018-07-16T00:00:00"/>
    <x v="11"/>
    <x v="2"/>
    <n v="2913"/>
    <x v="1"/>
    <n v="535000"/>
    <x v="0"/>
    <x v="1"/>
    <n v="535000"/>
  </r>
  <r>
    <d v="2018-07-16T00:00:00"/>
    <x v="11"/>
    <x v="2"/>
    <n v="2912"/>
    <x v="1"/>
    <n v="552000"/>
    <x v="0"/>
    <x v="1"/>
    <n v="552000"/>
  </r>
  <r>
    <d v="2018-07-16T00:00:00"/>
    <x v="11"/>
    <x v="2"/>
    <n v="2611"/>
    <x v="0"/>
    <n v="625000"/>
    <x v="0"/>
    <x v="1"/>
    <n v="625000"/>
  </r>
  <r>
    <d v="2018-07-16T00:00:00"/>
    <x v="11"/>
    <x v="2"/>
    <n v="2913"/>
    <x v="1"/>
    <n v="695000"/>
    <x v="0"/>
    <x v="0"/>
    <n v="695000"/>
  </r>
  <r>
    <d v="2018-07-16T00:00:00"/>
    <x v="11"/>
    <x v="2"/>
    <n v="2617"/>
    <x v="0"/>
    <n v="719000"/>
    <x v="0"/>
    <x v="0"/>
    <n v="719000"/>
  </r>
  <r>
    <d v="2018-07-16T00:00:00"/>
    <x v="11"/>
    <x v="2"/>
    <n v="2614"/>
    <x v="0"/>
    <n v="725000"/>
    <x v="0"/>
    <x v="0"/>
    <n v="725000"/>
  </r>
  <r>
    <d v="2018-07-16T00:00:00"/>
    <x v="11"/>
    <x v="2"/>
    <n v="2607"/>
    <x v="0"/>
    <n v="915000"/>
    <x v="0"/>
    <x v="0"/>
    <n v="915000"/>
  </r>
  <r>
    <d v="2018-07-16T00:00:00"/>
    <x v="11"/>
    <x v="2"/>
    <n v="2612"/>
    <x v="0"/>
    <n v="390000"/>
    <x v="1"/>
    <x v="4"/>
    <n v="390000"/>
  </r>
  <r>
    <d v="2018-07-16T00:00:00"/>
    <x v="11"/>
    <x v="2"/>
    <n v="2611"/>
    <x v="0"/>
    <n v="440000"/>
    <x v="1"/>
    <x v="2"/>
    <n v="440000"/>
  </r>
  <r>
    <d v="2018-07-16T00:00:00"/>
    <x v="11"/>
    <x v="2"/>
    <n v="2612"/>
    <x v="0"/>
    <n v="520000"/>
    <x v="1"/>
    <x v="2"/>
    <n v="520000"/>
  </r>
  <r>
    <d v="2018-07-17T00:00:00"/>
    <x v="11"/>
    <x v="2"/>
    <n v="2913"/>
    <x v="1"/>
    <n v="352000"/>
    <x v="0"/>
    <x v="2"/>
    <n v="352000"/>
  </r>
  <r>
    <d v="2018-07-17T00:00:00"/>
    <x v="11"/>
    <x v="2"/>
    <n v="2617"/>
    <x v="0"/>
    <n v="635000"/>
    <x v="0"/>
    <x v="1"/>
    <n v="635000"/>
  </r>
  <r>
    <d v="2018-07-17T00:00:00"/>
    <x v="11"/>
    <x v="2"/>
    <n v="2612"/>
    <x v="0"/>
    <n v="1720000"/>
    <x v="0"/>
    <x v="0"/>
    <n v="1720000"/>
  </r>
  <r>
    <d v="2018-07-17T00:00:00"/>
    <x v="11"/>
    <x v="2"/>
    <n v="2606"/>
    <x v="0"/>
    <n v="292500"/>
    <x v="1"/>
    <x v="2"/>
    <n v="292500"/>
  </r>
  <r>
    <d v="2018-07-17T00:00:00"/>
    <x v="11"/>
    <x v="2"/>
    <n v="2603"/>
    <x v="0"/>
    <n v="295000"/>
    <x v="1"/>
    <x v="4"/>
    <n v="295000"/>
  </r>
  <r>
    <d v="2018-07-17T00:00:00"/>
    <x v="11"/>
    <x v="2"/>
    <n v="2617"/>
    <x v="0"/>
    <n v="350000"/>
    <x v="1"/>
    <x v="4"/>
    <n v="350000"/>
  </r>
  <r>
    <d v="2018-07-17T00:00:00"/>
    <x v="11"/>
    <x v="2"/>
    <n v="2604"/>
    <x v="0"/>
    <n v="359000"/>
    <x v="1"/>
    <x v="4"/>
    <n v="359000"/>
  </r>
  <r>
    <d v="2018-07-18T00:00:00"/>
    <x v="11"/>
    <x v="2"/>
    <n v="2905"/>
    <x v="1"/>
    <n v="445000"/>
    <x v="0"/>
    <x v="1"/>
    <n v="445000"/>
  </r>
  <r>
    <d v="2018-07-18T00:00:00"/>
    <x v="11"/>
    <x v="2"/>
    <n v="2903"/>
    <x v="1"/>
    <n v="510000"/>
    <x v="0"/>
    <x v="1"/>
    <n v="510000"/>
  </r>
  <r>
    <d v="2018-07-18T00:00:00"/>
    <x v="11"/>
    <x v="2"/>
    <n v="2906"/>
    <x v="1"/>
    <n v="528000"/>
    <x v="0"/>
    <x v="0"/>
    <n v="528000"/>
  </r>
  <r>
    <d v="2018-07-18T00:00:00"/>
    <x v="11"/>
    <x v="2"/>
    <n v="2906"/>
    <x v="1"/>
    <n v="560000"/>
    <x v="0"/>
    <x v="1"/>
    <n v="560000"/>
  </r>
  <r>
    <d v="2018-07-18T00:00:00"/>
    <x v="11"/>
    <x v="2"/>
    <n v="2904"/>
    <x v="1"/>
    <n v="586000"/>
    <x v="0"/>
    <x v="1"/>
    <n v="586000"/>
  </r>
  <r>
    <d v="2018-07-18T00:00:00"/>
    <x v="11"/>
    <x v="2"/>
    <n v="2903"/>
    <x v="1"/>
    <n v="620000"/>
    <x v="0"/>
    <x v="1"/>
    <n v="620000"/>
  </r>
  <r>
    <d v="2018-07-18T00:00:00"/>
    <x v="11"/>
    <x v="2"/>
    <n v="2912"/>
    <x v="1"/>
    <n v="715000"/>
    <x v="0"/>
    <x v="0"/>
    <n v="715000"/>
  </r>
  <r>
    <d v="2018-07-18T00:00:00"/>
    <x v="11"/>
    <x v="2"/>
    <n v="2615"/>
    <x v="0"/>
    <n v="740000"/>
    <x v="0"/>
    <x v="1"/>
    <n v="740000"/>
  </r>
  <r>
    <d v="2018-07-19T00:00:00"/>
    <x v="11"/>
    <x v="2"/>
    <n v="2903"/>
    <x v="1"/>
    <n v="495000"/>
    <x v="0"/>
    <x v="1"/>
    <n v="495000"/>
  </r>
  <r>
    <d v="2018-07-19T00:00:00"/>
    <x v="11"/>
    <x v="2"/>
    <n v="2914"/>
    <x v="1"/>
    <n v="510000"/>
    <x v="0"/>
    <x v="1"/>
    <n v="510000"/>
  </r>
  <r>
    <d v="2018-07-19T00:00:00"/>
    <x v="11"/>
    <x v="2"/>
    <n v="2913"/>
    <x v="1"/>
    <n v="525000"/>
    <x v="0"/>
    <x v="1"/>
    <n v="525000"/>
  </r>
  <r>
    <d v="2018-07-19T00:00:00"/>
    <x v="11"/>
    <x v="2"/>
    <n v="2615"/>
    <x v="0"/>
    <n v="545000"/>
    <x v="0"/>
    <x v="1"/>
    <n v="545000"/>
  </r>
  <r>
    <d v="2018-07-19T00:00:00"/>
    <x v="11"/>
    <x v="2"/>
    <n v="2913"/>
    <x v="1"/>
    <n v="565000"/>
    <x v="0"/>
    <x v="1"/>
    <n v="565000"/>
  </r>
  <r>
    <d v="2018-07-19T00:00:00"/>
    <x v="11"/>
    <x v="2"/>
    <n v="2605"/>
    <x v="0"/>
    <n v="767500"/>
    <x v="0"/>
    <x v="1"/>
    <n v="767500"/>
  </r>
  <r>
    <d v="2018-07-19T00:00:00"/>
    <x v="11"/>
    <x v="2"/>
    <n v="2606"/>
    <x v="0"/>
    <n v="320000"/>
    <x v="1"/>
    <x v="4"/>
    <n v="320000"/>
  </r>
  <r>
    <d v="2018-07-19T00:00:00"/>
    <x v="11"/>
    <x v="2"/>
    <n v="2617"/>
    <x v="0"/>
    <n v="332500"/>
    <x v="1"/>
    <x v="2"/>
    <n v="332500"/>
  </r>
  <r>
    <d v="2018-07-19T00:00:00"/>
    <x v="11"/>
    <x v="2"/>
    <n v="2617"/>
    <x v="0"/>
    <n v="349000"/>
    <x v="1"/>
    <x v="2"/>
    <n v="349000"/>
  </r>
  <r>
    <d v="2018-07-19T00:00:00"/>
    <x v="11"/>
    <x v="2"/>
    <n v="2602"/>
    <x v="0"/>
    <n v="375000"/>
    <x v="1"/>
    <x v="2"/>
    <n v="375000"/>
  </r>
  <r>
    <d v="2018-07-19T00:00:00"/>
    <x v="11"/>
    <x v="2"/>
    <n v="2612"/>
    <x v="0"/>
    <n v="416000"/>
    <x v="1"/>
    <x v="4"/>
    <n v="416000"/>
  </r>
  <r>
    <d v="2018-07-19T00:00:00"/>
    <x v="11"/>
    <x v="2"/>
    <n v="2612"/>
    <x v="0"/>
    <n v="540000"/>
    <x v="1"/>
    <x v="2"/>
    <n v="540000"/>
  </r>
  <r>
    <d v="2018-07-19T00:00:00"/>
    <x v="11"/>
    <x v="2"/>
    <n v="2603"/>
    <x v="0"/>
    <n v="855000"/>
    <x v="1"/>
    <x v="2"/>
    <n v="855000"/>
  </r>
  <r>
    <d v="2018-07-20T00:00:00"/>
    <x v="11"/>
    <x v="2"/>
    <n v="2905"/>
    <x v="1"/>
    <n v="425000"/>
    <x v="0"/>
    <x v="1"/>
    <n v="425000"/>
  </r>
  <r>
    <d v="2018-07-20T00:00:00"/>
    <x v="11"/>
    <x v="2"/>
    <n v="2913"/>
    <x v="1"/>
    <n v="500000"/>
    <x v="0"/>
    <x v="1"/>
    <n v="500000"/>
  </r>
  <r>
    <d v="2018-07-20T00:00:00"/>
    <x v="11"/>
    <x v="2"/>
    <n v="2905"/>
    <x v="1"/>
    <n v="610000"/>
    <x v="0"/>
    <x v="1"/>
    <n v="610000"/>
  </r>
  <r>
    <d v="2018-07-20T00:00:00"/>
    <x v="11"/>
    <x v="2"/>
    <n v="2914"/>
    <x v="1"/>
    <n v="716500"/>
    <x v="0"/>
    <x v="0"/>
    <n v="716500"/>
  </r>
  <r>
    <d v="2018-07-20T00:00:00"/>
    <x v="11"/>
    <x v="2"/>
    <n v="2906"/>
    <x v="1"/>
    <n v="728000"/>
    <x v="0"/>
    <x v="0"/>
    <n v="728000"/>
  </r>
  <r>
    <d v="2018-07-20T00:00:00"/>
    <x v="11"/>
    <x v="2"/>
    <n v="2914"/>
    <x v="1"/>
    <n v="815000"/>
    <x v="0"/>
    <x v="0"/>
    <n v="815000"/>
  </r>
  <r>
    <d v="2018-07-20T00:00:00"/>
    <x v="11"/>
    <x v="2"/>
    <n v="2615"/>
    <x v="0"/>
    <n v="262000"/>
    <x v="1"/>
    <x v="4"/>
    <n v="262000"/>
  </r>
  <r>
    <d v="2018-07-20T00:00:00"/>
    <x v="11"/>
    <x v="2"/>
    <n v="2912"/>
    <x v="1"/>
    <n v="331127"/>
    <x v="1"/>
    <x v="2"/>
    <n v="331127"/>
  </r>
  <r>
    <d v="2018-07-20T00:00:00"/>
    <x v="11"/>
    <x v="2"/>
    <n v="2612"/>
    <x v="0"/>
    <n v="345000"/>
    <x v="1"/>
    <x v="4"/>
    <n v="345000"/>
  </r>
  <r>
    <d v="2018-07-20T00:00:00"/>
    <x v="11"/>
    <x v="2"/>
    <n v="2612"/>
    <x v="0"/>
    <n v="360000"/>
    <x v="1"/>
    <x v="4"/>
    <n v="360000"/>
  </r>
  <r>
    <d v="2018-07-20T00:00:00"/>
    <x v="11"/>
    <x v="2"/>
    <n v="2604"/>
    <x v="0"/>
    <n v="385000"/>
    <x v="1"/>
    <x v="4"/>
    <n v="385000"/>
  </r>
  <r>
    <d v="2018-07-20T00:00:00"/>
    <x v="11"/>
    <x v="2"/>
    <n v="2914"/>
    <x v="1"/>
    <n v="519000"/>
    <x v="1"/>
    <x v="1"/>
    <n v="519000"/>
  </r>
  <r>
    <d v="2018-07-21T00:00:00"/>
    <x v="11"/>
    <x v="2"/>
    <n v="2905"/>
    <x v="1"/>
    <n v="452000"/>
    <x v="0"/>
    <x v="1"/>
    <n v="452000"/>
  </r>
  <r>
    <d v="2018-07-21T00:00:00"/>
    <x v="11"/>
    <x v="2"/>
    <n v="2913"/>
    <x v="1"/>
    <n v="520000"/>
    <x v="0"/>
    <x v="1"/>
    <n v="520000"/>
  </r>
  <r>
    <d v="2018-07-21T00:00:00"/>
    <x v="11"/>
    <x v="2"/>
    <n v="2913"/>
    <x v="1"/>
    <n v="653500"/>
    <x v="0"/>
    <x v="1"/>
    <n v="653500"/>
  </r>
  <r>
    <d v="2018-07-21T00:00:00"/>
    <x v="11"/>
    <x v="2"/>
    <n v="2914"/>
    <x v="1"/>
    <n v="747000"/>
    <x v="0"/>
    <x v="0"/>
    <n v="747000"/>
  </r>
  <r>
    <d v="2018-07-21T00:00:00"/>
    <x v="11"/>
    <x v="2"/>
    <n v="2605"/>
    <x v="0"/>
    <n v="800000"/>
    <x v="0"/>
    <x v="1"/>
    <n v="800000"/>
  </r>
  <r>
    <d v="2018-07-21T00:00:00"/>
    <x v="11"/>
    <x v="2"/>
    <n v="2615"/>
    <x v="0"/>
    <n v="816500"/>
    <x v="0"/>
    <x v="0"/>
    <n v="816500"/>
  </r>
  <r>
    <d v="2018-07-21T00:00:00"/>
    <x v="11"/>
    <x v="2"/>
    <n v="2902"/>
    <x v="1"/>
    <n v="961000"/>
    <x v="0"/>
    <x v="3"/>
    <n v="961000"/>
  </r>
  <r>
    <d v="2018-07-21T00:00:00"/>
    <x v="11"/>
    <x v="2"/>
    <n v="2604"/>
    <x v="0"/>
    <n v="1490000"/>
    <x v="0"/>
    <x v="3"/>
    <n v="1490000"/>
  </r>
  <r>
    <d v="2018-07-21T00:00:00"/>
    <x v="11"/>
    <x v="2"/>
    <n v="2606"/>
    <x v="0"/>
    <n v="419900"/>
    <x v="1"/>
    <x v="2"/>
    <n v="419900"/>
  </r>
  <r>
    <d v="2018-07-23T00:00:00"/>
    <x v="11"/>
    <x v="2"/>
    <n v="2906"/>
    <x v="1"/>
    <n v="495000"/>
    <x v="0"/>
    <x v="1"/>
    <n v="495000"/>
  </r>
  <r>
    <d v="2018-07-23T00:00:00"/>
    <x v="11"/>
    <x v="2"/>
    <n v="2902"/>
    <x v="1"/>
    <n v="555000"/>
    <x v="0"/>
    <x v="1"/>
    <n v="555000"/>
  </r>
  <r>
    <d v="2018-07-23T00:00:00"/>
    <x v="11"/>
    <x v="2"/>
    <n v="2903"/>
    <x v="1"/>
    <n v="590000"/>
    <x v="0"/>
    <x v="0"/>
    <n v="590000"/>
  </r>
  <r>
    <d v="2018-07-23T00:00:00"/>
    <x v="11"/>
    <x v="2"/>
    <n v="2615"/>
    <x v="0"/>
    <n v="595000"/>
    <x v="0"/>
    <x v="0"/>
    <n v="595000"/>
  </r>
  <r>
    <d v="2018-07-23T00:00:00"/>
    <x v="11"/>
    <x v="2"/>
    <n v="2617"/>
    <x v="0"/>
    <n v="696000"/>
    <x v="0"/>
    <x v="1"/>
    <n v="696000"/>
  </r>
  <r>
    <d v="2018-07-23T00:00:00"/>
    <x v="11"/>
    <x v="2"/>
    <n v="2912"/>
    <x v="1"/>
    <n v="745000"/>
    <x v="0"/>
    <x v="0"/>
    <n v="745000"/>
  </r>
  <r>
    <d v="2018-07-23T00:00:00"/>
    <x v="11"/>
    <x v="2"/>
    <n v="2913"/>
    <x v="1"/>
    <n v="895000"/>
    <x v="0"/>
    <x v="0"/>
    <n v="895000"/>
  </r>
  <r>
    <d v="2018-07-23T00:00:00"/>
    <x v="11"/>
    <x v="2"/>
    <n v="2603"/>
    <x v="0"/>
    <n v="1050000"/>
    <x v="0"/>
    <x v="0"/>
    <n v="1050000"/>
  </r>
  <r>
    <d v="2018-07-23T00:00:00"/>
    <x v="11"/>
    <x v="2"/>
    <n v="2617"/>
    <x v="0"/>
    <n v="292000"/>
    <x v="1"/>
    <x v="4"/>
    <n v="292000"/>
  </r>
  <r>
    <d v="2018-07-23T00:00:00"/>
    <x v="11"/>
    <x v="2"/>
    <n v="2617"/>
    <x v="0"/>
    <n v="296000"/>
    <x v="1"/>
    <x v="4"/>
    <n v="296000"/>
  </r>
  <r>
    <d v="2018-07-23T00:00:00"/>
    <x v="11"/>
    <x v="2"/>
    <n v="2612"/>
    <x v="0"/>
    <n v="358000"/>
    <x v="1"/>
    <x v="4"/>
    <n v="358000"/>
  </r>
  <r>
    <d v="2018-07-23T00:00:00"/>
    <x v="11"/>
    <x v="2"/>
    <n v="2611"/>
    <x v="0"/>
    <n v="450000"/>
    <x v="1"/>
    <x v="2"/>
    <n v="450000"/>
  </r>
  <r>
    <d v="2018-07-23T00:00:00"/>
    <x v="11"/>
    <x v="2"/>
    <n v="2605"/>
    <x v="0"/>
    <n v="538000"/>
    <x v="1"/>
    <x v="2"/>
    <n v="538000"/>
  </r>
  <r>
    <d v="2018-07-24T00:00:00"/>
    <x v="11"/>
    <x v="2"/>
    <n v="2905"/>
    <x v="1"/>
    <n v="691000"/>
    <x v="0"/>
    <x v="0"/>
    <n v="691000"/>
  </r>
  <r>
    <d v="2018-07-24T00:00:00"/>
    <x v="11"/>
    <x v="2"/>
    <n v="2913"/>
    <x v="1"/>
    <n v="697500"/>
    <x v="0"/>
    <x v="0"/>
    <n v="697500"/>
  </r>
  <r>
    <d v="2018-07-24T00:00:00"/>
    <x v="11"/>
    <x v="2"/>
    <n v="2607"/>
    <x v="0"/>
    <n v="258000"/>
    <x v="1"/>
    <x v="2"/>
    <n v="258000"/>
  </r>
  <r>
    <d v="2018-07-24T00:00:00"/>
    <x v="11"/>
    <x v="2"/>
    <n v="2900"/>
    <x v="0"/>
    <n v="285000"/>
    <x v="1"/>
    <x v="4"/>
    <n v="285000"/>
  </r>
  <r>
    <d v="2018-07-24T00:00:00"/>
    <x v="11"/>
    <x v="2"/>
    <n v="2602"/>
    <x v="0"/>
    <n v="295000"/>
    <x v="1"/>
    <x v="2"/>
    <n v="295000"/>
  </r>
  <r>
    <d v="2018-07-24T00:00:00"/>
    <x v="11"/>
    <x v="2"/>
    <n v="2600"/>
    <x v="0"/>
    <n v="320000"/>
    <x v="1"/>
    <x v="2"/>
    <n v="320000"/>
  </r>
  <r>
    <d v="2018-07-24T00:00:00"/>
    <x v="11"/>
    <x v="2"/>
    <n v="2602"/>
    <x v="0"/>
    <n v="340000"/>
    <x v="1"/>
    <x v="2"/>
    <n v="340000"/>
  </r>
  <r>
    <d v="2018-07-24T00:00:00"/>
    <x v="11"/>
    <x v="2"/>
    <n v="2604"/>
    <x v="0"/>
    <n v="415000"/>
    <x v="1"/>
    <x v="4"/>
    <n v="415000"/>
  </r>
  <r>
    <d v="2018-07-24T00:00:00"/>
    <x v="11"/>
    <x v="2"/>
    <n v="2600"/>
    <x v="0"/>
    <n v="450000"/>
    <x v="1"/>
    <x v="4"/>
    <n v="450000"/>
  </r>
  <r>
    <d v="2018-07-25T00:00:00"/>
    <x v="11"/>
    <x v="2"/>
    <n v="2913"/>
    <x v="1"/>
    <n v="421000"/>
    <x v="0"/>
    <x v="1"/>
    <n v="421000"/>
  </r>
  <r>
    <d v="2018-07-25T00:00:00"/>
    <x v="11"/>
    <x v="2"/>
    <n v="2912"/>
    <x v="1"/>
    <n v="465000"/>
    <x v="0"/>
    <x v="2"/>
    <n v="465000"/>
  </r>
  <r>
    <d v="2018-07-25T00:00:00"/>
    <x v="11"/>
    <x v="2"/>
    <n v="2615"/>
    <x v="0"/>
    <n v="580000"/>
    <x v="0"/>
    <x v="0"/>
    <n v="580000"/>
  </r>
  <r>
    <d v="2018-07-25T00:00:00"/>
    <x v="11"/>
    <x v="2"/>
    <n v="2611"/>
    <x v="0"/>
    <n v="729000"/>
    <x v="0"/>
    <x v="0"/>
    <n v="729000"/>
  </r>
  <r>
    <d v="2018-07-25T00:00:00"/>
    <x v="11"/>
    <x v="2"/>
    <n v="2607"/>
    <x v="0"/>
    <n v="1340000"/>
    <x v="0"/>
    <x v="1"/>
    <n v="1340000"/>
  </r>
  <r>
    <d v="2018-07-25T00:00:00"/>
    <x v="11"/>
    <x v="2"/>
    <n v="2603"/>
    <x v="0"/>
    <n v="2500000"/>
    <x v="0"/>
    <x v="3"/>
    <n v="2500000"/>
  </r>
  <r>
    <d v="2018-07-25T00:00:00"/>
    <x v="11"/>
    <x v="2"/>
    <n v="2605"/>
    <x v="0"/>
    <n v="482500"/>
    <x v="1"/>
    <x v="2"/>
    <n v="482500"/>
  </r>
  <r>
    <d v="2018-07-26T00:00:00"/>
    <x v="11"/>
    <x v="2"/>
    <n v="2615"/>
    <x v="0"/>
    <n v="395000"/>
    <x v="0"/>
    <x v="2"/>
    <n v="395000"/>
  </r>
  <r>
    <d v="2018-07-26T00:00:00"/>
    <x v="11"/>
    <x v="2"/>
    <n v="2611"/>
    <x v="0"/>
    <n v="460000"/>
    <x v="0"/>
    <x v="2"/>
    <n v="460000"/>
  </r>
  <r>
    <d v="2018-07-26T00:00:00"/>
    <x v="11"/>
    <x v="2"/>
    <n v="2906"/>
    <x v="1"/>
    <n v="830000"/>
    <x v="0"/>
    <x v="3"/>
    <n v="830000"/>
  </r>
  <r>
    <d v="2018-07-26T00:00:00"/>
    <x v="11"/>
    <x v="2"/>
    <n v="2905"/>
    <x v="1"/>
    <n v="945000"/>
    <x v="0"/>
    <x v="0"/>
    <n v="945000"/>
  </r>
  <r>
    <d v="2018-07-26T00:00:00"/>
    <x v="11"/>
    <x v="2"/>
    <n v="2600"/>
    <x v="0"/>
    <n v="1020000"/>
    <x v="0"/>
    <x v="1"/>
    <n v="1020000"/>
  </r>
  <r>
    <d v="2018-07-26T00:00:00"/>
    <x v="11"/>
    <x v="2"/>
    <n v="2606"/>
    <x v="0"/>
    <n v="312000"/>
    <x v="1"/>
    <x v="4"/>
    <n v="312000"/>
  </r>
  <r>
    <d v="2018-07-27T00:00:00"/>
    <x v="11"/>
    <x v="2"/>
    <n v="2615"/>
    <x v="0"/>
    <n v="455000"/>
    <x v="0"/>
    <x v="1"/>
    <n v="455000"/>
  </r>
  <r>
    <d v="2018-07-27T00:00:00"/>
    <x v="11"/>
    <x v="2"/>
    <n v="2906"/>
    <x v="1"/>
    <n v="515000"/>
    <x v="0"/>
    <x v="1"/>
    <n v="515000"/>
  </r>
  <r>
    <d v="2018-07-27T00:00:00"/>
    <x v="11"/>
    <x v="2"/>
    <n v="2906"/>
    <x v="1"/>
    <n v="520000"/>
    <x v="0"/>
    <x v="1"/>
    <n v="520000"/>
  </r>
  <r>
    <d v="2018-07-27T00:00:00"/>
    <x v="11"/>
    <x v="2"/>
    <n v="2615"/>
    <x v="0"/>
    <n v="530000"/>
    <x v="0"/>
    <x v="1"/>
    <n v="530000"/>
  </r>
  <r>
    <d v="2018-07-27T00:00:00"/>
    <x v="11"/>
    <x v="2"/>
    <n v="2903"/>
    <x v="1"/>
    <n v="535000"/>
    <x v="0"/>
    <x v="1"/>
    <n v="535000"/>
  </r>
  <r>
    <d v="2018-07-27T00:00:00"/>
    <x v="11"/>
    <x v="2"/>
    <n v="2904"/>
    <x v="1"/>
    <n v="585000"/>
    <x v="0"/>
    <x v="1"/>
    <n v="585000"/>
  </r>
  <r>
    <d v="2018-07-27T00:00:00"/>
    <x v="11"/>
    <x v="2"/>
    <n v="2615"/>
    <x v="0"/>
    <n v="767000"/>
    <x v="0"/>
    <x v="3"/>
    <n v="767000"/>
  </r>
  <r>
    <d v="2018-07-27T00:00:00"/>
    <x v="11"/>
    <x v="2"/>
    <n v="2914"/>
    <x v="1"/>
    <n v="770000"/>
    <x v="0"/>
    <x v="0"/>
    <n v="770000"/>
  </r>
  <r>
    <d v="2018-07-27T00:00:00"/>
    <x v="11"/>
    <x v="2"/>
    <n v="2617"/>
    <x v="0"/>
    <n v="775000"/>
    <x v="0"/>
    <x v="0"/>
    <n v="775000"/>
  </r>
  <r>
    <d v="2018-07-27T00:00:00"/>
    <x v="11"/>
    <x v="2"/>
    <n v="2906"/>
    <x v="1"/>
    <n v="835000"/>
    <x v="0"/>
    <x v="0"/>
    <n v="835000"/>
  </r>
  <r>
    <d v="2018-07-27T00:00:00"/>
    <x v="11"/>
    <x v="2"/>
    <n v="2617"/>
    <x v="0"/>
    <n v="315000"/>
    <x v="1"/>
    <x v="4"/>
    <n v="315000"/>
  </r>
  <r>
    <d v="2018-07-27T00:00:00"/>
    <x v="11"/>
    <x v="2"/>
    <n v="2913"/>
    <x v="1"/>
    <n v="378000"/>
    <x v="1"/>
    <x v="2"/>
    <n v="378000"/>
  </r>
  <r>
    <d v="2018-07-27T00:00:00"/>
    <x v="11"/>
    <x v="2"/>
    <n v="2602"/>
    <x v="0"/>
    <n v="386000"/>
    <x v="1"/>
    <x v="2"/>
    <n v="386000"/>
  </r>
  <r>
    <d v="2018-07-27T00:00:00"/>
    <x v="11"/>
    <x v="2"/>
    <n v="2612"/>
    <x v="0"/>
    <n v="405000"/>
    <x v="1"/>
    <x v="4"/>
    <n v="405000"/>
  </r>
  <r>
    <d v="2018-07-27T00:00:00"/>
    <x v="11"/>
    <x v="2"/>
    <n v="2604"/>
    <x v="0"/>
    <n v="420000"/>
    <x v="1"/>
    <x v="4"/>
    <n v="420000"/>
  </r>
  <r>
    <d v="2018-07-27T00:00:00"/>
    <x v="11"/>
    <x v="2"/>
    <n v="2605"/>
    <x v="0"/>
    <n v="595000"/>
    <x v="1"/>
    <x v="1"/>
    <n v="595000"/>
  </r>
  <r>
    <d v="2018-07-28T00:00:00"/>
    <x v="11"/>
    <x v="2"/>
    <n v="2906"/>
    <x v="1"/>
    <n v="540000"/>
    <x v="0"/>
    <x v="0"/>
    <n v="540000"/>
  </r>
  <r>
    <d v="2018-07-28T00:00:00"/>
    <x v="11"/>
    <x v="2"/>
    <n v="2914"/>
    <x v="1"/>
    <n v="616000"/>
    <x v="0"/>
    <x v="1"/>
    <n v="616000"/>
  </r>
  <r>
    <d v="2018-07-28T00:00:00"/>
    <x v="11"/>
    <x v="2"/>
    <n v="2611"/>
    <x v="0"/>
    <n v="658500"/>
    <x v="0"/>
    <x v="1"/>
    <n v="658500"/>
  </r>
  <r>
    <d v="2018-07-28T00:00:00"/>
    <x v="11"/>
    <x v="2"/>
    <n v="2606"/>
    <x v="0"/>
    <n v="665000"/>
    <x v="0"/>
    <x v="1"/>
    <n v="665000"/>
  </r>
  <r>
    <d v="2018-07-28T00:00:00"/>
    <x v="11"/>
    <x v="2"/>
    <n v="2611"/>
    <x v="0"/>
    <n v="667000"/>
    <x v="0"/>
    <x v="0"/>
    <n v="667000"/>
  </r>
  <r>
    <d v="2018-07-28T00:00:00"/>
    <x v="11"/>
    <x v="2"/>
    <n v="2615"/>
    <x v="0"/>
    <n v="670000"/>
    <x v="0"/>
    <x v="0"/>
    <n v="670000"/>
  </r>
  <r>
    <d v="2018-07-28T00:00:00"/>
    <x v="11"/>
    <x v="2"/>
    <n v="2615"/>
    <x v="0"/>
    <n v="732000"/>
    <x v="0"/>
    <x v="0"/>
    <n v="732000"/>
  </r>
  <r>
    <d v="2018-07-28T00:00:00"/>
    <x v="11"/>
    <x v="2"/>
    <n v="2617"/>
    <x v="0"/>
    <n v="765000"/>
    <x v="0"/>
    <x v="0"/>
    <n v="765000"/>
  </r>
  <r>
    <d v="2018-07-28T00:00:00"/>
    <x v="11"/>
    <x v="2"/>
    <n v="2615"/>
    <x v="0"/>
    <n v="840000"/>
    <x v="0"/>
    <x v="0"/>
    <n v="840000"/>
  </r>
  <r>
    <d v="2018-07-28T00:00:00"/>
    <x v="11"/>
    <x v="2"/>
    <n v="2602"/>
    <x v="0"/>
    <n v="875000"/>
    <x v="0"/>
    <x v="3"/>
    <n v="875000"/>
  </r>
  <r>
    <d v="2018-07-28T00:00:00"/>
    <x v="11"/>
    <x v="2"/>
    <n v="2602"/>
    <x v="0"/>
    <n v="920000"/>
    <x v="0"/>
    <x v="1"/>
    <n v="920000"/>
  </r>
  <r>
    <d v="2018-07-28T00:00:00"/>
    <x v="11"/>
    <x v="2"/>
    <n v="2600"/>
    <x v="0"/>
    <n v="940000"/>
    <x v="0"/>
    <x v="1"/>
    <n v="940000"/>
  </r>
  <r>
    <d v="2018-07-28T00:00:00"/>
    <x v="11"/>
    <x v="2"/>
    <n v="2602"/>
    <x v="0"/>
    <n v="1130000"/>
    <x v="0"/>
    <x v="1"/>
    <n v="1130000"/>
  </r>
  <r>
    <d v="2018-07-28T00:00:00"/>
    <x v="11"/>
    <x v="2"/>
    <n v="2606"/>
    <x v="0"/>
    <n v="1200000"/>
    <x v="0"/>
    <x v="0"/>
    <n v="1200000"/>
  </r>
  <r>
    <d v="2018-07-28T00:00:00"/>
    <x v="11"/>
    <x v="2"/>
    <n v="2604"/>
    <x v="0"/>
    <n v="1554000"/>
    <x v="0"/>
    <x v="1"/>
    <n v="1554000"/>
  </r>
  <r>
    <d v="2018-07-30T00:00:00"/>
    <x v="11"/>
    <x v="2"/>
    <n v="2914"/>
    <x v="1"/>
    <n v="415000"/>
    <x v="0"/>
    <x v="1"/>
    <n v="415000"/>
  </r>
  <r>
    <d v="2018-07-30T00:00:00"/>
    <x v="11"/>
    <x v="2"/>
    <n v="2913"/>
    <x v="1"/>
    <n v="420000"/>
    <x v="0"/>
    <x v="2"/>
    <n v="420000"/>
  </r>
  <r>
    <d v="2018-07-30T00:00:00"/>
    <x v="11"/>
    <x v="2"/>
    <n v="2612"/>
    <x v="0"/>
    <n v="460000"/>
    <x v="0"/>
    <x v="2"/>
    <n v="460000"/>
  </r>
  <r>
    <d v="2018-07-30T00:00:00"/>
    <x v="11"/>
    <x v="2"/>
    <n v="2615"/>
    <x v="0"/>
    <n v="515000"/>
    <x v="0"/>
    <x v="1"/>
    <n v="515000"/>
  </r>
  <r>
    <d v="2018-07-30T00:00:00"/>
    <x v="11"/>
    <x v="2"/>
    <n v="2902"/>
    <x v="1"/>
    <n v="540000"/>
    <x v="0"/>
    <x v="1"/>
    <n v="540000"/>
  </r>
  <r>
    <d v="2018-07-30T00:00:00"/>
    <x v="11"/>
    <x v="2"/>
    <n v="2615"/>
    <x v="0"/>
    <n v="576000"/>
    <x v="0"/>
    <x v="0"/>
    <n v="576000"/>
  </r>
  <r>
    <d v="2018-07-30T00:00:00"/>
    <x v="11"/>
    <x v="2"/>
    <n v="2914"/>
    <x v="1"/>
    <n v="640000"/>
    <x v="0"/>
    <x v="1"/>
    <n v="640000"/>
  </r>
  <r>
    <d v="2018-07-30T00:00:00"/>
    <x v="11"/>
    <x v="2"/>
    <n v="2902"/>
    <x v="1"/>
    <n v="650000"/>
    <x v="0"/>
    <x v="0"/>
    <n v="650000"/>
  </r>
  <r>
    <d v="2018-07-30T00:00:00"/>
    <x v="11"/>
    <x v="2"/>
    <n v="2615"/>
    <x v="0"/>
    <n v="697000"/>
    <x v="0"/>
    <x v="0"/>
    <n v="697000"/>
  </r>
  <r>
    <d v="2018-07-30T00:00:00"/>
    <x v="11"/>
    <x v="2"/>
    <n v="2612"/>
    <x v="0"/>
    <n v="880000"/>
    <x v="0"/>
    <x v="1"/>
    <n v="880000"/>
  </r>
  <r>
    <d v="2018-07-30T00:00:00"/>
    <x v="11"/>
    <x v="2"/>
    <n v="2605"/>
    <x v="0"/>
    <n v="1162500"/>
    <x v="0"/>
    <x v="0"/>
    <n v="1162500"/>
  </r>
  <r>
    <d v="2018-07-30T00:00:00"/>
    <x v="11"/>
    <x v="2"/>
    <n v="2606"/>
    <x v="0"/>
    <n v="2610000"/>
    <x v="0"/>
    <x v="0"/>
    <n v="2610000"/>
  </r>
  <r>
    <d v="2018-07-30T00:00:00"/>
    <x v="11"/>
    <x v="2"/>
    <n v="2617"/>
    <x v="0"/>
    <n v="325000"/>
    <x v="1"/>
    <x v="4"/>
    <n v="325000"/>
  </r>
  <r>
    <d v="2018-07-30T00:00:00"/>
    <x v="11"/>
    <x v="2"/>
    <n v="2914"/>
    <x v="1"/>
    <n v="335000"/>
    <x v="1"/>
    <x v="2"/>
    <n v="335000"/>
  </r>
  <r>
    <d v="2018-07-30T00:00:00"/>
    <x v="11"/>
    <x v="2"/>
    <n v="2602"/>
    <x v="0"/>
    <n v="352000"/>
    <x v="1"/>
    <x v="2"/>
    <n v="352000"/>
  </r>
  <r>
    <d v="2018-07-30T00:00:00"/>
    <x v="11"/>
    <x v="2"/>
    <n v="2612"/>
    <x v="0"/>
    <n v="675888"/>
    <x v="1"/>
    <x v="2"/>
    <n v="675888"/>
  </r>
  <r>
    <d v="2018-07-31T00:00:00"/>
    <x v="11"/>
    <x v="2"/>
    <n v="2906"/>
    <x v="1"/>
    <n v="450000"/>
    <x v="0"/>
    <x v="1"/>
    <n v="450000"/>
  </r>
  <r>
    <d v="2018-07-31T00:00:00"/>
    <x v="11"/>
    <x v="2"/>
    <n v="2914"/>
    <x v="1"/>
    <n v="455150"/>
    <x v="0"/>
    <x v="2"/>
    <n v="455150"/>
  </r>
  <r>
    <d v="2018-07-31T00:00:00"/>
    <x v="11"/>
    <x v="2"/>
    <n v="2615"/>
    <x v="0"/>
    <n v="490000"/>
    <x v="0"/>
    <x v="1"/>
    <n v="490000"/>
  </r>
  <r>
    <d v="2018-07-31T00:00:00"/>
    <x v="11"/>
    <x v="2"/>
    <n v="2903"/>
    <x v="1"/>
    <n v="519000"/>
    <x v="0"/>
    <x v="1"/>
    <n v="519000"/>
  </r>
  <r>
    <d v="2018-07-31T00:00:00"/>
    <x v="11"/>
    <x v="2"/>
    <n v="2615"/>
    <x v="0"/>
    <n v="642000"/>
    <x v="0"/>
    <x v="0"/>
    <n v="642000"/>
  </r>
  <r>
    <d v="2018-07-31T00:00:00"/>
    <x v="11"/>
    <x v="2"/>
    <n v="2914"/>
    <x v="1"/>
    <n v="666000"/>
    <x v="0"/>
    <x v="0"/>
    <n v="666000"/>
  </r>
  <r>
    <d v="2018-07-31T00:00:00"/>
    <x v="11"/>
    <x v="2"/>
    <n v="2906"/>
    <x v="1"/>
    <n v="735000"/>
    <x v="0"/>
    <x v="0"/>
    <n v="735000"/>
  </r>
  <r>
    <d v="2018-07-31T00:00:00"/>
    <x v="11"/>
    <x v="2"/>
    <n v="2913"/>
    <x v="1"/>
    <n v="750000"/>
    <x v="0"/>
    <x v="0"/>
    <n v="750000"/>
  </r>
  <r>
    <d v="2018-07-31T00:00:00"/>
    <x v="11"/>
    <x v="2"/>
    <n v="2913"/>
    <x v="1"/>
    <n v="860000"/>
    <x v="0"/>
    <x v="0"/>
    <n v="860000"/>
  </r>
  <r>
    <d v="2018-07-31T00:00:00"/>
    <x v="11"/>
    <x v="2"/>
    <n v="2912"/>
    <x v="1"/>
    <n v="995000"/>
    <x v="0"/>
    <x v="3"/>
    <n v="995000"/>
  </r>
  <r>
    <d v="2018-07-31T00:00:00"/>
    <x v="11"/>
    <x v="2"/>
    <n v="2602"/>
    <x v="0"/>
    <n v="1070000"/>
    <x v="0"/>
    <x v="0"/>
    <n v="1070000"/>
  </r>
  <r>
    <d v="2018-07-31T00:00:00"/>
    <x v="11"/>
    <x v="2"/>
    <n v="2603"/>
    <x v="0"/>
    <n v="1950000"/>
    <x v="0"/>
    <x v="0"/>
    <n v="1950000"/>
  </r>
  <r>
    <d v="2018-07-31T00:00:00"/>
    <x v="11"/>
    <x v="2"/>
    <n v="2612"/>
    <x v="0"/>
    <n v="370000"/>
    <x v="1"/>
    <x v="4"/>
    <n v="370000"/>
  </r>
  <r>
    <d v="2018-07-31T00:00:00"/>
    <x v="11"/>
    <x v="2"/>
    <n v="2612"/>
    <x v="0"/>
    <n v="435000"/>
    <x v="1"/>
    <x v="4"/>
    <n v="435000"/>
  </r>
  <r>
    <d v="2018-08-01T00:00:00"/>
    <x v="11"/>
    <x v="2"/>
    <n v="2602"/>
    <x v="0"/>
    <n v="350000"/>
    <x v="0"/>
    <x v="1"/>
    <n v="350000"/>
  </r>
  <r>
    <d v="2018-08-01T00:00:00"/>
    <x v="11"/>
    <x v="2"/>
    <n v="2903"/>
    <x v="1"/>
    <n v="550000"/>
    <x v="0"/>
    <x v="0"/>
    <n v="550000"/>
  </r>
  <r>
    <d v="2018-08-01T00:00:00"/>
    <x v="11"/>
    <x v="2"/>
    <n v="2615"/>
    <x v="0"/>
    <n v="565000"/>
    <x v="0"/>
    <x v="1"/>
    <n v="565000"/>
  </r>
  <r>
    <d v="2018-08-01T00:00:00"/>
    <x v="11"/>
    <x v="2"/>
    <n v="2914"/>
    <x v="1"/>
    <n v="710000"/>
    <x v="0"/>
    <x v="0"/>
    <n v="710000"/>
  </r>
  <r>
    <d v="2018-08-01T00:00:00"/>
    <x v="11"/>
    <x v="2"/>
    <n v="2602"/>
    <x v="0"/>
    <n v="1160000"/>
    <x v="0"/>
    <x v="1"/>
    <n v="1160000"/>
  </r>
  <r>
    <d v="2018-08-01T00:00:00"/>
    <x v="11"/>
    <x v="2"/>
    <n v="2602"/>
    <x v="0"/>
    <n v="1370000"/>
    <x v="0"/>
    <x v="3"/>
    <n v="1370000"/>
  </r>
  <r>
    <d v="2018-08-01T00:00:00"/>
    <x v="11"/>
    <x v="2"/>
    <n v="2617"/>
    <x v="0"/>
    <n v="290000"/>
    <x v="1"/>
    <x v="4"/>
    <n v="290000"/>
  </r>
  <r>
    <d v="2018-08-01T00:00:00"/>
    <x v="11"/>
    <x v="2"/>
    <n v="2912"/>
    <x v="1"/>
    <n v="340000"/>
    <x v="1"/>
    <x v="2"/>
    <n v="340000"/>
  </r>
  <r>
    <d v="2018-08-01T00:00:00"/>
    <x v="11"/>
    <x v="2"/>
    <n v="2913"/>
    <x v="1"/>
    <n v="379500"/>
    <x v="1"/>
    <x v="2"/>
    <n v="379500"/>
  </r>
  <r>
    <d v="2018-08-01T00:00:00"/>
    <x v="11"/>
    <x v="2"/>
    <n v="2612"/>
    <x v="0"/>
    <n v="390000"/>
    <x v="1"/>
    <x v="4"/>
    <n v="390000"/>
  </r>
  <r>
    <d v="2018-08-01T00:00:00"/>
    <x v="11"/>
    <x v="2"/>
    <n v="2617"/>
    <x v="0"/>
    <n v="425000"/>
    <x v="1"/>
    <x v="2"/>
    <n v="425000"/>
  </r>
  <r>
    <d v="2018-08-02T00:00:00"/>
    <x v="11"/>
    <x v="2"/>
    <n v="2906"/>
    <x v="1"/>
    <n v="490600"/>
    <x v="0"/>
    <x v="1"/>
    <n v="490600"/>
  </r>
  <r>
    <d v="2018-08-02T00:00:00"/>
    <x v="11"/>
    <x v="2"/>
    <n v="2904"/>
    <x v="1"/>
    <n v="635000"/>
    <x v="0"/>
    <x v="1"/>
    <n v="635000"/>
  </r>
  <r>
    <d v="2018-08-02T00:00:00"/>
    <x v="11"/>
    <x v="2"/>
    <n v="2602"/>
    <x v="0"/>
    <n v="798000"/>
    <x v="0"/>
    <x v="1"/>
    <n v="798000"/>
  </r>
  <r>
    <d v="2018-08-02T00:00:00"/>
    <x v="11"/>
    <x v="2"/>
    <n v="2615"/>
    <x v="0"/>
    <n v="870000"/>
    <x v="0"/>
    <x v="3"/>
    <n v="870000"/>
  </r>
  <r>
    <d v="2018-08-02T00:00:00"/>
    <x v="11"/>
    <x v="2"/>
    <n v="2602"/>
    <x v="0"/>
    <n v="905000"/>
    <x v="0"/>
    <x v="1"/>
    <n v="905000"/>
  </r>
  <r>
    <d v="2018-08-02T00:00:00"/>
    <x v="11"/>
    <x v="2"/>
    <n v="2913"/>
    <x v="1"/>
    <n v="930000"/>
    <x v="0"/>
    <x v="3"/>
    <n v="930000"/>
  </r>
  <r>
    <d v="2018-08-02T00:00:00"/>
    <x v="11"/>
    <x v="2"/>
    <n v="2606"/>
    <x v="0"/>
    <n v="305000"/>
    <x v="1"/>
    <x v="2"/>
    <n v="305000"/>
  </r>
  <r>
    <d v="2018-08-02T00:00:00"/>
    <x v="11"/>
    <x v="2"/>
    <n v="2604"/>
    <x v="0"/>
    <n v="308000"/>
    <x v="1"/>
    <x v="5"/>
    <n v="308000"/>
  </r>
  <r>
    <d v="2018-08-02T00:00:00"/>
    <x v="11"/>
    <x v="2"/>
    <n v="2602"/>
    <x v="0"/>
    <n v="345450"/>
    <x v="1"/>
    <x v="4"/>
    <n v="345450"/>
  </r>
  <r>
    <d v="2018-08-03T00:00:00"/>
    <x v="11"/>
    <x v="2"/>
    <n v="2905"/>
    <x v="1"/>
    <n v="610000"/>
    <x v="0"/>
    <x v="1"/>
    <n v="610000"/>
  </r>
  <r>
    <d v="2018-08-03T00:00:00"/>
    <x v="11"/>
    <x v="2"/>
    <n v="2914"/>
    <x v="1"/>
    <n v="642500"/>
    <x v="0"/>
    <x v="1"/>
    <n v="642500"/>
  </r>
  <r>
    <d v="2018-08-03T00:00:00"/>
    <x v="11"/>
    <x v="2"/>
    <n v="2913"/>
    <x v="1"/>
    <n v="790000"/>
    <x v="0"/>
    <x v="0"/>
    <n v="790000"/>
  </r>
  <r>
    <d v="2018-08-03T00:00:00"/>
    <x v="11"/>
    <x v="2"/>
    <n v="2606"/>
    <x v="0"/>
    <n v="305000"/>
    <x v="1"/>
    <x v="2"/>
    <n v="305000"/>
  </r>
  <r>
    <d v="2018-08-03T00:00:00"/>
    <x v="11"/>
    <x v="2"/>
    <n v="2914"/>
    <x v="1"/>
    <n v="322000"/>
    <x v="1"/>
    <x v="2"/>
    <n v="322000"/>
  </r>
  <r>
    <d v="2018-08-03T00:00:00"/>
    <x v="11"/>
    <x v="2"/>
    <n v="2912"/>
    <x v="1"/>
    <n v="340000"/>
    <x v="1"/>
    <x v="4"/>
    <n v="340000"/>
  </r>
  <r>
    <d v="2018-08-03T00:00:00"/>
    <x v="11"/>
    <x v="2"/>
    <n v="2604"/>
    <x v="0"/>
    <n v="760000"/>
    <x v="1"/>
    <x v="2"/>
    <n v="760000"/>
  </r>
  <r>
    <d v="2018-08-04T00:00:00"/>
    <x v="11"/>
    <x v="2"/>
    <n v="2906"/>
    <x v="1"/>
    <n v="400500"/>
    <x v="0"/>
    <x v="1"/>
    <n v="400500"/>
  </r>
  <r>
    <d v="2018-08-04T00:00:00"/>
    <x v="11"/>
    <x v="2"/>
    <n v="2913"/>
    <x v="1"/>
    <n v="480000"/>
    <x v="0"/>
    <x v="1"/>
    <n v="480000"/>
  </r>
  <r>
    <d v="2018-08-04T00:00:00"/>
    <x v="11"/>
    <x v="2"/>
    <n v="2617"/>
    <x v="0"/>
    <n v="495000"/>
    <x v="0"/>
    <x v="1"/>
    <n v="495000"/>
  </r>
  <r>
    <d v="2018-08-04T00:00:00"/>
    <x v="11"/>
    <x v="2"/>
    <n v="2617"/>
    <x v="0"/>
    <n v="595000"/>
    <x v="0"/>
    <x v="1"/>
    <n v="595000"/>
  </r>
  <r>
    <d v="2018-08-04T00:00:00"/>
    <x v="11"/>
    <x v="2"/>
    <n v="2615"/>
    <x v="0"/>
    <n v="600000"/>
    <x v="0"/>
    <x v="0"/>
    <n v="600000"/>
  </r>
  <r>
    <d v="2018-08-04T00:00:00"/>
    <x v="11"/>
    <x v="2"/>
    <n v="2611"/>
    <x v="0"/>
    <n v="620000"/>
    <x v="0"/>
    <x v="1"/>
    <n v="620000"/>
  </r>
  <r>
    <d v="2018-08-04T00:00:00"/>
    <x v="11"/>
    <x v="2"/>
    <n v="2611"/>
    <x v="0"/>
    <n v="725000"/>
    <x v="0"/>
    <x v="1"/>
    <n v="725000"/>
  </r>
  <r>
    <d v="2018-08-04T00:00:00"/>
    <x v="11"/>
    <x v="2"/>
    <n v="2615"/>
    <x v="0"/>
    <n v="807000"/>
    <x v="0"/>
    <x v="0"/>
    <n v="807000"/>
  </r>
  <r>
    <d v="2018-08-04T00:00:00"/>
    <x v="11"/>
    <x v="2"/>
    <n v="2617"/>
    <x v="0"/>
    <n v="862000"/>
    <x v="0"/>
    <x v="0"/>
    <n v="862000"/>
  </r>
  <r>
    <d v="2018-08-04T00:00:00"/>
    <x v="11"/>
    <x v="2"/>
    <n v="2617"/>
    <x v="0"/>
    <n v="995000"/>
    <x v="0"/>
    <x v="1"/>
    <n v="995000"/>
  </r>
  <r>
    <d v="2018-08-04T00:00:00"/>
    <x v="11"/>
    <x v="2"/>
    <n v="2913"/>
    <x v="1"/>
    <n v="1157500"/>
    <x v="0"/>
    <x v="3"/>
    <n v="1157500"/>
  </r>
  <r>
    <d v="2018-08-04T00:00:00"/>
    <x v="11"/>
    <x v="2"/>
    <n v="2600"/>
    <x v="0"/>
    <n v="1200000"/>
    <x v="0"/>
    <x v="0"/>
    <n v="1200000"/>
  </r>
  <r>
    <d v="2018-08-04T00:00:00"/>
    <x v="11"/>
    <x v="2"/>
    <n v="2611"/>
    <x v="0"/>
    <n v="1230000"/>
    <x v="0"/>
    <x v="0"/>
    <n v="1230000"/>
  </r>
  <r>
    <d v="2018-08-04T00:00:00"/>
    <x v="11"/>
    <x v="2"/>
    <n v="2913"/>
    <x v="1"/>
    <n v="515000"/>
    <x v="1"/>
    <x v="1"/>
    <n v="515000"/>
  </r>
  <r>
    <d v="2018-08-04T00:00:00"/>
    <x v="11"/>
    <x v="2"/>
    <n v="2600"/>
    <x v="0"/>
    <n v="675000"/>
    <x v="1"/>
    <x v="2"/>
    <n v="675000"/>
  </r>
  <r>
    <d v="2018-08-05T00:00:00"/>
    <x v="11"/>
    <x v="2"/>
    <n v="2600"/>
    <x v="0"/>
    <n v="339500"/>
    <x v="1"/>
    <x v="2"/>
    <n v="339500"/>
  </r>
  <r>
    <d v="2018-08-06T00:00:00"/>
    <x v="11"/>
    <x v="2"/>
    <n v="2903"/>
    <x v="1"/>
    <n v="675000"/>
    <x v="0"/>
    <x v="3"/>
    <n v="675000"/>
  </r>
  <r>
    <d v="2018-08-06T00:00:00"/>
    <x v="11"/>
    <x v="2"/>
    <n v="2903"/>
    <x v="1"/>
    <n v="885000"/>
    <x v="0"/>
    <x v="3"/>
    <n v="885000"/>
  </r>
  <r>
    <d v="2018-08-06T00:00:00"/>
    <x v="11"/>
    <x v="2"/>
    <n v="2904"/>
    <x v="1"/>
    <n v="1015000"/>
    <x v="0"/>
    <x v="3"/>
    <n v="1015000"/>
  </r>
  <r>
    <d v="2018-08-07T00:00:00"/>
    <x v="11"/>
    <x v="2"/>
    <n v="2905"/>
    <x v="1"/>
    <n v="477500"/>
    <x v="0"/>
    <x v="1"/>
    <n v="477500"/>
  </r>
  <r>
    <d v="2018-08-07T00:00:00"/>
    <x v="11"/>
    <x v="2"/>
    <n v="2615"/>
    <x v="0"/>
    <n v="480000"/>
    <x v="0"/>
    <x v="1"/>
    <n v="480000"/>
  </r>
  <r>
    <d v="2018-08-07T00:00:00"/>
    <x v="11"/>
    <x v="2"/>
    <n v="2913"/>
    <x v="1"/>
    <n v="488000"/>
    <x v="0"/>
    <x v="1"/>
    <n v="488000"/>
  </r>
  <r>
    <d v="2018-08-07T00:00:00"/>
    <x v="11"/>
    <x v="2"/>
    <n v="2905"/>
    <x v="1"/>
    <n v="494000"/>
    <x v="0"/>
    <x v="1"/>
    <n v="494000"/>
  </r>
  <r>
    <d v="2018-08-07T00:00:00"/>
    <x v="11"/>
    <x v="2"/>
    <n v="2903"/>
    <x v="1"/>
    <n v="555000"/>
    <x v="0"/>
    <x v="1"/>
    <n v="555000"/>
  </r>
  <r>
    <d v="2018-08-07T00:00:00"/>
    <x v="11"/>
    <x v="2"/>
    <n v="2906"/>
    <x v="1"/>
    <n v="580000"/>
    <x v="0"/>
    <x v="0"/>
    <n v="580000"/>
  </r>
  <r>
    <d v="2018-08-07T00:00:00"/>
    <x v="11"/>
    <x v="2"/>
    <n v="2617"/>
    <x v="0"/>
    <n v="665000"/>
    <x v="0"/>
    <x v="0"/>
    <n v="665000"/>
  </r>
  <r>
    <d v="2018-08-07T00:00:00"/>
    <x v="11"/>
    <x v="2"/>
    <n v="2913"/>
    <x v="1"/>
    <n v="683500"/>
    <x v="0"/>
    <x v="1"/>
    <n v="683500"/>
  </r>
  <r>
    <d v="2018-08-07T00:00:00"/>
    <x v="11"/>
    <x v="2"/>
    <n v="2615"/>
    <x v="0"/>
    <n v="760000"/>
    <x v="0"/>
    <x v="0"/>
    <n v="760000"/>
  </r>
  <r>
    <d v="2018-08-07T00:00:00"/>
    <x v="11"/>
    <x v="2"/>
    <n v="2602"/>
    <x v="0"/>
    <n v="873000"/>
    <x v="0"/>
    <x v="1"/>
    <n v="873000"/>
  </r>
  <r>
    <d v="2018-08-07T00:00:00"/>
    <x v="11"/>
    <x v="2"/>
    <n v="2602"/>
    <x v="0"/>
    <n v="1050000"/>
    <x v="0"/>
    <x v="0"/>
    <n v="1050000"/>
  </r>
  <r>
    <d v="2018-08-07T00:00:00"/>
    <x v="11"/>
    <x v="2"/>
    <n v="2611"/>
    <x v="0"/>
    <n v="1080000"/>
    <x v="0"/>
    <x v="0"/>
    <n v="1080000"/>
  </r>
  <r>
    <d v="2018-08-07T00:00:00"/>
    <x v="11"/>
    <x v="2"/>
    <n v="2602"/>
    <x v="0"/>
    <n v="1286000"/>
    <x v="0"/>
    <x v="0"/>
    <n v="1286000"/>
  </r>
  <r>
    <d v="2018-08-07T00:00:00"/>
    <x v="11"/>
    <x v="2"/>
    <n v="2617"/>
    <x v="0"/>
    <n v="255000"/>
    <x v="1"/>
    <x v="2"/>
    <n v="255000"/>
  </r>
  <r>
    <d v="2018-08-07T00:00:00"/>
    <x v="11"/>
    <x v="2"/>
    <n v="2603"/>
    <x v="0"/>
    <n v="435000"/>
    <x v="1"/>
    <x v="2"/>
    <n v="435000"/>
  </r>
  <r>
    <d v="2018-08-07T00:00:00"/>
    <x v="11"/>
    <x v="2"/>
    <n v="2603"/>
    <x v="0"/>
    <n v="445000"/>
    <x v="1"/>
    <x v="4"/>
    <n v="445000"/>
  </r>
  <r>
    <d v="2018-08-08T00:00:00"/>
    <x v="11"/>
    <x v="2"/>
    <n v="2913"/>
    <x v="1"/>
    <n v="455800"/>
    <x v="0"/>
    <x v="1"/>
    <n v="455800"/>
  </r>
  <r>
    <d v="2018-08-08T00:00:00"/>
    <x v="11"/>
    <x v="2"/>
    <n v="2905"/>
    <x v="1"/>
    <n v="460000"/>
    <x v="0"/>
    <x v="1"/>
    <n v="460000"/>
  </r>
  <r>
    <d v="2018-08-08T00:00:00"/>
    <x v="11"/>
    <x v="2"/>
    <n v="2906"/>
    <x v="1"/>
    <n v="610000"/>
    <x v="0"/>
    <x v="1"/>
    <n v="610000"/>
  </r>
  <r>
    <d v="2018-08-08T00:00:00"/>
    <x v="11"/>
    <x v="2"/>
    <n v="2914"/>
    <x v="1"/>
    <n v="726500"/>
    <x v="0"/>
    <x v="3"/>
    <n v="726500"/>
  </r>
  <r>
    <d v="2018-08-08T00:00:00"/>
    <x v="11"/>
    <x v="2"/>
    <n v="2906"/>
    <x v="1"/>
    <n v="735000"/>
    <x v="0"/>
    <x v="0"/>
    <n v="735000"/>
  </r>
  <r>
    <d v="2018-08-08T00:00:00"/>
    <x v="11"/>
    <x v="2"/>
    <n v="2914"/>
    <x v="1"/>
    <n v="760000"/>
    <x v="0"/>
    <x v="0"/>
    <n v="760000"/>
  </r>
  <r>
    <d v="2018-08-08T00:00:00"/>
    <x v="11"/>
    <x v="2"/>
    <n v="2617"/>
    <x v="0"/>
    <n v="865000"/>
    <x v="0"/>
    <x v="0"/>
    <n v="865000"/>
  </r>
  <r>
    <d v="2018-08-08T00:00:00"/>
    <x v="11"/>
    <x v="2"/>
    <n v="2614"/>
    <x v="0"/>
    <n v="900000"/>
    <x v="0"/>
    <x v="1"/>
    <n v="900000"/>
  </r>
  <r>
    <d v="2018-08-08T00:00:00"/>
    <x v="11"/>
    <x v="2"/>
    <n v="2602"/>
    <x v="0"/>
    <n v="535000"/>
    <x v="1"/>
    <x v="2"/>
    <n v="535000"/>
  </r>
  <r>
    <d v="2018-08-09T00:00:00"/>
    <x v="11"/>
    <x v="2"/>
    <n v="2615"/>
    <x v="0"/>
    <n v="532000"/>
    <x v="0"/>
    <x v="1"/>
    <n v="532000"/>
  </r>
  <r>
    <d v="2018-08-09T00:00:00"/>
    <x v="11"/>
    <x v="2"/>
    <n v="2617"/>
    <x v="0"/>
    <n v="555000"/>
    <x v="0"/>
    <x v="1"/>
    <n v="555000"/>
  </r>
  <r>
    <d v="2018-08-09T00:00:00"/>
    <x v="11"/>
    <x v="2"/>
    <n v="2913"/>
    <x v="1"/>
    <n v="645000"/>
    <x v="0"/>
    <x v="0"/>
    <n v="645000"/>
  </r>
  <r>
    <d v="2018-08-09T00:00:00"/>
    <x v="11"/>
    <x v="2"/>
    <n v="2913"/>
    <x v="1"/>
    <n v="700000"/>
    <x v="0"/>
    <x v="1"/>
    <n v="700000"/>
  </r>
  <r>
    <d v="2018-08-09T00:00:00"/>
    <x v="11"/>
    <x v="2"/>
    <n v="2606"/>
    <x v="0"/>
    <n v="810000"/>
    <x v="0"/>
    <x v="0"/>
    <n v="810000"/>
  </r>
  <r>
    <d v="2018-08-09T00:00:00"/>
    <x v="11"/>
    <x v="2"/>
    <n v="2914"/>
    <x v="1"/>
    <n v="850000"/>
    <x v="0"/>
    <x v="0"/>
    <n v="850000"/>
  </r>
  <r>
    <d v="2018-08-09T00:00:00"/>
    <x v="11"/>
    <x v="2"/>
    <n v="2615"/>
    <x v="0"/>
    <n v="235000"/>
    <x v="1"/>
    <x v="4"/>
    <n v="235000"/>
  </r>
  <r>
    <d v="2018-08-09T00:00:00"/>
    <x v="11"/>
    <x v="2"/>
    <n v="2913"/>
    <x v="1"/>
    <n v="350000"/>
    <x v="1"/>
    <x v="2"/>
    <n v="350000"/>
  </r>
  <r>
    <d v="2018-08-09T00:00:00"/>
    <x v="11"/>
    <x v="2"/>
    <n v="2600"/>
    <x v="0"/>
    <n v="445000"/>
    <x v="1"/>
    <x v="4"/>
    <n v="445000"/>
  </r>
  <r>
    <d v="2018-08-10T00:00:00"/>
    <x v="11"/>
    <x v="2"/>
    <n v="2611"/>
    <x v="0"/>
    <n v="530000"/>
    <x v="0"/>
    <x v="0"/>
    <n v="530000"/>
  </r>
  <r>
    <d v="2018-08-10T00:00:00"/>
    <x v="11"/>
    <x v="2"/>
    <n v="2615"/>
    <x v="0"/>
    <n v="605000"/>
    <x v="0"/>
    <x v="1"/>
    <n v="605000"/>
  </r>
  <r>
    <d v="2018-08-10T00:00:00"/>
    <x v="11"/>
    <x v="2"/>
    <n v="2615"/>
    <x v="0"/>
    <n v="657500"/>
    <x v="0"/>
    <x v="0"/>
    <n v="657500"/>
  </r>
  <r>
    <d v="2018-08-10T00:00:00"/>
    <x v="11"/>
    <x v="2"/>
    <n v="2906"/>
    <x v="1"/>
    <n v="665000"/>
    <x v="0"/>
    <x v="0"/>
    <n v="665000"/>
  </r>
  <r>
    <d v="2018-08-10T00:00:00"/>
    <x v="11"/>
    <x v="2"/>
    <n v="2914"/>
    <x v="1"/>
    <n v="808000"/>
    <x v="0"/>
    <x v="0"/>
    <n v="808000"/>
  </r>
  <r>
    <d v="2018-08-10T00:00:00"/>
    <x v="11"/>
    <x v="2"/>
    <n v="2617"/>
    <x v="0"/>
    <n v="868000"/>
    <x v="0"/>
    <x v="0"/>
    <n v="868000"/>
  </r>
  <r>
    <d v="2018-08-10T00:00:00"/>
    <x v="11"/>
    <x v="2"/>
    <n v="2913"/>
    <x v="1"/>
    <n v="1030000"/>
    <x v="0"/>
    <x v="3"/>
    <n v="1030000"/>
  </r>
  <r>
    <d v="2018-08-10T00:00:00"/>
    <x v="11"/>
    <x v="2"/>
    <n v="2914"/>
    <x v="1"/>
    <n v="1100000"/>
    <x v="0"/>
    <x v="3"/>
    <n v="1100000"/>
  </r>
  <r>
    <d v="2018-08-10T00:00:00"/>
    <x v="11"/>
    <x v="2"/>
    <n v="2602"/>
    <x v="0"/>
    <n v="292000"/>
    <x v="1"/>
    <x v="2"/>
    <n v="292000"/>
  </r>
  <r>
    <d v="2018-08-10T00:00:00"/>
    <x v="11"/>
    <x v="2"/>
    <n v="2602"/>
    <x v="0"/>
    <n v="320000"/>
    <x v="1"/>
    <x v="2"/>
    <n v="320000"/>
  </r>
  <r>
    <d v="2018-08-10T00:00:00"/>
    <x v="11"/>
    <x v="2"/>
    <n v="2602"/>
    <x v="0"/>
    <n v="342000"/>
    <x v="1"/>
    <x v="5"/>
    <n v="342000"/>
  </r>
  <r>
    <d v="2018-08-10T00:00:00"/>
    <x v="11"/>
    <x v="2"/>
    <n v="2601"/>
    <x v="0"/>
    <n v="398888"/>
    <x v="1"/>
    <x v="4"/>
    <n v="398888"/>
  </r>
  <r>
    <d v="2018-08-10T00:00:00"/>
    <x v="11"/>
    <x v="2"/>
    <n v="2602"/>
    <x v="0"/>
    <n v="420000"/>
    <x v="1"/>
    <x v="2"/>
    <n v="420000"/>
  </r>
  <r>
    <d v="2018-08-10T00:00:00"/>
    <x v="11"/>
    <x v="2"/>
    <n v="2617"/>
    <x v="0"/>
    <n v="467500"/>
    <x v="1"/>
    <x v="1"/>
    <n v="467500"/>
  </r>
  <r>
    <d v="2018-08-11T00:00:00"/>
    <x v="11"/>
    <x v="2"/>
    <n v="2615"/>
    <x v="0"/>
    <n v="585000"/>
    <x v="0"/>
    <x v="0"/>
    <n v="585000"/>
  </r>
  <r>
    <d v="2018-08-11T00:00:00"/>
    <x v="11"/>
    <x v="2"/>
    <n v="2904"/>
    <x v="1"/>
    <n v="610000"/>
    <x v="0"/>
    <x v="0"/>
    <n v="610000"/>
  </r>
  <r>
    <d v="2018-08-11T00:00:00"/>
    <x v="11"/>
    <x v="2"/>
    <n v="2611"/>
    <x v="0"/>
    <n v="650000"/>
    <x v="0"/>
    <x v="1"/>
    <n v="650000"/>
  </r>
  <r>
    <d v="2018-08-11T00:00:00"/>
    <x v="11"/>
    <x v="2"/>
    <n v="2902"/>
    <x v="1"/>
    <n v="685000"/>
    <x v="0"/>
    <x v="0"/>
    <n v="685000"/>
  </r>
  <r>
    <d v="2018-08-11T00:00:00"/>
    <x v="11"/>
    <x v="2"/>
    <n v="2903"/>
    <x v="1"/>
    <n v="722500"/>
    <x v="0"/>
    <x v="0"/>
    <n v="722500"/>
  </r>
  <r>
    <d v="2018-08-11T00:00:00"/>
    <x v="11"/>
    <x v="2"/>
    <n v="2607"/>
    <x v="0"/>
    <n v="970000"/>
    <x v="0"/>
    <x v="0"/>
    <n v="970000"/>
  </r>
  <r>
    <d v="2018-08-11T00:00:00"/>
    <x v="11"/>
    <x v="2"/>
    <n v="2604"/>
    <x v="0"/>
    <n v="1560000"/>
    <x v="0"/>
    <x v="0"/>
    <n v="1560000"/>
  </r>
  <r>
    <d v="2018-08-12T00:00:00"/>
    <x v="11"/>
    <x v="2"/>
    <n v="2903"/>
    <x v="1"/>
    <n v="605000"/>
    <x v="0"/>
    <x v="0"/>
    <n v="605000"/>
  </r>
  <r>
    <d v="2018-08-13T00:00:00"/>
    <x v="11"/>
    <x v="2"/>
    <n v="2913"/>
    <x v="1"/>
    <n v="371500"/>
    <x v="0"/>
    <x v="2"/>
    <n v="371500"/>
  </r>
  <r>
    <d v="2018-08-13T00:00:00"/>
    <x v="11"/>
    <x v="2"/>
    <n v="2906"/>
    <x v="1"/>
    <n v="770000"/>
    <x v="0"/>
    <x v="3"/>
    <n v="770000"/>
  </r>
  <r>
    <d v="2018-08-13T00:00:00"/>
    <x v="11"/>
    <x v="2"/>
    <n v="2914"/>
    <x v="1"/>
    <n v="835000"/>
    <x v="0"/>
    <x v="0"/>
    <n v="835000"/>
  </r>
  <r>
    <d v="2018-08-13T00:00:00"/>
    <x v="11"/>
    <x v="2"/>
    <n v="2604"/>
    <x v="0"/>
    <n v="440000"/>
    <x v="1"/>
    <x v="4"/>
    <n v="440000"/>
  </r>
  <r>
    <d v="2018-08-13T00:00:00"/>
    <x v="11"/>
    <x v="2"/>
    <n v="2603"/>
    <x v="0"/>
    <n v="649000"/>
    <x v="1"/>
    <x v="1"/>
    <n v="649000"/>
  </r>
  <r>
    <d v="2018-08-14T00:00:00"/>
    <x v="11"/>
    <x v="2"/>
    <n v="2615"/>
    <x v="0"/>
    <n v="478000"/>
    <x v="0"/>
    <x v="1"/>
    <n v="478000"/>
  </r>
  <r>
    <d v="2018-08-14T00:00:00"/>
    <x v="11"/>
    <x v="2"/>
    <n v="2904"/>
    <x v="1"/>
    <n v="640000"/>
    <x v="0"/>
    <x v="1"/>
    <n v="640000"/>
  </r>
  <r>
    <d v="2018-08-14T00:00:00"/>
    <x v="11"/>
    <x v="2"/>
    <n v="2902"/>
    <x v="1"/>
    <n v="683000"/>
    <x v="0"/>
    <x v="0"/>
    <n v="683000"/>
  </r>
  <r>
    <d v="2018-08-14T00:00:00"/>
    <x v="11"/>
    <x v="2"/>
    <n v="2904"/>
    <x v="1"/>
    <n v="736000"/>
    <x v="0"/>
    <x v="0"/>
    <n v="736000"/>
  </r>
  <r>
    <d v="2018-08-14T00:00:00"/>
    <x v="11"/>
    <x v="2"/>
    <n v="2914"/>
    <x v="1"/>
    <n v="840000"/>
    <x v="0"/>
    <x v="0"/>
    <n v="840000"/>
  </r>
  <r>
    <d v="2018-08-15T00:00:00"/>
    <x v="11"/>
    <x v="2"/>
    <n v="2615"/>
    <x v="0"/>
    <n v="515000"/>
    <x v="0"/>
    <x v="1"/>
    <n v="515000"/>
  </r>
  <r>
    <d v="2018-08-15T00:00:00"/>
    <x v="11"/>
    <x v="2"/>
    <n v="2615"/>
    <x v="0"/>
    <n v="550000"/>
    <x v="0"/>
    <x v="1"/>
    <n v="550000"/>
  </r>
  <r>
    <d v="2018-08-15T00:00:00"/>
    <x v="11"/>
    <x v="2"/>
    <n v="2615"/>
    <x v="0"/>
    <n v="575000"/>
    <x v="0"/>
    <x v="0"/>
    <n v="575000"/>
  </r>
  <r>
    <d v="2018-08-15T00:00:00"/>
    <x v="11"/>
    <x v="2"/>
    <n v="2905"/>
    <x v="1"/>
    <n v="630000"/>
    <x v="0"/>
    <x v="1"/>
    <n v="630000"/>
  </r>
  <r>
    <d v="2018-08-15T00:00:00"/>
    <x v="11"/>
    <x v="2"/>
    <n v="2914"/>
    <x v="1"/>
    <n v="720000"/>
    <x v="0"/>
    <x v="3"/>
    <n v="720000"/>
  </r>
  <r>
    <d v="2018-08-15T00:00:00"/>
    <x v="11"/>
    <x v="2"/>
    <n v="2914"/>
    <x v="1"/>
    <n v="260000"/>
    <x v="1"/>
    <x v="4"/>
    <n v="260000"/>
  </r>
  <r>
    <d v="2018-08-15T00:00:00"/>
    <x v="11"/>
    <x v="2"/>
    <n v="2617"/>
    <x v="0"/>
    <n v="310000"/>
    <x v="1"/>
    <x v="4"/>
    <n v="310000"/>
  </r>
  <r>
    <d v="2018-08-15T00:00:00"/>
    <x v="11"/>
    <x v="2"/>
    <n v="2611"/>
    <x v="0"/>
    <n v="316000"/>
    <x v="1"/>
    <x v="4"/>
    <n v="316000"/>
  </r>
  <r>
    <d v="2018-08-15T00:00:00"/>
    <x v="11"/>
    <x v="2"/>
    <n v="2612"/>
    <x v="0"/>
    <n v="360000"/>
    <x v="1"/>
    <x v="4"/>
    <n v="360000"/>
  </r>
  <r>
    <d v="2018-08-15T00:00:00"/>
    <x v="11"/>
    <x v="2"/>
    <n v="2617"/>
    <x v="0"/>
    <n v="380000"/>
    <x v="1"/>
    <x v="2"/>
    <n v="380000"/>
  </r>
  <r>
    <d v="2018-08-15T00:00:00"/>
    <x v="11"/>
    <x v="2"/>
    <n v="2603"/>
    <x v="0"/>
    <n v="400000"/>
    <x v="1"/>
    <x v="2"/>
    <n v="400000"/>
  </r>
  <r>
    <d v="2018-08-15T00:00:00"/>
    <x v="11"/>
    <x v="2"/>
    <n v="2601"/>
    <x v="0"/>
    <n v="630651"/>
    <x v="1"/>
    <x v="2"/>
    <n v="630651"/>
  </r>
  <r>
    <d v="2018-08-15T00:00:00"/>
    <x v="11"/>
    <x v="2"/>
    <n v="2600"/>
    <x v="0"/>
    <n v="790000"/>
    <x v="1"/>
    <x v="2"/>
    <n v="790000"/>
  </r>
  <r>
    <d v="2018-08-16T00:00:00"/>
    <x v="11"/>
    <x v="2"/>
    <n v="2905"/>
    <x v="1"/>
    <n v="595000"/>
    <x v="0"/>
    <x v="0"/>
    <n v="595000"/>
  </r>
  <r>
    <d v="2018-08-16T00:00:00"/>
    <x v="11"/>
    <x v="2"/>
    <n v="2914"/>
    <x v="1"/>
    <n v="850000"/>
    <x v="0"/>
    <x v="0"/>
    <n v="850000"/>
  </r>
  <r>
    <d v="2018-08-16T00:00:00"/>
    <x v="11"/>
    <x v="2"/>
    <n v="2602"/>
    <x v="0"/>
    <n v="980000"/>
    <x v="0"/>
    <x v="1"/>
    <n v="980000"/>
  </r>
  <r>
    <d v="2018-08-16T00:00:00"/>
    <x v="11"/>
    <x v="2"/>
    <n v="2617"/>
    <x v="0"/>
    <n v="265000"/>
    <x v="1"/>
    <x v="4"/>
    <n v="265000"/>
  </r>
  <r>
    <d v="2018-08-16T00:00:00"/>
    <x v="11"/>
    <x v="2"/>
    <n v="2617"/>
    <x v="0"/>
    <n v="308000"/>
    <x v="1"/>
    <x v="1"/>
    <n v="308000"/>
  </r>
  <r>
    <d v="2018-08-16T00:00:00"/>
    <x v="11"/>
    <x v="2"/>
    <n v="2617"/>
    <x v="0"/>
    <n v="380000"/>
    <x v="1"/>
    <x v="2"/>
    <n v="380000"/>
  </r>
  <r>
    <d v="2018-08-17T00:00:00"/>
    <x v="11"/>
    <x v="2"/>
    <n v="2906"/>
    <x v="1"/>
    <n v="487000"/>
    <x v="0"/>
    <x v="1"/>
    <n v="487000"/>
  </r>
  <r>
    <d v="2018-08-17T00:00:00"/>
    <x v="11"/>
    <x v="2"/>
    <n v="2903"/>
    <x v="1"/>
    <n v="495000"/>
    <x v="0"/>
    <x v="0"/>
    <n v="495000"/>
  </r>
  <r>
    <d v="2018-08-17T00:00:00"/>
    <x v="11"/>
    <x v="2"/>
    <n v="2617"/>
    <x v="0"/>
    <n v="510000"/>
    <x v="0"/>
    <x v="2"/>
    <n v="510000"/>
  </r>
  <r>
    <d v="2018-08-17T00:00:00"/>
    <x v="11"/>
    <x v="2"/>
    <n v="2913"/>
    <x v="1"/>
    <n v="532000"/>
    <x v="0"/>
    <x v="1"/>
    <n v="532000"/>
  </r>
  <r>
    <d v="2018-08-17T00:00:00"/>
    <x v="11"/>
    <x v="2"/>
    <n v="2617"/>
    <x v="0"/>
    <n v="546000"/>
    <x v="0"/>
    <x v="1"/>
    <n v="546000"/>
  </r>
  <r>
    <d v="2018-08-17T00:00:00"/>
    <x v="11"/>
    <x v="2"/>
    <n v="2615"/>
    <x v="0"/>
    <n v="551000"/>
    <x v="0"/>
    <x v="1"/>
    <n v="551000"/>
  </r>
  <r>
    <d v="2018-08-17T00:00:00"/>
    <x v="11"/>
    <x v="2"/>
    <n v="2903"/>
    <x v="1"/>
    <n v="610000"/>
    <x v="0"/>
    <x v="1"/>
    <n v="610000"/>
  </r>
  <r>
    <d v="2018-08-17T00:00:00"/>
    <x v="11"/>
    <x v="2"/>
    <n v="2913"/>
    <x v="1"/>
    <n v="660000"/>
    <x v="0"/>
    <x v="0"/>
    <n v="660000"/>
  </r>
  <r>
    <d v="2018-08-17T00:00:00"/>
    <x v="11"/>
    <x v="2"/>
    <n v="2913"/>
    <x v="1"/>
    <n v="670000"/>
    <x v="0"/>
    <x v="0"/>
    <n v="670000"/>
  </r>
  <r>
    <d v="2018-08-17T00:00:00"/>
    <x v="11"/>
    <x v="2"/>
    <n v="2602"/>
    <x v="0"/>
    <n v="770000"/>
    <x v="0"/>
    <x v="1"/>
    <n v="770000"/>
  </r>
  <r>
    <d v="2018-08-17T00:00:00"/>
    <x v="11"/>
    <x v="2"/>
    <n v="2914"/>
    <x v="1"/>
    <n v="805000"/>
    <x v="0"/>
    <x v="0"/>
    <n v="805000"/>
  </r>
  <r>
    <d v="2018-08-17T00:00:00"/>
    <x v="11"/>
    <x v="2"/>
    <n v="2913"/>
    <x v="1"/>
    <n v="980000"/>
    <x v="0"/>
    <x v="3"/>
    <n v="980000"/>
  </r>
  <r>
    <d v="2018-08-17T00:00:00"/>
    <x v="11"/>
    <x v="2"/>
    <n v="2914"/>
    <x v="1"/>
    <n v="1320000"/>
    <x v="0"/>
    <x v="3"/>
    <n v="1320000"/>
  </r>
  <r>
    <d v="2018-08-17T00:00:00"/>
    <x v="11"/>
    <x v="2"/>
    <n v="2602"/>
    <x v="0"/>
    <n v="290000"/>
    <x v="1"/>
    <x v="4"/>
    <n v="290000"/>
  </r>
  <r>
    <d v="2018-08-17T00:00:00"/>
    <x v="11"/>
    <x v="2"/>
    <n v="2617"/>
    <x v="0"/>
    <n v="380000"/>
    <x v="1"/>
    <x v="2"/>
    <n v="380000"/>
  </r>
  <r>
    <d v="2018-08-17T00:00:00"/>
    <x v="11"/>
    <x v="2"/>
    <n v="2612"/>
    <x v="0"/>
    <n v="452500"/>
    <x v="1"/>
    <x v="2"/>
    <n v="452500"/>
  </r>
  <r>
    <d v="2018-08-18T00:00:00"/>
    <x v="11"/>
    <x v="2"/>
    <n v="2615"/>
    <x v="0"/>
    <n v="605000"/>
    <x v="0"/>
    <x v="1"/>
    <n v="605000"/>
  </r>
  <r>
    <d v="2018-08-18T00:00:00"/>
    <x v="11"/>
    <x v="2"/>
    <n v="2902"/>
    <x v="1"/>
    <n v="606999"/>
    <x v="0"/>
    <x v="0"/>
    <n v="606999"/>
  </r>
  <r>
    <d v="2018-08-18T00:00:00"/>
    <x v="11"/>
    <x v="2"/>
    <n v="2614"/>
    <x v="0"/>
    <n v="626000"/>
    <x v="0"/>
    <x v="1"/>
    <n v="626000"/>
  </r>
  <r>
    <d v="2018-08-18T00:00:00"/>
    <x v="11"/>
    <x v="2"/>
    <n v="2902"/>
    <x v="1"/>
    <n v="627000"/>
    <x v="0"/>
    <x v="0"/>
    <n v="627000"/>
  </r>
  <r>
    <d v="2018-08-18T00:00:00"/>
    <x v="11"/>
    <x v="2"/>
    <n v="2615"/>
    <x v="0"/>
    <n v="630000"/>
    <x v="0"/>
    <x v="3"/>
    <n v="630000"/>
  </r>
  <r>
    <d v="2018-08-18T00:00:00"/>
    <x v="11"/>
    <x v="2"/>
    <n v="2615"/>
    <x v="0"/>
    <n v="692000"/>
    <x v="0"/>
    <x v="0"/>
    <n v="692000"/>
  </r>
  <r>
    <d v="2018-08-18T00:00:00"/>
    <x v="11"/>
    <x v="2"/>
    <n v="2615"/>
    <x v="0"/>
    <n v="710000"/>
    <x v="0"/>
    <x v="0"/>
    <n v="710000"/>
  </r>
  <r>
    <d v="2018-08-18T00:00:00"/>
    <x v="11"/>
    <x v="2"/>
    <n v="2912"/>
    <x v="1"/>
    <n v="730000"/>
    <x v="0"/>
    <x v="0"/>
    <n v="730000"/>
  </r>
  <r>
    <d v="2018-08-18T00:00:00"/>
    <x v="11"/>
    <x v="2"/>
    <n v="2602"/>
    <x v="0"/>
    <n v="830000"/>
    <x v="0"/>
    <x v="1"/>
    <n v="830000"/>
  </r>
  <r>
    <d v="2018-08-18T00:00:00"/>
    <x v="11"/>
    <x v="2"/>
    <n v="2611"/>
    <x v="0"/>
    <n v="837000"/>
    <x v="0"/>
    <x v="3"/>
    <n v="837000"/>
  </r>
  <r>
    <d v="2018-08-18T00:00:00"/>
    <x v="11"/>
    <x v="2"/>
    <n v="2604"/>
    <x v="0"/>
    <n v="1200000"/>
    <x v="0"/>
    <x v="1"/>
    <n v="1200000"/>
  </r>
  <r>
    <d v="2018-08-20T00:00:00"/>
    <x v="11"/>
    <x v="2"/>
    <n v="2913"/>
    <x v="1"/>
    <n v="470000"/>
    <x v="0"/>
    <x v="1"/>
    <n v="470000"/>
  </r>
  <r>
    <d v="2018-08-20T00:00:00"/>
    <x v="11"/>
    <x v="2"/>
    <n v="2914"/>
    <x v="1"/>
    <n v="490000"/>
    <x v="0"/>
    <x v="1"/>
    <n v="490000"/>
  </r>
  <r>
    <d v="2018-08-20T00:00:00"/>
    <x v="11"/>
    <x v="2"/>
    <n v="2905"/>
    <x v="1"/>
    <n v="527500"/>
    <x v="0"/>
    <x v="1"/>
    <n v="527500"/>
  </r>
  <r>
    <d v="2018-08-20T00:00:00"/>
    <x v="11"/>
    <x v="2"/>
    <n v="2607"/>
    <x v="0"/>
    <n v="555000"/>
    <x v="0"/>
    <x v="2"/>
    <n v="555000"/>
  </r>
  <r>
    <d v="2018-08-20T00:00:00"/>
    <x v="11"/>
    <x v="2"/>
    <n v="2615"/>
    <x v="0"/>
    <n v="560000"/>
    <x v="0"/>
    <x v="1"/>
    <n v="560000"/>
  </r>
  <r>
    <d v="2018-08-20T00:00:00"/>
    <x v="11"/>
    <x v="2"/>
    <n v="2913"/>
    <x v="1"/>
    <n v="655000"/>
    <x v="0"/>
    <x v="1"/>
    <n v="655000"/>
  </r>
  <r>
    <d v="2018-08-20T00:00:00"/>
    <x v="11"/>
    <x v="2"/>
    <n v="2605"/>
    <x v="0"/>
    <n v="815000"/>
    <x v="0"/>
    <x v="1"/>
    <n v="815000"/>
  </r>
  <r>
    <d v="2018-08-20T00:00:00"/>
    <x v="11"/>
    <x v="2"/>
    <n v="2905"/>
    <x v="1"/>
    <n v="820000"/>
    <x v="0"/>
    <x v="3"/>
    <n v="820000"/>
  </r>
  <r>
    <d v="2018-08-20T00:00:00"/>
    <x v="11"/>
    <x v="2"/>
    <n v="2602"/>
    <x v="0"/>
    <n v="215000"/>
    <x v="1"/>
    <x v="4"/>
    <n v="215000"/>
  </r>
  <r>
    <d v="2018-08-20T00:00:00"/>
    <x v="11"/>
    <x v="2"/>
    <n v="2602"/>
    <x v="0"/>
    <n v="374000"/>
    <x v="1"/>
    <x v="2"/>
    <n v="374000"/>
  </r>
  <r>
    <d v="2018-08-20T00:00:00"/>
    <x v="11"/>
    <x v="2"/>
    <n v="2601"/>
    <x v="0"/>
    <n v="390000"/>
    <x v="1"/>
    <x v="4"/>
    <n v="390000"/>
  </r>
  <r>
    <d v="2018-08-20T00:00:00"/>
    <x v="11"/>
    <x v="2"/>
    <n v="2604"/>
    <x v="0"/>
    <n v="890000"/>
    <x v="1"/>
    <x v="2"/>
    <n v="890000"/>
  </r>
  <r>
    <d v="2018-08-21T00:00:00"/>
    <x v="11"/>
    <x v="2"/>
    <n v="2617"/>
    <x v="0"/>
    <n v="552250"/>
    <x v="0"/>
    <x v="1"/>
    <n v="552250"/>
  </r>
  <r>
    <d v="2018-08-21T00:00:00"/>
    <x v="11"/>
    <x v="2"/>
    <n v="2913"/>
    <x v="1"/>
    <n v="650000"/>
    <x v="0"/>
    <x v="1"/>
    <n v="650000"/>
  </r>
  <r>
    <d v="2018-08-21T00:00:00"/>
    <x v="11"/>
    <x v="2"/>
    <n v="2904"/>
    <x v="1"/>
    <n v="655000"/>
    <x v="0"/>
    <x v="0"/>
    <n v="655000"/>
  </r>
  <r>
    <d v="2018-08-21T00:00:00"/>
    <x v="11"/>
    <x v="2"/>
    <n v="2617"/>
    <x v="0"/>
    <n v="735000"/>
    <x v="0"/>
    <x v="1"/>
    <n v="735000"/>
  </r>
  <r>
    <d v="2018-08-21T00:00:00"/>
    <x v="11"/>
    <x v="2"/>
    <n v="2912"/>
    <x v="1"/>
    <n v="765000"/>
    <x v="0"/>
    <x v="0"/>
    <n v="765000"/>
  </r>
  <r>
    <d v="2018-08-21T00:00:00"/>
    <x v="11"/>
    <x v="2"/>
    <n v="2903"/>
    <x v="1"/>
    <n v="775000"/>
    <x v="0"/>
    <x v="0"/>
    <n v="775000"/>
  </r>
  <r>
    <d v="2018-08-21T00:00:00"/>
    <x v="11"/>
    <x v="2"/>
    <n v="2904"/>
    <x v="1"/>
    <n v="852000"/>
    <x v="0"/>
    <x v="3"/>
    <n v="852000"/>
  </r>
  <r>
    <d v="2018-08-21T00:00:00"/>
    <x v="11"/>
    <x v="2"/>
    <n v="2604"/>
    <x v="0"/>
    <n v="940000"/>
    <x v="0"/>
    <x v="0"/>
    <n v="940000"/>
  </r>
  <r>
    <d v="2018-08-21T00:00:00"/>
    <x v="11"/>
    <x v="2"/>
    <n v="2601"/>
    <x v="0"/>
    <n v="399000"/>
    <x v="1"/>
    <x v="4"/>
    <n v="399000"/>
  </r>
  <r>
    <d v="2018-08-22T00:00:00"/>
    <x v="11"/>
    <x v="2"/>
    <n v="2906"/>
    <x v="1"/>
    <n v="456500"/>
    <x v="0"/>
    <x v="1"/>
    <n v="456500"/>
  </r>
  <r>
    <d v="2018-08-22T00:00:00"/>
    <x v="11"/>
    <x v="2"/>
    <n v="2905"/>
    <x v="1"/>
    <n v="665000"/>
    <x v="0"/>
    <x v="0"/>
    <n v="665000"/>
  </r>
  <r>
    <d v="2018-08-22T00:00:00"/>
    <x v="11"/>
    <x v="2"/>
    <n v="2906"/>
    <x v="1"/>
    <n v="670000"/>
    <x v="0"/>
    <x v="0"/>
    <n v="670000"/>
  </r>
  <r>
    <d v="2018-08-22T00:00:00"/>
    <x v="11"/>
    <x v="2"/>
    <n v="2905"/>
    <x v="1"/>
    <n v="785000"/>
    <x v="0"/>
    <x v="0"/>
    <n v="785000"/>
  </r>
  <r>
    <d v="2018-08-22T00:00:00"/>
    <x v="11"/>
    <x v="2"/>
    <n v="2615"/>
    <x v="0"/>
    <n v="837000"/>
    <x v="0"/>
    <x v="3"/>
    <n v="837000"/>
  </r>
  <r>
    <d v="2018-08-22T00:00:00"/>
    <x v="11"/>
    <x v="2"/>
    <n v="2914"/>
    <x v="1"/>
    <n v="840000"/>
    <x v="0"/>
    <x v="0"/>
    <n v="840000"/>
  </r>
  <r>
    <d v="2018-08-22T00:00:00"/>
    <x v="11"/>
    <x v="2"/>
    <n v="2911"/>
    <x v="1"/>
    <n v="292000"/>
    <x v="1"/>
    <x v="4"/>
    <n v="292000"/>
  </r>
  <r>
    <d v="2018-08-22T00:00:00"/>
    <x v="11"/>
    <x v="2"/>
    <n v="2612"/>
    <x v="0"/>
    <n v="321000"/>
    <x v="1"/>
    <x v="4"/>
    <n v="321000"/>
  </r>
  <r>
    <d v="2018-08-22T00:00:00"/>
    <x v="11"/>
    <x v="2"/>
    <n v="2604"/>
    <x v="0"/>
    <n v="480000"/>
    <x v="1"/>
    <x v="2"/>
    <n v="480000"/>
  </r>
  <r>
    <d v="2018-08-22T00:00:00"/>
    <x v="11"/>
    <x v="2"/>
    <n v="2612"/>
    <x v="0"/>
    <n v="542000"/>
    <x v="1"/>
    <x v="2"/>
    <n v="542000"/>
  </r>
  <r>
    <d v="2018-08-22T00:00:00"/>
    <x v="11"/>
    <x v="2"/>
    <n v="2600"/>
    <x v="0"/>
    <n v="650000"/>
    <x v="1"/>
    <x v="2"/>
    <n v="650000"/>
  </r>
  <r>
    <d v="2018-08-23T00:00:00"/>
    <x v="11"/>
    <x v="2"/>
    <n v="2615"/>
    <x v="0"/>
    <n v="465000"/>
    <x v="0"/>
    <x v="1"/>
    <n v="465000"/>
  </r>
  <r>
    <d v="2018-08-23T00:00:00"/>
    <x v="11"/>
    <x v="2"/>
    <n v="2914"/>
    <x v="1"/>
    <n v="592000"/>
    <x v="0"/>
    <x v="1"/>
    <n v="592000"/>
  </r>
  <r>
    <d v="2018-08-23T00:00:00"/>
    <x v="11"/>
    <x v="2"/>
    <n v="2615"/>
    <x v="0"/>
    <n v="600000"/>
    <x v="0"/>
    <x v="0"/>
    <n v="600000"/>
  </r>
  <r>
    <d v="2018-08-23T00:00:00"/>
    <x v="11"/>
    <x v="2"/>
    <n v="2615"/>
    <x v="0"/>
    <n v="620000"/>
    <x v="0"/>
    <x v="1"/>
    <n v="620000"/>
  </r>
  <r>
    <d v="2018-08-23T00:00:00"/>
    <x v="11"/>
    <x v="2"/>
    <n v="2914"/>
    <x v="1"/>
    <n v="632000"/>
    <x v="0"/>
    <x v="1"/>
    <n v="632000"/>
  </r>
  <r>
    <d v="2018-08-23T00:00:00"/>
    <x v="11"/>
    <x v="2"/>
    <n v="2615"/>
    <x v="0"/>
    <n v="650000"/>
    <x v="0"/>
    <x v="0"/>
    <n v="650000"/>
  </r>
  <r>
    <d v="2018-08-23T00:00:00"/>
    <x v="11"/>
    <x v="2"/>
    <n v="2911"/>
    <x v="1"/>
    <n v="725000"/>
    <x v="0"/>
    <x v="0"/>
    <n v="725000"/>
  </r>
  <r>
    <d v="2018-08-23T00:00:00"/>
    <x v="11"/>
    <x v="2"/>
    <n v="2914"/>
    <x v="1"/>
    <n v="817000"/>
    <x v="0"/>
    <x v="0"/>
    <n v="817000"/>
  </r>
  <r>
    <d v="2018-08-23T00:00:00"/>
    <x v="11"/>
    <x v="2"/>
    <n v="2605"/>
    <x v="0"/>
    <n v="890000"/>
    <x v="0"/>
    <x v="2"/>
    <n v="890000"/>
  </r>
  <r>
    <d v="2018-08-23T00:00:00"/>
    <x v="11"/>
    <x v="2"/>
    <n v="2617"/>
    <x v="0"/>
    <n v="890000"/>
    <x v="0"/>
    <x v="0"/>
    <n v="890000"/>
  </r>
  <r>
    <d v="2018-08-23T00:00:00"/>
    <x v="11"/>
    <x v="2"/>
    <n v="2605"/>
    <x v="0"/>
    <n v="965000"/>
    <x v="0"/>
    <x v="0"/>
    <n v="965000"/>
  </r>
  <r>
    <d v="2018-08-23T00:00:00"/>
    <x v="11"/>
    <x v="2"/>
    <n v="2914"/>
    <x v="1"/>
    <n v="387000"/>
    <x v="1"/>
    <x v="2"/>
    <n v="387000"/>
  </r>
  <r>
    <d v="2018-08-23T00:00:00"/>
    <x v="11"/>
    <x v="2"/>
    <n v="2604"/>
    <x v="0"/>
    <n v="573000"/>
    <x v="1"/>
    <x v="2"/>
    <n v="573000"/>
  </r>
  <r>
    <d v="2018-08-24T00:00:00"/>
    <x v="11"/>
    <x v="2"/>
    <n v="2615"/>
    <x v="0"/>
    <n v="500000"/>
    <x v="0"/>
    <x v="1"/>
    <n v="500000"/>
  </r>
  <r>
    <d v="2018-08-24T00:00:00"/>
    <x v="11"/>
    <x v="2"/>
    <n v="2906"/>
    <x v="1"/>
    <n v="532500"/>
    <x v="0"/>
    <x v="1"/>
    <n v="532500"/>
  </r>
  <r>
    <d v="2018-08-24T00:00:00"/>
    <x v="11"/>
    <x v="2"/>
    <n v="2902"/>
    <x v="1"/>
    <n v="565000"/>
    <x v="0"/>
    <x v="1"/>
    <n v="565000"/>
  </r>
  <r>
    <d v="2018-08-24T00:00:00"/>
    <x v="11"/>
    <x v="2"/>
    <n v="2615"/>
    <x v="0"/>
    <n v="567000"/>
    <x v="0"/>
    <x v="1"/>
    <n v="567000"/>
  </r>
  <r>
    <d v="2018-08-24T00:00:00"/>
    <x v="11"/>
    <x v="2"/>
    <n v="2913"/>
    <x v="1"/>
    <n v="595000"/>
    <x v="0"/>
    <x v="1"/>
    <n v="595000"/>
  </r>
  <r>
    <d v="2018-08-24T00:00:00"/>
    <x v="11"/>
    <x v="2"/>
    <n v="2615"/>
    <x v="0"/>
    <n v="635000"/>
    <x v="0"/>
    <x v="0"/>
    <n v="635000"/>
  </r>
  <r>
    <d v="2018-08-24T00:00:00"/>
    <x v="11"/>
    <x v="2"/>
    <n v="2615"/>
    <x v="0"/>
    <n v="685000"/>
    <x v="0"/>
    <x v="0"/>
    <n v="685000"/>
  </r>
  <r>
    <d v="2018-08-24T00:00:00"/>
    <x v="11"/>
    <x v="2"/>
    <n v="2904"/>
    <x v="1"/>
    <n v="691000"/>
    <x v="0"/>
    <x v="1"/>
    <n v="691000"/>
  </r>
  <r>
    <d v="2018-08-24T00:00:00"/>
    <x v="11"/>
    <x v="2"/>
    <n v="2611"/>
    <x v="0"/>
    <n v="780000"/>
    <x v="0"/>
    <x v="0"/>
    <n v="780000"/>
  </r>
  <r>
    <d v="2018-08-24T00:00:00"/>
    <x v="11"/>
    <x v="2"/>
    <n v="2913"/>
    <x v="1"/>
    <n v="245000"/>
    <x v="1"/>
    <x v="4"/>
    <n v="245000"/>
  </r>
  <r>
    <d v="2018-08-24T00:00:00"/>
    <x v="11"/>
    <x v="2"/>
    <n v="2617"/>
    <x v="0"/>
    <n v="304000"/>
    <x v="1"/>
    <x v="4"/>
    <n v="304000"/>
  </r>
  <r>
    <d v="2018-08-24T00:00:00"/>
    <x v="11"/>
    <x v="2"/>
    <n v="2615"/>
    <x v="0"/>
    <n v="318000"/>
    <x v="1"/>
    <x v="2"/>
    <n v="318000"/>
  </r>
  <r>
    <d v="2018-08-24T00:00:00"/>
    <x v="11"/>
    <x v="2"/>
    <n v="2612"/>
    <x v="0"/>
    <n v="366000"/>
    <x v="1"/>
    <x v="4"/>
    <n v="366000"/>
  </r>
  <r>
    <d v="2018-08-24T00:00:00"/>
    <x v="11"/>
    <x v="2"/>
    <n v="2603"/>
    <x v="0"/>
    <n v="620000"/>
    <x v="1"/>
    <x v="2"/>
    <n v="620000"/>
  </r>
  <r>
    <d v="2018-08-25T00:00:00"/>
    <x v="11"/>
    <x v="2"/>
    <n v="2902"/>
    <x v="1"/>
    <n v="515000"/>
    <x v="0"/>
    <x v="1"/>
    <n v="515000"/>
  </r>
  <r>
    <d v="2018-08-25T00:00:00"/>
    <x v="11"/>
    <x v="2"/>
    <n v="2914"/>
    <x v="1"/>
    <n v="539000"/>
    <x v="0"/>
    <x v="1"/>
    <n v="539000"/>
  </r>
  <r>
    <d v="2018-08-25T00:00:00"/>
    <x v="11"/>
    <x v="2"/>
    <n v="2615"/>
    <x v="0"/>
    <n v="578000"/>
    <x v="0"/>
    <x v="1"/>
    <n v="578000"/>
  </r>
  <r>
    <d v="2018-08-25T00:00:00"/>
    <x v="11"/>
    <x v="2"/>
    <n v="2615"/>
    <x v="0"/>
    <n v="600000"/>
    <x v="0"/>
    <x v="0"/>
    <n v="600000"/>
  </r>
  <r>
    <d v="2018-08-25T00:00:00"/>
    <x v="11"/>
    <x v="2"/>
    <n v="2615"/>
    <x v="0"/>
    <n v="600000"/>
    <x v="0"/>
    <x v="1"/>
    <n v="600000"/>
  </r>
  <r>
    <d v="2018-08-25T00:00:00"/>
    <x v="11"/>
    <x v="2"/>
    <n v="2912"/>
    <x v="1"/>
    <n v="600500"/>
    <x v="0"/>
    <x v="1"/>
    <n v="600500"/>
  </r>
  <r>
    <d v="2018-08-25T00:00:00"/>
    <x v="11"/>
    <x v="2"/>
    <n v="2902"/>
    <x v="1"/>
    <n v="660000"/>
    <x v="0"/>
    <x v="1"/>
    <n v="660000"/>
  </r>
  <r>
    <d v="2018-08-25T00:00:00"/>
    <x v="11"/>
    <x v="2"/>
    <n v="2614"/>
    <x v="0"/>
    <n v="690000"/>
    <x v="0"/>
    <x v="3"/>
    <n v="690000"/>
  </r>
  <r>
    <d v="2018-08-25T00:00:00"/>
    <x v="11"/>
    <x v="2"/>
    <n v="2913"/>
    <x v="1"/>
    <n v="710000"/>
    <x v="0"/>
    <x v="0"/>
    <n v="710000"/>
  </r>
  <r>
    <d v="2018-08-25T00:00:00"/>
    <x v="11"/>
    <x v="2"/>
    <n v="2617"/>
    <x v="0"/>
    <n v="715000"/>
    <x v="0"/>
    <x v="1"/>
    <n v="715000"/>
  </r>
  <r>
    <d v="2018-08-25T00:00:00"/>
    <x v="11"/>
    <x v="2"/>
    <n v="2606"/>
    <x v="0"/>
    <n v="730000"/>
    <x v="0"/>
    <x v="0"/>
    <n v="730000"/>
  </r>
  <r>
    <d v="2018-08-25T00:00:00"/>
    <x v="11"/>
    <x v="2"/>
    <n v="2606"/>
    <x v="0"/>
    <n v="732000"/>
    <x v="0"/>
    <x v="1"/>
    <n v="732000"/>
  </r>
  <r>
    <d v="2018-08-25T00:00:00"/>
    <x v="11"/>
    <x v="2"/>
    <n v="2617"/>
    <x v="0"/>
    <n v="732500"/>
    <x v="0"/>
    <x v="1"/>
    <n v="732500"/>
  </r>
  <r>
    <d v="2018-08-25T00:00:00"/>
    <x v="11"/>
    <x v="2"/>
    <n v="2913"/>
    <x v="1"/>
    <n v="765000"/>
    <x v="0"/>
    <x v="0"/>
    <n v="765000"/>
  </r>
  <r>
    <d v="2018-08-25T00:00:00"/>
    <x v="11"/>
    <x v="2"/>
    <n v="2905"/>
    <x v="1"/>
    <n v="771000"/>
    <x v="0"/>
    <x v="0"/>
    <n v="771000"/>
  </r>
  <r>
    <d v="2018-08-25T00:00:00"/>
    <x v="11"/>
    <x v="2"/>
    <n v="2913"/>
    <x v="1"/>
    <n v="820000"/>
    <x v="0"/>
    <x v="3"/>
    <n v="820000"/>
  </r>
  <r>
    <d v="2018-08-25T00:00:00"/>
    <x v="11"/>
    <x v="2"/>
    <n v="2605"/>
    <x v="0"/>
    <n v="865000"/>
    <x v="0"/>
    <x v="1"/>
    <n v="865000"/>
  </r>
  <r>
    <d v="2018-08-25T00:00:00"/>
    <x v="11"/>
    <x v="2"/>
    <n v="2913"/>
    <x v="1"/>
    <n v="880000"/>
    <x v="0"/>
    <x v="0"/>
    <n v="880000"/>
  </r>
  <r>
    <d v="2018-08-25T00:00:00"/>
    <x v="11"/>
    <x v="2"/>
    <n v="2612"/>
    <x v="0"/>
    <n v="1030000"/>
    <x v="0"/>
    <x v="1"/>
    <n v="1030000"/>
  </r>
  <r>
    <d v="2018-08-25T00:00:00"/>
    <x v="11"/>
    <x v="2"/>
    <n v="2604"/>
    <x v="0"/>
    <n v="1425000"/>
    <x v="0"/>
    <x v="1"/>
    <n v="1425000"/>
  </r>
  <r>
    <d v="2018-08-25T00:00:00"/>
    <x v="11"/>
    <x v="2"/>
    <n v="2602"/>
    <x v="0"/>
    <n v="305000"/>
    <x v="1"/>
    <x v="2"/>
    <n v="305000"/>
  </r>
  <r>
    <d v="2018-08-26T00:00:00"/>
    <x v="11"/>
    <x v="2"/>
    <n v="2601"/>
    <x v="0"/>
    <n v="428000"/>
    <x v="0"/>
    <x v="4"/>
    <n v="428000"/>
  </r>
  <r>
    <d v="2018-08-26T00:00:00"/>
    <x v="11"/>
    <x v="2"/>
    <n v="2905"/>
    <x v="1"/>
    <n v="690000"/>
    <x v="0"/>
    <x v="0"/>
    <n v="690000"/>
  </r>
  <r>
    <d v="2018-08-26T00:00:00"/>
    <x v="11"/>
    <x v="2"/>
    <n v="2914"/>
    <x v="1"/>
    <n v="765000"/>
    <x v="0"/>
    <x v="0"/>
    <n v="765000"/>
  </r>
  <r>
    <d v="2018-08-27T00:00:00"/>
    <x v="11"/>
    <x v="2"/>
    <n v="2914"/>
    <x v="1"/>
    <n v="487500"/>
    <x v="0"/>
    <x v="1"/>
    <n v="487500"/>
  </r>
  <r>
    <d v="2018-08-27T00:00:00"/>
    <x v="11"/>
    <x v="2"/>
    <n v="2903"/>
    <x v="1"/>
    <n v="525888"/>
    <x v="0"/>
    <x v="1"/>
    <n v="525888"/>
  </r>
  <r>
    <d v="2018-08-27T00:00:00"/>
    <x v="11"/>
    <x v="2"/>
    <n v="2905"/>
    <x v="1"/>
    <n v="565000"/>
    <x v="0"/>
    <x v="1"/>
    <n v="565000"/>
  </r>
  <r>
    <d v="2018-08-27T00:00:00"/>
    <x v="11"/>
    <x v="2"/>
    <n v="2914"/>
    <x v="1"/>
    <n v="860000"/>
    <x v="0"/>
    <x v="0"/>
    <n v="860000"/>
  </r>
  <r>
    <d v="2018-08-27T00:00:00"/>
    <x v="11"/>
    <x v="2"/>
    <n v="2612"/>
    <x v="0"/>
    <n v="367000"/>
    <x v="1"/>
    <x v="4"/>
    <n v="367000"/>
  </r>
  <r>
    <d v="2018-08-27T00:00:00"/>
    <x v="11"/>
    <x v="2"/>
    <n v="2601"/>
    <x v="0"/>
    <n v="380000"/>
    <x v="1"/>
    <x v="2"/>
    <n v="380000"/>
  </r>
  <r>
    <d v="2018-08-27T00:00:00"/>
    <x v="11"/>
    <x v="2"/>
    <n v="2611"/>
    <x v="0"/>
    <n v="560000"/>
    <x v="1"/>
    <x v="1"/>
    <n v="560000"/>
  </r>
  <r>
    <d v="2018-08-28T00:00:00"/>
    <x v="11"/>
    <x v="2"/>
    <n v="2617"/>
    <x v="0"/>
    <n v="360000"/>
    <x v="0"/>
    <x v="2"/>
    <n v="360000"/>
  </r>
  <r>
    <d v="2018-08-28T00:00:00"/>
    <x v="11"/>
    <x v="2"/>
    <n v="2614"/>
    <x v="0"/>
    <n v="568000"/>
    <x v="0"/>
    <x v="1"/>
    <n v="568000"/>
  </r>
  <r>
    <d v="2018-08-28T00:00:00"/>
    <x v="11"/>
    <x v="2"/>
    <n v="2615"/>
    <x v="0"/>
    <n v="680000"/>
    <x v="0"/>
    <x v="3"/>
    <n v="680000"/>
  </r>
  <r>
    <d v="2018-08-28T00:00:00"/>
    <x v="11"/>
    <x v="2"/>
    <n v="2602"/>
    <x v="0"/>
    <n v="760000"/>
    <x v="0"/>
    <x v="1"/>
    <n v="760000"/>
  </r>
  <r>
    <d v="2018-08-28T00:00:00"/>
    <x v="11"/>
    <x v="2"/>
    <n v="2914"/>
    <x v="1"/>
    <n v="785000"/>
    <x v="0"/>
    <x v="0"/>
    <n v="785000"/>
  </r>
  <r>
    <d v="2018-08-28T00:00:00"/>
    <x v="11"/>
    <x v="2"/>
    <n v="2617"/>
    <x v="0"/>
    <n v="820000"/>
    <x v="0"/>
    <x v="0"/>
    <n v="820000"/>
  </r>
  <r>
    <d v="2018-08-28T00:00:00"/>
    <x v="11"/>
    <x v="2"/>
    <n v="2612"/>
    <x v="0"/>
    <n v="330000"/>
    <x v="1"/>
    <x v="4"/>
    <n v="330000"/>
  </r>
  <r>
    <d v="2018-08-28T00:00:00"/>
    <x v="11"/>
    <x v="2"/>
    <n v="2612"/>
    <x v="0"/>
    <n v="347000"/>
    <x v="1"/>
    <x v="4"/>
    <n v="347000"/>
  </r>
  <r>
    <d v="2018-08-28T00:00:00"/>
    <x v="11"/>
    <x v="2"/>
    <n v="2601"/>
    <x v="0"/>
    <n v="370000"/>
    <x v="1"/>
    <x v="2"/>
    <n v="370000"/>
  </r>
  <r>
    <d v="2018-08-28T00:00:00"/>
    <x v="11"/>
    <x v="2"/>
    <n v="2602"/>
    <x v="0"/>
    <n v="392000"/>
    <x v="1"/>
    <x v="2"/>
    <n v="392000"/>
  </r>
  <r>
    <d v="2018-08-28T00:00:00"/>
    <x v="11"/>
    <x v="2"/>
    <n v="2612"/>
    <x v="0"/>
    <n v="412500"/>
    <x v="1"/>
    <x v="2"/>
    <n v="412500"/>
  </r>
  <r>
    <d v="2018-08-28T00:00:00"/>
    <x v="11"/>
    <x v="2"/>
    <n v="2604"/>
    <x v="0"/>
    <n v="476500"/>
    <x v="1"/>
    <x v="4"/>
    <n v="476500"/>
  </r>
  <r>
    <d v="2018-08-29T00:00:00"/>
    <x v="11"/>
    <x v="2"/>
    <n v="2905"/>
    <x v="1"/>
    <n v="440000"/>
    <x v="0"/>
    <x v="1"/>
    <n v="440000"/>
  </r>
  <r>
    <d v="2018-08-29T00:00:00"/>
    <x v="11"/>
    <x v="2"/>
    <n v="2615"/>
    <x v="0"/>
    <n v="456000"/>
    <x v="0"/>
    <x v="1"/>
    <n v="456000"/>
  </r>
  <r>
    <d v="2018-08-29T00:00:00"/>
    <x v="11"/>
    <x v="2"/>
    <n v="2906"/>
    <x v="1"/>
    <n v="621000"/>
    <x v="0"/>
    <x v="1"/>
    <n v="621000"/>
  </r>
  <r>
    <d v="2018-08-29T00:00:00"/>
    <x v="11"/>
    <x v="2"/>
    <n v="2615"/>
    <x v="0"/>
    <n v="649000"/>
    <x v="0"/>
    <x v="0"/>
    <n v="649000"/>
  </r>
  <r>
    <d v="2018-08-29T00:00:00"/>
    <x v="11"/>
    <x v="2"/>
    <n v="2914"/>
    <x v="1"/>
    <n v="722000"/>
    <x v="0"/>
    <x v="0"/>
    <n v="722000"/>
  </r>
  <r>
    <d v="2018-08-29T00:00:00"/>
    <x v="11"/>
    <x v="2"/>
    <n v="2913"/>
    <x v="1"/>
    <n v="752000"/>
    <x v="0"/>
    <x v="0"/>
    <n v="752000"/>
  </r>
  <r>
    <d v="2018-08-29T00:00:00"/>
    <x v="11"/>
    <x v="2"/>
    <n v="2913"/>
    <x v="1"/>
    <n v="315000"/>
    <x v="1"/>
    <x v="4"/>
    <n v="315000"/>
  </r>
  <r>
    <d v="2018-08-29T00:00:00"/>
    <x v="11"/>
    <x v="2"/>
    <n v="2602"/>
    <x v="0"/>
    <n v="360000"/>
    <x v="1"/>
    <x v="2"/>
    <n v="360000"/>
  </r>
  <r>
    <d v="2018-08-29T00:00:00"/>
    <x v="11"/>
    <x v="2"/>
    <n v="2914"/>
    <x v="1"/>
    <n v="360000"/>
    <x v="1"/>
    <x v="2"/>
    <n v="360000"/>
  </r>
  <r>
    <d v="2018-08-29T00:00:00"/>
    <x v="11"/>
    <x v="2"/>
    <n v="2900"/>
    <x v="0"/>
    <n v="420000"/>
    <x v="1"/>
    <x v="2"/>
    <n v="420000"/>
  </r>
  <r>
    <d v="2018-08-29T00:00:00"/>
    <x v="11"/>
    <x v="2"/>
    <n v="2612"/>
    <x v="0"/>
    <n v="650000"/>
    <x v="1"/>
    <x v="2"/>
    <n v="650000"/>
  </r>
  <r>
    <d v="2018-08-30T00:00:00"/>
    <x v="11"/>
    <x v="2"/>
    <n v="2615"/>
    <x v="0"/>
    <n v="515000"/>
    <x v="0"/>
    <x v="1"/>
    <n v="515000"/>
  </r>
  <r>
    <d v="2018-08-30T00:00:00"/>
    <x v="11"/>
    <x v="2"/>
    <n v="2914"/>
    <x v="1"/>
    <n v="525000"/>
    <x v="0"/>
    <x v="1"/>
    <n v="525000"/>
  </r>
  <r>
    <d v="2018-08-30T00:00:00"/>
    <x v="11"/>
    <x v="2"/>
    <n v="2602"/>
    <x v="0"/>
    <n v="600000"/>
    <x v="0"/>
    <x v="1"/>
    <n v="600000"/>
  </r>
  <r>
    <d v="2018-08-30T00:00:00"/>
    <x v="11"/>
    <x v="2"/>
    <n v="2615"/>
    <x v="0"/>
    <n v="601500"/>
    <x v="0"/>
    <x v="1"/>
    <n v="601500"/>
  </r>
  <r>
    <d v="2018-08-30T00:00:00"/>
    <x v="11"/>
    <x v="2"/>
    <n v="2615"/>
    <x v="0"/>
    <n v="661000"/>
    <x v="0"/>
    <x v="0"/>
    <n v="661000"/>
  </r>
  <r>
    <d v="2018-08-30T00:00:00"/>
    <x v="11"/>
    <x v="2"/>
    <n v="2913"/>
    <x v="1"/>
    <n v="672000"/>
    <x v="0"/>
    <x v="1"/>
    <n v="672000"/>
  </r>
  <r>
    <d v="2018-08-30T00:00:00"/>
    <x v="11"/>
    <x v="2"/>
    <n v="2617"/>
    <x v="0"/>
    <n v="685750"/>
    <x v="0"/>
    <x v="1"/>
    <n v="685750"/>
  </r>
  <r>
    <d v="2018-08-30T00:00:00"/>
    <x v="11"/>
    <x v="2"/>
    <n v="2913"/>
    <x v="1"/>
    <n v="788100"/>
    <x v="0"/>
    <x v="0"/>
    <n v="788100"/>
  </r>
  <r>
    <d v="2018-08-30T00:00:00"/>
    <x v="11"/>
    <x v="2"/>
    <n v="2914"/>
    <x v="1"/>
    <n v="992500"/>
    <x v="0"/>
    <x v="0"/>
    <n v="992500"/>
  </r>
  <r>
    <d v="2018-08-30T00:00:00"/>
    <x v="11"/>
    <x v="2"/>
    <n v="2602"/>
    <x v="0"/>
    <n v="386000"/>
    <x v="1"/>
    <x v="4"/>
    <n v="386000"/>
  </r>
  <r>
    <d v="2018-08-30T00:00:00"/>
    <x v="11"/>
    <x v="2"/>
    <n v="2606"/>
    <x v="0"/>
    <n v="435000"/>
    <x v="1"/>
    <x v="2"/>
    <n v="435000"/>
  </r>
  <r>
    <d v="2018-08-30T00:00:00"/>
    <x v="11"/>
    <x v="2"/>
    <n v="2604"/>
    <x v="0"/>
    <n v="470000"/>
    <x v="1"/>
    <x v="2"/>
    <n v="470000"/>
  </r>
  <r>
    <d v="2018-08-30T00:00:00"/>
    <x v="11"/>
    <x v="2"/>
    <n v="2912"/>
    <x v="1"/>
    <n v="527000"/>
    <x v="1"/>
    <x v="1"/>
    <n v="527000"/>
  </r>
  <r>
    <d v="2018-08-31T00:00:00"/>
    <x v="11"/>
    <x v="2"/>
    <n v="2906"/>
    <x v="1"/>
    <n v="512000"/>
    <x v="0"/>
    <x v="1"/>
    <n v="512000"/>
  </r>
  <r>
    <d v="2018-08-31T00:00:00"/>
    <x v="11"/>
    <x v="2"/>
    <n v="2913"/>
    <x v="1"/>
    <n v="530000"/>
    <x v="0"/>
    <x v="1"/>
    <n v="530000"/>
  </r>
  <r>
    <d v="2018-08-31T00:00:00"/>
    <x v="11"/>
    <x v="2"/>
    <n v="2614"/>
    <x v="0"/>
    <n v="567000"/>
    <x v="0"/>
    <x v="0"/>
    <n v="567000"/>
  </r>
  <r>
    <d v="2018-08-31T00:00:00"/>
    <x v="11"/>
    <x v="2"/>
    <n v="2905"/>
    <x v="1"/>
    <n v="580000"/>
    <x v="0"/>
    <x v="1"/>
    <n v="580000"/>
  </r>
  <r>
    <d v="2018-08-31T00:00:00"/>
    <x v="11"/>
    <x v="2"/>
    <n v="2905"/>
    <x v="1"/>
    <n v="598000"/>
    <x v="0"/>
    <x v="1"/>
    <n v="598000"/>
  </r>
  <r>
    <d v="2018-08-31T00:00:00"/>
    <x v="11"/>
    <x v="2"/>
    <n v="2615"/>
    <x v="0"/>
    <n v="640000"/>
    <x v="0"/>
    <x v="0"/>
    <n v="640000"/>
  </r>
  <r>
    <d v="2018-08-31T00:00:00"/>
    <x v="11"/>
    <x v="2"/>
    <n v="2615"/>
    <x v="0"/>
    <n v="665500"/>
    <x v="0"/>
    <x v="0"/>
    <n v="665500"/>
  </r>
  <r>
    <d v="2018-08-31T00:00:00"/>
    <x v="11"/>
    <x v="2"/>
    <n v="2602"/>
    <x v="0"/>
    <n v="705000"/>
    <x v="0"/>
    <x v="3"/>
    <n v="705000"/>
  </r>
  <r>
    <d v="2018-08-31T00:00:00"/>
    <x v="11"/>
    <x v="2"/>
    <n v="2905"/>
    <x v="1"/>
    <n v="740000"/>
    <x v="0"/>
    <x v="0"/>
    <n v="740000"/>
  </r>
  <r>
    <d v="2018-08-31T00:00:00"/>
    <x v="11"/>
    <x v="2"/>
    <n v="2905"/>
    <x v="1"/>
    <n v="755000"/>
    <x v="0"/>
    <x v="0"/>
    <n v="755000"/>
  </r>
  <r>
    <d v="2018-08-31T00:00:00"/>
    <x v="11"/>
    <x v="2"/>
    <n v="2905"/>
    <x v="1"/>
    <n v="798000"/>
    <x v="0"/>
    <x v="0"/>
    <n v="798000"/>
  </r>
  <r>
    <d v="2018-08-31T00:00:00"/>
    <x v="11"/>
    <x v="2"/>
    <n v="2914"/>
    <x v="1"/>
    <n v="810000"/>
    <x v="0"/>
    <x v="0"/>
    <n v="810000"/>
  </r>
  <r>
    <d v="2018-08-31T00:00:00"/>
    <x v="11"/>
    <x v="2"/>
    <n v="2911"/>
    <x v="1"/>
    <n v="850000"/>
    <x v="0"/>
    <x v="0"/>
    <n v="850000"/>
  </r>
  <r>
    <d v="2018-08-31T00:00:00"/>
    <x v="11"/>
    <x v="2"/>
    <n v="2913"/>
    <x v="1"/>
    <n v="860000"/>
    <x v="0"/>
    <x v="0"/>
    <n v="860000"/>
  </r>
  <r>
    <d v="2018-08-31T00:00:00"/>
    <x v="11"/>
    <x v="2"/>
    <n v="2602"/>
    <x v="0"/>
    <n v="895000"/>
    <x v="0"/>
    <x v="1"/>
    <n v="895000"/>
  </r>
  <r>
    <d v="2018-08-31T00:00:00"/>
    <x v="11"/>
    <x v="2"/>
    <n v="2602"/>
    <x v="0"/>
    <n v="1390000"/>
    <x v="0"/>
    <x v="0"/>
    <n v="1390000"/>
  </r>
  <r>
    <d v="2018-08-31T00:00:00"/>
    <x v="11"/>
    <x v="2"/>
    <n v="2617"/>
    <x v="0"/>
    <n v="210000"/>
    <x v="1"/>
    <x v="4"/>
    <n v="210000"/>
  </r>
  <r>
    <d v="2018-08-31T00:00:00"/>
    <x v="11"/>
    <x v="2"/>
    <n v="2617"/>
    <x v="0"/>
    <n v="305000"/>
    <x v="1"/>
    <x v="4"/>
    <n v="305000"/>
  </r>
  <r>
    <d v="2018-08-31T00:00:00"/>
    <x v="11"/>
    <x v="2"/>
    <n v="2914"/>
    <x v="1"/>
    <n v="519900"/>
    <x v="1"/>
    <x v="1"/>
    <n v="519900"/>
  </r>
  <r>
    <d v="2018-09-01T00:00:00"/>
    <x v="11"/>
    <x v="2"/>
    <n v="2617"/>
    <x v="0"/>
    <n v="531000"/>
    <x v="0"/>
    <x v="1"/>
    <n v="531000"/>
  </r>
  <r>
    <d v="2018-09-01T00:00:00"/>
    <x v="11"/>
    <x v="2"/>
    <n v="2615"/>
    <x v="0"/>
    <n v="590000"/>
    <x v="0"/>
    <x v="0"/>
    <n v="590000"/>
  </r>
  <r>
    <d v="2018-09-01T00:00:00"/>
    <x v="11"/>
    <x v="2"/>
    <n v="2611"/>
    <x v="0"/>
    <n v="600000"/>
    <x v="0"/>
    <x v="1"/>
    <n v="600000"/>
  </r>
  <r>
    <d v="2018-09-01T00:00:00"/>
    <x v="11"/>
    <x v="2"/>
    <n v="2905"/>
    <x v="1"/>
    <n v="650000"/>
    <x v="0"/>
    <x v="0"/>
    <n v="650000"/>
  </r>
  <r>
    <d v="2018-09-01T00:00:00"/>
    <x v="11"/>
    <x v="2"/>
    <n v="2602"/>
    <x v="0"/>
    <n v="830000"/>
    <x v="0"/>
    <x v="2"/>
    <n v="830000"/>
  </r>
  <r>
    <d v="2018-09-01T00:00:00"/>
    <x v="11"/>
    <x v="2"/>
    <n v="2913"/>
    <x v="1"/>
    <n v="840000"/>
    <x v="0"/>
    <x v="0"/>
    <n v="840000"/>
  </r>
  <r>
    <d v="2018-09-01T00:00:00"/>
    <x v="11"/>
    <x v="2"/>
    <n v="2615"/>
    <x v="0"/>
    <n v="856000"/>
    <x v="0"/>
    <x v="0"/>
    <n v="856000"/>
  </r>
  <r>
    <d v="2018-09-01T00:00:00"/>
    <x v="11"/>
    <x v="2"/>
    <n v="2607"/>
    <x v="0"/>
    <n v="925000"/>
    <x v="0"/>
    <x v="0"/>
    <n v="925000"/>
  </r>
  <r>
    <d v="2018-09-01T00:00:00"/>
    <x v="11"/>
    <x v="2"/>
    <n v="2602"/>
    <x v="0"/>
    <n v="947500"/>
    <x v="0"/>
    <x v="1"/>
    <n v="947500"/>
  </r>
  <r>
    <d v="2018-09-01T00:00:00"/>
    <x v="11"/>
    <x v="2"/>
    <n v="2614"/>
    <x v="0"/>
    <n v="965000"/>
    <x v="0"/>
    <x v="0"/>
    <n v="965000"/>
  </r>
  <r>
    <d v="2018-09-02T00:00:00"/>
    <x v="11"/>
    <x v="2"/>
    <n v="2612"/>
    <x v="0"/>
    <n v="595000"/>
    <x v="1"/>
    <x v="1"/>
    <n v="595000"/>
  </r>
  <r>
    <d v="2018-09-03T00:00:00"/>
    <x v="11"/>
    <x v="2"/>
    <n v="2615"/>
    <x v="0"/>
    <n v="527500"/>
    <x v="0"/>
    <x v="1"/>
    <n v="527500"/>
  </r>
  <r>
    <d v="2018-09-03T00:00:00"/>
    <x v="11"/>
    <x v="2"/>
    <n v="2914"/>
    <x v="1"/>
    <n v="705000"/>
    <x v="0"/>
    <x v="0"/>
    <n v="705000"/>
  </r>
  <r>
    <d v="2018-09-03T00:00:00"/>
    <x v="11"/>
    <x v="2"/>
    <n v="2906"/>
    <x v="1"/>
    <n v="725000"/>
    <x v="0"/>
    <x v="3"/>
    <n v="725000"/>
  </r>
  <r>
    <d v="2018-09-03T00:00:00"/>
    <x v="11"/>
    <x v="2"/>
    <n v="2614"/>
    <x v="0"/>
    <n v="970000"/>
    <x v="0"/>
    <x v="0"/>
    <n v="970000"/>
  </r>
  <r>
    <d v="2018-09-03T00:00:00"/>
    <x v="11"/>
    <x v="2"/>
    <n v="2913"/>
    <x v="1"/>
    <n v="385000"/>
    <x v="1"/>
    <x v="2"/>
    <n v="385000"/>
  </r>
  <r>
    <d v="2018-09-03T00:00:00"/>
    <x v="11"/>
    <x v="2"/>
    <n v="2912"/>
    <x v="1"/>
    <n v="390000"/>
    <x v="1"/>
    <x v="2"/>
    <n v="390000"/>
  </r>
  <r>
    <d v="2018-09-03T00:00:00"/>
    <x v="11"/>
    <x v="2"/>
    <n v="2617"/>
    <x v="0"/>
    <n v="412500"/>
    <x v="1"/>
    <x v="2"/>
    <n v="412500"/>
  </r>
  <r>
    <d v="2018-09-03T00:00:00"/>
    <x v="11"/>
    <x v="2"/>
    <n v="2607"/>
    <x v="0"/>
    <n v="468000"/>
    <x v="1"/>
    <x v="2"/>
    <n v="468000"/>
  </r>
  <r>
    <d v="2018-09-04T00:00:00"/>
    <x v="11"/>
    <x v="2"/>
    <n v="2913"/>
    <x v="1"/>
    <n v="445000"/>
    <x v="0"/>
    <x v="2"/>
    <n v="445000"/>
  </r>
  <r>
    <d v="2018-09-04T00:00:00"/>
    <x v="11"/>
    <x v="2"/>
    <n v="2914"/>
    <x v="1"/>
    <n v="555000"/>
    <x v="0"/>
    <x v="1"/>
    <n v="555000"/>
  </r>
  <r>
    <d v="2018-09-04T00:00:00"/>
    <x v="11"/>
    <x v="2"/>
    <n v="2902"/>
    <x v="1"/>
    <n v="560000"/>
    <x v="0"/>
    <x v="1"/>
    <n v="560000"/>
  </r>
  <r>
    <d v="2018-09-04T00:00:00"/>
    <x v="11"/>
    <x v="2"/>
    <n v="2617"/>
    <x v="0"/>
    <n v="680000"/>
    <x v="0"/>
    <x v="1"/>
    <n v="680000"/>
  </r>
  <r>
    <d v="2018-09-04T00:00:00"/>
    <x v="11"/>
    <x v="2"/>
    <n v="2906"/>
    <x v="1"/>
    <n v="685000"/>
    <x v="0"/>
    <x v="0"/>
    <n v="685000"/>
  </r>
  <r>
    <d v="2018-09-04T00:00:00"/>
    <x v="11"/>
    <x v="2"/>
    <n v="2615"/>
    <x v="0"/>
    <n v="765000"/>
    <x v="0"/>
    <x v="0"/>
    <n v="765000"/>
  </r>
  <r>
    <d v="2018-09-04T00:00:00"/>
    <x v="11"/>
    <x v="2"/>
    <n v="2904"/>
    <x v="1"/>
    <n v="800000"/>
    <x v="0"/>
    <x v="3"/>
    <n v="800000"/>
  </r>
  <r>
    <d v="2018-09-04T00:00:00"/>
    <x v="11"/>
    <x v="2"/>
    <n v="2614"/>
    <x v="0"/>
    <n v="287500"/>
    <x v="1"/>
    <x v="4"/>
    <n v="287500"/>
  </r>
  <r>
    <d v="2018-09-04T00:00:00"/>
    <x v="11"/>
    <x v="2"/>
    <n v="2604"/>
    <x v="0"/>
    <n v="330000"/>
    <x v="1"/>
    <x v="4"/>
    <n v="330000"/>
  </r>
  <r>
    <d v="2018-09-05T00:00:00"/>
    <x v="11"/>
    <x v="2"/>
    <n v="2913"/>
    <x v="1"/>
    <n v="440000"/>
    <x v="0"/>
    <x v="2"/>
    <n v="440000"/>
  </r>
  <r>
    <d v="2018-09-05T00:00:00"/>
    <x v="11"/>
    <x v="2"/>
    <n v="2614"/>
    <x v="0"/>
    <n v="573860"/>
    <x v="0"/>
    <x v="1"/>
    <n v="573860"/>
  </r>
  <r>
    <d v="2018-09-05T00:00:00"/>
    <x v="11"/>
    <x v="2"/>
    <n v="2615"/>
    <x v="0"/>
    <n v="660000"/>
    <x v="0"/>
    <x v="0"/>
    <n v="660000"/>
  </r>
  <r>
    <d v="2018-09-05T00:00:00"/>
    <x v="11"/>
    <x v="2"/>
    <n v="2905"/>
    <x v="1"/>
    <n v="735000"/>
    <x v="0"/>
    <x v="0"/>
    <n v="735000"/>
  </r>
  <r>
    <d v="2018-09-05T00:00:00"/>
    <x v="11"/>
    <x v="2"/>
    <n v="2914"/>
    <x v="1"/>
    <n v="745000"/>
    <x v="0"/>
    <x v="0"/>
    <n v="745000"/>
  </r>
  <r>
    <d v="2018-09-05T00:00:00"/>
    <x v="11"/>
    <x v="2"/>
    <n v="2606"/>
    <x v="0"/>
    <n v="202000"/>
    <x v="1"/>
    <x v="2"/>
    <n v="202000"/>
  </r>
  <r>
    <d v="2018-09-05T00:00:00"/>
    <x v="11"/>
    <x v="2"/>
    <n v="2617"/>
    <x v="0"/>
    <n v="298000"/>
    <x v="1"/>
    <x v="4"/>
    <n v="298000"/>
  </r>
  <r>
    <d v="2018-09-05T00:00:00"/>
    <x v="11"/>
    <x v="2"/>
    <n v="2913"/>
    <x v="1"/>
    <n v="401000"/>
    <x v="1"/>
    <x v="2"/>
    <n v="401000"/>
  </r>
  <r>
    <d v="2018-09-05T00:00:00"/>
    <x v="11"/>
    <x v="2"/>
    <n v="2914"/>
    <x v="1"/>
    <n v="450000"/>
    <x v="1"/>
    <x v="1"/>
    <n v="450000"/>
  </r>
  <r>
    <d v="2018-09-06T00:00:00"/>
    <x v="11"/>
    <x v="2"/>
    <n v="2913"/>
    <x v="1"/>
    <n v="480000"/>
    <x v="0"/>
    <x v="1"/>
    <n v="480000"/>
  </r>
  <r>
    <d v="2018-09-06T00:00:00"/>
    <x v="11"/>
    <x v="2"/>
    <n v="2905"/>
    <x v="1"/>
    <n v="538500"/>
    <x v="0"/>
    <x v="1"/>
    <n v="538500"/>
  </r>
  <r>
    <d v="2018-09-06T00:00:00"/>
    <x v="11"/>
    <x v="2"/>
    <n v="2615"/>
    <x v="0"/>
    <n v="565000"/>
    <x v="0"/>
    <x v="0"/>
    <n v="565000"/>
  </r>
  <r>
    <d v="2018-09-06T00:00:00"/>
    <x v="11"/>
    <x v="2"/>
    <n v="2913"/>
    <x v="1"/>
    <n v="605000"/>
    <x v="0"/>
    <x v="0"/>
    <n v="605000"/>
  </r>
  <r>
    <d v="2018-09-06T00:00:00"/>
    <x v="11"/>
    <x v="2"/>
    <n v="2914"/>
    <x v="1"/>
    <n v="925000"/>
    <x v="0"/>
    <x v="0"/>
    <n v="925000"/>
  </r>
  <r>
    <d v="2018-09-06T00:00:00"/>
    <x v="11"/>
    <x v="2"/>
    <n v="2606"/>
    <x v="0"/>
    <n v="985000"/>
    <x v="0"/>
    <x v="0"/>
    <n v="985000"/>
  </r>
  <r>
    <d v="2018-09-06T00:00:00"/>
    <x v="11"/>
    <x v="2"/>
    <n v="2615"/>
    <x v="0"/>
    <n v="345000"/>
    <x v="1"/>
    <x v="2"/>
    <n v="345000"/>
  </r>
  <r>
    <d v="2018-09-06T00:00:00"/>
    <x v="11"/>
    <x v="2"/>
    <n v="2605"/>
    <x v="0"/>
    <n v="365000"/>
    <x v="1"/>
    <x v="4"/>
    <n v="365000"/>
  </r>
  <r>
    <d v="2018-09-07T00:00:00"/>
    <x v="11"/>
    <x v="2"/>
    <n v="2913"/>
    <x v="1"/>
    <n v="492000"/>
    <x v="0"/>
    <x v="1"/>
    <n v="492000"/>
  </r>
  <r>
    <d v="2018-09-07T00:00:00"/>
    <x v="11"/>
    <x v="2"/>
    <n v="2615"/>
    <x v="0"/>
    <n v="565000"/>
    <x v="0"/>
    <x v="1"/>
    <n v="565000"/>
  </r>
  <r>
    <d v="2018-09-07T00:00:00"/>
    <x v="11"/>
    <x v="2"/>
    <n v="2614"/>
    <x v="0"/>
    <n v="623000"/>
    <x v="0"/>
    <x v="1"/>
    <n v="623000"/>
  </r>
  <r>
    <d v="2018-09-07T00:00:00"/>
    <x v="11"/>
    <x v="2"/>
    <n v="2914"/>
    <x v="1"/>
    <n v="695000"/>
    <x v="0"/>
    <x v="0"/>
    <n v="695000"/>
  </r>
  <r>
    <d v="2018-09-07T00:00:00"/>
    <x v="11"/>
    <x v="2"/>
    <n v="2905"/>
    <x v="1"/>
    <n v="715000"/>
    <x v="0"/>
    <x v="0"/>
    <n v="715000"/>
  </r>
  <r>
    <d v="2018-09-07T00:00:00"/>
    <x v="11"/>
    <x v="2"/>
    <n v="2905"/>
    <x v="1"/>
    <n v="760000"/>
    <x v="0"/>
    <x v="3"/>
    <n v="760000"/>
  </r>
  <r>
    <d v="2018-09-07T00:00:00"/>
    <x v="11"/>
    <x v="2"/>
    <n v="2611"/>
    <x v="0"/>
    <n v="250000"/>
    <x v="1"/>
    <x v="2"/>
    <n v="250000"/>
  </r>
  <r>
    <d v="2018-09-07T00:00:00"/>
    <x v="11"/>
    <x v="2"/>
    <n v="2617"/>
    <x v="0"/>
    <n v="295000"/>
    <x v="1"/>
    <x v="4"/>
    <n v="295000"/>
  </r>
  <r>
    <d v="2018-09-07T00:00:00"/>
    <x v="11"/>
    <x v="2"/>
    <n v="2602"/>
    <x v="0"/>
    <n v="340000"/>
    <x v="1"/>
    <x v="4"/>
    <n v="340000"/>
  </r>
  <r>
    <d v="2018-09-07T00:00:00"/>
    <x v="11"/>
    <x v="2"/>
    <n v="2612"/>
    <x v="0"/>
    <n v="430000"/>
    <x v="1"/>
    <x v="2"/>
    <n v="430000"/>
  </r>
  <r>
    <d v="2018-09-08T00:00:00"/>
    <x v="11"/>
    <x v="2"/>
    <n v="2615"/>
    <x v="0"/>
    <n v="524000"/>
    <x v="0"/>
    <x v="1"/>
    <n v="524000"/>
  </r>
  <r>
    <d v="2018-09-08T00:00:00"/>
    <x v="11"/>
    <x v="2"/>
    <n v="2615"/>
    <x v="0"/>
    <n v="532000"/>
    <x v="0"/>
    <x v="1"/>
    <n v="532000"/>
  </r>
  <r>
    <d v="2018-09-08T00:00:00"/>
    <x v="11"/>
    <x v="2"/>
    <n v="2905"/>
    <x v="1"/>
    <n v="610000"/>
    <x v="0"/>
    <x v="0"/>
    <n v="610000"/>
  </r>
  <r>
    <d v="2018-09-08T00:00:00"/>
    <x v="11"/>
    <x v="2"/>
    <n v="2612"/>
    <x v="0"/>
    <n v="680000"/>
    <x v="0"/>
    <x v="2"/>
    <n v="680000"/>
  </r>
  <r>
    <d v="2018-09-08T00:00:00"/>
    <x v="11"/>
    <x v="2"/>
    <n v="2617"/>
    <x v="0"/>
    <n v="755000"/>
    <x v="0"/>
    <x v="1"/>
    <n v="755000"/>
  </r>
  <r>
    <d v="2018-09-08T00:00:00"/>
    <x v="11"/>
    <x v="2"/>
    <n v="2913"/>
    <x v="1"/>
    <n v="760000"/>
    <x v="0"/>
    <x v="0"/>
    <n v="760000"/>
  </r>
  <r>
    <d v="2018-09-08T00:00:00"/>
    <x v="11"/>
    <x v="2"/>
    <n v="2611"/>
    <x v="0"/>
    <n v="860000"/>
    <x v="0"/>
    <x v="0"/>
    <n v="860000"/>
  </r>
  <r>
    <d v="2018-09-08T00:00:00"/>
    <x v="11"/>
    <x v="2"/>
    <n v="2602"/>
    <x v="0"/>
    <n v="985000"/>
    <x v="0"/>
    <x v="1"/>
    <n v="985000"/>
  </r>
  <r>
    <d v="2018-09-08T00:00:00"/>
    <x v="11"/>
    <x v="2"/>
    <n v="2604"/>
    <x v="0"/>
    <n v="1300000"/>
    <x v="0"/>
    <x v="0"/>
    <n v="1300000"/>
  </r>
  <r>
    <d v="2018-09-08T00:00:00"/>
    <x v="11"/>
    <x v="2"/>
    <n v="2602"/>
    <x v="0"/>
    <n v="1300000"/>
    <x v="0"/>
    <x v="0"/>
    <n v="1300000"/>
  </r>
  <r>
    <d v="2018-09-08T00:00:00"/>
    <x v="11"/>
    <x v="2"/>
    <n v="2602"/>
    <x v="0"/>
    <n v="1402000"/>
    <x v="0"/>
    <x v="1"/>
    <n v="1402000"/>
  </r>
  <r>
    <d v="2018-09-08T00:00:00"/>
    <x v="11"/>
    <x v="2"/>
    <n v="2602"/>
    <x v="0"/>
    <n v="1590000"/>
    <x v="0"/>
    <x v="0"/>
    <n v="1590000"/>
  </r>
  <r>
    <d v="2018-09-09T00:00:00"/>
    <x v="11"/>
    <x v="2"/>
    <n v="2903"/>
    <x v="1"/>
    <n v="540000"/>
    <x v="0"/>
    <x v="1"/>
    <n v="540000"/>
  </r>
  <r>
    <d v="2018-09-09T00:00:00"/>
    <x v="11"/>
    <x v="2"/>
    <n v="2906"/>
    <x v="1"/>
    <n v="650000"/>
    <x v="0"/>
    <x v="0"/>
    <n v="650000"/>
  </r>
  <r>
    <d v="2018-09-10T00:00:00"/>
    <x v="11"/>
    <x v="2"/>
    <n v="2617"/>
    <x v="0"/>
    <n v="312500"/>
    <x v="0"/>
    <x v="4"/>
    <n v="312500"/>
  </r>
  <r>
    <d v="2018-09-10T00:00:00"/>
    <x v="11"/>
    <x v="2"/>
    <n v="2905"/>
    <x v="1"/>
    <n v="565000"/>
    <x v="0"/>
    <x v="1"/>
    <n v="565000"/>
  </r>
  <r>
    <d v="2018-09-10T00:00:00"/>
    <x v="11"/>
    <x v="2"/>
    <n v="2905"/>
    <x v="1"/>
    <n v="590000"/>
    <x v="0"/>
    <x v="1"/>
    <n v="590000"/>
  </r>
  <r>
    <d v="2018-09-10T00:00:00"/>
    <x v="11"/>
    <x v="2"/>
    <n v="2604"/>
    <x v="0"/>
    <n v="660000"/>
    <x v="0"/>
    <x v="2"/>
    <n v="660000"/>
  </r>
  <r>
    <d v="2018-09-10T00:00:00"/>
    <x v="11"/>
    <x v="2"/>
    <n v="2902"/>
    <x v="1"/>
    <n v="754000"/>
    <x v="0"/>
    <x v="0"/>
    <n v="754000"/>
  </r>
  <r>
    <d v="2018-09-10T00:00:00"/>
    <x v="11"/>
    <x v="2"/>
    <n v="2914"/>
    <x v="1"/>
    <n v="802000"/>
    <x v="0"/>
    <x v="0"/>
    <n v="802000"/>
  </r>
  <r>
    <d v="2018-09-10T00:00:00"/>
    <x v="11"/>
    <x v="2"/>
    <n v="2904"/>
    <x v="1"/>
    <n v="851000"/>
    <x v="0"/>
    <x v="3"/>
    <n v="851000"/>
  </r>
  <r>
    <d v="2018-09-10T00:00:00"/>
    <x v="11"/>
    <x v="2"/>
    <n v="2602"/>
    <x v="0"/>
    <n v="900000"/>
    <x v="0"/>
    <x v="1"/>
    <n v="900000"/>
  </r>
  <r>
    <d v="2018-09-10T00:00:00"/>
    <x v="11"/>
    <x v="2"/>
    <n v="2913"/>
    <x v="1"/>
    <n v="272000"/>
    <x v="1"/>
    <x v="4"/>
    <n v="272000"/>
  </r>
  <r>
    <d v="2018-09-10T00:00:00"/>
    <x v="11"/>
    <x v="2"/>
    <n v="2604"/>
    <x v="0"/>
    <n v="400000"/>
    <x v="1"/>
    <x v="2"/>
    <n v="400000"/>
  </r>
  <r>
    <d v="2018-09-10T00:00:00"/>
    <x v="11"/>
    <x v="2"/>
    <n v="2900"/>
    <x v="0"/>
    <n v="405000"/>
    <x v="1"/>
    <x v="2"/>
    <n v="405000"/>
  </r>
  <r>
    <d v="2018-09-10T00:00:00"/>
    <x v="11"/>
    <x v="2"/>
    <n v="2612"/>
    <x v="0"/>
    <n v="555000"/>
    <x v="1"/>
    <x v="2"/>
    <n v="555000"/>
  </r>
  <r>
    <d v="2018-09-10T00:00:00"/>
    <x v="11"/>
    <x v="2"/>
    <n v="2604"/>
    <x v="0"/>
    <n v="595000"/>
    <x v="1"/>
    <x v="2"/>
    <n v="595000"/>
  </r>
  <r>
    <d v="2018-09-11T00:00:00"/>
    <x v="11"/>
    <x v="2"/>
    <n v="2611"/>
    <x v="0"/>
    <n v="472000"/>
    <x v="0"/>
    <x v="0"/>
    <n v="472000"/>
  </r>
  <r>
    <d v="2018-09-11T00:00:00"/>
    <x v="11"/>
    <x v="2"/>
    <n v="2615"/>
    <x v="0"/>
    <n v="535000"/>
    <x v="0"/>
    <x v="1"/>
    <n v="535000"/>
  </r>
  <r>
    <d v="2018-09-11T00:00:00"/>
    <x v="11"/>
    <x v="2"/>
    <n v="2913"/>
    <x v="1"/>
    <n v="535000"/>
    <x v="0"/>
    <x v="1"/>
    <n v="535000"/>
  </r>
  <r>
    <d v="2018-09-11T00:00:00"/>
    <x v="11"/>
    <x v="2"/>
    <n v="2906"/>
    <x v="1"/>
    <n v="550000"/>
    <x v="0"/>
    <x v="1"/>
    <n v="550000"/>
  </r>
  <r>
    <d v="2018-09-11T00:00:00"/>
    <x v="11"/>
    <x v="2"/>
    <n v="2905"/>
    <x v="1"/>
    <n v="575000"/>
    <x v="0"/>
    <x v="1"/>
    <n v="575000"/>
  </r>
  <r>
    <d v="2018-09-11T00:00:00"/>
    <x v="11"/>
    <x v="2"/>
    <n v="2615"/>
    <x v="0"/>
    <n v="575000"/>
    <x v="0"/>
    <x v="1"/>
    <n v="575000"/>
  </r>
  <r>
    <d v="2018-09-11T00:00:00"/>
    <x v="11"/>
    <x v="2"/>
    <n v="2906"/>
    <x v="1"/>
    <n v="606000"/>
    <x v="0"/>
    <x v="1"/>
    <n v="606000"/>
  </r>
  <r>
    <d v="2018-09-11T00:00:00"/>
    <x v="11"/>
    <x v="2"/>
    <n v="2914"/>
    <x v="1"/>
    <n v="665000"/>
    <x v="0"/>
    <x v="0"/>
    <n v="665000"/>
  </r>
  <r>
    <d v="2018-09-11T00:00:00"/>
    <x v="11"/>
    <x v="2"/>
    <n v="2914"/>
    <x v="1"/>
    <n v="775000"/>
    <x v="0"/>
    <x v="0"/>
    <n v="775000"/>
  </r>
  <r>
    <d v="2018-09-11T00:00:00"/>
    <x v="11"/>
    <x v="2"/>
    <n v="2617"/>
    <x v="0"/>
    <n v="275000"/>
    <x v="1"/>
    <x v="2"/>
    <n v="275000"/>
  </r>
  <r>
    <d v="2018-09-11T00:00:00"/>
    <x v="11"/>
    <x v="2"/>
    <n v="2913"/>
    <x v="1"/>
    <n v="277000"/>
    <x v="1"/>
    <x v="4"/>
    <n v="277000"/>
  </r>
  <r>
    <d v="2018-09-11T00:00:00"/>
    <x v="11"/>
    <x v="2"/>
    <n v="2602"/>
    <x v="0"/>
    <n v="335000"/>
    <x v="1"/>
    <x v="4"/>
    <n v="335000"/>
  </r>
  <r>
    <d v="2018-09-11T00:00:00"/>
    <x v="11"/>
    <x v="2"/>
    <n v="2612"/>
    <x v="0"/>
    <n v="350000"/>
    <x v="1"/>
    <x v="4"/>
    <n v="350000"/>
  </r>
  <r>
    <d v="2018-09-11T00:00:00"/>
    <x v="11"/>
    <x v="2"/>
    <n v="2617"/>
    <x v="0"/>
    <n v="456600"/>
    <x v="1"/>
    <x v="1"/>
    <n v="456600"/>
  </r>
  <r>
    <d v="2018-09-11T00:00:00"/>
    <x v="11"/>
    <x v="2"/>
    <n v="2600"/>
    <x v="0"/>
    <n v="735000"/>
    <x v="1"/>
    <x v="1"/>
    <n v="735000"/>
  </r>
  <r>
    <d v="2018-09-12T00:00:00"/>
    <x v="11"/>
    <x v="2"/>
    <n v="2615"/>
    <x v="0"/>
    <n v="432000"/>
    <x v="0"/>
    <x v="1"/>
    <n v="432000"/>
  </r>
  <r>
    <d v="2018-09-12T00:00:00"/>
    <x v="11"/>
    <x v="2"/>
    <n v="2913"/>
    <x v="1"/>
    <n v="482000"/>
    <x v="0"/>
    <x v="1"/>
    <n v="482000"/>
  </r>
  <r>
    <d v="2018-09-12T00:00:00"/>
    <x v="11"/>
    <x v="2"/>
    <n v="2903"/>
    <x v="1"/>
    <n v="530000"/>
    <x v="0"/>
    <x v="1"/>
    <n v="530000"/>
  </r>
  <r>
    <d v="2018-09-12T00:00:00"/>
    <x v="11"/>
    <x v="2"/>
    <n v="2906"/>
    <x v="1"/>
    <n v="546000"/>
    <x v="0"/>
    <x v="1"/>
    <n v="546000"/>
  </r>
  <r>
    <d v="2018-09-12T00:00:00"/>
    <x v="11"/>
    <x v="2"/>
    <n v="2615"/>
    <x v="0"/>
    <n v="550000"/>
    <x v="0"/>
    <x v="1"/>
    <n v="550000"/>
  </r>
  <r>
    <d v="2018-09-12T00:00:00"/>
    <x v="11"/>
    <x v="2"/>
    <n v="2611"/>
    <x v="0"/>
    <n v="745900"/>
    <x v="0"/>
    <x v="0"/>
    <n v="745900"/>
  </r>
  <r>
    <d v="2018-09-12T00:00:00"/>
    <x v="11"/>
    <x v="2"/>
    <n v="2912"/>
    <x v="1"/>
    <n v="789500"/>
    <x v="0"/>
    <x v="0"/>
    <n v="789500"/>
  </r>
  <r>
    <d v="2018-09-12T00:00:00"/>
    <x v="11"/>
    <x v="2"/>
    <n v="2606"/>
    <x v="0"/>
    <n v="337000"/>
    <x v="1"/>
    <x v="4"/>
    <n v="337000"/>
  </r>
  <r>
    <d v="2018-09-13T00:00:00"/>
    <x v="11"/>
    <x v="2"/>
    <n v="2914"/>
    <x v="1"/>
    <n v="500000"/>
    <x v="0"/>
    <x v="1"/>
    <n v="500000"/>
  </r>
  <r>
    <d v="2018-09-13T00:00:00"/>
    <x v="11"/>
    <x v="2"/>
    <n v="2617"/>
    <x v="0"/>
    <n v="545000"/>
    <x v="0"/>
    <x v="1"/>
    <n v="545000"/>
  </r>
  <r>
    <d v="2018-09-13T00:00:00"/>
    <x v="11"/>
    <x v="2"/>
    <n v="2903"/>
    <x v="1"/>
    <n v="570000"/>
    <x v="0"/>
    <x v="1"/>
    <n v="570000"/>
  </r>
  <r>
    <d v="2018-09-13T00:00:00"/>
    <x v="11"/>
    <x v="2"/>
    <n v="2905"/>
    <x v="1"/>
    <n v="570000"/>
    <x v="0"/>
    <x v="0"/>
    <n v="570000"/>
  </r>
  <r>
    <d v="2018-09-13T00:00:00"/>
    <x v="11"/>
    <x v="2"/>
    <n v="2906"/>
    <x v="1"/>
    <n v="672450"/>
    <x v="0"/>
    <x v="0"/>
    <n v="672450"/>
  </r>
  <r>
    <d v="2018-09-13T00:00:00"/>
    <x v="11"/>
    <x v="2"/>
    <n v="2913"/>
    <x v="1"/>
    <n v="690000"/>
    <x v="0"/>
    <x v="1"/>
    <n v="690000"/>
  </r>
  <r>
    <d v="2018-09-13T00:00:00"/>
    <x v="11"/>
    <x v="2"/>
    <n v="2905"/>
    <x v="1"/>
    <n v="700000"/>
    <x v="0"/>
    <x v="0"/>
    <n v="700000"/>
  </r>
  <r>
    <d v="2018-09-13T00:00:00"/>
    <x v="11"/>
    <x v="2"/>
    <n v="2617"/>
    <x v="0"/>
    <n v="745000"/>
    <x v="0"/>
    <x v="1"/>
    <n v="745000"/>
  </r>
  <r>
    <d v="2018-09-13T00:00:00"/>
    <x v="11"/>
    <x v="2"/>
    <n v="2913"/>
    <x v="1"/>
    <n v="750000"/>
    <x v="0"/>
    <x v="0"/>
    <n v="750000"/>
  </r>
  <r>
    <d v="2018-09-13T00:00:00"/>
    <x v="11"/>
    <x v="2"/>
    <n v="2611"/>
    <x v="0"/>
    <n v="870000"/>
    <x v="0"/>
    <x v="1"/>
    <n v="870000"/>
  </r>
  <r>
    <d v="2018-09-13T00:00:00"/>
    <x v="11"/>
    <x v="2"/>
    <n v="2607"/>
    <x v="0"/>
    <n v="886000"/>
    <x v="0"/>
    <x v="0"/>
    <n v="886000"/>
  </r>
  <r>
    <d v="2018-09-13T00:00:00"/>
    <x v="11"/>
    <x v="2"/>
    <n v="2602"/>
    <x v="0"/>
    <n v="390000"/>
    <x v="1"/>
    <x v="2"/>
    <n v="390000"/>
  </r>
  <r>
    <d v="2018-09-13T00:00:00"/>
    <x v="11"/>
    <x v="2"/>
    <n v="2604"/>
    <x v="0"/>
    <n v="480000"/>
    <x v="1"/>
    <x v="4"/>
    <n v="480000"/>
  </r>
  <r>
    <d v="2018-09-14T00:00:00"/>
    <x v="11"/>
    <x v="2"/>
    <n v="2615"/>
    <x v="0"/>
    <n v="275000"/>
    <x v="0"/>
    <x v="0"/>
    <n v="275000"/>
  </r>
  <r>
    <d v="2018-09-14T00:00:00"/>
    <x v="11"/>
    <x v="2"/>
    <n v="2905"/>
    <x v="1"/>
    <n v="545000"/>
    <x v="0"/>
    <x v="1"/>
    <n v="545000"/>
  </r>
  <r>
    <d v="2018-09-14T00:00:00"/>
    <x v="11"/>
    <x v="2"/>
    <n v="2615"/>
    <x v="0"/>
    <n v="567000"/>
    <x v="0"/>
    <x v="1"/>
    <n v="567000"/>
  </r>
  <r>
    <d v="2018-09-14T00:00:00"/>
    <x v="11"/>
    <x v="2"/>
    <n v="2914"/>
    <x v="1"/>
    <n v="608000"/>
    <x v="0"/>
    <x v="1"/>
    <n v="608000"/>
  </r>
  <r>
    <d v="2018-09-14T00:00:00"/>
    <x v="11"/>
    <x v="2"/>
    <n v="2905"/>
    <x v="1"/>
    <n v="640000"/>
    <x v="0"/>
    <x v="1"/>
    <n v="640000"/>
  </r>
  <r>
    <d v="2018-09-14T00:00:00"/>
    <x v="11"/>
    <x v="2"/>
    <n v="2914"/>
    <x v="1"/>
    <n v="790000"/>
    <x v="0"/>
    <x v="0"/>
    <n v="790000"/>
  </r>
  <r>
    <d v="2018-09-14T00:00:00"/>
    <x v="11"/>
    <x v="2"/>
    <n v="2906"/>
    <x v="1"/>
    <n v="810000"/>
    <x v="0"/>
    <x v="3"/>
    <n v="810000"/>
  </r>
  <r>
    <d v="2018-09-14T00:00:00"/>
    <x v="11"/>
    <x v="2"/>
    <n v="2605"/>
    <x v="0"/>
    <n v="1365000"/>
    <x v="0"/>
    <x v="0"/>
    <n v="1365000"/>
  </r>
  <r>
    <d v="2018-09-14T00:00:00"/>
    <x v="11"/>
    <x v="2"/>
    <n v="2606"/>
    <x v="0"/>
    <n v="330000"/>
    <x v="1"/>
    <x v="4"/>
    <n v="330000"/>
  </r>
  <r>
    <d v="2018-09-14T00:00:00"/>
    <x v="11"/>
    <x v="2"/>
    <n v="2602"/>
    <x v="0"/>
    <n v="359000"/>
    <x v="1"/>
    <x v="2"/>
    <n v="359000"/>
  </r>
  <r>
    <d v="2018-09-14T00:00:00"/>
    <x v="11"/>
    <x v="2"/>
    <n v="2602"/>
    <x v="0"/>
    <n v="473000"/>
    <x v="1"/>
    <x v="2"/>
    <n v="473000"/>
  </r>
  <r>
    <d v="2018-09-14T00:00:00"/>
    <x v="11"/>
    <x v="2"/>
    <n v="2612"/>
    <x v="0"/>
    <n v="589000"/>
    <x v="1"/>
    <x v="2"/>
    <n v="589000"/>
  </r>
  <r>
    <d v="2018-09-15T00:00:00"/>
    <x v="11"/>
    <x v="2"/>
    <n v="2615"/>
    <x v="0"/>
    <n v="545000"/>
    <x v="0"/>
    <x v="1"/>
    <n v="545000"/>
  </r>
  <r>
    <d v="2018-09-15T00:00:00"/>
    <x v="11"/>
    <x v="2"/>
    <n v="2913"/>
    <x v="1"/>
    <n v="575000"/>
    <x v="0"/>
    <x v="1"/>
    <n v="575000"/>
  </r>
  <r>
    <d v="2018-09-15T00:00:00"/>
    <x v="11"/>
    <x v="2"/>
    <n v="2611"/>
    <x v="0"/>
    <n v="585000"/>
    <x v="0"/>
    <x v="1"/>
    <n v="585000"/>
  </r>
  <r>
    <d v="2018-09-15T00:00:00"/>
    <x v="11"/>
    <x v="2"/>
    <n v="2615"/>
    <x v="0"/>
    <n v="597000"/>
    <x v="0"/>
    <x v="1"/>
    <n v="597000"/>
  </r>
  <r>
    <d v="2018-09-15T00:00:00"/>
    <x v="11"/>
    <x v="2"/>
    <n v="2906"/>
    <x v="1"/>
    <n v="670000"/>
    <x v="0"/>
    <x v="0"/>
    <n v="670000"/>
  </r>
  <r>
    <d v="2018-09-15T00:00:00"/>
    <x v="11"/>
    <x v="2"/>
    <n v="2913"/>
    <x v="1"/>
    <n v="680000"/>
    <x v="0"/>
    <x v="0"/>
    <n v="680000"/>
  </r>
  <r>
    <d v="2018-09-15T00:00:00"/>
    <x v="11"/>
    <x v="2"/>
    <n v="2905"/>
    <x v="1"/>
    <n v="685000"/>
    <x v="0"/>
    <x v="3"/>
    <n v="685000"/>
  </r>
  <r>
    <d v="2018-09-15T00:00:00"/>
    <x v="11"/>
    <x v="2"/>
    <n v="2615"/>
    <x v="0"/>
    <n v="792000"/>
    <x v="0"/>
    <x v="0"/>
    <n v="792000"/>
  </r>
  <r>
    <d v="2018-09-15T00:00:00"/>
    <x v="11"/>
    <x v="2"/>
    <n v="2614"/>
    <x v="0"/>
    <n v="902000"/>
    <x v="0"/>
    <x v="1"/>
    <n v="902000"/>
  </r>
  <r>
    <d v="2018-09-15T00:00:00"/>
    <x v="11"/>
    <x v="2"/>
    <n v="2913"/>
    <x v="1"/>
    <n v="965000"/>
    <x v="0"/>
    <x v="0"/>
    <n v="965000"/>
  </r>
  <r>
    <d v="2018-09-15T00:00:00"/>
    <x v="11"/>
    <x v="2"/>
    <n v="2602"/>
    <x v="0"/>
    <n v="1020000"/>
    <x v="0"/>
    <x v="1"/>
    <n v="1020000"/>
  </r>
  <r>
    <d v="2018-09-15T00:00:00"/>
    <x v="11"/>
    <x v="2"/>
    <n v="2605"/>
    <x v="0"/>
    <n v="1025000"/>
    <x v="0"/>
    <x v="0"/>
    <n v="1025000"/>
  </r>
  <r>
    <d v="2018-09-15T00:00:00"/>
    <x v="11"/>
    <x v="2"/>
    <n v="2617"/>
    <x v="0"/>
    <n v="1050000"/>
    <x v="0"/>
    <x v="0"/>
    <n v="1050000"/>
  </r>
  <r>
    <d v="2018-09-15T00:00:00"/>
    <x v="11"/>
    <x v="2"/>
    <n v="2605"/>
    <x v="0"/>
    <n v="625000"/>
    <x v="1"/>
    <x v="1"/>
    <n v="625000"/>
  </r>
  <r>
    <d v="2018-09-17T00:00:00"/>
    <x v="11"/>
    <x v="2"/>
    <n v="2905"/>
    <x v="1"/>
    <n v="409500"/>
    <x v="0"/>
    <x v="1"/>
    <n v="409500"/>
  </r>
  <r>
    <d v="2018-09-17T00:00:00"/>
    <x v="11"/>
    <x v="2"/>
    <n v="2902"/>
    <x v="1"/>
    <n v="538000"/>
    <x v="0"/>
    <x v="1"/>
    <n v="538000"/>
  </r>
  <r>
    <d v="2018-09-17T00:00:00"/>
    <x v="11"/>
    <x v="2"/>
    <n v="2617"/>
    <x v="0"/>
    <n v="680000"/>
    <x v="0"/>
    <x v="0"/>
    <n v="680000"/>
  </r>
  <r>
    <d v="2018-09-17T00:00:00"/>
    <x v="11"/>
    <x v="2"/>
    <n v="2905"/>
    <x v="1"/>
    <n v="680000"/>
    <x v="0"/>
    <x v="0"/>
    <n v="680000"/>
  </r>
  <r>
    <d v="2018-09-17T00:00:00"/>
    <x v="11"/>
    <x v="2"/>
    <n v="2906"/>
    <x v="1"/>
    <n v="710000"/>
    <x v="0"/>
    <x v="0"/>
    <n v="710000"/>
  </r>
  <r>
    <d v="2018-09-17T00:00:00"/>
    <x v="11"/>
    <x v="2"/>
    <n v="2602"/>
    <x v="0"/>
    <n v="735000"/>
    <x v="0"/>
    <x v="1"/>
    <n v="735000"/>
  </r>
  <r>
    <d v="2018-09-17T00:00:00"/>
    <x v="11"/>
    <x v="2"/>
    <n v="2617"/>
    <x v="0"/>
    <n v="810000"/>
    <x v="0"/>
    <x v="0"/>
    <n v="810000"/>
  </r>
  <r>
    <d v="2018-09-17T00:00:00"/>
    <x v="11"/>
    <x v="2"/>
    <n v="2911"/>
    <x v="1"/>
    <n v="820000"/>
    <x v="0"/>
    <x v="1"/>
    <n v="820000"/>
  </r>
  <r>
    <d v="2018-09-17T00:00:00"/>
    <x v="11"/>
    <x v="2"/>
    <n v="2913"/>
    <x v="1"/>
    <n v="920000"/>
    <x v="0"/>
    <x v="0"/>
    <n v="920000"/>
  </r>
  <r>
    <d v="2018-09-17T00:00:00"/>
    <x v="11"/>
    <x v="2"/>
    <n v="2607"/>
    <x v="0"/>
    <n v="920000"/>
    <x v="0"/>
    <x v="0"/>
    <n v="920000"/>
  </r>
  <r>
    <d v="2018-09-17T00:00:00"/>
    <x v="11"/>
    <x v="2"/>
    <n v="2601"/>
    <x v="0"/>
    <n v="525000"/>
    <x v="1"/>
    <x v="2"/>
    <n v="525000"/>
  </r>
  <r>
    <d v="2018-09-18T00:00:00"/>
    <x v="11"/>
    <x v="2"/>
    <n v="2615"/>
    <x v="0"/>
    <n v="450000"/>
    <x v="0"/>
    <x v="1"/>
    <n v="450000"/>
  </r>
  <r>
    <d v="2018-09-18T00:00:00"/>
    <x v="11"/>
    <x v="2"/>
    <n v="2906"/>
    <x v="1"/>
    <n v="685000"/>
    <x v="0"/>
    <x v="0"/>
    <n v="685000"/>
  </r>
  <r>
    <d v="2018-09-18T00:00:00"/>
    <x v="11"/>
    <x v="2"/>
    <n v="2914"/>
    <x v="1"/>
    <n v="830000"/>
    <x v="0"/>
    <x v="0"/>
    <n v="830000"/>
  </r>
  <r>
    <d v="2018-09-18T00:00:00"/>
    <x v="11"/>
    <x v="2"/>
    <n v="2603"/>
    <x v="0"/>
    <n v="2250000"/>
    <x v="0"/>
    <x v="0"/>
    <n v="2250000"/>
  </r>
  <r>
    <d v="2018-09-18T00:00:00"/>
    <x v="11"/>
    <x v="2"/>
    <n v="2603"/>
    <x v="0"/>
    <n v="320000"/>
    <x v="1"/>
    <x v="2"/>
    <n v="320000"/>
  </r>
  <r>
    <d v="2018-09-18T00:00:00"/>
    <x v="11"/>
    <x v="2"/>
    <n v="2612"/>
    <x v="0"/>
    <n v="462000"/>
    <x v="1"/>
    <x v="4"/>
    <n v="462000"/>
  </r>
  <r>
    <d v="2018-09-18T00:00:00"/>
    <x v="11"/>
    <x v="2"/>
    <n v="2604"/>
    <x v="0"/>
    <n v="528000"/>
    <x v="1"/>
    <x v="2"/>
    <n v="528000"/>
  </r>
  <r>
    <d v="2018-09-19T00:00:00"/>
    <x v="11"/>
    <x v="2"/>
    <n v="2906"/>
    <x v="1"/>
    <n v="450000"/>
    <x v="0"/>
    <x v="1"/>
    <n v="450000"/>
  </r>
  <r>
    <d v="2018-09-19T00:00:00"/>
    <x v="11"/>
    <x v="2"/>
    <n v="2913"/>
    <x v="1"/>
    <n v="560000"/>
    <x v="0"/>
    <x v="0"/>
    <n v="560000"/>
  </r>
  <r>
    <d v="2018-09-19T00:00:00"/>
    <x v="11"/>
    <x v="2"/>
    <n v="2905"/>
    <x v="1"/>
    <n v="630000"/>
    <x v="0"/>
    <x v="0"/>
    <n v="630000"/>
  </r>
  <r>
    <d v="2018-09-19T00:00:00"/>
    <x v="11"/>
    <x v="2"/>
    <n v="2602"/>
    <x v="0"/>
    <n v="640000"/>
    <x v="0"/>
    <x v="1"/>
    <n v="640000"/>
  </r>
  <r>
    <d v="2018-09-19T00:00:00"/>
    <x v="11"/>
    <x v="2"/>
    <n v="2914"/>
    <x v="1"/>
    <n v="645500"/>
    <x v="0"/>
    <x v="0"/>
    <n v="645500"/>
  </r>
  <r>
    <d v="2018-09-19T00:00:00"/>
    <x v="11"/>
    <x v="2"/>
    <n v="2605"/>
    <x v="0"/>
    <n v="850000"/>
    <x v="0"/>
    <x v="1"/>
    <n v="850000"/>
  </r>
  <r>
    <d v="2018-09-19T00:00:00"/>
    <x v="11"/>
    <x v="2"/>
    <n v="2611"/>
    <x v="0"/>
    <n v="1000000"/>
    <x v="0"/>
    <x v="3"/>
    <n v="1000000"/>
  </r>
  <r>
    <d v="2018-09-19T00:00:00"/>
    <x v="11"/>
    <x v="2"/>
    <n v="2612"/>
    <x v="0"/>
    <n v="372500"/>
    <x v="1"/>
    <x v="4"/>
    <n v="372500"/>
  </r>
  <r>
    <d v="2018-09-20T00:00:00"/>
    <x v="11"/>
    <x v="2"/>
    <n v="2615"/>
    <x v="0"/>
    <n v="430000"/>
    <x v="0"/>
    <x v="1"/>
    <n v="430000"/>
  </r>
  <r>
    <d v="2018-09-20T00:00:00"/>
    <x v="11"/>
    <x v="2"/>
    <n v="2913"/>
    <x v="1"/>
    <n v="480000"/>
    <x v="0"/>
    <x v="1"/>
    <n v="480000"/>
  </r>
  <r>
    <d v="2018-09-20T00:00:00"/>
    <x v="11"/>
    <x v="2"/>
    <n v="2906"/>
    <x v="1"/>
    <n v="590000"/>
    <x v="0"/>
    <x v="1"/>
    <n v="590000"/>
  </r>
  <r>
    <d v="2018-09-20T00:00:00"/>
    <x v="11"/>
    <x v="2"/>
    <n v="2906"/>
    <x v="1"/>
    <n v="770000"/>
    <x v="0"/>
    <x v="0"/>
    <n v="770000"/>
  </r>
  <r>
    <d v="2018-09-20T00:00:00"/>
    <x v="11"/>
    <x v="2"/>
    <n v="2617"/>
    <x v="0"/>
    <n v="830000"/>
    <x v="0"/>
    <x v="0"/>
    <n v="830000"/>
  </r>
  <r>
    <d v="2018-09-20T00:00:00"/>
    <x v="11"/>
    <x v="2"/>
    <n v="2913"/>
    <x v="1"/>
    <n v="907000"/>
    <x v="0"/>
    <x v="0"/>
    <n v="907000"/>
  </r>
  <r>
    <d v="2018-09-20T00:00:00"/>
    <x v="11"/>
    <x v="2"/>
    <n v="2602"/>
    <x v="0"/>
    <n v="1080000"/>
    <x v="0"/>
    <x v="0"/>
    <n v="1080000"/>
  </r>
  <r>
    <d v="2018-09-20T00:00:00"/>
    <x v="11"/>
    <x v="2"/>
    <n v="2602"/>
    <x v="0"/>
    <n v="1600000"/>
    <x v="0"/>
    <x v="0"/>
    <n v="1600000"/>
  </r>
  <r>
    <d v="2018-09-20T00:00:00"/>
    <x v="11"/>
    <x v="2"/>
    <n v="2617"/>
    <x v="0"/>
    <n v="236000"/>
    <x v="1"/>
    <x v="4"/>
    <n v="236000"/>
  </r>
  <r>
    <d v="2018-09-20T00:00:00"/>
    <x v="11"/>
    <x v="2"/>
    <n v="2911"/>
    <x v="1"/>
    <n v="330000"/>
    <x v="1"/>
    <x v="2"/>
    <n v="330000"/>
  </r>
  <r>
    <d v="2018-09-20T00:00:00"/>
    <x v="11"/>
    <x v="2"/>
    <n v="2603"/>
    <x v="0"/>
    <n v="400000"/>
    <x v="1"/>
    <x v="2"/>
    <n v="400000"/>
  </r>
  <r>
    <d v="2018-09-20T00:00:00"/>
    <x v="11"/>
    <x v="2"/>
    <n v="2601"/>
    <x v="0"/>
    <n v="490000"/>
    <x v="1"/>
    <x v="4"/>
    <n v="490000"/>
  </r>
  <r>
    <d v="2018-09-21T00:00:00"/>
    <x v="11"/>
    <x v="2"/>
    <n v="2906"/>
    <x v="1"/>
    <n v="440000"/>
    <x v="0"/>
    <x v="1"/>
    <n v="440000"/>
  </r>
  <r>
    <d v="2018-09-21T00:00:00"/>
    <x v="11"/>
    <x v="2"/>
    <n v="2615"/>
    <x v="0"/>
    <n v="490000"/>
    <x v="0"/>
    <x v="1"/>
    <n v="490000"/>
  </r>
  <r>
    <d v="2018-09-21T00:00:00"/>
    <x v="11"/>
    <x v="2"/>
    <n v="2905"/>
    <x v="1"/>
    <n v="522000"/>
    <x v="0"/>
    <x v="0"/>
    <n v="522000"/>
  </r>
  <r>
    <d v="2018-09-21T00:00:00"/>
    <x v="11"/>
    <x v="2"/>
    <n v="2913"/>
    <x v="1"/>
    <n v="535000"/>
    <x v="0"/>
    <x v="1"/>
    <n v="535000"/>
  </r>
  <r>
    <d v="2018-09-21T00:00:00"/>
    <x v="11"/>
    <x v="2"/>
    <n v="2614"/>
    <x v="0"/>
    <n v="600000"/>
    <x v="0"/>
    <x v="2"/>
    <n v="600000"/>
  </r>
  <r>
    <d v="2018-09-21T00:00:00"/>
    <x v="11"/>
    <x v="2"/>
    <n v="2615"/>
    <x v="0"/>
    <n v="650000"/>
    <x v="0"/>
    <x v="0"/>
    <n v="650000"/>
  </r>
  <r>
    <d v="2018-09-21T00:00:00"/>
    <x v="11"/>
    <x v="2"/>
    <n v="2913"/>
    <x v="1"/>
    <n v="683000"/>
    <x v="0"/>
    <x v="0"/>
    <n v="683000"/>
  </r>
  <r>
    <d v="2018-09-21T00:00:00"/>
    <x v="11"/>
    <x v="2"/>
    <n v="2905"/>
    <x v="1"/>
    <n v="830000"/>
    <x v="0"/>
    <x v="0"/>
    <n v="830000"/>
  </r>
  <r>
    <d v="2018-09-21T00:00:00"/>
    <x v="11"/>
    <x v="2"/>
    <n v="2611"/>
    <x v="0"/>
    <n v="885000"/>
    <x v="0"/>
    <x v="0"/>
    <n v="885000"/>
  </r>
  <r>
    <d v="2018-09-21T00:00:00"/>
    <x v="11"/>
    <x v="2"/>
    <n v="2603"/>
    <x v="0"/>
    <n v="950000"/>
    <x v="0"/>
    <x v="1"/>
    <n v="950000"/>
  </r>
  <r>
    <d v="2018-09-21T00:00:00"/>
    <x v="11"/>
    <x v="2"/>
    <n v="2612"/>
    <x v="0"/>
    <n v="312500"/>
    <x v="1"/>
    <x v="4"/>
    <n v="312500"/>
  </r>
  <r>
    <d v="2018-09-21T00:00:00"/>
    <x v="11"/>
    <x v="2"/>
    <n v="2900"/>
    <x v="0"/>
    <n v="375000"/>
    <x v="1"/>
    <x v="2"/>
    <n v="375000"/>
  </r>
  <r>
    <d v="2018-09-21T00:00:00"/>
    <x v="11"/>
    <x v="2"/>
    <n v="2900"/>
    <x v="0"/>
    <n v="390000"/>
    <x v="1"/>
    <x v="2"/>
    <n v="390000"/>
  </r>
  <r>
    <d v="2018-09-21T00:00:00"/>
    <x v="11"/>
    <x v="2"/>
    <n v="2600"/>
    <x v="0"/>
    <n v="452000"/>
    <x v="1"/>
    <x v="4"/>
    <n v="452000"/>
  </r>
  <r>
    <d v="2018-09-21T00:00:00"/>
    <x v="11"/>
    <x v="2"/>
    <n v="2605"/>
    <x v="0"/>
    <n v="610000"/>
    <x v="1"/>
    <x v="1"/>
    <n v="610000"/>
  </r>
  <r>
    <d v="2018-09-21T00:00:00"/>
    <x v="11"/>
    <x v="2"/>
    <n v="2601"/>
    <x v="0"/>
    <n v="620000"/>
    <x v="1"/>
    <x v="2"/>
    <n v="620000"/>
  </r>
  <r>
    <d v="2018-09-21T00:00:00"/>
    <x v="11"/>
    <x v="2"/>
    <n v="2601"/>
    <x v="0"/>
    <n v="920000"/>
    <x v="1"/>
    <x v="1"/>
    <n v="920000"/>
  </r>
  <r>
    <d v="2018-09-22T00:00:00"/>
    <x v="11"/>
    <x v="2"/>
    <n v="2617"/>
    <x v="0"/>
    <n v="405000"/>
    <x v="0"/>
    <x v="2"/>
    <n v="405000"/>
  </r>
  <r>
    <d v="2018-09-22T00:00:00"/>
    <x v="11"/>
    <x v="2"/>
    <n v="2617"/>
    <x v="0"/>
    <n v="590000"/>
    <x v="0"/>
    <x v="1"/>
    <n v="590000"/>
  </r>
  <r>
    <d v="2018-09-22T00:00:00"/>
    <x v="11"/>
    <x v="2"/>
    <n v="2914"/>
    <x v="1"/>
    <n v="590500"/>
    <x v="0"/>
    <x v="1"/>
    <n v="590500"/>
  </r>
  <r>
    <d v="2018-09-22T00:00:00"/>
    <x v="11"/>
    <x v="2"/>
    <n v="2615"/>
    <x v="0"/>
    <n v="600000"/>
    <x v="0"/>
    <x v="0"/>
    <n v="600000"/>
  </r>
  <r>
    <d v="2018-09-22T00:00:00"/>
    <x v="11"/>
    <x v="2"/>
    <n v="2615"/>
    <x v="0"/>
    <n v="630000"/>
    <x v="0"/>
    <x v="0"/>
    <n v="630000"/>
  </r>
  <r>
    <d v="2018-09-22T00:00:00"/>
    <x v="11"/>
    <x v="2"/>
    <n v="2903"/>
    <x v="1"/>
    <n v="715000"/>
    <x v="0"/>
    <x v="0"/>
    <n v="715000"/>
  </r>
  <r>
    <d v="2018-09-22T00:00:00"/>
    <x v="11"/>
    <x v="2"/>
    <n v="2606"/>
    <x v="0"/>
    <n v="730000"/>
    <x v="0"/>
    <x v="1"/>
    <n v="730000"/>
  </r>
  <r>
    <d v="2018-09-22T00:00:00"/>
    <x v="11"/>
    <x v="2"/>
    <n v="2611"/>
    <x v="0"/>
    <n v="745000"/>
    <x v="0"/>
    <x v="0"/>
    <n v="745000"/>
  </r>
  <r>
    <d v="2018-09-22T00:00:00"/>
    <x v="11"/>
    <x v="2"/>
    <n v="2617"/>
    <x v="0"/>
    <n v="755000"/>
    <x v="0"/>
    <x v="1"/>
    <n v="755000"/>
  </r>
  <r>
    <d v="2018-09-22T00:00:00"/>
    <x v="11"/>
    <x v="2"/>
    <n v="2617"/>
    <x v="0"/>
    <n v="765000"/>
    <x v="0"/>
    <x v="0"/>
    <n v="765000"/>
  </r>
  <r>
    <d v="2018-09-22T00:00:00"/>
    <x v="11"/>
    <x v="2"/>
    <n v="2602"/>
    <x v="0"/>
    <n v="770000"/>
    <x v="0"/>
    <x v="1"/>
    <n v="770000"/>
  </r>
  <r>
    <d v="2018-09-22T00:00:00"/>
    <x v="11"/>
    <x v="2"/>
    <n v="2902"/>
    <x v="1"/>
    <n v="772000"/>
    <x v="0"/>
    <x v="0"/>
    <n v="772000"/>
  </r>
  <r>
    <d v="2018-09-22T00:00:00"/>
    <x v="11"/>
    <x v="2"/>
    <n v="2904"/>
    <x v="1"/>
    <n v="779000"/>
    <x v="0"/>
    <x v="0"/>
    <n v="779000"/>
  </r>
  <r>
    <d v="2018-09-22T00:00:00"/>
    <x v="11"/>
    <x v="2"/>
    <n v="2615"/>
    <x v="0"/>
    <n v="780000"/>
    <x v="0"/>
    <x v="0"/>
    <n v="780000"/>
  </r>
  <r>
    <d v="2018-09-22T00:00:00"/>
    <x v="11"/>
    <x v="2"/>
    <n v="2611"/>
    <x v="0"/>
    <n v="799000"/>
    <x v="0"/>
    <x v="0"/>
    <n v="799000"/>
  </r>
  <r>
    <d v="2018-09-22T00:00:00"/>
    <x v="11"/>
    <x v="2"/>
    <n v="2602"/>
    <x v="0"/>
    <n v="1100000"/>
    <x v="0"/>
    <x v="0"/>
    <n v="1100000"/>
  </r>
  <r>
    <d v="2018-09-22T00:00:00"/>
    <x v="11"/>
    <x v="2"/>
    <n v="2602"/>
    <x v="0"/>
    <n v="1510000"/>
    <x v="0"/>
    <x v="0"/>
    <n v="1510000"/>
  </r>
  <r>
    <d v="2018-09-22T00:00:00"/>
    <x v="11"/>
    <x v="2"/>
    <n v="2617"/>
    <x v="0"/>
    <n v="1598000"/>
    <x v="0"/>
    <x v="3"/>
    <n v="1598000"/>
  </r>
  <r>
    <d v="2018-09-22T00:00:00"/>
    <x v="11"/>
    <x v="2"/>
    <n v="2602"/>
    <x v="0"/>
    <n v="1730000"/>
    <x v="0"/>
    <x v="3"/>
    <n v="1730000"/>
  </r>
  <r>
    <d v="2018-09-24T00:00:00"/>
    <x v="11"/>
    <x v="2"/>
    <n v="2905"/>
    <x v="1"/>
    <n v="467500"/>
    <x v="0"/>
    <x v="1"/>
    <n v="467500"/>
  </r>
  <r>
    <d v="2018-09-24T00:00:00"/>
    <x v="11"/>
    <x v="2"/>
    <n v="2602"/>
    <x v="0"/>
    <n v="680000"/>
    <x v="0"/>
    <x v="1"/>
    <n v="680000"/>
  </r>
  <r>
    <d v="2018-09-24T00:00:00"/>
    <x v="11"/>
    <x v="2"/>
    <n v="2617"/>
    <x v="0"/>
    <n v="770000"/>
    <x v="0"/>
    <x v="1"/>
    <n v="770000"/>
  </r>
  <r>
    <d v="2018-09-24T00:00:00"/>
    <x v="11"/>
    <x v="2"/>
    <n v="2614"/>
    <x v="0"/>
    <n v="868000"/>
    <x v="0"/>
    <x v="1"/>
    <n v="868000"/>
  </r>
  <r>
    <d v="2018-09-24T00:00:00"/>
    <x v="11"/>
    <x v="2"/>
    <n v="2601"/>
    <x v="0"/>
    <n v="405000"/>
    <x v="1"/>
    <x v="4"/>
    <n v="405000"/>
  </r>
  <r>
    <d v="2018-09-24T00:00:00"/>
    <x v="11"/>
    <x v="2"/>
    <n v="2614"/>
    <x v="0"/>
    <n v="485000"/>
    <x v="1"/>
    <x v="2"/>
    <n v="485000"/>
  </r>
  <r>
    <d v="2018-09-24T00:00:00"/>
    <x v="11"/>
    <x v="2"/>
    <n v="2604"/>
    <x v="0"/>
    <n v="640000"/>
    <x v="1"/>
    <x v="1"/>
    <n v="640000"/>
  </r>
  <r>
    <d v="2018-09-24T00:00:00"/>
    <x v="11"/>
    <x v="2"/>
    <n v="2601"/>
    <x v="0"/>
    <n v="708888"/>
    <x v="1"/>
    <x v="2"/>
    <n v="708888"/>
  </r>
  <r>
    <d v="2018-09-25T00:00:00"/>
    <x v="11"/>
    <x v="2"/>
    <n v="2914"/>
    <x v="1"/>
    <n v="440000"/>
    <x v="0"/>
    <x v="3"/>
    <n v="440000"/>
  </r>
  <r>
    <d v="2018-09-25T00:00:00"/>
    <x v="11"/>
    <x v="2"/>
    <n v="2611"/>
    <x v="0"/>
    <n v="625000"/>
    <x v="0"/>
    <x v="1"/>
    <n v="625000"/>
  </r>
  <r>
    <d v="2018-09-25T00:00:00"/>
    <x v="11"/>
    <x v="2"/>
    <n v="2914"/>
    <x v="1"/>
    <n v="645000"/>
    <x v="0"/>
    <x v="1"/>
    <n v="645000"/>
  </r>
  <r>
    <d v="2018-09-25T00:00:00"/>
    <x v="11"/>
    <x v="2"/>
    <n v="2905"/>
    <x v="1"/>
    <n v="650000"/>
    <x v="0"/>
    <x v="3"/>
    <n v="650000"/>
  </r>
  <r>
    <d v="2018-09-25T00:00:00"/>
    <x v="11"/>
    <x v="2"/>
    <n v="2611"/>
    <x v="0"/>
    <n v="717500"/>
    <x v="0"/>
    <x v="0"/>
    <n v="717500"/>
  </r>
  <r>
    <d v="2018-09-25T00:00:00"/>
    <x v="11"/>
    <x v="2"/>
    <n v="2617"/>
    <x v="0"/>
    <n v="755000"/>
    <x v="0"/>
    <x v="1"/>
    <n v="755000"/>
  </r>
  <r>
    <d v="2018-09-25T00:00:00"/>
    <x v="11"/>
    <x v="2"/>
    <n v="2614"/>
    <x v="0"/>
    <n v="297000"/>
    <x v="1"/>
    <x v="4"/>
    <n v="297000"/>
  </r>
  <r>
    <d v="2018-09-25T00:00:00"/>
    <x v="11"/>
    <x v="2"/>
    <n v="2914"/>
    <x v="1"/>
    <n v="355000"/>
    <x v="1"/>
    <x v="2"/>
    <n v="355000"/>
  </r>
  <r>
    <d v="2018-09-25T00:00:00"/>
    <x v="11"/>
    <x v="2"/>
    <n v="2911"/>
    <x v="1"/>
    <n v="395000"/>
    <x v="1"/>
    <x v="2"/>
    <n v="395000"/>
  </r>
  <r>
    <d v="2018-09-25T00:00:00"/>
    <x v="11"/>
    <x v="2"/>
    <n v="2604"/>
    <x v="0"/>
    <n v="439000"/>
    <x v="1"/>
    <x v="2"/>
    <n v="439000"/>
  </r>
  <r>
    <d v="2018-09-25T00:00:00"/>
    <x v="11"/>
    <x v="2"/>
    <n v="2604"/>
    <x v="0"/>
    <n v="480000"/>
    <x v="1"/>
    <x v="4"/>
    <n v="480000"/>
  </r>
  <r>
    <d v="2018-09-25T00:00:00"/>
    <x v="11"/>
    <x v="2"/>
    <n v="2612"/>
    <x v="0"/>
    <n v="534500"/>
    <x v="1"/>
    <x v="2"/>
    <n v="534500"/>
  </r>
  <r>
    <d v="2018-09-26T00:00:00"/>
    <x v="11"/>
    <x v="2"/>
    <n v="2906"/>
    <x v="1"/>
    <n v="510000"/>
    <x v="0"/>
    <x v="1"/>
    <n v="510000"/>
  </r>
  <r>
    <d v="2018-09-26T00:00:00"/>
    <x v="11"/>
    <x v="2"/>
    <n v="2615"/>
    <x v="0"/>
    <n v="530000"/>
    <x v="0"/>
    <x v="1"/>
    <n v="530000"/>
  </r>
  <r>
    <d v="2018-09-26T00:00:00"/>
    <x v="11"/>
    <x v="2"/>
    <n v="2913"/>
    <x v="1"/>
    <n v="530000"/>
    <x v="0"/>
    <x v="1"/>
    <n v="530000"/>
  </r>
  <r>
    <d v="2018-09-26T00:00:00"/>
    <x v="11"/>
    <x v="2"/>
    <n v="2617"/>
    <x v="0"/>
    <n v="595000"/>
    <x v="0"/>
    <x v="1"/>
    <n v="595000"/>
  </r>
  <r>
    <d v="2018-09-26T00:00:00"/>
    <x v="11"/>
    <x v="2"/>
    <n v="2614"/>
    <x v="0"/>
    <n v="715000"/>
    <x v="0"/>
    <x v="1"/>
    <n v="715000"/>
  </r>
  <r>
    <d v="2018-09-26T00:00:00"/>
    <x v="11"/>
    <x v="2"/>
    <n v="2602"/>
    <x v="0"/>
    <n v="740000"/>
    <x v="0"/>
    <x v="1"/>
    <n v="740000"/>
  </r>
  <r>
    <d v="2018-09-26T00:00:00"/>
    <x v="11"/>
    <x v="2"/>
    <n v="2913"/>
    <x v="1"/>
    <n v="750000"/>
    <x v="0"/>
    <x v="0"/>
    <n v="750000"/>
  </r>
  <r>
    <d v="2018-09-26T00:00:00"/>
    <x v="11"/>
    <x v="2"/>
    <n v="2913"/>
    <x v="1"/>
    <n v="777500"/>
    <x v="0"/>
    <x v="0"/>
    <n v="777500"/>
  </r>
  <r>
    <d v="2018-09-26T00:00:00"/>
    <x v="11"/>
    <x v="2"/>
    <n v="2912"/>
    <x v="1"/>
    <n v="869000"/>
    <x v="0"/>
    <x v="3"/>
    <n v="869000"/>
  </r>
  <r>
    <d v="2018-09-26T00:00:00"/>
    <x v="11"/>
    <x v="2"/>
    <n v="2611"/>
    <x v="0"/>
    <n v="896000"/>
    <x v="0"/>
    <x v="0"/>
    <n v="896000"/>
  </r>
  <r>
    <d v="2018-09-26T00:00:00"/>
    <x v="11"/>
    <x v="2"/>
    <n v="2602"/>
    <x v="0"/>
    <n v="1200000"/>
    <x v="0"/>
    <x v="1"/>
    <n v="1200000"/>
  </r>
  <r>
    <d v="2018-09-26T00:00:00"/>
    <x v="11"/>
    <x v="2"/>
    <n v="2612"/>
    <x v="0"/>
    <n v="1860000"/>
    <x v="0"/>
    <x v="3"/>
    <n v="1860000"/>
  </r>
  <r>
    <d v="2018-09-26T00:00:00"/>
    <x v="11"/>
    <x v="2"/>
    <n v="2913"/>
    <x v="1"/>
    <n v="342500"/>
    <x v="1"/>
    <x v="4"/>
    <n v="342500"/>
  </r>
  <r>
    <d v="2018-09-26T00:00:00"/>
    <x v="11"/>
    <x v="2"/>
    <n v="2912"/>
    <x v="1"/>
    <n v="370000"/>
    <x v="1"/>
    <x v="2"/>
    <n v="370000"/>
  </r>
  <r>
    <d v="2018-09-26T00:00:00"/>
    <x v="11"/>
    <x v="2"/>
    <n v="2602"/>
    <x v="0"/>
    <n v="395000"/>
    <x v="1"/>
    <x v="2"/>
    <n v="395000"/>
  </r>
  <r>
    <d v="2018-09-26T00:00:00"/>
    <x v="11"/>
    <x v="2"/>
    <n v="2601"/>
    <x v="0"/>
    <n v="584999"/>
    <x v="1"/>
    <x v="2"/>
    <n v="584999"/>
  </r>
  <r>
    <d v="2018-09-27T00:00:00"/>
    <x v="11"/>
    <x v="2"/>
    <n v="2615"/>
    <x v="0"/>
    <n v="460000"/>
    <x v="0"/>
    <x v="1"/>
    <n v="460000"/>
  </r>
  <r>
    <d v="2018-09-27T00:00:00"/>
    <x v="11"/>
    <x v="2"/>
    <n v="2906"/>
    <x v="1"/>
    <n v="540000"/>
    <x v="0"/>
    <x v="0"/>
    <n v="540000"/>
  </r>
  <r>
    <d v="2018-09-27T00:00:00"/>
    <x v="11"/>
    <x v="2"/>
    <n v="2615"/>
    <x v="0"/>
    <n v="605000"/>
    <x v="0"/>
    <x v="0"/>
    <n v="605000"/>
  </r>
  <r>
    <d v="2018-09-27T00:00:00"/>
    <x v="11"/>
    <x v="2"/>
    <n v="2914"/>
    <x v="1"/>
    <n v="680000"/>
    <x v="0"/>
    <x v="0"/>
    <n v="680000"/>
  </r>
  <r>
    <d v="2018-09-27T00:00:00"/>
    <x v="11"/>
    <x v="2"/>
    <n v="2913"/>
    <x v="1"/>
    <n v="747000"/>
    <x v="0"/>
    <x v="0"/>
    <n v="747000"/>
  </r>
  <r>
    <d v="2018-09-27T00:00:00"/>
    <x v="11"/>
    <x v="2"/>
    <n v="2914"/>
    <x v="1"/>
    <n v="781000"/>
    <x v="0"/>
    <x v="0"/>
    <n v="781000"/>
  </r>
  <r>
    <d v="2018-09-27T00:00:00"/>
    <x v="11"/>
    <x v="2"/>
    <n v="2611"/>
    <x v="0"/>
    <n v="790000"/>
    <x v="0"/>
    <x v="3"/>
    <n v="790000"/>
  </r>
  <r>
    <d v="2018-09-27T00:00:00"/>
    <x v="11"/>
    <x v="2"/>
    <n v="2607"/>
    <x v="0"/>
    <n v="940000"/>
    <x v="0"/>
    <x v="0"/>
    <n v="940000"/>
  </r>
  <r>
    <d v="2018-09-27T00:00:00"/>
    <x v="11"/>
    <x v="2"/>
    <n v="2611"/>
    <x v="0"/>
    <n v="955000"/>
    <x v="0"/>
    <x v="0"/>
    <n v="955000"/>
  </r>
  <r>
    <d v="2018-09-27T00:00:00"/>
    <x v="11"/>
    <x v="2"/>
    <n v="2914"/>
    <x v="1"/>
    <n v="992000"/>
    <x v="0"/>
    <x v="0"/>
    <n v="992000"/>
  </r>
  <r>
    <d v="2018-09-27T00:00:00"/>
    <x v="11"/>
    <x v="2"/>
    <n v="2602"/>
    <x v="0"/>
    <n v="315000"/>
    <x v="1"/>
    <x v="4"/>
    <n v="315000"/>
  </r>
  <r>
    <d v="2018-09-27T00:00:00"/>
    <x v="11"/>
    <x v="2"/>
    <n v="2601"/>
    <x v="0"/>
    <n v="378000"/>
    <x v="1"/>
    <x v="4"/>
    <n v="378000"/>
  </r>
  <r>
    <d v="2018-09-27T00:00:00"/>
    <x v="11"/>
    <x v="2"/>
    <n v="2604"/>
    <x v="0"/>
    <n v="445000"/>
    <x v="1"/>
    <x v="2"/>
    <n v="445000"/>
  </r>
  <r>
    <d v="2018-09-28T00:00:00"/>
    <x v="11"/>
    <x v="2"/>
    <n v="2601"/>
    <x v="0"/>
    <n v="268000"/>
    <x v="0"/>
    <x v="4"/>
    <n v="268000"/>
  </r>
  <r>
    <d v="2018-09-28T00:00:00"/>
    <x v="11"/>
    <x v="2"/>
    <n v="2913"/>
    <x v="1"/>
    <n v="482000"/>
    <x v="0"/>
    <x v="1"/>
    <n v="482000"/>
  </r>
  <r>
    <d v="2018-09-28T00:00:00"/>
    <x v="11"/>
    <x v="2"/>
    <n v="2913"/>
    <x v="1"/>
    <n v="525000"/>
    <x v="0"/>
    <x v="1"/>
    <n v="525000"/>
  </r>
  <r>
    <d v="2018-09-28T00:00:00"/>
    <x v="11"/>
    <x v="2"/>
    <n v="2615"/>
    <x v="0"/>
    <n v="595000"/>
    <x v="0"/>
    <x v="0"/>
    <n v="595000"/>
  </r>
  <r>
    <d v="2018-09-28T00:00:00"/>
    <x v="11"/>
    <x v="2"/>
    <n v="2617"/>
    <x v="0"/>
    <n v="629000"/>
    <x v="0"/>
    <x v="1"/>
    <n v="629000"/>
  </r>
  <r>
    <d v="2018-09-28T00:00:00"/>
    <x v="11"/>
    <x v="2"/>
    <n v="2914"/>
    <x v="1"/>
    <n v="655000"/>
    <x v="0"/>
    <x v="1"/>
    <n v="655000"/>
  </r>
  <r>
    <d v="2018-09-28T00:00:00"/>
    <x v="11"/>
    <x v="2"/>
    <n v="2914"/>
    <x v="1"/>
    <n v="685000"/>
    <x v="0"/>
    <x v="0"/>
    <n v="685000"/>
  </r>
  <r>
    <d v="2018-09-28T00:00:00"/>
    <x v="11"/>
    <x v="2"/>
    <n v="2906"/>
    <x v="1"/>
    <n v="730000"/>
    <x v="0"/>
    <x v="0"/>
    <n v="730000"/>
  </r>
  <r>
    <d v="2018-09-28T00:00:00"/>
    <x v="11"/>
    <x v="2"/>
    <n v="2903"/>
    <x v="1"/>
    <n v="780000"/>
    <x v="0"/>
    <x v="3"/>
    <n v="780000"/>
  </r>
  <r>
    <d v="2018-09-28T00:00:00"/>
    <x v="11"/>
    <x v="2"/>
    <n v="2603"/>
    <x v="0"/>
    <n v="1075000"/>
    <x v="0"/>
    <x v="0"/>
    <n v="1075000"/>
  </r>
  <r>
    <d v="2018-09-28T00:00:00"/>
    <x v="11"/>
    <x v="2"/>
    <n v="2601"/>
    <x v="0"/>
    <n v="195000"/>
    <x v="1"/>
    <x v="4"/>
    <n v="195000"/>
  </r>
  <r>
    <d v="2018-09-28T00:00:00"/>
    <x v="11"/>
    <x v="2"/>
    <n v="2912"/>
    <x v="1"/>
    <n v="275000"/>
    <x v="1"/>
    <x v="4"/>
    <n v="275000"/>
  </r>
  <r>
    <d v="2018-09-28T00:00:00"/>
    <x v="11"/>
    <x v="2"/>
    <n v="2617"/>
    <x v="0"/>
    <n v="390000"/>
    <x v="1"/>
    <x v="2"/>
    <n v="390000"/>
  </r>
  <r>
    <d v="2018-09-28T00:00:00"/>
    <x v="11"/>
    <x v="2"/>
    <n v="2601"/>
    <x v="0"/>
    <n v="400000"/>
    <x v="1"/>
    <x v="4"/>
    <n v="400000"/>
  </r>
  <r>
    <d v="2018-09-28T00:00:00"/>
    <x v="11"/>
    <x v="2"/>
    <n v="2604"/>
    <x v="0"/>
    <n v="489000"/>
    <x v="1"/>
    <x v="2"/>
    <n v="489000"/>
  </r>
  <r>
    <d v="2018-09-28T00:00:00"/>
    <x v="11"/>
    <x v="2"/>
    <n v="2914"/>
    <x v="1"/>
    <n v="509900"/>
    <x v="1"/>
    <x v="1"/>
    <n v="509900"/>
  </r>
  <r>
    <d v="2018-09-29T00:00:00"/>
    <x v="11"/>
    <x v="2"/>
    <n v="2614"/>
    <x v="0"/>
    <n v="575000"/>
    <x v="0"/>
    <x v="1"/>
    <n v="575000"/>
  </r>
  <r>
    <d v="2018-09-29T00:00:00"/>
    <x v="11"/>
    <x v="2"/>
    <n v="2611"/>
    <x v="0"/>
    <n v="682000"/>
    <x v="0"/>
    <x v="0"/>
    <n v="682000"/>
  </r>
  <r>
    <d v="2018-09-29T00:00:00"/>
    <x v="11"/>
    <x v="2"/>
    <n v="2611"/>
    <x v="0"/>
    <n v="715000"/>
    <x v="0"/>
    <x v="1"/>
    <n v="715000"/>
  </r>
  <r>
    <d v="2018-09-29T00:00:00"/>
    <x v="11"/>
    <x v="2"/>
    <n v="2611"/>
    <x v="0"/>
    <n v="990000"/>
    <x v="0"/>
    <x v="0"/>
    <n v="990000"/>
  </r>
  <r>
    <d v="2018-09-29T00:00:00"/>
    <x v="11"/>
    <x v="2"/>
    <n v="2607"/>
    <x v="0"/>
    <n v="1540000"/>
    <x v="0"/>
    <x v="3"/>
    <n v="1540000"/>
  </r>
  <r>
    <d v="2018-09-30T00:00:00"/>
    <x v="11"/>
    <x v="2"/>
    <n v="2601"/>
    <x v="0"/>
    <n v="1110000"/>
    <x v="1"/>
    <x v="1"/>
    <n v="1110000"/>
  </r>
  <r>
    <d v="2018-10-01T00:00:00"/>
    <x v="11"/>
    <x v="3"/>
    <n v="2914"/>
    <x v="1"/>
    <n v="915000"/>
    <x v="0"/>
    <x v="3"/>
    <n v="915000"/>
  </r>
  <r>
    <d v="2018-10-02T00:00:00"/>
    <x v="11"/>
    <x v="3"/>
    <n v="2615"/>
    <x v="0"/>
    <n v="626000"/>
    <x v="0"/>
    <x v="1"/>
    <n v="626000"/>
  </r>
  <r>
    <d v="2018-10-02T00:00:00"/>
    <x v="11"/>
    <x v="3"/>
    <n v="2905"/>
    <x v="1"/>
    <n v="635000"/>
    <x v="0"/>
    <x v="0"/>
    <n v="635000"/>
  </r>
  <r>
    <d v="2018-10-02T00:00:00"/>
    <x v="11"/>
    <x v="3"/>
    <n v="2906"/>
    <x v="1"/>
    <n v="660000"/>
    <x v="0"/>
    <x v="0"/>
    <n v="660000"/>
  </r>
  <r>
    <d v="2018-10-02T00:00:00"/>
    <x v="11"/>
    <x v="3"/>
    <n v="2914"/>
    <x v="1"/>
    <n v="792000"/>
    <x v="0"/>
    <x v="0"/>
    <n v="792000"/>
  </r>
  <r>
    <d v="2018-10-02T00:00:00"/>
    <x v="11"/>
    <x v="3"/>
    <n v="2617"/>
    <x v="0"/>
    <n v="255000"/>
    <x v="1"/>
    <x v="4"/>
    <n v="255000"/>
  </r>
  <r>
    <d v="2018-10-02T00:00:00"/>
    <x v="11"/>
    <x v="3"/>
    <n v="2601"/>
    <x v="0"/>
    <n v="275000"/>
    <x v="1"/>
    <x v="4"/>
    <n v="275000"/>
  </r>
  <r>
    <d v="2018-10-02T00:00:00"/>
    <x v="11"/>
    <x v="3"/>
    <n v="2614"/>
    <x v="0"/>
    <n v="307000"/>
    <x v="1"/>
    <x v="4"/>
    <n v="307000"/>
  </r>
  <r>
    <d v="2018-10-02T00:00:00"/>
    <x v="11"/>
    <x v="3"/>
    <n v="2604"/>
    <x v="0"/>
    <n v="440000"/>
    <x v="1"/>
    <x v="2"/>
    <n v="440000"/>
  </r>
  <r>
    <d v="2018-10-03T00:00:00"/>
    <x v="11"/>
    <x v="3"/>
    <n v="2607"/>
    <x v="0"/>
    <n v="560000"/>
    <x v="0"/>
    <x v="2"/>
    <n v="560000"/>
  </r>
  <r>
    <d v="2018-10-03T00:00:00"/>
    <x v="11"/>
    <x v="3"/>
    <n v="2913"/>
    <x v="1"/>
    <n v="677000"/>
    <x v="0"/>
    <x v="0"/>
    <n v="677000"/>
  </r>
  <r>
    <d v="2018-10-03T00:00:00"/>
    <x v="11"/>
    <x v="3"/>
    <n v="2602"/>
    <x v="0"/>
    <n v="692500"/>
    <x v="0"/>
    <x v="3"/>
    <n v="692500"/>
  </r>
  <r>
    <d v="2018-10-03T00:00:00"/>
    <x v="11"/>
    <x v="3"/>
    <n v="2615"/>
    <x v="0"/>
    <n v="723000"/>
    <x v="0"/>
    <x v="0"/>
    <n v="723000"/>
  </r>
  <r>
    <d v="2018-10-03T00:00:00"/>
    <x v="11"/>
    <x v="3"/>
    <n v="2617"/>
    <x v="0"/>
    <n v="770000"/>
    <x v="0"/>
    <x v="0"/>
    <n v="770000"/>
  </r>
  <r>
    <d v="2018-10-03T00:00:00"/>
    <x v="11"/>
    <x v="3"/>
    <n v="2913"/>
    <x v="1"/>
    <n v="820000"/>
    <x v="0"/>
    <x v="0"/>
    <n v="820000"/>
  </r>
  <r>
    <d v="2018-10-03T00:00:00"/>
    <x v="11"/>
    <x v="3"/>
    <n v="2611"/>
    <x v="0"/>
    <n v="1400000"/>
    <x v="0"/>
    <x v="0"/>
    <n v="1400000"/>
  </r>
  <r>
    <d v="2018-10-03T00:00:00"/>
    <x v="11"/>
    <x v="3"/>
    <n v="2617"/>
    <x v="0"/>
    <n v="344000"/>
    <x v="1"/>
    <x v="2"/>
    <n v="344000"/>
  </r>
  <r>
    <d v="2018-10-03T00:00:00"/>
    <x v="11"/>
    <x v="3"/>
    <n v="2612"/>
    <x v="0"/>
    <n v="595000"/>
    <x v="1"/>
    <x v="1"/>
    <n v="595000"/>
  </r>
  <r>
    <d v="2018-10-04T00:00:00"/>
    <x v="11"/>
    <x v="3"/>
    <n v="2906"/>
    <x v="1"/>
    <n v="495000"/>
    <x v="0"/>
    <x v="1"/>
    <n v="495000"/>
  </r>
  <r>
    <d v="2018-10-04T00:00:00"/>
    <x v="11"/>
    <x v="3"/>
    <n v="2615"/>
    <x v="0"/>
    <n v="610000"/>
    <x v="0"/>
    <x v="1"/>
    <n v="610000"/>
  </r>
  <r>
    <d v="2018-10-04T00:00:00"/>
    <x v="11"/>
    <x v="3"/>
    <n v="2611"/>
    <x v="0"/>
    <n v="636000"/>
    <x v="0"/>
    <x v="1"/>
    <n v="636000"/>
  </r>
  <r>
    <d v="2018-10-04T00:00:00"/>
    <x v="11"/>
    <x v="3"/>
    <n v="2914"/>
    <x v="1"/>
    <n v="655000"/>
    <x v="0"/>
    <x v="1"/>
    <n v="655000"/>
  </r>
  <r>
    <d v="2018-10-04T00:00:00"/>
    <x v="11"/>
    <x v="3"/>
    <n v="2914"/>
    <x v="1"/>
    <n v="874000"/>
    <x v="0"/>
    <x v="3"/>
    <n v="874000"/>
  </r>
  <r>
    <d v="2018-10-04T00:00:00"/>
    <x v="11"/>
    <x v="3"/>
    <n v="2617"/>
    <x v="0"/>
    <n v="285000"/>
    <x v="1"/>
    <x v="4"/>
    <n v="285000"/>
  </r>
  <r>
    <d v="2018-10-04T00:00:00"/>
    <x v="11"/>
    <x v="3"/>
    <n v="2604"/>
    <x v="0"/>
    <n v="429000"/>
    <x v="1"/>
    <x v="4"/>
    <n v="429000"/>
  </r>
  <r>
    <d v="2018-10-04T00:00:00"/>
    <x v="11"/>
    <x v="3"/>
    <n v="2604"/>
    <x v="0"/>
    <n v="440000"/>
    <x v="1"/>
    <x v="4"/>
    <n v="440000"/>
  </r>
  <r>
    <d v="2018-10-05T00:00:00"/>
    <x v="11"/>
    <x v="3"/>
    <n v="2906"/>
    <x v="1"/>
    <n v="470000"/>
    <x v="0"/>
    <x v="1"/>
    <n v="470000"/>
  </r>
  <r>
    <d v="2018-10-05T00:00:00"/>
    <x v="11"/>
    <x v="3"/>
    <n v="2615"/>
    <x v="0"/>
    <n v="525000"/>
    <x v="0"/>
    <x v="1"/>
    <n v="525000"/>
  </r>
  <r>
    <d v="2018-10-05T00:00:00"/>
    <x v="11"/>
    <x v="3"/>
    <n v="2615"/>
    <x v="0"/>
    <n v="530000"/>
    <x v="0"/>
    <x v="1"/>
    <n v="530000"/>
  </r>
  <r>
    <d v="2018-10-05T00:00:00"/>
    <x v="11"/>
    <x v="3"/>
    <n v="2913"/>
    <x v="1"/>
    <n v="548500"/>
    <x v="0"/>
    <x v="1"/>
    <n v="548500"/>
  </r>
  <r>
    <d v="2018-10-05T00:00:00"/>
    <x v="11"/>
    <x v="3"/>
    <n v="2614"/>
    <x v="0"/>
    <n v="592000"/>
    <x v="0"/>
    <x v="1"/>
    <n v="592000"/>
  </r>
  <r>
    <d v="2018-10-05T00:00:00"/>
    <x v="11"/>
    <x v="3"/>
    <n v="2903"/>
    <x v="1"/>
    <n v="615000"/>
    <x v="0"/>
    <x v="1"/>
    <n v="615000"/>
  </r>
  <r>
    <d v="2018-10-05T00:00:00"/>
    <x v="11"/>
    <x v="3"/>
    <n v="2905"/>
    <x v="1"/>
    <n v="622000"/>
    <x v="0"/>
    <x v="0"/>
    <n v="622000"/>
  </r>
  <r>
    <d v="2018-10-05T00:00:00"/>
    <x v="11"/>
    <x v="3"/>
    <n v="2602"/>
    <x v="0"/>
    <n v="760000"/>
    <x v="0"/>
    <x v="0"/>
    <n v="760000"/>
  </r>
  <r>
    <d v="2018-10-05T00:00:00"/>
    <x v="11"/>
    <x v="3"/>
    <n v="2607"/>
    <x v="0"/>
    <n v="1150000"/>
    <x v="0"/>
    <x v="0"/>
    <n v="1150000"/>
  </r>
  <r>
    <d v="2018-10-05T00:00:00"/>
    <x v="11"/>
    <x v="3"/>
    <n v="2914"/>
    <x v="1"/>
    <n v="279000"/>
    <x v="1"/>
    <x v="4"/>
    <n v="279000"/>
  </r>
  <r>
    <d v="2018-10-05T00:00:00"/>
    <x v="11"/>
    <x v="3"/>
    <n v="2617"/>
    <x v="0"/>
    <n v="320000"/>
    <x v="1"/>
    <x v="2"/>
    <n v="320000"/>
  </r>
  <r>
    <d v="2018-10-05T00:00:00"/>
    <x v="11"/>
    <x v="3"/>
    <n v="2602"/>
    <x v="0"/>
    <n v="370000"/>
    <x v="1"/>
    <x v="4"/>
    <n v="370000"/>
  </r>
  <r>
    <d v="2018-10-06T00:00:00"/>
    <x v="11"/>
    <x v="3"/>
    <n v="2913"/>
    <x v="1"/>
    <n v="500000"/>
    <x v="0"/>
    <x v="1"/>
    <n v="500000"/>
  </r>
  <r>
    <d v="2018-10-06T00:00:00"/>
    <x v="11"/>
    <x v="3"/>
    <n v="2615"/>
    <x v="0"/>
    <n v="545000"/>
    <x v="0"/>
    <x v="1"/>
    <n v="545000"/>
  </r>
  <r>
    <d v="2018-10-06T00:00:00"/>
    <x v="11"/>
    <x v="3"/>
    <n v="2615"/>
    <x v="0"/>
    <n v="621000"/>
    <x v="0"/>
    <x v="1"/>
    <n v="621000"/>
  </r>
  <r>
    <d v="2018-10-06T00:00:00"/>
    <x v="11"/>
    <x v="3"/>
    <n v="2611"/>
    <x v="0"/>
    <n v="682500"/>
    <x v="0"/>
    <x v="0"/>
    <n v="682500"/>
  </r>
  <r>
    <d v="2018-10-06T00:00:00"/>
    <x v="11"/>
    <x v="3"/>
    <n v="2615"/>
    <x v="0"/>
    <n v="720000"/>
    <x v="0"/>
    <x v="0"/>
    <n v="720000"/>
  </r>
  <r>
    <d v="2018-10-06T00:00:00"/>
    <x v="11"/>
    <x v="3"/>
    <n v="2615"/>
    <x v="0"/>
    <n v="760000"/>
    <x v="0"/>
    <x v="0"/>
    <n v="760000"/>
  </r>
  <r>
    <d v="2018-10-06T00:00:00"/>
    <x v="11"/>
    <x v="3"/>
    <n v="2614"/>
    <x v="0"/>
    <n v="797000"/>
    <x v="0"/>
    <x v="0"/>
    <n v="797000"/>
  </r>
  <r>
    <d v="2018-10-06T00:00:00"/>
    <x v="11"/>
    <x v="3"/>
    <n v="2913"/>
    <x v="1"/>
    <n v="800000"/>
    <x v="0"/>
    <x v="1"/>
    <n v="800000"/>
  </r>
  <r>
    <d v="2018-10-06T00:00:00"/>
    <x v="11"/>
    <x v="3"/>
    <n v="2607"/>
    <x v="0"/>
    <n v="821000"/>
    <x v="0"/>
    <x v="1"/>
    <n v="821000"/>
  </r>
  <r>
    <d v="2018-10-06T00:00:00"/>
    <x v="11"/>
    <x v="3"/>
    <n v="2602"/>
    <x v="0"/>
    <n v="875000"/>
    <x v="0"/>
    <x v="0"/>
    <n v="875000"/>
  </r>
  <r>
    <d v="2018-10-06T00:00:00"/>
    <x v="11"/>
    <x v="3"/>
    <n v="2606"/>
    <x v="0"/>
    <n v="1030000"/>
    <x v="0"/>
    <x v="0"/>
    <n v="1030000"/>
  </r>
  <r>
    <d v="2018-10-06T00:00:00"/>
    <x v="11"/>
    <x v="3"/>
    <n v="2611"/>
    <x v="0"/>
    <n v="1218000"/>
    <x v="0"/>
    <x v="0"/>
    <n v="1218000"/>
  </r>
  <r>
    <d v="2018-10-06T00:00:00"/>
    <x v="11"/>
    <x v="3"/>
    <n v="2612"/>
    <x v="0"/>
    <n v="1320000"/>
    <x v="0"/>
    <x v="1"/>
    <n v="1320000"/>
  </r>
  <r>
    <d v="2018-10-06T00:00:00"/>
    <x v="11"/>
    <x v="3"/>
    <n v="2604"/>
    <x v="0"/>
    <n v="450000"/>
    <x v="1"/>
    <x v="4"/>
    <n v="450000"/>
  </r>
  <r>
    <d v="2018-10-07T00:00:00"/>
    <x v="11"/>
    <x v="3"/>
    <n v="2603"/>
    <x v="0"/>
    <n v="1290000"/>
    <x v="0"/>
    <x v="0"/>
    <n v="1290000"/>
  </r>
  <r>
    <d v="2018-10-08T00:00:00"/>
    <x v="11"/>
    <x v="3"/>
    <n v="2617"/>
    <x v="0"/>
    <n v="450000"/>
    <x v="0"/>
    <x v="1"/>
    <n v="450000"/>
  </r>
  <r>
    <d v="2018-10-08T00:00:00"/>
    <x v="11"/>
    <x v="3"/>
    <n v="2615"/>
    <x v="0"/>
    <n v="544000"/>
    <x v="0"/>
    <x v="1"/>
    <n v="544000"/>
  </r>
  <r>
    <d v="2018-10-08T00:00:00"/>
    <x v="11"/>
    <x v="3"/>
    <n v="2904"/>
    <x v="1"/>
    <n v="655000"/>
    <x v="0"/>
    <x v="1"/>
    <n v="655000"/>
  </r>
  <r>
    <d v="2018-10-08T00:00:00"/>
    <x v="11"/>
    <x v="3"/>
    <n v="2615"/>
    <x v="0"/>
    <n v="860000"/>
    <x v="0"/>
    <x v="0"/>
    <n v="860000"/>
  </r>
  <r>
    <d v="2018-10-08T00:00:00"/>
    <x v="11"/>
    <x v="3"/>
    <n v="2602"/>
    <x v="0"/>
    <n v="1105000"/>
    <x v="0"/>
    <x v="0"/>
    <n v="1105000"/>
  </r>
  <r>
    <d v="2018-10-08T00:00:00"/>
    <x v="11"/>
    <x v="3"/>
    <n v="2602"/>
    <x v="0"/>
    <n v="347000"/>
    <x v="1"/>
    <x v="2"/>
    <n v="347000"/>
  </r>
  <r>
    <d v="2018-10-08T00:00:00"/>
    <x v="11"/>
    <x v="3"/>
    <n v="2602"/>
    <x v="0"/>
    <n v="360000"/>
    <x v="1"/>
    <x v="2"/>
    <n v="360000"/>
  </r>
  <r>
    <d v="2018-10-08T00:00:00"/>
    <x v="11"/>
    <x v="3"/>
    <n v="2611"/>
    <x v="0"/>
    <n v="545000"/>
    <x v="1"/>
    <x v="1"/>
    <n v="545000"/>
  </r>
  <r>
    <d v="2018-10-09T00:00:00"/>
    <x v="11"/>
    <x v="3"/>
    <n v="2902"/>
    <x v="1"/>
    <n v="575000"/>
    <x v="0"/>
    <x v="0"/>
    <n v="575000"/>
  </r>
  <r>
    <d v="2018-10-09T00:00:00"/>
    <x v="11"/>
    <x v="3"/>
    <n v="2913"/>
    <x v="1"/>
    <n v="624000"/>
    <x v="0"/>
    <x v="0"/>
    <n v="624000"/>
  </r>
  <r>
    <d v="2018-10-09T00:00:00"/>
    <x v="11"/>
    <x v="3"/>
    <n v="2914"/>
    <x v="1"/>
    <n v="761000"/>
    <x v="0"/>
    <x v="0"/>
    <n v="761000"/>
  </r>
  <r>
    <d v="2018-10-09T00:00:00"/>
    <x v="11"/>
    <x v="3"/>
    <n v="2615"/>
    <x v="0"/>
    <n v="290949"/>
    <x v="1"/>
    <x v="2"/>
    <n v="290949"/>
  </r>
  <r>
    <d v="2018-10-09T00:00:00"/>
    <x v="11"/>
    <x v="3"/>
    <n v="2612"/>
    <x v="0"/>
    <n v="420000"/>
    <x v="1"/>
    <x v="2"/>
    <n v="420000"/>
  </r>
  <r>
    <d v="2018-10-10T00:00:00"/>
    <x v="11"/>
    <x v="3"/>
    <n v="2617"/>
    <x v="0"/>
    <n v="585000"/>
    <x v="0"/>
    <x v="0"/>
    <n v="585000"/>
  </r>
  <r>
    <d v="2018-10-10T00:00:00"/>
    <x v="11"/>
    <x v="3"/>
    <n v="2617"/>
    <x v="0"/>
    <n v="626000"/>
    <x v="0"/>
    <x v="1"/>
    <n v="626000"/>
  </r>
  <r>
    <d v="2018-10-10T00:00:00"/>
    <x v="11"/>
    <x v="3"/>
    <n v="2615"/>
    <x v="0"/>
    <n v="668000"/>
    <x v="0"/>
    <x v="0"/>
    <n v="668000"/>
  </r>
  <r>
    <d v="2018-10-10T00:00:00"/>
    <x v="11"/>
    <x v="3"/>
    <n v="2615"/>
    <x v="0"/>
    <n v="690000"/>
    <x v="0"/>
    <x v="0"/>
    <n v="690000"/>
  </r>
  <r>
    <d v="2018-10-10T00:00:00"/>
    <x v="11"/>
    <x v="3"/>
    <n v="2912"/>
    <x v="1"/>
    <n v="713500"/>
    <x v="0"/>
    <x v="0"/>
    <n v="713500"/>
  </r>
  <r>
    <d v="2018-10-10T00:00:00"/>
    <x v="11"/>
    <x v="3"/>
    <n v="2912"/>
    <x v="1"/>
    <n v="760000"/>
    <x v="0"/>
    <x v="0"/>
    <n v="760000"/>
  </r>
  <r>
    <d v="2018-10-10T00:00:00"/>
    <x v="11"/>
    <x v="3"/>
    <n v="2913"/>
    <x v="1"/>
    <n v="800000"/>
    <x v="0"/>
    <x v="0"/>
    <n v="800000"/>
  </r>
  <r>
    <d v="2018-10-10T00:00:00"/>
    <x v="11"/>
    <x v="3"/>
    <n v="2611"/>
    <x v="0"/>
    <n v="870000"/>
    <x v="0"/>
    <x v="0"/>
    <n v="870000"/>
  </r>
  <r>
    <d v="2018-10-10T00:00:00"/>
    <x v="11"/>
    <x v="3"/>
    <n v="2603"/>
    <x v="0"/>
    <n v="1206000"/>
    <x v="0"/>
    <x v="1"/>
    <n v="1206000"/>
  </r>
  <r>
    <d v="2018-10-10T00:00:00"/>
    <x v="11"/>
    <x v="3"/>
    <n v="2912"/>
    <x v="1"/>
    <n v="352000"/>
    <x v="1"/>
    <x v="2"/>
    <n v="352000"/>
  </r>
  <r>
    <d v="2018-10-10T00:00:00"/>
    <x v="11"/>
    <x v="3"/>
    <n v="2602"/>
    <x v="0"/>
    <n v="375000"/>
    <x v="1"/>
    <x v="4"/>
    <n v="375000"/>
  </r>
  <r>
    <d v="2018-10-10T00:00:00"/>
    <x v="11"/>
    <x v="3"/>
    <n v="2600"/>
    <x v="0"/>
    <n v="478000"/>
    <x v="1"/>
    <x v="4"/>
    <n v="478000"/>
  </r>
  <r>
    <d v="2018-10-11T00:00:00"/>
    <x v="11"/>
    <x v="3"/>
    <n v="2615"/>
    <x v="0"/>
    <n v="547500"/>
    <x v="0"/>
    <x v="1"/>
    <n v="547500"/>
  </r>
  <r>
    <d v="2018-10-11T00:00:00"/>
    <x v="11"/>
    <x v="3"/>
    <n v="2617"/>
    <x v="0"/>
    <n v="602000"/>
    <x v="0"/>
    <x v="1"/>
    <n v="602000"/>
  </r>
  <r>
    <d v="2018-10-11T00:00:00"/>
    <x v="11"/>
    <x v="3"/>
    <n v="2914"/>
    <x v="1"/>
    <n v="650000"/>
    <x v="0"/>
    <x v="0"/>
    <n v="650000"/>
  </r>
  <r>
    <d v="2018-10-11T00:00:00"/>
    <x v="11"/>
    <x v="3"/>
    <n v="2914"/>
    <x v="1"/>
    <n v="698000"/>
    <x v="0"/>
    <x v="0"/>
    <n v="698000"/>
  </r>
  <r>
    <d v="2018-10-11T00:00:00"/>
    <x v="11"/>
    <x v="3"/>
    <n v="2607"/>
    <x v="0"/>
    <n v="855000"/>
    <x v="0"/>
    <x v="0"/>
    <n v="855000"/>
  </r>
  <r>
    <d v="2018-10-11T00:00:00"/>
    <x v="11"/>
    <x v="3"/>
    <n v="2606"/>
    <x v="0"/>
    <n v="905000"/>
    <x v="0"/>
    <x v="0"/>
    <n v="905000"/>
  </r>
  <r>
    <d v="2018-10-11T00:00:00"/>
    <x v="11"/>
    <x v="3"/>
    <n v="2605"/>
    <x v="0"/>
    <n v="182000"/>
    <x v="1"/>
    <x v="4"/>
    <n v="182000"/>
  </r>
  <r>
    <d v="2018-10-12T00:00:00"/>
    <x v="11"/>
    <x v="3"/>
    <n v="2614"/>
    <x v="0"/>
    <n v="495000"/>
    <x v="0"/>
    <x v="2"/>
    <n v="495000"/>
  </r>
  <r>
    <d v="2018-10-12T00:00:00"/>
    <x v="11"/>
    <x v="3"/>
    <n v="2615"/>
    <x v="0"/>
    <n v="500000"/>
    <x v="0"/>
    <x v="1"/>
    <n v="500000"/>
  </r>
  <r>
    <d v="2018-10-12T00:00:00"/>
    <x v="11"/>
    <x v="3"/>
    <n v="2906"/>
    <x v="1"/>
    <n v="535000"/>
    <x v="0"/>
    <x v="1"/>
    <n v="535000"/>
  </r>
  <r>
    <d v="2018-10-12T00:00:00"/>
    <x v="11"/>
    <x v="3"/>
    <n v="2604"/>
    <x v="0"/>
    <n v="612500"/>
    <x v="0"/>
    <x v="2"/>
    <n v="612500"/>
  </r>
  <r>
    <d v="2018-10-12T00:00:00"/>
    <x v="11"/>
    <x v="3"/>
    <n v="2615"/>
    <x v="0"/>
    <n v="635000"/>
    <x v="0"/>
    <x v="0"/>
    <n v="635000"/>
  </r>
  <r>
    <d v="2018-10-12T00:00:00"/>
    <x v="11"/>
    <x v="3"/>
    <n v="2913"/>
    <x v="1"/>
    <n v="700000"/>
    <x v="0"/>
    <x v="0"/>
    <n v="700000"/>
  </r>
  <r>
    <d v="2018-10-12T00:00:00"/>
    <x v="11"/>
    <x v="3"/>
    <n v="2611"/>
    <x v="0"/>
    <n v="736000"/>
    <x v="0"/>
    <x v="0"/>
    <n v="736000"/>
  </r>
  <r>
    <d v="2018-10-12T00:00:00"/>
    <x v="11"/>
    <x v="3"/>
    <n v="2905"/>
    <x v="1"/>
    <n v="760000"/>
    <x v="0"/>
    <x v="0"/>
    <n v="760000"/>
  </r>
  <r>
    <d v="2018-10-12T00:00:00"/>
    <x v="11"/>
    <x v="3"/>
    <n v="2602"/>
    <x v="0"/>
    <n v="842000"/>
    <x v="0"/>
    <x v="1"/>
    <n v="842000"/>
  </r>
  <r>
    <d v="2018-10-12T00:00:00"/>
    <x v="11"/>
    <x v="3"/>
    <n v="2607"/>
    <x v="0"/>
    <n v="880000"/>
    <x v="0"/>
    <x v="0"/>
    <n v="880000"/>
  </r>
  <r>
    <d v="2018-10-12T00:00:00"/>
    <x v="11"/>
    <x v="3"/>
    <n v="2602"/>
    <x v="0"/>
    <n v="1200000"/>
    <x v="0"/>
    <x v="0"/>
    <n v="1200000"/>
  </r>
  <r>
    <d v="2018-10-12T00:00:00"/>
    <x v="11"/>
    <x v="3"/>
    <n v="2617"/>
    <x v="0"/>
    <n v="325000"/>
    <x v="1"/>
    <x v="2"/>
    <n v="325000"/>
  </r>
  <r>
    <d v="2018-10-12T00:00:00"/>
    <x v="11"/>
    <x v="3"/>
    <n v="2911"/>
    <x v="1"/>
    <n v="360000"/>
    <x v="1"/>
    <x v="2"/>
    <n v="360000"/>
  </r>
  <r>
    <d v="2018-10-12T00:00:00"/>
    <x v="11"/>
    <x v="3"/>
    <n v="2913"/>
    <x v="1"/>
    <n v="382500"/>
    <x v="1"/>
    <x v="2"/>
    <n v="382500"/>
  </r>
  <r>
    <d v="2018-10-12T00:00:00"/>
    <x v="11"/>
    <x v="3"/>
    <n v="2914"/>
    <x v="1"/>
    <n v="397500"/>
    <x v="1"/>
    <x v="2"/>
    <n v="397500"/>
  </r>
  <r>
    <d v="2018-10-12T00:00:00"/>
    <x v="11"/>
    <x v="3"/>
    <n v="2606"/>
    <x v="0"/>
    <n v="491000"/>
    <x v="1"/>
    <x v="2"/>
    <n v="491000"/>
  </r>
  <r>
    <d v="2018-10-12T00:00:00"/>
    <x v="11"/>
    <x v="3"/>
    <n v="2612"/>
    <x v="0"/>
    <n v="500000"/>
    <x v="1"/>
    <x v="2"/>
    <n v="500000"/>
  </r>
  <r>
    <d v="2018-10-13T00:00:00"/>
    <x v="11"/>
    <x v="3"/>
    <n v="2906"/>
    <x v="1"/>
    <n v="427000"/>
    <x v="0"/>
    <x v="1"/>
    <n v="427000"/>
  </r>
  <r>
    <d v="2018-10-13T00:00:00"/>
    <x v="11"/>
    <x v="3"/>
    <n v="2615"/>
    <x v="0"/>
    <n v="467000"/>
    <x v="0"/>
    <x v="1"/>
    <n v="467000"/>
  </r>
  <r>
    <d v="2018-10-13T00:00:00"/>
    <x v="11"/>
    <x v="3"/>
    <n v="2913"/>
    <x v="1"/>
    <n v="552500"/>
    <x v="0"/>
    <x v="1"/>
    <n v="552500"/>
  </r>
  <r>
    <d v="2018-10-13T00:00:00"/>
    <x v="11"/>
    <x v="3"/>
    <n v="2615"/>
    <x v="0"/>
    <n v="665000"/>
    <x v="0"/>
    <x v="1"/>
    <n v="665000"/>
  </r>
  <r>
    <d v="2018-10-13T00:00:00"/>
    <x v="11"/>
    <x v="3"/>
    <n v="2617"/>
    <x v="0"/>
    <n v="670000"/>
    <x v="0"/>
    <x v="1"/>
    <n v="670000"/>
  </r>
  <r>
    <d v="2018-10-13T00:00:00"/>
    <x v="11"/>
    <x v="3"/>
    <n v="2904"/>
    <x v="1"/>
    <n v="785000"/>
    <x v="0"/>
    <x v="0"/>
    <n v="785000"/>
  </r>
  <r>
    <d v="2018-10-13T00:00:00"/>
    <x v="11"/>
    <x v="3"/>
    <n v="2913"/>
    <x v="1"/>
    <n v="850000"/>
    <x v="0"/>
    <x v="0"/>
    <n v="850000"/>
  </r>
  <r>
    <d v="2018-10-13T00:00:00"/>
    <x v="11"/>
    <x v="3"/>
    <n v="2602"/>
    <x v="0"/>
    <n v="910000"/>
    <x v="0"/>
    <x v="1"/>
    <n v="910000"/>
  </r>
  <r>
    <d v="2018-10-13T00:00:00"/>
    <x v="11"/>
    <x v="3"/>
    <n v="2602"/>
    <x v="0"/>
    <n v="1150000"/>
    <x v="0"/>
    <x v="0"/>
    <n v="1150000"/>
  </r>
  <r>
    <d v="2018-10-13T00:00:00"/>
    <x v="11"/>
    <x v="3"/>
    <n v="2617"/>
    <x v="0"/>
    <n v="1208000"/>
    <x v="0"/>
    <x v="3"/>
    <n v="1208000"/>
  </r>
  <r>
    <d v="2018-10-14T00:00:00"/>
    <x v="11"/>
    <x v="3"/>
    <n v="2617"/>
    <x v="0"/>
    <n v="800000"/>
    <x v="0"/>
    <x v="0"/>
    <n v="800000"/>
  </r>
  <r>
    <d v="2018-10-14T00:00:00"/>
    <x v="11"/>
    <x v="3"/>
    <n v="2913"/>
    <x v="1"/>
    <n v="830000"/>
    <x v="0"/>
    <x v="0"/>
    <n v="830000"/>
  </r>
  <r>
    <d v="2018-10-15T00:00:00"/>
    <x v="11"/>
    <x v="3"/>
    <n v="2913"/>
    <x v="1"/>
    <n v="480000"/>
    <x v="0"/>
    <x v="1"/>
    <n v="480000"/>
  </r>
  <r>
    <d v="2018-10-15T00:00:00"/>
    <x v="11"/>
    <x v="3"/>
    <n v="2617"/>
    <x v="0"/>
    <n v="619000"/>
    <x v="0"/>
    <x v="1"/>
    <n v="619000"/>
  </r>
  <r>
    <d v="2018-10-15T00:00:00"/>
    <x v="11"/>
    <x v="3"/>
    <n v="2611"/>
    <x v="0"/>
    <n v="650000"/>
    <x v="0"/>
    <x v="1"/>
    <n v="650000"/>
  </r>
  <r>
    <d v="2018-10-15T00:00:00"/>
    <x v="11"/>
    <x v="3"/>
    <n v="2903"/>
    <x v="1"/>
    <n v="680000"/>
    <x v="0"/>
    <x v="0"/>
    <n v="680000"/>
  </r>
  <r>
    <d v="2018-10-15T00:00:00"/>
    <x v="11"/>
    <x v="3"/>
    <n v="2606"/>
    <x v="0"/>
    <n v="300000"/>
    <x v="1"/>
    <x v="2"/>
    <n v="300000"/>
  </r>
  <r>
    <d v="2018-10-15T00:00:00"/>
    <x v="11"/>
    <x v="3"/>
    <n v="2606"/>
    <x v="0"/>
    <n v="389950"/>
    <x v="1"/>
    <x v="2"/>
    <n v="389950"/>
  </r>
  <r>
    <d v="2018-10-16T00:00:00"/>
    <x v="11"/>
    <x v="3"/>
    <n v="2906"/>
    <x v="1"/>
    <n v="440000"/>
    <x v="0"/>
    <x v="1"/>
    <n v="440000"/>
  </r>
  <r>
    <d v="2018-10-16T00:00:00"/>
    <x v="11"/>
    <x v="3"/>
    <n v="2913"/>
    <x v="1"/>
    <n v="440000"/>
    <x v="0"/>
    <x v="1"/>
    <n v="440000"/>
  </r>
  <r>
    <d v="2018-10-16T00:00:00"/>
    <x v="11"/>
    <x v="3"/>
    <n v="2906"/>
    <x v="1"/>
    <n v="446000"/>
    <x v="0"/>
    <x v="1"/>
    <n v="446000"/>
  </r>
  <r>
    <d v="2018-10-16T00:00:00"/>
    <x v="11"/>
    <x v="3"/>
    <n v="2913"/>
    <x v="1"/>
    <n v="455000"/>
    <x v="0"/>
    <x v="1"/>
    <n v="455000"/>
  </r>
  <r>
    <d v="2018-10-16T00:00:00"/>
    <x v="11"/>
    <x v="3"/>
    <n v="2902"/>
    <x v="1"/>
    <n v="480000"/>
    <x v="0"/>
    <x v="1"/>
    <n v="480000"/>
  </r>
  <r>
    <d v="2018-10-16T00:00:00"/>
    <x v="11"/>
    <x v="3"/>
    <n v="2913"/>
    <x v="1"/>
    <n v="560000"/>
    <x v="0"/>
    <x v="1"/>
    <n v="560000"/>
  </r>
  <r>
    <d v="2018-10-16T00:00:00"/>
    <x v="11"/>
    <x v="3"/>
    <n v="2904"/>
    <x v="1"/>
    <n v="561000"/>
    <x v="0"/>
    <x v="1"/>
    <n v="561000"/>
  </r>
  <r>
    <d v="2018-10-16T00:00:00"/>
    <x v="11"/>
    <x v="3"/>
    <n v="2906"/>
    <x v="1"/>
    <n v="580000"/>
    <x v="0"/>
    <x v="1"/>
    <n v="580000"/>
  </r>
  <r>
    <d v="2018-10-16T00:00:00"/>
    <x v="11"/>
    <x v="3"/>
    <n v="2615"/>
    <x v="0"/>
    <n v="600000"/>
    <x v="0"/>
    <x v="1"/>
    <n v="600000"/>
  </r>
  <r>
    <d v="2018-10-16T00:00:00"/>
    <x v="11"/>
    <x v="3"/>
    <n v="2914"/>
    <x v="1"/>
    <n v="720000"/>
    <x v="0"/>
    <x v="0"/>
    <n v="720000"/>
  </r>
  <r>
    <d v="2018-10-16T00:00:00"/>
    <x v="11"/>
    <x v="3"/>
    <n v="2606"/>
    <x v="0"/>
    <n v="920000"/>
    <x v="0"/>
    <x v="3"/>
    <n v="920000"/>
  </r>
  <r>
    <d v="2018-10-16T00:00:00"/>
    <x v="11"/>
    <x v="3"/>
    <n v="2913"/>
    <x v="1"/>
    <n v="950000"/>
    <x v="0"/>
    <x v="3"/>
    <n v="950000"/>
  </r>
  <r>
    <d v="2018-10-16T00:00:00"/>
    <x v="11"/>
    <x v="3"/>
    <n v="2602"/>
    <x v="0"/>
    <n v="950000"/>
    <x v="0"/>
    <x v="1"/>
    <n v="950000"/>
  </r>
  <r>
    <d v="2018-10-16T00:00:00"/>
    <x v="11"/>
    <x v="3"/>
    <n v="2607"/>
    <x v="0"/>
    <n v="964300"/>
    <x v="0"/>
    <x v="0"/>
    <n v="964300"/>
  </r>
  <r>
    <d v="2018-10-16T00:00:00"/>
    <x v="11"/>
    <x v="3"/>
    <n v="2602"/>
    <x v="0"/>
    <n v="1350000"/>
    <x v="0"/>
    <x v="0"/>
    <n v="1350000"/>
  </r>
  <r>
    <d v="2018-10-16T00:00:00"/>
    <x v="11"/>
    <x v="3"/>
    <n v="2617"/>
    <x v="0"/>
    <n v="382000"/>
    <x v="1"/>
    <x v="2"/>
    <n v="382000"/>
  </r>
  <r>
    <d v="2018-10-16T00:00:00"/>
    <x v="11"/>
    <x v="3"/>
    <n v="2606"/>
    <x v="0"/>
    <n v="392500"/>
    <x v="1"/>
    <x v="2"/>
    <n v="392500"/>
  </r>
  <r>
    <d v="2018-10-16T00:00:00"/>
    <x v="11"/>
    <x v="3"/>
    <n v="2606"/>
    <x v="0"/>
    <n v="400000"/>
    <x v="1"/>
    <x v="2"/>
    <n v="400000"/>
  </r>
  <r>
    <d v="2018-10-17T00:00:00"/>
    <x v="11"/>
    <x v="3"/>
    <n v="2617"/>
    <x v="0"/>
    <n v="372000"/>
    <x v="0"/>
    <x v="1"/>
    <n v="372000"/>
  </r>
  <r>
    <d v="2018-10-17T00:00:00"/>
    <x v="11"/>
    <x v="3"/>
    <n v="2615"/>
    <x v="0"/>
    <n v="432000"/>
    <x v="0"/>
    <x v="2"/>
    <n v="432000"/>
  </r>
  <r>
    <d v="2018-10-17T00:00:00"/>
    <x v="11"/>
    <x v="3"/>
    <n v="2906"/>
    <x v="1"/>
    <n v="505000"/>
    <x v="0"/>
    <x v="1"/>
    <n v="505000"/>
  </r>
  <r>
    <d v="2018-10-17T00:00:00"/>
    <x v="11"/>
    <x v="3"/>
    <n v="2615"/>
    <x v="0"/>
    <n v="555000"/>
    <x v="0"/>
    <x v="1"/>
    <n v="555000"/>
  </r>
  <r>
    <d v="2018-10-17T00:00:00"/>
    <x v="11"/>
    <x v="3"/>
    <n v="2913"/>
    <x v="1"/>
    <n v="615000"/>
    <x v="0"/>
    <x v="1"/>
    <n v="615000"/>
  </r>
  <r>
    <d v="2018-10-17T00:00:00"/>
    <x v="11"/>
    <x v="3"/>
    <n v="2617"/>
    <x v="0"/>
    <n v="625000"/>
    <x v="0"/>
    <x v="1"/>
    <n v="625000"/>
  </r>
  <r>
    <d v="2018-10-17T00:00:00"/>
    <x v="11"/>
    <x v="3"/>
    <n v="2615"/>
    <x v="0"/>
    <n v="760000"/>
    <x v="0"/>
    <x v="0"/>
    <n v="760000"/>
  </r>
  <r>
    <d v="2018-10-17T00:00:00"/>
    <x v="11"/>
    <x v="3"/>
    <n v="2913"/>
    <x v="1"/>
    <n v="792000"/>
    <x v="0"/>
    <x v="0"/>
    <n v="792000"/>
  </r>
  <r>
    <d v="2018-10-17T00:00:00"/>
    <x v="11"/>
    <x v="3"/>
    <n v="2914"/>
    <x v="1"/>
    <n v="820000"/>
    <x v="0"/>
    <x v="0"/>
    <n v="820000"/>
  </r>
  <r>
    <d v="2018-10-17T00:00:00"/>
    <x v="11"/>
    <x v="3"/>
    <n v="2914"/>
    <x v="1"/>
    <n v="822500"/>
    <x v="0"/>
    <x v="0"/>
    <n v="822500"/>
  </r>
  <r>
    <d v="2018-10-17T00:00:00"/>
    <x v="11"/>
    <x v="3"/>
    <n v="2614"/>
    <x v="0"/>
    <n v="325000"/>
    <x v="1"/>
    <x v="1"/>
    <n v="325000"/>
  </r>
  <r>
    <d v="2018-10-17T00:00:00"/>
    <x v="11"/>
    <x v="3"/>
    <n v="2602"/>
    <x v="0"/>
    <n v="605000"/>
    <x v="1"/>
    <x v="2"/>
    <n v="605000"/>
  </r>
  <r>
    <d v="2018-10-17T00:00:00"/>
    <x v="11"/>
    <x v="3"/>
    <n v="2604"/>
    <x v="0"/>
    <n v="658000"/>
    <x v="1"/>
    <x v="1"/>
    <n v="658000"/>
  </r>
  <r>
    <d v="2018-10-18T00:00:00"/>
    <x v="11"/>
    <x v="3"/>
    <n v="2905"/>
    <x v="1"/>
    <n v="376000"/>
    <x v="0"/>
    <x v="1"/>
    <n v="376000"/>
  </r>
  <r>
    <d v="2018-10-18T00:00:00"/>
    <x v="11"/>
    <x v="3"/>
    <n v="2904"/>
    <x v="1"/>
    <n v="573288"/>
    <x v="0"/>
    <x v="0"/>
    <n v="573288"/>
  </r>
  <r>
    <d v="2018-10-18T00:00:00"/>
    <x v="11"/>
    <x v="3"/>
    <n v="2614"/>
    <x v="0"/>
    <n v="575000"/>
    <x v="0"/>
    <x v="1"/>
    <n v="575000"/>
  </r>
  <r>
    <d v="2018-10-18T00:00:00"/>
    <x v="11"/>
    <x v="3"/>
    <n v="2617"/>
    <x v="0"/>
    <n v="700500"/>
    <x v="0"/>
    <x v="1"/>
    <n v="700500"/>
  </r>
  <r>
    <d v="2018-10-18T00:00:00"/>
    <x v="11"/>
    <x v="3"/>
    <n v="2902"/>
    <x v="1"/>
    <n v="750000"/>
    <x v="0"/>
    <x v="3"/>
    <n v="750000"/>
  </r>
  <r>
    <d v="2018-10-18T00:00:00"/>
    <x v="11"/>
    <x v="3"/>
    <n v="2914"/>
    <x v="1"/>
    <n v="875000"/>
    <x v="0"/>
    <x v="0"/>
    <n v="875000"/>
  </r>
  <r>
    <d v="2018-10-18T00:00:00"/>
    <x v="11"/>
    <x v="3"/>
    <n v="2611"/>
    <x v="0"/>
    <n v="885000"/>
    <x v="0"/>
    <x v="0"/>
    <n v="885000"/>
  </r>
  <r>
    <d v="2018-10-18T00:00:00"/>
    <x v="11"/>
    <x v="3"/>
    <n v="2914"/>
    <x v="1"/>
    <n v="1153000"/>
    <x v="0"/>
    <x v="3"/>
    <n v="1153000"/>
  </r>
  <r>
    <d v="2018-10-18T00:00:00"/>
    <x v="11"/>
    <x v="3"/>
    <n v="2612"/>
    <x v="0"/>
    <n v="330000"/>
    <x v="1"/>
    <x v="4"/>
    <n v="330000"/>
  </r>
  <r>
    <d v="2018-10-18T00:00:00"/>
    <x v="11"/>
    <x v="3"/>
    <n v="2602"/>
    <x v="0"/>
    <n v="491500"/>
    <x v="1"/>
    <x v="2"/>
    <n v="491500"/>
  </r>
  <r>
    <d v="2018-10-19T00:00:00"/>
    <x v="11"/>
    <x v="3"/>
    <n v="2615"/>
    <x v="0"/>
    <n v="465000"/>
    <x v="0"/>
    <x v="1"/>
    <n v="465000"/>
  </r>
  <r>
    <d v="2018-10-19T00:00:00"/>
    <x v="11"/>
    <x v="3"/>
    <n v="2615"/>
    <x v="0"/>
    <n v="510000"/>
    <x v="0"/>
    <x v="1"/>
    <n v="510000"/>
  </r>
  <r>
    <d v="2018-10-19T00:00:00"/>
    <x v="11"/>
    <x v="3"/>
    <n v="2903"/>
    <x v="1"/>
    <n v="580000"/>
    <x v="0"/>
    <x v="1"/>
    <n v="580000"/>
  </r>
  <r>
    <d v="2018-10-19T00:00:00"/>
    <x v="11"/>
    <x v="3"/>
    <n v="2902"/>
    <x v="1"/>
    <n v="650000"/>
    <x v="0"/>
    <x v="0"/>
    <n v="650000"/>
  </r>
  <r>
    <d v="2018-10-19T00:00:00"/>
    <x v="11"/>
    <x v="3"/>
    <n v="2913"/>
    <x v="1"/>
    <n v="687000"/>
    <x v="0"/>
    <x v="1"/>
    <n v="687000"/>
  </r>
  <r>
    <d v="2018-10-19T00:00:00"/>
    <x v="11"/>
    <x v="3"/>
    <n v="2904"/>
    <x v="1"/>
    <n v="790000"/>
    <x v="0"/>
    <x v="0"/>
    <n v="790000"/>
  </r>
  <r>
    <d v="2018-10-19T00:00:00"/>
    <x v="11"/>
    <x v="3"/>
    <n v="2611"/>
    <x v="0"/>
    <n v="840000"/>
    <x v="0"/>
    <x v="3"/>
    <n v="840000"/>
  </r>
  <r>
    <d v="2018-10-19T00:00:00"/>
    <x v="11"/>
    <x v="3"/>
    <n v="2604"/>
    <x v="0"/>
    <n v="850500"/>
    <x v="0"/>
    <x v="1"/>
    <n v="850500"/>
  </r>
  <r>
    <d v="2018-10-19T00:00:00"/>
    <x v="11"/>
    <x v="3"/>
    <n v="2611"/>
    <x v="0"/>
    <n v="935000"/>
    <x v="0"/>
    <x v="1"/>
    <n v="935000"/>
  </r>
  <r>
    <d v="2018-10-19T00:00:00"/>
    <x v="11"/>
    <x v="3"/>
    <n v="2602"/>
    <x v="0"/>
    <n v="1350000"/>
    <x v="0"/>
    <x v="3"/>
    <n v="1350000"/>
  </r>
  <r>
    <d v="2018-10-19T00:00:00"/>
    <x v="11"/>
    <x v="3"/>
    <n v="2914"/>
    <x v="1"/>
    <n v="327000"/>
    <x v="1"/>
    <x v="2"/>
    <n v="327000"/>
  </r>
  <r>
    <d v="2018-10-19T00:00:00"/>
    <x v="11"/>
    <x v="3"/>
    <n v="2604"/>
    <x v="0"/>
    <n v="450000"/>
    <x v="1"/>
    <x v="2"/>
    <n v="450000"/>
  </r>
  <r>
    <d v="2018-10-19T00:00:00"/>
    <x v="11"/>
    <x v="3"/>
    <n v="2601"/>
    <x v="0"/>
    <n v="605000"/>
    <x v="1"/>
    <x v="2"/>
    <n v="605000"/>
  </r>
  <r>
    <d v="2018-10-19T00:00:00"/>
    <x v="11"/>
    <x v="3"/>
    <n v="2612"/>
    <x v="0"/>
    <n v="629000"/>
    <x v="1"/>
    <x v="2"/>
    <n v="629000"/>
  </r>
  <r>
    <d v="2018-10-20T00:00:00"/>
    <x v="11"/>
    <x v="3"/>
    <n v="2614"/>
    <x v="0"/>
    <n v="550000"/>
    <x v="0"/>
    <x v="1"/>
    <n v="550000"/>
  </r>
  <r>
    <d v="2018-10-20T00:00:00"/>
    <x v="11"/>
    <x v="3"/>
    <n v="2906"/>
    <x v="1"/>
    <n v="610000"/>
    <x v="0"/>
    <x v="0"/>
    <n v="610000"/>
  </r>
  <r>
    <d v="2018-10-20T00:00:00"/>
    <x v="11"/>
    <x v="3"/>
    <n v="2913"/>
    <x v="1"/>
    <n v="670000"/>
    <x v="0"/>
    <x v="1"/>
    <n v="670000"/>
  </r>
  <r>
    <d v="2018-10-20T00:00:00"/>
    <x v="11"/>
    <x v="3"/>
    <n v="2615"/>
    <x v="0"/>
    <n v="755000"/>
    <x v="0"/>
    <x v="0"/>
    <n v="755000"/>
  </r>
  <r>
    <d v="2018-10-20T00:00:00"/>
    <x v="11"/>
    <x v="3"/>
    <n v="2611"/>
    <x v="0"/>
    <n v="805000"/>
    <x v="0"/>
    <x v="0"/>
    <n v="805000"/>
  </r>
  <r>
    <d v="2018-10-20T00:00:00"/>
    <x v="11"/>
    <x v="3"/>
    <n v="2602"/>
    <x v="0"/>
    <n v="1190000"/>
    <x v="0"/>
    <x v="0"/>
    <n v="1190000"/>
  </r>
  <r>
    <d v="2018-10-20T00:00:00"/>
    <x v="11"/>
    <x v="3"/>
    <n v="2601"/>
    <x v="0"/>
    <n v="260000"/>
    <x v="1"/>
    <x v="4"/>
    <n v="260000"/>
  </r>
  <r>
    <d v="2018-10-20T00:00:00"/>
    <x v="11"/>
    <x v="3"/>
    <n v="2605"/>
    <x v="0"/>
    <n v="280000"/>
    <x v="1"/>
    <x v="2"/>
    <n v="280000"/>
  </r>
  <r>
    <d v="2018-10-21T00:00:00"/>
    <x v="11"/>
    <x v="3"/>
    <n v="2602"/>
    <x v="0"/>
    <n v="772500"/>
    <x v="0"/>
    <x v="0"/>
    <n v="772500"/>
  </r>
  <r>
    <d v="2018-10-22T00:00:00"/>
    <x v="11"/>
    <x v="3"/>
    <n v="2902"/>
    <x v="1"/>
    <n v="507000"/>
    <x v="0"/>
    <x v="1"/>
    <n v="507000"/>
  </r>
  <r>
    <d v="2018-10-22T00:00:00"/>
    <x v="11"/>
    <x v="3"/>
    <n v="2914"/>
    <x v="1"/>
    <n v="560000"/>
    <x v="0"/>
    <x v="1"/>
    <n v="560000"/>
  </r>
  <r>
    <d v="2018-10-22T00:00:00"/>
    <x v="11"/>
    <x v="3"/>
    <n v="2903"/>
    <x v="1"/>
    <n v="620000"/>
    <x v="0"/>
    <x v="1"/>
    <n v="620000"/>
  </r>
  <r>
    <d v="2018-10-22T00:00:00"/>
    <x v="11"/>
    <x v="3"/>
    <n v="2906"/>
    <x v="1"/>
    <n v="640500"/>
    <x v="0"/>
    <x v="1"/>
    <n v="640500"/>
  </r>
  <r>
    <d v="2018-10-22T00:00:00"/>
    <x v="11"/>
    <x v="3"/>
    <n v="2913"/>
    <x v="1"/>
    <n v="665000"/>
    <x v="0"/>
    <x v="0"/>
    <n v="665000"/>
  </r>
  <r>
    <d v="2018-10-22T00:00:00"/>
    <x v="11"/>
    <x v="3"/>
    <n v="2602"/>
    <x v="0"/>
    <n v="850000"/>
    <x v="0"/>
    <x v="1"/>
    <n v="850000"/>
  </r>
  <r>
    <d v="2018-10-22T00:00:00"/>
    <x v="11"/>
    <x v="3"/>
    <n v="2905"/>
    <x v="1"/>
    <n v="1090000"/>
    <x v="0"/>
    <x v="3"/>
    <n v="1090000"/>
  </r>
  <r>
    <d v="2018-10-22T00:00:00"/>
    <x v="11"/>
    <x v="3"/>
    <n v="2602"/>
    <x v="0"/>
    <n v="1100000"/>
    <x v="0"/>
    <x v="0"/>
    <n v="1100000"/>
  </r>
  <r>
    <d v="2018-10-22T00:00:00"/>
    <x v="11"/>
    <x v="3"/>
    <n v="2902"/>
    <x v="1"/>
    <n v="297000"/>
    <x v="1"/>
    <x v="2"/>
    <n v="297000"/>
  </r>
  <r>
    <d v="2018-10-22T00:00:00"/>
    <x v="11"/>
    <x v="3"/>
    <n v="2612"/>
    <x v="0"/>
    <n v="355000"/>
    <x v="1"/>
    <x v="4"/>
    <n v="355000"/>
  </r>
  <r>
    <d v="2018-10-22T00:00:00"/>
    <x v="11"/>
    <x v="3"/>
    <n v="2602"/>
    <x v="0"/>
    <n v="365000"/>
    <x v="1"/>
    <x v="2"/>
    <n v="365000"/>
  </r>
  <r>
    <d v="2018-10-22T00:00:00"/>
    <x v="11"/>
    <x v="3"/>
    <n v="2612"/>
    <x v="0"/>
    <n v="400000"/>
    <x v="1"/>
    <x v="4"/>
    <n v="400000"/>
  </r>
  <r>
    <d v="2018-10-22T00:00:00"/>
    <x v="11"/>
    <x v="3"/>
    <n v="2604"/>
    <x v="0"/>
    <n v="965000"/>
    <x v="1"/>
    <x v="1"/>
    <n v="965000"/>
  </r>
  <r>
    <d v="2018-10-23T00:00:00"/>
    <x v="11"/>
    <x v="3"/>
    <n v="2615"/>
    <x v="0"/>
    <n v="443000"/>
    <x v="0"/>
    <x v="1"/>
    <n v="443000"/>
  </r>
  <r>
    <d v="2018-10-23T00:00:00"/>
    <x v="11"/>
    <x v="3"/>
    <n v="2615"/>
    <x v="0"/>
    <n v="485000"/>
    <x v="0"/>
    <x v="1"/>
    <n v="485000"/>
  </r>
  <r>
    <d v="2018-10-23T00:00:00"/>
    <x v="11"/>
    <x v="3"/>
    <n v="2904"/>
    <x v="1"/>
    <n v="606000"/>
    <x v="0"/>
    <x v="1"/>
    <n v="606000"/>
  </r>
  <r>
    <d v="2018-10-23T00:00:00"/>
    <x v="11"/>
    <x v="3"/>
    <n v="2914"/>
    <x v="1"/>
    <n v="490000"/>
    <x v="1"/>
    <x v="1"/>
    <n v="490000"/>
  </r>
  <r>
    <d v="2018-10-24T00:00:00"/>
    <x v="11"/>
    <x v="3"/>
    <n v="2914"/>
    <x v="1"/>
    <n v="425000"/>
    <x v="0"/>
    <x v="0"/>
    <n v="425000"/>
  </r>
  <r>
    <d v="2018-10-24T00:00:00"/>
    <x v="11"/>
    <x v="3"/>
    <n v="2906"/>
    <x v="1"/>
    <n v="470000"/>
    <x v="0"/>
    <x v="1"/>
    <n v="470000"/>
  </r>
  <r>
    <d v="2018-10-24T00:00:00"/>
    <x v="11"/>
    <x v="3"/>
    <n v="2615"/>
    <x v="0"/>
    <n v="555000"/>
    <x v="0"/>
    <x v="1"/>
    <n v="555000"/>
  </r>
  <r>
    <d v="2018-10-24T00:00:00"/>
    <x v="11"/>
    <x v="3"/>
    <n v="2905"/>
    <x v="1"/>
    <n v="570000"/>
    <x v="0"/>
    <x v="0"/>
    <n v="570000"/>
  </r>
  <r>
    <d v="2018-10-24T00:00:00"/>
    <x v="11"/>
    <x v="3"/>
    <n v="2902"/>
    <x v="1"/>
    <n v="580000"/>
    <x v="0"/>
    <x v="1"/>
    <n v="580000"/>
  </r>
  <r>
    <d v="2018-10-24T00:00:00"/>
    <x v="11"/>
    <x v="3"/>
    <n v="2906"/>
    <x v="1"/>
    <n v="585000"/>
    <x v="0"/>
    <x v="1"/>
    <n v="585000"/>
  </r>
  <r>
    <d v="2018-10-24T00:00:00"/>
    <x v="11"/>
    <x v="3"/>
    <n v="2903"/>
    <x v="1"/>
    <n v="601500"/>
    <x v="0"/>
    <x v="1"/>
    <n v="601500"/>
  </r>
  <r>
    <d v="2018-10-24T00:00:00"/>
    <x v="11"/>
    <x v="3"/>
    <n v="2614"/>
    <x v="0"/>
    <n v="675000"/>
    <x v="0"/>
    <x v="1"/>
    <n v="675000"/>
  </r>
  <r>
    <d v="2018-10-24T00:00:00"/>
    <x v="11"/>
    <x v="3"/>
    <n v="2602"/>
    <x v="0"/>
    <n v="735000"/>
    <x v="0"/>
    <x v="1"/>
    <n v="735000"/>
  </r>
  <r>
    <d v="2018-10-24T00:00:00"/>
    <x v="11"/>
    <x v="3"/>
    <n v="2615"/>
    <x v="0"/>
    <n v="760000"/>
    <x v="0"/>
    <x v="0"/>
    <n v="760000"/>
  </r>
  <r>
    <d v="2018-10-24T00:00:00"/>
    <x v="11"/>
    <x v="3"/>
    <n v="2905"/>
    <x v="1"/>
    <n v="775000"/>
    <x v="0"/>
    <x v="0"/>
    <n v="775000"/>
  </r>
  <r>
    <d v="2018-10-24T00:00:00"/>
    <x v="11"/>
    <x v="3"/>
    <n v="2914"/>
    <x v="1"/>
    <n v="790000"/>
    <x v="0"/>
    <x v="0"/>
    <n v="790000"/>
  </r>
  <r>
    <d v="2018-10-24T00:00:00"/>
    <x v="11"/>
    <x v="3"/>
    <n v="2911"/>
    <x v="1"/>
    <n v="1625000"/>
    <x v="0"/>
    <x v="3"/>
    <n v="1625000"/>
  </r>
  <r>
    <d v="2018-10-24T00:00:00"/>
    <x v="11"/>
    <x v="3"/>
    <n v="2617"/>
    <x v="0"/>
    <n v="507000"/>
    <x v="1"/>
    <x v="1"/>
    <n v="507000"/>
  </r>
  <r>
    <d v="2018-10-24T00:00:00"/>
    <x v="11"/>
    <x v="3"/>
    <n v="2602"/>
    <x v="0"/>
    <n v="570000"/>
    <x v="1"/>
    <x v="2"/>
    <n v="570000"/>
  </r>
  <r>
    <d v="2018-10-25T00:00:00"/>
    <x v="11"/>
    <x v="3"/>
    <n v="2914"/>
    <x v="1"/>
    <n v="522500"/>
    <x v="0"/>
    <x v="1"/>
    <n v="522500"/>
  </r>
  <r>
    <d v="2018-10-25T00:00:00"/>
    <x v="11"/>
    <x v="3"/>
    <n v="2905"/>
    <x v="1"/>
    <n v="568000"/>
    <x v="0"/>
    <x v="1"/>
    <n v="568000"/>
  </r>
  <r>
    <d v="2018-10-25T00:00:00"/>
    <x v="11"/>
    <x v="3"/>
    <n v="2911"/>
    <x v="1"/>
    <n v="580000"/>
    <x v="0"/>
    <x v="1"/>
    <n v="580000"/>
  </r>
  <r>
    <d v="2018-10-25T00:00:00"/>
    <x v="11"/>
    <x v="3"/>
    <n v="2611"/>
    <x v="0"/>
    <n v="585000"/>
    <x v="0"/>
    <x v="0"/>
    <n v="585000"/>
  </r>
  <r>
    <d v="2018-10-25T00:00:00"/>
    <x v="11"/>
    <x v="3"/>
    <n v="2905"/>
    <x v="1"/>
    <n v="607000"/>
    <x v="0"/>
    <x v="0"/>
    <n v="607000"/>
  </r>
  <r>
    <d v="2018-10-25T00:00:00"/>
    <x v="11"/>
    <x v="3"/>
    <n v="2617"/>
    <x v="0"/>
    <n v="615000"/>
    <x v="0"/>
    <x v="1"/>
    <n v="615000"/>
  </r>
  <r>
    <d v="2018-10-25T00:00:00"/>
    <x v="11"/>
    <x v="3"/>
    <n v="2617"/>
    <x v="0"/>
    <n v="349000"/>
    <x v="1"/>
    <x v="2"/>
    <n v="349000"/>
  </r>
  <r>
    <d v="2018-10-25T00:00:00"/>
    <x v="11"/>
    <x v="3"/>
    <n v="2912"/>
    <x v="1"/>
    <n v="380000"/>
    <x v="1"/>
    <x v="2"/>
    <n v="380000"/>
  </r>
  <r>
    <d v="2018-10-25T00:00:00"/>
    <x v="11"/>
    <x v="3"/>
    <n v="2602"/>
    <x v="0"/>
    <n v="388000"/>
    <x v="1"/>
    <x v="2"/>
    <n v="388000"/>
  </r>
  <r>
    <d v="2018-10-25T00:00:00"/>
    <x v="11"/>
    <x v="3"/>
    <n v="2617"/>
    <x v="0"/>
    <n v="390000"/>
    <x v="1"/>
    <x v="2"/>
    <n v="390000"/>
  </r>
  <r>
    <d v="2018-10-25T00:00:00"/>
    <x v="11"/>
    <x v="3"/>
    <n v="2612"/>
    <x v="0"/>
    <n v="810000"/>
    <x v="1"/>
    <x v="1"/>
    <n v="810000"/>
  </r>
  <r>
    <d v="2018-10-25T00:00:00"/>
    <x v="11"/>
    <x v="3"/>
    <n v="2604"/>
    <x v="0"/>
    <n v="840000"/>
    <x v="1"/>
    <x v="2"/>
    <n v="840000"/>
  </r>
  <r>
    <d v="2018-10-26T00:00:00"/>
    <x v="11"/>
    <x v="3"/>
    <n v="2905"/>
    <x v="1"/>
    <n v="517000"/>
    <x v="0"/>
    <x v="1"/>
    <n v="517000"/>
  </r>
  <r>
    <d v="2018-10-26T00:00:00"/>
    <x v="11"/>
    <x v="3"/>
    <n v="2914"/>
    <x v="1"/>
    <n v="580000"/>
    <x v="0"/>
    <x v="1"/>
    <n v="580000"/>
  </r>
  <r>
    <d v="2018-10-26T00:00:00"/>
    <x v="11"/>
    <x v="3"/>
    <n v="2914"/>
    <x v="1"/>
    <n v="605000"/>
    <x v="0"/>
    <x v="1"/>
    <n v="605000"/>
  </r>
  <r>
    <d v="2018-10-26T00:00:00"/>
    <x v="11"/>
    <x v="3"/>
    <n v="2617"/>
    <x v="0"/>
    <n v="660000"/>
    <x v="0"/>
    <x v="0"/>
    <n v="660000"/>
  </r>
  <r>
    <d v="2018-10-26T00:00:00"/>
    <x v="11"/>
    <x v="3"/>
    <n v="2905"/>
    <x v="1"/>
    <n v="672500"/>
    <x v="0"/>
    <x v="0"/>
    <n v="672500"/>
  </r>
  <r>
    <d v="2018-10-26T00:00:00"/>
    <x v="11"/>
    <x v="3"/>
    <n v="2902"/>
    <x v="1"/>
    <n v="690000"/>
    <x v="0"/>
    <x v="0"/>
    <n v="690000"/>
  </r>
  <r>
    <d v="2018-10-26T00:00:00"/>
    <x v="11"/>
    <x v="3"/>
    <n v="2602"/>
    <x v="0"/>
    <n v="800000"/>
    <x v="0"/>
    <x v="0"/>
    <n v="800000"/>
  </r>
  <r>
    <d v="2018-10-26T00:00:00"/>
    <x v="11"/>
    <x v="3"/>
    <n v="2913"/>
    <x v="1"/>
    <n v="836000"/>
    <x v="0"/>
    <x v="0"/>
    <n v="836000"/>
  </r>
  <r>
    <d v="2018-10-26T00:00:00"/>
    <x v="11"/>
    <x v="3"/>
    <n v="2605"/>
    <x v="0"/>
    <n v="910000"/>
    <x v="0"/>
    <x v="0"/>
    <n v="910000"/>
  </r>
  <r>
    <d v="2018-10-26T00:00:00"/>
    <x v="11"/>
    <x v="3"/>
    <n v="2914"/>
    <x v="1"/>
    <n v="317500"/>
    <x v="1"/>
    <x v="2"/>
    <n v="317500"/>
  </r>
  <r>
    <d v="2018-10-26T00:00:00"/>
    <x v="11"/>
    <x v="3"/>
    <n v="2602"/>
    <x v="0"/>
    <n v="360000"/>
    <x v="1"/>
    <x v="4"/>
    <n v="360000"/>
  </r>
  <r>
    <d v="2018-10-26T00:00:00"/>
    <x v="11"/>
    <x v="3"/>
    <n v="2602"/>
    <x v="0"/>
    <n v="378000"/>
    <x v="1"/>
    <x v="2"/>
    <n v="378000"/>
  </r>
  <r>
    <d v="2018-10-26T00:00:00"/>
    <x v="11"/>
    <x v="3"/>
    <n v="2615"/>
    <x v="0"/>
    <n v="415000"/>
    <x v="1"/>
    <x v="1"/>
    <n v="415000"/>
  </r>
  <r>
    <d v="2018-10-26T00:00:00"/>
    <x v="11"/>
    <x v="3"/>
    <n v="2617"/>
    <x v="0"/>
    <n v="425000"/>
    <x v="1"/>
    <x v="2"/>
    <n v="425000"/>
  </r>
  <r>
    <d v="2018-10-26T00:00:00"/>
    <x v="11"/>
    <x v="3"/>
    <n v="2617"/>
    <x v="0"/>
    <n v="430000"/>
    <x v="1"/>
    <x v="1"/>
    <n v="430000"/>
  </r>
  <r>
    <d v="2018-10-27T00:00:00"/>
    <x v="11"/>
    <x v="3"/>
    <n v="2615"/>
    <x v="0"/>
    <n v="426000"/>
    <x v="0"/>
    <x v="1"/>
    <n v="426000"/>
  </r>
  <r>
    <d v="2018-10-27T00:00:00"/>
    <x v="11"/>
    <x v="3"/>
    <n v="2615"/>
    <x v="0"/>
    <n v="649000"/>
    <x v="0"/>
    <x v="0"/>
    <n v="649000"/>
  </r>
  <r>
    <d v="2018-10-27T00:00:00"/>
    <x v="11"/>
    <x v="3"/>
    <n v="2602"/>
    <x v="0"/>
    <n v="720000"/>
    <x v="0"/>
    <x v="1"/>
    <n v="720000"/>
  </r>
  <r>
    <d v="2018-10-27T00:00:00"/>
    <x v="11"/>
    <x v="3"/>
    <n v="2614"/>
    <x v="0"/>
    <n v="780000"/>
    <x v="0"/>
    <x v="1"/>
    <n v="780000"/>
  </r>
  <r>
    <d v="2018-10-27T00:00:00"/>
    <x v="11"/>
    <x v="3"/>
    <n v="2602"/>
    <x v="0"/>
    <n v="795000"/>
    <x v="0"/>
    <x v="0"/>
    <n v="795000"/>
  </r>
  <r>
    <d v="2018-10-27T00:00:00"/>
    <x v="11"/>
    <x v="3"/>
    <n v="2617"/>
    <x v="0"/>
    <n v="835000"/>
    <x v="0"/>
    <x v="0"/>
    <n v="835000"/>
  </r>
  <r>
    <d v="2018-10-27T00:00:00"/>
    <x v="11"/>
    <x v="3"/>
    <n v="2611"/>
    <x v="0"/>
    <n v="840000"/>
    <x v="0"/>
    <x v="1"/>
    <n v="840000"/>
  </r>
  <r>
    <d v="2018-10-27T00:00:00"/>
    <x v="11"/>
    <x v="3"/>
    <n v="2914"/>
    <x v="1"/>
    <n v="922000"/>
    <x v="0"/>
    <x v="0"/>
    <n v="922000"/>
  </r>
  <r>
    <d v="2018-10-27T00:00:00"/>
    <x v="11"/>
    <x v="3"/>
    <n v="2602"/>
    <x v="0"/>
    <n v="925000"/>
    <x v="0"/>
    <x v="0"/>
    <n v="925000"/>
  </r>
  <r>
    <d v="2018-10-27T00:00:00"/>
    <x v="11"/>
    <x v="3"/>
    <n v="2914"/>
    <x v="1"/>
    <n v="1100000"/>
    <x v="0"/>
    <x v="0"/>
    <n v="1100000"/>
  </r>
  <r>
    <d v="2018-10-27T00:00:00"/>
    <x v="11"/>
    <x v="3"/>
    <n v="2600"/>
    <x v="0"/>
    <n v="1345000"/>
    <x v="0"/>
    <x v="1"/>
    <n v="1345000"/>
  </r>
  <r>
    <d v="2018-10-27T00:00:00"/>
    <x v="11"/>
    <x v="3"/>
    <n v="2602"/>
    <x v="0"/>
    <n v="1385000"/>
    <x v="0"/>
    <x v="1"/>
    <n v="1385000"/>
  </r>
  <r>
    <d v="2018-10-27T00:00:00"/>
    <x v="11"/>
    <x v="3"/>
    <n v="2602"/>
    <x v="0"/>
    <n v="1770000"/>
    <x v="0"/>
    <x v="0"/>
    <n v="1770000"/>
  </r>
  <r>
    <d v="2018-10-29T00:00:00"/>
    <x v="11"/>
    <x v="3"/>
    <n v="2913"/>
    <x v="1"/>
    <n v="433000"/>
    <x v="0"/>
    <x v="1"/>
    <n v="433000"/>
  </r>
  <r>
    <d v="2018-10-29T00:00:00"/>
    <x v="11"/>
    <x v="3"/>
    <n v="2913"/>
    <x v="1"/>
    <n v="615000"/>
    <x v="0"/>
    <x v="1"/>
    <n v="615000"/>
  </r>
  <r>
    <d v="2018-10-29T00:00:00"/>
    <x v="11"/>
    <x v="3"/>
    <n v="2903"/>
    <x v="1"/>
    <n v="720000"/>
    <x v="0"/>
    <x v="0"/>
    <n v="720000"/>
  </r>
  <r>
    <d v="2018-10-29T00:00:00"/>
    <x v="11"/>
    <x v="3"/>
    <n v="2913"/>
    <x v="1"/>
    <n v="760000"/>
    <x v="0"/>
    <x v="0"/>
    <n v="760000"/>
  </r>
  <r>
    <d v="2018-10-29T00:00:00"/>
    <x v="11"/>
    <x v="3"/>
    <n v="2912"/>
    <x v="1"/>
    <n v="300000"/>
    <x v="1"/>
    <x v="4"/>
    <n v="300000"/>
  </r>
  <r>
    <d v="2018-10-29T00:00:00"/>
    <x v="11"/>
    <x v="3"/>
    <n v="2912"/>
    <x v="1"/>
    <n v="304950"/>
    <x v="1"/>
    <x v="2"/>
    <n v="304950"/>
  </r>
  <r>
    <d v="2018-10-29T00:00:00"/>
    <x v="11"/>
    <x v="3"/>
    <n v="2912"/>
    <x v="1"/>
    <n v="319950"/>
    <x v="1"/>
    <x v="2"/>
    <n v="319950"/>
  </r>
  <r>
    <d v="2018-10-29T00:00:00"/>
    <x v="11"/>
    <x v="3"/>
    <n v="2912"/>
    <x v="1"/>
    <n v="329950"/>
    <x v="1"/>
    <x v="2"/>
    <n v="329950"/>
  </r>
  <r>
    <d v="2018-10-29T00:00:00"/>
    <x v="11"/>
    <x v="3"/>
    <n v="2912"/>
    <x v="1"/>
    <n v="339950"/>
    <x v="1"/>
    <x v="2"/>
    <n v="339950"/>
  </r>
  <r>
    <d v="2018-10-29T00:00:00"/>
    <x v="11"/>
    <x v="3"/>
    <n v="2612"/>
    <x v="0"/>
    <n v="415000"/>
    <x v="1"/>
    <x v="4"/>
    <n v="415000"/>
  </r>
  <r>
    <d v="2018-10-29T00:00:00"/>
    <x v="11"/>
    <x v="3"/>
    <n v="2617"/>
    <x v="0"/>
    <n v="2280000"/>
    <x v="1"/>
    <x v="4"/>
    <n v="2280000"/>
  </r>
  <r>
    <d v="2018-10-30T00:00:00"/>
    <x v="11"/>
    <x v="3"/>
    <n v="2615"/>
    <x v="0"/>
    <n v="550000"/>
    <x v="0"/>
    <x v="0"/>
    <n v="550000"/>
  </r>
  <r>
    <d v="2018-10-30T00:00:00"/>
    <x v="11"/>
    <x v="3"/>
    <n v="2913"/>
    <x v="1"/>
    <n v="551000"/>
    <x v="0"/>
    <x v="0"/>
    <n v="551000"/>
  </r>
  <r>
    <d v="2018-10-30T00:00:00"/>
    <x v="11"/>
    <x v="3"/>
    <n v="2614"/>
    <x v="0"/>
    <n v="585000"/>
    <x v="0"/>
    <x v="1"/>
    <n v="585000"/>
  </r>
  <r>
    <d v="2018-10-30T00:00:00"/>
    <x v="11"/>
    <x v="3"/>
    <n v="2615"/>
    <x v="0"/>
    <n v="676000"/>
    <x v="0"/>
    <x v="0"/>
    <n v="676000"/>
  </r>
  <r>
    <d v="2018-10-30T00:00:00"/>
    <x v="11"/>
    <x v="3"/>
    <n v="2617"/>
    <x v="0"/>
    <n v="790000"/>
    <x v="0"/>
    <x v="3"/>
    <n v="790000"/>
  </r>
  <r>
    <d v="2018-10-30T00:00:00"/>
    <x v="11"/>
    <x v="3"/>
    <n v="2914"/>
    <x v="1"/>
    <n v="790000"/>
    <x v="0"/>
    <x v="0"/>
    <n v="790000"/>
  </r>
  <r>
    <d v="2018-10-30T00:00:00"/>
    <x v="11"/>
    <x v="3"/>
    <n v="2617"/>
    <x v="0"/>
    <n v="417500"/>
    <x v="1"/>
    <x v="2"/>
    <n v="417500"/>
  </r>
  <r>
    <d v="2018-10-31T00:00:00"/>
    <x v="11"/>
    <x v="3"/>
    <n v="2615"/>
    <x v="0"/>
    <n v="538000"/>
    <x v="0"/>
    <x v="1"/>
    <n v="538000"/>
  </r>
  <r>
    <d v="2018-10-31T00:00:00"/>
    <x v="11"/>
    <x v="3"/>
    <n v="2911"/>
    <x v="1"/>
    <n v="595000"/>
    <x v="0"/>
    <x v="1"/>
    <n v="595000"/>
  </r>
  <r>
    <d v="2018-10-31T00:00:00"/>
    <x v="11"/>
    <x v="3"/>
    <n v="2913"/>
    <x v="1"/>
    <n v="610000"/>
    <x v="0"/>
    <x v="0"/>
    <n v="610000"/>
  </r>
  <r>
    <d v="2018-10-31T00:00:00"/>
    <x v="11"/>
    <x v="3"/>
    <n v="2615"/>
    <x v="0"/>
    <n v="619500"/>
    <x v="0"/>
    <x v="0"/>
    <n v="619500"/>
  </r>
  <r>
    <d v="2018-10-31T00:00:00"/>
    <x v="11"/>
    <x v="3"/>
    <n v="2906"/>
    <x v="1"/>
    <n v="626000"/>
    <x v="0"/>
    <x v="1"/>
    <n v="626000"/>
  </r>
  <r>
    <d v="2018-10-31T00:00:00"/>
    <x v="11"/>
    <x v="3"/>
    <n v="2905"/>
    <x v="1"/>
    <n v="660000"/>
    <x v="0"/>
    <x v="0"/>
    <n v="660000"/>
  </r>
  <r>
    <d v="2018-10-31T00:00:00"/>
    <x v="11"/>
    <x v="3"/>
    <n v="2913"/>
    <x v="1"/>
    <n v="743000"/>
    <x v="0"/>
    <x v="1"/>
    <n v="743000"/>
  </r>
  <r>
    <d v="2018-10-31T00:00:00"/>
    <x v="11"/>
    <x v="3"/>
    <n v="2906"/>
    <x v="1"/>
    <n v="750000"/>
    <x v="0"/>
    <x v="0"/>
    <n v="750000"/>
  </r>
  <r>
    <d v="2018-10-31T00:00:00"/>
    <x v="11"/>
    <x v="3"/>
    <n v="2602"/>
    <x v="0"/>
    <n v="885000"/>
    <x v="0"/>
    <x v="0"/>
    <n v="885000"/>
  </r>
  <r>
    <d v="2018-10-31T00:00:00"/>
    <x v="11"/>
    <x v="3"/>
    <n v="2612"/>
    <x v="0"/>
    <n v="1580000"/>
    <x v="0"/>
    <x v="1"/>
    <n v="1580000"/>
  </r>
  <r>
    <d v="2018-10-31T00:00:00"/>
    <x v="11"/>
    <x v="3"/>
    <n v="2607"/>
    <x v="0"/>
    <n v="290000"/>
    <x v="1"/>
    <x v="2"/>
    <n v="290000"/>
  </r>
  <r>
    <d v="2018-10-31T00:00:00"/>
    <x v="11"/>
    <x v="3"/>
    <n v="2601"/>
    <x v="0"/>
    <n v="446500"/>
    <x v="1"/>
    <x v="4"/>
    <n v="446500"/>
  </r>
  <r>
    <d v="2018-10-31T00:00:00"/>
    <x v="11"/>
    <x v="3"/>
    <n v="2912"/>
    <x v="1"/>
    <n v="539950"/>
    <x v="1"/>
    <x v="1"/>
    <n v="539950"/>
  </r>
  <r>
    <d v="2018-11-01T00:00:00"/>
    <x v="11"/>
    <x v="3"/>
    <n v="2612"/>
    <x v="0"/>
    <n v="360000"/>
    <x v="0"/>
    <x v="4"/>
    <n v="360000"/>
  </r>
  <r>
    <d v="2018-11-01T00:00:00"/>
    <x v="11"/>
    <x v="3"/>
    <n v="2904"/>
    <x v="1"/>
    <n v="480000"/>
    <x v="0"/>
    <x v="1"/>
    <n v="480000"/>
  </r>
  <r>
    <d v="2018-11-01T00:00:00"/>
    <x v="11"/>
    <x v="3"/>
    <n v="2903"/>
    <x v="1"/>
    <n v="510000"/>
    <x v="0"/>
    <x v="1"/>
    <n v="510000"/>
  </r>
  <r>
    <d v="2018-11-01T00:00:00"/>
    <x v="11"/>
    <x v="3"/>
    <n v="2906"/>
    <x v="1"/>
    <n v="520000"/>
    <x v="0"/>
    <x v="1"/>
    <n v="520000"/>
  </r>
  <r>
    <d v="2018-11-01T00:00:00"/>
    <x v="11"/>
    <x v="3"/>
    <n v="2903"/>
    <x v="1"/>
    <n v="595000"/>
    <x v="0"/>
    <x v="3"/>
    <n v="595000"/>
  </r>
  <r>
    <d v="2018-11-01T00:00:00"/>
    <x v="11"/>
    <x v="3"/>
    <n v="2904"/>
    <x v="1"/>
    <n v="595000"/>
    <x v="0"/>
    <x v="1"/>
    <n v="595000"/>
  </r>
  <r>
    <d v="2018-11-01T00:00:00"/>
    <x v="11"/>
    <x v="3"/>
    <n v="2914"/>
    <x v="1"/>
    <n v="785000"/>
    <x v="0"/>
    <x v="0"/>
    <n v="785000"/>
  </r>
  <r>
    <d v="2018-11-01T00:00:00"/>
    <x v="11"/>
    <x v="3"/>
    <n v="2602"/>
    <x v="0"/>
    <n v="920000"/>
    <x v="0"/>
    <x v="0"/>
    <n v="920000"/>
  </r>
  <r>
    <d v="2018-11-01T00:00:00"/>
    <x v="11"/>
    <x v="3"/>
    <n v="2611"/>
    <x v="0"/>
    <n v="981000"/>
    <x v="0"/>
    <x v="0"/>
    <n v="981000"/>
  </r>
  <r>
    <d v="2018-11-01T00:00:00"/>
    <x v="11"/>
    <x v="3"/>
    <n v="2604"/>
    <x v="0"/>
    <n v="421000"/>
    <x v="1"/>
    <x v="4"/>
    <n v="421000"/>
  </r>
  <r>
    <d v="2018-11-01T00:00:00"/>
    <x v="11"/>
    <x v="3"/>
    <n v="2604"/>
    <x v="0"/>
    <n v="545000"/>
    <x v="1"/>
    <x v="2"/>
    <n v="545000"/>
  </r>
  <r>
    <d v="2018-11-01T00:00:00"/>
    <x v="11"/>
    <x v="3"/>
    <n v="2601"/>
    <x v="0"/>
    <n v="790000"/>
    <x v="1"/>
    <x v="2"/>
    <n v="790000"/>
  </r>
  <r>
    <d v="2018-11-02T00:00:00"/>
    <x v="11"/>
    <x v="3"/>
    <n v="2615"/>
    <x v="0"/>
    <n v="480000"/>
    <x v="0"/>
    <x v="1"/>
    <n v="480000"/>
  </r>
  <r>
    <d v="2018-11-02T00:00:00"/>
    <x v="11"/>
    <x v="3"/>
    <n v="2905"/>
    <x v="1"/>
    <n v="590000"/>
    <x v="0"/>
    <x v="1"/>
    <n v="590000"/>
  </r>
  <r>
    <d v="2018-11-02T00:00:00"/>
    <x v="11"/>
    <x v="3"/>
    <n v="2904"/>
    <x v="1"/>
    <n v="630000"/>
    <x v="0"/>
    <x v="1"/>
    <n v="630000"/>
  </r>
  <r>
    <d v="2018-11-02T00:00:00"/>
    <x v="11"/>
    <x v="3"/>
    <n v="2615"/>
    <x v="0"/>
    <n v="647000"/>
    <x v="0"/>
    <x v="1"/>
    <n v="647000"/>
  </r>
  <r>
    <d v="2018-11-02T00:00:00"/>
    <x v="11"/>
    <x v="3"/>
    <n v="2615"/>
    <x v="0"/>
    <n v="660000"/>
    <x v="0"/>
    <x v="0"/>
    <n v="660000"/>
  </r>
  <r>
    <d v="2018-11-02T00:00:00"/>
    <x v="11"/>
    <x v="3"/>
    <n v="2914"/>
    <x v="1"/>
    <n v="680000"/>
    <x v="0"/>
    <x v="0"/>
    <n v="680000"/>
  </r>
  <r>
    <d v="2018-11-02T00:00:00"/>
    <x v="11"/>
    <x v="3"/>
    <n v="2913"/>
    <x v="1"/>
    <n v="715000"/>
    <x v="0"/>
    <x v="0"/>
    <n v="715000"/>
  </r>
  <r>
    <d v="2018-11-02T00:00:00"/>
    <x v="11"/>
    <x v="3"/>
    <n v="2611"/>
    <x v="0"/>
    <n v="725000"/>
    <x v="0"/>
    <x v="0"/>
    <n v="725000"/>
  </r>
  <r>
    <d v="2018-11-02T00:00:00"/>
    <x v="11"/>
    <x v="3"/>
    <n v="2614"/>
    <x v="0"/>
    <n v="800000"/>
    <x v="0"/>
    <x v="1"/>
    <n v="800000"/>
  </r>
  <r>
    <d v="2018-11-02T00:00:00"/>
    <x v="11"/>
    <x v="3"/>
    <n v="2617"/>
    <x v="0"/>
    <n v="850000"/>
    <x v="0"/>
    <x v="0"/>
    <n v="850000"/>
  </r>
  <r>
    <d v="2018-11-02T00:00:00"/>
    <x v="11"/>
    <x v="3"/>
    <n v="2913"/>
    <x v="1"/>
    <n v="1070000"/>
    <x v="0"/>
    <x v="0"/>
    <n v="1070000"/>
  </r>
  <r>
    <d v="2018-11-02T00:00:00"/>
    <x v="11"/>
    <x v="3"/>
    <n v="2602"/>
    <x v="0"/>
    <n v="1150000"/>
    <x v="0"/>
    <x v="1"/>
    <n v="1150000"/>
  </r>
  <r>
    <d v="2018-11-02T00:00:00"/>
    <x v="11"/>
    <x v="3"/>
    <n v="2912"/>
    <x v="1"/>
    <n v="329950"/>
    <x v="1"/>
    <x v="2"/>
    <n v="329950"/>
  </r>
  <r>
    <d v="2018-11-02T00:00:00"/>
    <x v="11"/>
    <x v="3"/>
    <n v="2606"/>
    <x v="0"/>
    <n v="525000"/>
    <x v="1"/>
    <x v="2"/>
    <n v="525000"/>
  </r>
  <r>
    <d v="2018-11-02T00:00:00"/>
    <x v="11"/>
    <x v="3"/>
    <n v="2601"/>
    <x v="0"/>
    <n v="550000"/>
    <x v="1"/>
    <x v="2"/>
    <n v="550000"/>
  </r>
  <r>
    <d v="2018-11-02T00:00:00"/>
    <x v="11"/>
    <x v="3"/>
    <n v="2605"/>
    <x v="0"/>
    <n v="585000"/>
    <x v="1"/>
    <x v="1"/>
    <n v="585000"/>
  </r>
  <r>
    <d v="2018-11-02T00:00:00"/>
    <x v="11"/>
    <x v="3"/>
    <n v="2600"/>
    <x v="0"/>
    <n v="695000"/>
    <x v="1"/>
    <x v="2"/>
    <n v="695000"/>
  </r>
  <r>
    <d v="2018-11-03T00:00:00"/>
    <x v="11"/>
    <x v="3"/>
    <n v="2615"/>
    <x v="0"/>
    <n v="530000"/>
    <x v="0"/>
    <x v="1"/>
    <n v="530000"/>
  </r>
  <r>
    <d v="2018-11-03T00:00:00"/>
    <x v="11"/>
    <x v="3"/>
    <n v="2615"/>
    <x v="0"/>
    <n v="585000"/>
    <x v="0"/>
    <x v="1"/>
    <n v="585000"/>
  </r>
  <r>
    <d v="2018-11-03T00:00:00"/>
    <x v="11"/>
    <x v="3"/>
    <n v="2611"/>
    <x v="0"/>
    <n v="711000"/>
    <x v="0"/>
    <x v="0"/>
    <n v="711000"/>
  </r>
  <r>
    <d v="2018-11-03T00:00:00"/>
    <x v="11"/>
    <x v="3"/>
    <n v="2611"/>
    <x v="0"/>
    <n v="780000"/>
    <x v="0"/>
    <x v="0"/>
    <n v="780000"/>
  </r>
  <r>
    <d v="2018-11-03T00:00:00"/>
    <x v="11"/>
    <x v="3"/>
    <n v="2606"/>
    <x v="0"/>
    <n v="840000"/>
    <x v="0"/>
    <x v="1"/>
    <n v="840000"/>
  </r>
  <r>
    <d v="2018-11-03T00:00:00"/>
    <x v="11"/>
    <x v="3"/>
    <n v="2605"/>
    <x v="0"/>
    <n v="855000"/>
    <x v="0"/>
    <x v="1"/>
    <n v="855000"/>
  </r>
  <r>
    <d v="2018-11-03T00:00:00"/>
    <x v="11"/>
    <x v="3"/>
    <n v="2602"/>
    <x v="0"/>
    <n v="937500"/>
    <x v="0"/>
    <x v="1"/>
    <n v="937500"/>
  </r>
  <r>
    <d v="2018-11-03T00:00:00"/>
    <x v="11"/>
    <x v="3"/>
    <n v="2614"/>
    <x v="0"/>
    <n v="940000"/>
    <x v="0"/>
    <x v="0"/>
    <n v="940000"/>
  </r>
  <r>
    <d v="2018-11-03T00:00:00"/>
    <x v="11"/>
    <x v="3"/>
    <n v="2614"/>
    <x v="0"/>
    <n v="942000"/>
    <x v="0"/>
    <x v="0"/>
    <n v="942000"/>
  </r>
  <r>
    <d v="2018-11-03T00:00:00"/>
    <x v="11"/>
    <x v="3"/>
    <n v="2614"/>
    <x v="0"/>
    <n v="960000"/>
    <x v="0"/>
    <x v="0"/>
    <n v="960000"/>
  </r>
  <r>
    <d v="2018-11-03T00:00:00"/>
    <x v="11"/>
    <x v="3"/>
    <n v="2600"/>
    <x v="0"/>
    <n v="1007000"/>
    <x v="0"/>
    <x v="2"/>
    <n v="1007000"/>
  </r>
  <r>
    <d v="2018-11-03T00:00:00"/>
    <x v="11"/>
    <x v="3"/>
    <n v="2607"/>
    <x v="0"/>
    <n v="1020000"/>
    <x v="0"/>
    <x v="0"/>
    <n v="1020000"/>
  </r>
  <r>
    <d v="2018-11-03T00:00:00"/>
    <x v="11"/>
    <x v="3"/>
    <n v="2602"/>
    <x v="0"/>
    <n v="1180000"/>
    <x v="0"/>
    <x v="0"/>
    <n v="1180000"/>
  </r>
  <r>
    <d v="2018-11-03T00:00:00"/>
    <x v="11"/>
    <x v="3"/>
    <n v="2904"/>
    <x v="1"/>
    <n v="1220000"/>
    <x v="0"/>
    <x v="3"/>
    <n v="1220000"/>
  </r>
  <r>
    <d v="2018-11-03T00:00:00"/>
    <x v="11"/>
    <x v="3"/>
    <n v="2612"/>
    <x v="0"/>
    <n v="1522500"/>
    <x v="0"/>
    <x v="3"/>
    <n v="1522500"/>
  </r>
  <r>
    <d v="2018-11-05T00:00:00"/>
    <x v="11"/>
    <x v="3"/>
    <n v="2614"/>
    <x v="0"/>
    <n v="601000"/>
    <x v="0"/>
    <x v="1"/>
    <n v="601000"/>
  </r>
  <r>
    <d v="2018-11-05T00:00:00"/>
    <x v="11"/>
    <x v="3"/>
    <n v="2913"/>
    <x v="1"/>
    <n v="725000"/>
    <x v="0"/>
    <x v="3"/>
    <n v="725000"/>
  </r>
  <r>
    <d v="2018-11-05T00:00:00"/>
    <x v="11"/>
    <x v="3"/>
    <n v="2913"/>
    <x v="1"/>
    <n v="820000"/>
    <x v="0"/>
    <x v="1"/>
    <n v="820000"/>
  </r>
  <r>
    <d v="2018-11-05T00:00:00"/>
    <x v="11"/>
    <x v="3"/>
    <n v="2607"/>
    <x v="0"/>
    <n v="1300000"/>
    <x v="0"/>
    <x v="0"/>
    <n v="1300000"/>
  </r>
  <r>
    <d v="2018-11-05T00:00:00"/>
    <x v="11"/>
    <x v="3"/>
    <n v="2913"/>
    <x v="1"/>
    <n v="277000"/>
    <x v="1"/>
    <x v="4"/>
    <n v="277000"/>
  </r>
  <r>
    <d v="2018-11-05T00:00:00"/>
    <x v="11"/>
    <x v="3"/>
    <n v="2617"/>
    <x v="0"/>
    <n v="290000"/>
    <x v="1"/>
    <x v="4"/>
    <n v="290000"/>
  </r>
  <r>
    <d v="2018-11-05T00:00:00"/>
    <x v="11"/>
    <x v="3"/>
    <n v="2914"/>
    <x v="1"/>
    <n v="345500"/>
    <x v="1"/>
    <x v="4"/>
    <n v="345500"/>
  </r>
  <r>
    <d v="2018-11-05T00:00:00"/>
    <x v="11"/>
    <x v="3"/>
    <n v="2912"/>
    <x v="1"/>
    <n v="364950"/>
    <x v="1"/>
    <x v="2"/>
    <n v="364950"/>
  </r>
  <r>
    <d v="2018-11-05T00:00:00"/>
    <x v="11"/>
    <x v="3"/>
    <n v="2912"/>
    <x v="1"/>
    <n v="439950"/>
    <x v="1"/>
    <x v="2"/>
    <n v="439950"/>
  </r>
  <r>
    <d v="2018-11-06T00:00:00"/>
    <x v="11"/>
    <x v="3"/>
    <n v="2615"/>
    <x v="0"/>
    <n v="62000"/>
    <x v="0"/>
    <x v="0"/>
    <n v="62000"/>
  </r>
  <r>
    <d v="2018-11-06T00:00:00"/>
    <x v="11"/>
    <x v="3"/>
    <n v="2615"/>
    <x v="0"/>
    <n v="480000"/>
    <x v="0"/>
    <x v="1"/>
    <n v="480000"/>
  </r>
  <r>
    <d v="2018-11-06T00:00:00"/>
    <x v="11"/>
    <x v="3"/>
    <n v="2914"/>
    <x v="1"/>
    <n v="675000"/>
    <x v="0"/>
    <x v="0"/>
    <n v="675000"/>
  </r>
  <r>
    <d v="2018-11-06T00:00:00"/>
    <x v="11"/>
    <x v="3"/>
    <n v="2611"/>
    <x v="0"/>
    <n v="835000"/>
    <x v="0"/>
    <x v="0"/>
    <n v="835000"/>
  </r>
  <r>
    <d v="2018-11-06T00:00:00"/>
    <x v="11"/>
    <x v="3"/>
    <n v="2615"/>
    <x v="0"/>
    <n v="850000"/>
    <x v="0"/>
    <x v="0"/>
    <n v="850000"/>
  </r>
  <r>
    <d v="2018-11-06T00:00:00"/>
    <x v="11"/>
    <x v="3"/>
    <n v="2913"/>
    <x v="1"/>
    <n v="407000"/>
    <x v="1"/>
    <x v="2"/>
    <n v="407000"/>
  </r>
  <r>
    <d v="2018-11-07T00:00:00"/>
    <x v="11"/>
    <x v="3"/>
    <n v="2902"/>
    <x v="1"/>
    <n v="477000"/>
    <x v="0"/>
    <x v="2"/>
    <n v="477000"/>
  </r>
  <r>
    <d v="2018-11-07T00:00:00"/>
    <x v="11"/>
    <x v="3"/>
    <n v="2615"/>
    <x v="0"/>
    <n v="583000"/>
    <x v="0"/>
    <x v="1"/>
    <n v="583000"/>
  </r>
  <r>
    <d v="2018-11-07T00:00:00"/>
    <x v="11"/>
    <x v="3"/>
    <n v="2914"/>
    <x v="1"/>
    <n v="590000"/>
    <x v="0"/>
    <x v="2"/>
    <n v="590000"/>
  </r>
  <r>
    <d v="2018-11-07T00:00:00"/>
    <x v="11"/>
    <x v="3"/>
    <n v="2906"/>
    <x v="1"/>
    <n v="600000"/>
    <x v="0"/>
    <x v="0"/>
    <n v="600000"/>
  </r>
  <r>
    <d v="2018-11-07T00:00:00"/>
    <x v="11"/>
    <x v="3"/>
    <n v="2615"/>
    <x v="0"/>
    <n v="625000"/>
    <x v="0"/>
    <x v="0"/>
    <n v="625000"/>
  </r>
  <r>
    <d v="2018-11-07T00:00:00"/>
    <x v="11"/>
    <x v="3"/>
    <n v="2914"/>
    <x v="1"/>
    <n v="780000"/>
    <x v="0"/>
    <x v="0"/>
    <n v="780000"/>
  </r>
  <r>
    <d v="2018-11-07T00:00:00"/>
    <x v="11"/>
    <x v="3"/>
    <n v="2602"/>
    <x v="0"/>
    <n v="830000"/>
    <x v="0"/>
    <x v="1"/>
    <n v="830000"/>
  </r>
  <r>
    <d v="2018-11-07T00:00:00"/>
    <x v="11"/>
    <x v="3"/>
    <n v="2604"/>
    <x v="0"/>
    <n v="944750"/>
    <x v="0"/>
    <x v="1"/>
    <n v="944750"/>
  </r>
  <r>
    <d v="2018-11-07T00:00:00"/>
    <x v="11"/>
    <x v="3"/>
    <n v="2617"/>
    <x v="0"/>
    <n v="310000"/>
    <x v="1"/>
    <x v="4"/>
    <n v="310000"/>
  </r>
  <r>
    <d v="2018-11-07T00:00:00"/>
    <x v="11"/>
    <x v="3"/>
    <n v="2612"/>
    <x v="0"/>
    <n v="310000"/>
    <x v="1"/>
    <x v="4"/>
    <n v="310000"/>
  </r>
  <r>
    <d v="2018-11-07T00:00:00"/>
    <x v="11"/>
    <x v="3"/>
    <n v="2912"/>
    <x v="1"/>
    <n v="369950"/>
    <x v="1"/>
    <x v="2"/>
    <n v="369950"/>
  </r>
  <r>
    <d v="2018-11-07T00:00:00"/>
    <x v="11"/>
    <x v="3"/>
    <n v="2912"/>
    <x v="1"/>
    <n v="370000"/>
    <x v="1"/>
    <x v="2"/>
    <n v="370000"/>
  </r>
  <r>
    <d v="2018-11-07T00:00:00"/>
    <x v="11"/>
    <x v="3"/>
    <n v="2612"/>
    <x v="0"/>
    <n v="373000"/>
    <x v="1"/>
    <x v="4"/>
    <n v="373000"/>
  </r>
  <r>
    <d v="2018-11-07T00:00:00"/>
    <x v="11"/>
    <x v="3"/>
    <n v="2611"/>
    <x v="0"/>
    <n v="380000"/>
    <x v="1"/>
    <x v="2"/>
    <n v="380000"/>
  </r>
  <r>
    <d v="2018-11-08T00:00:00"/>
    <x v="11"/>
    <x v="3"/>
    <n v="2615"/>
    <x v="0"/>
    <n v="583000"/>
    <x v="0"/>
    <x v="1"/>
    <n v="583000"/>
  </r>
  <r>
    <d v="2018-11-08T00:00:00"/>
    <x v="11"/>
    <x v="3"/>
    <n v="2914"/>
    <x v="1"/>
    <n v="660000"/>
    <x v="0"/>
    <x v="1"/>
    <n v="660000"/>
  </r>
  <r>
    <d v="2018-11-08T00:00:00"/>
    <x v="11"/>
    <x v="3"/>
    <n v="2906"/>
    <x v="1"/>
    <n v="695000"/>
    <x v="0"/>
    <x v="0"/>
    <n v="695000"/>
  </r>
  <r>
    <d v="2018-11-08T00:00:00"/>
    <x v="11"/>
    <x v="3"/>
    <n v="2615"/>
    <x v="0"/>
    <n v="850000"/>
    <x v="0"/>
    <x v="0"/>
    <n v="850000"/>
  </r>
  <r>
    <d v="2018-11-08T00:00:00"/>
    <x v="11"/>
    <x v="3"/>
    <n v="2603"/>
    <x v="0"/>
    <n v="1840000"/>
    <x v="0"/>
    <x v="0"/>
    <n v="1840000"/>
  </r>
  <r>
    <d v="2018-11-08T00:00:00"/>
    <x v="11"/>
    <x v="3"/>
    <n v="2617"/>
    <x v="0"/>
    <n v="295000"/>
    <x v="1"/>
    <x v="4"/>
    <n v="295000"/>
  </r>
  <r>
    <d v="2018-11-08T00:00:00"/>
    <x v="11"/>
    <x v="3"/>
    <n v="2603"/>
    <x v="0"/>
    <n v="300000"/>
    <x v="1"/>
    <x v="4"/>
    <n v="300000"/>
  </r>
  <r>
    <d v="2018-11-08T00:00:00"/>
    <x v="11"/>
    <x v="3"/>
    <n v="2612"/>
    <x v="0"/>
    <n v="400000"/>
    <x v="1"/>
    <x v="4"/>
    <n v="400000"/>
  </r>
  <r>
    <d v="2018-11-08T00:00:00"/>
    <x v="11"/>
    <x v="3"/>
    <n v="2913"/>
    <x v="1"/>
    <n v="402500"/>
    <x v="1"/>
    <x v="2"/>
    <n v="402500"/>
  </r>
  <r>
    <d v="2018-11-09T00:00:00"/>
    <x v="11"/>
    <x v="3"/>
    <n v="2615"/>
    <x v="0"/>
    <n v="410000"/>
    <x v="0"/>
    <x v="2"/>
    <n v="410000"/>
  </r>
  <r>
    <d v="2018-11-09T00:00:00"/>
    <x v="11"/>
    <x v="3"/>
    <n v="2913"/>
    <x v="1"/>
    <n v="442000"/>
    <x v="0"/>
    <x v="1"/>
    <n v="442000"/>
  </r>
  <r>
    <d v="2018-11-09T00:00:00"/>
    <x v="11"/>
    <x v="3"/>
    <n v="2906"/>
    <x v="1"/>
    <n v="487000"/>
    <x v="0"/>
    <x v="1"/>
    <n v="487000"/>
  </r>
  <r>
    <d v="2018-11-09T00:00:00"/>
    <x v="11"/>
    <x v="3"/>
    <n v="2905"/>
    <x v="1"/>
    <n v="600000"/>
    <x v="0"/>
    <x v="1"/>
    <n v="600000"/>
  </r>
  <r>
    <d v="2018-11-09T00:00:00"/>
    <x v="11"/>
    <x v="3"/>
    <n v="2615"/>
    <x v="0"/>
    <n v="635000"/>
    <x v="0"/>
    <x v="1"/>
    <n v="635000"/>
  </r>
  <r>
    <d v="2018-11-09T00:00:00"/>
    <x v="11"/>
    <x v="3"/>
    <n v="2904"/>
    <x v="1"/>
    <n v="640000"/>
    <x v="0"/>
    <x v="0"/>
    <n v="640000"/>
  </r>
  <r>
    <d v="2018-11-09T00:00:00"/>
    <x v="11"/>
    <x v="3"/>
    <n v="2914"/>
    <x v="1"/>
    <n v="810000"/>
    <x v="0"/>
    <x v="0"/>
    <n v="810000"/>
  </r>
  <r>
    <d v="2018-11-09T00:00:00"/>
    <x v="11"/>
    <x v="3"/>
    <n v="2617"/>
    <x v="0"/>
    <n v="330000"/>
    <x v="1"/>
    <x v="4"/>
    <n v="330000"/>
  </r>
  <r>
    <d v="2018-11-09T00:00:00"/>
    <x v="11"/>
    <x v="3"/>
    <n v="2617"/>
    <x v="0"/>
    <n v="395000"/>
    <x v="1"/>
    <x v="1"/>
    <n v="395000"/>
  </r>
  <r>
    <d v="2018-11-09T00:00:00"/>
    <x v="11"/>
    <x v="3"/>
    <n v="2606"/>
    <x v="0"/>
    <n v="402000"/>
    <x v="1"/>
    <x v="2"/>
    <n v="402000"/>
  </r>
  <r>
    <d v="2018-11-10T00:00:00"/>
    <x v="11"/>
    <x v="3"/>
    <n v="2615"/>
    <x v="0"/>
    <n v="392500"/>
    <x v="0"/>
    <x v="2"/>
    <n v="392500"/>
  </r>
  <r>
    <d v="2018-11-10T00:00:00"/>
    <x v="11"/>
    <x v="3"/>
    <n v="2615"/>
    <x v="0"/>
    <n v="560000"/>
    <x v="0"/>
    <x v="1"/>
    <n v="560000"/>
  </r>
  <r>
    <d v="2018-11-10T00:00:00"/>
    <x v="11"/>
    <x v="3"/>
    <n v="2913"/>
    <x v="1"/>
    <n v="567500"/>
    <x v="0"/>
    <x v="1"/>
    <n v="567500"/>
  </r>
  <r>
    <d v="2018-11-10T00:00:00"/>
    <x v="11"/>
    <x v="3"/>
    <n v="2913"/>
    <x v="1"/>
    <n v="625000"/>
    <x v="0"/>
    <x v="1"/>
    <n v="625000"/>
  </r>
  <r>
    <d v="2018-11-10T00:00:00"/>
    <x v="11"/>
    <x v="3"/>
    <n v="2913"/>
    <x v="1"/>
    <n v="649500"/>
    <x v="0"/>
    <x v="1"/>
    <n v="649500"/>
  </r>
  <r>
    <d v="2018-11-10T00:00:00"/>
    <x v="11"/>
    <x v="3"/>
    <n v="2615"/>
    <x v="0"/>
    <n v="650000"/>
    <x v="0"/>
    <x v="0"/>
    <n v="650000"/>
  </r>
  <r>
    <d v="2018-11-10T00:00:00"/>
    <x v="11"/>
    <x v="3"/>
    <n v="2606"/>
    <x v="0"/>
    <n v="730000"/>
    <x v="0"/>
    <x v="1"/>
    <n v="730000"/>
  </r>
  <r>
    <d v="2018-11-10T00:00:00"/>
    <x v="11"/>
    <x v="3"/>
    <n v="2904"/>
    <x v="1"/>
    <n v="750500"/>
    <x v="0"/>
    <x v="1"/>
    <n v="750500"/>
  </r>
  <r>
    <d v="2018-11-10T00:00:00"/>
    <x v="11"/>
    <x v="3"/>
    <n v="2914"/>
    <x v="1"/>
    <n v="880000"/>
    <x v="0"/>
    <x v="0"/>
    <n v="880000"/>
  </r>
  <r>
    <d v="2018-11-10T00:00:00"/>
    <x v="11"/>
    <x v="3"/>
    <n v="2607"/>
    <x v="0"/>
    <n v="1210000"/>
    <x v="0"/>
    <x v="3"/>
    <n v="1210000"/>
  </r>
  <r>
    <d v="2018-11-10T00:00:00"/>
    <x v="11"/>
    <x v="3"/>
    <n v="2601"/>
    <x v="0"/>
    <n v="395000"/>
    <x v="1"/>
    <x v="4"/>
    <n v="395000"/>
  </r>
  <r>
    <d v="2018-11-10T00:00:00"/>
    <x v="11"/>
    <x v="3"/>
    <n v="2600"/>
    <x v="0"/>
    <n v="905000"/>
    <x v="1"/>
    <x v="1"/>
    <n v="905000"/>
  </r>
  <r>
    <d v="2018-11-12T00:00:00"/>
    <x v="11"/>
    <x v="3"/>
    <n v="2906"/>
    <x v="1"/>
    <n v="420000"/>
    <x v="0"/>
    <x v="1"/>
    <n v="420000"/>
  </r>
  <r>
    <d v="2018-11-12T00:00:00"/>
    <x v="11"/>
    <x v="3"/>
    <n v="2903"/>
    <x v="1"/>
    <n v="535000"/>
    <x v="0"/>
    <x v="1"/>
    <n v="535000"/>
  </r>
  <r>
    <d v="2018-11-12T00:00:00"/>
    <x v="11"/>
    <x v="3"/>
    <n v="2615"/>
    <x v="0"/>
    <n v="600000"/>
    <x v="0"/>
    <x v="1"/>
    <n v="600000"/>
  </r>
  <r>
    <d v="2018-11-12T00:00:00"/>
    <x v="11"/>
    <x v="3"/>
    <n v="2905"/>
    <x v="1"/>
    <n v="628000"/>
    <x v="0"/>
    <x v="1"/>
    <n v="628000"/>
  </r>
  <r>
    <d v="2018-11-12T00:00:00"/>
    <x v="11"/>
    <x v="3"/>
    <n v="2902"/>
    <x v="1"/>
    <n v="660000"/>
    <x v="0"/>
    <x v="0"/>
    <n v="660000"/>
  </r>
  <r>
    <d v="2018-11-12T00:00:00"/>
    <x v="11"/>
    <x v="3"/>
    <n v="2615"/>
    <x v="0"/>
    <n v="665000"/>
    <x v="0"/>
    <x v="0"/>
    <n v="665000"/>
  </r>
  <r>
    <d v="2018-11-12T00:00:00"/>
    <x v="11"/>
    <x v="3"/>
    <n v="2617"/>
    <x v="0"/>
    <n v="765000"/>
    <x v="0"/>
    <x v="0"/>
    <n v="765000"/>
  </r>
  <r>
    <d v="2018-11-12T00:00:00"/>
    <x v="11"/>
    <x v="3"/>
    <n v="2617"/>
    <x v="0"/>
    <n v="305000"/>
    <x v="1"/>
    <x v="4"/>
    <n v="305000"/>
  </r>
  <r>
    <d v="2018-11-12T00:00:00"/>
    <x v="11"/>
    <x v="3"/>
    <n v="2912"/>
    <x v="1"/>
    <n v="410000"/>
    <x v="1"/>
    <x v="2"/>
    <n v="410000"/>
  </r>
  <r>
    <d v="2018-11-12T00:00:00"/>
    <x v="11"/>
    <x v="3"/>
    <n v="2603"/>
    <x v="0"/>
    <n v="485000"/>
    <x v="1"/>
    <x v="2"/>
    <n v="485000"/>
  </r>
  <r>
    <d v="2018-11-12T00:00:00"/>
    <x v="11"/>
    <x v="3"/>
    <n v="2611"/>
    <x v="0"/>
    <n v="522500"/>
    <x v="1"/>
    <x v="2"/>
    <n v="522500"/>
  </r>
  <r>
    <d v="2018-11-13T00:00:00"/>
    <x v="11"/>
    <x v="3"/>
    <n v="2906"/>
    <x v="1"/>
    <n v="450000"/>
    <x v="0"/>
    <x v="1"/>
    <n v="450000"/>
  </r>
  <r>
    <d v="2018-11-13T00:00:00"/>
    <x v="11"/>
    <x v="3"/>
    <n v="2905"/>
    <x v="1"/>
    <n v="495000"/>
    <x v="0"/>
    <x v="1"/>
    <n v="495000"/>
  </r>
  <r>
    <d v="2018-11-13T00:00:00"/>
    <x v="11"/>
    <x v="3"/>
    <n v="2903"/>
    <x v="1"/>
    <n v="533000"/>
    <x v="0"/>
    <x v="1"/>
    <n v="533000"/>
  </r>
  <r>
    <d v="2018-11-13T00:00:00"/>
    <x v="11"/>
    <x v="3"/>
    <n v="2615"/>
    <x v="0"/>
    <n v="660000"/>
    <x v="0"/>
    <x v="1"/>
    <n v="660000"/>
  </r>
  <r>
    <d v="2018-11-13T00:00:00"/>
    <x v="11"/>
    <x v="3"/>
    <n v="2904"/>
    <x v="1"/>
    <n v="699000"/>
    <x v="0"/>
    <x v="1"/>
    <n v="699000"/>
  </r>
  <r>
    <d v="2018-11-13T00:00:00"/>
    <x v="11"/>
    <x v="3"/>
    <n v="2914"/>
    <x v="1"/>
    <n v="717000"/>
    <x v="0"/>
    <x v="0"/>
    <n v="717000"/>
  </r>
  <r>
    <d v="2018-11-13T00:00:00"/>
    <x v="11"/>
    <x v="3"/>
    <n v="2913"/>
    <x v="1"/>
    <n v="740000"/>
    <x v="0"/>
    <x v="0"/>
    <n v="740000"/>
  </r>
  <r>
    <d v="2018-11-13T00:00:00"/>
    <x v="11"/>
    <x v="3"/>
    <n v="2913"/>
    <x v="1"/>
    <n v="745000"/>
    <x v="0"/>
    <x v="0"/>
    <n v="745000"/>
  </r>
  <r>
    <d v="2018-11-13T00:00:00"/>
    <x v="11"/>
    <x v="3"/>
    <n v="2611"/>
    <x v="0"/>
    <n v="749000"/>
    <x v="0"/>
    <x v="0"/>
    <n v="749000"/>
  </r>
  <r>
    <d v="2018-11-13T00:00:00"/>
    <x v="11"/>
    <x v="3"/>
    <n v="2904"/>
    <x v="1"/>
    <n v="765000"/>
    <x v="0"/>
    <x v="0"/>
    <n v="765000"/>
  </r>
  <r>
    <d v="2018-11-13T00:00:00"/>
    <x v="11"/>
    <x v="3"/>
    <n v="2914"/>
    <x v="1"/>
    <n v="288000"/>
    <x v="1"/>
    <x v="4"/>
    <n v="288000"/>
  </r>
  <r>
    <d v="2018-11-13T00:00:00"/>
    <x v="11"/>
    <x v="3"/>
    <n v="2912"/>
    <x v="1"/>
    <n v="327500"/>
    <x v="1"/>
    <x v="4"/>
    <n v="327500"/>
  </r>
  <r>
    <d v="2018-11-13T00:00:00"/>
    <x v="11"/>
    <x v="3"/>
    <n v="2617"/>
    <x v="0"/>
    <n v="395000"/>
    <x v="1"/>
    <x v="2"/>
    <n v="395000"/>
  </r>
  <r>
    <d v="2018-11-13T00:00:00"/>
    <x v="11"/>
    <x v="3"/>
    <n v="2603"/>
    <x v="0"/>
    <n v="495000"/>
    <x v="1"/>
    <x v="2"/>
    <n v="495000"/>
  </r>
  <r>
    <d v="2018-11-14T00:00:00"/>
    <x v="11"/>
    <x v="3"/>
    <n v="2902"/>
    <x v="1"/>
    <n v="415000"/>
    <x v="0"/>
    <x v="1"/>
    <n v="415000"/>
  </r>
  <r>
    <d v="2018-11-14T00:00:00"/>
    <x v="11"/>
    <x v="3"/>
    <n v="2615"/>
    <x v="0"/>
    <n v="560000"/>
    <x v="0"/>
    <x v="1"/>
    <n v="560000"/>
  </r>
  <r>
    <d v="2018-11-14T00:00:00"/>
    <x v="11"/>
    <x v="3"/>
    <n v="2617"/>
    <x v="0"/>
    <n v="627000"/>
    <x v="0"/>
    <x v="1"/>
    <n v="627000"/>
  </r>
  <r>
    <d v="2018-11-14T00:00:00"/>
    <x v="11"/>
    <x v="3"/>
    <n v="2913"/>
    <x v="1"/>
    <n v="647000"/>
    <x v="0"/>
    <x v="1"/>
    <n v="647000"/>
  </r>
  <r>
    <d v="2018-11-14T00:00:00"/>
    <x v="11"/>
    <x v="3"/>
    <n v="2617"/>
    <x v="0"/>
    <n v="648000"/>
    <x v="0"/>
    <x v="0"/>
    <n v="648000"/>
  </r>
  <r>
    <d v="2018-11-14T00:00:00"/>
    <x v="11"/>
    <x v="3"/>
    <n v="2615"/>
    <x v="0"/>
    <n v="665000"/>
    <x v="0"/>
    <x v="0"/>
    <n v="665000"/>
  </r>
  <r>
    <d v="2018-11-14T00:00:00"/>
    <x v="11"/>
    <x v="3"/>
    <n v="2914"/>
    <x v="1"/>
    <n v="726000"/>
    <x v="0"/>
    <x v="0"/>
    <n v="726000"/>
  </r>
  <r>
    <d v="2018-11-14T00:00:00"/>
    <x v="11"/>
    <x v="3"/>
    <n v="2602"/>
    <x v="0"/>
    <n v="870000"/>
    <x v="0"/>
    <x v="1"/>
    <n v="870000"/>
  </r>
  <r>
    <d v="2018-11-14T00:00:00"/>
    <x v="11"/>
    <x v="3"/>
    <n v="2617"/>
    <x v="0"/>
    <n v="365000"/>
    <x v="1"/>
    <x v="4"/>
    <n v="365000"/>
  </r>
  <r>
    <d v="2018-11-14T00:00:00"/>
    <x v="11"/>
    <x v="3"/>
    <n v="2617"/>
    <x v="0"/>
    <n v="377500"/>
    <x v="1"/>
    <x v="2"/>
    <n v="377500"/>
  </r>
  <r>
    <d v="2018-11-14T00:00:00"/>
    <x v="11"/>
    <x v="3"/>
    <n v="2611"/>
    <x v="0"/>
    <n v="430000"/>
    <x v="1"/>
    <x v="2"/>
    <n v="430000"/>
  </r>
  <r>
    <d v="2018-11-15T00:00:00"/>
    <x v="11"/>
    <x v="3"/>
    <n v="2615"/>
    <x v="0"/>
    <n v="481500"/>
    <x v="0"/>
    <x v="1"/>
    <n v="481500"/>
  </r>
  <r>
    <d v="2018-11-15T00:00:00"/>
    <x v="11"/>
    <x v="3"/>
    <n v="2906"/>
    <x v="1"/>
    <n v="624000"/>
    <x v="0"/>
    <x v="0"/>
    <n v="624000"/>
  </r>
  <r>
    <d v="2018-11-15T00:00:00"/>
    <x v="11"/>
    <x v="3"/>
    <n v="2912"/>
    <x v="1"/>
    <n v="641000"/>
    <x v="0"/>
    <x v="1"/>
    <n v="641000"/>
  </r>
  <r>
    <d v="2018-11-15T00:00:00"/>
    <x v="11"/>
    <x v="3"/>
    <n v="2905"/>
    <x v="1"/>
    <n v="668000"/>
    <x v="0"/>
    <x v="3"/>
    <n v="668000"/>
  </r>
  <r>
    <d v="2018-11-15T00:00:00"/>
    <x v="11"/>
    <x v="3"/>
    <n v="2914"/>
    <x v="1"/>
    <n v="741000"/>
    <x v="0"/>
    <x v="0"/>
    <n v="741000"/>
  </r>
  <r>
    <d v="2018-11-15T00:00:00"/>
    <x v="11"/>
    <x v="3"/>
    <n v="2617"/>
    <x v="0"/>
    <n v="770000"/>
    <x v="0"/>
    <x v="0"/>
    <n v="770000"/>
  </r>
  <r>
    <d v="2018-11-15T00:00:00"/>
    <x v="11"/>
    <x v="3"/>
    <n v="2612"/>
    <x v="0"/>
    <n v="336000"/>
    <x v="1"/>
    <x v="4"/>
    <n v="336000"/>
  </r>
  <r>
    <d v="2018-11-15T00:00:00"/>
    <x v="11"/>
    <x v="3"/>
    <n v="2602"/>
    <x v="0"/>
    <n v="357000"/>
    <x v="1"/>
    <x v="2"/>
    <n v="357000"/>
  </r>
  <r>
    <d v="2018-11-15T00:00:00"/>
    <x v="11"/>
    <x v="3"/>
    <n v="2602"/>
    <x v="0"/>
    <n v="366000"/>
    <x v="1"/>
    <x v="2"/>
    <n v="366000"/>
  </r>
  <r>
    <d v="2018-11-15T00:00:00"/>
    <x v="11"/>
    <x v="3"/>
    <n v="2601"/>
    <x v="0"/>
    <n v="1125000"/>
    <x v="1"/>
    <x v="1"/>
    <n v="1125000"/>
  </r>
  <r>
    <d v="2018-11-16T00:00:00"/>
    <x v="11"/>
    <x v="3"/>
    <n v="2913"/>
    <x v="1"/>
    <n v="485000"/>
    <x v="0"/>
    <x v="1"/>
    <n v="485000"/>
  </r>
  <r>
    <d v="2018-11-16T00:00:00"/>
    <x v="11"/>
    <x v="3"/>
    <n v="2913"/>
    <x v="1"/>
    <n v="537000"/>
    <x v="0"/>
    <x v="1"/>
    <n v="537000"/>
  </r>
  <r>
    <d v="2018-11-16T00:00:00"/>
    <x v="11"/>
    <x v="3"/>
    <n v="2913"/>
    <x v="1"/>
    <n v="662500"/>
    <x v="0"/>
    <x v="0"/>
    <n v="662500"/>
  </r>
  <r>
    <d v="2018-11-16T00:00:00"/>
    <x v="11"/>
    <x v="3"/>
    <n v="2913"/>
    <x v="1"/>
    <n v="680000"/>
    <x v="0"/>
    <x v="0"/>
    <n v="680000"/>
  </r>
  <r>
    <d v="2018-11-16T00:00:00"/>
    <x v="11"/>
    <x v="3"/>
    <n v="2611"/>
    <x v="0"/>
    <n v="739000"/>
    <x v="0"/>
    <x v="1"/>
    <n v="739000"/>
  </r>
  <r>
    <d v="2018-11-16T00:00:00"/>
    <x v="11"/>
    <x v="3"/>
    <n v="2903"/>
    <x v="1"/>
    <n v="760000"/>
    <x v="0"/>
    <x v="0"/>
    <n v="760000"/>
  </r>
  <r>
    <d v="2018-11-16T00:00:00"/>
    <x v="11"/>
    <x v="3"/>
    <n v="2914"/>
    <x v="1"/>
    <n v="783000"/>
    <x v="0"/>
    <x v="0"/>
    <n v="783000"/>
  </r>
  <r>
    <d v="2018-11-16T00:00:00"/>
    <x v="11"/>
    <x v="3"/>
    <n v="2914"/>
    <x v="1"/>
    <n v="835000"/>
    <x v="0"/>
    <x v="0"/>
    <n v="835000"/>
  </r>
  <r>
    <d v="2018-11-16T00:00:00"/>
    <x v="11"/>
    <x v="3"/>
    <n v="2614"/>
    <x v="0"/>
    <n v="880000"/>
    <x v="0"/>
    <x v="0"/>
    <n v="880000"/>
  </r>
  <r>
    <d v="2018-11-16T00:00:00"/>
    <x v="11"/>
    <x v="3"/>
    <n v="2611"/>
    <x v="0"/>
    <n v="962000"/>
    <x v="0"/>
    <x v="3"/>
    <n v="962000"/>
  </r>
  <r>
    <d v="2018-11-16T00:00:00"/>
    <x v="11"/>
    <x v="3"/>
    <n v="2913"/>
    <x v="1"/>
    <n v="1110000"/>
    <x v="0"/>
    <x v="3"/>
    <n v="1110000"/>
  </r>
  <r>
    <d v="2018-11-16T00:00:00"/>
    <x v="11"/>
    <x v="3"/>
    <n v="2614"/>
    <x v="0"/>
    <n v="1120000"/>
    <x v="0"/>
    <x v="3"/>
    <n v="1120000"/>
  </r>
  <r>
    <d v="2018-11-16T00:00:00"/>
    <x v="11"/>
    <x v="3"/>
    <n v="2617"/>
    <x v="0"/>
    <n v="1330000"/>
    <x v="0"/>
    <x v="3"/>
    <n v="1330000"/>
  </r>
  <r>
    <d v="2018-11-16T00:00:00"/>
    <x v="11"/>
    <x v="3"/>
    <n v="2617"/>
    <x v="0"/>
    <n v="255000"/>
    <x v="1"/>
    <x v="4"/>
    <n v="255000"/>
  </r>
  <r>
    <d v="2018-11-16T00:00:00"/>
    <x v="11"/>
    <x v="3"/>
    <n v="2912"/>
    <x v="1"/>
    <n v="270000"/>
    <x v="1"/>
    <x v="4"/>
    <n v="270000"/>
  </r>
  <r>
    <d v="2018-11-16T00:00:00"/>
    <x v="11"/>
    <x v="3"/>
    <n v="2913"/>
    <x v="1"/>
    <n v="332000"/>
    <x v="1"/>
    <x v="2"/>
    <n v="332000"/>
  </r>
  <r>
    <d v="2018-11-17T00:00:00"/>
    <x v="11"/>
    <x v="3"/>
    <n v="2615"/>
    <x v="0"/>
    <n v="530000"/>
    <x v="0"/>
    <x v="1"/>
    <n v="530000"/>
  </r>
  <r>
    <d v="2018-11-17T00:00:00"/>
    <x v="11"/>
    <x v="3"/>
    <n v="2617"/>
    <x v="0"/>
    <n v="535000"/>
    <x v="0"/>
    <x v="1"/>
    <n v="535000"/>
  </r>
  <r>
    <d v="2018-11-17T00:00:00"/>
    <x v="11"/>
    <x v="3"/>
    <n v="2904"/>
    <x v="1"/>
    <n v="546000"/>
    <x v="0"/>
    <x v="1"/>
    <n v="546000"/>
  </r>
  <r>
    <d v="2018-11-17T00:00:00"/>
    <x v="11"/>
    <x v="3"/>
    <n v="2615"/>
    <x v="0"/>
    <n v="559000"/>
    <x v="0"/>
    <x v="1"/>
    <n v="559000"/>
  </r>
  <r>
    <d v="2018-11-17T00:00:00"/>
    <x v="11"/>
    <x v="3"/>
    <n v="2913"/>
    <x v="1"/>
    <n v="580000"/>
    <x v="0"/>
    <x v="2"/>
    <n v="580000"/>
  </r>
  <r>
    <d v="2018-11-17T00:00:00"/>
    <x v="11"/>
    <x v="3"/>
    <n v="2614"/>
    <x v="0"/>
    <n v="695000"/>
    <x v="0"/>
    <x v="0"/>
    <n v="695000"/>
  </r>
  <r>
    <d v="2018-11-17T00:00:00"/>
    <x v="11"/>
    <x v="3"/>
    <n v="2614"/>
    <x v="0"/>
    <n v="696000"/>
    <x v="0"/>
    <x v="3"/>
    <n v="696000"/>
  </r>
  <r>
    <d v="2018-11-17T00:00:00"/>
    <x v="11"/>
    <x v="3"/>
    <n v="2602"/>
    <x v="0"/>
    <n v="699000"/>
    <x v="0"/>
    <x v="2"/>
    <n v="699000"/>
  </r>
  <r>
    <d v="2018-11-17T00:00:00"/>
    <x v="11"/>
    <x v="3"/>
    <n v="2602"/>
    <x v="0"/>
    <n v="740000"/>
    <x v="0"/>
    <x v="1"/>
    <n v="740000"/>
  </r>
  <r>
    <d v="2018-11-17T00:00:00"/>
    <x v="11"/>
    <x v="3"/>
    <n v="2614"/>
    <x v="0"/>
    <n v="765000"/>
    <x v="0"/>
    <x v="0"/>
    <n v="765000"/>
  </r>
  <r>
    <d v="2018-11-17T00:00:00"/>
    <x v="11"/>
    <x v="3"/>
    <n v="2614"/>
    <x v="0"/>
    <n v="799000"/>
    <x v="0"/>
    <x v="0"/>
    <n v="799000"/>
  </r>
  <r>
    <d v="2018-11-17T00:00:00"/>
    <x v="11"/>
    <x v="3"/>
    <n v="2904"/>
    <x v="1"/>
    <n v="805000"/>
    <x v="0"/>
    <x v="0"/>
    <n v="805000"/>
  </r>
  <r>
    <d v="2018-11-17T00:00:00"/>
    <x v="11"/>
    <x v="3"/>
    <n v="2611"/>
    <x v="0"/>
    <n v="862000"/>
    <x v="0"/>
    <x v="0"/>
    <n v="862000"/>
  </r>
  <r>
    <d v="2018-11-17T00:00:00"/>
    <x v="11"/>
    <x v="3"/>
    <n v="2602"/>
    <x v="0"/>
    <n v="900000"/>
    <x v="0"/>
    <x v="1"/>
    <n v="900000"/>
  </r>
  <r>
    <d v="2018-11-17T00:00:00"/>
    <x v="11"/>
    <x v="3"/>
    <n v="2602"/>
    <x v="0"/>
    <n v="925000"/>
    <x v="0"/>
    <x v="3"/>
    <n v="925000"/>
  </r>
  <r>
    <d v="2018-11-17T00:00:00"/>
    <x v="11"/>
    <x v="3"/>
    <n v="2602"/>
    <x v="0"/>
    <n v="940000"/>
    <x v="0"/>
    <x v="1"/>
    <n v="940000"/>
  </r>
  <r>
    <d v="2018-11-17T00:00:00"/>
    <x v="11"/>
    <x v="3"/>
    <n v="2614"/>
    <x v="0"/>
    <n v="940000"/>
    <x v="0"/>
    <x v="0"/>
    <n v="940000"/>
  </r>
  <r>
    <d v="2018-11-17T00:00:00"/>
    <x v="11"/>
    <x v="3"/>
    <n v="2602"/>
    <x v="0"/>
    <n v="1050000"/>
    <x v="0"/>
    <x v="3"/>
    <n v="1050000"/>
  </r>
  <r>
    <d v="2018-11-17T00:00:00"/>
    <x v="11"/>
    <x v="3"/>
    <n v="2605"/>
    <x v="0"/>
    <n v="1100000"/>
    <x v="0"/>
    <x v="3"/>
    <n v="1100000"/>
  </r>
  <r>
    <d v="2018-11-17T00:00:00"/>
    <x v="11"/>
    <x v="3"/>
    <n v="2602"/>
    <x v="0"/>
    <n v="1310000"/>
    <x v="0"/>
    <x v="3"/>
    <n v="1310000"/>
  </r>
  <r>
    <d v="2018-11-17T00:00:00"/>
    <x v="11"/>
    <x v="3"/>
    <n v="2914"/>
    <x v="1"/>
    <n v="1390000"/>
    <x v="0"/>
    <x v="3"/>
    <n v="1390000"/>
  </r>
  <r>
    <d v="2018-11-19T00:00:00"/>
    <x v="11"/>
    <x v="3"/>
    <n v="2602"/>
    <x v="0"/>
    <n v="360000"/>
    <x v="0"/>
    <x v="2"/>
    <n v="360000"/>
  </r>
  <r>
    <d v="2018-11-19T00:00:00"/>
    <x v="11"/>
    <x v="3"/>
    <n v="2906"/>
    <x v="1"/>
    <n v="452000"/>
    <x v="0"/>
    <x v="1"/>
    <n v="452000"/>
  </r>
  <r>
    <d v="2018-11-19T00:00:00"/>
    <x v="11"/>
    <x v="3"/>
    <n v="2903"/>
    <x v="1"/>
    <n v="596000"/>
    <x v="0"/>
    <x v="1"/>
    <n v="596000"/>
  </r>
  <r>
    <d v="2018-11-19T00:00:00"/>
    <x v="11"/>
    <x v="3"/>
    <n v="2914"/>
    <x v="1"/>
    <n v="710000"/>
    <x v="0"/>
    <x v="0"/>
    <n v="710000"/>
  </r>
  <r>
    <d v="2018-11-19T00:00:00"/>
    <x v="11"/>
    <x v="3"/>
    <n v="2913"/>
    <x v="1"/>
    <n v="730000"/>
    <x v="0"/>
    <x v="0"/>
    <n v="730000"/>
  </r>
  <r>
    <d v="2018-11-19T00:00:00"/>
    <x v="11"/>
    <x v="3"/>
    <n v="2606"/>
    <x v="0"/>
    <n v="750000"/>
    <x v="0"/>
    <x v="1"/>
    <n v="750000"/>
  </r>
  <r>
    <d v="2018-11-19T00:00:00"/>
    <x v="11"/>
    <x v="3"/>
    <n v="2617"/>
    <x v="0"/>
    <n v="760000"/>
    <x v="0"/>
    <x v="0"/>
    <n v="760000"/>
  </r>
  <r>
    <d v="2018-11-19T00:00:00"/>
    <x v="11"/>
    <x v="3"/>
    <n v="2913"/>
    <x v="1"/>
    <n v="910000"/>
    <x v="0"/>
    <x v="0"/>
    <n v="910000"/>
  </r>
  <r>
    <d v="2018-11-19T00:00:00"/>
    <x v="11"/>
    <x v="3"/>
    <n v="2902"/>
    <x v="1"/>
    <n v="965000"/>
    <x v="0"/>
    <x v="0"/>
    <n v="965000"/>
  </r>
  <r>
    <d v="2018-11-19T00:00:00"/>
    <x v="11"/>
    <x v="3"/>
    <n v="2911"/>
    <x v="1"/>
    <n v="1030000"/>
    <x v="0"/>
    <x v="0"/>
    <n v="1030000"/>
  </r>
  <r>
    <d v="2018-11-19T00:00:00"/>
    <x v="11"/>
    <x v="3"/>
    <n v="2603"/>
    <x v="0"/>
    <n v="2575000"/>
    <x v="0"/>
    <x v="3"/>
    <n v="2575000"/>
  </r>
  <r>
    <d v="2018-11-19T00:00:00"/>
    <x v="11"/>
    <x v="3"/>
    <n v="2603"/>
    <x v="0"/>
    <n v="330000"/>
    <x v="1"/>
    <x v="2"/>
    <n v="330000"/>
  </r>
  <r>
    <d v="2018-11-19T00:00:00"/>
    <x v="11"/>
    <x v="3"/>
    <n v="2607"/>
    <x v="0"/>
    <n v="377000"/>
    <x v="1"/>
    <x v="2"/>
    <n v="377000"/>
  </r>
  <r>
    <d v="2018-11-20T00:00:00"/>
    <x v="11"/>
    <x v="3"/>
    <n v="2914"/>
    <x v="1"/>
    <n v="488000"/>
    <x v="0"/>
    <x v="1"/>
    <n v="488000"/>
  </r>
  <r>
    <d v="2018-11-20T00:00:00"/>
    <x v="11"/>
    <x v="3"/>
    <n v="2913"/>
    <x v="1"/>
    <n v="545000"/>
    <x v="0"/>
    <x v="1"/>
    <n v="545000"/>
  </r>
  <r>
    <d v="2018-11-20T00:00:00"/>
    <x v="11"/>
    <x v="3"/>
    <n v="2905"/>
    <x v="1"/>
    <n v="590000"/>
    <x v="0"/>
    <x v="0"/>
    <n v="590000"/>
  </r>
  <r>
    <d v="2018-11-20T00:00:00"/>
    <x v="11"/>
    <x v="3"/>
    <n v="2615"/>
    <x v="0"/>
    <n v="675000"/>
    <x v="0"/>
    <x v="0"/>
    <n v="675000"/>
  </r>
  <r>
    <d v="2018-11-20T00:00:00"/>
    <x v="11"/>
    <x v="3"/>
    <n v="2615"/>
    <x v="0"/>
    <n v="682000"/>
    <x v="0"/>
    <x v="0"/>
    <n v="682000"/>
  </r>
  <r>
    <d v="2018-11-20T00:00:00"/>
    <x v="11"/>
    <x v="3"/>
    <n v="2914"/>
    <x v="1"/>
    <n v="750000"/>
    <x v="0"/>
    <x v="0"/>
    <n v="750000"/>
  </r>
  <r>
    <d v="2018-11-20T00:00:00"/>
    <x v="11"/>
    <x v="3"/>
    <n v="2913"/>
    <x v="1"/>
    <n v="875000"/>
    <x v="0"/>
    <x v="0"/>
    <n v="875000"/>
  </r>
  <r>
    <d v="2018-11-20T00:00:00"/>
    <x v="11"/>
    <x v="3"/>
    <n v="2607"/>
    <x v="0"/>
    <n v="895000"/>
    <x v="0"/>
    <x v="3"/>
    <n v="895000"/>
  </r>
  <r>
    <d v="2018-11-21T00:00:00"/>
    <x v="11"/>
    <x v="3"/>
    <n v="2615"/>
    <x v="0"/>
    <n v="430200"/>
    <x v="0"/>
    <x v="2"/>
    <n v="430200"/>
  </r>
  <r>
    <d v="2018-11-21T00:00:00"/>
    <x v="11"/>
    <x v="3"/>
    <n v="2905"/>
    <x v="1"/>
    <n v="445000"/>
    <x v="0"/>
    <x v="1"/>
    <n v="445000"/>
  </r>
  <r>
    <d v="2018-11-21T00:00:00"/>
    <x v="11"/>
    <x v="3"/>
    <n v="2913"/>
    <x v="1"/>
    <n v="485000"/>
    <x v="0"/>
    <x v="1"/>
    <n v="485000"/>
  </r>
  <r>
    <d v="2018-11-21T00:00:00"/>
    <x v="11"/>
    <x v="3"/>
    <n v="2914"/>
    <x v="1"/>
    <n v="509000"/>
    <x v="0"/>
    <x v="1"/>
    <n v="509000"/>
  </r>
  <r>
    <d v="2018-11-21T00:00:00"/>
    <x v="11"/>
    <x v="3"/>
    <n v="2914"/>
    <x v="1"/>
    <n v="521000"/>
    <x v="0"/>
    <x v="1"/>
    <n v="521000"/>
  </r>
  <r>
    <d v="2018-11-21T00:00:00"/>
    <x v="11"/>
    <x v="3"/>
    <n v="2614"/>
    <x v="0"/>
    <n v="590000"/>
    <x v="0"/>
    <x v="1"/>
    <n v="590000"/>
  </r>
  <r>
    <d v="2018-11-21T00:00:00"/>
    <x v="11"/>
    <x v="3"/>
    <n v="2902"/>
    <x v="1"/>
    <n v="615000"/>
    <x v="0"/>
    <x v="0"/>
    <n v="615000"/>
  </r>
  <r>
    <d v="2018-11-21T00:00:00"/>
    <x v="11"/>
    <x v="3"/>
    <n v="2902"/>
    <x v="1"/>
    <n v="620000"/>
    <x v="0"/>
    <x v="3"/>
    <n v="620000"/>
  </r>
  <r>
    <d v="2018-11-21T00:00:00"/>
    <x v="11"/>
    <x v="3"/>
    <n v="2913"/>
    <x v="1"/>
    <n v="661000"/>
    <x v="0"/>
    <x v="1"/>
    <n v="661000"/>
  </r>
  <r>
    <d v="2018-11-21T00:00:00"/>
    <x v="11"/>
    <x v="3"/>
    <n v="2615"/>
    <x v="0"/>
    <n v="715000"/>
    <x v="0"/>
    <x v="3"/>
    <n v="715000"/>
  </r>
  <r>
    <d v="2018-11-21T00:00:00"/>
    <x v="11"/>
    <x v="3"/>
    <n v="2913"/>
    <x v="1"/>
    <n v="745000"/>
    <x v="0"/>
    <x v="0"/>
    <n v="745000"/>
  </r>
  <r>
    <d v="2018-11-21T00:00:00"/>
    <x v="11"/>
    <x v="3"/>
    <n v="2602"/>
    <x v="0"/>
    <n v="960000"/>
    <x v="0"/>
    <x v="0"/>
    <n v="960000"/>
  </r>
  <r>
    <d v="2018-11-21T00:00:00"/>
    <x v="11"/>
    <x v="3"/>
    <n v="2603"/>
    <x v="0"/>
    <n v="410000"/>
    <x v="1"/>
    <x v="2"/>
    <n v="410000"/>
  </r>
  <r>
    <d v="2018-11-21T00:00:00"/>
    <x v="11"/>
    <x v="3"/>
    <n v="2617"/>
    <x v="0"/>
    <n v="410000"/>
    <x v="1"/>
    <x v="1"/>
    <n v="410000"/>
  </r>
  <r>
    <d v="2018-11-21T00:00:00"/>
    <x v="11"/>
    <x v="3"/>
    <n v="2602"/>
    <x v="0"/>
    <n v="530000"/>
    <x v="1"/>
    <x v="2"/>
    <n v="530000"/>
  </r>
  <r>
    <d v="2018-11-21T00:00:00"/>
    <x v="11"/>
    <x v="3"/>
    <n v="2601"/>
    <x v="0"/>
    <n v="595000"/>
    <x v="1"/>
    <x v="1"/>
    <n v="595000"/>
  </r>
  <r>
    <d v="2018-11-21T00:00:00"/>
    <x v="11"/>
    <x v="3"/>
    <n v="2617"/>
    <x v="0"/>
    <n v="720000"/>
    <x v="1"/>
    <x v="1"/>
    <n v="720000"/>
  </r>
  <r>
    <d v="2018-11-22T00:00:00"/>
    <x v="11"/>
    <x v="3"/>
    <n v="2905"/>
    <x v="1"/>
    <n v="405000"/>
    <x v="0"/>
    <x v="1"/>
    <n v="405000"/>
  </r>
  <r>
    <d v="2018-11-22T00:00:00"/>
    <x v="11"/>
    <x v="3"/>
    <n v="2615"/>
    <x v="0"/>
    <n v="535000"/>
    <x v="0"/>
    <x v="1"/>
    <n v="535000"/>
  </r>
  <r>
    <d v="2018-11-22T00:00:00"/>
    <x v="11"/>
    <x v="3"/>
    <n v="2614"/>
    <x v="0"/>
    <n v="598000"/>
    <x v="0"/>
    <x v="1"/>
    <n v="598000"/>
  </r>
  <r>
    <d v="2018-11-22T00:00:00"/>
    <x v="11"/>
    <x v="3"/>
    <n v="2617"/>
    <x v="0"/>
    <n v="745000"/>
    <x v="0"/>
    <x v="1"/>
    <n v="745000"/>
  </r>
  <r>
    <d v="2018-11-22T00:00:00"/>
    <x v="11"/>
    <x v="3"/>
    <n v="2914"/>
    <x v="1"/>
    <n v="755000"/>
    <x v="0"/>
    <x v="0"/>
    <n v="755000"/>
  </r>
  <r>
    <d v="2018-11-22T00:00:00"/>
    <x v="11"/>
    <x v="3"/>
    <n v="2611"/>
    <x v="0"/>
    <n v="924051"/>
    <x v="0"/>
    <x v="0"/>
    <n v="924051"/>
  </r>
  <r>
    <d v="2018-11-22T00:00:00"/>
    <x v="11"/>
    <x v="3"/>
    <n v="2607"/>
    <x v="0"/>
    <n v="197000"/>
    <x v="1"/>
    <x v="4"/>
    <n v="197000"/>
  </r>
  <r>
    <d v="2018-11-22T00:00:00"/>
    <x v="11"/>
    <x v="3"/>
    <n v="2614"/>
    <x v="0"/>
    <n v="230000"/>
    <x v="1"/>
    <x v="2"/>
    <n v="230000"/>
  </r>
  <r>
    <d v="2018-11-22T00:00:00"/>
    <x v="11"/>
    <x v="3"/>
    <n v="2602"/>
    <x v="0"/>
    <n v="475000"/>
    <x v="1"/>
    <x v="2"/>
    <n v="475000"/>
  </r>
  <r>
    <d v="2018-11-22T00:00:00"/>
    <x v="11"/>
    <x v="3"/>
    <n v="2612"/>
    <x v="0"/>
    <n v="540000"/>
    <x v="1"/>
    <x v="2"/>
    <n v="540000"/>
  </r>
  <r>
    <d v="2018-11-23T00:00:00"/>
    <x v="11"/>
    <x v="3"/>
    <n v="2905"/>
    <x v="1"/>
    <n v="432000"/>
    <x v="0"/>
    <x v="1"/>
    <n v="432000"/>
  </r>
  <r>
    <d v="2018-11-23T00:00:00"/>
    <x v="11"/>
    <x v="3"/>
    <n v="2913"/>
    <x v="1"/>
    <n v="455000"/>
    <x v="0"/>
    <x v="1"/>
    <n v="455000"/>
  </r>
  <r>
    <d v="2018-11-23T00:00:00"/>
    <x v="11"/>
    <x v="3"/>
    <n v="2913"/>
    <x v="1"/>
    <n v="520000"/>
    <x v="0"/>
    <x v="1"/>
    <n v="520000"/>
  </r>
  <r>
    <d v="2018-11-23T00:00:00"/>
    <x v="11"/>
    <x v="3"/>
    <n v="2615"/>
    <x v="0"/>
    <n v="558100"/>
    <x v="0"/>
    <x v="1"/>
    <n v="558100"/>
  </r>
  <r>
    <d v="2018-11-23T00:00:00"/>
    <x v="11"/>
    <x v="3"/>
    <n v="2614"/>
    <x v="0"/>
    <n v="585000"/>
    <x v="0"/>
    <x v="1"/>
    <n v="585000"/>
  </r>
  <r>
    <d v="2018-11-23T00:00:00"/>
    <x v="11"/>
    <x v="3"/>
    <n v="2904"/>
    <x v="1"/>
    <n v="640000"/>
    <x v="0"/>
    <x v="3"/>
    <n v="640000"/>
  </r>
  <r>
    <d v="2018-11-23T00:00:00"/>
    <x v="11"/>
    <x v="3"/>
    <n v="2905"/>
    <x v="1"/>
    <n v="640000"/>
    <x v="0"/>
    <x v="0"/>
    <n v="640000"/>
  </r>
  <r>
    <d v="2018-11-23T00:00:00"/>
    <x v="11"/>
    <x v="3"/>
    <n v="2902"/>
    <x v="1"/>
    <n v="660000"/>
    <x v="0"/>
    <x v="0"/>
    <n v="660000"/>
  </r>
  <r>
    <d v="2018-11-23T00:00:00"/>
    <x v="11"/>
    <x v="3"/>
    <n v="2914"/>
    <x v="1"/>
    <n v="675000"/>
    <x v="0"/>
    <x v="0"/>
    <n v="675000"/>
  </r>
  <r>
    <d v="2018-11-23T00:00:00"/>
    <x v="11"/>
    <x v="3"/>
    <n v="2602"/>
    <x v="0"/>
    <n v="698000"/>
    <x v="0"/>
    <x v="1"/>
    <n v="698000"/>
  </r>
  <r>
    <d v="2018-11-23T00:00:00"/>
    <x v="11"/>
    <x v="3"/>
    <n v="2614"/>
    <x v="0"/>
    <n v="790000"/>
    <x v="0"/>
    <x v="1"/>
    <n v="790000"/>
  </r>
  <r>
    <d v="2018-11-23T00:00:00"/>
    <x v="11"/>
    <x v="3"/>
    <n v="2911"/>
    <x v="1"/>
    <n v="1190000"/>
    <x v="0"/>
    <x v="3"/>
    <n v="1190000"/>
  </r>
  <r>
    <d v="2018-11-23T00:00:00"/>
    <x v="11"/>
    <x v="3"/>
    <n v="2602"/>
    <x v="0"/>
    <n v="204000"/>
    <x v="1"/>
    <x v="4"/>
    <n v="204000"/>
  </r>
  <r>
    <d v="2018-11-23T00:00:00"/>
    <x v="11"/>
    <x v="3"/>
    <n v="2612"/>
    <x v="0"/>
    <n v="330000"/>
    <x v="1"/>
    <x v="4"/>
    <n v="330000"/>
  </r>
  <r>
    <d v="2018-11-23T00:00:00"/>
    <x v="11"/>
    <x v="3"/>
    <n v="2604"/>
    <x v="0"/>
    <n v="442000"/>
    <x v="1"/>
    <x v="2"/>
    <n v="442000"/>
  </r>
  <r>
    <d v="2018-11-23T00:00:00"/>
    <x v="11"/>
    <x v="3"/>
    <n v="2600"/>
    <x v="0"/>
    <n v="615000"/>
    <x v="1"/>
    <x v="2"/>
    <n v="615000"/>
  </r>
  <r>
    <d v="2018-11-24T00:00:00"/>
    <x v="11"/>
    <x v="3"/>
    <n v="2905"/>
    <x v="1"/>
    <n v="485000"/>
    <x v="0"/>
    <x v="1"/>
    <n v="485000"/>
  </r>
  <r>
    <d v="2018-11-24T00:00:00"/>
    <x v="11"/>
    <x v="3"/>
    <n v="2615"/>
    <x v="0"/>
    <n v="539000"/>
    <x v="0"/>
    <x v="1"/>
    <n v="539000"/>
  </r>
  <r>
    <d v="2018-11-24T00:00:00"/>
    <x v="11"/>
    <x v="3"/>
    <n v="2617"/>
    <x v="0"/>
    <n v="645000"/>
    <x v="0"/>
    <x v="1"/>
    <n v="645000"/>
  </r>
  <r>
    <d v="2018-11-24T00:00:00"/>
    <x v="11"/>
    <x v="3"/>
    <n v="2614"/>
    <x v="0"/>
    <n v="690000"/>
    <x v="0"/>
    <x v="0"/>
    <n v="690000"/>
  </r>
  <r>
    <d v="2018-11-24T00:00:00"/>
    <x v="11"/>
    <x v="3"/>
    <n v="2615"/>
    <x v="0"/>
    <n v="695000"/>
    <x v="0"/>
    <x v="0"/>
    <n v="695000"/>
  </r>
  <r>
    <d v="2018-11-24T00:00:00"/>
    <x v="11"/>
    <x v="3"/>
    <n v="2607"/>
    <x v="0"/>
    <n v="725000"/>
    <x v="0"/>
    <x v="0"/>
    <n v="725000"/>
  </r>
  <r>
    <d v="2018-11-24T00:00:00"/>
    <x v="11"/>
    <x v="3"/>
    <n v="2606"/>
    <x v="0"/>
    <n v="755000"/>
    <x v="0"/>
    <x v="1"/>
    <n v="755000"/>
  </r>
  <r>
    <d v="2018-11-24T00:00:00"/>
    <x v="11"/>
    <x v="3"/>
    <n v="2913"/>
    <x v="1"/>
    <n v="772000"/>
    <x v="0"/>
    <x v="0"/>
    <n v="772000"/>
  </r>
  <r>
    <d v="2018-11-24T00:00:00"/>
    <x v="11"/>
    <x v="3"/>
    <n v="2913"/>
    <x v="1"/>
    <n v="810000"/>
    <x v="0"/>
    <x v="3"/>
    <n v="810000"/>
  </r>
  <r>
    <d v="2018-11-24T00:00:00"/>
    <x v="11"/>
    <x v="3"/>
    <n v="2602"/>
    <x v="0"/>
    <n v="820000"/>
    <x v="0"/>
    <x v="1"/>
    <n v="820000"/>
  </r>
  <r>
    <d v="2018-11-24T00:00:00"/>
    <x v="11"/>
    <x v="3"/>
    <n v="2617"/>
    <x v="0"/>
    <n v="825000"/>
    <x v="0"/>
    <x v="0"/>
    <n v="825000"/>
  </r>
  <r>
    <d v="2018-11-24T00:00:00"/>
    <x v="11"/>
    <x v="3"/>
    <n v="2614"/>
    <x v="0"/>
    <n v="900000"/>
    <x v="0"/>
    <x v="0"/>
    <n v="900000"/>
  </r>
  <r>
    <d v="2018-11-24T00:00:00"/>
    <x v="11"/>
    <x v="3"/>
    <n v="2602"/>
    <x v="0"/>
    <n v="980000"/>
    <x v="0"/>
    <x v="0"/>
    <n v="980000"/>
  </r>
  <r>
    <d v="2018-11-24T00:00:00"/>
    <x v="11"/>
    <x v="3"/>
    <n v="2602"/>
    <x v="0"/>
    <n v="1500000"/>
    <x v="0"/>
    <x v="3"/>
    <n v="1500000"/>
  </r>
  <r>
    <d v="2018-11-26T00:00:00"/>
    <x v="11"/>
    <x v="3"/>
    <n v="2617"/>
    <x v="0"/>
    <n v="306000"/>
    <x v="0"/>
    <x v="4"/>
    <n v="306000"/>
  </r>
  <r>
    <d v="2018-11-26T00:00:00"/>
    <x v="11"/>
    <x v="3"/>
    <n v="2615"/>
    <x v="0"/>
    <n v="585000"/>
    <x v="0"/>
    <x v="1"/>
    <n v="585000"/>
  </r>
  <r>
    <d v="2018-11-26T00:00:00"/>
    <x v="11"/>
    <x v="3"/>
    <n v="2617"/>
    <x v="0"/>
    <n v="750000"/>
    <x v="0"/>
    <x v="3"/>
    <n v="750000"/>
  </r>
  <r>
    <d v="2018-11-26T00:00:00"/>
    <x v="11"/>
    <x v="3"/>
    <n v="2914"/>
    <x v="1"/>
    <n v="761500"/>
    <x v="0"/>
    <x v="0"/>
    <n v="761500"/>
  </r>
  <r>
    <d v="2018-11-26T00:00:00"/>
    <x v="11"/>
    <x v="3"/>
    <n v="2914"/>
    <x v="1"/>
    <n v="780000"/>
    <x v="0"/>
    <x v="0"/>
    <n v="780000"/>
  </r>
  <r>
    <d v="2018-11-26T00:00:00"/>
    <x v="11"/>
    <x v="3"/>
    <n v="2602"/>
    <x v="0"/>
    <n v="231000"/>
    <x v="1"/>
    <x v="4"/>
    <n v="231000"/>
  </r>
  <r>
    <d v="2018-11-26T00:00:00"/>
    <x v="11"/>
    <x v="3"/>
    <n v="2912"/>
    <x v="1"/>
    <n v="275000"/>
    <x v="1"/>
    <x v="4"/>
    <n v="275000"/>
  </r>
  <r>
    <d v="2018-11-26T00:00:00"/>
    <x v="11"/>
    <x v="3"/>
    <n v="2602"/>
    <x v="0"/>
    <n v="460000"/>
    <x v="1"/>
    <x v="2"/>
    <n v="460000"/>
  </r>
  <r>
    <d v="2018-11-27T00:00:00"/>
    <x v="11"/>
    <x v="3"/>
    <n v="2906"/>
    <x v="1"/>
    <n v="433000"/>
    <x v="0"/>
    <x v="1"/>
    <n v="433000"/>
  </r>
  <r>
    <d v="2018-11-27T00:00:00"/>
    <x v="11"/>
    <x v="3"/>
    <n v="2913"/>
    <x v="1"/>
    <n v="585000"/>
    <x v="0"/>
    <x v="1"/>
    <n v="585000"/>
  </r>
  <r>
    <d v="2018-11-27T00:00:00"/>
    <x v="11"/>
    <x v="3"/>
    <n v="2617"/>
    <x v="0"/>
    <n v="635000"/>
    <x v="0"/>
    <x v="1"/>
    <n v="635000"/>
  </r>
  <r>
    <d v="2018-11-27T00:00:00"/>
    <x v="11"/>
    <x v="3"/>
    <n v="2611"/>
    <x v="0"/>
    <n v="735000"/>
    <x v="0"/>
    <x v="1"/>
    <n v="735000"/>
  </r>
  <r>
    <d v="2018-11-27T00:00:00"/>
    <x v="11"/>
    <x v="3"/>
    <n v="2606"/>
    <x v="0"/>
    <n v="385000"/>
    <x v="1"/>
    <x v="2"/>
    <n v="385000"/>
  </r>
  <r>
    <d v="2018-11-27T00:00:00"/>
    <x v="11"/>
    <x v="3"/>
    <n v="2601"/>
    <x v="0"/>
    <n v="746000"/>
    <x v="1"/>
    <x v="2"/>
    <n v="746000"/>
  </r>
  <r>
    <d v="2018-11-28T00:00:00"/>
    <x v="11"/>
    <x v="3"/>
    <n v="2615"/>
    <x v="0"/>
    <n v="606810"/>
    <x v="0"/>
    <x v="0"/>
    <n v="606810"/>
  </r>
  <r>
    <d v="2018-11-28T00:00:00"/>
    <x v="11"/>
    <x v="3"/>
    <n v="2615"/>
    <x v="0"/>
    <n v="620000"/>
    <x v="0"/>
    <x v="0"/>
    <n v="620000"/>
  </r>
  <r>
    <d v="2018-11-28T00:00:00"/>
    <x v="11"/>
    <x v="3"/>
    <n v="2905"/>
    <x v="1"/>
    <n v="638000"/>
    <x v="0"/>
    <x v="0"/>
    <n v="638000"/>
  </r>
  <r>
    <d v="2018-11-28T00:00:00"/>
    <x v="11"/>
    <x v="3"/>
    <n v="2615"/>
    <x v="0"/>
    <n v="695000"/>
    <x v="0"/>
    <x v="3"/>
    <n v="695000"/>
  </r>
  <r>
    <d v="2018-11-28T00:00:00"/>
    <x v="11"/>
    <x v="3"/>
    <n v="2913"/>
    <x v="1"/>
    <n v="750000"/>
    <x v="0"/>
    <x v="0"/>
    <n v="750000"/>
  </r>
  <r>
    <d v="2018-11-28T00:00:00"/>
    <x v="11"/>
    <x v="3"/>
    <n v="2617"/>
    <x v="0"/>
    <n v="900000"/>
    <x v="0"/>
    <x v="0"/>
    <n v="900000"/>
  </r>
  <r>
    <d v="2018-11-28T00:00:00"/>
    <x v="11"/>
    <x v="3"/>
    <n v="2602"/>
    <x v="0"/>
    <n v="1040000"/>
    <x v="0"/>
    <x v="1"/>
    <n v="1040000"/>
  </r>
  <r>
    <d v="2018-11-28T00:00:00"/>
    <x v="11"/>
    <x v="3"/>
    <n v="2913"/>
    <x v="1"/>
    <n v="1131000"/>
    <x v="0"/>
    <x v="3"/>
    <n v="1131000"/>
  </r>
  <r>
    <d v="2018-11-28T00:00:00"/>
    <x v="11"/>
    <x v="3"/>
    <n v="2913"/>
    <x v="1"/>
    <n v="335000"/>
    <x v="1"/>
    <x v="2"/>
    <n v="335000"/>
  </r>
  <r>
    <d v="2018-11-28T00:00:00"/>
    <x v="11"/>
    <x v="3"/>
    <n v="2914"/>
    <x v="1"/>
    <n v="340000"/>
    <x v="1"/>
    <x v="4"/>
    <n v="340000"/>
  </r>
  <r>
    <d v="2018-11-28T00:00:00"/>
    <x v="11"/>
    <x v="3"/>
    <n v="2601"/>
    <x v="0"/>
    <n v="345000"/>
    <x v="1"/>
    <x v="2"/>
    <n v="345000"/>
  </r>
  <r>
    <d v="2018-11-29T00:00:00"/>
    <x v="11"/>
    <x v="3"/>
    <n v="2913"/>
    <x v="1"/>
    <n v="398000"/>
    <x v="0"/>
    <x v="1"/>
    <n v="398000"/>
  </r>
  <r>
    <d v="2018-11-29T00:00:00"/>
    <x v="11"/>
    <x v="3"/>
    <n v="2905"/>
    <x v="1"/>
    <n v="510000"/>
    <x v="0"/>
    <x v="1"/>
    <n v="510000"/>
  </r>
  <r>
    <d v="2018-11-29T00:00:00"/>
    <x v="11"/>
    <x v="3"/>
    <n v="2615"/>
    <x v="0"/>
    <n v="520000"/>
    <x v="0"/>
    <x v="1"/>
    <n v="520000"/>
  </r>
  <r>
    <d v="2018-11-29T00:00:00"/>
    <x v="11"/>
    <x v="3"/>
    <n v="2914"/>
    <x v="1"/>
    <n v="580000"/>
    <x v="0"/>
    <x v="1"/>
    <n v="580000"/>
  </r>
  <r>
    <d v="2018-11-29T00:00:00"/>
    <x v="11"/>
    <x v="3"/>
    <n v="2913"/>
    <x v="1"/>
    <n v="587000"/>
    <x v="0"/>
    <x v="1"/>
    <n v="587000"/>
  </r>
  <r>
    <d v="2018-11-29T00:00:00"/>
    <x v="11"/>
    <x v="3"/>
    <n v="2914"/>
    <x v="1"/>
    <n v="617000"/>
    <x v="0"/>
    <x v="0"/>
    <n v="617000"/>
  </r>
  <r>
    <d v="2018-11-29T00:00:00"/>
    <x v="11"/>
    <x v="3"/>
    <n v="2615"/>
    <x v="0"/>
    <n v="621000"/>
    <x v="0"/>
    <x v="0"/>
    <n v="621000"/>
  </r>
  <r>
    <d v="2018-11-29T00:00:00"/>
    <x v="11"/>
    <x v="3"/>
    <n v="2914"/>
    <x v="1"/>
    <n v="745000"/>
    <x v="0"/>
    <x v="0"/>
    <n v="745000"/>
  </r>
  <r>
    <d v="2018-11-29T00:00:00"/>
    <x v="11"/>
    <x v="3"/>
    <n v="2602"/>
    <x v="0"/>
    <n v="820000"/>
    <x v="0"/>
    <x v="1"/>
    <n v="820000"/>
  </r>
  <r>
    <d v="2018-11-29T00:00:00"/>
    <x v="11"/>
    <x v="3"/>
    <n v="2602"/>
    <x v="0"/>
    <n v="930000"/>
    <x v="0"/>
    <x v="1"/>
    <n v="930000"/>
  </r>
  <r>
    <d v="2018-11-29T00:00:00"/>
    <x v="11"/>
    <x v="3"/>
    <n v="2611"/>
    <x v="0"/>
    <n v="265000"/>
    <x v="1"/>
    <x v="4"/>
    <n v="265000"/>
  </r>
  <r>
    <d v="2018-11-29T00:00:00"/>
    <x v="11"/>
    <x v="3"/>
    <n v="2914"/>
    <x v="1"/>
    <n v="275500"/>
    <x v="1"/>
    <x v="4"/>
    <n v="275500"/>
  </r>
  <r>
    <d v="2018-11-29T00:00:00"/>
    <x v="11"/>
    <x v="3"/>
    <n v="2617"/>
    <x v="0"/>
    <n v="330000"/>
    <x v="1"/>
    <x v="4"/>
    <n v="330000"/>
  </r>
  <r>
    <d v="2018-11-29T00:00:00"/>
    <x v="11"/>
    <x v="3"/>
    <n v="2602"/>
    <x v="0"/>
    <n v="375000"/>
    <x v="1"/>
    <x v="2"/>
    <n v="375000"/>
  </r>
  <r>
    <d v="2018-11-29T00:00:00"/>
    <x v="11"/>
    <x v="3"/>
    <n v="2612"/>
    <x v="0"/>
    <n v="430000"/>
    <x v="1"/>
    <x v="4"/>
    <n v="430000"/>
  </r>
  <r>
    <d v="2018-11-30T00:00:00"/>
    <x v="11"/>
    <x v="3"/>
    <n v="2913"/>
    <x v="1"/>
    <n v="405000"/>
    <x v="0"/>
    <x v="1"/>
    <n v="405000"/>
  </r>
  <r>
    <d v="2018-11-30T00:00:00"/>
    <x v="11"/>
    <x v="3"/>
    <n v="2905"/>
    <x v="1"/>
    <n v="418000"/>
    <x v="0"/>
    <x v="1"/>
    <n v="418000"/>
  </r>
  <r>
    <d v="2018-11-30T00:00:00"/>
    <x v="11"/>
    <x v="3"/>
    <n v="2906"/>
    <x v="1"/>
    <n v="432500"/>
    <x v="0"/>
    <x v="1"/>
    <n v="432500"/>
  </r>
  <r>
    <d v="2018-11-30T00:00:00"/>
    <x v="11"/>
    <x v="3"/>
    <n v="2913"/>
    <x v="1"/>
    <n v="525000"/>
    <x v="0"/>
    <x v="1"/>
    <n v="525000"/>
  </r>
  <r>
    <d v="2018-11-30T00:00:00"/>
    <x v="11"/>
    <x v="3"/>
    <n v="2906"/>
    <x v="1"/>
    <n v="550000"/>
    <x v="0"/>
    <x v="1"/>
    <n v="550000"/>
  </r>
  <r>
    <d v="2018-11-30T00:00:00"/>
    <x v="11"/>
    <x v="3"/>
    <n v="2602"/>
    <x v="0"/>
    <n v="776000"/>
    <x v="0"/>
    <x v="0"/>
    <n v="776000"/>
  </r>
  <r>
    <d v="2018-11-30T00:00:00"/>
    <x v="11"/>
    <x v="3"/>
    <n v="2617"/>
    <x v="0"/>
    <n v="880000"/>
    <x v="0"/>
    <x v="3"/>
    <n v="880000"/>
  </r>
  <r>
    <d v="2018-11-30T00:00:00"/>
    <x v="11"/>
    <x v="3"/>
    <n v="2600"/>
    <x v="0"/>
    <n v="1315000"/>
    <x v="0"/>
    <x v="1"/>
    <n v="1315000"/>
  </r>
  <r>
    <d v="2018-11-30T00:00:00"/>
    <x v="11"/>
    <x v="3"/>
    <n v="2612"/>
    <x v="0"/>
    <n v="1700000"/>
    <x v="0"/>
    <x v="0"/>
    <n v="1700000"/>
  </r>
  <r>
    <d v="2018-11-30T00:00:00"/>
    <x v="11"/>
    <x v="3"/>
    <n v="2607"/>
    <x v="0"/>
    <n v="248000"/>
    <x v="1"/>
    <x v="2"/>
    <n v="248000"/>
  </r>
  <r>
    <d v="2018-11-30T00:00:00"/>
    <x v="11"/>
    <x v="3"/>
    <n v="2912"/>
    <x v="1"/>
    <n v="345000"/>
    <x v="1"/>
    <x v="2"/>
    <n v="345000"/>
  </r>
  <r>
    <d v="2018-11-30T00:00:00"/>
    <x v="11"/>
    <x v="3"/>
    <n v="2612"/>
    <x v="0"/>
    <n v="530000"/>
    <x v="1"/>
    <x v="2"/>
    <n v="530000"/>
  </r>
  <r>
    <d v="2018-11-30T00:00:00"/>
    <x v="11"/>
    <x v="3"/>
    <n v="2604"/>
    <x v="0"/>
    <n v="555000"/>
    <x v="1"/>
    <x v="2"/>
    <n v="555000"/>
  </r>
  <r>
    <d v="2018-11-30T00:00:00"/>
    <x v="11"/>
    <x v="3"/>
    <n v="2612"/>
    <x v="0"/>
    <n v="675000"/>
    <x v="1"/>
    <x v="2"/>
    <n v="675000"/>
  </r>
  <r>
    <d v="2018-12-01T00:00:00"/>
    <x v="11"/>
    <x v="3"/>
    <n v="2615"/>
    <x v="0"/>
    <n v="492000"/>
    <x v="0"/>
    <x v="1"/>
    <n v="492000"/>
  </r>
  <r>
    <d v="2018-12-01T00:00:00"/>
    <x v="11"/>
    <x v="3"/>
    <n v="2615"/>
    <x v="0"/>
    <n v="645000"/>
    <x v="0"/>
    <x v="1"/>
    <n v="645000"/>
  </r>
  <r>
    <d v="2018-12-01T00:00:00"/>
    <x v="11"/>
    <x v="3"/>
    <n v="2913"/>
    <x v="1"/>
    <n v="681002"/>
    <x v="0"/>
    <x v="0"/>
    <n v="681002"/>
  </r>
  <r>
    <d v="2018-12-01T00:00:00"/>
    <x v="11"/>
    <x v="3"/>
    <n v="2615"/>
    <x v="0"/>
    <n v="755000"/>
    <x v="0"/>
    <x v="0"/>
    <n v="755000"/>
  </r>
  <r>
    <d v="2018-12-01T00:00:00"/>
    <x v="11"/>
    <x v="3"/>
    <n v="2602"/>
    <x v="0"/>
    <n v="772500"/>
    <x v="0"/>
    <x v="1"/>
    <n v="772500"/>
  </r>
  <r>
    <d v="2018-12-01T00:00:00"/>
    <x v="11"/>
    <x v="3"/>
    <n v="2615"/>
    <x v="0"/>
    <n v="875000"/>
    <x v="0"/>
    <x v="0"/>
    <n v="875000"/>
  </r>
  <r>
    <d v="2018-12-01T00:00:00"/>
    <x v="11"/>
    <x v="3"/>
    <n v="2602"/>
    <x v="0"/>
    <n v="899000"/>
    <x v="0"/>
    <x v="1"/>
    <n v="899000"/>
  </r>
  <r>
    <d v="2018-12-01T00:00:00"/>
    <x v="11"/>
    <x v="3"/>
    <n v="2611"/>
    <x v="0"/>
    <n v="905000"/>
    <x v="0"/>
    <x v="0"/>
    <n v="905000"/>
  </r>
  <r>
    <d v="2018-12-01T00:00:00"/>
    <x v="11"/>
    <x v="3"/>
    <n v="2615"/>
    <x v="0"/>
    <n v="965000"/>
    <x v="0"/>
    <x v="3"/>
    <n v="965000"/>
  </r>
  <r>
    <d v="2018-12-01T00:00:00"/>
    <x v="11"/>
    <x v="3"/>
    <n v="2611"/>
    <x v="0"/>
    <n v="1121000"/>
    <x v="0"/>
    <x v="0"/>
    <n v="1121000"/>
  </r>
  <r>
    <d v="2018-12-01T00:00:00"/>
    <x v="11"/>
    <x v="3"/>
    <n v="2600"/>
    <x v="0"/>
    <n v="1675000"/>
    <x v="0"/>
    <x v="1"/>
    <n v="1675000"/>
  </r>
  <r>
    <d v="2018-12-03T00:00:00"/>
    <x v="11"/>
    <x v="3"/>
    <n v="2913"/>
    <x v="1"/>
    <n v="520000"/>
    <x v="0"/>
    <x v="1"/>
    <n v="520000"/>
  </r>
  <r>
    <d v="2018-12-03T00:00:00"/>
    <x v="11"/>
    <x v="3"/>
    <n v="2914"/>
    <x v="1"/>
    <n v="577500"/>
    <x v="0"/>
    <x v="1"/>
    <n v="577500"/>
  </r>
  <r>
    <d v="2018-12-03T00:00:00"/>
    <x v="11"/>
    <x v="3"/>
    <n v="2913"/>
    <x v="1"/>
    <n v="607000"/>
    <x v="0"/>
    <x v="1"/>
    <n v="607000"/>
  </r>
  <r>
    <d v="2018-12-03T00:00:00"/>
    <x v="11"/>
    <x v="3"/>
    <n v="2914"/>
    <x v="1"/>
    <n v="675000"/>
    <x v="0"/>
    <x v="0"/>
    <n v="675000"/>
  </r>
  <r>
    <d v="2018-12-03T00:00:00"/>
    <x v="11"/>
    <x v="3"/>
    <n v="2611"/>
    <x v="0"/>
    <n v="682800"/>
    <x v="0"/>
    <x v="0"/>
    <n v="682800"/>
  </r>
  <r>
    <d v="2018-12-03T00:00:00"/>
    <x v="11"/>
    <x v="3"/>
    <n v="2615"/>
    <x v="0"/>
    <n v="719000"/>
    <x v="0"/>
    <x v="0"/>
    <n v="719000"/>
  </r>
  <r>
    <d v="2018-12-03T00:00:00"/>
    <x v="11"/>
    <x v="3"/>
    <n v="2914"/>
    <x v="1"/>
    <n v="742000"/>
    <x v="0"/>
    <x v="0"/>
    <n v="742000"/>
  </r>
  <r>
    <d v="2018-12-03T00:00:00"/>
    <x v="11"/>
    <x v="3"/>
    <n v="2913"/>
    <x v="1"/>
    <n v="768000"/>
    <x v="0"/>
    <x v="0"/>
    <n v="768000"/>
  </r>
  <r>
    <d v="2018-12-03T00:00:00"/>
    <x v="11"/>
    <x v="3"/>
    <n v="2913"/>
    <x v="1"/>
    <n v="870000"/>
    <x v="0"/>
    <x v="0"/>
    <n v="870000"/>
  </r>
  <r>
    <d v="2018-12-03T00:00:00"/>
    <x v="11"/>
    <x v="3"/>
    <n v="2612"/>
    <x v="0"/>
    <n v="365000"/>
    <x v="1"/>
    <x v="4"/>
    <n v="365000"/>
  </r>
  <r>
    <d v="2018-12-04T00:00:00"/>
    <x v="11"/>
    <x v="3"/>
    <n v="2615"/>
    <x v="0"/>
    <n v="480000"/>
    <x v="0"/>
    <x v="1"/>
    <n v="480000"/>
  </r>
  <r>
    <d v="2018-12-04T00:00:00"/>
    <x v="11"/>
    <x v="3"/>
    <n v="2615"/>
    <x v="0"/>
    <n v="620000"/>
    <x v="0"/>
    <x v="1"/>
    <n v="620000"/>
  </r>
  <r>
    <d v="2018-12-04T00:00:00"/>
    <x v="11"/>
    <x v="3"/>
    <n v="2615"/>
    <x v="0"/>
    <n v="685000"/>
    <x v="0"/>
    <x v="0"/>
    <n v="685000"/>
  </r>
  <r>
    <d v="2018-12-04T00:00:00"/>
    <x v="11"/>
    <x v="3"/>
    <n v="2602"/>
    <x v="0"/>
    <n v="780500"/>
    <x v="0"/>
    <x v="1"/>
    <n v="780500"/>
  </r>
  <r>
    <d v="2018-12-04T00:00:00"/>
    <x v="11"/>
    <x v="3"/>
    <n v="2615"/>
    <x v="0"/>
    <n v="785000"/>
    <x v="0"/>
    <x v="0"/>
    <n v="785000"/>
  </r>
  <r>
    <d v="2018-12-04T00:00:00"/>
    <x v="11"/>
    <x v="3"/>
    <n v="2914"/>
    <x v="1"/>
    <n v="855000"/>
    <x v="0"/>
    <x v="0"/>
    <n v="855000"/>
  </r>
  <r>
    <d v="2018-12-04T00:00:00"/>
    <x v="11"/>
    <x v="3"/>
    <n v="2614"/>
    <x v="0"/>
    <n v="860000"/>
    <x v="0"/>
    <x v="3"/>
    <n v="860000"/>
  </r>
  <r>
    <d v="2018-12-04T00:00:00"/>
    <x v="11"/>
    <x v="3"/>
    <n v="2600"/>
    <x v="0"/>
    <n v="481000"/>
    <x v="1"/>
    <x v="4"/>
    <n v="481000"/>
  </r>
  <r>
    <d v="2018-12-04T00:00:00"/>
    <x v="11"/>
    <x v="3"/>
    <n v="2604"/>
    <x v="0"/>
    <n v="1255000"/>
    <x v="1"/>
    <x v="1"/>
    <n v="1255000"/>
  </r>
  <r>
    <d v="2018-12-05T00:00:00"/>
    <x v="11"/>
    <x v="3"/>
    <n v="2905"/>
    <x v="1"/>
    <n v="440000"/>
    <x v="0"/>
    <x v="1"/>
    <n v="440000"/>
  </r>
  <r>
    <d v="2018-12-05T00:00:00"/>
    <x v="11"/>
    <x v="3"/>
    <n v="2914"/>
    <x v="1"/>
    <n v="475000"/>
    <x v="0"/>
    <x v="0"/>
    <n v="475000"/>
  </r>
  <r>
    <d v="2018-12-05T00:00:00"/>
    <x v="11"/>
    <x v="3"/>
    <n v="2905"/>
    <x v="1"/>
    <n v="485000"/>
    <x v="0"/>
    <x v="1"/>
    <n v="485000"/>
  </r>
  <r>
    <d v="2018-12-05T00:00:00"/>
    <x v="11"/>
    <x v="3"/>
    <n v="2913"/>
    <x v="1"/>
    <n v="516250"/>
    <x v="0"/>
    <x v="1"/>
    <n v="516250"/>
  </r>
  <r>
    <d v="2018-12-05T00:00:00"/>
    <x v="11"/>
    <x v="3"/>
    <n v="2913"/>
    <x v="1"/>
    <n v="635000"/>
    <x v="0"/>
    <x v="1"/>
    <n v="635000"/>
  </r>
  <r>
    <d v="2018-12-05T00:00:00"/>
    <x v="11"/>
    <x v="3"/>
    <n v="2904"/>
    <x v="1"/>
    <n v="656000"/>
    <x v="0"/>
    <x v="0"/>
    <n v="656000"/>
  </r>
  <r>
    <d v="2018-12-05T00:00:00"/>
    <x v="11"/>
    <x v="3"/>
    <n v="2913"/>
    <x v="1"/>
    <n v="685000"/>
    <x v="0"/>
    <x v="0"/>
    <n v="685000"/>
  </r>
  <r>
    <d v="2018-12-05T00:00:00"/>
    <x v="11"/>
    <x v="3"/>
    <n v="2614"/>
    <x v="0"/>
    <n v="785000"/>
    <x v="0"/>
    <x v="1"/>
    <n v="785000"/>
  </r>
  <r>
    <d v="2018-12-05T00:00:00"/>
    <x v="11"/>
    <x v="3"/>
    <n v="2614"/>
    <x v="0"/>
    <n v="1100000"/>
    <x v="0"/>
    <x v="0"/>
    <n v="1100000"/>
  </r>
  <r>
    <d v="2018-12-05T00:00:00"/>
    <x v="11"/>
    <x v="3"/>
    <n v="2600"/>
    <x v="0"/>
    <n v="1480000"/>
    <x v="0"/>
    <x v="3"/>
    <n v="1480000"/>
  </r>
  <r>
    <d v="2018-12-05T00:00:00"/>
    <x v="11"/>
    <x v="3"/>
    <n v="2603"/>
    <x v="0"/>
    <n v="2190000"/>
    <x v="0"/>
    <x v="1"/>
    <n v="2190000"/>
  </r>
  <r>
    <d v="2018-12-05T00:00:00"/>
    <x v="11"/>
    <x v="3"/>
    <n v="2911"/>
    <x v="1"/>
    <n v="339950"/>
    <x v="1"/>
    <x v="2"/>
    <n v="339950"/>
  </r>
  <r>
    <d v="2018-12-05T00:00:00"/>
    <x v="11"/>
    <x v="3"/>
    <n v="2912"/>
    <x v="1"/>
    <n v="437000"/>
    <x v="1"/>
    <x v="2"/>
    <n v="437000"/>
  </r>
  <r>
    <d v="2018-12-05T00:00:00"/>
    <x v="11"/>
    <x v="3"/>
    <n v="2604"/>
    <x v="0"/>
    <n v="492000"/>
    <x v="1"/>
    <x v="2"/>
    <n v="492000"/>
  </r>
  <r>
    <d v="2018-12-06T00:00:00"/>
    <x v="11"/>
    <x v="3"/>
    <n v="2617"/>
    <x v="0"/>
    <n v="431000"/>
    <x v="0"/>
    <x v="1"/>
    <n v="431000"/>
  </r>
  <r>
    <d v="2018-12-06T00:00:00"/>
    <x v="11"/>
    <x v="3"/>
    <n v="2905"/>
    <x v="1"/>
    <n v="460000"/>
    <x v="0"/>
    <x v="1"/>
    <n v="460000"/>
  </r>
  <r>
    <d v="2018-12-06T00:00:00"/>
    <x v="11"/>
    <x v="3"/>
    <n v="2615"/>
    <x v="0"/>
    <n v="610000"/>
    <x v="0"/>
    <x v="0"/>
    <n v="610000"/>
  </r>
  <r>
    <d v="2018-12-06T00:00:00"/>
    <x v="11"/>
    <x v="3"/>
    <n v="2905"/>
    <x v="1"/>
    <n v="625000"/>
    <x v="0"/>
    <x v="0"/>
    <n v="625000"/>
  </r>
  <r>
    <d v="2018-12-06T00:00:00"/>
    <x v="11"/>
    <x v="3"/>
    <n v="2900"/>
    <x v="0"/>
    <n v="389000"/>
    <x v="1"/>
    <x v="2"/>
    <n v="389000"/>
  </r>
  <r>
    <d v="2018-12-06T00:00:00"/>
    <x v="11"/>
    <x v="3"/>
    <n v="2617"/>
    <x v="0"/>
    <n v="400000"/>
    <x v="1"/>
    <x v="2"/>
    <n v="400000"/>
  </r>
  <r>
    <d v="2018-12-06T00:00:00"/>
    <x v="11"/>
    <x v="3"/>
    <n v="2913"/>
    <x v="1"/>
    <n v="400000"/>
    <x v="1"/>
    <x v="2"/>
    <n v="400000"/>
  </r>
  <r>
    <d v="2018-12-06T00:00:00"/>
    <x v="11"/>
    <x v="3"/>
    <n v="2612"/>
    <x v="0"/>
    <n v="445000"/>
    <x v="1"/>
    <x v="2"/>
    <n v="445000"/>
  </r>
  <r>
    <d v="2018-12-06T00:00:00"/>
    <x v="11"/>
    <x v="3"/>
    <n v="2606"/>
    <x v="0"/>
    <n v="555000"/>
    <x v="1"/>
    <x v="1"/>
    <n v="555000"/>
  </r>
  <r>
    <d v="2018-12-06T00:00:00"/>
    <x v="11"/>
    <x v="3"/>
    <n v="2600"/>
    <x v="0"/>
    <n v="1100000"/>
    <x v="1"/>
    <x v="1"/>
    <n v="1100000"/>
  </r>
  <r>
    <d v="2018-12-07T00:00:00"/>
    <x v="11"/>
    <x v="3"/>
    <n v="2904"/>
    <x v="1"/>
    <n v="563000"/>
    <x v="0"/>
    <x v="1"/>
    <n v="563000"/>
  </r>
  <r>
    <d v="2018-12-07T00:00:00"/>
    <x v="11"/>
    <x v="3"/>
    <n v="2903"/>
    <x v="1"/>
    <n v="600000"/>
    <x v="0"/>
    <x v="0"/>
    <n v="600000"/>
  </r>
  <r>
    <d v="2018-12-07T00:00:00"/>
    <x v="11"/>
    <x v="3"/>
    <n v="2904"/>
    <x v="1"/>
    <n v="620000"/>
    <x v="0"/>
    <x v="1"/>
    <n v="620000"/>
  </r>
  <r>
    <d v="2018-12-07T00:00:00"/>
    <x v="11"/>
    <x v="3"/>
    <n v="2611"/>
    <x v="0"/>
    <n v="625000"/>
    <x v="0"/>
    <x v="1"/>
    <n v="625000"/>
  </r>
  <r>
    <d v="2018-12-07T00:00:00"/>
    <x v="11"/>
    <x v="3"/>
    <n v="2913"/>
    <x v="1"/>
    <n v="637000"/>
    <x v="0"/>
    <x v="1"/>
    <n v="637000"/>
  </r>
  <r>
    <d v="2018-12-07T00:00:00"/>
    <x v="11"/>
    <x v="3"/>
    <n v="2602"/>
    <x v="0"/>
    <n v="715000"/>
    <x v="0"/>
    <x v="2"/>
    <n v="715000"/>
  </r>
  <r>
    <d v="2018-12-07T00:00:00"/>
    <x v="11"/>
    <x v="3"/>
    <n v="2913"/>
    <x v="1"/>
    <n v="805000"/>
    <x v="0"/>
    <x v="0"/>
    <n v="805000"/>
  </r>
  <r>
    <d v="2018-12-07T00:00:00"/>
    <x v="11"/>
    <x v="3"/>
    <n v="2602"/>
    <x v="0"/>
    <n v="870000"/>
    <x v="0"/>
    <x v="1"/>
    <n v="870000"/>
  </r>
  <r>
    <d v="2018-12-07T00:00:00"/>
    <x v="11"/>
    <x v="3"/>
    <n v="2611"/>
    <x v="0"/>
    <n v="1100000"/>
    <x v="0"/>
    <x v="3"/>
    <n v="1100000"/>
  </r>
  <r>
    <d v="2018-12-07T00:00:00"/>
    <x v="11"/>
    <x v="3"/>
    <n v="2612"/>
    <x v="0"/>
    <n v="1250000"/>
    <x v="0"/>
    <x v="3"/>
    <n v="1250000"/>
  </r>
  <r>
    <d v="2018-12-07T00:00:00"/>
    <x v="11"/>
    <x v="3"/>
    <n v="2600"/>
    <x v="0"/>
    <n v="1400000"/>
    <x v="0"/>
    <x v="0"/>
    <n v="1400000"/>
  </r>
  <r>
    <d v="2018-12-07T00:00:00"/>
    <x v="11"/>
    <x v="3"/>
    <n v="2912"/>
    <x v="1"/>
    <n v="340000"/>
    <x v="1"/>
    <x v="2"/>
    <n v="340000"/>
  </r>
  <r>
    <d v="2018-12-08T00:00:00"/>
    <x v="11"/>
    <x v="3"/>
    <n v="2606"/>
    <x v="0"/>
    <n v="517500"/>
    <x v="0"/>
    <x v="1"/>
    <n v="517500"/>
  </r>
  <r>
    <d v="2018-12-08T00:00:00"/>
    <x v="11"/>
    <x v="3"/>
    <n v="2617"/>
    <x v="0"/>
    <n v="561000"/>
    <x v="0"/>
    <x v="1"/>
    <n v="561000"/>
  </r>
  <r>
    <d v="2018-12-08T00:00:00"/>
    <x v="11"/>
    <x v="3"/>
    <n v="2615"/>
    <x v="0"/>
    <n v="600000"/>
    <x v="0"/>
    <x v="0"/>
    <n v="600000"/>
  </r>
  <r>
    <d v="2018-12-08T00:00:00"/>
    <x v="11"/>
    <x v="3"/>
    <n v="2615"/>
    <x v="0"/>
    <n v="630000"/>
    <x v="0"/>
    <x v="0"/>
    <n v="630000"/>
  </r>
  <r>
    <d v="2018-12-08T00:00:00"/>
    <x v="11"/>
    <x v="3"/>
    <n v="2611"/>
    <x v="0"/>
    <n v="655000"/>
    <x v="0"/>
    <x v="1"/>
    <n v="655000"/>
  </r>
  <r>
    <d v="2018-12-08T00:00:00"/>
    <x v="11"/>
    <x v="3"/>
    <n v="2904"/>
    <x v="1"/>
    <n v="780000"/>
    <x v="0"/>
    <x v="3"/>
    <n v="780000"/>
  </r>
  <r>
    <d v="2018-12-08T00:00:00"/>
    <x v="11"/>
    <x v="3"/>
    <n v="2614"/>
    <x v="0"/>
    <n v="801000"/>
    <x v="0"/>
    <x v="0"/>
    <n v="801000"/>
  </r>
  <r>
    <d v="2018-12-08T00:00:00"/>
    <x v="11"/>
    <x v="3"/>
    <n v="2614"/>
    <x v="0"/>
    <n v="877500"/>
    <x v="0"/>
    <x v="0"/>
    <n v="877500"/>
  </r>
  <r>
    <d v="2018-12-08T00:00:00"/>
    <x v="11"/>
    <x v="3"/>
    <n v="2602"/>
    <x v="0"/>
    <n v="1001000"/>
    <x v="0"/>
    <x v="2"/>
    <n v="1001000"/>
  </r>
  <r>
    <d v="2018-12-10T00:00:00"/>
    <x v="11"/>
    <x v="3"/>
    <n v="2906"/>
    <x v="1"/>
    <n v="450000"/>
    <x v="0"/>
    <x v="1"/>
    <n v="450000"/>
  </r>
  <r>
    <d v="2018-12-10T00:00:00"/>
    <x v="11"/>
    <x v="3"/>
    <n v="2615"/>
    <x v="0"/>
    <n v="509000"/>
    <x v="0"/>
    <x v="1"/>
    <n v="509000"/>
  </r>
  <r>
    <d v="2018-12-10T00:00:00"/>
    <x v="11"/>
    <x v="3"/>
    <n v="2913"/>
    <x v="1"/>
    <n v="565000"/>
    <x v="0"/>
    <x v="1"/>
    <n v="565000"/>
  </r>
  <r>
    <d v="2018-12-10T00:00:00"/>
    <x v="11"/>
    <x v="3"/>
    <n v="2617"/>
    <x v="0"/>
    <n v="685000"/>
    <x v="0"/>
    <x v="1"/>
    <n v="685000"/>
  </r>
  <r>
    <d v="2018-12-10T00:00:00"/>
    <x v="11"/>
    <x v="3"/>
    <n v="2914"/>
    <x v="1"/>
    <n v="835000"/>
    <x v="0"/>
    <x v="0"/>
    <n v="835000"/>
  </r>
  <r>
    <d v="2018-12-10T00:00:00"/>
    <x v="11"/>
    <x v="3"/>
    <n v="2602"/>
    <x v="0"/>
    <n v="970000"/>
    <x v="0"/>
    <x v="1"/>
    <n v="970000"/>
  </r>
  <r>
    <d v="2018-12-10T00:00:00"/>
    <x v="11"/>
    <x v="3"/>
    <n v="2602"/>
    <x v="0"/>
    <n v="1350000"/>
    <x v="0"/>
    <x v="0"/>
    <n v="1350000"/>
  </r>
  <r>
    <d v="2018-12-10T00:00:00"/>
    <x v="11"/>
    <x v="3"/>
    <n v="2912"/>
    <x v="1"/>
    <n v="370000"/>
    <x v="1"/>
    <x v="2"/>
    <n v="370000"/>
  </r>
  <r>
    <d v="2018-12-10T00:00:00"/>
    <x v="11"/>
    <x v="3"/>
    <n v="2606"/>
    <x v="0"/>
    <n v="423000"/>
    <x v="1"/>
    <x v="2"/>
    <n v="423000"/>
  </r>
  <r>
    <d v="2018-12-10T00:00:00"/>
    <x v="11"/>
    <x v="3"/>
    <n v="2913"/>
    <x v="1"/>
    <n v="505500"/>
    <x v="1"/>
    <x v="1"/>
    <n v="505500"/>
  </r>
  <r>
    <d v="2018-12-11T00:00:00"/>
    <x v="11"/>
    <x v="3"/>
    <n v="2614"/>
    <x v="0"/>
    <n v="458000"/>
    <x v="0"/>
    <x v="1"/>
    <n v="458000"/>
  </r>
  <r>
    <d v="2018-12-11T00:00:00"/>
    <x v="11"/>
    <x v="3"/>
    <n v="2913"/>
    <x v="1"/>
    <n v="500000"/>
    <x v="0"/>
    <x v="1"/>
    <n v="500000"/>
  </r>
  <r>
    <d v="2018-12-11T00:00:00"/>
    <x v="11"/>
    <x v="3"/>
    <n v="2904"/>
    <x v="1"/>
    <n v="550000"/>
    <x v="0"/>
    <x v="1"/>
    <n v="550000"/>
  </r>
  <r>
    <d v="2018-12-11T00:00:00"/>
    <x v="11"/>
    <x v="3"/>
    <n v="2611"/>
    <x v="0"/>
    <n v="665000"/>
    <x v="0"/>
    <x v="1"/>
    <n v="665000"/>
  </r>
  <r>
    <d v="2018-12-11T00:00:00"/>
    <x v="11"/>
    <x v="3"/>
    <n v="2615"/>
    <x v="0"/>
    <n v="700000"/>
    <x v="0"/>
    <x v="0"/>
    <n v="700000"/>
  </r>
  <r>
    <d v="2018-12-11T00:00:00"/>
    <x v="11"/>
    <x v="3"/>
    <n v="2906"/>
    <x v="1"/>
    <n v="795000"/>
    <x v="0"/>
    <x v="0"/>
    <n v="795000"/>
  </r>
  <r>
    <d v="2018-12-11T00:00:00"/>
    <x v="11"/>
    <x v="3"/>
    <n v="2615"/>
    <x v="0"/>
    <n v="870000"/>
    <x v="0"/>
    <x v="0"/>
    <n v="870000"/>
  </r>
  <r>
    <d v="2018-12-11T00:00:00"/>
    <x v="11"/>
    <x v="3"/>
    <n v="2602"/>
    <x v="0"/>
    <n v="295000"/>
    <x v="1"/>
    <x v="4"/>
    <n v="295000"/>
  </r>
  <r>
    <d v="2018-12-11T00:00:00"/>
    <x v="11"/>
    <x v="3"/>
    <n v="2617"/>
    <x v="0"/>
    <n v="301000"/>
    <x v="1"/>
    <x v="2"/>
    <n v="301000"/>
  </r>
  <r>
    <d v="2018-12-11T00:00:00"/>
    <x v="11"/>
    <x v="3"/>
    <n v="2617"/>
    <x v="0"/>
    <n v="317500"/>
    <x v="1"/>
    <x v="4"/>
    <n v="317500"/>
  </r>
  <r>
    <d v="2018-12-11T00:00:00"/>
    <x v="11"/>
    <x v="3"/>
    <n v="2912"/>
    <x v="1"/>
    <n v="320000"/>
    <x v="1"/>
    <x v="2"/>
    <n v="320000"/>
  </r>
  <r>
    <d v="2018-12-11T00:00:00"/>
    <x v="11"/>
    <x v="3"/>
    <n v="2612"/>
    <x v="0"/>
    <n v="408000"/>
    <x v="1"/>
    <x v="4"/>
    <n v="408000"/>
  </r>
  <r>
    <d v="2018-12-11T00:00:00"/>
    <x v="11"/>
    <x v="3"/>
    <n v="2912"/>
    <x v="1"/>
    <n v="530000"/>
    <x v="1"/>
    <x v="2"/>
    <n v="530000"/>
  </r>
  <r>
    <d v="2018-12-11T00:00:00"/>
    <x v="11"/>
    <x v="3"/>
    <n v="2912"/>
    <x v="1"/>
    <n v="640000"/>
    <x v="1"/>
    <x v="1"/>
    <n v="640000"/>
  </r>
  <r>
    <d v="2018-12-12T00:00:00"/>
    <x v="11"/>
    <x v="3"/>
    <n v="2615"/>
    <x v="0"/>
    <n v="470000"/>
    <x v="0"/>
    <x v="1"/>
    <n v="470000"/>
  </r>
  <r>
    <d v="2018-12-12T00:00:00"/>
    <x v="11"/>
    <x v="3"/>
    <n v="2905"/>
    <x v="1"/>
    <n v="484000"/>
    <x v="0"/>
    <x v="1"/>
    <n v="484000"/>
  </r>
  <r>
    <d v="2018-12-12T00:00:00"/>
    <x v="11"/>
    <x v="3"/>
    <n v="2914"/>
    <x v="1"/>
    <n v="525000"/>
    <x v="0"/>
    <x v="1"/>
    <n v="525000"/>
  </r>
  <r>
    <d v="2018-12-12T00:00:00"/>
    <x v="11"/>
    <x v="3"/>
    <n v="2614"/>
    <x v="0"/>
    <n v="606000"/>
    <x v="0"/>
    <x v="1"/>
    <n v="606000"/>
  </r>
  <r>
    <d v="2018-12-12T00:00:00"/>
    <x v="11"/>
    <x v="3"/>
    <n v="2914"/>
    <x v="1"/>
    <n v="660000"/>
    <x v="0"/>
    <x v="0"/>
    <n v="660000"/>
  </r>
  <r>
    <d v="2018-12-12T00:00:00"/>
    <x v="11"/>
    <x v="3"/>
    <n v="2602"/>
    <x v="0"/>
    <n v="835000"/>
    <x v="0"/>
    <x v="1"/>
    <n v="835000"/>
  </r>
  <r>
    <d v="2018-12-12T00:00:00"/>
    <x v="11"/>
    <x v="3"/>
    <n v="2913"/>
    <x v="1"/>
    <n v="930000"/>
    <x v="0"/>
    <x v="0"/>
    <n v="930000"/>
  </r>
  <r>
    <d v="2018-12-12T00:00:00"/>
    <x v="11"/>
    <x v="3"/>
    <n v="2913"/>
    <x v="1"/>
    <n v="1030000"/>
    <x v="0"/>
    <x v="0"/>
    <n v="1030000"/>
  </r>
  <r>
    <d v="2018-12-12T00:00:00"/>
    <x v="11"/>
    <x v="3"/>
    <n v="2612"/>
    <x v="0"/>
    <n v="417000"/>
    <x v="1"/>
    <x v="2"/>
    <n v="417000"/>
  </r>
  <r>
    <d v="2018-12-13T00:00:00"/>
    <x v="11"/>
    <x v="3"/>
    <n v="2617"/>
    <x v="0"/>
    <n v="300000"/>
    <x v="0"/>
    <x v="4"/>
    <n v="300000"/>
  </r>
  <r>
    <d v="2018-12-13T00:00:00"/>
    <x v="11"/>
    <x v="3"/>
    <n v="2617"/>
    <x v="0"/>
    <n v="400000"/>
    <x v="0"/>
    <x v="2"/>
    <n v="400000"/>
  </r>
  <r>
    <d v="2018-12-13T00:00:00"/>
    <x v="11"/>
    <x v="3"/>
    <n v="2615"/>
    <x v="0"/>
    <n v="640000"/>
    <x v="0"/>
    <x v="3"/>
    <n v="640000"/>
  </r>
  <r>
    <d v="2018-12-13T00:00:00"/>
    <x v="11"/>
    <x v="3"/>
    <n v="2611"/>
    <x v="0"/>
    <n v="677000"/>
    <x v="0"/>
    <x v="1"/>
    <n v="677000"/>
  </r>
  <r>
    <d v="2018-12-13T00:00:00"/>
    <x v="11"/>
    <x v="3"/>
    <n v="2904"/>
    <x v="1"/>
    <n v="740000"/>
    <x v="0"/>
    <x v="3"/>
    <n v="740000"/>
  </r>
  <r>
    <d v="2018-12-13T00:00:00"/>
    <x v="11"/>
    <x v="3"/>
    <n v="2607"/>
    <x v="0"/>
    <n v="790000"/>
    <x v="0"/>
    <x v="0"/>
    <n v="790000"/>
  </r>
  <r>
    <d v="2018-12-13T00:00:00"/>
    <x v="11"/>
    <x v="3"/>
    <n v="2911"/>
    <x v="1"/>
    <n v="815000"/>
    <x v="0"/>
    <x v="0"/>
    <n v="815000"/>
  </r>
  <r>
    <d v="2018-12-13T00:00:00"/>
    <x v="11"/>
    <x v="3"/>
    <n v="2904"/>
    <x v="1"/>
    <n v="922500"/>
    <x v="0"/>
    <x v="3"/>
    <n v="922500"/>
  </r>
  <r>
    <d v="2018-12-13T00:00:00"/>
    <x v="11"/>
    <x v="3"/>
    <n v="2617"/>
    <x v="0"/>
    <n v="280000"/>
    <x v="1"/>
    <x v="4"/>
    <n v="280000"/>
  </r>
  <r>
    <d v="2018-12-13T00:00:00"/>
    <x v="11"/>
    <x v="3"/>
    <n v="2600"/>
    <x v="0"/>
    <n v="412500"/>
    <x v="1"/>
    <x v="4"/>
    <n v="412500"/>
  </r>
  <r>
    <d v="2018-12-13T00:00:00"/>
    <x v="11"/>
    <x v="3"/>
    <n v="2612"/>
    <x v="0"/>
    <n v="425000"/>
    <x v="1"/>
    <x v="2"/>
    <n v="425000"/>
  </r>
  <r>
    <d v="2018-12-14T00:00:00"/>
    <x v="11"/>
    <x v="3"/>
    <n v="2903"/>
    <x v="1"/>
    <n v="546000"/>
    <x v="0"/>
    <x v="1"/>
    <n v="546000"/>
  </r>
  <r>
    <d v="2018-12-14T00:00:00"/>
    <x v="11"/>
    <x v="3"/>
    <n v="2912"/>
    <x v="1"/>
    <n v="715000"/>
    <x v="0"/>
    <x v="0"/>
    <n v="715000"/>
  </r>
  <r>
    <d v="2018-12-14T00:00:00"/>
    <x v="11"/>
    <x v="3"/>
    <n v="2905"/>
    <x v="1"/>
    <n v="720000"/>
    <x v="0"/>
    <x v="3"/>
    <n v="720000"/>
  </r>
  <r>
    <d v="2018-12-14T00:00:00"/>
    <x v="11"/>
    <x v="3"/>
    <n v="2614"/>
    <x v="0"/>
    <n v="785000"/>
    <x v="0"/>
    <x v="1"/>
    <n v="785000"/>
  </r>
  <r>
    <d v="2018-12-14T00:00:00"/>
    <x v="11"/>
    <x v="3"/>
    <n v="2602"/>
    <x v="0"/>
    <n v="975000"/>
    <x v="0"/>
    <x v="3"/>
    <n v="975000"/>
  </r>
  <r>
    <d v="2018-12-14T00:00:00"/>
    <x v="11"/>
    <x v="3"/>
    <n v="2603"/>
    <x v="0"/>
    <n v="1500000"/>
    <x v="0"/>
    <x v="0"/>
    <n v="1500000"/>
  </r>
  <r>
    <d v="2018-12-15T00:00:00"/>
    <x v="11"/>
    <x v="3"/>
    <n v="2913"/>
    <x v="1"/>
    <n v="348000"/>
    <x v="0"/>
    <x v="2"/>
    <n v="348000"/>
  </r>
  <r>
    <d v="2018-12-15T00:00:00"/>
    <x v="11"/>
    <x v="3"/>
    <n v="2615"/>
    <x v="0"/>
    <n v="445000"/>
    <x v="0"/>
    <x v="1"/>
    <n v="445000"/>
  </r>
  <r>
    <d v="2018-12-15T00:00:00"/>
    <x v="11"/>
    <x v="3"/>
    <n v="2615"/>
    <x v="0"/>
    <n v="490000"/>
    <x v="0"/>
    <x v="1"/>
    <n v="490000"/>
  </r>
  <r>
    <d v="2018-12-15T00:00:00"/>
    <x v="11"/>
    <x v="3"/>
    <n v="2617"/>
    <x v="0"/>
    <n v="530000"/>
    <x v="0"/>
    <x v="1"/>
    <n v="530000"/>
  </r>
  <r>
    <d v="2018-12-15T00:00:00"/>
    <x v="11"/>
    <x v="3"/>
    <n v="2617"/>
    <x v="0"/>
    <n v="550000"/>
    <x v="0"/>
    <x v="1"/>
    <n v="550000"/>
  </r>
  <r>
    <d v="2018-12-15T00:00:00"/>
    <x v="11"/>
    <x v="3"/>
    <n v="2615"/>
    <x v="0"/>
    <n v="633000"/>
    <x v="0"/>
    <x v="0"/>
    <n v="633000"/>
  </r>
  <r>
    <d v="2018-12-15T00:00:00"/>
    <x v="11"/>
    <x v="3"/>
    <n v="2615"/>
    <x v="0"/>
    <n v="644000"/>
    <x v="0"/>
    <x v="0"/>
    <n v="644000"/>
  </r>
  <r>
    <d v="2018-12-15T00:00:00"/>
    <x v="11"/>
    <x v="3"/>
    <n v="2611"/>
    <x v="0"/>
    <n v="722500"/>
    <x v="0"/>
    <x v="1"/>
    <n v="722500"/>
  </r>
  <r>
    <d v="2018-12-15T00:00:00"/>
    <x v="11"/>
    <x v="3"/>
    <n v="2602"/>
    <x v="0"/>
    <n v="722500"/>
    <x v="0"/>
    <x v="1"/>
    <n v="722500"/>
  </r>
  <r>
    <d v="2018-12-15T00:00:00"/>
    <x v="11"/>
    <x v="3"/>
    <n v="2617"/>
    <x v="0"/>
    <n v="748000"/>
    <x v="0"/>
    <x v="0"/>
    <n v="748000"/>
  </r>
  <r>
    <d v="2018-12-15T00:00:00"/>
    <x v="11"/>
    <x v="3"/>
    <n v="2614"/>
    <x v="0"/>
    <n v="1005000"/>
    <x v="0"/>
    <x v="0"/>
    <n v="1005000"/>
  </r>
  <r>
    <d v="2018-12-15T00:00:00"/>
    <x v="11"/>
    <x v="3"/>
    <n v="2607"/>
    <x v="0"/>
    <n v="1115000"/>
    <x v="0"/>
    <x v="3"/>
    <n v="1115000"/>
  </r>
  <r>
    <d v="2018-12-15T00:00:00"/>
    <x v="11"/>
    <x v="3"/>
    <n v="2603"/>
    <x v="0"/>
    <n v="1195000"/>
    <x v="0"/>
    <x v="1"/>
    <n v="1195000"/>
  </r>
  <r>
    <d v="2018-12-15T00:00:00"/>
    <x v="11"/>
    <x v="3"/>
    <n v="2605"/>
    <x v="0"/>
    <n v="1300000"/>
    <x v="0"/>
    <x v="0"/>
    <n v="1300000"/>
  </r>
  <r>
    <d v="2018-12-16T00:00:00"/>
    <x v="11"/>
    <x v="3"/>
    <n v="2611"/>
    <x v="0"/>
    <n v="1000000"/>
    <x v="0"/>
    <x v="3"/>
    <n v="1000000"/>
  </r>
  <r>
    <d v="2018-12-16T00:00:00"/>
    <x v="11"/>
    <x v="3"/>
    <n v="2607"/>
    <x v="0"/>
    <n v="300000"/>
    <x v="1"/>
    <x v="2"/>
    <n v="300000"/>
  </r>
  <r>
    <d v="2018-12-16T00:00:00"/>
    <x v="11"/>
    <x v="3"/>
    <n v="2913"/>
    <x v="1"/>
    <n v="360000"/>
    <x v="1"/>
    <x v="2"/>
    <n v="360000"/>
  </r>
  <r>
    <d v="2018-12-17T00:00:00"/>
    <x v="11"/>
    <x v="3"/>
    <n v="2614"/>
    <x v="0"/>
    <n v="400000"/>
    <x v="0"/>
    <x v="1"/>
    <n v="400000"/>
  </r>
  <r>
    <d v="2018-12-17T00:00:00"/>
    <x v="11"/>
    <x v="3"/>
    <n v="2905"/>
    <x v="1"/>
    <n v="536500"/>
    <x v="0"/>
    <x v="1"/>
    <n v="536500"/>
  </r>
  <r>
    <d v="2018-12-17T00:00:00"/>
    <x v="11"/>
    <x v="3"/>
    <n v="2904"/>
    <x v="1"/>
    <n v="625000"/>
    <x v="0"/>
    <x v="0"/>
    <n v="625000"/>
  </r>
  <r>
    <d v="2018-12-17T00:00:00"/>
    <x v="11"/>
    <x v="3"/>
    <n v="2912"/>
    <x v="1"/>
    <n v="716000"/>
    <x v="0"/>
    <x v="1"/>
    <n v="716000"/>
  </r>
  <r>
    <d v="2018-12-17T00:00:00"/>
    <x v="11"/>
    <x v="3"/>
    <n v="2903"/>
    <x v="1"/>
    <n v="750000"/>
    <x v="0"/>
    <x v="0"/>
    <n v="750000"/>
  </r>
  <r>
    <d v="2018-12-17T00:00:00"/>
    <x v="11"/>
    <x v="3"/>
    <n v="2604"/>
    <x v="0"/>
    <n v="812000"/>
    <x v="0"/>
    <x v="1"/>
    <n v="812000"/>
  </r>
  <r>
    <d v="2018-12-17T00:00:00"/>
    <x v="11"/>
    <x v="3"/>
    <n v="2604"/>
    <x v="0"/>
    <n v="875000"/>
    <x v="0"/>
    <x v="1"/>
    <n v="875000"/>
  </r>
  <r>
    <d v="2018-12-17T00:00:00"/>
    <x v="11"/>
    <x v="3"/>
    <n v="2600"/>
    <x v="0"/>
    <n v="1735000"/>
    <x v="0"/>
    <x v="0"/>
    <n v="1735000"/>
  </r>
  <r>
    <d v="2018-12-17T00:00:00"/>
    <x v="11"/>
    <x v="3"/>
    <n v="2606"/>
    <x v="0"/>
    <n v="300000"/>
    <x v="1"/>
    <x v="4"/>
    <n v="300000"/>
  </r>
  <r>
    <d v="2018-12-17T00:00:00"/>
    <x v="11"/>
    <x v="3"/>
    <n v="2912"/>
    <x v="1"/>
    <n v="310000"/>
    <x v="1"/>
    <x v="2"/>
    <n v="310000"/>
  </r>
  <r>
    <d v="2018-12-18T00:00:00"/>
    <x v="11"/>
    <x v="3"/>
    <n v="2617"/>
    <x v="0"/>
    <n v="517000"/>
    <x v="0"/>
    <x v="1"/>
    <n v="517000"/>
  </r>
  <r>
    <d v="2018-12-18T00:00:00"/>
    <x v="11"/>
    <x v="3"/>
    <n v="2911"/>
    <x v="1"/>
    <n v="580000"/>
    <x v="0"/>
    <x v="1"/>
    <n v="580000"/>
  </r>
  <r>
    <d v="2018-12-18T00:00:00"/>
    <x v="11"/>
    <x v="3"/>
    <n v="2615"/>
    <x v="0"/>
    <n v="626000"/>
    <x v="0"/>
    <x v="1"/>
    <n v="626000"/>
  </r>
  <r>
    <d v="2018-12-18T00:00:00"/>
    <x v="11"/>
    <x v="3"/>
    <n v="2902"/>
    <x v="1"/>
    <n v="650000"/>
    <x v="0"/>
    <x v="0"/>
    <n v="650000"/>
  </r>
  <r>
    <d v="2018-12-18T00:00:00"/>
    <x v="11"/>
    <x v="3"/>
    <n v="2914"/>
    <x v="1"/>
    <n v="810000"/>
    <x v="0"/>
    <x v="0"/>
    <n v="810000"/>
  </r>
  <r>
    <d v="2018-12-18T00:00:00"/>
    <x v="11"/>
    <x v="3"/>
    <n v="2617"/>
    <x v="0"/>
    <n v="180000"/>
    <x v="1"/>
    <x v="4"/>
    <n v="180000"/>
  </r>
  <r>
    <d v="2018-12-18T00:00:00"/>
    <x v="11"/>
    <x v="3"/>
    <n v="2617"/>
    <x v="0"/>
    <n v="265000"/>
    <x v="1"/>
    <x v="4"/>
    <n v="265000"/>
  </r>
  <r>
    <d v="2018-12-18T00:00:00"/>
    <x v="11"/>
    <x v="3"/>
    <n v="2912"/>
    <x v="1"/>
    <n v="370000"/>
    <x v="1"/>
    <x v="2"/>
    <n v="370000"/>
  </r>
  <r>
    <d v="2018-12-18T00:00:00"/>
    <x v="11"/>
    <x v="3"/>
    <n v="2601"/>
    <x v="0"/>
    <n v="402000"/>
    <x v="1"/>
    <x v="4"/>
    <n v="402000"/>
  </r>
  <r>
    <d v="2018-12-18T00:00:00"/>
    <x v="11"/>
    <x v="3"/>
    <n v="2603"/>
    <x v="0"/>
    <n v="1562500"/>
    <x v="1"/>
    <x v="1"/>
    <n v="1562500"/>
  </r>
  <r>
    <d v="2018-12-19T00:00:00"/>
    <x v="11"/>
    <x v="3"/>
    <n v="2906"/>
    <x v="1"/>
    <n v="330000"/>
    <x v="0"/>
    <x v="2"/>
    <n v="330000"/>
  </r>
  <r>
    <d v="2018-12-19T00:00:00"/>
    <x v="11"/>
    <x v="3"/>
    <n v="2906"/>
    <x v="1"/>
    <n v="396000"/>
    <x v="0"/>
    <x v="2"/>
    <n v="396000"/>
  </r>
  <r>
    <d v="2018-12-19T00:00:00"/>
    <x v="11"/>
    <x v="3"/>
    <n v="2615"/>
    <x v="0"/>
    <n v="470000"/>
    <x v="0"/>
    <x v="1"/>
    <n v="470000"/>
  </r>
  <r>
    <d v="2018-12-19T00:00:00"/>
    <x v="11"/>
    <x v="3"/>
    <n v="2902"/>
    <x v="1"/>
    <n v="470000"/>
    <x v="0"/>
    <x v="1"/>
    <n v="470000"/>
  </r>
  <r>
    <d v="2018-12-19T00:00:00"/>
    <x v="11"/>
    <x v="3"/>
    <n v="2902"/>
    <x v="1"/>
    <n v="475000"/>
    <x v="0"/>
    <x v="1"/>
    <n v="475000"/>
  </r>
  <r>
    <d v="2018-12-19T00:00:00"/>
    <x v="11"/>
    <x v="3"/>
    <n v="2615"/>
    <x v="0"/>
    <n v="495000"/>
    <x v="0"/>
    <x v="1"/>
    <n v="495000"/>
  </r>
  <r>
    <d v="2018-12-19T00:00:00"/>
    <x v="11"/>
    <x v="3"/>
    <n v="2614"/>
    <x v="0"/>
    <n v="520000"/>
    <x v="0"/>
    <x v="1"/>
    <n v="520000"/>
  </r>
  <r>
    <d v="2018-12-19T00:00:00"/>
    <x v="11"/>
    <x v="3"/>
    <n v="2617"/>
    <x v="0"/>
    <n v="535000"/>
    <x v="0"/>
    <x v="1"/>
    <n v="535000"/>
  </r>
  <r>
    <d v="2018-12-19T00:00:00"/>
    <x v="11"/>
    <x v="3"/>
    <n v="2617"/>
    <x v="0"/>
    <n v="572000"/>
    <x v="0"/>
    <x v="1"/>
    <n v="572000"/>
  </r>
  <r>
    <d v="2018-12-19T00:00:00"/>
    <x v="11"/>
    <x v="3"/>
    <n v="2615"/>
    <x v="0"/>
    <n v="600000"/>
    <x v="0"/>
    <x v="0"/>
    <n v="600000"/>
  </r>
  <r>
    <d v="2018-12-19T00:00:00"/>
    <x v="11"/>
    <x v="3"/>
    <n v="2602"/>
    <x v="0"/>
    <n v="781000"/>
    <x v="0"/>
    <x v="1"/>
    <n v="781000"/>
  </r>
  <r>
    <d v="2018-12-19T00:00:00"/>
    <x v="11"/>
    <x v="3"/>
    <n v="2914"/>
    <x v="1"/>
    <n v="880000"/>
    <x v="0"/>
    <x v="0"/>
    <n v="880000"/>
  </r>
  <r>
    <d v="2018-12-19T00:00:00"/>
    <x v="11"/>
    <x v="3"/>
    <n v="2606"/>
    <x v="0"/>
    <n v="975000"/>
    <x v="0"/>
    <x v="1"/>
    <n v="975000"/>
  </r>
  <r>
    <d v="2018-12-19T00:00:00"/>
    <x v="11"/>
    <x v="3"/>
    <n v="2602"/>
    <x v="0"/>
    <n v="1035000"/>
    <x v="0"/>
    <x v="0"/>
    <n v="1035000"/>
  </r>
  <r>
    <d v="2018-12-19T00:00:00"/>
    <x v="11"/>
    <x v="3"/>
    <n v="2913"/>
    <x v="1"/>
    <n v="310000"/>
    <x v="1"/>
    <x v="4"/>
    <n v="310000"/>
  </r>
  <r>
    <d v="2018-12-19T00:00:00"/>
    <x v="11"/>
    <x v="3"/>
    <n v="2900"/>
    <x v="0"/>
    <n v="395000"/>
    <x v="1"/>
    <x v="2"/>
    <n v="395000"/>
  </r>
  <r>
    <d v="2018-12-19T00:00:00"/>
    <x v="11"/>
    <x v="3"/>
    <n v="2604"/>
    <x v="0"/>
    <n v="482500"/>
    <x v="1"/>
    <x v="4"/>
    <n v="482500"/>
  </r>
  <r>
    <d v="2018-12-19T00:00:00"/>
    <x v="11"/>
    <x v="3"/>
    <n v="2912"/>
    <x v="1"/>
    <n v="565000"/>
    <x v="1"/>
    <x v="1"/>
    <n v="565000"/>
  </r>
  <r>
    <d v="2018-12-19T00:00:00"/>
    <x v="11"/>
    <x v="3"/>
    <n v="2600"/>
    <x v="0"/>
    <n v="620000"/>
    <x v="1"/>
    <x v="2"/>
    <n v="620000"/>
  </r>
  <r>
    <d v="2018-12-20T00:00:00"/>
    <x v="11"/>
    <x v="3"/>
    <n v="2617"/>
    <x v="0"/>
    <n v="545000"/>
    <x v="0"/>
    <x v="1"/>
    <n v="545000"/>
  </r>
  <r>
    <d v="2018-12-20T00:00:00"/>
    <x v="11"/>
    <x v="3"/>
    <n v="2611"/>
    <x v="0"/>
    <n v="567000"/>
    <x v="0"/>
    <x v="1"/>
    <n v="567000"/>
  </r>
  <r>
    <d v="2018-12-20T00:00:00"/>
    <x v="11"/>
    <x v="3"/>
    <n v="2905"/>
    <x v="1"/>
    <n v="607500"/>
    <x v="0"/>
    <x v="0"/>
    <n v="607500"/>
  </r>
  <r>
    <d v="2018-12-20T00:00:00"/>
    <x v="11"/>
    <x v="3"/>
    <n v="2914"/>
    <x v="1"/>
    <n v="660000"/>
    <x v="0"/>
    <x v="0"/>
    <n v="660000"/>
  </r>
  <r>
    <d v="2018-12-20T00:00:00"/>
    <x v="11"/>
    <x v="3"/>
    <n v="2903"/>
    <x v="1"/>
    <n v="720000"/>
    <x v="0"/>
    <x v="0"/>
    <n v="720000"/>
  </r>
  <r>
    <d v="2018-12-20T00:00:00"/>
    <x v="11"/>
    <x v="3"/>
    <n v="2605"/>
    <x v="0"/>
    <n v="775000"/>
    <x v="0"/>
    <x v="0"/>
    <n v="775000"/>
  </r>
  <r>
    <d v="2018-12-20T00:00:00"/>
    <x v="11"/>
    <x v="3"/>
    <n v="2615"/>
    <x v="0"/>
    <n v="800000"/>
    <x v="0"/>
    <x v="0"/>
    <n v="800000"/>
  </r>
  <r>
    <d v="2018-12-20T00:00:00"/>
    <x v="11"/>
    <x v="3"/>
    <n v="2605"/>
    <x v="0"/>
    <n v="1275000"/>
    <x v="0"/>
    <x v="0"/>
    <n v="1275000"/>
  </r>
  <r>
    <d v="2018-12-20T00:00:00"/>
    <x v="11"/>
    <x v="3"/>
    <n v="2617"/>
    <x v="0"/>
    <n v="309000"/>
    <x v="1"/>
    <x v="4"/>
    <n v="309000"/>
  </r>
  <r>
    <d v="2018-12-20T00:00:00"/>
    <x v="11"/>
    <x v="3"/>
    <n v="2611"/>
    <x v="0"/>
    <n v="369000"/>
    <x v="1"/>
    <x v="2"/>
    <n v="369000"/>
  </r>
  <r>
    <d v="2018-12-20T00:00:00"/>
    <x v="11"/>
    <x v="3"/>
    <n v="2607"/>
    <x v="0"/>
    <n v="425000"/>
    <x v="1"/>
    <x v="1"/>
    <n v="425000"/>
  </r>
  <r>
    <d v="2018-12-20T00:00:00"/>
    <x v="11"/>
    <x v="3"/>
    <n v="2612"/>
    <x v="0"/>
    <n v="434950"/>
    <x v="1"/>
    <x v="2"/>
    <n v="434950"/>
  </r>
  <r>
    <d v="2018-12-20T00:00:00"/>
    <x v="11"/>
    <x v="3"/>
    <n v="2606"/>
    <x v="0"/>
    <n v="507000"/>
    <x v="1"/>
    <x v="2"/>
    <n v="507000"/>
  </r>
  <r>
    <d v="2018-12-21T00:00:00"/>
    <x v="11"/>
    <x v="3"/>
    <n v="2913"/>
    <x v="1"/>
    <n v="430000"/>
    <x v="0"/>
    <x v="2"/>
    <n v="430000"/>
  </r>
  <r>
    <d v="2018-12-21T00:00:00"/>
    <x v="11"/>
    <x v="3"/>
    <n v="2903"/>
    <x v="1"/>
    <n v="452000"/>
    <x v="0"/>
    <x v="1"/>
    <n v="452000"/>
  </r>
  <r>
    <d v="2018-12-21T00:00:00"/>
    <x v="11"/>
    <x v="3"/>
    <n v="2914"/>
    <x v="1"/>
    <n v="460000"/>
    <x v="0"/>
    <x v="1"/>
    <n v="460000"/>
  </r>
  <r>
    <d v="2018-12-21T00:00:00"/>
    <x v="11"/>
    <x v="3"/>
    <n v="2615"/>
    <x v="0"/>
    <n v="555000"/>
    <x v="0"/>
    <x v="1"/>
    <n v="555000"/>
  </r>
  <r>
    <d v="2018-12-21T00:00:00"/>
    <x v="11"/>
    <x v="3"/>
    <n v="2912"/>
    <x v="1"/>
    <n v="585000"/>
    <x v="0"/>
    <x v="1"/>
    <n v="585000"/>
  </r>
  <r>
    <d v="2018-12-21T00:00:00"/>
    <x v="11"/>
    <x v="3"/>
    <n v="2913"/>
    <x v="1"/>
    <n v="596000"/>
    <x v="0"/>
    <x v="1"/>
    <n v="596000"/>
  </r>
  <r>
    <d v="2018-12-21T00:00:00"/>
    <x v="11"/>
    <x v="3"/>
    <n v="2913"/>
    <x v="1"/>
    <n v="602000"/>
    <x v="0"/>
    <x v="0"/>
    <n v="602000"/>
  </r>
  <r>
    <d v="2018-12-21T00:00:00"/>
    <x v="11"/>
    <x v="3"/>
    <n v="2602"/>
    <x v="0"/>
    <n v="638000"/>
    <x v="0"/>
    <x v="1"/>
    <n v="638000"/>
  </r>
  <r>
    <d v="2018-12-21T00:00:00"/>
    <x v="11"/>
    <x v="3"/>
    <n v="2602"/>
    <x v="0"/>
    <n v="700000"/>
    <x v="0"/>
    <x v="1"/>
    <n v="700000"/>
  </r>
  <r>
    <d v="2018-12-21T00:00:00"/>
    <x v="11"/>
    <x v="3"/>
    <n v="2906"/>
    <x v="1"/>
    <n v="715000"/>
    <x v="0"/>
    <x v="0"/>
    <n v="715000"/>
  </r>
  <r>
    <d v="2018-12-21T00:00:00"/>
    <x v="11"/>
    <x v="3"/>
    <n v="2612"/>
    <x v="0"/>
    <n v="790000"/>
    <x v="0"/>
    <x v="1"/>
    <n v="790000"/>
  </r>
  <r>
    <d v="2018-12-21T00:00:00"/>
    <x v="11"/>
    <x v="3"/>
    <n v="2615"/>
    <x v="0"/>
    <n v="820000"/>
    <x v="0"/>
    <x v="3"/>
    <n v="820000"/>
  </r>
  <r>
    <d v="2018-12-21T00:00:00"/>
    <x v="11"/>
    <x v="3"/>
    <n v="2911"/>
    <x v="1"/>
    <n v="855000"/>
    <x v="0"/>
    <x v="0"/>
    <n v="855000"/>
  </r>
  <r>
    <d v="2018-12-21T00:00:00"/>
    <x v="11"/>
    <x v="3"/>
    <n v="2602"/>
    <x v="0"/>
    <n v="900000"/>
    <x v="0"/>
    <x v="1"/>
    <n v="900000"/>
  </r>
  <r>
    <d v="2018-12-21T00:00:00"/>
    <x v="11"/>
    <x v="3"/>
    <n v="2602"/>
    <x v="0"/>
    <n v="904000"/>
    <x v="0"/>
    <x v="1"/>
    <n v="904000"/>
  </r>
  <r>
    <d v="2018-12-21T00:00:00"/>
    <x v="11"/>
    <x v="3"/>
    <n v="2602"/>
    <x v="0"/>
    <n v="910000"/>
    <x v="0"/>
    <x v="0"/>
    <n v="910000"/>
  </r>
  <r>
    <d v="2018-12-21T00:00:00"/>
    <x v="11"/>
    <x v="3"/>
    <n v="2615"/>
    <x v="0"/>
    <n v="323000"/>
    <x v="1"/>
    <x v="2"/>
    <n v="323000"/>
  </r>
  <r>
    <d v="2018-12-21T00:00:00"/>
    <x v="11"/>
    <x v="3"/>
    <n v="2604"/>
    <x v="0"/>
    <n v="475000"/>
    <x v="1"/>
    <x v="2"/>
    <n v="475000"/>
  </r>
  <r>
    <d v="2018-12-21T00:00:00"/>
    <x v="11"/>
    <x v="3"/>
    <n v="2914"/>
    <x v="1"/>
    <n v="495000"/>
    <x v="1"/>
    <x v="1"/>
    <n v="495000"/>
  </r>
  <r>
    <d v="2018-12-21T00:00:00"/>
    <x v="11"/>
    <x v="3"/>
    <n v="2602"/>
    <x v="0"/>
    <n v="535000"/>
    <x v="1"/>
    <x v="1"/>
    <n v="535000"/>
  </r>
  <r>
    <d v="2018-12-21T00:00:00"/>
    <x v="11"/>
    <x v="3"/>
    <n v="2612"/>
    <x v="0"/>
    <n v="580000"/>
    <x v="1"/>
    <x v="2"/>
    <n v="580000"/>
  </r>
  <r>
    <d v="2018-12-22T00:00:00"/>
    <x v="11"/>
    <x v="3"/>
    <n v="2602"/>
    <x v="0"/>
    <n v="750000"/>
    <x v="0"/>
    <x v="1"/>
    <n v="750000"/>
  </r>
  <r>
    <d v="2018-12-24T00:00:00"/>
    <x v="11"/>
    <x v="3"/>
    <n v="2914"/>
    <x v="1"/>
    <n v="640000"/>
    <x v="0"/>
    <x v="0"/>
    <n v="640000"/>
  </r>
  <r>
    <d v="2018-12-24T00:00:00"/>
    <x v="11"/>
    <x v="3"/>
    <n v="2602"/>
    <x v="0"/>
    <n v="780000"/>
    <x v="0"/>
    <x v="1"/>
    <n v="780000"/>
  </r>
  <r>
    <d v="2018-12-24T00:00:00"/>
    <x v="11"/>
    <x v="3"/>
    <n v="2603"/>
    <x v="0"/>
    <n v="1410000"/>
    <x v="0"/>
    <x v="0"/>
    <n v="14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3F758-E1BD-4371-A3B4-BC1F97E9EEA0}" name="PivotTable2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G11:H14" firstHeaderRow="1" firstDataRow="1" firstDataCol="1"/>
  <pivotFields count="9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Count of State" fld="4" subtotal="count" baseField="0" baseItem="0" numFmtId="1"/>
  </dataFields>
  <formats count="4">
    <format dxfId="3">
      <pivotArea dataOnly="0" labelOnly="1" outline="0" axis="axisValues" fieldPosition="0"/>
    </format>
    <format dxfId="2">
      <pivotArea outline="0" fieldPosition="0">
        <references count="1">
          <reference field="4" count="0" selected="0"/>
        </references>
      </pivotArea>
    </format>
    <format dxfId="1">
      <pivotArea grandRow="1"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FDD70-4041-4271-8AF5-98649F373C4D}" name="PivotTable1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G3:H6" firstHeaderRow="1" firstDataRow="1" firstDataCol="1"/>
  <pivotFields count="9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price" fld="5" baseField="0" baseItem="0" numFmtId="164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C7683-513B-4E8D-A47C-12EE3C820F3F}" name="PivotTable3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B5:D54" firstHeaderRow="1" firstDataRow="1" firstDataCol="2" rowPageCount="3" colPageCount="1"/>
  <pivotFields count="9"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m="1"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6">
        <item x="5"/>
        <item x="4"/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49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>
      <x v="6"/>
      <x/>
    </i>
    <i r="1">
      <x v="1"/>
    </i>
    <i r="1">
      <x v="2"/>
    </i>
    <i r="1">
      <x v="3"/>
    </i>
    <i>
      <x v="7"/>
      <x/>
    </i>
    <i r="1">
      <x v="1"/>
    </i>
    <i r="1">
      <x v="2"/>
    </i>
    <i r="1">
      <x v="3"/>
    </i>
    <i>
      <x v="8"/>
      <x/>
    </i>
    <i r="1">
      <x v="1"/>
    </i>
    <i r="1">
      <x v="2"/>
    </i>
    <i r="1">
      <x v="3"/>
    </i>
    <i>
      <x v="9"/>
      <x/>
    </i>
    <i r="1">
      <x v="1"/>
    </i>
    <i r="1">
      <x v="2"/>
    </i>
    <i r="1">
      <x v="3"/>
    </i>
    <i>
      <x v="10"/>
      <x/>
    </i>
    <i r="1">
      <x v="1"/>
    </i>
    <i r="1">
      <x v="2"/>
    </i>
    <i r="1">
      <x v="3"/>
    </i>
    <i>
      <x v="11"/>
      <x/>
    </i>
    <i r="1">
      <x v="1"/>
    </i>
    <i r="1">
      <x v="2"/>
    </i>
    <i r="1">
      <x v="3"/>
    </i>
    <i t="grand">
      <x/>
    </i>
  </rowItems>
  <colItems count="1">
    <i/>
  </colItems>
  <pageFields count="3">
    <pageField fld="4" hier="-1"/>
    <pageField fld="7" hier="-1"/>
    <pageField fld="6" hier="-1"/>
  </pageFields>
  <dataFields count="1">
    <dataField name="Sum of Weighted Price" fld="8" baseField="0" baseItem="0" numFmtId="164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47EEC7-2C66-49CC-B68F-9323E5A6A80C}" name="Table1" displayName="Table1" ref="A1:I28196" totalsRowShown="0">
  <autoFilter ref="A1:I28196" xr:uid="{1B47EEC7-2C66-49CC-B68F-9323E5A6A80C}"/>
  <tableColumns count="9">
    <tableColumn id="1" xr3:uid="{58E87508-4787-453A-8DAC-B9F34193DC1E}" name="datesold" dataDxfId="13"/>
    <tableColumn id="2" xr3:uid="{6874AD57-026C-4149-8B40-F377871807ED}" name="Year" dataDxfId="12">
      <calculatedColumnFormula>YEAR(A2)</calculatedColumnFormula>
    </tableColumn>
    <tableColumn id="3" xr3:uid="{2BA606B0-3C4F-418D-92D1-6702100424BA}" name="Quarter" dataDxfId="11">
      <calculatedColumnFormula>ROUNDUP(MONTH(A2)/3,0)</calculatedColumnFormula>
    </tableColumn>
    <tableColumn id="4" xr3:uid="{61843E5B-F59F-48D6-9020-EE40A8DE5E36}" name="postcode"/>
    <tableColumn id="8" xr3:uid="{7D435A52-AAF4-4DB3-AB1E-4399AE6EB824}" name="State" dataDxfId="10"/>
    <tableColumn id="5" xr3:uid="{F6DA9F81-DE67-4153-98D4-5ED530245C31}" name="price" dataDxfId="9"/>
    <tableColumn id="6" xr3:uid="{370A63D2-3FA1-416A-9EF2-83D26947F4F8}" name="propertyType"/>
    <tableColumn id="7" xr3:uid="{96781531-66D8-47C1-96EF-7C22B0338773}" name="bedrooms"/>
    <tableColumn id="11" xr3:uid="{34F4E229-E1EA-49FC-A8E7-274CFEFECA0D}" name="Weighted Price" dataDxfId="8">
      <calculatedColumnFormula>IF(E2="Rhode Island", Table1[[#This Row],[price]]*$L$3, IF(E2="Massachusetts", Table1[[#This Row],[price]]*$L$2, 1))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08232-8B4F-4291-A688-9BC14481ED8A}">
  <dimension ref="A1:L28196"/>
  <sheetViews>
    <sheetView workbookViewId="0"/>
  </sheetViews>
  <sheetFormatPr defaultRowHeight="15" x14ac:dyDescent="0.25"/>
  <cols>
    <col min="1" max="1" width="25" style="2" customWidth="1"/>
    <col min="2" max="2" width="14.5703125" style="1" customWidth="1"/>
    <col min="3" max="3" width="15.28515625" style="1" customWidth="1"/>
    <col min="4" max="5" width="18.7109375" customWidth="1"/>
    <col min="6" max="6" width="22.28515625" style="4" customWidth="1"/>
    <col min="7" max="7" width="16.42578125" customWidth="1"/>
    <col min="8" max="8" width="12.28515625" customWidth="1"/>
    <col min="9" max="9" width="17.140625" style="4" customWidth="1"/>
    <col min="11" max="11" width="15.85546875" customWidth="1"/>
    <col min="12" max="12" width="9.85546875" customWidth="1"/>
  </cols>
  <sheetData>
    <row r="1" spans="1:12" x14ac:dyDescent="0.25">
      <c r="A1" s="2" t="s">
        <v>0</v>
      </c>
      <c r="B1" s="3" t="s">
        <v>7</v>
      </c>
      <c r="C1" s="3" t="s">
        <v>8</v>
      </c>
      <c r="D1" t="s">
        <v>1</v>
      </c>
      <c r="E1" s="3" t="s">
        <v>35</v>
      </c>
      <c r="F1" s="4" t="s">
        <v>2</v>
      </c>
      <c r="G1" t="s">
        <v>3</v>
      </c>
      <c r="H1" t="s">
        <v>4</v>
      </c>
      <c r="I1" s="4" t="s">
        <v>39</v>
      </c>
      <c r="K1" s="9" t="s">
        <v>35</v>
      </c>
      <c r="L1" s="9" t="s">
        <v>38</v>
      </c>
    </row>
    <row r="2" spans="1:12" x14ac:dyDescent="0.25">
      <c r="A2" s="2">
        <v>39120</v>
      </c>
      <c r="B2" s="1">
        <f t="shared" ref="B2:B65" si="0">YEAR(A2)</f>
        <v>2007</v>
      </c>
      <c r="C2" s="1">
        <f t="shared" ref="C2:C65" si="1">ROUNDUP(MONTH(A2)/3,0)</f>
        <v>1</v>
      </c>
      <c r="D2">
        <v>2607</v>
      </c>
      <c r="E2" t="s">
        <v>37</v>
      </c>
      <c r="F2" s="4">
        <v>525000</v>
      </c>
      <c r="G2" t="s">
        <v>5</v>
      </c>
      <c r="H2">
        <v>4</v>
      </c>
      <c r="I2" s="4">
        <f>IF(E2="Rhode Island", Table1[[#This Row],[price]]*$L$3, IF(E2="Massachusetts", Table1[[#This Row],[price]]*$L$2, 1))</f>
        <v>525000</v>
      </c>
      <c r="K2" s="8" t="s">
        <v>37</v>
      </c>
      <c r="L2" s="8">
        <v>1</v>
      </c>
    </row>
    <row r="3" spans="1:12" x14ac:dyDescent="0.25">
      <c r="A3" s="2">
        <v>39140</v>
      </c>
      <c r="B3" s="1">
        <f t="shared" si="0"/>
        <v>2007</v>
      </c>
      <c r="C3" s="1">
        <f t="shared" si="1"/>
        <v>1</v>
      </c>
      <c r="D3">
        <v>2906</v>
      </c>
      <c r="E3" t="s">
        <v>36</v>
      </c>
      <c r="F3" s="4">
        <v>290000</v>
      </c>
      <c r="G3" t="s">
        <v>5</v>
      </c>
      <c r="H3">
        <v>3</v>
      </c>
      <c r="I3" s="4">
        <f>IF(E3="Rhode Island", Table1[[#This Row],[price]]*$L$3, IF(E3="Massachusetts", Table1[[#This Row],[price]]*$L$2, 1))</f>
        <v>290000</v>
      </c>
      <c r="K3" s="6" t="s">
        <v>36</v>
      </c>
      <c r="L3" s="6">
        <v>1</v>
      </c>
    </row>
    <row r="4" spans="1:12" x14ac:dyDescent="0.25">
      <c r="A4" s="2">
        <v>39148</v>
      </c>
      <c r="B4" s="1">
        <f t="shared" si="0"/>
        <v>2007</v>
      </c>
      <c r="C4" s="1">
        <f t="shared" si="1"/>
        <v>1</v>
      </c>
      <c r="D4">
        <v>2905</v>
      </c>
      <c r="E4" t="s">
        <v>36</v>
      </c>
      <c r="F4" s="4">
        <v>328000</v>
      </c>
      <c r="G4" t="s">
        <v>5</v>
      </c>
      <c r="H4">
        <v>3</v>
      </c>
      <c r="I4" s="4">
        <f>IF(E4="Rhode Island", Table1[[#This Row],[price]]*$L$3, IF(E4="Massachusetts", Table1[[#This Row],[price]]*$L$2, 1))</f>
        <v>328000</v>
      </c>
    </row>
    <row r="5" spans="1:12" x14ac:dyDescent="0.25">
      <c r="A5" s="2">
        <v>39150</v>
      </c>
      <c r="B5" s="1">
        <f t="shared" si="0"/>
        <v>2007</v>
      </c>
      <c r="C5" s="1">
        <f t="shared" si="1"/>
        <v>1</v>
      </c>
      <c r="D5">
        <v>2905</v>
      </c>
      <c r="E5" t="s">
        <v>36</v>
      </c>
      <c r="F5" s="4">
        <v>380000</v>
      </c>
      <c r="G5" t="s">
        <v>5</v>
      </c>
      <c r="H5">
        <v>4</v>
      </c>
      <c r="I5" s="4">
        <f>IF(E5="Rhode Island", Table1[[#This Row],[price]]*$L$3, IF(E5="Massachusetts", Table1[[#This Row],[price]]*$L$2, 1))</f>
        <v>380000</v>
      </c>
    </row>
    <row r="6" spans="1:12" x14ac:dyDescent="0.25">
      <c r="A6" s="2">
        <v>39162</v>
      </c>
      <c r="B6" s="1">
        <f t="shared" si="0"/>
        <v>2007</v>
      </c>
      <c r="C6" s="1">
        <f t="shared" si="1"/>
        <v>1</v>
      </c>
      <c r="D6">
        <v>2906</v>
      </c>
      <c r="E6" t="s">
        <v>36</v>
      </c>
      <c r="F6" s="4">
        <v>310000</v>
      </c>
      <c r="G6" t="s">
        <v>5</v>
      </c>
      <c r="H6">
        <v>3</v>
      </c>
      <c r="I6" s="4">
        <f>IF(E6="Rhode Island", Table1[[#This Row],[price]]*$L$3, IF(E6="Massachusetts", Table1[[#This Row],[price]]*$L$2, 1))</f>
        <v>310000</v>
      </c>
    </row>
    <row r="7" spans="1:12" x14ac:dyDescent="0.25">
      <c r="A7" s="2">
        <v>39176</v>
      </c>
      <c r="B7" s="1">
        <f t="shared" si="0"/>
        <v>2007</v>
      </c>
      <c r="C7" s="1">
        <f t="shared" si="1"/>
        <v>2</v>
      </c>
      <c r="D7">
        <v>2905</v>
      </c>
      <c r="E7" t="s">
        <v>36</v>
      </c>
      <c r="F7" s="4">
        <v>465000</v>
      </c>
      <c r="G7" t="s">
        <v>5</v>
      </c>
      <c r="H7">
        <v>4</v>
      </c>
      <c r="I7" s="4">
        <f>IF(E7="Rhode Island", Table1[[#This Row],[price]]*$L$3, IF(E7="Massachusetts", Table1[[#This Row],[price]]*$L$2, 1))</f>
        <v>465000</v>
      </c>
    </row>
    <row r="8" spans="1:12" x14ac:dyDescent="0.25">
      <c r="A8" s="2">
        <v>39196</v>
      </c>
      <c r="B8" s="1">
        <f t="shared" si="0"/>
        <v>2007</v>
      </c>
      <c r="C8" s="1">
        <f t="shared" si="1"/>
        <v>2</v>
      </c>
      <c r="D8">
        <v>2607</v>
      </c>
      <c r="E8" t="s">
        <v>37</v>
      </c>
      <c r="F8" s="4">
        <v>399000</v>
      </c>
      <c r="G8" t="s">
        <v>5</v>
      </c>
      <c r="H8">
        <v>3</v>
      </c>
      <c r="I8" s="4">
        <f>IF(E8="Rhode Island", Table1[[#This Row],[price]]*$L$3, IF(E8="Massachusetts", Table1[[#This Row],[price]]*$L$2, 1))</f>
        <v>399000</v>
      </c>
    </row>
    <row r="9" spans="1:12" x14ac:dyDescent="0.25">
      <c r="A9" s="2">
        <v>39202</v>
      </c>
      <c r="B9" s="1">
        <f t="shared" si="0"/>
        <v>2007</v>
      </c>
      <c r="C9" s="1">
        <f t="shared" si="1"/>
        <v>2</v>
      </c>
      <c r="D9">
        <v>2606</v>
      </c>
      <c r="E9" t="s">
        <v>37</v>
      </c>
      <c r="F9" s="4">
        <v>1530000</v>
      </c>
      <c r="G9" t="s">
        <v>5</v>
      </c>
      <c r="H9">
        <v>4</v>
      </c>
      <c r="I9" s="4">
        <f>IF(E9="Rhode Island", Table1[[#This Row],[price]]*$L$3, IF(E9="Massachusetts", Table1[[#This Row],[price]]*$L$2, 1))</f>
        <v>1530000</v>
      </c>
    </row>
    <row r="10" spans="1:12" x14ac:dyDescent="0.25">
      <c r="A10" s="2">
        <v>39226</v>
      </c>
      <c r="B10" s="1">
        <f t="shared" si="0"/>
        <v>2007</v>
      </c>
      <c r="C10" s="1">
        <f t="shared" si="1"/>
        <v>2</v>
      </c>
      <c r="D10">
        <v>2902</v>
      </c>
      <c r="E10" t="s">
        <v>36</v>
      </c>
      <c r="F10" s="4">
        <v>359000</v>
      </c>
      <c r="G10" t="s">
        <v>5</v>
      </c>
      <c r="H10">
        <v>3</v>
      </c>
      <c r="I10" s="4">
        <f>IF(E10="Rhode Island", Table1[[#This Row],[price]]*$L$3, IF(E10="Massachusetts", Table1[[#This Row],[price]]*$L$2, 1))</f>
        <v>359000</v>
      </c>
    </row>
    <row r="11" spans="1:12" x14ac:dyDescent="0.25">
      <c r="A11" s="2">
        <v>39227</v>
      </c>
      <c r="B11" s="1">
        <f t="shared" si="0"/>
        <v>2007</v>
      </c>
      <c r="C11" s="1">
        <f t="shared" si="1"/>
        <v>2</v>
      </c>
      <c r="D11">
        <v>2906</v>
      </c>
      <c r="E11" t="s">
        <v>36</v>
      </c>
      <c r="F11" s="4">
        <v>320000</v>
      </c>
      <c r="G11" t="s">
        <v>5</v>
      </c>
      <c r="H11">
        <v>3</v>
      </c>
      <c r="I11" s="4">
        <f>IF(E11="Rhode Island", Table1[[#This Row],[price]]*$L$3, IF(E11="Massachusetts", Table1[[#This Row],[price]]*$L$2, 1))</f>
        <v>320000</v>
      </c>
    </row>
    <row r="12" spans="1:12" x14ac:dyDescent="0.25">
      <c r="A12" s="2">
        <v>39259</v>
      </c>
      <c r="B12" s="1">
        <f t="shared" si="0"/>
        <v>2007</v>
      </c>
      <c r="C12" s="1">
        <f t="shared" si="1"/>
        <v>2</v>
      </c>
      <c r="D12">
        <v>2902</v>
      </c>
      <c r="E12" t="s">
        <v>36</v>
      </c>
      <c r="F12" s="4">
        <v>385000</v>
      </c>
      <c r="G12" t="s">
        <v>5</v>
      </c>
      <c r="H12">
        <v>3</v>
      </c>
      <c r="I12" s="4">
        <f>IF(E12="Rhode Island", Table1[[#This Row],[price]]*$L$3, IF(E12="Massachusetts", Table1[[#This Row],[price]]*$L$2, 1))</f>
        <v>385000</v>
      </c>
    </row>
    <row r="13" spans="1:12" x14ac:dyDescent="0.25">
      <c r="A13" s="2">
        <v>39260</v>
      </c>
      <c r="B13" s="1">
        <f t="shared" si="0"/>
        <v>2007</v>
      </c>
      <c r="C13" s="1">
        <f t="shared" si="1"/>
        <v>2</v>
      </c>
      <c r="D13">
        <v>2906</v>
      </c>
      <c r="E13" t="s">
        <v>36</v>
      </c>
      <c r="F13" s="4">
        <v>305000</v>
      </c>
      <c r="G13" t="s">
        <v>5</v>
      </c>
      <c r="H13">
        <v>3</v>
      </c>
      <c r="I13" s="4">
        <f>IF(E13="Rhode Island", Table1[[#This Row],[price]]*$L$3, IF(E13="Massachusetts", Table1[[#This Row],[price]]*$L$2, 1))</f>
        <v>305000</v>
      </c>
    </row>
    <row r="14" spans="1:12" x14ac:dyDescent="0.25">
      <c r="A14" s="2">
        <v>39260</v>
      </c>
      <c r="B14" s="1">
        <f t="shared" si="0"/>
        <v>2007</v>
      </c>
      <c r="C14" s="1">
        <f t="shared" si="1"/>
        <v>2</v>
      </c>
      <c r="D14">
        <v>2612</v>
      </c>
      <c r="E14" t="s">
        <v>37</v>
      </c>
      <c r="F14" s="4">
        <v>850000</v>
      </c>
      <c r="G14" t="s">
        <v>5</v>
      </c>
      <c r="H14">
        <v>4</v>
      </c>
      <c r="I14" s="4">
        <f>IF(E14="Rhode Island", Table1[[#This Row],[price]]*$L$3, IF(E14="Massachusetts", Table1[[#This Row],[price]]*$L$2, 1))</f>
        <v>850000</v>
      </c>
    </row>
    <row r="15" spans="1:12" x14ac:dyDescent="0.25">
      <c r="A15" s="2">
        <v>39260</v>
      </c>
      <c r="B15" s="1">
        <f t="shared" si="0"/>
        <v>2007</v>
      </c>
      <c r="C15" s="1">
        <f t="shared" si="1"/>
        <v>2</v>
      </c>
      <c r="D15">
        <v>2606</v>
      </c>
      <c r="E15" t="s">
        <v>37</v>
      </c>
      <c r="F15" s="4">
        <v>300000</v>
      </c>
      <c r="G15" t="s">
        <v>6</v>
      </c>
      <c r="H15">
        <v>2</v>
      </c>
      <c r="I15" s="4">
        <f>IF(E15="Rhode Island", Table1[[#This Row],[price]]*$L$3, IF(E15="Massachusetts", Table1[[#This Row],[price]]*$L$2, 1))</f>
        <v>300000</v>
      </c>
    </row>
    <row r="16" spans="1:12" x14ac:dyDescent="0.25">
      <c r="A16" s="2">
        <v>39261</v>
      </c>
      <c r="B16" s="1">
        <f t="shared" si="0"/>
        <v>2007</v>
      </c>
      <c r="C16" s="1">
        <f t="shared" si="1"/>
        <v>2</v>
      </c>
      <c r="D16">
        <v>2904</v>
      </c>
      <c r="E16" t="s">
        <v>36</v>
      </c>
      <c r="F16" s="4">
        <v>765000</v>
      </c>
      <c r="G16" t="s">
        <v>5</v>
      </c>
      <c r="H16">
        <v>4</v>
      </c>
      <c r="I16" s="4">
        <f>IF(E16="Rhode Island", Table1[[#This Row],[price]]*$L$3, IF(E16="Massachusetts", Table1[[#This Row],[price]]*$L$2, 1))</f>
        <v>765000</v>
      </c>
    </row>
    <row r="17" spans="1:9" x14ac:dyDescent="0.25">
      <c r="A17" s="2">
        <v>39263</v>
      </c>
      <c r="B17" s="1">
        <f t="shared" si="0"/>
        <v>2007</v>
      </c>
      <c r="C17" s="1">
        <f t="shared" si="1"/>
        <v>2</v>
      </c>
      <c r="D17">
        <v>2615</v>
      </c>
      <c r="E17" t="s">
        <v>37</v>
      </c>
      <c r="F17" s="4">
        <v>517000</v>
      </c>
      <c r="G17" t="s">
        <v>5</v>
      </c>
      <c r="H17">
        <v>4</v>
      </c>
      <c r="I17" s="4">
        <f>IF(E17="Rhode Island", Table1[[#This Row],[price]]*$L$3, IF(E17="Massachusetts", Table1[[#This Row],[price]]*$L$2, 1))</f>
        <v>517000</v>
      </c>
    </row>
    <row r="18" spans="1:9" x14ac:dyDescent="0.25">
      <c r="A18" s="2">
        <v>39265</v>
      </c>
      <c r="B18" s="1">
        <f t="shared" si="0"/>
        <v>2007</v>
      </c>
      <c r="C18" s="1">
        <f t="shared" si="1"/>
        <v>3</v>
      </c>
      <c r="D18">
        <v>2914</v>
      </c>
      <c r="E18" t="s">
        <v>36</v>
      </c>
      <c r="F18" s="4">
        <v>800000</v>
      </c>
      <c r="G18" t="s">
        <v>5</v>
      </c>
      <c r="H18">
        <v>5</v>
      </c>
      <c r="I18" s="4">
        <f>IF(E18="Rhode Island", Table1[[#This Row],[price]]*$L$3, IF(E18="Massachusetts", Table1[[#This Row],[price]]*$L$2, 1))</f>
        <v>800000</v>
      </c>
    </row>
    <row r="19" spans="1:9" x14ac:dyDescent="0.25">
      <c r="A19" s="2">
        <v>39266</v>
      </c>
      <c r="B19" s="1">
        <f t="shared" si="0"/>
        <v>2007</v>
      </c>
      <c r="C19" s="1">
        <f t="shared" si="1"/>
        <v>3</v>
      </c>
      <c r="D19">
        <v>2906</v>
      </c>
      <c r="E19" t="s">
        <v>36</v>
      </c>
      <c r="F19" s="4">
        <v>336000</v>
      </c>
      <c r="G19" t="s">
        <v>5</v>
      </c>
      <c r="H19">
        <v>3</v>
      </c>
      <c r="I19" s="4">
        <f>IF(E19="Rhode Island", Table1[[#This Row],[price]]*$L$3, IF(E19="Massachusetts", Table1[[#This Row],[price]]*$L$2, 1))</f>
        <v>336000</v>
      </c>
    </row>
    <row r="20" spans="1:9" x14ac:dyDescent="0.25">
      <c r="A20" s="2">
        <v>39268</v>
      </c>
      <c r="B20" s="1">
        <f t="shared" si="0"/>
        <v>2007</v>
      </c>
      <c r="C20" s="1">
        <f t="shared" si="1"/>
        <v>3</v>
      </c>
      <c r="D20">
        <v>2611</v>
      </c>
      <c r="E20" t="s">
        <v>37</v>
      </c>
      <c r="F20" s="4">
        <v>300000</v>
      </c>
      <c r="G20" t="s">
        <v>6</v>
      </c>
      <c r="H20">
        <v>2</v>
      </c>
      <c r="I20" s="4">
        <f>IF(E20="Rhode Island", Table1[[#This Row],[price]]*$L$3, IF(E20="Massachusetts", Table1[[#This Row],[price]]*$L$2, 1))</f>
        <v>300000</v>
      </c>
    </row>
    <row r="21" spans="1:9" x14ac:dyDescent="0.25">
      <c r="A21" s="2">
        <v>39269</v>
      </c>
      <c r="B21" s="1">
        <f t="shared" si="0"/>
        <v>2007</v>
      </c>
      <c r="C21" s="1">
        <f t="shared" si="1"/>
        <v>3</v>
      </c>
      <c r="D21">
        <v>2615</v>
      </c>
      <c r="E21" t="s">
        <v>37</v>
      </c>
      <c r="F21" s="4">
        <v>535000</v>
      </c>
      <c r="G21" t="s">
        <v>5</v>
      </c>
      <c r="H21">
        <v>5</v>
      </c>
      <c r="I21" s="4">
        <f>IF(E21="Rhode Island", Table1[[#This Row],[price]]*$L$3, IF(E21="Massachusetts", Table1[[#This Row],[price]]*$L$2, 1))</f>
        <v>535000</v>
      </c>
    </row>
    <row r="22" spans="1:9" x14ac:dyDescent="0.25">
      <c r="A22" s="2">
        <v>39270</v>
      </c>
      <c r="B22" s="1">
        <f t="shared" si="0"/>
        <v>2007</v>
      </c>
      <c r="C22" s="1">
        <f t="shared" si="1"/>
        <v>3</v>
      </c>
      <c r="D22">
        <v>2602</v>
      </c>
      <c r="E22" t="s">
        <v>37</v>
      </c>
      <c r="F22" s="4">
        <v>900000</v>
      </c>
      <c r="G22" t="s">
        <v>5</v>
      </c>
      <c r="H22">
        <v>4</v>
      </c>
      <c r="I22" s="4">
        <f>IF(E22="Rhode Island", Table1[[#This Row],[price]]*$L$3, IF(E22="Massachusetts", Table1[[#This Row],[price]]*$L$2, 1))</f>
        <v>900000</v>
      </c>
    </row>
    <row r="23" spans="1:9" x14ac:dyDescent="0.25">
      <c r="A23" s="2">
        <v>39271</v>
      </c>
      <c r="B23" s="1">
        <f t="shared" si="0"/>
        <v>2007</v>
      </c>
      <c r="C23" s="1">
        <f t="shared" si="1"/>
        <v>3</v>
      </c>
      <c r="D23">
        <v>2600</v>
      </c>
      <c r="E23" t="s">
        <v>37</v>
      </c>
      <c r="F23" s="4">
        <v>327000</v>
      </c>
      <c r="G23" t="s">
        <v>5</v>
      </c>
      <c r="H23">
        <v>1</v>
      </c>
      <c r="I23" s="4">
        <f>IF(E23="Rhode Island", Table1[[#This Row],[price]]*$L$3, IF(E23="Massachusetts", Table1[[#This Row],[price]]*$L$2, 1))</f>
        <v>327000</v>
      </c>
    </row>
    <row r="24" spans="1:9" x14ac:dyDescent="0.25">
      <c r="A24" s="2">
        <v>39275</v>
      </c>
      <c r="B24" s="1">
        <f t="shared" si="0"/>
        <v>2007</v>
      </c>
      <c r="C24" s="1">
        <f t="shared" si="1"/>
        <v>3</v>
      </c>
      <c r="D24">
        <v>2602</v>
      </c>
      <c r="E24" t="s">
        <v>37</v>
      </c>
      <c r="F24" s="4">
        <v>427500</v>
      </c>
      <c r="G24" t="s">
        <v>5</v>
      </c>
      <c r="H24">
        <v>3</v>
      </c>
      <c r="I24" s="4">
        <f>IF(E24="Rhode Island", Table1[[#This Row],[price]]*$L$3, IF(E24="Massachusetts", Table1[[#This Row],[price]]*$L$2, 1))</f>
        <v>427500</v>
      </c>
    </row>
    <row r="25" spans="1:9" x14ac:dyDescent="0.25">
      <c r="A25" s="2">
        <v>39276</v>
      </c>
      <c r="B25" s="1">
        <f t="shared" si="0"/>
        <v>2007</v>
      </c>
      <c r="C25" s="1">
        <f t="shared" si="1"/>
        <v>3</v>
      </c>
      <c r="D25">
        <v>2602</v>
      </c>
      <c r="E25" t="s">
        <v>37</v>
      </c>
      <c r="F25" s="4">
        <v>780000</v>
      </c>
      <c r="G25" t="s">
        <v>5</v>
      </c>
      <c r="H25">
        <v>3</v>
      </c>
      <c r="I25" s="4">
        <f>IF(E25="Rhode Island", Table1[[#This Row],[price]]*$L$3, IF(E25="Massachusetts", Table1[[#This Row],[price]]*$L$2, 1))</f>
        <v>780000</v>
      </c>
    </row>
    <row r="26" spans="1:9" x14ac:dyDescent="0.25">
      <c r="A26" s="2">
        <v>39281</v>
      </c>
      <c r="B26" s="1">
        <f t="shared" si="0"/>
        <v>2007</v>
      </c>
      <c r="C26" s="1">
        <f t="shared" si="1"/>
        <v>3</v>
      </c>
      <c r="D26">
        <v>2602</v>
      </c>
      <c r="E26" t="s">
        <v>37</v>
      </c>
      <c r="F26" s="4">
        <v>530000</v>
      </c>
      <c r="G26" t="s">
        <v>5</v>
      </c>
      <c r="H26">
        <v>3</v>
      </c>
      <c r="I26" s="4">
        <f>IF(E26="Rhode Island", Table1[[#This Row],[price]]*$L$3, IF(E26="Massachusetts", Table1[[#This Row],[price]]*$L$2, 1))</f>
        <v>530000</v>
      </c>
    </row>
    <row r="27" spans="1:9" x14ac:dyDescent="0.25">
      <c r="A27" s="2">
        <v>39281</v>
      </c>
      <c r="B27" s="1">
        <f t="shared" si="0"/>
        <v>2007</v>
      </c>
      <c r="C27" s="1">
        <f t="shared" si="1"/>
        <v>3</v>
      </c>
      <c r="D27">
        <v>2602</v>
      </c>
      <c r="E27" t="s">
        <v>37</v>
      </c>
      <c r="F27" s="4">
        <v>590000</v>
      </c>
      <c r="G27" t="s">
        <v>5</v>
      </c>
      <c r="H27">
        <v>3</v>
      </c>
      <c r="I27" s="4">
        <f>IF(E27="Rhode Island", Table1[[#This Row],[price]]*$L$3, IF(E27="Massachusetts", Table1[[#This Row],[price]]*$L$2, 1))</f>
        <v>590000</v>
      </c>
    </row>
    <row r="28" spans="1:9" x14ac:dyDescent="0.25">
      <c r="A28" s="2">
        <v>39282</v>
      </c>
      <c r="B28" s="1">
        <f t="shared" si="0"/>
        <v>2007</v>
      </c>
      <c r="C28" s="1">
        <f t="shared" si="1"/>
        <v>3</v>
      </c>
      <c r="D28">
        <v>2607</v>
      </c>
      <c r="E28" t="s">
        <v>37</v>
      </c>
      <c r="F28" s="4">
        <v>480000</v>
      </c>
      <c r="G28" t="s">
        <v>6</v>
      </c>
      <c r="H28">
        <v>3</v>
      </c>
      <c r="I28" s="4">
        <f>IF(E28="Rhode Island", Table1[[#This Row],[price]]*$L$3, IF(E28="Massachusetts", Table1[[#This Row],[price]]*$L$2, 1))</f>
        <v>480000</v>
      </c>
    </row>
    <row r="29" spans="1:9" x14ac:dyDescent="0.25">
      <c r="A29" s="2">
        <v>39283</v>
      </c>
      <c r="B29" s="1">
        <f t="shared" si="0"/>
        <v>2007</v>
      </c>
      <c r="C29" s="1">
        <f t="shared" si="1"/>
        <v>3</v>
      </c>
      <c r="D29">
        <v>2605</v>
      </c>
      <c r="E29" t="s">
        <v>37</v>
      </c>
      <c r="F29" s="4">
        <v>525000</v>
      </c>
      <c r="G29" t="s">
        <v>5</v>
      </c>
      <c r="H29">
        <v>3</v>
      </c>
      <c r="I29" s="4">
        <f>IF(E29="Rhode Island", Table1[[#This Row],[price]]*$L$3, IF(E29="Massachusetts", Table1[[#This Row],[price]]*$L$2, 1))</f>
        <v>525000</v>
      </c>
    </row>
    <row r="30" spans="1:9" x14ac:dyDescent="0.25">
      <c r="A30" s="2">
        <v>39283</v>
      </c>
      <c r="B30" s="1">
        <f t="shared" si="0"/>
        <v>2007</v>
      </c>
      <c r="C30" s="1">
        <f t="shared" si="1"/>
        <v>3</v>
      </c>
      <c r="D30">
        <v>2904</v>
      </c>
      <c r="E30" t="s">
        <v>36</v>
      </c>
      <c r="F30" s="4">
        <v>549000</v>
      </c>
      <c r="G30" t="s">
        <v>5</v>
      </c>
      <c r="H30">
        <v>4</v>
      </c>
      <c r="I30" s="4">
        <f>IF(E30="Rhode Island", Table1[[#This Row],[price]]*$L$3, IF(E30="Massachusetts", Table1[[#This Row],[price]]*$L$2, 1))</f>
        <v>549000</v>
      </c>
    </row>
    <row r="31" spans="1:9" x14ac:dyDescent="0.25">
      <c r="A31" s="2">
        <v>39283</v>
      </c>
      <c r="B31" s="1">
        <f t="shared" si="0"/>
        <v>2007</v>
      </c>
      <c r="C31" s="1">
        <f t="shared" si="1"/>
        <v>3</v>
      </c>
      <c r="D31">
        <v>2604</v>
      </c>
      <c r="E31" t="s">
        <v>37</v>
      </c>
      <c r="F31" s="4">
        <v>360000</v>
      </c>
      <c r="G31" t="s">
        <v>6</v>
      </c>
      <c r="H31">
        <v>2</v>
      </c>
      <c r="I31" s="4">
        <f>IF(E31="Rhode Island", Table1[[#This Row],[price]]*$L$3, IF(E31="Massachusetts", Table1[[#This Row],[price]]*$L$2, 1))</f>
        <v>360000</v>
      </c>
    </row>
    <row r="32" spans="1:9" x14ac:dyDescent="0.25">
      <c r="A32" s="2">
        <v>39284</v>
      </c>
      <c r="B32" s="1">
        <f t="shared" si="0"/>
        <v>2007</v>
      </c>
      <c r="C32" s="1">
        <f t="shared" si="1"/>
        <v>3</v>
      </c>
      <c r="D32">
        <v>2603</v>
      </c>
      <c r="E32" t="s">
        <v>37</v>
      </c>
      <c r="F32" s="4">
        <v>1780000</v>
      </c>
      <c r="G32" t="s">
        <v>5</v>
      </c>
      <c r="H32">
        <v>4</v>
      </c>
      <c r="I32" s="4">
        <f>IF(E32="Rhode Island", Table1[[#This Row],[price]]*$L$3, IF(E32="Massachusetts", Table1[[#This Row],[price]]*$L$2, 1))</f>
        <v>1780000</v>
      </c>
    </row>
    <row r="33" spans="1:9" x14ac:dyDescent="0.25">
      <c r="A33" s="2">
        <v>39293</v>
      </c>
      <c r="B33" s="1">
        <f t="shared" si="0"/>
        <v>2007</v>
      </c>
      <c r="C33" s="1">
        <f t="shared" si="1"/>
        <v>3</v>
      </c>
      <c r="D33">
        <v>2611</v>
      </c>
      <c r="E33" t="s">
        <v>37</v>
      </c>
      <c r="F33" s="4">
        <v>446000</v>
      </c>
      <c r="G33" t="s">
        <v>5</v>
      </c>
      <c r="H33">
        <v>3</v>
      </c>
      <c r="I33" s="4">
        <f>IF(E33="Rhode Island", Table1[[#This Row],[price]]*$L$3, IF(E33="Massachusetts", Table1[[#This Row],[price]]*$L$2, 1))</f>
        <v>446000</v>
      </c>
    </row>
    <row r="34" spans="1:9" x14ac:dyDescent="0.25">
      <c r="A34" s="2">
        <v>39293</v>
      </c>
      <c r="B34" s="1">
        <f t="shared" si="0"/>
        <v>2007</v>
      </c>
      <c r="C34" s="1">
        <f t="shared" si="1"/>
        <v>3</v>
      </c>
      <c r="D34">
        <v>2607</v>
      </c>
      <c r="E34" t="s">
        <v>37</v>
      </c>
      <c r="F34" s="4">
        <v>558000</v>
      </c>
      <c r="G34" t="s">
        <v>5</v>
      </c>
      <c r="H34">
        <v>4</v>
      </c>
      <c r="I34" s="4">
        <f>IF(E34="Rhode Island", Table1[[#This Row],[price]]*$L$3, IF(E34="Massachusetts", Table1[[#This Row],[price]]*$L$2, 1))</f>
        <v>558000</v>
      </c>
    </row>
    <row r="35" spans="1:9" x14ac:dyDescent="0.25">
      <c r="A35" s="2">
        <v>39294</v>
      </c>
      <c r="B35" s="1">
        <f t="shared" si="0"/>
        <v>2007</v>
      </c>
      <c r="C35" s="1">
        <f t="shared" si="1"/>
        <v>3</v>
      </c>
      <c r="D35">
        <v>2605</v>
      </c>
      <c r="E35" t="s">
        <v>37</v>
      </c>
      <c r="F35" s="4">
        <v>506000</v>
      </c>
      <c r="G35" t="s">
        <v>5</v>
      </c>
      <c r="H35">
        <v>3</v>
      </c>
      <c r="I35" s="4">
        <f>IF(E35="Rhode Island", Table1[[#This Row],[price]]*$L$3, IF(E35="Massachusetts", Table1[[#This Row],[price]]*$L$2, 1))</f>
        <v>506000</v>
      </c>
    </row>
    <row r="36" spans="1:9" x14ac:dyDescent="0.25">
      <c r="A36" s="2">
        <v>39294</v>
      </c>
      <c r="B36" s="1">
        <f t="shared" si="0"/>
        <v>2007</v>
      </c>
      <c r="C36" s="1">
        <f t="shared" si="1"/>
        <v>3</v>
      </c>
      <c r="D36">
        <v>2903</v>
      </c>
      <c r="E36" t="s">
        <v>36</v>
      </c>
      <c r="F36" s="4">
        <v>520000</v>
      </c>
      <c r="G36" t="s">
        <v>5</v>
      </c>
      <c r="H36">
        <v>4</v>
      </c>
      <c r="I36" s="4">
        <f>IF(E36="Rhode Island", Table1[[#This Row],[price]]*$L$3, IF(E36="Massachusetts", Table1[[#This Row],[price]]*$L$2, 1))</f>
        <v>520000</v>
      </c>
    </row>
    <row r="37" spans="1:9" x14ac:dyDescent="0.25">
      <c r="A37" s="2">
        <v>39297</v>
      </c>
      <c r="B37" s="1">
        <f t="shared" si="0"/>
        <v>2007</v>
      </c>
      <c r="C37" s="1">
        <f t="shared" si="1"/>
        <v>3</v>
      </c>
      <c r="D37">
        <v>2905</v>
      </c>
      <c r="E37" t="s">
        <v>36</v>
      </c>
      <c r="F37" s="4">
        <v>383000</v>
      </c>
      <c r="G37" t="s">
        <v>5</v>
      </c>
      <c r="H37">
        <v>3</v>
      </c>
      <c r="I37" s="4">
        <f>IF(E37="Rhode Island", Table1[[#This Row],[price]]*$L$3, IF(E37="Massachusetts", Table1[[#This Row],[price]]*$L$2, 1))</f>
        <v>383000</v>
      </c>
    </row>
    <row r="38" spans="1:9" x14ac:dyDescent="0.25">
      <c r="A38" s="2">
        <v>39297</v>
      </c>
      <c r="B38" s="1">
        <f t="shared" si="0"/>
        <v>2007</v>
      </c>
      <c r="C38" s="1">
        <f t="shared" si="1"/>
        <v>3</v>
      </c>
      <c r="D38">
        <v>2607</v>
      </c>
      <c r="E38" t="s">
        <v>37</v>
      </c>
      <c r="F38" s="4">
        <v>520000</v>
      </c>
      <c r="G38" t="s">
        <v>5</v>
      </c>
      <c r="H38">
        <v>3</v>
      </c>
      <c r="I38" s="4">
        <f>IF(E38="Rhode Island", Table1[[#This Row],[price]]*$L$3, IF(E38="Massachusetts", Table1[[#This Row],[price]]*$L$2, 1))</f>
        <v>520000</v>
      </c>
    </row>
    <row r="39" spans="1:9" x14ac:dyDescent="0.25">
      <c r="A39" s="2">
        <v>39301</v>
      </c>
      <c r="B39" s="1">
        <f t="shared" si="0"/>
        <v>2007</v>
      </c>
      <c r="C39" s="1">
        <f t="shared" si="1"/>
        <v>3</v>
      </c>
      <c r="D39">
        <v>2904</v>
      </c>
      <c r="E39" t="s">
        <v>36</v>
      </c>
      <c r="F39" s="4">
        <v>815000</v>
      </c>
      <c r="G39" t="s">
        <v>5</v>
      </c>
      <c r="H39">
        <v>5</v>
      </c>
      <c r="I39" s="4">
        <f>IF(E39="Rhode Island", Table1[[#This Row],[price]]*$L$3, IF(E39="Massachusetts", Table1[[#This Row],[price]]*$L$2, 1))</f>
        <v>815000</v>
      </c>
    </row>
    <row r="40" spans="1:9" x14ac:dyDescent="0.25">
      <c r="A40" s="2">
        <v>39301</v>
      </c>
      <c r="B40" s="1">
        <f t="shared" si="0"/>
        <v>2007</v>
      </c>
      <c r="C40" s="1">
        <f t="shared" si="1"/>
        <v>3</v>
      </c>
      <c r="D40">
        <v>2617</v>
      </c>
      <c r="E40" t="s">
        <v>37</v>
      </c>
      <c r="F40" s="4">
        <v>385000</v>
      </c>
      <c r="G40" t="s">
        <v>6</v>
      </c>
      <c r="H40">
        <v>3</v>
      </c>
      <c r="I40" s="4">
        <f>IF(E40="Rhode Island", Table1[[#This Row],[price]]*$L$3, IF(E40="Massachusetts", Table1[[#This Row],[price]]*$L$2, 1))</f>
        <v>385000</v>
      </c>
    </row>
    <row r="41" spans="1:9" x14ac:dyDescent="0.25">
      <c r="A41" s="2">
        <v>39303</v>
      </c>
      <c r="B41" s="1">
        <f t="shared" si="0"/>
        <v>2007</v>
      </c>
      <c r="C41" s="1">
        <f t="shared" si="1"/>
        <v>3</v>
      </c>
      <c r="D41">
        <v>2913</v>
      </c>
      <c r="E41" t="s">
        <v>36</v>
      </c>
      <c r="F41" s="4">
        <v>405000</v>
      </c>
      <c r="G41" t="s">
        <v>6</v>
      </c>
      <c r="H41">
        <v>3</v>
      </c>
      <c r="I41" s="4">
        <f>IF(E41="Rhode Island", Table1[[#This Row],[price]]*$L$3, IF(E41="Massachusetts", Table1[[#This Row],[price]]*$L$2, 1))</f>
        <v>405000</v>
      </c>
    </row>
    <row r="42" spans="1:9" x14ac:dyDescent="0.25">
      <c r="A42" s="2">
        <v>39304</v>
      </c>
      <c r="B42" s="1">
        <f t="shared" si="0"/>
        <v>2007</v>
      </c>
      <c r="C42" s="1">
        <f t="shared" si="1"/>
        <v>3</v>
      </c>
      <c r="D42">
        <v>2602</v>
      </c>
      <c r="E42" t="s">
        <v>37</v>
      </c>
      <c r="F42" s="4">
        <v>545500</v>
      </c>
      <c r="G42" t="s">
        <v>5</v>
      </c>
      <c r="H42">
        <v>3</v>
      </c>
      <c r="I42" s="4">
        <f>IF(E42="Rhode Island", Table1[[#This Row],[price]]*$L$3, IF(E42="Massachusetts", Table1[[#This Row],[price]]*$L$2, 1))</f>
        <v>545500</v>
      </c>
    </row>
    <row r="43" spans="1:9" x14ac:dyDescent="0.25">
      <c r="A43" s="2">
        <v>39304</v>
      </c>
      <c r="B43" s="1">
        <f t="shared" si="0"/>
        <v>2007</v>
      </c>
      <c r="C43" s="1">
        <f t="shared" si="1"/>
        <v>3</v>
      </c>
      <c r="D43">
        <v>2602</v>
      </c>
      <c r="E43" t="s">
        <v>37</v>
      </c>
      <c r="F43" s="4">
        <v>760000</v>
      </c>
      <c r="G43" t="s">
        <v>5</v>
      </c>
      <c r="H43">
        <v>3</v>
      </c>
      <c r="I43" s="4">
        <f>IF(E43="Rhode Island", Table1[[#This Row],[price]]*$L$3, IF(E43="Massachusetts", Table1[[#This Row],[price]]*$L$2, 1))</f>
        <v>760000</v>
      </c>
    </row>
    <row r="44" spans="1:9" x14ac:dyDescent="0.25">
      <c r="A44" s="2">
        <v>39305</v>
      </c>
      <c r="B44" s="1">
        <f t="shared" si="0"/>
        <v>2007</v>
      </c>
      <c r="C44" s="1">
        <f t="shared" si="1"/>
        <v>3</v>
      </c>
      <c r="D44">
        <v>2602</v>
      </c>
      <c r="E44" t="s">
        <v>37</v>
      </c>
      <c r="F44" s="4">
        <v>520000</v>
      </c>
      <c r="G44" t="s">
        <v>5</v>
      </c>
      <c r="H44">
        <v>3</v>
      </c>
      <c r="I44" s="4">
        <f>IF(E44="Rhode Island", Table1[[#This Row],[price]]*$L$3, IF(E44="Massachusetts", Table1[[#This Row],[price]]*$L$2, 1))</f>
        <v>520000</v>
      </c>
    </row>
    <row r="45" spans="1:9" x14ac:dyDescent="0.25">
      <c r="A45" s="2">
        <v>39305</v>
      </c>
      <c r="B45" s="1">
        <f t="shared" si="0"/>
        <v>2007</v>
      </c>
      <c r="C45" s="1">
        <f t="shared" si="1"/>
        <v>3</v>
      </c>
      <c r="D45">
        <v>2606</v>
      </c>
      <c r="E45" t="s">
        <v>37</v>
      </c>
      <c r="F45" s="4">
        <v>636000</v>
      </c>
      <c r="G45" t="s">
        <v>5</v>
      </c>
      <c r="H45">
        <v>3</v>
      </c>
      <c r="I45" s="4">
        <f>IF(E45="Rhode Island", Table1[[#This Row],[price]]*$L$3, IF(E45="Massachusetts", Table1[[#This Row],[price]]*$L$2, 1))</f>
        <v>636000</v>
      </c>
    </row>
    <row r="46" spans="1:9" x14ac:dyDescent="0.25">
      <c r="A46" s="2">
        <v>39308</v>
      </c>
      <c r="B46" s="1">
        <f t="shared" si="0"/>
        <v>2007</v>
      </c>
      <c r="C46" s="1">
        <f t="shared" si="1"/>
        <v>3</v>
      </c>
      <c r="D46">
        <v>2617</v>
      </c>
      <c r="E46" t="s">
        <v>37</v>
      </c>
      <c r="F46" s="4">
        <v>625000</v>
      </c>
      <c r="G46" t="s">
        <v>5</v>
      </c>
      <c r="H46">
        <v>4</v>
      </c>
      <c r="I46" s="4">
        <f>IF(E46="Rhode Island", Table1[[#This Row],[price]]*$L$3, IF(E46="Massachusetts", Table1[[#This Row],[price]]*$L$2, 1))</f>
        <v>625000</v>
      </c>
    </row>
    <row r="47" spans="1:9" x14ac:dyDescent="0.25">
      <c r="A47" s="2">
        <v>39310</v>
      </c>
      <c r="B47" s="1">
        <f t="shared" si="0"/>
        <v>2007</v>
      </c>
      <c r="C47" s="1">
        <f t="shared" si="1"/>
        <v>3</v>
      </c>
      <c r="D47">
        <v>2600</v>
      </c>
      <c r="E47" t="s">
        <v>37</v>
      </c>
      <c r="F47" s="4">
        <v>790000</v>
      </c>
      <c r="G47" t="s">
        <v>5</v>
      </c>
      <c r="H47">
        <v>4</v>
      </c>
      <c r="I47" s="4">
        <f>IF(E47="Rhode Island", Table1[[#This Row],[price]]*$L$3, IF(E47="Massachusetts", Table1[[#This Row],[price]]*$L$2, 1))</f>
        <v>790000</v>
      </c>
    </row>
    <row r="48" spans="1:9" x14ac:dyDescent="0.25">
      <c r="A48" s="2">
        <v>39315</v>
      </c>
      <c r="B48" s="1">
        <f t="shared" si="0"/>
        <v>2007</v>
      </c>
      <c r="C48" s="1">
        <f t="shared" si="1"/>
        <v>3</v>
      </c>
      <c r="D48">
        <v>2905</v>
      </c>
      <c r="E48" t="s">
        <v>36</v>
      </c>
      <c r="F48" s="4">
        <v>320000</v>
      </c>
      <c r="G48" t="s">
        <v>5</v>
      </c>
      <c r="H48">
        <v>3</v>
      </c>
      <c r="I48" s="4">
        <f>IF(E48="Rhode Island", Table1[[#This Row],[price]]*$L$3, IF(E48="Massachusetts", Table1[[#This Row],[price]]*$L$2, 1))</f>
        <v>320000</v>
      </c>
    </row>
    <row r="49" spans="1:9" x14ac:dyDescent="0.25">
      <c r="A49" s="2">
        <v>39315</v>
      </c>
      <c r="B49" s="1">
        <f t="shared" si="0"/>
        <v>2007</v>
      </c>
      <c r="C49" s="1">
        <f t="shared" si="1"/>
        <v>3</v>
      </c>
      <c r="D49">
        <v>2902</v>
      </c>
      <c r="E49" t="s">
        <v>36</v>
      </c>
      <c r="F49" s="4">
        <v>418000</v>
      </c>
      <c r="G49" t="s">
        <v>5</v>
      </c>
      <c r="H49">
        <v>5</v>
      </c>
      <c r="I49" s="4">
        <f>IF(E49="Rhode Island", Table1[[#This Row],[price]]*$L$3, IF(E49="Massachusetts", Table1[[#This Row],[price]]*$L$2, 1))</f>
        <v>418000</v>
      </c>
    </row>
    <row r="50" spans="1:9" x14ac:dyDescent="0.25">
      <c r="A50" s="2">
        <v>39315</v>
      </c>
      <c r="B50" s="1">
        <f t="shared" si="0"/>
        <v>2007</v>
      </c>
      <c r="C50" s="1">
        <f t="shared" si="1"/>
        <v>3</v>
      </c>
      <c r="D50">
        <v>2905</v>
      </c>
      <c r="E50" t="s">
        <v>36</v>
      </c>
      <c r="F50" s="4">
        <v>455000</v>
      </c>
      <c r="G50" t="s">
        <v>5</v>
      </c>
      <c r="H50">
        <v>4</v>
      </c>
      <c r="I50" s="4">
        <f>IF(E50="Rhode Island", Table1[[#This Row],[price]]*$L$3, IF(E50="Massachusetts", Table1[[#This Row],[price]]*$L$2, 1))</f>
        <v>455000</v>
      </c>
    </row>
    <row r="51" spans="1:9" x14ac:dyDescent="0.25">
      <c r="A51" s="2">
        <v>39317</v>
      </c>
      <c r="B51" s="1">
        <f t="shared" si="0"/>
        <v>2007</v>
      </c>
      <c r="C51" s="1">
        <f t="shared" si="1"/>
        <v>3</v>
      </c>
      <c r="D51">
        <v>2913</v>
      </c>
      <c r="E51" t="s">
        <v>36</v>
      </c>
      <c r="F51" s="4">
        <v>560000</v>
      </c>
      <c r="G51" t="s">
        <v>5</v>
      </c>
      <c r="H51">
        <v>4</v>
      </c>
      <c r="I51" s="4">
        <f>IF(E51="Rhode Island", Table1[[#This Row],[price]]*$L$3, IF(E51="Massachusetts", Table1[[#This Row],[price]]*$L$2, 1))</f>
        <v>560000</v>
      </c>
    </row>
    <row r="52" spans="1:9" x14ac:dyDescent="0.25">
      <c r="A52" s="2">
        <v>39318</v>
      </c>
      <c r="B52" s="1">
        <f t="shared" si="0"/>
        <v>2007</v>
      </c>
      <c r="C52" s="1">
        <f t="shared" si="1"/>
        <v>3</v>
      </c>
      <c r="D52">
        <v>2904</v>
      </c>
      <c r="E52" t="s">
        <v>36</v>
      </c>
      <c r="F52" s="4">
        <v>585000</v>
      </c>
      <c r="G52" t="s">
        <v>5</v>
      </c>
      <c r="H52">
        <v>4</v>
      </c>
      <c r="I52" s="4">
        <f>IF(E52="Rhode Island", Table1[[#This Row],[price]]*$L$3, IF(E52="Massachusetts", Table1[[#This Row],[price]]*$L$2, 1))</f>
        <v>585000</v>
      </c>
    </row>
    <row r="53" spans="1:9" x14ac:dyDescent="0.25">
      <c r="A53" s="2">
        <v>39322</v>
      </c>
      <c r="B53" s="1">
        <f t="shared" si="0"/>
        <v>2007</v>
      </c>
      <c r="C53" s="1">
        <f t="shared" si="1"/>
        <v>3</v>
      </c>
      <c r="D53">
        <v>2906</v>
      </c>
      <c r="E53" t="s">
        <v>36</v>
      </c>
      <c r="F53" s="4">
        <v>325000</v>
      </c>
      <c r="G53" t="s">
        <v>5</v>
      </c>
      <c r="H53">
        <v>2</v>
      </c>
      <c r="I53" s="4">
        <f>IF(E53="Rhode Island", Table1[[#This Row],[price]]*$L$3, IF(E53="Massachusetts", Table1[[#This Row],[price]]*$L$2, 1))</f>
        <v>325000</v>
      </c>
    </row>
    <row r="54" spans="1:9" x14ac:dyDescent="0.25">
      <c r="A54" s="2">
        <v>39322</v>
      </c>
      <c r="B54" s="1">
        <f t="shared" si="0"/>
        <v>2007</v>
      </c>
      <c r="C54" s="1">
        <f t="shared" si="1"/>
        <v>3</v>
      </c>
      <c r="D54">
        <v>2902</v>
      </c>
      <c r="E54" t="s">
        <v>36</v>
      </c>
      <c r="F54" s="4">
        <v>420000</v>
      </c>
      <c r="G54" t="s">
        <v>5</v>
      </c>
      <c r="H54">
        <v>4</v>
      </c>
      <c r="I54" s="4">
        <f>IF(E54="Rhode Island", Table1[[#This Row],[price]]*$L$3, IF(E54="Massachusetts", Table1[[#This Row],[price]]*$L$2, 1))</f>
        <v>420000</v>
      </c>
    </row>
    <row r="55" spans="1:9" x14ac:dyDescent="0.25">
      <c r="A55" s="2">
        <v>39323</v>
      </c>
      <c r="B55" s="1">
        <f t="shared" si="0"/>
        <v>2007</v>
      </c>
      <c r="C55" s="1">
        <f t="shared" si="1"/>
        <v>3</v>
      </c>
      <c r="D55">
        <v>2602</v>
      </c>
      <c r="E55" t="s">
        <v>37</v>
      </c>
      <c r="F55" s="4">
        <v>599000</v>
      </c>
      <c r="G55" t="s">
        <v>5</v>
      </c>
      <c r="H55">
        <v>3</v>
      </c>
      <c r="I55" s="4">
        <f>IF(E55="Rhode Island", Table1[[#This Row],[price]]*$L$3, IF(E55="Massachusetts", Table1[[#This Row],[price]]*$L$2, 1))</f>
        <v>599000</v>
      </c>
    </row>
    <row r="56" spans="1:9" x14ac:dyDescent="0.25">
      <c r="A56" s="2">
        <v>39324</v>
      </c>
      <c r="B56" s="1">
        <f t="shared" si="0"/>
        <v>2007</v>
      </c>
      <c r="C56" s="1">
        <f t="shared" si="1"/>
        <v>3</v>
      </c>
      <c r="D56">
        <v>2905</v>
      </c>
      <c r="E56" t="s">
        <v>36</v>
      </c>
      <c r="F56" s="4">
        <v>315000</v>
      </c>
      <c r="G56" t="s">
        <v>5</v>
      </c>
      <c r="H56">
        <v>2</v>
      </c>
      <c r="I56" s="4">
        <f>IF(E56="Rhode Island", Table1[[#This Row],[price]]*$L$3, IF(E56="Massachusetts", Table1[[#This Row],[price]]*$L$2, 1))</f>
        <v>315000</v>
      </c>
    </row>
    <row r="57" spans="1:9" x14ac:dyDescent="0.25">
      <c r="A57" s="2">
        <v>39324</v>
      </c>
      <c r="B57" s="1">
        <f t="shared" si="0"/>
        <v>2007</v>
      </c>
      <c r="C57" s="1">
        <f t="shared" si="1"/>
        <v>3</v>
      </c>
      <c r="D57">
        <v>2913</v>
      </c>
      <c r="E57" t="s">
        <v>36</v>
      </c>
      <c r="F57" s="4">
        <v>367000</v>
      </c>
      <c r="G57" t="s">
        <v>5</v>
      </c>
      <c r="H57">
        <v>3</v>
      </c>
      <c r="I57" s="4">
        <f>IF(E57="Rhode Island", Table1[[#This Row],[price]]*$L$3, IF(E57="Massachusetts", Table1[[#This Row],[price]]*$L$2, 1))</f>
        <v>367000</v>
      </c>
    </row>
    <row r="58" spans="1:9" x14ac:dyDescent="0.25">
      <c r="A58" s="2">
        <v>39325</v>
      </c>
      <c r="B58" s="1">
        <f t="shared" si="0"/>
        <v>2007</v>
      </c>
      <c r="C58" s="1">
        <f t="shared" si="1"/>
        <v>3</v>
      </c>
      <c r="D58">
        <v>2902</v>
      </c>
      <c r="E58" t="s">
        <v>36</v>
      </c>
      <c r="F58" s="4">
        <v>348000</v>
      </c>
      <c r="G58" t="s">
        <v>5</v>
      </c>
      <c r="H58">
        <v>3</v>
      </c>
      <c r="I58" s="4">
        <f>IF(E58="Rhode Island", Table1[[#This Row],[price]]*$L$3, IF(E58="Massachusetts", Table1[[#This Row],[price]]*$L$2, 1))</f>
        <v>348000</v>
      </c>
    </row>
    <row r="59" spans="1:9" x14ac:dyDescent="0.25">
      <c r="A59" s="2">
        <v>39325</v>
      </c>
      <c r="B59" s="1">
        <f t="shared" si="0"/>
        <v>2007</v>
      </c>
      <c r="C59" s="1">
        <f t="shared" si="1"/>
        <v>3</v>
      </c>
      <c r="D59">
        <v>2611</v>
      </c>
      <c r="E59" t="s">
        <v>37</v>
      </c>
      <c r="F59" s="4">
        <v>532500</v>
      </c>
      <c r="G59" t="s">
        <v>5</v>
      </c>
      <c r="H59">
        <v>4</v>
      </c>
      <c r="I59" s="4">
        <f>IF(E59="Rhode Island", Table1[[#This Row],[price]]*$L$3, IF(E59="Massachusetts", Table1[[#This Row],[price]]*$L$2, 1))</f>
        <v>532500</v>
      </c>
    </row>
    <row r="60" spans="1:9" x14ac:dyDescent="0.25">
      <c r="A60" s="2">
        <v>39328</v>
      </c>
      <c r="B60" s="1">
        <f t="shared" si="0"/>
        <v>2007</v>
      </c>
      <c r="C60" s="1">
        <f t="shared" si="1"/>
        <v>3</v>
      </c>
      <c r="D60">
        <v>2611</v>
      </c>
      <c r="E60" t="s">
        <v>37</v>
      </c>
      <c r="F60" s="4">
        <v>465000</v>
      </c>
      <c r="G60" t="s">
        <v>5</v>
      </c>
      <c r="H60">
        <v>3</v>
      </c>
      <c r="I60" s="4">
        <f>IF(E60="Rhode Island", Table1[[#This Row],[price]]*$L$3, IF(E60="Massachusetts", Table1[[#This Row],[price]]*$L$2, 1))</f>
        <v>465000</v>
      </c>
    </row>
    <row r="61" spans="1:9" x14ac:dyDescent="0.25">
      <c r="A61" s="2">
        <v>39329</v>
      </c>
      <c r="B61" s="1">
        <f t="shared" si="0"/>
        <v>2007</v>
      </c>
      <c r="C61" s="1">
        <f t="shared" si="1"/>
        <v>3</v>
      </c>
      <c r="D61">
        <v>2913</v>
      </c>
      <c r="E61" t="s">
        <v>36</v>
      </c>
      <c r="F61" s="4">
        <v>820000</v>
      </c>
      <c r="G61" t="s">
        <v>5</v>
      </c>
      <c r="H61">
        <v>4</v>
      </c>
      <c r="I61" s="4">
        <f>IF(E61="Rhode Island", Table1[[#This Row],[price]]*$L$3, IF(E61="Massachusetts", Table1[[#This Row],[price]]*$L$2, 1))</f>
        <v>820000</v>
      </c>
    </row>
    <row r="62" spans="1:9" x14ac:dyDescent="0.25">
      <c r="A62" s="2">
        <v>39330</v>
      </c>
      <c r="B62" s="1">
        <f t="shared" si="0"/>
        <v>2007</v>
      </c>
      <c r="C62" s="1">
        <f t="shared" si="1"/>
        <v>3</v>
      </c>
      <c r="D62">
        <v>2612</v>
      </c>
      <c r="E62" t="s">
        <v>37</v>
      </c>
      <c r="F62" s="4">
        <v>529000</v>
      </c>
      <c r="G62" t="s">
        <v>6</v>
      </c>
      <c r="H62">
        <v>2</v>
      </c>
      <c r="I62" s="4">
        <f>IF(E62="Rhode Island", Table1[[#This Row],[price]]*$L$3, IF(E62="Massachusetts", Table1[[#This Row],[price]]*$L$2, 1))</f>
        <v>529000</v>
      </c>
    </row>
    <row r="63" spans="1:9" x14ac:dyDescent="0.25">
      <c r="A63" s="2">
        <v>39331</v>
      </c>
      <c r="B63" s="1">
        <f t="shared" si="0"/>
        <v>2007</v>
      </c>
      <c r="C63" s="1">
        <f t="shared" si="1"/>
        <v>3</v>
      </c>
      <c r="D63">
        <v>2611</v>
      </c>
      <c r="E63" t="s">
        <v>37</v>
      </c>
      <c r="F63" s="4">
        <v>590000</v>
      </c>
      <c r="G63" t="s">
        <v>5</v>
      </c>
      <c r="H63">
        <v>3</v>
      </c>
      <c r="I63" s="4">
        <f>IF(E63="Rhode Island", Table1[[#This Row],[price]]*$L$3, IF(E63="Massachusetts", Table1[[#This Row],[price]]*$L$2, 1))</f>
        <v>590000</v>
      </c>
    </row>
    <row r="64" spans="1:9" x14ac:dyDescent="0.25">
      <c r="A64" s="2">
        <v>39332</v>
      </c>
      <c r="B64" s="1">
        <f t="shared" si="0"/>
        <v>2007</v>
      </c>
      <c r="C64" s="1">
        <f t="shared" si="1"/>
        <v>3</v>
      </c>
      <c r="D64">
        <v>2602</v>
      </c>
      <c r="E64" t="s">
        <v>37</v>
      </c>
      <c r="F64" s="4">
        <v>400000</v>
      </c>
      <c r="G64" t="s">
        <v>6</v>
      </c>
      <c r="H64">
        <v>2</v>
      </c>
      <c r="I64" s="4">
        <f>IF(E64="Rhode Island", Table1[[#This Row],[price]]*$L$3, IF(E64="Massachusetts", Table1[[#This Row],[price]]*$L$2, 1))</f>
        <v>400000</v>
      </c>
    </row>
    <row r="65" spans="1:9" x14ac:dyDescent="0.25">
      <c r="A65" s="2">
        <v>39336</v>
      </c>
      <c r="B65" s="1">
        <f t="shared" si="0"/>
        <v>2007</v>
      </c>
      <c r="C65" s="1">
        <f t="shared" si="1"/>
        <v>3</v>
      </c>
      <c r="D65">
        <v>2904</v>
      </c>
      <c r="E65" t="s">
        <v>36</v>
      </c>
      <c r="F65" s="4">
        <v>559000</v>
      </c>
      <c r="G65" t="s">
        <v>5</v>
      </c>
      <c r="H65">
        <v>4</v>
      </c>
      <c r="I65" s="4">
        <f>IF(E65="Rhode Island", Table1[[#This Row],[price]]*$L$3, IF(E65="Massachusetts", Table1[[#This Row],[price]]*$L$2, 1))</f>
        <v>559000</v>
      </c>
    </row>
    <row r="66" spans="1:9" x14ac:dyDescent="0.25">
      <c r="A66" s="2">
        <v>39340</v>
      </c>
      <c r="B66" s="1">
        <f t="shared" ref="B66:B129" si="2">YEAR(A66)</f>
        <v>2007</v>
      </c>
      <c r="C66" s="1">
        <f t="shared" ref="C66:C129" si="3">ROUNDUP(MONTH(A66)/3,0)</f>
        <v>3</v>
      </c>
      <c r="D66">
        <v>2902</v>
      </c>
      <c r="E66" t="s">
        <v>36</v>
      </c>
      <c r="F66" s="4">
        <v>446000</v>
      </c>
      <c r="G66" t="s">
        <v>5</v>
      </c>
      <c r="H66">
        <v>4</v>
      </c>
      <c r="I66" s="4">
        <f>IF(E66="Rhode Island", Table1[[#This Row],[price]]*$L$3, IF(E66="Massachusetts", Table1[[#This Row],[price]]*$L$2, 1))</f>
        <v>446000</v>
      </c>
    </row>
    <row r="67" spans="1:9" x14ac:dyDescent="0.25">
      <c r="A67" s="2">
        <v>39343</v>
      </c>
      <c r="B67" s="1">
        <f t="shared" si="2"/>
        <v>2007</v>
      </c>
      <c r="C67" s="1">
        <f t="shared" si="3"/>
        <v>3</v>
      </c>
      <c r="D67">
        <v>2602</v>
      </c>
      <c r="E67" t="s">
        <v>37</v>
      </c>
      <c r="F67" s="4">
        <v>470000</v>
      </c>
      <c r="G67" t="s">
        <v>5</v>
      </c>
      <c r="H67">
        <v>3</v>
      </c>
      <c r="I67" s="4">
        <f>IF(E67="Rhode Island", Table1[[#This Row],[price]]*$L$3, IF(E67="Massachusetts", Table1[[#This Row],[price]]*$L$2, 1))</f>
        <v>470000</v>
      </c>
    </row>
    <row r="68" spans="1:9" x14ac:dyDescent="0.25">
      <c r="A68" s="2">
        <v>39345</v>
      </c>
      <c r="B68" s="1">
        <f t="shared" si="2"/>
        <v>2007</v>
      </c>
      <c r="C68" s="1">
        <f t="shared" si="3"/>
        <v>3</v>
      </c>
      <c r="D68">
        <v>2903</v>
      </c>
      <c r="E68" t="s">
        <v>36</v>
      </c>
      <c r="F68" s="4">
        <v>396500</v>
      </c>
      <c r="G68" t="s">
        <v>5</v>
      </c>
      <c r="H68">
        <v>4</v>
      </c>
      <c r="I68" s="4">
        <f>IF(E68="Rhode Island", Table1[[#This Row],[price]]*$L$3, IF(E68="Massachusetts", Table1[[#This Row],[price]]*$L$2, 1))</f>
        <v>396500</v>
      </c>
    </row>
    <row r="69" spans="1:9" x14ac:dyDescent="0.25">
      <c r="A69" s="2">
        <v>39345</v>
      </c>
      <c r="B69" s="1">
        <f t="shared" si="2"/>
        <v>2007</v>
      </c>
      <c r="C69" s="1">
        <f t="shared" si="3"/>
        <v>3</v>
      </c>
      <c r="D69">
        <v>2604</v>
      </c>
      <c r="E69" t="s">
        <v>37</v>
      </c>
      <c r="F69" s="4">
        <v>479000</v>
      </c>
      <c r="G69" t="s">
        <v>5</v>
      </c>
      <c r="H69">
        <v>3</v>
      </c>
      <c r="I69" s="4">
        <f>IF(E69="Rhode Island", Table1[[#This Row],[price]]*$L$3, IF(E69="Massachusetts", Table1[[#This Row],[price]]*$L$2, 1))</f>
        <v>479000</v>
      </c>
    </row>
    <row r="70" spans="1:9" x14ac:dyDescent="0.25">
      <c r="A70" s="2">
        <v>39345</v>
      </c>
      <c r="B70" s="1">
        <f t="shared" si="2"/>
        <v>2007</v>
      </c>
      <c r="C70" s="1">
        <f t="shared" si="3"/>
        <v>3</v>
      </c>
      <c r="D70">
        <v>2612</v>
      </c>
      <c r="E70" t="s">
        <v>37</v>
      </c>
      <c r="F70" s="4">
        <v>490000</v>
      </c>
      <c r="G70" t="s">
        <v>6</v>
      </c>
      <c r="H70">
        <v>3</v>
      </c>
      <c r="I70" s="4">
        <f>IF(E70="Rhode Island", Table1[[#This Row],[price]]*$L$3, IF(E70="Massachusetts", Table1[[#This Row],[price]]*$L$2, 1))</f>
        <v>490000</v>
      </c>
    </row>
    <row r="71" spans="1:9" x14ac:dyDescent="0.25">
      <c r="A71" s="2">
        <v>39346</v>
      </c>
      <c r="B71" s="1">
        <f t="shared" si="2"/>
        <v>2007</v>
      </c>
      <c r="C71" s="1">
        <f t="shared" si="3"/>
        <v>3</v>
      </c>
      <c r="D71">
        <v>2603</v>
      </c>
      <c r="E71" t="s">
        <v>37</v>
      </c>
      <c r="F71" s="4">
        <v>1460000</v>
      </c>
      <c r="G71" t="s">
        <v>5</v>
      </c>
      <c r="H71">
        <v>5</v>
      </c>
      <c r="I71" s="4">
        <f>IF(E71="Rhode Island", Table1[[#This Row],[price]]*$L$3, IF(E71="Massachusetts", Table1[[#This Row],[price]]*$L$2, 1))</f>
        <v>1460000</v>
      </c>
    </row>
    <row r="72" spans="1:9" x14ac:dyDescent="0.25">
      <c r="A72" s="2">
        <v>39347</v>
      </c>
      <c r="B72" s="1">
        <f t="shared" si="2"/>
        <v>2007</v>
      </c>
      <c r="C72" s="1">
        <f t="shared" si="3"/>
        <v>3</v>
      </c>
      <c r="D72">
        <v>2602</v>
      </c>
      <c r="E72" t="s">
        <v>37</v>
      </c>
      <c r="F72" s="4">
        <v>500000</v>
      </c>
      <c r="G72" t="s">
        <v>5</v>
      </c>
      <c r="H72">
        <v>4</v>
      </c>
      <c r="I72" s="4">
        <f>IF(E72="Rhode Island", Table1[[#This Row],[price]]*$L$3, IF(E72="Massachusetts", Table1[[#This Row],[price]]*$L$2, 1))</f>
        <v>500000</v>
      </c>
    </row>
    <row r="73" spans="1:9" x14ac:dyDescent="0.25">
      <c r="A73" s="2">
        <v>39347</v>
      </c>
      <c r="B73" s="1">
        <f t="shared" si="2"/>
        <v>2007</v>
      </c>
      <c r="C73" s="1">
        <f t="shared" si="3"/>
        <v>3</v>
      </c>
      <c r="D73">
        <v>2602</v>
      </c>
      <c r="E73" t="s">
        <v>37</v>
      </c>
      <c r="F73" s="4">
        <v>506000</v>
      </c>
      <c r="G73" t="s">
        <v>5</v>
      </c>
      <c r="H73">
        <v>4</v>
      </c>
      <c r="I73" s="4">
        <f>IF(E73="Rhode Island", Table1[[#This Row],[price]]*$L$3, IF(E73="Massachusetts", Table1[[#This Row],[price]]*$L$2, 1))</f>
        <v>506000</v>
      </c>
    </row>
    <row r="74" spans="1:9" x14ac:dyDescent="0.25">
      <c r="A74" s="2">
        <v>39347</v>
      </c>
      <c r="B74" s="1">
        <f t="shared" si="2"/>
        <v>2007</v>
      </c>
      <c r="C74" s="1">
        <f t="shared" si="3"/>
        <v>3</v>
      </c>
      <c r="D74">
        <v>2607</v>
      </c>
      <c r="E74" t="s">
        <v>37</v>
      </c>
      <c r="F74" s="4">
        <v>520000</v>
      </c>
      <c r="G74" t="s">
        <v>5</v>
      </c>
      <c r="H74">
        <v>4</v>
      </c>
      <c r="I74" s="4">
        <f>IF(E74="Rhode Island", Table1[[#This Row],[price]]*$L$3, IF(E74="Massachusetts", Table1[[#This Row],[price]]*$L$2, 1))</f>
        <v>520000</v>
      </c>
    </row>
    <row r="75" spans="1:9" x14ac:dyDescent="0.25">
      <c r="A75" s="2">
        <v>39349</v>
      </c>
      <c r="B75" s="1">
        <f t="shared" si="2"/>
        <v>2007</v>
      </c>
      <c r="C75" s="1">
        <f t="shared" si="3"/>
        <v>3</v>
      </c>
      <c r="D75">
        <v>2612</v>
      </c>
      <c r="E75" t="s">
        <v>37</v>
      </c>
      <c r="F75" s="4">
        <v>920000</v>
      </c>
      <c r="G75" t="s">
        <v>5</v>
      </c>
      <c r="H75">
        <v>4</v>
      </c>
      <c r="I75" s="4">
        <f>IF(E75="Rhode Island", Table1[[#This Row],[price]]*$L$3, IF(E75="Massachusetts", Table1[[#This Row],[price]]*$L$2, 1))</f>
        <v>920000</v>
      </c>
    </row>
    <row r="76" spans="1:9" x14ac:dyDescent="0.25">
      <c r="A76" s="2">
        <v>39349</v>
      </c>
      <c r="B76" s="1">
        <f t="shared" si="2"/>
        <v>2007</v>
      </c>
      <c r="C76" s="1">
        <f t="shared" si="3"/>
        <v>3</v>
      </c>
      <c r="D76">
        <v>2611</v>
      </c>
      <c r="E76" t="s">
        <v>37</v>
      </c>
      <c r="F76" s="4">
        <v>220000</v>
      </c>
      <c r="G76" t="s">
        <v>6</v>
      </c>
      <c r="H76">
        <v>2</v>
      </c>
      <c r="I76" s="4">
        <f>IF(E76="Rhode Island", Table1[[#This Row],[price]]*$L$3, IF(E76="Massachusetts", Table1[[#This Row],[price]]*$L$2, 1))</f>
        <v>220000</v>
      </c>
    </row>
    <row r="77" spans="1:9" x14ac:dyDescent="0.25">
      <c r="A77" s="2">
        <v>39352</v>
      </c>
      <c r="B77" s="1">
        <f t="shared" si="2"/>
        <v>2007</v>
      </c>
      <c r="C77" s="1">
        <f t="shared" si="3"/>
        <v>3</v>
      </c>
      <c r="D77">
        <v>2903</v>
      </c>
      <c r="E77" t="s">
        <v>36</v>
      </c>
      <c r="F77" s="4">
        <v>507000</v>
      </c>
      <c r="G77" t="s">
        <v>5</v>
      </c>
      <c r="H77">
        <v>4</v>
      </c>
      <c r="I77" s="4">
        <f>IF(E77="Rhode Island", Table1[[#This Row],[price]]*$L$3, IF(E77="Massachusetts", Table1[[#This Row],[price]]*$L$2, 1))</f>
        <v>507000</v>
      </c>
    </row>
    <row r="78" spans="1:9" x14ac:dyDescent="0.25">
      <c r="A78" s="2">
        <v>39352</v>
      </c>
      <c r="B78" s="1">
        <f t="shared" si="2"/>
        <v>2007</v>
      </c>
      <c r="C78" s="1">
        <f t="shared" si="3"/>
        <v>3</v>
      </c>
      <c r="D78">
        <v>2611</v>
      </c>
      <c r="E78" t="s">
        <v>37</v>
      </c>
      <c r="F78" s="4">
        <v>340000</v>
      </c>
      <c r="G78" t="s">
        <v>6</v>
      </c>
      <c r="H78">
        <v>2</v>
      </c>
      <c r="I78" s="4">
        <f>IF(E78="Rhode Island", Table1[[#This Row],[price]]*$L$3, IF(E78="Massachusetts", Table1[[#This Row],[price]]*$L$2, 1))</f>
        <v>340000</v>
      </c>
    </row>
    <row r="79" spans="1:9" x14ac:dyDescent="0.25">
      <c r="A79" s="2">
        <v>39353</v>
      </c>
      <c r="B79" s="1">
        <f t="shared" si="2"/>
        <v>2007</v>
      </c>
      <c r="C79" s="1">
        <f t="shared" si="3"/>
        <v>3</v>
      </c>
      <c r="D79">
        <v>2612</v>
      </c>
      <c r="E79" t="s">
        <v>37</v>
      </c>
      <c r="F79" s="4">
        <v>520000</v>
      </c>
      <c r="G79" t="s">
        <v>6</v>
      </c>
      <c r="H79">
        <v>2</v>
      </c>
      <c r="I79" s="4">
        <f>IF(E79="Rhode Island", Table1[[#This Row],[price]]*$L$3, IF(E79="Massachusetts", Table1[[#This Row],[price]]*$L$2, 1))</f>
        <v>520000</v>
      </c>
    </row>
    <row r="80" spans="1:9" x14ac:dyDescent="0.25">
      <c r="A80" s="2">
        <v>39357</v>
      </c>
      <c r="B80" s="1">
        <f t="shared" si="2"/>
        <v>2007</v>
      </c>
      <c r="C80" s="1">
        <f t="shared" si="3"/>
        <v>4</v>
      </c>
      <c r="D80">
        <v>2611</v>
      </c>
      <c r="E80" t="s">
        <v>37</v>
      </c>
      <c r="F80" s="4">
        <v>475000</v>
      </c>
      <c r="G80" t="s">
        <v>5</v>
      </c>
      <c r="H80">
        <v>3</v>
      </c>
      <c r="I80" s="4">
        <f>IF(E80="Rhode Island", Table1[[#This Row],[price]]*$L$3, IF(E80="Massachusetts", Table1[[#This Row],[price]]*$L$2, 1))</f>
        <v>475000</v>
      </c>
    </row>
    <row r="81" spans="1:9" x14ac:dyDescent="0.25">
      <c r="A81" s="2">
        <v>39357</v>
      </c>
      <c r="B81" s="1">
        <f t="shared" si="2"/>
        <v>2007</v>
      </c>
      <c r="C81" s="1">
        <f t="shared" si="3"/>
        <v>4</v>
      </c>
      <c r="D81">
        <v>2612</v>
      </c>
      <c r="E81" t="s">
        <v>37</v>
      </c>
      <c r="F81" s="4">
        <v>400000</v>
      </c>
      <c r="G81" t="s">
        <v>6</v>
      </c>
      <c r="H81">
        <v>2</v>
      </c>
      <c r="I81" s="4">
        <f>IF(E81="Rhode Island", Table1[[#This Row],[price]]*$L$3, IF(E81="Massachusetts", Table1[[#This Row],[price]]*$L$2, 1))</f>
        <v>400000</v>
      </c>
    </row>
    <row r="82" spans="1:9" x14ac:dyDescent="0.25">
      <c r="A82" s="2">
        <v>39364</v>
      </c>
      <c r="B82" s="1">
        <f t="shared" si="2"/>
        <v>2007</v>
      </c>
      <c r="C82" s="1">
        <f t="shared" si="3"/>
        <v>4</v>
      </c>
      <c r="D82">
        <v>2904</v>
      </c>
      <c r="E82" t="s">
        <v>36</v>
      </c>
      <c r="F82" s="4">
        <v>397000</v>
      </c>
      <c r="G82" t="s">
        <v>5</v>
      </c>
      <c r="H82">
        <v>3</v>
      </c>
      <c r="I82" s="4">
        <f>IF(E82="Rhode Island", Table1[[#This Row],[price]]*$L$3, IF(E82="Massachusetts", Table1[[#This Row],[price]]*$L$2, 1))</f>
        <v>397000</v>
      </c>
    </row>
    <row r="83" spans="1:9" x14ac:dyDescent="0.25">
      <c r="A83" s="2">
        <v>39365</v>
      </c>
      <c r="B83" s="1">
        <f t="shared" si="2"/>
        <v>2007</v>
      </c>
      <c r="C83" s="1">
        <f t="shared" si="3"/>
        <v>4</v>
      </c>
      <c r="D83">
        <v>2605</v>
      </c>
      <c r="E83" t="s">
        <v>37</v>
      </c>
      <c r="F83" s="4">
        <v>556000</v>
      </c>
      <c r="G83" t="s">
        <v>5</v>
      </c>
      <c r="H83">
        <v>3</v>
      </c>
      <c r="I83" s="4">
        <f>IF(E83="Rhode Island", Table1[[#This Row],[price]]*$L$3, IF(E83="Massachusetts", Table1[[#This Row],[price]]*$L$2, 1))</f>
        <v>556000</v>
      </c>
    </row>
    <row r="84" spans="1:9" x14ac:dyDescent="0.25">
      <c r="A84" s="2">
        <v>39367</v>
      </c>
      <c r="B84" s="1">
        <f t="shared" si="2"/>
        <v>2007</v>
      </c>
      <c r="C84" s="1">
        <f t="shared" si="3"/>
        <v>4</v>
      </c>
      <c r="D84">
        <v>2905</v>
      </c>
      <c r="E84" t="s">
        <v>36</v>
      </c>
      <c r="F84" s="4">
        <v>447000</v>
      </c>
      <c r="G84" t="s">
        <v>5</v>
      </c>
      <c r="H84">
        <v>4</v>
      </c>
      <c r="I84" s="4">
        <f>IF(E84="Rhode Island", Table1[[#This Row],[price]]*$L$3, IF(E84="Massachusetts", Table1[[#This Row],[price]]*$L$2, 1))</f>
        <v>447000</v>
      </c>
    </row>
    <row r="85" spans="1:9" x14ac:dyDescent="0.25">
      <c r="A85" s="2">
        <v>39367</v>
      </c>
      <c r="B85" s="1">
        <f t="shared" si="2"/>
        <v>2007</v>
      </c>
      <c r="C85" s="1">
        <f t="shared" si="3"/>
        <v>4</v>
      </c>
      <c r="D85">
        <v>2614</v>
      </c>
      <c r="E85" t="s">
        <v>37</v>
      </c>
      <c r="F85" s="4">
        <v>720000</v>
      </c>
      <c r="G85" t="s">
        <v>5</v>
      </c>
      <c r="H85">
        <v>4</v>
      </c>
      <c r="I85" s="4">
        <f>IF(E85="Rhode Island", Table1[[#This Row],[price]]*$L$3, IF(E85="Massachusetts", Table1[[#This Row],[price]]*$L$2, 1))</f>
        <v>720000</v>
      </c>
    </row>
    <row r="86" spans="1:9" x14ac:dyDescent="0.25">
      <c r="A86" s="2">
        <v>39367</v>
      </c>
      <c r="B86" s="1">
        <f t="shared" si="2"/>
        <v>2007</v>
      </c>
      <c r="C86" s="1">
        <f t="shared" si="3"/>
        <v>4</v>
      </c>
      <c r="D86">
        <v>2612</v>
      </c>
      <c r="E86" t="s">
        <v>37</v>
      </c>
      <c r="F86" s="4">
        <v>410000</v>
      </c>
      <c r="G86" t="s">
        <v>6</v>
      </c>
      <c r="H86">
        <v>2</v>
      </c>
      <c r="I86" s="4">
        <f>IF(E86="Rhode Island", Table1[[#This Row],[price]]*$L$3, IF(E86="Massachusetts", Table1[[#This Row],[price]]*$L$2, 1))</f>
        <v>410000</v>
      </c>
    </row>
    <row r="87" spans="1:9" x14ac:dyDescent="0.25">
      <c r="A87" s="2">
        <v>39370</v>
      </c>
      <c r="B87" s="1">
        <f t="shared" si="2"/>
        <v>2007</v>
      </c>
      <c r="C87" s="1">
        <f t="shared" si="3"/>
        <v>4</v>
      </c>
      <c r="D87">
        <v>2615</v>
      </c>
      <c r="E87" t="s">
        <v>37</v>
      </c>
      <c r="F87" s="4">
        <v>273000</v>
      </c>
      <c r="G87" t="s">
        <v>5</v>
      </c>
      <c r="H87">
        <v>1</v>
      </c>
      <c r="I87" s="4">
        <f>IF(E87="Rhode Island", Table1[[#This Row],[price]]*$L$3, IF(E87="Massachusetts", Table1[[#This Row],[price]]*$L$2, 1))</f>
        <v>273000</v>
      </c>
    </row>
    <row r="88" spans="1:9" x14ac:dyDescent="0.25">
      <c r="A88" s="2">
        <v>39371</v>
      </c>
      <c r="B88" s="1">
        <f t="shared" si="2"/>
        <v>2007</v>
      </c>
      <c r="C88" s="1">
        <f t="shared" si="3"/>
        <v>4</v>
      </c>
      <c r="D88">
        <v>2615</v>
      </c>
      <c r="E88" t="s">
        <v>37</v>
      </c>
      <c r="F88" s="4">
        <v>368000</v>
      </c>
      <c r="G88" t="s">
        <v>5</v>
      </c>
      <c r="H88">
        <v>3</v>
      </c>
      <c r="I88" s="4">
        <f>IF(E88="Rhode Island", Table1[[#This Row],[price]]*$L$3, IF(E88="Massachusetts", Table1[[#This Row],[price]]*$L$2, 1))</f>
        <v>368000</v>
      </c>
    </row>
    <row r="89" spans="1:9" x14ac:dyDescent="0.25">
      <c r="A89" s="2">
        <v>39371</v>
      </c>
      <c r="B89" s="1">
        <f t="shared" si="2"/>
        <v>2007</v>
      </c>
      <c r="C89" s="1">
        <f t="shared" si="3"/>
        <v>4</v>
      </c>
      <c r="D89">
        <v>2905</v>
      </c>
      <c r="E89" t="s">
        <v>36</v>
      </c>
      <c r="F89" s="4">
        <v>385000</v>
      </c>
      <c r="G89" t="s">
        <v>5</v>
      </c>
      <c r="H89">
        <v>3</v>
      </c>
      <c r="I89" s="4">
        <f>IF(E89="Rhode Island", Table1[[#This Row],[price]]*$L$3, IF(E89="Massachusetts", Table1[[#This Row],[price]]*$L$2, 1))</f>
        <v>385000</v>
      </c>
    </row>
    <row r="90" spans="1:9" x14ac:dyDescent="0.25">
      <c r="A90" s="2">
        <v>39372</v>
      </c>
      <c r="B90" s="1">
        <f t="shared" si="2"/>
        <v>2007</v>
      </c>
      <c r="C90" s="1">
        <f t="shared" si="3"/>
        <v>4</v>
      </c>
      <c r="D90">
        <v>2904</v>
      </c>
      <c r="E90" t="s">
        <v>36</v>
      </c>
      <c r="F90" s="4">
        <v>560000</v>
      </c>
      <c r="G90" t="s">
        <v>5</v>
      </c>
      <c r="H90">
        <v>5</v>
      </c>
      <c r="I90" s="4">
        <f>IF(E90="Rhode Island", Table1[[#This Row],[price]]*$L$3, IF(E90="Massachusetts", Table1[[#This Row],[price]]*$L$2, 1))</f>
        <v>560000</v>
      </c>
    </row>
    <row r="91" spans="1:9" x14ac:dyDescent="0.25">
      <c r="A91" s="2">
        <v>39374</v>
      </c>
      <c r="B91" s="1">
        <f t="shared" si="2"/>
        <v>2007</v>
      </c>
      <c r="C91" s="1">
        <f t="shared" si="3"/>
        <v>4</v>
      </c>
      <c r="D91">
        <v>2905</v>
      </c>
      <c r="E91" t="s">
        <v>36</v>
      </c>
      <c r="F91" s="4">
        <v>455000</v>
      </c>
      <c r="G91" t="s">
        <v>5</v>
      </c>
      <c r="H91">
        <v>4</v>
      </c>
      <c r="I91" s="4">
        <f>IF(E91="Rhode Island", Table1[[#This Row],[price]]*$L$3, IF(E91="Massachusetts", Table1[[#This Row],[price]]*$L$2, 1))</f>
        <v>455000</v>
      </c>
    </row>
    <row r="92" spans="1:9" x14ac:dyDescent="0.25">
      <c r="A92" s="2">
        <v>39374</v>
      </c>
      <c r="B92" s="1">
        <f t="shared" si="2"/>
        <v>2007</v>
      </c>
      <c r="C92" s="1">
        <f t="shared" si="3"/>
        <v>4</v>
      </c>
      <c r="D92">
        <v>2906</v>
      </c>
      <c r="E92" t="s">
        <v>36</v>
      </c>
      <c r="F92" s="4">
        <v>480000</v>
      </c>
      <c r="G92" t="s">
        <v>5</v>
      </c>
      <c r="H92">
        <v>4</v>
      </c>
      <c r="I92" s="4">
        <f>IF(E92="Rhode Island", Table1[[#This Row],[price]]*$L$3, IF(E92="Massachusetts", Table1[[#This Row],[price]]*$L$2, 1))</f>
        <v>480000</v>
      </c>
    </row>
    <row r="93" spans="1:9" x14ac:dyDescent="0.25">
      <c r="A93" s="2">
        <v>39379</v>
      </c>
      <c r="B93" s="1">
        <f t="shared" si="2"/>
        <v>2007</v>
      </c>
      <c r="C93" s="1">
        <f t="shared" si="3"/>
        <v>4</v>
      </c>
      <c r="D93">
        <v>2906</v>
      </c>
      <c r="E93" t="s">
        <v>36</v>
      </c>
      <c r="F93" s="4">
        <v>300500</v>
      </c>
      <c r="G93" t="s">
        <v>5</v>
      </c>
      <c r="H93">
        <v>3</v>
      </c>
      <c r="I93" s="4">
        <f>IF(E93="Rhode Island", Table1[[#This Row],[price]]*$L$3, IF(E93="Massachusetts", Table1[[#This Row],[price]]*$L$2, 1))</f>
        <v>300500</v>
      </c>
    </row>
    <row r="94" spans="1:9" x14ac:dyDescent="0.25">
      <c r="A94" s="2">
        <v>39379</v>
      </c>
      <c r="B94" s="1">
        <f t="shared" si="2"/>
        <v>2007</v>
      </c>
      <c r="C94" s="1">
        <f t="shared" si="3"/>
        <v>4</v>
      </c>
      <c r="D94">
        <v>2602</v>
      </c>
      <c r="E94" t="s">
        <v>37</v>
      </c>
      <c r="F94" s="4">
        <v>505000</v>
      </c>
      <c r="G94" t="s">
        <v>5</v>
      </c>
      <c r="H94">
        <v>3</v>
      </c>
      <c r="I94" s="4">
        <f>IF(E94="Rhode Island", Table1[[#This Row],[price]]*$L$3, IF(E94="Massachusetts", Table1[[#This Row],[price]]*$L$2, 1))</f>
        <v>505000</v>
      </c>
    </row>
    <row r="95" spans="1:9" x14ac:dyDescent="0.25">
      <c r="A95" s="2">
        <v>39380</v>
      </c>
      <c r="B95" s="1">
        <f t="shared" si="2"/>
        <v>2007</v>
      </c>
      <c r="C95" s="1">
        <f t="shared" si="3"/>
        <v>4</v>
      </c>
      <c r="D95">
        <v>2602</v>
      </c>
      <c r="E95" t="s">
        <v>37</v>
      </c>
      <c r="F95" s="4">
        <v>135500</v>
      </c>
      <c r="G95" t="s">
        <v>5</v>
      </c>
      <c r="H95">
        <v>1</v>
      </c>
      <c r="I95" s="4">
        <f>IF(E95="Rhode Island", Table1[[#This Row],[price]]*$L$3, IF(E95="Massachusetts", Table1[[#This Row],[price]]*$L$2, 1))</f>
        <v>135500</v>
      </c>
    </row>
    <row r="96" spans="1:9" x14ac:dyDescent="0.25">
      <c r="A96" s="2">
        <v>39380</v>
      </c>
      <c r="B96" s="1">
        <f t="shared" si="2"/>
        <v>2007</v>
      </c>
      <c r="C96" s="1">
        <f t="shared" si="3"/>
        <v>4</v>
      </c>
      <c r="D96">
        <v>2912</v>
      </c>
      <c r="E96" t="s">
        <v>36</v>
      </c>
      <c r="F96" s="4">
        <v>590000</v>
      </c>
      <c r="G96" t="s">
        <v>5</v>
      </c>
      <c r="H96">
        <v>4</v>
      </c>
      <c r="I96" s="4">
        <f>IF(E96="Rhode Island", Table1[[#This Row],[price]]*$L$3, IF(E96="Massachusetts", Table1[[#This Row],[price]]*$L$2, 1))</f>
        <v>590000</v>
      </c>
    </row>
    <row r="97" spans="1:9" x14ac:dyDescent="0.25">
      <c r="A97" s="2">
        <v>39380</v>
      </c>
      <c r="B97" s="1">
        <f t="shared" si="2"/>
        <v>2007</v>
      </c>
      <c r="C97" s="1">
        <f t="shared" si="3"/>
        <v>4</v>
      </c>
      <c r="D97">
        <v>2617</v>
      </c>
      <c r="E97" t="s">
        <v>37</v>
      </c>
      <c r="F97" s="4">
        <v>645000</v>
      </c>
      <c r="G97" t="s">
        <v>5</v>
      </c>
      <c r="H97">
        <v>5</v>
      </c>
      <c r="I97" s="4">
        <f>IF(E97="Rhode Island", Table1[[#This Row],[price]]*$L$3, IF(E97="Massachusetts", Table1[[#This Row],[price]]*$L$2, 1))</f>
        <v>645000</v>
      </c>
    </row>
    <row r="98" spans="1:9" x14ac:dyDescent="0.25">
      <c r="A98" s="2">
        <v>39380</v>
      </c>
      <c r="B98" s="1">
        <f t="shared" si="2"/>
        <v>2007</v>
      </c>
      <c r="C98" s="1">
        <f t="shared" si="3"/>
        <v>4</v>
      </c>
      <c r="D98">
        <v>2605</v>
      </c>
      <c r="E98" t="s">
        <v>37</v>
      </c>
      <c r="F98" s="4">
        <v>770000</v>
      </c>
      <c r="G98" t="s">
        <v>5</v>
      </c>
      <c r="H98">
        <v>4</v>
      </c>
      <c r="I98" s="4">
        <f>IF(E98="Rhode Island", Table1[[#This Row],[price]]*$L$3, IF(E98="Massachusetts", Table1[[#This Row],[price]]*$L$2, 1))</f>
        <v>770000</v>
      </c>
    </row>
    <row r="99" spans="1:9" x14ac:dyDescent="0.25">
      <c r="A99" s="2">
        <v>39381</v>
      </c>
      <c r="B99" s="1">
        <f t="shared" si="2"/>
        <v>2007</v>
      </c>
      <c r="C99" s="1">
        <f t="shared" si="3"/>
        <v>4</v>
      </c>
      <c r="D99">
        <v>2913</v>
      </c>
      <c r="E99" t="s">
        <v>36</v>
      </c>
      <c r="F99" s="4">
        <v>1100000</v>
      </c>
      <c r="G99" t="s">
        <v>5</v>
      </c>
      <c r="H99">
        <v>5</v>
      </c>
      <c r="I99" s="4">
        <f>IF(E99="Rhode Island", Table1[[#This Row],[price]]*$L$3, IF(E99="Massachusetts", Table1[[#This Row],[price]]*$L$2, 1))</f>
        <v>1100000</v>
      </c>
    </row>
    <row r="100" spans="1:9" x14ac:dyDescent="0.25">
      <c r="A100" s="2">
        <v>39388</v>
      </c>
      <c r="B100" s="1">
        <f t="shared" si="2"/>
        <v>2007</v>
      </c>
      <c r="C100" s="1">
        <f t="shared" si="3"/>
        <v>4</v>
      </c>
      <c r="D100">
        <v>2913</v>
      </c>
      <c r="E100" t="s">
        <v>36</v>
      </c>
      <c r="F100" s="4">
        <v>365000</v>
      </c>
      <c r="G100" t="s">
        <v>5</v>
      </c>
      <c r="H100">
        <v>3</v>
      </c>
      <c r="I100" s="4">
        <f>IF(E100="Rhode Island", Table1[[#This Row],[price]]*$L$3, IF(E100="Massachusetts", Table1[[#This Row],[price]]*$L$2, 1))</f>
        <v>365000</v>
      </c>
    </row>
    <row r="101" spans="1:9" x14ac:dyDescent="0.25">
      <c r="A101" s="2">
        <v>39388</v>
      </c>
      <c r="B101" s="1">
        <f t="shared" si="2"/>
        <v>2007</v>
      </c>
      <c r="C101" s="1">
        <f t="shared" si="3"/>
        <v>4</v>
      </c>
      <c r="D101">
        <v>2607</v>
      </c>
      <c r="E101" t="s">
        <v>37</v>
      </c>
      <c r="F101" s="4">
        <v>612500</v>
      </c>
      <c r="G101" t="s">
        <v>5</v>
      </c>
      <c r="H101">
        <v>4</v>
      </c>
      <c r="I101" s="4">
        <f>IF(E101="Rhode Island", Table1[[#This Row],[price]]*$L$3, IF(E101="Massachusetts", Table1[[#This Row],[price]]*$L$2, 1))</f>
        <v>612500</v>
      </c>
    </row>
    <row r="102" spans="1:9" x14ac:dyDescent="0.25">
      <c r="A102" s="2">
        <v>39391</v>
      </c>
      <c r="B102" s="1">
        <f t="shared" si="2"/>
        <v>2007</v>
      </c>
      <c r="C102" s="1">
        <f t="shared" si="3"/>
        <v>4</v>
      </c>
      <c r="D102">
        <v>2615</v>
      </c>
      <c r="E102" t="s">
        <v>37</v>
      </c>
      <c r="F102" s="4">
        <v>472500</v>
      </c>
      <c r="G102" t="s">
        <v>5</v>
      </c>
      <c r="H102">
        <v>4</v>
      </c>
      <c r="I102" s="4">
        <f>IF(E102="Rhode Island", Table1[[#This Row],[price]]*$L$3, IF(E102="Massachusetts", Table1[[#This Row],[price]]*$L$2, 1))</f>
        <v>472500</v>
      </c>
    </row>
    <row r="103" spans="1:9" x14ac:dyDescent="0.25">
      <c r="A103" s="2">
        <v>39391</v>
      </c>
      <c r="B103" s="1">
        <f t="shared" si="2"/>
        <v>2007</v>
      </c>
      <c r="C103" s="1">
        <f t="shared" si="3"/>
        <v>4</v>
      </c>
      <c r="D103">
        <v>2611</v>
      </c>
      <c r="E103" t="s">
        <v>37</v>
      </c>
      <c r="F103" s="4">
        <v>600000</v>
      </c>
      <c r="G103" t="s">
        <v>5</v>
      </c>
      <c r="H103">
        <v>5</v>
      </c>
      <c r="I103" s="4">
        <f>IF(E103="Rhode Island", Table1[[#This Row],[price]]*$L$3, IF(E103="Massachusetts", Table1[[#This Row],[price]]*$L$2, 1))</f>
        <v>600000</v>
      </c>
    </row>
    <row r="104" spans="1:9" x14ac:dyDescent="0.25">
      <c r="A104" s="2">
        <v>39393</v>
      </c>
      <c r="B104" s="1">
        <f t="shared" si="2"/>
        <v>2007</v>
      </c>
      <c r="C104" s="1">
        <f t="shared" si="3"/>
        <v>4</v>
      </c>
      <c r="D104">
        <v>2615</v>
      </c>
      <c r="E104" t="s">
        <v>37</v>
      </c>
      <c r="F104" s="4">
        <v>372500</v>
      </c>
      <c r="G104" t="s">
        <v>5</v>
      </c>
      <c r="H104">
        <v>3</v>
      </c>
      <c r="I104" s="4">
        <f>IF(E104="Rhode Island", Table1[[#This Row],[price]]*$L$3, IF(E104="Massachusetts", Table1[[#This Row],[price]]*$L$2, 1))</f>
        <v>372500</v>
      </c>
    </row>
    <row r="105" spans="1:9" x14ac:dyDescent="0.25">
      <c r="A105" s="2">
        <v>39394</v>
      </c>
      <c r="B105" s="1">
        <f t="shared" si="2"/>
        <v>2007</v>
      </c>
      <c r="C105" s="1">
        <f t="shared" si="3"/>
        <v>4</v>
      </c>
      <c r="D105">
        <v>2905</v>
      </c>
      <c r="E105" t="s">
        <v>36</v>
      </c>
      <c r="F105" s="4">
        <v>395000</v>
      </c>
      <c r="G105" t="s">
        <v>5</v>
      </c>
      <c r="H105">
        <v>3</v>
      </c>
      <c r="I105" s="4">
        <f>IF(E105="Rhode Island", Table1[[#This Row],[price]]*$L$3, IF(E105="Massachusetts", Table1[[#This Row],[price]]*$L$2, 1))</f>
        <v>395000</v>
      </c>
    </row>
    <row r="106" spans="1:9" x14ac:dyDescent="0.25">
      <c r="A106" s="2">
        <v>39394</v>
      </c>
      <c r="B106" s="1">
        <f t="shared" si="2"/>
        <v>2007</v>
      </c>
      <c r="C106" s="1">
        <f t="shared" si="3"/>
        <v>4</v>
      </c>
      <c r="D106">
        <v>2602</v>
      </c>
      <c r="E106" t="s">
        <v>37</v>
      </c>
      <c r="F106" s="4">
        <v>497000</v>
      </c>
      <c r="G106" t="s">
        <v>5</v>
      </c>
      <c r="H106">
        <v>2</v>
      </c>
      <c r="I106" s="4">
        <f>IF(E106="Rhode Island", Table1[[#This Row],[price]]*$L$3, IF(E106="Massachusetts", Table1[[#This Row],[price]]*$L$2, 1))</f>
        <v>497000</v>
      </c>
    </row>
    <row r="107" spans="1:9" x14ac:dyDescent="0.25">
      <c r="A107" s="2">
        <v>39394</v>
      </c>
      <c r="B107" s="1">
        <f t="shared" si="2"/>
        <v>2007</v>
      </c>
      <c r="C107" s="1">
        <f t="shared" si="3"/>
        <v>4</v>
      </c>
      <c r="D107">
        <v>2906</v>
      </c>
      <c r="E107" t="s">
        <v>36</v>
      </c>
      <c r="F107" s="4">
        <v>595000</v>
      </c>
      <c r="G107" t="s">
        <v>5</v>
      </c>
      <c r="H107">
        <v>4</v>
      </c>
      <c r="I107" s="4">
        <f>IF(E107="Rhode Island", Table1[[#This Row],[price]]*$L$3, IF(E107="Massachusetts", Table1[[#This Row],[price]]*$L$2, 1))</f>
        <v>595000</v>
      </c>
    </row>
    <row r="108" spans="1:9" x14ac:dyDescent="0.25">
      <c r="A108" s="2">
        <v>39398</v>
      </c>
      <c r="B108" s="1">
        <f t="shared" si="2"/>
        <v>2007</v>
      </c>
      <c r="C108" s="1">
        <f t="shared" si="3"/>
        <v>4</v>
      </c>
      <c r="D108">
        <v>2611</v>
      </c>
      <c r="E108" t="s">
        <v>37</v>
      </c>
      <c r="F108" s="4">
        <v>465000</v>
      </c>
      <c r="G108" t="s">
        <v>5</v>
      </c>
      <c r="H108">
        <v>2</v>
      </c>
      <c r="I108" s="4">
        <f>IF(E108="Rhode Island", Table1[[#This Row],[price]]*$L$3, IF(E108="Massachusetts", Table1[[#This Row],[price]]*$L$2, 1))</f>
        <v>465000</v>
      </c>
    </row>
    <row r="109" spans="1:9" x14ac:dyDescent="0.25">
      <c r="A109" s="2">
        <v>39398</v>
      </c>
      <c r="B109" s="1">
        <f t="shared" si="2"/>
        <v>2007</v>
      </c>
      <c r="C109" s="1">
        <f t="shared" si="3"/>
        <v>4</v>
      </c>
      <c r="D109">
        <v>2903</v>
      </c>
      <c r="E109" t="s">
        <v>36</v>
      </c>
      <c r="F109" s="4">
        <v>505000</v>
      </c>
      <c r="G109" t="s">
        <v>5</v>
      </c>
      <c r="H109">
        <v>4</v>
      </c>
      <c r="I109" s="4">
        <f>IF(E109="Rhode Island", Table1[[#This Row],[price]]*$L$3, IF(E109="Massachusetts", Table1[[#This Row],[price]]*$L$2, 1))</f>
        <v>505000</v>
      </c>
    </row>
    <row r="110" spans="1:9" x14ac:dyDescent="0.25">
      <c r="A110" s="2">
        <v>39402</v>
      </c>
      <c r="B110" s="1">
        <f t="shared" si="2"/>
        <v>2007</v>
      </c>
      <c r="C110" s="1">
        <f t="shared" si="3"/>
        <v>4</v>
      </c>
      <c r="D110">
        <v>2615</v>
      </c>
      <c r="E110" t="s">
        <v>37</v>
      </c>
      <c r="F110" s="4">
        <v>379000</v>
      </c>
      <c r="G110" t="s">
        <v>5</v>
      </c>
      <c r="H110">
        <v>3</v>
      </c>
      <c r="I110" s="4">
        <f>IF(E110="Rhode Island", Table1[[#This Row],[price]]*$L$3, IF(E110="Massachusetts", Table1[[#This Row],[price]]*$L$2, 1))</f>
        <v>379000</v>
      </c>
    </row>
    <row r="111" spans="1:9" x14ac:dyDescent="0.25">
      <c r="A111" s="2">
        <v>39402</v>
      </c>
      <c r="B111" s="1">
        <f t="shared" si="2"/>
        <v>2007</v>
      </c>
      <c r="C111" s="1">
        <f t="shared" si="3"/>
        <v>4</v>
      </c>
      <c r="D111">
        <v>2604</v>
      </c>
      <c r="E111" t="s">
        <v>37</v>
      </c>
      <c r="F111" s="4">
        <v>505000</v>
      </c>
      <c r="G111" t="s">
        <v>5</v>
      </c>
      <c r="H111">
        <v>3</v>
      </c>
      <c r="I111" s="4">
        <f>IF(E111="Rhode Island", Table1[[#This Row],[price]]*$L$3, IF(E111="Massachusetts", Table1[[#This Row],[price]]*$L$2, 1))</f>
        <v>505000</v>
      </c>
    </row>
    <row r="112" spans="1:9" x14ac:dyDescent="0.25">
      <c r="A112" s="2">
        <v>39403</v>
      </c>
      <c r="B112" s="1">
        <f t="shared" si="2"/>
        <v>2007</v>
      </c>
      <c r="C112" s="1">
        <f t="shared" si="3"/>
        <v>4</v>
      </c>
      <c r="D112">
        <v>2614</v>
      </c>
      <c r="E112" t="s">
        <v>37</v>
      </c>
      <c r="F112" s="4">
        <v>380000</v>
      </c>
      <c r="G112" t="s">
        <v>5</v>
      </c>
      <c r="H112">
        <v>3</v>
      </c>
      <c r="I112" s="4">
        <f>IF(E112="Rhode Island", Table1[[#This Row],[price]]*$L$3, IF(E112="Massachusetts", Table1[[#This Row],[price]]*$L$2, 1))</f>
        <v>380000</v>
      </c>
    </row>
    <row r="113" spans="1:9" x14ac:dyDescent="0.25">
      <c r="A113" s="2">
        <v>39403</v>
      </c>
      <c r="B113" s="1">
        <f t="shared" si="2"/>
        <v>2007</v>
      </c>
      <c r="C113" s="1">
        <f t="shared" si="3"/>
        <v>4</v>
      </c>
      <c r="D113">
        <v>2902</v>
      </c>
      <c r="E113" t="s">
        <v>36</v>
      </c>
      <c r="F113" s="4">
        <v>655000</v>
      </c>
      <c r="G113" t="s">
        <v>5</v>
      </c>
      <c r="H113">
        <v>4</v>
      </c>
      <c r="I113" s="4">
        <f>IF(E113="Rhode Island", Table1[[#This Row],[price]]*$L$3, IF(E113="Massachusetts", Table1[[#This Row],[price]]*$L$2, 1))</f>
        <v>655000</v>
      </c>
    </row>
    <row r="114" spans="1:9" x14ac:dyDescent="0.25">
      <c r="A114" s="2">
        <v>39403</v>
      </c>
      <c r="B114" s="1">
        <f t="shared" si="2"/>
        <v>2007</v>
      </c>
      <c r="C114" s="1">
        <f t="shared" si="3"/>
        <v>4</v>
      </c>
      <c r="D114">
        <v>2603</v>
      </c>
      <c r="E114" t="s">
        <v>37</v>
      </c>
      <c r="F114" s="4">
        <v>760000</v>
      </c>
      <c r="G114" t="s">
        <v>5</v>
      </c>
      <c r="H114">
        <v>3</v>
      </c>
      <c r="I114" s="4">
        <f>IF(E114="Rhode Island", Table1[[#This Row],[price]]*$L$3, IF(E114="Massachusetts", Table1[[#This Row],[price]]*$L$2, 1))</f>
        <v>760000</v>
      </c>
    </row>
    <row r="115" spans="1:9" x14ac:dyDescent="0.25">
      <c r="A115" s="2">
        <v>39403</v>
      </c>
      <c r="B115" s="1">
        <f t="shared" si="2"/>
        <v>2007</v>
      </c>
      <c r="C115" s="1">
        <f t="shared" si="3"/>
        <v>4</v>
      </c>
      <c r="D115">
        <v>2603</v>
      </c>
      <c r="E115" t="s">
        <v>37</v>
      </c>
      <c r="F115" s="4">
        <v>760500</v>
      </c>
      <c r="G115" t="s">
        <v>5</v>
      </c>
      <c r="H115">
        <v>3</v>
      </c>
      <c r="I115" s="4">
        <f>IF(E115="Rhode Island", Table1[[#This Row],[price]]*$L$3, IF(E115="Massachusetts", Table1[[#This Row],[price]]*$L$2, 1))</f>
        <v>760500</v>
      </c>
    </row>
    <row r="116" spans="1:9" x14ac:dyDescent="0.25">
      <c r="A116" s="2">
        <v>39406</v>
      </c>
      <c r="B116" s="1">
        <f t="shared" si="2"/>
        <v>2007</v>
      </c>
      <c r="C116" s="1">
        <f t="shared" si="3"/>
        <v>4</v>
      </c>
      <c r="D116">
        <v>2615</v>
      </c>
      <c r="E116" t="s">
        <v>37</v>
      </c>
      <c r="F116" s="4">
        <v>442500</v>
      </c>
      <c r="G116" t="s">
        <v>5</v>
      </c>
      <c r="H116">
        <v>4</v>
      </c>
      <c r="I116" s="4">
        <f>IF(E116="Rhode Island", Table1[[#This Row],[price]]*$L$3, IF(E116="Massachusetts", Table1[[#This Row],[price]]*$L$2, 1))</f>
        <v>442500</v>
      </c>
    </row>
    <row r="117" spans="1:9" x14ac:dyDescent="0.25">
      <c r="A117" s="2">
        <v>39408</v>
      </c>
      <c r="B117" s="1">
        <f t="shared" si="2"/>
        <v>2007</v>
      </c>
      <c r="C117" s="1">
        <f t="shared" si="3"/>
        <v>4</v>
      </c>
      <c r="D117">
        <v>2902</v>
      </c>
      <c r="E117" t="s">
        <v>36</v>
      </c>
      <c r="F117" s="4">
        <v>560000</v>
      </c>
      <c r="G117" t="s">
        <v>5</v>
      </c>
      <c r="H117">
        <v>4</v>
      </c>
      <c r="I117" s="4">
        <f>IF(E117="Rhode Island", Table1[[#This Row],[price]]*$L$3, IF(E117="Massachusetts", Table1[[#This Row],[price]]*$L$2, 1))</f>
        <v>560000</v>
      </c>
    </row>
    <row r="118" spans="1:9" x14ac:dyDescent="0.25">
      <c r="A118" s="2">
        <v>39409</v>
      </c>
      <c r="B118" s="1">
        <f t="shared" si="2"/>
        <v>2007</v>
      </c>
      <c r="C118" s="1">
        <f t="shared" si="3"/>
        <v>4</v>
      </c>
      <c r="D118">
        <v>2904</v>
      </c>
      <c r="E118" t="s">
        <v>36</v>
      </c>
      <c r="F118" s="4">
        <v>560000</v>
      </c>
      <c r="G118" t="s">
        <v>5</v>
      </c>
      <c r="H118">
        <v>4</v>
      </c>
      <c r="I118" s="4">
        <f>IF(E118="Rhode Island", Table1[[#This Row],[price]]*$L$3, IF(E118="Massachusetts", Table1[[#This Row],[price]]*$L$2, 1))</f>
        <v>560000</v>
      </c>
    </row>
    <row r="119" spans="1:9" x14ac:dyDescent="0.25">
      <c r="A119" s="2">
        <v>39410</v>
      </c>
      <c r="B119" s="1">
        <f t="shared" si="2"/>
        <v>2007</v>
      </c>
      <c r="C119" s="1">
        <f t="shared" si="3"/>
        <v>4</v>
      </c>
      <c r="D119">
        <v>2905</v>
      </c>
      <c r="E119" t="s">
        <v>36</v>
      </c>
      <c r="F119" s="4">
        <v>335000</v>
      </c>
      <c r="G119" t="s">
        <v>5</v>
      </c>
      <c r="H119">
        <v>3</v>
      </c>
      <c r="I119" s="4">
        <f>IF(E119="Rhode Island", Table1[[#This Row],[price]]*$L$3, IF(E119="Massachusetts", Table1[[#This Row],[price]]*$L$2, 1))</f>
        <v>335000</v>
      </c>
    </row>
    <row r="120" spans="1:9" x14ac:dyDescent="0.25">
      <c r="A120" s="2">
        <v>39410</v>
      </c>
      <c r="B120" s="1">
        <f t="shared" si="2"/>
        <v>2007</v>
      </c>
      <c r="C120" s="1">
        <f t="shared" si="3"/>
        <v>4</v>
      </c>
      <c r="D120">
        <v>2605</v>
      </c>
      <c r="E120" t="s">
        <v>37</v>
      </c>
      <c r="F120" s="4">
        <v>575000</v>
      </c>
      <c r="G120" t="s">
        <v>5</v>
      </c>
      <c r="H120">
        <v>3</v>
      </c>
      <c r="I120" s="4">
        <f>IF(E120="Rhode Island", Table1[[#This Row],[price]]*$L$3, IF(E120="Massachusetts", Table1[[#This Row],[price]]*$L$2, 1))</f>
        <v>575000</v>
      </c>
    </row>
    <row r="121" spans="1:9" x14ac:dyDescent="0.25">
      <c r="A121" s="2">
        <v>39413</v>
      </c>
      <c r="B121" s="1">
        <f t="shared" si="2"/>
        <v>2007</v>
      </c>
      <c r="C121" s="1">
        <f t="shared" si="3"/>
        <v>4</v>
      </c>
      <c r="D121">
        <v>2902</v>
      </c>
      <c r="E121" t="s">
        <v>36</v>
      </c>
      <c r="F121" s="4">
        <v>439000</v>
      </c>
      <c r="G121" t="s">
        <v>5</v>
      </c>
      <c r="H121">
        <v>3</v>
      </c>
      <c r="I121" s="4">
        <f>IF(E121="Rhode Island", Table1[[#This Row],[price]]*$L$3, IF(E121="Massachusetts", Table1[[#This Row],[price]]*$L$2, 1))</f>
        <v>439000</v>
      </c>
    </row>
    <row r="122" spans="1:9" x14ac:dyDescent="0.25">
      <c r="A122" s="2">
        <v>39415</v>
      </c>
      <c r="B122" s="1">
        <f t="shared" si="2"/>
        <v>2007</v>
      </c>
      <c r="C122" s="1">
        <f t="shared" si="3"/>
        <v>4</v>
      </c>
      <c r="D122">
        <v>2912</v>
      </c>
      <c r="E122" t="s">
        <v>36</v>
      </c>
      <c r="F122" s="4">
        <v>308000</v>
      </c>
      <c r="G122" t="s">
        <v>5</v>
      </c>
      <c r="H122">
        <v>1</v>
      </c>
      <c r="I122" s="4">
        <f>IF(E122="Rhode Island", Table1[[#This Row],[price]]*$L$3, IF(E122="Massachusetts", Table1[[#This Row],[price]]*$L$2, 1))</f>
        <v>308000</v>
      </c>
    </row>
    <row r="123" spans="1:9" x14ac:dyDescent="0.25">
      <c r="A123" s="2">
        <v>39415</v>
      </c>
      <c r="B123" s="1">
        <f t="shared" si="2"/>
        <v>2007</v>
      </c>
      <c r="C123" s="1">
        <f t="shared" si="3"/>
        <v>4</v>
      </c>
      <c r="D123">
        <v>2906</v>
      </c>
      <c r="E123" t="s">
        <v>36</v>
      </c>
      <c r="F123" s="4">
        <v>353000</v>
      </c>
      <c r="G123" t="s">
        <v>5</v>
      </c>
      <c r="H123">
        <v>3</v>
      </c>
      <c r="I123" s="4">
        <f>IF(E123="Rhode Island", Table1[[#This Row],[price]]*$L$3, IF(E123="Massachusetts", Table1[[#This Row],[price]]*$L$2, 1))</f>
        <v>353000</v>
      </c>
    </row>
    <row r="124" spans="1:9" x14ac:dyDescent="0.25">
      <c r="A124" s="2">
        <v>39416</v>
      </c>
      <c r="B124" s="1">
        <f t="shared" si="2"/>
        <v>2007</v>
      </c>
      <c r="C124" s="1">
        <f t="shared" si="3"/>
        <v>4</v>
      </c>
      <c r="D124">
        <v>2602</v>
      </c>
      <c r="E124" t="s">
        <v>37</v>
      </c>
      <c r="F124" s="4">
        <v>425000</v>
      </c>
      <c r="G124" t="s">
        <v>5</v>
      </c>
      <c r="H124">
        <v>3</v>
      </c>
      <c r="I124" s="4">
        <f>IF(E124="Rhode Island", Table1[[#This Row],[price]]*$L$3, IF(E124="Massachusetts", Table1[[#This Row],[price]]*$L$2, 1))</f>
        <v>425000</v>
      </c>
    </row>
    <row r="125" spans="1:9" x14ac:dyDescent="0.25">
      <c r="A125" s="2">
        <v>39416</v>
      </c>
      <c r="B125" s="1">
        <f t="shared" si="2"/>
        <v>2007</v>
      </c>
      <c r="C125" s="1">
        <f t="shared" si="3"/>
        <v>4</v>
      </c>
      <c r="D125">
        <v>2602</v>
      </c>
      <c r="E125" t="s">
        <v>37</v>
      </c>
      <c r="F125" s="4">
        <v>825000</v>
      </c>
      <c r="G125" t="s">
        <v>5</v>
      </c>
      <c r="H125">
        <v>3</v>
      </c>
      <c r="I125" s="4">
        <f>IF(E125="Rhode Island", Table1[[#This Row],[price]]*$L$3, IF(E125="Massachusetts", Table1[[#This Row],[price]]*$L$2, 1))</f>
        <v>825000</v>
      </c>
    </row>
    <row r="126" spans="1:9" x14ac:dyDescent="0.25">
      <c r="A126" s="2">
        <v>39417</v>
      </c>
      <c r="B126" s="1">
        <f t="shared" si="2"/>
        <v>2007</v>
      </c>
      <c r="C126" s="1">
        <f t="shared" si="3"/>
        <v>4</v>
      </c>
      <c r="D126">
        <v>2615</v>
      </c>
      <c r="E126" t="s">
        <v>37</v>
      </c>
      <c r="F126" s="4">
        <v>930000</v>
      </c>
      <c r="G126" t="s">
        <v>5</v>
      </c>
      <c r="H126">
        <v>5</v>
      </c>
      <c r="I126" s="4">
        <f>IF(E126="Rhode Island", Table1[[#This Row],[price]]*$L$3, IF(E126="Massachusetts", Table1[[#This Row],[price]]*$L$2, 1))</f>
        <v>930000</v>
      </c>
    </row>
    <row r="127" spans="1:9" x14ac:dyDescent="0.25">
      <c r="A127" s="2">
        <v>39419</v>
      </c>
      <c r="B127" s="1">
        <f t="shared" si="2"/>
        <v>2007</v>
      </c>
      <c r="C127" s="1">
        <f t="shared" si="3"/>
        <v>4</v>
      </c>
      <c r="D127">
        <v>2905</v>
      </c>
      <c r="E127" t="s">
        <v>36</v>
      </c>
      <c r="F127" s="4">
        <v>365000</v>
      </c>
      <c r="G127" t="s">
        <v>5</v>
      </c>
      <c r="H127">
        <v>3</v>
      </c>
      <c r="I127" s="4">
        <f>IF(E127="Rhode Island", Table1[[#This Row],[price]]*$L$3, IF(E127="Massachusetts", Table1[[#This Row],[price]]*$L$2, 1))</f>
        <v>365000</v>
      </c>
    </row>
    <row r="128" spans="1:9" x14ac:dyDescent="0.25">
      <c r="A128" s="2">
        <v>39419</v>
      </c>
      <c r="B128" s="1">
        <f t="shared" si="2"/>
        <v>2007</v>
      </c>
      <c r="C128" s="1">
        <f t="shared" si="3"/>
        <v>4</v>
      </c>
      <c r="D128">
        <v>2906</v>
      </c>
      <c r="E128" t="s">
        <v>36</v>
      </c>
      <c r="F128" s="4">
        <v>387000</v>
      </c>
      <c r="G128" t="s">
        <v>5</v>
      </c>
      <c r="H128">
        <v>3</v>
      </c>
      <c r="I128" s="4">
        <f>IF(E128="Rhode Island", Table1[[#This Row],[price]]*$L$3, IF(E128="Massachusetts", Table1[[#This Row],[price]]*$L$2, 1))</f>
        <v>387000</v>
      </c>
    </row>
    <row r="129" spans="1:9" x14ac:dyDescent="0.25">
      <c r="A129" s="2">
        <v>39420</v>
      </c>
      <c r="B129" s="1">
        <f t="shared" si="2"/>
        <v>2007</v>
      </c>
      <c r="C129" s="1">
        <f t="shared" si="3"/>
        <v>4</v>
      </c>
      <c r="D129">
        <v>2906</v>
      </c>
      <c r="E129" t="s">
        <v>36</v>
      </c>
      <c r="F129" s="4">
        <v>620000</v>
      </c>
      <c r="G129" t="s">
        <v>5</v>
      </c>
      <c r="H129">
        <v>4</v>
      </c>
      <c r="I129" s="4">
        <f>IF(E129="Rhode Island", Table1[[#This Row],[price]]*$L$3, IF(E129="Massachusetts", Table1[[#This Row],[price]]*$L$2, 1))</f>
        <v>620000</v>
      </c>
    </row>
    <row r="130" spans="1:9" x14ac:dyDescent="0.25">
      <c r="A130" s="2">
        <v>39421</v>
      </c>
      <c r="B130" s="1">
        <f t="shared" ref="B130:B193" si="4">YEAR(A130)</f>
        <v>2007</v>
      </c>
      <c r="C130" s="1">
        <f t="shared" ref="C130:C193" si="5">ROUNDUP(MONTH(A130)/3,0)</f>
        <v>4</v>
      </c>
      <c r="D130">
        <v>2600</v>
      </c>
      <c r="E130" t="s">
        <v>37</v>
      </c>
      <c r="F130" s="4">
        <v>825000</v>
      </c>
      <c r="G130" t="s">
        <v>5</v>
      </c>
      <c r="H130">
        <v>3</v>
      </c>
      <c r="I130" s="4">
        <f>IF(E130="Rhode Island", Table1[[#This Row],[price]]*$L$3, IF(E130="Massachusetts", Table1[[#This Row],[price]]*$L$2, 1))</f>
        <v>825000</v>
      </c>
    </row>
    <row r="131" spans="1:9" x14ac:dyDescent="0.25">
      <c r="A131" s="2">
        <v>39422</v>
      </c>
      <c r="B131" s="1">
        <f t="shared" si="4"/>
        <v>2007</v>
      </c>
      <c r="C131" s="1">
        <f t="shared" si="5"/>
        <v>4</v>
      </c>
      <c r="D131">
        <v>2905</v>
      </c>
      <c r="E131" t="s">
        <v>36</v>
      </c>
      <c r="F131" s="4">
        <v>335000</v>
      </c>
      <c r="G131" t="s">
        <v>5</v>
      </c>
      <c r="H131">
        <v>3</v>
      </c>
      <c r="I131" s="4">
        <f>IF(E131="Rhode Island", Table1[[#This Row],[price]]*$L$3, IF(E131="Massachusetts", Table1[[#This Row],[price]]*$L$2, 1))</f>
        <v>335000</v>
      </c>
    </row>
    <row r="132" spans="1:9" x14ac:dyDescent="0.25">
      <c r="A132" s="2">
        <v>39423</v>
      </c>
      <c r="B132" s="1">
        <f t="shared" si="4"/>
        <v>2007</v>
      </c>
      <c r="C132" s="1">
        <f t="shared" si="5"/>
        <v>4</v>
      </c>
      <c r="D132">
        <v>2902</v>
      </c>
      <c r="E132" t="s">
        <v>36</v>
      </c>
      <c r="F132" s="4">
        <v>350000</v>
      </c>
      <c r="G132" t="s">
        <v>5</v>
      </c>
      <c r="H132">
        <v>3</v>
      </c>
      <c r="I132" s="4">
        <f>IF(E132="Rhode Island", Table1[[#This Row],[price]]*$L$3, IF(E132="Massachusetts", Table1[[#This Row],[price]]*$L$2, 1))</f>
        <v>350000</v>
      </c>
    </row>
    <row r="133" spans="1:9" x14ac:dyDescent="0.25">
      <c r="A133" s="2">
        <v>39424</v>
      </c>
      <c r="B133" s="1">
        <f t="shared" si="4"/>
        <v>2007</v>
      </c>
      <c r="C133" s="1">
        <f t="shared" si="5"/>
        <v>4</v>
      </c>
      <c r="D133">
        <v>2602</v>
      </c>
      <c r="E133" t="s">
        <v>37</v>
      </c>
      <c r="F133" s="4">
        <v>421000</v>
      </c>
      <c r="G133" t="s">
        <v>5</v>
      </c>
      <c r="H133">
        <v>3</v>
      </c>
      <c r="I133" s="4">
        <f>IF(E133="Rhode Island", Table1[[#This Row],[price]]*$L$3, IF(E133="Massachusetts", Table1[[#This Row],[price]]*$L$2, 1))</f>
        <v>421000</v>
      </c>
    </row>
    <row r="134" spans="1:9" x14ac:dyDescent="0.25">
      <c r="A134" s="2">
        <v>39424</v>
      </c>
      <c r="B134" s="1">
        <f t="shared" si="4"/>
        <v>2007</v>
      </c>
      <c r="C134" s="1">
        <f t="shared" si="5"/>
        <v>4</v>
      </c>
      <c r="D134">
        <v>2906</v>
      </c>
      <c r="E134" t="s">
        <v>36</v>
      </c>
      <c r="F134" s="4">
        <v>545000</v>
      </c>
      <c r="G134" t="s">
        <v>5</v>
      </c>
      <c r="H134">
        <v>4</v>
      </c>
      <c r="I134" s="4">
        <f>IF(E134="Rhode Island", Table1[[#This Row],[price]]*$L$3, IF(E134="Massachusetts", Table1[[#This Row],[price]]*$L$2, 1))</f>
        <v>545000</v>
      </c>
    </row>
    <row r="135" spans="1:9" x14ac:dyDescent="0.25">
      <c r="A135" s="2">
        <v>39428</v>
      </c>
      <c r="B135" s="1">
        <f t="shared" si="4"/>
        <v>2007</v>
      </c>
      <c r="C135" s="1">
        <f t="shared" si="5"/>
        <v>4</v>
      </c>
      <c r="D135">
        <v>2605</v>
      </c>
      <c r="E135" t="s">
        <v>37</v>
      </c>
      <c r="F135" s="4">
        <v>635000</v>
      </c>
      <c r="G135" t="s">
        <v>5</v>
      </c>
      <c r="H135">
        <v>4</v>
      </c>
      <c r="I135" s="4">
        <f>IF(E135="Rhode Island", Table1[[#This Row],[price]]*$L$3, IF(E135="Massachusetts", Table1[[#This Row],[price]]*$L$2, 1))</f>
        <v>635000</v>
      </c>
    </row>
    <row r="136" spans="1:9" x14ac:dyDescent="0.25">
      <c r="A136" s="2">
        <v>39429</v>
      </c>
      <c r="B136" s="1">
        <f t="shared" si="4"/>
        <v>2007</v>
      </c>
      <c r="C136" s="1">
        <f t="shared" si="5"/>
        <v>4</v>
      </c>
      <c r="D136">
        <v>2606</v>
      </c>
      <c r="E136" t="s">
        <v>37</v>
      </c>
      <c r="F136" s="4">
        <v>357500</v>
      </c>
      <c r="G136" t="s">
        <v>5</v>
      </c>
      <c r="H136">
        <v>3</v>
      </c>
      <c r="I136" s="4">
        <f>IF(E136="Rhode Island", Table1[[#This Row],[price]]*$L$3, IF(E136="Massachusetts", Table1[[#This Row],[price]]*$L$2, 1))</f>
        <v>357500</v>
      </c>
    </row>
    <row r="137" spans="1:9" x14ac:dyDescent="0.25">
      <c r="A137" s="2">
        <v>39429</v>
      </c>
      <c r="B137" s="1">
        <f t="shared" si="4"/>
        <v>2007</v>
      </c>
      <c r="C137" s="1">
        <f t="shared" si="5"/>
        <v>4</v>
      </c>
      <c r="D137">
        <v>2913</v>
      </c>
      <c r="E137" t="s">
        <v>36</v>
      </c>
      <c r="F137" s="4">
        <v>400000</v>
      </c>
      <c r="G137" t="s">
        <v>5</v>
      </c>
      <c r="H137">
        <v>4</v>
      </c>
      <c r="I137" s="4">
        <f>IF(E137="Rhode Island", Table1[[#This Row],[price]]*$L$3, IF(E137="Massachusetts", Table1[[#This Row],[price]]*$L$2, 1))</f>
        <v>400000</v>
      </c>
    </row>
    <row r="138" spans="1:9" x14ac:dyDescent="0.25">
      <c r="A138" s="2">
        <v>39429</v>
      </c>
      <c r="B138" s="1">
        <f t="shared" si="4"/>
        <v>2007</v>
      </c>
      <c r="C138" s="1">
        <f t="shared" si="5"/>
        <v>4</v>
      </c>
      <c r="D138">
        <v>2612</v>
      </c>
      <c r="E138" t="s">
        <v>37</v>
      </c>
      <c r="F138" s="4">
        <v>1105000</v>
      </c>
      <c r="G138" t="s">
        <v>5</v>
      </c>
      <c r="H138">
        <v>4</v>
      </c>
      <c r="I138" s="4">
        <f>IF(E138="Rhode Island", Table1[[#This Row],[price]]*$L$3, IF(E138="Massachusetts", Table1[[#This Row],[price]]*$L$2, 1))</f>
        <v>1105000</v>
      </c>
    </row>
    <row r="139" spans="1:9" x14ac:dyDescent="0.25">
      <c r="A139" s="2">
        <v>39430</v>
      </c>
      <c r="B139" s="1">
        <f t="shared" si="4"/>
        <v>2007</v>
      </c>
      <c r="C139" s="1">
        <f t="shared" si="5"/>
        <v>4</v>
      </c>
      <c r="D139">
        <v>2602</v>
      </c>
      <c r="E139" t="s">
        <v>37</v>
      </c>
      <c r="F139" s="4">
        <v>259000</v>
      </c>
      <c r="G139" t="s">
        <v>5</v>
      </c>
      <c r="H139">
        <v>2</v>
      </c>
      <c r="I139" s="4">
        <f>IF(E139="Rhode Island", Table1[[#This Row],[price]]*$L$3, IF(E139="Massachusetts", Table1[[#This Row],[price]]*$L$2, 1))</f>
        <v>259000</v>
      </c>
    </row>
    <row r="140" spans="1:9" x14ac:dyDescent="0.25">
      <c r="A140" s="2">
        <v>39430</v>
      </c>
      <c r="B140" s="1">
        <f t="shared" si="4"/>
        <v>2007</v>
      </c>
      <c r="C140" s="1">
        <f t="shared" si="5"/>
        <v>4</v>
      </c>
      <c r="D140">
        <v>2905</v>
      </c>
      <c r="E140" t="s">
        <v>36</v>
      </c>
      <c r="F140" s="4">
        <v>437500</v>
      </c>
      <c r="G140" t="s">
        <v>5</v>
      </c>
      <c r="H140">
        <v>3</v>
      </c>
      <c r="I140" s="4">
        <f>IF(E140="Rhode Island", Table1[[#This Row],[price]]*$L$3, IF(E140="Massachusetts", Table1[[#This Row],[price]]*$L$2, 1))</f>
        <v>437500</v>
      </c>
    </row>
    <row r="141" spans="1:9" x14ac:dyDescent="0.25">
      <c r="A141" s="2">
        <v>39431</v>
      </c>
      <c r="B141" s="1">
        <f t="shared" si="4"/>
        <v>2007</v>
      </c>
      <c r="C141" s="1">
        <f t="shared" si="5"/>
        <v>4</v>
      </c>
      <c r="D141">
        <v>2906</v>
      </c>
      <c r="E141" t="s">
        <v>36</v>
      </c>
      <c r="F141" s="4">
        <v>530000</v>
      </c>
      <c r="G141" t="s">
        <v>5</v>
      </c>
      <c r="H141">
        <v>4</v>
      </c>
      <c r="I141" s="4">
        <f>IF(E141="Rhode Island", Table1[[#This Row],[price]]*$L$3, IF(E141="Massachusetts", Table1[[#This Row],[price]]*$L$2, 1))</f>
        <v>530000</v>
      </c>
    </row>
    <row r="142" spans="1:9" x14ac:dyDescent="0.25">
      <c r="A142" s="2">
        <v>39434</v>
      </c>
      <c r="B142" s="1">
        <f t="shared" si="4"/>
        <v>2007</v>
      </c>
      <c r="C142" s="1">
        <f t="shared" si="5"/>
        <v>4</v>
      </c>
      <c r="D142">
        <v>2607</v>
      </c>
      <c r="E142" t="s">
        <v>37</v>
      </c>
      <c r="F142" s="4">
        <v>279950</v>
      </c>
      <c r="G142" t="s">
        <v>6</v>
      </c>
      <c r="H142">
        <v>2</v>
      </c>
      <c r="I142" s="4">
        <f>IF(E142="Rhode Island", Table1[[#This Row],[price]]*$L$3, IF(E142="Massachusetts", Table1[[#This Row],[price]]*$L$2, 1))</f>
        <v>279950</v>
      </c>
    </row>
    <row r="143" spans="1:9" x14ac:dyDescent="0.25">
      <c r="A143" s="2">
        <v>39434</v>
      </c>
      <c r="B143" s="1">
        <f t="shared" si="4"/>
        <v>2007</v>
      </c>
      <c r="C143" s="1">
        <f t="shared" si="5"/>
        <v>4</v>
      </c>
      <c r="D143">
        <v>2612</v>
      </c>
      <c r="E143" t="s">
        <v>37</v>
      </c>
      <c r="F143" s="4">
        <v>351000</v>
      </c>
      <c r="G143" t="s">
        <v>6</v>
      </c>
      <c r="H143">
        <v>1</v>
      </c>
      <c r="I143" s="4">
        <f>IF(E143="Rhode Island", Table1[[#This Row],[price]]*$L$3, IF(E143="Massachusetts", Table1[[#This Row],[price]]*$L$2, 1))</f>
        <v>351000</v>
      </c>
    </row>
    <row r="144" spans="1:9" x14ac:dyDescent="0.25">
      <c r="A144" s="2">
        <v>39435</v>
      </c>
      <c r="B144" s="1">
        <f t="shared" si="4"/>
        <v>2007</v>
      </c>
      <c r="C144" s="1">
        <f t="shared" si="5"/>
        <v>4</v>
      </c>
      <c r="D144">
        <v>2602</v>
      </c>
      <c r="E144" t="s">
        <v>37</v>
      </c>
      <c r="F144" s="4">
        <v>630000</v>
      </c>
      <c r="G144" t="s">
        <v>5</v>
      </c>
      <c r="H144">
        <v>3</v>
      </c>
      <c r="I144" s="4">
        <f>IF(E144="Rhode Island", Table1[[#This Row],[price]]*$L$3, IF(E144="Massachusetts", Table1[[#This Row],[price]]*$L$2, 1))</f>
        <v>630000</v>
      </c>
    </row>
    <row r="145" spans="1:9" x14ac:dyDescent="0.25">
      <c r="A145" s="2">
        <v>39436</v>
      </c>
      <c r="B145" s="1">
        <f t="shared" si="4"/>
        <v>2007</v>
      </c>
      <c r="C145" s="1">
        <f t="shared" si="5"/>
        <v>4</v>
      </c>
      <c r="D145">
        <v>2905</v>
      </c>
      <c r="E145" t="s">
        <v>36</v>
      </c>
      <c r="F145" s="4">
        <v>615000</v>
      </c>
      <c r="G145" t="s">
        <v>5</v>
      </c>
      <c r="H145">
        <v>4</v>
      </c>
      <c r="I145" s="4">
        <f>IF(E145="Rhode Island", Table1[[#This Row],[price]]*$L$3, IF(E145="Massachusetts", Table1[[#This Row],[price]]*$L$2, 1))</f>
        <v>615000</v>
      </c>
    </row>
    <row r="146" spans="1:9" x14ac:dyDescent="0.25">
      <c r="A146" s="2">
        <v>39437</v>
      </c>
      <c r="B146" s="1">
        <f t="shared" si="4"/>
        <v>2007</v>
      </c>
      <c r="C146" s="1">
        <f t="shared" si="5"/>
        <v>4</v>
      </c>
      <c r="D146">
        <v>2615</v>
      </c>
      <c r="E146" t="s">
        <v>37</v>
      </c>
      <c r="F146" s="4">
        <v>332000</v>
      </c>
      <c r="G146" t="s">
        <v>5</v>
      </c>
      <c r="H146">
        <v>3</v>
      </c>
      <c r="I146" s="4">
        <f>IF(E146="Rhode Island", Table1[[#This Row],[price]]*$L$3, IF(E146="Massachusetts", Table1[[#This Row],[price]]*$L$2, 1))</f>
        <v>332000</v>
      </c>
    </row>
    <row r="147" spans="1:9" x14ac:dyDescent="0.25">
      <c r="A147" s="2">
        <v>39437</v>
      </c>
      <c r="B147" s="1">
        <f t="shared" si="4"/>
        <v>2007</v>
      </c>
      <c r="C147" s="1">
        <f t="shared" si="5"/>
        <v>4</v>
      </c>
      <c r="D147">
        <v>2902</v>
      </c>
      <c r="E147" t="s">
        <v>36</v>
      </c>
      <c r="F147" s="4">
        <v>490000</v>
      </c>
      <c r="G147" t="s">
        <v>5</v>
      </c>
      <c r="H147">
        <v>3</v>
      </c>
      <c r="I147" s="4">
        <f>IF(E147="Rhode Island", Table1[[#This Row],[price]]*$L$3, IF(E147="Massachusetts", Table1[[#This Row],[price]]*$L$2, 1))</f>
        <v>490000</v>
      </c>
    </row>
    <row r="148" spans="1:9" x14ac:dyDescent="0.25">
      <c r="A148" s="2">
        <v>39437</v>
      </c>
      <c r="B148" s="1">
        <f t="shared" si="4"/>
        <v>2007</v>
      </c>
      <c r="C148" s="1">
        <f t="shared" si="5"/>
        <v>4</v>
      </c>
      <c r="D148">
        <v>2900</v>
      </c>
      <c r="E148" t="s">
        <v>37</v>
      </c>
      <c r="F148" s="4">
        <v>432000</v>
      </c>
      <c r="G148" t="s">
        <v>6</v>
      </c>
      <c r="H148">
        <v>3</v>
      </c>
      <c r="I148" s="4">
        <f>IF(E148="Rhode Island", Table1[[#This Row],[price]]*$L$3, IF(E148="Massachusetts", Table1[[#This Row],[price]]*$L$2, 1))</f>
        <v>432000</v>
      </c>
    </row>
    <row r="149" spans="1:9" x14ac:dyDescent="0.25">
      <c r="A149" s="2">
        <v>39449</v>
      </c>
      <c r="B149" s="1">
        <f t="shared" si="4"/>
        <v>2008</v>
      </c>
      <c r="C149" s="1">
        <f t="shared" si="5"/>
        <v>1</v>
      </c>
      <c r="D149">
        <v>2906</v>
      </c>
      <c r="E149" t="s">
        <v>36</v>
      </c>
      <c r="F149" s="4">
        <v>309000</v>
      </c>
      <c r="G149" t="s">
        <v>5</v>
      </c>
      <c r="H149">
        <v>2</v>
      </c>
      <c r="I149" s="4">
        <f>IF(E149="Rhode Island", Table1[[#This Row],[price]]*$L$3, IF(E149="Massachusetts", Table1[[#This Row],[price]]*$L$2, 1))</f>
        <v>309000</v>
      </c>
    </row>
    <row r="150" spans="1:9" x14ac:dyDescent="0.25">
      <c r="A150" s="2">
        <v>39461</v>
      </c>
      <c r="B150" s="1">
        <f t="shared" si="4"/>
        <v>2008</v>
      </c>
      <c r="C150" s="1">
        <f t="shared" si="5"/>
        <v>1</v>
      </c>
      <c r="D150">
        <v>2602</v>
      </c>
      <c r="E150" t="s">
        <v>37</v>
      </c>
      <c r="F150" s="4">
        <v>413000</v>
      </c>
      <c r="G150" t="s">
        <v>5</v>
      </c>
      <c r="H150">
        <v>3</v>
      </c>
      <c r="I150" s="4">
        <f>IF(E150="Rhode Island", Table1[[#This Row],[price]]*$L$3, IF(E150="Massachusetts", Table1[[#This Row],[price]]*$L$2, 1))</f>
        <v>413000</v>
      </c>
    </row>
    <row r="151" spans="1:9" x14ac:dyDescent="0.25">
      <c r="A151" s="2">
        <v>39462</v>
      </c>
      <c r="B151" s="1">
        <f t="shared" si="4"/>
        <v>2008</v>
      </c>
      <c r="C151" s="1">
        <f t="shared" si="5"/>
        <v>1</v>
      </c>
      <c r="D151">
        <v>2905</v>
      </c>
      <c r="E151" t="s">
        <v>36</v>
      </c>
      <c r="F151" s="4">
        <v>445000</v>
      </c>
      <c r="G151" t="s">
        <v>5</v>
      </c>
      <c r="H151">
        <v>4</v>
      </c>
      <c r="I151" s="4">
        <f>IF(E151="Rhode Island", Table1[[#This Row],[price]]*$L$3, IF(E151="Massachusetts", Table1[[#This Row],[price]]*$L$2, 1))</f>
        <v>445000</v>
      </c>
    </row>
    <row r="152" spans="1:9" x14ac:dyDescent="0.25">
      <c r="A152" s="2">
        <v>39462</v>
      </c>
      <c r="B152" s="1">
        <f t="shared" si="4"/>
        <v>2008</v>
      </c>
      <c r="C152" s="1">
        <f t="shared" si="5"/>
        <v>1</v>
      </c>
      <c r="D152">
        <v>2902</v>
      </c>
      <c r="E152" t="s">
        <v>36</v>
      </c>
      <c r="F152" s="4">
        <v>600000</v>
      </c>
      <c r="G152" t="s">
        <v>5</v>
      </c>
      <c r="H152">
        <v>4</v>
      </c>
      <c r="I152" s="4">
        <f>IF(E152="Rhode Island", Table1[[#This Row],[price]]*$L$3, IF(E152="Massachusetts", Table1[[#This Row],[price]]*$L$2, 1))</f>
        <v>600000</v>
      </c>
    </row>
    <row r="153" spans="1:9" x14ac:dyDescent="0.25">
      <c r="A153" s="2">
        <v>39464</v>
      </c>
      <c r="B153" s="1">
        <f t="shared" si="4"/>
        <v>2008</v>
      </c>
      <c r="C153" s="1">
        <f t="shared" si="5"/>
        <v>1</v>
      </c>
      <c r="D153">
        <v>2605</v>
      </c>
      <c r="E153" t="s">
        <v>37</v>
      </c>
      <c r="F153" s="4">
        <v>417500</v>
      </c>
      <c r="G153" t="s">
        <v>5</v>
      </c>
      <c r="H153">
        <v>2</v>
      </c>
      <c r="I153" s="4">
        <f>IF(E153="Rhode Island", Table1[[#This Row],[price]]*$L$3, IF(E153="Massachusetts", Table1[[#This Row],[price]]*$L$2, 1))</f>
        <v>417500</v>
      </c>
    </row>
    <row r="154" spans="1:9" x14ac:dyDescent="0.25">
      <c r="A154" s="2">
        <v>39464</v>
      </c>
      <c r="B154" s="1">
        <f t="shared" si="4"/>
        <v>2008</v>
      </c>
      <c r="C154" s="1">
        <f t="shared" si="5"/>
        <v>1</v>
      </c>
      <c r="D154">
        <v>2913</v>
      </c>
      <c r="E154" t="s">
        <v>36</v>
      </c>
      <c r="F154" s="4">
        <v>462500</v>
      </c>
      <c r="G154" t="s">
        <v>5</v>
      </c>
      <c r="H154">
        <v>4</v>
      </c>
      <c r="I154" s="4">
        <f>IF(E154="Rhode Island", Table1[[#This Row],[price]]*$L$3, IF(E154="Massachusetts", Table1[[#This Row],[price]]*$L$2, 1))</f>
        <v>462500</v>
      </c>
    </row>
    <row r="155" spans="1:9" x14ac:dyDescent="0.25">
      <c r="A155" s="2">
        <v>39464</v>
      </c>
      <c r="B155" s="1">
        <f t="shared" si="4"/>
        <v>2008</v>
      </c>
      <c r="C155" s="1">
        <f t="shared" si="5"/>
        <v>1</v>
      </c>
      <c r="D155">
        <v>2615</v>
      </c>
      <c r="E155" t="s">
        <v>37</v>
      </c>
      <c r="F155" s="4">
        <v>485000</v>
      </c>
      <c r="G155" t="s">
        <v>5</v>
      </c>
      <c r="H155">
        <v>4</v>
      </c>
      <c r="I155" s="4">
        <f>IF(E155="Rhode Island", Table1[[#This Row],[price]]*$L$3, IF(E155="Massachusetts", Table1[[#This Row],[price]]*$L$2, 1))</f>
        <v>485000</v>
      </c>
    </row>
    <row r="156" spans="1:9" x14ac:dyDescent="0.25">
      <c r="A156" s="2">
        <v>39465</v>
      </c>
      <c r="B156" s="1">
        <f t="shared" si="4"/>
        <v>2008</v>
      </c>
      <c r="C156" s="1">
        <f t="shared" si="5"/>
        <v>1</v>
      </c>
      <c r="D156">
        <v>2602</v>
      </c>
      <c r="E156" t="s">
        <v>37</v>
      </c>
      <c r="F156" s="4">
        <v>580000</v>
      </c>
      <c r="G156" t="s">
        <v>5</v>
      </c>
      <c r="H156">
        <v>4</v>
      </c>
      <c r="I156" s="4">
        <f>IF(E156="Rhode Island", Table1[[#This Row],[price]]*$L$3, IF(E156="Massachusetts", Table1[[#This Row],[price]]*$L$2, 1))</f>
        <v>580000</v>
      </c>
    </row>
    <row r="157" spans="1:9" x14ac:dyDescent="0.25">
      <c r="A157" s="2">
        <v>39468</v>
      </c>
      <c r="B157" s="1">
        <f t="shared" si="4"/>
        <v>2008</v>
      </c>
      <c r="C157" s="1">
        <f t="shared" si="5"/>
        <v>1</v>
      </c>
      <c r="D157">
        <v>2600</v>
      </c>
      <c r="E157" t="s">
        <v>37</v>
      </c>
      <c r="F157" s="4">
        <v>315000</v>
      </c>
      <c r="G157" t="s">
        <v>6</v>
      </c>
      <c r="H157">
        <v>1</v>
      </c>
      <c r="I157" s="4">
        <f>IF(E157="Rhode Island", Table1[[#This Row],[price]]*$L$3, IF(E157="Massachusetts", Table1[[#This Row],[price]]*$L$2, 1))</f>
        <v>315000</v>
      </c>
    </row>
    <row r="158" spans="1:9" x14ac:dyDescent="0.25">
      <c r="A158" s="2">
        <v>39470</v>
      </c>
      <c r="B158" s="1">
        <f t="shared" si="4"/>
        <v>2008</v>
      </c>
      <c r="C158" s="1">
        <f t="shared" si="5"/>
        <v>1</v>
      </c>
      <c r="D158">
        <v>2601</v>
      </c>
      <c r="E158" t="s">
        <v>37</v>
      </c>
      <c r="F158" s="4">
        <v>380000</v>
      </c>
      <c r="G158" t="s">
        <v>5</v>
      </c>
      <c r="H158">
        <v>1</v>
      </c>
      <c r="I158" s="4">
        <f>IF(E158="Rhode Island", Table1[[#This Row],[price]]*$L$3, IF(E158="Massachusetts", Table1[[#This Row],[price]]*$L$2, 1))</f>
        <v>380000</v>
      </c>
    </row>
    <row r="159" spans="1:9" x14ac:dyDescent="0.25">
      <c r="A159" s="2">
        <v>39471</v>
      </c>
      <c r="B159" s="1">
        <f t="shared" si="4"/>
        <v>2008</v>
      </c>
      <c r="C159" s="1">
        <f t="shared" si="5"/>
        <v>1</v>
      </c>
      <c r="D159">
        <v>2602</v>
      </c>
      <c r="E159" t="s">
        <v>37</v>
      </c>
      <c r="F159" s="4">
        <v>560000</v>
      </c>
      <c r="G159" t="s">
        <v>5</v>
      </c>
      <c r="H159">
        <v>4</v>
      </c>
      <c r="I159" s="4">
        <f>IF(E159="Rhode Island", Table1[[#This Row],[price]]*$L$3, IF(E159="Massachusetts", Table1[[#This Row],[price]]*$L$2, 1))</f>
        <v>560000</v>
      </c>
    </row>
    <row r="160" spans="1:9" x14ac:dyDescent="0.25">
      <c r="A160" s="2">
        <v>39471</v>
      </c>
      <c r="B160" s="1">
        <f t="shared" si="4"/>
        <v>2008</v>
      </c>
      <c r="C160" s="1">
        <f t="shared" si="5"/>
        <v>1</v>
      </c>
      <c r="D160">
        <v>2906</v>
      </c>
      <c r="E160" t="s">
        <v>36</v>
      </c>
      <c r="F160" s="4">
        <v>575000</v>
      </c>
      <c r="G160" t="s">
        <v>5</v>
      </c>
      <c r="H160">
        <v>4</v>
      </c>
      <c r="I160" s="4">
        <f>IF(E160="Rhode Island", Table1[[#This Row],[price]]*$L$3, IF(E160="Massachusetts", Table1[[#This Row],[price]]*$L$2, 1))</f>
        <v>575000</v>
      </c>
    </row>
    <row r="161" spans="1:9" x14ac:dyDescent="0.25">
      <c r="A161" s="2">
        <v>39471</v>
      </c>
      <c r="B161" s="1">
        <f t="shared" si="4"/>
        <v>2008</v>
      </c>
      <c r="C161" s="1">
        <f t="shared" si="5"/>
        <v>1</v>
      </c>
      <c r="D161">
        <v>2612</v>
      </c>
      <c r="E161" t="s">
        <v>37</v>
      </c>
      <c r="F161" s="4">
        <v>1035000</v>
      </c>
      <c r="G161" t="s">
        <v>5</v>
      </c>
      <c r="H161">
        <v>4</v>
      </c>
      <c r="I161" s="4">
        <f>IF(E161="Rhode Island", Table1[[#This Row],[price]]*$L$3, IF(E161="Massachusetts", Table1[[#This Row],[price]]*$L$2, 1))</f>
        <v>1035000</v>
      </c>
    </row>
    <row r="162" spans="1:9" x14ac:dyDescent="0.25">
      <c r="A162" s="2">
        <v>39477</v>
      </c>
      <c r="B162" s="1">
        <f t="shared" si="4"/>
        <v>2008</v>
      </c>
      <c r="C162" s="1">
        <f t="shared" si="5"/>
        <v>1</v>
      </c>
      <c r="D162">
        <v>2602</v>
      </c>
      <c r="E162" t="s">
        <v>37</v>
      </c>
      <c r="F162" s="4">
        <v>485000</v>
      </c>
      <c r="G162" t="s">
        <v>5</v>
      </c>
      <c r="H162">
        <v>3</v>
      </c>
      <c r="I162" s="4">
        <f>IF(E162="Rhode Island", Table1[[#This Row],[price]]*$L$3, IF(E162="Massachusetts", Table1[[#This Row],[price]]*$L$2, 1))</f>
        <v>485000</v>
      </c>
    </row>
    <row r="163" spans="1:9" x14ac:dyDescent="0.25">
      <c r="A163" s="2">
        <v>39479</v>
      </c>
      <c r="B163" s="1">
        <f t="shared" si="4"/>
        <v>2008</v>
      </c>
      <c r="C163" s="1">
        <f t="shared" si="5"/>
        <v>1</v>
      </c>
      <c r="D163">
        <v>2905</v>
      </c>
      <c r="E163" t="s">
        <v>36</v>
      </c>
      <c r="F163" s="4">
        <v>599000</v>
      </c>
      <c r="G163" t="s">
        <v>5</v>
      </c>
      <c r="H163">
        <v>4</v>
      </c>
      <c r="I163" s="4">
        <f>IF(E163="Rhode Island", Table1[[#This Row],[price]]*$L$3, IF(E163="Massachusetts", Table1[[#This Row],[price]]*$L$2, 1))</f>
        <v>599000</v>
      </c>
    </row>
    <row r="164" spans="1:9" x14ac:dyDescent="0.25">
      <c r="A164" s="2">
        <v>39482</v>
      </c>
      <c r="B164" s="1">
        <f t="shared" si="4"/>
        <v>2008</v>
      </c>
      <c r="C164" s="1">
        <f t="shared" si="5"/>
        <v>1</v>
      </c>
      <c r="D164">
        <v>2902</v>
      </c>
      <c r="E164" t="s">
        <v>36</v>
      </c>
      <c r="F164" s="4">
        <v>349000</v>
      </c>
      <c r="G164" t="s">
        <v>5</v>
      </c>
      <c r="H164">
        <v>3</v>
      </c>
      <c r="I164" s="4">
        <f>IF(E164="Rhode Island", Table1[[#This Row],[price]]*$L$3, IF(E164="Massachusetts", Table1[[#This Row],[price]]*$L$2, 1))</f>
        <v>349000</v>
      </c>
    </row>
    <row r="165" spans="1:9" x14ac:dyDescent="0.25">
      <c r="A165" s="2">
        <v>39485</v>
      </c>
      <c r="B165" s="1">
        <f t="shared" si="4"/>
        <v>2008</v>
      </c>
      <c r="C165" s="1">
        <f t="shared" si="5"/>
        <v>1</v>
      </c>
      <c r="D165">
        <v>2905</v>
      </c>
      <c r="E165" t="s">
        <v>36</v>
      </c>
      <c r="F165" s="4">
        <v>360000</v>
      </c>
      <c r="G165" t="s">
        <v>5</v>
      </c>
      <c r="H165">
        <v>3</v>
      </c>
      <c r="I165" s="4">
        <f>IF(E165="Rhode Island", Table1[[#This Row],[price]]*$L$3, IF(E165="Massachusetts", Table1[[#This Row],[price]]*$L$2, 1))</f>
        <v>360000</v>
      </c>
    </row>
    <row r="166" spans="1:9" x14ac:dyDescent="0.25">
      <c r="A166" s="2">
        <v>39485</v>
      </c>
      <c r="B166" s="1">
        <f t="shared" si="4"/>
        <v>2008</v>
      </c>
      <c r="C166" s="1">
        <f t="shared" si="5"/>
        <v>1</v>
      </c>
      <c r="D166">
        <v>2614</v>
      </c>
      <c r="E166" t="s">
        <v>37</v>
      </c>
      <c r="F166" s="4">
        <v>375000</v>
      </c>
      <c r="G166" t="s">
        <v>5</v>
      </c>
      <c r="H166">
        <v>3</v>
      </c>
      <c r="I166" s="4">
        <f>IF(E166="Rhode Island", Table1[[#This Row],[price]]*$L$3, IF(E166="Massachusetts", Table1[[#This Row],[price]]*$L$2, 1))</f>
        <v>375000</v>
      </c>
    </row>
    <row r="167" spans="1:9" x14ac:dyDescent="0.25">
      <c r="A167" s="2">
        <v>39485</v>
      </c>
      <c r="B167" s="1">
        <f t="shared" si="4"/>
        <v>2008</v>
      </c>
      <c r="C167" s="1">
        <f t="shared" si="5"/>
        <v>1</v>
      </c>
      <c r="D167">
        <v>2905</v>
      </c>
      <c r="E167" t="s">
        <v>36</v>
      </c>
      <c r="F167" s="4">
        <v>405000</v>
      </c>
      <c r="G167" t="s">
        <v>5</v>
      </c>
      <c r="H167">
        <v>3</v>
      </c>
      <c r="I167" s="4">
        <f>IF(E167="Rhode Island", Table1[[#This Row],[price]]*$L$3, IF(E167="Massachusetts", Table1[[#This Row],[price]]*$L$2, 1))</f>
        <v>405000</v>
      </c>
    </row>
    <row r="168" spans="1:9" x14ac:dyDescent="0.25">
      <c r="A168" s="2">
        <v>39486</v>
      </c>
      <c r="B168" s="1">
        <f t="shared" si="4"/>
        <v>2008</v>
      </c>
      <c r="C168" s="1">
        <f t="shared" si="5"/>
        <v>1</v>
      </c>
      <c r="D168">
        <v>2617</v>
      </c>
      <c r="E168" t="s">
        <v>37</v>
      </c>
      <c r="F168" s="4">
        <v>395000</v>
      </c>
      <c r="G168" t="s">
        <v>5</v>
      </c>
      <c r="H168">
        <v>3</v>
      </c>
      <c r="I168" s="4">
        <f>IF(E168="Rhode Island", Table1[[#This Row],[price]]*$L$3, IF(E168="Massachusetts", Table1[[#This Row],[price]]*$L$2, 1))</f>
        <v>395000</v>
      </c>
    </row>
    <row r="169" spans="1:9" x14ac:dyDescent="0.25">
      <c r="A169" s="2">
        <v>39487</v>
      </c>
      <c r="B169" s="1">
        <f t="shared" si="4"/>
        <v>2008</v>
      </c>
      <c r="C169" s="1">
        <f t="shared" si="5"/>
        <v>1</v>
      </c>
      <c r="D169">
        <v>2906</v>
      </c>
      <c r="E169" t="s">
        <v>36</v>
      </c>
      <c r="F169" s="4">
        <v>417000</v>
      </c>
      <c r="G169" t="s">
        <v>5</v>
      </c>
      <c r="H169">
        <v>3</v>
      </c>
      <c r="I169" s="4">
        <f>IF(E169="Rhode Island", Table1[[#This Row],[price]]*$L$3, IF(E169="Massachusetts", Table1[[#This Row],[price]]*$L$2, 1))</f>
        <v>417000</v>
      </c>
    </row>
    <row r="170" spans="1:9" x14ac:dyDescent="0.25">
      <c r="A170" s="2">
        <v>39487</v>
      </c>
      <c r="B170" s="1">
        <f t="shared" si="4"/>
        <v>2008</v>
      </c>
      <c r="C170" s="1">
        <f t="shared" si="5"/>
        <v>1</v>
      </c>
      <c r="D170">
        <v>2602</v>
      </c>
      <c r="E170" t="s">
        <v>37</v>
      </c>
      <c r="F170" s="4">
        <v>560000</v>
      </c>
      <c r="G170" t="s">
        <v>5</v>
      </c>
      <c r="H170">
        <v>3</v>
      </c>
      <c r="I170" s="4">
        <f>IF(E170="Rhode Island", Table1[[#This Row],[price]]*$L$3, IF(E170="Massachusetts", Table1[[#This Row],[price]]*$L$2, 1))</f>
        <v>560000</v>
      </c>
    </row>
    <row r="171" spans="1:9" x14ac:dyDescent="0.25">
      <c r="A171" s="2">
        <v>39487</v>
      </c>
      <c r="B171" s="1">
        <f t="shared" si="4"/>
        <v>2008</v>
      </c>
      <c r="C171" s="1">
        <f t="shared" si="5"/>
        <v>1</v>
      </c>
      <c r="D171">
        <v>2903</v>
      </c>
      <c r="E171" t="s">
        <v>36</v>
      </c>
      <c r="F171" s="4">
        <v>650000</v>
      </c>
      <c r="G171" t="s">
        <v>5</v>
      </c>
      <c r="H171">
        <v>4</v>
      </c>
      <c r="I171" s="4">
        <f>IF(E171="Rhode Island", Table1[[#This Row],[price]]*$L$3, IF(E171="Massachusetts", Table1[[#This Row],[price]]*$L$2, 1))</f>
        <v>650000</v>
      </c>
    </row>
    <row r="172" spans="1:9" x14ac:dyDescent="0.25">
      <c r="A172" s="2">
        <v>39489</v>
      </c>
      <c r="B172" s="1">
        <f t="shared" si="4"/>
        <v>2008</v>
      </c>
      <c r="C172" s="1">
        <f t="shared" si="5"/>
        <v>1</v>
      </c>
      <c r="D172">
        <v>2617</v>
      </c>
      <c r="E172" t="s">
        <v>37</v>
      </c>
      <c r="F172" s="4">
        <v>416000</v>
      </c>
      <c r="G172" t="s">
        <v>5</v>
      </c>
      <c r="H172">
        <v>4</v>
      </c>
      <c r="I172" s="4">
        <f>IF(E172="Rhode Island", Table1[[#This Row],[price]]*$L$3, IF(E172="Massachusetts", Table1[[#This Row],[price]]*$L$2, 1))</f>
        <v>416000</v>
      </c>
    </row>
    <row r="173" spans="1:9" x14ac:dyDescent="0.25">
      <c r="A173" s="2">
        <v>39490</v>
      </c>
      <c r="B173" s="1">
        <f t="shared" si="4"/>
        <v>2008</v>
      </c>
      <c r="C173" s="1">
        <f t="shared" si="5"/>
        <v>1</v>
      </c>
      <c r="D173">
        <v>2902</v>
      </c>
      <c r="E173" t="s">
        <v>36</v>
      </c>
      <c r="F173" s="4">
        <v>749000</v>
      </c>
      <c r="G173" t="s">
        <v>5</v>
      </c>
      <c r="H173">
        <v>4</v>
      </c>
      <c r="I173" s="4">
        <f>IF(E173="Rhode Island", Table1[[#This Row],[price]]*$L$3, IF(E173="Massachusetts", Table1[[#This Row],[price]]*$L$2, 1))</f>
        <v>749000</v>
      </c>
    </row>
    <row r="174" spans="1:9" x14ac:dyDescent="0.25">
      <c r="A174" s="2">
        <v>39493</v>
      </c>
      <c r="B174" s="1">
        <f t="shared" si="4"/>
        <v>2008</v>
      </c>
      <c r="C174" s="1">
        <f t="shared" si="5"/>
        <v>1</v>
      </c>
      <c r="D174">
        <v>2904</v>
      </c>
      <c r="E174" t="s">
        <v>36</v>
      </c>
      <c r="F174" s="4">
        <v>575000</v>
      </c>
      <c r="G174" t="s">
        <v>5</v>
      </c>
      <c r="H174">
        <v>4</v>
      </c>
      <c r="I174" s="4">
        <f>IF(E174="Rhode Island", Table1[[#This Row],[price]]*$L$3, IF(E174="Massachusetts", Table1[[#This Row],[price]]*$L$2, 1))</f>
        <v>575000</v>
      </c>
    </row>
    <row r="175" spans="1:9" x14ac:dyDescent="0.25">
      <c r="A175" s="2">
        <v>39493</v>
      </c>
      <c r="B175" s="1">
        <f t="shared" si="4"/>
        <v>2008</v>
      </c>
      <c r="C175" s="1">
        <f t="shared" si="5"/>
        <v>1</v>
      </c>
      <c r="D175">
        <v>2602</v>
      </c>
      <c r="E175" t="s">
        <v>37</v>
      </c>
      <c r="F175" s="4">
        <v>625000</v>
      </c>
      <c r="G175" t="s">
        <v>5</v>
      </c>
      <c r="H175">
        <v>3</v>
      </c>
      <c r="I175" s="4">
        <f>IF(E175="Rhode Island", Table1[[#This Row],[price]]*$L$3, IF(E175="Massachusetts", Table1[[#This Row],[price]]*$L$2, 1))</f>
        <v>625000</v>
      </c>
    </row>
    <row r="176" spans="1:9" x14ac:dyDescent="0.25">
      <c r="A176" s="2">
        <v>39494</v>
      </c>
      <c r="B176" s="1">
        <f t="shared" si="4"/>
        <v>2008</v>
      </c>
      <c r="C176" s="1">
        <f t="shared" si="5"/>
        <v>1</v>
      </c>
      <c r="D176">
        <v>2611</v>
      </c>
      <c r="E176" t="s">
        <v>37</v>
      </c>
      <c r="F176" s="4">
        <v>610000</v>
      </c>
      <c r="G176" t="s">
        <v>5</v>
      </c>
      <c r="H176">
        <v>5</v>
      </c>
      <c r="I176" s="4">
        <f>IF(E176="Rhode Island", Table1[[#This Row],[price]]*$L$3, IF(E176="Massachusetts", Table1[[#This Row],[price]]*$L$2, 1))</f>
        <v>610000</v>
      </c>
    </row>
    <row r="177" spans="1:9" x14ac:dyDescent="0.25">
      <c r="A177" s="2">
        <v>39497</v>
      </c>
      <c r="B177" s="1">
        <f t="shared" si="4"/>
        <v>2008</v>
      </c>
      <c r="C177" s="1">
        <f t="shared" si="5"/>
        <v>1</v>
      </c>
      <c r="D177">
        <v>2615</v>
      </c>
      <c r="E177" t="s">
        <v>37</v>
      </c>
      <c r="F177" s="4">
        <v>445000</v>
      </c>
      <c r="G177" t="s">
        <v>5</v>
      </c>
      <c r="H177">
        <v>4</v>
      </c>
      <c r="I177" s="4">
        <f>IF(E177="Rhode Island", Table1[[#This Row],[price]]*$L$3, IF(E177="Massachusetts", Table1[[#This Row],[price]]*$L$2, 1))</f>
        <v>445000</v>
      </c>
    </row>
    <row r="178" spans="1:9" x14ac:dyDescent="0.25">
      <c r="A178" s="2">
        <v>39499</v>
      </c>
      <c r="B178" s="1">
        <f t="shared" si="4"/>
        <v>2008</v>
      </c>
      <c r="C178" s="1">
        <f t="shared" si="5"/>
        <v>1</v>
      </c>
      <c r="D178">
        <v>2611</v>
      </c>
      <c r="E178" t="s">
        <v>37</v>
      </c>
      <c r="F178" s="4">
        <v>655000</v>
      </c>
      <c r="G178" t="s">
        <v>5</v>
      </c>
      <c r="H178">
        <v>5</v>
      </c>
      <c r="I178" s="4">
        <f>IF(E178="Rhode Island", Table1[[#This Row],[price]]*$L$3, IF(E178="Massachusetts", Table1[[#This Row],[price]]*$L$2, 1))</f>
        <v>655000</v>
      </c>
    </row>
    <row r="179" spans="1:9" x14ac:dyDescent="0.25">
      <c r="A179" s="2">
        <v>39501</v>
      </c>
      <c r="B179" s="1">
        <f t="shared" si="4"/>
        <v>2008</v>
      </c>
      <c r="C179" s="1">
        <f t="shared" si="5"/>
        <v>1</v>
      </c>
      <c r="D179">
        <v>2617</v>
      </c>
      <c r="E179" t="s">
        <v>37</v>
      </c>
      <c r="F179" s="4">
        <v>500000</v>
      </c>
      <c r="G179" t="s">
        <v>5</v>
      </c>
      <c r="H179">
        <v>4</v>
      </c>
      <c r="I179" s="4">
        <f>IF(E179="Rhode Island", Table1[[#This Row],[price]]*$L$3, IF(E179="Massachusetts", Table1[[#This Row],[price]]*$L$2, 1))</f>
        <v>500000</v>
      </c>
    </row>
    <row r="180" spans="1:9" x14ac:dyDescent="0.25">
      <c r="A180" s="2">
        <v>39501</v>
      </c>
      <c r="B180" s="1">
        <f t="shared" si="4"/>
        <v>2008</v>
      </c>
      <c r="C180" s="1">
        <f t="shared" si="5"/>
        <v>1</v>
      </c>
      <c r="D180">
        <v>2602</v>
      </c>
      <c r="E180" t="s">
        <v>37</v>
      </c>
      <c r="F180" s="4">
        <v>515000</v>
      </c>
      <c r="G180" t="s">
        <v>5</v>
      </c>
      <c r="H180">
        <v>2</v>
      </c>
      <c r="I180" s="4">
        <f>IF(E180="Rhode Island", Table1[[#This Row],[price]]*$L$3, IF(E180="Massachusetts", Table1[[#This Row],[price]]*$L$2, 1))</f>
        <v>515000</v>
      </c>
    </row>
    <row r="181" spans="1:9" x14ac:dyDescent="0.25">
      <c r="A181" s="2">
        <v>39501</v>
      </c>
      <c r="B181" s="1">
        <f t="shared" si="4"/>
        <v>2008</v>
      </c>
      <c r="C181" s="1">
        <f t="shared" si="5"/>
        <v>1</v>
      </c>
      <c r="D181">
        <v>2605</v>
      </c>
      <c r="E181" t="s">
        <v>37</v>
      </c>
      <c r="F181" s="4">
        <v>811000</v>
      </c>
      <c r="G181" t="s">
        <v>5</v>
      </c>
      <c r="H181">
        <v>5</v>
      </c>
      <c r="I181" s="4">
        <f>IF(E181="Rhode Island", Table1[[#This Row],[price]]*$L$3, IF(E181="Massachusetts", Table1[[#This Row],[price]]*$L$2, 1))</f>
        <v>811000</v>
      </c>
    </row>
    <row r="182" spans="1:9" x14ac:dyDescent="0.25">
      <c r="A182" s="2">
        <v>39505</v>
      </c>
      <c r="B182" s="1">
        <f t="shared" si="4"/>
        <v>2008</v>
      </c>
      <c r="C182" s="1">
        <f t="shared" si="5"/>
        <v>1</v>
      </c>
      <c r="D182">
        <v>2904</v>
      </c>
      <c r="E182" t="s">
        <v>36</v>
      </c>
      <c r="F182" s="4">
        <v>590000</v>
      </c>
      <c r="G182" t="s">
        <v>5</v>
      </c>
      <c r="H182">
        <v>4</v>
      </c>
      <c r="I182" s="4">
        <f>IF(E182="Rhode Island", Table1[[#This Row],[price]]*$L$3, IF(E182="Massachusetts", Table1[[#This Row],[price]]*$L$2, 1))</f>
        <v>590000</v>
      </c>
    </row>
    <row r="183" spans="1:9" x14ac:dyDescent="0.25">
      <c r="A183" s="2">
        <v>39505</v>
      </c>
      <c r="B183" s="1">
        <f t="shared" si="4"/>
        <v>2008</v>
      </c>
      <c r="C183" s="1">
        <f t="shared" si="5"/>
        <v>1</v>
      </c>
      <c r="D183">
        <v>2905</v>
      </c>
      <c r="E183" t="s">
        <v>36</v>
      </c>
      <c r="F183" s="4">
        <v>645000</v>
      </c>
      <c r="G183" t="s">
        <v>5</v>
      </c>
      <c r="H183">
        <v>5</v>
      </c>
      <c r="I183" s="4">
        <f>IF(E183="Rhode Island", Table1[[#This Row],[price]]*$L$3, IF(E183="Massachusetts", Table1[[#This Row],[price]]*$L$2, 1))</f>
        <v>645000</v>
      </c>
    </row>
    <row r="184" spans="1:9" x14ac:dyDescent="0.25">
      <c r="A184" s="2">
        <v>39505</v>
      </c>
      <c r="B184" s="1">
        <f t="shared" si="4"/>
        <v>2008</v>
      </c>
      <c r="C184" s="1">
        <f t="shared" si="5"/>
        <v>1</v>
      </c>
      <c r="D184">
        <v>2612</v>
      </c>
      <c r="E184" t="s">
        <v>37</v>
      </c>
      <c r="F184" s="4">
        <v>730000</v>
      </c>
      <c r="G184" t="s">
        <v>5</v>
      </c>
      <c r="H184">
        <v>4</v>
      </c>
      <c r="I184" s="4">
        <f>IF(E184="Rhode Island", Table1[[#This Row],[price]]*$L$3, IF(E184="Massachusetts", Table1[[#This Row],[price]]*$L$2, 1))</f>
        <v>730000</v>
      </c>
    </row>
    <row r="185" spans="1:9" x14ac:dyDescent="0.25">
      <c r="A185" s="2">
        <v>39507</v>
      </c>
      <c r="B185" s="1">
        <f t="shared" si="4"/>
        <v>2008</v>
      </c>
      <c r="C185" s="1">
        <f t="shared" si="5"/>
        <v>1</v>
      </c>
      <c r="D185">
        <v>2906</v>
      </c>
      <c r="E185" t="s">
        <v>36</v>
      </c>
      <c r="F185" s="4">
        <v>342000</v>
      </c>
      <c r="G185" t="s">
        <v>5</v>
      </c>
      <c r="H185">
        <v>3</v>
      </c>
      <c r="I185" s="4">
        <f>IF(E185="Rhode Island", Table1[[#This Row],[price]]*$L$3, IF(E185="Massachusetts", Table1[[#This Row],[price]]*$L$2, 1))</f>
        <v>342000</v>
      </c>
    </row>
    <row r="186" spans="1:9" x14ac:dyDescent="0.25">
      <c r="A186" s="2">
        <v>39507</v>
      </c>
      <c r="B186" s="1">
        <f t="shared" si="4"/>
        <v>2008</v>
      </c>
      <c r="C186" s="1">
        <f t="shared" si="5"/>
        <v>1</v>
      </c>
      <c r="D186">
        <v>2617</v>
      </c>
      <c r="E186" t="s">
        <v>37</v>
      </c>
      <c r="F186" s="4">
        <v>471000</v>
      </c>
      <c r="G186" t="s">
        <v>5</v>
      </c>
      <c r="H186">
        <v>4</v>
      </c>
      <c r="I186" s="4">
        <f>IF(E186="Rhode Island", Table1[[#This Row],[price]]*$L$3, IF(E186="Massachusetts", Table1[[#This Row],[price]]*$L$2, 1))</f>
        <v>471000</v>
      </c>
    </row>
    <row r="187" spans="1:9" x14ac:dyDescent="0.25">
      <c r="A187" s="2">
        <v>39507</v>
      </c>
      <c r="B187" s="1">
        <f t="shared" si="4"/>
        <v>2008</v>
      </c>
      <c r="C187" s="1">
        <f t="shared" si="5"/>
        <v>1</v>
      </c>
      <c r="D187">
        <v>2617</v>
      </c>
      <c r="E187" t="s">
        <v>37</v>
      </c>
      <c r="F187" s="4">
        <v>488000</v>
      </c>
      <c r="G187" t="s">
        <v>5</v>
      </c>
      <c r="H187">
        <v>3</v>
      </c>
      <c r="I187" s="4">
        <f>IF(E187="Rhode Island", Table1[[#This Row],[price]]*$L$3, IF(E187="Massachusetts", Table1[[#This Row],[price]]*$L$2, 1))</f>
        <v>488000</v>
      </c>
    </row>
    <row r="188" spans="1:9" x14ac:dyDescent="0.25">
      <c r="A188" s="2">
        <v>39511</v>
      </c>
      <c r="B188" s="1">
        <f t="shared" si="4"/>
        <v>2008</v>
      </c>
      <c r="C188" s="1">
        <f t="shared" si="5"/>
        <v>1</v>
      </c>
      <c r="D188">
        <v>2612</v>
      </c>
      <c r="E188" t="s">
        <v>37</v>
      </c>
      <c r="F188" s="4">
        <v>400000</v>
      </c>
      <c r="G188" t="s">
        <v>6</v>
      </c>
      <c r="H188">
        <v>2</v>
      </c>
      <c r="I188" s="4">
        <f>IF(E188="Rhode Island", Table1[[#This Row],[price]]*$L$3, IF(E188="Massachusetts", Table1[[#This Row],[price]]*$L$2, 1))</f>
        <v>400000</v>
      </c>
    </row>
    <row r="189" spans="1:9" x14ac:dyDescent="0.25">
      <c r="A189" s="2">
        <v>39520</v>
      </c>
      <c r="B189" s="1">
        <f t="shared" si="4"/>
        <v>2008</v>
      </c>
      <c r="C189" s="1">
        <f t="shared" si="5"/>
        <v>1</v>
      </c>
      <c r="D189">
        <v>2611</v>
      </c>
      <c r="E189" t="s">
        <v>37</v>
      </c>
      <c r="F189" s="4">
        <v>646000</v>
      </c>
      <c r="G189" t="s">
        <v>5</v>
      </c>
      <c r="H189">
        <v>4</v>
      </c>
      <c r="I189" s="4">
        <f>IF(E189="Rhode Island", Table1[[#This Row],[price]]*$L$3, IF(E189="Massachusetts", Table1[[#This Row],[price]]*$L$2, 1))</f>
        <v>646000</v>
      </c>
    </row>
    <row r="190" spans="1:9" x14ac:dyDescent="0.25">
      <c r="A190" s="2">
        <v>39521</v>
      </c>
      <c r="B190" s="1">
        <f t="shared" si="4"/>
        <v>2008</v>
      </c>
      <c r="C190" s="1">
        <f t="shared" si="5"/>
        <v>1</v>
      </c>
      <c r="D190">
        <v>2615</v>
      </c>
      <c r="E190" t="s">
        <v>37</v>
      </c>
      <c r="F190" s="4">
        <v>655000</v>
      </c>
      <c r="G190" t="s">
        <v>5</v>
      </c>
      <c r="H190">
        <v>4</v>
      </c>
      <c r="I190" s="4">
        <f>IF(E190="Rhode Island", Table1[[#This Row],[price]]*$L$3, IF(E190="Massachusetts", Table1[[#This Row],[price]]*$L$2, 1))</f>
        <v>655000</v>
      </c>
    </row>
    <row r="191" spans="1:9" x14ac:dyDescent="0.25">
      <c r="A191" s="2">
        <v>39522</v>
      </c>
      <c r="B191" s="1">
        <f t="shared" si="4"/>
        <v>2008</v>
      </c>
      <c r="C191" s="1">
        <f t="shared" si="5"/>
        <v>1</v>
      </c>
      <c r="D191">
        <v>2602</v>
      </c>
      <c r="E191" t="s">
        <v>37</v>
      </c>
      <c r="F191" s="4">
        <v>580000</v>
      </c>
      <c r="G191" t="s">
        <v>5</v>
      </c>
      <c r="H191">
        <v>3</v>
      </c>
      <c r="I191" s="4">
        <f>IF(E191="Rhode Island", Table1[[#This Row],[price]]*$L$3, IF(E191="Massachusetts", Table1[[#This Row],[price]]*$L$2, 1))</f>
        <v>580000</v>
      </c>
    </row>
    <row r="192" spans="1:9" x14ac:dyDescent="0.25">
      <c r="A192" s="2">
        <v>39526</v>
      </c>
      <c r="B192" s="1">
        <f t="shared" si="4"/>
        <v>2008</v>
      </c>
      <c r="C192" s="1">
        <f t="shared" si="5"/>
        <v>1</v>
      </c>
      <c r="D192">
        <v>2615</v>
      </c>
      <c r="E192" t="s">
        <v>37</v>
      </c>
      <c r="F192" s="4">
        <v>405000</v>
      </c>
      <c r="G192" t="s">
        <v>5</v>
      </c>
      <c r="H192">
        <v>3</v>
      </c>
      <c r="I192" s="4">
        <f>IF(E192="Rhode Island", Table1[[#This Row],[price]]*$L$3, IF(E192="Massachusetts", Table1[[#This Row],[price]]*$L$2, 1))</f>
        <v>405000</v>
      </c>
    </row>
    <row r="193" spans="1:9" x14ac:dyDescent="0.25">
      <c r="A193" s="2">
        <v>39527</v>
      </c>
      <c r="B193" s="1">
        <f t="shared" si="4"/>
        <v>2008</v>
      </c>
      <c r="C193" s="1">
        <f t="shared" si="5"/>
        <v>1</v>
      </c>
      <c r="D193">
        <v>2611</v>
      </c>
      <c r="E193" t="s">
        <v>37</v>
      </c>
      <c r="F193" s="4">
        <v>695000</v>
      </c>
      <c r="G193" t="s">
        <v>5</v>
      </c>
      <c r="H193">
        <v>4</v>
      </c>
      <c r="I193" s="4">
        <f>IF(E193="Rhode Island", Table1[[#This Row],[price]]*$L$3, IF(E193="Massachusetts", Table1[[#This Row],[price]]*$L$2, 1))</f>
        <v>695000</v>
      </c>
    </row>
    <row r="194" spans="1:9" x14ac:dyDescent="0.25">
      <c r="A194" s="2">
        <v>39543</v>
      </c>
      <c r="B194" s="1">
        <f t="shared" ref="B194:B257" si="6">YEAR(A194)</f>
        <v>2008</v>
      </c>
      <c r="C194" s="1">
        <f t="shared" ref="C194:C257" si="7">ROUNDUP(MONTH(A194)/3,0)</f>
        <v>2</v>
      </c>
      <c r="D194">
        <v>2612</v>
      </c>
      <c r="E194" t="s">
        <v>37</v>
      </c>
      <c r="F194" s="4">
        <v>438000</v>
      </c>
      <c r="G194" t="s">
        <v>6</v>
      </c>
      <c r="H194">
        <v>2</v>
      </c>
      <c r="I194" s="4">
        <f>IF(E194="Rhode Island", Table1[[#This Row],[price]]*$L$3, IF(E194="Massachusetts", Table1[[#This Row],[price]]*$L$2, 1))</f>
        <v>438000</v>
      </c>
    </row>
    <row r="195" spans="1:9" x14ac:dyDescent="0.25">
      <c r="A195" s="2">
        <v>39547</v>
      </c>
      <c r="B195" s="1">
        <f t="shared" si="6"/>
        <v>2008</v>
      </c>
      <c r="C195" s="1">
        <f t="shared" si="7"/>
        <v>2</v>
      </c>
      <c r="D195">
        <v>2906</v>
      </c>
      <c r="E195" t="s">
        <v>36</v>
      </c>
      <c r="F195" s="4">
        <v>420000</v>
      </c>
      <c r="G195" t="s">
        <v>5</v>
      </c>
      <c r="H195">
        <v>4</v>
      </c>
      <c r="I195" s="4">
        <f>IF(E195="Rhode Island", Table1[[#This Row],[price]]*$L$3, IF(E195="Massachusetts", Table1[[#This Row],[price]]*$L$2, 1))</f>
        <v>420000</v>
      </c>
    </row>
    <row r="196" spans="1:9" x14ac:dyDescent="0.25">
      <c r="A196" s="2">
        <v>39547</v>
      </c>
      <c r="B196" s="1">
        <f t="shared" si="6"/>
        <v>2008</v>
      </c>
      <c r="C196" s="1">
        <f t="shared" si="7"/>
        <v>2</v>
      </c>
      <c r="D196">
        <v>2611</v>
      </c>
      <c r="E196" t="s">
        <v>37</v>
      </c>
      <c r="F196" s="4">
        <v>503000</v>
      </c>
      <c r="G196" t="s">
        <v>5</v>
      </c>
      <c r="H196">
        <v>3</v>
      </c>
      <c r="I196" s="4">
        <f>IF(E196="Rhode Island", Table1[[#This Row],[price]]*$L$3, IF(E196="Massachusetts", Table1[[#This Row],[price]]*$L$2, 1))</f>
        <v>503000</v>
      </c>
    </row>
    <row r="197" spans="1:9" x14ac:dyDescent="0.25">
      <c r="A197" s="2">
        <v>39548</v>
      </c>
      <c r="B197" s="1">
        <f t="shared" si="6"/>
        <v>2008</v>
      </c>
      <c r="C197" s="1">
        <f t="shared" si="7"/>
        <v>2</v>
      </c>
      <c r="D197">
        <v>2906</v>
      </c>
      <c r="E197" t="s">
        <v>36</v>
      </c>
      <c r="F197" s="4">
        <v>380000</v>
      </c>
      <c r="G197" t="s">
        <v>5</v>
      </c>
      <c r="H197">
        <v>3</v>
      </c>
      <c r="I197" s="4">
        <f>IF(E197="Rhode Island", Table1[[#This Row],[price]]*$L$3, IF(E197="Massachusetts", Table1[[#This Row],[price]]*$L$2, 1))</f>
        <v>380000</v>
      </c>
    </row>
    <row r="198" spans="1:9" x14ac:dyDescent="0.25">
      <c r="A198" s="2">
        <v>39549</v>
      </c>
      <c r="B198" s="1">
        <f t="shared" si="6"/>
        <v>2008</v>
      </c>
      <c r="C198" s="1">
        <f t="shared" si="7"/>
        <v>2</v>
      </c>
      <c r="D198">
        <v>2906</v>
      </c>
      <c r="E198" t="s">
        <v>36</v>
      </c>
      <c r="F198" s="4">
        <v>334000</v>
      </c>
      <c r="G198" t="s">
        <v>5</v>
      </c>
      <c r="H198">
        <v>3</v>
      </c>
      <c r="I198" s="4">
        <f>IF(E198="Rhode Island", Table1[[#This Row],[price]]*$L$3, IF(E198="Massachusetts", Table1[[#This Row],[price]]*$L$2, 1))</f>
        <v>334000</v>
      </c>
    </row>
    <row r="199" spans="1:9" x14ac:dyDescent="0.25">
      <c r="A199" s="2">
        <v>39549</v>
      </c>
      <c r="B199" s="1">
        <f t="shared" si="6"/>
        <v>2008</v>
      </c>
      <c r="C199" s="1">
        <f t="shared" si="7"/>
        <v>2</v>
      </c>
      <c r="D199">
        <v>2611</v>
      </c>
      <c r="E199" t="s">
        <v>37</v>
      </c>
      <c r="F199" s="4">
        <v>395000</v>
      </c>
      <c r="G199" t="s">
        <v>5</v>
      </c>
      <c r="H199">
        <v>3</v>
      </c>
      <c r="I199" s="4">
        <f>IF(E199="Rhode Island", Table1[[#This Row],[price]]*$L$3, IF(E199="Massachusetts", Table1[[#This Row],[price]]*$L$2, 1))</f>
        <v>395000</v>
      </c>
    </row>
    <row r="200" spans="1:9" x14ac:dyDescent="0.25">
      <c r="A200" s="2">
        <v>39549</v>
      </c>
      <c r="B200" s="1">
        <f t="shared" si="6"/>
        <v>2008</v>
      </c>
      <c r="C200" s="1">
        <f t="shared" si="7"/>
        <v>2</v>
      </c>
      <c r="D200">
        <v>2615</v>
      </c>
      <c r="E200" t="s">
        <v>37</v>
      </c>
      <c r="F200" s="4">
        <v>467500</v>
      </c>
      <c r="G200" t="s">
        <v>5</v>
      </c>
      <c r="H200">
        <v>4</v>
      </c>
      <c r="I200" s="4">
        <f>IF(E200="Rhode Island", Table1[[#This Row],[price]]*$L$3, IF(E200="Massachusetts", Table1[[#This Row],[price]]*$L$2, 1))</f>
        <v>467500</v>
      </c>
    </row>
    <row r="201" spans="1:9" x14ac:dyDescent="0.25">
      <c r="A201" s="2">
        <v>39552</v>
      </c>
      <c r="B201" s="1">
        <f t="shared" si="6"/>
        <v>2008</v>
      </c>
      <c r="C201" s="1">
        <f t="shared" si="7"/>
        <v>2</v>
      </c>
      <c r="D201">
        <v>2604</v>
      </c>
      <c r="E201" t="s">
        <v>37</v>
      </c>
      <c r="F201" s="4">
        <v>522500</v>
      </c>
      <c r="G201" t="s">
        <v>5</v>
      </c>
      <c r="H201">
        <v>3</v>
      </c>
      <c r="I201" s="4">
        <f>IF(E201="Rhode Island", Table1[[#This Row],[price]]*$L$3, IF(E201="Massachusetts", Table1[[#This Row],[price]]*$L$2, 1))</f>
        <v>522500</v>
      </c>
    </row>
    <row r="202" spans="1:9" x14ac:dyDescent="0.25">
      <c r="A202" s="2">
        <v>39552</v>
      </c>
      <c r="B202" s="1">
        <f t="shared" si="6"/>
        <v>2008</v>
      </c>
      <c r="C202" s="1">
        <f t="shared" si="7"/>
        <v>2</v>
      </c>
      <c r="D202">
        <v>2913</v>
      </c>
      <c r="E202" t="s">
        <v>36</v>
      </c>
      <c r="F202" s="4">
        <v>635000</v>
      </c>
      <c r="G202" t="s">
        <v>5</v>
      </c>
      <c r="H202">
        <v>5</v>
      </c>
      <c r="I202" s="4">
        <f>IF(E202="Rhode Island", Table1[[#This Row],[price]]*$L$3, IF(E202="Massachusetts", Table1[[#This Row],[price]]*$L$2, 1))</f>
        <v>635000</v>
      </c>
    </row>
    <row r="203" spans="1:9" x14ac:dyDescent="0.25">
      <c r="A203" s="2">
        <v>39552</v>
      </c>
      <c r="B203" s="1">
        <f t="shared" si="6"/>
        <v>2008</v>
      </c>
      <c r="C203" s="1">
        <f t="shared" si="7"/>
        <v>2</v>
      </c>
      <c r="D203">
        <v>2617</v>
      </c>
      <c r="E203" t="s">
        <v>37</v>
      </c>
      <c r="F203" s="4">
        <v>690000</v>
      </c>
      <c r="G203" t="s">
        <v>5</v>
      </c>
      <c r="H203">
        <v>4</v>
      </c>
      <c r="I203" s="4">
        <f>IF(E203="Rhode Island", Table1[[#This Row],[price]]*$L$3, IF(E203="Massachusetts", Table1[[#This Row],[price]]*$L$2, 1))</f>
        <v>690000</v>
      </c>
    </row>
    <row r="204" spans="1:9" x14ac:dyDescent="0.25">
      <c r="A204" s="2">
        <v>39552</v>
      </c>
      <c r="B204" s="1">
        <f t="shared" si="6"/>
        <v>2008</v>
      </c>
      <c r="C204" s="1">
        <f t="shared" si="7"/>
        <v>2</v>
      </c>
      <c r="D204">
        <v>2904</v>
      </c>
      <c r="E204" t="s">
        <v>36</v>
      </c>
      <c r="F204" s="4">
        <v>780000</v>
      </c>
      <c r="G204" t="s">
        <v>5</v>
      </c>
      <c r="H204">
        <v>4</v>
      </c>
      <c r="I204" s="4">
        <f>IF(E204="Rhode Island", Table1[[#This Row],[price]]*$L$3, IF(E204="Massachusetts", Table1[[#This Row],[price]]*$L$2, 1))</f>
        <v>780000</v>
      </c>
    </row>
    <row r="205" spans="1:9" x14ac:dyDescent="0.25">
      <c r="A205" s="2">
        <v>39553</v>
      </c>
      <c r="B205" s="1">
        <f t="shared" si="6"/>
        <v>2008</v>
      </c>
      <c r="C205" s="1">
        <f t="shared" si="7"/>
        <v>2</v>
      </c>
      <c r="D205">
        <v>2904</v>
      </c>
      <c r="E205" t="s">
        <v>36</v>
      </c>
      <c r="F205" s="4">
        <v>679000</v>
      </c>
      <c r="G205" t="s">
        <v>5</v>
      </c>
      <c r="H205">
        <v>5</v>
      </c>
      <c r="I205" s="4">
        <f>IF(E205="Rhode Island", Table1[[#This Row],[price]]*$L$3, IF(E205="Massachusetts", Table1[[#This Row],[price]]*$L$2, 1))</f>
        <v>679000</v>
      </c>
    </row>
    <row r="206" spans="1:9" x14ac:dyDescent="0.25">
      <c r="A206" s="2">
        <v>39556</v>
      </c>
      <c r="B206" s="1">
        <f t="shared" si="6"/>
        <v>2008</v>
      </c>
      <c r="C206" s="1">
        <f t="shared" si="7"/>
        <v>2</v>
      </c>
      <c r="D206">
        <v>2602</v>
      </c>
      <c r="E206" t="s">
        <v>37</v>
      </c>
      <c r="F206" s="4">
        <v>467000</v>
      </c>
      <c r="G206" t="s">
        <v>5</v>
      </c>
      <c r="H206">
        <v>3</v>
      </c>
      <c r="I206" s="4">
        <f>IF(E206="Rhode Island", Table1[[#This Row],[price]]*$L$3, IF(E206="Massachusetts", Table1[[#This Row],[price]]*$L$2, 1))</f>
        <v>467000</v>
      </c>
    </row>
    <row r="207" spans="1:9" x14ac:dyDescent="0.25">
      <c r="A207" s="2">
        <v>39559</v>
      </c>
      <c r="B207" s="1">
        <f t="shared" si="6"/>
        <v>2008</v>
      </c>
      <c r="C207" s="1">
        <f t="shared" si="7"/>
        <v>2</v>
      </c>
      <c r="D207">
        <v>2906</v>
      </c>
      <c r="E207" t="s">
        <v>36</v>
      </c>
      <c r="F207" s="4">
        <v>649000</v>
      </c>
      <c r="G207" t="s">
        <v>5</v>
      </c>
      <c r="H207">
        <v>5</v>
      </c>
      <c r="I207" s="4">
        <f>IF(E207="Rhode Island", Table1[[#This Row],[price]]*$L$3, IF(E207="Massachusetts", Table1[[#This Row],[price]]*$L$2, 1))</f>
        <v>649000</v>
      </c>
    </row>
    <row r="208" spans="1:9" x14ac:dyDescent="0.25">
      <c r="A208" s="2">
        <v>39560</v>
      </c>
      <c r="B208" s="1">
        <f t="shared" si="6"/>
        <v>2008</v>
      </c>
      <c r="C208" s="1">
        <f t="shared" si="7"/>
        <v>2</v>
      </c>
      <c r="D208">
        <v>2902</v>
      </c>
      <c r="E208" t="s">
        <v>36</v>
      </c>
      <c r="F208" s="4">
        <v>675000</v>
      </c>
      <c r="G208" t="s">
        <v>5</v>
      </c>
      <c r="H208">
        <v>4</v>
      </c>
      <c r="I208" s="4">
        <f>IF(E208="Rhode Island", Table1[[#This Row],[price]]*$L$3, IF(E208="Massachusetts", Table1[[#This Row],[price]]*$L$2, 1))</f>
        <v>675000</v>
      </c>
    </row>
    <row r="209" spans="1:9" x14ac:dyDescent="0.25">
      <c r="A209" s="2">
        <v>39561</v>
      </c>
      <c r="B209" s="1">
        <f t="shared" si="6"/>
        <v>2008</v>
      </c>
      <c r="C209" s="1">
        <f t="shared" si="7"/>
        <v>2</v>
      </c>
      <c r="D209">
        <v>2905</v>
      </c>
      <c r="E209" t="s">
        <v>36</v>
      </c>
      <c r="F209" s="4">
        <v>415000</v>
      </c>
      <c r="G209" t="s">
        <v>5</v>
      </c>
      <c r="H209">
        <v>3</v>
      </c>
      <c r="I209" s="4">
        <f>IF(E209="Rhode Island", Table1[[#This Row],[price]]*$L$3, IF(E209="Massachusetts", Table1[[#This Row],[price]]*$L$2, 1))</f>
        <v>415000</v>
      </c>
    </row>
    <row r="210" spans="1:9" x14ac:dyDescent="0.25">
      <c r="A210" s="2">
        <v>39561</v>
      </c>
      <c r="B210" s="1">
        <f t="shared" si="6"/>
        <v>2008</v>
      </c>
      <c r="C210" s="1">
        <f t="shared" si="7"/>
        <v>2</v>
      </c>
      <c r="D210">
        <v>2611</v>
      </c>
      <c r="E210" t="s">
        <v>37</v>
      </c>
      <c r="F210" s="4">
        <v>445000</v>
      </c>
      <c r="G210" t="s">
        <v>5</v>
      </c>
      <c r="H210">
        <v>4</v>
      </c>
      <c r="I210" s="4">
        <f>IF(E210="Rhode Island", Table1[[#This Row],[price]]*$L$3, IF(E210="Massachusetts", Table1[[#This Row],[price]]*$L$2, 1))</f>
        <v>445000</v>
      </c>
    </row>
    <row r="211" spans="1:9" x14ac:dyDescent="0.25">
      <c r="A211" s="2">
        <v>39562</v>
      </c>
      <c r="B211" s="1">
        <f t="shared" si="6"/>
        <v>2008</v>
      </c>
      <c r="C211" s="1">
        <f t="shared" si="7"/>
        <v>2</v>
      </c>
      <c r="D211">
        <v>2600</v>
      </c>
      <c r="E211" t="s">
        <v>37</v>
      </c>
      <c r="F211" s="4">
        <v>292500</v>
      </c>
      <c r="G211" t="s">
        <v>5</v>
      </c>
      <c r="H211">
        <v>1</v>
      </c>
      <c r="I211" s="4">
        <f>IF(E211="Rhode Island", Table1[[#This Row],[price]]*$L$3, IF(E211="Massachusetts", Table1[[#This Row],[price]]*$L$2, 1))</f>
        <v>292500</v>
      </c>
    </row>
    <row r="212" spans="1:9" x14ac:dyDescent="0.25">
      <c r="A212" s="2">
        <v>39562</v>
      </c>
      <c r="B212" s="1">
        <f t="shared" si="6"/>
        <v>2008</v>
      </c>
      <c r="C212" s="1">
        <f t="shared" si="7"/>
        <v>2</v>
      </c>
      <c r="D212">
        <v>2602</v>
      </c>
      <c r="E212" t="s">
        <v>37</v>
      </c>
      <c r="F212" s="4">
        <v>450000</v>
      </c>
      <c r="G212" t="s">
        <v>5</v>
      </c>
      <c r="H212">
        <v>3</v>
      </c>
      <c r="I212" s="4">
        <f>IF(E212="Rhode Island", Table1[[#This Row],[price]]*$L$3, IF(E212="Massachusetts", Table1[[#This Row],[price]]*$L$2, 1))</f>
        <v>450000</v>
      </c>
    </row>
    <row r="213" spans="1:9" x14ac:dyDescent="0.25">
      <c r="A213" s="2">
        <v>39567</v>
      </c>
      <c r="B213" s="1">
        <f t="shared" si="6"/>
        <v>2008</v>
      </c>
      <c r="C213" s="1">
        <f t="shared" si="7"/>
        <v>2</v>
      </c>
      <c r="D213">
        <v>2602</v>
      </c>
      <c r="E213" t="s">
        <v>37</v>
      </c>
      <c r="F213" s="4">
        <v>680000</v>
      </c>
      <c r="G213" t="s">
        <v>5</v>
      </c>
      <c r="H213">
        <v>4</v>
      </c>
      <c r="I213" s="4">
        <f>IF(E213="Rhode Island", Table1[[#This Row],[price]]*$L$3, IF(E213="Massachusetts", Table1[[#This Row],[price]]*$L$2, 1))</f>
        <v>680000</v>
      </c>
    </row>
    <row r="214" spans="1:9" x14ac:dyDescent="0.25">
      <c r="A214" s="2">
        <v>39567</v>
      </c>
      <c r="B214" s="1">
        <f t="shared" si="6"/>
        <v>2008</v>
      </c>
      <c r="C214" s="1">
        <f t="shared" si="7"/>
        <v>2</v>
      </c>
      <c r="D214">
        <v>2602</v>
      </c>
      <c r="E214" t="s">
        <v>37</v>
      </c>
      <c r="F214" s="4">
        <v>950000</v>
      </c>
      <c r="G214" t="s">
        <v>5</v>
      </c>
      <c r="H214">
        <v>4</v>
      </c>
      <c r="I214" s="4">
        <f>IF(E214="Rhode Island", Table1[[#This Row],[price]]*$L$3, IF(E214="Massachusetts", Table1[[#This Row],[price]]*$L$2, 1))</f>
        <v>950000</v>
      </c>
    </row>
    <row r="215" spans="1:9" x14ac:dyDescent="0.25">
      <c r="A215" s="2">
        <v>39568</v>
      </c>
      <c r="B215" s="1">
        <f t="shared" si="6"/>
        <v>2008</v>
      </c>
      <c r="C215" s="1">
        <f t="shared" si="7"/>
        <v>2</v>
      </c>
      <c r="D215">
        <v>2602</v>
      </c>
      <c r="E215" t="s">
        <v>37</v>
      </c>
      <c r="F215" s="4">
        <v>485000</v>
      </c>
      <c r="G215" t="s">
        <v>5</v>
      </c>
      <c r="H215">
        <v>3</v>
      </c>
      <c r="I215" s="4">
        <f>IF(E215="Rhode Island", Table1[[#This Row],[price]]*$L$3, IF(E215="Massachusetts", Table1[[#This Row],[price]]*$L$2, 1))</f>
        <v>485000</v>
      </c>
    </row>
    <row r="216" spans="1:9" x14ac:dyDescent="0.25">
      <c r="A216" s="2">
        <v>39569</v>
      </c>
      <c r="B216" s="1">
        <f t="shared" si="6"/>
        <v>2008</v>
      </c>
      <c r="C216" s="1">
        <f t="shared" si="7"/>
        <v>2</v>
      </c>
      <c r="D216">
        <v>2617</v>
      </c>
      <c r="E216" t="s">
        <v>37</v>
      </c>
      <c r="F216" s="4">
        <v>640000</v>
      </c>
      <c r="G216" t="s">
        <v>5</v>
      </c>
      <c r="H216">
        <v>4</v>
      </c>
      <c r="I216" s="4">
        <f>IF(E216="Rhode Island", Table1[[#This Row],[price]]*$L$3, IF(E216="Massachusetts", Table1[[#This Row],[price]]*$L$2, 1))</f>
        <v>640000</v>
      </c>
    </row>
    <row r="217" spans="1:9" x14ac:dyDescent="0.25">
      <c r="A217" s="2">
        <v>39570</v>
      </c>
      <c r="B217" s="1">
        <f t="shared" si="6"/>
        <v>2008</v>
      </c>
      <c r="C217" s="1">
        <f t="shared" si="7"/>
        <v>2</v>
      </c>
      <c r="D217">
        <v>2906</v>
      </c>
      <c r="E217" t="s">
        <v>36</v>
      </c>
      <c r="F217" s="4">
        <v>332000</v>
      </c>
      <c r="G217" t="s">
        <v>5</v>
      </c>
      <c r="H217">
        <v>2</v>
      </c>
      <c r="I217" s="4">
        <f>IF(E217="Rhode Island", Table1[[#This Row],[price]]*$L$3, IF(E217="Massachusetts", Table1[[#This Row],[price]]*$L$2, 1))</f>
        <v>332000</v>
      </c>
    </row>
    <row r="218" spans="1:9" x14ac:dyDescent="0.25">
      <c r="A218" s="2">
        <v>39570</v>
      </c>
      <c r="B218" s="1">
        <f t="shared" si="6"/>
        <v>2008</v>
      </c>
      <c r="C218" s="1">
        <f t="shared" si="7"/>
        <v>2</v>
      </c>
      <c r="D218">
        <v>2906</v>
      </c>
      <c r="E218" t="s">
        <v>36</v>
      </c>
      <c r="F218" s="4">
        <v>622500</v>
      </c>
      <c r="G218" t="s">
        <v>5</v>
      </c>
      <c r="H218">
        <v>4</v>
      </c>
      <c r="I218" s="4">
        <f>IF(E218="Rhode Island", Table1[[#This Row],[price]]*$L$3, IF(E218="Massachusetts", Table1[[#This Row],[price]]*$L$2, 1))</f>
        <v>622500</v>
      </c>
    </row>
    <row r="219" spans="1:9" x14ac:dyDescent="0.25">
      <c r="A219" s="2">
        <v>39570</v>
      </c>
      <c r="B219" s="1">
        <f t="shared" si="6"/>
        <v>2008</v>
      </c>
      <c r="C219" s="1">
        <f t="shared" si="7"/>
        <v>2</v>
      </c>
      <c r="D219">
        <v>2602</v>
      </c>
      <c r="E219" t="s">
        <v>37</v>
      </c>
      <c r="F219" s="4">
        <v>775000</v>
      </c>
      <c r="G219" t="s">
        <v>5</v>
      </c>
      <c r="H219">
        <v>4</v>
      </c>
      <c r="I219" s="4">
        <f>IF(E219="Rhode Island", Table1[[#This Row],[price]]*$L$3, IF(E219="Massachusetts", Table1[[#This Row],[price]]*$L$2, 1))</f>
        <v>775000</v>
      </c>
    </row>
    <row r="220" spans="1:9" x14ac:dyDescent="0.25">
      <c r="A220" s="2">
        <v>39573</v>
      </c>
      <c r="B220" s="1">
        <f t="shared" si="6"/>
        <v>2008</v>
      </c>
      <c r="C220" s="1">
        <f t="shared" si="7"/>
        <v>2</v>
      </c>
      <c r="D220">
        <v>2604</v>
      </c>
      <c r="E220" t="s">
        <v>37</v>
      </c>
      <c r="F220" s="4">
        <v>575000</v>
      </c>
      <c r="G220" t="s">
        <v>5</v>
      </c>
      <c r="H220">
        <v>2</v>
      </c>
      <c r="I220" s="4">
        <f>IF(E220="Rhode Island", Table1[[#This Row],[price]]*$L$3, IF(E220="Massachusetts", Table1[[#This Row],[price]]*$L$2, 1))</f>
        <v>575000</v>
      </c>
    </row>
    <row r="221" spans="1:9" x14ac:dyDescent="0.25">
      <c r="A221" s="2">
        <v>39573</v>
      </c>
      <c r="B221" s="1">
        <f t="shared" si="6"/>
        <v>2008</v>
      </c>
      <c r="C221" s="1">
        <f t="shared" si="7"/>
        <v>2</v>
      </c>
      <c r="D221">
        <v>2604</v>
      </c>
      <c r="E221" t="s">
        <v>37</v>
      </c>
      <c r="F221" s="4">
        <v>690000</v>
      </c>
      <c r="G221" t="s">
        <v>5</v>
      </c>
      <c r="H221">
        <v>3</v>
      </c>
      <c r="I221" s="4">
        <f>IF(E221="Rhode Island", Table1[[#This Row],[price]]*$L$3, IF(E221="Massachusetts", Table1[[#This Row],[price]]*$L$2, 1))</f>
        <v>690000</v>
      </c>
    </row>
    <row r="222" spans="1:9" x14ac:dyDescent="0.25">
      <c r="A222" s="2">
        <v>39577</v>
      </c>
      <c r="B222" s="1">
        <f t="shared" si="6"/>
        <v>2008</v>
      </c>
      <c r="C222" s="1">
        <f t="shared" si="7"/>
        <v>2</v>
      </c>
      <c r="D222">
        <v>2611</v>
      </c>
      <c r="E222" t="s">
        <v>37</v>
      </c>
      <c r="F222" s="4">
        <v>465000</v>
      </c>
      <c r="G222" t="s">
        <v>5</v>
      </c>
      <c r="H222">
        <v>3</v>
      </c>
      <c r="I222" s="4">
        <f>IF(E222="Rhode Island", Table1[[#This Row],[price]]*$L$3, IF(E222="Massachusetts", Table1[[#This Row],[price]]*$L$2, 1))</f>
        <v>465000</v>
      </c>
    </row>
    <row r="223" spans="1:9" x14ac:dyDescent="0.25">
      <c r="A223" s="2">
        <v>39580</v>
      </c>
      <c r="B223" s="1">
        <f t="shared" si="6"/>
        <v>2008</v>
      </c>
      <c r="C223" s="1">
        <f t="shared" si="7"/>
        <v>2</v>
      </c>
      <c r="D223">
        <v>2906</v>
      </c>
      <c r="E223" t="s">
        <v>36</v>
      </c>
      <c r="F223" s="4">
        <v>635000</v>
      </c>
      <c r="G223" t="s">
        <v>5</v>
      </c>
      <c r="H223">
        <v>5</v>
      </c>
      <c r="I223" s="4">
        <f>IF(E223="Rhode Island", Table1[[#This Row],[price]]*$L$3, IF(E223="Massachusetts", Table1[[#This Row],[price]]*$L$2, 1))</f>
        <v>635000</v>
      </c>
    </row>
    <row r="224" spans="1:9" x14ac:dyDescent="0.25">
      <c r="A224" s="2">
        <v>39581</v>
      </c>
      <c r="B224" s="1">
        <f t="shared" si="6"/>
        <v>2008</v>
      </c>
      <c r="C224" s="1">
        <f t="shared" si="7"/>
        <v>2</v>
      </c>
      <c r="D224">
        <v>2906</v>
      </c>
      <c r="E224" t="s">
        <v>36</v>
      </c>
      <c r="F224" s="4">
        <v>307000</v>
      </c>
      <c r="G224" t="s">
        <v>5</v>
      </c>
      <c r="H224">
        <v>2</v>
      </c>
      <c r="I224" s="4">
        <f>IF(E224="Rhode Island", Table1[[#This Row],[price]]*$L$3, IF(E224="Massachusetts", Table1[[#This Row],[price]]*$L$2, 1))</f>
        <v>307000</v>
      </c>
    </row>
    <row r="225" spans="1:9" x14ac:dyDescent="0.25">
      <c r="A225" s="2">
        <v>39582</v>
      </c>
      <c r="B225" s="1">
        <f t="shared" si="6"/>
        <v>2008</v>
      </c>
      <c r="C225" s="1">
        <f t="shared" si="7"/>
        <v>2</v>
      </c>
      <c r="D225">
        <v>2611</v>
      </c>
      <c r="E225" t="s">
        <v>37</v>
      </c>
      <c r="F225" s="4">
        <v>450000</v>
      </c>
      <c r="G225" t="s">
        <v>5</v>
      </c>
      <c r="H225">
        <v>3</v>
      </c>
      <c r="I225" s="4">
        <f>IF(E225="Rhode Island", Table1[[#This Row],[price]]*$L$3, IF(E225="Massachusetts", Table1[[#This Row],[price]]*$L$2, 1))</f>
        <v>450000</v>
      </c>
    </row>
    <row r="226" spans="1:9" x14ac:dyDescent="0.25">
      <c r="A226" s="2">
        <v>39584</v>
      </c>
      <c r="B226" s="1">
        <f t="shared" si="6"/>
        <v>2008</v>
      </c>
      <c r="C226" s="1">
        <f t="shared" si="7"/>
        <v>2</v>
      </c>
      <c r="D226">
        <v>2902</v>
      </c>
      <c r="E226" t="s">
        <v>36</v>
      </c>
      <c r="F226" s="4">
        <v>442000</v>
      </c>
      <c r="G226" t="s">
        <v>5</v>
      </c>
      <c r="H226">
        <v>3</v>
      </c>
      <c r="I226" s="4">
        <f>IF(E226="Rhode Island", Table1[[#This Row],[price]]*$L$3, IF(E226="Massachusetts", Table1[[#This Row],[price]]*$L$2, 1))</f>
        <v>442000</v>
      </c>
    </row>
    <row r="227" spans="1:9" x14ac:dyDescent="0.25">
      <c r="A227" s="2">
        <v>39584</v>
      </c>
      <c r="B227" s="1">
        <f t="shared" si="6"/>
        <v>2008</v>
      </c>
      <c r="C227" s="1">
        <f t="shared" si="7"/>
        <v>2</v>
      </c>
      <c r="D227">
        <v>2611</v>
      </c>
      <c r="E227" t="s">
        <v>37</v>
      </c>
      <c r="F227" s="4">
        <v>490000</v>
      </c>
      <c r="G227" t="s">
        <v>5</v>
      </c>
      <c r="H227">
        <v>3</v>
      </c>
      <c r="I227" s="4">
        <f>IF(E227="Rhode Island", Table1[[#This Row],[price]]*$L$3, IF(E227="Massachusetts", Table1[[#This Row],[price]]*$L$2, 1))</f>
        <v>490000</v>
      </c>
    </row>
    <row r="228" spans="1:9" x14ac:dyDescent="0.25">
      <c r="A228" s="2">
        <v>39585</v>
      </c>
      <c r="B228" s="1">
        <f t="shared" si="6"/>
        <v>2008</v>
      </c>
      <c r="C228" s="1">
        <f t="shared" si="7"/>
        <v>2</v>
      </c>
      <c r="D228">
        <v>2602</v>
      </c>
      <c r="E228" t="s">
        <v>37</v>
      </c>
      <c r="F228" s="4">
        <v>865000</v>
      </c>
      <c r="G228" t="s">
        <v>5</v>
      </c>
      <c r="H228">
        <v>5</v>
      </c>
      <c r="I228" s="4">
        <f>IF(E228="Rhode Island", Table1[[#This Row],[price]]*$L$3, IF(E228="Massachusetts", Table1[[#This Row],[price]]*$L$2, 1))</f>
        <v>865000</v>
      </c>
    </row>
    <row r="229" spans="1:9" x14ac:dyDescent="0.25">
      <c r="A229" s="2">
        <v>39587</v>
      </c>
      <c r="B229" s="1">
        <f t="shared" si="6"/>
        <v>2008</v>
      </c>
      <c r="C229" s="1">
        <f t="shared" si="7"/>
        <v>2</v>
      </c>
      <c r="D229">
        <v>2905</v>
      </c>
      <c r="E229" t="s">
        <v>36</v>
      </c>
      <c r="F229" s="4">
        <v>430000</v>
      </c>
      <c r="G229" t="s">
        <v>5</v>
      </c>
      <c r="H229">
        <v>4</v>
      </c>
      <c r="I229" s="4">
        <f>IF(E229="Rhode Island", Table1[[#This Row],[price]]*$L$3, IF(E229="Massachusetts", Table1[[#This Row],[price]]*$L$2, 1))</f>
        <v>430000</v>
      </c>
    </row>
    <row r="230" spans="1:9" x14ac:dyDescent="0.25">
      <c r="A230" s="2">
        <v>39591</v>
      </c>
      <c r="B230" s="1">
        <f t="shared" si="6"/>
        <v>2008</v>
      </c>
      <c r="C230" s="1">
        <f t="shared" si="7"/>
        <v>2</v>
      </c>
      <c r="D230">
        <v>2905</v>
      </c>
      <c r="E230" t="s">
        <v>36</v>
      </c>
      <c r="F230" s="4">
        <v>444000</v>
      </c>
      <c r="G230" t="s">
        <v>5</v>
      </c>
      <c r="H230">
        <v>3</v>
      </c>
      <c r="I230" s="4">
        <f>IF(E230="Rhode Island", Table1[[#This Row],[price]]*$L$3, IF(E230="Massachusetts", Table1[[#This Row],[price]]*$L$2, 1))</f>
        <v>444000</v>
      </c>
    </row>
    <row r="231" spans="1:9" x14ac:dyDescent="0.25">
      <c r="A231" s="2">
        <v>39595</v>
      </c>
      <c r="B231" s="1">
        <f t="shared" si="6"/>
        <v>2008</v>
      </c>
      <c r="C231" s="1">
        <f t="shared" si="7"/>
        <v>2</v>
      </c>
      <c r="D231">
        <v>2607</v>
      </c>
      <c r="E231" t="s">
        <v>37</v>
      </c>
      <c r="F231" s="4">
        <v>535000</v>
      </c>
      <c r="G231" t="s">
        <v>5</v>
      </c>
      <c r="H231">
        <v>3</v>
      </c>
      <c r="I231" s="4">
        <f>IF(E231="Rhode Island", Table1[[#This Row],[price]]*$L$3, IF(E231="Massachusetts", Table1[[#This Row],[price]]*$L$2, 1))</f>
        <v>535000</v>
      </c>
    </row>
    <row r="232" spans="1:9" x14ac:dyDescent="0.25">
      <c r="A232" s="2">
        <v>39596</v>
      </c>
      <c r="B232" s="1">
        <f t="shared" si="6"/>
        <v>2008</v>
      </c>
      <c r="C232" s="1">
        <f t="shared" si="7"/>
        <v>2</v>
      </c>
      <c r="D232">
        <v>2611</v>
      </c>
      <c r="E232" t="s">
        <v>37</v>
      </c>
      <c r="F232" s="4">
        <v>542000</v>
      </c>
      <c r="G232" t="s">
        <v>5</v>
      </c>
      <c r="H232">
        <v>4</v>
      </c>
      <c r="I232" s="4">
        <f>IF(E232="Rhode Island", Table1[[#This Row],[price]]*$L$3, IF(E232="Massachusetts", Table1[[#This Row],[price]]*$L$2, 1))</f>
        <v>542000</v>
      </c>
    </row>
    <row r="233" spans="1:9" x14ac:dyDescent="0.25">
      <c r="A233" s="2">
        <v>39598</v>
      </c>
      <c r="B233" s="1">
        <f t="shared" si="6"/>
        <v>2008</v>
      </c>
      <c r="C233" s="1">
        <f t="shared" si="7"/>
        <v>2</v>
      </c>
      <c r="D233">
        <v>2906</v>
      </c>
      <c r="E233" t="s">
        <v>36</v>
      </c>
      <c r="F233" s="4">
        <v>357000</v>
      </c>
      <c r="G233" t="s">
        <v>5</v>
      </c>
      <c r="H233">
        <v>3</v>
      </c>
      <c r="I233" s="4">
        <f>IF(E233="Rhode Island", Table1[[#This Row],[price]]*$L$3, IF(E233="Massachusetts", Table1[[#This Row],[price]]*$L$2, 1))</f>
        <v>357000</v>
      </c>
    </row>
    <row r="234" spans="1:9" x14ac:dyDescent="0.25">
      <c r="A234" s="2">
        <v>39598</v>
      </c>
      <c r="B234" s="1">
        <f t="shared" si="6"/>
        <v>2008</v>
      </c>
      <c r="C234" s="1">
        <f t="shared" si="7"/>
        <v>2</v>
      </c>
      <c r="D234">
        <v>2600</v>
      </c>
      <c r="E234" t="s">
        <v>37</v>
      </c>
      <c r="F234" s="4">
        <v>329000</v>
      </c>
      <c r="G234" t="s">
        <v>6</v>
      </c>
      <c r="H234">
        <v>2</v>
      </c>
      <c r="I234" s="4">
        <f>IF(E234="Rhode Island", Table1[[#This Row],[price]]*$L$3, IF(E234="Massachusetts", Table1[[#This Row],[price]]*$L$2, 1))</f>
        <v>329000</v>
      </c>
    </row>
    <row r="235" spans="1:9" x14ac:dyDescent="0.25">
      <c r="A235" s="2">
        <v>39601</v>
      </c>
      <c r="B235" s="1">
        <f t="shared" si="6"/>
        <v>2008</v>
      </c>
      <c r="C235" s="1">
        <f t="shared" si="7"/>
        <v>2</v>
      </c>
      <c r="D235">
        <v>2611</v>
      </c>
      <c r="E235" t="s">
        <v>37</v>
      </c>
      <c r="F235" s="4">
        <v>429000</v>
      </c>
      <c r="G235" t="s">
        <v>5</v>
      </c>
      <c r="H235">
        <v>3</v>
      </c>
      <c r="I235" s="4">
        <f>IF(E235="Rhode Island", Table1[[#This Row],[price]]*$L$3, IF(E235="Massachusetts", Table1[[#This Row],[price]]*$L$2, 1))</f>
        <v>429000</v>
      </c>
    </row>
    <row r="236" spans="1:9" x14ac:dyDescent="0.25">
      <c r="A236" s="2">
        <v>39601</v>
      </c>
      <c r="B236" s="1">
        <f t="shared" si="6"/>
        <v>2008</v>
      </c>
      <c r="C236" s="1">
        <f t="shared" si="7"/>
        <v>2</v>
      </c>
      <c r="D236">
        <v>2603</v>
      </c>
      <c r="E236" t="s">
        <v>37</v>
      </c>
      <c r="F236" s="4">
        <v>1180000</v>
      </c>
      <c r="G236" t="s">
        <v>5</v>
      </c>
      <c r="H236">
        <v>4</v>
      </c>
      <c r="I236" s="4">
        <f>IF(E236="Rhode Island", Table1[[#This Row],[price]]*$L$3, IF(E236="Massachusetts", Table1[[#This Row],[price]]*$L$2, 1))</f>
        <v>1180000</v>
      </c>
    </row>
    <row r="237" spans="1:9" x14ac:dyDescent="0.25">
      <c r="A237" s="2">
        <v>39602</v>
      </c>
      <c r="B237" s="1">
        <f t="shared" si="6"/>
        <v>2008</v>
      </c>
      <c r="C237" s="1">
        <f t="shared" si="7"/>
        <v>2</v>
      </c>
      <c r="D237">
        <v>2615</v>
      </c>
      <c r="E237" t="s">
        <v>37</v>
      </c>
      <c r="F237" s="4">
        <v>375000</v>
      </c>
      <c r="G237" t="s">
        <v>5</v>
      </c>
      <c r="H237">
        <v>4</v>
      </c>
      <c r="I237" s="4">
        <f>IF(E237="Rhode Island", Table1[[#This Row],[price]]*$L$3, IF(E237="Massachusetts", Table1[[#This Row],[price]]*$L$2, 1))</f>
        <v>375000</v>
      </c>
    </row>
    <row r="238" spans="1:9" x14ac:dyDescent="0.25">
      <c r="A238" s="2">
        <v>39605</v>
      </c>
      <c r="B238" s="1">
        <f t="shared" si="6"/>
        <v>2008</v>
      </c>
      <c r="C238" s="1">
        <f t="shared" si="7"/>
        <v>2</v>
      </c>
      <c r="D238">
        <v>2605</v>
      </c>
      <c r="E238" t="s">
        <v>37</v>
      </c>
      <c r="F238" s="4">
        <v>526000</v>
      </c>
      <c r="G238" t="s">
        <v>5</v>
      </c>
      <c r="H238">
        <v>3</v>
      </c>
      <c r="I238" s="4">
        <f>IF(E238="Rhode Island", Table1[[#This Row],[price]]*$L$3, IF(E238="Massachusetts", Table1[[#This Row],[price]]*$L$2, 1))</f>
        <v>526000</v>
      </c>
    </row>
    <row r="239" spans="1:9" x14ac:dyDescent="0.25">
      <c r="A239" s="2">
        <v>39605</v>
      </c>
      <c r="B239" s="1">
        <f t="shared" si="6"/>
        <v>2008</v>
      </c>
      <c r="C239" s="1">
        <f t="shared" si="7"/>
        <v>2</v>
      </c>
      <c r="D239">
        <v>2601</v>
      </c>
      <c r="E239" t="s">
        <v>37</v>
      </c>
      <c r="F239" s="4">
        <v>760000</v>
      </c>
      <c r="G239" t="s">
        <v>5</v>
      </c>
      <c r="H239">
        <v>3</v>
      </c>
      <c r="I239" s="4">
        <f>IF(E239="Rhode Island", Table1[[#This Row],[price]]*$L$3, IF(E239="Massachusetts", Table1[[#This Row],[price]]*$L$2, 1))</f>
        <v>760000</v>
      </c>
    </row>
    <row r="240" spans="1:9" x14ac:dyDescent="0.25">
      <c r="A240" s="2">
        <v>39609</v>
      </c>
      <c r="B240" s="1">
        <f t="shared" si="6"/>
        <v>2008</v>
      </c>
      <c r="C240" s="1">
        <f t="shared" si="7"/>
        <v>2</v>
      </c>
      <c r="D240">
        <v>2611</v>
      </c>
      <c r="E240" t="s">
        <v>37</v>
      </c>
      <c r="F240" s="4">
        <v>447250</v>
      </c>
      <c r="G240" t="s">
        <v>5</v>
      </c>
      <c r="H240">
        <v>3</v>
      </c>
      <c r="I240" s="4">
        <f>IF(E240="Rhode Island", Table1[[#This Row],[price]]*$L$3, IF(E240="Massachusetts", Table1[[#This Row],[price]]*$L$2, 1))</f>
        <v>447250</v>
      </c>
    </row>
    <row r="241" spans="1:9" x14ac:dyDescent="0.25">
      <c r="A241" s="2">
        <v>39609</v>
      </c>
      <c r="B241" s="1">
        <f t="shared" si="6"/>
        <v>2008</v>
      </c>
      <c r="C241" s="1">
        <f t="shared" si="7"/>
        <v>2</v>
      </c>
      <c r="D241">
        <v>2602</v>
      </c>
      <c r="E241" t="s">
        <v>37</v>
      </c>
      <c r="F241" s="4">
        <v>492500</v>
      </c>
      <c r="G241" t="s">
        <v>5</v>
      </c>
      <c r="H241">
        <v>3</v>
      </c>
      <c r="I241" s="4">
        <f>IF(E241="Rhode Island", Table1[[#This Row],[price]]*$L$3, IF(E241="Massachusetts", Table1[[#This Row],[price]]*$L$2, 1))</f>
        <v>492500</v>
      </c>
    </row>
    <row r="242" spans="1:9" x14ac:dyDescent="0.25">
      <c r="A242" s="2">
        <v>39609</v>
      </c>
      <c r="B242" s="1">
        <f t="shared" si="6"/>
        <v>2008</v>
      </c>
      <c r="C242" s="1">
        <f t="shared" si="7"/>
        <v>2</v>
      </c>
      <c r="D242">
        <v>2617</v>
      </c>
      <c r="E242" t="s">
        <v>37</v>
      </c>
      <c r="F242" s="4">
        <v>727500</v>
      </c>
      <c r="G242" t="s">
        <v>5</v>
      </c>
      <c r="H242">
        <v>4</v>
      </c>
      <c r="I242" s="4">
        <f>IF(E242="Rhode Island", Table1[[#This Row],[price]]*$L$3, IF(E242="Massachusetts", Table1[[#This Row],[price]]*$L$2, 1))</f>
        <v>727500</v>
      </c>
    </row>
    <row r="243" spans="1:9" x14ac:dyDescent="0.25">
      <c r="A243" s="2">
        <v>39610</v>
      </c>
      <c r="B243" s="1">
        <f t="shared" si="6"/>
        <v>2008</v>
      </c>
      <c r="C243" s="1">
        <f t="shared" si="7"/>
        <v>2</v>
      </c>
      <c r="D243">
        <v>2615</v>
      </c>
      <c r="E243" t="s">
        <v>37</v>
      </c>
      <c r="F243" s="4">
        <v>360100</v>
      </c>
      <c r="G243" t="s">
        <v>5</v>
      </c>
      <c r="H243">
        <v>4</v>
      </c>
      <c r="I243" s="4">
        <f>IF(E243="Rhode Island", Table1[[#This Row],[price]]*$L$3, IF(E243="Massachusetts", Table1[[#This Row],[price]]*$L$2, 1))</f>
        <v>360100</v>
      </c>
    </row>
    <row r="244" spans="1:9" x14ac:dyDescent="0.25">
      <c r="A244" s="2">
        <v>39610</v>
      </c>
      <c r="B244" s="1">
        <f t="shared" si="6"/>
        <v>2008</v>
      </c>
      <c r="C244" s="1">
        <f t="shared" si="7"/>
        <v>2</v>
      </c>
      <c r="D244">
        <v>2605</v>
      </c>
      <c r="E244" t="s">
        <v>37</v>
      </c>
      <c r="F244" s="4">
        <v>750000</v>
      </c>
      <c r="G244" t="s">
        <v>5</v>
      </c>
      <c r="H244">
        <v>3</v>
      </c>
      <c r="I244" s="4">
        <f>IF(E244="Rhode Island", Table1[[#This Row],[price]]*$L$3, IF(E244="Massachusetts", Table1[[#This Row],[price]]*$L$2, 1))</f>
        <v>750000</v>
      </c>
    </row>
    <row r="245" spans="1:9" x14ac:dyDescent="0.25">
      <c r="A245" s="2">
        <v>39612</v>
      </c>
      <c r="B245" s="1">
        <f t="shared" si="6"/>
        <v>2008</v>
      </c>
      <c r="C245" s="1">
        <f t="shared" si="7"/>
        <v>2</v>
      </c>
      <c r="D245">
        <v>2905</v>
      </c>
      <c r="E245" t="s">
        <v>36</v>
      </c>
      <c r="F245" s="4">
        <v>365000</v>
      </c>
      <c r="G245" t="s">
        <v>5</v>
      </c>
      <c r="H245">
        <v>3</v>
      </c>
      <c r="I245" s="4">
        <f>IF(E245="Rhode Island", Table1[[#This Row],[price]]*$L$3, IF(E245="Massachusetts", Table1[[#This Row],[price]]*$L$2, 1))</f>
        <v>365000</v>
      </c>
    </row>
    <row r="246" spans="1:9" x14ac:dyDescent="0.25">
      <c r="A246" s="2">
        <v>39612</v>
      </c>
      <c r="B246" s="1">
        <f t="shared" si="6"/>
        <v>2008</v>
      </c>
      <c r="C246" s="1">
        <f t="shared" si="7"/>
        <v>2</v>
      </c>
      <c r="D246">
        <v>2617</v>
      </c>
      <c r="E246" t="s">
        <v>37</v>
      </c>
      <c r="F246" s="4">
        <v>670000</v>
      </c>
      <c r="G246" t="s">
        <v>5</v>
      </c>
      <c r="H246">
        <v>4</v>
      </c>
      <c r="I246" s="4">
        <f>IF(E246="Rhode Island", Table1[[#This Row],[price]]*$L$3, IF(E246="Massachusetts", Table1[[#This Row],[price]]*$L$2, 1))</f>
        <v>670000</v>
      </c>
    </row>
    <row r="247" spans="1:9" x14ac:dyDescent="0.25">
      <c r="A247" s="2">
        <v>39613</v>
      </c>
      <c r="B247" s="1">
        <f t="shared" si="6"/>
        <v>2008</v>
      </c>
      <c r="C247" s="1">
        <f t="shared" si="7"/>
        <v>2</v>
      </c>
      <c r="D247">
        <v>2903</v>
      </c>
      <c r="E247" t="s">
        <v>36</v>
      </c>
      <c r="F247" s="4">
        <v>419000</v>
      </c>
      <c r="G247" t="s">
        <v>5</v>
      </c>
      <c r="H247">
        <v>4</v>
      </c>
      <c r="I247" s="4">
        <f>IF(E247="Rhode Island", Table1[[#This Row],[price]]*$L$3, IF(E247="Massachusetts", Table1[[#This Row],[price]]*$L$2, 1))</f>
        <v>419000</v>
      </c>
    </row>
    <row r="248" spans="1:9" x14ac:dyDescent="0.25">
      <c r="A248" s="2">
        <v>39613</v>
      </c>
      <c r="B248" s="1">
        <f t="shared" si="6"/>
        <v>2008</v>
      </c>
      <c r="C248" s="1">
        <f t="shared" si="7"/>
        <v>2</v>
      </c>
      <c r="D248">
        <v>2912</v>
      </c>
      <c r="E248" t="s">
        <v>36</v>
      </c>
      <c r="F248" s="4">
        <v>515000</v>
      </c>
      <c r="G248" t="s">
        <v>5</v>
      </c>
      <c r="H248">
        <v>3</v>
      </c>
      <c r="I248" s="4">
        <f>IF(E248="Rhode Island", Table1[[#This Row],[price]]*$L$3, IF(E248="Massachusetts", Table1[[#This Row],[price]]*$L$2, 1))</f>
        <v>515000</v>
      </c>
    </row>
    <row r="249" spans="1:9" x14ac:dyDescent="0.25">
      <c r="A249" s="2">
        <v>39616</v>
      </c>
      <c r="B249" s="1">
        <f t="shared" si="6"/>
        <v>2008</v>
      </c>
      <c r="C249" s="1">
        <f t="shared" si="7"/>
        <v>2</v>
      </c>
      <c r="D249">
        <v>2906</v>
      </c>
      <c r="E249" t="s">
        <v>36</v>
      </c>
      <c r="F249" s="4">
        <v>340000</v>
      </c>
      <c r="G249" t="s">
        <v>5</v>
      </c>
      <c r="H249">
        <v>3</v>
      </c>
      <c r="I249" s="4">
        <f>IF(E249="Rhode Island", Table1[[#This Row],[price]]*$L$3, IF(E249="Massachusetts", Table1[[#This Row],[price]]*$L$2, 1))</f>
        <v>340000</v>
      </c>
    </row>
    <row r="250" spans="1:9" x14ac:dyDescent="0.25">
      <c r="A250" s="2">
        <v>39616</v>
      </c>
      <c r="B250" s="1">
        <f t="shared" si="6"/>
        <v>2008</v>
      </c>
      <c r="C250" s="1">
        <f t="shared" si="7"/>
        <v>2</v>
      </c>
      <c r="D250">
        <v>2914</v>
      </c>
      <c r="E250" t="s">
        <v>36</v>
      </c>
      <c r="F250" s="4">
        <v>600000</v>
      </c>
      <c r="G250" t="s">
        <v>5</v>
      </c>
      <c r="H250">
        <v>4</v>
      </c>
      <c r="I250" s="4">
        <f>IF(E250="Rhode Island", Table1[[#This Row],[price]]*$L$3, IF(E250="Massachusetts", Table1[[#This Row],[price]]*$L$2, 1))</f>
        <v>600000</v>
      </c>
    </row>
    <row r="251" spans="1:9" x14ac:dyDescent="0.25">
      <c r="A251" s="2">
        <v>39617</v>
      </c>
      <c r="B251" s="1">
        <f t="shared" si="6"/>
        <v>2008</v>
      </c>
      <c r="C251" s="1">
        <f t="shared" si="7"/>
        <v>2</v>
      </c>
      <c r="D251">
        <v>2615</v>
      </c>
      <c r="E251" t="s">
        <v>37</v>
      </c>
      <c r="F251" s="4">
        <v>362000</v>
      </c>
      <c r="G251" t="s">
        <v>5</v>
      </c>
      <c r="H251">
        <v>4</v>
      </c>
      <c r="I251" s="4">
        <f>IF(E251="Rhode Island", Table1[[#This Row],[price]]*$L$3, IF(E251="Massachusetts", Table1[[#This Row],[price]]*$L$2, 1))</f>
        <v>362000</v>
      </c>
    </row>
    <row r="252" spans="1:9" x14ac:dyDescent="0.25">
      <c r="A252" s="2">
        <v>39618</v>
      </c>
      <c r="B252" s="1">
        <f t="shared" si="6"/>
        <v>2008</v>
      </c>
      <c r="C252" s="1">
        <f t="shared" si="7"/>
        <v>2</v>
      </c>
      <c r="D252">
        <v>2600</v>
      </c>
      <c r="E252" t="s">
        <v>37</v>
      </c>
      <c r="F252" s="4">
        <v>765000</v>
      </c>
      <c r="G252" t="s">
        <v>5</v>
      </c>
      <c r="H252">
        <v>5</v>
      </c>
      <c r="I252" s="4">
        <f>IF(E252="Rhode Island", Table1[[#This Row],[price]]*$L$3, IF(E252="Massachusetts", Table1[[#This Row],[price]]*$L$2, 1))</f>
        <v>765000</v>
      </c>
    </row>
    <row r="253" spans="1:9" x14ac:dyDescent="0.25">
      <c r="A253" s="2">
        <v>39618</v>
      </c>
      <c r="B253" s="1">
        <f t="shared" si="6"/>
        <v>2008</v>
      </c>
      <c r="C253" s="1">
        <f t="shared" si="7"/>
        <v>2</v>
      </c>
      <c r="D253">
        <v>2602</v>
      </c>
      <c r="E253" t="s">
        <v>37</v>
      </c>
      <c r="F253" s="4">
        <v>770000</v>
      </c>
      <c r="G253" t="s">
        <v>5</v>
      </c>
      <c r="H253">
        <v>4</v>
      </c>
      <c r="I253" s="4">
        <f>IF(E253="Rhode Island", Table1[[#This Row],[price]]*$L$3, IF(E253="Massachusetts", Table1[[#This Row],[price]]*$L$2, 1))</f>
        <v>770000</v>
      </c>
    </row>
    <row r="254" spans="1:9" x14ac:dyDescent="0.25">
      <c r="A254" s="2">
        <v>39619</v>
      </c>
      <c r="B254" s="1">
        <f t="shared" si="6"/>
        <v>2008</v>
      </c>
      <c r="C254" s="1">
        <f t="shared" si="7"/>
        <v>2</v>
      </c>
      <c r="D254">
        <v>2904</v>
      </c>
      <c r="E254" t="s">
        <v>36</v>
      </c>
      <c r="F254" s="4">
        <v>469000</v>
      </c>
      <c r="G254" t="s">
        <v>5</v>
      </c>
      <c r="H254">
        <v>4</v>
      </c>
      <c r="I254" s="4">
        <f>IF(E254="Rhode Island", Table1[[#This Row],[price]]*$L$3, IF(E254="Massachusetts", Table1[[#This Row],[price]]*$L$2, 1))</f>
        <v>469000</v>
      </c>
    </row>
    <row r="255" spans="1:9" x14ac:dyDescent="0.25">
      <c r="A255" s="2">
        <v>39622</v>
      </c>
      <c r="B255" s="1">
        <f t="shared" si="6"/>
        <v>2008</v>
      </c>
      <c r="C255" s="1">
        <f t="shared" si="7"/>
        <v>2</v>
      </c>
      <c r="D255">
        <v>2913</v>
      </c>
      <c r="E255" t="s">
        <v>36</v>
      </c>
      <c r="F255" s="4">
        <v>367000</v>
      </c>
      <c r="G255" t="s">
        <v>5</v>
      </c>
      <c r="H255">
        <v>3</v>
      </c>
      <c r="I255" s="4">
        <f>IF(E255="Rhode Island", Table1[[#This Row],[price]]*$L$3, IF(E255="Massachusetts", Table1[[#This Row],[price]]*$L$2, 1))</f>
        <v>367000</v>
      </c>
    </row>
    <row r="256" spans="1:9" x14ac:dyDescent="0.25">
      <c r="A256" s="2">
        <v>39622</v>
      </c>
      <c r="B256" s="1">
        <f t="shared" si="6"/>
        <v>2008</v>
      </c>
      <c r="C256" s="1">
        <f t="shared" si="7"/>
        <v>2</v>
      </c>
      <c r="D256">
        <v>2606</v>
      </c>
      <c r="E256" t="s">
        <v>37</v>
      </c>
      <c r="F256" s="4">
        <v>289000</v>
      </c>
      <c r="G256" t="s">
        <v>6</v>
      </c>
      <c r="H256">
        <v>1</v>
      </c>
      <c r="I256" s="4">
        <f>IF(E256="Rhode Island", Table1[[#This Row],[price]]*$L$3, IF(E256="Massachusetts", Table1[[#This Row],[price]]*$L$2, 1))</f>
        <v>289000</v>
      </c>
    </row>
    <row r="257" spans="1:9" x14ac:dyDescent="0.25">
      <c r="A257" s="2">
        <v>39623</v>
      </c>
      <c r="B257" s="1">
        <f t="shared" si="6"/>
        <v>2008</v>
      </c>
      <c r="C257" s="1">
        <f t="shared" si="7"/>
        <v>2</v>
      </c>
      <c r="D257">
        <v>2905</v>
      </c>
      <c r="E257" t="s">
        <v>36</v>
      </c>
      <c r="F257" s="4">
        <v>465000</v>
      </c>
      <c r="G257" t="s">
        <v>5</v>
      </c>
      <c r="H257">
        <v>4</v>
      </c>
      <c r="I257" s="4">
        <f>IF(E257="Rhode Island", Table1[[#This Row],[price]]*$L$3, IF(E257="Massachusetts", Table1[[#This Row],[price]]*$L$2, 1))</f>
        <v>465000</v>
      </c>
    </row>
    <row r="258" spans="1:9" x14ac:dyDescent="0.25">
      <c r="A258" s="2">
        <v>39624</v>
      </c>
      <c r="B258" s="1">
        <f t="shared" ref="B258:B321" si="8">YEAR(A258)</f>
        <v>2008</v>
      </c>
      <c r="C258" s="1">
        <f t="shared" ref="C258:C321" si="9">ROUNDUP(MONTH(A258)/3,0)</f>
        <v>2</v>
      </c>
      <c r="D258">
        <v>2906</v>
      </c>
      <c r="E258" t="s">
        <v>36</v>
      </c>
      <c r="F258" s="4">
        <v>375000</v>
      </c>
      <c r="G258" t="s">
        <v>5</v>
      </c>
      <c r="H258">
        <v>3</v>
      </c>
      <c r="I258" s="4">
        <f>IF(E258="Rhode Island", Table1[[#This Row],[price]]*$L$3, IF(E258="Massachusetts", Table1[[#This Row],[price]]*$L$2, 1))</f>
        <v>375000</v>
      </c>
    </row>
    <row r="259" spans="1:9" x14ac:dyDescent="0.25">
      <c r="A259" s="2">
        <v>39624</v>
      </c>
      <c r="B259" s="1">
        <f t="shared" si="8"/>
        <v>2008</v>
      </c>
      <c r="C259" s="1">
        <f t="shared" si="9"/>
        <v>2</v>
      </c>
      <c r="D259">
        <v>2904</v>
      </c>
      <c r="E259" t="s">
        <v>36</v>
      </c>
      <c r="F259" s="4">
        <v>505000</v>
      </c>
      <c r="G259" t="s">
        <v>5</v>
      </c>
      <c r="H259">
        <v>4</v>
      </c>
      <c r="I259" s="4">
        <f>IF(E259="Rhode Island", Table1[[#This Row],[price]]*$L$3, IF(E259="Massachusetts", Table1[[#This Row],[price]]*$L$2, 1))</f>
        <v>505000</v>
      </c>
    </row>
    <row r="260" spans="1:9" x14ac:dyDescent="0.25">
      <c r="A260" s="2">
        <v>39624</v>
      </c>
      <c r="B260" s="1">
        <f t="shared" si="8"/>
        <v>2008</v>
      </c>
      <c r="C260" s="1">
        <f t="shared" si="9"/>
        <v>2</v>
      </c>
      <c r="D260">
        <v>2602</v>
      </c>
      <c r="E260" t="s">
        <v>37</v>
      </c>
      <c r="F260" s="4">
        <v>605000</v>
      </c>
      <c r="G260" t="s">
        <v>5</v>
      </c>
      <c r="H260">
        <v>3</v>
      </c>
      <c r="I260" s="4">
        <f>IF(E260="Rhode Island", Table1[[#This Row],[price]]*$L$3, IF(E260="Massachusetts", Table1[[#This Row],[price]]*$L$2, 1))</f>
        <v>605000</v>
      </c>
    </row>
    <row r="261" spans="1:9" x14ac:dyDescent="0.25">
      <c r="A261" s="2">
        <v>39624</v>
      </c>
      <c r="B261" s="1">
        <f t="shared" si="8"/>
        <v>2008</v>
      </c>
      <c r="C261" s="1">
        <f t="shared" si="9"/>
        <v>2</v>
      </c>
      <c r="D261">
        <v>2604</v>
      </c>
      <c r="E261" t="s">
        <v>37</v>
      </c>
      <c r="F261" s="4">
        <v>347300</v>
      </c>
      <c r="G261" t="s">
        <v>6</v>
      </c>
      <c r="H261">
        <v>2</v>
      </c>
      <c r="I261" s="4">
        <f>IF(E261="Rhode Island", Table1[[#This Row],[price]]*$L$3, IF(E261="Massachusetts", Table1[[#This Row],[price]]*$L$2, 1))</f>
        <v>347300</v>
      </c>
    </row>
    <row r="262" spans="1:9" x14ac:dyDescent="0.25">
      <c r="A262" s="2">
        <v>39625</v>
      </c>
      <c r="B262" s="1">
        <f t="shared" si="8"/>
        <v>2008</v>
      </c>
      <c r="C262" s="1">
        <f t="shared" si="9"/>
        <v>2</v>
      </c>
      <c r="D262">
        <v>2913</v>
      </c>
      <c r="E262" t="s">
        <v>36</v>
      </c>
      <c r="F262" s="4">
        <v>325000</v>
      </c>
      <c r="G262" t="s">
        <v>5</v>
      </c>
      <c r="H262">
        <v>3</v>
      </c>
      <c r="I262" s="4">
        <f>IF(E262="Rhode Island", Table1[[#This Row],[price]]*$L$3, IF(E262="Massachusetts", Table1[[#This Row],[price]]*$L$2, 1))</f>
        <v>325000</v>
      </c>
    </row>
    <row r="263" spans="1:9" x14ac:dyDescent="0.25">
      <c r="A263" s="2">
        <v>39626</v>
      </c>
      <c r="B263" s="1">
        <f t="shared" si="8"/>
        <v>2008</v>
      </c>
      <c r="C263" s="1">
        <f t="shared" si="9"/>
        <v>2</v>
      </c>
      <c r="D263">
        <v>2617</v>
      </c>
      <c r="E263" t="s">
        <v>37</v>
      </c>
      <c r="F263" s="4">
        <v>421000</v>
      </c>
      <c r="G263" t="s">
        <v>5</v>
      </c>
      <c r="H263">
        <v>3</v>
      </c>
      <c r="I263" s="4">
        <f>IF(E263="Rhode Island", Table1[[#This Row],[price]]*$L$3, IF(E263="Massachusetts", Table1[[#This Row],[price]]*$L$2, 1))</f>
        <v>421000</v>
      </c>
    </row>
    <row r="264" spans="1:9" x14ac:dyDescent="0.25">
      <c r="A264" s="2">
        <v>39626</v>
      </c>
      <c r="B264" s="1">
        <f t="shared" si="8"/>
        <v>2008</v>
      </c>
      <c r="C264" s="1">
        <f t="shared" si="9"/>
        <v>2</v>
      </c>
      <c r="D264">
        <v>2903</v>
      </c>
      <c r="E264" t="s">
        <v>36</v>
      </c>
      <c r="F264" s="4">
        <v>550000</v>
      </c>
      <c r="G264" t="s">
        <v>5</v>
      </c>
      <c r="H264">
        <v>4</v>
      </c>
      <c r="I264" s="4">
        <f>IF(E264="Rhode Island", Table1[[#This Row],[price]]*$L$3, IF(E264="Massachusetts", Table1[[#This Row],[price]]*$L$2, 1))</f>
        <v>550000</v>
      </c>
    </row>
    <row r="265" spans="1:9" x14ac:dyDescent="0.25">
      <c r="A265" s="2">
        <v>39626</v>
      </c>
      <c r="B265" s="1">
        <f t="shared" si="8"/>
        <v>2008</v>
      </c>
      <c r="C265" s="1">
        <f t="shared" si="9"/>
        <v>2</v>
      </c>
      <c r="D265">
        <v>2913</v>
      </c>
      <c r="E265" t="s">
        <v>36</v>
      </c>
      <c r="F265" s="4">
        <v>590000</v>
      </c>
      <c r="G265" t="s">
        <v>5</v>
      </c>
      <c r="H265">
        <v>4</v>
      </c>
      <c r="I265" s="4">
        <f>IF(E265="Rhode Island", Table1[[#This Row],[price]]*$L$3, IF(E265="Massachusetts", Table1[[#This Row],[price]]*$L$2, 1))</f>
        <v>590000</v>
      </c>
    </row>
    <row r="266" spans="1:9" x14ac:dyDescent="0.25">
      <c r="A266" s="2">
        <v>39628</v>
      </c>
      <c r="B266" s="1">
        <f t="shared" si="8"/>
        <v>2008</v>
      </c>
      <c r="C266" s="1">
        <f t="shared" si="9"/>
        <v>2</v>
      </c>
      <c r="D266">
        <v>2615</v>
      </c>
      <c r="E266" t="s">
        <v>37</v>
      </c>
      <c r="F266" s="4">
        <v>522500</v>
      </c>
      <c r="G266" t="s">
        <v>5</v>
      </c>
      <c r="H266">
        <v>4</v>
      </c>
      <c r="I266" s="4">
        <f>IF(E266="Rhode Island", Table1[[#This Row],[price]]*$L$3, IF(E266="Massachusetts", Table1[[#This Row],[price]]*$L$2, 1))</f>
        <v>522500</v>
      </c>
    </row>
    <row r="267" spans="1:9" x14ac:dyDescent="0.25">
      <c r="A267" s="2">
        <v>39629</v>
      </c>
      <c r="B267" s="1">
        <f t="shared" si="8"/>
        <v>2008</v>
      </c>
      <c r="C267" s="1">
        <f t="shared" si="9"/>
        <v>2</v>
      </c>
      <c r="D267">
        <v>2604</v>
      </c>
      <c r="E267" t="s">
        <v>37</v>
      </c>
      <c r="F267" s="4">
        <v>480000</v>
      </c>
      <c r="G267" t="s">
        <v>5</v>
      </c>
      <c r="H267">
        <v>2</v>
      </c>
      <c r="I267" s="4">
        <f>IF(E267="Rhode Island", Table1[[#This Row],[price]]*$L$3, IF(E267="Massachusetts", Table1[[#This Row],[price]]*$L$2, 1))</f>
        <v>480000</v>
      </c>
    </row>
    <row r="268" spans="1:9" x14ac:dyDescent="0.25">
      <c r="A268" s="2">
        <v>39629</v>
      </c>
      <c r="B268" s="1">
        <f t="shared" si="8"/>
        <v>2008</v>
      </c>
      <c r="C268" s="1">
        <f t="shared" si="9"/>
        <v>2</v>
      </c>
      <c r="D268">
        <v>2607</v>
      </c>
      <c r="E268" t="s">
        <v>37</v>
      </c>
      <c r="F268" s="4">
        <v>1165000</v>
      </c>
      <c r="G268" t="s">
        <v>5</v>
      </c>
      <c r="H268">
        <v>5</v>
      </c>
      <c r="I268" s="4">
        <f>IF(E268="Rhode Island", Table1[[#This Row],[price]]*$L$3, IF(E268="Massachusetts", Table1[[#This Row],[price]]*$L$2, 1))</f>
        <v>1165000</v>
      </c>
    </row>
    <row r="269" spans="1:9" x14ac:dyDescent="0.25">
      <c r="A269" s="2">
        <v>39630</v>
      </c>
      <c r="B269" s="1">
        <f t="shared" si="8"/>
        <v>2008</v>
      </c>
      <c r="C269" s="1">
        <f t="shared" si="9"/>
        <v>3</v>
      </c>
      <c r="D269">
        <v>2904</v>
      </c>
      <c r="E269" t="s">
        <v>36</v>
      </c>
      <c r="F269" s="4">
        <v>670000</v>
      </c>
      <c r="G269" t="s">
        <v>5</v>
      </c>
      <c r="H269">
        <v>4</v>
      </c>
      <c r="I269" s="4">
        <f>IF(E269="Rhode Island", Table1[[#This Row],[price]]*$L$3, IF(E269="Massachusetts", Table1[[#This Row],[price]]*$L$2, 1))</f>
        <v>670000</v>
      </c>
    </row>
    <row r="270" spans="1:9" x14ac:dyDescent="0.25">
      <c r="A270" s="2">
        <v>39631</v>
      </c>
      <c r="B270" s="1">
        <f t="shared" si="8"/>
        <v>2008</v>
      </c>
      <c r="C270" s="1">
        <f t="shared" si="9"/>
        <v>3</v>
      </c>
      <c r="D270">
        <v>2612</v>
      </c>
      <c r="E270" t="s">
        <v>37</v>
      </c>
      <c r="F270" s="4">
        <v>350000</v>
      </c>
      <c r="G270" t="s">
        <v>6</v>
      </c>
      <c r="H270">
        <v>2</v>
      </c>
      <c r="I270" s="4">
        <f>IF(E270="Rhode Island", Table1[[#This Row],[price]]*$L$3, IF(E270="Massachusetts", Table1[[#This Row],[price]]*$L$2, 1))</f>
        <v>350000</v>
      </c>
    </row>
    <row r="271" spans="1:9" x14ac:dyDescent="0.25">
      <c r="A271" s="2">
        <v>39633</v>
      </c>
      <c r="B271" s="1">
        <f t="shared" si="8"/>
        <v>2008</v>
      </c>
      <c r="C271" s="1">
        <f t="shared" si="9"/>
        <v>3</v>
      </c>
      <c r="D271">
        <v>2905</v>
      </c>
      <c r="E271" t="s">
        <v>36</v>
      </c>
      <c r="F271" s="4">
        <v>375000</v>
      </c>
      <c r="G271" t="s">
        <v>5</v>
      </c>
      <c r="H271">
        <v>3</v>
      </c>
      <c r="I271" s="4">
        <f>IF(E271="Rhode Island", Table1[[#This Row],[price]]*$L$3, IF(E271="Massachusetts", Table1[[#This Row],[price]]*$L$2, 1))</f>
        <v>375000</v>
      </c>
    </row>
    <row r="272" spans="1:9" x14ac:dyDescent="0.25">
      <c r="A272" s="2">
        <v>39636</v>
      </c>
      <c r="B272" s="1">
        <f t="shared" si="8"/>
        <v>2008</v>
      </c>
      <c r="C272" s="1">
        <f t="shared" si="9"/>
        <v>3</v>
      </c>
      <c r="D272">
        <v>2614</v>
      </c>
      <c r="E272" t="s">
        <v>37</v>
      </c>
      <c r="F272" s="4">
        <v>392500</v>
      </c>
      <c r="G272" t="s">
        <v>5</v>
      </c>
      <c r="H272">
        <v>4</v>
      </c>
      <c r="I272" s="4">
        <f>IF(E272="Rhode Island", Table1[[#This Row],[price]]*$L$3, IF(E272="Massachusetts", Table1[[#This Row],[price]]*$L$2, 1))</f>
        <v>392500</v>
      </c>
    </row>
    <row r="273" spans="1:9" x14ac:dyDescent="0.25">
      <c r="A273" s="2">
        <v>39636</v>
      </c>
      <c r="B273" s="1">
        <f t="shared" si="8"/>
        <v>2008</v>
      </c>
      <c r="C273" s="1">
        <f t="shared" si="9"/>
        <v>3</v>
      </c>
      <c r="D273">
        <v>2617</v>
      </c>
      <c r="E273" t="s">
        <v>37</v>
      </c>
      <c r="F273" s="4">
        <v>445000</v>
      </c>
      <c r="G273" t="s">
        <v>5</v>
      </c>
      <c r="H273">
        <v>4</v>
      </c>
      <c r="I273" s="4">
        <f>IF(E273="Rhode Island", Table1[[#This Row],[price]]*$L$3, IF(E273="Massachusetts", Table1[[#This Row],[price]]*$L$2, 1))</f>
        <v>445000</v>
      </c>
    </row>
    <row r="274" spans="1:9" x14ac:dyDescent="0.25">
      <c r="A274" s="2">
        <v>39637</v>
      </c>
      <c r="B274" s="1">
        <f t="shared" si="8"/>
        <v>2008</v>
      </c>
      <c r="C274" s="1">
        <f t="shared" si="9"/>
        <v>3</v>
      </c>
      <c r="D274">
        <v>2611</v>
      </c>
      <c r="E274" t="s">
        <v>37</v>
      </c>
      <c r="F274" s="4">
        <v>383000</v>
      </c>
      <c r="G274" t="s">
        <v>5</v>
      </c>
      <c r="H274">
        <v>3</v>
      </c>
      <c r="I274" s="4">
        <f>IF(E274="Rhode Island", Table1[[#This Row],[price]]*$L$3, IF(E274="Massachusetts", Table1[[#This Row],[price]]*$L$2, 1))</f>
        <v>383000</v>
      </c>
    </row>
    <row r="275" spans="1:9" x14ac:dyDescent="0.25">
      <c r="A275" s="2">
        <v>39639</v>
      </c>
      <c r="B275" s="1">
        <f t="shared" si="8"/>
        <v>2008</v>
      </c>
      <c r="C275" s="1">
        <f t="shared" si="9"/>
        <v>3</v>
      </c>
      <c r="D275">
        <v>2906</v>
      </c>
      <c r="E275" t="s">
        <v>36</v>
      </c>
      <c r="F275" s="4">
        <v>418000</v>
      </c>
      <c r="G275" t="s">
        <v>5</v>
      </c>
      <c r="H275">
        <v>3</v>
      </c>
      <c r="I275" s="4">
        <f>IF(E275="Rhode Island", Table1[[#This Row],[price]]*$L$3, IF(E275="Massachusetts", Table1[[#This Row],[price]]*$L$2, 1))</f>
        <v>418000</v>
      </c>
    </row>
    <row r="276" spans="1:9" x14ac:dyDescent="0.25">
      <c r="A276" s="2">
        <v>39639</v>
      </c>
      <c r="B276" s="1">
        <f t="shared" si="8"/>
        <v>2008</v>
      </c>
      <c r="C276" s="1">
        <f t="shared" si="9"/>
        <v>3</v>
      </c>
      <c r="D276">
        <v>2603</v>
      </c>
      <c r="E276" t="s">
        <v>37</v>
      </c>
      <c r="F276" s="4">
        <v>860000</v>
      </c>
      <c r="G276" t="s">
        <v>5</v>
      </c>
      <c r="H276">
        <v>2</v>
      </c>
      <c r="I276" s="4">
        <f>IF(E276="Rhode Island", Table1[[#This Row],[price]]*$L$3, IF(E276="Massachusetts", Table1[[#This Row],[price]]*$L$2, 1))</f>
        <v>860000</v>
      </c>
    </row>
    <row r="277" spans="1:9" x14ac:dyDescent="0.25">
      <c r="A277" s="2">
        <v>39640</v>
      </c>
      <c r="B277" s="1">
        <f t="shared" si="8"/>
        <v>2008</v>
      </c>
      <c r="C277" s="1">
        <f t="shared" si="9"/>
        <v>3</v>
      </c>
      <c r="D277">
        <v>2611</v>
      </c>
      <c r="E277" t="s">
        <v>37</v>
      </c>
      <c r="F277" s="4">
        <v>418000</v>
      </c>
      <c r="G277" t="s">
        <v>5</v>
      </c>
      <c r="H277">
        <v>3</v>
      </c>
      <c r="I277" s="4">
        <f>IF(E277="Rhode Island", Table1[[#This Row],[price]]*$L$3, IF(E277="Massachusetts", Table1[[#This Row],[price]]*$L$2, 1))</f>
        <v>418000</v>
      </c>
    </row>
    <row r="278" spans="1:9" x14ac:dyDescent="0.25">
      <c r="A278" s="2">
        <v>39640</v>
      </c>
      <c r="B278" s="1">
        <f t="shared" si="8"/>
        <v>2008</v>
      </c>
      <c r="C278" s="1">
        <f t="shared" si="9"/>
        <v>3</v>
      </c>
      <c r="D278">
        <v>2614</v>
      </c>
      <c r="E278" t="s">
        <v>37</v>
      </c>
      <c r="F278" s="4">
        <v>442000</v>
      </c>
      <c r="G278" t="s">
        <v>5</v>
      </c>
      <c r="H278">
        <v>4</v>
      </c>
      <c r="I278" s="4">
        <f>IF(E278="Rhode Island", Table1[[#This Row],[price]]*$L$3, IF(E278="Massachusetts", Table1[[#This Row],[price]]*$L$2, 1))</f>
        <v>442000</v>
      </c>
    </row>
    <row r="279" spans="1:9" x14ac:dyDescent="0.25">
      <c r="A279" s="2">
        <v>39643</v>
      </c>
      <c r="B279" s="1">
        <f t="shared" si="8"/>
        <v>2008</v>
      </c>
      <c r="C279" s="1">
        <f t="shared" si="9"/>
        <v>3</v>
      </c>
      <c r="D279">
        <v>2905</v>
      </c>
      <c r="E279" t="s">
        <v>36</v>
      </c>
      <c r="F279" s="4">
        <v>360000</v>
      </c>
      <c r="G279" t="s">
        <v>5</v>
      </c>
      <c r="H279">
        <v>3</v>
      </c>
      <c r="I279" s="4">
        <f>IF(E279="Rhode Island", Table1[[#This Row],[price]]*$L$3, IF(E279="Massachusetts", Table1[[#This Row],[price]]*$L$2, 1))</f>
        <v>360000</v>
      </c>
    </row>
    <row r="280" spans="1:9" x14ac:dyDescent="0.25">
      <c r="A280" s="2">
        <v>39643</v>
      </c>
      <c r="B280" s="1">
        <f t="shared" si="8"/>
        <v>2008</v>
      </c>
      <c r="C280" s="1">
        <f t="shared" si="9"/>
        <v>3</v>
      </c>
      <c r="D280">
        <v>2906</v>
      </c>
      <c r="E280" t="s">
        <v>36</v>
      </c>
      <c r="F280" s="4">
        <v>495000</v>
      </c>
      <c r="G280" t="s">
        <v>5</v>
      </c>
      <c r="H280">
        <v>4</v>
      </c>
      <c r="I280" s="4">
        <f>IF(E280="Rhode Island", Table1[[#This Row],[price]]*$L$3, IF(E280="Massachusetts", Table1[[#This Row],[price]]*$L$2, 1))</f>
        <v>495000</v>
      </c>
    </row>
    <row r="281" spans="1:9" x14ac:dyDescent="0.25">
      <c r="A281" s="2">
        <v>39645</v>
      </c>
      <c r="B281" s="1">
        <f t="shared" si="8"/>
        <v>2008</v>
      </c>
      <c r="C281" s="1">
        <f t="shared" si="9"/>
        <v>3</v>
      </c>
      <c r="D281">
        <v>2602</v>
      </c>
      <c r="E281" t="s">
        <v>37</v>
      </c>
      <c r="F281" s="4">
        <v>468000</v>
      </c>
      <c r="G281" t="s">
        <v>5</v>
      </c>
      <c r="H281">
        <v>3</v>
      </c>
      <c r="I281" s="4">
        <f>IF(E281="Rhode Island", Table1[[#This Row],[price]]*$L$3, IF(E281="Massachusetts", Table1[[#This Row],[price]]*$L$2, 1))</f>
        <v>468000</v>
      </c>
    </row>
    <row r="282" spans="1:9" x14ac:dyDescent="0.25">
      <c r="A282" s="2">
        <v>39645</v>
      </c>
      <c r="B282" s="1">
        <f t="shared" si="8"/>
        <v>2008</v>
      </c>
      <c r="C282" s="1">
        <f t="shared" si="9"/>
        <v>3</v>
      </c>
      <c r="D282">
        <v>2605</v>
      </c>
      <c r="E282" t="s">
        <v>37</v>
      </c>
      <c r="F282" s="4">
        <v>605000</v>
      </c>
      <c r="G282" t="s">
        <v>5</v>
      </c>
      <c r="H282">
        <v>3</v>
      </c>
      <c r="I282" s="4">
        <f>IF(E282="Rhode Island", Table1[[#This Row],[price]]*$L$3, IF(E282="Massachusetts", Table1[[#This Row],[price]]*$L$2, 1))</f>
        <v>605000</v>
      </c>
    </row>
    <row r="283" spans="1:9" x14ac:dyDescent="0.25">
      <c r="A283" s="2">
        <v>39645</v>
      </c>
      <c r="B283" s="1">
        <f t="shared" si="8"/>
        <v>2008</v>
      </c>
      <c r="C283" s="1">
        <f t="shared" si="9"/>
        <v>3</v>
      </c>
      <c r="D283">
        <v>2603</v>
      </c>
      <c r="E283" t="s">
        <v>37</v>
      </c>
      <c r="F283" s="4">
        <v>1090000</v>
      </c>
      <c r="G283" t="s">
        <v>5</v>
      </c>
      <c r="H283">
        <v>4</v>
      </c>
      <c r="I283" s="4">
        <f>IF(E283="Rhode Island", Table1[[#This Row],[price]]*$L$3, IF(E283="Massachusetts", Table1[[#This Row],[price]]*$L$2, 1))</f>
        <v>1090000</v>
      </c>
    </row>
    <row r="284" spans="1:9" x14ac:dyDescent="0.25">
      <c r="A284" s="2">
        <v>39646</v>
      </c>
      <c r="B284" s="1">
        <f t="shared" si="8"/>
        <v>2008</v>
      </c>
      <c r="C284" s="1">
        <f t="shared" si="9"/>
        <v>3</v>
      </c>
      <c r="D284">
        <v>2607</v>
      </c>
      <c r="E284" t="s">
        <v>37</v>
      </c>
      <c r="F284" s="4">
        <v>558000</v>
      </c>
      <c r="G284" t="s">
        <v>5</v>
      </c>
      <c r="H284">
        <v>4</v>
      </c>
      <c r="I284" s="4">
        <f>IF(E284="Rhode Island", Table1[[#This Row],[price]]*$L$3, IF(E284="Massachusetts", Table1[[#This Row],[price]]*$L$2, 1))</f>
        <v>558000</v>
      </c>
    </row>
    <row r="285" spans="1:9" x14ac:dyDescent="0.25">
      <c r="A285" s="2">
        <v>39647</v>
      </c>
      <c r="B285" s="1">
        <f t="shared" si="8"/>
        <v>2008</v>
      </c>
      <c r="C285" s="1">
        <f t="shared" si="9"/>
        <v>3</v>
      </c>
      <c r="D285">
        <v>2614</v>
      </c>
      <c r="E285" t="s">
        <v>37</v>
      </c>
      <c r="F285" s="4">
        <v>700000</v>
      </c>
      <c r="G285" t="s">
        <v>5</v>
      </c>
      <c r="H285">
        <v>3</v>
      </c>
      <c r="I285" s="4">
        <f>IF(E285="Rhode Island", Table1[[#This Row],[price]]*$L$3, IF(E285="Massachusetts", Table1[[#This Row],[price]]*$L$2, 1))</f>
        <v>700000</v>
      </c>
    </row>
    <row r="286" spans="1:9" x14ac:dyDescent="0.25">
      <c r="A286" s="2">
        <v>39647</v>
      </c>
      <c r="B286" s="1">
        <f t="shared" si="8"/>
        <v>2008</v>
      </c>
      <c r="C286" s="1">
        <f t="shared" si="9"/>
        <v>3</v>
      </c>
      <c r="D286">
        <v>2602</v>
      </c>
      <c r="E286" t="s">
        <v>37</v>
      </c>
      <c r="F286" s="4">
        <v>1300000</v>
      </c>
      <c r="G286" t="s">
        <v>5</v>
      </c>
      <c r="H286">
        <v>4</v>
      </c>
      <c r="I286" s="4">
        <f>IF(E286="Rhode Island", Table1[[#This Row],[price]]*$L$3, IF(E286="Massachusetts", Table1[[#This Row],[price]]*$L$2, 1))</f>
        <v>1300000</v>
      </c>
    </row>
    <row r="287" spans="1:9" x14ac:dyDescent="0.25">
      <c r="A287" s="2">
        <v>39648</v>
      </c>
      <c r="B287" s="1">
        <f t="shared" si="8"/>
        <v>2008</v>
      </c>
      <c r="C287" s="1">
        <f t="shared" si="9"/>
        <v>3</v>
      </c>
      <c r="D287">
        <v>2905</v>
      </c>
      <c r="E287" t="s">
        <v>36</v>
      </c>
      <c r="F287" s="4">
        <v>320000</v>
      </c>
      <c r="G287" t="s">
        <v>5</v>
      </c>
      <c r="H287">
        <v>3</v>
      </c>
      <c r="I287" s="4">
        <f>IF(E287="Rhode Island", Table1[[#This Row],[price]]*$L$3, IF(E287="Massachusetts", Table1[[#This Row],[price]]*$L$2, 1))</f>
        <v>320000</v>
      </c>
    </row>
    <row r="288" spans="1:9" x14ac:dyDescent="0.25">
      <c r="A288" s="2">
        <v>39650</v>
      </c>
      <c r="B288" s="1">
        <f t="shared" si="8"/>
        <v>2008</v>
      </c>
      <c r="C288" s="1">
        <f t="shared" si="9"/>
        <v>3</v>
      </c>
      <c r="D288">
        <v>2612</v>
      </c>
      <c r="E288" t="s">
        <v>37</v>
      </c>
      <c r="F288" s="4">
        <v>385000</v>
      </c>
      <c r="G288" t="s">
        <v>6</v>
      </c>
      <c r="H288">
        <v>2</v>
      </c>
      <c r="I288" s="4">
        <f>IF(E288="Rhode Island", Table1[[#This Row],[price]]*$L$3, IF(E288="Massachusetts", Table1[[#This Row],[price]]*$L$2, 1))</f>
        <v>385000</v>
      </c>
    </row>
    <row r="289" spans="1:9" x14ac:dyDescent="0.25">
      <c r="A289" s="2">
        <v>39651</v>
      </c>
      <c r="B289" s="1">
        <f t="shared" si="8"/>
        <v>2008</v>
      </c>
      <c r="C289" s="1">
        <f t="shared" si="9"/>
        <v>3</v>
      </c>
      <c r="D289">
        <v>2617</v>
      </c>
      <c r="E289" t="s">
        <v>37</v>
      </c>
      <c r="F289" s="4">
        <v>415000</v>
      </c>
      <c r="G289" t="s">
        <v>6</v>
      </c>
      <c r="H289">
        <v>3</v>
      </c>
      <c r="I289" s="4">
        <f>IF(E289="Rhode Island", Table1[[#This Row],[price]]*$L$3, IF(E289="Massachusetts", Table1[[#This Row],[price]]*$L$2, 1))</f>
        <v>415000</v>
      </c>
    </row>
    <row r="290" spans="1:9" x14ac:dyDescent="0.25">
      <c r="A290" s="2">
        <v>39652</v>
      </c>
      <c r="B290" s="1">
        <f t="shared" si="8"/>
        <v>2008</v>
      </c>
      <c r="C290" s="1">
        <f t="shared" si="9"/>
        <v>3</v>
      </c>
      <c r="D290">
        <v>2617</v>
      </c>
      <c r="E290" t="s">
        <v>37</v>
      </c>
      <c r="F290" s="4">
        <v>415000</v>
      </c>
      <c r="G290" t="s">
        <v>5</v>
      </c>
      <c r="H290">
        <v>3</v>
      </c>
      <c r="I290" s="4">
        <f>IF(E290="Rhode Island", Table1[[#This Row],[price]]*$L$3, IF(E290="Massachusetts", Table1[[#This Row],[price]]*$L$2, 1))</f>
        <v>415000</v>
      </c>
    </row>
    <row r="291" spans="1:9" x14ac:dyDescent="0.25">
      <c r="A291" s="2">
        <v>39652</v>
      </c>
      <c r="B291" s="1">
        <f t="shared" si="8"/>
        <v>2008</v>
      </c>
      <c r="C291" s="1">
        <f t="shared" si="9"/>
        <v>3</v>
      </c>
      <c r="D291">
        <v>2906</v>
      </c>
      <c r="E291" t="s">
        <v>36</v>
      </c>
      <c r="F291" s="4">
        <v>480000</v>
      </c>
      <c r="G291" t="s">
        <v>5</v>
      </c>
      <c r="H291">
        <v>4</v>
      </c>
      <c r="I291" s="4">
        <f>IF(E291="Rhode Island", Table1[[#This Row],[price]]*$L$3, IF(E291="Massachusetts", Table1[[#This Row],[price]]*$L$2, 1))</f>
        <v>480000</v>
      </c>
    </row>
    <row r="292" spans="1:9" x14ac:dyDescent="0.25">
      <c r="A292" s="2">
        <v>39652</v>
      </c>
      <c r="B292" s="1">
        <f t="shared" si="8"/>
        <v>2008</v>
      </c>
      <c r="C292" s="1">
        <f t="shared" si="9"/>
        <v>3</v>
      </c>
      <c r="D292">
        <v>2607</v>
      </c>
      <c r="E292" t="s">
        <v>37</v>
      </c>
      <c r="F292" s="4">
        <v>553000</v>
      </c>
      <c r="G292" t="s">
        <v>5</v>
      </c>
      <c r="H292">
        <v>4</v>
      </c>
      <c r="I292" s="4">
        <f>IF(E292="Rhode Island", Table1[[#This Row],[price]]*$L$3, IF(E292="Massachusetts", Table1[[#This Row],[price]]*$L$2, 1))</f>
        <v>553000</v>
      </c>
    </row>
    <row r="293" spans="1:9" x14ac:dyDescent="0.25">
      <c r="A293" s="2">
        <v>39652</v>
      </c>
      <c r="B293" s="1">
        <f t="shared" si="8"/>
        <v>2008</v>
      </c>
      <c r="C293" s="1">
        <f t="shared" si="9"/>
        <v>3</v>
      </c>
      <c r="D293">
        <v>2607</v>
      </c>
      <c r="E293" t="s">
        <v>37</v>
      </c>
      <c r="F293" s="4">
        <v>885000</v>
      </c>
      <c r="G293" t="s">
        <v>5</v>
      </c>
      <c r="H293">
        <v>4</v>
      </c>
      <c r="I293" s="4">
        <f>IF(E293="Rhode Island", Table1[[#This Row],[price]]*$L$3, IF(E293="Massachusetts", Table1[[#This Row],[price]]*$L$2, 1))</f>
        <v>885000</v>
      </c>
    </row>
    <row r="294" spans="1:9" x14ac:dyDescent="0.25">
      <c r="A294" s="2">
        <v>39654</v>
      </c>
      <c r="B294" s="1">
        <f t="shared" si="8"/>
        <v>2008</v>
      </c>
      <c r="C294" s="1">
        <f t="shared" si="9"/>
        <v>3</v>
      </c>
      <c r="D294">
        <v>2615</v>
      </c>
      <c r="E294" t="s">
        <v>37</v>
      </c>
      <c r="F294" s="4">
        <v>370000</v>
      </c>
      <c r="G294" t="s">
        <v>5</v>
      </c>
      <c r="H294">
        <v>4</v>
      </c>
      <c r="I294" s="4">
        <f>IF(E294="Rhode Island", Table1[[#This Row],[price]]*$L$3, IF(E294="Massachusetts", Table1[[#This Row],[price]]*$L$2, 1))</f>
        <v>370000</v>
      </c>
    </row>
    <row r="295" spans="1:9" x14ac:dyDescent="0.25">
      <c r="A295" s="2">
        <v>39655</v>
      </c>
      <c r="B295" s="1">
        <f t="shared" si="8"/>
        <v>2008</v>
      </c>
      <c r="C295" s="1">
        <f t="shared" si="9"/>
        <v>3</v>
      </c>
      <c r="D295">
        <v>2605</v>
      </c>
      <c r="E295" t="s">
        <v>37</v>
      </c>
      <c r="F295" s="4">
        <v>564000</v>
      </c>
      <c r="G295" t="s">
        <v>5</v>
      </c>
      <c r="H295">
        <v>3</v>
      </c>
      <c r="I295" s="4">
        <f>IF(E295="Rhode Island", Table1[[#This Row],[price]]*$L$3, IF(E295="Massachusetts", Table1[[#This Row],[price]]*$L$2, 1))</f>
        <v>564000</v>
      </c>
    </row>
    <row r="296" spans="1:9" x14ac:dyDescent="0.25">
      <c r="A296" s="2">
        <v>39657</v>
      </c>
      <c r="B296" s="1">
        <f t="shared" si="8"/>
        <v>2008</v>
      </c>
      <c r="C296" s="1">
        <f t="shared" si="9"/>
        <v>3</v>
      </c>
      <c r="D296">
        <v>2905</v>
      </c>
      <c r="E296" t="s">
        <v>36</v>
      </c>
      <c r="F296" s="4">
        <v>365000</v>
      </c>
      <c r="G296" t="s">
        <v>5</v>
      </c>
      <c r="H296">
        <v>3</v>
      </c>
      <c r="I296" s="4">
        <f>IF(E296="Rhode Island", Table1[[#This Row],[price]]*$L$3, IF(E296="Massachusetts", Table1[[#This Row],[price]]*$L$2, 1))</f>
        <v>365000</v>
      </c>
    </row>
    <row r="297" spans="1:9" x14ac:dyDescent="0.25">
      <c r="A297" s="2">
        <v>39658</v>
      </c>
      <c r="B297" s="1">
        <f t="shared" si="8"/>
        <v>2008</v>
      </c>
      <c r="C297" s="1">
        <f t="shared" si="9"/>
        <v>3</v>
      </c>
      <c r="D297">
        <v>2600</v>
      </c>
      <c r="E297" t="s">
        <v>37</v>
      </c>
      <c r="F297" s="4">
        <v>927000</v>
      </c>
      <c r="G297" t="s">
        <v>5</v>
      </c>
      <c r="H297">
        <v>4</v>
      </c>
      <c r="I297" s="4">
        <f>IF(E297="Rhode Island", Table1[[#This Row],[price]]*$L$3, IF(E297="Massachusetts", Table1[[#This Row],[price]]*$L$2, 1))</f>
        <v>927000</v>
      </c>
    </row>
    <row r="298" spans="1:9" x14ac:dyDescent="0.25">
      <c r="A298" s="2">
        <v>39659</v>
      </c>
      <c r="B298" s="1">
        <f t="shared" si="8"/>
        <v>2008</v>
      </c>
      <c r="C298" s="1">
        <f t="shared" si="9"/>
        <v>3</v>
      </c>
      <c r="D298">
        <v>2617</v>
      </c>
      <c r="E298" t="s">
        <v>37</v>
      </c>
      <c r="F298" s="4">
        <v>360000</v>
      </c>
      <c r="G298" t="s">
        <v>5</v>
      </c>
      <c r="H298">
        <v>3</v>
      </c>
      <c r="I298" s="4">
        <f>IF(E298="Rhode Island", Table1[[#This Row],[price]]*$L$3, IF(E298="Massachusetts", Table1[[#This Row],[price]]*$L$2, 1))</f>
        <v>360000</v>
      </c>
    </row>
    <row r="299" spans="1:9" x14ac:dyDescent="0.25">
      <c r="A299" s="2">
        <v>39659</v>
      </c>
      <c r="B299" s="1">
        <f t="shared" si="8"/>
        <v>2008</v>
      </c>
      <c r="C299" s="1">
        <f t="shared" si="9"/>
        <v>3</v>
      </c>
      <c r="D299">
        <v>2615</v>
      </c>
      <c r="E299" t="s">
        <v>37</v>
      </c>
      <c r="F299" s="4">
        <v>390000</v>
      </c>
      <c r="G299" t="s">
        <v>5</v>
      </c>
      <c r="H299">
        <v>4</v>
      </c>
      <c r="I299" s="4">
        <f>IF(E299="Rhode Island", Table1[[#This Row],[price]]*$L$3, IF(E299="Massachusetts", Table1[[#This Row],[price]]*$L$2, 1))</f>
        <v>390000</v>
      </c>
    </row>
    <row r="300" spans="1:9" x14ac:dyDescent="0.25">
      <c r="A300" s="2">
        <v>39660</v>
      </c>
      <c r="B300" s="1">
        <f t="shared" si="8"/>
        <v>2008</v>
      </c>
      <c r="C300" s="1">
        <f t="shared" si="9"/>
        <v>3</v>
      </c>
      <c r="D300">
        <v>2615</v>
      </c>
      <c r="E300" t="s">
        <v>37</v>
      </c>
      <c r="F300" s="4">
        <v>440000</v>
      </c>
      <c r="G300" t="s">
        <v>5</v>
      </c>
      <c r="H300">
        <v>4</v>
      </c>
      <c r="I300" s="4">
        <f>IF(E300="Rhode Island", Table1[[#This Row],[price]]*$L$3, IF(E300="Massachusetts", Table1[[#This Row],[price]]*$L$2, 1))</f>
        <v>440000</v>
      </c>
    </row>
    <row r="301" spans="1:9" x14ac:dyDescent="0.25">
      <c r="A301" s="2">
        <v>39661</v>
      </c>
      <c r="B301" s="1">
        <f t="shared" si="8"/>
        <v>2008</v>
      </c>
      <c r="C301" s="1">
        <f t="shared" si="9"/>
        <v>3</v>
      </c>
      <c r="D301">
        <v>2611</v>
      </c>
      <c r="E301" t="s">
        <v>37</v>
      </c>
      <c r="F301" s="4">
        <v>430000</v>
      </c>
      <c r="G301" t="s">
        <v>5</v>
      </c>
      <c r="H301">
        <v>3</v>
      </c>
      <c r="I301" s="4">
        <f>IF(E301="Rhode Island", Table1[[#This Row],[price]]*$L$3, IF(E301="Massachusetts", Table1[[#This Row],[price]]*$L$2, 1))</f>
        <v>430000</v>
      </c>
    </row>
    <row r="302" spans="1:9" x14ac:dyDescent="0.25">
      <c r="A302" s="2">
        <v>39661</v>
      </c>
      <c r="B302" s="1">
        <f t="shared" si="8"/>
        <v>2008</v>
      </c>
      <c r="C302" s="1">
        <f t="shared" si="9"/>
        <v>3</v>
      </c>
      <c r="D302">
        <v>2601</v>
      </c>
      <c r="E302" t="s">
        <v>37</v>
      </c>
      <c r="F302" s="4">
        <v>595000</v>
      </c>
      <c r="G302" t="s">
        <v>5</v>
      </c>
      <c r="H302">
        <v>3</v>
      </c>
      <c r="I302" s="4">
        <f>IF(E302="Rhode Island", Table1[[#This Row],[price]]*$L$3, IF(E302="Massachusetts", Table1[[#This Row],[price]]*$L$2, 1))</f>
        <v>595000</v>
      </c>
    </row>
    <row r="303" spans="1:9" x14ac:dyDescent="0.25">
      <c r="A303" s="2">
        <v>39664</v>
      </c>
      <c r="B303" s="1">
        <f t="shared" si="8"/>
        <v>2008</v>
      </c>
      <c r="C303" s="1">
        <f t="shared" si="9"/>
        <v>3</v>
      </c>
      <c r="D303">
        <v>2617</v>
      </c>
      <c r="E303" t="s">
        <v>37</v>
      </c>
      <c r="F303" s="4">
        <v>365000</v>
      </c>
      <c r="G303" t="s">
        <v>5</v>
      </c>
      <c r="H303">
        <v>3</v>
      </c>
      <c r="I303" s="4">
        <f>IF(E303="Rhode Island", Table1[[#This Row],[price]]*$L$3, IF(E303="Massachusetts", Table1[[#This Row],[price]]*$L$2, 1))</f>
        <v>365000</v>
      </c>
    </row>
    <row r="304" spans="1:9" x14ac:dyDescent="0.25">
      <c r="A304" s="2">
        <v>39664</v>
      </c>
      <c r="B304" s="1">
        <f t="shared" si="8"/>
        <v>2008</v>
      </c>
      <c r="C304" s="1">
        <f t="shared" si="9"/>
        <v>3</v>
      </c>
      <c r="D304">
        <v>2611</v>
      </c>
      <c r="E304" t="s">
        <v>37</v>
      </c>
      <c r="F304" s="4">
        <v>585000</v>
      </c>
      <c r="G304" t="s">
        <v>5</v>
      </c>
      <c r="H304">
        <v>3</v>
      </c>
      <c r="I304" s="4">
        <f>IF(E304="Rhode Island", Table1[[#This Row],[price]]*$L$3, IF(E304="Massachusetts", Table1[[#This Row],[price]]*$L$2, 1))</f>
        <v>585000</v>
      </c>
    </row>
    <row r="305" spans="1:9" x14ac:dyDescent="0.25">
      <c r="A305" s="2">
        <v>39664</v>
      </c>
      <c r="B305" s="1">
        <f t="shared" si="8"/>
        <v>2008</v>
      </c>
      <c r="C305" s="1">
        <f t="shared" si="9"/>
        <v>3</v>
      </c>
      <c r="D305">
        <v>2912</v>
      </c>
      <c r="E305" t="s">
        <v>36</v>
      </c>
      <c r="F305" s="4">
        <v>602500</v>
      </c>
      <c r="G305" t="s">
        <v>5</v>
      </c>
      <c r="H305">
        <v>4</v>
      </c>
      <c r="I305" s="4">
        <f>IF(E305="Rhode Island", Table1[[#This Row],[price]]*$L$3, IF(E305="Massachusetts", Table1[[#This Row],[price]]*$L$2, 1))</f>
        <v>602500</v>
      </c>
    </row>
    <row r="306" spans="1:9" x14ac:dyDescent="0.25">
      <c r="A306" s="2">
        <v>39665</v>
      </c>
      <c r="B306" s="1">
        <f t="shared" si="8"/>
        <v>2008</v>
      </c>
      <c r="C306" s="1">
        <f t="shared" si="9"/>
        <v>3</v>
      </c>
      <c r="D306">
        <v>2906</v>
      </c>
      <c r="E306" t="s">
        <v>36</v>
      </c>
      <c r="F306" s="4">
        <v>359000</v>
      </c>
      <c r="G306" t="s">
        <v>5</v>
      </c>
      <c r="H306">
        <v>3</v>
      </c>
      <c r="I306" s="4">
        <f>IF(E306="Rhode Island", Table1[[#This Row],[price]]*$L$3, IF(E306="Massachusetts", Table1[[#This Row],[price]]*$L$2, 1))</f>
        <v>359000</v>
      </c>
    </row>
    <row r="307" spans="1:9" x14ac:dyDescent="0.25">
      <c r="A307" s="2">
        <v>39665</v>
      </c>
      <c r="B307" s="1">
        <f t="shared" si="8"/>
        <v>2008</v>
      </c>
      <c r="C307" s="1">
        <f t="shared" si="9"/>
        <v>3</v>
      </c>
      <c r="D307">
        <v>2902</v>
      </c>
      <c r="E307" t="s">
        <v>36</v>
      </c>
      <c r="F307" s="4">
        <v>475000</v>
      </c>
      <c r="G307" t="s">
        <v>5</v>
      </c>
      <c r="H307">
        <v>3</v>
      </c>
      <c r="I307" s="4">
        <f>IF(E307="Rhode Island", Table1[[#This Row],[price]]*$L$3, IF(E307="Massachusetts", Table1[[#This Row],[price]]*$L$2, 1))</f>
        <v>475000</v>
      </c>
    </row>
    <row r="308" spans="1:9" x14ac:dyDescent="0.25">
      <c r="A308" s="2">
        <v>39666</v>
      </c>
      <c r="B308" s="1">
        <f t="shared" si="8"/>
        <v>2008</v>
      </c>
      <c r="C308" s="1">
        <f t="shared" si="9"/>
        <v>3</v>
      </c>
      <c r="D308">
        <v>2615</v>
      </c>
      <c r="E308" t="s">
        <v>37</v>
      </c>
      <c r="F308" s="4">
        <v>315000</v>
      </c>
      <c r="G308" t="s">
        <v>5</v>
      </c>
      <c r="H308">
        <v>3</v>
      </c>
      <c r="I308" s="4">
        <f>IF(E308="Rhode Island", Table1[[#This Row],[price]]*$L$3, IF(E308="Massachusetts", Table1[[#This Row],[price]]*$L$2, 1))</f>
        <v>315000</v>
      </c>
    </row>
    <row r="309" spans="1:9" x14ac:dyDescent="0.25">
      <c r="A309" s="2">
        <v>39666</v>
      </c>
      <c r="B309" s="1">
        <f t="shared" si="8"/>
        <v>2008</v>
      </c>
      <c r="C309" s="1">
        <f t="shared" si="9"/>
        <v>3</v>
      </c>
      <c r="D309">
        <v>2615</v>
      </c>
      <c r="E309" t="s">
        <v>37</v>
      </c>
      <c r="F309" s="4">
        <v>320000</v>
      </c>
      <c r="G309" t="s">
        <v>5</v>
      </c>
      <c r="H309">
        <v>4</v>
      </c>
      <c r="I309" s="4">
        <f>IF(E309="Rhode Island", Table1[[#This Row],[price]]*$L$3, IF(E309="Massachusetts", Table1[[#This Row],[price]]*$L$2, 1))</f>
        <v>320000</v>
      </c>
    </row>
    <row r="310" spans="1:9" x14ac:dyDescent="0.25">
      <c r="A310" s="2">
        <v>39666</v>
      </c>
      <c r="B310" s="1">
        <f t="shared" si="8"/>
        <v>2008</v>
      </c>
      <c r="C310" s="1">
        <f t="shared" si="9"/>
        <v>3</v>
      </c>
      <c r="D310">
        <v>2617</v>
      </c>
      <c r="E310" t="s">
        <v>37</v>
      </c>
      <c r="F310" s="4">
        <v>325000</v>
      </c>
      <c r="G310" t="s">
        <v>5</v>
      </c>
      <c r="H310">
        <v>4</v>
      </c>
      <c r="I310" s="4">
        <f>IF(E310="Rhode Island", Table1[[#This Row],[price]]*$L$3, IF(E310="Massachusetts", Table1[[#This Row],[price]]*$L$2, 1))</f>
        <v>325000</v>
      </c>
    </row>
    <row r="311" spans="1:9" x14ac:dyDescent="0.25">
      <c r="A311" s="2">
        <v>39666</v>
      </c>
      <c r="B311" s="1">
        <f t="shared" si="8"/>
        <v>2008</v>
      </c>
      <c r="C311" s="1">
        <f t="shared" si="9"/>
        <v>3</v>
      </c>
      <c r="D311">
        <v>2615</v>
      </c>
      <c r="E311" t="s">
        <v>37</v>
      </c>
      <c r="F311" s="4">
        <v>341000</v>
      </c>
      <c r="G311" t="s">
        <v>5</v>
      </c>
      <c r="H311">
        <v>3</v>
      </c>
      <c r="I311" s="4">
        <f>IF(E311="Rhode Island", Table1[[#This Row],[price]]*$L$3, IF(E311="Massachusetts", Table1[[#This Row],[price]]*$L$2, 1))</f>
        <v>341000</v>
      </c>
    </row>
    <row r="312" spans="1:9" x14ac:dyDescent="0.25">
      <c r="A312" s="2">
        <v>39666</v>
      </c>
      <c r="B312" s="1">
        <f t="shared" si="8"/>
        <v>2008</v>
      </c>
      <c r="C312" s="1">
        <f t="shared" si="9"/>
        <v>3</v>
      </c>
      <c r="D312">
        <v>2617</v>
      </c>
      <c r="E312" t="s">
        <v>37</v>
      </c>
      <c r="F312" s="4">
        <v>540000</v>
      </c>
      <c r="G312" t="s">
        <v>5</v>
      </c>
      <c r="H312">
        <v>4</v>
      </c>
      <c r="I312" s="4">
        <f>IF(E312="Rhode Island", Table1[[#This Row],[price]]*$L$3, IF(E312="Massachusetts", Table1[[#This Row],[price]]*$L$2, 1))</f>
        <v>540000</v>
      </c>
    </row>
    <row r="313" spans="1:9" x14ac:dyDescent="0.25">
      <c r="A313" s="2">
        <v>39667</v>
      </c>
      <c r="B313" s="1">
        <f t="shared" si="8"/>
        <v>2008</v>
      </c>
      <c r="C313" s="1">
        <f t="shared" si="9"/>
        <v>3</v>
      </c>
      <c r="D313">
        <v>2615</v>
      </c>
      <c r="E313" t="s">
        <v>37</v>
      </c>
      <c r="F313" s="4">
        <v>395000</v>
      </c>
      <c r="G313" t="s">
        <v>5</v>
      </c>
      <c r="H313">
        <v>4</v>
      </c>
      <c r="I313" s="4">
        <f>IF(E313="Rhode Island", Table1[[#This Row],[price]]*$L$3, IF(E313="Massachusetts", Table1[[#This Row],[price]]*$L$2, 1))</f>
        <v>395000</v>
      </c>
    </row>
    <row r="314" spans="1:9" x14ac:dyDescent="0.25">
      <c r="A314" s="2">
        <v>39669</v>
      </c>
      <c r="B314" s="1">
        <f t="shared" si="8"/>
        <v>2008</v>
      </c>
      <c r="C314" s="1">
        <f t="shared" si="9"/>
        <v>3</v>
      </c>
      <c r="D314">
        <v>2617</v>
      </c>
      <c r="E314" t="s">
        <v>37</v>
      </c>
      <c r="F314" s="4">
        <v>370000</v>
      </c>
      <c r="G314" t="s">
        <v>5</v>
      </c>
      <c r="H314">
        <v>3</v>
      </c>
      <c r="I314" s="4">
        <f>IF(E314="Rhode Island", Table1[[#This Row],[price]]*$L$3, IF(E314="Massachusetts", Table1[[#This Row],[price]]*$L$2, 1))</f>
        <v>370000</v>
      </c>
    </row>
    <row r="315" spans="1:9" x14ac:dyDescent="0.25">
      <c r="A315" s="2">
        <v>39669</v>
      </c>
      <c r="B315" s="1">
        <f t="shared" si="8"/>
        <v>2008</v>
      </c>
      <c r="C315" s="1">
        <f t="shared" si="9"/>
        <v>3</v>
      </c>
      <c r="D315">
        <v>2602</v>
      </c>
      <c r="E315" t="s">
        <v>37</v>
      </c>
      <c r="F315" s="4">
        <v>620000</v>
      </c>
      <c r="G315" t="s">
        <v>5</v>
      </c>
      <c r="H315">
        <v>4</v>
      </c>
      <c r="I315" s="4">
        <f>IF(E315="Rhode Island", Table1[[#This Row],[price]]*$L$3, IF(E315="Massachusetts", Table1[[#This Row],[price]]*$L$2, 1))</f>
        <v>620000</v>
      </c>
    </row>
    <row r="316" spans="1:9" x14ac:dyDescent="0.25">
      <c r="A316" s="2">
        <v>39669</v>
      </c>
      <c r="B316" s="1">
        <f t="shared" si="8"/>
        <v>2008</v>
      </c>
      <c r="C316" s="1">
        <f t="shared" si="9"/>
        <v>3</v>
      </c>
      <c r="D316">
        <v>2906</v>
      </c>
      <c r="E316" t="s">
        <v>36</v>
      </c>
      <c r="F316" s="4">
        <v>631000</v>
      </c>
      <c r="G316" t="s">
        <v>5</v>
      </c>
      <c r="H316">
        <v>4</v>
      </c>
      <c r="I316" s="4">
        <f>IF(E316="Rhode Island", Table1[[#This Row],[price]]*$L$3, IF(E316="Massachusetts", Table1[[#This Row],[price]]*$L$2, 1))</f>
        <v>631000</v>
      </c>
    </row>
    <row r="317" spans="1:9" x14ac:dyDescent="0.25">
      <c r="A317" s="2">
        <v>39671</v>
      </c>
      <c r="B317" s="1">
        <f t="shared" si="8"/>
        <v>2008</v>
      </c>
      <c r="C317" s="1">
        <f t="shared" si="9"/>
        <v>3</v>
      </c>
      <c r="D317">
        <v>2615</v>
      </c>
      <c r="E317" t="s">
        <v>37</v>
      </c>
      <c r="F317" s="4">
        <v>405000</v>
      </c>
      <c r="G317" t="s">
        <v>5</v>
      </c>
      <c r="H317">
        <v>4</v>
      </c>
      <c r="I317" s="4">
        <f>IF(E317="Rhode Island", Table1[[#This Row],[price]]*$L$3, IF(E317="Massachusetts", Table1[[#This Row],[price]]*$L$2, 1))</f>
        <v>405000</v>
      </c>
    </row>
    <row r="318" spans="1:9" x14ac:dyDescent="0.25">
      <c r="A318" s="2">
        <v>39672</v>
      </c>
      <c r="B318" s="1">
        <f t="shared" si="8"/>
        <v>2008</v>
      </c>
      <c r="C318" s="1">
        <f t="shared" si="9"/>
        <v>3</v>
      </c>
      <c r="D318">
        <v>2605</v>
      </c>
      <c r="E318" t="s">
        <v>37</v>
      </c>
      <c r="F318" s="4">
        <v>548000</v>
      </c>
      <c r="G318" t="s">
        <v>5</v>
      </c>
      <c r="H318">
        <v>3</v>
      </c>
      <c r="I318" s="4">
        <f>IF(E318="Rhode Island", Table1[[#This Row],[price]]*$L$3, IF(E318="Massachusetts", Table1[[#This Row],[price]]*$L$2, 1))</f>
        <v>548000</v>
      </c>
    </row>
    <row r="319" spans="1:9" x14ac:dyDescent="0.25">
      <c r="A319" s="2">
        <v>39673</v>
      </c>
      <c r="B319" s="1">
        <f t="shared" si="8"/>
        <v>2008</v>
      </c>
      <c r="C319" s="1">
        <f t="shared" si="9"/>
        <v>3</v>
      </c>
      <c r="D319">
        <v>2615</v>
      </c>
      <c r="E319" t="s">
        <v>37</v>
      </c>
      <c r="F319" s="4">
        <v>405000</v>
      </c>
      <c r="G319" t="s">
        <v>5</v>
      </c>
      <c r="H319">
        <v>4</v>
      </c>
      <c r="I319" s="4">
        <f>IF(E319="Rhode Island", Table1[[#This Row],[price]]*$L$3, IF(E319="Massachusetts", Table1[[#This Row],[price]]*$L$2, 1))</f>
        <v>405000</v>
      </c>
    </row>
    <row r="320" spans="1:9" x14ac:dyDescent="0.25">
      <c r="A320" s="2">
        <v>39673</v>
      </c>
      <c r="B320" s="1">
        <f t="shared" si="8"/>
        <v>2008</v>
      </c>
      <c r="C320" s="1">
        <f t="shared" si="9"/>
        <v>3</v>
      </c>
      <c r="D320">
        <v>2611</v>
      </c>
      <c r="E320" t="s">
        <v>37</v>
      </c>
      <c r="F320" s="4">
        <v>420000</v>
      </c>
      <c r="G320" t="s">
        <v>5</v>
      </c>
      <c r="H320">
        <v>3</v>
      </c>
      <c r="I320" s="4">
        <f>IF(E320="Rhode Island", Table1[[#This Row],[price]]*$L$3, IF(E320="Massachusetts", Table1[[#This Row],[price]]*$L$2, 1))</f>
        <v>420000</v>
      </c>
    </row>
    <row r="321" spans="1:9" x14ac:dyDescent="0.25">
      <c r="A321" s="2">
        <v>39673</v>
      </c>
      <c r="B321" s="1">
        <f t="shared" si="8"/>
        <v>2008</v>
      </c>
      <c r="C321" s="1">
        <f t="shared" si="9"/>
        <v>3</v>
      </c>
      <c r="D321">
        <v>2611</v>
      </c>
      <c r="E321" t="s">
        <v>37</v>
      </c>
      <c r="F321" s="4">
        <v>531500</v>
      </c>
      <c r="G321" t="s">
        <v>5</v>
      </c>
      <c r="H321">
        <v>4</v>
      </c>
      <c r="I321" s="4">
        <f>IF(E321="Rhode Island", Table1[[#This Row],[price]]*$L$3, IF(E321="Massachusetts", Table1[[#This Row],[price]]*$L$2, 1))</f>
        <v>531500</v>
      </c>
    </row>
    <row r="322" spans="1:9" x14ac:dyDescent="0.25">
      <c r="A322" s="2">
        <v>39674</v>
      </c>
      <c r="B322" s="1">
        <f t="shared" ref="B322:B385" si="10">YEAR(A322)</f>
        <v>2008</v>
      </c>
      <c r="C322" s="1">
        <f t="shared" ref="C322:C385" si="11">ROUNDUP(MONTH(A322)/3,0)</f>
        <v>3</v>
      </c>
      <c r="D322">
        <v>2611</v>
      </c>
      <c r="E322" t="s">
        <v>37</v>
      </c>
      <c r="F322" s="4">
        <v>350000</v>
      </c>
      <c r="G322" t="s">
        <v>5</v>
      </c>
      <c r="H322">
        <v>2</v>
      </c>
      <c r="I322" s="4">
        <f>IF(E322="Rhode Island", Table1[[#This Row],[price]]*$L$3, IF(E322="Massachusetts", Table1[[#This Row],[price]]*$L$2, 1))</f>
        <v>350000</v>
      </c>
    </row>
    <row r="323" spans="1:9" x14ac:dyDescent="0.25">
      <c r="A323" s="2">
        <v>39675</v>
      </c>
      <c r="B323" s="1">
        <f t="shared" si="10"/>
        <v>2008</v>
      </c>
      <c r="C323" s="1">
        <f t="shared" si="11"/>
        <v>3</v>
      </c>
      <c r="D323">
        <v>2906</v>
      </c>
      <c r="E323" t="s">
        <v>36</v>
      </c>
      <c r="F323" s="4">
        <v>365000</v>
      </c>
      <c r="G323" t="s">
        <v>5</v>
      </c>
      <c r="H323">
        <v>3</v>
      </c>
      <c r="I323" s="4">
        <f>IF(E323="Rhode Island", Table1[[#This Row],[price]]*$L$3, IF(E323="Massachusetts", Table1[[#This Row],[price]]*$L$2, 1))</f>
        <v>365000</v>
      </c>
    </row>
    <row r="324" spans="1:9" x14ac:dyDescent="0.25">
      <c r="A324" s="2">
        <v>39675</v>
      </c>
      <c r="B324" s="1">
        <f t="shared" si="10"/>
        <v>2008</v>
      </c>
      <c r="C324" s="1">
        <f t="shared" si="11"/>
        <v>3</v>
      </c>
      <c r="D324">
        <v>2905</v>
      </c>
      <c r="E324" t="s">
        <v>36</v>
      </c>
      <c r="F324" s="4">
        <v>375000</v>
      </c>
      <c r="G324" t="s">
        <v>5</v>
      </c>
      <c r="H324">
        <v>3</v>
      </c>
      <c r="I324" s="4">
        <f>IF(E324="Rhode Island", Table1[[#This Row],[price]]*$L$3, IF(E324="Massachusetts", Table1[[#This Row],[price]]*$L$2, 1))</f>
        <v>375000</v>
      </c>
    </row>
    <row r="325" spans="1:9" x14ac:dyDescent="0.25">
      <c r="A325" s="2">
        <v>39675</v>
      </c>
      <c r="B325" s="1">
        <f t="shared" si="10"/>
        <v>2008</v>
      </c>
      <c r="C325" s="1">
        <f t="shared" si="11"/>
        <v>3</v>
      </c>
      <c r="D325">
        <v>2611</v>
      </c>
      <c r="E325" t="s">
        <v>37</v>
      </c>
      <c r="F325" s="4">
        <v>402000</v>
      </c>
      <c r="G325" t="s">
        <v>5</v>
      </c>
      <c r="H325">
        <v>3</v>
      </c>
      <c r="I325" s="4">
        <f>IF(E325="Rhode Island", Table1[[#This Row],[price]]*$L$3, IF(E325="Massachusetts", Table1[[#This Row],[price]]*$L$2, 1))</f>
        <v>402000</v>
      </c>
    </row>
    <row r="326" spans="1:9" x14ac:dyDescent="0.25">
      <c r="A326" s="2">
        <v>39675</v>
      </c>
      <c r="B326" s="1">
        <f t="shared" si="10"/>
        <v>2008</v>
      </c>
      <c r="C326" s="1">
        <f t="shared" si="11"/>
        <v>3</v>
      </c>
      <c r="D326">
        <v>2902</v>
      </c>
      <c r="E326" t="s">
        <v>36</v>
      </c>
      <c r="F326" s="4">
        <v>420000</v>
      </c>
      <c r="G326" t="s">
        <v>5</v>
      </c>
      <c r="H326">
        <v>3</v>
      </c>
      <c r="I326" s="4">
        <f>IF(E326="Rhode Island", Table1[[#This Row],[price]]*$L$3, IF(E326="Massachusetts", Table1[[#This Row],[price]]*$L$2, 1))</f>
        <v>420000</v>
      </c>
    </row>
    <row r="327" spans="1:9" x14ac:dyDescent="0.25">
      <c r="A327" s="2">
        <v>39675</v>
      </c>
      <c r="B327" s="1">
        <f t="shared" si="10"/>
        <v>2008</v>
      </c>
      <c r="C327" s="1">
        <f t="shared" si="11"/>
        <v>3</v>
      </c>
      <c r="D327">
        <v>2913</v>
      </c>
      <c r="E327" t="s">
        <v>36</v>
      </c>
      <c r="F327" s="4">
        <v>550000</v>
      </c>
      <c r="G327" t="s">
        <v>5</v>
      </c>
      <c r="H327">
        <v>2</v>
      </c>
      <c r="I327" s="4">
        <f>IF(E327="Rhode Island", Table1[[#This Row],[price]]*$L$3, IF(E327="Massachusetts", Table1[[#This Row],[price]]*$L$2, 1))</f>
        <v>550000</v>
      </c>
    </row>
    <row r="328" spans="1:9" x14ac:dyDescent="0.25">
      <c r="A328" s="2">
        <v>39675</v>
      </c>
      <c r="B328" s="1">
        <f t="shared" si="10"/>
        <v>2008</v>
      </c>
      <c r="C328" s="1">
        <f t="shared" si="11"/>
        <v>3</v>
      </c>
      <c r="D328">
        <v>2913</v>
      </c>
      <c r="E328" t="s">
        <v>36</v>
      </c>
      <c r="F328" s="4">
        <v>585000</v>
      </c>
      <c r="G328" t="s">
        <v>5</v>
      </c>
      <c r="H328">
        <v>4</v>
      </c>
      <c r="I328" s="4">
        <f>IF(E328="Rhode Island", Table1[[#This Row],[price]]*$L$3, IF(E328="Massachusetts", Table1[[#This Row],[price]]*$L$2, 1))</f>
        <v>585000</v>
      </c>
    </row>
    <row r="329" spans="1:9" x14ac:dyDescent="0.25">
      <c r="A329" s="2">
        <v>39678</v>
      </c>
      <c r="B329" s="1">
        <f t="shared" si="10"/>
        <v>2008</v>
      </c>
      <c r="C329" s="1">
        <f t="shared" si="11"/>
        <v>3</v>
      </c>
      <c r="D329">
        <v>2615</v>
      </c>
      <c r="E329" t="s">
        <v>37</v>
      </c>
      <c r="F329" s="4">
        <v>279500</v>
      </c>
      <c r="G329" t="s">
        <v>5</v>
      </c>
      <c r="H329">
        <v>2</v>
      </c>
      <c r="I329" s="4">
        <f>IF(E329="Rhode Island", Table1[[#This Row],[price]]*$L$3, IF(E329="Massachusetts", Table1[[#This Row],[price]]*$L$2, 1))</f>
        <v>279500</v>
      </c>
    </row>
    <row r="330" spans="1:9" x14ac:dyDescent="0.25">
      <c r="A330" s="2">
        <v>39679</v>
      </c>
      <c r="B330" s="1">
        <f t="shared" si="10"/>
        <v>2008</v>
      </c>
      <c r="C330" s="1">
        <f t="shared" si="11"/>
        <v>3</v>
      </c>
      <c r="D330">
        <v>2615</v>
      </c>
      <c r="E330" t="s">
        <v>37</v>
      </c>
      <c r="F330" s="4">
        <v>330000</v>
      </c>
      <c r="G330" t="s">
        <v>5</v>
      </c>
      <c r="H330">
        <v>3</v>
      </c>
      <c r="I330" s="4">
        <f>IF(E330="Rhode Island", Table1[[#This Row],[price]]*$L$3, IF(E330="Massachusetts", Table1[[#This Row],[price]]*$L$2, 1))</f>
        <v>330000</v>
      </c>
    </row>
    <row r="331" spans="1:9" x14ac:dyDescent="0.25">
      <c r="A331" s="2">
        <v>39679</v>
      </c>
      <c r="B331" s="1">
        <f t="shared" si="10"/>
        <v>2008</v>
      </c>
      <c r="C331" s="1">
        <f t="shared" si="11"/>
        <v>3</v>
      </c>
      <c r="D331">
        <v>2617</v>
      </c>
      <c r="E331" t="s">
        <v>37</v>
      </c>
      <c r="F331" s="4">
        <v>360000</v>
      </c>
      <c r="G331" t="s">
        <v>5</v>
      </c>
      <c r="H331">
        <v>3</v>
      </c>
      <c r="I331" s="4">
        <f>IF(E331="Rhode Island", Table1[[#This Row],[price]]*$L$3, IF(E331="Massachusetts", Table1[[#This Row],[price]]*$L$2, 1))</f>
        <v>360000</v>
      </c>
    </row>
    <row r="332" spans="1:9" x14ac:dyDescent="0.25">
      <c r="A332" s="2">
        <v>39679</v>
      </c>
      <c r="B332" s="1">
        <f t="shared" si="10"/>
        <v>2008</v>
      </c>
      <c r="C332" s="1">
        <f t="shared" si="11"/>
        <v>3</v>
      </c>
      <c r="D332">
        <v>2905</v>
      </c>
      <c r="E332" t="s">
        <v>36</v>
      </c>
      <c r="F332" s="4">
        <v>370000</v>
      </c>
      <c r="G332" t="s">
        <v>5</v>
      </c>
      <c r="H332">
        <v>3</v>
      </c>
      <c r="I332" s="4">
        <f>IF(E332="Rhode Island", Table1[[#This Row],[price]]*$L$3, IF(E332="Massachusetts", Table1[[#This Row],[price]]*$L$2, 1))</f>
        <v>370000</v>
      </c>
    </row>
    <row r="333" spans="1:9" x14ac:dyDescent="0.25">
      <c r="A333" s="2">
        <v>39680</v>
      </c>
      <c r="B333" s="1">
        <f t="shared" si="10"/>
        <v>2008</v>
      </c>
      <c r="C333" s="1">
        <f t="shared" si="11"/>
        <v>3</v>
      </c>
      <c r="D333">
        <v>2611</v>
      </c>
      <c r="E333" t="s">
        <v>37</v>
      </c>
      <c r="F333" s="4">
        <v>405000</v>
      </c>
      <c r="G333" t="s">
        <v>5</v>
      </c>
      <c r="H333">
        <v>3</v>
      </c>
      <c r="I333" s="4">
        <f>IF(E333="Rhode Island", Table1[[#This Row],[price]]*$L$3, IF(E333="Massachusetts", Table1[[#This Row],[price]]*$L$2, 1))</f>
        <v>405000</v>
      </c>
    </row>
    <row r="334" spans="1:9" x14ac:dyDescent="0.25">
      <c r="A334" s="2">
        <v>39681</v>
      </c>
      <c r="B334" s="1">
        <f t="shared" si="10"/>
        <v>2008</v>
      </c>
      <c r="C334" s="1">
        <f t="shared" si="11"/>
        <v>3</v>
      </c>
      <c r="D334">
        <v>2913</v>
      </c>
      <c r="E334" t="s">
        <v>36</v>
      </c>
      <c r="F334" s="4">
        <v>395000</v>
      </c>
      <c r="G334" t="s">
        <v>5</v>
      </c>
      <c r="H334">
        <v>3</v>
      </c>
      <c r="I334" s="4">
        <f>IF(E334="Rhode Island", Table1[[#This Row],[price]]*$L$3, IF(E334="Massachusetts", Table1[[#This Row],[price]]*$L$2, 1))</f>
        <v>395000</v>
      </c>
    </row>
    <row r="335" spans="1:9" x14ac:dyDescent="0.25">
      <c r="A335" s="2">
        <v>39681</v>
      </c>
      <c r="B335" s="1">
        <f t="shared" si="10"/>
        <v>2008</v>
      </c>
      <c r="C335" s="1">
        <f t="shared" si="11"/>
        <v>3</v>
      </c>
      <c r="D335">
        <v>2617</v>
      </c>
      <c r="E335" t="s">
        <v>37</v>
      </c>
      <c r="F335" s="4">
        <v>490000</v>
      </c>
      <c r="G335" t="s">
        <v>5</v>
      </c>
      <c r="H335">
        <v>4</v>
      </c>
      <c r="I335" s="4">
        <f>IF(E335="Rhode Island", Table1[[#This Row],[price]]*$L$3, IF(E335="Massachusetts", Table1[[#This Row],[price]]*$L$2, 1))</f>
        <v>490000</v>
      </c>
    </row>
    <row r="336" spans="1:9" x14ac:dyDescent="0.25">
      <c r="A336" s="2">
        <v>39681</v>
      </c>
      <c r="B336" s="1">
        <f t="shared" si="10"/>
        <v>2008</v>
      </c>
      <c r="C336" s="1">
        <f t="shared" si="11"/>
        <v>3</v>
      </c>
      <c r="D336">
        <v>2905</v>
      </c>
      <c r="E336" t="s">
        <v>36</v>
      </c>
      <c r="F336" s="4">
        <v>530000</v>
      </c>
      <c r="G336" t="s">
        <v>5</v>
      </c>
      <c r="H336">
        <v>5</v>
      </c>
      <c r="I336" s="4">
        <f>IF(E336="Rhode Island", Table1[[#This Row],[price]]*$L$3, IF(E336="Massachusetts", Table1[[#This Row],[price]]*$L$2, 1))</f>
        <v>530000</v>
      </c>
    </row>
    <row r="337" spans="1:9" x14ac:dyDescent="0.25">
      <c r="A337" s="2">
        <v>39681</v>
      </c>
      <c r="B337" s="1">
        <f t="shared" si="10"/>
        <v>2008</v>
      </c>
      <c r="C337" s="1">
        <f t="shared" si="11"/>
        <v>3</v>
      </c>
      <c r="D337">
        <v>2607</v>
      </c>
      <c r="E337" t="s">
        <v>37</v>
      </c>
      <c r="F337" s="4">
        <v>680000</v>
      </c>
      <c r="G337" t="s">
        <v>5</v>
      </c>
      <c r="H337">
        <v>4</v>
      </c>
      <c r="I337" s="4">
        <f>IF(E337="Rhode Island", Table1[[#This Row],[price]]*$L$3, IF(E337="Massachusetts", Table1[[#This Row],[price]]*$L$2, 1))</f>
        <v>680000</v>
      </c>
    </row>
    <row r="338" spans="1:9" x14ac:dyDescent="0.25">
      <c r="A338" s="2">
        <v>39682</v>
      </c>
      <c r="B338" s="1">
        <f t="shared" si="10"/>
        <v>2008</v>
      </c>
      <c r="C338" s="1">
        <f t="shared" si="11"/>
        <v>3</v>
      </c>
      <c r="D338">
        <v>2605</v>
      </c>
      <c r="E338" t="s">
        <v>37</v>
      </c>
      <c r="F338" s="4">
        <v>495000</v>
      </c>
      <c r="G338" t="s">
        <v>5</v>
      </c>
      <c r="H338">
        <v>4</v>
      </c>
      <c r="I338" s="4">
        <f>IF(E338="Rhode Island", Table1[[#This Row],[price]]*$L$3, IF(E338="Massachusetts", Table1[[#This Row],[price]]*$L$2, 1))</f>
        <v>495000</v>
      </c>
    </row>
    <row r="339" spans="1:9" x14ac:dyDescent="0.25">
      <c r="A339" s="2">
        <v>39682</v>
      </c>
      <c r="B339" s="1">
        <f t="shared" si="10"/>
        <v>2008</v>
      </c>
      <c r="C339" s="1">
        <f t="shared" si="11"/>
        <v>3</v>
      </c>
      <c r="D339">
        <v>2617</v>
      </c>
      <c r="E339" t="s">
        <v>37</v>
      </c>
      <c r="F339" s="4">
        <v>805000</v>
      </c>
      <c r="G339" t="s">
        <v>5</v>
      </c>
      <c r="H339">
        <v>4</v>
      </c>
      <c r="I339" s="4">
        <f>IF(E339="Rhode Island", Table1[[#This Row],[price]]*$L$3, IF(E339="Massachusetts", Table1[[#This Row],[price]]*$L$2, 1))</f>
        <v>805000</v>
      </c>
    </row>
    <row r="340" spans="1:9" x14ac:dyDescent="0.25">
      <c r="A340" s="2">
        <v>39683</v>
      </c>
      <c r="B340" s="1">
        <f t="shared" si="10"/>
        <v>2008</v>
      </c>
      <c r="C340" s="1">
        <f t="shared" si="11"/>
        <v>3</v>
      </c>
      <c r="D340">
        <v>2607</v>
      </c>
      <c r="E340" t="s">
        <v>37</v>
      </c>
      <c r="F340" s="4">
        <v>630000</v>
      </c>
      <c r="G340" t="s">
        <v>5</v>
      </c>
      <c r="H340">
        <v>4</v>
      </c>
      <c r="I340" s="4">
        <f>IF(E340="Rhode Island", Table1[[#This Row],[price]]*$L$3, IF(E340="Massachusetts", Table1[[#This Row],[price]]*$L$2, 1))</f>
        <v>630000</v>
      </c>
    </row>
    <row r="341" spans="1:9" x14ac:dyDescent="0.25">
      <c r="A341" s="2">
        <v>39685</v>
      </c>
      <c r="B341" s="1">
        <f t="shared" si="10"/>
        <v>2008</v>
      </c>
      <c r="C341" s="1">
        <f t="shared" si="11"/>
        <v>3</v>
      </c>
      <c r="D341">
        <v>2913</v>
      </c>
      <c r="E341" t="s">
        <v>36</v>
      </c>
      <c r="F341" s="4">
        <v>400000</v>
      </c>
      <c r="G341" t="s">
        <v>5</v>
      </c>
      <c r="H341">
        <v>3</v>
      </c>
      <c r="I341" s="4">
        <f>IF(E341="Rhode Island", Table1[[#This Row],[price]]*$L$3, IF(E341="Massachusetts", Table1[[#This Row],[price]]*$L$2, 1))</f>
        <v>400000</v>
      </c>
    </row>
    <row r="342" spans="1:9" x14ac:dyDescent="0.25">
      <c r="A342" s="2">
        <v>39687</v>
      </c>
      <c r="B342" s="1">
        <f t="shared" si="10"/>
        <v>2008</v>
      </c>
      <c r="C342" s="1">
        <f t="shared" si="11"/>
        <v>3</v>
      </c>
      <c r="D342">
        <v>2614</v>
      </c>
      <c r="E342" t="s">
        <v>37</v>
      </c>
      <c r="F342" s="4">
        <v>345000</v>
      </c>
      <c r="G342" t="s">
        <v>5</v>
      </c>
      <c r="H342">
        <v>3</v>
      </c>
      <c r="I342" s="4">
        <f>IF(E342="Rhode Island", Table1[[#This Row],[price]]*$L$3, IF(E342="Massachusetts", Table1[[#This Row],[price]]*$L$2, 1))</f>
        <v>345000</v>
      </c>
    </row>
    <row r="343" spans="1:9" x14ac:dyDescent="0.25">
      <c r="A343" s="2">
        <v>39687</v>
      </c>
      <c r="B343" s="1">
        <f t="shared" si="10"/>
        <v>2008</v>
      </c>
      <c r="C343" s="1">
        <f t="shared" si="11"/>
        <v>3</v>
      </c>
      <c r="D343">
        <v>2913</v>
      </c>
      <c r="E343" t="s">
        <v>36</v>
      </c>
      <c r="F343" s="4">
        <v>440000</v>
      </c>
      <c r="G343" t="s">
        <v>5</v>
      </c>
      <c r="H343">
        <v>3</v>
      </c>
      <c r="I343" s="4">
        <f>IF(E343="Rhode Island", Table1[[#This Row],[price]]*$L$3, IF(E343="Massachusetts", Table1[[#This Row],[price]]*$L$2, 1))</f>
        <v>440000</v>
      </c>
    </row>
    <row r="344" spans="1:9" x14ac:dyDescent="0.25">
      <c r="A344" s="2">
        <v>39687</v>
      </c>
      <c r="B344" s="1">
        <f t="shared" si="10"/>
        <v>2008</v>
      </c>
      <c r="C344" s="1">
        <f t="shared" si="11"/>
        <v>3</v>
      </c>
      <c r="D344">
        <v>2611</v>
      </c>
      <c r="E344" t="s">
        <v>37</v>
      </c>
      <c r="F344" s="4">
        <v>510000</v>
      </c>
      <c r="G344" t="s">
        <v>5</v>
      </c>
      <c r="H344">
        <v>4</v>
      </c>
      <c r="I344" s="4">
        <f>IF(E344="Rhode Island", Table1[[#This Row],[price]]*$L$3, IF(E344="Massachusetts", Table1[[#This Row],[price]]*$L$2, 1))</f>
        <v>510000</v>
      </c>
    </row>
    <row r="345" spans="1:9" x14ac:dyDescent="0.25">
      <c r="A345" s="2">
        <v>39688</v>
      </c>
      <c r="B345" s="1">
        <f t="shared" si="10"/>
        <v>2008</v>
      </c>
      <c r="C345" s="1">
        <f t="shared" si="11"/>
        <v>3</v>
      </c>
      <c r="D345">
        <v>2905</v>
      </c>
      <c r="E345" t="s">
        <v>36</v>
      </c>
      <c r="F345" s="4">
        <v>310000</v>
      </c>
      <c r="G345" t="s">
        <v>5</v>
      </c>
      <c r="H345">
        <v>3</v>
      </c>
      <c r="I345" s="4">
        <f>IF(E345="Rhode Island", Table1[[#This Row],[price]]*$L$3, IF(E345="Massachusetts", Table1[[#This Row],[price]]*$L$2, 1))</f>
        <v>310000</v>
      </c>
    </row>
    <row r="346" spans="1:9" x14ac:dyDescent="0.25">
      <c r="A346" s="2">
        <v>39689</v>
      </c>
      <c r="B346" s="1">
        <f t="shared" si="10"/>
        <v>2008</v>
      </c>
      <c r="C346" s="1">
        <f t="shared" si="11"/>
        <v>3</v>
      </c>
      <c r="D346">
        <v>2906</v>
      </c>
      <c r="E346" t="s">
        <v>36</v>
      </c>
      <c r="F346" s="4">
        <v>370000</v>
      </c>
      <c r="G346" t="s">
        <v>5</v>
      </c>
      <c r="H346">
        <v>4</v>
      </c>
      <c r="I346" s="4">
        <f>IF(E346="Rhode Island", Table1[[#This Row],[price]]*$L$3, IF(E346="Massachusetts", Table1[[#This Row],[price]]*$L$2, 1))</f>
        <v>370000</v>
      </c>
    </row>
    <row r="347" spans="1:9" x14ac:dyDescent="0.25">
      <c r="A347" s="2">
        <v>39689</v>
      </c>
      <c r="B347" s="1">
        <f t="shared" si="10"/>
        <v>2008</v>
      </c>
      <c r="C347" s="1">
        <f t="shared" si="11"/>
        <v>3</v>
      </c>
      <c r="D347">
        <v>2914</v>
      </c>
      <c r="E347" t="s">
        <v>36</v>
      </c>
      <c r="F347" s="4">
        <v>465000</v>
      </c>
      <c r="G347" t="s">
        <v>5</v>
      </c>
      <c r="H347">
        <v>4</v>
      </c>
      <c r="I347" s="4">
        <f>IF(E347="Rhode Island", Table1[[#This Row],[price]]*$L$3, IF(E347="Massachusetts", Table1[[#This Row],[price]]*$L$2, 1))</f>
        <v>465000</v>
      </c>
    </row>
    <row r="348" spans="1:9" x14ac:dyDescent="0.25">
      <c r="A348" s="2">
        <v>39690</v>
      </c>
      <c r="B348" s="1">
        <f t="shared" si="10"/>
        <v>2008</v>
      </c>
      <c r="C348" s="1">
        <f t="shared" si="11"/>
        <v>3</v>
      </c>
      <c r="D348">
        <v>2905</v>
      </c>
      <c r="E348" t="s">
        <v>36</v>
      </c>
      <c r="F348" s="4">
        <v>342000</v>
      </c>
      <c r="G348" t="s">
        <v>5</v>
      </c>
      <c r="H348">
        <v>3</v>
      </c>
      <c r="I348" s="4">
        <f>IF(E348="Rhode Island", Table1[[#This Row],[price]]*$L$3, IF(E348="Massachusetts", Table1[[#This Row],[price]]*$L$2, 1))</f>
        <v>342000</v>
      </c>
    </row>
    <row r="349" spans="1:9" x14ac:dyDescent="0.25">
      <c r="A349" s="2">
        <v>39692</v>
      </c>
      <c r="B349" s="1">
        <f t="shared" si="10"/>
        <v>2008</v>
      </c>
      <c r="C349" s="1">
        <f t="shared" si="11"/>
        <v>3</v>
      </c>
      <c r="D349">
        <v>2903</v>
      </c>
      <c r="E349" t="s">
        <v>36</v>
      </c>
      <c r="F349" s="4">
        <v>380000</v>
      </c>
      <c r="G349" t="s">
        <v>5</v>
      </c>
      <c r="H349">
        <v>3</v>
      </c>
      <c r="I349" s="4">
        <f>IF(E349="Rhode Island", Table1[[#This Row],[price]]*$L$3, IF(E349="Massachusetts", Table1[[#This Row],[price]]*$L$2, 1))</f>
        <v>380000</v>
      </c>
    </row>
    <row r="350" spans="1:9" x14ac:dyDescent="0.25">
      <c r="A350" s="2">
        <v>39693</v>
      </c>
      <c r="B350" s="1">
        <f t="shared" si="10"/>
        <v>2008</v>
      </c>
      <c r="C350" s="1">
        <f t="shared" si="11"/>
        <v>3</v>
      </c>
      <c r="D350">
        <v>2906</v>
      </c>
      <c r="E350" t="s">
        <v>36</v>
      </c>
      <c r="F350" s="4">
        <v>345000</v>
      </c>
      <c r="G350" t="s">
        <v>5</v>
      </c>
      <c r="H350">
        <v>3</v>
      </c>
      <c r="I350" s="4">
        <f>IF(E350="Rhode Island", Table1[[#This Row],[price]]*$L$3, IF(E350="Massachusetts", Table1[[#This Row],[price]]*$L$2, 1))</f>
        <v>345000</v>
      </c>
    </row>
    <row r="351" spans="1:9" x14ac:dyDescent="0.25">
      <c r="A351" s="2">
        <v>39693</v>
      </c>
      <c r="B351" s="1">
        <f t="shared" si="10"/>
        <v>2008</v>
      </c>
      <c r="C351" s="1">
        <f t="shared" si="11"/>
        <v>3</v>
      </c>
      <c r="D351">
        <v>2615</v>
      </c>
      <c r="E351" t="s">
        <v>37</v>
      </c>
      <c r="F351" s="4">
        <v>370000</v>
      </c>
      <c r="G351" t="s">
        <v>5</v>
      </c>
      <c r="H351">
        <v>4</v>
      </c>
      <c r="I351" s="4">
        <f>IF(E351="Rhode Island", Table1[[#This Row],[price]]*$L$3, IF(E351="Massachusetts", Table1[[#This Row],[price]]*$L$2, 1))</f>
        <v>370000</v>
      </c>
    </row>
    <row r="352" spans="1:9" x14ac:dyDescent="0.25">
      <c r="A352" s="2">
        <v>39693</v>
      </c>
      <c r="B352" s="1">
        <f t="shared" si="10"/>
        <v>2008</v>
      </c>
      <c r="C352" s="1">
        <f t="shared" si="11"/>
        <v>3</v>
      </c>
      <c r="D352">
        <v>2906</v>
      </c>
      <c r="E352" t="s">
        <v>36</v>
      </c>
      <c r="F352" s="4">
        <v>495000</v>
      </c>
      <c r="G352" t="s">
        <v>5</v>
      </c>
      <c r="H352">
        <v>4</v>
      </c>
      <c r="I352" s="4">
        <f>IF(E352="Rhode Island", Table1[[#This Row],[price]]*$L$3, IF(E352="Massachusetts", Table1[[#This Row],[price]]*$L$2, 1))</f>
        <v>495000</v>
      </c>
    </row>
    <row r="353" spans="1:9" x14ac:dyDescent="0.25">
      <c r="A353" s="2">
        <v>39693</v>
      </c>
      <c r="B353" s="1">
        <f t="shared" si="10"/>
        <v>2008</v>
      </c>
      <c r="C353" s="1">
        <f t="shared" si="11"/>
        <v>3</v>
      </c>
      <c r="D353">
        <v>2914</v>
      </c>
      <c r="E353" t="s">
        <v>36</v>
      </c>
      <c r="F353" s="4">
        <v>541000</v>
      </c>
      <c r="G353" t="s">
        <v>5</v>
      </c>
      <c r="H353">
        <v>4</v>
      </c>
      <c r="I353" s="4">
        <f>IF(E353="Rhode Island", Table1[[#This Row],[price]]*$L$3, IF(E353="Massachusetts", Table1[[#This Row],[price]]*$L$2, 1))</f>
        <v>541000</v>
      </c>
    </row>
    <row r="354" spans="1:9" x14ac:dyDescent="0.25">
      <c r="A354" s="2">
        <v>39693</v>
      </c>
      <c r="B354" s="1">
        <f t="shared" si="10"/>
        <v>2008</v>
      </c>
      <c r="C354" s="1">
        <f t="shared" si="11"/>
        <v>3</v>
      </c>
      <c r="D354">
        <v>2600</v>
      </c>
      <c r="E354" t="s">
        <v>37</v>
      </c>
      <c r="F354" s="4">
        <v>1380000</v>
      </c>
      <c r="G354" t="s">
        <v>5</v>
      </c>
      <c r="H354">
        <v>5</v>
      </c>
      <c r="I354" s="4">
        <f>IF(E354="Rhode Island", Table1[[#This Row],[price]]*$L$3, IF(E354="Massachusetts", Table1[[#This Row],[price]]*$L$2, 1))</f>
        <v>1380000</v>
      </c>
    </row>
    <row r="355" spans="1:9" x14ac:dyDescent="0.25">
      <c r="A355" s="2">
        <v>39694</v>
      </c>
      <c r="B355" s="1">
        <f t="shared" si="10"/>
        <v>2008</v>
      </c>
      <c r="C355" s="1">
        <f t="shared" si="11"/>
        <v>3</v>
      </c>
      <c r="D355">
        <v>2615</v>
      </c>
      <c r="E355" t="s">
        <v>37</v>
      </c>
      <c r="F355" s="4">
        <v>372000</v>
      </c>
      <c r="G355" t="s">
        <v>5</v>
      </c>
      <c r="H355">
        <v>3</v>
      </c>
      <c r="I355" s="4">
        <f>IF(E355="Rhode Island", Table1[[#This Row],[price]]*$L$3, IF(E355="Massachusetts", Table1[[#This Row],[price]]*$L$2, 1))</f>
        <v>372000</v>
      </c>
    </row>
    <row r="356" spans="1:9" x14ac:dyDescent="0.25">
      <c r="A356" s="2">
        <v>39694</v>
      </c>
      <c r="B356" s="1">
        <f t="shared" si="10"/>
        <v>2008</v>
      </c>
      <c r="C356" s="1">
        <f t="shared" si="11"/>
        <v>3</v>
      </c>
      <c r="D356">
        <v>2617</v>
      </c>
      <c r="E356" t="s">
        <v>37</v>
      </c>
      <c r="F356" s="4">
        <v>415000</v>
      </c>
      <c r="G356" t="s">
        <v>5</v>
      </c>
      <c r="H356">
        <v>3</v>
      </c>
      <c r="I356" s="4">
        <f>IF(E356="Rhode Island", Table1[[#This Row],[price]]*$L$3, IF(E356="Massachusetts", Table1[[#This Row],[price]]*$L$2, 1))</f>
        <v>415000</v>
      </c>
    </row>
    <row r="357" spans="1:9" x14ac:dyDescent="0.25">
      <c r="A357" s="2">
        <v>39695</v>
      </c>
      <c r="B357" s="1">
        <f t="shared" si="10"/>
        <v>2008</v>
      </c>
      <c r="C357" s="1">
        <f t="shared" si="11"/>
        <v>3</v>
      </c>
      <c r="D357">
        <v>2913</v>
      </c>
      <c r="E357" t="s">
        <v>36</v>
      </c>
      <c r="F357" s="4">
        <v>335000</v>
      </c>
      <c r="G357" t="s">
        <v>5</v>
      </c>
      <c r="H357">
        <v>3</v>
      </c>
      <c r="I357" s="4">
        <f>IF(E357="Rhode Island", Table1[[#This Row],[price]]*$L$3, IF(E357="Massachusetts", Table1[[#This Row],[price]]*$L$2, 1))</f>
        <v>335000</v>
      </c>
    </row>
    <row r="358" spans="1:9" x14ac:dyDescent="0.25">
      <c r="A358" s="2">
        <v>39695</v>
      </c>
      <c r="B358" s="1">
        <f t="shared" si="10"/>
        <v>2008</v>
      </c>
      <c r="C358" s="1">
        <f t="shared" si="11"/>
        <v>3</v>
      </c>
      <c r="D358">
        <v>2913</v>
      </c>
      <c r="E358" t="s">
        <v>36</v>
      </c>
      <c r="F358" s="4">
        <v>1150000</v>
      </c>
      <c r="G358" t="s">
        <v>5</v>
      </c>
      <c r="H358">
        <v>5</v>
      </c>
      <c r="I358" s="4">
        <f>IF(E358="Rhode Island", Table1[[#This Row],[price]]*$L$3, IF(E358="Massachusetts", Table1[[#This Row],[price]]*$L$2, 1))</f>
        <v>1150000</v>
      </c>
    </row>
    <row r="359" spans="1:9" x14ac:dyDescent="0.25">
      <c r="A359" s="2">
        <v>39696</v>
      </c>
      <c r="B359" s="1">
        <f t="shared" si="10"/>
        <v>2008</v>
      </c>
      <c r="C359" s="1">
        <f t="shared" si="11"/>
        <v>3</v>
      </c>
      <c r="D359">
        <v>2615</v>
      </c>
      <c r="E359" t="s">
        <v>37</v>
      </c>
      <c r="F359" s="4">
        <v>387000</v>
      </c>
      <c r="G359" t="s">
        <v>5</v>
      </c>
      <c r="H359">
        <v>3</v>
      </c>
      <c r="I359" s="4">
        <f>IF(E359="Rhode Island", Table1[[#This Row],[price]]*$L$3, IF(E359="Massachusetts", Table1[[#This Row],[price]]*$L$2, 1))</f>
        <v>387000</v>
      </c>
    </row>
    <row r="360" spans="1:9" x14ac:dyDescent="0.25">
      <c r="A360" s="2">
        <v>39696</v>
      </c>
      <c r="B360" s="1">
        <f t="shared" si="10"/>
        <v>2008</v>
      </c>
      <c r="C360" s="1">
        <f t="shared" si="11"/>
        <v>3</v>
      </c>
      <c r="D360">
        <v>2914</v>
      </c>
      <c r="E360" t="s">
        <v>36</v>
      </c>
      <c r="F360" s="4">
        <v>395000</v>
      </c>
      <c r="G360" t="s">
        <v>5</v>
      </c>
      <c r="H360">
        <v>3</v>
      </c>
      <c r="I360" s="4">
        <f>IF(E360="Rhode Island", Table1[[#This Row],[price]]*$L$3, IF(E360="Massachusetts", Table1[[#This Row],[price]]*$L$2, 1))</f>
        <v>395000</v>
      </c>
    </row>
    <row r="361" spans="1:9" x14ac:dyDescent="0.25">
      <c r="A361" s="2">
        <v>39696</v>
      </c>
      <c r="B361" s="1">
        <f t="shared" si="10"/>
        <v>2008</v>
      </c>
      <c r="C361" s="1">
        <f t="shared" si="11"/>
        <v>3</v>
      </c>
      <c r="D361">
        <v>2905</v>
      </c>
      <c r="E361" t="s">
        <v>36</v>
      </c>
      <c r="F361" s="4">
        <v>400000</v>
      </c>
      <c r="G361" t="s">
        <v>5</v>
      </c>
      <c r="H361">
        <v>4</v>
      </c>
      <c r="I361" s="4">
        <f>IF(E361="Rhode Island", Table1[[#This Row],[price]]*$L$3, IF(E361="Massachusetts", Table1[[#This Row],[price]]*$L$2, 1))</f>
        <v>400000</v>
      </c>
    </row>
    <row r="362" spans="1:9" x14ac:dyDescent="0.25">
      <c r="A362" s="2">
        <v>39696</v>
      </c>
      <c r="B362" s="1">
        <f t="shared" si="10"/>
        <v>2008</v>
      </c>
      <c r="C362" s="1">
        <f t="shared" si="11"/>
        <v>3</v>
      </c>
      <c r="D362">
        <v>2617</v>
      </c>
      <c r="E362" t="s">
        <v>37</v>
      </c>
      <c r="F362" s="4">
        <v>426000</v>
      </c>
      <c r="G362" t="s">
        <v>5</v>
      </c>
      <c r="H362">
        <v>3</v>
      </c>
      <c r="I362" s="4">
        <f>IF(E362="Rhode Island", Table1[[#This Row],[price]]*$L$3, IF(E362="Massachusetts", Table1[[#This Row],[price]]*$L$2, 1))</f>
        <v>426000</v>
      </c>
    </row>
    <row r="363" spans="1:9" x14ac:dyDescent="0.25">
      <c r="A363" s="2">
        <v>39696</v>
      </c>
      <c r="B363" s="1">
        <f t="shared" si="10"/>
        <v>2008</v>
      </c>
      <c r="C363" s="1">
        <f t="shared" si="11"/>
        <v>3</v>
      </c>
      <c r="D363">
        <v>2914</v>
      </c>
      <c r="E363" t="s">
        <v>36</v>
      </c>
      <c r="F363" s="4">
        <v>552000</v>
      </c>
      <c r="G363" t="s">
        <v>5</v>
      </c>
      <c r="H363">
        <v>4</v>
      </c>
      <c r="I363" s="4">
        <f>IF(E363="Rhode Island", Table1[[#This Row],[price]]*$L$3, IF(E363="Massachusetts", Table1[[#This Row],[price]]*$L$2, 1))</f>
        <v>552000</v>
      </c>
    </row>
    <row r="364" spans="1:9" x14ac:dyDescent="0.25">
      <c r="A364" s="2">
        <v>39699</v>
      </c>
      <c r="B364" s="1">
        <f t="shared" si="10"/>
        <v>2008</v>
      </c>
      <c r="C364" s="1">
        <f t="shared" si="11"/>
        <v>3</v>
      </c>
      <c r="D364">
        <v>2615</v>
      </c>
      <c r="E364" t="s">
        <v>37</v>
      </c>
      <c r="F364" s="4">
        <v>349000</v>
      </c>
      <c r="G364" t="s">
        <v>5</v>
      </c>
      <c r="H364">
        <v>3</v>
      </c>
      <c r="I364" s="4">
        <f>IF(E364="Rhode Island", Table1[[#This Row],[price]]*$L$3, IF(E364="Massachusetts", Table1[[#This Row],[price]]*$L$2, 1))</f>
        <v>349000</v>
      </c>
    </row>
    <row r="365" spans="1:9" x14ac:dyDescent="0.25">
      <c r="A365" s="2">
        <v>39699</v>
      </c>
      <c r="B365" s="1">
        <f t="shared" si="10"/>
        <v>2008</v>
      </c>
      <c r="C365" s="1">
        <f t="shared" si="11"/>
        <v>3</v>
      </c>
      <c r="D365">
        <v>2900</v>
      </c>
      <c r="E365" t="s">
        <v>37</v>
      </c>
      <c r="F365" s="4">
        <v>360500</v>
      </c>
      <c r="G365" t="s">
        <v>5</v>
      </c>
      <c r="H365">
        <v>3</v>
      </c>
      <c r="I365" s="4">
        <f>IF(E365="Rhode Island", Table1[[#This Row],[price]]*$L$3, IF(E365="Massachusetts", Table1[[#This Row],[price]]*$L$2, 1))</f>
        <v>360500</v>
      </c>
    </row>
    <row r="366" spans="1:9" x14ac:dyDescent="0.25">
      <c r="A366" s="2">
        <v>39699</v>
      </c>
      <c r="B366" s="1">
        <f t="shared" si="10"/>
        <v>2008</v>
      </c>
      <c r="C366" s="1">
        <f t="shared" si="11"/>
        <v>3</v>
      </c>
      <c r="D366">
        <v>2600</v>
      </c>
      <c r="E366" t="s">
        <v>37</v>
      </c>
      <c r="F366" s="4">
        <v>740000</v>
      </c>
      <c r="G366" t="s">
        <v>5</v>
      </c>
      <c r="H366">
        <v>3</v>
      </c>
      <c r="I366" s="4">
        <f>IF(E366="Rhode Island", Table1[[#This Row],[price]]*$L$3, IF(E366="Massachusetts", Table1[[#This Row],[price]]*$L$2, 1))</f>
        <v>740000</v>
      </c>
    </row>
    <row r="367" spans="1:9" x14ac:dyDescent="0.25">
      <c r="A367" s="2">
        <v>39701</v>
      </c>
      <c r="B367" s="1">
        <f t="shared" si="10"/>
        <v>2008</v>
      </c>
      <c r="C367" s="1">
        <f t="shared" si="11"/>
        <v>3</v>
      </c>
      <c r="D367">
        <v>2614</v>
      </c>
      <c r="E367" t="s">
        <v>37</v>
      </c>
      <c r="F367" s="4">
        <v>371600</v>
      </c>
      <c r="G367" t="s">
        <v>5</v>
      </c>
      <c r="H367">
        <v>4</v>
      </c>
      <c r="I367" s="4">
        <f>IF(E367="Rhode Island", Table1[[#This Row],[price]]*$L$3, IF(E367="Massachusetts", Table1[[#This Row],[price]]*$L$2, 1))</f>
        <v>371600</v>
      </c>
    </row>
    <row r="368" spans="1:9" x14ac:dyDescent="0.25">
      <c r="A368" s="2">
        <v>39701</v>
      </c>
      <c r="B368" s="1">
        <f t="shared" si="10"/>
        <v>2008</v>
      </c>
      <c r="C368" s="1">
        <f t="shared" si="11"/>
        <v>3</v>
      </c>
      <c r="D368">
        <v>2606</v>
      </c>
      <c r="E368" t="s">
        <v>37</v>
      </c>
      <c r="F368" s="4">
        <v>367000</v>
      </c>
      <c r="G368" t="s">
        <v>6</v>
      </c>
      <c r="H368">
        <v>2</v>
      </c>
      <c r="I368" s="4">
        <f>IF(E368="Rhode Island", Table1[[#This Row],[price]]*$L$3, IF(E368="Massachusetts", Table1[[#This Row],[price]]*$L$2, 1))</f>
        <v>367000</v>
      </c>
    </row>
    <row r="369" spans="1:9" x14ac:dyDescent="0.25">
      <c r="A369" s="2">
        <v>39702</v>
      </c>
      <c r="B369" s="1">
        <f t="shared" si="10"/>
        <v>2008</v>
      </c>
      <c r="C369" s="1">
        <f t="shared" si="11"/>
        <v>3</v>
      </c>
      <c r="D369">
        <v>2607</v>
      </c>
      <c r="E369" t="s">
        <v>37</v>
      </c>
      <c r="F369" s="4">
        <v>380000</v>
      </c>
      <c r="G369" t="s">
        <v>5</v>
      </c>
      <c r="H369">
        <v>3</v>
      </c>
      <c r="I369" s="4">
        <f>IF(E369="Rhode Island", Table1[[#This Row],[price]]*$L$3, IF(E369="Massachusetts", Table1[[#This Row],[price]]*$L$2, 1))</f>
        <v>380000</v>
      </c>
    </row>
    <row r="370" spans="1:9" x14ac:dyDescent="0.25">
      <c r="A370" s="2">
        <v>39702</v>
      </c>
      <c r="B370" s="1">
        <f t="shared" si="10"/>
        <v>2008</v>
      </c>
      <c r="C370" s="1">
        <f t="shared" si="11"/>
        <v>3</v>
      </c>
      <c r="D370">
        <v>2617</v>
      </c>
      <c r="E370" t="s">
        <v>37</v>
      </c>
      <c r="F370" s="4">
        <v>450000</v>
      </c>
      <c r="G370" t="s">
        <v>5</v>
      </c>
      <c r="H370">
        <v>3</v>
      </c>
      <c r="I370" s="4">
        <f>IF(E370="Rhode Island", Table1[[#This Row],[price]]*$L$3, IF(E370="Massachusetts", Table1[[#This Row],[price]]*$L$2, 1))</f>
        <v>450000</v>
      </c>
    </row>
    <row r="371" spans="1:9" x14ac:dyDescent="0.25">
      <c r="A371" s="2">
        <v>39703</v>
      </c>
      <c r="B371" s="1">
        <f t="shared" si="10"/>
        <v>2008</v>
      </c>
      <c r="C371" s="1">
        <f t="shared" si="11"/>
        <v>3</v>
      </c>
      <c r="D371">
        <v>2617</v>
      </c>
      <c r="E371" t="s">
        <v>37</v>
      </c>
      <c r="F371" s="4">
        <v>427000</v>
      </c>
      <c r="G371" t="s">
        <v>5</v>
      </c>
      <c r="H371">
        <v>4</v>
      </c>
      <c r="I371" s="4">
        <f>IF(E371="Rhode Island", Table1[[#This Row],[price]]*$L$3, IF(E371="Massachusetts", Table1[[#This Row],[price]]*$L$2, 1))</f>
        <v>427000</v>
      </c>
    </row>
    <row r="372" spans="1:9" x14ac:dyDescent="0.25">
      <c r="A372" s="2">
        <v>39703</v>
      </c>
      <c r="B372" s="1">
        <f t="shared" si="10"/>
        <v>2008</v>
      </c>
      <c r="C372" s="1">
        <f t="shared" si="11"/>
        <v>3</v>
      </c>
      <c r="D372">
        <v>2602</v>
      </c>
      <c r="E372" t="s">
        <v>37</v>
      </c>
      <c r="F372" s="4">
        <v>270000</v>
      </c>
      <c r="G372" t="s">
        <v>6</v>
      </c>
      <c r="H372">
        <v>1</v>
      </c>
      <c r="I372" s="4">
        <f>IF(E372="Rhode Island", Table1[[#This Row],[price]]*$L$3, IF(E372="Massachusetts", Table1[[#This Row],[price]]*$L$2, 1))</f>
        <v>270000</v>
      </c>
    </row>
    <row r="373" spans="1:9" x14ac:dyDescent="0.25">
      <c r="A373" s="2">
        <v>39704</v>
      </c>
      <c r="B373" s="1">
        <f t="shared" si="10"/>
        <v>2008</v>
      </c>
      <c r="C373" s="1">
        <f t="shared" si="11"/>
        <v>3</v>
      </c>
      <c r="D373">
        <v>2913</v>
      </c>
      <c r="E373" t="s">
        <v>36</v>
      </c>
      <c r="F373" s="4">
        <v>477000</v>
      </c>
      <c r="G373" t="s">
        <v>5</v>
      </c>
      <c r="H373">
        <v>4</v>
      </c>
      <c r="I373" s="4">
        <f>IF(E373="Rhode Island", Table1[[#This Row],[price]]*$L$3, IF(E373="Massachusetts", Table1[[#This Row],[price]]*$L$2, 1))</f>
        <v>477000</v>
      </c>
    </row>
    <row r="374" spans="1:9" x14ac:dyDescent="0.25">
      <c r="A374" s="2">
        <v>39704</v>
      </c>
      <c r="B374" s="1">
        <f t="shared" si="10"/>
        <v>2008</v>
      </c>
      <c r="C374" s="1">
        <f t="shared" si="11"/>
        <v>3</v>
      </c>
      <c r="D374">
        <v>2617</v>
      </c>
      <c r="E374" t="s">
        <v>37</v>
      </c>
      <c r="F374" s="4">
        <v>479000</v>
      </c>
      <c r="G374" t="s">
        <v>5</v>
      </c>
      <c r="H374">
        <v>3</v>
      </c>
      <c r="I374" s="4">
        <f>IF(E374="Rhode Island", Table1[[#This Row],[price]]*$L$3, IF(E374="Massachusetts", Table1[[#This Row],[price]]*$L$2, 1))</f>
        <v>479000</v>
      </c>
    </row>
    <row r="375" spans="1:9" x14ac:dyDescent="0.25">
      <c r="A375" s="2">
        <v>39706</v>
      </c>
      <c r="B375" s="1">
        <f t="shared" si="10"/>
        <v>2008</v>
      </c>
      <c r="C375" s="1">
        <f t="shared" si="11"/>
        <v>3</v>
      </c>
      <c r="D375">
        <v>2905</v>
      </c>
      <c r="E375" t="s">
        <v>36</v>
      </c>
      <c r="F375" s="4">
        <v>321000</v>
      </c>
      <c r="G375" t="s">
        <v>5</v>
      </c>
      <c r="H375">
        <v>2</v>
      </c>
      <c r="I375" s="4">
        <f>IF(E375="Rhode Island", Table1[[#This Row],[price]]*$L$3, IF(E375="Massachusetts", Table1[[#This Row],[price]]*$L$2, 1))</f>
        <v>321000</v>
      </c>
    </row>
    <row r="376" spans="1:9" x14ac:dyDescent="0.25">
      <c r="A376" s="2">
        <v>39706</v>
      </c>
      <c r="B376" s="1">
        <f t="shared" si="10"/>
        <v>2008</v>
      </c>
      <c r="C376" s="1">
        <f t="shared" si="11"/>
        <v>3</v>
      </c>
      <c r="D376">
        <v>2617</v>
      </c>
      <c r="E376" t="s">
        <v>37</v>
      </c>
      <c r="F376" s="4">
        <v>405000</v>
      </c>
      <c r="G376" t="s">
        <v>5</v>
      </c>
      <c r="H376">
        <v>3</v>
      </c>
      <c r="I376" s="4">
        <f>IF(E376="Rhode Island", Table1[[#This Row],[price]]*$L$3, IF(E376="Massachusetts", Table1[[#This Row],[price]]*$L$2, 1))</f>
        <v>405000</v>
      </c>
    </row>
    <row r="377" spans="1:9" x14ac:dyDescent="0.25">
      <c r="A377" s="2">
        <v>39707</v>
      </c>
      <c r="B377" s="1">
        <f t="shared" si="10"/>
        <v>2008</v>
      </c>
      <c r="C377" s="1">
        <f t="shared" si="11"/>
        <v>3</v>
      </c>
      <c r="D377">
        <v>2614</v>
      </c>
      <c r="E377" t="s">
        <v>37</v>
      </c>
      <c r="F377" s="4">
        <v>357000</v>
      </c>
      <c r="G377" t="s">
        <v>5</v>
      </c>
      <c r="H377">
        <v>3</v>
      </c>
      <c r="I377" s="4">
        <f>IF(E377="Rhode Island", Table1[[#This Row],[price]]*$L$3, IF(E377="Massachusetts", Table1[[#This Row],[price]]*$L$2, 1))</f>
        <v>357000</v>
      </c>
    </row>
    <row r="378" spans="1:9" x14ac:dyDescent="0.25">
      <c r="A378" s="2">
        <v>39707</v>
      </c>
      <c r="B378" s="1">
        <f t="shared" si="10"/>
        <v>2008</v>
      </c>
      <c r="C378" s="1">
        <f t="shared" si="11"/>
        <v>3</v>
      </c>
      <c r="D378">
        <v>2615</v>
      </c>
      <c r="E378" t="s">
        <v>37</v>
      </c>
      <c r="F378" s="4">
        <v>360000</v>
      </c>
      <c r="G378" t="s">
        <v>5</v>
      </c>
      <c r="H378">
        <v>4</v>
      </c>
      <c r="I378" s="4">
        <f>IF(E378="Rhode Island", Table1[[#This Row],[price]]*$L$3, IF(E378="Massachusetts", Table1[[#This Row],[price]]*$L$2, 1))</f>
        <v>360000</v>
      </c>
    </row>
    <row r="379" spans="1:9" x14ac:dyDescent="0.25">
      <c r="A379" s="2">
        <v>39707</v>
      </c>
      <c r="B379" s="1">
        <f t="shared" si="10"/>
        <v>2008</v>
      </c>
      <c r="C379" s="1">
        <f t="shared" si="11"/>
        <v>3</v>
      </c>
      <c r="D379">
        <v>2617</v>
      </c>
      <c r="E379" t="s">
        <v>37</v>
      </c>
      <c r="F379" s="4">
        <v>365000</v>
      </c>
      <c r="G379" t="s">
        <v>5</v>
      </c>
      <c r="H379">
        <v>3</v>
      </c>
      <c r="I379" s="4">
        <f>IF(E379="Rhode Island", Table1[[#This Row],[price]]*$L$3, IF(E379="Massachusetts", Table1[[#This Row],[price]]*$L$2, 1))</f>
        <v>365000</v>
      </c>
    </row>
    <row r="380" spans="1:9" x14ac:dyDescent="0.25">
      <c r="A380" s="2">
        <v>39707</v>
      </c>
      <c r="B380" s="1">
        <f t="shared" si="10"/>
        <v>2008</v>
      </c>
      <c r="C380" s="1">
        <f t="shared" si="11"/>
        <v>3</v>
      </c>
      <c r="D380">
        <v>2617</v>
      </c>
      <c r="E380" t="s">
        <v>37</v>
      </c>
      <c r="F380" s="4">
        <v>585000</v>
      </c>
      <c r="G380" t="s">
        <v>5</v>
      </c>
      <c r="H380">
        <v>4</v>
      </c>
      <c r="I380" s="4">
        <f>IF(E380="Rhode Island", Table1[[#This Row],[price]]*$L$3, IF(E380="Massachusetts", Table1[[#This Row],[price]]*$L$2, 1))</f>
        <v>585000</v>
      </c>
    </row>
    <row r="381" spans="1:9" x14ac:dyDescent="0.25">
      <c r="A381" s="2">
        <v>39707</v>
      </c>
      <c r="B381" s="1">
        <f t="shared" si="10"/>
        <v>2008</v>
      </c>
      <c r="C381" s="1">
        <f t="shared" si="11"/>
        <v>3</v>
      </c>
      <c r="D381">
        <v>2606</v>
      </c>
      <c r="E381" t="s">
        <v>37</v>
      </c>
      <c r="F381" s="4">
        <v>257000</v>
      </c>
      <c r="G381" t="s">
        <v>6</v>
      </c>
      <c r="H381">
        <v>2</v>
      </c>
      <c r="I381" s="4">
        <f>IF(E381="Rhode Island", Table1[[#This Row],[price]]*$L$3, IF(E381="Massachusetts", Table1[[#This Row],[price]]*$L$2, 1))</f>
        <v>257000</v>
      </c>
    </row>
    <row r="382" spans="1:9" x14ac:dyDescent="0.25">
      <c r="A382" s="2">
        <v>39708</v>
      </c>
      <c r="B382" s="1">
        <f t="shared" si="10"/>
        <v>2008</v>
      </c>
      <c r="C382" s="1">
        <f t="shared" si="11"/>
        <v>3</v>
      </c>
      <c r="D382">
        <v>2615</v>
      </c>
      <c r="E382" t="s">
        <v>37</v>
      </c>
      <c r="F382" s="4">
        <v>343000</v>
      </c>
      <c r="G382" t="s">
        <v>5</v>
      </c>
      <c r="H382">
        <v>3</v>
      </c>
      <c r="I382" s="4">
        <f>IF(E382="Rhode Island", Table1[[#This Row],[price]]*$L$3, IF(E382="Massachusetts", Table1[[#This Row],[price]]*$L$2, 1))</f>
        <v>343000</v>
      </c>
    </row>
    <row r="383" spans="1:9" x14ac:dyDescent="0.25">
      <c r="A383" s="2">
        <v>39708</v>
      </c>
      <c r="B383" s="1">
        <f t="shared" si="10"/>
        <v>2008</v>
      </c>
      <c r="C383" s="1">
        <f t="shared" si="11"/>
        <v>3</v>
      </c>
      <c r="D383">
        <v>2914</v>
      </c>
      <c r="E383" t="s">
        <v>36</v>
      </c>
      <c r="F383" s="4">
        <v>410000</v>
      </c>
      <c r="G383" t="s">
        <v>5</v>
      </c>
      <c r="H383">
        <v>3</v>
      </c>
      <c r="I383" s="4">
        <f>IF(E383="Rhode Island", Table1[[#This Row],[price]]*$L$3, IF(E383="Massachusetts", Table1[[#This Row],[price]]*$L$2, 1))</f>
        <v>410000</v>
      </c>
    </row>
    <row r="384" spans="1:9" x14ac:dyDescent="0.25">
      <c r="A384" s="2">
        <v>39708</v>
      </c>
      <c r="B384" s="1">
        <f t="shared" si="10"/>
        <v>2008</v>
      </c>
      <c r="C384" s="1">
        <f t="shared" si="11"/>
        <v>3</v>
      </c>
      <c r="D384">
        <v>2903</v>
      </c>
      <c r="E384" t="s">
        <v>36</v>
      </c>
      <c r="F384" s="4">
        <v>420000</v>
      </c>
      <c r="G384" t="s">
        <v>5</v>
      </c>
      <c r="H384">
        <v>4</v>
      </c>
      <c r="I384" s="4">
        <f>IF(E384="Rhode Island", Table1[[#This Row],[price]]*$L$3, IF(E384="Massachusetts", Table1[[#This Row],[price]]*$L$2, 1))</f>
        <v>420000</v>
      </c>
    </row>
    <row r="385" spans="1:9" x14ac:dyDescent="0.25">
      <c r="A385" s="2">
        <v>39708</v>
      </c>
      <c r="B385" s="1">
        <f t="shared" si="10"/>
        <v>2008</v>
      </c>
      <c r="C385" s="1">
        <f t="shared" si="11"/>
        <v>3</v>
      </c>
      <c r="D385">
        <v>2614</v>
      </c>
      <c r="E385" t="s">
        <v>37</v>
      </c>
      <c r="F385" s="4">
        <v>420000</v>
      </c>
      <c r="G385" t="s">
        <v>5</v>
      </c>
      <c r="H385">
        <v>3</v>
      </c>
      <c r="I385" s="4">
        <f>IF(E385="Rhode Island", Table1[[#This Row],[price]]*$L$3, IF(E385="Massachusetts", Table1[[#This Row],[price]]*$L$2, 1))</f>
        <v>420000</v>
      </c>
    </row>
    <row r="386" spans="1:9" x14ac:dyDescent="0.25">
      <c r="A386" s="2">
        <v>39708</v>
      </c>
      <c r="B386" s="1">
        <f t="shared" ref="B386:B449" si="12">YEAR(A386)</f>
        <v>2008</v>
      </c>
      <c r="C386" s="1">
        <f t="shared" ref="C386:C449" si="13">ROUNDUP(MONTH(A386)/3,0)</f>
        <v>3</v>
      </c>
      <c r="D386">
        <v>2600</v>
      </c>
      <c r="E386" t="s">
        <v>37</v>
      </c>
      <c r="F386" s="4">
        <v>720000</v>
      </c>
      <c r="G386" t="s">
        <v>5</v>
      </c>
      <c r="H386">
        <v>3</v>
      </c>
      <c r="I386" s="4">
        <f>IF(E386="Rhode Island", Table1[[#This Row],[price]]*$L$3, IF(E386="Massachusetts", Table1[[#This Row],[price]]*$L$2, 1))</f>
        <v>720000</v>
      </c>
    </row>
    <row r="387" spans="1:9" x14ac:dyDescent="0.25">
      <c r="A387" s="2">
        <v>39708</v>
      </c>
      <c r="B387" s="1">
        <f t="shared" si="12"/>
        <v>2008</v>
      </c>
      <c r="C387" s="1">
        <f t="shared" si="13"/>
        <v>3</v>
      </c>
      <c r="D387">
        <v>2614</v>
      </c>
      <c r="E387" t="s">
        <v>37</v>
      </c>
      <c r="F387" s="4">
        <v>720000</v>
      </c>
      <c r="G387" t="s">
        <v>5</v>
      </c>
      <c r="H387">
        <v>5</v>
      </c>
      <c r="I387" s="4">
        <f>IF(E387="Rhode Island", Table1[[#This Row],[price]]*$L$3, IF(E387="Massachusetts", Table1[[#This Row],[price]]*$L$2, 1))</f>
        <v>720000</v>
      </c>
    </row>
    <row r="388" spans="1:9" x14ac:dyDescent="0.25">
      <c r="A388" s="2">
        <v>39709</v>
      </c>
      <c r="B388" s="1">
        <f t="shared" si="12"/>
        <v>2008</v>
      </c>
      <c r="C388" s="1">
        <f t="shared" si="13"/>
        <v>3</v>
      </c>
      <c r="D388">
        <v>2913</v>
      </c>
      <c r="E388" t="s">
        <v>36</v>
      </c>
      <c r="F388" s="4">
        <v>320000</v>
      </c>
      <c r="G388" t="s">
        <v>5</v>
      </c>
      <c r="H388">
        <v>3</v>
      </c>
      <c r="I388" s="4">
        <f>IF(E388="Rhode Island", Table1[[#This Row],[price]]*$L$3, IF(E388="Massachusetts", Table1[[#This Row],[price]]*$L$2, 1))</f>
        <v>320000</v>
      </c>
    </row>
    <row r="389" spans="1:9" x14ac:dyDescent="0.25">
      <c r="A389" s="2">
        <v>39709</v>
      </c>
      <c r="B389" s="1">
        <f t="shared" si="12"/>
        <v>2008</v>
      </c>
      <c r="C389" s="1">
        <f t="shared" si="13"/>
        <v>3</v>
      </c>
      <c r="D389">
        <v>2902</v>
      </c>
      <c r="E389" t="s">
        <v>36</v>
      </c>
      <c r="F389" s="4">
        <v>474000</v>
      </c>
      <c r="G389" t="s">
        <v>5</v>
      </c>
      <c r="H389">
        <v>4</v>
      </c>
      <c r="I389" s="4">
        <f>IF(E389="Rhode Island", Table1[[#This Row],[price]]*$L$3, IF(E389="Massachusetts", Table1[[#This Row],[price]]*$L$2, 1))</f>
        <v>474000</v>
      </c>
    </row>
    <row r="390" spans="1:9" x14ac:dyDescent="0.25">
      <c r="A390" s="2">
        <v>39709</v>
      </c>
      <c r="B390" s="1">
        <f t="shared" si="12"/>
        <v>2008</v>
      </c>
      <c r="C390" s="1">
        <f t="shared" si="13"/>
        <v>3</v>
      </c>
      <c r="D390">
        <v>2607</v>
      </c>
      <c r="E390" t="s">
        <v>37</v>
      </c>
      <c r="F390" s="4">
        <v>860000</v>
      </c>
      <c r="G390" t="s">
        <v>5</v>
      </c>
      <c r="H390">
        <v>3</v>
      </c>
      <c r="I390" s="4">
        <f>IF(E390="Rhode Island", Table1[[#This Row],[price]]*$L$3, IF(E390="Massachusetts", Table1[[#This Row],[price]]*$L$2, 1))</f>
        <v>860000</v>
      </c>
    </row>
    <row r="391" spans="1:9" x14ac:dyDescent="0.25">
      <c r="A391" s="2">
        <v>39710</v>
      </c>
      <c r="B391" s="1">
        <f t="shared" si="12"/>
        <v>2008</v>
      </c>
      <c r="C391" s="1">
        <f t="shared" si="13"/>
        <v>3</v>
      </c>
      <c r="D391">
        <v>2913</v>
      </c>
      <c r="E391" t="s">
        <v>36</v>
      </c>
      <c r="F391" s="4">
        <v>460000</v>
      </c>
      <c r="G391" t="s">
        <v>5</v>
      </c>
      <c r="H391">
        <v>3</v>
      </c>
      <c r="I391" s="4">
        <f>IF(E391="Rhode Island", Table1[[#This Row],[price]]*$L$3, IF(E391="Massachusetts", Table1[[#This Row],[price]]*$L$2, 1))</f>
        <v>460000</v>
      </c>
    </row>
    <row r="392" spans="1:9" x14ac:dyDescent="0.25">
      <c r="A392" s="2">
        <v>39710</v>
      </c>
      <c r="B392" s="1">
        <f t="shared" si="12"/>
        <v>2008</v>
      </c>
      <c r="C392" s="1">
        <f t="shared" si="13"/>
        <v>3</v>
      </c>
      <c r="D392">
        <v>2602</v>
      </c>
      <c r="E392" t="s">
        <v>37</v>
      </c>
      <c r="F392" s="4">
        <v>592000</v>
      </c>
      <c r="G392" t="s">
        <v>5</v>
      </c>
      <c r="H392">
        <v>2</v>
      </c>
      <c r="I392" s="4">
        <f>IF(E392="Rhode Island", Table1[[#This Row],[price]]*$L$3, IF(E392="Massachusetts", Table1[[#This Row],[price]]*$L$2, 1))</f>
        <v>592000</v>
      </c>
    </row>
    <row r="393" spans="1:9" x14ac:dyDescent="0.25">
      <c r="A393" s="2">
        <v>39710</v>
      </c>
      <c r="B393" s="1">
        <f t="shared" si="12"/>
        <v>2008</v>
      </c>
      <c r="C393" s="1">
        <f t="shared" si="13"/>
        <v>3</v>
      </c>
      <c r="D393">
        <v>2913</v>
      </c>
      <c r="E393" t="s">
        <v>36</v>
      </c>
      <c r="F393" s="4">
        <v>695000</v>
      </c>
      <c r="G393" t="s">
        <v>5</v>
      </c>
      <c r="H393">
        <v>5</v>
      </c>
      <c r="I393" s="4">
        <f>IF(E393="Rhode Island", Table1[[#This Row],[price]]*$L$3, IF(E393="Massachusetts", Table1[[#This Row],[price]]*$L$2, 1))</f>
        <v>695000</v>
      </c>
    </row>
    <row r="394" spans="1:9" x14ac:dyDescent="0.25">
      <c r="A394" s="2">
        <v>39710</v>
      </c>
      <c r="B394" s="1">
        <f t="shared" si="12"/>
        <v>2008</v>
      </c>
      <c r="C394" s="1">
        <f t="shared" si="13"/>
        <v>3</v>
      </c>
      <c r="D394">
        <v>2604</v>
      </c>
      <c r="E394" t="s">
        <v>37</v>
      </c>
      <c r="F394" s="4">
        <v>420000</v>
      </c>
      <c r="G394" t="s">
        <v>6</v>
      </c>
      <c r="H394">
        <v>1</v>
      </c>
      <c r="I394" s="4">
        <f>IF(E394="Rhode Island", Table1[[#This Row],[price]]*$L$3, IF(E394="Massachusetts", Table1[[#This Row],[price]]*$L$2, 1))</f>
        <v>420000</v>
      </c>
    </row>
    <row r="395" spans="1:9" x14ac:dyDescent="0.25">
      <c r="A395" s="2">
        <v>39711</v>
      </c>
      <c r="B395" s="1">
        <f t="shared" si="12"/>
        <v>2008</v>
      </c>
      <c r="C395" s="1">
        <f t="shared" si="13"/>
        <v>3</v>
      </c>
      <c r="D395">
        <v>2617</v>
      </c>
      <c r="E395" t="s">
        <v>37</v>
      </c>
      <c r="F395" s="4">
        <v>346000</v>
      </c>
      <c r="G395" t="s">
        <v>5</v>
      </c>
      <c r="H395">
        <v>3</v>
      </c>
      <c r="I395" s="4">
        <f>IF(E395="Rhode Island", Table1[[#This Row],[price]]*$L$3, IF(E395="Massachusetts", Table1[[#This Row],[price]]*$L$2, 1))</f>
        <v>346000</v>
      </c>
    </row>
    <row r="396" spans="1:9" x14ac:dyDescent="0.25">
      <c r="A396" s="2">
        <v>39713</v>
      </c>
      <c r="B396" s="1">
        <f t="shared" si="12"/>
        <v>2008</v>
      </c>
      <c r="C396" s="1">
        <f t="shared" si="13"/>
        <v>3</v>
      </c>
      <c r="D396">
        <v>2615</v>
      </c>
      <c r="E396" t="s">
        <v>37</v>
      </c>
      <c r="F396" s="4">
        <v>349950</v>
      </c>
      <c r="G396" t="s">
        <v>5</v>
      </c>
      <c r="H396">
        <v>3</v>
      </c>
      <c r="I396" s="4">
        <f>IF(E396="Rhode Island", Table1[[#This Row],[price]]*$L$3, IF(E396="Massachusetts", Table1[[#This Row],[price]]*$L$2, 1))</f>
        <v>349950</v>
      </c>
    </row>
    <row r="397" spans="1:9" x14ac:dyDescent="0.25">
      <c r="A397" s="2">
        <v>39713</v>
      </c>
      <c r="B397" s="1">
        <f t="shared" si="12"/>
        <v>2008</v>
      </c>
      <c r="C397" s="1">
        <f t="shared" si="13"/>
        <v>3</v>
      </c>
      <c r="D397">
        <v>2906</v>
      </c>
      <c r="E397" t="s">
        <v>36</v>
      </c>
      <c r="F397" s="4">
        <v>355000</v>
      </c>
      <c r="G397" t="s">
        <v>5</v>
      </c>
      <c r="H397">
        <v>3</v>
      </c>
      <c r="I397" s="4">
        <f>IF(E397="Rhode Island", Table1[[#This Row],[price]]*$L$3, IF(E397="Massachusetts", Table1[[#This Row],[price]]*$L$2, 1))</f>
        <v>355000</v>
      </c>
    </row>
    <row r="398" spans="1:9" x14ac:dyDescent="0.25">
      <c r="A398" s="2">
        <v>39713</v>
      </c>
      <c r="B398" s="1">
        <f t="shared" si="12"/>
        <v>2008</v>
      </c>
      <c r="C398" s="1">
        <f t="shared" si="13"/>
        <v>3</v>
      </c>
      <c r="D398">
        <v>2913</v>
      </c>
      <c r="E398" t="s">
        <v>36</v>
      </c>
      <c r="F398" s="4">
        <v>362000</v>
      </c>
      <c r="G398" t="s">
        <v>5</v>
      </c>
      <c r="H398">
        <v>3</v>
      </c>
      <c r="I398" s="4">
        <f>IF(E398="Rhode Island", Table1[[#This Row],[price]]*$L$3, IF(E398="Massachusetts", Table1[[#This Row],[price]]*$L$2, 1))</f>
        <v>362000</v>
      </c>
    </row>
    <row r="399" spans="1:9" x14ac:dyDescent="0.25">
      <c r="A399" s="2">
        <v>39713</v>
      </c>
      <c r="B399" s="1">
        <f t="shared" si="12"/>
        <v>2008</v>
      </c>
      <c r="C399" s="1">
        <f t="shared" si="13"/>
        <v>3</v>
      </c>
      <c r="D399">
        <v>2905</v>
      </c>
      <c r="E399" t="s">
        <v>36</v>
      </c>
      <c r="F399" s="4">
        <v>373000</v>
      </c>
      <c r="G399" t="s">
        <v>5</v>
      </c>
      <c r="H399">
        <v>3</v>
      </c>
      <c r="I399" s="4">
        <f>IF(E399="Rhode Island", Table1[[#This Row],[price]]*$L$3, IF(E399="Massachusetts", Table1[[#This Row],[price]]*$L$2, 1))</f>
        <v>373000</v>
      </c>
    </row>
    <row r="400" spans="1:9" x14ac:dyDescent="0.25">
      <c r="A400" s="2">
        <v>39713</v>
      </c>
      <c r="B400" s="1">
        <f t="shared" si="12"/>
        <v>2008</v>
      </c>
      <c r="C400" s="1">
        <f t="shared" si="13"/>
        <v>3</v>
      </c>
      <c r="D400">
        <v>2611</v>
      </c>
      <c r="E400" t="s">
        <v>37</v>
      </c>
      <c r="F400" s="4">
        <v>399000</v>
      </c>
      <c r="G400" t="s">
        <v>5</v>
      </c>
      <c r="H400">
        <v>4</v>
      </c>
      <c r="I400" s="4">
        <f>IF(E400="Rhode Island", Table1[[#This Row],[price]]*$L$3, IF(E400="Massachusetts", Table1[[#This Row],[price]]*$L$2, 1))</f>
        <v>399000</v>
      </c>
    </row>
    <row r="401" spans="1:9" x14ac:dyDescent="0.25">
      <c r="A401" s="2">
        <v>39713</v>
      </c>
      <c r="B401" s="1">
        <f t="shared" si="12"/>
        <v>2008</v>
      </c>
      <c r="C401" s="1">
        <f t="shared" si="13"/>
        <v>3</v>
      </c>
      <c r="D401">
        <v>2905</v>
      </c>
      <c r="E401" t="s">
        <v>36</v>
      </c>
      <c r="F401" s="4">
        <v>422250</v>
      </c>
      <c r="G401" t="s">
        <v>5</v>
      </c>
      <c r="H401">
        <v>3</v>
      </c>
      <c r="I401" s="4">
        <f>IF(E401="Rhode Island", Table1[[#This Row],[price]]*$L$3, IF(E401="Massachusetts", Table1[[#This Row],[price]]*$L$2, 1))</f>
        <v>422250</v>
      </c>
    </row>
    <row r="402" spans="1:9" x14ac:dyDescent="0.25">
      <c r="A402" s="2">
        <v>39713</v>
      </c>
      <c r="B402" s="1">
        <f t="shared" si="12"/>
        <v>2008</v>
      </c>
      <c r="C402" s="1">
        <f t="shared" si="13"/>
        <v>3</v>
      </c>
      <c r="D402">
        <v>2611</v>
      </c>
      <c r="E402" t="s">
        <v>37</v>
      </c>
      <c r="F402" s="4">
        <v>445000</v>
      </c>
      <c r="G402" t="s">
        <v>5</v>
      </c>
      <c r="H402">
        <v>3</v>
      </c>
      <c r="I402" s="4">
        <f>IF(E402="Rhode Island", Table1[[#This Row],[price]]*$L$3, IF(E402="Massachusetts", Table1[[#This Row],[price]]*$L$2, 1))</f>
        <v>445000</v>
      </c>
    </row>
    <row r="403" spans="1:9" x14ac:dyDescent="0.25">
      <c r="A403" s="2">
        <v>39713</v>
      </c>
      <c r="B403" s="1">
        <f t="shared" si="12"/>
        <v>2008</v>
      </c>
      <c r="C403" s="1">
        <f t="shared" si="13"/>
        <v>3</v>
      </c>
      <c r="D403">
        <v>2615</v>
      </c>
      <c r="E403" t="s">
        <v>37</v>
      </c>
      <c r="F403" s="4">
        <v>475000</v>
      </c>
      <c r="G403" t="s">
        <v>5</v>
      </c>
      <c r="H403">
        <v>4</v>
      </c>
      <c r="I403" s="4">
        <f>IF(E403="Rhode Island", Table1[[#This Row],[price]]*$L$3, IF(E403="Massachusetts", Table1[[#This Row],[price]]*$L$2, 1))</f>
        <v>475000</v>
      </c>
    </row>
    <row r="404" spans="1:9" x14ac:dyDescent="0.25">
      <c r="A404" s="2">
        <v>39713</v>
      </c>
      <c r="B404" s="1">
        <f t="shared" si="12"/>
        <v>2008</v>
      </c>
      <c r="C404" s="1">
        <f t="shared" si="13"/>
        <v>3</v>
      </c>
      <c r="D404">
        <v>2903</v>
      </c>
      <c r="E404" t="s">
        <v>36</v>
      </c>
      <c r="F404" s="4">
        <v>485000</v>
      </c>
      <c r="G404" t="s">
        <v>5</v>
      </c>
      <c r="H404">
        <v>5</v>
      </c>
      <c r="I404" s="4">
        <f>IF(E404="Rhode Island", Table1[[#This Row],[price]]*$L$3, IF(E404="Massachusetts", Table1[[#This Row],[price]]*$L$2, 1))</f>
        <v>485000</v>
      </c>
    </row>
    <row r="405" spans="1:9" x14ac:dyDescent="0.25">
      <c r="A405" s="2">
        <v>39713</v>
      </c>
      <c r="B405" s="1">
        <f t="shared" si="12"/>
        <v>2008</v>
      </c>
      <c r="C405" s="1">
        <f t="shared" si="13"/>
        <v>3</v>
      </c>
      <c r="D405">
        <v>2605</v>
      </c>
      <c r="E405" t="s">
        <v>37</v>
      </c>
      <c r="F405" s="4">
        <v>560500</v>
      </c>
      <c r="G405" t="s">
        <v>5</v>
      </c>
      <c r="H405">
        <v>4</v>
      </c>
      <c r="I405" s="4">
        <f>IF(E405="Rhode Island", Table1[[#This Row],[price]]*$L$3, IF(E405="Massachusetts", Table1[[#This Row],[price]]*$L$2, 1))</f>
        <v>560500</v>
      </c>
    </row>
    <row r="406" spans="1:9" x14ac:dyDescent="0.25">
      <c r="A406" s="2">
        <v>39713</v>
      </c>
      <c r="B406" s="1">
        <f t="shared" si="12"/>
        <v>2008</v>
      </c>
      <c r="C406" s="1">
        <f t="shared" si="13"/>
        <v>3</v>
      </c>
      <c r="D406">
        <v>2906</v>
      </c>
      <c r="E406" t="s">
        <v>36</v>
      </c>
      <c r="F406" s="4">
        <v>590000</v>
      </c>
      <c r="G406" t="s">
        <v>5</v>
      </c>
      <c r="H406">
        <v>4</v>
      </c>
      <c r="I406" s="4">
        <f>IF(E406="Rhode Island", Table1[[#This Row],[price]]*$L$3, IF(E406="Massachusetts", Table1[[#This Row],[price]]*$L$2, 1))</f>
        <v>590000</v>
      </c>
    </row>
    <row r="407" spans="1:9" x14ac:dyDescent="0.25">
      <c r="A407" s="2">
        <v>39713</v>
      </c>
      <c r="B407" s="1">
        <f t="shared" si="12"/>
        <v>2008</v>
      </c>
      <c r="C407" s="1">
        <f t="shared" si="13"/>
        <v>3</v>
      </c>
      <c r="D407">
        <v>2615</v>
      </c>
      <c r="E407" t="s">
        <v>37</v>
      </c>
      <c r="F407" s="4">
        <v>595000</v>
      </c>
      <c r="G407" t="s">
        <v>5</v>
      </c>
      <c r="H407">
        <v>4</v>
      </c>
      <c r="I407" s="4">
        <f>IF(E407="Rhode Island", Table1[[#This Row],[price]]*$L$3, IF(E407="Massachusetts", Table1[[#This Row],[price]]*$L$2, 1))</f>
        <v>595000</v>
      </c>
    </row>
    <row r="408" spans="1:9" x14ac:dyDescent="0.25">
      <c r="A408" s="2">
        <v>39713</v>
      </c>
      <c r="B408" s="1">
        <f t="shared" si="12"/>
        <v>2008</v>
      </c>
      <c r="C408" s="1">
        <f t="shared" si="13"/>
        <v>3</v>
      </c>
      <c r="D408">
        <v>2605</v>
      </c>
      <c r="E408" t="s">
        <v>37</v>
      </c>
      <c r="F408" s="4">
        <v>650000</v>
      </c>
      <c r="G408" t="s">
        <v>5</v>
      </c>
      <c r="H408">
        <v>3</v>
      </c>
      <c r="I408" s="4">
        <f>IF(E408="Rhode Island", Table1[[#This Row],[price]]*$L$3, IF(E408="Massachusetts", Table1[[#This Row],[price]]*$L$2, 1))</f>
        <v>650000</v>
      </c>
    </row>
    <row r="409" spans="1:9" x14ac:dyDescent="0.25">
      <c r="A409" s="2">
        <v>39713</v>
      </c>
      <c r="B409" s="1">
        <f t="shared" si="12"/>
        <v>2008</v>
      </c>
      <c r="C409" s="1">
        <f t="shared" si="13"/>
        <v>3</v>
      </c>
      <c r="D409">
        <v>2611</v>
      </c>
      <c r="E409" t="s">
        <v>37</v>
      </c>
      <c r="F409" s="4">
        <v>660000</v>
      </c>
      <c r="G409" t="s">
        <v>5</v>
      </c>
      <c r="H409">
        <v>4</v>
      </c>
      <c r="I409" s="4">
        <f>IF(E409="Rhode Island", Table1[[#This Row],[price]]*$L$3, IF(E409="Massachusetts", Table1[[#This Row],[price]]*$L$2, 1))</f>
        <v>660000</v>
      </c>
    </row>
    <row r="410" spans="1:9" x14ac:dyDescent="0.25">
      <c r="A410" s="2">
        <v>39713</v>
      </c>
      <c r="B410" s="1">
        <f t="shared" si="12"/>
        <v>2008</v>
      </c>
      <c r="C410" s="1">
        <f t="shared" si="13"/>
        <v>3</v>
      </c>
      <c r="D410">
        <v>2905</v>
      </c>
      <c r="E410" t="s">
        <v>36</v>
      </c>
      <c r="F410" s="4">
        <v>675000</v>
      </c>
      <c r="G410" t="s">
        <v>5</v>
      </c>
      <c r="H410">
        <v>4</v>
      </c>
      <c r="I410" s="4">
        <f>IF(E410="Rhode Island", Table1[[#This Row],[price]]*$L$3, IF(E410="Massachusetts", Table1[[#This Row],[price]]*$L$2, 1))</f>
        <v>675000</v>
      </c>
    </row>
    <row r="411" spans="1:9" x14ac:dyDescent="0.25">
      <c r="A411" s="2">
        <v>39713</v>
      </c>
      <c r="B411" s="1">
        <f t="shared" si="12"/>
        <v>2008</v>
      </c>
      <c r="C411" s="1">
        <f t="shared" si="13"/>
        <v>3</v>
      </c>
      <c r="D411">
        <v>2611</v>
      </c>
      <c r="E411" t="s">
        <v>37</v>
      </c>
      <c r="F411" s="4">
        <v>685000</v>
      </c>
      <c r="G411" t="s">
        <v>5</v>
      </c>
      <c r="H411">
        <v>4</v>
      </c>
      <c r="I411" s="4">
        <f>IF(E411="Rhode Island", Table1[[#This Row],[price]]*$L$3, IF(E411="Massachusetts", Table1[[#This Row],[price]]*$L$2, 1))</f>
        <v>685000</v>
      </c>
    </row>
    <row r="412" spans="1:9" x14ac:dyDescent="0.25">
      <c r="A412" s="2">
        <v>39713</v>
      </c>
      <c r="B412" s="1">
        <f t="shared" si="12"/>
        <v>2008</v>
      </c>
      <c r="C412" s="1">
        <f t="shared" si="13"/>
        <v>3</v>
      </c>
      <c r="D412">
        <v>2600</v>
      </c>
      <c r="E412" t="s">
        <v>37</v>
      </c>
      <c r="F412" s="4">
        <v>690000</v>
      </c>
      <c r="G412" t="s">
        <v>5</v>
      </c>
      <c r="H412">
        <v>4</v>
      </c>
      <c r="I412" s="4">
        <f>IF(E412="Rhode Island", Table1[[#This Row],[price]]*$L$3, IF(E412="Massachusetts", Table1[[#This Row],[price]]*$L$2, 1))</f>
        <v>690000</v>
      </c>
    </row>
    <row r="413" spans="1:9" x14ac:dyDescent="0.25">
      <c r="A413" s="2">
        <v>39713</v>
      </c>
      <c r="B413" s="1">
        <f t="shared" si="12"/>
        <v>2008</v>
      </c>
      <c r="C413" s="1">
        <f t="shared" si="13"/>
        <v>3</v>
      </c>
      <c r="D413">
        <v>2604</v>
      </c>
      <c r="E413" t="s">
        <v>37</v>
      </c>
      <c r="F413" s="4">
        <v>975000</v>
      </c>
      <c r="G413" t="s">
        <v>5</v>
      </c>
      <c r="H413">
        <v>3</v>
      </c>
      <c r="I413" s="4">
        <f>IF(E413="Rhode Island", Table1[[#This Row],[price]]*$L$3, IF(E413="Massachusetts", Table1[[#This Row],[price]]*$L$2, 1))</f>
        <v>975000</v>
      </c>
    </row>
    <row r="414" spans="1:9" x14ac:dyDescent="0.25">
      <c r="A414" s="2">
        <v>39714</v>
      </c>
      <c r="B414" s="1">
        <f t="shared" si="12"/>
        <v>2008</v>
      </c>
      <c r="C414" s="1">
        <f t="shared" si="13"/>
        <v>3</v>
      </c>
      <c r="D414">
        <v>2906</v>
      </c>
      <c r="E414" t="s">
        <v>36</v>
      </c>
      <c r="F414" s="4">
        <v>372000</v>
      </c>
      <c r="G414" t="s">
        <v>5</v>
      </c>
      <c r="H414">
        <v>3</v>
      </c>
      <c r="I414" s="4">
        <f>IF(E414="Rhode Island", Table1[[#This Row],[price]]*$L$3, IF(E414="Massachusetts", Table1[[#This Row],[price]]*$L$2, 1))</f>
        <v>372000</v>
      </c>
    </row>
    <row r="415" spans="1:9" x14ac:dyDescent="0.25">
      <c r="A415" s="2">
        <v>39715</v>
      </c>
      <c r="B415" s="1">
        <f t="shared" si="12"/>
        <v>2008</v>
      </c>
      <c r="C415" s="1">
        <f t="shared" si="13"/>
        <v>3</v>
      </c>
      <c r="D415">
        <v>2606</v>
      </c>
      <c r="E415" t="s">
        <v>37</v>
      </c>
      <c r="F415" s="4">
        <v>437000</v>
      </c>
      <c r="G415" t="s">
        <v>5</v>
      </c>
      <c r="H415">
        <v>3</v>
      </c>
      <c r="I415" s="4">
        <f>IF(E415="Rhode Island", Table1[[#This Row],[price]]*$L$3, IF(E415="Massachusetts", Table1[[#This Row],[price]]*$L$2, 1))</f>
        <v>437000</v>
      </c>
    </row>
    <row r="416" spans="1:9" x14ac:dyDescent="0.25">
      <c r="A416" s="2">
        <v>39716</v>
      </c>
      <c r="B416" s="1">
        <f t="shared" si="12"/>
        <v>2008</v>
      </c>
      <c r="C416" s="1">
        <f t="shared" si="13"/>
        <v>3</v>
      </c>
      <c r="D416">
        <v>2607</v>
      </c>
      <c r="E416" t="s">
        <v>37</v>
      </c>
      <c r="F416" s="4">
        <v>411000</v>
      </c>
      <c r="G416" t="s">
        <v>5</v>
      </c>
      <c r="H416">
        <v>3</v>
      </c>
      <c r="I416" s="4">
        <f>IF(E416="Rhode Island", Table1[[#This Row],[price]]*$L$3, IF(E416="Massachusetts", Table1[[#This Row],[price]]*$L$2, 1))</f>
        <v>411000</v>
      </c>
    </row>
    <row r="417" spans="1:9" x14ac:dyDescent="0.25">
      <c r="A417" s="2">
        <v>39716</v>
      </c>
      <c r="B417" s="1">
        <f t="shared" si="12"/>
        <v>2008</v>
      </c>
      <c r="C417" s="1">
        <f t="shared" si="13"/>
        <v>3</v>
      </c>
      <c r="D417">
        <v>2903</v>
      </c>
      <c r="E417" t="s">
        <v>36</v>
      </c>
      <c r="F417" s="4">
        <v>450000</v>
      </c>
      <c r="G417" t="s">
        <v>5</v>
      </c>
      <c r="H417">
        <v>4</v>
      </c>
      <c r="I417" s="4">
        <f>IF(E417="Rhode Island", Table1[[#This Row],[price]]*$L$3, IF(E417="Massachusetts", Table1[[#This Row],[price]]*$L$2, 1))</f>
        <v>450000</v>
      </c>
    </row>
    <row r="418" spans="1:9" x14ac:dyDescent="0.25">
      <c r="A418" s="2">
        <v>39716</v>
      </c>
      <c r="B418" s="1">
        <f t="shared" si="12"/>
        <v>2008</v>
      </c>
      <c r="C418" s="1">
        <f t="shared" si="13"/>
        <v>3</v>
      </c>
      <c r="D418">
        <v>2602</v>
      </c>
      <c r="E418" t="s">
        <v>37</v>
      </c>
      <c r="F418" s="4">
        <v>525000</v>
      </c>
      <c r="G418" t="s">
        <v>5</v>
      </c>
      <c r="H418">
        <v>2</v>
      </c>
      <c r="I418" s="4">
        <f>IF(E418="Rhode Island", Table1[[#This Row],[price]]*$L$3, IF(E418="Massachusetts", Table1[[#This Row],[price]]*$L$2, 1))</f>
        <v>525000</v>
      </c>
    </row>
    <row r="419" spans="1:9" x14ac:dyDescent="0.25">
      <c r="A419" s="2">
        <v>39717</v>
      </c>
      <c r="B419" s="1">
        <f t="shared" si="12"/>
        <v>2008</v>
      </c>
      <c r="C419" s="1">
        <f t="shared" si="13"/>
        <v>3</v>
      </c>
      <c r="D419">
        <v>2913</v>
      </c>
      <c r="E419" t="s">
        <v>36</v>
      </c>
      <c r="F419" s="4">
        <v>312000</v>
      </c>
      <c r="G419" t="s">
        <v>5</v>
      </c>
      <c r="H419">
        <v>3</v>
      </c>
      <c r="I419" s="4">
        <f>IF(E419="Rhode Island", Table1[[#This Row],[price]]*$L$3, IF(E419="Massachusetts", Table1[[#This Row],[price]]*$L$2, 1))</f>
        <v>312000</v>
      </c>
    </row>
    <row r="420" spans="1:9" x14ac:dyDescent="0.25">
      <c r="A420" s="2">
        <v>39717</v>
      </c>
      <c r="B420" s="1">
        <f t="shared" si="12"/>
        <v>2008</v>
      </c>
      <c r="C420" s="1">
        <f t="shared" si="13"/>
        <v>3</v>
      </c>
      <c r="D420">
        <v>2617</v>
      </c>
      <c r="E420" t="s">
        <v>37</v>
      </c>
      <c r="F420" s="4">
        <v>510000</v>
      </c>
      <c r="G420" t="s">
        <v>5</v>
      </c>
      <c r="H420">
        <v>4</v>
      </c>
      <c r="I420" s="4">
        <f>IF(E420="Rhode Island", Table1[[#This Row],[price]]*$L$3, IF(E420="Massachusetts", Table1[[#This Row],[price]]*$L$2, 1))</f>
        <v>510000</v>
      </c>
    </row>
    <row r="421" spans="1:9" x14ac:dyDescent="0.25">
      <c r="A421" s="2">
        <v>39717</v>
      </c>
      <c r="B421" s="1">
        <f t="shared" si="12"/>
        <v>2008</v>
      </c>
      <c r="C421" s="1">
        <f t="shared" si="13"/>
        <v>3</v>
      </c>
      <c r="D421">
        <v>2607</v>
      </c>
      <c r="E421" t="s">
        <v>37</v>
      </c>
      <c r="F421" s="4">
        <v>707500</v>
      </c>
      <c r="G421" t="s">
        <v>5</v>
      </c>
      <c r="H421">
        <v>4</v>
      </c>
      <c r="I421" s="4">
        <f>IF(E421="Rhode Island", Table1[[#This Row],[price]]*$L$3, IF(E421="Massachusetts", Table1[[#This Row],[price]]*$L$2, 1))</f>
        <v>707500</v>
      </c>
    </row>
    <row r="422" spans="1:9" x14ac:dyDescent="0.25">
      <c r="A422" s="2">
        <v>39717</v>
      </c>
      <c r="B422" s="1">
        <f t="shared" si="12"/>
        <v>2008</v>
      </c>
      <c r="C422" s="1">
        <f t="shared" si="13"/>
        <v>3</v>
      </c>
      <c r="D422">
        <v>2914</v>
      </c>
      <c r="E422" t="s">
        <v>36</v>
      </c>
      <c r="F422" s="4">
        <v>755000</v>
      </c>
      <c r="G422" t="s">
        <v>5</v>
      </c>
      <c r="H422">
        <v>4</v>
      </c>
      <c r="I422" s="4">
        <f>IF(E422="Rhode Island", Table1[[#This Row],[price]]*$L$3, IF(E422="Massachusetts", Table1[[#This Row],[price]]*$L$2, 1))</f>
        <v>755000</v>
      </c>
    </row>
    <row r="423" spans="1:9" x14ac:dyDescent="0.25">
      <c r="A423" s="2">
        <v>39720</v>
      </c>
      <c r="B423" s="1">
        <f t="shared" si="12"/>
        <v>2008</v>
      </c>
      <c r="C423" s="1">
        <f t="shared" si="13"/>
        <v>3</v>
      </c>
      <c r="D423">
        <v>2617</v>
      </c>
      <c r="E423" t="s">
        <v>37</v>
      </c>
      <c r="F423" s="4">
        <v>380000</v>
      </c>
      <c r="G423" t="s">
        <v>5</v>
      </c>
      <c r="H423">
        <v>4</v>
      </c>
      <c r="I423" s="4">
        <f>IF(E423="Rhode Island", Table1[[#This Row],[price]]*$L$3, IF(E423="Massachusetts", Table1[[#This Row],[price]]*$L$2, 1))</f>
        <v>380000</v>
      </c>
    </row>
    <row r="424" spans="1:9" x14ac:dyDescent="0.25">
      <c r="A424" s="2">
        <v>39720</v>
      </c>
      <c r="B424" s="1">
        <f t="shared" si="12"/>
        <v>2008</v>
      </c>
      <c r="C424" s="1">
        <f t="shared" si="13"/>
        <v>3</v>
      </c>
      <c r="D424">
        <v>2611</v>
      </c>
      <c r="E424" t="s">
        <v>37</v>
      </c>
      <c r="F424" s="4">
        <v>389000</v>
      </c>
      <c r="G424" t="s">
        <v>5</v>
      </c>
      <c r="H424">
        <v>3</v>
      </c>
      <c r="I424" s="4">
        <f>IF(E424="Rhode Island", Table1[[#This Row],[price]]*$L$3, IF(E424="Massachusetts", Table1[[#This Row],[price]]*$L$2, 1))</f>
        <v>389000</v>
      </c>
    </row>
    <row r="425" spans="1:9" x14ac:dyDescent="0.25">
      <c r="A425" s="2">
        <v>39720</v>
      </c>
      <c r="B425" s="1">
        <f t="shared" si="12"/>
        <v>2008</v>
      </c>
      <c r="C425" s="1">
        <f t="shared" si="13"/>
        <v>3</v>
      </c>
      <c r="D425">
        <v>2906</v>
      </c>
      <c r="E425" t="s">
        <v>36</v>
      </c>
      <c r="F425" s="4">
        <v>415000</v>
      </c>
      <c r="G425" t="s">
        <v>5</v>
      </c>
      <c r="H425">
        <v>3</v>
      </c>
      <c r="I425" s="4">
        <f>IF(E425="Rhode Island", Table1[[#This Row],[price]]*$L$3, IF(E425="Massachusetts", Table1[[#This Row],[price]]*$L$2, 1))</f>
        <v>415000</v>
      </c>
    </row>
    <row r="426" spans="1:9" x14ac:dyDescent="0.25">
      <c r="A426" s="2">
        <v>39720</v>
      </c>
      <c r="B426" s="1">
        <f t="shared" si="12"/>
        <v>2008</v>
      </c>
      <c r="C426" s="1">
        <f t="shared" si="13"/>
        <v>3</v>
      </c>
      <c r="D426">
        <v>2611</v>
      </c>
      <c r="E426" t="s">
        <v>37</v>
      </c>
      <c r="F426" s="4">
        <v>557000</v>
      </c>
      <c r="G426" t="s">
        <v>5</v>
      </c>
      <c r="H426">
        <v>4</v>
      </c>
      <c r="I426" s="4">
        <f>IF(E426="Rhode Island", Table1[[#This Row],[price]]*$L$3, IF(E426="Massachusetts", Table1[[#This Row],[price]]*$L$2, 1))</f>
        <v>557000</v>
      </c>
    </row>
    <row r="427" spans="1:9" x14ac:dyDescent="0.25">
      <c r="A427" s="2">
        <v>39720</v>
      </c>
      <c r="B427" s="1">
        <f t="shared" si="12"/>
        <v>2008</v>
      </c>
      <c r="C427" s="1">
        <f t="shared" si="13"/>
        <v>3</v>
      </c>
      <c r="D427">
        <v>2605</v>
      </c>
      <c r="E427" t="s">
        <v>37</v>
      </c>
      <c r="F427" s="4">
        <v>585000</v>
      </c>
      <c r="G427" t="s">
        <v>5</v>
      </c>
      <c r="H427">
        <v>4</v>
      </c>
      <c r="I427" s="4">
        <f>IF(E427="Rhode Island", Table1[[#This Row],[price]]*$L$3, IF(E427="Massachusetts", Table1[[#This Row],[price]]*$L$2, 1))</f>
        <v>585000</v>
      </c>
    </row>
    <row r="428" spans="1:9" x14ac:dyDescent="0.25">
      <c r="A428" s="2">
        <v>39720</v>
      </c>
      <c r="B428" s="1">
        <f t="shared" si="12"/>
        <v>2008</v>
      </c>
      <c r="C428" s="1">
        <f t="shared" si="13"/>
        <v>3</v>
      </c>
      <c r="D428">
        <v>2604</v>
      </c>
      <c r="E428" t="s">
        <v>37</v>
      </c>
      <c r="F428" s="4">
        <v>595000</v>
      </c>
      <c r="G428" t="s">
        <v>5</v>
      </c>
      <c r="H428">
        <v>2</v>
      </c>
      <c r="I428" s="4">
        <f>IF(E428="Rhode Island", Table1[[#This Row],[price]]*$L$3, IF(E428="Massachusetts", Table1[[#This Row],[price]]*$L$2, 1))</f>
        <v>595000</v>
      </c>
    </row>
    <row r="429" spans="1:9" x14ac:dyDescent="0.25">
      <c r="A429" s="2">
        <v>39720</v>
      </c>
      <c r="B429" s="1">
        <f t="shared" si="12"/>
        <v>2008</v>
      </c>
      <c r="C429" s="1">
        <f t="shared" si="13"/>
        <v>3</v>
      </c>
      <c r="D429">
        <v>2906</v>
      </c>
      <c r="E429" t="s">
        <v>36</v>
      </c>
      <c r="F429" s="4">
        <v>875000</v>
      </c>
      <c r="G429" t="s">
        <v>5</v>
      </c>
      <c r="H429">
        <v>5</v>
      </c>
      <c r="I429" s="4">
        <f>IF(E429="Rhode Island", Table1[[#This Row],[price]]*$L$3, IF(E429="Massachusetts", Table1[[#This Row],[price]]*$L$2, 1))</f>
        <v>875000</v>
      </c>
    </row>
    <row r="430" spans="1:9" x14ac:dyDescent="0.25">
      <c r="A430" s="2">
        <v>39720</v>
      </c>
      <c r="B430" s="1">
        <f t="shared" si="12"/>
        <v>2008</v>
      </c>
      <c r="C430" s="1">
        <f t="shared" si="13"/>
        <v>3</v>
      </c>
      <c r="D430">
        <v>2905</v>
      </c>
      <c r="E430" t="s">
        <v>36</v>
      </c>
      <c r="F430" s="4">
        <v>295000</v>
      </c>
      <c r="G430" t="s">
        <v>6</v>
      </c>
      <c r="H430">
        <v>2</v>
      </c>
      <c r="I430" s="4">
        <f>IF(E430="Rhode Island", Table1[[#This Row],[price]]*$L$3, IF(E430="Massachusetts", Table1[[#This Row],[price]]*$L$2, 1))</f>
        <v>295000</v>
      </c>
    </row>
    <row r="431" spans="1:9" x14ac:dyDescent="0.25">
      <c r="A431" s="2">
        <v>39721</v>
      </c>
      <c r="B431" s="1">
        <f t="shared" si="12"/>
        <v>2008</v>
      </c>
      <c r="C431" s="1">
        <f t="shared" si="13"/>
        <v>3</v>
      </c>
      <c r="D431">
        <v>2913</v>
      </c>
      <c r="E431" t="s">
        <v>36</v>
      </c>
      <c r="F431" s="4">
        <v>367500</v>
      </c>
      <c r="G431" t="s">
        <v>5</v>
      </c>
      <c r="H431">
        <v>4</v>
      </c>
      <c r="I431" s="4">
        <f>IF(E431="Rhode Island", Table1[[#This Row],[price]]*$L$3, IF(E431="Massachusetts", Table1[[#This Row],[price]]*$L$2, 1))</f>
        <v>367500</v>
      </c>
    </row>
    <row r="432" spans="1:9" x14ac:dyDescent="0.25">
      <c r="A432" s="2">
        <v>39721</v>
      </c>
      <c r="B432" s="1">
        <f t="shared" si="12"/>
        <v>2008</v>
      </c>
      <c r="C432" s="1">
        <f t="shared" si="13"/>
        <v>3</v>
      </c>
      <c r="D432">
        <v>2614</v>
      </c>
      <c r="E432" t="s">
        <v>37</v>
      </c>
      <c r="F432" s="4">
        <v>372000</v>
      </c>
      <c r="G432" t="s">
        <v>5</v>
      </c>
      <c r="H432">
        <v>3</v>
      </c>
      <c r="I432" s="4">
        <f>IF(E432="Rhode Island", Table1[[#This Row],[price]]*$L$3, IF(E432="Massachusetts", Table1[[#This Row],[price]]*$L$2, 1))</f>
        <v>372000</v>
      </c>
    </row>
    <row r="433" spans="1:9" x14ac:dyDescent="0.25">
      <c r="A433" s="2">
        <v>39721</v>
      </c>
      <c r="B433" s="1">
        <f t="shared" si="12"/>
        <v>2008</v>
      </c>
      <c r="C433" s="1">
        <f t="shared" si="13"/>
        <v>3</v>
      </c>
      <c r="D433">
        <v>2605</v>
      </c>
      <c r="E433" t="s">
        <v>37</v>
      </c>
      <c r="F433" s="4">
        <v>549000</v>
      </c>
      <c r="G433" t="s">
        <v>5</v>
      </c>
      <c r="H433">
        <v>3</v>
      </c>
      <c r="I433" s="4">
        <f>IF(E433="Rhode Island", Table1[[#This Row],[price]]*$L$3, IF(E433="Massachusetts", Table1[[#This Row],[price]]*$L$2, 1))</f>
        <v>549000</v>
      </c>
    </row>
    <row r="434" spans="1:9" x14ac:dyDescent="0.25">
      <c r="A434" s="2">
        <v>39721</v>
      </c>
      <c r="B434" s="1">
        <f t="shared" si="12"/>
        <v>2008</v>
      </c>
      <c r="C434" s="1">
        <f t="shared" si="13"/>
        <v>3</v>
      </c>
      <c r="D434">
        <v>2615</v>
      </c>
      <c r="E434" t="s">
        <v>37</v>
      </c>
      <c r="F434" s="4">
        <v>575000</v>
      </c>
      <c r="G434" t="s">
        <v>5</v>
      </c>
      <c r="H434">
        <v>4</v>
      </c>
      <c r="I434" s="4">
        <f>IF(E434="Rhode Island", Table1[[#This Row],[price]]*$L$3, IF(E434="Massachusetts", Table1[[#This Row],[price]]*$L$2, 1))</f>
        <v>575000</v>
      </c>
    </row>
    <row r="435" spans="1:9" x14ac:dyDescent="0.25">
      <c r="A435" s="2">
        <v>39721</v>
      </c>
      <c r="B435" s="1">
        <f t="shared" si="12"/>
        <v>2008</v>
      </c>
      <c r="C435" s="1">
        <f t="shared" si="13"/>
        <v>3</v>
      </c>
      <c r="D435">
        <v>2905</v>
      </c>
      <c r="E435" t="s">
        <v>36</v>
      </c>
      <c r="F435" s="4">
        <v>594000</v>
      </c>
      <c r="G435" t="s">
        <v>5</v>
      </c>
      <c r="H435">
        <v>4</v>
      </c>
      <c r="I435" s="4">
        <f>IF(E435="Rhode Island", Table1[[#This Row],[price]]*$L$3, IF(E435="Massachusetts", Table1[[#This Row],[price]]*$L$2, 1))</f>
        <v>594000</v>
      </c>
    </row>
    <row r="436" spans="1:9" x14ac:dyDescent="0.25">
      <c r="A436" s="2">
        <v>39721</v>
      </c>
      <c r="B436" s="1">
        <f t="shared" si="12"/>
        <v>2008</v>
      </c>
      <c r="C436" s="1">
        <f t="shared" si="13"/>
        <v>3</v>
      </c>
      <c r="D436">
        <v>2612</v>
      </c>
      <c r="E436" t="s">
        <v>37</v>
      </c>
      <c r="F436" s="4">
        <v>662500</v>
      </c>
      <c r="G436" t="s">
        <v>5</v>
      </c>
      <c r="H436">
        <v>2</v>
      </c>
      <c r="I436" s="4">
        <f>IF(E436="Rhode Island", Table1[[#This Row],[price]]*$L$3, IF(E436="Massachusetts", Table1[[#This Row],[price]]*$L$2, 1))</f>
        <v>662500</v>
      </c>
    </row>
    <row r="437" spans="1:9" x14ac:dyDescent="0.25">
      <c r="A437" s="2">
        <v>39721</v>
      </c>
      <c r="B437" s="1">
        <f t="shared" si="12"/>
        <v>2008</v>
      </c>
      <c r="C437" s="1">
        <f t="shared" si="13"/>
        <v>3</v>
      </c>
      <c r="D437">
        <v>2602</v>
      </c>
      <c r="E437" t="s">
        <v>37</v>
      </c>
      <c r="F437" s="4">
        <v>312000</v>
      </c>
      <c r="G437" t="s">
        <v>6</v>
      </c>
      <c r="H437">
        <v>2</v>
      </c>
      <c r="I437" s="4">
        <f>IF(E437="Rhode Island", Table1[[#This Row],[price]]*$L$3, IF(E437="Massachusetts", Table1[[#This Row],[price]]*$L$2, 1))</f>
        <v>312000</v>
      </c>
    </row>
    <row r="438" spans="1:9" x14ac:dyDescent="0.25">
      <c r="A438" s="2">
        <v>39722</v>
      </c>
      <c r="B438" s="1">
        <f t="shared" si="12"/>
        <v>2008</v>
      </c>
      <c r="C438" s="1">
        <f t="shared" si="13"/>
        <v>4</v>
      </c>
      <c r="D438">
        <v>2904</v>
      </c>
      <c r="E438" t="s">
        <v>36</v>
      </c>
      <c r="F438" s="4">
        <v>455000</v>
      </c>
      <c r="G438" t="s">
        <v>5</v>
      </c>
      <c r="H438">
        <v>4</v>
      </c>
      <c r="I438" s="4">
        <f>IF(E438="Rhode Island", Table1[[#This Row],[price]]*$L$3, IF(E438="Massachusetts", Table1[[#This Row],[price]]*$L$2, 1))</f>
        <v>455000</v>
      </c>
    </row>
    <row r="439" spans="1:9" x14ac:dyDescent="0.25">
      <c r="A439" s="2">
        <v>39722</v>
      </c>
      <c r="B439" s="1">
        <f t="shared" si="12"/>
        <v>2008</v>
      </c>
      <c r="C439" s="1">
        <f t="shared" si="13"/>
        <v>4</v>
      </c>
      <c r="D439">
        <v>2617</v>
      </c>
      <c r="E439" t="s">
        <v>37</v>
      </c>
      <c r="F439" s="4">
        <v>340000</v>
      </c>
      <c r="G439" t="s">
        <v>6</v>
      </c>
      <c r="H439">
        <v>2</v>
      </c>
      <c r="I439" s="4">
        <f>IF(E439="Rhode Island", Table1[[#This Row],[price]]*$L$3, IF(E439="Massachusetts", Table1[[#This Row],[price]]*$L$2, 1))</f>
        <v>340000</v>
      </c>
    </row>
    <row r="440" spans="1:9" x14ac:dyDescent="0.25">
      <c r="A440" s="2">
        <v>39723</v>
      </c>
      <c r="B440" s="1">
        <f t="shared" si="12"/>
        <v>2008</v>
      </c>
      <c r="C440" s="1">
        <f t="shared" si="13"/>
        <v>4</v>
      </c>
      <c r="D440">
        <v>2904</v>
      </c>
      <c r="E440" t="s">
        <v>36</v>
      </c>
      <c r="F440" s="4">
        <v>390000</v>
      </c>
      <c r="G440" t="s">
        <v>5</v>
      </c>
      <c r="H440">
        <v>3</v>
      </c>
      <c r="I440" s="4">
        <f>IF(E440="Rhode Island", Table1[[#This Row],[price]]*$L$3, IF(E440="Massachusetts", Table1[[#This Row],[price]]*$L$2, 1))</f>
        <v>390000</v>
      </c>
    </row>
    <row r="441" spans="1:9" x14ac:dyDescent="0.25">
      <c r="A441" s="2">
        <v>39724</v>
      </c>
      <c r="B441" s="1">
        <f t="shared" si="12"/>
        <v>2008</v>
      </c>
      <c r="C441" s="1">
        <f t="shared" si="13"/>
        <v>4</v>
      </c>
      <c r="D441">
        <v>2906</v>
      </c>
      <c r="E441" t="s">
        <v>36</v>
      </c>
      <c r="F441" s="4">
        <v>332000</v>
      </c>
      <c r="G441" t="s">
        <v>5</v>
      </c>
      <c r="H441">
        <v>3</v>
      </c>
      <c r="I441" s="4">
        <f>IF(E441="Rhode Island", Table1[[#This Row],[price]]*$L$3, IF(E441="Massachusetts", Table1[[#This Row],[price]]*$L$2, 1))</f>
        <v>332000</v>
      </c>
    </row>
    <row r="442" spans="1:9" x14ac:dyDescent="0.25">
      <c r="A442" s="2">
        <v>39724</v>
      </c>
      <c r="B442" s="1">
        <f t="shared" si="12"/>
        <v>2008</v>
      </c>
      <c r="C442" s="1">
        <f t="shared" si="13"/>
        <v>4</v>
      </c>
      <c r="D442">
        <v>2903</v>
      </c>
      <c r="E442" t="s">
        <v>36</v>
      </c>
      <c r="F442" s="4">
        <v>380000</v>
      </c>
      <c r="G442" t="s">
        <v>5</v>
      </c>
      <c r="H442">
        <v>3</v>
      </c>
      <c r="I442" s="4">
        <f>IF(E442="Rhode Island", Table1[[#This Row],[price]]*$L$3, IF(E442="Massachusetts", Table1[[#This Row],[price]]*$L$2, 1))</f>
        <v>380000</v>
      </c>
    </row>
    <row r="443" spans="1:9" x14ac:dyDescent="0.25">
      <c r="A443" s="2">
        <v>39724</v>
      </c>
      <c r="B443" s="1">
        <f t="shared" si="12"/>
        <v>2008</v>
      </c>
      <c r="C443" s="1">
        <f t="shared" si="13"/>
        <v>4</v>
      </c>
      <c r="D443">
        <v>2904</v>
      </c>
      <c r="E443" t="s">
        <v>36</v>
      </c>
      <c r="F443" s="4">
        <v>405000</v>
      </c>
      <c r="G443" t="s">
        <v>5</v>
      </c>
      <c r="H443">
        <v>4</v>
      </c>
      <c r="I443" s="4">
        <f>IF(E443="Rhode Island", Table1[[#This Row],[price]]*$L$3, IF(E443="Massachusetts", Table1[[#This Row],[price]]*$L$2, 1))</f>
        <v>405000</v>
      </c>
    </row>
    <row r="444" spans="1:9" x14ac:dyDescent="0.25">
      <c r="A444" s="2">
        <v>39724</v>
      </c>
      <c r="B444" s="1">
        <f t="shared" si="12"/>
        <v>2008</v>
      </c>
      <c r="C444" s="1">
        <f t="shared" si="13"/>
        <v>4</v>
      </c>
      <c r="D444">
        <v>2905</v>
      </c>
      <c r="E444" t="s">
        <v>36</v>
      </c>
      <c r="F444" s="4">
        <v>460000</v>
      </c>
      <c r="G444" t="s">
        <v>5</v>
      </c>
      <c r="H444">
        <v>4</v>
      </c>
      <c r="I444" s="4">
        <f>IF(E444="Rhode Island", Table1[[#This Row],[price]]*$L$3, IF(E444="Massachusetts", Table1[[#This Row],[price]]*$L$2, 1))</f>
        <v>460000</v>
      </c>
    </row>
    <row r="445" spans="1:9" x14ac:dyDescent="0.25">
      <c r="A445" s="2">
        <v>39724</v>
      </c>
      <c r="B445" s="1">
        <f t="shared" si="12"/>
        <v>2008</v>
      </c>
      <c r="C445" s="1">
        <f t="shared" si="13"/>
        <v>4</v>
      </c>
      <c r="D445">
        <v>2601</v>
      </c>
      <c r="E445" t="s">
        <v>37</v>
      </c>
      <c r="F445" s="4">
        <v>325000</v>
      </c>
      <c r="G445" t="s">
        <v>6</v>
      </c>
      <c r="H445">
        <v>1</v>
      </c>
      <c r="I445" s="4">
        <f>IF(E445="Rhode Island", Table1[[#This Row],[price]]*$L$3, IF(E445="Massachusetts", Table1[[#This Row],[price]]*$L$2, 1))</f>
        <v>325000</v>
      </c>
    </row>
    <row r="446" spans="1:9" x14ac:dyDescent="0.25">
      <c r="A446" s="2">
        <v>39728</v>
      </c>
      <c r="B446" s="1">
        <f t="shared" si="12"/>
        <v>2008</v>
      </c>
      <c r="C446" s="1">
        <f t="shared" si="13"/>
        <v>4</v>
      </c>
      <c r="D446">
        <v>2903</v>
      </c>
      <c r="E446" t="s">
        <v>36</v>
      </c>
      <c r="F446" s="4">
        <v>355000</v>
      </c>
      <c r="G446" t="s">
        <v>5</v>
      </c>
      <c r="H446">
        <v>3</v>
      </c>
      <c r="I446" s="4">
        <f>IF(E446="Rhode Island", Table1[[#This Row],[price]]*$L$3, IF(E446="Massachusetts", Table1[[#This Row],[price]]*$L$2, 1))</f>
        <v>355000</v>
      </c>
    </row>
    <row r="447" spans="1:9" x14ac:dyDescent="0.25">
      <c r="A447" s="2">
        <v>39728</v>
      </c>
      <c r="B447" s="1">
        <f t="shared" si="12"/>
        <v>2008</v>
      </c>
      <c r="C447" s="1">
        <f t="shared" si="13"/>
        <v>4</v>
      </c>
      <c r="D447">
        <v>2905</v>
      </c>
      <c r="E447" t="s">
        <v>36</v>
      </c>
      <c r="F447" s="4">
        <v>473000</v>
      </c>
      <c r="G447" t="s">
        <v>5</v>
      </c>
      <c r="H447">
        <v>4</v>
      </c>
      <c r="I447" s="4">
        <f>IF(E447="Rhode Island", Table1[[#This Row],[price]]*$L$3, IF(E447="Massachusetts", Table1[[#This Row],[price]]*$L$2, 1))</f>
        <v>473000</v>
      </c>
    </row>
    <row r="448" spans="1:9" x14ac:dyDescent="0.25">
      <c r="A448" s="2">
        <v>39728</v>
      </c>
      <c r="B448" s="1">
        <f t="shared" si="12"/>
        <v>2008</v>
      </c>
      <c r="C448" s="1">
        <f t="shared" si="13"/>
        <v>4</v>
      </c>
      <c r="D448">
        <v>2611</v>
      </c>
      <c r="E448" t="s">
        <v>37</v>
      </c>
      <c r="F448" s="4">
        <v>560000</v>
      </c>
      <c r="G448" t="s">
        <v>5</v>
      </c>
      <c r="H448">
        <v>4</v>
      </c>
      <c r="I448" s="4">
        <f>IF(E448="Rhode Island", Table1[[#This Row],[price]]*$L$3, IF(E448="Massachusetts", Table1[[#This Row],[price]]*$L$2, 1))</f>
        <v>560000</v>
      </c>
    </row>
    <row r="449" spans="1:9" x14ac:dyDescent="0.25">
      <c r="A449" s="2">
        <v>39728</v>
      </c>
      <c r="B449" s="1">
        <f t="shared" si="12"/>
        <v>2008</v>
      </c>
      <c r="C449" s="1">
        <f t="shared" si="13"/>
        <v>4</v>
      </c>
      <c r="D449">
        <v>2604</v>
      </c>
      <c r="E449" t="s">
        <v>37</v>
      </c>
      <c r="F449" s="4">
        <v>351000</v>
      </c>
      <c r="G449" t="s">
        <v>6</v>
      </c>
      <c r="H449">
        <v>2</v>
      </c>
      <c r="I449" s="4">
        <f>IF(E449="Rhode Island", Table1[[#This Row],[price]]*$L$3, IF(E449="Massachusetts", Table1[[#This Row],[price]]*$L$2, 1))</f>
        <v>351000</v>
      </c>
    </row>
    <row r="450" spans="1:9" x14ac:dyDescent="0.25">
      <c r="A450" s="2">
        <v>39728</v>
      </c>
      <c r="B450" s="1">
        <f t="shared" ref="B450:B513" si="14">YEAR(A450)</f>
        <v>2008</v>
      </c>
      <c r="C450" s="1">
        <f t="shared" ref="C450:C513" si="15">ROUNDUP(MONTH(A450)/3,0)</f>
        <v>4</v>
      </c>
      <c r="D450">
        <v>2612</v>
      </c>
      <c r="E450" t="s">
        <v>37</v>
      </c>
      <c r="F450" s="4">
        <v>415000</v>
      </c>
      <c r="G450" t="s">
        <v>6</v>
      </c>
      <c r="H450">
        <v>2</v>
      </c>
      <c r="I450" s="4">
        <f>IF(E450="Rhode Island", Table1[[#This Row],[price]]*$L$3, IF(E450="Massachusetts", Table1[[#This Row],[price]]*$L$2, 1))</f>
        <v>415000</v>
      </c>
    </row>
    <row r="451" spans="1:9" x14ac:dyDescent="0.25">
      <c r="A451" s="2">
        <v>39729</v>
      </c>
      <c r="B451" s="1">
        <f t="shared" si="14"/>
        <v>2008</v>
      </c>
      <c r="C451" s="1">
        <f t="shared" si="15"/>
        <v>4</v>
      </c>
      <c r="D451">
        <v>2614</v>
      </c>
      <c r="E451" t="s">
        <v>37</v>
      </c>
      <c r="F451" s="4">
        <v>347000</v>
      </c>
      <c r="G451" t="s">
        <v>5</v>
      </c>
      <c r="H451">
        <v>3</v>
      </c>
      <c r="I451" s="4">
        <f>IF(E451="Rhode Island", Table1[[#This Row],[price]]*$L$3, IF(E451="Massachusetts", Table1[[#This Row],[price]]*$L$2, 1))</f>
        <v>347000</v>
      </c>
    </row>
    <row r="452" spans="1:9" x14ac:dyDescent="0.25">
      <c r="A452" s="2">
        <v>39729</v>
      </c>
      <c r="B452" s="1">
        <f t="shared" si="14"/>
        <v>2008</v>
      </c>
      <c r="C452" s="1">
        <f t="shared" si="15"/>
        <v>4</v>
      </c>
      <c r="D452">
        <v>2615</v>
      </c>
      <c r="E452" t="s">
        <v>37</v>
      </c>
      <c r="F452" s="4">
        <v>359950</v>
      </c>
      <c r="G452" t="s">
        <v>5</v>
      </c>
      <c r="H452">
        <v>3</v>
      </c>
      <c r="I452" s="4">
        <f>IF(E452="Rhode Island", Table1[[#This Row],[price]]*$L$3, IF(E452="Massachusetts", Table1[[#This Row],[price]]*$L$2, 1))</f>
        <v>359950</v>
      </c>
    </row>
    <row r="453" spans="1:9" x14ac:dyDescent="0.25">
      <c r="A453" s="2">
        <v>39729</v>
      </c>
      <c r="B453" s="1">
        <f t="shared" si="14"/>
        <v>2008</v>
      </c>
      <c r="C453" s="1">
        <f t="shared" si="15"/>
        <v>4</v>
      </c>
      <c r="D453">
        <v>2602</v>
      </c>
      <c r="E453" t="s">
        <v>37</v>
      </c>
      <c r="F453" s="4">
        <v>1030000</v>
      </c>
      <c r="G453" t="s">
        <v>5</v>
      </c>
      <c r="H453">
        <v>3</v>
      </c>
      <c r="I453" s="4">
        <f>IF(E453="Rhode Island", Table1[[#This Row],[price]]*$L$3, IF(E453="Massachusetts", Table1[[#This Row],[price]]*$L$2, 1))</f>
        <v>1030000</v>
      </c>
    </row>
    <row r="454" spans="1:9" x14ac:dyDescent="0.25">
      <c r="A454" s="2">
        <v>39729</v>
      </c>
      <c r="B454" s="1">
        <f t="shared" si="14"/>
        <v>2008</v>
      </c>
      <c r="C454" s="1">
        <f t="shared" si="15"/>
        <v>4</v>
      </c>
      <c r="D454">
        <v>2615</v>
      </c>
      <c r="E454" t="s">
        <v>37</v>
      </c>
      <c r="F454" s="4">
        <v>280500</v>
      </c>
      <c r="G454" t="s">
        <v>6</v>
      </c>
      <c r="H454">
        <v>2</v>
      </c>
      <c r="I454" s="4">
        <f>IF(E454="Rhode Island", Table1[[#This Row],[price]]*$L$3, IF(E454="Massachusetts", Table1[[#This Row],[price]]*$L$2, 1))</f>
        <v>280500</v>
      </c>
    </row>
    <row r="455" spans="1:9" x14ac:dyDescent="0.25">
      <c r="A455" s="2">
        <v>39730</v>
      </c>
      <c r="B455" s="1">
        <f t="shared" si="14"/>
        <v>2008</v>
      </c>
      <c r="C455" s="1">
        <f t="shared" si="15"/>
        <v>4</v>
      </c>
      <c r="D455">
        <v>2904</v>
      </c>
      <c r="E455" t="s">
        <v>36</v>
      </c>
      <c r="F455" s="4">
        <v>338500</v>
      </c>
      <c r="G455" t="s">
        <v>5</v>
      </c>
      <c r="H455">
        <v>3</v>
      </c>
      <c r="I455" s="4">
        <f>IF(E455="Rhode Island", Table1[[#This Row],[price]]*$L$3, IF(E455="Massachusetts", Table1[[#This Row],[price]]*$L$2, 1))</f>
        <v>338500</v>
      </c>
    </row>
    <row r="456" spans="1:9" x14ac:dyDescent="0.25">
      <c r="A456" s="2">
        <v>39731</v>
      </c>
      <c r="B456" s="1">
        <f t="shared" si="14"/>
        <v>2008</v>
      </c>
      <c r="C456" s="1">
        <f t="shared" si="15"/>
        <v>4</v>
      </c>
      <c r="D456">
        <v>2614</v>
      </c>
      <c r="E456" t="s">
        <v>37</v>
      </c>
      <c r="F456" s="4">
        <v>378000</v>
      </c>
      <c r="G456" t="s">
        <v>5</v>
      </c>
      <c r="H456">
        <v>3</v>
      </c>
      <c r="I456" s="4">
        <f>IF(E456="Rhode Island", Table1[[#This Row],[price]]*$L$3, IF(E456="Massachusetts", Table1[[#This Row],[price]]*$L$2, 1))</f>
        <v>378000</v>
      </c>
    </row>
    <row r="457" spans="1:9" x14ac:dyDescent="0.25">
      <c r="A457" s="2">
        <v>39731</v>
      </c>
      <c r="B457" s="1">
        <f t="shared" si="14"/>
        <v>2008</v>
      </c>
      <c r="C457" s="1">
        <f t="shared" si="15"/>
        <v>4</v>
      </c>
      <c r="D457">
        <v>2611</v>
      </c>
      <c r="E457" t="s">
        <v>37</v>
      </c>
      <c r="F457" s="4">
        <v>400000</v>
      </c>
      <c r="G457" t="s">
        <v>5</v>
      </c>
      <c r="H457">
        <v>4</v>
      </c>
      <c r="I457" s="4">
        <f>IF(E457="Rhode Island", Table1[[#This Row],[price]]*$L$3, IF(E457="Massachusetts", Table1[[#This Row],[price]]*$L$2, 1))</f>
        <v>400000</v>
      </c>
    </row>
    <row r="458" spans="1:9" x14ac:dyDescent="0.25">
      <c r="A458" s="2">
        <v>39731</v>
      </c>
      <c r="B458" s="1">
        <f t="shared" si="14"/>
        <v>2008</v>
      </c>
      <c r="C458" s="1">
        <f t="shared" si="15"/>
        <v>4</v>
      </c>
      <c r="D458">
        <v>2904</v>
      </c>
      <c r="E458" t="s">
        <v>36</v>
      </c>
      <c r="F458" s="4">
        <v>453000</v>
      </c>
      <c r="G458" t="s">
        <v>5</v>
      </c>
      <c r="H458">
        <v>4</v>
      </c>
      <c r="I458" s="4">
        <f>IF(E458="Rhode Island", Table1[[#This Row],[price]]*$L$3, IF(E458="Massachusetts", Table1[[#This Row],[price]]*$L$2, 1))</f>
        <v>453000</v>
      </c>
    </row>
    <row r="459" spans="1:9" x14ac:dyDescent="0.25">
      <c r="A459" s="2">
        <v>39731</v>
      </c>
      <c r="B459" s="1">
        <f t="shared" si="14"/>
        <v>2008</v>
      </c>
      <c r="C459" s="1">
        <f t="shared" si="15"/>
        <v>4</v>
      </c>
      <c r="D459">
        <v>2615</v>
      </c>
      <c r="E459" t="s">
        <v>37</v>
      </c>
      <c r="F459" s="4">
        <v>476600</v>
      </c>
      <c r="G459" t="s">
        <v>5</v>
      </c>
      <c r="H459">
        <v>4</v>
      </c>
      <c r="I459" s="4">
        <f>IF(E459="Rhode Island", Table1[[#This Row],[price]]*$L$3, IF(E459="Massachusetts", Table1[[#This Row],[price]]*$L$2, 1))</f>
        <v>476600</v>
      </c>
    </row>
    <row r="460" spans="1:9" x14ac:dyDescent="0.25">
      <c r="A460" s="2">
        <v>39731</v>
      </c>
      <c r="B460" s="1">
        <f t="shared" si="14"/>
        <v>2008</v>
      </c>
      <c r="C460" s="1">
        <f t="shared" si="15"/>
        <v>4</v>
      </c>
      <c r="D460">
        <v>2902</v>
      </c>
      <c r="E460" t="s">
        <v>36</v>
      </c>
      <c r="F460" s="4">
        <v>677500</v>
      </c>
      <c r="G460" t="s">
        <v>5</v>
      </c>
      <c r="H460">
        <v>4</v>
      </c>
      <c r="I460" s="4">
        <f>IF(E460="Rhode Island", Table1[[#This Row],[price]]*$L$3, IF(E460="Massachusetts", Table1[[#This Row],[price]]*$L$2, 1))</f>
        <v>677500</v>
      </c>
    </row>
    <row r="461" spans="1:9" x14ac:dyDescent="0.25">
      <c r="A461" s="2">
        <v>39731</v>
      </c>
      <c r="B461" s="1">
        <f t="shared" si="14"/>
        <v>2008</v>
      </c>
      <c r="C461" s="1">
        <f t="shared" si="15"/>
        <v>4</v>
      </c>
      <c r="D461">
        <v>2602</v>
      </c>
      <c r="E461" t="s">
        <v>37</v>
      </c>
      <c r="F461" s="4">
        <v>749950</v>
      </c>
      <c r="G461" t="s">
        <v>5</v>
      </c>
      <c r="H461">
        <v>4</v>
      </c>
      <c r="I461" s="4">
        <f>IF(E461="Rhode Island", Table1[[#This Row],[price]]*$L$3, IF(E461="Massachusetts", Table1[[#This Row],[price]]*$L$2, 1))</f>
        <v>749950</v>
      </c>
    </row>
    <row r="462" spans="1:9" x14ac:dyDescent="0.25">
      <c r="A462" s="2">
        <v>39731</v>
      </c>
      <c r="B462" s="1">
        <f t="shared" si="14"/>
        <v>2008</v>
      </c>
      <c r="C462" s="1">
        <f t="shared" si="15"/>
        <v>4</v>
      </c>
      <c r="D462">
        <v>2612</v>
      </c>
      <c r="E462" t="s">
        <v>37</v>
      </c>
      <c r="F462" s="4">
        <v>330000</v>
      </c>
      <c r="G462" t="s">
        <v>6</v>
      </c>
      <c r="H462">
        <v>1</v>
      </c>
      <c r="I462" s="4">
        <f>IF(E462="Rhode Island", Table1[[#This Row],[price]]*$L$3, IF(E462="Massachusetts", Table1[[#This Row],[price]]*$L$2, 1))</f>
        <v>330000</v>
      </c>
    </row>
    <row r="463" spans="1:9" x14ac:dyDescent="0.25">
      <c r="A463" s="2">
        <v>39731</v>
      </c>
      <c r="B463" s="1">
        <f t="shared" si="14"/>
        <v>2008</v>
      </c>
      <c r="C463" s="1">
        <f t="shared" si="15"/>
        <v>4</v>
      </c>
      <c r="D463">
        <v>2604</v>
      </c>
      <c r="E463" t="s">
        <v>37</v>
      </c>
      <c r="F463" s="4">
        <v>358000</v>
      </c>
      <c r="G463" t="s">
        <v>6</v>
      </c>
      <c r="H463">
        <v>2</v>
      </c>
      <c r="I463" s="4">
        <f>IF(E463="Rhode Island", Table1[[#This Row],[price]]*$L$3, IF(E463="Massachusetts", Table1[[#This Row],[price]]*$L$2, 1))</f>
        <v>358000</v>
      </c>
    </row>
    <row r="464" spans="1:9" x14ac:dyDescent="0.25">
      <c r="A464" s="2">
        <v>39733</v>
      </c>
      <c r="B464" s="1">
        <f t="shared" si="14"/>
        <v>2008</v>
      </c>
      <c r="C464" s="1">
        <f t="shared" si="15"/>
        <v>4</v>
      </c>
      <c r="D464">
        <v>2906</v>
      </c>
      <c r="E464" t="s">
        <v>36</v>
      </c>
      <c r="F464" s="4">
        <v>390000</v>
      </c>
      <c r="G464" t="s">
        <v>5</v>
      </c>
      <c r="H464">
        <v>3</v>
      </c>
      <c r="I464" s="4">
        <f>IF(E464="Rhode Island", Table1[[#This Row],[price]]*$L$3, IF(E464="Massachusetts", Table1[[#This Row],[price]]*$L$2, 1))</f>
        <v>390000</v>
      </c>
    </row>
    <row r="465" spans="1:9" x14ac:dyDescent="0.25">
      <c r="A465" s="2">
        <v>39734</v>
      </c>
      <c r="B465" s="1">
        <f t="shared" si="14"/>
        <v>2008</v>
      </c>
      <c r="C465" s="1">
        <f t="shared" si="15"/>
        <v>4</v>
      </c>
      <c r="D465">
        <v>2611</v>
      </c>
      <c r="E465" t="s">
        <v>37</v>
      </c>
      <c r="F465" s="4">
        <v>435000</v>
      </c>
      <c r="G465" t="s">
        <v>5</v>
      </c>
      <c r="H465">
        <v>3</v>
      </c>
      <c r="I465" s="4">
        <f>IF(E465="Rhode Island", Table1[[#This Row],[price]]*$L$3, IF(E465="Massachusetts", Table1[[#This Row],[price]]*$L$2, 1))</f>
        <v>435000</v>
      </c>
    </row>
    <row r="466" spans="1:9" x14ac:dyDescent="0.25">
      <c r="A466" s="2">
        <v>39734</v>
      </c>
      <c r="B466" s="1">
        <f t="shared" si="14"/>
        <v>2008</v>
      </c>
      <c r="C466" s="1">
        <f t="shared" si="15"/>
        <v>4</v>
      </c>
      <c r="D466">
        <v>2617</v>
      </c>
      <c r="E466" t="s">
        <v>37</v>
      </c>
      <c r="F466" s="4">
        <v>507500</v>
      </c>
      <c r="G466" t="s">
        <v>5</v>
      </c>
      <c r="H466">
        <v>4</v>
      </c>
      <c r="I466" s="4">
        <f>IF(E466="Rhode Island", Table1[[#This Row],[price]]*$L$3, IF(E466="Massachusetts", Table1[[#This Row],[price]]*$L$2, 1))</f>
        <v>507500</v>
      </c>
    </row>
    <row r="467" spans="1:9" x14ac:dyDescent="0.25">
      <c r="A467" s="2">
        <v>39735</v>
      </c>
      <c r="B467" s="1">
        <f t="shared" si="14"/>
        <v>2008</v>
      </c>
      <c r="C467" s="1">
        <f t="shared" si="15"/>
        <v>4</v>
      </c>
      <c r="D467">
        <v>2905</v>
      </c>
      <c r="E467" t="s">
        <v>36</v>
      </c>
      <c r="F467" s="4">
        <v>350000</v>
      </c>
      <c r="G467" t="s">
        <v>5</v>
      </c>
      <c r="H467">
        <v>3</v>
      </c>
      <c r="I467" s="4">
        <f>IF(E467="Rhode Island", Table1[[#This Row],[price]]*$L$3, IF(E467="Massachusetts", Table1[[#This Row],[price]]*$L$2, 1))</f>
        <v>350000</v>
      </c>
    </row>
    <row r="468" spans="1:9" x14ac:dyDescent="0.25">
      <c r="A468" s="2">
        <v>39735</v>
      </c>
      <c r="B468" s="1">
        <f t="shared" si="14"/>
        <v>2008</v>
      </c>
      <c r="C468" s="1">
        <f t="shared" si="15"/>
        <v>4</v>
      </c>
      <c r="D468">
        <v>2903</v>
      </c>
      <c r="E468" t="s">
        <v>36</v>
      </c>
      <c r="F468" s="4">
        <v>399000</v>
      </c>
      <c r="G468" t="s">
        <v>5</v>
      </c>
      <c r="H468">
        <v>3</v>
      </c>
      <c r="I468" s="4">
        <f>IF(E468="Rhode Island", Table1[[#This Row],[price]]*$L$3, IF(E468="Massachusetts", Table1[[#This Row],[price]]*$L$2, 1))</f>
        <v>399000</v>
      </c>
    </row>
    <row r="469" spans="1:9" x14ac:dyDescent="0.25">
      <c r="A469" s="2">
        <v>39735</v>
      </c>
      <c r="B469" s="1">
        <f t="shared" si="14"/>
        <v>2008</v>
      </c>
      <c r="C469" s="1">
        <f t="shared" si="15"/>
        <v>4</v>
      </c>
      <c r="D469">
        <v>2914</v>
      </c>
      <c r="E469" t="s">
        <v>36</v>
      </c>
      <c r="F469" s="4">
        <v>420000</v>
      </c>
      <c r="G469" t="s">
        <v>5</v>
      </c>
      <c r="H469">
        <v>4</v>
      </c>
      <c r="I469" s="4">
        <f>IF(E469="Rhode Island", Table1[[#This Row],[price]]*$L$3, IF(E469="Massachusetts", Table1[[#This Row],[price]]*$L$2, 1))</f>
        <v>420000</v>
      </c>
    </row>
    <row r="470" spans="1:9" x14ac:dyDescent="0.25">
      <c r="A470" s="2">
        <v>39735</v>
      </c>
      <c r="B470" s="1">
        <f t="shared" si="14"/>
        <v>2008</v>
      </c>
      <c r="C470" s="1">
        <f t="shared" si="15"/>
        <v>4</v>
      </c>
      <c r="D470">
        <v>2904</v>
      </c>
      <c r="E470" t="s">
        <v>36</v>
      </c>
      <c r="F470" s="4">
        <v>450000</v>
      </c>
      <c r="G470" t="s">
        <v>5</v>
      </c>
      <c r="H470">
        <v>3</v>
      </c>
      <c r="I470" s="4">
        <f>IF(E470="Rhode Island", Table1[[#This Row],[price]]*$L$3, IF(E470="Massachusetts", Table1[[#This Row],[price]]*$L$2, 1))</f>
        <v>450000</v>
      </c>
    </row>
    <row r="471" spans="1:9" x14ac:dyDescent="0.25">
      <c r="A471" s="2">
        <v>39735</v>
      </c>
      <c r="B471" s="1">
        <f t="shared" si="14"/>
        <v>2008</v>
      </c>
      <c r="C471" s="1">
        <f t="shared" si="15"/>
        <v>4</v>
      </c>
      <c r="D471">
        <v>2602</v>
      </c>
      <c r="E471" t="s">
        <v>37</v>
      </c>
      <c r="F471" s="4">
        <v>525000</v>
      </c>
      <c r="G471" t="s">
        <v>5</v>
      </c>
      <c r="H471">
        <v>2</v>
      </c>
      <c r="I471" s="4">
        <f>IF(E471="Rhode Island", Table1[[#This Row],[price]]*$L$3, IF(E471="Massachusetts", Table1[[#This Row],[price]]*$L$2, 1))</f>
        <v>525000</v>
      </c>
    </row>
    <row r="472" spans="1:9" x14ac:dyDescent="0.25">
      <c r="A472" s="2">
        <v>39735</v>
      </c>
      <c r="B472" s="1">
        <f t="shared" si="14"/>
        <v>2008</v>
      </c>
      <c r="C472" s="1">
        <f t="shared" si="15"/>
        <v>4</v>
      </c>
      <c r="D472">
        <v>2602</v>
      </c>
      <c r="E472" t="s">
        <v>37</v>
      </c>
      <c r="F472" s="4">
        <v>595000</v>
      </c>
      <c r="G472" t="s">
        <v>5</v>
      </c>
      <c r="H472">
        <v>4</v>
      </c>
      <c r="I472" s="4">
        <f>IF(E472="Rhode Island", Table1[[#This Row],[price]]*$L$3, IF(E472="Massachusetts", Table1[[#This Row],[price]]*$L$2, 1))</f>
        <v>595000</v>
      </c>
    </row>
    <row r="473" spans="1:9" x14ac:dyDescent="0.25">
      <c r="A473" s="2">
        <v>39735</v>
      </c>
      <c r="B473" s="1">
        <f t="shared" si="14"/>
        <v>2008</v>
      </c>
      <c r="C473" s="1">
        <f t="shared" si="15"/>
        <v>4</v>
      </c>
      <c r="D473">
        <v>2602</v>
      </c>
      <c r="E473" t="s">
        <v>37</v>
      </c>
      <c r="F473" s="4">
        <v>910000</v>
      </c>
      <c r="G473" t="s">
        <v>5</v>
      </c>
      <c r="H473">
        <v>3</v>
      </c>
      <c r="I473" s="4">
        <f>IF(E473="Rhode Island", Table1[[#This Row],[price]]*$L$3, IF(E473="Massachusetts", Table1[[#This Row],[price]]*$L$2, 1))</f>
        <v>910000</v>
      </c>
    </row>
    <row r="474" spans="1:9" x14ac:dyDescent="0.25">
      <c r="A474" s="2">
        <v>39735</v>
      </c>
      <c r="B474" s="1">
        <f t="shared" si="14"/>
        <v>2008</v>
      </c>
      <c r="C474" s="1">
        <f t="shared" si="15"/>
        <v>4</v>
      </c>
      <c r="D474">
        <v>2612</v>
      </c>
      <c r="E474" t="s">
        <v>37</v>
      </c>
      <c r="F474" s="4">
        <v>395000</v>
      </c>
      <c r="G474" t="s">
        <v>6</v>
      </c>
      <c r="H474">
        <v>2</v>
      </c>
      <c r="I474" s="4">
        <f>IF(E474="Rhode Island", Table1[[#This Row],[price]]*$L$3, IF(E474="Massachusetts", Table1[[#This Row],[price]]*$L$2, 1))</f>
        <v>395000</v>
      </c>
    </row>
    <row r="475" spans="1:9" x14ac:dyDescent="0.25">
      <c r="A475" s="2">
        <v>39736</v>
      </c>
      <c r="B475" s="1">
        <f t="shared" si="14"/>
        <v>2008</v>
      </c>
      <c r="C475" s="1">
        <f t="shared" si="15"/>
        <v>4</v>
      </c>
      <c r="D475">
        <v>2611</v>
      </c>
      <c r="E475" t="s">
        <v>37</v>
      </c>
      <c r="F475" s="4">
        <v>395000</v>
      </c>
      <c r="G475" t="s">
        <v>5</v>
      </c>
      <c r="H475">
        <v>3</v>
      </c>
      <c r="I475" s="4">
        <f>IF(E475="Rhode Island", Table1[[#This Row],[price]]*$L$3, IF(E475="Massachusetts", Table1[[#This Row],[price]]*$L$2, 1))</f>
        <v>395000</v>
      </c>
    </row>
    <row r="476" spans="1:9" x14ac:dyDescent="0.25">
      <c r="A476" s="2">
        <v>39736</v>
      </c>
      <c r="B476" s="1">
        <f t="shared" si="14"/>
        <v>2008</v>
      </c>
      <c r="C476" s="1">
        <f t="shared" si="15"/>
        <v>4</v>
      </c>
      <c r="D476">
        <v>2605</v>
      </c>
      <c r="E476" t="s">
        <v>37</v>
      </c>
      <c r="F476" s="4">
        <v>552500</v>
      </c>
      <c r="G476" t="s">
        <v>5</v>
      </c>
      <c r="H476">
        <v>3</v>
      </c>
      <c r="I476" s="4">
        <f>IF(E476="Rhode Island", Table1[[#This Row],[price]]*$L$3, IF(E476="Massachusetts", Table1[[#This Row],[price]]*$L$2, 1))</f>
        <v>552500</v>
      </c>
    </row>
    <row r="477" spans="1:9" x14ac:dyDescent="0.25">
      <c r="A477" s="2">
        <v>39737</v>
      </c>
      <c r="B477" s="1">
        <f t="shared" si="14"/>
        <v>2008</v>
      </c>
      <c r="C477" s="1">
        <f t="shared" si="15"/>
        <v>4</v>
      </c>
      <c r="D477">
        <v>2914</v>
      </c>
      <c r="E477" t="s">
        <v>36</v>
      </c>
      <c r="F477" s="4">
        <v>375000</v>
      </c>
      <c r="G477" t="s">
        <v>5</v>
      </c>
      <c r="H477">
        <v>3</v>
      </c>
      <c r="I477" s="4">
        <f>IF(E477="Rhode Island", Table1[[#This Row],[price]]*$L$3, IF(E477="Massachusetts", Table1[[#This Row],[price]]*$L$2, 1))</f>
        <v>375000</v>
      </c>
    </row>
    <row r="478" spans="1:9" x14ac:dyDescent="0.25">
      <c r="A478" s="2">
        <v>39737</v>
      </c>
      <c r="B478" s="1">
        <f t="shared" si="14"/>
        <v>2008</v>
      </c>
      <c r="C478" s="1">
        <f t="shared" si="15"/>
        <v>4</v>
      </c>
      <c r="D478">
        <v>2607</v>
      </c>
      <c r="E478" t="s">
        <v>37</v>
      </c>
      <c r="F478" s="4">
        <v>440000</v>
      </c>
      <c r="G478" t="s">
        <v>5</v>
      </c>
      <c r="H478">
        <v>3</v>
      </c>
      <c r="I478" s="4">
        <f>IF(E478="Rhode Island", Table1[[#This Row],[price]]*$L$3, IF(E478="Massachusetts", Table1[[#This Row],[price]]*$L$2, 1))</f>
        <v>440000</v>
      </c>
    </row>
    <row r="479" spans="1:9" x14ac:dyDescent="0.25">
      <c r="A479" s="2">
        <v>39738</v>
      </c>
      <c r="B479" s="1">
        <f t="shared" si="14"/>
        <v>2008</v>
      </c>
      <c r="C479" s="1">
        <f t="shared" si="15"/>
        <v>4</v>
      </c>
      <c r="D479">
        <v>2617</v>
      </c>
      <c r="E479" t="s">
        <v>37</v>
      </c>
      <c r="F479" s="4">
        <v>352000</v>
      </c>
      <c r="G479" t="s">
        <v>5</v>
      </c>
      <c r="H479">
        <v>3</v>
      </c>
      <c r="I479" s="4">
        <f>IF(E479="Rhode Island", Table1[[#This Row],[price]]*$L$3, IF(E479="Massachusetts", Table1[[#This Row],[price]]*$L$2, 1))</f>
        <v>352000</v>
      </c>
    </row>
    <row r="480" spans="1:9" x14ac:dyDescent="0.25">
      <c r="A480" s="2">
        <v>39738</v>
      </c>
      <c r="B480" s="1">
        <f t="shared" si="14"/>
        <v>2008</v>
      </c>
      <c r="C480" s="1">
        <f t="shared" si="15"/>
        <v>4</v>
      </c>
      <c r="D480">
        <v>2617</v>
      </c>
      <c r="E480" t="s">
        <v>37</v>
      </c>
      <c r="F480" s="4">
        <v>495000</v>
      </c>
      <c r="G480" t="s">
        <v>5</v>
      </c>
      <c r="H480">
        <v>4</v>
      </c>
      <c r="I480" s="4">
        <f>IF(E480="Rhode Island", Table1[[#This Row],[price]]*$L$3, IF(E480="Massachusetts", Table1[[#This Row],[price]]*$L$2, 1))</f>
        <v>495000</v>
      </c>
    </row>
    <row r="481" spans="1:9" x14ac:dyDescent="0.25">
      <c r="A481" s="2">
        <v>39738</v>
      </c>
      <c r="B481" s="1">
        <f t="shared" si="14"/>
        <v>2008</v>
      </c>
      <c r="C481" s="1">
        <f t="shared" si="15"/>
        <v>4</v>
      </c>
      <c r="D481">
        <v>2611</v>
      </c>
      <c r="E481" t="s">
        <v>37</v>
      </c>
      <c r="F481" s="4">
        <v>530000</v>
      </c>
      <c r="G481" t="s">
        <v>5</v>
      </c>
      <c r="H481">
        <v>4</v>
      </c>
      <c r="I481" s="4">
        <f>IF(E481="Rhode Island", Table1[[#This Row],[price]]*$L$3, IF(E481="Massachusetts", Table1[[#This Row],[price]]*$L$2, 1))</f>
        <v>530000</v>
      </c>
    </row>
    <row r="482" spans="1:9" x14ac:dyDescent="0.25">
      <c r="A482" s="2">
        <v>39738</v>
      </c>
      <c r="B482" s="1">
        <f t="shared" si="14"/>
        <v>2008</v>
      </c>
      <c r="C482" s="1">
        <f t="shared" si="15"/>
        <v>4</v>
      </c>
      <c r="D482">
        <v>2612</v>
      </c>
      <c r="E482" t="s">
        <v>37</v>
      </c>
      <c r="F482" s="4">
        <v>690000</v>
      </c>
      <c r="G482" t="s">
        <v>5</v>
      </c>
      <c r="H482">
        <v>3</v>
      </c>
      <c r="I482" s="4">
        <f>IF(E482="Rhode Island", Table1[[#This Row],[price]]*$L$3, IF(E482="Massachusetts", Table1[[#This Row],[price]]*$L$2, 1))</f>
        <v>690000</v>
      </c>
    </row>
    <row r="483" spans="1:9" x14ac:dyDescent="0.25">
      <c r="A483" s="2">
        <v>39739</v>
      </c>
      <c r="B483" s="1">
        <f t="shared" si="14"/>
        <v>2008</v>
      </c>
      <c r="C483" s="1">
        <f t="shared" si="15"/>
        <v>4</v>
      </c>
      <c r="D483">
        <v>2604</v>
      </c>
      <c r="E483" t="s">
        <v>37</v>
      </c>
      <c r="F483" s="4">
        <v>342000</v>
      </c>
      <c r="G483" t="s">
        <v>5</v>
      </c>
      <c r="H483">
        <v>2</v>
      </c>
      <c r="I483" s="4">
        <f>IF(E483="Rhode Island", Table1[[#This Row],[price]]*$L$3, IF(E483="Massachusetts", Table1[[#This Row],[price]]*$L$2, 1))</f>
        <v>342000</v>
      </c>
    </row>
    <row r="484" spans="1:9" x14ac:dyDescent="0.25">
      <c r="A484" s="2">
        <v>39739</v>
      </c>
      <c r="B484" s="1">
        <f t="shared" si="14"/>
        <v>2008</v>
      </c>
      <c r="C484" s="1">
        <f t="shared" si="15"/>
        <v>4</v>
      </c>
      <c r="D484">
        <v>2611</v>
      </c>
      <c r="E484" t="s">
        <v>37</v>
      </c>
      <c r="F484" s="4">
        <v>420000</v>
      </c>
      <c r="G484" t="s">
        <v>5</v>
      </c>
      <c r="H484">
        <v>3</v>
      </c>
      <c r="I484" s="4">
        <f>IF(E484="Rhode Island", Table1[[#This Row],[price]]*$L$3, IF(E484="Massachusetts", Table1[[#This Row],[price]]*$L$2, 1))</f>
        <v>420000</v>
      </c>
    </row>
    <row r="485" spans="1:9" x14ac:dyDescent="0.25">
      <c r="A485" s="2">
        <v>39739</v>
      </c>
      <c r="B485" s="1">
        <f t="shared" si="14"/>
        <v>2008</v>
      </c>
      <c r="C485" s="1">
        <f t="shared" si="15"/>
        <v>4</v>
      </c>
      <c r="D485">
        <v>2602</v>
      </c>
      <c r="E485" t="s">
        <v>37</v>
      </c>
      <c r="F485" s="4">
        <v>575000</v>
      </c>
      <c r="G485" t="s">
        <v>5</v>
      </c>
      <c r="H485">
        <v>3</v>
      </c>
      <c r="I485" s="4">
        <f>IF(E485="Rhode Island", Table1[[#This Row],[price]]*$L$3, IF(E485="Massachusetts", Table1[[#This Row],[price]]*$L$2, 1))</f>
        <v>575000</v>
      </c>
    </row>
    <row r="486" spans="1:9" x14ac:dyDescent="0.25">
      <c r="A486" s="2">
        <v>39739</v>
      </c>
      <c r="B486" s="1">
        <f t="shared" si="14"/>
        <v>2008</v>
      </c>
      <c r="C486" s="1">
        <f t="shared" si="15"/>
        <v>4</v>
      </c>
      <c r="D486">
        <v>2605</v>
      </c>
      <c r="E486" t="s">
        <v>37</v>
      </c>
      <c r="F486" s="4">
        <v>612000</v>
      </c>
      <c r="G486" t="s">
        <v>5</v>
      </c>
      <c r="H486">
        <v>4</v>
      </c>
      <c r="I486" s="4">
        <f>IF(E486="Rhode Island", Table1[[#This Row],[price]]*$L$3, IF(E486="Massachusetts", Table1[[#This Row],[price]]*$L$2, 1))</f>
        <v>612000</v>
      </c>
    </row>
    <row r="487" spans="1:9" x14ac:dyDescent="0.25">
      <c r="A487" s="2">
        <v>39741</v>
      </c>
      <c r="B487" s="1">
        <f t="shared" si="14"/>
        <v>2008</v>
      </c>
      <c r="C487" s="1">
        <f t="shared" si="15"/>
        <v>4</v>
      </c>
      <c r="D487">
        <v>2902</v>
      </c>
      <c r="E487" t="s">
        <v>36</v>
      </c>
      <c r="F487" s="4">
        <v>349000</v>
      </c>
      <c r="G487" t="s">
        <v>5</v>
      </c>
      <c r="H487">
        <v>3</v>
      </c>
      <c r="I487" s="4">
        <f>IF(E487="Rhode Island", Table1[[#This Row],[price]]*$L$3, IF(E487="Massachusetts", Table1[[#This Row],[price]]*$L$2, 1))</f>
        <v>349000</v>
      </c>
    </row>
    <row r="488" spans="1:9" x14ac:dyDescent="0.25">
      <c r="A488" s="2">
        <v>39741</v>
      </c>
      <c r="B488" s="1">
        <f t="shared" si="14"/>
        <v>2008</v>
      </c>
      <c r="C488" s="1">
        <f t="shared" si="15"/>
        <v>4</v>
      </c>
      <c r="D488">
        <v>2905</v>
      </c>
      <c r="E488" t="s">
        <v>36</v>
      </c>
      <c r="F488" s="4">
        <v>350000</v>
      </c>
      <c r="G488" t="s">
        <v>5</v>
      </c>
      <c r="H488">
        <v>3</v>
      </c>
      <c r="I488" s="4">
        <f>IF(E488="Rhode Island", Table1[[#This Row],[price]]*$L$3, IF(E488="Massachusetts", Table1[[#This Row],[price]]*$L$2, 1))</f>
        <v>350000</v>
      </c>
    </row>
    <row r="489" spans="1:9" x14ac:dyDescent="0.25">
      <c r="A489" s="2">
        <v>39741</v>
      </c>
      <c r="B489" s="1">
        <f t="shared" si="14"/>
        <v>2008</v>
      </c>
      <c r="C489" s="1">
        <f t="shared" si="15"/>
        <v>4</v>
      </c>
      <c r="D489">
        <v>2913</v>
      </c>
      <c r="E489" t="s">
        <v>36</v>
      </c>
      <c r="F489" s="4">
        <v>480000</v>
      </c>
      <c r="G489" t="s">
        <v>5</v>
      </c>
      <c r="H489">
        <v>4</v>
      </c>
      <c r="I489" s="4">
        <f>IF(E489="Rhode Island", Table1[[#This Row],[price]]*$L$3, IF(E489="Massachusetts", Table1[[#This Row],[price]]*$L$2, 1))</f>
        <v>480000</v>
      </c>
    </row>
    <row r="490" spans="1:9" x14ac:dyDescent="0.25">
      <c r="A490" s="2">
        <v>39742</v>
      </c>
      <c r="B490" s="1">
        <f t="shared" si="14"/>
        <v>2008</v>
      </c>
      <c r="C490" s="1">
        <f t="shared" si="15"/>
        <v>4</v>
      </c>
      <c r="D490">
        <v>2615</v>
      </c>
      <c r="E490" t="s">
        <v>37</v>
      </c>
      <c r="F490" s="4">
        <v>342000</v>
      </c>
      <c r="G490" t="s">
        <v>5</v>
      </c>
      <c r="H490">
        <v>3</v>
      </c>
      <c r="I490" s="4">
        <f>IF(E490="Rhode Island", Table1[[#This Row],[price]]*$L$3, IF(E490="Massachusetts", Table1[[#This Row],[price]]*$L$2, 1))</f>
        <v>342000</v>
      </c>
    </row>
    <row r="491" spans="1:9" x14ac:dyDescent="0.25">
      <c r="A491" s="2">
        <v>39742</v>
      </c>
      <c r="B491" s="1">
        <f t="shared" si="14"/>
        <v>2008</v>
      </c>
      <c r="C491" s="1">
        <f t="shared" si="15"/>
        <v>4</v>
      </c>
      <c r="D491">
        <v>2617</v>
      </c>
      <c r="E491" t="s">
        <v>37</v>
      </c>
      <c r="F491" s="4">
        <v>372500</v>
      </c>
      <c r="G491" t="s">
        <v>5</v>
      </c>
      <c r="H491">
        <v>4</v>
      </c>
      <c r="I491" s="4">
        <f>IF(E491="Rhode Island", Table1[[#This Row],[price]]*$L$3, IF(E491="Massachusetts", Table1[[#This Row],[price]]*$L$2, 1))</f>
        <v>372500</v>
      </c>
    </row>
    <row r="492" spans="1:9" x14ac:dyDescent="0.25">
      <c r="A492" s="2">
        <v>39742</v>
      </c>
      <c r="B492" s="1">
        <f t="shared" si="14"/>
        <v>2008</v>
      </c>
      <c r="C492" s="1">
        <f t="shared" si="15"/>
        <v>4</v>
      </c>
      <c r="D492">
        <v>2902</v>
      </c>
      <c r="E492" t="s">
        <v>36</v>
      </c>
      <c r="F492" s="4">
        <v>375000</v>
      </c>
      <c r="G492" t="s">
        <v>5</v>
      </c>
      <c r="H492">
        <v>3</v>
      </c>
      <c r="I492" s="4">
        <f>IF(E492="Rhode Island", Table1[[#This Row],[price]]*$L$3, IF(E492="Massachusetts", Table1[[#This Row],[price]]*$L$2, 1))</f>
        <v>375000</v>
      </c>
    </row>
    <row r="493" spans="1:9" x14ac:dyDescent="0.25">
      <c r="A493" s="2">
        <v>39742</v>
      </c>
      <c r="B493" s="1">
        <f t="shared" si="14"/>
        <v>2008</v>
      </c>
      <c r="C493" s="1">
        <f t="shared" si="15"/>
        <v>4</v>
      </c>
      <c r="D493">
        <v>2615</v>
      </c>
      <c r="E493" t="s">
        <v>37</v>
      </c>
      <c r="F493" s="4">
        <v>408000</v>
      </c>
      <c r="G493" t="s">
        <v>5</v>
      </c>
      <c r="H493">
        <v>4</v>
      </c>
      <c r="I493" s="4">
        <f>IF(E493="Rhode Island", Table1[[#This Row],[price]]*$L$3, IF(E493="Massachusetts", Table1[[#This Row],[price]]*$L$2, 1))</f>
        <v>408000</v>
      </c>
    </row>
    <row r="494" spans="1:9" x14ac:dyDescent="0.25">
      <c r="A494" s="2">
        <v>39742</v>
      </c>
      <c r="B494" s="1">
        <f t="shared" si="14"/>
        <v>2008</v>
      </c>
      <c r="C494" s="1">
        <f t="shared" si="15"/>
        <v>4</v>
      </c>
      <c r="D494">
        <v>2914</v>
      </c>
      <c r="E494" t="s">
        <v>36</v>
      </c>
      <c r="F494" s="4">
        <v>515000</v>
      </c>
      <c r="G494" t="s">
        <v>5</v>
      </c>
      <c r="H494">
        <v>4</v>
      </c>
      <c r="I494" s="4">
        <f>IF(E494="Rhode Island", Table1[[#This Row],[price]]*$L$3, IF(E494="Massachusetts", Table1[[#This Row],[price]]*$L$2, 1))</f>
        <v>515000</v>
      </c>
    </row>
    <row r="495" spans="1:9" x14ac:dyDescent="0.25">
      <c r="A495" s="2">
        <v>39742</v>
      </c>
      <c r="B495" s="1">
        <f t="shared" si="14"/>
        <v>2008</v>
      </c>
      <c r="C495" s="1">
        <f t="shared" si="15"/>
        <v>4</v>
      </c>
      <c r="D495">
        <v>2612</v>
      </c>
      <c r="E495" t="s">
        <v>37</v>
      </c>
      <c r="F495" s="4">
        <v>90000</v>
      </c>
      <c r="G495" t="s">
        <v>6</v>
      </c>
      <c r="H495">
        <v>0</v>
      </c>
      <c r="I495" s="4">
        <f>IF(E495="Rhode Island", Table1[[#This Row],[price]]*$L$3, IF(E495="Massachusetts", Table1[[#This Row],[price]]*$L$2, 1))</f>
        <v>90000</v>
      </c>
    </row>
    <row r="496" spans="1:9" x14ac:dyDescent="0.25">
      <c r="A496" s="2">
        <v>39743</v>
      </c>
      <c r="B496" s="1">
        <f t="shared" si="14"/>
        <v>2008</v>
      </c>
      <c r="C496" s="1">
        <f t="shared" si="15"/>
        <v>4</v>
      </c>
      <c r="D496">
        <v>2614</v>
      </c>
      <c r="E496" t="s">
        <v>37</v>
      </c>
      <c r="F496" s="4">
        <v>370000</v>
      </c>
      <c r="G496" t="s">
        <v>5</v>
      </c>
      <c r="H496">
        <v>3</v>
      </c>
      <c r="I496" s="4">
        <f>IF(E496="Rhode Island", Table1[[#This Row],[price]]*$L$3, IF(E496="Massachusetts", Table1[[#This Row],[price]]*$L$2, 1))</f>
        <v>370000</v>
      </c>
    </row>
    <row r="497" spans="1:9" x14ac:dyDescent="0.25">
      <c r="A497" s="2">
        <v>39743</v>
      </c>
      <c r="B497" s="1">
        <f t="shared" si="14"/>
        <v>2008</v>
      </c>
      <c r="C497" s="1">
        <f t="shared" si="15"/>
        <v>4</v>
      </c>
      <c r="D497">
        <v>2612</v>
      </c>
      <c r="E497" t="s">
        <v>37</v>
      </c>
      <c r="F497" s="4">
        <v>657500</v>
      </c>
      <c r="G497" t="s">
        <v>5</v>
      </c>
      <c r="H497">
        <v>4</v>
      </c>
      <c r="I497" s="4">
        <f>IF(E497="Rhode Island", Table1[[#This Row],[price]]*$L$3, IF(E497="Massachusetts", Table1[[#This Row],[price]]*$L$2, 1))</f>
        <v>657500</v>
      </c>
    </row>
    <row r="498" spans="1:9" x14ac:dyDescent="0.25">
      <c r="A498" s="2">
        <v>39743</v>
      </c>
      <c r="B498" s="1">
        <f t="shared" si="14"/>
        <v>2008</v>
      </c>
      <c r="C498" s="1">
        <f t="shared" si="15"/>
        <v>4</v>
      </c>
      <c r="D498">
        <v>2602</v>
      </c>
      <c r="E498" t="s">
        <v>37</v>
      </c>
      <c r="F498" s="4">
        <v>231000</v>
      </c>
      <c r="G498" t="s">
        <v>6</v>
      </c>
      <c r="H498">
        <v>1</v>
      </c>
      <c r="I498" s="4">
        <f>IF(E498="Rhode Island", Table1[[#This Row],[price]]*$L$3, IF(E498="Massachusetts", Table1[[#This Row],[price]]*$L$2, 1))</f>
        <v>231000</v>
      </c>
    </row>
    <row r="499" spans="1:9" x14ac:dyDescent="0.25">
      <c r="A499" s="2">
        <v>39743</v>
      </c>
      <c r="B499" s="1">
        <f t="shared" si="14"/>
        <v>2008</v>
      </c>
      <c r="C499" s="1">
        <f t="shared" si="15"/>
        <v>4</v>
      </c>
      <c r="D499">
        <v>2604</v>
      </c>
      <c r="E499" t="s">
        <v>37</v>
      </c>
      <c r="F499" s="4">
        <v>373000</v>
      </c>
      <c r="G499" t="s">
        <v>6</v>
      </c>
      <c r="H499">
        <v>2</v>
      </c>
      <c r="I499" s="4">
        <f>IF(E499="Rhode Island", Table1[[#This Row],[price]]*$L$3, IF(E499="Massachusetts", Table1[[#This Row],[price]]*$L$2, 1))</f>
        <v>373000</v>
      </c>
    </row>
    <row r="500" spans="1:9" x14ac:dyDescent="0.25">
      <c r="A500" s="2">
        <v>39744</v>
      </c>
      <c r="B500" s="1">
        <f t="shared" si="14"/>
        <v>2008</v>
      </c>
      <c r="C500" s="1">
        <f t="shared" si="15"/>
        <v>4</v>
      </c>
      <c r="D500">
        <v>2617</v>
      </c>
      <c r="E500" t="s">
        <v>37</v>
      </c>
      <c r="F500" s="4">
        <v>340000</v>
      </c>
      <c r="G500" t="s">
        <v>5</v>
      </c>
      <c r="H500">
        <v>3</v>
      </c>
      <c r="I500" s="4">
        <f>IF(E500="Rhode Island", Table1[[#This Row],[price]]*$L$3, IF(E500="Massachusetts", Table1[[#This Row],[price]]*$L$2, 1))</f>
        <v>340000</v>
      </c>
    </row>
    <row r="501" spans="1:9" x14ac:dyDescent="0.25">
      <c r="A501" s="2">
        <v>39744</v>
      </c>
      <c r="B501" s="1">
        <f t="shared" si="14"/>
        <v>2008</v>
      </c>
      <c r="C501" s="1">
        <f t="shared" si="15"/>
        <v>4</v>
      </c>
      <c r="D501">
        <v>2615</v>
      </c>
      <c r="E501" t="s">
        <v>37</v>
      </c>
      <c r="F501" s="4">
        <v>369000</v>
      </c>
      <c r="G501" t="s">
        <v>5</v>
      </c>
      <c r="H501">
        <v>3</v>
      </c>
      <c r="I501" s="4">
        <f>IF(E501="Rhode Island", Table1[[#This Row],[price]]*$L$3, IF(E501="Massachusetts", Table1[[#This Row],[price]]*$L$2, 1))</f>
        <v>369000</v>
      </c>
    </row>
    <row r="502" spans="1:9" x14ac:dyDescent="0.25">
      <c r="A502" s="2">
        <v>39744</v>
      </c>
      <c r="B502" s="1">
        <f t="shared" si="14"/>
        <v>2008</v>
      </c>
      <c r="C502" s="1">
        <f t="shared" si="15"/>
        <v>4</v>
      </c>
      <c r="D502">
        <v>2913</v>
      </c>
      <c r="E502" t="s">
        <v>36</v>
      </c>
      <c r="F502" s="4">
        <v>419950</v>
      </c>
      <c r="G502" t="s">
        <v>5</v>
      </c>
      <c r="H502">
        <v>3</v>
      </c>
      <c r="I502" s="4">
        <f>IF(E502="Rhode Island", Table1[[#This Row],[price]]*$L$3, IF(E502="Massachusetts", Table1[[#This Row],[price]]*$L$2, 1))</f>
        <v>419950</v>
      </c>
    </row>
    <row r="503" spans="1:9" x14ac:dyDescent="0.25">
      <c r="A503" s="2">
        <v>39744</v>
      </c>
      <c r="B503" s="1">
        <f t="shared" si="14"/>
        <v>2008</v>
      </c>
      <c r="C503" s="1">
        <f t="shared" si="15"/>
        <v>4</v>
      </c>
      <c r="D503">
        <v>2906</v>
      </c>
      <c r="E503" t="s">
        <v>36</v>
      </c>
      <c r="F503" s="4">
        <v>455000</v>
      </c>
      <c r="G503" t="s">
        <v>5</v>
      </c>
      <c r="H503">
        <v>3</v>
      </c>
      <c r="I503" s="4">
        <f>IF(E503="Rhode Island", Table1[[#This Row],[price]]*$L$3, IF(E503="Massachusetts", Table1[[#This Row],[price]]*$L$2, 1))</f>
        <v>455000</v>
      </c>
    </row>
    <row r="504" spans="1:9" x14ac:dyDescent="0.25">
      <c r="A504" s="2">
        <v>39744</v>
      </c>
      <c r="B504" s="1">
        <f t="shared" si="14"/>
        <v>2008</v>
      </c>
      <c r="C504" s="1">
        <f t="shared" si="15"/>
        <v>4</v>
      </c>
      <c r="D504">
        <v>2615</v>
      </c>
      <c r="E504" t="s">
        <v>37</v>
      </c>
      <c r="F504" s="4">
        <v>495000</v>
      </c>
      <c r="G504" t="s">
        <v>5</v>
      </c>
      <c r="H504">
        <v>4</v>
      </c>
      <c r="I504" s="4">
        <f>IF(E504="Rhode Island", Table1[[#This Row],[price]]*$L$3, IF(E504="Massachusetts", Table1[[#This Row],[price]]*$L$2, 1))</f>
        <v>495000</v>
      </c>
    </row>
    <row r="505" spans="1:9" x14ac:dyDescent="0.25">
      <c r="A505" s="2">
        <v>39744</v>
      </c>
      <c r="B505" s="1">
        <f t="shared" si="14"/>
        <v>2008</v>
      </c>
      <c r="C505" s="1">
        <f t="shared" si="15"/>
        <v>4</v>
      </c>
      <c r="D505">
        <v>2906</v>
      </c>
      <c r="E505" t="s">
        <v>36</v>
      </c>
      <c r="F505" s="4">
        <v>765000</v>
      </c>
      <c r="G505" t="s">
        <v>5</v>
      </c>
      <c r="H505">
        <v>4</v>
      </c>
      <c r="I505" s="4">
        <f>IF(E505="Rhode Island", Table1[[#This Row],[price]]*$L$3, IF(E505="Massachusetts", Table1[[#This Row],[price]]*$L$2, 1))</f>
        <v>765000</v>
      </c>
    </row>
    <row r="506" spans="1:9" x14ac:dyDescent="0.25">
      <c r="A506" s="2">
        <v>39744</v>
      </c>
      <c r="B506" s="1">
        <f t="shared" si="14"/>
        <v>2008</v>
      </c>
      <c r="C506" s="1">
        <f t="shared" si="15"/>
        <v>4</v>
      </c>
      <c r="D506">
        <v>2606</v>
      </c>
      <c r="E506" t="s">
        <v>37</v>
      </c>
      <c r="F506" s="4">
        <v>313000</v>
      </c>
      <c r="G506" t="s">
        <v>6</v>
      </c>
      <c r="H506">
        <v>2</v>
      </c>
      <c r="I506" s="4">
        <f>IF(E506="Rhode Island", Table1[[#This Row],[price]]*$L$3, IF(E506="Massachusetts", Table1[[#This Row],[price]]*$L$2, 1))</f>
        <v>313000</v>
      </c>
    </row>
    <row r="507" spans="1:9" x14ac:dyDescent="0.25">
      <c r="A507" s="2">
        <v>39745</v>
      </c>
      <c r="B507" s="1">
        <f t="shared" si="14"/>
        <v>2008</v>
      </c>
      <c r="C507" s="1">
        <f t="shared" si="15"/>
        <v>4</v>
      </c>
      <c r="D507">
        <v>2913</v>
      </c>
      <c r="E507" t="s">
        <v>36</v>
      </c>
      <c r="F507" s="4">
        <v>361000</v>
      </c>
      <c r="G507" t="s">
        <v>5</v>
      </c>
      <c r="H507">
        <v>3</v>
      </c>
      <c r="I507" s="4">
        <f>IF(E507="Rhode Island", Table1[[#This Row],[price]]*$L$3, IF(E507="Massachusetts", Table1[[#This Row],[price]]*$L$2, 1))</f>
        <v>361000</v>
      </c>
    </row>
    <row r="508" spans="1:9" x14ac:dyDescent="0.25">
      <c r="A508" s="2">
        <v>39745</v>
      </c>
      <c r="B508" s="1">
        <f t="shared" si="14"/>
        <v>2008</v>
      </c>
      <c r="C508" s="1">
        <f t="shared" si="15"/>
        <v>4</v>
      </c>
      <c r="D508">
        <v>2903</v>
      </c>
      <c r="E508" t="s">
        <v>36</v>
      </c>
      <c r="F508" s="4">
        <v>425000</v>
      </c>
      <c r="G508" t="s">
        <v>5</v>
      </c>
      <c r="H508">
        <v>3</v>
      </c>
      <c r="I508" s="4">
        <f>IF(E508="Rhode Island", Table1[[#This Row],[price]]*$L$3, IF(E508="Massachusetts", Table1[[#This Row],[price]]*$L$2, 1))</f>
        <v>425000</v>
      </c>
    </row>
    <row r="509" spans="1:9" x14ac:dyDescent="0.25">
      <c r="A509" s="2">
        <v>39745</v>
      </c>
      <c r="B509" s="1">
        <f t="shared" si="14"/>
        <v>2008</v>
      </c>
      <c r="C509" s="1">
        <f t="shared" si="15"/>
        <v>4</v>
      </c>
      <c r="D509">
        <v>2913</v>
      </c>
      <c r="E509" t="s">
        <v>36</v>
      </c>
      <c r="F509" s="4">
        <v>498600</v>
      </c>
      <c r="G509" t="s">
        <v>5</v>
      </c>
      <c r="H509">
        <v>4</v>
      </c>
      <c r="I509" s="4">
        <f>IF(E509="Rhode Island", Table1[[#This Row],[price]]*$L$3, IF(E509="Massachusetts", Table1[[#This Row],[price]]*$L$2, 1))</f>
        <v>498600</v>
      </c>
    </row>
    <row r="510" spans="1:9" x14ac:dyDescent="0.25">
      <c r="A510" s="2">
        <v>39745</v>
      </c>
      <c r="B510" s="1">
        <f t="shared" si="14"/>
        <v>2008</v>
      </c>
      <c r="C510" s="1">
        <f t="shared" si="15"/>
        <v>4</v>
      </c>
      <c r="D510">
        <v>2617</v>
      </c>
      <c r="E510" t="s">
        <v>37</v>
      </c>
      <c r="F510" s="4">
        <v>570000</v>
      </c>
      <c r="G510" t="s">
        <v>5</v>
      </c>
      <c r="H510">
        <v>4</v>
      </c>
      <c r="I510" s="4">
        <f>IF(E510="Rhode Island", Table1[[#This Row],[price]]*$L$3, IF(E510="Massachusetts", Table1[[#This Row],[price]]*$L$2, 1))</f>
        <v>570000</v>
      </c>
    </row>
    <row r="511" spans="1:9" x14ac:dyDescent="0.25">
      <c r="A511" s="2">
        <v>39745</v>
      </c>
      <c r="B511" s="1">
        <f t="shared" si="14"/>
        <v>2008</v>
      </c>
      <c r="C511" s="1">
        <f t="shared" si="15"/>
        <v>4</v>
      </c>
      <c r="D511">
        <v>2620</v>
      </c>
      <c r="E511" t="s">
        <v>37</v>
      </c>
      <c r="F511" s="4">
        <v>140500</v>
      </c>
      <c r="G511" t="s">
        <v>6</v>
      </c>
      <c r="H511">
        <v>1</v>
      </c>
      <c r="I511" s="4">
        <f>IF(E511="Rhode Island", Table1[[#This Row],[price]]*$L$3, IF(E511="Massachusetts", Table1[[#This Row],[price]]*$L$2, 1))</f>
        <v>140500</v>
      </c>
    </row>
    <row r="512" spans="1:9" x14ac:dyDescent="0.25">
      <c r="A512" s="2">
        <v>39745</v>
      </c>
      <c r="B512" s="1">
        <f t="shared" si="14"/>
        <v>2008</v>
      </c>
      <c r="C512" s="1">
        <f t="shared" si="15"/>
        <v>4</v>
      </c>
      <c r="D512">
        <v>2612</v>
      </c>
      <c r="E512" t="s">
        <v>37</v>
      </c>
      <c r="F512" s="4">
        <v>432500</v>
      </c>
      <c r="G512" t="s">
        <v>6</v>
      </c>
      <c r="H512">
        <v>2</v>
      </c>
      <c r="I512" s="4">
        <f>IF(E512="Rhode Island", Table1[[#This Row],[price]]*$L$3, IF(E512="Massachusetts", Table1[[#This Row],[price]]*$L$2, 1))</f>
        <v>432500</v>
      </c>
    </row>
    <row r="513" spans="1:9" x14ac:dyDescent="0.25">
      <c r="A513" s="2">
        <v>39748</v>
      </c>
      <c r="B513" s="1">
        <f t="shared" si="14"/>
        <v>2008</v>
      </c>
      <c r="C513" s="1">
        <f t="shared" si="15"/>
        <v>4</v>
      </c>
      <c r="D513">
        <v>2902</v>
      </c>
      <c r="E513" t="s">
        <v>36</v>
      </c>
      <c r="F513" s="4">
        <v>330250</v>
      </c>
      <c r="G513" t="s">
        <v>5</v>
      </c>
      <c r="H513">
        <v>3</v>
      </c>
      <c r="I513" s="4">
        <f>IF(E513="Rhode Island", Table1[[#This Row],[price]]*$L$3, IF(E513="Massachusetts", Table1[[#This Row],[price]]*$L$2, 1))</f>
        <v>330250</v>
      </c>
    </row>
    <row r="514" spans="1:9" x14ac:dyDescent="0.25">
      <c r="A514" s="2">
        <v>39748</v>
      </c>
      <c r="B514" s="1">
        <f t="shared" ref="B514:B577" si="16">YEAR(A514)</f>
        <v>2008</v>
      </c>
      <c r="C514" s="1">
        <f t="shared" ref="C514:C577" si="17">ROUNDUP(MONTH(A514)/3,0)</f>
        <v>4</v>
      </c>
      <c r="D514">
        <v>2903</v>
      </c>
      <c r="E514" t="s">
        <v>36</v>
      </c>
      <c r="F514" s="4">
        <v>337000</v>
      </c>
      <c r="G514" t="s">
        <v>5</v>
      </c>
      <c r="H514">
        <v>3</v>
      </c>
      <c r="I514" s="4">
        <f>IF(E514="Rhode Island", Table1[[#This Row],[price]]*$L$3, IF(E514="Massachusetts", Table1[[#This Row],[price]]*$L$2, 1))</f>
        <v>337000</v>
      </c>
    </row>
    <row r="515" spans="1:9" x14ac:dyDescent="0.25">
      <c r="A515" s="2">
        <v>39748</v>
      </c>
      <c r="B515" s="1">
        <f t="shared" si="16"/>
        <v>2008</v>
      </c>
      <c r="C515" s="1">
        <f t="shared" si="17"/>
        <v>4</v>
      </c>
      <c r="D515">
        <v>2615</v>
      </c>
      <c r="E515" t="s">
        <v>37</v>
      </c>
      <c r="F515" s="4">
        <v>360000</v>
      </c>
      <c r="G515" t="s">
        <v>5</v>
      </c>
      <c r="H515">
        <v>3</v>
      </c>
      <c r="I515" s="4">
        <f>IF(E515="Rhode Island", Table1[[#This Row],[price]]*$L$3, IF(E515="Massachusetts", Table1[[#This Row],[price]]*$L$2, 1))</f>
        <v>360000</v>
      </c>
    </row>
    <row r="516" spans="1:9" x14ac:dyDescent="0.25">
      <c r="A516" s="2">
        <v>39748</v>
      </c>
      <c r="B516" s="1">
        <f t="shared" si="16"/>
        <v>2008</v>
      </c>
      <c r="C516" s="1">
        <f t="shared" si="17"/>
        <v>4</v>
      </c>
      <c r="D516">
        <v>2914</v>
      </c>
      <c r="E516" t="s">
        <v>36</v>
      </c>
      <c r="F516" s="4">
        <v>440000</v>
      </c>
      <c r="G516" t="s">
        <v>5</v>
      </c>
      <c r="H516">
        <v>3</v>
      </c>
      <c r="I516" s="4">
        <f>IF(E516="Rhode Island", Table1[[#This Row],[price]]*$L$3, IF(E516="Massachusetts", Table1[[#This Row],[price]]*$L$2, 1))</f>
        <v>440000</v>
      </c>
    </row>
    <row r="517" spans="1:9" x14ac:dyDescent="0.25">
      <c r="A517" s="2">
        <v>39748</v>
      </c>
      <c r="B517" s="1">
        <f t="shared" si="16"/>
        <v>2008</v>
      </c>
      <c r="C517" s="1">
        <f t="shared" si="17"/>
        <v>4</v>
      </c>
      <c r="D517">
        <v>2914</v>
      </c>
      <c r="E517" t="s">
        <v>36</v>
      </c>
      <c r="F517" s="4">
        <v>475000</v>
      </c>
      <c r="G517" t="s">
        <v>5</v>
      </c>
      <c r="H517">
        <v>4</v>
      </c>
      <c r="I517" s="4">
        <f>IF(E517="Rhode Island", Table1[[#This Row],[price]]*$L$3, IF(E517="Massachusetts", Table1[[#This Row],[price]]*$L$2, 1))</f>
        <v>475000</v>
      </c>
    </row>
    <row r="518" spans="1:9" x14ac:dyDescent="0.25">
      <c r="A518" s="2">
        <v>39748</v>
      </c>
      <c r="B518" s="1">
        <f t="shared" si="16"/>
        <v>2008</v>
      </c>
      <c r="C518" s="1">
        <f t="shared" si="17"/>
        <v>4</v>
      </c>
      <c r="D518">
        <v>2615</v>
      </c>
      <c r="E518" t="s">
        <v>37</v>
      </c>
      <c r="F518" s="4">
        <v>510000</v>
      </c>
      <c r="G518" t="s">
        <v>5</v>
      </c>
      <c r="H518">
        <v>4</v>
      </c>
      <c r="I518" s="4">
        <f>IF(E518="Rhode Island", Table1[[#This Row],[price]]*$L$3, IF(E518="Massachusetts", Table1[[#This Row],[price]]*$L$2, 1))</f>
        <v>510000</v>
      </c>
    </row>
    <row r="519" spans="1:9" x14ac:dyDescent="0.25">
      <c r="A519" s="2">
        <v>39748</v>
      </c>
      <c r="B519" s="1">
        <f t="shared" si="16"/>
        <v>2008</v>
      </c>
      <c r="C519" s="1">
        <f t="shared" si="17"/>
        <v>4</v>
      </c>
      <c r="D519">
        <v>2602</v>
      </c>
      <c r="E519" t="s">
        <v>37</v>
      </c>
      <c r="F519" s="4">
        <v>1120000</v>
      </c>
      <c r="G519" t="s">
        <v>5</v>
      </c>
      <c r="H519">
        <v>4</v>
      </c>
      <c r="I519" s="4">
        <f>IF(E519="Rhode Island", Table1[[#This Row],[price]]*$L$3, IF(E519="Massachusetts", Table1[[#This Row],[price]]*$L$2, 1))</f>
        <v>1120000</v>
      </c>
    </row>
    <row r="520" spans="1:9" x14ac:dyDescent="0.25">
      <c r="A520" s="2">
        <v>39749</v>
      </c>
      <c r="B520" s="1">
        <f t="shared" si="16"/>
        <v>2008</v>
      </c>
      <c r="C520" s="1">
        <f t="shared" si="17"/>
        <v>4</v>
      </c>
      <c r="D520">
        <v>2912</v>
      </c>
      <c r="E520" t="s">
        <v>36</v>
      </c>
      <c r="F520" s="4">
        <v>340000</v>
      </c>
      <c r="G520" t="s">
        <v>5</v>
      </c>
      <c r="H520">
        <v>2</v>
      </c>
      <c r="I520" s="4">
        <f>IF(E520="Rhode Island", Table1[[#This Row],[price]]*$L$3, IF(E520="Massachusetts", Table1[[#This Row],[price]]*$L$2, 1))</f>
        <v>340000</v>
      </c>
    </row>
    <row r="521" spans="1:9" x14ac:dyDescent="0.25">
      <c r="A521" s="2">
        <v>39749</v>
      </c>
      <c r="B521" s="1">
        <f t="shared" si="16"/>
        <v>2008</v>
      </c>
      <c r="C521" s="1">
        <f t="shared" si="17"/>
        <v>4</v>
      </c>
      <c r="D521">
        <v>2607</v>
      </c>
      <c r="E521" t="s">
        <v>37</v>
      </c>
      <c r="F521" s="4">
        <v>676000</v>
      </c>
      <c r="G521" t="s">
        <v>5</v>
      </c>
      <c r="H521">
        <v>4</v>
      </c>
      <c r="I521" s="4">
        <f>IF(E521="Rhode Island", Table1[[#This Row],[price]]*$L$3, IF(E521="Massachusetts", Table1[[#This Row],[price]]*$L$2, 1))</f>
        <v>676000</v>
      </c>
    </row>
    <row r="522" spans="1:9" x14ac:dyDescent="0.25">
      <c r="A522" s="2">
        <v>39750</v>
      </c>
      <c r="B522" s="1">
        <f t="shared" si="16"/>
        <v>2008</v>
      </c>
      <c r="C522" s="1">
        <f t="shared" si="17"/>
        <v>4</v>
      </c>
      <c r="D522">
        <v>2906</v>
      </c>
      <c r="E522" t="s">
        <v>36</v>
      </c>
      <c r="F522" s="4">
        <v>420000</v>
      </c>
      <c r="G522" t="s">
        <v>5</v>
      </c>
      <c r="H522">
        <v>4</v>
      </c>
      <c r="I522" s="4">
        <f>IF(E522="Rhode Island", Table1[[#This Row],[price]]*$L$3, IF(E522="Massachusetts", Table1[[#This Row],[price]]*$L$2, 1))</f>
        <v>420000</v>
      </c>
    </row>
    <row r="523" spans="1:9" x14ac:dyDescent="0.25">
      <c r="A523" s="2">
        <v>39751</v>
      </c>
      <c r="B523" s="1">
        <f t="shared" si="16"/>
        <v>2008</v>
      </c>
      <c r="C523" s="1">
        <f t="shared" si="17"/>
        <v>4</v>
      </c>
      <c r="D523">
        <v>2906</v>
      </c>
      <c r="E523" t="s">
        <v>36</v>
      </c>
      <c r="F523" s="4">
        <v>585000</v>
      </c>
      <c r="G523" t="s">
        <v>5</v>
      </c>
      <c r="H523">
        <v>4</v>
      </c>
      <c r="I523" s="4">
        <f>IF(E523="Rhode Island", Table1[[#This Row],[price]]*$L$3, IF(E523="Massachusetts", Table1[[#This Row],[price]]*$L$2, 1))</f>
        <v>585000</v>
      </c>
    </row>
    <row r="524" spans="1:9" x14ac:dyDescent="0.25">
      <c r="A524" s="2">
        <v>39751</v>
      </c>
      <c r="B524" s="1">
        <f t="shared" si="16"/>
        <v>2008</v>
      </c>
      <c r="C524" s="1">
        <f t="shared" si="17"/>
        <v>4</v>
      </c>
      <c r="D524">
        <v>2605</v>
      </c>
      <c r="E524" t="s">
        <v>37</v>
      </c>
      <c r="F524" s="4">
        <v>720000</v>
      </c>
      <c r="G524" t="s">
        <v>5</v>
      </c>
      <c r="H524">
        <v>5</v>
      </c>
      <c r="I524" s="4">
        <f>IF(E524="Rhode Island", Table1[[#This Row],[price]]*$L$3, IF(E524="Massachusetts", Table1[[#This Row],[price]]*$L$2, 1))</f>
        <v>720000</v>
      </c>
    </row>
    <row r="525" spans="1:9" x14ac:dyDescent="0.25">
      <c r="A525" s="2">
        <v>39752</v>
      </c>
      <c r="B525" s="1">
        <f t="shared" si="16"/>
        <v>2008</v>
      </c>
      <c r="C525" s="1">
        <f t="shared" si="17"/>
        <v>4</v>
      </c>
      <c r="D525">
        <v>2615</v>
      </c>
      <c r="E525" t="s">
        <v>37</v>
      </c>
      <c r="F525" s="4">
        <v>372000</v>
      </c>
      <c r="G525" t="s">
        <v>5</v>
      </c>
      <c r="H525">
        <v>3</v>
      </c>
      <c r="I525" s="4">
        <f>IF(E525="Rhode Island", Table1[[#This Row],[price]]*$L$3, IF(E525="Massachusetts", Table1[[#This Row],[price]]*$L$2, 1))</f>
        <v>372000</v>
      </c>
    </row>
    <row r="526" spans="1:9" x14ac:dyDescent="0.25">
      <c r="A526" s="2">
        <v>39752</v>
      </c>
      <c r="B526" s="1">
        <f t="shared" si="16"/>
        <v>2008</v>
      </c>
      <c r="C526" s="1">
        <f t="shared" si="17"/>
        <v>4</v>
      </c>
      <c r="D526">
        <v>2913</v>
      </c>
      <c r="E526" t="s">
        <v>36</v>
      </c>
      <c r="F526" s="4">
        <v>395000</v>
      </c>
      <c r="G526" t="s">
        <v>5</v>
      </c>
      <c r="H526">
        <v>3</v>
      </c>
      <c r="I526" s="4">
        <f>IF(E526="Rhode Island", Table1[[#This Row],[price]]*$L$3, IF(E526="Massachusetts", Table1[[#This Row],[price]]*$L$2, 1))</f>
        <v>395000</v>
      </c>
    </row>
    <row r="527" spans="1:9" x14ac:dyDescent="0.25">
      <c r="A527" s="2">
        <v>39752</v>
      </c>
      <c r="B527" s="1">
        <f t="shared" si="16"/>
        <v>2008</v>
      </c>
      <c r="C527" s="1">
        <f t="shared" si="17"/>
        <v>4</v>
      </c>
      <c r="D527">
        <v>2607</v>
      </c>
      <c r="E527" t="s">
        <v>37</v>
      </c>
      <c r="F527" s="4">
        <v>544000</v>
      </c>
      <c r="G527" t="s">
        <v>5</v>
      </c>
      <c r="H527">
        <v>4</v>
      </c>
      <c r="I527" s="4">
        <f>IF(E527="Rhode Island", Table1[[#This Row],[price]]*$L$3, IF(E527="Massachusetts", Table1[[#This Row],[price]]*$L$2, 1))</f>
        <v>544000</v>
      </c>
    </row>
    <row r="528" spans="1:9" x14ac:dyDescent="0.25">
      <c r="A528" s="2">
        <v>39752</v>
      </c>
      <c r="B528" s="1">
        <f t="shared" si="16"/>
        <v>2008</v>
      </c>
      <c r="C528" s="1">
        <f t="shared" si="17"/>
        <v>4</v>
      </c>
      <c r="D528">
        <v>2900</v>
      </c>
      <c r="E528" t="s">
        <v>37</v>
      </c>
      <c r="F528" s="4">
        <v>581650</v>
      </c>
      <c r="G528" t="s">
        <v>5</v>
      </c>
      <c r="H528">
        <v>4</v>
      </c>
      <c r="I528" s="4">
        <f>IF(E528="Rhode Island", Table1[[#This Row],[price]]*$L$3, IF(E528="Massachusetts", Table1[[#This Row],[price]]*$L$2, 1))</f>
        <v>581650</v>
      </c>
    </row>
    <row r="529" spans="1:9" x14ac:dyDescent="0.25">
      <c r="A529" s="2">
        <v>39752</v>
      </c>
      <c r="B529" s="1">
        <f t="shared" si="16"/>
        <v>2008</v>
      </c>
      <c r="C529" s="1">
        <f t="shared" si="17"/>
        <v>4</v>
      </c>
      <c r="D529">
        <v>2611</v>
      </c>
      <c r="E529" t="s">
        <v>37</v>
      </c>
      <c r="F529" s="4">
        <v>800000</v>
      </c>
      <c r="G529" t="s">
        <v>5</v>
      </c>
      <c r="H529">
        <v>3</v>
      </c>
      <c r="I529" s="4">
        <f>IF(E529="Rhode Island", Table1[[#This Row],[price]]*$L$3, IF(E529="Massachusetts", Table1[[#This Row],[price]]*$L$2, 1))</f>
        <v>800000</v>
      </c>
    </row>
    <row r="530" spans="1:9" x14ac:dyDescent="0.25">
      <c r="A530" s="2">
        <v>39752</v>
      </c>
      <c r="B530" s="1">
        <f t="shared" si="16"/>
        <v>2008</v>
      </c>
      <c r="C530" s="1">
        <f t="shared" si="17"/>
        <v>4</v>
      </c>
      <c r="D530">
        <v>2614</v>
      </c>
      <c r="E530" t="s">
        <v>37</v>
      </c>
      <c r="F530" s="4">
        <v>220000</v>
      </c>
      <c r="G530" t="s">
        <v>6</v>
      </c>
      <c r="H530">
        <v>2</v>
      </c>
      <c r="I530" s="4">
        <f>IF(E530="Rhode Island", Table1[[#This Row],[price]]*$L$3, IF(E530="Massachusetts", Table1[[#This Row],[price]]*$L$2, 1))</f>
        <v>220000</v>
      </c>
    </row>
    <row r="531" spans="1:9" x14ac:dyDescent="0.25">
      <c r="A531" s="2">
        <v>39755</v>
      </c>
      <c r="B531" s="1">
        <f t="shared" si="16"/>
        <v>2008</v>
      </c>
      <c r="C531" s="1">
        <f t="shared" si="17"/>
        <v>4</v>
      </c>
      <c r="D531">
        <v>2902</v>
      </c>
      <c r="E531" t="s">
        <v>36</v>
      </c>
      <c r="F531" s="4">
        <v>330000</v>
      </c>
      <c r="G531" t="s">
        <v>5</v>
      </c>
      <c r="H531">
        <v>3</v>
      </c>
      <c r="I531" s="4">
        <f>IF(E531="Rhode Island", Table1[[#This Row],[price]]*$L$3, IF(E531="Massachusetts", Table1[[#This Row],[price]]*$L$2, 1))</f>
        <v>330000</v>
      </c>
    </row>
    <row r="532" spans="1:9" x14ac:dyDescent="0.25">
      <c r="A532" s="2">
        <v>39755</v>
      </c>
      <c r="B532" s="1">
        <f t="shared" si="16"/>
        <v>2008</v>
      </c>
      <c r="C532" s="1">
        <f t="shared" si="17"/>
        <v>4</v>
      </c>
      <c r="D532">
        <v>2615</v>
      </c>
      <c r="E532" t="s">
        <v>37</v>
      </c>
      <c r="F532" s="4">
        <v>330000</v>
      </c>
      <c r="G532" t="s">
        <v>5</v>
      </c>
      <c r="H532">
        <v>3</v>
      </c>
      <c r="I532" s="4">
        <f>IF(E532="Rhode Island", Table1[[#This Row],[price]]*$L$3, IF(E532="Massachusetts", Table1[[#This Row],[price]]*$L$2, 1))</f>
        <v>330000</v>
      </c>
    </row>
    <row r="533" spans="1:9" x14ac:dyDescent="0.25">
      <c r="A533" s="2">
        <v>39755</v>
      </c>
      <c r="B533" s="1">
        <f t="shared" si="16"/>
        <v>2008</v>
      </c>
      <c r="C533" s="1">
        <f t="shared" si="17"/>
        <v>4</v>
      </c>
      <c r="D533">
        <v>2905</v>
      </c>
      <c r="E533" t="s">
        <v>36</v>
      </c>
      <c r="F533" s="4">
        <v>350000</v>
      </c>
      <c r="G533" t="s">
        <v>5</v>
      </c>
      <c r="H533">
        <v>3</v>
      </c>
      <c r="I533" s="4">
        <f>IF(E533="Rhode Island", Table1[[#This Row],[price]]*$L$3, IF(E533="Massachusetts", Table1[[#This Row],[price]]*$L$2, 1))</f>
        <v>350000</v>
      </c>
    </row>
    <row r="534" spans="1:9" x14ac:dyDescent="0.25">
      <c r="A534" s="2">
        <v>39755</v>
      </c>
      <c r="B534" s="1">
        <f t="shared" si="16"/>
        <v>2008</v>
      </c>
      <c r="C534" s="1">
        <f t="shared" si="17"/>
        <v>4</v>
      </c>
      <c r="D534">
        <v>2913</v>
      </c>
      <c r="E534" t="s">
        <v>36</v>
      </c>
      <c r="F534" s="4">
        <v>360000</v>
      </c>
      <c r="G534" t="s">
        <v>5</v>
      </c>
      <c r="H534">
        <v>3</v>
      </c>
      <c r="I534" s="4">
        <f>IF(E534="Rhode Island", Table1[[#This Row],[price]]*$L$3, IF(E534="Massachusetts", Table1[[#This Row],[price]]*$L$2, 1))</f>
        <v>360000</v>
      </c>
    </row>
    <row r="535" spans="1:9" x14ac:dyDescent="0.25">
      <c r="A535" s="2">
        <v>39755</v>
      </c>
      <c r="B535" s="1">
        <f t="shared" si="16"/>
        <v>2008</v>
      </c>
      <c r="C535" s="1">
        <f t="shared" si="17"/>
        <v>4</v>
      </c>
      <c r="D535">
        <v>2905</v>
      </c>
      <c r="E535" t="s">
        <v>36</v>
      </c>
      <c r="F535" s="4">
        <v>424000</v>
      </c>
      <c r="G535" t="s">
        <v>5</v>
      </c>
      <c r="H535">
        <v>4</v>
      </c>
      <c r="I535" s="4">
        <f>IF(E535="Rhode Island", Table1[[#This Row],[price]]*$L$3, IF(E535="Massachusetts", Table1[[#This Row],[price]]*$L$2, 1))</f>
        <v>424000</v>
      </c>
    </row>
    <row r="536" spans="1:9" x14ac:dyDescent="0.25">
      <c r="A536" s="2">
        <v>39755</v>
      </c>
      <c r="B536" s="1">
        <f t="shared" si="16"/>
        <v>2008</v>
      </c>
      <c r="C536" s="1">
        <f t="shared" si="17"/>
        <v>4</v>
      </c>
      <c r="D536">
        <v>2902</v>
      </c>
      <c r="E536" t="s">
        <v>36</v>
      </c>
      <c r="F536" s="4">
        <v>583000</v>
      </c>
      <c r="G536" t="s">
        <v>5</v>
      </c>
      <c r="H536">
        <v>4</v>
      </c>
      <c r="I536" s="4">
        <f>IF(E536="Rhode Island", Table1[[#This Row],[price]]*$L$3, IF(E536="Massachusetts", Table1[[#This Row],[price]]*$L$2, 1))</f>
        <v>583000</v>
      </c>
    </row>
    <row r="537" spans="1:9" x14ac:dyDescent="0.25">
      <c r="A537" s="2">
        <v>39757</v>
      </c>
      <c r="B537" s="1">
        <f t="shared" si="16"/>
        <v>2008</v>
      </c>
      <c r="C537" s="1">
        <f t="shared" si="17"/>
        <v>4</v>
      </c>
      <c r="D537">
        <v>2905</v>
      </c>
      <c r="E537" t="s">
        <v>36</v>
      </c>
      <c r="F537" s="4">
        <v>359950</v>
      </c>
      <c r="G537" t="s">
        <v>5</v>
      </c>
      <c r="H537">
        <v>3</v>
      </c>
      <c r="I537" s="4">
        <f>IF(E537="Rhode Island", Table1[[#This Row],[price]]*$L$3, IF(E537="Massachusetts", Table1[[#This Row],[price]]*$L$2, 1))</f>
        <v>359950</v>
      </c>
    </row>
    <row r="538" spans="1:9" x14ac:dyDescent="0.25">
      <c r="A538" s="2">
        <v>39757</v>
      </c>
      <c r="B538" s="1">
        <f t="shared" si="16"/>
        <v>2008</v>
      </c>
      <c r="C538" s="1">
        <f t="shared" si="17"/>
        <v>4</v>
      </c>
      <c r="D538">
        <v>2602</v>
      </c>
      <c r="E538" t="s">
        <v>37</v>
      </c>
      <c r="F538" s="4">
        <v>425000</v>
      </c>
      <c r="G538" t="s">
        <v>5</v>
      </c>
      <c r="H538">
        <v>3</v>
      </c>
      <c r="I538" s="4">
        <f>IF(E538="Rhode Island", Table1[[#This Row],[price]]*$L$3, IF(E538="Massachusetts", Table1[[#This Row],[price]]*$L$2, 1))</f>
        <v>425000</v>
      </c>
    </row>
    <row r="539" spans="1:9" x14ac:dyDescent="0.25">
      <c r="A539" s="2">
        <v>39757</v>
      </c>
      <c r="B539" s="1">
        <f t="shared" si="16"/>
        <v>2008</v>
      </c>
      <c r="C539" s="1">
        <f t="shared" si="17"/>
        <v>4</v>
      </c>
      <c r="D539">
        <v>2602</v>
      </c>
      <c r="E539" t="s">
        <v>37</v>
      </c>
      <c r="F539" s="4">
        <v>475000</v>
      </c>
      <c r="G539" t="s">
        <v>5</v>
      </c>
      <c r="H539">
        <v>3</v>
      </c>
      <c r="I539" s="4">
        <f>IF(E539="Rhode Island", Table1[[#This Row],[price]]*$L$3, IF(E539="Massachusetts", Table1[[#This Row],[price]]*$L$2, 1))</f>
        <v>475000</v>
      </c>
    </row>
    <row r="540" spans="1:9" x14ac:dyDescent="0.25">
      <c r="A540" s="2">
        <v>39757</v>
      </c>
      <c r="B540" s="1">
        <f t="shared" si="16"/>
        <v>2008</v>
      </c>
      <c r="C540" s="1">
        <f t="shared" si="17"/>
        <v>4</v>
      </c>
      <c r="D540">
        <v>2914</v>
      </c>
      <c r="E540" t="s">
        <v>36</v>
      </c>
      <c r="F540" s="4">
        <v>477500</v>
      </c>
      <c r="G540" t="s">
        <v>5</v>
      </c>
      <c r="H540">
        <v>4</v>
      </c>
      <c r="I540" s="4">
        <f>IF(E540="Rhode Island", Table1[[#This Row],[price]]*$L$3, IF(E540="Massachusetts", Table1[[#This Row],[price]]*$L$2, 1))</f>
        <v>477500</v>
      </c>
    </row>
    <row r="541" spans="1:9" x14ac:dyDescent="0.25">
      <c r="A541" s="2">
        <v>39757</v>
      </c>
      <c r="B541" s="1">
        <f t="shared" si="16"/>
        <v>2008</v>
      </c>
      <c r="C541" s="1">
        <f t="shared" si="17"/>
        <v>4</v>
      </c>
      <c r="D541">
        <v>2603</v>
      </c>
      <c r="E541" t="s">
        <v>37</v>
      </c>
      <c r="F541" s="4">
        <v>1425000</v>
      </c>
      <c r="G541" t="s">
        <v>5</v>
      </c>
      <c r="H541">
        <v>3</v>
      </c>
      <c r="I541" s="4">
        <f>IF(E541="Rhode Island", Table1[[#This Row],[price]]*$L$3, IF(E541="Massachusetts", Table1[[#This Row],[price]]*$L$2, 1))</f>
        <v>1425000</v>
      </c>
    </row>
    <row r="542" spans="1:9" x14ac:dyDescent="0.25">
      <c r="A542" s="2">
        <v>39758</v>
      </c>
      <c r="B542" s="1">
        <f t="shared" si="16"/>
        <v>2008</v>
      </c>
      <c r="C542" s="1">
        <f t="shared" si="17"/>
        <v>4</v>
      </c>
      <c r="D542">
        <v>2611</v>
      </c>
      <c r="E542" t="s">
        <v>37</v>
      </c>
      <c r="F542" s="4">
        <v>345000</v>
      </c>
      <c r="G542" t="s">
        <v>5</v>
      </c>
      <c r="H542">
        <v>2</v>
      </c>
      <c r="I542" s="4">
        <f>IF(E542="Rhode Island", Table1[[#This Row],[price]]*$L$3, IF(E542="Massachusetts", Table1[[#This Row],[price]]*$L$2, 1))</f>
        <v>345000</v>
      </c>
    </row>
    <row r="543" spans="1:9" x14ac:dyDescent="0.25">
      <c r="A543" s="2">
        <v>39758</v>
      </c>
      <c r="B543" s="1">
        <f t="shared" si="16"/>
        <v>2008</v>
      </c>
      <c r="C543" s="1">
        <f t="shared" si="17"/>
        <v>4</v>
      </c>
      <c r="D543">
        <v>2611</v>
      </c>
      <c r="E543" t="s">
        <v>37</v>
      </c>
      <c r="F543" s="4">
        <v>485000</v>
      </c>
      <c r="G543" t="s">
        <v>5</v>
      </c>
      <c r="H543">
        <v>3</v>
      </c>
      <c r="I543" s="4">
        <f>IF(E543="Rhode Island", Table1[[#This Row],[price]]*$L$3, IF(E543="Massachusetts", Table1[[#This Row],[price]]*$L$2, 1))</f>
        <v>485000</v>
      </c>
    </row>
    <row r="544" spans="1:9" x14ac:dyDescent="0.25">
      <c r="A544" s="2">
        <v>39758</v>
      </c>
      <c r="B544" s="1">
        <f t="shared" si="16"/>
        <v>2008</v>
      </c>
      <c r="C544" s="1">
        <f t="shared" si="17"/>
        <v>4</v>
      </c>
      <c r="D544">
        <v>2906</v>
      </c>
      <c r="E544" t="s">
        <v>36</v>
      </c>
      <c r="F544" s="4">
        <v>557500</v>
      </c>
      <c r="G544" t="s">
        <v>5</v>
      </c>
      <c r="H544">
        <v>4</v>
      </c>
      <c r="I544" s="4">
        <f>IF(E544="Rhode Island", Table1[[#This Row],[price]]*$L$3, IF(E544="Massachusetts", Table1[[#This Row],[price]]*$L$2, 1))</f>
        <v>557500</v>
      </c>
    </row>
    <row r="545" spans="1:9" x14ac:dyDescent="0.25">
      <c r="A545" s="2">
        <v>39759</v>
      </c>
      <c r="B545" s="1">
        <f t="shared" si="16"/>
        <v>2008</v>
      </c>
      <c r="C545" s="1">
        <f t="shared" si="17"/>
        <v>4</v>
      </c>
      <c r="D545">
        <v>2906</v>
      </c>
      <c r="E545" t="s">
        <v>36</v>
      </c>
      <c r="F545" s="4">
        <v>360000</v>
      </c>
      <c r="G545" t="s">
        <v>5</v>
      </c>
      <c r="H545">
        <v>3</v>
      </c>
      <c r="I545" s="4">
        <f>IF(E545="Rhode Island", Table1[[#This Row],[price]]*$L$3, IF(E545="Massachusetts", Table1[[#This Row],[price]]*$L$2, 1))</f>
        <v>360000</v>
      </c>
    </row>
    <row r="546" spans="1:9" x14ac:dyDescent="0.25">
      <c r="A546" s="2">
        <v>39759</v>
      </c>
      <c r="B546" s="1">
        <f t="shared" si="16"/>
        <v>2008</v>
      </c>
      <c r="C546" s="1">
        <f t="shared" si="17"/>
        <v>4</v>
      </c>
      <c r="D546">
        <v>2906</v>
      </c>
      <c r="E546" t="s">
        <v>36</v>
      </c>
      <c r="F546" s="4">
        <v>395000</v>
      </c>
      <c r="G546" t="s">
        <v>5</v>
      </c>
      <c r="H546">
        <v>4</v>
      </c>
      <c r="I546" s="4">
        <f>IF(E546="Rhode Island", Table1[[#This Row],[price]]*$L$3, IF(E546="Massachusetts", Table1[[#This Row],[price]]*$L$2, 1))</f>
        <v>395000</v>
      </c>
    </row>
    <row r="547" spans="1:9" x14ac:dyDescent="0.25">
      <c r="A547" s="2">
        <v>39759</v>
      </c>
      <c r="B547" s="1">
        <f t="shared" si="16"/>
        <v>2008</v>
      </c>
      <c r="C547" s="1">
        <f t="shared" si="17"/>
        <v>4</v>
      </c>
      <c r="D547">
        <v>2906</v>
      </c>
      <c r="E547" t="s">
        <v>36</v>
      </c>
      <c r="F547" s="4">
        <v>415000</v>
      </c>
      <c r="G547" t="s">
        <v>5</v>
      </c>
      <c r="H547">
        <v>4</v>
      </c>
      <c r="I547" s="4">
        <f>IF(E547="Rhode Island", Table1[[#This Row],[price]]*$L$3, IF(E547="Massachusetts", Table1[[#This Row],[price]]*$L$2, 1))</f>
        <v>415000</v>
      </c>
    </row>
    <row r="548" spans="1:9" x14ac:dyDescent="0.25">
      <c r="A548" s="2">
        <v>39759</v>
      </c>
      <c r="B548" s="1">
        <f t="shared" si="16"/>
        <v>2008</v>
      </c>
      <c r="C548" s="1">
        <f t="shared" si="17"/>
        <v>4</v>
      </c>
      <c r="D548">
        <v>2906</v>
      </c>
      <c r="E548" t="s">
        <v>36</v>
      </c>
      <c r="F548" s="4">
        <v>435000</v>
      </c>
      <c r="G548" t="s">
        <v>5</v>
      </c>
      <c r="H548">
        <v>3</v>
      </c>
      <c r="I548" s="4">
        <f>IF(E548="Rhode Island", Table1[[#This Row],[price]]*$L$3, IF(E548="Massachusetts", Table1[[#This Row],[price]]*$L$2, 1))</f>
        <v>435000</v>
      </c>
    </row>
    <row r="549" spans="1:9" x14ac:dyDescent="0.25">
      <c r="A549" s="2">
        <v>39759</v>
      </c>
      <c r="B549" s="1">
        <f t="shared" si="16"/>
        <v>2008</v>
      </c>
      <c r="C549" s="1">
        <f t="shared" si="17"/>
        <v>4</v>
      </c>
      <c r="D549">
        <v>2607</v>
      </c>
      <c r="E549" t="s">
        <v>37</v>
      </c>
      <c r="F549" s="4">
        <v>522000</v>
      </c>
      <c r="G549" t="s">
        <v>5</v>
      </c>
      <c r="H549">
        <v>4</v>
      </c>
      <c r="I549" s="4">
        <f>IF(E549="Rhode Island", Table1[[#This Row],[price]]*$L$3, IF(E549="Massachusetts", Table1[[#This Row],[price]]*$L$2, 1))</f>
        <v>522000</v>
      </c>
    </row>
    <row r="550" spans="1:9" x14ac:dyDescent="0.25">
      <c r="A550" s="2">
        <v>39759</v>
      </c>
      <c r="B550" s="1">
        <f t="shared" si="16"/>
        <v>2008</v>
      </c>
      <c r="C550" s="1">
        <f t="shared" si="17"/>
        <v>4</v>
      </c>
      <c r="D550">
        <v>2602</v>
      </c>
      <c r="E550" t="s">
        <v>37</v>
      </c>
      <c r="F550" s="4">
        <v>757500</v>
      </c>
      <c r="G550" t="s">
        <v>5</v>
      </c>
      <c r="H550">
        <v>3</v>
      </c>
      <c r="I550" s="4">
        <f>IF(E550="Rhode Island", Table1[[#This Row],[price]]*$L$3, IF(E550="Massachusetts", Table1[[#This Row],[price]]*$L$2, 1))</f>
        <v>757500</v>
      </c>
    </row>
    <row r="551" spans="1:9" x14ac:dyDescent="0.25">
      <c r="A551" s="2">
        <v>39759</v>
      </c>
      <c r="B551" s="1">
        <f t="shared" si="16"/>
        <v>2008</v>
      </c>
      <c r="C551" s="1">
        <f t="shared" si="17"/>
        <v>4</v>
      </c>
      <c r="D551">
        <v>2602</v>
      </c>
      <c r="E551" t="s">
        <v>37</v>
      </c>
      <c r="F551" s="4">
        <v>280000</v>
      </c>
      <c r="G551" t="s">
        <v>6</v>
      </c>
      <c r="H551">
        <v>2</v>
      </c>
      <c r="I551" s="4">
        <f>IF(E551="Rhode Island", Table1[[#This Row],[price]]*$L$3, IF(E551="Massachusetts", Table1[[#This Row],[price]]*$L$2, 1))</f>
        <v>280000</v>
      </c>
    </row>
    <row r="552" spans="1:9" x14ac:dyDescent="0.25">
      <c r="A552" s="2">
        <v>39762</v>
      </c>
      <c r="B552" s="1">
        <f t="shared" si="16"/>
        <v>2008</v>
      </c>
      <c r="C552" s="1">
        <f t="shared" si="17"/>
        <v>4</v>
      </c>
      <c r="D552">
        <v>2906</v>
      </c>
      <c r="E552" t="s">
        <v>36</v>
      </c>
      <c r="F552" s="4">
        <v>357000</v>
      </c>
      <c r="G552" t="s">
        <v>5</v>
      </c>
      <c r="H552">
        <v>3</v>
      </c>
      <c r="I552" s="4">
        <f>IF(E552="Rhode Island", Table1[[#This Row],[price]]*$L$3, IF(E552="Massachusetts", Table1[[#This Row],[price]]*$L$2, 1))</f>
        <v>357000</v>
      </c>
    </row>
    <row r="553" spans="1:9" x14ac:dyDescent="0.25">
      <c r="A553" s="2">
        <v>39762</v>
      </c>
      <c r="B553" s="1">
        <f t="shared" si="16"/>
        <v>2008</v>
      </c>
      <c r="C553" s="1">
        <f t="shared" si="17"/>
        <v>4</v>
      </c>
      <c r="D553">
        <v>2611</v>
      </c>
      <c r="E553" t="s">
        <v>37</v>
      </c>
      <c r="F553" s="4">
        <v>542000</v>
      </c>
      <c r="G553" t="s">
        <v>5</v>
      </c>
      <c r="H553">
        <v>5</v>
      </c>
      <c r="I553" s="4">
        <f>IF(E553="Rhode Island", Table1[[#This Row],[price]]*$L$3, IF(E553="Massachusetts", Table1[[#This Row],[price]]*$L$2, 1))</f>
        <v>542000</v>
      </c>
    </row>
    <row r="554" spans="1:9" x14ac:dyDescent="0.25">
      <c r="A554" s="2">
        <v>39762</v>
      </c>
      <c r="B554" s="1">
        <f t="shared" si="16"/>
        <v>2008</v>
      </c>
      <c r="C554" s="1">
        <f t="shared" si="17"/>
        <v>4</v>
      </c>
      <c r="D554">
        <v>2904</v>
      </c>
      <c r="E554" t="s">
        <v>36</v>
      </c>
      <c r="F554" s="4">
        <v>567000</v>
      </c>
      <c r="G554" t="s">
        <v>5</v>
      </c>
      <c r="H554">
        <v>4</v>
      </c>
      <c r="I554" s="4">
        <f>IF(E554="Rhode Island", Table1[[#This Row],[price]]*$L$3, IF(E554="Massachusetts", Table1[[#This Row],[price]]*$L$2, 1))</f>
        <v>567000</v>
      </c>
    </row>
    <row r="555" spans="1:9" x14ac:dyDescent="0.25">
      <c r="A555" s="2">
        <v>39762</v>
      </c>
      <c r="B555" s="1">
        <f t="shared" si="16"/>
        <v>2008</v>
      </c>
      <c r="C555" s="1">
        <f t="shared" si="17"/>
        <v>4</v>
      </c>
      <c r="D555">
        <v>2904</v>
      </c>
      <c r="E555" t="s">
        <v>36</v>
      </c>
      <c r="F555" s="4">
        <v>623700</v>
      </c>
      <c r="G555" t="s">
        <v>5</v>
      </c>
      <c r="H555">
        <v>5</v>
      </c>
      <c r="I555" s="4">
        <f>IF(E555="Rhode Island", Table1[[#This Row],[price]]*$L$3, IF(E555="Massachusetts", Table1[[#This Row],[price]]*$L$2, 1))</f>
        <v>623700</v>
      </c>
    </row>
    <row r="556" spans="1:9" x14ac:dyDescent="0.25">
      <c r="A556" s="2">
        <v>39762</v>
      </c>
      <c r="B556" s="1">
        <f t="shared" si="16"/>
        <v>2008</v>
      </c>
      <c r="C556" s="1">
        <f t="shared" si="17"/>
        <v>4</v>
      </c>
      <c r="D556">
        <v>2906</v>
      </c>
      <c r="E556" t="s">
        <v>36</v>
      </c>
      <c r="F556" s="4">
        <v>702500</v>
      </c>
      <c r="G556" t="s">
        <v>5</v>
      </c>
      <c r="H556">
        <v>4</v>
      </c>
      <c r="I556" s="4">
        <f>IF(E556="Rhode Island", Table1[[#This Row],[price]]*$L$3, IF(E556="Massachusetts", Table1[[#This Row],[price]]*$L$2, 1))</f>
        <v>702500</v>
      </c>
    </row>
    <row r="557" spans="1:9" x14ac:dyDescent="0.25">
      <c r="A557" s="2">
        <v>39762</v>
      </c>
      <c r="B557" s="1">
        <f t="shared" si="16"/>
        <v>2008</v>
      </c>
      <c r="C557" s="1">
        <f t="shared" si="17"/>
        <v>4</v>
      </c>
      <c r="D557">
        <v>2607</v>
      </c>
      <c r="E557" t="s">
        <v>37</v>
      </c>
      <c r="F557" s="4">
        <v>240000</v>
      </c>
      <c r="G557" t="s">
        <v>6</v>
      </c>
      <c r="H557">
        <v>2</v>
      </c>
      <c r="I557" s="4">
        <f>IF(E557="Rhode Island", Table1[[#This Row],[price]]*$L$3, IF(E557="Massachusetts", Table1[[#This Row],[price]]*$L$2, 1))</f>
        <v>240000</v>
      </c>
    </row>
    <row r="558" spans="1:9" x14ac:dyDescent="0.25">
      <c r="A558" s="2">
        <v>39763</v>
      </c>
      <c r="B558" s="1">
        <f t="shared" si="16"/>
        <v>2008</v>
      </c>
      <c r="C558" s="1">
        <f t="shared" si="17"/>
        <v>4</v>
      </c>
      <c r="D558">
        <v>2906</v>
      </c>
      <c r="E558" t="s">
        <v>36</v>
      </c>
      <c r="F558" s="4">
        <v>324000</v>
      </c>
      <c r="G558" t="s">
        <v>5</v>
      </c>
      <c r="H558">
        <v>3</v>
      </c>
      <c r="I558" s="4">
        <f>IF(E558="Rhode Island", Table1[[#This Row],[price]]*$L$3, IF(E558="Massachusetts", Table1[[#This Row],[price]]*$L$2, 1))</f>
        <v>324000</v>
      </c>
    </row>
    <row r="559" spans="1:9" x14ac:dyDescent="0.25">
      <c r="A559" s="2">
        <v>39763</v>
      </c>
      <c r="B559" s="1">
        <f t="shared" si="16"/>
        <v>2008</v>
      </c>
      <c r="C559" s="1">
        <f t="shared" si="17"/>
        <v>4</v>
      </c>
      <c r="D559">
        <v>2906</v>
      </c>
      <c r="E559" t="s">
        <v>36</v>
      </c>
      <c r="F559" s="4">
        <v>351000</v>
      </c>
      <c r="G559" t="s">
        <v>5</v>
      </c>
      <c r="H559">
        <v>3</v>
      </c>
      <c r="I559" s="4">
        <f>IF(E559="Rhode Island", Table1[[#This Row],[price]]*$L$3, IF(E559="Massachusetts", Table1[[#This Row],[price]]*$L$2, 1))</f>
        <v>351000</v>
      </c>
    </row>
    <row r="560" spans="1:9" x14ac:dyDescent="0.25">
      <c r="A560" s="2">
        <v>39763</v>
      </c>
      <c r="B560" s="1">
        <f t="shared" si="16"/>
        <v>2008</v>
      </c>
      <c r="C560" s="1">
        <f t="shared" si="17"/>
        <v>4</v>
      </c>
      <c r="D560">
        <v>2611</v>
      </c>
      <c r="E560" t="s">
        <v>37</v>
      </c>
      <c r="F560" s="4">
        <v>449000</v>
      </c>
      <c r="G560" t="s">
        <v>5</v>
      </c>
      <c r="H560">
        <v>3</v>
      </c>
      <c r="I560" s="4">
        <f>IF(E560="Rhode Island", Table1[[#This Row],[price]]*$L$3, IF(E560="Massachusetts", Table1[[#This Row],[price]]*$L$2, 1))</f>
        <v>449000</v>
      </c>
    </row>
    <row r="561" spans="1:9" x14ac:dyDescent="0.25">
      <c r="A561" s="2">
        <v>39763</v>
      </c>
      <c r="B561" s="1">
        <f t="shared" si="16"/>
        <v>2008</v>
      </c>
      <c r="C561" s="1">
        <f t="shared" si="17"/>
        <v>4</v>
      </c>
      <c r="D561">
        <v>2906</v>
      </c>
      <c r="E561" t="s">
        <v>36</v>
      </c>
      <c r="F561" s="4">
        <v>515000</v>
      </c>
      <c r="G561" t="s">
        <v>5</v>
      </c>
      <c r="H561">
        <v>4</v>
      </c>
      <c r="I561" s="4">
        <f>IF(E561="Rhode Island", Table1[[#This Row],[price]]*$L$3, IF(E561="Massachusetts", Table1[[#This Row],[price]]*$L$2, 1))</f>
        <v>515000</v>
      </c>
    </row>
    <row r="562" spans="1:9" x14ac:dyDescent="0.25">
      <c r="A562" s="2">
        <v>39764</v>
      </c>
      <c r="B562" s="1">
        <f t="shared" si="16"/>
        <v>2008</v>
      </c>
      <c r="C562" s="1">
        <f t="shared" si="17"/>
        <v>4</v>
      </c>
      <c r="D562">
        <v>2913</v>
      </c>
      <c r="E562" t="s">
        <v>36</v>
      </c>
      <c r="F562" s="4">
        <v>342500</v>
      </c>
      <c r="G562" t="s">
        <v>5</v>
      </c>
      <c r="H562">
        <v>3</v>
      </c>
      <c r="I562" s="4">
        <f>IF(E562="Rhode Island", Table1[[#This Row],[price]]*$L$3, IF(E562="Massachusetts", Table1[[#This Row],[price]]*$L$2, 1))</f>
        <v>342500</v>
      </c>
    </row>
    <row r="563" spans="1:9" x14ac:dyDescent="0.25">
      <c r="A563" s="2">
        <v>39764</v>
      </c>
      <c r="B563" s="1">
        <f t="shared" si="16"/>
        <v>2008</v>
      </c>
      <c r="C563" s="1">
        <f t="shared" si="17"/>
        <v>4</v>
      </c>
      <c r="D563">
        <v>2611</v>
      </c>
      <c r="E563" t="s">
        <v>37</v>
      </c>
      <c r="F563" s="4">
        <v>400000</v>
      </c>
      <c r="G563" t="s">
        <v>5</v>
      </c>
      <c r="H563">
        <v>3</v>
      </c>
      <c r="I563" s="4">
        <f>IF(E563="Rhode Island", Table1[[#This Row],[price]]*$L$3, IF(E563="Massachusetts", Table1[[#This Row],[price]]*$L$2, 1))</f>
        <v>400000</v>
      </c>
    </row>
    <row r="564" spans="1:9" x14ac:dyDescent="0.25">
      <c r="A564" s="2">
        <v>39764</v>
      </c>
      <c r="B564" s="1">
        <f t="shared" si="16"/>
        <v>2008</v>
      </c>
      <c r="C564" s="1">
        <f t="shared" si="17"/>
        <v>4</v>
      </c>
      <c r="D564">
        <v>2614</v>
      </c>
      <c r="E564" t="s">
        <v>37</v>
      </c>
      <c r="F564" s="4">
        <v>462000</v>
      </c>
      <c r="G564" t="s">
        <v>5</v>
      </c>
      <c r="H564">
        <v>3</v>
      </c>
      <c r="I564" s="4">
        <f>IF(E564="Rhode Island", Table1[[#This Row],[price]]*$L$3, IF(E564="Massachusetts", Table1[[#This Row],[price]]*$L$2, 1))</f>
        <v>462000</v>
      </c>
    </row>
    <row r="565" spans="1:9" x14ac:dyDescent="0.25">
      <c r="A565" s="2">
        <v>39765</v>
      </c>
      <c r="B565" s="1">
        <f t="shared" si="16"/>
        <v>2008</v>
      </c>
      <c r="C565" s="1">
        <f t="shared" si="17"/>
        <v>4</v>
      </c>
      <c r="D565">
        <v>2902</v>
      </c>
      <c r="E565" t="s">
        <v>36</v>
      </c>
      <c r="F565" s="4">
        <v>375000</v>
      </c>
      <c r="G565" t="s">
        <v>5</v>
      </c>
      <c r="H565">
        <v>3</v>
      </c>
      <c r="I565" s="4">
        <f>IF(E565="Rhode Island", Table1[[#This Row],[price]]*$L$3, IF(E565="Massachusetts", Table1[[#This Row],[price]]*$L$2, 1))</f>
        <v>375000</v>
      </c>
    </row>
    <row r="566" spans="1:9" x14ac:dyDescent="0.25">
      <c r="A566" s="2">
        <v>39766</v>
      </c>
      <c r="B566" s="1">
        <f t="shared" si="16"/>
        <v>2008</v>
      </c>
      <c r="C566" s="1">
        <f t="shared" si="17"/>
        <v>4</v>
      </c>
      <c r="D566">
        <v>2905</v>
      </c>
      <c r="E566" t="s">
        <v>36</v>
      </c>
      <c r="F566" s="4">
        <v>385000</v>
      </c>
      <c r="G566" t="s">
        <v>5</v>
      </c>
      <c r="H566">
        <v>3</v>
      </c>
      <c r="I566" s="4">
        <f>IF(E566="Rhode Island", Table1[[#This Row],[price]]*$L$3, IF(E566="Massachusetts", Table1[[#This Row],[price]]*$L$2, 1))</f>
        <v>385000</v>
      </c>
    </row>
    <row r="567" spans="1:9" x14ac:dyDescent="0.25">
      <c r="A567" s="2">
        <v>39766</v>
      </c>
      <c r="B567" s="1">
        <f t="shared" si="16"/>
        <v>2008</v>
      </c>
      <c r="C567" s="1">
        <f t="shared" si="17"/>
        <v>4</v>
      </c>
      <c r="D567">
        <v>2604</v>
      </c>
      <c r="E567" t="s">
        <v>37</v>
      </c>
      <c r="F567" s="4">
        <v>405000</v>
      </c>
      <c r="G567" t="s">
        <v>6</v>
      </c>
      <c r="H567">
        <v>3</v>
      </c>
      <c r="I567" s="4">
        <f>IF(E567="Rhode Island", Table1[[#This Row],[price]]*$L$3, IF(E567="Massachusetts", Table1[[#This Row],[price]]*$L$2, 1))</f>
        <v>405000</v>
      </c>
    </row>
    <row r="568" spans="1:9" x14ac:dyDescent="0.25">
      <c r="A568" s="2">
        <v>39767</v>
      </c>
      <c r="B568" s="1">
        <f t="shared" si="16"/>
        <v>2008</v>
      </c>
      <c r="C568" s="1">
        <f t="shared" si="17"/>
        <v>4</v>
      </c>
      <c r="D568">
        <v>2617</v>
      </c>
      <c r="E568" t="s">
        <v>37</v>
      </c>
      <c r="F568" s="4">
        <v>380000</v>
      </c>
      <c r="G568" t="s">
        <v>5</v>
      </c>
      <c r="H568">
        <v>3</v>
      </c>
      <c r="I568" s="4">
        <f>IF(E568="Rhode Island", Table1[[#This Row],[price]]*$L$3, IF(E568="Massachusetts", Table1[[#This Row],[price]]*$L$2, 1))</f>
        <v>380000</v>
      </c>
    </row>
    <row r="569" spans="1:9" x14ac:dyDescent="0.25">
      <c r="A569" s="2">
        <v>39767</v>
      </c>
      <c r="B569" s="1">
        <f t="shared" si="16"/>
        <v>2008</v>
      </c>
      <c r="C569" s="1">
        <f t="shared" si="17"/>
        <v>4</v>
      </c>
      <c r="D569">
        <v>2614</v>
      </c>
      <c r="E569" t="s">
        <v>37</v>
      </c>
      <c r="F569" s="4">
        <v>418000</v>
      </c>
      <c r="G569" t="s">
        <v>5</v>
      </c>
      <c r="H569">
        <v>3</v>
      </c>
      <c r="I569" s="4">
        <f>IF(E569="Rhode Island", Table1[[#This Row],[price]]*$L$3, IF(E569="Massachusetts", Table1[[#This Row],[price]]*$L$2, 1))</f>
        <v>418000</v>
      </c>
    </row>
    <row r="570" spans="1:9" x14ac:dyDescent="0.25">
      <c r="A570" s="2">
        <v>39767</v>
      </c>
      <c r="B570" s="1">
        <f t="shared" si="16"/>
        <v>2008</v>
      </c>
      <c r="C570" s="1">
        <f t="shared" si="17"/>
        <v>4</v>
      </c>
      <c r="D570">
        <v>2602</v>
      </c>
      <c r="E570" t="s">
        <v>37</v>
      </c>
      <c r="F570" s="4">
        <v>530000</v>
      </c>
      <c r="G570" t="s">
        <v>5</v>
      </c>
      <c r="H570">
        <v>2</v>
      </c>
      <c r="I570" s="4">
        <f>IF(E570="Rhode Island", Table1[[#This Row],[price]]*$L$3, IF(E570="Massachusetts", Table1[[#This Row],[price]]*$L$2, 1))</f>
        <v>530000</v>
      </c>
    </row>
    <row r="571" spans="1:9" x14ac:dyDescent="0.25">
      <c r="A571" s="2">
        <v>39769</v>
      </c>
      <c r="B571" s="1">
        <f t="shared" si="16"/>
        <v>2008</v>
      </c>
      <c r="C571" s="1">
        <f t="shared" si="17"/>
        <v>4</v>
      </c>
      <c r="D571">
        <v>2615</v>
      </c>
      <c r="E571" t="s">
        <v>37</v>
      </c>
      <c r="F571" s="4">
        <v>350000</v>
      </c>
      <c r="G571" t="s">
        <v>5</v>
      </c>
      <c r="H571">
        <v>4</v>
      </c>
      <c r="I571" s="4">
        <f>IF(E571="Rhode Island", Table1[[#This Row],[price]]*$L$3, IF(E571="Massachusetts", Table1[[#This Row],[price]]*$L$2, 1))</f>
        <v>350000</v>
      </c>
    </row>
    <row r="572" spans="1:9" x14ac:dyDescent="0.25">
      <c r="A572" s="2">
        <v>39769</v>
      </c>
      <c r="B572" s="1">
        <f t="shared" si="16"/>
        <v>2008</v>
      </c>
      <c r="C572" s="1">
        <f t="shared" si="17"/>
        <v>4</v>
      </c>
      <c r="D572">
        <v>2913</v>
      </c>
      <c r="E572" t="s">
        <v>36</v>
      </c>
      <c r="F572" s="4">
        <v>370000</v>
      </c>
      <c r="G572" t="s">
        <v>5</v>
      </c>
      <c r="H572">
        <v>3</v>
      </c>
      <c r="I572" s="4">
        <f>IF(E572="Rhode Island", Table1[[#This Row],[price]]*$L$3, IF(E572="Massachusetts", Table1[[#This Row],[price]]*$L$2, 1))</f>
        <v>370000</v>
      </c>
    </row>
    <row r="573" spans="1:9" x14ac:dyDescent="0.25">
      <c r="A573" s="2">
        <v>39769</v>
      </c>
      <c r="B573" s="1">
        <f t="shared" si="16"/>
        <v>2008</v>
      </c>
      <c r="C573" s="1">
        <f t="shared" si="17"/>
        <v>4</v>
      </c>
      <c r="D573">
        <v>2905</v>
      </c>
      <c r="E573" t="s">
        <v>36</v>
      </c>
      <c r="F573" s="4">
        <v>379000</v>
      </c>
      <c r="G573" t="s">
        <v>5</v>
      </c>
      <c r="H573">
        <v>3</v>
      </c>
      <c r="I573" s="4">
        <f>IF(E573="Rhode Island", Table1[[#This Row],[price]]*$L$3, IF(E573="Massachusetts", Table1[[#This Row],[price]]*$L$2, 1))</f>
        <v>379000</v>
      </c>
    </row>
    <row r="574" spans="1:9" x14ac:dyDescent="0.25">
      <c r="A574" s="2">
        <v>39769</v>
      </c>
      <c r="B574" s="1">
        <f t="shared" si="16"/>
        <v>2008</v>
      </c>
      <c r="C574" s="1">
        <f t="shared" si="17"/>
        <v>4</v>
      </c>
      <c r="D574">
        <v>2906</v>
      </c>
      <c r="E574" t="s">
        <v>36</v>
      </c>
      <c r="F574" s="4">
        <v>385000</v>
      </c>
      <c r="G574" t="s">
        <v>5</v>
      </c>
      <c r="H574">
        <v>3</v>
      </c>
      <c r="I574" s="4">
        <f>IF(E574="Rhode Island", Table1[[#This Row],[price]]*$L$3, IF(E574="Massachusetts", Table1[[#This Row],[price]]*$L$2, 1))</f>
        <v>385000</v>
      </c>
    </row>
    <row r="575" spans="1:9" x14ac:dyDescent="0.25">
      <c r="A575" s="2">
        <v>39769</v>
      </c>
      <c r="B575" s="1">
        <f t="shared" si="16"/>
        <v>2008</v>
      </c>
      <c r="C575" s="1">
        <f t="shared" si="17"/>
        <v>4</v>
      </c>
      <c r="D575">
        <v>2602</v>
      </c>
      <c r="E575" t="s">
        <v>37</v>
      </c>
      <c r="F575" s="4">
        <v>438000</v>
      </c>
      <c r="G575" t="s">
        <v>5</v>
      </c>
      <c r="H575">
        <v>3</v>
      </c>
      <c r="I575" s="4">
        <f>IF(E575="Rhode Island", Table1[[#This Row],[price]]*$L$3, IF(E575="Massachusetts", Table1[[#This Row],[price]]*$L$2, 1))</f>
        <v>438000</v>
      </c>
    </row>
    <row r="576" spans="1:9" x14ac:dyDescent="0.25">
      <c r="A576" s="2">
        <v>39769</v>
      </c>
      <c r="B576" s="1">
        <f t="shared" si="16"/>
        <v>2008</v>
      </c>
      <c r="C576" s="1">
        <f t="shared" si="17"/>
        <v>4</v>
      </c>
      <c r="D576">
        <v>2905</v>
      </c>
      <c r="E576" t="s">
        <v>36</v>
      </c>
      <c r="F576" s="4">
        <v>460000</v>
      </c>
      <c r="G576" t="s">
        <v>5</v>
      </c>
      <c r="H576">
        <v>4</v>
      </c>
      <c r="I576" s="4">
        <f>IF(E576="Rhode Island", Table1[[#This Row],[price]]*$L$3, IF(E576="Massachusetts", Table1[[#This Row],[price]]*$L$2, 1))</f>
        <v>460000</v>
      </c>
    </row>
    <row r="577" spans="1:9" x14ac:dyDescent="0.25">
      <c r="A577" s="2">
        <v>39769</v>
      </c>
      <c r="B577" s="1">
        <f t="shared" si="16"/>
        <v>2008</v>
      </c>
      <c r="C577" s="1">
        <f t="shared" si="17"/>
        <v>4</v>
      </c>
      <c r="D577">
        <v>2913</v>
      </c>
      <c r="E577" t="s">
        <v>36</v>
      </c>
      <c r="F577" s="4">
        <v>635000</v>
      </c>
      <c r="G577" t="s">
        <v>5</v>
      </c>
      <c r="H577">
        <v>4</v>
      </c>
      <c r="I577" s="4">
        <f>IF(E577="Rhode Island", Table1[[#This Row],[price]]*$L$3, IF(E577="Massachusetts", Table1[[#This Row],[price]]*$L$2, 1))</f>
        <v>635000</v>
      </c>
    </row>
    <row r="578" spans="1:9" x14ac:dyDescent="0.25">
      <c r="A578" s="2">
        <v>39769</v>
      </c>
      <c r="B578" s="1">
        <f t="shared" ref="B578:B641" si="18">YEAR(A578)</f>
        <v>2008</v>
      </c>
      <c r="C578" s="1">
        <f t="shared" ref="C578:C641" si="19">ROUNDUP(MONTH(A578)/3,0)</f>
        <v>4</v>
      </c>
      <c r="D578">
        <v>2603</v>
      </c>
      <c r="E578" t="s">
        <v>37</v>
      </c>
      <c r="F578" s="4">
        <v>830000</v>
      </c>
      <c r="G578" t="s">
        <v>5</v>
      </c>
      <c r="H578">
        <v>4</v>
      </c>
      <c r="I578" s="4">
        <f>IF(E578="Rhode Island", Table1[[#This Row],[price]]*$L$3, IF(E578="Massachusetts", Table1[[#This Row],[price]]*$L$2, 1))</f>
        <v>830000</v>
      </c>
    </row>
    <row r="579" spans="1:9" x14ac:dyDescent="0.25">
      <c r="A579" s="2">
        <v>39769</v>
      </c>
      <c r="B579" s="1">
        <f t="shared" si="18"/>
        <v>2008</v>
      </c>
      <c r="C579" s="1">
        <f t="shared" si="19"/>
        <v>4</v>
      </c>
      <c r="D579">
        <v>2611</v>
      </c>
      <c r="E579" t="s">
        <v>37</v>
      </c>
      <c r="F579" s="4">
        <v>950000</v>
      </c>
      <c r="G579" t="s">
        <v>5</v>
      </c>
      <c r="H579">
        <v>4</v>
      </c>
      <c r="I579" s="4">
        <f>IF(E579="Rhode Island", Table1[[#This Row],[price]]*$L$3, IF(E579="Massachusetts", Table1[[#This Row],[price]]*$L$2, 1))</f>
        <v>950000</v>
      </c>
    </row>
    <row r="580" spans="1:9" x14ac:dyDescent="0.25">
      <c r="A580" s="2">
        <v>39770</v>
      </c>
      <c r="B580" s="1">
        <f t="shared" si="18"/>
        <v>2008</v>
      </c>
      <c r="C580" s="1">
        <f t="shared" si="19"/>
        <v>4</v>
      </c>
      <c r="D580">
        <v>2611</v>
      </c>
      <c r="E580" t="s">
        <v>37</v>
      </c>
      <c r="F580" s="4">
        <v>455000</v>
      </c>
      <c r="G580" t="s">
        <v>5</v>
      </c>
      <c r="H580">
        <v>4</v>
      </c>
      <c r="I580" s="4">
        <f>IF(E580="Rhode Island", Table1[[#This Row],[price]]*$L$3, IF(E580="Massachusetts", Table1[[#This Row],[price]]*$L$2, 1))</f>
        <v>455000</v>
      </c>
    </row>
    <row r="581" spans="1:9" x14ac:dyDescent="0.25">
      <c r="A581" s="2">
        <v>39770</v>
      </c>
      <c r="B581" s="1">
        <f t="shared" si="18"/>
        <v>2008</v>
      </c>
      <c r="C581" s="1">
        <f t="shared" si="19"/>
        <v>4</v>
      </c>
      <c r="D581">
        <v>2914</v>
      </c>
      <c r="E581" t="s">
        <v>36</v>
      </c>
      <c r="F581" s="4">
        <v>540000</v>
      </c>
      <c r="G581" t="s">
        <v>5</v>
      </c>
      <c r="H581">
        <v>4</v>
      </c>
      <c r="I581" s="4">
        <f>IF(E581="Rhode Island", Table1[[#This Row],[price]]*$L$3, IF(E581="Massachusetts", Table1[[#This Row],[price]]*$L$2, 1))</f>
        <v>540000</v>
      </c>
    </row>
    <row r="582" spans="1:9" x14ac:dyDescent="0.25">
      <c r="A582" s="2">
        <v>39770</v>
      </c>
      <c r="B582" s="1">
        <f t="shared" si="18"/>
        <v>2008</v>
      </c>
      <c r="C582" s="1">
        <f t="shared" si="19"/>
        <v>4</v>
      </c>
      <c r="D582">
        <v>2600</v>
      </c>
      <c r="E582" t="s">
        <v>37</v>
      </c>
      <c r="F582" s="4">
        <v>635000</v>
      </c>
      <c r="G582" t="s">
        <v>5</v>
      </c>
      <c r="H582">
        <v>3</v>
      </c>
      <c r="I582" s="4">
        <f>IF(E582="Rhode Island", Table1[[#This Row],[price]]*$L$3, IF(E582="Massachusetts", Table1[[#This Row],[price]]*$L$2, 1))</f>
        <v>635000</v>
      </c>
    </row>
    <row r="583" spans="1:9" x14ac:dyDescent="0.25">
      <c r="A583" s="2">
        <v>39770</v>
      </c>
      <c r="B583" s="1">
        <f t="shared" si="18"/>
        <v>2008</v>
      </c>
      <c r="C583" s="1">
        <f t="shared" si="19"/>
        <v>4</v>
      </c>
      <c r="D583">
        <v>2600</v>
      </c>
      <c r="E583" t="s">
        <v>37</v>
      </c>
      <c r="F583" s="4">
        <v>950000</v>
      </c>
      <c r="G583" t="s">
        <v>5</v>
      </c>
      <c r="H583">
        <v>3</v>
      </c>
      <c r="I583" s="4">
        <f>IF(E583="Rhode Island", Table1[[#This Row],[price]]*$L$3, IF(E583="Massachusetts", Table1[[#This Row],[price]]*$L$2, 1))</f>
        <v>950000</v>
      </c>
    </row>
    <row r="584" spans="1:9" x14ac:dyDescent="0.25">
      <c r="A584" s="2">
        <v>39771</v>
      </c>
      <c r="B584" s="1">
        <f t="shared" si="18"/>
        <v>2008</v>
      </c>
      <c r="C584" s="1">
        <f t="shared" si="19"/>
        <v>4</v>
      </c>
      <c r="D584">
        <v>2905</v>
      </c>
      <c r="E584" t="s">
        <v>36</v>
      </c>
      <c r="F584" s="4">
        <v>348000</v>
      </c>
      <c r="G584" t="s">
        <v>5</v>
      </c>
      <c r="H584">
        <v>3</v>
      </c>
      <c r="I584" s="4">
        <f>IF(E584="Rhode Island", Table1[[#This Row],[price]]*$L$3, IF(E584="Massachusetts", Table1[[#This Row],[price]]*$L$2, 1))</f>
        <v>348000</v>
      </c>
    </row>
    <row r="585" spans="1:9" x14ac:dyDescent="0.25">
      <c r="A585" s="2">
        <v>39771</v>
      </c>
      <c r="B585" s="1">
        <f t="shared" si="18"/>
        <v>2008</v>
      </c>
      <c r="C585" s="1">
        <f t="shared" si="19"/>
        <v>4</v>
      </c>
      <c r="D585">
        <v>2615</v>
      </c>
      <c r="E585" t="s">
        <v>37</v>
      </c>
      <c r="F585" s="4">
        <v>460000</v>
      </c>
      <c r="G585" t="s">
        <v>5</v>
      </c>
      <c r="H585">
        <v>4</v>
      </c>
      <c r="I585" s="4">
        <f>IF(E585="Rhode Island", Table1[[#This Row],[price]]*$L$3, IF(E585="Massachusetts", Table1[[#This Row],[price]]*$L$2, 1))</f>
        <v>460000</v>
      </c>
    </row>
    <row r="586" spans="1:9" x14ac:dyDescent="0.25">
      <c r="A586" s="2">
        <v>39771</v>
      </c>
      <c r="B586" s="1">
        <f t="shared" si="18"/>
        <v>2008</v>
      </c>
      <c r="C586" s="1">
        <f t="shared" si="19"/>
        <v>4</v>
      </c>
      <c r="D586">
        <v>2903</v>
      </c>
      <c r="E586" t="s">
        <v>36</v>
      </c>
      <c r="F586" s="4">
        <v>497000</v>
      </c>
      <c r="G586" t="s">
        <v>5</v>
      </c>
      <c r="H586">
        <v>4</v>
      </c>
      <c r="I586" s="4">
        <f>IF(E586="Rhode Island", Table1[[#This Row],[price]]*$L$3, IF(E586="Massachusetts", Table1[[#This Row],[price]]*$L$2, 1))</f>
        <v>497000</v>
      </c>
    </row>
    <row r="587" spans="1:9" x14ac:dyDescent="0.25">
      <c r="A587" s="2">
        <v>39771</v>
      </c>
      <c r="B587" s="1">
        <f t="shared" si="18"/>
        <v>2008</v>
      </c>
      <c r="C587" s="1">
        <f t="shared" si="19"/>
        <v>4</v>
      </c>
      <c r="D587">
        <v>2906</v>
      </c>
      <c r="E587" t="s">
        <v>36</v>
      </c>
      <c r="F587" s="4">
        <v>515000</v>
      </c>
      <c r="G587" t="s">
        <v>5</v>
      </c>
      <c r="H587">
        <v>4</v>
      </c>
      <c r="I587" s="4">
        <f>IF(E587="Rhode Island", Table1[[#This Row],[price]]*$L$3, IF(E587="Massachusetts", Table1[[#This Row],[price]]*$L$2, 1))</f>
        <v>515000</v>
      </c>
    </row>
    <row r="588" spans="1:9" x14ac:dyDescent="0.25">
      <c r="A588" s="2">
        <v>39772</v>
      </c>
      <c r="B588" s="1">
        <f t="shared" si="18"/>
        <v>2008</v>
      </c>
      <c r="C588" s="1">
        <f t="shared" si="19"/>
        <v>4</v>
      </c>
      <c r="D588">
        <v>2615</v>
      </c>
      <c r="E588" t="s">
        <v>37</v>
      </c>
      <c r="F588" s="4">
        <v>450000</v>
      </c>
      <c r="G588" t="s">
        <v>5</v>
      </c>
      <c r="H588">
        <v>3</v>
      </c>
      <c r="I588" s="4">
        <f>IF(E588="Rhode Island", Table1[[#This Row],[price]]*$L$3, IF(E588="Massachusetts", Table1[[#This Row],[price]]*$L$2, 1))</f>
        <v>450000</v>
      </c>
    </row>
    <row r="589" spans="1:9" x14ac:dyDescent="0.25">
      <c r="A589" s="2">
        <v>39772</v>
      </c>
      <c r="B589" s="1">
        <f t="shared" si="18"/>
        <v>2008</v>
      </c>
      <c r="C589" s="1">
        <f t="shared" si="19"/>
        <v>4</v>
      </c>
      <c r="D589">
        <v>2905</v>
      </c>
      <c r="E589" t="s">
        <v>36</v>
      </c>
      <c r="F589" s="4">
        <v>475000</v>
      </c>
      <c r="G589" t="s">
        <v>5</v>
      </c>
      <c r="H589">
        <v>4</v>
      </c>
      <c r="I589" s="4">
        <f>IF(E589="Rhode Island", Table1[[#This Row],[price]]*$L$3, IF(E589="Massachusetts", Table1[[#This Row],[price]]*$L$2, 1))</f>
        <v>475000</v>
      </c>
    </row>
    <row r="590" spans="1:9" x14ac:dyDescent="0.25">
      <c r="A590" s="2">
        <v>39772</v>
      </c>
      <c r="B590" s="1">
        <f t="shared" si="18"/>
        <v>2008</v>
      </c>
      <c r="C590" s="1">
        <f t="shared" si="19"/>
        <v>4</v>
      </c>
      <c r="D590">
        <v>2607</v>
      </c>
      <c r="E590" t="s">
        <v>37</v>
      </c>
      <c r="F590" s="4">
        <v>665000</v>
      </c>
      <c r="G590" t="s">
        <v>5</v>
      </c>
      <c r="H590">
        <v>4</v>
      </c>
      <c r="I590" s="4">
        <f>IF(E590="Rhode Island", Table1[[#This Row],[price]]*$L$3, IF(E590="Massachusetts", Table1[[#This Row],[price]]*$L$2, 1))</f>
        <v>665000</v>
      </c>
    </row>
    <row r="591" spans="1:9" x14ac:dyDescent="0.25">
      <c r="A591" s="2">
        <v>39773</v>
      </c>
      <c r="B591" s="1">
        <f t="shared" si="18"/>
        <v>2008</v>
      </c>
      <c r="C591" s="1">
        <f t="shared" si="19"/>
        <v>4</v>
      </c>
      <c r="D591">
        <v>2913</v>
      </c>
      <c r="E591" t="s">
        <v>36</v>
      </c>
      <c r="F591" s="4">
        <v>350000</v>
      </c>
      <c r="G591" t="s">
        <v>5</v>
      </c>
      <c r="H591">
        <v>3</v>
      </c>
      <c r="I591" s="4">
        <f>IF(E591="Rhode Island", Table1[[#This Row],[price]]*$L$3, IF(E591="Massachusetts", Table1[[#This Row],[price]]*$L$2, 1))</f>
        <v>350000</v>
      </c>
    </row>
    <row r="592" spans="1:9" x14ac:dyDescent="0.25">
      <c r="A592" s="2">
        <v>39773</v>
      </c>
      <c r="B592" s="1">
        <f t="shared" si="18"/>
        <v>2008</v>
      </c>
      <c r="C592" s="1">
        <f t="shared" si="19"/>
        <v>4</v>
      </c>
      <c r="D592">
        <v>2905</v>
      </c>
      <c r="E592" t="s">
        <v>36</v>
      </c>
      <c r="F592" s="4">
        <v>392500</v>
      </c>
      <c r="G592" t="s">
        <v>5</v>
      </c>
      <c r="H592">
        <v>3</v>
      </c>
      <c r="I592" s="4">
        <f>IF(E592="Rhode Island", Table1[[#This Row],[price]]*$L$3, IF(E592="Massachusetts", Table1[[#This Row],[price]]*$L$2, 1))</f>
        <v>392500</v>
      </c>
    </row>
    <row r="593" spans="1:9" x14ac:dyDescent="0.25">
      <c r="A593" s="2">
        <v>39773</v>
      </c>
      <c r="B593" s="1">
        <f t="shared" si="18"/>
        <v>2008</v>
      </c>
      <c r="C593" s="1">
        <f t="shared" si="19"/>
        <v>4</v>
      </c>
      <c r="D593">
        <v>2615</v>
      </c>
      <c r="E593" t="s">
        <v>37</v>
      </c>
      <c r="F593" s="4">
        <v>450000</v>
      </c>
      <c r="G593" t="s">
        <v>5</v>
      </c>
      <c r="H593">
        <v>4</v>
      </c>
      <c r="I593" s="4">
        <f>IF(E593="Rhode Island", Table1[[#This Row],[price]]*$L$3, IF(E593="Massachusetts", Table1[[#This Row],[price]]*$L$2, 1))</f>
        <v>450000</v>
      </c>
    </row>
    <row r="594" spans="1:9" x14ac:dyDescent="0.25">
      <c r="A594" s="2">
        <v>39773</v>
      </c>
      <c r="B594" s="1">
        <f t="shared" si="18"/>
        <v>2008</v>
      </c>
      <c r="C594" s="1">
        <f t="shared" si="19"/>
        <v>4</v>
      </c>
      <c r="D594">
        <v>2611</v>
      </c>
      <c r="E594" t="s">
        <v>37</v>
      </c>
      <c r="F594" s="4">
        <v>454000</v>
      </c>
      <c r="G594" t="s">
        <v>5</v>
      </c>
      <c r="H594">
        <v>3</v>
      </c>
      <c r="I594" s="4">
        <f>IF(E594="Rhode Island", Table1[[#This Row],[price]]*$L$3, IF(E594="Massachusetts", Table1[[#This Row],[price]]*$L$2, 1))</f>
        <v>454000</v>
      </c>
    </row>
    <row r="595" spans="1:9" x14ac:dyDescent="0.25">
      <c r="A595" s="2">
        <v>39773</v>
      </c>
      <c r="B595" s="1">
        <f t="shared" si="18"/>
        <v>2008</v>
      </c>
      <c r="C595" s="1">
        <f t="shared" si="19"/>
        <v>4</v>
      </c>
      <c r="D595">
        <v>2602</v>
      </c>
      <c r="E595" t="s">
        <v>37</v>
      </c>
      <c r="F595" s="4">
        <v>475000</v>
      </c>
      <c r="G595" t="s">
        <v>5</v>
      </c>
      <c r="H595">
        <v>3</v>
      </c>
      <c r="I595" s="4">
        <f>IF(E595="Rhode Island", Table1[[#This Row],[price]]*$L$3, IF(E595="Massachusetts", Table1[[#This Row],[price]]*$L$2, 1))</f>
        <v>475000</v>
      </c>
    </row>
    <row r="596" spans="1:9" x14ac:dyDescent="0.25">
      <c r="A596" s="2">
        <v>39773</v>
      </c>
      <c r="B596" s="1">
        <f t="shared" si="18"/>
        <v>2008</v>
      </c>
      <c r="C596" s="1">
        <f t="shared" si="19"/>
        <v>4</v>
      </c>
      <c r="D596">
        <v>2617</v>
      </c>
      <c r="E596" t="s">
        <v>37</v>
      </c>
      <c r="F596" s="4">
        <v>500000</v>
      </c>
      <c r="G596" t="s">
        <v>5</v>
      </c>
      <c r="H596">
        <v>4</v>
      </c>
      <c r="I596" s="4">
        <f>IF(E596="Rhode Island", Table1[[#This Row],[price]]*$L$3, IF(E596="Massachusetts", Table1[[#This Row],[price]]*$L$2, 1))</f>
        <v>500000</v>
      </c>
    </row>
    <row r="597" spans="1:9" x14ac:dyDescent="0.25">
      <c r="A597" s="2">
        <v>39773</v>
      </c>
      <c r="B597" s="1">
        <f t="shared" si="18"/>
        <v>2008</v>
      </c>
      <c r="C597" s="1">
        <f t="shared" si="19"/>
        <v>4</v>
      </c>
      <c r="D597">
        <v>2600</v>
      </c>
      <c r="E597" t="s">
        <v>37</v>
      </c>
      <c r="F597" s="4">
        <v>730000</v>
      </c>
      <c r="G597" t="s">
        <v>5</v>
      </c>
      <c r="H597">
        <v>3</v>
      </c>
      <c r="I597" s="4">
        <f>IF(E597="Rhode Island", Table1[[#This Row],[price]]*$L$3, IF(E597="Massachusetts", Table1[[#This Row],[price]]*$L$2, 1))</f>
        <v>730000</v>
      </c>
    </row>
    <row r="598" spans="1:9" x14ac:dyDescent="0.25">
      <c r="A598" s="2">
        <v>39773</v>
      </c>
      <c r="B598" s="1">
        <f t="shared" si="18"/>
        <v>2008</v>
      </c>
      <c r="C598" s="1">
        <f t="shared" si="19"/>
        <v>4</v>
      </c>
      <c r="D598">
        <v>2913</v>
      </c>
      <c r="E598" t="s">
        <v>36</v>
      </c>
      <c r="F598" s="4">
        <v>319950</v>
      </c>
      <c r="G598" t="s">
        <v>6</v>
      </c>
      <c r="H598">
        <v>2</v>
      </c>
      <c r="I598" s="4">
        <f>IF(E598="Rhode Island", Table1[[#This Row],[price]]*$L$3, IF(E598="Massachusetts", Table1[[#This Row],[price]]*$L$2, 1))</f>
        <v>319950</v>
      </c>
    </row>
    <row r="599" spans="1:9" x14ac:dyDescent="0.25">
      <c r="A599" s="2">
        <v>39773</v>
      </c>
      <c r="B599" s="1">
        <f t="shared" si="18"/>
        <v>2008</v>
      </c>
      <c r="C599" s="1">
        <f t="shared" si="19"/>
        <v>4</v>
      </c>
      <c r="D599">
        <v>2612</v>
      </c>
      <c r="E599" t="s">
        <v>37</v>
      </c>
      <c r="F599" s="4">
        <v>400000</v>
      </c>
      <c r="G599" t="s">
        <v>6</v>
      </c>
      <c r="H599">
        <v>1</v>
      </c>
      <c r="I599" s="4">
        <f>IF(E599="Rhode Island", Table1[[#This Row],[price]]*$L$3, IF(E599="Massachusetts", Table1[[#This Row],[price]]*$L$2, 1))</f>
        <v>400000</v>
      </c>
    </row>
    <row r="600" spans="1:9" x14ac:dyDescent="0.25">
      <c r="A600" s="2">
        <v>39774</v>
      </c>
      <c r="B600" s="1">
        <f t="shared" si="18"/>
        <v>2008</v>
      </c>
      <c r="C600" s="1">
        <f t="shared" si="19"/>
        <v>4</v>
      </c>
      <c r="D600">
        <v>2902</v>
      </c>
      <c r="E600" t="s">
        <v>36</v>
      </c>
      <c r="F600" s="4">
        <v>510000</v>
      </c>
      <c r="G600" t="s">
        <v>5</v>
      </c>
      <c r="H600">
        <v>4</v>
      </c>
      <c r="I600" s="4">
        <f>IF(E600="Rhode Island", Table1[[#This Row],[price]]*$L$3, IF(E600="Massachusetts", Table1[[#This Row],[price]]*$L$2, 1))</f>
        <v>510000</v>
      </c>
    </row>
    <row r="601" spans="1:9" x14ac:dyDescent="0.25">
      <c r="A601" s="2">
        <v>39774</v>
      </c>
      <c r="B601" s="1">
        <f t="shared" si="18"/>
        <v>2008</v>
      </c>
      <c r="C601" s="1">
        <f t="shared" si="19"/>
        <v>4</v>
      </c>
      <c r="D601">
        <v>2604</v>
      </c>
      <c r="E601" t="s">
        <v>37</v>
      </c>
      <c r="F601" s="4">
        <v>640000</v>
      </c>
      <c r="G601" t="s">
        <v>5</v>
      </c>
      <c r="H601">
        <v>3</v>
      </c>
      <c r="I601" s="4">
        <f>IF(E601="Rhode Island", Table1[[#This Row],[price]]*$L$3, IF(E601="Massachusetts", Table1[[#This Row],[price]]*$L$2, 1))</f>
        <v>640000</v>
      </c>
    </row>
    <row r="602" spans="1:9" x14ac:dyDescent="0.25">
      <c r="A602" s="2">
        <v>39774</v>
      </c>
      <c r="B602" s="1">
        <f t="shared" si="18"/>
        <v>2008</v>
      </c>
      <c r="C602" s="1">
        <f t="shared" si="19"/>
        <v>4</v>
      </c>
      <c r="D602">
        <v>2604</v>
      </c>
      <c r="E602" t="s">
        <v>37</v>
      </c>
      <c r="F602" s="4">
        <v>805000</v>
      </c>
      <c r="G602" t="s">
        <v>5</v>
      </c>
      <c r="H602">
        <v>4</v>
      </c>
      <c r="I602" s="4">
        <f>IF(E602="Rhode Island", Table1[[#This Row],[price]]*$L$3, IF(E602="Massachusetts", Table1[[#This Row],[price]]*$L$2, 1))</f>
        <v>805000</v>
      </c>
    </row>
    <row r="603" spans="1:9" x14ac:dyDescent="0.25">
      <c r="A603" s="2">
        <v>39776</v>
      </c>
      <c r="B603" s="1">
        <f t="shared" si="18"/>
        <v>2008</v>
      </c>
      <c r="C603" s="1">
        <f t="shared" si="19"/>
        <v>4</v>
      </c>
      <c r="D603">
        <v>2904</v>
      </c>
      <c r="E603" t="s">
        <v>36</v>
      </c>
      <c r="F603" s="4">
        <v>387000</v>
      </c>
      <c r="G603" t="s">
        <v>5</v>
      </c>
      <c r="H603">
        <v>4</v>
      </c>
      <c r="I603" s="4">
        <f>IF(E603="Rhode Island", Table1[[#This Row],[price]]*$L$3, IF(E603="Massachusetts", Table1[[#This Row],[price]]*$L$2, 1))</f>
        <v>387000</v>
      </c>
    </row>
    <row r="604" spans="1:9" x14ac:dyDescent="0.25">
      <c r="A604" s="2">
        <v>39776</v>
      </c>
      <c r="B604" s="1">
        <f t="shared" si="18"/>
        <v>2008</v>
      </c>
      <c r="C604" s="1">
        <f t="shared" si="19"/>
        <v>4</v>
      </c>
      <c r="D604">
        <v>2905</v>
      </c>
      <c r="E604" t="s">
        <v>36</v>
      </c>
      <c r="F604" s="4">
        <v>389950</v>
      </c>
      <c r="G604" t="s">
        <v>5</v>
      </c>
      <c r="H604">
        <v>3</v>
      </c>
      <c r="I604" s="4">
        <f>IF(E604="Rhode Island", Table1[[#This Row],[price]]*$L$3, IF(E604="Massachusetts", Table1[[#This Row],[price]]*$L$2, 1))</f>
        <v>389950</v>
      </c>
    </row>
    <row r="605" spans="1:9" x14ac:dyDescent="0.25">
      <c r="A605" s="2">
        <v>39776</v>
      </c>
      <c r="B605" s="1">
        <f t="shared" si="18"/>
        <v>2008</v>
      </c>
      <c r="C605" s="1">
        <f t="shared" si="19"/>
        <v>4</v>
      </c>
      <c r="D605">
        <v>2905</v>
      </c>
      <c r="E605" t="s">
        <v>36</v>
      </c>
      <c r="F605" s="4">
        <v>393000</v>
      </c>
      <c r="G605" t="s">
        <v>5</v>
      </c>
      <c r="H605">
        <v>4</v>
      </c>
      <c r="I605" s="4">
        <f>IF(E605="Rhode Island", Table1[[#This Row],[price]]*$L$3, IF(E605="Massachusetts", Table1[[#This Row],[price]]*$L$2, 1))</f>
        <v>393000</v>
      </c>
    </row>
    <row r="606" spans="1:9" x14ac:dyDescent="0.25">
      <c r="A606" s="2">
        <v>39776</v>
      </c>
      <c r="B606" s="1">
        <f t="shared" si="18"/>
        <v>2008</v>
      </c>
      <c r="C606" s="1">
        <f t="shared" si="19"/>
        <v>4</v>
      </c>
      <c r="D606">
        <v>2905</v>
      </c>
      <c r="E606" t="s">
        <v>36</v>
      </c>
      <c r="F606" s="4">
        <v>395000</v>
      </c>
      <c r="G606" t="s">
        <v>5</v>
      </c>
      <c r="H606">
        <v>3</v>
      </c>
      <c r="I606" s="4">
        <f>IF(E606="Rhode Island", Table1[[#This Row],[price]]*$L$3, IF(E606="Massachusetts", Table1[[#This Row],[price]]*$L$2, 1))</f>
        <v>395000</v>
      </c>
    </row>
    <row r="607" spans="1:9" x14ac:dyDescent="0.25">
      <c r="A607" s="2">
        <v>39776</v>
      </c>
      <c r="B607" s="1">
        <f t="shared" si="18"/>
        <v>2008</v>
      </c>
      <c r="C607" s="1">
        <f t="shared" si="19"/>
        <v>4</v>
      </c>
      <c r="D607">
        <v>2905</v>
      </c>
      <c r="E607" t="s">
        <v>36</v>
      </c>
      <c r="F607" s="4">
        <v>468500</v>
      </c>
      <c r="G607" t="s">
        <v>5</v>
      </c>
      <c r="H607">
        <v>4</v>
      </c>
      <c r="I607" s="4">
        <f>IF(E607="Rhode Island", Table1[[#This Row],[price]]*$L$3, IF(E607="Massachusetts", Table1[[#This Row],[price]]*$L$2, 1))</f>
        <v>468500</v>
      </c>
    </row>
    <row r="608" spans="1:9" x14ac:dyDescent="0.25">
      <c r="A608" s="2">
        <v>39776</v>
      </c>
      <c r="B608" s="1">
        <f t="shared" si="18"/>
        <v>2008</v>
      </c>
      <c r="C608" s="1">
        <f t="shared" si="19"/>
        <v>4</v>
      </c>
      <c r="D608">
        <v>2902</v>
      </c>
      <c r="E608" t="s">
        <v>36</v>
      </c>
      <c r="F608" s="4">
        <v>480000</v>
      </c>
      <c r="G608" t="s">
        <v>5</v>
      </c>
      <c r="H608">
        <v>3</v>
      </c>
      <c r="I608" s="4">
        <f>IF(E608="Rhode Island", Table1[[#This Row],[price]]*$L$3, IF(E608="Massachusetts", Table1[[#This Row],[price]]*$L$2, 1))</f>
        <v>480000</v>
      </c>
    </row>
    <row r="609" spans="1:9" x14ac:dyDescent="0.25">
      <c r="A609" s="2">
        <v>39776</v>
      </c>
      <c r="B609" s="1">
        <f t="shared" si="18"/>
        <v>2008</v>
      </c>
      <c r="C609" s="1">
        <f t="shared" si="19"/>
        <v>4</v>
      </c>
      <c r="D609">
        <v>2904</v>
      </c>
      <c r="E609" t="s">
        <v>36</v>
      </c>
      <c r="F609" s="4">
        <v>485000</v>
      </c>
      <c r="G609" t="s">
        <v>5</v>
      </c>
      <c r="H609">
        <v>4</v>
      </c>
      <c r="I609" s="4">
        <f>IF(E609="Rhode Island", Table1[[#This Row],[price]]*$L$3, IF(E609="Massachusetts", Table1[[#This Row],[price]]*$L$2, 1))</f>
        <v>485000</v>
      </c>
    </row>
    <row r="610" spans="1:9" x14ac:dyDescent="0.25">
      <c r="A610" s="2">
        <v>39776</v>
      </c>
      <c r="B610" s="1">
        <f t="shared" si="18"/>
        <v>2008</v>
      </c>
      <c r="C610" s="1">
        <f t="shared" si="19"/>
        <v>4</v>
      </c>
      <c r="D610">
        <v>2912</v>
      </c>
      <c r="E610" t="s">
        <v>36</v>
      </c>
      <c r="F610" s="4">
        <v>485000</v>
      </c>
      <c r="G610" t="s">
        <v>5</v>
      </c>
      <c r="H610">
        <v>4</v>
      </c>
      <c r="I610" s="4">
        <f>IF(E610="Rhode Island", Table1[[#This Row],[price]]*$L$3, IF(E610="Massachusetts", Table1[[#This Row],[price]]*$L$2, 1))</f>
        <v>485000</v>
      </c>
    </row>
    <row r="611" spans="1:9" x14ac:dyDescent="0.25">
      <c r="A611" s="2">
        <v>39776</v>
      </c>
      <c r="B611" s="1">
        <f t="shared" si="18"/>
        <v>2008</v>
      </c>
      <c r="C611" s="1">
        <f t="shared" si="19"/>
        <v>4</v>
      </c>
      <c r="D611">
        <v>2905</v>
      </c>
      <c r="E611" t="s">
        <v>36</v>
      </c>
      <c r="F611" s="4">
        <v>500000</v>
      </c>
      <c r="G611" t="s">
        <v>5</v>
      </c>
      <c r="H611">
        <v>4</v>
      </c>
      <c r="I611" s="4">
        <f>IF(E611="Rhode Island", Table1[[#This Row],[price]]*$L$3, IF(E611="Massachusetts", Table1[[#This Row],[price]]*$L$2, 1))</f>
        <v>500000</v>
      </c>
    </row>
    <row r="612" spans="1:9" x14ac:dyDescent="0.25">
      <c r="A612" s="2">
        <v>39776</v>
      </c>
      <c r="B612" s="1">
        <f t="shared" si="18"/>
        <v>2008</v>
      </c>
      <c r="C612" s="1">
        <f t="shared" si="19"/>
        <v>4</v>
      </c>
      <c r="D612">
        <v>2904</v>
      </c>
      <c r="E612" t="s">
        <v>36</v>
      </c>
      <c r="F612" s="4">
        <v>547500</v>
      </c>
      <c r="G612" t="s">
        <v>5</v>
      </c>
      <c r="H612">
        <v>4</v>
      </c>
      <c r="I612" s="4">
        <f>IF(E612="Rhode Island", Table1[[#This Row],[price]]*$L$3, IF(E612="Massachusetts", Table1[[#This Row],[price]]*$L$2, 1))</f>
        <v>547500</v>
      </c>
    </row>
    <row r="613" spans="1:9" x14ac:dyDescent="0.25">
      <c r="A613" s="2">
        <v>39776</v>
      </c>
      <c r="B613" s="1">
        <f t="shared" si="18"/>
        <v>2008</v>
      </c>
      <c r="C613" s="1">
        <f t="shared" si="19"/>
        <v>4</v>
      </c>
      <c r="D613">
        <v>2607</v>
      </c>
      <c r="E613" t="s">
        <v>37</v>
      </c>
      <c r="F613" s="4">
        <v>565000</v>
      </c>
      <c r="G613" t="s">
        <v>5</v>
      </c>
      <c r="H613">
        <v>5</v>
      </c>
      <c r="I613" s="4">
        <f>IF(E613="Rhode Island", Table1[[#This Row],[price]]*$L$3, IF(E613="Massachusetts", Table1[[#This Row],[price]]*$L$2, 1))</f>
        <v>565000</v>
      </c>
    </row>
    <row r="614" spans="1:9" x14ac:dyDescent="0.25">
      <c r="A614" s="2">
        <v>39776</v>
      </c>
      <c r="B614" s="1">
        <f t="shared" si="18"/>
        <v>2008</v>
      </c>
      <c r="C614" s="1">
        <f t="shared" si="19"/>
        <v>4</v>
      </c>
      <c r="D614">
        <v>2612</v>
      </c>
      <c r="E614" t="s">
        <v>37</v>
      </c>
      <c r="F614" s="4">
        <v>630000</v>
      </c>
      <c r="G614" t="s">
        <v>5</v>
      </c>
      <c r="H614">
        <v>3</v>
      </c>
      <c r="I614" s="4">
        <f>IF(E614="Rhode Island", Table1[[#This Row],[price]]*$L$3, IF(E614="Massachusetts", Table1[[#This Row],[price]]*$L$2, 1))</f>
        <v>630000</v>
      </c>
    </row>
    <row r="615" spans="1:9" x14ac:dyDescent="0.25">
      <c r="A615" s="2">
        <v>39777</v>
      </c>
      <c r="B615" s="1">
        <f t="shared" si="18"/>
        <v>2008</v>
      </c>
      <c r="C615" s="1">
        <f t="shared" si="19"/>
        <v>4</v>
      </c>
      <c r="D615">
        <v>2912</v>
      </c>
      <c r="E615" t="s">
        <v>36</v>
      </c>
      <c r="F615" s="4">
        <v>490000</v>
      </c>
      <c r="G615" t="s">
        <v>5</v>
      </c>
      <c r="H615">
        <v>4</v>
      </c>
      <c r="I615" s="4">
        <f>IF(E615="Rhode Island", Table1[[#This Row],[price]]*$L$3, IF(E615="Massachusetts", Table1[[#This Row],[price]]*$L$2, 1))</f>
        <v>490000</v>
      </c>
    </row>
    <row r="616" spans="1:9" x14ac:dyDescent="0.25">
      <c r="A616" s="2">
        <v>39777</v>
      </c>
      <c r="B616" s="1">
        <f t="shared" si="18"/>
        <v>2008</v>
      </c>
      <c r="C616" s="1">
        <f t="shared" si="19"/>
        <v>4</v>
      </c>
      <c r="D616">
        <v>2611</v>
      </c>
      <c r="E616" t="s">
        <v>37</v>
      </c>
      <c r="F616" s="4">
        <v>540000</v>
      </c>
      <c r="G616" t="s">
        <v>5</v>
      </c>
      <c r="H616">
        <v>5</v>
      </c>
      <c r="I616" s="4">
        <f>IF(E616="Rhode Island", Table1[[#This Row],[price]]*$L$3, IF(E616="Massachusetts", Table1[[#This Row],[price]]*$L$2, 1))</f>
        <v>540000</v>
      </c>
    </row>
    <row r="617" spans="1:9" x14ac:dyDescent="0.25">
      <c r="A617" s="2">
        <v>39777</v>
      </c>
      <c r="B617" s="1">
        <f t="shared" si="18"/>
        <v>2008</v>
      </c>
      <c r="C617" s="1">
        <f t="shared" si="19"/>
        <v>4</v>
      </c>
      <c r="D617">
        <v>2603</v>
      </c>
      <c r="E617" t="s">
        <v>37</v>
      </c>
      <c r="F617" s="4">
        <v>630000</v>
      </c>
      <c r="G617" t="s">
        <v>5</v>
      </c>
      <c r="H617">
        <v>2</v>
      </c>
      <c r="I617" s="4">
        <f>IF(E617="Rhode Island", Table1[[#This Row],[price]]*$L$3, IF(E617="Massachusetts", Table1[[#This Row],[price]]*$L$2, 1))</f>
        <v>630000</v>
      </c>
    </row>
    <row r="618" spans="1:9" x14ac:dyDescent="0.25">
      <c r="A618" s="2">
        <v>39777</v>
      </c>
      <c r="B618" s="1">
        <f t="shared" si="18"/>
        <v>2008</v>
      </c>
      <c r="C618" s="1">
        <f t="shared" si="19"/>
        <v>4</v>
      </c>
      <c r="D618">
        <v>2607</v>
      </c>
      <c r="E618" t="s">
        <v>37</v>
      </c>
      <c r="F618" s="4">
        <v>735000</v>
      </c>
      <c r="G618" t="s">
        <v>5</v>
      </c>
      <c r="H618">
        <v>5</v>
      </c>
      <c r="I618" s="4">
        <f>IF(E618="Rhode Island", Table1[[#This Row],[price]]*$L$3, IF(E618="Massachusetts", Table1[[#This Row],[price]]*$L$2, 1))</f>
        <v>735000</v>
      </c>
    </row>
    <row r="619" spans="1:9" x14ac:dyDescent="0.25">
      <c r="A619" s="2">
        <v>39778</v>
      </c>
      <c r="B619" s="1">
        <f t="shared" si="18"/>
        <v>2008</v>
      </c>
      <c r="C619" s="1">
        <f t="shared" si="19"/>
        <v>4</v>
      </c>
      <c r="D619">
        <v>2905</v>
      </c>
      <c r="E619" t="s">
        <v>36</v>
      </c>
      <c r="F619" s="4">
        <v>326000</v>
      </c>
      <c r="G619" t="s">
        <v>5</v>
      </c>
      <c r="H619">
        <v>3</v>
      </c>
      <c r="I619" s="4">
        <f>IF(E619="Rhode Island", Table1[[#This Row],[price]]*$L$3, IF(E619="Massachusetts", Table1[[#This Row],[price]]*$L$2, 1))</f>
        <v>326000</v>
      </c>
    </row>
    <row r="620" spans="1:9" x14ac:dyDescent="0.25">
      <c r="A620" s="2">
        <v>39778</v>
      </c>
      <c r="B620" s="1">
        <f t="shared" si="18"/>
        <v>2008</v>
      </c>
      <c r="C620" s="1">
        <f t="shared" si="19"/>
        <v>4</v>
      </c>
      <c r="D620">
        <v>2604</v>
      </c>
      <c r="E620" t="s">
        <v>37</v>
      </c>
      <c r="F620" s="4">
        <v>375000</v>
      </c>
      <c r="G620" t="s">
        <v>5</v>
      </c>
      <c r="H620">
        <v>2</v>
      </c>
      <c r="I620" s="4">
        <f>IF(E620="Rhode Island", Table1[[#This Row],[price]]*$L$3, IF(E620="Massachusetts", Table1[[#This Row],[price]]*$L$2, 1))</f>
        <v>375000</v>
      </c>
    </row>
    <row r="621" spans="1:9" x14ac:dyDescent="0.25">
      <c r="A621" s="2">
        <v>39778</v>
      </c>
      <c r="B621" s="1">
        <f t="shared" si="18"/>
        <v>2008</v>
      </c>
      <c r="C621" s="1">
        <f t="shared" si="19"/>
        <v>4</v>
      </c>
      <c r="D621">
        <v>2905</v>
      </c>
      <c r="E621" t="s">
        <v>36</v>
      </c>
      <c r="F621" s="4">
        <v>453000</v>
      </c>
      <c r="G621" t="s">
        <v>5</v>
      </c>
      <c r="H621">
        <v>4</v>
      </c>
      <c r="I621" s="4">
        <f>IF(E621="Rhode Island", Table1[[#This Row],[price]]*$L$3, IF(E621="Massachusetts", Table1[[#This Row],[price]]*$L$2, 1))</f>
        <v>453000</v>
      </c>
    </row>
    <row r="622" spans="1:9" x14ac:dyDescent="0.25">
      <c r="A622" s="2">
        <v>39778</v>
      </c>
      <c r="B622" s="1">
        <f t="shared" si="18"/>
        <v>2008</v>
      </c>
      <c r="C622" s="1">
        <f t="shared" si="19"/>
        <v>4</v>
      </c>
      <c r="D622">
        <v>2903</v>
      </c>
      <c r="E622" t="s">
        <v>36</v>
      </c>
      <c r="F622" s="4">
        <v>462500</v>
      </c>
      <c r="G622" t="s">
        <v>5</v>
      </c>
      <c r="H622">
        <v>4</v>
      </c>
      <c r="I622" s="4">
        <f>IF(E622="Rhode Island", Table1[[#This Row],[price]]*$L$3, IF(E622="Massachusetts", Table1[[#This Row],[price]]*$L$2, 1))</f>
        <v>462500</v>
      </c>
    </row>
    <row r="623" spans="1:9" x14ac:dyDescent="0.25">
      <c r="A623" s="2">
        <v>39778</v>
      </c>
      <c r="B623" s="1">
        <f t="shared" si="18"/>
        <v>2008</v>
      </c>
      <c r="C623" s="1">
        <f t="shared" si="19"/>
        <v>4</v>
      </c>
      <c r="D623">
        <v>2606</v>
      </c>
      <c r="E623" t="s">
        <v>37</v>
      </c>
      <c r="F623" s="4">
        <v>580000</v>
      </c>
      <c r="G623" t="s">
        <v>5</v>
      </c>
      <c r="H623">
        <v>5</v>
      </c>
      <c r="I623" s="4">
        <f>IF(E623="Rhode Island", Table1[[#This Row],[price]]*$L$3, IF(E623="Massachusetts", Table1[[#This Row],[price]]*$L$2, 1))</f>
        <v>580000</v>
      </c>
    </row>
    <row r="624" spans="1:9" x14ac:dyDescent="0.25">
      <c r="A624" s="2">
        <v>39779</v>
      </c>
      <c r="B624" s="1">
        <f t="shared" si="18"/>
        <v>2008</v>
      </c>
      <c r="C624" s="1">
        <f t="shared" si="19"/>
        <v>4</v>
      </c>
      <c r="D624">
        <v>2906</v>
      </c>
      <c r="E624" t="s">
        <v>36</v>
      </c>
      <c r="F624" s="4">
        <v>327500</v>
      </c>
      <c r="G624" t="s">
        <v>5</v>
      </c>
      <c r="H624">
        <v>3</v>
      </c>
      <c r="I624" s="4">
        <f>IF(E624="Rhode Island", Table1[[#This Row],[price]]*$L$3, IF(E624="Massachusetts", Table1[[#This Row],[price]]*$L$2, 1))</f>
        <v>327500</v>
      </c>
    </row>
    <row r="625" spans="1:9" x14ac:dyDescent="0.25">
      <c r="A625" s="2">
        <v>39779</v>
      </c>
      <c r="B625" s="1">
        <f t="shared" si="18"/>
        <v>2008</v>
      </c>
      <c r="C625" s="1">
        <f t="shared" si="19"/>
        <v>4</v>
      </c>
      <c r="D625">
        <v>2913</v>
      </c>
      <c r="E625" t="s">
        <v>36</v>
      </c>
      <c r="F625" s="4">
        <v>390000</v>
      </c>
      <c r="G625" t="s">
        <v>5</v>
      </c>
      <c r="H625">
        <v>3</v>
      </c>
      <c r="I625" s="4">
        <f>IF(E625="Rhode Island", Table1[[#This Row],[price]]*$L$3, IF(E625="Massachusetts", Table1[[#This Row],[price]]*$L$2, 1))</f>
        <v>390000</v>
      </c>
    </row>
    <row r="626" spans="1:9" x14ac:dyDescent="0.25">
      <c r="A626" s="2">
        <v>39779</v>
      </c>
      <c r="B626" s="1">
        <f t="shared" si="18"/>
        <v>2008</v>
      </c>
      <c r="C626" s="1">
        <f t="shared" si="19"/>
        <v>4</v>
      </c>
      <c r="D626">
        <v>2602</v>
      </c>
      <c r="E626" t="s">
        <v>37</v>
      </c>
      <c r="F626" s="4">
        <v>347000</v>
      </c>
      <c r="G626" t="s">
        <v>6</v>
      </c>
      <c r="H626">
        <v>1</v>
      </c>
      <c r="I626" s="4">
        <f>IF(E626="Rhode Island", Table1[[#This Row],[price]]*$L$3, IF(E626="Massachusetts", Table1[[#This Row],[price]]*$L$2, 1))</f>
        <v>347000</v>
      </c>
    </row>
    <row r="627" spans="1:9" x14ac:dyDescent="0.25">
      <c r="A627" s="2">
        <v>39780</v>
      </c>
      <c r="B627" s="1">
        <f t="shared" si="18"/>
        <v>2008</v>
      </c>
      <c r="C627" s="1">
        <f t="shared" si="19"/>
        <v>4</v>
      </c>
      <c r="D627">
        <v>2906</v>
      </c>
      <c r="E627" t="s">
        <v>36</v>
      </c>
      <c r="F627" s="4">
        <v>322500</v>
      </c>
      <c r="G627" t="s">
        <v>5</v>
      </c>
      <c r="H627">
        <v>3</v>
      </c>
      <c r="I627" s="4">
        <f>IF(E627="Rhode Island", Table1[[#This Row],[price]]*$L$3, IF(E627="Massachusetts", Table1[[#This Row],[price]]*$L$2, 1))</f>
        <v>322500</v>
      </c>
    </row>
    <row r="628" spans="1:9" x14ac:dyDescent="0.25">
      <c r="A628" s="2">
        <v>39780</v>
      </c>
      <c r="B628" s="1">
        <f t="shared" si="18"/>
        <v>2008</v>
      </c>
      <c r="C628" s="1">
        <f t="shared" si="19"/>
        <v>4</v>
      </c>
      <c r="D628">
        <v>2906</v>
      </c>
      <c r="E628" t="s">
        <v>36</v>
      </c>
      <c r="F628" s="4">
        <v>335000</v>
      </c>
      <c r="G628" t="s">
        <v>5</v>
      </c>
      <c r="H628">
        <v>3</v>
      </c>
      <c r="I628" s="4">
        <f>IF(E628="Rhode Island", Table1[[#This Row],[price]]*$L$3, IF(E628="Massachusetts", Table1[[#This Row],[price]]*$L$2, 1))</f>
        <v>335000</v>
      </c>
    </row>
    <row r="629" spans="1:9" x14ac:dyDescent="0.25">
      <c r="A629" s="2">
        <v>39780</v>
      </c>
      <c r="B629" s="1">
        <f t="shared" si="18"/>
        <v>2008</v>
      </c>
      <c r="C629" s="1">
        <f t="shared" si="19"/>
        <v>4</v>
      </c>
      <c r="D629">
        <v>2615</v>
      </c>
      <c r="E629" t="s">
        <v>37</v>
      </c>
      <c r="F629" s="4">
        <v>337500</v>
      </c>
      <c r="G629" t="s">
        <v>5</v>
      </c>
      <c r="H629">
        <v>3</v>
      </c>
      <c r="I629" s="4">
        <f>IF(E629="Rhode Island", Table1[[#This Row],[price]]*$L$3, IF(E629="Massachusetts", Table1[[#This Row],[price]]*$L$2, 1))</f>
        <v>337500</v>
      </c>
    </row>
    <row r="630" spans="1:9" x14ac:dyDescent="0.25">
      <c r="A630" s="2">
        <v>39780</v>
      </c>
      <c r="B630" s="1">
        <f t="shared" si="18"/>
        <v>2008</v>
      </c>
      <c r="C630" s="1">
        <f t="shared" si="19"/>
        <v>4</v>
      </c>
      <c r="D630">
        <v>2905</v>
      </c>
      <c r="E630" t="s">
        <v>36</v>
      </c>
      <c r="F630" s="4">
        <v>345000</v>
      </c>
      <c r="G630" t="s">
        <v>5</v>
      </c>
      <c r="H630">
        <v>3</v>
      </c>
      <c r="I630" s="4">
        <f>IF(E630="Rhode Island", Table1[[#This Row],[price]]*$L$3, IF(E630="Massachusetts", Table1[[#This Row],[price]]*$L$2, 1))</f>
        <v>345000</v>
      </c>
    </row>
    <row r="631" spans="1:9" x14ac:dyDescent="0.25">
      <c r="A631" s="2">
        <v>39780</v>
      </c>
      <c r="B631" s="1">
        <f t="shared" si="18"/>
        <v>2008</v>
      </c>
      <c r="C631" s="1">
        <f t="shared" si="19"/>
        <v>4</v>
      </c>
      <c r="D631">
        <v>2615</v>
      </c>
      <c r="E631" t="s">
        <v>37</v>
      </c>
      <c r="F631" s="4">
        <v>345000</v>
      </c>
      <c r="G631" t="s">
        <v>5</v>
      </c>
      <c r="H631">
        <v>3</v>
      </c>
      <c r="I631" s="4">
        <f>IF(E631="Rhode Island", Table1[[#This Row],[price]]*$L$3, IF(E631="Massachusetts", Table1[[#This Row],[price]]*$L$2, 1))</f>
        <v>345000</v>
      </c>
    </row>
    <row r="632" spans="1:9" x14ac:dyDescent="0.25">
      <c r="A632" s="2">
        <v>39780</v>
      </c>
      <c r="B632" s="1">
        <f t="shared" si="18"/>
        <v>2008</v>
      </c>
      <c r="C632" s="1">
        <f t="shared" si="19"/>
        <v>4</v>
      </c>
      <c r="D632">
        <v>2913</v>
      </c>
      <c r="E632" t="s">
        <v>36</v>
      </c>
      <c r="F632" s="4">
        <v>351000</v>
      </c>
      <c r="G632" t="s">
        <v>5</v>
      </c>
      <c r="H632">
        <v>3</v>
      </c>
      <c r="I632" s="4">
        <f>IF(E632="Rhode Island", Table1[[#This Row],[price]]*$L$3, IF(E632="Massachusetts", Table1[[#This Row],[price]]*$L$2, 1))</f>
        <v>351000</v>
      </c>
    </row>
    <row r="633" spans="1:9" x14ac:dyDescent="0.25">
      <c r="A633" s="2">
        <v>39780</v>
      </c>
      <c r="B633" s="1">
        <f t="shared" si="18"/>
        <v>2008</v>
      </c>
      <c r="C633" s="1">
        <f t="shared" si="19"/>
        <v>4</v>
      </c>
      <c r="D633">
        <v>2611</v>
      </c>
      <c r="E633" t="s">
        <v>37</v>
      </c>
      <c r="F633" s="4">
        <v>470000</v>
      </c>
      <c r="G633" t="s">
        <v>5</v>
      </c>
      <c r="H633">
        <v>3</v>
      </c>
      <c r="I633" s="4">
        <f>IF(E633="Rhode Island", Table1[[#This Row],[price]]*$L$3, IF(E633="Massachusetts", Table1[[#This Row],[price]]*$L$2, 1))</f>
        <v>470000</v>
      </c>
    </row>
    <row r="634" spans="1:9" x14ac:dyDescent="0.25">
      <c r="A634" s="2">
        <v>39780</v>
      </c>
      <c r="B634" s="1">
        <f t="shared" si="18"/>
        <v>2008</v>
      </c>
      <c r="C634" s="1">
        <f t="shared" si="19"/>
        <v>4</v>
      </c>
      <c r="D634">
        <v>2602</v>
      </c>
      <c r="E634" t="s">
        <v>37</v>
      </c>
      <c r="F634" s="4">
        <v>540000</v>
      </c>
      <c r="G634" t="s">
        <v>5</v>
      </c>
      <c r="H634">
        <v>3</v>
      </c>
      <c r="I634" s="4">
        <f>IF(E634="Rhode Island", Table1[[#This Row],[price]]*$L$3, IF(E634="Massachusetts", Table1[[#This Row],[price]]*$L$2, 1))</f>
        <v>540000</v>
      </c>
    </row>
    <row r="635" spans="1:9" x14ac:dyDescent="0.25">
      <c r="A635" s="2">
        <v>39780</v>
      </c>
      <c r="B635" s="1">
        <f t="shared" si="18"/>
        <v>2008</v>
      </c>
      <c r="C635" s="1">
        <f t="shared" si="19"/>
        <v>4</v>
      </c>
      <c r="D635">
        <v>2906</v>
      </c>
      <c r="E635" t="s">
        <v>36</v>
      </c>
      <c r="F635" s="4">
        <v>544000</v>
      </c>
      <c r="G635" t="s">
        <v>5</v>
      </c>
      <c r="H635">
        <v>4</v>
      </c>
      <c r="I635" s="4">
        <f>IF(E635="Rhode Island", Table1[[#This Row],[price]]*$L$3, IF(E635="Massachusetts", Table1[[#This Row],[price]]*$L$2, 1))</f>
        <v>544000</v>
      </c>
    </row>
    <row r="636" spans="1:9" x14ac:dyDescent="0.25">
      <c r="A636" s="2">
        <v>39780</v>
      </c>
      <c r="B636" s="1">
        <f t="shared" si="18"/>
        <v>2008</v>
      </c>
      <c r="C636" s="1">
        <f t="shared" si="19"/>
        <v>4</v>
      </c>
      <c r="D636">
        <v>2603</v>
      </c>
      <c r="E636" t="s">
        <v>37</v>
      </c>
      <c r="F636" s="4">
        <v>1095000</v>
      </c>
      <c r="G636" t="s">
        <v>5</v>
      </c>
      <c r="H636">
        <v>4</v>
      </c>
      <c r="I636" s="4">
        <f>IF(E636="Rhode Island", Table1[[#This Row],[price]]*$L$3, IF(E636="Massachusetts", Table1[[#This Row],[price]]*$L$2, 1))</f>
        <v>1095000</v>
      </c>
    </row>
    <row r="637" spans="1:9" x14ac:dyDescent="0.25">
      <c r="A637" s="2">
        <v>39780</v>
      </c>
      <c r="B637" s="1">
        <f t="shared" si="18"/>
        <v>2008</v>
      </c>
      <c r="C637" s="1">
        <f t="shared" si="19"/>
        <v>4</v>
      </c>
      <c r="D637">
        <v>2603</v>
      </c>
      <c r="E637" t="s">
        <v>37</v>
      </c>
      <c r="F637" s="4">
        <v>1250000</v>
      </c>
      <c r="G637" t="s">
        <v>5</v>
      </c>
      <c r="H637">
        <v>3</v>
      </c>
      <c r="I637" s="4">
        <f>IF(E637="Rhode Island", Table1[[#This Row],[price]]*$L$3, IF(E637="Massachusetts", Table1[[#This Row],[price]]*$L$2, 1))</f>
        <v>1250000</v>
      </c>
    </row>
    <row r="638" spans="1:9" x14ac:dyDescent="0.25">
      <c r="A638" s="2">
        <v>39781</v>
      </c>
      <c r="B638" s="1">
        <f t="shared" si="18"/>
        <v>2008</v>
      </c>
      <c r="C638" s="1">
        <f t="shared" si="19"/>
        <v>4</v>
      </c>
      <c r="D638">
        <v>2611</v>
      </c>
      <c r="E638" t="s">
        <v>37</v>
      </c>
      <c r="F638" s="4">
        <v>375000</v>
      </c>
      <c r="G638" t="s">
        <v>5</v>
      </c>
      <c r="H638">
        <v>3</v>
      </c>
      <c r="I638" s="4">
        <f>IF(E638="Rhode Island", Table1[[#This Row],[price]]*$L$3, IF(E638="Massachusetts", Table1[[#This Row],[price]]*$L$2, 1))</f>
        <v>375000</v>
      </c>
    </row>
    <row r="639" spans="1:9" x14ac:dyDescent="0.25">
      <c r="A639" s="2">
        <v>39781</v>
      </c>
      <c r="B639" s="1">
        <f t="shared" si="18"/>
        <v>2008</v>
      </c>
      <c r="C639" s="1">
        <f t="shared" si="19"/>
        <v>4</v>
      </c>
      <c r="D639">
        <v>2904</v>
      </c>
      <c r="E639" t="s">
        <v>36</v>
      </c>
      <c r="F639" s="4">
        <v>395000</v>
      </c>
      <c r="G639" t="s">
        <v>5</v>
      </c>
      <c r="H639">
        <v>3</v>
      </c>
      <c r="I639" s="4">
        <f>IF(E639="Rhode Island", Table1[[#This Row],[price]]*$L$3, IF(E639="Massachusetts", Table1[[#This Row],[price]]*$L$2, 1))</f>
        <v>395000</v>
      </c>
    </row>
    <row r="640" spans="1:9" x14ac:dyDescent="0.25">
      <c r="A640" s="2">
        <v>39783</v>
      </c>
      <c r="B640" s="1">
        <f t="shared" si="18"/>
        <v>2008</v>
      </c>
      <c r="C640" s="1">
        <f t="shared" si="19"/>
        <v>4</v>
      </c>
      <c r="D640">
        <v>2905</v>
      </c>
      <c r="E640" t="s">
        <v>36</v>
      </c>
      <c r="F640" s="4">
        <v>327500</v>
      </c>
      <c r="G640" t="s">
        <v>5</v>
      </c>
      <c r="H640">
        <v>3</v>
      </c>
      <c r="I640" s="4">
        <f>IF(E640="Rhode Island", Table1[[#This Row],[price]]*$L$3, IF(E640="Massachusetts", Table1[[#This Row],[price]]*$L$2, 1))</f>
        <v>327500</v>
      </c>
    </row>
    <row r="641" spans="1:9" x14ac:dyDescent="0.25">
      <c r="A641" s="2">
        <v>39783</v>
      </c>
      <c r="B641" s="1">
        <f t="shared" si="18"/>
        <v>2008</v>
      </c>
      <c r="C641" s="1">
        <f t="shared" si="19"/>
        <v>4</v>
      </c>
      <c r="D641">
        <v>2617</v>
      </c>
      <c r="E641" t="s">
        <v>37</v>
      </c>
      <c r="F641" s="4">
        <v>400000</v>
      </c>
      <c r="G641" t="s">
        <v>5</v>
      </c>
      <c r="H641">
        <v>3</v>
      </c>
      <c r="I641" s="4">
        <f>IF(E641="Rhode Island", Table1[[#This Row],[price]]*$L$3, IF(E641="Massachusetts", Table1[[#This Row],[price]]*$L$2, 1))</f>
        <v>400000</v>
      </c>
    </row>
    <row r="642" spans="1:9" x14ac:dyDescent="0.25">
      <c r="A642" s="2">
        <v>39783</v>
      </c>
      <c r="B642" s="1">
        <f t="shared" ref="B642:B705" si="20">YEAR(A642)</f>
        <v>2008</v>
      </c>
      <c r="C642" s="1">
        <f t="shared" ref="C642:C705" si="21">ROUNDUP(MONTH(A642)/3,0)</f>
        <v>4</v>
      </c>
      <c r="D642">
        <v>2607</v>
      </c>
      <c r="E642" t="s">
        <v>37</v>
      </c>
      <c r="F642" s="4">
        <v>450000</v>
      </c>
      <c r="G642" t="s">
        <v>5</v>
      </c>
      <c r="H642">
        <v>3</v>
      </c>
      <c r="I642" s="4">
        <f>IF(E642="Rhode Island", Table1[[#This Row],[price]]*$L$3, IF(E642="Massachusetts", Table1[[#This Row],[price]]*$L$2, 1))</f>
        <v>450000</v>
      </c>
    </row>
    <row r="643" spans="1:9" x14ac:dyDescent="0.25">
      <c r="A643" s="2">
        <v>39783</v>
      </c>
      <c r="B643" s="1">
        <f t="shared" si="20"/>
        <v>2008</v>
      </c>
      <c r="C643" s="1">
        <f t="shared" si="21"/>
        <v>4</v>
      </c>
      <c r="D643">
        <v>2611</v>
      </c>
      <c r="E643" t="s">
        <v>37</v>
      </c>
      <c r="F643" s="4">
        <v>507500</v>
      </c>
      <c r="G643" t="s">
        <v>5</v>
      </c>
      <c r="H643">
        <v>3</v>
      </c>
      <c r="I643" s="4">
        <f>IF(E643="Rhode Island", Table1[[#This Row],[price]]*$L$3, IF(E643="Massachusetts", Table1[[#This Row],[price]]*$L$2, 1))</f>
        <v>507500</v>
      </c>
    </row>
    <row r="644" spans="1:9" x14ac:dyDescent="0.25">
      <c r="A644" s="2">
        <v>39783</v>
      </c>
      <c r="B644" s="1">
        <f t="shared" si="20"/>
        <v>2008</v>
      </c>
      <c r="C644" s="1">
        <f t="shared" si="21"/>
        <v>4</v>
      </c>
      <c r="D644">
        <v>2604</v>
      </c>
      <c r="E644" t="s">
        <v>37</v>
      </c>
      <c r="F644" s="4">
        <v>940000</v>
      </c>
      <c r="G644" t="s">
        <v>5</v>
      </c>
      <c r="H644">
        <v>4</v>
      </c>
      <c r="I644" s="4">
        <f>IF(E644="Rhode Island", Table1[[#This Row],[price]]*$L$3, IF(E644="Massachusetts", Table1[[#This Row],[price]]*$L$2, 1))</f>
        <v>940000</v>
      </c>
    </row>
    <row r="645" spans="1:9" x14ac:dyDescent="0.25">
      <c r="A645" s="2">
        <v>39783</v>
      </c>
      <c r="B645" s="1">
        <f t="shared" si="20"/>
        <v>2008</v>
      </c>
      <c r="C645" s="1">
        <f t="shared" si="21"/>
        <v>4</v>
      </c>
      <c r="D645">
        <v>2605</v>
      </c>
      <c r="E645" t="s">
        <v>37</v>
      </c>
      <c r="F645" s="4">
        <v>1050000</v>
      </c>
      <c r="G645" t="s">
        <v>5</v>
      </c>
      <c r="H645">
        <v>4</v>
      </c>
      <c r="I645" s="4">
        <f>IF(E645="Rhode Island", Table1[[#This Row],[price]]*$L$3, IF(E645="Massachusetts", Table1[[#This Row],[price]]*$L$2, 1))</f>
        <v>1050000</v>
      </c>
    </row>
    <row r="646" spans="1:9" x14ac:dyDescent="0.25">
      <c r="A646" s="2">
        <v>39783</v>
      </c>
      <c r="B646" s="1">
        <f t="shared" si="20"/>
        <v>2008</v>
      </c>
      <c r="C646" s="1">
        <f t="shared" si="21"/>
        <v>4</v>
      </c>
      <c r="D646">
        <v>2912</v>
      </c>
      <c r="E646" t="s">
        <v>36</v>
      </c>
      <c r="F646" s="4">
        <v>280000</v>
      </c>
      <c r="G646" t="s">
        <v>6</v>
      </c>
      <c r="H646">
        <v>2</v>
      </c>
      <c r="I646" s="4">
        <f>IF(E646="Rhode Island", Table1[[#This Row],[price]]*$L$3, IF(E646="Massachusetts", Table1[[#This Row],[price]]*$L$2, 1))</f>
        <v>280000</v>
      </c>
    </row>
    <row r="647" spans="1:9" x14ac:dyDescent="0.25">
      <c r="A647" s="2">
        <v>39784</v>
      </c>
      <c r="B647" s="1">
        <f t="shared" si="20"/>
        <v>2008</v>
      </c>
      <c r="C647" s="1">
        <f t="shared" si="21"/>
        <v>4</v>
      </c>
      <c r="D647">
        <v>2905</v>
      </c>
      <c r="E647" t="s">
        <v>36</v>
      </c>
      <c r="F647" s="4">
        <v>320000</v>
      </c>
      <c r="G647" t="s">
        <v>5</v>
      </c>
      <c r="H647">
        <v>3</v>
      </c>
      <c r="I647" s="4">
        <f>IF(E647="Rhode Island", Table1[[#This Row],[price]]*$L$3, IF(E647="Massachusetts", Table1[[#This Row],[price]]*$L$2, 1))</f>
        <v>320000</v>
      </c>
    </row>
    <row r="648" spans="1:9" x14ac:dyDescent="0.25">
      <c r="A648" s="2">
        <v>39784</v>
      </c>
      <c r="B648" s="1">
        <f t="shared" si="20"/>
        <v>2008</v>
      </c>
      <c r="C648" s="1">
        <f t="shared" si="21"/>
        <v>4</v>
      </c>
      <c r="D648">
        <v>2905</v>
      </c>
      <c r="E648" t="s">
        <v>36</v>
      </c>
      <c r="F648" s="4">
        <v>349750</v>
      </c>
      <c r="G648" t="s">
        <v>5</v>
      </c>
      <c r="H648">
        <v>3</v>
      </c>
      <c r="I648" s="4">
        <f>IF(E648="Rhode Island", Table1[[#This Row],[price]]*$L$3, IF(E648="Massachusetts", Table1[[#This Row],[price]]*$L$2, 1))</f>
        <v>349750</v>
      </c>
    </row>
    <row r="649" spans="1:9" x14ac:dyDescent="0.25">
      <c r="A649" s="2">
        <v>39784</v>
      </c>
      <c r="B649" s="1">
        <f t="shared" si="20"/>
        <v>2008</v>
      </c>
      <c r="C649" s="1">
        <f t="shared" si="21"/>
        <v>4</v>
      </c>
      <c r="D649">
        <v>2615</v>
      </c>
      <c r="E649" t="s">
        <v>37</v>
      </c>
      <c r="F649" s="4">
        <v>360000</v>
      </c>
      <c r="G649" t="s">
        <v>5</v>
      </c>
      <c r="H649">
        <v>4</v>
      </c>
      <c r="I649" s="4">
        <f>IF(E649="Rhode Island", Table1[[#This Row],[price]]*$L$3, IF(E649="Massachusetts", Table1[[#This Row],[price]]*$L$2, 1))</f>
        <v>360000</v>
      </c>
    </row>
    <row r="650" spans="1:9" x14ac:dyDescent="0.25">
      <c r="A650" s="2">
        <v>39784</v>
      </c>
      <c r="B650" s="1">
        <f t="shared" si="20"/>
        <v>2008</v>
      </c>
      <c r="C650" s="1">
        <f t="shared" si="21"/>
        <v>4</v>
      </c>
      <c r="D650">
        <v>2906</v>
      </c>
      <c r="E650" t="s">
        <v>36</v>
      </c>
      <c r="F650" s="4">
        <v>410000</v>
      </c>
      <c r="G650" t="s">
        <v>5</v>
      </c>
      <c r="H650">
        <v>4</v>
      </c>
      <c r="I650" s="4">
        <f>IF(E650="Rhode Island", Table1[[#This Row],[price]]*$L$3, IF(E650="Massachusetts", Table1[[#This Row],[price]]*$L$2, 1))</f>
        <v>410000</v>
      </c>
    </row>
    <row r="651" spans="1:9" x14ac:dyDescent="0.25">
      <c r="A651" s="2">
        <v>39784</v>
      </c>
      <c r="B651" s="1">
        <f t="shared" si="20"/>
        <v>2008</v>
      </c>
      <c r="C651" s="1">
        <f t="shared" si="21"/>
        <v>4</v>
      </c>
      <c r="D651">
        <v>2615</v>
      </c>
      <c r="E651" t="s">
        <v>37</v>
      </c>
      <c r="F651" s="4">
        <v>422500</v>
      </c>
      <c r="G651" t="s">
        <v>5</v>
      </c>
      <c r="H651">
        <v>4</v>
      </c>
      <c r="I651" s="4">
        <f>IF(E651="Rhode Island", Table1[[#This Row],[price]]*$L$3, IF(E651="Massachusetts", Table1[[#This Row],[price]]*$L$2, 1))</f>
        <v>422500</v>
      </c>
    </row>
    <row r="652" spans="1:9" x14ac:dyDescent="0.25">
      <c r="A652" s="2">
        <v>39784</v>
      </c>
      <c r="B652" s="1">
        <f t="shared" si="20"/>
        <v>2008</v>
      </c>
      <c r="C652" s="1">
        <f t="shared" si="21"/>
        <v>4</v>
      </c>
      <c r="D652">
        <v>2913</v>
      </c>
      <c r="E652" t="s">
        <v>36</v>
      </c>
      <c r="F652" s="4">
        <v>464000</v>
      </c>
      <c r="G652" t="s">
        <v>5</v>
      </c>
      <c r="H652">
        <v>4</v>
      </c>
      <c r="I652" s="4">
        <f>IF(E652="Rhode Island", Table1[[#This Row],[price]]*$L$3, IF(E652="Massachusetts", Table1[[#This Row],[price]]*$L$2, 1))</f>
        <v>464000</v>
      </c>
    </row>
    <row r="653" spans="1:9" x14ac:dyDescent="0.25">
      <c r="A653" s="2">
        <v>39784</v>
      </c>
      <c r="B653" s="1">
        <f t="shared" si="20"/>
        <v>2008</v>
      </c>
      <c r="C653" s="1">
        <f t="shared" si="21"/>
        <v>4</v>
      </c>
      <c r="D653">
        <v>2602</v>
      </c>
      <c r="E653" t="s">
        <v>37</v>
      </c>
      <c r="F653" s="4">
        <v>529000</v>
      </c>
      <c r="G653" t="s">
        <v>5</v>
      </c>
      <c r="H653">
        <v>3</v>
      </c>
      <c r="I653" s="4">
        <f>IF(E653="Rhode Island", Table1[[#This Row],[price]]*$L$3, IF(E653="Massachusetts", Table1[[#This Row],[price]]*$L$2, 1))</f>
        <v>529000</v>
      </c>
    </row>
    <row r="654" spans="1:9" x14ac:dyDescent="0.25">
      <c r="A654" s="2">
        <v>39784</v>
      </c>
      <c r="B654" s="1">
        <f t="shared" si="20"/>
        <v>2008</v>
      </c>
      <c r="C654" s="1">
        <f t="shared" si="21"/>
        <v>4</v>
      </c>
      <c r="D654">
        <v>2903</v>
      </c>
      <c r="E654" t="s">
        <v>36</v>
      </c>
      <c r="F654" s="4">
        <v>557500</v>
      </c>
      <c r="G654" t="s">
        <v>5</v>
      </c>
      <c r="H654">
        <v>3</v>
      </c>
      <c r="I654" s="4">
        <f>IF(E654="Rhode Island", Table1[[#This Row],[price]]*$L$3, IF(E654="Massachusetts", Table1[[#This Row],[price]]*$L$2, 1))</f>
        <v>557500</v>
      </c>
    </row>
    <row r="655" spans="1:9" x14ac:dyDescent="0.25">
      <c r="A655" s="2">
        <v>39785</v>
      </c>
      <c r="B655" s="1">
        <f t="shared" si="20"/>
        <v>2008</v>
      </c>
      <c r="C655" s="1">
        <f t="shared" si="21"/>
        <v>4</v>
      </c>
      <c r="D655">
        <v>2912</v>
      </c>
      <c r="E655" t="s">
        <v>36</v>
      </c>
      <c r="F655" s="4">
        <v>301000</v>
      </c>
      <c r="G655" t="s">
        <v>5</v>
      </c>
      <c r="H655">
        <v>3</v>
      </c>
      <c r="I655" s="4">
        <f>IF(E655="Rhode Island", Table1[[#This Row],[price]]*$L$3, IF(E655="Massachusetts", Table1[[#This Row],[price]]*$L$2, 1))</f>
        <v>301000</v>
      </c>
    </row>
    <row r="656" spans="1:9" x14ac:dyDescent="0.25">
      <c r="A656" s="2">
        <v>39785</v>
      </c>
      <c r="B656" s="1">
        <f t="shared" si="20"/>
        <v>2008</v>
      </c>
      <c r="C656" s="1">
        <f t="shared" si="21"/>
        <v>4</v>
      </c>
      <c r="D656">
        <v>2913</v>
      </c>
      <c r="E656" t="s">
        <v>36</v>
      </c>
      <c r="F656" s="4">
        <v>320000</v>
      </c>
      <c r="G656" t="s">
        <v>5</v>
      </c>
      <c r="H656">
        <v>3</v>
      </c>
      <c r="I656" s="4">
        <f>IF(E656="Rhode Island", Table1[[#This Row],[price]]*$L$3, IF(E656="Massachusetts", Table1[[#This Row],[price]]*$L$2, 1))</f>
        <v>320000</v>
      </c>
    </row>
    <row r="657" spans="1:9" x14ac:dyDescent="0.25">
      <c r="A657" s="2">
        <v>39785</v>
      </c>
      <c r="B657" s="1">
        <f t="shared" si="20"/>
        <v>2008</v>
      </c>
      <c r="C657" s="1">
        <f t="shared" si="21"/>
        <v>4</v>
      </c>
      <c r="D657">
        <v>2617</v>
      </c>
      <c r="E657" t="s">
        <v>37</v>
      </c>
      <c r="F657" s="4">
        <v>371000</v>
      </c>
      <c r="G657" t="s">
        <v>5</v>
      </c>
      <c r="H657">
        <v>4</v>
      </c>
      <c r="I657" s="4">
        <f>IF(E657="Rhode Island", Table1[[#This Row],[price]]*$L$3, IF(E657="Massachusetts", Table1[[#This Row],[price]]*$L$2, 1))</f>
        <v>371000</v>
      </c>
    </row>
    <row r="658" spans="1:9" x14ac:dyDescent="0.25">
      <c r="A658" s="2">
        <v>39785</v>
      </c>
      <c r="B658" s="1">
        <f t="shared" si="20"/>
        <v>2008</v>
      </c>
      <c r="C658" s="1">
        <f t="shared" si="21"/>
        <v>4</v>
      </c>
      <c r="D658">
        <v>2617</v>
      </c>
      <c r="E658" t="s">
        <v>37</v>
      </c>
      <c r="F658" s="4">
        <v>374950</v>
      </c>
      <c r="G658" t="s">
        <v>5</v>
      </c>
      <c r="H658">
        <v>3</v>
      </c>
      <c r="I658" s="4">
        <f>IF(E658="Rhode Island", Table1[[#This Row],[price]]*$L$3, IF(E658="Massachusetts", Table1[[#This Row],[price]]*$L$2, 1))</f>
        <v>374950</v>
      </c>
    </row>
    <row r="659" spans="1:9" x14ac:dyDescent="0.25">
      <c r="A659" s="2">
        <v>39785</v>
      </c>
      <c r="B659" s="1">
        <f t="shared" si="20"/>
        <v>2008</v>
      </c>
      <c r="C659" s="1">
        <f t="shared" si="21"/>
        <v>4</v>
      </c>
      <c r="D659">
        <v>2905</v>
      </c>
      <c r="E659" t="s">
        <v>36</v>
      </c>
      <c r="F659" s="4">
        <v>385150</v>
      </c>
      <c r="G659" t="s">
        <v>5</v>
      </c>
      <c r="H659">
        <v>3</v>
      </c>
      <c r="I659" s="4">
        <f>IF(E659="Rhode Island", Table1[[#This Row],[price]]*$L$3, IF(E659="Massachusetts", Table1[[#This Row],[price]]*$L$2, 1))</f>
        <v>385150</v>
      </c>
    </row>
    <row r="660" spans="1:9" x14ac:dyDescent="0.25">
      <c r="A660" s="2">
        <v>39785</v>
      </c>
      <c r="B660" s="1">
        <f t="shared" si="20"/>
        <v>2008</v>
      </c>
      <c r="C660" s="1">
        <f t="shared" si="21"/>
        <v>4</v>
      </c>
      <c r="D660">
        <v>2902</v>
      </c>
      <c r="E660" t="s">
        <v>36</v>
      </c>
      <c r="F660" s="4">
        <v>399950</v>
      </c>
      <c r="G660" t="s">
        <v>5</v>
      </c>
      <c r="H660">
        <v>4</v>
      </c>
      <c r="I660" s="4">
        <f>IF(E660="Rhode Island", Table1[[#This Row],[price]]*$L$3, IF(E660="Massachusetts", Table1[[#This Row],[price]]*$L$2, 1))</f>
        <v>399950</v>
      </c>
    </row>
    <row r="661" spans="1:9" x14ac:dyDescent="0.25">
      <c r="A661" s="2">
        <v>39785</v>
      </c>
      <c r="B661" s="1">
        <f t="shared" si="20"/>
        <v>2008</v>
      </c>
      <c r="C661" s="1">
        <f t="shared" si="21"/>
        <v>4</v>
      </c>
      <c r="D661">
        <v>2615</v>
      </c>
      <c r="E661" t="s">
        <v>37</v>
      </c>
      <c r="F661" s="4">
        <v>490000</v>
      </c>
      <c r="G661" t="s">
        <v>5</v>
      </c>
      <c r="H661">
        <v>5</v>
      </c>
      <c r="I661" s="4">
        <f>IF(E661="Rhode Island", Table1[[#This Row],[price]]*$L$3, IF(E661="Massachusetts", Table1[[#This Row],[price]]*$L$2, 1))</f>
        <v>490000</v>
      </c>
    </row>
    <row r="662" spans="1:9" x14ac:dyDescent="0.25">
      <c r="A662" s="2">
        <v>39785</v>
      </c>
      <c r="B662" s="1">
        <f t="shared" si="20"/>
        <v>2008</v>
      </c>
      <c r="C662" s="1">
        <f t="shared" si="21"/>
        <v>4</v>
      </c>
      <c r="D662">
        <v>2612</v>
      </c>
      <c r="E662" t="s">
        <v>37</v>
      </c>
      <c r="F662" s="4">
        <v>512500</v>
      </c>
      <c r="G662" t="s">
        <v>5</v>
      </c>
      <c r="H662">
        <v>3</v>
      </c>
      <c r="I662" s="4">
        <f>IF(E662="Rhode Island", Table1[[#This Row],[price]]*$L$3, IF(E662="Massachusetts", Table1[[#This Row],[price]]*$L$2, 1))</f>
        <v>512500</v>
      </c>
    </row>
    <row r="663" spans="1:9" x14ac:dyDescent="0.25">
      <c r="A663" s="2">
        <v>39785</v>
      </c>
      <c r="B663" s="1">
        <f t="shared" si="20"/>
        <v>2008</v>
      </c>
      <c r="C663" s="1">
        <f t="shared" si="21"/>
        <v>4</v>
      </c>
      <c r="D663">
        <v>2611</v>
      </c>
      <c r="E663" t="s">
        <v>37</v>
      </c>
      <c r="F663" s="4">
        <v>575000</v>
      </c>
      <c r="G663" t="s">
        <v>5</v>
      </c>
      <c r="H663">
        <v>4</v>
      </c>
      <c r="I663" s="4">
        <f>IF(E663="Rhode Island", Table1[[#This Row],[price]]*$L$3, IF(E663="Massachusetts", Table1[[#This Row],[price]]*$L$2, 1))</f>
        <v>575000</v>
      </c>
    </row>
    <row r="664" spans="1:9" x14ac:dyDescent="0.25">
      <c r="A664" s="2">
        <v>39786</v>
      </c>
      <c r="B664" s="1">
        <f t="shared" si="20"/>
        <v>2008</v>
      </c>
      <c r="C664" s="1">
        <f t="shared" si="21"/>
        <v>4</v>
      </c>
      <c r="D664">
        <v>2902</v>
      </c>
      <c r="E664" t="s">
        <v>36</v>
      </c>
      <c r="F664" s="4">
        <v>340000</v>
      </c>
      <c r="G664" t="s">
        <v>5</v>
      </c>
      <c r="H664">
        <v>3</v>
      </c>
      <c r="I664" s="4">
        <f>IF(E664="Rhode Island", Table1[[#This Row],[price]]*$L$3, IF(E664="Massachusetts", Table1[[#This Row],[price]]*$L$2, 1))</f>
        <v>340000</v>
      </c>
    </row>
    <row r="665" spans="1:9" x14ac:dyDescent="0.25">
      <c r="A665" s="2">
        <v>39786</v>
      </c>
      <c r="B665" s="1">
        <f t="shared" si="20"/>
        <v>2008</v>
      </c>
      <c r="C665" s="1">
        <f t="shared" si="21"/>
        <v>4</v>
      </c>
      <c r="D665">
        <v>2611</v>
      </c>
      <c r="E665" t="s">
        <v>37</v>
      </c>
      <c r="F665" s="4">
        <v>360000</v>
      </c>
      <c r="G665" t="s">
        <v>5</v>
      </c>
      <c r="H665">
        <v>3</v>
      </c>
      <c r="I665" s="4">
        <f>IF(E665="Rhode Island", Table1[[#This Row],[price]]*$L$3, IF(E665="Massachusetts", Table1[[#This Row],[price]]*$L$2, 1))</f>
        <v>360000</v>
      </c>
    </row>
    <row r="666" spans="1:9" x14ac:dyDescent="0.25">
      <c r="A666" s="2">
        <v>39786</v>
      </c>
      <c r="B666" s="1">
        <f t="shared" si="20"/>
        <v>2008</v>
      </c>
      <c r="C666" s="1">
        <f t="shared" si="21"/>
        <v>4</v>
      </c>
      <c r="D666">
        <v>2906</v>
      </c>
      <c r="E666" t="s">
        <v>36</v>
      </c>
      <c r="F666" s="4">
        <v>420000</v>
      </c>
      <c r="G666" t="s">
        <v>5</v>
      </c>
      <c r="H666">
        <v>3</v>
      </c>
      <c r="I666" s="4">
        <f>IF(E666="Rhode Island", Table1[[#This Row],[price]]*$L$3, IF(E666="Massachusetts", Table1[[#This Row],[price]]*$L$2, 1))</f>
        <v>420000</v>
      </c>
    </row>
    <row r="667" spans="1:9" x14ac:dyDescent="0.25">
      <c r="A667" s="2">
        <v>39786</v>
      </c>
      <c r="B667" s="1">
        <f t="shared" si="20"/>
        <v>2008</v>
      </c>
      <c r="C667" s="1">
        <f t="shared" si="21"/>
        <v>4</v>
      </c>
      <c r="D667">
        <v>2617</v>
      </c>
      <c r="E667" t="s">
        <v>37</v>
      </c>
      <c r="F667" s="4">
        <v>463000</v>
      </c>
      <c r="G667" t="s">
        <v>5</v>
      </c>
      <c r="H667">
        <v>4</v>
      </c>
      <c r="I667" s="4">
        <f>IF(E667="Rhode Island", Table1[[#This Row],[price]]*$L$3, IF(E667="Massachusetts", Table1[[#This Row],[price]]*$L$2, 1))</f>
        <v>463000</v>
      </c>
    </row>
    <row r="668" spans="1:9" x14ac:dyDescent="0.25">
      <c r="A668" s="2">
        <v>39786</v>
      </c>
      <c r="B668" s="1">
        <f t="shared" si="20"/>
        <v>2008</v>
      </c>
      <c r="C668" s="1">
        <f t="shared" si="21"/>
        <v>4</v>
      </c>
      <c r="D668">
        <v>2913</v>
      </c>
      <c r="E668" t="s">
        <v>36</v>
      </c>
      <c r="F668" s="4">
        <v>470000</v>
      </c>
      <c r="G668" t="s">
        <v>5</v>
      </c>
      <c r="H668">
        <v>4</v>
      </c>
      <c r="I668" s="4">
        <f>IF(E668="Rhode Island", Table1[[#This Row],[price]]*$L$3, IF(E668="Massachusetts", Table1[[#This Row],[price]]*$L$2, 1))</f>
        <v>470000</v>
      </c>
    </row>
    <row r="669" spans="1:9" x14ac:dyDescent="0.25">
      <c r="A669" s="2">
        <v>39786</v>
      </c>
      <c r="B669" s="1">
        <f t="shared" si="20"/>
        <v>2008</v>
      </c>
      <c r="C669" s="1">
        <f t="shared" si="21"/>
        <v>4</v>
      </c>
      <c r="D669">
        <v>2617</v>
      </c>
      <c r="E669" t="s">
        <v>37</v>
      </c>
      <c r="F669" s="4">
        <v>570000</v>
      </c>
      <c r="G669" t="s">
        <v>5</v>
      </c>
      <c r="H669">
        <v>4</v>
      </c>
      <c r="I669" s="4">
        <f>IF(E669="Rhode Island", Table1[[#This Row],[price]]*$L$3, IF(E669="Massachusetts", Table1[[#This Row],[price]]*$L$2, 1))</f>
        <v>570000</v>
      </c>
    </row>
    <row r="670" spans="1:9" x14ac:dyDescent="0.25">
      <c r="A670" s="2">
        <v>39786</v>
      </c>
      <c r="B670" s="1">
        <f t="shared" si="20"/>
        <v>2008</v>
      </c>
      <c r="C670" s="1">
        <f t="shared" si="21"/>
        <v>4</v>
      </c>
      <c r="D670">
        <v>2612</v>
      </c>
      <c r="E670" t="s">
        <v>37</v>
      </c>
      <c r="F670" s="4">
        <v>680000</v>
      </c>
      <c r="G670" t="s">
        <v>5</v>
      </c>
      <c r="H670">
        <v>4</v>
      </c>
      <c r="I670" s="4">
        <f>IF(E670="Rhode Island", Table1[[#This Row],[price]]*$L$3, IF(E670="Massachusetts", Table1[[#This Row],[price]]*$L$2, 1))</f>
        <v>680000</v>
      </c>
    </row>
    <row r="671" spans="1:9" x14ac:dyDescent="0.25">
      <c r="A671" s="2">
        <v>39786</v>
      </c>
      <c r="B671" s="1">
        <f t="shared" si="20"/>
        <v>2008</v>
      </c>
      <c r="C671" s="1">
        <f t="shared" si="21"/>
        <v>4</v>
      </c>
      <c r="D671">
        <v>2602</v>
      </c>
      <c r="E671" t="s">
        <v>37</v>
      </c>
      <c r="F671" s="4">
        <v>250000</v>
      </c>
      <c r="G671" t="s">
        <v>6</v>
      </c>
      <c r="H671">
        <v>1</v>
      </c>
      <c r="I671" s="4">
        <f>IF(E671="Rhode Island", Table1[[#This Row],[price]]*$L$3, IF(E671="Massachusetts", Table1[[#This Row],[price]]*$L$2, 1))</f>
        <v>250000</v>
      </c>
    </row>
    <row r="672" spans="1:9" x14ac:dyDescent="0.25">
      <c r="A672" s="2">
        <v>39786</v>
      </c>
      <c r="B672" s="1">
        <f t="shared" si="20"/>
        <v>2008</v>
      </c>
      <c r="C672" s="1">
        <f t="shared" si="21"/>
        <v>4</v>
      </c>
      <c r="D672">
        <v>2602</v>
      </c>
      <c r="E672" t="s">
        <v>37</v>
      </c>
      <c r="F672" s="4">
        <v>300000</v>
      </c>
      <c r="G672" t="s">
        <v>6</v>
      </c>
      <c r="H672">
        <v>2</v>
      </c>
      <c r="I672" s="4">
        <f>IF(E672="Rhode Island", Table1[[#This Row],[price]]*$L$3, IF(E672="Massachusetts", Table1[[#This Row],[price]]*$L$2, 1))</f>
        <v>300000</v>
      </c>
    </row>
    <row r="673" spans="1:9" x14ac:dyDescent="0.25">
      <c r="A673" s="2">
        <v>39786</v>
      </c>
      <c r="B673" s="1">
        <f t="shared" si="20"/>
        <v>2008</v>
      </c>
      <c r="C673" s="1">
        <f t="shared" si="21"/>
        <v>4</v>
      </c>
      <c r="D673">
        <v>2601</v>
      </c>
      <c r="E673" t="s">
        <v>37</v>
      </c>
      <c r="F673" s="4">
        <v>385000</v>
      </c>
      <c r="G673" t="s">
        <v>6</v>
      </c>
      <c r="H673">
        <v>1</v>
      </c>
      <c r="I673" s="4">
        <f>IF(E673="Rhode Island", Table1[[#This Row],[price]]*$L$3, IF(E673="Massachusetts", Table1[[#This Row],[price]]*$L$2, 1))</f>
        <v>385000</v>
      </c>
    </row>
    <row r="674" spans="1:9" x14ac:dyDescent="0.25">
      <c r="A674" s="2">
        <v>39787</v>
      </c>
      <c r="B674" s="1">
        <f t="shared" si="20"/>
        <v>2008</v>
      </c>
      <c r="C674" s="1">
        <f t="shared" si="21"/>
        <v>4</v>
      </c>
      <c r="D674">
        <v>2905</v>
      </c>
      <c r="E674" t="s">
        <v>36</v>
      </c>
      <c r="F674" s="4">
        <v>299000</v>
      </c>
      <c r="G674" t="s">
        <v>5</v>
      </c>
      <c r="H674">
        <v>3</v>
      </c>
      <c r="I674" s="4">
        <f>IF(E674="Rhode Island", Table1[[#This Row],[price]]*$L$3, IF(E674="Massachusetts", Table1[[#This Row],[price]]*$L$2, 1))</f>
        <v>299000</v>
      </c>
    </row>
    <row r="675" spans="1:9" x14ac:dyDescent="0.25">
      <c r="A675" s="2">
        <v>39787</v>
      </c>
      <c r="B675" s="1">
        <f t="shared" si="20"/>
        <v>2008</v>
      </c>
      <c r="C675" s="1">
        <f t="shared" si="21"/>
        <v>4</v>
      </c>
      <c r="D675">
        <v>2913</v>
      </c>
      <c r="E675" t="s">
        <v>36</v>
      </c>
      <c r="F675" s="4">
        <v>309000</v>
      </c>
      <c r="G675" t="s">
        <v>5</v>
      </c>
      <c r="H675">
        <v>3</v>
      </c>
      <c r="I675" s="4">
        <f>IF(E675="Rhode Island", Table1[[#This Row],[price]]*$L$3, IF(E675="Massachusetts", Table1[[#This Row],[price]]*$L$2, 1))</f>
        <v>309000</v>
      </c>
    </row>
    <row r="676" spans="1:9" x14ac:dyDescent="0.25">
      <c r="A676" s="2">
        <v>39787</v>
      </c>
      <c r="B676" s="1">
        <f t="shared" si="20"/>
        <v>2008</v>
      </c>
      <c r="C676" s="1">
        <f t="shared" si="21"/>
        <v>4</v>
      </c>
      <c r="D676">
        <v>2905</v>
      </c>
      <c r="E676" t="s">
        <v>36</v>
      </c>
      <c r="F676" s="4">
        <v>333000</v>
      </c>
      <c r="G676" t="s">
        <v>5</v>
      </c>
      <c r="H676">
        <v>2</v>
      </c>
      <c r="I676" s="4">
        <f>IF(E676="Rhode Island", Table1[[#This Row],[price]]*$L$3, IF(E676="Massachusetts", Table1[[#This Row],[price]]*$L$2, 1))</f>
        <v>333000</v>
      </c>
    </row>
    <row r="677" spans="1:9" x14ac:dyDescent="0.25">
      <c r="A677" s="2">
        <v>39787</v>
      </c>
      <c r="B677" s="1">
        <f t="shared" si="20"/>
        <v>2008</v>
      </c>
      <c r="C677" s="1">
        <f t="shared" si="21"/>
        <v>4</v>
      </c>
      <c r="D677">
        <v>2602</v>
      </c>
      <c r="E677" t="s">
        <v>37</v>
      </c>
      <c r="F677" s="4">
        <v>430000</v>
      </c>
      <c r="G677" t="s">
        <v>5</v>
      </c>
      <c r="H677">
        <v>3</v>
      </c>
      <c r="I677" s="4">
        <f>IF(E677="Rhode Island", Table1[[#This Row],[price]]*$L$3, IF(E677="Massachusetts", Table1[[#This Row],[price]]*$L$2, 1))</f>
        <v>430000</v>
      </c>
    </row>
    <row r="678" spans="1:9" x14ac:dyDescent="0.25">
      <c r="A678" s="2">
        <v>39787</v>
      </c>
      <c r="B678" s="1">
        <f t="shared" si="20"/>
        <v>2008</v>
      </c>
      <c r="C678" s="1">
        <f t="shared" si="21"/>
        <v>4</v>
      </c>
      <c r="D678">
        <v>2913</v>
      </c>
      <c r="E678" t="s">
        <v>36</v>
      </c>
      <c r="F678" s="4">
        <v>445000</v>
      </c>
      <c r="G678" t="s">
        <v>5</v>
      </c>
      <c r="H678">
        <v>3</v>
      </c>
      <c r="I678" s="4">
        <f>IF(E678="Rhode Island", Table1[[#This Row],[price]]*$L$3, IF(E678="Massachusetts", Table1[[#This Row],[price]]*$L$2, 1))</f>
        <v>445000</v>
      </c>
    </row>
    <row r="679" spans="1:9" x14ac:dyDescent="0.25">
      <c r="A679" s="2">
        <v>39787</v>
      </c>
      <c r="B679" s="1">
        <f t="shared" si="20"/>
        <v>2008</v>
      </c>
      <c r="C679" s="1">
        <f t="shared" si="21"/>
        <v>4</v>
      </c>
      <c r="D679">
        <v>2904</v>
      </c>
      <c r="E679" t="s">
        <v>36</v>
      </c>
      <c r="F679" s="4">
        <v>455000</v>
      </c>
      <c r="G679" t="s">
        <v>5</v>
      </c>
      <c r="H679">
        <v>4</v>
      </c>
      <c r="I679" s="4">
        <f>IF(E679="Rhode Island", Table1[[#This Row],[price]]*$L$3, IF(E679="Massachusetts", Table1[[#This Row],[price]]*$L$2, 1))</f>
        <v>455000</v>
      </c>
    </row>
    <row r="680" spans="1:9" x14ac:dyDescent="0.25">
      <c r="A680" s="2">
        <v>39787</v>
      </c>
      <c r="B680" s="1">
        <f t="shared" si="20"/>
        <v>2008</v>
      </c>
      <c r="C680" s="1">
        <f t="shared" si="21"/>
        <v>4</v>
      </c>
      <c r="D680">
        <v>2904</v>
      </c>
      <c r="E680" t="s">
        <v>36</v>
      </c>
      <c r="F680" s="4">
        <v>493000</v>
      </c>
      <c r="G680" t="s">
        <v>5</v>
      </c>
      <c r="H680">
        <v>5</v>
      </c>
      <c r="I680" s="4">
        <f>IF(E680="Rhode Island", Table1[[#This Row],[price]]*$L$3, IF(E680="Massachusetts", Table1[[#This Row],[price]]*$L$2, 1))</f>
        <v>493000</v>
      </c>
    </row>
    <row r="681" spans="1:9" x14ac:dyDescent="0.25">
      <c r="A681" s="2">
        <v>39787</v>
      </c>
      <c r="B681" s="1">
        <f t="shared" si="20"/>
        <v>2008</v>
      </c>
      <c r="C681" s="1">
        <f t="shared" si="21"/>
        <v>4</v>
      </c>
      <c r="D681">
        <v>2611</v>
      </c>
      <c r="E681" t="s">
        <v>37</v>
      </c>
      <c r="F681" s="4">
        <v>505000</v>
      </c>
      <c r="G681" t="s">
        <v>5</v>
      </c>
      <c r="H681">
        <v>3</v>
      </c>
      <c r="I681" s="4">
        <f>IF(E681="Rhode Island", Table1[[#This Row],[price]]*$L$3, IF(E681="Massachusetts", Table1[[#This Row],[price]]*$L$2, 1))</f>
        <v>505000</v>
      </c>
    </row>
    <row r="682" spans="1:9" x14ac:dyDescent="0.25">
      <c r="A682" s="2">
        <v>39787</v>
      </c>
      <c r="B682" s="1">
        <f t="shared" si="20"/>
        <v>2008</v>
      </c>
      <c r="C682" s="1">
        <f t="shared" si="21"/>
        <v>4</v>
      </c>
      <c r="D682">
        <v>2603</v>
      </c>
      <c r="E682" t="s">
        <v>37</v>
      </c>
      <c r="F682" s="4">
        <v>650000</v>
      </c>
      <c r="G682" t="s">
        <v>5</v>
      </c>
      <c r="H682">
        <v>3</v>
      </c>
      <c r="I682" s="4">
        <f>IF(E682="Rhode Island", Table1[[#This Row],[price]]*$L$3, IF(E682="Massachusetts", Table1[[#This Row],[price]]*$L$2, 1))</f>
        <v>650000</v>
      </c>
    </row>
    <row r="683" spans="1:9" x14ac:dyDescent="0.25">
      <c r="A683" s="2">
        <v>39788</v>
      </c>
      <c r="B683" s="1">
        <f t="shared" si="20"/>
        <v>2008</v>
      </c>
      <c r="C683" s="1">
        <f t="shared" si="21"/>
        <v>4</v>
      </c>
      <c r="D683">
        <v>2615</v>
      </c>
      <c r="E683" t="s">
        <v>37</v>
      </c>
      <c r="F683" s="4">
        <v>378250</v>
      </c>
      <c r="G683" t="s">
        <v>5</v>
      </c>
      <c r="H683">
        <v>3</v>
      </c>
      <c r="I683" s="4">
        <f>IF(E683="Rhode Island", Table1[[#This Row],[price]]*$L$3, IF(E683="Massachusetts", Table1[[#This Row],[price]]*$L$2, 1))</f>
        <v>378250</v>
      </c>
    </row>
    <row r="684" spans="1:9" x14ac:dyDescent="0.25">
      <c r="A684" s="2">
        <v>39788</v>
      </c>
      <c r="B684" s="1">
        <f t="shared" si="20"/>
        <v>2008</v>
      </c>
      <c r="C684" s="1">
        <f t="shared" si="21"/>
        <v>4</v>
      </c>
      <c r="D684">
        <v>2611</v>
      </c>
      <c r="E684" t="s">
        <v>37</v>
      </c>
      <c r="F684" s="4">
        <v>595000</v>
      </c>
      <c r="G684" t="s">
        <v>5</v>
      </c>
      <c r="H684">
        <v>3</v>
      </c>
      <c r="I684" s="4">
        <f>IF(E684="Rhode Island", Table1[[#This Row],[price]]*$L$3, IF(E684="Massachusetts", Table1[[#This Row],[price]]*$L$2, 1))</f>
        <v>595000</v>
      </c>
    </row>
    <row r="685" spans="1:9" x14ac:dyDescent="0.25">
      <c r="A685" s="2">
        <v>39788</v>
      </c>
      <c r="B685" s="1">
        <f t="shared" si="20"/>
        <v>2008</v>
      </c>
      <c r="C685" s="1">
        <f t="shared" si="21"/>
        <v>4</v>
      </c>
      <c r="D685">
        <v>2914</v>
      </c>
      <c r="E685" t="s">
        <v>36</v>
      </c>
      <c r="F685" s="4">
        <v>600000</v>
      </c>
      <c r="G685" t="s">
        <v>5</v>
      </c>
      <c r="H685">
        <v>4</v>
      </c>
      <c r="I685" s="4">
        <f>IF(E685="Rhode Island", Table1[[#This Row],[price]]*$L$3, IF(E685="Massachusetts", Table1[[#This Row],[price]]*$L$2, 1))</f>
        <v>600000</v>
      </c>
    </row>
    <row r="686" spans="1:9" x14ac:dyDescent="0.25">
      <c r="A686" s="2">
        <v>39788</v>
      </c>
      <c r="B686" s="1">
        <f t="shared" si="20"/>
        <v>2008</v>
      </c>
      <c r="C686" s="1">
        <f t="shared" si="21"/>
        <v>4</v>
      </c>
      <c r="D686">
        <v>2902</v>
      </c>
      <c r="E686" t="s">
        <v>36</v>
      </c>
      <c r="F686" s="4">
        <v>672000</v>
      </c>
      <c r="G686" t="s">
        <v>5</v>
      </c>
      <c r="H686">
        <v>4</v>
      </c>
      <c r="I686" s="4">
        <f>IF(E686="Rhode Island", Table1[[#This Row],[price]]*$L$3, IF(E686="Massachusetts", Table1[[#This Row],[price]]*$L$2, 1))</f>
        <v>672000</v>
      </c>
    </row>
    <row r="687" spans="1:9" x14ac:dyDescent="0.25">
      <c r="A687" s="2">
        <v>39790</v>
      </c>
      <c r="B687" s="1">
        <f t="shared" si="20"/>
        <v>2008</v>
      </c>
      <c r="C687" s="1">
        <f t="shared" si="21"/>
        <v>4</v>
      </c>
      <c r="D687">
        <v>2615</v>
      </c>
      <c r="E687" t="s">
        <v>37</v>
      </c>
      <c r="F687" s="4">
        <v>314000</v>
      </c>
      <c r="G687" t="s">
        <v>5</v>
      </c>
      <c r="H687">
        <v>3</v>
      </c>
      <c r="I687" s="4">
        <f>IF(E687="Rhode Island", Table1[[#This Row],[price]]*$L$3, IF(E687="Massachusetts", Table1[[#This Row],[price]]*$L$2, 1))</f>
        <v>314000</v>
      </c>
    </row>
    <row r="688" spans="1:9" x14ac:dyDescent="0.25">
      <c r="A688" s="2">
        <v>39790</v>
      </c>
      <c r="B688" s="1">
        <f t="shared" si="20"/>
        <v>2008</v>
      </c>
      <c r="C688" s="1">
        <f t="shared" si="21"/>
        <v>4</v>
      </c>
      <c r="D688">
        <v>2617</v>
      </c>
      <c r="E688" t="s">
        <v>37</v>
      </c>
      <c r="F688" s="4">
        <v>350000</v>
      </c>
      <c r="G688" t="s">
        <v>5</v>
      </c>
      <c r="H688">
        <v>3</v>
      </c>
      <c r="I688" s="4">
        <f>IF(E688="Rhode Island", Table1[[#This Row],[price]]*$L$3, IF(E688="Massachusetts", Table1[[#This Row],[price]]*$L$2, 1))</f>
        <v>350000</v>
      </c>
    </row>
    <row r="689" spans="1:9" x14ac:dyDescent="0.25">
      <c r="A689" s="2">
        <v>39790</v>
      </c>
      <c r="B689" s="1">
        <f t="shared" si="20"/>
        <v>2008</v>
      </c>
      <c r="C689" s="1">
        <f t="shared" si="21"/>
        <v>4</v>
      </c>
      <c r="D689">
        <v>2902</v>
      </c>
      <c r="E689" t="s">
        <v>36</v>
      </c>
      <c r="F689" s="4">
        <v>355000</v>
      </c>
      <c r="G689" t="s">
        <v>5</v>
      </c>
      <c r="H689">
        <v>3</v>
      </c>
      <c r="I689" s="4">
        <f>IF(E689="Rhode Island", Table1[[#This Row],[price]]*$L$3, IF(E689="Massachusetts", Table1[[#This Row],[price]]*$L$2, 1))</f>
        <v>355000</v>
      </c>
    </row>
    <row r="690" spans="1:9" x14ac:dyDescent="0.25">
      <c r="A690" s="2">
        <v>39790</v>
      </c>
      <c r="B690" s="1">
        <f t="shared" si="20"/>
        <v>2008</v>
      </c>
      <c r="C690" s="1">
        <f t="shared" si="21"/>
        <v>4</v>
      </c>
      <c r="D690">
        <v>2905</v>
      </c>
      <c r="E690" t="s">
        <v>36</v>
      </c>
      <c r="F690" s="4">
        <v>365000</v>
      </c>
      <c r="G690" t="s">
        <v>5</v>
      </c>
      <c r="H690">
        <v>3</v>
      </c>
      <c r="I690" s="4">
        <f>IF(E690="Rhode Island", Table1[[#This Row],[price]]*$L$3, IF(E690="Massachusetts", Table1[[#This Row],[price]]*$L$2, 1))</f>
        <v>365000</v>
      </c>
    </row>
    <row r="691" spans="1:9" x14ac:dyDescent="0.25">
      <c r="A691" s="2">
        <v>39790</v>
      </c>
      <c r="B691" s="1">
        <f t="shared" si="20"/>
        <v>2008</v>
      </c>
      <c r="C691" s="1">
        <f t="shared" si="21"/>
        <v>4</v>
      </c>
      <c r="D691">
        <v>2611</v>
      </c>
      <c r="E691" t="s">
        <v>37</v>
      </c>
      <c r="F691" s="4">
        <v>431000</v>
      </c>
      <c r="G691" t="s">
        <v>5</v>
      </c>
      <c r="H691">
        <v>4</v>
      </c>
      <c r="I691" s="4">
        <f>IF(E691="Rhode Island", Table1[[#This Row],[price]]*$L$3, IF(E691="Massachusetts", Table1[[#This Row],[price]]*$L$2, 1))</f>
        <v>431000</v>
      </c>
    </row>
    <row r="692" spans="1:9" x14ac:dyDescent="0.25">
      <c r="A692" s="2">
        <v>39790</v>
      </c>
      <c r="B692" s="1">
        <f t="shared" si="20"/>
        <v>2008</v>
      </c>
      <c r="C692" s="1">
        <f t="shared" si="21"/>
        <v>4</v>
      </c>
      <c r="D692">
        <v>2611</v>
      </c>
      <c r="E692" t="s">
        <v>37</v>
      </c>
      <c r="F692" s="4">
        <v>470000</v>
      </c>
      <c r="G692" t="s">
        <v>5</v>
      </c>
      <c r="H692">
        <v>4</v>
      </c>
      <c r="I692" s="4">
        <f>IF(E692="Rhode Island", Table1[[#This Row],[price]]*$L$3, IF(E692="Massachusetts", Table1[[#This Row],[price]]*$L$2, 1))</f>
        <v>470000</v>
      </c>
    </row>
    <row r="693" spans="1:9" x14ac:dyDescent="0.25">
      <c r="A693" s="2">
        <v>39790</v>
      </c>
      <c r="B693" s="1">
        <f t="shared" si="20"/>
        <v>2008</v>
      </c>
      <c r="C693" s="1">
        <f t="shared" si="21"/>
        <v>4</v>
      </c>
      <c r="D693">
        <v>2617</v>
      </c>
      <c r="E693" t="s">
        <v>37</v>
      </c>
      <c r="F693" s="4">
        <v>525000</v>
      </c>
      <c r="G693" t="s">
        <v>5</v>
      </c>
      <c r="H693">
        <v>4</v>
      </c>
      <c r="I693" s="4">
        <f>IF(E693="Rhode Island", Table1[[#This Row],[price]]*$L$3, IF(E693="Massachusetts", Table1[[#This Row],[price]]*$L$2, 1))</f>
        <v>525000</v>
      </c>
    </row>
    <row r="694" spans="1:9" x14ac:dyDescent="0.25">
      <c r="A694" s="2">
        <v>39790</v>
      </c>
      <c r="B694" s="1">
        <f t="shared" si="20"/>
        <v>2008</v>
      </c>
      <c r="C694" s="1">
        <f t="shared" si="21"/>
        <v>4</v>
      </c>
      <c r="D694">
        <v>2611</v>
      </c>
      <c r="E694" t="s">
        <v>37</v>
      </c>
      <c r="F694" s="4">
        <v>610000</v>
      </c>
      <c r="G694" t="s">
        <v>5</v>
      </c>
      <c r="H694">
        <v>4</v>
      </c>
      <c r="I694" s="4">
        <f>IF(E694="Rhode Island", Table1[[#This Row],[price]]*$L$3, IF(E694="Massachusetts", Table1[[#This Row],[price]]*$L$2, 1))</f>
        <v>610000</v>
      </c>
    </row>
    <row r="695" spans="1:9" x14ac:dyDescent="0.25">
      <c r="A695" s="2">
        <v>39790</v>
      </c>
      <c r="B695" s="1">
        <f t="shared" si="20"/>
        <v>2008</v>
      </c>
      <c r="C695" s="1">
        <f t="shared" si="21"/>
        <v>4</v>
      </c>
      <c r="D695">
        <v>2602</v>
      </c>
      <c r="E695" t="s">
        <v>37</v>
      </c>
      <c r="F695" s="4">
        <v>855000</v>
      </c>
      <c r="G695" t="s">
        <v>5</v>
      </c>
      <c r="H695">
        <v>4</v>
      </c>
      <c r="I695" s="4">
        <f>IF(E695="Rhode Island", Table1[[#This Row],[price]]*$L$3, IF(E695="Massachusetts", Table1[[#This Row],[price]]*$L$2, 1))</f>
        <v>855000</v>
      </c>
    </row>
    <row r="696" spans="1:9" x14ac:dyDescent="0.25">
      <c r="A696" s="2">
        <v>39791</v>
      </c>
      <c r="B696" s="1">
        <f t="shared" si="20"/>
        <v>2008</v>
      </c>
      <c r="C696" s="1">
        <f t="shared" si="21"/>
        <v>4</v>
      </c>
      <c r="D696">
        <v>2904</v>
      </c>
      <c r="E696" t="s">
        <v>36</v>
      </c>
      <c r="F696" s="4">
        <v>490000</v>
      </c>
      <c r="G696" t="s">
        <v>5</v>
      </c>
      <c r="H696">
        <v>4</v>
      </c>
      <c r="I696" s="4">
        <f>IF(E696="Rhode Island", Table1[[#This Row],[price]]*$L$3, IF(E696="Massachusetts", Table1[[#This Row],[price]]*$L$2, 1))</f>
        <v>490000</v>
      </c>
    </row>
    <row r="697" spans="1:9" x14ac:dyDescent="0.25">
      <c r="A697" s="2">
        <v>39791</v>
      </c>
      <c r="B697" s="1">
        <f t="shared" si="20"/>
        <v>2008</v>
      </c>
      <c r="C697" s="1">
        <f t="shared" si="21"/>
        <v>4</v>
      </c>
      <c r="D697">
        <v>2913</v>
      </c>
      <c r="E697" t="s">
        <v>36</v>
      </c>
      <c r="F697" s="4">
        <v>540000</v>
      </c>
      <c r="G697" t="s">
        <v>5</v>
      </c>
      <c r="H697">
        <v>4</v>
      </c>
      <c r="I697" s="4">
        <f>IF(E697="Rhode Island", Table1[[#This Row],[price]]*$L$3, IF(E697="Massachusetts", Table1[[#This Row],[price]]*$L$2, 1))</f>
        <v>540000</v>
      </c>
    </row>
    <row r="698" spans="1:9" x14ac:dyDescent="0.25">
      <c r="A698" s="2">
        <v>39791</v>
      </c>
      <c r="B698" s="1">
        <f t="shared" si="20"/>
        <v>2008</v>
      </c>
      <c r="C698" s="1">
        <f t="shared" si="21"/>
        <v>4</v>
      </c>
      <c r="D698">
        <v>2905</v>
      </c>
      <c r="E698" t="s">
        <v>36</v>
      </c>
      <c r="F698" s="4">
        <v>695000</v>
      </c>
      <c r="G698" t="s">
        <v>5</v>
      </c>
      <c r="H698">
        <v>4</v>
      </c>
      <c r="I698" s="4">
        <f>IF(E698="Rhode Island", Table1[[#This Row],[price]]*$L$3, IF(E698="Massachusetts", Table1[[#This Row],[price]]*$L$2, 1))</f>
        <v>695000</v>
      </c>
    </row>
    <row r="699" spans="1:9" x14ac:dyDescent="0.25">
      <c r="A699" s="2">
        <v>39792</v>
      </c>
      <c r="B699" s="1">
        <f t="shared" si="20"/>
        <v>2008</v>
      </c>
      <c r="C699" s="1">
        <f t="shared" si="21"/>
        <v>4</v>
      </c>
      <c r="D699">
        <v>2906</v>
      </c>
      <c r="E699" t="s">
        <v>36</v>
      </c>
      <c r="F699" s="4">
        <v>335000</v>
      </c>
      <c r="G699" t="s">
        <v>5</v>
      </c>
      <c r="H699">
        <v>3</v>
      </c>
      <c r="I699" s="4">
        <f>IF(E699="Rhode Island", Table1[[#This Row],[price]]*$L$3, IF(E699="Massachusetts", Table1[[#This Row],[price]]*$L$2, 1))</f>
        <v>335000</v>
      </c>
    </row>
    <row r="700" spans="1:9" x14ac:dyDescent="0.25">
      <c r="A700" s="2">
        <v>39792</v>
      </c>
      <c r="B700" s="1">
        <f t="shared" si="20"/>
        <v>2008</v>
      </c>
      <c r="C700" s="1">
        <f t="shared" si="21"/>
        <v>4</v>
      </c>
      <c r="D700">
        <v>2913</v>
      </c>
      <c r="E700" t="s">
        <v>36</v>
      </c>
      <c r="F700" s="4">
        <v>340000</v>
      </c>
      <c r="G700" t="s">
        <v>5</v>
      </c>
      <c r="H700">
        <v>3</v>
      </c>
      <c r="I700" s="4">
        <f>IF(E700="Rhode Island", Table1[[#This Row],[price]]*$L$3, IF(E700="Massachusetts", Table1[[#This Row],[price]]*$L$2, 1))</f>
        <v>340000</v>
      </c>
    </row>
    <row r="701" spans="1:9" x14ac:dyDescent="0.25">
      <c r="A701" s="2">
        <v>39792</v>
      </c>
      <c r="B701" s="1">
        <f t="shared" si="20"/>
        <v>2008</v>
      </c>
      <c r="C701" s="1">
        <f t="shared" si="21"/>
        <v>4</v>
      </c>
      <c r="D701">
        <v>2905</v>
      </c>
      <c r="E701" t="s">
        <v>36</v>
      </c>
      <c r="F701" s="4">
        <v>385000</v>
      </c>
      <c r="G701" t="s">
        <v>5</v>
      </c>
      <c r="H701">
        <v>3</v>
      </c>
      <c r="I701" s="4">
        <f>IF(E701="Rhode Island", Table1[[#This Row],[price]]*$L$3, IF(E701="Massachusetts", Table1[[#This Row],[price]]*$L$2, 1))</f>
        <v>385000</v>
      </c>
    </row>
    <row r="702" spans="1:9" x14ac:dyDescent="0.25">
      <c r="A702" s="2">
        <v>39792</v>
      </c>
      <c r="B702" s="1">
        <f t="shared" si="20"/>
        <v>2008</v>
      </c>
      <c r="C702" s="1">
        <f t="shared" si="21"/>
        <v>4</v>
      </c>
      <c r="D702">
        <v>2906</v>
      </c>
      <c r="E702" t="s">
        <v>36</v>
      </c>
      <c r="F702" s="4">
        <v>392000</v>
      </c>
      <c r="G702" t="s">
        <v>5</v>
      </c>
      <c r="H702">
        <v>3</v>
      </c>
      <c r="I702" s="4">
        <f>IF(E702="Rhode Island", Table1[[#This Row],[price]]*$L$3, IF(E702="Massachusetts", Table1[[#This Row],[price]]*$L$2, 1))</f>
        <v>392000</v>
      </c>
    </row>
    <row r="703" spans="1:9" x14ac:dyDescent="0.25">
      <c r="A703" s="2">
        <v>39792</v>
      </c>
      <c r="B703" s="1">
        <f t="shared" si="20"/>
        <v>2008</v>
      </c>
      <c r="C703" s="1">
        <f t="shared" si="21"/>
        <v>4</v>
      </c>
      <c r="D703">
        <v>2611</v>
      </c>
      <c r="E703" t="s">
        <v>37</v>
      </c>
      <c r="F703" s="4">
        <v>420000</v>
      </c>
      <c r="G703" t="s">
        <v>5</v>
      </c>
      <c r="H703">
        <v>3</v>
      </c>
      <c r="I703" s="4">
        <f>IF(E703="Rhode Island", Table1[[#This Row],[price]]*$L$3, IF(E703="Massachusetts", Table1[[#This Row],[price]]*$L$2, 1))</f>
        <v>420000</v>
      </c>
    </row>
    <row r="704" spans="1:9" x14ac:dyDescent="0.25">
      <c r="A704" s="2">
        <v>39792</v>
      </c>
      <c r="B704" s="1">
        <f t="shared" si="20"/>
        <v>2008</v>
      </c>
      <c r="C704" s="1">
        <f t="shared" si="21"/>
        <v>4</v>
      </c>
      <c r="D704">
        <v>2602</v>
      </c>
      <c r="E704" t="s">
        <v>37</v>
      </c>
      <c r="F704" s="4">
        <v>435000</v>
      </c>
      <c r="G704" t="s">
        <v>5</v>
      </c>
      <c r="H704">
        <v>2</v>
      </c>
      <c r="I704" s="4">
        <f>IF(E704="Rhode Island", Table1[[#This Row],[price]]*$L$3, IF(E704="Massachusetts", Table1[[#This Row],[price]]*$L$2, 1))</f>
        <v>435000</v>
      </c>
    </row>
    <row r="705" spans="1:9" x14ac:dyDescent="0.25">
      <c r="A705" s="2">
        <v>39792</v>
      </c>
      <c r="B705" s="1">
        <f t="shared" si="20"/>
        <v>2008</v>
      </c>
      <c r="C705" s="1">
        <f t="shared" si="21"/>
        <v>4</v>
      </c>
      <c r="D705">
        <v>2902</v>
      </c>
      <c r="E705" t="s">
        <v>36</v>
      </c>
      <c r="F705" s="4">
        <v>435000</v>
      </c>
      <c r="G705" t="s">
        <v>5</v>
      </c>
      <c r="H705">
        <v>4</v>
      </c>
      <c r="I705" s="4">
        <f>IF(E705="Rhode Island", Table1[[#This Row],[price]]*$L$3, IF(E705="Massachusetts", Table1[[#This Row],[price]]*$L$2, 1))</f>
        <v>435000</v>
      </c>
    </row>
    <row r="706" spans="1:9" x14ac:dyDescent="0.25">
      <c r="A706" s="2">
        <v>39792</v>
      </c>
      <c r="B706" s="1">
        <f t="shared" ref="B706:B769" si="22">YEAR(A706)</f>
        <v>2008</v>
      </c>
      <c r="C706" s="1">
        <f t="shared" ref="C706:C769" si="23">ROUNDUP(MONTH(A706)/3,0)</f>
        <v>4</v>
      </c>
      <c r="D706">
        <v>2904</v>
      </c>
      <c r="E706" t="s">
        <v>36</v>
      </c>
      <c r="F706" s="4">
        <v>440000</v>
      </c>
      <c r="G706" t="s">
        <v>5</v>
      </c>
      <c r="H706">
        <v>3</v>
      </c>
      <c r="I706" s="4">
        <f>IF(E706="Rhode Island", Table1[[#This Row],[price]]*$L$3, IF(E706="Massachusetts", Table1[[#This Row],[price]]*$L$2, 1))</f>
        <v>440000</v>
      </c>
    </row>
    <row r="707" spans="1:9" x14ac:dyDescent="0.25">
      <c r="A707" s="2">
        <v>39792</v>
      </c>
      <c r="B707" s="1">
        <f t="shared" si="22"/>
        <v>2008</v>
      </c>
      <c r="C707" s="1">
        <f t="shared" si="23"/>
        <v>4</v>
      </c>
      <c r="D707">
        <v>2902</v>
      </c>
      <c r="E707" t="s">
        <v>36</v>
      </c>
      <c r="F707" s="4">
        <v>480000</v>
      </c>
      <c r="G707" t="s">
        <v>5</v>
      </c>
      <c r="H707">
        <v>4</v>
      </c>
      <c r="I707" s="4">
        <f>IF(E707="Rhode Island", Table1[[#This Row],[price]]*$L$3, IF(E707="Massachusetts", Table1[[#This Row],[price]]*$L$2, 1))</f>
        <v>480000</v>
      </c>
    </row>
    <row r="708" spans="1:9" x14ac:dyDescent="0.25">
      <c r="A708" s="2">
        <v>39792</v>
      </c>
      <c r="B708" s="1">
        <f t="shared" si="22"/>
        <v>2008</v>
      </c>
      <c r="C708" s="1">
        <f t="shared" si="23"/>
        <v>4</v>
      </c>
      <c r="D708">
        <v>2604</v>
      </c>
      <c r="E708" t="s">
        <v>37</v>
      </c>
      <c r="F708" s="4">
        <v>600000</v>
      </c>
      <c r="G708" t="s">
        <v>5</v>
      </c>
      <c r="H708">
        <v>4</v>
      </c>
      <c r="I708" s="4">
        <f>IF(E708="Rhode Island", Table1[[#This Row],[price]]*$L$3, IF(E708="Massachusetts", Table1[[#This Row],[price]]*$L$2, 1))</f>
        <v>600000</v>
      </c>
    </row>
    <row r="709" spans="1:9" x14ac:dyDescent="0.25">
      <c r="A709" s="2">
        <v>39793</v>
      </c>
      <c r="B709" s="1">
        <f t="shared" si="22"/>
        <v>2008</v>
      </c>
      <c r="C709" s="1">
        <f t="shared" si="23"/>
        <v>4</v>
      </c>
      <c r="D709">
        <v>2615</v>
      </c>
      <c r="E709" t="s">
        <v>37</v>
      </c>
      <c r="F709" s="4">
        <v>520000</v>
      </c>
      <c r="G709" t="s">
        <v>5</v>
      </c>
      <c r="H709">
        <v>4</v>
      </c>
      <c r="I709" s="4">
        <f>IF(E709="Rhode Island", Table1[[#This Row],[price]]*$L$3, IF(E709="Massachusetts", Table1[[#This Row],[price]]*$L$2, 1))</f>
        <v>520000</v>
      </c>
    </row>
    <row r="710" spans="1:9" x14ac:dyDescent="0.25">
      <c r="A710" s="2">
        <v>39794</v>
      </c>
      <c r="B710" s="1">
        <f t="shared" si="22"/>
        <v>2008</v>
      </c>
      <c r="C710" s="1">
        <f t="shared" si="23"/>
        <v>4</v>
      </c>
      <c r="D710">
        <v>2906</v>
      </c>
      <c r="E710" t="s">
        <v>36</v>
      </c>
      <c r="F710" s="4">
        <v>351000</v>
      </c>
      <c r="G710" t="s">
        <v>5</v>
      </c>
      <c r="H710">
        <v>4</v>
      </c>
      <c r="I710" s="4">
        <f>IF(E710="Rhode Island", Table1[[#This Row],[price]]*$L$3, IF(E710="Massachusetts", Table1[[#This Row],[price]]*$L$2, 1))</f>
        <v>351000</v>
      </c>
    </row>
    <row r="711" spans="1:9" x14ac:dyDescent="0.25">
      <c r="A711" s="2">
        <v>39794</v>
      </c>
      <c r="B711" s="1">
        <f t="shared" si="22"/>
        <v>2008</v>
      </c>
      <c r="C711" s="1">
        <f t="shared" si="23"/>
        <v>4</v>
      </c>
      <c r="D711">
        <v>2912</v>
      </c>
      <c r="E711" t="s">
        <v>36</v>
      </c>
      <c r="F711" s="4">
        <v>355000</v>
      </c>
      <c r="G711" t="s">
        <v>5</v>
      </c>
      <c r="H711">
        <v>2</v>
      </c>
      <c r="I711" s="4">
        <f>IF(E711="Rhode Island", Table1[[#This Row],[price]]*$L$3, IF(E711="Massachusetts", Table1[[#This Row],[price]]*$L$2, 1))</f>
        <v>355000</v>
      </c>
    </row>
    <row r="712" spans="1:9" x14ac:dyDescent="0.25">
      <c r="A712" s="2">
        <v>39794</v>
      </c>
      <c r="B712" s="1">
        <f t="shared" si="22"/>
        <v>2008</v>
      </c>
      <c r="C712" s="1">
        <f t="shared" si="23"/>
        <v>4</v>
      </c>
      <c r="D712">
        <v>2905</v>
      </c>
      <c r="E712" t="s">
        <v>36</v>
      </c>
      <c r="F712" s="4">
        <v>455000</v>
      </c>
      <c r="G712" t="s">
        <v>5</v>
      </c>
      <c r="H712">
        <v>3</v>
      </c>
      <c r="I712" s="4">
        <f>IF(E712="Rhode Island", Table1[[#This Row],[price]]*$L$3, IF(E712="Massachusetts", Table1[[#This Row],[price]]*$L$2, 1))</f>
        <v>455000</v>
      </c>
    </row>
    <row r="713" spans="1:9" x14ac:dyDescent="0.25">
      <c r="A713" s="2">
        <v>39794</v>
      </c>
      <c r="B713" s="1">
        <f t="shared" si="22"/>
        <v>2008</v>
      </c>
      <c r="C713" s="1">
        <f t="shared" si="23"/>
        <v>4</v>
      </c>
      <c r="D713">
        <v>2905</v>
      </c>
      <c r="E713" t="s">
        <v>36</v>
      </c>
      <c r="F713" s="4">
        <v>470000</v>
      </c>
      <c r="G713" t="s">
        <v>5</v>
      </c>
      <c r="H713">
        <v>4</v>
      </c>
      <c r="I713" s="4">
        <f>IF(E713="Rhode Island", Table1[[#This Row],[price]]*$L$3, IF(E713="Massachusetts", Table1[[#This Row],[price]]*$L$2, 1))</f>
        <v>470000</v>
      </c>
    </row>
    <row r="714" spans="1:9" x14ac:dyDescent="0.25">
      <c r="A714" s="2">
        <v>39794</v>
      </c>
      <c r="B714" s="1">
        <f t="shared" si="22"/>
        <v>2008</v>
      </c>
      <c r="C714" s="1">
        <f t="shared" si="23"/>
        <v>4</v>
      </c>
      <c r="D714">
        <v>2903</v>
      </c>
      <c r="E714" t="s">
        <v>36</v>
      </c>
      <c r="F714" s="4">
        <v>525000</v>
      </c>
      <c r="G714" t="s">
        <v>5</v>
      </c>
      <c r="H714">
        <v>5</v>
      </c>
      <c r="I714" s="4">
        <f>IF(E714="Rhode Island", Table1[[#This Row],[price]]*$L$3, IF(E714="Massachusetts", Table1[[#This Row],[price]]*$L$2, 1))</f>
        <v>525000</v>
      </c>
    </row>
    <row r="715" spans="1:9" x14ac:dyDescent="0.25">
      <c r="A715" s="2">
        <v>39794</v>
      </c>
      <c r="B715" s="1">
        <f t="shared" si="22"/>
        <v>2008</v>
      </c>
      <c r="C715" s="1">
        <f t="shared" si="23"/>
        <v>4</v>
      </c>
      <c r="D715">
        <v>2602</v>
      </c>
      <c r="E715" t="s">
        <v>37</v>
      </c>
      <c r="F715" s="4">
        <v>665000</v>
      </c>
      <c r="G715" t="s">
        <v>5</v>
      </c>
      <c r="H715">
        <v>3</v>
      </c>
      <c r="I715" s="4">
        <f>IF(E715="Rhode Island", Table1[[#This Row],[price]]*$L$3, IF(E715="Massachusetts", Table1[[#This Row],[price]]*$L$2, 1))</f>
        <v>665000</v>
      </c>
    </row>
    <row r="716" spans="1:9" x14ac:dyDescent="0.25">
      <c r="A716" s="2">
        <v>39794</v>
      </c>
      <c r="B716" s="1">
        <f t="shared" si="22"/>
        <v>2008</v>
      </c>
      <c r="C716" s="1">
        <f t="shared" si="23"/>
        <v>4</v>
      </c>
      <c r="D716">
        <v>2604</v>
      </c>
      <c r="E716" t="s">
        <v>37</v>
      </c>
      <c r="F716" s="4">
        <v>805000</v>
      </c>
      <c r="G716" t="s">
        <v>5</v>
      </c>
      <c r="H716">
        <v>4</v>
      </c>
      <c r="I716" s="4">
        <f>IF(E716="Rhode Island", Table1[[#This Row],[price]]*$L$3, IF(E716="Massachusetts", Table1[[#This Row],[price]]*$L$2, 1))</f>
        <v>805000</v>
      </c>
    </row>
    <row r="717" spans="1:9" x14ac:dyDescent="0.25">
      <c r="A717" s="2">
        <v>39795</v>
      </c>
      <c r="B717" s="1">
        <f t="shared" si="22"/>
        <v>2008</v>
      </c>
      <c r="C717" s="1">
        <f t="shared" si="23"/>
        <v>4</v>
      </c>
      <c r="D717">
        <v>2603</v>
      </c>
      <c r="E717" t="s">
        <v>37</v>
      </c>
      <c r="F717" s="4">
        <v>775000</v>
      </c>
      <c r="G717" t="s">
        <v>5</v>
      </c>
      <c r="H717">
        <v>4</v>
      </c>
      <c r="I717" s="4">
        <f>IF(E717="Rhode Island", Table1[[#This Row],[price]]*$L$3, IF(E717="Massachusetts", Table1[[#This Row],[price]]*$L$2, 1))</f>
        <v>775000</v>
      </c>
    </row>
    <row r="718" spans="1:9" x14ac:dyDescent="0.25">
      <c r="A718" s="2">
        <v>39797</v>
      </c>
      <c r="B718" s="1">
        <f t="shared" si="22"/>
        <v>2008</v>
      </c>
      <c r="C718" s="1">
        <f t="shared" si="23"/>
        <v>4</v>
      </c>
      <c r="D718">
        <v>2615</v>
      </c>
      <c r="E718" t="s">
        <v>37</v>
      </c>
      <c r="F718" s="4">
        <v>360000</v>
      </c>
      <c r="G718" t="s">
        <v>5</v>
      </c>
      <c r="H718">
        <v>3</v>
      </c>
      <c r="I718" s="4">
        <f>IF(E718="Rhode Island", Table1[[#This Row],[price]]*$L$3, IF(E718="Massachusetts", Table1[[#This Row],[price]]*$L$2, 1))</f>
        <v>360000</v>
      </c>
    </row>
    <row r="719" spans="1:9" x14ac:dyDescent="0.25">
      <c r="A719" s="2">
        <v>39797</v>
      </c>
      <c r="B719" s="1">
        <f t="shared" si="22"/>
        <v>2008</v>
      </c>
      <c r="C719" s="1">
        <f t="shared" si="23"/>
        <v>4</v>
      </c>
      <c r="D719">
        <v>2905</v>
      </c>
      <c r="E719" t="s">
        <v>36</v>
      </c>
      <c r="F719" s="4">
        <v>373500</v>
      </c>
      <c r="G719" t="s">
        <v>5</v>
      </c>
      <c r="H719">
        <v>3</v>
      </c>
      <c r="I719" s="4">
        <f>IF(E719="Rhode Island", Table1[[#This Row],[price]]*$L$3, IF(E719="Massachusetts", Table1[[#This Row],[price]]*$L$2, 1))</f>
        <v>373500</v>
      </c>
    </row>
    <row r="720" spans="1:9" x14ac:dyDescent="0.25">
      <c r="A720" s="2">
        <v>39797</v>
      </c>
      <c r="B720" s="1">
        <f t="shared" si="22"/>
        <v>2008</v>
      </c>
      <c r="C720" s="1">
        <f t="shared" si="23"/>
        <v>4</v>
      </c>
      <c r="D720">
        <v>2606</v>
      </c>
      <c r="E720" t="s">
        <v>37</v>
      </c>
      <c r="F720" s="4">
        <v>398000</v>
      </c>
      <c r="G720" t="s">
        <v>5</v>
      </c>
      <c r="H720">
        <v>3</v>
      </c>
      <c r="I720" s="4">
        <f>IF(E720="Rhode Island", Table1[[#This Row],[price]]*$L$3, IF(E720="Massachusetts", Table1[[#This Row],[price]]*$L$2, 1))</f>
        <v>398000</v>
      </c>
    </row>
    <row r="721" spans="1:9" x14ac:dyDescent="0.25">
      <c r="A721" s="2">
        <v>39797</v>
      </c>
      <c r="B721" s="1">
        <f t="shared" si="22"/>
        <v>2008</v>
      </c>
      <c r="C721" s="1">
        <f t="shared" si="23"/>
        <v>4</v>
      </c>
      <c r="D721">
        <v>2903</v>
      </c>
      <c r="E721" t="s">
        <v>36</v>
      </c>
      <c r="F721" s="4">
        <v>405000</v>
      </c>
      <c r="G721" t="s">
        <v>5</v>
      </c>
      <c r="H721">
        <v>3</v>
      </c>
      <c r="I721" s="4">
        <f>IF(E721="Rhode Island", Table1[[#This Row],[price]]*$L$3, IF(E721="Massachusetts", Table1[[#This Row],[price]]*$L$2, 1))</f>
        <v>405000</v>
      </c>
    </row>
    <row r="722" spans="1:9" x14ac:dyDescent="0.25">
      <c r="A722" s="2">
        <v>39797</v>
      </c>
      <c r="B722" s="1">
        <f t="shared" si="22"/>
        <v>2008</v>
      </c>
      <c r="C722" s="1">
        <f t="shared" si="23"/>
        <v>4</v>
      </c>
      <c r="D722">
        <v>2904</v>
      </c>
      <c r="E722" t="s">
        <v>36</v>
      </c>
      <c r="F722" s="4">
        <v>472000</v>
      </c>
      <c r="G722" t="s">
        <v>5</v>
      </c>
      <c r="H722">
        <v>4</v>
      </c>
      <c r="I722" s="4">
        <f>IF(E722="Rhode Island", Table1[[#This Row],[price]]*$L$3, IF(E722="Massachusetts", Table1[[#This Row],[price]]*$L$2, 1))</f>
        <v>472000</v>
      </c>
    </row>
    <row r="723" spans="1:9" x14ac:dyDescent="0.25">
      <c r="A723" s="2">
        <v>39797</v>
      </c>
      <c r="B723" s="1">
        <f t="shared" si="22"/>
        <v>2008</v>
      </c>
      <c r="C723" s="1">
        <f t="shared" si="23"/>
        <v>4</v>
      </c>
      <c r="D723">
        <v>2611</v>
      </c>
      <c r="E723" t="s">
        <v>37</v>
      </c>
      <c r="F723" s="4">
        <v>505000</v>
      </c>
      <c r="G723" t="s">
        <v>5</v>
      </c>
      <c r="H723">
        <v>4</v>
      </c>
      <c r="I723" s="4">
        <f>IF(E723="Rhode Island", Table1[[#This Row],[price]]*$L$3, IF(E723="Massachusetts", Table1[[#This Row],[price]]*$L$2, 1))</f>
        <v>505000</v>
      </c>
    </row>
    <row r="724" spans="1:9" x14ac:dyDescent="0.25">
      <c r="A724" s="2">
        <v>39797</v>
      </c>
      <c r="B724" s="1">
        <f t="shared" si="22"/>
        <v>2008</v>
      </c>
      <c r="C724" s="1">
        <f t="shared" si="23"/>
        <v>4</v>
      </c>
      <c r="D724">
        <v>2906</v>
      </c>
      <c r="E724" t="s">
        <v>36</v>
      </c>
      <c r="F724" s="4">
        <v>530000</v>
      </c>
      <c r="G724" t="s">
        <v>5</v>
      </c>
      <c r="H724">
        <v>4</v>
      </c>
      <c r="I724" s="4">
        <f>IF(E724="Rhode Island", Table1[[#This Row],[price]]*$L$3, IF(E724="Massachusetts", Table1[[#This Row],[price]]*$L$2, 1))</f>
        <v>530000</v>
      </c>
    </row>
    <row r="725" spans="1:9" x14ac:dyDescent="0.25">
      <c r="A725" s="2">
        <v>39797</v>
      </c>
      <c r="B725" s="1">
        <f t="shared" si="22"/>
        <v>2008</v>
      </c>
      <c r="C725" s="1">
        <f t="shared" si="23"/>
        <v>4</v>
      </c>
      <c r="D725">
        <v>2612</v>
      </c>
      <c r="E725" t="s">
        <v>37</v>
      </c>
      <c r="F725" s="4">
        <v>625000</v>
      </c>
      <c r="G725" t="s">
        <v>5</v>
      </c>
      <c r="H725">
        <v>2</v>
      </c>
      <c r="I725" s="4">
        <f>IF(E725="Rhode Island", Table1[[#This Row],[price]]*$L$3, IF(E725="Massachusetts", Table1[[#This Row],[price]]*$L$2, 1))</f>
        <v>625000</v>
      </c>
    </row>
    <row r="726" spans="1:9" x14ac:dyDescent="0.25">
      <c r="A726" s="2">
        <v>39797</v>
      </c>
      <c r="B726" s="1">
        <f t="shared" si="22"/>
        <v>2008</v>
      </c>
      <c r="C726" s="1">
        <f t="shared" si="23"/>
        <v>4</v>
      </c>
      <c r="D726">
        <v>2606</v>
      </c>
      <c r="E726" t="s">
        <v>37</v>
      </c>
      <c r="F726" s="4">
        <v>295000</v>
      </c>
      <c r="G726" t="s">
        <v>6</v>
      </c>
      <c r="H726">
        <v>2</v>
      </c>
      <c r="I726" s="4">
        <f>IF(E726="Rhode Island", Table1[[#This Row],[price]]*$L$3, IF(E726="Massachusetts", Table1[[#This Row],[price]]*$L$2, 1))</f>
        <v>295000</v>
      </c>
    </row>
    <row r="727" spans="1:9" x14ac:dyDescent="0.25">
      <c r="A727" s="2">
        <v>39797</v>
      </c>
      <c r="B727" s="1">
        <f t="shared" si="22"/>
        <v>2008</v>
      </c>
      <c r="C727" s="1">
        <f t="shared" si="23"/>
        <v>4</v>
      </c>
      <c r="D727">
        <v>2612</v>
      </c>
      <c r="E727" t="s">
        <v>37</v>
      </c>
      <c r="F727" s="4">
        <v>385000</v>
      </c>
      <c r="G727" t="s">
        <v>6</v>
      </c>
      <c r="H727">
        <v>3</v>
      </c>
      <c r="I727" s="4">
        <f>IF(E727="Rhode Island", Table1[[#This Row],[price]]*$L$3, IF(E727="Massachusetts", Table1[[#This Row],[price]]*$L$2, 1))</f>
        <v>385000</v>
      </c>
    </row>
    <row r="728" spans="1:9" x14ac:dyDescent="0.25">
      <c r="A728" s="2">
        <v>39798</v>
      </c>
      <c r="B728" s="1">
        <f t="shared" si="22"/>
        <v>2008</v>
      </c>
      <c r="C728" s="1">
        <f t="shared" si="23"/>
        <v>4</v>
      </c>
      <c r="D728">
        <v>2906</v>
      </c>
      <c r="E728" t="s">
        <v>36</v>
      </c>
      <c r="F728" s="4">
        <v>362500</v>
      </c>
      <c r="G728" t="s">
        <v>5</v>
      </c>
      <c r="H728">
        <v>3</v>
      </c>
      <c r="I728" s="4">
        <f>IF(E728="Rhode Island", Table1[[#This Row],[price]]*$L$3, IF(E728="Massachusetts", Table1[[#This Row],[price]]*$L$2, 1))</f>
        <v>362500</v>
      </c>
    </row>
    <row r="729" spans="1:9" x14ac:dyDescent="0.25">
      <c r="A729" s="2">
        <v>39798</v>
      </c>
      <c r="B729" s="1">
        <f t="shared" si="22"/>
        <v>2008</v>
      </c>
      <c r="C729" s="1">
        <f t="shared" si="23"/>
        <v>4</v>
      </c>
      <c r="D729">
        <v>2611</v>
      </c>
      <c r="E729" t="s">
        <v>37</v>
      </c>
      <c r="F729" s="4">
        <v>413000</v>
      </c>
      <c r="G729" t="s">
        <v>5</v>
      </c>
      <c r="H729">
        <v>3</v>
      </c>
      <c r="I729" s="4">
        <f>IF(E729="Rhode Island", Table1[[#This Row],[price]]*$L$3, IF(E729="Massachusetts", Table1[[#This Row],[price]]*$L$2, 1))</f>
        <v>413000</v>
      </c>
    </row>
    <row r="730" spans="1:9" x14ac:dyDescent="0.25">
      <c r="A730" s="2">
        <v>39798</v>
      </c>
      <c r="B730" s="1">
        <f t="shared" si="22"/>
        <v>2008</v>
      </c>
      <c r="C730" s="1">
        <f t="shared" si="23"/>
        <v>4</v>
      </c>
      <c r="D730">
        <v>2615</v>
      </c>
      <c r="E730" t="s">
        <v>37</v>
      </c>
      <c r="F730" s="4">
        <v>420000</v>
      </c>
      <c r="G730" t="s">
        <v>5</v>
      </c>
      <c r="H730">
        <v>4</v>
      </c>
      <c r="I730" s="4">
        <f>IF(E730="Rhode Island", Table1[[#This Row],[price]]*$L$3, IF(E730="Massachusetts", Table1[[#This Row],[price]]*$L$2, 1))</f>
        <v>420000</v>
      </c>
    </row>
    <row r="731" spans="1:9" x14ac:dyDescent="0.25">
      <c r="A731" s="2">
        <v>39798</v>
      </c>
      <c r="B731" s="1">
        <f t="shared" si="22"/>
        <v>2008</v>
      </c>
      <c r="C731" s="1">
        <f t="shared" si="23"/>
        <v>4</v>
      </c>
      <c r="D731">
        <v>2913</v>
      </c>
      <c r="E731" t="s">
        <v>36</v>
      </c>
      <c r="F731" s="4">
        <v>520000</v>
      </c>
      <c r="G731" t="s">
        <v>5</v>
      </c>
      <c r="H731">
        <v>4</v>
      </c>
      <c r="I731" s="4">
        <f>IF(E731="Rhode Island", Table1[[#This Row],[price]]*$L$3, IF(E731="Massachusetts", Table1[[#This Row],[price]]*$L$2, 1))</f>
        <v>520000</v>
      </c>
    </row>
    <row r="732" spans="1:9" x14ac:dyDescent="0.25">
      <c r="A732" s="2">
        <v>39798</v>
      </c>
      <c r="B732" s="1">
        <f t="shared" si="22"/>
        <v>2008</v>
      </c>
      <c r="C732" s="1">
        <f t="shared" si="23"/>
        <v>4</v>
      </c>
      <c r="D732">
        <v>2913</v>
      </c>
      <c r="E732" t="s">
        <v>36</v>
      </c>
      <c r="F732" s="4">
        <v>585000</v>
      </c>
      <c r="G732" t="s">
        <v>5</v>
      </c>
      <c r="H732">
        <v>4</v>
      </c>
      <c r="I732" s="4">
        <f>IF(E732="Rhode Island", Table1[[#This Row],[price]]*$L$3, IF(E732="Massachusetts", Table1[[#This Row],[price]]*$L$2, 1))</f>
        <v>585000</v>
      </c>
    </row>
    <row r="733" spans="1:9" x14ac:dyDescent="0.25">
      <c r="A733" s="2">
        <v>39798</v>
      </c>
      <c r="B733" s="1">
        <f t="shared" si="22"/>
        <v>2008</v>
      </c>
      <c r="C733" s="1">
        <f t="shared" si="23"/>
        <v>4</v>
      </c>
      <c r="D733">
        <v>2601</v>
      </c>
      <c r="E733" t="s">
        <v>37</v>
      </c>
      <c r="F733" s="4">
        <v>279000</v>
      </c>
      <c r="G733" t="s">
        <v>6</v>
      </c>
      <c r="H733">
        <v>1</v>
      </c>
      <c r="I733" s="4">
        <f>IF(E733="Rhode Island", Table1[[#This Row],[price]]*$L$3, IF(E733="Massachusetts", Table1[[#This Row],[price]]*$L$2, 1))</f>
        <v>279000</v>
      </c>
    </row>
    <row r="734" spans="1:9" x14ac:dyDescent="0.25">
      <c r="A734" s="2">
        <v>39799</v>
      </c>
      <c r="B734" s="1">
        <f t="shared" si="22"/>
        <v>2008</v>
      </c>
      <c r="C734" s="1">
        <f t="shared" si="23"/>
        <v>4</v>
      </c>
      <c r="D734">
        <v>2913</v>
      </c>
      <c r="E734" t="s">
        <v>36</v>
      </c>
      <c r="F734" s="4">
        <v>378500</v>
      </c>
      <c r="G734" t="s">
        <v>5</v>
      </c>
      <c r="H734">
        <v>3</v>
      </c>
      <c r="I734" s="4">
        <f>IF(E734="Rhode Island", Table1[[#This Row],[price]]*$L$3, IF(E734="Massachusetts", Table1[[#This Row],[price]]*$L$2, 1))</f>
        <v>378500</v>
      </c>
    </row>
    <row r="735" spans="1:9" x14ac:dyDescent="0.25">
      <c r="A735" s="2">
        <v>39799</v>
      </c>
      <c r="B735" s="1">
        <f t="shared" si="22"/>
        <v>2008</v>
      </c>
      <c r="C735" s="1">
        <f t="shared" si="23"/>
        <v>4</v>
      </c>
      <c r="D735">
        <v>2615</v>
      </c>
      <c r="E735" t="s">
        <v>37</v>
      </c>
      <c r="F735" s="4">
        <v>600000</v>
      </c>
      <c r="G735" t="s">
        <v>5</v>
      </c>
      <c r="H735">
        <v>4</v>
      </c>
      <c r="I735" s="4">
        <f>IF(E735="Rhode Island", Table1[[#This Row],[price]]*$L$3, IF(E735="Massachusetts", Table1[[#This Row],[price]]*$L$2, 1))</f>
        <v>600000</v>
      </c>
    </row>
    <row r="736" spans="1:9" x14ac:dyDescent="0.25">
      <c r="A736" s="2">
        <v>39799</v>
      </c>
      <c r="B736" s="1">
        <f t="shared" si="22"/>
        <v>2008</v>
      </c>
      <c r="C736" s="1">
        <f t="shared" si="23"/>
        <v>4</v>
      </c>
      <c r="D736">
        <v>2906</v>
      </c>
      <c r="E736" t="s">
        <v>36</v>
      </c>
      <c r="F736" s="4">
        <v>720000</v>
      </c>
      <c r="G736" t="s">
        <v>5</v>
      </c>
      <c r="H736">
        <v>4</v>
      </c>
      <c r="I736" s="4">
        <f>IF(E736="Rhode Island", Table1[[#This Row],[price]]*$L$3, IF(E736="Massachusetts", Table1[[#This Row],[price]]*$L$2, 1))</f>
        <v>720000</v>
      </c>
    </row>
    <row r="737" spans="1:9" x14ac:dyDescent="0.25">
      <c r="A737" s="2">
        <v>39800</v>
      </c>
      <c r="B737" s="1">
        <f t="shared" si="22"/>
        <v>2008</v>
      </c>
      <c r="C737" s="1">
        <f t="shared" si="23"/>
        <v>4</v>
      </c>
      <c r="D737">
        <v>2903</v>
      </c>
      <c r="E737" t="s">
        <v>36</v>
      </c>
      <c r="F737" s="4">
        <v>416500</v>
      </c>
      <c r="G737" t="s">
        <v>5</v>
      </c>
      <c r="H737">
        <v>3</v>
      </c>
      <c r="I737" s="4">
        <f>IF(E737="Rhode Island", Table1[[#This Row],[price]]*$L$3, IF(E737="Massachusetts", Table1[[#This Row],[price]]*$L$2, 1))</f>
        <v>416500</v>
      </c>
    </row>
    <row r="738" spans="1:9" x14ac:dyDescent="0.25">
      <c r="A738" s="2">
        <v>39800</v>
      </c>
      <c r="B738" s="1">
        <f t="shared" si="22"/>
        <v>2008</v>
      </c>
      <c r="C738" s="1">
        <f t="shared" si="23"/>
        <v>4</v>
      </c>
      <c r="D738">
        <v>2902</v>
      </c>
      <c r="E738" t="s">
        <v>36</v>
      </c>
      <c r="F738" s="4">
        <v>420000</v>
      </c>
      <c r="G738" t="s">
        <v>5</v>
      </c>
      <c r="H738">
        <v>4</v>
      </c>
      <c r="I738" s="4">
        <f>IF(E738="Rhode Island", Table1[[#This Row],[price]]*$L$3, IF(E738="Massachusetts", Table1[[#This Row],[price]]*$L$2, 1))</f>
        <v>420000</v>
      </c>
    </row>
    <row r="739" spans="1:9" x14ac:dyDescent="0.25">
      <c r="A739" s="2">
        <v>39800</v>
      </c>
      <c r="B739" s="1">
        <f t="shared" si="22"/>
        <v>2008</v>
      </c>
      <c r="C739" s="1">
        <f t="shared" si="23"/>
        <v>4</v>
      </c>
      <c r="D739">
        <v>2615</v>
      </c>
      <c r="E739" t="s">
        <v>37</v>
      </c>
      <c r="F739" s="4">
        <v>431600</v>
      </c>
      <c r="G739" t="s">
        <v>5</v>
      </c>
      <c r="H739">
        <v>4</v>
      </c>
      <c r="I739" s="4">
        <f>IF(E739="Rhode Island", Table1[[#This Row],[price]]*$L$3, IF(E739="Massachusetts", Table1[[#This Row],[price]]*$L$2, 1))</f>
        <v>431600</v>
      </c>
    </row>
    <row r="740" spans="1:9" x14ac:dyDescent="0.25">
      <c r="A740" s="2">
        <v>39801</v>
      </c>
      <c r="B740" s="1">
        <f t="shared" si="22"/>
        <v>2008</v>
      </c>
      <c r="C740" s="1">
        <f t="shared" si="23"/>
        <v>4</v>
      </c>
      <c r="D740">
        <v>2905</v>
      </c>
      <c r="E740" t="s">
        <v>36</v>
      </c>
      <c r="F740" s="4">
        <v>339950</v>
      </c>
      <c r="G740" t="s">
        <v>5</v>
      </c>
      <c r="H740">
        <v>3</v>
      </c>
      <c r="I740" s="4">
        <f>IF(E740="Rhode Island", Table1[[#This Row],[price]]*$L$3, IF(E740="Massachusetts", Table1[[#This Row],[price]]*$L$2, 1))</f>
        <v>339950</v>
      </c>
    </row>
    <row r="741" spans="1:9" x14ac:dyDescent="0.25">
      <c r="A741" s="2">
        <v>39801</v>
      </c>
      <c r="B741" s="1">
        <f t="shared" si="22"/>
        <v>2008</v>
      </c>
      <c r="C741" s="1">
        <f t="shared" si="23"/>
        <v>4</v>
      </c>
      <c r="D741">
        <v>2905</v>
      </c>
      <c r="E741" t="s">
        <v>36</v>
      </c>
      <c r="F741" s="4">
        <v>350000</v>
      </c>
      <c r="G741" t="s">
        <v>5</v>
      </c>
      <c r="H741">
        <v>3</v>
      </c>
      <c r="I741" s="4">
        <f>IF(E741="Rhode Island", Table1[[#This Row],[price]]*$L$3, IF(E741="Massachusetts", Table1[[#This Row],[price]]*$L$2, 1))</f>
        <v>350000</v>
      </c>
    </row>
    <row r="742" spans="1:9" x14ac:dyDescent="0.25">
      <c r="A742" s="2">
        <v>39801</v>
      </c>
      <c r="B742" s="1">
        <f t="shared" si="22"/>
        <v>2008</v>
      </c>
      <c r="C742" s="1">
        <f t="shared" si="23"/>
        <v>4</v>
      </c>
      <c r="D742">
        <v>2615</v>
      </c>
      <c r="E742" t="s">
        <v>37</v>
      </c>
      <c r="F742" s="4">
        <v>380000</v>
      </c>
      <c r="G742" t="s">
        <v>5</v>
      </c>
      <c r="H742">
        <v>3</v>
      </c>
      <c r="I742" s="4">
        <f>IF(E742="Rhode Island", Table1[[#This Row],[price]]*$L$3, IF(E742="Massachusetts", Table1[[#This Row],[price]]*$L$2, 1))</f>
        <v>380000</v>
      </c>
    </row>
    <row r="743" spans="1:9" x14ac:dyDescent="0.25">
      <c r="A743" s="2">
        <v>39801</v>
      </c>
      <c r="B743" s="1">
        <f t="shared" si="22"/>
        <v>2008</v>
      </c>
      <c r="C743" s="1">
        <f t="shared" si="23"/>
        <v>4</v>
      </c>
      <c r="D743">
        <v>2902</v>
      </c>
      <c r="E743" t="s">
        <v>36</v>
      </c>
      <c r="F743" s="4">
        <v>428250</v>
      </c>
      <c r="G743" t="s">
        <v>5</v>
      </c>
      <c r="H743">
        <v>3</v>
      </c>
      <c r="I743" s="4">
        <f>IF(E743="Rhode Island", Table1[[#This Row],[price]]*$L$3, IF(E743="Massachusetts", Table1[[#This Row],[price]]*$L$2, 1))</f>
        <v>428250</v>
      </c>
    </row>
    <row r="744" spans="1:9" x14ac:dyDescent="0.25">
      <c r="A744" s="2">
        <v>39801</v>
      </c>
      <c r="B744" s="1">
        <f t="shared" si="22"/>
        <v>2008</v>
      </c>
      <c r="C744" s="1">
        <f t="shared" si="23"/>
        <v>4</v>
      </c>
      <c r="D744">
        <v>2611</v>
      </c>
      <c r="E744" t="s">
        <v>37</v>
      </c>
      <c r="F744" s="4">
        <v>439000</v>
      </c>
      <c r="G744" t="s">
        <v>5</v>
      </c>
      <c r="H744">
        <v>3</v>
      </c>
      <c r="I744" s="4">
        <f>IF(E744="Rhode Island", Table1[[#This Row],[price]]*$L$3, IF(E744="Massachusetts", Table1[[#This Row],[price]]*$L$2, 1))</f>
        <v>439000</v>
      </c>
    </row>
    <row r="745" spans="1:9" x14ac:dyDescent="0.25">
      <c r="A745" s="2">
        <v>39801</v>
      </c>
      <c r="B745" s="1">
        <f t="shared" si="22"/>
        <v>2008</v>
      </c>
      <c r="C745" s="1">
        <f t="shared" si="23"/>
        <v>4</v>
      </c>
      <c r="D745">
        <v>2905</v>
      </c>
      <c r="E745" t="s">
        <v>36</v>
      </c>
      <c r="F745" s="4">
        <v>472000</v>
      </c>
      <c r="G745" t="s">
        <v>5</v>
      </c>
      <c r="H745">
        <v>4</v>
      </c>
      <c r="I745" s="4">
        <f>IF(E745="Rhode Island", Table1[[#This Row],[price]]*$L$3, IF(E745="Massachusetts", Table1[[#This Row],[price]]*$L$2, 1))</f>
        <v>472000</v>
      </c>
    </row>
    <row r="746" spans="1:9" x14ac:dyDescent="0.25">
      <c r="A746" s="2">
        <v>39801</v>
      </c>
      <c r="B746" s="1">
        <f t="shared" si="22"/>
        <v>2008</v>
      </c>
      <c r="C746" s="1">
        <f t="shared" si="23"/>
        <v>4</v>
      </c>
      <c r="D746">
        <v>2607</v>
      </c>
      <c r="E746" t="s">
        <v>37</v>
      </c>
      <c r="F746" s="4">
        <v>499000</v>
      </c>
      <c r="G746" t="s">
        <v>5</v>
      </c>
      <c r="H746">
        <v>4</v>
      </c>
      <c r="I746" s="4">
        <f>IF(E746="Rhode Island", Table1[[#This Row],[price]]*$L$3, IF(E746="Massachusetts", Table1[[#This Row],[price]]*$L$2, 1))</f>
        <v>499000</v>
      </c>
    </row>
    <row r="747" spans="1:9" x14ac:dyDescent="0.25">
      <c r="A747" s="2">
        <v>39801</v>
      </c>
      <c r="B747" s="1">
        <f t="shared" si="22"/>
        <v>2008</v>
      </c>
      <c r="C747" s="1">
        <f t="shared" si="23"/>
        <v>4</v>
      </c>
      <c r="D747">
        <v>2611</v>
      </c>
      <c r="E747" t="s">
        <v>37</v>
      </c>
      <c r="F747" s="4">
        <v>527000</v>
      </c>
      <c r="G747" t="s">
        <v>5</v>
      </c>
      <c r="H747">
        <v>5</v>
      </c>
      <c r="I747" s="4">
        <f>IF(E747="Rhode Island", Table1[[#This Row],[price]]*$L$3, IF(E747="Massachusetts", Table1[[#This Row],[price]]*$L$2, 1))</f>
        <v>527000</v>
      </c>
    </row>
    <row r="748" spans="1:9" x14ac:dyDescent="0.25">
      <c r="A748" s="2">
        <v>39801</v>
      </c>
      <c r="B748" s="1">
        <f t="shared" si="22"/>
        <v>2008</v>
      </c>
      <c r="C748" s="1">
        <f t="shared" si="23"/>
        <v>4</v>
      </c>
      <c r="D748">
        <v>2615</v>
      </c>
      <c r="E748" t="s">
        <v>37</v>
      </c>
      <c r="F748" s="4">
        <v>550000</v>
      </c>
      <c r="G748" t="s">
        <v>5</v>
      </c>
      <c r="H748">
        <v>4</v>
      </c>
      <c r="I748" s="4">
        <f>IF(E748="Rhode Island", Table1[[#This Row],[price]]*$L$3, IF(E748="Massachusetts", Table1[[#This Row],[price]]*$L$2, 1))</f>
        <v>550000</v>
      </c>
    </row>
    <row r="749" spans="1:9" x14ac:dyDescent="0.25">
      <c r="A749" s="2">
        <v>39801</v>
      </c>
      <c r="B749" s="1">
        <f t="shared" si="22"/>
        <v>2008</v>
      </c>
      <c r="C749" s="1">
        <f t="shared" si="23"/>
        <v>4</v>
      </c>
      <c r="D749">
        <v>2612</v>
      </c>
      <c r="E749" t="s">
        <v>37</v>
      </c>
      <c r="F749" s="4">
        <v>716000</v>
      </c>
      <c r="G749" t="s">
        <v>5</v>
      </c>
      <c r="H749">
        <v>3</v>
      </c>
      <c r="I749" s="4">
        <f>IF(E749="Rhode Island", Table1[[#This Row],[price]]*$L$3, IF(E749="Massachusetts", Table1[[#This Row],[price]]*$L$2, 1))</f>
        <v>716000</v>
      </c>
    </row>
    <row r="750" spans="1:9" x14ac:dyDescent="0.25">
      <c r="A750" s="2">
        <v>39801</v>
      </c>
      <c r="B750" s="1">
        <f t="shared" si="22"/>
        <v>2008</v>
      </c>
      <c r="C750" s="1">
        <f t="shared" si="23"/>
        <v>4</v>
      </c>
      <c r="D750">
        <v>2603</v>
      </c>
      <c r="E750" t="s">
        <v>37</v>
      </c>
      <c r="F750" s="4">
        <v>900000</v>
      </c>
      <c r="G750" t="s">
        <v>5</v>
      </c>
      <c r="H750">
        <v>4</v>
      </c>
      <c r="I750" s="4">
        <f>IF(E750="Rhode Island", Table1[[#This Row],[price]]*$L$3, IF(E750="Massachusetts", Table1[[#This Row],[price]]*$L$2, 1))</f>
        <v>900000</v>
      </c>
    </row>
    <row r="751" spans="1:9" x14ac:dyDescent="0.25">
      <c r="A751" s="2">
        <v>39802</v>
      </c>
      <c r="B751" s="1">
        <f t="shared" si="22"/>
        <v>2008</v>
      </c>
      <c r="C751" s="1">
        <f t="shared" si="23"/>
        <v>4</v>
      </c>
      <c r="D751">
        <v>2606</v>
      </c>
      <c r="E751" t="s">
        <v>37</v>
      </c>
      <c r="F751" s="4">
        <v>495000</v>
      </c>
      <c r="G751" t="s">
        <v>5</v>
      </c>
      <c r="H751">
        <v>3</v>
      </c>
      <c r="I751" s="4">
        <f>IF(E751="Rhode Island", Table1[[#This Row],[price]]*$L$3, IF(E751="Massachusetts", Table1[[#This Row],[price]]*$L$2, 1))</f>
        <v>495000</v>
      </c>
    </row>
    <row r="752" spans="1:9" x14ac:dyDescent="0.25">
      <c r="A752" s="2">
        <v>39802</v>
      </c>
      <c r="B752" s="1">
        <f t="shared" si="22"/>
        <v>2008</v>
      </c>
      <c r="C752" s="1">
        <f t="shared" si="23"/>
        <v>4</v>
      </c>
      <c r="D752">
        <v>2604</v>
      </c>
      <c r="E752" t="s">
        <v>37</v>
      </c>
      <c r="F752" s="4">
        <v>540000</v>
      </c>
      <c r="G752" t="s">
        <v>5</v>
      </c>
      <c r="H752">
        <v>3</v>
      </c>
      <c r="I752" s="4">
        <f>IF(E752="Rhode Island", Table1[[#This Row],[price]]*$L$3, IF(E752="Massachusetts", Table1[[#This Row],[price]]*$L$2, 1))</f>
        <v>540000</v>
      </c>
    </row>
    <row r="753" spans="1:9" x14ac:dyDescent="0.25">
      <c r="A753" s="2">
        <v>39802</v>
      </c>
      <c r="B753" s="1">
        <f t="shared" si="22"/>
        <v>2008</v>
      </c>
      <c r="C753" s="1">
        <f t="shared" si="23"/>
        <v>4</v>
      </c>
      <c r="D753">
        <v>2603</v>
      </c>
      <c r="E753" t="s">
        <v>37</v>
      </c>
      <c r="F753" s="4">
        <v>1375000</v>
      </c>
      <c r="G753" t="s">
        <v>5</v>
      </c>
      <c r="H753">
        <v>4</v>
      </c>
      <c r="I753" s="4">
        <f>IF(E753="Rhode Island", Table1[[#This Row],[price]]*$L$3, IF(E753="Massachusetts", Table1[[#This Row],[price]]*$L$2, 1))</f>
        <v>1375000</v>
      </c>
    </row>
    <row r="754" spans="1:9" x14ac:dyDescent="0.25">
      <c r="A754" s="2">
        <v>39802</v>
      </c>
      <c r="B754" s="1">
        <f t="shared" si="22"/>
        <v>2008</v>
      </c>
      <c r="C754" s="1">
        <f t="shared" si="23"/>
        <v>4</v>
      </c>
      <c r="D754">
        <v>2603</v>
      </c>
      <c r="E754" t="s">
        <v>37</v>
      </c>
      <c r="F754" s="4">
        <v>3500000</v>
      </c>
      <c r="G754" t="s">
        <v>5</v>
      </c>
      <c r="H754">
        <v>5</v>
      </c>
      <c r="I754" s="4">
        <f>IF(E754="Rhode Island", Table1[[#This Row],[price]]*$L$3, IF(E754="Massachusetts", Table1[[#This Row],[price]]*$L$2, 1))</f>
        <v>3500000</v>
      </c>
    </row>
    <row r="755" spans="1:9" x14ac:dyDescent="0.25">
      <c r="A755" s="2">
        <v>39804</v>
      </c>
      <c r="B755" s="1">
        <f t="shared" si="22"/>
        <v>2008</v>
      </c>
      <c r="C755" s="1">
        <f t="shared" si="23"/>
        <v>4</v>
      </c>
      <c r="D755">
        <v>2617</v>
      </c>
      <c r="E755" t="s">
        <v>37</v>
      </c>
      <c r="F755" s="4">
        <v>379000</v>
      </c>
      <c r="G755" t="s">
        <v>5</v>
      </c>
      <c r="H755">
        <v>3</v>
      </c>
      <c r="I755" s="4">
        <f>IF(E755="Rhode Island", Table1[[#This Row],[price]]*$L$3, IF(E755="Massachusetts", Table1[[#This Row],[price]]*$L$2, 1))</f>
        <v>379000</v>
      </c>
    </row>
    <row r="756" spans="1:9" x14ac:dyDescent="0.25">
      <c r="A756" s="2">
        <v>39804</v>
      </c>
      <c r="B756" s="1">
        <f t="shared" si="22"/>
        <v>2008</v>
      </c>
      <c r="C756" s="1">
        <f t="shared" si="23"/>
        <v>4</v>
      </c>
      <c r="D756">
        <v>2615</v>
      </c>
      <c r="E756" t="s">
        <v>37</v>
      </c>
      <c r="F756" s="4">
        <v>390000</v>
      </c>
      <c r="G756" t="s">
        <v>5</v>
      </c>
      <c r="H756">
        <v>4</v>
      </c>
      <c r="I756" s="4">
        <f>IF(E756="Rhode Island", Table1[[#This Row],[price]]*$L$3, IF(E756="Massachusetts", Table1[[#This Row],[price]]*$L$2, 1))</f>
        <v>390000</v>
      </c>
    </row>
    <row r="757" spans="1:9" x14ac:dyDescent="0.25">
      <c r="A757" s="2">
        <v>39804</v>
      </c>
      <c r="B757" s="1">
        <f t="shared" si="22"/>
        <v>2008</v>
      </c>
      <c r="C757" s="1">
        <f t="shared" si="23"/>
        <v>4</v>
      </c>
      <c r="D757">
        <v>2611</v>
      </c>
      <c r="E757" t="s">
        <v>37</v>
      </c>
      <c r="F757" s="4">
        <v>399500</v>
      </c>
      <c r="G757" t="s">
        <v>5</v>
      </c>
      <c r="H757">
        <v>3</v>
      </c>
      <c r="I757" s="4">
        <f>IF(E757="Rhode Island", Table1[[#This Row],[price]]*$L$3, IF(E757="Massachusetts", Table1[[#This Row],[price]]*$L$2, 1))</f>
        <v>399500</v>
      </c>
    </row>
    <row r="758" spans="1:9" x14ac:dyDescent="0.25">
      <c r="A758" s="2">
        <v>39804</v>
      </c>
      <c r="B758" s="1">
        <f t="shared" si="22"/>
        <v>2008</v>
      </c>
      <c r="C758" s="1">
        <f t="shared" si="23"/>
        <v>4</v>
      </c>
      <c r="D758">
        <v>2914</v>
      </c>
      <c r="E758" t="s">
        <v>36</v>
      </c>
      <c r="F758" s="4">
        <v>456000</v>
      </c>
      <c r="G758" t="s">
        <v>5</v>
      </c>
      <c r="H758">
        <v>3</v>
      </c>
      <c r="I758" s="4">
        <f>IF(E758="Rhode Island", Table1[[#This Row],[price]]*$L$3, IF(E758="Massachusetts", Table1[[#This Row],[price]]*$L$2, 1))</f>
        <v>456000</v>
      </c>
    </row>
    <row r="759" spans="1:9" x14ac:dyDescent="0.25">
      <c r="A759" s="2">
        <v>39804</v>
      </c>
      <c r="B759" s="1">
        <f t="shared" si="22"/>
        <v>2008</v>
      </c>
      <c r="C759" s="1">
        <f t="shared" si="23"/>
        <v>4</v>
      </c>
      <c r="D759">
        <v>2611</v>
      </c>
      <c r="E759" t="s">
        <v>37</v>
      </c>
      <c r="F759" s="4">
        <v>490000</v>
      </c>
      <c r="G759" t="s">
        <v>5</v>
      </c>
      <c r="H759">
        <v>4</v>
      </c>
      <c r="I759" s="4">
        <f>IF(E759="Rhode Island", Table1[[#This Row],[price]]*$L$3, IF(E759="Massachusetts", Table1[[#This Row],[price]]*$L$2, 1))</f>
        <v>490000</v>
      </c>
    </row>
    <row r="760" spans="1:9" x14ac:dyDescent="0.25">
      <c r="A760" s="2">
        <v>39804</v>
      </c>
      <c r="B760" s="1">
        <f t="shared" si="22"/>
        <v>2008</v>
      </c>
      <c r="C760" s="1">
        <f t="shared" si="23"/>
        <v>4</v>
      </c>
      <c r="D760">
        <v>2614</v>
      </c>
      <c r="E760" t="s">
        <v>37</v>
      </c>
      <c r="F760" s="4">
        <v>585000</v>
      </c>
      <c r="G760" t="s">
        <v>5</v>
      </c>
      <c r="H760">
        <v>4</v>
      </c>
      <c r="I760" s="4">
        <f>IF(E760="Rhode Island", Table1[[#This Row],[price]]*$L$3, IF(E760="Massachusetts", Table1[[#This Row],[price]]*$L$2, 1))</f>
        <v>585000</v>
      </c>
    </row>
    <row r="761" spans="1:9" x14ac:dyDescent="0.25">
      <c r="A761" s="2">
        <v>39804</v>
      </c>
      <c r="B761" s="1">
        <f t="shared" si="22"/>
        <v>2008</v>
      </c>
      <c r="C761" s="1">
        <f t="shared" si="23"/>
        <v>4</v>
      </c>
      <c r="D761">
        <v>2611</v>
      </c>
      <c r="E761" t="s">
        <v>37</v>
      </c>
      <c r="F761" s="4">
        <v>630000</v>
      </c>
      <c r="G761" t="s">
        <v>5</v>
      </c>
      <c r="H761">
        <v>4</v>
      </c>
      <c r="I761" s="4">
        <f>IF(E761="Rhode Island", Table1[[#This Row],[price]]*$L$3, IF(E761="Massachusetts", Table1[[#This Row],[price]]*$L$2, 1))</f>
        <v>630000</v>
      </c>
    </row>
    <row r="762" spans="1:9" x14ac:dyDescent="0.25">
      <c r="A762" s="2">
        <v>39804</v>
      </c>
      <c r="B762" s="1">
        <f t="shared" si="22"/>
        <v>2008</v>
      </c>
      <c r="C762" s="1">
        <f t="shared" si="23"/>
        <v>4</v>
      </c>
      <c r="D762">
        <v>2600</v>
      </c>
      <c r="E762" t="s">
        <v>37</v>
      </c>
      <c r="F762" s="4">
        <v>855000</v>
      </c>
      <c r="G762" t="s">
        <v>5</v>
      </c>
      <c r="H762">
        <v>3</v>
      </c>
      <c r="I762" s="4">
        <f>IF(E762="Rhode Island", Table1[[#This Row],[price]]*$L$3, IF(E762="Massachusetts", Table1[[#This Row],[price]]*$L$2, 1))</f>
        <v>855000</v>
      </c>
    </row>
    <row r="763" spans="1:9" x14ac:dyDescent="0.25">
      <c r="A763" s="2">
        <v>39804</v>
      </c>
      <c r="B763" s="1">
        <f t="shared" si="22"/>
        <v>2008</v>
      </c>
      <c r="C763" s="1">
        <f t="shared" si="23"/>
        <v>4</v>
      </c>
      <c r="D763">
        <v>2603</v>
      </c>
      <c r="E763" t="s">
        <v>37</v>
      </c>
      <c r="F763" s="4">
        <v>350000</v>
      </c>
      <c r="G763" t="s">
        <v>6</v>
      </c>
      <c r="H763">
        <v>2</v>
      </c>
      <c r="I763" s="4">
        <f>IF(E763="Rhode Island", Table1[[#This Row],[price]]*$L$3, IF(E763="Massachusetts", Table1[[#This Row],[price]]*$L$2, 1))</f>
        <v>350000</v>
      </c>
    </row>
    <row r="764" spans="1:9" x14ac:dyDescent="0.25">
      <c r="A764" s="2">
        <v>39805</v>
      </c>
      <c r="B764" s="1">
        <f t="shared" si="22"/>
        <v>2008</v>
      </c>
      <c r="C764" s="1">
        <f t="shared" si="23"/>
        <v>4</v>
      </c>
      <c r="D764">
        <v>2906</v>
      </c>
      <c r="E764" t="s">
        <v>36</v>
      </c>
      <c r="F764" s="4">
        <v>355000</v>
      </c>
      <c r="G764" t="s">
        <v>5</v>
      </c>
      <c r="H764">
        <v>3</v>
      </c>
      <c r="I764" s="4">
        <f>IF(E764="Rhode Island", Table1[[#This Row],[price]]*$L$3, IF(E764="Massachusetts", Table1[[#This Row],[price]]*$L$2, 1))</f>
        <v>355000</v>
      </c>
    </row>
    <row r="765" spans="1:9" x14ac:dyDescent="0.25">
      <c r="A765" s="2">
        <v>39805</v>
      </c>
      <c r="B765" s="1">
        <f t="shared" si="22"/>
        <v>2008</v>
      </c>
      <c r="C765" s="1">
        <f t="shared" si="23"/>
        <v>4</v>
      </c>
      <c r="D765">
        <v>2905</v>
      </c>
      <c r="E765" t="s">
        <v>36</v>
      </c>
      <c r="F765" s="4">
        <v>361500</v>
      </c>
      <c r="G765" t="s">
        <v>5</v>
      </c>
      <c r="H765">
        <v>3</v>
      </c>
      <c r="I765" s="4">
        <f>IF(E765="Rhode Island", Table1[[#This Row],[price]]*$L$3, IF(E765="Massachusetts", Table1[[#This Row],[price]]*$L$2, 1))</f>
        <v>361500</v>
      </c>
    </row>
    <row r="766" spans="1:9" x14ac:dyDescent="0.25">
      <c r="A766" s="2">
        <v>39805</v>
      </c>
      <c r="B766" s="1">
        <f t="shared" si="22"/>
        <v>2008</v>
      </c>
      <c r="C766" s="1">
        <f t="shared" si="23"/>
        <v>4</v>
      </c>
      <c r="D766">
        <v>2617</v>
      </c>
      <c r="E766" t="s">
        <v>37</v>
      </c>
      <c r="F766" s="4">
        <v>381000</v>
      </c>
      <c r="G766" t="s">
        <v>5</v>
      </c>
      <c r="H766">
        <v>3</v>
      </c>
      <c r="I766" s="4">
        <f>IF(E766="Rhode Island", Table1[[#This Row],[price]]*$L$3, IF(E766="Massachusetts", Table1[[#This Row],[price]]*$L$2, 1))</f>
        <v>381000</v>
      </c>
    </row>
    <row r="767" spans="1:9" x14ac:dyDescent="0.25">
      <c r="A767" s="2">
        <v>39805</v>
      </c>
      <c r="B767" s="1">
        <f t="shared" si="22"/>
        <v>2008</v>
      </c>
      <c r="C767" s="1">
        <f t="shared" si="23"/>
        <v>4</v>
      </c>
      <c r="D767">
        <v>2913</v>
      </c>
      <c r="E767" t="s">
        <v>36</v>
      </c>
      <c r="F767" s="4">
        <v>390000</v>
      </c>
      <c r="G767" t="s">
        <v>5</v>
      </c>
      <c r="H767">
        <v>3</v>
      </c>
      <c r="I767" s="4">
        <f>IF(E767="Rhode Island", Table1[[#This Row],[price]]*$L$3, IF(E767="Massachusetts", Table1[[#This Row],[price]]*$L$2, 1))</f>
        <v>390000</v>
      </c>
    </row>
    <row r="768" spans="1:9" x14ac:dyDescent="0.25">
      <c r="A768" s="2">
        <v>39805</v>
      </c>
      <c r="B768" s="1">
        <f t="shared" si="22"/>
        <v>2008</v>
      </c>
      <c r="C768" s="1">
        <f t="shared" si="23"/>
        <v>4</v>
      </c>
      <c r="D768">
        <v>2905</v>
      </c>
      <c r="E768" t="s">
        <v>36</v>
      </c>
      <c r="F768" s="4">
        <v>395000</v>
      </c>
      <c r="G768" t="s">
        <v>5</v>
      </c>
      <c r="H768">
        <v>3</v>
      </c>
      <c r="I768" s="4">
        <f>IF(E768="Rhode Island", Table1[[#This Row],[price]]*$L$3, IF(E768="Massachusetts", Table1[[#This Row],[price]]*$L$2, 1))</f>
        <v>395000</v>
      </c>
    </row>
    <row r="769" spans="1:9" x14ac:dyDescent="0.25">
      <c r="A769" s="2">
        <v>39805</v>
      </c>
      <c r="B769" s="1">
        <f t="shared" si="22"/>
        <v>2008</v>
      </c>
      <c r="C769" s="1">
        <f t="shared" si="23"/>
        <v>4</v>
      </c>
      <c r="D769">
        <v>2914</v>
      </c>
      <c r="E769" t="s">
        <v>36</v>
      </c>
      <c r="F769" s="4">
        <v>444000</v>
      </c>
      <c r="G769" t="s">
        <v>5</v>
      </c>
      <c r="H769">
        <v>4</v>
      </c>
      <c r="I769" s="4">
        <f>IF(E769="Rhode Island", Table1[[#This Row],[price]]*$L$3, IF(E769="Massachusetts", Table1[[#This Row],[price]]*$L$2, 1))</f>
        <v>444000</v>
      </c>
    </row>
    <row r="770" spans="1:9" x14ac:dyDescent="0.25">
      <c r="A770" s="2">
        <v>39805</v>
      </c>
      <c r="B770" s="1">
        <f t="shared" ref="B770:B833" si="24">YEAR(A770)</f>
        <v>2008</v>
      </c>
      <c r="C770" s="1">
        <f t="shared" ref="C770:C833" si="25">ROUNDUP(MONTH(A770)/3,0)</f>
        <v>4</v>
      </c>
      <c r="D770">
        <v>2906</v>
      </c>
      <c r="E770" t="s">
        <v>36</v>
      </c>
      <c r="F770" s="4">
        <v>450000</v>
      </c>
      <c r="G770" t="s">
        <v>5</v>
      </c>
      <c r="H770">
        <v>4</v>
      </c>
      <c r="I770" s="4">
        <f>IF(E770="Rhode Island", Table1[[#This Row],[price]]*$L$3, IF(E770="Massachusetts", Table1[[#This Row],[price]]*$L$2, 1))</f>
        <v>450000</v>
      </c>
    </row>
    <row r="771" spans="1:9" x14ac:dyDescent="0.25">
      <c r="A771" s="2">
        <v>39805</v>
      </c>
      <c r="B771" s="1">
        <f t="shared" si="24"/>
        <v>2008</v>
      </c>
      <c r="C771" s="1">
        <f t="shared" si="25"/>
        <v>4</v>
      </c>
      <c r="D771">
        <v>2906</v>
      </c>
      <c r="E771" t="s">
        <v>36</v>
      </c>
      <c r="F771" s="4">
        <v>452000</v>
      </c>
      <c r="G771" t="s">
        <v>5</v>
      </c>
      <c r="H771">
        <v>4</v>
      </c>
      <c r="I771" s="4">
        <f>IF(E771="Rhode Island", Table1[[#This Row],[price]]*$L$3, IF(E771="Massachusetts", Table1[[#This Row],[price]]*$L$2, 1))</f>
        <v>452000</v>
      </c>
    </row>
    <row r="772" spans="1:9" x14ac:dyDescent="0.25">
      <c r="A772" s="2">
        <v>39805</v>
      </c>
      <c r="B772" s="1">
        <f t="shared" si="24"/>
        <v>2008</v>
      </c>
      <c r="C772" s="1">
        <f t="shared" si="25"/>
        <v>4</v>
      </c>
      <c r="D772">
        <v>2912</v>
      </c>
      <c r="E772" t="s">
        <v>36</v>
      </c>
      <c r="F772" s="4">
        <v>480000</v>
      </c>
      <c r="G772" t="s">
        <v>5</v>
      </c>
      <c r="H772">
        <v>4</v>
      </c>
      <c r="I772" s="4">
        <f>IF(E772="Rhode Island", Table1[[#This Row],[price]]*$L$3, IF(E772="Massachusetts", Table1[[#This Row],[price]]*$L$2, 1))</f>
        <v>480000</v>
      </c>
    </row>
    <row r="773" spans="1:9" x14ac:dyDescent="0.25">
      <c r="A773" s="2">
        <v>39805</v>
      </c>
      <c r="B773" s="1">
        <f t="shared" si="24"/>
        <v>2008</v>
      </c>
      <c r="C773" s="1">
        <f t="shared" si="25"/>
        <v>4</v>
      </c>
      <c r="D773">
        <v>2602</v>
      </c>
      <c r="E773" t="s">
        <v>37</v>
      </c>
      <c r="F773" s="4">
        <v>500000</v>
      </c>
      <c r="G773" t="s">
        <v>5</v>
      </c>
      <c r="H773">
        <v>3</v>
      </c>
      <c r="I773" s="4">
        <f>IF(E773="Rhode Island", Table1[[#This Row],[price]]*$L$3, IF(E773="Massachusetts", Table1[[#This Row],[price]]*$L$2, 1))</f>
        <v>500000</v>
      </c>
    </row>
    <row r="774" spans="1:9" x14ac:dyDescent="0.25">
      <c r="A774" s="2">
        <v>39805</v>
      </c>
      <c r="B774" s="1">
        <f t="shared" si="24"/>
        <v>2008</v>
      </c>
      <c r="C774" s="1">
        <f t="shared" si="25"/>
        <v>4</v>
      </c>
      <c r="D774">
        <v>2602</v>
      </c>
      <c r="E774" t="s">
        <v>37</v>
      </c>
      <c r="F774" s="4">
        <v>571000</v>
      </c>
      <c r="G774" t="s">
        <v>5</v>
      </c>
      <c r="H774">
        <v>3</v>
      </c>
      <c r="I774" s="4">
        <f>IF(E774="Rhode Island", Table1[[#This Row],[price]]*$L$3, IF(E774="Massachusetts", Table1[[#This Row],[price]]*$L$2, 1))</f>
        <v>571000</v>
      </c>
    </row>
    <row r="775" spans="1:9" x14ac:dyDescent="0.25">
      <c r="A775" s="2">
        <v>39805</v>
      </c>
      <c r="B775" s="1">
        <f t="shared" si="24"/>
        <v>2008</v>
      </c>
      <c r="C775" s="1">
        <f t="shared" si="25"/>
        <v>4</v>
      </c>
      <c r="D775">
        <v>2606</v>
      </c>
      <c r="E775" t="s">
        <v>37</v>
      </c>
      <c r="F775" s="4">
        <v>315000</v>
      </c>
      <c r="G775" t="s">
        <v>6</v>
      </c>
      <c r="H775">
        <v>2</v>
      </c>
      <c r="I775" s="4">
        <f>IF(E775="Rhode Island", Table1[[#This Row],[price]]*$L$3, IF(E775="Massachusetts", Table1[[#This Row],[price]]*$L$2, 1))</f>
        <v>315000</v>
      </c>
    </row>
    <row r="776" spans="1:9" x14ac:dyDescent="0.25">
      <c r="A776" s="2">
        <v>39806</v>
      </c>
      <c r="B776" s="1">
        <f t="shared" si="24"/>
        <v>2008</v>
      </c>
      <c r="C776" s="1">
        <f t="shared" si="25"/>
        <v>4</v>
      </c>
      <c r="D776">
        <v>2614</v>
      </c>
      <c r="E776" t="s">
        <v>37</v>
      </c>
      <c r="F776" s="4">
        <v>310000</v>
      </c>
      <c r="G776" t="s">
        <v>5</v>
      </c>
      <c r="H776">
        <v>2</v>
      </c>
      <c r="I776" s="4">
        <f>IF(E776="Rhode Island", Table1[[#This Row],[price]]*$L$3, IF(E776="Massachusetts", Table1[[#This Row],[price]]*$L$2, 1))</f>
        <v>310000</v>
      </c>
    </row>
    <row r="777" spans="1:9" x14ac:dyDescent="0.25">
      <c r="A777" s="2">
        <v>39806</v>
      </c>
      <c r="B777" s="1">
        <f t="shared" si="24"/>
        <v>2008</v>
      </c>
      <c r="C777" s="1">
        <f t="shared" si="25"/>
        <v>4</v>
      </c>
      <c r="D777">
        <v>2913</v>
      </c>
      <c r="E777" t="s">
        <v>36</v>
      </c>
      <c r="F777" s="4">
        <v>369950</v>
      </c>
      <c r="G777" t="s">
        <v>5</v>
      </c>
      <c r="H777">
        <v>3</v>
      </c>
      <c r="I777" s="4">
        <f>IF(E777="Rhode Island", Table1[[#This Row],[price]]*$L$3, IF(E777="Massachusetts", Table1[[#This Row],[price]]*$L$2, 1))</f>
        <v>369950</v>
      </c>
    </row>
    <row r="778" spans="1:9" x14ac:dyDescent="0.25">
      <c r="A778" s="2">
        <v>39806</v>
      </c>
      <c r="B778" s="1">
        <f t="shared" si="24"/>
        <v>2008</v>
      </c>
      <c r="C778" s="1">
        <f t="shared" si="25"/>
        <v>4</v>
      </c>
      <c r="D778">
        <v>2615</v>
      </c>
      <c r="E778" t="s">
        <v>37</v>
      </c>
      <c r="F778" s="4">
        <v>385000</v>
      </c>
      <c r="G778" t="s">
        <v>5</v>
      </c>
      <c r="H778">
        <v>3</v>
      </c>
      <c r="I778" s="4">
        <f>IF(E778="Rhode Island", Table1[[#This Row],[price]]*$L$3, IF(E778="Massachusetts", Table1[[#This Row],[price]]*$L$2, 1))</f>
        <v>385000</v>
      </c>
    </row>
    <row r="779" spans="1:9" x14ac:dyDescent="0.25">
      <c r="A779" s="2">
        <v>39806</v>
      </c>
      <c r="B779" s="1">
        <f t="shared" si="24"/>
        <v>2008</v>
      </c>
      <c r="C779" s="1">
        <f t="shared" si="25"/>
        <v>4</v>
      </c>
      <c r="D779">
        <v>2611</v>
      </c>
      <c r="E779" t="s">
        <v>37</v>
      </c>
      <c r="F779" s="4">
        <v>394000</v>
      </c>
      <c r="G779" t="s">
        <v>5</v>
      </c>
      <c r="H779">
        <v>3</v>
      </c>
      <c r="I779" s="4">
        <f>IF(E779="Rhode Island", Table1[[#This Row],[price]]*$L$3, IF(E779="Massachusetts", Table1[[#This Row],[price]]*$L$2, 1))</f>
        <v>394000</v>
      </c>
    </row>
    <row r="780" spans="1:9" x14ac:dyDescent="0.25">
      <c r="A780" s="2">
        <v>39806</v>
      </c>
      <c r="B780" s="1">
        <f t="shared" si="24"/>
        <v>2008</v>
      </c>
      <c r="C780" s="1">
        <f t="shared" si="25"/>
        <v>4</v>
      </c>
      <c r="D780">
        <v>2914</v>
      </c>
      <c r="E780" t="s">
        <v>36</v>
      </c>
      <c r="F780" s="4">
        <v>400000</v>
      </c>
      <c r="G780" t="s">
        <v>5</v>
      </c>
      <c r="H780">
        <v>4</v>
      </c>
      <c r="I780" s="4">
        <f>IF(E780="Rhode Island", Table1[[#This Row],[price]]*$L$3, IF(E780="Massachusetts", Table1[[#This Row],[price]]*$L$2, 1))</f>
        <v>400000</v>
      </c>
    </row>
    <row r="781" spans="1:9" x14ac:dyDescent="0.25">
      <c r="A781" s="2">
        <v>39806</v>
      </c>
      <c r="B781" s="1">
        <f t="shared" si="24"/>
        <v>2008</v>
      </c>
      <c r="C781" s="1">
        <f t="shared" si="25"/>
        <v>4</v>
      </c>
      <c r="D781">
        <v>2906</v>
      </c>
      <c r="E781" t="s">
        <v>36</v>
      </c>
      <c r="F781" s="4">
        <v>400000</v>
      </c>
      <c r="G781" t="s">
        <v>5</v>
      </c>
      <c r="H781">
        <v>3</v>
      </c>
      <c r="I781" s="4">
        <f>IF(E781="Rhode Island", Table1[[#This Row],[price]]*$L$3, IF(E781="Massachusetts", Table1[[#This Row],[price]]*$L$2, 1))</f>
        <v>400000</v>
      </c>
    </row>
    <row r="782" spans="1:9" x14ac:dyDescent="0.25">
      <c r="A782" s="2">
        <v>39806</v>
      </c>
      <c r="B782" s="1">
        <f t="shared" si="24"/>
        <v>2008</v>
      </c>
      <c r="C782" s="1">
        <f t="shared" si="25"/>
        <v>4</v>
      </c>
      <c r="D782">
        <v>2611</v>
      </c>
      <c r="E782" t="s">
        <v>37</v>
      </c>
      <c r="F782" s="4">
        <v>400000</v>
      </c>
      <c r="G782" t="s">
        <v>5</v>
      </c>
      <c r="H782">
        <v>3</v>
      </c>
      <c r="I782" s="4">
        <f>IF(E782="Rhode Island", Table1[[#This Row],[price]]*$L$3, IF(E782="Massachusetts", Table1[[#This Row],[price]]*$L$2, 1))</f>
        <v>400000</v>
      </c>
    </row>
    <row r="783" spans="1:9" x14ac:dyDescent="0.25">
      <c r="A783" s="2">
        <v>39806</v>
      </c>
      <c r="B783" s="1">
        <f t="shared" si="24"/>
        <v>2008</v>
      </c>
      <c r="C783" s="1">
        <f t="shared" si="25"/>
        <v>4</v>
      </c>
      <c r="D783">
        <v>2905</v>
      </c>
      <c r="E783" t="s">
        <v>36</v>
      </c>
      <c r="F783" s="4">
        <v>400000</v>
      </c>
      <c r="G783" t="s">
        <v>5</v>
      </c>
      <c r="H783">
        <v>3</v>
      </c>
      <c r="I783" s="4">
        <f>IF(E783="Rhode Island", Table1[[#This Row],[price]]*$L$3, IF(E783="Massachusetts", Table1[[#This Row],[price]]*$L$2, 1))</f>
        <v>400000</v>
      </c>
    </row>
    <row r="784" spans="1:9" x14ac:dyDescent="0.25">
      <c r="A784" s="2">
        <v>39806</v>
      </c>
      <c r="B784" s="1">
        <f t="shared" si="24"/>
        <v>2008</v>
      </c>
      <c r="C784" s="1">
        <f t="shared" si="25"/>
        <v>4</v>
      </c>
      <c r="D784">
        <v>2904</v>
      </c>
      <c r="E784" t="s">
        <v>36</v>
      </c>
      <c r="F784" s="4">
        <v>499000</v>
      </c>
      <c r="G784" t="s">
        <v>5</v>
      </c>
      <c r="H784">
        <v>4</v>
      </c>
      <c r="I784" s="4">
        <f>IF(E784="Rhode Island", Table1[[#This Row],[price]]*$L$3, IF(E784="Massachusetts", Table1[[#This Row],[price]]*$L$2, 1))</f>
        <v>499000</v>
      </c>
    </row>
    <row r="785" spans="1:9" x14ac:dyDescent="0.25">
      <c r="A785" s="2">
        <v>39806</v>
      </c>
      <c r="B785" s="1">
        <f t="shared" si="24"/>
        <v>2008</v>
      </c>
      <c r="C785" s="1">
        <f t="shared" si="25"/>
        <v>4</v>
      </c>
      <c r="D785">
        <v>2600</v>
      </c>
      <c r="E785" t="s">
        <v>37</v>
      </c>
      <c r="F785" s="4">
        <v>1057500</v>
      </c>
      <c r="G785" t="s">
        <v>5</v>
      </c>
      <c r="H785">
        <v>4</v>
      </c>
      <c r="I785" s="4">
        <f>IF(E785="Rhode Island", Table1[[#This Row],[price]]*$L$3, IF(E785="Massachusetts", Table1[[#This Row],[price]]*$L$2, 1))</f>
        <v>1057500</v>
      </c>
    </row>
    <row r="786" spans="1:9" x14ac:dyDescent="0.25">
      <c r="A786" s="2">
        <v>39806</v>
      </c>
      <c r="B786" s="1">
        <f t="shared" si="24"/>
        <v>2008</v>
      </c>
      <c r="C786" s="1">
        <f t="shared" si="25"/>
        <v>4</v>
      </c>
      <c r="D786">
        <v>2606</v>
      </c>
      <c r="E786" t="s">
        <v>37</v>
      </c>
      <c r="F786" s="4">
        <v>400000</v>
      </c>
      <c r="G786" t="s">
        <v>6</v>
      </c>
      <c r="H786">
        <v>3</v>
      </c>
      <c r="I786" s="4">
        <f>IF(E786="Rhode Island", Table1[[#This Row],[price]]*$L$3, IF(E786="Massachusetts", Table1[[#This Row],[price]]*$L$2, 1))</f>
        <v>400000</v>
      </c>
    </row>
    <row r="787" spans="1:9" x14ac:dyDescent="0.25">
      <c r="A787" s="2">
        <v>39806</v>
      </c>
      <c r="B787" s="1">
        <f t="shared" si="24"/>
        <v>2008</v>
      </c>
      <c r="C787" s="1">
        <f t="shared" si="25"/>
        <v>4</v>
      </c>
      <c r="D787">
        <v>2612</v>
      </c>
      <c r="E787" t="s">
        <v>37</v>
      </c>
      <c r="F787" s="4">
        <v>440000</v>
      </c>
      <c r="G787" t="s">
        <v>6</v>
      </c>
      <c r="H787">
        <v>2</v>
      </c>
      <c r="I787" s="4">
        <f>IF(E787="Rhode Island", Table1[[#This Row],[price]]*$L$3, IF(E787="Massachusetts", Table1[[#This Row],[price]]*$L$2, 1))</f>
        <v>440000</v>
      </c>
    </row>
    <row r="788" spans="1:9" x14ac:dyDescent="0.25">
      <c r="A788" s="2">
        <v>39818</v>
      </c>
      <c r="B788" s="1">
        <f t="shared" si="24"/>
        <v>2009</v>
      </c>
      <c r="C788" s="1">
        <f t="shared" si="25"/>
        <v>1</v>
      </c>
      <c r="D788">
        <v>2604</v>
      </c>
      <c r="E788" t="s">
        <v>37</v>
      </c>
      <c r="F788" s="4">
        <v>419950</v>
      </c>
      <c r="G788" t="s">
        <v>6</v>
      </c>
      <c r="H788">
        <v>2</v>
      </c>
      <c r="I788" s="4">
        <f>IF(E788="Rhode Island", Table1[[#This Row],[price]]*$L$3, IF(E788="Massachusetts", Table1[[#This Row],[price]]*$L$2, 1))</f>
        <v>419950</v>
      </c>
    </row>
    <row r="789" spans="1:9" x14ac:dyDescent="0.25">
      <c r="A789" s="2">
        <v>39818</v>
      </c>
      <c r="B789" s="1">
        <f t="shared" si="24"/>
        <v>2009</v>
      </c>
      <c r="C789" s="1">
        <f t="shared" si="25"/>
        <v>1</v>
      </c>
      <c r="D789">
        <v>2603</v>
      </c>
      <c r="E789" t="s">
        <v>37</v>
      </c>
      <c r="F789" s="4">
        <v>425000</v>
      </c>
      <c r="G789" t="s">
        <v>6</v>
      </c>
      <c r="H789">
        <v>1</v>
      </c>
      <c r="I789" s="4">
        <f>IF(E789="Rhode Island", Table1[[#This Row],[price]]*$L$3, IF(E789="Massachusetts", Table1[[#This Row],[price]]*$L$2, 1))</f>
        <v>425000</v>
      </c>
    </row>
    <row r="790" spans="1:9" x14ac:dyDescent="0.25">
      <c r="A790" s="2">
        <v>39819</v>
      </c>
      <c r="B790" s="1">
        <f t="shared" si="24"/>
        <v>2009</v>
      </c>
      <c r="C790" s="1">
        <f t="shared" si="25"/>
        <v>1</v>
      </c>
      <c r="D790">
        <v>2617</v>
      </c>
      <c r="E790" t="s">
        <v>37</v>
      </c>
      <c r="F790" s="4">
        <v>342500</v>
      </c>
      <c r="G790" t="s">
        <v>5</v>
      </c>
      <c r="H790">
        <v>3</v>
      </c>
      <c r="I790" s="4">
        <f>IF(E790="Rhode Island", Table1[[#This Row],[price]]*$L$3, IF(E790="Massachusetts", Table1[[#This Row],[price]]*$L$2, 1))</f>
        <v>342500</v>
      </c>
    </row>
    <row r="791" spans="1:9" x14ac:dyDescent="0.25">
      <c r="A791" s="2">
        <v>39819</v>
      </c>
      <c r="B791" s="1">
        <f t="shared" si="24"/>
        <v>2009</v>
      </c>
      <c r="C791" s="1">
        <f t="shared" si="25"/>
        <v>1</v>
      </c>
      <c r="D791">
        <v>2611</v>
      </c>
      <c r="E791" t="s">
        <v>37</v>
      </c>
      <c r="F791" s="4">
        <v>450000</v>
      </c>
      <c r="G791" t="s">
        <v>5</v>
      </c>
      <c r="H791">
        <v>4</v>
      </c>
      <c r="I791" s="4">
        <f>IF(E791="Rhode Island", Table1[[#This Row],[price]]*$L$3, IF(E791="Massachusetts", Table1[[#This Row],[price]]*$L$2, 1))</f>
        <v>450000</v>
      </c>
    </row>
    <row r="792" spans="1:9" x14ac:dyDescent="0.25">
      <c r="A792" s="2">
        <v>39819</v>
      </c>
      <c r="B792" s="1">
        <f t="shared" si="24"/>
        <v>2009</v>
      </c>
      <c r="C792" s="1">
        <f t="shared" si="25"/>
        <v>1</v>
      </c>
      <c r="D792">
        <v>2600</v>
      </c>
      <c r="E792" t="s">
        <v>37</v>
      </c>
      <c r="F792" s="4">
        <v>300000</v>
      </c>
      <c r="G792" t="s">
        <v>6</v>
      </c>
      <c r="H792">
        <v>2</v>
      </c>
      <c r="I792" s="4">
        <f>IF(E792="Rhode Island", Table1[[#This Row],[price]]*$L$3, IF(E792="Massachusetts", Table1[[#This Row],[price]]*$L$2, 1))</f>
        <v>300000</v>
      </c>
    </row>
    <row r="793" spans="1:9" x14ac:dyDescent="0.25">
      <c r="A793" s="2">
        <v>39820</v>
      </c>
      <c r="B793" s="1">
        <f t="shared" si="24"/>
        <v>2009</v>
      </c>
      <c r="C793" s="1">
        <f t="shared" si="25"/>
        <v>1</v>
      </c>
      <c r="D793">
        <v>2602</v>
      </c>
      <c r="E793" t="s">
        <v>37</v>
      </c>
      <c r="F793" s="4">
        <v>420000</v>
      </c>
      <c r="G793" t="s">
        <v>5</v>
      </c>
      <c r="H793">
        <v>3</v>
      </c>
      <c r="I793" s="4">
        <f>IF(E793="Rhode Island", Table1[[#This Row],[price]]*$L$3, IF(E793="Massachusetts", Table1[[#This Row],[price]]*$L$2, 1))</f>
        <v>420000</v>
      </c>
    </row>
    <row r="794" spans="1:9" x14ac:dyDescent="0.25">
      <c r="A794" s="2">
        <v>39820</v>
      </c>
      <c r="B794" s="1">
        <f t="shared" si="24"/>
        <v>2009</v>
      </c>
      <c r="C794" s="1">
        <f t="shared" si="25"/>
        <v>1</v>
      </c>
      <c r="D794">
        <v>2611</v>
      </c>
      <c r="E794" t="s">
        <v>37</v>
      </c>
      <c r="F794" s="4">
        <v>270000</v>
      </c>
      <c r="G794" t="s">
        <v>6</v>
      </c>
      <c r="H794">
        <v>2</v>
      </c>
      <c r="I794" s="4">
        <f>IF(E794="Rhode Island", Table1[[#This Row],[price]]*$L$3, IF(E794="Massachusetts", Table1[[#This Row],[price]]*$L$2, 1))</f>
        <v>270000</v>
      </c>
    </row>
    <row r="795" spans="1:9" x14ac:dyDescent="0.25">
      <c r="A795" s="2">
        <v>39821</v>
      </c>
      <c r="B795" s="1">
        <f t="shared" si="24"/>
        <v>2009</v>
      </c>
      <c r="C795" s="1">
        <f t="shared" si="25"/>
        <v>1</v>
      </c>
      <c r="D795">
        <v>2615</v>
      </c>
      <c r="E795" t="s">
        <v>37</v>
      </c>
      <c r="F795" s="4">
        <v>394000</v>
      </c>
      <c r="G795" t="s">
        <v>5</v>
      </c>
      <c r="H795">
        <v>3</v>
      </c>
      <c r="I795" s="4">
        <f>IF(E795="Rhode Island", Table1[[#This Row],[price]]*$L$3, IF(E795="Massachusetts", Table1[[#This Row],[price]]*$L$2, 1))</f>
        <v>394000</v>
      </c>
    </row>
    <row r="796" spans="1:9" x14ac:dyDescent="0.25">
      <c r="A796" s="2">
        <v>39821</v>
      </c>
      <c r="B796" s="1">
        <f t="shared" si="24"/>
        <v>2009</v>
      </c>
      <c r="C796" s="1">
        <f t="shared" si="25"/>
        <v>1</v>
      </c>
      <c r="D796">
        <v>2914</v>
      </c>
      <c r="E796" t="s">
        <v>36</v>
      </c>
      <c r="F796" s="4">
        <v>410000</v>
      </c>
      <c r="G796" t="s">
        <v>5</v>
      </c>
      <c r="H796">
        <v>4</v>
      </c>
      <c r="I796" s="4">
        <f>IF(E796="Rhode Island", Table1[[#This Row],[price]]*$L$3, IF(E796="Massachusetts", Table1[[#This Row],[price]]*$L$2, 1))</f>
        <v>410000</v>
      </c>
    </row>
    <row r="797" spans="1:9" x14ac:dyDescent="0.25">
      <c r="A797" s="2">
        <v>39821</v>
      </c>
      <c r="B797" s="1">
        <f t="shared" si="24"/>
        <v>2009</v>
      </c>
      <c r="C797" s="1">
        <f t="shared" si="25"/>
        <v>1</v>
      </c>
      <c r="D797">
        <v>2904</v>
      </c>
      <c r="E797" t="s">
        <v>36</v>
      </c>
      <c r="F797" s="4">
        <v>411500</v>
      </c>
      <c r="G797" t="s">
        <v>5</v>
      </c>
      <c r="H797">
        <v>3</v>
      </c>
      <c r="I797" s="4">
        <f>IF(E797="Rhode Island", Table1[[#This Row],[price]]*$L$3, IF(E797="Massachusetts", Table1[[#This Row],[price]]*$L$2, 1))</f>
        <v>411500</v>
      </c>
    </row>
    <row r="798" spans="1:9" x14ac:dyDescent="0.25">
      <c r="A798" s="2">
        <v>39821</v>
      </c>
      <c r="B798" s="1">
        <f t="shared" si="24"/>
        <v>2009</v>
      </c>
      <c r="C798" s="1">
        <f t="shared" si="25"/>
        <v>1</v>
      </c>
      <c r="D798">
        <v>2914</v>
      </c>
      <c r="E798" t="s">
        <v>36</v>
      </c>
      <c r="F798" s="4">
        <v>560000</v>
      </c>
      <c r="G798" t="s">
        <v>5</v>
      </c>
      <c r="H798">
        <v>4</v>
      </c>
      <c r="I798" s="4">
        <f>IF(E798="Rhode Island", Table1[[#This Row],[price]]*$L$3, IF(E798="Massachusetts", Table1[[#This Row],[price]]*$L$2, 1))</f>
        <v>560000</v>
      </c>
    </row>
    <row r="799" spans="1:9" x14ac:dyDescent="0.25">
      <c r="A799" s="2">
        <v>39821</v>
      </c>
      <c r="B799" s="1">
        <f t="shared" si="24"/>
        <v>2009</v>
      </c>
      <c r="C799" s="1">
        <f t="shared" si="25"/>
        <v>1</v>
      </c>
      <c r="D799">
        <v>2604</v>
      </c>
      <c r="E799" t="s">
        <v>37</v>
      </c>
      <c r="F799" s="4">
        <v>435000</v>
      </c>
      <c r="G799" t="s">
        <v>6</v>
      </c>
      <c r="H799">
        <v>3</v>
      </c>
      <c r="I799" s="4">
        <f>IF(E799="Rhode Island", Table1[[#This Row],[price]]*$L$3, IF(E799="Massachusetts", Table1[[#This Row],[price]]*$L$2, 1))</f>
        <v>435000</v>
      </c>
    </row>
    <row r="800" spans="1:9" x14ac:dyDescent="0.25">
      <c r="A800" s="2">
        <v>39822</v>
      </c>
      <c r="B800" s="1">
        <f t="shared" si="24"/>
        <v>2009</v>
      </c>
      <c r="C800" s="1">
        <f t="shared" si="25"/>
        <v>1</v>
      </c>
      <c r="D800">
        <v>2611</v>
      </c>
      <c r="E800" t="s">
        <v>37</v>
      </c>
      <c r="F800" s="4">
        <v>383000</v>
      </c>
      <c r="G800" t="s">
        <v>5</v>
      </c>
      <c r="H800">
        <v>3</v>
      </c>
      <c r="I800" s="4">
        <f>IF(E800="Rhode Island", Table1[[#This Row],[price]]*$L$3, IF(E800="Massachusetts", Table1[[#This Row],[price]]*$L$2, 1))</f>
        <v>383000</v>
      </c>
    </row>
    <row r="801" spans="1:9" x14ac:dyDescent="0.25">
      <c r="A801" s="2">
        <v>39822</v>
      </c>
      <c r="B801" s="1">
        <f t="shared" si="24"/>
        <v>2009</v>
      </c>
      <c r="C801" s="1">
        <f t="shared" si="25"/>
        <v>1</v>
      </c>
      <c r="D801">
        <v>2902</v>
      </c>
      <c r="E801" t="s">
        <v>36</v>
      </c>
      <c r="F801" s="4">
        <v>385000</v>
      </c>
      <c r="G801" t="s">
        <v>5</v>
      </c>
      <c r="H801">
        <v>3</v>
      </c>
      <c r="I801" s="4">
        <f>IF(E801="Rhode Island", Table1[[#This Row],[price]]*$L$3, IF(E801="Massachusetts", Table1[[#This Row],[price]]*$L$2, 1))</f>
        <v>385000</v>
      </c>
    </row>
    <row r="802" spans="1:9" x14ac:dyDescent="0.25">
      <c r="A802" s="2">
        <v>39822</v>
      </c>
      <c r="B802" s="1">
        <f t="shared" si="24"/>
        <v>2009</v>
      </c>
      <c r="C802" s="1">
        <f t="shared" si="25"/>
        <v>1</v>
      </c>
      <c r="D802">
        <v>2913</v>
      </c>
      <c r="E802" t="s">
        <v>36</v>
      </c>
      <c r="F802" s="4">
        <v>420000</v>
      </c>
      <c r="G802" t="s">
        <v>5</v>
      </c>
      <c r="H802">
        <v>2</v>
      </c>
      <c r="I802" s="4">
        <f>IF(E802="Rhode Island", Table1[[#This Row],[price]]*$L$3, IF(E802="Massachusetts", Table1[[#This Row],[price]]*$L$2, 1))</f>
        <v>420000</v>
      </c>
    </row>
    <row r="803" spans="1:9" x14ac:dyDescent="0.25">
      <c r="A803" s="2">
        <v>39823</v>
      </c>
      <c r="B803" s="1">
        <f t="shared" si="24"/>
        <v>2009</v>
      </c>
      <c r="C803" s="1">
        <f t="shared" si="25"/>
        <v>1</v>
      </c>
      <c r="D803">
        <v>2914</v>
      </c>
      <c r="E803" t="s">
        <v>36</v>
      </c>
      <c r="F803" s="4">
        <v>585000</v>
      </c>
      <c r="G803" t="s">
        <v>5</v>
      </c>
      <c r="H803">
        <v>4</v>
      </c>
      <c r="I803" s="4">
        <f>IF(E803="Rhode Island", Table1[[#This Row],[price]]*$L$3, IF(E803="Massachusetts", Table1[[#This Row],[price]]*$L$2, 1))</f>
        <v>585000</v>
      </c>
    </row>
    <row r="804" spans="1:9" x14ac:dyDescent="0.25">
      <c r="A804" s="2">
        <v>39823</v>
      </c>
      <c r="B804" s="1">
        <f t="shared" si="24"/>
        <v>2009</v>
      </c>
      <c r="C804" s="1">
        <f t="shared" si="25"/>
        <v>1</v>
      </c>
      <c r="D804">
        <v>2913</v>
      </c>
      <c r="E804" t="s">
        <v>36</v>
      </c>
      <c r="F804" s="4">
        <v>590000</v>
      </c>
      <c r="G804" t="s">
        <v>5</v>
      </c>
      <c r="H804">
        <v>4</v>
      </c>
      <c r="I804" s="4">
        <f>IF(E804="Rhode Island", Table1[[#This Row],[price]]*$L$3, IF(E804="Massachusetts", Table1[[#This Row],[price]]*$L$2, 1))</f>
        <v>590000</v>
      </c>
    </row>
    <row r="805" spans="1:9" x14ac:dyDescent="0.25">
      <c r="A805" s="2">
        <v>39825</v>
      </c>
      <c r="B805" s="1">
        <f t="shared" si="24"/>
        <v>2009</v>
      </c>
      <c r="C805" s="1">
        <f t="shared" si="25"/>
        <v>1</v>
      </c>
      <c r="D805">
        <v>2617</v>
      </c>
      <c r="E805" t="s">
        <v>37</v>
      </c>
      <c r="F805" s="4">
        <v>340500</v>
      </c>
      <c r="G805" t="s">
        <v>5</v>
      </c>
      <c r="H805">
        <v>3</v>
      </c>
      <c r="I805" s="4">
        <f>IF(E805="Rhode Island", Table1[[#This Row],[price]]*$L$3, IF(E805="Massachusetts", Table1[[#This Row],[price]]*$L$2, 1))</f>
        <v>340500</v>
      </c>
    </row>
    <row r="806" spans="1:9" x14ac:dyDescent="0.25">
      <c r="A806" s="2">
        <v>39825</v>
      </c>
      <c r="B806" s="1">
        <f t="shared" si="24"/>
        <v>2009</v>
      </c>
      <c r="C806" s="1">
        <f t="shared" si="25"/>
        <v>1</v>
      </c>
      <c r="D806">
        <v>2905</v>
      </c>
      <c r="E806" t="s">
        <v>36</v>
      </c>
      <c r="F806" s="4">
        <v>410000</v>
      </c>
      <c r="G806" t="s">
        <v>5</v>
      </c>
      <c r="H806">
        <v>3</v>
      </c>
      <c r="I806" s="4">
        <f>IF(E806="Rhode Island", Table1[[#This Row],[price]]*$L$3, IF(E806="Massachusetts", Table1[[#This Row],[price]]*$L$2, 1))</f>
        <v>410000</v>
      </c>
    </row>
    <row r="807" spans="1:9" x14ac:dyDescent="0.25">
      <c r="A807" s="2">
        <v>39825</v>
      </c>
      <c r="B807" s="1">
        <f t="shared" si="24"/>
        <v>2009</v>
      </c>
      <c r="C807" s="1">
        <f t="shared" si="25"/>
        <v>1</v>
      </c>
      <c r="D807">
        <v>2903</v>
      </c>
      <c r="E807" t="s">
        <v>36</v>
      </c>
      <c r="F807" s="4">
        <v>418000</v>
      </c>
      <c r="G807" t="s">
        <v>5</v>
      </c>
      <c r="H807">
        <v>3</v>
      </c>
      <c r="I807" s="4">
        <f>IF(E807="Rhode Island", Table1[[#This Row],[price]]*$L$3, IF(E807="Massachusetts", Table1[[#This Row],[price]]*$L$2, 1))</f>
        <v>418000</v>
      </c>
    </row>
    <row r="808" spans="1:9" x14ac:dyDescent="0.25">
      <c r="A808" s="2">
        <v>39825</v>
      </c>
      <c r="B808" s="1">
        <f t="shared" si="24"/>
        <v>2009</v>
      </c>
      <c r="C808" s="1">
        <f t="shared" si="25"/>
        <v>1</v>
      </c>
      <c r="D808">
        <v>2615</v>
      </c>
      <c r="E808" t="s">
        <v>37</v>
      </c>
      <c r="F808" s="4">
        <v>470000</v>
      </c>
      <c r="G808" t="s">
        <v>5</v>
      </c>
      <c r="H808">
        <v>4</v>
      </c>
      <c r="I808" s="4">
        <f>IF(E808="Rhode Island", Table1[[#This Row],[price]]*$L$3, IF(E808="Massachusetts", Table1[[#This Row],[price]]*$L$2, 1))</f>
        <v>470000</v>
      </c>
    </row>
    <row r="809" spans="1:9" x14ac:dyDescent="0.25">
      <c r="A809" s="2">
        <v>39825</v>
      </c>
      <c r="B809" s="1">
        <f t="shared" si="24"/>
        <v>2009</v>
      </c>
      <c r="C809" s="1">
        <f t="shared" si="25"/>
        <v>1</v>
      </c>
      <c r="D809">
        <v>2905</v>
      </c>
      <c r="E809" t="s">
        <v>36</v>
      </c>
      <c r="F809" s="4">
        <v>609950</v>
      </c>
      <c r="G809" t="s">
        <v>5</v>
      </c>
      <c r="H809">
        <v>4</v>
      </c>
      <c r="I809" s="4">
        <f>IF(E809="Rhode Island", Table1[[#This Row],[price]]*$L$3, IF(E809="Massachusetts", Table1[[#This Row],[price]]*$L$2, 1))</f>
        <v>609950</v>
      </c>
    </row>
    <row r="810" spans="1:9" x14ac:dyDescent="0.25">
      <c r="A810" s="2">
        <v>39825</v>
      </c>
      <c r="B810" s="1">
        <f t="shared" si="24"/>
        <v>2009</v>
      </c>
      <c r="C810" s="1">
        <f t="shared" si="25"/>
        <v>1</v>
      </c>
      <c r="D810">
        <v>2914</v>
      </c>
      <c r="E810" t="s">
        <v>36</v>
      </c>
      <c r="F810" s="4">
        <v>630000</v>
      </c>
      <c r="G810" t="s">
        <v>5</v>
      </c>
      <c r="H810">
        <v>4</v>
      </c>
      <c r="I810" s="4">
        <f>IF(E810="Rhode Island", Table1[[#This Row],[price]]*$L$3, IF(E810="Massachusetts", Table1[[#This Row],[price]]*$L$2, 1))</f>
        <v>630000</v>
      </c>
    </row>
    <row r="811" spans="1:9" x14ac:dyDescent="0.25">
      <c r="A811" s="2">
        <v>39825</v>
      </c>
      <c r="B811" s="1">
        <f t="shared" si="24"/>
        <v>2009</v>
      </c>
      <c r="C811" s="1">
        <f t="shared" si="25"/>
        <v>1</v>
      </c>
      <c r="D811">
        <v>2914</v>
      </c>
      <c r="E811" t="s">
        <v>36</v>
      </c>
      <c r="F811" s="4">
        <v>750000</v>
      </c>
      <c r="G811" t="s">
        <v>5</v>
      </c>
      <c r="H811">
        <v>5</v>
      </c>
      <c r="I811" s="4">
        <f>IF(E811="Rhode Island", Table1[[#This Row],[price]]*$L$3, IF(E811="Massachusetts", Table1[[#This Row],[price]]*$L$2, 1))</f>
        <v>750000</v>
      </c>
    </row>
    <row r="812" spans="1:9" x14ac:dyDescent="0.25">
      <c r="A812" s="2">
        <v>39825</v>
      </c>
      <c r="B812" s="1">
        <f t="shared" si="24"/>
        <v>2009</v>
      </c>
      <c r="C812" s="1">
        <f t="shared" si="25"/>
        <v>1</v>
      </c>
      <c r="D812">
        <v>2600</v>
      </c>
      <c r="E812" t="s">
        <v>37</v>
      </c>
      <c r="F812" s="4">
        <v>475000</v>
      </c>
      <c r="G812" t="s">
        <v>6</v>
      </c>
      <c r="H812">
        <v>2</v>
      </c>
      <c r="I812" s="4">
        <f>IF(E812="Rhode Island", Table1[[#This Row],[price]]*$L$3, IF(E812="Massachusetts", Table1[[#This Row],[price]]*$L$2, 1))</f>
        <v>475000</v>
      </c>
    </row>
    <row r="813" spans="1:9" x14ac:dyDescent="0.25">
      <c r="A813" s="2">
        <v>39826</v>
      </c>
      <c r="B813" s="1">
        <f t="shared" si="24"/>
        <v>2009</v>
      </c>
      <c r="C813" s="1">
        <f t="shared" si="25"/>
        <v>1</v>
      </c>
      <c r="D813">
        <v>2615</v>
      </c>
      <c r="E813" t="s">
        <v>37</v>
      </c>
      <c r="F813" s="4">
        <v>420000</v>
      </c>
      <c r="G813" t="s">
        <v>5</v>
      </c>
      <c r="H813">
        <v>3</v>
      </c>
      <c r="I813" s="4">
        <f>IF(E813="Rhode Island", Table1[[#This Row],[price]]*$L$3, IF(E813="Massachusetts", Table1[[#This Row],[price]]*$L$2, 1))</f>
        <v>420000</v>
      </c>
    </row>
    <row r="814" spans="1:9" x14ac:dyDescent="0.25">
      <c r="A814" s="2">
        <v>39826</v>
      </c>
      <c r="B814" s="1">
        <f t="shared" si="24"/>
        <v>2009</v>
      </c>
      <c r="C814" s="1">
        <f t="shared" si="25"/>
        <v>1</v>
      </c>
      <c r="D814">
        <v>2615</v>
      </c>
      <c r="E814" t="s">
        <v>37</v>
      </c>
      <c r="F814" s="4">
        <v>515000</v>
      </c>
      <c r="G814" t="s">
        <v>5</v>
      </c>
      <c r="H814">
        <v>4</v>
      </c>
      <c r="I814" s="4">
        <f>IF(E814="Rhode Island", Table1[[#This Row],[price]]*$L$3, IF(E814="Massachusetts", Table1[[#This Row],[price]]*$L$2, 1))</f>
        <v>515000</v>
      </c>
    </row>
    <row r="815" spans="1:9" x14ac:dyDescent="0.25">
      <c r="A815" s="2">
        <v>39826</v>
      </c>
      <c r="B815" s="1">
        <f t="shared" si="24"/>
        <v>2009</v>
      </c>
      <c r="C815" s="1">
        <f t="shared" si="25"/>
        <v>1</v>
      </c>
      <c r="D815">
        <v>2602</v>
      </c>
      <c r="E815" t="s">
        <v>37</v>
      </c>
      <c r="F815" s="4">
        <v>637000</v>
      </c>
      <c r="G815" t="s">
        <v>5</v>
      </c>
      <c r="H815">
        <v>4</v>
      </c>
      <c r="I815" s="4">
        <f>IF(E815="Rhode Island", Table1[[#This Row],[price]]*$L$3, IF(E815="Massachusetts", Table1[[#This Row],[price]]*$L$2, 1))</f>
        <v>637000</v>
      </c>
    </row>
    <row r="816" spans="1:9" x14ac:dyDescent="0.25">
      <c r="A816" s="2">
        <v>39827</v>
      </c>
      <c r="B816" s="1">
        <f t="shared" si="24"/>
        <v>2009</v>
      </c>
      <c r="C816" s="1">
        <f t="shared" si="25"/>
        <v>1</v>
      </c>
      <c r="D816">
        <v>2615</v>
      </c>
      <c r="E816" t="s">
        <v>37</v>
      </c>
      <c r="F816" s="4">
        <v>315000</v>
      </c>
      <c r="G816" t="s">
        <v>5</v>
      </c>
      <c r="H816">
        <v>3</v>
      </c>
      <c r="I816" s="4">
        <f>IF(E816="Rhode Island", Table1[[#This Row],[price]]*$L$3, IF(E816="Massachusetts", Table1[[#This Row],[price]]*$L$2, 1))</f>
        <v>315000</v>
      </c>
    </row>
    <row r="817" spans="1:9" x14ac:dyDescent="0.25">
      <c r="A817" s="2">
        <v>39827</v>
      </c>
      <c r="B817" s="1">
        <f t="shared" si="24"/>
        <v>2009</v>
      </c>
      <c r="C817" s="1">
        <f t="shared" si="25"/>
        <v>1</v>
      </c>
      <c r="D817">
        <v>2914</v>
      </c>
      <c r="E817" t="s">
        <v>36</v>
      </c>
      <c r="F817" s="4">
        <v>400000</v>
      </c>
      <c r="G817" t="s">
        <v>5</v>
      </c>
      <c r="H817">
        <v>3</v>
      </c>
      <c r="I817" s="4">
        <f>IF(E817="Rhode Island", Table1[[#This Row],[price]]*$L$3, IF(E817="Massachusetts", Table1[[#This Row],[price]]*$L$2, 1))</f>
        <v>400000</v>
      </c>
    </row>
    <row r="818" spans="1:9" x14ac:dyDescent="0.25">
      <c r="A818" s="2">
        <v>39827</v>
      </c>
      <c r="B818" s="1">
        <f t="shared" si="24"/>
        <v>2009</v>
      </c>
      <c r="C818" s="1">
        <f t="shared" si="25"/>
        <v>1</v>
      </c>
      <c r="D818">
        <v>2905</v>
      </c>
      <c r="E818" t="s">
        <v>36</v>
      </c>
      <c r="F818" s="4">
        <v>439000</v>
      </c>
      <c r="G818" t="s">
        <v>5</v>
      </c>
      <c r="H818">
        <v>4</v>
      </c>
      <c r="I818" s="4">
        <f>IF(E818="Rhode Island", Table1[[#This Row],[price]]*$L$3, IF(E818="Massachusetts", Table1[[#This Row],[price]]*$L$2, 1))</f>
        <v>439000</v>
      </c>
    </row>
    <row r="819" spans="1:9" x14ac:dyDescent="0.25">
      <c r="A819" s="2">
        <v>39828</v>
      </c>
      <c r="B819" s="1">
        <f t="shared" si="24"/>
        <v>2009</v>
      </c>
      <c r="C819" s="1">
        <f t="shared" si="25"/>
        <v>1</v>
      </c>
      <c r="D819">
        <v>2905</v>
      </c>
      <c r="E819" t="s">
        <v>36</v>
      </c>
      <c r="F819" s="4">
        <v>330000</v>
      </c>
      <c r="G819" t="s">
        <v>5</v>
      </c>
      <c r="H819">
        <v>3</v>
      </c>
      <c r="I819" s="4">
        <f>IF(E819="Rhode Island", Table1[[#This Row],[price]]*$L$3, IF(E819="Massachusetts", Table1[[#This Row],[price]]*$L$2, 1))</f>
        <v>330000</v>
      </c>
    </row>
    <row r="820" spans="1:9" x14ac:dyDescent="0.25">
      <c r="A820" s="2">
        <v>39828</v>
      </c>
      <c r="B820" s="1">
        <f t="shared" si="24"/>
        <v>2009</v>
      </c>
      <c r="C820" s="1">
        <f t="shared" si="25"/>
        <v>1</v>
      </c>
      <c r="D820">
        <v>2614</v>
      </c>
      <c r="E820" t="s">
        <v>37</v>
      </c>
      <c r="F820" s="4">
        <v>350000</v>
      </c>
      <c r="G820" t="s">
        <v>5</v>
      </c>
      <c r="H820">
        <v>3</v>
      </c>
      <c r="I820" s="4">
        <f>IF(E820="Rhode Island", Table1[[#This Row],[price]]*$L$3, IF(E820="Massachusetts", Table1[[#This Row],[price]]*$L$2, 1))</f>
        <v>350000</v>
      </c>
    </row>
    <row r="821" spans="1:9" x14ac:dyDescent="0.25">
      <c r="A821" s="2">
        <v>39828</v>
      </c>
      <c r="B821" s="1">
        <f t="shared" si="24"/>
        <v>2009</v>
      </c>
      <c r="C821" s="1">
        <f t="shared" si="25"/>
        <v>1</v>
      </c>
      <c r="D821">
        <v>2611</v>
      </c>
      <c r="E821" t="s">
        <v>37</v>
      </c>
      <c r="F821" s="4">
        <v>440000</v>
      </c>
      <c r="G821" t="s">
        <v>5</v>
      </c>
      <c r="H821">
        <v>3</v>
      </c>
      <c r="I821" s="4">
        <f>IF(E821="Rhode Island", Table1[[#This Row],[price]]*$L$3, IF(E821="Massachusetts", Table1[[#This Row],[price]]*$L$2, 1))</f>
        <v>440000</v>
      </c>
    </row>
    <row r="822" spans="1:9" x14ac:dyDescent="0.25">
      <c r="A822" s="2">
        <v>39828</v>
      </c>
      <c r="B822" s="1">
        <f t="shared" si="24"/>
        <v>2009</v>
      </c>
      <c r="C822" s="1">
        <f t="shared" si="25"/>
        <v>1</v>
      </c>
      <c r="D822">
        <v>2617</v>
      </c>
      <c r="E822" t="s">
        <v>37</v>
      </c>
      <c r="F822" s="4">
        <v>462500</v>
      </c>
      <c r="G822" t="s">
        <v>5</v>
      </c>
      <c r="H822">
        <v>4</v>
      </c>
      <c r="I822" s="4">
        <f>IF(E822="Rhode Island", Table1[[#This Row],[price]]*$L$3, IF(E822="Massachusetts", Table1[[#This Row],[price]]*$L$2, 1))</f>
        <v>462500</v>
      </c>
    </row>
    <row r="823" spans="1:9" x14ac:dyDescent="0.25">
      <c r="A823" s="2">
        <v>39828</v>
      </c>
      <c r="B823" s="1">
        <f t="shared" si="24"/>
        <v>2009</v>
      </c>
      <c r="C823" s="1">
        <f t="shared" si="25"/>
        <v>1</v>
      </c>
      <c r="D823">
        <v>2604</v>
      </c>
      <c r="E823" t="s">
        <v>37</v>
      </c>
      <c r="F823" s="4">
        <v>465000</v>
      </c>
      <c r="G823" t="s">
        <v>5</v>
      </c>
      <c r="H823">
        <v>2</v>
      </c>
      <c r="I823" s="4">
        <f>IF(E823="Rhode Island", Table1[[#This Row],[price]]*$L$3, IF(E823="Massachusetts", Table1[[#This Row],[price]]*$L$2, 1))</f>
        <v>465000</v>
      </c>
    </row>
    <row r="824" spans="1:9" x14ac:dyDescent="0.25">
      <c r="A824" s="2">
        <v>39828</v>
      </c>
      <c r="B824" s="1">
        <f t="shared" si="24"/>
        <v>2009</v>
      </c>
      <c r="C824" s="1">
        <f t="shared" si="25"/>
        <v>1</v>
      </c>
      <c r="D824">
        <v>2913</v>
      </c>
      <c r="E824" t="s">
        <v>36</v>
      </c>
      <c r="F824" s="4">
        <v>589000</v>
      </c>
      <c r="G824" t="s">
        <v>5</v>
      </c>
      <c r="H824">
        <v>3</v>
      </c>
      <c r="I824" s="4">
        <f>IF(E824="Rhode Island", Table1[[#This Row],[price]]*$L$3, IF(E824="Massachusetts", Table1[[#This Row],[price]]*$L$2, 1))</f>
        <v>589000</v>
      </c>
    </row>
    <row r="825" spans="1:9" x14ac:dyDescent="0.25">
      <c r="A825" s="2">
        <v>39828</v>
      </c>
      <c r="B825" s="1">
        <f t="shared" si="24"/>
        <v>2009</v>
      </c>
      <c r="C825" s="1">
        <f t="shared" si="25"/>
        <v>1</v>
      </c>
      <c r="D825">
        <v>2913</v>
      </c>
      <c r="E825" t="s">
        <v>36</v>
      </c>
      <c r="F825" s="4">
        <v>640000</v>
      </c>
      <c r="G825" t="s">
        <v>5</v>
      </c>
      <c r="H825">
        <v>4</v>
      </c>
      <c r="I825" s="4">
        <f>IF(E825="Rhode Island", Table1[[#This Row],[price]]*$L$3, IF(E825="Massachusetts", Table1[[#This Row],[price]]*$L$2, 1))</f>
        <v>640000</v>
      </c>
    </row>
    <row r="826" spans="1:9" x14ac:dyDescent="0.25">
      <c r="A826" s="2">
        <v>39829</v>
      </c>
      <c r="B826" s="1">
        <f t="shared" si="24"/>
        <v>2009</v>
      </c>
      <c r="C826" s="1">
        <f t="shared" si="25"/>
        <v>1</v>
      </c>
      <c r="D826">
        <v>2905</v>
      </c>
      <c r="E826" t="s">
        <v>36</v>
      </c>
      <c r="F826" s="4">
        <v>319950</v>
      </c>
      <c r="G826" t="s">
        <v>5</v>
      </c>
      <c r="H826">
        <v>3</v>
      </c>
      <c r="I826" s="4">
        <f>IF(E826="Rhode Island", Table1[[#This Row],[price]]*$L$3, IF(E826="Massachusetts", Table1[[#This Row],[price]]*$L$2, 1))</f>
        <v>319950</v>
      </c>
    </row>
    <row r="827" spans="1:9" x14ac:dyDescent="0.25">
      <c r="A827" s="2">
        <v>39829</v>
      </c>
      <c r="B827" s="1">
        <f t="shared" si="24"/>
        <v>2009</v>
      </c>
      <c r="C827" s="1">
        <f t="shared" si="25"/>
        <v>1</v>
      </c>
      <c r="D827">
        <v>2611</v>
      </c>
      <c r="E827" t="s">
        <v>37</v>
      </c>
      <c r="F827" s="4">
        <v>456000</v>
      </c>
      <c r="G827" t="s">
        <v>5</v>
      </c>
      <c r="H827">
        <v>3</v>
      </c>
      <c r="I827" s="4">
        <f>IF(E827="Rhode Island", Table1[[#This Row],[price]]*$L$3, IF(E827="Massachusetts", Table1[[#This Row],[price]]*$L$2, 1))</f>
        <v>456000</v>
      </c>
    </row>
    <row r="828" spans="1:9" x14ac:dyDescent="0.25">
      <c r="A828" s="2">
        <v>39829</v>
      </c>
      <c r="B828" s="1">
        <f t="shared" si="24"/>
        <v>2009</v>
      </c>
      <c r="C828" s="1">
        <f t="shared" si="25"/>
        <v>1</v>
      </c>
      <c r="D828">
        <v>2615</v>
      </c>
      <c r="E828" t="s">
        <v>37</v>
      </c>
      <c r="F828" s="4">
        <v>585000</v>
      </c>
      <c r="G828" t="s">
        <v>5</v>
      </c>
      <c r="H828">
        <v>4</v>
      </c>
      <c r="I828" s="4">
        <f>IF(E828="Rhode Island", Table1[[#This Row],[price]]*$L$3, IF(E828="Massachusetts", Table1[[#This Row],[price]]*$L$2, 1))</f>
        <v>585000</v>
      </c>
    </row>
    <row r="829" spans="1:9" x14ac:dyDescent="0.25">
      <c r="A829" s="2">
        <v>39832</v>
      </c>
      <c r="B829" s="1">
        <f t="shared" si="24"/>
        <v>2009</v>
      </c>
      <c r="C829" s="1">
        <f t="shared" si="25"/>
        <v>1</v>
      </c>
      <c r="D829">
        <v>2617</v>
      </c>
      <c r="E829" t="s">
        <v>37</v>
      </c>
      <c r="F829" s="4">
        <v>400000</v>
      </c>
      <c r="G829" t="s">
        <v>5</v>
      </c>
      <c r="H829">
        <v>3</v>
      </c>
      <c r="I829" s="4">
        <f>IF(E829="Rhode Island", Table1[[#This Row],[price]]*$L$3, IF(E829="Massachusetts", Table1[[#This Row],[price]]*$L$2, 1))</f>
        <v>400000</v>
      </c>
    </row>
    <row r="830" spans="1:9" x14ac:dyDescent="0.25">
      <c r="A830" s="2">
        <v>39832</v>
      </c>
      <c r="B830" s="1">
        <f t="shared" si="24"/>
        <v>2009</v>
      </c>
      <c r="C830" s="1">
        <f t="shared" si="25"/>
        <v>1</v>
      </c>
      <c r="D830">
        <v>2906</v>
      </c>
      <c r="E830" t="s">
        <v>36</v>
      </c>
      <c r="F830" s="4">
        <v>615000</v>
      </c>
      <c r="G830" t="s">
        <v>5</v>
      </c>
      <c r="H830">
        <v>4</v>
      </c>
      <c r="I830" s="4">
        <f>IF(E830="Rhode Island", Table1[[#This Row],[price]]*$L$3, IF(E830="Massachusetts", Table1[[#This Row],[price]]*$L$2, 1))</f>
        <v>615000</v>
      </c>
    </row>
    <row r="831" spans="1:9" x14ac:dyDescent="0.25">
      <c r="A831" s="2">
        <v>39832</v>
      </c>
      <c r="B831" s="1">
        <f t="shared" si="24"/>
        <v>2009</v>
      </c>
      <c r="C831" s="1">
        <f t="shared" si="25"/>
        <v>1</v>
      </c>
      <c r="D831">
        <v>2904</v>
      </c>
      <c r="E831" t="s">
        <v>36</v>
      </c>
      <c r="F831" s="4">
        <v>688889</v>
      </c>
      <c r="G831" t="s">
        <v>5</v>
      </c>
      <c r="H831">
        <v>4</v>
      </c>
      <c r="I831" s="4">
        <f>IF(E831="Rhode Island", Table1[[#This Row],[price]]*$L$3, IF(E831="Massachusetts", Table1[[#This Row],[price]]*$L$2, 1))</f>
        <v>688889</v>
      </c>
    </row>
    <row r="832" spans="1:9" x14ac:dyDescent="0.25">
      <c r="A832" s="2">
        <v>39833</v>
      </c>
      <c r="B832" s="1">
        <f t="shared" si="24"/>
        <v>2009</v>
      </c>
      <c r="C832" s="1">
        <f t="shared" si="25"/>
        <v>1</v>
      </c>
      <c r="D832">
        <v>2913</v>
      </c>
      <c r="E832" t="s">
        <v>36</v>
      </c>
      <c r="F832" s="4">
        <v>392000</v>
      </c>
      <c r="G832" t="s">
        <v>5</v>
      </c>
      <c r="H832">
        <v>3</v>
      </c>
      <c r="I832" s="4">
        <f>IF(E832="Rhode Island", Table1[[#This Row],[price]]*$L$3, IF(E832="Massachusetts", Table1[[#This Row],[price]]*$L$2, 1))</f>
        <v>392000</v>
      </c>
    </row>
    <row r="833" spans="1:9" x14ac:dyDescent="0.25">
      <c r="A833" s="2">
        <v>39833</v>
      </c>
      <c r="B833" s="1">
        <f t="shared" si="24"/>
        <v>2009</v>
      </c>
      <c r="C833" s="1">
        <f t="shared" si="25"/>
        <v>1</v>
      </c>
      <c r="D833">
        <v>2912</v>
      </c>
      <c r="E833" t="s">
        <v>36</v>
      </c>
      <c r="F833" s="4">
        <v>425000</v>
      </c>
      <c r="G833" t="s">
        <v>5</v>
      </c>
      <c r="H833">
        <v>3</v>
      </c>
      <c r="I833" s="4">
        <f>IF(E833="Rhode Island", Table1[[#This Row],[price]]*$L$3, IF(E833="Massachusetts", Table1[[#This Row],[price]]*$L$2, 1))</f>
        <v>425000</v>
      </c>
    </row>
    <row r="834" spans="1:9" x14ac:dyDescent="0.25">
      <c r="A834" s="2">
        <v>39833</v>
      </c>
      <c r="B834" s="1">
        <f t="shared" ref="B834:B897" si="26">YEAR(A834)</f>
        <v>2009</v>
      </c>
      <c r="C834" s="1">
        <f t="shared" ref="C834:C897" si="27">ROUNDUP(MONTH(A834)/3,0)</f>
        <v>1</v>
      </c>
      <c r="D834">
        <v>2905</v>
      </c>
      <c r="E834" t="s">
        <v>36</v>
      </c>
      <c r="F834" s="4">
        <v>465000</v>
      </c>
      <c r="G834" t="s">
        <v>5</v>
      </c>
      <c r="H834">
        <v>4</v>
      </c>
      <c r="I834" s="4">
        <f>IF(E834="Rhode Island", Table1[[#This Row],[price]]*$L$3, IF(E834="Massachusetts", Table1[[#This Row],[price]]*$L$2, 1))</f>
        <v>465000</v>
      </c>
    </row>
    <row r="835" spans="1:9" x14ac:dyDescent="0.25">
      <c r="A835" s="2">
        <v>39833</v>
      </c>
      <c r="B835" s="1">
        <f t="shared" si="26"/>
        <v>2009</v>
      </c>
      <c r="C835" s="1">
        <f t="shared" si="27"/>
        <v>1</v>
      </c>
      <c r="D835">
        <v>2602</v>
      </c>
      <c r="E835" t="s">
        <v>37</v>
      </c>
      <c r="F835" s="4">
        <v>500000</v>
      </c>
      <c r="G835" t="s">
        <v>5</v>
      </c>
      <c r="H835">
        <v>3</v>
      </c>
      <c r="I835" s="4">
        <f>IF(E835="Rhode Island", Table1[[#This Row],[price]]*$L$3, IF(E835="Massachusetts", Table1[[#This Row],[price]]*$L$2, 1))</f>
        <v>500000</v>
      </c>
    </row>
    <row r="836" spans="1:9" x14ac:dyDescent="0.25">
      <c r="A836" s="2">
        <v>39833</v>
      </c>
      <c r="B836" s="1">
        <f t="shared" si="26"/>
        <v>2009</v>
      </c>
      <c r="C836" s="1">
        <f t="shared" si="27"/>
        <v>1</v>
      </c>
      <c r="D836">
        <v>2600</v>
      </c>
      <c r="E836" t="s">
        <v>37</v>
      </c>
      <c r="F836" s="4">
        <v>1150000</v>
      </c>
      <c r="G836" t="s">
        <v>5</v>
      </c>
      <c r="H836">
        <v>4</v>
      </c>
      <c r="I836" s="4">
        <f>IF(E836="Rhode Island", Table1[[#This Row],[price]]*$L$3, IF(E836="Massachusetts", Table1[[#This Row],[price]]*$L$2, 1))</f>
        <v>1150000</v>
      </c>
    </row>
    <row r="837" spans="1:9" x14ac:dyDescent="0.25">
      <c r="A837" s="2">
        <v>39833</v>
      </c>
      <c r="B837" s="1">
        <f t="shared" si="26"/>
        <v>2009</v>
      </c>
      <c r="C837" s="1">
        <f t="shared" si="27"/>
        <v>1</v>
      </c>
      <c r="D837">
        <v>2604</v>
      </c>
      <c r="E837" t="s">
        <v>37</v>
      </c>
      <c r="F837" s="4">
        <v>402000</v>
      </c>
      <c r="G837" t="s">
        <v>6</v>
      </c>
      <c r="H837">
        <v>3</v>
      </c>
      <c r="I837" s="4">
        <f>IF(E837="Rhode Island", Table1[[#This Row],[price]]*$L$3, IF(E837="Massachusetts", Table1[[#This Row],[price]]*$L$2, 1))</f>
        <v>402000</v>
      </c>
    </row>
    <row r="838" spans="1:9" x14ac:dyDescent="0.25">
      <c r="A838" s="2">
        <v>39834</v>
      </c>
      <c r="B838" s="1">
        <f t="shared" si="26"/>
        <v>2009</v>
      </c>
      <c r="C838" s="1">
        <f t="shared" si="27"/>
        <v>1</v>
      </c>
      <c r="D838">
        <v>2906</v>
      </c>
      <c r="E838" t="s">
        <v>36</v>
      </c>
      <c r="F838" s="4">
        <v>570000</v>
      </c>
      <c r="G838" t="s">
        <v>5</v>
      </c>
      <c r="H838">
        <v>4</v>
      </c>
      <c r="I838" s="4">
        <f>IF(E838="Rhode Island", Table1[[#This Row],[price]]*$L$3, IF(E838="Massachusetts", Table1[[#This Row],[price]]*$L$2, 1))</f>
        <v>570000</v>
      </c>
    </row>
    <row r="839" spans="1:9" x14ac:dyDescent="0.25">
      <c r="A839" s="2">
        <v>39835</v>
      </c>
      <c r="B839" s="1">
        <f t="shared" si="26"/>
        <v>2009</v>
      </c>
      <c r="C839" s="1">
        <f t="shared" si="27"/>
        <v>1</v>
      </c>
      <c r="D839">
        <v>2905</v>
      </c>
      <c r="E839" t="s">
        <v>36</v>
      </c>
      <c r="F839" s="4">
        <v>308000</v>
      </c>
      <c r="G839" t="s">
        <v>5</v>
      </c>
      <c r="H839">
        <v>3</v>
      </c>
      <c r="I839" s="4">
        <f>IF(E839="Rhode Island", Table1[[#This Row],[price]]*$L$3, IF(E839="Massachusetts", Table1[[#This Row],[price]]*$L$2, 1))</f>
        <v>308000</v>
      </c>
    </row>
    <row r="840" spans="1:9" x14ac:dyDescent="0.25">
      <c r="A840" s="2">
        <v>39835</v>
      </c>
      <c r="B840" s="1">
        <f t="shared" si="26"/>
        <v>2009</v>
      </c>
      <c r="C840" s="1">
        <f t="shared" si="27"/>
        <v>1</v>
      </c>
      <c r="D840">
        <v>2615</v>
      </c>
      <c r="E840" t="s">
        <v>37</v>
      </c>
      <c r="F840" s="4">
        <v>512000</v>
      </c>
      <c r="G840" t="s">
        <v>5</v>
      </c>
      <c r="H840">
        <v>4</v>
      </c>
      <c r="I840" s="4">
        <f>IF(E840="Rhode Island", Table1[[#This Row],[price]]*$L$3, IF(E840="Massachusetts", Table1[[#This Row],[price]]*$L$2, 1))</f>
        <v>512000</v>
      </c>
    </row>
    <row r="841" spans="1:9" x14ac:dyDescent="0.25">
      <c r="A841" s="2">
        <v>39835</v>
      </c>
      <c r="B841" s="1">
        <f t="shared" si="26"/>
        <v>2009</v>
      </c>
      <c r="C841" s="1">
        <f t="shared" si="27"/>
        <v>1</v>
      </c>
      <c r="D841">
        <v>2600</v>
      </c>
      <c r="E841" t="s">
        <v>37</v>
      </c>
      <c r="F841" s="4">
        <v>575000</v>
      </c>
      <c r="G841" t="s">
        <v>5</v>
      </c>
      <c r="H841">
        <v>3</v>
      </c>
      <c r="I841" s="4">
        <f>IF(E841="Rhode Island", Table1[[#This Row],[price]]*$L$3, IF(E841="Massachusetts", Table1[[#This Row],[price]]*$L$2, 1))</f>
        <v>575000</v>
      </c>
    </row>
    <row r="842" spans="1:9" x14ac:dyDescent="0.25">
      <c r="A842" s="2">
        <v>39836</v>
      </c>
      <c r="B842" s="1">
        <f t="shared" si="26"/>
        <v>2009</v>
      </c>
      <c r="C842" s="1">
        <f t="shared" si="27"/>
        <v>1</v>
      </c>
      <c r="D842">
        <v>2615</v>
      </c>
      <c r="E842" t="s">
        <v>37</v>
      </c>
      <c r="F842" s="4">
        <v>315000</v>
      </c>
      <c r="G842" t="s">
        <v>5</v>
      </c>
      <c r="H842">
        <v>3</v>
      </c>
      <c r="I842" s="4">
        <f>IF(E842="Rhode Island", Table1[[#This Row],[price]]*$L$3, IF(E842="Massachusetts", Table1[[#This Row],[price]]*$L$2, 1))</f>
        <v>315000</v>
      </c>
    </row>
    <row r="843" spans="1:9" x14ac:dyDescent="0.25">
      <c r="A843" s="2">
        <v>39836</v>
      </c>
      <c r="B843" s="1">
        <f t="shared" si="26"/>
        <v>2009</v>
      </c>
      <c r="C843" s="1">
        <f t="shared" si="27"/>
        <v>1</v>
      </c>
      <c r="D843">
        <v>2906</v>
      </c>
      <c r="E843" t="s">
        <v>36</v>
      </c>
      <c r="F843" s="4">
        <v>317500</v>
      </c>
      <c r="G843" t="s">
        <v>5</v>
      </c>
      <c r="H843">
        <v>3</v>
      </c>
      <c r="I843" s="4">
        <f>IF(E843="Rhode Island", Table1[[#This Row],[price]]*$L$3, IF(E843="Massachusetts", Table1[[#This Row],[price]]*$L$2, 1))</f>
        <v>317500</v>
      </c>
    </row>
    <row r="844" spans="1:9" x14ac:dyDescent="0.25">
      <c r="A844" s="2">
        <v>39836</v>
      </c>
      <c r="B844" s="1">
        <f t="shared" si="26"/>
        <v>2009</v>
      </c>
      <c r="C844" s="1">
        <f t="shared" si="27"/>
        <v>1</v>
      </c>
      <c r="D844">
        <v>2906</v>
      </c>
      <c r="E844" t="s">
        <v>36</v>
      </c>
      <c r="F844" s="4">
        <v>335000</v>
      </c>
      <c r="G844" t="s">
        <v>5</v>
      </c>
      <c r="H844">
        <v>3</v>
      </c>
      <c r="I844" s="4">
        <f>IF(E844="Rhode Island", Table1[[#This Row],[price]]*$L$3, IF(E844="Massachusetts", Table1[[#This Row],[price]]*$L$2, 1))</f>
        <v>335000</v>
      </c>
    </row>
    <row r="845" spans="1:9" x14ac:dyDescent="0.25">
      <c r="A845" s="2">
        <v>39836</v>
      </c>
      <c r="B845" s="1">
        <f t="shared" si="26"/>
        <v>2009</v>
      </c>
      <c r="C845" s="1">
        <f t="shared" si="27"/>
        <v>1</v>
      </c>
      <c r="D845">
        <v>2905</v>
      </c>
      <c r="E845" t="s">
        <v>36</v>
      </c>
      <c r="F845" s="4">
        <v>360000</v>
      </c>
      <c r="G845" t="s">
        <v>5</v>
      </c>
      <c r="H845">
        <v>3</v>
      </c>
      <c r="I845" s="4">
        <f>IF(E845="Rhode Island", Table1[[#This Row],[price]]*$L$3, IF(E845="Massachusetts", Table1[[#This Row],[price]]*$L$2, 1))</f>
        <v>360000</v>
      </c>
    </row>
    <row r="846" spans="1:9" x14ac:dyDescent="0.25">
      <c r="A846" s="2">
        <v>39836</v>
      </c>
      <c r="B846" s="1">
        <f t="shared" si="26"/>
        <v>2009</v>
      </c>
      <c r="C846" s="1">
        <f t="shared" si="27"/>
        <v>1</v>
      </c>
      <c r="D846">
        <v>2905</v>
      </c>
      <c r="E846" t="s">
        <v>36</v>
      </c>
      <c r="F846" s="4">
        <v>380000</v>
      </c>
      <c r="G846" t="s">
        <v>5</v>
      </c>
      <c r="H846">
        <v>4</v>
      </c>
      <c r="I846" s="4">
        <f>IF(E846="Rhode Island", Table1[[#This Row],[price]]*$L$3, IF(E846="Massachusetts", Table1[[#This Row],[price]]*$L$2, 1))</f>
        <v>380000</v>
      </c>
    </row>
    <row r="847" spans="1:9" x14ac:dyDescent="0.25">
      <c r="A847" s="2">
        <v>39836</v>
      </c>
      <c r="B847" s="1">
        <f t="shared" si="26"/>
        <v>2009</v>
      </c>
      <c r="C847" s="1">
        <f t="shared" si="27"/>
        <v>1</v>
      </c>
      <c r="D847">
        <v>2905</v>
      </c>
      <c r="E847" t="s">
        <v>36</v>
      </c>
      <c r="F847" s="4">
        <v>394000</v>
      </c>
      <c r="G847" t="s">
        <v>5</v>
      </c>
      <c r="H847">
        <v>3</v>
      </c>
      <c r="I847" s="4">
        <f>IF(E847="Rhode Island", Table1[[#This Row],[price]]*$L$3, IF(E847="Massachusetts", Table1[[#This Row],[price]]*$L$2, 1))</f>
        <v>394000</v>
      </c>
    </row>
    <row r="848" spans="1:9" x14ac:dyDescent="0.25">
      <c r="A848" s="2">
        <v>39836</v>
      </c>
      <c r="B848" s="1">
        <f t="shared" si="26"/>
        <v>2009</v>
      </c>
      <c r="C848" s="1">
        <f t="shared" si="27"/>
        <v>1</v>
      </c>
      <c r="D848">
        <v>2605</v>
      </c>
      <c r="E848" t="s">
        <v>37</v>
      </c>
      <c r="F848" s="4">
        <v>570000</v>
      </c>
      <c r="G848" t="s">
        <v>5</v>
      </c>
      <c r="H848">
        <v>4</v>
      </c>
      <c r="I848" s="4">
        <f>IF(E848="Rhode Island", Table1[[#This Row],[price]]*$L$3, IF(E848="Massachusetts", Table1[[#This Row],[price]]*$L$2, 1))</f>
        <v>570000</v>
      </c>
    </row>
    <row r="849" spans="1:9" x14ac:dyDescent="0.25">
      <c r="A849" s="2">
        <v>39836</v>
      </c>
      <c r="B849" s="1">
        <f t="shared" si="26"/>
        <v>2009</v>
      </c>
      <c r="C849" s="1">
        <f t="shared" si="27"/>
        <v>1</v>
      </c>
      <c r="D849">
        <v>2612</v>
      </c>
      <c r="E849" t="s">
        <v>37</v>
      </c>
      <c r="F849" s="4">
        <v>890000</v>
      </c>
      <c r="G849" t="s">
        <v>5</v>
      </c>
      <c r="H849">
        <v>3</v>
      </c>
      <c r="I849" s="4">
        <f>IF(E849="Rhode Island", Table1[[#This Row],[price]]*$L$3, IF(E849="Massachusetts", Table1[[#This Row],[price]]*$L$2, 1))</f>
        <v>890000</v>
      </c>
    </row>
    <row r="850" spans="1:9" x14ac:dyDescent="0.25">
      <c r="A850" s="2">
        <v>39836</v>
      </c>
      <c r="B850" s="1">
        <f t="shared" si="26"/>
        <v>2009</v>
      </c>
      <c r="C850" s="1">
        <f t="shared" si="27"/>
        <v>1</v>
      </c>
      <c r="D850">
        <v>2604</v>
      </c>
      <c r="E850" t="s">
        <v>37</v>
      </c>
      <c r="F850" s="4">
        <v>485000</v>
      </c>
      <c r="G850" t="s">
        <v>6</v>
      </c>
      <c r="H850">
        <v>3</v>
      </c>
      <c r="I850" s="4">
        <f>IF(E850="Rhode Island", Table1[[#This Row],[price]]*$L$3, IF(E850="Massachusetts", Table1[[#This Row],[price]]*$L$2, 1))</f>
        <v>485000</v>
      </c>
    </row>
    <row r="851" spans="1:9" x14ac:dyDescent="0.25">
      <c r="A851" s="2">
        <v>39840</v>
      </c>
      <c r="B851" s="1">
        <f t="shared" si="26"/>
        <v>2009</v>
      </c>
      <c r="C851" s="1">
        <f t="shared" si="27"/>
        <v>1</v>
      </c>
      <c r="D851">
        <v>2615</v>
      </c>
      <c r="E851" t="s">
        <v>37</v>
      </c>
      <c r="F851" s="4">
        <v>327000</v>
      </c>
      <c r="G851" t="s">
        <v>5</v>
      </c>
      <c r="H851">
        <v>3</v>
      </c>
      <c r="I851" s="4">
        <f>IF(E851="Rhode Island", Table1[[#This Row],[price]]*$L$3, IF(E851="Massachusetts", Table1[[#This Row],[price]]*$L$2, 1))</f>
        <v>327000</v>
      </c>
    </row>
    <row r="852" spans="1:9" x14ac:dyDescent="0.25">
      <c r="A852" s="2">
        <v>39840</v>
      </c>
      <c r="B852" s="1">
        <f t="shared" si="26"/>
        <v>2009</v>
      </c>
      <c r="C852" s="1">
        <f t="shared" si="27"/>
        <v>1</v>
      </c>
      <c r="D852">
        <v>2906</v>
      </c>
      <c r="E852" t="s">
        <v>36</v>
      </c>
      <c r="F852" s="4">
        <v>350500</v>
      </c>
      <c r="G852" t="s">
        <v>5</v>
      </c>
      <c r="H852">
        <v>3</v>
      </c>
      <c r="I852" s="4">
        <f>IF(E852="Rhode Island", Table1[[#This Row],[price]]*$L$3, IF(E852="Massachusetts", Table1[[#This Row],[price]]*$L$2, 1))</f>
        <v>350500</v>
      </c>
    </row>
    <row r="853" spans="1:9" x14ac:dyDescent="0.25">
      <c r="A853" s="2">
        <v>39840</v>
      </c>
      <c r="B853" s="1">
        <f t="shared" si="26"/>
        <v>2009</v>
      </c>
      <c r="C853" s="1">
        <f t="shared" si="27"/>
        <v>1</v>
      </c>
      <c r="D853">
        <v>2905</v>
      </c>
      <c r="E853" t="s">
        <v>36</v>
      </c>
      <c r="F853" s="4">
        <v>475000</v>
      </c>
      <c r="G853" t="s">
        <v>5</v>
      </c>
      <c r="H853">
        <v>4</v>
      </c>
      <c r="I853" s="4">
        <f>IF(E853="Rhode Island", Table1[[#This Row],[price]]*$L$3, IF(E853="Massachusetts", Table1[[#This Row],[price]]*$L$2, 1))</f>
        <v>475000</v>
      </c>
    </row>
    <row r="854" spans="1:9" x14ac:dyDescent="0.25">
      <c r="A854" s="2">
        <v>39840</v>
      </c>
      <c r="B854" s="1">
        <f t="shared" si="26"/>
        <v>2009</v>
      </c>
      <c r="C854" s="1">
        <f t="shared" si="27"/>
        <v>1</v>
      </c>
      <c r="D854">
        <v>2913</v>
      </c>
      <c r="E854" t="s">
        <v>36</v>
      </c>
      <c r="F854" s="4">
        <v>750000</v>
      </c>
      <c r="G854" t="s">
        <v>5</v>
      </c>
      <c r="H854">
        <v>5</v>
      </c>
      <c r="I854" s="4">
        <f>IF(E854="Rhode Island", Table1[[#This Row],[price]]*$L$3, IF(E854="Massachusetts", Table1[[#This Row],[price]]*$L$2, 1))</f>
        <v>750000</v>
      </c>
    </row>
    <row r="855" spans="1:9" x14ac:dyDescent="0.25">
      <c r="A855" s="2">
        <v>39840</v>
      </c>
      <c r="B855" s="1">
        <f t="shared" si="26"/>
        <v>2009</v>
      </c>
      <c r="C855" s="1">
        <f t="shared" si="27"/>
        <v>1</v>
      </c>
      <c r="D855">
        <v>2603</v>
      </c>
      <c r="E855" t="s">
        <v>37</v>
      </c>
      <c r="F855" s="4">
        <v>2100000</v>
      </c>
      <c r="G855" t="s">
        <v>5</v>
      </c>
      <c r="H855">
        <v>4</v>
      </c>
      <c r="I855" s="4">
        <f>IF(E855="Rhode Island", Table1[[#This Row],[price]]*$L$3, IF(E855="Massachusetts", Table1[[#This Row],[price]]*$L$2, 1))</f>
        <v>2100000</v>
      </c>
    </row>
    <row r="856" spans="1:9" x14ac:dyDescent="0.25">
      <c r="A856" s="2">
        <v>39840</v>
      </c>
      <c r="B856" s="1">
        <f t="shared" si="26"/>
        <v>2009</v>
      </c>
      <c r="C856" s="1">
        <f t="shared" si="27"/>
        <v>1</v>
      </c>
      <c r="D856">
        <v>2605</v>
      </c>
      <c r="E856" t="s">
        <v>37</v>
      </c>
      <c r="F856" s="4">
        <v>435000</v>
      </c>
      <c r="G856" t="s">
        <v>6</v>
      </c>
      <c r="H856">
        <v>2</v>
      </c>
      <c r="I856" s="4">
        <f>IF(E856="Rhode Island", Table1[[#This Row],[price]]*$L$3, IF(E856="Massachusetts", Table1[[#This Row],[price]]*$L$2, 1))</f>
        <v>435000</v>
      </c>
    </row>
    <row r="857" spans="1:9" x14ac:dyDescent="0.25">
      <c r="A857" s="2">
        <v>39841</v>
      </c>
      <c r="B857" s="1">
        <f t="shared" si="26"/>
        <v>2009</v>
      </c>
      <c r="C857" s="1">
        <f t="shared" si="27"/>
        <v>1</v>
      </c>
      <c r="D857">
        <v>2615</v>
      </c>
      <c r="E857" t="s">
        <v>37</v>
      </c>
      <c r="F857" s="4">
        <v>325000</v>
      </c>
      <c r="G857" t="s">
        <v>5</v>
      </c>
      <c r="H857">
        <v>3</v>
      </c>
      <c r="I857" s="4">
        <f>IF(E857="Rhode Island", Table1[[#This Row],[price]]*$L$3, IF(E857="Massachusetts", Table1[[#This Row],[price]]*$L$2, 1))</f>
        <v>325000</v>
      </c>
    </row>
    <row r="858" spans="1:9" x14ac:dyDescent="0.25">
      <c r="A858" s="2">
        <v>39841</v>
      </c>
      <c r="B858" s="1">
        <f t="shared" si="26"/>
        <v>2009</v>
      </c>
      <c r="C858" s="1">
        <f t="shared" si="27"/>
        <v>1</v>
      </c>
      <c r="D858">
        <v>2913</v>
      </c>
      <c r="E858" t="s">
        <v>36</v>
      </c>
      <c r="F858" s="4">
        <v>365000</v>
      </c>
      <c r="G858" t="s">
        <v>5</v>
      </c>
      <c r="H858">
        <v>3</v>
      </c>
      <c r="I858" s="4">
        <f>IF(E858="Rhode Island", Table1[[#This Row],[price]]*$L$3, IF(E858="Massachusetts", Table1[[#This Row],[price]]*$L$2, 1))</f>
        <v>365000</v>
      </c>
    </row>
    <row r="859" spans="1:9" x14ac:dyDescent="0.25">
      <c r="A859" s="2">
        <v>39841</v>
      </c>
      <c r="B859" s="1">
        <f t="shared" si="26"/>
        <v>2009</v>
      </c>
      <c r="C859" s="1">
        <f t="shared" si="27"/>
        <v>1</v>
      </c>
      <c r="D859">
        <v>2913</v>
      </c>
      <c r="E859" t="s">
        <v>36</v>
      </c>
      <c r="F859" s="4">
        <v>441000</v>
      </c>
      <c r="G859" t="s">
        <v>5</v>
      </c>
      <c r="H859">
        <v>4</v>
      </c>
      <c r="I859" s="4">
        <f>IF(E859="Rhode Island", Table1[[#This Row],[price]]*$L$3, IF(E859="Massachusetts", Table1[[#This Row],[price]]*$L$2, 1))</f>
        <v>441000</v>
      </c>
    </row>
    <row r="860" spans="1:9" x14ac:dyDescent="0.25">
      <c r="A860" s="2">
        <v>39841</v>
      </c>
      <c r="B860" s="1">
        <f t="shared" si="26"/>
        <v>2009</v>
      </c>
      <c r="C860" s="1">
        <f t="shared" si="27"/>
        <v>1</v>
      </c>
      <c r="D860">
        <v>2914</v>
      </c>
      <c r="E860" t="s">
        <v>36</v>
      </c>
      <c r="F860" s="4">
        <v>450000</v>
      </c>
      <c r="G860" t="s">
        <v>5</v>
      </c>
      <c r="H860">
        <v>3</v>
      </c>
      <c r="I860" s="4">
        <f>IF(E860="Rhode Island", Table1[[#This Row],[price]]*$L$3, IF(E860="Massachusetts", Table1[[#This Row],[price]]*$L$2, 1))</f>
        <v>450000</v>
      </c>
    </row>
    <row r="861" spans="1:9" x14ac:dyDescent="0.25">
      <c r="A861" s="2">
        <v>39841</v>
      </c>
      <c r="B861" s="1">
        <f t="shared" si="26"/>
        <v>2009</v>
      </c>
      <c r="C861" s="1">
        <f t="shared" si="27"/>
        <v>1</v>
      </c>
      <c r="D861">
        <v>2906</v>
      </c>
      <c r="E861" t="s">
        <v>36</v>
      </c>
      <c r="F861" s="4">
        <v>620000</v>
      </c>
      <c r="G861" t="s">
        <v>5</v>
      </c>
      <c r="H861">
        <v>4</v>
      </c>
      <c r="I861" s="4">
        <f>IF(E861="Rhode Island", Table1[[#This Row],[price]]*$L$3, IF(E861="Massachusetts", Table1[[#This Row],[price]]*$L$2, 1))</f>
        <v>620000</v>
      </c>
    </row>
    <row r="862" spans="1:9" x14ac:dyDescent="0.25">
      <c r="A862" s="2">
        <v>39842</v>
      </c>
      <c r="B862" s="1">
        <f t="shared" si="26"/>
        <v>2009</v>
      </c>
      <c r="C862" s="1">
        <f t="shared" si="27"/>
        <v>1</v>
      </c>
      <c r="D862">
        <v>2905</v>
      </c>
      <c r="E862" t="s">
        <v>36</v>
      </c>
      <c r="F862" s="4">
        <v>341000</v>
      </c>
      <c r="G862" t="s">
        <v>5</v>
      </c>
      <c r="H862">
        <v>3</v>
      </c>
      <c r="I862" s="4">
        <f>IF(E862="Rhode Island", Table1[[#This Row],[price]]*$L$3, IF(E862="Massachusetts", Table1[[#This Row],[price]]*$L$2, 1))</f>
        <v>341000</v>
      </c>
    </row>
    <row r="863" spans="1:9" x14ac:dyDescent="0.25">
      <c r="A863" s="2">
        <v>39842</v>
      </c>
      <c r="B863" s="1">
        <f t="shared" si="26"/>
        <v>2009</v>
      </c>
      <c r="C863" s="1">
        <f t="shared" si="27"/>
        <v>1</v>
      </c>
      <c r="D863">
        <v>2903</v>
      </c>
      <c r="E863" t="s">
        <v>36</v>
      </c>
      <c r="F863" s="4">
        <v>395000</v>
      </c>
      <c r="G863" t="s">
        <v>5</v>
      </c>
      <c r="H863">
        <v>3</v>
      </c>
      <c r="I863" s="4">
        <f>IF(E863="Rhode Island", Table1[[#This Row],[price]]*$L$3, IF(E863="Massachusetts", Table1[[#This Row],[price]]*$L$2, 1))</f>
        <v>395000</v>
      </c>
    </row>
    <row r="864" spans="1:9" x14ac:dyDescent="0.25">
      <c r="A864" s="2">
        <v>39842</v>
      </c>
      <c r="B864" s="1">
        <f t="shared" si="26"/>
        <v>2009</v>
      </c>
      <c r="C864" s="1">
        <f t="shared" si="27"/>
        <v>1</v>
      </c>
      <c r="D864">
        <v>2602</v>
      </c>
      <c r="E864" t="s">
        <v>37</v>
      </c>
      <c r="F864" s="4">
        <v>550000</v>
      </c>
      <c r="G864" t="s">
        <v>5</v>
      </c>
      <c r="H864">
        <v>3</v>
      </c>
      <c r="I864" s="4">
        <f>IF(E864="Rhode Island", Table1[[#This Row],[price]]*$L$3, IF(E864="Massachusetts", Table1[[#This Row],[price]]*$L$2, 1))</f>
        <v>550000</v>
      </c>
    </row>
    <row r="865" spans="1:9" x14ac:dyDescent="0.25">
      <c r="A865" s="2">
        <v>39842</v>
      </c>
      <c r="B865" s="1">
        <f t="shared" si="26"/>
        <v>2009</v>
      </c>
      <c r="C865" s="1">
        <f t="shared" si="27"/>
        <v>1</v>
      </c>
      <c r="D865">
        <v>2607</v>
      </c>
      <c r="E865" t="s">
        <v>37</v>
      </c>
      <c r="F865" s="4">
        <v>612000</v>
      </c>
      <c r="G865" t="s">
        <v>5</v>
      </c>
      <c r="H865">
        <v>4</v>
      </c>
      <c r="I865" s="4">
        <f>IF(E865="Rhode Island", Table1[[#This Row],[price]]*$L$3, IF(E865="Massachusetts", Table1[[#This Row],[price]]*$L$2, 1))</f>
        <v>612000</v>
      </c>
    </row>
    <row r="866" spans="1:9" x14ac:dyDescent="0.25">
      <c r="A866" s="2">
        <v>39842</v>
      </c>
      <c r="B866" s="1">
        <f t="shared" si="26"/>
        <v>2009</v>
      </c>
      <c r="C866" s="1">
        <f t="shared" si="27"/>
        <v>1</v>
      </c>
      <c r="D866">
        <v>2902</v>
      </c>
      <c r="E866" t="s">
        <v>36</v>
      </c>
      <c r="F866" s="4">
        <v>279000</v>
      </c>
      <c r="G866" t="s">
        <v>6</v>
      </c>
      <c r="H866">
        <v>2</v>
      </c>
      <c r="I866" s="4">
        <f>IF(E866="Rhode Island", Table1[[#This Row],[price]]*$L$3, IF(E866="Massachusetts", Table1[[#This Row],[price]]*$L$2, 1))</f>
        <v>279000</v>
      </c>
    </row>
    <row r="867" spans="1:9" x14ac:dyDescent="0.25">
      <c r="A867" s="2">
        <v>39842</v>
      </c>
      <c r="B867" s="1">
        <f t="shared" si="26"/>
        <v>2009</v>
      </c>
      <c r="C867" s="1">
        <f t="shared" si="27"/>
        <v>1</v>
      </c>
      <c r="D867">
        <v>2612</v>
      </c>
      <c r="E867" t="s">
        <v>37</v>
      </c>
      <c r="F867" s="4">
        <v>385000</v>
      </c>
      <c r="G867" t="s">
        <v>6</v>
      </c>
      <c r="H867">
        <v>2</v>
      </c>
      <c r="I867" s="4">
        <f>IF(E867="Rhode Island", Table1[[#This Row],[price]]*$L$3, IF(E867="Massachusetts", Table1[[#This Row],[price]]*$L$2, 1))</f>
        <v>385000</v>
      </c>
    </row>
    <row r="868" spans="1:9" x14ac:dyDescent="0.25">
      <c r="A868" s="2">
        <v>39843</v>
      </c>
      <c r="B868" s="1">
        <f t="shared" si="26"/>
        <v>2009</v>
      </c>
      <c r="C868" s="1">
        <f t="shared" si="27"/>
        <v>1</v>
      </c>
      <c r="D868">
        <v>2902</v>
      </c>
      <c r="E868" t="s">
        <v>36</v>
      </c>
      <c r="F868" s="4">
        <v>450000</v>
      </c>
      <c r="G868" t="s">
        <v>5</v>
      </c>
      <c r="H868">
        <v>3</v>
      </c>
      <c r="I868" s="4">
        <f>IF(E868="Rhode Island", Table1[[#This Row],[price]]*$L$3, IF(E868="Massachusetts", Table1[[#This Row],[price]]*$L$2, 1))</f>
        <v>450000</v>
      </c>
    </row>
    <row r="869" spans="1:9" x14ac:dyDescent="0.25">
      <c r="A869" s="2">
        <v>39843</v>
      </c>
      <c r="B869" s="1">
        <f t="shared" si="26"/>
        <v>2009</v>
      </c>
      <c r="C869" s="1">
        <f t="shared" si="27"/>
        <v>1</v>
      </c>
      <c r="D869">
        <v>2611</v>
      </c>
      <c r="E869" t="s">
        <v>37</v>
      </c>
      <c r="F869" s="4">
        <v>467500</v>
      </c>
      <c r="G869" t="s">
        <v>5</v>
      </c>
      <c r="H869">
        <v>3</v>
      </c>
      <c r="I869" s="4">
        <f>IF(E869="Rhode Island", Table1[[#This Row],[price]]*$L$3, IF(E869="Massachusetts", Table1[[#This Row],[price]]*$L$2, 1))</f>
        <v>467500</v>
      </c>
    </row>
    <row r="870" spans="1:9" x14ac:dyDescent="0.25">
      <c r="A870" s="2">
        <v>39843</v>
      </c>
      <c r="B870" s="1">
        <f t="shared" si="26"/>
        <v>2009</v>
      </c>
      <c r="C870" s="1">
        <f t="shared" si="27"/>
        <v>1</v>
      </c>
      <c r="D870">
        <v>2602</v>
      </c>
      <c r="E870" t="s">
        <v>37</v>
      </c>
      <c r="F870" s="4">
        <v>476000</v>
      </c>
      <c r="G870" t="s">
        <v>5</v>
      </c>
      <c r="H870">
        <v>3</v>
      </c>
      <c r="I870" s="4">
        <f>IF(E870="Rhode Island", Table1[[#This Row],[price]]*$L$3, IF(E870="Massachusetts", Table1[[#This Row],[price]]*$L$2, 1))</f>
        <v>476000</v>
      </c>
    </row>
    <row r="871" spans="1:9" x14ac:dyDescent="0.25">
      <c r="A871" s="2">
        <v>39843</v>
      </c>
      <c r="B871" s="1">
        <f t="shared" si="26"/>
        <v>2009</v>
      </c>
      <c r="C871" s="1">
        <f t="shared" si="27"/>
        <v>1</v>
      </c>
      <c r="D871">
        <v>2914</v>
      </c>
      <c r="E871" t="s">
        <v>36</v>
      </c>
      <c r="F871" s="4">
        <v>525000</v>
      </c>
      <c r="G871" t="s">
        <v>5</v>
      </c>
      <c r="H871">
        <v>4</v>
      </c>
      <c r="I871" s="4">
        <f>IF(E871="Rhode Island", Table1[[#This Row],[price]]*$L$3, IF(E871="Massachusetts", Table1[[#This Row],[price]]*$L$2, 1))</f>
        <v>525000</v>
      </c>
    </row>
    <row r="872" spans="1:9" x14ac:dyDescent="0.25">
      <c r="A872" s="2">
        <v>39843</v>
      </c>
      <c r="B872" s="1">
        <f t="shared" si="26"/>
        <v>2009</v>
      </c>
      <c r="C872" s="1">
        <f t="shared" si="27"/>
        <v>1</v>
      </c>
      <c r="D872">
        <v>2617</v>
      </c>
      <c r="E872" t="s">
        <v>37</v>
      </c>
      <c r="F872" s="4">
        <v>601000</v>
      </c>
      <c r="G872" t="s">
        <v>5</v>
      </c>
      <c r="H872">
        <v>4</v>
      </c>
      <c r="I872" s="4">
        <f>IF(E872="Rhode Island", Table1[[#This Row],[price]]*$L$3, IF(E872="Massachusetts", Table1[[#This Row],[price]]*$L$2, 1))</f>
        <v>601000</v>
      </c>
    </row>
    <row r="873" spans="1:9" x14ac:dyDescent="0.25">
      <c r="A873" s="2">
        <v>39843</v>
      </c>
      <c r="B873" s="1">
        <f t="shared" si="26"/>
        <v>2009</v>
      </c>
      <c r="C873" s="1">
        <f t="shared" si="27"/>
        <v>1</v>
      </c>
      <c r="D873">
        <v>2614</v>
      </c>
      <c r="E873" t="s">
        <v>37</v>
      </c>
      <c r="F873" s="4">
        <v>217000</v>
      </c>
      <c r="G873" t="s">
        <v>6</v>
      </c>
      <c r="H873">
        <v>2</v>
      </c>
      <c r="I873" s="4">
        <f>IF(E873="Rhode Island", Table1[[#This Row],[price]]*$L$3, IF(E873="Massachusetts", Table1[[#This Row],[price]]*$L$2, 1))</f>
        <v>217000</v>
      </c>
    </row>
    <row r="874" spans="1:9" x14ac:dyDescent="0.25">
      <c r="A874" s="2">
        <v>39843</v>
      </c>
      <c r="B874" s="1">
        <f t="shared" si="26"/>
        <v>2009</v>
      </c>
      <c r="C874" s="1">
        <f t="shared" si="27"/>
        <v>1</v>
      </c>
      <c r="D874">
        <v>2612</v>
      </c>
      <c r="E874" t="s">
        <v>37</v>
      </c>
      <c r="F874" s="4">
        <v>330000</v>
      </c>
      <c r="G874" t="s">
        <v>6</v>
      </c>
      <c r="H874">
        <v>1</v>
      </c>
      <c r="I874" s="4">
        <f>IF(E874="Rhode Island", Table1[[#This Row],[price]]*$L$3, IF(E874="Massachusetts", Table1[[#This Row],[price]]*$L$2, 1))</f>
        <v>330000</v>
      </c>
    </row>
    <row r="875" spans="1:9" x14ac:dyDescent="0.25">
      <c r="A875" s="2">
        <v>39844</v>
      </c>
      <c r="B875" s="1">
        <f t="shared" si="26"/>
        <v>2009</v>
      </c>
      <c r="C875" s="1">
        <f t="shared" si="27"/>
        <v>1</v>
      </c>
      <c r="D875">
        <v>2900</v>
      </c>
      <c r="E875" t="s">
        <v>37</v>
      </c>
      <c r="F875" s="4">
        <v>440000</v>
      </c>
      <c r="G875" t="s">
        <v>5</v>
      </c>
      <c r="H875">
        <v>3</v>
      </c>
      <c r="I875" s="4">
        <f>IF(E875="Rhode Island", Table1[[#This Row],[price]]*$L$3, IF(E875="Massachusetts", Table1[[#This Row],[price]]*$L$2, 1))</f>
        <v>440000</v>
      </c>
    </row>
    <row r="876" spans="1:9" x14ac:dyDescent="0.25">
      <c r="A876" s="2">
        <v>39844</v>
      </c>
      <c r="B876" s="1">
        <f t="shared" si="26"/>
        <v>2009</v>
      </c>
      <c r="C876" s="1">
        <f t="shared" si="27"/>
        <v>1</v>
      </c>
      <c r="D876">
        <v>2617</v>
      </c>
      <c r="E876" t="s">
        <v>37</v>
      </c>
      <c r="F876" s="4">
        <v>495000</v>
      </c>
      <c r="G876" t="s">
        <v>5</v>
      </c>
      <c r="H876">
        <v>3</v>
      </c>
      <c r="I876" s="4">
        <f>IF(E876="Rhode Island", Table1[[#This Row],[price]]*$L$3, IF(E876="Massachusetts", Table1[[#This Row],[price]]*$L$2, 1))</f>
        <v>495000</v>
      </c>
    </row>
    <row r="877" spans="1:9" x14ac:dyDescent="0.25">
      <c r="A877" s="2">
        <v>39846</v>
      </c>
      <c r="B877" s="1">
        <f t="shared" si="26"/>
        <v>2009</v>
      </c>
      <c r="C877" s="1">
        <f t="shared" si="27"/>
        <v>1</v>
      </c>
      <c r="D877">
        <v>2913</v>
      </c>
      <c r="E877" t="s">
        <v>36</v>
      </c>
      <c r="F877" s="4">
        <v>500000</v>
      </c>
      <c r="G877" t="s">
        <v>5</v>
      </c>
      <c r="H877">
        <v>5</v>
      </c>
      <c r="I877" s="4">
        <f>IF(E877="Rhode Island", Table1[[#This Row],[price]]*$L$3, IF(E877="Massachusetts", Table1[[#This Row],[price]]*$L$2, 1))</f>
        <v>500000</v>
      </c>
    </row>
    <row r="878" spans="1:9" x14ac:dyDescent="0.25">
      <c r="A878" s="2">
        <v>39846</v>
      </c>
      <c r="B878" s="1">
        <f t="shared" si="26"/>
        <v>2009</v>
      </c>
      <c r="C878" s="1">
        <f t="shared" si="27"/>
        <v>1</v>
      </c>
      <c r="D878">
        <v>2607</v>
      </c>
      <c r="E878" t="s">
        <v>37</v>
      </c>
      <c r="F878" s="4">
        <v>622500</v>
      </c>
      <c r="G878" t="s">
        <v>5</v>
      </c>
      <c r="H878">
        <v>4</v>
      </c>
      <c r="I878" s="4">
        <f>IF(E878="Rhode Island", Table1[[#This Row],[price]]*$L$3, IF(E878="Massachusetts", Table1[[#This Row],[price]]*$L$2, 1))</f>
        <v>622500</v>
      </c>
    </row>
    <row r="879" spans="1:9" x14ac:dyDescent="0.25">
      <c r="A879" s="2">
        <v>39846</v>
      </c>
      <c r="B879" s="1">
        <f t="shared" si="26"/>
        <v>2009</v>
      </c>
      <c r="C879" s="1">
        <f t="shared" si="27"/>
        <v>1</v>
      </c>
      <c r="D879">
        <v>2604</v>
      </c>
      <c r="E879" t="s">
        <v>37</v>
      </c>
      <c r="F879" s="4">
        <v>379000</v>
      </c>
      <c r="G879" t="s">
        <v>6</v>
      </c>
      <c r="H879">
        <v>2</v>
      </c>
      <c r="I879" s="4">
        <f>IF(E879="Rhode Island", Table1[[#This Row],[price]]*$L$3, IF(E879="Massachusetts", Table1[[#This Row],[price]]*$L$2, 1))</f>
        <v>379000</v>
      </c>
    </row>
    <row r="880" spans="1:9" x14ac:dyDescent="0.25">
      <c r="A880" s="2">
        <v>39847</v>
      </c>
      <c r="B880" s="1">
        <f t="shared" si="26"/>
        <v>2009</v>
      </c>
      <c r="C880" s="1">
        <f t="shared" si="27"/>
        <v>1</v>
      </c>
      <c r="D880">
        <v>2913</v>
      </c>
      <c r="E880" t="s">
        <v>36</v>
      </c>
      <c r="F880" s="4">
        <v>335000</v>
      </c>
      <c r="G880" t="s">
        <v>5</v>
      </c>
      <c r="H880">
        <v>2</v>
      </c>
      <c r="I880" s="4">
        <f>IF(E880="Rhode Island", Table1[[#This Row],[price]]*$L$3, IF(E880="Massachusetts", Table1[[#This Row],[price]]*$L$2, 1))</f>
        <v>335000</v>
      </c>
    </row>
    <row r="881" spans="1:9" x14ac:dyDescent="0.25">
      <c r="A881" s="2">
        <v>39847</v>
      </c>
      <c r="B881" s="1">
        <f t="shared" si="26"/>
        <v>2009</v>
      </c>
      <c r="C881" s="1">
        <f t="shared" si="27"/>
        <v>1</v>
      </c>
      <c r="D881">
        <v>2615</v>
      </c>
      <c r="E881" t="s">
        <v>37</v>
      </c>
      <c r="F881" s="4">
        <v>339000</v>
      </c>
      <c r="G881" t="s">
        <v>5</v>
      </c>
      <c r="H881">
        <v>3</v>
      </c>
      <c r="I881" s="4">
        <f>IF(E881="Rhode Island", Table1[[#This Row],[price]]*$L$3, IF(E881="Massachusetts", Table1[[#This Row],[price]]*$L$2, 1))</f>
        <v>339000</v>
      </c>
    </row>
    <row r="882" spans="1:9" x14ac:dyDescent="0.25">
      <c r="A882" s="2">
        <v>39847</v>
      </c>
      <c r="B882" s="1">
        <f t="shared" si="26"/>
        <v>2009</v>
      </c>
      <c r="C882" s="1">
        <f t="shared" si="27"/>
        <v>1</v>
      </c>
      <c r="D882">
        <v>2615</v>
      </c>
      <c r="E882" t="s">
        <v>37</v>
      </c>
      <c r="F882" s="4">
        <v>362000</v>
      </c>
      <c r="G882" t="s">
        <v>5</v>
      </c>
      <c r="H882">
        <v>3</v>
      </c>
      <c r="I882" s="4">
        <f>IF(E882="Rhode Island", Table1[[#This Row],[price]]*$L$3, IF(E882="Massachusetts", Table1[[#This Row],[price]]*$L$2, 1))</f>
        <v>362000</v>
      </c>
    </row>
    <row r="883" spans="1:9" x14ac:dyDescent="0.25">
      <c r="A883" s="2">
        <v>39847</v>
      </c>
      <c r="B883" s="1">
        <f t="shared" si="26"/>
        <v>2009</v>
      </c>
      <c r="C883" s="1">
        <f t="shared" si="27"/>
        <v>1</v>
      </c>
      <c r="D883">
        <v>2904</v>
      </c>
      <c r="E883" t="s">
        <v>36</v>
      </c>
      <c r="F883" s="4">
        <v>390000</v>
      </c>
      <c r="G883" t="s">
        <v>5</v>
      </c>
      <c r="H883">
        <v>4</v>
      </c>
      <c r="I883" s="4">
        <f>IF(E883="Rhode Island", Table1[[#This Row],[price]]*$L$3, IF(E883="Massachusetts", Table1[[#This Row],[price]]*$L$2, 1))</f>
        <v>390000</v>
      </c>
    </row>
    <row r="884" spans="1:9" x14ac:dyDescent="0.25">
      <c r="A884" s="2">
        <v>39847</v>
      </c>
      <c r="B884" s="1">
        <f t="shared" si="26"/>
        <v>2009</v>
      </c>
      <c r="C884" s="1">
        <f t="shared" si="27"/>
        <v>1</v>
      </c>
      <c r="D884">
        <v>2904</v>
      </c>
      <c r="E884" t="s">
        <v>36</v>
      </c>
      <c r="F884" s="4">
        <v>412000</v>
      </c>
      <c r="G884" t="s">
        <v>5</v>
      </c>
      <c r="H884">
        <v>3</v>
      </c>
      <c r="I884" s="4">
        <f>IF(E884="Rhode Island", Table1[[#This Row],[price]]*$L$3, IF(E884="Massachusetts", Table1[[#This Row],[price]]*$L$2, 1))</f>
        <v>412000</v>
      </c>
    </row>
    <row r="885" spans="1:9" x14ac:dyDescent="0.25">
      <c r="A885" s="2">
        <v>39847</v>
      </c>
      <c r="B885" s="1">
        <f t="shared" si="26"/>
        <v>2009</v>
      </c>
      <c r="C885" s="1">
        <f t="shared" si="27"/>
        <v>1</v>
      </c>
      <c r="D885">
        <v>2615</v>
      </c>
      <c r="E885" t="s">
        <v>37</v>
      </c>
      <c r="F885" s="4">
        <v>420000</v>
      </c>
      <c r="G885" t="s">
        <v>5</v>
      </c>
      <c r="H885">
        <v>4</v>
      </c>
      <c r="I885" s="4">
        <f>IF(E885="Rhode Island", Table1[[#This Row],[price]]*$L$3, IF(E885="Massachusetts", Table1[[#This Row],[price]]*$L$2, 1))</f>
        <v>420000</v>
      </c>
    </row>
    <row r="886" spans="1:9" x14ac:dyDescent="0.25">
      <c r="A886" s="2">
        <v>39847</v>
      </c>
      <c r="B886" s="1">
        <f t="shared" si="26"/>
        <v>2009</v>
      </c>
      <c r="C886" s="1">
        <f t="shared" si="27"/>
        <v>1</v>
      </c>
      <c r="D886">
        <v>2604</v>
      </c>
      <c r="E886" t="s">
        <v>37</v>
      </c>
      <c r="F886" s="4">
        <v>485000</v>
      </c>
      <c r="G886" t="s">
        <v>5</v>
      </c>
      <c r="H886">
        <v>2</v>
      </c>
      <c r="I886" s="4">
        <f>IF(E886="Rhode Island", Table1[[#This Row],[price]]*$L$3, IF(E886="Massachusetts", Table1[[#This Row],[price]]*$L$2, 1))</f>
        <v>485000</v>
      </c>
    </row>
    <row r="887" spans="1:9" x14ac:dyDescent="0.25">
      <c r="A887" s="2">
        <v>39847</v>
      </c>
      <c r="B887" s="1">
        <f t="shared" si="26"/>
        <v>2009</v>
      </c>
      <c r="C887" s="1">
        <f t="shared" si="27"/>
        <v>1</v>
      </c>
      <c r="D887">
        <v>2614</v>
      </c>
      <c r="E887" t="s">
        <v>37</v>
      </c>
      <c r="F887" s="4">
        <v>605000</v>
      </c>
      <c r="G887" t="s">
        <v>5</v>
      </c>
      <c r="H887">
        <v>3</v>
      </c>
      <c r="I887" s="4">
        <f>IF(E887="Rhode Island", Table1[[#This Row],[price]]*$L$3, IF(E887="Massachusetts", Table1[[#This Row],[price]]*$L$2, 1))</f>
        <v>605000</v>
      </c>
    </row>
    <row r="888" spans="1:9" x14ac:dyDescent="0.25">
      <c r="A888" s="2">
        <v>39847</v>
      </c>
      <c r="B888" s="1">
        <f t="shared" si="26"/>
        <v>2009</v>
      </c>
      <c r="C888" s="1">
        <f t="shared" si="27"/>
        <v>1</v>
      </c>
      <c r="D888">
        <v>2612</v>
      </c>
      <c r="E888" t="s">
        <v>37</v>
      </c>
      <c r="F888" s="4">
        <v>365000</v>
      </c>
      <c r="G888" t="s">
        <v>6</v>
      </c>
      <c r="H888">
        <v>2</v>
      </c>
      <c r="I888" s="4">
        <f>IF(E888="Rhode Island", Table1[[#This Row],[price]]*$L$3, IF(E888="Massachusetts", Table1[[#This Row],[price]]*$L$2, 1))</f>
        <v>365000</v>
      </c>
    </row>
    <row r="889" spans="1:9" x14ac:dyDescent="0.25">
      <c r="A889" s="2">
        <v>39847</v>
      </c>
      <c r="B889" s="1">
        <f t="shared" si="26"/>
        <v>2009</v>
      </c>
      <c r="C889" s="1">
        <f t="shared" si="27"/>
        <v>1</v>
      </c>
      <c r="D889">
        <v>2600</v>
      </c>
      <c r="E889" t="s">
        <v>37</v>
      </c>
      <c r="F889" s="4">
        <v>578000</v>
      </c>
      <c r="G889" t="s">
        <v>6</v>
      </c>
      <c r="H889">
        <v>2</v>
      </c>
      <c r="I889" s="4">
        <f>IF(E889="Rhode Island", Table1[[#This Row],[price]]*$L$3, IF(E889="Massachusetts", Table1[[#This Row],[price]]*$L$2, 1))</f>
        <v>578000</v>
      </c>
    </row>
    <row r="890" spans="1:9" x14ac:dyDescent="0.25">
      <c r="A890" s="2">
        <v>39848</v>
      </c>
      <c r="B890" s="1">
        <f t="shared" si="26"/>
        <v>2009</v>
      </c>
      <c r="C890" s="1">
        <f t="shared" si="27"/>
        <v>1</v>
      </c>
      <c r="D890">
        <v>2913</v>
      </c>
      <c r="E890" t="s">
        <v>36</v>
      </c>
      <c r="F890" s="4">
        <v>370000</v>
      </c>
      <c r="G890" t="s">
        <v>5</v>
      </c>
      <c r="H890">
        <v>3</v>
      </c>
      <c r="I890" s="4">
        <f>IF(E890="Rhode Island", Table1[[#This Row],[price]]*$L$3, IF(E890="Massachusetts", Table1[[#This Row],[price]]*$L$2, 1))</f>
        <v>370000</v>
      </c>
    </row>
    <row r="891" spans="1:9" x14ac:dyDescent="0.25">
      <c r="A891" s="2">
        <v>39848</v>
      </c>
      <c r="B891" s="1">
        <f t="shared" si="26"/>
        <v>2009</v>
      </c>
      <c r="C891" s="1">
        <f t="shared" si="27"/>
        <v>1</v>
      </c>
      <c r="D891">
        <v>2611</v>
      </c>
      <c r="E891" t="s">
        <v>37</v>
      </c>
      <c r="F891" s="4">
        <v>440000</v>
      </c>
      <c r="G891" t="s">
        <v>5</v>
      </c>
      <c r="H891">
        <v>4</v>
      </c>
      <c r="I891" s="4">
        <f>IF(E891="Rhode Island", Table1[[#This Row],[price]]*$L$3, IF(E891="Massachusetts", Table1[[#This Row],[price]]*$L$2, 1))</f>
        <v>440000</v>
      </c>
    </row>
    <row r="892" spans="1:9" x14ac:dyDescent="0.25">
      <c r="A892" s="2">
        <v>39848</v>
      </c>
      <c r="B892" s="1">
        <f t="shared" si="26"/>
        <v>2009</v>
      </c>
      <c r="C892" s="1">
        <f t="shared" si="27"/>
        <v>1</v>
      </c>
      <c r="D892">
        <v>2905</v>
      </c>
      <c r="E892" t="s">
        <v>36</v>
      </c>
      <c r="F892" s="4">
        <v>530000</v>
      </c>
      <c r="G892" t="s">
        <v>5</v>
      </c>
      <c r="H892">
        <v>4</v>
      </c>
      <c r="I892" s="4">
        <f>IF(E892="Rhode Island", Table1[[#This Row],[price]]*$L$3, IF(E892="Massachusetts", Table1[[#This Row],[price]]*$L$2, 1))</f>
        <v>530000</v>
      </c>
    </row>
    <row r="893" spans="1:9" x14ac:dyDescent="0.25">
      <c r="A893" s="2">
        <v>39848</v>
      </c>
      <c r="B893" s="1">
        <f t="shared" si="26"/>
        <v>2009</v>
      </c>
      <c r="C893" s="1">
        <f t="shared" si="27"/>
        <v>1</v>
      </c>
      <c r="D893">
        <v>2604</v>
      </c>
      <c r="E893" t="s">
        <v>37</v>
      </c>
      <c r="F893" s="4">
        <v>356000</v>
      </c>
      <c r="G893" t="s">
        <v>6</v>
      </c>
      <c r="H893">
        <v>2</v>
      </c>
      <c r="I893" s="4">
        <f>IF(E893="Rhode Island", Table1[[#This Row],[price]]*$L$3, IF(E893="Massachusetts", Table1[[#This Row],[price]]*$L$2, 1))</f>
        <v>356000</v>
      </c>
    </row>
    <row r="894" spans="1:9" x14ac:dyDescent="0.25">
      <c r="A894" s="2">
        <v>39848</v>
      </c>
      <c r="B894" s="1">
        <f t="shared" si="26"/>
        <v>2009</v>
      </c>
      <c r="C894" s="1">
        <f t="shared" si="27"/>
        <v>1</v>
      </c>
      <c r="D894">
        <v>2617</v>
      </c>
      <c r="E894" t="s">
        <v>37</v>
      </c>
      <c r="F894" s="4">
        <v>419000</v>
      </c>
      <c r="G894" t="s">
        <v>6</v>
      </c>
      <c r="H894">
        <v>2</v>
      </c>
      <c r="I894" s="4">
        <f>IF(E894="Rhode Island", Table1[[#This Row],[price]]*$L$3, IF(E894="Massachusetts", Table1[[#This Row],[price]]*$L$2, 1))</f>
        <v>419000</v>
      </c>
    </row>
    <row r="895" spans="1:9" x14ac:dyDescent="0.25">
      <c r="A895" s="2">
        <v>39849</v>
      </c>
      <c r="B895" s="1">
        <f t="shared" si="26"/>
        <v>2009</v>
      </c>
      <c r="C895" s="1">
        <f t="shared" si="27"/>
        <v>1</v>
      </c>
      <c r="D895">
        <v>2906</v>
      </c>
      <c r="E895" t="s">
        <v>36</v>
      </c>
      <c r="F895" s="4">
        <v>340000</v>
      </c>
      <c r="G895" t="s">
        <v>5</v>
      </c>
      <c r="H895">
        <v>3</v>
      </c>
      <c r="I895" s="4">
        <f>IF(E895="Rhode Island", Table1[[#This Row],[price]]*$L$3, IF(E895="Massachusetts", Table1[[#This Row],[price]]*$L$2, 1))</f>
        <v>340000</v>
      </c>
    </row>
    <row r="896" spans="1:9" x14ac:dyDescent="0.25">
      <c r="A896" s="2">
        <v>39849</v>
      </c>
      <c r="B896" s="1">
        <f t="shared" si="26"/>
        <v>2009</v>
      </c>
      <c r="C896" s="1">
        <f t="shared" si="27"/>
        <v>1</v>
      </c>
      <c r="D896">
        <v>2611</v>
      </c>
      <c r="E896" t="s">
        <v>37</v>
      </c>
      <c r="F896" s="4">
        <v>435000</v>
      </c>
      <c r="G896" t="s">
        <v>5</v>
      </c>
      <c r="H896">
        <v>4</v>
      </c>
      <c r="I896" s="4">
        <f>IF(E896="Rhode Island", Table1[[#This Row],[price]]*$L$3, IF(E896="Massachusetts", Table1[[#This Row],[price]]*$L$2, 1))</f>
        <v>435000</v>
      </c>
    </row>
    <row r="897" spans="1:9" x14ac:dyDescent="0.25">
      <c r="A897" s="2">
        <v>39849</v>
      </c>
      <c r="B897" s="1">
        <f t="shared" si="26"/>
        <v>2009</v>
      </c>
      <c r="C897" s="1">
        <f t="shared" si="27"/>
        <v>1</v>
      </c>
      <c r="D897">
        <v>2617</v>
      </c>
      <c r="E897" t="s">
        <v>37</v>
      </c>
      <c r="F897" s="4">
        <v>438000</v>
      </c>
      <c r="G897" t="s">
        <v>5</v>
      </c>
      <c r="H897">
        <v>4</v>
      </c>
      <c r="I897" s="4">
        <f>IF(E897="Rhode Island", Table1[[#This Row],[price]]*$L$3, IF(E897="Massachusetts", Table1[[#This Row],[price]]*$L$2, 1))</f>
        <v>438000</v>
      </c>
    </row>
    <row r="898" spans="1:9" x14ac:dyDescent="0.25">
      <c r="A898" s="2">
        <v>39849</v>
      </c>
      <c r="B898" s="1">
        <f t="shared" ref="B898:B961" si="28">YEAR(A898)</f>
        <v>2009</v>
      </c>
      <c r="C898" s="1">
        <f t="shared" ref="C898:C961" si="29">ROUNDUP(MONTH(A898)/3,0)</f>
        <v>1</v>
      </c>
      <c r="D898">
        <v>2906</v>
      </c>
      <c r="E898" t="s">
        <v>36</v>
      </c>
      <c r="F898" s="4">
        <v>495000</v>
      </c>
      <c r="G898" t="s">
        <v>5</v>
      </c>
      <c r="H898">
        <v>4</v>
      </c>
      <c r="I898" s="4">
        <f>IF(E898="Rhode Island", Table1[[#This Row],[price]]*$L$3, IF(E898="Massachusetts", Table1[[#This Row],[price]]*$L$2, 1))</f>
        <v>495000</v>
      </c>
    </row>
    <row r="899" spans="1:9" x14ac:dyDescent="0.25">
      <c r="A899" s="2">
        <v>39849</v>
      </c>
      <c r="B899" s="1">
        <f t="shared" si="28"/>
        <v>2009</v>
      </c>
      <c r="C899" s="1">
        <f t="shared" si="29"/>
        <v>1</v>
      </c>
      <c r="D899">
        <v>2602</v>
      </c>
      <c r="E899" t="s">
        <v>37</v>
      </c>
      <c r="F899" s="4">
        <v>620000</v>
      </c>
      <c r="G899" t="s">
        <v>5</v>
      </c>
      <c r="H899">
        <v>4</v>
      </c>
      <c r="I899" s="4">
        <f>IF(E899="Rhode Island", Table1[[#This Row],[price]]*$L$3, IF(E899="Massachusetts", Table1[[#This Row],[price]]*$L$2, 1))</f>
        <v>620000</v>
      </c>
    </row>
    <row r="900" spans="1:9" x14ac:dyDescent="0.25">
      <c r="A900" s="2">
        <v>39850</v>
      </c>
      <c r="B900" s="1">
        <f t="shared" si="28"/>
        <v>2009</v>
      </c>
      <c r="C900" s="1">
        <f t="shared" si="29"/>
        <v>1</v>
      </c>
      <c r="D900">
        <v>2906</v>
      </c>
      <c r="E900" t="s">
        <v>36</v>
      </c>
      <c r="F900" s="4">
        <v>339000</v>
      </c>
      <c r="G900" t="s">
        <v>5</v>
      </c>
      <c r="H900">
        <v>3</v>
      </c>
      <c r="I900" s="4">
        <f>IF(E900="Rhode Island", Table1[[#This Row],[price]]*$L$3, IF(E900="Massachusetts", Table1[[#This Row],[price]]*$L$2, 1))</f>
        <v>339000</v>
      </c>
    </row>
    <row r="901" spans="1:9" x14ac:dyDescent="0.25">
      <c r="A901" s="2">
        <v>39850</v>
      </c>
      <c r="B901" s="1">
        <f t="shared" si="28"/>
        <v>2009</v>
      </c>
      <c r="C901" s="1">
        <f t="shared" si="29"/>
        <v>1</v>
      </c>
      <c r="D901">
        <v>2615</v>
      </c>
      <c r="E901" t="s">
        <v>37</v>
      </c>
      <c r="F901" s="4">
        <v>500000</v>
      </c>
      <c r="G901" t="s">
        <v>5</v>
      </c>
      <c r="H901">
        <v>5</v>
      </c>
      <c r="I901" s="4">
        <f>IF(E901="Rhode Island", Table1[[#This Row],[price]]*$L$3, IF(E901="Massachusetts", Table1[[#This Row],[price]]*$L$2, 1))</f>
        <v>500000</v>
      </c>
    </row>
    <row r="902" spans="1:9" x14ac:dyDescent="0.25">
      <c r="A902" s="2">
        <v>39850</v>
      </c>
      <c r="B902" s="1">
        <f t="shared" si="28"/>
        <v>2009</v>
      </c>
      <c r="C902" s="1">
        <f t="shared" si="29"/>
        <v>1</v>
      </c>
      <c r="D902">
        <v>2617</v>
      </c>
      <c r="E902" t="s">
        <v>37</v>
      </c>
      <c r="F902" s="4">
        <v>510000</v>
      </c>
      <c r="G902" t="s">
        <v>5</v>
      </c>
      <c r="H902">
        <v>4</v>
      </c>
      <c r="I902" s="4">
        <f>IF(E902="Rhode Island", Table1[[#This Row],[price]]*$L$3, IF(E902="Massachusetts", Table1[[#This Row],[price]]*$L$2, 1))</f>
        <v>510000</v>
      </c>
    </row>
    <row r="903" spans="1:9" x14ac:dyDescent="0.25">
      <c r="A903" s="2">
        <v>39850</v>
      </c>
      <c r="B903" s="1">
        <f t="shared" si="28"/>
        <v>2009</v>
      </c>
      <c r="C903" s="1">
        <f t="shared" si="29"/>
        <v>1</v>
      </c>
      <c r="D903">
        <v>2913</v>
      </c>
      <c r="E903" t="s">
        <v>36</v>
      </c>
      <c r="F903" s="4">
        <v>535000</v>
      </c>
      <c r="G903" t="s">
        <v>5</v>
      </c>
      <c r="H903">
        <v>4</v>
      </c>
      <c r="I903" s="4">
        <f>IF(E903="Rhode Island", Table1[[#This Row],[price]]*$L$3, IF(E903="Massachusetts", Table1[[#This Row],[price]]*$L$2, 1))</f>
        <v>535000</v>
      </c>
    </row>
    <row r="904" spans="1:9" x14ac:dyDescent="0.25">
      <c r="A904" s="2">
        <v>39850</v>
      </c>
      <c r="B904" s="1">
        <f t="shared" si="28"/>
        <v>2009</v>
      </c>
      <c r="C904" s="1">
        <f t="shared" si="29"/>
        <v>1</v>
      </c>
      <c r="D904">
        <v>2612</v>
      </c>
      <c r="E904" t="s">
        <v>37</v>
      </c>
      <c r="F904" s="4">
        <v>323000</v>
      </c>
      <c r="G904" t="s">
        <v>6</v>
      </c>
      <c r="H904">
        <v>1</v>
      </c>
      <c r="I904" s="4">
        <f>IF(E904="Rhode Island", Table1[[#This Row],[price]]*$L$3, IF(E904="Massachusetts", Table1[[#This Row],[price]]*$L$2, 1))</f>
        <v>323000</v>
      </c>
    </row>
    <row r="905" spans="1:9" x14ac:dyDescent="0.25">
      <c r="A905" s="2">
        <v>39851</v>
      </c>
      <c r="B905" s="1">
        <f t="shared" si="28"/>
        <v>2009</v>
      </c>
      <c r="C905" s="1">
        <f t="shared" si="29"/>
        <v>1</v>
      </c>
      <c r="D905">
        <v>2611</v>
      </c>
      <c r="E905" t="s">
        <v>37</v>
      </c>
      <c r="F905" s="4">
        <v>512000</v>
      </c>
      <c r="G905" t="s">
        <v>5</v>
      </c>
      <c r="H905">
        <v>3</v>
      </c>
      <c r="I905" s="4">
        <f>IF(E905="Rhode Island", Table1[[#This Row],[price]]*$L$3, IF(E905="Massachusetts", Table1[[#This Row],[price]]*$L$2, 1))</f>
        <v>512000</v>
      </c>
    </row>
    <row r="906" spans="1:9" x14ac:dyDescent="0.25">
      <c r="A906" s="2">
        <v>39853</v>
      </c>
      <c r="B906" s="1">
        <f t="shared" si="28"/>
        <v>2009</v>
      </c>
      <c r="C906" s="1">
        <f t="shared" si="29"/>
        <v>1</v>
      </c>
      <c r="D906">
        <v>2905</v>
      </c>
      <c r="E906" t="s">
        <v>36</v>
      </c>
      <c r="F906" s="4">
        <v>395000</v>
      </c>
      <c r="G906" t="s">
        <v>5</v>
      </c>
      <c r="H906">
        <v>4</v>
      </c>
      <c r="I906" s="4">
        <f>IF(E906="Rhode Island", Table1[[#This Row],[price]]*$L$3, IF(E906="Massachusetts", Table1[[#This Row],[price]]*$L$2, 1))</f>
        <v>395000</v>
      </c>
    </row>
    <row r="907" spans="1:9" x14ac:dyDescent="0.25">
      <c r="A907" s="2">
        <v>39853</v>
      </c>
      <c r="B907" s="1">
        <f t="shared" si="28"/>
        <v>2009</v>
      </c>
      <c r="C907" s="1">
        <f t="shared" si="29"/>
        <v>1</v>
      </c>
      <c r="D907">
        <v>2617</v>
      </c>
      <c r="E907" t="s">
        <v>37</v>
      </c>
      <c r="F907" s="4">
        <v>520000</v>
      </c>
      <c r="G907" t="s">
        <v>5</v>
      </c>
      <c r="H907">
        <v>4</v>
      </c>
      <c r="I907" s="4">
        <f>IF(E907="Rhode Island", Table1[[#This Row],[price]]*$L$3, IF(E907="Massachusetts", Table1[[#This Row],[price]]*$L$2, 1))</f>
        <v>520000</v>
      </c>
    </row>
    <row r="908" spans="1:9" x14ac:dyDescent="0.25">
      <c r="A908" s="2">
        <v>39853</v>
      </c>
      <c r="B908" s="1">
        <f t="shared" si="28"/>
        <v>2009</v>
      </c>
      <c r="C908" s="1">
        <f t="shared" si="29"/>
        <v>1</v>
      </c>
      <c r="D908">
        <v>2906</v>
      </c>
      <c r="E908" t="s">
        <v>36</v>
      </c>
      <c r="F908" s="4">
        <v>545000</v>
      </c>
      <c r="G908" t="s">
        <v>5</v>
      </c>
      <c r="H908">
        <v>4</v>
      </c>
      <c r="I908" s="4">
        <f>IF(E908="Rhode Island", Table1[[#This Row],[price]]*$L$3, IF(E908="Massachusetts", Table1[[#This Row],[price]]*$L$2, 1))</f>
        <v>545000</v>
      </c>
    </row>
    <row r="909" spans="1:9" x14ac:dyDescent="0.25">
      <c r="A909" s="2">
        <v>39853</v>
      </c>
      <c r="B909" s="1">
        <f t="shared" si="28"/>
        <v>2009</v>
      </c>
      <c r="C909" s="1">
        <f t="shared" si="29"/>
        <v>1</v>
      </c>
      <c r="D909">
        <v>2607</v>
      </c>
      <c r="E909" t="s">
        <v>37</v>
      </c>
      <c r="F909" s="4">
        <v>715000</v>
      </c>
      <c r="G909" t="s">
        <v>5</v>
      </c>
      <c r="H909">
        <v>4</v>
      </c>
      <c r="I909" s="4">
        <f>IF(E909="Rhode Island", Table1[[#This Row],[price]]*$L$3, IF(E909="Massachusetts", Table1[[#This Row],[price]]*$L$2, 1))</f>
        <v>715000</v>
      </c>
    </row>
    <row r="910" spans="1:9" x14ac:dyDescent="0.25">
      <c r="A910" s="2">
        <v>39853</v>
      </c>
      <c r="B910" s="1">
        <f t="shared" si="28"/>
        <v>2009</v>
      </c>
      <c r="C910" s="1">
        <f t="shared" si="29"/>
        <v>1</v>
      </c>
      <c r="D910">
        <v>2614</v>
      </c>
      <c r="E910" t="s">
        <v>37</v>
      </c>
      <c r="F910" s="4">
        <v>276000</v>
      </c>
      <c r="G910" t="s">
        <v>6</v>
      </c>
      <c r="H910">
        <v>3</v>
      </c>
      <c r="I910" s="4">
        <f>IF(E910="Rhode Island", Table1[[#This Row],[price]]*$L$3, IF(E910="Massachusetts", Table1[[#This Row],[price]]*$L$2, 1))</f>
        <v>276000</v>
      </c>
    </row>
    <row r="911" spans="1:9" x14ac:dyDescent="0.25">
      <c r="A911" s="2">
        <v>39853</v>
      </c>
      <c r="B911" s="1">
        <f t="shared" si="28"/>
        <v>2009</v>
      </c>
      <c r="C911" s="1">
        <f t="shared" si="29"/>
        <v>1</v>
      </c>
      <c r="D911">
        <v>2617</v>
      </c>
      <c r="E911" t="s">
        <v>37</v>
      </c>
      <c r="F911" s="4">
        <v>389000</v>
      </c>
      <c r="G911" t="s">
        <v>6</v>
      </c>
      <c r="H911">
        <v>2</v>
      </c>
      <c r="I911" s="4">
        <f>IF(E911="Rhode Island", Table1[[#This Row],[price]]*$L$3, IF(E911="Massachusetts", Table1[[#This Row],[price]]*$L$2, 1))</f>
        <v>389000</v>
      </c>
    </row>
    <row r="912" spans="1:9" x14ac:dyDescent="0.25">
      <c r="A912" s="2">
        <v>39853</v>
      </c>
      <c r="B912" s="1">
        <f t="shared" si="28"/>
        <v>2009</v>
      </c>
      <c r="C912" s="1">
        <f t="shared" si="29"/>
        <v>1</v>
      </c>
      <c r="D912">
        <v>2604</v>
      </c>
      <c r="E912" t="s">
        <v>37</v>
      </c>
      <c r="F912" s="4">
        <v>405000</v>
      </c>
      <c r="G912" t="s">
        <v>6</v>
      </c>
      <c r="H912">
        <v>2</v>
      </c>
      <c r="I912" s="4">
        <f>IF(E912="Rhode Island", Table1[[#This Row],[price]]*$L$3, IF(E912="Massachusetts", Table1[[#This Row],[price]]*$L$2, 1))</f>
        <v>405000</v>
      </c>
    </row>
    <row r="913" spans="1:9" x14ac:dyDescent="0.25">
      <c r="A913" s="2">
        <v>39854</v>
      </c>
      <c r="B913" s="1">
        <f t="shared" si="28"/>
        <v>2009</v>
      </c>
      <c r="C913" s="1">
        <f t="shared" si="29"/>
        <v>1</v>
      </c>
      <c r="D913">
        <v>2913</v>
      </c>
      <c r="E913" t="s">
        <v>36</v>
      </c>
      <c r="F913" s="4">
        <v>335000</v>
      </c>
      <c r="G913" t="s">
        <v>5</v>
      </c>
      <c r="H913">
        <v>3</v>
      </c>
      <c r="I913" s="4">
        <f>IF(E913="Rhode Island", Table1[[#This Row],[price]]*$L$3, IF(E913="Massachusetts", Table1[[#This Row],[price]]*$L$2, 1))</f>
        <v>335000</v>
      </c>
    </row>
    <row r="914" spans="1:9" x14ac:dyDescent="0.25">
      <c r="A914" s="2">
        <v>39854</v>
      </c>
      <c r="B914" s="1">
        <f t="shared" si="28"/>
        <v>2009</v>
      </c>
      <c r="C914" s="1">
        <f t="shared" si="29"/>
        <v>1</v>
      </c>
      <c r="D914">
        <v>2902</v>
      </c>
      <c r="E914" t="s">
        <v>36</v>
      </c>
      <c r="F914" s="4">
        <v>400000</v>
      </c>
      <c r="G914" t="s">
        <v>5</v>
      </c>
      <c r="H914">
        <v>3</v>
      </c>
      <c r="I914" s="4">
        <f>IF(E914="Rhode Island", Table1[[#This Row],[price]]*$L$3, IF(E914="Massachusetts", Table1[[#This Row],[price]]*$L$2, 1))</f>
        <v>400000</v>
      </c>
    </row>
    <row r="915" spans="1:9" x14ac:dyDescent="0.25">
      <c r="A915" s="2">
        <v>39854</v>
      </c>
      <c r="B915" s="1">
        <f t="shared" si="28"/>
        <v>2009</v>
      </c>
      <c r="C915" s="1">
        <f t="shared" si="29"/>
        <v>1</v>
      </c>
      <c r="D915">
        <v>2914</v>
      </c>
      <c r="E915" t="s">
        <v>36</v>
      </c>
      <c r="F915" s="4">
        <v>468000</v>
      </c>
      <c r="G915" t="s">
        <v>5</v>
      </c>
      <c r="H915">
        <v>4</v>
      </c>
      <c r="I915" s="4">
        <f>IF(E915="Rhode Island", Table1[[#This Row],[price]]*$L$3, IF(E915="Massachusetts", Table1[[#This Row],[price]]*$L$2, 1))</f>
        <v>468000</v>
      </c>
    </row>
    <row r="916" spans="1:9" x14ac:dyDescent="0.25">
      <c r="A916" s="2">
        <v>39854</v>
      </c>
      <c r="B916" s="1">
        <f t="shared" si="28"/>
        <v>2009</v>
      </c>
      <c r="C916" s="1">
        <f t="shared" si="29"/>
        <v>1</v>
      </c>
      <c r="D916">
        <v>2905</v>
      </c>
      <c r="E916" t="s">
        <v>36</v>
      </c>
      <c r="F916" s="4">
        <v>510000</v>
      </c>
      <c r="G916" t="s">
        <v>5</v>
      </c>
      <c r="H916">
        <v>4</v>
      </c>
      <c r="I916" s="4">
        <f>IF(E916="Rhode Island", Table1[[#This Row],[price]]*$L$3, IF(E916="Massachusetts", Table1[[#This Row],[price]]*$L$2, 1))</f>
        <v>510000</v>
      </c>
    </row>
    <row r="917" spans="1:9" x14ac:dyDescent="0.25">
      <c r="A917" s="2">
        <v>39854</v>
      </c>
      <c r="B917" s="1">
        <f t="shared" si="28"/>
        <v>2009</v>
      </c>
      <c r="C917" s="1">
        <f t="shared" si="29"/>
        <v>1</v>
      </c>
      <c r="D917">
        <v>2614</v>
      </c>
      <c r="E917" t="s">
        <v>37</v>
      </c>
      <c r="F917" s="4">
        <v>400000</v>
      </c>
      <c r="G917" t="s">
        <v>6</v>
      </c>
      <c r="H917">
        <v>2</v>
      </c>
      <c r="I917" s="4">
        <f>IF(E917="Rhode Island", Table1[[#This Row],[price]]*$L$3, IF(E917="Massachusetts", Table1[[#This Row],[price]]*$L$2, 1))</f>
        <v>400000</v>
      </c>
    </row>
    <row r="918" spans="1:9" x14ac:dyDescent="0.25">
      <c r="A918" s="2">
        <v>39854</v>
      </c>
      <c r="B918" s="1">
        <f t="shared" si="28"/>
        <v>2009</v>
      </c>
      <c r="C918" s="1">
        <f t="shared" si="29"/>
        <v>1</v>
      </c>
      <c r="D918">
        <v>2602</v>
      </c>
      <c r="E918" t="s">
        <v>37</v>
      </c>
      <c r="F918" s="4">
        <v>412000</v>
      </c>
      <c r="G918" t="s">
        <v>6</v>
      </c>
      <c r="H918">
        <v>2</v>
      </c>
      <c r="I918" s="4">
        <f>IF(E918="Rhode Island", Table1[[#This Row],[price]]*$L$3, IF(E918="Massachusetts", Table1[[#This Row],[price]]*$L$2, 1))</f>
        <v>412000</v>
      </c>
    </row>
    <row r="919" spans="1:9" x14ac:dyDescent="0.25">
      <c r="A919" s="2">
        <v>39854</v>
      </c>
      <c r="B919" s="1">
        <f t="shared" si="28"/>
        <v>2009</v>
      </c>
      <c r="C919" s="1">
        <f t="shared" si="29"/>
        <v>1</v>
      </c>
      <c r="D919">
        <v>2603</v>
      </c>
      <c r="E919" t="s">
        <v>37</v>
      </c>
      <c r="F919" s="4">
        <v>535000</v>
      </c>
      <c r="G919" t="s">
        <v>6</v>
      </c>
      <c r="H919">
        <v>2</v>
      </c>
      <c r="I919" s="4">
        <f>IF(E919="Rhode Island", Table1[[#This Row],[price]]*$L$3, IF(E919="Massachusetts", Table1[[#This Row],[price]]*$L$2, 1))</f>
        <v>535000</v>
      </c>
    </row>
    <row r="920" spans="1:9" x14ac:dyDescent="0.25">
      <c r="A920" s="2">
        <v>39855</v>
      </c>
      <c r="B920" s="1">
        <f t="shared" si="28"/>
        <v>2009</v>
      </c>
      <c r="C920" s="1">
        <f t="shared" si="29"/>
        <v>1</v>
      </c>
      <c r="D920">
        <v>2905</v>
      </c>
      <c r="E920" t="s">
        <v>36</v>
      </c>
      <c r="F920" s="4">
        <v>100000</v>
      </c>
      <c r="G920" t="s">
        <v>5</v>
      </c>
      <c r="H920">
        <v>3</v>
      </c>
      <c r="I920" s="4">
        <f>IF(E920="Rhode Island", Table1[[#This Row],[price]]*$L$3, IF(E920="Massachusetts", Table1[[#This Row],[price]]*$L$2, 1))</f>
        <v>100000</v>
      </c>
    </row>
    <row r="921" spans="1:9" x14ac:dyDescent="0.25">
      <c r="A921" s="2">
        <v>39855</v>
      </c>
      <c r="B921" s="1">
        <f t="shared" si="28"/>
        <v>2009</v>
      </c>
      <c r="C921" s="1">
        <f t="shared" si="29"/>
        <v>1</v>
      </c>
      <c r="D921">
        <v>2611</v>
      </c>
      <c r="E921" t="s">
        <v>37</v>
      </c>
      <c r="F921" s="4">
        <v>380000</v>
      </c>
      <c r="G921" t="s">
        <v>5</v>
      </c>
      <c r="H921">
        <v>3</v>
      </c>
      <c r="I921" s="4">
        <f>IF(E921="Rhode Island", Table1[[#This Row],[price]]*$L$3, IF(E921="Massachusetts", Table1[[#This Row],[price]]*$L$2, 1))</f>
        <v>380000</v>
      </c>
    </row>
    <row r="922" spans="1:9" x14ac:dyDescent="0.25">
      <c r="A922" s="2">
        <v>39855</v>
      </c>
      <c r="B922" s="1">
        <f t="shared" si="28"/>
        <v>2009</v>
      </c>
      <c r="C922" s="1">
        <f t="shared" si="29"/>
        <v>1</v>
      </c>
      <c r="D922">
        <v>2906</v>
      </c>
      <c r="E922" t="s">
        <v>36</v>
      </c>
      <c r="F922" s="4">
        <v>385000</v>
      </c>
      <c r="G922" t="s">
        <v>5</v>
      </c>
      <c r="H922">
        <v>3</v>
      </c>
      <c r="I922" s="4">
        <f>IF(E922="Rhode Island", Table1[[#This Row],[price]]*$L$3, IF(E922="Massachusetts", Table1[[#This Row],[price]]*$L$2, 1))</f>
        <v>385000</v>
      </c>
    </row>
    <row r="923" spans="1:9" x14ac:dyDescent="0.25">
      <c r="A923" s="2">
        <v>39855</v>
      </c>
      <c r="B923" s="1">
        <f t="shared" si="28"/>
        <v>2009</v>
      </c>
      <c r="C923" s="1">
        <f t="shared" si="29"/>
        <v>1</v>
      </c>
      <c r="D923">
        <v>2903</v>
      </c>
      <c r="E923" t="s">
        <v>36</v>
      </c>
      <c r="F923" s="4">
        <v>407000</v>
      </c>
      <c r="G923" t="s">
        <v>5</v>
      </c>
      <c r="H923">
        <v>3</v>
      </c>
      <c r="I923" s="4">
        <f>IF(E923="Rhode Island", Table1[[#This Row],[price]]*$L$3, IF(E923="Massachusetts", Table1[[#This Row],[price]]*$L$2, 1))</f>
        <v>407000</v>
      </c>
    </row>
    <row r="924" spans="1:9" x14ac:dyDescent="0.25">
      <c r="A924" s="2">
        <v>39855</v>
      </c>
      <c r="B924" s="1">
        <f t="shared" si="28"/>
        <v>2009</v>
      </c>
      <c r="C924" s="1">
        <f t="shared" si="29"/>
        <v>1</v>
      </c>
      <c r="D924">
        <v>2615</v>
      </c>
      <c r="E924" t="s">
        <v>37</v>
      </c>
      <c r="F924" s="4">
        <v>410000</v>
      </c>
      <c r="G924" t="s">
        <v>5</v>
      </c>
      <c r="H924">
        <v>4</v>
      </c>
      <c r="I924" s="4">
        <f>IF(E924="Rhode Island", Table1[[#This Row],[price]]*$L$3, IF(E924="Massachusetts", Table1[[#This Row],[price]]*$L$2, 1))</f>
        <v>410000</v>
      </c>
    </row>
    <row r="925" spans="1:9" x14ac:dyDescent="0.25">
      <c r="A925" s="2">
        <v>39855</v>
      </c>
      <c r="B925" s="1">
        <f t="shared" si="28"/>
        <v>2009</v>
      </c>
      <c r="C925" s="1">
        <f t="shared" si="29"/>
        <v>1</v>
      </c>
      <c r="D925">
        <v>2905</v>
      </c>
      <c r="E925" t="s">
        <v>36</v>
      </c>
      <c r="F925" s="4">
        <v>480000</v>
      </c>
      <c r="G925" t="s">
        <v>5</v>
      </c>
      <c r="H925">
        <v>4</v>
      </c>
      <c r="I925" s="4">
        <f>IF(E925="Rhode Island", Table1[[#This Row],[price]]*$L$3, IF(E925="Massachusetts", Table1[[#This Row],[price]]*$L$2, 1))</f>
        <v>480000</v>
      </c>
    </row>
    <row r="926" spans="1:9" x14ac:dyDescent="0.25">
      <c r="A926" s="2">
        <v>39855</v>
      </c>
      <c r="B926" s="1">
        <f t="shared" si="28"/>
        <v>2009</v>
      </c>
      <c r="C926" s="1">
        <f t="shared" si="29"/>
        <v>1</v>
      </c>
      <c r="D926">
        <v>2906</v>
      </c>
      <c r="E926" t="s">
        <v>36</v>
      </c>
      <c r="F926" s="4">
        <v>535000</v>
      </c>
      <c r="G926" t="s">
        <v>5</v>
      </c>
      <c r="H926">
        <v>4</v>
      </c>
      <c r="I926" s="4">
        <f>IF(E926="Rhode Island", Table1[[#This Row],[price]]*$L$3, IF(E926="Massachusetts", Table1[[#This Row],[price]]*$L$2, 1))</f>
        <v>535000</v>
      </c>
    </row>
    <row r="927" spans="1:9" x14ac:dyDescent="0.25">
      <c r="A927" s="2">
        <v>39855</v>
      </c>
      <c r="B927" s="1">
        <f t="shared" si="28"/>
        <v>2009</v>
      </c>
      <c r="C927" s="1">
        <f t="shared" si="29"/>
        <v>1</v>
      </c>
      <c r="D927">
        <v>2607</v>
      </c>
      <c r="E927" t="s">
        <v>37</v>
      </c>
      <c r="F927" s="4">
        <v>670000</v>
      </c>
      <c r="G927" t="s">
        <v>5</v>
      </c>
      <c r="H927">
        <v>4</v>
      </c>
      <c r="I927" s="4">
        <f>IF(E927="Rhode Island", Table1[[#This Row],[price]]*$L$3, IF(E927="Massachusetts", Table1[[#This Row],[price]]*$L$2, 1))</f>
        <v>670000</v>
      </c>
    </row>
    <row r="928" spans="1:9" x14ac:dyDescent="0.25">
      <c r="A928" s="2">
        <v>39855</v>
      </c>
      <c r="B928" s="1">
        <f t="shared" si="28"/>
        <v>2009</v>
      </c>
      <c r="C928" s="1">
        <f t="shared" si="29"/>
        <v>1</v>
      </c>
      <c r="D928">
        <v>2602</v>
      </c>
      <c r="E928" t="s">
        <v>37</v>
      </c>
      <c r="F928" s="4">
        <v>366000</v>
      </c>
      <c r="G928" t="s">
        <v>6</v>
      </c>
      <c r="H928">
        <v>2</v>
      </c>
      <c r="I928" s="4">
        <f>IF(E928="Rhode Island", Table1[[#This Row],[price]]*$L$3, IF(E928="Massachusetts", Table1[[#This Row],[price]]*$L$2, 1))</f>
        <v>366000</v>
      </c>
    </row>
    <row r="929" spans="1:9" x14ac:dyDescent="0.25">
      <c r="A929" s="2">
        <v>39855</v>
      </c>
      <c r="B929" s="1">
        <f t="shared" si="28"/>
        <v>2009</v>
      </c>
      <c r="C929" s="1">
        <f t="shared" si="29"/>
        <v>1</v>
      </c>
      <c r="D929">
        <v>2617</v>
      </c>
      <c r="E929" t="s">
        <v>37</v>
      </c>
      <c r="F929" s="4">
        <v>370000</v>
      </c>
      <c r="G929" t="s">
        <v>6</v>
      </c>
      <c r="H929">
        <v>2</v>
      </c>
      <c r="I929" s="4">
        <f>IF(E929="Rhode Island", Table1[[#This Row],[price]]*$L$3, IF(E929="Massachusetts", Table1[[#This Row],[price]]*$L$2, 1))</f>
        <v>370000</v>
      </c>
    </row>
    <row r="930" spans="1:9" x14ac:dyDescent="0.25">
      <c r="A930" s="2">
        <v>39856</v>
      </c>
      <c r="B930" s="1">
        <f t="shared" si="28"/>
        <v>2009</v>
      </c>
      <c r="C930" s="1">
        <f t="shared" si="29"/>
        <v>1</v>
      </c>
      <c r="D930">
        <v>2906</v>
      </c>
      <c r="E930" t="s">
        <v>36</v>
      </c>
      <c r="F930" s="4">
        <v>347500</v>
      </c>
      <c r="G930" t="s">
        <v>5</v>
      </c>
      <c r="H930">
        <v>3</v>
      </c>
      <c r="I930" s="4">
        <f>IF(E930="Rhode Island", Table1[[#This Row],[price]]*$L$3, IF(E930="Massachusetts", Table1[[#This Row],[price]]*$L$2, 1))</f>
        <v>347500</v>
      </c>
    </row>
    <row r="931" spans="1:9" x14ac:dyDescent="0.25">
      <c r="A931" s="2">
        <v>39856</v>
      </c>
      <c r="B931" s="1">
        <f t="shared" si="28"/>
        <v>2009</v>
      </c>
      <c r="C931" s="1">
        <f t="shared" si="29"/>
        <v>1</v>
      </c>
      <c r="D931">
        <v>2905</v>
      </c>
      <c r="E931" t="s">
        <v>36</v>
      </c>
      <c r="F931" s="4">
        <v>380000</v>
      </c>
      <c r="G931" t="s">
        <v>5</v>
      </c>
      <c r="H931">
        <v>3</v>
      </c>
      <c r="I931" s="4">
        <f>IF(E931="Rhode Island", Table1[[#This Row],[price]]*$L$3, IF(E931="Massachusetts", Table1[[#This Row],[price]]*$L$2, 1))</f>
        <v>380000</v>
      </c>
    </row>
    <row r="932" spans="1:9" x14ac:dyDescent="0.25">
      <c r="A932" s="2">
        <v>39856</v>
      </c>
      <c r="B932" s="1">
        <f t="shared" si="28"/>
        <v>2009</v>
      </c>
      <c r="C932" s="1">
        <f t="shared" si="29"/>
        <v>1</v>
      </c>
      <c r="D932">
        <v>2902</v>
      </c>
      <c r="E932" t="s">
        <v>36</v>
      </c>
      <c r="F932" s="4">
        <v>400000</v>
      </c>
      <c r="G932" t="s">
        <v>5</v>
      </c>
      <c r="H932">
        <v>3</v>
      </c>
      <c r="I932" s="4">
        <f>IF(E932="Rhode Island", Table1[[#This Row],[price]]*$L$3, IF(E932="Massachusetts", Table1[[#This Row],[price]]*$L$2, 1))</f>
        <v>400000</v>
      </c>
    </row>
    <row r="933" spans="1:9" x14ac:dyDescent="0.25">
      <c r="A933" s="2">
        <v>39856</v>
      </c>
      <c r="B933" s="1">
        <f t="shared" si="28"/>
        <v>2009</v>
      </c>
      <c r="C933" s="1">
        <f t="shared" si="29"/>
        <v>1</v>
      </c>
      <c r="D933">
        <v>2615</v>
      </c>
      <c r="E933" t="s">
        <v>37</v>
      </c>
      <c r="F933" s="4">
        <v>405000</v>
      </c>
      <c r="G933" t="s">
        <v>5</v>
      </c>
      <c r="H933">
        <v>4</v>
      </c>
      <c r="I933" s="4">
        <f>IF(E933="Rhode Island", Table1[[#This Row],[price]]*$L$3, IF(E933="Massachusetts", Table1[[#This Row],[price]]*$L$2, 1))</f>
        <v>405000</v>
      </c>
    </row>
    <row r="934" spans="1:9" x14ac:dyDescent="0.25">
      <c r="A934" s="2">
        <v>39856</v>
      </c>
      <c r="B934" s="1">
        <f t="shared" si="28"/>
        <v>2009</v>
      </c>
      <c r="C934" s="1">
        <f t="shared" si="29"/>
        <v>1</v>
      </c>
      <c r="D934">
        <v>2905</v>
      </c>
      <c r="E934" t="s">
        <v>36</v>
      </c>
      <c r="F934" s="4">
        <v>408000</v>
      </c>
      <c r="G934" t="s">
        <v>5</v>
      </c>
      <c r="H934">
        <v>4</v>
      </c>
      <c r="I934" s="4">
        <f>IF(E934="Rhode Island", Table1[[#This Row],[price]]*$L$3, IF(E934="Massachusetts", Table1[[#This Row],[price]]*$L$2, 1))</f>
        <v>408000</v>
      </c>
    </row>
    <row r="935" spans="1:9" x14ac:dyDescent="0.25">
      <c r="A935" s="2">
        <v>39856</v>
      </c>
      <c r="B935" s="1">
        <f t="shared" si="28"/>
        <v>2009</v>
      </c>
      <c r="C935" s="1">
        <f t="shared" si="29"/>
        <v>1</v>
      </c>
      <c r="D935">
        <v>2615</v>
      </c>
      <c r="E935" t="s">
        <v>37</v>
      </c>
      <c r="F935" s="4">
        <v>485000</v>
      </c>
      <c r="G935" t="s">
        <v>5</v>
      </c>
      <c r="H935">
        <v>4</v>
      </c>
      <c r="I935" s="4">
        <f>IF(E935="Rhode Island", Table1[[#This Row],[price]]*$L$3, IF(E935="Massachusetts", Table1[[#This Row],[price]]*$L$2, 1))</f>
        <v>485000</v>
      </c>
    </row>
    <row r="936" spans="1:9" x14ac:dyDescent="0.25">
      <c r="A936" s="2">
        <v>39856</v>
      </c>
      <c r="B936" s="1">
        <f t="shared" si="28"/>
        <v>2009</v>
      </c>
      <c r="C936" s="1">
        <f t="shared" si="29"/>
        <v>1</v>
      </c>
      <c r="D936">
        <v>2617</v>
      </c>
      <c r="E936" t="s">
        <v>37</v>
      </c>
      <c r="F936" s="4">
        <v>384000</v>
      </c>
      <c r="G936" t="s">
        <v>6</v>
      </c>
      <c r="H936">
        <v>3</v>
      </c>
      <c r="I936" s="4">
        <f>IF(E936="Rhode Island", Table1[[#This Row],[price]]*$L$3, IF(E936="Massachusetts", Table1[[#This Row],[price]]*$L$2, 1))</f>
        <v>384000</v>
      </c>
    </row>
    <row r="937" spans="1:9" x14ac:dyDescent="0.25">
      <c r="A937" s="2">
        <v>39857</v>
      </c>
      <c r="B937" s="1">
        <f t="shared" si="28"/>
        <v>2009</v>
      </c>
      <c r="C937" s="1">
        <f t="shared" si="29"/>
        <v>1</v>
      </c>
      <c r="D937">
        <v>2905</v>
      </c>
      <c r="E937" t="s">
        <v>36</v>
      </c>
      <c r="F937" s="4">
        <v>362000</v>
      </c>
      <c r="G937" t="s">
        <v>5</v>
      </c>
      <c r="H937">
        <v>3</v>
      </c>
      <c r="I937" s="4">
        <f>IF(E937="Rhode Island", Table1[[#This Row],[price]]*$L$3, IF(E937="Massachusetts", Table1[[#This Row],[price]]*$L$2, 1))</f>
        <v>362000</v>
      </c>
    </row>
    <row r="938" spans="1:9" x14ac:dyDescent="0.25">
      <c r="A938" s="2">
        <v>39857</v>
      </c>
      <c r="B938" s="1">
        <f t="shared" si="28"/>
        <v>2009</v>
      </c>
      <c r="C938" s="1">
        <f t="shared" si="29"/>
        <v>1</v>
      </c>
      <c r="D938">
        <v>2914</v>
      </c>
      <c r="E938" t="s">
        <v>36</v>
      </c>
      <c r="F938" s="4">
        <v>435000</v>
      </c>
      <c r="G938" t="s">
        <v>5</v>
      </c>
      <c r="H938">
        <v>4</v>
      </c>
      <c r="I938" s="4">
        <f>IF(E938="Rhode Island", Table1[[#This Row],[price]]*$L$3, IF(E938="Massachusetts", Table1[[#This Row],[price]]*$L$2, 1))</f>
        <v>435000</v>
      </c>
    </row>
    <row r="939" spans="1:9" x14ac:dyDescent="0.25">
      <c r="A939" s="2">
        <v>39857</v>
      </c>
      <c r="B939" s="1">
        <f t="shared" si="28"/>
        <v>2009</v>
      </c>
      <c r="C939" s="1">
        <f t="shared" si="29"/>
        <v>1</v>
      </c>
      <c r="D939">
        <v>2913</v>
      </c>
      <c r="E939" t="s">
        <v>36</v>
      </c>
      <c r="F939" s="4">
        <v>450000</v>
      </c>
      <c r="G939" t="s">
        <v>5</v>
      </c>
      <c r="H939">
        <v>4</v>
      </c>
      <c r="I939" s="4">
        <f>IF(E939="Rhode Island", Table1[[#This Row],[price]]*$L$3, IF(E939="Massachusetts", Table1[[#This Row],[price]]*$L$2, 1))</f>
        <v>450000</v>
      </c>
    </row>
    <row r="940" spans="1:9" x14ac:dyDescent="0.25">
      <c r="A940" s="2">
        <v>39857</v>
      </c>
      <c r="B940" s="1">
        <f t="shared" si="28"/>
        <v>2009</v>
      </c>
      <c r="C940" s="1">
        <f t="shared" si="29"/>
        <v>1</v>
      </c>
      <c r="D940">
        <v>2600</v>
      </c>
      <c r="E940" t="s">
        <v>37</v>
      </c>
      <c r="F940" s="4">
        <v>880000</v>
      </c>
      <c r="G940" t="s">
        <v>5</v>
      </c>
      <c r="H940">
        <v>4</v>
      </c>
      <c r="I940" s="4">
        <f>IF(E940="Rhode Island", Table1[[#This Row],[price]]*$L$3, IF(E940="Massachusetts", Table1[[#This Row],[price]]*$L$2, 1))</f>
        <v>880000</v>
      </c>
    </row>
    <row r="941" spans="1:9" x14ac:dyDescent="0.25">
      <c r="A941" s="2">
        <v>39857</v>
      </c>
      <c r="B941" s="1">
        <f t="shared" si="28"/>
        <v>2009</v>
      </c>
      <c r="C941" s="1">
        <f t="shared" si="29"/>
        <v>1</v>
      </c>
      <c r="D941">
        <v>2606</v>
      </c>
      <c r="E941" t="s">
        <v>37</v>
      </c>
      <c r="F941" s="4">
        <v>290000</v>
      </c>
      <c r="G941" t="s">
        <v>6</v>
      </c>
      <c r="H941">
        <v>2</v>
      </c>
      <c r="I941" s="4">
        <f>IF(E941="Rhode Island", Table1[[#This Row],[price]]*$L$3, IF(E941="Massachusetts", Table1[[#This Row],[price]]*$L$2, 1))</f>
        <v>290000</v>
      </c>
    </row>
    <row r="942" spans="1:9" x14ac:dyDescent="0.25">
      <c r="A942" s="2">
        <v>39857</v>
      </c>
      <c r="B942" s="1">
        <f t="shared" si="28"/>
        <v>2009</v>
      </c>
      <c r="C942" s="1">
        <f t="shared" si="29"/>
        <v>1</v>
      </c>
      <c r="D942">
        <v>2606</v>
      </c>
      <c r="E942" t="s">
        <v>37</v>
      </c>
      <c r="F942" s="4">
        <v>321000</v>
      </c>
      <c r="G942" t="s">
        <v>6</v>
      </c>
      <c r="H942">
        <v>2</v>
      </c>
      <c r="I942" s="4">
        <f>IF(E942="Rhode Island", Table1[[#This Row],[price]]*$L$3, IF(E942="Massachusetts", Table1[[#This Row],[price]]*$L$2, 1))</f>
        <v>321000</v>
      </c>
    </row>
    <row r="943" spans="1:9" x14ac:dyDescent="0.25">
      <c r="A943" s="2">
        <v>39858</v>
      </c>
      <c r="B943" s="1">
        <f t="shared" si="28"/>
        <v>2009</v>
      </c>
      <c r="C943" s="1">
        <f t="shared" si="29"/>
        <v>1</v>
      </c>
      <c r="D943">
        <v>2602</v>
      </c>
      <c r="E943" t="s">
        <v>37</v>
      </c>
      <c r="F943" s="4">
        <v>456000</v>
      </c>
      <c r="G943" t="s">
        <v>5</v>
      </c>
      <c r="H943">
        <v>3</v>
      </c>
      <c r="I943" s="4">
        <f>IF(E943="Rhode Island", Table1[[#This Row],[price]]*$L$3, IF(E943="Massachusetts", Table1[[#This Row],[price]]*$L$2, 1))</f>
        <v>456000</v>
      </c>
    </row>
    <row r="944" spans="1:9" x14ac:dyDescent="0.25">
      <c r="A944" s="2">
        <v>39860</v>
      </c>
      <c r="B944" s="1">
        <f t="shared" si="28"/>
        <v>2009</v>
      </c>
      <c r="C944" s="1">
        <f t="shared" si="29"/>
        <v>1</v>
      </c>
      <c r="D944">
        <v>2913</v>
      </c>
      <c r="E944" t="s">
        <v>36</v>
      </c>
      <c r="F944" s="4">
        <v>355000</v>
      </c>
      <c r="G944" t="s">
        <v>5</v>
      </c>
      <c r="H944">
        <v>3</v>
      </c>
      <c r="I944" s="4">
        <f>IF(E944="Rhode Island", Table1[[#This Row],[price]]*$L$3, IF(E944="Massachusetts", Table1[[#This Row],[price]]*$L$2, 1))</f>
        <v>355000</v>
      </c>
    </row>
    <row r="945" spans="1:9" x14ac:dyDescent="0.25">
      <c r="A945" s="2">
        <v>39860</v>
      </c>
      <c r="B945" s="1">
        <f t="shared" si="28"/>
        <v>2009</v>
      </c>
      <c r="C945" s="1">
        <f t="shared" si="29"/>
        <v>1</v>
      </c>
      <c r="D945">
        <v>2902</v>
      </c>
      <c r="E945" t="s">
        <v>36</v>
      </c>
      <c r="F945" s="4">
        <v>426500</v>
      </c>
      <c r="G945" t="s">
        <v>5</v>
      </c>
      <c r="H945">
        <v>4</v>
      </c>
      <c r="I945" s="4">
        <f>IF(E945="Rhode Island", Table1[[#This Row],[price]]*$L$3, IF(E945="Massachusetts", Table1[[#This Row],[price]]*$L$2, 1))</f>
        <v>426500</v>
      </c>
    </row>
    <row r="946" spans="1:9" x14ac:dyDescent="0.25">
      <c r="A946" s="2">
        <v>39860</v>
      </c>
      <c r="B946" s="1">
        <f t="shared" si="28"/>
        <v>2009</v>
      </c>
      <c r="C946" s="1">
        <f t="shared" si="29"/>
        <v>1</v>
      </c>
      <c r="D946">
        <v>2906</v>
      </c>
      <c r="E946" t="s">
        <v>36</v>
      </c>
      <c r="F946" s="4">
        <v>490000</v>
      </c>
      <c r="G946" t="s">
        <v>5</v>
      </c>
      <c r="H946">
        <v>4</v>
      </c>
      <c r="I946" s="4">
        <f>IF(E946="Rhode Island", Table1[[#This Row],[price]]*$L$3, IF(E946="Massachusetts", Table1[[#This Row],[price]]*$L$2, 1))</f>
        <v>490000</v>
      </c>
    </row>
    <row r="947" spans="1:9" x14ac:dyDescent="0.25">
      <c r="A947" s="2">
        <v>39860</v>
      </c>
      <c r="B947" s="1">
        <f t="shared" si="28"/>
        <v>2009</v>
      </c>
      <c r="C947" s="1">
        <f t="shared" si="29"/>
        <v>1</v>
      </c>
      <c r="D947">
        <v>2605</v>
      </c>
      <c r="E947" t="s">
        <v>37</v>
      </c>
      <c r="F947" s="4">
        <v>602000</v>
      </c>
      <c r="G947" t="s">
        <v>5</v>
      </c>
      <c r="H947">
        <v>4</v>
      </c>
      <c r="I947" s="4">
        <f>IF(E947="Rhode Island", Table1[[#This Row],[price]]*$L$3, IF(E947="Massachusetts", Table1[[#This Row],[price]]*$L$2, 1))</f>
        <v>602000</v>
      </c>
    </row>
    <row r="948" spans="1:9" x14ac:dyDescent="0.25">
      <c r="A948" s="2">
        <v>39861</v>
      </c>
      <c r="B948" s="1">
        <f t="shared" si="28"/>
        <v>2009</v>
      </c>
      <c r="C948" s="1">
        <f t="shared" si="29"/>
        <v>1</v>
      </c>
      <c r="D948">
        <v>2914</v>
      </c>
      <c r="E948" t="s">
        <v>36</v>
      </c>
      <c r="F948" s="4">
        <v>355000</v>
      </c>
      <c r="G948" t="s">
        <v>5</v>
      </c>
      <c r="H948">
        <v>3</v>
      </c>
      <c r="I948" s="4">
        <f>IF(E948="Rhode Island", Table1[[#This Row],[price]]*$L$3, IF(E948="Massachusetts", Table1[[#This Row],[price]]*$L$2, 1))</f>
        <v>355000</v>
      </c>
    </row>
    <row r="949" spans="1:9" x14ac:dyDescent="0.25">
      <c r="A949" s="2">
        <v>39861</v>
      </c>
      <c r="B949" s="1">
        <f t="shared" si="28"/>
        <v>2009</v>
      </c>
      <c r="C949" s="1">
        <f t="shared" si="29"/>
        <v>1</v>
      </c>
      <c r="D949">
        <v>2611</v>
      </c>
      <c r="E949" t="s">
        <v>37</v>
      </c>
      <c r="F949" s="4">
        <v>380000</v>
      </c>
      <c r="G949" t="s">
        <v>5</v>
      </c>
      <c r="H949">
        <v>3</v>
      </c>
      <c r="I949" s="4">
        <f>IF(E949="Rhode Island", Table1[[#This Row],[price]]*$L$3, IF(E949="Massachusetts", Table1[[#This Row],[price]]*$L$2, 1))</f>
        <v>380000</v>
      </c>
    </row>
    <row r="950" spans="1:9" x14ac:dyDescent="0.25">
      <c r="A950" s="2">
        <v>39861</v>
      </c>
      <c r="B950" s="1">
        <f t="shared" si="28"/>
        <v>2009</v>
      </c>
      <c r="C950" s="1">
        <f t="shared" si="29"/>
        <v>1</v>
      </c>
      <c r="D950">
        <v>2903</v>
      </c>
      <c r="E950" t="s">
        <v>36</v>
      </c>
      <c r="F950" s="4">
        <v>410000</v>
      </c>
      <c r="G950" t="s">
        <v>5</v>
      </c>
      <c r="H950">
        <v>4</v>
      </c>
      <c r="I950" s="4">
        <f>IF(E950="Rhode Island", Table1[[#This Row],[price]]*$L$3, IF(E950="Massachusetts", Table1[[#This Row],[price]]*$L$2, 1))</f>
        <v>410000</v>
      </c>
    </row>
    <row r="951" spans="1:9" x14ac:dyDescent="0.25">
      <c r="A951" s="2">
        <v>39861</v>
      </c>
      <c r="B951" s="1">
        <f t="shared" si="28"/>
        <v>2009</v>
      </c>
      <c r="C951" s="1">
        <f t="shared" si="29"/>
        <v>1</v>
      </c>
      <c r="D951">
        <v>2902</v>
      </c>
      <c r="E951" t="s">
        <v>36</v>
      </c>
      <c r="F951" s="4">
        <v>449000</v>
      </c>
      <c r="G951" t="s">
        <v>5</v>
      </c>
      <c r="H951">
        <v>4</v>
      </c>
      <c r="I951" s="4">
        <f>IF(E951="Rhode Island", Table1[[#This Row],[price]]*$L$3, IF(E951="Massachusetts", Table1[[#This Row],[price]]*$L$2, 1))</f>
        <v>449000</v>
      </c>
    </row>
    <row r="952" spans="1:9" x14ac:dyDescent="0.25">
      <c r="A952" s="2">
        <v>39861</v>
      </c>
      <c r="B952" s="1">
        <f t="shared" si="28"/>
        <v>2009</v>
      </c>
      <c r="C952" s="1">
        <f t="shared" si="29"/>
        <v>1</v>
      </c>
      <c r="D952">
        <v>2903</v>
      </c>
      <c r="E952" t="s">
        <v>36</v>
      </c>
      <c r="F952" s="4">
        <v>486000</v>
      </c>
      <c r="G952" t="s">
        <v>5</v>
      </c>
      <c r="H952">
        <v>4</v>
      </c>
      <c r="I952" s="4">
        <f>IF(E952="Rhode Island", Table1[[#This Row],[price]]*$L$3, IF(E952="Massachusetts", Table1[[#This Row],[price]]*$L$2, 1))</f>
        <v>486000</v>
      </c>
    </row>
    <row r="953" spans="1:9" x14ac:dyDescent="0.25">
      <c r="A953" s="2">
        <v>39861</v>
      </c>
      <c r="B953" s="1">
        <f t="shared" si="28"/>
        <v>2009</v>
      </c>
      <c r="C953" s="1">
        <f t="shared" si="29"/>
        <v>1</v>
      </c>
      <c r="D953">
        <v>2611</v>
      </c>
      <c r="E953" t="s">
        <v>37</v>
      </c>
      <c r="F953" s="4">
        <v>490000</v>
      </c>
      <c r="G953" t="s">
        <v>5</v>
      </c>
      <c r="H953">
        <v>4</v>
      </c>
      <c r="I953" s="4">
        <f>IF(E953="Rhode Island", Table1[[#This Row],[price]]*$L$3, IF(E953="Massachusetts", Table1[[#This Row],[price]]*$L$2, 1))</f>
        <v>490000</v>
      </c>
    </row>
    <row r="954" spans="1:9" x14ac:dyDescent="0.25">
      <c r="A954" s="2">
        <v>39861</v>
      </c>
      <c r="B954" s="1">
        <f t="shared" si="28"/>
        <v>2009</v>
      </c>
      <c r="C954" s="1">
        <f t="shared" si="29"/>
        <v>1</v>
      </c>
      <c r="D954">
        <v>2607</v>
      </c>
      <c r="E954" t="s">
        <v>37</v>
      </c>
      <c r="F954" s="4">
        <v>490000</v>
      </c>
      <c r="G954" t="s">
        <v>5</v>
      </c>
      <c r="H954">
        <v>3</v>
      </c>
      <c r="I954" s="4">
        <f>IF(E954="Rhode Island", Table1[[#This Row],[price]]*$L$3, IF(E954="Massachusetts", Table1[[#This Row],[price]]*$L$2, 1))</f>
        <v>490000</v>
      </c>
    </row>
    <row r="955" spans="1:9" x14ac:dyDescent="0.25">
      <c r="A955" s="2">
        <v>39861</v>
      </c>
      <c r="B955" s="1">
        <f t="shared" si="28"/>
        <v>2009</v>
      </c>
      <c r="C955" s="1">
        <f t="shared" si="29"/>
        <v>1</v>
      </c>
      <c r="D955">
        <v>2905</v>
      </c>
      <c r="E955" t="s">
        <v>36</v>
      </c>
      <c r="F955" s="4">
        <v>560000</v>
      </c>
      <c r="G955" t="s">
        <v>5</v>
      </c>
      <c r="H955">
        <v>5</v>
      </c>
      <c r="I955" s="4">
        <f>IF(E955="Rhode Island", Table1[[#This Row],[price]]*$L$3, IF(E955="Massachusetts", Table1[[#This Row],[price]]*$L$2, 1))</f>
        <v>560000</v>
      </c>
    </row>
    <row r="956" spans="1:9" x14ac:dyDescent="0.25">
      <c r="A956" s="2">
        <v>39861</v>
      </c>
      <c r="B956" s="1">
        <f t="shared" si="28"/>
        <v>2009</v>
      </c>
      <c r="C956" s="1">
        <f t="shared" si="29"/>
        <v>1</v>
      </c>
      <c r="D956">
        <v>2602</v>
      </c>
      <c r="E956" t="s">
        <v>37</v>
      </c>
      <c r="F956" s="4">
        <v>275000</v>
      </c>
      <c r="G956" t="s">
        <v>6</v>
      </c>
      <c r="H956">
        <v>2</v>
      </c>
      <c r="I956" s="4">
        <f>IF(E956="Rhode Island", Table1[[#This Row],[price]]*$L$3, IF(E956="Massachusetts", Table1[[#This Row],[price]]*$L$2, 1))</f>
        <v>275000</v>
      </c>
    </row>
    <row r="957" spans="1:9" x14ac:dyDescent="0.25">
      <c r="A957" s="2">
        <v>39861</v>
      </c>
      <c r="B957" s="1">
        <f t="shared" si="28"/>
        <v>2009</v>
      </c>
      <c r="C957" s="1">
        <f t="shared" si="29"/>
        <v>1</v>
      </c>
      <c r="D957">
        <v>2604</v>
      </c>
      <c r="E957" t="s">
        <v>37</v>
      </c>
      <c r="F957" s="4">
        <v>489000</v>
      </c>
      <c r="G957" t="s">
        <v>6</v>
      </c>
      <c r="H957">
        <v>2</v>
      </c>
      <c r="I957" s="4">
        <f>IF(E957="Rhode Island", Table1[[#This Row],[price]]*$L$3, IF(E957="Massachusetts", Table1[[#This Row],[price]]*$L$2, 1))</f>
        <v>489000</v>
      </c>
    </row>
    <row r="958" spans="1:9" x14ac:dyDescent="0.25">
      <c r="A958" s="2">
        <v>39862</v>
      </c>
      <c r="B958" s="1">
        <f t="shared" si="28"/>
        <v>2009</v>
      </c>
      <c r="C958" s="1">
        <f t="shared" si="29"/>
        <v>1</v>
      </c>
      <c r="D958">
        <v>2602</v>
      </c>
      <c r="E958" t="s">
        <v>37</v>
      </c>
      <c r="F958" s="4">
        <v>513000</v>
      </c>
      <c r="G958" t="s">
        <v>5</v>
      </c>
      <c r="H958">
        <v>4</v>
      </c>
      <c r="I958" s="4">
        <f>IF(E958="Rhode Island", Table1[[#This Row],[price]]*$L$3, IF(E958="Massachusetts", Table1[[#This Row],[price]]*$L$2, 1))</f>
        <v>513000</v>
      </c>
    </row>
    <row r="959" spans="1:9" x14ac:dyDescent="0.25">
      <c r="A959" s="2">
        <v>39862</v>
      </c>
      <c r="B959" s="1">
        <f t="shared" si="28"/>
        <v>2009</v>
      </c>
      <c r="C959" s="1">
        <f t="shared" si="29"/>
        <v>1</v>
      </c>
      <c r="D959">
        <v>2602</v>
      </c>
      <c r="E959" t="s">
        <v>37</v>
      </c>
      <c r="F959" s="4">
        <v>522000</v>
      </c>
      <c r="G959" t="s">
        <v>5</v>
      </c>
      <c r="H959">
        <v>3</v>
      </c>
      <c r="I959" s="4">
        <f>IF(E959="Rhode Island", Table1[[#This Row],[price]]*$L$3, IF(E959="Massachusetts", Table1[[#This Row],[price]]*$L$2, 1))</f>
        <v>522000</v>
      </c>
    </row>
    <row r="960" spans="1:9" x14ac:dyDescent="0.25">
      <c r="A960" s="2">
        <v>39863</v>
      </c>
      <c r="B960" s="1">
        <f t="shared" si="28"/>
        <v>2009</v>
      </c>
      <c r="C960" s="1">
        <f t="shared" si="29"/>
        <v>1</v>
      </c>
      <c r="D960">
        <v>2904</v>
      </c>
      <c r="E960" t="s">
        <v>36</v>
      </c>
      <c r="F960" s="4">
        <v>370000</v>
      </c>
      <c r="G960" t="s">
        <v>5</v>
      </c>
      <c r="H960">
        <v>3</v>
      </c>
      <c r="I960" s="4">
        <f>IF(E960="Rhode Island", Table1[[#This Row],[price]]*$L$3, IF(E960="Massachusetts", Table1[[#This Row],[price]]*$L$2, 1))</f>
        <v>370000</v>
      </c>
    </row>
    <row r="961" spans="1:9" x14ac:dyDescent="0.25">
      <c r="A961" s="2">
        <v>39863</v>
      </c>
      <c r="B961" s="1">
        <f t="shared" si="28"/>
        <v>2009</v>
      </c>
      <c r="C961" s="1">
        <f t="shared" si="29"/>
        <v>1</v>
      </c>
      <c r="D961">
        <v>2904</v>
      </c>
      <c r="E961" t="s">
        <v>36</v>
      </c>
      <c r="F961" s="4">
        <v>405000</v>
      </c>
      <c r="G961" t="s">
        <v>5</v>
      </c>
      <c r="H961">
        <v>4</v>
      </c>
      <c r="I961" s="4">
        <f>IF(E961="Rhode Island", Table1[[#This Row],[price]]*$L$3, IF(E961="Massachusetts", Table1[[#This Row],[price]]*$L$2, 1))</f>
        <v>405000</v>
      </c>
    </row>
    <row r="962" spans="1:9" x14ac:dyDescent="0.25">
      <c r="A962" s="2">
        <v>39863</v>
      </c>
      <c r="B962" s="1">
        <f t="shared" ref="B962:B1025" si="30">YEAR(A962)</f>
        <v>2009</v>
      </c>
      <c r="C962" s="1">
        <f t="shared" ref="C962:C1025" si="31">ROUNDUP(MONTH(A962)/3,0)</f>
        <v>1</v>
      </c>
      <c r="D962">
        <v>2617</v>
      </c>
      <c r="E962" t="s">
        <v>37</v>
      </c>
      <c r="F962" s="4">
        <v>539000</v>
      </c>
      <c r="G962" t="s">
        <v>5</v>
      </c>
      <c r="H962">
        <v>5</v>
      </c>
      <c r="I962" s="4">
        <f>IF(E962="Rhode Island", Table1[[#This Row],[price]]*$L$3, IF(E962="Massachusetts", Table1[[#This Row],[price]]*$L$2, 1))</f>
        <v>539000</v>
      </c>
    </row>
    <row r="963" spans="1:9" x14ac:dyDescent="0.25">
      <c r="A963" s="2">
        <v>39863</v>
      </c>
      <c r="B963" s="1">
        <f t="shared" si="30"/>
        <v>2009</v>
      </c>
      <c r="C963" s="1">
        <f t="shared" si="31"/>
        <v>1</v>
      </c>
      <c r="D963">
        <v>2617</v>
      </c>
      <c r="E963" t="s">
        <v>37</v>
      </c>
      <c r="F963" s="4">
        <v>560000</v>
      </c>
      <c r="G963" t="s">
        <v>5</v>
      </c>
      <c r="H963">
        <v>4</v>
      </c>
      <c r="I963" s="4">
        <f>IF(E963="Rhode Island", Table1[[#This Row],[price]]*$L$3, IF(E963="Massachusetts", Table1[[#This Row],[price]]*$L$2, 1))</f>
        <v>560000</v>
      </c>
    </row>
    <row r="964" spans="1:9" x14ac:dyDescent="0.25">
      <c r="A964" s="2">
        <v>39863</v>
      </c>
      <c r="B964" s="1">
        <f t="shared" si="30"/>
        <v>2009</v>
      </c>
      <c r="C964" s="1">
        <f t="shared" si="31"/>
        <v>1</v>
      </c>
      <c r="D964">
        <v>2604</v>
      </c>
      <c r="E964" t="s">
        <v>37</v>
      </c>
      <c r="F964" s="4">
        <v>627500</v>
      </c>
      <c r="G964" t="s">
        <v>5</v>
      </c>
      <c r="H964">
        <v>3</v>
      </c>
      <c r="I964" s="4">
        <f>IF(E964="Rhode Island", Table1[[#This Row],[price]]*$L$3, IF(E964="Massachusetts", Table1[[#This Row],[price]]*$L$2, 1))</f>
        <v>627500</v>
      </c>
    </row>
    <row r="965" spans="1:9" x14ac:dyDescent="0.25">
      <c r="A965" s="2">
        <v>39864</v>
      </c>
      <c r="B965" s="1">
        <f t="shared" si="30"/>
        <v>2009</v>
      </c>
      <c r="C965" s="1">
        <f t="shared" si="31"/>
        <v>1</v>
      </c>
      <c r="D965">
        <v>2617</v>
      </c>
      <c r="E965" t="s">
        <v>37</v>
      </c>
      <c r="F965" s="4">
        <v>405000</v>
      </c>
      <c r="G965" t="s">
        <v>5</v>
      </c>
      <c r="H965">
        <v>4</v>
      </c>
      <c r="I965" s="4">
        <f>IF(E965="Rhode Island", Table1[[#This Row],[price]]*$L$3, IF(E965="Massachusetts", Table1[[#This Row],[price]]*$L$2, 1))</f>
        <v>405000</v>
      </c>
    </row>
    <row r="966" spans="1:9" x14ac:dyDescent="0.25">
      <c r="A966" s="2">
        <v>39864</v>
      </c>
      <c r="B966" s="1">
        <f t="shared" si="30"/>
        <v>2009</v>
      </c>
      <c r="C966" s="1">
        <f t="shared" si="31"/>
        <v>1</v>
      </c>
      <c r="D966">
        <v>2905</v>
      </c>
      <c r="E966" t="s">
        <v>36</v>
      </c>
      <c r="F966" s="4">
        <v>410000</v>
      </c>
      <c r="G966" t="s">
        <v>5</v>
      </c>
      <c r="H966">
        <v>3</v>
      </c>
      <c r="I966" s="4">
        <f>IF(E966="Rhode Island", Table1[[#This Row],[price]]*$L$3, IF(E966="Massachusetts", Table1[[#This Row],[price]]*$L$2, 1))</f>
        <v>410000</v>
      </c>
    </row>
    <row r="967" spans="1:9" x14ac:dyDescent="0.25">
      <c r="A967" s="2">
        <v>39864</v>
      </c>
      <c r="B967" s="1">
        <f t="shared" si="30"/>
        <v>2009</v>
      </c>
      <c r="C967" s="1">
        <f t="shared" si="31"/>
        <v>1</v>
      </c>
      <c r="D967">
        <v>2912</v>
      </c>
      <c r="E967" t="s">
        <v>36</v>
      </c>
      <c r="F967" s="4">
        <v>671000</v>
      </c>
      <c r="G967" t="s">
        <v>5</v>
      </c>
      <c r="H967">
        <v>4</v>
      </c>
      <c r="I967" s="4">
        <f>IF(E967="Rhode Island", Table1[[#This Row],[price]]*$L$3, IF(E967="Massachusetts", Table1[[#This Row],[price]]*$L$2, 1))</f>
        <v>671000</v>
      </c>
    </row>
    <row r="968" spans="1:9" x14ac:dyDescent="0.25">
      <c r="A968" s="2">
        <v>39864</v>
      </c>
      <c r="B968" s="1">
        <f t="shared" si="30"/>
        <v>2009</v>
      </c>
      <c r="C968" s="1">
        <f t="shared" si="31"/>
        <v>1</v>
      </c>
      <c r="D968">
        <v>2617</v>
      </c>
      <c r="E968" t="s">
        <v>37</v>
      </c>
      <c r="F968" s="4">
        <v>385000</v>
      </c>
      <c r="G968" t="s">
        <v>6</v>
      </c>
      <c r="H968">
        <v>3</v>
      </c>
      <c r="I968" s="4">
        <f>IF(E968="Rhode Island", Table1[[#This Row],[price]]*$L$3, IF(E968="Massachusetts", Table1[[#This Row],[price]]*$L$2, 1))</f>
        <v>385000</v>
      </c>
    </row>
    <row r="969" spans="1:9" x14ac:dyDescent="0.25">
      <c r="A969" s="2">
        <v>39865</v>
      </c>
      <c r="B969" s="1">
        <f t="shared" si="30"/>
        <v>2009</v>
      </c>
      <c r="C969" s="1">
        <f t="shared" si="31"/>
        <v>1</v>
      </c>
      <c r="D969">
        <v>2604</v>
      </c>
      <c r="E969" t="s">
        <v>37</v>
      </c>
      <c r="F969" s="4">
        <v>690000</v>
      </c>
      <c r="G969" t="s">
        <v>5</v>
      </c>
      <c r="H969">
        <v>4</v>
      </c>
      <c r="I969" s="4">
        <f>IF(E969="Rhode Island", Table1[[#This Row],[price]]*$L$3, IF(E969="Massachusetts", Table1[[#This Row],[price]]*$L$2, 1))</f>
        <v>690000</v>
      </c>
    </row>
    <row r="970" spans="1:9" x14ac:dyDescent="0.25">
      <c r="A970" s="2">
        <v>39867</v>
      </c>
      <c r="B970" s="1">
        <f t="shared" si="30"/>
        <v>2009</v>
      </c>
      <c r="C970" s="1">
        <f t="shared" si="31"/>
        <v>1</v>
      </c>
      <c r="D970">
        <v>2905</v>
      </c>
      <c r="E970" t="s">
        <v>36</v>
      </c>
      <c r="F970" s="4">
        <v>362000</v>
      </c>
      <c r="G970" t="s">
        <v>5</v>
      </c>
      <c r="H970">
        <v>3</v>
      </c>
      <c r="I970" s="4">
        <f>IF(E970="Rhode Island", Table1[[#This Row],[price]]*$L$3, IF(E970="Massachusetts", Table1[[#This Row],[price]]*$L$2, 1))</f>
        <v>362000</v>
      </c>
    </row>
    <row r="971" spans="1:9" x14ac:dyDescent="0.25">
      <c r="A971" s="2">
        <v>39867</v>
      </c>
      <c r="B971" s="1">
        <f t="shared" si="30"/>
        <v>2009</v>
      </c>
      <c r="C971" s="1">
        <f t="shared" si="31"/>
        <v>1</v>
      </c>
      <c r="D971">
        <v>2905</v>
      </c>
      <c r="E971" t="s">
        <v>36</v>
      </c>
      <c r="F971" s="4">
        <v>379950</v>
      </c>
      <c r="G971" t="s">
        <v>5</v>
      </c>
      <c r="H971">
        <v>3</v>
      </c>
      <c r="I971" s="4">
        <f>IF(E971="Rhode Island", Table1[[#This Row],[price]]*$L$3, IF(E971="Massachusetts", Table1[[#This Row],[price]]*$L$2, 1))</f>
        <v>379950</v>
      </c>
    </row>
    <row r="972" spans="1:9" x14ac:dyDescent="0.25">
      <c r="A972" s="2">
        <v>39867</v>
      </c>
      <c r="B972" s="1">
        <f t="shared" si="30"/>
        <v>2009</v>
      </c>
      <c r="C972" s="1">
        <f t="shared" si="31"/>
        <v>1</v>
      </c>
      <c r="D972">
        <v>2905</v>
      </c>
      <c r="E972" t="s">
        <v>36</v>
      </c>
      <c r="F972" s="4">
        <v>391000</v>
      </c>
      <c r="G972" t="s">
        <v>5</v>
      </c>
      <c r="H972">
        <v>4</v>
      </c>
      <c r="I972" s="4">
        <f>IF(E972="Rhode Island", Table1[[#This Row],[price]]*$L$3, IF(E972="Massachusetts", Table1[[#This Row],[price]]*$L$2, 1))</f>
        <v>391000</v>
      </c>
    </row>
    <row r="973" spans="1:9" x14ac:dyDescent="0.25">
      <c r="A973" s="2">
        <v>39867</v>
      </c>
      <c r="B973" s="1">
        <f t="shared" si="30"/>
        <v>2009</v>
      </c>
      <c r="C973" s="1">
        <f t="shared" si="31"/>
        <v>1</v>
      </c>
      <c r="D973">
        <v>2914</v>
      </c>
      <c r="E973" t="s">
        <v>36</v>
      </c>
      <c r="F973" s="4">
        <v>480000</v>
      </c>
      <c r="G973" t="s">
        <v>5</v>
      </c>
      <c r="H973">
        <v>4</v>
      </c>
      <c r="I973" s="4">
        <f>IF(E973="Rhode Island", Table1[[#This Row],[price]]*$L$3, IF(E973="Massachusetts", Table1[[#This Row],[price]]*$L$2, 1))</f>
        <v>480000</v>
      </c>
    </row>
    <row r="974" spans="1:9" x14ac:dyDescent="0.25">
      <c r="A974" s="2">
        <v>39867</v>
      </c>
      <c r="B974" s="1">
        <f t="shared" si="30"/>
        <v>2009</v>
      </c>
      <c r="C974" s="1">
        <f t="shared" si="31"/>
        <v>1</v>
      </c>
      <c r="D974">
        <v>2607</v>
      </c>
      <c r="E974" t="s">
        <v>37</v>
      </c>
      <c r="F974" s="4">
        <v>495000</v>
      </c>
      <c r="G974" t="s">
        <v>5</v>
      </c>
      <c r="H974">
        <v>3</v>
      </c>
      <c r="I974" s="4">
        <f>IF(E974="Rhode Island", Table1[[#This Row],[price]]*$L$3, IF(E974="Massachusetts", Table1[[#This Row],[price]]*$L$2, 1))</f>
        <v>495000</v>
      </c>
    </row>
    <row r="975" spans="1:9" x14ac:dyDescent="0.25">
      <c r="A975" s="2">
        <v>39867</v>
      </c>
      <c r="B975" s="1">
        <f t="shared" si="30"/>
        <v>2009</v>
      </c>
      <c r="C975" s="1">
        <f t="shared" si="31"/>
        <v>1</v>
      </c>
      <c r="D975">
        <v>2604</v>
      </c>
      <c r="E975" t="s">
        <v>37</v>
      </c>
      <c r="F975" s="4">
        <v>630000</v>
      </c>
      <c r="G975" t="s">
        <v>5</v>
      </c>
      <c r="H975">
        <v>4</v>
      </c>
      <c r="I975" s="4">
        <f>IF(E975="Rhode Island", Table1[[#This Row],[price]]*$L$3, IF(E975="Massachusetts", Table1[[#This Row],[price]]*$L$2, 1))</f>
        <v>630000</v>
      </c>
    </row>
    <row r="976" spans="1:9" x14ac:dyDescent="0.25">
      <c r="A976" s="2">
        <v>39867</v>
      </c>
      <c r="B976" s="1">
        <f t="shared" si="30"/>
        <v>2009</v>
      </c>
      <c r="C976" s="1">
        <f t="shared" si="31"/>
        <v>1</v>
      </c>
      <c r="D976">
        <v>2602</v>
      </c>
      <c r="E976" t="s">
        <v>37</v>
      </c>
      <c r="F976" s="4">
        <v>338000</v>
      </c>
      <c r="G976" t="s">
        <v>6</v>
      </c>
      <c r="H976">
        <v>2</v>
      </c>
      <c r="I976" s="4">
        <f>IF(E976="Rhode Island", Table1[[#This Row],[price]]*$L$3, IF(E976="Massachusetts", Table1[[#This Row],[price]]*$L$2, 1))</f>
        <v>338000</v>
      </c>
    </row>
    <row r="977" spans="1:9" x14ac:dyDescent="0.25">
      <c r="A977" s="2">
        <v>39868</v>
      </c>
      <c r="B977" s="1">
        <f t="shared" si="30"/>
        <v>2009</v>
      </c>
      <c r="C977" s="1">
        <f t="shared" si="31"/>
        <v>1</v>
      </c>
      <c r="D977">
        <v>2905</v>
      </c>
      <c r="E977" t="s">
        <v>36</v>
      </c>
      <c r="F977" s="4">
        <v>360000</v>
      </c>
      <c r="G977" t="s">
        <v>5</v>
      </c>
      <c r="H977">
        <v>3</v>
      </c>
      <c r="I977" s="4">
        <f>IF(E977="Rhode Island", Table1[[#This Row],[price]]*$L$3, IF(E977="Massachusetts", Table1[[#This Row],[price]]*$L$2, 1))</f>
        <v>360000</v>
      </c>
    </row>
    <row r="978" spans="1:9" x14ac:dyDescent="0.25">
      <c r="A978" s="2">
        <v>39868</v>
      </c>
      <c r="B978" s="1">
        <f t="shared" si="30"/>
        <v>2009</v>
      </c>
      <c r="C978" s="1">
        <f t="shared" si="31"/>
        <v>1</v>
      </c>
      <c r="D978">
        <v>2615</v>
      </c>
      <c r="E978" t="s">
        <v>37</v>
      </c>
      <c r="F978" s="4">
        <v>477000</v>
      </c>
      <c r="G978" t="s">
        <v>5</v>
      </c>
      <c r="H978">
        <v>4</v>
      </c>
      <c r="I978" s="4">
        <f>IF(E978="Rhode Island", Table1[[#This Row],[price]]*$L$3, IF(E978="Massachusetts", Table1[[#This Row],[price]]*$L$2, 1))</f>
        <v>477000</v>
      </c>
    </row>
    <row r="979" spans="1:9" x14ac:dyDescent="0.25">
      <c r="A979" s="2">
        <v>39868</v>
      </c>
      <c r="B979" s="1">
        <f t="shared" si="30"/>
        <v>2009</v>
      </c>
      <c r="C979" s="1">
        <f t="shared" si="31"/>
        <v>1</v>
      </c>
      <c r="D979">
        <v>2602</v>
      </c>
      <c r="E979" t="s">
        <v>37</v>
      </c>
      <c r="F979" s="4">
        <v>750000</v>
      </c>
      <c r="G979" t="s">
        <v>5</v>
      </c>
      <c r="H979">
        <v>5</v>
      </c>
      <c r="I979" s="4">
        <f>IF(E979="Rhode Island", Table1[[#This Row],[price]]*$L$3, IF(E979="Massachusetts", Table1[[#This Row],[price]]*$L$2, 1))</f>
        <v>750000</v>
      </c>
    </row>
    <row r="980" spans="1:9" x14ac:dyDescent="0.25">
      <c r="A980" s="2">
        <v>39869</v>
      </c>
      <c r="B980" s="1">
        <f t="shared" si="30"/>
        <v>2009</v>
      </c>
      <c r="C980" s="1">
        <f t="shared" si="31"/>
        <v>1</v>
      </c>
      <c r="D980">
        <v>2603</v>
      </c>
      <c r="E980" t="s">
        <v>37</v>
      </c>
      <c r="F980" s="4">
        <v>1580000</v>
      </c>
      <c r="G980" t="s">
        <v>5</v>
      </c>
      <c r="H980">
        <v>4</v>
      </c>
      <c r="I980" s="4">
        <f>IF(E980="Rhode Island", Table1[[#This Row],[price]]*$L$3, IF(E980="Massachusetts", Table1[[#This Row],[price]]*$L$2, 1))</f>
        <v>1580000</v>
      </c>
    </row>
    <row r="981" spans="1:9" x14ac:dyDescent="0.25">
      <c r="A981" s="2">
        <v>39869</v>
      </c>
      <c r="B981" s="1">
        <f t="shared" si="30"/>
        <v>2009</v>
      </c>
      <c r="C981" s="1">
        <f t="shared" si="31"/>
        <v>1</v>
      </c>
      <c r="D981">
        <v>2612</v>
      </c>
      <c r="E981" t="s">
        <v>37</v>
      </c>
      <c r="F981" s="4">
        <v>482500</v>
      </c>
      <c r="G981" t="s">
        <v>6</v>
      </c>
      <c r="H981">
        <v>2</v>
      </c>
      <c r="I981" s="4">
        <f>IF(E981="Rhode Island", Table1[[#This Row],[price]]*$L$3, IF(E981="Massachusetts", Table1[[#This Row],[price]]*$L$2, 1))</f>
        <v>482500</v>
      </c>
    </row>
    <row r="982" spans="1:9" x14ac:dyDescent="0.25">
      <c r="A982" s="2">
        <v>39870</v>
      </c>
      <c r="B982" s="1">
        <f t="shared" si="30"/>
        <v>2009</v>
      </c>
      <c r="C982" s="1">
        <f t="shared" si="31"/>
        <v>1</v>
      </c>
      <c r="D982">
        <v>2615</v>
      </c>
      <c r="E982" t="s">
        <v>37</v>
      </c>
      <c r="F982" s="4">
        <v>390000</v>
      </c>
      <c r="G982" t="s">
        <v>5</v>
      </c>
      <c r="H982">
        <v>3</v>
      </c>
      <c r="I982" s="4">
        <f>IF(E982="Rhode Island", Table1[[#This Row],[price]]*$L$3, IF(E982="Massachusetts", Table1[[#This Row],[price]]*$L$2, 1))</f>
        <v>390000</v>
      </c>
    </row>
    <row r="983" spans="1:9" x14ac:dyDescent="0.25">
      <c r="A983" s="2">
        <v>39870</v>
      </c>
      <c r="B983" s="1">
        <f t="shared" si="30"/>
        <v>2009</v>
      </c>
      <c r="C983" s="1">
        <f t="shared" si="31"/>
        <v>1</v>
      </c>
      <c r="D983">
        <v>2617</v>
      </c>
      <c r="E983" t="s">
        <v>37</v>
      </c>
      <c r="F983" s="4">
        <v>401500</v>
      </c>
      <c r="G983" t="s">
        <v>5</v>
      </c>
      <c r="H983">
        <v>3</v>
      </c>
      <c r="I983" s="4">
        <f>IF(E983="Rhode Island", Table1[[#This Row],[price]]*$L$3, IF(E983="Massachusetts", Table1[[#This Row],[price]]*$L$2, 1))</f>
        <v>401500</v>
      </c>
    </row>
    <row r="984" spans="1:9" x14ac:dyDescent="0.25">
      <c r="A984" s="2">
        <v>39870</v>
      </c>
      <c r="B984" s="1">
        <f t="shared" si="30"/>
        <v>2009</v>
      </c>
      <c r="C984" s="1">
        <f t="shared" si="31"/>
        <v>1</v>
      </c>
      <c r="D984">
        <v>2615</v>
      </c>
      <c r="E984" t="s">
        <v>37</v>
      </c>
      <c r="F984" s="4">
        <v>440000</v>
      </c>
      <c r="G984" t="s">
        <v>5</v>
      </c>
      <c r="H984">
        <v>5</v>
      </c>
      <c r="I984" s="4">
        <f>IF(E984="Rhode Island", Table1[[#This Row],[price]]*$L$3, IF(E984="Massachusetts", Table1[[#This Row],[price]]*$L$2, 1))</f>
        <v>440000</v>
      </c>
    </row>
    <row r="985" spans="1:9" x14ac:dyDescent="0.25">
      <c r="A985" s="2">
        <v>39870</v>
      </c>
      <c r="B985" s="1">
        <f t="shared" si="30"/>
        <v>2009</v>
      </c>
      <c r="C985" s="1">
        <f t="shared" si="31"/>
        <v>1</v>
      </c>
      <c r="D985">
        <v>2912</v>
      </c>
      <c r="E985" t="s">
        <v>36</v>
      </c>
      <c r="F985" s="4">
        <v>490000</v>
      </c>
      <c r="G985" t="s">
        <v>5</v>
      </c>
      <c r="H985">
        <v>5</v>
      </c>
      <c r="I985" s="4">
        <f>IF(E985="Rhode Island", Table1[[#This Row],[price]]*$L$3, IF(E985="Massachusetts", Table1[[#This Row],[price]]*$L$2, 1))</f>
        <v>490000</v>
      </c>
    </row>
    <row r="986" spans="1:9" x14ac:dyDescent="0.25">
      <c r="A986" s="2">
        <v>39870</v>
      </c>
      <c r="B986" s="1">
        <f t="shared" si="30"/>
        <v>2009</v>
      </c>
      <c r="C986" s="1">
        <f t="shared" si="31"/>
        <v>1</v>
      </c>
      <c r="D986">
        <v>2914</v>
      </c>
      <c r="E986" t="s">
        <v>36</v>
      </c>
      <c r="F986" s="4">
        <v>580000</v>
      </c>
      <c r="G986" t="s">
        <v>5</v>
      </c>
      <c r="H986">
        <v>4</v>
      </c>
      <c r="I986" s="4">
        <f>IF(E986="Rhode Island", Table1[[#This Row],[price]]*$L$3, IF(E986="Massachusetts", Table1[[#This Row],[price]]*$L$2, 1))</f>
        <v>580000</v>
      </c>
    </row>
    <row r="987" spans="1:9" x14ac:dyDescent="0.25">
      <c r="A987" s="2">
        <v>39870</v>
      </c>
      <c r="B987" s="1">
        <f t="shared" si="30"/>
        <v>2009</v>
      </c>
      <c r="C987" s="1">
        <f t="shared" si="31"/>
        <v>1</v>
      </c>
      <c r="D987">
        <v>2905</v>
      </c>
      <c r="E987" t="s">
        <v>36</v>
      </c>
      <c r="F987" s="4">
        <v>720000</v>
      </c>
      <c r="G987" t="s">
        <v>5</v>
      </c>
      <c r="H987">
        <v>5</v>
      </c>
      <c r="I987" s="4">
        <f>IF(E987="Rhode Island", Table1[[#This Row],[price]]*$L$3, IF(E987="Massachusetts", Table1[[#This Row],[price]]*$L$2, 1))</f>
        <v>720000</v>
      </c>
    </row>
    <row r="988" spans="1:9" x14ac:dyDescent="0.25">
      <c r="A988" s="2">
        <v>39870</v>
      </c>
      <c r="B988" s="1">
        <f t="shared" si="30"/>
        <v>2009</v>
      </c>
      <c r="C988" s="1">
        <f t="shared" si="31"/>
        <v>1</v>
      </c>
      <c r="D988">
        <v>2912</v>
      </c>
      <c r="E988" t="s">
        <v>36</v>
      </c>
      <c r="F988" s="4">
        <v>315000</v>
      </c>
      <c r="G988" t="s">
        <v>6</v>
      </c>
      <c r="H988">
        <v>1</v>
      </c>
      <c r="I988" s="4">
        <f>IF(E988="Rhode Island", Table1[[#This Row],[price]]*$L$3, IF(E988="Massachusetts", Table1[[#This Row],[price]]*$L$2, 1))</f>
        <v>315000</v>
      </c>
    </row>
    <row r="989" spans="1:9" x14ac:dyDescent="0.25">
      <c r="A989" s="2">
        <v>39870</v>
      </c>
      <c r="B989" s="1">
        <f t="shared" si="30"/>
        <v>2009</v>
      </c>
      <c r="C989" s="1">
        <f t="shared" si="31"/>
        <v>1</v>
      </c>
      <c r="D989">
        <v>2602</v>
      </c>
      <c r="E989" t="s">
        <v>37</v>
      </c>
      <c r="F989" s="4">
        <v>390000</v>
      </c>
      <c r="G989" t="s">
        <v>6</v>
      </c>
      <c r="H989">
        <v>2</v>
      </c>
      <c r="I989" s="4">
        <f>IF(E989="Rhode Island", Table1[[#This Row],[price]]*$L$3, IF(E989="Massachusetts", Table1[[#This Row],[price]]*$L$2, 1))</f>
        <v>390000</v>
      </c>
    </row>
    <row r="990" spans="1:9" x14ac:dyDescent="0.25">
      <c r="A990" s="2">
        <v>39871</v>
      </c>
      <c r="B990" s="1">
        <f t="shared" si="30"/>
        <v>2009</v>
      </c>
      <c r="C990" s="1">
        <f t="shared" si="31"/>
        <v>1</v>
      </c>
      <c r="D990">
        <v>2912</v>
      </c>
      <c r="E990" t="s">
        <v>36</v>
      </c>
      <c r="F990" s="4">
        <v>476000</v>
      </c>
      <c r="G990" t="s">
        <v>5</v>
      </c>
      <c r="H990">
        <v>4</v>
      </c>
      <c r="I990" s="4">
        <f>IF(E990="Rhode Island", Table1[[#This Row],[price]]*$L$3, IF(E990="Massachusetts", Table1[[#This Row],[price]]*$L$2, 1))</f>
        <v>476000</v>
      </c>
    </row>
    <row r="991" spans="1:9" x14ac:dyDescent="0.25">
      <c r="A991" s="2">
        <v>39871</v>
      </c>
      <c r="B991" s="1">
        <f t="shared" si="30"/>
        <v>2009</v>
      </c>
      <c r="C991" s="1">
        <f t="shared" si="31"/>
        <v>1</v>
      </c>
      <c r="D991">
        <v>2600</v>
      </c>
      <c r="E991" t="s">
        <v>37</v>
      </c>
      <c r="F991" s="4">
        <v>410000</v>
      </c>
      <c r="G991" t="s">
        <v>6</v>
      </c>
      <c r="H991">
        <v>1</v>
      </c>
      <c r="I991" s="4">
        <f>IF(E991="Rhode Island", Table1[[#This Row],[price]]*$L$3, IF(E991="Massachusetts", Table1[[#This Row],[price]]*$L$2, 1))</f>
        <v>410000</v>
      </c>
    </row>
    <row r="992" spans="1:9" x14ac:dyDescent="0.25">
      <c r="A992" s="2">
        <v>39872</v>
      </c>
      <c r="B992" s="1">
        <f t="shared" si="30"/>
        <v>2009</v>
      </c>
      <c r="C992" s="1">
        <f t="shared" si="31"/>
        <v>1</v>
      </c>
      <c r="D992">
        <v>2617</v>
      </c>
      <c r="E992" t="s">
        <v>37</v>
      </c>
      <c r="F992" s="4">
        <v>400000</v>
      </c>
      <c r="G992" t="s">
        <v>5</v>
      </c>
      <c r="H992">
        <v>3</v>
      </c>
      <c r="I992" s="4">
        <f>IF(E992="Rhode Island", Table1[[#This Row],[price]]*$L$3, IF(E992="Massachusetts", Table1[[#This Row],[price]]*$L$2, 1))</f>
        <v>400000</v>
      </c>
    </row>
    <row r="993" spans="1:9" x14ac:dyDescent="0.25">
      <c r="A993" s="2">
        <v>39872</v>
      </c>
      <c r="B993" s="1">
        <f t="shared" si="30"/>
        <v>2009</v>
      </c>
      <c r="C993" s="1">
        <f t="shared" si="31"/>
        <v>1</v>
      </c>
      <c r="D993">
        <v>2601</v>
      </c>
      <c r="E993" t="s">
        <v>37</v>
      </c>
      <c r="F993" s="4">
        <v>277000</v>
      </c>
      <c r="G993" t="s">
        <v>6</v>
      </c>
      <c r="H993">
        <v>1</v>
      </c>
      <c r="I993" s="4">
        <f>IF(E993="Rhode Island", Table1[[#This Row],[price]]*$L$3, IF(E993="Massachusetts", Table1[[#This Row],[price]]*$L$2, 1))</f>
        <v>277000</v>
      </c>
    </row>
    <row r="994" spans="1:9" x14ac:dyDescent="0.25">
      <c r="A994" s="2">
        <v>39874</v>
      </c>
      <c r="B994" s="1">
        <f t="shared" si="30"/>
        <v>2009</v>
      </c>
      <c r="C994" s="1">
        <f t="shared" si="31"/>
        <v>1</v>
      </c>
      <c r="D994">
        <v>2611</v>
      </c>
      <c r="E994" t="s">
        <v>37</v>
      </c>
      <c r="F994" s="4">
        <v>460000</v>
      </c>
      <c r="G994" t="s">
        <v>5</v>
      </c>
      <c r="H994">
        <v>4</v>
      </c>
      <c r="I994" s="4">
        <f>IF(E994="Rhode Island", Table1[[#This Row],[price]]*$L$3, IF(E994="Massachusetts", Table1[[#This Row],[price]]*$L$2, 1))</f>
        <v>460000</v>
      </c>
    </row>
    <row r="995" spans="1:9" x14ac:dyDescent="0.25">
      <c r="A995" s="2">
        <v>39874</v>
      </c>
      <c r="B995" s="1">
        <f t="shared" si="30"/>
        <v>2009</v>
      </c>
      <c r="C995" s="1">
        <f t="shared" si="31"/>
        <v>1</v>
      </c>
      <c r="D995">
        <v>2617</v>
      </c>
      <c r="E995" t="s">
        <v>37</v>
      </c>
      <c r="F995" s="4">
        <v>485000</v>
      </c>
      <c r="G995" t="s">
        <v>5</v>
      </c>
      <c r="H995">
        <v>4</v>
      </c>
      <c r="I995" s="4">
        <f>IF(E995="Rhode Island", Table1[[#This Row],[price]]*$L$3, IF(E995="Massachusetts", Table1[[#This Row],[price]]*$L$2, 1))</f>
        <v>485000</v>
      </c>
    </row>
    <row r="996" spans="1:9" x14ac:dyDescent="0.25">
      <c r="A996" s="2">
        <v>39874</v>
      </c>
      <c r="B996" s="1">
        <f t="shared" si="30"/>
        <v>2009</v>
      </c>
      <c r="C996" s="1">
        <f t="shared" si="31"/>
        <v>1</v>
      </c>
      <c r="D996">
        <v>2607</v>
      </c>
      <c r="E996" t="s">
        <v>37</v>
      </c>
      <c r="F996" s="4">
        <v>505000</v>
      </c>
      <c r="G996" t="s">
        <v>5</v>
      </c>
      <c r="H996">
        <v>4</v>
      </c>
      <c r="I996" s="4">
        <f>IF(E996="Rhode Island", Table1[[#This Row],[price]]*$L$3, IF(E996="Massachusetts", Table1[[#This Row],[price]]*$L$2, 1))</f>
        <v>505000</v>
      </c>
    </row>
    <row r="997" spans="1:9" x14ac:dyDescent="0.25">
      <c r="A997" s="2">
        <v>39874</v>
      </c>
      <c r="B997" s="1">
        <f t="shared" si="30"/>
        <v>2009</v>
      </c>
      <c r="C997" s="1">
        <f t="shared" si="31"/>
        <v>1</v>
      </c>
      <c r="D997">
        <v>2602</v>
      </c>
      <c r="E997" t="s">
        <v>37</v>
      </c>
      <c r="F997" s="4">
        <v>780000</v>
      </c>
      <c r="G997" t="s">
        <v>5</v>
      </c>
      <c r="H997">
        <v>4</v>
      </c>
      <c r="I997" s="4">
        <f>IF(E997="Rhode Island", Table1[[#This Row],[price]]*$L$3, IF(E997="Massachusetts", Table1[[#This Row],[price]]*$L$2, 1))</f>
        <v>780000</v>
      </c>
    </row>
    <row r="998" spans="1:9" x14ac:dyDescent="0.25">
      <c r="A998" s="2">
        <v>39874</v>
      </c>
      <c r="B998" s="1">
        <f t="shared" si="30"/>
        <v>2009</v>
      </c>
      <c r="C998" s="1">
        <f t="shared" si="31"/>
        <v>1</v>
      </c>
      <c r="D998">
        <v>2603</v>
      </c>
      <c r="E998" t="s">
        <v>37</v>
      </c>
      <c r="F998" s="4">
        <v>530000</v>
      </c>
      <c r="G998" t="s">
        <v>6</v>
      </c>
      <c r="H998">
        <v>2</v>
      </c>
      <c r="I998" s="4">
        <f>IF(E998="Rhode Island", Table1[[#This Row],[price]]*$L$3, IF(E998="Massachusetts", Table1[[#This Row],[price]]*$L$2, 1))</f>
        <v>530000</v>
      </c>
    </row>
    <row r="999" spans="1:9" x14ac:dyDescent="0.25">
      <c r="A999" s="2">
        <v>39875</v>
      </c>
      <c r="B999" s="1">
        <f t="shared" si="30"/>
        <v>2009</v>
      </c>
      <c r="C999" s="1">
        <f t="shared" si="31"/>
        <v>1</v>
      </c>
      <c r="D999">
        <v>2615</v>
      </c>
      <c r="E999" t="s">
        <v>37</v>
      </c>
      <c r="F999" s="4">
        <v>283000</v>
      </c>
      <c r="G999" t="s">
        <v>5</v>
      </c>
      <c r="H999">
        <v>3</v>
      </c>
      <c r="I999" s="4">
        <f>IF(E999="Rhode Island", Table1[[#This Row],[price]]*$L$3, IF(E999="Massachusetts", Table1[[#This Row],[price]]*$L$2, 1))</f>
        <v>283000</v>
      </c>
    </row>
    <row r="1000" spans="1:9" x14ac:dyDescent="0.25">
      <c r="A1000" s="2">
        <v>39875</v>
      </c>
      <c r="B1000" s="1">
        <f t="shared" si="30"/>
        <v>2009</v>
      </c>
      <c r="C1000" s="1">
        <f t="shared" si="31"/>
        <v>1</v>
      </c>
      <c r="D1000">
        <v>2615</v>
      </c>
      <c r="E1000" t="s">
        <v>37</v>
      </c>
      <c r="F1000" s="4">
        <v>325000</v>
      </c>
      <c r="G1000" t="s">
        <v>5</v>
      </c>
      <c r="H1000">
        <v>3</v>
      </c>
      <c r="I1000" s="4">
        <f>IF(E1000="Rhode Island", Table1[[#This Row],[price]]*$L$3, IF(E1000="Massachusetts", Table1[[#This Row],[price]]*$L$2, 1))</f>
        <v>325000</v>
      </c>
    </row>
    <row r="1001" spans="1:9" x14ac:dyDescent="0.25">
      <c r="A1001" s="2">
        <v>39875</v>
      </c>
      <c r="B1001" s="1">
        <f t="shared" si="30"/>
        <v>2009</v>
      </c>
      <c r="C1001" s="1">
        <f t="shared" si="31"/>
        <v>1</v>
      </c>
      <c r="D1001">
        <v>2902</v>
      </c>
      <c r="E1001" t="s">
        <v>36</v>
      </c>
      <c r="F1001" s="4">
        <v>360000</v>
      </c>
      <c r="G1001" t="s">
        <v>5</v>
      </c>
      <c r="H1001">
        <v>3</v>
      </c>
      <c r="I1001" s="4">
        <f>IF(E1001="Rhode Island", Table1[[#This Row],[price]]*$L$3, IF(E1001="Massachusetts", Table1[[#This Row],[price]]*$L$2, 1))</f>
        <v>360000</v>
      </c>
    </row>
    <row r="1002" spans="1:9" x14ac:dyDescent="0.25">
      <c r="A1002" s="2">
        <v>39875</v>
      </c>
      <c r="B1002" s="1">
        <f t="shared" si="30"/>
        <v>2009</v>
      </c>
      <c r="C1002" s="1">
        <f t="shared" si="31"/>
        <v>1</v>
      </c>
      <c r="D1002">
        <v>2906</v>
      </c>
      <c r="E1002" t="s">
        <v>36</v>
      </c>
      <c r="F1002" s="4">
        <v>389000</v>
      </c>
      <c r="G1002" t="s">
        <v>5</v>
      </c>
      <c r="H1002">
        <v>3</v>
      </c>
      <c r="I1002" s="4">
        <f>IF(E1002="Rhode Island", Table1[[#This Row],[price]]*$L$3, IF(E1002="Massachusetts", Table1[[#This Row],[price]]*$L$2, 1))</f>
        <v>389000</v>
      </c>
    </row>
    <row r="1003" spans="1:9" x14ac:dyDescent="0.25">
      <c r="A1003" s="2">
        <v>39875</v>
      </c>
      <c r="B1003" s="1">
        <f t="shared" si="30"/>
        <v>2009</v>
      </c>
      <c r="C1003" s="1">
        <f t="shared" si="31"/>
        <v>1</v>
      </c>
      <c r="D1003">
        <v>2615</v>
      </c>
      <c r="E1003" t="s">
        <v>37</v>
      </c>
      <c r="F1003" s="4">
        <v>395000</v>
      </c>
      <c r="G1003" t="s">
        <v>5</v>
      </c>
      <c r="H1003">
        <v>3</v>
      </c>
      <c r="I1003" s="4">
        <f>IF(E1003="Rhode Island", Table1[[#This Row],[price]]*$L$3, IF(E1003="Massachusetts", Table1[[#This Row],[price]]*$L$2, 1))</f>
        <v>395000</v>
      </c>
    </row>
    <row r="1004" spans="1:9" x14ac:dyDescent="0.25">
      <c r="A1004" s="2">
        <v>39875</v>
      </c>
      <c r="B1004" s="1">
        <f t="shared" si="30"/>
        <v>2009</v>
      </c>
      <c r="C1004" s="1">
        <f t="shared" si="31"/>
        <v>1</v>
      </c>
      <c r="D1004">
        <v>2604</v>
      </c>
      <c r="E1004" t="s">
        <v>37</v>
      </c>
      <c r="F1004" s="4">
        <v>805000</v>
      </c>
      <c r="G1004" t="s">
        <v>5</v>
      </c>
      <c r="H1004">
        <v>4</v>
      </c>
      <c r="I1004" s="4">
        <f>IF(E1004="Rhode Island", Table1[[#This Row],[price]]*$L$3, IF(E1004="Massachusetts", Table1[[#This Row],[price]]*$L$2, 1))</f>
        <v>805000</v>
      </c>
    </row>
    <row r="1005" spans="1:9" x14ac:dyDescent="0.25">
      <c r="A1005" s="2">
        <v>39875</v>
      </c>
      <c r="B1005" s="1">
        <f t="shared" si="30"/>
        <v>2009</v>
      </c>
      <c r="C1005" s="1">
        <f t="shared" si="31"/>
        <v>1</v>
      </c>
      <c r="D1005">
        <v>2603</v>
      </c>
      <c r="E1005" t="s">
        <v>37</v>
      </c>
      <c r="F1005" s="4">
        <v>450000</v>
      </c>
      <c r="G1005" t="s">
        <v>6</v>
      </c>
      <c r="H1005">
        <v>2</v>
      </c>
      <c r="I1005" s="4">
        <f>IF(E1005="Rhode Island", Table1[[#This Row],[price]]*$L$3, IF(E1005="Massachusetts", Table1[[#This Row],[price]]*$L$2, 1))</f>
        <v>450000</v>
      </c>
    </row>
    <row r="1006" spans="1:9" x14ac:dyDescent="0.25">
      <c r="A1006" s="2">
        <v>39876</v>
      </c>
      <c r="B1006" s="1">
        <f t="shared" si="30"/>
        <v>2009</v>
      </c>
      <c r="C1006" s="1">
        <f t="shared" si="31"/>
        <v>1</v>
      </c>
      <c r="D1006">
        <v>2906</v>
      </c>
      <c r="E1006" t="s">
        <v>36</v>
      </c>
      <c r="F1006" s="4">
        <v>347500</v>
      </c>
      <c r="G1006" t="s">
        <v>5</v>
      </c>
      <c r="H1006">
        <v>3</v>
      </c>
      <c r="I1006" s="4">
        <f>IF(E1006="Rhode Island", Table1[[#This Row],[price]]*$L$3, IF(E1006="Massachusetts", Table1[[#This Row],[price]]*$L$2, 1))</f>
        <v>347500</v>
      </c>
    </row>
    <row r="1007" spans="1:9" x14ac:dyDescent="0.25">
      <c r="A1007" s="2">
        <v>39876</v>
      </c>
      <c r="B1007" s="1">
        <f t="shared" si="30"/>
        <v>2009</v>
      </c>
      <c r="C1007" s="1">
        <f t="shared" si="31"/>
        <v>1</v>
      </c>
      <c r="D1007">
        <v>2615</v>
      </c>
      <c r="E1007" t="s">
        <v>37</v>
      </c>
      <c r="F1007" s="4">
        <v>390000</v>
      </c>
      <c r="G1007" t="s">
        <v>5</v>
      </c>
      <c r="H1007">
        <v>4</v>
      </c>
      <c r="I1007" s="4">
        <f>IF(E1007="Rhode Island", Table1[[#This Row],[price]]*$L$3, IF(E1007="Massachusetts", Table1[[#This Row],[price]]*$L$2, 1))</f>
        <v>390000</v>
      </c>
    </row>
    <row r="1008" spans="1:9" x14ac:dyDescent="0.25">
      <c r="A1008" s="2">
        <v>39876</v>
      </c>
      <c r="B1008" s="1">
        <f t="shared" si="30"/>
        <v>2009</v>
      </c>
      <c r="C1008" s="1">
        <f t="shared" si="31"/>
        <v>1</v>
      </c>
      <c r="D1008">
        <v>2611</v>
      </c>
      <c r="E1008" t="s">
        <v>37</v>
      </c>
      <c r="F1008" s="4">
        <v>390000</v>
      </c>
      <c r="G1008" t="s">
        <v>5</v>
      </c>
      <c r="H1008">
        <v>3</v>
      </c>
      <c r="I1008" s="4">
        <f>IF(E1008="Rhode Island", Table1[[#This Row],[price]]*$L$3, IF(E1008="Massachusetts", Table1[[#This Row],[price]]*$L$2, 1))</f>
        <v>390000</v>
      </c>
    </row>
    <row r="1009" spans="1:9" x14ac:dyDescent="0.25">
      <c r="A1009" s="2">
        <v>39876</v>
      </c>
      <c r="B1009" s="1">
        <f t="shared" si="30"/>
        <v>2009</v>
      </c>
      <c r="C1009" s="1">
        <f t="shared" si="31"/>
        <v>1</v>
      </c>
      <c r="D1009">
        <v>2614</v>
      </c>
      <c r="E1009" t="s">
        <v>37</v>
      </c>
      <c r="F1009" s="4">
        <v>423500</v>
      </c>
      <c r="G1009" t="s">
        <v>5</v>
      </c>
      <c r="H1009">
        <v>4</v>
      </c>
      <c r="I1009" s="4">
        <f>IF(E1009="Rhode Island", Table1[[#This Row],[price]]*$L$3, IF(E1009="Massachusetts", Table1[[#This Row],[price]]*$L$2, 1))</f>
        <v>423500</v>
      </c>
    </row>
    <row r="1010" spans="1:9" x14ac:dyDescent="0.25">
      <c r="A1010" s="2">
        <v>39876</v>
      </c>
      <c r="B1010" s="1">
        <f t="shared" si="30"/>
        <v>2009</v>
      </c>
      <c r="C1010" s="1">
        <f t="shared" si="31"/>
        <v>1</v>
      </c>
      <c r="D1010">
        <v>2906</v>
      </c>
      <c r="E1010" t="s">
        <v>36</v>
      </c>
      <c r="F1010" s="4">
        <v>430000</v>
      </c>
      <c r="G1010" t="s">
        <v>5</v>
      </c>
      <c r="H1010">
        <v>4</v>
      </c>
      <c r="I1010" s="4">
        <f>IF(E1010="Rhode Island", Table1[[#This Row],[price]]*$L$3, IF(E1010="Massachusetts", Table1[[#This Row],[price]]*$L$2, 1))</f>
        <v>430000</v>
      </c>
    </row>
    <row r="1011" spans="1:9" x14ac:dyDescent="0.25">
      <c r="A1011" s="2">
        <v>39876</v>
      </c>
      <c r="B1011" s="1">
        <f t="shared" si="30"/>
        <v>2009</v>
      </c>
      <c r="C1011" s="1">
        <f t="shared" si="31"/>
        <v>1</v>
      </c>
      <c r="D1011">
        <v>2615</v>
      </c>
      <c r="E1011" t="s">
        <v>37</v>
      </c>
      <c r="F1011" s="4">
        <v>465000</v>
      </c>
      <c r="G1011" t="s">
        <v>5</v>
      </c>
      <c r="H1011">
        <v>5</v>
      </c>
      <c r="I1011" s="4">
        <f>IF(E1011="Rhode Island", Table1[[#This Row],[price]]*$L$3, IF(E1011="Massachusetts", Table1[[#This Row],[price]]*$L$2, 1))</f>
        <v>465000</v>
      </c>
    </row>
    <row r="1012" spans="1:9" x14ac:dyDescent="0.25">
      <c r="A1012" s="2">
        <v>39876</v>
      </c>
      <c r="B1012" s="1">
        <f t="shared" si="30"/>
        <v>2009</v>
      </c>
      <c r="C1012" s="1">
        <f t="shared" si="31"/>
        <v>1</v>
      </c>
      <c r="D1012">
        <v>2905</v>
      </c>
      <c r="E1012" t="s">
        <v>36</v>
      </c>
      <c r="F1012" s="4">
        <v>484500</v>
      </c>
      <c r="G1012" t="s">
        <v>5</v>
      </c>
      <c r="H1012">
        <v>3</v>
      </c>
      <c r="I1012" s="4">
        <f>IF(E1012="Rhode Island", Table1[[#This Row],[price]]*$L$3, IF(E1012="Massachusetts", Table1[[#This Row],[price]]*$L$2, 1))</f>
        <v>484500</v>
      </c>
    </row>
    <row r="1013" spans="1:9" x14ac:dyDescent="0.25">
      <c r="A1013" s="2">
        <v>39877</v>
      </c>
      <c r="B1013" s="1">
        <f t="shared" si="30"/>
        <v>2009</v>
      </c>
      <c r="C1013" s="1">
        <f t="shared" si="31"/>
        <v>1</v>
      </c>
      <c r="D1013">
        <v>2615</v>
      </c>
      <c r="E1013" t="s">
        <v>37</v>
      </c>
      <c r="F1013" s="4">
        <v>399000</v>
      </c>
      <c r="G1013" t="s">
        <v>5</v>
      </c>
      <c r="H1013">
        <v>3</v>
      </c>
      <c r="I1013" s="4">
        <f>IF(E1013="Rhode Island", Table1[[#This Row],[price]]*$L$3, IF(E1013="Massachusetts", Table1[[#This Row],[price]]*$L$2, 1))</f>
        <v>399000</v>
      </c>
    </row>
    <row r="1014" spans="1:9" x14ac:dyDescent="0.25">
      <c r="A1014" s="2">
        <v>39877</v>
      </c>
      <c r="B1014" s="1">
        <f t="shared" si="30"/>
        <v>2009</v>
      </c>
      <c r="C1014" s="1">
        <f t="shared" si="31"/>
        <v>1</v>
      </c>
      <c r="D1014">
        <v>2615</v>
      </c>
      <c r="E1014" t="s">
        <v>37</v>
      </c>
      <c r="F1014" s="4">
        <v>501500</v>
      </c>
      <c r="G1014" t="s">
        <v>5</v>
      </c>
      <c r="H1014">
        <v>4</v>
      </c>
      <c r="I1014" s="4">
        <f>IF(E1014="Rhode Island", Table1[[#This Row],[price]]*$L$3, IF(E1014="Massachusetts", Table1[[#This Row],[price]]*$L$2, 1))</f>
        <v>501500</v>
      </c>
    </row>
    <row r="1015" spans="1:9" x14ac:dyDescent="0.25">
      <c r="A1015" s="2">
        <v>39877</v>
      </c>
      <c r="B1015" s="1">
        <f t="shared" si="30"/>
        <v>2009</v>
      </c>
      <c r="C1015" s="1">
        <f t="shared" si="31"/>
        <v>1</v>
      </c>
      <c r="D1015">
        <v>2611</v>
      </c>
      <c r="E1015" t="s">
        <v>37</v>
      </c>
      <c r="F1015" s="4">
        <v>550000</v>
      </c>
      <c r="G1015" t="s">
        <v>5</v>
      </c>
      <c r="H1015">
        <v>3</v>
      </c>
      <c r="I1015" s="4">
        <f>IF(E1015="Rhode Island", Table1[[#This Row],[price]]*$L$3, IF(E1015="Massachusetts", Table1[[#This Row],[price]]*$L$2, 1))</f>
        <v>550000</v>
      </c>
    </row>
    <row r="1016" spans="1:9" x14ac:dyDescent="0.25">
      <c r="A1016" s="2">
        <v>39877</v>
      </c>
      <c r="B1016" s="1">
        <f t="shared" si="30"/>
        <v>2009</v>
      </c>
      <c r="C1016" s="1">
        <f t="shared" si="31"/>
        <v>1</v>
      </c>
      <c r="D1016">
        <v>2612</v>
      </c>
      <c r="E1016" t="s">
        <v>37</v>
      </c>
      <c r="F1016" s="4">
        <v>278000</v>
      </c>
      <c r="G1016" t="s">
        <v>6</v>
      </c>
      <c r="H1016">
        <v>1</v>
      </c>
      <c r="I1016" s="4">
        <f>IF(E1016="Rhode Island", Table1[[#This Row],[price]]*$L$3, IF(E1016="Massachusetts", Table1[[#This Row],[price]]*$L$2, 1))</f>
        <v>278000</v>
      </c>
    </row>
    <row r="1017" spans="1:9" x14ac:dyDescent="0.25">
      <c r="A1017" s="2">
        <v>39877</v>
      </c>
      <c r="B1017" s="1">
        <f t="shared" si="30"/>
        <v>2009</v>
      </c>
      <c r="C1017" s="1">
        <f t="shared" si="31"/>
        <v>1</v>
      </c>
      <c r="D1017">
        <v>2900</v>
      </c>
      <c r="E1017" t="s">
        <v>37</v>
      </c>
      <c r="F1017" s="4">
        <v>440000</v>
      </c>
      <c r="G1017" t="s">
        <v>6</v>
      </c>
      <c r="H1017">
        <v>3</v>
      </c>
      <c r="I1017" s="4">
        <f>IF(E1017="Rhode Island", Table1[[#This Row],[price]]*$L$3, IF(E1017="Massachusetts", Table1[[#This Row],[price]]*$L$2, 1))</f>
        <v>440000</v>
      </c>
    </row>
    <row r="1018" spans="1:9" x14ac:dyDescent="0.25">
      <c r="A1018" s="2">
        <v>39878</v>
      </c>
      <c r="B1018" s="1">
        <f t="shared" si="30"/>
        <v>2009</v>
      </c>
      <c r="C1018" s="1">
        <f t="shared" si="31"/>
        <v>1</v>
      </c>
      <c r="D1018">
        <v>2906</v>
      </c>
      <c r="E1018" t="s">
        <v>36</v>
      </c>
      <c r="F1018" s="4">
        <v>309950</v>
      </c>
      <c r="G1018" t="s">
        <v>5</v>
      </c>
      <c r="H1018">
        <v>3</v>
      </c>
      <c r="I1018" s="4">
        <f>IF(E1018="Rhode Island", Table1[[#This Row],[price]]*$L$3, IF(E1018="Massachusetts", Table1[[#This Row],[price]]*$L$2, 1))</f>
        <v>309950</v>
      </c>
    </row>
    <row r="1019" spans="1:9" x14ac:dyDescent="0.25">
      <c r="A1019" s="2">
        <v>39878</v>
      </c>
      <c r="B1019" s="1">
        <f t="shared" si="30"/>
        <v>2009</v>
      </c>
      <c r="C1019" s="1">
        <f t="shared" si="31"/>
        <v>1</v>
      </c>
      <c r="D1019">
        <v>2913</v>
      </c>
      <c r="E1019" t="s">
        <v>36</v>
      </c>
      <c r="F1019" s="4">
        <v>351126</v>
      </c>
      <c r="G1019" t="s">
        <v>5</v>
      </c>
      <c r="H1019">
        <v>2</v>
      </c>
      <c r="I1019" s="4">
        <f>IF(E1019="Rhode Island", Table1[[#This Row],[price]]*$L$3, IF(E1019="Massachusetts", Table1[[#This Row],[price]]*$L$2, 1))</f>
        <v>351126</v>
      </c>
    </row>
    <row r="1020" spans="1:9" x14ac:dyDescent="0.25">
      <c r="A1020" s="2">
        <v>39878</v>
      </c>
      <c r="B1020" s="1">
        <f t="shared" si="30"/>
        <v>2009</v>
      </c>
      <c r="C1020" s="1">
        <f t="shared" si="31"/>
        <v>1</v>
      </c>
      <c r="D1020">
        <v>2905</v>
      </c>
      <c r="E1020" t="s">
        <v>36</v>
      </c>
      <c r="F1020" s="4">
        <v>425000</v>
      </c>
      <c r="G1020" t="s">
        <v>5</v>
      </c>
      <c r="H1020">
        <v>5</v>
      </c>
      <c r="I1020" s="4">
        <f>IF(E1020="Rhode Island", Table1[[#This Row],[price]]*$L$3, IF(E1020="Massachusetts", Table1[[#This Row],[price]]*$L$2, 1))</f>
        <v>425000</v>
      </c>
    </row>
    <row r="1021" spans="1:9" x14ac:dyDescent="0.25">
      <c r="A1021" s="2">
        <v>39878</v>
      </c>
      <c r="B1021" s="1">
        <f t="shared" si="30"/>
        <v>2009</v>
      </c>
      <c r="C1021" s="1">
        <f t="shared" si="31"/>
        <v>1</v>
      </c>
      <c r="D1021">
        <v>2905</v>
      </c>
      <c r="E1021" t="s">
        <v>36</v>
      </c>
      <c r="F1021" s="4">
        <v>435000</v>
      </c>
      <c r="G1021" t="s">
        <v>5</v>
      </c>
      <c r="H1021">
        <v>4</v>
      </c>
      <c r="I1021" s="4">
        <f>IF(E1021="Rhode Island", Table1[[#This Row],[price]]*$L$3, IF(E1021="Massachusetts", Table1[[#This Row],[price]]*$L$2, 1))</f>
        <v>435000</v>
      </c>
    </row>
    <row r="1022" spans="1:9" x14ac:dyDescent="0.25">
      <c r="A1022" s="2">
        <v>39878</v>
      </c>
      <c r="B1022" s="1">
        <f t="shared" si="30"/>
        <v>2009</v>
      </c>
      <c r="C1022" s="1">
        <f t="shared" si="31"/>
        <v>1</v>
      </c>
      <c r="D1022">
        <v>2617</v>
      </c>
      <c r="E1022" t="s">
        <v>37</v>
      </c>
      <c r="F1022" s="4">
        <v>447500</v>
      </c>
      <c r="G1022" t="s">
        <v>5</v>
      </c>
      <c r="H1022">
        <v>3</v>
      </c>
      <c r="I1022" s="4">
        <f>IF(E1022="Rhode Island", Table1[[#This Row],[price]]*$L$3, IF(E1022="Massachusetts", Table1[[#This Row],[price]]*$L$2, 1))</f>
        <v>447500</v>
      </c>
    </row>
    <row r="1023" spans="1:9" x14ac:dyDescent="0.25">
      <c r="A1023" s="2">
        <v>39878</v>
      </c>
      <c r="B1023" s="1">
        <f t="shared" si="30"/>
        <v>2009</v>
      </c>
      <c r="C1023" s="1">
        <f t="shared" si="31"/>
        <v>1</v>
      </c>
      <c r="D1023">
        <v>2902</v>
      </c>
      <c r="E1023" t="s">
        <v>36</v>
      </c>
      <c r="F1023" s="4">
        <v>468000</v>
      </c>
      <c r="G1023" t="s">
        <v>5</v>
      </c>
      <c r="H1023">
        <v>4</v>
      </c>
      <c r="I1023" s="4">
        <f>IF(E1023="Rhode Island", Table1[[#This Row],[price]]*$L$3, IF(E1023="Massachusetts", Table1[[#This Row],[price]]*$L$2, 1))</f>
        <v>468000</v>
      </c>
    </row>
    <row r="1024" spans="1:9" x14ac:dyDescent="0.25">
      <c r="A1024" s="2">
        <v>39878</v>
      </c>
      <c r="B1024" s="1">
        <f t="shared" si="30"/>
        <v>2009</v>
      </c>
      <c r="C1024" s="1">
        <f t="shared" si="31"/>
        <v>1</v>
      </c>
      <c r="D1024">
        <v>2602</v>
      </c>
      <c r="E1024" t="s">
        <v>37</v>
      </c>
      <c r="F1024" s="4">
        <v>560000</v>
      </c>
      <c r="G1024" t="s">
        <v>5</v>
      </c>
      <c r="H1024">
        <v>3</v>
      </c>
      <c r="I1024" s="4">
        <f>IF(E1024="Rhode Island", Table1[[#This Row],[price]]*$L$3, IF(E1024="Massachusetts", Table1[[#This Row],[price]]*$L$2, 1))</f>
        <v>560000</v>
      </c>
    </row>
    <row r="1025" spans="1:9" x14ac:dyDescent="0.25">
      <c r="A1025" s="2">
        <v>39878</v>
      </c>
      <c r="B1025" s="1">
        <f t="shared" si="30"/>
        <v>2009</v>
      </c>
      <c r="C1025" s="1">
        <f t="shared" si="31"/>
        <v>1</v>
      </c>
      <c r="D1025">
        <v>2906</v>
      </c>
      <c r="E1025" t="s">
        <v>36</v>
      </c>
      <c r="F1025" s="4">
        <v>560000</v>
      </c>
      <c r="G1025" t="s">
        <v>5</v>
      </c>
      <c r="H1025">
        <v>4</v>
      </c>
      <c r="I1025" s="4">
        <f>IF(E1025="Rhode Island", Table1[[#This Row],[price]]*$L$3, IF(E1025="Massachusetts", Table1[[#This Row],[price]]*$L$2, 1))</f>
        <v>560000</v>
      </c>
    </row>
    <row r="1026" spans="1:9" x14ac:dyDescent="0.25">
      <c r="A1026" s="2">
        <v>39878</v>
      </c>
      <c r="B1026" s="1">
        <f t="shared" ref="B1026:B1089" si="32">YEAR(A1026)</f>
        <v>2009</v>
      </c>
      <c r="C1026" s="1">
        <f t="shared" ref="C1026:C1089" si="33">ROUNDUP(MONTH(A1026)/3,0)</f>
        <v>1</v>
      </c>
      <c r="D1026">
        <v>2602</v>
      </c>
      <c r="E1026" t="s">
        <v>37</v>
      </c>
      <c r="F1026" s="4">
        <v>608000</v>
      </c>
      <c r="G1026" t="s">
        <v>5</v>
      </c>
      <c r="H1026">
        <v>4</v>
      </c>
      <c r="I1026" s="4">
        <f>IF(E1026="Rhode Island", Table1[[#This Row],[price]]*$L$3, IF(E1026="Massachusetts", Table1[[#This Row],[price]]*$L$2, 1))</f>
        <v>608000</v>
      </c>
    </row>
    <row r="1027" spans="1:9" x14ac:dyDescent="0.25">
      <c r="A1027" s="2">
        <v>39878</v>
      </c>
      <c r="B1027" s="1">
        <f t="shared" si="32"/>
        <v>2009</v>
      </c>
      <c r="C1027" s="1">
        <f t="shared" si="33"/>
        <v>1</v>
      </c>
      <c r="D1027">
        <v>2602</v>
      </c>
      <c r="E1027" t="s">
        <v>37</v>
      </c>
      <c r="F1027" s="4">
        <v>615000</v>
      </c>
      <c r="G1027" t="s">
        <v>5</v>
      </c>
      <c r="H1027">
        <v>3</v>
      </c>
      <c r="I1027" s="4">
        <f>IF(E1027="Rhode Island", Table1[[#This Row],[price]]*$L$3, IF(E1027="Massachusetts", Table1[[#This Row],[price]]*$L$2, 1))</f>
        <v>615000</v>
      </c>
    </row>
    <row r="1028" spans="1:9" x14ac:dyDescent="0.25">
      <c r="A1028" s="2">
        <v>39878</v>
      </c>
      <c r="B1028" s="1">
        <f t="shared" si="32"/>
        <v>2009</v>
      </c>
      <c r="C1028" s="1">
        <f t="shared" si="33"/>
        <v>1</v>
      </c>
      <c r="D1028">
        <v>2912</v>
      </c>
      <c r="E1028" t="s">
        <v>36</v>
      </c>
      <c r="F1028" s="4">
        <v>620000</v>
      </c>
      <c r="G1028" t="s">
        <v>5</v>
      </c>
      <c r="H1028">
        <v>4</v>
      </c>
      <c r="I1028" s="4">
        <f>IF(E1028="Rhode Island", Table1[[#This Row],[price]]*$L$3, IF(E1028="Massachusetts", Table1[[#This Row],[price]]*$L$2, 1))</f>
        <v>620000</v>
      </c>
    </row>
    <row r="1029" spans="1:9" x14ac:dyDescent="0.25">
      <c r="A1029" s="2">
        <v>39878</v>
      </c>
      <c r="B1029" s="1">
        <f t="shared" si="32"/>
        <v>2009</v>
      </c>
      <c r="C1029" s="1">
        <f t="shared" si="33"/>
        <v>1</v>
      </c>
      <c r="D1029">
        <v>2906</v>
      </c>
      <c r="E1029" t="s">
        <v>36</v>
      </c>
      <c r="F1029" s="4">
        <v>290000</v>
      </c>
      <c r="G1029" t="s">
        <v>6</v>
      </c>
      <c r="H1029">
        <v>2</v>
      </c>
      <c r="I1029" s="4">
        <f>IF(E1029="Rhode Island", Table1[[#This Row],[price]]*$L$3, IF(E1029="Massachusetts", Table1[[#This Row],[price]]*$L$2, 1))</f>
        <v>290000</v>
      </c>
    </row>
    <row r="1030" spans="1:9" x14ac:dyDescent="0.25">
      <c r="A1030" s="2">
        <v>39878</v>
      </c>
      <c r="B1030" s="1">
        <f t="shared" si="32"/>
        <v>2009</v>
      </c>
      <c r="C1030" s="1">
        <f t="shared" si="33"/>
        <v>1</v>
      </c>
      <c r="D1030">
        <v>2604</v>
      </c>
      <c r="E1030" t="s">
        <v>37</v>
      </c>
      <c r="F1030" s="4">
        <v>422000</v>
      </c>
      <c r="G1030" t="s">
        <v>6</v>
      </c>
      <c r="H1030">
        <v>3</v>
      </c>
      <c r="I1030" s="4">
        <f>IF(E1030="Rhode Island", Table1[[#This Row],[price]]*$L$3, IF(E1030="Massachusetts", Table1[[#This Row],[price]]*$L$2, 1))</f>
        <v>422000</v>
      </c>
    </row>
    <row r="1031" spans="1:9" x14ac:dyDescent="0.25">
      <c r="A1031" s="2">
        <v>39879</v>
      </c>
      <c r="B1031" s="1">
        <f t="shared" si="32"/>
        <v>2009</v>
      </c>
      <c r="C1031" s="1">
        <f t="shared" si="33"/>
        <v>1</v>
      </c>
      <c r="D1031">
        <v>2902</v>
      </c>
      <c r="E1031" t="s">
        <v>36</v>
      </c>
      <c r="F1031" s="4">
        <v>417000</v>
      </c>
      <c r="G1031" t="s">
        <v>5</v>
      </c>
      <c r="H1031">
        <v>3</v>
      </c>
      <c r="I1031" s="4">
        <f>IF(E1031="Rhode Island", Table1[[#This Row],[price]]*$L$3, IF(E1031="Massachusetts", Table1[[#This Row],[price]]*$L$2, 1))</f>
        <v>417000</v>
      </c>
    </row>
    <row r="1032" spans="1:9" x14ac:dyDescent="0.25">
      <c r="A1032" s="2">
        <v>39879</v>
      </c>
      <c r="B1032" s="1">
        <f t="shared" si="32"/>
        <v>2009</v>
      </c>
      <c r="C1032" s="1">
        <f t="shared" si="33"/>
        <v>1</v>
      </c>
      <c r="D1032">
        <v>2611</v>
      </c>
      <c r="E1032" t="s">
        <v>37</v>
      </c>
      <c r="F1032" s="4">
        <v>454000</v>
      </c>
      <c r="G1032" t="s">
        <v>5</v>
      </c>
      <c r="H1032">
        <v>3</v>
      </c>
      <c r="I1032" s="4">
        <f>IF(E1032="Rhode Island", Table1[[#This Row],[price]]*$L$3, IF(E1032="Massachusetts", Table1[[#This Row],[price]]*$L$2, 1))</f>
        <v>454000</v>
      </c>
    </row>
    <row r="1033" spans="1:9" x14ac:dyDescent="0.25">
      <c r="A1033" s="2">
        <v>39882</v>
      </c>
      <c r="B1033" s="1">
        <f t="shared" si="32"/>
        <v>2009</v>
      </c>
      <c r="C1033" s="1">
        <f t="shared" si="33"/>
        <v>1</v>
      </c>
      <c r="D1033">
        <v>2611</v>
      </c>
      <c r="E1033" t="s">
        <v>37</v>
      </c>
      <c r="F1033" s="4">
        <v>398000</v>
      </c>
      <c r="G1033" t="s">
        <v>5</v>
      </c>
      <c r="H1033">
        <v>3</v>
      </c>
      <c r="I1033" s="4">
        <f>IF(E1033="Rhode Island", Table1[[#This Row],[price]]*$L$3, IF(E1033="Massachusetts", Table1[[#This Row],[price]]*$L$2, 1))</f>
        <v>398000</v>
      </c>
    </row>
    <row r="1034" spans="1:9" x14ac:dyDescent="0.25">
      <c r="A1034" s="2">
        <v>39882</v>
      </c>
      <c r="B1034" s="1">
        <f t="shared" si="32"/>
        <v>2009</v>
      </c>
      <c r="C1034" s="1">
        <f t="shared" si="33"/>
        <v>1</v>
      </c>
      <c r="D1034">
        <v>2905</v>
      </c>
      <c r="E1034" t="s">
        <v>36</v>
      </c>
      <c r="F1034" s="4">
        <v>435000</v>
      </c>
      <c r="G1034" t="s">
        <v>5</v>
      </c>
      <c r="H1034">
        <v>4</v>
      </c>
      <c r="I1034" s="4">
        <f>IF(E1034="Rhode Island", Table1[[#This Row],[price]]*$L$3, IF(E1034="Massachusetts", Table1[[#This Row],[price]]*$L$2, 1))</f>
        <v>435000</v>
      </c>
    </row>
    <row r="1035" spans="1:9" x14ac:dyDescent="0.25">
      <c r="A1035" s="2">
        <v>39882</v>
      </c>
      <c r="B1035" s="1">
        <f t="shared" si="32"/>
        <v>2009</v>
      </c>
      <c r="C1035" s="1">
        <f t="shared" si="33"/>
        <v>1</v>
      </c>
      <c r="D1035">
        <v>2607</v>
      </c>
      <c r="E1035" t="s">
        <v>37</v>
      </c>
      <c r="F1035" s="4">
        <v>455000</v>
      </c>
      <c r="G1035" t="s">
        <v>5</v>
      </c>
      <c r="H1035">
        <v>3</v>
      </c>
      <c r="I1035" s="4">
        <f>IF(E1035="Rhode Island", Table1[[#This Row],[price]]*$L$3, IF(E1035="Massachusetts", Table1[[#This Row],[price]]*$L$2, 1))</f>
        <v>455000</v>
      </c>
    </row>
    <row r="1036" spans="1:9" x14ac:dyDescent="0.25">
      <c r="A1036" s="2">
        <v>39882</v>
      </c>
      <c r="B1036" s="1">
        <f t="shared" si="32"/>
        <v>2009</v>
      </c>
      <c r="C1036" s="1">
        <f t="shared" si="33"/>
        <v>1</v>
      </c>
      <c r="D1036">
        <v>2903</v>
      </c>
      <c r="E1036" t="s">
        <v>36</v>
      </c>
      <c r="F1036" s="4">
        <v>475000</v>
      </c>
      <c r="G1036" t="s">
        <v>5</v>
      </c>
      <c r="H1036">
        <v>4</v>
      </c>
      <c r="I1036" s="4">
        <f>IF(E1036="Rhode Island", Table1[[#This Row],[price]]*$L$3, IF(E1036="Massachusetts", Table1[[#This Row],[price]]*$L$2, 1))</f>
        <v>475000</v>
      </c>
    </row>
    <row r="1037" spans="1:9" x14ac:dyDescent="0.25">
      <c r="A1037" s="2">
        <v>39882</v>
      </c>
      <c r="B1037" s="1">
        <f t="shared" si="32"/>
        <v>2009</v>
      </c>
      <c r="C1037" s="1">
        <f t="shared" si="33"/>
        <v>1</v>
      </c>
      <c r="D1037">
        <v>2602</v>
      </c>
      <c r="E1037" t="s">
        <v>37</v>
      </c>
      <c r="F1037" s="4">
        <v>475000</v>
      </c>
      <c r="G1037" t="s">
        <v>5</v>
      </c>
      <c r="H1037">
        <v>3</v>
      </c>
      <c r="I1037" s="4">
        <f>IF(E1037="Rhode Island", Table1[[#This Row],[price]]*$L$3, IF(E1037="Massachusetts", Table1[[#This Row],[price]]*$L$2, 1))</f>
        <v>475000</v>
      </c>
    </row>
    <row r="1038" spans="1:9" x14ac:dyDescent="0.25">
      <c r="A1038" s="2">
        <v>39882</v>
      </c>
      <c r="B1038" s="1">
        <f t="shared" si="32"/>
        <v>2009</v>
      </c>
      <c r="C1038" s="1">
        <f t="shared" si="33"/>
        <v>1</v>
      </c>
      <c r="D1038">
        <v>2906</v>
      </c>
      <c r="E1038" t="s">
        <v>36</v>
      </c>
      <c r="F1038" s="4">
        <v>478000</v>
      </c>
      <c r="G1038" t="s">
        <v>5</v>
      </c>
      <c r="H1038">
        <v>4</v>
      </c>
      <c r="I1038" s="4">
        <f>IF(E1038="Rhode Island", Table1[[#This Row],[price]]*$L$3, IF(E1038="Massachusetts", Table1[[#This Row],[price]]*$L$2, 1))</f>
        <v>478000</v>
      </c>
    </row>
    <row r="1039" spans="1:9" x14ac:dyDescent="0.25">
      <c r="A1039" s="2">
        <v>39882</v>
      </c>
      <c r="B1039" s="1">
        <f t="shared" si="32"/>
        <v>2009</v>
      </c>
      <c r="C1039" s="1">
        <f t="shared" si="33"/>
        <v>1</v>
      </c>
      <c r="D1039">
        <v>2904</v>
      </c>
      <c r="E1039" t="s">
        <v>36</v>
      </c>
      <c r="F1039" s="4">
        <v>490000</v>
      </c>
      <c r="G1039" t="s">
        <v>5</v>
      </c>
      <c r="H1039">
        <v>4</v>
      </c>
      <c r="I1039" s="4">
        <f>IF(E1039="Rhode Island", Table1[[#This Row],[price]]*$L$3, IF(E1039="Massachusetts", Table1[[#This Row],[price]]*$L$2, 1))</f>
        <v>490000</v>
      </c>
    </row>
    <row r="1040" spans="1:9" x14ac:dyDescent="0.25">
      <c r="A1040" s="2">
        <v>39882</v>
      </c>
      <c r="B1040" s="1">
        <f t="shared" si="32"/>
        <v>2009</v>
      </c>
      <c r="C1040" s="1">
        <f t="shared" si="33"/>
        <v>1</v>
      </c>
      <c r="D1040">
        <v>2614</v>
      </c>
      <c r="E1040" t="s">
        <v>37</v>
      </c>
      <c r="F1040" s="4">
        <v>647000</v>
      </c>
      <c r="G1040" t="s">
        <v>5</v>
      </c>
      <c r="H1040">
        <v>4</v>
      </c>
      <c r="I1040" s="4">
        <f>IF(E1040="Rhode Island", Table1[[#This Row],[price]]*$L$3, IF(E1040="Massachusetts", Table1[[#This Row],[price]]*$L$2, 1))</f>
        <v>647000</v>
      </c>
    </row>
    <row r="1041" spans="1:9" x14ac:dyDescent="0.25">
      <c r="A1041" s="2">
        <v>39882</v>
      </c>
      <c r="B1041" s="1">
        <f t="shared" si="32"/>
        <v>2009</v>
      </c>
      <c r="C1041" s="1">
        <f t="shared" si="33"/>
        <v>1</v>
      </c>
      <c r="D1041">
        <v>2602</v>
      </c>
      <c r="E1041" t="s">
        <v>37</v>
      </c>
      <c r="F1041" s="4">
        <v>675000</v>
      </c>
      <c r="G1041" t="s">
        <v>5</v>
      </c>
      <c r="H1041">
        <v>3</v>
      </c>
      <c r="I1041" s="4">
        <f>IF(E1041="Rhode Island", Table1[[#This Row],[price]]*$L$3, IF(E1041="Massachusetts", Table1[[#This Row],[price]]*$L$2, 1))</f>
        <v>675000</v>
      </c>
    </row>
    <row r="1042" spans="1:9" x14ac:dyDescent="0.25">
      <c r="A1042" s="2">
        <v>39883</v>
      </c>
      <c r="B1042" s="1">
        <f t="shared" si="32"/>
        <v>2009</v>
      </c>
      <c r="C1042" s="1">
        <f t="shared" si="33"/>
        <v>1</v>
      </c>
      <c r="D1042">
        <v>2913</v>
      </c>
      <c r="E1042" t="s">
        <v>36</v>
      </c>
      <c r="F1042" s="4">
        <v>308000</v>
      </c>
      <c r="G1042" t="s">
        <v>5</v>
      </c>
      <c r="H1042">
        <v>2</v>
      </c>
      <c r="I1042" s="4">
        <f>IF(E1042="Rhode Island", Table1[[#This Row],[price]]*$L$3, IF(E1042="Massachusetts", Table1[[#This Row],[price]]*$L$2, 1))</f>
        <v>308000</v>
      </c>
    </row>
    <row r="1043" spans="1:9" x14ac:dyDescent="0.25">
      <c r="A1043" s="2">
        <v>39883</v>
      </c>
      <c r="B1043" s="1">
        <f t="shared" si="32"/>
        <v>2009</v>
      </c>
      <c r="C1043" s="1">
        <f t="shared" si="33"/>
        <v>1</v>
      </c>
      <c r="D1043">
        <v>2906</v>
      </c>
      <c r="E1043" t="s">
        <v>36</v>
      </c>
      <c r="F1043" s="4">
        <v>365000</v>
      </c>
      <c r="G1043" t="s">
        <v>5</v>
      </c>
      <c r="H1043">
        <v>3</v>
      </c>
      <c r="I1043" s="4">
        <f>IF(E1043="Rhode Island", Table1[[#This Row],[price]]*$L$3, IF(E1043="Massachusetts", Table1[[#This Row],[price]]*$L$2, 1))</f>
        <v>365000</v>
      </c>
    </row>
    <row r="1044" spans="1:9" x14ac:dyDescent="0.25">
      <c r="A1044" s="2">
        <v>39883</v>
      </c>
      <c r="B1044" s="1">
        <f t="shared" si="32"/>
        <v>2009</v>
      </c>
      <c r="C1044" s="1">
        <f t="shared" si="33"/>
        <v>1</v>
      </c>
      <c r="D1044">
        <v>2902</v>
      </c>
      <c r="E1044" t="s">
        <v>36</v>
      </c>
      <c r="F1044" s="4">
        <v>376000</v>
      </c>
      <c r="G1044" t="s">
        <v>5</v>
      </c>
      <c r="H1044">
        <v>3</v>
      </c>
      <c r="I1044" s="4">
        <f>IF(E1044="Rhode Island", Table1[[#This Row],[price]]*$L$3, IF(E1044="Massachusetts", Table1[[#This Row],[price]]*$L$2, 1))</f>
        <v>376000</v>
      </c>
    </row>
    <row r="1045" spans="1:9" x14ac:dyDescent="0.25">
      <c r="A1045" s="2">
        <v>39883</v>
      </c>
      <c r="B1045" s="1">
        <f t="shared" si="32"/>
        <v>2009</v>
      </c>
      <c r="C1045" s="1">
        <f t="shared" si="33"/>
        <v>1</v>
      </c>
      <c r="D1045">
        <v>2611</v>
      </c>
      <c r="E1045" t="s">
        <v>37</v>
      </c>
      <c r="F1045" s="4">
        <v>398000</v>
      </c>
      <c r="G1045" t="s">
        <v>5</v>
      </c>
      <c r="H1045">
        <v>3</v>
      </c>
      <c r="I1045" s="4">
        <f>IF(E1045="Rhode Island", Table1[[#This Row],[price]]*$L$3, IF(E1045="Massachusetts", Table1[[#This Row],[price]]*$L$2, 1))</f>
        <v>398000</v>
      </c>
    </row>
    <row r="1046" spans="1:9" x14ac:dyDescent="0.25">
      <c r="A1046" s="2">
        <v>39883</v>
      </c>
      <c r="B1046" s="1">
        <f t="shared" si="32"/>
        <v>2009</v>
      </c>
      <c r="C1046" s="1">
        <f t="shared" si="33"/>
        <v>1</v>
      </c>
      <c r="D1046">
        <v>2602</v>
      </c>
      <c r="E1046" t="s">
        <v>37</v>
      </c>
      <c r="F1046" s="4">
        <v>550000</v>
      </c>
      <c r="G1046" t="s">
        <v>5</v>
      </c>
      <c r="H1046">
        <v>3</v>
      </c>
      <c r="I1046" s="4">
        <f>IF(E1046="Rhode Island", Table1[[#This Row],[price]]*$L$3, IF(E1046="Massachusetts", Table1[[#This Row],[price]]*$L$2, 1))</f>
        <v>550000</v>
      </c>
    </row>
    <row r="1047" spans="1:9" x14ac:dyDescent="0.25">
      <c r="A1047" s="2">
        <v>39883</v>
      </c>
      <c r="B1047" s="1">
        <f t="shared" si="32"/>
        <v>2009</v>
      </c>
      <c r="C1047" s="1">
        <f t="shared" si="33"/>
        <v>1</v>
      </c>
      <c r="D1047">
        <v>2603</v>
      </c>
      <c r="E1047" t="s">
        <v>37</v>
      </c>
      <c r="F1047" s="4">
        <v>759000</v>
      </c>
      <c r="G1047" t="s">
        <v>5</v>
      </c>
      <c r="H1047">
        <v>4</v>
      </c>
      <c r="I1047" s="4">
        <f>IF(E1047="Rhode Island", Table1[[#This Row],[price]]*$L$3, IF(E1047="Massachusetts", Table1[[#This Row],[price]]*$L$2, 1))</f>
        <v>759000</v>
      </c>
    </row>
    <row r="1048" spans="1:9" x14ac:dyDescent="0.25">
      <c r="A1048" s="2">
        <v>39883</v>
      </c>
      <c r="B1048" s="1">
        <f t="shared" si="32"/>
        <v>2009</v>
      </c>
      <c r="C1048" s="1">
        <f t="shared" si="33"/>
        <v>1</v>
      </c>
      <c r="D1048">
        <v>2902</v>
      </c>
      <c r="E1048" t="s">
        <v>36</v>
      </c>
      <c r="F1048" s="4">
        <v>759000</v>
      </c>
      <c r="G1048" t="s">
        <v>5</v>
      </c>
      <c r="H1048">
        <v>4</v>
      </c>
      <c r="I1048" s="4">
        <f>IF(E1048="Rhode Island", Table1[[#This Row],[price]]*$L$3, IF(E1048="Massachusetts", Table1[[#This Row],[price]]*$L$2, 1))</f>
        <v>759000</v>
      </c>
    </row>
    <row r="1049" spans="1:9" x14ac:dyDescent="0.25">
      <c r="A1049" s="2">
        <v>39883</v>
      </c>
      <c r="B1049" s="1">
        <f t="shared" si="32"/>
        <v>2009</v>
      </c>
      <c r="C1049" s="1">
        <f t="shared" si="33"/>
        <v>1</v>
      </c>
      <c r="D1049">
        <v>2617</v>
      </c>
      <c r="E1049" t="s">
        <v>37</v>
      </c>
      <c r="F1049" s="4">
        <v>275000</v>
      </c>
      <c r="G1049" t="s">
        <v>6</v>
      </c>
      <c r="H1049">
        <v>2</v>
      </c>
      <c r="I1049" s="4">
        <f>IF(E1049="Rhode Island", Table1[[#This Row],[price]]*$L$3, IF(E1049="Massachusetts", Table1[[#This Row],[price]]*$L$2, 1))</f>
        <v>275000</v>
      </c>
    </row>
    <row r="1050" spans="1:9" x14ac:dyDescent="0.25">
      <c r="A1050" s="2">
        <v>39884</v>
      </c>
      <c r="B1050" s="1">
        <f t="shared" si="32"/>
        <v>2009</v>
      </c>
      <c r="C1050" s="1">
        <f t="shared" si="33"/>
        <v>1</v>
      </c>
      <c r="D1050">
        <v>2906</v>
      </c>
      <c r="E1050" t="s">
        <v>36</v>
      </c>
      <c r="F1050" s="4">
        <v>359950</v>
      </c>
      <c r="G1050" t="s">
        <v>5</v>
      </c>
      <c r="H1050">
        <v>3</v>
      </c>
      <c r="I1050" s="4">
        <f>IF(E1050="Rhode Island", Table1[[#This Row],[price]]*$L$3, IF(E1050="Massachusetts", Table1[[#This Row],[price]]*$L$2, 1))</f>
        <v>359950</v>
      </c>
    </row>
    <row r="1051" spans="1:9" x14ac:dyDescent="0.25">
      <c r="A1051" s="2">
        <v>39884</v>
      </c>
      <c r="B1051" s="1">
        <f t="shared" si="32"/>
        <v>2009</v>
      </c>
      <c r="C1051" s="1">
        <f t="shared" si="33"/>
        <v>1</v>
      </c>
      <c r="D1051">
        <v>2614</v>
      </c>
      <c r="E1051" t="s">
        <v>37</v>
      </c>
      <c r="F1051" s="4">
        <v>375000</v>
      </c>
      <c r="G1051" t="s">
        <v>5</v>
      </c>
      <c r="H1051">
        <v>4</v>
      </c>
      <c r="I1051" s="4">
        <f>IF(E1051="Rhode Island", Table1[[#This Row],[price]]*$L$3, IF(E1051="Massachusetts", Table1[[#This Row],[price]]*$L$2, 1))</f>
        <v>375000</v>
      </c>
    </row>
    <row r="1052" spans="1:9" x14ac:dyDescent="0.25">
      <c r="A1052" s="2">
        <v>39884</v>
      </c>
      <c r="B1052" s="1">
        <f t="shared" si="32"/>
        <v>2009</v>
      </c>
      <c r="C1052" s="1">
        <f t="shared" si="33"/>
        <v>1</v>
      </c>
      <c r="D1052">
        <v>2906</v>
      </c>
      <c r="E1052" t="s">
        <v>36</v>
      </c>
      <c r="F1052" s="4">
        <v>380000</v>
      </c>
      <c r="G1052" t="s">
        <v>5</v>
      </c>
      <c r="H1052">
        <v>4</v>
      </c>
      <c r="I1052" s="4">
        <f>IF(E1052="Rhode Island", Table1[[#This Row],[price]]*$L$3, IF(E1052="Massachusetts", Table1[[#This Row],[price]]*$L$2, 1))</f>
        <v>380000</v>
      </c>
    </row>
    <row r="1053" spans="1:9" x14ac:dyDescent="0.25">
      <c r="A1053" s="2">
        <v>39884</v>
      </c>
      <c r="B1053" s="1">
        <f t="shared" si="32"/>
        <v>2009</v>
      </c>
      <c r="C1053" s="1">
        <f t="shared" si="33"/>
        <v>1</v>
      </c>
      <c r="D1053">
        <v>2914</v>
      </c>
      <c r="E1053" t="s">
        <v>36</v>
      </c>
      <c r="F1053" s="4">
        <v>440000</v>
      </c>
      <c r="G1053" t="s">
        <v>5</v>
      </c>
      <c r="H1053">
        <v>3</v>
      </c>
      <c r="I1053" s="4">
        <f>IF(E1053="Rhode Island", Table1[[#This Row],[price]]*$L$3, IF(E1053="Massachusetts", Table1[[#This Row],[price]]*$L$2, 1))</f>
        <v>440000</v>
      </c>
    </row>
    <row r="1054" spans="1:9" x14ac:dyDescent="0.25">
      <c r="A1054" s="2">
        <v>39884</v>
      </c>
      <c r="B1054" s="1">
        <f t="shared" si="32"/>
        <v>2009</v>
      </c>
      <c r="C1054" s="1">
        <f t="shared" si="33"/>
        <v>1</v>
      </c>
      <c r="D1054">
        <v>2902</v>
      </c>
      <c r="E1054" t="s">
        <v>36</v>
      </c>
      <c r="F1054" s="4">
        <v>445000</v>
      </c>
      <c r="G1054" t="s">
        <v>5</v>
      </c>
      <c r="H1054">
        <v>4</v>
      </c>
      <c r="I1054" s="4">
        <f>IF(E1054="Rhode Island", Table1[[#This Row],[price]]*$L$3, IF(E1054="Massachusetts", Table1[[#This Row],[price]]*$L$2, 1))</f>
        <v>445000</v>
      </c>
    </row>
    <row r="1055" spans="1:9" x14ac:dyDescent="0.25">
      <c r="A1055" s="2">
        <v>39884</v>
      </c>
      <c r="B1055" s="1">
        <f t="shared" si="32"/>
        <v>2009</v>
      </c>
      <c r="C1055" s="1">
        <f t="shared" si="33"/>
        <v>1</v>
      </c>
      <c r="D1055">
        <v>2611</v>
      </c>
      <c r="E1055" t="s">
        <v>37</v>
      </c>
      <c r="F1055" s="4">
        <v>480000</v>
      </c>
      <c r="G1055" t="s">
        <v>5</v>
      </c>
      <c r="H1055">
        <v>3</v>
      </c>
      <c r="I1055" s="4">
        <f>IF(E1055="Rhode Island", Table1[[#This Row],[price]]*$L$3, IF(E1055="Massachusetts", Table1[[#This Row],[price]]*$L$2, 1))</f>
        <v>480000</v>
      </c>
    </row>
    <row r="1056" spans="1:9" x14ac:dyDescent="0.25">
      <c r="A1056" s="2">
        <v>39884</v>
      </c>
      <c r="B1056" s="1">
        <f t="shared" si="32"/>
        <v>2009</v>
      </c>
      <c r="C1056" s="1">
        <f t="shared" si="33"/>
        <v>1</v>
      </c>
      <c r="D1056">
        <v>2614</v>
      </c>
      <c r="E1056" t="s">
        <v>37</v>
      </c>
      <c r="F1056" s="4">
        <v>517500</v>
      </c>
      <c r="G1056" t="s">
        <v>5</v>
      </c>
      <c r="H1056">
        <v>3</v>
      </c>
      <c r="I1056" s="4">
        <f>IF(E1056="Rhode Island", Table1[[#This Row],[price]]*$L$3, IF(E1056="Massachusetts", Table1[[#This Row],[price]]*$L$2, 1))</f>
        <v>517500</v>
      </c>
    </row>
    <row r="1057" spans="1:9" x14ac:dyDescent="0.25">
      <c r="A1057" s="2">
        <v>39885</v>
      </c>
      <c r="B1057" s="1">
        <f t="shared" si="32"/>
        <v>2009</v>
      </c>
      <c r="C1057" s="1">
        <f t="shared" si="33"/>
        <v>1</v>
      </c>
      <c r="D1057">
        <v>2905</v>
      </c>
      <c r="E1057" t="s">
        <v>36</v>
      </c>
      <c r="F1057" s="4">
        <v>295000</v>
      </c>
      <c r="G1057" t="s">
        <v>5</v>
      </c>
      <c r="H1057">
        <v>3</v>
      </c>
      <c r="I1057" s="4">
        <f>IF(E1057="Rhode Island", Table1[[#This Row],[price]]*$L$3, IF(E1057="Massachusetts", Table1[[#This Row],[price]]*$L$2, 1))</f>
        <v>295000</v>
      </c>
    </row>
    <row r="1058" spans="1:9" x14ac:dyDescent="0.25">
      <c r="A1058" s="2">
        <v>39885</v>
      </c>
      <c r="B1058" s="1">
        <f t="shared" si="32"/>
        <v>2009</v>
      </c>
      <c r="C1058" s="1">
        <f t="shared" si="33"/>
        <v>1</v>
      </c>
      <c r="D1058">
        <v>2906</v>
      </c>
      <c r="E1058" t="s">
        <v>36</v>
      </c>
      <c r="F1058" s="4">
        <v>335000</v>
      </c>
      <c r="G1058" t="s">
        <v>5</v>
      </c>
      <c r="H1058">
        <v>3</v>
      </c>
      <c r="I1058" s="4">
        <f>IF(E1058="Rhode Island", Table1[[#This Row],[price]]*$L$3, IF(E1058="Massachusetts", Table1[[#This Row],[price]]*$L$2, 1))</f>
        <v>335000</v>
      </c>
    </row>
    <row r="1059" spans="1:9" x14ac:dyDescent="0.25">
      <c r="A1059" s="2">
        <v>39885</v>
      </c>
      <c r="B1059" s="1">
        <f t="shared" si="32"/>
        <v>2009</v>
      </c>
      <c r="C1059" s="1">
        <f t="shared" si="33"/>
        <v>1</v>
      </c>
      <c r="D1059">
        <v>2913</v>
      </c>
      <c r="E1059" t="s">
        <v>36</v>
      </c>
      <c r="F1059" s="4">
        <v>353000</v>
      </c>
      <c r="G1059" t="s">
        <v>5</v>
      </c>
      <c r="H1059">
        <v>3</v>
      </c>
      <c r="I1059" s="4">
        <f>IF(E1059="Rhode Island", Table1[[#This Row],[price]]*$L$3, IF(E1059="Massachusetts", Table1[[#This Row],[price]]*$L$2, 1))</f>
        <v>353000</v>
      </c>
    </row>
    <row r="1060" spans="1:9" x14ac:dyDescent="0.25">
      <c r="A1060" s="2">
        <v>39885</v>
      </c>
      <c r="B1060" s="1">
        <f t="shared" si="32"/>
        <v>2009</v>
      </c>
      <c r="C1060" s="1">
        <f t="shared" si="33"/>
        <v>1</v>
      </c>
      <c r="D1060">
        <v>2902</v>
      </c>
      <c r="E1060" t="s">
        <v>36</v>
      </c>
      <c r="F1060" s="4">
        <v>453500</v>
      </c>
      <c r="G1060" t="s">
        <v>5</v>
      </c>
      <c r="H1060">
        <v>4</v>
      </c>
      <c r="I1060" s="4">
        <f>IF(E1060="Rhode Island", Table1[[#This Row],[price]]*$L$3, IF(E1060="Massachusetts", Table1[[#This Row],[price]]*$L$2, 1))</f>
        <v>453500</v>
      </c>
    </row>
    <row r="1061" spans="1:9" x14ac:dyDescent="0.25">
      <c r="A1061" s="2">
        <v>39885</v>
      </c>
      <c r="B1061" s="1">
        <f t="shared" si="32"/>
        <v>2009</v>
      </c>
      <c r="C1061" s="1">
        <f t="shared" si="33"/>
        <v>1</v>
      </c>
      <c r="D1061">
        <v>2902</v>
      </c>
      <c r="E1061" t="s">
        <v>36</v>
      </c>
      <c r="F1061" s="4">
        <v>715000</v>
      </c>
      <c r="G1061" t="s">
        <v>5</v>
      </c>
      <c r="H1061">
        <v>4</v>
      </c>
      <c r="I1061" s="4">
        <f>IF(E1061="Rhode Island", Table1[[#This Row],[price]]*$L$3, IF(E1061="Massachusetts", Table1[[#This Row],[price]]*$L$2, 1))</f>
        <v>715000</v>
      </c>
    </row>
    <row r="1062" spans="1:9" x14ac:dyDescent="0.25">
      <c r="A1062" s="2">
        <v>39885</v>
      </c>
      <c r="B1062" s="1">
        <f t="shared" si="32"/>
        <v>2009</v>
      </c>
      <c r="C1062" s="1">
        <f t="shared" si="33"/>
        <v>1</v>
      </c>
      <c r="D1062">
        <v>2913</v>
      </c>
      <c r="E1062" t="s">
        <v>36</v>
      </c>
      <c r="F1062" s="4">
        <v>858000</v>
      </c>
      <c r="G1062" t="s">
        <v>5</v>
      </c>
      <c r="H1062">
        <v>5</v>
      </c>
      <c r="I1062" s="4">
        <f>IF(E1062="Rhode Island", Table1[[#This Row],[price]]*$L$3, IF(E1062="Massachusetts", Table1[[#This Row],[price]]*$L$2, 1))</f>
        <v>858000</v>
      </c>
    </row>
    <row r="1063" spans="1:9" x14ac:dyDescent="0.25">
      <c r="A1063" s="2">
        <v>39885</v>
      </c>
      <c r="B1063" s="1">
        <f t="shared" si="32"/>
        <v>2009</v>
      </c>
      <c r="C1063" s="1">
        <f t="shared" si="33"/>
        <v>1</v>
      </c>
      <c r="D1063">
        <v>2614</v>
      </c>
      <c r="E1063" t="s">
        <v>37</v>
      </c>
      <c r="F1063" s="4">
        <v>395000</v>
      </c>
      <c r="G1063" t="s">
        <v>6</v>
      </c>
      <c r="H1063">
        <v>2</v>
      </c>
      <c r="I1063" s="4">
        <f>IF(E1063="Rhode Island", Table1[[#This Row],[price]]*$L$3, IF(E1063="Massachusetts", Table1[[#This Row],[price]]*$L$2, 1))</f>
        <v>395000</v>
      </c>
    </row>
    <row r="1064" spans="1:9" x14ac:dyDescent="0.25">
      <c r="A1064" s="2">
        <v>39886</v>
      </c>
      <c r="B1064" s="1">
        <f t="shared" si="32"/>
        <v>2009</v>
      </c>
      <c r="C1064" s="1">
        <f t="shared" si="33"/>
        <v>1</v>
      </c>
      <c r="D1064">
        <v>2906</v>
      </c>
      <c r="E1064" t="s">
        <v>36</v>
      </c>
      <c r="F1064" s="4">
        <v>500000</v>
      </c>
      <c r="G1064" t="s">
        <v>5</v>
      </c>
      <c r="H1064">
        <v>5</v>
      </c>
      <c r="I1064" s="4">
        <f>IF(E1064="Rhode Island", Table1[[#This Row],[price]]*$L$3, IF(E1064="Massachusetts", Table1[[#This Row],[price]]*$L$2, 1))</f>
        <v>500000</v>
      </c>
    </row>
    <row r="1065" spans="1:9" x14ac:dyDescent="0.25">
      <c r="A1065" s="2">
        <v>39888</v>
      </c>
      <c r="B1065" s="1">
        <f t="shared" si="32"/>
        <v>2009</v>
      </c>
      <c r="C1065" s="1">
        <f t="shared" si="33"/>
        <v>1</v>
      </c>
      <c r="D1065">
        <v>2906</v>
      </c>
      <c r="E1065" t="s">
        <v>36</v>
      </c>
      <c r="F1065" s="4">
        <v>392500</v>
      </c>
      <c r="G1065" t="s">
        <v>5</v>
      </c>
      <c r="H1065">
        <v>3</v>
      </c>
      <c r="I1065" s="4">
        <f>IF(E1065="Rhode Island", Table1[[#This Row],[price]]*$L$3, IF(E1065="Massachusetts", Table1[[#This Row],[price]]*$L$2, 1))</f>
        <v>392500</v>
      </c>
    </row>
    <row r="1066" spans="1:9" x14ac:dyDescent="0.25">
      <c r="A1066" s="2">
        <v>39888</v>
      </c>
      <c r="B1066" s="1">
        <f t="shared" si="32"/>
        <v>2009</v>
      </c>
      <c r="C1066" s="1">
        <f t="shared" si="33"/>
        <v>1</v>
      </c>
      <c r="D1066">
        <v>2611</v>
      </c>
      <c r="E1066" t="s">
        <v>37</v>
      </c>
      <c r="F1066" s="4">
        <v>397500</v>
      </c>
      <c r="G1066" t="s">
        <v>5</v>
      </c>
      <c r="H1066">
        <v>3</v>
      </c>
      <c r="I1066" s="4">
        <f>IF(E1066="Rhode Island", Table1[[#This Row],[price]]*$L$3, IF(E1066="Massachusetts", Table1[[#This Row],[price]]*$L$2, 1))</f>
        <v>397500</v>
      </c>
    </row>
    <row r="1067" spans="1:9" x14ac:dyDescent="0.25">
      <c r="A1067" s="2">
        <v>39888</v>
      </c>
      <c r="B1067" s="1">
        <f t="shared" si="32"/>
        <v>2009</v>
      </c>
      <c r="C1067" s="1">
        <f t="shared" si="33"/>
        <v>1</v>
      </c>
      <c r="D1067">
        <v>2611</v>
      </c>
      <c r="E1067" t="s">
        <v>37</v>
      </c>
      <c r="F1067" s="4">
        <v>690000</v>
      </c>
      <c r="G1067" t="s">
        <v>5</v>
      </c>
      <c r="H1067">
        <v>5</v>
      </c>
      <c r="I1067" s="4">
        <f>IF(E1067="Rhode Island", Table1[[#This Row],[price]]*$L$3, IF(E1067="Massachusetts", Table1[[#This Row],[price]]*$L$2, 1))</f>
        <v>690000</v>
      </c>
    </row>
    <row r="1068" spans="1:9" x14ac:dyDescent="0.25">
      <c r="A1068" s="2">
        <v>39889</v>
      </c>
      <c r="B1068" s="1">
        <f t="shared" si="32"/>
        <v>2009</v>
      </c>
      <c r="C1068" s="1">
        <f t="shared" si="33"/>
        <v>1</v>
      </c>
      <c r="D1068">
        <v>2905</v>
      </c>
      <c r="E1068" t="s">
        <v>36</v>
      </c>
      <c r="F1068" s="4">
        <v>352000</v>
      </c>
      <c r="G1068" t="s">
        <v>5</v>
      </c>
      <c r="H1068">
        <v>3</v>
      </c>
      <c r="I1068" s="4">
        <f>IF(E1068="Rhode Island", Table1[[#This Row],[price]]*$L$3, IF(E1068="Massachusetts", Table1[[#This Row],[price]]*$L$2, 1))</f>
        <v>352000</v>
      </c>
    </row>
    <row r="1069" spans="1:9" x14ac:dyDescent="0.25">
      <c r="A1069" s="2">
        <v>39889</v>
      </c>
      <c r="B1069" s="1">
        <f t="shared" si="32"/>
        <v>2009</v>
      </c>
      <c r="C1069" s="1">
        <f t="shared" si="33"/>
        <v>1</v>
      </c>
      <c r="D1069">
        <v>2615</v>
      </c>
      <c r="E1069" t="s">
        <v>37</v>
      </c>
      <c r="F1069" s="4">
        <v>390000</v>
      </c>
      <c r="G1069" t="s">
        <v>5</v>
      </c>
      <c r="H1069">
        <v>3</v>
      </c>
      <c r="I1069" s="4">
        <f>IF(E1069="Rhode Island", Table1[[#This Row],[price]]*$L$3, IF(E1069="Massachusetts", Table1[[#This Row],[price]]*$L$2, 1))</f>
        <v>390000</v>
      </c>
    </row>
    <row r="1070" spans="1:9" x14ac:dyDescent="0.25">
      <c r="A1070" s="2">
        <v>39889</v>
      </c>
      <c r="B1070" s="1">
        <f t="shared" si="32"/>
        <v>2009</v>
      </c>
      <c r="C1070" s="1">
        <f t="shared" si="33"/>
        <v>1</v>
      </c>
      <c r="D1070">
        <v>2914</v>
      </c>
      <c r="E1070" t="s">
        <v>36</v>
      </c>
      <c r="F1070" s="4">
        <v>420000</v>
      </c>
      <c r="G1070" t="s">
        <v>5</v>
      </c>
      <c r="H1070">
        <v>3</v>
      </c>
      <c r="I1070" s="4">
        <f>IF(E1070="Rhode Island", Table1[[#This Row],[price]]*$L$3, IF(E1070="Massachusetts", Table1[[#This Row],[price]]*$L$2, 1))</f>
        <v>420000</v>
      </c>
    </row>
    <row r="1071" spans="1:9" x14ac:dyDescent="0.25">
      <c r="A1071" s="2">
        <v>39889</v>
      </c>
      <c r="B1071" s="1">
        <f t="shared" si="32"/>
        <v>2009</v>
      </c>
      <c r="C1071" s="1">
        <f t="shared" si="33"/>
        <v>1</v>
      </c>
      <c r="D1071">
        <v>2615</v>
      </c>
      <c r="E1071" t="s">
        <v>37</v>
      </c>
      <c r="F1071" s="4">
        <v>437500</v>
      </c>
      <c r="G1071" t="s">
        <v>5</v>
      </c>
      <c r="H1071">
        <v>4</v>
      </c>
      <c r="I1071" s="4">
        <f>IF(E1071="Rhode Island", Table1[[#This Row],[price]]*$L$3, IF(E1071="Massachusetts", Table1[[#This Row],[price]]*$L$2, 1))</f>
        <v>437500</v>
      </c>
    </row>
    <row r="1072" spans="1:9" x14ac:dyDescent="0.25">
      <c r="A1072" s="2">
        <v>39889</v>
      </c>
      <c r="B1072" s="1">
        <f t="shared" si="32"/>
        <v>2009</v>
      </c>
      <c r="C1072" s="1">
        <f t="shared" si="33"/>
        <v>1</v>
      </c>
      <c r="D1072">
        <v>2611</v>
      </c>
      <c r="E1072" t="s">
        <v>37</v>
      </c>
      <c r="F1072" s="4">
        <v>461000</v>
      </c>
      <c r="G1072" t="s">
        <v>5</v>
      </c>
      <c r="H1072">
        <v>4</v>
      </c>
      <c r="I1072" s="4">
        <f>IF(E1072="Rhode Island", Table1[[#This Row],[price]]*$L$3, IF(E1072="Massachusetts", Table1[[#This Row],[price]]*$L$2, 1))</f>
        <v>461000</v>
      </c>
    </row>
    <row r="1073" spans="1:9" x14ac:dyDescent="0.25">
      <c r="A1073" s="2">
        <v>39889</v>
      </c>
      <c r="B1073" s="1">
        <f t="shared" si="32"/>
        <v>2009</v>
      </c>
      <c r="C1073" s="1">
        <f t="shared" si="33"/>
        <v>1</v>
      </c>
      <c r="D1073">
        <v>2906</v>
      </c>
      <c r="E1073" t="s">
        <v>36</v>
      </c>
      <c r="F1073" s="4">
        <v>511000</v>
      </c>
      <c r="G1073" t="s">
        <v>5</v>
      </c>
      <c r="H1073">
        <v>4</v>
      </c>
      <c r="I1073" s="4">
        <f>IF(E1073="Rhode Island", Table1[[#This Row],[price]]*$L$3, IF(E1073="Massachusetts", Table1[[#This Row],[price]]*$L$2, 1))</f>
        <v>511000</v>
      </c>
    </row>
    <row r="1074" spans="1:9" x14ac:dyDescent="0.25">
      <c r="A1074" s="2">
        <v>39889</v>
      </c>
      <c r="B1074" s="1">
        <f t="shared" si="32"/>
        <v>2009</v>
      </c>
      <c r="C1074" s="1">
        <f t="shared" si="33"/>
        <v>1</v>
      </c>
      <c r="D1074">
        <v>2914</v>
      </c>
      <c r="E1074" t="s">
        <v>36</v>
      </c>
      <c r="F1074" s="4">
        <v>515000</v>
      </c>
      <c r="G1074" t="s">
        <v>5</v>
      </c>
      <c r="H1074">
        <v>4</v>
      </c>
      <c r="I1074" s="4">
        <f>IF(E1074="Rhode Island", Table1[[#This Row],[price]]*$L$3, IF(E1074="Massachusetts", Table1[[#This Row],[price]]*$L$2, 1))</f>
        <v>515000</v>
      </c>
    </row>
    <row r="1075" spans="1:9" x14ac:dyDescent="0.25">
      <c r="A1075" s="2">
        <v>39889</v>
      </c>
      <c r="B1075" s="1">
        <f t="shared" si="32"/>
        <v>2009</v>
      </c>
      <c r="C1075" s="1">
        <f t="shared" si="33"/>
        <v>1</v>
      </c>
      <c r="D1075">
        <v>2605</v>
      </c>
      <c r="E1075" t="s">
        <v>37</v>
      </c>
      <c r="F1075" s="4">
        <v>580000</v>
      </c>
      <c r="G1075" t="s">
        <v>5</v>
      </c>
      <c r="H1075">
        <v>4</v>
      </c>
      <c r="I1075" s="4">
        <f>IF(E1075="Rhode Island", Table1[[#This Row],[price]]*$L$3, IF(E1075="Massachusetts", Table1[[#This Row],[price]]*$L$2, 1))</f>
        <v>580000</v>
      </c>
    </row>
    <row r="1076" spans="1:9" x14ac:dyDescent="0.25">
      <c r="A1076" s="2">
        <v>39889</v>
      </c>
      <c r="B1076" s="1">
        <f t="shared" si="32"/>
        <v>2009</v>
      </c>
      <c r="C1076" s="1">
        <f t="shared" si="33"/>
        <v>1</v>
      </c>
      <c r="D1076">
        <v>2600</v>
      </c>
      <c r="E1076" t="s">
        <v>37</v>
      </c>
      <c r="F1076" s="4">
        <v>1015000</v>
      </c>
      <c r="G1076" t="s">
        <v>5</v>
      </c>
      <c r="H1076">
        <v>4</v>
      </c>
      <c r="I1076" s="4">
        <f>IF(E1076="Rhode Island", Table1[[#This Row],[price]]*$L$3, IF(E1076="Massachusetts", Table1[[#This Row],[price]]*$L$2, 1))</f>
        <v>1015000</v>
      </c>
    </row>
    <row r="1077" spans="1:9" x14ac:dyDescent="0.25">
      <c r="A1077" s="2">
        <v>39889</v>
      </c>
      <c r="B1077" s="1">
        <f t="shared" si="32"/>
        <v>2009</v>
      </c>
      <c r="C1077" s="1">
        <f t="shared" si="33"/>
        <v>1</v>
      </c>
      <c r="D1077">
        <v>2612</v>
      </c>
      <c r="E1077" t="s">
        <v>37</v>
      </c>
      <c r="F1077" s="4">
        <v>357500</v>
      </c>
      <c r="G1077" t="s">
        <v>6</v>
      </c>
      <c r="H1077">
        <v>2</v>
      </c>
      <c r="I1077" s="4">
        <f>IF(E1077="Rhode Island", Table1[[#This Row],[price]]*$L$3, IF(E1077="Massachusetts", Table1[[#This Row],[price]]*$L$2, 1))</f>
        <v>357500</v>
      </c>
    </row>
    <row r="1078" spans="1:9" x14ac:dyDescent="0.25">
      <c r="A1078" s="2">
        <v>39890</v>
      </c>
      <c r="B1078" s="1">
        <f t="shared" si="32"/>
        <v>2009</v>
      </c>
      <c r="C1078" s="1">
        <f t="shared" si="33"/>
        <v>1</v>
      </c>
      <c r="D1078">
        <v>2904</v>
      </c>
      <c r="E1078" t="s">
        <v>36</v>
      </c>
      <c r="F1078" s="4">
        <v>370000</v>
      </c>
      <c r="G1078" t="s">
        <v>5</v>
      </c>
      <c r="H1078">
        <v>3</v>
      </c>
      <c r="I1078" s="4">
        <f>IF(E1078="Rhode Island", Table1[[#This Row],[price]]*$L$3, IF(E1078="Massachusetts", Table1[[#This Row],[price]]*$L$2, 1))</f>
        <v>370000</v>
      </c>
    </row>
    <row r="1079" spans="1:9" x14ac:dyDescent="0.25">
      <c r="A1079" s="2">
        <v>39890</v>
      </c>
      <c r="B1079" s="1">
        <f t="shared" si="32"/>
        <v>2009</v>
      </c>
      <c r="C1079" s="1">
        <f t="shared" si="33"/>
        <v>1</v>
      </c>
      <c r="D1079">
        <v>2905</v>
      </c>
      <c r="E1079" t="s">
        <v>36</v>
      </c>
      <c r="F1079" s="4">
        <v>400000</v>
      </c>
      <c r="G1079" t="s">
        <v>5</v>
      </c>
      <c r="H1079">
        <v>3</v>
      </c>
      <c r="I1079" s="4">
        <f>IF(E1079="Rhode Island", Table1[[#This Row],[price]]*$L$3, IF(E1079="Massachusetts", Table1[[#This Row],[price]]*$L$2, 1))</f>
        <v>400000</v>
      </c>
    </row>
    <row r="1080" spans="1:9" x14ac:dyDescent="0.25">
      <c r="A1080" s="2">
        <v>39890</v>
      </c>
      <c r="B1080" s="1">
        <f t="shared" si="32"/>
        <v>2009</v>
      </c>
      <c r="C1080" s="1">
        <f t="shared" si="33"/>
        <v>1</v>
      </c>
      <c r="D1080">
        <v>2905</v>
      </c>
      <c r="E1080" t="s">
        <v>36</v>
      </c>
      <c r="F1080" s="4">
        <v>400100</v>
      </c>
      <c r="G1080" t="s">
        <v>5</v>
      </c>
      <c r="H1080">
        <v>3</v>
      </c>
      <c r="I1080" s="4">
        <f>IF(E1080="Rhode Island", Table1[[#This Row],[price]]*$L$3, IF(E1080="Massachusetts", Table1[[#This Row],[price]]*$L$2, 1))</f>
        <v>400100</v>
      </c>
    </row>
    <row r="1081" spans="1:9" x14ac:dyDescent="0.25">
      <c r="A1081" s="2">
        <v>39890</v>
      </c>
      <c r="B1081" s="1">
        <f t="shared" si="32"/>
        <v>2009</v>
      </c>
      <c r="C1081" s="1">
        <f t="shared" si="33"/>
        <v>1</v>
      </c>
      <c r="D1081">
        <v>2615</v>
      </c>
      <c r="E1081" t="s">
        <v>37</v>
      </c>
      <c r="F1081" s="4">
        <v>475000</v>
      </c>
      <c r="G1081" t="s">
        <v>5</v>
      </c>
      <c r="H1081">
        <v>4</v>
      </c>
      <c r="I1081" s="4">
        <f>IF(E1081="Rhode Island", Table1[[#This Row],[price]]*$L$3, IF(E1081="Massachusetts", Table1[[#This Row],[price]]*$L$2, 1))</f>
        <v>475000</v>
      </c>
    </row>
    <row r="1082" spans="1:9" x14ac:dyDescent="0.25">
      <c r="A1082" s="2">
        <v>39890</v>
      </c>
      <c r="B1082" s="1">
        <f t="shared" si="32"/>
        <v>2009</v>
      </c>
      <c r="C1082" s="1">
        <f t="shared" si="33"/>
        <v>1</v>
      </c>
      <c r="D1082">
        <v>2602</v>
      </c>
      <c r="E1082" t="s">
        <v>37</v>
      </c>
      <c r="F1082" s="4">
        <v>485000</v>
      </c>
      <c r="G1082" t="s">
        <v>5</v>
      </c>
      <c r="H1082">
        <v>3</v>
      </c>
      <c r="I1082" s="4">
        <f>IF(E1082="Rhode Island", Table1[[#This Row],[price]]*$L$3, IF(E1082="Massachusetts", Table1[[#This Row],[price]]*$L$2, 1))</f>
        <v>485000</v>
      </c>
    </row>
    <row r="1083" spans="1:9" x14ac:dyDescent="0.25">
      <c r="A1083" s="2">
        <v>39890</v>
      </c>
      <c r="B1083" s="1">
        <f t="shared" si="32"/>
        <v>2009</v>
      </c>
      <c r="C1083" s="1">
        <f t="shared" si="33"/>
        <v>1</v>
      </c>
      <c r="D1083">
        <v>2611</v>
      </c>
      <c r="E1083" t="s">
        <v>37</v>
      </c>
      <c r="F1083" s="4">
        <v>645000</v>
      </c>
      <c r="G1083" t="s">
        <v>5</v>
      </c>
      <c r="H1083">
        <v>4</v>
      </c>
      <c r="I1083" s="4">
        <f>IF(E1083="Rhode Island", Table1[[#This Row],[price]]*$L$3, IF(E1083="Massachusetts", Table1[[#This Row],[price]]*$L$2, 1))</f>
        <v>645000</v>
      </c>
    </row>
    <row r="1084" spans="1:9" x14ac:dyDescent="0.25">
      <c r="A1084" s="2">
        <v>39890</v>
      </c>
      <c r="B1084" s="1">
        <f t="shared" si="32"/>
        <v>2009</v>
      </c>
      <c r="C1084" s="1">
        <f t="shared" si="33"/>
        <v>1</v>
      </c>
      <c r="D1084">
        <v>2611</v>
      </c>
      <c r="E1084" t="s">
        <v>37</v>
      </c>
      <c r="F1084" s="4">
        <v>670000</v>
      </c>
      <c r="G1084" t="s">
        <v>5</v>
      </c>
      <c r="H1084">
        <v>4</v>
      </c>
      <c r="I1084" s="4">
        <f>IF(E1084="Rhode Island", Table1[[#This Row],[price]]*$L$3, IF(E1084="Massachusetts", Table1[[#This Row],[price]]*$L$2, 1))</f>
        <v>670000</v>
      </c>
    </row>
    <row r="1085" spans="1:9" x14ac:dyDescent="0.25">
      <c r="A1085" s="2">
        <v>39891</v>
      </c>
      <c r="B1085" s="1">
        <f t="shared" si="32"/>
        <v>2009</v>
      </c>
      <c r="C1085" s="1">
        <f t="shared" si="33"/>
        <v>1</v>
      </c>
      <c r="D1085">
        <v>2906</v>
      </c>
      <c r="E1085" t="s">
        <v>36</v>
      </c>
      <c r="F1085" s="4">
        <v>370000</v>
      </c>
      <c r="G1085" t="s">
        <v>5</v>
      </c>
      <c r="H1085">
        <v>3</v>
      </c>
      <c r="I1085" s="4">
        <f>IF(E1085="Rhode Island", Table1[[#This Row],[price]]*$L$3, IF(E1085="Massachusetts", Table1[[#This Row],[price]]*$L$2, 1))</f>
        <v>370000</v>
      </c>
    </row>
    <row r="1086" spans="1:9" x14ac:dyDescent="0.25">
      <c r="A1086" s="2">
        <v>39891</v>
      </c>
      <c r="B1086" s="1">
        <f t="shared" si="32"/>
        <v>2009</v>
      </c>
      <c r="C1086" s="1">
        <f t="shared" si="33"/>
        <v>1</v>
      </c>
      <c r="D1086">
        <v>2615</v>
      </c>
      <c r="E1086" t="s">
        <v>37</v>
      </c>
      <c r="F1086" s="4">
        <v>372000</v>
      </c>
      <c r="G1086" t="s">
        <v>5</v>
      </c>
      <c r="H1086">
        <v>4</v>
      </c>
      <c r="I1086" s="4">
        <f>IF(E1086="Rhode Island", Table1[[#This Row],[price]]*$L$3, IF(E1086="Massachusetts", Table1[[#This Row],[price]]*$L$2, 1))</f>
        <v>372000</v>
      </c>
    </row>
    <row r="1087" spans="1:9" x14ac:dyDescent="0.25">
      <c r="A1087" s="2">
        <v>39891</v>
      </c>
      <c r="B1087" s="1">
        <f t="shared" si="32"/>
        <v>2009</v>
      </c>
      <c r="C1087" s="1">
        <f t="shared" si="33"/>
        <v>1</v>
      </c>
      <c r="D1087">
        <v>2905</v>
      </c>
      <c r="E1087" t="s">
        <v>36</v>
      </c>
      <c r="F1087" s="4">
        <v>374000</v>
      </c>
      <c r="G1087" t="s">
        <v>5</v>
      </c>
      <c r="H1087">
        <v>3</v>
      </c>
      <c r="I1087" s="4">
        <f>IF(E1087="Rhode Island", Table1[[#This Row],[price]]*$L$3, IF(E1087="Massachusetts", Table1[[#This Row],[price]]*$L$2, 1))</f>
        <v>374000</v>
      </c>
    </row>
    <row r="1088" spans="1:9" x14ac:dyDescent="0.25">
      <c r="A1088" s="2">
        <v>39891</v>
      </c>
      <c r="B1088" s="1">
        <f t="shared" si="32"/>
        <v>2009</v>
      </c>
      <c r="C1088" s="1">
        <f t="shared" si="33"/>
        <v>1</v>
      </c>
      <c r="D1088">
        <v>2902</v>
      </c>
      <c r="E1088" t="s">
        <v>36</v>
      </c>
      <c r="F1088" s="4">
        <v>375000</v>
      </c>
      <c r="G1088" t="s">
        <v>5</v>
      </c>
      <c r="H1088">
        <v>3</v>
      </c>
      <c r="I1088" s="4">
        <f>IF(E1088="Rhode Island", Table1[[#This Row],[price]]*$L$3, IF(E1088="Massachusetts", Table1[[#This Row],[price]]*$L$2, 1))</f>
        <v>375000</v>
      </c>
    </row>
    <row r="1089" spans="1:9" x14ac:dyDescent="0.25">
      <c r="A1089" s="2">
        <v>39891</v>
      </c>
      <c r="B1089" s="1">
        <f t="shared" si="32"/>
        <v>2009</v>
      </c>
      <c r="C1089" s="1">
        <f t="shared" si="33"/>
        <v>1</v>
      </c>
      <c r="D1089">
        <v>2905</v>
      </c>
      <c r="E1089" t="s">
        <v>36</v>
      </c>
      <c r="F1089" s="4">
        <v>393000</v>
      </c>
      <c r="G1089" t="s">
        <v>5</v>
      </c>
      <c r="H1089">
        <v>4</v>
      </c>
      <c r="I1089" s="4">
        <f>IF(E1089="Rhode Island", Table1[[#This Row],[price]]*$L$3, IF(E1089="Massachusetts", Table1[[#This Row],[price]]*$L$2, 1))</f>
        <v>393000</v>
      </c>
    </row>
    <row r="1090" spans="1:9" x14ac:dyDescent="0.25">
      <c r="A1090" s="2">
        <v>39891</v>
      </c>
      <c r="B1090" s="1">
        <f t="shared" ref="B1090:B1153" si="34">YEAR(A1090)</f>
        <v>2009</v>
      </c>
      <c r="C1090" s="1">
        <f t="shared" ref="C1090:C1153" si="35">ROUNDUP(MONTH(A1090)/3,0)</f>
        <v>1</v>
      </c>
      <c r="D1090">
        <v>2615</v>
      </c>
      <c r="E1090" t="s">
        <v>37</v>
      </c>
      <c r="F1090" s="4">
        <v>395000</v>
      </c>
      <c r="G1090" t="s">
        <v>5</v>
      </c>
      <c r="H1090">
        <v>3</v>
      </c>
      <c r="I1090" s="4">
        <f>IF(E1090="Rhode Island", Table1[[#This Row],[price]]*$L$3, IF(E1090="Massachusetts", Table1[[#This Row],[price]]*$L$2, 1))</f>
        <v>395000</v>
      </c>
    </row>
    <row r="1091" spans="1:9" x14ac:dyDescent="0.25">
      <c r="A1091" s="2">
        <v>39891</v>
      </c>
      <c r="B1091" s="1">
        <f t="shared" si="34"/>
        <v>2009</v>
      </c>
      <c r="C1091" s="1">
        <f t="shared" si="35"/>
        <v>1</v>
      </c>
      <c r="D1091">
        <v>2905</v>
      </c>
      <c r="E1091" t="s">
        <v>36</v>
      </c>
      <c r="F1091" s="4">
        <v>395000</v>
      </c>
      <c r="G1091" t="s">
        <v>5</v>
      </c>
      <c r="H1091">
        <v>3</v>
      </c>
      <c r="I1091" s="4">
        <f>IF(E1091="Rhode Island", Table1[[#This Row],[price]]*$L$3, IF(E1091="Massachusetts", Table1[[#This Row],[price]]*$L$2, 1))</f>
        <v>395000</v>
      </c>
    </row>
    <row r="1092" spans="1:9" x14ac:dyDescent="0.25">
      <c r="A1092" s="2">
        <v>39891</v>
      </c>
      <c r="B1092" s="1">
        <f t="shared" si="34"/>
        <v>2009</v>
      </c>
      <c r="C1092" s="1">
        <f t="shared" si="35"/>
        <v>1</v>
      </c>
      <c r="D1092">
        <v>2914</v>
      </c>
      <c r="E1092" t="s">
        <v>36</v>
      </c>
      <c r="F1092" s="4">
        <v>430000</v>
      </c>
      <c r="G1092" t="s">
        <v>5</v>
      </c>
      <c r="H1092">
        <v>3</v>
      </c>
      <c r="I1092" s="4">
        <f>IF(E1092="Rhode Island", Table1[[#This Row],[price]]*$L$3, IF(E1092="Massachusetts", Table1[[#This Row],[price]]*$L$2, 1))</f>
        <v>430000</v>
      </c>
    </row>
    <row r="1093" spans="1:9" x14ac:dyDescent="0.25">
      <c r="A1093" s="2">
        <v>39891</v>
      </c>
      <c r="B1093" s="1">
        <f t="shared" si="34"/>
        <v>2009</v>
      </c>
      <c r="C1093" s="1">
        <f t="shared" si="35"/>
        <v>1</v>
      </c>
      <c r="D1093">
        <v>2902</v>
      </c>
      <c r="E1093" t="s">
        <v>36</v>
      </c>
      <c r="F1093" s="4">
        <v>430000</v>
      </c>
      <c r="G1093" t="s">
        <v>5</v>
      </c>
      <c r="H1093">
        <v>3</v>
      </c>
      <c r="I1093" s="4">
        <f>IF(E1093="Rhode Island", Table1[[#This Row],[price]]*$L$3, IF(E1093="Massachusetts", Table1[[#This Row],[price]]*$L$2, 1))</f>
        <v>430000</v>
      </c>
    </row>
    <row r="1094" spans="1:9" x14ac:dyDescent="0.25">
      <c r="A1094" s="2">
        <v>39891</v>
      </c>
      <c r="B1094" s="1">
        <f t="shared" si="34"/>
        <v>2009</v>
      </c>
      <c r="C1094" s="1">
        <f t="shared" si="35"/>
        <v>1</v>
      </c>
      <c r="D1094">
        <v>2605</v>
      </c>
      <c r="E1094" t="s">
        <v>37</v>
      </c>
      <c r="F1094" s="4">
        <v>485000</v>
      </c>
      <c r="G1094" t="s">
        <v>5</v>
      </c>
      <c r="H1094">
        <v>3</v>
      </c>
      <c r="I1094" s="4">
        <f>IF(E1094="Rhode Island", Table1[[#This Row],[price]]*$L$3, IF(E1094="Massachusetts", Table1[[#This Row],[price]]*$L$2, 1))</f>
        <v>485000</v>
      </c>
    </row>
    <row r="1095" spans="1:9" x14ac:dyDescent="0.25">
      <c r="A1095" s="2">
        <v>39892</v>
      </c>
      <c r="B1095" s="1">
        <f t="shared" si="34"/>
        <v>2009</v>
      </c>
      <c r="C1095" s="1">
        <f t="shared" si="35"/>
        <v>1</v>
      </c>
      <c r="D1095">
        <v>2617</v>
      </c>
      <c r="E1095" t="s">
        <v>37</v>
      </c>
      <c r="F1095" s="4">
        <v>370000</v>
      </c>
      <c r="G1095" t="s">
        <v>5</v>
      </c>
      <c r="H1095">
        <v>3</v>
      </c>
      <c r="I1095" s="4">
        <f>IF(E1095="Rhode Island", Table1[[#This Row],[price]]*$L$3, IF(E1095="Massachusetts", Table1[[#This Row],[price]]*$L$2, 1))</f>
        <v>370000</v>
      </c>
    </row>
    <row r="1096" spans="1:9" x14ac:dyDescent="0.25">
      <c r="A1096" s="2">
        <v>39892</v>
      </c>
      <c r="B1096" s="1">
        <f t="shared" si="34"/>
        <v>2009</v>
      </c>
      <c r="C1096" s="1">
        <f t="shared" si="35"/>
        <v>1</v>
      </c>
      <c r="D1096">
        <v>2913</v>
      </c>
      <c r="E1096" t="s">
        <v>36</v>
      </c>
      <c r="F1096" s="4">
        <v>415000</v>
      </c>
      <c r="G1096" t="s">
        <v>5</v>
      </c>
      <c r="H1096">
        <v>3</v>
      </c>
      <c r="I1096" s="4">
        <f>IF(E1096="Rhode Island", Table1[[#This Row],[price]]*$L$3, IF(E1096="Massachusetts", Table1[[#This Row],[price]]*$L$2, 1))</f>
        <v>415000</v>
      </c>
    </row>
    <row r="1097" spans="1:9" x14ac:dyDescent="0.25">
      <c r="A1097" s="2">
        <v>39892</v>
      </c>
      <c r="B1097" s="1">
        <f t="shared" si="34"/>
        <v>2009</v>
      </c>
      <c r="C1097" s="1">
        <f t="shared" si="35"/>
        <v>1</v>
      </c>
      <c r="D1097">
        <v>2617</v>
      </c>
      <c r="E1097" t="s">
        <v>37</v>
      </c>
      <c r="F1097" s="4">
        <v>470000</v>
      </c>
      <c r="G1097" t="s">
        <v>5</v>
      </c>
      <c r="H1097">
        <v>4</v>
      </c>
      <c r="I1097" s="4">
        <f>IF(E1097="Rhode Island", Table1[[#This Row],[price]]*$L$3, IF(E1097="Massachusetts", Table1[[#This Row],[price]]*$L$2, 1))</f>
        <v>470000</v>
      </c>
    </row>
    <row r="1098" spans="1:9" x14ac:dyDescent="0.25">
      <c r="A1098" s="2">
        <v>39892</v>
      </c>
      <c r="B1098" s="1">
        <f t="shared" si="34"/>
        <v>2009</v>
      </c>
      <c r="C1098" s="1">
        <f t="shared" si="35"/>
        <v>1</v>
      </c>
      <c r="D1098">
        <v>2902</v>
      </c>
      <c r="E1098" t="s">
        <v>36</v>
      </c>
      <c r="F1098" s="4">
        <v>575000</v>
      </c>
      <c r="G1098" t="s">
        <v>5</v>
      </c>
      <c r="H1098">
        <v>5</v>
      </c>
      <c r="I1098" s="4">
        <f>IF(E1098="Rhode Island", Table1[[#This Row],[price]]*$L$3, IF(E1098="Massachusetts", Table1[[#This Row],[price]]*$L$2, 1))</f>
        <v>575000</v>
      </c>
    </row>
    <row r="1099" spans="1:9" x14ac:dyDescent="0.25">
      <c r="A1099" s="2">
        <v>39892</v>
      </c>
      <c r="B1099" s="1">
        <f t="shared" si="34"/>
        <v>2009</v>
      </c>
      <c r="C1099" s="1">
        <f t="shared" si="35"/>
        <v>1</v>
      </c>
      <c r="D1099">
        <v>2607</v>
      </c>
      <c r="E1099" t="s">
        <v>37</v>
      </c>
      <c r="F1099" s="4">
        <v>595000</v>
      </c>
      <c r="G1099" t="s">
        <v>5</v>
      </c>
      <c r="H1099">
        <v>3</v>
      </c>
      <c r="I1099" s="4">
        <f>IF(E1099="Rhode Island", Table1[[#This Row],[price]]*$L$3, IF(E1099="Massachusetts", Table1[[#This Row],[price]]*$L$2, 1))</f>
        <v>595000</v>
      </c>
    </row>
    <row r="1100" spans="1:9" x14ac:dyDescent="0.25">
      <c r="A1100" s="2">
        <v>39892</v>
      </c>
      <c r="B1100" s="1">
        <f t="shared" si="34"/>
        <v>2009</v>
      </c>
      <c r="C1100" s="1">
        <f t="shared" si="35"/>
        <v>1</v>
      </c>
      <c r="D1100">
        <v>2607</v>
      </c>
      <c r="E1100" t="s">
        <v>37</v>
      </c>
      <c r="F1100" s="4">
        <v>825000</v>
      </c>
      <c r="G1100" t="s">
        <v>5</v>
      </c>
      <c r="H1100">
        <v>5</v>
      </c>
      <c r="I1100" s="4">
        <f>IF(E1100="Rhode Island", Table1[[#This Row],[price]]*$L$3, IF(E1100="Massachusetts", Table1[[#This Row],[price]]*$L$2, 1))</f>
        <v>825000</v>
      </c>
    </row>
    <row r="1101" spans="1:9" x14ac:dyDescent="0.25">
      <c r="A1101" s="2">
        <v>39892</v>
      </c>
      <c r="B1101" s="1">
        <f t="shared" si="34"/>
        <v>2009</v>
      </c>
      <c r="C1101" s="1">
        <f t="shared" si="35"/>
        <v>1</v>
      </c>
      <c r="D1101">
        <v>2601</v>
      </c>
      <c r="E1101" t="s">
        <v>37</v>
      </c>
      <c r="F1101" s="4">
        <v>279000</v>
      </c>
      <c r="G1101" t="s">
        <v>6</v>
      </c>
      <c r="H1101">
        <v>1</v>
      </c>
      <c r="I1101" s="4">
        <f>IF(E1101="Rhode Island", Table1[[#This Row],[price]]*$L$3, IF(E1101="Massachusetts", Table1[[#This Row],[price]]*$L$2, 1))</f>
        <v>279000</v>
      </c>
    </row>
    <row r="1102" spans="1:9" x14ac:dyDescent="0.25">
      <c r="A1102" s="2">
        <v>39892</v>
      </c>
      <c r="B1102" s="1">
        <f t="shared" si="34"/>
        <v>2009</v>
      </c>
      <c r="C1102" s="1">
        <f t="shared" si="35"/>
        <v>1</v>
      </c>
      <c r="D1102">
        <v>2604</v>
      </c>
      <c r="E1102" t="s">
        <v>37</v>
      </c>
      <c r="F1102" s="4">
        <v>490000</v>
      </c>
      <c r="G1102" t="s">
        <v>6</v>
      </c>
      <c r="H1102">
        <v>3</v>
      </c>
      <c r="I1102" s="4">
        <f>IF(E1102="Rhode Island", Table1[[#This Row],[price]]*$L$3, IF(E1102="Massachusetts", Table1[[#This Row],[price]]*$L$2, 1))</f>
        <v>490000</v>
      </c>
    </row>
    <row r="1103" spans="1:9" x14ac:dyDescent="0.25">
      <c r="A1103" s="2">
        <v>39894</v>
      </c>
      <c r="B1103" s="1">
        <f t="shared" si="34"/>
        <v>2009</v>
      </c>
      <c r="C1103" s="1">
        <f t="shared" si="35"/>
        <v>1</v>
      </c>
      <c r="D1103">
        <v>2615</v>
      </c>
      <c r="E1103" t="s">
        <v>37</v>
      </c>
      <c r="F1103" s="4">
        <v>438000</v>
      </c>
      <c r="G1103" t="s">
        <v>5</v>
      </c>
      <c r="H1103">
        <v>4</v>
      </c>
      <c r="I1103" s="4">
        <f>IF(E1103="Rhode Island", Table1[[#This Row],[price]]*$L$3, IF(E1103="Massachusetts", Table1[[#This Row],[price]]*$L$2, 1))</f>
        <v>438000</v>
      </c>
    </row>
    <row r="1104" spans="1:9" x14ac:dyDescent="0.25">
      <c r="A1104" s="2">
        <v>39895</v>
      </c>
      <c r="B1104" s="1">
        <f t="shared" si="34"/>
        <v>2009</v>
      </c>
      <c r="C1104" s="1">
        <f t="shared" si="35"/>
        <v>1</v>
      </c>
      <c r="D1104">
        <v>2905</v>
      </c>
      <c r="E1104" t="s">
        <v>36</v>
      </c>
      <c r="F1104" s="4">
        <v>360000</v>
      </c>
      <c r="G1104" t="s">
        <v>5</v>
      </c>
      <c r="H1104">
        <v>3</v>
      </c>
      <c r="I1104" s="4">
        <f>IF(E1104="Rhode Island", Table1[[#This Row],[price]]*$L$3, IF(E1104="Massachusetts", Table1[[#This Row],[price]]*$L$2, 1))</f>
        <v>360000</v>
      </c>
    </row>
    <row r="1105" spans="1:9" x14ac:dyDescent="0.25">
      <c r="A1105" s="2">
        <v>39895</v>
      </c>
      <c r="B1105" s="1">
        <f t="shared" si="34"/>
        <v>2009</v>
      </c>
      <c r="C1105" s="1">
        <f t="shared" si="35"/>
        <v>1</v>
      </c>
      <c r="D1105">
        <v>2902</v>
      </c>
      <c r="E1105" t="s">
        <v>36</v>
      </c>
      <c r="F1105" s="4">
        <v>409588</v>
      </c>
      <c r="G1105" t="s">
        <v>5</v>
      </c>
      <c r="H1105">
        <v>4</v>
      </c>
      <c r="I1105" s="4">
        <f>IF(E1105="Rhode Island", Table1[[#This Row],[price]]*$L$3, IF(E1105="Massachusetts", Table1[[#This Row],[price]]*$L$2, 1))</f>
        <v>409588</v>
      </c>
    </row>
    <row r="1106" spans="1:9" x14ac:dyDescent="0.25">
      <c r="A1106" s="2">
        <v>39895</v>
      </c>
      <c r="B1106" s="1">
        <f t="shared" si="34"/>
        <v>2009</v>
      </c>
      <c r="C1106" s="1">
        <f t="shared" si="35"/>
        <v>1</v>
      </c>
      <c r="D1106">
        <v>2906</v>
      </c>
      <c r="E1106" t="s">
        <v>36</v>
      </c>
      <c r="F1106" s="4">
        <v>422000</v>
      </c>
      <c r="G1106" t="s">
        <v>5</v>
      </c>
      <c r="H1106">
        <v>4</v>
      </c>
      <c r="I1106" s="4">
        <f>IF(E1106="Rhode Island", Table1[[#This Row],[price]]*$L$3, IF(E1106="Massachusetts", Table1[[#This Row],[price]]*$L$2, 1))</f>
        <v>422000</v>
      </c>
    </row>
    <row r="1107" spans="1:9" x14ac:dyDescent="0.25">
      <c r="A1107" s="2">
        <v>39895</v>
      </c>
      <c r="B1107" s="1">
        <f t="shared" si="34"/>
        <v>2009</v>
      </c>
      <c r="C1107" s="1">
        <f t="shared" si="35"/>
        <v>1</v>
      </c>
      <c r="D1107">
        <v>2906</v>
      </c>
      <c r="E1107" t="s">
        <v>36</v>
      </c>
      <c r="F1107" s="4">
        <v>423000</v>
      </c>
      <c r="G1107" t="s">
        <v>5</v>
      </c>
      <c r="H1107">
        <v>3</v>
      </c>
      <c r="I1107" s="4">
        <f>IF(E1107="Rhode Island", Table1[[#This Row],[price]]*$L$3, IF(E1107="Massachusetts", Table1[[#This Row],[price]]*$L$2, 1))</f>
        <v>423000</v>
      </c>
    </row>
    <row r="1108" spans="1:9" x14ac:dyDescent="0.25">
      <c r="A1108" s="2">
        <v>39895</v>
      </c>
      <c r="B1108" s="1">
        <f t="shared" si="34"/>
        <v>2009</v>
      </c>
      <c r="C1108" s="1">
        <f t="shared" si="35"/>
        <v>1</v>
      </c>
      <c r="D1108">
        <v>2615</v>
      </c>
      <c r="E1108" t="s">
        <v>37</v>
      </c>
      <c r="F1108" s="4">
        <v>465000</v>
      </c>
      <c r="G1108" t="s">
        <v>5</v>
      </c>
      <c r="H1108">
        <v>4</v>
      </c>
      <c r="I1108" s="4">
        <f>IF(E1108="Rhode Island", Table1[[#This Row],[price]]*$L$3, IF(E1108="Massachusetts", Table1[[#This Row],[price]]*$L$2, 1))</f>
        <v>465000</v>
      </c>
    </row>
    <row r="1109" spans="1:9" x14ac:dyDescent="0.25">
      <c r="A1109" s="2">
        <v>39895</v>
      </c>
      <c r="B1109" s="1">
        <f t="shared" si="34"/>
        <v>2009</v>
      </c>
      <c r="C1109" s="1">
        <f t="shared" si="35"/>
        <v>1</v>
      </c>
      <c r="D1109">
        <v>2611</v>
      </c>
      <c r="E1109" t="s">
        <v>37</v>
      </c>
      <c r="F1109" s="4">
        <v>550000</v>
      </c>
      <c r="G1109" t="s">
        <v>5</v>
      </c>
      <c r="H1109">
        <v>4</v>
      </c>
      <c r="I1109" s="4">
        <f>IF(E1109="Rhode Island", Table1[[#This Row],[price]]*$L$3, IF(E1109="Massachusetts", Table1[[#This Row],[price]]*$L$2, 1))</f>
        <v>550000</v>
      </c>
    </row>
    <row r="1110" spans="1:9" x14ac:dyDescent="0.25">
      <c r="A1110" s="2">
        <v>39895</v>
      </c>
      <c r="B1110" s="1">
        <f t="shared" si="34"/>
        <v>2009</v>
      </c>
      <c r="C1110" s="1">
        <f t="shared" si="35"/>
        <v>1</v>
      </c>
      <c r="D1110">
        <v>2904</v>
      </c>
      <c r="E1110" t="s">
        <v>36</v>
      </c>
      <c r="F1110" s="4">
        <v>564500</v>
      </c>
      <c r="G1110" t="s">
        <v>5</v>
      </c>
      <c r="H1110">
        <v>4</v>
      </c>
      <c r="I1110" s="4">
        <f>IF(E1110="Rhode Island", Table1[[#This Row],[price]]*$L$3, IF(E1110="Massachusetts", Table1[[#This Row],[price]]*$L$2, 1))</f>
        <v>564500</v>
      </c>
    </row>
    <row r="1111" spans="1:9" x14ac:dyDescent="0.25">
      <c r="A1111" s="2">
        <v>39895</v>
      </c>
      <c r="B1111" s="1">
        <f t="shared" si="34"/>
        <v>2009</v>
      </c>
      <c r="C1111" s="1">
        <f t="shared" si="35"/>
        <v>1</v>
      </c>
      <c r="D1111">
        <v>2611</v>
      </c>
      <c r="E1111" t="s">
        <v>37</v>
      </c>
      <c r="F1111" s="4">
        <v>595000</v>
      </c>
      <c r="G1111" t="s">
        <v>5</v>
      </c>
      <c r="H1111">
        <v>4</v>
      </c>
      <c r="I1111" s="4">
        <f>IF(E1111="Rhode Island", Table1[[#This Row],[price]]*$L$3, IF(E1111="Massachusetts", Table1[[#This Row],[price]]*$L$2, 1))</f>
        <v>595000</v>
      </c>
    </row>
    <row r="1112" spans="1:9" x14ac:dyDescent="0.25">
      <c r="A1112" s="2">
        <v>39895</v>
      </c>
      <c r="B1112" s="1">
        <f t="shared" si="34"/>
        <v>2009</v>
      </c>
      <c r="C1112" s="1">
        <f t="shared" si="35"/>
        <v>1</v>
      </c>
      <c r="D1112">
        <v>2601</v>
      </c>
      <c r="E1112" t="s">
        <v>37</v>
      </c>
      <c r="F1112" s="4">
        <v>275000</v>
      </c>
      <c r="G1112" t="s">
        <v>6</v>
      </c>
      <c r="H1112">
        <v>1</v>
      </c>
      <c r="I1112" s="4">
        <f>IF(E1112="Rhode Island", Table1[[#This Row],[price]]*$L$3, IF(E1112="Massachusetts", Table1[[#This Row],[price]]*$L$2, 1))</f>
        <v>275000</v>
      </c>
    </row>
    <row r="1113" spans="1:9" x14ac:dyDescent="0.25">
      <c r="A1113" s="2">
        <v>39896</v>
      </c>
      <c r="B1113" s="1">
        <f t="shared" si="34"/>
        <v>2009</v>
      </c>
      <c r="C1113" s="1">
        <f t="shared" si="35"/>
        <v>1</v>
      </c>
      <c r="D1113">
        <v>2906</v>
      </c>
      <c r="E1113" t="s">
        <v>36</v>
      </c>
      <c r="F1113" s="4">
        <v>406000</v>
      </c>
      <c r="G1113" t="s">
        <v>5</v>
      </c>
      <c r="H1113">
        <v>4</v>
      </c>
      <c r="I1113" s="4">
        <f>IF(E1113="Rhode Island", Table1[[#This Row],[price]]*$L$3, IF(E1113="Massachusetts", Table1[[#This Row],[price]]*$L$2, 1))</f>
        <v>406000</v>
      </c>
    </row>
    <row r="1114" spans="1:9" x14ac:dyDescent="0.25">
      <c r="A1114" s="2">
        <v>39896</v>
      </c>
      <c r="B1114" s="1">
        <f t="shared" si="34"/>
        <v>2009</v>
      </c>
      <c r="C1114" s="1">
        <f t="shared" si="35"/>
        <v>1</v>
      </c>
      <c r="D1114">
        <v>2617</v>
      </c>
      <c r="E1114" t="s">
        <v>37</v>
      </c>
      <c r="F1114" s="4">
        <v>429000</v>
      </c>
      <c r="G1114" t="s">
        <v>5</v>
      </c>
      <c r="H1114">
        <v>3</v>
      </c>
      <c r="I1114" s="4">
        <f>IF(E1114="Rhode Island", Table1[[#This Row],[price]]*$L$3, IF(E1114="Massachusetts", Table1[[#This Row],[price]]*$L$2, 1))</f>
        <v>429000</v>
      </c>
    </row>
    <row r="1115" spans="1:9" x14ac:dyDescent="0.25">
      <c r="A1115" s="2">
        <v>39896</v>
      </c>
      <c r="B1115" s="1">
        <f t="shared" si="34"/>
        <v>2009</v>
      </c>
      <c r="C1115" s="1">
        <f t="shared" si="35"/>
        <v>1</v>
      </c>
      <c r="D1115">
        <v>2914</v>
      </c>
      <c r="E1115" t="s">
        <v>36</v>
      </c>
      <c r="F1115" s="4">
        <v>450000</v>
      </c>
      <c r="G1115" t="s">
        <v>5</v>
      </c>
      <c r="H1115">
        <v>4</v>
      </c>
      <c r="I1115" s="4">
        <f>IF(E1115="Rhode Island", Table1[[#This Row],[price]]*$L$3, IF(E1115="Massachusetts", Table1[[#This Row],[price]]*$L$2, 1))</f>
        <v>450000</v>
      </c>
    </row>
    <row r="1116" spans="1:9" x14ac:dyDescent="0.25">
      <c r="A1116" s="2">
        <v>39896</v>
      </c>
      <c r="B1116" s="1">
        <f t="shared" si="34"/>
        <v>2009</v>
      </c>
      <c r="C1116" s="1">
        <f t="shared" si="35"/>
        <v>1</v>
      </c>
      <c r="D1116">
        <v>2906</v>
      </c>
      <c r="E1116" t="s">
        <v>36</v>
      </c>
      <c r="F1116" s="4">
        <v>472000</v>
      </c>
      <c r="G1116" t="s">
        <v>5</v>
      </c>
      <c r="H1116">
        <v>4</v>
      </c>
      <c r="I1116" s="4">
        <f>IF(E1116="Rhode Island", Table1[[#This Row],[price]]*$L$3, IF(E1116="Massachusetts", Table1[[#This Row],[price]]*$L$2, 1))</f>
        <v>472000</v>
      </c>
    </row>
    <row r="1117" spans="1:9" x14ac:dyDescent="0.25">
      <c r="A1117" s="2">
        <v>39896</v>
      </c>
      <c r="B1117" s="1">
        <f t="shared" si="34"/>
        <v>2009</v>
      </c>
      <c r="C1117" s="1">
        <f t="shared" si="35"/>
        <v>1</v>
      </c>
      <c r="D1117">
        <v>2906</v>
      </c>
      <c r="E1117" t="s">
        <v>36</v>
      </c>
      <c r="F1117" s="4">
        <v>610000</v>
      </c>
      <c r="G1117" t="s">
        <v>5</v>
      </c>
      <c r="H1117">
        <v>4</v>
      </c>
      <c r="I1117" s="4">
        <f>IF(E1117="Rhode Island", Table1[[#This Row],[price]]*$L$3, IF(E1117="Massachusetts", Table1[[#This Row],[price]]*$L$2, 1))</f>
        <v>610000</v>
      </c>
    </row>
    <row r="1118" spans="1:9" x14ac:dyDescent="0.25">
      <c r="A1118" s="2">
        <v>39896</v>
      </c>
      <c r="B1118" s="1">
        <f t="shared" si="34"/>
        <v>2009</v>
      </c>
      <c r="C1118" s="1">
        <f t="shared" si="35"/>
        <v>1</v>
      </c>
      <c r="D1118">
        <v>2913</v>
      </c>
      <c r="E1118" t="s">
        <v>36</v>
      </c>
      <c r="F1118" s="4">
        <v>665000</v>
      </c>
      <c r="G1118" t="s">
        <v>5</v>
      </c>
      <c r="H1118">
        <v>5</v>
      </c>
      <c r="I1118" s="4">
        <f>IF(E1118="Rhode Island", Table1[[#This Row],[price]]*$L$3, IF(E1118="Massachusetts", Table1[[#This Row],[price]]*$L$2, 1))</f>
        <v>665000</v>
      </c>
    </row>
    <row r="1119" spans="1:9" x14ac:dyDescent="0.25">
      <c r="A1119" s="2">
        <v>39897</v>
      </c>
      <c r="B1119" s="1">
        <f t="shared" si="34"/>
        <v>2009</v>
      </c>
      <c r="C1119" s="1">
        <f t="shared" si="35"/>
        <v>1</v>
      </c>
      <c r="D1119">
        <v>2905</v>
      </c>
      <c r="E1119" t="s">
        <v>36</v>
      </c>
      <c r="F1119" s="4">
        <v>360000</v>
      </c>
      <c r="G1119" t="s">
        <v>5</v>
      </c>
      <c r="H1119">
        <v>3</v>
      </c>
      <c r="I1119" s="4">
        <f>IF(E1119="Rhode Island", Table1[[#This Row],[price]]*$L$3, IF(E1119="Massachusetts", Table1[[#This Row],[price]]*$L$2, 1))</f>
        <v>360000</v>
      </c>
    </row>
    <row r="1120" spans="1:9" x14ac:dyDescent="0.25">
      <c r="A1120" s="2">
        <v>39897</v>
      </c>
      <c r="B1120" s="1">
        <f t="shared" si="34"/>
        <v>2009</v>
      </c>
      <c r="C1120" s="1">
        <f t="shared" si="35"/>
        <v>1</v>
      </c>
      <c r="D1120">
        <v>2905</v>
      </c>
      <c r="E1120" t="s">
        <v>36</v>
      </c>
      <c r="F1120" s="4">
        <v>395000</v>
      </c>
      <c r="G1120" t="s">
        <v>5</v>
      </c>
      <c r="H1120">
        <v>3</v>
      </c>
      <c r="I1120" s="4">
        <f>IF(E1120="Rhode Island", Table1[[#This Row],[price]]*$L$3, IF(E1120="Massachusetts", Table1[[#This Row],[price]]*$L$2, 1))</f>
        <v>395000</v>
      </c>
    </row>
    <row r="1121" spans="1:9" x14ac:dyDescent="0.25">
      <c r="A1121" s="2">
        <v>39897</v>
      </c>
      <c r="B1121" s="1">
        <f t="shared" si="34"/>
        <v>2009</v>
      </c>
      <c r="C1121" s="1">
        <f t="shared" si="35"/>
        <v>1</v>
      </c>
      <c r="D1121">
        <v>2913</v>
      </c>
      <c r="E1121" t="s">
        <v>36</v>
      </c>
      <c r="F1121" s="4">
        <v>520000</v>
      </c>
      <c r="G1121" t="s">
        <v>5</v>
      </c>
      <c r="H1121">
        <v>4</v>
      </c>
      <c r="I1121" s="4">
        <f>IF(E1121="Rhode Island", Table1[[#This Row],[price]]*$L$3, IF(E1121="Massachusetts", Table1[[#This Row],[price]]*$L$2, 1))</f>
        <v>520000</v>
      </c>
    </row>
    <row r="1122" spans="1:9" x14ac:dyDescent="0.25">
      <c r="A1122" s="2">
        <v>39897</v>
      </c>
      <c r="B1122" s="1">
        <f t="shared" si="34"/>
        <v>2009</v>
      </c>
      <c r="C1122" s="1">
        <f t="shared" si="35"/>
        <v>1</v>
      </c>
      <c r="D1122">
        <v>2611</v>
      </c>
      <c r="E1122" t="s">
        <v>37</v>
      </c>
      <c r="F1122" s="4">
        <v>593000</v>
      </c>
      <c r="G1122" t="s">
        <v>5</v>
      </c>
      <c r="H1122">
        <v>4</v>
      </c>
      <c r="I1122" s="4">
        <f>IF(E1122="Rhode Island", Table1[[#This Row],[price]]*$L$3, IF(E1122="Massachusetts", Table1[[#This Row],[price]]*$L$2, 1))</f>
        <v>593000</v>
      </c>
    </row>
    <row r="1123" spans="1:9" x14ac:dyDescent="0.25">
      <c r="A1123" s="2">
        <v>39897</v>
      </c>
      <c r="B1123" s="1">
        <f t="shared" si="34"/>
        <v>2009</v>
      </c>
      <c r="C1123" s="1">
        <f t="shared" si="35"/>
        <v>1</v>
      </c>
      <c r="D1123">
        <v>2604</v>
      </c>
      <c r="E1123" t="s">
        <v>37</v>
      </c>
      <c r="F1123" s="4">
        <v>650000</v>
      </c>
      <c r="G1123" t="s">
        <v>5</v>
      </c>
      <c r="H1123">
        <v>3</v>
      </c>
      <c r="I1123" s="4">
        <f>IF(E1123="Rhode Island", Table1[[#This Row],[price]]*$L$3, IF(E1123="Massachusetts", Table1[[#This Row],[price]]*$L$2, 1))</f>
        <v>650000</v>
      </c>
    </row>
    <row r="1124" spans="1:9" x14ac:dyDescent="0.25">
      <c r="A1124" s="2">
        <v>39897</v>
      </c>
      <c r="B1124" s="1">
        <f t="shared" si="34"/>
        <v>2009</v>
      </c>
      <c r="C1124" s="1">
        <f t="shared" si="35"/>
        <v>1</v>
      </c>
      <c r="D1124">
        <v>2912</v>
      </c>
      <c r="E1124" t="s">
        <v>36</v>
      </c>
      <c r="F1124" s="4">
        <v>713000</v>
      </c>
      <c r="G1124" t="s">
        <v>5</v>
      </c>
      <c r="H1124">
        <v>4</v>
      </c>
      <c r="I1124" s="4">
        <f>IF(E1124="Rhode Island", Table1[[#This Row],[price]]*$L$3, IF(E1124="Massachusetts", Table1[[#This Row],[price]]*$L$2, 1))</f>
        <v>713000</v>
      </c>
    </row>
    <row r="1125" spans="1:9" x14ac:dyDescent="0.25">
      <c r="A1125" s="2">
        <v>39897</v>
      </c>
      <c r="B1125" s="1">
        <f t="shared" si="34"/>
        <v>2009</v>
      </c>
      <c r="C1125" s="1">
        <f t="shared" si="35"/>
        <v>1</v>
      </c>
      <c r="D1125">
        <v>2603</v>
      </c>
      <c r="E1125" t="s">
        <v>37</v>
      </c>
      <c r="F1125" s="4">
        <v>2600000</v>
      </c>
      <c r="G1125" t="s">
        <v>5</v>
      </c>
      <c r="H1125">
        <v>3</v>
      </c>
      <c r="I1125" s="4">
        <f>IF(E1125="Rhode Island", Table1[[#This Row],[price]]*$L$3, IF(E1125="Massachusetts", Table1[[#This Row],[price]]*$L$2, 1))</f>
        <v>2600000</v>
      </c>
    </row>
    <row r="1126" spans="1:9" x14ac:dyDescent="0.25">
      <c r="A1126" s="2">
        <v>39897</v>
      </c>
      <c r="B1126" s="1">
        <f t="shared" si="34"/>
        <v>2009</v>
      </c>
      <c r="C1126" s="1">
        <f t="shared" si="35"/>
        <v>1</v>
      </c>
      <c r="D1126">
        <v>2607</v>
      </c>
      <c r="E1126" t="s">
        <v>37</v>
      </c>
      <c r="F1126" s="4">
        <v>378500</v>
      </c>
      <c r="G1126" t="s">
        <v>6</v>
      </c>
      <c r="H1126">
        <v>3</v>
      </c>
      <c r="I1126" s="4">
        <f>IF(E1126="Rhode Island", Table1[[#This Row],[price]]*$L$3, IF(E1126="Massachusetts", Table1[[#This Row],[price]]*$L$2, 1))</f>
        <v>378500</v>
      </c>
    </row>
    <row r="1127" spans="1:9" x14ac:dyDescent="0.25">
      <c r="A1127" s="2">
        <v>39898</v>
      </c>
      <c r="B1127" s="1">
        <f t="shared" si="34"/>
        <v>2009</v>
      </c>
      <c r="C1127" s="1">
        <f t="shared" si="35"/>
        <v>1</v>
      </c>
      <c r="D1127">
        <v>2913</v>
      </c>
      <c r="E1127" t="s">
        <v>36</v>
      </c>
      <c r="F1127" s="4">
        <v>320000</v>
      </c>
      <c r="G1127" t="s">
        <v>5</v>
      </c>
      <c r="H1127">
        <v>3</v>
      </c>
      <c r="I1127" s="4">
        <f>IF(E1127="Rhode Island", Table1[[#This Row],[price]]*$L$3, IF(E1127="Massachusetts", Table1[[#This Row],[price]]*$L$2, 1))</f>
        <v>320000</v>
      </c>
    </row>
    <row r="1128" spans="1:9" x14ac:dyDescent="0.25">
      <c r="A1128" s="2">
        <v>39898</v>
      </c>
      <c r="B1128" s="1">
        <f t="shared" si="34"/>
        <v>2009</v>
      </c>
      <c r="C1128" s="1">
        <f t="shared" si="35"/>
        <v>1</v>
      </c>
      <c r="D1128">
        <v>2905</v>
      </c>
      <c r="E1128" t="s">
        <v>36</v>
      </c>
      <c r="F1128" s="4">
        <v>350000</v>
      </c>
      <c r="G1128" t="s">
        <v>5</v>
      </c>
      <c r="H1128">
        <v>3</v>
      </c>
      <c r="I1128" s="4">
        <f>IF(E1128="Rhode Island", Table1[[#This Row],[price]]*$L$3, IF(E1128="Massachusetts", Table1[[#This Row],[price]]*$L$2, 1))</f>
        <v>350000</v>
      </c>
    </row>
    <row r="1129" spans="1:9" x14ac:dyDescent="0.25">
      <c r="A1129" s="2">
        <v>39898</v>
      </c>
      <c r="B1129" s="1">
        <f t="shared" si="34"/>
        <v>2009</v>
      </c>
      <c r="C1129" s="1">
        <f t="shared" si="35"/>
        <v>1</v>
      </c>
      <c r="D1129">
        <v>2913</v>
      </c>
      <c r="E1129" t="s">
        <v>36</v>
      </c>
      <c r="F1129" s="4">
        <v>370000</v>
      </c>
      <c r="G1129" t="s">
        <v>5</v>
      </c>
      <c r="H1129">
        <v>3</v>
      </c>
      <c r="I1129" s="4">
        <f>IF(E1129="Rhode Island", Table1[[#This Row],[price]]*$L$3, IF(E1129="Massachusetts", Table1[[#This Row],[price]]*$L$2, 1))</f>
        <v>370000</v>
      </c>
    </row>
    <row r="1130" spans="1:9" x14ac:dyDescent="0.25">
      <c r="A1130" s="2">
        <v>39899</v>
      </c>
      <c r="B1130" s="1">
        <f t="shared" si="34"/>
        <v>2009</v>
      </c>
      <c r="C1130" s="1">
        <f t="shared" si="35"/>
        <v>1</v>
      </c>
      <c r="D1130">
        <v>2617</v>
      </c>
      <c r="E1130" t="s">
        <v>37</v>
      </c>
      <c r="F1130" s="4">
        <v>353000</v>
      </c>
      <c r="G1130" t="s">
        <v>5</v>
      </c>
      <c r="H1130">
        <v>3</v>
      </c>
      <c r="I1130" s="4">
        <f>IF(E1130="Rhode Island", Table1[[#This Row],[price]]*$L$3, IF(E1130="Massachusetts", Table1[[#This Row],[price]]*$L$2, 1))</f>
        <v>353000</v>
      </c>
    </row>
    <row r="1131" spans="1:9" x14ac:dyDescent="0.25">
      <c r="A1131" s="2">
        <v>39899</v>
      </c>
      <c r="B1131" s="1">
        <f t="shared" si="34"/>
        <v>2009</v>
      </c>
      <c r="C1131" s="1">
        <f t="shared" si="35"/>
        <v>1</v>
      </c>
      <c r="D1131">
        <v>2905</v>
      </c>
      <c r="E1131" t="s">
        <v>36</v>
      </c>
      <c r="F1131" s="4">
        <v>362000</v>
      </c>
      <c r="G1131" t="s">
        <v>5</v>
      </c>
      <c r="H1131">
        <v>3</v>
      </c>
      <c r="I1131" s="4">
        <f>IF(E1131="Rhode Island", Table1[[#This Row],[price]]*$L$3, IF(E1131="Massachusetts", Table1[[#This Row],[price]]*$L$2, 1))</f>
        <v>362000</v>
      </c>
    </row>
    <row r="1132" spans="1:9" x14ac:dyDescent="0.25">
      <c r="A1132" s="2">
        <v>39899</v>
      </c>
      <c r="B1132" s="1">
        <f t="shared" si="34"/>
        <v>2009</v>
      </c>
      <c r="C1132" s="1">
        <f t="shared" si="35"/>
        <v>1</v>
      </c>
      <c r="D1132">
        <v>2607</v>
      </c>
      <c r="E1132" t="s">
        <v>37</v>
      </c>
      <c r="F1132" s="4">
        <v>480000</v>
      </c>
      <c r="G1132" t="s">
        <v>5</v>
      </c>
      <c r="H1132">
        <v>3</v>
      </c>
      <c r="I1132" s="4">
        <f>IF(E1132="Rhode Island", Table1[[#This Row],[price]]*$L$3, IF(E1132="Massachusetts", Table1[[#This Row],[price]]*$L$2, 1))</f>
        <v>480000</v>
      </c>
    </row>
    <row r="1133" spans="1:9" x14ac:dyDescent="0.25">
      <c r="A1133" s="2">
        <v>39899</v>
      </c>
      <c r="B1133" s="1">
        <f t="shared" si="34"/>
        <v>2009</v>
      </c>
      <c r="C1133" s="1">
        <f t="shared" si="35"/>
        <v>1</v>
      </c>
      <c r="D1133">
        <v>2602</v>
      </c>
      <c r="E1133" t="s">
        <v>37</v>
      </c>
      <c r="F1133" s="4">
        <v>530000</v>
      </c>
      <c r="G1133" t="s">
        <v>5</v>
      </c>
      <c r="H1133">
        <v>3</v>
      </c>
      <c r="I1133" s="4">
        <f>IF(E1133="Rhode Island", Table1[[#This Row],[price]]*$L$3, IF(E1133="Massachusetts", Table1[[#This Row],[price]]*$L$2, 1))</f>
        <v>530000</v>
      </c>
    </row>
    <row r="1134" spans="1:9" x14ac:dyDescent="0.25">
      <c r="A1134" s="2">
        <v>39899</v>
      </c>
      <c r="B1134" s="1">
        <f t="shared" si="34"/>
        <v>2009</v>
      </c>
      <c r="C1134" s="1">
        <f t="shared" si="35"/>
        <v>1</v>
      </c>
      <c r="D1134">
        <v>2607</v>
      </c>
      <c r="E1134" t="s">
        <v>37</v>
      </c>
      <c r="F1134" s="4">
        <v>590000</v>
      </c>
      <c r="G1134" t="s">
        <v>5</v>
      </c>
      <c r="H1134">
        <v>3</v>
      </c>
      <c r="I1134" s="4">
        <f>IF(E1134="Rhode Island", Table1[[#This Row],[price]]*$L$3, IF(E1134="Massachusetts", Table1[[#This Row],[price]]*$L$2, 1))</f>
        <v>590000</v>
      </c>
    </row>
    <row r="1135" spans="1:9" x14ac:dyDescent="0.25">
      <c r="A1135" s="2">
        <v>39899</v>
      </c>
      <c r="B1135" s="1">
        <f t="shared" si="34"/>
        <v>2009</v>
      </c>
      <c r="C1135" s="1">
        <f t="shared" si="35"/>
        <v>1</v>
      </c>
      <c r="D1135">
        <v>2914</v>
      </c>
      <c r="E1135" t="s">
        <v>36</v>
      </c>
      <c r="F1135" s="4">
        <v>660000</v>
      </c>
      <c r="G1135" t="s">
        <v>5</v>
      </c>
      <c r="H1135">
        <v>4</v>
      </c>
      <c r="I1135" s="4">
        <f>IF(E1135="Rhode Island", Table1[[#This Row],[price]]*$L$3, IF(E1135="Massachusetts", Table1[[#This Row],[price]]*$L$2, 1))</f>
        <v>660000</v>
      </c>
    </row>
    <row r="1136" spans="1:9" x14ac:dyDescent="0.25">
      <c r="A1136" s="2">
        <v>39899</v>
      </c>
      <c r="B1136" s="1">
        <f t="shared" si="34"/>
        <v>2009</v>
      </c>
      <c r="C1136" s="1">
        <f t="shared" si="35"/>
        <v>1</v>
      </c>
      <c r="D1136">
        <v>2603</v>
      </c>
      <c r="E1136" t="s">
        <v>37</v>
      </c>
      <c r="F1136" s="4">
        <v>455000</v>
      </c>
      <c r="G1136" t="s">
        <v>6</v>
      </c>
      <c r="H1136">
        <v>2</v>
      </c>
      <c r="I1136" s="4">
        <f>IF(E1136="Rhode Island", Table1[[#This Row],[price]]*$L$3, IF(E1136="Massachusetts", Table1[[#This Row],[price]]*$L$2, 1))</f>
        <v>455000</v>
      </c>
    </row>
    <row r="1137" spans="1:9" x14ac:dyDescent="0.25">
      <c r="A1137" s="2">
        <v>39900</v>
      </c>
      <c r="B1137" s="1">
        <f t="shared" si="34"/>
        <v>2009</v>
      </c>
      <c r="C1137" s="1">
        <f t="shared" si="35"/>
        <v>1</v>
      </c>
      <c r="D1137">
        <v>2617</v>
      </c>
      <c r="E1137" t="s">
        <v>37</v>
      </c>
      <c r="F1137" s="4">
        <v>461000</v>
      </c>
      <c r="G1137" t="s">
        <v>5</v>
      </c>
      <c r="H1137">
        <v>3</v>
      </c>
      <c r="I1137" s="4">
        <f>IF(E1137="Rhode Island", Table1[[#This Row],[price]]*$L$3, IF(E1137="Massachusetts", Table1[[#This Row],[price]]*$L$2, 1))</f>
        <v>461000</v>
      </c>
    </row>
    <row r="1138" spans="1:9" x14ac:dyDescent="0.25">
      <c r="A1138" s="2">
        <v>39900</v>
      </c>
      <c r="B1138" s="1">
        <f t="shared" si="34"/>
        <v>2009</v>
      </c>
      <c r="C1138" s="1">
        <f t="shared" si="35"/>
        <v>1</v>
      </c>
      <c r="D1138">
        <v>2603</v>
      </c>
      <c r="E1138" t="s">
        <v>37</v>
      </c>
      <c r="F1138" s="4">
        <v>645000</v>
      </c>
      <c r="G1138" t="s">
        <v>5</v>
      </c>
      <c r="H1138">
        <v>3</v>
      </c>
      <c r="I1138" s="4">
        <f>IF(E1138="Rhode Island", Table1[[#This Row],[price]]*$L$3, IF(E1138="Massachusetts", Table1[[#This Row],[price]]*$L$2, 1))</f>
        <v>645000</v>
      </c>
    </row>
    <row r="1139" spans="1:9" x14ac:dyDescent="0.25">
      <c r="A1139" s="2">
        <v>39900</v>
      </c>
      <c r="B1139" s="1">
        <f t="shared" si="34"/>
        <v>2009</v>
      </c>
      <c r="C1139" s="1">
        <f t="shared" si="35"/>
        <v>1</v>
      </c>
      <c r="D1139">
        <v>2614</v>
      </c>
      <c r="E1139" t="s">
        <v>37</v>
      </c>
      <c r="F1139" s="4">
        <v>690000</v>
      </c>
      <c r="G1139" t="s">
        <v>5</v>
      </c>
      <c r="H1139">
        <v>4</v>
      </c>
      <c r="I1139" s="4">
        <f>IF(E1139="Rhode Island", Table1[[#This Row],[price]]*$L$3, IF(E1139="Massachusetts", Table1[[#This Row],[price]]*$L$2, 1))</f>
        <v>690000</v>
      </c>
    </row>
    <row r="1140" spans="1:9" x14ac:dyDescent="0.25">
      <c r="A1140" s="2">
        <v>39900</v>
      </c>
      <c r="B1140" s="1">
        <f t="shared" si="34"/>
        <v>2009</v>
      </c>
      <c r="C1140" s="1">
        <f t="shared" si="35"/>
        <v>1</v>
      </c>
      <c r="D1140">
        <v>2600</v>
      </c>
      <c r="E1140" t="s">
        <v>37</v>
      </c>
      <c r="F1140" s="4">
        <v>722000</v>
      </c>
      <c r="G1140" t="s">
        <v>5</v>
      </c>
      <c r="H1140">
        <v>4</v>
      </c>
      <c r="I1140" s="4">
        <f>IF(E1140="Rhode Island", Table1[[#This Row],[price]]*$L$3, IF(E1140="Massachusetts", Table1[[#This Row],[price]]*$L$2, 1))</f>
        <v>722000</v>
      </c>
    </row>
    <row r="1141" spans="1:9" x14ac:dyDescent="0.25">
      <c r="A1141" s="2">
        <v>39900</v>
      </c>
      <c r="B1141" s="1">
        <f t="shared" si="34"/>
        <v>2009</v>
      </c>
      <c r="C1141" s="1">
        <f t="shared" si="35"/>
        <v>1</v>
      </c>
      <c r="D1141">
        <v>2602</v>
      </c>
      <c r="E1141" t="s">
        <v>37</v>
      </c>
      <c r="F1141" s="4">
        <v>1310000</v>
      </c>
      <c r="G1141" t="s">
        <v>5</v>
      </c>
      <c r="H1141">
        <v>4</v>
      </c>
      <c r="I1141" s="4">
        <f>IF(E1141="Rhode Island", Table1[[#This Row],[price]]*$L$3, IF(E1141="Massachusetts", Table1[[#This Row],[price]]*$L$2, 1))</f>
        <v>1310000</v>
      </c>
    </row>
    <row r="1142" spans="1:9" x14ac:dyDescent="0.25">
      <c r="A1142" s="2">
        <v>39902</v>
      </c>
      <c r="B1142" s="1">
        <f t="shared" si="34"/>
        <v>2009</v>
      </c>
      <c r="C1142" s="1">
        <f t="shared" si="35"/>
        <v>1</v>
      </c>
      <c r="D1142">
        <v>2904</v>
      </c>
      <c r="E1142" t="s">
        <v>36</v>
      </c>
      <c r="F1142" s="4">
        <v>356500</v>
      </c>
      <c r="G1142" t="s">
        <v>5</v>
      </c>
      <c r="H1142">
        <v>3</v>
      </c>
      <c r="I1142" s="4">
        <f>IF(E1142="Rhode Island", Table1[[#This Row],[price]]*$L$3, IF(E1142="Massachusetts", Table1[[#This Row],[price]]*$L$2, 1))</f>
        <v>356500</v>
      </c>
    </row>
    <row r="1143" spans="1:9" x14ac:dyDescent="0.25">
      <c r="A1143" s="2">
        <v>39902</v>
      </c>
      <c r="B1143" s="1">
        <f t="shared" si="34"/>
        <v>2009</v>
      </c>
      <c r="C1143" s="1">
        <f t="shared" si="35"/>
        <v>1</v>
      </c>
      <c r="D1143">
        <v>2914</v>
      </c>
      <c r="E1143" t="s">
        <v>36</v>
      </c>
      <c r="F1143" s="4">
        <v>373500</v>
      </c>
      <c r="G1143" t="s">
        <v>5</v>
      </c>
      <c r="H1143">
        <v>3</v>
      </c>
      <c r="I1143" s="4">
        <f>IF(E1143="Rhode Island", Table1[[#This Row],[price]]*$L$3, IF(E1143="Massachusetts", Table1[[#This Row],[price]]*$L$2, 1))</f>
        <v>373500</v>
      </c>
    </row>
    <row r="1144" spans="1:9" x14ac:dyDescent="0.25">
      <c r="A1144" s="2">
        <v>39902</v>
      </c>
      <c r="B1144" s="1">
        <f t="shared" si="34"/>
        <v>2009</v>
      </c>
      <c r="C1144" s="1">
        <f t="shared" si="35"/>
        <v>1</v>
      </c>
      <c r="D1144">
        <v>2905</v>
      </c>
      <c r="E1144" t="s">
        <v>36</v>
      </c>
      <c r="F1144" s="4">
        <v>450000</v>
      </c>
      <c r="G1144" t="s">
        <v>5</v>
      </c>
      <c r="H1144">
        <v>4</v>
      </c>
      <c r="I1144" s="4">
        <f>IF(E1144="Rhode Island", Table1[[#This Row],[price]]*$L$3, IF(E1144="Massachusetts", Table1[[#This Row],[price]]*$L$2, 1))</f>
        <v>450000</v>
      </c>
    </row>
    <row r="1145" spans="1:9" x14ac:dyDescent="0.25">
      <c r="A1145" s="2">
        <v>39902</v>
      </c>
      <c r="B1145" s="1">
        <f t="shared" si="34"/>
        <v>2009</v>
      </c>
      <c r="C1145" s="1">
        <f t="shared" si="35"/>
        <v>1</v>
      </c>
      <c r="D1145">
        <v>2611</v>
      </c>
      <c r="E1145" t="s">
        <v>37</v>
      </c>
      <c r="F1145" s="4">
        <v>470000</v>
      </c>
      <c r="G1145" t="s">
        <v>5</v>
      </c>
      <c r="H1145">
        <v>3</v>
      </c>
      <c r="I1145" s="4">
        <f>IF(E1145="Rhode Island", Table1[[#This Row],[price]]*$L$3, IF(E1145="Massachusetts", Table1[[#This Row],[price]]*$L$2, 1))</f>
        <v>470000</v>
      </c>
    </row>
    <row r="1146" spans="1:9" x14ac:dyDescent="0.25">
      <c r="A1146" s="2">
        <v>39902</v>
      </c>
      <c r="B1146" s="1">
        <f t="shared" si="34"/>
        <v>2009</v>
      </c>
      <c r="C1146" s="1">
        <f t="shared" si="35"/>
        <v>1</v>
      </c>
      <c r="D1146">
        <v>2903</v>
      </c>
      <c r="E1146" t="s">
        <v>36</v>
      </c>
      <c r="F1146" s="4">
        <v>480000</v>
      </c>
      <c r="G1146" t="s">
        <v>5</v>
      </c>
      <c r="H1146">
        <v>5</v>
      </c>
      <c r="I1146" s="4">
        <f>IF(E1146="Rhode Island", Table1[[#This Row],[price]]*$L$3, IF(E1146="Massachusetts", Table1[[#This Row],[price]]*$L$2, 1))</f>
        <v>480000</v>
      </c>
    </row>
    <row r="1147" spans="1:9" x14ac:dyDescent="0.25">
      <c r="A1147" s="2">
        <v>39902</v>
      </c>
      <c r="B1147" s="1">
        <f t="shared" si="34"/>
        <v>2009</v>
      </c>
      <c r="C1147" s="1">
        <f t="shared" si="35"/>
        <v>1</v>
      </c>
      <c r="D1147">
        <v>2602</v>
      </c>
      <c r="E1147" t="s">
        <v>37</v>
      </c>
      <c r="F1147" s="4">
        <v>561000</v>
      </c>
      <c r="G1147" t="s">
        <v>5</v>
      </c>
      <c r="H1147">
        <v>3</v>
      </c>
      <c r="I1147" s="4">
        <f>IF(E1147="Rhode Island", Table1[[#This Row],[price]]*$L$3, IF(E1147="Massachusetts", Table1[[#This Row],[price]]*$L$2, 1))</f>
        <v>561000</v>
      </c>
    </row>
    <row r="1148" spans="1:9" x14ac:dyDescent="0.25">
      <c r="A1148" s="2">
        <v>39902</v>
      </c>
      <c r="B1148" s="1">
        <f t="shared" si="34"/>
        <v>2009</v>
      </c>
      <c r="C1148" s="1">
        <f t="shared" si="35"/>
        <v>1</v>
      </c>
      <c r="D1148">
        <v>2602</v>
      </c>
      <c r="E1148" t="s">
        <v>37</v>
      </c>
      <c r="F1148" s="4">
        <v>565000</v>
      </c>
      <c r="G1148" t="s">
        <v>5</v>
      </c>
      <c r="H1148">
        <v>3</v>
      </c>
      <c r="I1148" s="4">
        <f>IF(E1148="Rhode Island", Table1[[#This Row],[price]]*$L$3, IF(E1148="Massachusetts", Table1[[#This Row],[price]]*$L$2, 1))</f>
        <v>565000</v>
      </c>
    </row>
    <row r="1149" spans="1:9" x14ac:dyDescent="0.25">
      <c r="A1149" s="2">
        <v>39902</v>
      </c>
      <c r="B1149" s="1">
        <f t="shared" si="34"/>
        <v>2009</v>
      </c>
      <c r="C1149" s="1">
        <f t="shared" si="35"/>
        <v>1</v>
      </c>
      <c r="D1149">
        <v>2914</v>
      </c>
      <c r="E1149" t="s">
        <v>36</v>
      </c>
      <c r="F1149" s="4">
        <v>568500</v>
      </c>
      <c r="G1149" t="s">
        <v>5</v>
      </c>
      <c r="H1149">
        <v>4</v>
      </c>
      <c r="I1149" s="4">
        <f>IF(E1149="Rhode Island", Table1[[#This Row],[price]]*$L$3, IF(E1149="Massachusetts", Table1[[#This Row],[price]]*$L$2, 1))</f>
        <v>568500</v>
      </c>
    </row>
    <row r="1150" spans="1:9" x14ac:dyDescent="0.25">
      <c r="A1150" s="2">
        <v>39902</v>
      </c>
      <c r="B1150" s="1">
        <f t="shared" si="34"/>
        <v>2009</v>
      </c>
      <c r="C1150" s="1">
        <f t="shared" si="35"/>
        <v>1</v>
      </c>
      <c r="D1150">
        <v>2600</v>
      </c>
      <c r="E1150" t="s">
        <v>37</v>
      </c>
      <c r="F1150" s="4">
        <v>310000</v>
      </c>
      <c r="G1150" t="s">
        <v>6</v>
      </c>
      <c r="H1150">
        <v>1</v>
      </c>
      <c r="I1150" s="4">
        <f>IF(E1150="Rhode Island", Table1[[#This Row],[price]]*$L$3, IF(E1150="Massachusetts", Table1[[#This Row],[price]]*$L$2, 1))</f>
        <v>310000</v>
      </c>
    </row>
    <row r="1151" spans="1:9" x14ac:dyDescent="0.25">
      <c r="A1151" s="2">
        <v>39902</v>
      </c>
      <c r="B1151" s="1">
        <f t="shared" si="34"/>
        <v>2009</v>
      </c>
      <c r="C1151" s="1">
        <f t="shared" si="35"/>
        <v>1</v>
      </c>
      <c r="D1151">
        <v>2612</v>
      </c>
      <c r="E1151" t="s">
        <v>37</v>
      </c>
      <c r="F1151" s="4">
        <v>340000</v>
      </c>
      <c r="G1151" t="s">
        <v>6</v>
      </c>
      <c r="H1151">
        <v>1</v>
      </c>
      <c r="I1151" s="4">
        <f>IF(E1151="Rhode Island", Table1[[#This Row],[price]]*$L$3, IF(E1151="Massachusetts", Table1[[#This Row],[price]]*$L$2, 1))</f>
        <v>340000</v>
      </c>
    </row>
    <row r="1152" spans="1:9" x14ac:dyDescent="0.25">
      <c r="A1152" s="2">
        <v>39902</v>
      </c>
      <c r="B1152" s="1">
        <f t="shared" si="34"/>
        <v>2009</v>
      </c>
      <c r="C1152" s="1">
        <f t="shared" si="35"/>
        <v>1</v>
      </c>
      <c r="D1152">
        <v>2617</v>
      </c>
      <c r="E1152" t="s">
        <v>37</v>
      </c>
      <c r="F1152" s="4">
        <v>356000</v>
      </c>
      <c r="G1152" t="s">
        <v>6</v>
      </c>
      <c r="H1152">
        <v>2</v>
      </c>
      <c r="I1152" s="4">
        <f>IF(E1152="Rhode Island", Table1[[#This Row],[price]]*$L$3, IF(E1152="Massachusetts", Table1[[#This Row],[price]]*$L$2, 1))</f>
        <v>356000</v>
      </c>
    </row>
    <row r="1153" spans="1:9" x14ac:dyDescent="0.25">
      <c r="A1153" s="2">
        <v>39903</v>
      </c>
      <c r="B1153" s="1">
        <f t="shared" si="34"/>
        <v>2009</v>
      </c>
      <c r="C1153" s="1">
        <f t="shared" si="35"/>
        <v>1</v>
      </c>
      <c r="D1153">
        <v>2615</v>
      </c>
      <c r="E1153" t="s">
        <v>37</v>
      </c>
      <c r="F1153" s="4">
        <v>435000</v>
      </c>
      <c r="G1153" t="s">
        <v>5</v>
      </c>
      <c r="H1153">
        <v>4</v>
      </c>
      <c r="I1153" s="4">
        <f>IF(E1153="Rhode Island", Table1[[#This Row],[price]]*$L$3, IF(E1153="Massachusetts", Table1[[#This Row],[price]]*$L$2, 1))</f>
        <v>435000</v>
      </c>
    </row>
    <row r="1154" spans="1:9" x14ac:dyDescent="0.25">
      <c r="A1154" s="2">
        <v>39903</v>
      </c>
      <c r="B1154" s="1">
        <f t="shared" ref="B1154:B1217" si="36">YEAR(A1154)</f>
        <v>2009</v>
      </c>
      <c r="C1154" s="1">
        <f t="shared" ref="C1154:C1217" si="37">ROUNDUP(MONTH(A1154)/3,0)</f>
        <v>1</v>
      </c>
      <c r="D1154">
        <v>2914</v>
      </c>
      <c r="E1154" t="s">
        <v>36</v>
      </c>
      <c r="F1154" s="4">
        <v>580000</v>
      </c>
      <c r="G1154" t="s">
        <v>5</v>
      </c>
      <c r="H1154">
        <v>4</v>
      </c>
      <c r="I1154" s="4">
        <f>IF(E1154="Rhode Island", Table1[[#This Row],[price]]*$L$3, IF(E1154="Massachusetts", Table1[[#This Row],[price]]*$L$2, 1))</f>
        <v>580000</v>
      </c>
    </row>
    <row r="1155" spans="1:9" x14ac:dyDescent="0.25">
      <c r="A1155" s="2">
        <v>39903</v>
      </c>
      <c r="B1155" s="1">
        <f t="shared" si="36"/>
        <v>2009</v>
      </c>
      <c r="C1155" s="1">
        <f t="shared" si="37"/>
        <v>1</v>
      </c>
      <c r="D1155">
        <v>2600</v>
      </c>
      <c r="E1155" t="s">
        <v>37</v>
      </c>
      <c r="F1155" s="4">
        <v>610000</v>
      </c>
      <c r="G1155" t="s">
        <v>5</v>
      </c>
      <c r="H1155">
        <v>3</v>
      </c>
      <c r="I1155" s="4">
        <f>IF(E1155="Rhode Island", Table1[[#This Row],[price]]*$L$3, IF(E1155="Massachusetts", Table1[[#This Row],[price]]*$L$2, 1))</f>
        <v>610000</v>
      </c>
    </row>
    <row r="1156" spans="1:9" x14ac:dyDescent="0.25">
      <c r="A1156" s="2">
        <v>39903</v>
      </c>
      <c r="B1156" s="1">
        <f t="shared" si="36"/>
        <v>2009</v>
      </c>
      <c r="C1156" s="1">
        <f t="shared" si="37"/>
        <v>1</v>
      </c>
      <c r="D1156">
        <v>2615</v>
      </c>
      <c r="E1156" t="s">
        <v>37</v>
      </c>
      <c r="F1156" s="4">
        <v>637000</v>
      </c>
      <c r="G1156" t="s">
        <v>5</v>
      </c>
      <c r="H1156">
        <v>5</v>
      </c>
      <c r="I1156" s="4">
        <f>IF(E1156="Rhode Island", Table1[[#This Row],[price]]*$L$3, IF(E1156="Massachusetts", Table1[[#This Row],[price]]*$L$2, 1))</f>
        <v>637000</v>
      </c>
    </row>
    <row r="1157" spans="1:9" x14ac:dyDescent="0.25">
      <c r="A1157" s="2">
        <v>39903</v>
      </c>
      <c r="B1157" s="1">
        <f t="shared" si="36"/>
        <v>2009</v>
      </c>
      <c r="C1157" s="1">
        <f t="shared" si="37"/>
        <v>1</v>
      </c>
      <c r="D1157">
        <v>2602</v>
      </c>
      <c r="E1157" t="s">
        <v>37</v>
      </c>
      <c r="F1157" s="4">
        <v>800000</v>
      </c>
      <c r="G1157" t="s">
        <v>5</v>
      </c>
      <c r="H1157">
        <v>4</v>
      </c>
      <c r="I1157" s="4">
        <f>IF(E1157="Rhode Island", Table1[[#This Row],[price]]*$L$3, IF(E1157="Massachusetts", Table1[[#This Row],[price]]*$L$2, 1))</f>
        <v>800000</v>
      </c>
    </row>
    <row r="1158" spans="1:9" x14ac:dyDescent="0.25">
      <c r="A1158" s="2">
        <v>39904</v>
      </c>
      <c r="B1158" s="1">
        <f t="shared" si="36"/>
        <v>2009</v>
      </c>
      <c r="C1158" s="1">
        <f t="shared" si="37"/>
        <v>2</v>
      </c>
      <c r="D1158">
        <v>2615</v>
      </c>
      <c r="E1158" t="s">
        <v>37</v>
      </c>
      <c r="F1158" s="4">
        <v>288000</v>
      </c>
      <c r="G1158" t="s">
        <v>5</v>
      </c>
      <c r="H1158">
        <v>3</v>
      </c>
      <c r="I1158" s="4">
        <f>IF(E1158="Rhode Island", Table1[[#This Row],[price]]*$L$3, IF(E1158="Massachusetts", Table1[[#This Row],[price]]*$L$2, 1))</f>
        <v>288000</v>
      </c>
    </row>
    <row r="1159" spans="1:9" x14ac:dyDescent="0.25">
      <c r="A1159" s="2">
        <v>39904</v>
      </c>
      <c r="B1159" s="1">
        <f t="shared" si="36"/>
        <v>2009</v>
      </c>
      <c r="C1159" s="1">
        <f t="shared" si="37"/>
        <v>2</v>
      </c>
      <c r="D1159">
        <v>2620</v>
      </c>
      <c r="E1159" t="s">
        <v>37</v>
      </c>
      <c r="F1159" s="4">
        <v>370000</v>
      </c>
      <c r="G1159" t="s">
        <v>5</v>
      </c>
      <c r="H1159">
        <v>3</v>
      </c>
      <c r="I1159" s="4">
        <f>IF(E1159="Rhode Island", Table1[[#This Row],[price]]*$L$3, IF(E1159="Massachusetts", Table1[[#This Row],[price]]*$L$2, 1))</f>
        <v>370000</v>
      </c>
    </row>
    <row r="1160" spans="1:9" x14ac:dyDescent="0.25">
      <c r="A1160" s="2">
        <v>39904</v>
      </c>
      <c r="B1160" s="1">
        <f t="shared" si="36"/>
        <v>2009</v>
      </c>
      <c r="C1160" s="1">
        <f t="shared" si="37"/>
        <v>2</v>
      </c>
      <c r="D1160">
        <v>2906</v>
      </c>
      <c r="E1160" t="s">
        <v>36</v>
      </c>
      <c r="F1160" s="4">
        <v>430000</v>
      </c>
      <c r="G1160" t="s">
        <v>5</v>
      </c>
      <c r="H1160">
        <v>4</v>
      </c>
      <c r="I1160" s="4">
        <f>IF(E1160="Rhode Island", Table1[[#This Row],[price]]*$L$3, IF(E1160="Massachusetts", Table1[[#This Row],[price]]*$L$2, 1))</f>
        <v>430000</v>
      </c>
    </row>
    <row r="1161" spans="1:9" x14ac:dyDescent="0.25">
      <c r="A1161" s="2">
        <v>39904</v>
      </c>
      <c r="B1161" s="1">
        <f t="shared" si="36"/>
        <v>2009</v>
      </c>
      <c r="C1161" s="1">
        <f t="shared" si="37"/>
        <v>2</v>
      </c>
      <c r="D1161">
        <v>2914</v>
      </c>
      <c r="E1161" t="s">
        <v>36</v>
      </c>
      <c r="F1161" s="4">
        <v>439000</v>
      </c>
      <c r="G1161" t="s">
        <v>5</v>
      </c>
      <c r="H1161">
        <v>3</v>
      </c>
      <c r="I1161" s="4">
        <f>IF(E1161="Rhode Island", Table1[[#This Row],[price]]*$L$3, IF(E1161="Massachusetts", Table1[[#This Row],[price]]*$L$2, 1))</f>
        <v>439000</v>
      </c>
    </row>
    <row r="1162" spans="1:9" x14ac:dyDescent="0.25">
      <c r="A1162" s="2">
        <v>39904</v>
      </c>
      <c r="B1162" s="1">
        <f t="shared" si="36"/>
        <v>2009</v>
      </c>
      <c r="C1162" s="1">
        <f t="shared" si="37"/>
        <v>2</v>
      </c>
      <c r="D1162">
        <v>2615</v>
      </c>
      <c r="E1162" t="s">
        <v>37</v>
      </c>
      <c r="F1162" s="4">
        <v>464000</v>
      </c>
      <c r="G1162" t="s">
        <v>5</v>
      </c>
      <c r="H1162">
        <v>4</v>
      </c>
      <c r="I1162" s="4">
        <f>IF(E1162="Rhode Island", Table1[[#This Row],[price]]*$L$3, IF(E1162="Massachusetts", Table1[[#This Row],[price]]*$L$2, 1))</f>
        <v>464000</v>
      </c>
    </row>
    <row r="1163" spans="1:9" x14ac:dyDescent="0.25">
      <c r="A1163" s="2">
        <v>39904</v>
      </c>
      <c r="B1163" s="1">
        <f t="shared" si="36"/>
        <v>2009</v>
      </c>
      <c r="C1163" s="1">
        <f t="shared" si="37"/>
        <v>2</v>
      </c>
      <c r="D1163">
        <v>2602</v>
      </c>
      <c r="E1163" t="s">
        <v>37</v>
      </c>
      <c r="F1163" s="4">
        <v>585000</v>
      </c>
      <c r="G1163" t="s">
        <v>5</v>
      </c>
      <c r="H1163">
        <v>3</v>
      </c>
      <c r="I1163" s="4">
        <f>IF(E1163="Rhode Island", Table1[[#This Row],[price]]*$L$3, IF(E1163="Massachusetts", Table1[[#This Row],[price]]*$L$2, 1))</f>
        <v>585000</v>
      </c>
    </row>
    <row r="1164" spans="1:9" x14ac:dyDescent="0.25">
      <c r="A1164" s="2">
        <v>39904</v>
      </c>
      <c r="B1164" s="1">
        <f t="shared" si="36"/>
        <v>2009</v>
      </c>
      <c r="C1164" s="1">
        <f t="shared" si="37"/>
        <v>2</v>
      </c>
      <c r="D1164">
        <v>2607</v>
      </c>
      <c r="E1164" t="s">
        <v>37</v>
      </c>
      <c r="F1164" s="4">
        <v>281000</v>
      </c>
      <c r="G1164" t="s">
        <v>6</v>
      </c>
      <c r="H1164">
        <v>2</v>
      </c>
      <c r="I1164" s="4">
        <f>IF(E1164="Rhode Island", Table1[[#This Row],[price]]*$L$3, IF(E1164="Massachusetts", Table1[[#This Row],[price]]*$L$2, 1))</f>
        <v>281000</v>
      </c>
    </row>
    <row r="1165" spans="1:9" x14ac:dyDescent="0.25">
      <c r="A1165" s="2">
        <v>39905</v>
      </c>
      <c r="B1165" s="1">
        <f t="shared" si="36"/>
        <v>2009</v>
      </c>
      <c r="C1165" s="1">
        <f t="shared" si="37"/>
        <v>2</v>
      </c>
      <c r="D1165">
        <v>2906</v>
      </c>
      <c r="E1165" t="s">
        <v>36</v>
      </c>
      <c r="F1165" s="4">
        <v>326000</v>
      </c>
      <c r="G1165" t="s">
        <v>5</v>
      </c>
      <c r="H1165">
        <v>3</v>
      </c>
      <c r="I1165" s="4">
        <f>IF(E1165="Rhode Island", Table1[[#This Row],[price]]*$L$3, IF(E1165="Massachusetts", Table1[[#This Row],[price]]*$L$2, 1))</f>
        <v>326000</v>
      </c>
    </row>
    <row r="1166" spans="1:9" x14ac:dyDescent="0.25">
      <c r="A1166" s="2">
        <v>39905</v>
      </c>
      <c r="B1166" s="1">
        <f t="shared" si="36"/>
        <v>2009</v>
      </c>
      <c r="C1166" s="1">
        <f t="shared" si="37"/>
        <v>2</v>
      </c>
      <c r="D1166">
        <v>2903</v>
      </c>
      <c r="E1166" t="s">
        <v>36</v>
      </c>
      <c r="F1166" s="4">
        <v>423000</v>
      </c>
      <c r="G1166" t="s">
        <v>5</v>
      </c>
      <c r="H1166">
        <v>4</v>
      </c>
      <c r="I1166" s="4">
        <f>IF(E1166="Rhode Island", Table1[[#This Row],[price]]*$L$3, IF(E1166="Massachusetts", Table1[[#This Row],[price]]*$L$2, 1))</f>
        <v>423000</v>
      </c>
    </row>
    <row r="1167" spans="1:9" x14ac:dyDescent="0.25">
      <c r="A1167" s="2">
        <v>39905</v>
      </c>
      <c r="B1167" s="1">
        <f t="shared" si="36"/>
        <v>2009</v>
      </c>
      <c r="C1167" s="1">
        <f t="shared" si="37"/>
        <v>2</v>
      </c>
      <c r="D1167">
        <v>2905</v>
      </c>
      <c r="E1167" t="s">
        <v>36</v>
      </c>
      <c r="F1167" s="4">
        <v>475000</v>
      </c>
      <c r="G1167" t="s">
        <v>5</v>
      </c>
      <c r="H1167">
        <v>4</v>
      </c>
      <c r="I1167" s="4">
        <f>IF(E1167="Rhode Island", Table1[[#This Row],[price]]*$L$3, IF(E1167="Massachusetts", Table1[[#This Row],[price]]*$L$2, 1))</f>
        <v>475000</v>
      </c>
    </row>
    <row r="1168" spans="1:9" x14ac:dyDescent="0.25">
      <c r="A1168" s="2">
        <v>39905</v>
      </c>
      <c r="B1168" s="1">
        <f t="shared" si="36"/>
        <v>2009</v>
      </c>
      <c r="C1168" s="1">
        <f t="shared" si="37"/>
        <v>2</v>
      </c>
      <c r="D1168">
        <v>2614</v>
      </c>
      <c r="E1168" t="s">
        <v>37</v>
      </c>
      <c r="F1168" s="4">
        <v>800000</v>
      </c>
      <c r="G1168" t="s">
        <v>5</v>
      </c>
      <c r="H1168">
        <v>4</v>
      </c>
      <c r="I1168" s="4">
        <f>IF(E1168="Rhode Island", Table1[[#This Row],[price]]*$L$3, IF(E1168="Massachusetts", Table1[[#This Row],[price]]*$L$2, 1))</f>
        <v>800000</v>
      </c>
    </row>
    <row r="1169" spans="1:9" x14ac:dyDescent="0.25">
      <c r="A1169" s="2">
        <v>39906</v>
      </c>
      <c r="B1169" s="1">
        <f t="shared" si="36"/>
        <v>2009</v>
      </c>
      <c r="C1169" s="1">
        <f t="shared" si="37"/>
        <v>2</v>
      </c>
      <c r="D1169">
        <v>2900</v>
      </c>
      <c r="E1169" t="s">
        <v>37</v>
      </c>
      <c r="F1169" s="4">
        <v>345000</v>
      </c>
      <c r="G1169" t="s">
        <v>5</v>
      </c>
      <c r="H1169">
        <v>3</v>
      </c>
      <c r="I1169" s="4">
        <f>IF(E1169="Rhode Island", Table1[[#This Row],[price]]*$L$3, IF(E1169="Massachusetts", Table1[[#This Row],[price]]*$L$2, 1))</f>
        <v>345000</v>
      </c>
    </row>
    <row r="1170" spans="1:9" x14ac:dyDescent="0.25">
      <c r="A1170" s="2">
        <v>39906</v>
      </c>
      <c r="B1170" s="1">
        <f t="shared" si="36"/>
        <v>2009</v>
      </c>
      <c r="C1170" s="1">
        <f t="shared" si="37"/>
        <v>2</v>
      </c>
      <c r="D1170">
        <v>2912</v>
      </c>
      <c r="E1170" t="s">
        <v>36</v>
      </c>
      <c r="F1170" s="4">
        <v>470000</v>
      </c>
      <c r="G1170" t="s">
        <v>5</v>
      </c>
      <c r="H1170">
        <v>4</v>
      </c>
      <c r="I1170" s="4">
        <f>IF(E1170="Rhode Island", Table1[[#This Row],[price]]*$L$3, IF(E1170="Massachusetts", Table1[[#This Row],[price]]*$L$2, 1))</f>
        <v>470000</v>
      </c>
    </row>
    <row r="1171" spans="1:9" x14ac:dyDescent="0.25">
      <c r="A1171" s="2">
        <v>39906</v>
      </c>
      <c r="B1171" s="1">
        <f t="shared" si="36"/>
        <v>2009</v>
      </c>
      <c r="C1171" s="1">
        <f t="shared" si="37"/>
        <v>2</v>
      </c>
      <c r="D1171">
        <v>2913</v>
      </c>
      <c r="E1171" t="s">
        <v>36</v>
      </c>
      <c r="F1171" s="4">
        <v>490000</v>
      </c>
      <c r="G1171" t="s">
        <v>5</v>
      </c>
      <c r="H1171">
        <v>4</v>
      </c>
      <c r="I1171" s="4">
        <f>IF(E1171="Rhode Island", Table1[[#This Row],[price]]*$L$3, IF(E1171="Massachusetts", Table1[[#This Row],[price]]*$L$2, 1))</f>
        <v>490000</v>
      </c>
    </row>
    <row r="1172" spans="1:9" x14ac:dyDescent="0.25">
      <c r="A1172" s="2">
        <v>39906</v>
      </c>
      <c r="B1172" s="1">
        <f t="shared" si="36"/>
        <v>2009</v>
      </c>
      <c r="C1172" s="1">
        <f t="shared" si="37"/>
        <v>2</v>
      </c>
      <c r="D1172">
        <v>2611</v>
      </c>
      <c r="E1172" t="s">
        <v>37</v>
      </c>
      <c r="F1172" s="4">
        <v>550000</v>
      </c>
      <c r="G1172" t="s">
        <v>5</v>
      </c>
      <c r="H1172">
        <v>4</v>
      </c>
      <c r="I1172" s="4">
        <f>IF(E1172="Rhode Island", Table1[[#This Row],[price]]*$L$3, IF(E1172="Massachusetts", Table1[[#This Row],[price]]*$L$2, 1))</f>
        <v>550000</v>
      </c>
    </row>
    <row r="1173" spans="1:9" x14ac:dyDescent="0.25">
      <c r="A1173" s="2">
        <v>39906</v>
      </c>
      <c r="B1173" s="1">
        <f t="shared" si="36"/>
        <v>2009</v>
      </c>
      <c r="C1173" s="1">
        <f t="shared" si="37"/>
        <v>2</v>
      </c>
      <c r="D1173">
        <v>2611</v>
      </c>
      <c r="E1173" t="s">
        <v>37</v>
      </c>
      <c r="F1173" s="4">
        <v>555000</v>
      </c>
      <c r="G1173" t="s">
        <v>5</v>
      </c>
      <c r="H1173">
        <v>4</v>
      </c>
      <c r="I1173" s="4">
        <f>IF(E1173="Rhode Island", Table1[[#This Row],[price]]*$L$3, IF(E1173="Massachusetts", Table1[[#This Row],[price]]*$L$2, 1))</f>
        <v>555000</v>
      </c>
    </row>
    <row r="1174" spans="1:9" x14ac:dyDescent="0.25">
      <c r="A1174" s="2">
        <v>39906</v>
      </c>
      <c r="B1174" s="1">
        <f t="shared" si="36"/>
        <v>2009</v>
      </c>
      <c r="C1174" s="1">
        <f t="shared" si="37"/>
        <v>2</v>
      </c>
      <c r="D1174">
        <v>2607</v>
      </c>
      <c r="E1174" t="s">
        <v>37</v>
      </c>
      <c r="F1174" s="4">
        <v>812000</v>
      </c>
      <c r="G1174" t="s">
        <v>5</v>
      </c>
      <c r="H1174">
        <v>4</v>
      </c>
      <c r="I1174" s="4">
        <f>IF(E1174="Rhode Island", Table1[[#This Row],[price]]*$L$3, IF(E1174="Massachusetts", Table1[[#This Row],[price]]*$L$2, 1))</f>
        <v>812000</v>
      </c>
    </row>
    <row r="1175" spans="1:9" x14ac:dyDescent="0.25">
      <c r="A1175" s="2">
        <v>39906</v>
      </c>
      <c r="B1175" s="1">
        <f t="shared" si="36"/>
        <v>2009</v>
      </c>
      <c r="C1175" s="1">
        <f t="shared" si="37"/>
        <v>2</v>
      </c>
      <c r="D1175">
        <v>2612</v>
      </c>
      <c r="E1175" t="s">
        <v>37</v>
      </c>
      <c r="F1175" s="4">
        <v>625000</v>
      </c>
      <c r="G1175" t="s">
        <v>6</v>
      </c>
      <c r="H1175">
        <v>3</v>
      </c>
      <c r="I1175" s="4">
        <f>IF(E1175="Rhode Island", Table1[[#This Row],[price]]*$L$3, IF(E1175="Massachusetts", Table1[[#This Row],[price]]*$L$2, 1))</f>
        <v>625000</v>
      </c>
    </row>
    <row r="1176" spans="1:9" x14ac:dyDescent="0.25">
      <c r="A1176" s="2">
        <v>39907</v>
      </c>
      <c r="B1176" s="1">
        <f t="shared" si="36"/>
        <v>2009</v>
      </c>
      <c r="C1176" s="1">
        <f t="shared" si="37"/>
        <v>2</v>
      </c>
      <c r="D1176">
        <v>2607</v>
      </c>
      <c r="E1176" t="s">
        <v>37</v>
      </c>
      <c r="F1176" s="4">
        <v>517000</v>
      </c>
      <c r="G1176" t="s">
        <v>5</v>
      </c>
      <c r="H1176">
        <v>3</v>
      </c>
      <c r="I1176" s="4">
        <f>IF(E1176="Rhode Island", Table1[[#This Row],[price]]*$L$3, IF(E1176="Massachusetts", Table1[[#This Row],[price]]*$L$2, 1))</f>
        <v>517000</v>
      </c>
    </row>
    <row r="1177" spans="1:9" x14ac:dyDescent="0.25">
      <c r="A1177" s="2">
        <v>39909</v>
      </c>
      <c r="B1177" s="1">
        <f t="shared" si="36"/>
        <v>2009</v>
      </c>
      <c r="C1177" s="1">
        <f t="shared" si="37"/>
        <v>2</v>
      </c>
      <c r="D1177">
        <v>2913</v>
      </c>
      <c r="E1177" t="s">
        <v>36</v>
      </c>
      <c r="F1177" s="4">
        <v>360000</v>
      </c>
      <c r="G1177" t="s">
        <v>5</v>
      </c>
      <c r="H1177">
        <v>3</v>
      </c>
      <c r="I1177" s="4">
        <f>IF(E1177="Rhode Island", Table1[[#This Row],[price]]*$L$3, IF(E1177="Massachusetts", Table1[[#This Row],[price]]*$L$2, 1))</f>
        <v>360000</v>
      </c>
    </row>
    <row r="1178" spans="1:9" x14ac:dyDescent="0.25">
      <c r="A1178" s="2">
        <v>39909</v>
      </c>
      <c r="B1178" s="1">
        <f t="shared" si="36"/>
        <v>2009</v>
      </c>
      <c r="C1178" s="1">
        <f t="shared" si="37"/>
        <v>2</v>
      </c>
      <c r="D1178">
        <v>2903</v>
      </c>
      <c r="E1178" t="s">
        <v>36</v>
      </c>
      <c r="F1178" s="4">
        <v>406500</v>
      </c>
      <c r="G1178" t="s">
        <v>5</v>
      </c>
      <c r="H1178">
        <v>3</v>
      </c>
      <c r="I1178" s="4">
        <f>IF(E1178="Rhode Island", Table1[[#This Row],[price]]*$L$3, IF(E1178="Massachusetts", Table1[[#This Row],[price]]*$L$2, 1))</f>
        <v>406500</v>
      </c>
    </row>
    <row r="1179" spans="1:9" x14ac:dyDescent="0.25">
      <c r="A1179" s="2">
        <v>39909</v>
      </c>
      <c r="B1179" s="1">
        <f t="shared" si="36"/>
        <v>2009</v>
      </c>
      <c r="C1179" s="1">
        <f t="shared" si="37"/>
        <v>2</v>
      </c>
      <c r="D1179">
        <v>2611</v>
      </c>
      <c r="E1179" t="s">
        <v>37</v>
      </c>
      <c r="F1179" s="4">
        <v>422000</v>
      </c>
      <c r="G1179" t="s">
        <v>5</v>
      </c>
      <c r="H1179">
        <v>3</v>
      </c>
      <c r="I1179" s="4">
        <f>IF(E1179="Rhode Island", Table1[[#This Row],[price]]*$L$3, IF(E1179="Massachusetts", Table1[[#This Row],[price]]*$L$2, 1))</f>
        <v>422000</v>
      </c>
    </row>
    <row r="1180" spans="1:9" x14ac:dyDescent="0.25">
      <c r="A1180" s="2">
        <v>39909</v>
      </c>
      <c r="B1180" s="1">
        <f t="shared" si="36"/>
        <v>2009</v>
      </c>
      <c r="C1180" s="1">
        <f t="shared" si="37"/>
        <v>2</v>
      </c>
      <c r="D1180">
        <v>2906</v>
      </c>
      <c r="E1180" t="s">
        <v>36</v>
      </c>
      <c r="F1180" s="4">
        <v>435000</v>
      </c>
      <c r="G1180" t="s">
        <v>5</v>
      </c>
      <c r="H1180">
        <v>3</v>
      </c>
      <c r="I1180" s="4">
        <f>IF(E1180="Rhode Island", Table1[[#This Row],[price]]*$L$3, IF(E1180="Massachusetts", Table1[[#This Row],[price]]*$L$2, 1))</f>
        <v>435000</v>
      </c>
    </row>
    <row r="1181" spans="1:9" x14ac:dyDescent="0.25">
      <c r="A1181" s="2">
        <v>39909</v>
      </c>
      <c r="B1181" s="1">
        <f t="shared" si="36"/>
        <v>2009</v>
      </c>
      <c r="C1181" s="1">
        <f t="shared" si="37"/>
        <v>2</v>
      </c>
      <c r="D1181">
        <v>2902</v>
      </c>
      <c r="E1181" t="s">
        <v>36</v>
      </c>
      <c r="F1181" s="4">
        <v>455000</v>
      </c>
      <c r="G1181" t="s">
        <v>5</v>
      </c>
      <c r="H1181">
        <v>4</v>
      </c>
      <c r="I1181" s="4">
        <f>IF(E1181="Rhode Island", Table1[[#This Row],[price]]*$L$3, IF(E1181="Massachusetts", Table1[[#This Row],[price]]*$L$2, 1))</f>
        <v>455000</v>
      </c>
    </row>
    <row r="1182" spans="1:9" x14ac:dyDescent="0.25">
      <c r="A1182" s="2">
        <v>39909</v>
      </c>
      <c r="B1182" s="1">
        <f t="shared" si="36"/>
        <v>2009</v>
      </c>
      <c r="C1182" s="1">
        <f t="shared" si="37"/>
        <v>2</v>
      </c>
      <c r="D1182">
        <v>2605</v>
      </c>
      <c r="E1182" t="s">
        <v>37</v>
      </c>
      <c r="F1182" s="4">
        <v>515000</v>
      </c>
      <c r="G1182" t="s">
        <v>5</v>
      </c>
      <c r="H1182">
        <v>3</v>
      </c>
      <c r="I1182" s="4">
        <f>IF(E1182="Rhode Island", Table1[[#This Row],[price]]*$L$3, IF(E1182="Massachusetts", Table1[[#This Row],[price]]*$L$2, 1))</f>
        <v>515000</v>
      </c>
    </row>
    <row r="1183" spans="1:9" x14ac:dyDescent="0.25">
      <c r="A1183" s="2">
        <v>39909</v>
      </c>
      <c r="B1183" s="1">
        <f t="shared" si="36"/>
        <v>2009</v>
      </c>
      <c r="C1183" s="1">
        <f t="shared" si="37"/>
        <v>2</v>
      </c>
      <c r="D1183">
        <v>2914</v>
      </c>
      <c r="E1183" t="s">
        <v>36</v>
      </c>
      <c r="F1183" s="4">
        <v>522000</v>
      </c>
      <c r="G1183" t="s">
        <v>5</v>
      </c>
      <c r="H1183">
        <v>4</v>
      </c>
      <c r="I1183" s="4">
        <f>IF(E1183="Rhode Island", Table1[[#This Row],[price]]*$L$3, IF(E1183="Massachusetts", Table1[[#This Row],[price]]*$L$2, 1))</f>
        <v>522000</v>
      </c>
    </row>
    <row r="1184" spans="1:9" x14ac:dyDescent="0.25">
      <c r="A1184" s="2">
        <v>39909</v>
      </c>
      <c r="B1184" s="1">
        <f t="shared" si="36"/>
        <v>2009</v>
      </c>
      <c r="C1184" s="1">
        <f t="shared" si="37"/>
        <v>2</v>
      </c>
      <c r="D1184">
        <v>2611</v>
      </c>
      <c r="E1184" t="s">
        <v>37</v>
      </c>
      <c r="F1184" s="4">
        <v>560000</v>
      </c>
      <c r="G1184" t="s">
        <v>5</v>
      </c>
      <c r="H1184">
        <v>4</v>
      </c>
      <c r="I1184" s="4">
        <f>IF(E1184="Rhode Island", Table1[[#This Row],[price]]*$L$3, IF(E1184="Massachusetts", Table1[[#This Row],[price]]*$L$2, 1))</f>
        <v>560000</v>
      </c>
    </row>
    <row r="1185" spans="1:9" x14ac:dyDescent="0.25">
      <c r="A1185" s="2">
        <v>39909</v>
      </c>
      <c r="B1185" s="1">
        <f t="shared" si="36"/>
        <v>2009</v>
      </c>
      <c r="C1185" s="1">
        <f t="shared" si="37"/>
        <v>2</v>
      </c>
      <c r="D1185">
        <v>2612</v>
      </c>
      <c r="E1185" t="s">
        <v>37</v>
      </c>
      <c r="F1185" s="4">
        <v>1875000</v>
      </c>
      <c r="G1185" t="s">
        <v>5</v>
      </c>
      <c r="H1185">
        <v>5</v>
      </c>
      <c r="I1185" s="4">
        <f>IF(E1185="Rhode Island", Table1[[#This Row],[price]]*$L$3, IF(E1185="Massachusetts", Table1[[#This Row],[price]]*$L$2, 1))</f>
        <v>1875000</v>
      </c>
    </row>
    <row r="1186" spans="1:9" x14ac:dyDescent="0.25">
      <c r="A1186" s="2">
        <v>39910</v>
      </c>
      <c r="B1186" s="1">
        <f t="shared" si="36"/>
        <v>2009</v>
      </c>
      <c r="C1186" s="1">
        <f t="shared" si="37"/>
        <v>2</v>
      </c>
      <c r="D1186">
        <v>2913</v>
      </c>
      <c r="E1186" t="s">
        <v>36</v>
      </c>
      <c r="F1186" s="4">
        <v>375500</v>
      </c>
      <c r="G1186" t="s">
        <v>5</v>
      </c>
      <c r="H1186">
        <v>3</v>
      </c>
      <c r="I1186" s="4">
        <f>IF(E1186="Rhode Island", Table1[[#This Row],[price]]*$L$3, IF(E1186="Massachusetts", Table1[[#This Row],[price]]*$L$2, 1))</f>
        <v>375500</v>
      </c>
    </row>
    <row r="1187" spans="1:9" x14ac:dyDescent="0.25">
      <c r="A1187" s="2">
        <v>39910</v>
      </c>
      <c r="B1187" s="1">
        <f t="shared" si="36"/>
        <v>2009</v>
      </c>
      <c r="C1187" s="1">
        <f t="shared" si="37"/>
        <v>2</v>
      </c>
      <c r="D1187">
        <v>2617</v>
      </c>
      <c r="E1187" t="s">
        <v>37</v>
      </c>
      <c r="F1187" s="4">
        <v>420000</v>
      </c>
      <c r="G1187" t="s">
        <v>5</v>
      </c>
      <c r="H1187">
        <v>3</v>
      </c>
      <c r="I1187" s="4">
        <f>IF(E1187="Rhode Island", Table1[[#This Row],[price]]*$L$3, IF(E1187="Massachusetts", Table1[[#This Row],[price]]*$L$2, 1))</f>
        <v>420000</v>
      </c>
    </row>
    <row r="1188" spans="1:9" x14ac:dyDescent="0.25">
      <c r="A1188" s="2">
        <v>39910</v>
      </c>
      <c r="B1188" s="1">
        <f t="shared" si="36"/>
        <v>2009</v>
      </c>
      <c r="C1188" s="1">
        <f t="shared" si="37"/>
        <v>2</v>
      </c>
      <c r="D1188">
        <v>2903</v>
      </c>
      <c r="E1188" t="s">
        <v>36</v>
      </c>
      <c r="F1188" s="4">
        <v>440000</v>
      </c>
      <c r="G1188" t="s">
        <v>5</v>
      </c>
      <c r="H1188">
        <v>4</v>
      </c>
      <c r="I1188" s="4">
        <f>IF(E1188="Rhode Island", Table1[[#This Row],[price]]*$L$3, IF(E1188="Massachusetts", Table1[[#This Row],[price]]*$L$2, 1))</f>
        <v>440000</v>
      </c>
    </row>
    <row r="1189" spans="1:9" x14ac:dyDescent="0.25">
      <c r="A1189" s="2">
        <v>39910</v>
      </c>
      <c r="B1189" s="1">
        <f t="shared" si="36"/>
        <v>2009</v>
      </c>
      <c r="C1189" s="1">
        <f t="shared" si="37"/>
        <v>2</v>
      </c>
      <c r="D1189">
        <v>2905</v>
      </c>
      <c r="E1189" t="s">
        <v>36</v>
      </c>
      <c r="F1189" s="4">
        <v>485000</v>
      </c>
      <c r="G1189" t="s">
        <v>5</v>
      </c>
      <c r="H1189">
        <v>4</v>
      </c>
      <c r="I1189" s="4">
        <f>IF(E1189="Rhode Island", Table1[[#This Row],[price]]*$L$3, IF(E1189="Massachusetts", Table1[[#This Row],[price]]*$L$2, 1))</f>
        <v>485000</v>
      </c>
    </row>
    <row r="1190" spans="1:9" x14ac:dyDescent="0.25">
      <c r="A1190" s="2">
        <v>39910</v>
      </c>
      <c r="B1190" s="1">
        <f t="shared" si="36"/>
        <v>2009</v>
      </c>
      <c r="C1190" s="1">
        <f t="shared" si="37"/>
        <v>2</v>
      </c>
      <c r="D1190">
        <v>2905</v>
      </c>
      <c r="E1190" t="s">
        <v>36</v>
      </c>
      <c r="F1190" s="4">
        <v>490000</v>
      </c>
      <c r="G1190" t="s">
        <v>5</v>
      </c>
      <c r="H1190">
        <v>4</v>
      </c>
      <c r="I1190" s="4">
        <f>IF(E1190="Rhode Island", Table1[[#This Row],[price]]*$L$3, IF(E1190="Massachusetts", Table1[[#This Row],[price]]*$L$2, 1))</f>
        <v>490000</v>
      </c>
    </row>
    <row r="1191" spans="1:9" x14ac:dyDescent="0.25">
      <c r="A1191" s="2">
        <v>39910</v>
      </c>
      <c r="B1191" s="1">
        <f t="shared" si="36"/>
        <v>2009</v>
      </c>
      <c r="C1191" s="1">
        <f t="shared" si="37"/>
        <v>2</v>
      </c>
      <c r="D1191">
        <v>2602</v>
      </c>
      <c r="E1191" t="s">
        <v>37</v>
      </c>
      <c r="F1191" s="4">
        <v>527000</v>
      </c>
      <c r="G1191" t="s">
        <v>5</v>
      </c>
      <c r="H1191">
        <v>3</v>
      </c>
      <c r="I1191" s="4">
        <f>IF(E1191="Rhode Island", Table1[[#This Row],[price]]*$L$3, IF(E1191="Massachusetts", Table1[[#This Row],[price]]*$L$2, 1))</f>
        <v>527000</v>
      </c>
    </row>
    <row r="1192" spans="1:9" x14ac:dyDescent="0.25">
      <c r="A1192" s="2">
        <v>39910</v>
      </c>
      <c r="B1192" s="1">
        <f t="shared" si="36"/>
        <v>2009</v>
      </c>
      <c r="C1192" s="1">
        <f t="shared" si="37"/>
        <v>2</v>
      </c>
      <c r="D1192">
        <v>2905</v>
      </c>
      <c r="E1192" t="s">
        <v>36</v>
      </c>
      <c r="F1192" s="4">
        <v>550000</v>
      </c>
      <c r="G1192" t="s">
        <v>5</v>
      </c>
      <c r="H1192">
        <v>4</v>
      </c>
      <c r="I1192" s="4">
        <f>IF(E1192="Rhode Island", Table1[[#This Row],[price]]*$L$3, IF(E1192="Massachusetts", Table1[[#This Row],[price]]*$L$2, 1))</f>
        <v>550000</v>
      </c>
    </row>
    <row r="1193" spans="1:9" x14ac:dyDescent="0.25">
      <c r="A1193" s="2">
        <v>39910</v>
      </c>
      <c r="B1193" s="1">
        <f t="shared" si="36"/>
        <v>2009</v>
      </c>
      <c r="C1193" s="1">
        <f t="shared" si="37"/>
        <v>2</v>
      </c>
      <c r="D1193">
        <v>2605</v>
      </c>
      <c r="E1193" t="s">
        <v>37</v>
      </c>
      <c r="F1193" s="4">
        <v>560000</v>
      </c>
      <c r="G1193" t="s">
        <v>5</v>
      </c>
      <c r="H1193">
        <v>4</v>
      </c>
      <c r="I1193" s="4">
        <f>IF(E1193="Rhode Island", Table1[[#This Row],[price]]*$L$3, IF(E1193="Massachusetts", Table1[[#This Row],[price]]*$L$2, 1))</f>
        <v>560000</v>
      </c>
    </row>
    <row r="1194" spans="1:9" x14ac:dyDescent="0.25">
      <c r="A1194" s="2">
        <v>39910</v>
      </c>
      <c r="B1194" s="1">
        <f t="shared" si="36"/>
        <v>2009</v>
      </c>
      <c r="C1194" s="1">
        <f t="shared" si="37"/>
        <v>2</v>
      </c>
      <c r="D1194">
        <v>2913</v>
      </c>
      <c r="E1194" t="s">
        <v>36</v>
      </c>
      <c r="F1194" s="4">
        <v>690000</v>
      </c>
      <c r="G1194" t="s">
        <v>5</v>
      </c>
      <c r="H1194">
        <v>4</v>
      </c>
      <c r="I1194" s="4">
        <f>IF(E1194="Rhode Island", Table1[[#This Row],[price]]*$L$3, IF(E1194="Massachusetts", Table1[[#This Row],[price]]*$L$2, 1))</f>
        <v>690000</v>
      </c>
    </row>
    <row r="1195" spans="1:9" x14ac:dyDescent="0.25">
      <c r="A1195" s="2">
        <v>39910</v>
      </c>
      <c r="B1195" s="1">
        <f t="shared" si="36"/>
        <v>2009</v>
      </c>
      <c r="C1195" s="1">
        <f t="shared" si="37"/>
        <v>2</v>
      </c>
      <c r="D1195">
        <v>2913</v>
      </c>
      <c r="E1195" t="s">
        <v>36</v>
      </c>
      <c r="F1195" s="4">
        <v>720000</v>
      </c>
      <c r="G1195" t="s">
        <v>5</v>
      </c>
      <c r="H1195">
        <v>5</v>
      </c>
      <c r="I1195" s="4">
        <f>IF(E1195="Rhode Island", Table1[[#This Row],[price]]*$L$3, IF(E1195="Massachusetts", Table1[[#This Row],[price]]*$L$2, 1))</f>
        <v>720000</v>
      </c>
    </row>
    <row r="1196" spans="1:9" x14ac:dyDescent="0.25">
      <c r="A1196" s="2">
        <v>39910</v>
      </c>
      <c r="B1196" s="1">
        <f t="shared" si="36"/>
        <v>2009</v>
      </c>
      <c r="C1196" s="1">
        <f t="shared" si="37"/>
        <v>2</v>
      </c>
      <c r="D1196">
        <v>2913</v>
      </c>
      <c r="E1196" t="s">
        <v>36</v>
      </c>
      <c r="F1196" s="4">
        <v>941000</v>
      </c>
      <c r="G1196" t="s">
        <v>5</v>
      </c>
      <c r="H1196">
        <v>5</v>
      </c>
      <c r="I1196" s="4">
        <f>IF(E1196="Rhode Island", Table1[[#This Row],[price]]*$L$3, IF(E1196="Massachusetts", Table1[[#This Row],[price]]*$L$2, 1))</f>
        <v>941000</v>
      </c>
    </row>
    <row r="1197" spans="1:9" x14ac:dyDescent="0.25">
      <c r="A1197" s="2">
        <v>39910</v>
      </c>
      <c r="B1197" s="1">
        <f t="shared" si="36"/>
        <v>2009</v>
      </c>
      <c r="C1197" s="1">
        <f t="shared" si="37"/>
        <v>2</v>
      </c>
      <c r="D1197">
        <v>2602</v>
      </c>
      <c r="E1197" t="s">
        <v>37</v>
      </c>
      <c r="F1197" s="4">
        <v>318500</v>
      </c>
      <c r="G1197" t="s">
        <v>6</v>
      </c>
      <c r="H1197">
        <v>2</v>
      </c>
      <c r="I1197" s="4">
        <f>IF(E1197="Rhode Island", Table1[[#This Row],[price]]*$L$3, IF(E1197="Massachusetts", Table1[[#This Row],[price]]*$L$2, 1))</f>
        <v>318500</v>
      </c>
    </row>
    <row r="1198" spans="1:9" x14ac:dyDescent="0.25">
      <c r="A1198" s="2">
        <v>39911</v>
      </c>
      <c r="B1198" s="1">
        <f t="shared" si="36"/>
        <v>2009</v>
      </c>
      <c r="C1198" s="1">
        <f t="shared" si="37"/>
        <v>2</v>
      </c>
      <c r="D1198">
        <v>2611</v>
      </c>
      <c r="E1198" t="s">
        <v>37</v>
      </c>
      <c r="F1198" s="4">
        <v>460000</v>
      </c>
      <c r="G1198" t="s">
        <v>5</v>
      </c>
      <c r="H1198">
        <v>4</v>
      </c>
      <c r="I1198" s="4">
        <f>IF(E1198="Rhode Island", Table1[[#This Row],[price]]*$L$3, IF(E1198="Massachusetts", Table1[[#This Row],[price]]*$L$2, 1))</f>
        <v>460000</v>
      </c>
    </row>
    <row r="1199" spans="1:9" x14ac:dyDescent="0.25">
      <c r="A1199" s="2">
        <v>39911</v>
      </c>
      <c r="B1199" s="1">
        <f t="shared" si="36"/>
        <v>2009</v>
      </c>
      <c r="C1199" s="1">
        <f t="shared" si="37"/>
        <v>2</v>
      </c>
      <c r="D1199">
        <v>2906</v>
      </c>
      <c r="E1199" t="s">
        <v>36</v>
      </c>
      <c r="F1199" s="4">
        <v>495000</v>
      </c>
      <c r="G1199" t="s">
        <v>5</v>
      </c>
      <c r="H1199">
        <v>4</v>
      </c>
      <c r="I1199" s="4">
        <f>IF(E1199="Rhode Island", Table1[[#This Row],[price]]*$L$3, IF(E1199="Massachusetts", Table1[[#This Row],[price]]*$L$2, 1))</f>
        <v>495000</v>
      </c>
    </row>
    <row r="1200" spans="1:9" x14ac:dyDescent="0.25">
      <c r="A1200" s="2">
        <v>39912</v>
      </c>
      <c r="B1200" s="1">
        <f t="shared" si="36"/>
        <v>2009</v>
      </c>
      <c r="C1200" s="1">
        <f t="shared" si="37"/>
        <v>2</v>
      </c>
      <c r="D1200">
        <v>2906</v>
      </c>
      <c r="E1200" t="s">
        <v>36</v>
      </c>
      <c r="F1200" s="4">
        <v>353500</v>
      </c>
      <c r="G1200" t="s">
        <v>5</v>
      </c>
      <c r="H1200">
        <v>3</v>
      </c>
      <c r="I1200" s="4">
        <f>IF(E1200="Rhode Island", Table1[[#This Row],[price]]*$L$3, IF(E1200="Massachusetts", Table1[[#This Row],[price]]*$L$2, 1))</f>
        <v>353500</v>
      </c>
    </row>
    <row r="1201" spans="1:9" x14ac:dyDescent="0.25">
      <c r="A1201" s="2">
        <v>39912</v>
      </c>
      <c r="B1201" s="1">
        <f t="shared" si="36"/>
        <v>2009</v>
      </c>
      <c r="C1201" s="1">
        <f t="shared" si="37"/>
        <v>2</v>
      </c>
      <c r="D1201">
        <v>2905</v>
      </c>
      <c r="E1201" t="s">
        <v>36</v>
      </c>
      <c r="F1201" s="4">
        <v>365000</v>
      </c>
      <c r="G1201" t="s">
        <v>5</v>
      </c>
      <c r="H1201">
        <v>3</v>
      </c>
      <c r="I1201" s="4">
        <f>IF(E1201="Rhode Island", Table1[[#This Row],[price]]*$L$3, IF(E1201="Massachusetts", Table1[[#This Row],[price]]*$L$2, 1))</f>
        <v>365000</v>
      </c>
    </row>
    <row r="1202" spans="1:9" x14ac:dyDescent="0.25">
      <c r="A1202" s="2">
        <v>39912</v>
      </c>
      <c r="B1202" s="1">
        <f t="shared" si="36"/>
        <v>2009</v>
      </c>
      <c r="C1202" s="1">
        <f t="shared" si="37"/>
        <v>2</v>
      </c>
      <c r="D1202">
        <v>2914</v>
      </c>
      <c r="E1202" t="s">
        <v>36</v>
      </c>
      <c r="F1202" s="4">
        <v>461500</v>
      </c>
      <c r="G1202" t="s">
        <v>5</v>
      </c>
      <c r="H1202">
        <v>4</v>
      </c>
      <c r="I1202" s="4">
        <f>IF(E1202="Rhode Island", Table1[[#This Row],[price]]*$L$3, IF(E1202="Massachusetts", Table1[[#This Row],[price]]*$L$2, 1))</f>
        <v>461500</v>
      </c>
    </row>
    <row r="1203" spans="1:9" x14ac:dyDescent="0.25">
      <c r="A1203" s="2">
        <v>39912</v>
      </c>
      <c r="B1203" s="1">
        <f t="shared" si="36"/>
        <v>2009</v>
      </c>
      <c r="C1203" s="1">
        <f t="shared" si="37"/>
        <v>2</v>
      </c>
      <c r="D1203">
        <v>2606</v>
      </c>
      <c r="E1203" t="s">
        <v>37</v>
      </c>
      <c r="F1203" s="4">
        <v>470000</v>
      </c>
      <c r="G1203" t="s">
        <v>5</v>
      </c>
      <c r="H1203">
        <v>3</v>
      </c>
      <c r="I1203" s="4">
        <f>IF(E1203="Rhode Island", Table1[[#This Row],[price]]*$L$3, IF(E1203="Massachusetts", Table1[[#This Row],[price]]*$L$2, 1))</f>
        <v>470000</v>
      </c>
    </row>
    <row r="1204" spans="1:9" x14ac:dyDescent="0.25">
      <c r="A1204" s="2">
        <v>39917</v>
      </c>
      <c r="B1204" s="1">
        <f t="shared" si="36"/>
        <v>2009</v>
      </c>
      <c r="C1204" s="1">
        <f t="shared" si="37"/>
        <v>2</v>
      </c>
      <c r="D1204">
        <v>2906</v>
      </c>
      <c r="E1204" t="s">
        <v>36</v>
      </c>
      <c r="F1204" s="4">
        <v>420000</v>
      </c>
      <c r="G1204" t="s">
        <v>5</v>
      </c>
      <c r="H1204">
        <v>3</v>
      </c>
      <c r="I1204" s="4">
        <f>IF(E1204="Rhode Island", Table1[[#This Row],[price]]*$L$3, IF(E1204="Massachusetts", Table1[[#This Row],[price]]*$L$2, 1))</f>
        <v>420000</v>
      </c>
    </row>
    <row r="1205" spans="1:9" x14ac:dyDescent="0.25">
      <c r="A1205" s="2">
        <v>39917</v>
      </c>
      <c r="B1205" s="1">
        <f t="shared" si="36"/>
        <v>2009</v>
      </c>
      <c r="C1205" s="1">
        <f t="shared" si="37"/>
        <v>2</v>
      </c>
      <c r="D1205">
        <v>2611</v>
      </c>
      <c r="E1205" t="s">
        <v>37</v>
      </c>
      <c r="F1205" s="4">
        <v>441550</v>
      </c>
      <c r="G1205" t="s">
        <v>5</v>
      </c>
      <c r="H1205">
        <v>3</v>
      </c>
      <c r="I1205" s="4">
        <f>IF(E1205="Rhode Island", Table1[[#This Row],[price]]*$L$3, IF(E1205="Massachusetts", Table1[[#This Row],[price]]*$L$2, 1))</f>
        <v>441550</v>
      </c>
    </row>
    <row r="1206" spans="1:9" x14ac:dyDescent="0.25">
      <c r="A1206" s="2">
        <v>39917</v>
      </c>
      <c r="B1206" s="1">
        <f t="shared" si="36"/>
        <v>2009</v>
      </c>
      <c r="C1206" s="1">
        <f t="shared" si="37"/>
        <v>2</v>
      </c>
      <c r="D1206">
        <v>2914</v>
      </c>
      <c r="E1206" t="s">
        <v>36</v>
      </c>
      <c r="F1206" s="4">
        <v>480000</v>
      </c>
      <c r="G1206" t="s">
        <v>5</v>
      </c>
      <c r="H1206">
        <v>4</v>
      </c>
      <c r="I1206" s="4">
        <f>IF(E1206="Rhode Island", Table1[[#This Row],[price]]*$L$3, IF(E1206="Massachusetts", Table1[[#This Row],[price]]*$L$2, 1))</f>
        <v>480000</v>
      </c>
    </row>
    <row r="1207" spans="1:9" x14ac:dyDescent="0.25">
      <c r="A1207" s="2">
        <v>39917</v>
      </c>
      <c r="B1207" s="1">
        <f t="shared" si="36"/>
        <v>2009</v>
      </c>
      <c r="C1207" s="1">
        <f t="shared" si="37"/>
        <v>2</v>
      </c>
      <c r="D1207">
        <v>2914</v>
      </c>
      <c r="E1207" t="s">
        <v>36</v>
      </c>
      <c r="F1207" s="4">
        <v>500000</v>
      </c>
      <c r="G1207" t="s">
        <v>5</v>
      </c>
      <c r="H1207">
        <v>4</v>
      </c>
      <c r="I1207" s="4">
        <f>IF(E1207="Rhode Island", Table1[[#This Row],[price]]*$L$3, IF(E1207="Massachusetts", Table1[[#This Row],[price]]*$L$2, 1))</f>
        <v>500000</v>
      </c>
    </row>
    <row r="1208" spans="1:9" x14ac:dyDescent="0.25">
      <c r="A1208" s="2">
        <v>39918</v>
      </c>
      <c r="B1208" s="1">
        <f t="shared" si="36"/>
        <v>2009</v>
      </c>
      <c r="C1208" s="1">
        <f t="shared" si="37"/>
        <v>2</v>
      </c>
      <c r="D1208">
        <v>2906</v>
      </c>
      <c r="E1208" t="s">
        <v>36</v>
      </c>
      <c r="F1208" s="4">
        <v>315000</v>
      </c>
      <c r="G1208" t="s">
        <v>5</v>
      </c>
      <c r="H1208">
        <v>2</v>
      </c>
      <c r="I1208" s="4">
        <f>IF(E1208="Rhode Island", Table1[[#This Row],[price]]*$L$3, IF(E1208="Massachusetts", Table1[[#This Row],[price]]*$L$2, 1))</f>
        <v>315000</v>
      </c>
    </row>
    <row r="1209" spans="1:9" x14ac:dyDescent="0.25">
      <c r="A1209" s="2">
        <v>39918</v>
      </c>
      <c r="B1209" s="1">
        <f t="shared" si="36"/>
        <v>2009</v>
      </c>
      <c r="C1209" s="1">
        <f t="shared" si="37"/>
        <v>2</v>
      </c>
      <c r="D1209">
        <v>2906</v>
      </c>
      <c r="E1209" t="s">
        <v>36</v>
      </c>
      <c r="F1209" s="4">
        <v>345000</v>
      </c>
      <c r="G1209" t="s">
        <v>5</v>
      </c>
      <c r="H1209">
        <v>3</v>
      </c>
      <c r="I1209" s="4">
        <f>IF(E1209="Rhode Island", Table1[[#This Row],[price]]*$L$3, IF(E1209="Massachusetts", Table1[[#This Row],[price]]*$L$2, 1))</f>
        <v>345000</v>
      </c>
    </row>
    <row r="1210" spans="1:9" x14ac:dyDescent="0.25">
      <c r="A1210" s="2">
        <v>39918</v>
      </c>
      <c r="B1210" s="1">
        <f t="shared" si="36"/>
        <v>2009</v>
      </c>
      <c r="C1210" s="1">
        <f t="shared" si="37"/>
        <v>2</v>
      </c>
      <c r="D1210">
        <v>2905</v>
      </c>
      <c r="E1210" t="s">
        <v>36</v>
      </c>
      <c r="F1210" s="4">
        <v>405000</v>
      </c>
      <c r="G1210" t="s">
        <v>5</v>
      </c>
      <c r="H1210">
        <v>4</v>
      </c>
      <c r="I1210" s="4">
        <f>IF(E1210="Rhode Island", Table1[[#This Row],[price]]*$L$3, IF(E1210="Massachusetts", Table1[[#This Row],[price]]*$L$2, 1))</f>
        <v>405000</v>
      </c>
    </row>
    <row r="1211" spans="1:9" x14ac:dyDescent="0.25">
      <c r="A1211" s="2">
        <v>39918</v>
      </c>
      <c r="B1211" s="1">
        <f t="shared" si="36"/>
        <v>2009</v>
      </c>
      <c r="C1211" s="1">
        <f t="shared" si="37"/>
        <v>2</v>
      </c>
      <c r="D1211">
        <v>2614</v>
      </c>
      <c r="E1211" t="s">
        <v>37</v>
      </c>
      <c r="F1211" s="4">
        <v>428500</v>
      </c>
      <c r="G1211" t="s">
        <v>5</v>
      </c>
      <c r="H1211">
        <v>3</v>
      </c>
      <c r="I1211" s="4">
        <f>IF(E1211="Rhode Island", Table1[[#This Row],[price]]*$L$3, IF(E1211="Massachusetts", Table1[[#This Row],[price]]*$L$2, 1))</f>
        <v>428500</v>
      </c>
    </row>
    <row r="1212" spans="1:9" x14ac:dyDescent="0.25">
      <c r="A1212" s="2">
        <v>39918</v>
      </c>
      <c r="B1212" s="1">
        <f t="shared" si="36"/>
        <v>2009</v>
      </c>
      <c r="C1212" s="1">
        <f t="shared" si="37"/>
        <v>2</v>
      </c>
      <c r="D1212">
        <v>2913</v>
      </c>
      <c r="E1212" t="s">
        <v>36</v>
      </c>
      <c r="F1212" s="4">
        <v>440000</v>
      </c>
      <c r="G1212" t="s">
        <v>5</v>
      </c>
      <c r="H1212">
        <v>3</v>
      </c>
      <c r="I1212" s="4">
        <f>IF(E1212="Rhode Island", Table1[[#This Row],[price]]*$L$3, IF(E1212="Massachusetts", Table1[[#This Row],[price]]*$L$2, 1))</f>
        <v>440000</v>
      </c>
    </row>
    <row r="1213" spans="1:9" x14ac:dyDescent="0.25">
      <c r="A1213" s="2">
        <v>39918</v>
      </c>
      <c r="B1213" s="1">
        <f t="shared" si="36"/>
        <v>2009</v>
      </c>
      <c r="C1213" s="1">
        <f t="shared" si="37"/>
        <v>2</v>
      </c>
      <c r="D1213">
        <v>2614</v>
      </c>
      <c r="E1213" t="s">
        <v>37</v>
      </c>
      <c r="F1213" s="4">
        <v>510000</v>
      </c>
      <c r="G1213" t="s">
        <v>5</v>
      </c>
      <c r="H1213">
        <v>3</v>
      </c>
      <c r="I1213" s="4">
        <f>IF(E1213="Rhode Island", Table1[[#This Row],[price]]*$L$3, IF(E1213="Massachusetts", Table1[[#This Row],[price]]*$L$2, 1))</f>
        <v>510000</v>
      </c>
    </row>
    <row r="1214" spans="1:9" x14ac:dyDescent="0.25">
      <c r="A1214" s="2">
        <v>39918</v>
      </c>
      <c r="B1214" s="1">
        <f t="shared" si="36"/>
        <v>2009</v>
      </c>
      <c r="C1214" s="1">
        <f t="shared" si="37"/>
        <v>2</v>
      </c>
      <c r="D1214">
        <v>2602</v>
      </c>
      <c r="E1214" t="s">
        <v>37</v>
      </c>
      <c r="F1214" s="4">
        <v>525000</v>
      </c>
      <c r="G1214" t="s">
        <v>5</v>
      </c>
      <c r="H1214">
        <v>3</v>
      </c>
      <c r="I1214" s="4">
        <f>IF(E1214="Rhode Island", Table1[[#This Row],[price]]*$L$3, IF(E1214="Massachusetts", Table1[[#This Row],[price]]*$L$2, 1))</f>
        <v>525000</v>
      </c>
    </row>
    <row r="1215" spans="1:9" x14ac:dyDescent="0.25">
      <c r="A1215" s="2">
        <v>39918</v>
      </c>
      <c r="B1215" s="1">
        <f t="shared" si="36"/>
        <v>2009</v>
      </c>
      <c r="C1215" s="1">
        <f t="shared" si="37"/>
        <v>2</v>
      </c>
      <c r="D1215">
        <v>2615</v>
      </c>
      <c r="E1215" t="s">
        <v>37</v>
      </c>
      <c r="F1215" s="4">
        <v>531000</v>
      </c>
      <c r="G1215" t="s">
        <v>5</v>
      </c>
      <c r="H1215">
        <v>5</v>
      </c>
      <c r="I1215" s="4">
        <f>IF(E1215="Rhode Island", Table1[[#This Row],[price]]*$L$3, IF(E1215="Massachusetts", Table1[[#This Row],[price]]*$L$2, 1))</f>
        <v>531000</v>
      </c>
    </row>
    <row r="1216" spans="1:9" x14ac:dyDescent="0.25">
      <c r="A1216" s="2">
        <v>39918</v>
      </c>
      <c r="B1216" s="1">
        <f t="shared" si="36"/>
        <v>2009</v>
      </c>
      <c r="C1216" s="1">
        <f t="shared" si="37"/>
        <v>2</v>
      </c>
      <c r="D1216">
        <v>2611</v>
      </c>
      <c r="E1216" t="s">
        <v>37</v>
      </c>
      <c r="F1216" s="4">
        <v>655000</v>
      </c>
      <c r="G1216" t="s">
        <v>5</v>
      </c>
      <c r="H1216">
        <v>3</v>
      </c>
      <c r="I1216" s="4">
        <f>IF(E1216="Rhode Island", Table1[[#This Row],[price]]*$L$3, IF(E1216="Massachusetts", Table1[[#This Row],[price]]*$L$2, 1))</f>
        <v>655000</v>
      </c>
    </row>
    <row r="1217" spans="1:9" x14ac:dyDescent="0.25">
      <c r="A1217" s="2">
        <v>39918</v>
      </c>
      <c r="B1217" s="1">
        <f t="shared" si="36"/>
        <v>2009</v>
      </c>
      <c r="C1217" s="1">
        <f t="shared" si="37"/>
        <v>2</v>
      </c>
      <c r="D1217">
        <v>2603</v>
      </c>
      <c r="E1217" t="s">
        <v>37</v>
      </c>
      <c r="F1217" s="4">
        <v>2200000</v>
      </c>
      <c r="G1217" t="s">
        <v>5</v>
      </c>
      <c r="H1217">
        <v>4</v>
      </c>
      <c r="I1217" s="4">
        <f>IF(E1217="Rhode Island", Table1[[#This Row],[price]]*$L$3, IF(E1217="Massachusetts", Table1[[#This Row],[price]]*$L$2, 1))</f>
        <v>2200000</v>
      </c>
    </row>
    <row r="1218" spans="1:9" x14ac:dyDescent="0.25">
      <c r="A1218" s="2">
        <v>39919</v>
      </c>
      <c r="B1218" s="1">
        <f t="shared" ref="B1218:B1281" si="38">YEAR(A1218)</f>
        <v>2009</v>
      </c>
      <c r="C1218" s="1">
        <f t="shared" ref="C1218:C1281" si="39">ROUNDUP(MONTH(A1218)/3,0)</f>
        <v>2</v>
      </c>
      <c r="D1218">
        <v>2617</v>
      </c>
      <c r="E1218" t="s">
        <v>37</v>
      </c>
      <c r="F1218" s="4">
        <v>425000</v>
      </c>
      <c r="G1218" t="s">
        <v>5</v>
      </c>
      <c r="H1218">
        <v>3</v>
      </c>
      <c r="I1218" s="4">
        <f>IF(E1218="Rhode Island", Table1[[#This Row],[price]]*$L$3, IF(E1218="Massachusetts", Table1[[#This Row],[price]]*$L$2, 1))</f>
        <v>425000</v>
      </c>
    </row>
    <row r="1219" spans="1:9" x14ac:dyDescent="0.25">
      <c r="A1219" s="2">
        <v>39919</v>
      </c>
      <c r="B1219" s="1">
        <f t="shared" si="38"/>
        <v>2009</v>
      </c>
      <c r="C1219" s="1">
        <f t="shared" si="39"/>
        <v>2</v>
      </c>
      <c r="D1219">
        <v>2904</v>
      </c>
      <c r="E1219" t="s">
        <v>36</v>
      </c>
      <c r="F1219" s="4">
        <v>425000</v>
      </c>
      <c r="G1219" t="s">
        <v>5</v>
      </c>
      <c r="H1219">
        <v>3</v>
      </c>
      <c r="I1219" s="4">
        <f>IF(E1219="Rhode Island", Table1[[#This Row],[price]]*$L$3, IF(E1219="Massachusetts", Table1[[#This Row],[price]]*$L$2, 1))</f>
        <v>425000</v>
      </c>
    </row>
    <row r="1220" spans="1:9" x14ac:dyDescent="0.25">
      <c r="A1220" s="2">
        <v>39919</v>
      </c>
      <c r="B1220" s="1">
        <f t="shared" si="38"/>
        <v>2009</v>
      </c>
      <c r="C1220" s="1">
        <f t="shared" si="39"/>
        <v>2</v>
      </c>
      <c r="D1220">
        <v>2904</v>
      </c>
      <c r="E1220" t="s">
        <v>36</v>
      </c>
      <c r="F1220" s="4">
        <v>435000</v>
      </c>
      <c r="G1220" t="s">
        <v>5</v>
      </c>
      <c r="H1220">
        <v>4</v>
      </c>
      <c r="I1220" s="4">
        <f>IF(E1220="Rhode Island", Table1[[#This Row],[price]]*$L$3, IF(E1220="Massachusetts", Table1[[#This Row],[price]]*$L$2, 1))</f>
        <v>435000</v>
      </c>
    </row>
    <row r="1221" spans="1:9" x14ac:dyDescent="0.25">
      <c r="A1221" s="2">
        <v>39919</v>
      </c>
      <c r="B1221" s="1">
        <f t="shared" si="38"/>
        <v>2009</v>
      </c>
      <c r="C1221" s="1">
        <f t="shared" si="39"/>
        <v>2</v>
      </c>
      <c r="D1221">
        <v>2914</v>
      </c>
      <c r="E1221" t="s">
        <v>36</v>
      </c>
      <c r="F1221" s="4">
        <v>447500</v>
      </c>
      <c r="G1221" t="s">
        <v>5</v>
      </c>
      <c r="H1221">
        <v>3</v>
      </c>
      <c r="I1221" s="4">
        <f>IF(E1221="Rhode Island", Table1[[#This Row],[price]]*$L$3, IF(E1221="Massachusetts", Table1[[#This Row],[price]]*$L$2, 1))</f>
        <v>447500</v>
      </c>
    </row>
    <row r="1222" spans="1:9" x14ac:dyDescent="0.25">
      <c r="A1222" s="2">
        <v>39919</v>
      </c>
      <c r="B1222" s="1">
        <f t="shared" si="38"/>
        <v>2009</v>
      </c>
      <c r="C1222" s="1">
        <f t="shared" si="39"/>
        <v>2</v>
      </c>
      <c r="D1222">
        <v>2605</v>
      </c>
      <c r="E1222" t="s">
        <v>37</v>
      </c>
      <c r="F1222" s="4">
        <v>522500</v>
      </c>
      <c r="G1222" t="s">
        <v>5</v>
      </c>
      <c r="H1222">
        <v>3</v>
      </c>
      <c r="I1222" s="4">
        <f>IF(E1222="Rhode Island", Table1[[#This Row],[price]]*$L$3, IF(E1222="Massachusetts", Table1[[#This Row],[price]]*$L$2, 1))</f>
        <v>522500</v>
      </c>
    </row>
    <row r="1223" spans="1:9" x14ac:dyDescent="0.25">
      <c r="A1223" s="2">
        <v>39919</v>
      </c>
      <c r="B1223" s="1">
        <f t="shared" si="38"/>
        <v>2009</v>
      </c>
      <c r="C1223" s="1">
        <f t="shared" si="39"/>
        <v>2</v>
      </c>
      <c r="D1223">
        <v>2902</v>
      </c>
      <c r="E1223" t="s">
        <v>36</v>
      </c>
      <c r="F1223" s="4">
        <v>530000</v>
      </c>
      <c r="G1223" t="s">
        <v>5</v>
      </c>
      <c r="H1223">
        <v>4</v>
      </c>
      <c r="I1223" s="4">
        <f>IF(E1223="Rhode Island", Table1[[#This Row],[price]]*$L$3, IF(E1223="Massachusetts", Table1[[#This Row],[price]]*$L$2, 1))</f>
        <v>530000</v>
      </c>
    </row>
    <row r="1224" spans="1:9" x14ac:dyDescent="0.25">
      <c r="A1224" s="2">
        <v>39919</v>
      </c>
      <c r="B1224" s="1">
        <f t="shared" si="38"/>
        <v>2009</v>
      </c>
      <c r="C1224" s="1">
        <f t="shared" si="39"/>
        <v>2</v>
      </c>
      <c r="D1224">
        <v>2607</v>
      </c>
      <c r="E1224" t="s">
        <v>37</v>
      </c>
      <c r="F1224" s="4">
        <v>270000</v>
      </c>
      <c r="G1224" t="s">
        <v>6</v>
      </c>
      <c r="H1224">
        <v>2</v>
      </c>
      <c r="I1224" s="4">
        <f>IF(E1224="Rhode Island", Table1[[#This Row],[price]]*$L$3, IF(E1224="Massachusetts", Table1[[#This Row],[price]]*$L$2, 1))</f>
        <v>270000</v>
      </c>
    </row>
    <row r="1225" spans="1:9" x14ac:dyDescent="0.25">
      <c r="A1225" s="2">
        <v>39919</v>
      </c>
      <c r="B1225" s="1">
        <f t="shared" si="38"/>
        <v>2009</v>
      </c>
      <c r="C1225" s="1">
        <f t="shared" si="39"/>
        <v>2</v>
      </c>
      <c r="D1225">
        <v>2604</v>
      </c>
      <c r="E1225" t="s">
        <v>37</v>
      </c>
      <c r="F1225" s="4">
        <v>372000</v>
      </c>
      <c r="G1225" t="s">
        <v>6</v>
      </c>
      <c r="H1225">
        <v>2</v>
      </c>
      <c r="I1225" s="4">
        <f>IF(E1225="Rhode Island", Table1[[#This Row],[price]]*$L$3, IF(E1225="Massachusetts", Table1[[#This Row],[price]]*$L$2, 1))</f>
        <v>372000</v>
      </c>
    </row>
    <row r="1226" spans="1:9" x14ac:dyDescent="0.25">
      <c r="A1226" s="2">
        <v>39919</v>
      </c>
      <c r="B1226" s="1">
        <f t="shared" si="38"/>
        <v>2009</v>
      </c>
      <c r="C1226" s="1">
        <f t="shared" si="39"/>
        <v>2</v>
      </c>
      <c r="D1226">
        <v>2600</v>
      </c>
      <c r="E1226" t="s">
        <v>37</v>
      </c>
      <c r="F1226" s="4">
        <v>640000</v>
      </c>
      <c r="G1226" t="s">
        <v>6</v>
      </c>
      <c r="H1226">
        <v>2</v>
      </c>
      <c r="I1226" s="4">
        <f>IF(E1226="Rhode Island", Table1[[#This Row],[price]]*$L$3, IF(E1226="Massachusetts", Table1[[#This Row],[price]]*$L$2, 1))</f>
        <v>640000</v>
      </c>
    </row>
    <row r="1227" spans="1:9" x14ac:dyDescent="0.25">
      <c r="A1227" s="2">
        <v>39920</v>
      </c>
      <c r="B1227" s="1">
        <f t="shared" si="38"/>
        <v>2009</v>
      </c>
      <c r="C1227" s="1">
        <f t="shared" si="39"/>
        <v>2</v>
      </c>
      <c r="D1227">
        <v>2905</v>
      </c>
      <c r="E1227" t="s">
        <v>36</v>
      </c>
      <c r="F1227" s="4">
        <v>358000</v>
      </c>
      <c r="G1227" t="s">
        <v>5</v>
      </c>
      <c r="H1227">
        <v>3</v>
      </c>
      <c r="I1227" s="4">
        <f>IF(E1227="Rhode Island", Table1[[#This Row],[price]]*$L$3, IF(E1227="Massachusetts", Table1[[#This Row],[price]]*$L$2, 1))</f>
        <v>358000</v>
      </c>
    </row>
    <row r="1228" spans="1:9" x14ac:dyDescent="0.25">
      <c r="A1228" s="2">
        <v>39920</v>
      </c>
      <c r="B1228" s="1">
        <f t="shared" si="38"/>
        <v>2009</v>
      </c>
      <c r="C1228" s="1">
        <f t="shared" si="39"/>
        <v>2</v>
      </c>
      <c r="D1228">
        <v>2615</v>
      </c>
      <c r="E1228" t="s">
        <v>37</v>
      </c>
      <c r="F1228" s="4">
        <v>436000</v>
      </c>
      <c r="G1228" t="s">
        <v>5</v>
      </c>
      <c r="H1228">
        <v>3</v>
      </c>
      <c r="I1228" s="4">
        <f>IF(E1228="Rhode Island", Table1[[#This Row],[price]]*$L$3, IF(E1228="Massachusetts", Table1[[#This Row],[price]]*$L$2, 1))</f>
        <v>436000</v>
      </c>
    </row>
    <row r="1229" spans="1:9" x14ac:dyDescent="0.25">
      <c r="A1229" s="2">
        <v>39920</v>
      </c>
      <c r="B1229" s="1">
        <f t="shared" si="38"/>
        <v>2009</v>
      </c>
      <c r="C1229" s="1">
        <f t="shared" si="39"/>
        <v>2</v>
      </c>
      <c r="D1229">
        <v>2905</v>
      </c>
      <c r="E1229" t="s">
        <v>36</v>
      </c>
      <c r="F1229" s="4">
        <v>470000</v>
      </c>
      <c r="G1229" t="s">
        <v>5</v>
      </c>
      <c r="H1229">
        <v>4</v>
      </c>
      <c r="I1229" s="4">
        <f>IF(E1229="Rhode Island", Table1[[#This Row],[price]]*$L$3, IF(E1229="Massachusetts", Table1[[#This Row],[price]]*$L$2, 1))</f>
        <v>470000</v>
      </c>
    </row>
    <row r="1230" spans="1:9" x14ac:dyDescent="0.25">
      <c r="A1230" s="2">
        <v>39920</v>
      </c>
      <c r="B1230" s="1">
        <f t="shared" si="38"/>
        <v>2009</v>
      </c>
      <c r="C1230" s="1">
        <f t="shared" si="39"/>
        <v>2</v>
      </c>
      <c r="D1230">
        <v>2602</v>
      </c>
      <c r="E1230" t="s">
        <v>37</v>
      </c>
      <c r="F1230" s="4">
        <v>870000</v>
      </c>
      <c r="G1230" t="s">
        <v>5</v>
      </c>
      <c r="H1230">
        <v>4</v>
      </c>
      <c r="I1230" s="4">
        <f>IF(E1230="Rhode Island", Table1[[#This Row],[price]]*$L$3, IF(E1230="Massachusetts", Table1[[#This Row],[price]]*$L$2, 1))</f>
        <v>870000</v>
      </c>
    </row>
    <row r="1231" spans="1:9" x14ac:dyDescent="0.25">
      <c r="A1231" s="2">
        <v>39920</v>
      </c>
      <c r="B1231" s="1">
        <f t="shared" si="38"/>
        <v>2009</v>
      </c>
      <c r="C1231" s="1">
        <f t="shared" si="39"/>
        <v>2</v>
      </c>
      <c r="D1231">
        <v>2602</v>
      </c>
      <c r="E1231" t="s">
        <v>37</v>
      </c>
      <c r="F1231" s="4">
        <v>339000</v>
      </c>
      <c r="G1231" t="s">
        <v>6</v>
      </c>
      <c r="H1231">
        <v>1</v>
      </c>
      <c r="I1231" s="4">
        <f>IF(E1231="Rhode Island", Table1[[#This Row],[price]]*$L$3, IF(E1231="Massachusetts", Table1[[#This Row],[price]]*$L$2, 1))</f>
        <v>339000</v>
      </c>
    </row>
    <row r="1232" spans="1:9" x14ac:dyDescent="0.25">
      <c r="A1232" s="2">
        <v>39920</v>
      </c>
      <c r="B1232" s="1">
        <f t="shared" si="38"/>
        <v>2009</v>
      </c>
      <c r="C1232" s="1">
        <f t="shared" si="39"/>
        <v>2</v>
      </c>
      <c r="D1232">
        <v>2612</v>
      </c>
      <c r="E1232" t="s">
        <v>37</v>
      </c>
      <c r="F1232" s="4">
        <v>350500</v>
      </c>
      <c r="G1232" t="s">
        <v>6</v>
      </c>
      <c r="H1232">
        <v>1</v>
      </c>
      <c r="I1232" s="4">
        <f>IF(E1232="Rhode Island", Table1[[#This Row],[price]]*$L$3, IF(E1232="Massachusetts", Table1[[#This Row],[price]]*$L$2, 1))</f>
        <v>350500</v>
      </c>
    </row>
    <row r="1233" spans="1:9" x14ac:dyDescent="0.25">
      <c r="A1233" s="2">
        <v>39921</v>
      </c>
      <c r="B1233" s="1">
        <f t="shared" si="38"/>
        <v>2009</v>
      </c>
      <c r="C1233" s="1">
        <f t="shared" si="39"/>
        <v>2</v>
      </c>
      <c r="D1233">
        <v>2617</v>
      </c>
      <c r="E1233" t="s">
        <v>37</v>
      </c>
      <c r="F1233" s="4">
        <v>575000</v>
      </c>
      <c r="G1233" t="s">
        <v>5</v>
      </c>
      <c r="H1233">
        <v>4</v>
      </c>
      <c r="I1233" s="4">
        <f>IF(E1233="Rhode Island", Table1[[#This Row],[price]]*$L$3, IF(E1233="Massachusetts", Table1[[#This Row],[price]]*$L$2, 1))</f>
        <v>575000</v>
      </c>
    </row>
    <row r="1234" spans="1:9" x14ac:dyDescent="0.25">
      <c r="A1234" s="2">
        <v>39923</v>
      </c>
      <c r="B1234" s="1">
        <f t="shared" si="38"/>
        <v>2009</v>
      </c>
      <c r="C1234" s="1">
        <f t="shared" si="39"/>
        <v>2</v>
      </c>
      <c r="D1234">
        <v>2902</v>
      </c>
      <c r="E1234" t="s">
        <v>36</v>
      </c>
      <c r="F1234" s="4">
        <v>370000</v>
      </c>
      <c r="G1234" t="s">
        <v>5</v>
      </c>
      <c r="H1234">
        <v>3</v>
      </c>
      <c r="I1234" s="4">
        <f>IF(E1234="Rhode Island", Table1[[#This Row],[price]]*$L$3, IF(E1234="Massachusetts", Table1[[#This Row],[price]]*$L$2, 1))</f>
        <v>370000</v>
      </c>
    </row>
    <row r="1235" spans="1:9" x14ac:dyDescent="0.25">
      <c r="A1235" s="2">
        <v>39923</v>
      </c>
      <c r="B1235" s="1">
        <f t="shared" si="38"/>
        <v>2009</v>
      </c>
      <c r="C1235" s="1">
        <f t="shared" si="39"/>
        <v>2</v>
      </c>
      <c r="D1235">
        <v>2905</v>
      </c>
      <c r="E1235" t="s">
        <v>36</v>
      </c>
      <c r="F1235" s="4">
        <v>380000</v>
      </c>
      <c r="G1235" t="s">
        <v>5</v>
      </c>
      <c r="H1235">
        <v>3</v>
      </c>
      <c r="I1235" s="4">
        <f>IF(E1235="Rhode Island", Table1[[#This Row],[price]]*$L$3, IF(E1235="Massachusetts", Table1[[#This Row],[price]]*$L$2, 1))</f>
        <v>380000</v>
      </c>
    </row>
    <row r="1236" spans="1:9" x14ac:dyDescent="0.25">
      <c r="A1236" s="2">
        <v>39923</v>
      </c>
      <c r="B1236" s="1">
        <f t="shared" si="38"/>
        <v>2009</v>
      </c>
      <c r="C1236" s="1">
        <f t="shared" si="39"/>
        <v>2</v>
      </c>
      <c r="D1236">
        <v>2906</v>
      </c>
      <c r="E1236" t="s">
        <v>36</v>
      </c>
      <c r="F1236" s="4">
        <v>380000</v>
      </c>
      <c r="G1236" t="s">
        <v>5</v>
      </c>
      <c r="H1236">
        <v>3</v>
      </c>
      <c r="I1236" s="4">
        <f>IF(E1236="Rhode Island", Table1[[#This Row],[price]]*$L$3, IF(E1236="Massachusetts", Table1[[#This Row],[price]]*$L$2, 1))</f>
        <v>380000</v>
      </c>
    </row>
    <row r="1237" spans="1:9" x14ac:dyDescent="0.25">
      <c r="A1237" s="2">
        <v>39923</v>
      </c>
      <c r="B1237" s="1">
        <f t="shared" si="38"/>
        <v>2009</v>
      </c>
      <c r="C1237" s="1">
        <f t="shared" si="39"/>
        <v>2</v>
      </c>
      <c r="D1237">
        <v>2611</v>
      </c>
      <c r="E1237" t="s">
        <v>37</v>
      </c>
      <c r="F1237" s="4">
        <v>460000</v>
      </c>
      <c r="G1237" t="s">
        <v>5</v>
      </c>
      <c r="H1237">
        <v>3</v>
      </c>
      <c r="I1237" s="4">
        <f>IF(E1237="Rhode Island", Table1[[#This Row],[price]]*$L$3, IF(E1237="Massachusetts", Table1[[#This Row],[price]]*$L$2, 1))</f>
        <v>460000</v>
      </c>
    </row>
    <row r="1238" spans="1:9" x14ac:dyDescent="0.25">
      <c r="A1238" s="2">
        <v>39923</v>
      </c>
      <c r="B1238" s="1">
        <f t="shared" si="38"/>
        <v>2009</v>
      </c>
      <c r="C1238" s="1">
        <f t="shared" si="39"/>
        <v>2</v>
      </c>
      <c r="D1238">
        <v>2903</v>
      </c>
      <c r="E1238" t="s">
        <v>36</v>
      </c>
      <c r="F1238" s="4">
        <v>477000</v>
      </c>
      <c r="G1238" t="s">
        <v>5</v>
      </c>
      <c r="H1238">
        <v>3</v>
      </c>
      <c r="I1238" s="4">
        <f>IF(E1238="Rhode Island", Table1[[#This Row],[price]]*$L$3, IF(E1238="Massachusetts", Table1[[#This Row],[price]]*$L$2, 1))</f>
        <v>477000</v>
      </c>
    </row>
    <row r="1239" spans="1:9" x14ac:dyDescent="0.25">
      <c r="A1239" s="2">
        <v>39923</v>
      </c>
      <c r="B1239" s="1">
        <f t="shared" si="38"/>
        <v>2009</v>
      </c>
      <c r="C1239" s="1">
        <f t="shared" si="39"/>
        <v>2</v>
      </c>
      <c r="D1239">
        <v>2906</v>
      </c>
      <c r="E1239" t="s">
        <v>36</v>
      </c>
      <c r="F1239" s="4">
        <v>480000</v>
      </c>
      <c r="G1239" t="s">
        <v>5</v>
      </c>
      <c r="H1239">
        <v>4</v>
      </c>
      <c r="I1239" s="4">
        <f>IF(E1239="Rhode Island", Table1[[#This Row],[price]]*$L$3, IF(E1239="Massachusetts", Table1[[#This Row],[price]]*$L$2, 1))</f>
        <v>480000</v>
      </c>
    </row>
    <row r="1240" spans="1:9" x14ac:dyDescent="0.25">
      <c r="A1240" s="2">
        <v>39923</v>
      </c>
      <c r="B1240" s="1">
        <f t="shared" si="38"/>
        <v>2009</v>
      </c>
      <c r="C1240" s="1">
        <f t="shared" si="39"/>
        <v>2</v>
      </c>
      <c r="D1240">
        <v>2602</v>
      </c>
      <c r="E1240" t="s">
        <v>37</v>
      </c>
      <c r="F1240" s="4">
        <v>565000</v>
      </c>
      <c r="G1240" t="s">
        <v>5</v>
      </c>
      <c r="H1240">
        <v>3</v>
      </c>
      <c r="I1240" s="4">
        <f>IF(E1240="Rhode Island", Table1[[#This Row],[price]]*$L$3, IF(E1240="Massachusetts", Table1[[#This Row],[price]]*$L$2, 1))</f>
        <v>565000</v>
      </c>
    </row>
    <row r="1241" spans="1:9" x14ac:dyDescent="0.25">
      <c r="A1241" s="2">
        <v>39923</v>
      </c>
      <c r="B1241" s="1">
        <f t="shared" si="38"/>
        <v>2009</v>
      </c>
      <c r="C1241" s="1">
        <f t="shared" si="39"/>
        <v>2</v>
      </c>
      <c r="D1241">
        <v>2902</v>
      </c>
      <c r="E1241" t="s">
        <v>36</v>
      </c>
      <c r="F1241" s="4">
        <v>680000</v>
      </c>
      <c r="G1241" t="s">
        <v>5</v>
      </c>
      <c r="H1241">
        <v>4</v>
      </c>
      <c r="I1241" s="4">
        <f>IF(E1241="Rhode Island", Table1[[#This Row],[price]]*$L$3, IF(E1241="Massachusetts", Table1[[#This Row],[price]]*$L$2, 1))</f>
        <v>680000</v>
      </c>
    </row>
    <row r="1242" spans="1:9" x14ac:dyDescent="0.25">
      <c r="A1242" s="2">
        <v>39923</v>
      </c>
      <c r="B1242" s="1">
        <f t="shared" si="38"/>
        <v>2009</v>
      </c>
      <c r="C1242" s="1">
        <f t="shared" si="39"/>
        <v>2</v>
      </c>
      <c r="D1242">
        <v>2603</v>
      </c>
      <c r="E1242" t="s">
        <v>37</v>
      </c>
      <c r="F1242" s="4">
        <v>785000</v>
      </c>
      <c r="G1242" t="s">
        <v>5</v>
      </c>
      <c r="H1242">
        <v>4</v>
      </c>
      <c r="I1242" s="4">
        <f>IF(E1242="Rhode Island", Table1[[#This Row],[price]]*$L$3, IF(E1242="Massachusetts", Table1[[#This Row],[price]]*$L$2, 1))</f>
        <v>785000</v>
      </c>
    </row>
    <row r="1243" spans="1:9" x14ac:dyDescent="0.25">
      <c r="A1243" s="2">
        <v>39924</v>
      </c>
      <c r="B1243" s="1">
        <f t="shared" si="38"/>
        <v>2009</v>
      </c>
      <c r="C1243" s="1">
        <f t="shared" si="39"/>
        <v>2</v>
      </c>
      <c r="D1243">
        <v>2614</v>
      </c>
      <c r="E1243" t="s">
        <v>37</v>
      </c>
      <c r="F1243" s="4">
        <v>355000</v>
      </c>
      <c r="G1243" t="s">
        <v>5</v>
      </c>
      <c r="H1243">
        <v>3</v>
      </c>
      <c r="I1243" s="4">
        <f>IF(E1243="Rhode Island", Table1[[#This Row],[price]]*$L$3, IF(E1243="Massachusetts", Table1[[#This Row],[price]]*$L$2, 1))</f>
        <v>355000</v>
      </c>
    </row>
    <row r="1244" spans="1:9" x14ac:dyDescent="0.25">
      <c r="A1244" s="2">
        <v>39924</v>
      </c>
      <c r="B1244" s="1">
        <f t="shared" si="38"/>
        <v>2009</v>
      </c>
      <c r="C1244" s="1">
        <f t="shared" si="39"/>
        <v>2</v>
      </c>
      <c r="D1244">
        <v>2905</v>
      </c>
      <c r="E1244" t="s">
        <v>36</v>
      </c>
      <c r="F1244" s="4">
        <v>400000</v>
      </c>
      <c r="G1244" t="s">
        <v>5</v>
      </c>
      <c r="H1244">
        <v>3</v>
      </c>
      <c r="I1244" s="4">
        <f>IF(E1244="Rhode Island", Table1[[#This Row],[price]]*$L$3, IF(E1244="Massachusetts", Table1[[#This Row],[price]]*$L$2, 1))</f>
        <v>400000</v>
      </c>
    </row>
    <row r="1245" spans="1:9" x14ac:dyDescent="0.25">
      <c r="A1245" s="2">
        <v>39924</v>
      </c>
      <c r="B1245" s="1">
        <f t="shared" si="38"/>
        <v>2009</v>
      </c>
      <c r="C1245" s="1">
        <f t="shared" si="39"/>
        <v>2</v>
      </c>
      <c r="D1245">
        <v>2905</v>
      </c>
      <c r="E1245" t="s">
        <v>36</v>
      </c>
      <c r="F1245" s="4">
        <v>410000</v>
      </c>
      <c r="G1245" t="s">
        <v>5</v>
      </c>
      <c r="H1245">
        <v>3</v>
      </c>
      <c r="I1245" s="4">
        <f>IF(E1245="Rhode Island", Table1[[#This Row],[price]]*$L$3, IF(E1245="Massachusetts", Table1[[#This Row],[price]]*$L$2, 1))</f>
        <v>410000</v>
      </c>
    </row>
    <row r="1246" spans="1:9" x14ac:dyDescent="0.25">
      <c r="A1246" s="2">
        <v>39924</v>
      </c>
      <c r="B1246" s="1">
        <f t="shared" si="38"/>
        <v>2009</v>
      </c>
      <c r="C1246" s="1">
        <f t="shared" si="39"/>
        <v>2</v>
      </c>
      <c r="D1246">
        <v>2902</v>
      </c>
      <c r="E1246" t="s">
        <v>36</v>
      </c>
      <c r="F1246" s="4">
        <v>500000</v>
      </c>
      <c r="G1246" t="s">
        <v>5</v>
      </c>
      <c r="H1246">
        <v>4</v>
      </c>
      <c r="I1246" s="4">
        <f>IF(E1246="Rhode Island", Table1[[#This Row],[price]]*$L$3, IF(E1246="Massachusetts", Table1[[#This Row],[price]]*$L$2, 1))</f>
        <v>500000</v>
      </c>
    </row>
    <row r="1247" spans="1:9" x14ac:dyDescent="0.25">
      <c r="A1247" s="2">
        <v>39925</v>
      </c>
      <c r="B1247" s="1">
        <f t="shared" si="38"/>
        <v>2009</v>
      </c>
      <c r="C1247" s="1">
        <f t="shared" si="39"/>
        <v>2</v>
      </c>
      <c r="D1247">
        <v>2905</v>
      </c>
      <c r="E1247" t="s">
        <v>36</v>
      </c>
      <c r="F1247" s="4">
        <v>415000</v>
      </c>
      <c r="G1247" t="s">
        <v>5</v>
      </c>
      <c r="H1247">
        <v>3</v>
      </c>
      <c r="I1247" s="4">
        <f>IF(E1247="Rhode Island", Table1[[#This Row],[price]]*$L$3, IF(E1247="Massachusetts", Table1[[#This Row],[price]]*$L$2, 1))</f>
        <v>415000</v>
      </c>
    </row>
    <row r="1248" spans="1:9" x14ac:dyDescent="0.25">
      <c r="A1248" s="2">
        <v>39925</v>
      </c>
      <c r="B1248" s="1">
        <f t="shared" si="38"/>
        <v>2009</v>
      </c>
      <c r="C1248" s="1">
        <f t="shared" si="39"/>
        <v>2</v>
      </c>
      <c r="D1248">
        <v>2912</v>
      </c>
      <c r="E1248" t="s">
        <v>36</v>
      </c>
      <c r="F1248" s="4">
        <v>630000</v>
      </c>
      <c r="G1248" t="s">
        <v>5</v>
      </c>
      <c r="H1248">
        <v>4</v>
      </c>
      <c r="I1248" s="4">
        <f>IF(E1248="Rhode Island", Table1[[#This Row],[price]]*$L$3, IF(E1248="Massachusetts", Table1[[#This Row],[price]]*$L$2, 1))</f>
        <v>630000</v>
      </c>
    </row>
    <row r="1249" spans="1:9" x14ac:dyDescent="0.25">
      <c r="A1249" s="2">
        <v>39925</v>
      </c>
      <c r="B1249" s="1">
        <f t="shared" si="38"/>
        <v>2009</v>
      </c>
      <c r="C1249" s="1">
        <f t="shared" si="39"/>
        <v>2</v>
      </c>
      <c r="D1249">
        <v>2603</v>
      </c>
      <c r="E1249" t="s">
        <v>37</v>
      </c>
      <c r="F1249" s="4">
        <v>840000</v>
      </c>
      <c r="G1249" t="s">
        <v>5</v>
      </c>
      <c r="H1249">
        <v>3</v>
      </c>
      <c r="I1249" s="4">
        <f>IF(E1249="Rhode Island", Table1[[#This Row],[price]]*$L$3, IF(E1249="Massachusetts", Table1[[#This Row],[price]]*$L$2, 1))</f>
        <v>840000</v>
      </c>
    </row>
    <row r="1250" spans="1:9" x14ac:dyDescent="0.25">
      <c r="A1250" s="2">
        <v>39926</v>
      </c>
      <c r="B1250" s="1">
        <f t="shared" si="38"/>
        <v>2009</v>
      </c>
      <c r="C1250" s="1">
        <f t="shared" si="39"/>
        <v>2</v>
      </c>
      <c r="D1250">
        <v>2615</v>
      </c>
      <c r="E1250" t="s">
        <v>37</v>
      </c>
      <c r="F1250" s="4">
        <v>335000</v>
      </c>
      <c r="G1250" t="s">
        <v>5</v>
      </c>
      <c r="H1250">
        <v>3</v>
      </c>
      <c r="I1250" s="4">
        <f>IF(E1250="Rhode Island", Table1[[#This Row],[price]]*$L$3, IF(E1250="Massachusetts", Table1[[#This Row],[price]]*$L$2, 1))</f>
        <v>335000</v>
      </c>
    </row>
    <row r="1251" spans="1:9" x14ac:dyDescent="0.25">
      <c r="A1251" s="2">
        <v>39926</v>
      </c>
      <c r="B1251" s="1">
        <f t="shared" si="38"/>
        <v>2009</v>
      </c>
      <c r="C1251" s="1">
        <f t="shared" si="39"/>
        <v>2</v>
      </c>
      <c r="D1251">
        <v>2615</v>
      </c>
      <c r="E1251" t="s">
        <v>37</v>
      </c>
      <c r="F1251" s="4">
        <v>412000</v>
      </c>
      <c r="G1251" t="s">
        <v>5</v>
      </c>
      <c r="H1251">
        <v>3</v>
      </c>
      <c r="I1251" s="4">
        <f>IF(E1251="Rhode Island", Table1[[#This Row],[price]]*$L$3, IF(E1251="Massachusetts", Table1[[#This Row],[price]]*$L$2, 1))</f>
        <v>412000</v>
      </c>
    </row>
    <row r="1252" spans="1:9" x14ac:dyDescent="0.25">
      <c r="A1252" s="2">
        <v>39926</v>
      </c>
      <c r="B1252" s="1">
        <f t="shared" si="38"/>
        <v>2009</v>
      </c>
      <c r="C1252" s="1">
        <f t="shared" si="39"/>
        <v>2</v>
      </c>
      <c r="D1252">
        <v>2902</v>
      </c>
      <c r="E1252" t="s">
        <v>36</v>
      </c>
      <c r="F1252" s="4">
        <v>467500</v>
      </c>
      <c r="G1252" t="s">
        <v>5</v>
      </c>
      <c r="H1252">
        <v>4</v>
      </c>
      <c r="I1252" s="4">
        <f>IF(E1252="Rhode Island", Table1[[#This Row],[price]]*$L$3, IF(E1252="Massachusetts", Table1[[#This Row],[price]]*$L$2, 1))</f>
        <v>467500</v>
      </c>
    </row>
    <row r="1253" spans="1:9" x14ac:dyDescent="0.25">
      <c r="A1253" s="2">
        <v>39926</v>
      </c>
      <c r="B1253" s="1">
        <f t="shared" si="38"/>
        <v>2009</v>
      </c>
      <c r="C1253" s="1">
        <f t="shared" si="39"/>
        <v>2</v>
      </c>
      <c r="D1253">
        <v>2602</v>
      </c>
      <c r="E1253" t="s">
        <v>37</v>
      </c>
      <c r="F1253" s="4">
        <v>390500</v>
      </c>
      <c r="G1253" t="s">
        <v>6</v>
      </c>
      <c r="H1253">
        <v>1</v>
      </c>
      <c r="I1253" s="4">
        <f>IF(E1253="Rhode Island", Table1[[#This Row],[price]]*$L$3, IF(E1253="Massachusetts", Table1[[#This Row],[price]]*$L$2, 1))</f>
        <v>390500</v>
      </c>
    </row>
    <row r="1254" spans="1:9" x14ac:dyDescent="0.25">
      <c r="A1254" s="2">
        <v>39926</v>
      </c>
      <c r="B1254" s="1">
        <f t="shared" si="38"/>
        <v>2009</v>
      </c>
      <c r="C1254" s="1">
        <f t="shared" si="39"/>
        <v>2</v>
      </c>
      <c r="D1254">
        <v>2605</v>
      </c>
      <c r="E1254" t="s">
        <v>37</v>
      </c>
      <c r="F1254" s="4">
        <v>446000</v>
      </c>
      <c r="G1254" t="s">
        <v>6</v>
      </c>
      <c r="H1254">
        <v>2</v>
      </c>
      <c r="I1254" s="4">
        <f>IF(E1254="Rhode Island", Table1[[#This Row],[price]]*$L$3, IF(E1254="Massachusetts", Table1[[#This Row],[price]]*$L$2, 1))</f>
        <v>446000</v>
      </c>
    </row>
    <row r="1255" spans="1:9" x14ac:dyDescent="0.25">
      <c r="A1255" s="2">
        <v>39927</v>
      </c>
      <c r="B1255" s="1">
        <f t="shared" si="38"/>
        <v>2009</v>
      </c>
      <c r="C1255" s="1">
        <f t="shared" si="39"/>
        <v>2</v>
      </c>
      <c r="D1255">
        <v>2913</v>
      </c>
      <c r="E1255" t="s">
        <v>36</v>
      </c>
      <c r="F1255" s="4">
        <v>336000</v>
      </c>
      <c r="G1255" t="s">
        <v>5</v>
      </c>
      <c r="H1255">
        <v>2</v>
      </c>
      <c r="I1255" s="4">
        <f>IF(E1255="Rhode Island", Table1[[#This Row],[price]]*$L$3, IF(E1255="Massachusetts", Table1[[#This Row],[price]]*$L$2, 1))</f>
        <v>336000</v>
      </c>
    </row>
    <row r="1256" spans="1:9" x14ac:dyDescent="0.25">
      <c r="A1256" s="2">
        <v>39927</v>
      </c>
      <c r="B1256" s="1">
        <f t="shared" si="38"/>
        <v>2009</v>
      </c>
      <c r="C1256" s="1">
        <f t="shared" si="39"/>
        <v>2</v>
      </c>
      <c r="D1256">
        <v>2905</v>
      </c>
      <c r="E1256" t="s">
        <v>36</v>
      </c>
      <c r="F1256" s="4">
        <v>365000</v>
      </c>
      <c r="G1256" t="s">
        <v>5</v>
      </c>
      <c r="H1256">
        <v>3</v>
      </c>
      <c r="I1256" s="4">
        <f>IF(E1256="Rhode Island", Table1[[#This Row],[price]]*$L$3, IF(E1256="Massachusetts", Table1[[#This Row],[price]]*$L$2, 1))</f>
        <v>365000</v>
      </c>
    </row>
    <row r="1257" spans="1:9" x14ac:dyDescent="0.25">
      <c r="A1257" s="2">
        <v>39927</v>
      </c>
      <c r="B1257" s="1">
        <f t="shared" si="38"/>
        <v>2009</v>
      </c>
      <c r="C1257" s="1">
        <f t="shared" si="39"/>
        <v>2</v>
      </c>
      <c r="D1257">
        <v>2905</v>
      </c>
      <c r="E1257" t="s">
        <v>36</v>
      </c>
      <c r="F1257" s="4">
        <v>387500</v>
      </c>
      <c r="G1257" t="s">
        <v>5</v>
      </c>
      <c r="H1257">
        <v>3</v>
      </c>
      <c r="I1257" s="4">
        <f>IF(E1257="Rhode Island", Table1[[#This Row],[price]]*$L$3, IF(E1257="Massachusetts", Table1[[#This Row],[price]]*$L$2, 1))</f>
        <v>387500</v>
      </c>
    </row>
    <row r="1258" spans="1:9" x14ac:dyDescent="0.25">
      <c r="A1258" s="2">
        <v>39927</v>
      </c>
      <c r="B1258" s="1">
        <f t="shared" si="38"/>
        <v>2009</v>
      </c>
      <c r="C1258" s="1">
        <f t="shared" si="39"/>
        <v>2</v>
      </c>
      <c r="D1258">
        <v>2905</v>
      </c>
      <c r="E1258" t="s">
        <v>36</v>
      </c>
      <c r="F1258" s="4">
        <v>405000</v>
      </c>
      <c r="G1258" t="s">
        <v>5</v>
      </c>
      <c r="H1258">
        <v>3</v>
      </c>
      <c r="I1258" s="4">
        <f>IF(E1258="Rhode Island", Table1[[#This Row],[price]]*$L$3, IF(E1258="Massachusetts", Table1[[#This Row],[price]]*$L$2, 1))</f>
        <v>405000</v>
      </c>
    </row>
    <row r="1259" spans="1:9" x14ac:dyDescent="0.25">
      <c r="A1259" s="2">
        <v>39927</v>
      </c>
      <c r="B1259" s="1">
        <f t="shared" si="38"/>
        <v>2009</v>
      </c>
      <c r="C1259" s="1">
        <f t="shared" si="39"/>
        <v>2</v>
      </c>
      <c r="D1259">
        <v>2617</v>
      </c>
      <c r="E1259" t="s">
        <v>37</v>
      </c>
      <c r="F1259" s="4">
        <v>410000</v>
      </c>
      <c r="G1259" t="s">
        <v>5</v>
      </c>
      <c r="H1259">
        <v>4</v>
      </c>
      <c r="I1259" s="4">
        <f>IF(E1259="Rhode Island", Table1[[#This Row],[price]]*$L$3, IF(E1259="Massachusetts", Table1[[#This Row],[price]]*$L$2, 1))</f>
        <v>410000</v>
      </c>
    </row>
    <row r="1260" spans="1:9" x14ac:dyDescent="0.25">
      <c r="A1260" s="2">
        <v>39927</v>
      </c>
      <c r="B1260" s="1">
        <f t="shared" si="38"/>
        <v>2009</v>
      </c>
      <c r="C1260" s="1">
        <f t="shared" si="39"/>
        <v>2</v>
      </c>
      <c r="D1260">
        <v>2617</v>
      </c>
      <c r="E1260" t="s">
        <v>37</v>
      </c>
      <c r="F1260" s="4">
        <v>421999</v>
      </c>
      <c r="G1260" t="s">
        <v>5</v>
      </c>
      <c r="H1260">
        <v>4</v>
      </c>
      <c r="I1260" s="4">
        <f>IF(E1260="Rhode Island", Table1[[#This Row],[price]]*$L$3, IF(E1260="Massachusetts", Table1[[#This Row],[price]]*$L$2, 1))</f>
        <v>421999</v>
      </c>
    </row>
    <row r="1261" spans="1:9" x14ac:dyDescent="0.25">
      <c r="A1261" s="2">
        <v>39927</v>
      </c>
      <c r="B1261" s="1">
        <f t="shared" si="38"/>
        <v>2009</v>
      </c>
      <c r="C1261" s="1">
        <f t="shared" si="39"/>
        <v>2</v>
      </c>
      <c r="D1261">
        <v>2611</v>
      </c>
      <c r="E1261" t="s">
        <v>37</v>
      </c>
      <c r="F1261" s="4">
        <v>463000</v>
      </c>
      <c r="G1261" t="s">
        <v>5</v>
      </c>
      <c r="H1261">
        <v>4</v>
      </c>
      <c r="I1261" s="4">
        <f>IF(E1261="Rhode Island", Table1[[#This Row],[price]]*$L$3, IF(E1261="Massachusetts", Table1[[#This Row],[price]]*$L$2, 1))</f>
        <v>463000</v>
      </c>
    </row>
    <row r="1262" spans="1:9" x14ac:dyDescent="0.25">
      <c r="A1262" s="2">
        <v>39927</v>
      </c>
      <c r="B1262" s="1">
        <f t="shared" si="38"/>
        <v>2009</v>
      </c>
      <c r="C1262" s="1">
        <f t="shared" si="39"/>
        <v>2</v>
      </c>
      <c r="D1262">
        <v>2905</v>
      </c>
      <c r="E1262" t="s">
        <v>36</v>
      </c>
      <c r="F1262" s="4">
        <v>472000</v>
      </c>
      <c r="G1262" t="s">
        <v>5</v>
      </c>
      <c r="H1262">
        <v>4</v>
      </c>
      <c r="I1262" s="4">
        <f>IF(E1262="Rhode Island", Table1[[#This Row],[price]]*$L$3, IF(E1262="Massachusetts", Table1[[#This Row],[price]]*$L$2, 1))</f>
        <v>472000</v>
      </c>
    </row>
    <row r="1263" spans="1:9" x14ac:dyDescent="0.25">
      <c r="A1263" s="2">
        <v>39927</v>
      </c>
      <c r="B1263" s="1">
        <f t="shared" si="38"/>
        <v>2009</v>
      </c>
      <c r="C1263" s="1">
        <f t="shared" si="39"/>
        <v>2</v>
      </c>
      <c r="D1263">
        <v>2611</v>
      </c>
      <c r="E1263" t="s">
        <v>37</v>
      </c>
      <c r="F1263" s="4">
        <v>479000</v>
      </c>
      <c r="G1263" t="s">
        <v>5</v>
      </c>
      <c r="H1263">
        <v>3</v>
      </c>
      <c r="I1263" s="4">
        <f>IF(E1263="Rhode Island", Table1[[#This Row],[price]]*$L$3, IF(E1263="Massachusetts", Table1[[#This Row],[price]]*$L$2, 1))</f>
        <v>479000</v>
      </c>
    </row>
    <row r="1264" spans="1:9" x14ac:dyDescent="0.25">
      <c r="A1264" s="2">
        <v>39927</v>
      </c>
      <c r="B1264" s="1">
        <f t="shared" si="38"/>
        <v>2009</v>
      </c>
      <c r="C1264" s="1">
        <f t="shared" si="39"/>
        <v>2</v>
      </c>
      <c r="D1264">
        <v>2914</v>
      </c>
      <c r="E1264" t="s">
        <v>36</v>
      </c>
      <c r="F1264" s="4">
        <v>538000</v>
      </c>
      <c r="G1264" t="s">
        <v>5</v>
      </c>
      <c r="H1264">
        <v>4</v>
      </c>
      <c r="I1264" s="4">
        <f>IF(E1264="Rhode Island", Table1[[#This Row],[price]]*$L$3, IF(E1264="Massachusetts", Table1[[#This Row],[price]]*$L$2, 1))</f>
        <v>538000</v>
      </c>
    </row>
    <row r="1265" spans="1:9" x14ac:dyDescent="0.25">
      <c r="A1265" s="2">
        <v>39927</v>
      </c>
      <c r="B1265" s="1">
        <f t="shared" si="38"/>
        <v>2009</v>
      </c>
      <c r="C1265" s="1">
        <f t="shared" si="39"/>
        <v>2</v>
      </c>
      <c r="D1265">
        <v>2605</v>
      </c>
      <c r="E1265" t="s">
        <v>37</v>
      </c>
      <c r="F1265" s="4">
        <v>685000</v>
      </c>
      <c r="G1265" t="s">
        <v>5</v>
      </c>
      <c r="H1265">
        <v>4</v>
      </c>
      <c r="I1265" s="4">
        <f>IF(E1265="Rhode Island", Table1[[#This Row],[price]]*$L$3, IF(E1265="Massachusetts", Table1[[#This Row],[price]]*$L$2, 1))</f>
        <v>685000</v>
      </c>
    </row>
    <row r="1266" spans="1:9" x14ac:dyDescent="0.25">
      <c r="A1266" s="2">
        <v>39931</v>
      </c>
      <c r="B1266" s="1">
        <f t="shared" si="38"/>
        <v>2009</v>
      </c>
      <c r="C1266" s="1">
        <f t="shared" si="39"/>
        <v>2</v>
      </c>
      <c r="D1266">
        <v>2906</v>
      </c>
      <c r="E1266" t="s">
        <v>36</v>
      </c>
      <c r="F1266" s="4">
        <v>300000</v>
      </c>
      <c r="G1266" t="s">
        <v>5</v>
      </c>
      <c r="H1266">
        <v>3</v>
      </c>
      <c r="I1266" s="4">
        <f>IF(E1266="Rhode Island", Table1[[#This Row],[price]]*$L$3, IF(E1266="Massachusetts", Table1[[#This Row],[price]]*$L$2, 1))</f>
        <v>300000</v>
      </c>
    </row>
    <row r="1267" spans="1:9" x14ac:dyDescent="0.25">
      <c r="A1267" s="2">
        <v>39931</v>
      </c>
      <c r="B1267" s="1">
        <f t="shared" si="38"/>
        <v>2009</v>
      </c>
      <c r="C1267" s="1">
        <f t="shared" si="39"/>
        <v>2</v>
      </c>
      <c r="D1267">
        <v>2906</v>
      </c>
      <c r="E1267" t="s">
        <v>36</v>
      </c>
      <c r="F1267" s="4">
        <v>355000</v>
      </c>
      <c r="G1267" t="s">
        <v>5</v>
      </c>
      <c r="H1267">
        <v>3</v>
      </c>
      <c r="I1267" s="4">
        <f>IF(E1267="Rhode Island", Table1[[#This Row],[price]]*$L$3, IF(E1267="Massachusetts", Table1[[#This Row],[price]]*$L$2, 1))</f>
        <v>355000</v>
      </c>
    </row>
    <row r="1268" spans="1:9" x14ac:dyDescent="0.25">
      <c r="A1268" s="2">
        <v>39931</v>
      </c>
      <c r="B1268" s="1">
        <f t="shared" si="38"/>
        <v>2009</v>
      </c>
      <c r="C1268" s="1">
        <f t="shared" si="39"/>
        <v>2</v>
      </c>
      <c r="D1268">
        <v>2617</v>
      </c>
      <c r="E1268" t="s">
        <v>37</v>
      </c>
      <c r="F1268" s="4">
        <v>555000</v>
      </c>
      <c r="G1268" t="s">
        <v>5</v>
      </c>
      <c r="H1268">
        <v>4</v>
      </c>
      <c r="I1268" s="4">
        <f>IF(E1268="Rhode Island", Table1[[#This Row],[price]]*$L$3, IF(E1268="Massachusetts", Table1[[#This Row],[price]]*$L$2, 1))</f>
        <v>555000</v>
      </c>
    </row>
    <row r="1269" spans="1:9" x14ac:dyDescent="0.25">
      <c r="A1269" s="2">
        <v>39931</v>
      </c>
      <c r="B1269" s="1">
        <f t="shared" si="38"/>
        <v>2009</v>
      </c>
      <c r="C1269" s="1">
        <f t="shared" si="39"/>
        <v>2</v>
      </c>
      <c r="D1269">
        <v>2603</v>
      </c>
      <c r="E1269" t="s">
        <v>37</v>
      </c>
      <c r="F1269" s="4">
        <v>530000</v>
      </c>
      <c r="G1269" t="s">
        <v>6</v>
      </c>
      <c r="H1269">
        <v>2</v>
      </c>
      <c r="I1269" s="4">
        <f>IF(E1269="Rhode Island", Table1[[#This Row],[price]]*$L$3, IF(E1269="Massachusetts", Table1[[#This Row],[price]]*$L$2, 1))</f>
        <v>530000</v>
      </c>
    </row>
    <row r="1270" spans="1:9" x14ac:dyDescent="0.25">
      <c r="A1270" s="2">
        <v>39932</v>
      </c>
      <c r="B1270" s="1">
        <f t="shared" si="38"/>
        <v>2009</v>
      </c>
      <c r="C1270" s="1">
        <f t="shared" si="39"/>
        <v>2</v>
      </c>
      <c r="D1270">
        <v>2611</v>
      </c>
      <c r="E1270" t="s">
        <v>37</v>
      </c>
      <c r="F1270" s="4">
        <v>391000</v>
      </c>
      <c r="G1270" t="s">
        <v>5</v>
      </c>
      <c r="H1270">
        <v>3</v>
      </c>
      <c r="I1270" s="4">
        <f>IF(E1270="Rhode Island", Table1[[#This Row],[price]]*$L$3, IF(E1270="Massachusetts", Table1[[#This Row],[price]]*$L$2, 1))</f>
        <v>391000</v>
      </c>
    </row>
    <row r="1271" spans="1:9" x14ac:dyDescent="0.25">
      <c r="A1271" s="2">
        <v>39932</v>
      </c>
      <c r="B1271" s="1">
        <f t="shared" si="38"/>
        <v>2009</v>
      </c>
      <c r="C1271" s="1">
        <f t="shared" si="39"/>
        <v>2</v>
      </c>
      <c r="D1271">
        <v>2905</v>
      </c>
      <c r="E1271" t="s">
        <v>36</v>
      </c>
      <c r="F1271" s="4">
        <v>407000</v>
      </c>
      <c r="G1271" t="s">
        <v>5</v>
      </c>
      <c r="H1271">
        <v>4</v>
      </c>
      <c r="I1271" s="4">
        <f>IF(E1271="Rhode Island", Table1[[#This Row],[price]]*$L$3, IF(E1271="Massachusetts", Table1[[#This Row],[price]]*$L$2, 1))</f>
        <v>407000</v>
      </c>
    </row>
    <row r="1272" spans="1:9" x14ac:dyDescent="0.25">
      <c r="A1272" s="2">
        <v>39932</v>
      </c>
      <c r="B1272" s="1">
        <f t="shared" si="38"/>
        <v>2009</v>
      </c>
      <c r="C1272" s="1">
        <f t="shared" si="39"/>
        <v>2</v>
      </c>
      <c r="D1272">
        <v>2904</v>
      </c>
      <c r="E1272" t="s">
        <v>36</v>
      </c>
      <c r="F1272" s="4">
        <v>542000</v>
      </c>
      <c r="G1272" t="s">
        <v>5</v>
      </c>
      <c r="H1272">
        <v>4</v>
      </c>
      <c r="I1272" s="4">
        <f>IF(E1272="Rhode Island", Table1[[#This Row],[price]]*$L$3, IF(E1272="Massachusetts", Table1[[#This Row],[price]]*$L$2, 1))</f>
        <v>542000</v>
      </c>
    </row>
    <row r="1273" spans="1:9" x14ac:dyDescent="0.25">
      <c r="A1273" s="2">
        <v>39932</v>
      </c>
      <c r="B1273" s="1">
        <f t="shared" si="38"/>
        <v>2009</v>
      </c>
      <c r="C1273" s="1">
        <f t="shared" si="39"/>
        <v>2</v>
      </c>
      <c r="D1273">
        <v>2602</v>
      </c>
      <c r="E1273" t="s">
        <v>37</v>
      </c>
      <c r="F1273" s="4">
        <v>330000</v>
      </c>
      <c r="G1273" t="s">
        <v>6</v>
      </c>
      <c r="H1273">
        <v>2</v>
      </c>
      <c r="I1273" s="4">
        <f>IF(E1273="Rhode Island", Table1[[#This Row],[price]]*$L$3, IF(E1273="Massachusetts", Table1[[#This Row],[price]]*$L$2, 1))</f>
        <v>330000</v>
      </c>
    </row>
    <row r="1274" spans="1:9" x14ac:dyDescent="0.25">
      <c r="A1274" s="2">
        <v>39933</v>
      </c>
      <c r="B1274" s="1">
        <f t="shared" si="38"/>
        <v>2009</v>
      </c>
      <c r="C1274" s="1">
        <f t="shared" si="39"/>
        <v>2</v>
      </c>
      <c r="D1274">
        <v>2606</v>
      </c>
      <c r="E1274" t="s">
        <v>37</v>
      </c>
      <c r="F1274" s="4">
        <v>270000</v>
      </c>
      <c r="G1274" t="s">
        <v>6</v>
      </c>
      <c r="H1274">
        <v>2</v>
      </c>
      <c r="I1274" s="4">
        <f>IF(E1274="Rhode Island", Table1[[#This Row],[price]]*$L$3, IF(E1274="Massachusetts", Table1[[#This Row],[price]]*$L$2, 1))</f>
        <v>270000</v>
      </c>
    </row>
    <row r="1275" spans="1:9" x14ac:dyDescent="0.25">
      <c r="A1275" s="2">
        <v>39933</v>
      </c>
      <c r="B1275" s="1">
        <f t="shared" si="38"/>
        <v>2009</v>
      </c>
      <c r="C1275" s="1">
        <f t="shared" si="39"/>
        <v>2</v>
      </c>
      <c r="D1275">
        <v>2606</v>
      </c>
      <c r="E1275" t="s">
        <v>37</v>
      </c>
      <c r="F1275" s="4">
        <v>350600</v>
      </c>
      <c r="G1275" t="s">
        <v>6</v>
      </c>
      <c r="H1275">
        <v>2</v>
      </c>
      <c r="I1275" s="4">
        <f>IF(E1275="Rhode Island", Table1[[#This Row],[price]]*$L$3, IF(E1275="Massachusetts", Table1[[#This Row],[price]]*$L$2, 1))</f>
        <v>350600</v>
      </c>
    </row>
    <row r="1276" spans="1:9" x14ac:dyDescent="0.25">
      <c r="A1276" s="2">
        <v>39934</v>
      </c>
      <c r="B1276" s="1">
        <f t="shared" si="38"/>
        <v>2009</v>
      </c>
      <c r="C1276" s="1">
        <f t="shared" si="39"/>
        <v>2</v>
      </c>
      <c r="D1276">
        <v>2617</v>
      </c>
      <c r="E1276" t="s">
        <v>37</v>
      </c>
      <c r="F1276" s="4">
        <v>370000</v>
      </c>
      <c r="G1276" t="s">
        <v>5</v>
      </c>
      <c r="H1276">
        <v>3</v>
      </c>
      <c r="I1276" s="4">
        <f>IF(E1276="Rhode Island", Table1[[#This Row],[price]]*$L$3, IF(E1276="Massachusetts", Table1[[#This Row],[price]]*$L$2, 1))</f>
        <v>370000</v>
      </c>
    </row>
    <row r="1277" spans="1:9" x14ac:dyDescent="0.25">
      <c r="A1277" s="2">
        <v>39934</v>
      </c>
      <c r="B1277" s="1">
        <f t="shared" si="38"/>
        <v>2009</v>
      </c>
      <c r="C1277" s="1">
        <f t="shared" si="39"/>
        <v>2</v>
      </c>
      <c r="D1277">
        <v>2905</v>
      </c>
      <c r="E1277" t="s">
        <v>36</v>
      </c>
      <c r="F1277" s="4">
        <v>415000</v>
      </c>
      <c r="G1277" t="s">
        <v>5</v>
      </c>
      <c r="H1277">
        <v>3</v>
      </c>
      <c r="I1277" s="4">
        <f>IF(E1277="Rhode Island", Table1[[#This Row],[price]]*$L$3, IF(E1277="Massachusetts", Table1[[#This Row],[price]]*$L$2, 1))</f>
        <v>415000</v>
      </c>
    </row>
    <row r="1278" spans="1:9" x14ac:dyDescent="0.25">
      <c r="A1278" s="2">
        <v>39934</v>
      </c>
      <c r="B1278" s="1">
        <f t="shared" si="38"/>
        <v>2009</v>
      </c>
      <c r="C1278" s="1">
        <f t="shared" si="39"/>
        <v>2</v>
      </c>
      <c r="D1278">
        <v>2905</v>
      </c>
      <c r="E1278" t="s">
        <v>36</v>
      </c>
      <c r="F1278" s="4">
        <v>427000</v>
      </c>
      <c r="G1278" t="s">
        <v>5</v>
      </c>
      <c r="H1278">
        <v>4</v>
      </c>
      <c r="I1278" s="4">
        <f>IF(E1278="Rhode Island", Table1[[#This Row],[price]]*$L$3, IF(E1278="Massachusetts", Table1[[#This Row],[price]]*$L$2, 1))</f>
        <v>427000</v>
      </c>
    </row>
    <row r="1279" spans="1:9" x14ac:dyDescent="0.25">
      <c r="A1279" s="2">
        <v>39934</v>
      </c>
      <c r="B1279" s="1">
        <f t="shared" si="38"/>
        <v>2009</v>
      </c>
      <c r="C1279" s="1">
        <f t="shared" si="39"/>
        <v>2</v>
      </c>
      <c r="D1279">
        <v>2615</v>
      </c>
      <c r="E1279" t="s">
        <v>37</v>
      </c>
      <c r="F1279" s="4">
        <v>490000</v>
      </c>
      <c r="G1279" t="s">
        <v>5</v>
      </c>
      <c r="H1279">
        <v>5</v>
      </c>
      <c r="I1279" s="4">
        <f>IF(E1279="Rhode Island", Table1[[#This Row],[price]]*$L$3, IF(E1279="Massachusetts", Table1[[#This Row],[price]]*$L$2, 1))</f>
        <v>490000</v>
      </c>
    </row>
    <row r="1280" spans="1:9" x14ac:dyDescent="0.25">
      <c r="A1280" s="2">
        <v>39934</v>
      </c>
      <c r="B1280" s="1">
        <f t="shared" si="38"/>
        <v>2009</v>
      </c>
      <c r="C1280" s="1">
        <f t="shared" si="39"/>
        <v>2</v>
      </c>
      <c r="D1280">
        <v>2913</v>
      </c>
      <c r="E1280" t="s">
        <v>36</v>
      </c>
      <c r="F1280" s="4">
        <v>565000</v>
      </c>
      <c r="G1280" t="s">
        <v>5</v>
      </c>
      <c r="H1280">
        <v>4</v>
      </c>
      <c r="I1280" s="4">
        <f>IF(E1280="Rhode Island", Table1[[#This Row],[price]]*$L$3, IF(E1280="Massachusetts", Table1[[#This Row],[price]]*$L$2, 1))</f>
        <v>565000</v>
      </c>
    </row>
    <row r="1281" spans="1:9" x14ac:dyDescent="0.25">
      <c r="A1281" s="2">
        <v>39934</v>
      </c>
      <c r="B1281" s="1">
        <f t="shared" si="38"/>
        <v>2009</v>
      </c>
      <c r="C1281" s="1">
        <f t="shared" si="39"/>
        <v>2</v>
      </c>
      <c r="D1281">
        <v>2615</v>
      </c>
      <c r="E1281" t="s">
        <v>37</v>
      </c>
      <c r="F1281" s="4">
        <v>605000</v>
      </c>
      <c r="G1281" t="s">
        <v>5</v>
      </c>
      <c r="H1281">
        <v>4</v>
      </c>
      <c r="I1281" s="4">
        <f>IF(E1281="Rhode Island", Table1[[#This Row],[price]]*$L$3, IF(E1281="Massachusetts", Table1[[#This Row],[price]]*$L$2, 1))</f>
        <v>605000</v>
      </c>
    </row>
    <row r="1282" spans="1:9" x14ac:dyDescent="0.25">
      <c r="A1282" s="2">
        <v>39934</v>
      </c>
      <c r="B1282" s="1">
        <f t="shared" ref="B1282:B1345" si="40">YEAR(A1282)</f>
        <v>2009</v>
      </c>
      <c r="C1282" s="1">
        <f t="shared" ref="C1282:C1345" si="41">ROUNDUP(MONTH(A1282)/3,0)</f>
        <v>2</v>
      </c>
      <c r="D1282">
        <v>2602</v>
      </c>
      <c r="E1282" t="s">
        <v>37</v>
      </c>
      <c r="F1282" s="4">
        <v>223000</v>
      </c>
      <c r="G1282" t="s">
        <v>6</v>
      </c>
      <c r="H1282">
        <v>1</v>
      </c>
      <c r="I1282" s="4">
        <f>IF(E1282="Rhode Island", Table1[[#This Row],[price]]*$L$3, IF(E1282="Massachusetts", Table1[[#This Row],[price]]*$L$2, 1))</f>
        <v>223000</v>
      </c>
    </row>
    <row r="1283" spans="1:9" x14ac:dyDescent="0.25">
      <c r="A1283" s="2">
        <v>39934</v>
      </c>
      <c r="B1283" s="1">
        <f t="shared" si="40"/>
        <v>2009</v>
      </c>
      <c r="C1283" s="1">
        <f t="shared" si="41"/>
        <v>2</v>
      </c>
      <c r="D1283">
        <v>2900</v>
      </c>
      <c r="E1283" t="s">
        <v>37</v>
      </c>
      <c r="F1283" s="4">
        <v>420000</v>
      </c>
      <c r="G1283" t="s">
        <v>6</v>
      </c>
      <c r="H1283">
        <v>3</v>
      </c>
      <c r="I1283" s="4">
        <f>IF(E1283="Rhode Island", Table1[[#This Row],[price]]*$L$3, IF(E1283="Massachusetts", Table1[[#This Row],[price]]*$L$2, 1))</f>
        <v>420000</v>
      </c>
    </row>
    <row r="1284" spans="1:9" x14ac:dyDescent="0.25">
      <c r="A1284" s="2">
        <v>39937</v>
      </c>
      <c r="B1284" s="1">
        <f t="shared" si="40"/>
        <v>2009</v>
      </c>
      <c r="C1284" s="1">
        <f t="shared" si="41"/>
        <v>2</v>
      </c>
      <c r="D1284">
        <v>2906</v>
      </c>
      <c r="E1284" t="s">
        <v>36</v>
      </c>
      <c r="F1284" s="4">
        <v>340000</v>
      </c>
      <c r="G1284" t="s">
        <v>5</v>
      </c>
      <c r="H1284">
        <v>3</v>
      </c>
      <c r="I1284" s="4">
        <f>IF(E1284="Rhode Island", Table1[[#This Row],[price]]*$L$3, IF(E1284="Massachusetts", Table1[[#This Row],[price]]*$L$2, 1))</f>
        <v>340000</v>
      </c>
    </row>
    <row r="1285" spans="1:9" x14ac:dyDescent="0.25">
      <c r="A1285" s="2">
        <v>39937</v>
      </c>
      <c r="B1285" s="1">
        <f t="shared" si="40"/>
        <v>2009</v>
      </c>
      <c r="C1285" s="1">
        <f t="shared" si="41"/>
        <v>2</v>
      </c>
      <c r="D1285">
        <v>2902</v>
      </c>
      <c r="E1285" t="s">
        <v>36</v>
      </c>
      <c r="F1285" s="4">
        <v>360000</v>
      </c>
      <c r="G1285" t="s">
        <v>5</v>
      </c>
      <c r="H1285">
        <v>3</v>
      </c>
      <c r="I1285" s="4">
        <f>IF(E1285="Rhode Island", Table1[[#This Row],[price]]*$L$3, IF(E1285="Massachusetts", Table1[[#This Row],[price]]*$L$2, 1))</f>
        <v>360000</v>
      </c>
    </row>
    <row r="1286" spans="1:9" x14ac:dyDescent="0.25">
      <c r="A1286" s="2">
        <v>39937</v>
      </c>
      <c r="B1286" s="1">
        <f t="shared" si="40"/>
        <v>2009</v>
      </c>
      <c r="C1286" s="1">
        <f t="shared" si="41"/>
        <v>2</v>
      </c>
      <c r="D1286">
        <v>2902</v>
      </c>
      <c r="E1286" t="s">
        <v>36</v>
      </c>
      <c r="F1286" s="4">
        <v>375000</v>
      </c>
      <c r="G1286" t="s">
        <v>5</v>
      </c>
      <c r="H1286">
        <v>3</v>
      </c>
      <c r="I1286" s="4">
        <f>IF(E1286="Rhode Island", Table1[[#This Row],[price]]*$L$3, IF(E1286="Massachusetts", Table1[[#This Row],[price]]*$L$2, 1))</f>
        <v>375000</v>
      </c>
    </row>
    <row r="1287" spans="1:9" x14ac:dyDescent="0.25">
      <c r="A1287" s="2">
        <v>39937</v>
      </c>
      <c r="B1287" s="1">
        <f t="shared" si="40"/>
        <v>2009</v>
      </c>
      <c r="C1287" s="1">
        <f t="shared" si="41"/>
        <v>2</v>
      </c>
      <c r="D1287">
        <v>2904</v>
      </c>
      <c r="E1287" t="s">
        <v>36</v>
      </c>
      <c r="F1287" s="4">
        <v>499950</v>
      </c>
      <c r="G1287" t="s">
        <v>5</v>
      </c>
      <c r="H1287">
        <v>4</v>
      </c>
      <c r="I1287" s="4">
        <f>IF(E1287="Rhode Island", Table1[[#This Row],[price]]*$L$3, IF(E1287="Massachusetts", Table1[[#This Row],[price]]*$L$2, 1))</f>
        <v>499950</v>
      </c>
    </row>
    <row r="1288" spans="1:9" x14ac:dyDescent="0.25">
      <c r="A1288" s="2">
        <v>39937</v>
      </c>
      <c r="B1288" s="1">
        <f t="shared" si="40"/>
        <v>2009</v>
      </c>
      <c r="C1288" s="1">
        <f t="shared" si="41"/>
        <v>2</v>
      </c>
      <c r="D1288">
        <v>2905</v>
      </c>
      <c r="E1288" t="s">
        <v>36</v>
      </c>
      <c r="F1288" s="4">
        <v>551000</v>
      </c>
      <c r="G1288" t="s">
        <v>5</v>
      </c>
      <c r="H1288">
        <v>5</v>
      </c>
      <c r="I1288" s="4">
        <f>IF(E1288="Rhode Island", Table1[[#This Row],[price]]*$L$3, IF(E1288="Massachusetts", Table1[[#This Row],[price]]*$L$2, 1))</f>
        <v>551000</v>
      </c>
    </row>
    <row r="1289" spans="1:9" x14ac:dyDescent="0.25">
      <c r="A1289" s="2">
        <v>39937</v>
      </c>
      <c r="B1289" s="1">
        <f t="shared" si="40"/>
        <v>2009</v>
      </c>
      <c r="C1289" s="1">
        <f t="shared" si="41"/>
        <v>2</v>
      </c>
      <c r="D1289">
        <v>2617</v>
      </c>
      <c r="E1289" t="s">
        <v>37</v>
      </c>
      <c r="F1289" s="4">
        <v>627000</v>
      </c>
      <c r="G1289" t="s">
        <v>5</v>
      </c>
      <c r="H1289">
        <v>5</v>
      </c>
      <c r="I1289" s="4">
        <f>IF(E1289="Rhode Island", Table1[[#This Row],[price]]*$L$3, IF(E1289="Massachusetts", Table1[[#This Row],[price]]*$L$2, 1))</f>
        <v>627000</v>
      </c>
    </row>
    <row r="1290" spans="1:9" x14ac:dyDescent="0.25">
      <c r="A1290" s="2">
        <v>39938</v>
      </c>
      <c r="B1290" s="1">
        <f t="shared" si="40"/>
        <v>2009</v>
      </c>
      <c r="C1290" s="1">
        <f t="shared" si="41"/>
        <v>2</v>
      </c>
      <c r="D1290">
        <v>2906</v>
      </c>
      <c r="E1290" t="s">
        <v>36</v>
      </c>
      <c r="F1290" s="4">
        <v>368500</v>
      </c>
      <c r="G1290" t="s">
        <v>5</v>
      </c>
      <c r="H1290">
        <v>3</v>
      </c>
      <c r="I1290" s="4">
        <f>IF(E1290="Rhode Island", Table1[[#This Row],[price]]*$L$3, IF(E1290="Massachusetts", Table1[[#This Row],[price]]*$L$2, 1))</f>
        <v>368500</v>
      </c>
    </row>
    <row r="1291" spans="1:9" x14ac:dyDescent="0.25">
      <c r="A1291" s="2">
        <v>39938</v>
      </c>
      <c r="B1291" s="1">
        <f t="shared" si="40"/>
        <v>2009</v>
      </c>
      <c r="C1291" s="1">
        <f t="shared" si="41"/>
        <v>2</v>
      </c>
      <c r="D1291">
        <v>2903</v>
      </c>
      <c r="E1291" t="s">
        <v>36</v>
      </c>
      <c r="F1291" s="4">
        <v>390000</v>
      </c>
      <c r="G1291" t="s">
        <v>5</v>
      </c>
      <c r="H1291">
        <v>3</v>
      </c>
      <c r="I1291" s="4">
        <f>IF(E1291="Rhode Island", Table1[[#This Row],[price]]*$L$3, IF(E1291="Massachusetts", Table1[[#This Row],[price]]*$L$2, 1))</f>
        <v>390000</v>
      </c>
    </row>
    <row r="1292" spans="1:9" x14ac:dyDescent="0.25">
      <c r="A1292" s="2">
        <v>39938</v>
      </c>
      <c r="B1292" s="1">
        <f t="shared" si="40"/>
        <v>2009</v>
      </c>
      <c r="C1292" s="1">
        <f t="shared" si="41"/>
        <v>2</v>
      </c>
      <c r="D1292">
        <v>2902</v>
      </c>
      <c r="E1292" t="s">
        <v>36</v>
      </c>
      <c r="F1292" s="4">
        <v>445000</v>
      </c>
      <c r="G1292" t="s">
        <v>5</v>
      </c>
      <c r="H1292">
        <v>2</v>
      </c>
      <c r="I1292" s="4">
        <f>IF(E1292="Rhode Island", Table1[[#This Row],[price]]*$L$3, IF(E1292="Massachusetts", Table1[[#This Row],[price]]*$L$2, 1))</f>
        <v>445000</v>
      </c>
    </row>
    <row r="1293" spans="1:9" x14ac:dyDescent="0.25">
      <c r="A1293" s="2">
        <v>39938</v>
      </c>
      <c r="B1293" s="1">
        <f t="shared" si="40"/>
        <v>2009</v>
      </c>
      <c r="C1293" s="1">
        <f t="shared" si="41"/>
        <v>2</v>
      </c>
      <c r="D1293">
        <v>2904</v>
      </c>
      <c r="E1293" t="s">
        <v>36</v>
      </c>
      <c r="F1293" s="4">
        <v>460000</v>
      </c>
      <c r="G1293" t="s">
        <v>5</v>
      </c>
      <c r="H1293">
        <v>4</v>
      </c>
      <c r="I1293" s="4">
        <f>IF(E1293="Rhode Island", Table1[[#This Row],[price]]*$L$3, IF(E1293="Massachusetts", Table1[[#This Row],[price]]*$L$2, 1))</f>
        <v>460000</v>
      </c>
    </row>
    <row r="1294" spans="1:9" x14ac:dyDescent="0.25">
      <c r="A1294" s="2">
        <v>39938</v>
      </c>
      <c r="B1294" s="1">
        <f t="shared" si="40"/>
        <v>2009</v>
      </c>
      <c r="C1294" s="1">
        <f t="shared" si="41"/>
        <v>2</v>
      </c>
      <c r="D1294">
        <v>2903</v>
      </c>
      <c r="E1294" t="s">
        <v>36</v>
      </c>
      <c r="F1294" s="4">
        <v>522500</v>
      </c>
      <c r="G1294" t="s">
        <v>5</v>
      </c>
      <c r="H1294">
        <v>4</v>
      </c>
      <c r="I1294" s="4">
        <f>IF(E1294="Rhode Island", Table1[[#This Row],[price]]*$L$3, IF(E1294="Massachusetts", Table1[[#This Row],[price]]*$L$2, 1))</f>
        <v>522500</v>
      </c>
    </row>
    <row r="1295" spans="1:9" x14ac:dyDescent="0.25">
      <c r="A1295" s="2">
        <v>39938</v>
      </c>
      <c r="B1295" s="1">
        <f t="shared" si="40"/>
        <v>2009</v>
      </c>
      <c r="C1295" s="1">
        <f t="shared" si="41"/>
        <v>2</v>
      </c>
      <c r="D1295">
        <v>2605</v>
      </c>
      <c r="E1295" t="s">
        <v>37</v>
      </c>
      <c r="F1295" s="4">
        <v>710000</v>
      </c>
      <c r="G1295" t="s">
        <v>5</v>
      </c>
      <c r="H1295">
        <v>4</v>
      </c>
      <c r="I1295" s="4">
        <f>IF(E1295="Rhode Island", Table1[[#This Row],[price]]*$L$3, IF(E1295="Massachusetts", Table1[[#This Row],[price]]*$L$2, 1))</f>
        <v>710000</v>
      </c>
    </row>
    <row r="1296" spans="1:9" x14ac:dyDescent="0.25">
      <c r="A1296" s="2">
        <v>39939</v>
      </c>
      <c r="B1296" s="1">
        <f t="shared" si="40"/>
        <v>2009</v>
      </c>
      <c r="C1296" s="1">
        <f t="shared" si="41"/>
        <v>2</v>
      </c>
      <c r="D1296">
        <v>2607</v>
      </c>
      <c r="E1296" t="s">
        <v>37</v>
      </c>
      <c r="F1296" s="4">
        <v>490000</v>
      </c>
      <c r="G1296" t="s">
        <v>5</v>
      </c>
      <c r="H1296">
        <v>3</v>
      </c>
      <c r="I1296" s="4">
        <f>IF(E1296="Rhode Island", Table1[[#This Row],[price]]*$L$3, IF(E1296="Massachusetts", Table1[[#This Row],[price]]*$L$2, 1))</f>
        <v>490000</v>
      </c>
    </row>
    <row r="1297" spans="1:9" x14ac:dyDescent="0.25">
      <c r="A1297" s="2">
        <v>39939</v>
      </c>
      <c r="B1297" s="1">
        <f t="shared" si="40"/>
        <v>2009</v>
      </c>
      <c r="C1297" s="1">
        <f t="shared" si="41"/>
        <v>2</v>
      </c>
      <c r="D1297">
        <v>2906</v>
      </c>
      <c r="E1297" t="s">
        <v>36</v>
      </c>
      <c r="F1297" s="4">
        <v>520000</v>
      </c>
      <c r="G1297" t="s">
        <v>5</v>
      </c>
      <c r="H1297">
        <v>4</v>
      </c>
      <c r="I1297" s="4">
        <f>IF(E1297="Rhode Island", Table1[[#This Row],[price]]*$L$3, IF(E1297="Massachusetts", Table1[[#This Row],[price]]*$L$2, 1))</f>
        <v>520000</v>
      </c>
    </row>
    <row r="1298" spans="1:9" x14ac:dyDescent="0.25">
      <c r="A1298" s="2">
        <v>39939</v>
      </c>
      <c r="B1298" s="1">
        <f t="shared" si="40"/>
        <v>2009</v>
      </c>
      <c r="C1298" s="1">
        <f t="shared" si="41"/>
        <v>2</v>
      </c>
      <c r="D1298">
        <v>2914</v>
      </c>
      <c r="E1298" t="s">
        <v>36</v>
      </c>
      <c r="F1298" s="4">
        <v>525000</v>
      </c>
      <c r="G1298" t="s">
        <v>5</v>
      </c>
      <c r="H1298">
        <v>4</v>
      </c>
      <c r="I1298" s="4">
        <f>IF(E1298="Rhode Island", Table1[[#This Row],[price]]*$L$3, IF(E1298="Massachusetts", Table1[[#This Row],[price]]*$L$2, 1))</f>
        <v>525000</v>
      </c>
    </row>
    <row r="1299" spans="1:9" x14ac:dyDescent="0.25">
      <c r="A1299" s="2">
        <v>39939</v>
      </c>
      <c r="B1299" s="1">
        <f t="shared" si="40"/>
        <v>2009</v>
      </c>
      <c r="C1299" s="1">
        <f t="shared" si="41"/>
        <v>2</v>
      </c>
      <c r="D1299">
        <v>2602</v>
      </c>
      <c r="E1299" t="s">
        <v>37</v>
      </c>
      <c r="F1299" s="4">
        <v>620000</v>
      </c>
      <c r="G1299" t="s">
        <v>5</v>
      </c>
      <c r="H1299">
        <v>4</v>
      </c>
      <c r="I1299" s="4">
        <f>IF(E1299="Rhode Island", Table1[[#This Row],[price]]*$L$3, IF(E1299="Massachusetts", Table1[[#This Row],[price]]*$L$2, 1))</f>
        <v>620000</v>
      </c>
    </row>
    <row r="1300" spans="1:9" x14ac:dyDescent="0.25">
      <c r="A1300" s="2">
        <v>39939</v>
      </c>
      <c r="B1300" s="1">
        <f t="shared" si="40"/>
        <v>2009</v>
      </c>
      <c r="C1300" s="1">
        <f t="shared" si="41"/>
        <v>2</v>
      </c>
      <c r="D1300">
        <v>2602</v>
      </c>
      <c r="E1300" t="s">
        <v>37</v>
      </c>
      <c r="F1300" s="4">
        <v>330000</v>
      </c>
      <c r="G1300" t="s">
        <v>6</v>
      </c>
      <c r="H1300">
        <v>2</v>
      </c>
      <c r="I1300" s="4">
        <f>IF(E1300="Rhode Island", Table1[[#This Row],[price]]*$L$3, IF(E1300="Massachusetts", Table1[[#This Row],[price]]*$L$2, 1))</f>
        <v>330000</v>
      </c>
    </row>
    <row r="1301" spans="1:9" x14ac:dyDescent="0.25">
      <c r="A1301" s="2">
        <v>39940</v>
      </c>
      <c r="B1301" s="1">
        <f t="shared" si="40"/>
        <v>2009</v>
      </c>
      <c r="C1301" s="1">
        <f t="shared" si="41"/>
        <v>2</v>
      </c>
      <c r="D1301">
        <v>2905</v>
      </c>
      <c r="E1301" t="s">
        <v>36</v>
      </c>
      <c r="F1301" s="4">
        <v>320000</v>
      </c>
      <c r="G1301" t="s">
        <v>5</v>
      </c>
      <c r="H1301">
        <v>3</v>
      </c>
      <c r="I1301" s="4">
        <f>IF(E1301="Rhode Island", Table1[[#This Row],[price]]*$L$3, IF(E1301="Massachusetts", Table1[[#This Row],[price]]*$L$2, 1))</f>
        <v>320000</v>
      </c>
    </row>
    <row r="1302" spans="1:9" x14ac:dyDescent="0.25">
      <c r="A1302" s="2">
        <v>39940</v>
      </c>
      <c r="B1302" s="1">
        <f t="shared" si="40"/>
        <v>2009</v>
      </c>
      <c r="C1302" s="1">
        <f t="shared" si="41"/>
        <v>2</v>
      </c>
      <c r="D1302">
        <v>2902</v>
      </c>
      <c r="E1302" t="s">
        <v>36</v>
      </c>
      <c r="F1302" s="4">
        <v>375000</v>
      </c>
      <c r="G1302" t="s">
        <v>5</v>
      </c>
      <c r="H1302">
        <v>3</v>
      </c>
      <c r="I1302" s="4">
        <f>IF(E1302="Rhode Island", Table1[[#This Row],[price]]*$L$3, IF(E1302="Massachusetts", Table1[[#This Row],[price]]*$L$2, 1))</f>
        <v>375000</v>
      </c>
    </row>
    <row r="1303" spans="1:9" x14ac:dyDescent="0.25">
      <c r="A1303" s="2">
        <v>39940</v>
      </c>
      <c r="B1303" s="1">
        <f t="shared" si="40"/>
        <v>2009</v>
      </c>
      <c r="C1303" s="1">
        <f t="shared" si="41"/>
        <v>2</v>
      </c>
      <c r="D1303">
        <v>2617</v>
      </c>
      <c r="E1303" t="s">
        <v>37</v>
      </c>
      <c r="F1303" s="4">
        <v>402227</v>
      </c>
      <c r="G1303" t="s">
        <v>5</v>
      </c>
      <c r="H1303">
        <v>3</v>
      </c>
      <c r="I1303" s="4">
        <f>IF(E1303="Rhode Island", Table1[[#This Row],[price]]*$L$3, IF(E1303="Massachusetts", Table1[[#This Row],[price]]*$L$2, 1))</f>
        <v>402227</v>
      </c>
    </row>
    <row r="1304" spans="1:9" x14ac:dyDescent="0.25">
      <c r="A1304" s="2">
        <v>39940</v>
      </c>
      <c r="B1304" s="1">
        <f t="shared" si="40"/>
        <v>2009</v>
      </c>
      <c r="C1304" s="1">
        <f t="shared" si="41"/>
        <v>2</v>
      </c>
      <c r="D1304">
        <v>2617</v>
      </c>
      <c r="E1304" t="s">
        <v>37</v>
      </c>
      <c r="F1304" s="4">
        <v>412000</v>
      </c>
      <c r="G1304" t="s">
        <v>5</v>
      </c>
      <c r="H1304">
        <v>3</v>
      </c>
      <c r="I1304" s="4">
        <f>IF(E1304="Rhode Island", Table1[[#This Row],[price]]*$L$3, IF(E1304="Massachusetts", Table1[[#This Row],[price]]*$L$2, 1))</f>
        <v>412000</v>
      </c>
    </row>
    <row r="1305" spans="1:9" x14ac:dyDescent="0.25">
      <c r="A1305" s="2">
        <v>39940</v>
      </c>
      <c r="B1305" s="1">
        <f t="shared" si="40"/>
        <v>2009</v>
      </c>
      <c r="C1305" s="1">
        <f t="shared" si="41"/>
        <v>2</v>
      </c>
      <c r="D1305">
        <v>2903</v>
      </c>
      <c r="E1305" t="s">
        <v>36</v>
      </c>
      <c r="F1305" s="4">
        <v>485000</v>
      </c>
      <c r="G1305" t="s">
        <v>5</v>
      </c>
      <c r="H1305">
        <v>4</v>
      </c>
      <c r="I1305" s="4">
        <f>IF(E1305="Rhode Island", Table1[[#This Row],[price]]*$L$3, IF(E1305="Massachusetts", Table1[[#This Row],[price]]*$L$2, 1))</f>
        <v>485000</v>
      </c>
    </row>
    <row r="1306" spans="1:9" x14ac:dyDescent="0.25">
      <c r="A1306" s="2">
        <v>39940</v>
      </c>
      <c r="B1306" s="1">
        <f t="shared" si="40"/>
        <v>2009</v>
      </c>
      <c r="C1306" s="1">
        <f t="shared" si="41"/>
        <v>2</v>
      </c>
      <c r="D1306">
        <v>2603</v>
      </c>
      <c r="E1306" t="s">
        <v>37</v>
      </c>
      <c r="F1306" s="4">
        <v>525000</v>
      </c>
      <c r="G1306" t="s">
        <v>6</v>
      </c>
      <c r="H1306">
        <v>2</v>
      </c>
      <c r="I1306" s="4">
        <f>IF(E1306="Rhode Island", Table1[[#This Row],[price]]*$L$3, IF(E1306="Massachusetts", Table1[[#This Row],[price]]*$L$2, 1))</f>
        <v>525000</v>
      </c>
    </row>
    <row r="1307" spans="1:9" x14ac:dyDescent="0.25">
      <c r="A1307" s="2">
        <v>39941</v>
      </c>
      <c r="B1307" s="1">
        <f t="shared" si="40"/>
        <v>2009</v>
      </c>
      <c r="C1307" s="1">
        <f t="shared" si="41"/>
        <v>2</v>
      </c>
      <c r="D1307">
        <v>2615</v>
      </c>
      <c r="E1307" t="s">
        <v>37</v>
      </c>
      <c r="F1307" s="4">
        <v>395000</v>
      </c>
      <c r="G1307" t="s">
        <v>5</v>
      </c>
      <c r="H1307">
        <v>3</v>
      </c>
      <c r="I1307" s="4">
        <f>IF(E1307="Rhode Island", Table1[[#This Row],[price]]*$L$3, IF(E1307="Massachusetts", Table1[[#This Row],[price]]*$L$2, 1))</f>
        <v>395000</v>
      </c>
    </row>
    <row r="1308" spans="1:9" x14ac:dyDescent="0.25">
      <c r="A1308" s="2">
        <v>39941</v>
      </c>
      <c r="B1308" s="1">
        <f t="shared" si="40"/>
        <v>2009</v>
      </c>
      <c r="C1308" s="1">
        <f t="shared" si="41"/>
        <v>2</v>
      </c>
      <c r="D1308">
        <v>2913</v>
      </c>
      <c r="E1308" t="s">
        <v>36</v>
      </c>
      <c r="F1308" s="4">
        <v>450000</v>
      </c>
      <c r="G1308" t="s">
        <v>5</v>
      </c>
      <c r="H1308">
        <v>4</v>
      </c>
      <c r="I1308" s="4">
        <f>IF(E1308="Rhode Island", Table1[[#This Row],[price]]*$L$3, IF(E1308="Massachusetts", Table1[[#This Row],[price]]*$L$2, 1))</f>
        <v>450000</v>
      </c>
    </row>
    <row r="1309" spans="1:9" x14ac:dyDescent="0.25">
      <c r="A1309" s="2">
        <v>39941</v>
      </c>
      <c r="B1309" s="1">
        <f t="shared" si="40"/>
        <v>2009</v>
      </c>
      <c r="C1309" s="1">
        <f t="shared" si="41"/>
        <v>2</v>
      </c>
      <c r="D1309">
        <v>2906</v>
      </c>
      <c r="E1309" t="s">
        <v>36</v>
      </c>
      <c r="F1309" s="4">
        <v>485000</v>
      </c>
      <c r="G1309" t="s">
        <v>5</v>
      </c>
      <c r="H1309">
        <v>4</v>
      </c>
      <c r="I1309" s="4">
        <f>IF(E1309="Rhode Island", Table1[[#This Row],[price]]*$L$3, IF(E1309="Massachusetts", Table1[[#This Row],[price]]*$L$2, 1))</f>
        <v>485000</v>
      </c>
    </row>
    <row r="1310" spans="1:9" x14ac:dyDescent="0.25">
      <c r="A1310" s="2">
        <v>39941</v>
      </c>
      <c r="B1310" s="1">
        <f t="shared" si="40"/>
        <v>2009</v>
      </c>
      <c r="C1310" s="1">
        <f t="shared" si="41"/>
        <v>2</v>
      </c>
      <c r="D1310">
        <v>2604</v>
      </c>
      <c r="E1310" t="s">
        <v>37</v>
      </c>
      <c r="F1310" s="4">
        <v>615000</v>
      </c>
      <c r="G1310" t="s">
        <v>5</v>
      </c>
      <c r="H1310">
        <v>3</v>
      </c>
      <c r="I1310" s="4">
        <f>IF(E1310="Rhode Island", Table1[[#This Row],[price]]*$L$3, IF(E1310="Massachusetts", Table1[[#This Row],[price]]*$L$2, 1))</f>
        <v>615000</v>
      </c>
    </row>
    <row r="1311" spans="1:9" x14ac:dyDescent="0.25">
      <c r="A1311" s="2">
        <v>39941</v>
      </c>
      <c r="B1311" s="1">
        <f t="shared" si="40"/>
        <v>2009</v>
      </c>
      <c r="C1311" s="1">
        <f t="shared" si="41"/>
        <v>2</v>
      </c>
      <c r="D1311">
        <v>2600</v>
      </c>
      <c r="E1311" t="s">
        <v>37</v>
      </c>
      <c r="F1311" s="4">
        <v>675000</v>
      </c>
      <c r="G1311" t="s">
        <v>5</v>
      </c>
      <c r="H1311">
        <v>3</v>
      </c>
      <c r="I1311" s="4">
        <f>IF(E1311="Rhode Island", Table1[[#This Row],[price]]*$L$3, IF(E1311="Massachusetts", Table1[[#This Row],[price]]*$L$2, 1))</f>
        <v>675000</v>
      </c>
    </row>
    <row r="1312" spans="1:9" x14ac:dyDescent="0.25">
      <c r="A1312" s="2">
        <v>39941</v>
      </c>
      <c r="B1312" s="1">
        <f t="shared" si="40"/>
        <v>2009</v>
      </c>
      <c r="C1312" s="1">
        <f t="shared" si="41"/>
        <v>2</v>
      </c>
      <c r="D1312">
        <v>2905</v>
      </c>
      <c r="E1312" t="s">
        <v>36</v>
      </c>
      <c r="F1312" s="4">
        <v>720000</v>
      </c>
      <c r="G1312" t="s">
        <v>5</v>
      </c>
      <c r="H1312">
        <v>5</v>
      </c>
      <c r="I1312" s="4">
        <f>IF(E1312="Rhode Island", Table1[[#This Row],[price]]*$L$3, IF(E1312="Massachusetts", Table1[[#This Row],[price]]*$L$2, 1))</f>
        <v>720000</v>
      </c>
    </row>
    <row r="1313" spans="1:9" x14ac:dyDescent="0.25">
      <c r="A1313" s="2">
        <v>39941</v>
      </c>
      <c r="B1313" s="1">
        <f t="shared" si="40"/>
        <v>2009</v>
      </c>
      <c r="C1313" s="1">
        <f t="shared" si="41"/>
        <v>2</v>
      </c>
      <c r="D1313">
        <v>2612</v>
      </c>
      <c r="E1313" t="s">
        <v>37</v>
      </c>
      <c r="F1313" s="4">
        <v>1050000</v>
      </c>
      <c r="G1313" t="s">
        <v>5</v>
      </c>
      <c r="H1313">
        <v>4</v>
      </c>
      <c r="I1313" s="4">
        <f>IF(E1313="Rhode Island", Table1[[#This Row],[price]]*$L$3, IF(E1313="Massachusetts", Table1[[#This Row],[price]]*$L$2, 1))</f>
        <v>1050000</v>
      </c>
    </row>
    <row r="1314" spans="1:9" x14ac:dyDescent="0.25">
      <c r="A1314" s="2">
        <v>39941</v>
      </c>
      <c r="B1314" s="1">
        <f t="shared" si="40"/>
        <v>2009</v>
      </c>
      <c r="C1314" s="1">
        <f t="shared" si="41"/>
        <v>2</v>
      </c>
      <c r="D1314">
        <v>2612</v>
      </c>
      <c r="E1314" t="s">
        <v>37</v>
      </c>
      <c r="F1314" s="4">
        <v>485000</v>
      </c>
      <c r="G1314" t="s">
        <v>6</v>
      </c>
      <c r="H1314">
        <v>2</v>
      </c>
      <c r="I1314" s="4">
        <f>IF(E1314="Rhode Island", Table1[[#This Row],[price]]*$L$3, IF(E1314="Massachusetts", Table1[[#This Row],[price]]*$L$2, 1))</f>
        <v>485000</v>
      </c>
    </row>
    <row r="1315" spans="1:9" x14ac:dyDescent="0.25">
      <c r="A1315" s="2">
        <v>39942</v>
      </c>
      <c r="B1315" s="1">
        <f t="shared" si="40"/>
        <v>2009</v>
      </c>
      <c r="C1315" s="1">
        <f t="shared" si="41"/>
        <v>2</v>
      </c>
      <c r="D1315">
        <v>2913</v>
      </c>
      <c r="E1315" t="s">
        <v>36</v>
      </c>
      <c r="F1315" s="4">
        <v>401000</v>
      </c>
      <c r="G1315" t="s">
        <v>5</v>
      </c>
      <c r="H1315">
        <v>3</v>
      </c>
      <c r="I1315" s="4">
        <f>IF(E1315="Rhode Island", Table1[[#This Row],[price]]*$L$3, IF(E1315="Massachusetts", Table1[[#This Row],[price]]*$L$2, 1))</f>
        <v>401000</v>
      </c>
    </row>
    <row r="1316" spans="1:9" x14ac:dyDescent="0.25">
      <c r="A1316" s="2">
        <v>39944</v>
      </c>
      <c r="B1316" s="1">
        <f t="shared" si="40"/>
        <v>2009</v>
      </c>
      <c r="C1316" s="1">
        <f t="shared" si="41"/>
        <v>2</v>
      </c>
      <c r="D1316">
        <v>2906</v>
      </c>
      <c r="E1316" t="s">
        <v>36</v>
      </c>
      <c r="F1316" s="4">
        <v>315000</v>
      </c>
      <c r="G1316" t="s">
        <v>5</v>
      </c>
      <c r="H1316">
        <v>3</v>
      </c>
      <c r="I1316" s="4">
        <f>IF(E1316="Rhode Island", Table1[[#This Row],[price]]*$L$3, IF(E1316="Massachusetts", Table1[[#This Row],[price]]*$L$2, 1))</f>
        <v>315000</v>
      </c>
    </row>
    <row r="1317" spans="1:9" x14ac:dyDescent="0.25">
      <c r="A1317" s="2">
        <v>39944</v>
      </c>
      <c r="B1317" s="1">
        <f t="shared" si="40"/>
        <v>2009</v>
      </c>
      <c r="C1317" s="1">
        <f t="shared" si="41"/>
        <v>2</v>
      </c>
      <c r="D1317">
        <v>2902</v>
      </c>
      <c r="E1317" t="s">
        <v>36</v>
      </c>
      <c r="F1317" s="4">
        <v>325000</v>
      </c>
      <c r="G1317" t="s">
        <v>5</v>
      </c>
      <c r="H1317">
        <v>3</v>
      </c>
      <c r="I1317" s="4">
        <f>IF(E1317="Rhode Island", Table1[[#This Row],[price]]*$L$3, IF(E1317="Massachusetts", Table1[[#This Row],[price]]*$L$2, 1))</f>
        <v>325000</v>
      </c>
    </row>
    <row r="1318" spans="1:9" x14ac:dyDescent="0.25">
      <c r="A1318" s="2">
        <v>39944</v>
      </c>
      <c r="B1318" s="1">
        <f t="shared" si="40"/>
        <v>2009</v>
      </c>
      <c r="C1318" s="1">
        <f t="shared" si="41"/>
        <v>2</v>
      </c>
      <c r="D1318">
        <v>2611</v>
      </c>
      <c r="E1318" t="s">
        <v>37</v>
      </c>
      <c r="F1318" s="4">
        <v>375000</v>
      </c>
      <c r="G1318" t="s">
        <v>5</v>
      </c>
      <c r="H1318">
        <v>3</v>
      </c>
      <c r="I1318" s="4">
        <f>IF(E1318="Rhode Island", Table1[[#This Row],[price]]*$L$3, IF(E1318="Massachusetts", Table1[[#This Row],[price]]*$L$2, 1))</f>
        <v>375000</v>
      </c>
    </row>
    <row r="1319" spans="1:9" x14ac:dyDescent="0.25">
      <c r="A1319" s="2">
        <v>39944</v>
      </c>
      <c r="B1319" s="1">
        <f t="shared" si="40"/>
        <v>2009</v>
      </c>
      <c r="C1319" s="1">
        <f t="shared" si="41"/>
        <v>2</v>
      </c>
      <c r="D1319">
        <v>2614</v>
      </c>
      <c r="E1319" t="s">
        <v>37</v>
      </c>
      <c r="F1319" s="4">
        <v>390500</v>
      </c>
      <c r="G1319" t="s">
        <v>5</v>
      </c>
      <c r="H1319">
        <v>3</v>
      </c>
      <c r="I1319" s="4">
        <f>IF(E1319="Rhode Island", Table1[[#This Row],[price]]*$L$3, IF(E1319="Massachusetts", Table1[[#This Row],[price]]*$L$2, 1))</f>
        <v>390500</v>
      </c>
    </row>
    <row r="1320" spans="1:9" x14ac:dyDescent="0.25">
      <c r="A1320" s="2">
        <v>39944</v>
      </c>
      <c r="B1320" s="1">
        <f t="shared" si="40"/>
        <v>2009</v>
      </c>
      <c r="C1320" s="1">
        <f t="shared" si="41"/>
        <v>2</v>
      </c>
      <c r="D1320">
        <v>2611</v>
      </c>
      <c r="E1320" t="s">
        <v>37</v>
      </c>
      <c r="F1320" s="4">
        <v>495000</v>
      </c>
      <c r="G1320" t="s">
        <v>5</v>
      </c>
      <c r="H1320">
        <v>3</v>
      </c>
      <c r="I1320" s="4">
        <f>IF(E1320="Rhode Island", Table1[[#This Row],[price]]*$L$3, IF(E1320="Massachusetts", Table1[[#This Row],[price]]*$L$2, 1))</f>
        <v>495000</v>
      </c>
    </row>
    <row r="1321" spans="1:9" x14ac:dyDescent="0.25">
      <c r="A1321" s="2">
        <v>39945</v>
      </c>
      <c r="B1321" s="1">
        <f t="shared" si="40"/>
        <v>2009</v>
      </c>
      <c r="C1321" s="1">
        <f t="shared" si="41"/>
        <v>2</v>
      </c>
      <c r="D1321">
        <v>2615</v>
      </c>
      <c r="E1321" t="s">
        <v>37</v>
      </c>
      <c r="F1321" s="4">
        <v>458000</v>
      </c>
      <c r="G1321" t="s">
        <v>5</v>
      </c>
      <c r="H1321">
        <v>4</v>
      </c>
      <c r="I1321" s="4">
        <f>IF(E1321="Rhode Island", Table1[[#This Row],[price]]*$L$3, IF(E1321="Massachusetts", Table1[[#This Row],[price]]*$L$2, 1))</f>
        <v>458000</v>
      </c>
    </row>
    <row r="1322" spans="1:9" x14ac:dyDescent="0.25">
      <c r="A1322" s="2">
        <v>39945</v>
      </c>
      <c r="B1322" s="1">
        <f t="shared" si="40"/>
        <v>2009</v>
      </c>
      <c r="C1322" s="1">
        <f t="shared" si="41"/>
        <v>2</v>
      </c>
      <c r="D1322">
        <v>2607</v>
      </c>
      <c r="E1322" t="s">
        <v>37</v>
      </c>
      <c r="F1322" s="4">
        <v>477500</v>
      </c>
      <c r="G1322" t="s">
        <v>5</v>
      </c>
      <c r="H1322">
        <v>3</v>
      </c>
      <c r="I1322" s="4">
        <f>IF(E1322="Rhode Island", Table1[[#This Row],[price]]*$L$3, IF(E1322="Massachusetts", Table1[[#This Row],[price]]*$L$2, 1))</f>
        <v>477500</v>
      </c>
    </row>
    <row r="1323" spans="1:9" x14ac:dyDescent="0.25">
      <c r="A1323" s="2">
        <v>39945</v>
      </c>
      <c r="B1323" s="1">
        <f t="shared" si="40"/>
        <v>2009</v>
      </c>
      <c r="C1323" s="1">
        <f t="shared" si="41"/>
        <v>2</v>
      </c>
      <c r="D1323">
        <v>2607</v>
      </c>
      <c r="E1323" t="s">
        <v>37</v>
      </c>
      <c r="F1323" s="4">
        <v>215000</v>
      </c>
      <c r="G1323" t="s">
        <v>6</v>
      </c>
      <c r="H1323">
        <v>1</v>
      </c>
      <c r="I1323" s="4">
        <f>IF(E1323="Rhode Island", Table1[[#This Row],[price]]*$L$3, IF(E1323="Massachusetts", Table1[[#This Row],[price]]*$L$2, 1))</f>
        <v>215000</v>
      </c>
    </row>
    <row r="1324" spans="1:9" x14ac:dyDescent="0.25">
      <c r="A1324" s="2">
        <v>39945</v>
      </c>
      <c r="B1324" s="1">
        <f t="shared" si="40"/>
        <v>2009</v>
      </c>
      <c r="C1324" s="1">
        <f t="shared" si="41"/>
        <v>2</v>
      </c>
      <c r="D1324">
        <v>2604</v>
      </c>
      <c r="E1324" t="s">
        <v>37</v>
      </c>
      <c r="F1324" s="4">
        <v>375000</v>
      </c>
      <c r="G1324" t="s">
        <v>6</v>
      </c>
      <c r="H1324">
        <v>2</v>
      </c>
      <c r="I1324" s="4">
        <f>IF(E1324="Rhode Island", Table1[[#This Row],[price]]*$L$3, IF(E1324="Massachusetts", Table1[[#This Row],[price]]*$L$2, 1))</f>
        <v>375000</v>
      </c>
    </row>
    <row r="1325" spans="1:9" x14ac:dyDescent="0.25">
      <c r="A1325" s="2">
        <v>39946</v>
      </c>
      <c r="B1325" s="1">
        <f t="shared" si="40"/>
        <v>2009</v>
      </c>
      <c r="C1325" s="1">
        <f t="shared" si="41"/>
        <v>2</v>
      </c>
      <c r="D1325">
        <v>2906</v>
      </c>
      <c r="E1325" t="s">
        <v>36</v>
      </c>
      <c r="F1325" s="4">
        <v>387000</v>
      </c>
      <c r="G1325" t="s">
        <v>5</v>
      </c>
      <c r="H1325">
        <v>3</v>
      </c>
      <c r="I1325" s="4">
        <f>IF(E1325="Rhode Island", Table1[[#This Row],[price]]*$L$3, IF(E1325="Massachusetts", Table1[[#This Row],[price]]*$L$2, 1))</f>
        <v>387000</v>
      </c>
    </row>
    <row r="1326" spans="1:9" x14ac:dyDescent="0.25">
      <c r="A1326" s="2">
        <v>39946</v>
      </c>
      <c r="B1326" s="1">
        <f t="shared" si="40"/>
        <v>2009</v>
      </c>
      <c r="C1326" s="1">
        <f t="shared" si="41"/>
        <v>2</v>
      </c>
      <c r="D1326">
        <v>2906</v>
      </c>
      <c r="E1326" t="s">
        <v>36</v>
      </c>
      <c r="F1326" s="4">
        <v>410000</v>
      </c>
      <c r="G1326" t="s">
        <v>5</v>
      </c>
      <c r="H1326">
        <v>3</v>
      </c>
      <c r="I1326" s="4">
        <f>IF(E1326="Rhode Island", Table1[[#This Row],[price]]*$L$3, IF(E1326="Massachusetts", Table1[[#This Row],[price]]*$L$2, 1))</f>
        <v>410000</v>
      </c>
    </row>
    <row r="1327" spans="1:9" x14ac:dyDescent="0.25">
      <c r="A1327" s="2">
        <v>39946</v>
      </c>
      <c r="B1327" s="1">
        <f t="shared" si="40"/>
        <v>2009</v>
      </c>
      <c r="C1327" s="1">
        <f t="shared" si="41"/>
        <v>2</v>
      </c>
      <c r="D1327">
        <v>2614</v>
      </c>
      <c r="E1327" t="s">
        <v>37</v>
      </c>
      <c r="F1327" s="4">
        <v>805000</v>
      </c>
      <c r="G1327" t="s">
        <v>5</v>
      </c>
      <c r="H1327">
        <v>4</v>
      </c>
      <c r="I1327" s="4">
        <f>IF(E1327="Rhode Island", Table1[[#This Row],[price]]*$L$3, IF(E1327="Massachusetts", Table1[[#This Row],[price]]*$L$2, 1))</f>
        <v>805000</v>
      </c>
    </row>
    <row r="1328" spans="1:9" x14ac:dyDescent="0.25">
      <c r="A1328" s="2">
        <v>39947</v>
      </c>
      <c r="B1328" s="1">
        <f t="shared" si="40"/>
        <v>2009</v>
      </c>
      <c r="C1328" s="1">
        <f t="shared" si="41"/>
        <v>2</v>
      </c>
      <c r="D1328">
        <v>2906</v>
      </c>
      <c r="E1328" t="s">
        <v>36</v>
      </c>
      <c r="F1328" s="4">
        <v>450000</v>
      </c>
      <c r="G1328" t="s">
        <v>5</v>
      </c>
      <c r="H1328">
        <v>4</v>
      </c>
      <c r="I1328" s="4">
        <f>IF(E1328="Rhode Island", Table1[[#This Row],[price]]*$L$3, IF(E1328="Massachusetts", Table1[[#This Row],[price]]*$L$2, 1))</f>
        <v>450000</v>
      </c>
    </row>
    <row r="1329" spans="1:9" x14ac:dyDescent="0.25">
      <c r="A1329" s="2">
        <v>39947</v>
      </c>
      <c r="B1329" s="1">
        <f t="shared" si="40"/>
        <v>2009</v>
      </c>
      <c r="C1329" s="1">
        <f t="shared" si="41"/>
        <v>2</v>
      </c>
      <c r="D1329">
        <v>2620</v>
      </c>
      <c r="E1329" t="s">
        <v>37</v>
      </c>
      <c r="F1329" s="4">
        <v>160000</v>
      </c>
      <c r="G1329" t="s">
        <v>6</v>
      </c>
      <c r="H1329">
        <v>1</v>
      </c>
      <c r="I1329" s="4">
        <f>IF(E1329="Rhode Island", Table1[[#This Row],[price]]*$L$3, IF(E1329="Massachusetts", Table1[[#This Row],[price]]*$L$2, 1))</f>
        <v>160000</v>
      </c>
    </row>
    <row r="1330" spans="1:9" x14ac:dyDescent="0.25">
      <c r="A1330" s="2">
        <v>39948</v>
      </c>
      <c r="B1330" s="1">
        <f t="shared" si="40"/>
        <v>2009</v>
      </c>
      <c r="C1330" s="1">
        <f t="shared" si="41"/>
        <v>2</v>
      </c>
      <c r="D1330">
        <v>2906</v>
      </c>
      <c r="E1330" t="s">
        <v>36</v>
      </c>
      <c r="F1330" s="4">
        <v>350000</v>
      </c>
      <c r="G1330" t="s">
        <v>5</v>
      </c>
      <c r="H1330">
        <v>2</v>
      </c>
      <c r="I1330" s="4">
        <f>IF(E1330="Rhode Island", Table1[[#This Row],[price]]*$L$3, IF(E1330="Massachusetts", Table1[[#This Row],[price]]*$L$2, 1))</f>
        <v>350000</v>
      </c>
    </row>
    <row r="1331" spans="1:9" x14ac:dyDescent="0.25">
      <c r="A1331" s="2">
        <v>39948</v>
      </c>
      <c r="B1331" s="1">
        <f t="shared" si="40"/>
        <v>2009</v>
      </c>
      <c r="C1331" s="1">
        <f t="shared" si="41"/>
        <v>2</v>
      </c>
      <c r="D1331">
        <v>2903</v>
      </c>
      <c r="E1331" t="s">
        <v>36</v>
      </c>
      <c r="F1331" s="4">
        <v>389000</v>
      </c>
      <c r="G1331" t="s">
        <v>5</v>
      </c>
      <c r="H1331">
        <v>3</v>
      </c>
      <c r="I1331" s="4">
        <f>IF(E1331="Rhode Island", Table1[[#This Row],[price]]*$L$3, IF(E1331="Massachusetts", Table1[[#This Row],[price]]*$L$2, 1))</f>
        <v>389000</v>
      </c>
    </row>
    <row r="1332" spans="1:9" x14ac:dyDescent="0.25">
      <c r="A1332" s="2">
        <v>39948</v>
      </c>
      <c r="B1332" s="1">
        <f t="shared" si="40"/>
        <v>2009</v>
      </c>
      <c r="C1332" s="1">
        <f t="shared" si="41"/>
        <v>2</v>
      </c>
      <c r="D1332">
        <v>2905</v>
      </c>
      <c r="E1332" t="s">
        <v>36</v>
      </c>
      <c r="F1332" s="4">
        <v>401000</v>
      </c>
      <c r="G1332" t="s">
        <v>5</v>
      </c>
      <c r="H1332">
        <v>3</v>
      </c>
      <c r="I1332" s="4">
        <f>IF(E1332="Rhode Island", Table1[[#This Row],[price]]*$L$3, IF(E1332="Massachusetts", Table1[[#This Row],[price]]*$L$2, 1))</f>
        <v>401000</v>
      </c>
    </row>
    <row r="1333" spans="1:9" x14ac:dyDescent="0.25">
      <c r="A1333" s="2">
        <v>39948</v>
      </c>
      <c r="B1333" s="1">
        <f t="shared" si="40"/>
        <v>2009</v>
      </c>
      <c r="C1333" s="1">
        <f t="shared" si="41"/>
        <v>2</v>
      </c>
      <c r="D1333">
        <v>2904</v>
      </c>
      <c r="E1333" t="s">
        <v>36</v>
      </c>
      <c r="F1333" s="4">
        <v>410000</v>
      </c>
      <c r="G1333" t="s">
        <v>5</v>
      </c>
      <c r="H1333">
        <v>3</v>
      </c>
      <c r="I1333" s="4">
        <f>IF(E1333="Rhode Island", Table1[[#This Row],[price]]*$L$3, IF(E1333="Massachusetts", Table1[[#This Row],[price]]*$L$2, 1))</f>
        <v>410000</v>
      </c>
    </row>
    <row r="1334" spans="1:9" x14ac:dyDescent="0.25">
      <c r="A1334" s="2">
        <v>39948</v>
      </c>
      <c r="B1334" s="1">
        <f t="shared" si="40"/>
        <v>2009</v>
      </c>
      <c r="C1334" s="1">
        <f t="shared" si="41"/>
        <v>2</v>
      </c>
      <c r="D1334">
        <v>2902</v>
      </c>
      <c r="E1334" t="s">
        <v>36</v>
      </c>
      <c r="F1334" s="4">
        <v>432500</v>
      </c>
      <c r="G1334" t="s">
        <v>5</v>
      </c>
      <c r="H1334">
        <v>3</v>
      </c>
      <c r="I1334" s="4">
        <f>IF(E1334="Rhode Island", Table1[[#This Row],[price]]*$L$3, IF(E1334="Massachusetts", Table1[[#This Row],[price]]*$L$2, 1))</f>
        <v>432500</v>
      </c>
    </row>
    <row r="1335" spans="1:9" x14ac:dyDescent="0.25">
      <c r="A1335" s="2">
        <v>39948</v>
      </c>
      <c r="B1335" s="1">
        <f t="shared" si="40"/>
        <v>2009</v>
      </c>
      <c r="C1335" s="1">
        <f t="shared" si="41"/>
        <v>2</v>
      </c>
      <c r="D1335">
        <v>2604</v>
      </c>
      <c r="E1335" t="s">
        <v>37</v>
      </c>
      <c r="F1335" s="4">
        <v>461000</v>
      </c>
      <c r="G1335" t="s">
        <v>5</v>
      </c>
      <c r="H1335">
        <v>2</v>
      </c>
      <c r="I1335" s="4">
        <f>IF(E1335="Rhode Island", Table1[[#This Row],[price]]*$L$3, IF(E1335="Massachusetts", Table1[[#This Row],[price]]*$L$2, 1))</f>
        <v>461000</v>
      </c>
    </row>
    <row r="1336" spans="1:9" x14ac:dyDescent="0.25">
      <c r="A1336" s="2">
        <v>39948</v>
      </c>
      <c r="B1336" s="1">
        <f t="shared" si="40"/>
        <v>2009</v>
      </c>
      <c r="C1336" s="1">
        <f t="shared" si="41"/>
        <v>2</v>
      </c>
      <c r="D1336">
        <v>2904</v>
      </c>
      <c r="E1336" t="s">
        <v>36</v>
      </c>
      <c r="F1336" s="4">
        <v>485000</v>
      </c>
      <c r="G1336" t="s">
        <v>5</v>
      </c>
      <c r="H1336">
        <v>4</v>
      </c>
      <c r="I1336" s="4">
        <f>IF(E1336="Rhode Island", Table1[[#This Row],[price]]*$L$3, IF(E1336="Massachusetts", Table1[[#This Row],[price]]*$L$2, 1))</f>
        <v>485000</v>
      </c>
    </row>
    <row r="1337" spans="1:9" x14ac:dyDescent="0.25">
      <c r="A1337" s="2">
        <v>39948</v>
      </c>
      <c r="B1337" s="1">
        <f t="shared" si="40"/>
        <v>2009</v>
      </c>
      <c r="C1337" s="1">
        <f t="shared" si="41"/>
        <v>2</v>
      </c>
      <c r="D1337">
        <v>2906</v>
      </c>
      <c r="E1337" t="s">
        <v>36</v>
      </c>
      <c r="F1337" s="4">
        <v>520000</v>
      </c>
      <c r="G1337" t="s">
        <v>5</v>
      </c>
      <c r="H1337">
        <v>4</v>
      </c>
      <c r="I1337" s="4">
        <f>IF(E1337="Rhode Island", Table1[[#This Row],[price]]*$L$3, IF(E1337="Massachusetts", Table1[[#This Row],[price]]*$L$2, 1))</f>
        <v>520000</v>
      </c>
    </row>
    <row r="1338" spans="1:9" x14ac:dyDescent="0.25">
      <c r="A1338" s="2">
        <v>39948</v>
      </c>
      <c r="B1338" s="1">
        <f t="shared" si="40"/>
        <v>2009</v>
      </c>
      <c r="C1338" s="1">
        <f t="shared" si="41"/>
        <v>2</v>
      </c>
      <c r="D1338">
        <v>2904</v>
      </c>
      <c r="E1338" t="s">
        <v>36</v>
      </c>
      <c r="F1338" s="4">
        <v>560000</v>
      </c>
      <c r="G1338" t="s">
        <v>5</v>
      </c>
      <c r="H1338">
        <v>4</v>
      </c>
      <c r="I1338" s="4">
        <f>IF(E1338="Rhode Island", Table1[[#This Row],[price]]*$L$3, IF(E1338="Massachusetts", Table1[[#This Row],[price]]*$L$2, 1))</f>
        <v>560000</v>
      </c>
    </row>
    <row r="1339" spans="1:9" x14ac:dyDescent="0.25">
      <c r="A1339" s="2">
        <v>39948</v>
      </c>
      <c r="B1339" s="1">
        <f t="shared" si="40"/>
        <v>2009</v>
      </c>
      <c r="C1339" s="1">
        <f t="shared" si="41"/>
        <v>2</v>
      </c>
      <c r="D1339">
        <v>2600</v>
      </c>
      <c r="E1339" t="s">
        <v>37</v>
      </c>
      <c r="F1339" s="4">
        <v>1000000</v>
      </c>
      <c r="G1339" t="s">
        <v>5</v>
      </c>
      <c r="H1339">
        <v>4</v>
      </c>
      <c r="I1339" s="4">
        <f>IF(E1339="Rhode Island", Table1[[#This Row],[price]]*$L$3, IF(E1339="Massachusetts", Table1[[#This Row],[price]]*$L$2, 1))</f>
        <v>1000000</v>
      </c>
    </row>
    <row r="1340" spans="1:9" x14ac:dyDescent="0.25">
      <c r="A1340" s="2">
        <v>39949</v>
      </c>
      <c r="B1340" s="1">
        <f t="shared" si="40"/>
        <v>2009</v>
      </c>
      <c r="C1340" s="1">
        <f t="shared" si="41"/>
        <v>2</v>
      </c>
      <c r="D1340">
        <v>2605</v>
      </c>
      <c r="E1340" t="s">
        <v>37</v>
      </c>
      <c r="F1340" s="4">
        <v>540000</v>
      </c>
      <c r="G1340" t="s">
        <v>5</v>
      </c>
      <c r="H1340">
        <v>3</v>
      </c>
      <c r="I1340" s="4">
        <f>IF(E1340="Rhode Island", Table1[[#This Row],[price]]*$L$3, IF(E1340="Massachusetts", Table1[[#This Row],[price]]*$L$2, 1))</f>
        <v>540000</v>
      </c>
    </row>
    <row r="1341" spans="1:9" x14ac:dyDescent="0.25">
      <c r="A1341" s="2">
        <v>39951</v>
      </c>
      <c r="B1341" s="1">
        <f t="shared" si="40"/>
        <v>2009</v>
      </c>
      <c r="C1341" s="1">
        <f t="shared" si="41"/>
        <v>2</v>
      </c>
      <c r="D1341">
        <v>2905</v>
      </c>
      <c r="E1341" t="s">
        <v>36</v>
      </c>
      <c r="F1341" s="4">
        <v>352500</v>
      </c>
      <c r="G1341" t="s">
        <v>5</v>
      </c>
      <c r="H1341">
        <v>3</v>
      </c>
      <c r="I1341" s="4">
        <f>IF(E1341="Rhode Island", Table1[[#This Row],[price]]*$L$3, IF(E1341="Massachusetts", Table1[[#This Row],[price]]*$L$2, 1))</f>
        <v>352500</v>
      </c>
    </row>
    <row r="1342" spans="1:9" x14ac:dyDescent="0.25">
      <c r="A1342" s="2">
        <v>39951</v>
      </c>
      <c r="B1342" s="1">
        <f t="shared" si="40"/>
        <v>2009</v>
      </c>
      <c r="C1342" s="1">
        <f t="shared" si="41"/>
        <v>2</v>
      </c>
      <c r="D1342">
        <v>2906</v>
      </c>
      <c r="E1342" t="s">
        <v>36</v>
      </c>
      <c r="F1342" s="4">
        <v>384000</v>
      </c>
      <c r="G1342" t="s">
        <v>5</v>
      </c>
      <c r="H1342">
        <v>3</v>
      </c>
      <c r="I1342" s="4">
        <f>IF(E1342="Rhode Island", Table1[[#This Row],[price]]*$L$3, IF(E1342="Massachusetts", Table1[[#This Row],[price]]*$L$2, 1))</f>
        <v>384000</v>
      </c>
    </row>
    <row r="1343" spans="1:9" x14ac:dyDescent="0.25">
      <c r="A1343" s="2">
        <v>39951</v>
      </c>
      <c r="B1343" s="1">
        <f t="shared" si="40"/>
        <v>2009</v>
      </c>
      <c r="C1343" s="1">
        <f t="shared" si="41"/>
        <v>2</v>
      </c>
      <c r="D1343">
        <v>2602</v>
      </c>
      <c r="E1343" t="s">
        <v>37</v>
      </c>
      <c r="F1343" s="4">
        <v>535000</v>
      </c>
      <c r="G1343" t="s">
        <v>5</v>
      </c>
      <c r="H1343">
        <v>3</v>
      </c>
      <c r="I1343" s="4">
        <f>IF(E1343="Rhode Island", Table1[[#This Row],[price]]*$L$3, IF(E1343="Massachusetts", Table1[[#This Row],[price]]*$L$2, 1))</f>
        <v>535000</v>
      </c>
    </row>
    <row r="1344" spans="1:9" x14ac:dyDescent="0.25">
      <c r="A1344" s="2">
        <v>39951</v>
      </c>
      <c r="B1344" s="1">
        <f t="shared" si="40"/>
        <v>2009</v>
      </c>
      <c r="C1344" s="1">
        <f t="shared" si="41"/>
        <v>2</v>
      </c>
      <c r="D1344">
        <v>2602</v>
      </c>
      <c r="E1344" t="s">
        <v>37</v>
      </c>
      <c r="F1344" s="4">
        <v>342500</v>
      </c>
      <c r="G1344" t="s">
        <v>6</v>
      </c>
      <c r="H1344">
        <v>1</v>
      </c>
      <c r="I1344" s="4">
        <f>IF(E1344="Rhode Island", Table1[[#This Row],[price]]*$L$3, IF(E1344="Massachusetts", Table1[[#This Row],[price]]*$L$2, 1))</f>
        <v>342500</v>
      </c>
    </row>
    <row r="1345" spans="1:9" x14ac:dyDescent="0.25">
      <c r="A1345" s="2">
        <v>39951</v>
      </c>
      <c r="B1345" s="1">
        <f t="shared" si="40"/>
        <v>2009</v>
      </c>
      <c r="C1345" s="1">
        <f t="shared" si="41"/>
        <v>2</v>
      </c>
      <c r="D1345">
        <v>2604</v>
      </c>
      <c r="E1345" t="s">
        <v>37</v>
      </c>
      <c r="F1345" s="4">
        <v>441000</v>
      </c>
      <c r="G1345" t="s">
        <v>6</v>
      </c>
      <c r="H1345">
        <v>2</v>
      </c>
      <c r="I1345" s="4">
        <f>IF(E1345="Rhode Island", Table1[[#This Row],[price]]*$L$3, IF(E1345="Massachusetts", Table1[[#This Row],[price]]*$L$2, 1))</f>
        <v>441000</v>
      </c>
    </row>
    <row r="1346" spans="1:9" x14ac:dyDescent="0.25">
      <c r="A1346" s="2">
        <v>39952</v>
      </c>
      <c r="B1346" s="1">
        <f t="shared" ref="B1346:B1409" si="42">YEAR(A1346)</f>
        <v>2009</v>
      </c>
      <c r="C1346" s="1">
        <f t="shared" ref="C1346:C1409" si="43">ROUNDUP(MONTH(A1346)/3,0)</f>
        <v>2</v>
      </c>
      <c r="D1346">
        <v>2617</v>
      </c>
      <c r="E1346" t="s">
        <v>37</v>
      </c>
      <c r="F1346" s="4">
        <v>367000</v>
      </c>
      <c r="G1346" t="s">
        <v>5</v>
      </c>
      <c r="H1346">
        <v>3</v>
      </c>
      <c r="I1346" s="4">
        <f>IF(E1346="Rhode Island", Table1[[#This Row],[price]]*$L$3, IF(E1346="Massachusetts", Table1[[#This Row],[price]]*$L$2, 1))</f>
        <v>367000</v>
      </c>
    </row>
    <row r="1347" spans="1:9" x14ac:dyDescent="0.25">
      <c r="A1347" s="2">
        <v>39952</v>
      </c>
      <c r="B1347" s="1">
        <f t="shared" si="42"/>
        <v>2009</v>
      </c>
      <c r="C1347" s="1">
        <f t="shared" si="43"/>
        <v>2</v>
      </c>
      <c r="D1347">
        <v>2615</v>
      </c>
      <c r="E1347" t="s">
        <v>37</v>
      </c>
      <c r="F1347" s="4">
        <v>390000</v>
      </c>
      <c r="G1347" t="s">
        <v>5</v>
      </c>
      <c r="H1347">
        <v>4</v>
      </c>
      <c r="I1347" s="4">
        <f>IF(E1347="Rhode Island", Table1[[#This Row],[price]]*$L$3, IF(E1347="Massachusetts", Table1[[#This Row],[price]]*$L$2, 1))</f>
        <v>390000</v>
      </c>
    </row>
    <row r="1348" spans="1:9" x14ac:dyDescent="0.25">
      <c r="A1348" s="2">
        <v>39952</v>
      </c>
      <c r="B1348" s="1">
        <f t="shared" si="42"/>
        <v>2009</v>
      </c>
      <c r="C1348" s="1">
        <f t="shared" si="43"/>
        <v>2</v>
      </c>
      <c r="D1348">
        <v>2615</v>
      </c>
      <c r="E1348" t="s">
        <v>37</v>
      </c>
      <c r="F1348" s="4">
        <v>415000</v>
      </c>
      <c r="G1348" t="s">
        <v>5</v>
      </c>
      <c r="H1348">
        <v>4</v>
      </c>
      <c r="I1348" s="4">
        <f>IF(E1348="Rhode Island", Table1[[#This Row],[price]]*$L$3, IF(E1348="Massachusetts", Table1[[#This Row],[price]]*$L$2, 1))</f>
        <v>415000</v>
      </c>
    </row>
    <row r="1349" spans="1:9" x14ac:dyDescent="0.25">
      <c r="A1349" s="2">
        <v>39952</v>
      </c>
      <c r="B1349" s="1">
        <f t="shared" si="42"/>
        <v>2009</v>
      </c>
      <c r="C1349" s="1">
        <f t="shared" si="43"/>
        <v>2</v>
      </c>
      <c r="D1349">
        <v>2914</v>
      </c>
      <c r="E1349" t="s">
        <v>36</v>
      </c>
      <c r="F1349" s="4">
        <v>436000</v>
      </c>
      <c r="G1349" t="s">
        <v>5</v>
      </c>
      <c r="H1349">
        <v>3</v>
      </c>
      <c r="I1349" s="4">
        <f>IF(E1349="Rhode Island", Table1[[#This Row],[price]]*$L$3, IF(E1349="Massachusetts", Table1[[#This Row],[price]]*$L$2, 1))</f>
        <v>436000</v>
      </c>
    </row>
    <row r="1350" spans="1:9" x14ac:dyDescent="0.25">
      <c r="A1350" s="2">
        <v>39952</v>
      </c>
      <c r="B1350" s="1">
        <f t="shared" si="42"/>
        <v>2009</v>
      </c>
      <c r="C1350" s="1">
        <f t="shared" si="43"/>
        <v>2</v>
      </c>
      <c r="D1350">
        <v>2906</v>
      </c>
      <c r="E1350" t="s">
        <v>36</v>
      </c>
      <c r="F1350" s="4">
        <v>515000</v>
      </c>
      <c r="G1350" t="s">
        <v>5</v>
      </c>
      <c r="H1350">
        <v>4</v>
      </c>
      <c r="I1350" s="4">
        <f>IF(E1350="Rhode Island", Table1[[#This Row],[price]]*$L$3, IF(E1350="Massachusetts", Table1[[#This Row],[price]]*$L$2, 1))</f>
        <v>515000</v>
      </c>
    </row>
    <row r="1351" spans="1:9" x14ac:dyDescent="0.25">
      <c r="A1351" s="2">
        <v>39952</v>
      </c>
      <c r="B1351" s="1">
        <f t="shared" si="42"/>
        <v>2009</v>
      </c>
      <c r="C1351" s="1">
        <f t="shared" si="43"/>
        <v>2</v>
      </c>
      <c r="D1351">
        <v>2614</v>
      </c>
      <c r="E1351" t="s">
        <v>37</v>
      </c>
      <c r="F1351" s="4">
        <v>820000</v>
      </c>
      <c r="G1351" t="s">
        <v>5</v>
      </c>
      <c r="H1351">
        <v>4</v>
      </c>
      <c r="I1351" s="4">
        <f>IF(E1351="Rhode Island", Table1[[#This Row],[price]]*$L$3, IF(E1351="Massachusetts", Table1[[#This Row],[price]]*$L$2, 1))</f>
        <v>820000</v>
      </c>
    </row>
    <row r="1352" spans="1:9" x14ac:dyDescent="0.25">
      <c r="A1352" s="2">
        <v>39953</v>
      </c>
      <c r="B1352" s="1">
        <f t="shared" si="42"/>
        <v>2009</v>
      </c>
      <c r="C1352" s="1">
        <f t="shared" si="43"/>
        <v>2</v>
      </c>
      <c r="D1352">
        <v>2905</v>
      </c>
      <c r="E1352" t="s">
        <v>36</v>
      </c>
      <c r="F1352" s="4">
        <v>367000</v>
      </c>
      <c r="G1352" t="s">
        <v>5</v>
      </c>
      <c r="H1352">
        <v>3</v>
      </c>
      <c r="I1352" s="4">
        <f>IF(E1352="Rhode Island", Table1[[#This Row],[price]]*$L$3, IF(E1352="Massachusetts", Table1[[#This Row],[price]]*$L$2, 1))</f>
        <v>367000</v>
      </c>
    </row>
    <row r="1353" spans="1:9" x14ac:dyDescent="0.25">
      <c r="A1353" s="2">
        <v>39953</v>
      </c>
      <c r="B1353" s="1">
        <f t="shared" si="42"/>
        <v>2009</v>
      </c>
      <c r="C1353" s="1">
        <f t="shared" si="43"/>
        <v>2</v>
      </c>
      <c r="D1353">
        <v>2615</v>
      </c>
      <c r="E1353" t="s">
        <v>37</v>
      </c>
      <c r="F1353" s="4">
        <v>373000</v>
      </c>
      <c r="G1353" t="s">
        <v>5</v>
      </c>
      <c r="H1353">
        <v>3</v>
      </c>
      <c r="I1353" s="4">
        <f>IF(E1353="Rhode Island", Table1[[#This Row],[price]]*$L$3, IF(E1353="Massachusetts", Table1[[#This Row],[price]]*$L$2, 1))</f>
        <v>373000</v>
      </c>
    </row>
    <row r="1354" spans="1:9" x14ac:dyDescent="0.25">
      <c r="A1354" s="2">
        <v>39953</v>
      </c>
      <c r="B1354" s="1">
        <f t="shared" si="42"/>
        <v>2009</v>
      </c>
      <c r="C1354" s="1">
        <f t="shared" si="43"/>
        <v>2</v>
      </c>
      <c r="D1354">
        <v>2611</v>
      </c>
      <c r="E1354" t="s">
        <v>37</v>
      </c>
      <c r="F1354" s="4">
        <v>495000</v>
      </c>
      <c r="G1354" t="s">
        <v>5</v>
      </c>
      <c r="H1354">
        <v>3</v>
      </c>
      <c r="I1354" s="4">
        <f>IF(E1354="Rhode Island", Table1[[#This Row],[price]]*$L$3, IF(E1354="Massachusetts", Table1[[#This Row],[price]]*$L$2, 1))</f>
        <v>495000</v>
      </c>
    </row>
    <row r="1355" spans="1:9" x14ac:dyDescent="0.25">
      <c r="A1355" s="2">
        <v>39953</v>
      </c>
      <c r="B1355" s="1">
        <f t="shared" si="42"/>
        <v>2009</v>
      </c>
      <c r="C1355" s="1">
        <f t="shared" si="43"/>
        <v>2</v>
      </c>
      <c r="D1355">
        <v>2605</v>
      </c>
      <c r="E1355" t="s">
        <v>37</v>
      </c>
      <c r="F1355" s="4">
        <v>583500</v>
      </c>
      <c r="G1355" t="s">
        <v>5</v>
      </c>
      <c r="H1355">
        <v>3</v>
      </c>
      <c r="I1355" s="4">
        <f>IF(E1355="Rhode Island", Table1[[#This Row],[price]]*$L$3, IF(E1355="Massachusetts", Table1[[#This Row],[price]]*$L$2, 1))</f>
        <v>583500</v>
      </c>
    </row>
    <row r="1356" spans="1:9" x14ac:dyDescent="0.25">
      <c r="A1356" s="2">
        <v>39953</v>
      </c>
      <c r="B1356" s="1">
        <f t="shared" si="42"/>
        <v>2009</v>
      </c>
      <c r="C1356" s="1">
        <f t="shared" si="43"/>
        <v>2</v>
      </c>
      <c r="D1356">
        <v>2607</v>
      </c>
      <c r="E1356" t="s">
        <v>37</v>
      </c>
      <c r="F1356" s="4">
        <v>785000</v>
      </c>
      <c r="G1356" t="s">
        <v>5</v>
      </c>
      <c r="H1356">
        <v>5</v>
      </c>
      <c r="I1356" s="4">
        <f>IF(E1356="Rhode Island", Table1[[#This Row],[price]]*$L$3, IF(E1356="Massachusetts", Table1[[#This Row],[price]]*$L$2, 1))</f>
        <v>785000</v>
      </c>
    </row>
    <row r="1357" spans="1:9" x14ac:dyDescent="0.25">
      <c r="A1357" s="2">
        <v>39953</v>
      </c>
      <c r="B1357" s="1">
        <f t="shared" si="42"/>
        <v>2009</v>
      </c>
      <c r="C1357" s="1">
        <f t="shared" si="43"/>
        <v>2</v>
      </c>
      <c r="D1357">
        <v>2603</v>
      </c>
      <c r="E1357" t="s">
        <v>37</v>
      </c>
      <c r="F1357" s="4">
        <v>888000</v>
      </c>
      <c r="G1357" t="s">
        <v>5</v>
      </c>
      <c r="H1357">
        <v>4</v>
      </c>
      <c r="I1357" s="4">
        <f>IF(E1357="Rhode Island", Table1[[#This Row],[price]]*$L$3, IF(E1357="Massachusetts", Table1[[#This Row],[price]]*$L$2, 1))</f>
        <v>888000</v>
      </c>
    </row>
    <row r="1358" spans="1:9" x14ac:dyDescent="0.25">
      <c r="A1358" s="2">
        <v>39953</v>
      </c>
      <c r="B1358" s="1">
        <f t="shared" si="42"/>
        <v>2009</v>
      </c>
      <c r="C1358" s="1">
        <f t="shared" si="43"/>
        <v>2</v>
      </c>
      <c r="D1358">
        <v>2617</v>
      </c>
      <c r="E1358" t="s">
        <v>37</v>
      </c>
      <c r="F1358" s="4">
        <v>375000</v>
      </c>
      <c r="G1358" t="s">
        <v>6</v>
      </c>
      <c r="H1358">
        <v>2</v>
      </c>
      <c r="I1358" s="4">
        <f>IF(E1358="Rhode Island", Table1[[#This Row],[price]]*$L$3, IF(E1358="Massachusetts", Table1[[#This Row],[price]]*$L$2, 1))</f>
        <v>375000</v>
      </c>
    </row>
    <row r="1359" spans="1:9" x14ac:dyDescent="0.25">
      <c r="A1359" s="2">
        <v>39953</v>
      </c>
      <c r="B1359" s="1">
        <f t="shared" si="42"/>
        <v>2009</v>
      </c>
      <c r="C1359" s="1">
        <f t="shared" si="43"/>
        <v>2</v>
      </c>
      <c r="D1359">
        <v>2900</v>
      </c>
      <c r="E1359" t="s">
        <v>37</v>
      </c>
      <c r="F1359" s="4">
        <v>390000</v>
      </c>
      <c r="G1359" t="s">
        <v>6</v>
      </c>
      <c r="H1359">
        <v>2</v>
      </c>
      <c r="I1359" s="4">
        <f>IF(E1359="Rhode Island", Table1[[#This Row],[price]]*$L$3, IF(E1359="Massachusetts", Table1[[#This Row],[price]]*$L$2, 1))</f>
        <v>390000</v>
      </c>
    </row>
    <row r="1360" spans="1:9" x14ac:dyDescent="0.25">
      <c r="A1360" s="2">
        <v>39954</v>
      </c>
      <c r="B1360" s="1">
        <f t="shared" si="42"/>
        <v>2009</v>
      </c>
      <c r="C1360" s="1">
        <f t="shared" si="43"/>
        <v>2</v>
      </c>
      <c r="D1360">
        <v>2902</v>
      </c>
      <c r="E1360" t="s">
        <v>36</v>
      </c>
      <c r="F1360" s="4">
        <v>365000</v>
      </c>
      <c r="G1360" t="s">
        <v>5</v>
      </c>
      <c r="H1360">
        <v>3</v>
      </c>
      <c r="I1360" s="4">
        <f>IF(E1360="Rhode Island", Table1[[#This Row],[price]]*$L$3, IF(E1360="Massachusetts", Table1[[#This Row],[price]]*$L$2, 1))</f>
        <v>365000</v>
      </c>
    </row>
    <row r="1361" spans="1:9" x14ac:dyDescent="0.25">
      <c r="A1361" s="2">
        <v>39954</v>
      </c>
      <c r="B1361" s="1">
        <f t="shared" si="42"/>
        <v>2009</v>
      </c>
      <c r="C1361" s="1">
        <f t="shared" si="43"/>
        <v>2</v>
      </c>
      <c r="D1361">
        <v>2615</v>
      </c>
      <c r="E1361" t="s">
        <v>37</v>
      </c>
      <c r="F1361" s="4">
        <v>390000</v>
      </c>
      <c r="G1361" t="s">
        <v>5</v>
      </c>
      <c r="H1361">
        <v>3</v>
      </c>
      <c r="I1361" s="4">
        <f>IF(E1361="Rhode Island", Table1[[#This Row],[price]]*$L$3, IF(E1361="Massachusetts", Table1[[#This Row],[price]]*$L$2, 1))</f>
        <v>390000</v>
      </c>
    </row>
    <row r="1362" spans="1:9" x14ac:dyDescent="0.25">
      <c r="A1362" s="2">
        <v>39954</v>
      </c>
      <c r="B1362" s="1">
        <f t="shared" si="42"/>
        <v>2009</v>
      </c>
      <c r="C1362" s="1">
        <f t="shared" si="43"/>
        <v>2</v>
      </c>
      <c r="D1362">
        <v>2615</v>
      </c>
      <c r="E1362" t="s">
        <v>37</v>
      </c>
      <c r="F1362" s="4">
        <v>430000</v>
      </c>
      <c r="G1362" t="s">
        <v>5</v>
      </c>
      <c r="H1362">
        <v>3</v>
      </c>
      <c r="I1362" s="4">
        <f>IF(E1362="Rhode Island", Table1[[#This Row],[price]]*$L$3, IF(E1362="Massachusetts", Table1[[#This Row],[price]]*$L$2, 1))</f>
        <v>430000</v>
      </c>
    </row>
    <row r="1363" spans="1:9" x14ac:dyDescent="0.25">
      <c r="A1363" s="2">
        <v>39954</v>
      </c>
      <c r="B1363" s="1">
        <f t="shared" si="42"/>
        <v>2009</v>
      </c>
      <c r="C1363" s="1">
        <f t="shared" si="43"/>
        <v>2</v>
      </c>
      <c r="D1363">
        <v>2617</v>
      </c>
      <c r="E1363" t="s">
        <v>37</v>
      </c>
      <c r="F1363" s="4">
        <v>439000</v>
      </c>
      <c r="G1363" t="s">
        <v>5</v>
      </c>
      <c r="H1363">
        <v>3</v>
      </c>
      <c r="I1363" s="4">
        <f>IF(E1363="Rhode Island", Table1[[#This Row],[price]]*$L$3, IF(E1363="Massachusetts", Table1[[#This Row],[price]]*$L$2, 1))</f>
        <v>439000</v>
      </c>
    </row>
    <row r="1364" spans="1:9" x14ac:dyDescent="0.25">
      <c r="A1364" s="2">
        <v>39954</v>
      </c>
      <c r="B1364" s="1">
        <f t="shared" si="42"/>
        <v>2009</v>
      </c>
      <c r="C1364" s="1">
        <f t="shared" si="43"/>
        <v>2</v>
      </c>
      <c r="D1364">
        <v>2600</v>
      </c>
      <c r="E1364" t="s">
        <v>37</v>
      </c>
      <c r="F1364" s="4">
        <v>375000</v>
      </c>
      <c r="G1364" t="s">
        <v>6</v>
      </c>
      <c r="H1364">
        <v>2</v>
      </c>
      <c r="I1364" s="4">
        <f>IF(E1364="Rhode Island", Table1[[#This Row],[price]]*$L$3, IF(E1364="Massachusetts", Table1[[#This Row],[price]]*$L$2, 1))</f>
        <v>375000</v>
      </c>
    </row>
    <row r="1365" spans="1:9" x14ac:dyDescent="0.25">
      <c r="A1365" s="2">
        <v>39955</v>
      </c>
      <c r="B1365" s="1">
        <f t="shared" si="42"/>
        <v>2009</v>
      </c>
      <c r="C1365" s="1">
        <f t="shared" si="43"/>
        <v>2</v>
      </c>
      <c r="D1365">
        <v>2611</v>
      </c>
      <c r="E1365" t="s">
        <v>37</v>
      </c>
      <c r="F1365" s="4">
        <v>387500</v>
      </c>
      <c r="G1365" t="s">
        <v>5</v>
      </c>
      <c r="H1365">
        <v>3</v>
      </c>
      <c r="I1365" s="4">
        <f>IF(E1365="Rhode Island", Table1[[#This Row],[price]]*$L$3, IF(E1365="Massachusetts", Table1[[#This Row],[price]]*$L$2, 1))</f>
        <v>387500</v>
      </c>
    </row>
    <row r="1366" spans="1:9" x14ac:dyDescent="0.25">
      <c r="A1366" s="2">
        <v>39955</v>
      </c>
      <c r="B1366" s="1">
        <f t="shared" si="42"/>
        <v>2009</v>
      </c>
      <c r="C1366" s="1">
        <f t="shared" si="43"/>
        <v>2</v>
      </c>
      <c r="D1366">
        <v>2603</v>
      </c>
      <c r="E1366" t="s">
        <v>37</v>
      </c>
      <c r="F1366" s="4">
        <v>440000</v>
      </c>
      <c r="G1366" t="s">
        <v>5</v>
      </c>
      <c r="H1366">
        <v>2</v>
      </c>
      <c r="I1366" s="4">
        <f>IF(E1366="Rhode Island", Table1[[#This Row],[price]]*$L$3, IF(E1366="Massachusetts", Table1[[#This Row],[price]]*$L$2, 1))</f>
        <v>440000</v>
      </c>
    </row>
    <row r="1367" spans="1:9" x14ac:dyDescent="0.25">
      <c r="A1367" s="2">
        <v>39955</v>
      </c>
      <c r="B1367" s="1">
        <f t="shared" si="42"/>
        <v>2009</v>
      </c>
      <c r="C1367" s="1">
        <f t="shared" si="43"/>
        <v>2</v>
      </c>
      <c r="D1367">
        <v>2904</v>
      </c>
      <c r="E1367" t="s">
        <v>36</v>
      </c>
      <c r="F1367" s="4">
        <v>510000</v>
      </c>
      <c r="G1367" t="s">
        <v>5</v>
      </c>
      <c r="H1367">
        <v>4</v>
      </c>
      <c r="I1367" s="4">
        <f>IF(E1367="Rhode Island", Table1[[#This Row],[price]]*$L$3, IF(E1367="Massachusetts", Table1[[#This Row],[price]]*$L$2, 1))</f>
        <v>510000</v>
      </c>
    </row>
    <row r="1368" spans="1:9" x14ac:dyDescent="0.25">
      <c r="A1368" s="2">
        <v>39955</v>
      </c>
      <c r="B1368" s="1">
        <f t="shared" si="42"/>
        <v>2009</v>
      </c>
      <c r="C1368" s="1">
        <f t="shared" si="43"/>
        <v>2</v>
      </c>
      <c r="D1368">
        <v>2602</v>
      </c>
      <c r="E1368" t="s">
        <v>37</v>
      </c>
      <c r="F1368" s="4">
        <v>527500</v>
      </c>
      <c r="G1368" t="s">
        <v>5</v>
      </c>
      <c r="H1368">
        <v>2</v>
      </c>
      <c r="I1368" s="4">
        <f>IF(E1368="Rhode Island", Table1[[#This Row],[price]]*$L$3, IF(E1368="Massachusetts", Table1[[#This Row],[price]]*$L$2, 1))</f>
        <v>527500</v>
      </c>
    </row>
    <row r="1369" spans="1:9" x14ac:dyDescent="0.25">
      <c r="A1369" s="2">
        <v>39955</v>
      </c>
      <c r="B1369" s="1">
        <f t="shared" si="42"/>
        <v>2009</v>
      </c>
      <c r="C1369" s="1">
        <f t="shared" si="43"/>
        <v>2</v>
      </c>
      <c r="D1369">
        <v>2615</v>
      </c>
      <c r="E1369" t="s">
        <v>37</v>
      </c>
      <c r="F1369" s="4">
        <v>553000</v>
      </c>
      <c r="G1369" t="s">
        <v>5</v>
      </c>
      <c r="H1369">
        <v>5</v>
      </c>
      <c r="I1369" s="4">
        <f>IF(E1369="Rhode Island", Table1[[#This Row],[price]]*$L$3, IF(E1369="Massachusetts", Table1[[#This Row],[price]]*$L$2, 1))</f>
        <v>553000</v>
      </c>
    </row>
    <row r="1370" spans="1:9" x14ac:dyDescent="0.25">
      <c r="A1370" s="2">
        <v>39956</v>
      </c>
      <c r="B1370" s="1">
        <f t="shared" si="42"/>
        <v>2009</v>
      </c>
      <c r="C1370" s="1">
        <f t="shared" si="43"/>
        <v>2</v>
      </c>
      <c r="D1370">
        <v>2913</v>
      </c>
      <c r="E1370" t="s">
        <v>36</v>
      </c>
      <c r="F1370" s="4">
        <v>357000</v>
      </c>
      <c r="G1370" t="s">
        <v>5</v>
      </c>
      <c r="H1370">
        <v>3</v>
      </c>
      <c r="I1370" s="4">
        <f>IF(E1370="Rhode Island", Table1[[#This Row],[price]]*$L$3, IF(E1370="Massachusetts", Table1[[#This Row],[price]]*$L$2, 1))</f>
        <v>357000</v>
      </c>
    </row>
    <row r="1371" spans="1:9" x14ac:dyDescent="0.25">
      <c r="A1371" s="2">
        <v>39956</v>
      </c>
      <c r="B1371" s="1">
        <f t="shared" si="42"/>
        <v>2009</v>
      </c>
      <c r="C1371" s="1">
        <f t="shared" si="43"/>
        <v>2</v>
      </c>
      <c r="D1371">
        <v>2615</v>
      </c>
      <c r="E1371" t="s">
        <v>37</v>
      </c>
      <c r="F1371" s="4">
        <v>363000</v>
      </c>
      <c r="G1371" t="s">
        <v>5</v>
      </c>
      <c r="H1371">
        <v>4</v>
      </c>
      <c r="I1371" s="4">
        <f>IF(E1371="Rhode Island", Table1[[#This Row],[price]]*$L$3, IF(E1371="Massachusetts", Table1[[#This Row],[price]]*$L$2, 1))</f>
        <v>363000</v>
      </c>
    </row>
    <row r="1372" spans="1:9" x14ac:dyDescent="0.25">
      <c r="A1372" s="2">
        <v>39956</v>
      </c>
      <c r="B1372" s="1">
        <f t="shared" si="42"/>
        <v>2009</v>
      </c>
      <c r="C1372" s="1">
        <f t="shared" si="43"/>
        <v>2</v>
      </c>
      <c r="D1372">
        <v>2604</v>
      </c>
      <c r="E1372" t="s">
        <v>37</v>
      </c>
      <c r="F1372" s="4">
        <v>511000</v>
      </c>
      <c r="G1372" t="s">
        <v>5</v>
      </c>
      <c r="H1372">
        <v>3</v>
      </c>
      <c r="I1372" s="4">
        <f>IF(E1372="Rhode Island", Table1[[#This Row],[price]]*$L$3, IF(E1372="Massachusetts", Table1[[#This Row],[price]]*$L$2, 1))</f>
        <v>511000</v>
      </c>
    </row>
    <row r="1373" spans="1:9" x14ac:dyDescent="0.25">
      <c r="A1373" s="2">
        <v>39956</v>
      </c>
      <c r="B1373" s="1">
        <f t="shared" si="42"/>
        <v>2009</v>
      </c>
      <c r="C1373" s="1">
        <f t="shared" si="43"/>
        <v>2</v>
      </c>
      <c r="D1373">
        <v>2615</v>
      </c>
      <c r="E1373" t="s">
        <v>37</v>
      </c>
      <c r="F1373" s="4">
        <v>522000</v>
      </c>
      <c r="G1373" t="s">
        <v>5</v>
      </c>
      <c r="H1373">
        <v>4</v>
      </c>
      <c r="I1373" s="4">
        <f>IF(E1373="Rhode Island", Table1[[#This Row],[price]]*$L$3, IF(E1373="Massachusetts", Table1[[#This Row],[price]]*$L$2, 1))</f>
        <v>522000</v>
      </c>
    </row>
    <row r="1374" spans="1:9" x14ac:dyDescent="0.25">
      <c r="A1374" s="2">
        <v>39958</v>
      </c>
      <c r="B1374" s="1">
        <f t="shared" si="42"/>
        <v>2009</v>
      </c>
      <c r="C1374" s="1">
        <f t="shared" si="43"/>
        <v>2</v>
      </c>
      <c r="D1374">
        <v>2903</v>
      </c>
      <c r="E1374" t="s">
        <v>36</v>
      </c>
      <c r="F1374" s="4">
        <v>390000</v>
      </c>
      <c r="G1374" t="s">
        <v>5</v>
      </c>
      <c r="H1374">
        <v>3</v>
      </c>
      <c r="I1374" s="4">
        <f>IF(E1374="Rhode Island", Table1[[#This Row],[price]]*$L$3, IF(E1374="Massachusetts", Table1[[#This Row],[price]]*$L$2, 1))</f>
        <v>390000</v>
      </c>
    </row>
    <row r="1375" spans="1:9" x14ac:dyDescent="0.25">
      <c r="A1375" s="2">
        <v>39958</v>
      </c>
      <c r="B1375" s="1">
        <f t="shared" si="42"/>
        <v>2009</v>
      </c>
      <c r="C1375" s="1">
        <f t="shared" si="43"/>
        <v>2</v>
      </c>
      <c r="D1375">
        <v>2611</v>
      </c>
      <c r="E1375" t="s">
        <v>37</v>
      </c>
      <c r="F1375" s="4">
        <v>435000</v>
      </c>
      <c r="G1375" t="s">
        <v>5</v>
      </c>
      <c r="H1375">
        <v>3</v>
      </c>
      <c r="I1375" s="4">
        <f>IF(E1375="Rhode Island", Table1[[#This Row],[price]]*$L$3, IF(E1375="Massachusetts", Table1[[#This Row],[price]]*$L$2, 1))</f>
        <v>435000</v>
      </c>
    </row>
    <row r="1376" spans="1:9" x14ac:dyDescent="0.25">
      <c r="A1376" s="2">
        <v>39958</v>
      </c>
      <c r="B1376" s="1">
        <f t="shared" si="42"/>
        <v>2009</v>
      </c>
      <c r="C1376" s="1">
        <f t="shared" si="43"/>
        <v>2</v>
      </c>
      <c r="D1376">
        <v>2900</v>
      </c>
      <c r="E1376" t="s">
        <v>37</v>
      </c>
      <c r="F1376" s="4">
        <v>465000</v>
      </c>
      <c r="G1376" t="s">
        <v>5</v>
      </c>
      <c r="H1376">
        <v>4</v>
      </c>
      <c r="I1376" s="4">
        <f>IF(E1376="Rhode Island", Table1[[#This Row],[price]]*$L$3, IF(E1376="Massachusetts", Table1[[#This Row],[price]]*$L$2, 1))</f>
        <v>465000</v>
      </c>
    </row>
    <row r="1377" spans="1:9" x14ac:dyDescent="0.25">
      <c r="A1377" s="2">
        <v>39958</v>
      </c>
      <c r="B1377" s="1">
        <f t="shared" si="42"/>
        <v>2009</v>
      </c>
      <c r="C1377" s="1">
        <f t="shared" si="43"/>
        <v>2</v>
      </c>
      <c r="D1377">
        <v>2904</v>
      </c>
      <c r="E1377" t="s">
        <v>36</v>
      </c>
      <c r="F1377" s="4">
        <v>465000</v>
      </c>
      <c r="G1377" t="s">
        <v>5</v>
      </c>
      <c r="H1377">
        <v>4</v>
      </c>
      <c r="I1377" s="4">
        <f>IF(E1377="Rhode Island", Table1[[#This Row],[price]]*$L$3, IF(E1377="Massachusetts", Table1[[#This Row],[price]]*$L$2, 1))</f>
        <v>465000</v>
      </c>
    </row>
    <row r="1378" spans="1:9" x14ac:dyDescent="0.25">
      <c r="A1378" s="2">
        <v>39958</v>
      </c>
      <c r="B1378" s="1">
        <f t="shared" si="42"/>
        <v>2009</v>
      </c>
      <c r="C1378" s="1">
        <f t="shared" si="43"/>
        <v>2</v>
      </c>
      <c r="D1378">
        <v>2604</v>
      </c>
      <c r="E1378" t="s">
        <v>37</v>
      </c>
      <c r="F1378" s="4">
        <v>516000</v>
      </c>
      <c r="G1378" t="s">
        <v>5</v>
      </c>
      <c r="H1378">
        <v>3</v>
      </c>
      <c r="I1378" s="4">
        <f>IF(E1378="Rhode Island", Table1[[#This Row],[price]]*$L$3, IF(E1378="Massachusetts", Table1[[#This Row],[price]]*$L$2, 1))</f>
        <v>516000</v>
      </c>
    </row>
    <row r="1379" spans="1:9" x14ac:dyDescent="0.25">
      <c r="A1379" s="2">
        <v>39958</v>
      </c>
      <c r="B1379" s="1">
        <f t="shared" si="42"/>
        <v>2009</v>
      </c>
      <c r="C1379" s="1">
        <f t="shared" si="43"/>
        <v>2</v>
      </c>
      <c r="D1379">
        <v>2604</v>
      </c>
      <c r="E1379" t="s">
        <v>37</v>
      </c>
      <c r="F1379" s="4">
        <v>530000</v>
      </c>
      <c r="G1379" t="s">
        <v>5</v>
      </c>
      <c r="H1379">
        <v>4</v>
      </c>
      <c r="I1379" s="4">
        <f>IF(E1379="Rhode Island", Table1[[#This Row],[price]]*$L$3, IF(E1379="Massachusetts", Table1[[#This Row],[price]]*$L$2, 1))</f>
        <v>530000</v>
      </c>
    </row>
    <row r="1380" spans="1:9" x14ac:dyDescent="0.25">
      <c r="A1380" s="2">
        <v>39958</v>
      </c>
      <c r="B1380" s="1">
        <f t="shared" si="42"/>
        <v>2009</v>
      </c>
      <c r="C1380" s="1">
        <f t="shared" si="43"/>
        <v>2</v>
      </c>
      <c r="D1380">
        <v>2611</v>
      </c>
      <c r="E1380" t="s">
        <v>37</v>
      </c>
      <c r="F1380" s="4">
        <v>570000</v>
      </c>
      <c r="G1380" t="s">
        <v>5</v>
      </c>
      <c r="H1380">
        <v>4</v>
      </c>
      <c r="I1380" s="4">
        <f>IF(E1380="Rhode Island", Table1[[#This Row],[price]]*$L$3, IF(E1380="Massachusetts", Table1[[#This Row],[price]]*$L$2, 1))</f>
        <v>570000</v>
      </c>
    </row>
    <row r="1381" spans="1:9" x14ac:dyDescent="0.25">
      <c r="A1381" s="2">
        <v>39958</v>
      </c>
      <c r="B1381" s="1">
        <f t="shared" si="42"/>
        <v>2009</v>
      </c>
      <c r="C1381" s="1">
        <f t="shared" si="43"/>
        <v>2</v>
      </c>
      <c r="D1381">
        <v>2903</v>
      </c>
      <c r="E1381" t="s">
        <v>36</v>
      </c>
      <c r="F1381" s="4">
        <v>577000</v>
      </c>
      <c r="G1381" t="s">
        <v>5</v>
      </c>
      <c r="H1381">
        <v>5</v>
      </c>
      <c r="I1381" s="4">
        <f>IF(E1381="Rhode Island", Table1[[#This Row],[price]]*$L$3, IF(E1381="Massachusetts", Table1[[#This Row],[price]]*$L$2, 1))</f>
        <v>577000</v>
      </c>
    </row>
    <row r="1382" spans="1:9" x14ac:dyDescent="0.25">
      <c r="A1382" s="2">
        <v>39958</v>
      </c>
      <c r="B1382" s="1">
        <f t="shared" si="42"/>
        <v>2009</v>
      </c>
      <c r="C1382" s="1">
        <f t="shared" si="43"/>
        <v>2</v>
      </c>
      <c r="D1382">
        <v>2912</v>
      </c>
      <c r="E1382" t="s">
        <v>36</v>
      </c>
      <c r="F1382" s="4">
        <v>330000</v>
      </c>
      <c r="G1382" t="s">
        <v>6</v>
      </c>
      <c r="H1382">
        <v>2</v>
      </c>
      <c r="I1382" s="4">
        <f>IF(E1382="Rhode Island", Table1[[#This Row],[price]]*$L$3, IF(E1382="Massachusetts", Table1[[#This Row],[price]]*$L$2, 1))</f>
        <v>330000</v>
      </c>
    </row>
    <row r="1383" spans="1:9" x14ac:dyDescent="0.25">
      <c r="A1383" s="2">
        <v>39958</v>
      </c>
      <c r="B1383" s="1">
        <f t="shared" si="42"/>
        <v>2009</v>
      </c>
      <c r="C1383" s="1">
        <f t="shared" si="43"/>
        <v>2</v>
      </c>
      <c r="D1383">
        <v>2612</v>
      </c>
      <c r="E1383" t="s">
        <v>37</v>
      </c>
      <c r="F1383" s="4">
        <v>492000</v>
      </c>
      <c r="G1383" t="s">
        <v>6</v>
      </c>
      <c r="H1383">
        <v>2</v>
      </c>
      <c r="I1383" s="4">
        <f>IF(E1383="Rhode Island", Table1[[#This Row],[price]]*$L$3, IF(E1383="Massachusetts", Table1[[#This Row],[price]]*$L$2, 1))</f>
        <v>492000</v>
      </c>
    </row>
    <row r="1384" spans="1:9" x14ac:dyDescent="0.25">
      <c r="A1384" s="2">
        <v>39959</v>
      </c>
      <c r="B1384" s="1">
        <f t="shared" si="42"/>
        <v>2009</v>
      </c>
      <c r="C1384" s="1">
        <f t="shared" si="43"/>
        <v>2</v>
      </c>
      <c r="D1384">
        <v>2902</v>
      </c>
      <c r="E1384" t="s">
        <v>36</v>
      </c>
      <c r="F1384" s="4">
        <v>455000</v>
      </c>
      <c r="G1384" t="s">
        <v>5</v>
      </c>
      <c r="H1384">
        <v>3</v>
      </c>
      <c r="I1384" s="4">
        <f>IF(E1384="Rhode Island", Table1[[#This Row],[price]]*$L$3, IF(E1384="Massachusetts", Table1[[#This Row],[price]]*$L$2, 1))</f>
        <v>455000</v>
      </c>
    </row>
    <row r="1385" spans="1:9" x14ac:dyDescent="0.25">
      <c r="A1385" s="2">
        <v>39959</v>
      </c>
      <c r="B1385" s="1">
        <f t="shared" si="42"/>
        <v>2009</v>
      </c>
      <c r="C1385" s="1">
        <f t="shared" si="43"/>
        <v>2</v>
      </c>
      <c r="D1385">
        <v>2913</v>
      </c>
      <c r="E1385" t="s">
        <v>36</v>
      </c>
      <c r="F1385" s="4">
        <v>530000</v>
      </c>
      <c r="G1385" t="s">
        <v>5</v>
      </c>
      <c r="H1385">
        <v>4</v>
      </c>
      <c r="I1385" s="4">
        <f>IF(E1385="Rhode Island", Table1[[#This Row],[price]]*$L$3, IF(E1385="Massachusetts", Table1[[#This Row],[price]]*$L$2, 1))</f>
        <v>530000</v>
      </c>
    </row>
    <row r="1386" spans="1:9" x14ac:dyDescent="0.25">
      <c r="A1386" s="2">
        <v>39959</v>
      </c>
      <c r="B1386" s="1">
        <f t="shared" si="42"/>
        <v>2009</v>
      </c>
      <c r="C1386" s="1">
        <f t="shared" si="43"/>
        <v>2</v>
      </c>
      <c r="D1386">
        <v>2611</v>
      </c>
      <c r="E1386" t="s">
        <v>37</v>
      </c>
      <c r="F1386" s="4">
        <v>550000</v>
      </c>
      <c r="G1386" t="s">
        <v>5</v>
      </c>
      <c r="H1386">
        <v>4</v>
      </c>
      <c r="I1386" s="4">
        <f>IF(E1386="Rhode Island", Table1[[#This Row],[price]]*$L$3, IF(E1386="Massachusetts", Table1[[#This Row],[price]]*$L$2, 1))</f>
        <v>550000</v>
      </c>
    </row>
    <row r="1387" spans="1:9" x14ac:dyDescent="0.25">
      <c r="A1387" s="2">
        <v>39960</v>
      </c>
      <c r="B1387" s="1">
        <f t="shared" si="42"/>
        <v>2009</v>
      </c>
      <c r="C1387" s="1">
        <f t="shared" si="43"/>
        <v>2</v>
      </c>
      <c r="D1387">
        <v>2904</v>
      </c>
      <c r="E1387" t="s">
        <v>36</v>
      </c>
      <c r="F1387" s="4">
        <v>410000</v>
      </c>
      <c r="G1387" t="s">
        <v>5</v>
      </c>
      <c r="H1387">
        <v>3</v>
      </c>
      <c r="I1387" s="4">
        <f>IF(E1387="Rhode Island", Table1[[#This Row],[price]]*$L$3, IF(E1387="Massachusetts", Table1[[#This Row],[price]]*$L$2, 1))</f>
        <v>410000</v>
      </c>
    </row>
    <row r="1388" spans="1:9" x14ac:dyDescent="0.25">
      <c r="A1388" s="2">
        <v>39961</v>
      </c>
      <c r="B1388" s="1">
        <f t="shared" si="42"/>
        <v>2009</v>
      </c>
      <c r="C1388" s="1">
        <f t="shared" si="43"/>
        <v>2</v>
      </c>
      <c r="D1388">
        <v>2913</v>
      </c>
      <c r="E1388" t="s">
        <v>36</v>
      </c>
      <c r="F1388" s="4">
        <v>420000</v>
      </c>
      <c r="G1388" t="s">
        <v>5</v>
      </c>
      <c r="H1388">
        <v>3</v>
      </c>
      <c r="I1388" s="4">
        <f>IF(E1388="Rhode Island", Table1[[#This Row],[price]]*$L$3, IF(E1388="Massachusetts", Table1[[#This Row],[price]]*$L$2, 1))</f>
        <v>420000</v>
      </c>
    </row>
    <row r="1389" spans="1:9" x14ac:dyDescent="0.25">
      <c r="A1389" s="2">
        <v>39961</v>
      </c>
      <c r="B1389" s="1">
        <f t="shared" si="42"/>
        <v>2009</v>
      </c>
      <c r="C1389" s="1">
        <f t="shared" si="43"/>
        <v>2</v>
      </c>
      <c r="D1389">
        <v>2903</v>
      </c>
      <c r="E1389" t="s">
        <v>36</v>
      </c>
      <c r="F1389" s="4">
        <v>431000</v>
      </c>
      <c r="G1389" t="s">
        <v>5</v>
      </c>
      <c r="H1389">
        <v>4</v>
      </c>
      <c r="I1389" s="4">
        <f>IF(E1389="Rhode Island", Table1[[#This Row],[price]]*$L$3, IF(E1389="Massachusetts", Table1[[#This Row],[price]]*$L$2, 1))</f>
        <v>431000</v>
      </c>
    </row>
    <row r="1390" spans="1:9" x14ac:dyDescent="0.25">
      <c r="A1390" s="2">
        <v>39961</v>
      </c>
      <c r="B1390" s="1">
        <f t="shared" si="42"/>
        <v>2009</v>
      </c>
      <c r="C1390" s="1">
        <f t="shared" si="43"/>
        <v>2</v>
      </c>
      <c r="D1390">
        <v>2906</v>
      </c>
      <c r="E1390" t="s">
        <v>36</v>
      </c>
      <c r="F1390" s="4">
        <v>435000</v>
      </c>
      <c r="G1390" t="s">
        <v>5</v>
      </c>
      <c r="H1390">
        <v>4</v>
      </c>
      <c r="I1390" s="4">
        <f>IF(E1390="Rhode Island", Table1[[#This Row],[price]]*$L$3, IF(E1390="Massachusetts", Table1[[#This Row],[price]]*$L$2, 1))</f>
        <v>435000</v>
      </c>
    </row>
    <row r="1391" spans="1:9" x14ac:dyDescent="0.25">
      <c r="A1391" s="2">
        <v>39961</v>
      </c>
      <c r="B1391" s="1">
        <f t="shared" si="42"/>
        <v>2009</v>
      </c>
      <c r="C1391" s="1">
        <f t="shared" si="43"/>
        <v>2</v>
      </c>
      <c r="D1391">
        <v>2914</v>
      </c>
      <c r="E1391" t="s">
        <v>36</v>
      </c>
      <c r="F1391" s="4">
        <v>459000</v>
      </c>
      <c r="G1391" t="s">
        <v>5</v>
      </c>
      <c r="H1391">
        <v>4</v>
      </c>
      <c r="I1391" s="4">
        <f>IF(E1391="Rhode Island", Table1[[#This Row],[price]]*$L$3, IF(E1391="Massachusetts", Table1[[#This Row],[price]]*$L$2, 1))</f>
        <v>459000</v>
      </c>
    </row>
    <row r="1392" spans="1:9" x14ac:dyDescent="0.25">
      <c r="A1392" s="2">
        <v>39961</v>
      </c>
      <c r="B1392" s="1">
        <f t="shared" si="42"/>
        <v>2009</v>
      </c>
      <c r="C1392" s="1">
        <f t="shared" si="43"/>
        <v>2</v>
      </c>
      <c r="D1392">
        <v>2906</v>
      </c>
      <c r="E1392" t="s">
        <v>36</v>
      </c>
      <c r="F1392" s="4">
        <v>485000</v>
      </c>
      <c r="G1392" t="s">
        <v>5</v>
      </c>
      <c r="H1392">
        <v>4</v>
      </c>
      <c r="I1392" s="4">
        <f>IF(E1392="Rhode Island", Table1[[#This Row],[price]]*$L$3, IF(E1392="Massachusetts", Table1[[#This Row],[price]]*$L$2, 1))</f>
        <v>485000</v>
      </c>
    </row>
    <row r="1393" spans="1:9" x14ac:dyDescent="0.25">
      <c r="A1393" s="2">
        <v>39961</v>
      </c>
      <c r="B1393" s="1">
        <f t="shared" si="42"/>
        <v>2009</v>
      </c>
      <c r="C1393" s="1">
        <f t="shared" si="43"/>
        <v>2</v>
      </c>
      <c r="D1393">
        <v>2904</v>
      </c>
      <c r="E1393" t="s">
        <v>36</v>
      </c>
      <c r="F1393" s="4">
        <v>495000</v>
      </c>
      <c r="G1393" t="s">
        <v>5</v>
      </c>
      <c r="H1393">
        <v>4</v>
      </c>
      <c r="I1393" s="4">
        <f>IF(E1393="Rhode Island", Table1[[#This Row],[price]]*$L$3, IF(E1393="Massachusetts", Table1[[#This Row],[price]]*$L$2, 1))</f>
        <v>495000</v>
      </c>
    </row>
    <row r="1394" spans="1:9" x14ac:dyDescent="0.25">
      <c r="A1394" s="2">
        <v>39961</v>
      </c>
      <c r="B1394" s="1">
        <f t="shared" si="42"/>
        <v>2009</v>
      </c>
      <c r="C1394" s="1">
        <f t="shared" si="43"/>
        <v>2</v>
      </c>
      <c r="D1394">
        <v>2905</v>
      </c>
      <c r="E1394" t="s">
        <v>36</v>
      </c>
      <c r="F1394" s="4">
        <v>500000</v>
      </c>
      <c r="G1394" t="s">
        <v>5</v>
      </c>
      <c r="H1394">
        <v>4</v>
      </c>
      <c r="I1394" s="4">
        <f>IF(E1394="Rhode Island", Table1[[#This Row],[price]]*$L$3, IF(E1394="Massachusetts", Table1[[#This Row],[price]]*$L$2, 1))</f>
        <v>500000</v>
      </c>
    </row>
    <row r="1395" spans="1:9" x14ac:dyDescent="0.25">
      <c r="A1395" s="2">
        <v>39961</v>
      </c>
      <c r="B1395" s="1">
        <f t="shared" si="42"/>
        <v>2009</v>
      </c>
      <c r="C1395" s="1">
        <f t="shared" si="43"/>
        <v>2</v>
      </c>
      <c r="D1395">
        <v>2914</v>
      </c>
      <c r="E1395" t="s">
        <v>36</v>
      </c>
      <c r="F1395" s="4">
        <v>640000</v>
      </c>
      <c r="G1395" t="s">
        <v>5</v>
      </c>
      <c r="H1395">
        <v>4</v>
      </c>
      <c r="I1395" s="4">
        <f>IF(E1395="Rhode Island", Table1[[#This Row],[price]]*$L$3, IF(E1395="Massachusetts", Table1[[#This Row],[price]]*$L$2, 1))</f>
        <v>640000</v>
      </c>
    </row>
    <row r="1396" spans="1:9" x14ac:dyDescent="0.25">
      <c r="A1396" s="2">
        <v>39961</v>
      </c>
      <c r="B1396" s="1">
        <f t="shared" si="42"/>
        <v>2009</v>
      </c>
      <c r="C1396" s="1">
        <f t="shared" si="43"/>
        <v>2</v>
      </c>
      <c r="D1396">
        <v>2600</v>
      </c>
      <c r="E1396" t="s">
        <v>37</v>
      </c>
      <c r="F1396" s="4">
        <v>1150000</v>
      </c>
      <c r="G1396" t="s">
        <v>6</v>
      </c>
      <c r="H1396">
        <v>3</v>
      </c>
      <c r="I1396" s="4">
        <f>IF(E1396="Rhode Island", Table1[[#This Row],[price]]*$L$3, IF(E1396="Massachusetts", Table1[[#This Row],[price]]*$L$2, 1))</f>
        <v>1150000</v>
      </c>
    </row>
    <row r="1397" spans="1:9" x14ac:dyDescent="0.25">
      <c r="A1397" s="2">
        <v>39962</v>
      </c>
      <c r="B1397" s="1">
        <f t="shared" si="42"/>
        <v>2009</v>
      </c>
      <c r="C1397" s="1">
        <f t="shared" si="43"/>
        <v>2</v>
      </c>
      <c r="D1397">
        <v>2903</v>
      </c>
      <c r="E1397" t="s">
        <v>36</v>
      </c>
      <c r="F1397" s="4">
        <v>390000</v>
      </c>
      <c r="G1397" t="s">
        <v>5</v>
      </c>
      <c r="H1397">
        <v>3</v>
      </c>
      <c r="I1397" s="4">
        <f>IF(E1397="Rhode Island", Table1[[#This Row],[price]]*$L$3, IF(E1397="Massachusetts", Table1[[#This Row],[price]]*$L$2, 1))</f>
        <v>390000</v>
      </c>
    </row>
    <row r="1398" spans="1:9" x14ac:dyDescent="0.25">
      <c r="A1398" s="2">
        <v>39962</v>
      </c>
      <c r="B1398" s="1">
        <f t="shared" si="42"/>
        <v>2009</v>
      </c>
      <c r="C1398" s="1">
        <f t="shared" si="43"/>
        <v>2</v>
      </c>
      <c r="D1398">
        <v>2615</v>
      </c>
      <c r="E1398" t="s">
        <v>37</v>
      </c>
      <c r="F1398" s="4">
        <v>399950</v>
      </c>
      <c r="G1398" t="s">
        <v>5</v>
      </c>
      <c r="H1398">
        <v>3</v>
      </c>
      <c r="I1398" s="4">
        <f>IF(E1398="Rhode Island", Table1[[#This Row],[price]]*$L$3, IF(E1398="Massachusetts", Table1[[#This Row],[price]]*$L$2, 1))</f>
        <v>399950</v>
      </c>
    </row>
    <row r="1399" spans="1:9" x14ac:dyDescent="0.25">
      <c r="A1399" s="2">
        <v>39962</v>
      </c>
      <c r="B1399" s="1">
        <f t="shared" si="42"/>
        <v>2009</v>
      </c>
      <c r="C1399" s="1">
        <f t="shared" si="43"/>
        <v>2</v>
      </c>
      <c r="D1399">
        <v>2615</v>
      </c>
      <c r="E1399" t="s">
        <v>37</v>
      </c>
      <c r="F1399" s="4">
        <v>418000</v>
      </c>
      <c r="G1399" t="s">
        <v>5</v>
      </c>
      <c r="H1399">
        <v>4</v>
      </c>
      <c r="I1399" s="4">
        <f>IF(E1399="Rhode Island", Table1[[#This Row],[price]]*$L$3, IF(E1399="Massachusetts", Table1[[#This Row],[price]]*$L$2, 1))</f>
        <v>418000</v>
      </c>
    </row>
    <row r="1400" spans="1:9" x14ac:dyDescent="0.25">
      <c r="A1400" s="2">
        <v>39962</v>
      </c>
      <c r="B1400" s="1">
        <f t="shared" si="42"/>
        <v>2009</v>
      </c>
      <c r="C1400" s="1">
        <f t="shared" si="43"/>
        <v>2</v>
      </c>
      <c r="D1400">
        <v>2905</v>
      </c>
      <c r="E1400" t="s">
        <v>36</v>
      </c>
      <c r="F1400" s="4">
        <v>430000</v>
      </c>
      <c r="G1400" t="s">
        <v>5</v>
      </c>
      <c r="H1400">
        <v>4</v>
      </c>
      <c r="I1400" s="4">
        <f>IF(E1400="Rhode Island", Table1[[#This Row],[price]]*$L$3, IF(E1400="Massachusetts", Table1[[#This Row],[price]]*$L$2, 1))</f>
        <v>430000</v>
      </c>
    </row>
    <row r="1401" spans="1:9" x14ac:dyDescent="0.25">
      <c r="A1401" s="2">
        <v>39962</v>
      </c>
      <c r="B1401" s="1">
        <f t="shared" si="42"/>
        <v>2009</v>
      </c>
      <c r="C1401" s="1">
        <f t="shared" si="43"/>
        <v>2</v>
      </c>
      <c r="D1401">
        <v>2611</v>
      </c>
      <c r="E1401" t="s">
        <v>37</v>
      </c>
      <c r="F1401" s="4">
        <v>451000</v>
      </c>
      <c r="G1401" t="s">
        <v>5</v>
      </c>
      <c r="H1401">
        <v>3</v>
      </c>
      <c r="I1401" s="4">
        <f>IF(E1401="Rhode Island", Table1[[#This Row],[price]]*$L$3, IF(E1401="Massachusetts", Table1[[#This Row],[price]]*$L$2, 1))</f>
        <v>451000</v>
      </c>
    </row>
    <row r="1402" spans="1:9" x14ac:dyDescent="0.25">
      <c r="A1402" s="2">
        <v>39962</v>
      </c>
      <c r="B1402" s="1">
        <f t="shared" si="42"/>
        <v>2009</v>
      </c>
      <c r="C1402" s="1">
        <f t="shared" si="43"/>
        <v>2</v>
      </c>
      <c r="D1402">
        <v>2615</v>
      </c>
      <c r="E1402" t="s">
        <v>37</v>
      </c>
      <c r="F1402" s="4">
        <v>487000</v>
      </c>
      <c r="G1402" t="s">
        <v>5</v>
      </c>
      <c r="H1402">
        <v>4</v>
      </c>
      <c r="I1402" s="4">
        <f>IF(E1402="Rhode Island", Table1[[#This Row],[price]]*$L$3, IF(E1402="Massachusetts", Table1[[#This Row],[price]]*$L$2, 1))</f>
        <v>487000</v>
      </c>
    </row>
    <row r="1403" spans="1:9" x14ac:dyDescent="0.25">
      <c r="A1403" s="2">
        <v>39962</v>
      </c>
      <c r="B1403" s="1">
        <f t="shared" si="42"/>
        <v>2009</v>
      </c>
      <c r="C1403" s="1">
        <f t="shared" si="43"/>
        <v>2</v>
      </c>
      <c r="D1403">
        <v>2617</v>
      </c>
      <c r="E1403" t="s">
        <v>37</v>
      </c>
      <c r="F1403" s="4">
        <v>500000</v>
      </c>
      <c r="G1403" t="s">
        <v>5</v>
      </c>
      <c r="H1403">
        <v>4</v>
      </c>
      <c r="I1403" s="4">
        <f>IF(E1403="Rhode Island", Table1[[#This Row],[price]]*$L$3, IF(E1403="Massachusetts", Table1[[#This Row],[price]]*$L$2, 1))</f>
        <v>500000</v>
      </c>
    </row>
    <row r="1404" spans="1:9" x14ac:dyDescent="0.25">
      <c r="A1404" s="2">
        <v>39962</v>
      </c>
      <c r="B1404" s="1">
        <f t="shared" si="42"/>
        <v>2009</v>
      </c>
      <c r="C1404" s="1">
        <f t="shared" si="43"/>
        <v>2</v>
      </c>
      <c r="D1404">
        <v>2604</v>
      </c>
      <c r="E1404" t="s">
        <v>37</v>
      </c>
      <c r="F1404" s="4">
        <v>795000</v>
      </c>
      <c r="G1404" t="s">
        <v>5</v>
      </c>
      <c r="H1404">
        <v>5</v>
      </c>
      <c r="I1404" s="4">
        <f>IF(E1404="Rhode Island", Table1[[#This Row],[price]]*$L$3, IF(E1404="Massachusetts", Table1[[#This Row],[price]]*$L$2, 1))</f>
        <v>795000</v>
      </c>
    </row>
    <row r="1405" spans="1:9" x14ac:dyDescent="0.25">
      <c r="A1405" s="2">
        <v>39963</v>
      </c>
      <c r="B1405" s="1">
        <f t="shared" si="42"/>
        <v>2009</v>
      </c>
      <c r="C1405" s="1">
        <f t="shared" si="43"/>
        <v>2</v>
      </c>
      <c r="D1405">
        <v>2617</v>
      </c>
      <c r="E1405" t="s">
        <v>37</v>
      </c>
      <c r="F1405" s="4">
        <v>459000</v>
      </c>
      <c r="G1405" t="s">
        <v>5</v>
      </c>
      <c r="H1405">
        <v>3</v>
      </c>
      <c r="I1405" s="4">
        <f>IF(E1405="Rhode Island", Table1[[#This Row],[price]]*$L$3, IF(E1405="Massachusetts", Table1[[#This Row],[price]]*$L$2, 1))</f>
        <v>459000</v>
      </c>
    </row>
    <row r="1406" spans="1:9" x14ac:dyDescent="0.25">
      <c r="A1406" s="2">
        <v>39965</v>
      </c>
      <c r="B1406" s="1">
        <f t="shared" si="42"/>
        <v>2009</v>
      </c>
      <c r="C1406" s="1">
        <f t="shared" si="43"/>
        <v>2</v>
      </c>
      <c r="D1406">
        <v>2902</v>
      </c>
      <c r="E1406" t="s">
        <v>36</v>
      </c>
      <c r="F1406" s="4">
        <v>420000</v>
      </c>
      <c r="G1406" t="s">
        <v>5</v>
      </c>
      <c r="H1406">
        <v>3</v>
      </c>
      <c r="I1406" s="4">
        <f>IF(E1406="Rhode Island", Table1[[#This Row],[price]]*$L$3, IF(E1406="Massachusetts", Table1[[#This Row],[price]]*$L$2, 1))</f>
        <v>420000</v>
      </c>
    </row>
    <row r="1407" spans="1:9" x14ac:dyDescent="0.25">
      <c r="A1407" s="2">
        <v>39965</v>
      </c>
      <c r="B1407" s="1">
        <f t="shared" si="42"/>
        <v>2009</v>
      </c>
      <c r="C1407" s="1">
        <f t="shared" si="43"/>
        <v>2</v>
      </c>
      <c r="D1407">
        <v>2903</v>
      </c>
      <c r="E1407" t="s">
        <v>36</v>
      </c>
      <c r="F1407" s="4">
        <v>460000</v>
      </c>
      <c r="G1407" t="s">
        <v>5</v>
      </c>
      <c r="H1407">
        <v>3</v>
      </c>
      <c r="I1407" s="4">
        <f>IF(E1407="Rhode Island", Table1[[#This Row],[price]]*$L$3, IF(E1407="Massachusetts", Table1[[#This Row],[price]]*$L$2, 1))</f>
        <v>460000</v>
      </c>
    </row>
    <row r="1408" spans="1:9" x14ac:dyDescent="0.25">
      <c r="A1408" s="2">
        <v>39965</v>
      </c>
      <c r="B1408" s="1">
        <f t="shared" si="42"/>
        <v>2009</v>
      </c>
      <c r="C1408" s="1">
        <f t="shared" si="43"/>
        <v>2</v>
      </c>
      <c r="D1408">
        <v>2617</v>
      </c>
      <c r="E1408" t="s">
        <v>37</v>
      </c>
      <c r="F1408" s="4">
        <v>530000</v>
      </c>
      <c r="G1408" t="s">
        <v>5</v>
      </c>
      <c r="H1408">
        <v>4</v>
      </c>
      <c r="I1408" s="4">
        <f>IF(E1408="Rhode Island", Table1[[#This Row],[price]]*$L$3, IF(E1408="Massachusetts", Table1[[#This Row],[price]]*$L$2, 1))</f>
        <v>530000</v>
      </c>
    </row>
    <row r="1409" spans="1:9" x14ac:dyDescent="0.25">
      <c r="A1409" s="2">
        <v>39965</v>
      </c>
      <c r="B1409" s="1">
        <f t="shared" si="42"/>
        <v>2009</v>
      </c>
      <c r="C1409" s="1">
        <f t="shared" si="43"/>
        <v>2</v>
      </c>
      <c r="D1409">
        <v>2902</v>
      </c>
      <c r="E1409" t="s">
        <v>36</v>
      </c>
      <c r="F1409" s="4">
        <v>675000</v>
      </c>
      <c r="G1409" t="s">
        <v>5</v>
      </c>
      <c r="H1409">
        <v>4</v>
      </c>
      <c r="I1409" s="4">
        <f>IF(E1409="Rhode Island", Table1[[#This Row],[price]]*$L$3, IF(E1409="Massachusetts", Table1[[#This Row],[price]]*$L$2, 1))</f>
        <v>675000</v>
      </c>
    </row>
    <row r="1410" spans="1:9" x14ac:dyDescent="0.25">
      <c r="A1410" s="2">
        <v>39966</v>
      </c>
      <c r="B1410" s="1">
        <f t="shared" ref="B1410:B1473" si="44">YEAR(A1410)</f>
        <v>2009</v>
      </c>
      <c r="C1410" s="1">
        <f t="shared" ref="C1410:C1473" si="45">ROUNDUP(MONTH(A1410)/3,0)</f>
        <v>2</v>
      </c>
      <c r="D1410">
        <v>2906</v>
      </c>
      <c r="E1410" t="s">
        <v>36</v>
      </c>
      <c r="F1410" s="4">
        <v>578000</v>
      </c>
      <c r="G1410" t="s">
        <v>5</v>
      </c>
      <c r="H1410">
        <v>4</v>
      </c>
      <c r="I1410" s="4">
        <f>IF(E1410="Rhode Island", Table1[[#This Row],[price]]*$L$3, IF(E1410="Massachusetts", Table1[[#This Row],[price]]*$L$2, 1))</f>
        <v>578000</v>
      </c>
    </row>
    <row r="1411" spans="1:9" x14ac:dyDescent="0.25">
      <c r="A1411" s="2">
        <v>39966</v>
      </c>
      <c r="B1411" s="1">
        <f t="shared" si="44"/>
        <v>2009</v>
      </c>
      <c r="C1411" s="1">
        <f t="shared" si="45"/>
        <v>2</v>
      </c>
      <c r="D1411">
        <v>2617</v>
      </c>
      <c r="E1411" t="s">
        <v>37</v>
      </c>
      <c r="F1411" s="4">
        <v>295000</v>
      </c>
      <c r="G1411" t="s">
        <v>6</v>
      </c>
      <c r="H1411">
        <v>1</v>
      </c>
      <c r="I1411" s="4">
        <f>IF(E1411="Rhode Island", Table1[[#This Row],[price]]*$L$3, IF(E1411="Massachusetts", Table1[[#This Row],[price]]*$L$2, 1))</f>
        <v>295000</v>
      </c>
    </row>
    <row r="1412" spans="1:9" x14ac:dyDescent="0.25">
      <c r="A1412" s="2">
        <v>39966</v>
      </c>
      <c r="B1412" s="1">
        <f t="shared" si="44"/>
        <v>2009</v>
      </c>
      <c r="C1412" s="1">
        <f t="shared" si="45"/>
        <v>2</v>
      </c>
      <c r="D1412">
        <v>2612</v>
      </c>
      <c r="E1412" t="s">
        <v>37</v>
      </c>
      <c r="F1412" s="4">
        <v>387000</v>
      </c>
      <c r="G1412" t="s">
        <v>6</v>
      </c>
      <c r="H1412">
        <v>2</v>
      </c>
      <c r="I1412" s="4">
        <f>IF(E1412="Rhode Island", Table1[[#This Row],[price]]*$L$3, IF(E1412="Massachusetts", Table1[[#This Row],[price]]*$L$2, 1))</f>
        <v>387000</v>
      </c>
    </row>
    <row r="1413" spans="1:9" x14ac:dyDescent="0.25">
      <c r="A1413" s="2">
        <v>39966</v>
      </c>
      <c r="B1413" s="1">
        <f t="shared" si="44"/>
        <v>2009</v>
      </c>
      <c r="C1413" s="1">
        <f t="shared" si="45"/>
        <v>2</v>
      </c>
      <c r="D1413">
        <v>2601</v>
      </c>
      <c r="E1413" t="s">
        <v>37</v>
      </c>
      <c r="F1413" s="4">
        <v>405000</v>
      </c>
      <c r="G1413" t="s">
        <v>6</v>
      </c>
      <c r="H1413">
        <v>1</v>
      </c>
      <c r="I1413" s="4">
        <f>IF(E1413="Rhode Island", Table1[[#This Row],[price]]*$L$3, IF(E1413="Massachusetts", Table1[[#This Row],[price]]*$L$2, 1))</f>
        <v>405000</v>
      </c>
    </row>
    <row r="1414" spans="1:9" x14ac:dyDescent="0.25">
      <c r="A1414" s="2">
        <v>39966</v>
      </c>
      <c r="B1414" s="1">
        <f t="shared" si="44"/>
        <v>2009</v>
      </c>
      <c r="C1414" s="1">
        <f t="shared" si="45"/>
        <v>2</v>
      </c>
      <c r="D1414">
        <v>2617</v>
      </c>
      <c r="E1414" t="s">
        <v>37</v>
      </c>
      <c r="F1414" s="4">
        <v>425000</v>
      </c>
      <c r="G1414" t="s">
        <v>6</v>
      </c>
      <c r="H1414">
        <v>3</v>
      </c>
      <c r="I1414" s="4">
        <f>IF(E1414="Rhode Island", Table1[[#This Row],[price]]*$L$3, IF(E1414="Massachusetts", Table1[[#This Row],[price]]*$L$2, 1))</f>
        <v>425000</v>
      </c>
    </row>
    <row r="1415" spans="1:9" x14ac:dyDescent="0.25">
      <c r="A1415" s="2">
        <v>39967</v>
      </c>
      <c r="B1415" s="1">
        <f t="shared" si="44"/>
        <v>2009</v>
      </c>
      <c r="C1415" s="1">
        <f t="shared" si="45"/>
        <v>2</v>
      </c>
      <c r="D1415">
        <v>2615</v>
      </c>
      <c r="E1415" t="s">
        <v>37</v>
      </c>
      <c r="F1415" s="4">
        <v>375000</v>
      </c>
      <c r="G1415" t="s">
        <v>5</v>
      </c>
      <c r="H1415">
        <v>3</v>
      </c>
      <c r="I1415" s="4">
        <f>IF(E1415="Rhode Island", Table1[[#This Row],[price]]*$L$3, IF(E1415="Massachusetts", Table1[[#This Row],[price]]*$L$2, 1))</f>
        <v>375000</v>
      </c>
    </row>
    <row r="1416" spans="1:9" x14ac:dyDescent="0.25">
      <c r="A1416" s="2">
        <v>39967</v>
      </c>
      <c r="B1416" s="1">
        <f t="shared" si="44"/>
        <v>2009</v>
      </c>
      <c r="C1416" s="1">
        <f t="shared" si="45"/>
        <v>2</v>
      </c>
      <c r="D1416">
        <v>2906</v>
      </c>
      <c r="E1416" t="s">
        <v>36</v>
      </c>
      <c r="F1416" s="4">
        <v>440000</v>
      </c>
      <c r="G1416" t="s">
        <v>5</v>
      </c>
      <c r="H1416">
        <v>3</v>
      </c>
      <c r="I1416" s="4">
        <f>IF(E1416="Rhode Island", Table1[[#This Row],[price]]*$L$3, IF(E1416="Massachusetts", Table1[[#This Row],[price]]*$L$2, 1))</f>
        <v>440000</v>
      </c>
    </row>
    <row r="1417" spans="1:9" x14ac:dyDescent="0.25">
      <c r="A1417" s="2">
        <v>39967</v>
      </c>
      <c r="B1417" s="1">
        <f t="shared" si="44"/>
        <v>2009</v>
      </c>
      <c r="C1417" s="1">
        <f t="shared" si="45"/>
        <v>2</v>
      </c>
      <c r="D1417">
        <v>2611</v>
      </c>
      <c r="E1417" t="s">
        <v>37</v>
      </c>
      <c r="F1417" s="4">
        <v>540000</v>
      </c>
      <c r="G1417" t="s">
        <v>5</v>
      </c>
      <c r="H1417">
        <v>3</v>
      </c>
      <c r="I1417" s="4">
        <f>IF(E1417="Rhode Island", Table1[[#This Row],[price]]*$L$3, IF(E1417="Massachusetts", Table1[[#This Row],[price]]*$L$2, 1))</f>
        <v>540000</v>
      </c>
    </row>
    <row r="1418" spans="1:9" x14ac:dyDescent="0.25">
      <c r="A1418" s="2">
        <v>39968</v>
      </c>
      <c r="B1418" s="1">
        <f t="shared" si="44"/>
        <v>2009</v>
      </c>
      <c r="C1418" s="1">
        <f t="shared" si="45"/>
        <v>2</v>
      </c>
      <c r="D1418">
        <v>2617</v>
      </c>
      <c r="E1418" t="s">
        <v>37</v>
      </c>
      <c r="F1418" s="4">
        <v>419000</v>
      </c>
      <c r="G1418" t="s">
        <v>5</v>
      </c>
      <c r="H1418">
        <v>3</v>
      </c>
      <c r="I1418" s="4">
        <f>IF(E1418="Rhode Island", Table1[[#This Row],[price]]*$L$3, IF(E1418="Massachusetts", Table1[[#This Row],[price]]*$L$2, 1))</f>
        <v>419000</v>
      </c>
    </row>
    <row r="1419" spans="1:9" x14ac:dyDescent="0.25">
      <c r="A1419" s="2">
        <v>39968</v>
      </c>
      <c r="B1419" s="1">
        <f t="shared" si="44"/>
        <v>2009</v>
      </c>
      <c r="C1419" s="1">
        <f t="shared" si="45"/>
        <v>2</v>
      </c>
      <c r="D1419">
        <v>2611</v>
      </c>
      <c r="E1419" t="s">
        <v>37</v>
      </c>
      <c r="F1419" s="4">
        <v>430000</v>
      </c>
      <c r="G1419" t="s">
        <v>5</v>
      </c>
      <c r="H1419">
        <v>3</v>
      </c>
      <c r="I1419" s="4">
        <f>IF(E1419="Rhode Island", Table1[[#This Row],[price]]*$L$3, IF(E1419="Massachusetts", Table1[[#This Row],[price]]*$L$2, 1))</f>
        <v>430000</v>
      </c>
    </row>
    <row r="1420" spans="1:9" x14ac:dyDescent="0.25">
      <c r="A1420" s="2">
        <v>39968</v>
      </c>
      <c r="B1420" s="1">
        <f t="shared" si="44"/>
        <v>2009</v>
      </c>
      <c r="C1420" s="1">
        <f t="shared" si="45"/>
        <v>2</v>
      </c>
      <c r="D1420">
        <v>2906</v>
      </c>
      <c r="E1420" t="s">
        <v>36</v>
      </c>
      <c r="F1420" s="4">
        <v>448000</v>
      </c>
      <c r="G1420" t="s">
        <v>5</v>
      </c>
      <c r="H1420">
        <v>4</v>
      </c>
      <c r="I1420" s="4">
        <f>IF(E1420="Rhode Island", Table1[[#This Row],[price]]*$L$3, IF(E1420="Massachusetts", Table1[[#This Row],[price]]*$L$2, 1))</f>
        <v>448000</v>
      </c>
    </row>
    <row r="1421" spans="1:9" x14ac:dyDescent="0.25">
      <c r="A1421" s="2">
        <v>39968</v>
      </c>
      <c r="B1421" s="1">
        <f t="shared" si="44"/>
        <v>2009</v>
      </c>
      <c r="C1421" s="1">
        <f t="shared" si="45"/>
        <v>2</v>
      </c>
      <c r="D1421">
        <v>2615</v>
      </c>
      <c r="E1421" t="s">
        <v>37</v>
      </c>
      <c r="F1421" s="4">
        <v>457750</v>
      </c>
      <c r="G1421" t="s">
        <v>5</v>
      </c>
      <c r="H1421">
        <v>4</v>
      </c>
      <c r="I1421" s="4">
        <f>IF(E1421="Rhode Island", Table1[[#This Row],[price]]*$L$3, IF(E1421="Massachusetts", Table1[[#This Row],[price]]*$L$2, 1))</f>
        <v>457750</v>
      </c>
    </row>
    <row r="1422" spans="1:9" x14ac:dyDescent="0.25">
      <c r="A1422" s="2">
        <v>39968</v>
      </c>
      <c r="B1422" s="1">
        <f t="shared" si="44"/>
        <v>2009</v>
      </c>
      <c r="C1422" s="1">
        <f t="shared" si="45"/>
        <v>2</v>
      </c>
      <c r="D1422">
        <v>2906</v>
      </c>
      <c r="E1422" t="s">
        <v>36</v>
      </c>
      <c r="F1422" s="4">
        <v>500000</v>
      </c>
      <c r="G1422" t="s">
        <v>5</v>
      </c>
      <c r="H1422">
        <v>3</v>
      </c>
      <c r="I1422" s="4">
        <f>IF(E1422="Rhode Island", Table1[[#This Row],[price]]*$L$3, IF(E1422="Massachusetts", Table1[[#This Row],[price]]*$L$2, 1))</f>
        <v>500000</v>
      </c>
    </row>
    <row r="1423" spans="1:9" x14ac:dyDescent="0.25">
      <c r="A1423" s="2">
        <v>39969</v>
      </c>
      <c r="B1423" s="1">
        <f t="shared" si="44"/>
        <v>2009</v>
      </c>
      <c r="C1423" s="1">
        <f t="shared" si="45"/>
        <v>2</v>
      </c>
      <c r="D1423">
        <v>2906</v>
      </c>
      <c r="E1423" t="s">
        <v>36</v>
      </c>
      <c r="F1423" s="4">
        <v>357000</v>
      </c>
      <c r="G1423" t="s">
        <v>5</v>
      </c>
      <c r="H1423">
        <v>3</v>
      </c>
      <c r="I1423" s="4">
        <f>IF(E1423="Rhode Island", Table1[[#This Row],[price]]*$L$3, IF(E1423="Massachusetts", Table1[[#This Row],[price]]*$L$2, 1))</f>
        <v>357000</v>
      </c>
    </row>
    <row r="1424" spans="1:9" x14ac:dyDescent="0.25">
      <c r="A1424" s="2">
        <v>39969</v>
      </c>
      <c r="B1424" s="1">
        <f t="shared" si="44"/>
        <v>2009</v>
      </c>
      <c r="C1424" s="1">
        <f t="shared" si="45"/>
        <v>2</v>
      </c>
      <c r="D1424">
        <v>2905</v>
      </c>
      <c r="E1424" t="s">
        <v>36</v>
      </c>
      <c r="F1424" s="4">
        <v>390000</v>
      </c>
      <c r="G1424" t="s">
        <v>5</v>
      </c>
      <c r="H1424">
        <v>3</v>
      </c>
      <c r="I1424" s="4">
        <f>IF(E1424="Rhode Island", Table1[[#This Row],[price]]*$L$3, IF(E1424="Massachusetts", Table1[[#This Row],[price]]*$L$2, 1))</f>
        <v>390000</v>
      </c>
    </row>
    <row r="1425" spans="1:9" x14ac:dyDescent="0.25">
      <c r="A1425" s="2">
        <v>39969</v>
      </c>
      <c r="B1425" s="1">
        <f t="shared" si="44"/>
        <v>2009</v>
      </c>
      <c r="C1425" s="1">
        <f t="shared" si="45"/>
        <v>2</v>
      </c>
      <c r="D1425">
        <v>2611</v>
      </c>
      <c r="E1425" t="s">
        <v>37</v>
      </c>
      <c r="F1425" s="4">
        <v>450000</v>
      </c>
      <c r="G1425" t="s">
        <v>5</v>
      </c>
      <c r="H1425">
        <v>3</v>
      </c>
      <c r="I1425" s="4">
        <f>IF(E1425="Rhode Island", Table1[[#This Row],[price]]*$L$3, IF(E1425="Massachusetts", Table1[[#This Row],[price]]*$L$2, 1))</f>
        <v>450000</v>
      </c>
    </row>
    <row r="1426" spans="1:9" x14ac:dyDescent="0.25">
      <c r="A1426" s="2">
        <v>39969</v>
      </c>
      <c r="B1426" s="1">
        <f t="shared" si="44"/>
        <v>2009</v>
      </c>
      <c r="C1426" s="1">
        <f t="shared" si="45"/>
        <v>2</v>
      </c>
      <c r="D1426">
        <v>2602</v>
      </c>
      <c r="E1426" t="s">
        <v>37</v>
      </c>
      <c r="F1426" s="4">
        <v>550000</v>
      </c>
      <c r="G1426" t="s">
        <v>5</v>
      </c>
      <c r="H1426">
        <v>3</v>
      </c>
      <c r="I1426" s="4">
        <f>IF(E1426="Rhode Island", Table1[[#This Row],[price]]*$L$3, IF(E1426="Massachusetts", Table1[[#This Row],[price]]*$L$2, 1))</f>
        <v>550000</v>
      </c>
    </row>
    <row r="1427" spans="1:9" x14ac:dyDescent="0.25">
      <c r="A1427" s="2">
        <v>39969</v>
      </c>
      <c r="B1427" s="1">
        <f t="shared" si="44"/>
        <v>2009</v>
      </c>
      <c r="C1427" s="1">
        <f t="shared" si="45"/>
        <v>2</v>
      </c>
      <c r="D1427">
        <v>2906</v>
      </c>
      <c r="E1427" t="s">
        <v>36</v>
      </c>
      <c r="F1427" s="4">
        <v>565000</v>
      </c>
      <c r="G1427" t="s">
        <v>5</v>
      </c>
      <c r="H1427">
        <v>4</v>
      </c>
      <c r="I1427" s="4">
        <f>IF(E1427="Rhode Island", Table1[[#This Row],[price]]*$L$3, IF(E1427="Massachusetts", Table1[[#This Row],[price]]*$L$2, 1))</f>
        <v>565000</v>
      </c>
    </row>
    <row r="1428" spans="1:9" x14ac:dyDescent="0.25">
      <c r="A1428" s="2">
        <v>39969</v>
      </c>
      <c r="B1428" s="1">
        <f t="shared" si="44"/>
        <v>2009</v>
      </c>
      <c r="C1428" s="1">
        <f t="shared" si="45"/>
        <v>2</v>
      </c>
      <c r="D1428">
        <v>2614</v>
      </c>
      <c r="E1428" t="s">
        <v>37</v>
      </c>
      <c r="F1428" s="4">
        <v>770000</v>
      </c>
      <c r="G1428" t="s">
        <v>5</v>
      </c>
      <c r="H1428">
        <v>4</v>
      </c>
      <c r="I1428" s="4">
        <f>IF(E1428="Rhode Island", Table1[[#This Row],[price]]*$L$3, IF(E1428="Massachusetts", Table1[[#This Row],[price]]*$L$2, 1))</f>
        <v>770000</v>
      </c>
    </row>
    <row r="1429" spans="1:9" x14ac:dyDescent="0.25">
      <c r="A1429" s="2">
        <v>39973</v>
      </c>
      <c r="B1429" s="1">
        <f t="shared" si="44"/>
        <v>2009</v>
      </c>
      <c r="C1429" s="1">
        <f t="shared" si="45"/>
        <v>2</v>
      </c>
      <c r="D1429">
        <v>2905</v>
      </c>
      <c r="E1429" t="s">
        <v>36</v>
      </c>
      <c r="F1429" s="4">
        <v>445000</v>
      </c>
      <c r="G1429" t="s">
        <v>5</v>
      </c>
      <c r="H1429">
        <v>4</v>
      </c>
      <c r="I1429" s="4">
        <f>IF(E1429="Rhode Island", Table1[[#This Row],[price]]*$L$3, IF(E1429="Massachusetts", Table1[[#This Row],[price]]*$L$2, 1))</f>
        <v>445000</v>
      </c>
    </row>
    <row r="1430" spans="1:9" x14ac:dyDescent="0.25">
      <c r="A1430" s="2">
        <v>39973</v>
      </c>
      <c r="B1430" s="1">
        <f t="shared" si="44"/>
        <v>2009</v>
      </c>
      <c r="C1430" s="1">
        <f t="shared" si="45"/>
        <v>2</v>
      </c>
      <c r="D1430">
        <v>2611</v>
      </c>
      <c r="E1430" t="s">
        <v>37</v>
      </c>
      <c r="F1430" s="4">
        <v>588000</v>
      </c>
      <c r="G1430" t="s">
        <v>5</v>
      </c>
      <c r="H1430">
        <v>4</v>
      </c>
      <c r="I1430" s="4">
        <f>IF(E1430="Rhode Island", Table1[[#This Row],[price]]*$L$3, IF(E1430="Massachusetts", Table1[[#This Row],[price]]*$L$2, 1))</f>
        <v>588000</v>
      </c>
    </row>
    <row r="1431" spans="1:9" x14ac:dyDescent="0.25">
      <c r="A1431" s="2">
        <v>39973</v>
      </c>
      <c r="B1431" s="1">
        <f t="shared" si="44"/>
        <v>2009</v>
      </c>
      <c r="C1431" s="1">
        <f t="shared" si="45"/>
        <v>2</v>
      </c>
      <c r="D1431">
        <v>2614</v>
      </c>
      <c r="E1431" t="s">
        <v>37</v>
      </c>
      <c r="F1431" s="4">
        <v>605000</v>
      </c>
      <c r="G1431" t="s">
        <v>5</v>
      </c>
      <c r="H1431">
        <v>3</v>
      </c>
      <c r="I1431" s="4">
        <f>IF(E1431="Rhode Island", Table1[[#This Row],[price]]*$L$3, IF(E1431="Massachusetts", Table1[[#This Row],[price]]*$L$2, 1))</f>
        <v>605000</v>
      </c>
    </row>
    <row r="1432" spans="1:9" x14ac:dyDescent="0.25">
      <c r="A1432" s="2">
        <v>39974</v>
      </c>
      <c r="B1432" s="1">
        <f t="shared" si="44"/>
        <v>2009</v>
      </c>
      <c r="C1432" s="1">
        <f t="shared" si="45"/>
        <v>2</v>
      </c>
      <c r="D1432">
        <v>2617</v>
      </c>
      <c r="E1432" t="s">
        <v>37</v>
      </c>
      <c r="F1432" s="4">
        <v>378000</v>
      </c>
      <c r="G1432" t="s">
        <v>5</v>
      </c>
      <c r="H1432">
        <v>3</v>
      </c>
      <c r="I1432" s="4">
        <f>IF(E1432="Rhode Island", Table1[[#This Row],[price]]*$L$3, IF(E1432="Massachusetts", Table1[[#This Row],[price]]*$L$2, 1))</f>
        <v>378000</v>
      </c>
    </row>
    <row r="1433" spans="1:9" x14ac:dyDescent="0.25">
      <c r="A1433" s="2">
        <v>39974</v>
      </c>
      <c r="B1433" s="1">
        <f t="shared" si="44"/>
        <v>2009</v>
      </c>
      <c r="C1433" s="1">
        <f t="shared" si="45"/>
        <v>2</v>
      </c>
      <c r="D1433">
        <v>2905</v>
      </c>
      <c r="E1433" t="s">
        <v>36</v>
      </c>
      <c r="F1433" s="4">
        <v>399000</v>
      </c>
      <c r="G1433" t="s">
        <v>5</v>
      </c>
      <c r="H1433">
        <v>3</v>
      </c>
      <c r="I1433" s="4">
        <f>IF(E1433="Rhode Island", Table1[[#This Row],[price]]*$L$3, IF(E1433="Massachusetts", Table1[[#This Row],[price]]*$L$2, 1))</f>
        <v>399000</v>
      </c>
    </row>
    <row r="1434" spans="1:9" x14ac:dyDescent="0.25">
      <c r="A1434" s="2">
        <v>39974</v>
      </c>
      <c r="B1434" s="1">
        <f t="shared" si="44"/>
        <v>2009</v>
      </c>
      <c r="C1434" s="1">
        <f t="shared" si="45"/>
        <v>2</v>
      </c>
      <c r="D1434">
        <v>2602</v>
      </c>
      <c r="E1434" t="s">
        <v>37</v>
      </c>
      <c r="F1434" s="4">
        <v>465000</v>
      </c>
      <c r="G1434" t="s">
        <v>5</v>
      </c>
      <c r="H1434">
        <v>3</v>
      </c>
      <c r="I1434" s="4">
        <f>IF(E1434="Rhode Island", Table1[[#This Row],[price]]*$L$3, IF(E1434="Massachusetts", Table1[[#This Row],[price]]*$L$2, 1))</f>
        <v>465000</v>
      </c>
    </row>
    <row r="1435" spans="1:9" x14ac:dyDescent="0.25">
      <c r="A1435" s="2">
        <v>39975</v>
      </c>
      <c r="B1435" s="1">
        <f t="shared" si="44"/>
        <v>2009</v>
      </c>
      <c r="C1435" s="1">
        <f t="shared" si="45"/>
        <v>2</v>
      </c>
      <c r="D1435">
        <v>2906</v>
      </c>
      <c r="E1435" t="s">
        <v>36</v>
      </c>
      <c r="F1435" s="4">
        <v>391000</v>
      </c>
      <c r="G1435" t="s">
        <v>5</v>
      </c>
      <c r="H1435">
        <v>3</v>
      </c>
      <c r="I1435" s="4">
        <f>IF(E1435="Rhode Island", Table1[[#This Row],[price]]*$L$3, IF(E1435="Massachusetts", Table1[[#This Row],[price]]*$L$2, 1))</f>
        <v>391000</v>
      </c>
    </row>
    <row r="1436" spans="1:9" x14ac:dyDescent="0.25">
      <c r="A1436" s="2">
        <v>39975</v>
      </c>
      <c r="B1436" s="1">
        <f t="shared" si="44"/>
        <v>2009</v>
      </c>
      <c r="C1436" s="1">
        <f t="shared" si="45"/>
        <v>2</v>
      </c>
      <c r="D1436">
        <v>2905</v>
      </c>
      <c r="E1436" t="s">
        <v>36</v>
      </c>
      <c r="F1436" s="4">
        <v>470000</v>
      </c>
      <c r="G1436" t="s">
        <v>5</v>
      </c>
      <c r="H1436">
        <v>4</v>
      </c>
      <c r="I1436" s="4">
        <f>IF(E1436="Rhode Island", Table1[[#This Row],[price]]*$L$3, IF(E1436="Massachusetts", Table1[[#This Row],[price]]*$L$2, 1))</f>
        <v>470000</v>
      </c>
    </row>
    <row r="1437" spans="1:9" x14ac:dyDescent="0.25">
      <c r="A1437" s="2">
        <v>39975</v>
      </c>
      <c r="B1437" s="1">
        <f t="shared" si="44"/>
        <v>2009</v>
      </c>
      <c r="C1437" s="1">
        <f t="shared" si="45"/>
        <v>2</v>
      </c>
      <c r="D1437">
        <v>2602</v>
      </c>
      <c r="E1437" t="s">
        <v>37</v>
      </c>
      <c r="F1437" s="4">
        <v>520000</v>
      </c>
      <c r="G1437" t="s">
        <v>5</v>
      </c>
      <c r="H1437">
        <v>2</v>
      </c>
      <c r="I1437" s="4">
        <f>IF(E1437="Rhode Island", Table1[[#This Row],[price]]*$L$3, IF(E1437="Massachusetts", Table1[[#This Row],[price]]*$L$2, 1))</f>
        <v>520000</v>
      </c>
    </row>
    <row r="1438" spans="1:9" x14ac:dyDescent="0.25">
      <c r="A1438" s="2">
        <v>39975</v>
      </c>
      <c r="B1438" s="1">
        <f t="shared" si="44"/>
        <v>2009</v>
      </c>
      <c r="C1438" s="1">
        <f t="shared" si="45"/>
        <v>2</v>
      </c>
      <c r="D1438">
        <v>2612</v>
      </c>
      <c r="E1438" t="s">
        <v>37</v>
      </c>
      <c r="F1438" s="4">
        <v>837500</v>
      </c>
      <c r="G1438" t="s">
        <v>5</v>
      </c>
      <c r="H1438">
        <v>3</v>
      </c>
      <c r="I1438" s="4">
        <f>IF(E1438="Rhode Island", Table1[[#This Row],[price]]*$L$3, IF(E1438="Massachusetts", Table1[[#This Row],[price]]*$L$2, 1))</f>
        <v>837500</v>
      </c>
    </row>
    <row r="1439" spans="1:9" x14ac:dyDescent="0.25">
      <c r="A1439" s="2">
        <v>39975</v>
      </c>
      <c r="B1439" s="1">
        <f t="shared" si="44"/>
        <v>2009</v>
      </c>
      <c r="C1439" s="1">
        <f t="shared" si="45"/>
        <v>2</v>
      </c>
      <c r="D1439">
        <v>2602</v>
      </c>
      <c r="E1439" t="s">
        <v>37</v>
      </c>
      <c r="F1439" s="4">
        <v>850000</v>
      </c>
      <c r="G1439" t="s">
        <v>5</v>
      </c>
      <c r="H1439">
        <v>3</v>
      </c>
      <c r="I1439" s="4">
        <f>IF(E1439="Rhode Island", Table1[[#This Row],[price]]*$L$3, IF(E1439="Massachusetts", Table1[[#This Row],[price]]*$L$2, 1))</f>
        <v>850000</v>
      </c>
    </row>
    <row r="1440" spans="1:9" x14ac:dyDescent="0.25">
      <c r="A1440" s="2">
        <v>39976</v>
      </c>
      <c r="B1440" s="1">
        <f t="shared" si="44"/>
        <v>2009</v>
      </c>
      <c r="C1440" s="1">
        <f t="shared" si="45"/>
        <v>2</v>
      </c>
      <c r="D1440">
        <v>2617</v>
      </c>
      <c r="E1440" t="s">
        <v>37</v>
      </c>
      <c r="F1440" s="4">
        <v>405000</v>
      </c>
      <c r="G1440" t="s">
        <v>5</v>
      </c>
      <c r="H1440">
        <v>3</v>
      </c>
      <c r="I1440" s="4">
        <f>IF(E1440="Rhode Island", Table1[[#This Row],[price]]*$L$3, IF(E1440="Massachusetts", Table1[[#This Row],[price]]*$L$2, 1))</f>
        <v>405000</v>
      </c>
    </row>
    <row r="1441" spans="1:9" x14ac:dyDescent="0.25">
      <c r="A1441" s="2">
        <v>39976</v>
      </c>
      <c r="B1441" s="1">
        <f t="shared" si="44"/>
        <v>2009</v>
      </c>
      <c r="C1441" s="1">
        <f t="shared" si="45"/>
        <v>2</v>
      </c>
      <c r="D1441">
        <v>2602</v>
      </c>
      <c r="E1441" t="s">
        <v>37</v>
      </c>
      <c r="F1441" s="4">
        <v>425100</v>
      </c>
      <c r="G1441" t="s">
        <v>5</v>
      </c>
      <c r="H1441">
        <v>3</v>
      </c>
      <c r="I1441" s="4">
        <f>IF(E1441="Rhode Island", Table1[[#This Row],[price]]*$L$3, IF(E1441="Massachusetts", Table1[[#This Row],[price]]*$L$2, 1))</f>
        <v>425100</v>
      </c>
    </row>
    <row r="1442" spans="1:9" x14ac:dyDescent="0.25">
      <c r="A1442" s="2">
        <v>39976</v>
      </c>
      <c r="B1442" s="1">
        <f t="shared" si="44"/>
        <v>2009</v>
      </c>
      <c r="C1442" s="1">
        <f t="shared" si="45"/>
        <v>2</v>
      </c>
      <c r="D1442">
        <v>2905</v>
      </c>
      <c r="E1442" t="s">
        <v>36</v>
      </c>
      <c r="F1442" s="4">
        <v>480000</v>
      </c>
      <c r="G1442" t="s">
        <v>5</v>
      </c>
      <c r="H1442">
        <v>4</v>
      </c>
      <c r="I1442" s="4">
        <f>IF(E1442="Rhode Island", Table1[[#This Row],[price]]*$L$3, IF(E1442="Massachusetts", Table1[[#This Row],[price]]*$L$2, 1))</f>
        <v>480000</v>
      </c>
    </row>
    <row r="1443" spans="1:9" x14ac:dyDescent="0.25">
      <c r="A1443" s="2">
        <v>39976</v>
      </c>
      <c r="B1443" s="1">
        <f t="shared" si="44"/>
        <v>2009</v>
      </c>
      <c r="C1443" s="1">
        <f t="shared" si="45"/>
        <v>2</v>
      </c>
      <c r="D1443">
        <v>2905</v>
      </c>
      <c r="E1443" t="s">
        <v>36</v>
      </c>
      <c r="F1443" s="4">
        <v>507250</v>
      </c>
      <c r="G1443" t="s">
        <v>5</v>
      </c>
      <c r="H1443">
        <v>4</v>
      </c>
      <c r="I1443" s="4">
        <f>IF(E1443="Rhode Island", Table1[[#This Row],[price]]*$L$3, IF(E1443="Massachusetts", Table1[[#This Row],[price]]*$L$2, 1))</f>
        <v>507250</v>
      </c>
    </row>
    <row r="1444" spans="1:9" x14ac:dyDescent="0.25">
      <c r="A1444" s="2">
        <v>39976</v>
      </c>
      <c r="B1444" s="1">
        <f t="shared" si="44"/>
        <v>2009</v>
      </c>
      <c r="C1444" s="1">
        <f t="shared" si="45"/>
        <v>2</v>
      </c>
      <c r="D1444">
        <v>2604</v>
      </c>
      <c r="E1444" t="s">
        <v>37</v>
      </c>
      <c r="F1444" s="4">
        <v>580000</v>
      </c>
      <c r="G1444" t="s">
        <v>5</v>
      </c>
      <c r="H1444">
        <v>4</v>
      </c>
      <c r="I1444" s="4">
        <f>IF(E1444="Rhode Island", Table1[[#This Row],[price]]*$L$3, IF(E1444="Massachusetts", Table1[[#This Row],[price]]*$L$2, 1))</f>
        <v>580000</v>
      </c>
    </row>
    <row r="1445" spans="1:9" x14ac:dyDescent="0.25">
      <c r="A1445" s="2">
        <v>39976</v>
      </c>
      <c r="B1445" s="1">
        <f t="shared" si="44"/>
        <v>2009</v>
      </c>
      <c r="C1445" s="1">
        <f t="shared" si="45"/>
        <v>2</v>
      </c>
      <c r="D1445">
        <v>2914</v>
      </c>
      <c r="E1445" t="s">
        <v>36</v>
      </c>
      <c r="F1445" s="4">
        <v>580000</v>
      </c>
      <c r="G1445" t="s">
        <v>5</v>
      </c>
      <c r="H1445">
        <v>4</v>
      </c>
      <c r="I1445" s="4">
        <f>IF(E1445="Rhode Island", Table1[[#This Row],[price]]*$L$3, IF(E1445="Massachusetts", Table1[[#This Row],[price]]*$L$2, 1))</f>
        <v>580000</v>
      </c>
    </row>
    <row r="1446" spans="1:9" x14ac:dyDescent="0.25">
      <c r="A1446" s="2">
        <v>39976</v>
      </c>
      <c r="B1446" s="1">
        <f t="shared" si="44"/>
        <v>2009</v>
      </c>
      <c r="C1446" s="1">
        <f t="shared" si="45"/>
        <v>2</v>
      </c>
      <c r="D1446">
        <v>2913</v>
      </c>
      <c r="E1446" t="s">
        <v>36</v>
      </c>
      <c r="F1446" s="4">
        <v>715000</v>
      </c>
      <c r="G1446" t="s">
        <v>5</v>
      </c>
      <c r="H1446">
        <v>4</v>
      </c>
      <c r="I1446" s="4">
        <f>IF(E1446="Rhode Island", Table1[[#This Row],[price]]*$L$3, IF(E1446="Massachusetts", Table1[[#This Row],[price]]*$L$2, 1))</f>
        <v>715000</v>
      </c>
    </row>
    <row r="1447" spans="1:9" x14ac:dyDescent="0.25">
      <c r="A1447" s="2">
        <v>39976</v>
      </c>
      <c r="B1447" s="1">
        <f t="shared" si="44"/>
        <v>2009</v>
      </c>
      <c r="C1447" s="1">
        <f t="shared" si="45"/>
        <v>2</v>
      </c>
      <c r="D1447">
        <v>2612</v>
      </c>
      <c r="E1447" t="s">
        <v>37</v>
      </c>
      <c r="F1447" s="4">
        <v>340000</v>
      </c>
      <c r="G1447" t="s">
        <v>6</v>
      </c>
      <c r="H1447">
        <v>1</v>
      </c>
      <c r="I1447" s="4">
        <f>IF(E1447="Rhode Island", Table1[[#This Row],[price]]*$L$3, IF(E1447="Massachusetts", Table1[[#This Row],[price]]*$L$2, 1))</f>
        <v>340000</v>
      </c>
    </row>
    <row r="1448" spans="1:9" x14ac:dyDescent="0.25">
      <c r="A1448" s="2">
        <v>39977</v>
      </c>
      <c r="B1448" s="1">
        <f t="shared" si="44"/>
        <v>2009</v>
      </c>
      <c r="C1448" s="1">
        <f t="shared" si="45"/>
        <v>2</v>
      </c>
      <c r="D1448">
        <v>2615</v>
      </c>
      <c r="E1448" t="s">
        <v>37</v>
      </c>
      <c r="F1448" s="4">
        <v>383000</v>
      </c>
      <c r="G1448" t="s">
        <v>5</v>
      </c>
      <c r="H1448">
        <v>3</v>
      </c>
      <c r="I1448" s="4">
        <f>IF(E1448="Rhode Island", Table1[[#This Row],[price]]*$L$3, IF(E1448="Massachusetts", Table1[[#This Row],[price]]*$L$2, 1))</f>
        <v>383000</v>
      </c>
    </row>
    <row r="1449" spans="1:9" x14ac:dyDescent="0.25">
      <c r="A1449" s="2">
        <v>39977</v>
      </c>
      <c r="B1449" s="1">
        <f t="shared" si="44"/>
        <v>2009</v>
      </c>
      <c r="C1449" s="1">
        <f t="shared" si="45"/>
        <v>2</v>
      </c>
      <c r="D1449">
        <v>2603</v>
      </c>
      <c r="E1449" t="s">
        <v>37</v>
      </c>
      <c r="F1449" s="4">
        <v>382000</v>
      </c>
      <c r="G1449" t="s">
        <v>6</v>
      </c>
      <c r="H1449">
        <v>2</v>
      </c>
      <c r="I1449" s="4">
        <f>IF(E1449="Rhode Island", Table1[[#This Row],[price]]*$L$3, IF(E1449="Massachusetts", Table1[[#This Row],[price]]*$L$2, 1))</f>
        <v>382000</v>
      </c>
    </row>
    <row r="1450" spans="1:9" x14ac:dyDescent="0.25">
      <c r="A1450" s="2">
        <v>39979</v>
      </c>
      <c r="B1450" s="1">
        <f t="shared" si="44"/>
        <v>2009</v>
      </c>
      <c r="C1450" s="1">
        <f t="shared" si="45"/>
        <v>2</v>
      </c>
      <c r="D1450">
        <v>2905</v>
      </c>
      <c r="E1450" t="s">
        <v>36</v>
      </c>
      <c r="F1450" s="4">
        <v>410000</v>
      </c>
      <c r="G1450" t="s">
        <v>5</v>
      </c>
      <c r="H1450">
        <v>3</v>
      </c>
      <c r="I1450" s="4">
        <f>IF(E1450="Rhode Island", Table1[[#This Row],[price]]*$L$3, IF(E1450="Massachusetts", Table1[[#This Row],[price]]*$L$2, 1))</f>
        <v>410000</v>
      </c>
    </row>
    <row r="1451" spans="1:9" x14ac:dyDescent="0.25">
      <c r="A1451" s="2">
        <v>39979</v>
      </c>
      <c r="B1451" s="1">
        <f t="shared" si="44"/>
        <v>2009</v>
      </c>
      <c r="C1451" s="1">
        <f t="shared" si="45"/>
        <v>2</v>
      </c>
      <c r="D1451">
        <v>2904</v>
      </c>
      <c r="E1451" t="s">
        <v>36</v>
      </c>
      <c r="F1451" s="4">
        <v>415000</v>
      </c>
      <c r="G1451" t="s">
        <v>5</v>
      </c>
      <c r="H1451">
        <v>3</v>
      </c>
      <c r="I1451" s="4">
        <f>IF(E1451="Rhode Island", Table1[[#This Row],[price]]*$L$3, IF(E1451="Massachusetts", Table1[[#This Row],[price]]*$L$2, 1))</f>
        <v>415000</v>
      </c>
    </row>
    <row r="1452" spans="1:9" x14ac:dyDescent="0.25">
      <c r="A1452" s="2">
        <v>39979</v>
      </c>
      <c r="B1452" s="1">
        <f t="shared" si="44"/>
        <v>2009</v>
      </c>
      <c r="C1452" s="1">
        <f t="shared" si="45"/>
        <v>2</v>
      </c>
      <c r="D1452">
        <v>2906</v>
      </c>
      <c r="E1452" t="s">
        <v>36</v>
      </c>
      <c r="F1452" s="4">
        <v>416000</v>
      </c>
      <c r="G1452" t="s">
        <v>5</v>
      </c>
      <c r="H1452">
        <v>3</v>
      </c>
      <c r="I1452" s="4">
        <f>IF(E1452="Rhode Island", Table1[[#This Row],[price]]*$L$3, IF(E1452="Massachusetts", Table1[[#This Row],[price]]*$L$2, 1))</f>
        <v>416000</v>
      </c>
    </row>
    <row r="1453" spans="1:9" x14ac:dyDescent="0.25">
      <c r="A1453" s="2">
        <v>39979</v>
      </c>
      <c r="B1453" s="1">
        <f t="shared" si="44"/>
        <v>2009</v>
      </c>
      <c r="C1453" s="1">
        <f t="shared" si="45"/>
        <v>2</v>
      </c>
      <c r="D1453">
        <v>2617</v>
      </c>
      <c r="E1453" t="s">
        <v>37</v>
      </c>
      <c r="F1453" s="4">
        <v>480000</v>
      </c>
      <c r="G1453" t="s">
        <v>5</v>
      </c>
      <c r="H1453">
        <v>3</v>
      </c>
      <c r="I1453" s="4">
        <f>IF(E1453="Rhode Island", Table1[[#This Row],[price]]*$L$3, IF(E1453="Massachusetts", Table1[[#This Row],[price]]*$L$2, 1))</f>
        <v>480000</v>
      </c>
    </row>
    <row r="1454" spans="1:9" x14ac:dyDescent="0.25">
      <c r="A1454" s="2">
        <v>39979</v>
      </c>
      <c r="B1454" s="1">
        <f t="shared" si="44"/>
        <v>2009</v>
      </c>
      <c r="C1454" s="1">
        <f t="shared" si="45"/>
        <v>2</v>
      </c>
      <c r="D1454">
        <v>2905</v>
      </c>
      <c r="E1454" t="s">
        <v>36</v>
      </c>
      <c r="F1454" s="4">
        <v>610000</v>
      </c>
      <c r="G1454" t="s">
        <v>5</v>
      </c>
      <c r="H1454">
        <v>5</v>
      </c>
      <c r="I1454" s="4">
        <f>IF(E1454="Rhode Island", Table1[[#This Row],[price]]*$L$3, IF(E1454="Massachusetts", Table1[[#This Row],[price]]*$L$2, 1))</f>
        <v>610000</v>
      </c>
    </row>
    <row r="1455" spans="1:9" x14ac:dyDescent="0.25">
      <c r="A1455" s="2">
        <v>39980</v>
      </c>
      <c r="B1455" s="1">
        <f t="shared" si="44"/>
        <v>2009</v>
      </c>
      <c r="C1455" s="1">
        <f t="shared" si="45"/>
        <v>2</v>
      </c>
      <c r="D1455">
        <v>2914</v>
      </c>
      <c r="E1455" t="s">
        <v>36</v>
      </c>
      <c r="F1455" s="4">
        <v>435000</v>
      </c>
      <c r="G1455" t="s">
        <v>5</v>
      </c>
      <c r="H1455">
        <v>4</v>
      </c>
      <c r="I1455" s="4">
        <f>IF(E1455="Rhode Island", Table1[[#This Row],[price]]*$L$3, IF(E1455="Massachusetts", Table1[[#This Row],[price]]*$L$2, 1))</f>
        <v>435000</v>
      </c>
    </row>
    <row r="1456" spans="1:9" x14ac:dyDescent="0.25">
      <c r="A1456" s="2">
        <v>39980</v>
      </c>
      <c r="B1456" s="1">
        <f t="shared" si="44"/>
        <v>2009</v>
      </c>
      <c r="C1456" s="1">
        <f t="shared" si="45"/>
        <v>2</v>
      </c>
      <c r="D1456">
        <v>2615</v>
      </c>
      <c r="E1456" t="s">
        <v>37</v>
      </c>
      <c r="F1456" s="4">
        <v>485000</v>
      </c>
      <c r="G1456" t="s">
        <v>5</v>
      </c>
      <c r="H1456">
        <v>4</v>
      </c>
      <c r="I1456" s="4">
        <f>IF(E1456="Rhode Island", Table1[[#This Row],[price]]*$L$3, IF(E1456="Massachusetts", Table1[[#This Row],[price]]*$L$2, 1))</f>
        <v>485000</v>
      </c>
    </row>
    <row r="1457" spans="1:9" x14ac:dyDescent="0.25">
      <c r="A1457" s="2">
        <v>39980</v>
      </c>
      <c r="B1457" s="1">
        <f t="shared" si="44"/>
        <v>2009</v>
      </c>
      <c r="C1457" s="1">
        <f t="shared" si="45"/>
        <v>2</v>
      </c>
      <c r="D1457">
        <v>2611</v>
      </c>
      <c r="E1457" t="s">
        <v>37</v>
      </c>
      <c r="F1457" s="4">
        <v>540000</v>
      </c>
      <c r="G1457" t="s">
        <v>5</v>
      </c>
      <c r="H1457">
        <v>4</v>
      </c>
      <c r="I1457" s="4">
        <f>IF(E1457="Rhode Island", Table1[[#This Row],[price]]*$L$3, IF(E1457="Massachusetts", Table1[[#This Row],[price]]*$L$2, 1))</f>
        <v>540000</v>
      </c>
    </row>
    <row r="1458" spans="1:9" x14ac:dyDescent="0.25">
      <c r="A1458" s="2">
        <v>39981</v>
      </c>
      <c r="B1458" s="1">
        <f t="shared" si="44"/>
        <v>2009</v>
      </c>
      <c r="C1458" s="1">
        <f t="shared" si="45"/>
        <v>2</v>
      </c>
      <c r="D1458">
        <v>2906</v>
      </c>
      <c r="E1458" t="s">
        <v>36</v>
      </c>
      <c r="F1458" s="4">
        <v>373000</v>
      </c>
      <c r="G1458" t="s">
        <v>5</v>
      </c>
      <c r="H1458">
        <v>3</v>
      </c>
      <c r="I1458" s="4">
        <f>IF(E1458="Rhode Island", Table1[[#This Row],[price]]*$L$3, IF(E1458="Massachusetts", Table1[[#This Row],[price]]*$L$2, 1))</f>
        <v>373000</v>
      </c>
    </row>
    <row r="1459" spans="1:9" x14ac:dyDescent="0.25">
      <c r="A1459" s="2">
        <v>39981</v>
      </c>
      <c r="B1459" s="1">
        <f t="shared" si="44"/>
        <v>2009</v>
      </c>
      <c r="C1459" s="1">
        <f t="shared" si="45"/>
        <v>2</v>
      </c>
      <c r="D1459">
        <v>2614</v>
      </c>
      <c r="E1459" t="s">
        <v>37</v>
      </c>
      <c r="F1459" s="4">
        <v>435000</v>
      </c>
      <c r="G1459" t="s">
        <v>5</v>
      </c>
      <c r="H1459">
        <v>3</v>
      </c>
      <c r="I1459" s="4">
        <f>IF(E1459="Rhode Island", Table1[[#This Row],[price]]*$L$3, IF(E1459="Massachusetts", Table1[[#This Row],[price]]*$L$2, 1))</f>
        <v>435000</v>
      </c>
    </row>
    <row r="1460" spans="1:9" x14ac:dyDescent="0.25">
      <c r="A1460" s="2">
        <v>39981</v>
      </c>
      <c r="B1460" s="1">
        <f t="shared" si="44"/>
        <v>2009</v>
      </c>
      <c r="C1460" s="1">
        <f t="shared" si="45"/>
        <v>2</v>
      </c>
      <c r="D1460">
        <v>2900</v>
      </c>
      <c r="E1460" t="s">
        <v>37</v>
      </c>
      <c r="F1460" s="4">
        <v>477500</v>
      </c>
      <c r="G1460" t="s">
        <v>5</v>
      </c>
      <c r="H1460">
        <v>4</v>
      </c>
      <c r="I1460" s="4">
        <f>IF(E1460="Rhode Island", Table1[[#This Row],[price]]*$L$3, IF(E1460="Massachusetts", Table1[[#This Row],[price]]*$L$2, 1))</f>
        <v>477500</v>
      </c>
    </row>
    <row r="1461" spans="1:9" x14ac:dyDescent="0.25">
      <c r="A1461" s="2">
        <v>39981</v>
      </c>
      <c r="B1461" s="1">
        <f t="shared" si="44"/>
        <v>2009</v>
      </c>
      <c r="C1461" s="1">
        <f t="shared" si="45"/>
        <v>2</v>
      </c>
      <c r="D1461">
        <v>2602</v>
      </c>
      <c r="E1461" t="s">
        <v>37</v>
      </c>
      <c r="F1461" s="4">
        <v>526000</v>
      </c>
      <c r="G1461" t="s">
        <v>5</v>
      </c>
      <c r="H1461">
        <v>3</v>
      </c>
      <c r="I1461" s="4">
        <f>IF(E1461="Rhode Island", Table1[[#This Row],[price]]*$L$3, IF(E1461="Massachusetts", Table1[[#This Row],[price]]*$L$2, 1))</f>
        <v>526000</v>
      </c>
    </row>
    <row r="1462" spans="1:9" x14ac:dyDescent="0.25">
      <c r="A1462" s="2">
        <v>39981</v>
      </c>
      <c r="B1462" s="1">
        <f t="shared" si="44"/>
        <v>2009</v>
      </c>
      <c r="C1462" s="1">
        <f t="shared" si="45"/>
        <v>2</v>
      </c>
      <c r="D1462">
        <v>2905</v>
      </c>
      <c r="E1462" t="s">
        <v>36</v>
      </c>
      <c r="F1462" s="4">
        <v>640000</v>
      </c>
      <c r="G1462" t="s">
        <v>5</v>
      </c>
      <c r="H1462">
        <v>5</v>
      </c>
      <c r="I1462" s="4">
        <f>IF(E1462="Rhode Island", Table1[[#This Row],[price]]*$L$3, IF(E1462="Massachusetts", Table1[[#This Row],[price]]*$L$2, 1))</f>
        <v>640000</v>
      </c>
    </row>
    <row r="1463" spans="1:9" x14ac:dyDescent="0.25">
      <c r="A1463" s="2">
        <v>39981</v>
      </c>
      <c r="B1463" s="1">
        <f t="shared" si="44"/>
        <v>2009</v>
      </c>
      <c r="C1463" s="1">
        <f t="shared" si="45"/>
        <v>2</v>
      </c>
      <c r="D1463">
        <v>2604</v>
      </c>
      <c r="E1463" t="s">
        <v>37</v>
      </c>
      <c r="F1463" s="4">
        <v>387500</v>
      </c>
      <c r="G1463" t="s">
        <v>6</v>
      </c>
      <c r="H1463">
        <v>2</v>
      </c>
      <c r="I1463" s="4">
        <f>IF(E1463="Rhode Island", Table1[[#This Row],[price]]*$L$3, IF(E1463="Massachusetts", Table1[[#This Row],[price]]*$L$2, 1))</f>
        <v>387500</v>
      </c>
    </row>
    <row r="1464" spans="1:9" x14ac:dyDescent="0.25">
      <c r="A1464" s="2">
        <v>39982</v>
      </c>
      <c r="B1464" s="1">
        <f t="shared" si="44"/>
        <v>2009</v>
      </c>
      <c r="C1464" s="1">
        <f t="shared" si="45"/>
        <v>2</v>
      </c>
      <c r="D1464">
        <v>2906</v>
      </c>
      <c r="E1464" t="s">
        <v>36</v>
      </c>
      <c r="F1464" s="4">
        <v>400500</v>
      </c>
      <c r="G1464" t="s">
        <v>5</v>
      </c>
      <c r="H1464">
        <v>3</v>
      </c>
      <c r="I1464" s="4">
        <f>IF(E1464="Rhode Island", Table1[[#This Row],[price]]*$L$3, IF(E1464="Massachusetts", Table1[[#This Row],[price]]*$L$2, 1))</f>
        <v>400500</v>
      </c>
    </row>
    <row r="1465" spans="1:9" x14ac:dyDescent="0.25">
      <c r="A1465" s="2">
        <v>39982</v>
      </c>
      <c r="B1465" s="1">
        <f t="shared" si="44"/>
        <v>2009</v>
      </c>
      <c r="C1465" s="1">
        <f t="shared" si="45"/>
        <v>2</v>
      </c>
      <c r="D1465">
        <v>2914</v>
      </c>
      <c r="E1465" t="s">
        <v>36</v>
      </c>
      <c r="F1465" s="4">
        <v>403000</v>
      </c>
      <c r="G1465" t="s">
        <v>5</v>
      </c>
      <c r="H1465">
        <v>3</v>
      </c>
      <c r="I1465" s="4">
        <f>IF(E1465="Rhode Island", Table1[[#This Row],[price]]*$L$3, IF(E1465="Massachusetts", Table1[[#This Row],[price]]*$L$2, 1))</f>
        <v>403000</v>
      </c>
    </row>
    <row r="1466" spans="1:9" x14ac:dyDescent="0.25">
      <c r="A1466" s="2">
        <v>39982</v>
      </c>
      <c r="B1466" s="1">
        <f t="shared" si="44"/>
        <v>2009</v>
      </c>
      <c r="C1466" s="1">
        <f t="shared" si="45"/>
        <v>2</v>
      </c>
      <c r="D1466">
        <v>2614</v>
      </c>
      <c r="E1466" t="s">
        <v>37</v>
      </c>
      <c r="F1466" s="4">
        <v>440000</v>
      </c>
      <c r="G1466" t="s">
        <v>5</v>
      </c>
      <c r="H1466">
        <v>3</v>
      </c>
      <c r="I1466" s="4">
        <f>IF(E1466="Rhode Island", Table1[[#This Row],[price]]*$L$3, IF(E1466="Massachusetts", Table1[[#This Row],[price]]*$L$2, 1))</f>
        <v>440000</v>
      </c>
    </row>
    <row r="1467" spans="1:9" x14ac:dyDescent="0.25">
      <c r="A1467" s="2">
        <v>39982</v>
      </c>
      <c r="B1467" s="1">
        <f t="shared" si="44"/>
        <v>2009</v>
      </c>
      <c r="C1467" s="1">
        <f t="shared" si="45"/>
        <v>2</v>
      </c>
      <c r="D1467">
        <v>2902</v>
      </c>
      <c r="E1467" t="s">
        <v>36</v>
      </c>
      <c r="F1467" s="4">
        <v>440000</v>
      </c>
      <c r="G1467" t="s">
        <v>5</v>
      </c>
      <c r="H1467">
        <v>4</v>
      </c>
      <c r="I1467" s="4">
        <f>IF(E1467="Rhode Island", Table1[[#This Row],[price]]*$L$3, IF(E1467="Massachusetts", Table1[[#This Row],[price]]*$L$2, 1))</f>
        <v>440000</v>
      </c>
    </row>
    <row r="1468" spans="1:9" x14ac:dyDescent="0.25">
      <c r="A1468" s="2">
        <v>39982</v>
      </c>
      <c r="B1468" s="1">
        <f t="shared" si="44"/>
        <v>2009</v>
      </c>
      <c r="C1468" s="1">
        <f t="shared" si="45"/>
        <v>2</v>
      </c>
      <c r="D1468">
        <v>2905</v>
      </c>
      <c r="E1468" t="s">
        <v>36</v>
      </c>
      <c r="F1468" s="4">
        <v>465000</v>
      </c>
      <c r="G1468" t="s">
        <v>5</v>
      </c>
      <c r="H1468">
        <v>4</v>
      </c>
      <c r="I1468" s="4">
        <f>IF(E1468="Rhode Island", Table1[[#This Row],[price]]*$L$3, IF(E1468="Massachusetts", Table1[[#This Row],[price]]*$L$2, 1))</f>
        <v>465000</v>
      </c>
    </row>
    <row r="1469" spans="1:9" x14ac:dyDescent="0.25">
      <c r="A1469" s="2">
        <v>39982</v>
      </c>
      <c r="B1469" s="1">
        <f t="shared" si="44"/>
        <v>2009</v>
      </c>
      <c r="C1469" s="1">
        <f t="shared" si="45"/>
        <v>2</v>
      </c>
      <c r="D1469">
        <v>2914</v>
      </c>
      <c r="E1469" t="s">
        <v>36</v>
      </c>
      <c r="F1469" s="4">
        <v>890000</v>
      </c>
      <c r="G1469" t="s">
        <v>5</v>
      </c>
      <c r="H1469">
        <v>4</v>
      </c>
      <c r="I1469" s="4">
        <f>IF(E1469="Rhode Island", Table1[[#This Row],[price]]*$L$3, IF(E1469="Massachusetts", Table1[[#This Row],[price]]*$L$2, 1))</f>
        <v>890000</v>
      </c>
    </row>
    <row r="1470" spans="1:9" x14ac:dyDescent="0.25">
      <c r="A1470" s="2">
        <v>39982</v>
      </c>
      <c r="B1470" s="1">
        <f t="shared" si="44"/>
        <v>2009</v>
      </c>
      <c r="C1470" s="1">
        <f t="shared" si="45"/>
        <v>2</v>
      </c>
      <c r="D1470">
        <v>2620</v>
      </c>
      <c r="E1470" t="s">
        <v>37</v>
      </c>
      <c r="F1470" s="4">
        <v>165000</v>
      </c>
      <c r="G1470" t="s">
        <v>6</v>
      </c>
      <c r="H1470">
        <v>1</v>
      </c>
      <c r="I1470" s="4">
        <f>IF(E1470="Rhode Island", Table1[[#This Row],[price]]*$L$3, IF(E1470="Massachusetts", Table1[[#This Row],[price]]*$L$2, 1))</f>
        <v>165000</v>
      </c>
    </row>
    <row r="1471" spans="1:9" x14ac:dyDescent="0.25">
      <c r="A1471" s="2">
        <v>39983</v>
      </c>
      <c r="B1471" s="1">
        <f t="shared" si="44"/>
        <v>2009</v>
      </c>
      <c r="C1471" s="1">
        <f t="shared" si="45"/>
        <v>2</v>
      </c>
      <c r="D1471">
        <v>2913</v>
      </c>
      <c r="E1471" t="s">
        <v>36</v>
      </c>
      <c r="F1471" s="4">
        <v>620000</v>
      </c>
      <c r="G1471" t="s">
        <v>5</v>
      </c>
      <c r="H1471">
        <v>4</v>
      </c>
      <c r="I1471" s="4">
        <f>IF(E1471="Rhode Island", Table1[[#This Row],[price]]*$L$3, IF(E1471="Massachusetts", Table1[[#This Row],[price]]*$L$2, 1))</f>
        <v>620000</v>
      </c>
    </row>
    <row r="1472" spans="1:9" x14ac:dyDescent="0.25">
      <c r="A1472" s="2">
        <v>39983</v>
      </c>
      <c r="B1472" s="1">
        <f t="shared" si="44"/>
        <v>2009</v>
      </c>
      <c r="C1472" s="1">
        <f t="shared" si="45"/>
        <v>2</v>
      </c>
      <c r="D1472">
        <v>2614</v>
      </c>
      <c r="E1472" t="s">
        <v>37</v>
      </c>
      <c r="F1472" s="4">
        <v>395000</v>
      </c>
      <c r="G1472" t="s">
        <v>6</v>
      </c>
      <c r="H1472">
        <v>2</v>
      </c>
      <c r="I1472" s="4">
        <f>IF(E1472="Rhode Island", Table1[[#This Row],[price]]*$L$3, IF(E1472="Massachusetts", Table1[[#This Row],[price]]*$L$2, 1))</f>
        <v>395000</v>
      </c>
    </row>
    <row r="1473" spans="1:9" x14ac:dyDescent="0.25">
      <c r="A1473" s="2">
        <v>39986</v>
      </c>
      <c r="B1473" s="1">
        <f t="shared" si="44"/>
        <v>2009</v>
      </c>
      <c r="C1473" s="1">
        <f t="shared" si="45"/>
        <v>2</v>
      </c>
      <c r="D1473">
        <v>2906</v>
      </c>
      <c r="E1473" t="s">
        <v>36</v>
      </c>
      <c r="F1473" s="4">
        <v>329400</v>
      </c>
      <c r="G1473" t="s">
        <v>5</v>
      </c>
      <c r="H1473">
        <v>3</v>
      </c>
      <c r="I1473" s="4">
        <f>IF(E1473="Rhode Island", Table1[[#This Row],[price]]*$L$3, IF(E1473="Massachusetts", Table1[[#This Row],[price]]*$L$2, 1))</f>
        <v>329400</v>
      </c>
    </row>
    <row r="1474" spans="1:9" x14ac:dyDescent="0.25">
      <c r="A1474" s="2">
        <v>39986</v>
      </c>
      <c r="B1474" s="1">
        <f t="shared" ref="B1474:B1537" si="46">YEAR(A1474)</f>
        <v>2009</v>
      </c>
      <c r="C1474" s="1">
        <f t="shared" ref="C1474:C1537" si="47">ROUNDUP(MONTH(A1474)/3,0)</f>
        <v>2</v>
      </c>
      <c r="D1474">
        <v>2905</v>
      </c>
      <c r="E1474" t="s">
        <v>36</v>
      </c>
      <c r="F1474" s="4">
        <v>417500</v>
      </c>
      <c r="G1474" t="s">
        <v>5</v>
      </c>
      <c r="H1474">
        <v>4</v>
      </c>
      <c r="I1474" s="4">
        <f>IF(E1474="Rhode Island", Table1[[#This Row],[price]]*$L$3, IF(E1474="Massachusetts", Table1[[#This Row],[price]]*$L$2, 1))</f>
        <v>417500</v>
      </c>
    </row>
    <row r="1475" spans="1:9" x14ac:dyDescent="0.25">
      <c r="A1475" s="2">
        <v>39986</v>
      </c>
      <c r="B1475" s="1">
        <f t="shared" si="46"/>
        <v>2009</v>
      </c>
      <c r="C1475" s="1">
        <f t="shared" si="47"/>
        <v>2</v>
      </c>
      <c r="D1475">
        <v>2913</v>
      </c>
      <c r="E1475" t="s">
        <v>36</v>
      </c>
      <c r="F1475" s="4">
        <v>420000</v>
      </c>
      <c r="G1475" t="s">
        <v>5</v>
      </c>
      <c r="H1475">
        <v>3</v>
      </c>
      <c r="I1475" s="4">
        <f>IF(E1475="Rhode Island", Table1[[#This Row],[price]]*$L$3, IF(E1475="Massachusetts", Table1[[#This Row],[price]]*$L$2, 1))</f>
        <v>420000</v>
      </c>
    </row>
    <row r="1476" spans="1:9" x14ac:dyDescent="0.25">
      <c r="A1476" s="2">
        <v>39986</v>
      </c>
      <c r="B1476" s="1">
        <f t="shared" si="46"/>
        <v>2009</v>
      </c>
      <c r="C1476" s="1">
        <f t="shared" si="47"/>
        <v>2</v>
      </c>
      <c r="D1476">
        <v>2904</v>
      </c>
      <c r="E1476" t="s">
        <v>36</v>
      </c>
      <c r="F1476" s="4">
        <v>428000</v>
      </c>
      <c r="G1476" t="s">
        <v>5</v>
      </c>
      <c r="H1476">
        <v>3</v>
      </c>
      <c r="I1476" s="4">
        <f>IF(E1476="Rhode Island", Table1[[#This Row],[price]]*$L$3, IF(E1476="Massachusetts", Table1[[#This Row],[price]]*$L$2, 1))</f>
        <v>428000</v>
      </c>
    </row>
    <row r="1477" spans="1:9" x14ac:dyDescent="0.25">
      <c r="A1477" s="2">
        <v>39986</v>
      </c>
      <c r="B1477" s="1">
        <f t="shared" si="46"/>
        <v>2009</v>
      </c>
      <c r="C1477" s="1">
        <f t="shared" si="47"/>
        <v>2</v>
      </c>
      <c r="D1477">
        <v>2615</v>
      </c>
      <c r="E1477" t="s">
        <v>37</v>
      </c>
      <c r="F1477" s="4">
        <v>472000</v>
      </c>
      <c r="G1477" t="s">
        <v>5</v>
      </c>
      <c r="H1477">
        <v>4</v>
      </c>
      <c r="I1477" s="4">
        <f>IF(E1477="Rhode Island", Table1[[#This Row],[price]]*$L$3, IF(E1477="Massachusetts", Table1[[#This Row],[price]]*$L$2, 1))</f>
        <v>472000</v>
      </c>
    </row>
    <row r="1478" spans="1:9" x14ac:dyDescent="0.25">
      <c r="A1478" s="2">
        <v>39986</v>
      </c>
      <c r="B1478" s="1">
        <f t="shared" si="46"/>
        <v>2009</v>
      </c>
      <c r="C1478" s="1">
        <f t="shared" si="47"/>
        <v>2</v>
      </c>
      <c r="D1478">
        <v>2913</v>
      </c>
      <c r="E1478" t="s">
        <v>36</v>
      </c>
      <c r="F1478" s="4">
        <v>532000</v>
      </c>
      <c r="G1478" t="s">
        <v>5</v>
      </c>
      <c r="H1478">
        <v>4</v>
      </c>
      <c r="I1478" s="4">
        <f>IF(E1478="Rhode Island", Table1[[#This Row],[price]]*$L$3, IF(E1478="Massachusetts", Table1[[#This Row],[price]]*$L$2, 1))</f>
        <v>532000</v>
      </c>
    </row>
    <row r="1479" spans="1:9" x14ac:dyDescent="0.25">
      <c r="A1479" s="2">
        <v>39986</v>
      </c>
      <c r="B1479" s="1">
        <f t="shared" si="46"/>
        <v>2009</v>
      </c>
      <c r="C1479" s="1">
        <f t="shared" si="47"/>
        <v>2</v>
      </c>
      <c r="D1479">
        <v>2906</v>
      </c>
      <c r="E1479" t="s">
        <v>36</v>
      </c>
      <c r="F1479" s="4">
        <v>556000</v>
      </c>
      <c r="G1479" t="s">
        <v>5</v>
      </c>
      <c r="H1479">
        <v>4</v>
      </c>
      <c r="I1479" s="4">
        <f>IF(E1479="Rhode Island", Table1[[#This Row],[price]]*$L$3, IF(E1479="Massachusetts", Table1[[#This Row],[price]]*$L$2, 1))</f>
        <v>556000</v>
      </c>
    </row>
    <row r="1480" spans="1:9" x14ac:dyDescent="0.25">
      <c r="A1480" s="2">
        <v>39986</v>
      </c>
      <c r="B1480" s="1">
        <f t="shared" si="46"/>
        <v>2009</v>
      </c>
      <c r="C1480" s="1">
        <f t="shared" si="47"/>
        <v>2</v>
      </c>
      <c r="D1480">
        <v>2906</v>
      </c>
      <c r="E1480" t="s">
        <v>36</v>
      </c>
      <c r="F1480" s="4">
        <v>585000</v>
      </c>
      <c r="G1480" t="s">
        <v>5</v>
      </c>
      <c r="H1480">
        <v>4</v>
      </c>
      <c r="I1480" s="4">
        <f>IF(E1480="Rhode Island", Table1[[#This Row],[price]]*$L$3, IF(E1480="Massachusetts", Table1[[#This Row],[price]]*$L$2, 1))</f>
        <v>585000</v>
      </c>
    </row>
    <row r="1481" spans="1:9" x14ac:dyDescent="0.25">
      <c r="A1481" s="2">
        <v>39986</v>
      </c>
      <c r="B1481" s="1">
        <f t="shared" si="46"/>
        <v>2009</v>
      </c>
      <c r="C1481" s="1">
        <f t="shared" si="47"/>
        <v>2</v>
      </c>
      <c r="D1481">
        <v>2604</v>
      </c>
      <c r="E1481" t="s">
        <v>37</v>
      </c>
      <c r="F1481" s="4">
        <v>620000</v>
      </c>
      <c r="G1481" t="s">
        <v>5</v>
      </c>
      <c r="H1481">
        <v>3</v>
      </c>
      <c r="I1481" s="4">
        <f>IF(E1481="Rhode Island", Table1[[#This Row],[price]]*$L$3, IF(E1481="Massachusetts", Table1[[#This Row],[price]]*$L$2, 1))</f>
        <v>620000</v>
      </c>
    </row>
    <row r="1482" spans="1:9" x14ac:dyDescent="0.25">
      <c r="A1482" s="2">
        <v>39986</v>
      </c>
      <c r="B1482" s="1">
        <f t="shared" si="46"/>
        <v>2009</v>
      </c>
      <c r="C1482" s="1">
        <f t="shared" si="47"/>
        <v>2</v>
      </c>
      <c r="D1482">
        <v>2904</v>
      </c>
      <c r="E1482" t="s">
        <v>36</v>
      </c>
      <c r="F1482" s="4">
        <v>711000</v>
      </c>
      <c r="G1482" t="s">
        <v>5</v>
      </c>
      <c r="H1482">
        <v>4</v>
      </c>
      <c r="I1482" s="4">
        <f>IF(E1482="Rhode Island", Table1[[#This Row],[price]]*$L$3, IF(E1482="Massachusetts", Table1[[#This Row],[price]]*$L$2, 1))</f>
        <v>711000</v>
      </c>
    </row>
    <row r="1483" spans="1:9" x14ac:dyDescent="0.25">
      <c r="A1483" s="2">
        <v>39986</v>
      </c>
      <c r="B1483" s="1">
        <f t="shared" si="46"/>
        <v>2009</v>
      </c>
      <c r="C1483" s="1">
        <f t="shared" si="47"/>
        <v>2</v>
      </c>
      <c r="D1483">
        <v>2607</v>
      </c>
      <c r="E1483" t="s">
        <v>37</v>
      </c>
      <c r="F1483" s="4">
        <v>282500</v>
      </c>
      <c r="G1483" t="s">
        <v>6</v>
      </c>
      <c r="H1483">
        <v>2</v>
      </c>
      <c r="I1483" s="4">
        <f>IF(E1483="Rhode Island", Table1[[#This Row],[price]]*$L$3, IF(E1483="Massachusetts", Table1[[#This Row],[price]]*$L$2, 1))</f>
        <v>282500</v>
      </c>
    </row>
    <row r="1484" spans="1:9" x14ac:dyDescent="0.25">
      <c r="A1484" s="2">
        <v>39986</v>
      </c>
      <c r="B1484" s="1">
        <f t="shared" si="46"/>
        <v>2009</v>
      </c>
      <c r="C1484" s="1">
        <f t="shared" si="47"/>
        <v>2</v>
      </c>
      <c r="D1484">
        <v>2604</v>
      </c>
      <c r="E1484" t="s">
        <v>37</v>
      </c>
      <c r="F1484" s="4">
        <v>396250</v>
      </c>
      <c r="G1484" t="s">
        <v>6</v>
      </c>
      <c r="H1484">
        <v>2</v>
      </c>
      <c r="I1484" s="4">
        <f>IF(E1484="Rhode Island", Table1[[#This Row],[price]]*$L$3, IF(E1484="Massachusetts", Table1[[#This Row],[price]]*$L$2, 1))</f>
        <v>396250</v>
      </c>
    </row>
    <row r="1485" spans="1:9" x14ac:dyDescent="0.25">
      <c r="A1485" s="2">
        <v>39987</v>
      </c>
      <c r="B1485" s="1">
        <f t="shared" si="46"/>
        <v>2009</v>
      </c>
      <c r="C1485" s="1">
        <f t="shared" si="47"/>
        <v>2</v>
      </c>
      <c r="D1485">
        <v>2617</v>
      </c>
      <c r="E1485" t="s">
        <v>37</v>
      </c>
      <c r="F1485" s="4">
        <v>415100</v>
      </c>
      <c r="G1485" t="s">
        <v>5</v>
      </c>
      <c r="H1485">
        <v>3</v>
      </c>
      <c r="I1485" s="4">
        <f>IF(E1485="Rhode Island", Table1[[#This Row],[price]]*$L$3, IF(E1485="Massachusetts", Table1[[#This Row],[price]]*$L$2, 1))</f>
        <v>415100</v>
      </c>
    </row>
    <row r="1486" spans="1:9" x14ac:dyDescent="0.25">
      <c r="A1486" s="2">
        <v>39987</v>
      </c>
      <c r="B1486" s="1">
        <f t="shared" si="46"/>
        <v>2009</v>
      </c>
      <c r="C1486" s="1">
        <f t="shared" si="47"/>
        <v>2</v>
      </c>
      <c r="D1486">
        <v>2906</v>
      </c>
      <c r="E1486" t="s">
        <v>36</v>
      </c>
      <c r="F1486" s="4">
        <v>445000</v>
      </c>
      <c r="G1486" t="s">
        <v>5</v>
      </c>
      <c r="H1486">
        <v>3</v>
      </c>
      <c r="I1486" s="4">
        <f>IF(E1486="Rhode Island", Table1[[#This Row],[price]]*$L$3, IF(E1486="Massachusetts", Table1[[#This Row],[price]]*$L$2, 1))</f>
        <v>445000</v>
      </c>
    </row>
    <row r="1487" spans="1:9" x14ac:dyDescent="0.25">
      <c r="A1487" s="2">
        <v>39987</v>
      </c>
      <c r="B1487" s="1">
        <f t="shared" si="46"/>
        <v>2009</v>
      </c>
      <c r="C1487" s="1">
        <f t="shared" si="47"/>
        <v>2</v>
      </c>
      <c r="D1487">
        <v>2602</v>
      </c>
      <c r="E1487" t="s">
        <v>37</v>
      </c>
      <c r="F1487" s="4">
        <v>525000</v>
      </c>
      <c r="G1487" t="s">
        <v>5</v>
      </c>
      <c r="H1487">
        <v>3</v>
      </c>
      <c r="I1487" s="4">
        <f>IF(E1487="Rhode Island", Table1[[#This Row],[price]]*$L$3, IF(E1487="Massachusetts", Table1[[#This Row],[price]]*$L$2, 1))</f>
        <v>525000</v>
      </c>
    </row>
    <row r="1488" spans="1:9" x14ac:dyDescent="0.25">
      <c r="A1488" s="2">
        <v>39987</v>
      </c>
      <c r="B1488" s="1">
        <f t="shared" si="46"/>
        <v>2009</v>
      </c>
      <c r="C1488" s="1">
        <f t="shared" si="47"/>
        <v>2</v>
      </c>
      <c r="D1488">
        <v>2611</v>
      </c>
      <c r="E1488" t="s">
        <v>37</v>
      </c>
      <c r="F1488" s="4">
        <v>285000</v>
      </c>
      <c r="G1488" t="s">
        <v>6</v>
      </c>
      <c r="H1488">
        <v>2</v>
      </c>
      <c r="I1488" s="4">
        <f>IF(E1488="Rhode Island", Table1[[#This Row],[price]]*$L$3, IF(E1488="Massachusetts", Table1[[#This Row],[price]]*$L$2, 1))</f>
        <v>285000</v>
      </c>
    </row>
    <row r="1489" spans="1:9" x14ac:dyDescent="0.25">
      <c r="A1489" s="2">
        <v>39988</v>
      </c>
      <c r="B1489" s="1">
        <f t="shared" si="46"/>
        <v>2009</v>
      </c>
      <c r="C1489" s="1">
        <f t="shared" si="47"/>
        <v>2</v>
      </c>
      <c r="D1489">
        <v>2905</v>
      </c>
      <c r="E1489" t="s">
        <v>36</v>
      </c>
      <c r="F1489" s="4">
        <v>430000</v>
      </c>
      <c r="G1489" t="s">
        <v>5</v>
      </c>
      <c r="H1489">
        <v>3</v>
      </c>
      <c r="I1489" s="4">
        <f>IF(E1489="Rhode Island", Table1[[#This Row],[price]]*$L$3, IF(E1489="Massachusetts", Table1[[#This Row],[price]]*$L$2, 1))</f>
        <v>430000</v>
      </c>
    </row>
    <row r="1490" spans="1:9" x14ac:dyDescent="0.25">
      <c r="A1490" s="2">
        <v>39988</v>
      </c>
      <c r="B1490" s="1">
        <f t="shared" si="46"/>
        <v>2009</v>
      </c>
      <c r="C1490" s="1">
        <f t="shared" si="47"/>
        <v>2</v>
      </c>
      <c r="D1490">
        <v>2615</v>
      </c>
      <c r="E1490" t="s">
        <v>37</v>
      </c>
      <c r="F1490" s="4">
        <v>460000</v>
      </c>
      <c r="G1490" t="s">
        <v>5</v>
      </c>
      <c r="H1490">
        <v>4</v>
      </c>
      <c r="I1490" s="4">
        <f>IF(E1490="Rhode Island", Table1[[#This Row],[price]]*$L$3, IF(E1490="Massachusetts", Table1[[#This Row],[price]]*$L$2, 1))</f>
        <v>460000</v>
      </c>
    </row>
    <row r="1491" spans="1:9" x14ac:dyDescent="0.25">
      <c r="A1491" s="2">
        <v>39988</v>
      </c>
      <c r="B1491" s="1">
        <f t="shared" si="46"/>
        <v>2009</v>
      </c>
      <c r="C1491" s="1">
        <f t="shared" si="47"/>
        <v>2</v>
      </c>
      <c r="D1491">
        <v>2906</v>
      </c>
      <c r="E1491" t="s">
        <v>36</v>
      </c>
      <c r="F1491" s="4">
        <v>500000</v>
      </c>
      <c r="G1491" t="s">
        <v>5</v>
      </c>
      <c r="H1491">
        <v>4</v>
      </c>
      <c r="I1491" s="4">
        <f>IF(E1491="Rhode Island", Table1[[#This Row],[price]]*$L$3, IF(E1491="Massachusetts", Table1[[#This Row],[price]]*$L$2, 1))</f>
        <v>500000</v>
      </c>
    </row>
    <row r="1492" spans="1:9" x14ac:dyDescent="0.25">
      <c r="A1492" s="2">
        <v>39988</v>
      </c>
      <c r="B1492" s="1">
        <f t="shared" si="46"/>
        <v>2009</v>
      </c>
      <c r="C1492" s="1">
        <f t="shared" si="47"/>
        <v>2</v>
      </c>
      <c r="D1492">
        <v>2602</v>
      </c>
      <c r="E1492" t="s">
        <v>37</v>
      </c>
      <c r="F1492" s="4">
        <v>520000</v>
      </c>
      <c r="G1492" t="s">
        <v>5</v>
      </c>
      <c r="H1492">
        <v>3</v>
      </c>
      <c r="I1492" s="4">
        <f>IF(E1492="Rhode Island", Table1[[#This Row],[price]]*$L$3, IF(E1492="Massachusetts", Table1[[#This Row],[price]]*$L$2, 1))</f>
        <v>520000</v>
      </c>
    </row>
    <row r="1493" spans="1:9" x14ac:dyDescent="0.25">
      <c r="A1493" s="2">
        <v>39988</v>
      </c>
      <c r="B1493" s="1">
        <f t="shared" si="46"/>
        <v>2009</v>
      </c>
      <c r="C1493" s="1">
        <f t="shared" si="47"/>
        <v>2</v>
      </c>
      <c r="D1493">
        <v>2905</v>
      </c>
      <c r="E1493" t="s">
        <v>36</v>
      </c>
      <c r="F1493" s="4">
        <v>535000</v>
      </c>
      <c r="G1493" t="s">
        <v>5</v>
      </c>
      <c r="H1493">
        <v>4</v>
      </c>
      <c r="I1493" s="4">
        <f>IF(E1493="Rhode Island", Table1[[#This Row],[price]]*$L$3, IF(E1493="Massachusetts", Table1[[#This Row],[price]]*$L$2, 1))</f>
        <v>535000</v>
      </c>
    </row>
    <row r="1494" spans="1:9" x14ac:dyDescent="0.25">
      <c r="A1494" s="2">
        <v>39988</v>
      </c>
      <c r="B1494" s="1">
        <f t="shared" si="46"/>
        <v>2009</v>
      </c>
      <c r="C1494" s="1">
        <f t="shared" si="47"/>
        <v>2</v>
      </c>
      <c r="D1494">
        <v>2605</v>
      </c>
      <c r="E1494" t="s">
        <v>37</v>
      </c>
      <c r="F1494" s="4">
        <v>732000</v>
      </c>
      <c r="G1494" t="s">
        <v>5</v>
      </c>
      <c r="H1494">
        <v>3</v>
      </c>
      <c r="I1494" s="4">
        <f>IF(E1494="Rhode Island", Table1[[#This Row],[price]]*$L$3, IF(E1494="Massachusetts", Table1[[#This Row],[price]]*$L$2, 1))</f>
        <v>732000</v>
      </c>
    </row>
    <row r="1495" spans="1:9" x14ac:dyDescent="0.25">
      <c r="A1495" s="2">
        <v>39988</v>
      </c>
      <c r="B1495" s="1">
        <f t="shared" si="46"/>
        <v>2009</v>
      </c>
      <c r="C1495" s="1">
        <f t="shared" si="47"/>
        <v>2</v>
      </c>
      <c r="D1495">
        <v>2620</v>
      </c>
      <c r="E1495" t="s">
        <v>37</v>
      </c>
      <c r="F1495" s="4">
        <v>172500</v>
      </c>
      <c r="G1495" t="s">
        <v>6</v>
      </c>
      <c r="H1495">
        <v>1</v>
      </c>
      <c r="I1495" s="4">
        <f>IF(E1495="Rhode Island", Table1[[#This Row],[price]]*$L$3, IF(E1495="Massachusetts", Table1[[#This Row],[price]]*$L$2, 1))</f>
        <v>172500</v>
      </c>
    </row>
    <row r="1496" spans="1:9" x14ac:dyDescent="0.25">
      <c r="A1496" s="2">
        <v>39989</v>
      </c>
      <c r="B1496" s="1">
        <f t="shared" si="46"/>
        <v>2009</v>
      </c>
      <c r="C1496" s="1">
        <f t="shared" si="47"/>
        <v>2</v>
      </c>
      <c r="D1496">
        <v>2905</v>
      </c>
      <c r="E1496" t="s">
        <v>36</v>
      </c>
      <c r="F1496" s="4">
        <v>375500</v>
      </c>
      <c r="G1496" t="s">
        <v>5</v>
      </c>
      <c r="H1496">
        <v>2</v>
      </c>
      <c r="I1496" s="4">
        <f>IF(E1496="Rhode Island", Table1[[#This Row],[price]]*$L$3, IF(E1496="Massachusetts", Table1[[#This Row],[price]]*$L$2, 1))</f>
        <v>375500</v>
      </c>
    </row>
    <row r="1497" spans="1:9" x14ac:dyDescent="0.25">
      <c r="A1497" s="2">
        <v>39989</v>
      </c>
      <c r="B1497" s="1">
        <f t="shared" si="46"/>
        <v>2009</v>
      </c>
      <c r="C1497" s="1">
        <f t="shared" si="47"/>
        <v>2</v>
      </c>
      <c r="D1497">
        <v>2906</v>
      </c>
      <c r="E1497" t="s">
        <v>36</v>
      </c>
      <c r="F1497" s="4">
        <v>439000</v>
      </c>
      <c r="G1497" t="s">
        <v>5</v>
      </c>
      <c r="H1497">
        <v>4</v>
      </c>
      <c r="I1497" s="4">
        <f>IF(E1497="Rhode Island", Table1[[#This Row],[price]]*$L$3, IF(E1497="Massachusetts", Table1[[#This Row],[price]]*$L$2, 1))</f>
        <v>439000</v>
      </c>
    </row>
    <row r="1498" spans="1:9" x14ac:dyDescent="0.25">
      <c r="A1498" s="2">
        <v>39989</v>
      </c>
      <c r="B1498" s="1">
        <f t="shared" si="46"/>
        <v>2009</v>
      </c>
      <c r="C1498" s="1">
        <f t="shared" si="47"/>
        <v>2</v>
      </c>
      <c r="D1498">
        <v>2611</v>
      </c>
      <c r="E1498" t="s">
        <v>37</v>
      </c>
      <c r="F1498" s="4">
        <v>295000</v>
      </c>
      <c r="G1498" t="s">
        <v>6</v>
      </c>
      <c r="H1498">
        <v>2</v>
      </c>
      <c r="I1498" s="4">
        <f>IF(E1498="Rhode Island", Table1[[#This Row],[price]]*$L$3, IF(E1498="Massachusetts", Table1[[#This Row],[price]]*$L$2, 1))</f>
        <v>295000</v>
      </c>
    </row>
    <row r="1499" spans="1:9" x14ac:dyDescent="0.25">
      <c r="A1499" s="2">
        <v>39990</v>
      </c>
      <c r="B1499" s="1">
        <f t="shared" si="46"/>
        <v>2009</v>
      </c>
      <c r="C1499" s="1">
        <f t="shared" si="47"/>
        <v>2</v>
      </c>
      <c r="D1499">
        <v>2903</v>
      </c>
      <c r="E1499" t="s">
        <v>36</v>
      </c>
      <c r="F1499" s="4">
        <v>380000</v>
      </c>
      <c r="G1499" t="s">
        <v>5</v>
      </c>
      <c r="H1499">
        <v>3</v>
      </c>
      <c r="I1499" s="4">
        <f>IF(E1499="Rhode Island", Table1[[#This Row],[price]]*$L$3, IF(E1499="Massachusetts", Table1[[#This Row],[price]]*$L$2, 1))</f>
        <v>380000</v>
      </c>
    </row>
    <row r="1500" spans="1:9" x14ac:dyDescent="0.25">
      <c r="A1500" s="2">
        <v>39990</v>
      </c>
      <c r="B1500" s="1">
        <f t="shared" si="46"/>
        <v>2009</v>
      </c>
      <c r="C1500" s="1">
        <f t="shared" si="47"/>
        <v>2</v>
      </c>
      <c r="D1500">
        <v>2905</v>
      </c>
      <c r="E1500" t="s">
        <v>36</v>
      </c>
      <c r="F1500" s="4">
        <v>425000</v>
      </c>
      <c r="G1500" t="s">
        <v>5</v>
      </c>
      <c r="H1500">
        <v>3</v>
      </c>
      <c r="I1500" s="4">
        <f>IF(E1500="Rhode Island", Table1[[#This Row],[price]]*$L$3, IF(E1500="Massachusetts", Table1[[#This Row],[price]]*$L$2, 1))</f>
        <v>425000</v>
      </c>
    </row>
    <row r="1501" spans="1:9" x14ac:dyDescent="0.25">
      <c r="A1501" s="2">
        <v>39990</v>
      </c>
      <c r="B1501" s="1">
        <f t="shared" si="46"/>
        <v>2009</v>
      </c>
      <c r="C1501" s="1">
        <f t="shared" si="47"/>
        <v>2</v>
      </c>
      <c r="D1501">
        <v>2617</v>
      </c>
      <c r="E1501" t="s">
        <v>37</v>
      </c>
      <c r="F1501" s="4">
        <v>452500</v>
      </c>
      <c r="G1501" t="s">
        <v>5</v>
      </c>
      <c r="H1501">
        <v>3</v>
      </c>
      <c r="I1501" s="4">
        <f>IF(E1501="Rhode Island", Table1[[#This Row],[price]]*$L$3, IF(E1501="Massachusetts", Table1[[#This Row],[price]]*$L$2, 1))</f>
        <v>452500</v>
      </c>
    </row>
    <row r="1502" spans="1:9" x14ac:dyDescent="0.25">
      <c r="A1502" s="2">
        <v>39990</v>
      </c>
      <c r="B1502" s="1">
        <f t="shared" si="46"/>
        <v>2009</v>
      </c>
      <c r="C1502" s="1">
        <f t="shared" si="47"/>
        <v>2</v>
      </c>
      <c r="D1502">
        <v>2912</v>
      </c>
      <c r="E1502" t="s">
        <v>36</v>
      </c>
      <c r="F1502" s="4">
        <v>535000</v>
      </c>
      <c r="G1502" t="s">
        <v>5</v>
      </c>
      <c r="H1502">
        <v>4</v>
      </c>
      <c r="I1502" s="4">
        <f>IF(E1502="Rhode Island", Table1[[#This Row],[price]]*$L$3, IF(E1502="Massachusetts", Table1[[#This Row],[price]]*$L$2, 1))</f>
        <v>535000</v>
      </c>
    </row>
    <row r="1503" spans="1:9" x14ac:dyDescent="0.25">
      <c r="A1503" s="2">
        <v>39990</v>
      </c>
      <c r="B1503" s="1">
        <f t="shared" si="46"/>
        <v>2009</v>
      </c>
      <c r="C1503" s="1">
        <f t="shared" si="47"/>
        <v>2</v>
      </c>
      <c r="D1503">
        <v>2611</v>
      </c>
      <c r="E1503" t="s">
        <v>37</v>
      </c>
      <c r="F1503" s="4">
        <v>555000</v>
      </c>
      <c r="G1503" t="s">
        <v>5</v>
      </c>
      <c r="H1503">
        <v>4</v>
      </c>
      <c r="I1503" s="4">
        <f>IF(E1503="Rhode Island", Table1[[#This Row],[price]]*$L$3, IF(E1503="Massachusetts", Table1[[#This Row],[price]]*$L$2, 1))</f>
        <v>555000</v>
      </c>
    </row>
    <row r="1504" spans="1:9" x14ac:dyDescent="0.25">
      <c r="A1504" s="2">
        <v>39990</v>
      </c>
      <c r="B1504" s="1">
        <f t="shared" si="46"/>
        <v>2009</v>
      </c>
      <c r="C1504" s="1">
        <f t="shared" si="47"/>
        <v>2</v>
      </c>
      <c r="D1504">
        <v>2602</v>
      </c>
      <c r="E1504" t="s">
        <v>37</v>
      </c>
      <c r="F1504" s="4">
        <v>570000</v>
      </c>
      <c r="G1504" t="s">
        <v>5</v>
      </c>
      <c r="H1504">
        <v>3</v>
      </c>
      <c r="I1504" s="4">
        <f>IF(E1504="Rhode Island", Table1[[#This Row],[price]]*$L$3, IF(E1504="Massachusetts", Table1[[#This Row],[price]]*$L$2, 1))</f>
        <v>570000</v>
      </c>
    </row>
    <row r="1505" spans="1:9" x14ac:dyDescent="0.25">
      <c r="A1505" s="2">
        <v>39991</v>
      </c>
      <c r="B1505" s="1">
        <f t="shared" si="46"/>
        <v>2009</v>
      </c>
      <c r="C1505" s="1">
        <f t="shared" si="47"/>
        <v>2</v>
      </c>
      <c r="D1505">
        <v>2902</v>
      </c>
      <c r="E1505" t="s">
        <v>36</v>
      </c>
      <c r="F1505" s="4">
        <v>405000</v>
      </c>
      <c r="G1505" t="s">
        <v>5</v>
      </c>
      <c r="H1505">
        <v>3</v>
      </c>
      <c r="I1505" s="4">
        <f>IF(E1505="Rhode Island", Table1[[#This Row],[price]]*$L$3, IF(E1505="Massachusetts", Table1[[#This Row],[price]]*$L$2, 1))</f>
        <v>405000</v>
      </c>
    </row>
    <row r="1506" spans="1:9" x14ac:dyDescent="0.25">
      <c r="A1506" s="2">
        <v>39991</v>
      </c>
      <c r="B1506" s="1">
        <f t="shared" si="46"/>
        <v>2009</v>
      </c>
      <c r="C1506" s="1">
        <f t="shared" si="47"/>
        <v>2</v>
      </c>
      <c r="D1506">
        <v>2906</v>
      </c>
      <c r="E1506" t="s">
        <v>36</v>
      </c>
      <c r="F1506" s="4">
        <v>619000</v>
      </c>
      <c r="G1506" t="s">
        <v>5</v>
      </c>
      <c r="H1506">
        <v>4</v>
      </c>
      <c r="I1506" s="4">
        <f>IF(E1506="Rhode Island", Table1[[#This Row],[price]]*$L$3, IF(E1506="Massachusetts", Table1[[#This Row],[price]]*$L$2, 1))</f>
        <v>619000</v>
      </c>
    </row>
    <row r="1507" spans="1:9" x14ac:dyDescent="0.25">
      <c r="A1507" s="2">
        <v>39991</v>
      </c>
      <c r="B1507" s="1">
        <f t="shared" si="46"/>
        <v>2009</v>
      </c>
      <c r="C1507" s="1">
        <f t="shared" si="47"/>
        <v>2</v>
      </c>
      <c r="D1507">
        <v>2605</v>
      </c>
      <c r="E1507" t="s">
        <v>37</v>
      </c>
      <c r="F1507" s="4">
        <v>780000</v>
      </c>
      <c r="G1507" t="s">
        <v>5</v>
      </c>
      <c r="H1507">
        <v>4</v>
      </c>
      <c r="I1507" s="4">
        <f>IF(E1507="Rhode Island", Table1[[#This Row],[price]]*$L$3, IF(E1507="Massachusetts", Table1[[#This Row],[price]]*$L$2, 1))</f>
        <v>780000</v>
      </c>
    </row>
    <row r="1508" spans="1:9" x14ac:dyDescent="0.25">
      <c r="A1508" s="2">
        <v>39993</v>
      </c>
      <c r="B1508" s="1">
        <f t="shared" si="46"/>
        <v>2009</v>
      </c>
      <c r="C1508" s="1">
        <f t="shared" si="47"/>
        <v>2</v>
      </c>
      <c r="D1508">
        <v>2906</v>
      </c>
      <c r="E1508" t="s">
        <v>36</v>
      </c>
      <c r="F1508" s="4">
        <v>354000</v>
      </c>
      <c r="G1508" t="s">
        <v>5</v>
      </c>
      <c r="H1508">
        <v>3</v>
      </c>
      <c r="I1508" s="4">
        <f>IF(E1508="Rhode Island", Table1[[#This Row],[price]]*$L$3, IF(E1508="Massachusetts", Table1[[#This Row],[price]]*$L$2, 1))</f>
        <v>354000</v>
      </c>
    </row>
    <row r="1509" spans="1:9" x14ac:dyDescent="0.25">
      <c r="A1509" s="2">
        <v>39993</v>
      </c>
      <c r="B1509" s="1">
        <f t="shared" si="46"/>
        <v>2009</v>
      </c>
      <c r="C1509" s="1">
        <f t="shared" si="47"/>
        <v>2</v>
      </c>
      <c r="D1509">
        <v>2906</v>
      </c>
      <c r="E1509" t="s">
        <v>36</v>
      </c>
      <c r="F1509" s="4">
        <v>412500</v>
      </c>
      <c r="G1509" t="s">
        <v>5</v>
      </c>
      <c r="H1509">
        <v>3</v>
      </c>
      <c r="I1509" s="4">
        <f>IF(E1509="Rhode Island", Table1[[#This Row],[price]]*$L$3, IF(E1509="Massachusetts", Table1[[#This Row],[price]]*$L$2, 1))</f>
        <v>412500</v>
      </c>
    </row>
    <row r="1510" spans="1:9" x14ac:dyDescent="0.25">
      <c r="A1510" s="2">
        <v>39993</v>
      </c>
      <c r="B1510" s="1">
        <f t="shared" si="46"/>
        <v>2009</v>
      </c>
      <c r="C1510" s="1">
        <f t="shared" si="47"/>
        <v>2</v>
      </c>
      <c r="D1510">
        <v>2902</v>
      </c>
      <c r="E1510" t="s">
        <v>36</v>
      </c>
      <c r="F1510" s="4">
        <v>415000</v>
      </c>
      <c r="G1510" t="s">
        <v>5</v>
      </c>
      <c r="H1510">
        <v>3</v>
      </c>
      <c r="I1510" s="4">
        <f>IF(E1510="Rhode Island", Table1[[#This Row],[price]]*$L$3, IF(E1510="Massachusetts", Table1[[#This Row],[price]]*$L$2, 1))</f>
        <v>415000</v>
      </c>
    </row>
    <row r="1511" spans="1:9" x14ac:dyDescent="0.25">
      <c r="A1511" s="2">
        <v>39993</v>
      </c>
      <c r="B1511" s="1">
        <f t="shared" si="46"/>
        <v>2009</v>
      </c>
      <c r="C1511" s="1">
        <f t="shared" si="47"/>
        <v>2</v>
      </c>
      <c r="D1511">
        <v>2905</v>
      </c>
      <c r="E1511" t="s">
        <v>36</v>
      </c>
      <c r="F1511" s="4">
        <v>450000</v>
      </c>
      <c r="G1511" t="s">
        <v>5</v>
      </c>
      <c r="H1511">
        <v>3</v>
      </c>
      <c r="I1511" s="4">
        <f>IF(E1511="Rhode Island", Table1[[#This Row],[price]]*$L$3, IF(E1511="Massachusetts", Table1[[#This Row],[price]]*$L$2, 1))</f>
        <v>450000</v>
      </c>
    </row>
    <row r="1512" spans="1:9" x14ac:dyDescent="0.25">
      <c r="A1512" s="2">
        <v>39993</v>
      </c>
      <c r="B1512" s="1">
        <f t="shared" si="46"/>
        <v>2009</v>
      </c>
      <c r="C1512" s="1">
        <f t="shared" si="47"/>
        <v>2</v>
      </c>
      <c r="D1512">
        <v>2611</v>
      </c>
      <c r="E1512" t="s">
        <v>37</v>
      </c>
      <c r="F1512" s="4">
        <v>582500</v>
      </c>
      <c r="G1512" t="s">
        <v>5</v>
      </c>
      <c r="H1512">
        <v>4</v>
      </c>
      <c r="I1512" s="4">
        <f>IF(E1512="Rhode Island", Table1[[#This Row],[price]]*$L$3, IF(E1512="Massachusetts", Table1[[#This Row],[price]]*$L$2, 1))</f>
        <v>582500</v>
      </c>
    </row>
    <row r="1513" spans="1:9" x14ac:dyDescent="0.25">
      <c r="A1513" s="2">
        <v>39993</v>
      </c>
      <c r="B1513" s="1">
        <f t="shared" si="46"/>
        <v>2009</v>
      </c>
      <c r="C1513" s="1">
        <f t="shared" si="47"/>
        <v>2</v>
      </c>
      <c r="D1513">
        <v>2607</v>
      </c>
      <c r="E1513" t="s">
        <v>37</v>
      </c>
      <c r="F1513" s="4">
        <v>895500</v>
      </c>
      <c r="G1513" t="s">
        <v>5</v>
      </c>
      <c r="H1513">
        <v>5</v>
      </c>
      <c r="I1513" s="4">
        <f>IF(E1513="Rhode Island", Table1[[#This Row],[price]]*$L$3, IF(E1513="Massachusetts", Table1[[#This Row],[price]]*$L$2, 1))</f>
        <v>895500</v>
      </c>
    </row>
    <row r="1514" spans="1:9" x14ac:dyDescent="0.25">
      <c r="A1514" s="2">
        <v>39994</v>
      </c>
      <c r="B1514" s="1">
        <f t="shared" si="46"/>
        <v>2009</v>
      </c>
      <c r="C1514" s="1">
        <f t="shared" si="47"/>
        <v>2</v>
      </c>
      <c r="D1514">
        <v>2607</v>
      </c>
      <c r="E1514" t="s">
        <v>37</v>
      </c>
      <c r="F1514" s="4">
        <v>219000</v>
      </c>
      <c r="G1514" t="s">
        <v>6</v>
      </c>
      <c r="H1514">
        <v>1</v>
      </c>
      <c r="I1514" s="4">
        <f>IF(E1514="Rhode Island", Table1[[#This Row],[price]]*$L$3, IF(E1514="Massachusetts", Table1[[#This Row],[price]]*$L$2, 1))</f>
        <v>219000</v>
      </c>
    </row>
    <row r="1515" spans="1:9" x14ac:dyDescent="0.25">
      <c r="A1515" s="2">
        <v>39994</v>
      </c>
      <c r="B1515" s="1">
        <f t="shared" si="46"/>
        <v>2009</v>
      </c>
      <c r="C1515" s="1">
        <f t="shared" si="47"/>
        <v>2</v>
      </c>
      <c r="D1515">
        <v>2602</v>
      </c>
      <c r="E1515" t="s">
        <v>37</v>
      </c>
      <c r="F1515" s="4">
        <v>306000</v>
      </c>
      <c r="G1515" t="s">
        <v>6</v>
      </c>
      <c r="H1515">
        <v>1</v>
      </c>
      <c r="I1515" s="4">
        <f>IF(E1515="Rhode Island", Table1[[#This Row],[price]]*$L$3, IF(E1515="Massachusetts", Table1[[#This Row],[price]]*$L$2, 1))</f>
        <v>306000</v>
      </c>
    </row>
    <row r="1516" spans="1:9" x14ac:dyDescent="0.25">
      <c r="A1516" s="2">
        <v>39995</v>
      </c>
      <c r="B1516" s="1">
        <f t="shared" si="46"/>
        <v>2009</v>
      </c>
      <c r="C1516" s="1">
        <f t="shared" si="47"/>
        <v>3</v>
      </c>
      <c r="D1516">
        <v>2602</v>
      </c>
      <c r="E1516" t="s">
        <v>37</v>
      </c>
      <c r="F1516" s="4">
        <v>524000</v>
      </c>
      <c r="G1516" t="s">
        <v>5</v>
      </c>
      <c r="H1516">
        <v>2</v>
      </c>
      <c r="I1516" s="4">
        <f>IF(E1516="Rhode Island", Table1[[#This Row],[price]]*$L$3, IF(E1516="Massachusetts", Table1[[#This Row],[price]]*$L$2, 1))</f>
        <v>524000</v>
      </c>
    </row>
    <row r="1517" spans="1:9" x14ac:dyDescent="0.25">
      <c r="A1517" s="2">
        <v>39995</v>
      </c>
      <c r="B1517" s="1">
        <f t="shared" si="46"/>
        <v>2009</v>
      </c>
      <c r="C1517" s="1">
        <f t="shared" si="47"/>
        <v>3</v>
      </c>
      <c r="D1517">
        <v>2607</v>
      </c>
      <c r="E1517" t="s">
        <v>37</v>
      </c>
      <c r="F1517" s="4">
        <v>760000</v>
      </c>
      <c r="G1517" t="s">
        <v>5</v>
      </c>
      <c r="H1517">
        <v>4</v>
      </c>
      <c r="I1517" s="4">
        <f>IF(E1517="Rhode Island", Table1[[#This Row],[price]]*$L$3, IF(E1517="Massachusetts", Table1[[#This Row],[price]]*$L$2, 1))</f>
        <v>760000</v>
      </c>
    </row>
    <row r="1518" spans="1:9" x14ac:dyDescent="0.25">
      <c r="A1518" s="2">
        <v>39995</v>
      </c>
      <c r="B1518" s="1">
        <f t="shared" si="46"/>
        <v>2009</v>
      </c>
      <c r="C1518" s="1">
        <f t="shared" si="47"/>
        <v>3</v>
      </c>
      <c r="D1518">
        <v>2600</v>
      </c>
      <c r="E1518" t="s">
        <v>37</v>
      </c>
      <c r="F1518" s="4">
        <v>760000</v>
      </c>
      <c r="G1518" t="s">
        <v>5</v>
      </c>
      <c r="H1518">
        <v>3</v>
      </c>
      <c r="I1518" s="4">
        <f>IF(E1518="Rhode Island", Table1[[#This Row],[price]]*$L$3, IF(E1518="Massachusetts", Table1[[#This Row],[price]]*$L$2, 1))</f>
        <v>760000</v>
      </c>
    </row>
    <row r="1519" spans="1:9" x14ac:dyDescent="0.25">
      <c r="A1519" s="2">
        <v>39996</v>
      </c>
      <c r="B1519" s="1">
        <f t="shared" si="46"/>
        <v>2009</v>
      </c>
      <c r="C1519" s="1">
        <f t="shared" si="47"/>
        <v>3</v>
      </c>
      <c r="D1519">
        <v>2905</v>
      </c>
      <c r="E1519" t="s">
        <v>36</v>
      </c>
      <c r="F1519" s="4">
        <v>332500</v>
      </c>
      <c r="G1519" t="s">
        <v>5</v>
      </c>
      <c r="H1519">
        <v>2</v>
      </c>
      <c r="I1519" s="4">
        <f>IF(E1519="Rhode Island", Table1[[#This Row],[price]]*$L$3, IF(E1519="Massachusetts", Table1[[#This Row],[price]]*$L$2, 1))</f>
        <v>332500</v>
      </c>
    </row>
    <row r="1520" spans="1:9" x14ac:dyDescent="0.25">
      <c r="A1520" s="2">
        <v>39996</v>
      </c>
      <c r="B1520" s="1">
        <f t="shared" si="46"/>
        <v>2009</v>
      </c>
      <c r="C1520" s="1">
        <f t="shared" si="47"/>
        <v>3</v>
      </c>
      <c r="D1520">
        <v>2607</v>
      </c>
      <c r="E1520" t="s">
        <v>37</v>
      </c>
      <c r="F1520" s="4">
        <v>385000</v>
      </c>
      <c r="G1520" t="s">
        <v>5</v>
      </c>
      <c r="H1520">
        <v>3</v>
      </c>
      <c r="I1520" s="4">
        <f>IF(E1520="Rhode Island", Table1[[#This Row],[price]]*$L$3, IF(E1520="Massachusetts", Table1[[#This Row],[price]]*$L$2, 1))</f>
        <v>385000</v>
      </c>
    </row>
    <row r="1521" spans="1:9" x14ac:dyDescent="0.25">
      <c r="A1521" s="2">
        <v>39997</v>
      </c>
      <c r="B1521" s="1">
        <f t="shared" si="46"/>
        <v>2009</v>
      </c>
      <c r="C1521" s="1">
        <f t="shared" si="47"/>
        <v>3</v>
      </c>
      <c r="D1521">
        <v>2913</v>
      </c>
      <c r="E1521" t="s">
        <v>36</v>
      </c>
      <c r="F1521" s="4">
        <v>362000</v>
      </c>
      <c r="G1521" t="s">
        <v>5</v>
      </c>
      <c r="H1521">
        <v>3</v>
      </c>
      <c r="I1521" s="4">
        <f>IF(E1521="Rhode Island", Table1[[#This Row],[price]]*$L$3, IF(E1521="Massachusetts", Table1[[#This Row],[price]]*$L$2, 1))</f>
        <v>362000</v>
      </c>
    </row>
    <row r="1522" spans="1:9" x14ac:dyDescent="0.25">
      <c r="A1522" s="2">
        <v>39997</v>
      </c>
      <c r="B1522" s="1">
        <f t="shared" si="46"/>
        <v>2009</v>
      </c>
      <c r="C1522" s="1">
        <f t="shared" si="47"/>
        <v>3</v>
      </c>
      <c r="D1522">
        <v>2902</v>
      </c>
      <c r="E1522" t="s">
        <v>36</v>
      </c>
      <c r="F1522" s="4">
        <v>378000</v>
      </c>
      <c r="G1522" t="s">
        <v>5</v>
      </c>
      <c r="H1522">
        <v>3</v>
      </c>
      <c r="I1522" s="4">
        <f>IF(E1522="Rhode Island", Table1[[#This Row],[price]]*$L$3, IF(E1522="Massachusetts", Table1[[#This Row],[price]]*$L$2, 1))</f>
        <v>378000</v>
      </c>
    </row>
    <row r="1523" spans="1:9" x14ac:dyDescent="0.25">
      <c r="A1523" s="2">
        <v>39997</v>
      </c>
      <c r="B1523" s="1">
        <f t="shared" si="46"/>
        <v>2009</v>
      </c>
      <c r="C1523" s="1">
        <f t="shared" si="47"/>
        <v>3</v>
      </c>
      <c r="D1523">
        <v>2603</v>
      </c>
      <c r="E1523" t="s">
        <v>37</v>
      </c>
      <c r="F1523" s="4">
        <v>507500</v>
      </c>
      <c r="G1523" t="s">
        <v>5</v>
      </c>
      <c r="H1523">
        <v>2</v>
      </c>
      <c r="I1523" s="4">
        <f>IF(E1523="Rhode Island", Table1[[#This Row],[price]]*$L$3, IF(E1523="Massachusetts", Table1[[#This Row],[price]]*$L$2, 1))</f>
        <v>507500</v>
      </c>
    </row>
    <row r="1524" spans="1:9" x14ac:dyDescent="0.25">
      <c r="A1524" s="2">
        <v>39997</v>
      </c>
      <c r="B1524" s="1">
        <f t="shared" si="46"/>
        <v>2009</v>
      </c>
      <c r="C1524" s="1">
        <f t="shared" si="47"/>
        <v>3</v>
      </c>
      <c r="D1524">
        <v>2906</v>
      </c>
      <c r="E1524" t="s">
        <v>36</v>
      </c>
      <c r="F1524" s="4">
        <v>520000</v>
      </c>
      <c r="G1524" t="s">
        <v>5</v>
      </c>
      <c r="H1524">
        <v>3</v>
      </c>
      <c r="I1524" s="4">
        <f>IF(E1524="Rhode Island", Table1[[#This Row],[price]]*$L$3, IF(E1524="Massachusetts", Table1[[#This Row],[price]]*$L$2, 1))</f>
        <v>520000</v>
      </c>
    </row>
    <row r="1525" spans="1:9" x14ac:dyDescent="0.25">
      <c r="A1525" s="2">
        <v>39997</v>
      </c>
      <c r="B1525" s="1">
        <f t="shared" si="46"/>
        <v>2009</v>
      </c>
      <c r="C1525" s="1">
        <f t="shared" si="47"/>
        <v>3</v>
      </c>
      <c r="D1525">
        <v>2605</v>
      </c>
      <c r="E1525" t="s">
        <v>37</v>
      </c>
      <c r="F1525" s="4">
        <v>585000</v>
      </c>
      <c r="G1525" t="s">
        <v>5</v>
      </c>
      <c r="H1525">
        <v>3</v>
      </c>
      <c r="I1525" s="4">
        <f>IF(E1525="Rhode Island", Table1[[#This Row],[price]]*$L$3, IF(E1525="Massachusetts", Table1[[#This Row],[price]]*$L$2, 1))</f>
        <v>585000</v>
      </c>
    </row>
    <row r="1526" spans="1:9" x14ac:dyDescent="0.25">
      <c r="A1526" s="2">
        <v>39997</v>
      </c>
      <c r="B1526" s="1">
        <f t="shared" si="46"/>
        <v>2009</v>
      </c>
      <c r="C1526" s="1">
        <f t="shared" si="47"/>
        <v>3</v>
      </c>
      <c r="D1526">
        <v>2914</v>
      </c>
      <c r="E1526" t="s">
        <v>36</v>
      </c>
      <c r="F1526" s="4">
        <v>745000</v>
      </c>
      <c r="G1526" t="s">
        <v>5</v>
      </c>
      <c r="H1526">
        <v>5</v>
      </c>
      <c r="I1526" s="4">
        <f>IF(E1526="Rhode Island", Table1[[#This Row],[price]]*$L$3, IF(E1526="Massachusetts", Table1[[#This Row],[price]]*$L$2, 1))</f>
        <v>745000</v>
      </c>
    </row>
    <row r="1527" spans="1:9" x14ac:dyDescent="0.25">
      <c r="A1527" s="2">
        <v>40000</v>
      </c>
      <c r="B1527" s="1">
        <f t="shared" si="46"/>
        <v>2009</v>
      </c>
      <c r="C1527" s="1">
        <f t="shared" si="47"/>
        <v>3</v>
      </c>
      <c r="D1527">
        <v>2617</v>
      </c>
      <c r="E1527" t="s">
        <v>37</v>
      </c>
      <c r="F1527" s="4">
        <v>455000</v>
      </c>
      <c r="G1527" t="s">
        <v>5</v>
      </c>
      <c r="H1527">
        <v>3</v>
      </c>
      <c r="I1527" s="4">
        <f>IF(E1527="Rhode Island", Table1[[#This Row],[price]]*$L$3, IF(E1527="Massachusetts", Table1[[#This Row],[price]]*$L$2, 1))</f>
        <v>455000</v>
      </c>
    </row>
    <row r="1528" spans="1:9" x14ac:dyDescent="0.25">
      <c r="A1528" s="2">
        <v>40000</v>
      </c>
      <c r="B1528" s="1">
        <f t="shared" si="46"/>
        <v>2009</v>
      </c>
      <c r="C1528" s="1">
        <f t="shared" si="47"/>
        <v>3</v>
      </c>
      <c r="D1528">
        <v>2904</v>
      </c>
      <c r="E1528" t="s">
        <v>36</v>
      </c>
      <c r="F1528" s="4">
        <v>540000</v>
      </c>
      <c r="G1528" t="s">
        <v>5</v>
      </c>
      <c r="H1528">
        <v>4</v>
      </c>
      <c r="I1528" s="4">
        <f>IF(E1528="Rhode Island", Table1[[#This Row],[price]]*$L$3, IF(E1528="Massachusetts", Table1[[#This Row],[price]]*$L$2, 1))</f>
        <v>540000</v>
      </c>
    </row>
    <row r="1529" spans="1:9" x14ac:dyDescent="0.25">
      <c r="A1529" s="2">
        <v>40000</v>
      </c>
      <c r="B1529" s="1">
        <f t="shared" si="46"/>
        <v>2009</v>
      </c>
      <c r="C1529" s="1">
        <f t="shared" si="47"/>
        <v>3</v>
      </c>
      <c r="D1529">
        <v>2904</v>
      </c>
      <c r="E1529" t="s">
        <v>36</v>
      </c>
      <c r="F1529" s="4">
        <v>590000</v>
      </c>
      <c r="G1529" t="s">
        <v>5</v>
      </c>
      <c r="H1529">
        <v>4</v>
      </c>
      <c r="I1529" s="4">
        <f>IF(E1529="Rhode Island", Table1[[#This Row],[price]]*$L$3, IF(E1529="Massachusetts", Table1[[#This Row],[price]]*$L$2, 1))</f>
        <v>590000</v>
      </c>
    </row>
    <row r="1530" spans="1:9" x14ac:dyDescent="0.25">
      <c r="A1530" s="2">
        <v>40000</v>
      </c>
      <c r="B1530" s="1">
        <f t="shared" si="46"/>
        <v>2009</v>
      </c>
      <c r="C1530" s="1">
        <f t="shared" si="47"/>
        <v>3</v>
      </c>
      <c r="D1530">
        <v>2612</v>
      </c>
      <c r="E1530" t="s">
        <v>37</v>
      </c>
      <c r="F1530" s="4">
        <v>875000</v>
      </c>
      <c r="G1530" t="s">
        <v>5</v>
      </c>
      <c r="H1530">
        <v>4</v>
      </c>
      <c r="I1530" s="4">
        <f>IF(E1530="Rhode Island", Table1[[#This Row],[price]]*$L$3, IF(E1530="Massachusetts", Table1[[#This Row],[price]]*$L$2, 1))</f>
        <v>875000</v>
      </c>
    </row>
    <row r="1531" spans="1:9" x14ac:dyDescent="0.25">
      <c r="A1531" s="2">
        <v>40000</v>
      </c>
      <c r="B1531" s="1">
        <f t="shared" si="46"/>
        <v>2009</v>
      </c>
      <c r="C1531" s="1">
        <f t="shared" si="47"/>
        <v>3</v>
      </c>
      <c r="D1531">
        <v>2606</v>
      </c>
      <c r="E1531" t="s">
        <v>37</v>
      </c>
      <c r="F1531" s="4">
        <v>1280000</v>
      </c>
      <c r="G1531" t="s">
        <v>5</v>
      </c>
      <c r="H1531">
        <v>4</v>
      </c>
      <c r="I1531" s="4">
        <f>IF(E1531="Rhode Island", Table1[[#This Row],[price]]*$L$3, IF(E1531="Massachusetts", Table1[[#This Row],[price]]*$L$2, 1))</f>
        <v>1280000</v>
      </c>
    </row>
    <row r="1532" spans="1:9" x14ac:dyDescent="0.25">
      <c r="A1532" s="2">
        <v>40001</v>
      </c>
      <c r="B1532" s="1">
        <f t="shared" si="46"/>
        <v>2009</v>
      </c>
      <c r="C1532" s="1">
        <f t="shared" si="47"/>
        <v>3</v>
      </c>
      <c r="D1532">
        <v>2602</v>
      </c>
      <c r="E1532" t="s">
        <v>37</v>
      </c>
      <c r="F1532" s="4">
        <v>492000</v>
      </c>
      <c r="G1532" t="s">
        <v>5</v>
      </c>
      <c r="H1532">
        <v>3</v>
      </c>
      <c r="I1532" s="4">
        <f>IF(E1532="Rhode Island", Table1[[#This Row],[price]]*$L$3, IF(E1532="Massachusetts", Table1[[#This Row],[price]]*$L$2, 1))</f>
        <v>492000</v>
      </c>
    </row>
    <row r="1533" spans="1:9" x14ac:dyDescent="0.25">
      <c r="A1533" s="2">
        <v>40001</v>
      </c>
      <c r="B1533" s="1">
        <f t="shared" si="46"/>
        <v>2009</v>
      </c>
      <c r="C1533" s="1">
        <f t="shared" si="47"/>
        <v>3</v>
      </c>
      <c r="D1533">
        <v>2617</v>
      </c>
      <c r="E1533" t="s">
        <v>37</v>
      </c>
      <c r="F1533" s="4">
        <v>555000</v>
      </c>
      <c r="G1533" t="s">
        <v>5</v>
      </c>
      <c r="H1533">
        <v>4</v>
      </c>
      <c r="I1533" s="4">
        <f>IF(E1533="Rhode Island", Table1[[#This Row],[price]]*$L$3, IF(E1533="Massachusetts", Table1[[#This Row],[price]]*$L$2, 1))</f>
        <v>555000</v>
      </c>
    </row>
    <row r="1534" spans="1:9" x14ac:dyDescent="0.25">
      <c r="A1534" s="2">
        <v>40002</v>
      </c>
      <c r="B1534" s="1">
        <f t="shared" si="46"/>
        <v>2009</v>
      </c>
      <c r="C1534" s="1">
        <f t="shared" si="47"/>
        <v>3</v>
      </c>
      <c r="D1534">
        <v>2904</v>
      </c>
      <c r="E1534" t="s">
        <v>36</v>
      </c>
      <c r="F1534" s="4">
        <v>450000</v>
      </c>
      <c r="G1534" t="s">
        <v>5</v>
      </c>
      <c r="H1534">
        <v>4</v>
      </c>
      <c r="I1534" s="4">
        <f>IF(E1534="Rhode Island", Table1[[#This Row],[price]]*$L$3, IF(E1534="Massachusetts", Table1[[#This Row],[price]]*$L$2, 1))</f>
        <v>450000</v>
      </c>
    </row>
    <row r="1535" spans="1:9" x14ac:dyDescent="0.25">
      <c r="A1535" s="2">
        <v>40002</v>
      </c>
      <c r="B1535" s="1">
        <f t="shared" si="46"/>
        <v>2009</v>
      </c>
      <c r="C1535" s="1">
        <f t="shared" si="47"/>
        <v>3</v>
      </c>
      <c r="D1535">
        <v>2601</v>
      </c>
      <c r="E1535" t="s">
        <v>37</v>
      </c>
      <c r="F1535" s="4">
        <v>310000</v>
      </c>
      <c r="G1535" t="s">
        <v>6</v>
      </c>
      <c r="H1535">
        <v>1</v>
      </c>
      <c r="I1535" s="4">
        <f>IF(E1535="Rhode Island", Table1[[#This Row],[price]]*$L$3, IF(E1535="Massachusetts", Table1[[#This Row],[price]]*$L$2, 1))</f>
        <v>310000</v>
      </c>
    </row>
    <row r="1536" spans="1:9" x14ac:dyDescent="0.25">
      <c r="A1536" s="2">
        <v>40002</v>
      </c>
      <c r="B1536" s="1">
        <f t="shared" si="46"/>
        <v>2009</v>
      </c>
      <c r="C1536" s="1">
        <f t="shared" si="47"/>
        <v>3</v>
      </c>
      <c r="D1536">
        <v>2604</v>
      </c>
      <c r="E1536" t="s">
        <v>37</v>
      </c>
      <c r="F1536" s="4">
        <v>447500</v>
      </c>
      <c r="G1536" t="s">
        <v>6</v>
      </c>
      <c r="H1536">
        <v>2</v>
      </c>
      <c r="I1536" s="4">
        <f>IF(E1536="Rhode Island", Table1[[#This Row],[price]]*$L$3, IF(E1536="Massachusetts", Table1[[#This Row],[price]]*$L$2, 1))</f>
        <v>447500</v>
      </c>
    </row>
    <row r="1537" spans="1:9" x14ac:dyDescent="0.25">
      <c r="A1537" s="2">
        <v>40003</v>
      </c>
      <c r="B1537" s="1">
        <f t="shared" si="46"/>
        <v>2009</v>
      </c>
      <c r="C1537" s="1">
        <f t="shared" si="47"/>
        <v>3</v>
      </c>
      <c r="D1537">
        <v>2906</v>
      </c>
      <c r="E1537" t="s">
        <v>36</v>
      </c>
      <c r="F1537" s="4">
        <v>379000</v>
      </c>
      <c r="G1537" t="s">
        <v>5</v>
      </c>
      <c r="H1537">
        <v>3</v>
      </c>
      <c r="I1537" s="4">
        <f>IF(E1537="Rhode Island", Table1[[#This Row],[price]]*$L$3, IF(E1537="Massachusetts", Table1[[#This Row],[price]]*$L$2, 1))</f>
        <v>379000</v>
      </c>
    </row>
    <row r="1538" spans="1:9" x14ac:dyDescent="0.25">
      <c r="A1538" s="2">
        <v>40003</v>
      </c>
      <c r="B1538" s="1">
        <f t="shared" ref="B1538:B1601" si="48">YEAR(A1538)</f>
        <v>2009</v>
      </c>
      <c r="C1538" s="1">
        <f t="shared" ref="C1538:C1601" si="49">ROUNDUP(MONTH(A1538)/3,0)</f>
        <v>3</v>
      </c>
      <c r="D1538">
        <v>2615</v>
      </c>
      <c r="E1538" t="s">
        <v>37</v>
      </c>
      <c r="F1538" s="4">
        <v>380000</v>
      </c>
      <c r="G1538" t="s">
        <v>5</v>
      </c>
      <c r="H1538">
        <v>3</v>
      </c>
      <c r="I1538" s="4">
        <f>IF(E1538="Rhode Island", Table1[[#This Row],[price]]*$L$3, IF(E1538="Massachusetts", Table1[[#This Row],[price]]*$L$2, 1))</f>
        <v>380000</v>
      </c>
    </row>
    <row r="1539" spans="1:9" x14ac:dyDescent="0.25">
      <c r="A1539" s="2">
        <v>40003</v>
      </c>
      <c r="B1539" s="1">
        <f t="shared" si="48"/>
        <v>2009</v>
      </c>
      <c r="C1539" s="1">
        <f t="shared" si="49"/>
        <v>3</v>
      </c>
      <c r="D1539">
        <v>2906</v>
      </c>
      <c r="E1539" t="s">
        <v>36</v>
      </c>
      <c r="F1539" s="4">
        <v>439000</v>
      </c>
      <c r="G1539" t="s">
        <v>5</v>
      </c>
      <c r="H1539">
        <v>3</v>
      </c>
      <c r="I1539" s="4">
        <f>IF(E1539="Rhode Island", Table1[[#This Row],[price]]*$L$3, IF(E1539="Massachusetts", Table1[[#This Row],[price]]*$L$2, 1))</f>
        <v>439000</v>
      </c>
    </row>
    <row r="1540" spans="1:9" x14ac:dyDescent="0.25">
      <c r="A1540" s="2">
        <v>40003</v>
      </c>
      <c r="B1540" s="1">
        <f t="shared" si="48"/>
        <v>2009</v>
      </c>
      <c r="C1540" s="1">
        <f t="shared" si="49"/>
        <v>3</v>
      </c>
      <c r="D1540">
        <v>2607</v>
      </c>
      <c r="E1540" t="s">
        <v>37</v>
      </c>
      <c r="F1540" s="4">
        <v>595000</v>
      </c>
      <c r="G1540" t="s">
        <v>5</v>
      </c>
      <c r="H1540">
        <v>4</v>
      </c>
      <c r="I1540" s="4">
        <f>IF(E1540="Rhode Island", Table1[[#This Row],[price]]*$L$3, IF(E1540="Massachusetts", Table1[[#This Row],[price]]*$L$2, 1))</f>
        <v>595000</v>
      </c>
    </row>
    <row r="1541" spans="1:9" x14ac:dyDescent="0.25">
      <c r="A1541" s="2">
        <v>40003</v>
      </c>
      <c r="B1541" s="1">
        <f t="shared" si="48"/>
        <v>2009</v>
      </c>
      <c r="C1541" s="1">
        <f t="shared" si="49"/>
        <v>3</v>
      </c>
      <c r="D1541">
        <v>2913</v>
      </c>
      <c r="E1541" t="s">
        <v>36</v>
      </c>
      <c r="F1541" s="4">
        <v>667500</v>
      </c>
      <c r="G1541" t="s">
        <v>5</v>
      </c>
      <c r="H1541">
        <v>4</v>
      </c>
      <c r="I1541" s="4">
        <f>IF(E1541="Rhode Island", Table1[[#This Row],[price]]*$L$3, IF(E1541="Massachusetts", Table1[[#This Row],[price]]*$L$2, 1))</f>
        <v>667500</v>
      </c>
    </row>
    <row r="1542" spans="1:9" x14ac:dyDescent="0.25">
      <c r="A1542" s="2">
        <v>40003</v>
      </c>
      <c r="B1542" s="1">
        <f t="shared" si="48"/>
        <v>2009</v>
      </c>
      <c r="C1542" s="1">
        <f t="shared" si="49"/>
        <v>3</v>
      </c>
      <c r="D1542">
        <v>2612</v>
      </c>
      <c r="E1542" t="s">
        <v>37</v>
      </c>
      <c r="F1542" s="4">
        <v>930000</v>
      </c>
      <c r="G1542" t="s">
        <v>5</v>
      </c>
      <c r="H1542">
        <v>3</v>
      </c>
      <c r="I1542" s="4">
        <f>IF(E1542="Rhode Island", Table1[[#This Row],[price]]*$L$3, IF(E1542="Massachusetts", Table1[[#This Row],[price]]*$L$2, 1))</f>
        <v>930000</v>
      </c>
    </row>
    <row r="1543" spans="1:9" x14ac:dyDescent="0.25">
      <c r="A1543" s="2">
        <v>40004</v>
      </c>
      <c r="B1543" s="1">
        <f t="shared" si="48"/>
        <v>2009</v>
      </c>
      <c r="C1543" s="1">
        <f t="shared" si="49"/>
        <v>3</v>
      </c>
      <c r="D1543">
        <v>2615</v>
      </c>
      <c r="E1543" t="s">
        <v>37</v>
      </c>
      <c r="F1543" s="4">
        <v>335000</v>
      </c>
      <c r="G1543" t="s">
        <v>5</v>
      </c>
      <c r="H1543">
        <v>3</v>
      </c>
      <c r="I1543" s="4">
        <f>IF(E1543="Rhode Island", Table1[[#This Row],[price]]*$L$3, IF(E1543="Massachusetts", Table1[[#This Row],[price]]*$L$2, 1))</f>
        <v>335000</v>
      </c>
    </row>
    <row r="1544" spans="1:9" x14ac:dyDescent="0.25">
      <c r="A1544" s="2">
        <v>40004</v>
      </c>
      <c r="B1544" s="1">
        <f t="shared" si="48"/>
        <v>2009</v>
      </c>
      <c r="C1544" s="1">
        <f t="shared" si="49"/>
        <v>3</v>
      </c>
      <c r="D1544">
        <v>2615</v>
      </c>
      <c r="E1544" t="s">
        <v>37</v>
      </c>
      <c r="F1544" s="4">
        <v>383000</v>
      </c>
      <c r="G1544" t="s">
        <v>5</v>
      </c>
      <c r="H1544">
        <v>3</v>
      </c>
      <c r="I1544" s="4">
        <f>IF(E1544="Rhode Island", Table1[[#This Row],[price]]*$L$3, IF(E1544="Massachusetts", Table1[[#This Row],[price]]*$L$2, 1))</f>
        <v>383000</v>
      </c>
    </row>
    <row r="1545" spans="1:9" x14ac:dyDescent="0.25">
      <c r="A1545" s="2">
        <v>40004</v>
      </c>
      <c r="B1545" s="1">
        <f t="shared" si="48"/>
        <v>2009</v>
      </c>
      <c r="C1545" s="1">
        <f t="shared" si="49"/>
        <v>3</v>
      </c>
      <c r="D1545">
        <v>2913</v>
      </c>
      <c r="E1545" t="s">
        <v>36</v>
      </c>
      <c r="F1545" s="4">
        <v>480000</v>
      </c>
      <c r="G1545" t="s">
        <v>5</v>
      </c>
      <c r="H1545">
        <v>4</v>
      </c>
      <c r="I1545" s="4">
        <f>IF(E1545="Rhode Island", Table1[[#This Row],[price]]*$L$3, IF(E1545="Massachusetts", Table1[[#This Row],[price]]*$L$2, 1))</f>
        <v>480000</v>
      </c>
    </row>
    <row r="1546" spans="1:9" x14ac:dyDescent="0.25">
      <c r="A1546" s="2">
        <v>40007</v>
      </c>
      <c r="B1546" s="1">
        <f t="shared" si="48"/>
        <v>2009</v>
      </c>
      <c r="C1546" s="1">
        <f t="shared" si="49"/>
        <v>3</v>
      </c>
      <c r="D1546">
        <v>2905</v>
      </c>
      <c r="E1546" t="s">
        <v>36</v>
      </c>
      <c r="F1546" s="4">
        <v>354000</v>
      </c>
      <c r="G1546" t="s">
        <v>5</v>
      </c>
      <c r="H1546">
        <v>3</v>
      </c>
      <c r="I1546" s="4">
        <f>IF(E1546="Rhode Island", Table1[[#This Row],[price]]*$L$3, IF(E1546="Massachusetts", Table1[[#This Row],[price]]*$L$2, 1))</f>
        <v>354000</v>
      </c>
    </row>
    <row r="1547" spans="1:9" x14ac:dyDescent="0.25">
      <c r="A1547" s="2">
        <v>40007</v>
      </c>
      <c r="B1547" s="1">
        <f t="shared" si="48"/>
        <v>2009</v>
      </c>
      <c r="C1547" s="1">
        <f t="shared" si="49"/>
        <v>3</v>
      </c>
      <c r="D1547">
        <v>2611</v>
      </c>
      <c r="E1547" t="s">
        <v>37</v>
      </c>
      <c r="F1547" s="4">
        <v>460000</v>
      </c>
      <c r="G1547" t="s">
        <v>5</v>
      </c>
      <c r="H1547">
        <v>4</v>
      </c>
      <c r="I1547" s="4">
        <f>IF(E1547="Rhode Island", Table1[[#This Row],[price]]*$L$3, IF(E1547="Massachusetts", Table1[[#This Row],[price]]*$L$2, 1))</f>
        <v>460000</v>
      </c>
    </row>
    <row r="1548" spans="1:9" x14ac:dyDescent="0.25">
      <c r="A1548" s="2">
        <v>40007</v>
      </c>
      <c r="B1548" s="1">
        <f t="shared" si="48"/>
        <v>2009</v>
      </c>
      <c r="C1548" s="1">
        <f t="shared" si="49"/>
        <v>3</v>
      </c>
      <c r="D1548">
        <v>2602</v>
      </c>
      <c r="E1548" t="s">
        <v>37</v>
      </c>
      <c r="F1548" s="4">
        <v>485000</v>
      </c>
      <c r="G1548" t="s">
        <v>5</v>
      </c>
      <c r="H1548">
        <v>3</v>
      </c>
      <c r="I1548" s="4">
        <f>IF(E1548="Rhode Island", Table1[[#This Row],[price]]*$L$3, IF(E1548="Massachusetts", Table1[[#This Row],[price]]*$L$2, 1))</f>
        <v>485000</v>
      </c>
    </row>
    <row r="1549" spans="1:9" x14ac:dyDescent="0.25">
      <c r="A1549" s="2">
        <v>40007</v>
      </c>
      <c r="B1549" s="1">
        <f t="shared" si="48"/>
        <v>2009</v>
      </c>
      <c r="C1549" s="1">
        <f t="shared" si="49"/>
        <v>3</v>
      </c>
      <c r="D1549">
        <v>2905</v>
      </c>
      <c r="E1549" t="s">
        <v>36</v>
      </c>
      <c r="F1549" s="4">
        <v>495000</v>
      </c>
      <c r="G1549" t="s">
        <v>5</v>
      </c>
      <c r="H1549">
        <v>5</v>
      </c>
      <c r="I1549" s="4">
        <f>IF(E1549="Rhode Island", Table1[[#This Row],[price]]*$L$3, IF(E1549="Massachusetts", Table1[[#This Row],[price]]*$L$2, 1))</f>
        <v>495000</v>
      </c>
    </row>
    <row r="1550" spans="1:9" x14ac:dyDescent="0.25">
      <c r="A1550" s="2">
        <v>40007</v>
      </c>
      <c r="B1550" s="1">
        <f t="shared" si="48"/>
        <v>2009</v>
      </c>
      <c r="C1550" s="1">
        <f t="shared" si="49"/>
        <v>3</v>
      </c>
      <c r="D1550">
        <v>2612</v>
      </c>
      <c r="E1550" t="s">
        <v>37</v>
      </c>
      <c r="F1550" s="4">
        <v>399000</v>
      </c>
      <c r="G1550" t="s">
        <v>6</v>
      </c>
      <c r="H1550">
        <v>2</v>
      </c>
      <c r="I1550" s="4">
        <f>IF(E1550="Rhode Island", Table1[[#This Row],[price]]*$L$3, IF(E1550="Massachusetts", Table1[[#This Row],[price]]*$L$2, 1))</f>
        <v>399000</v>
      </c>
    </row>
    <row r="1551" spans="1:9" x14ac:dyDescent="0.25">
      <c r="A1551" s="2">
        <v>40008</v>
      </c>
      <c r="B1551" s="1">
        <f t="shared" si="48"/>
        <v>2009</v>
      </c>
      <c r="C1551" s="1">
        <f t="shared" si="49"/>
        <v>3</v>
      </c>
      <c r="D1551">
        <v>2615</v>
      </c>
      <c r="E1551" t="s">
        <v>37</v>
      </c>
      <c r="F1551" s="4">
        <v>425500</v>
      </c>
      <c r="G1551" t="s">
        <v>5</v>
      </c>
      <c r="H1551">
        <v>4</v>
      </c>
      <c r="I1551" s="4">
        <f>IF(E1551="Rhode Island", Table1[[#This Row],[price]]*$L$3, IF(E1551="Massachusetts", Table1[[#This Row],[price]]*$L$2, 1))</f>
        <v>425500</v>
      </c>
    </row>
    <row r="1552" spans="1:9" x14ac:dyDescent="0.25">
      <c r="A1552" s="2">
        <v>40008</v>
      </c>
      <c r="B1552" s="1">
        <f t="shared" si="48"/>
        <v>2009</v>
      </c>
      <c r="C1552" s="1">
        <f t="shared" si="49"/>
        <v>3</v>
      </c>
      <c r="D1552">
        <v>2617</v>
      </c>
      <c r="E1552" t="s">
        <v>37</v>
      </c>
      <c r="F1552" s="4">
        <v>319500</v>
      </c>
      <c r="G1552" t="s">
        <v>6</v>
      </c>
      <c r="H1552">
        <v>3</v>
      </c>
      <c r="I1552" s="4">
        <f>IF(E1552="Rhode Island", Table1[[#This Row],[price]]*$L$3, IF(E1552="Massachusetts", Table1[[#This Row],[price]]*$L$2, 1))</f>
        <v>319500</v>
      </c>
    </row>
    <row r="1553" spans="1:9" x14ac:dyDescent="0.25">
      <c r="A1553" s="2">
        <v>40008</v>
      </c>
      <c r="B1553" s="1">
        <f t="shared" si="48"/>
        <v>2009</v>
      </c>
      <c r="C1553" s="1">
        <f t="shared" si="49"/>
        <v>3</v>
      </c>
      <c r="D1553">
        <v>2601</v>
      </c>
      <c r="E1553" t="s">
        <v>37</v>
      </c>
      <c r="F1553" s="4">
        <v>395000</v>
      </c>
      <c r="G1553" t="s">
        <v>6</v>
      </c>
      <c r="H1553">
        <v>1</v>
      </c>
      <c r="I1553" s="4">
        <f>IF(E1553="Rhode Island", Table1[[#This Row],[price]]*$L$3, IF(E1553="Massachusetts", Table1[[#This Row],[price]]*$L$2, 1))</f>
        <v>395000</v>
      </c>
    </row>
    <row r="1554" spans="1:9" x14ac:dyDescent="0.25">
      <c r="A1554" s="2">
        <v>40009</v>
      </c>
      <c r="B1554" s="1">
        <f t="shared" si="48"/>
        <v>2009</v>
      </c>
      <c r="C1554" s="1">
        <f t="shared" si="49"/>
        <v>3</v>
      </c>
      <c r="D1554">
        <v>2615</v>
      </c>
      <c r="E1554" t="s">
        <v>37</v>
      </c>
      <c r="F1554" s="4">
        <v>417000</v>
      </c>
      <c r="G1554" t="s">
        <v>5</v>
      </c>
      <c r="H1554">
        <v>3</v>
      </c>
      <c r="I1554" s="4">
        <f>IF(E1554="Rhode Island", Table1[[#This Row],[price]]*$L$3, IF(E1554="Massachusetts", Table1[[#This Row],[price]]*$L$2, 1))</f>
        <v>417000</v>
      </c>
    </row>
    <row r="1555" spans="1:9" x14ac:dyDescent="0.25">
      <c r="A1555" s="2">
        <v>40009</v>
      </c>
      <c r="B1555" s="1">
        <f t="shared" si="48"/>
        <v>2009</v>
      </c>
      <c r="C1555" s="1">
        <f t="shared" si="49"/>
        <v>3</v>
      </c>
      <c r="D1555">
        <v>2615</v>
      </c>
      <c r="E1555" t="s">
        <v>37</v>
      </c>
      <c r="F1555" s="4">
        <v>432000</v>
      </c>
      <c r="G1555" t="s">
        <v>5</v>
      </c>
      <c r="H1555">
        <v>4</v>
      </c>
      <c r="I1555" s="4">
        <f>IF(E1555="Rhode Island", Table1[[#This Row],[price]]*$L$3, IF(E1555="Massachusetts", Table1[[#This Row],[price]]*$L$2, 1))</f>
        <v>432000</v>
      </c>
    </row>
    <row r="1556" spans="1:9" x14ac:dyDescent="0.25">
      <c r="A1556" s="2">
        <v>40009</v>
      </c>
      <c r="B1556" s="1">
        <f t="shared" si="48"/>
        <v>2009</v>
      </c>
      <c r="C1556" s="1">
        <f t="shared" si="49"/>
        <v>3</v>
      </c>
      <c r="D1556">
        <v>2600</v>
      </c>
      <c r="E1556" t="s">
        <v>37</v>
      </c>
      <c r="F1556" s="4">
        <v>1110000</v>
      </c>
      <c r="G1556" t="s">
        <v>5</v>
      </c>
      <c r="H1556">
        <v>4</v>
      </c>
      <c r="I1556" s="4">
        <f>IF(E1556="Rhode Island", Table1[[#This Row],[price]]*$L$3, IF(E1556="Massachusetts", Table1[[#This Row],[price]]*$L$2, 1))</f>
        <v>1110000</v>
      </c>
    </row>
    <row r="1557" spans="1:9" x14ac:dyDescent="0.25">
      <c r="A1557" s="2">
        <v>40009</v>
      </c>
      <c r="B1557" s="1">
        <f t="shared" si="48"/>
        <v>2009</v>
      </c>
      <c r="C1557" s="1">
        <f t="shared" si="49"/>
        <v>3</v>
      </c>
      <c r="D1557">
        <v>2913</v>
      </c>
      <c r="E1557" t="s">
        <v>36</v>
      </c>
      <c r="F1557" s="4">
        <v>319000</v>
      </c>
      <c r="G1557" t="s">
        <v>6</v>
      </c>
      <c r="H1557">
        <v>2</v>
      </c>
      <c r="I1557" s="4">
        <f>IF(E1557="Rhode Island", Table1[[#This Row],[price]]*$L$3, IF(E1557="Massachusetts", Table1[[#This Row],[price]]*$L$2, 1))</f>
        <v>319000</v>
      </c>
    </row>
    <row r="1558" spans="1:9" x14ac:dyDescent="0.25">
      <c r="A1558" s="2">
        <v>40010</v>
      </c>
      <c r="B1558" s="1">
        <f t="shared" si="48"/>
        <v>2009</v>
      </c>
      <c r="C1558" s="1">
        <f t="shared" si="49"/>
        <v>3</v>
      </c>
      <c r="D1558">
        <v>2906</v>
      </c>
      <c r="E1558" t="s">
        <v>36</v>
      </c>
      <c r="F1558" s="4">
        <v>339000</v>
      </c>
      <c r="G1558" t="s">
        <v>5</v>
      </c>
      <c r="H1558">
        <v>3</v>
      </c>
      <c r="I1558" s="4">
        <f>IF(E1558="Rhode Island", Table1[[#This Row],[price]]*$L$3, IF(E1558="Massachusetts", Table1[[#This Row],[price]]*$L$2, 1))</f>
        <v>339000</v>
      </c>
    </row>
    <row r="1559" spans="1:9" x14ac:dyDescent="0.25">
      <c r="A1559" s="2">
        <v>40010</v>
      </c>
      <c r="B1559" s="1">
        <f t="shared" si="48"/>
        <v>2009</v>
      </c>
      <c r="C1559" s="1">
        <f t="shared" si="49"/>
        <v>3</v>
      </c>
      <c r="D1559">
        <v>2606</v>
      </c>
      <c r="E1559" t="s">
        <v>37</v>
      </c>
      <c r="F1559" s="4">
        <v>465000</v>
      </c>
      <c r="G1559" t="s">
        <v>5</v>
      </c>
      <c r="H1559">
        <v>3</v>
      </c>
      <c r="I1559" s="4">
        <f>IF(E1559="Rhode Island", Table1[[#This Row],[price]]*$L$3, IF(E1559="Massachusetts", Table1[[#This Row],[price]]*$L$2, 1))</f>
        <v>465000</v>
      </c>
    </row>
    <row r="1560" spans="1:9" x14ac:dyDescent="0.25">
      <c r="A1560" s="2">
        <v>40010</v>
      </c>
      <c r="B1560" s="1">
        <f t="shared" si="48"/>
        <v>2009</v>
      </c>
      <c r="C1560" s="1">
        <f t="shared" si="49"/>
        <v>3</v>
      </c>
      <c r="D1560">
        <v>2904</v>
      </c>
      <c r="E1560" t="s">
        <v>36</v>
      </c>
      <c r="F1560" s="4">
        <v>640000</v>
      </c>
      <c r="G1560" t="s">
        <v>5</v>
      </c>
      <c r="H1560">
        <v>4</v>
      </c>
      <c r="I1560" s="4">
        <f>IF(E1560="Rhode Island", Table1[[#This Row],[price]]*$L$3, IF(E1560="Massachusetts", Table1[[#This Row],[price]]*$L$2, 1))</f>
        <v>640000</v>
      </c>
    </row>
    <row r="1561" spans="1:9" x14ac:dyDescent="0.25">
      <c r="A1561" s="2">
        <v>40010</v>
      </c>
      <c r="B1561" s="1">
        <f t="shared" si="48"/>
        <v>2009</v>
      </c>
      <c r="C1561" s="1">
        <f t="shared" si="49"/>
        <v>3</v>
      </c>
      <c r="D1561">
        <v>2602</v>
      </c>
      <c r="E1561" t="s">
        <v>37</v>
      </c>
      <c r="F1561" s="4">
        <v>663000</v>
      </c>
      <c r="G1561" t="s">
        <v>5</v>
      </c>
      <c r="H1561">
        <v>4</v>
      </c>
      <c r="I1561" s="4">
        <f>IF(E1561="Rhode Island", Table1[[#This Row],[price]]*$L$3, IF(E1561="Massachusetts", Table1[[#This Row],[price]]*$L$2, 1))</f>
        <v>663000</v>
      </c>
    </row>
    <row r="1562" spans="1:9" x14ac:dyDescent="0.25">
      <c r="A1562" s="2">
        <v>40011</v>
      </c>
      <c r="B1562" s="1">
        <f t="shared" si="48"/>
        <v>2009</v>
      </c>
      <c r="C1562" s="1">
        <f t="shared" si="49"/>
        <v>3</v>
      </c>
      <c r="D1562">
        <v>2906</v>
      </c>
      <c r="E1562" t="s">
        <v>36</v>
      </c>
      <c r="F1562" s="4">
        <v>387500</v>
      </c>
      <c r="G1562" t="s">
        <v>5</v>
      </c>
      <c r="H1562">
        <v>3</v>
      </c>
      <c r="I1562" s="4">
        <f>IF(E1562="Rhode Island", Table1[[#This Row],[price]]*$L$3, IF(E1562="Massachusetts", Table1[[#This Row],[price]]*$L$2, 1))</f>
        <v>387500</v>
      </c>
    </row>
    <row r="1563" spans="1:9" x14ac:dyDescent="0.25">
      <c r="A1563" s="2">
        <v>40011</v>
      </c>
      <c r="B1563" s="1">
        <f t="shared" si="48"/>
        <v>2009</v>
      </c>
      <c r="C1563" s="1">
        <f t="shared" si="49"/>
        <v>3</v>
      </c>
      <c r="D1563">
        <v>2604</v>
      </c>
      <c r="E1563" t="s">
        <v>37</v>
      </c>
      <c r="F1563" s="4">
        <v>395000</v>
      </c>
      <c r="G1563" t="s">
        <v>5</v>
      </c>
      <c r="H1563">
        <v>2</v>
      </c>
      <c r="I1563" s="4">
        <f>IF(E1563="Rhode Island", Table1[[#This Row],[price]]*$L$3, IF(E1563="Massachusetts", Table1[[#This Row],[price]]*$L$2, 1))</f>
        <v>395000</v>
      </c>
    </row>
    <row r="1564" spans="1:9" x14ac:dyDescent="0.25">
      <c r="A1564" s="2">
        <v>40011</v>
      </c>
      <c r="B1564" s="1">
        <f t="shared" si="48"/>
        <v>2009</v>
      </c>
      <c r="C1564" s="1">
        <f t="shared" si="49"/>
        <v>3</v>
      </c>
      <c r="D1564">
        <v>2615</v>
      </c>
      <c r="E1564" t="s">
        <v>37</v>
      </c>
      <c r="F1564" s="4">
        <v>460000</v>
      </c>
      <c r="G1564" t="s">
        <v>5</v>
      </c>
      <c r="H1564">
        <v>3</v>
      </c>
      <c r="I1564" s="4">
        <f>IF(E1564="Rhode Island", Table1[[#This Row],[price]]*$L$3, IF(E1564="Massachusetts", Table1[[#This Row],[price]]*$L$2, 1))</f>
        <v>460000</v>
      </c>
    </row>
    <row r="1565" spans="1:9" x14ac:dyDescent="0.25">
      <c r="A1565" s="2">
        <v>40011</v>
      </c>
      <c r="B1565" s="1">
        <f t="shared" si="48"/>
        <v>2009</v>
      </c>
      <c r="C1565" s="1">
        <f t="shared" si="49"/>
        <v>3</v>
      </c>
      <c r="D1565">
        <v>2617</v>
      </c>
      <c r="E1565" t="s">
        <v>37</v>
      </c>
      <c r="F1565" s="4">
        <v>506000</v>
      </c>
      <c r="G1565" t="s">
        <v>5</v>
      </c>
      <c r="H1565">
        <v>3</v>
      </c>
      <c r="I1565" s="4">
        <f>IF(E1565="Rhode Island", Table1[[#This Row],[price]]*$L$3, IF(E1565="Massachusetts", Table1[[#This Row],[price]]*$L$2, 1))</f>
        <v>506000</v>
      </c>
    </row>
    <row r="1566" spans="1:9" x14ac:dyDescent="0.25">
      <c r="A1566" s="2">
        <v>40011</v>
      </c>
      <c r="B1566" s="1">
        <f t="shared" si="48"/>
        <v>2009</v>
      </c>
      <c r="C1566" s="1">
        <f t="shared" si="49"/>
        <v>3</v>
      </c>
      <c r="D1566">
        <v>2602</v>
      </c>
      <c r="E1566" t="s">
        <v>37</v>
      </c>
      <c r="F1566" s="4">
        <v>370000</v>
      </c>
      <c r="G1566" t="s">
        <v>6</v>
      </c>
      <c r="H1566">
        <v>2</v>
      </c>
      <c r="I1566" s="4">
        <f>IF(E1566="Rhode Island", Table1[[#This Row],[price]]*$L$3, IF(E1566="Massachusetts", Table1[[#This Row],[price]]*$L$2, 1))</f>
        <v>370000</v>
      </c>
    </row>
    <row r="1567" spans="1:9" x14ac:dyDescent="0.25">
      <c r="A1567" s="2">
        <v>40012</v>
      </c>
      <c r="B1567" s="1">
        <f t="shared" si="48"/>
        <v>2009</v>
      </c>
      <c r="C1567" s="1">
        <f t="shared" si="49"/>
        <v>3</v>
      </c>
      <c r="D1567">
        <v>2615</v>
      </c>
      <c r="E1567" t="s">
        <v>37</v>
      </c>
      <c r="F1567" s="4">
        <v>475000</v>
      </c>
      <c r="G1567" t="s">
        <v>5</v>
      </c>
      <c r="H1567">
        <v>4</v>
      </c>
      <c r="I1567" s="4">
        <f>IF(E1567="Rhode Island", Table1[[#This Row],[price]]*$L$3, IF(E1567="Massachusetts", Table1[[#This Row],[price]]*$L$2, 1))</f>
        <v>475000</v>
      </c>
    </row>
    <row r="1568" spans="1:9" x14ac:dyDescent="0.25">
      <c r="A1568" s="2">
        <v>40012</v>
      </c>
      <c r="B1568" s="1">
        <f t="shared" si="48"/>
        <v>2009</v>
      </c>
      <c r="C1568" s="1">
        <f t="shared" si="49"/>
        <v>3</v>
      </c>
      <c r="D1568">
        <v>2602</v>
      </c>
      <c r="E1568" t="s">
        <v>37</v>
      </c>
      <c r="F1568" s="4">
        <v>696000</v>
      </c>
      <c r="G1568" t="s">
        <v>5</v>
      </c>
      <c r="H1568">
        <v>4</v>
      </c>
      <c r="I1568" s="4">
        <f>IF(E1568="Rhode Island", Table1[[#This Row],[price]]*$L$3, IF(E1568="Massachusetts", Table1[[#This Row],[price]]*$L$2, 1))</f>
        <v>696000</v>
      </c>
    </row>
    <row r="1569" spans="1:9" x14ac:dyDescent="0.25">
      <c r="A1569" s="2">
        <v>40013</v>
      </c>
      <c r="B1569" s="1">
        <f t="shared" si="48"/>
        <v>2009</v>
      </c>
      <c r="C1569" s="1">
        <f t="shared" si="49"/>
        <v>3</v>
      </c>
      <c r="D1569">
        <v>2913</v>
      </c>
      <c r="E1569" t="s">
        <v>36</v>
      </c>
      <c r="F1569" s="4">
        <v>451000</v>
      </c>
      <c r="G1569" t="s">
        <v>5</v>
      </c>
      <c r="H1569">
        <v>3</v>
      </c>
      <c r="I1569" s="4">
        <f>IF(E1569="Rhode Island", Table1[[#This Row],[price]]*$L$3, IF(E1569="Massachusetts", Table1[[#This Row],[price]]*$L$2, 1))</f>
        <v>451000</v>
      </c>
    </row>
    <row r="1570" spans="1:9" x14ac:dyDescent="0.25">
      <c r="A1570" s="2">
        <v>40014</v>
      </c>
      <c r="B1570" s="1">
        <f t="shared" si="48"/>
        <v>2009</v>
      </c>
      <c r="C1570" s="1">
        <f t="shared" si="49"/>
        <v>3</v>
      </c>
      <c r="D1570">
        <v>2905</v>
      </c>
      <c r="E1570" t="s">
        <v>36</v>
      </c>
      <c r="F1570" s="4">
        <v>335000</v>
      </c>
      <c r="G1570" t="s">
        <v>5</v>
      </c>
      <c r="H1570">
        <v>3</v>
      </c>
      <c r="I1570" s="4">
        <f>IF(E1570="Rhode Island", Table1[[#This Row],[price]]*$L$3, IF(E1570="Massachusetts", Table1[[#This Row],[price]]*$L$2, 1))</f>
        <v>335000</v>
      </c>
    </row>
    <row r="1571" spans="1:9" x14ac:dyDescent="0.25">
      <c r="A1571" s="2">
        <v>40014</v>
      </c>
      <c r="B1571" s="1">
        <f t="shared" si="48"/>
        <v>2009</v>
      </c>
      <c r="C1571" s="1">
        <f t="shared" si="49"/>
        <v>3</v>
      </c>
      <c r="D1571">
        <v>2902</v>
      </c>
      <c r="E1571" t="s">
        <v>36</v>
      </c>
      <c r="F1571" s="4">
        <v>384000</v>
      </c>
      <c r="G1571" t="s">
        <v>5</v>
      </c>
      <c r="H1571">
        <v>3</v>
      </c>
      <c r="I1571" s="4">
        <f>IF(E1571="Rhode Island", Table1[[#This Row],[price]]*$L$3, IF(E1571="Massachusetts", Table1[[#This Row],[price]]*$L$2, 1))</f>
        <v>384000</v>
      </c>
    </row>
    <row r="1572" spans="1:9" x14ac:dyDescent="0.25">
      <c r="A1572" s="2">
        <v>40014</v>
      </c>
      <c r="B1572" s="1">
        <f t="shared" si="48"/>
        <v>2009</v>
      </c>
      <c r="C1572" s="1">
        <f t="shared" si="49"/>
        <v>3</v>
      </c>
      <c r="D1572">
        <v>2904</v>
      </c>
      <c r="E1572" t="s">
        <v>36</v>
      </c>
      <c r="F1572" s="4">
        <v>397000</v>
      </c>
      <c r="G1572" t="s">
        <v>5</v>
      </c>
      <c r="H1572">
        <v>3</v>
      </c>
      <c r="I1572" s="4">
        <f>IF(E1572="Rhode Island", Table1[[#This Row],[price]]*$L$3, IF(E1572="Massachusetts", Table1[[#This Row],[price]]*$L$2, 1))</f>
        <v>397000</v>
      </c>
    </row>
    <row r="1573" spans="1:9" x14ac:dyDescent="0.25">
      <c r="A1573" s="2">
        <v>40014</v>
      </c>
      <c r="B1573" s="1">
        <f t="shared" si="48"/>
        <v>2009</v>
      </c>
      <c r="C1573" s="1">
        <f t="shared" si="49"/>
        <v>3</v>
      </c>
      <c r="D1573">
        <v>2906</v>
      </c>
      <c r="E1573" t="s">
        <v>36</v>
      </c>
      <c r="F1573" s="4">
        <v>410500</v>
      </c>
      <c r="G1573" t="s">
        <v>5</v>
      </c>
      <c r="H1573">
        <v>3</v>
      </c>
      <c r="I1573" s="4">
        <f>IF(E1573="Rhode Island", Table1[[#This Row],[price]]*$L$3, IF(E1573="Massachusetts", Table1[[#This Row],[price]]*$L$2, 1))</f>
        <v>410500</v>
      </c>
    </row>
    <row r="1574" spans="1:9" x14ac:dyDescent="0.25">
      <c r="A1574" s="2">
        <v>40014</v>
      </c>
      <c r="B1574" s="1">
        <f t="shared" si="48"/>
        <v>2009</v>
      </c>
      <c r="C1574" s="1">
        <f t="shared" si="49"/>
        <v>3</v>
      </c>
      <c r="D1574">
        <v>2903</v>
      </c>
      <c r="E1574" t="s">
        <v>36</v>
      </c>
      <c r="F1574" s="4">
        <v>430450</v>
      </c>
      <c r="G1574" t="s">
        <v>5</v>
      </c>
      <c r="H1574">
        <v>4</v>
      </c>
      <c r="I1574" s="4">
        <f>IF(E1574="Rhode Island", Table1[[#This Row],[price]]*$L$3, IF(E1574="Massachusetts", Table1[[#This Row],[price]]*$L$2, 1))</f>
        <v>430450</v>
      </c>
    </row>
    <row r="1575" spans="1:9" x14ac:dyDescent="0.25">
      <c r="A1575" s="2">
        <v>40014</v>
      </c>
      <c r="B1575" s="1">
        <f t="shared" si="48"/>
        <v>2009</v>
      </c>
      <c r="C1575" s="1">
        <f t="shared" si="49"/>
        <v>3</v>
      </c>
      <c r="D1575">
        <v>2905</v>
      </c>
      <c r="E1575" t="s">
        <v>36</v>
      </c>
      <c r="F1575" s="4">
        <v>440000</v>
      </c>
      <c r="G1575" t="s">
        <v>5</v>
      </c>
      <c r="H1575">
        <v>4</v>
      </c>
      <c r="I1575" s="4">
        <f>IF(E1575="Rhode Island", Table1[[#This Row],[price]]*$L$3, IF(E1575="Massachusetts", Table1[[#This Row],[price]]*$L$2, 1))</f>
        <v>440000</v>
      </c>
    </row>
    <row r="1576" spans="1:9" x14ac:dyDescent="0.25">
      <c r="A1576" s="2">
        <v>40014</v>
      </c>
      <c r="B1576" s="1">
        <f t="shared" si="48"/>
        <v>2009</v>
      </c>
      <c r="C1576" s="1">
        <f t="shared" si="49"/>
        <v>3</v>
      </c>
      <c r="D1576">
        <v>2615</v>
      </c>
      <c r="E1576" t="s">
        <v>37</v>
      </c>
      <c r="F1576" s="4">
        <v>479000</v>
      </c>
      <c r="G1576" t="s">
        <v>5</v>
      </c>
      <c r="H1576">
        <v>4</v>
      </c>
      <c r="I1576" s="4">
        <f>IF(E1576="Rhode Island", Table1[[#This Row],[price]]*$L$3, IF(E1576="Massachusetts", Table1[[#This Row],[price]]*$L$2, 1))</f>
        <v>479000</v>
      </c>
    </row>
    <row r="1577" spans="1:9" x14ac:dyDescent="0.25">
      <c r="A1577" s="2">
        <v>40014</v>
      </c>
      <c r="B1577" s="1">
        <f t="shared" si="48"/>
        <v>2009</v>
      </c>
      <c r="C1577" s="1">
        <f t="shared" si="49"/>
        <v>3</v>
      </c>
      <c r="D1577">
        <v>2902</v>
      </c>
      <c r="E1577" t="s">
        <v>36</v>
      </c>
      <c r="F1577" s="4">
        <v>492500</v>
      </c>
      <c r="G1577" t="s">
        <v>5</v>
      </c>
      <c r="H1577">
        <v>4</v>
      </c>
      <c r="I1577" s="4">
        <f>IF(E1577="Rhode Island", Table1[[#This Row],[price]]*$L$3, IF(E1577="Massachusetts", Table1[[#This Row],[price]]*$L$2, 1))</f>
        <v>492500</v>
      </c>
    </row>
    <row r="1578" spans="1:9" x14ac:dyDescent="0.25">
      <c r="A1578" s="2">
        <v>40015</v>
      </c>
      <c r="B1578" s="1">
        <f t="shared" si="48"/>
        <v>2009</v>
      </c>
      <c r="C1578" s="1">
        <f t="shared" si="49"/>
        <v>3</v>
      </c>
      <c r="D1578">
        <v>2913</v>
      </c>
      <c r="E1578" t="s">
        <v>36</v>
      </c>
      <c r="F1578" s="4">
        <v>420000</v>
      </c>
      <c r="G1578" t="s">
        <v>5</v>
      </c>
      <c r="H1578">
        <v>3</v>
      </c>
      <c r="I1578" s="4">
        <f>IF(E1578="Rhode Island", Table1[[#This Row],[price]]*$L$3, IF(E1578="Massachusetts", Table1[[#This Row],[price]]*$L$2, 1))</f>
        <v>420000</v>
      </c>
    </row>
    <row r="1579" spans="1:9" x14ac:dyDescent="0.25">
      <c r="A1579" s="2">
        <v>40015</v>
      </c>
      <c r="B1579" s="1">
        <f t="shared" si="48"/>
        <v>2009</v>
      </c>
      <c r="C1579" s="1">
        <f t="shared" si="49"/>
        <v>3</v>
      </c>
      <c r="D1579">
        <v>2905</v>
      </c>
      <c r="E1579" t="s">
        <v>36</v>
      </c>
      <c r="F1579" s="4">
        <v>439000</v>
      </c>
      <c r="G1579" t="s">
        <v>5</v>
      </c>
      <c r="H1579">
        <v>3</v>
      </c>
      <c r="I1579" s="4">
        <f>IF(E1579="Rhode Island", Table1[[#This Row],[price]]*$L$3, IF(E1579="Massachusetts", Table1[[#This Row],[price]]*$L$2, 1))</f>
        <v>439000</v>
      </c>
    </row>
    <row r="1580" spans="1:9" x14ac:dyDescent="0.25">
      <c r="A1580" s="2">
        <v>40015</v>
      </c>
      <c r="B1580" s="1">
        <f t="shared" si="48"/>
        <v>2009</v>
      </c>
      <c r="C1580" s="1">
        <f t="shared" si="49"/>
        <v>3</v>
      </c>
      <c r="D1580">
        <v>2602</v>
      </c>
      <c r="E1580" t="s">
        <v>37</v>
      </c>
      <c r="F1580" s="4">
        <v>730000</v>
      </c>
      <c r="G1580" t="s">
        <v>5</v>
      </c>
      <c r="H1580">
        <v>4</v>
      </c>
      <c r="I1580" s="4">
        <f>IF(E1580="Rhode Island", Table1[[#This Row],[price]]*$L$3, IF(E1580="Massachusetts", Table1[[#This Row],[price]]*$L$2, 1))</f>
        <v>730000</v>
      </c>
    </row>
    <row r="1581" spans="1:9" x14ac:dyDescent="0.25">
      <c r="A1581" s="2">
        <v>40015</v>
      </c>
      <c r="B1581" s="1">
        <f t="shared" si="48"/>
        <v>2009</v>
      </c>
      <c r="C1581" s="1">
        <f t="shared" si="49"/>
        <v>3</v>
      </c>
      <c r="D1581">
        <v>2606</v>
      </c>
      <c r="E1581" t="s">
        <v>37</v>
      </c>
      <c r="F1581" s="4">
        <v>280000</v>
      </c>
      <c r="G1581" t="s">
        <v>6</v>
      </c>
      <c r="H1581">
        <v>2</v>
      </c>
      <c r="I1581" s="4">
        <f>IF(E1581="Rhode Island", Table1[[#This Row],[price]]*$L$3, IF(E1581="Massachusetts", Table1[[#This Row],[price]]*$L$2, 1))</f>
        <v>280000</v>
      </c>
    </row>
    <row r="1582" spans="1:9" x14ac:dyDescent="0.25">
      <c r="A1582" s="2">
        <v>40015</v>
      </c>
      <c r="B1582" s="1">
        <f t="shared" si="48"/>
        <v>2009</v>
      </c>
      <c r="C1582" s="1">
        <f t="shared" si="49"/>
        <v>3</v>
      </c>
      <c r="D1582">
        <v>2602</v>
      </c>
      <c r="E1582" t="s">
        <v>37</v>
      </c>
      <c r="F1582" s="4">
        <v>356500</v>
      </c>
      <c r="G1582" t="s">
        <v>6</v>
      </c>
      <c r="H1582">
        <v>2</v>
      </c>
      <c r="I1582" s="4">
        <f>IF(E1582="Rhode Island", Table1[[#This Row],[price]]*$L$3, IF(E1582="Massachusetts", Table1[[#This Row],[price]]*$L$2, 1))</f>
        <v>356500</v>
      </c>
    </row>
    <row r="1583" spans="1:9" x14ac:dyDescent="0.25">
      <c r="A1583" s="2">
        <v>40015</v>
      </c>
      <c r="B1583" s="1">
        <f t="shared" si="48"/>
        <v>2009</v>
      </c>
      <c r="C1583" s="1">
        <f t="shared" si="49"/>
        <v>3</v>
      </c>
      <c r="D1583">
        <v>2900</v>
      </c>
      <c r="E1583" t="s">
        <v>37</v>
      </c>
      <c r="F1583" s="4">
        <v>399000</v>
      </c>
      <c r="G1583" t="s">
        <v>6</v>
      </c>
      <c r="H1583">
        <v>2</v>
      </c>
      <c r="I1583" s="4">
        <f>IF(E1583="Rhode Island", Table1[[#This Row],[price]]*$L$3, IF(E1583="Massachusetts", Table1[[#This Row],[price]]*$L$2, 1))</f>
        <v>399000</v>
      </c>
    </row>
    <row r="1584" spans="1:9" x14ac:dyDescent="0.25">
      <c r="A1584" s="2">
        <v>40016</v>
      </c>
      <c r="B1584" s="1">
        <f t="shared" si="48"/>
        <v>2009</v>
      </c>
      <c r="C1584" s="1">
        <f t="shared" si="49"/>
        <v>3</v>
      </c>
      <c r="D1584">
        <v>2914</v>
      </c>
      <c r="E1584" t="s">
        <v>36</v>
      </c>
      <c r="F1584" s="4">
        <v>450000</v>
      </c>
      <c r="G1584" t="s">
        <v>5</v>
      </c>
      <c r="H1584">
        <v>4</v>
      </c>
      <c r="I1584" s="4">
        <f>IF(E1584="Rhode Island", Table1[[#This Row],[price]]*$L$3, IF(E1584="Massachusetts", Table1[[#This Row],[price]]*$L$2, 1))</f>
        <v>450000</v>
      </c>
    </row>
    <row r="1585" spans="1:9" x14ac:dyDescent="0.25">
      <c r="A1585" s="2">
        <v>40016</v>
      </c>
      <c r="B1585" s="1">
        <f t="shared" si="48"/>
        <v>2009</v>
      </c>
      <c r="C1585" s="1">
        <f t="shared" si="49"/>
        <v>3</v>
      </c>
      <c r="D1585">
        <v>2914</v>
      </c>
      <c r="E1585" t="s">
        <v>36</v>
      </c>
      <c r="F1585" s="4">
        <v>462500</v>
      </c>
      <c r="G1585" t="s">
        <v>5</v>
      </c>
      <c r="H1585">
        <v>4</v>
      </c>
      <c r="I1585" s="4">
        <f>IF(E1585="Rhode Island", Table1[[#This Row],[price]]*$L$3, IF(E1585="Massachusetts", Table1[[#This Row],[price]]*$L$2, 1))</f>
        <v>462500</v>
      </c>
    </row>
    <row r="1586" spans="1:9" x14ac:dyDescent="0.25">
      <c r="A1586" s="2">
        <v>40016</v>
      </c>
      <c r="B1586" s="1">
        <f t="shared" si="48"/>
        <v>2009</v>
      </c>
      <c r="C1586" s="1">
        <f t="shared" si="49"/>
        <v>3</v>
      </c>
      <c r="D1586">
        <v>2615</v>
      </c>
      <c r="E1586" t="s">
        <v>37</v>
      </c>
      <c r="F1586" s="4">
        <v>480000</v>
      </c>
      <c r="G1586" t="s">
        <v>5</v>
      </c>
      <c r="H1586">
        <v>4</v>
      </c>
      <c r="I1586" s="4">
        <f>IF(E1586="Rhode Island", Table1[[#This Row],[price]]*$L$3, IF(E1586="Massachusetts", Table1[[#This Row],[price]]*$L$2, 1))</f>
        <v>480000</v>
      </c>
    </row>
    <row r="1587" spans="1:9" x14ac:dyDescent="0.25">
      <c r="A1587" s="2">
        <v>40016</v>
      </c>
      <c r="B1587" s="1">
        <f t="shared" si="48"/>
        <v>2009</v>
      </c>
      <c r="C1587" s="1">
        <f t="shared" si="49"/>
        <v>3</v>
      </c>
      <c r="D1587">
        <v>2605</v>
      </c>
      <c r="E1587" t="s">
        <v>37</v>
      </c>
      <c r="F1587" s="4">
        <v>581000</v>
      </c>
      <c r="G1587" t="s">
        <v>5</v>
      </c>
      <c r="H1587">
        <v>3</v>
      </c>
      <c r="I1587" s="4">
        <f>IF(E1587="Rhode Island", Table1[[#This Row],[price]]*$L$3, IF(E1587="Massachusetts", Table1[[#This Row],[price]]*$L$2, 1))</f>
        <v>581000</v>
      </c>
    </row>
    <row r="1588" spans="1:9" x14ac:dyDescent="0.25">
      <c r="A1588" s="2">
        <v>40016</v>
      </c>
      <c r="B1588" s="1">
        <f t="shared" si="48"/>
        <v>2009</v>
      </c>
      <c r="C1588" s="1">
        <f t="shared" si="49"/>
        <v>3</v>
      </c>
      <c r="D1588">
        <v>2607</v>
      </c>
      <c r="E1588" t="s">
        <v>37</v>
      </c>
      <c r="F1588" s="4">
        <v>297250</v>
      </c>
      <c r="G1588" t="s">
        <v>6</v>
      </c>
      <c r="H1588">
        <v>2</v>
      </c>
      <c r="I1588" s="4">
        <f>IF(E1588="Rhode Island", Table1[[#This Row],[price]]*$L$3, IF(E1588="Massachusetts", Table1[[#This Row],[price]]*$L$2, 1))</f>
        <v>297250</v>
      </c>
    </row>
    <row r="1589" spans="1:9" x14ac:dyDescent="0.25">
      <c r="A1589" s="2">
        <v>40016</v>
      </c>
      <c r="B1589" s="1">
        <f t="shared" si="48"/>
        <v>2009</v>
      </c>
      <c r="C1589" s="1">
        <f t="shared" si="49"/>
        <v>3</v>
      </c>
      <c r="D1589">
        <v>2612</v>
      </c>
      <c r="E1589" t="s">
        <v>37</v>
      </c>
      <c r="F1589" s="4">
        <v>365000</v>
      </c>
      <c r="G1589" t="s">
        <v>6</v>
      </c>
      <c r="H1589">
        <v>1</v>
      </c>
      <c r="I1589" s="4">
        <f>IF(E1589="Rhode Island", Table1[[#This Row],[price]]*$L$3, IF(E1589="Massachusetts", Table1[[#This Row],[price]]*$L$2, 1))</f>
        <v>365000</v>
      </c>
    </row>
    <row r="1590" spans="1:9" x14ac:dyDescent="0.25">
      <c r="A1590" s="2">
        <v>40016</v>
      </c>
      <c r="B1590" s="1">
        <f t="shared" si="48"/>
        <v>2009</v>
      </c>
      <c r="C1590" s="1">
        <f t="shared" si="49"/>
        <v>3</v>
      </c>
      <c r="D1590">
        <v>2601</v>
      </c>
      <c r="E1590" t="s">
        <v>37</v>
      </c>
      <c r="F1590" s="4">
        <v>415000</v>
      </c>
      <c r="G1590" t="s">
        <v>6</v>
      </c>
      <c r="H1590">
        <v>2</v>
      </c>
      <c r="I1590" s="4">
        <f>IF(E1590="Rhode Island", Table1[[#This Row],[price]]*$L$3, IF(E1590="Massachusetts", Table1[[#This Row],[price]]*$L$2, 1))</f>
        <v>415000</v>
      </c>
    </row>
    <row r="1591" spans="1:9" x14ac:dyDescent="0.25">
      <c r="A1591" s="2">
        <v>40017</v>
      </c>
      <c r="B1591" s="1">
        <f t="shared" si="48"/>
        <v>2009</v>
      </c>
      <c r="C1591" s="1">
        <f t="shared" si="49"/>
        <v>3</v>
      </c>
      <c r="D1591">
        <v>2905</v>
      </c>
      <c r="E1591" t="s">
        <v>36</v>
      </c>
      <c r="F1591" s="4">
        <v>416000</v>
      </c>
      <c r="G1591" t="s">
        <v>5</v>
      </c>
      <c r="H1591">
        <v>3</v>
      </c>
      <c r="I1591" s="4">
        <f>IF(E1591="Rhode Island", Table1[[#This Row],[price]]*$L$3, IF(E1591="Massachusetts", Table1[[#This Row],[price]]*$L$2, 1))</f>
        <v>416000</v>
      </c>
    </row>
    <row r="1592" spans="1:9" x14ac:dyDescent="0.25">
      <c r="A1592" s="2">
        <v>40017</v>
      </c>
      <c r="B1592" s="1">
        <f t="shared" si="48"/>
        <v>2009</v>
      </c>
      <c r="C1592" s="1">
        <f t="shared" si="49"/>
        <v>3</v>
      </c>
      <c r="D1592">
        <v>2617</v>
      </c>
      <c r="E1592" t="s">
        <v>37</v>
      </c>
      <c r="F1592" s="4">
        <v>430000</v>
      </c>
      <c r="G1592" t="s">
        <v>5</v>
      </c>
      <c r="H1592">
        <v>3</v>
      </c>
      <c r="I1592" s="4">
        <f>IF(E1592="Rhode Island", Table1[[#This Row],[price]]*$L$3, IF(E1592="Massachusetts", Table1[[#This Row],[price]]*$L$2, 1))</f>
        <v>430000</v>
      </c>
    </row>
    <row r="1593" spans="1:9" x14ac:dyDescent="0.25">
      <c r="A1593" s="2">
        <v>40018</v>
      </c>
      <c r="B1593" s="1">
        <f t="shared" si="48"/>
        <v>2009</v>
      </c>
      <c r="C1593" s="1">
        <f t="shared" si="49"/>
        <v>3</v>
      </c>
      <c r="D1593">
        <v>2905</v>
      </c>
      <c r="E1593" t="s">
        <v>36</v>
      </c>
      <c r="F1593" s="4">
        <v>390000</v>
      </c>
      <c r="G1593" t="s">
        <v>5</v>
      </c>
      <c r="H1593">
        <v>3</v>
      </c>
      <c r="I1593" s="4">
        <f>IF(E1593="Rhode Island", Table1[[#This Row],[price]]*$L$3, IF(E1593="Massachusetts", Table1[[#This Row],[price]]*$L$2, 1))</f>
        <v>390000</v>
      </c>
    </row>
    <row r="1594" spans="1:9" x14ac:dyDescent="0.25">
      <c r="A1594" s="2">
        <v>40018</v>
      </c>
      <c r="B1594" s="1">
        <f t="shared" si="48"/>
        <v>2009</v>
      </c>
      <c r="C1594" s="1">
        <f t="shared" si="49"/>
        <v>3</v>
      </c>
      <c r="D1594">
        <v>2615</v>
      </c>
      <c r="E1594" t="s">
        <v>37</v>
      </c>
      <c r="F1594" s="4">
        <v>412000</v>
      </c>
      <c r="G1594" t="s">
        <v>5</v>
      </c>
      <c r="H1594">
        <v>3</v>
      </c>
      <c r="I1594" s="4">
        <f>IF(E1594="Rhode Island", Table1[[#This Row],[price]]*$L$3, IF(E1594="Massachusetts", Table1[[#This Row],[price]]*$L$2, 1))</f>
        <v>412000</v>
      </c>
    </row>
    <row r="1595" spans="1:9" x14ac:dyDescent="0.25">
      <c r="A1595" s="2">
        <v>40018</v>
      </c>
      <c r="B1595" s="1">
        <f t="shared" si="48"/>
        <v>2009</v>
      </c>
      <c r="C1595" s="1">
        <f t="shared" si="49"/>
        <v>3</v>
      </c>
      <c r="D1595">
        <v>2914</v>
      </c>
      <c r="E1595" t="s">
        <v>36</v>
      </c>
      <c r="F1595" s="4">
        <v>865000</v>
      </c>
      <c r="G1595" t="s">
        <v>5</v>
      </c>
      <c r="H1595">
        <v>4</v>
      </c>
      <c r="I1595" s="4">
        <f>IF(E1595="Rhode Island", Table1[[#This Row],[price]]*$L$3, IF(E1595="Massachusetts", Table1[[#This Row],[price]]*$L$2, 1))</f>
        <v>865000</v>
      </c>
    </row>
    <row r="1596" spans="1:9" x14ac:dyDescent="0.25">
      <c r="A1596" s="2">
        <v>40018</v>
      </c>
      <c r="B1596" s="1">
        <f t="shared" si="48"/>
        <v>2009</v>
      </c>
      <c r="C1596" s="1">
        <f t="shared" si="49"/>
        <v>3</v>
      </c>
      <c r="D1596">
        <v>2606</v>
      </c>
      <c r="E1596" t="s">
        <v>37</v>
      </c>
      <c r="F1596" s="4">
        <v>329950</v>
      </c>
      <c r="G1596" t="s">
        <v>6</v>
      </c>
      <c r="H1596">
        <v>2</v>
      </c>
      <c r="I1596" s="4">
        <f>IF(E1596="Rhode Island", Table1[[#This Row],[price]]*$L$3, IF(E1596="Massachusetts", Table1[[#This Row],[price]]*$L$2, 1))</f>
        <v>329950</v>
      </c>
    </row>
    <row r="1597" spans="1:9" x14ac:dyDescent="0.25">
      <c r="A1597" s="2">
        <v>40019</v>
      </c>
      <c r="B1597" s="1">
        <f t="shared" si="48"/>
        <v>2009</v>
      </c>
      <c r="C1597" s="1">
        <f t="shared" si="49"/>
        <v>3</v>
      </c>
      <c r="D1597">
        <v>2614</v>
      </c>
      <c r="E1597" t="s">
        <v>37</v>
      </c>
      <c r="F1597" s="4">
        <v>575000</v>
      </c>
      <c r="G1597" t="s">
        <v>5</v>
      </c>
      <c r="H1597">
        <v>4</v>
      </c>
      <c r="I1597" s="4">
        <f>IF(E1597="Rhode Island", Table1[[#This Row],[price]]*$L$3, IF(E1597="Massachusetts", Table1[[#This Row],[price]]*$L$2, 1))</f>
        <v>575000</v>
      </c>
    </row>
    <row r="1598" spans="1:9" x14ac:dyDescent="0.25">
      <c r="A1598" s="2">
        <v>40021</v>
      </c>
      <c r="B1598" s="1">
        <f t="shared" si="48"/>
        <v>2009</v>
      </c>
      <c r="C1598" s="1">
        <f t="shared" si="49"/>
        <v>3</v>
      </c>
      <c r="D1598">
        <v>2906</v>
      </c>
      <c r="E1598" t="s">
        <v>36</v>
      </c>
      <c r="F1598" s="4">
        <v>495000</v>
      </c>
      <c r="G1598" t="s">
        <v>5</v>
      </c>
      <c r="H1598">
        <v>5</v>
      </c>
      <c r="I1598" s="4">
        <f>IF(E1598="Rhode Island", Table1[[#This Row],[price]]*$L$3, IF(E1598="Massachusetts", Table1[[#This Row],[price]]*$L$2, 1))</f>
        <v>495000</v>
      </c>
    </row>
    <row r="1599" spans="1:9" x14ac:dyDescent="0.25">
      <c r="A1599" s="2">
        <v>40021</v>
      </c>
      <c r="B1599" s="1">
        <f t="shared" si="48"/>
        <v>2009</v>
      </c>
      <c r="C1599" s="1">
        <f t="shared" si="49"/>
        <v>3</v>
      </c>
      <c r="D1599">
        <v>2602</v>
      </c>
      <c r="E1599" t="s">
        <v>37</v>
      </c>
      <c r="F1599" s="4">
        <v>518500</v>
      </c>
      <c r="G1599" t="s">
        <v>5</v>
      </c>
      <c r="H1599">
        <v>3</v>
      </c>
      <c r="I1599" s="4">
        <f>IF(E1599="Rhode Island", Table1[[#This Row],[price]]*$L$3, IF(E1599="Massachusetts", Table1[[#This Row],[price]]*$L$2, 1))</f>
        <v>518500</v>
      </c>
    </row>
    <row r="1600" spans="1:9" x14ac:dyDescent="0.25">
      <c r="A1600" s="2">
        <v>40021</v>
      </c>
      <c r="B1600" s="1">
        <f t="shared" si="48"/>
        <v>2009</v>
      </c>
      <c r="C1600" s="1">
        <f t="shared" si="49"/>
        <v>3</v>
      </c>
      <c r="D1600">
        <v>2607</v>
      </c>
      <c r="E1600" t="s">
        <v>37</v>
      </c>
      <c r="F1600" s="4">
        <v>576000</v>
      </c>
      <c r="G1600" t="s">
        <v>5</v>
      </c>
      <c r="H1600">
        <v>3</v>
      </c>
      <c r="I1600" s="4">
        <f>IF(E1600="Rhode Island", Table1[[#This Row],[price]]*$L$3, IF(E1600="Massachusetts", Table1[[#This Row],[price]]*$L$2, 1))</f>
        <v>576000</v>
      </c>
    </row>
    <row r="1601" spans="1:9" x14ac:dyDescent="0.25">
      <c r="A1601" s="2">
        <v>40021</v>
      </c>
      <c r="B1601" s="1">
        <f t="shared" si="48"/>
        <v>2009</v>
      </c>
      <c r="C1601" s="1">
        <f t="shared" si="49"/>
        <v>3</v>
      </c>
      <c r="D1601">
        <v>2617</v>
      </c>
      <c r="E1601" t="s">
        <v>37</v>
      </c>
      <c r="F1601" s="4">
        <v>625000</v>
      </c>
      <c r="G1601" t="s">
        <v>5</v>
      </c>
      <c r="H1601">
        <v>4</v>
      </c>
      <c r="I1601" s="4">
        <f>IF(E1601="Rhode Island", Table1[[#This Row],[price]]*$L$3, IF(E1601="Massachusetts", Table1[[#This Row],[price]]*$L$2, 1))</f>
        <v>625000</v>
      </c>
    </row>
    <row r="1602" spans="1:9" x14ac:dyDescent="0.25">
      <c r="A1602" s="2">
        <v>40021</v>
      </c>
      <c r="B1602" s="1">
        <f t="shared" ref="B1602:B1665" si="50">YEAR(A1602)</f>
        <v>2009</v>
      </c>
      <c r="C1602" s="1">
        <f t="shared" ref="C1602:C1665" si="51">ROUNDUP(MONTH(A1602)/3,0)</f>
        <v>3</v>
      </c>
      <c r="D1602">
        <v>2617</v>
      </c>
      <c r="E1602" t="s">
        <v>37</v>
      </c>
      <c r="F1602" s="4">
        <v>384000</v>
      </c>
      <c r="G1602" t="s">
        <v>6</v>
      </c>
      <c r="H1602">
        <v>3</v>
      </c>
      <c r="I1602" s="4">
        <f>IF(E1602="Rhode Island", Table1[[#This Row],[price]]*$L$3, IF(E1602="Massachusetts", Table1[[#This Row],[price]]*$L$2, 1))</f>
        <v>384000</v>
      </c>
    </row>
    <row r="1603" spans="1:9" x14ac:dyDescent="0.25">
      <c r="A1603" s="2">
        <v>40022</v>
      </c>
      <c r="B1603" s="1">
        <f t="shared" si="50"/>
        <v>2009</v>
      </c>
      <c r="C1603" s="1">
        <f t="shared" si="51"/>
        <v>3</v>
      </c>
      <c r="D1603">
        <v>2612</v>
      </c>
      <c r="E1603" t="s">
        <v>37</v>
      </c>
      <c r="F1603" s="4">
        <v>428500</v>
      </c>
      <c r="G1603" t="s">
        <v>6</v>
      </c>
      <c r="H1603">
        <v>2</v>
      </c>
      <c r="I1603" s="4">
        <f>IF(E1603="Rhode Island", Table1[[#This Row],[price]]*$L$3, IF(E1603="Massachusetts", Table1[[#This Row],[price]]*$L$2, 1))</f>
        <v>428500</v>
      </c>
    </row>
    <row r="1604" spans="1:9" x14ac:dyDescent="0.25">
      <c r="A1604" s="2">
        <v>40023</v>
      </c>
      <c r="B1604" s="1">
        <f t="shared" si="50"/>
        <v>2009</v>
      </c>
      <c r="C1604" s="1">
        <f t="shared" si="51"/>
        <v>3</v>
      </c>
      <c r="D1604">
        <v>2902</v>
      </c>
      <c r="E1604" t="s">
        <v>36</v>
      </c>
      <c r="F1604" s="4">
        <v>395000</v>
      </c>
      <c r="G1604" t="s">
        <v>5</v>
      </c>
      <c r="H1604">
        <v>3</v>
      </c>
      <c r="I1604" s="4">
        <f>IF(E1604="Rhode Island", Table1[[#This Row],[price]]*$L$3, IF(E1604="Massachusetts", Table1[[#This Row],[price]]*$L$2, 1))</f>
        <v>395000</v>
      </c>
    </row>
    <row r="1605" spans="1:9" x14ac:dyDescent="0.25">
      <c r="A1605" s="2">
        <v>40023</v>
      </c>
      <c r="B1605" s="1">
        <f t="shared" si="50"/>
        <v>2009</v>
      </c>
      <c r="C1605" s="1">
        <f t="shared" si="51"/>
        <v>3</v>
      </c>
      <c r="D1605">
        <v>2615</v>
      </c>
      <c r="E1605" t="s">
        <v>37</v>
      </c>
      <c r="F1605" s="4">
        <v>423002</v>
      </c>
      <c r="G1605" t="s">
        <v>5</v>
      </c>
      <c r="H1605">
        <v>4</v>
      </c>
      <c r="I1605" s="4">
        <f>IF(E1605="Rhode Island", Table1[[#This Row],[price]]*$L$3, IF(E1605="Massachusetts", Table1[[#This Row],[price]]*$L$2, 1))</f>
        <v>423002</v>
      </c>
    </row>
    <row r="1606" spans="1:9" x14ac:dyDescent="0.25">
      <c r="A1606" s="2">
        <v>40023</v>
      </c>
      <c r="B1606" s="1">
        <f t="shared" si="50"/>
        <v>2009</v>
      </c>
      <c r="C1606" s="1">
        <f t="shared" si="51"/>
        <v>3</v>
      </c>
      <c r="D1606">
        <v>2912</v>
      </c>
      <c r="E1606" t="s">
        <v>36</v>
      </c>
      <c r="F1606" s="4">
        <v>478000</v>
      </c>
      <c r="G1606" t="s">
        <v>5</v>
      </c>
      <c r="H1606">
        <v>4</v>
      </c>
      <c r="I1606" s="4">
        <f>IF(E1606="Rhode Island", Table1[[#This Row],[price]]*$L$3, IF(E1606="Massachusetts", Table1[[#This Row],[price]]*$L$2, 1))</f>
        <v>478000</v>
      </c>
    </row>
    <row r="1607" spans="1:9" x14ac:dyDescent="0.25">
      <c r="A1607" s="2">
        <v>40023</v>
      </c>
      <c r="B1607" s="1">
        <f t="shared" si="50"/>
        <v>2009</v>
      </c>
      <c r="C1607" s="1">
        <f t="shared" si="51"/>
        <v>3</v>
      </c>
      <c r="D1607">
        <v>2905</v>
      </c>
      <c r="E1607" t="s">
        <v>36</v>
      </c>
      <c r="F1607" s="4">
        <v>542000</v>
      </c>
      <c r="G1607" t="s">
        <v>5</v>
      </c>
      <c r="H1607">
        <v>4</v>
      </c>
      <c r="I1607" s="4">
        <f>IF(E1607="Rhode Island", Table1[[#This Row],[price]]*$L$3, IF(E1607="Massachusetts", Table1[[#This Row],[price]]*$L$2, 1))</f>
        <v>542000</v>
      </c>
    </row>
    <row r="1608" spans="1:9" x14ac:dyDescent="0.25">
      <c r="A1608" s="2">
        <v>40023</v>
      </c>
      <c r="B1608" s="1">
        <f t="shared" si="50"/>
        <v>2009</v>
      </c>
      <c r="C1608" s="1">
        <f t="shared" si="51"/>
        <v>3</v>
      </c>
      <c r="D1608">
        <v>2602</v>
      </c>
      <c r="E1608" t="s">
        <v>37</v>
      </c>
      <c r="F1608" s="4">
        <v>1200000</v>
      </c>
      <c r="G1608" t="s">
        <v>5</v>
      </c>
      <c r="H1608">
        <v>5</v>
      </c>
      <c r="I1608" s="4">
        <f>IF(E1608="Rhode Island", Table1[[#This Row],[price]]*$L$3, IF(E1608="Massachusetts", Table1[[#This Row],[price]]*$L$2, 1))</f>
        <v>1200000</v>
      </c>
    </row>
    <row r="1609" spans="1:9" x14ac:dyDescent="0.25">
      <c r="A1609" s="2">
        <v>40024</v>
      </c>
      <c r="B1609" s="1">
        <f t="shared" si="50"/>
        <v>2009</v>
      </c>
      <c r="C1609" s="1">
        <f t="shared" si="51"/>
        <v>3</v>
      </c>
      <c r="D1609">
        <v>2615</v>
      </c>
      <c r="E1609" t="s">
        <v>37</v>
      </c>
      <c r="F1609" s="4">
        <v>495000</v>
      </c>
      <c r="G1609" t="s">
        <v>5</v>
      </c>
      <c r="H1609">
        <v>4</v>
      </c>
      <c r="I1609" s="4">
        <f>IF(E1609="Rhode Island", Table1[[#This Row],[price]]*$L$3, IF(E1609="Massachusetts", Table1[[#This Row],[price]]*$L$2, 1))</f>
        <v>495000</v>
      </c>
    </row>
    <row r="1610" spans="1:9" x14ac:dyDescent="0.25">
      <c r="A1610" s="2">
        <v>40025</v>
      </c>
      <c r="B1610" s="1">
        <f t="shared" si="50"/>
        <v>2009</v>
      </c>
      <c r="C1610" s="1">
        <f t="shared" si="51"/>
        <v>3</v>
      </c>
      <c r="D1610">
        <v>2913</v>
      </c>
      <c r="E1610" t="s">
        <v>36</v>
      </c>
      <c r="F1610" s="4">
        <v>339000</v>
      </c>
      <c r="G1610" t="s">
        <v>5</v>
      </c>
      <c r="H1610">
        <v>3</v>
      </c>
      <c r="I1610" s="4">
        <f>IF(E1610="Rhode Island", Table1[[#This Row],[price]]*$L$3, IF(E1610="Massachusetts", Table1[[#This Row],[price]]*$L$2, 1))</f>
        <v>339000</v>
      </c>
    </row>
    <row r="1611" spans="1:9" x14ac:dyDescent="0.25">
      <c r="A1611" s="2">
        <v>40025</v>
      </c>
      <c r="B1611" s="1">
        <f t="shared" si="50"/>
        <v>2009</v>
      </c>
      <c r="C1611" s="1">
        <f t="shared" si="51"/>
        <v>3</v>
      </c>
      <c r="D1611">
        <v>2904</v>
      </c>
      <c r="E1611" t="s">
        <v>36</v>
      </c>
      <c r="F1611" s="4">
        <v>375000</v>
      </c>
      <c r="G1611" t="s">
        <v>5</v>
      </c>
      <c r="H1611">
        <v>2</v>
      </c>
      <c r="I1611" s="4">
        <f>IF(E1611="Rhode Island", Table1[[#This Row],[price]]*$L$3, IF(E1611="Massachusetts", Table1[[#This Row],[price]]*$L$2, 1))</f>
        <v>375000</v>
      </c>
    </row>
    <row r="1612" spans="1:9" x14ac:dyDescent="0.25">
      <c r="A1612" s="2">
        <v>40025</v>
      </c>
      <c r="B1612" s="1">
        <f t="shared" si="50"/>
        <v>2009</v>
      </c>
      <c r="C1612" s="1">
        <f t="shared" si="51"/>
        <v>3</v>
      </c>
      <c r="D1612">
        <v>2913</v>
      </c>
      <c r="E1612" t="s">
        <v>36</v>
      </c>
      <c r="F1612" s="4">
        <v>392000</v>
      </c>
      <c r="G1612" t="s">
        <v>5</v>
      </c>
      <c r="H1612">
        <v>3</v>
      </c>
      <c r="I1612" s="4">
        <f>IF(E1612="Rhode Island", Table1[[#This Row],[price]]*$L$3, IF(E1612="Massachusetts", Table1[[#This Row],[price]]*$L$2, 1))</f>
        <v>392000</v>
      </c>
    </row>
    <row r="1613" spans="1:9" x14ac:dyDescent="0.25">
      <c r="A1613" s="2">
        <v>40025</v>
      </c>
      <c r="B1613" s="1">
        <f t="shared" si="50"/>
        <v>2009</v>
      </c>
      <c r="C1613" s="1">
        <f t="shared" si="51"/>
        <v>3</v>
      </c>
      <c r="D1613">
        <v>2906</v>
      </c>
      <c r="E1613" t="s">
        <v>36</v>
      </c>
      <c r="F1613" s="4">
        <v>406000</v>
      </c>
      <c r="G1613" t="s">
        <v>5</v>
      </c>
      <c r="H1613">
        <v>3</v>
      </c>
      <c r="I1613" s="4">
        <f>IF(E1613="Rhode Island", Table1[[#This Row],[price]]*$L$3, IF(E1613="Massachusetts", Table1[[#This Row],[price]]*$L$2, 1))</f>
        <v>406000</v>
      </c>
    </row>
    <row r="1614" spans="1:9" x14ac:dyDescent="0.25">
      <c r="A1614" s="2">
        <v>40025</v>
      </c>
      <c r="B1614" s="1">
        <f t="shared" si="50"/>
        <v>2009</v>
      </c>
      <c r="C1614" s="1">
        <f t="shared" si="51"/>
        <v>3</v>
      </c>
      <c r="D1614">
        <v>2905</v>
      </c>
      <c r="E1614" t="s">
        <v>36</v>
      </c>
      <c r="F1614" s="4">
        <v>414000</v>
      </c>
      <c r="G1614" t="s">
        <v>5</v>
      </c>
      <c r="H1614">
        <v>4</v>
      </c>
      <c r="I1614" s="4">
        <f>IF(E1614="Rhode Island", Table1[[#This Row],[price]]*$L$3, IF(E1614="Massachusetts", Table1[[#This Row],[price]]*$L$2, 1))</f>
        <v>414000</v>
      </c>
    </row>
    <row r="1615" spans="1:9" x14ac:dyDescent="0.25">
      <c r="A1615" s="2">
        <v>40025</v>
      </c>
      <c r="B1615" s="1">
        <f t="shared" si="50"/>
        <v>2009</v>
      </c>
      <c r="C1615" s="1">
        <f t="shared" si="51"/>
        <v>3</v>
      </c>
      <c r="D1615">
        <v>2905</v>
      </c>
      <c r="E1615" t="s">
        <v>36</v>
      </c>
      <c r="F1615" s="4">
        <v>430500</v>
      </c>
      <c r="G1615" t="s">
        <v>5</v>
      </c>
      <c r="H1615">
        <v>3</v>
      </c>
      <c r="I1615" s="4">
        <f>IF(E1615="Rhode Island", Table1[[#This Row],[price]]*$L$3, IF(E1615="Massachusetts", Table1[[#This Row],[price]]*$L$2, 1))</f>
        <v>430500</v>
      </c>
    </row>
    <row r="1616" spans="1:9" x14ac:dyDescent="0.25">
      <c r="A1616" s="2">
        <v>40025</v>
      </c>
      <c r="B1616" s="1">
        <f t="shared" si="50"/>
        <v>2009</v>
      </c>
      <c r="C1616" s="1">
        <f t="shared" si="51"/>
        <v>3</v>
      </c>
      <c r="D1616">
        <v>2900</v>
      </c>
      <c r="E1616" t="s">
        <v>37</v>
      </c>
      <c r="F1616" s="4">
        <v>437500</v>
      </c>
      <c r="G1616" t="s">
        <v>5</v>
      </c>
      <c r="H1616">
        <v>4</v>
      </c>
      <c r="I1616" s="4">
        <f>IF(E1616="Rhode Island", Table1[[#This Row],[price]]*$L$3, IF(E1616="Massachusetts", Table1[[#This Row],[price]]*$L$2, 1))</f>
        <v>437500</v>
      </c>
    </row>
    <row r="1617" spans="1:9" x14ac:dyDescent="0.25">
      <c r="A1617" s="2">
        <v>40025</v>
      </c>
      <c r="B1617" s="1">
        <f t="shared" si="50"/>
        <v>2009</v>
      </c>
      <c r="C1617" s="1">
        <f t="shared" si="51"/>
        <v>3</v>
      </c>
      <c r="D1617">
        <v>2602</v>
      </c>
      <c r="E1617" t="s">
        <v>37</v>
      </c>
      <c r="F1617" s="4">
        <v>625000</v>
      </c>
      <c r="G1617" t="s">
        <v>5</v>
      </c>
      <c r="H1617">
        <v>3</v>
      </c>
      <c r="I1617" s="4">
        <f>IF(E1617="Rhode Island", Table1[[#This Row],[price]]*$L$3, IF(E1617="Massachusetts", Table1[[#This Row],[price]]*$L$2, 1))</f>
        <v>625000</v>
      </c>
    </row>
    <row r="1618" spans="1:9" x14ac:dyDescent="0.25">
      <c r="A1618" s="2">
        <v>40025</v>
      </c>
      <c r="B1618" s="1">
        <f t="shared" si="50"/>
        <v>2009</v>
      </c>
      <c r="C1618" s="1">
        <f t="shared" si="51"/>
        <v>3</v>
      </c>
      <c r="D1618">
        <v>2603</v>
      </c>
      <c r="E1618" t="s">
        <v>37</v>
      </c>
      <c r="F1618" s="4">
        <v>745000</v>
      </c>
      <c r="G1618" t="s">
        <v>5</v>
      </c>
      <c r="H1618">
        <v>4</v>
      </c>
      <c r="I1618" s="4">
        <f>IF(E1618="Rhode Island", Table1[[#This Row],[price]]*$L$3, IF(E1618="Massachusetts", Table1[[#This Row],[price]]*$L$2, 1))</f>
        <v>745000</v>
      </c>
    </row>
    <row r="1619" spans="1:9" x14ac:dyDescent="0.25">
      <c r="A1619" s="2">
        <v>40026</v>
      </c>
      <c r="B1619" s="1">
        <f t="shared" si="50"/>
        <v>2009</v>
      </c>
      <c r="C1619" s="1">
        <f t="shared" si="51"/>
        <v>3</v>
      </c>
      <c r="D1619">
        <v>2617</v>
      </c>
      <c r="E1619" t="s">
        <v>37</v>
      </c>
      <c r="F1619" s="4">
        <v>488000</v>
      </c>
      <c r="G1619" t="s">
        <v>5</v>
      </c>
      <c r="H1619">
        <v>3</v>
      </c>
      <c r="I1619" s="4">
        <f>IF(E1619="Rhode Island", Table1[[#This Row],[price]]*$L$3, IF(E1619="Massachusetts", Table1[[#This Row],[price]]*$L$2, 1))</f>
        <v>488000</v>
      </c>
    </row>
    <row r="1620" spans="1:9" x14ac:dyDescent="0.25">
      <c r="A1620" s="2">
        <v>40028</v>
      </c>
      <c r="B1620" s="1">
        <f t="shared" si="50"/>
        <v>2009</v>
      </c>
      <c r="C1620" s="1">
        <f t="shared" si="51"/>
        <v>3</v>
      </c>
      <c r="D1620">
        <v>2905</v>
      </c>
      <c r="E1620" t="s">
        <v>36</v>
      </c>
      <c r="F1620" s="4">
        <v>400000</v>
      </c>
      <c r="G1620" t="s">
        <v>5</v>
      </c>
      <c r="H1620">
        <v>3</v>
      </c>
      <c r="I1620" s="4">
        <f>IF(E1620="Rhode Island", Table1[[#This Row],[price]]*$L$3, IF(E1620="Massachusetts", Table1[[#This Row],[price]]*$L$2, 1))</f>
        <v>400000</v>
      </c>
    </row>
    <row r="1621" spans="1:9" x14ac:dyDescent="0.25">
      <c r="A1621" s="2">
        <v>40028</v>
      </c>
      <c r="B1621" s="1">
        <f t="shared" si="50"/>
        <v>2009</v>
      </c>
      <c r="C1621" s="1">
        <f t="shared" si="51"/>
        <v>3</v>
      </c>
      <c r="D1621">
        <v>2602</v>
      </c>
      <c r="E1621" t="s">
        <v>37</v>
      </c>
      <c r="F1621" s="4">
        <v>485000</v>
      </c>
      <c r="G1621" t="s">
        <v>5</v>
      </c>
      <c r="H1621">
        <v>3</v>
      </c>
      <c r="I1621" s="4">
        <f>IF(E1621="Rhode Island", Table1[[#This Row],[price]]*$L$3, IF(E1621="Massachusetts", Table1[[#This Row],[price]]*$L$2, 1))</f>
        <v>485000</v>
      </c>
    </row>
    <row r="1622" spans="1:9" x14ac:dyDescent="0.25">
      <c r="A1622" s="2">
        <v>40028</v>
      </c>
      <c r="B1622" s="1">
        <f t="shared" si="50"/>
        <v>2009</v>
      </c>
      <c r="C1622" s="1">
        <f t="shared" si="51"/>
        <v>3</v>
      </c>
      <c r="D1622">
        <v>2904</v>
      </c>
      <c r="E1622" t="s">
        <v>36</v>
      </c>
      <c r="F1622" s="4">
        <v>500000</v>
      </c>
      <c r="G1622" t="s">
        <v>5</v>
      </c>
      <c r="H1622">
        <v>4</v>
      </c>
      <c r="I1622" s="4">
        <f>IF(E1622="Rhode Island", Table1[[#This Row],[price]]*$L$3, IF(E1622="Massachusetts", Table1[[#This Row],[price]]*$L$2, 1))</f>
        <v>500000</v>
      </c>
    </row>
    <row r="1623" spans="1:9" x14ac:dyDescent="0.25">
      <c r="A1623" s="2">
        <v>40028</v>
      </c>
      <c r="B1623" s="1">
        <f t="shared" si="50"/>
        <v>2009</v>
      </c>
      <c r="C1623" s="1">
        <f t="shared" si="51"/>
        <v>3</v>
      </c>
      <c r="D1623">
        <v>2914</v>
      </c>
      <c r="E1623" t="s">
        <v>36</v>
      </c>
      <c r="F1623" s="4">
        <v>520000</v>
      </c>
      <c r="G1623" t="s">
        <v>5</v>
      </c>
      <c r="H1623">
        <v>4</v>
      </c>
      <c r="I1623" s="4">
        <f>IF(E1623="Rhode Island", Table1[[#This Row],[price]]*$L$3, IF(E1623="Massachusetts", Table1[[#This Row],[price]]*$L$2, 1))</f>
        <v>520000</v>
      </c>
    </row>
    <row r="1624" spans="1:9" x14ac:dyDescent="0.25">
      <c r="A1624" s="2">
        <v>40028</v>
      </c>
      <c r="B1624" s="1">
        <f t="shared" si="50"/>
        <v>2009</v>
      </c>
      <c r="C1624" s="1">
        <f t="shared" si="51"/>
        <v>3</v>
      </c>
      <c r="D1624">
        <v>2905</v>
      </c>
      <c r="E1624" t="s">
        <v>36</v>
      </c>
      <c r="F1624" s="4">
        <v>565000</v>
      </c>
      <c r="G1624" t="s">
        <v>5</v>
      </c>
      <c r="H1624">
        <v>5</v>
      </c>
      <c r="I1624" s="4">
        <f>IF(E1624="Rhode Island", Table1[[#This Row],[price]]*$L$3, IF(E1624="Massachusetts", Table1[[#This Row],[price]]*$L$2, 1))</f>
        <v>565000</v>
      </c>
    </row>
    <row r="1625" spans="1:9" x14ac:dyDescent="0.25">
      <c r="A1625" s="2">
        <v>40028</v>
      </c>
      <c r="B1625" s="1">
        <f t="shared" si="50"/>
        <v>2009</v>
      </c>
      <c r="C1625" s="1">
        <f t="shared" si="51"/>
        <v>3</v>
      </c>
      <c r="D1625">
        <v>2612</v>
      </c>
      <c r="E1625" t="s">
        <v>37</v>
      </c>
      <c r="F1625" s="4">
        <v>275000</v>
      </c>
      <c r="G1625" t="s">
        <v>6</v>
      </c>
      <c r="H1625">
        <v>1</v>
      </c>
      <c r="I1625" s="4">
        <f>IF(E1625="Rhode Island", Table1[[#This Row],[price]]*$L$3, IF(E1625="Massachusetts", Table1[[#This Row],[price]]*$L$2, 1))</f>
        <v>275000</v>
      </c>
    </row>
    <row r="1626" spans="1:9" x14ac:dyDescent="0.25">
      <c r="A1626" s="2">
        <v>40028</v>
      </c>
      <c r="B1626" s="1">
        <f t="shared" si="50"/>
        <v>2009</v>
      </c>
      <c r="C1626" s="1">
        <f t="shared" si="51"/>
        <v>3</v>
      </c>
      <c r="D1626">
        <v>2612</v>
      </c>
      <c r="E1626" t="s">
        <v>37</v>
      </c>
      <c r="F1626" s="4">
        <v>465000</v>
      </c>
      <c r="G1626" t="s">
        <v>6</v>
      </c>
      <c r="H1626">
        <v>2</v>
      </c>
      <c r="I1626" s="4">
        <f>IF(E1626="Rhode Island", Table1[[#This Row],[price]]*$L$3, IF(E1626="Massachusetts", Table1[[#This Row],[price]]*$L$2, 1))</f>
        <v>465000</v>
      </c>
    </row>
    <row r="1627" spans="1:9" x14ac:dyDescent="0.25">
      <c r="A1627" s="2">
        <v>40029</v>
      </c>
      <c r="B1627" s="1">
        <f t="shared" si="50"/>
        <v>2009</v>
      </c>
      <c r="C1627" s="1">
        <f t="shared" si="51"/>
        <v>3</v>
      </c>
      <c r="D1627">
        <v>2913</v>
      </c>
      <c r="E1627" t="s">
        <v>36</v>
      </c>
      <c r="F1627" s="4">
        <v>402000</v>
      </c>
      <c r="G1627" t="s">
        <v>5</v>
      </c>
      <c r="H1627">
        <v>3</v>
      </c>
      <c r="I1627" s="4">
        <f>IF(E1627="Rhode Island", Table1[[#This Row],[price]]*$L$3, IF(E1627="Massachusetts", Table1[[#This Row],[price]]*$L$2, 1))</f>
        <v>402000</v>
      </c>
    </row>
    <row r="1628" spans="1:9" x14ac:dyDescent="0.25">
      <c r="A1628" s="2">
        <v>40029</v>
      </c>
      <c r="B1628" s="1">
        <f t="shared" si="50"/>
        <v>2009</v>
      </c>
      <c r="C1628" s="1">
        <f t="shared" si="51"/>
        <v>3</v>
      </c>
      <c r="D1628">
        <v>2902</v>
      </c>
      <c r="E1628" t="s">
        <v>36</v>
      </c>
      <c r="F1628" s="4">
        <v>469000</v>
      </c>
      <c r="G1628" t="s">
        <v>5</v>
      </c>
      <c r="H1628">
        <v>4</v>
      </c>
      <c r="I1628" s="4">
        <f>IF(E1628="Rhode Island", Table1[[#This Row],[price]]*$L$3, IF(E1628="Massachusetts", Table1[[#This Row],[price]]*$L$2, 1))</f>
        <v>469000</v>
      </c>
    </row>
    <row r="1629" spans="1:9" x14ac:dyDescent="0.25">
      <c r="A1629" s="2">
        <v>40029</v>
      </c>
      <c r="B1629" s="1">
        <f t="shared" si="50"/>
        <v>2009</v>
      </c>
      <c r="C1629" s="1">
        <f t="shared" si="51"/>
        <v>3</v>
      </c>
      <c r="D1629">
        <v>2617</v>
      </c>
      <c r="E1629" t="s">
        <v>37</v>
      </c>
      <c r="F1629" s="4">
        <v>470000</v>
      </c>
      <c r="G1629" t="s">
        <v>5</v>
      </c>
      <c r="H1629">
        <v>4</v>
      </c>
      <c r="I1629" s="4">
        <f>IF(E1629="Rhode Island", Table1[[#This Row],[price]]*$L$3, IF(E1629="Massachusetts", Table1[[#This Row],[price]]*$L$2, 1))</f>
        <v>470000</v>
      </c>
    </row>
    <row r="1630" spans="1:9" x14ac:dyDescent="0.25">
      <c r="A1630" s="2">
        <v>40029</v>
      </c>
      <c r="B1630" s="1">
        <f t="shared" si="50"/>
        <v>2009</v>
      </c>
      <c r="C1630" s="1">
        <f t="shared" si="51"/>
        <v>3</v>
      </c>
      <c r="D1630">
        <v>2615</v>
      </c>
      <c r="E1630" t="s">
        <v>37</v>
      </c>
      <c r="F1630" s="4">
        <v>482500</v>
      </c>
      <c r="G1630" t="s">
        <v>5</v>
      </c>
      <c r="H1630">
        <v>4</v>
      </c>
      <c r="I1630" s="4">
        <f>IF(E1630="Rhode Island", Table1[[#This Row],[price]]*$L$3, IF(E1630="Massachusetts", Table1[[#This Row],[price]]*$L$2, 1))</f>
        <v>482500</v>
      </c>
    </row>
    <row r="1631" spans="1:9" x14ac:dyDescent="0.25">
      <c r="A1631" s="2">
        <v>40029</v>
      </c>
      <c r="B1631" s="1">
        <f t="shared" si="50"/>
        <v>2009</v>
      </c>
      <c r="C1631" s="1">
        <f t="shared" si="51"/>
        <v>3</v>
      </c>
      <c r="D1631">
        <v>2611</v>
      </c>
      <c r="E1631" t="s">
        <v>37</v>
      </c>
      <c r="F1631" s="4">
        <v>750000</v>
      </c>
      <c r="G1631" t="s">
        <v>5</v>
      </c>
      <c r="H1631">
        <v>4</v>
      </c>
      <c r="I1631" s="4">
        <f>IF(E1631="Rhode Island", Table1[[#This Row],[price]]*$L$3, IF(E1631="Massachusetts", Table1[[#This Row],[price]]*$L$2, 1))</f>
        <v>750000</v>
      </c>
    </row>
    <row r="1632" spans="1:9" x14ac:dyDescent="0.25">
      <c r="A1632" s="2">
        <v>40029</v>
      </c>
      <c r="B1632" s="1">
        <f t="shared" si="50"/>
        <v>2009</v>
      </c>
      <c r="C1632" s="1">
        <f t="shared" si="51"/>
        <v>3</v>
      </c>
      <c r="D1632">
        <v>2912</v>
      </c>
      <c r="E1632" t="s">
        <v>36</v>
      </c>
      <c r="F1632" s="4">
        <v>390000</v>
      </c>
      <c r="G1632" t="s">
        <v>6</v>
      </c>
      <c r="H1632">
        <v>2</v>
      </c>
      <c r="I1632" s="4">
        <f>IF(E1632="Rhode Island", Table1[[#This Row],[price]]*$L$3, IF(E1632="Massachusetts", Table1[[#This Row],[price]]*$L$2, 1))</f>
        <v>390000</v>
      </c>
    </row>
    <row r="1633" spans="1:9" x14ac:dyDescent="0.25">
      <c r="A1633" s="2">
        <v>40029</v>
      </c>
      <c r="B1633" s="1">
        <f t="shared" si="50"/>
        <v>2009</v>
      </c>
      <c r="C1633" s="1">
        <f t="shared" si="51"/>
        <v>3</v>
      </c>
      <c r="D1633">
        <v>2612</v>
      </c>
      <c r="E1633" t="s">
        <v>37</v>
      </c>
      <c r="F1633" s="4">
        <v>485000</v>
      </c>
      <c r="G1633" t="s">
        <v>6</v>
      </c>
      <c r="H1633">
        <v>3</v>
      </c>
      <c r="I1633" s="4">
        <f>IF(E1633="Rhode Island", Table1[[#This Row],[price]]*$L$3, IF(E1633="Massachusetts", Table1[[#This Row],[price]]*$L$2, 1))</f>
        <v>485000</v>
      </c>
    </row>
    <row r="1634" spans="1:9" x14ac:dyDescent="0.25">
      <c r="A1634" s="2">
        <v>40030</v>
      </c>
      <c r="B1634" s="1">
        <f t="shared" si="50"/>
        <v>2009</v>
      </c>
      <c r="C1634" s="1">
        <f t="shared" si="51"/>
        <v>3</v>
      </c>
      <c r="D1634">
        <v>2615</v>
      </c>
      <c r="E1634" t="s">
        <v>37</v>
      </c>
      <c r="F1634" s="4">
        <v>365000</v>
      </c>
      <c r="G1634" t="s">
        <v>5</v>
      </c>
      <c r="H1634">
        <v>2</v>
      </c>
      <c r="I1634" s="4">
        <f>IF(E1634="Rhode Island", Table1[[#This Row],[price]]*$L$3, IF(E1634="Massachusetts", Table1[[#This Row],[price]]*$L$2, 1))</f>
        <v>365000</v>
      </c>
    </row>
    <row r="1635" spans="1:9" x14ac:dyDescent="0.25">
      <c r="A1635" s="2">
        <v>40030</v>
      </c>
      <c r="B1635" s="1">
        <f t="shared" si="50"/>
        <v>2009</v>
      </c>
      <c r="C1635" s="1">
        <f t="shared" si="51"/>
        <v>3</v>
      </c>
      <c r="D1635">
        <v>2913</v>
      </c>
      <c r="E1635" t="s">
        <v>36</v>
      </c>
      <c r="F1635" s="4">
        <v>385000</v>
      </c>
      <c r="G1635" t="s">
        <v>5</v>
      </c>
      <c r="H1635">
        <v>3</v>
      </c>
      <c r="I1635" s="4">
        <f>IF(E1635="Rhode Island", Table1[[#This Row],[price]]*$L$3, IF(E1635="Massachusetts", Table1[[#This Row],[price]]*$L$2, 1))</f>
        <v>385000</v>
      </c>
    </row>
    <row r="1636" spans="1:9" x14ac:dyDescent="0.25">
      <c r="A1636" s="2">
        <v>40030</v>
      </c>
      <c r="B1636" s="1">
        <f t="shared" si="50"/>
        <v>2009</v>
      </c>
      <c r="C1636" s="1">
        <f t="shared" si="51"/>
        <v>3</v>
      </c>
      <c r="D1636">
        <v>2615</v>
      </c>
      <c r="E1636" t="s">
        <v>37</v>
      </c>
      <c r="F1636" s="4">
        <v>395000</v>
      </c>
      <c r="G1636" t="s">
        <v>5</v>
      </c>
      <c r="H1636">
        <v>3</v>
      </c>
      <c r="I1636" s="4">
        <f>IF(E1636="Rhode Island", Table1[[#This Row],[price]]*$L$3, IF(E1636="Massachusetts", Table1[[#This Row],[price]]*$L$2, 1))</f>
        <v>395000</v>
      </c>
    </row>
    <row r="1637" spans="1:9" x14ac:dyDescent="0.25">
      <c r="A1637" s="2">
        <v>40030</v>
      </c>
      <c r="B1637" s="1">
        <f t="shared" si="50"/>
        <v>2009</v>
      </c>
      <c r="C1637" s="1">
        <f t="shared" si="51"/>
        <v>3</v>
      </c>
      <c r="D1637">
        <v>2614</v>
      </c>
      <c r="E1637" t="s">
        <v>37</v>
      </c>
      <c r="F1637" s="4">
        <v>409000</v>
      </c>
      <c r="G1637" t="s">
        <v>5</v>
      </c>
      <c r="H1637">
        <v>3</v>
      </c>
      <c r="I1637" s="4">
        <f>IF(E1637="Rhode Island", Table1[[#This Row],[price]]*$L$3, IF(E1637="Massachusetts", Table1[[#This Row],[price]]*$L$2, 1))</f>
        <v>409000</v>
      </c>
    </row>
    <row r="1638" spans="1:9" x14ac:dyDescent="0.25">
      <c r="A1638" s="2">
        <v>40030</v>
      </c>
      <c r="B1638" s="1">
        <f t="shared" si="50"/>
        <v>2009</v>
      </c>
      <c r="C1638" s="1">
        <f t="shared" si="51"/>
        <v>3</v>
      </c>
      <c r="D1638">
        <v>2615</v>
      </c>
      <c r="E1638" t="s">
        <v>37</v>
      </c>
      <c r="F1638" s="4">
        <v>409000</v>
      </c>
      <c r="G1638" t="s">
        <v>5</v>
      </c>
      <c r="H1638">
        <v>3</v>
      </c>
      <c r="I1638" s="4">
        <f>IF(E1638="Rhode Island", Table1[[#This Row],[price]]*$L$3, IF(E1638="Massachusetts", Table1[[#This Row],[price]]*$L$2, 1))</f>
        <v>409000</v>
      </c>
    </row>
    <row r="1639" spans="1:9" x14ac:dyDescent="0.25">
      <c r="A1639" s="2">
        <v>40030</v>
      </c>
      <c r="B1639" s="1">
        <f t="shared" si="50"/>
        <v>2009</v>
      </c>
      <c r="C1639" s="1">
        <f t="shared" si="51"/>
        <v>3</v>
      </c>
      <c r="D1639">
        <v>2615</v>
      </c>
      <c r="E1639" t="s">
        <v>37</v>
      </c>
      <c r="F1639" s="4">
        <v>420000</v>
      </c>
      <c r="G1639" t="s">
        <v>5</v>
      </c>
      <c r="H1639">
        <v>3</v>
      </c>
      <c r="I1639" s="4">
        <f>IF(E1639="Rhode Island", Table1[[#This Row],[price]]*$L$3, IF(E1639="Massachusetts", Table1[[#This Row],[price]]*$L$2, 1))</f>
        <v>420000</v>
      </c>
    </row>
    <row r="1640" spans="1:9" x14ac:dyDescent="0.25">
      <c r="A1640" s="2">
        <v>40031</v>
      </c>
      <c r="B1640" s="1">
        <f t="shared" si="50"/>
        <v>2009</v>
      </c>
      <c r="C1640" s="1">
        <f t="shared" si="51"/>
        <v>3</v>
      </c>
      <c r="D1640">
        <v>2615</v>
      </c>
      <c r="E1640" t="s">
        <v>37</v>
      </c>
      <c r="F1640" s="4">
        <v>402500</v>
      </c>
      <c r="G1640" t="s">
        <v>5</v>
      </c>
      <c r="H1640">
        <v>3</v>
      </c>
      <c r="I1640" s="4">
        <f>IF(E1640="Rhode Island", Table1[[#This Row],[price]]*$L$3, IF(E1640="Massachusetts", Table1[[#This Row],[price]]*$L$2, 1))</f>
        <v>402500</v>
      </c>
    </row>
    <row r="1641" spans="1:9" x14ac:dyDescent="0.25">
      <c r="A1641" s="2">
        <v>40031</v>
      </c>
      <c r="B1641" s="1">
        <f t="shared" si="50"/>
        <v>2009</v>
      </c>
      <c r="C1641" s="1">
        <f t="shared" si="51"/>
        <v>3</v>
      </c>
      <c r="D1641">
        <v>2612</v>
      </c>
      <c r="E1641" t="s">
        <v>37</v>
      </c>
      <c r="F1641" s="4">
        <v>375000</v>
      </c>
      <c r="G1641" t="s">
        <v>6</v>
      </c>
      <c r="H1641">
        <v>1</v>
      </c>
      <c r="I1641" s="4">
        <f>IF(E1641="Rhode Island", Table1[[#This Row],[price]]*$L$3, IF(E1641="Massachusetts", Table1[[#This Row],[price]]*$L$2, 1))</f>
        <v>375000</v>
      </c>
    </row>
    <row r="1642" spans="1:9" x14ac:dyDescent="0.25">
      <c r="A1642" s="2">
        <v>40031</v>
      </c>
      <c r="B1642" s="1">
        <f t="shared" si="50"/>
        <v>2009</v>
      </c>
      <c r="C1642" s="1">
        <f t="shared" si="51"/>
        <v>3</v>
      </c>
      <c r="D1642">
        <v>2612</v>
      </c>
      <c r="E1642" t="s">
        <v>37</v>
      </c>
      <c r="F1642" s="4">
        <v>607500</v>
      </c>
      <c r="G1642" t="s">
        <v>6</v>
      </c>
      <c r="H1642">
        <v>2</v>
      </c>
      <c r="I1642" s="4">
        <f>IF(E1642="Rhode Island", Table1[[#This Row],[price]]*$L$3, IF(E1642="Massachusetts", Table1[[#This Row],[price]]*$L$2, 1))</f>
        <v>607500</v>
      </c>
    </row>
    <row r="1643" spans="1:9" x14ac:dyDescent="0.25">
      <c r="A1643" s="2">
        <v>40031</v>
      </c>
      <c r="B1643" s="1">
        <f t="shared" si="50"/>
        <v>2009</v>
      </c>
      <c r="C1643" s="1">
        <f t="shared" si="51"/>
        <v>3</v>
      </c>
      <c r="D1643">
        <v>2612</v>
      </c>
      <c r="E1643" t="s">
        <v>37</v>
      </c>
      <c r="F1643" s="4">
        <v>638000</v>
      </c>
      <c r="G1643" t="s">
        <v>6</v>
      </c>
      <c r="H1643">
        <v>2</v>
      </c>
      <c r="I1643" s="4">
        <f>IF(E1643="Rhode Island", Table1[[#This Row],[price]]*$L$3, IF(E1643="Massachusetts", Table1[[#This Row],[price]]*$L$2, 1))</f>
        <v>638000</v>
      </c>
    </row>
    <row r="1644" spans="1:9" x14ac:dyDescent="0.25">
      <c r="A1644" s="2">
        <v>40032</v>
      </c>
      <c r="B1644" s="1">
        <f t="shared" si="50"/>
        <v>2009</v>
      </c>
      <c r="C1644" s="1">
        <f t="shared" si="51"/>
        <v>3</v>
      </c>
      <c r="D1644">
        <v>2906</v>
      </c>
      <c r="E1644" t="s">
        <v>36</v>
      </c>
      <c r="F1644" s="4">
        <v>365000</v>
      </c>
      <c r="G1644" t="s">
        <v>5</v>
      </c>
      <c r="H1644">
        <v>3</v>
      </c>
      <c r="I1644" s="4">
        <f>IF(E1644="Rhode Island", Table1[[#This Row],[price]]*$L$3, IF(E1644="Massachusetts", Table1[[#This Row],[price]]*$L$2, 1))</f>
        <v>365000</v>
      </c>
    </row>
    <row r="1645" spans="1:9" x14ac:dyDescent="0.25">
      <c r="A1645" s="2">
        <v>40032</v>
      </c>
      <c r="B1645" s="1">
        <f t="shared" si="50"/>
        <v>2009</v>
      </c>
      <c r="C1645" s="1">
        <f t="shared" si="51"/>
        <v>3</v>
      </c>
      <c r="D1645">
        <v>2902</v>
      </c>
      <c r="E1645" t="s">
        <v>36</v>
      </c>
      <c r="F1645" s="4">
        <v>410500</v>
      </c>
      <c r="G1645" t="s">
        <v>5</v>
      </c>
      <c r="H1645">
        <v>4</v>
      </c>
      <c r="I1645" s="4">
        <f>IF(E1645="Rhode Island", Table1[[#This Row],[price]]*$L$3, IF(E1645="Massachusetts", Table1[[#This Row],[price]]*$L$2, 1))</f>
        <v>410500</v>
      </c>
    </row>
    <row r="1646" spans="1:9" x14ac:dyDescent="0.25">
      <c r="A1646" s="2">
        <v>40032</v>
      </c>
      <c r="B1646" s="1">
        <f t="shared" si="50"/>
        <v>2009</v>
      </c>
      <c r="C1646" s="1">
        <f t="shared" si="51"/>
        <v>3</v>
      </c>
      <c r="D1646">
        <v>2615</v>
      </c>
      <c r="E1646" t="s">
        <v>37</v>
      </c>
      <c r="F1646" s="4">
        <v>413500</v>
      </c>
      <c r="G1646" t="s">
        <v>5</v>
      </c>
      <c r="H1646">
        <v>3</v>
      </c>
      <c r="I1646" s="4">
        <f>IF(E1646="Rhode Island", Table1[[#This Row],[price]]*$L$3, IF(E1646="Massachusetts", Table1[[#This Row],[price]]*$L$2, 1))</f>
        <v>413500</v>
      </c>
    </row>
    <row r="1647" spans="1:9" x14ac:dyDescent="0.25">
      <c r="A1647" s="2">
        <v>40032</v>
      </c>
      <c r="B1647" s="1">
        <f t="shared" si="50"/>
        <v>2009</v>
      </c>
      <c r="C1647" s="1">
        <f t="shared" si="51"/>
        <v>3</v>
      </c>
      <c r="D1647">
        <v>2615</v>
      </c>
      <c r="E1647" t="s">
        <v>37</v>
      </c>
      <c r="F1647" s="4">
        <v>416500</v>
      </c>
      <c r="G1647" t="s">
        <v>5</v>
      </c>
      <c r="H1647">
        <v>3</v>
      </c>
      <c r="I1647" s="4">
        <f>IF(E1647="Rhode Island", Table1[[#This Row],[price]]*$L$3, IF(E1647="Massachusetts", Table1[[#This Row],[price]]*$L$2, 1))</f>
        <v>416500</v>
      </c>
    </row>
    <row r="1648" spans="1:9" x14ac:dyDescent="0.25">
      <c r="A1648" s="2">
        <v>40032</v>
      </c>
      <c r="B1648" s="1">
        <f t="shared" si="50"/>
        <v>2009</v>
      </c>
      <c r="C1648" s="1">
        <f t="shared" si="51"/>
        <v>3</v>
      </c>
      <c r="D1648">
        <v>2615</v>
      </c>
      <c r="E1648" t="s">
        <v>37</v>
      </c>
      <c r="F1648" s="4">
        <v>451000</v>
      </c>
      <c r="G1648" t="s">
        <v>5</v>
      </c>
      <c r="H1648">
        <v>4</v>
      </c>
      <c r="I1648" s="4">
        <f>IF(E1648="Rhode Island", Table1[[#This Row],[price]]*$L$3, IF(E1648="Massachusetts", Table1[[#This Row],[price]]*$L$2, 1))</f>
        <v>451000</v>
      </c>
    </row>
    <row r="1649" spans="1:9" x14ac:dyDescent="0.25">
      <c r="A1649" s="2">
        <v>40032</v>
      </c>
      <c r="B1649" s="1">
        <f t="shared" si="50"/>
        <v>2009</v>
      </c>
      <c r="C1649" s="1">
        <f t="shared" si="51"/>
        <v>3</v>
      </c>
      <c r="D1649">
        <v>2914</v>
      </c>
      <c r="E1649" t="s">
        <v>36</v>
      </c>
      <c r="F1649" s="4">
        <v>586000</v>
      </c>
      <c r="G1649" t="s">
        <v>5</v>
      </c>
      <c r="H1649">
        <v>4</v>
      </c>
      <c r="I1649" s="4">
        <f>IF(E1649="Rhode Island", Table1[[#This Row],[price]]*$L$3, IF(E1649="Massachusetts", Table1[[#This Row],[price]]*$L$2, 1))</f>
        <v>586000</v>
      </c>
    </row>
    <row r="1650" spans="1:9" x14ac:dyDescent="0.25">
      <c r="A1650" s="2">
        <v>40032</v>
      </c>
      <c r="B1650" s="1">
        <f t="shared" si="50"/>
        <v>2009</v>
      </c>
      <c r="C1650" s="1">
        <f t="shared" si="51"/>
        <v>3</v>
      </c>
      <c r="D1650">
        <v>2614</v>
      </c>
      <c r="E1650" t="s">
        <v>37</v>
      </c>
      <c r="F1650" s="4">
        <v>605500</v>
      </c>
      <c r="G1650" t="s">
        <v>5</v>
      </c>
      <c r="H1650">
        <v>4</v>
      </c>
      <c r="I1650" s="4">
        <f>IF(E1650="Rhode Island", Table1[[#This Row],[price]]*$L$3, IF(E1650="Massachusetts", Table1[[#This Row],[price]]*$L$2, 1))</f>
        <v>605500</v>
      </c>
    </row>
    <row r="1651" spans="1:9" x14ac:dyDescent="0.25">
      <c r="A1651" s="2">
        <v>40035</v>
      </c>
      <c r="B1651" s="1">
        <f t="shared" si="50"/>
        <v>2009</v>
      </c>
      <c r="C1651" s="1">
        <f t="shared" si="51"/>
        <v>3</v>
      </c>
      <c r="D1651">
        <v>2611</v>
      </c>
      <c r="E1651" t="s">
        <v>37</v>
      </c>
      <c r="F1651" s="4">
        <v>440100</v>
      </c>
      <c r="G1651" t="s">
        <v>5</v>
      </c>
      <c r="H1651">
        <v>3</v>
      </c>
      <c r="I1651" s="4">
        <f>IF(E1651="Rhode Island", Table1[[#This Row],[price]]*$L$3, IF(E1651="Massachusetts", Table1[[#This Row],[price]]*$L$2, 1))</f>
        <v>440100</v>
      </c>
    </row>
    <row r="1652" spans="1:9" x14ac:dyDescent="0.25">
      <c r="A1652" s="2">
        <v>40035</v>
      </c>
      <c r="B1652" s="1">
        <f t="shared" si="50"/>
        <v>2009</v>
      </c>
      <c r="C1652" s="1">
        <f t="shared" si="51"/>
        <v>3</v>
      </c>
      <c r="D1652">
        <v>2617</v>
      </c>
      <c r="E1652" t="s">
        <v>37</v>
      </c>
      <c r="F1652" s="4">
        <v>800000</v>
      </c>
      <c r="G1652" t="s">
        <v>5</v>
      </c>
      <c r="H1652">
        <v>5</v>
      </c>
      <c r="I1652" s="4">
        <f>IF(E1652="Rhode Island", Table1[[#This Row],[price]]*$L$3, IF(E1652="Massachusetts", Table1[[#This Row],[price]]*$L$2, 1))</f>
        <v>800000</v>
      </c>
    </row>
    <row r="1653" spans="1:9" x14ac:dyDescent="0.25">
      <c r="A1653" s="2">
        <v>40035</v>
      </c>
      <c r="B1653" s="1">
        <f t="shared" si="50"/>
        <v>2009</v>
      </c>
      <c r="C1653" s="1">
        <f t="shared" si="51"/>
        <v>3</v>
      </c>
      <c r="D1653">
        <v>2615</v>
      </c>
      <c r="E1653" t="s">
        <v>37</v>
      </c>
      <c r="F1653" s="4">
        <v>318000</v>
      </c>
      <c r="G1653" t="s">
        <v>6</v>
      </c>
      <c r="H1653">
        <v>2</v>
      </c>
      <c r="I1653" s="4">
        <f>IF(E1653="Rhode Island", Table1[[#This Row],[price]]*$L$3, IF(E1653="Massachusetts", Table1[[#This Row],[price]]*$L$2, 1))</f>
        <v>318000</v>
      </c>
    </row>
    <row r="1654" spans="1:9" x14ac:dyDescent="0.25">
      <c r="A1654" s="2">
        <v>40036</v>
      </c>
      <c r="B1654" s="1">
        <f t="shared" si="50"/>
        <v>2009</v>
      </c>
      <c r="C1654" s="1">
        <f t="shared" si="51"/>
        <v>3</v>
      </c>
      <c r="D1654">
        <v>2906</v>
      </c>
      <c r="E1654" t="s">
        <v>36</v>
      </c>
      <c r="F1654" s="4">
        <v>362000</v>
      </c>
      <c r="G1654" t="s">
        <v>5</v>
      </c>
      <c r="H1654">
        <v>3</v>
      </c>
      <c r="I1654" s="4">
        <f>IF(E1654="Rhode Island", Table1[[#This Row],[price]]*$L$3, IF(E1654="Massachusetts", Table1[[#This Row],[price]]*$L$2, 1))</f>
        <v>362000</v>
      </c>
    </row>
    <row r="1655" spans="1:9" x14ac:dyDescent="0.25">
      <c r="A1655" s="2">
        <v>40036</v>
      </c>
      <c r="B1655" s="1">
        <f t="shared" si="50"/>
        <v>2009</v>
      </c>
      <c r="C1655" s="1">
        <f t="shared" si="51"/>
        <v>3</v>
      </c>
      <c r="D1655">
        <v>2905</v>
      </c>
      <c r="E1655" t="s">
        <v>36</v>
      </c>
      <c r="F1655" s="4">
        <v>365000</v>
      </c>
      <c r="G1655" t="s">
        <v>5</v>
      </c>
      <c r="H1655">
        <v>3</v>
      </c>
      <c r="I1655" s="4">
        <f>IF(E1655="Rhode Island", Table1[[#This Row],[price]]*$L$3, IF(E1655="Massachusetts", Table1[[#This Row],[price]]*$L$2, 1))</f>
        <v>365000</v>
      </c>
    </row>
    <row r="1656" spans="1:9" x14ac:dyDescent="0.25">
      <c r="A1656" s="2">
        <v>40036</v>
      </c>
      <c r="B1656" s="1">
        <f t="shared" si="50"/>
        <v>2009</v>
      </c>
      <c r="C1656" s="1">
        <f t="shared" si="51"/>
        <v>3</v>
      </c>
      <c r="D1656">
        <v>2913</v>
      </c>
      <c r="E1656" t="s">
        <v>36</v>
      </c>
      <c r="F1656" s="4">
        <v>392000</v>
      </c>
      <c r="G1656" t="s">
        <v>5</v>
      </c>
      <c r="H1656">
        <v>3</v>
      </c>
      <c r="I1656" s="4">
        <f>IF(E1656="Rhode Island", Table1[[#This Row],[price]]*$L$3, IF(E1656="Massachusetts", Table1[[#This Row],[price]]*$L$2, 1))</f>
        <v>392000</v>
      </c>
    </row>
    <row r="1657" spans="1:9" x14ac:dyDescent="0.25">
      <c r="A1657" s="2">
        <v>40036</v>
      </c>
      <c r="B1657" s="1">
        <f t="shared" si="50"/>
        <v>2009</v>
      </c>
      <c r="C1657" s="1">
        <f t="shared" si="51"/>
        <v>3</v>
      </c>
      <c r="D1657">
        <v>2611</v>
      </c>
      <c r="E1657" t="s">
        <v>37</v>
      </c>
      <c r="F1657" s="4">
        <v>490000</v>
      </c>
      <c r="G1657" t="s">
        <v>5</v>
      </c>
      <c r="H1657">
        <v>3</v>
      </c>
      <c r="I1657" s="4">
        <f>IF(E1657="Rhode Island", Table1[[#This Row],[price]]*$L$3, IF(E1657="Massachusetts", Table1[[#This Row],[price]]*$L$2, 1))</f>
        <v>490000</v>
      </c>
    </row>
    <row r="1658" spans="1:9" x14ac:dyDescent="0.25">
      <c r="A1658" s="2">
        <v>40036</v>
      </c>
      <c r="B1658" s="1">
        <f t="shared" si="50"/>
        <v>2009</v>
      </c>
      <c r="C1658" s="1">
        <f t="shared" si="51"/>
        <v>3</v>
      </c>
      <c r="D1658">
        <v>2615</v>
      </c>
      <c r="E1658" t="s">
        <v>37</v>
      </c>
      <c r="F1658" s="4">
        <v>500000</v>
      </c>
      <c r="G1658" t="s">
        <v>5</v>
      </c>
      <c r="H1658">
        <v>4</v>
      </c>
      <c r="I1658" s="4">
        <f>IF(E1658="Rhode Island", Table1[[#This Row],[price]]*$L$3, IF(E1658="Massachusetts", Table1[[#This Row],[price]]*$L$2, 1))</f>
        <v>500000</v>
      </c>
    </row>
    <row r="1659" spans="1:9" x14ac:dyDescent="0.25">
      <c r="A1659" s="2">
        <v>40036</v>
      </c>
      <c r="B1659" s="1">
        <f t="shared" si="50"/>
        <v>2009</v>
      </c>
      <c r="C1659" s="1">
        <f t="shared" si="51"/>
        <v>3</v>
      </c>
      <c r="D1659">
        <v>2904</v>
      </c>
      <c r="E1659" t="s">
        <v>36</v>
      </c>
      <c r="F1659" s="4">
        <v>578000</v>
      </c>
      <c r="G1659" t="s">
        <v>5</v>
      </c>
      <c r="H1659">
        <v>4</v>
      </c>
      <c r="I1659" s="4">
        <f>IF(E1659="Rhode Island", Table1[[#This Row],[price]]*$L$3, IF(E1659="Massachusetts", Table1[[#This Row],[price]]*$L$2, 1))</f>
        <v>578000</v>
      </c>
    </row>
    <row r="1660" spans="1:9" x14ac:dyDescent="0.25">
      <c r="A1660" s="2">
        <v>40036</v>
      </c>
      <c r="B1660" s="1">
        <f t="shared" si="50"/>
        <v>2009</v>
      </c>
      <c r="C1660" s="1">
        <f t="shared" si="51"/>
        <v>3</v>
      </c>
      <c r="D1660">
        <v>2606</v>
      </c>
      <c r="E1660" t="s">
        <v>37</v>
      </c>
      <c r="F1660" s="4">
        <v>315000</v>
      </c>
      <c r="G1660" t="s">
        <v>6</v>
      </c>
      <c r="H1660">
        <v>2</v>
      </c>
      <c r="I1660" s="4">
        <f>IF(E1660="Rhode Island", Table1[[#This Row],[price]]*$L$3, IF(E1660="Massachusetts", Table1[[#This Row],[price]]*$L$2, 1))</f>
        <v>315000</v>
      </c>
    </row>
    <row r="1661" spans="1:9" x14ac:dyDescent="0.25">
      <c r="A1661" s="2">
        <v>40037</v>
      </c>
      <c r="B1661" s="1">
        <f t="shared" si="50"/>
        <v>2009</v>
      </c>
      <c r="C1661" s="1">
        <f t="shared" si="51"/>
        <v>3</v>
      </c>
      <c r="D1661">
        <v>2615</v>
      </c>
      <c r="E1661" t="s">
        <v>37</v>
      </c>
      <c r="F1661" s="4">
        <v>429000</v>
      </c>
      <c r="G1661" t="s">
        <v>5</v>
      </c>
      <c r="H1661">
        <v>4</v>
      </c>
      <c r="I1661" s="4">
        <f>IF(E1661="Rhode Island", Table1[[#This Row],[price]]*$L$3, IF(E1661="Massachusetts", Table1[[#This Row],[price]]*$L$2, 1))</f>
        <v>429000</v>
      </c>
    </row>
    <row r="1662" spans="1:9" x14ac:dyDescent="0.25">
      <c r="A1662" s="2">
        <v>40037</v>
      </c>
      <c r="B1662" s="1">
        <f t="shared" si="50"/>
        <v>2009</v>
      </c>
      <c r="C1662" s="1">
        <f t="shared" si="51"/>
        <v>3</v>
      </c>
      <c r="D1662">
        <v>2906</v>
      </c>
      <c r="E1662" t="s">
        <v>36</v>
      </c>
      <c r="F1662" s="4">
        <v>450000</v>
      </c>
      <c r="G1662" t="s">
        <v>5</v>
      </c>
      <c r="H1662">
        <v>4</v>
      </c>
      <c r="I1662" s="4">
        <f>IF(E1662="Rhode Island", Table1[[#This Row],[price]]*$L$3, IF(E1662="Massachusetts", Table1[[#This Row],[price]]*$L$2, 1))</f>
        <v>450000</v>
      </c>
    </row>
    <row r="1663" spans="1:9" x14ac:dyDescent="0.25">
      <c r="A1663" s="2">
        <v>40038</v>
      </c>
      <c r="B1663" s="1">
        <f t="shared" si="50"/>
        <v>2009</v>
      </c>
      <c r="C1663" s="1">
        <f t="shared" si="51"/>
        <v>3</v>
      </c>
      <c r="D1663">
        <v>2905</v>
      </c>
      <c r="E1663" t="s">
        <v>36</v>
      </c>
      <c r="F1663" s="4">
        <v>359000</v>
      </c>
      <c r="G1663" t="s">
        <v>5</v>
      </c>
      <c r="H1663">
        <v>3</v>
      </c>
      <c r="I1663" s="4">
        <f>IF(E1663="Rhode Island", Table1[[#This Row],[price]]*$L$3, IF(E1663="Massachusetts", Table1[[#This Row],[price]]*$L$2, 1))</f>
        <v>359000</v>
      </c>
    </row>
    <row r="1664" spans="1:9" x14ac:dyDescent="0.25">
      <c r="A1664" s="2">
        <v>40038</v>
      </c>
      <c r="B1664" s="1">
        <f t="shared" si="50"/>
        <v>2009</v>
      </c>
      <c r="C1664" s="1">
        <f t="shared" si="51"/>
        <v>3</v>
      </c>
      <c r="D1664">
        <v>2604</v>
      </c>
      <c r="E1664" t="s">
        <v>37</v>
      </c>
      <c r="F1664" s="4">
        <v>600000</v>
      </c>
      <c r="G1664" t="s">
        <v>5</v>
      </c>
      <c r="H1664">
        <v>4</v>
      </c>
      <c r="I1664" s="4">
        <f>IF(E1664="Rhode Island", Table1[[#This Row],[price]]*$L$3, IF(E1664="Massachusetts", Table1[[#This Row],[price]]*$L$2, 1))</f>
        <v>600000</v>
      </c>
    </row>
    <row r="1665" spans="1:9" x14ac:dyDescent="0.25">
      <c r="A1665" s="2">
        <v>40039</v>
      </c>
      <c r="B1665" s="1">
        <f t="shared" si="50"/>
        <v>2009</v>
      </c>
      <c r="C1665" s="1">
        <f t="shared" si="51"/>
        <v>3</v>
      </c>
      <c r="D1665">
        <v>2906</v>
      </c>
      <c r="E1665" t="s">
        <v>36</v>
      </c>
      <c r="F1665" s="4">
        <v>387100</v>
      </c>
      <c r="G1665" t="s">
        <v>5</v>
      </c>
      <c r="H1665">
        <v>3</v>
      </c>
      <c r="I1665" s="4">
        <f>IF(E1665="Rhode Island", Table1[[#This Row],[price]]*$L$3, IF(E1665="Massachusetts", Table1[[#This Row],[price]]*$L$2, 1))</f>
        <v>387100</v>
      </c>
    </row>
    <row r="1666" spans="1:9" x14ac:dyDescent="0.25">
      <c r="A1666" s="2">
        <v>40039</v>
      </c>
      <c r="B1666" s="1">
        <f t="shared" ref="B1666:B1729" si="52">YEAR(A1666)</f>
        <v>2009</v>
      </c>
      <c r="C1666" s="1">
        <f t="shared" ref="C1666:C1729" si="53">ROUNDUP(MONTH(A1666)/3,0)</f>
        <v>3</v>
      </c>
      <c r="D1666">
        <v>2904</v>
      </c>
      <c r="E1666" t="s">
        <v>36</v>
      </c>
      <c r="F1666" s="4">
        <v>405000</v>
      </c>
      <c r="G1666" t="s">
        <v>5</v>
      </c>
      <c r="H1666">
        <v>3</v>
      </c>
      <c r="I1666" s="4">
        <f>IF(E1666="Rhode Island", Table1[[#This Row],[price]]*$L$3, IF(E1666="Massachusetts", Table1[[#This Row],[price]]*$L$2, 1))</f>
        <v>405000</v>
      </c>
    </row>
    <row r="1667" spans="1:9" x14ac:dyDescent="0.25">
      <c r="A1667" s="2">
        <v>40039</v>
      </c>
      <c r="B1667" s="1">
        <f t="shared" si="52"/>
        <v>2009</v>
      </c>
      <c r="C1667" s="1">
        <f t="shared" si="53"/>
        <v>3</v>
      </c>
      <c r="D1667">
        <v>2913</v>
      </c>
      <c r="E1667" t="s">
        <v>36</v>
      </c>
      <c r="F1667" s="4">
        <v>585000</v>
      </c>
      <c r="G1667" t="s">
        <v>5</v>
      </c>
      <c r="H1667">
        <v>4</v>
      </c>
      <c r="I1667" s="4">
        <f>IF(E1667="Rhode Island", Table1[[#This Row],[price]]*$L$3, IF(E1667="Massachusetts", Table1[[#This Row],[price]]*$L$2, 1))</f>
        <v>585000</v>
      </c>
    </row>
    <row r="1668" spans="1:9" x14ac:dyDescent="0.25">
      <c r="A1668" s="2">
        <v>40039</v>
      </c>
      <c r="B1668" s="1">
        <f t="shared" si="52"/>
        <v>2009</v>
      </c>
      <c r="C1668" s="1">
        <f t="shared" si="53"/>
        <v>3</v>
      </c>
      <c r="D1668">
        <v>2602</v>
      </c>
      <c r="E1668" t="s">
        <v>37</v>
      </c>
      <c r="F1668" s="4">
        <v>345000</v>
      </c>
      <c r="G1668" t="s">
        <v>6</v>
      </c>
      <c r="H1668">
        <v>2</v>
      </c>
      <c r="I1668" s="4">
        <f>IF(E1668="Rhode Island", Table1[[#This Row],[price]]*$L$3, IF(E1668="Massachusetts", Table1[[#This Row],[price]]*$L$2, 1))</f>
        <v>345000</v>
      </c>
    </row>
    <row r="1669" spans="1:9" x14ac:dyDescent="0.25">
      <c r="A1669" s="2">
        <v>40042</v>
      </c>
      <c r="B1669" s="1">
        <f t="shared" si="52"/>
        <v>2009</v>
      </c>
      <c r="C1669" s="1">
        <f t="shared" si="53"/>
        <v>3</v>
      </c>
      <c r="D1669">
        <v>2906</v>
      </c>
      <c r="E1669" t="s">
        <v>36</v>
      </c>
      <c r="F1669" s="4">
        <v>355000</v>
      </c>
      <c r="G1669" t="s">
        <v>5</v>
      </c>
      <c r="H1669">
        <v>3</v>
      </c>
      <c r="I1669" s="4">
        <f>IF(E1669="Rhode Island", Table1[[#This Row],[price]]*$L$3, IF(E1669="Massachusetts", Table1[[#This Row],[price]]*$L$2, 1))</f>
        <v>355000</v>
      </c>
    </row>
    <row r="1670" spans="1:9" x14ac:dyDescent="0.25">
      <c r="A1670" s="2">
        <v>40042</v>
      </c>
      <c r="B1670" s="1">
        <f t="shared" si="52"/>
        <v>2009</v>
      </c>
      <c r="C1670" s="1">
        <f t="shared" si="53"/>
        <v>3</v>
      </c>
      <c r="D1670">
        <v>2617</v>
      </c>
      <c r="E1670" t="s">
        <v>37</v>
      </c>
      <c r="F1670" s="4">
        <v>413000</v>
      </c>
      <c r="G1670" t="s">
        <v>5</v>
      </c>
      <c r="H1670">
        <v>3</v>
      </c>
      <c r="I1670" s="4">
        <f>IF(E1670="Rhode Island", Table1[[#This Row],[price]]*$L$3, IF(E1670="Massachusetts", Table1[[#This Row],[price]]*$L$2, 1))</f>
        <v>413000</v>
      </c>
    </row>
    <row r="1671" spans="1:9" x14ac:dyDescent="0.25">
      <c r="A1671" s="2">
        <v>40042</v>
      </c>
      <c r="B1671" s="1">
        <f t="shared" si="52"/>
        <v>2009</v>
      </c>
      <c r="C1671" s="1">
        <f t="shared" si="53"/>
        <v>3</v>
      </c>
      <c r="D1671">
        <v>2902</v>
      </c>
      <c r="E1671" t="s">
        <v>36</v>
      </c>
      <c r="F1671" s="4">
        <v>415000</v>
      </c>
      <c r="G1671" t="s">
        <v>5</v>
      </c>
      <c r="H1671">
        <v>3</v>
      </c>
      <c r="I1671" s="4">
        <f>IF(E1671="Rhode Island", Table1[[#This Row],[price]]*$L$3, IF(E1671="Massachusetts", Table1[[#This Row],[price]]*$L$2, 1))</f>
        <v>415000</v>
      </c>
    </row>
    <row r="1672" spans="1:9" x14ac:dyDescent="0.25">
      <c r="A1672" s="2">
        <v>40042</v>
      </c>
      <c r="B1672" s="1">
        <f t="shared" si="52"/>
        <v>2009</v>
      </c>
      <c r="C1672" s="1">
        <f t="shared" si="53"/>
        <v>3</v>
      </c>
      <c r="D1672">
        <v>2615</v>
      </c>
      <c r="E1672" t="s">
        <v>37</v>
      </c>
      <c r="F1672" s="4">
        <v>420000</v>
      </c>
      <c r="G1672" t="s">
        <v>5</v>
      </c>
      <c r="H1672">
        <v>4</v>
      </c>
      <c r="I1672" s="4">
        <f>IF(E1672="Rhode Island", Table1[[#This Row],[price]]*$L$3, IF(E1672="Massachusetts", Table1[[#This Row],[price]]*$L$2, 1))</f>
        <v>420000</v>
      </c>
    </row>
    <row r="1673" spans="1:9" x14ac:dyDescent="0.25">
      <c r="A1673" s="2">
        <v>40042</v>
      </c>
      <c r="B1673" s="1">
        <f t="shared" si="52"/>
        <v>2009</v>
      </c>
      <c r="C1673" s="1">
        <f t="shared" si="53"/>
        <v>3</v>
      </c>
      <c r="D1673">
        <v>2903</v>
      </c>
      <c r="E1673" t="s">
        <v>36</v>
      </c>
      <c r="F1673" s="4">
        <v>441000</v>
      </c>
      <c r="G1673" t="s">
        <v>5</v>
      </c>
      <c r="H1673">
        <v>3</v>
      </c>
      <c r="I1673" s="4">
        <f>IF(E1673="Rhode Island", Table1[[#This Row],[price]]*$L$3, IF(E1673="Massachusetts", Table1[[#This Row],[price]]*$L$2, 1))</f>
        <v>441000</v>
      </c>
    </row>
    <row r="1674" spans="1:9" x14ac:dyDescent="0.25">
      <c r="A1674" s="2">
        <v>40042</v>
      </c>
      <c r="B1674" s="1">
        <f t="shared" si="52"/>
        <v>2009</v>
      </c>
      <c r="C1674" s="1">
        <f t="shared" si="53"/>
        <v>3</v>
      </c>
      <c r="D1674">
        <v>2615</v>
      </c>
      <c r="E1674" t="s">
        <v>37</v>
      </c>
      <c r="F1674" s="4">
        <v>459950</v>
      </c>
      <c r="G1674" t="s">
        <v>5</v>
      </c>
      <c r="H1674">
        <v>4</v>
      </c>
      <c r="I1674" s="4">
        <f>IF(E1674="Rhode Island", Table1[[#This Row],[price]]*$L$3, IF(E1674="Massachusetts", Table1[[#This Row],[price]]*$L$2, 1))</f>
        <v>459950</v>
      </c>
    </row>
    <row r="1675" spans="1:9" x14ac:dyDescent="0.25">
      <c r="A1675" s="2">
        <v>40042</v>
      </c>
      <c r="B1675" s="1">
        <f t="shared" si="52"/>
        <v>2009</v>
      </c>
      <c r="C1675" s="1">
        <f t="shared" si="53"/>
        <v>3</v>
      </c>
      <c r="D1675">
        <v>2914</v>
      </c>
      <c r="E1675" t="s">
        <v>36</v>
      </c>
      <c r="F1675" s="4">
        <v>518000</v>
      </c>
      <c r="G1675" t="s">
        <v>5</v>
      </c>
      <c r="H1675">
        <v>4</v>
      </c>
      <c r="I1675" s="4">
        <f>IF(E1675="Rhode Island", Table1[[#This Row],[price]]*$L$3, IF(E1675="Massachusetts", Table1[[#This Row],[price]]*$L$2, 1))</f>
        <v>518000</v>
      </c>
    </row>
    <row r="1676" spans="1:9" x14ac:dyDescent="0.25">
      <c r="A1676" s="2">
        <v>40042</v>
      </c>
      <c r="B1676" s="1">
        <f t="shared" si="52"/>
        <v>2009</v>
      </c>
      <c r="C1676" s="1">
        <f t="shared" si="53"/>
        <v>3</v>
      </c>
      <c r="D1676">
        <v>2602</v>
      </c>
      <c r="E1676" t="s">
        <v>37</v>
      </c>
      <c r="F1676" s="4">
        <v>542500</v>
      </c>
      <c r="G1676" t="s">
        <v>5</v>
      </c>
      <c r="H1676">
        <v>3</v>
      </c>
      <c r="I1676" s="4">
        <f>IF(E1676="Rhode Island", Table1[[#This Row],[price]]*$L$3, IF(E1676="Massachusetts", Table1[[#This Row],[price]]*$L$2, 1))</f>
        <v>542500</v>
      </c>
    </row>
    <row r="1677" spans="1:9" x14ac:dyDescent="0.25">
      <c r="A1677" s="2">
        <v>40042</v>
      </c>
      <c r="B1677" s="1">
        <f t="shared" si="52"/>
        <v>2009</v>
      </c>
      <c r="C1677" s="1">
        <f t="shared" si="53"/>
        <v>3</v>
      </c>
      <c r="D1677">
        <v>2614</v>
      </c>
      <c r="E1677" t="s">
        <v>37</v>
      </c>
      <c r="F1677" s="4">
        <v>767000</v>
      </c>
      <c r="G1677" t="s">
        <v>5</v>
      </c>
      <c r="H1677">
        <v>4</v>
      </c>
      <c r="I1677" s="4">
        <f>IF(E1677="Rhode Island", Table1[[#This Row],[price]]*$L$3, IF(E1677="Massachusetts", Table1[[#This Row],[price]]*$L$2, 1))</f>
        <v>767000</v>
      </c>
    </row>
    <row r="1678" spans="1:9" x14ac:dyDescent="0.25">
      <c r="A1678" s="2">
        <v>40042</v>
      </c>
      <c r="B1678" s="1">
        <f t="shared" si="52"/>
        <v>2009</v>
      </c>
      <c r="C1678" s="1">
        <f t="shared" si="53"/>
        <v>3</v>
      </c>
      <c r="D1678">
        <v>2611</v>
      </c>
      <c r="E1678" t="s">
        <v>37</v>
      </c>
      <c r="F1678" s="4">
        <v>302500</v>
      </c>
      <c r="G1678" t="s">
        <v>6</v>
      </c>
      <c r="H1678">
        <v>2</v>
      </c>
      <c r="I1678" s="4">
        <f>IF(E1678="Rhode Island", Table1[[#This Row],[price]]*$L$3, IF(E1678="Massachusetts", Table1[[#This Row],[price]]*$L$2, 1))</f>
        <v>302500</v>
      </c>
    </row>
    <row r="1679" spans="1:9" x14ac:dyDescent="0.25">
      <c r="A1679" s="2">
        <v>40042</v>
      </c>
      <c r="B1679" s="1">
        <f t="shared" si="52"/>
        <v>2009</v>
      </c>
      <c r="C1679" s="1">
        <f t="shared" si="53"/>
        <v>3</v>
      </c>
      <c r="D1679">
        <v>2902</v>
      </c>
      <c r="E1679" t="s">
        <v>36</v>
      </c>
      <c r="F1679" s="4">
        <v>410000</v>
      </c>
      <c r="G1679" t="s">
        <v>6</v>
      </c>
      <c r="H1679">
        <v>2</v>
      </c>
      <c r="I1679" s="4">
        <f>IF(E1679="Rhode Island", Table1[[#This Row],[price]]*$L$3, IF(E1679="Massachusetts", Table1[[#This Row],[price]]*$L$2, 1))</f>
        <v>410000</v>
      </c>
    </row>
    <row r="1680" spans="1:9" x14ac:dyDescent="0.25">
      <c r="A1680" s="2">
        <v>40043</v>
      </c>
      <c r="B1680" s="1">
        <f t="shared" si="52"/>
        <v>2009</v>
      </c>
      <c r="C1680" s="1">
        <f t="shared" si="53"/>
        <v>3</v>
      </c>
      <c r="D1680">
        <v>2615</v>
      </c>
      <c r="E1680" t="s">
        <v>37</v>
      </c>
      <c r="F1680" s="4">
        <v>360000</v>
      </c>
      <c r="G1680" t="s">
        <v>5</v>
      </c>
      <c r="H1680">
        <v>3</v>
      </c>
      <c r="I1680" s="4">
        <f>IF(E1680="Rhode Island", Table1[[#This Row],[price]]*$L$3, IF(E1680="Massachusetts", Table1[[#This Row],[price]]*$L$2, 1))</f>
        <v>360000</v>
      </c>
    </row>
    <row r="1681" spans="1:9" x14ac:dyDescent="0.25">
      <c r="A1681" s="2">
        <v>40043</v>
      </c>
      <c r="B1681" s="1">
        <f t="shared" si="52"/>
        <v>2009</v>
      </c>
      <c r="C1681" s="1">
        <f t="shared" si="53"/>
        <v>3</v>
      </c>
      <c r="D1681">
        <v>2904</v>
      </c>
      <c r="E1681" t="s">
        <v>36</v>
      </c>
      <c r="F1681" s="4">
        <v>400000</v>
      </c>
      <c r="G1681" t="s">
        <v>5</v>
      </c>
      <c r="H1681">
        <v>3</v>
      </c>
      <c r="I1681" s="4">
        <f>IF(E1681="Rhode Island", Table1[[#This Row],[price]]*$L$3, IF(E1681="Massachusetts", Table1[[#This Row],[price]]*$L$2, 1))</f>
        <v>400000</v>
      </c>
    </row>
    <row r="1682" spans="1:9" x14ac:dyDescent="0.25">
      <c r="A1682" s="2">
        <v>40043</v>
      </c>
      <c r="B1682" s="1">
        <f t="shared" si="52"/>
        <v>2009</v>
      </c>
      <c r="C1682" s="1">
        <f t="shared" si="53"/>
        <v>3</v>
      </c>
      <c r="D1682">
        <v>2604</v>
      </c>
      <c r="E1682" t="s">
        <v>37</v>
      </c>
      <c r="F1682" s="4">
        <v>1620000</v>
      </c>
      <c r="G1682" t="s">
        <v>5</v>
      </c>
      <c r="H1682">
        <v>4</v>
      </c>
      <c r="I1682" s="4">
        <f>IF(E1682="Rhode Island", Table1[[#This Row],[price]]*$L$3, IF(E1682="Massachusetts", Table1[[#This Row],[price]]*$L$2, 1))</f>
        <v>1620000</v>
      </c>
    </row>
    <row r="1683" spans="1:9" x14ac:dyDescent="0.25">
      <c r="A1683" s="2">
        <v>40044</v>
      </c>
      <c r="B1683" s="1">
        <f t="shared" si="52"/>
        <v>2009</v>
      </c>
      <c r="C1683" s="1">
        <f t="shared" si="53"/>
        <v>3</v>
      </c>
      <c r="D1683">
        <v>2906</v>
      </c>
      <c r="E1683" t="s">
        <v>36</v>
      </c>
      <c r="F1683" s="4">
        <v>315000</v>
      </c>
      <c r="G1683" t="s">
        <v>5</v>
      </c>
      <c r="H1683">
        <v>2</v>
      </c>
      <c r="I1683" s="4">
        <f>IF(E1683="Rhode Island", Table1[[#This Row],[price]]*$L$3, IF(E1683="Massachusetts", Table1[[#This Row],[price]]*$L$2, 1))</f>
        <v>315000</v>
      </c>
    </row>
    <row r="1684" spans="1:9" x14ac:dyDescent="0.25">
      <c r="A1684" s="2">
        <v>40044</v>
      </c>
      <c r="B1684" s="1">
        <f t="shared" si="52"/>
        <v>2009</v>
      </c>
      <c r="C1684" s="1">
        <f t="shared" si="53"/>
        <v>3</v>
      </c>
      <c r="D1684">
        <v>2903</v>
      </c>
      <c r="E1684" t="s">
        <v>36</v>
      </c>
      <c r="F1684" s="4">
        <v>420000</v>
      </c>
      <c r="G1684" t="s">
        <v>5</v>
      </c>
      <c r="H1684">
        <v>3</v>
      </c>
      <c r="I1684" s="4">
        <f>IF(E1684="Rhode Island", Table1[[#This Row],[price]]*$L$3, IF(E1684="Massachusetts", Table1[[#This Row],[price]]*$L$2, 1))</f>
        <v>420000</v>
      </c>
    </row>
    <row r="1685" spans="1:9" x14ac:dyDescent="0.25">
      <c r="A1685" s="2">
        <v>40044</v>
      </c>
      <c r="B1685" s="1">
        <f t="shared" si="52"/>
        <v>2009</v>
      </c>
      <c r="C1685" s="1">
        <f t="shared" si="53"/>
        <v>3</v>
      </c>
      <c r="D1685">
        <v>2602</v>
      </c>
      <c r="E1685" t="s">
        <v>37</v>
      </c>
      <c r="F1685" s="4">
        <v>465000</v>
      </c>
      <c r="G1685" t="s">
        <v>5</v>
      </c>
      <c r="H1685">
        <v>3</v>
      </c>
      <c r="I1685" s="4">
        <f>IF(E1685="Rhode Island", Table1[[#This Row],[price]]*$L$3, IF(E1685="Massachusetts", Table1[[#This Row],[price]]*$L$2, 1))</f>
        <v>465000</v>
      </c>
    </row>
    <row r="1686" spans="1:9" x14ac:dyDescent="0.25">
      <c r="A1686" s="2">
        <v>40044</v>
      </c>
      <c r="B1686" s="1">
        <f t="shared" si="52"/>
        <v>2009</v>
      </c>
      <c r="C1686" s="1">
        <f t="shared" si="53"/>
        <v>3</v>
      </c>
      <c r="D1686">
        <v>2602</v>
      </c>
      <c r="E1686" t="s">
        <v>37</v>
      </c>
      <c r="F1686" s="4">
        <v>506000</v>
      </c>
      <c r="G1686" t="s">
        <v>5</v>
      </c>
      <c r="H1686">
        <v>3</v>
      </c>
      <c r="I1686" s="4">
        <f>IF(E1686="Rhode Island", Table1[[#This Row],[price]]*$L$3, IF(E1686="Massachusetts", Table1[[#This Row],[price]]*$L$2, 1))</f>
        <v>506000</v>
      </c>
    </row>
    <row r="1687" spans="1:9" x14ac:dyDescent="0.25">
      <c r="A1687" s="2">
        <v>40044</v>
      </c>
      <c r="B1687" s="1">
        <f t="shared" si="52"/>
        <v>2009</v>
      </c>
      <c r="C1687" s="1">
        <f t="shared" si="53"/>
        <v>3</v>
      </c>
      <c r="D1687">
        <v>2617</v>
      </c>
      <c r="E1687" t="s">
        <v>37</v>
      </c>
      <c r="F1687" s="4">
        <v>515000</v>
      </c>
      <c r="G1687" t="s">
        <v>5</v>
      </c>
      <c r="H1687">
        <v>4</v>
      </c>
      <c r="I1687" s="4">
        <f>IF(E1687="Rhode Island", Table1[[#This Row],[price]]*$L$3, IF(E1687="Massachusetts", Table1[[#This Row],[price]]*$L$2, 1))</f>
        <v>515000</v>
      </c>
    </row>
    <row r="1688" spans="1:9" x14ac:dyDescent="0.25">
      <c r="A1688" s="2">
        <v>40044</v>
      </c>
      <c r="B1688" s="1">
        <f t="shared" si="52"/>
        <v>2009</v>
      </c>
      <c r="C1688" s="1">
        <f t="shared" si="53"/>
        <v>3</v>
      </c>
      <c r="D1688">
        <v>2602</v>
      </c>
      <c r="E1688" t="s">
        <v>37</v>
      </c>
      <c r="F1688" s="4">
        <v>555000</v>
      </c>
      <c r="G1688" t="s">
        <v>5</v>
      </c>
      <c r="H1688">
        <v>4</v>
      </c>
      <c r="I1688" s="4">
        <f>IF(E1688="Rhode Island", Table1[[#This Row],[price]]*$L$3, IF(E1688="Massachusetts", Table1[[#This Row],[price]]*$L$2, 1))</f>
        <v>555000</v>
      </c>
    </row>
    <row r="1689" spans="1:9" x14ac:dyDescent="0.25">
      <c r="A1689" s="2">
        <v>40044</v>
      </c>
      <c r="B1689" s="1">
        <f t="shared" si="52"/>
        <v>2009</v>
      </c>
      <c r="C1689" s="1">
        <f t="shared" si="53"/>
        <v>3</v>
      </c>
      <c r="D1689">
        <v>2602</v>
      </c>
      <c r="E1689" t="s">
        <v>37</v>
      </c>
      <c r="F1689" s="4">
        <v>615000</v>
      </c>
      <c r="G1689" t="s">
        <v>5</v>
      </c>
      <c r="H1689">
        <v>3</v>
      </c>
      <c r="I1689" s="4">
        <f>IF(E1689="Rhode Island", Table1[[#This Row],[price]]*$L$3, IF(E1689="Massachusetts", Table1[[#This Row],[price]]*$L$2, 1))</f>
        <v>615000</v>
      </c>
    </row>
    <row r="1690" spans="1:9" x14ac:dyDescent="0.25">
      <c r="A1690" s="2">
        <v>40044</v>
      </c>
      <c r="B1690" s="1">
        <f t="shared" si="52"/>
        <v>2009</v>
      </c>
      <c r="C1690" s="1">
        <f t="shared" si="53"/>
        <v>3</v>
      </c>
      <c r="D1690">
        <v>2604</v>
      </c>
      <c r="E1690" t="s">
        <v>37</v>
      </c>
      <c r="F1690" s="4">
        <v>642500</v>
      </c>
      <c r="G1690" t="s">
        <v>5</v>
      </c>
      <c r="H1690">
        <v>3</v>
      </c>
      <c r="I1690" s="4">
        <f>IF(E1690="Rhode Island", Table1[[#This Row],[price]]*$L$3, IF(E1690="Massachusetts", Table1[[#This Row],[price]]*$L$2, 1))</f>
        <v>642500</v>
      </c>
    </row>
    <row r="1691" spans="1:9" x14ac:dyDescent="0.25">
      <c r="A1691" s="2">
        <v>40045</v>
      </c>
      <c r="B1691" s="1">
        <f t="shared" si="52"/>
        <v>2009</v>
      </c>
      <c r="C1691" s="1">
        <f t="shared" si="53"/>
        <v>3</v>
      </c>
      <c r="D1691">
        <v>2906</v>
      </c>
      <c r="E1691" t="s">
        <v>36</v>
      </c>
      <c r="F1691" s="4">
        <v>379000</v>
      </c>
      <c r="G1691" t="s">
        <v>5</v>
      </c>
      <c r="H1691">
        <v>3</v>
      </c>
      <c r="I1691" s="4">
        <f>IF(E1691="Rhode Island", Table1[[#This Row],[price]]*$L$3, IF(E1691="Massachusetts", Table1[[#This Row],[price]]*$L$2, 1))</f>
        <v>379000</v>
      </c>
    </row>
    <row r="1692" spans="1:9" x14ac:dyDescent="0.25">
      <c r="A1692" s="2">
        <v>40045</v>
      </c>
      <c r="B1692" s="1">
        <f t="shared" si="52"/>
        <v>2009</v>
      </c>
      <c r="C1692" s="1">
        <f t="shared" si="53"/>
        <v>3</v>
      </c>
      <c r="D1692">
        <v>2904</v>
      </c>
      <c r="E1692" t="s">
        <v>36</v>
      </c>
      <c r="F1692" s="4">
        <v>398000</v>
      </c>
      <c r="G1692" t="s">
        <v>5</v>
      </c>
      <c r="H1692">
        <v>3</v>
      </c>
      <c r="I1692" s="4">
        <f>IF(E1692="Rhode Island", Table1[[#This Row],[price]]*$L$3, IF(E1692="Massachusetts", Table1[[#This Row],[price]]*$L$2, 1))</f>
        <v>398000</v>
      </c>
    </row>
    <row r="1693" spans="1:9" x14ac:dyDescent="0.25">
      <c r="A1693" s="2">
        <v>40045</v>
      </c>
      <c r="B1693" s="1">
        <f t="shared" si="52"/>
        <v>2009</v>
      </c>
      <c r="C1693" s="1">
        <f t="shared" si="53"/>
        <v>3</v>
      </c>
      <c r="D1693">
        <v>2913</v>
      </c>
      <c r="E1693" t="s">
        <v>36</v>
      </c>
      <c r="F1693" s="4">
        <v>444000</v>
      </c>
      <c r="G1693" t="s">
        <v>5</v>
      </c>
      <c r="H1693">
        <v>3</v>
      </c>
      <c r="I1693" s="4">
        <f>IF(E1693="Rhode Island", Table1[[#This Row],[price]]*$L$3, IF(E1693="Massachusetts", Table1[[#This Row],[price]]*$L$2, 1))</f>
        <v>444000</v>
      </c>
    </row>
    <row r="1694" spans="1:9" x14ac:dyDescent="0.25">
      <c r="A1694" s="2">
        <v>40045</v>
      </c>
      <c r="B1694" s="1">
        <f t="shared" si="52"/>
        <v>2009</v>
      </c>
      <c r="C1694" s="1">
        <f t="shared" si="53"/>
        <v>3</v>
      </c>
      <c r="D1694">
        <v>2904</v>
      </c>
      <c r="E1694" t="s">
        <v>36</v>
      </c>
      <c r="F1694" s="4">
        <v>499000</v>
      </c>
      <c r="G1694" t="s">
        <v>5</v>
      </c>
      <c r="H1694">
        <v>4</v>
      </c>
      <c r="I1694" s="4">
        <f>IF(E1694="Rhode Island", Table1[[#This Row],[price]]*$L$3, IF(E1694="Massachusetts", Table1[[#This Row],[price]]*$L$2, 1))</f>
        <v>499000</v>
      </c>
    </row>
    <row r="1695" spans="1:9" x14ac:dyDescent="0.25">
      <c r="A1695" s="2">
        <v>40045</v>
      </c>
      <c r="B1695" s="1">
        <f t="shared" si="52"/>
        <v>2009</v>
      </c>
      <c r="C1695" s="1">
        <f t="shared" si="53"/>
        <v>3</v>
      </c>
      <c r="D1695">
        <v>2913</v>
      </c>
      <c r="E1695" t="s">
        <v>36</v>
      </c>
      <c r="F1695" s="4">
        <v>562000</v>
      </c>
      <c r="G1695" t="s">
        <v>5</v>
      </c>
      <c r="H1695">
        <v>4</v>
      </c>
      <c r="I1695" s="4">
        <f>IF(E1695="Rhode Island", Table1[[#This Row],[price]]*$L$3, IF(E1695="Massachusetts", Table1[[#This Row],[price]]*$L$2, 1))</f>
        <v>562000</v>
      </c>
    </row>
    <row r="1696" spans="1:9" x14ac:dyDescent="0.25">
      <c r="A1696" s="2">
        <v>40045</v>
      </c>
      <c r="B1696" s="1">
        <f t="shared" si="52"/>
        <v>2009</v>
      </c>
      <c r="C1696" s="1">
        <f t="shared" si="53"/>
        <v>3</v>
      </c>
      <c r="D1696">
        <v>2602</v>
      </c>
      <c r="E1696" t="s">
        <v>37</v>
      </c>
      <c r="F1696" s="4">
        <v>345000</v>
      </c>
      <c r="G1696" t="s">
        <v>6</v>
      </c>
      <c r="H1696">
        <v>2</v>
      </c>
      <c r="I1696" s="4">
        <f>IF(E1696="Rhode Island", Table1[[#This Row],[price]]*$L$3, IF(E1696="Massachusetts", Table1[[#This Row],[price]]*$L$2, 1))</f>
        <v>345000</v>
      </c>
    </row>
    <row r="1697" spans="1:9" x14ac:dyDescent="0.25">
      <c r="A1697" s="2">
        <v>40046</v>
      </c>
      <c r="B1697" s="1">
        <f t="shared" si="52"/>
        <v>2009</v>
      </c>
      <c r="C1697" s="1">
        <f t="shared" si="53"/>
        <v>3</v>
      </c>
      <c r="D1697">
        <v>2914</v>
      </c>
      <c r="E1697" t="s">
        <v>36</v>
      </c>
      <c r="F1697" s="4">
        <v>511000</v>
      </c>
      <c r="G1697" t="s">
        <v>5</v>
      </c>
      <c r="H1697">
        <v>4</v>
      </c>
      <c r="I1697" s="4">
        <f>IF(E1697="Rhode Island", Table1[[#This Row],[price]]*$L$3, IF(E1697="Massachusetts", Table1[[#This Row],[price]]*$L$2, 1))</f>
        <v>511000</v>
      </c>
    </row>
    <row r="1698" spans="1:9" x14ac:dyDescent="0.25">
      <c r="A1698" s="2">
        <v>40047</v>
      </c>
      <c r="B1698" s="1">
        <f t="shared" si="52"/>
        <v>2009</v>
      </c>
      <c r="C1698" s="1">
        <f t="shared" si="53"/>
        <v>3</v>
      </c>
      <c r="D1698">
        <v>2611</v>
      </c>
      <c r="E1698" t="s">
        <v>37</v>
      </c>
      <c r="F1698" s="4">
        <v>701000</v>
      </c>
      <c r="G1698" t="s">
        <v>5</v>
      </c>
      <c r="H1698">
        <v>4</v>
      </c>
      <c r="I1698" s="4">
        <f>IF(E1698="Rhode Island", Table1[[#This Row],[price]]*$L$3, IF(E1698="Massachusetts", Table1[[#This Row],[price]]*$L$2, 1))</f>
        <v>701000</v>
      </c>
    </row>
    <row r="1699" spans="1:9" x14ac:dyDescent="0.25">
      <c r="A1699" s="2">
        <v>40047</v>
      </c>
      <c r="B1699" s="1">
        <f t="shared" si="52"/>
        <v>2009</v>
      </c>
      <c r="C1699" s="1">
        <f t="shared" si="53"/>
        <v>3</v>
      </c>
      <c r="D1699">
        <v>2602</v>
      </c>
      <c r="E1699" t="s">
        <v>37</v>
      </c>
      <c r="F1699" s="4">
        <v>780100</v>
      </c>
      <c r="G1699" t="s">
        <v>5</v>
      </c>
      <c r="H1699">
        <v>2</v>
      </c>
      <c r="I1699" s="4">
        <f>IF(E1699="Rhode Island", Table1[[#This Row],[price]]*$L$3, IF(E1699="Massachusetts", Table1[[#This Row],[price]]*$L$2, 1))</f>
        <v>780100</v>
      </c>
    </row>
    <row r="1700" spans="1:9" x14ac:dyDescent="0.25">
      <c r="A1700" s="2">
        <v>40048</v>
      </c>
      <c r="B1700" s="1">
        <f t="shared" si="52"/>
        <v>2009</v>
      </c>
      <c r="C1700" s="1">
        <f t="shared" si="53"/>
        <v>3</v>
      </c>
      <c r="D1700">
        <v>2905</v>
      </c>
      <c r="E1700" t="s">
        <v>36</v>
      </c>
      <c r="F1700" s="4">
        <v>600000</v>
      </c>
      <c r="G1700" t="s">
        <v>5</v>
      </c>
      <c r="H1700">
        <v>4</v>
      </c>
      <c r="I1700" s="4">
        <f>IF(E1700="Rhode Island", Table1[[#This Row],[price]]*$L$3, IF(E1700="Massachusetts", Table1[[#This Row],[price]]*$L$2, 1))</f>
        <v>600000</v>
      </c>
    </row>
    <row r="1701" spans="1:9" x14ac:dyDescent="0.25">
      <c r="A1701" s="2">
        <v>40048</v>
      </c>
      <c r="B1701" s="1">
        <f t="shared" si="52"/>
        <v>2009</v>
      </c>
      <c r="C1701" s="1">
        <f t="shared" si="53"/>
        <v>3</v>
      </c>
      <c r="D1701">
        <v>2611</v>
      </c>
      <c r="E1701" t="s">
        <v>37</v>
      </c>
      <c r="F1701" s="4">
        <v>695000</v>
      </c>
      <c r="G1701" t="s">
        <v>5</v>
      </c>
      <c r="H1701">
        <v>4</v>
      </c>
      <c r="I1701" s="4">
        <f>IF(E1701="Rhode Island", Table1[[#This Row],[price]]*$L$3, IF(E1701="Massachusetts", Table1[[#This Row],[price]]*$L$2, 1))</f>
        <v>695000</v>
      </c>
    </row>
    <row r="1702" spans="1:9" x14ac:dyDescent="0.25">
      <c r="A1702" s="2">
        <v>40049</v>
      </c>
      <c r="B1702" s="1">
        <f t="shared" si="52"/>
        <v>2009</v>
      </c>
      <c r="C1702" s="1">
        <f t="shared" si="53"/>
        <v>3</v>
      </c>
      <c r="D1702">
        <v>2913</v>
      </c>
      <c r="E1702" t="s">
        <v>36</v>
      </c>
      <c r="F1702" s="4">
        <v>380000</v>
      </c>
      <c r="G1702" t="s">
        <v>5</v>
      </c>
      <c r="H1702">
        <v>3</v>
      </c>
      <c r="I1702" s="4">
        <f>IF(E1702="Rhode Island", Table1[[#This Row],[price]]*$L$3, IF(E1702="Massachusetts", Table1[[#This Row],[price]]*$L$2, 1))</f>
        <v>380000</v>
      </c>
    </row>
    <row r="1703" spans="1:9" x14ac:dyDescent="0.25">
      <c r="A1703" s="2">
        <v>40049</v>
      </c>
      <c r="B1703" s="1">
        <f t="shared" si="52"/>
        <v>2009</v>
      </c>
      <c r="C1703" s="1">
        <f t="shared" si="53"/>
        <v>3</v>
      </c>
      <c r="D1703">
        <v>2906</v>
      </c>
      <c r="E1703" t="s">
        <v>36</v>
      </c>
      <c r="F1703" s="4">
        <v>387000</v>
      </c>
      <c r="G1703" t="s">
        <v>5</v>
      </c>
      <c r="H1703">
        <v>3</v>
      </c>
      <c r="I1703" s="4">
        <f>IF(E1703="Rhode Island", Table1[[#This Row],[price]]*$L$3, IF(E1703="Massachusetts", Table1[[#This Row],[price]]*$L$2, 1))</f>
        <v>387000</v>
      </c>
    </row>
    <row r="1704" spans="1:9" x14ac:dyDescent="0.25">
      <c r="A1704" s="2">
        <v>40049</v>
      </c>
      <c r="B1704" s="1">
        <f t="shared" si="52"/>
        <v>2009</v>
      </c>
      <c r="C1704" s="1">
        <f t="shared" si="53"/>
        <v>3</v>
      </c>
      <c r="D1704">
        <v>2615</v>
      </c>
      <c r="E1704" t="s">
        <v>37</v>
      </c>
      <c r="F1704" s="4">
        <v>405000</v>
      </c>
      <c r="G1704" t="s">
        <v>5</v>
      </c>
      <c r="H1704">
        <v>3</v>
      </c>
      <c r="I1704" s="4">
        <f>IF(E1704="Rhode Island", Table1[[#This Row],[price]]*$L$3, IF(E1704="Massachusetts", Table1[[#This Row],[price]]*$L$2, 1))</f>
        <v>405000</v>
      </c>
    </row>
    <row r="1705" spans="1:9" x14ac:dyDescent="0.25">
      <c r="A1705" s="2">
        <v>40049</v>
      </c>
      <c r="B1705" s="1">
        <f t="shared" si="52"/>
        <v>2009</v>
      </c>
      <c r="C1705" s="1">
        <f t="shared" si="53"/>
        <v>3</v>
      </c>
      <c r="D1705">
        <v>2905</v>
      </c>
      <c r="E1705" t="s">
        <v>36</v>
      </c>
      <c r="F1705" s="4">
        <v>420000</v>
      </c>
      <c r="G1705" t="s">
        <v>5</v>
      </c>
      <c r="H1705">
        <v>3</v>
      </c>
      <c r="I1705" s="4">
        <f>IF(E1705="Rhode Island", Table1[[#This Row],[price]]*$L$3, IF(E1705="Massachusetts", Table1[[#This Row],[price]]*$L$2, 1))</f>
        <v>420000</v>
      </c>
    </row>
    <row r="1706" spans="1:9" x14ac:dyDescent="0.25">
      <c r="A1706" s="2">
        <v>40049</v>
      </c>
      <c r="B1706" s="1">
        <f t="shared" si="52"/>
        <v>2009</v>
      </c>
      <c r="C1706" s="1">
        <f t="shared" si="53"/>
        <v>3</v>
      </c>
      <c r="D1706">
        <v>2902</v>
      </c>
      <c r="E1706" t="s">
        <v>36</v>
      </c>
      <c r="F1706" s="4">
        <v>422500</v>
      </c>
      <c r="G1706" t="s">
        <v>5</v>
      </c>
      <c r="H1706">
        <v>4</v>
      </c>
      <c r="I1706" s="4">
        <f>IF(E1706="Rhode Island", Table1[[#This Row],[price]]*$L$3, IF(E1706="Massachusetts", Table1[[#This Row],[price]]*$L$2, 1))</f>
        <v>422500</v>
      </c>
    </row>
    <row r="1707" spans="1:9" x14ac:dyDescent="0.25">
      <c r="A1707" s="2">
        <v>40049</v>
      </c>
      <c r="B1707" s="1">
        <f t="shared" si="52"/>
        <v>2009</v>
      </c>
      <c r="C1707" s="1">
        <f t="shared" si="53"/>
        <v>3</v>
      </c>
      <c r="D1707">
        <v>2905</v>
      </c>
      <c r="E1707" t="s">
        <v>36</v>
      </c>
      <c r="F1707" s="4">
        <v>500000</v>
      </c>
      <c r="G1707" t="s">
        <v>5</v>
      </c>
      <c r="H1707">
        <v>4</v>
      </c>
      <c r="I1707" s="4">
        <f>IF(E1707="Rhode Island", Table1[[#This Row],[price]]*$L$3, IF(E1707="Massachusetts", Table1[[#This Row],[price]]*$L$2, 1))</f>
        <v>500000</v>
      </c>
    </row>
    <row r="1708" spans="1:9" x14ac:dyDescent="0.25">
      <c r="A1708" s="2">
        <v>40049</v>
      </c>
      <c r="B1708" s="1">
        <f t="shared" si="52"/>
        <v>2009</v>
      </c>
      <c r="C1708" s="1">
        <f t="shared" si="53"/>
        <v>3</v>
      </c>
      <c r="D1708">
        <v>2906</v>
      </c>
      <c r="E1708" t="s">
        <v>36</v>
      </c>
      <c r="F1708" s="4">
        <v>730000</v>
      </c>
      <c r="G1708" t="s">
        <v>5</v>
      </c>
      <c r="H1708">
        <v>4</v>
      </c>
      <c r="I1708" s="4">
        <f>IF(E1708="Rhode Island", Table1[[#This Row],[price]]*$L$3, IF(E1708="Massachusetts", Table1[[#This Row],[price]]*$L$2, 1))</f>
        <v>730000</v>
      </c>
    </row>
    <row r="1709" spans="1:9" x14ac:dyDescent="0.25">
      <c r="A1709" s="2">
        <v>40050</v>
      </c>
      <c r="B1709" s="1">
        <f t="shared" si="52"/>
        <v>2009</v>
      </c>
      <c r="C1709" s="1">
        <f t="shared" si="53"/>
        <v>3</v>
      </c>
      <c r="D1709">
        <v>2906</v>
      </c>
      <c r="E1709" t="s">
        <v>36</v>
      </c>
      <c r="F1709" s="4">
        <v>436000</v>
      </c>
      <c r="G1709" t="s">
        <v>5</v>
      </c>
      <c r="H1709">
        <v>3</v>
      </c>
      <c r="I1709" s="4">
        <f>IF(E1709="Rhode Island", Table1[[#This Row],[price]]*$L$3, IF(E1709="Massachusetts", Table1[[#This Row],[price]]*$L$2, 1))</f>
        <v>436000</v>
      </c>
    </row>
    <row r="1710" spans="1:9" x14ac:dyDescent="0.25">
      <c r="A1710" s="2">
        <v>40051</v>
      </c>
      <c r="B1710" s="1">
        <f t="shared" si="52"/>
        <v>2009</v>
      </c>
      <c r="C1710" s="1">
        <f t="shared" si="53"/>
        <v>3</v>
      </c>
      <c r="D1710">
        <v>2602</v>
      </c>
      <c r="E1710" t="s">
        <v>37</v>
      </c>
      <c r="F1710" s="4">
        <v>675000</v>
      </c>
      <c r="G1710" t="s">
        <v>5</v>
      </c>
      <c r="H1710">
        <v>4</v>
      </c>
      <c r="I1710" s="4">
        <f>IF(E1710="Rhode Island", Table1[[#This Row],[price]]*$L$3, IF(E1710="Massachusetts", Table1[[#This Row],[price]]*$L$2, 1))</f>
        <v>675000</v>
      </c>
    </row>
    <row r="1711" spans="1:9" x14ac:dyDescent="0.25">
      <c r="A1711" s="2">
        <v>40052</v>
      </c>
      <c r="B1711" s="1">
        <f t="shared" si="52"/>
        <v>2009</v>
      </c>
      <c r="C1711" s="1">
        <f t="shared" si="53"/>
        <v>3</v>
      </c>
      <c r="D1711">
        <v>2611</v>
      </c>
      <c r="E1711" t="s">
        <v>37</v>
      </c>
      <c r="F1711" s="4">
        <v>430000</v>
      </c>
      <c r="G1711" t="s">
        <v>5</v>
      </c>
      <c r="H1711">
        <v>3</v>
      </c>
      <c r="I1711" s="4">
        <f>IF(E1711="Rhode Island", Table1[[#This Row],[price]]*$L$3, IF(E1711="Massachusetts", Table1[[#This Row],[price]]*$L$2, 1))</f>
        <v>430000</v>
      </c>
    </row>
    <row r="1712" spans="1:9" x14ac:dyDescent="0.25">
      <c r="A1712" s="2">
        <v>40052</v>
      </c>
      <c r="B1712" s="1">
        <f t="shared" si="52"/>
        <v>2009</v>
      </c>
      <c r="C1712" s="1">
        <f t="shared" si="53"/>
        <v>3</v>
      </c>
      <c r="D1712">
        <v>2611</v>
      </c>
      <c r="E1712" t="s">
        <v>37</v>
      </c>
      <c r="F1712" s="4">
        <v>490000</v>
      </c>
      <c r="G1712" t="s">
        <v>5</v>
      </c>
      <c r="H1712">
        <v>4</v>
      </c>
      <c r="I1712" s="4">
        <f>IF(E1712="Rhode Island", Table1[[#This Row],[price]]*$L$3, IF(E1712="Massachusetts", Table1[[#This Row],[price]]*$L$2, 1))</f>
        <v>490000</v>
      </c>
    </row>
    <row r="1713" spans="1:9" x14ac:dyDescent="0.25">
      <c r="A1713" s="2">
        <v>40052</v>
      </c>
      <c r="B1713" s="1">
        <f t="shared" si="52"/>
        <v>2009</v>
      </c>
      <c r="C1713" s="1">
        <f t="shared" si="53"/>
        <v>3</v>
      </c>
      <c r="D1713">
        <v>2611</v>
      </c>
      <c r="E1713" t="s">
        <v>37</v>
      </c>
      <c r="F1713" s="4">
        <v>520000</v>
      </c>
      <c r="G1713" t="s">
        <v>5</v>
      </c>
      <c r="H1713">
        <v>3</v>
      </c>
      <c r="I1713" s="4">
        <f>IF(E1713="Rhode Island", Table1[[#This Row],[price]]*$L$3, IF(E1713="Massachusetts", Table1[[#This Row],[price]]*$L$2, 1))</f>
        <v>520000</v>
      </c>
    </row>
    <row r="1714" spans="1:9" x14ac:dyDescent="0.25">
      <c r="A1714" s="2">
        <v>40052</v>
      </c>
      <c r="B1714" s="1">
        <f t="shared" si="52"/>
        <v>2009</v>
      </c>
      <c r="C1714" s="1">
        <f t="shared" si="53"/>
        <v>3</v>
      </c>
      <c r="D1714">
        <v>2914</v>
      </c>
      <c r="E1714" t="s">
        <v>36</v>
      </c>
      <c r="F1714" s="4">
        <v>532000</v>
      </c>
      <c r="G1714" t="s">
        <v>5</v>
      </c>
      <c r="H1714">
        <v>4</v>
      </c>
      <c r="I1714" s="4">
        <f>IF(E1714="Rhode Island", Table1[[#This Row],[price]]*$L$3, IF(E1714="Massachusetts", Table1[[#This Row],[price]]*$L$2, 1))</f>
        <v>532000</v>
      </c>
    </row>
    <row r="1715" spans="1:9" x14ac:dyDescent="0.25">
      <c r="A1715" s="2">
        <v>40053</v>
      </c>
      <c r="B1715" s="1">
        <f t="shared" si="52"/>
        <v>2009</v>
      </c>
      <c r="C1715" s="1">
        <f t="shared" si="53"/>
        <v>3</v>
      </c>
      <c r="D1715">
        <v>2615</v>
      </c>
      <c r="E1715" t="s">
        <v>37</v>
      </c>
      <c r="F1715" s="4">
        <v>475000</v>
      </c>
      <c r="G1715" t="s">
        <v>5</v>
      </c>
      <c r="H1715">
        <v>4</v>
      </c>
      <c r="I1715" s="4">
        <f>IF(E1715="Rhode Island", Table1[[#This Row],[price]]*$L$3, IF(E1715="Massachusetts", Table1[[#This Row],[price]]*$L$2, 1))</f>
        <v>475000</v>
      </c>
    </row>
    <row r="1716" spans="1:9" x14ac:dyDescent="0.25">
      <c r="A1716" s="2">
        <v>40053</v>
      </c>
      <c r="B1716" s="1">
        <f t="shared" si="52"/>
        <v>2009</v>
      </c>
      <c r="C1716" s="1">
        <f t="shared" si="53"/>
        <v>3</v>
      </c>
      <c r="D1716">
        <v>2615</v>
      </c>
      <c r="E1716" t="s">
        <v>37</v>
      </c>
      <c r="F1716" s="4">
        <v>542600</v>
      </c>
      <c r="G1716" t="s">
        <v>5</v>
      </c>
      <c r="H1716">
        <v>4</v>
      </c>
      <c r="I1716" s="4">
        <f>IF(E1716="Rhode Island", Table1[[#This Row],[price]]*$L$3, IF(E1716="Massachusetts", Table1[[#This Row],[price]]*$L$2, 1))</f>
        <v>542600</v>
      </c>
    </row>
    <row r="1717" spans="1:9" x14ac:dyDescent="0.25">
      <c r="A1717" s="2">
        <v>40053</v>
      </c>
      <c r="B1717" s="1">
        <f t="shared" si="52"/>
        <v>2009</v>
      </c>
      <c r="C1717" s="1">
        <f t="shared" si="53"/>
        <v>3</v>
      </c>
      <c r="D1717">
        <v>2905</v>
      </c>
      <c r="E1717" t="s">
        <v>36</v>
      </c>
      <c r="F1717" s="4">
        <v>570000</v>
      </c>
      <c r="G1717" t="s">
        <v>5</v>
      </c>
      <c r="H1717">
        <v>5</v>
      </c>
      <c r="I1717" s="4">
        <f>IF(E1717="Rhode Island", Table1[[#This Row],[price]]*$L$3, IF(E1717="Massachusetts", Table1[[#This Row],[price]]*$L$2, 1))</f>
        <v>570000</v>
      </c>
    </row>
    <row r="1718" spans="1:9" x14ac:dyDescent="0.25">
      <c r="A1718" s="2">
        <v>40053</v>
      </c>
      <c r="B1718" s="1">
        <f t="shared" si="52"/>
        <v>2009</v>
      </c>
      <c r="C1718" s="1">
        <f t="shared" si="53"/>
        <v>3</v>
      </c>
      <c r="D1718">
        <v>2614</v>
      </c>
      <c r="E1718" t="s">
        <v>37</v>
      </c>
      <c r="F1718" s="4">
        <v>258000</v>
      </c>
      <c r="G1718" t="s">
        <v>6</v>
      </c>
      <c r="H1718">
        <v>1</v>
      </c>
      <c r="I1718" s="4">
        <f>IF(E1718="Rhode Island", Table1[[#This Row],[price]]*$L$3, IF(E1718="Massachusetts", Table1[[#This Row],[price]]*$L$2, 1))</f>
        <v>258000</v>
      </c>
    </row>
    <row r="1719" spans="1:9" x14ac:dyDescent="0.25">
      <c r="A1719" s="2">
        <v>40053</v>
      </c>
      <c r="B1719" s="1">
        <f t="shared" si="52"/>
        <v>2009</v>
      </c>
      <c r="C1719" s="1">
        <f t="shared" si="53"/>
        <v>3</v>
      </c>
      <c r="D1719">
        <v>2602</v>
      </c>
      <c r="E1719" t="s">
        <v>37</v>
      </c>
      <c r="F1719" s="4">
        <v>370000</v>
      </c>
      <c r="G1719" t="s">
        <v>6</v>
      </c>
      <c r="H1719">
        <v>2</v>
      </c>
      <c r="I1719" s="4">
        <f>IF(E1719="Rhode Island", Table1[[#This Row],[price]]*$L$3, IF(E1719="Massachusetts", Table1[[#This Row],[price]]*$L$2, 1))</f>
        <v>370000</v>
      </c>
    </row>
    <row r="1720" spans="1:9" x14ac:dyDescent="0.25">
      <c r="A1720" s="2">
        <v>40053</v>
      </c>
      <c r="B1720" s="1">
        <f t="shared" si="52"/>
        <v>2009</v>
      </c>
      <c r="C1720" s="1">
        <f t="shared" si="53"/>
        <v>3</v>
      </c>
      <c r="D1720">
        <v>2612</v>
      </c>
      <c r="E1720" t="s">
        <v>37</v>
      </c>
      <c r="F1720" s="4">
        <v>610000</v>
      </c>
      <c r="G1720" t="s">
        <v>6</v>
      </c>
      <c r="H1720">
        <v>2</v>
      </c>
      <c r="I1720" s="4">
        <f>IF(E1720="Rhode Island", Table1[[#This Row],[price]]*$L$3, IF(E1720="Massachusetts", Table1[[#This Row],[price]]*$L$2, 1))</f>
        <v>610000</v>
      </c>
    </row>
    <row r="1721" spans="1:9" x14ac:dyDescent="0.25">
      <c r="A1721" s="2">
        <v>40054</v>
      </c>
      <c r="B1721" s="1">
        <f t="shared" si="52"/>
        <v>2009</v>
      </c>
      <c r="C1721" s="1">
        <f t="shared" si="53"/>
        <v>3</v>
      </c>
      <c r="D1721">
        <v>2906</v>
      </c>
      <c r="E1721" t="s">
        <v>36</v>
      </c>
      <c r="F1721" s="4">
        <v>382500</v>
      </c>
      <c r="G1721" t="s">
        <v>5</v>
      </c>
      <c r="H1721">
        <v>3</v>
      </c>
      <c r="I1721" s="4">
        <f>IF(E1721="Rhode Island", Table1[[#This Row],[price]]*$L$3, IF(E1721="Massachusetts", Table1[[#This Row],[price]]*$L$2, 1))</f>
        <v>382500</v>
      </c>
    </row>
    <row r="1722" spans="1:9" x14ac:dyDescent="0.25">
      <c r="A1722" s="2">
        <v>40054</v>
      </c>
      <c r="B1722" s="1">
        <f t="shared" si="52"/>
        <v>2009</v>
      </c>
      <c r="C1722" s="1">
        <f t="shared" si="53"/>
        <v>3</v>
      </c>
      <c r="D1722">
        <v>2602</v>
      </c>
      <c r="E1722" t="s">
        <v>37</v>
      </c>
      <c r="F1722" s="4">
        <v>644000</v>
      </c>
      <c r="G1722" t="s">
        <v>5</v>
      </c>
      <c r="H1722">
        <v>3</v>
      </c>
      <c r="I1722" s="4">
        <f>IF(E1722="Rhode Island", Table1[[#This Row],[price]]*$L$3, IF(E1722="Massachusetts", Table1[[#This Row],[price]]*$L$2, 1))</f>
        <v>644000</v>
      </c>
    </row>
    <row r="1723" spans="1:9" x14ac:dyDescent="0.25">
      <c r="A1723" s="2">
        <v>40056</v>
      </c>
      <c r="B1723" s="1">
        <f t="shared" si="52"/>
        <v>2009</v>
      </c>
      <c r="C1723" s="1">
        <f t="shared" si="53"/>
        <v>3</v>
      </c>
      <c r="D1723">
        <v>2905</v>
      </c>
      <c r="E1723" t="s">
        <v>36</v>
      </c>
      <c r="F1723" s="4">
        <v>383000</v>
      </c>
      <c r="G1723" t="s">
        <v>5</v>
      </c>
      <c r="H1723">
        <v>3</v>
      </c>
      <c r="I1723" s="4">
        <f>IF(E1723="Rhode Island", Table1[[#This Row],[price]]*$L$3, IF(E1723="Massachusetts", Table1[[#This Row],[price]]*$L$2, 1))</f>
        <v>383000</v>
      </c>
    </row>
    <row r="1724" spans="1:9" x14ac:dyDescent="0.25">
      <c r="A1724" s="2">
        <v>40056</v>
      </c>
      <c r="B1724" s="1">
        <f t="shared" si="52"/>
        <v>2009</v>
      </c>
      <c r="C1724" s="1">
        <f t="shared" si="53"/>
        <v>3</v>
      </c>
      <c r="D1724">
        <v>2914</v>
      </c>
      <c r="E1724" t="s">
        <v>36</v>
      </c>
      <c r="F1724" s="4">
        <v>490000</v>
      </c>
      <c r="G1724" t="s">
        <v>5</v>
      </c>
      <c r="H1724">
        <v>4</v>
      </c>
      <c r="I1724" s="4">
        <f>IF(E1724="Rhode Island", Table1[[#This Row],[price]]*$L$3, IF(E1724="Massachusetts", Table1[[#This Row],[price]]*$L$2, 1))</f>
        <v>490000</v>
      </c>
    </row>
    <row r="1725" spans="1:9" x14ac:dyDescent="0.25">
      <c r="A1725" s="2">
        <v>40056</v>
      </c>
      <c r="B1725" s="1">
        <f t="shared" si="52"/>
        <v>2009</v>
      </c>
      <c r="C1725" s="1">
        <f t="shared" si="53"/>
        <v>3</v>
      </c>
      <c r="D1725">
        <v>2914</v>
      </c>
      <c r="E1725" t="s">
        <v>36</v>
      </c>
      <c r="F1725" s="4">
        <v>600000</v>
      </c>
      <c r="G1725" t="s">
        <v>5</v>
      </c>
      <c r="H1725">
        <v>4</v>
      </c>
      <c r="I1725" s="4">
        <f>IF(E1725="Rhode Island", Table1[[#This Row],[price]]*$L$3, IF(E1725="Massachusetts", Table1[[#This Row],[price]]*$L$2, 1))</f>
        <v>600000</v>
      </c>
    </row>
    <row r="1726" spans="1:9" x14ac:dyDescent="0.25">
      <c r="A1726" s="2">
        <v>40057</v>
      </c>
      <c r="B1726" s="1">
        <f t="shared" si="52"/>
        <v>2009</v>
      </c>
      <c r="C1726" s="1">
        <f t="shared" si="53"/>
        <v>3</v>
      </c>
      <c r="D1726">
        <v>2611</v>
      </c>
      <c r="E1726" t="s">
        <v>37</v>
      </c>
      <c r="F1726" s="4">
        <v>425000</v>
      </c>
      <c r="G1726" t="s">
        <v>5</v>
      </c>
      <c r="H1726">
        <v>3</v>
      </c>
      <c r="I1726" s="4">
        <f>IF(E1726="Rhode Island", Table1[[#This Row],[price]]*$L$3, IF(E1726="Massachusetts", Table1[[#This Row],[price]]*$L$2, 1))</f>
        <v>425000</v>
      </c>
    </row>
    <row r="1727" spans="1:9" x14ac:dyDescent="0.25">
      <c r="A1727" s="2">
        <v>40057</v>
      </c>
      <c r="B1727" s="1">
        <f t="shared" si="52"/>
        <v>2009</v>
      </c>
      <c r="C1727" s="1">
        <f t="shared" si="53"/>
        <v>3</v>
      </c>
      <c r="D1727">
        <v>2605</v>
      </c>
      <c r="E1727" t="s">
        <v>37</v>
      </c>
      <c r="F1727" s="4">
        <v>500000</v>
      </c>
      <c r="G1727" t="s">
        <v>5</v>
      </c>
      <c r="H1727">
        <v>2</v>
      </c>
      <c r="I1727" s="4">
        <f>IF(E1727="Rhode Island", Table1[[#This Row],[price]]*$L$3, IF(E1727="Massachusetts", Table1[[#This Row],[price]]*$L$2, 1))</f>
        <v>500000</v>
      </c>
    </row>
    <row r="1728" spans="1:9" x14ac:dyDescent="0.25">
      <c r="A1728" s="2">
        <v>40058</v>
      </c>
      <c r="B1728" s="1">
        <f t="shared" si="52"/>
        <v>2009</v>
      </c>
      <c r="C1728" s="1">
        <f t="shared" si="53"/>
        <v>3</v>
      </c>
      <c r="D1728">
        <v>2615</v>
      </c>
      <c r="E1728" t="s">
        <v>37</v>
      </c>
      <c r="F1728" s="4">
        <v>360000</v>
      </c>
      <c r="G1728" t="s">
        <v>5</v>
      </c>
      <c r="H1728">
        <v>3</v>
      </c>
      <c r="I1728" s="4">
        <f>IF(E1728="Rhode Island", Table1[[#This Row],[price]]*$L$3, IF(E1728="Massachusetts", Table1[[#This Row],[price]]*$L$2, 1))</f>
        <v>360000</v>
      </c>
    </row>
    <row r="1729" spans="1:9" x14ac:dyDescent="0.25">
      <c r="A1729" s="2">
        <v>40058</v>
      </c>
      <c r="B1729" s="1">
        <f t="shared" si="52"/>
        <v>2009</v>
      </c>
      <c r="C1729" s="1">
        <f t="shared" si="53"/>
        <v>3</v>
      </c>
      <c r="D1729">
        <v>2903</v>
      </c>
      <c r="E1729" t="s">
        <v>36</v>
      </c>
      <c r="F1729" s="4">
        <v>416500</v>
      </c>
      <c r="G1729" t="s">
        <v>5</v>
      </c>
      <c r="H1729">
        <v>3</v>
      </c>
      <c r="I1729" s="4">
        <f>IF(E1729="Rhode Island", Table1[[#This Row],[price]]*$L$3, IF(E1729="Massachusetts", Table1[[#This Row],[price]]*$L$2, 1))</f>
        <v>416500</v>
      </c>
    </row>
    <row r="1730" spans="1:9" x14ac:dyDescent="0.25">
      <c r="A1730" s="2">
        <v>40058</v>
      </c>
      <c r="B1730" s="1">
        <f t="shared" ref="B1730:B1793" si="54">YEAR(A1730)</f>
        <v>2009</v>
      </c>
      <c r="C1730" s="1">
        <f t="shared" ref="C1730:C1793" si="55">ROUNDUP(MONTH(A1730)/3,0)</f>
        <v>3</v>
      </c>
      <c r="D1730">
        <v>2905</v>
      </c>
      <c r="E1730" t="s">
        <v>36</v>
      </c>
      <c r="F1730" s="4">
        <v>479000</v>
      </c>
      <c r="G1730" t="s">
        <v>5</v>
      </c>
      <c r="H1730">
        <v>4</v>
      </c>
      <c r="I1730" s="4">
        <f>IF(E1730="Rhode Island", Table1[[#This Row],[price]]*$L$3, IF(E1730="Massachusetts", Table1[[#This Row],[price]]*$L$2, 1))</f>
        <v>479000</v>
      </c>
    </row>
    <row r="1731" spans="1:9" x14ac:dyDescent="0.25">
      <c r="A1731" s="2">
        <v>40058</v>
      </c>
      <c r="B1731" s="1">
        <f t="shared" si="54"/>
        <v>2009</v>
      </c>
      <c r="C1731" s="1">
        <f t="shared" si="55"/>
        <v>3</v>
      </c>
      <c r="D1731">
        <v>2615</v>
      </c>
      <c r="E1731" t="s">
        <v>37</v>
      </c>
      <c r="F1731" s="4">
        <v>481000</v>
      </c>
      <c r="G1731" t="s">
        <v>5</v>
      </c>
      <c r="H1731">
        <v>4</v>
      </c>
      <c r="I1731" s="4">
        <f>IF(E1731="Rhode Island", Table1[[#This Row],[price]]*$L$3, IF(E1731="Massachusetts", Table1[[#This Row],[price]]*$L$2, 1))</f>
        <v>481000</v>
      </c>
    </row>
    <row r="1732" spans="1:9" x14ac:dyDescent="0.25">
      <c r="A1732" s="2">
        <v>40058</v>
      </c>
      <c r="B1732" s="1">
        <f t="shared" si="54"/>
        <v>2009</v>
      </c>
      <c r="C1732" s="1">
        <f t="shared" si="55"/>
        <v>3</v>
      </c>
      <c r="D1732">
        <v>2607</v>
      </c>
      <c r="E1732" t="s">
        <v>37</v>
      </c>
      <c r="F1732" s="4">
        <v>530000</v>
      </c>
      <c r="G1732" t="s">
        <v>5</v>
      </c>
      <c r="H1732">
        <v>3</v>
      </c>
      <c r="I1732" s="4">
        <f>IF(E1732="Rhode Island", Table1[[#This Row],[price]]*$L$3, IF(E1732="Massachusetts", Table1[[#This Row],[price]]*$L$2, 1))</f>
        <v>530000</v>
      </c>
    </row>
    <row r="1733" spans="1:9" x14ac:dyDescent="0.25">
      <c r="A1733" s="2">
        <v>40058</v>
      </c>
      <c r="B1733" s="1">
        <f t="shared" si="54"/>
        <v>2009</v>
      </c>
      <c r="C1733" s="1">
        <f t="shared" si="55"/>
        <v>3</v>
      </c>
      <c r="D1733">
        <v>2614</v>
      </c>
      <c r="E1733" t="s">
        <v>37</v>
      </c>
      <c r="F1733" s="4">
        <v>845000</v>
      </c>
      <c r="G1733" t="s">
        <v>5</v>
      </c>
      <c r="H1733">
        <v>4</v>
      </c>
      <c r="I1733" s="4">
        <f>IF(E1733="Rhode Island", Table1[[#This Row],[price]]*$L$3, IF(E1733="Massachusetts", Table1[[#This Row],[price]]*$L$2, 1))</f>
        <v>845000</v>
      </c>
    </row>
    <row r="1734" spans="1:9" x14ac:dyDescent="0.25">
      <c r="A1734" s="2">
        <v>40059</v>
      </c>
      <c r="B1734" s="1">
        <f t="shared" si="54"/>
        <v>2009</v>
      </c>
      <c r="C1734" s="1">
        <f t="shared" si="55"/>
        <v>3</v>
      </c>
      <c r="D1734">
        <v>2617</v>
      </c>
      <c r="E1734" t="s">
        <v>37</v>
      </c>
      <c r="F1734" s="4">
        <v>498000</v>
      </c>
      <c r="G1734" t="s">
        <v>5</v>
      </c>
      <c r="H1734">
        <v>4</v>
      </c>
      <c r="I1734" s="4">
        <f>IF(E1734="Rhode Island", Table1[[#This Row],[price]]*$L$3, IF(E1734="Massachusetts", Table1[[#This Row],[price]]*$L$2, 1))</f>
        <v>498000</v>
      </c>
    </row>
    <row r="1735" spans="1:9" x14ac:dyDescent="0.25">
      <c r="A1735" s="2">
        <v>40059</v>
      </c>
      <c r="B1735" s="1">
        <f t="shared" si="54"/>
        <v>2009</v>
      </c>
      <c r="C1735" s="1">
        <f t="shared" si="55"/>
        <v>3</v>
      </c>
      <c r="D1735">
        <v>2600</v>
      </c>
      <c r="E1735" t="s">
        <v>37</v>
      </c>
      <c r="F1735" s="4">
        <v>810000</v>
      </c>
      <c r="G1735" t="s">
        <v>5</v>
      </c>
      <c r="H1735">
        <v>2</v>
      </c>
      <c r="I1735" s="4">
        <f>IF(E1735="Rhode Island", Table1[[#This Row],[price]]*$L$3, IF(E1735="Massachusetts", Table1[[#This Row],[price]]*$L$2, 1))</f>
        <v>810000</v>
      </c>
    </row>
    <row r="1736" spans="1:9" x14ac:dyDescent="0.25">
      <c r="A1736" s="2">
        <v>40059</v>
      </c>
      <c r="B1736" s="1">
        <f t="shared" si="54"/>
        <v>2009</v>
      </c>
      <c r="C1736" s="1">
        <f t="shared" si="55"/>
        <v>3</v>
      </c>
      <c r="D1736">
        <v>2603</v>
      </c>
      <c r="E1736" t="s">
        <v>37</v>
      </c>
      <c r="F1736" s="4">
        <v>438500</v>
      </c>
      <c r="G1736" t="s">
        <v>6</v>
      </c>
      <c r="H1736">
        <v>2</v>
      </c>
      <c r="I1736" s="4">
        <f>IF(E1736="Rhode Island", Table1[[#This Row],[price]]*$L$3, IF(E1736="Massachusetts", Table1[[#This Row],[price]]*$L$2, 1))</f>
        <v>438500</v>
      </c>
    </row>
    <row r="1737" spans="1:9" x14ac:dyDescent="0.25">
      <c r="A1737" s="2">
        <v>40060</v>
      </c>
      <c r="B1737" s="1">
        <f t="shared" si="54"/>
        <v>2009</v>
      </c>
      <c r="C1737" s="1">
        <f t="shared" si="55"/>
        <v>3</v>
      </c>
      <c r="D1737">
        <v>2905</v>
      </c>
      <c r="E1737" t="s">
        <v>36</v>
      </c>
      <c r="F1737" s="4">
        <v>404000</v>
      </c>
      <c r="G1737" t="s">
        <v>5</v>
      </c>
      <c r="H1737">
        <v>3</v>
      </c>
      <c r="I1737" s="4">
        <f>IF(E1737="Rhode Island", Table1[[#This Row],[price]]*$L$3, IF(E1737="Massachusetts", Table1[[#This Row],[price]]*$L$2, 1))</f>
        <v>404000</v>
      </c>
    </row>
    <row r="1738" spans="1:9" x14ac:dyDescent="0.25">
      <c r="A1738" s="2">
        <v>40060</v>
      </c>
      <c r="B1738" s="1">
        <f t="shared" si="54"/>
        <v>2009</v>
      </c>
      <c r="C1738" s="1">
        <f t="shared" si="55"/>
        <v>3</v>
      </c>
      <c r="D1738">
        <v>2906</v>
      </c>
      <c r="E1738" t="s">
        <v>36</v>
      </c>
      <c r="F1738" s="4">
        <v>410000</v>
      </c>
      <c r="G1738" t="s">
        <v>5</v>
      </c>
      <c r="H1738">
        <v>3</v>
      </c>
      <c r="I1738" s="4">
        <f>IF(E1738="Rhode Island", Table1[[#This Row],[price]]*$L$3, IF(E1738="Massachusetts", Table1[[#This Row],[price]]*$L$2, 1))</f>
        <v>410000</v>
      </c>
    </row>
    <row r="1739" spans="1:9" x14ac:dyDescent="0.25">
      <c r="A1739" s="2">
        <v>40060</v>
      </c>
      <c r="B1739" s="1">
        <f t="shared" si="54"/>
        <v>2009</v>
      </c>
      <c r="C1739" s="1">
        <f t="shared" si="55"/>
        <v>3</v>
      </c>
      <c r="D1739">
        <v>2606</v>
      </c>
      <c r="E1739" t="s">
        <v>37</v>
      </c>
      <c r="F1739" s="4">
        <v>455000</v>
      </c>
      <c r="G1739" t="s">
        <v>5</v>
      </c>
      <c r="H1739">
        <v>3</v>
      </c>
      <c r="I1739" s="4">
        <f>IF(E1739="Rhode Island", Table1[[#This Row],[price]]*$L$3, IF(E1739="Massachusetts", Table1[[#This Row],[price]]*$L$2, 1))</f>
        <v>455000</v>
      </c>
    </row>
    <row r="1740" spans="1:9" x14ac:dyDescent="0.25">
      <c r="A1740" s="2">
        <v>40060</v>
      </c>
      <c r="B1740" s="1">
        <f t="shared" si="54"/>
        <v>2009</v>
      </c>
      <c r="C1740" s="1">
        <f t="shared" si="55"/>
        <v>3</v>
      </c>
      <c r="D1740">
        <v>2607</v>
      </c>
      <c r="E1740" t="s">
        <v>37</v>
      </c>
      <c r="F1740" s="4">
        <v>670000</v>
      </c>
      <c r="G1740" t="s">
        <v>5</v>
      </c>
      <c r="H1740">
        <v>4</v>
      </c>
      <c r="I1740" s="4">
        <f>IF(E1740="Rhode Island", Table1[[#This Row],[price]]*$L$3, IF(E1740="Massachusetts", Table1[[#This Row],[price]]*$L$2, 1))</f>
        <v>670000</v>
      </c>
    </row>
    <row r="1741" spans="1:9" x14ac:dyDescent="0.25">
      <c r="A1741" s="2">
        <v>40061</v>
      </c>
      <c r="B1741" s="1">
        <f t="shared" si="54"/>
        <v>2009</v>
      </c>
      <c r="C1741" s="1">
        <f t="shared" si="55"/>
        <v>3</v>
      </c>
      <c r="D1741">
        <v>2904</v>
      </c>
      <c r="E1741" t="s">
        <v>36</v>
      </c>
      <c r="F1741" s="4">
        <v>437000</v>
      </c>
      <c r="G1741" t="s">
        <v>5</v>
      </c>
      <c r="H1741">
        <v>3</v>
      </c>
      <c r="I1741" s="4">
        <f>IF(E1741="Rhode Island", Table1[[#This Row],[price]]*$L$3, IF(E1741="Massachusetts", Table1[[#This Row],[price]]*$L$2, 1))</f>
        <v>437000</v>
      </c>
    </row>
    <row r="1742" spans="1:9" x14ac:dyDescent="0.25">
      <c r="A1742" s="2">
        <v>40061</v>
      </c>
      <c r="B1742" s="1">
        <f t="shared" si="54"/>
        <v>2009</v>
      </c>
      <c r="C1742" s="1">
        <f t="shared" si="55"/>
        <v>3</v>
      </c>
      <c r="D1742">
        <v>2602</v>
      </c>
      <c r="E1742" t="s">
        <v>37</v>
      </c>
      <c r="F1742" s="4">
        <v>470500</v>
      </c>
      <c r="G1742" t="s">
        <v>5</v>
      </c>
      <c r="H1742">
        <v>3</v>
      </c>
      <c r="I1742" s="4">
        <f>IF(E1742="Rhode Island", Table1[[#This Row],[price]]*$L$3, IF(E1742="Massachusetts", Table1[[#This Row],[price]]*$L$2, 1))</f>
        <v>470500</v>
      </c>
    </row>
    <row r="1743" spans="1:9" x14ac:dyDescent="0.25">
      <c r="A1743" s="2">
        <v>40061</v>
      </c>
      <c r="B1743" s="1">
        <f t="shared" si="54"/>
        <v>2009</v>
      </c>
      <c r="C1743" s="1">
        <f t="shared" si="55"/>
        <v>3</v>
      </c>
      <c r="D1743">
        <v>2900</v>
      </c>
      <c r="E1743" t="s">
        <v>37</v>
      </c>
      <c r="F1743" s="4">
        <v>490000</v>
      </c>
      <c r="G1743" t="s">
        <v>5</v>
      </c>
      <c r="H1743">
        <v>4</v>
      </c>
      <c r="I1743" s="4">
        <f>IF(E1743="Rhode Island", Table1[[#This Row],[price]]*$L$3, IF(E1743="Massachusetts", Table1[[#This Row],[price]]*$L$2, 1))</f>
        <v>490000</v>
      </c>
    </row>
    <row r="1744" spans="1:9" x14ac:dyDescent="0.25">
      <c r="A1744" s="2">
        <v>40061</v>
      </c>
      <c r="B1744" s="1">
        <f t="shared" si="54"/>
        <v>2009</v>
      </c>
      <c r="C1744" s="1">
        <f t="shared" si="55"/>
        <v>3</v>
      </c>
      <c r="D1744">
        <v>2913</v>
      </c>
      <c r="E1744" t="s">
        <v>36</v>
      </c>
      <c r="F1744" s="4">
        <v>546000</v>
      </c>
      <c r="G1744" t="s">
        <v>5</v>
      </c>
      <c r="H1744">
        <v>5</v>
      </c>
      <c r="I1744" s="4">
        <f>IF(E1744="Rhode Island", Table1[[#This Row],[price]]*$L$3, IF(E1744="Massachusetts", Table1[[#This Row],[price]]*$L$2, 1))</f>
        <v>546000</v>
      </c>
    </row>
    <row r="1745" spans="1:9" x14ac:dyDescent="0.25">
      <c r="A1745" s="2">
        <v>40061</v>
      </c>
      <c r="B1745" s="1">
        <f t="shared" si="54"/>
        <v>2009</v>
      </c>
      <c r="C1745" s="1">
        <f t="shared" si="55"/>
        <v>3</v>
      </c>
      <c r="D1745">
        <v>2906</v>
      </c>
      <c r="E1745" t="s">
        <v>36</v>
      </c>
      <c r="F1745" s="4">
        <v>680000</v>
      </c>
      <c r="G1745" t="s">
        <v>5</v>
      </c>
      <c r="H1745">
        <v>4</v>
      </c>
      <c r="I1745" s="4">
        <f>IF(E1745="Rhode Island", Table1[[#This Row],[price]]*$L$3, IF(E1745="Massachusetts", Table1[[#This Row],[price]]*$L$2, 1))</f>
        <v>680000</v>
      </c>
    </row>
    <row r="1746" spans="1:9" x14ac:dyDescent="0.25">
      <c r="A1746" s="2">
        <v>40063</v>
      </c>
      <c r="B1746" s="1">
        <f t="shared" si="54"/>
        <v>2009</v>
      </c>
      <c r="C1746" s="1">
        <f t="shared" si="55"/>
        <v>3</v>
      </c>
      <c r="D1746">
        <v>2912</v>
      </c>
      <c r="E1746" t="s">
        <v>36</v>
      </c>
      <c r="F1746" s="4">
        <v>535000</v>
      </c>
      <c r="G1746" t="s">
        <v>5</v>
      </c>
      <c r="H1746">
        <v>4</v>
      </c>
      <c r="I1746" s="4">
        <f>IF(E1746="Rhode Island", Table1[[#This Row],[price]]*$L$3, IF(E1746="Massachusetts", Table1[[#This Row],[price]]*$L$2, 1))</f>
        <v>535000</v>
      </c>
    </row>
    <row r="1747" spans="1:9" x14ac:dyDescent="0.25">
      <c r="A1747" s="2">
        <v>40064</v>
      </c>
      <c r="B1747" s="1">
        <f t="shared" si="54"/>
        <v>2009</v>
      </c>
      <c r="C1747" s="1">
        <f t="shared" si="55"/>
        <v>3</v>
      </c>
      <c r="D1747">
        <v>2906</v>
      </c>
      <c r="E1747" t="s">
        <v>36</v>
      </c>
      <c r="F1747" s="4">
        <v>390000</v>
      </c>
      <c r="G1747" t="s">
        <v>5</v>
      </c>
      <c r="H1747">
        <v>3</v>
      </c>
      <c r="I1747" s="4">
        <f>IF(E1747="Rhode Island", Table1[[#This Row],[price]]*$L$3, IF(E1747="Massachusetts", Table1[[#This Row],[price]]*$L$2, 1))</f>
        <v>390000</v>
      </c>
    </row>
    <row r="1748" spans="1:9" x14ac:dyDescent="0.25">
      <c r="A1748" s="2">
        <v>40064</v>
      </c>
      <c r="B1748" s="1">
        <f t="shared" si="54"/>
        <v>2009</v>
      </c>
      <c r="C1748" s="1">
        <f t="shared" si="55"/>
        <v>3</v>
      </c>
      <c r="D1748">
        <v>2914</v>
      </c>
      <c r="E1748" t="s">
        <v>36</v>
      </c>
      <c r="F1748" s="4">
        <v>470000</v>
      </c>
      <c r="G1748" t="s">
        <v>5</v>
      </c>
      <c r="H1748">
        <v>4</v>
      </c>
      <c r="I1748" s="4">
        <f>IF(E1748="Rhode Island", Table1[[#This Row],[price]]*$L$3, IF(E1748="Massachusetts", Table1[[#This Row],[price]]*$L$2, 1))</f>
        <v>470000</v>
      </c>
    </row>
    <row r="1749" spans="1:9" x14ac:dyDescent="0.25">
      <c r="A1749" s="2">
        <v>40064</v>
      </c>
      <c r="B1749" s="1">
        <f t="shared" si="54"/>
        <v>2009</v>
      </c>
      <c r="C1749" s="1">
        <f t="shared" si="55"/>
        <v>3</v>
      </c>
      <c r="D1749">
        <v>2913</v>
      </c>
      <c r="E1749" t="s">
        <v>36</v>
      </c>
      <c r="F1749" s="4">
        <v>895000</v>
      </c>
      <c r="G1749" t="s">
        <v>5</v>
      </c>
      <c r="H1749">
        <v>5</v>
      </c>
      <c r="I1749" s="4">
        <f>IF(E1749="Rhode Island", Table1[[#This Row],[price]]*$L$3, IF(E1749="Massachusetts", Table1[[#This Row],[price]]*$L$2, 1))</f>
        <v>895000</v>
      </c>
    </row>
    <row r="1750" spans="1:9" x14ac:dyDescent="0.25">
      <c r="A1750" s="2">
        <v>40065</v>
      </c>
      <c r="B1750" s="1">
        <f t="shared" si="54"/>
        <v>2009</v>
      </c>
      <c r="C1750" s="1">
        <f t="shared" si="55"/>
        <v>3</v>
      </c>
      <c r="D1750">
        <v>2902</v>
      </c>
      <c r="E1750" t="s">
        <v>36</v>
      </c>
      <c r="F1750" s="4">
        <v>405000</v>
      </c>
      <c r="G1750" t="s">
        <v>5</v>
      </c>
      <c r="H1750">
        <v>3</v>
      </c>
      <c r="I1750" s="4">
        <f>IF(E1750="Rhode Island", Table1[[#This Row],[price]]*$L$3, IF(E1750="Massachusetts", Table1[[#This Row],[price]]*$L$2, 1))</f>
        <v>405000</v>
      </c>
    </row>
    <row r="1751" spans="1:9" x14ac:dyDescent="0.25">
      <c r="A1751" s="2">
        <v>40065</v>
      </c>
      <c r="B1751" s="1">
        <f t="shared" si="54"/>
        <v>2009</v>
      </c>
      <c r="C1751" s="1">
        <f t="shared" si="55"/>
        <v>3</v>
      </c>
      <c r="D1751">
        <v>2615</v>
      </c>
      <c r="E1751" t="s">
        <v>37</v>
      </c>
      <c r="F1751" s="4">
        <v>465000</v>
      </c>
      <c r="G1751" t="s">
        <v>5</v>
      </c>
      <c r="H1751">
        <v>4</v>
      </c>
      <c r="I1751" s="4">
        <f>IF(E1751="Rhode Island", Table1[[#This Row],[price]]*$L$3, IF(E1751="Massachusetts", Table1[[#This Row],[price]]*$L$2, 1))</f>
        <v>465000</v>
      </c>
    </row>
    <row r="1752" spans="1:9" x14ac:dyDescent="0.25">
      <c r="A1752" s="2">
        <v>40065</v>
      </c>
      <c r="B1752" s="1">
        <f t="shared" si="54"/>
        <v>2009</v>
      </c>
      <c r="C1752" s="1">
        <f t="shared" si="55"/>
        <v>3</v>
      </c>
      <c r="D1752">
        <v>2617</v>
      </c>
      <c r="E1752" t="s">
        <v>37</v>
      </c>
      <c r="F1752" s="4">
        <v>495000</v>
      </c>
      <c r="G1752" t="s">
        <v>5</v>
      </c>
      <c r="H1752">
        <v>4</v>
      </c>
      <c r="I1752" s="4">
        <f>IF(E1752="Rhode Island", Table1[[#This Row],[price]]*$L$3, IF(E1752="Massachusetts", Table1[[#This Row],[price]]*$L$2, 1))</f>
        <v>495000</v>
      </c>
    </row>
    <row r="1753" spans="1:9" x14ac:dyDescent="0.25">
      <c r="A1753" s="2">
        <v>40066</v>
      </c>
      <c r="B1753" s="1">
        <f t="shared" si="54"/>
        <v>2009</v>
      </c>
      <c r="C1753" s="1">
        <f t="shared" si="55"/>
        <v>3</v>
      </c>
      <c r="D1753">
        <v>2914</v>
      </c>
      <c r="E1753" t="s">
        <v>36</v>
      </c>
      <c r="F1753" s="4">
        <v>390000</v>
      </c>
      <c r="G1753" t="s">
        <v>5</v>
      </c>
      <c r="H1753">
        <v>3</v>
      </c>
      <c r="I1753" s="4">
        <f>IF(E1753="Rhode Island", Table1[[#This Row],[price]]*$L$3, IF(E1753="Massachusetts", Table1[[#This Row],[price]]*$L$2, 1))</f>
        <v>390000</v>
      </c>
    </row>
    <row r="1754" spans="1:9" x14ac:dyDescent="0.25">
      <c r="A1754" s="2">
        <v>40066</v>
      </c>
      <c r="B1754" s="1">
        <f t="shared" si="54"/>
        <v>2009</v>
      </c>
      <c r="C1754" s="1">
        <f t="shared" si="55"/>
        <v>3</v>
      </c>
      <c r="D1754">
        <v>2905</v>
      </c>
      <c r="E1754" t="s">
        <v>36</v>
      </c>
      <c r="F1754" s="4">
        <v>456000</v>
      </c>
      <c r="G1754" t="s">
        <v>5</v>
      </c>
      <c r="H1754">
        <v>3</v>
      </c>
      <c r="I1754" s="4">
        <f>IF(E1754="Rhode Island", Table1[[#This Row],[price]]*$L$3, IF(E1754="Massachusetts", Table1[[#This Row],[price]]*$L$2, 1))</f>
        <v>456000</v>
      </c>
    </row>
    <row r="1755" spans="1:9" x14ac:dyDescent="0.25">
      <c r="A1755" s="2">
        <v>40066</v>
      </c>
      <c r="B1755" s="1">
        <f t="shared" si="54"/>
        <v>2009</v>
      </c>
      <c r="C1755" s="1">
        <f t="shared" si="55"/>
        <v>3</v>
      </c>
      <c r="D1755">
        <v>2614</v>
      </c>
      <c r="E1755" t="s">
        <v>37</v>
      </c>
      <c r="F1755" s="4">
        <v>880000</v>
      </c>
      <c r="G1755" t="s">
        <v>5</v>
      </c>
      <c r="H1755">
        <v>5</v>
      </c>
      <c r="I1755" s="4">
        <f>IF(E1755="Rhode Island", Table1[[#This Row],[price]]*$L$3, IF(E1755="Massachusetts", Table1[[#This Row],[price]]*$L$2, 1))</f>
        <v>880000</v>
      </c>
    </row>
    <row r="1756" spans="1:9" x14ac:dyDescent="0.25">
      <c r="A1756" s="2">
        <v>40067</v>
      </c>
      <c r="B1756" s="1">
        <f t="shared" si="54"/>
        <v>2009</v>
      </c>
      <c r="C1756" s="1">
        <f t="shared" si="55"/>
        <v>3</v>
      </c>
      <c r="D1756">
        <v>2615</v>
      </c>
      <c r="E1756" t="s">
        <v>37</v>
      </c>
      <c r="F1756" s="4">
        <v>502723</v>
      </c>
      <c r="G1756" t="s">
        <v>5</v>
      </c>
      <c r="H1756">
        <v>4</v>
      </c>
      <c r="I1756" s="4">
        <f>IF(E1756="Rhode Island", Table1[[#This Row],[price]]*$L$3, IF(E1756="Massachusetts", Table1[[#This Row],[price]]*$L$2, 1))</f>
        <v>502723</v>
      </c>
    </row>
    <row r="1757" spans="1:9" x14ac:dyDescent="0.25">
      <c r="A1757" s="2">
        <v>40067</v>
      </c>
      <c r="B1757" s="1">
        <f t="shared" si="54"/>
        <v>2009</v>
      </c>
      <c r="C1757" s="1">
        <f t="shared" si="55"/>
        <v>3</v>
      </c>
      <c r="D1757">
        <v>2617</v>
      </c>
      <c r="E1757" t="s">
        <v>37</v>
      </c>
      <c r="F1757" s="4">
        <v>315000</v>
      </c>
      <c r="G1757" t="s">
        <v>6</v>
      </c>
      <c r="H1757">
        <v>2</v>
      </c>
      <c r="I1757" s="4">
        <f>IF(E1757="Rhode Island", Table1[[#This Row],[price]]*$L$3, IF(E1757="Massachusetts", Table1[[#This Row],[price]]*$L$2, 1))</f>
        <v>315000</v>
      </c>
    </row>
    <row r="1758" spans="1:9" x14ac:dyDescent="0.25">
      <c r="A1758" s="2">
        <v>40067</v>
      </c>
      <c r="B1758" s="1">
        <f t="shared" si="54"/>
        <v>2009</v>
      </c>
      <c r="C1758" s="1">
        <f t="shared" si="55"/>
        <v>3</v>
      </c>
      <c r="D1758">
        <v>2617</v>
      </c>
      <c r="E1758" t="s">
        <v>37</v>
      </c>
      <c r="F1758" s="4">
        <v>442000</v>
      </c>
      <c r="G1758" t="s">
        <v>6</v>
      </c>
      <c r="H1758">
        <v>2</v>
      </c>
      <c r="I1758" s="4">
        <f>IF(E1758="Rhode Island", Table1[[#This Row],[price]]*$L$3, IF(E1758="Massachusetts", Table1[[#This Row],[price]]*$L$2, 1))</f>
        <v>442000</v>
      </c>
    </row>
    <row r="1759" spans="1:9" x14ac:dyDescent="0.25">
      <c r="A1759" s="2">
        <v>40068</v>
      </c>
      <c r="B1759" s="1">
        <f t="shared" si="54"/>
        <v>2009</v>
      </c>
      <c r="C1759" s="1">
        <f t="shared" si="55"/>
        <v>3</v>
      </c>
      <c r="D1759">
        <v>2615</v>
      </c>
      <c r="E1759" t="s">
        <v>37</v>
      </c>
      <c r="F1759" s="4">
        <v>428000</v>
      </c>
      <c r="G1759" t="s">
        <v>5</v>
      </c>
      <c r="H1759">
        <v>3</v>
      </c>
      <c r="I1759" s="4">
        <f>IF(E1759="Rhode Island", Table1[[#This Row],[price]]*$L$3, IF(E1759="Massachusetts", Table1[[#This Row],[price]]*$L$2, 1))</f>
        <v>428000</v>
      </c>
    </row>
    <row r="1760" spans="1:9" x14ac:dyDescent="0.25">
      <c r="A1760" s="2">
        <v>40068</v>
      </c>
      <c r="B1760" s="1">
        <f t="shared" si="54"/>
        <v>2009</v>
      </c>
      <c r="C1760" s="1">
        <f t="shared" si="55"/>
        <v>3</v>
      </c>
      <c r="D1760">
        <v>2903</v>
      </c>
      <c r="E1760" t="s">
        <v>36</v>
      </c>
      <c r="F1760" s="4">
        <v>486500</v>
      </c>
      <c r="G1760" t="s">
        <v>5</v>
      </c>
      <c r="H1760">
        <v>4</v>
      </c>
      <c r="I1760" s="4">
        <f>IF(E1760="Rhode Island", Table1[[#This Row],[price]]*$L$3, IF(E1760="Massachusetts", Table1[[#This Row],[price]]*$L$2, 1))</f>
        <v>486500</v>
      </c>
    </row>
    <row r="1761" spans="1:9" x14ac:dyDescent="0.25">
      <c r="A1761" s="2">
        <v>40068</v>
      </c>
      <c r="B1761" s="1">
        <f t="shared" si="54"/>
        <v>2009</v>
      </c>
      <c r="C1761" s="1">
        <f t="shared" si="55"/>
        <v>3</v>
      </c>
      <c r="D1761">
        <v>2904</v>
      </c>
      <c r="E1761" t="s">
        <v>36</v>
      </c>
      <c r="F1761" s="4">
        <v>620000</v>
      </c>
      <c r="G1761" t="s">
        <v>5</v>
      </c>
      <c r="H1761">
        <v>4</v>
      </c>
      <c r="I1761" s="4">
        <f>IF(E1761="Rhode Island", Table1[[#This Row],[price]]*$L$3, IF(E1761="Massachusetts", Table1[[#This Row],[price]]*$L$2, 1))</f>
        <v>620000</v>
      </c>
    </row>
    <row r="1762" spans="1:9" x14ac:dyDescent="0.25">
      <c r="A1762" s="2">
        <v>40068</v>
      </c>
      <c r="B1762" s="1">
        <f t="shared" si="54"/>
        <v>2009</v>
      </c>
      <c r="C1762" s="1">
        <f t="shared" si="55"/>
        <v>3</v>
      </c>
      <c r="D1762">
        <v>2602</v>
      </c>
      <c r="E1762" t="s">
        <v>37</v>
      </c>
      <c r="F1762" s="4">
        <v>737500</v>
      </c>
      <c r="G1762" t="s">
        <v>5</v>
      </c>
      <c r="H1762">
        <v>3</v>
      </c>
      <c r="I1762" s="4">
        <f>IF(E1762="Rhode Island", Table1[[#This Row],[price]]*$L$3, IF(E1762="Massachusetts", Table1[[#This Row],[price]]*$L$2, 1))</f>
        <v>737500</v>
      </c>
    </row>
    <row r="1763" spans="1:9" x14ac:dyDescent="0.25">
      <c r="A1763" s="2">
        <v>40069</v>
      </c>
      <c r="B1763" s="1">
        <f t="shared" si="54"/>
        <v>2009</v>
      </c>
      <c r="C1763" s="1">
        <f t="shared" si="55"/>
        <v>3</v>
      </c>
      <c r="D1763">
        <v>2914</v>
      </c>
      <c r="E1763" t="s">
        <v>36</v>
      </c>
      <c r="F1763" s="4">
        <v>810000</v>
      </c>
      <c r="G1763" t="s">
        <v>5</v>
      </c>
      <c r="H1763">
        <v>4</v>
      </c>
      <c r="I1763" s="4">
        <f>IF(E1763="Rhode Island", Table1[[#This Row],[price]]*$L$3, IF(E1763="Massachusetts", Table1[[#This Row],[price]]*$L$2, 1))</f>
        <v>810000</v>
      </c>
    </row>
    <row r="1764" spans="1:9" x14ac:dyDescent="0.25">
      <c r="A1764" s="2">
        <v>40070</v>
      </c>
      <c r="B1764" s="1">
        <f t="shared" si="54"/>
        <v>2009</v>
      </c>
      <c r="C1764" s="1">
        <f t="shared" si="55"/>
        <v>3</v>
      </c>
      <c r="D1764">
        <v>2906</v>
      </c>
      <c r="E1764" t="s">
        <v>36</v>
      </c>
      <c r="F1764" s="4">
        <v>324000</v>
      </c>
      <c r="G1764" t="s">
        <v>5</v>
      </c>
      <c r="H1764">
        <v>3</v>
      </c>
      <c r="I1764" s="4">
        <f>IF(E1764="Rhode Island", Table1[[#This Row],[price]]*$L$3, IF(E1764="Massachusetts", Table1[[#This Row],[price]]*$L$2, 1))</f>
        <v>324000</v>
      </c>
    </row>
    <row r="1765" spans="1:9" x14ac:dyDescent="0.25">
      <c r="A1765" s="2">
        <v>40070</v>
      </c>
      <c r="B1765" s="1">
        <f t="shared" si="54"/>
        <v>2009</v>
      </c>
      <c r="C1765" s="1">
        <f t="shared" si="55"/>
        <v>3</v>
      </c>
      <c r="D1765">
        <v>2905</v>
      </c>
      <c r="E1765" t="s">
        <v>36</v>
      </c>
      <c r="F1765" s="4">
        <v>437500</v>
      </c>
      <c r="G1765" t="s">
        <v>5</v>
      </c>
      <c r="H1765">
        <v>3</v>
      </c>
      <c r="I1765" s="4">
        <f>IF(E1765="Rhode Island", Table1[[#This Row],[price]]*$L$3, IF(E1765="Massachusetts", Table1[[#This Row],[price]]*$L$2, 1))</f>
        <v>437500</v>
      </c>
    </row>
    <row r="1766" spans="1:9" x14ac:dyDescent="0.25">
      <c r="A1766" s="2">
        <v>40070</v>
      </c>
      <c r="B1766" s="1">
        <f t="shared" si="54"/>
        <v>2009</v>
      </c>
      <c r="C1766" s="1">
        <f t="shared" si="55"/>
        <v>3</v>
      </c>
      <c r="D1766">
        <v>2902</v>
      </c>
      <c r="E1766" t="s">
        <v>36</v>
      </c>
      <c r="F1766" s="4">
        <v>660000</v>
      </c>
      <c r="G1766" t="s">
        <v>5</v>
      </c>
      <c r="H1766">
        <v>4</v>
      </c>
      <c r="I1766" s="4">
        <f>IF(E1766="Rhode Island", Table1[[#This Row],[price]]*$L$3, IF(E1766="Massachusetts", Table1[[#This Row],[price]]*$L$2, 1))</f>
        <v>660000</v>
      </c>
    </row>
    <row r="1767" spans="1:9" x14ac:dyDescent="0.25">
      <c r="A1767" s="2">
        <v>40071</v>
      </c>
      <c r="B1767" s="1">
        <f t="shared" si="54"/>
        <v>2009</v>
      </c>
      <c r="C1767" s="1">
        <f t="shared" si="55"/>
        <v>3</v>
      </c>
      <c r="D1767">
        <v>2912</v>
      </c>
      <c r="E1767" t="s">
        <v>36</v>
      </c>
      <c r="F1767" s="4">
        <v>385000</v>
      </c>
      <c r="G1767" t="s">
        <v>5</v>
      </c>
      <c r="H1767">
        <v>3</v>
      </c>
      <c r="I1767" s="4">
        <f>IF(E1767="Rhode Island", Table1[[#This Row],[price]]*$L$3, IF(E1767="Massachusetts", Table1[[#This Row],[price]]*$L$2, 1))</f>
        <v>385000</v>
      </c>
    </row>
    <row r="1768" spans="1:9" x14ac:dyDescent="0.25">
      <c r="A1768" s="2">
        <v>40071</v>
      </c>
      <c r="B1768" s="1">
        <f t="shared" si="54"/>
        <v>2009</v>
      </c>
      <c r="C1768" s="1">
        <f t="shared" si="55"/>
        <v>3</v>
      </c>
      <c r="D1768">
        <v>2615</v>
      </c>
      <c r="E1768" t="s">
        <v>37</v>
      </c>
      <c r="F1768" s="4">
        <v>398000</v>
      </c>
      <c r="G1768" t="s">
        <v>5</v>
      </c>
      <c r="H1768">
        <v>3</v>
      </c>
      <c r="I1768" s="4">
        <f>IF(E1768="Rhode Island", Table1[[#This Row],[price]]*$L$3, IF(E1768="Massachusetts", Table1[[#This Row],[price]]*$L$2, 1))</f>
        <v>398000</v>
      </c>
    </row>
    <row r="1769" spans="1:9" x14ac:dyDescent="0.25">
      <c r="A1769" s="2">
        <v>40071</v>
      </c>
      <c r="B1769" s="1">
        <f t="shared" si="54"/>
        <v>2009</v>
      </c>
      <c r="C1769" s="1">
        <f t="shared" si="55"/>
        <v>3</v>
      </c>
      <c r="D1769">
        <v>2914</v>
      </c>
      <c r="E1769" t="s">
        <v>36</v>
      </c>
      <c r="F1769" s="4">
        <v>478500</v>
      </c>
      <c r="G1769" t="s">
        <v>5</v>
      </c>
      <c r="H1769">
        <v>3</v>
      </c>
      <c r="I1769" s="4">
        <f>IF(E1769="Rhode Island", Table1[[#This Row],[price]]*$L$3, IF(E1769="Massachusetts", Table1[[#This Row],[price]]*$L$2, 1))</f>
        <v>478500</v>
      </c>
    </row>
    <row r="1770" spans="1:9" x14ac:dyDescent="0.25">
      <c r="A1770" s="2">
        <v>40071</v>
      </c>
      <c r="B1770" s="1">
        <f t="shared" si="54"/>
        <v>2009</v>
      </c>
      <c r="C1770" s="1">
        <f t="shared" si="55"/>
        <v>3</v>
      </c>
      <c r="D1770">
        <v>2617</v>
      </c>
      <c r="E1770" t="s">
        <v>37</v>
      </c>
      <c r="F1770" s="4">
        <v>360000</v>
      </c>
      <c r="G1770" t="s">
        <v>6</v>
      </c>
      <c r="H1770">
        <v>3</v>
      </c>
      <c r="I1770" s="4">
        <f>IF(E1770="Rhode Island", Table1[[#This Row],[price]]*$L$3, IF(E1770="Massachusetts", Table1[[#This Row],[price]]*$L$2, 1))</f>
        <v>360000</v>
      </c>
    </row>
    <row r="1771" spans="1:9" x14ac:dyDescent="0.25">
      <c r="A1771" s="2">
        <v>40072</v>
      </c>
      <c r="B1771" s="1">
        <f t="shared" si="54"/>
        <v>2009</v>
      </c>
      <c r="C1771" s="1">
        <f t="shared" si="55"/>
        <v>3</v>
      </c>
      <c r="D1771">
        <v>2615</v>
      </c>
      <c r="E1771" t="s">
        <v>37</v>
      </c>
      <c r="F1771" s="4">
        <v>332000</v>
      </c>
      <c r="G1771" t="s">
        <v>5</v>
      </c>
      <c r="H1771">
        <v>3</v>
      </c>
      <c r="I1771" s="4">
        <f>IF(E1771="Rhode Island", Table1[[#This Row],[price]]*$L$3, IF(E1771="Massachusetts", Table1[[#This Row],[price]]*$L$2, 1))</f>
        <v>332000</v>
      </c>
    </row>
    <row r="1772" spans="1:9" x14ac:dyDescent="0.25">
      <c r="A1772" s="2">
        <v>40072</v>
      </c>
      <c r="B1772" s="1">
        <f t="shared" si="54"/>
        <v>2009</v>
      </c>
      <c r="C1772" s="1">
        <f t="shared" si="55"/>
        <v>3</v>
      </c>
      <c r="D1772">
        <v>2914</v>
      </c>
      <c r="E1772" t="s">
        <v>36</v>
      </c>
      <c r="F1772" s="4">
        <v>410000</v>
      </c>
      <c r="G1772" t="s">
        <v>5</v>
      </c>
      <c r="H1772">
        <v>3</v>
      </c>
      <c r="I1772" s="4">
        <f>IF(E1772="Rhode Island", Table1[[#This Row],[price]]*$L$3, IF(E1772="Massachusetts", Table1[[#This Row],[price]]*$L$2, 1))</f>
        <v>410000</v>
      </c>
    </row>
    <row r="1773" spans="1:9" x14ac:dyDescent="0.25">
      <c r="A1773" s="2">
        <v>40072</v>
      </c>
      <c r="B1773" s="1">
        <f t="shared" si="54"/>
        <v>2009</v>
      </c>
      <c r="C1773" s="1">
        <f t="shared" si="55"/>
        <v>3</v>
      </c>
      <c r="D1773">
        <v>2611</v>
      </c>
      <c r="E1773" t="s">
        <v>37</v>
      </c>
      <c r="F1773" s="4">
        <v>530000</v>
      </c>
      <c r="G1773" t="s">
        <v>5</v>
      </c>
      <c r="H1773">
        <v>3</v>
      </c>
      <c r="I1773" s="4">
        <f>IF(E1773="Rhode Island", Table1[[#This Row],[price]]*$L$3, IF(E1773="Massachusetts", Table1[[#This Row],[price]]*$L$2, 1))</f>
        <v>530000</v>
      </c>
    </row>
    <row r="1774" spans="1:9" x14ac:dyDescent="0.25">
      <c r="A1774" s="2">
        <v>40072</v>
      </c>
      <c r="B1774" s="1">
        <f t="shared" si="54"/>
        <v>2009</v>
      </c>
      <c r="C1774" s="1">
        <f t="shared" si="55"/>
        <v>3</v>
      </c>
      <c r="D1774">
        <v>2614</v>
      </c>
      <c r="E1774" t="s">
        <v>37</v>
      </c>
      <c r="F1774" s="4">
        <v>602000</v>
      </c>
      <c r="G1774" t="s">
        <v>5</v>
      </c>
      <c r="H1774">
        <v>3</v>
      </c>
      <c r="I1774" s="4">
        <f>IF(E1774="Rhode Island", Table1[[#This Row],[price]]*$L$3, IF(E1774="Massachusetts", Table1[[#This Row],[price]]*$L$2, 1))</f>
        <v>602000</v>
      </c>
    </row>
    <row r="1775" spans="1:9" x14ac:dyDescent="0.25">
      <c r="A1775" s="2">
        <v>40073</v>
      </c>
      <c r="B1775" s="1">
        <f t="shared" si="54"/>
        <v>2009</v>
      </c>
      <c r="C1775" s="1">
        <f t="shared" si="55"/>
        <v>3</v>
      </c>
      <c r="D1775">
        <v>2905</v>
      </c>
      <c r="E1775" t="s">
        <v>36</v>
      </c>
      <c r="F1775" s="4">
        <v>450000</v>
      </c>
      <c r="G1775" t="s">
        <v>5</v>
      </c>
      <c r="H1775">
        <v>3</v>
      </c>
      <c r="I1775" s="4">
        <f>IF(E1775="Rhode Island", Table1[[#This Row],[price]]*$L$3, IF(E1775="Massachusetts", Table1[[#This Row],[price]]*$L$2, 1))</f>
        <v>450000</v>
      </c>
    </row>
    <row r="1776" spans="1:9" x14ac:dyDescent="0.25">
      <c r="A1776" s="2">
        <v>40073</v>
      </c>
      <c r="B1776" s="1">
        <f t="shared" si="54"/>
        <v>2009</v>
      </c>
      <c r="C1776" s="1">
        <f t="shared" si="55"/>
        <v>3</v>
      </c>
      <c r="D1776">
        <v>2615</v>
      </c>
      <c r="E1776" t="s">
        <v>37</v>
      </c>
      <c r="F1776" s="4">
        <v>465000</v>
      </c>
      <c r="G1776" t="s">
        <v>5</v>
      </c>
      <c r="H1776">
        <v>4</v>
      </c>
      <c r="I1776" s="4">
        <f>IF(E1776="Rhode Island", Table1[[#This Row],[price]]*$L$3, IF(E1776="Massachusetts", Table1[[#This Row],[price]]*$L$2, 1))</f>
        <v>465000</v>
      </c>
    </row>
    <row r="1777" spans="1:9" x14ac:dyDescent="0.25">
      <c r="A1777" s="2">
        <v>40073</v>
      </c>
      <c r="B1777" s="1">
        <f t="shared" si="54"/>
        <v>2009</v>
      </c>
      <c r="C1777" s="1">
        <f t="shared" si="55"/>
        <v>3</v>
      </c>
      <c r="D1777">
        <v>2615</v>
      </c>
      <c r="E1777" t="s">
        <v>37</v>
      </c>
      <c r="F1777" s="4">
        <v>470000</v>
      </c>
      <c r="G1777" t="s">
        <v>5</v>
      </c>
      <c r="H1777">
        <v>4</v>
      </c>
      <c r="I1777" s="4">
        <f>IF(E1777="Rhode Island", Table1[[#This Row],[price]]*$L$3, IF(E1777="Massachusetts", Table1[[#This Row],[price]]*$L$2, 1))</f>
        <v>470000</v>
      </c>
    </row>
    <row r="1778" spans="1:9" x14ac:dyDescent="0.25">
      <c r="A1778" s="2">
        <v>40073</v>
      </c>
      <c r="B1778" s="1">
        <f t="shared" si="54"/>
        <v>2009</v>
      </c>
      <c r="C1778" s="1">
        <f t="shared" si="55"/>
        <v>3</v>
      </c>
      <c r="D1778">
        <v>2607</v>
      </c>
      <c r="E1778" t="s">
        <v>37</v>
      </c>
      <c r="F1778" s="4">
        <v>519950</v>
      </c>
      <c r="G1778" t="s">
        <v>5</v>
      </c>
      <c r="H1778">
        <v>3</v>
      </c>
      <c r="I1778" s="4">
        <f>IF(E1778="Rhode Island", Table1[[#This Row],[price]]*$L$3, IF(E1778="Massachusetts", Table1[[#This Row],[price]]*$L$2, 1))</f>
        <v>519950</v>
      </c>
    </row>
    <row r="1779" spans="1:9" x14ac:dyDescent="0.25">
      <c r="A1779" s="2">
        <v>40074</v>
      </c>
      <c r="B1779" s="1">
        <f t="shared" si="54"/>
        <v>2009</v>
      </c>
      <c r="C1779" s="1">
        <f t="shared" si="55"/>
        <v>3</v>
      </c>
      <c r="D1779">
        <v>2615</v>
      </c>
      <c r="E1779" t="s">
        <v>37</v>
      </c>
      <c r="F1779" s="4">
        <v>447950</v>
      </c>
      <c r="G1779" t="s">
        <v>5</v>
      </c>
      <c r="H1779">
        <v>4</v>
      </c>
      <c r="I1779" s="4">
        <f>IF(E1779="Rhode Island", Table1[[#This Row],[price]]*$L$3, IF(E1779="Massachusetts", Table1[[#This Row],[price]]*$L$2, 1))</f>
        <v>447950</v>
      </c>
    </row>
    <row r="1780" spans="1:9" x14ac:dyDescent="0.25">
      <c r="A1780" s="2">
        <v>40074</v>
      </c>
      <c r="B1780" s="1">
        <f t="shared" si="54"/>
        <v>2009</v>
      </c>
      <c r="C1780" s="1">
        <f t="shared" si="55"/>
        <v>3</v>
      </c>
      <c r="D1780">
        <v>2611</v>
      </c>
      <c r="E1780" t="s">
        <v>37</v>
      </c>
      <c r="F1780" s="4">
        <v>522000</v>
      </c>
      <c r="G1780" t="s">
        <v>5</v>
      </c>
      <c r="H1780">
        <v>4</v>
      </c>
      <c r="I1780" s="4">
        <f>IF(E1780="Rhode Island", Table1[[#This Row],[price]]*$L$3, IF(E1780="Massachusetts", Table1[[#This Row],[price]]*$L$2, 1))</f>
        <v>522000</v>
      </c>
    </row>
    <row r="1781" spans="1:9" x14ac:dyDescent="0.25">
      <c r="A1781" s="2">
        <v>40074</v>
      </c>
      <c r="B1781" s="1">
        <f t="shared" si="54"/>
        <v>2009</v>
      </c>
      <c r="C1781" s="1">
        <f t="shared" si="55"/>
        <v>3</v>
      </c>
      <c r="D1781">
        <v>2900</v>
      </c>
      <c r="E1781" t="s">
        <v>37</v>
      </c>
      <c r="F1781" s="4">
        <v>576100</v>
      </c>
      <c r="G1781" t="s">
        <v>5</v>
      </c>
      <c r="H1781">
        <v>4</v>
      </c>
      <c r="I1781" s="4">
        <f>IF(E1781="Rhode Island", Table1[[#This Row],[price]]*$L$3, IF(E1781="Massachusetts", Table1[[#This Row],[price]]*$L$2, 1))</f>
        <v>576100</v>
      </c>
    </row>
    <row r="1782" spans="1:9" x14ac:dyDescent="0.25">
      <c r="A1782" s="2">
        <v>40074</v>
      </c>
      <c r="B1782" s="1">
        <f t="shared" si="54"/>
        <v>2009</v>
      </c>
      <c r="C1782" s="1">
        <f t="shared" si="55"/>
        <v>3</v>
      </c>
      <c r="D1782">
        <v>2615</v>
      </c>
      <c r="E1782" t="s">
        <v>37</v>
      </c>
      <c r="F1782" s="4">
        <v>645000</v>
      </c>
      <c r="G1782" t="s">
        <v>5</v>
      </c>
      <c r="H1782">
        <v>3</v>
      </c>
      <c r="I1782" s="4">
        <f>IF(E1782="Rhode Island", Table1[[#This Row],[price]]*$L$3, IF(E1782="Massachusetts", Table1[[#This Row],[price]]*$L$2, 1))</f>
        <v>645000</v>
      </c>
    </row>
    <row r="1783" spans="1:9" x14ac:dyDescent="0.25">
      <c r="A1783" s="2">
        <v>40074</v>
      </c>
      <c r="B1783" s="1">
        <f t="shared" si="54"/>
        <v>2009</v>
      </c>
      <c r="C1783" s="1">
        <f t="shared" si="55"/>
        <v>3</v>
      </c>
      <c r="D1783">
        <v>2607</v>
      </c>
      <c r="E1783" t="s">
        <v>37</v>
      </c>
      <c r="F1783" s="4">
        <v>308000</v>
      </c>
      <c r="G1783" t="s">
        <v>6</v>
      </c>
      <c r="H1783">
        <v>2</v>
      </c>
      <c r="I1783" s="4">
        <f>IF(E1783="Rhode Island", Table1[[#This Row],[price]]*$L$3, IF(E1783="Massachusetts", Table1[[#This Row],[price]]*$L$2, 1))</f>
        <v>308000</v>
      </c>
    </row>
    <row r="1784" spans="1:9" x14ac:dyDescent="0.25">
      <c r="A1784" s="2">
        <v>40075</v>
      </c>
      <c r="B1784" s="1">
        <f t="shared" si="54"/>
        <v>2009</v>
      </c>
      <c r="C1784" s="1">
        <f t="shared" si="55"/>
        <v>3</v>
      </c>
      <c r="D1784">
        <v>2617</v>
      </c>
      <c r="E1784" t="s">
        <v>37</v>
      </c>
      <c r="F1784" s="4">
        <v>395000</v>
      </c>
      <c r="G1784" t="s">
        <v>5</v>
      </c>
      <c r="H1784">
        <v>3</v>
      </c>
      <c r="I1784" s="4">
        <f>IF(E1784="Rhode Island", Table1[[#This Row],[price]]*$L$3, IF(E1784="Massachusetts", Table1[[#This Row],[price]]*$L$2, 1))</f>
        <v>395000</v>
      </c>
    </row>
    <row r="1785" spans="1:9" x14ac:dyDescent="0.25">
      <c r="A1785" s="2">
        <v>40075</v>
      </c>
      <c r="B1785" s="1">
        <f t="shared" si="54"/>
        <v>2009</v>
      </c>
      <c r="C1785" s="1">
        <f t="shared" si="55"/>
        <v>3</v>
      </c>
      <c r="D1785">
        <v>2617</v>
      </c>
      <c r="E1785" t="s">
        <v>37</v>
      </c>
      <c r="F1785" s="4">
        <v>446000</v>
      </c>
      <c r="G1785" t="s">
        <v>5</v>
      </c>
      <c r="H1785">
        <v>3</v>
      </c>
      <c r="I1785" s="4">
        <f>IF(E1785="Rhode Island", Table1[[#This Row],[price]]*$L$3, IF(E1785="Massachusetts", Table1[[#This Row],[price]]*$L$2, 1))</f>
        <v>446000</v>
      </c>
    </row>
    <row r="1786" spans="1:9" x14ac:dyDescent="0.25">
      <c r="A1786" s="2">
        <v>40075</v>
      </c>
      <c r="B1786" s="1">
        <f t="shared" si="54"/>
        <v>2009</v>
      </c>
      <c r="C1786" s="1">
        <f t="shared" si="55"/>
        <v>3</v>
      </c>
      <c r="D1786">
        <v>2615</v>
      </c>
      <c r="E1786" t="s">
        <v>37</v>
      </c>
      <c r="F1786" s="4">
        <v>539000</v>
      </c>
      <c r="G1786" t="s">
        <v>5</v>
      </c>
      <c r="H1786">
        <v>4</v>
      </c>
      <c r="I1786" s="4">
        <f>IF(E1786="Rhode Island", Table1[[#This Row],[price]]*$L$3, IF(E1786="Massachusetts", Table1[[#This Row],[price]]*$L$2, 1))</f>
        <v>539000</v>
      </c>
    </row>
    <row r="1787" spans="1:9" x14ac:dyDescent="0.25">
      <c r="A1787" s="2">
        <v>40075</v>
      </c>
      <c r="B1787" s="1">
        <f t="shared" si="54"/>
        <v>2009</v>
      </c>
      <c r="C1787" s="1">
        <f t="shared" si="55"/>
        <v>3</v>
      </c>
      <c r="D1787">
        <v>2607</v>
      </c>
      <c r="E1787" t="s">
        <v>37</v>
      </c>
      <c r="F1787" s="4">
        <v>555000</v>
      </c>
      <c r="G1787" t="s">
        <v>5</v>
      </c>
      <c r="H1787">
        <v>3</v>
      </c>
      <c r="I1787" s="4">
        <f>IF(E1787="Rhode Island", Table1[[#This Row],[price]]*$L$3, IF(E1787="Massachusetts", Table1[[#This Row],[price]]*$L$2, 1))</f>
        <v>555000</v>
      </c>
    </row>
    <row r="1788" spans="1:9" x14ac:dyDescent="0.25">
      <c r="A1788" s="2">
        <v>40075</v>
      </c>
      <c r="B1788" s="1">
        <f t="shared" si="54"/>
        <v>2009</v>
      </c>
      <c r="C1788" s="1">
        <f t="shared" si="55"/>
        <v>3</v>
      </c>
      <c r="D1788">
        <v>2611</v>
      </c>
      <c r="E1788" t="s">
        <v>37</v>
      </c>
      <c r="F1788" s="4">
        <v>575000</v>
      </c>
      <c r="G1788" t="s">
        <v>5</v>
      </c>
      <c r="H1788">
        <v>4</v>
      </c>
      <c r="I1788" s="4">
        <f>IF(E1788="Rhode Island", Table1[[#This Row],[price]]*$L$3, IF(E1788="Massachusetts", Table1[[#This Row],[price]]*$L$2, 1))</f>
        <v>575000</v>
      </c>
    </row>
    <row r="1789" spans="1:9" x14ac:dyDescent="0.25">
      <c r="A1789" s="2">
        <v>40075</v>
      </c>
      <c r="B1789" s="1">
        <f t="shared" si="54"/>
        <v>2009</v>
      </c>
      <c r="C1789" s="1">
        <f t="shared" si="55"/>
        <v>3</v>
      </c>
      <c r="D1789">
        <v>2602</v>
      </c>
      <c r="E1789" t="s">
        <v>37</v>
      </c>
      <c r="F1789" s="4">
        <v>632000</v>
      </c>
      <c r="G1789" t="s">
        <v>5</v>
      </c>
      <c r="H1789">
        <v>3</v>
      </c>
      <c r="I1789" s="4">
        <f>IF(E1789="Rhode Island", Table1[[#This Row],[price]]*$L$3, IF(E1789="Massachusetts", Table1[[#This Row],[price]]*$L$2, 1))</f>
        <v>632000</v>
      </c>
    </row>
    <row r="1790" spans="1:9" x14ac:dyDescent="0.25">
      <c r="A1790" s="2">
        <v>40076</v>
      </c>
      <c r="B1790" s="1">
        <f t="shared" si="54"/>
        <v>2009</v>
      </c>
      <c r="C1790" s="1">
        <f t="shared" si="55"/>
        <v>3</v>
      </c>
      <c r="D1790">
        <v>2914</v>
      </c>
      <c r="E1790" t="s">
        <v>36</v>
      </c>
      <c r="F1790" s="4">
        <v>685000</v>
      </c>
      <c r="G1790" t="s">
        <v>5</v>
      </c>
      <c r="H1790">
        <v>4</v>
      </c>
      <c r="I1790" s="4">
        <f>IF(E1790="Rhode Island", Table1[[#This Row],[price]]*$L$3, IF(E1790="Massachusetts", Table1[[#This Row],[price]]*$L$2, 1))</f>
        <v>685000</v>
      </c>
    </row>
    <row r="1791" spans="1:9" x14ac:dyDescent="0.25">
      <c r="A1791" s="2">
        <v>40077</v>
      </c>
      <c r="B1791" s="1">
        <f t="shared" si="54"/>
        <v>2009</v>
      </c>
      <c r="C1791" s="1">
        <f t="shared" si="55"/>
        <v>3</v>
      </c>
      <c r="D1791">
        <v>2905</v>
      </c>
      <c r="E1791" t="s">
        <v>36</v>
      </c>
      <c r="F1791" s="4">
        <v>345580</v>
      </c>
      <c r="G1791" t="s">
        <v>5</v>
      </c>
      <c r="H1791">
        <v>4</v>
      </c>
      <c r="I1791" s="4">
        <f>IF(E1791="Rhode Island", Table1[[#This Row],[price]]*$L$3, IF(E1791="Massachusetts", Table1[[#This Row],[price]]*$L$2, 1))</f>
        <v>345580</v>
      </c>
    </row>
    <row r="1792" spans="1:9" x14ac:dyDescent="0.25">
      <c r="A1792" s="2">
        <v>40077</v>
      </c>
      <c r="B1792" s="1">
        <f t="shared" si="54"/>
        <v>2009</v>
      </c>
      <c r="C1792" s="1">
        <f t="shared" si="55"/>
        <v>3</v>
      </c>
      <c r="D1792">
        <v>2904</v>
      </c>
      <c r="E1792" t="s">
        <v>36</v>
      </c>
      <c r="F1792" s="4">
        <v>422000</v>
      </c>
      <c r="G1792" t="s">
        <v>5</v>
      </c>
      <c r="H1792">
        <v>3</v>
      </c>
      <c r="I1792" s="4">
        <f>IF(E1792="Rhode Island", Table1[[#This Row],[price]]*$L$3, IF(E1792="Massachusetts", Table1[[#This Row],[price]]*$L$2, 1))</f>
        <v>422000</v>
      </c>
    </row>
    <row r="1793" spans="1:9" x14ac:dyDescent="0.25">
      <c r="A1793" s="2">
        <v>40077</v>
      </c>
      <c r="B1793" s="1">
        <f t="shared" si="54"/>
        <v>2009</v>
      </c>
      <c r="C1793" s="1">
        <f t="shared" si="55"/>
        <v>3</v>
      </c>
      <c r="D1793">
        <v>2905</v>
      </c>
      <c r="E1793" t="s">
        <v>36</v>
      </c>
      <c r="F1793" s="4">
        <v>441000</v>
      </c>
      <c r="G1793" t="s">
        <v>5</v>
      </c>
      <c r="H1793">
        <v>4</v>
      </c>
      <c r="I1793" s="4">
        <f>IF(E1793="Rhode Island", Table1[[#This Row],[price]]*$L$3, IF(E1793="Massachusetts", Table1[[#This Row],[price]]*$L$2, 1))</f>
        <v>441000</v>
      </c>
    </row>
    <row r="1794" spans="1:9" x14ac:dyDescent="0.25">
      <c r="A1794" s="2">
        <v>40077</v>
      </c>
      <c r="B1794" s="1">
        <f t="shared" ref="B1794:B1857" si="56">YEAR(A1794)</f>
        <v>2009</v>
      </c>
      <c r="C1794" s="1">
        <f t="shared" ref="C1794:C1857" si="57">ROUNDUP(MONTH(A1794)/3,0)</f>
        <v>3</v>
      </c>
      <c r="D1794">
        <v>2903</v>
      </c>
      <c r="E1794" t="s">
        <v>36</v>
      </c>
      <c r="F1794" s="4">
        <v>447500</v>
      </c>
      <c r="G1794" t="s">
        <v>5</v>
      </c>
      <c r="H1794">
        <v>3</v>
      </c>
      <c r="I1794" s="4">
        <f>IF(E1794="Rhode Island", Table1[[#This Row],[price]]*$L$3, IF(E1794="Massachusetts", Table1[[#This Row],[price]]*$L$2, 1))</f>
        <v>447500</v>
      </c>
    </row>
    <row r="1795" spans="1:9" x14ac:dyDescent="0.25">
      <c r="A1795" s="2">
        <v>40077</v>
      </c>
      <c r="B1795" s="1">
        <f t="shared" si="56"/>
        <v>2009</v>
      </c>
      <c r="C1795" s="1">
        <f t="shared" si="57"/>
        <v>3</v>
      </c>
      <c r="D1795">
        <v>2611</v>
      </c>
      <c r="E1795" t="s">
        <v>37</v>
      </c>
      <c r="F1795" s="4">
        <v>482000</v>
      </c>
      <c r="G1795" t="s">
        <v>5</v>
      </c>
      <c r="H1795">
        <v>4</v>
      </c>
      <c r="I1795" s="4">
        <f>IF(E1795="Rhode Island", Table1[[#This Row],[price]]*$L$3, IF(E1795="Massachusetts", Table1[[#This Row],[price]]*$L$2, 1))</f>
        <v>482000</v>
      </c>
    </row>
    <row r="1796" spans="1:9" x14ac:dyDescent="0.25">
      <c r="A1796" s="2">
        <v>40077</v>
      </c>
      <c r="B1796" s="1">
        <f t="shared" si="56"/>
        <v>2009</v>
      </c>
      <c r="C1796" s="1">
        <f t="shared" si="57"/>
        <v>3</v>
      </c>
      <c r="D1796">
        <v>2604</v>
      </c>
      <c r="E1796" t="s">
        <v>37</v>
      </c>
      <c r="F1796" s="4">
        <v>650000</v>
      </c>
      <c r="G1796" t="s">
        <v>5</v>
      </c>
      <c r="H1796">
        <v>3</v>
      </c>
      <c r="I1796" s="4">
        <f>IF(E1796="Rhode Island", Table1[[#This Row],[price]]*$L$3, IF(E1796="Massachusetts", Table1[[#This Row],[price]]*$L$2, 1))</f>
        <v>650000</v>
      </c>
    </row>
    <row r="1797" spans="1:9" x14ac:dyDescent="0.25">
      <c r="A1797" s="2">
        <v>40078</v>
      </c>
      <c r="B1797" s="1">
        <f t="shared" si="56"/>
        <v>2009</v>
      </c>
      <c r="C1797" s="1">
        <f t="shared" si="57"/>
        <v>3</v>
      </c>
      <c r="D1797">
        <v>2905</v>
      </c>
      <c r="E1797" t="s">
        <v>36</v>
      </c>
      <c r="F1797" s="4">
        <v>399000</v>
      </c>
      <c r="G1797" t="s">
        <v>5</v>
      </c>
      <c r="H1797">
        <v>3</v>
      </c>
      <c r="I1797" s="4">
        <f>IF(E1797="Rhode Island", Table1[[#This Row],[price]]*$L$3, IF(E1797="Massachusetts", Table1[[#This Row],[price]]*$L$2, 1))</f>
        <v>399000</v>
      </c>
    </row>
    <row r="1798" spans="1:9" x14ac:dyDescent="0.25">
      <c r="A1798" s="2">
        <v>40078</v>
      </c>
      <c r="B1798" s="1">
        <f t="shared" si="56"/>
        <v>2009</v>
      </c>
      <c r="C1798" s="1">
        <f t="shared" si="57"/>
        <v>3</v>
      </c>
      <c r="D1798">
        <v>2615</v>
      </c>
      <c r="E1798" t="s">
        <v>37</v>
      </c>
      <c r="F1798" s="4">
        <v>445100</v>
      </c>
      <c r="G1798" t="s">
        <v>5</v>
      </c>
      <c r="H1798">
        <v>4</v>
      </c>
      <c r="I1798" s="4">
        <f>IF(E1798="Rhode Island", Table1[[#This Row],[price]]*$L$3, IF(E1798="Massachusetts", Table1[[#This Row],[price]]*$L$2, 1))</f>
        <v>445100</v>
      </c>
    </row>
    <row r="1799" spans="1:9" x14ac:dyDescent="0.25">
      <c r="A1799" s="2">
        <v>40078</v>
      </c>
      <c r="B1799" s="1">
        <f t="shared" si="56"/>
        <v>2009</v>
      </c>
      <c r="C1799" s="1">
        <f t="shared" si="57"/>
        <v>3</v>
      </c>
      <c r="D1799">
        <v>2617</v>
      </c>
      <c r="E1799" t="s">
        <v>37</v>
      </c>
      <c r="F1799" s="4">
        <v>450000</v>
      </c>
      <c r="G1799" t="s">
        <v>5</v>
      </c>
      <c r="H1799">
        <v>5</v>
      </c>
      <c r="I1799" s="4">
        <f>IF(E1799="Rhode Island", Table1[[#This Row],[price]]*$L$3, IF(E1799="Massachusetts", Table1[[#This Row],[price]]*$L$2, 1))</f>
        <v>450000</v>
      </c>
    </row>
    <row r="1800" spans="1:9" x14ac:dyDescent="0.25">
      <c r="A1800" s="2">
        <v>40078</v>
      </c>
      <c r="B1800" s="1">
        <f t="shared" si="56"/>
        <v>2009</v>
      </c>
      <c r="C1800" s="1">
        <f t="shared" si="57"/>
        <v>3</v>
      </c>
      <c r="D1800">
        <v>2914</v>
      </c>
      <c r="E1800" t="s">
        <v>36</v>
      </c>
      <c r="F1800" s="4">
        <v>500000</v>
      </c>
      <c r="G1800" t="s">
        <v>5</v>
      </c>
      <c r="H1800">
        <v>4</v>
      </c>
      <c r="I1800" s="4">
        <f>IF(E1800="Rhode Island", Table1[[#This Row],[price]]*$L$3, IF(E1800="Massachusetts", Table1[[#This Row],[price]]*$L$2, 1))</f>
        <v>500000</v>
      </c>
    </row>
    <row r="1801" spans="1:9" x14ac:dyDescent="0.25">
      <c r="A1801" s="2">
        <v>40078</v>
      </c>
      <c r="B1801" s="1">
        <f t="shared" si="56"/>
        <v>2009</v>
      </c>
      <c r="C1801" s="1">
        <f t="shared" si="57"/>
        <v>3</v>
      </c>
      <c r="D1801">
        <v>2607</v>
      </c>
      <c r="E1801" t="s">
        <v>37</v>
      </c>
      <c r="F1801" s="4">
        <v>612500</v>
      </c>
      <c r="G1801" t="s">
        <v>5</v>
      </c>
      <c r="H1801">
        <v>4</v>
      </c>
      <c r="I1801" s="4">
        <f>IF(E1801="Rhode Island", Table1[[#This Row],[price]]*$L$3, IF(E1801="Massachusetts", Table1[[#This Row],[price]]*$L$2, 1))</f>
        <v>612500</v>
      </c>
    </row>
    <row r="1802" spans="1:9" x14ac:dyDescent="0.25">
      <c r="A1802" s="2">
        <v>40078</v>
      </c>
      <c r="B1802" s="1">
        <f t="shared" si="56"/>
        <v>2009</v>
      </c>
      <c r="C1802" s="1">
        <f t="shared" si="57"/>
        <v>3</v>
      </c>
      <c r="D1802">
        <v>2600</v>
      </c>
      <c r="E1802" t="s">
        <v>37</v>
      </c>
      <c r="F1802" s="4">
        <v>900000</v>
      </c>
      <c r="G1802" t="s">
        <v>5</v>
      </c>
      <c r="H1802">
        <v>3</v>
      </c>
      <c r="I1802" s="4">
        <f>IF(E1802="Rhode Island", Table1[[#This Row],[price]]*$L$3, IF(E1802="Massachusetts", Table1[[#This Row],[price]]*$L$2, 1))</f>
        <v>900000</v>
      </c>
    </row>
    <row r="1803" spans="1:9" x14ac:dyDescent="0.25">
      <c r="A1803" s="2">
        <v>40078</v>
      </c>
      <c r="B1803" s="1">
        <f t="shared" si="56"/>
        <v>2009</v>
      </c>
      <c r="C1803" s="1">
        <f t="shared" si="57"/>
        <v>3</v>
      </c>
      <c r="D1803">
        <v>2612</v>
      </c>
      <c r="E1803" t="s">
        <v>37</v>
      </c>
      <c r="F1803" s="4">
        <v>450000</v>
      </c>
      <c r="G1803" t="s">
        <v>6</v>
      </c>
      <c r="H1803">
        <v>2</v>
      </c>
      <c r="I1803" s="4">
        <f>IF(E1803="Rhode Island", Table1[[#This Row],[price]]*$L$3, IF(E1803="Massachusetts", Table1[[#This Row],[price]]*$L$2, 1))</f>
        <v>450000</v>
      </c>
    </row>
    <row r="1804" spans="1:9" x14ac:dyDescent="0.25">
      <c r="A1804" s="2">
        <v>40079</v>
      </c>
      <c r="B1804" s="1">
        <f t="shared" si="56"/>
        <v>2009</v>
      </c>
      <c r="C1804" s="1">
        <f t="shared" si="57"/>
        <v>3</v>
      </c>
      <c r="D1804">
        <v>2913</v>
      </c>
      <c r="E1804" t="s">
        <v>36</v>
      </c>
      <c r="F1804" s="4">
        <v>410000</v>
      </c>
      <c r="G1804" t="s">
        <v>5</v>
      </c>
      <c r="H1804">
        <v>3</v>
      </c>
      <c r="I1804" s="4">
        <f>IF(E1804="Rhode Island", Table1[[#This Row],[price]]*$L$3, IF(E1804="Massachusetts", Table1[[#This Row],[price]]*$L$2, 1))</f>
        <v>410000</v>
      </c>
    </row>
    <row r="1805" spans="1:9" x14ac:dyDescent="0.25">
      <c r="A1805" s="2">
        <v>40079</v>
      </c>
      <c r="B1805" s="1">
        <f t="shared" si="56"/>
        <v>2009</v>
      </c>
      <c r="C1805" s="1">
        <f t="shared" si="57"/>
        <v>3</v>
      </c>
      <c r="D1805">
        <v>2903</v>
      </c>
      <c r="E1805" t="s">
        <v>36</v>
      </c>
      <c r="F1805" s="4">
        <v>425000</v>
      </c>
      <c r="G1805" t="s">
        <v>5</v>
      </c>
      <c r="H1805">
        <v>4</v>
      </c>
      <c r="I1805" s="4">
        <f>IF(E1805="Rhode Island", Table1[[#This Row],[price]]*$L$3, IF(E1805="Massachusetts", Table1[[#This Row],[price]]*$L$2, 1))</f>
        <v>425000</v>
      </c>
    </row>
    <row r="1806" spans="1:9" x14ac:dyDescent="0.25">
      <c r="A1806" s="2">
        <v>40079</v>
      </c>
      <c r="B1806" s="1">
        <f t="shared" si="56"/>
        <v>2009</v>
      </c>
      <c r="C1806" s="1">
        <f t="shared" si="57"/>
        <v>3</v>
      </c>
      <c r="D1806">
        <v>2913</v>
      </c>
      <c r="E1806" t="s">
        <v>36</v>
      </c>
      <c r="F1806" s="4">
        <v>580000</v>
      </c>
      <c r="G1806" t="s">
        <v>5</v>
      </c>
      <c r="H1806">
        <v>4</v>
      </c>
      <c r="I1806" s="4">
        <f>IF(E1806="Rhode Island", Table1[[#This Row],[price]]*$L$3, IF(E1806="Massachusetts", Table1[[#This Row],[price]]*$L$2, 1))</f>
        <v>580000</v>
      </c>
    </row>
    <row r="1807" spans="1:9" x14ac:dyDescent="0.25">
      <c r="A1807" s="2">
        <v>40079</v>
      </c>
      <c r="B1807" s="1">
        <f t="shared" si="56"/>
        <v>2009</v>
      </c>
      <c r="C1807" s="1">
        <f t="shared" si="57"/>
        <v>3</v>
      </c>
      <c r="D1807">
        <v>2602</v>
      </c>
      <c r="E1807" t="s">
        <v>37</v>
      </c>
      <c r="F1807" s="4">
        <v>378000</v>
      </c>
      <c r="G1807" t="s">
        <v>6</v>
      </c>
      <c r="H1807">
        <v>2</v>
      </c>
      <c r="I1807" s="4">
        <f>IF(E1807="Rhode Island", Table1[[#This Row],[price]]*$L$3, IF(E1807="Massachusetts", Table1[[#This Row],[price]]*$L$2, 1))</f>
        <v>378000</v>
      </c>
    </row>
    <row r="1808" spans="1:9" x14ac:dyDescent="0.25">
      <c r="A1808" s="2">
        <v>40080</v>
      </c>
      <c r="B1808" s="1">
        <f t="shared" si="56"/>
        <v>2009</v>
      </c>
      <c r="C1808" s="1">
        <f t="shared" si="57"/>
        <v>3</v>
      </c>
      <c r="D1808">
        <v>2615</v>
      </c>
      <c r="E1808" t="s">
        <v>37</v>
      </c>
      <c r="F1808" s="4">
        <v>377500</v>
      </c>
      <c r="G1808" t="s">
        <v>5</v>
      </c>
      <c r="H1808">
        <v>3</v>
      </c>
      <c r="I1808" s="4">
        <f>IF(E1808="Rhode Island", Table1[[#This Row],[price]]*$L$3, IF(E1808="Massachusetts", Table1[[#This Row],[price]]*$L$2, 1))</f>
        <v>377500</v>
      </c>
    </row>
    <row r="1809" spans="1:9" x14ac:dyDescent="0.25">
      <c r="A1809" s="2">
        <v>40080</v>
      </c>
      <c r="B1809" s="1">
        <f t="shared" si="56"/>
        <v>2009</v>
      </c>
      <c r="C1809" s="1">
        <f t="shared" si="57"/>
        <v>3</v>
      </c>
      <c r="D1809">
        <v>2611</v>
      </c>
      <c r="E1809" t="s">
        <v>37</v>
      </c>
      <c r="F1809" s="4">
        <v>954900</v>
      </c>
      <c r="G1809" t="s">
        <v>5</v>
      </c>
      <c r="H1809">
        <v>4</v>
      </c>
      <c r="I1809" s="4">
        <f>IF(E1809="Rhode Island", Table1[[#This Row],[price]]*$L$3, IF(E1809="Massachusetts", Table1[[#This Row],[price]]*$L$2, 1))</f>
        <v>954900</v>
      </c>
    </row>
    <row r="1810" spans="1:9" x14ac:dyDescent="0.25">
      <c r="A1810" s="2">
        <v>40081</v>
      </c>
      <c r="B1810" s="1">
        <f t="shared" si="56"/>
        <v>2009</v>
      </c>
      <c r="C1810" s="1">
        <f t="shared" si="57"/>
        <v>3</v>
      </c>
      <c r="D1810">
        <v>2902</v>
      </c>
      <c r="E1810" t="s">
        <v>36</v>
      </c>
      <c r="F1810" s="4">
        <v>355000</v>
      </c>
      <c r="G1810" t="s">
        <v>5</v>
      </c>
      <c r="H1810">
        <v>3</v>
      </c>
      <c r="I1810" s="4">
        <f>IF(E1810="Rhode Island", Table1[[#This Row],[price]]*$L$3, IF(E1810="Massachusetts", Table1[[#This Row],[price]]*$L$2, 1))</f>
        <v>355000</v>
      </c>
    </row>
    <row r="1811" spans="1:9" x14ac:dyDescent="0.25">
      <c r="A1811" s="2">
        <v>40081</v>
      </c>
      <c r="B1811" s="1">
        <f t="shared" si="56"/>
        <v>2009</v>
      </c>
      <c r="C1811" s="1">
        <f t="shared" si="57"/>
        <v>3</v>
      </c>
      <c r="D1811">
        <v>2906</v>
      </c>
      <c r="E1811" t="s">
        <v>36</v>
      </c>
      <c r="F1811" s="4">
        <v>360000</v>
      </c>
      <c r="G1811" t="s">
        <v>5</v>
      </c>
      <c r="H1811">
        <v>3</v>
      </c>
      <c r="I1811" s="4">
        <f>IF(E1811="Rhode Island", Table1[[#This Row],[price]]*$L$3, IF(E1811="Massachusetts", Table1[[#This Row],[price]]*$L$2, 1))</f>
        <v>360000</v>
      </c>
    </row>
    <row r="1812" spans="1:9" x14ac:dyDescent="0.25">
      <c r="A1812" s="2">
        <v>40081</v>
      </c>
      <c r="B1812" s="1">
        <f t="shared" si="56"/>
        <v>2009</v>
      </c>
      <c r="C1812" s="1">
        <f t="shared" si="57"/>
        <v>3</v>
      </c>
      <c r="D1812">
        <v>2905</v>
      </c>
      <c r="E1812" t="s">
        <v>36</v>
      </c>
      <c r="F1812" s="4">
        <v>388000</v>
      </c>
      <c r="G1812" t="s">
        <v>5</v>
      </c>
      <c r="H1812">
        <v>3</v>
      </c>
      <c r="I1812" s="4">
        <f>IF(E1812="Rhode Island", Table1[[#This Row],[price]]*$L$3, IF(E1812="Massachusetts", Table1[[#This Row],[price]]*$L$2, 1))</f>
        <v>388000</v>
      </c>
    </row>
    <row r="1813" spans="1:9" x14ac:dyDescent="0.25">
      <c r="A1813" s="2">
        <v>40081</v>
      </c>
      <c r="B1813" s="1">
        <f t="shared" si="56"/>
        <v>2009</v>
      </c>
      <c r="C1813" s="1">
        <f t="shared" si="57"/>
        <v>3</v>
      </c>
      <c r="D1813">
        <v>2905</v>
      </c>
      <c r="E1813" t="s">
        <v>36</v>
      </c>
      <c r="F1813" s="4">
        <v>390000</v>
      </c>
      <c r="G1813" t="s">
        <v>5</v>
      </c>
      <c r="H1813">
        <v>3</v>
      </c>
      <c r="I1813" s="4">
        <f>IF(E1813="Rhode Island", Table1[[#This Row],[price]]*$L$3, IF(E1813="Massachusetts", Table1[[#This Row],[price]]*$L$2, 1))</f>
        <v>390000</v>
      </c>
    </row>
    <row r="1814" spans="1:9" x14ac:dyDescent="0.25">
      <c r="A1814" s="2">
        <v>40081</v>
      </c>
      <c r="B1814" s="1">
        <f t="shared" si="56"/>
        <v>2009</v>
      </c>
      <c r="C1814" s="1">
        <f t="shared" si="57"/>
        <v>3</v>
      </c>
      <c r="D1814">
        <v>2611</v>
      </c>
      <c r="E1814" t="s">
        <v>37</v>
      </c>
      <c r="F1814" s="4">
        <v>435000</v>
      </c>
      <c r="G1814" t="s">
        <v>5</v>
      </c>
      <c r="H1814">
        <v>4</v>
      </c>
      <c r="I1814" s="4">
        <f>IF(E1814="Rhode Island", Table1[[#This Row],[price]]*$L$3, IF(E1814="Massachusetts", Table1[[#This Row],[price]]*$L$2, 1))</f>
        <v>435000</v>
      </c>
    </row>
    <row r="1815" spans="1:9" x14ac:dyDescent="0.25">
      <c r="A1815" s="2">
        <v>40081</v>
      </c>
      <c r="B1815" s="1">
        <f t="shared" si="56"/>
        <v>2009</v>
      </c>
      <c r="C1815" s="1">
        <f t="shared" si="57"/>
        <v>3</v>
      </c>
      <c r="D1815">
        <v>2614</v>
      </c>
      <c r="E1815" t="s">
        <v>37</v>
      </c>
      <c r="F1815" s="4">
        <v>476000</v>
      </c>
      <c r="G1815" t="s">
        <v>5</v>
      </c>
      <c r="H1815">
        <v>3</v>
      </c>
      <c r="I1815" s="4">
        <f>IF(E1815="Rhode Island", Table1[[#This Row],[price]]*$L$3, IF(E1815="Massachusetts", Table1[[#This Row],[price]]*$L$2, 1))</f>
        <v>476000</v>
      </c>
    </row>
    <row r="1816" spans="1:9" x14ac:dyDescent="0.25">
      <c r="A1816" s="2">
        <v>40081</v>
      </c>
      <c r="B1816" s="1">
        <f t="shared" si="56"/>
        <v>2009</v>
      </c>
      <c r="C1816" s="1">
        <f t="shared" si="57"/>
        <v>3</v>
      </c>
      <c r="D1816">
        <v>2603</v>
      </c>
      <c r="E1816" t="s">
        <v>37</v>
      </c>
      <c r="F1816" s="4">
        <v>1080000</v>
      </c>
      <c r="G1816" t="s">
        <v>5</v>
      </c>
      <c r="H1816">
        <v>5</v>
      </c>
      <c r="I1816" s="4">
        <f>IF(E1816="Rhode Island", Table1[[#This Row],[price]]*$L$3, IF(E1816="Massachusetts", Table1[[#This Row],[price]]*$L$2, 1))</f>
        <v>1080000</v>
      </c>
    </row>
    <row r="1817" spans="1:9" x14ac:dyDescent="0.25">
      <c r="A1817" s="2">
        <v>40082</v>
      </c>
      <c r="B1817" s="1">
        <f t="shared" si="56"/>
        <v>2009</v>
      </c>
      <c r="C1817" s="1">
        <f t="shared" si="57"/>
        <v>3</v>
      </c>
      <c r="D1817">
        <v>2617</v>
      </c>
      <c r="E1817" t="s">
        <v>37</v>
      </c>
      <c r="F1817" s="4">
        <v>429000</v>
      </c>
      <c r="G1817" t="s">
        <v>5</v>
      </c>
      <c r="H1817">
        <v>3</v>
      </c>
      <c r="I1817" s="4">
        <f>IF(E1817="Rhode Island", Table1[[#This Row],[price]]*$L$3, IF(E1817="Massachusetts", Table1[[#This Row],[price]]*$L$2, 1))</f>
        <v>429000</v>
      </c>
    </row>
    <row r="1818" spans="1:9" x14ac:dyDescent="0.25">
      <c r="A1818" s="2">
        <v>40082</v>
      </c>
      <c r="B1818" s="1">
        <f t="shared" si="56"/>
        <v>2009</v>
      </c>
      <c r="C1818" s="1">
        <f t="shared" si="57"/>
        <v>3</v>
      </c>
      <c r="D1818">
        <v>2602</v>
      </c>
      <c r="E1818" t="s">
        <v>37</v>
      </c>
      <c r="F1818" s="4">
        <v>650000</v>
      </c>
      <c r="G1818" t="s">
        <v>5</v>
      </c>
      <c r="H1818">
        <v>3</v>
      </c>
      <c r="I1818" s="4">
        <f>IF(E1818="Rhode Island", Table1[[#This Row],[price]]*$L$3, IF(E1818="Massachusetts", Table1[[#This Row],[price]]*$L$2, 1))</f>
        <v>650000</v>
      </c>
    </row>
    <row r="1819" spans="1:9" x14ac:dyDescent="0.25">
      <c r="A1819" s="2">
        <v>40082</v>
      </c>
      <c r="B1819" s="1">
        <f t="shared" si="56"/>
        <v>2009</v>
      </c>
      <c r="C1819" s="1">
        <f t="shared" si="57"/>
        <v>3</v>
      </c>
      <c r="D1819">
        <v>2602</v>
      </c>
      <c r="E1819" t="s">
        <v>37</v>
      </c>
      <c r="F1819" s="4">
        <v>656000</v>
      </c>
      <c r="G1819" t="s">
        <v>5</v>
      </c>
      <c r="H1819">
        <v>4</v>
      </c>
      <c r="I1819" s="4">
        <f>IF(E1819="Rhode Island", Table1[[#This Row],[price]]*$L$3, IF(E1819="Massachusetts", Table1[[#This Row],[price]]*$L$2, 1))</f>
        <v>656000</v>
      </c>
    </row>
    <row r="1820" spans="1:9" x14ac:dyDescent="0.25">
      <c r="A1820" s="2">
        <v>40083</v>
      </c>
      <c r="B1820" s="1">
        <f t="shared" si="56"/>
        <v>2009</v>
      </c>
      <c r="C1820" s="1">
        <f t="shared" si="57"/>
        <v>3</v>
      </c>
      <c r="D1820">
        <v>2617</v>
      </c>
      <c r="E1820" t="s">
        <v>37</v>
      </c>
      <c r="F1820" s="4">
        <v>311000</v>
      </c>
      <c r="G1820" t="s">
        <v>6</v>
      </c>
      <c r="H1820">
        <v>1</v>
      </c>
      <c r="I1820" s="4">
        <f>IF(E1820="Rhode Island", Table1[[#This Row],[price]]*$L$3, IF(E1820="Massachusetts", Table1[[#This Row],[price]]*$L$2, 1))</f>
        <v>311000</v>
      </c>
    </row>
    <row r="1821" spans="1:9" x14ac:dyDescent="0.25">
      <c r="A1821" s="2">
        <v>40084</v>
      </c>
      <c r="B1821" s="1">
        <f t="shared" si="56"/>
        <v>2009</v>
      </c>
      <c r="C1821" s="1">
        <f t="shared" si="57"/>
        <v>3</v>
      </c>
      <c r="D1821">
        <v>2904</v>
      </c>
      <c r="E1821" t="s">
        <v>36</v>
      </c>
      <c r="F1821" s="4">
        <v>419000</v>
      </c>
      <c r="G1821" t="s">
        <v>5</v>
      </c>
      <c r="H1821">
        <v>3</v>
      </c>
      <c r="I1821" s="4">
        <f>IF(E1821="Rhode Island", Table1[[#This Row],[price]]*$L$3, IF(E1821="Massachusetts", Table1[[#This Row],[price]]*$L$2, 1))</f>
        <v>419000</v>
      </c>
    </row>
    <row r="1822" spans="1:9" x14ac:dyDescent="0.25">
      <c r="A1822" s="2">
        <v>40084</v>
      </c>
      <c r="B1822" s="1">
        <f t="shared" si="56"/>
        <v>2009</v>
      </c>
      <c r="C1822" s="1">
        <f t="shared" si="57"/>
        <v>3</v>
      </c>
      <c r="D1822">
        <v>2617</v>
      </c>
      <c r="E1822" t="s">
        <v>37</v>
      </c>
      <c r="F1822" s="4">
        <v>437500</v>
      </c>
      <c r="G1822" t="s">
        <v>5</v>
      </c>
      <c r="H1822">
        <v>3</v>
      </c>
      <c r="I1822" s="4">
        <f>IF(E1822="Rhode Island", Table1[[#This Row],[price]]*$L$3, IF(E1822="Massachusetts", Table1[[#This Row],[price]]*$L$2, 1))</f>
        <v>437500</v>
      </c>
    </row>
    <row r="1823" spans="1:9" x14ac:dyDescent="0.25">
      <c r="A1823" s="2">
        <v>40084</v>
      </c>
      <c r="B1823" s="1">
        <f t="shared" si="56"/>
        <v>2009</v>
      </c>
      <c r="C1823" s="1">
        <f t="shared" si="57"/>
        <v>3</v>
      </c>
      <c r="D1823">
        <v>2905</v>
      </c>
      <c r="E1823" t="s">
        <v>36</v>
      </c>
      <c r="F1823" s="4">
        <v>525000</v>
      </c>
      <c r="G1823" t="s">
        <v>5</v>
      </c>
      <c r="H1823">
        <v>5</v>
      </c>
      <c r="I1823" s="4">
        <f>IF(E1823="Rhode Island", Table1[[#This Row],[price]]*$L$3, IF(E1823="Massachusetts", Table1[[#This Row],[price]]*$L$2, 1))</f>
        <v>525000</v>
      </c>
    </row>
    <row r="1824" spans="1:9" x14ac:dyDescent="0.25">
      <c r="A1824" s="2">
        <v>40084</v>
      </c>
      <c r="B1824" s="1">
        <f t="shared" si="56"/>
        <v>2009</v>
      </c>
      <c r="C1824" s="1">
        <f t="shared" si="57"/>
        <v>3</v>
      </c>
      <c r="D1824">
        <v>2906</v>
      </c>
      <c r="E1824" t="s">
        <v>36</v>
      </c>
      <c r="F1824" s="4">
        <v>530000</v>
      </c>
      <c r="G1824" t="s">
        <v>5</v>
      </c>
      <c r="H1824">
        <v>4</v>
      </c>
      <c r="I1824" s="4">
        <f>IF(E1824="Rhode Island", Table1[[#This Row],[price]]*$L$3, IF(E1824="Massachusetts", Table1[[#This Row],[price]]*$L$2, 1))</f>
        <v>530000</v>
      </c>
    </row>
    <row r="1825" spans="1:9" x14ac:dyDescent="0.25">
      <c r="A1825" s="2">
        <v>40084</v>
      </c>
      <c r="B1825" s="1">
        <f t="shared" si="56"/>
        <v>2009</v>
      </c>
      <c r="C1825" s="1">
        <f t="shared" si="57"/>
        <v>3</v>
      </c>
      <c r="D1825">
        <v>2906</v>
      </c>
      <c r="E1825" t="s">
        <v>36</v>
      </c>
      <c r="F1825" s="4">
        <v>596000</v>
      </c>
      <c r="G1825" t="s">
        <v>5</v>
      </c>
      <c r="H1825">
        <v>4</v>
      </c>
      <c r="I1825" s="4">
        <f>IF(E1825="Rhode Island", Table1[[#This Row],[price]]*$L$3, IF(E1825="Massachusetts", Table1[[#This Row],[price]]*$L$2, 1))</f>
        <v>596000</v>
      </c>
    </row>
    <row r="1826" spans="1:9" x14ac:dyDescent="0.25">
      <c r="A1826" s="2">
        <v>40084</v>
      </c>
      <c r="B1826" s="1">
        <f t="shared" si="56"/>
        <v>2009</v>
      </c>
      <c r="C1826" s="1">
        <f t="shared" si="57"/>
        <v>3</v>
      </c>
      <c r="D1826">
        <v>2606</v>
      </c>
      <c r="E1826" t="s">
        <v>37</v>
      </c>
      <c r="F1826" s="4">
        <v>722000</v>
      </c>
      <c r="G1826" t="s">
        <v>5</v>
      </c>
      <c r="H1826">
        <v>5</v>
      </c>
      <c r="I1826" s="4">
        <f>IF(E1826="Rhode Island", Table1[[#This Row],[price]]*$L$3, IF(E1826="Massachusetts", Table1[[#This Row],[price]]*$L$2, 1))</f>
        <v>722000</v>
      </c>
    </row>
    <row r="1827" spans="1:9" x14ac:dyDescent="0.25">
      <c r="A1827" s="2">
        <v>40085</v>
      </c>
      <c r="B1827" s="1">
        <f t="shared" si="56"/>
        <v>2009</v>
      </c>
      <c r="C1827" s="1">
        <f t="shared" si="57"/>
        <v>3</v>
      </c>
      <c r="D1827">
        <v>2904</v>
      </c>
      <c r="E1827" t="s">
        <v>36</v>
      </c>
      <c r="F1827" s="4">
        <v>338000</v>
      </c>
      <c r="G1827" t="s">
        <v>5</v>
      </c>
      <c r="H1827">
        <v>3</v>
      </c>
      <c r="I1827" s="4">
        <f>IF(E1827="Rhode Island", Table1[[#This Row],[price]]*$L$3, IF(E1827="Massachusetts", Table1[[#This Row],[price]]*$L$2, 1))</f>
        <v>338000</v>
      </c>
    </row>
    <row r="1828" spans="1:9" x14ac:dyDescent="0.25">
      <c r="A1828" s="2">
        <v>40085</v>
      </c>
      <c r="B1828" s="1">
        <f t="shared" si="56"/>
        <v>2009</v>
      </c>
      <c r="C1828" s="1">
        <f t="shared" si="57"/>
        <v>3</v>
      </c>
      <c r="D1828">
        <v>2615</v>
      </c>
      <c r="E1828" t="s">
        <v>37</v>
      </c>
      <c r="F1828" s="4">
        <v>355000</v>
      </c>
      <c r="G1828" t="s">
        <v>5</v>
      </c>
      <c r="H1828">
        <v>3</v>
      </c>
      <c r="I1828" s="4">
        <f>IF(E1828="Rhode Island", Table1[[#This Row],[price]]*$L$3, IF(E1828="Massachusetts", Table1[[#This Row],[price]]*$L$2, 1))</f>
        <v>355000</v>
      </c>
    </row>
    <row r="1829" spans="1:9" x14ac:dyDescent="0.25">
      <c r="A1829" s="2">
        <v>40085</v>
      </c>
      <c r="B1829" s="1">
        <f t="shared" si="56"/>
        <v>2009</v>
      </c>
      <c r="C1829" s="1">
        <f t="shared" si="57"/>
        <v>3</v>
      </c>
      <c r="D1829">
        <v>2905</v>
      </c>
      <c r="E1829" t="s">
        <v>36</v>
      </c>
      <c r="F1829" s="4">
        <v>380000</v>
      </c>
      <c r="G1829" t="s">
        <v>5</v>
      </c>
      <c r="H1829">
        <v>3</v>
      </c>
      <c r="I1829" s="4">
        <f>IF(E1829="Rhode Island", Table1[[#This Row],[price]]*$L$3, IF(E1829="Massachusetts", Table1[[#This Row],[price]]*$L$2, 1))</f>
        <v>380000</v>
      </c>
    </row>
    <row r="1830" spans="1:9" x14ac:dyDescent="0.25">
      <c r="A1830" s="2">
        <v>40085</v>
      </c>
      <c r="B1830" s="1">
        <f t="shared" si="56"/>
        <v>2009</v>
      </c>
      <c r="C1830" s="1">
        <f t="shared" si="57"/>
        <v>3</v>
      </c>
      <c r="D1830">
        <v>2615</v>
      </c>
      <c r="E1830" t="s">
        <v>37</v>
      </c>
      <c r="F1830" s="4">
        <v>380000</v>
      </c>
      <c r="G1830" t="s">
        <v>5</v>
      </c>
      <c r="H1830">
        <v>3</v>
      </c>
      <c r="I1830" s="4">
        <f>IF(E1830="Rhode Island", Table1[[#This Row],[price]]*$L$3, IF(E1830="Massachusetts", Table1[[#This Row],[price]]*$L$2, 1))</f>
        <v>380000</v>
      </c>
    </row>
    <row r="1831" spans="1:9" x14ac:dyDescent="0.25">
      <c r="A1831" s="2">
        <v>40085</v>
      </c>
      <c r="B1831" s="1">
        <f t="shared" si="56"/>
        <v>2009</v>
      </c>
      <c r="C1831" s="1">
        <f t="shared" si="57"/>
        <v>3</v>
      </c>
      <c r="D1831">
        <v>2615</v>
      </c>
      <c r="E1831" t="s">
        <v>37</v>
      </c>
      <c r="F1831" s="4">
        <v>417500</v>
      </c>
      <c r="G1831" t="s">
        <v>5</v>
      </c>
      <c r="H1831">
        <v>3</v>
      </c>
      <c r="I1831" s="4">
        <f>IF(E1831="Rhode Island", Table1[[#This Row],[price]]*$L$3, IF(E1831="Massachusetts", Table1[[#This Row],[price]]*$L$2, 1))</f>
        <v>417500</v>
      </c>
    </row>
    <row r="1832" spans="1:9" x14ac:dyDescent="0.25">
      <c r="A1832" s="2">
        <v>40085</v>
      </c>
      <c r="B1832" s="1">
        <f t="shared" si="56"/>
        <v>2009</v>
      </c>
      <c r="C1832" s="1">
        <f t="shared" si="57"/>
        <v>3</v>
      </c>
      <c r="D1832">
        <v>2914</v>
      </c>
      <c r="E1832" t="s">
        <v>36</v>
      </c>
      <c r="F1832" s="4">
        <v>530000</v>
      </c>
      <c r="G1832" t="s">
        <v>5</v>
      </c>
      <c r="H1832">
        <v>4</v>
      </c>
      <c r="I1832" s="4">
        <f>IF(E1832="Rhode Island", Table1[[#This Row],[price]]*$L$3, IF(E1832="Massachusetts", Table1[[#This Row],[price]]*$L$2, 1))</f>
        <v>530000</v>
      </c>
    </row>
    <row r="1833" spans="1:9" x14ac:dyDescent="0.25">
      <c r="A1833" s="2">
        <v>40085</v>
      </c>
      <c r="B1833" s="1">
        <f t="shared" si="56"/>
        <v>2009</v>
      </c>
      <c r="C1833" s="1">
        <f t="shared" si="57"/>
        <v>3</v>
      </c>
      <c r="D1833">
        <v>2611</v>
      </c>
      <c r="E1833" t="s">
        <v>37</v>
      </c>
      <c r="F1833" s="4">
        <v>535000</v>
      </c>
      <c r="G1833" t="s">
        <v>5</v>
      </c>
      <c r="H1833">
        <v>4</v>
      </c>
      <c r="I1833" s="4">
        <f>IF(E1833="Rhode Island", Table1[[#This Row],[price]]*$L$3, IF(E1833="Massachusetts", Table1[[#This Row],[price]]*$L$2, 1))</f>
        <v>535000</v>
      </c>
    </row>
    <row r="1834" spans="1:9" x14ac:dyDescent="0.25">
      <c r="A1834" s="2">
        <v>40085</v>
      </c>
      <c r="B1834" s="1">
        <f t="shared" si="56"/>
        <v>2009</v>
      </c>
      <c r="C1834" s="1">
        <f t="shared" si="57"/>
        <v>3</v>
      </c>
      <c r="D1834">
        <v>2607</v>
      </c>
      <c r="E1834" t="s">
        <v>37</v>
      </c>
      <c r="F1834" s="4">
        <v>220000</v>
      </c>
      <c r="G1834" t="s">
        <v>6</v>
      </c>
      <c r="H1834">
        <v>1</v>
      </c>
      <c r="I1834" s="4">
        <f>IF(E1834="Rhode Island", Table1[[#This Row],[price]]*$L$3, IF(E1834="Massachusetts", Table1[[#This Row],[price]]*$L$2, 1))</f>
        <v>220000</v>
      </c>
    </row>
    <row r="1835" spans="1:9" x14ac:dyDescent="0.25">
      <c r="A1835" s="2">
        <v>40085</v>
      </c>
      <c r="B1835" s="1">
        <f t="shared" si="56"/>
        <v>2009</v>
      </c>
      <c r="C1835" s="1">
        <f t="shared" si="57"/>
        <v>3</v>
      </c>
      <c r="D1835">
        <v>2603</v>
      </c>
      <c r="E1835" t="s">
        <v>37</v>
      </c>
      <c r="F1835" s="4">
        <v>340000</v>
      </c>
      <c r="G1835" t="s">
        <v>6</v>
      </c>
      <c r="H1835">
        <v>2</v>
      </c>
      <c r="I1835" s="4">
        <f>IF(E1835="Rhode Island", Table1[[#This Row],[price]]*$L$3, IF(E1835="Massachusetts", Table1[[#This Row],[price]]*$L$2, 1))</f>
        <v>340000</v>
      </c>
    </row>
    <row r="1836" spans="1:9" x14ac:dyDescent="0.25">
      <c r="A1836" s="2">
        <v>40085</v>
      </c>
      <c r="B1836" s="1">
        <f t="shared" si="56"/>
        <v>2009</v>
      </c>
      <c r="C1836" s="1">
        <f t="shared" si="57"/>
        <v>3</v>
      </c>
      <c r="D1836">
        <v>2612</v>
      </c>
      <c r="E1836" t="s">
        <v>37</v>
      </c>
      <c r="F1836" s="4">
        <v>479950</v>
      </c>
      <c r="G1836" t="s">
        <v>6</v>
      </c>
      <c r="H1836">
        <v>2</v>
      </c>
      <c r="I1836" s="4">
        <f>IF(E1836="Rhode Island", Table1[[#This Row],[price]]*$L$3, IF(E1836="Massachusetts", Table1[[#This Row],[price]]*$L$2, 1))</f>
        <v>479950</v>
      </c>
    </row>
    <row r="1837" spans="1:9" x14ac:dyDescent="0.25">
      <c r="A1837" s="2">
        <v>40086</v>
      </c>
      <c r="B1837" s="1">
        <f t="shared" si="56"/>
        <v>2009</v>
      </c>
      <c r="C1837" s="1">
        <f t="shared" si="57"/>
        <v>3</v>
      </c>
      <c r="D1837">
        <v>2906</v>
      </c>
      <c r="E1837" t="s">
        <v>36</v>
      </c>
      <c r="F1837" s="4">
        <v>338000</v>
      </c>
      <c r="G1837" t="s">
        <v>5</v>
      </c>
      <c r="H1837">
        <v>3</v>
      </c>
      <c r="I1837" s="4">
        <f>IF(E1837="Rhode Island", Table1[[#This Row],[price]]*$L$3, IF(E1837="Massachusetts", Table1[[#This Row],[price]]*$L$2, 1))</f>
        <v>338000</v>
      </c>
    </row>
    <row r="1838" spans="1:9" x14ac:dyDescent="0.25">
      <c r="A1838" s="2">
        <v>40086</v>
      </c>
      <c r="B1838" s="1">
        <f t="shared" si="56"/>
        <v>2009</v>
      </c>
      <c r="C1838" s="1">
        <f t="shared" si="57"/>
        <v>3</v>
      </c>
      <c r="D1838">
        <v>2615</v>
      </c>
      <c r="E1838" t="s">
        <v>37</v>
      </c>
      <c r="F1838" s="4">
        <v>350000</v>
      </c>
      <c r="G1838" t="s">
        <v>5</v>
      </c>
      <c r="H1838">
        <v>3</v>
      </c>
      <c r="I1838" s="4">
        <f>IF(E1838="Rhode Island", Table1[[#This Row],[price]]*$L$3, IF(E1838="Massachusetts", Table1[[#This Row],[price]]*$L$2, 1))</f>
        <v>350000</v>
      </c>
    </row>
    <row r="1839" spans="1:9" x14ac:dyDescent="0.25">
      <c r="A1839" s="2">
        <v>40086</v>
      </c>
      <c r="B1839" s="1">
        <f t="shared" si="56"/>
        <v>2009</v>
      </c>
      <c r="C1839" s="1">
        <f t="shared" si="57"/>
        <v>3</v>
      </c>
      <c r="D1839">
        <v>2615</v>
      </c>
      <c r="E1839" t="s">
        <v>37</v>
      </c>
      <c r="F1839" s="4">
        <v>356500</v>
      </c>
      <c r="G1839" t="s">
        <v>5</v>
      </c>
      <c r="H1839">
        <v>3</v>
      </c>
      <c r="I1839" s="4">
        <f>IF(E1839="Rhode Island", Table1[[#This Row],[price]]*$L$3, IF(E1839="Massachusetts", Table1[[#This Row],[price]]*$L$2, 1))</f>
        <v>356500</v>
      </c>
    </row>
    <row r="1840" spans="1:9" x14ac:dyDescent="0.25">
      <c r="A1840" s="2">
        <v>40086</v>
      </c>
      <c r="B1840" s="1">
        <f t="shared" si="56"/>
        <v>2009</v>
      </c>
      <c r="C1840" s="1">
        <f t="shared" si="57"/>
        <v>3</v>
      </c>
      <c r="D1840">
        <v>2905</v>
      </c>
      <c r="E1840" t="s">
        <v>36</v>
      </c>
      <c r="F1840" s="4">
        <v>418000</v>
      </c>
      <c r="G1840" t="s">
        <v>5</v>
      </c>
      <c r="H1840">
        <v>3</v>
      </c>
      <c r="I1840" s="4">
        <f>IF(E1840="Rhode Island", Table1[[#This Row],[price]]*$L$3, IF(E1840="Massachusetts", Table1[[#This Row],[price]]*$L$2, 1))</f>
        <v>418000</v>
      </c>
    </row>
    <row r="1841" spans="1:9" x14ac:dyDescent="0.25">
      <c r="A1841" s="2">
        <v>40086</v>
      </c>
      <c r="B1841" s="1">
        <f t="shared" si="56"/>
        <v>2009</v>
      </c>
      <c r="C1841" s="1">
        <f t="shared" si="57"/>
        <v>3</v>
      </c>
      <c r="D1841">
        <v>2906</v>
      </c>
      <c r="E1841" t="s">
        <v>36</v>
      </c>
      <c r="F1841" s="4">
        <v>420000</v>
      </c>
      <c r="G1841" t="s">
        <v>5</v>
      </c>
      <c r="H1841">
        <v>3</v>
      </c>
      <c r="I1841" s="4">
        <f>IF(E1841="Rhode Island", Table1[[#This Row],[price]]*$L$3, IF(E1841="Massachusetts", Table1[[#This Row],[price]]*$L$2, 1))</f>
        <v>420000</v>
      </c>
    </row>
    <row r="1842" spans="1:9" x14ac:dyDescent="0.25">
      <c r="A1842" s="2">
        <v>40086</v>
      </c>
      <c r="B1842" s="1">
        <f t="shared" si="56"/>
        <v>2009</v>
      </c>
      <c r="C1842" s="1">
        <f t="shared" si="57"/>
        <v>3</v>
      </c>
      <c r="D1842">
        <v>2905</v>
      </c>
      <c r="E1842" t="s">
        <v>36</v>
      </c>
      <c r="F1842" s="4">
        <v>425000</v>
      </c>
      <c r="G1842" t="s">
        <v>5</v>
      </c>
      <c r="H1842">
        <v>4</v>
      </c>
      <c r="I1842" s="4">
        <f>IF(E1842="Rhode Island", Table1[[#This Row],[price]]*$L$3, IF(E1842="Massachusetts", Table1[[#This Row],[price]]*$L$2, 1))</f>
        <v>425000</v>
      </c>
    </row>
    <row r="1843" spans="1:9" x14ac:dyDescent="0.25">
      <c r="A1843" s="2">
        <v>40086</v>
      </c>
      <c r="B1843" s="1">
        <f t="shared" si="56"/>
        <v>2009</v>
      </c>
      <c r="C1843" s="1">
        <f t="shared" si="57"/>
        <v>3</v>
      </c>
      <c r="D1843">
        <v>2905</v>
      </c>
      <c r="E1843" t="s">
        <v>36</v>
      </c>
      <c r="F1843" s="4">
        <v>428000</v>
      </c>
      <c r="G1843" t="s">
        <v>5</v>
      </c>
      <c r="H1843">
        <v>3</v>
      </c>
      <c r="I1843" s="4">
        <f>IF(E1843="Rhode Island", Table1[[#This Row],[price]]*$L$3, IF(E1843="Massachusetts", Table1[[#This Row],[price]]*$L$2, 1))</f>
        <v>428000</v>
      </c>
    </row>
    <row r="1844" spans="1:9" x14ac:dyDescent="0.25">
      <c r="A1844" s="2">
        <v>40086</v>
      </c>
      <c r="B1844" s="1">
        <f t="shared" si="56"/>
        <v>2009</v>
      </c>
      <c r="C1844" s="1">
        <f t="shared" si="57"/>
        <v>3</v>
      </c>
      <c r="D1844">
        <v>2906</v>
      </c>
      <c r="E1844" t="s">
        <v>36</v>
      </c>
      <c r="F1844" s="4">
        <v>430200</v>
      </c>
      <c r="G1844" t="s">
        <v>5</v>
      </c>
      <c r="H1844">
        <v>3</v>
      </c>
      <c r="I1844" s="4">
        <f>IF(E1844="Rhode Island", Table1[[#This Row],[price]]*$L$3, IF(E1844="Massachusetts", Table1[[#This Row],[price]]*$L$2, 1))</f>
        <v>430200</v>
      </c>
    </row>
    <row r="1845" spans="1:9" x14ac:dyDescent="0.25">
      <c r="A1845" s="2">
        <v>40086</v>
      </c>
      <c r="B1845" s="1">
        <f t="shared" si="56"/>
        <v>2009</v>
      </c>
      <c r="C1845" s="1">
        <f t="shared" si="57"/>
        <v>3</v>
      </c>
      <c r="D1845">
        <v>2607</v>
      </c>
      <c r="E1845" t="s">
        <v>37</v>
      </c>
      <c r="F1845" s="4">
        <v>460000</v>
      </c>
      <c r="G1845" t="s">
        <v>5</v>
      </c>
      <c r="H1845">
        <v>4</v>
      </c>
      <c r="I1845" s="4">
        <f>IF(E1845="Rhode Island", Table1[[#This Row],[price]]*$L$3, IF(E1845="Massachusetts", Table1[[#This Row],[price]]*$L$2, 1))</f>
        <v>460000</v>
      </c>
    </row>
    <row r="1846" spans="1:9" x14ac:dyDescent="0.25">
      <c r="A1846" s="2">
        <v>40086</v>
      </c>
      <c r="B1846" s="1">
        <f t="shared" si="56"/>
        <v>2009</v>
      </c>
      <c r="C1846" s="1">
        <f t="shared" si="57"/>
        <v>3</v>
      </c>
      <c r="D1846">
        <v>2603</v>
      </c>
      <c r="E1846" t="s">
        <v>37</v>
      </c>
      <c r="F1846" s="4">
        <v>1562500</v>
      </c>
      <c r="G1846" t="s">
        <v>5</v>
      </c>
      <c r="H1846">
        <v>5</v>
      </c>
      <c r="I1846" s="4">
        <f>IF(E1846="Rhode Island", Table1[[#This Row],[price]]*$L$3, IF(E1846="Massachusetts", Table1[[#This Row],[price]]*$L$2, 1))</f>
        <v>1562500</v>
      </c>
    </row>
    <row r="1847" spans="1:9" x14ac:dyDescent="0.25">
      <c r="A1847" s="2">
        <v>40086</v>
      </c>
      <c r="B1847" s="1">
        <f t="shared" si="56"/>
        <v>2009</v>
      </c>
      <c r="C1847" s="1">
        <f t="shared" si="57"/>
        <v>3</v>
      </c>
      <c r="D1847">
        <v>2607</v>
      </c>
      <c r="E1847" t="s">
        <v>37</v>
      </c>
      <c r="F1847" s="4">
        <v>229000</v>
      </c>
      <c r="G1847" t="s">
        <v>6</v>
      </c>
      <c r="H1847">
        <v>1</v>
      </c>
      <c r="I1847" s="4">
        <f>IF(E1847="Rhode Island", Table1[[#This Row],[price]]*$L$3, IF(E1847="Massachusetts", Table1[[#This Row],[price]]*$L$2, 1))</f>
        <v>229000</v>
      </c>
    </row>
    <row r="1848" spans="1:9" x14ac:dyDescent="0.25">
      <c r="A1848" s="2">
        <v>40086</v>
      </c>
      <c r="B1848" s="1">
        <f t="shared" si="56"/>
        <v>2009</v>
      </c>
      <c r="C1848" s="1">
        <f t="shared" si="57"/>
        <v>3</v>
      </c>
      <c r="D1848">
        <v>2617</v>
      </c>
      <c r="E1848" t="s">
        <v>37</v>
      </c>
      <c r="F1848" s="4">
        <v>412000</v>
      </c>
      <c r="G1848" t="s">
        <v>6</v>
      </c>
      <c r="H1848">
        <v>3</v>
      </c>
      <c r="I1848" s="4">
        <f>IF(E1848="Rhode Island", Table1[[#This Row],[price]]*$L$3, IF(E1848="Massachusetts", Table1[[#This Row],[price]]*$L$2, 1))</f>
        <v>412000</v>
      </c>
    </row>
    <row r="1849" spans="1:9" x14ac:dyDescent="0.25">
      <c r="A1849" s="2">
        <v>40087</v>
      </c>
      <c r="B1849" s="1">
        <f t="shared" si="56"/>
        <v>2009</v>
      </c>
      <c r="C1849" s="1">
        <f t="shared" si="57"/>
        <v>4</v>
      </c>
      <c r="D1849">
        <v>2905</v>
      </c>
      <c r="E1849" t="s">
        <v>36</v>
      </c>
      <c r="F1849" s="4">
        <v>375000</v>
      </c>
      <c r="G1849" t="s">
        <v>5</v>
      </c>
      <c r="H1849">
        <v>3</v>
      </c>
      <c r="I1849" s="4">
        <f>IF(E1849="Rhode Island", Table1[[#This Row],[price]]*$L$3, IF(E1849="Massachusetts", Table1[[#This Row],[price]]*$L$2, 1))</f>
        <v>375000</v>
      </c>
    </row>
    <row r="1850" spans="1:9" x14ac:dyDescent="0.25">
      <c r="A1850" s="2">
        <v>40087</v>
      </c>
      <c r="B1850" s="1">
        <f t="shared" si="56"/>
        <v>2009</v>
      </c>
      <c r="C1850" s="1">
        <f t="shared" si="57"/>
        <v>4</v>
      </c>
      <c r="D1850">
        <v>2903</v>
      </c>
      <c r="E1850" t="s">
        <v>36</v>
      </c>
      <c r="F1850" s="4">
        <v>415000</v>
      </c>
      <c r="G1850" t="s">
        <v>5</v>
      </c>
      <c r="H1850">
        <v>3</v>
      </c>
      <c r="I1850" s="4">
        <f>IF(E1850="Rhode Island", Table1[[#This Row],[price]]*$L$3, IF(E1850="Massachusetts", Table1[[#This Row],[price]]*$L$2, 1))</f>
        <v>415000</v>
      </c>
    </row>
    <row r="1851" spans="1:9" x14ac:dyDescent="0.25">
      <c r="A1851" s="2">
        <v>40087</v>
      </c>
      <c r="B1851" s="1">
        <f t="shared" si="56"/>
        <v>2009</v>
      </c>
      <c r="C1851" s="1">
        <f t="shared" si="57"/>
        <v>4</v>
      </c>
      <c r="D1851">
        <v>2906</v>
      </c>
      <c r="E1851" t="s">
        <v>36</v>
      </c>
      <c r="F1851" s="4">
        <v>425000</v>
      </c>
      <c r="G1851" t="s">
        <v>5</v>
      </c>
      <c r="H1851">
        <v>3</v>
      </c>
      <c r="I1851" s="4">
        <f>IF(E1851="Rhode Island", Table1[[#This Row],[price]]*$L$3, IF(E1851="Massachusetts", Table1[[#This Row],[price]]*$L$2, 1))</f>
        <v>425000</v>
      </c>
    </row>
    <row r="1852" spans="1:9" x14ac:dyDescent="0.25">
      <c r="A1852" s="2">
        <v>40087</v>
      </c>
      <c r="B1852" s="1">
        <f t="shared" si="56"/>
        <v>2009</v>
      </c>
      <c r="C1852" s="1">
        <f t="shared" si="57"/>
        <v>4</v>
      </c>
      <c r="D1852">
        <v>2900</v>
      </c>
      <c r="E1852" t="s">
        <v>37</v>
      </c>
      <c r="F1852" s="4">
        <v>436000</v>
      </c>
      <c r="G1852" t="s">
        <v>5</v>
      </c>
      <c r="H1852">
        <v>3</v>
      </c>
      <c r="I1852" s="4">
        <f>IF(E1852="Rhode Island", Table1[[#This Row],[price]]*$L$3, IF(E1852="Massachusetts", Table1[[#This Row],[price]]*$L$2, 1))</f>
        <v>436000</v>
      </c>
    </row>
    <row r="1853" spans="1:9" x14ac:dyDescent="0.25">
      <c r="A1853" s="2">
        <v>40087</v>
      </c>
      <c r="B1853" s="1">
        <f t="shared" si="56"/>
        <v>2009</v>
      </c>
      <c r="C1853" s="1">
        <f t="shared" si="57"/>
        <v>4</v>
      </c>
      <c r="D1853">
        <v>2914</v>
      </c>
      <c r="E1853" t="s">
        <v>36</v>
      </c>
      <c r="F1853" s="4">
        <v>540000</v>
      </c>
      <c r="G1853" t="s">
        <v>5</v>
      </c>
      <c r="H1853">
        <v>4</v>
      </c>
      <c r="I1853" s="4">
        <f>IF(E1853="Rhode Island", Table1[[#This Row],[price]]*$L$3, IF(E1853="Massachusetts", Table1[[#This Row],[price]]*$L$2, 1))</f>
        <v>540000</v>
      </c>
    </row>
    <row r="1854" spans="1:9" x14ac:dyDescent="0.25">
      <c r="A1854" s="2">
        <v>40087</v>
      </c>
      <c r="B1854" s="1">
        <f t="shared" si="56"/>
        <v>2009</v>
      </c>
      <c r="C1854" s="1">
        <f t="shared" si="57"/>
        <v>4</v>
      </c>
      <c r="D1854">
        <v>2914</v>
      </c>
      <c r="E1854" t="s">
        <v>36</v>
      </c>
      <c r="F1854" s="4">
        <v>570000</v>
      </c>
      <c r="G1854" t="s">
        <v>5</v>
      </c>
      <c r="H1854">
        <v>4</v>
      </c>
      <c r="I1854" s="4">
        <f>IF(E1854="Rhode Island", Table1[[#This Row],[price]]*$L$3, IF(E1854="Massachusetts", Table1[[#This Row],[price]]*$L$2, 1))</f>
        <v>570000</v>
      </c>
    </row>
    <row r="1855" spans="1:9" x14ac:dyDescent="0.25">
      <c r="A1855" s="2">
        <v>40087</v>
      </c>
      <c r="B1855" s="1">
        <f t="shared" si="56"/>
        <v>2009</v>
      </c>
      <c r="C1855" s="1">
        <f t="shared" si="57"/>
        <v>4</v>
      </c>
      <c r="D1855">
        <v>2611</v>
      </c>
      <c r="E1855" t="s">
        <v>37</v>
      </c>
      <c r="F1855" s="4">
        <v>695000</v>
      </c>
      <c r="G1855" t="s">
        <v>5</v>
      </c>
      <c r="H1855">
        <v>4</v>
      </c>
      <c r="I1855" s="4">
        <f>IF(E1855="Rhode Island", Table1[[#This Row],[price]]*$L$3, IF(E1855="Massachusetts", Table1[[#This Row],[price]]*$L$2, 1))</f>
        <v>695000</v>
      </c>
    </row>
    <row r="1856" spans="1:9" x14ac:dyDescent="0.25">
      <c r="A1856" s="2">
        <v>40087</v>
      </c>
      <c r="B1856" s="1">
        <f t="shared" si="56"/>
        <v>2009</v>
      </c>
      <c r="C1856" s="1">
        <f t="shared" si="57"/>
        <v>4</v>
      </c>
      <c r="D1856">
        <v>2900</v>
      </c>
      <c r="E1856" t="s">
        <v>37</v>
      </c>
      <c r="F1856" s="4">
        <v>325000</v>
      </c>
      <c r="G1856" t="s">
        <v>6</v>
      </c>
      <c r="H1856">
        <v>2</v>
      </c>
      <c r="I1856" s="4">
        <f>IF(E1856="Rhode Island", Table1[[#This Row],[price]]*$L$3, IF(E1856="Massachusetts", Table1[[#This Row],[price]]*$L$2, 1))</f>
        <v>325000</v>
      </c>
    </row>
    <row r="1857" spans="1:9" x14ac:dyDescent="0.25">
      <c r="A1857" s="2">
        <v>40087</v>
      </c>
      <c r="B1857" s="1">
        <f t="shared" si="56"/>
        <v>2009</v>
      </c>
      <c r="C1857" s="1">
        <f t="shared" si="57"/>
        <v>4</v>
      </c>
      <c r="D1857">
        <v>2602</v>
      </c>
      <c r="E1857" t="s">
        <v>37</v>
      </c>
      <c r="F1857" s="4">
        <v>450000</v>
      </c>
      <c r="G1857" t="s">
        <v>6</v>
      </c>
      <c r="H1857">
        <v>2</v>
      </c>
      <c r="I1857" s="4">
        <f>IF(E1857="Rhode Island", Table1[[#This Row],[price]]*$L$3, IF(E1857="Massachusetts", Table1[[#This Row],[price]]*$L$2, 1))</f>
        <v>450000</v>
      </c>
    </row>
    <row r="1858" spans="1:9" x14ac:dyDescent="0.25">
      <c r="A1858" s="2">
        <v>40088</v>
      </c>
      <c r="B1858" s="1">
        <f t="shared" ref="B1858:B1921" si="58">YEAR(A1858)</f>
        <v>2009</v>
      </c>
      <c r="C1858" s="1">
        <f t="shared" ref="C1858:C1921" si="59">ROUNDUP(MONTH(A1858)/3,0)</f>
        <v>4</v>
      </c>
      <c r="D1858">
        <v>2906</v>
      </c>
      <c r="E1858" t="s">
        <v>36</v>
      </c>
      <c r="F1858" s="4">
        <v>395000</v>
      </c>
      <c r="G1858" t="s">
        <v>5</v>
      </c>
      <c r="H1858">
        <v>3</v>
      </c>
      <c r="I1858" s="4">
        <f>IF(E1858="Rhode Island", Table1[[#This Row],[price]]*$L$3, IF(E1858="Massachusetts", Table1[[#This Row],[price]]*$L$2, 1))</f>
        <v>395000</v>
      </c>
    </row>
    <row r="1859" spans="1:9" x14ac:dyDescent="0.25">
      <c r="A1859" s="2">
        <v>40088</v>
      </c>
      <c r="B1859" s="1">
        <f t="shared" si="58"/>
        <v>2009</v>
      </c>
      <c r="C1859" s="1">
        <f t="shared" si="59"/>
        <v>4</v>
      </c>
      <c r="D1859">
        <v>2615</v>
      </c>
      <c r="E1859" t="s">
        <v>37</v>
      </c>
      <c r="F1859" s="4">
        <v>412500</v>
      </c>
      <c r="G1859" t="s">
        <v>5</v>
      </c>
      <c r="H1859">
        <v>3</v>
      </c>
      <c r="I1859" s="4">
        <f>IF(E1859="Rhode Island", Table1[[#This Row],[price]]*$L$3, IF(E1859="Massachusetts", Table1[[#This Row],[price]]*$L$2, 1))</f>
        <v>412500</v>
      </c>
    </row>
    <row r="1860" spans="1:9" x14ac:dyDescent="0.25">
      <c r="A1860" s="2">
        <v>40088</v>
      </c>
      <c r="B1860" s="1">
        <f t="shared" si="58"/>
        <v>2009</v>
      </c>
      <c r="C1860" s="1">
        <f t="shared" si="59"/>
        <v>4</v>
      </c>
      <c r="D1860">
        <v>2614</v>
      </c>
      <c r="E1860" t="s">
        <v>37</v>
      </c>
      <c r="F1860" s="4">
        <v>422250</v>
      </c>
      <c r="G1860" t="s">
        <v>5</v>
      </c>
      <c r="H1860">
        <v>3</v>
      </c>
      <c r="I1860" s="4">
        <f>IF(E1860="Rhode Island", Table1[[#This Row],[price]]*$L$3, IF(E1860="Massachusetts", Table1[[#This Row],[price]]*$L$2, 1))</f>
        <v>422250</v>
      </c>
    </row>
    <row r="1861" spans="1:9" x14ac:dyDescent="0.25">
      <c r="A1861" s="2">
        <v>40088</v>
      </c>
      <c r="B1861" s="1">
        <f t="shared" si="58"/>
        <v>2009</v>
      </c>
      <c r="C1861" s="1">
        <f t="shared" si="59"/>
        <v>4</v>
      </c>
      <c r="D1861">
        <v>2615</v>
      </c>
      <c r="E1861" t="s">
        <v>37</v>
      </c>
      <c r="F1861" s="4">
        <v>442000</v>
      </c>
      <c r="G1861" t="s">
        <v>5</v>
      </c>
      <c r="H1861">
        <v>4</v>
      </c>
      <c r="I1861" s="4">
        <f>IF(E1861="Rhode Island", Table1[[#This Row],[price]]*$L$3, IF(E1861="Massachusetts", Table1[[#This Row],[price]]*$L$2, 1))</f>
        <v>442000</v>
      </c>
    </row>
    <row r="1862" spans="1:9" x14ac:dyDescent="0.25">
      <c r="A1862" s="2">
        <v>40089</v>
      </c>
      <c r="B1862" s="1">
        <f t="shared" si="58"/>
        <v>2009</v>
      </c>
      <c r="C1862" s="1">
        <f t="shared" si="59"/>
        <v>4</v>
      </c>
      <c r="D1862">
        <v>2605</v>
      </c>
      <c r="E1862" t="s">
        <v>37</v>
      </c>
      <c r="F1862" s="4">
        <v>851000</v>
      </c>
      <c r="G1862" t="s">
        <v>5</v>
      </c>
      <c r="H1862">
        <v>4</v>
      </c>
      <c r="I1862" s="4">
        <f>IF(E1862="Rhode Island", Table1[[#This Row],[price]]*$L$3, IF(E1862="Massachusetts", Table1[[#This Row],[price]]*$L$2, 1))</f>
        <v>851000</v>
      </c>
    </row>
    <row r="1863" spans="1:9" x14ac:dyDescent="0.25">
      <c r="A1863" s="2">
        <v>40092</v>
      </c>
      <c r="B1863" s="1">
        <f t="shared" si="58"/>
        <v>2009</v>
      </c>
      <c r="C1863" s="1">
        <f t="shared" si="59"/>
        <v>4</v>
      </c>
      <c r="D1863">
        <v>2615</v>
      </c>
      <c r="E1863" t="s">
        <v>37</v>
      </c>
      <c r="F1863" s="4">
        <v>363500</v>
      </c>
      <c r="G1863" t="s">
        <v>5</v>
      </c>
      <c r="H1863">
        <v>3</v>
      </c>
      <c r="I1863" s="4">
        <f>IF(E1863="Rhode Island", Table1[[#This Row],[price]]*$L$3, IF(E1863="Massachusetts", Table1[[#This Row],[price]]*$L$2, 1))</f>
        <v>363500</v>
      </c>
    </row>
    <row r="1864" spans="1:9" x14ac:dyDescent="0.25">
      <c r="A1864" s="2">
        <v>40092</v>
      </c>
      <c r="B1864" s="1">
        <f t="shared" si="58"/>
        <v>2009</v>
      </c>
      <c r="C1864" s="1">
        <f t="shared" si="59"/>
        <v>4</v>
      </c>
      <c r="D1864">
        <v>2905</v>
      </c>
      <c r="E1864" t="s">
        <v>36</v>
      </c>
      <c r="F1864" s="4">
        <v>388500</v>
      </c>
      <c r="G1864" t="s">
        <v>5</v>
      </c>
      <c r="H1864">
        <v>3</v>
      </c>
      <c r="I1864" s="4">
        <f>IF(E1864="Rhode Island", Table1[[#This Row],[price]]*$L$3, IF(E1864="Massachusetts", Table1[[#This Row],[price]]*$L$2, 1))</f>
        <v>388500</v>
      </c>
    </row>
    <row r="1865" spans="1:9" x14ac:dyDescent="0.25">
      <c r="A1865" s="2">
        <v>40092</v>
      </c>
      <c r="B1865" s="1">
        <f t="shared" si="58"/>
        <v>2009</v>
      </c>
      <c r="C1865" s="1">
        <f t="shared" si="59"/>
        <v>4</v>
      </c>
      <c r="D1865">
        <v>2906</v>
      </c>
      <c r="E1865" t="s">
        <v>36</v>
      </c>
      <c r="F1865" s="4">
        <v>443000</v>
      </c>
      <c r="G1865" t="s">
        <v>5</v>
      </c>
      <c r="H1865">
        <v>3</v>
      </c>
      <c r="I1865" s="4">
        <f>IF(E1865="Rhode Island", Table1[[#This Row],[price]]*$L$3, IF(E1865="Massachusetts", Table1[[#This Row],[price]]*$L$2, 1))</f>
        <v>443000</v>
      </c>
    </row>
    <row r="1866" spans="1:9" x14ac:dyDescent="0.25">
      <c r="A1866" s="2">
        <v>40092</v>
      </c>
      <c r="B1866" s="1">
        <f t="shared" si="58"/>
        <v>2009</v>
      </c>
      <c r="C1866" s="1">
        <f t="shared" si="59"/>
        <v>4</v>
      </c>
      <c r="D1866">
        <v>2611</v>
      </c>
      <c r="E1866" t="s">
        <v>37</v>
      </c>
      <c r="F1866" s="4">
        <v>470000</v>
      </c>
      <c r="G1866" t="s">
        <v>5</v>
      </c>
      <c r="H1866">
        <v>3</v>
      </c>
      <c r="I1866" s="4">
        <f>IF(E1866="Rhode Island", Table1[[#This Row],[price]]*$L$3, IF(E1866="Massachusetts", Table1[[#This Row],[price]]*$L$2, 1))</f>
        <v>470000</v>
      </c>
    </row>
    <row r="1867" spans="1:9" x14ac:dyDescent="0.25">
      <c r="A1867" s="2">
        <v>40092</v>
      </c>
      <c r="B1867" s="1">
        <f t="shared" si="58"/>
        <v>2009</v>
      </c>
      <c r="C1867" s="1">
        <f t="shared" si="59"/>
        <v>4</v>
      </c>
      <c r="D1867">
        <v>2611</v>
      </c>
      <c r="E1867" t="s">
        <v>37</v>
      </c>
      <c r="F1867" s="4">
        <v>592000</v>
      </c>
      <c r="G1867" t="s">
        <v>5</v>
      </c>
      <c r="H1867">
        <v>3</v>
      </c>
      <c r="I1867" s="4">
        <f>IF(E1867="Rhode Island", Table1[[#This Row],[price]]*$L$3, IF(E1867="Massachusetts", Table1[[#This Row],[price]]*$L$2, 1))</f>
        <v>592000</v>
      </c>
    </row>
    <row r="1868" spans="1:9" x14ac:dyDescent="0.25">
      <c r="A1868" s="2">
        <v>40093</v>
      </c>
      <c r="B1868" s="1">
        <f t="shared" si="58"/>
        <v>2009</v>
      </c>
      <c r="C1868" s="1">
        <f t="shared" si="59"/>
        <v>4</v>
      </c>
      <c r="D1868">
        <v>2906</v>
      </c>
      <c r="E1868" t="s">
        <v>36</v>
      </c>
      <c r="F1868" s="4">
        <v>340000</v>
      </c>
      <c r="G1868" t="s">
        <v>5</v>
      </c>
      <c r="H1868">
        <v>3</v>
      </c>
      <c r="I1868" s="4">
        <f>IF(E1868="Rhode Island", Table1[[#This Row],[price]]*$L$3, IF(E1868="Massachusetts", Table1[[#This Row],[price]]*$L$2, 1))</f>
        <v>340000</v>
      </c>
    </row>
    <row r="1869" spans="1:9" x14ac:dyDescent="0.25">
      <c r="A1869" s="2">
        <v>40093</v>
      </c>
      <c r="B1869" s="1">
        <f t="shared" si="58"/>
        <v>2009</v>
      </c>
      <c r="C1869" s="1">
        <f t="shared" si="59"/>
        <v>4</v>
      </c>
      <c r="D1869">
        <v>2913</v>
      </c>
      <c r="E1869" t="s">
        <v>36</v>
      </c>
      <c r="F1869" s="4">
        <v>349000</v>
      </c>
      <c r="G1869" t="s">
        <v>5</v>
      </c>
      <c r="H1869">
        <v>2</v>
      </c>
      <c r="I1869" s="4">
        <f>IF(E1869="Rhode Island", Table1[[#This Row],[price]]*$L$3, IF(E1869="Massachusetts", Table1[[#This Row],[price]]*$L$2, 1))</f>
        <v>349000</v>
      </c>
    </row>
    <row r="1870" spans="1:9" x14ac:dyDescent="0.25">
      <c r="A1870" s="2">
        <v>40093</v>
      </c>
      <c r="B1870" s="1">
        <f t="shared" si="58"/>
        <v>2009</v>
      </c>
      <c r="C1870" s="1">
        <f t="shared" si="59"/>
        <v>4</v>
      </c>
      <c r="D1870">
        <v>2602</v>
      </c>
      <c r="E1870" t="s">
        <v>37</v>
      </c>
      <c r="F1870" s="4">
        <v>460000</v>
      </c>
      <c r="G1870" t="s">
        <v>5</v>
      </c>
      <c r="H1870">
        <v>3</v>
      </c>
      <c r="I1870" s="4">
        <f>IF(E1870="Rhode Island", Table1[[#This Row],[price]]*$L$3, IF(E1870="Massachusetts", Table1[[#This Row],[price]]*$L$2, 1))</f>
        <v>460000</v>
      </c>
    </row>
    <row r="1871" spans="1:9" x14ac:dyDescent="0.25">
      <c r="A1871" s="2">
        <v>40093</v>
      </c>
      <c r="B1871" s="1">
        <f t="shared" si="58"/>
        <v>2009</v>
      </c>
      <c r="C1871" s="1">
        <f t="shared" si="59"/>
        <v>4</v>
      </c>
      <c r="D1871">
        <v>2602</v>
      </c>
      <c r="E1871" t="s">
        <v>37</v>
      </c>
      <c r="F1871" s="4">
        <v>502500</v>
      </c>
      <c r="G1871" t="s">
        <v>5</v>
      </c>
      <c r="H1871">
        <v>3</v>
      </c>
      <c r="I1871" s="4">
        <f>IF(E1871="Rhode Island", Table1[[#This Row],[price]]*$L$3, IF(E1871="Massachusetts", Table1[[#This Row],[price]]*$L$2, 1))</f>
        <v>502500</v>
      </c>
    </row>
    <row r="1872" spans="1:9" x14ac:dyDescent="0.25">
      <c r="A1872" s="2">
        <v>40093</v>
      </c>
      <c r="B1872" s="1">
        <f t="shared" si="58"/>
        <v>2009</v>
      </c>
      <c r="C1872" s="1">
        <f t="shared" si="59"/>
        <v>4</v>
      </c>
      <c r="D1872">
        <v>2615</v>
      </c>
      <c r="E1872" t="s">
        <v>37</v>
      </c>
      <c r="F1872" s="4">
        <v>505000</v>
      </c>
      <c r="G1872" t="s">
        <v>5</v>
      </c>
      <c r="H1872">
        <v>4</v>
      </c>
      <c r="I1872" s="4">
        <f>IF(E1872="Rhode Island", Table1[[#This Row],[price]]*$L$3, IF(E1872="Massachusetts", Table1[[#This Row],[price]]*$L$2, 1))</f>
        <v>505000</v>
      </c>
    </row>
    <row r="1873" spans="1:9" x14ac:dyDescent="0.25">
      <c r="A1873" s="2">
        <v>40094</v>
      </c>
      <c r="B1873" s="1">
        <f t="shared" si="58"/>
        <v>2009</v>
      </c>
      <c r="C1873" s="1">
        <f t="shared" si="59"/>
        <v>4</v>
      </c>
      <c r="D1873">
        <v>2902</v>
      </c>
      <c r="E1873" t="s">
        <v>36</v>
      </c>
      <c r="F1873" s="4">
        <v>325000</v>
      </c>
      <c r="G1873" t="s">
        <v>5</v>
      </c>
      <c r="H1873">
        <v>2</v>
      </c>
      <c r="I1873" s="4">
        <f>IF(E1873="Rhode Island", Table1[[#This Row],[price]]*$L$3, IF(E1873="Massachusetts", Table1[[#This Row],[price]]*$L$2, 1))</f>
        <v>325000</v>
      </c>
    </row>
    <row r="1874" spans="1:9" x14ac:dyDescent="0.25">
      <c r="A1874" s="2">
        <v>40094</v>
      </c>
      <c r="B1874" s="1">
        <f t="shared" si="58"/>
        <v>2009</v>
      </c>
      <c r="C1874" s="1">
        <f t="shared" si="59"/>
        <v>4</v>
      </c>
      <c r="D1874">
        <v>2602</v>
      </c>
      <c r="E1874" t="s">
        <v>37</v>
      </c>
      <c r="F1874" s="4">
        <v>553000</v>
      </c>
      <c r="G1874" t="s">
        <v>5</v>
      </c>
      <c r="H1874">
        <v>3</v>
      </c>
      <c r="I1874" s="4">
        <f>IF(E1874="Rhode Island", Table1[[#This Row],[price]]*$L$3, IF(E1874="Massachusetts", Table1[[#This Row],[price]]*$L$2, 1))</f>
        <v>553000</v>
      </c>
    </row>
    <row r="1875" spans="1:9" x14ac:dyDescent="0.25">
      <c r="A1875" s="2">
        <v>40094</v>
      </c>
      <c r="B1875" s="1">
        <f t="shared" si="58"/>
        <v>2009</v>
      </c>
      <c r="C1875" s="1">
        <f t="shared" si="59"/>
        <v>4</v>
      </c>
      <c r="D1875">
        <v>2602</v>
      </c>
      <c r="E1875" t="s">
        <v>37</v>
      </c>
      <c r="F1875" s="4">
        <v>615000</v>
      </c>
      <c r="G1875" t="s">
        <v>5</v>
      </c>
      <c r="H1875">
        <v>3</v>
      </c>
      <c r="I1875" s="4">
        <f>IF(E1875="Rhode Island", Table1[[#This Row],[price]]*$L$3, IF(E1875="Massachusetts", Table1[[#This Row],[price]]*$L$2, 1))</f>
        <v>615000</v>
      </c>
    </row>
    <row r="1876" spans="1:9" x14ac:dyDescent="0.25">
      <c r="A1876" s="2">
        <v>40094</v>
      </c>
      <c r="B1876" s="1">
        <f t="shared" si="58"/>
        <v>2009</v>
      </c>
      <c r="C1876" s="1">
        <f t="shared" si="59"/>
        <v>4</v>
      </c>
      <c r="D1876">
        <v>2602</v>
      </c>
      <c r="E1876" t="s">
        <v>37</v>
      </c>
      <c r="F1876" s="4">
        <v>440000</v>
      </c>
      <c r="G1876" t="s">
        <v>6</v>
      </c>
      <c r="H1876">
        <v>2</v>
      </c>
      <c r="I1876" s="4">
        <f>IF(E1876="Rhode Island", Table1[[#This Row],[price]]*$L$3, IF(E1876="Massachusetts", Table1[[#This Row],[price]]*$L$2, 1))</f>
        <v>440000</v>
      </c>
    </row>
    <row r="1877" spans="1:9" x14ac:dyDescent="0.25">
      <c r="A1877" s="2">
        <v>40095</v>
      </c>
      <c r="B1877" s="1">
        <f t="shared" si="58"/>
        <v>2009</v>
      </c>
      <c r="C1877" s="1">
        <f t="shared" si="59"/>
        <v>4</v>
      </c>
      <c r="D1877">
        <v>2906</v>
      </c>
      <c r="E1877" t="s">
        <v>36</v>
      </c>
      <c r="F1877" s="4">
        <v>397500</v>
      </c>
      <c r="G1877" t="s">
        <v>5</v>
      </c>
      <c r="H1877">
        <v>3</v>
      </c>
      <c r="I1877" s="4">
        <f>IF(E1877="Rhode Island", Table1[[#This Row],[price]]*$L$3, IF(E1877="Massachusetts", Table1[[#This Row],[price]]*$L$2, 1))</f>
        <v>397500</v>
      </c>
    </row>
    <row r="1878" spans="1:9" x14ac:dyDescent="0.25">
      <c r="A1878" s="2">
        <v>40095</v>
      </c>
      <c r="B1878" s="1">
        <f t="shared" si="58"/>
        <v>2009</v>
      </c>
      <c r="C1878" s="1">
        <f t="shared" si="59"/>
        <v>4</v>
      </c>
      <c r="D1878">
        <v>2905</v>
      </c>
      <c r="E1878" t="s">
        <v>36</v>
      </c>
      <c r="F1878" s="4">
        <v>475000</v>
      </c>
      <c r="G1878" t="s">
        <v>5</v>
      </c>
      <c r="H1878">
        <v>4</v>
      </c>
      <c r="I1878" s="4">
        <f>IF(E1878="Rhode Island", Table1[[#This Row],[price]]*$L$3, IF(E1878="Massachusetts", Table1[[#This Row],[price]]*$L$2, 1))</f>
        <v>475000</v>
      </c>
    </row>
    <row r="1879" spans="1:9" x14ac:dyDescent="0.25">
      <c r="A1879" s="2">
        <v>40095</v>
      </c>
      <c r="B1879" s="1">
        <f t="shared" si="58"/>
        <v>2009</v>
      </c>
      <c r="C1879" s="1">
        <f t="shared" si="59"/>
        <v>4</v>
      </c>
      <c r="D1879">
        <v>2905</v>
      </c>
      <c r="E1879" t="s">
        <v>36</v>
      </c>
      <c r="F1879" s="4">
        <v>482000</v>
      </c>
      <c r="G1879" t="s">
        <v>5</v>
      </c>
      <c r="H1879">
        <v>4</v>
      </c>
      <c r="I1879" s="4">
        <f>IF(E1879="Rhode Island", Table1[[#This Row],[price]]*$L$3, IF(E1879="Massachusetts", Table1[[#This Row],[price]]*$L$2, 1))</f>
        <v>482000</v>
      </c>
    </row>
    <row r="1880" spans="1:9" x14ac:dyDescent="0.25">
      <c r="A1880" s="2">
        <v>40095</v>
      </c>
      <c r="B1880" s="1">
        <f t="shared" si="58"/>
        <v>2009</v>
      </c>
      <c r="C1880" s="1">
        <f t="shared" si="59"/>
        <v>4</v>
      </c>
      <c r="D1880">
        <v>2914</v>
      </c>
      <c r="E1880" t="s">
        <v>36</v>
      </c>
      <c r="F1880" s="4">
        <v>490000</v>
      </c>
      <c r="G1880" t="s">
        <v>5</v>
      </c>
      <c r="H1880">
        <v>4</v>
      </c>
      <c r="I1880" s="4">
        <f>IF(E1880="Rhode Island", Table1[[#This Row],[price]]*$L$3, IF(E1880="Massachusetts", Table1[[#This Row],[price]]*$L$2, 1))</f>
        <v>490000</v>
      </c>
    </row>
    <row r="1881" spans="1:9" x14ac:dyDescent="0.25">
      <c r="A1881" s="2">
        <v>40095</v>
      </c>
      <c r="B1881" s="1">
        <f t="shared" si="58"/>
        <v>2009</v>
      </c>
      <c r="C1881" s="1">
        <f t="shared" si="59"/>
        <v>4</v>
      </c>
      <c r="D1881">
        <v>2904</v>
      </c>
      <c r="E1881" t="s">
        <v>36</v>
      </c>
      <c r="F1881" s="4">
        <v>499000</v>
      </c>
      <c r="G1881" t="s">
        <v>5</v>
      </c>
      <c r="H1881">
        <v>4</v>
      </c>
      <c r="I1881" s="4">
        <f>IF(E1881="Rhode Island", Table1[[#This Row],[price]]*$L$3, IF(E1881="Massachusetts", Table1[[#This Row],[price]]*$L$2, 1))</f>
        <v>499000</v>
      </c>
    </row>
    <row r="1882" spans="1:9" x14ac:dyDescent="0.25">
      <c r="A1882" s="2">
        <v>40095</v>
      </c>
      <c r="B1882" s="1">
        <f t="shared" si="58"/>
        <v>2009</v>
      </c>
      <c r="C1882" s="1">
        <f t="shared" si="59"/>
        <v>4</v>
      </c>
      <c r="D1882">
        <v>2914</v>
      </c>
      <c r="E1882" t="s">
        <v>36</v>
      </c>
      <c r="F1882" s="4">
        <v>515000</v>
      </c>
      <c r="G1882" t="s">
        <v>5</v>
      </c>
      <c r="H1882">
        <v>4</v>
      </c>
      <c r="I1882" s="4">
        <f>IF(E1882="Rhode Island", Table1[[#This Row],[price]]*$L$3, IF(E1882="Massachusetts", Table1[[#This Row],[price]]*$L$2, 1))</f>
        <v>515000</v>
      </c>
    </row>
    <row r="1883" spans="1:9" x14ac:dyDescent="0.25">
      <c r="A1883" s="2">
        <v>40095</v>
      </c>
      <c r="B1883" s="1">
        <f t="shared" si="58"/>
        <v>2009</v>
      </c>
      <c r="C1883" s="1">
        <f t="shared" si="59"/>
        <v>4</v>
      </c>
      <c r="D1883">
        <v>2602</v>
      </c>
      <c r="E1883" t="s">
        <v>37</v>
      </c>
      <c r="F1883" s="4">
        <v>539950</v>
      </c>
      <c r="G1883" t="s">
        <v>5</v>
      </c>
      <c r="H1883">
        <v>3</v>
      </c>
      <c r="I1883" s="4">
        <f>IF(E1883="Rhode Island", Table1[[#This Row],[price]]*$L$3, IF(E1883="Massachusetts", Table1[[#This Row],[price]]*$L$2, 1))</f>
        <v>539950</v>
      </c>
    </row>
    <row r="1884" spans="1:9" x14ac:dyDescent="0.25">
      <c r="A1884" s="2">
        <v>40096</v>
      </c>
      <c r="B1884" s="1">
        <f t="shared" si="58"/>
        <v>2009</v>
      </c>
      <c r="C1884" s="1">
        <f t="shared" si="59"/>
        <v>4</v>
      </c>
      <c r="D1884">
        <v>2617</v>
      </c>
      <c r="E1884" t="s">
        <v>37</v>
      </c>
      <c r="F1884" s="4">
        <v>335000</v>
      </c>
      <c r="G1884" t="s">
        <v>5</v>
      </c>
      <c r="H1884">
        <v>2</v>
      </c>
      <c r="I1884" s="4">
        <f>IF(E1884="Rhode Island", Table1[[#This Row],[price]]*$L$3, IF(E1884="Massachusetts", Table1[[#This Row],[price]]*$L$2, 1))</f>
        <v>335000</v>
      </c>
    </row>
    <row r="1885" spans="1:9" x14ac:dyDescent="0.25">
      <c r="A1885" s="2">
        <v>40096</v>
      </c>
      <c r="B1885" s="1">
        <f t="shared" si="58"/>
        <v>2009</v>
      </c>
      <c r="C1885" s="1">
        <f t="shared" si="59"/>
        <v>4</v>
      </c>
      <c r="D1885">
        <v>2913</v>
      </c>
      <c r="E1885" t="s">
        <v>36</v>
      </c>
      <c r="F1885" s="4">
        <v>376000</v>
      </c>
      <c r="G1885" t="s">
        <v>5</v>
      </c>
      <c r="H1885">
        <v>3</v>
      </c>
      <c r="I1885" s="4">
        <f>IF(E1885="Rhode Island", Table1[[#This Row],[price]]*$L$3, IF(E1885="Massachusetts", Table1[[#This Row],[price]]*$L$2, 1))</f>
        <v>376000</v>
      </c>
    </row>
    <row r="1886" spans="1:9" x14ac:dyDescent="0.25">
      <c r="A1886" s="2">
        <v>40096</v>
      </c>
      <c r="B1886" s="1">
        <f t="shared" si="58"/>
        <v>2009</v>
      </c>
      <c r="C1886" s="1">
        <f t="shared" si="59"/>
        <v>4</v>
      </c>
      <c r="D1886">
        <v>2615</v>
      </c>
      <c r="E1886" t="s">
        <v>37</v>
      </c>
      <c r="F1886" s="4">
        <v>403000</v>
      </c>
      <c r="G1886" t="s">
        <v>5</v>
      </c>
      <c r="H1886">
        <v>3</v>
      </c>
      <c r="I1886" s="4">
        <f>IF(E1886="Rhode Island", Table1[[#This Row],[price]]*$L$3, IF(E1886="Massachusetts", Table1[[#This Row],[price]]*$L$2, 1))</f>
        <v>403000</v>
      </c>
    </row>
    <row r="1887" spans="1:9" x14ac:dyDescent="0.25">
      <c r="A1887" s="2">
        <v>40096</v>
      </c>
      <c r="B1887" s="1">
        <f t="shared" si="58"/>
        <v>2009</v>
      </c>
      <c r="C1887" s="1">
        <f t="shared" si="59"/>
        <v>4</v>
      </c>
      <c r="D1887">
        <v>2614</v>
      </c>
      <c r="E1887" t="s">
        <v>37</v>
      </c>
      <c r="F1887" s="4">
        <v>406000</v>
      </c>
      <c r="G1887" t="s">
        <v>5</v>
      </c>
      <c r="H1887">
        <v>3</v>
      </c>
      <c r="I1887" s="4">
        <f>IF(E1887="Rhode Island", Table1[[#This Row],[price]]*$L$3, IF(E1887="Massachusetts", Table1[[#This Row],[price]]*$L$2, 1))</f>
        <v>406000</v>
      </c>
    </row>
    <row r="1888" spans="1:9" x14ac:dyDescent="0.25">
      <c r="A1888" s="2">
        <v>40096</v>
      </c>
      <c r="B1888" s="1">
        <f t="shared" si="58"/>
        <v>2009</v>
      </c>
      <c r="C1888" s="1">
        <f t="shared" si="59"/>
        <v>4</v>
      </c>
      <c r="D1888">
        <v>2905</v>
      </c>
      <c r="E1888" t="s">
        <v>36</v>
      </c>
      <c r="F1888" s="4">
        <v>414995</v>
      </c>
      <c r="G1888" t="s">
        <v>5</v>
      </c>
      <c r="H1888">
        <v>3</v>
      </c>
      <c r="I1888" s="4">
        <f>IF(E1888="Rhode Island", Table1[[#This Row],[price]]*$L$3, IF(E1888="Massachusetts", Table1[[#This Row],[price]]*$L$2, 1))</f>
        <v>414995</v>
      </c>
    </row>
    <row r="1889" spans="1:9" x14ac:dyDescent="0.25">
      <c r="A1889" s="2">
        <v>40096</v>
      </c>
      <c r="B1889" s="1">
        <f t="shared" si="58"/>
        <v>2009</v>
      </c>
      <c r="C1889" s="1">
        <f t="shared" si="59"/>
        <v>4</v>
      </c>
      <c r="D1889">
        <v>2611</v>
      </c>
      <c r="E1889" t="s">
        <v>37</v>
      </c>
      <c r="F1889" s="4">
        <v>446000</v>
      </c>
      <c r="G1889" t="s">
        <v>5</v>
      </c>
      <c r="H1889">
        <v>4</v>
      </c>
      <c r="I1889" s="4">
        <f>IF(E1889="Rhode Island", Table1[[#This Row],[price]]*$L$3, IF(E1889="Massachusetts", Table1[[#This Row],[price]]*$L$2, 1))</f>
        <v>446000</v>
      </c>
    </row>
    <row r="1890" spans="1:9" x14ac:dyDescent="0.25">
      <c r="A1890" s="2">
        <v>40096</v>
      </c>
      <c r="B1890" s="1">
        <f t="shared" si="58"/>
        <v>2009</v>
      </c>
      <c r="C1890" s="1">
        <f t="shared" si="59"/>
        <v>4</v>
      </c>
      <c r="D1890">
        <v>2906</v>
      </c>
      <c r="E1890" t="s">
        <v>36</v>
      </c>
      <c r="F1890" s="4">
        <v>490000</v>
      </c>
      <c r="G1890" t="s">
        <v>5</v>
      </c>
      <c r="H1890">
        <v>3</v>
      </c>
      <c r="I1890" s="4">
        <f>IF(E1890="Rhode Island", Table1[[#This Row],[price]]*$L$3, IF(E1890="Massachusetts", Table1[[#This Row],[price]]*$L$2, 1))</f>
        <v>490000</v>
      </c>
    </row>
    <row r="1891" spans="1:9" x14ac:dyDescent="0.25">
      <c r="A1891" s="2">
        <v>40096</v>
      </c>
      <c r="B1891" s="1">
        <f t="shared" si="58"/>
        <v>2009</v>
      </c>
      <c r="C1891" s="1">
        <f t="shared" si="59"/>
        <v>4</v>
      </c>
      <c r="D1891">
        <v>2602</v>
      </c>
      <c r="E1891" t="s">
        <v>37</v>
      </c>
      <c r="F1891" s="4">
        <v>585000</v>
      </c>
      <c r="G1891" t="s">
        <v>5</v>
      </c>
      <c r="H1891">
        <v>3</v>
      </c>
      <c r="I1891" s="4">
        <f>IF(E1891="Rhode Island", Table1[[#This Row],[price]]*$L$3, IF(E1891="Massachusetts", Table1[[#This Row],[price]]*$L$2, 1))</f>
        <v>585000</v>
      </c>
    </row>
    <row r="1892" spans="1:9" x14ac:dyDescent="0.25">
      <c r="A1892" s="2">
        <v>40096</v>
      </c>
      <c r="B1892" s="1">
        <f t="shared" si="58"/>
        <v>2009</v>
      </c>
      <c r="C1892" s="1">
        <f t="shared" si="59"/>
        <v>4</v>
      </c>
      <c r="D1892">
        <v>2617</v>
      </c>
      <c r="E1892" t="s">
        <v>37</v>
      </c>
      <c r="F1892" s="4">
        <v>600000</v>
      </c>
      <c r="G1892" t="s">
        <v>5</v>
      </c>
      <c r="H1892">
        <v>4</v>
      </c>
      <c r="I1892" s="4">
        <f>IF(E1892="Rhode Island", Table1[[#This Row],[price]]*$L$3, IF(E1892="Massachusetts", Table1[[#This Row],[price]]*$L$2, 1))</f>
        <v>600000</v>
      </c>
    </row>
    <row r="1893" spans="1:9" x14ac:dyDescent="0.25">
      <c r="A1893" s="2">
        <v>40096</v>
      </c>
      <c r="B1893" s="1">
        <f t="shared" si="58"/>
        <v>2009</v>
      </c>
      <c r="C1893" s="1">
        <f t="shared" si="59"/>
        <v>4</v>
      </c>
      <c r="D1893">
        <v>2600</v>
      </c>
      <c r="E1893" t="s">
        <v>37</v>
      </c>
      <c r="F1893" s="4">
        <v>812000</v>
      </c>
      <c r="G1893" t="s">
        <v>5</v>
      </c>
      <c r="H1893">
        <v>3</v>
      </c>
      <c r="I1893" s="4">
        <f>IF(E1893="Rhode Island", Table1[[#This Row],[price]]*$L$3, IF(E1893="Massachusetts", Table1[[#This Row],[price]]*$L$2, 1))</f>
        <v>812000</v>
      </c>
    </row>
    <row r="1894" spans="1:9" x14ac:dyDescent="0.25">
      <c r="A1894" s="2">
        <v>40096</v>
      </c>
      <c r="B1894" s="1">
        <f t="shared" si="58"/>
        <v>2009</v>
      </c>
      <c r="C1894" s="1">
        <f t="shared" si="59"/>
        <v>4</v>
      </c>
      <c r="D1894">
        <v>2600</v>
      </c>
      <c r="E1894" t="s">
        <v>37</v>
      </c>
      <c r="F1894" s="4">
        <v>960000</v>
      </c>
      <c r="G1894" t="s">
        <v>5</v>
      </c>
      <c r="H1894">
        <v>2</v>
      </c>
      <c r="I1894" s="4">
        <f>IF(E1894="Rhode Island", Table1[[#This Row],[price]]*$L$3, IF(E1894="Massachusetts", Table1[[#This Row],[price]]*$L$2, 1))</f>
        <v>960000</v>
      </c>
    </row>
    <row r="1895" spans="1:9" x14ac:dyDescent="0.25">
      <c r="A1895" s="2">
        <v>40097</v>
      </c>
      <c r="B1895" s="1">
        <f t="shared" si="58"/>
        <v>2009</v>
      </c>
      <c r="C1895" s="1">
        <f t="shared" si="59"/>
        <v>4</v>
      </c>
      <c r="D1895">
        <v>2612</v>
      </c>
      <c r="E1895" t="s">
        <v>37</v>
      </c>
      <c r="F1895" s="4">
        <v>1210000</v>
      </c>
      <c r="G1895" t="s">
        <v>5</v>
      </c>
      <c r="H1895">
        <v>4</v>
      </c>
      <c r="I1895" s="4">
        <f>IF(E1895="Rhode Island", Table1[[#This Row],[price]]*$L$3, IF(E1895="Massachusetts", Table1[[#This Row],[price]]*$L$2, 1))</f>
        <v>1210000</v>
      </c>
    </row>
    <row r="1896" spans="1:9" x14ac:dyDescent="0.25">
      <c r="A1896" s="2">
        <v>40098</v>
      </c>
      <c r="B1896" s="1">
        <f t="shared" si="58"/>
        <v>2009</v>
      </c>
      <c r="C1896" s="1">
        <f t="shared" si="59"/>
        <v>4</v>
      </c>
      <c r="D1896">
        <v>2615</v>
      </c>
      <c r="E1896" t="s">
        <v>37</v>
      </c>
      <c r="F1896" s="4">
        <v>435000</v>
      </c>
      <c r="G1896" t="s">
        <v>5</v>
      </c>
      <c r="H1896">
        <v>3</v>
      </c>
      <c r="I1896" s="4">
        <f>IF(E1896="Rhode Island", Table1[[#This Row],[price]]*$L$3, IF(E1896="Massachusetts", Table1[[#This Row],[price]]*$L$2, 1))</f>
        <v>435000</v>
      </c>
    </row>
    <row r="1897" spans="1:9" x14ac:dyDescent="0.25">
      <c r="A1897" s="2">
        <v>40098</v>
      </c>
      <c r="B1897" s="1">
        <f t="shared" si="58"/>
        <v>2009</v>
      </c>
      <c r="C1897" s="1">
        <f t="shared" si="59"/>
        <v>4</v>
      </c>
      <c r="D1897">
        <v>2905</v>
      </c>
      <c r="E1897" t="s">
        <v>36</v>
      </c>
      <c r="F1897" s="4">
        <v>478000</v>
      </c>
      <c r="G1897" t="s">
        <v>5</v>
      </c>
      <c r="H1897">
        <v>3</v>
      </c>
      <c r="I1897" s="4">
        <f>IF(E1897="Rhode Island", Table1[[#This Row],[price]]*$L$3, IF(E1897="Massachusetts", Table1[[#This Row],[price]]*$L$2, 1))</f>
        <v>478000</v>
      </c>
    </row>
    <row r="1898" spans="1:9" x14ac:dyDescent="0.25">
      <c r="A1898" s="2">
        <v>40098</v>
      </c>
      <c r="B1898" s="1">
        <f t="shared" si="58"/>
        <v>2009</v>
      </c>
      <c r="C1898" s="1">
        <f t="shared" si="59"/>
        <v>4</v>
      </c>
      <c r="D1898">
        <v>2607</v>
      </c>
      <c r="E1898" t="s">
        <v>37</v>
      </c>
      <c r="F1898" s="4">
        <v>515000</v>
      </c>
      <c r="G1898" t="s">
        <v>5</v>
      </c>
      <c r="H1898">
        <v>4</v>
      </c>
      <c r="I1898" s="4">
        <f>IF(E1898="Rhode Island", Table1[[#This Row],[price]]*$L$3, IF(E1898="Massachusetts", Table1[[#This Row],[price]]*$L$2, 1))</f>
        <v>515000</v>
      </c>
    </row>
    <row r="1899" spans="1:9" x14ac:dyDescent="0.25">
      <c r="A1899" s="2">
        <v>40098</v>
      </c>
      <c r="B1899" s="1">
        <f t="shared" si="58"/>
        <v>2009</v>
      </c>
      <c r="C1899" s="1">
        <f t="shared" si="59"/>
        <v>4</v>
      </c>
      <c r="D1899">
        <v>2906</v>
      </c>
      <c r="E1899" t="s">
        <v>36</v>
      </c>
      <c r="F1899" s="4">
        <v>545000</v>
      </c>
      <c r="G1899" t="s">
        <v>5</v>
      </c>
      <c r="H1899">
        <v>3</v>
      </c>
      <c r="I1899" s="4">
        <f>IF(E1899="Rhode Island", Table1[[#This Row],[price]]*$L$3, IF(E1899="Massachusetts", Table1[[#This Row],[price]]*$L$2, 1))</f>
        <v>545000</v>
      </c>
    </row>
    <row r="1900" spans="1:9" x14ac:dyDescent="0.25">
      <c r="A1900" s="2">
        <v>40098</v>
      </c>
      <c r="B1900" s="1">
        <f t="shared" si="58"/>
        <v>2009</v>
      </c>
      <c r="C1900" s="1">
        <f t="shared" si="59"/>
        <v>4</v>
      </c>
      <c r="D1900">
        <v>2904</v>
      </c>
      <c r="E1900" t="s">
        <v>36</v>
      </c>
      <c r="F1900" s="4">
        <v>608000</v>
      </c>
      <c r="G1900" t="s">
        <v>5</v>
      </c>
      <c r="H1900">
        <v>4</v>
      </c>
      <c r="I1900" s="4">
        <f>IF(E1900="Rhode Island", Table1[[#This Row],[price]]*$L$3, IF(E1900="Massachusetts", Table1[[#This Row],[price]]*$L$2, 1))</f>
        <v>608000</v>
      </c>
    </row>
    <row r="1901" spans="1:9" x14ac:dyDescent="0.25">
      <c r="A1901" s="2">
        <v>40098</v>
      </c>
      <c r="B1901" s="1">
        <f t="shared" si="58"/>
        <v>2009</v>
      </c>
      <c r="C1901" s="1">
        <f t="shared" si="59"/>
        <v>4</v>
      </c>
      <c r="D1901">
        <v>2600</v>
      </c>
      <c r="E1901" t="s">
        <v>37</v>
      </c>
      <c r="F1901" s="4">
        <v>735000</v>
      </c>
      <c r="G1901" t="s">
        <v>5</v>
      </c>
      <c r="H1901">
        <v>3</v>
      </c>
      <c r="I1901" s="4">
        <f>IF(E1901="Rhode Island", Table1[[#This Row],[price]]*$L$3, IF(E1901="Massachusetts", Table1[[#This Row],[price]]*$L$2, 1))</f>
        <v>735000</v>
      </c>
    </row>
    <row r="1902" spans="1:9" x14ac:dyDescent="0.25">
      <c r="A1902" s="2">
        <v>40098</v>
      </c>
      <c r="B1902" s="1">
        <f t="shared" si="58"/>
        <v>2009</v>
      </c>
      <c r="C1902" s="1">
        <f t="shared" si="59"/>
        <v>4</v>
      </c>
      <c r="D1902">
        <v>2600</v>
      </c>
      <c r="E1902" t="s">
        <v>37</v>
      </c>
      <c r="F1902" s="4">
        <v>782000</v>
      </c>
      <c r="G1902" t="s">
        <v>5</v>
      </c>
      <c r="H1902">
        <v>4</v>
      </c>
      <c r="I1902" s="4">
        <f>IF(E1902="Rhode Island", Table1[[#This Row],[price]]*$L$3, IF(E1902="Massachusetts", Table1[[#This Row],[price]]*$L$2, 1))</f>
        <v>782000</v>
      </c>
    </row>
    <row r="1903" spans="1:9" x14ac:dyDescent="0.25">
      <c r="A1903" s="2">
        <v>40098</v>
      </c>
      <c r="B1903" s="1">
        <f t="shared" si="58"/>
        <v>2009</v>
      </c>
      <c r="C1903" s="1">
        <f t="shared" si="59"/>
        <v>4</v>
      </c>
      <c r="D1903">
        <v>2617</v>
      </c>
      <c r="E1903" t="s">
        <v>37</v>
      </c>
      <c r="F1903" s="4">
        <v>322000</v>
      </c>
      <c r="G1903" t="s">
        <v>6</v>
      </c>
      <c r="H1903">
        <v>1</v>
      </c>
      <c r="I1903" s="4">
        <f>IF(E1903="Rhode Island", Table1[[#This Row],[price]]*$L$3, IF(E1903="Massachusetts", Table1[[#This Row],[price]]*$L$2, 1))</f>
        <v>322000</v>
      </c>
    </row>
    <row r="1904" spans="1:9" x14ac:dyDescent="0.25">
      <c r="A1904" s="2">
        <v>40099</v>
      </c>
      <c r="B1904" s="1">
        <f t="shared" si="58"/>
        <v>2009</v>
      </c>
      <c r="C1904" s="1">
        <f t="shared" si="59"/>
        <v>4</v>
      </c>
      <c r="D1904">
        <v>2906</v>
      </c>
      <c r="E1904" t="s">
        <v>36</v>
      </c>
      <c r="F1904" s="4">
        <v>365000</v>
      </c>
      <c r="G1904" t="s">
        <v>5</v>
      </c>
      <c r="H1904">
        <v>3</v>
      </c>
      <c r="I1904" s="4">
        <f>IF(E1904="Rhode Island", Table1[[#This Row],[price]]*$L$3, IF(E1904="Massachusetts", Table1[[#This Row],[price]]*$L$2, 1))</f>
        <v>365000</v>
      </c>
    </row>
    <row r="1905" spans="1:9" x14ac:dyDescent="0.25">
      <c r="A1905" s="2">
        <v>40101</v>
      </c>
      <c r="B1905" s="1">
        <f t="shared" si="58"/>
        <v>2009</v>
      </c>
      <c r="C1905" s="1">
        <f t="shared" si="59"/>
        <v>4</v>
      </c>
      <c r="D1905">
        <v>2902</v>
      </c>
      <c r="E1905" t="s">
        <v>36</v>
      </c>
      <c r="F1905" s="4">
        <v>455000</v>
      </c>
      <c r="G1905" t="s">
        <v>5</v>
      </c>
      <c r="H1905">
        <v>3</v>
      </c>
      <c r="I1905" s="4">
        <f>IF(E1905="Rhode Island", Table1[[#This Row],[price]]*$L$3, IF(E1905="Massachusetts", Table1[[#This Row],[price]]*$L$2, 1))</f>
        <v>455000</v>
      </c>
    </row>
    <row r="1906" spans="1:9" x14ac:dyDescent="0.25">
      <c r="A1906" s="2">
        <v>40101</v>
      </c>
      <c r="B1906" s="1">
        <f t="shared" si="58"/>
        <v>2009</v>
      </c>
      <c r="C1906" s="1">
        <f t="shared" si="59"/>
        <v>4</v>
      </c>
      <c r="D1906">
        <v>2615</v>
      </c>
      <c r="E1906" t="s">
        <v>37</v>
      </c>
      <c r="F1906" s="4">
        <v>470000</v>
      </c>
      <c r="G1906" t="s">
        <v>5</v>
      </c>
      <c r="H1906">
        <v>4</v>
      </c>
      <c r="I1906" s="4">
        <f>IF(E1906="Rhode Island", Table1[[#This Row],[price]]*$L$3, IF(E1906="Massachusetts", Table1[[#This Row],[price]]*$L$2, 1))</f>
        <v>470000</v>
      </c>
    </row>
    <row r="1907" spans="1:9" x14ac:dyDescent="0.25">
      <c r="A1907" s="2">
        <v>40102</v>
      </c>
      <c r="B1907" s="1">
        <f t="shared" si="58"/>
        <v>2009</v>
      </c>
      <c r="C1907" s="1">
        <f t="shared" si="59"/>
        <v>4</v>
      </c>
      <c r="D1907">
        <v>2913</v>
      </c>
      <c r="E1907" t="s">
        <v>36</v>
      </c>
      <c r="F1907" s="4">
        <v>375000</v>
      </c>
      <c r="G1907" t="s">
        <v>5</v>
      </c>
      <c r="H1907">
        <v>3</v>
      </c>
      <c r="I1907" s="4">
        <f>IF(E1907="Rhode Island", Table1[[#This Row],[price]]*$L$3, IF(E1907="Massachusetts", Table1[[#This Row],[price]]*$L$2, 1))</f>
        <v>375000</v>
      </c>
    </row>
    <row r="1908" spans="1:9" x14ac:dyDescent="0.25">
      <c r="A1908" s="2">
        <v>40102</v>
      </c>
      <c r="B1908" s="1">
        <f t="shared" si="58"/>
        <v>2009</v>
      </c>
      <c r="C1908" s="1">
        <f t="shared" si="59"/>
        <v>4</v>
      </c>
      <c r="D1908">
        <v>2617</v>
      </c>
      <c r="E1908" t="s">
        <v>37</v>
      </c>
      <c r="F1908" s="4">
        <v>385000</v>
      </c>
      <c r="G1908" t="s">
        <v>5</v>
      </c>
      <c r="H1908">
        <v>3</v>
      </c>
      <c r="I1908" s="4">
        <f>IF(E1908="Rhode Island", Table1[[#This Row],[price]]*$L$3, IF(E1908="Massachusetts", Table1[[#This Row],[price]]*$L$2, 1))</f>
        <v>385000</v>
      </c>
    </row>
    <row r="1909" spans="1:9" x14ac:dyDescent="0.25">
      <c r="A1909" s="2">
        <v>40102</v>
      </c>
      <c r="B1909" s="1">
        <f t="shared" si="58"/>
        <v>2009</v>
      </c>
      <c r="C1909" s="1">
        <f t="shared" si="59"/>
        <v>4</v>
      </c>
      <c r="D1909">
        <v>2615</v>
      </c>
      <c r="E1909" t="s">
        <v>37</v>
      </c>
      <c r="F1909" s="4">
        <v>447000</v>
      </c>
      <c r="G1909" t="s">
        <v>5</v>
      </c>
      <c r="H1909">
        <v>4</v>
      </c>
      <c r="I1909" s="4">
        <f>IF(E1909="Rhode Island", Table1[[#This Row],[price]]*$L$3, IF(E1909="Massachusetts", Table1[[#This Row],[price]]*$L$2, 1))</f>
        <v>447000</v>
      </c>
    </row>
    <row r="1910" spans="1:9" x14ac:dyDescent="0.25">
      <c r="A1910" s="2">
        <v>40102</v>
      </c>
      <c r="B1910" s="1">
        <f t="shared" si="58"/>
        <v>2009</v>
      </c>
      <c r="C1910" s="1">
        <f t="shared" si="59"/>
        <v>4</v>
      </c>
      <c r="D1910">
        <v>2611</v>
      </c>
      <c r="E1910" t="s">
        <v>37</v>
      </c>
      <c r="F1910" s="4">
        <v>481000</v>
      </c>
      <c r="G1910" t="s">
        <v>5</v>
      </c>
      <c r="H1910">
        <v>4</v>
      </c>
      <c r="I1910" s="4">
        <f>IF(E1910="Rhode Island", Table1[[#This Row],[price]]*$L$3, IF(E1910="Massachusetts", Table1[[#This Row],[price]]*$L$2, 1))</f>
        <v>481000</v>
      </c>
    </row>
    <row r="1911" spans="1:9" x14ac:dyDescent="0.25">
      <c r="A1911" s="2">
        <v>40102</v>
      </c>
      <c r="B1911" s="1">
        <f t="shared" si="58"/>
        <v>2009</v>
      </c>
      <c r="C1911" s="1">
        <f t="shared" si="59"/>
        <v>4</v>
      </c>
      <c r="D1911">
        <v>2611</v>
      </c>
      <c r="E1911" t="s">
        <v>37</v>
      </c>
      <c r="F1911" s="4">
        <v>565000</v>
      </c>
      <c r="G1911" t="s">
        <v>5</v>
      </c>
      <c r="H1911">
        <v>3</v>
      </c>
      <c r="I1911" s="4">
        <f>IF(E1911="Rhode Island", Table1[[#This Row],[price]]*$L$3, IF(E1911="Massachusetts", Table1[[#This Row],[price]]*$L$2, 1))</f>
        <v>565000</v>
      </c>
    </row>
    <row r="1912" spans="1:9" x14ac:dyDescent="0.25">
      <c r="A1912" s="2">
        <v>40102</v>
      </c>
      <c r="B1912" s="1">
        <f t="shared" si="58"/>
        <v>2009</v>
      </c>
      <c r="C1912" s="1">
        <f t="shared" si="59"/>
        <v>4</v>
      </c>
      <c r="D1912">
        <v>2603</v>
      </c>
      <c r="E1912" t="s">
        <v>37</v>
      </c>
      <c r="F1912" s="4">
        <v>375000</v>
      </c>
      <c r="G1912" t="s">
        <v>6</v>
      </c>
      <c r="H1912">
        <v>2</v>
      </c>
      <c r="I1912" s="4">
        <f>IF(E1912="Rhode Island", Table1[[#This Row],[price]]*$L$3, IF(E1912="Massachusetts", Table1[[#This Row],[price]]*$L$2, 1))</f>
        <v>375000</v>
      </c>
    </row>
    <row r="1913" spans="1:9" x14ac:dyDescent="0.25">
      <c r="A1913" s="2">
        <v>40103</v>
      </c>
      <c r="B1913" s="1">
        <f t="shared" si="58"/>
        <v>2009</v>
      </c>
      <c r="C1913" s="1">
        <f t="shared" si="59"/>
        <v>4</v>
      </c>
      <c r="D1913">
        <v>2611</v>
      </c>
      <c r="E1913" t="s">
        <v>37</v>
      </c>
      <c r="F1913" s="4">
        <v>495000</v>
      </c>
      <c r="G1913" t="s">
        <v>5</v>
      </c>
      <c r="H1913">
        <v>4</v>
      </c>
      <c r="I1913" s="4">
        <f>IF(E1913="Rhode Island", Table1[[#This Row],[price]]*$L$3, IF(E1913="Massachusetts", Table1[[#This Row],[price]]*$L$2, 1))</f>
        <v>495000</v>
      </c>
    </row>
    <row r="1914" spans="1:9" x14ac:dyDescent="0.25">
      <c r="A1914" s="2">
        <v>40103</v>
      </c>
      <c r="B1914" s="1">
        <f t="shared" si="58"/>
        <v>2009</v>
      </c>
      <c r="C1914" s="1">
        <f t="shared" si="59"/>
        <v>4</v>
      </c>
      <c r="D1914">
        <v>2602</v>
      </c>
      <c r="E1914" t="s">
        <v>37</v>
      </c>
      <c r="F1914" s="4">
        <v>620000</v>
      </c>
      <c r="G1914" t="s">
        <v>5</v>
      </c>
      <c r="H1914">
        <v>3</v>
      </c>
      <c r="I1914" s="4">
        <f>IF(E1914="Rhode Island", Table1[[#This Row],[price]]*$L$3, IF(E1914="Massachusetts", Table1[[#This Row],[price]]*$L$2, 1))</f>
        <v>620000</v>
      </c>
    </row>
    <row r="1915" spans="1:9" x14ac:dyDescent="0.25">
      <c r="A1915" s="2">
        <v>40103</v>
      </c>
      <c r="B1915" s="1">
        <f t="shared" si="58"/>
        <v>2009</v>
      </c>
      <c r="C1915" s="1">
        <f t="shared" si="59"/>
        <v>4</v>
      </c>
      <c r="D1915">
        <v>2607</v>
      </c>
      <c r="E1915" t="s">
        <v>37</v>
      </c>
      <c r="F1915" s="4">
        <v>690000</v>
      </c>
      <c r="G1915" t="s">
        <v>5</v>
      </c>
      <c r="H1915">
        <v>5</v>
      </c>
      <c r="I1915" s="4">
        <f>IF(E1915="Rhode Island", Table1[[#This Row],[price]]*$L$3, IF(E1915="Massachusetts", Table1[[#This Row],[price]]*$L$2, 1))</f>
        <v>690000</v>
      </c>
    </row>
    <row r="1916" spans="1:9" x14ac:dyDescent="0.25">
      <c r="A1916" s="2">
        <v>40105</v>
      </c>
      <c r="B1916" s="1">
        <f t="shared" si="58"/>
        <v>2009</v>
      </c>
      <c r="C1916" s="1">
        <f t="shared" si="59"/>
        <v>4</v>
      </c>
      <c r="D1916">
        <v>2905</v>
      </c>
      <c r="E1916" t="s">
        <v>36</v>
      </c>
      <c r="F1916" s="4">
        <v>410000</v>
      </c>
      <c r="G1916" t="s">
        <v>5</v>
      </c>
      <c r="H1916">
        <v>3</v>
      </c>
      <c r="I1916" s="4">
        <f>IF(E1916="Rhode Island", Table1[[#This Row],[price]]*$L$3, IF(E1916="Massachusetts", Table1[[#This Row],[price]]*$L$2, 1))</f>
        <v>410000</v>
      </c>
    </row>
    <row r="1917" spans="1:9" x14ac:dyDescent="0.25">
      <c r="A1917" s="2">
        <v>40105</v>
      </c>
      <c r="B1917" s="1">
        <f t="shared" si="58"/>
        <v>2009</v>
      </c>
      <c r="C1917" s="1">
        <f t="shared" si="59"/>
        <v>4</v>
      </c>
      <c r="D1917">
        <v>2902</v>
      </c>
      <c r="E1917" t="s">
        <v>36</v>
      </c>
      <c r="F1917" s="4">
        <v>414000</v>
      </c>
      <c r="G1917" t="s">
        <v>5</v>
      </c>
      <c r="H1917">
        <v>4</v>
      </c>
      <c r="I1917" s="4">
        <f>IF(E1917="Rhode Island", Table1[[#This Row],[price]]*$L$3, IF(E1917="Massachusetts", Table1[[#This Row],[price]]*$L$2, 1))</f>
        <v>414000</v>
      </c>
    </row>
    <row r="1918" spans="1:9" x14ac:dyDescent="0.25">
      <c r="A1918" s="2">
        <v>40105</v>
      </c>
      <c r="B1918" s="1">
        <f t="shared" si="58"/>
        <v>2009</v>
      </c>
      <c r="C1918" s="1">
        <f t="shared" si="59"/>
        <v>4</v>
      </c>
      <c r="D1918">
        <v>2903</v>
      </c>
      <c r="E1918" t="s">
        <v>36</v>
      </c>
      <c r="F1918" s="4">
        <v>582000</v>
      </c>
      <c r="G1918" t="s">
        <v>5</v>
      </c>
      <c r="H1918">
        <v>4</v>
      </c>
      <c r="I1918" s="4">
        <f>IF(E1918="Rhode Island", Table1[[#This Row],[price]]*$L$3, IF(E1918="Massachusetts", Table1[[#This Row],[price]]*$L$2, 1))</f>
        <v>582000</v>
      </c>
    </row>
    <row r="1919" spans="1:9" x14ac:dyDescent="0.25">
      <c r="A1919" s="2">
        <v>40105</v>
      </c>
      <c r="B1919" s="1">
        <f t="shared" si="58"/>
        <v>2009</v>
      </c>
      <c r="C1919" s="1">
        <f t="shared" si="59"/>
        <v>4</v>
      </c>
      <c r="D1919">
        <v>2906</v>
      </c>
      <c r="E1919" t="s">
        <v>36</v>
      </c>
      <c r="F1919" s="4">
        <v>610000</v>
      </c>
      <c r="G1919" t="s">
        <v>5</v>
      </c>
      <c r="H1919">
        <v>4</v>
      </c>
      <c r="I1919" s="4">
        <f>IF(E1919="Rhode Island", Table1[[#This Row],[price]]*$L$3, IF(E1919="Massachusetts", Table1[[#This Row],[price]]*$L$2, 1))</f>
        <v>610000</v>
      </c>
    </row>
    <row r="1920" spans="1:9" x14ac:dyDescent="0.25">
      <c r="A1920" s="2">
        <v>40105</v>
      </c>
      <c r="B1920" s="1">
        <f t="shared" si="58"/>
        <v>2009</v>
      </c>
      <c r="C1920" s="1">
        <f t="shared" si="59"/>
        <v>4</v>
      </c>
      <c r="D1920">
        <v>2906</v>
      </c>
      <c r="E1920" t="s">
        <v>36</v>
      </c>
      <c r="F1920" s="4">
        <v>722000</v>
      </c>
      <c r="G1920" t="s">
        <v>5</v>
      </c>
      <c r="H1920">
        <v>5</v>
      </c>
      <c r="I1920" s="4">
        <f>IF(E1920="Rhode Island", Table1[[#This Row],[price]]*$L$3, IF(E1920="Massachusetts", Table1[[#This Row],[price]]*$L$2, 1))</f>
        <v>722000</v>
      </c>
    </row>
    <row r="1921" spans="1:9" x14ac:dyDescent="0.25">
      <c r="A1921" s="2">
        <v>40105</v>
      </c>
      <c r="B1921" s="1">
        <f t="shared" si="58"/>
        <v>2009</v>
      </c>
      <c r="C1921" s="1">
        <f t="shared" si="59"/>
        <v>4</v>
      </c>
      <c r="D1921">
        <v>2601</v>
      </c>
      <c r="E1921" t="s">
        <v>37</v>
      </c>
      <c r="F1921" s="4">
        <v>425500</v>
      </c>
      <c r="G1921" t="s">
        <v>6</v>
      </c>
      <c r="H1921">
        <v>1</v>
      </c>
      <c r="I1921" s="4">
        <f>IF(E1921="Rhode Island", Table1[[#This Row],[price]]*$L$3, IF(E1921="Massachusetts", Table1[[#This Row],[price]]*$L$2, 1))</f>
        <v>425500</v>
      </c>
    </row>
    <row r="1922" spans="1:9" x14ac:dyDescent="0.25">
      <c r="A1922" s="2">
        <v>40106</v>
      </c>
      <c r="B1922" s="1">
        <f t="shared" ref="B1922:B1985" si="60">YEAR(A1922)</f>
        <v>2009</v>
      </c>
      <c r="C1922" s="1">
        <f t="shared" ref="C1922:C1985" si="61">ROUNDUP(MONTH(A1922)/3,0)</f>
        <v>4</v>
      </c>
      <c r="D1922">
        <v>2906</v>
      </c>
      <c r="E1922" t="s">
        <v>36</v>
      </c>
      <c r="F1922" s="4">
        <v>385000</v>
      </c>
      <c r="G1922" t="s">
        <v>5</v>
      </c>
      <c r="H1922">
        <v>3</v>
      </c>
      <c r="I1922" s="4">
        <f>IF(E1922="Rhode Island", Table1[[#This Row],[price]]*$L$3, IF(E1922="Massachusetts", Table1[[#This Row],[price]]*$L$2, 1))</f>
        <v>385000</v>
      </c>
    </row>
    <row r="1923" spans="1:9" x14ac:dyDescent="0.25">
      <c r="A1923" s="2">
        <v>40106</v>
      </c>
      <c r="B1923" s="1">
        <f t="shared" si="60"/>
        <v>2009</v>
      </c>
      <c r="C1923" s="1">
        <f t="shared" si="61"/>
        <v>4</v>
      </c>
      <c r="D1923">
        <v>2914</v>
      </c>
      <c r="E1923" t="s">
        <v>36</v>
      </c>
      <c r="F1923" s="4">
        <v>413500</v>
      </c>
      <c r="G1923" t="s">
        <v>5</v>
      </c>
      <c r="H1923">
        <v>3</v>
      </c>
      <c r="I1923" s="4">
        <f>IF(E1923="Rhode Island", Table1[[#This Row],[price]]*$L$3, IF(E1923="Massachusetts", Table1[[#This Row],[price]]*$L$2, 1))</f>
        <v>413500</v>
      </c>
    </row>
    <row r="1924" spans="1:9" x14ac:dyDescent="0.25">
      <c r="A1924" s="2">
        <v>40106</v>
      </c>
      <c r="B1924" s="1">
        <f t="shared" si="60"/>
        <v>2009</v>
      </c>
      <c r="C1924" s="1">
        <f t="shared" si="61"/>
        <v>4</v>
      </c>
      <c r="D1924">
        <v>2904</v>
      </c>
      <c r="E1924" t="s">
        <v>36</v>
      </c>
      <c r="F1924" s="4">
        <v>538750</v>
      </c>
      <c r="G1924" t="s">
        <v>5</v>
      </c>
      <c r="H1924">
        <v>3</v>
      </c>
      <c r="I1924" s="4">
        <f>IF(E1924="Rhode Island", Table1[[#This Row],[price]]*$L$3, IF(E1924="Massachusetts", Table1[[#This Row],[price]]*$L$2, 1))</f>
        <v>538750</v>
      </c>
    </row>
    <row r="1925" spans="1:9" x14ac:dyDescent="0.25">
      <c r="A1925" s="2">
        <v>40107</v>
      </c>
      <c r="B1925" s="1">
        <f t="shared" si="60"/>
        <v>2009</v>
      </c>
      <c r="C1925" s="1">
        <f t="shared" si="61"/>
        <v>4</v>
      </c>
      <c r="D1925">
        <v>2615</v>
      </c>
      <c r="E1925" t="s">
        <v>37</v>
      </c>
      <c r="F1925" s="4">
        <v>410000</v>
      </c>
      <c r="G1925" t="s">
        <v>5</v>
      </c>
      <c r="H1925">
        <v>3</v>
      </c>
      <c r="I1925" s="4">
        <f>IF(E1925="Rhode Island", Table1[[#This Row],[price]]*$L$3, IF(E1925="Massachusetts", Table1[[#This Row],[price]]*$L$2, 1))</f>
        <v>410000</v>
      </c>
    </row>
    <row r="1926" spans="1:9" x14ac:dyDescent="0.25">
      <c r="A1926" s="2">
        <v>40107</v>
      </c>
      <c r="B1926" s="1">
        <f t="shared" si="60"/>
        <v>2009</v>
      </c>
      <c r="C1926" s="1">
        <f t="shared" si="61"/>
        <v>4</v>
      </c>
      <c r="D1926">
        <v>2615</v>
      </c>
      <c r="E1926" t="s">
        <v>37</v>
      </c>
      <c r="F1926" s="4">
        <v>451000</v>
      </c>
      <c r="G1926" t="s">
        <v>5</v>
      </c>
      <c r="H1926">
        <v>5</v>
      </c>
      <c r="I1926" s="4">
        <f>IF(E1926="Rhode Island", Table1[[#This Row],[price]]*$L$3, IF(E1926="Massachusetts", Table1[[#This Row],[price]]*$L$2, 1))</f>
        <v>451000</v>
      </c>
    </row>
    <row r="1927" spans="1:9" x14ac:dyDescent="0.25">
      <c r="A1927" s="2">
        <v>40107</v>
      </c>
      <c r="B1927" s="1">
        <f t="shared" si="60"/>
        <v>2009</v>
      </c>
      <c r="C1927" s="1">
        <f t="shared" si="61"/>
        <v>4</v>
      </c>
      <c r="D1927">
        <v>2606</v>
      </c>
      <c r="E1927" t="s">
        <v>37</v>
      </c>
      <c r="F1927" s="4">
        <v>640000</v>
      </c>
      <c r="G1927" t="s">
        <v>5</v>
      </c>
      <c r="H1927">
        <v>3</v>
      </c>
      <c r="I1927" s="4">
        <f>IF(E1927="Rhode Island", Table1[[#This Row],[price]]*$L$3, IF(E1927="Massachusetts", Table1[[#This Row],[price]]*$L$2, 1))</f>
        <v>640000</v>
      </c>
    </row>
    <row r="1928" spans="1:9" x14ac:dyDescent="0.25">
      <c r="A1928" s="2">
        <v>40108</v>
      </c>
      <c r="B1928" s="1">
        <f t="shared" si="60"/>
        <v>2009</v>
      </c>
      <c r="C1928" s="1">
        <f t="shared" si="61"/>
        <v>4</v>
      </c>
      <c r="D1928">
        <v>2604</v>
      </c>
      <c r="E1928" t="s">
        <v>37</v>
      </c>
      <c r="F1928" s="4">
        <v>890000</v>
      </c>
      <c r="G1928" t="s">
        <v>6</v>
      </c>
      <c r="H1928">
        <v>2</v>
      </c>
      <c r="I1928" s="4">
        <f>IF(E1928="Rhode Island", Table1[[#This Row],[price]]*$L$3, IF(E1928="Massachusetts", Table1[[#This Row],[price]]*$L$2, 1))</f>
        <v>890000</v>
      </c>
    </row>
    <row r="1929" spans="1:9" x14ac:dyDescent="0.25">
      <c r="A1929" s="2">
        <v>40109</v>
      </c>
      <c r="B1929" s="1">
        <f t="shared" si="60"/>
        <v>2009</v>
      </c>
      <c r="C1929" s="1">
        <f t="shared" si="61"/>
        <v>4</v>
      </c>
      <c r="D1929">
        <v>2906</v>
      </c>
      <c r="E1929" t="s">
        <v>36</v>
      </c>
      <c r="F1929" s="4">
        <v>345000</v>
      </c>
      <c r="G1929" t="s">
        <v>5</v>
      </c>
      <c r="H1929">
        <v>3</v>
      </c>
      <c r="I1929" s="4">
        <f>IF(E1929="Rhode Island", Table1[[#This Row],[price]]*$L$3, IF(E1929="Massachusetts", Table1[[#This Row],[price]]*$L$2, 1))</f>
        <v>345000</v>
      </c>
    </row>
    <row r="1930" spans="1:9" x14ac:dyDescent="0.25">
      <c r="A1930" s="2">
        <v>40109</v>
      </c>
      <c r="B1930" s="1">
        <f t="shared" si="60"/>
        <v>2009</v>
      </c>
      <c r="C1930" s="1">
        <f t="shared" si="61"/>
        <v>4</v>
      </c>
      <c r="D1930">
        <v>2913</v>
      </c>
      <c r="E1930" t="s">
        <v>36</v>
      </c>
      <c r="F1930" s="4">
        <v>390000</v>
      </c>
      <c r="G1930" t="s">
        <v>5</v>
      </c>
      <c r="H1930">
        <v>3</v>
      </c>
      <c r="I1930" s="4">
        <f>IF(E1930="Rhode Island", Table1[[#This Row],[price]]*$L$3, IF(E1930="Massachusetts", Table1[[#This Row],[price]]*$L$2, 1))</f>
        <v>390000</v>
      </c>
    </row>
    <row r="1931" spans="1:9" x14ac:dyDescent="0.25">
      <c r="A1931" s="2">
        <v>40109</v>
      </c>
      <c r="B1931" s="1">
        <f t="shared" si="60"/>
        <v>2009</v>
      </c>
      <c r="C1931" s="1">
        <f t="shared" si="61"/>
        <v>4</v>
      </c>
      <c r="D1931">
        <v>2611</v>
      </c>
      <c r="E1931" t="s">
        <v>37</v>
      </c>
      <c r="F1931" s="4">
        <v>585000</v>
      </c>
      <c r="G1931" t="s">
        <v>5</v>
      </c>
      <c r="H1931">
        <v>4</v>
      </c>
      <c r="I1931" s="4">
        <f>IF(E1931="Rhode Island", Table1[[#This Row],[price]]*$L$3, IF(E1931="Massachusetts", Table1[[#This Row],[price]]*$L$2, 1))</f>
        <v>585000</v>
      </c>
    </row>
    <row r="1932" spans="1:9" x14ac:dyDescent="0.25">
      <c r="A1932" s="2">
        <v>40109</v>
      </c>
      <c r="B1932" s="1">
        <f t="shared" si="60"/>
        <v>2009</v>
      </c>
      <c r="C1932" s="1">
        <f t="shared" si="61"/>
        <v>4</v>
      </c>
      <c r="D1932">
        <v>2913</v>
      </c>
      <c r="E1932" t="s">
        <v>36</v>
      </c>
      <c r="F1932" s="4">
        <v>600000</v>
      </c>
      <c r="G1932" t="s">
        <v>5</v>
      </c>
      <c r="H1932">
        <v>4</v>
      </c>
      <c r="I1932" s="4">
        <f>IF(E1932="Rhode Island", Table1[[#This Row],[price]]*$L$3, IF(E1932="Massachusetts", Table1[[#This Row],[price]]*$L$2, 1))</f>
        <v>600000</v>
      </c>
    </row>
    <row r="1933" spans="1:9" x14ac:dyDescent="0.25">
      <c r="A1933" s="2">
        <v>40109</v>
      </c>
      <c r="B1933" s="1">
        <f t="shared" si="60"/>
        <v>2009</v>
      </c>
      <c r="C1933" s="1">
        <f t="shared" si="61"/>
        <v>4</v>
      </c>
      <c r="D1933">
        <v>2912</v>
      </c>
      <c r="E1933" t="s">
        <v>36</v>
      </c>
      <c r="F1933" s="4">
        <v>640000</v>
      </c>
      <c r="G1933" t="s">
        <v>5</v>
      </c>
      <c r="H1933">
        <v>4</v>
      </c>
      <c r="I1933" s="4">
        <f>IF(E1933="Rhode Island", Table1[[#This Row],[price]]*$L$3, IF(E1933="Massachusetts", Table1[[#This Row],[price]]*$L$2, 1))</f>
        <v>640000</v>
      </c>
    </row>
    <row r="1934" spans="1:9" x14ac:dyDescent="0.25">
      <c r="A1934" s="2">
        <v>40109</v>
      </c>
      <c r="B1934" s="1">
        <f t="shared" si="60"/>
        <v>2009</v>
      </c>
      <c r="C1934" s="1">
        <f t="shared" si="61"/>
        <v>4</v>
      </c>
      <c r="D1934">
        <v>2606</v>
      </c>
      <c r="E1934" t="s">
        <v>37</v>
      </c>
      <c r="F1934" s="4">
        <v>315000</v>
      </c>
      <c r="G1934" t="s">
        <v>6</v>
      </c>
      <c r="H1934">
        <v>2</v>
      </c>
      <c r="I1934" s="4">
        <f>IF(E1934="Rhode Island", Table1[[#This Row],[price]]*$L$3, IF(E1934="Massachusetts", Table1[[#This Row],[price]]*$L$2, 1))</f>
        <v>315000</v>
      </c>
    </row>
    <row r="1935" spans="1:9" x14ac:dyDescent="0.25">
      <c r="A1935" s="2">
        <v>40109</v>
      </c>
      <c r="B1935" s="1">
        <f t="shared" si="60"/>
        <v>2009</v>
      </c>
      <c r="C1935" s="1">
        <f t="shared" si="61"/>
        <v>4</v>
      </c>
      <c r="D1935">
        <v>2612</v>
      </c>
      <c r="E1935" t="s">
        <v>37</v>
      </c>
      <c r="F1935" s="4">
        <v>350000</v>
      </c>
      <c r="G1935" t="s">
        <v>6</v>
      </c>
      <c r="H1935">
        <v>1</v>
      </c>
      <c r="I1935" s="4">
        <f>IF(E1935="Rhode Island", Table1[[#This Row],[price]]*$L$3, IF(E1935="Massachusetts", Table1[[#This Row],[price]]*$L$2, 1))</f>
        <v>350000</v>
      </c>
    </row>
    <row r="1936" spans="1:9" x14ac:dyDescent="0.25">
      <c r="A1936" s="2">
        <v>40110</v>
      </c>
      <c r="B1936" s="1">
        <f t="shared" si="60"/>
        <v>2009</v>
      </c>
      <c r="C1936" s="1">
        <f t="shared" si="61"/>
        <v>4</v>
      </c>
      <c r="D1936">
        <v>2906</v>
      </c>
      <c r="E1936" t="s">
        <v>36</v>
      </c>
      <c r="F1936" s="4">
        <v>417500</v>
      </c>
      <c r="G1936" t="s">
        <v>5</v>
      </c>
      <c r="H1936">
        <v>3</v>
      </c>
      <c r="I1936" s="4">
        <f>IF(E1936="Rhode Island", Table1[[#This Row],[price]]*$L$3, IF(E1936="Massachusetts", Table1[[#This Row],[price]]*$L$2, 1))</f>
        <v>417500</v>
      </c>
    </row>
    <row r="1937" spans="1:9" x14ac:dyDescent="0.25">
      <c r="A1937" s="2">
        <v>40110</v>
      </c>
      <c r="B1937" s="1">
        <f t="shared" si="60"/>
        <v>2009</v>
      </c>
      <c r="C1937" s="1">
        <f t="shared" si="61"/>
        <v>4</v>
      </c>
      <c r="D1937">
        <v>2617</v>
      </c>
      <c r="E1937" t="s">
        <v>37</v>
      </c>
      <c r="F1937" s="4">
        <v>459500</v>
      </c>
      <c r="G1937" t="s">
        <v>5</v>
      </c>
      <c r="H1937">
        <v>3</v>
      </c>
      <c r="I1937" s="4">
        <f>IF(E1937="Rhode Island", Table1[[#This Row],[price]]*$L$3, IF(E1937="Massachusetts", Table1[[#This Row],[price]]*$L$2, 1))</f>
        <v>459500</v>
      </c>
    </row>
    <row r="1938" spans="1:9" x14ac:dyDescent="0.25">
      <c r="A1938" s="2">
        <v>40110</v>
      </c>
      <c r="B1938" s="1">
        <f t="shared" si="60"/>
        <v>2009</v>
      </c>
      <c r="C1938" s="1">
        <f t="shared" si="61"/>
        <v>4</v>
      </c>
      <c r="D1938">
        <v>2602</v>
      </c>
      <c r="E1938" t="s">
        <v>37</v>
      </c>
      <c r="F1938" s="4">
        <v>565000</v>
      </c>
      <c r="G1938" t="s">
        <v>5</v>
      </c>
      <c r="H1938">
        <v>3</v>
      </c>
      <c r="I1938" s="4">
        <f>IF(E1938="Rhode Island", Table1[[#This Row],[price]]*$L$3, IF(E1938="Massachusetts", Table1[[#This Row],[price]]*$L$2, 1))</f>
        <v>565000</v>
      </c>
    </row>
    <row r="1939" spans="1:9" x14ac:dyDescent="0.25">
      <c r="A1939" s="2">
        <v>40110</v>
      </c>
      <c r="B1939" s="1">
        <f t="shared" si="60"/>
        <v>2009</v>
      </c>
      <c r="C1939" s="1">
        <f t="shared" si="61"/>
        <v>4</v>
      </c>
      <c r="D1939">
        <v>2614</v>
      </c>
      <c r="E1939" t="s">
        <v>37</v>
      </c>
      <c r="F1939" s="4">
        <v>580000</v>
      </c>
      <c r="G1939" t="s">
        <v>5</v>
      </c>
      <c r="H1939">
        <v>4</v>
      </c>
      <c r="I1939" s="4">
        <f>IF(E1939="Rhode Island", Table1[[#This Row],[price]]*$L$3, IF(E1939="Massachusetts", Table1[[#This Row],[price]]*$L$2, 1))</f>
        <v>580000</v>
      </c>
    </row>
    <row r="1940" spans="1:9" x14ac:dyDescent="0.25">
      <c r="A1940" s="2">
        <v>40110</v>
      </c>
      <c r="B1940" s="1">
        <f t="shared" si="60"/>
        <v>2009</v>
      </c>
      <c r="C1940" s="1">
        <f t="shared" si="61"/>
        <v>4</v>
      </c>
      <c r="D1940">
        <v>2602</v>
      </c>
      <c r="E1940" t="s">
        <v>37</v>
      </c>
      <c r="F1940" s="4">
        <v>868000</v>
      </c>
      <c r="G1940" t="s">
        <v>5</v>
      </c>
      <c r="H1940">
        <v>3</v>
      </c>
      <c r="I1940" s="4">
        <f>IF(E1940="Rhode Island", Table1[[#This Row],[price]]*$L$3, IF(E1940="Massachusetts", Table1[[#This Row],[price]]*$L$2, 1))</f>
        <v>868000</v>
      </c>
    </row>
    <row r="1941" spans="1:9" x14ac:dyDescent="0.25">
      <c r="A1941" s="2">
        <v>40110</v>
      </c>
      <c r="B1941" s="1">
        <f t="shared" si="60"/>
        <v>2009</v>
      </c>
      <c r="C1941" s="1">
        <f t="shared" si="61"/>
        <v>4</v>
      </c>
      <c r="D1941">
        <v>2913</v>
      </c>
      <c r="E1941" t="s">
        <v>36</v>
      </c>
      <c r="F1941" s="4">
        <v>350000</v>
      </c>
      <c r="G1941" t="s">
        <v>6</v>
      </c>
      <c r="H1941">
        <v>3</v>
      </c>
      <c r="I1941" s="4">
        <f>IF(E1941="Rhode Island", Table1[[#This Row],[price]]*$L$3, IF(E1941="Massachusetts", Table1[[#This Row],[price]]*$L$2, 1))</f>
        <v>350000</v>
      </c>
    </row>
    <row r="1942" spans="1:9" x14ac:dyDescent="0.25">
      <c r="A1942" s="2">
        <v>40112</v>
      </c>
      <c r="B1942" s="1">
        <f t="shared" si="60"/>
        <v>2009</v>
      </c>
      <c r="C1942" s="1">
        <f t="shared" si="61"/>
        <v>4</v>
      </c>
      <c r="D1942">
        <v>2905</v>
      </c>
      <c r="E1942" t="s">
        <v>36</v>
      </c>
      <c r="F1942" s="4">
        <v>356000</v>
      </c>
      <c r="G1942" t="s">
        <v>5</v>
      </c>
      <c r="H1942">
        <v>3</v>
      </c>
      <c r="I1942" s="4">
        <f>IF(E1942="Rhode Island", Table1[[#This Row],[price]]*$L$3, IF(E1942="Massachusetts", Table1[[#This Row],[price]]*$L$2, 1))</f>
        <v>356000</v>
      </c>
    </row>
    <row r="1943" spans="1:9" x14ac:dyDescent="0.25">
      <c r="A1943" s="2">
        <v>40112</v>
      </c>
      <c r="B1943" s="1">
        <f t="shared" si="60"/>
        <v>2009</v>
      </c>
      <c r="C1943" s="1">
        <f t="shared" si="61"/>
        <v>4</v>
      </c>
      <c r="D1943">
        <v>2905</v>
      </c>
      <c r="E1943" t="s">
        <v>36</v>
      </c>
      <c r="F1943" s="4">
        <v>380000</v>
      </c>
      <c r="G1943" t="s">
        <v>5</v>
      </c>
      <c r="H1943">
        <v>3</v>
      </c>
      <c r="I1943" s="4">
        <f>IF(E1943="Rhode Island", Table1[[#This Row],[price]]*$L$3, IF(E1943="Massachusetts", Table1[[#This Row],[price]]*$L$2, 1))</f>
        <v>380000</v>
      </c>
    </row>
    <row r="1944" spans="1:9" x14ac:dyDescent="0.25">
      <c r="A1944" s="2">
        <v>40112</v>
      </c>
      <c r="B1944" s="1">
        <f t="shared" si="60"/>
        <v>2009</v>
      </c>
      <c r="C1944" s="1">
        <f t="shared" si="61"/>
        <v>4</v>
      </c>
      <c r="D1944">
        <v>2902</v>
      </c>
      <c r="E1944" t="s">
        <v>36</v>
      </c>
      <c r="F1944" s="4">
        <v>392000</v>
      </c>
      <c r="G1944" t="s">
        <v>5</v>
      </c>
      <c r="H1944">
        <v>3</v>
      </c>
      <c r="I1944" s="4">
        <f>IF(E1944="Rhode Island", Table1[[#This Row],[price]]*$L$3, IF(E1944="Massachusetts", Table1[[#This Row],[price]]*$L$2, 1))</f>
        <v>392000</v>
      </c>
    </row>
    <row r="1945" spans="1:9" x14ac:dyDescent="0.25">
      <c r="A1945" s="2">
        <v>40112</v>
      </c>
      <c r="B1945" s="1">
        <f t="shared" si="60"/>
        <v>2009</v>
      </c>
      <c r="C1945" s="1">
        <f t="shared" si="61"/>
        <v>4</v>
      </c>
      <c r="D1945">
        <v>2902</v>
      </c>
      <c r="E1945" t="s">
        <v>36</v>
      </c>
      <c r="F1945" s="4">
        <v>427000</v>
      </c>
      <c r="G1945" t="s">
        <v>5</v>
      </c>
      <c r="H1945">
        <v>3</v>
      </c>
      <c r="I1945" s="4">
        <f>IF(E1945="Rhode Island", Table1[[#This Row],[price]]*$L$3, IF(E1945="Massachusetts", Table1[[#This Row],[price]]*$L$2, 1))</f>
        <v>427000</v>
      </c>
    </row>
    <row r="1946" spans="1:9" x14ac:dyDescent="0.25">
      <c r="A1946" s="2">
        <v>40112</v>
      </c>
      <c r="B1946" s="1">
        <f t="shared" si="60"/>
        <v>2009</v>
      </c>
      <c r="C1946" s="1">
        <f t="shared" si="61"/>
        <v>4</v>
      </c>
      <c r="D1946">
        <v>2615</v>
      </c>
      <c r="E1946" t="s">
        <v>37</v>
      </c>
      <c r="F1946" s="4">
        <v>440000</v>
      </c>
      <c r="G1946" t="s">
        <v>5</v>
      </c>
      <c r="H1946">
        <v>3</v>
      </c>
      <c r="I1946" s="4">
        <f>IF(E1946="Rhode Island", Table1[[#This Row],[price]]*$L$3, IF(E1946="Massachusetts", Table1[[#This Row],[price]]*$L$2, 1))</f>
        <v>440000</v>
      </c>
    </row>
    <row r="1947" spans="1:9" x14ac:dyDescent="0.25">
      <c r="A1947" s="2">
        <v>40112</v>
      </c>
      <c r="B1947" s="1">
        <f t="shared" si="60"/>
        <v>2009</v>
      </c>
      <c r="C1947" s="1">
        <f t="shared" si="61"/>
        <v>4</v>
      </c>
      <c r="D1947">
        <v>2903</v>
      </c>
      <c r="E1947" t="s">
        <v>36</v>
      </c>
      <c r="F1947" s="4">
        <v>447900</v>
      </c>
      <c r="G1947" t="s">
        <v>5</v>
      </c>
      <c r="H1947">
        <v>3</v>
      </c>
      <c r="I1947" s="4">
        <f>IF(E1947="Rhode Island", Table1[[#This Row],[price]]*$L$3, IF(E1947="Massachusetts", Table1[[#This Row],[price]]*$L$2, 1))</f>
        <v>447900</v>
      </c>
    </row>
    <row r="1948" spans="1:9" x14ac:dyDescent="0.25">
      <c r="A1948" s="2">
        <v>40112</v>
      </c>
      <c r="B1948" s="1">
        <f t="shared" si="60"/>
        <v>2009</v>
      </c>
      <c r="C1948" s="1">
        <f t="shared" si="61"/>
        <v>4</v>
      </c>
      <c r="D1948">
        <v>2902</v>
      </c>
      <c r="E1948" t="s">
        <v>36</v>
      </c>
      <c r="F1948" s="4">
        <v>500000</v>
      </c>
      <c r="G1948" t="s">
        <v>5</v>
      </c>
      <c r="H1948">
        <v>4</v>
      </c>
      <c r="I1948" s="4">
        <f>IF(E1948="Rhode Island", Table1[[#This Row],[price]]*$L$3, IF(E1948="Massachusetts", Table1[[#This Row],[price]]*$L$2, 1))</f>
        <v>500000</v>
      </c>
    </row>
    <row r="1949" spans="1:9" x14ac:dyDescent="0.25">
      <c r="A1949" s="2">
        <v>40112</v>
      </c>
      <c r="B1949" s="1">
        <f t="shared" si="60"/>
        <v>2009</v>
      </c>
      <c r="C1949" s="1">
        <f t="shared" si="61"/>
        <v>4</v>
      </c>
      <c r="D1949">
        <v>2617</v>
      </c>
      <c r="E1949" t="s">
        <v>37</v>
      </c>
      <c r="F1949" s="4">
        <v>317000</v>
      </c>
      <c r="G1949" t="s">
        <v>6</v>
      </c>
      <c r="H1949">
        <v>1</v>
      </c>
      <c r="I1949" s="4">
        <f>IF(E1949="Rhode Island", Table1[[#This Row],[price]]*$L$3, IF(E1949="Massachusetts", Table1[[#This Row],[price]]*$L$2, 1))</f>
        <v>317000</v>
      </c>
    </row>
    <row r="1950" spans="1:9" x14ac:dyDescent="0.25">
      <c r="A1950" s="2">
        <v>40113</v>
      </c>
      <c r="B1950" s="1">
        <f t="shared" si="60"/>
        <v>2009</v>
      </c>
      <c r="C1950" s="1">
        <f t="shared" si="61"/>
        <v>4</v>
      </c>
      <c r="D1950">
        <v>2913</v>
      </c>
      <c r="E1950" t="s">
        <v>36</v>
      </c>
      <c r="F1950" s="4">
        <v>370000</v>
      </c>
      <c r="G1950" t="s">
        <v>5</v>
      </c>
      <c r="H1950">
        <v>3</v>
      </c>
      <c r="I1950" s="4">
        <f>IF(E1950="Rhode Island", Table1[[#This Row],[price]]*$L$3, IF(E1950="Massachusetts", Table1[[#This Row],[price]]*$L$2, 1))</f>
        <v>370000</v>
      </c>
    </row>
    <row r="1951" spans="1:9" x14ac:dyDescent="0.25">
      <c r="A1951" s="2">
        <v>40113</v>
      </c>
      <c r="B1951" s="1">
        <f t="shared" si="60"/>
        <v>2009</v>
      </c>
      <c r="C1951" s="1">
        <f t="shared" si="61"/>
        <v>4</v>
      </c>
      <c r="D1951">
        <v>2617</v>
      </c>
      <c r="E1951" t="s">
        <v>37</v>
      </c>
      <c r="F1951" s="4">
        <v>391000</v>
      </c>
      <c r="G1951" t="s">
        <v>5</v>
      </c>
      <c r="H1951">
        <v>3</v>
      </c>
      <c r="I1951" s="4">
        <f>IF(E1951="Rhode Island", Table1[[#This Row],[price]]*$L$3, IF(E1951="Massachusetts", Table1[[#This Row],[price]]*$L$2, 1))</f>
        <v>391000</v>
      </c>
    </row>
    <row r="1952" spans="1:9" x14ac:dyDescent="0.25">
      <c r="A1952" s="2">
        <v>40113</v>
      </c>
      <c r="B1952" s="1">
        <f t="shared" si="60"/>
        <v>2009</v>
      </c>
      <c r="C1952" s="1">
        <f t="shared" si="61"/>
        <v>4</v>
      </c>
      <c r="D1952">
        <v>2905</v>
      </c>
      <c r="E1952" t="s">
        <v>36</v>
      </c>
      <c r="F1952" s="4">
        <v>538000</v>
      </c>
      <c r="G1952" t="s">
        <v>5</v>
      </c>
      <c r="H1952">
        <v>5</v>
      </c>
      <c r="I1952" s="4">
        <f>IF(E1952="Rhode Island", Table1[[#This Row],[price]]*$L$3, IF(E1952="Massachusetts", Table1[[#This Row],[price]]*$L$2, 1))</f>
        <v>538000</v>
      </c>
    </row>
    <row r="1953" spans="1:9" x14ac:dyDescent="0.25">
      <c r="A1953" s="2">
        <v>40113</v>
      </c>
      <c r="B1953" s="1">
        <f t="shared" si="60"/>
        <v>2009</v>
      </c>
      <c r="C1953" s="1">
        <f t="shared" si="61"/>
        <v>4</v>
      </c>
      <c r="D1953">
        <v>2603</v>
      </c>
      <c r="E1953" t="s">
        <v>37</v>
      </c>
      <c r="F1953" s="4">
        <v>995000</v>
      </c>
      <c r="G1953" t="s">
        <v>5</v>
      </c>
      <c r="H1953">
        <v>3</v>
      </c>
      <c r="I1953" s="4">
        <f>IF(E1953="Rhode Island", Table1[[#This Row],[price]]*$L$3, IF(E1953="Massachusetts", Table1[[#This Row],[price]]*$L$2, 1))</f>
        <v>995000</v>
      </c>
    </row>
    <row r="1954" spans="1:9" x14ac:dyDescent="0.25">
      <c r="A1954" s="2">
        <v>40114</v>
      </c>
      <c r="B1954" s="1">
        <f t="shared" si="60"/>
        <v>2009</v>
      </c>
      <c r="C1954" s="1">
        <f t="shared" si="61"/>
        <v>4</v>
      </c>
      <c r="D1954">
        <v>2615</v>
      </c>
      <c r="E1954" t="s">
        <v>37</v>
      </c>
      <c r="F1954" s="4">
        <v>389950</v>
      </c>
      <c r="G1954" t="s">
        <v>5</v>
      </c>
      <c r="H1954">
        <v>3</v>
      </c>
      <c r="I1954" s="4">
        <f>IF(E1954="Rhode Island", Table1[[#This Row],[price]]*$L$3, IF(E1954="Massachusetts", Table1[[#This Row],[price]]*$L$2, 1))</f>
        <v>389950</v>
      </c>
    </row>
    <row r="1955" spans="1:9" x14ac:dyDescent="0.25">
      <c r="A1955" s="2">
        <v>40114</v>
      </c>
      <c r="B1955" s="1">
        <f t="shared" si="60"/>
        <v>2009</v>
      </c>
      <c r="C1955" s="1">
        <f t="shared" si="61"/>
        <v>4</v>
      </c>
      <c r="D1955">
        <v>2615</v>
      </c>
      <c r="E1955" t="s">
        <v>37</v>
      </c>
      <c r="F1955" s="4">
        <v>699500</v>
      </c>
      <c r="G1955" t="s">
        <v>5</v>
      </c>
      <c r="H1955">
        <v>5</v>
      </c>
      <c r="I1955" s="4">
        <f>IF(E1955="Rhode Island", Table1[[#This Row],[price]]*$L$3, IF(E1955="Massachusetts", Table1[[#This Row],[price]]*$L$2, 1))</f>
        <v>699500</v>
      </c>
    </row>
    <row r="1956" spans="1:9" x14ac:dyDescent="0.25">
      <c r="A1956" s="2">
        <v>40115</v>
      </c>
      <c r="B1956" s="1">
        <f t="shared" si="60"/>
        <v>2009</v>
      </c>
      <c r="C1956" s="1">
        <f t="shared" si="61"/>
        <v>4</v>
      </c>
      <c r="D1956">
        <v>2904</v>
      </c>
      <c r="E1956" t="s">
        <v>36</v>
      </c>
      <c r="F1956" s="4">
        <v>421000</v>
      </c>
      <c r="G1956" t="s">
        <v>5</v>
      </c>
      <c r="H1956">
        <v>3</v>
      </c>
      <c r="I1956" s="4">
        <f>IF(E1956="Rhode Island", Table1[[#This Row],[price]]*$L$3, IF(E1956="Massachusetts", Table1[[#This Row],[price]]*$L$2, 1))</f>
        <v>421000</v>
      </c>
    </row>
    <row r="1957" spans="1:9" x14ac:dyDescent="0.25">
      <c r="A1957" s="2">
        <v>40115</v>
      </c>
      <c r="B1957" s="1">
        <f t="shared" si="60"/>
        <v>2009</v>
      </c>
      <c r="C1957" s="1">
        <f t="shared" si="61"/>
        <v>4</v>
      </c>
      <c r="D1957">
        <v>2612</v>
      </c>
      <c r="E1957" t="s">
        <v>37</v>
      </c>
      <c r="F1957" s="4">
        <v>421000</v>
      </c>
      <c r="G1957" t="s">
        <v>6</v>
      </c>
      <c r="H1957">
        <v>2</v>
      </c>
      <c r="I1957" s="4">
        <f>IF(E1957="Rhode Island", Table1[[#This Row],[price]]*$L$3, IF(E1957="Massachusetts", Table1[[#This Row],[price]]*$L$2, 1))</f>
        <v>421000</v>
      </c>
    </row>
    <row r="1958" spans="1:9" x14ac:dyDescent="0.25">
      <c r="A1958" s="2">
        <v>40115</v>
      </c>
      <c r="B1958" s="1">
        <f t="shared" si="60"/>
        <v>2009</v>
      </c>
      <c r="C1958" s="1">
        <f t="shared" si="61"/>
        <v>4</v>
      </c>
      <c r="D1958">
        <v>2617</v>
      </c>
      <c r="E1958" t="s">
        <v>37</v>
      </c>
      <c r="F1958" s="4">
        <v>438000</v>
      </c>
      <c r="G1958" t="s">
        <v>6</v>
      </c>
      <c r="H1958">
        <v>2</v>
      </c>
      <c r="I1958" s="4">
        <f>IF(E1958="Rhode Island", Table1[[#This Row],[price]]*$L$3, IF(E1958="Massachusetts", Table1[[#This Row],[price]]*$L$2, 1))</f>
        <v>438000</v>
      </c>
    </row>
    <row r="1959" spans="1:9" x14ac:dyDescent="0.25">
      <c r="A1959" s="2">
        <v>40116</v>
      </c>
      <c r="B1959" s="1">
        <f t="shared" si="60"/>
        <v>2009</v>
      </c>
      <c r="C1959" s="1">
        <f t="shared" si="61"/>
        <v>4</v>
      </c>
      <c r="D1959">
        <v>2906</v>
      </c>
      <c r="E1959" t="s">
        <v>36</v>
      </c>
      <c r="F1959" s="4">
        <v>340000</v>
      </c>
      <c r="G1959" t="s">
        <v>5</v>
      </c>
      <c r="H1959">
        <v>3</v>
      </c>
      <c r="I1959" s="4">
        <f>IF(E1959="Rhode Island", Table1[[#This Row],[price]]*$L$3, IF(E1959="Massachusetts", Table1[[#This Row],[price]]*$L$2, 1))</f>
        <v>340000</v>
      </c>
    </row>
    <row r="1960" spans="1:9" x14ac:dyDescent="0.25">
      <c r="A1960" s="2">
        <v>40116</v>
      </c>
      <c r="B1960" s="1">
        <f t="shared" si="60"/>
        <v>2009</v>
      </c>
      <c r="C1960" s="1">
        <f t="shared" si="61"/>
        <v>4</v>
      </c>
      <c r="D1960">
        <v>2905</v>
      </c>
      <c r="E1960" t="s">
        <v>36</v>
      </c>
      <c r="F1960" s="4">
        <v>412000</v>
      </c>
      <c r="G1960" t="s">
        <v>5</v>
      </c>
      <c r="H1960">
        <v>3</v>
      </c>
      <c r="I1960" s="4">
        <f>IF(E1960="Rhode Island", Table1[[#This Row],[price]]*$L$3, IF(E1960="Massachusetts", Table1[[#This Row],[price]]*$L$2, 1))</f>
        <v>412000</v>
      </c>
    </row>
    <row r="1961" spans="1:9" x14ac:dyDescent="0.25">
      <c r="A1961" s="2">
        <v>40116</v>
      </c>
      <c r="B1961" s="1">
        <f t="shared" si="60"/>
        <v>2009</v>
      </c>
      <c r="C1961" s="1">
        <f t="shared" si="61"/>
        <v>4</v>
      </c>
      <c r="D1961">
        <v>2605</v>
      </c>
      <c r="E1961" t="s">
        <v>37</v>
      </c>
      <c r="F1961" s="4">
        <v>580000</v>
      </c>
      <c r="G1961" t="s">
        <v>5</v>
      </c>
      <c r="H1961">
        <v>3</v>
      </c>
      <c r="I1961" s="4">
        <f>IF(E1961="Rhode Island", Table1[[#This Row],[price]]*$L$3, IF(E1961="Massachusetts", Table1[[#This Row],[price]]*$L$2, 1))</f>
        <v>580000</v>
      </c>
    </row>
    <row r="1962" spans="1:9" x14ac:dyDescent="0.25">
      <c r="A1962" s="2">
        <v>40116</v>
      </c>
      <c r="B1962" s="1">
        <f t="shared" si="60"/>
        <v>2009</v>
      </c>
      <c r="C1962" s="1">
        <f t="shared" si="61"/>
        <v>4</v>
      </c>
      <c r="D1962">
        <v>2602</v>
      </c>
      <c r="E1962" t="s">
        <v>37</v>
      </c>
      <c r="F1962" s="4">
        <v>445000</v>
      </c>
      <c r="G1962" t="s">
        <v>6</v>
      </c>
      <c r="H1962">
        <v>2</v>
      </c>
      <c r="I1962" s="4">
        <f>IF(E1962="Rhode Island", Table1[[#This Row],[price]]*$L$3, IF(E1962="Massachusetts", Table1[[#This Row],[price]]*$L$2, 1))</f>
        <v>445000</v>
      </c>
    </row>
    <row r="1963" spans="1:9" x14ac:dyDescent="0.25">
      <c r="A1963" s="2">
        <v>40117</v>
      </c>
      <c r="B1963" s="1">
        <f t="shared" si="60"/>
        <v>2009</v>
      </c>
      <c r="C1963" s="1">
        <f t="shared" si="61"/>
        <v>4</v>
      </c>
      <c r="D1963">
        <v>2617</v>
      </c>
      <c r="E1963" t="s">
        <v>37</v>
      </c>
      <c r="F1963" s="4">
        <v>455000</v>
      </c>
      <c r="G1963" t="s">
        <v>5</v>
      </c>
      <c r="H1963">
        <v>3</v>
      </c>
      <c r="I1963" s="4">
        <f>IF(E1963="Rhode Island", Table1[[#This Row],[price]]*$L$3, IF(E1963="Massachusetts", Table1[[#This Row],[price]]*$L$2, 1))</f>
        <v>455000</v>
      </c>
    </row>
    <row r="1964" spans="1:9" x14ac:dyDescent="0.25">
      <c r="A1964" s="2">
        <v>40117</v>
      </c>
      <c r="B1964" s="1">
        <f t="shared" si="60"/>
        <v>2009</v>
      </c>
      <c r="C1964" s="1">
        <f t="shared" si="61"/>
        <v>4</v>
      </c>
      <c r="D1964">
        <v>2606</v>
      </c>
      <c r="E1964" t="s">
        <v>37</v>
      </c>
      <c r="F1964" s="4">
        <v>500000</v>
      </c>
      <c r="G1964" t="s">
        <v>5</v>
      </c>
      <c r="H1964">
        <v>3</v>
      </c>
      <c r="I1964" s="4">
        <f>IF(E1964="Rhode Island", Table1[[#This Row],[price]]*$L$3, IF(E1964="Massachusetts", Table1[[#This Row],[price]]*$L$2, 1))</f>
        <v>500000</v>
      </c>
    </row>
    <row r="1965" spans="1:9" x14ac:dyDescent="0.25">
      <c r="A1965" s="2">
        <v>40117</v>
      </c>
      <c r="B1965" s="1">
        <f t="shared" si="60"/>
        <v>2009</v>
      </c>
      <c r="C1965" s="1">
        <f t="shared" si="61"/>
        <v>4</v>
      </c>
      <c r="D1965">
        <v>2913</v>
      </c>
      <c r="E1965" t="s">
        <v>36</v>
      </c>
      <c r="F1965" s="4">
        <v>550000</v>
      </c>
      <c r="G1965" t="s">
        <v>5</v>
      </c>
      <c r="H1965">
        <v>4</v>
      </c>
      <c r="I1965" s="4">
        <f>IF(E1965="Rhode Island", Table1[[#This Row],[price]]*$L$3, IF(E1965="Massachusetts", Table1[[#This Row],[price]]*$L$2, 1))</f>
        <v>550000</v>
      </c>
    </row>
    <row r="1966" spans="1:9" x14ac:dyDescent="0.25">
      <c r="A1966" s="2">
        <v>40117</v>
      </c>
      <c r="B1966" s="1">
        <f t="shared" si="60"/>
        <v>2009</v>
      </c>
      <c r="C1966" s="1">
        <f t="shared" si="61"/>
        <v>4</v>
      </c>
      <c r="D1966">
        <v>2902</v>
      </c>
      <c r="E1966" t="s">
        <v>36</v>
      </c>
      <c r="F1966" s="4">
        <v>629500</v>
      </c>
      <c r="G1966" t="s">
        <v>5</v>
      </c>
      <c r="H1966">
        <v>4</v>
      </c>
      <c r="I1966" s="4">
        <f>IF(E1966="Rhode Island", Table1[[#This Row],[price]]*$L$3, IF(E1966="Massachusetts", Table1[[#This Row],[price]]*$L$2, 1))</f>
        <v>629500</v>
      </c>
    </row>
    <row r="1967" spans="1:9" x14ac:dyDescent="0.25">
      <c r="A1967" s="2">
        <v>40117</v>
      </c>
      <c r="B1967" s="1">
        <f t="shared" si="60"/>
        <v>2009</v>
      </c>
      <c r="C1967" s="1">
        <f t="shared" si="61"/>
        <v>4</v>
      </c>
      <c r="D1967">
        <v>2605</v>
      </c>
      <c r="E1967" t="s">
        <v>37</v>
      </c>
      <c r="F1967" s="4">
        <v>802000</v>
      </c>
      <c r="G1967" t="s">
        <v>5</v>
      </c>
      <c r="H1967">
        <v>4</v>
      </c>
      <c r="I1967" s="4">
        <f>IF(E1967="Rhode Island", Table1[[#This Row],[price]]*$L$3, IF(E1967="Massachusetts", Table1[[#This Row],[price]]*$L$2, 1))</f>
        <v>802000</v>
      </c>
    </row>
    <row r="1968" spans="1:9" x14ac:dyDescent="0.25">
      <c r="A1968" s="2">
        <v>40118</v>
      </c>
      <c r="B1968" s="1">
        <f t="shared" si="60"/>
        <v>2009</v>
      </c>
      <c r="C1968" s="1">
        <f t="shared" si="61"/>
        <v>4</v>
      </c>
      <c r="D1968">
        <v>2611</v>
      </c>
      <c r="E1968" t="s">
        <v>37</v>
      </c>
      <c r="F1968" s="4">
        <v>580000</v>
      </c>
      <c r="G1968" t="s">
        <v>5</v>
      </c>
      <c r="H1968">
        <v>4</v>
      </c>
      <c r="I1968" s="4">
        <f>IF(E1968="Rhode Island", Table1[[#This Row],[price]]*$L$3, IF(E1968="Massachusetts", Table1[[#This Row],[price]]*$L$2, 1))</f>
        <v>580000</v>
      </c>
    </row>
    <row r="1969" spans="1:9" x14ac:dyDescent="0.25">
      <c r="A1969" s="2">
        <v>40119</v>
      </c>
      <c r="B1969" s="1">
        <f t="shared" si="60"/>
        <v>2009</v>
      </c>
      <c r="C1969" s="1">
        <f t="shared" si="61"/>
        <v>4</v>
      </c>
      <c r="D1969">
        <v>2902</v>
      </c>
      <c r="E1969" t="s">
        <v>36</v>
      </c>
      <c r="F1969" s="4">
        <v>380000</v>
      </c>
      <c r="G1969" t="s">
        <v>5</v>
      </c>
      <c r="H1969">
        <v>3</v>
      </c>
      <c r="I1969" s="4">
        <f>IF(E1969="Rhode Island", Table1[[#This Row],[price]]*$L$3, IF(E1969="Massachusetts", Table1[[#This Row],[price]]*$L$2, 1))</f>
        <v>380000</v>
      </c>
    </row>
    <row r="1970" spans="1:9" x14ac:dyDescent="0.25">
      <c r="A1970" s="2">
        <v>40119</v>
      </c>
      <c r="B1970" s="1">
        <f t="shared" si="60"/>
        <v>2009</v>
      </c>
      <c r="C1970" s="1">
        <f t="shared" si="61"/>
        <v>4</v>
      </c>
      <c r="D1970">
        <v>2904</v>
      </c>
      <c r="E1970" t="s">
        <v>36</v>
      </c>
      <c r="F1970" s="4">
        <v>405000</v>
      </c>
      <c r="G1970" t="s">
        <v>5</v>
      </c>
      <c r="H1970">
        <v>3</v>
      </c>
      <c r="I1970" s="4">
        <f>IF(E1970="Rhode Island", Table1[[#This Row],[price]]*$L$3, IF(E1970="Massachusetts", Table1[[#This Row],[price]]*$L$2, 1))</f>
        <v>405000</v>
      </c>
    </row>
    <row r="1971" spans="1:9" x14ac:dyDescent="0.25">
      <c r="A1971" s="2">
        <v>40119</v>
      </c>
      <c r="B1971" s="1">
        <f t="shared" si="60"/>
        <v>2009</v>
      </c>
      <c r="C1971" s="1">
        <f t="shared" si="61"/>
        <v>4</v>
      </c>
      <c r="D1971">
        <v>2905</v>
      </c>
      <c r="E1971" t="s">
        <v>36</v>
      </c>
      <c r="F1971" s="4">
        <v>436000</v>
      </c>
      <c r="G1971" t="s">
        <v>5</v>
      </c>
      <c r="H1971">
        <v>3</v>
      </c>
      <c r="I1971" s="4">
        <f>IF(E1971="Rhode Island", Table1[[#This Row],[price]]*$L$3, IF(E1971="Massachusetts", Table1[[#This Row],[price]]*$L$2, 1))</f>
        <v>436000</v>
      </c>
    </row>
    <row r="1972" spans="1:9" x14ac:dyDescent="0.25">
      <c r="A1972" s="2">
        <v>40119</v>
      </c>
      <c r="B1972" s="1">
        <f t="shared" si="60"/>
        <v>2009</v>
      </c>
      <c r="C1972" s="1">
        <f t="shared" si="61"/>
        <v>4</v>
      </c>
      <c r="D1972">
        <v>2905</v>
      </c>
      <c r="E1972" t="s">
        <v>36</v>
      </c>
      <c r="F1972" s="4">
        <v>455000</v>
      </c>
      <c r="G1972" t="s">
        <v>5</v>
      </c>
      <c r="H1972">
        <v>3</v>
      </c>
      <c r="I1972" s="4">
        <f>IF(E1972="Rhode Island", Table1[[#This Row],[price]]*$L$3, IF(E1972="Massachusetts", Table1[[#This Row],[price]]*$L$2, 1))</f>
        <v>455000</v>
      </c>
    </row>
    <row r="1973" spans="1:9" x14ac:dyDescent="0.25">
      <c r="A1973" s="2">
        <v>40119</v>
      </c>
      <c r="B1973" s="1">
        <f t="shared" si="60"/>
        <v>2009</v>
      </c>
      <c r="C1973" s="1">
        <f t="shared" si="61"/>
        <v>4</v>
      </c>
      <c r="D1973">
        <v>2606</v>
      </c>
      <c r="E1973" t="s">
        <v>37</v>
      </c>
      <c r="F1973" s="4">
        <v>520000</v>
      </c>
      <c r="G1973" t="s">
        <v>5</v>
      </c>
      <c r="H1973">
        <v>3</v>
      </c>
      <c r="I1973" s="4">
        <f>IF(E1973="Rhode Island", Table1[[#This Row],[price]]*$L$3, IF(E1973="Massachusetts", Table1[[#This Row],[price]]*$L$2, 1))</f>
        <v>520000</v>
      </c>
    </row>
    <row r="1974" spans="1:9" x14ac:dyDescent="0.25">
      <c r="A1974" s="2">
        <v>40119</v>
      </c>
      <c r="B1974" s="1">
        <f t="shared" si="60"/>
        <v>2009</v>
      </c>
      <c r="C1974" s="1">
        <f t="shared" si="61"/>
        <v>4</v>
      </c>
      <c r="D1974">
        <v>2905</v>
      </c>
      <c r="E1974" t="s">
        <v>36</v>
      </c>
      <c r="F1974" s="4">
        <v>567500</v>
      </c>
      <c r="G1974" t="s">
        <v>5</v>
      </c>
      <c r="H1974">
        <v>4</v>
      </c>
      <c r="I1974" s="4">
        <f>IF(E1974="Rhode Island", Table1[[#This Row],[price]]*$L$3, IF(E1974="Massachusetts", Table1[[#This Row],[price]]*$L$2, 1))</f>
        <v>567500</v>
      </c>
    </row>
    <row r="1975" spans="1:9" x14ac:dyDescent="0.25">
      <c r="A1975" s="2">
        <v>40119</v>
      </c>
      <c r="B1975" s="1">
        <f t="shared" si="60"/>
        <v>2009</v>
      </c>
      <c r="C1975" s="1">
        <f t="shared" si="61"/>
        <v>4</v>
      </c>
      <c r="D1975">
        <v>2906</v>
      </c>
      <c r="E1975" t="s">
        <v>36</v>
      </c>
      <c r="F1975" s="4">
        <v>570000</v>
      </c>
      <c r="G1975" t="s">
        <v>5</v>
      </c>
      <c r="H1975">
        <v>4</v>
      </c>
      <c r="I1975" s="4">
        <f>IF(E1975="Rhode Island", Table1[[#This Row],[price]]*$L$3, IF(E1975="Massachusetts", Table1[[#This Row],[price]]*$L$2, 1))</f>
        <v>570000</v>
      </c>
    </row>
    <row r="1976" spans="1:9" x14ac:dyDescent="0.25">
      <c r="A1976" s="2">
        <v>40119</v>
      </c>
      <c r="B1976" s="1">
        <f t="shared" si="60"/>
        <v>2009</v>
      </c>
      <c r="C1976" s="1">
        <f t="shared" si="61"/>
        <v>4</v>
      </c>
      <c r="D1976">
        <v>2611</v>
      </c>
      <c r="E1976" t="s">
        <v>37</v>
      </c>
      <c r="F1976" s="4">
        <v>650000</v>
      </c>
      <c r="G1976" t="s">
        <v>5</v>
      </c>
      <c r="H1976">
        <v>4</v>
      </c>
      <c r="I1976" s="4">
        <f>IF(E1976="Rhode Island", Table1[[#This Row],[price]]*$L$3, IF(E1976="Massachusetts", Table1[[#This Row],[price]]*$L$2, 1))</f>
        <v>650000</v>
      </c>
    </row>
    <row r="1977" spans="1:9" x14ac:dyDescent="0.25">
      <c r="A1977" s="2">
        <v>40119</v>
      </c>
      <c r="B1977" s="1">
        <f t="shared" si="60"/>
        <v>2009</v>
      </c>
      <c r="C1977" s="1">
        <f t="shared" si="61"/>
        <v>4</v>
      </c>
      <c r="D1977">
        <v>2913</v>
      </c>
      <c r="E1977" t="s">
        <v>36</v>
      </c>
      <c r="F1977" s="4">
        <v>697000</v>
      </c>
      <c r="G1977" t="s">
        <v>5</v>
      </c>
      <c r="H1977">
        <v>4</v>
      </c>
      <c r="I1977" s="4">
        <f>IF(E1977="Rhode Island", Table1[[#This Row],[price]]*$L$3, IF(E1977="Massachusetts", Table1[[#This Row],[price]]*$L$2, 1))</f>
        <v>697000</v>
      </c>
    </row>
    <row r="1978" spans="1:9" x14ac:dyDescent="0.25">
      <c r="A1978" s="2">
        <v>40119</v>
      </c>
      <c r="B1978" s="1">
        <f t="shared" si="60"/>
        <v>2009</v>
      </c>
      <c r="C1978" s="1">
        <f t="shared" si="61"/>
        <v>4</v>
      </c>
      <c r="D1978">
        <v>2611</v>
      </c>
      <c r="E1978" t="s">
        <v>37</v>
      </c>
      <c r="F1978" s="4">
        <v>700000</v>
      </c>
      <c r="G1978" t="s">
        <v>5</v>
      </c>
      <c r="H1978">
        <v>4</v>
      </c>
      <c r="I1978" s="4">
        <f>IF(E1978="Rhode Island", Table1[[#This Row],[price]]*$L$3, IF(E1978="Massachusetts", Table1[[#This Row],[price]]*$L$2, 1))</f>
        <v>700000</v>
      </c>
    </row>
    <row r="1979" spans="1:9" x14ac:dyDescent="0.25">
      <c r="A1979" s="2">
        <v>40119</v>
      </c>
      <c r="B1979" s="1">
        <f t="shared" si="60"/>
        <v>2009</v>
      </c>
      <c r="C1979" s="1">
        <f t="shared" si="61"/>
        <v>4</v>
      </c>
      <c r="D1979">
        <v>2607</v>
      </c>
      <c r="E1979" t="s">
        <v>37</v>
      </c>
      <c r="F1979" s="4">
        <v>906000</v>
      </c>
      <c r="G1979" t="s">
        <v>5</v>
      </c>
      <c r="H1979">
        <v>4</v>
      </c>
      <c r="I1979" s="4">
        <f>IF(E1979="Rhode Island", Table1[[#This Row],[price]]*$L$3, IF(E1979="Massachusetts", Table1[[#This Row],[price]]*$L$2, 1))</f>
        <v>906000</v>
      </c>
    </row>
    <row r="1980" spans="1:9" x14ac:dyDescent="0.25">
      <c r="A1980" s="2">
        <v>40119</v>
      </c>
      <c r="B1980" s="1">
        <f t="shared" si="60"/>
        <v>2009</v>
      </c>
      <c r="C1980" s="1">
        <f t="shared" si="61"/>
        <v>4</v>
      </c>
      <c r="D1980">
        <v>2600</v>
      </c>
      <c r="E1980" t="s">
        <v>37</v>
      </c>
      <c r="F1980" s="4">
        <v>1430000</v>
      </c>
      <c r="G1980" t="s">
        <v>5</v>
      </c>
      <c r="H1980">
        <v>5</v>
      </c>
      <c r="I1980" s="4">
        <f>IF(E1980="Rhode Island", Table1[[#This Row],[price]]*$L$3, IF(E1980="Massachusetts", Table1[[#This Row],[price]]*$L$2, 1))</f>
        <v>1430000</v>
      </c>
    </row>
    <row r="1981" spans="1:9" x14ac:dyDescent="0.25">
      <c r="A1981" s="2">
        <v>40121</v>
      </c>
      <c r="B1981" s="1">
        <f t="shared" si="60"/>
        <v>2009</v>
      </c>
      <c r="C1981" s="1">
        <f t="shared" si="61"/>
        <v>4</v>
      </c>
      <c r="D1981">
        <v>2614</v>
      </c>
      <c r="E1981" t="s">
        <v>37</v>
      </c>
      <c r="F1981" s="4">
        <v>416000</v>
      </c>
      <c r="G1981" t="s">
        <v>5</v>
      </c>
      <c r="H1981">
        <v>3</v>
      </c>
      <c r="I1981" s="4">
        <f>IF(E1981="Rhode Island", Table1[[#This Row],[price]]*$L$3, IF(E1981="Massachusetts", Table1[[#This Row],[price]]*$L$2, 1))</f>
        <v>416000</v>
      </c>
    </row>
    <row r="1982" spans="1:9" x14ac:dyDescent="0.25">
      <c r="A1982" s="2">
        <v>40121</v>
      </c>
      <c r="B1982" s="1">
        <f t="shared" si="60"/>
        <v>2009</v>
      </c>
      <c r="C1982" s="1">
        <f t="shared" si="61"/>
        <v>4</v>
      </c>
      <c r="D1982">
        <v>2906</v>
      </c>
      <c r="E1982" t="s">
        <v>36</v>
      </c>
      <c r="F1982" s="4">
        <v>440000</v>
      </c>
      <c r="G1982" t="s">
        <v>5</v>
      </c>
      <c r="H1982">
        <v>3</v>
      </c>
      <c r="I1982" s="4">
        <f>IF(E1982="Rhode Island", Table1[[#This Row],[price]]*$L$3, IF(E1982="Massachusetts", Table1[[#This Row],[price]]*$L$2, 1))</f>
        <v>440000</v>
      </c>
    </row>
    <row r="1983" spans="1:9" x14ac:dyDescent="0.25">
      <c r="A1983" s="2">
        <v>40121</v>
      </c>
      <c r="B1983" s="1">
        <f t="shared" si="60"/>
        <v>2009</v>
      </c>
      <c r="C1983" s="1">
        <f t="shared" si="61"/>
        <v>4</v>
      </c>
      <c r="D1983">
        <v>2912</v>
      </c>
      <c r="E1983" t="s">
        <v>36</v>
      </c>
      <c r="F1983" s="4">
        <v>460000</v>
      </c>
      <c r="G1983" t="s">
        <v>5</v>
      </c>
      <c r="H1983">
        <v>4</v>
      </c>
      <c r="I1983" s="4">
        <f>IF(E1983="Rhode Island", Table1[[#This Row],[price]]*$L$3, IF(E1983="Massachusetts", Table1[[#This Row],[price]]*$L$2, 1))</f>
        <v>460000</v>
      </c>
    </row>
    <row r="1984" spans="1:9" x14ac:dyDescent="0.25">
      <c r="A1984" s="2">
        <v>40121</v>
      </c>
      <c r="B1984" s="1">
        <f t="shared" si="60"/>
        <v>2009</v>
      </c>
      <c r="C1984" s="1">
        <f t="shared" si="61"/>
        <v>4</v>
      </c>
      <c r="D1984">
        <v>2615</v>
      </c>
      <c r="E1984" t="s">
        <v>37</v>
      </c>
      <c r="F1984" s="4">
        <v>472500</v>
      </c>
      <c r="G1984" t="s">
        <v>5</v>
      </c>
      <c r="H1984">
        <v>4</v>
      </c>
      <c r="I1984" s="4">
        <f>IF(E1984="Rhode Island", Table1[[#This Row],[price]]*$L$3, IF(E1984="Massachusetts", Table1[[#This Row],[price]]*$L$2, 1))</f>
        <v>472500</v>
      </c>
    </row>
    <row r="1985" spans="1:9" x14ac:dyDescent="0.25">
      <c r="A1985" s="2">
        <v>40121</v>
      </c>
      <c r="B1985" s="1">
        <f t="shared" si="60"/>
        <v>2009</v>
      </c>
      <c r="C1985" s="1">
        <f t="shared" si="61"/>
        <v>4</v>
      </c>
      <c r="D1985">
        <v>2913</v>
      </c>
      <c r="E1985" t="s">
        <v>36</v>
      </c>
      <c r="F1985" s="4">
        <v>608000</v>
      </c>
      <c r="G1985" t="s">
        <v>5</v>
      </c>
      <c r="H1985">
        <v>4</v>
      </c>
      <c r="I1985" s="4">
        <f>IF(E1985="Rhode Island", Table1[[#This Row],[price]]*$L$3, IF(E1985="Massachusetts", Table1[[#This Row],[price]]*$L$2, 1))</f>
        <v>608000</v>
      </c>
    </row>
    <row r="1986" spans="1:9" x14ac:dyDescent="0.25">
      <c r="A1986" s="2">
        <v>40121</v>
      </c>
      <c r="B1986" s="1">
        <f t="shared" ref="B1986:B2049" si="62">YEAR(A1986)</f>
        <v>2009</v>
      </c>
      <c r="C1986" s="1">
        <f t="shared" ref="C1986:C2049" si="63">ROUNDUP(MONTH(A1986)/3,0)</f>
        <v>4</v>
      </c>
      <c r="D1986">
        <v>2614</v>
      </c>
      <c r="E1986" t="s">
        <v>37</v>
      </c>
      <c r="F1986" s="4">
        <v>616000</v>
      </c>
      <c r="G1986" t="s">
        <v>5</v>
      </c>
      <c r="H1986">
        <v>3</v>
      </c>
      <c r="I1986" s="4">
        <f>IF(E1986="Rhode Island", Table1[[#This Row],[price]]*$L$3, IF(E1986="Massachusetts", Table1[[#This Row],[price]]*$L$2, 1))</f>
        <v>616000</v>
      </c>
    </row>
    <row r="1987" spans="1:9" x14ac:dyDescent="0.25">
      <c r="A1987" s="2">
        <v>40121</v>
      </c>
      <c r="B1987" s="1">
        <f t="shared" si="62"/>
        <v>2009</v>
      </c>
      <c r="C1987" s="1">
        <f t="shared" si="63"/>
        <v>4</v>
      </c>
      <c r="D1987">
        <v>2607</v>
      </c>
      <c r="E1987" t="s">
        <v>37</v>
      </c>
      <c r="F1987" s="4">
        <v>640000</v>
      </c>
      <c r="G1987" t="s">
        <v>5</v>
      </c>
      <c r="H1987">
        <v>4</v>
      </c>
      <c r="I1987" s="4">
        <f>IF(E1987="Rhode Island", Table1[[#This Row],[price]]*$L$3, IF(E1987="Massachusetts", Table1[[#This Row],[price]]*$L$2, 1))</f>
        <v>640000</v>
      </c>
    </row>
    <row r="1988" spans="1:9" x14ac:dyDescent="0.25">
      <c r="A1988" s="2">
        <v>40121</v>
      </c>
      <c r="B1988" s="1">
        <f t="shared" si="62"/>
        <v>2009</v>
      </c>
      <c r="C1988" s="1">
        <f t="shared" si="63"/>
        <v>4</v>
      </c>
      <c r="D1988">
        <v>2614</v>
      </c>
      <c r="E1988" t="s">
        <v>37</v>
      </c>
      <c r="F1988" s="4">
        <v>658000</v>
      </c>
      <c r="G1988" t="s">
        <v>5</v>
      </c>
      <c r="H1988">
        <v>4</v>
      </c>
      <c r="I1988" s="4">
        <f>IF(E1988="Rhode Island", Table1[[#This Row],[price]]*$L$3, IF(E1988="Massachusetts", Table1[[#This Row],[price]]*$L$2, 1))</f>
        <v>658000</v>
      </c>
    </row>
    <row r="1989" spans="1:9" x14ac:dyDescent="0.25">
      <c r="A1989" s="2">
        <v>40121</v>
      </c>
      <c r="B1989" s="1">
        <f t="shared" si="62"/>
        <v>2009</v>
      </c>
      <c r="C1989" s="1">
        <f t="shared" si="63"/>
        <v>4</v>
      </c>
      <c r="D1989">
        <v>2617</v>
      </c>
      <c r="E1989" t="s">
        <v>37</v>
      </c>
      <c r="F1989" s="4">
        <v>667000</v>
      </c>
      <c r="G1989" t="s">
        <v>5</v>
      </c>
      <c r="H1989">
        <v>4</v>
      </c>
      <c r="I1989" s="4">
        <f>IF(E1989="Rhode Island", Table1[[#This Row],[price]]*$L$3, IF(E1989="Massachusetts", Table1[[#This Row],[price]]*$L$2, 1))</f>
        <v>667000</v>
      </c>
    </row>
    <row r="1990" spans="1:9" x14ac:dyDescent="0.25">
      <c r="A1990" s="2">
        <v>40121</v>
      </c>
      <c r="B1990" s="1">
        <f t="shared" si="62"/>
        <v>2009</v>
      </c>
      <c r="C1990" s="1">
        <f t="shared" si="63"/>
        <v>4</v>
      </c>
      <c r="D1990">
        <v>2602</v>
      </c>
      <c r="E1990" t="s">
        <v>37</v>
      </c>
      <c r="F1990" s="4">
        <v>740000</v>
      </c>
      <c r="G1990" t="s">
        <v>5</v>
      </c>
      <c r="H1990">
        <v>3</v>
      </c>
      <c r="I1990" s="4">
        <f>IF(E1990="Rhode Island", Table1[[#This Row],[price]]*$L$3, IF(E1990="Massachusetts", Table1[[#This Row],[price]]*$L$2, 1))</f>
        <v>740000</v>
      </c>
    </row>
    <row r="1991" spans="1:9" x14ac:dyDescent="0.25">
      <c r="A1991" s="2">
        <v>40121</v>
      </c>
      <c r="B1991" s="1">
        <f t="shared" si="62"/>
        <v>2009</v>
      </c>
      <c r="C1991" s="1">
        <f t="shared" si="63"/>
        <v>4</v>
      </c>
      <c r="D1991">
        <v>2617</v>
      </c>
      <c r="E1991" t="s">
        <v>37</v>
      </c>
      <c r="F1991" s="4">
        <v>755000</v>
      </c>
      <c r="G1991" t="s">
        <v>5</v>
      </c>
      <c r="H1991">
        <v>4</v>
      </c>
      <c r="I1991" s="4">
        <f>IF(E1991="Rhode Island", Table1[[#This Row],[price]]*$L$3, IF(E1991="Massachusetts", Table1[[#This Row],[price]]*$L$2, 1))</f>
        <v>755000</v>
      </c>
    </row>
    <row r="1992" spans="1:9" x14ac:dyDescent="0.25">
      <c r="A1992" s="2">
        <v>40121</v>
      </c>
      <c r="B1992" s="1">
        <f t="shared" si="62"/>
        <v>2009</v>
      </c>
      <c r="C1992" s="1">
        <f t="shared" si="63"/>
        <v>4</v>
      </c>
      <c r="D1992">
        <v>2602</v>
      </c>
      <c r="E1992" t="s">
        <v>37</v>
      </c>
      <c r="F1992" s="4">
        <v>289000</v>
      </c>
      <c r="G1992" t="s">
        <v>6</v>
      </c>
      <c r="H1992">
        <v>2</v>
      </c>
      <c r="I1992" s="4">
        <f>IF(E1992="Rhode Island", Table1[[#This Row],[price]]*$L$3, IF(E1992="Massachusetts", Table1[[#This Row],[price]]*$L$2, 1))</f>
        <v>289000</v>
      </c>
    </row>
    <row r="1993" spans="1:9" x14ac:dyDescent="0.25">
      <c r="A1993" s="2">
        <v>40121</v>
      </c>
      <c r="B1993" s="1">
        <f t="shared" si="62"/>
        <v>2009</v>
      </c>
      <c r="C1993" s="1">
        <f t="shared" si="63"/>
        <v>4</v>
      </c>
      <c r="D1993">
        <v>2603</v>
      </c>
      <c r="E1993" t="s">
        <v>37</v>
      </c>
      <c r="F1993" s="4">
        <v>355000</v>
      </c>
      <c r="G1993" t="s">
        <v>6</v>
      </c>
      <c r="H1993">
        <v>2</v>
      </c>
      <c r="I1993" s="4">
        <f>IF(E1993="Rhode Island", Table1[[#This Row],[price]]*$L$3, IF(E1993="Massachusetts", Table1[[#This Row],[price]]*$L$2, 1))</f>
        <v>355000</v>
      </c>
    </row>
    <row r="1994" spans="1:9" x14ac:dyDescent="0.25">
      <c r="A1994" s="2">
        <v>40122</v>
      </c>
      <c r="B1994" s="1">
        <f t="shared" si="62"/>
        <v>2009</v>
      </c>
      <c r="C1994" s="1">
        <f t="shared" si="63"/>
        <v>4</v>
      </c>
      <c r="D1994">
        <v>2615</v>
      </c>
      <c r="E1994" t="s">
        <v>37</v>
      </c>
      <c r="F1994" s="4">
        <v>317000</v>
      </c>
      <c r="G1994" t="s">
        <v>5</v>
      </c>
      <c r="H1994">
        <v>3</v>
      </c>
      <c r="I1994" s="4">
        <f>IF(E1994="Rhode Island", Table1[[#This Row],[price]]*$L$3, IF(E1994="Massachusetts", Table1[[#This Row],[price]]*$L$2, 1))</f>
        <v>317000</v>
      </c>
    </row>
    <row r="1995" spans="1:9" x14ac:dyDescent="0.25">
      <c r="A1995" s="2">
        <v>40122</v>
      </c>
      <c r="B1995" s="1">
        <f t="shared" si="62"/>
        <v>2009</v>
      </c>
      <c r="C1995" s="1">
        <f t="shared" si="63"/>
        <v>4</v>
      </c>
      <c r="D1995">
        <v>2905</v>
      </c>
      <c r="E1995" t="s">
        <v>36</v>
      </c>
      <c r="F1995" s="4">
        <v>380000</v>
      </c>
      <c r="G1995" t="s">
        <v>5</v>
      </c>
      <c r="H1995">
        <v>3</v>
      </c>
      <c r="I1995" s="4">
        <f>IF(E1995="Rhode Island", Table1[[#This Row],[price]]*$L$3, IF(E1995="Massachusetts", Table1[[#This Row],[price]]*$L$2, 1))</f>
        <v>380000</v>
      </c>
    </row>
    <row r="1996" spans="1:9" x14ac:dyDescent="0.25">
      <c r="A1996" s="2">
        <v>40122</v>
      </c>
      <c r="B1996" s="1">
        <f t="shared" si="62"/>
        <v>2009</v>
      </c>
      <c r="C1996" s="1">
        <f t="shared" si="63"/>
        <v>4</v>
      </c>
      <c r="D1996">
        <v>2913</v>
      </c>
      <c r="E1996" t="s">
        <v>36</v>
      </c>
      <c r="F1996" s="4">
        <v>387500</v>
      </c>
      <c r="G1996" t="s">
        <v>5</v>
      </c>
      <c r="H1996">
        <v>3</v>
      </c>
      <c r="I1996" s="4">
        <f>IF(E1996="Rhode Island", Table1[[#This Row],[price]]*$L$3, IF(E1996="Massachusetts", Table1[[#This Row],[price]]*$L$2, 1))</f>
        <v>387500</v>
      </c>
    </row>
    <row r="1997" spans="1:9" x14ac:dyDescent="0.25">
      <c r="A1997" s="2">
        <v>40122</v>
      </c>
      <c r="B1997" s="1">
        <f t="shared" si="62"/>
        <v>2009</v>
      </c>
      <c r="C1997" s="1">
        <f t="shared" si="63"/>
        <v>4</v>
      </c>
      <c r="D1997">
        <v>2903</v>
      </c>
      <c r="E1997" t="s">
        <v>36</v>
      </c>
      <c r="F1997" s="4">
        <v>443000</v>
      </c>
      <c r="G1997" t="s">
        <v>5</v>
      </c>
      <c r="H1997">
        <v>3</v>
      </c>
      <c r="I1997" s="4">
        <f>IF(E1997="Rhode Island", Table1[[#This Row],[price]]*$L$3, IF(E1997="Massachusetts", Table1[[#This Row],[price]]*$L$2, 1))</f>
        <v>443000</v>
      </c>
    </row>
    <row r="1998" spans="1:9" x14ac:dyDescent="0.25">
      <c r="A1998" s="2">
        <v>40122</v>
      </c>
      <c r="B1998" s="1">
        <f t="shared" si="62"/>
        <v>2009</v>
      </c>
      <c r="C1998" s="1">
        <f t="shared" si="63"/>
        <v>4</v>
      </c>
      <c r="D1998">
        <v>2906</v>
      </c>
      <c r="E1998" t="s">
        <v>36</v>
      </c>
      <c r="F1998" s="4">
        <v>620000</v>
      </c>
      <c r="G1998" t="s">
        <v>5</v>
      </c>
      <c r="H1998">
        <v>4</v>
      </c>
      <c r="I1998" s="4">
        <f>IF(E1998="Rhode Island", Table1[[#This Row],[price]]*$L$3, IF(E1998="Massachusetts", Table1[[#This Row],[price]]*$L$2, 1))</f>
        <v>620000</v>
      </c>
    </row>
    <row r="1999" spans="1:9" x14ac:dyDescent="0.25">
      <c r="A1999" s="2">
        <v>40123</v>
      </c>
      <c r="B1999" s="1">
        <f t="shared" si="62"/>
        <v>2009</v>
      </c>
      <c r="C1999" s="1">
        <f t="shared" si="63"/>
        <v>4</v>
      </c>
      <c r="D1999">
        <v>2905</v>
      </c>
      <c r="E1999" t="s">
        <v>36</v>
      </c>
      <c r="F1999" s="4">
        <v>415000</v>
      </c>
      <c r="G1999" t="s">
        <v>5</v>
      </c>
      <c r="H1999">
        <v>3</v>
      </c>
      <c r="I1999" s="4">
        <f>IF(E1999="Rhode Island", Table1[[#This Row],[price]]*$L$3, IF(E1999="Massachusetts", Table1[[#This Row],[price]]*$L$2, 1))</f>
        <v>415000</v>
      </c>
    </row>
    <row r="2000" spans="1:9" x14ac:dyDescent="0.25">
      <c r="A2000" s="2">
        <v>40123</v>
      </c>
      <c r="B2000" s="1">
        <f t="shared" si="62"/>
        <v>2009</v>
      </c>
      <c r="C2000" s="1">
        <f t="shared" si="63"/>
        <v>4</v>
      </c>
      <c r="D2000">
        <v>2914</v>
      </c>
      <c r="E2000" t="s">
        <v>36</v>
      </c>
      <c r="F2000" s="4">
        <v>526000</v>
      </c>
      <c r="G2000" t="s">
        <v>5</v>
      </c>
      <c r="H2000">
        <v>3</v>
      </c>
      <c r="I2000" s="4">
        <f>IF(E2000="Rhode Island", Table1[[#This Row],[price]]*$L$3, IF(E2000="Massachusetts", Table1[[#This Row],[price]]*$L$2, 1))</f>
        <v>526000</v>
      </c>
    </row>
    <row r="2001" spans="1:9" x14ac:dyDescent="0.25">
      <c r="A2001" s="2">
        <v>40123</v>
      </c>
      <c r="B2001" s="1">
        <f t="shared" si="62"/>
        <v>2009</v>
      </c>
      <c r="C2001" s="1">
        <f t="shared" si="63"/>
        <v>4</v>
      </c>
      <c r="D2001">
        <v>2602</v>
      </c>
      <c r="E2001" t="s">
        <v>37</v>
      </c>
      <c r="F2001" s="4">
        <v>785000</v>
      </c>
      <c r="G2001" t="s">
        <v>5</v>
      </c>
      <c r="H2001">
        <v>3</v>
      </c>
      <c r="I2001" s="4">
        <f>IF(E2001="Rhode Island", Table1[[#This Row],[price]]*$L$3, IF(E2001="Massachusetts", Table1[[#This Row],[price]]*$L$2, 1))</f>
        <v>785000</v>
      </c>
    </row>
    <row r="2002" spans="1:9" x14ac:dyDescent="0.25">
      <c r="A2002" s="2">
        <v>40123</v>
      </c>
      <c r="B2002" s="1">
        <f t="shared" si="62"/>
        <v>2009</v>
      </c>
      <c r="C2002" s="1">
        <f t="shared" si="63"/>
        <v>4</v>
      </c>
      <c r="D2002">
        <v>2617</v>
      </c>
      <c r="E2002" t="s">
        <v>37</v>
      </c>
      <c r="F2002" s="4">
        <v>285000</v>
      </c>
      <c r="G2002" t="s">
        <v>6</v>
      </c>
      <c r="H2002">
        <v>1</v>
      </c>
      <c r="I2002" s="4">
        <f>IF(E2002="Rhode Island", Table1[[#This Row],[price]]*$L$3, IF(E2002="Massachusetts", Table1[[#This Row],[price]]*$L$2, 1))</f>
        <v>285000</v>
      </c>
    </row>
    <row r="2003" spans="1:9" x14ac:dyDescent="0.25">
      <c r="A2003" s="2">
        <v>40124</v>
      </c>
      <c r="B2003" s="1">
        <f t="shared" si="62"/>
        <v>2009</v>
      </c>
      <c r="C2003" s="1">
        <f t="shared" si="63"/>
        <v>4</v>
      </c>
      <c r="D2003">
        <v>2615</v>
      </c>
      <c r="E2003" t="s">
        <v>37</v>
      </c>
      <c r="F2003" s="4">
        <v>440000</v>
      </c>
      <c r="G2003" t="s">
        <v>5</v>
      </c>
      <c r="H2003">
        <v>3</v>
      </c>
      <c r="I2003" s="4">
        <f>IF(E2003="Rhode Island", Table1[[#This Row],[price]]*$L$3, IF(E2003="Massachusetts", Table1[[#This Row],[price]]*$L$2, 1))</f>
        <v>440000</v>
      </c>
    </row>
    <row r="2004" spans="1:9" x14ac:dyDescent="0.25">
      <c r="A2004" s="2">
        <v>40124</v>
      </c>
      <c r="B2004" s="1">
        <f t="shared" si="62"/>
        <v>2009</v>
      </c>
      <c r="C2004" s="1">
        <f t="shared" si="63"/>
        <v>4</v>
      </c>
      <c r="D2004">
        <v>2605</v>
      </c>
      <c r="E2004" t="s">
        <v>37</v>
      </c>
      <c r="F2004" s="4">
        <v>820000</v>
      </c>
      <c r="G2004" t="s">
        <v>5</v>
      </c>
      <c r="H2004">
        <v>3</v>
      </c>
      <c r="I2004" s="4">
        <f>IF(E2004="Rhode Island", Table1[[#This Row],[price]]*$L$3, IF(E2004="Massachusetts", Table1[[#This Row],[price]]*$L$2, 1))</f>
        <v>820000</v>
      </c>
    </row>
    <row r="2005" spans="1:9" x14ac:dyDescent="0.25">
      <c r="A2005" s="2">
        <v>40126</v>
      </c>
      <c r="B2005" s="1">
        <f t="shared" si="62"/>
        <v>2009</v>
      </c>
      <c r="C2005" s="1">
        <f t="shared" si="63"/>
        <v>4</v>
      </c>
      <c r="D2005">
        <v>2905</v>
      </c>
      <c r="E2005" t="s">
        <v>36</v>
      </c>
      <c r="F2005" s="4">
        <v>401000</v>
      </c>
      <c r="G2005" t="s">
        <v>5</v>
      </c>
      <c r="H2005">
        <v>3</v>
      </c>
      <c r="I2005" s="4">
        <f>IF(E2005="Rhode Island", Table1[[#This Row],[price]]*$L$3, IF(E2005="Massachusetts", Table1[[#This Row],[price]]*$L$2, 1))</f>
        <v>401000</v>
      </c>
    </row>
    <row r="2006" spans="1:9" x14ac:dyDescent="0.25">
      <c r="A2006" s="2">
        <v>40126</v>
      </c>
      <c r="B2006" s="1">
        <f t="shared" si="62"/>
        <v>2009</v>
      </c>
      <c r="C2006" s="1">
        <f t="shared" si="63"/>
        <v>4</v>
      </c>
      <c r="D2006">
        <v>2611</v>
      </c>
      <c r="E2006" t="s">
        <v>37</v>
      </c>
      <c r="F2006" s="4">
        <v>455000</v>
      </c>
      <c r="G2006" t="s">
        <v>5</v>
      </c>
      <c r="H2006">
        <v>3</v>
      </c>
      <c r="I2006" s="4">
        <f>IF(E2006="Rhode Island", Table1[[#This Row],[price]]*$L$3, IF(E2006="Massachusetts", Table1[[#This Row],[price]]*$L$2, 1))</f>
        <v>455000</v>
      </c>
    </row>
    <row r="2007" spans="1:9" x14ac:dyDescent="0.25">
      <c r="A2007" s="2">
        <v>40126</v>
      </c>
      <c r="B2007" s="1">
        <f t="shared" si="62"/>
        <v>2009</v>
      </c>
      <c r="C2007" s="1">
        <f t="shared" si="63"/>
        <v>4</v>
      </c>
      <c r="D2007">
        <v>2905</v>
      </c>
      <c r="E2007" t="s">
        <v>36</v>
      </c>
      <c r="F2007" s="4">
        <v>481000</v>
      </c>
      <c r="G2007" t="s">
        <v>5</v>
      </c>
      <c r="H2007">
        <v>4</v>
      </c>
      <c r="I2007" s="4">
        <f>IF(E2007="Rhode Island", Table1[[#This Row],[price]]*$L$3, IF(E2007="Massachusetts", Table1[[#This Row],[price]]*$L$2, 1))</f>
        <v>481000</v>
      </c>
    </row>
    <row r="2008" spans="1:9" x14ac:dyDescent="0.25">
      <c r="A2008" s="2">
        <v>40126</v>
      </c>
      <c r="B2008" s="1">
        <f t="shared" si="62"/>
        <v>2009</v>
      </c>
      <c r="C2008" s="1">
        <f t="shared" si="63"/>
        <v>4</v>
      </c>
      <c r="D2008">
        <v>2615</v>
      </c>
      <c r="E2008" t="s">
        <v>37</v>
      </c>
      <c r="F2008" s="4">
        <v>491000</v>
      </c>
      <c r="G2008" t="s">
        <v>5</v>
      </c>
      <c r="H2008">
        <v>4</v>
      </c>
      <c r="I2008" s="4">
        <f>IF(E2008="Rhode Island", Table1[[#This Row],[price]]*$L$3, IF(E2008="Massachusetts", Table1[[#This Row],[price]]*$L$2, 1))</f>
        <v>491000</v>
      </c>
    </row>
    <row r="2009" spans="1:9" x14ac:dyDescent="0.25">
      <c r="A2009" s="2">
        <v>40126</v>
      </c>
      <c r="B2009" s="1">
        <f t="shared" si="62"/>
        <v>2009</v>
      </c>
      <c r="C2009" s="1">
        <f t="shared" si="63"/>
        <v>4</v>
      </c>
      <c r="D2009">
        <v>2912</v>
      </c>
      <c r="E2009" t="s">
        <v>36</v>
      </c>
      <c r="F2009" s="4">
        <v>492000</v>
      </c>
      <c r="G2009" t="s">
        <v>5</v>
      </c>
      <c r="H2009">
        <v>4</v>
      </c>
      <c r="I2009" s="4">
        <f>IF(E2009="Rhode Island", Table1[[#This Row],[price]]*$L$3, IF(E2009="Massachusetts", Table1[[#This Row],[price]]*$L$2, 1))</f>
        <v>492000</v>
      </c>
    </row>
    <row r="2010" spans="1:9" x14ac:dyDescent="0.25">
      <c r="A2010" s="2">
        <v>40126</v>
      </c>
      <c r="B2010" s="1">
        <f t="shared" si="62"/>
        <v>2009</v>
      </c>
      <c r="C2010" s="1">
        <f t="shared" si="63"/>
        <v>4</v>
      </c>
      <c r="D2010">
        <v>2905</v>
      </c>
      <c r="E2010" t="s">
        <v>36</v>
      </c>
      <c r="F2010" s="4">
        <v>600000</v>
      </c>
      <c r="G2010" t="s">
        <v>5</v>
      </c>
      <c r="H2010">
        <v>5</v>
      </c>
      <c r="I2010" s="4">
        <f>IF(E2010="Rhode Island", Table1[[#This Row],[price]]*$L$3, IF(E2010="Massachusetts", Table1[[#This Row],[price]]*$L$2, 1))</f>
        <v>600000</v>
      </c>
    </row>
    <row r="2011" spans="1:9" x14ac:dyDescent="0.25">
      <c r="A2011" s="2">
        <v>40126</v>
      </c>
      <c r="B2011" s="1">
        <f t="shared" si="62"/>
        <v>2009</v>
      </c>
      <c r="C2011" s="1">
        <f t="shared" si="63"/>
        <v>4</v>
      </c>
      <c r="D2011">
        <v>2602</v>
      </c>
      <c r="E2011" t="s">
        <v>37</v>
      </c>
      <c r="F2011" s="4">
        <v>615000</v>
      </c>
      <c r="G2011" t="s">
        <v>5</v>
      </c>
      <c r="H2011">
        <v>3</v>
      </c>
      <c r="I2011" s="4">
        <f>IF(E2011="Rhode Island", Table1[[#This Row],[price]]*$L$3, IF(E2011="Massachusetts", Table1[[#This Row],[price]]*$L$2, 1))</f>
        <v>615000</v>
      </c>
    </row>
    <row r="2012" spans="1:9" x14ac:dyDescent="0.25">
      <c r="A2012" s="2">
        <v>40126</v>
      </c>
      <c r="B2012" s="1">
        <f t="shared" si="62"/>
        <v>2009</v>
      </c>
      <c r="C2012" s="1">
        <f t="shared" si="63"/>
        <v>4</v>
      </c>
      <c r="D2012">
        <v>2607</v>
      </c>
      <c r="E2012" t="s">
        <v>37</v>
      </c>
      <c r="F2012" s="4">
        <v>653000</v>
      </c>
      <c r="G2012" t="s">
        <v>5</v>
      </c>
      <c r="H2012">
        <v>4</v>
      </c>
      <c r="I2012" s="4">
        <f>IF(E2012="Rhode Island", Table1[[#This Row],[price]]*$L$3, IF(E2012="Massachusetts", Table1[[#This Row],[price]]*$L$2, 1))</f>
        <v>653000</v>
      </c>
    </row>
    <row r="2013" spans="1:9" x14ac:dyDescent="0.25">
      <c r="A2013" s="2">
        <v>40126</v>
      </c>
      <c r="B2013" s="1">
        <f t="shared" si="62"/>
        <v>2009</v>
      </c>
      <c r="C2013" s="1">
        <f t="shared" si="63"/>
        <v>4</v>
      </c>
      <c r="D2013">
        <v>2905</v>
      </c>
      <c r="E2013" t="s">
        <v>36</v>
      </c>
      <c r="F2013" s="4">
        <v>825000</v>
      </c>
      <c r="G2013" t="s">
        <v>5</v>
      </c>
      <c r="H2013">
        <v>4</v>
      </c>
      <c r="I2013" s="4">
        <f>IF(E2013="Rhode Island", Table1[[#This Row],[price]]*$L$3, IF(E2013="Massachusetts", Table1[[#This Row],[price]]*$L$2, 1))</f>
        <v>825000</v>
      </c>
    </row>
    <row r="2014" spans="1:9" x14ac:dyDescent="0.25">
      <c r="A2014" s="2">
        <v>40126</v>
      </c>
      <c r="B2014" s="1">
        <f t="shared" si="62"/>
        <v>2009</v>
      </c>
      <c r="C2014" s="1">
        <f t="shared" si="63"/>
        <v>4</v>
      </c>
      <c r="D2014">
        <v>2612</v>
      </c>
      <c r="E2014" t="s">
        <v>37</v>
      </c>
      <c r="F2014" s="4">
        <v>500000</v>
      </c>
      <c r="G2014" t="s">
        <v>6</v>
      </c>
      <c r="H2014">
        <v>3</v>
      </c>
      <c r="I2014" s="4">
        <f>IF(E2014="Rhode Island", Table1[[#This Row],[price]]*$L$3, IF(E2014="Massachusetts", Table1[[#This Row],[price]]*$L$2, 1))</f>
        <v>500000</v>
      </c>
    </row>
    <row r="2015" spans="1:9" x14ac:dyDescent="0.25">
      <c r="A2015" s="2">
        <v>40127</v>
      </c>
      <c r="B2015" s="1">
        <f t="shared" si="62"/>
        <v>2009</v>
      </c>
      <c r="C2015" s="1">
        <f t="shared" si="63"/>
        <v>4</v>
      </c>
      <c r="D2015">
        <v>2906</v>
      </c>
      <c r="E2015" t="s">
        <v>36</v>
      </c>
      <c r="F2015" s="4">
        <v>375000</v>
      </c>
      <c r="G2015" t="s">
        <v>5</v>
      </c>
      <c r="H2015">
        <v>3</v>
      </c>
      <c r="I2015" s="4">
        <f>IF(E2015="Rhode Island", Table1[[#This Row],[price]]*$L$3, IF(E2015="Massachusetts", Table1[[#This Row],[price]]*$L$2, 1))</f>
        <v>375000</v>
      </c>
    </row>
    <row r="2016" spans="1:9" x14ac:dyDescent="0.25">
      <c r="A2016" s="2">
        <v>40127</v>
      </c>
      <c r="B2016" s="1">
        <f t="shared" si="62"/>
        <v>2009</v>
      </c>
      <c r="C2016" s="1">
        <f t="shared" si="63"/>
        <v>4</v>
      </c>
      <c r="D2016">
        <v>2906</v>
      </c>
      <c r="E2016" t="s">
        <v>36</v>
      </c>
      <c r="F2016" s="4">
        <v>414990</v>
      </c>
      <c r="G2016" t="s">
        <v>5</v>
      </c>
      <c r="H2016">
        <v>3</v>
      </c>
      <c r="I2016" s="4">
        <f>IF(E2016="Rhode Island", Table1[[#This Row],[price]]*$L$3, IF(E2016="Massachusetts", Table1[[#This Row],[price]]*$L$2, 1))</f>
        <v>414990</v>
      </c>
    </row>
    <row r="2017" spans="1:9" x14ac:dyDescent="0.25">
      <c r="A2017" s="2">
        <v>40127</v>
      </c>
      <c r="B2017" s="1">
        <f t="shared" si="62"/>
        <v>2009</v>
      </c>
      <c r="C2017" s="1">
        <f t="shared" si="63"/>
        <v>4</v>
      </c>
      <c r="D2017">
        <v>2906</v>
      </c>
      <c r="E2017" t="s">
        <v>36</v>
      </c>
      <c r="F2017" s="4">
        <v>490000</v>
      </c>
      <c r="G2017" t="s">
        <v>5</v>
      </c>
      <c r="H2017">
        <v>3</v>
      </c>
      <c r="I2017" s="4">
        <f>IF(E2017="Rhode Island", Table1[[#This Row],[price]]*$L$3, IF(E2017="Massachusetts", Table1[[#This Row],[price]]*$L$2, 1))</f>
        <v>490000</v>
      </c>
    </row>
    <row r="2018" spans="1:9" x14ac:dyDescent="0.25">
      <c r="A2018" s="2">
        <v>40127</v>
      </c>
      <c r="B2018" s="1">
        <f t="shared" si="62"/>
        <v>2009</v>
      </c>
      <c r="C2018" s="1">
        <f t="shared" si="63"/>
        <v>4</v>
      </c>
      <c r="D2018">
        <v>2607</v>
      </c>
      <c r="E2018" t="s">
        <v>37</v>
      </c>
      <c r="F2018" s="4">
        <v>568000</v>
      </c>
      <c r="G2018" t="s">
        <v>5</v>
      </c>
      <c r="H2018">
        <v>4</v>
      </c>
      <c r="I2018" s="4">
        <f>IF(E2018="Rhode Island", Table1[[#This Row],[price]]*$L$3, IF(E2018="Massachusetts", Table1[[#This Row],[price]]*$L$2, 1))</f>
        <v>568000</v>
      </c>
    </row>
    <row r="2019" spans="1:9" x14ac:dyDescent="0.25">
      <c r="A2019" s="2">
        <v>40127</v>
      </c>
      <c r="B2019" s="1">
        <f t="shared" si="62"/>
        <v>2009</v>
      </c>
      <c r="C2019" s="1">
        <f t="shared" si="63"/>
        <v>4</v>
      </c>
      <c r="D2019">
        <v>2611</v>
      </c>
      <c r="E2019" t="s">
        <v>37</v>
      </c>
      <c r="F2019" s="4">
        <v>749900</v>
      </c>
      <c r="G2019" t="s">
        <v>5</v>
      </c>
      <c r="H2019">
        <v>4</v>
      </c>
      <c r="I2019" s="4">
        <f>IF(E2019="Rhode Island", Table1[[#This Row],[price]]*$L$3, IF(E2019="Massachusetts", Table1[[#This Row],[price]]*$L$2, 1))</f>
        <v>749900</v>
      </c>
    </row>
    <row r="2020" spans="1:9" x14ac:dyDescent="0.25">
      <c r="A2020" s="2">
        <v>40127</v>
      </c>
      <c r="B2020" s="1">
        <f t="shared" si="62"/>
        <v>2009</v>
      </c>
      <c r="C2020" s="1">
        <f t="shared" si="63"/>
        <v>4</v>
      </c>
      <c r="D2020">
        <v>2607</v>
      </c>
      <c r="E2020" t="s">
        <v>37</v>
      </c>
      <c r="F2020" s="4">
        <v>845000</v>
      </c>
      <c r="G2020" t="s">
        <v>5</v>
      </c>
      <c r="H2020">
        <v>5</v>
      </c>
      <c r="I2020" s="4">
        <f>IF(E2020="Rhode Island", Table1[[#This Row],[price]]*$L$3, IF(E2020="Massachusetts", Table1[[#This Row],[price]]*$L$2, 1))</f>
        <v>845000</v>
      </c>
    </row>
    <row r="2021" spans="1:9" x14ac:dyDescent="0.25">
      <c r="A2021" s="2">
        <v>40128</v>
      </c>
      <c r="B2021" s="1">
        <f t="shared" si="62"/>
        <v>2009</v>
      </c>
      <c r="C2021" s="1">
        <f t="shared" si="63"/>
        <v>4</v>
      </c>
      <c r="D2021">
        <v>2914</v>
      </c>
      <c r="E2021" t="s">
        <v>36</v>
      </c>
      <c r="F2021" s="4">
        <v>465000</v>
      </c>
      <c r="G2021" t="s">
        <v>5</v>
      </c>
      <c r="H2021">
        <v>4</v>
      </c>
      <c r="I2021" s="4">
        <f>IF(E2021="Rhode Island", Table1[[#This Row],[price]]*$L$3, IF(E2021="Massachusetts", Table1[[#This Row],[price]]*$L$2, 1))</f>
        <v>465000</v>
      </c>
    </row>
    <row r="2022" spans="1:9" x14ac:dyDescent="0.25">
      <c r="A2022" s="2">
        <v>40128</v>
      </c>
      <c r="B2022" s="1">
        <f t="shared" si="62"/>
        <v>2009</v>
      </c>
      <c r="C2022" s="1">
        <f t="shared" si="63"/>
        <v>4</v>
      </c>
      <c r="D2022">
        <v>2614</v>
      </c>
      <c r="E2022" t="s">
        <v>37</v>
      </c>
      <c r="F2022" s="4">
        <v>610000</v>
      </c>
      <c r="G2022" t="s">
        <v>5</v>
      </c>
      <c r="H2022">
        <v>4</v>
      </c>
      <c r="I2022" s="4">
        <f>IF(E2022="Rhode Island", Table1[[#This Row],[price]]*$L$3, IF(E2022="Massachusetts", Table1[[#This Row],[price]]*$L$2, 1))</f>
        <v>610000</v>
      </c>
    </row>
    <row r="2023" spans="1:9" x14ac:dyDescent="0.25">
      <c r="A2023" s="2">
        <v>40128</v>
      </c>
      <c r="B2023" s="1">
        <f t="shared" si="62"/>
        <v>2009</v>
      </c>
      <c r="C2023" s="1">
        <f t="shared" si="63"/>
        <v>4</v>
      </c>
      <c r="D2023">
        <v>2603</v>
      </c>
      <c r="E2023" t="s">
        <v>37</v>
      </c>
      <c r="F2023" s="4">
        <v>1365000</v>
      </c>
      <c r="G2023" t="s">
        <v>5</v>
      </c>
      <c r="H2023">
        <v>4</v>
      </c>
      <c r="I2023" s="4">
        <f>IF(E2023="Rhode Island", Table1[[#This Row],[price]]*$L$3, IF(E2023="Massachusetts", Table1[[#This Row],[price]]*$L$2, 1))</f>
        <v>1365000</v>
      </c>
    </row>
    <row r="2024" spans="1:9" x14ac:dyDescent="0.25">
      <c r="A2024" s="2">
        <v>40129</v>
      </c>
      <c r="B2024" s="1">
        <f t="shared" si="62"/>
        <v>2009</v>
      </c>
      <c r="C2024" s="1">
        <f t="shared" si="63"/>
        <v>4</v>
      </c>
      <c r="D2024">
        <v>2906</v>
      </c>
      <c r="E2024" t="s">
        <v>36</v>
      </c>
      <c r="F2024" s="4">
        <v>420000</v>
      </c>
      <c r="G2024" t="s">
        <v>5</v>
      </c>
      <c r="H2024">
        <v>3</v>
      </c>
      <c r="I2024" s="4">
        <f>IF(E2024="Rhode Island", Table1[[#This Row],[price]]*$L$3, IF(E2024="Massachusetts", Table1[[#This Row],[price]]*$L$2, 1))</f>
        <v>420000</v>
      </c>
    </row>
    <row r="2025" spans="1:9" x14ac:dyDescent="0.25">
      <c r="A2025" s="2">
        <v>40129</v>
      </c>
      <c r="B2025" s="1">
        <f t="shared" si="62"/>
        <v>2009</v>
      </c>
      <c r="C2025" s="1">
        <f t="shared" si="63"/>
        <v>4</v>
      </c>
      <c r="D2025">
        <v>2902</v>
      </c>
      <c r="E2025" t="s">
        <v>36</v>
      </c>
      <c r="F2025" s="4">
        <v>440000</v>
      </c>
      <c r="G2025" t="s">
        <v>5</v>
      </c>
      <c r="H2025">
        <v>4</v>
      </c>
      <c r="I2025" s="4">
        <f>IF(E2025="Rhode Island", Table1[[#This Row],[price]]*$L$3, IF(E2025="Massachusetts", Table1[[#This Row],[price]]*$L$2, 1))</f>
        <v>440000</v>
      </c>
    </row>
    <row r="2026" spans="1:9" x14ac:dyDescent="0.25">
      <c r="A2026" s="2">
        <v>40129</v>
      </c>
      <c r="B2026" s="1">
        <f t="shared" si="62"/>
        <v>2009</v>
      </c>
      <c r="C2026" s="1">
        <f t="shared" si="63"/>
        <v>4</v>
      </c>
      <c r="D2026">
        <v>2611</v>
      </c>
      <c r="E2026" t="s">
        <v>37</v>
      </c>
      <c r="F2026" s="4">
        <v>620000</v>
      </c>
      <c r="G2026" t="s">
        <v>5</v>
      </c>
      <c r="H2026">
        <v>4</v>
      </c>
      <c r="I2026" s="4">
        <f>IF(E2026="Rhode Island", Table1[[#This Row],[price]]*$L$3, IF(E2026="Massachusetts", Table1[[#This Row],[price]]*$L$2, 1))</f>
        <v>620000</v>
      </c>
    </row>
    <row r="2027" spans="1:9" x14ac:dyDescent="0.25">
      <c r="A2027" s="2">
        <v>40129</v>
      </c>
      <c r="B2027" s="1">
        <f t="shared" si="62"/>
        <v>2009</v>
      </c>
      <c r="C2027" s="1">
        <f t="shared" si="63"/>
        <v>4</v>
      </c>
      <c r="D2027">
        <v>2607</v>
      </c>
      <c r="E2027" t="s">
        <v>37</v>
      </c>
      <c r="F2027" s="4">
        <v>650000</v>
      </c>
      <c r="G2027" t="s">
        <v>5</v>
      </c>
      <c r="H2027">
        <v>4</v>
      </c>
      <c r="I2027" s="4">
        <f>IF(E2027="Rhode Island", Table1[[#This Row],[price]]*$L$3, IF(E2027="Massachusetts", Table1[[#This Row],[price]]*$L$2, 1))</f>
        <v>650000</v>
      </c>
    </row>
    <row r="2028" spans="1:9" x14ac:dyDescent="0.25">
      <c r="A2028" s="2">
        <v>40130</v>
      </c>
      <c r="B2028" s="1">
        <f t="shared" si="62"/>
        <v>2009</v>
      </c>
      <c r="C2028" s="1">
        <f t="shared" si="63"/>
        <v>4</v>
      </c>
      <c r="D2028">
        <v>2902</v>
      </c>
      <c r="E2028" t="s">
        <v>36</v>
      </c>
      <c r="F2028" s="4">
        <v>450000</v>
      </c>
      <c r="G2028" t="s">
        <v>5</v>
      </c>
      <c r="H2028">
        <v>3</v>
      </c>
      <c r="I2028" s="4">
        <f>IF(E2028="Rhode Island", Table1[[#This Row],[price]]*$L$3, IF(E2028="Massachusetts", Table1[[#This Row],[price]]*$L$2, 1))</f>
        <v>450000</v>
      </c>
    </row>
    <row r="2029" spans="1:9" x14ac:dyDescent="0.25">
      <c r="A2029" s="2">
        <v>40130</v>
      </c>
      <c r="B2029" s="1">
        <f t="shared" si="62"/>
        <v>2009</v>
      </c>
      <c r="C2029" s="1">
        <f t="shared" si="63"/>
        <v>4</v>
      </c>
      <c r="D2029">
        <v>2612</v>
      </c>
      <c r="E2029" t="s">
        <v>37</v>
      </c>
      <c r="F2029" s="4">
        <v>640000</v>
      </c>
      <c r="G2029" t="s">
        <v>5</v>
      </c>
      <c r="H2029">
        <v>4</v>
      </c>
      <c r="I2029" s="4">
        <f>IF(E2029="Rhode Island", Table1[[#This Row],[price]]*$L$3, IF(E2029="Massachusetts", Table1[[#This Row],[price]]*$L$2, 1))</f>
        <v>640000</v>
      </c>
    </row>
    <row r="2030" spans="1:9" x14ac:dyDescent="0.25">
      <c r="A2030" s="2">
        <v>40131</v>
      </c>
      <c r="B2030" s="1">
        <f t="shared" si="62"/>
        <v>2009</v>
      </c>
      <c r="C2030" s="1">
        <f t="shared" si="63"/>
        <v>4</v>
      </c>
      <c r="D2030">
        <v>2615</v>
      </c>
      <c r="E2030" t="s">
        <v>37</v>
      </c>
      <c r="F2030" s="4">
        <v>417000</v>
      </c>
      <c r="G2030" t="s">
        <v>5</v>
      </c>
      <c r="H2030">
        <v>3</v>
      </c>
      <c r="I2030" s="4">
        <f>IF(E2030="Rhode Island", Table1[[#This Row],[price]]*$L$3, IF(E2030="Massachusetts", Table1[[#This Row],[price]]*$L$2, 1))</f>
        <v>417000</v>
      </c>
    </row>
    <row r="2031" spans="1:9" x14ac:dyDescent="0.25">
      <c r="A2031" s="2">
        <v>40131</v>
      </c>
      <c r="B2031" s="1">
        <f t="shared" si="62"/>
        <v>2009</v>
      </c>
      <c r="C2031" s="1">
        <f t="shared" si="63"/>
        <v>4</v>
      </c>
      <c r="D2031">
        <v>2600</v>
      </c>
      <c r="E2031" t="s">
        <v>37</v>
      </c>
      <c r="F2031" s="4">
        <v>883000</v>
      </c>
      <c r="G2031" t="s">
        <v>5</v>
      </c>
      <c r="H2031">
        <v>4</v>
      </c>
      <c r="I2031" s="4">
        <f>IF(E2031="Rhode Island", Table1[[#This Row],[price]]*$L$3, IF(E2031="Massachusetts", Table1[[#This Row],[price]]*$L$2, 1))</f>
        <v>883000</v>
      </c>
    </row>
    <row r="2032" spans="1:9" x14ac:dyDescent="0.25">
      <c r="A2032" s="2">
        <v>40133</v>
      </c>
      <c r="B2032" s="1">
        <f t="shared" si="62"/>
        <v>2009</v>
      </c>
      <c r="C2032" s="1">
        <f t="shared" si="63"/>
        <v>4</v>
      </c>
      <c r="D2032">
        <v>2615</v>
      </c>
      <c r="E2032" t="s">
        <v>37</v>
      </c>
      <c r="F2032" s="4">
        <v>350000</v>
      </c>
      <c r="G2032" t="s">
        <v>5</v>
      </c>
      <c r="H2032">
        <v>3</v>
      </c>
      <c r="I2032" s="4">
        <f>IF(E2032="Rhode Island", Table1[[#This Row],[price]]*$L$3, IF(E2032="Massachusetts", Table1[[#This Row],[price]]*$L$2, 1))</f>
        <v>350000</v>
      </c>
    </row>
    <row r="2033" spans="1:9" x14ac:dyDescent="0.25">
      <c r="A2033" s="2">
        <v>40133</v>
      </c>
      <c r="B2033" s="1">
        <f t="shared" si="62"/>
        <v>2009</v>
      </c>
      <c r="C2033" s="1">
        <f t="shared" si="63"/>
        <v>4</v>
      </c>
      <c r="D2033">
        <v>2615</v>
      </c>
      <c r="E2033" t="s">
        <v>37</v>
      </c>
      <c r="F2033" s="4">
        <v>370000</v>
      </c>
      <c r="G2033" t="s">
        <v>5</v>
      </c>
      <c r="H2033">
        <v>2</v>
      </c>
      <c r="I2033" s="4">
        <f>IF(E2033="Rhode Island", Table1[[#This Row],[price]]*$L$3, IF(E2033="Massachusetts", Table1[[#This Row],[price]]*$L$2, 1))</f>
        <v>370000</v>
      </c>
    </row>
    <row r="2034" spans="1:9" x14ac:dyDescent="0.25">
      <c r="A2034" s="2">
        <v>40133</v>
      </c>
      <c r="B2034" s="1">
        <f t="shared" si="62"/>
        <v>2009</v>
      </c>
      <c r="C2034" s="1">
        <f t="shared" si="63"/>
        <v>4</v>
      </c>
      <c r="D2034">
        <v>2615</v>
      </c>
      <c r="E2034" t="s">
        <v>37</v>
      </c>
      <c r="F2034" s="4">
        <v>385000</v>
      </c>
      <c r="G2034" t="s">
        <v>5</v>
      </c>
      <c r="H2034">
        <v>3</v>
      </c>
      <c r="I2034" s="4">
        <f>IF(E2034="Rhode Island", Table1[[#This Row],[price]]*$L$3, IF(E2034="Massachusetts", Table1[[#This Row],[price]]*$L$2, 1))</f>
        <v>385000</v>
      </c>
    </row>
    <row r="2035" spans="1:9" x14ac:dyDescent="0.25">
      <c r="A2035" s="2">
        <v>40133</v>
      </c>
      <c r="B2035" s="1">
        <f t="shared" si="62"/>
        <v>2009</v>
      </c>
      <c r="C2035" s="1">
        <f t="shared" si="63"/>
        <v>4</v>
      </c>
      <c r="D2035">
        <v>2614</v>
      </c>
      <c r="E2035" t="s">
        <v>37</v>
      </c>
      <c r="F2035" s="4">
        <v>402000</v>
      </c>
      <c r="G2035" t="s">
        <v>5</v>
      </c>
      <c r="H2035">
        <v>3</v>
      </c>
      <c r="I2035" s="4">
        <f>IF(E2035="Rhode Island", Table1[[#This Row],[price]]*$L$3, IF(E2035="Massachusetts", Table1[[#This Row],[price]]*$L$2, 1))</f>
        <v>402000</v>
      </c>
    </row>
    <row r="2036" spans="1:9" x14ac:dyDescent="0.25">
      <c r="A2036" s="2">
        <v>40133</v>
      </c>
      <c r="B2036" s="1">
        <f t="shared" si="62"/>
        <v>2009</v>
      </c>
      <c r="C2036" s="1">
        <f t="shared" si="63"/>
        <v>4</v>
      </c>
      <c r="D2036">
        <v>2903</v>
      </c>
      <c r="E2036" t="s">
        <v>36</v>
      </c>
      <c r="F2036" s="4">
        <v>421000</v>
      </c>
      <c r="G2036" t="s">
        <v>5</v>
      </c>
      <c r="H2036">
        <v>3</v>
      </c>
      <c r="I2036" s="4">
        <f>IF(E2036="Rhode Island", Table1[[#This Row],[price]]*$L$3, IF(E2036="Massachusetts", Table1[[#This Row],[price]]*$L$2, 1))</f>
        <v>421000</v>
      </c>
    </row>
    <row r="2037" spans="1:9" x14ac:dyDescent="0.25">
      <c r="A2037" s="2">
        <v>40133</v>
      </c>
      <c r="B2037" s="1">
        <f t="shared" si="62"/>
        <v>2009</v>
      </c>
      <c r="C2037" s="1">
        <f t="shared" si="63"/>
        <v>4</v>
      </c>
      <c r="D2037">
        <v>2905</v>
      </c>
      <c r="E2037" t="s">
        <v>36</v>
      </c>
      <c r="F2037" s="4">
        <v>650000</v>
      </c>
      <c r="G2037" t="s">
        <v>5</v>
      </c>
      <c r="H2037">
        <v>4</v>
      </c>
      <c r="I2037" s="4">
        <f>IF(E2037="Rhode Island", Table1[[#This Row],[price]]*$L$3, IF(E2037="Massachusetts", Table1[[#This Row],[price]]*$L$2, 1))</f>
        <v>650000</v>
      </c>
    </row>
    <row r="2038" spans="1:9" x14ac:dyDescent="0.25">
      <c r="A2038" s="2">
        <v>40133</v>
      </c>
      <c r="B2038" s="1">
        <f t="shared" si="62"/>
        <v>2009</v>
      </c>
      <c r="C2038" s="1">
        <f t="shared" si="63"/>
        <v>4</v>
      </c>
      <c r="D2038">
        <v>2612</v>
      </c>
      <c r="E2038" t="s">
        <v>37</v>
      </c>
      <c r="F2038" s="4">
        <v>140000</v>
      </c>
      <c r="G2038" t="s">
        <v>6</v>
      </c>
      <c r="H2038">
        <v>1</v>
      </c>
      <c r="I2038" s="4">
        <f>IF(E2038="Rhode Island", Table1[[#This Row],[price]]*$L$3, IF(E2038="Massachusetts", Table1[[#This Row],[price]]*$L$2, 1))</f>
        <v>140000</v>
      </c>
    </row>
    <row r="2039" spans="1:9" x14ac:dyDescent="0.25">
      <c r="A2039" s="2">
        <v>40133</v>
      </c>
      <c r="B2039" s="1">
        <f t="shared" si="62"/>
        <v>2009</v>
      </c>
      <c r="C2039" s="1">
        <f t="shared" si="63"/>
        <v>4</v>
      </c>
      <c r="D2039">
        <v>2604</v>
      </c>
      <c r="E2039" t="s">
        <v>37</v>
      </c>
      <c r="F2039" s="4">
        <v>575000</v>
      </c>
      <c r="G2039" t="s">
        <v>6</v>
      </c>
      <c r="H2039">
        <v>2</v>
      </c>
      <c r="I2039" s="4">
        <f>IF(E2039="Rhode Island", Table1[[#This Row],[price]]*$L$3, IF(E2039="Massachusetts", Table1[[#This Row],[price]]*$L$2, 1))</f>
        <v>575000</v>
      </c>
    </row>
    <row r="2040" spans="1:9" x14ac:dyDescent="0.25">
      <c r="A2040" s="2">
        <v>40134</v>
      </c>
      <c r="B2040" s="1">
        <f t="shared" si="62"/>
        <v>2009</v>
      </c>
      <c r="C2040" s="1">
        <f t="shared" si="63"/>
        <v>4</v>
      </c>
      <c r="D2040">
        <v>2902</v>
      </c>
      <c r="E2040" t="s">
        <v>36</v>
      </c>
      <c r="F2040" s="4">
        <v>360000</v>
      </c>
      <c r="G2040" t="s">
        <v>5</v>
      </c>
      <c r="H2040">
        <v>3</v>
      </c>
      <c r="I2040" s="4">
        <f>IF(E2040="Rhode Island", Table1[[#This Row],[price]]*$L$3, IF(E2040="Massachusetts", Table1[[#This Row],[price]]*$L$2, 1))</f>
        <v>360000</v>
      </c>
    </row>
    <row r="2041" spans="1:9" x14ac:dyDescent="0.25">
      <c r="A2041" s="2">
        <v>40134</v>
      </c>
      <c r="B2041" s="1">
        <f t="shared" si="62"/>
        <v>2009</v>
      </c>
      <c r="C2041" s="1">
        <f t="shared" si="63"/>
        <v>4</v>
      </c>
      <c r="D2041">
        <v>2914</v>
      </c>
      <c r="E2041" t="s">
        <v>36</v>
      </c>
      <c r="F2041" s="4">
        <v>460000</v>
      </c>
      <c r="G2041" t="s">
        <v>5</v>
      </c>
      <c r="H2041">
        <v>3</v>
      </c>
      <c r="I2041" s="4">
        <f>IF(E2041="Rhode Island", Table1[[#This Row],[price]]*$L$3, IF(E2041="Massachusetts", Table1[[#This Row],[price]]*$L$2, 1))</f>
        <v>460000</v>
      </c>
    </row>
    <row r="2042" spans="1:9" x14ac:dyDescent="0.25">
      <c r="A2042" s="2">
        <v>40134</v>
      </c>
      <c r="B2042" s="1">
        <f t="shared" si="62"/>
        <v>2009</v>
      </c>
      <c r="C2042" s="1">
        <f t="shared" si="63"/>
        <v>4</v>
      </c>
      <c r="D2042">
        <v>2902</v>
      </c>
      <c r="E2042" t="s">
        <v>36</v>
      </c>
      <c r="F2042" s="4">
        <v>890000</v>
      </c>
      <c r="G2042" t="s">
        <v>5</v>
      </c>
      <c r="H2042">
        <v>4</v>
      </c>
      <c r="I2042" s="4">
        <f>IF(E2042="Rhode Island", Table1[[#This Row],[price]]*$L$3, IF(E2042="Massachusetts", Table1[[#This Row],[price]]*$L$2, 1))</f>
        <v>890000</v>
      </c>
    </row>
    <row r="2043" spans="1:9" x14ac:dyDescent="0.25">
      <c r="A2043" s="2">
        <v>40135</v>
      </c>
      <c r="B2043" s="1">
        <f t="shared" si="62"/>
        <v>2009</v>
      </c>
      <c r="C2043" s="1">
        <f t="shared" si="63"/>
        <v>4</v>
      </c>
      <c r="D2043">
        <v>2617</v>
      </c>
      <c r="E2043" t="s">
        <v>37</v>
      </c>
      <c r="F2043" s="4">
        <v>435000</v>
      </c>
      <c r="G2043" t="s">
        <v>5</v>
      </c>
      <c r="H2043">
        <v>3</v>
      </c>
      <c r="I2043" s="4">
        <f>IF(E2043="Rhode Island", Table1[[#This Row],[price]]*$L$3, IF(E2043="Massachusetts", Table1[[#This Row],[price]]*$L$2, 1))</f>
        <v>435000</v>
      </c>
    </row>
    <row r="2044" spans="1:9" x14ac:dyDescent="0.25">
      <c r="A2044" s="2">
        <v>40135</v>
      </c>
      <c r="B2044" s="1">
        <f t="shared" si="62"/>
        <v>2009</v>
      </c>
      <c r="C2044" s="1">
        <f t="shared" si="63"/>
        <v>4</v>
      </c>
      <c r="D2044">
        <v>2906</v>
      </c>
      <c r="E2044" t="s">
        <v>36</v>
      </c>
      <c r="F2044" s="4">
        <v>548000</v>
      </c>
      <c r="G2044" t="s">
        <v>5</v>
      </c>
      <c r="H2044">
        <v>5</v>
      </c>
      <c r="I2044" s="4">
        <f>IF(E2044="Rhode Island", Table1[[#This Row],[price]]*$L$3, IF(E2044="Massachusetts", Table1[[#This Row],[price]]*$L$2, 1))</f>
        <v>548000</v>
      </c>
    </row>
    <row r="2045" spans="1:9" x14ac:dyDescent="0.25">
      <c r="A2045" s="2">
        <v>40135</v>
      </c>
      <c r="B2045" s="1">
        <f t="shared" si="62"/>
        <v>2009</v>
      </c>
      <c r="C2045" s="1">
        <f t="shared" si="63"/>
        <v>4</v>
      </c>
      <c r="D2045">
        <v>2611</v>
      </c>
      <c r="E2045" t="s">
        <v>37</v>
      </c>
      <c r="F2045" s="4">
        <v>560000</v>
      </c>
      <c r="G2045" t="s">
        <v>5</v>
      </c>
      <c r="H2045">
        <v>4</v>
      </c>
      <c r="I2045" s="4">
        <f>IF(E2045="Rhode Island", Table1[[#This Row],[price]]*$L$3, IF(E2045="Massachusetts", Table1[[#This Row],[price]]*$L$2, 1))</f>
        <v>560000</v>
      </c>
    </row>
    <row r="2046" spans="1:9" x14ac:dyDescent="0.25">
      <c r="A2046" s="2">
        <v>40135</v>
      </c>
      <c r="B2046" s="1">
        <f t="shared" si="62"/>
        <v>2009</v>
      </c>
      <c r="C2046" s="1">
        <f t="shared" si="63"/>
        <v>4</v>
      </c>
      <c r="D2046">
        <v>2602</v>
      </c>
      <c r="E2046" t="s">
        <v>37</v>
      </c>
      <c r="F2046" s="4">
        <v>628000</v>
      </c>
      <c r="G2046" t="s">
        <v>5</v>
      </c>
      <c r="H2046">
        <v>4</v>
      </c>
      <c r="I2046" s="4">
        <f>IF(E2046="Rhode Island", Table1[[#This Row],[price]]*$L$3, IF(E2046="Massachusetts", Table1[[#This Row],[price]]*$L$2, 1))</f>
        <v>628000</v>
      </c>
    </row>
    <row r="2047" spans="1:9" x14ac:dyDescent="0.25">
      <c r="A2047" s="2">
        <v>40135</v>
      </c>
      <c r="B2047" s="1">
        <f t="shared" si="62"/>
        <v>2009</v>
      </c>
      <c r="C2047" s="1">
        <f t="shared" si="63"/>
        <v>4</v>
      </c>
      <c r="D2047">
        <v>2614</v>
      </c>
      <c r="E2047" t="s">
        <v>37</v>
      </c>
      <c r="F2047" s="4">
        <v>687500</v>
      </c>
      <c r="G2047" t="s">
        <v>5</v>
      </c>
      <c r="H2047">
        <v>4</v>
      </c>
      <c r="I2047" s="4">
        <f>IF(E2047="Rhode Island", Table1[[#This Row],[price]]*$L$3, IF(E2047="Massachusetts", Table1[[#This Row],[price]]*$L$2, 1))</f>
        <v>687500</v>
      </c>
    </row>
    <row r="2048" spans="1:9" x14ac:dyDescent="0.25">
      <c r="A2048" s="2">
        <v>40135</v>
      </c>
      <c r="B2048" s="1">
        <f t="shared" si="62"/>
        <v>2009</v>
      </c>
      <c r="C2048" s="1">
        <f t="shared" si="63"/>
        <v>4</v>
      </c>
      <c r="D2048">
        <v>2611</v>
      </c>
      <c r="E2048" t="s">
        <v>37</v>
      </c>
      <c r="F2048" s="4">
        <v>700000</v>
      </c>
      <c r="G2048" t="s">
        <v>5</v>
      </c>
      <c r="H2048">
        <v>4</v>
      </c>
      <c r="I2048" s="4">
        <f>IF(E2048="Rhode Island", Table1[[#This Row],[price]]*$L$3, IF(E2048="Massachusetts", Table1[[#This Row],[price]]*$L$2, 1))</f>
        <v>700000</v>
      </c>
    </row>
    <row r="2049" spans="1:9" x14ac:dyDescent="0.25">
      <c r="A2049" s="2">
        <v>40135</v>
      </c>
      <c r="B2049" s="1">
        <f t="shared" si="62"/>
        <v>2009</v>
      </c>
      <c r="C2049" s="1">
        <f t="shared" si="63"/>
        <v>4</v>
      </c>
      <c r="D2049">
        <v>2905</v>
      </c>
      <c r="E2049" t="s">
        <v>36</v>
      </c>
      <c r="F2049" s="4">
        <v>771000</v>
      </c>
      <c r="G2049" t="s">
        <v>5</v>
      </c>
      <c r="H2049">
        <v>5</v>
      </c>
      <c r="I2049" s="4">
        <f>IF(E2049="Rhode Island", Table1[[#This Row],[price]]*$L$3, IF(E2049="Massachusetts", Table1[[#This Row],[price]]*$L$2, 1))</f>
        <v>771000</v>
      </c>
    </row>
    <row r="2050" spans="1:9" x14ac:dyDescent="0.25">
      <c r="A2050" s="2">
        <v>40135</v>
      </c>
      <c r="B2050" s="1">
        <f t="shared" ref="B2050:B2113" si="64">YEAR(A2050)</f>
        <v>2009</v>
      </c>
      <c r="C2050" s="1">
        <f t="shared" ref="C2050:C2113" si="65">ROUNDUP(MONTH(A2050)/3,0)</f>
        <v>4</v>
      </c>
      <c r="D2050">
        <v>2602</v>
      </c>
      <c r="E2050" t="s">
        <v>37</v>
      </c>
      <c r="F2050" s="4">
        <v>775000</v>
      </c>
      <c r="G2050" t="s">
        <v>5</v>
      </c>
      <c r="H2050">
        <v>5</v>
      </c>
      <c r="I2050" s="4">
        <f>IF(E2050="Rhode Island", Table1[[#This Row],[price]]*$L$3, IF(E2050="Massachusetts", Table1[[#This Row],[price]]*$L$2, 1))</f>
        <v>775000</v>
      </c>
    </row>
    <row r="2051" spans="1:9" x14ac:dyDescent="0.25">
      <c r="A2051" s="2">
        <v>40136</v>
      </c>
      <c r="B2051" s="1">
        <f t="shared" si="64"/>
        <v>2009</v>
      </c>
      <c r="C2051" s="1">
        <f t="shared" si="65"/>
        <v>4</v>
      </c>
      <c r="D2051">
        <v>2906</v>
      </c>
      <c r="E2051" t="s">
        <v>36</v>
      </c>
      <c r="F2051" s="4">
        <v>545000</v>
      </c>
      <c r="G2051" t="s">
        <v>5</v>
      </c>
      <c r="H2051">
        <v>4</v>
      </c>
      <c r="I2051" s="4">
        <f>IF(E2051="Rhode Island", Table1[[#This Row],[price]]*$L$3, IF(E2051="Massachusetts", Table1[[#This Row],[price]]*$L$2, 1))</f>
        <v>545000</v>
      </c>
    </row>
    <row r="2052" spans="1:9" x14ac:dyDescent="0.25">
      <c r="A2052" s="2">
        <v>40136</v>
      </c>
      <c r="B2052" s="1">
        <f t="shared" si="64"/>
        <v>2009</v>
      </c>
      <c r="C2052" s="1">
        <f t="shared" si="65"/>
        <v>4</v>
      </c>
      <c r="D2052">
        <v>2904</v>
      </c>
      <c r="E2052" t="s">
        <v>36</v>
      </c>
      <c r="F2052" s="4">
        <v>595000</v>
      </c>
      <c r="G2052" t="s">
        <v>5</v>
      </c>
      <c r="H2052">
        <v>4</v>
      </c>
      <c r="I2052" s="4">
        <f>IF(E2052="Rhode Island", Table1[[#This Row],[price]]*$L$3, IF(E2052="Massachusetts", Table1[[#This Row],[price]]*$L$2, 1))</f>
        <v>595000</v>
      </c>
    </row>
    <row r="2053" spans="1:9" x14ac:dyDescent="0.25">
      <c r="A2053" s="2">
        <v>40137</v>
      </c>
      <c r="B2053" s="1">
        <f t="shared" si="64"/>
        <v>2009</v>
      </c>
      <c r="C2053" s="1">
        <f t="shared" si="65"/>
        <v>4</v>
      </c>
      <c r="D2053">
        <v>2905</v>
      </c>
      <c r="E2053" t="s">
        <v>36</v>
      </c>
      <c r="F2053" s="4">
        <v>360000</v>
      </c>
      <c r="G2053" t="s">
        <v>5</v>
      </c>
      <c r="H2053">
        <v>3</v>
      </c>
      <c r="I2053" s="4">
        <f>IF(E2053="Rhode Island", Table1[[#This Row],[price]]*$L$3, IF(E2053="Massachusetts", Table1[[#This Row],[price]]*$L$2, 1))</f>
        <v>360000</v>
      </c>
    </row>
    <row r="2054" spans="1:9" x14ac:dyDescent="0.25">
      <c r="A2054" s="2">
        <v>40137</v>
      </c>
      <c r="B2054" s="1">
        <f t="shared" si="64"/>
        <v>2009</v>
      </c>
      <c r="C2054" s="1">
        <f t="shared" si="65"/>
        <v>4</v>
      </c>
      <c r="D2054">
        <v>2906</v>
      </c>
      <c r="E2054" t="s">
        <v>36</v>
      </c>
      <c r="F2054" s="4">
        <v>390000</v>
      </c>
      <c r="G2054" t="s">
        <v>5</v>
      </c>
      <c r="H2054">
        <v>3</v>
      </c>
      <c r="I2054" s="4">
        <f>IF(E2054="Rhode Island", Table1[[#This Row],[price]]*$L$3, IF(E2054="Massachusetts", Table1[[#This Row],[price]]*$L$2, 1))</f>
        <v>390000</v>
      </c>
    </row>
    <row r="2055" spans="1:9" x14ac:dyDescent="0.25">
      <c r="A2055" s="2">
        <v>40137</v>
      </c>
      <c r="B2055" s="1">
        <f t="shared" si="64"/>
        <v>2009</v>
      </c>
      <c r="C2055" s="1">
        <f t="shared" si="65"/>
        <v>4</v>
      </c>
      <c r="D2055">
        <v>2906</v>
      </c>
      <c r="E2055" t="s">
        <v>36</v>
      </c>
      <c r="F2055" s="4">
        <v>400000</v>
      </c>
      <c r="G2055" t="s">
        <v>5</v>
      </c>
      <c r="H2055">
        <v>3</v>
      </c>
      <c r="I2055" s="4">
        <f>IF(E2055="Rhode Island", Table1[[#This Row],[price]]*$L$3, IF(E2055="Massachusetts", Table1[[#This Row],[price]]*$L$2, 1))</f>
        <v>400000</v>
      </c>
    </row>
    <row r="2056" spans="1:9" x14ac:dyDescent="0.25">
      <c r="A2056" s="2">
        <v>40137</v>
      </c>
      <c r="B2056" s="1">
        <f t="shared" si="64"/>
        <v>2009</v>
      </c>
      <c r="C2056" s="1">
        <f t="shared" si="65"/>
        <v>4</v>
      </c>
      <c r="D2056">
        <v>2914</v>
      </c>
      <c r="E2056" t="s">
        <v>36</v>
      </c>
      <c r="F2056" s="4">
        <v>435000</v>
      </c>
      <c r="G2056" t="s">
        <v>5</v>
      </c>
      <c r="H2056">
        <v>3</v>
      </c>
      <c r="I2056" s="4">
        <f>IF(E2056="Rhode Island", Table1[[#This Row],[price]]*$L$3, IF(E2056="Massachusetts", Table1[[#This Row],[price]]*$L$2, 1))</f>
        <v>435000</v>
      </c>
    </row>
    <row r="2057" spans="1:9" x14ac:dyDescent="0.25">
      <c r="A2057" s="2">
        <v>40137</v>
      </c>
      <c r="B2057" s="1">
        <f t="shared" si="64"/>
        <v>2009</v>
      </c>
      <c r="C2057" s="1">
        <f t="shared" si="65"/>
        <v>4</v>
      </c>
      <c r="D2057">
        <v>2905</v>
      </c>
      <c r="E2057" t="s">
        <v>36</v>
      </c>
      <c r="F2057" s="4">
        <v>439800</v>
      </c>
      <c r="G2057" t="s">
        <v>5</v>
      </c>
      <c r="H2057">
        <v>3</v>
      </c>
      <c r="I2057" s="4">
        <f>IF(E2057="Rhode Island", Table1[[#This Row],[price]]*$L$3, IF(E2057="Massachusetts", Table1[[#This Row],[price]]*$L$2, 1))</f>
        <v>439800</v>
      </c>
    </row>
    <row r="2058" spans="1:9" x14ac:dyDescent="0.25">
      <c r="A2058" s="2">
        <v>40137</v>
      </c>
      <c r="B2058" s="1">
        <f t="shared" si="64"/>
        <v>2009</v>
      </c>
      <c r="C2058" s="1">
        <f t="shared" si="65"/>
        <v>4</v>
      </c>
      <c r="D2058">
        <v>2913</v>
      </c>
      <c r="E2058" t="s">
        <v>36</v>
      </c>
      <c r="F2058" s="4">
        <v>480000</v>
      </c>
      <c r="G2058" t="s">
        <v>5</v>
      </c>
      <c r="H2058">
        <v>4</v>
      </c>
      <c r="I2058" s="4">
        <f>IF(E2058="Rhode Island", Table1[[#This Row],[price]]*$L$3, IF(E2058="Massachusetts", Table1[[#This Row],[price]]*$L$2, 1))</f>
        <v>480000</v>
      </c>
    </row>
    <row r="2059" spans="1:9" x14ac:dyDescent="0.25">
      <c r="A2059" s="2">
        <v>40137</v>
      </c>
      <c r="B2059" s="1">
        <f t="shared" si="64"/>
        <v>2009</v>
      </c>
      <c r="C2059" s="1">
        <f t="shared" si="65"/>
        <v>4</v>
      </c>
      <c r="D2059">
        <v>2905</v>
      </c>
      <c r="E2059" t="s">
        <v>36</v>
      </c>
      <c r="F2059" s="4">
        <v>480500</v>
      </c>
      <c r="G2059" t="s">
        <v>5</v>
      </c>
      <c r="H2059">
        <v>4</v>
      </c>
      <c r="I2059" s="4">
        <f>IF(E2059="Rhode Island", Table1[[#This Row],[price]]*$L$3, IF(E2059="Massachusetts", Table1[[#This Row],[price]]*$L$2, 1))</f>
        <v>480500</v>
      </c>
    </row>
    <row r="2060" spans="1:9" x14ac:dyDescent="0.25">
      <c r="A2060" s="2">
        <v>40137</v>
      </c>
      <c r="B2060" s="1">
        <f t="shared" si="64"/>
        <v>2009</v>
      </c>
      <c r="C2060" s="1">
        <f t="shared" si="65"/>
        <v>4</v>
      </c>
      <c r="D2060">
        <v>2904</v>
      </c>
      <c r="E2060" t="s">
        <v>36</v>
      </c>
      <c r="F2060" s="4">
        <v>575000</v>
      </c>
      <c r="G2060" t="s">
        <v>5</v>
      </c>
      <c r="H2060">
        <v>4</v>
      </c>
      <c r="I2060" s="4">
        <f>IF(E2060="Rhode Island", Table1[[#This Row],[price]]*$L$3, IF(E2060="Massachusetts", Table1[[#This Row],[price]]*$L$2, 1))</f>
        <v>575000</v>
      </c>
    </row>
    <row r="2061" spans="1:9" x14ac:dyDescent="0.25">
      <c r="A2061" s="2">
        <v>40137</v>
      </c>
      <c r="B2061" s="1">
        <f t="shared" si="64"/>
        <v>2009</v>
      </c>
      <c r="C2061" s="1">
        <f t="shared" si="65"/>
        <v>4</v>
      </c>
      <c r="D2061">
        <v>2605</v>
      </c>
      <c r="E2061" t="s">
        <v>37</v>
      </c>
      <c r="F2061" s="4">
        <v>850000</v>
      </c>
      <c r="G2061" t="s">
        <v>5</v>
      </c>
      <c r="H2061">
        <v>4</v>
      </c>
      <c r="I2061" s="4">
        <f>IF(E2061="Rhode Island", Table1[[#This Row],[price]]*$L$3, IF(E2061="Massachusetts", Table1[[#This Row],[price]]*$L$2, 1))</f>
        <v>850000</v>
      </c>
    </row>
    <row r="2062" spans="1:9" x14ac:dyDescent="0.25">
      <c r="A2062" s="2">
        <v>40137</v>
      </c>
      <c r="B2062" s="1">
        <f t="shared" si="64"/>
        <v>2009</v>
      </c>
      <c r="C2062" s="1">
        <f t="shared" si="65"/>
        <v>4</v>
      </c>
      <c r="D2062">
        <v>2602</v>
      </c>
      <c r="E2062" t="s">
        <v>37</v>
      </c>
      <c r="F2062" s="4">
        <v>257100</v>
      </c>
      <c r="G2062" t="s">
        <v>6</v>
      </c>
      <c r="H2062">
        <v>1</v>
      </c>
      <c r="I2062" s="4">
        <f>IF(E2062="Rhode Island", Table1[[#This Row],[price]]*$L$3, IF(E2062="Massachusetts", Table1[[#This Row],[price]]*$L$2, 1))</f>
        <v>257100</v>
      </c>
    </row>
    <row r="2063" spans="1:9" x14ac:dyDescent="0.25">
      <c r="A2063" s="2">
        <v>40137</v>
      </c>
      <c r="B2063" s="1">
        <f t="shared" si="64"/>
        <v>2009</v>
      </c>
      <c r="C2063" s="1">
        <f t="shared" si="65"/>
        <v>4</v>
      </c>
      <c r="D2063">
        <v>2617</v>
      </c>
      <c r="E2063" t="s">
        <v>37</v>
      </c>
      <c r="F2063" s="4">
        <v>289000</v>
      </c>
      <c r="G2063" t="s">
        <v>6</v>
      </c>
      <c r="H2063">
        <v>1</v>
      </c>
      <c r="I2063" s="4">
        <f>IF(E2063="Rhode Island", Table1[[#This Row],[price]]*$L$3, IF(E2063="Massachusetts", Table1[[#This Row],[price]]*$L$2, 1))</f>
        <v>289000</v>
      </c>
    </row>
    <row r="2064" spans="1:9" x14ac:dyDescent="0.25">
      <c r="A2064" s="2">
        <v>40140</v>
      </c>
      <c r="B2064" s="1">
        <f t="shared" si="64"/>
        <v>2009</v>
      </c>
      <c r="C2064" s="1">
        <f t="shared" si="65"/>
        <v>4</v>
      </c>
      <c r="D2064">
        <v>2604</v>
      </c>
      <c r="E2064" t="s">
        <v>37</v>
      </c>
      <c r="F2064" s="4">
        <v>398000</v>
      </c>
      <c r="G2064" t="s">
        <v>5</v>
      </c>
      <c r="H2064">
        <v>2</v>
      </c>
      <c r="I2064" s="4">
        <f>IF(E2064="Rhode Island", Table1[[#This Row],[price]]*$L$3, IF(E2064="Massachusetts", Table1[[#This Row],[price]]*$L$2, 1))</f>
        <v>398000</v>
      </c>
    </row>
    <row r="2065" spans="1:9" x14ac:dyDescent="0.25">
      <c r="A2065" s="2">
        <v>40140</v>
      </c>
      <c r="B2065" s="1">
        <f t="shared" si="64"/>
        <v>2009</v>
      </c>
      <c r="C2065" s="1">
        <f t="shared" si="65"/>
        <v>4</v>
      </c>
      <c r="D2065">
        <v>2614</v>
      </c>
      <c r="E2065" t="s">
        <v>37</v>
      </c>
      <c r="F2065" s="4">
        <v>450000</v>
      </c>
      <c r="G2065" t="s">
        <v>5</v>
      </c>
      <c r="H2065">
        <v>3</v>
      </c>
      <c r="I2065" s="4">
        <f>IF(E2065="Rhode Island", Table1[[#This Row],[price]]*$L$3, IF(E2065="Massachusetts", Table1[[#This Row],[price]]*$L$2, 1))</f>
        <v>450000</v>
      </c>
    </row>
    <row r="2066" spans="1:9" x14ac:dyDescent="0.25">
      <c r="A2066" s="2">
        <v>40140</v>
      </c>
      <c r="B2066" s="1">
        <f t="shared" si="64"/>
        <v>2009</v>
      </c>
      <c r="C2066" s="1">
        <f t="shared" si="65"/>
        <v>4</v>
      </c>
      <c r="D2066">
        <v>2902</v>
      </c>
      <c r="E2066" t="s">
        <v>36</v>
      </c>
      <c r="F2066" s="4">
        <v>450000</v>
      </c>
      <c r="G2066" t="s">
        <v>5</v>
      </c>
      <c r="H2066">
        <v>3</v>
      </c>
      <c r="I2066" s="4">
        <f>IF(E2066="Rhode Island", Table1[[#This Row],[price]]*$L$3, IF(E2066="Massachusetts", Table1[[#This Row],[price]]*$L$2, 1))</f>
        <v>450000</v>
      </c>
    </row>
    <row r="2067" spans="1:9" x14ac:dyDescent="0.25">
      <c r="A2067" s="2">
        <v>40140</v>
      </c>
      <c r="B2067" s="1">
        <f t="shared" si="64"/>
        <v>2009</v>
      </c>
      <c r="C2067" s="1">
        <f t="shared" si="65"/>
        <v>4</v>
      </c>
      <c r="D2067">
        <v>2612</v>
      </c>
      <c r="E2067" t="s">
        <v>37</v>
      </c>
      <c r="F2067" s="4">
        <v>470000</v>
      </c>
      <c r="G2067" t="s">
        <v>6</v>
      </c>
      <c r="H2067">
        <v>2</v>
      </c>
      <c r="I2067" s="4">
        <f>IF(E2067="Rhode Island", Table1[[#This Row],[price]]*$L$3, IF(E2067="Massachusetts", Table1[[#This Row],[price]]*$L$2, 1))</f>
        <v>470000</v>
      </c>
    </row>
    <row r="2068" spans="1:9" x14ac:dyDescent="0.25">
      <c r="A2068" s="2">
        <v>40141</v>
      </c>
      <c r="B2068" s="1">
        <f t="shared" si="64"/>
        <v>2009</v>
      </c>
      <c r="C2068" s="1">
        <f t="shared" si="65"/>
        <v>4</v>
      </c>
      <c r="D2068">
        <v>2615</v>
      </c>
      <c r="E2068" t="s">
        <v>37</v>
      </c>
      <c r="F2068" s="4">
        <v>408500</v>
      </c>
      <c r="G2068" t="s">
        <v>5</v>
      </c>
      <c r="H2068">
        <v>3</v>
      </c>
      <c r="I2068" s="4">
        <f>IF(E2068="Rhode Island", Table1[[#This Row],[price]]*$L$3, IF(E2068="Massachusetts", Table1[[#This Row],[price]]*$L$2, 1))</f>
        <v>408500</v>
      </c>
    </row>
    <row r="2069" spans="1:9" x14ac:dyDescent="0.25">
      <c r="A2069" s="2">
        <v>40141</v>
      </c>
      <c r="B2069" s="1">
        <f t="shared" si="64"/>
        <v>2009</v>
      </c>
      <c r="C2069" s="1">
        <f t="shared" si="65"/>
        <v>4</v>
      </c>
      <c r="D2069">
        <v>2902</v>
      </c>
      <c r="E2069" t="s">
        <v>36</v>
      </c>
      <c r="F2069" s="4">
        <v>409000</v>
      </c>
      <c r="G2069" t="s">
        <v>5</v>
      </c>
      <c r="H2069">
        <v>4</v>
      </c>
      <c r="I2069" s="4">
        <f>IF(E2069="Rhode Island", Table1[[#This Row],[price]]*$L$3, IF(E2069="Massachusetts", Table1[[#This Row],[price]]*$L$2, 1))</f>
        <v>409000</v>
      </c>
    </row>
    <row r="2070" spans="1:9" x14ac:dyDescent="0.25">
      <c r="A2070" s="2">
        <v>40141</v>
      </c>
      <c r="B2070" s="1">
        <f t="shared" si="64"/>
        <v>2009</v>
      </c>
      <c r="C2070" s="1">
        <f t="shared" si="65"/>
        <v>4</v>
      </c>
      <c r="D2070">
        <v>2615</v>
      </c>
      <c r="E2070" t="s">
        <v>37</v>
      </c>
      <c r="F2070" s="4">
        <v>505000</v>
      </c>
      <c r="G2070" t="s">
        <v>5</v>
      </c>
      <c r="H2070">
        <v>4</v>
      </c>
      <c r="I2070" s="4">
        <f>IF(E2070="Rhode Island", Table1[[#This Row],[price]]*$L$3, IF(E2070="Massachusetts", Table1[[#This Row],[price]]*$L$2, 1))</f>
        <v>505000</v>
      </c>
    </row>
    <row r="2071" spans="1:9" x14ac:dyDescent="0.25">
      <c r="A2071" s="2">
        <v>40141</v>
      </c>
      <c r="B2071" s="1">
        <f t="shared" si="64"/>
        <v>2009</v>
      </c>
      <c r="C2071" s="1">
        <f t="shared" si="65"/>
        <v>4</v>
      </c>
      <c r="D2071">
        <v>2611</v>
      </c>
      <c r="E2071" t="s">
        <v>37</v>
      </c>
      <c r="F2071" s="4">
        <v>595000</v>
      </c>
      <c r="G2071" t="s">
        <v>5</v>
      </c>
      <c r="H2071">
        <v>4</v>
      </c>
      <c r="I2071" s="4">
        <f>IF(E2071="Rhode Island", Table1[[#This Row],[price]]*$L$3, IF(E2071="Massachusetts", Table1[[#This Row],[price]]*$L$2, 1))</f>
        <v>595000</v>
      </c>
    </row>
    <row r="2072" spans="1:9" x14ac:dyDescent="0.25">
      <c r="A2072" s="2">
        <v>40141</v>
      </c>
      <c r="B2072" s="1">
        <f t="shared" si="64"/>
        <v>2009</v>
      </c>
      <c r="C2072" s="1">
        <f t="shared" si="65"/>
        <v>4</v>
      </c>
      <c r="D2072">
        <v>2611</v>
      </c>
      <c r="E2072" t="s">
        <v>37</v>
      </c>
      <c r="F2072" s="4">
        <v>660000</v>
      </c>
      <c r="G2072" t="s">
        <v>5</v>
      </c>
      <c r="H2072">
        <v>4</v>
      </c>
      <c r="I2072" s="4">
        <f>IF(E2072="Rhode Island", Table1[[#This Row],[price]]*$L$3, IF(E2072="Massachusetts", Table1[[#This Row],[price]]*$L$2, 1))</f>
        <v>660000</v>
      </c>
    </row>
    <row r="2073" spans="1:9" x14ac:dyDescent="0.25">
      <c r="A2073" s="2">
        <v>40141</v>
      </c>
      <c r="B2073" s="1">
        <f t="shared" si="64"/>
        <v>2009</v>
      </c>
      <c r="C2073" s="1">
        <f t="shared" si="65"/>
        <v>4</v>
      </c>
      <c r="D2073">
        <v>2602</v>
      </c>
      <c r="E2073" t="s">
        <v>37</v>
      </c>
      <c r="F2073" s="4">
        <v>665000</v>
      </c>
      <c r="G2073" t="s">
        <v>5</v>
      </c>
      <c r="H2073">
        <v>4</v>
      </c>
      <c r="I2073" s="4">
        <f>IF(E2073="Rhode Island", Table1[[#This Row],[price]]*$L$3, IF(E2073="Massachusetts", Table1[[#This Row],[price]]*$L$2, 1))</f>
        <v>665000</v>
      </c>
    </row>
    <row r="2074" spans="1:9" x14ac:dyDescent="0.25">
      <c r="A2074" s="2">
        <v>40142</v>
      </c>
      <c r="B2074" s="1">
        <f t="shared" si="64"/>
        <v>2009</v>
      </c>
      <c r="C2074" s="1">
        <f t="shared" si="65"/>
        <v>4</v>
      </c>
      <c r="D2074">
        <v>2903</v>
      </c>
      <c r="E2074" t="s">
        <v>36</v>
      </c>
      <c r="F2074" s="4">
        <v>427500</v>
      </c>
      <c r="G2074" t="s">
        <v>5</v>
      </c>
      <c r="H2074">
        <v>4</v>
      </c>
      <c r="I2074" s="4">
        <f>IF(E2074="Rhode Island", Table1[[#This Row],[price]]*$L$3, IF(E2074="Massachusetts", Table1[[#This Row],[price]]*$L$2, 1))</f>
        <v>427500</v>
      </c>
    </row>
    <row r="2075" spans="1:9" x14ac:dyDescent="0.25">
      <c r="A2075" s="2">
        <v>40142</v>
      </c>
      <c r="B2075" s="1">
        <f t="shared" si="64"/>
        <v>2009</v>
      </c>
      <c r="C2075" s="1">
        <f t="shared" si="65"/>
        <v>4</v>
      </c>
      <c r="D2075">
        <v>2906</v>
      </c>
      <c r="E2075" t="s">
        <v>36</v>
      </c>
      <c r="F2075" s="4">
        <v>450000</v>
      </c>
      <c r="G2075" t="s">
        <v>5</v>
      </c>
      <c r="H2075">
        <v>3</v>
      </c>
      <c r="I2075" s="4">
        <f>IF(E2075="Rhode Island", Table1[[#This Row],[price]]*$L$3, IF(E2075="Massachusetts", Table1[[#This Row],[price]]*$L$2, 1))</f>
        <v>450000</v>
      </c>
    </row>
    <row r="2076" spans="1:9" x14ac:dyDescent="0.25">
      <c r="A2076" s="2">
        <v>40142</v>
      </c>
      <c r="B2076" s="1">
        <f t="shared" si="64"/>
        <v>2009</v>
      </c>
      <c r="C2076" s="1">
        <f t="shared" si="65"/>
        <v>4</v>
      </c>
      <c r="D2076">
        <v>2905</v>
      </c>
      <c r="E2076" t="s">
        <v>36</v>
      </c>
      <c r="F2076" s="4">
        <v>454900</v>
      </c>
      <c r="G2076" t="s">
        <v>5</v>
      </c>
      <c r="H2076">
        <v>4</v>
      </c>
      <c r="I2076" s="4">
        <f>IF(E2076="Rhode Island", Table1[[#This Row],[price]]*$L$3, IF(E2076="Massachusetts", Table1[[#This Row],[price]]*$L$2, 1))</f>
        <v>454900</v>
      </c>
    </row>
    <row r="2077" spans="1:9" x14ac:dyDescent="0.25">
      <c r="A2077" s="2">
        <v>40142</v>
      </c>
      <c r="B2077" s="1">
        <f t="shared" si="64"/>
        <v>2009</v>
      </c>
      <c r="C2077" s="1">
        <f t="shared" si="65"/>
        <v>4</v>
      </c>
      <c r="D2077">
        <v>2904</v>
      </c>
      <c r="E2077" t="s">
        <v>36</v>
      </c>
      <c r="F2077" s="4">
        <v>460500</v>
      </c>
      <c r="G2077" t="s">
        <v>5</v>
      </c>
      <c r="H2077">
        <v>3</v>
      </c>
      <c r="I2077" s="4">
        <f>IF(E2077="Rhode Island", Table1[[#This Row],[price]]*$L$3, IF(E2077="Massachusetts", Table1[[#This Row],[price]]*$L$2, 1))</f>
        <v>460500</v>
      </c>
    </row>
    <row r="2078" spans="1:9" x14ac:dyDescent="0.25">
      <c r="A2078" s="2">
        <v>40142</v>
      </c>
      <c r="B2078" s="1">
        <f t="shared" si="64"/>
        <v>2009</v>
      </c>
      <c r="C2078" s="1">
        <f t="shared" si="65"/>
        <v>4</v>
      </c>
      <c r="D2078">
        <v>2905</v>
      </c>
      <c r="E2078" t="s">
        <v>36</v>
      </c>
      <c r="F2078" s="4">
        <v>543000</v>
      </c>
      <c r="G2078" t="s">
        <v>5</v>
      </c>
      <c r="H2078">
        <v>4</v>
      </c>
      <c r="I2078" s="4">
        <f>IF(E2078="Rhode Island", Table1[[#This Row],[price]]*$L$3, IF(E2078="Massachusetts", Table1[[#This Row],[price]]*$L$2, 1))</f>
        <v>543000</v>
      </c>
    </row>
    <row r="2079" spans="1:9" x14ac:dyDescent="0.25">
      <c r="A2079" s="2">
        <v>40142</v>
      </c>
      <c r="B2079" s="1">
        <f t="shared" si="64"/>
        <v>2009</v>
      </c>
      <c r="C2079" s="1">
        <f t="shared" si="65"/>
        <v>4</v>
      </c>
      <c r="D2079">
        <v>2615</v>
      </c>
      <c r="E2079" t="s">
        <v>37</v>
      </c>
      <c r="F2079" s="4">
        <v>570000</v>
      </c>
      <c r="G2079" t="s">
        <v>5</v>
      </c>
      <c r="H2079">
        <v>3</v>
      </c>
      <c r="I2079" s="4">
        <f>IF(E2079="Rhode Island", Table1[[#This Row],[price]]*$L$3, IF(E2079="Massachusetts", Table1[[#This Row],[price]]*$L$2, 1))</f>
        <v>570000</v>
      </c>
    </row>
    <row r="2080" spans="1:9" x14ac:dyDescent="0.25">
      <c r="A2080" s="2">
        <v>40143</v>
      </c>
      <c r="B2080" s="1">
        <f t="shared" si="64"/>
        <v>2009</v>
      </c>
      <c r="C2080" s="1">
        <f t="shared" si="65"/>
        <v>4</v>
      </c>
      <c r="D2080">
        <v>2906</v>
      </c>
      <c r="E2080" t="s">
        <v>36</v>
      </c>
      <c r="F2080" s="4">
        <v>370000</v>
      </c>
      <c r="G2080" t="s">
        <v>5</v>
      </c>
      <c r="H2080">
        <v>3</v>
      </c>
      <c r="I2080" s="4">
        <f>IF(E2080="Rhode Island", Table1[[#This Row],[price]]*$L$3, IF(E2080="Massachusetts", Table1[[#This Row],[price]]*$L$2, 1))</f>
        <v>370000</v>
      </c>
    </row>
    <row r="2081" spans="1:9" x14ac:dyDescent="0.25">
      <c r="A2081" s="2">
        <v>40143</v>
      </c>
      <c r="B2081" s="1">
        <f t="shared" si="64"/>
        <v>2009</v>
      </c>
      <c r="C2081" s="1">
        <f t="shared" si="65"/>
        <v>4</v>
      </c>
      <c r="D2081">
        <v>2615</v>
      </c>
      <c r="E2081" t="s">
        <v>37</v>
      </c>
      <c r="F2081" s="4">
        <v>385000</v>
      </c>
      <c r="G2081" t="s">
        <v>5</v>
      </c>
      <c r="H2081">
        <v>3</v>
      </c>
      <c r="I2081" s="4">
        <f>IF(E2081="Rhode Island", Table1[[#This Row],[price]]*$L$3, IF(E2081="Massachusetts", Table1[[#This Row],[price]]*$L$2, 1))</f>
        <v>385000</v>
      </c>
    </row>
    <row r="2082" spans="1:9" x14ac:dyDescent="0.25">
      <c r="A2082" s="2">
        <v>40143</v>
      </c>
      <c r="B2082" s="1">
        <f t="shared" si="64"/>
        <v>2009</v>
      </c>
      <c r="C2082" s="1">
        <f t="shared" si="65"/>
        <v>4</v>
      </c>
      <c r="D2082">
        <v>2905</v>
      </c>
      <c r="E2082" t="s">
        <v>36</v>
      </c>
      <c r="F2082" s="4">
        <v>422500</v>
      </c>
      <c r="G2082" t="s">
        <v>5</v>
      </c>
      <c r="H2082">
        <v>3</v>
      </c>
      <c r="I2082" s="4">
        <f>IF(E2082="Rhode Island", Table1[[#This Row],[price]]*$L$3, IF(E2082="Massachusetts", Table1[[#This Row],[price]]*$L$2, 1))</f>
        <v>422500</v>
      </c>
    </row>
    <row r="2083" spans="1:9" x14ac:dyDescent="0.25">
      <c r="A2083" s="2">
        <v>40143</v>
      </c>
      <c r="B2083" s="1">
        <f t="shared" si="64"/>
        <v>2009</v>
      </c>
      <c r="C2083" s="1">
        <f t="shared" si="65"/>
        <v>4</v>
      </c>
      <c r="D2083">
        <v>2912</v>
      </c>
      <c r="E2083" t="s">
        <v>36</v>
      </c>
      <c r="F2083" s="4">
        <v>445000</v>
      </c>
      <c r="G2083" t="s">
        <v>5</v>
      </c>
      <c r="H2083">
        <v>3</v>
      </c>
      <c r="I2083" s="4">
        <f>IF(E2083="Rhode Island", Table1[[#This Row],[price]]*$L$3, IF(E2083="Massachusetts", Table1[[#This Row],[price]]*$L$2, 1))</f>
        <v>445000</v>
      </c>
    </row>
    <row r="2084" spans="1:9" x14ac:dyDescent="0.25">
      <c r="A2084" s="2">
        <v>40143</v>
      </c>
      <c r="B2084" s="1">
        <f t="shared" si="64"/>
        <v>2009</v>
      </c>
      <c r="C2084" s="1">
        <f t="shared" si="65"/>
        <v>4</v>
      </c>
      <c r="D2084">
        <v>2913</v>
      </c>
      <c r="E2084" t="s">
        <v>36</v>
      </c>
      <c r="F2084" s="4">
        <v>559000</v>
      </c>
      <c r="G2084" t="s">
        <v>5</v>
      </c>
      <c r="H2084">
        <v>4</v>
      </c>
      <c r="I2084" s="4">
        <f>IF(E2084="Rhode Island", Table1[[#This Row],[price]]*$L$3, IF(E2084="Massachusetts", Table1[[#This Row],[price]]*$L$2, 1))</f>
        <v>559000</v>
      </c>
    </row>
    <row r="2085" spans="1:9" x14ac:dyDescent="0.25">
      <c r="A2085" s="2">
        <v>40143</v>
      </c>
      <c r="B2085" s="1">
        <f t="shared" si="64"/>
        <v>2009</v>
      </c>
      <c r="C2085" s="1">
        <f t="shared" si="65"/>
        <v>4</v>
      </c>
      <c r="D2085">
        <v>2913</v>
      </c>
      <c r="E2085" t="s">
        <v>36</v>
      </c>
      <c r="F2085" s="4">
        <v>710000</v>
      </c>
      <c r="G2085" t="s">
        <v>5</v>
      </c>
      <c r="H2085">
        <v>4</v>
      </c>
      <c r="I2085" s="4">
        <f>IF(E2085="Rhode Island", Table1[[#This Row],[price]]*$L$3, IF(E2085="Massachusetts", Table1[[#This Row],[price]]*$L$2, 1))</f>
        <v>710000</v>
      </c>
    </row>
    <row r="2086" spans="1:9" x14ac:dyDescent="0.25">
      <c r="A2086" s="2">
        <v>40143</v>
      </c>
      <c r="B2086" s="1">
        <f t="shared" si="64"/>
        <v>2009</v>
      </c>
      <c r="C2086" s="1">
        <f t="shared" si="65"/>
        <v>4</v>
      </c>
      <c r="D2086">
        <v>2605</v>
      </c>
      <c r="E2086" t="s">
        <v>37</v>
      </c>
      <c r="F2086" s="4">
        <v>720000</v>
      </c>
      <c r="G2086" t="s">
        <v>5</v>
      </c>
      <c r="H2086">
        <v>3</v>
      </c>
      <c r="I2086" s="4">
        <f>IF(E2086="Rhode Island", Table1[[#This Row],[price]]*$L$3, IF(E2086="Massachusetts", Table1[[#This Row],[price]]*$L$2, 1))</f>
        <v>720000</v>
      </c>
    </row>
    <row r="2087" spans="1:9" x14ac:dyDescent="0.25">
      <c r="A2087" s="2">
        <v>40143</v>
      </c>
      <c r="B2087" s="1">
        <f t="shared" si="64"/>
        <v>2009</v>
      </c>
      <c r="C2087" s="1">
        <f t="shared" si="65"/>
        <v>4</v>
      </c>
      <c r="D2087">
        <v>2904</v>
      </c>
      <c r="E2087" t="s">
        <v>36</v>
      </c>
      <c r="F2087" s="4">
        <v>890000</v>
      </c>
      <c r="G2087" t="s">
        <v>5</v>
      </c>
      <c r="H2087">
        <v>4</v>
      </c>
      <c r="I2087" s="4">
        <f>IF(E2087="Rhode Island", Table1[[#This Row],[price]]*$L$3, IF(E2087="Massachusetts", Table1[[#This Row],[price]]*$L$2, 1))</f>
        <v>890000</v>
      </c>
    </row>
    <row r="2088" spans="1:9" x14ac:dyDescent="0.25">
      <c r="A2088" s="2">
        <v>40144</v>
      </c>
      <c r="B2088" s="1">
        <f t="shared" si="64"/>
        <v>2009</v>
      </c>
      <c r="C2088" s="1">
        <f t="shared" si="65"/>
        <v>4</v>
      </c>
      <c r="D2088">
        <v>2904</v>
      </c>
      <c r="E2088" t="s">
        <v>36</v>
      </c>
      <c r="F2088" s="4">
        <v>690150</v>
      </c>
      <c r="G2088" t="s">
        <v>5</v>
      </c>
      <c r="H2088">
        <v>4</v>
      </c>
      <c r="I2088" s="4">
        <f>IF(E2088="Rhode Island", Table1[[#This Row],[price]]*$L$3, IF(E2088="Massachusetts", Table1[[#This Row],[price]]*$L$2, 1))</f>
        <v>690150</v>
      </c>
    </row>
    <row r="2089" spans="1:9" x14ac:dyDescent="0.25">
      <c r="A2089" s="2">
        <v>40144</v>
      </c>
      <c r="B2089" s="1">
        <f t="shared" si="64"/>
        <v>2009</v>
      </c>
      <c r="C2089" s="1">
        <f t="shared" si="65"/>
        <v>4</v>
      </c>
      <c r="D2089">
        <v>2615</v>
      </c>
      <c r="E2089" t="s">
        <v>37</v>
      </c>
      <c r="F2089" s="4">
        <v>290000</v>
      </c>
      <c r="G2089" t="s">
        <v>6</v>
      </c>
      <c r="H2089">
        <v>1</v>
      </c>
      <c r="I2089" s="4">
        <f>IF(E2089="Rhode Island", Table1[[#This Row],[price]]*$L$3, IF(E2089="Massachusetts", Table1[[#This Row],[price]]*$L$2, 1))</f>
        <v>290000</v>
      </c>
    </row>
    <row r="2090" spans="1:9" x14ac:dyDescent="0.25">
      <c r="A2090" s="2">
        <v>40144</v>
      </c>
      <c r="B2090" s="1">
        <f t="shared" si="64"/>
        <v>2009</v>
      </c>
      <c r="C2090" s="1">
        <f t="shared" si="65"/>
        <v>4</v>
      </c>
      <c r="D2090">
        <v>2617</v>
      </c>
      <c r="E2090" t="s">
        <v>37</v>
      </c>
      <c r="F2090" s="4">
        <v>420000</v>
      </c>
      <c r="G2090" t="s">
        <v>6</v>
      </c>
      <c r="H2090">
        <v>2</v>
      </c>
      <c r="I2090" s="4">
        <f>IF(E2090="Rhode Island", Table1[[#This Row],[price]]*$L$3, IF(E2090="Massachusetts", Table1[[#This Row],[price]]*$L$2, 1))</f>
        <v>420000</v>
      </c>
    </row>
    <row r="2091" spans="1:9" x14ac:dyDescent="0.25">
      <c r="A2091" s="2">
        <v>40145</v>
      </c>
      <c r="B2091" s="1">
        <f t="shared" si="64"/>
        <v>2009</v>
      </c>
      <c r="C2091" s="1">
        <f t="shared" si="65"/>
        <v>4</v>
      </c>
      <c r="D2091">
        <v>2904</v>
      </c>
      <c r="E2091" t="s">
        <v>36</v>
      </c>
      <c r="F2091" s="4">
        <v>505000</v>
      </c>
      <c r="G2091" t="s">
        <v>5</v>
      </c>
      <c r="H2091">
        <v>3</v>
      </c>
      <c r="I2091" s="4">
        <f>IF(E2091="Rhode Island", Table1[[#This Row],[price]]*$L$3, IF(E2091="Massachusetts", Table1[[#This Row],[price]]*$L$2, 1))</f>
        <v>505000</v>
      </c>
    </row>
    <row r="2092" spans="1:9" x14ac:dyDescent="0.25">
      <c r="A2092" s="2">
        <v>40145</v>
      </c>
      <c r="B2092" s="1">
        <f t="shared" si="64"/>
        <v>2009</v>
      </c>
      <c r="C2092" s="1">
        <f t="shared" si="65"/>
        <v>4</v>
      </c>
      <c r="D2092">
        <v>2602</v>
      </c>
      <c r="E2092" t="s">
        <v>37</v>
      </c>
      <c r="F2092" s="4">
        <v>556000</v>
      </c>
      <c r="G2092" t="s">
        <v>5</v>
      </c>
      <c r="H2092">
        <v>3</v>
      </c>
      <c r="I2092" s="4">
        <f>IF(E2092="Rhode Island", Table1[[#This Row],[price]]*$L$3, IF(E2092="Massachusetts", Table1[[#This Row],[price]]*$L$2, 1))</f>
        <v>556000</v>
      </c>
    </row>
    <row r="2093" spans="1:9" x14ac:dyDescent="0.25">
      <c r="A2093" s="2">
        <v>40145</v>
      </c>
      <c r="B2093" s="1">
        <f t="shared" si="64"/>
        <v>2009</v>
      </c>
      <c r="C2093" s="1">
        <f t="shared" si="65"/>
        <v>4</v>
      </c>
      <c r="D2093">
        <v>2604</v>
      </c>
      <c r="E2093" t="s">
        <v>37</v>
      </c>
      <c r="F2093" s="4">
        <v>651000</v>
      </c>
      <c r="G2093" t="s">
        <v>5</v>
      </c>
      <c r="H2093">
        <v>3</v>
      </c>
      <c r="I2093" s="4">
        <f>IF(E2093="Rhode Island", Table1[[#This Row],[price]]*$L$3, IF(E2093="Massachusetts", Table1[[#This Row],[price]]*$L$2, 1))</f>
        <v>651000</v>
      </c>
    </row>
    <row r="2094" spans="1:9" x14ac:dyDescent="0.25">
      <c r="A2094" s="2">
        <v>40145</v>
      </c>
      <c r="B2094" s="1">
        <f t="shared" si="64"/>
        <v>2009</v>
      </c>
      <c r="C2094" s="1">
        <f t="shared" si="65"/>
        <v>4</v>
      </c>
      <c r="D2094">
        <v>2904</v>
      </c>
      <c r="E2094" t="s">
        <v>36</v>
      </c>
      <c r="F2094" s="4">
        <v>712000</v>
      </c>
      <c r="G2094" t="s">
        <v>5</v>
      </c>
      <c r="H2094">
        <v>4</v>
      </c>
      <c r="I2094" s="4">
        <f>IF(E2094="Rhode Island", Table1[[#This Row],[price]]*$L$3, IF(E2094="Massachusetts", Table1[[#This Row],[price]]*$L$2, 1))</f>
        <v>712000</v>
      </c>
    </row>
    <row r="2095" spans="1:9" x14ac:dyDescent="0.25">
      <c r="A2095" s="2">
        <v>40145</v>
      </c>
      <c r="B2095" s="1">
        <f t="shared" si="64"/>
        <v>2009</v>
      </c>
      <c r="C2095" s="1">
        <f t="shared" si="65"/>
        <v>4</v>
      </c>
      <c r="D2095">
        <v>2602</v>
      </c>
      <c r="E2095" t="s">
        <v>37</v>
      </c>
      <c r="F2095" s="4">
        <v>885000</v>
      </c>
      <c r="G2095" t="s">
        <v>5</v>
      </c>
      <c r="H2095">
        <v>4</v>
      </c>
      <c r="I2095" s="4">
        <f>IF(E2095="Rhode Island", Table1[[#This Row],[price]]*$L$3, IF(E2095="Massachusetts", Table1[[#This Row],[price]]*$L$2, 1))</f>
        <v>885000</v>
      </c>
    </row>
    <row r="2096" spans="1:9" x14ac:dyDescent="0.25">
      <c r="A2096" s="2">
        <v>40147</v>
      </c>
      <c r="B2096" s="1">
        <f t="shared" si="64"/>
        <v>2009</v>
      </c>
      <c r="C2096" s="1">
        <f t="shared" si="65"/>
        <v>4</v>
      </c>
      <c r="D2096">
        <v>2906</v>
      </c>
      <c r="E2096" t="s">
        <v>36</v>
      </c>
      <c r="F2096" s="4">
        <v>387000</v>
      </c>
      <c r="G2096" t="s">
        <v>5</v>
      </c>
      <c r="H2096">
        <v>3</v>
      </c>
      <c r="I2096" s="4">
        <f>IF(E2096="Rhode Island", Table1[[#This Row],[price]]*$L$3, IF(E2096="Massachusetts", Table1[[#This Row],[price]]*$L$2, 1))</f>
        <v>387000</v>
      </c>
    </row>
    <row r="2097" spans="1:9" x14ac:dyDescent="0.25">
      <c r="A2097" s="2">
        <v>40147</v>
      </c>
      <c r="B2097" s="1">
        <f t="shared" si="64"/>
        <v>2009</v>
      </c>
      <c r="C2097" s="1">
        <f t="shared" si="65"/>
        <v>4</v>
      </c>
      <c r="D2097">
        <v>2611</v>
      </c>
      <c r="E2097" t="s">
        <v>37</v>
      </c>
      <c r="F2097" s="4">
        <v>545000</v>
      </c>
      <c r="G2097" t="s">
        <v>5</v>
      </c>
      <c r="H2097">
        <v>4</v>
      </c>
      <c r="I2097" s="4">
        <f>IF(E2097="Rhode Island", Table1[[#This Row],[price]]*$L$3, IF(E2097="Massachusetts", Table1[[#This Row],[price]]*$L$2, 1))</f>
        <v>545000</v>
      </c>
    </row>
    <row r="2098" spans="1:9" x14ac:dyDescent="0.25">
      <c r="A2098" s="2">
        <v>40147</v>
      </c>
      <c r="B2098" s="1">
        <f t="shared" si="64"/>
        <v>2009</v>
      </c>
      <c r="C2098" s="1">
        <f t="shared" si="65"/>
        <v>4</v>
      </c>
      <c r="D2098">
        <v>2912</v>
      </c>
      <c r="E2098" t="s">
        <v>36</v>
      </c>
      <c r="F2098" s="4">
        <v>605000</v>
      </c>
      <c r="G2098" t="s">
        <v>5</v>
      </c>
      <c r="H2098">
        <v>4</v>
      </c>
      <c r="I2098" s="4">
        <f>IF(E2098="Rhode Island", Table1[[#This Row],[price]]*$L$3, IF(E2098="Massachusetts", Table1[[#This Row],[price]]*$L$2, 1))</f>
        <v>605000</v>
      </c>
    </row>
    <row r="2099" spans="1:9" x14ac:dyDescent="0.25">
      <c r="A2099" s="2">
        <v>40147</v>
      </c>
      <c r="B2099" s="1">
        <f t="shared" si="64"/>
        <v>2009</v>
      </c>
      <c r="C2099" s="1">
        <f t="shared" si="65"/>
        <v>4</v>
      </c>
      <c r="D2099">
        <v>2607</v>
      </c>
      <c r="E2099" t="s">
        <v>37</v>
      </c>
      <c r="F2099" s="4">
        <v>710000</v>
      </c>
      <c r="G2099" t="s">
        <v>5</v>
      </c>
      <c r="H2099">
        <v>3</v>
      </c>
      <c r="I2099" s="4">
        <f>IF(E2099="Rhode Island", Table1[[#This Row],[price]]*$L$3, IF(E2099="Massachusetts", Table1[[#This Row],[price]]*$L$2, 1))</f>
        <v>710000</v>
      </c>
    </row>
    <row r="2100" spans="1:9" x14ac:dyDescent="0.25">
      <c r="A2100" s="2">
        <v>40147</v>
      </c>
      <c r="B2100" s="1">
        <f t="shared" si="64"/>
        <v>2009</v>
      </c>
      <c r="C2100" s="1">
        <f t="shared" si="65"/>
        <v>4</v>
      </c>
      <c r="D2100">
        <v>2616</v>
      </c>
      <c r="E2100" t="s">
        <v>37</v>
      </c>
      <c r="F2100" s="4">
        <v>410000</v>
      </c>
      <c r="G2100" t="s">
        <v>6</v>
      </c>
      <c r="H2100">
        <v>2</v>
      </c>
      <c r="I2100" s="4">
        <f>IF(E2100="Rhode Island", Table1[[#This Row],[price]]*$L$3, IF(E2100="Massachusetts", Table1[[#This Row],[price]]*$L$2, 1))</f>
        <v>410000</v>
      </c>
    </row>
    <row r="2101" spans="1:9" x14ac:dyDescent="0.25">
      <c r="A2101" s="2">
        <v>40148</v>
      </c>
      <c r="B2101" s="1">
        <f t="shared" si="64"/>
        <v>2009</v>
      </c>
      <c r="C2101" s="1">
        <f t="shared" si="65"/>
        <v>4</v>
      </c>
      <c r="D2101">
        <v>2914</v>
      </c>
      <c r="E2101" t="s">
        <v>36</v>
      </c>
      <c r="F2101" s="4">
        <v>395000</v>
      </c>
      <c r="G2101" t="s">
        <v>5</v>
      </c>
      <c r="H2101">
        <v>3</v>
      </c>
      <c r="I2101" s="4">
        <f>IF(E2101="Rhode Island", Table1[[#This Row],[price]]*$L$3, IF(E2101="Massachusetts", Table1[[#This Row],[price]]*$L$2, 1))</f>
        <v>395000</v>
      </c>
    </row>
    <row r="2102" spans="1:9" x14ac:dyDescent="0.25">
      <c r="A2102" s="2">
        <v>40148</v>
      </c>
      <c r="B2102" s="1">
        <f t="shared" si="64"/>
        <v>2009</v>
      </c>
      <c r="C2102" s="1">
        <f t="shared" si="65"/>
        <v>4</v>
      </c>
      <c r="D2102">
        <v>2617</v>
      </c>
      <c r="E2102" t="s">
        <v>37</v>
      </c>
      <c r="F2102" s="4">
        <v>640000</v>
      </c>
      <c r="G2102" t="s">
        <v>5</v>
      </c>
      <c r="H2102">
        <v>4</v>
      </c>
      <c r="I2102" s="4">
        <f>IF(E2102="Rhode Island", Table1[[#This Row],[price]]*$L$3, IF(E2102="Massachusetts", Table1[[#This Row],[price]]*$L$2, 1))</f>
        <v>640000</v>
      </c>
    </row>
    <row r="2103" spans="1:9" x14ac:dyDescent="0.25">
      <c r="A2103" s="2">
        <v>40149</v>
      </c>
      <c r="B2103" s="1">
        <f t="shared" si="64"/>
        <v>2009</v>
      </c>
      <c r="C2103" s="1">
        <f t="shared" si="65"/>
        <v>4</v>
      </c>
      <c r="D2103">
        <v>2615</v>
      </c>
      <c r="E2103" t="s">
        <v>37</v>
      </c>
      <c r="F2103" s="4">
        <v>335000</v>
      </c>
      <c r="G2103" t="s">
        <v>5</v>
      </c>
      <c r="H2103">
        <v>3</v>
      </c>
      <c r="I2103" s="4">
        <f>IF(E2103="Rhode Island", Table1[[#This Row],[price]]*$L$3, IF(E2103="Massachusetts", Table1[[#This Row],[price]]*$L$2, 1))</f>
        <v>335000</v>
      </c>
    </row>
    <row r="2104" spans="1:9" x14ac:dyDescent="0.25">
      <c r="A2104" s="2">
        <v>40149</v>
      </c>
      <c r="B2104" s="1">
        <f t="shared" si="64"/>
        <v>2009</v>
      </c>
      <c r="C2104" s="1">
        <f t="shared" si="65"/>
        <v>4</v>
      </c>
      <c r="D2104">
        <v>2905</v>
      </c>
      <c r="E2104" t="s">
        <v>36</v>
      </c>
      <c r="F2104" s="4">
        <v>432000</v>
      </c>
      <c r="G2104" t="s">
        <v>5</v>
      </c>
      <c r="H2104">
        <v>3</v>
      </c>
      <c r="I2104" s="4">
        <f>IF(E2104="Rhode Island", Table1[[#This Row],[price]]*$L$3, IF(E2104="Massachusetts", Table1[[#This Row],[price]]*$L$2, 1))</f>
        <v>432000</v>
      </c>
    </row>
    <row r="2105" spans="1:9" x14ac:dyDescent="0.25">
      <c r="A2105" s="2">
        <v>40149</v>
      </c>
      <c r="B2105" s="1">
        <f t="shared" si="64"/>
        <v>2009</v>
      </c>
      <c r="C2105" s="1">
        <f t="shared" si="65"/>
        <v>4</v>
      </c>
      <c r="D2105">
        <v>2903</v>
      </c>
      <c r="E2105" t="s">
        <v>36</v>
      </c>
      <c r="F2105" s="4">
        <v>432500</v>
      </c>
      <c r="G2105" t="s">
        <v>5</v>
      </c>
      <c r="H2105">
        <v>3</v>
      </c>
      <c r="I2105" s="4">
        <f>IF(E2105="Rhode Island", Table1[[#This Row],[price]]*$L$3, IF(E2105="Massachusetts", Table1[[#This Row],[price]]*$L$2, 1))</f>
        <v>432500</v>
      </c>
    </row>
    <row r="2106" spans="1:9" x14ac:dyDescent="0.25">
      <c r="A2106" s="2">
        <v>40149</v>
      </c>
      <c r="B2106" s="1">
        <f t="shared" si="64"/>
        <v>2009</v>
      </c>
      <c r="C2106" s="1">
        <f t="shared" si="65"/>
        <v>4</v>
      </c>
      <c r="D2106">
        <v>2902</v>
      </c>
      <c r="E2106" t="s">
        <v>36</v>
      </c>
      <c r="F2106" s="4">
        <v>455000</v>
      </c>
      <c r="G2106" t="s">
        <v>5</v>
      </c>
      <c r="H2106">
        <v>3</v>
      </c>
      <c r="I2106" s="4">
        <f>IF(E2106="Rhode Island", Table1[[#This Row],[price]]*$L$3, IF(E2106="Massachusetts", Table1[[#This Row],[price]]*$L$2, 1))</f>
        <v>455000</v>
      </c>
    </row>
    <row r="2107" spans="1:9" x14ac:dyDescent="0.25">
      <c r="A2107" s="2">
        <v>40149</v>
      </c>
      <c r="B2107" s="1">
        <f t="shared" si="64"/>
        <v>2009</v>
      </c>
      <c r="C2107" s="1">
        <f t="shared" si="65"/>
        <v>4</v>
      </c>
      <c r="D2107">
        <v>2602</v>
      </c>
      <c r="E2107" t="s">
        <v>37</v>
      </c>
      <c r="F2107" s="4">
        <v>735000</v>
      </c>
      <c r="G2107" t="s">
        <v>5</v>
      </c>
      <c r="H2107">
        <v>4</v>
      </c>
      <c r="I2107" s="4">
        <f>IF(E2107="Rhode Island", Table1[[#This Row],[price]]*$L$3, IF(E2107="Massachusetts", Table1[[#This Row],[price]]*$L$2, 1))</f>
        <v>735000</v>
      </c>
    </row>
    <row r="2108" spans="1:9" x14ac:dyDescent="0.25">
      <c r="A2108" s="2">
        <v>40149</v>
      </c>
      <c r="B2108" s="1">
        <f t="shared" si="64"/>
        <v>2009</v>
      </c>
      <c r="C2108" s="1">
        <f t="shared" si="65"/>
        <v>4</v>
      </c>
      <c r="D2108">
        <v>2602</v>
      </c>
      <c r="E2108" t="s">
        <v>37</v>
      </c>
      <c r="F2108" s="4">
        <v>753000</v>
      </c>
      <c r="G2108" t="s">
        <v>5</v>
      </c>
      <c r="H2108">
        <v>4</v>
      </c>
      <c r="I2108" s="4">
        <f>IF(E2108="Rhode Island", Table1[[#This Row],[price]]*$L$3, IF(E2108="Massachusetts", Table1[[#This Row],[price]]*$L$2, 1))</f>
        <v>753000</v>
      </c>
    </row>
    <row r="2109" spans="1:9" x14ac:dyDescent="0.25">
      <c r="A2109" s="2">
        <v>40149</v>
      </c>
      <c r="B2109" s="1">
        <f t="shared" si="64"/>
        <v>2009</v>
      </c>
      <c r="C2109" s="1">
        <f t="shared" si="65"/>
        <v>4</v>
      </c>
      <c r="D2109">
        <v>2600</v>
      </c>
      <c r="E2109" t="s">
        <v>37</v>
      </c>
      <c r="F2109" s="4">
        <v>1340000</v>
      </c>
      <c r="G2109" t="s">
        <v>5</v>
      </c>
      <c r="H2109">
        <v>3</v>
      </c>
      <c r="I2109" s="4">
        <f>IF(E2109="Rhode Island", Table1[[#This Row],[price]]*$L$3, IF(E2109="Massachusetts", Table1[[#This Row],[price]]*$L$2, 1))</f>
        <v>1340000</v>
      </c>
    </row>
    <row r="2110" spans="1:9" x14ac:dyDescent="0.25">
      <c r="A2110" s="2">
        <v>40150</v>
      </c>
      <c r="B2110" s="1">
        <f t="shared" si="64"/>
        <v>2009</v>
      </c>
      <c r="C2110" s="1">
        <f t="shared" si="65"/>
        <v>4</v>
      </c>
      <c r="D2110">
        <v>2615</v>
      </c>
      <c r="E2110" t="s">
        <v>37</v>
      </c>
      <c r="F2110" s="4">
        <v>375000</v>
      </c>
      <c r="G2110" t="s">
        <v>5</v>
      </c>
      <c r="H2110">
        <v>3</v>
      </c>
      <c r="I2110" s="4">
        <f>IF(E2110="Rhode Island", Table1[[#This Row],[price]]*$L$3, IF(E2110="Massachusetts", Table1[[#This Row],[price]]*$L$2, 1))</f>
        <v>375000</v>
      </c>
    </row>
    <row r="2111" spans="1:9" x14ac:dyDescent="0.25">
      <c r="A2111" s="2">
        <v>40150</v>
      </c>
      <c r="B2111" s="1">
        <f t="shared" si="64"/>
        <v>2009</v>
      </c>
      <c r="C2111" s="1">
        <f t="shared" si="65"/>
        <v>4</v>
      </c>
      <c r="D2111">
        <v>2615</v>
      </c>
      <c r="E2111" t="s">
        <v>37</v>
      </c>
      <c r="F2111" s="4">
        <v>479000</v>
      </c>
      <c r="G2111" t="s">
        <v>5</v>
      </c>
      <c r="H2111">
        <v>4</v>
      </c>
      <c r="I2111" s="4">
        <f>IF(E2111="Rhode Island", Table1[[#This Row],[price]]*$L$3, IF(E2111="Massachusetts", Table1[[#This Row],[price]]*$L$2, 1))</f>
        <v>479000</v>
      </c>
    </row>
    <row r="2112" spans="1:9" x14ac:dyDescent="0.25">
      <c r="A2112" s="2">
        <v>40150</v>
      </c>
      <c r="B2112" s="1">
        <f t="shared" si="64"/>
        <v>2009</v>
      </c>
      <c r="C2112" s="1">
        <f t="shared" si="65"/>
        <v>4</v>
      </c>
      <c r="D2112">
        <v>2913</v>
      </c>
      <c r="E2112" t="s">
        <v>36</v>
      </c>
      <c r="F2112" s="4">
        <v>625000</v>
      </c>
      <c r="G2112" t="s">
        <v>5</v>
      </c>
      <c r="H2112">
        <v>4</v>
      </c>
      <c r="I2112" s="4">
        <f>IF(E2112="Rhode Island", Table1[[#This Row],[price]]*$L$3, IF(E2112="Massachusetts", Table1[[#This Row],[price]]*$L$2, 1))</f>
        <v>625000</v>
      </c>
    </row>
    <row r="2113" spans="1:9" x14ac:dyDescent="0.25">
      <c r="A2113" s="2">
        <v>40151</v>
      </c>
      <c r="B2113" s="1">
        <f t="shared" si="64"/>
        <v>2009</v>
      </c>
      <c r="C2113" s="1">
        <f t="shared" si="65"/>
        <v>4</v>
      </c>
      <c r="D2113">
        <v>2905</v>
      </c>
      <c r="E2113" t="s">
        <v>36</v>
      </c>
      <c r="F2113" s="4">
        <v>379000</v>
      </c>
      <c r="G2113" t="s">
        <v>5</v>
      </c>
      <c r="H2113">
        <v>3</v>
      </c>
      <c r="I2113" s="4">
        <f>IF(E2113="Rhode Island", Table1[[#This Row],[price]]*$L$3, IF(E2113="Massachusetts", Table1[[#This Row],[price]]*$L$2, 1))</f>
        <v>379000</v>
      </c>
    </row>
    <row r="2114" spans="1:9" x14ac:dyDescent="0.25">
      <c r="A2114" s="2">
        <v>40151</v>
      </c>
      <c r="B2114" s="1">
        <f t="shared" ref="B2114:B2177" si="66">YEAR(A2114)</f>
        <v>2009</v>
      </c>
      <c r="C2114" s="1">
        <f t="shared" ref="C2114:C2177" si="67">ROUNDUP(MONTH(A2114)/3,0)</f>
        <v>4</v>
      </c>
      <c r="D2114">
        <v>2905</v>
      </c>
      <c r="E2114" t="s">
        <v>36</v>
      </c>
      <c r="F2114" s="4">
        <v>445000</v>
      </c>
      <c r="G2114" t="s">
        <v>5</v>
      </c>
      <c r="H2114">
        <v>3</v>
      </c>
      <c r="I2114" s="4">
        <f>IF(E2114="Rhode Island", Table1[[#This Row],[price]]*$L$3, IF(E2114="Massachusetts", Table1[[#This Row],[price]]*$L$2, 1))</f>
        <v>445000</v>
      </c>
    </row>
    <row r="2115" spans="1:9" x14ac:dyDescent="0.25">
      <c r="A2115" s="2">
        <v>40151</v>
      </c>
      <c r="B2115" s="1">
        <f t="shared" si="66"/>
        <v>2009</v>
      </c>
      <c r="C2115" s="1">
        <f t="shared" si="67"/>
        <v>4</v>
      </c>
      <c r="D2115">
        <v>2904</v>
      </c>
      <c r="E2115" t="s">
        <v>36</v>
      </c>
      <c r="F2115" s="4">
        <v>597000</v>
      </c>
      <c r="G2115" t="s">
        <v>5</v>
      </c>
      <c r="H2115">
        <v>4</v>
      </c>
      <c r="I2115" s="4">
        <f>IF(E2115="Rhode Island", Table1[[#This Row],[price]]*$L$3, IF(E2115="Massachusetts", Table1[[#This Row],[price]]*$L$2, 1))</f>
        <v>597000</v>
      </c>
    </row>
    <row r="2116" spans="1:9" x14ac:dyDescent="0.25">
      <c r="A2116" s="2">
        <v>40151</v>
      </c>
      <c r="B2116" s="1">
        <f t="shared" si="66"/>
        <v>2009</v>
      </c>
      <c r="C2116" s="1">
        <f t="shared" si="67"/>
        <v>4</v>
      </c>
      <c r="D2116">
        <v>2614</v>
      </c>
      <c r="E2116" t="s">
        <v>37</v>
      </c>
      <c r="F2116" s="4">
        <v>696000</v>
      </c>
      <c r="G2116" t="s">
        <v>5</v>
      </c>
      <c r="H2116">
        <v>4</v>
      </c>
      <c r="I2116" s="4">
        <f>IF(E2116="Rhode Island", Table1[[#This Row],[price]]*$L$3, IF(E2116="Massachusetts", Table1[[#This Row],[price]]*$L$2, 1))</f>
        <v>696000</v>
      </c>
    </row>
    <row r="2117" spans="1:9" x14ac:dyDescent="0.25">
      <c r="A2117" s="2">
        <v>40152</v>
      </c>
      <c r="B2117" s="1">
        <f t="shared" si="66"/>
        <v>2009</v>
      </c>
      <c r="C2117" s="1">
        <f t="shared" si="67"/>
        <v>4</v>
      </c>
      <c r="D2117">
        <v>2617</v>
      </c>
      <c r="E2117" t="s">
        <v>37</v>
      </c>
      <c r="F2117" s="4">
        <v>460000</v>
      </c>
      <c r="G2117" t="s">
        <v>5</v>
      </c>
      <c r="H2117">
        <v>3</v>
      </c>
      <c r="I2117" s="4">
        <f>IF(E2117="Rhode Island", Table1[[#This Row],[price]]*$L$3, IF(E2117="Massachusetts", Table1[[#This Row],[price]]*$L$2, 1))</f>
        <v>460000</v>
      </c>
    </row>
    <row r="2118" spans="1:9" x14ac:dyDescent="0.25">
      <c r="A2118" s="2">
        <v>40152</v>
      </c>
      <c r="B2118" s="1">
        <f t="shared" si="66"/>
        <v>2009</v>
      </c>
      <c r="C2118" s="1">
        <f t="shared" si="67"/>
        <v>4</v>
      </c>
      <c r="D2118">
        <v>2611</v>
      </c>
      <c r="E2118" t="s">
        <v>37</v>
      </c>
      <c r="F2118" s="4">
        <v>490000</v>
      </c>
      <c r="G2118" t="s">
        <v>5</v>
      </c>
      <c r="H2118">
        <v>3</v>
      </c>
      <c r="I2118" s="4">
        <f>IF(E2118="Rhode Island", Table1[[#This Row],[price]]*$L$3, IF(E2118="Massachusetts", Table1[[#This Row],[price]]*$L$2, 1))</f>
        <v>490000</v>
      </c>
    </row>
    <row r="2119" spans="1:9" x14ac:dyDescent="0.25">
      <c r="A2119" s="2">
        <v>40152</v>
      </c>
      <c r="B2119" s="1">
        <f t="shared" si="66"/>
        <v>2009</v>
      </c>
      <c r="C2119" s="1">
        <f t="shared" si="67"/>
        <v>4</v>
      </c>
      <c r="D2119">
        <v>2903</v>
      </c>
      <c r="E2119" t="s">
        <v>36</v>
      </c>
      <c r="F2119" s="4">
        <v>490000</v>
      </c>
      <c r="G2119" t="s">
        <v>5</v>
      </c>
      <c r="H2119">
        <v>4</v>
      </c>
      <c r="I2119" s="4">
        <f>IF(E2119="Rhode Island", Table1[[#This Row],[price]]*$L$3, IF(E2119="Massachusetts", Table1[[#This Row],[price]]*$L$2, 1))</f>
        <v>490000</v>
      </c>
    </row>
    <row r="2120" spans="1:9" x14ac:dyDescent="0.25">
      <c r="A2120" s="2">
        <v>40152</v>
      </c>
      <c r="B2120" s="1">
        <f t="shared" si="66"/>
        <v>2009</v>
      </c>
      <c r="C2120" s="1">
        <f t="shared" si="67"/>
        <v>4</v>
      </c>
      <c r="D2120">
        <v>2904</v>
      </c>
      <c r="E2120" t="s">
        <v>36</v>
      </c>
      <c r="F2120" s="4">
        <v>540000</v>
      </c>
      <c r="G2120" t="s">
        <v>5</v>
      </c>
      <c r="H2120">
        <v>4</v>
      </c>
      <c r="I2120" s="4">
        <f>IF(E2120="Rhode Island", Table1[[#This Row],[price]]*$L$3, IF(E2120="Massachusetts", Table1[[#This Row],[price]]*$L$2, 1))</f>
        <v>540000</v>
      </c>
    </row>
    <row r="2121" spans="1:9" x14ac:dyDescent="0.25">
      <c r="A2121" s="2">
        <v>40152</v>
      </c>
      <c r="B2121" s="1">
        <f t="shared" si="66"/>
        <v>2009</v>
      </c>
      <c r="C2121" s="1">
        <f t="shared" si="67"/>
        <v>4</v>
      </c>
      <c r="D2121">
        <v>2913</v>
      </c>
      <c r="E2121" t="s">
        <v>36</v>
      </c>
      <c r="F2121" s="4">
        <v>552500</v>
      </c>
      <c r="G2121" t="s">
        <v>5</v>
      </c>
      <c r="H2121">
        <v>4</v>
      </c>
      <c r="I2121" s="4">
        <f>IF(E2121="Rhode Island", Table1[[#This Row],[price]]*$L$3, IF(E2121="Massachusetts", Table1[[#This Row],[price]]*$L$2, 1))</f>
        <v>552500</v>
      </c>
    </row>
    <row r="2122" spans="1:9" x14ac:dyDescent="0.25">
      <c r="A2122" s="2">
        <v>40152</v>
      </c>
      <c r="B2122" s="1">
        <f t="shared" si="66"/>
        <v>2009</v>
      </c>
      <c r="C2122" s="1">
        <f t="shared" si="67"/>
        <v>4</v>
      </c>
      <c r="D2122">
        <v>2606</v>
      </c>
      <c r="E2122" t="s">
        <v>37</v>
      </c>
      <c r="F2122" s="4">
        <v>580000</v>
      </c>
      <c r="G2122" t="s">
        <v>5</v>
      </c>
      <c r="H2122">
        <v>3</v>
      </c>
      <c r="I2122" s="4">
        <f>IF(E2122="Rhode Island", Table1[[#This Row],[price]]*$L$3, IF(E2122="Massachusetts", Table1[[#This Row],[price]]*$L$2, 1))</f>
        <v>580000</v>
      </c>
    </row>
    <row r="2123" spans="1:9" x14ac:dyDescent="0.25">
      <c r="A2123" s="2">
        <v>40152</v>
      </c>
      <c r="B2123" s="1">
        <f t="shared" si="66"/>
        <v>2009</v>
      </c>
      <c r="C2123" s="1">
        <f t="shared" si="67"/>
        <v>4</v>
      </c>
      <c r="D2123">
        <v>2602</v>
      </c>
      <c r="E2123" t="s">
        <v>37</v>
      </c>
      <c r="F2123" s="4">
        <v>763000</v>
      </c>
      <c r="G2123" t="s">
        <v>5</v>
      </c>
      <c r="H2123">
        <v>3</v>
      </c>
      <c r="I2123" s="4">
        <f>IF(E2123="Rhode Island", Table1[[#This Row],[price]]*$L$3, IF(E2123="Massachusetts", Table1[[#This Row],[price]]*$L$2, 1))</f>
        <v>763000</v>
      </c>
    </row>
    <row r="2124" spans="1:9" x14ac:dyDescent="0.25">
      <c r="A2124" s="2">
        <v>40154</v>
      </c>
      <c r="B2124" s="1">
        <f t="shared" si="66"/>
        <v>2009</v>
      </c>
      <c r="C2124" s="1">
        <f t="shared" si="67"/>
        <v>4</v>
      </c>
      <c r="D2124">
        <v>2905</v>
      </c>
      <c r="E2124" t="s">
        <v>36</v>
      </c>
      <c r="F2124" s="4">
        <v>355000</v>
      </c>
      <c r="G2124" t="s">
        <v>5</v>
      </c>
      <c r="H2124">
        <v>3</v>
      </c>
      <c r="I2124" s="4">
        <f>IF(E2124="Rhode Island", Table1[[#This Row],[price]]*$L$3, IF(E2124="Massachusetts", Table1[[#This Row],[price]]*$L$2, 1))</f>
        <v>355000</v>
      </c>
    </row>
    <row r="2125" spans="1:9" x14ac:dyDescent="0.25">
      <c r="A2125" s="2">
        <v>40154</v>
      </c>
      <c r="B2125" s="1">
        <f t="shared" si="66"/>
        <v>2009</v>
      </c>
      <c r="C2125" s="1">
        <f t="shared" si="67"/>
        <v>4</v>
      </c>
      <c r="D2125">
        <v>2904</v>
      </c>
      <c r="E2125" t="s">
        <v>36</v>
      </c>
      <c r="F2125" s="4">
        <v>400000</v>
      </c>
      <c r="G2125" t="s">
        <v>5</v>
      </c>
      <c r="H2125">
        <v>3</v>
      </c>
      <c r="I2125" s="4">
        <f>IF(E2125="Rhode Island", Table1[[#This Row],[price]]*$L$3, IF(E2125="Massachusetts", Table1[[#This Row],[price]]*$L$2, 1))</f>
        <v>400000</v>
      </c>
    </row>
    <row r="2126" spans="1:9" x14ac:dyDescent="0.25">
      <c r="A2126" s="2">
        <v>40154</v>
      </c>
      <c r="B2126" s="1">
        <f t="shared" si="66"/>
        <v>2009</v>
      </c>
      <c r="C2126" s="1">
        <f t="shared" si="67"/>
        <v>4</v>
      </c>
      <c r="D2126">
        <v>2905</v>
      </c>
      <c r="E2126" t="s">
        <v>36</v>
      </c>
      <c r="F2126" s="4">
        <v>431000</v>
      </c>
      <c r="G2126" t="s">
        <v>5</v>
      </c>
      <c r="H2126">
        <v>4</v>
      </c>
      <c r="I2126" s="4">
        <f>IF(E2126="Rhode Island", Table1[[#This Row],[price]]*$L$3, IF(E2126="Massachusetts", Table1[[#This Row],[price]]*$L$2, 1))</f>
        <v>431000</v>
      </c>
    </row>
    <row r="2127" spans="1:9" x14ac:dyDescent="0.25">
      <c r="A2127" s="2">
        <v>40154</v>
      </c>
      <c r="B2127" s="1">
        <f t="shared" si="66"/>
        <v>2009</v>
      </c>
      <c r="C2127" s="1">
        <f t="shared" si="67"/>
        <v>4</v>
      </c>
      <c r="D2127">
        <v>2615</v>
      </c>
      <c r="E2127" t="s">
        <v>37</v>
      </c>
      <c r="F2127" s="4">
        <v>436770</v>
      </c>
      <c r="G2127" t="s">
        <v>5</v>
      </c>
      <c r="H2127">
        <v>3</v>
      </c>
      <c r="I2127" s="4">
        <f>IF(E2127="Rhode Island", Table1[[#This Row],[price]]*$L$3, IF(E2127="Massachusetts", Table1[[#This Row],[price]]*$L$2, 1))</f>
        <v>436770</v>
      </c>
    </row>
    <row r="2128" spans="1:9" x14ac:dyDescent="0.25">
      <c r="A2128" s="2">
        <v>40154</v>
      </c>
      <c r="B2128" s="1">
        <f t="shared" si="66"/>
        <v>2009</v>
      </c>
      <c r="C2128" s="1">
        <f t="shared" si="67"/>
        <v>4</v>
      </c>
      <c r="D2128">
        <v>2905</v>
      </c>
      <c r="E2128" t="s">
        <v>36</v>
      </c>
      <c r="F2128" s="4">
        <v>520000</v>
      </c>
      <c r="G2128" t="s">
        <v>5</v>
      </c>
      <c r="H2128">
        <v>5</v>
      </c>
      <c r="I2128" s="4">
        <f>IF(E2128="Rhode Island", Table1[[#This Row],[price]]*$L$3, IF(E2128="Massachusetts", Table1[[#This Row],[price]]*$L$2, 1))</f>
        <v>520000</v>
      </c>
    </row>
    <row r="2129" spans="1:9" x14ac:dyDescent="0.25">
      <c r="A2129" s="2">
        <v>40154</v>
      </c>
      <c r="B2129" s="1">
        <f t="shared" si="66"/>
        <v>2009</v>
      </c>
      <c r="C2129" s="1">
        <f t="shared" si="67"/>
        <v>4</v>
      </c>
      <c r="D2129">
        <v>2611</v>
      </c>
      <c r="E2129" t="s">
        <v>37</v>
      </c>
      <c r="F2129" s="4">
        <v>807000</v>
      </c>
      <c r="G2129" t="s">
        <v>5</v>
      </c>
      <c r="H2129">
        <v>4</v>
      </c>
      <c r="I2129" s="4">
        <f>IF(E2129="Rhode Island", Table1[[#This Row],[price]]*$L$3, IF(E2129="Massachusetts", Table1[[#This Row],[price]]*$L$2, 1))</f>
        <v>807000</v>
      </c>
    </row>
    <row r="2130" spans="1:9" x14ac:dyDescent="0.25">
      <c r="A2130" s="2">
        <v>40154</v>
      </c>
      <c r="B2130" s="1">
        <f t="shared" si="66"/>
        <v>2009</v>
      </c>
      <c r="C2130" s="1">
        <f t="shared" si="67"/>
        <v>4</v>
      </c>
      <c r="D2130">
        <v>2620</v>
      </c>
      <c r="E2130" t="s">
        <v>37</v>
      </c>
      <c r="F2130" s="4">
        <v>169000</v>
      </c>
      <c r="G2130" t="s">
        <v>6</v>
      </c>
      <c r="H2130">
        <v>1</v>
      </c>
      <c r="I2130" s="4">
        <f>IF(E2130="Rhode Island", Table1[[#This Row],[price]]*$L$3, IF(E2130="Massachusetts", Table1[[#This Row],[price]]*$L$2, 1))</f>
        <v>169000</v>
      </c>
    </row>
    <row r="2131" spans="1:9" x14ac:dyDescent="0.25">
      <c r="A2131" s="2">
        <v>40155</v>
      </c>
      <c r="B2131" s="1">
        <f t="shared" si="66"/>
        <v>2009</v>
      </c>
      <c r="C2131" s="1">
        <f t="shared" si="67"/>
        <v>4</v>
      </c>
      <c r="D2131">
        <v>2904</v>
      </c>
      <c r="E2131" t="s">
        <v>36</v>
      </c>
      <c r="F2131" s="4">
        <v>375000</v>
      </c>
      <c r="G2131" t="s">
        <v>5</v>
      </c>
      <c r="H2131">
        <v>3</v>
      </c>
      <c r="I2131" s="4">
        <f>IF(E2131="Rhode Island", Table1[[#This Row],[price]]*$L$3, IF(E2131="Massachusetts", Table1[[#This Row],[price]]*$L$2, 1))</f>
        <v>375000</v>
      </c>
    </row>
    <row r="2132" spans="1:9" x14ac:dyDescent="0.25">
      <c r="A2132" s="2">
        <v>40155</v>
      </c>
      <c r="B2132" s="1">
        <f t="shared" si="66"/>
        <v>2009</v>
      </c>
      <c r="C2132" s="1">
        <f t="shared" si="67"/>
        <v>4</v>
      </c>
      <c r="D2132">
        <v>2900</v>
      </c>
      <c r="E2132" t="s">
        <v>37</v>
      </c>
      <c r="F2132" s="4">
        <v>477000</v>
      </c>
      <c r="G2132" t="s">
        <v>5</v>
      </c>
      <c r="H2132">
        <v>4</v>
      </c>
      <c r="I2132" s="4">
        <f>IF(E2132="Rhode Island", Table1[[#This Row],[price]]*$L$3, IF(E2132="Massachusetts", Table1[[#This Row],[price]]*$L$2, 1))</f>
        <v>477000</v>
      </c>
    </row>
    <row r="2133" spans="1:9" x14ac:dyDescent="0.25">
      <c r="A2133" s="2">
        <v>40156</v>
      </c>
      <c r="B2133" s="1">
        <f t="shared" si="66"/>
        <v>2009</v>
      </c>
      <c r="C2133" s="1">
        <f t="shared" si="67"/>
        <v>4</v>
      </c>
      <c r="D2133">
        <v>2615</v>
      </c>
      <c r="E2133" t="s">
        <v>37</v>
      </c>
      <c r="F2133" s="4">
        <v>435000</v>
      </c>
      <c r="G2133" t="s">
        <v>5</v>
      </c>
      <c r="H2133">
        <v>3</v>
      </c>
      <c r="I2133" s="4">
        <f>IF(E2133="Rhode Island", Table1[[#This Row],[price]]*$L$3, IF(E2133="Massachusetts", Table1[[#This Row],[price]]*$L$2, 1))</f>
        <v>435000</v>
      </c>
    </row>
    <row r="2134" spans="1:9" x14ac:dyDescent="0.25">
      <c r="A2134" s="2">
        <v>40156</v>
      </c>
      <c r="B2134" s="1">
        <f t="shared" si="66"/>
        <v>2009</v>
      </c>
      <c r="C2134" s="1">
        <f t="shared" si="67"/>
        <v>4</v>
      </c>
      <c r="D2134">
        <v>2604</v>
      </c>
      <c r="E2134" t="s">
        <v>37</v>
      </c>
      <c r="F2134" s="4">
        <v>485000</v>
      </c>
      <c r="G2134" t="s">
        <v>5</v>
      </c>
      <c r="H2134">
        <v>3</v>
      </c>
      <c r="I2134" s="4">
        <f>IF(E2134="Rhode Island", Table1[[#This Row],[price]]*$L$3, IF(E2134="Massachusetts", Table1[[#This Row],[price]]*$L$2, 1))</f>
        <v>485000</v>
      </c>
    </row>
    <row r="2135" spans="1:9" x14ac:dyDescent="0.25">
      <c r="A2135" s="2">
        <v>40156</v>
      </c>
      <c r="B2135" s="1">
        <f t="shared" si="66"/>
        <v>2009</v>
      </c>
      <c r="C2135" s="1">
        <f t="shared" si="67"/>
        <v>4</v>
      </c>
      <c r="D2135">
        <v>2617</v>
      </c>
      <c r="E2135" t="s">
        <v>37</v>
      </c>
      <c r="F2135" s="4">
        <v>490000</v>
      </c>
      <c r="G2135" t="s">
        <v>5</v>
      </c>
      <c r="H2135">
        <v>4</v>
      </c>
      <c r="I2135" s="4">
        <f>IF(E2135="Rhode Island", Table1[[#This Row],[price]]*$L$3, IF(E2135="Massachusetts", Table1[[#This Row],[price]]*$L$2, 1))</f>
        <v>490000</v>
      </c>
    </row>
    <row r="2136" spans="1:9" x14ac:dyDescent="0.25">
      <c r="A2136" s="2">
        <v>40157</v>
      </c>
      <c r="B2136" s="1">
        <f t="shared" si="66"/>
        <v>2009</v>
      </c>
      <c r="C2136" s="1">
        <f t="shared" si="67"/>
        <v>4</v>
      </c>
      <c r="D2136">
        <v>2906</v>
      </c>
      <c r="E2136" t="s">
        <v>36</v>
      </c>
      <c r="F2136" s="4">
        <v>403000</v>
      </c>
      <c r="G2136" t="s">
        <v>5</v>
      </c>
      <c r="H2136">
        <v>3</v>
      </c>
      <c r="I2136" s="4">
        <f>IF(E2136="Rhode Island", Table1[[#This Row],[price]]*$L$3, IF(E2136="Massachusetts", Table1[[#This Row],[price]]*$L$2, 1))</f>
        <v>403000</v>
      </c>
    </row>
    <row r="2137" spans="1:9" x14ac:dyDescent="0.25">
      <c r="A2137" s="2">
        <v>40157</v>
      </c>
      <c r="B2137" s="1">
        <f t="shared" si="66"/>
        <v>2009</v>
      </c>
      <c r="C2137" s="1">
        <f t="shared" si="67"/>
        <v>4</v>
      </c>
      <c r="D2137">
        <v>2602</v>
      </c>
      <c r="E2137" t="s">
        <v>37</v>
      </c>
      <c r="F2137" s="4">
        <v>873000</v>
      </c>
      <c r="G2137" t="s">
        <v>5</v>
      </c>
      <c r="H2137">
        <v>4</v>
      </c>
      <c r="I2137" s="4">
        <f>IF(E2137="Rhode Island", Table1[[#This Row],[price]]*$L$3, IF(E2137="Massachusetts", Table1[[#This Row],[price]]*$L$2, 1))</f>
        <v>873000</v>
      </c>
    </row>
    <row r="2138" spans="1:9" x14ac:dyDescent="0.25">
      <c r="A2138" s="2">
        <v>40157</v>
      </c>
      <c r="B2138" s="1">
        <f t="shared" si="66"/>
        <v>2009</v>
      </c>
      <c r="C2138" s="1">
        <f t="shared" si="67"/>
        <v>4</v>
      </c>
      <c r="D2138">
        <v>2612</v>
      </c>
      <c r="E2138" t="s">
        <v>37</v>
      </c>
      <c r="F2138" s="4">
        <v>461100</v>
      </c>
      <c r="G2138" t="s">
        <v>6</v>
      </c>
      <c r="H2138">
        <v>2</v>
      </c>
      <c r="I2138" s="4">
        <f>IF(E2138="Rhode Island", Table1[[#This Row],[price]]*$L$3, IF(E2138="Massachusetts", Table1[[#This Row],[price]]*$L$2, 1))</f>
        <v>461100</v>
      </c>
    </row>
    <row r="2139" spans="1:9" x14ac:dyDescent="0.25">
      <c r="A2139" s="2">
        <v>40158</v>
      </c>
      <c r="B2139" s="1">
        <f t="shared" si="66"/>
        <v>2009</v>
      </c>
      <c r="C2139" s="1">
        <f t="shared" si="67"/>
        <v>4</v>
      </c>
      <c r="D2139">
        <v>2615</v>
      </c>
      <c r="E2139" t="s">
        <v>37</v>
      </c>
      <c r="F2139" s="4">
        <v>334000</v>
      </c>
      <c r="G2139" t="s">
        <v>5</v>
      </c>
      <c r="H2139">
        <v>3</v>
      </c>
      <c r="I2139" s="4">
        <f>IF(E2139="Rhode Island", Table1[[#This Row],[price]]*$L$3, IF(E2139="Massachusetts", Table1[[#This Row],[price]]*$L$2, 1))</f>
        <v>334000</v>
      </c>
    </row>
    <row r="2140" spans="1:9" x14ac:dyDescent="0.25">
      <c r="A2140" s="2">
        <v>40158</v>
      </c>
      <c r="B2140" s="1">
        <f t="shared" si="66"/>
        <v>2009</v>
      </c>
      <c r="C2140" s="1">
        <f t="shared" si="67"/>
        <v>4</v>
      </c>
      <c r="D2140">
        <v>2615</v>
      </c>
      <c r="E2140" t="s">
        <v>37</v>
      </c>
      <c r="F2140" s="4">
        <v>410000</v>
      </c>
      <c r="G2140" t="s">
        <v>5</v>
      </c>
      <c r="H2140">
        <v>3</v>
      </c>
      <c r="I2140" s="4">
        <f>IF(E2140="Rhode Island", Table1[[#This Row],[price]]*$L$3, IF(E2140="Massachusetts", Table1[[#This Row],[price]]*$L$2, 1))</f>
        <v>410000</v>
      </c>
    </row>
    <row r="2141" spans="1:9" x14ac:dyDescent="0.25">
      <c r="A2141" s="2">
        <v>40158</v>
      </c>
      <c r="B2141" s="1">
        <f t="shared" si="66"/>
        <v>2009</v>
      </c>
      <c r="C2141" s="1">
        <f t="shared" si="67"/>
        <v>4</v>
      </c>
      <c r="D2141">
        <v>2615</v>
      </c>
      <c r="E2141" t="s">
        <v>37</v>
      </c>
      <c r="F2141" s="4">
        <v>422500</v>
      </c>
      <c r="G2141" t="s">
        <v>5</v>
      </c>
      <c r="H2141">
        <v>4</v>
      </c>
      <c r="I2141" s="4">
        <f>IF(E2141="Rhode Island", Table1[[#This Row],[price]]*$L$3, IF(E2141="Massachusetts", Table1[[#This Row],[price]]*$L$2, 1))</f>
        <v>422500</v>
      </c>
    </row>
    <row r="2142" spans="1:9" x14ac:dyDescent="0.25">
      <c r="A2142" s="2">
        <v>40158</v>
      </c>
      <c r="B2142" s="1">
        <f t="shared" si="66"/>
        <v>2009</v>
      </c>
      <c r="C2142" s="1">
        <f t="shared" si="67"/>
        <v>4</v>
      </c>
      <c r="D2142">
        <v>2905</v>
      </c>
      <c r="E2142" t="s">
        <v>36</v>
      </c>
      <c r="F2142" s="4">
        <v>517500</v>
      </c>
      <c r="G2142" t="s">
        <v>5</v>
      </c>
      <c r="H2142">
        <v>4</v>
      </c>
      <c r="I2142" s="4">
        <f>IF(E2142="Rhode Island", Table1[[#This Row],[price]]*$L$3, IF(E2142="Massachusetts", Table1[[#This Row],[price]]*$L$2, 1))</f>
        <v>517500</v>
      </c>
    </row>
    <row r="2143" spans="1:9" x14ac:dyDescent="0.25">
      <c r="A2143" s="2">
        <v>40158</v>
      </c>
      <c r="B2143" s="1">
        <f t="shared" si="66"/>
        <v>2009</v>
      </c>
      <c r="C2143" s="1">
        <f t="shared" si="67"/>
        <v>4</v>
      </c>
      <c r="D2143">
        <v>2614</v>
      </c>
      <c r="E2143" t="s">
        <v>37</v>
      </c>
      <c r="F2143" s="4">
        <v>630000</v>
      </c>
      <c r="G2143" t="s">
        <v>5</v>
      </c>
      <c r="H2143">
        <v>3</v>
      </c>
      <c r="I2143" s="4">
        <f>IF(E2143="Rhode Island", Table1[[#This Row],[price]]*$L$3, IF(E2143="Massachusetts", Table1[[#This Row],[price]]*$L$2, 1))</f>
        <v>630000</v>
      </c>
    </row>
    <row r="2144" spans="1:9" x14ac:dyDescent="0.25">
      <c r="A2144" s="2">
        <v>40159</v>
      </c>
      <c r="B2144" s="1">
        <f t="shared" si="66"/>
        <v>2009</v>
      </c>
      <c r="C2144" s="1">
        <f t="shared" si="67"/>
        <v>4</v>
      </c>
      <c r="D2144">
        <v>2602</v>
      </c>
      <c r="E2144" t="s">
        <v>37</v>
      </c>
      <c r="F2144" s="4">
        <v>555000</v>
      </c>
      <c r="G2144" t="s">
        <v>5</v>
      </c>
      <c r="H2144">
        <v>3</v>
      </c>
      <c r="I2144" s="4">
        <f>IF(E2144="Rhode Island", Table1[[#This Row],[price]]*$L$3, IF(E2144="Massachusetts", Table1[[#This Row],[price]]*$L$2, 1))</f>
        <v>555000</v>
      </c>
    </row>
    <row r="2145" spans="1:9" x14ac:dyDescent="0.25">
      <c r="A2145" s="2">
        <v>40161</v>
      </c>
      <c r="B2145" s="1">
        <f t="shared" si="66"/>
        <v>2009</v>
      </c>
      <c r="C2145" s="1">
        <f t="shared" si="67"/>
        <v>4</v>
      </c>
      <c r="D2145">
        <v>2913</v>
      </c>
      <c r="E2145" t="s">
        <v>36</v>
      </c>
      <c r="F2145" s="4">
        <v>360000</v>
      </c>
      <c r="G2145" t="s">
        <v>5</v>
      </c>
      <c r="H2145">
        <v>3</v>
      </c>
      <c r="I2145" s="4">
        <f>IF(E2145="Rhode Island", Table1[[#This Row],[price]]*$L$3, IF(E2145="Massachusetts", Table1[[#This Row],[price]]*$L$2, 1))</f>
        <v>360000</v>
      </c>
    </row>
    <row r="2146" spans="1:9" x14ac:dyDescent="0.25">
      <c r="A2146" s="2">
        <v>40161</v>
      </c>
      <c r="B2146" s="1">
        <f t="shared" si="66"/>
        <v>2009</v>
      </c>
      <c r="C2146" s="1">
        <f t="shared" si="67"/>
        <v>4</v>
      </c>
      <c r="D2146">
        <v>2902</v>
      </c>
      <c r="E2146" t="s">
        <v>36</v>
      </c>
      <c r="F2146" s="4">
        <v>369650</v>
      </c>
      <c r="G2146" t="s">
        <v>5</v>
      </c>
      <c r="H2146">
        <v>3</v>
      </c>
      <c r="I2146" s="4">
        <f>IF(E2146="Rhode Island", Table1[[#This Row],[price]]*$L$3, IF(E2146="Massachusetts", Table1[[#This Row],[price]]*$L$2, 1))</f>
        <v>369650</v>
      </c>
    </row>
    <row r="2147" spans="1:9" x14ac:dyDescent="0.25">
      <c r="A2147" s="2">
        <v>40161</v>
      </c>
      <c r="B2147" s="1">
        <f t="shared" si="66"/>
        <v>2009</v>
      </c>
      <c r="C2147" s="1">
        <f t="shared" si="67"/>
        <v>4</v>
      </c>
      <c r="D2147">
        <v>2906</v>
      </c>
      <c r="E2147" t="s">
        <v>36</v>
      </c>
      <c r="F2147" s="4">
        <v>410000</v>
      </c>
      <c r="G2147" t="s">
        <v>5</v>
      </c>
      <c r="H2147">
        <v>3</v>
      </c>
      <c r="I2147" s="4">
        <f>IF(E2147="Rhode Island", Table1[[#This Row],[price]]*$L$3, IF(E2147="Massachusetts", Table1[[#This Row],[price]]*$L$2, 1))</f>
        <v>410000</v>
      </c>
    </row>
    <row r="2148" spans="1:9" x14ac:dyDescent="0.25">
      <c r="A2148" s="2">
        <v>40161</v>
      </c>
      <c r="B2148" s="1">
        <f t="shared" si="66"/>
        <v>2009</v>
      </c>
      <c r="C2148" s="1">
        <f t="shared" si="67"/>
        <v>4</v>
      </c>
      <c r="D2148">
        <v>2607</v>
      </c>
      <c r="E2148" t="s">
        <v>37</v>
      </c>
      <c r="F2148" s="4">
        <v>812500</v>
      </c>
      <c r="G2148" t="s">
        <v>5</v>
      </c>
      <c r="H2148">
        <v>5</v>
      </c>
      <c r="I2148" s="4">
        <f>IF(E2148="Rhode Island", Table1[[#This Row],[price]]*$L$3, IF(E2148="Massachusetts", Table1[[#This Row],[price]]*$L$2, 1))</f>
        <v>812500</v>
      </c>
    </row>
    <row r="2149" spans="1:9" x14ac:dyDescent="0.25">
      <c r="A2149" s="2">
        <v>40161</v>
      </c>
      <c r="B2149" s="1">
        <f t="shared" si="66"/>
        <v>2009</v>
      </c>
      <c r="C2149" s="1">
        <f t="shared" si="67"/>
        <v>4</v>
      </c>
      <c r="D2149">
        <v>2606</v>
      </c>
      <c r="E2149" t="s">
        <v>37</v>
      </c>
      <c r="F2149" s="4">
        <v>405000</v>
      </c>
      <c r="G2149" t="s">
        <v>6</v>
      </c>
      <c r="H2149">
        <v>2</v>
      </c>
      <c r="I2149" s="4">
        <f>IF(E2149="Rhode Island", Table1[[#This Row],[price]]*$L$3, IF(E2149="Massachusetts", Table1[[#This Row],[price]]*$L$2, 1))</f>
        <v>405000</v>
      </c>
    </row>
    <row r="2150" spans="1:9" x14ac:dyDescent="0.25">
      <c r="A2150" s="2">
        <v>40162</v>
      </c>
      <c r="B2150" s="1">
        <f t="shared" si="66"/>
        <v>2009</v>
      </c>
      <c r="C2150" s="1">
        <f t="shared" si="67"/>
        <v>4</v>
      </c>
      <c r="D2150">
        <v>2913</v>
      </c>
      <c r="E2150" t="s">
        <v>36</v>
      </c>
      <c r="F2150" s="4">
        <v>342000</v>
      </c>
      <c r="G2150" t="s">
        <v>5</v>
      </c>
      <c r="H2150">
        <v>2</v>
      </c>
      <c r="I2150" s="4">
        <f>IF(E2150="Rhode Island", Table1[[#This Row],[price]]*$L$3, IF(E2150="Massachusetts", Table1[[#This Row],[price]]*$L$2, 1))</f>
        <v>342000</v>
      </c>
    </row>
    <row r="2151" spans="1:9" x14ac:dyDescent="0.25">
      <c r="A2151" s="2">
        <v>40162</v>
      </c>
      <c r="B2151" s="1">
        <f t="shared" si="66"/>
        <v>2009</v>
      </c>
      <c r="C2151" s="1">
        <f t="shared" si="67"/>
        <v>4</v>
      </c>
      <c r="D2151">
        <v>2615</v>
      </c>
      <c r="E2151" t="s">
        <v>37</v>
      </c>
      <c r="F2151" s="4">
        <v>450000</v>
      </c>
      <c r="G2151" t="s">
        <v>5</v>
      </c>
      <c r="H2151">
        <v>4</v>
      </c>
      <c r="I2151" s="4">
        <f>IF(E2151="Rhode Island", Table1[[#This Row],[price]]*$L$3, IF(E2151="Massachusetts", Table1[[#This Row],[price]]*$L$2, 1))</f>
        <v>450000</v>
      </c>
    </row>
    <row r="2152" spans="1:9" x14ac:dyDescent="0.25">
      <c r="A2152" s="2">
        <v>40162</v>
      </c>
      <c r="B2152" s="1">
        <f t="shared" si="66"/>
        <v>2009</v>
      </c>
      <c r="C2152" s="1">
        <f t="shared" si="67"/>
        <v>4</v>
      </c>
      <c r="D2152">
        <v>2611</v>
      </c>
      <c r="E2152" t="s">
        <v>37</v>
      </c>
      <c r="F2152" s="4">
        <v>460000</v>
      </c>
      <c r="G2152" t="s">
        <v>5</v>
      </c>
      <c r="H2152">
        <v>3</v>
      </c>
      <c r="I2152" s="4">
        <f>IF(E2152="Rhode Island", Table1[[#This Row],[price]]*$L$3, IF(E2152="Massachusetts", Table1[[#This Row],[price]]*$L$2, 1))</f>
        <v>460000</v>
      </c>
    </row>
    <row r="2153" spans="1:9" x14ac:dyDescent="0.25">
      <c r="A2153" s="2">
        <v>40162</v>
      </c>
      <c r="B2153" s="1">
        <f t="shared" si="66"/>
        <v>2009</v>
      </c>
      <c r="C2153" s="1">
        <f t="shared" si="67"/>
        <v>4</v>
      </c>
      <c r="D2153">
        <v>2905</v>
      </c>
      <c r="E2153" t="s">
        <v>36</v>
      </c>
      <c r="F2153" s="4">
        <v>496000</v>
      </c>
      <c r="G2153" t="s">
        <v>5</v>
      </c>
      <c r="H2153">
        <v>4</v>
      </c>
      <c r="I2153" s="4">
        <f>IF(E2153="Rhode Island", Table1[[#This Row],[price]]*$L$3, IF(E2153="Massachusetts", Table1[[#This Row],[price]]*$L$2, 1))</f>
        <v>496000</v>
      </c>
    </row>
    <row r="2154" spans="1:9" x14ac:dyDescent="0.25">
      <c r="A2154" s="2">
        <v>40162</v>
      </c>
      <c r="B2154" s="1">
        <f t="shared" si="66"/>
        <v>2009</v>
      </c>
      <c r="C2154" s="1">
        <f t="shared" si="67"/>
        <v>4</v>
      </c>
      <c r="D2154">
        <v>2605</v>
      </c>
      <c r="E2154" t="s">
        <v>37</v>
      </c>
      <c r="F2154" s="4">
        <v>625000</v>
      </c>
      <c r="G2154" t="s">
        <v>5</v>
      </c>
      <c r="H2154">
        <v>3</v>
      </c>
      <c r="I2154" s="4">
        <f>IF(E2154="Rhode Island", Table1[[#This Row],[price]]*$L$3, IF(E2154="Massachusetts", Table1[[#This Row],[price]]*$L$2, 1))</f>
        <v>625000</v>
      </c>
    </row>
    <row r="2155" spans="1:9" x14ac:dyDescent="0.25">
      <c r="A2155" s="2">
        <v>40162</v>
      </c>
      <c r="B2155" s="1">
        <f t="shared" si="66"/>
        <v>2009</v>
      </c>
      <c r="C2155" s="1">
        <f t="shared" si="67"/>
        <v>4</v>
      </c>
      <c r="D2155">
        <v>2602</v>
      </c>
      <c r="E2155" t="s">
        <v>37</v>
      </c>
      <c r="F2155" s="4">
        <v>309000</v>
      </c>
      <c r="G2155" t="s">
        <v>6</v>
      </c>
      <c r="H2155">
        <v>2</v>
      </c>
      <c r="I2155" s="4">
        <f>IF(E2155="Rhode Island", Table1[[#This Row],[price]]*$L$3, IF(E2155="Massachusetts", Table1[[#This Row],[price]]*$L$2, 1))</f>
        <v>309000</v>
      </c>
    </row>
    <row r="2156" spans="1:9" x14ac:dyDescent="0.25">
      <c r="A2156" s="2">
        <v>40162</v>
      </c>
      <c r="B2156" s="1">
        <f t="shared" si="66"/>
        <v>2009</v>
      </c>
      <c r="C2156" s="1">
        <f t="shared" si="67"/>
        <v>4</v>
      </c>
      <c r="D2156">
        <v>2612</v>
      </c>
      <c r="E2156" t="s">
        <v>37</v>
      </c>
      <c r="F2156" s="4">
        <v>502000</v>
      </c>
      <c r="G2156" t="s">
        <v>6</v>
      </c>
      <c r="H2156">
        <v>2</v>
      </c>
      <c r="I2156" s="4">
        <f>IF(E2156="Rhode Island", Table1[[#This Row],[price]]*$L$3, IF(E2156="Massachusetts", Table1[[#This Row],[price]]*$L$2, 1))</f>
        <v>502000</v>
      </c>
    </row>
    <row r="2157" spans="1:9" x14ac:dyDescent="0.25">
      <c r="A2157" s="2">
        <v>40163</v>
      </c>
      <c r="B2157" s="1">
        <f t="shared" si="66"/>
        <v>2009</v>
      </c>
      <c r="C2157" s="1">
        <f t="shared" si="67"/>
        <v>4</v>
      </c>
      <c r="D2157">
        <v>2617</v>
      </c>
      <c r="E2157" t="s">
        <v>37</v>
      </c>
      <c r="F2157" s="4">
        <v>655000</v>
      </c>
      <c r="G2157" t="s">
        <v>5</v>
      </c>
      <c r="H2157">
        <v>4</v>
      </c>
      <c r="I2157" s="4">
        <f>IF(E2157="Rhode Island", Table1[[#This Row],[price]]*$L$3, IF(E2157="Massachusetts", Table1[[#This Row],[price]]*$L$2, 1))</f>
        <v>655000</v>
      </c>
    </row>
    <row r="2158" spans="1:9" x14ac:dyDescent="0.25">
      <c r="A2158" s="2">
        <v>40163</v>
      </c>
      <c r="B2158" s="1">
        <f t="shared" si="66"/>
        <v>2009</v>
      </c>
      <c r="C2158" s="1">
        <f t="shared" si="67"/>
        <v>4</v>
      </c>
      <c r="D2158">
        <v>2617</v>
      </c>
      <c r="E2158" t="s">
        <v>37</v>
      </c>
      <c r="F2158" s="4">
        <v>780000</v>
      </c>
      <c r="G2158" t="s">
        <v>5</v>
      </c>
      <c r="H2158">
        <v>4</v>
      </c>
      <c r="I2158" s="4">
        <f>IF(E2158="Rhode Island", Table1[[#This Row],[price]]*$L$3, IF(E2158="Massachusetts", Table1[[#This Row],[price]]*$L$2, 1))</f>
        <v>780000</v>
      </c>
    </row>
    <row r="2159" spans="1:9" x14ac:dyDescent="0.25">
      <c r="A2159" s="2">
        <v>40163</v>
      </c>
      <c r="B2159" s="1">
        <f t="shared" si="66"/>
        <v>2009</v>
      </c>
      <c r="C2159" s="1">
        <f t="shared" si="67"/>
        <v>4</v>
      </c>
      <c r="D2159">
        <v>2602</v>
      </c>
      <c r="E2159" t="s">
        <v>37</v>
      </c>
      <c r="F2159" s="4">
        <v>257000</v>
      </c>
      <c r="G2159" t="s">
        <v>6</v>
      </c>
      <c r="H2159">
        <v>1</v>
      </c>
      <c r="I2159" s="4">
        <f>IF(E2159="Rhode Island", Table1[[#This Row],[price]]*$L$3, IF(E2159="Massachusetts", Table1[[#This Row],[price]]*$L$2, 1))</f>
        <v>257000</v>
      </c>
    </row>
    <row r="2160" spans="1:9" x14ac:dyDescent="0.25">
      <c r="A2160" s="2">
        <v>40164</v>
      </c>
      <c r="B2160" s="1">
        <f t="shared" si="66"/>
        <v>2009</v>
      </c>
      <c r="C2160" s="1">
        <f t="shared" si="67"/>
        <v>4</v>
      </c>
      <c r="D2160">
        <v>2611</v>
      </c>
      <c r="E2160" t="s">
        <v>37</v>
      </c>
      <c r="F2160" s="4">
        <v>442500</v>
      </c>
      <c r="G2160" t="s">
        <v>5</v>
      </c>
      <c r="H2160">
        <v>3</v>
      </c>
      <c r="I2160" s="4">
        <f>IF(E2160="Rhode Island", Table1[[#This Row],[price]]*$L$3, IF(E2160="Massachusetts", Table1[[#This Row],[price]]*$L$2, 1))</f>
        <v>442500</v>
      </c>
    </row>
    <row r="2161" spans="1:9" x14ac:dyDescent="0.25">
      <c r="A2161" s="2">
        <v>40164</v>
      </c>
      <c r="B2161" s="1">
        <f t="shared" si="66"/>
        <v>2009</v>
      </c>
      <c r="C2161" s="1">
        <f t="shared" si="67"/>
        <v>4</v>
      </c>
      <c r="D2161">
        <v>2905</v>
      </c>
      <c r="E2161" t="s">
        <v>36</v>
      </c>
      <c r="F2161" s="4">
        <v>550000</v>
      </c>
      <c r="G2161" t="s">
        <v>5</v>
      </c>
      <c r="H2161">
        <v>4</v>
      </c>
      <c r="I2161" s="4">
        <f>IF(E2161="Rhode Island", Table1[[#This Row],[price]]*$L$3, IF(E2161="Massachusetts", Table1[[#This Row],[price]]*$L$2, 1))</f>
        <v>550000</v>
      </c>
    </row>
    <row r="2162" spans="1:9" x14ac:dyDescent="0.25">
      <c r="A2162" s="2">
        <v>40164</v>
      </c>
      <c r="B2162" s="1">
        <f t="shared" si="66"/>
        <v>2009</v>
      </c>
      <c r="C2162" s="1">
        <f t="shared" si="67"/>
        <v>4</v>
      </c>
      <c r="D2162">
        <v>2602</v>
      </c>
      <c r="E2162" t="s">
        <v>37</v>
      </c>
      <c r="F2162" s="4">
        <v>741000</v>
      </c>
      <c r="G2162" t="s">
        <v>5</v>
      </c>
      <c r="H2162">
        <v>3</v>
      </c>
      <c r="I2162" s="4">
        <f>IF(E2162="Rhode Island", Table1[[#This Row],[price]]*$L$3, IF(E2162="Massachusetts", Table1[[#This Row],[price]]*$L$2, 1))</f>
        <v>741000</v>
      </c>
    </row>
    <row r="2163" spans="1:9" x14ac:dyDescent="0.25">
      <c r="A2163" s="2">
        <v>40164</v>
      </c>
      <c r="B2163" s="1">
        <f t="shared" si="66"/>
        <v>2009</v>
      </c>
      <c r="C2163" s="1">
        <f t="shared" si="67"/>
        <v>4</v>
      </c>
      <c r="D2163">
        <v>2612</v>
      </c>
      <c r="E2163" t="s">
        <v>37</v>
      </c>
      <c r="F2163" s="4">
        <v>382000</v>
      </c>
      <c r="G2163" t="s">
        <v>6</v>
      </c>
      <c r="H2163">
        <v>2</v>
      </c>
      <c r="I2163" s="4">
        <f>IF(E2163="Rhode Island", Table1[[#This Row],[price]]*$L$3, IF(E2163="Massachusetts", Table1[[#This Row],[price]]*$L$2, 1))</f>
        <v>382000</v>
      </c>
    </row>
    <row r="2164" spans="1:9" x14ac:dyDescent="0.25">
      <c r="A2164" s="2">
        <v>40165</v>
      </c>
      <c r="B2164" s="1">
        <f t="shared" si="66"/>
        <v>2009</v>
      </c>
      <c r="C2164" s="1">
        <f t="shared" si="67"/>
        <v>4</v>
      </c>
      <c r="D2164">
        <v>2615</v>
      </c>
      <c r="E2164" t="s">
        <v>37</v>
      </c>
      <c r="F2164" s="4">
        <v>454500</v>
      </c>
      <c r="G2164" t="s">
        <v>5</v>
      </c>
      <c r="H2164">
        <v>4</v>
      </c>
      <c r="I2164" s="4">
        <f>IF(E2164="Rhode Island", Table1[[#This Row],[price]]*$L$3, IF(E2164="Massachusetts", Table1[[#This Row],[price]]*$L$2, 1))</f>
        <v>454500</v>
      </c>
    </row>
    <row r="2165" spans="1:9" x14ac:dyDescent="0.25">
      <c r="A2165" s="2">
        <v>40165</v>
      </c>
      <c r="B2165" s="1">
        <f t="shared" si="66"/>
        <v>2009</v>
      </c>
      <c r="C2165" s="1">
        <f t="shared" si="67"/>
        <v>4</v>
      </c>
      <c r="D2165">
        <v>2611</v>
      </c>
      <c r="E2165" t="s">
        <v>37</v>
      </c>
      <c r="F2165" s="4">
        <v>545000</v>
      </c>
      <c r="G2165" t="s">
        <v>5</v>
      </c>
      <c r="H2165">
        <v>3</v>
      </c>
      <c r="I2165" s="4">
        <f>IF(E2165="Rhode Island", Table1[[#This Row],[price]]*$L$3, IF(E2165="Massachusetts", Table1[[#This Row],[price]]*$L$2, 1))</f>
        <v>545000</v>
      </c>
    </row>
    <row r="2166" spans="1:9" x14ac:dyDescent="0.25">
      <c r="A2166" s="2">
        <v>40165</v>
      </c>
      <c r="B2166" s="1">
        <f t="shared" si="66"/>
        <v>2009</v>
      </c>
      <c r="C2166" s="1">
        <f t="shared" si="67"/>
        <v>4</v>
      </c>
      <c r="D2166">
        <v>2602</v>
      </c>
      <c r="E2166" t="s">
        <v>37</v>
      </c>
      <c r="F2166" s="4">
        <v>637500</v>
      </c>
      <c r="G2166" t="s">
        <v>5</v>
      </c>
      <c r="H2166">
        <v>4</v>
      </c>
      <c r="I2166" s="4">
        <f>IF(E2166="Rhode Island", Table1[[#This Row],[price]]*$L$3, IF(E2166="Massachusetts", Table1[[#This Row],[price]]*$L$2, 1))</f>
        <v>637500</v>
      </c>
    </row>
    <row r="2167" spans="1:9" x14ac:dyDescent="0.25">
      <c r="A2167" s="2">
        <v>40165</v>
      </c>
      <c r="B2167" s="1">
        <f t="shared" si="66"/>
        <v>2009</v>
      </c>
      <c r="C2167" s="1">
        <f t="shared" si="67"/>
        <v>4</v>
      </c>
      <c r="D2167">
        <v>2602</v>
      </c>
      <c r="E2167" t="s">
        <v>37</v>
      </c>
      <c r="F2167" s="4">
        <v>800500</v>
      </c>
      <c r="G2167" t="s">
        <v>5</v>
      </c>
      <c r="H2167">
        <v>4</v>
      </c>
      <c r="I2167" s="4">
        <f>IF(E2167="Rhode Island", Table1[[#This Row],[price]]*$L$3, IF(E2167="Massachusetts", Table1[[#This Row],[price]]*$L$2, 1))</f>
        <v>800500</v>
      </c>
    </row>
    <row r="2168" spans="1:9" x14ac:dyDescent="0.25">
      <c r="A2168" s="2">
        <v>40165</v>
      </c>
      <c r="B2168" s="1">
        <f t="shared" si="66"/>
        <v>2009</v>
      </c>
      <c r="C2168" s="1">
        <f t="shared" si="67"/>
        <v>4</v>
      </c>
      <c r="D2168">
        <v>2603</v>
      </c>
      <c r="E2168" t="s">
        <v>37</v>
      </c>
      <c r="F2168" s="4">
        <v>950000</v>
      </c>
      <c r="G2168" t="s">
        <v>5</v>
      </c>
      <c r="H2168">
        <v>3</v>
      </c>
      <c r="I2168" s="4">
        <f>IF(E2168="Rhode Island", Table1[[#This Row],[price]]*$L$3, IF(E2168="Massachusetts", Table1[[#This Row],[price]]*$L$2, 1))</f>
        <v>950000</v>
      </c>
    </row>
    <row r="2169" spans="1:9" x14ac:dyDescent="0.25">
      <c r="A2169" s="2">
        <v>40165</v>
      </c>
      <c r="B2169" s="1">
        <f t="shared" si="66"/>
        <v>2009</v>
      </c>
      <c r="C2169" s="1">
        <f t="shared" si="67"/>
        <v>4</v>
      </c>
      <c r="D2169">
        <v>2603</v>
      </c>
      <c r="E2169" t="s">
        <v>37</v>
      </c>
      <c r="F2169" s="4">
        <v>433000</v>
      </c>
      <c r="G2169" t="s">
        <v>6</v>
      </c>
      <c r="H2169">
        <v>2</v>
      </c>
      <c r="I2169" s="4">
        <f>IF(E2169="Rhode Island", Table1[[#This Row],[price]]*$L$3, IF(E2169="Massachusetts", Table1[[#This Row],[price]]*$L$2, 1))</f>
        <v>433000</v>
      </c>
    </row>
    <row r="2170" spans="1:9" x14ac:dyDescent="0.25">
      <c r="A2170" s="2">
        <v>40165</v>
      </c>
      <c r="B2170" s="1">
        <f t="shared" si="66"/>
        <v>2009</v>
      </c>
      <c r="C2170" s="1">
        <f t="shared" si="67"/>
        <v>4</v>
      </c>
      <c r="D2170">
        <v>2606</v>
      </c>
      <c r="E2170" t="s">
        <v>37</v>
      </c>
      <c r="F2170" s="4">
        <v>590000</v>
      </c>
      <c r="G2170" t="s">
        <v>6</v>
      </c>
      <c r="H2170">
        <v>3</v>
      </c>
      <c r="I2170" s="4">
        <f>IF(E2170="Rhode Island", Table1[[#This Row],[price]]*$L$3, IF(E2170="Massachusetts", Table1[[#This Row],[price]]*$L$2, 1))</f>
        <v>590000</v>
      </c>
    </row>
    <row r="2171" spans="1:9" x14ac:dyDescent="0.25">
      <c r="A2171" s="2">
        <v>40166</v>
      </c>
      <c r="B2171" s="1">
        <f t="shared" si="66"/>
        <v>2009</v>
      </c>
      <c r="C2171" s="1">
        <f t="shared" si="67"/>
        <v>4</v>
      </c>
      <c r="D2171">
        <v>2603</v>
      </c>
      <c r="E2171" t="s">
        <v>37</v>
      </c>
      <c r="F2171" s="4">
        <v>375100</v>
      </c>
      <c r="G2171" t="s">
        <v>6</v>
      </c>
      <c r="H2171">
        <v>1</v>
      </c>
      <c r="I2171" s="4">
        <f>IF(E2171="Rhode Island", Table1[[#This Row],[price]]*$L$3, IF(E2171="Massachusetts", Table1[[#This Row],[price]]*$L$2, 1))</f>
        <v>375100</v>
      </c>
    </row>
    <row r="2172" spans="1:9" x14ac:dyDescent="0.25">
      <c r="A2172" s="2">
        <v>40168</v>
      </c>
      <c r="B2172" s="1">
        <f t="shared" si="66"/>
        <v>2009</v>
      </c>
      <c r="C2172" s="1">
        <f t="shared" si="67"/>
        <v>4</v>
      </c>
      <c r="D2172">
        <v>2900</v>
      </c>
      <c r="E2172" t="s">
        <v>37</v>
      </c>
      <c r="F2172" s="4">
        <v>463500</v>
      </c>
      <c r="G2172" t="s">
        <v>5</v>
      </c>
      <c r="H2172">
        <v>3</v>
      </c>
      <c r="I2172" s="4">
        <f>IF(E2172="Rhode Island", Table1[[#This Row],[price]]*$L$3, IF(E2172="Massachusetts", Table1[[#This Row],[price]]*$L$2, 1))</f>
        <v>463500</v>
      </c>
    </row>
    <row r="2173" spans="1:9" x14ac:dyDescent="0.25">
      <c r="A2173" s="2">
        <v>40168</v>
      </c>
      <c r="B2173" s="1">
        <f t="shared" si="66"/>
        <v>2009</v>
      </c>
      <c r="C2173" s="1">
        <f t="shared" si="67"/>
        <v>4</v>
      </c>
      <c r="D2173">
        <v>2611</v>
      </c>
      <c r="E2173" t="s">
        <v>37</v>
      </c>
      <c r="F2173" s="4">
        <v>518000</v>
      </c>
      <c r="G2173" t="s">
        <v>5</v>
      </c>
      <c r="H2173">
        <v>4</v>
      </c>
      <c r="I2173" s="4">
        <f>IF(E2173="Rhode Island", Table1[[#This Row],[price]]*$L$3, IF(E2173="Massachusetts", Table1[[#This Row],[price]]*$L$2, 1))</f>
        <v>518000</v>
      </c>
    </row>
    <row r="2174" spans="1:9" x14ac:dyDescent="0.25">
      <c r="A2174" s="2">
        <v>40168</v>
      </c>
      <c r="B2174" s="1">
        <f t="shared" si="66"/>
        <v>2009</v>
      </c>
      <c r="C2174" s="1">
        <f t="shared" si="67"/>
        <v>4</v>
      </c>
      <c r="D2174">
        <v>2607</v>
      </c>
      <c r="E2174" t="s">
        <v>37</v>
      </c>
      <c r="F2174" s="4">
        <v>775000</v>
      </c>
      <c r="G2174" t="s">
        <v>5</v>
      </c>
      <c r="H2174">
        <v>5</v>
      </c>
      <c r="I2174" s="4">
        <f>IF(E2174="Rhode Island", Table1[[#This Row],[price]]*$L$3, IF(E2174="Massachusetts", Table1[[#This Row],[price]]*$L$2, 1))</f>
        <v>775000</v>
      </c>
    </row>
    <row r="2175" spans="1:9" x14ac:dyDescent="0.25">
      <c r="A2175" s="2">
        <v>40168</v>
      </c>
      <c r="B2175" s="1">
        <f t="shared" si="66"/>
        <v>2009</v>
      </c>
      <c r="C2175" s="1">
        <f t="shared" si="67"/>
        <v>4</v>
      </c>
      <c r="D2175">
        <v>2617</v>
      </c>
      <c r="E2175" t="s">
        <v>37</v>
      </c>
      <c r="F2175" s="4">
        <v>358000</v>
      </c>
      <c r="G2175" t="s">
        <v>6</v>
      </c>
      <c r="H2175">
        <v>2</v>
      </c>
      <c r="I2175" s="4">
        <f>IF(E2175="Rhode Island", Table1[[#This Row],[price]]*$L$3, IF(E2175="Massachusetts", Table1[[#This Row],[price]]*$L$2, 1))</f>
        <v>358000</v>
      </c>
    </row>
    <row r="2176" spans="1:9" x14ac:dyDescent="0.25">
      <c r="A2176" s="2">
        <v>40168</v>
      </c>
      <c r="B2176" s="1">
        <f t="shared" si="66"/>
        <v>2009</v>
      </c>
      <c r="C2176" s="1">
        <f t="shared" si="67"/>
        <v>4</v>
      </c>
      <c r="D2176">
        <v>2603</v>
      </c>
      <c r="E2176" t="s">
        <v>37</v>
      </c>
      <c r="F2176" s="4">
        <v>415000</v>
      </c>
      <c r="G2176" t="s">
        <v>6</v>
      </c>
      <c r="H2176">
        <v>1</v>
      </c>
      <c r="I2176" s="4">
        <f>IF(E2176="Rhode Island", Table1[[#This Row],[price]]*$L$3, IF(E2176="Massachusetts", Table1[[#This Row],[price]]*$L$2, 1))</f>
        <v>415000</v>
      </c>
    </row>
    <row r="2177" spans="1:9" x14ac:dyDescent="0.25">
      <c r="A2177" s="2">
        <v>40169</v>
      </c>
      <c r="B2177" s="1">
        <f t="shared" si="66"/>
        <v>2009</v>
      </c>
      <c r="C2177" s="1">
        <f t="shared" si="67"/>
        <v>4</v>
      </c>
      <c r="D2177">
        <v>2615</v>
      </c>
      <c r="E2177" t="s">
        <v>37</v>
      </c>
      <c r="F2177" s="4">
        <v>432000</v>
      </c>
      <c r="G2177" t="s">
        <v>5</v>
      </c>
      <c r="H2177">
        <v>3</v>
      </c>
      <c r="I2177" s="4">
        <f>IF(E2177="Rhode Island", Table1[[#This Row],[price]]*$L$3, IF(E2177="Massachusetts", Table1[[#This Row],[price]]*$L$2, 1))</f>
        <v>432000</v>
      </c>
    </row>
    <row r="2178" spans="1:9" x14ac:dyDescent="0.25">
      <c r="A2178" s="2">
        <v>40169</v>
      </c>
      <c r="B2178" s="1">
        <f t="shared" ref="B2178:B2241" si="68">YEAR(A2178)</f>
        <v>2009</v>
      </c>
      <c r="C2178" s="1">
        <f t="shared" ref="C2178:C2241" si="69">ROUNDUP(MONTH(A2178)/3,0)</f>
        <v>4</v>
      </c>
      <c r="D2178">
        <v>2913</v>
      </c>
      <c r="E2178" t="s">
        <v>36</v>
      </c>
      <c r="F2178" s="4">
        <v>466000</v>
      </c>
      <c r="G2178" t="s">
        <v>5</v>
      </c>
      <c r="H2178">
        <v>4</v>
      </c>
      <c r="I2178" s="4">
        <f>IF(E2178="Rhode Island", Table1[[#This Row],[price]]*$L$3, IF(E2178="Massachusetts", Table1[[#This Row],[price]]*$L$2, 1))</f>
        <v>466000</v>
      </c>
    </row>
    <row r="2179" spans="1:9" x14ac:dyDescent="0.25">
      <c r="A2179" s="2">
        <v>40169</v>
      </c>
      <c r="B2179" s="1">
        <f t="shared" si="68"/>
        <v>2009</v>
      </c>
      <c r="C2179" s="1">
        <f t="shared" si="69"/>
        <v>4</v>
      </c>
      <c r="D2179">
        <v>2615</v>
      </c>
      <c r="E2179" t="s">
        <v>37</v>
      </c>
      <c r="F2179" s="4">
        <v>610000</v>
      </c>
      <c r="G2179" t="s">
        <v>5</v>
      </c>
      <c r="H2179">
        <v>5</v>
      </c>
      <c r="I2179" s="4">
        <f>IF(E2179="Rhode Island", Table1[[#This Row],[price]]*$L$3, IF(E2179="Massachusetts", Table1[[#This Row],[price]]*$L$2, 1))</f>
        <v>610000</v>
      </c>
    </row>
    <row r="2180" spans="1:9" x14ac:dyDescent="0.25">
      <c r="A2180" s="2">
        <v>40169</v>
      </c>
      <c r="B2180" s="1">
        <f t="shared" si="68"/>
        <v>2009</v>
      </c>
      <c r="C2180" s="1">
        <f t="shared" si="69"/>
        <v>4</v>
      </c>
      <c r="D2180">
        <v>2611</v>
      </c>
      <c r="E2180" t="s">
        <v>37</v>
      </c>
      <c r="F2180" s="4">
        <v>272000</v>
      </c>
      <c r="G2180" t="s">
        <v>6</v>
      </c>
      <c r="H2180">
        <v>1</v>
      </c>
      <c r="I2180" s="4">
        <f>IF(E2180="Rhode Island", Table1[[#This Row],[price]]*$L$3, IF(E2180="Massachusetts", Table1[[#This Row],[price]]*$L$2, 1))</f>
        <v>272000</v>
      </c>
    </row>
    <row r="2181" spans="1:9" x14ac:dyDescent="0.25">
      <c r="A2181" s="2">
        <v>40169</v>
      </c>
      <c r="B2181" s="1">
        <f t="shared" si="68"/>
        <v>2009</v>
      </c>
      <c r="C2181" s="1">
        <f t="shared" si="69"/>
        <v>4</v>
      </c>
      <c r="D2181">
        <v>2606</v>
      </c>
      <c r="E2181" t="s">
        <v>37</v>
      </c>
      <c r="F2181" s="4">
        <v>335000</v>
      </c>
      <c r="G2181" t="s">
        <v>6</v>
      </c>
      <c r="H2181">
        <v>2</v>
      </c>
      <c r="I2181" s="4">
        <f>IF(E2181="Rhode Island", Table1[[#This Row],[price]]*$L$3, IF(E2181="Massachusetts", Table1[[#This Row],[price]]*$L$2, 1))</f>
        <v>335000</v>
      </c>
    </row>
    <row r="2182" spans="1:9" x14ac:dyDescent="0.25">
      <c r="A2182" s="2">
        <v>40169</v>
      </c>
      <c r="B2182" s="1">
        <f t="shared" si="68"/>
        <v>2009</v>
      </c>
      <c r="C2182" s="1">
        <f t="shared" si="69"/>
        <v>4</v>
      </c>
      <c r="D2182">
        <v>2606</v>
      </c>
      <c r="E2182" t="s">
        <v>37</v>
      </c>
      <c r="F2182" s="4">
        <v>350000</v>
      </c>
      <c r="G2182" t="s">
        <v>6</v>
      </c>
      <c r="H2182">
        <v>2</v>
      </c>
      <c r="I2182" s="4">
        <f>IF(E2182="Rhode Island", Table1[[#This Row],[price]]*$L$3, IF(E2182="Massachusetts", Table1[[#This Row],[price]]*$L$2, 1))</f>
        <v>350000</v>
      </c>
    </row>
    <row r="2183" spans="1:9" x14ac:dyDescent="0.25">
      <c r="A2183" s="2">
        <v>40170</v>
      </c>
      <c r="B2183" s="1">
        <f t="shared" si="68"/>
        <v>2009</v>
      </c>
      <c r="C2183" s="1">
        <f t="shared" si="69"/>
        <v>4</v>
      </c>
      <c r="D2183">
        <v>2906</v>
      </c>
      <c r="E2183" t="s">
        <v>36</v>
      </c>
      <c r="F2183" s="4">
        <v>365000</v>
      </c>
      <c r="G2183" t="s">
        <v>5</v>
      </c>
      <c r="H2183">
        <v>3</v>
      </c>
      <c r="I2183" s="4">
        <f>IF(E2183="Rhode Island", Table1[[#This Row],[price]]*$L$3, IF(E2183="Massachusetts", Table1[[#This Row],[price]]*$L$2, 1))</f>
        <v>365000</v>
      </c>
    </row>
    <row r="2184" spans="1:9" x14ac:dyDescent="0.25">
      <c r="A2184" s="2">
        <v>40170</v>
      </c>
      <c r="B2184" s="1">
        <f t="shared" si="68"/>
        <v>2009</v>
      </c>
      <c r="C2184" s="1">
        <f t="shared" si="69"/>
        <v>4</v>
      </c>
      <c r="D2184">
        <v>2615</v>
      </c>
      <c r="E2184" t="s">
        <v>37</v>
      </c>
      <c r="F2184" s="4">
        <v>385000</v>
      </c>
      <c r="G2184" t="s">
        <v>5</v>
      </c>
      <c r="H2184">
        <v>3</v>
      </c>
      <c r="I2184" s="4">
        <f>IF(E2184="Rhode Island", Table1[[#This Row],[price]]*$L$3, IF(E2184="Massachusetts", Table1[[#This Row],[price]]*$L$2, 1))</f>
        <v>385000</v>
      </c>
    </row>
    <row r="2185" spans="1:9" x14ac:dyDescent="0.25">
      <c r="A2185" s="2">
        <v>40170</v>
      </c>
      <c r="B2185" s="1">
        <f t="shared" si="68"/>
        <v>2009</v>
      </c>
      <c r="C2185" s="1">
        <f t="shared" si="69"/>
        <v>4</v>
      </c>
      <c r="D2185">
        <v>2905</v>
      </c>
      <c r="E2185" t="s">
        <v>36</v>
      </c>
      <c r="F2185" s="4">
        <v>425000</v>
      </c>
      <c r="G2185" t="s">
        <v>5</v>
      </c>
      <c r="H2185">
        <v>3</v>
      </c>
      <c r="I2185" s="4">
        <f>IF(E2185="Rhode Island", Table1[[#This Row],[price]]*$L$3, IF(E2185="Massachusetts", Table1[[#This Row],[price]]*$L$2, 1))</f>
        <v>425000</v>
      </c>
    </row>
    <row r="2186" spans="1:9" x14ac:dyDescent="0.25">
      <c r="A2186" s="2">
        <v>40170</v>
      </c>
      <c r="B2186" s="1">
        <f t="shared" si="68"/>
        <v>2009</v>
      </c>
      <c r="C2186" s="1">
        <f t="shared" si="69"/>
        <v>4</v>
      </c>
      <c r="D2186">
        <v>2902</v>
      </c>
      <c r="E2186" t="s">
        <v>36</v>
      </c>
      <c r="F2186" s="4">
        <v>425000</v>
      </c>
      <c r="G2186" t="s">
        <v>5</v>
      </c>
      <c r="H2186">
        <v>3</v>
      </c>
      <c r="I2186" s="4">
        <f>IF(E2186="Rhode Island", Table1[[#This Row],[price]]*$L$3, IF(E2186="Massachusetts", Table1[[#This Row],[price]]*$L$2, 1))</f>
        <v>425000</v>
      </c>
    </row>
    <row r="2187" spans="1:9" x14ac:dyDescent="0.25">
      <c r="A2187" s="2">
        <v>40170</v>
      </c>
      <c r="B2187" s="1">
        <f t="shared" si="68"/>
        <v>2009</v>
      </c>
      <c r="C2187" s="1">
        <f t="shared" si="69"/>
        <v>4</v>
      </c>
      <c r="D2187">
        <v>2914</v>
      </c>
      <c r="E2187" t="s">
        <v>36</v>
      </c>
      <c r="F2187" s="4">
        <v>432500</v>
      </c>
      <c r="G2187" t="s">
        <v>5</v>
      </c>
      <c r="H2187">
        <v>3</v>
      </c>
      <c r="I2187" s="4">
        <f>IF(E2187="Rhode Island", Table1[[#This Row],[price]]*$L$3, IF(E2187="Massachusetts", Table1[[#This Row],[price]]*$L$2, 1))</f>
        <v>432500</v>
      </c>
    </row>
    <row r="2188" spans="1:9" x14ac:dyDescent="0.25">
      <c r="A2188" s="2">
        <v>40170</v>
      </c>
      <c r="B2188" s="1">
        <f t="shared" si="68"/>
        <v>2009</v>
      </c>
      <c r="C2188" s="1">
        <f t="shared" si="69"/>
        <v>4</v>
      </c>
      <c r="D2188">
        <v>2905</v>
      </c>
      <c r="E2188" t="s">
        <v>36</v>
      </c>
      <c r="F2188" s="4">
        <v>460000</v>
      </c>
      <c r="G2188" t="s">
        <v>5</v>
      </c>
      <c r="H2188">
        <v>3</v>
      </c>
      <c r="I2188" s="4">
        <f>IF(E2188="Rhode Island", Table1[[#This Row],[price]]*$L$3, IF(E2188="Massachusetts", Table1[[#This Row],[price]]*$L$2, 1))</f>
        <v>460000</v>
      </c>
    </row>
    <row r="2189" spans="1:9" x14ac:dyDescent="0.25">
      <c r="A2189" s="2">
        <v>40170</v>
      </c>
      <c r="B2189" s="1">
        <f t="shared" si="68"/>
        <v>2009</v>
      </c>
      <c r="C2189" s="1">
        <f t="shared" si="69"/>
        <v>4</v>
      </c>
      <c r="D2189">
        <v>2904</v>
      </c>
      <c r="E2189" t="s">
        <v>36</v>
      </c>
      <c r="F2189" s="4">
        <v>465000</v>
      </c>
      <c r="G2189" t="s">
        <v>5</v>
      </c>
      <c r="H2189">
        <v>3</v>
      </c>
      <c r="I2189" s="4">
        <f>IF(E2189="Rhode Island", Table1[[#This Row],[price]]*$L$3, IF(E2189="Massachusetts", Table1[[#This Row],[price]]*$L$2, 1))</f>
        <v>465000</v>
      </c>
    </row>
    <row r="2190" spans="1:9" x14ac:dyDescent="0.25">
      <c r="A2190" s="2">
        <v>40170</v>
      </c>
      <c r="B2190" s="1">
        <f t="shared" si="68"/>
        <v>2009</v>
      </c>
      <c r="C2190" s="1">
        <f t="shared" si="69"/>
        <v>4</v>
      </c>
      <c r="D2190">
        <v>2906</v>
      </c>
      <c r="E2190" t="s">
        <v>36</v>
      </c>
      <c r="F2190" s="4">
        <v>474900</v>
      </c>
      <c r="G2190" t="s">
        <v>5</v>
      </c>
      <c r="H2190">
        <v>4</v>
      </c>
      <c r="I2190" s="4">
        <f>IF(E2190="Rhode Island", Table1[[#This Row],[price]]*$L$3, IF(E2190="Massachusetts", Table1[[#This Row],[price]]*$L$2, 1))</f>
        <v>474900</v>
      </c>
    </row>
    <row r="2191" spans="1:9" x14ac:dyDescent="0.25">
      <c r="A2191" s="2">
        <v>40170</v>
      </c>
      <c r="B2191" s="1">
        <f t="shared" si="68"/>
        <v>2009</v>
      </c>
      <c r="C2191" s="1">
        <f t="shared" si="69"/>
        <v>4</v>
      </c>
      <c r="D2191">
        <v>2615</v>
      </c>
      <c r="E2191" t="s">
        <v>37</v>
      </c>
      <c r="F2191" s="4">
        <v>489000</v>
      </c>
      <c r="G2191" t="s">
        <v>5</v>
      </c>
      <c r="H2191">
        <v>4</v>
      </c>
      <c r="I2191" s="4">
        <f>IF(E2191="Rhode Island", Table1[[#This Row],[price]]*$L$3, IF(E2191="Massachusetts", Table1[[#This Row],[price]]*$L$2, 1))</f>
        <v>489000</v>
      </c>
    </row>
    <row r="2192" spans="1:9" x14ac:dyDescent="0.25">
      <c r="A2192" s="2">
        <v>40170</v>
      </c>
      <c r="B2192" s="1">
        <f t="shared" si="68"/>
        <v>2009</v>
      </c>
      <c r="C2192" s="1">
        <f t="shared" si="69"/>
        <v>4</v>
      </c>
      <c r="D2192">
        <v>2615</v>
      </c>
      <c r="E2192" t="s">
        <v>37</v>
      </c>
      <c r="F2192" s="4">
        <v>490000</v>
      </c>
      <c r="G2192" t="s">
        <v>5</v>
      </c>
      <c r="H2192">
        <v>4</v>
      </c>
      <c r="I2192" s="4">
        <f>IF(E2192="Rhode Island", Table1[[#This Row],[price]]*$L$3, IF(E2192="Massachusetts", Table1[[#This Row],[price]]*$L$2, 1))</f>
        <v>490000</v>
      </c>
    </row>
    <row r="2193" spans="1:9" x14ac:dyDescent="0.25">
      <c r="A2193" s="2">
        <v>40170</v>
      </c>
      <c r="B2193" s="1">
        <f t="shared" si="68"/>
        <v>2009</v>
      </c>
      <c r="C2193" s="1">
        <f t="shared" si="69"/>
        <v>4</v>
      </c>
      <c r="D2193">
        <v>2913</v>
      </c>
      <c r="E2193" t="s">
        <v>36</v>
      </c>
      <c r="F2193" s="4">
        <v>509000</v>
      </c>
      <c r="G2193" t="s">
        <v>5</v>
      </c>
      <c r="H2193">
        <v>4</v>
      </c>
      <c r="I2193" s="4">
        <f>IF(E2193="Rhode Island", Table1[[#This Row],[price]]*$L$3, IF(E2193="Massachusetts", Table1[[#This Row],[price]]*$L$2, 1))</f>
        <v>509000</v>
      </c>
    </row>
    <row r="2194" spans="1:9" x14ac:dyDescent="0.25">
      <c r="A2194" s="2">
        <v>40170</v>
      </c>
      <c r="B2194" s="1">
        <f t="shared" si="68"/>
        <v>2009</v>
      </c>
      <c r="C2194" s="1">
        <f t="shared" si="69"/>
        <v>4</v>
      </c>
      <c r="D2194">
        <v>2615</v>
      </c>
      <c r="E2194" t="s">
        <v>37</v>
      </c>
      <c r="F2194" s="4">
        <v>625000</v>
      </c>
      <c r="G2194" t="s">
        <v>5</v>
      </c>
      <c r="H2194">
        <v>4</v>
      </c>
      <c r="I2194" s="4">
        <f>IF(E2194="Rhode Island", Table1[[#This Row],[price]]*$L$3, IF(E2194="Massachusetts", Table1[[#This Row],[price]]*$L$2, 1))</f>
        <v>625000</v>
      </c>
    </row>
    <row r="2195" spans="1:9" x14ac:dyDescent="0.25">
      <c r="A2195" s="2">
        <v>40170</v>
      </c>
      <c r="B2195" s="1">
        <f t="shared" si="68"/>
        <v>2009</v>
      </c>
      <c r="C2195" s="1">
        <f t="shared" si="69"/>
        <v>4</v>
      </c>
      <c r="D2195">
        <v>2602</v>
      </c>
      <c r="E2195" t="s">
        <v>37</v>
      </c>
      <c r="F2195" s="4">
        <v>640000</v>
      </c>
      <c r="G2195" t="s">
        <v>5</v>
      </c>
      <c r="H2195">
        <v>3</v>
      </c>
      <c r="I2195" s="4">
        <f>IF(E2195="Rhode Island", Table1[[#This Row],[price]]*$L$3, IF(E2195="Massachusetts", Table1[[#This Row],[price]]*$L$2, 1))</f>
        <v>640000</v>
      </c>
    </row>
    <row r="2196" spans="1:9" x14ac:dyDescent="0.25">
      <c r="A2196" s="2">
        <v>40170</v>
      </c>
      <c r="B2196" s="1">
        <f t="shared" si="68"/>
        <v>2009</v>
      </c>
      <c r="C2196" s="1">
        <f t="shared" si="69"/>
        <v>4</v>
      </c>
      <c r="D2196">
        <v>2602</v>
      </c>
      <c r="E2196" t="s">
        <v>37</v>
      </c>
      <c r="F2196" s="4">
        <v>725000</v>
      </c>
      <c r="G2196" t="s">
        <v>5</v>
      </c>
      <c r="H2196">
        <v>4</v>
      </c>
      <c r="I2196" s="4">
        <f>IF(E2196="Rhode Island", Table1[[#This Row],[price]]*$L$3, IF(E2196="Massachusetts", Table1[[#This Row],[price]]*$L$2, 1))</f>
        <v>725000</v>
      </c>
    </row>
    <row r="2197" spans="1:9" x14ac:dyDescent="0.25">
      <c r="A2197" s="2">
        <v>40170</v>
      </c>
      <c r="B2197" s="1">
        <f t="shared" si="68"/>
        <v>2009</v>
      </c>
      <c r="C2197" s="1">
        <f t="shared" si="69"/>
        <v>4</v>
      </c>
      <c r="D2197">
        <v>2607</v>
      </c>
      <c r="E2197" t="s">
        <v>37</v>
      </c>
      <c r="F2197" s="4">
        <v>732000</v>
      </c>
      <c r="G2197" t="s">
        <v>5</v>
      </c>
      <c r="H2197">
        <v>5</v>
      </c>
      <c r="I2197" s="4">
        <f>IF(E2197="Rhode Island", Table1[[#This Row],[price]]*$L$3, IF(E2197="Massachusetts", Table1[[#This Row],[price]]*$L$2, 1))</f>
        <v>732000</v>
      </c>
    </row>
    <row r="2198" spans="1:9" x14ac:dyDescent="0.25">
      <c r="A2198" s="2">
        <v>40170</v>
      </c>
      <c r="B2198" s="1">
        <f t="shared" si="68"/>
        <v>2009</v>
      </c>
      <c r="C2198" s="1">
        <f t="shared" si="69"/>
        <v>4</v>
      </c>
      <c r="D2198">
        <v>2614</v>
      </c>
      <c r="E2198" t="s">
        <v>37</v>
      </c>
      <c r="F2198" s="4">
        <v>735000</v>
      </c>
      <c r="G2198" t="s">
        <v>5</v>
      </c>
      <c r="H2198">
        <v>4</v>
      </c>
      <c r="I2198" s="4">
        <f>IF(E2198="Rhode Island", Table1[[#This Row],[price]]*$L$3, IF(E2198="Massachusetts", Table1[[#This Row],[price]]*$L$2, 1))</f>
        <v>735000</v>
      </c>
    </row>
    <row r="2199" spans="1:9" x14ac:dyDescent="0.25">
      <c r="A2199" s="2">
        <v>40170</v>
      </c>
      <c r="B2199" s="1">
        <f t="shared" si="68"/>
        <v>2009</v>
      </c>
      <c r="C2199" s="1">
        <f t="shared" si="69"/>
        <v>4</v>
      </c>
      <c r="D2199">
        <v>2606</v>
      </c>
      <c r="E2199" t="s">
        <v>37</v>
      </c>
      <c r="F2199" s="4">
        <v>820000</v>
      </c>
      <c r="G2199" t="s">
        <v>5</v>
      </c>
      <c r="H2199">
        <v>4</v>
      </c>
      <c r="I2199" s="4">
        <f>IF(E2199="Rhode Island", Table1[[#This Row],[price]]*$L$3, IF(E2199="Massachusetts", Table1[[#This Row],[price]]*$L$2, 1))</f>
        <v>820000</v>
      </c>
    </row>
    <row r="2200" spans="1:9" x14ac:dyDescent="0.25">
      <c r="A2200" s="2">
        <v>40170</v>
      </c>
      <c r="B2200" s="1">
        <f t="shared" si="68"/>
        <v>2009</v>
      </c>
      <c r="C2200" s="1">
        <f t="shared" si="69"/>
        <v>4</v>
      </c>
      <c r="D2200">
        <v>2603</v>
      </c>
      <c r="E2200" t="s">
        <v>37</v>
      </c>
      <c r="F2200" s="4">
        <v>1420000</v>
      </c>
      <c r="G2200" t="s">
        <v>5</v>
      </c>
      <c r="H2200">
        <v>5</v>
      </c>
      <c r="I2200" s="4">
        <f>IF(E2200="Rhode Island", Table1[[#This Row],[price]]*$L$3, IF(E2200="Massachusetts", Table1[[#This Row],[price]]*$L$2, 1))</f>
        <v>1420000</v>
      </c>
    </row>
    <row r="2201" spans="1:9" x14ac:dyDescent="0.25">
      <c r="A2201" s="2">
        <v>40170</v>
      </c>
      <c r="B2201" s="1">
        <f t="shared" si="68"/>
        <v>2009</v>
      </c>
      <c r="C2201" s="1">
        <f t="shared" si="69"/>
        <v>4</v>
      </c>
      <c r="D2201">
        <v>2603</v>
      </c>
      <c r="E2201" t="s">
        <v>37</v>
      </c>
      <c r="F2201" s="4">
        <v>330000</v>
      </c>
      <c r="G2201" t="s">
        <v>6</v>
      </c>
      <c r="H2201">
        <v>1</v>
      </c>
      <c r="I2201" s="4">
        <f>IF(E2201="Rhode Island", Table1[[#This Row],[price]]*$L$3, IF(E2201="Massachusetts", Table1[[#This Row],[price]]*$L$2, 1))</f>
        <v>330000</v>
      </c>
    </row>
    <row r="2202" spans="1:9" x14ac:dyDescent="0.25">
      <c r="A2202" s="2">
        <v>40171</v>
      </c>
      <c r="B2202" s="1">
        <f t="shared" si="68"/>
        <v>2009</v>
      </c>
      <c r="C2202" s="1">
        <f t="shared" si="69"/>
        <v>4</v>
      </c>
      <c r="D2202">
        <v>2617</v>
      </c>
      <c r="E2202" t="s">
        <v>37</v>
      </c>
      <c r="F2202" s="4">
        <v>405000</v>
      </c>
      <c r="G2202" t="s">
        <v>5</v>
      </c>
      <c r="H2202">
        <v>3</v>
      </c>
      <c r="I2202" s="4">
        <f>IF(E2202="Rhode Island", Table1[[#This Row],[price]]*$L$3, IF(E2202="Massachusetts", Table1[[#This Row],[price]]*$L$2, 1))</f>
        <v>405000</v>
      </c>
    </row>
    <row r="2203" spans="1:9" x14ac:dyDescent="0.25">
      <c r="A2203" s="2">
        <v>40171</v>
      </c>
      <c r="B2203" s="1">
        <f t="shared" si="68"/>
        <v>2009</v>
      </c>
      <c r="C2203" s="1">
        <f t="shared" si="69"/>
        <v>4</v>
      </c>
      <c r="D2203">
        <v>2615</v>
      </c>
      <c r="E2203" t="s">
        <v>37</v>
      </c>
      <c r="F2203" s="4">
        <v>425100</v>
      </c>
      <c r="G2203" t="s">
        <v>5</v>
      </c>
      <c r="H2203">
        <v>3</v>
      </c>
      <c r="I2203" s="4">
        <f>IF(E2203="Rhode Island", Table1[[#This Row],[price]]*$L$3, IF(E2203="Massachusetts", Table1[[#This Row],[price]]*$L$2, 1))</f>
        <v>425100</v>
      </c>
    </row>
    <row r="2204" spans="1:9" x14ac:dyDescent="0.25">
      <c r="A2204" s="2">
        <v>40171</v>
      </c>
      <c r="B2204" s="1">
        <f t="shared" si="68"/>
        <v>2009</v>
      </c>
      <c r="C2204" s="1">
        <f t="shared" si="69"/>
        <v>4</v>
      </c>
      <c r="D2204">
        <v>2906</v>
      </c>
      <c r="E2204" t="s">
        <v>36</v>
      </c>
      <c r="F2204" s="4">
        <v>460000</v>
      </c>
      <c r="G2204" t="s">
        <v>5</v>
      </c>
      <c r="H2204">
        <v>4</v>
      </c>
      <c r="I2204" s="4">
        <f>IF(E2204="Rhode Island", Table1[[#This Row],[price]]*$L$3, IF(E2204="Massachusetts", Table1[[#This Row],[price]]*$L$2, 1))</f>
        <v>460000</v>
      </c>
    </row>
    <row r="2205" spans="1:9" x14ac:dyDescent="0.25">
      <c r="A2205" s="2">
        <v>40171</v>
      </c>
      <c r="B2205" s="1">
        <f t="shared" si="68"/>
        <v>2009</v>
      </c>
      <c r="C2205" s="1">
        <f t="shared" si="69"/>
        <v>4</v>
      </c>
      <c r="D2205">
        <v>2905</v>
      </c>
      <c r="E2205" t="s">
        <v>36</v>
      </c>
      <c r="F2205" s="4">
        <v>485000</v>
      </c>
      <c r="G2205" t="s">
        <v>5</v>
      </c>
      <c r="H2205">
        <v>3</v>
      </c>
      <c r="I2205" s="4">
        <f>IF(E2205="Rhode Island", Table1[[#This Row],[price]]*$L$3, IF(E2205="Massachusetts", Table1[[#This Row],[price]]*$L$2, 1))</f>
        <v>485000</v>
      </c>
    </row>
    <row r="2206" spans="1:9" x14ac:dyDescent="0.25">
      <c r="A2206" s="2">
        <v>40171</v>
      </c>
      <c r="B2206" s="1">
        <f t="shared" si="68"/>
        <v>2009</v>
      </c>
      <c r="C2206" s="1">
        <f t="shared" si="69"/>
        <v>4</v>
      </c>
      <c r="D2206">
        <v>2905</v>
      </c>
      <c r="E2206" t="s">
        <v>36</v>
      </c>
      <c r="F2206" s="4">
        <v>525000</v>
      </c>
      <c r="G2206" t="s">
        <v>5</v>
      </c>
      <c r="H2206">
        <v>4</v>
      </c>
      <c r="I2206" s="4">
        <f>IF(E2206="Rhode Island", Table1[[#This Row],[price]]*$L$3, IF(E2206="Massachusetts", Table1[[#This Row],[price]]*$L$2, 1))</f>
        <v>525000</v>
      </c>
    </row>
    <row r="2207" spans="1:9" x14ac:dyDescent="0.25">
      <c r="A2207" s="2">
        <v>40171</v>
      </c>
      <c r="B2207" s="1">
        <f t="shared" si="68"/>
        <v>2009</v>
      </c>
      <c r="C2207" s="1">
        <f t="shared" si="69"/>
        <v>4</v>
      </c>
      <c r="D2207">
        <v>2604</v>
      </c>
      <c r="E2207" t="s">
        <v>37</v>
      </c>
      <c r="F2207" s="4">
        <v>580000</v>
      </c>
      <c r="G2207" t="s">
        <v>5</v>
      </c>
      <c r="H2207">
        <v>3</v>
      </c>
      <c r="I2207" s="4">
        <f>IF(E2207="Rhode Island", Table1[[#This Row],[price]]*$L$3, IF(E2207="Massachusetts", Table1[[#This Row],[price]]*$L$2, 1))</f>
        <v>580000</v>
      </c>
    </row>
    <row r="2208" spans="1:9" x14ac:dyDescent="0.25">
      <c r="A2208" s="2">
        <v>40171</v>
      </c>
      <c r="B2208" s="1">
        <f t="shared" si="68"/>
        <v>2009</v>
      </c>
      <c r="C2208" s="1">
        <f t="shared" si="69"/>
        <v>4</v>
      </c>
      <c r="D2208">
        <v>2602</v>
      </c>
      <c r="E2208" t="s">
        <v>37</v>
      </c>
      <c r="F2208" s="4">
        <v>583000</v>
      </c>
      <c r="G2208" t="s">
        <v>5</v>
      </c>
      <c r="H2208">
        <v>4</v>
      </c>
      <c r="I2208" s="4">
        <f>IF(E2208="Rhode Island", Table1[[#This Row],[price]]*$L$3, IF(E2208="Massachusetts", Table1[[#This Row],[price]]*$L$2, 1))</f>
        <v>583000</v>
      </c>
    </row>
    <row r="2209" spans="1:9" x14ac:dyDescent="0.25">
      <c r="A2209" s="2">
        <v>40171</v>
      </c>
      <c r="B2209" s="1">
        <f t="shared" si="68"/>
        <v>2009</v>
      </c>
      <c r="C2209" s="1">
        <f t="shared" si="69"/>
        <v>4</v>
      </c>
      <c r="D2209">
        <v>2607</v>
      </c>
      <c r="E2209" t="s">
        <v>37</v>
      </c>
      <c r="F2209" s="4">
        <v>635000</v>
      </c>
      <c r="G2209" t="s">
        <v>5</v>
      </c>
      <c r="H2209">
        <v>3</v>
      </c>
      <c r="I2209" s="4">
        <f>IF(E2209="Rhode Island", Table1[[#This Row],[price]]*$L$3, IF(E2209="Massachusetts", Table1[[#This Row],[price]]*$L$2, 1))</f>
        <v>635000</v>
      </c>
    </row>
    <row r="2210" spans="1:9" x14ac:dyDescent="0.25">
      <c r="A2210" s="2">
        <v>40171</v>
      </c>
      <c r="B2210" s="1">
        <f t="shared" si="68"/>
        <v>2009</v>
      </c>
      <c r="C2210" s="1">
        <f t="shared" si="69"/>
        <v>4</v>
      </c>
      <c r="D2210">
        <v>2611</v>
      </c>
      <c r="E2210" t="s">
        <v>37</v>
      </c>
      <c r="F2210" s="4">
        <v>683000</v>
      </c>
      <c r="G2210" t="s">
        <v>5</v>
      </c>
      <c r="H2210">
        <v>5</v>
      </c>
      <c r="I2210" s="4">
        <f>IF(E2210="Rhode Island", Table1[[#This Row],[price]]*$L$3, IF(E2210="Massachusetts", Table1[[#This Row],[price]]*$L$2, 1))</f>
        <v>683000</v>
      </c>
    </row>
    <row r="2211" spans="1:9" x14ac:dyDescent="0.25">
      <c r="A2211" s="2">
        <v>40171</v>
      </c>
      <c r="B2211" s="1">
        <f t="shared" si="68"/>
        <v>2009</v>
      </c>
      <c r="C2211" s="1">
        <f t="shared" si="69"/>
        <v>4</v>
      </c>
      <c r="D2211">
        <v>2905</v>
      </c>
      <c r="E2211" t="s">
        <v>36</v>
      </c>
      <c r="F2211" s="4">
        <v>750000</v>
      </c>
      <c r="G2211" t="s">
        <v>5</v>
      </c>
      <c r="H2211">
        <v>4</v>
      </c>
      <c r="I2211" s="4">
        <f>IF(E2211="Rhode Island", Table1[[#This Row],[price]]*$L$3, IF(E2211="Massachusetts", Table1[[#This Row],[price]]*$L$2, 1))</f>
        <v>750000</v>
      </c>
    </row>
    <row r="2212" spans="1:9" x14ac:dyDescent="0.25">
      <c r="A2212" s="2">
        <v>40171</v>
      </c>
      <c r="B2212" s="1">
        <f t="shared" si="68"/>
        <v>2009</v>
      </c>
      <c r="C2212" s="1">
        <f t="shared" si="69"/>
        <v>4</v>
      </c>
      <c r="D2212">
        <v>2606</v>
      </c>
      <c r="E2212" t="s">
        <v>37</v>
      </c>
      <c r="F2212" s="4">
        <v>366000</v>
      </c>
      <c r="G2212" t="s">
        <v>6</v>
      </c>
      <c r="H2212">
        <v>2</v>
      </c>
      <c r="I2212" s="4">
        <f>IF(E2212="Rhode Island", Table1[[#This Row],[price]]*$L$3, IF(E2212="Massachusetts", Table1[[#This Row],[price]]*$L$2, 1))</f>
        <v>366000</v>
      </c>
    </row>
    <row r="2213" spans="1:9" x14ac:dyDescent="0.25">
      <c r="A2213" s="2">
        <v>40171</v>
      </c>
      <c r="B2213" s="1">
        <f t="shared" si="68"/>
        <v>2009</v>
      </c>
      <c r="C2213" s="1">
        <f t="shared" si="69"/>
        <v>4</v>
      </c>
      <c r="D2213">
        <v>2617</v>
      </c>
      <c r="E2213" t="s">
        <v>37</v>
      </c>
      <c r="F2213" s="4">
        <v>367000</v>
      </c>
      <c r="G2213" t="s">
        <v>6</v>
      </c>
      <c r="H2213">
        <v>2</v>
      </c>
      <c r="I2213" s="4">
        <f>IF(E2213="Rhode Island", Table1[[#This Row],[price]]*$L$3, IF(E2213="Massachusetts", Table1[[#This Row],[price]]*$L$2, 1))</f>
        <v>367000</v>
      </c>
    </row>
    <row r="2214" spans="1:9" x14ac:dyDescent="0.25">
      <c r="A2214" s="2">
        <v>40182</v>
      </c>
      <c r="B2214" s="1">
        <f t="shared" si="68"/>
        <v>2010</v>
      </c>
      <c r="C2214" s="1">
        <f t="shared" si="69"/>
        <v>1</v>
      </c>
      <c r="D2214">
        <v>2615</v>
      </c>
      <c r="E2214" t="s">
        <v>37</v>
      </c>
      <c r="F2214" s="4">
        <v>435000</v>
      </c>
      <c r="G2214" t="s">
        <v>5</v>
      </c>
      <c r="H2214">
        <v>3</v>
      </c>
      <c r="I2214" s="4">
        <f>IF(E2214="Rhode Island", Table1[[#This Row],[price]]*$L$3, IF(E2214="Massachusetts", Table1[[#This Row],[price]]*$L$2, 1))</f>
        <v>435000</v>
      </c>
    </row>
    <row r="2215" spans="1:9" x14ac:dyDescent="0.25">
      <c r="A2215" s="2">
        <v>40183</v>
      </c>
      <c r="B2215" s="1">
        <f t="shared" si="68"/>
        <v>2010</v>
      </c>
      <c r="C2215" s="1">
        <f t="shared" si="69"/>
        <v>1</v>
      </c>
      <c r="D2215">
        <v>2904</v>
      </c>
      <c r="E2215" t="s">
        <v>36</v>
      </c>
      <c r="F2215" s="4">
        <v>712000</v>
      </c>
      <c r="G2215" t="s">
        <v>5</v>
      </c>
      <c r="H2215">
        <v>4</v>
      </c>
      <c r="I2215" s="4">
        <f>IF(E2215="Rhode Island", Table1[[#This Row],[price]]*$L$3, IF(E2215="Massachusetts", Table1[[#This Row],[price]]*$L$2, 1))</f>
        <v>712000</v>
      </c>
    </row>
    <row r="2216" spans="1:9" x14ac:dyDescent="0.25">
      <c r="A2216" s="2">
        <v>40184</v>
      </c>
      <c r="B2216" s="1">
        <f t="shared" si="68"/>
        <v>2010</v>
      </c>
      <c r="C2216" s="1">
        <f t="shared" si="69"/>
        <v>1</v>
      </c>
      <c r="D2216">
        <v>2617</v>
      </c>
      <c r="E2216" t="s">
        <v>37</v>
      </c>
      <c r="F2216" s="4">
        <v>435000</v>
      </c>
      <c r="G2216" t="s">
        <v>5</v>
      </c>
      <c r="H2216">
        <v>4</v>
      </c>
      <c r="I2216" s="4">
        <f>IF(E2216="Rhode Island", Table1[[#This Row],[price]]*$L$3, IF(E2216="Massachusetts", Table1[[#This Row],[price]]*$L$2, 1))</f>
        <v>435000</v>
      </c>
    </row>
    <row r="2217" spans="1:9" x14ac:dyDescent="0.25">
      <c r="A2217" s="2">
        <v>40184</v>
      </c>
      <c r="B2217" s="1">
        <f t="shared" si="68"/>
        <v>2010</v>
      </c>
      <c r="C2217" s="1">
        <f t="shared" si="69"/>
        <v>1</v>
      </c>
      <c r="D2217">
        <v>2606</v>
      </c>
      <c r="E2217" t="s">
        <v>37</v>
      </c>
      <c r="F2217" s="4">
        <v>1350000</v>
      </c>
      <c r="G2217" t="s">
        <v>5</v>
      </c>
      <c r="H2217">
        <v>5</v>
      </c>
      <c r="I2217" s="4">
        <f>IF(E2217="Rhode Island", Table1[[#This Row],[price]]*$L$3, IF(E2217="Massachusetts", Table1[[#This Row],[price]]*$L$2, 1))</f>
        <v>1350000</v>
      </c>
    </row>
    <row r="2218" spans="1:9" x14ac:dyDescent="0.25">
      <c r="A2218" s="2">
        <v>40185</v>
      </c>
      <c r="B2218" s="1">
        <f t="shared" si="68"/>
        <v>2010</v>
      </c>
      <c r="C2218" s="1">
        <f t="shared" si="69"/>
        <v>1</v>
      </c>
      <c r="D2218">
        <v>2905</v>
      </c>
      <c r="E2218" t="s">
        <v>36</v>
      </c>
      <c r="F2218" s="4">
        <v>612500</v>
      </c>
      <c r="G2218" t="s">
        <v>5</v>
      </c>
      <c r="H2218">
        <v>4</v>
      </c>
      <c r="I2218" s="4">
        <f>IF(E2218="Rhode Island", Table1[[#This Row],[price]]*$L$3, IF(E2218="Massachusetts", Table1[[#This Row],[price]]*$L$2, 1))</f>
        <v>612500</v>
      </c>
    </row>
    <row r="2219" spans="1:9" x14ac:dyDescent="0.25">
      <c r="A2219" s="2">
        <v>40186</v>
      </c>
      <c r="B2219" s="1">
        <f t="shared" si="68"/>
        <v>2010</v>
      </c>
      <c r="C2219" s="1">
        <f t="shared" si="69"/>
        <v>1</v>
      </c>
      <c r="D2219">
        <v>2614</v>
      </c>
      <c r="E2219" t="s">
        <v>37</v>
      </c>
      <c r="F2219" s="4">
        <v>420500</v>
      </c>
      <c r="G2219" t="s">
        <v>5</v>
      </c>
      <c r="H2219">
        <v>3</v>
      </c>
      <c r="I2219" s="4">
        <f>IF(E2219="Rhode Island", Table1[[#This Row],[price]]*$L$3, IF(E2219="Massachusetts", Table1[[#This Row],[price]]*$L$2, 1))</f>
        <v>420500</v>
      </c>
    </row>
    <row r="2220" spans="1:9" x14ac:dyDescent="0.25">
      <c r="A2220" s="2">
        <v>40186</v>
      </c>
      <c r="B2220" s="1">
        <f t="shared" si="68"/>
        <v>2010</v>
      </c>
      <c r="C2220" s="1">
        <f t="shared" si="69"/>
        <v>1</v>
      </c>
      <c r="D2220">
        <v>2902</v>
      </c>
      <c r="E2220" t="s">
        <v>36</v>
      </c>
      <c r="F2220" s="4">
        <v>432600</v>
      </c>
      <c r="G2220" t="s">
        <v>5</v>
      </c>
      <c r="H2220">
        <v>3</v>
      </c>
      <c r="I2220" s="4">
        <f>IF(E2220="Rhode Island", Table1[[#This Row],[price]]*$L$3, IF(E2220="Massachusetts", Table1[[#This Row],[price]]*$L$2, 1))</f>
        <v>432600</v>
      </c>
    </row>
    <row r="2221" spans="1:9" x14ac:dyDescent="0.25">
      <c r="A2221" s="2">
        <v>40189</v>
      </c>
      <c r="B2221" s="1">
        <f t="shared" si="68"/>
        <v>2010</v>
      </c>
      <c r="C2221" s="1">
        <f t="shared" si="69"/>
        <v>1</v>
      </c>
      <c r="D2221">
        <v>2903</v>
      </c>
      <c r="E2221" t="s">
        <v>36</v>
      </c>
      <c r="F2221" s="4">
        <v>525000</v>
      </c>
      <c r="G2221" t="s">
        <v>5</v>
      </c>
      <c r="H2221">
        <v>4</v>
      </c>
      <c r="I2221" s="4">
        <f>IF(E2221="Rhode Island", Table1[[#This Row],[price]]*$L$3, IF(E2221="Massachusetts", Table1[[#This Row],[price]]*$L$2, 1))</f>
        <v>525000</v>
      </c>
    </row>
    <row r="2222" spans="1:9" x14ac:dyDescent="0.25">
      <c r="A2222" s="2">
        <v>40189</v>
      </c>
      <c r="B2222" s="1">
        <f t="shared" si="68"/>
        <v>2010</v>
      </c>
      <c r="C2222" s="1">
        <f t="shared" si="69"/>
        <v>1</v>
      </c>
      <c r="D2222">
        <v>2611</v>
      </c>
      <c r="E2222" t="s">
        <v>37</v>
      </c>
      <c r="F2222" s="4">
        <v>535000</v>
      </c>
      <c r="G2222" t="s">
        <v>5</v>
      </c>
      <c r="H2222">
        <v>4</v>
      </c>
      <c r="I2222" s="4">
        <f>IF(E2222="Rhode Island", Table1[[#This Row],[price]]*$L$3, IF(E2222="Massachusetts", Table1[[#This Row],[price]]*$L$2, 1))</f>
        <v>535000</v>
      </c>
    </row>
    <row r="2223" spans="1:9" x14ac:dyDescent="0.25">
      <c r="A2223" s="2">
        <v>40189</v>
      </c>
      <c r="B2223" s="1">
        <f t="shared" si="68"/>
        <v>2010</v>
      </c>
      <c r="C2223" s="1">
        <f t="shared" si="69"/>
        <v>1</v>
      </c>
      <c r="D2223">
        <v>2913</v>
      </c>
      <c r="E2223" t="s">
        <v>36</v>
      </c>
      <c r="F2223" s="4">
        <v>640000</v>
      </c>
      <c r="G2223" t="s">
        <v>5</v>
      </c>
      <c r="H2223">
        <v>4</v>
      </c>
      <c r="I2223" s="4">
        <f>IF(E2223="Rhode Island", Table1[[#This Row],[price]]*$L$3, IF(E2223="Massachusetts", Table1[[#This Row],[price]]*$L$2, 1))</f>
        <v>640000</v>
      </c>
    </row>
    <row r="2224" spans="1:9" x14ac:dyDescent="0.25">
      <c r="A2224" s="2">
        <v>40189</v>
      </c>
      <c r="B2224" s="1">
        <f t="shared" si="68"/>
        <v>2010</v>
      </c>
      <c r="C2224" s="1">
        <f t="shared" si="69"/>
        <v>1</v>
      </c>
      <c r="D2224">
        <v>2602</v>
      </c>
      <c r="E2224" t="s">
        <v>37</v>
      </c>
      <c r="F2224" s="4">
        <v>270000</v>
      </c>
      <c r="G2224" t="s">
        <v>6</v>
      </c>
      <c r="H2224">
        <v>1</v>
      </c>
      <c r="I2224" s="4">
        <f>IF(E2224="Rhode Island", Table1[[#This Row],[price]]*$L$3, IF(E2224="Massachusetts", Table1[[#This Row],[price]]*$L$2, 1))</f>
        <v>270000</v>
      </c>
    </row>
    <row r="2225" spans="1:9" x14ac:dyDescent="0.25">
      <c r="A2225" s="2">
        <v>40189</v>
      </c>
      <c r="B2225" s="1">
        <f t="shared" si="68"/>
        <v>2010</v>
      </c>
      <c r="C2225" s="1">
        <f t="shared" si="69"/>
        <v>1</v>
      </c>
      <c r="D2225">
        <v>2601</v>
      </c>
      <c r="E2225" t="s">
        <v>37</v>
      </c>
      <c r="F2225" s="4">
        <v>480000</v>
      </c>
      <c r="G2225" t="s">
        <v>6</v>
      </c>
      <c r="H2225">
        <v>2</v>
      </c>
      <c r="I2225" s="4">
        <f>IF(E2225="Rhode Island", Table1[[#This Row],[price]]*$L$3, IF(E2225="Massachusetts", Table1[[#This Row],[price]]*$L$2, 1))</f>
        <v>480000</v>
      </c>
    </row>
    <row r="2226" spans="1:9" x14ac:dyDescent="0.25">
      <c r="A2226" s="2">
        <v>40191</v>
      </c>
      <c r="B2226" s="1">
        <f t="shared" si="68"/>
        <v>2010</v>
      </c>
      <c r="C2226" s="1">
        <f t="shared" si="69"/>
        <v>1</v>
      </c>
      <c r="D2226">
        <v>2617</v>
      </c>
      <c r="E2226" t="s">
        <v>37</v>
      </c>
      <c r="F2226" s="4">
        <v>519000</v>
      </c>
      <c r="G2226" t="s">
        <v>5</v>
      </c>
      <c r="H2226">
        <v>5</v>
      </c>
      <c r="I2226" s="4">
        <f>IF(E2226="Rhode Island", Table1[[#This Row],[price]]*$L$3, IF(E2226="Massachusetts", Table1[[#This Row],[price]]*$L$2, 1))</f>
        <v>519000</v>
      </c>
    </row>
    <row r="2227" spans="1:9" x14ac:dyDescent="0.25">
      <c r="A2227" s="2">
        <v>40191</v>
      </c>
      <c r="B2227" s="1">
        <f t="shared" si="68"/>
        <v>2010</v>
      </c>
      <c r="C2227" s="1">
        <f t="shared" si="69"/>
        <v>1</v>
      </c>
      <c r="D2227">
        <v>2904</v>
      </c>
      <c r="E2227" t="s">
        <v>36</v>
      </c>
      <c r="F2227" s="4">
        <v>585000</v>
      </c>
      <c r="G2227" t="s">
        <v>5</v>
      </c>
      <c r="H2227">
        <v>4</v>
      </c>
      <c r="I2227" s="4">
        <f>IF(E2227="Rhode Island", Table1[[#This Row],[price]]*$L$3, IF(E2227="Massachusetts", Table1[[#This Row],[price]]*$L$2, 1))</f>
        <v>585000</v>
      </c>
    </row>
    <row r="2228" spans="1:9" x14ac:dyDescent="0.25">
      <c r="A2228" s="2">
        <v>40192</v>
      </c>
      <c r="B2228" s="1">
        <f t="shared" si="68"/>
        <v>2010</v>
      </c>
      <c r="C2228" s="1">
        <f t="shared" si="69"/>
        <v>1</v>
      </c>
      <c r="D2228">
        <v>2615</v>
      </c>
      <c r="E2228" t="s">
        <v>37</v>
      </c>
      <c r="F2228" s="4">
        <v>372500</v>
      </c>
      <c r="G2228" t="s">
        <v>5</v>
      </c>
      <c r="H2228">
        <v>2</v>
      </c>
      <c r="I2228" s="4">
        <f>IF(E2228="Rhode Island", Table1[[#This Row],[price]]*$L$3, IF(E2228="Massachusetts", Table1[[#This Row],[price]]*$L$2, 1))</f>
        <v>372500</v>
      </c>
    </row>
    <row r="2229" spans="1:9" x14ac:dyDescent="0.25">
      <c r="A2229" s="2">
        <v>40192</v>
      </c>
      <c r="B2229" s="1">
        <f t="shared" si="68"/>
        <v>2010</v>
      </c>
      <c r="C2229" s="1">
        <f t="shared" si="69"/>
        <v>1</v>
      </c>
      <c r="D2229">
        <v>2903</v>
      </c>
      <c r="E2229" t="s">
        <v>36</v>
      </c>
      <c r="F2229" s="4">
        <v>443000</v>
      </c>
      <c r="G2229" t="s">
        <v>5</v>
      </c>
      <c r="H2229">
        <v>3</v>
      </c>
      <c r="I2229" s="4">
        <f>IF(E2229="Rhode Island", Table1[[#This Row],[price]]*$L$3, IF(E2229="Massachusetts", Table1[[#This Row],[price]]*$L$2, 1))</f>
        <v>443000</v>
      </c>
    </row>
    <row r="2230" spans="1:9" x14ac:dyDescent="0.25">
      <c r="A2230" s="2">
        <v>40192</v>
      </c>
      <c r="B2230" s="1">
        <f t="shared" si="68"/>
        <v>2010</v>
      </c>
      <c r="C2230" s="1">
        <f t="shared" si="69"/>
        <v>1</v>
      </c>
      <c r="D2230">
        <v>2611</v>
      </c>
      <c r="E2230" t="s">
        <v>37</v>
      </c>
      <c r="F2230" s="4">
        <v>495000</v>
      </c>
      <c r="G2230" t="s">
        <v>5</v>
      </c>
      <c r="H2230">
        <v>3</v>
      </c>
      <c r="I2230" s="4">
        <f>IF(E2230="Rhode Island", Table1[[#This Row],[price]]*$L$3, IF(E2230="Massachusetts", Table1[[#This Row],[price]]*$L$2, 1))</f>
        <v>495000</v>
      </c>
    </row>
    <row r="2231" spans="1:9" x14ac:dyDescent="0.25">
      <c r="A2231" s="2">
        <v>40192</v>
      </c>
      <c r="B2231" s="1">
        <f t="shared" si="68"/>
        <v>2010</v>
      </c>
      <c r="C2231" s="1">
        <f t="shared" si="69"/>
        <v>1</v>
      </c>
      <c r="D2231">
        <v>2602</v>
      </c>
      <c r="E2231" t="s">
        <v>37</v>
      </c>
      <c r="F2231" s="4">
        <v>580000</v>
      </c>
      <c r="G2231" t="s">
        <v>5</v>
      </c>
      <c r="H2231">
        <v>5</v>
      </c>
      <c r="I2231" s="4">
        <f>IF(E2231="Rhode Island", Table1[[#This Row],[price]]*$L$3, IF(E2231="Massachusetts", Table1[[#This Row],[price]]*$L$2, 1))</f>
        <v>580000</v>
      </c>
    </row>
    <row r="2232" spans="1:9" x14ac:dyDescent="0.25">
      <c r="A2232" s="2">
        <v>40193</v>
      </c>
      <c r="B2232" s="1">
        <f t="shared" si="68"/>
        <v>2010</v>
      </c>
      <c r="C2232" s="1">
        <f t="shared" si="69"/>
        <v>1</v>
      </c>
      <c r="D2232">
        <v>2602</v>
      </c>
      <c r="E2232" t="s">
        <v>37</v>
      </c>
      <c r="F2232" s="4">
        <v>355100</v>
      </c>
      <c r="G2232" t="s">
        <v>6</v>
      </c>
      <c r="H2232">
        <v>2</v>
      </c>
      <c r="I2232" s="4">
        <f>IF(E2232="Rhode Island", Table1[[#This Row],[price]]*$L$3, IF(E2232="Massachusetts", Table1[[#This Row],[price]]*$L$2, 1))</f>
        <v>355100</v>
      </c>
    </row>
    <row r="2233" spans="1:9" x14ac:dyDescent="0.25">
      <c r="A2233" s="2">
        <v>40196</v>
      </c>
      <c r="B2233" s="1">
        <f t="shared" si="68"/>
        <v>2010</v>
      </c>
      <c r="C2233" s="1">
        <f t="shared" si="69"/>
        <v>1</v>
      </c>
      <c r="D2233">
        <v>2617</v>
      </c>
      <c r="E2233" t="s">
        <v>37</v>
      </c>
      <c r="F2233" s="4">
        <v>580000</v>
      </c>
      <c r="G2233" t="s">
        <v>5</v>
      </c>
      <c r="H2233">
        <v>4</v>
      </c>
      <c r="I2233" s="4">
        <f>IF(E2233="Rhode Island", Table1[[#This Row],[price]]*$L$3, IF(E2233="Massachusetts", Table1[[#This Row],[price]]*$L$2, 1))</f>
        <v>580000</v>
      </c>
    </row>
    <row r="2234" spans="1:9" x14ac:dyDescent="0.25">
      <c r="A2234" s="2">
        <v>40196</v>
      </c>
      <c r="B2234" s="1">
        <f t="shared" si="68"/>
        <v>2010</v>
      </c>
      <c r="C2234" s="1">
        <f t="shared" si="69"/>
        <v>1</v>
      </c>
      <c r="D2234">
        <v>2612</v>
      </c>
      <c r="E2234" t="s">
        <v>37</v>
      </c>
      <c r="F2234" s="4">
        <v>379000</v>
      </c>
      <c r="G2234" t="s">
        <v>6</v>
      </c>
      <c r="H2234">
        <v>1</v>
      </c>
      <c r="I2234" s="4">
        <f>IF(E2234="Rhode Island", Table1[[#This Row],[price]]*$L$3, IF(E2234="Massachusetts", Table1[[#This Row],[price]]*$L$2, 1))</f>
        <v>379000</v>
      </c>
    </row>
    <row r="2235" spans="1:9" x14ac:dyDescent="0.25">
      <c r="A2235" s="2">
        <v>40197</v>
      </c>
      <c r="B2235" s="1">
        <f t="shared" si="68"/>
        <v>2010</v>
      </c>
      <c r="C2235" s="1">
        <f t="shared" si="69"/>
        <v>1</v>
      </c>
      <c r="D2235">
        <v>2905</v>
      </c>
      <c r="E2235" t="s">
        <v>36</v>
      </c>
      <c r="F2235" s="4">
        <v>380000</v>
      </c>
      <c r="G2235" t="s">
        <v>5</v>
      </c>
      <c r="H2235">
        <v>3</v>
      </c>
      <c r="I2235" s="4">
        <f>IF(E2235="Rhode Island", Table1[[#This Row],[price]]*$L$3, IF(E2235="Massachusetts", Table1[[#This Row],[price]]*$L$2, 1))</f>
        <v>380000</v>
      </c>
    </row>
    <row r="2236" spans="1:9" x14ac:dyDescent="0.25">
      <c r="A2236" s="2">
        <v>40197</v>
      </c>
      <c r="B2236" s="1">
        <f t="shared" si="68"/>
        <v>2010</v>
      </c>
      <c r="C2236" s="1">
        <f t="shared" si="69"/>
        <v>1</v>
      </c>
      <c r="D2236">
        <v>2905</v>
      </c>
      <c r="E2236" t="s">
        <v>36</v>
      </c>
      <c r="F2236" s="4">
        <v>400000</v>
      </c>
      <c r="G2236" t="s">
        <v>5</v>
      </c>
      <c r="H2236">
        <v>3</v>
      </c>
      <c r="I2236" s="4">
        <f>IF(E2236="Rhode Island", Table1[[#This Row],[price]]*$L$3, IF(E2236="Massachusetts", Table1[[#This Row],[price]]*$L$2, 1))</f>
        <v>400000</v>
      </c>
    </row>
    <row r="2237" spans="1:9" x14ac:dyDescent="0.25">
      <c r="A2237" s="2">
        <v>40197</v>
      </c>
      <c r="B2237" s="1">
        <f t="shared" si="68"/>
        <v>2010</v>
      </c>
      <c r="C2237" s="1">
        <f t="shared" si="69"/>
        <v>1</v>
      </c>
      <c r="D2237">
        <v>2905</v>
      </c>
      <c r="E2237" t="s">
        <v>36</v>
      </c>
      <c r="F2237" s="4">
        <v>420000</v>
      </c>
      <c r="G2237" t="s">
        <v>5</v>
      </c>
      <c r="H2237">
        <v>3</v>
      </c>
      <c r="I2237" s="4">
        <f>IF(E2237="Rhode Island", Table1[[#This Row],[price]]*$L$3, IF(E2237="Massachusetts", Table1[[#This Row],[price]]*$L$2, 1))</f>
        <v>420000</v>
      </c>
    </row>
    <row r="2238" spans="1:9" x14ac:dyDescent="0.25">
      <c r="A2238" s="2">
        <v>40197</v>
      </c>
      <c r="B2238" s="1">
        <f t="shared" si="68"/>
        <v>2010</v>
      </c>
      <c r="C2238" s="1">
        <f t="shared" si="69"/>
        <v>1</v>
      </c>
      <c r="D2238">
        <v>2905</v>
      </c>
      <c r="E2238" t="s">
        <v>36</v>
      </c>
      <c r="F2238" s="4">
        <v>425000</v>
      </c>
      <c r="G2238" t="s">
        <v>5</v>
      </c>
      <c r="H2238">
        <v>3</v>
      </c>
      <c r="I2238" s="4">
        <f>IF(E2238="Rhode Island", Table1[[#This Row],[price]]*$L$3, IF(E2238="Massachusetts", Table1[[#This Row],[price]]*$L$2, 1))</f>
        <v>425000</v>
      </c>
    </row>
    <row r="2239" spans="1:9" x14ac:dyDescent="0.25">
      <c r="A2239" s="2">
        <v>40197</v>
      </c>
      <c r="B2239" s="1">
        <f t="shared" si="68"/>
        <v>2010</v>
      </c>
      <c r="C2239" s="1">
        <f t="shared" si="69"/>
        <v>1</v>
      </c>
      <c r="D2239">
        <v>2913</v>
      </c>
      <c r="E2239" t="s">
        <v>36</v>
      </c>
      <c r="F2239" s="4">
        <v>427000</v>
      </c>
      <c r="G2239" t="s">
        <v>5</v>
      </c>
      <c r="H2239">
        <v>3</v>
      </c>
      <c r="I2239" s="4">
        <f>IF(E2239="Rhode Island", Table1[[#This Row],[price]]*$L$3, IF(E2239="Massachusetts", Table1[[#This Row],[price]]*$L$2, 1))</f>
        <v>427000</v>
      </c>
    </row>
    <row r="2240" spans="1:9" x14ac:dyDescent="0.25">
      <c r="A2240" s="2">
        <v>40198</v>
      </c>
      <c r="B2240" s="1">
        <f t="shared" si="68"/>
        <v>2010</v>
      </c>
      <c r="C2240" s="1">
        <f t="shared" si="69"/>
        <v>1</v>
      </c>
      <c r="D2240">
        <v>2906</v>
      </c>
      <c r="E2240" t="s">
        <v>36</v>
      </c>
      <c r="F2240" s="4">
        <v>385000</v>
      </c>
      <c r="G2240" t="s">
        <v>5</v>
      </c>
      <c r="H2240">
        <v>3</v>
      </c>
      <c r="I2240" s="4">
        <f>IF(E2240="Rhode Island", Table1[[#This Row],[price]]*$L$3, IF(E2240="Massachusetts", Table1[[#This Row],[price]]*$L$2, 1))</f>
        <v>385000</v>
      </c>
    </row>
    <row r="2241" spans="1:9" x14ac:dyDescent="0.25">
      <c r="A2241" s="2">
        <v>40198</v>
      </c>
      <c r="B2241" s="1">
        <f t="shared" si="68"/>
        <v>2010</v>
      </c>
      <c r="C2241" s="1">
        <f t="shared" si="69"/>
        <v>1</v>
      </c>
      <c r="D2241">
        <v>2906</v>
      </c>
      <c r="E2241" t="s">
        <v>36</v>
      </c>
      <c r="F2241" s="4">
        <v>590000</v>
      </c>
      <c r="G2241" t="s">
        <v>5</v>
      </c>
      <c r="H2241">
        <v>4</v>
      </c>
      <c r="I2241" s="4">
        <f>IF(E2241="Rhode Island", Table1[[#This Row],[price]]*$L$3, IF(E2241="Massachusetts", Table1[[#This Row],[price]]*$L$2, 1))</f>
        <v>590000</v>
      </c>
    </row>
    <row r="2242" spans="1:9" x14ac:dyDescent="0.25">
      <c r="A2242" s="2">
        <v>40198</v>
      </c>
      <c r="B2242" s="1">
        <f t="shared" ref="B2242:B2305" si="70">YEAR(A2242)</f>
        <v>2010</v>
      </c>
      <c r="C2242" s="1">
        <f t="shared" ref="C2242:C2305" si="71">ROUNDUP(MONTH(A2242)/3,0)</f>
        <v>1</v>
      </c>
      <c r="D2242">
        <v>2603</v>
      </c>
      <c r="E2242" t="s">
        <v>37</v>
      </c>
      <c r="F2242" s="4">
        <v>640000</v>
      </c>
      <c r="G2242" t="s">
        <v>6</v>
      </c>
      <c r="H2242">
        <v>2</v>
      </c>
      <c r="I2242" s="4">
        <f>IF(E2242="Rhode Island", Table1[[#This Row],[price]]*$L$3, IF(E2242="Massachusetts", Table1[[#This Row],[price]]*$L$2, 1))</f>
        <v>640000</v>
      </c>
    </row>
    <row r="2243" spans="1:9" x14ac:dyDescent="0.25">
      <c r="A2243" s="2">
        <v>40199</v>
      </c>
      <c r="B2243" s="1">
        <f t="shared" si="70"/>
        <v>2010</v>
      </c>
      <c r="C2243" s="1">
        <f t="shared" si="71"/>
        <v>1</v>
      </c>
      <c r="D2243">
        <v>2914</v>
      </c>
      <c r="E2243" t="s">
        <v>36</v>
      </c>
      <c r="F2243" s="4">
        <v>455000</v>
      </c>
      <c r="G2243" t="s">
        <v>5</v>
      </c>
      <c r="H2243">
        <v>3</v>
      </c>
      <c r="I2243" s="4">
        <f>IF(E2243="Rhode Island", Table1[[#This Row],[price]]*$L$3, IF(E2243="Massachusetts", Table1[[#This Row],[price]]*$L$2, 1))</f>
        <v>455000</v>
      </c>
    </row>
    <row r="2244" spans="1:9" x14ac:dyDescent="0.25">
      <c r="A2244" s="2">
        <v>40200</v>
      </c>
      <c r="B2244" s="1">
        <f t="shared" si="70"/>
        <v>2010</v>
      </c>
      <c r="C2244" s="1">
        <f t="shared" si="71"/>
        <v>1</v>
      </c>
      <c r="D2244">
        <v>2913</v>
      </c>
      <c r="E2244" t="s">
        <v>36</v>
      </c>
      <c r="F2244" s="4">
        <v>327500</v>
      </c>
      <c r="G2244" t="s">
        <v>5</v>
      </c>
      <c r="H2244">
        <v>2</v>
      </c>
      <c r="I2244" s="4">
        <f>IF(E2244="Rhode Island", Table1[[#This Row],[price]]*$L$3, IF(E2244="Massachusetts", Table1[[#This Row],[price]]*$L$2, 1))</f>
        <v>327500</v>
      </c>
    </row>
    <row r="2245" spans="1:9" x14ac:dyDescent="0.25">
      <c r="A2245" s="2">
        <v>40200</v>
      </c>
      <c r="B2245" s="1">
        <f t="shared" si="70"/>
        <v>2010</v>
      </c>
      <c r="C2245" s="1">
        <f t="shared" si="71"/>
        <v>1</v>
      </c>
      <c r="D2245">
        <v>2607</v>
      </c>
      <c r="E2245" t="s">
        <v>37</v>
      </c>
      <c r="F2245" s="4">
        <v>682000</v>
      </c>
      <c r="G2245" t="s">
        <v>5</v>
      </c>
      <c r="H2245">
        <v>4</v>
      </c>
      <c r="I2245" s="4">
        <f>IF(E2245="Rhode Island", Table1[[#This Row],[price]]*$L$3, IF(E2245="Massachusetts", Table1[[#This Row],[price]]*$L$2, 1))</f>
        <v>682000</v>
      </c>
    </row>
    <row r="2246" spans="1:9" x14ac:dyDescent="0.25">
      <c r="A2246" s="2">
        <v>40200</v>
      </c>
      <c r="B2246" s="1">
        <f t="shared" si="70"/>
        <v>2010</v>
      </c>
      <c r="C2246" s="1">
        <f t="shared" si="71"/>
        <v>1</v>
      </c>
      <c r="D2246">
        <v>2604</v>
      </c>
      <c r="E2246" t="s">
        <v>37</v>
      </c>
      <c r="F2246" s="4">
        <v>2425000</v>
      </c>
      <c r="G2246" t="s">
        <v>6</v>
      </c>
      <c r="H2246">
        <v>3</v>
      </c>
      <c r="I2246" s="4">
        <f>IF(E2246="Rhode Island", Table1[[#This Row],[price]]*$L$3, IF(E2246="Massachusetts", Table1[[#This Row],[price]]*$L$2, 1))</f>
        <v>2425000</v>
      </c>
    </row>
    <row r="2247" spans="1:9" x14ac:dyDescent="0.25">
      <c r="A2247" s="2">
        <v>40203</v>
      </c>
      <c r="B2247" s="1">
        <f t="shared" si="70"/>
        <v>2010</v>
      </c>
      <c r="C2247" s="1">
        <f t="shared" si="71"/>
        <v>1</v>
      </c>
      <c r="D2247">
        <v>2914</v>
      </c>
      <c r="E2247" t="s">
        <v>36</v>
      </c>
      <c r="F2247" s="4">
        <v>440000</v>
      </c>
      <c r="G2247" t="s">
        <v>5</v>
      </c>
      <c r="H2247">
        <v>4</v>
      </c>
      <c r="I2247" s="4">
        <f>IF(E2247="Rhode Island", Table1[[#This Row],[price]]*$L$3, IF(E2247="Massachusetts", Table1[[#This Row],[price]]*$L$2, 1))</f>
        <v>440000</v>
      </c>
    </row>
    <row r="2248" spans="1:9" x14ac:dyDescent="0.25">
      <c r="A2248" s="2">
        <v>40203</v>
      </c>
      <c r="B2248" s="1">
        <f t="shared" si="70"/>
        <v>2010</v>
      </c>
      <c r="C2248" s="1">
        <f t="shared" si="71"/>
        <v>1</v>
      </c>
      <c r="D2248">
        <v>2615</v>
      </c>
      <c r="E2248" t="s">
        <v>37</v>
      </c>
      <c r="F2248" s="4">
        <v>475000</v>
      </c>
      <c r="G2248" t="s">
        <v>5</v>
      </c>
      <c r="H2248">
        <v>4</v>
      </c>
      <c r="I2248" s="4">
        <f>IF(E2248="Rhode Island", Table1[[#This Row],[price]]*$L$3, IF(E2248="Massachusetts", Table1[[#This Row],[price]]*$L$2, 1))</f>
        <v>475000</v>
      </c>
    </row>
    <row r="2249" spans="1:9" x14ac:dyDescent="0.25">
      <c r="A2249" s="2">
        <v>40203</v>
      </c>
      <c r="B2249" s="1">
        <f t="shared" si="70"/>
        <v>2010</v>
      </c>
      <c r="C2249" s="1">
        <f t="shared" si="71"/>
        <v>1</v>
      </c>
      <c r="D2249">
        <v>2913</v>
      </c>
      <c r="E2249" t="s">
        <v>36</v>
      </c>
      <c r="F2249" s="4">
        <v>735000</v>
      </c>
      <c r="G2249" t="s">
        <v>5</v>
      </c>
      <c r="H2249">
        <v>3</v>
      </c>
      <c r="I2249" s="4">
        <f>IF(E2249="Rhode Island", Table1[[#This Row],[price]]*$L$3, IF(E2249="Massachusetts", Table1[[#This Row],[price]]*$L$2, 1))</f>
        <v>735000</v>
      </c>
    </row>
    <row r="2250" spans="1:9" x14ac:dyDescent="0.25">
      <c r="A2250" s="2">
        <v>40205</v>
      </c>
      <c r="B2250" s="1">
        <f t="shared" si="70"/>
        <v>2010</v>
      </c>
      <c r="C2250" s="1">
        <f t="shared" si="71"/>
        <v>1</v>
      </c>
      <c r="D2250">
        <v>2913</v>
      </c>
      <c r="E2250" t="s">
        <v>36</v>
      </c>
      <c r="F2250" s="4">
        <v>380000</v>
      </c>
      <c r="G2250" t="s">
        <v>5</v>
      </c>
      <c r="H2250">
        <v>3</v>
      </c>
      <c r="I2250" s="4">
        <f>IF(E2250="Rhode Island", Table1[[#This Row],[price]]*$L$3, IF(E2250="Massachusetts", Table1[[#This Row],[price]]*$L$2, 1))</f>
        <v>380000</v>
      </c>
    </row>
    <row r="2251" spans="1:9" x14ac:dyDescent="0.25">
      <c r="A2251" s="2">
        <v>40205</v>
      </c>
      <c r="B2251" s="1">
        <f t="shared" si="70"/>
        <v>2010</v>
      </c>
      <c r="C2251" s="1">
        <f t="shared" si="71"/>
        <v>1</v>
      </c>
      <c r="D2251">
        <v>2906</v>
      </c>
      <c r="E2251" t="s">
        <v>36</v>
      </c>
      <c r="F2251" s="4">
        <v>400000</v>
      </c>
      <c r="G2251" t="s">
        <v>5</v>
      </c>
      <c r="H2251">
        <v>3</v>
      </c>
      <c r="I2251" s="4">
        <f>IF(E2251="Rhode Island", Table1[[#This Row],[price]]*$L$3, IF(E2251="Massachusetts", Table1[[#This Row],[price]]*$L$2, 1))</f>
        <v>400000</v>
      </c>
    </row>
    <row r="2252" spans="1:9" x14ac:dyDescent="0.25">
      <c r="A2252" s="2">
        <v>40205</v>
      </c>
      <c r="B2252" s="1">
        <f t="shared" si="70"/>
        <v>2010</v>
      </c>
      <c r="C2252" s="1">
        <f t="shared" si="71"/>
        <v>1</v>
      </c>
      <c r="D2252">
        <v>2615</v>
      </c>
      <c r="E2252" t="s">
        <v>37</v>
      </c>
      <c r="F2252" s="4">
        <v>430000</v>
      </c>
      <c r="G2252" t="s">
        <v>5</v>
      </c>
      <c r="H2252">
        <v>3</v>
      </c>
      <c r="I2252" s="4">
        <f>IF(E2252="Rhode Island", Table1[[#This Row],[price]]*$L$3, IF(E2252="Massachusetts", Table1[[#This Row],[price]]*$L$2, 1))</f>
        <v>430000</v>
      </c>
    </row>
    <row r="2253" spans="1:9" x14ac:dyDescent="0.25">
      <c r="A2253" s="2">
        <v>40205</v>
      </c>
      <c r="B2253" s="1">
        <f t="shared" si="70"/>
        <v>2010</v>
      </c>
      <c r="C2253" s="1">
        <f t="shared" si="71"/>
        <v>1</v>
      </c>
      <c r="D2253">
        <v>2905</v>
      </c>
      <c r="E2253" t="s">
        <v>36</v>
      </c>
      <c r="F2253" s="4">
        <v>562500</v>
      </c>
      <c r="G2253" t="s">
        <v>5</v>
      </c>
      <c r="H2253">
        <v>4</v>
      </c>
      <c r="I2253" s="4">
        <f>IF(E2253="Rhode Island", Table1[[#This Row],[price]]*$L$3, IF(E2253="Massachusetts", Table1[[#This Row],[price]]*$L$2, 1))</f>
        <v>562500</v>
      </c>
    </row>
    <row r="2254" spans="1:9" x14ac:dyDescent="0.25">
      <c r="A2254" s="2">
        <v>40205</v>
      </c>
      <c r="B2254" s="1">
        <f t="shared" si="70"/>
        <v>2010</v>
      </c>
      <c r="C2254" s="1">
        <f t="shared" si="71"/>
        <v>1</v>
      </c>
      <c r="D2254">
        <v>2906</v>
      </c>
      <c r="E2254" t="s">
        <v>36</v>
      </c>
      <c r="F2254" s="4">
        <v>623000</v>
      </c>
      <c r="G2254" t="s">
        <v>5</v>
      </c>
      <c r="H2254">
        <v>4</v>
      </c>
      <c r="I2254" s="4">
        <f>IF(E2254="Rhode Island", Table1[[#This Row],[price]]*$L$3, IF(E2254="Massachusetts", Table1[[#This Row],[price]]*$L$2, 1))</f>
        <v>623000</v>
      </c>
    </row>
    <row r="2255" spans="1:9" x14ac:dyDescent="0.25">
      <c r="A2255" s="2">
        <v>40206</v>
      </c>
      <c r="B2255" s="1">
        <f t="shared" si="70"/>
        <v>2010</v>
      </c>
      <c r="C2255" s="1">
        <f t="shared" si="71"/>
        <v>1</v>
      </c>
      <c r="D2255">
        <v>2905</v>
      </c>
      <c r="E2255" t="s">
        <v>36</v>
      </c>
      <c r="F2255" s="4">
        <v>365000</v>
      </c>
      <c r="G2255" t="s">
        <v>5</v>
      </c>
      <c r="H2255">
        <v>3</v>
      </c>
      <c r="I2255" s="4">
        <f>IF(E2255="Rhode Island", Table1[[#This Row],[price]]*$L$3, IF(E2255="Massachusetts", Table1[[#This Row],[price]]*$L$2, 1))</f>
        <v>365000</v>
      </c>
    </row>
    <row r="2256" spans="1:9" x14ac:dyDescent="0.25">
      <c r="A2256" s="2">
        <v>40206</v>
      </c>
      <c r="B2256" s="1">
        <f t="shared" si="70"/>
        <v>2010</v>
      </c>
      <c r="C2256" s="1">
        <f t="shared" si="71"/>
        <v>1</v>
      </c>
      <c r="D2256">
        <v>2900</v>
      </c>
      <c r="E2256" t="s">
        <v>37</v>
      </c>
      <c r="F2256" s="4">
        <v>585000</v>
      </c>
      <c r="G2256" t="s">
        <v>5</v>
      </c>
      <c r="H2256">
        <v>4</v>
      </c>
      <c r="I2256" s="4">
        <f>IF(E2256="Rhode Island", Table1[[#This Row],[price]]*$L$3, IF(E2256="Massachusetts", Table1[[#This Row],[price]]*$L$2, 1))</f>
        <v>585000</v>
      </c>
    </row>
    <row r="2257" spans="1:9" x14ac:dyDescent="0.25">
      <c r="A2257" s="2">
        <v>40206</v>
      </c>
      <c r="B2257" s="1">
        <f t="shared" si="70"/>
        <v>2010</v>
      </c>
      <c r="C2257" s="1">
        <f t="shared" si="71"/>
        <v>1</v>
      </c>
      <c r="D2257">
        <v>2914</v>
      </c>
      <c r="E2257" t="s">
        <v>36</v>
      </c>
      <c r="F2257" s="4">
        <v>650000</v>
      </c>
      <c r="G2257" t="s">
        <v>5</v>
      </c>
      <c r="H2257">
        <v>4</v>
      </c>
      <c r="I2257" s="4">
        <f>IF(E2257="Rhode Island", Table1[[#This Row],[price]]*$L$3, IF(E2257="Massachusetts", Table1[[#This Row],[price]]*$L$2, 1))</f>
        <v>650000</v>
      </c>
    </row>
    <row r="2258" spans="1:9" x14ac:dyDescent="0.25">
      <c r="A2258" s="2">
        <v>40207</v>
      </c>
      <c r="B2258" s="1">
        <f t="shared" si="70"/>
        <v>2010</v>
      </c>
      <c r="C2258" s="1">
        <f t="shared" si="71"/>
        <v>1</v>
      </c>
      <c r="D2258">
        <v>2906</v>
      </c>
      <c r="E2258" t="s">
        <v>36</v>
      </c>
      <c r="F2258" s="4">
        <v>360000</v>
      </c>
      <c r="G2258" t="s">
        <v>5</v>
      </c>
      <c r="H2258">
        <v>3</v>
      </c>
      <c r="I2258" s="4">
        <f>IF(E2258="Rhode Island", Table1[[#This Row],[price]]*$L$3, IF(E2258="Massachusetts", Table1[[#This Row],[price]]*$L$2, 1))</f>
        <v>360000</v>
      </c>
    </row>
    <row r="2259" spans="1:9" x14ac:dyDescent="0.25">
      <c r="A2259" s="2">
        <v>40207</v>
      </c>
      <c r="B2259" s="1">
        <f t="shared" si="70"/>
        <v>2010</v>
      </c>
      <c r="C2259" s="1">
        <f t="shared" si="71"/>
        <v>1</v>
      </c>
      <c r="D2259">
        <v>2617</v>
      </c>
      <c r="E2259" t="s">
        <v>37</v>
      </c>
      <c r="F2259" s="4">
        <v>392000</v>
      </c>
      <c r="G2259" t="s">
        <v>5</v>
      </c>
      <c r="H2259">
        <v>3</v>
      </c>
      <c r="I2259" s="4">
        <f>IF(E2259="Rhode Island", Table1[[#This Row],[price]]*$L$3, IF(E2259="Massachusetts", Table1[[#This Row],[price]]*$L$2, 1))</f>
        <v>392000</v>
      </c>
    </row>
    <row r="2260" spans="1:9" x14ac:dyDescent="0.25">
      <c r="A2260" s="2">
        <v>40207</v>
      </c>
      <c r="B2260" s="1">
        <f t="shared" si="70"/>
        <v>2010</v>
      </c>
      <c r="C2260" s="1">
        <f t="shared" si="71"/>
        <v>1</v>
      </c>
      <c r="D2260">
        <v>2905</v>
      </c>
      <c r="E2260" t="s">
        <v>36</v>
      </c>
      <c r="F2260" s="4">
        <v>530000</v>
      </c>
      <c r="G2260" t="s">
        <v>5</v>
      </c>
      <c r="H2260">
        <v>4</v>
      </c>
      <c r="I2260" s="4">
        <f>IF(E2260="Rhode Island", Table1[[#This Row],[price]]*$L$3, IF(E2260="Massachusetts", Table1[[#This Row],[price]]*$L$2, 1))</f>
        <v>530000</v>
      </c>
    </row>
    <row r="2261" spans="1:9" x14ac:dyDescent="0.25">
      <c r="A2261" s="2">
        <v>40207</v>
      </c>
      <c r="B2261" s="1">
        <f t="shared" si="70"/>
        <v>2010</v>
      </c>
      <c r="C2261" s="1">
        <f t="shared" si="71"/>
        <v>1</v>
      </c>
      <c r="D2261">
        <v>2600</v>
      </c>
      <c r="E2261" t="s">
        <v>37</v>
      </c>
      <c r="F2261" s="4">
        <v>825000</v>
      </c>
      <c r="G2261" t="s">
        <v>5</v>
      </c>
      <c r="H2261">
        <v>3</v>
      </c>
      <c r="I2261" s="4">
        <f>IF(E2261="Rhode Island", Table1[[#This Row],[price]]*$L$3, IF(E2261="Massachusetts", Table1[[#This Row],[price]]*$L$2, 1))</f>
        <v>825000</v>
      </c>
    </row>
    <row r="2262" spans="1:9" x14ac:dyDescent="0.25">
      <c r="A2262" s="2">
        <v>40207</v>
      </c>
      <c r="B2262" s="1">
        <f t="shared" si="70"/>
        <v>2010</v>
      </c>
      <c r="C2262" s="1">
        <f t="shared" si="71"/>
        <v>1</v>
      </c>
      <c r="D2262">
        <v>2617</v>
      </c>
      <c r="E2262" t="s">
        <v>37</v>
      </c>
      <c r="F2262" s="4">
        <v>355000</v>
      </c>
      <c r="G2262" t="s">
        <v>6</v>
      </c>
      <c r="H2262">
        <v>1</v>
      </c>
      <c r="I2262" s="4">
        <f>IF(E2262="Rhode Island", Table1[[#This Row],[price]]*$L$3, IF(E2262="Massachusetts", Table1[[#This Row],[price]]*$L$2, 1))</f>
        <v>355000</v>
      </c>
    </row>
    <row r="2263" spans="1:9" x14ac:dyDescent="0.25">
      <c r="A2263" s="2">
        <v>40207</v>
      </c>
      <c r="B2263" s="1">
        <f t="shared" si="70"/>
        <v>2010</v>
      </c>
      <c r="C2263" s="1">
        <f t="shared" si="71"/>
        <v>1</v>
      </c>
      <c r="D2263">
        <v>2612</v>
      </c>
      <c r="E2263" t="s">
        <v>37</v>
      </c>
      <c r="F2263" s="4">
        <v>635000</v>
      </c>
      <c r="G2263" t="s">
        <v>6</v>
      </c>
      <c r="H2263">
        <v>3</v>
      </c>
      <c r="I2263" s="4">
        <f>IF(E2263="Rhode Island", Table1[[#This Row],[price]]*$L$3, IF(E2263="Massachusetts", Table1[[#This Row],[price]]*$L$2, 1))</f>
        <v>635000</v>
      </c>
    </row>
    <row r="2264" spans="1:9" x14ac:dyDescent="0.25">
      <c r="A2264" s="2">
        <v>40208</v>
      </c>
      <c r="B2264" s="1">
        <f t="shared" si="70"/>
        <v>2010</v>
      </c>
      <c r="C2264" s="1">
        <f t="shared" si="71"/>
        <v>1</v>
      </c>
      <c r="D2264">
        <v>2615</v>
      </c>
      <c r="E2264" t="s">
        <v>37</v>
      </c>
      <c r="F2264" s="4">
        <v>360000</v>
      </c>
      <c r="G2264" t="s">
        <v>5</v>
      </c>
      <c r="H2264">
        <v>3</v>
      </c>
      <c r="I2264" s="4">
        <f>IF(E2264="Rhode Island", Table1[[#This Row],[price]]*$L$3, IF(E2264="Massachusetts", Table1[[#This Row],[price]]*$L$2, 1))</f>
        <v>360000</v>
      </c>
    </row>
    <row r="2265" spans="1:9" x14ac:dyDescent="0.25">
      <c r="A2265" s="2">
        <v>40208</v>
      </c>
      <c r="B2265" s="1">
        <f t="shared" si="70"/>
        <v>2010</v>
      </c>
      <c r="C2265" s="1">
        <f t="shared" si="71"/>
        <v>1</v>
      </c>
      <c r="D2265">
        <v>2904</v>
      </c>
      <c r="E2265" t="s">
        <v>36</v>
      </c>
      <c r="F2265" s="4">
        <v>628000</v>
      </c>
      <c r="G2265" t="s">
        <v>5</v>
      </c>
      <c r="H2265">
        <v>4</v>
      </c>
      <c r="I2265" s="4">
        <f>IF(E2265="Rhode Island", Table1[[#This Row],[price]]*$L$3, IF(E2265="Massachusetts", Table1[[#This Row],[price]]*$L$2, 1))</f>
        <v>628000</v>
      </c>
    </row>
    <row r="2266" spans="1:9" x14ac:dyDescent="0.25">
      <c r="A2266" s="2">
        <v>40210</v>
      </c>
      <c r="B2266" s="1">
        <f t="shared" si="70"/>
        <v>2010</v>
      </c>
      <c r="C2266" s="1">
        <f t="shared" si="71"/>
        <v>1</v>
      </c>
      <c r="D2266">
        <v>2615</v>
      </c>
      <c r="E2266" t="s">
        <v>37</v>
      </c>
      <c r="F2266" s="4">
        <v>400000</v>
      </c>
      <c r="G2266" t="s">
        <v>5</v>
      </c>
      <c r="H2266">
        <v>3</v>
      </c>
      <c r="I2266" s="4">
        <f>IF(E2266="Rhode Island", Table1[[#This Row],[price]]*$L$3, IF(E2266="Massachusetts", Table1[[#This Row],[price]]*$L$2, 1))</f>
        <v>400000</v>
      </c>
    </row>
    <row r="2267" spans="1:9" x14ac:dyDescent="0.25">
      <c r="A2267" s="2">
        <v>40210</v>
      </c>
      <c r="B2267" s="1">
        <f t="shared" si="70"/>
        <v>2010</v>
      </c>
      <c r="C2267" s="1">
        <f t="shared" si="71"/>
        <v>1</v>
      </c>
      <c r="D2267">
        <v>2902</v>
      </c>
      <c r="E2267" t="s">
        <v>36</v>
      </c>
      <c r="F2267" s="4">
        <v>490000</v>
      </c>
      <c r="G2267" t="s">
        <v>5</v>
      </c>
      <c r="H2267">
        <v>3</v>
      </c>
      <c r="I2267" s="4">
        <f>IF(E2267="Rhode Island", Table1[[#This Row],[price]]*$L$3, IF(E2267="Massachusetts", Table1[[#This Row],[price]]*$L$2, 1))</f>
        <v>490000</v>
      </c>
    </row>
    <row r="2268" spans="1:9" x14ac:dyDescent="0.25">
      <c r="A2268" s="2">
        <v>40210</v>
      </c>
      <c r="B2268" s="1">
        <f t="shared" si="70"/>
        <v>2010</v>
      </c>
      <c r="C2268" s="1">
        <f t="shared" si="71"/>
        <v>1</v>
      </c>
      <c r="D2268">
        <v>2602</v>
      </c>
      <c r="E2268" t="s">
        <v>37</v>
      </c>
      <c r="F2268" s="4">
        <v>580000</v>
      </c>
      <c r="G2268" t="s">
        <v>5</v>
      </c>
      <c r="H2268">
        <v>4</v>
      </c>
      <c r="I2268" s="4">
        <f>IF(E2268="Rhode Island", Table1[[#This Row],[price]]*$L$3, IF(E2268="Massachusetts", Table1[[#This Row],[price]]*$L$2, 1))</f>
        <v>580000</v>
      </c>
    </row>
    <row r="2269" spans="1:9" x14ac:dyDescent="0.25">
      <c r="A2269" s="2">
        <v>40210</v>
      </c>
      <c r="B2269" s="1">
        <f t="shared" si="70"/>
        <v>2010</v>
      </c>
      <c r="C2269" s="1">
        <f t="shared" si="71"/>
        <v>1</v>
      </c>
      <c r="D2269">
        <v>2607</v>
      </c>
      <c r="E2269" t="s">
        <v>37</v>
      </c>
      <c r="F2269" s="4">
        <v>590000</v>
      </c>
      <c r="G2269" t="s">
        <v>5</v>
      </c>
      <c r="H2269">
        <v>3</v>
      </c>
      <c r="I2269" s="4">
        <f>IF(E2269="Rhode Island", Table1[[#This Row],[price]]*$L$3, IF(E2269="Massachusetts", Table1[[#This Row],[price]]*$L$2, 1))</f>
        <v>590000</v>
      </c>
    </row>
    <row r="2270" spans="1:9" x14ac:dyDescent="0.25">
      <c r="A2270" s="2">
        <v>40211</v>
      </c>
      <c r="B2270" s="1">
        <f t="shared" si="70"/>
        <v>2010</v>
      </c>
      <c r="C2270" s="1">
        <f t="shared" si="71"/>
        <v>1</v>
      </c>
      <c r="D2270">
        <v>2615</v>
      </c>
      <c r="E2270" t="s">
        <v>37</v>
      </c>
      <c r="F2270" s="4">
        <v>373500</v>
      </c>
      <c r="G2270" t="s">
        <v>5</v>
      </c>
      <c r="H2270">
        <v>3</v>
      </c>
      <c r="I2270" s="4">
        <f>IF(E2270="Rhode Island", Table1[[#This Row],[price]]*$L$3, IF(E2270="Massachusetts", Table1[[#This Row],[price]]*$L$2, 1))</f>
        <v>373500</v>
      </c>
    </row>
    <row r="2271" spans="1:9" x14ac:dyDescent="0.25">
      <c r="A2271" s="2">
        <v>40211</v>
      </c>
      <c r="B2271" s="1">
        <f t="shared" si="70"/>
        <v>2010</v>
      </c>
      <c r="C2271" s="1">
        <f t="shared" si="71"/>
        <v>1</v>
      </c>
      <c r="D2271">
        <v>2604</v>
      </c>
      <c r="E2271" t="s">
        <v>37</v>
      </c>
      <c r="F2271" s="4">
        <v>408500</v>
      </c>
      <c r="G2271" t="s">
        <v>6</v>
      </c>
      <c r="H2271">
        <v>2</v>
      </c>
      <c r="I2271" s="4">
        <f>IF(E2271="Rhode Island", Table1[[#This Row],[price]]*$L$3, IF(E2271="Massachusetts", Table1[[#This Row],[price]]*$L$2, 1))</f>
        <v>408500</v>
      </c>
    </row>
    <row r="2272" spans="1:9" x14ac:dyDescent="0.25">
      <c r="A2272" s="2">
        <v>40211</v>
      </c>
      <c r="B2272" s="1">
        <f t="shared" si="70"/>
        <v>2010</v>
      </c>
      <c r="C2272" s="1">
        <f t="shared" si="71"/>
        <v>1</v>
      </c>
      <c r="D2272">
        <v>2617</v>
      </c>
      <c r="E2272" t="s">
        <v>37</v>
      </c>
      <c r="F2272" s="4">
        <v>445000</v>
      </c>
      <c r="G2272" t="s">
        <v>6</v>
      </c>
      <c r="H2272">
        <v>3</v>
      </c>
      <c r="I2272" s="4">
        <f>IF(E2272="Rhode Island", Table1[[#This Row],[price]]*$L$3, IF(E2272="Massachusetts", Table1[[#This Row],[price]]*$L$2, 1))</f>
        <v>445000</v>
      </c>
    </row>
    <row r="2273" spans="1:9" x14ac:dyDescent="0.25">
      <c r="A2273" s="2">
        <v>40212</v>
      </c>
      <c r="B2273" s="1">
        <f t="shared" si="70"/>
        <v>2010</v>
      </c>
      <c r="C2273" s="1">
        <f t="shared" si="71"/>
        <v>1</v>
      </c>
      <c r="D2273">
        <v>2906</v>
      </c>
      <c r="E2273" t="s">
        <v>36</v>
      </c>
      <c r="F2273" s="4">
        <v>485500</v>
      </c>
      <c r="G2273" t="s">
        <v>5</v>
      </c>
      <c r="H2273">
        <v>4</v>
      </c>
      <c r="I2273" s="4">
        <f>IF(E2273="Rhode Island", Table1[[#This Row],[price]]*$L$3, IF(E2273="Massachusetts", Table1[[#This Row],[price]]*$L$2, 1))</f>
        <v>485500</v>
      </c>
    </row>
    <row r="2274" spans="1:9" x14ac:dyDescent="0.25">
      <c r="A2274" s="2">
        <v>40212</v>
      </c>
      <c r="B2274" s="1">
        <f t="shared" si="70"/>
        <v>2010</v>
      </c>
      <c r="C2274" s="1">
        <f t="shared" si="71"/>
        <v>1</v>
      </c>
      <c r="D2274">
        <v>2615</v>
      </c>
      <c r="E2274" t="s">
        <v>37</v>
      </c>
      <c r="F2274" s="4">
        <v>512000</v>
      </c>
      <c r="G2274" t="s">
        <v>5</v>
      </c>
      <c r="H2274">
        <v>4</v>
      </c>
      <c r="I2274" s="4">
        <f>IF(E2274="Rhode Island", Table1[[#This Row],[price]]*$L$3, IF(E2274="Massachusetts", Table1[[#This Row],[price]]*$L$2, 1))</f>
        <v>512000</v>
      </c>
    </row>
    <row r="2275" spans="1:9" x14ac:dyDescent="0.25">
      <c r="A2275" s="2">
        <v>40213</v>
      </c>
      <c r="B2275" s="1">
        <f t="shared" si="70"/>
        <v>2010</v>
      </c>
      <c r="C2275" s="1">
        <f t="shared" si="71"/>
        <v>1</v>
      </c>
      <c r="D2275">
        <v>2906</v>
      </c>
      <c r="E2275" t="s">
        <v>36</v>
      </c>
      <c r="F2275" s="4">
        <v>460000</v>
      </c>
      <c r="G2275" t="s">
        <v>5</v>
      </c>
      <c r="H2275">
        <v>4</v>
      </c>
      <c r="I2275" s="4">
        <f>IF(E2275="Rhode Island", Table1[[#This Row],[price]]*$L$3, IF(E2275="Massachusetts", Table1[[#This Row],[price]]*$L$2, 1))</f>
        <v>460000</v>
      </c>
    </row>
    <row r="2276" spans="1:9" x14ac:dyDescent="0.25">
      <c r="A2276" s="2">
        <v>40213</v>
      </c>
      <c r="B2276" s="1">
        <f t="shared" si="70"/>
        <v>2010</v>
      </c>
      <c r="C2276" s="1">
        <f t="shared" si="71"/>
        <v>1</v>
      </c>
      <c r="D2276">
        <v>2904</v>
      </c>
      <c r="E2276" t="s">
        <v>36</v>
      </c>
      <c r="F2276" s="4">
        <v>740000</v>
      </c>
      <c r="G2276" t="s">
        <v>5</v>
      </c>
      <c r="H2276">
        <v>4</v>
      </c>
      <c r="I2276" s="4">
        <f>IF(E2276="Rhode Island", Table1[[#This Row],[price]]*$L$3, IF(E2276="Massachusetts", Table1[[#This Row],[price]]*$L$2, 1))</f>
        <v>740000</v>
      </c>
    </row>
    <row r="2277" spans="1:9" x14ac:dyDescent="0.25">
      <c r="A2277" s="2">
        <v>40213</v>
      </c>
      <c r="B2277" s="1">
        <f t="shared" si="70"/>
        <v>2010</v>
      </c>
      <c r="C2277" s="1">
        <f t="shared" si="71"/>
        <v>1</v>
      </c>
      <c r="D2277">
        <v>2914</v>
      </c>
      <c r="E2277" t="s">
        <v>36</v>
      </c>
      <c r="F2277" s="4">
        <v>815000</v>
      </c>
      <c r="G2277" t="s">
        <v>5</v>
      </c>
      <c r="H2277">
        <v>4</v>
      </c>
      <c r="I2277" s="4">
        <f>IF(E2277="Rhode Island", Table1[[#This Row],[price]]*$L$3, IF(E2277="Massachusetts", Table1[[#This Row],[price]]*$L$2, 1))</f>
        <v>815000</v>
      </c>
    </row>
    <row r="2278" spans="1:9" x14ac:dyDescent="0.25">
      <c r="A2278" s="2">
        <v>40213</v>
      </c>
      <c r="B2278" s="1">
        <f t="shared" si="70"/>
        <v>2010</v>
      </c>
      <c r="C2278" s="1">
        <f t="shared" si="71"/>
        <v>1</v>
      </c>
      <c r="D2278">
        <v>2605</v>
      </c>
      <c r="E2278" t="s">
        <v>37</v>
      </c>
      <c r="F2278" s="4">
        <v>249000</v>
      </c>
      <c r="G2278" t="s">
        <v>6</v>
      </c>
      <c r="H2278">
        <v>1</v>
      </c>
      <c r="I2278" s="4">
        <f>IF(E2278="Rhode Island", Table1[[#This Row],[price]]*$L$3, IF(E2278="Massachusetts", Table1[[#This Row],[price]]*$L$2, 1))</f>
        <v>249000</v>
      </c>
    </row>
    <row r="2279" spans="1:9" x14ac:dyDescent="0.25">
      <c r="A2279" s="2">
        <v>40214</v>
      </c>
      <c r="B2279" s="1">
        <f t="shared" si="70"/>
        <v>2010</v>
      </c>
      <c r="C2279" s="1">
        <f t="shared" si="71"/>
        <v>1</v>
      </c>
      <c r="D2279">
        <v>2615</v>
      </c>
      <c r="E2279" t="s">
        <v>37</v>
      </c>
      <c r="F2279" s="4">
        <v>480000</v>
      </c>
      <c r="G2279" t="s">
        <v>5</v>
      </c>
      <c r="H2279">
        <v>4</v>
      </c>
      <c r="I2279" s="4">
        <f>IF(E2279="Rhode Island", Table1[[#This Row],[price]]*$L$3, IF(E2279="Massachusetts", Table1[[#This Row],[price]]*$L$2, 1))</f>
        <v>480000</v>
      </c>
    </row>
    <row r="2280" spans="1:9" x14ac:dyDescent="0.25">
      <c r="A2280" s="2">
        <v>40214</v>
      </c>
      <c r="B2280" s="1">
        <f t="shared" si="70"/>
        <v>2010</v>
      </c>
      <c r="C2280" s="1">
        <f t="shared" si="71"/>
        <v>1</v>
      </c>
      <c r="D2280">
        <v>2602</v>
      </c>
      <c r="E2280" t="s">
        <v>37</v>
      </c>
      <c r="F2280" s="4">
        <v>575500</v>
      </c>
      <c r="G2280" t="s">
        <v>5</v>
      </c>
      <c r="H2280">
        <v>3</v>
      </c>
      <c r="I2280" s="4">
        <f>IF(E2280="Rhode Island", Table1[[#This Row],[price]]*$L$3, IF(E2280="Massachusetts", Table1[[#This Row],[price]]*$L$2, 1))</f>
        <v>575500</v>
      </c>
    </row>
    <row r="2281" spans="1:9" x14ac:dyDescent="0.25">
      <c r="A2281" s="2">
        <v>40214</v>
      </c>
      <c r="B2281" s="1">
        <f t="shared" si="70"/>
        <v>2010</v>
      </c>
      <c r="C2281" s="1">
        <f t="shared" si="71"/>
        <v>1</v>
      </c>
      <c r="D2281">
        <v>2617</v>
      </c>
      <c r="E2281" t="s">
        <v>37</v>
      </c>
      <c r="F2281" s="4">
        <v>420000</v>
      </c>
      <c r="G2281" t="s">
        <v>6</v>
      </c>
      <c r="H2281">
        <v>2</v>
      </c>
      <c r="I2281" s="4">
        <f>IF(E2281="Rhode Island", Table1[[#This Row],[price]]*$L$3, IF(E2281="Massachusetts", Table1[[#This Row],[price]]*$L$2, 1))</f>
        <v>420000</v>
      </c>
    </row>
    <row r="2282" spans="1:9" x14ac:dyDescent="0.25">
      <c r="A2282" s="2">
        <v>40215</v>
      </c>
      <c r="B2282" s="1">
        <f t="shared" si="70"/>
        <v>2010</v>
      </c>
      <c r="C2282" s="1">
        <f t="shared" si="71"/>
        <v>1</v>
      </c>
      <c r="D2282">
        <v>2903</v>
      </c>
      <c r="E2282" t="s">
        <v>36</v>
      </c>
      <c r="F2282" s="4">
        <v>547000</v>
      </c>
      <c r="G2282" t="s">
        <v>5</v>
      </c>
      <c r="H2282">
        <v>3</v>
      </c>
      <c r="I2282" s="4">
        <f>IF(E2282="Rhode Island", Table1[[#This Row],[price]]*$L$3, IF(E2282="Massachusetts", Table1[[#This Row],[price]]*$L$2, 1))</f>
        <v>547000</v>
      </c>
    </row>
    <row r="2283" spans="1:9" x14ac:dyDescent="0.25">
      <c r="A2283" s="2">
        <v>40215</v>
      </c>
      <c r="B2283" s="1">
        <f t="shared" si="70"/>
        <v>2010</v>
      </c>
      <c r="C2283" s="1">
        <f t="shared" si="71"/>
        <v>1</v>
      </c>
      <c r="D2283">
        <v>2615</v>
      </c>
      <c r="E2283" t="s">
        <v>37</v>
      </c>
      <c r="F2283" s="4">
        <v>585000</v>
      </c>
      <c r="G2283" t="s">
        <v>5</v>
      </c>
      <c r="H2283">
        <v>4</v>
      </c>
      <c r="I2283" s="4">
        <f>IF(E2283="Rhode Island", Table1[[#This Row],[price]]*$L$3, IF(E2283="Massachusetts", Table1[[#This Row],[price]]*$L$2, 1))</f>
        <v>585000</v>
      </c>
    </row>
    <row r="2284" spans="1:9" x14ac:dyDescent="0.25">
      <c r="A2284" s="2">
        <v>40215</v>
      </c>
      <c r="B2284" s="1">
        <f t="shared" si="70"/>
        <v>2010</v>
      </c>
      <c r="C2284" s="1">
        <f t="shared" si="71"/>
        <v>1</v>
      </c>
      <c r="D2284">
        <v>2603</v>
      </c>
      <c r="E2284" t="s">
        <v>37</v>
      </c>
      <c r="F2284" s="4">
        <v>891000</v>
      </c>
      <c r="G2284" t="s">
        <v>5</v>
      </c>
      <c r="H2284">
        <v>3</v>
      </c>
      <c r="I2284" s="4">
        <f>IF(E2284="Rhode Island", Table1[[#This Row],[price]]*$L$3, IF(E2284="Massachusetts", Table1[[#This Row],[price]]*$L$2, 1))</f>
        <v>891000</v>
      </c>
    </row>
    <row r="2285" spans="1:9" x14ac:dyDescent="0.25">
      <c r="A2285" s="2">
        <v>40216</v>
      </c>
      <c r="B2285" s="1">
        <f t="shared" si="70"/>
        <v>2010</v>
      </c>
      <c r="C2285" s="1">
        <f t="shared" si="71"/>
        <v>1</v>
      </c>
      <c r="D2285">
        <v>2605</v>
      </c>
      <c r="E2285" t="s">
        <v>37</v>
      </c>
      <c r="F2285" s="4">
        <v>675000</v>
      </c>
      <c r="G2285" t="s">
        <v>5</v>
      </c>
      <c r="H2285">
        <v>4</v>
      </c>
      <c r="I2285" s="4">
        <f>IF(E2285="Rhode Island", Table1[[#This Row],[price]]*$L$3, IF(E2285="Massachusetts", Table1[[#This Row],[price]]*$L$2, 1))</f>
        <v>675000</v>
      </c>
    </row>
    <row r="2286" spans="1:9" x14ac:dyDescent="0.25">
      <c r="A2286" s="2">
        <v>40217</v>
      </c>
      <c r="B2286" s="1">
        <f t="shared" si="70"/>
        <v>2010</v>
      </c>
      <c r="C2286" s="1">
        <f t="shared" si="71"/>
        <v>1</v>
      </c>
      <c r="D2286">
        <v>2913</v>
      </c>
      <c r="E2286" t="s">
        <v>36</v>
      </c>
      <c r="F2286" s="4">
        <v>422000</v>
      </c>
      <c r="G2286" t="s">
        <v>5</v>
      </c>
      <c r="H2286">
        <v>3</v>
      </c>
      <c r="I2286" s="4">
        <f>IF(E2286="Rhode Island", Table1[[#This Row],[price]]*$L$3, IF(E2286="Massachusetts", Table1[[#This Row],[price]]*$L$2, 1))</f>
        <v>422000</v>
      </c>
    </row>
    <row r="2287" spans="1:9" x14ac:dyDescent="0.25">
      <c r="A2287" s="2">
        <v>40217</v>
      </c>
      <c r="B2287" s="1">
        <f t="shared" si="70"/>
        <v>2010</v>
      </c>
      <c r="C2287" s="1">
        <f t="shared" si="71"/>
        <v>1</v>
      </c>
      <c r="D2287">
        <v>2905</v>
      </c>
      <c r="E2287" t="s">
        <v>36</v>
      </c>
      <c r="F2287" s="4">
        <v>435000</v>
      </c>
      <c r="G2287" t="s">
        <v>5</v>
      </c>
      <c r="H2287">
        <v>3</v>
      </c>
      <c r="I2287" s="4">
        <f>IF(E2287="Rhode Island", Table1[[#This Row],[price]]*$L$3, IF(E2287="Massachusetts", Table1[[#This Row],[price]]*$L$2, 1))</f>
        <v>435000</v>
      </c>
    </row>
    <row r="2288" spans="1:9" x14ac:dyDescent="0.25">
      <c r="A2288" s="2">
        <v>40218</v>
      </c>
      <c r="B2288" s="1">
        <f t="shared" si="70"/>
        <v>2010</v>
      </c>
      <c r="C2288" s="1">
        <f t="shared" si="71"/>
        <v>1</v>
      </c>
      <c r="D2288">
        <v>2912</v>
      </c>
      <c r="E2288" t="s">
        <v>36</v>
      </c>
      <c r="F2288" s="4">
        <v>695000</v>
      </c>
      <c r="G2288" t="s">
        <v>5</v>
      </c>
      <c r="H2288">
        <v>4</v>
      </c>
      <c r="I2288" s="4">
        <f>IF(E2288="Rhode Island", Table1[[#This Row],[price]]*$L$3, IF(E2288="Massachusetts", Table1[[#This Row],[price]]*$L$2, 1))</f>
        <v>695000</v>
      </c>
    </row>
    <row r="2289" spans="1:9" x14ac:dyDescent="0.25">
      <c r="A2289" s="2">
        <v>40218</v>
      </c>
      <c r="B2289" s="1">
        <f t="shared" si="70"/>
        <v>2010</v>
      </c>
      <c r="C2289" s="1">
        <f t="shared" si="71"/>
        <v>1</v>
      </c>
      <c r="D2289">
        <v>2900</v>
      </c>
      <c r="E2289" t="s">
        <v>37</v>
      </c>
      <c r="F2289" s="4">
        <v>436000</v>
      </c>
      <c r="G2289" t="s">
        <v>6</v>
      </c>
      <c r="H2289">
        <v>2</v>
      </c>
      <c r="I2289" s="4">
        <f>IF(E2289="Rhode Island", Table1[[#This Row],[price]]*$L$3, IF(E2289="Massachusetts", Table1[[#This Row],[price]]*$L$2, 1))</f>
        <v>436000</v>
      </c>
    </row>
    <row r="2290" spans="1:9" x14ac:dyDescent="0.25">
      <c r="A2290" s="2">
        <v>40219</v>
      </c>
      <c r="B2290" s="1">
        <f t="shared" si="70"/>
        <v>2010</v>
      </c>
      <c r="C2290" s="1">
        <f t="shared" si="71"/>
        <v>1</v>
      </c>
      <c r="D2290">
        <v>2902</v>
      </c>
      <c r="E2290" t="s">
        <v>36</v>
      </c>
      <c r="F2290" s="4">
        <v>551000</v>
      </c>
      <c r="G2290" t="s">
        <v>5</v>
      </c>
      <c r="H2290">
        <v>4</v>
      </c>
      <c r="I2290" s="4">
        <f>IF(E2290="Rhode Island", Table1[[#This Row],[price]]*$L$3, IF(E2290="Massachusetts", Table1[[#This Row],[price]]*$L$2, 1))</f>
        <v>551000</v>
      </c>
    </row>
    <row r="2291" spans="1:9" x14ac:dyDescent="0.25">
      <c r="A2291" s="2">
        <v>40219</v>
      </c>
      <c r="B2291" s="1">
        <f t="shared" si="70"/>
        <v>2010</v>
      </c>
      <c r="C2291" s="1">
        <f t="shared" si="71"/>
        <v>1</v>
      </c>
      <c r="D2291">
        <v>2914</v>
      </c>
      <c r="E2291" t="s">
        <v>36</v>
      </c>
      <c r="F2291" s="4">
        <v>635000</v>
      </c>
      <c r="G2291" t="s">
        <v>5</v>
      </c>
      <c r="H2291">
        <v>4</v>
      </c>
      <c r="I2291" s="4">
        <f>IF(E2291="Rhode Island", Table1[[#This Row],[price]]*$L$3, IF(E2291="Massachusetts", Table1[[#This Row],[price]]*$L$2, 1))</f>
        <v>635000</v>
      </c>
    </row>
    <row r="2292" spans="1:9" x14ac:dyDescent="0.25">
      <c r="A2292" s="2">
        <v>40219</v>
      </c>
      <c r="B2292" s="1">
        <f t="shared" si="70"/>
        <v>2010</v>
      </c>
      <c r="C2292" s="1">
        <f t="shared" si="71"/>
        <v>1</v>
      </c>
      <c r="D2292">
        <v>2612</v>
      </c>
      <c r="E2292" t="s">
        <v>37</v>
      </c>
      <c r="F2292" s="4">
        <v>1000000</v>
      </c>
      <c r="G2292" t="s">
        <v>5</v>
      </c>
      <c r="H2292">
        <v>2</v>
      </c>
      <c r="I2292" s="4">
        <f>IF(E2292="Rhode Island", Table1[[#This Row],[price]]*$L$3, IF(E2292="Massachusetts", Table1[[#This Row],[price]]*$L$2, 1))</f>
        <v>1000000</v>
      </c>
    </row>
    <row r="2293" spans="1:9" x14ac:dyDescent="0.25">
      <c r="A2293" s="2">
        <v>40219</v>
      </c>
      <c r="B2293" s="1">
        <f t="shared" si="70"/>
        <v>2010</v>
      </c>
      <c r="C2293" s="1">
        <f t="shared" si="71"/>
        <v>1</v>
      </c>
      <c r="D2293">
        <v>2603</v>
      </c>
      <c r="E2293" t="s">
        <v>37</v>
      </c>
      <c r="F2293" s="4">
        <v>357000</v>
      </c>
      <c r="G2293" t="s">
        <v>6</v>
      </c>
      <c r="H2293">
        <v>2</v>
      </c>
      <c r="I2293" s="4">
        <f>IF(E2293="Rhode Island", Table1[[#This Row],[price]]*$L$3, IF(E2293="Massachusetts", Table1[[#This Row],[price]]*$L$2, 1))</f>
        <v>357000</v>
      </c>
    </row>
    <row r="2294" spans="1:9" x14ac:dyDescent="0.25">
      <c r="A2294" s="2">
        <v>40219</v>
      </c>
      <c r="B2294" s="1">
        <f t="shared" si="70"/>
        <v>2010</v>
      </c>
      <c r="C2294" s="1">
        <f t="shared" si="71"/>
        <v>1</v>
      </c>
      <c r="D2294">
        <v>2612</v>
      </c>
      <c r="E2294" t="s">
        <v>37</v>
      </c>
      <c r="F2294" s="4">
        <v>451000</v>
      </c>
      <c r="G2294" t="s">
        <v>6</v>
      </c>
      <c r="H2294">
        <v>2</v>
      </c>
      <c r="I2294" s="4">
        <f>IF(E2294="Rhode Island", Table1[[#This Row],[price]]*$L$3, IF(E2294="Massachusetts", Table1[[#This Row],[price]]*$L$2, 1))</f>
        <v>451000</v>
      </c>
    </row>
    <row r="2295" spans="1:9" x14ac:dyDescent="0.25">
      <c r="A2295" s="2">
        <v>40220</v>
      </c>
      <c r="B2295" s="1">
        <f t="shared" si="70"/>
        <v>2010</v>
      </c>
      <c r="C2295" s="1">
        <f t="shared" si="71"/>
        <v>1</v>
      </c>
      <c r="D2295">
        <v>2903</v>
      </c>
      <c r="E2295" t="s">
        <v>36</v>
      </c>
      <c r="F2295" s="4">
        <v>465000</v>
      </c>
      <c r="G2295" t="s">
        <v>5</v>
      </c>
      <c r="H2295">
        <v>3</v>
      </c>
      <c r="I2295" s="4">
        <f>IF(E2295="Rhode Island", Table1[[#This Row],[price]]*$L$3, IF(E2295="Massachusetts", Table1[[#This Row],[price]]*$L$2, 1))</f>
        <v>465000</v>
      </c>
    </row>
    <row r="2296" spans="1:9" x14ac:dyDescent="0.25">
      <c r="A2296" s="2">
        <v>40220</v>
      </c>
      <c r="B2296" s="1">
        <f t="shared" si="70"/>
        <v>2010</v>
      </c>
      <c r="C2296" s="1">
        <f t="shared" si="71"/>
        <v>1</v>
      </c>
      <c r="D2296">
        <v>2615</v>
      </c>
      <c r="E2296" t="s">
        <v>37</v>
      </c>
      <c r="F2296" s="4">
        <v>550000</v>
      </c>
      <c r="G2296" t="s">
        <v>5</v>
      </c>
      <c r="H2296">
        <v>4</v>
      </c>
      <c r="I2296" s="4">
        <f>IF(E2296="Rhode Island", Table1[[#This Row],[price]]*$L$3, IF(E2296="Massachusetts", Table1[[#This Row],[price]]*$L$2, 1))</f>
        <v>550000</v>
      </c>
    </row>
    <row r="2297" spans="1:9" x14ac:dyDescent="0.25">
      <c r="A2297" s="2">
        <v>40220</v>
      </c>
      <c r="B2297" s="1">
        <f t="shared" si="70"/>
        <v>2010</v>
      </c>
      <c r="C2297" s="1">
        <f t="shared" si="71"/>
        <v>1</v>
      </c>
      <c r="D2297">
        <v>2914</v>
      </c>
      <c r="E2297" t="s">
        <v>36</v>
      </c>
      <c r="F2297" s="4">
        <v>672000</v>
      </c>
      <c r="G2297" t="s">
        <v>5</v>
      </c>
      <c r="H2297">
        <v>4</v>
      </c>
      <c r="I2297" s="4">
        <f>IF(E2297="Rhode Island", Table1[[#This Row],[price]]*$L$3, IF(E2297="Massachusetts", Table1[[#This Row],[price]]*$L$2, 1))</f>
        <v>672000</v>
      </c>
    </row>
    <row r="2298" spans="1:9" x14ac:dyDescent="0.25">
      <c r="A2298" s="2">
        <v>40220</v>
      </c>
      <c r="B2298" s="1">
        <f t="shared" si="70"/>
        <v>2010</v>
      </c>
      <c r="C2298" s="1">
        <f t="shared" si="71"/>
        <v>1</v>
      </c>
      <c r="D2298">
        <v>2602</v>
      </c>
      <c r="E2298" t="s">
        <v>37</v>
      </c>
      <c r="F2298" s="4">
        <v>780000</v>
      </c>
      <c r="G2298" t="s">
        <v>5</v>
      </c>
      <c r="H2298">
        <v>4</v>
      </c>
      <c r="I2298" s="4">
        <f>IF(E2298="Rhode Island", Table1[[#This Row],[price]]*$L$3, IF(E2298="Massachusetts", Table1[[#This Row],[price]]*$L$2, 1))</f>
        <v>780000</v>
      </c>
    </row>
    <row r="2299" spans="1:9" x14ac:dyDescent="0.25">
      <c r="A2299" s="2">
        <v>40221</v>
      </c>
      <c r="B2299" s="1">
        <f t="shared" si="70"/>
        <v>2010</v>
      </c>
      <c r="C2299" s="1">
        <f t="shared" si="71"/>
        <v>1</v>
      </c>
      <c r="D2299">
        <v>2615</v>
      </c>
      <c r="E2299" t="s">
        <v>37</v>
      </c>
      <c r="F2299" s="4">
        <v>411000</v>
      </c>
      <c r="G2299" t="s">
        <v>5</v>
      </c>
      <c r="H2299">
        <v>3</v>
      </c>
      <c r="I2299" s="4">
        <f>IF(E2299="Rhode Island", Table1[[#This Row],[price]]*$L$3, IF(E2299="Massachusetts", Table1[[#This Row],[price]]*$L$2, 1))</f>
        <v>411000</v>
      </c>
    </row>
    <row r="2300" spans="1:9" x14ac:dyDescent="0.25">
      <c r="A2300" s="2">
        <v>40221</v>
      </c>
      <c r="B2300" s="1">
        <f t="shared" si="70"/>
        <v>2010</v>
      </c>
      <c r="C2300" s="1">
        <f t="shared" si="71"/>
        <v>1</v>
      </c>
      <c r="D2300">
        <v>2615</v>
      </c>
      <c r="E2300" t="s">
        <v>37</v>
      </c>
      <c r="F2300" s="4">
        <v>450000</v>
      </c>
      <c r="G2300" t="s">
        <v>5</v>
      </c>
      <c r="H2300">
        <v>4</v>
      </c>
      <c r="I2300" s="4">
        <f>IF(E2300="Rhode Island", Table1[[#This Row],[price]]*$L$3, IF(E2300="Massachusetts", Table1[[#This Row],[price]]*$L$2, 1))</f>
        <v>450000</v>
      </c>
    </row>
    <row r="2301" spans="1:9" x14ac:dyDescent="0.25">
      <c r="A2301" s="2">
        <v>40221</v>
      </c>
      <c r="B2301" s="1">
        <f t="shared" si="70"/>
        <v>2010</v>
      </c>
      <c r="C2301" s="1">
        <f t="shared" si="71"/>
        <v>1</v>
      </c>
      <c r="D2301">
        <v>2614</v>
      </c>
      <c r="E2301" t="s">
        <v>37</v>
      </c>
      <c r="F2301" s="4">
        <v>475000</v>
      </c>
      <c r="G2301" t="s">
        <v>5</v>
      </c>
      <c r="H2301">
        <v>3</v>
      </c>
      <c r="I2301" s="4">
        <f>IF(E2301="Rhode Island", Table1[[#This Row],[price]]*$L$3, IF(E2301="Massachusetts", Table1[[#This Row],[price]]*$L$2, 1))</f>
        <v>475000</v>
      </c>
    </row>
    <row r="2302" spans="1:9" x14ac:dyDescent="0.25">
      <c r="A2302" s="2">
        <v>40221</v>
      </c>
      <c r="B2302" s="1">
        <f t="shared" si="70"/>
        <v>2010</v>
      </c>
      <c r="C2302" s="1">
        <f t="shared" si="71"/>
        <v>1</v>
      </c>
      <c r="D2302">
        <v>2617</v>
      </c>
      <c r="E2302" t="s">
        <v>37</v>
      </c>
      <c r="F2302" s="4">
        <v>480000</v>
      </c>
      <c r="G2302" t="s">
        <v>5</v>
      </c>
      <c r="H2302">
        <v>4</v>
      </c>
      <c r="I2302" s="4">
        <f>IF(E2302="Rhode Island", Table1[[#This Row],[price]]*$L$3, IF(E2302="Massachusetts", Table1[[#This Row],[price]]*$L$2, 1))</f>
        <v>480000</v>
      </c>
    </row>
    <row r="2303" spans="1:9" x14ac:dyDescent="0.25">
      <c r="A2303" s="2">
        <v>40221</v>
      </c>
      <c r="B2303" s="1">
        <f t="shared" si="70"/>
        <v>2010</v>
      </c>
      <c r="C2303" s="1">
        <f t="shared" si="71"/>
        <v>1</v>
      </c>
      <c r="D2303">
        <v>2607</v>
      </c>
      <c r="E2303" t="s">
        <v>37</v>
      </c>
      <c r="F2303" s="4">
        <v>540000</v>
      </c>
      <c r="G2303" t="s">
        <v>5</v>
      </c>
      <c r="H2303">
        <v>3</v>
      </c>
      <c r="I2303" s="4">
        <f>IF(E2303="Rhode Island", Table1[[#This Row],[price]]*$L$3, IF(E2303="Massachusetts", Table1[[#This Row],[price]]*$L$2, 1))</f>
        <v>540000</v>
      </c>
    </row>
    <row r="2304" spans="1:9" x14ac:dyDescent="0.25">
      <c r="A2304" s="2">
        <v>40221</v>
      </c>
      <c r="B2304" s="1">
        <f t="shared" si="70"/>
        <v>2010</v>
      </c>
      <c r="C2304" s="1">
        <f t="shared" si="71"/>
        <v>1</v>
      </c>
      <c r="D2304">
        <v>2914</v>
      </c>
      <c r="E2304" t="s">
        <v>36</v>
      </c>
      <c r="F2304" s="4">
        <v>635000</v>
      </c>
      <c r="G2304" t="s">
        <v>5</v>
      </c>
      <c r="H2304">
        <v>4</v>
      </c>
      <c r="I2304" s="4">
        <f>IF(E2304="Rhode Island", Table1[[#This Row],[price]]*$L$3, IF(E2304="Massachusetts", Table1[[#This Row],[price]]*$L$2, 1))</f>
        <v>635000</v>
      </c>
    </row>
    <row r="2305" spans="1:9" x14ac:dyDescent="0.25">
      <c r="A2305" s="2">
        <v>40221</v>
      </c>
      <c r="B2305" s="1">
        <f t="shared" si="70"/>
        <v>2010</v>
      </c>
      <c r="C2305" s="1">
        <f t="shared" si="71"/>
        <v>1</v>
      </c>
      <c r="D2305">
        <v>2600</v>
      </c>
      <c r="E2305" t="s">
        <v>37</v>
      </c>
      <c r="F2305" s="4">
        <v>2350000</v>
      </c>
      <c r="G2305" t="s">
        <v>5</v>
      </c>
      <c r="H2305">
        <v>4</v>
      </c>
      <c r="I2305" s="4">
        <f>IF(E2305="Rhode Island", Table1[[#This Row],[price]]*$L$3, IF(E2305="Massachusetts", Table1[[#This Row],[price]]*$L$2, 1))</f>
        <v>2350000</v>
      </c>
    </row>
    <row r="2306" spans="1:9" x14ac:dyDescent="0.25">
      <c r="A2306" s="2">
        <v>40222</v>
      </c>
      <c r="B2306" s="1">
        <f t="shared" ref="B2306:B2369" si="72">YEAR(A2306)</f>
        <v>2010</v>
      </c>
      <c r="C2306" s="1">
        <f t="shared" ref="C2306:C2369" si="73">ROUNDUP(MONTH(A2306)/3,0)</f>
        <v>1</v>
      </c>
      <c r="D2306">
        <v>2602</v>
      </c>
      <c r="E2306" t="s">
        <v>37</v>
      </c>
      <c r="F2306" s="4">
        <v>725000</v>
      </c>
      <c r="G2306" t="s">
        <v>5</v>
      </c>
      <c r="H2306">
        <v>3</v>
      </c>
      <c r="I2306" s="4">
        <f>IF(E2306="Rhode Island", Table1[[#This Row],[price]]*$L$3, IF(E2306="Massachusetts", Table1[[#This Row],[price]]*$L$2, 1))</f>
        <v>725000</v>
      </c>
    </row>
    <row r="2307" spans="1:9" x14ac:dyDescent="0.25">
      <c r="A2307" s="2">
        <v>40224</v>
      </c>
      <c r="B2307" s="1">
        <f t="shared" si="72"/>
        <v>2010</v>
      </c>
      <c r="C2307" s="1">
        <f t="shared" si="73"/>
        <v>1</v>
      </c>
      <c r="D2307">
        <v>2905</v>
      </c>
      <c r="E2307" t="s">
        <v>36</v>
      </c>
      <c r="F2307" s="4">
        <v>445000</v>
      </c>
      <c r="G2307" t="s">
        <v>5</v>
      </c>
      <c r="H2307">
        <v>3</v>
      </c>
      <c r="I2307" s="4">
        <f>IF(E2307="Rhode Island", Table1[[#This Row],[price]]*$L$3, IF(E2307="Massachusetts", Table1[[#This Row],[price]]*$L$2, 1))</f>
        <v>445000</v>
      </c>
    </row>
    <row r="2308" spans="1:9" x14ac:dyDescent="0.25">
      <c r="A2308" s="2">
        <v>40224</v>
      </c>
      <c r="B2308" s="1">
        <f t="shared" si="72"/>
        <v>2010</v>
      </c>
      <c r="C2308" s="1">
        <f t="shared" si="73"/>
        <v>1</v>
      </c>
      <c r="D2308">
        <v>2906</v>
      </c>
      <c r="E2308" t="s">
        <v>36</v>
      </c>
      <c r="F2308" s="4">
        <v>469950</v>
      </c>
      <c r="G2308" t="s">
        <v>5</v>
      </c>
      <c r="H2308">
        <v>3</v>
      </c>
      <c r="I2308" s="4">
        <f>IF(E2308="Rhode Island", Table1[[#This Row],[price]]*$L$3, IF(E2308="Massachusetts", Table1[[#This Row],[price]]*$L$2, 1))</f>
        <v>469950</v>
      </c>
    </row>
    <row r="2309" spans="1:9" x14ac:dyDescent="0.25">
      <c r="A2309" s="2">
        <v>40225</v>
      </c>
      <c r="B2309" s="1">
        <f t="shared" si="72"/>
        <v>2010</v>
      </c>
      <c r="C2309" s="1">
        <f t="shared" si="73"/>
        <v>1</v>
      </c>
      <c r="D2309">
        <v>2905</v>
      </c>
      <c r="E2309" t="s">
        <v>36</v>
      </c>
      <c r="F2309" s="4">
        <v>415100</v>
      </c>
      <c r="G2309" t="s">
        <v>5</v>
      </c>
      <c r="H2309">
        <v>5</v>
      </c>
      <c r="I2309" s="4">
        <f>IF(E2309="Rhode Island", Table1[[#This Row],[price]]*$L$3, IF(E2309="Massachusetts", Table1[[#This Row],[price]]*$L$2, 1))</f>
        <v>415100</v>
      </c>
    </row>
    <row r="2310" spans="1:9" x14ac:dyDescent="0.25">
      <c r="A2310" s="2">
        <v>40225</v>
      </c>
      <c r="B2310" s="1">
        <f t="shared" si="72"/>
        <v>2010</v>
      </c>
      <c r="C2310" s="1">
        <f t="shared" si="73"/>
        <v>1</v>
      </c>
      <c r="D2310">
        <v>2617</v>
      </c>
      <c r="E2310" t="s">
        <v>37</v>
      </c>
      <c r="F2310" s="4">
        <v>540000</v>
      </c>
      <c r="G2310" t="s">
        <v>5</v>
      </c>
      <c r="H2310">
        <v>4</v>
      </c>
      <c r="I2310" s="4">
        <f>IF(E2310="Rhode Island", Table1[[#This Row],[price]]*$L$3, IF(E2310="Massachusetts", Table1[[#This Row],[price]]*$L$2, 1))</f>
        <v>540000</v>
      </c>
    </row>
    <row r="2311" spans="1:9" x14ac:dyDescent="0.25">
      <c r="A2311" s="2">
        <v>40226</v>
      </c>
      <c r="B2311" s="1">
        <f t="shared" si="72"/>
        <v>2010</v>
      </c>
      <c r="C2311" s="1">
        <f t="shared" si="73"/>
        <v>1</v>
      </c>
      <c r="D2311">
        <v>2615</v>
      </c>
      <c r="E2311" t="s">
        <v>37</v>
      </c>
      <c r="F2311" s="4">
        <v>425000</v>
      </c>
      <c r="G2311" t="s">
        <v>5</v>
      </c>
      <c r="H2311">
        <v>3</v>
      </c>
      <c r="I2311" s="4">
        <f>IF(E2311="Rhode Island", Table1[[#This Row],[price]]*$L$3, IF(E2311="Massachusetts", Table1[[#This Row],[price]]*$L$2, 1))</f>
        <v>425000</v>
      </c>
    </row>
    <row r="2312" spans="1:9" x14ac:dyDescent="0.25">
      <c r="A2312" s="2">
        <v>40226</v>
      </c>
      <c r="B2312" s="1">
        <f t="shared" si="72"/>
        <v>2010</v>
      </c>
      <c r="C2312" s="1">
        <f t="shared" si="73"/>
        <v>1</v>
      </c>
      <c r="D2312">
        <v>2615</v>
      </c>
      <c r="E2312" t="s">
        <v>37</v>
      </c>
      <c r="F2312" s="4">
        <v>445000</v>
      </c>
      <c r="G2312" t="s">
        <v>5</v>
      </c>
      <c r="H2312">
        <v>4</v>
      </c>
      <c r="I2312" s="4">
        <f>IF(E2312="Rhode Island", Table1[[#This Row],[price]]*$L$3, IF(E2312="Massachusetts", Table1[[#This Row],[price]]*$L$2, 1))</f>
        <v>445000</v>
      </c>
    </row>
    <row r="2313" spans="1:9" x14ac:dyDescent="0.25">
      <c r="A2313" s="2">
        <v>40226</v>
      </c>
      <c r="B2313" s="1">
        <f t="shared" si="72"/>
        <v>2010</v>
      </c>
      <c r="C2313" s="1">
        <f t="shared" si="73"/>
        <v>1</v>
      </c>
      <c r="D2313">
        <v>2905</v>
      </c>
      <c r="E2313" t="s">
        <v>36</v>
      </c>
      <c r="F2313" s="4">
        <v>530000</v>
      </c>
      <c r="G2313" t="s">
        <v>5</v>
      </c>
      <c r="H2313">
        <v>3</v>
      </c>
      <c r="I2313" s="4">
        <f>IF(E2313="Rhode Island", Table1[[#This Row],[price]]*$L$3, IF(E2313="Massachusetts", Table1[[#This Row],[price]]*$L$2, 1))</f>
        <v>530000</v>
      </c>
    </row>
    <row r="2314" spans="1:9" x14ac:dyDescent="0.25">
      <c r="A2314" s="2">
        <v>40226</v>
      </c>
      <c r="B2314" s="1">
        <f t="shared" si="72"/>
        <v>2010</v>
      </c>
      <c r="C2314" s="1">
        <f t="shared" si="73"/>
        <v>1</v>
      </c>
      <c r="D2314">
        <v>2905</v>
      </c>
      <c r="E2314" t="s">
        <v>36</v>
      </c>
      <c r="F2314" s="4">
        <v>620500</v>
      </c>
      <c r="G2314" t="s">
        <v>5</v>
      </c>
      <c r="H2314">
        <v>4</v>
      </c>
      <c r="I2314" s="4">
        <f>IF(E2314="Rhode Island", Table1[[#This Row],[price]]*$L$3, IF(E2314="Massachusetts", Table1[[#This Row],[price]]*$L$2, 1))</f>
        <v>620500</v>
      </c>
    </row>
    <row r="2315" spans="1:9" x14ac:dyDescent="0.25">
      <c r="A2315" s="2">
        <v>40226</v>
      </c>
      <c r="B2315" s="1">
        <f t="shared" si="72"/>
        <v>2010</v>
      </c>
      <c r="C2315" s="1">
        <f t="shared" si="73"/>
        <v>1</v>
      </c>
      <c r="D2315">
        <v>2611</v>
      </c>
      <c r="E2315" t="s">
        <v>37</v>
      </c>
      <c r="F2315" s="4">
        <v>622000</v>
      </c>
      <c r="G2315" t="s">
        <v>5</v>
      </c>
      <c r="H2315">
        <v>4</v>
      </c>
      <c r="I2315" s="4">
        <f>IF(E2315="Rhode Island", Table1[[#This Row],[price]]*$L$3, IF(E2315="Massachusetts", Table1[[#This Row],[price]]*$L$2, 1))</f>
        <v>622000</v>
      </c>
    </row>
    <row r="2316" spans="1:9" x14ac:dyDescent="0.25">
      <c r="A2316" s="2">
        <v>40226</v>
      </c>
      <c r="B2316" s="1">
        <f t="shared" si="72"/>
        <v>2010</v>
      </c>
      <c r="C2316" s="1">
        <f t="shared" si="73"/>
        <v>1</v>
      </c>
      <c r="D2316">
        <v>2617</v>
      </c>
      <c r="E2316" t="s">
        <v>37</v>
      </c>
      <c r="F2316" s="4">
        <v>655000</v>
      </c>
      <c r="G2316" t="s">
        <v>5</v>
      </c>
      <c r="H2316">
        <v>4</v>
      </c>
      <c r="I2316" s="4">
        <f>IF(E2316="Rhode Island", Table1[[#This Row],[price]]*$L$3, IF(E2316="Massachusetts", Table1[[#This Row],[price]]*$L$2, 1))</f>
        <v>655000</v>
      </c>
    </row>
    <row r="2317" spans="1:9" x14ac:dyDescent="0.25">
      <c r="A2317" s="2">
        <v>40226</v>
      </c>
      <c r="B2317" s="1">
        <f t="shared" si="72"/>
        <v>2010</v>
      </c>
      <c r="C2317" s="1">
        <f t="shared" si="73"/>
        <v>1</v>
      </c>
      <c r="D2317">
        <v>2617</v>
      </c>
      <c r="E2317" t="s">
        <v>37</v>
      </c>
      <c r="F2317" s="4">
        <v>720000</v>
      </c>
      <c r="G2317" t="s">
        <v>5</v>
      </c>
      <c r="H2317">
        <v>4</v>
      </c>
      <c r="I2317" s="4">
        <f>IF(E2317="Rhode Island", Table1[[#This Row],[price]]*$L$3, IF(E2317="Massachusetts", Table1[[#This Row],[price]]*$L$2, 1))</f>
        <v>720000</v>
      </c>
    </row>
    <row r="2318" spans="1:9" x14ac:dyDescent="0.25">
      <c r="A2318" s="2">
        <v>40226</v>
      </c>
      <c r="B2318" s="1">
        <f t="shared" si="72"/>
        <v>2010</v>
      </c>
      <c r="C2318" s="1">
        <f t="shared" si="73"/>
        <v>1</v>
      </c>
      <c r="D2318">
        <v>2602</v>
      </c>
      <c r="E2318" t="s">
        <v>37</v>
      </c>
      <c r="F2318" s="4">
        <v>297000</v>
      </c>
      <c r="G2318" t="s">
        <v>6</v>
      </c>
      <c r="H2318">
        <v>2</v>
      </c>
      <c r="I2318" s="4">
        <f>IF(E2318="Rhode Island", Table1[[#This Row],[price]]*$L$3, IF(E2318="Massachusetts", Table1[[#This Row],[price]]*$L$2, 1))</f>
        <v>297000</v>
      </c>
    </row>
    <row r="2319" spans="1:9" x14ac:dyDescent="0.25">
      <c r="A2319" s="2">
        <v>40226</v>
      </c>
      <c r="B2319" s="1">
        <f t="shared" si="72"/>
        <v>2010</v>
      </c>
      <c r="C2319" s="1">
        <f t="shared" si="73"/>
        <v>1</v>
      </c>
      <c r="D2319">
        <v>2607</v>
      </c>
      <c r="E2319" t="s">
        <v>37</v>
      </c>
      <c r="F2319" s="4">
        <v>364000</v>
      </c>
      <c r="G2319" t="s">
        <v>6</v>
      </c>
      <c r="H2319">
        <v>2</v>
      </c>
      <c r="I2319" s="4">
        <f>IF(E2319="Rhode Island", Table1[[#This Row],[price]]*$L$3, IF(E2319="Massachusetts", Table1[[#This Row],[price]]*$L$2, 1))</f>
        <v>364000</v>
      </c>
    </row>
    <row r="2320" spans="1:9" x14ac:dyDescent="0.25">
      <c r="A2320" s="2">
        <v>40226</v>
      </c>
      <c r="B2320" s="1">
        <f t="shared" si="72"/>
        <v>2010</v>
      </c>
      <c r="C2320" s="1">
        <f t="shared" si="73"/>
        <v>1</v>
      </c>
      <c r="D2320">
        <v>2600</v>
      </c>
      <c r="E2320" t="s">
        <v>37</v>
      </c>
      <c r="F2320" s="4">
        <v>370000</v>
      </c>
      <c r="G2320" t="s">
        <v>6</v>
      </c>
      <c r="H2320">
        <v>2</v>
      </c>
      <c r="I2320" s="4">
        <f>IF(E2320="Rhode Island", Table1[[#This Row],[price]]*$L$3, IF(E2320="Massachusetts", Table1[[#This Row],[price]]*$L$2, 1))</f>
        <v>370000</v>
      </c>
    </row>
    <row r="2321" spans="1:9" x14ac:dyDescent="0.25">
      <c r="A2321" s="2">
        <v>40227</v>
      </c>
      <c r="B2321" s="1">
        <f t="shared" si="72"/>
        <v>2010</v>
      </c>
      <c r="C2321" s="1">
        <f t="shared" si="73"/>
        <v>1</v>
      </c>
      <c r="D2321">
        <v>2615</v>
      </c>
      <c r="E2321" t="s">
        <v>37</v>
      </c>
      <c r="F2321" s="4">
        <v>450000</v>
      </c>
      <c r="G2321" t="s">
        <v>5</v>
      </c>
      <c r="H2321">
        <v>4</v>
      </c>
      <c r="I2321" s="4">
        <f>IF(E2321="Rhode Island", Table1[[#This Row],[price]]*$L$3, IF(E2321="Massachusetts", Table1[[#This Row],[price]]*$L$2, 1))</f>
        <v>450000</v>
      </c>
    </row>
    <row r="2322" spans="1:9" x14ac:dyDescent="0.25">
      <c r="A2322" s="2">
        <v>40227</v>
      </c>
      <c r="B2322" s="1">
        <f t="shared" si="72"/>
        <v>2010</v>
      </c>
      <c r="C2322" s="1">
        <f t="shared" si="73"/>
        <v>1</v>
      </c>
      <c r="D2322">
        <v>2914</v>
      </c>
      <c r="E2322" t="s">
        <v>36</v>
      </c>
      <c r="F2322" s="4">
        <v>557000</v>
      </c>
      <c r="G2322" t="s">
        <v>5</v>
      </c>
      <c r="H2322">
        <v>4</v>
      </c>
      <c r="I2322" s="4">
        <f>IF(E2322="Rhode Island", Table1[[#This Row],[price]]*$L$3, IF(E2322="Massachusetts", Table1[[#This Row],[price]]*$L$2, 1))</f>
        <v>557000</v>
      </c>
    </row>
    <row r="2323" spans="1:9" x14ac:dyDescent="0.25">
      <c r="A2323" s="2">
        <v>40227</v>
      </c>
      <c r="B2323" s="1">
        <f t="shared" si="72"/>
        <v>2010</v>
      </c>
      <c r="C2323" s="1">
        <f t="shared" si="73"/>
        <v>1</v>
      </c>
      <c r="D2323">
        <v>2617</v>
      </c>
      <c r="E2323" t="s">
        <v>37</v>
      </c>
      <c r="F2323" s="4">
        <v>563000</v>
      </c>
      <c r="G2323" t="s">
        <v>5</v>
      </c>
      <c r="H2323">
        <v>3</v>
      </c>
      <c r="I2323" s="4">
        <f>IF(E2323="Rhode Island", Table1[[#This Row],[price]]*$L$3, IF(E2323="Massachusetts", Table1[[#This Row],[price]]*$L$2, 1))</f>
        <v>563000</v>
      </c>
    </row>
    <row r="2324" spans="1:9" x14ac:dyDescent="0.25">
      <c r="A2324" s="2">
        <v>40227</v>
      </c>
      <c r="B2324" s="1">
        <f t="shared" si="72"/>
        <v>2010</v>
      </c>
      <c r="C2324" s="1">
        <f t="shared" si="73"/>
        <v>1</v>
      </c>
      <c r="D2324">
        <v>2906</v>
      </c>
      <c r="E2324" t="s">
        <v>36</v>
      </c>
      <c r="F2324" s="4">
        <v>575000</v>
      </c>
      <c r="G2324" t="s">
        <v>5</v>
      </c>
      <c r="H2324">
        <v>4</v>
      </c>
      <c r="I2324" s="4">
        <f>IF(E2324="Rhode Island", Table1[[#This Row],[price]]*$L$3, IF(E2324="Massachusetts", Table1[[#This Row],[price]]*$L$2, 1))</f>
        <v>575000</v>
      </c>
    </row>
    <row r="2325" spans="1:9" x14ac:dyDescent="0.25">
      <c r="A2325" s="2">
        <v>40227</v>
      </c>
      <c r="B2325" s="1">
        <f t="shared" si="72"/>
        <v>2010</v>
      </c>
      <c r="C2325" s="1">
        <f t="shared" si="73"/>
        <v>1</v>
      </c>
      <c r="D2325">
        <v>2602</v>
      </c>
      <c r="E2325" t="s">
        <v>37</v>
      </c>
      <c r="F2325" s="4">
        <v>703000</v>
      </c>
      <c r="G2325" t="s">
        <v>5</v>
      </c>
      <c r="H2325">
        <v>5</v>
      </c>
      <c r="I2325" s="4">
        <f>IF(E2325="Rhode Island", Table1[[#This Row],[price]]*$L$3, IF(E2325="Massachusetts", Table1[[#This Row],[price]]*$L$2, 1))</f>
        <v>703000</v>
      </c>
    </row>
    <row r="2326" spans="1:9" x14ac:dyDescent="0.25">
      <c r="A2326" s="2">
        <v>40227</v>
      </c>
      <c r="B2326" s="1">
        <f t="shared" si="72"/>
        <v>2010</v>
      </c>
      <c r="C2326" s="1">
        <f t="shared" si="73"/>
        <v>1</v>
      </c>
      <c r="D2326">
        <v>2612</v>
      </c>
      <c r="E2326" t="s">
        <v>37</v>
      </c>
      <c r="F2326" s="4">
        <v>280200</v>
      </c>
      <c r="G2326" t="s">
        <v>6</v>
      </c>
      <c r="H2326">
        <v>1</v>
      </c>
      <c r="I2326" s="4">
        <f>IF(E2326="Rhode Island", Table1[[#This Row],[price]]*$L$3, IF(E2326="Massachusetts", Table1[[#This Row],[price]]*$L$2, 1))</f>
        <v>280200</v>
      </c>
    </row>
    <row r="2327" spans="1:9" x14ac:dyDescent="0.25">
      <c r="A2327" s="2">
        <v>40228</v>
      </c>
      <c r="B2327" s="1">
        <f t="shared" si="72"/>
        <v>2010</v>
      </c>
      <c r="C2327" s="1">
        <f t="shared" si="73"/>
        <v>1</v>
      </c>
      <c r="D2327">
        <v>2611</v>
      </c>
      <c r="E2327" t="s">
        <v>37</v>
      </c>
      <c r="F2327" s="4">
        <v>501000</v>
      </c>
      <c r="G2327" t="s">
        <v>5</v>
      </c>
      <c r="H2327">
        <v>4</v>
      </c>
      <c r="I2327" s="4">
        <f>IF(E2327="Rhode Island", Table1[[#This Row],[price]]*$L$3, IF(E2327="Massachusetts", Table1[[#This Row],[price]]*$L$2, 1))</f>
        <v>501000</v>
      </c>
    </row>
    <row r="2328" spans="1:9" x14ac:dyDescent="0.25">
      <c r="A2328" s="2">
        <v>40228</v>
      </c>
      <c r="B2328" s="1">
        <f t="shared" si="72"/>
        <v>2010</v>
      </c>
      <c r="C2328" s="1">
        <f t="shared" si="73"/>
        <v>1</v>
      </c>
      <c r="D2328">
        <v>2617</v>
      </c>
      <c r="E2328" t="s">
        <v>37</v>
      </c>
      <c r="F2328" s="4">
        <v>565000</v>
      </c>
      <c r="G2328" t="s">
        <v>5</v>
      </c>
      <c r="H2328">
        <v>4</v>
      </c>
      <c r="I2328" s="4">
        <f>IF(E2328="Rhode Island", Table1[[#This Row],[price]]*$L$3, IF(E2328="Massachusetts", Table1[[#This Row],[price]]*$L$2, 1))</f>
        <v>565000</v>
      </c>
    </row>
    <row r="2329" spans="1:9" x14ac:dyDescent="0.25">
      <c r="A2329" s="2">
        <v>40228</v>
      </c>
      <c r="B2329" s="1">
        <f t="shared" si="72"/>
        <v>2010</v>
      </c>
      <c r="C2329" s="1">
        <f t="shared" si="73"/>
        <v>1</v>
      </c>
      <c r="D2329">
        <v>2602</v>
      </c>
      <c r="E2329" t="s">
        <v>37</v>
      </c>
      <c r="F2329" s="4">
        <v>670000</v>
      </c>
      <c r="G2329" t="s">
        <v>5</v>
      </c>
      <c r="H2329">
        <v>3</v>
      </c>
      <c r="I2329" s="4">
        <f>IF(E2329="Rhode Island", Table1[[#This Row],[price]]*$L$3, IF(E2329="Massachusetts", Table1[[#This Row],[price]]*$L$2, 1))</f>
        <v>670000</v>
      </c>
    </row>
    <row r="2330" spans="1:9" x14ac:dyDescent="0.25">
      <c r="A2330" s="2">
        <v>40228</v>
      </c>
      <c r="B2330" s="1">
        <f t="shared" si="72"/>
        <v>2010</v>
      </c>
      <c r="C2330" s="1">
        <f t="shared" si="73"/>
        <v>1</v>
      </c>
      <c r="D2330">
        <v>2913</v>
      </c>
      <c r="E2330" t="s">
        <v>36</v>
      </c>
      <c r="F2330" s="4">
        <v>670000</v>
      </c>
      <c r="G2330" t="s">
        <v>5</v>
      </c>
      <c r="H2330">
        <v>4</v>
      </c>
      <c r="I2330" s="4">
        <f>IF(E2330="Rhode Island", Table1[[#This Row],[price]]*$L$3, IF(E2330="Massachusetts", Table1[[#This Row],[price]]*$L$2, 1))</f>
        <v>670000</v>
      </c>
    </row>
    <row r="2331" spans="1:9" x14ac:dyDescent="0.25">
      <c r="A2331" s="2">
        <v>40228</v>
      </c>
      <c r="B2331" s="1">
        <f t="shared" si="72"/>
        <v>2010</v>
      </c>
      <c r="C2331" s="1">
        <f t="shared" si="73"/>
        <v>1</v>
      </c>
      <c r="D2331">
        <v>2914</v>
      </c>
      <c r="E2331" t="s">
        <v>36</v>
      </c>
      <c r="F2331" s="4">
        <v>750000</v>
      </c>
      <c r="G2331" t="s">
        <v>5</v>
      </c>
      <c r="H2331">
        <v>5</v>
      </c>
      <c r="I2331" s="4">
        <f>IF(E2331="Rhode Island", Table1[[#This Row],[price]]*$L$3, IF(E2331="Massachusetts", Table1[[#This Row],[price]]*$L$2, 1))</f>
        <v>750000</v>
      </c>
    </row>
    <row r="2332" spans="1:9" x14ac:dyDescent="0.25">
      <c r="A2332" s="2">
        <v>40228</v>
      </c>
      <c r="B2332" s="1">
        <f t="shared" si="72"/>
        <v>2010</v>
      </c>
      <c r="C2332" s="1">
        <f t="shared" si="73"/>
        <v>1</v>
      </c>
      <c r="D2332">
        <v>2602</v>
      </c>
      <c r="E2332" t="s">
        <v>37</v>
      </c>
      <c r="F2332" s="4">
        <v>750000</v>
      </c>
      <c r="G2332" t="s">
        <v>5</v>
      </c>
      <c r="H2332">
        <v>3</v>
      </c>
      <c r="I2332" s="4">
        <f>IF(E2332="Rhode Island", Table1[[#This Row],[price]]*$L$3, IF(E2332="Massachusetts", Table1[[#This Row],[price]]*$L$2, 1))</f>
        <v>750000</v>
      </c>
    </row>
    <row r="2333" spans="1:9" x14ac:dyDescent="0.25">
      <c r="A2333" s="2">
        <v>40229</v>
      </c>
      <c r="B2333" s="1">
        <f t="shared" si="72"/>
        <v>2010</v>
      </c>
      <c r="C2333" s="1">
        <f t="shared" si="73"/>
        <v>1</v>
      </c>
      <c r="D2333">
        <v>2902</v>
      </c>
      <c r="E2333" t="s">
        <v>36</v>
      </c>
      <c r="F2333" s="4">
        <v>356000</v>
      </c>
      <c r="G2333" t="s">
        <v>5</v>
      </c>
      <c r="H2333">
        <v>2</v>
      </c>
      <c r="I2333" s="4">
        <f>IF(E2333="Rhode Island", Table1[[#This Row],[price]]*$L$3, IF(E2333="Massachusetts", Table1[[#This Row],[price]]*$L$2, 1))</f>
        <v>356000</v>
      </c>
    </row>
    <row r="2334" spans="1:9" x14ac:dyDescent="0.25">
      <c r="A2334" s="2">
        <v>40229</v>
      </c>
      <c r="B2334" s="1">
        <f t="shared" si="72"/>
        <v>2010</v>
      </c>
      <c r="C2334" s="1">
        <f t="shared" si="73"/>
        <v>1</v>
      </c>
      <c r="D2334">
        <v>2913</v>
      </c>
      <c r="E2334" t="s">
        <v>36</v>
      </c>
      <c r="F2334" s="4">
        <v>530000</v>
      </c>
      <c r="G2334" t="s">
        <v>5</v>
      </c>
      <c r="H2334">
        <v>3</v>
      </c>
      <c r="I2334" s="4">
        <f>IF(E2334="Rhode Island", Table1[[#This Row],[price]]*$L$3, IF(E2334="Massachusetts", Table1[[#This Row],[price]]*$L$2, 1))</f>
        <v>530000</v>
      </c>
    </row>
    <row r="2335" spans="1:9" x14ac:dyDescent="0.25">
      <c r="A2335" s="2">
        <v>40229</v>
      </c>
      <c r="B2335" s="1">
        <f t="shared" si="72"/>
        <v>2010</v>
      </c>
      <c r="C2335" s="1">
        <f t="shared" si="73"/>
        <v>1</v>
      </c>
      <c r="D2335">
        <v>2614</v>
      </c>
      <c r="E2335" t="s">
        <v>37</v>
      </c>
      <c r="F2335" s="4">
        <v>925000</v>
      </c>
      <c r="G2335" t="s">
        <v>5</v>
      </c>
      <c r="H2335">
        <v>4</v>
      </c>
      <c r="I2335" s="4">
        <f>IF(E2335="Rhode Island", Table1[[#This Row],[price]]*$L$3, IF(E2335="Massachusetts", Table1[[#This Row],[price]]*$L$2, 1))</f>
        <v>925000</v>
      </c>
    </row>
    <row r="2336" spans="1:9" x14ac:dyDescent="0.25">
      <c r="A2336" s="2">
        <v>40231</v>
      </c>
      <c r="B2336" s="1">
        <f t="shared" si="72"/>
        <v>2010</v>
      </c>
      <c r="C2336" s="1">
        <f t="shared" si="73"/>
        <v>1</v>
      </c>
      <c r="D2336">
        <v>2611</v>
      </c>
      <c r="E2336" t="s">
        <v>37</v>
      </c>
      <c r="F2336" s="4">
        <v>535000</v>
      </c>
      <c r="G2336" t="s">
        <v>5</v>
      </c>
      <c r="H2336">
        <v>3</v>
      </c>
      <c r="I2336" s="4">
        <f>IF(E2336="Rhode Island", Table1[[#This Row],[price]]*$L$3, IF(E2336="Massachusetts", Table1[[#This Row],[price]]*$L$2, 1))</f>
        <v>535000</v>
      </c>
    </row>
    <row r="2337" spans="1:9" x14ac:dyDescent="0.25">
      <c r="A2337" s="2">
        <v>40231</v>
      </c>
      <c r="B2337" s="1">
        <f t="shared" si="72"/>
        <v>2010</v>
      </c>
      <c r="C2337" s="1">
        <f t="shared" si="73"/>
        <v>1</v>
      </c>
      <c r="D2337">
        <v>2617</v>
      </c>
      <c r="E2337" t="s">
        <v>37</v>
      </c>
      <c r="F2337" s="4">
        <v>560000</v>
      </c>
      <c r="G2337" t="s">
        <v>5</v>
      </c>
      <c r="H2337">
        <v>4</v>
      </c>
      <c r="I2337" s="4">
        <f>IF(E2337="Rhode Island", Table1[[#This Row],[price]]*$L$3, IF(E2337="Massachusetts", Table1[[#This Row],[price]]*$L$2, 1))</f>
        <v>560000</v>
      </c>
    </row>
    <row r="2338" spans="1:9" x14ac:dyDescent="0.25">
      <c r="A2338" s="2">
        <v>40231</v>
      </c>
      <c r="B2338" s="1">
        <f t="shared" si="72"/>
        <v>2010</v>
      </c>
      <c r="C2338" s="1">
        <f t="shared" si="73"/>
        <v>1</v>
      </c>
      <c r="D2338">
        <v>2904</v>
      </c>
      <c r="E2338" t="s">
        <v>36</v>
      </c>
      <c r="F2338" s="4">
        <v>620000</v>
      </c>
      <c r="G2338" t="s">
        <v>5</v>
      </c>
      <c r="H2338">
        <v>4</v>
      </c>
      <c r="I2338" s="4">
        <f>IF(E2338="Rhode Island", Table1[[#This Row],[price]]*$L$3, IF(E2338="Massachusetts", Table1[[#This Row],[price]]*$L$2, 1))</f>
        <v>620000</v>
      </c>
    </row>
    <row r="2339" spans="1:9" x14ac:dyDescent="0.25">
      <c r="A2339" s="2">
        <v>40231</v>
      </c>
      <c r="B2339" s="1">
        <f t="shared" si="72"/>
        <v>2010</v>
      </c>
      <c r="C2339" s="1">
        <f t="shared" si="73"/>
        <v>1</v>
      </c>
      <c r="D2339">
        <v>2602</v>
      </c>
      <c r="E2339" t="s">
        <v>37</v>
      </c>
      <c r="F2339" s="4">
        <v>665000</v>
      </c>
      <c r="G2339" t="s">
        <v>5</v>
      </c>
      <c r="H2339">
        <v>4</v>
      </c>
      <c r="I2339" s="4">
        <f>IF(E2339="Rhode Island", Table1[[#This Row],[price]]*$L$3, IF(E2339="Massachusetts", Table1[[#This Row],[price]]*$L$2, 1))</f>
        <v>665000</v>
      </c>
    </row>
    <row r="2340" spans="1:9" x14ac:dyDescent="0.25">
      <c r="A2340" s="2">
        <v>40231</v>
      </c>
      <c r="B2340" s="1">
        <f t="shared" si="72"/>
        <v>2010</v>
      </c>
      <c r="C2340" s="1">
        <f t="shared" si="73"/>
        <v>1</v>
      </c>
      <c r="D2340">
        <v>2615</v>
      </c>
      <c r="E2340" t="s">
        <v>37</v>
      </c>
      <c r="F2340" s="4">
        <v>685000</v>
      </c>
      <c r="G2340" t="s">
        <v>5</v>
      </c>
      <c r="H2340">
        <v>4</v>
      </c>
      <c r="I2340" s="4">
        <f>IF(E2340="Rhode Island", Table1[[#This Row],[price]]*$L$3, IF(E2340="Massachusetts", Table1[[#This Row],[price]]*$L$2, 1))</f>
        <v>685000</v>
      </c>
    </row>
    <row r="2341" spans="1:9" x14ac:dyDescent="0.25">
      <c r="A2341" s="2">
        <v>40231</v>
      </c>
      <c r="B2341" s="1">
        <f t="shared" si="72"/>
        <v>2010</v>
      </c>
      <c r="C2341" s="1">
        <f t="shared" si="73"/>
        <v>1</v>
      </c>
      <c r="D2341">
        <v>2604</v>
      </c>
      <c r="E2341" t="s">
        <v>37</v>
      </c>
      <c r="F2341" s="4">
        <v>391500</v>
      </c>
      <c r="G2341" t="s">
        <v>6</v>
      </c>
      <c r="H2341">
        <v>2</v>
      </c>
      <c r="I2341" s="4">
        <f>IF(E2341="Rhode Island", Table1[[#This Row],[price]]*$L$3, IF(E2341="Massachusetts", Table1[[#This Row],[price]]*$L$2, 1))</f>
        <v>391500</v>
      </c>
    </row>
    <row r="2342" spans="1:9" x14ac:dyDescent="0.25">
      <c r="A2342" s="2">
        <v>40232</v>
      </c>
      <c r="B2342" s="1">
        <f t="shared" si="72"/>
        <v>2010</v>
      </c>
      <c r="C2342" s="1">
        <f t="shared" si="73"/>
        <v>1</v>
      </c>
      <c r="D2342">
        <v>2905</v>
      </c>
      <c r="E2342" t="s">
        <v>36</v>
      </c>
      <c r="F2342" s="4">
        <v>415000</v>
      </c>
      <c r="G2342" t="s">
        <v>5</v>
      </c>
      <c r="H2342">
        <v>3</v>
      </c>
      <c r="I2342" s="4">
        <f>IF(E2342="Rhode Island", Table1[[#This Row],[price]]*$L$3, IF(E2342="Massachusetts", Table1[[#This Row],[price]]*$L$2, 1))</f>
        <v>415000</v>
      </c>
    </row>
    <row r="2343" spans="1:9" x14ac:dyDescent="0.25">
      <c r="A2343" s="2">
        <v>40232</v>
      </c>
      <c r="B2343" s="1">
        <f t="shared" si="72"/>
        <v>2010</v>
      </c>
      <c r="C2343" s="1">
        <f t="shared" si="73"/>
        <v>1</v>
      </c>
      <c r="D2343">
        <v>2913</v>
      </c>
      <c r="E2343" t="s">
        <v>36</v>
      </c>
      <c r="F2343" s="4">
        <v>426000</v>
      </c>
      <c r="G2343" t="s">
        <v>5</v>
      </c>
      <c r="H2343">
        <v>3</v>
      </c>
      <c r="I2343" s="4">
        <f>IF(E2343="Rhode Island", Table1[[#This Row],[price]]*$L$3, IF(E2343="Massachusetts", Table1[[#This Row],[price]]*$L$2, 1))</f>
        <v>426000</v>
      </c>
    </row>
    <row r="2344" spans="1:9" x14ac:dyDescent="0.25">
      <c r="A2344" s="2">
        <v>40232</v>
      </c>
      <c r="B2344" s="1">
        <f t="shared" si="72"/>
        <v>2010</v>
      </c>
      <c r="C2344" s="1">
        <f t="shared" si="73"/>
        <v>1</v>
      </c>
      <c r="D2344">
        <v>2912</v>
      </c>
      <c r="E2344" t="s">
        <v>36</v>
      </c>
      <c r="F2344" s="4">
        <v>485000</v>
      </c>
      <c r="G2344" t="s">
        <v>5</v>
      </c>
      <c r="H2344">
        <v>4</v>
      </c>
      <c r="I2344" s="4">
        <f>IF(E2344="Rhode Island", Table1[[#This Row],[price]]*$L$3, IF(E2344="Massachusetts", Table1[[#This Row],[price]]*$L$2, 1))</f>
        <v>485000</v>
      </c>
    </row>
    <row r="2345" spans="1:9" x14ac:dyDescent="0.25">
      <c r="A2345" s="2">
        <v>40232</v>
      </c>
      <c r="B2345" s="1">
        <f t="shared" si="72"/>
        <v>2010</v>
      </c>
      <c r="C2345" s="1">
        <f t="shared" si="73"/>
        <v>1</v>
      </c>
      <c r="D2345">
        <v>2906</v>
      </c>
      <c r="E2345" t="s">
        <v>36</v>
      </c>
      <c r="F2345" s="4">
        <v>605000</v>
      </c>
      <c r="G2345" t="s">
        <v>5</v>
      </c>
      <c r="H2345">
        <v>4</v>
      </c>
      <c r="I2345" s="4">
        <f>IF(E2345="Rhode Island", Table1[[#This Row],[price]]*$L$3, IF(E2345="Massachusetts", Table1[[#This Row],[price]]*$L$2, 1))</f>
        <v>605000</v>
      </c>
    </row>
    <row r="2346" spans="1:9" x14ac:dyDescent="0.25">
      <c r="A2346" s="2">
        <v>40232</v>
      </c>
      <c r="B2346" s="1">
        <f t="shared" si="72"/>
        <v>2010</v>
      </c>
      <c r="C2346" s="1">
        <f t="shared" si="73"/>
        <v>1</v>
      </c>
      <c r="D2346">
        <v>2602</v>
      </c>
      <c r="E2346" t="s">
        <v>37</v>
      </c>
      <c r="F2346" s="4">
        <v>605000</v>
      </c>
      <c r="G2346" t="s">
        <v>5</v>
      </c>
      <c r="H2346">
        <v>4</v>
      </c>
      <c r="I2346" s="4">
        <f>IF(E2346="Rhode Island", Table1[[#This Row],[price]]*$L$3, IF(E2346="Massachusetts", Table1[[#This Row],[price]]*$L$2, 1))</f>
        <v>605000</v>
      </c>
    </row>
    <row r="2347" spans="1:9" x14ac:dyDescent="0.25">
      <c r="A2347" s="2">
        <v>40233</v>
      </c>
      <c r="B2347" s="1">
        <f t="shared" si="72"/>
        <v>2010</v>
      </c>
      <c r="C2347" s="1">
        <f t="shared" si="73"/>
        <v>1</v>
      </c>
      <c r="D2347">
        <v>2906</v>
      </c>
      <c r="E2347" t="s">
        <v>36</v>
      </c>
      <c r="F2347" s="4">
        <v>395000</v>
      </c>
      <c r="G2347" t="s">
        <v>5</v>
      </c>
      <c r="H2347">
        <v>3</v>
      </c>
      <c r="I2347" s="4">
        <f>IF(E2347="Rhode Island", Table1[[#This Row],[price]]*$L$3, IF(E2347="Massachusetts", Table1[[#This Row],[price]]*$L$2, 1))</f>
        <v>395000</v>
      </c>
    </row>
    <row r="2348" spans="1:9" x14ac:dyDescent="0.25">
      <c r="A2348" s="2">
        <v>40233</v>
      </c>
      <c r="B2348" s="1">
        <f t="shared" si="72"/>
        <v>2010</v>
      </c>
      <c r="C2348" s="1">
        <f t="shared" si="73"/>
        <v>1</v>
      </c>
      <c r="D2348">
        <v>2614</v>
      </c>
      <c r="E2348" t="s">
        <v>37</v>
      </c>
      <c r="F2348" s="4">
        <v>435000</v>
      </c>
      <c r="G2348" t="s">
        <v>5</v>
      </c>
      <c r="H2348">
        <v>3</v>
      </c>
      <c r="I2348" s="4">
        <f>IF(E2348="Rhode Island", Table1[[#This Row],[price]]*$L$3, IF(E2348="Massachusetts", Table1[[#This Row],[price]]*$L$2, 1))</f>
        <v>435000</v>
      </c>
    </row>
    <row r="2349" spans="1:9" x14ac:dyDescent="0.25">
      <c r="A2349" s="2">
        <v>40233</v>
      </c>
      <c r="B2349" s="1">
        <f t="shared" si="72"/>
        <v>2010</v>
      </c>
      <c r="C2349" s="1">
        <f t="shared" si="73"/>
        <v>1</v>
      </c>
      <c r="D2349">
        <v>2617</v>
      </c>
      <c r="E2349" t="s">
        <v>37</v>
      </c>
      <c r="F2349" s="4">
        <v>465500</v>
      </c>
      <c r="G2349" t="s">
        <v>5</v>
      </c>
      <c r="H2349">
        <v>3</v>
      </c>
      <c r="I2349" s="4">
        <f>IF(E2349="Rhode Island", Table1[[#This Row],[price]]*$L$3, IF(E2349="Massachusetts", Table1[[#This Row],[price]]*$L$2, 1))</f>
        <v>465500</v>
      </c>
    </row>
    <row r="2350" spans="1:9" x14ac:dyDescent="0.25">
      <c r="A2350" s="2">
        <v>40233</v>
      </c>
      <c r="B2350" s="1">
        <f t="shared" si="72"/>
        <v>2010</v>
      </c>
      <c r="C2350" s="1">
        <f t="shared" si="73"/>
        <v>1</v>
      </c>
      <c r="D2350">
        <v>2611</v>
      </c>
      <c r="E2350" t="s">
        <v>37</v>
      </c>
      <c r="F2350" s="4">
        <v>490000</v>
      </c>
      <c r="G2350" t="s">
        <v>5</v>
      </c>
      <c r="H2350">
        <v>4</v>
      </c>
      <c r="I2350" s="4">
        <f>IF(E2350="Rhode Island", Table1[[#This Row],[price]]*$L$3, IF(E2350="Massachusetts", Table1[[#This Row],[price]]*$L$2, 1))</f>
        <v>490000</v>
      </c>
    </row>
    <row r="2351" spans="1:9" x14ac:dyDescent="0.25">
      <c r="A2351" s="2">
        <v>40233</v>
      </c>
      <c r="B2351" s="1">
        <f t="shared" si="72"/>
        <v>2010</v>
      </c>
      <c r="C2351" s="1">
        <f t="shared" si="73"/>
        <v>1</v>
      </c>
      <c r="D2351">
        <v>2607</v>
      </c>
      <c r="E2351" t="s">
        <v>37</v>
      </c>
      <c r="F2351" s="4">
        <v>452000</v>
      </c>
      <c r="G2351" t="s">
        <v>6</v>
      </c>
      <c r="H2351">
        <v>3</v>
      </c>
      <c r="I2351" s="4">
        <f>IF(E2351="Rhode Island", Table1[[#This Row],[price]]*$L$3, IF(E2351="Massachusetts", Table1[[#This Row],[price]]*$L$2, 1))</f>
        <v>452000</v>
      </c>
    </row>
    <row r="2352" spans="1:9" x14ac:dyDescent="0.25">
      <c r="A2352" s="2">
        <v>40234</v>
      </c>
      <c r="B2352" s="1">
        <f t="shared" si="72"/>
        <v>2010</v>
      </c>
      <c r="C2352" s="1">
        <f t="shared" si="73"/>
        <v>1</v>
      </c>
      <c r="D2352">
        <v>2902</v>
      </c>
      <c r="E2352" t="s">
        <v>36</v>
      </c>
      <c r="F2352" s="4">
        <v>437000</v>
      </c>
      <c r="G2352" t="s">
        <v>5</v>
      </c>
      <c r="H2352">
        <v>4</v>
      </c>
      <c r="I2352" s="4">
        <f>IF(E2352="Rhode Island", Table1[[#This Row],[price]]*$L$3, IF(E2352="Massachusetts", Table1[[#This Row],[price]]*$L$2, 1))</f>
        <v>437000</v>
      </c>
    </row>
    <row r="2353" spans="1:9" x14ac:dyDescent="0.25">
      <c r="A2353" s="2">
        <v>40234</v>
      </c>
      <c r="B2353" s="1">
        <f t="shared" si="72"/>
        <v>2010</v>
      </c>
      <c r="C2353" s="1">
        <f t="shared" si="73"/>
        <v>1</v>
      </c>
      <c r="D2353">
        <v>2913</v>
      </c>
      <c r="E2353" t="s">
        <v>36</v>
      </c>
      <c r="F2353" s="4">
        <v>452000</v>
      </c>
      <c r="G2353" t="s">
        <v>5</v>
      </c>
      <c r="H2353">
        <v>3</v>
      </c>
      <c r="I2353" s="4">
        <f>IF(E2353="Rhode Island", Table1[[#This Row],[price]]*$L$3, IF(E2353="Massachusetts", Table1[[#This Row],[price]]*$L$2, 1))</f>
        <v>452000</v>
      </c>
    </row>
    <row r="2354" spans="1:9" x14ac:dyDescent="0.25">
      <c r="A2354" s="2">
        <v>40234</v>
      </c>
      <c r="B2354" s="1">
        <f t="shared" si="72"/>
        <v>2010</v>
      </c>
      <c r="C2354" s="1">
        <f t="shared" si="73"/>
        <v>1</v>
      </c>
      <c r="D2354">
        <v>2615</v>
      </c>
      <c r="E2354" t="s">
        <v>37</v>
      </c>
      <c r="F2354" s="4">
        <v>475000</v>
      </c>
      <c r="G2354" t="s">
        <v>5</v>
      </c>
      <c r="H2354">
        <v>4</v>
      </c>
      <c r="I2354" s="4">
        <f>IF(E2354="Rhode Island", Table1[[#This Row],[price]]*$L$3, IF(E2354="Massachusetts", Table1[[#This Row],[price]]*$L$2, 1))</f>
        <v>475000</v>
      </c>
    </row>
    <row r="2355" spans="1:9" x14ac:dyDescent="0.25">
      <c r="A2355" s="2">
        <v>40234</v>
      </c>
      <c r="B2355" s="1">
        <f t="shared" si="72"/>
        <v>2010</v>
      </c>
      <c r="C2355" s="1">
        <f t="shared" si="73"/>
        <v>1</v>
      </c>
      <c r="D2355">
        <v>2913</v>
      </c>
      <c r="E2355" t="s">
        <v>36</v>
      </c>
      <c r="F2355" s="4">
        <v>640000</v>
      </c>
      <c r="G2355" t="s">
        <v>5</v>
      </c>
      <c r="H2355">
        <v>4</v>
      </c>
      <c r="I2355" s="4">
        <f>IF(E2355="Rhode Island", Table1[[#This Row],[price]]*$L$3, IF(E2355="Massachusetts", Table1[[#This Row],[price]]*$L$2, 1))</f>
        <v>640000</v>
      </c>
    </row>
    <row r="2356" spans="1:9" x14ac:dyDescent="0.25">
      <c r="A2356" s="2">
        <v>40234</v>
      </c>
      <c r="B2356" s="1">
        <f t="shared" si="72"/>
        <v>2010</v>
      </c>
      <c r="C2356" s="1">
        <f t="shared" si="73"/>
        <v>1</v>
      </c>
      <c r="D2356">
        <v>2912</v>
      </c>
      <c r="E2356" t="s">
        <v>36</v>
      </c>
      <c r="F2356" s="4">
        <v>725000</v>
      </c>
      <c r="G2356" t="s">
        <v>5</v>
      </c>
      <c r="H2356">
        <v>4</v>
      </c>
      <c r="I2356" s="4">
        <f>IF(E2356="Rhode Island", Table1[[#This Row],[price]]*$L$3, IF(E2356="Massachusetts", Table1[[#This Row],[price]]*$L$2, 1))</f>
        <v>725000</v>
      </c>
    </row>
    <row r="2357" spans="1:9" x14ac:dyDescent="0.25">
      <c r="A2357" s="2">
        <v>40235</v>
      </c>
      <c r="B2357" s="1">
        <f t="shared" si="72"/>
        <v>2010</v>
      </c>
      <c r="C2357" s="1">
        <f t="shared" si="73"/>
        <v>1</v>
      </c>
      <c r="D2357">
        <v>2615</v>
      </c>
      <c r="E2357" t="s">
        <v>37</v>
      </c>
      <c r="F2357" s="4">
        <v>337000</v>
      </c>
      <c r="G2357" t="s">
        <v>5</v>
      </c>
      <c r="H2357">
        <v>2</v>
      </c>
      <c r="I2357" s="4">
        <f>IF(E2357="Rhode Island", Table1[[#This Row],[price]]*$L$3, IF(E2357="Massachusetts", Table1[[#This Row],[price]]*$L$2, 1))</f>
        <v>337000</v>
      </c>
    </row>
    <row r="2358" spans="1:9" x14ac:dyDescent="0.25">
      <c r="A2358" s="2">
        <v>40235</v>
      </c>
      <c r="B2358" s="1">
        <f t="shared" si="72"/>
        <v>2010</v>
      </c>
      <c r="C2358" s="1">
        <f t="shared" si="73"/>
        <v>1</v>
      </c>
      <c r="D2358">
        <v>2914</v>
      </c>
      <c r="E2358" t="s">
        <v>36</v>
      </c>
      <c r="F2358" s="4">
        <v>500000</v>
      </c>
      <c r="G2358" t="s">
        <v>5</v>
      </c>
      <c r="H2358">
        <v>4</v>
      </c>
      <c r="I2358" s="4">
        <f>IF(E2358="Rhode Island", Table1[[#This Row],[price]]*$L$3, IF(E2358="Massachusetts", Table1[[#This Row],[price]]*$L$2, 1))</f>
        <v>500000</v>
      </c>
    </row>
    <row r="2359" spans="1:9" x14ac:dyDescent="0.25">
      <c r="A2359" s="2">
        <v>40235</v>
      </c>
      <c r="B2359" s="1">
        <f t="shared" si="72"/>
        <v>2010</v>
      </c>
      <c r="C2359" s="1">
        <f t="shared" si="73"/>
        <v>1</v>
      </c>
      <c r="D2359">
        <v>2611</v>
      </c>
      <c r="E2359" t="s">
        <v>37</v>
      </c>
      <c r="F2359" s="4">
        <v>520000</v>
      </c>
      <c r="G2359" t="s">
        <v>5</v>
      </c>
      <c r="H2359">
        <v>4</v>
      </c>
      <c r="I2359" s="4">
        <f>IF(E2359="Rhode Island", Table1[[#This Row],[price]]*$L$3, IF(E2359="Massachusetts", Table1[[#This Row],[price]]*$L$2, 1))</f>
        <v>520000</v>
      </c>
    </row>
    <row r="2360" spans="1:9" x14ac:dyDescent="0.25">
      <c r="A2360" s="2">
        <v>40235</v>
      </c>
      <c r="B2360" s="1">
        <f t="shared" si="72"/>
        <v>2010</v>
      </c>
      <c r="C2360" s="1">
        <f t="shared" si="73"/>
        <v>1</v>
      </c>
      <c r="D2360">
        <v>2607</v>
      </c>
      <c r="E2360" t="s">
        <v>37</v>
      </c>
      <c r="F2360" s="4">
        <v>725000</v>
      </c>
      <c r="G2360" t="s">
        <v>5</v>
      </c>
      <c r="H2360">
        <v>5</v>
      </c>
      <c r="I2360" s="4">
        <f>IF(E2360="Rhode Island", Table1[[#This Row],[price]]*$L$3, IF(E2360="Massachusetts", Table1[[#This Row],[price]]*$L$2, 1))</f>
        <v>725000</v>
      </c>
    </row>
    <row r="2361" spans="1:9" x14ac:dyDescent="0.25">
      <c r="A2361" s="2">
        <v>40236</v>
      </c>
      <c r="B2361" s="1">
        <f t="shared" si="72"/>
        <v>2010</v>
      </c>
      <c r="C2361" s="1">
        <f t="shared" si="73"/>
        <v>1</v>
      </c>
      <c r="D2361">
        <v>2902</v>
      </c>
      <c r="E2361" t="s">
        <v>36</v>
      </c>
      <c r="F2361" s="4">
        <v>423950</v>
      </c>
      <c r="G2361" t="s">
        <v>5</v>
      </c>
      <c r="H2361">
        <v>3</v>
      </c>
      <c r="I2361" s="4">
        <f>IF(E2361="Rhode Island", Table1[[#This Row],[price]]*$L$3, IF(E2361="Massachusetts", Table1[[#This Row],[price]]*$L$2, 1))</f>
        <v>423950</v>
      </c>
    </row>
    <row r="2362" spans="1:9" x14ac:dyDescent="0.25">
      <c r="A2362" s="2">
        <v>40236</v>
      </c>
      <c r="B2362" s="1">
        <f t="shared" si="72"/>
        <v>2010</v>
      </c>
      <c r="C2362" s="1">
        <f t="shared" si="73"/>
        <v>1</v>
      </c>
      <c r="D2362">
        <v>2913</v>
      </c>
      <c r="E2362" t="s">
        <v>36</v>
      </c>
      <c r="F2362" s="4">
        <v>455000</v>
      </c>
      <c r="G2362" t="s">
        <v>5</v>
      </c>
      <c r="H2362">
        <v>3</v>
      </c>
      <c r="I2362" s="4">
        <f>IF(E2362="Rhode Island", Table1[[#This Row],[price]]*$L$3, IF(E2362="Massachusetts", Table1[[#This Row],[price]]*$L$2, 1))</f>
        <v>455000</v>
      </c>
    </row>
    <row r="2363" spans="1:9" x14ac:dyDescent="0.25">
      <c r="A2363" s="2">
        <v>40236</v>
      </c>
      <c r="B2363" s="1">
        <f t="shared" si="72"/>
        <v>2010</v>
      </c>
      <c r="C2363" s="1">
        <f t="shared" si="73"/>
        <v>1</v>
      </c>
      <c r="D2363">
        <v>2614</v>
      </c>
      <c r="E2363" t="s">
        <v>37</v>
      </c>
      <c r="F2363" s="4">
        <v>481000</v>
      </c>
      <c r="G2363" t="s">
        <v>5</v>
      </c>
      <c r="H2363">
        <v>3</v>
      </c>
      <c r="I2363" s="4">
        <f>IF(E2363="Rhode Island", Table1[[#This Row],[price]]*$L$3, IF(E2363="Massachusetts", Table1[[#This Row],[price]]*$L$2, 1))</f>
        <v>481000</v>
      </c>
    </row>
    <row r="2364" spans="1:9" x14ac:dyDescent="0.25">
      <c r="A2364" s="2">
        <v>40236</v>
      </c>
      <c r="B2364" s="1">
        <f t="shared" si="72"/>
        <v>2010</v>
      </c>
      <c r="C2364" s="1">
        <f t="shared" si="73"/>
        <v>1</v>
      </c>
      <c r="D2364">
        <v>2905</v>
      </c>
      <c r="E2364" t="s">
        <v>36</v>
      </c>
      <c r="F2364" s="4">
        <v>710000</v>
      </c>
      <c r="G2364" t="s">
        <v>5</v>
      </c>
      <c r="H2364">
        <v>4</v>
      </c>
      <c r="I2364" s="4">
        <f>IF(E2364="Rhode Island", Table1[[#This Row],[price]]*$L$3, IF(E2364="Massachusetts", Table1[[#This Row],[price]]*$L$2, 1))</f>
        <v>710000</v>
      </c>
    </row>
    <row r="2365" spans="1:9" x14ac:dyDescent="0.25">
      <c r="A2365" s="2">
        <v>40237</v>
      </c>
      <c r="B2365" s="1">
        <f t="shared" si="72"/>
        <v>2010</v>
      </c>
      <c r="C2365" s="1">
        <f t="shared" si="73"/>
        <v>1</v>
      </c>
      <c r="D2365">
        <v>2602</v>
      </c>
      <c r="E2365" t="s">
        <v>37</v>
      </c>
      <c r="F2365" s="4">
        <v>575000</v>
      </c>
      <c r="G2365" t="s">
        <v>5</v>
      </c>
      <c r="H2365">
        <v>4</v>
      </c>
      <c r="I2365" s="4">
        <f>IF(E2365="Rhode Island", Table1[[#This Row],[price]]*$L$3, IF(E2365="Massachusetts", Table1[[#This Row],[price]]*$L$2, 1))</f>
        <v>575000</v>
      </c>
    </row>
    <row r="2366" spans="1:9" x14ac:dyDescent="0.25">
      <c r="A2366" s="2">
        <v>40238</v>
      </c>
      <c r="B2366" s="1">
        <f t="shared" si="72"/>
        <v>2010</v>
      </c>
      <c r="C2366" s="1">
        <f t="shared" si="73"/>
        <v>1</v>
      </c>
      <c r="D2366">
        <v>2906</v>
      </c>
      <c r="E2366" t="s">
        <v>36</v>
      </c>
      <c r="F2366" s="4">
        <v>395000</v>
      </c>
      <c r="G2366" t="s">
        <v>5</v>
      </c>
      <c r="H2366">
        <v>3</v>
      </c>
      <c r="I2366" s="4">
        <f>IF(E2366="Rhode Island", Table1[[#This Row],[price]]*$L$3, IF(E2366="Massachusetts", Table1[[#This Row],[price]]*$L$2, 1))</f>
        <v>395000</v>
      </c>
    </row>
    <row r="2367" spans="1:9" x14ac:dyDescent="0.25">
      <c r="A2367" s="2">
        <v>40238</v>
      </c>
      <c r="B2367" s="1">
        <f t="shared" si="72"/>
        <v>2010</v>
      </c>
      <c r="C2367" s="1">
        <f t="shared" si="73"/>
        <v>1</v>
      </c>
      <c r="D2367">
        <v>2902</v>
      </c>
      <c r="E2367" t="s">
        <v>36</v>
      </c>
      <c r="F2367" s="4">
        <v>435000</v>
      </c>
      <c r="G2367" t="s">
        <v>5</v>
      </c>
      <c r="H2367">
        <v>3</v>
      </c>
      <c r="I2367" s="4">
        <f>IF(E2367="Rhode Island", Table1[[#This Row],[price]]*$L$3, IF(E2367="Massachusetts", Table1[[#This Row],[price]]*$L$2, 1))</f>
        <v>435000</v>
      </c>
    </row>
    <row r="2368" spans="1:9" x14ac:dyDescent="0.25">
      <c r="A2368" s="2">
        <v>40238</v>
      </c>
      <c r="B2368" s="1">
        <f t="shared" si="72"/>
        <v>2010</v>
      </c>
      <c r="C2368" s="1">
        <f t="shared" si="73"/>
        <v>1</v>
      </c>
      <c r="D2368">
        <v>2902</v>
      </c>
      <c r="E2368" t="s">
        <v>36</v>
      </c>
      <c r="F2368" s="4">
        <v>445000</v>
      </c>
      <c r="G2368" t="s">
        <v>5</v>
      </c>
      <c r="H2368">
        <v>4</v>
      </c>
      <c r="I2368" s="4">
        <f>IF(E2368="Rhode Island", Table1[[#This Row],[price]]*$L$3, IF(E2368="Massachusetts", Table1[[#This Row],[price]]*$L$2, 1))</f>
        <v>445000</v>
      </c>
    </row>
    <row r="2369" spans="1:9" x14ac:dyDescent="0.25">
      <c r="A2369" s="2">
        <v>40238</v>
      </c>
      <c r="B2369" s="1">
        <f t="shared" si="72"/>
        <v>2010</v>
      </c>
      <c r="C2369" s="1">
        <f t="shared" si="73"/>
        <v>1</v>
      </c>
      <c r="D2369">
        <v>2904</v>
      </c>
      <c r="E2369" t="s">
        <v>36</v>
      </c>
      <c r="F2369" s="4">
        <v>460000</v>
      </c>
      <c r="G2369" t="s">
        <v>5</v>
      </c>
      <c r="H2369">
        <v>3</v>
      </c>
      <c r="I2369" s="4">
        <f>IF(E2369="Rhode Island", Table1[[#This Row],[price]]*$L$3, IF(E2369="Massachusetts", Table1[[#This Row],[price]]*$L$2, 1))</f>
        <v>460000</v>
      </c>
    </row>
    <row r="2370" spans="1:9" x14ac:dyDescent="0.25">
      <c r="A2370" s="2">
        <v>40238</v>
      </c>
      <c r="B2370" s="1">
        <f t="shared" ref="B2370:B2433" si="74">YEAR(A2370)</f>
        <v>2010</v>
      </c>
      <c r="C2370" s="1">
        <f t="shared" ref="C2370:C2433" si="75">ROUNDUP(MONTH(A2370)/3,0)</f>
        <v>1</v>
      </c>
      <c r="D2370">
        <v>2906</v>
      </c>
      <c r="E2370" t="s">
        <v>36</v>
      </c>
      <c r="F2370" s="4">
        <v>590000</v>
      </c>
      <c r="G2370" t="s">
        <v>5</v>
      </c>
      <c r="H2370">
        <v>4</v>
      </c>
      <c r="I2370" s="4">
        <f>IF(E2370="Rhode Island", Table1[[#This Row],[price]]*$L$3, IF(E2370="Massachusetts", Table1[[#This Row],[price]]*$L$2, 1))</f>
        <v>590000</v>
      </c>
    </row>
    <row r="2371" spans="1:9" x14ac:dyDescent="0.25">
      <c r="A2371" s="2">
        <v>40238</v>
      </c>
      <c r="B2371" s="1">
        <f t="shared" si="74"/>
        <v>2010</v>
      </c>
      <c r="C2371" s="1">
        <f t="shared" si="75"/>
        <v>1</v>
      </c>
      <c r="D2371">
        <v>2904</v>
      </c>
      <c r="E2371" t="s">
        <v>36</v>
      </c>
      <c r="F2371" s="4">
        <v>690000</v>
      </c>
      <c r="G2371" t="s">
        <v>5</v>
      </c>
      <c r="H2371">
        <v>4</v>
      </c>
      <c r="I2371" s="4">
        <f>IF(E2371="Rhode Island", Table1[[#This Row],[price]]*$L$3, IF(E2371="Massachusetts", Table1[[#This Row],[price]]*$L$2, 1))</f>
        <v>690000</v>
      </c>
    </row>
    <row r="2372" spans="1:9" x14ac:dyDescent="0.25">
      <c r="A2372" s="2">
        <v>40238</v>
      </c>
      <c r="B2372" s="1">
        <f t="shared" si="74"/>
        <v>2010</v>
      </c>
      <c r="C2372" s="1">
        <f t="shared" si="75"/>
        <v>1</v>
      </c>
      <c r="D2372">
        <v>2605</v>
      </c>
      <c r="E2372" t="s">
        <v>37</v>
      </c>
      <c r="F2372" s="4">
        <v>735000</v>
      </c>
      <c r="G2372" t="s">
        <v>5</v>
      </c>
      <c r="H2372">
        <v>4</v>
      </c>
      <c r="I2372" s="4">
        <f>IF(E2372="Rhode Island", Table1[[#This Row],[price]]*$L$3, IF(E2372="Massachusetts", Table1[[#This Row],[price]]*$L$2, 1))</f>
        <v>735000</v>
      </c>
    </row>
    <row r="2373" spans="1:9" x14ac:dyDescent="0.25">
      <c r="A2373" s="2">
        <v>40238</v>
      </c>
      <c r="B2373" s="1">
        <f t="shared" si="74"/>
        <v>2010</v>
      </c>
      <c r="C2373" s="1">
        <f t="shared" si="75"/>
        <v>1</v>
      </c>
      <c r="D2373">
        <v>2603</v>
      </c>
      <c r="E2373" t="s">
        <v>37</v>
      </c>
      <c r="F2373" s="4">
        <v>1417500</v>
      </c>
      <c r="G2373" t="s">
        <v>5</v>
      </c>
      <c r="H2373">
        <v>4</v>
      </c>
      <c r="I2373" s="4">
        <f>IF(E2373="Rhode Island", Table1[[#This Row],[price]]*$L$3, IF(E2373="Massachusetts", Table1[[#This Row],[price]]*$L$2, 1))</f>
        <v>1417500</v>
      </c>
    </row>
    <row r="2374" spans="1:9" x14ac:dyDescent="0.25">
      <c r="A2374" s="2">
        <v>40238</v>
      </c>
      <c r="B2374" s="1">
        <f t="shared" si="74"/>
        <v>2010</v>
      </c>
      <c r="C2374" s="1">
        <f t="shared" si="75"/>
        <v>1</v>
      </c>
      <c r="D2374">
        <v>2603</v>
      </c>
      <c r="E2374" t="s">
        <v>37</v>
      </c>
      <c r="F2374" s="4">
        <v>650000</v>
      </c>
      <c r="G2374" t="s">
        <v>6</v>
      </c>
      <c r="H2374">
        <v>3</v>
      </c>
      <c r="I2374" s="4">
        <f>IF(E2374="Rhode Island", Table1[[#This Row],[price]]*$L$3, IF(E2374="Massachusetts", Table1[[#This Row],[price]]*$L$2, 1))</f>
        <v>650000</v>
      </c>
    </row>
    <row r="2375" spans="1:9" x14ac:dyDescent="0.25">
      <c r="A2375" s="2">
        <v>40239</v>
      </c>
      <c r="B2375" s="1">
        <f t="shared" si="74"/>
        <v>2010</v>
      </c>
      <c r="C2375" s="1">
        <f t="shared" si="75"/>
        <v>1</v>
      </c>
      <c r="D2375">
        <v>2905</v>
      </c>
      <c r="E2375" t="s">
        <v>36</v>
      </c>
      <c r="F2375" s="4">
        <v>525000</v>
      </c>
      <c r="G2375" t="s">
        <v>5</v>
      </c>
      <c r="H2375">
        <v>3</v>
      </c>
      <c r="I2375" s="4">
        <f>IF(E2375="Rhode Island", Table1[[#This Row],[price]]*$L$3, IF(E2375="Massachusetts", Table1[[#This Row],[price]]*$L$2, 1))</f>
        <v>525000</v>
      </c>
    </row>
    <row r="2376" spans="1:9" x14ac:dyDescent="0.25">
      <c r="A2376" s="2">
        <v>40239</v>
      </c>
      <c r="B2376" s="1">
        <f t="shared" si="74"/>
        <v>2010</v>
      </c>
      <c r="C2376" s="1">
        <f t="shared" si="75"/>
        <v>1</v>
      </c>
      <c r="D2376">
        <v>2914</v>
      </c>
      <c r="E2376" t="s">
        <v>36</v>
      </c>
      <c r="F2376" s="4">
        <v>632500</v>
      </c>
      <c r="G2376" t="s">
        <v>5</v>
      </c>
      <c r="H2376">
        <v>4</v>
      </c>
      <c r="I2376" s="4">
        <f>IF(E2376="Rhode Island", Table1[[#This Row],[price]]*$L$3, IF(E2376="Massachusetts", Table1[[#This Row],[price]]*$L$2, 1))</f>
        <v>632500</v>
      </c>
    </row>
    <row r="2377" spans="1:9" x14ac:dyDescent="0.25">
      <c r="A2377" s="2">
        <v>40240</v>
      </c>
      <c r="B2377" s="1">
        <f t="shared" si="74"/>
        <v>2010</v>
      </c>
      <c r="C2377" s="1">
        <f t="shared" si="75"/>
        <v>1</v>
      </c>
      <c r="D2377">
        <v>2912</v>
      </c>
      <c r="E2377" t="s">
        <v>36</v>
      </c>
      <c r="F2377" s="4">
        <v>461700</v>
      </c>
      <c r="G2377" t="s">
        <v>5</v>
      </c>
      <c r="H2377">
        <v>3</v>
      </c>
      <c r="I2377" s="4">
        <f>IF(E2377="Rhode Island", Table1[[#This Row],[price]]*$L$3, IF(E2377="Massachusetts", Table1[[#This Row],[price]]*$L$2, 1))</f>
        <v>461700</v>
      </c>
    </row>
    <row r="2378" spans="1:9" x14ac:dyDescent="0.25">
      <c r="A2378" s="2">
        <v>40240</v>
      </c>
      <c r="B2378" s="1">
        <f t="shared" si="74"/>
        <v>2010</v>
      </c>
      <c r="C2378" s="1">
        <f t="shared" si="75"/>
        <v>1</v>
      </c>
      <c r="D2378">
        <v>2902</v>
      </c>
      <c r="E2378" t="s">
        <v>36</v>
      </c>
      <c r="F2378" s="4">
        <v>490000</v>
      </c>
      <c r="G2378" t="s">
        <v>5</v>
      </c>
      <c r="H2378">
        <v>4</v>
      </c>
      <c r="I2378" s="4">
        <f>IF(E2378="Rhode Island", Table1[[#This Row],[price]]*$L$3, IF(E2378="Massachusetts", Table1[[#This Row],[price]]*$L$2, 1))</f>
        <v>490000</v>
      </c>
    </row>
    <row r="2379" spans="1:9" x14ac:dyDescent="0.25">
      <c r="A2379" s="2">
        <v>40240</v>
      </c>
      <c r="B2379" s="1">
        <f t="shared" si="74"/>
        <v>2010</v>
      </c>
      <c r="C2379" s="1">
        <f t="shared" si="75"/>
        <v>1</v>
      </c>
      <c r="D2379">
        <v>2615</v>
      </c>
      <c r="E2379" t="s">
        <v>37</v>
      </c>
      <c r="F2379" s="4">
        <v>490000</v>
      </c>
      <c r="G2379" t="s">
        <v>5</v>
      </c>
      <c r="H2379">
        <v>4</v>
      </c>
      <c r="I2379" s="4">
        <f>IF(E2379="Rhode Island", Table1[[#This Row],[price]]*$L$3, IF(E2379="Massachusetts", Table1[[#This Row],[price]]*$L$2, 1))</f>
        <v>490000</v>
      </c>
    </row>
    <row r="2380" spans="1:9" x14ac:dyDescent="0.25">
      <c r="A2380" s="2">
        <v>40240</v>
      </c>
      <c r="B2380" s="1">
        <f t="shared" si="74"/>
        <v>2010</v>
      </c>
      <c r="C2380" s="1">
        <f t="shared" si="75"/>
        <v>1</v>
      </c>
      <c r="D2380">
        <v>2913</v>
      </c>
      <c r="E2380" t="s">
        <v>36</v>
      </c>
      <c r="F2380" s="4">
        <v>495000</v>
      </c>
      <c r="G2380" t="s">
        <v>5</v>
      </c>
      <c r="H2380">
        <v>5</v>
      </c>
      <c r="I2380" s="4">
        <f>IF(E2380="Rhode Island", Table1[[#This Row],[price]]*$L$3, IF(E2380="Massachusetts", Table1[[#This Row],[price]]*$L$2, 1))</f>
        <v>495000</v>
      </c>
    </row>
    <row r="2381" spans="1:9" x14ac:dyDescent="0.25">
      <c r="A2381" s="2">
        <v>40240</v>
      </c>
      <c r="B2381" s="1">
        <f t="shared" si="74"/>
        <v>2010</v>
      </c>
      <c r="C2381" s="1">
        <f t="shared" si="75"/>
        <v>1</v>
      </c>
      <c r="D2381">
        <v>2614</v>
      </c>
      <c r="E2381" t="s">
        <v>37</v>
      </c>
      <c r="F2381" s="4">
        <v>550000</v>
      </c>
      <c r="G2381" t="s">
        <v>5</v>
      </c>
      <c r="H2381">
        <v>3</v>
      </c>
      <c r="I2381" s="4">
        <f>IF(E2381="Rhode Island", Table1[[#This Row],[price]]*$L$3, IF(E2381="Massachusetts", Table1[[#This Row],[price]]*$L$2, 1))</f>
        <v>550000</v>
      </c>
    </row>
    <row r="2382" spans="1:9" x14ac:dyDescent="0.25">
      <c r="A2382" s="2">
        <v>40240</v>
      </c>
      <c r="B2382" s="1">
        <f t="shared" si="74"/>
        <v>2010</v>
      </c>
      <c r="C2382" s="1">
        <f t="shared" si="75"/>
        <v>1</v>
      </c>
      <c r="D2382">
        <v>2914</v>
      </c>
      <c r="E2382" t="s">
        <v>36</v>
      </c>
      <c r="F2382" s="4">
        <v>552000</v>
      </c>
      <c r="G2382" t="s">
        <v>5</v>
      </c>
      <c r="H2382">
        <v>4</v>
      </c>
      <c r="I2382" s="4">
        <f>IF(E2382="Rhode Island", Table1[[#This Row],[price]]*$L$3, IF(E2382="Massachusetts", Table1[[#This Row],[price]]*$L$2, 1))</f>
        <v>552000</v>
      </c>
    </row>
    <row r="2383" spans="1:9" x14ac:dyDescent="0.25">
      <c r="A2383" s="2">
        <v>40240</v>
      </c>
      <c r="B2383" s="1">
        <f t="shared" si="74"/>
        <v>2010</v>
      </c>
      <c r="C2383" s="1">
        <f t="shared" si="75"/>
        <v>1</v>
      </c>
      <c r="D2383">
        <v>2602</v>
      </c>
      <c r="E2383" t="s">
        <v>37</v>
      </c>
      <c r="F2383" s="4">
        <v>605000</v>
      </c>
      <c r="G2383" t="s">
        <v>5</v>
      </c>
      <c r="H2383">
        <v>3</v>
      </c>
      <c r="I2383" s="4">
        <f>IF(E2383="Rhode Island", Table1[[#This Row],[price]]*$L$3, IF(E2383="Massachusetts", Table1[[#This Row],[price]]*$L$2, 1))</f>
        <v>605000</v>
      </c>
    </row>
    <row r="2384" spans="1:9" x14ac:dyDescent="0.25">
      <c r="A2384" s="2">
        <v>40240</v>
      </c>
      <c r="B2384" s="1">
        <f t="shared" si="74"/>
        <v>2010</v>
      </c>
      <c r="C2384" s="1">
        <f t="shared" si="75"/>
        <v>1</v>
      </c>
      <c r="D2384">
        <v>2614</v>
      </c>
      <c r="E2384" t="s">
        <v>37</v>
      </c>
      <c r="F2384" s="4">
        <v>310000</v>
      </c>
      <c r="G2384" t="s">
        <v>6</v>
      </c>
      <c r="H2384">
        <v>3</v>
      </c>
      <c r="I2384" s="4">
        <f>IF(E2384="Rhode Island", Table1[[#This Row],[price]]*$L$3, IF(E2384="Massachusetts", Table1[[#This Row],[price]]*$L$2, 1))</f>
        <v>310000</v>
      </c>
    </row>
    <row r="2385" spans="1:9" x14ac:dyDescent="0.25">
      <c r="A2385" s="2">
        <v>40240</v>
      </c>
      <c r="B2385" s="1">
        <f t="shared" si="74"/>
        <v>2010</v>
      </c>
      <c r="C2385" s="1">
        <f t="shared" si="75"/>
        <v>1</v>
      </c>
      <c r="D2385">
        <v>2617</v>
      </c>
      <c r="E2385" t="s">
        <v>37</v>
      </c>
      <c r="F2385" s="4">
        <v>430000</v>
      </c>
      <c r="G2385" t="s">
        <v>6</v>
      </c>
      <c r="H2385">
        <v>2</v>
      </c>
      <c r="I2385" s="4">
        <f>IF(E2385="Rhode Island", Table1[[#This Row],[price]]*$L$3, IF(E2385="Massachusetts", Table1[[#This Row],[price]]*$L$2, 1))</f>
        <v>430000</v>
      </c>
    </row>
    <row r="2386" spans="1:9" x14ac:dyDescent="0.25">
      <c r="A2386" s="2">
        <v>40240</v>
      </c>
      <c r="B2386" s="1">
        <f t="shared" si="74"/>
        <v>2010</v>
      </c>
      <c r="C2386" s="1">
        <f t="shared" si="75"/>
        <v>1</v>
      </c>
      <c r="D2386">
        <v>2604</v>
      </c>
      <c r="E2386" t="s">
        <v>37</v>
      </c>
      <c r="F2386" s="4">
        <v>470000</v>
      </c>
      <c r="G2386" t="s">
        <v>6</v>
      </c>
      <c r="H2386">
        <v>2</v>
      </c>
      <c r="I2386" s="4">
        <f>IF(E2386="Rhode Island", Table1[[#This Row],[price]]*$L$3, IF(E2386="Massachusetts", Table1[[#This Row],[price]]*$L$2, 1))</f>
        <v>470000</v>
      </c>
    </row>
    <row r="2387" spans="1:9" x14ac:dyDescent="0.25">
      <c r="A2387" s="2">
        <v>40241</v>
      </c>
      <c r="B2387" s="1">
        <f t="shared" si="74"/>
        <v>2010</v>
      </c>
      <c r="C2387" s="1">
        <f t="shared" si="75"/>
        <v>1</v>
      </c>
      <c r="D2387">
        <v>2905</v>
      </c>
      <c r="E2387" t="s">
        <v>36</v>
      </c>
      <c r="F2387" s="4">
        <v>515500</v>
      </c>
      <c r="G2387" t="s">
        <v>5</v>
      </c>
      <c r="H2387">
        <v>3</v>
      </c>
      <c r="I2387" s="4">
        <f>IF(E2387="Rhode Island", Table1[[#This Row],[price]]*$L$3, IF(E2387="Massachusetts", Table1[[#This Row],[price]]*$L$2, 1))</f>
        <v>515500</v>
      </c>
    </row>
    <row r="2388" spans="1:9" x14ac:dyDescent="0.25">
      <c r="A2388" s="2">
        <v>40241</v>
      </c>
      <c r="B2388" s="1">
        <f t="shared" si="74"/>
        <v>2010</v>
      </c>
      <c r="C2388" s="1">
        <f t="shared" si="75"/>
        <v>1</v>
      </c>
      <c r="D2388">
        <v>2904</v>
      </c>
      <c r="E2388" t="s">
        <v>36</v>
      </c>
      <c r="F2388" s="4">
        <v>560000</v>
      </c>
      <c r="G2388" t="s">
        <v>5</v>
      </c>
      <c r="H2388">
        <v>4</v>
      </c>
      <c r="I2388" s="4">
        <f>IF(E2388="Rhode Island", Table1[[#This Row],[price]]*$L$3, IF(E2388="Massachusetts", Table1[[#This Row],[price]]*$L$2, 1))</f>
        <v>560000</v>
      </c>
    </row>
    <row r="2389" spans="1:9" x14ac:dyDescent="0.25">
      <c r="A2389" s="2">
        <v>40241</v>
      </c>
      <c r="B2389" s="1">
        <f t="shared" si="74"/>
        <v>2010</v>
      </c>
      <c r="C2389" s="1">
        <f t="shared" si="75"/>
        <v>1</v>
      </c>
      <c r="D2389">
        <v>2903</v>
      </c>
      <c r="E2389" t="s">
        <v>36</v>
      </c>
      <c r="F2389" s="4">
        <v>650000</v>
      </c>
      <c r="G2389" t="s">
        <v>5</v>
      </c>
      <c r="H2389">
        <v>4</v>
      </c>
      <c r="I2389" s="4">
        <f>IF(E2389="Rhode Island", Table1[[#This Row],[price]]*$L$3, IF(E2389="Massachusetts", Table1[[#This Row],[price]]*$L$2, 1))</f>
        <v>650000</v>
      </c>
    </row>
    <row r="2390" spans="1:9" x14ac:dyDescent="0.25">
      <c r="A2390" s="2">
        <v>40241</v>
      </c>
      <c r="B2390" s="1">
        <f t="shared" si="74"/>
        <v>2010</v>
      </c>
      <c r="C2390" s="1">
        <f t="shared" si="75"/>
        <v>1</v>
      </c>
      <c r="D2390">
        <v>2612</v>
      </c>
      <c r="E2390" t="s">
        <v>37</v>
      </c>
      <c r="F2390" s="4">
        <v>930000</v>
      </c>
      <c r="G2390" t="s">
        <v>5</v>
      </c>
      <c r="H2390">
        <v>4</v>
      </c>
      <c r="I2390" s="4">
        <f>IF(E2390="Rhode Island", Table1[[#This Row],[price]]*$L$3, IF(E2390="Massachusetts", Table1[[#This Row],[price]]*$L$2, 1))</f>
        <v>930000</v>
      </c>
    </row>
    <row r="2391" spans="1:9" x14ac:dyDescent="0.25">
      <c r="A2391" s="2">
        <v>40242</v>
      </c>
      <c r="B2391" s="1">
        <f t="shared" si="74"/>
        <v>2010</v>
      </c>
      <c r="C2391" s="1">
        <f t="shared" si="75"/>
        <v>1</v>
      </c>
      <c r="D2391">
        <v>2906</v>
      </c>
      <c r="E2391" t="s">
        <v>36</v>
      </c>
      <c r="F2391" s="4">
        <v>385000</v>
      </c>
      <c r="G2391" t="s">
        <v>5</v>
      </c>
      <c r="H2391">
        <v>3</v>
      </c>
      <c r="I2391" s="4">
        <f>IF(E2391="Rhode Island", Table1[[#This Row],[price]]*$L$3, IF(E2391="Massachusetts", Table1[[#This Row],[price]]*$L$2, 1))</f>
        <v>385000</v>
      </c>
    </row>
    <row r="2392" spans="1:9" x14ac:dyDescent="0.25">
      <c r="A2392" s="2">
        <v>40242</v>
      </c>
      <c r="B2392" s="1">
        <f t="shared" si="74"/>
        <v>2010</v>
      </c>
      <c r="C2392" s="1">
        <f t="shared" si="75"/>
        <v>1</v>
      </c>
      <c r="D2392">
        <v>2900</v>
      </c>
      <c r="E2392" t="s">
        <v>37</v>
      </c>
      <c r="F2392" s="4">
        <v>420000</v>
      </c>
      <c r="G2392" t="s">
        <v>5</v>
      </c>
      <c r="H2392">
        <v>2</v>
      </c>
      <c r="I2392" s="4">
        <f>IF(E2392="Rhode Island", Table1[[#This Row],[price]]*$L$3, IF(E2392="Massachusetts", Table1[[#This Row],[price]]*$L$2, 1))</f>
        <v>420000</v>
      </c>
    </row>
    <row r="2393" spans="1:9" x14ac:dyDescent="0.25">
      <c r="A2393" s="2">
        <v>40242</v>
      </c>
      <c r="B2393" s="1">
        <f t="shared" si="74"/>
        <v>2010</v>
      </c>
      <c r="C2393" s="1">
        <f t="shared" si="75"/>
        <v>1</v>
      </c>
      <c r="D2393">
        <v>2905</v>
      </c>
      <c r="E2393" t="s">
        <v>36</v>
      </c>
      <c r="F2393" s="4">
        <v>422000</v>
      </c>
      <c r="G2393" t="s">
        <v>5</v>
      </c>
      <c r="H2393">
        <v>3</v>
      </c>
      <c r="I2393" s="4">
        <f>IF(E2393="Rhode Island", Table1[[#This Row],[price]]*$L$3, IF(E2393="Massachusetts", Table1[[#This Row],[price]]*$L$2, 1))</f>
        <v>422000</v>
      </c>
    </row>
    <row r="2394" spans="1:9" x14ac:dyDescent="0.25">
      <c r="A2394" s="2">
        <v>40242</v>
      </c>
      <c r="B2394" s="1">
        <f t="shared" si="74"/>
        <v>2010</v>
      </c>
      <c r="C2394" s="1">
        <f t="shared" si="75"/>
        <v>1</v>
      </c>
      <c r="D2394">
        <v>2905</v>
      </c>
      <c r="E2394" t="s">
        <v>36</v>
      </c>
      <c r="F2394" s="4">
        <v>454000</v>
      </c>
      <c r="G2394" t="s">
        <v>5</v>
      </c>
      <c r="H2394">
        <v>3</v>
      </c>
      <c r="I2394" s="4">
        <f>IF(E2394="Rhode Island", Table1[[#This Row],[price]]*$L$3, IF(E2394="Massachusetts", Table1[[#This Row],[price]]*$L$2, 1))</f>
        <v>454000</v>
      </c>
    </row>
    <row r="2395" spans="1:9" x14ac:dyDescent="0.25">
      <c r="A2395" s="2">
        <v>40242</v>
      </c>
      <c r="B2395" s="1">
        <f t="shared" si="74"/>
        <v>2010</v>
      </c>
      <c r="C2395" s="1">
        <f t="shared" si="75"/>
        <v>1</v>
      </c>
      <c r="D2395">
        <v>2611</v>
      </c>
      <c r="E2395" t="s">
        <v>37</v>
      </c>
      <c r="F2395" s="4">
        <v>477200</v>
      </c>
      <c r="G2395" t="s">
        <v>5</v>
      </c>
      <c r="H2395">
        <v>3</v>
      </c>
      <c r="I2395" s="4">
        <f>IF(E2395="Rhode Island", Table1[[#This Row],[price]]*$L$3, IF(E2395="Massachusetts", Table1[[#This Row],[price]]*$L$2, 1))</f>
        <v>477200</v>
      </c>
    </row>
    <row r="2396" spans="1:9" x14ac:dyDescent="0.25">
      <c r="A2396" s="2">
        <v>40242</v>
      </c>
      <c r="B2396" s="1">
        <f t="shared" si="74"/>
        <v>2010</v>
      </c>
      <c r="C2396" s="1">
        <f t="shared" si="75"/>
        <v>1</v>
      </c>
      <c r="D2396">
        <v>2615</v>
      </c>
      <c r="E2396" t="s">
        <v>37</v>
      </c>
      <c r="F2396" s="4">
        <v>480000</v>
      </c>
      <c r="G2396" t="s">
        <v>5</v>
      </c>
      <c r="H2396">
        <v>4</v>
      </c>
      <c r="I2396" s="4">
        <f>IF(E2396="Rhode Island", Table1[[#This Row],[price]]*$L$3, IF(E2396="Massachusetts", Table1[[#This Row],[price]]*$L$2, 1))</f>
        <v>480000</v>
      </c>
    </row>
    <row r="2397" spans="1:9" x14ac:dyDescent="0.25">
      <c r="A2397" s="2">
        <v>40242</v>
      </c>
      <c r="B2397" s="1">
        <f t="shared" si="74"/>
        <v>2010</v>
      </c>
      <c r="C2397" s="1">
        <f t="shared" si="75"/>
        <v>1</v>
      </c>
      <c r="D2397">
        <v>2611</v>
      </c>
      <c r="E2397" t="s">
        <v>37</v>
      </c>
      <c r="F2397" s="4">
        <v>495000</v>
      </c>
      <c r="G2397" t="s">
        <v>5</v>
      </c>
      <c r="H2397">
        <v>3</v>
      </c>
      <c r="I2397" s="4">
        <f>IF(E2397="Rhode Island", Table1[[#This Row],[price]]*$L$3, IF(E2397="Massachusetts", Table1[[#This Row],[price]]*$L$2, 1))</f>
        <v>495000</v>
      </c>
    </row>
    <row r="2398" spans="1:9" x14ac:dyDescent="0.25">
      <c r="A2398" s="2">
        <v>40242</v>
      </c>
      <c r="B2398" s="1">
        <f t="shared" si="74"/>
        <v>2010</v>
      </c>
      <c r="C2398" s="1">
        <f t="shared" si="75"/>
        <v>1</v>
      </c>
      <c r="D2398">
        <v>2614</v>
      </c>
      <c r="E2398" t="s">
        <v>37</v>
      </c>
      <c r="F2398" s="4">
        <v>500000</v>
      </c>
      <c r="G2398" t="s">
        <v>5</v>
      </c>
      <c r="H2398">
        <v>2</v>
      </c>
      <c r="I2398" s="4">
        <f>IF(E2398="Rhode Island", Table1[[#This Row],[price]]*$L$3, IF(E2398="Massachusetts", Table1[[#This Row],[price]]*$L$2, 1))</f>
        <v>500000</v>
      </c>
    </row>
    <row r="2399" spans="1:9" x14ac:dyDescent="0.25">
      <c r="A2399" s="2">
        <v>40242</v>
      </c>
      <c r="B2399" s="1">
        <f t="shared" si="74"/>
        <v>2010</v>
      </c>
      <c r="C2399" s="1">
        <f t="shared" si="75"/>
        <v>1</v>
      </c>
      <c r="D2399">
        <v>2617</v>
      </c>
      <c r="E2399" t="s">
        <v>37</v>
      </c>
      <c r="F2399" s="4">
        <v>510000</v>
      </c>
      <c r="G2399" t="s">
        <v>5</v>
      </c>
      <c r="H2399">
        <v>4</v>
      </c>
      <c r="I2399" s="4">
        <f>IF(E2399="Rhode Island", Table1[[#This Row],[price]]*$L$3, IF(E2399="Massachusetts", Table1[[#This Row],[price]]*$L$2, 1))</f>
        <v>510000</v>
      </c>
    </row>
    <row r="2400" spans="1:9" x14ac:dyDescent="0.25">
      <c r="A2400" s="2">
        <v>40242</v>
      </c>
      <c r="B2400" s="1">
        <f t="shared" si="74"/>
        <v>2010</v>
      </c>
      <c r="C2400" s="1">
        <f t="shared" si="75"/>
        <v>1</v>
      </c>
      <c r="D2400">
        <v>2607</v>
      </c>
      <c r="E2400" t="s">
        <v>37</v>
      </c>
      <c r="F2400" s="4">
        <v>560000</v>
      </c>
      <c r="G2400" t="s">
        <v>5</v>
      </c>
      <c r="H2400">
        <v>5</v>
      </c>
      <c r="I2400" s="4">
        <f>IF(E2400="Rhode Island", Table1[[#This Row],[price]]*$L$3, IF(E2400="Massachusetts", Table1[[#This Row],[price]]*$L$2, 1))</f>
        <v>560000</v>
      </c>
    </row>
    <row r="2401" spans="1:9" x14ac:dyDescent="0.25">
      <c r="A2401" s="2">
        <v>40242</v>
      </c>
      <c r="B2401" s="1">
        <f t="shared" si="74"/>
        <v>2010</v>
      </c>
      <c r="C2401" s="1">
        <f t="shared" si="75"/>
        <v>1</v>
      </c>
      <c r="D2401">
        <v>2615</v>
      </c>
      <c r="E2401" t="s">
        <v>37</v>
      </c>
      <c r="F2401" s="4">
        <v>349000</v>
      </c>
      <c r="G2401" t="s">
        <v>6</v>
      </c>
      <c r="H2401">
        <v>2</v>
      </c>
      <c r="I2401" s="4">
        <f>IF(E2401="Rhode Island", Table1[[#This Row],[price]]*$L$3, IF(E2401="Massachusetts", Table1[[#This Row],[price]]*$L$2, 1))</f>
        <v>349000</v>
      </c>
    </row>
    <row r="2402" spans="1:9" x14ac:dyDescent="0.25">
      <c r="A2402" s="2">
        <v>40243</v>
      </c>
      <c r="B2402" s="1">
        <f t="shared" si="74"/>
        <v>2010</v>
      </c>
      <c r="C2402" s="1">
        <f t="shared" si="75"/>
        <v>1</v>
      </c>
      <c r="D2402">
        <v>2611</v>
      </c>
      <c r="E2402" t="s">
        <v>37</v>
      </c>
      <c r="F2402" s="4">
        <v>590000</v>
      </c>
      <c r="G2402" t="s">
        <v>5</v>
      </c>
      <c r="H2402">
        <v>3</v>
      </c>
      <c r="I2402" s="4">
        <f>IF(E2402="Rhode Island", Table1[[#This Row],[price]]*$L$3, IF(E2402="Massachusetts", Table1[[#This Row],[price]]*$L$2, 1))</f>
        <v>590000</v>
      </c>
    </row>
    <row r="2403" spans="1:9" x14ac:dyDescent="0.25">
      <c r="A2403" s="2">
        <v>40243</v>
      </c>
      <c r="B2403" s="1">
        <f t="shared" si="74"/>
        <v>2010</v>
      </c>
      <c r="C2403" s="1">
        <f t="shared" si="75"/>
        <v>1</v>
      </c>
      <c r="D2403">
        <v>2614</v>
      </c>
      <c r="E2403" t="s">
        <v>37</v>
      </c>
      <c r="F2403" s="4">
        <v>665000</v>
      </c>
      <c r="G2403" t="s">
        <v>5</v>
      </c>
      <c r="H2403">
        <v>4</v>
      </c>
      <c r="I2403" s="4">
        <f>IF(E2403="Rhode Island", Table1[[#This Row],[price]]*$L$3, IF(E2403="Massachusetts", Table1[[#This Row],[price]]*$L$2, 1))</f>
        <v>665000</v>
      </c>
    </row>
    <row r="2404" spans="1:9" x14ac:dyDescent="0.25">
      <c r="A2404" s="2">
        <v>40243</v>
      </c>
      <c r="B2404" s="1">
        <f t="shared" si="74"/>
        <v>2010</v>
      </c>
      <c r="C2404" s="1">
        <f t="shared" si="75"/>
        <v>1</v>
      </c>
      <c r="D2404">
        <v>2602</v>
      </c>
      <c r="E2404" t="s">
        <v>37</v>
      </c>
      <c r="F2404" s="4">
        <v>830000</v>
      </c>
      <c r="G2404" t="s">
        <v>5</v>
      </c>
      <c r="H2404">
        <v>4</v>
      </c>
      <c r="I2404" s="4">
        <f>IF(E2404="Rhode Island", Table1[[#This Row],[price]]*$L$3, IF(E2404="Massachusetts", Table1[[#This Row],[price]]*$L$2, 1))</f>
        <v>830000</v>
      </c>
    </row>
    <row r="2405" spans="1:9" x14ac:dyDescent="0.25">
      <c r="A2405" s="2">
        <v>40246</v>
      </c>
      <c r="B2405" s="1">
        <f t="shared" si="74"/>
        <v>2010</v>
      </c>
      <c r="C2405" s="1">
        <f t="shared" si="75"/>
        <v>1</v>
      </c>
      <c r="D2405">
        <v>2913</v>
      </c>
      <c r="E2405" t="s">
        <v>36</v>
      </c>
      <c r="F2405" s="4">
        <v>435000</v>
      </c>
      <c r="G2405" t="s">
        <v>5</v>
      </c>
      <c r="H2405">
        <v>3</v>
      </c>
      <c r="I2405" s="4">
        <f>IF(E2405="Rhode Island", Table1[[#This Row],[price]]*$L$3, IF(E2405="Massachusetts", Table1[[#This Row],[price]]*$L$2, 1))</f>
        <v>435000</v>
      </c>
    </row>
    <row r="2406" spans="1:9" x14ac:dyDescent="0.25">
      <c r="A2406" s="2">
        <v>40246</v>
      </c>
      <c r="B2406" s="1">
        <f t="shared" si="74"/>
        <v>2010</v>
      </c>
      <c r="C2406" s="1">
        <f t="shared" si="75"/>
        <v>1</v>
      </c>
      <c r="D2406">
        <v>2905</v>
      </c>
      <c r="E2406" t="s">
        <v>36</v>
      </c>
      <c r="F2406" s="4">
        <v>505000</v>
      </c>
      <c r="G2406" t="s">
        <v>5</v>
      </c>
      <c r="H2406">
        <v>4</v>
      </c>
      <c r="I2406" s="4">
        <f>IF(E2406="Rhode Island", Table1[[#This Row],[price]]*$L$3, IF(E2406="Massachusetts", Table1[[#This Row],[price]]*$L$2, 1))</f>
        <v>505000</v>
      </c>
    </row>
    <row r="2407" spans="1:9" x14ac:dyDescent="0.25">
      <c r="A2407" s="2">
        <v>40246</v>
      </c>
      <c r="B2407" s="1">
        <f t="shared" si="74"/>
        <v>2010</v>
      </c>
      <c r="C2407" s="1">
        <f t="shared" si="75"/>
        <v>1</v>
      </c>
      <c r="D2407">
        <v>2602</v>
      </c>
      <c r="E2407" t="s">
        <v>37</v>
      </c>
      <c r="F2407" s="4">
        <v>657000</v>
      </c>
      <c r="G2407" t="s">
        <v>5</v>
      </c>
      <c r="H2407">
        <v>3</v>
      </c>
      <c r="I2407" s="4">
        <f>IF(E2407="Rhode Island", Table1[[#This Row],[price]]*$L$3, IF(E2407="Massachusetts", Table1[[#This Row],[price]]*$L$2, 1))</f>
        <v>657000</v>
      </c>
    </row>
    <row r="2408" spans="1:9" x14ac:dyDescent="0.25">
      <c r="A2408" s="2">
        <v>40246</v>
      </c>
      <c r="B2408" s="1">
        <f t="shared" si="74"/>
        <v>2010</v>
      </c>
      <c r="C2408" s="1">
        <f t="shared" si="75"/>
        <v>1</v>
      </c>
      <c r="D2408">
        <v>2602</v>
      </c>
      <c r="E2408" t="s">
        <v>37</v>
      </c>
      <c r="F2408" s="4">
        <v>365000</v>
      </c>
      <c r="G2408" t="s">
        <v>6</v>
      </c>
      <c r="H2408">
        <v>2</v>
      </c>
      <c r="I2408" s="4">
        <f>IF(E2408="Rhode Island", Table1[[#This Row],[price]]*$L$3, IF(E2408="Massachusetts", Table1[[#This Row],[price]]*$L$2, 1))</f>
        <v>365000</v>
      </c>
    </row>
    <row r="2409" spans="1:9" x14ac:dyDescent="0.25">
      <c r="A2409" s="2">
        <v>40246</v>
      </c>
      <c r="B2409" s="1">
        <f t="shared" si="74"/>
        <v>2010</v>
      </c>
      <c r="C2409" s="1">
        <f t="shared" si="75"/>
        <v>1</v>
      </c>
      <c r="D2409">
        <v>2900</v>
      </c>
      <c r="E2409" t="s">
        <v>37</v>
      </c>
      <c r="F2409" s="4">
        <v>435000</v>
      </c>
      <c r="G2409" t="s">
        <v>6</v>
      </c>
      <c r="H2409">
        <v>2</v>
      </c>
      <c r="I2409" s="4">
        <f>IF(E2409="Rhode Island", Table1[[#This Row],[price]]*$L$3, IF(E2409="Massachusetts", Table1[[#This Row],[price]]*$L$2, 1))</f>
        <v>435000</v>
      </c>
    </row>
    <row r="2410" spans="1:9" x14ac:dyDescent="0.25">
      <c r="A2410" s="2">
        <v>40247</v>
      </c>
      <c r="B2410" s="1">
        <f t="shared" si="74"/>
        <v>2010</v>
      </c>
      <c r="C2410" s="1">
        <f t="shared" si="75"/>
        <v>1</v>
      </c>
      <c r="D2410">
        <v>2913</v>
      </c>
      <c r="E2410" t="s">
        <v>36</v>
      </c>
      <c r="F2410" s="4">
        <v>370000</v>
      </c>
      <c r="G2410" t="s">
        <v>5</v>
      </c>
      <c r="H2410">
        <v>3</v>
      </c>
      <c r="I2410" s="4">
        <f>IF(E2410="Rhode Island", Table1[[#This Row],[price]]*$L$3, IF(E2410="Massachusetts", Table1[[#This Row],[price]]*$L$2, 1))</f>
        <v>370000</v>
      </c>
    </row>
    <row r="2411" spans="1:9" x14ac:dyDescent="0.25">
      <c r="A2411" s="2">
        <v>40247</v>
      </c>
      <c r="B2411" s="1">
        <f t="shared" si="74"/>
        <v>2010</v>
      </c>
      <c r="C2411" s="1">
        <f t="shared" si="75"/>
        <v>1</v>
      </c>
      <c r="D2411">
        <v>2902</v>
      </c>
      <c r="E2411" t="s">
        <v>36</v>
      </c>
      <c r="F2411" s="4">
        <v>500000</v>
      </c>
      <c r="G2411" t="s">
        <v>5</v>
      </c>
      <c r="H2411">
        <v>4</v>
      </c>
      <c r="I2411" s="4">
        <f>IF(E2411="Rhode Island", Table1[[#This Row],[price]]*$L$3, IF(E2411="Massachusetts", Table1[[#This Row],[price]]*$L$2, 1))</f>
        <v>500000</v>
      </c>
    </row>
    <row r="2412" spans="1:9" x14ac:dyDescent="0.25">
      <c r="A2412" s="2">
        <v>40248</v>
      </c>
      <c r="B2412" s="1">
        <f t="shared" si="74"/>
        <v>2010</v>
      </c>
      <c r="C2412" s="1">
        <f t="shared" si="75"/>
        <v>1</v>
      </c>
      <c r="D2412">
        <v>2906</v>
      </c>
      <c r="E2412" t="s">
        <v>36</v>
      </c>
      <c r="F2412" s="4">
        <v>415000</v>
      </c>
      <c r="G2412" t="s">
        <v>5</v>
      </c>
      <c r="H2412">
        <v>3</v>
      </c>
      <c r="I2412" s="4">
        <f>IF(E2412="Rhode Island", Table1[[#This Row],[price]]*$L$3, IF(E2412="Massachusetts", Table1[[#This Row],[price]]*$L$2, 1))</f>
        <v>415000</v>
      </c>
    </row>
    <row r="2413" spans="1:9" x14ac:dyDescent="0.25">
      <c r="A2413" s="2">
        <v>40248</v>
      </c>
      <c r="B2413" s="1">
        <f t="shared" si="74"/>
        <v>2010</v>
      </c>
      <c r="C2413" s="1">
        <f t="shared" si="75"/>
        <v>1</v>
      </c>
      <c r="D2413">
        <v>2617</v>
      </c>
      <c r="E2413" t="s">
        <v>37</v>
      </c>
      <c r="F2413" s="4">
        <v>435000</v>
      </c>
      <c r="G2413" t="s">
        <v>5</v>
      </c>
      <c r="H2413">
        <v>3</v>
      </c>
      <c r="I2413" s="4">
        <f>IF(E2413="Rhode Island", Table1[[#This Row],[price]]*$L$3, IF(E2413="Massachusetts", Table1[[#This Row],[price]]*$L$2, 1))</f>
        <v>435000</v>
      </c>
    </row>
    <row r="2414" spans="1:9" x14ac:dyDescent="0.25">
      <c r="A2414" s="2">
        <v>40248</v>
      </c>
      <c r="B2414" s="1">
        <f t="shared" si="74"/>
        <v>2010</v>
      </c>
      <c r="C2414" s="1">
        <f t="shared" si="75"/>
        <v>1</v>
      </c>
      <c r="D2414">
        <v>2904</v>
      </c>
      <c r="E2414" t="s">
        <v>36</v>
      </c>
      <c r="F2414" s="4">
        <v>450000</v>
      </c>
      <c r="G2414" t="s">
        <v>5</v>
      </c>
      <c r="H2414">
        <v>3</v>
      </c>
      <c r="I2414" s="4">
        <f>IF(E2414="Rhode Island", Table1[[#This Row],[price]]*$L$3, IF(E2414="Massachusetts", Table1[[#This Row],[price]]*$L$2, 1))</f>
        <v>450000</v>
      </c>
    </row>
    <row r="2415" spans="1:9" x14ac:dyDescent="0.25">
      <c r="A2415" s="2">
        <v>40248</v>
      </c>
      <c r="B2415" s="1">
        <f t="shared" si="74"/>
        <v>2010</v>
      </c>
      <c r="C2415" s="1">
        <f t="shared" si="75"/>
        <v>1</v>
      </c>
      <c r="D2415">
        <v>2913</v>
      </c>
      <c r="E2415" t="s">
        <v>36</v>
      </c>
      <c r="F2415" s="4">
        <v>515000</v>
      </c>
      <c r="G2415" t="s">
        <v>5</v>
      </c>
      <c r="H2415">
        <v>3</v>
      </c>
      <c r="I2415" s="4">
        <f>IF(E2415="Rhode Island", Table1[[#This Row],[price]]*$L$3, IF(E2415="Massachusetts", Table1[[#This Row],[price]]*$L$2, 1))</f>
        <v>515000</v>
      </c>
    </row>
    <row r="2416" spans="1:9" x14ac:dyDescent="0.25">
      <c r="A2416" s="2">
        <v>40248</v>
      </c>
      <c r="B2416" s="1">
        <f t="shared" si="74"/>
        <v>2010</v>
      </c>
      <c r="C2416" s="1">
        <f t="shared" si="75"/>
        <v>1</v>
      </c>
      <c r="D2416">
        <v>2612</v>
      </c>
      <c r="E2416" t="s">
        <v>37</v>
      </c>
      <c r="F2416" s="4">
        <v>517500</v>
      </c>
      <c r="G2416" t="s">
        <v>6</v>
      </c>
      <c r="H2416">
        <v>3</v>
      </c>
      <c r="I2416" s="4">
        <f>IF(E2416="Rhode Island", Table1[[#This Row],[price]]*$L$3, IF(E2416="Massachusetts", Table1[[#This Row],[price]]*$L$2, 1))</f>
        <v>517500</v>
      </c>
    </row>
    <row r="2417" spans="1:9" x14ac:dyDescent="0.25">
      <c r="A2417" s="2">
        <v>40249</v>
      </c>
      <c r="B2417" s="1">
        <f t="shared" si="74"/>
        <v>2010</v>
      </c>
      <c r="C2417" s="1">
        <f t="shared" si="75"/>
        <v>1</v>
      </c>
      <c r="D2417">
        <v>2905</v>
      </c>
      <c r="E2417" t="s">
        <v>36</v>
      </c>
      <c r="F2417" s="4">
        <v>380000</v>
      </c>
      <c r="G2417" t="s">
        <v>5</v>
      </c>
      <c r="H2417">
        <v>2</v>
      </c>
      <c r="I2417" s="4">
        <f>IF(E2417="Rhode Island", Table1[[#This Row],[price]]*$L$3, IF(E2417="Massachusetts", Table1[[#This Row],[price]]*$L$2, 1))</f>
        <v>380000</v>
      </c>
    </row>
    <row r="2418" spans="1:9" x14ac:dyDescent="0.25">
      <c r="A2418" s="2">
        <v>40249</v>
      </c>
      <c r="B2418" s="1">
        <f t="shared" si="74"/>
        <v>2010</v>
      </c>
      <c r="C2418" s="1">
        <f t="shared" si="75"/>
        <v>1</v>
      </c>
      <c r="D2418">
        <v>2615</v>
      </c>
      <c r="E2418" t="s">
        <v>37</v>
      </c>
      <c r="F2418" s="4">
        <v>476000</v>
      </c>
      <c r="G2418" t="s">
        <v>5</v>
      </c>
      <c r="H2418">
        <v>3</v>
      </c>
      <c r="I2418" s="4">
        <f>IF(E2418="Rhode Island", Table1[[#This Row],[price]]*$L$3, IF(E2418="Massachusetts", Table1[[#This Row],[price]]*$L$2, 1))</f>
        <v>476000</v>
      </c>
    </row>
    <row r="2419" spans="1:9" x14ac:dyDescent="0.25">
      <c r="A2419" s="2">
        <v>40249</v>
      </c>
      <c r="B2419" s="1">
        <f t="shared" si="74"/>
        <v>2010</v>
      </c>
      <c r="C2419" s="1">
        <f t="shared" si="75"/>
        <v>1</v>
      </c>
      <c r="D2419">
        <v>2606</v>
      </c>
      <c r="E2419" t="s">
        <v>37</v>
      </c>
      <c r="F2419" s="4">
        <v>552000</v>
      </c>
      <c r="G2419" t="s">
        <v>5</v>
      </c>
      <c r="H2419">
        <v>4</v>
      </c>
      <c r="I2419" s="4">
        <f>IF(E2419="Rhode Island", Table1[[#This Row],[price]]*$L$3, IF(E2419="Massachusetts", Table1[[#This Row],[price]]*$L$2, 1))</f>
        <v>552000</v>
      </c>
    </row>
    <row r="2420" spans="1:9" x14ac:dyDescent="0.25">
      <c r="A2420" s="2">
        <v>40249</v>
      </c>
      <c r="B2420" s="1">
        <f t="shared" si="74"/>
        <v>2010</v>
      </c>
      <c r="C2420" s="1">
        <f t="shared" si="75"/>
        <v>1</v>
      </c>
      <c r="D2420">
        <v>2904</v>
      </c>
      <c r="E2420" t="s">
        <v>36</v>
      </c>
      <c r="F2420" s="4">
        <v>599950</v>
      </c>
      <c r="G2420" t="s">
        <v>5</v>
      </c>
      <c r="H2420">
        <v>4</v>
      </c>
      <c r="I2420" s="4">
        <f>IF(E2420="Rhode Island", Table1[[#This Row],[price]]*$L$3, IF(E2420="Massachusetts", Table1[[#This Row],[price]]*$L$2, 1))</f>
        <v>599950</v>
      </c>
    </row>
    <row r="2421" spans="1:9" x14ac:dyDescent="0.25">
      <c r="A2421" s="2">
        <v>40249</v>
      </c>
      <c r="B2421" s="1">
        <f t="shared" si="74"/>
        <v>2010</v>
      </c>
      <c r="C2421" s="1">
        <f t="shared" si="75"/>
        <v>1</v>
      </c>
      <c r="D2421">
        <v>2913</v>
      </c>
      <c r="E2421" t="s">
        <v>36</v>
      </c>
      <c r="F2421" s="4">
        <v>645000</v>
      </c>
      <c r="G2421" t="s">
        <v>5</v>
      </c>
      <c r="H2421">
        <v>5</v>
      </c>
      <c r="I2421" s="4">
        <f>IF(E2421="Rhode Island", Table1[[#This Row],[price]]*$L$3, IF(E2421="Massachusetts", Table1[[#This Row],[price]]*$L$2, 1))</f>
        <v>645000</v>
      </c>
    </row>
    <row r="2422" spans="1:9" x14ac:dyDescent="0.25">
      <c r="A2422" s="2">
        <v>40249</v>
      </c>
      <c r="B2422" s="1">
        <f t="shared" si="74"/>
        <v>2010</v>
      </c>
      <c r="C2422" s="1">
        <f t="shared" si="75"/>
        <v>1</v>
      </c>
      <c r="D2422">
        <v>2602</v>
      </c>
      <c r="E2422" t="s">
        <v>37</v>
      </c>
      <c r="F2422" s="4">
        <v>720000</v>
      </c>
      <c r="G2422" t="s">
        <v>5</v>
      </c>
      <c r="H2422">
        <v>4</v>
      </c>
      <c r="I2422" s="4">
        <f>IF(E2422="Rhode Island", Table1[[#This Row],[price]]*$L$3, IF(E2422="Massachusetts", Table1[[#This Row],[price]]*$L$2, 1))</f>
        <v>720000</v>
      </c>
    </row>
    <row r="2423" spans="1:9" x14ac:dyDescent="0.25">
      <c r="A2423" s="2">
        <v>40249</v>
      </c>
      <c r="B2423" s="1">
        <f t="shared" si="74"/>
        <v>2010</v>
      </c>
      <c r="C2423" s="1">
        <f t="shared" si="75"/>
        <v>1</v>
      </c>
      <c r="D2423">
        <v>2600</v>
      </c>
      <c r="E2423" t="s">
        <v>37</v>
      </c>
      <c r="F2423" s="4">
        <v>570000</v>
      </c>
      <c r="G2423" t="s">
        <v>6</v>
      </c>
      <c r="H2423">
        <v>2</v>
      </c>
      <c r="I2423" s="4">
        <f>IF(E2423="Rhode Island", Table1[[#This Row],[price]]*$L$3, IF(E2423="Massachusetts", Table1[[#This Row],[price]]*$L$2, 1))</f>
        <v>570000</v>
      </c>
    </row>
    <row r="2424" spans="1:9" x14ac:dyDescent="0.25">
      <c r="A2424" s="2">
        <v>40250</v>
      </c>
      <c r="B2424" s="1">
        <f t="shared" si="74"/>
        <v>2010</v>
      </c>
      <c r="C2424" s="1">
        <f t="shared" si="75"/>
        <v>1</v>
      </c>
      <c r="D2424">
        <v>2611</v>
      </c>
      <c r="E2424" t="s">
        <v>37</v>
      </c>
      <c r="F2424" s="4">
        <v>540000</v>
      </c>
      <c r="G2424" t="s">
        <v>5</v>
      </c>
      <c r="H2424">
        <v>3</v>
      </c>
      <c r="I2424" s="4">
        <f>IF(E2424="Rhode Island", Table1[[#This Row],[price]]*$L$3, IF(E2424="Massachusetts", Table1[[#This Row],[price]]*$L$2, 1))</f>
        <v>540000</v>
      </c>
    </row>
    <row r="2425" spans="1:9" x14ac:dyDescent="0.25">
      <c r="A2425" s="2">
        <v>40251</v>
      </c>
      <c r="B2425" s="1">
        <f t="shared" si="74"/>
        <v>2010</v>
      </c>
      <c r="C2425" s="1">
        <f t="shared" si="75"/>
        <v>1</v>
      </c>
      <c r="D2425">
        <v>2912</v>
      </c>
      <c r="E2425" t="s">
        <v>36</v>
      </c>
      <c r="F2425" s="4">
        <v>510000</v>
      </c>
      <c r="G2425" t="s">
        <v>5</v>
      </c>
      <c r="H2425">
        <v>3</v>
      </c>
      <c r="I2425" s="4">
        <f>IF(E2425="Rhode Island", Table1[[#This Row],[price]]*$L$3, IF(E2425="Massachusetts", Table1[[#This Row],[price]]*$L$2, 1))</f>
        <v>510000</v>
      </c>
    </row>
    <row r="2426" spans="1:9" x14ac:dyDescent="0.25">
      <c r="A2426" s="2">
        <v>40252</v>
      </c>
      <c r="B2426" s="1">
        <f t="shared" si="74"/>
        <v>2010</v>
      </c>
      <c r="C2426" s="1">
        <f t="shared" si="75"/>
        <v>1</v>
      </c>
      <c r="D2426">
        <v>2615</v>
      </c>
      <c r="E2426" t="s">
        <v>37</v>
      </c>
      <c r="F2426" s="4">
        <v>447000</v>
      </c>
      <c r="G2426" t="s">
        <v>5</v>
      </c>
      <c r="H2426">
        <v>3</v>
      </c>
      <c r="I2426" s="4">
        <f>IF(E2426="Rhode Island", Table1[[#This Row],[price]]*$L$3, IF(E2426="Massachusetts", Table1[[#This Row],[price]]*$L$2, 1))</f>
        <v>447000</v>
      </c>
    </row>
    <row r="2427" spans="1:9" x14ac:dyDescent="0.25">
      <c r="A2427" s="2">
        <v>40252</v>
      </c>
      <c r="B2427" s="1">
        <f t="shared" si="74"/>
        <v>2010</v>
      </c>
      <c r="C2427" s="1">
        <f t="shared" si="75"/>
        <v>1</v>
      </c>
      <c r="D2427">
        <v>2903</v>
      </c>
      <c r="E2427" t="s">
        <v>36</v>
      </c>
      <c r="F2427" s="4">
        <v>510000</v>
      </c>
      <c r="G2427" t="s">
        <v>5</v>
      </c>
      <c r="H2427">
        <v>4</v>
      </c>
      <c r="I2427" s="4">
        <f>IF(E2427="Rhode Island", Table1[[#This Row],[price]]*$L$3, IF(E2427="Massachusetts", Table1[[#This Row],[price]]*$L$2, 1))</f>
        <v>510000</v>
      </c>
    </row>
    <row r="2428" spans="1:9" x14ac:dyDescent="0.25">
      <c r="A2428" s="2">
        <v>40252</v>
      </c>
      <c r="B2428" s="1">
        <f t="shared" si="74"/>
        <v>2010</v>
      </c>
      <c r="C2428" s="1">
        <f t="shared" si="75"/>
        <v>1</v>
      </c>
      <c r="D2428">
        <v>2615</v>
      </c>
      <c r="E2428" t="s">
        <v>37</v>
      </c>
      <c r="F2428" s="4">
        <v>517500</v>
      </c>
      <c r="G2428" t="s">
        <v>5</v>
      </c>
      <c r="H2428">
        <v>3</v>
      </c>
      <c r="I2428" s="4">
        <f>IF(E2428="Rhode Island", Table1[[#This Row],[price]]*$L$3, IF(E2428="Massachusetts", Table1[[#This Row],[price]]*$L$2, 1))</f>
        <v>517500</v>
      </c>
    </row>
    <row r="2429" spans="1:9" x14ac:dyDescent="0.25">
      <c r="A2429" s="2">
        <v>40252</v>
      </c>
      <c r="B2429" s="1">
        <f t="shared" si="74"/>
        <v>2010</v>
      </c>
      <c r="C2429" s="1">
        <f t="shared" si="75"/>
        <v>1</v>
      </c>
      <c r="D2429">
        <v>2602</v>
      </c>
      <c r="E2429" t="s">
        <v>37</v>
      </c>
      <c r="F2429" s="4">
        <v>885000</v>
      </c>
      <c r="G2429" t="s">
        <v>5</v>
      </c>
      <c r="H2429">
        <v>4</v>
      </c>
      <c r="I2429" s="4">
        <f>IF(E2429="Rhode Island", Table1[[#This Row],[price]]*$L$3, IF(E2429="Massachusetts", Table1[[#This Row],[price]]*$L$2, 1))</f>
        <v>885000</v>
      </c>
    </row>
    <row r="2430" spans="1:9" x14ac:dyDescent="0.25">
      <c r="A2430" s="2">
        <v>40252</v>
      </c>
      <c r="B2430" s="1">
        <f t="shared" si="74"/>
        <v>2010</v>
      </c>
      <c r="C2430" s="1">
        <f t="shared" si="75"/>
        <v>1</v>
      </c>
      <c r="D2430">
        <v>2602</v>
      </c>
      <c r="E2430" t="s">
        <v>37</v>
      </c>
      <c r="F2430" s="4">
        <v>385000</v>
      </c>
      <c r="G2430" t="s">
        <v>6</v>
      </c>
      <c r="H2430">
        <v>2</v>
      </c>
      <c r="I2430" s="4">
        <f>IF(E2430="Rhode Island", Table1[[#This Row],[price]]*$L$3, IF(E2430="Massachusetts", Table1[[#This Row],[price]]*$L$2, 1))</f>
        <v>385000</v>
      </c>
    </row>
    <row r="2431" spans="1:9" x14ac:dyDescent="0.25">
      <c r="A2431" s="2">
        <v>40252</v>
      </c>
      <c r="B2431" s="1">
        <f t="shared" si="74"/>
        <v>2010</v>
      </c>
      <c r="C2431" s="1">
        <f t="shared" si="75"/>
        <v>1</v>
      </c>
      <c r="D2431">
        <v>2612</v>
      </c>
      <c r="E2431" t="s">
        <v>37</v>
      </c>
      <c r="F2431" s="4">
        <v>425000</v>
      </c>
      <c r="G2431" t="s">
        <v>6</v>
      </c>
      <c r="H2431">
        <v>1</v>
      </c>
      <c r="I2431" s="4">
        <f>IF(E2431="Rhode Island", Table1[[#This Row],[price]]*$L$3, IF(E2431="Massachusetts", Table1[[#This Row],[price]]*$L$2, 1))</f>
        <v>425000</v>
      </c>
    </row>
    <row r="2432" spans="1:9" x14ac:dyDescent="0.25">
      <c r="A2432" s="2">
        <v>40253</v>
      </c>
      <c r="B2432" s="1">
        <f t="shared" si="74"/>
        <v>2010</v>
      </c>
      <c r="C2432" s="1">
        <f t="shared" si="75"/>
        <v>1</v>
      </c>
      <c r="D2432">
        <v>2615</v>
      </c>
      <c r="E2432" t="s">
        <v>37</v>
      </c>
      <c r="F2432" s="4">
        <v>380000</v>
      </c>
      <c r="G2432" t="s">
        <v>5</v>
      </c>
      <c r="H2432">
        <v>3</v>
      </c>
      <c r="I2432" s="4">
        <f>IF(E2432="Rhode Island", Table1[[#This Row],[price]]*$L$3, IF(E2432="Massachusetts", Table1[[#This Row],[price]]*$L$2, 1))</f>
        <v>380000</v>
      </c>
    </row>
    <row r="2433" spans="1:9" x14ac:dyDescent="0.25">
      <c r="A2433" s="2">
        <v>40253</v>
      </c>
      <c r="B2433" s="1">
        <f t="shared" si="74"/>
        <v>2010</v>
      </c>
      <c r="C2433" s="1">
        <f t="shared" si="75"/>
        <v>1</v>
      </c>
      <c r="D2433">
        <v>2906</v>
      </c>
      <c r="E2433" t="s">
        <v>36</v>
      </c>
      <c r="F2433" s="4">
        <v>457000</v>
      </c>
      <c r="G2433" t="s">
        <v>5</v>
      </c>
      <c r="H2433">
        <v>3</v>
      </c>
      <c r="I2433" s="4">
        <f>IF(E2433="Rhode Island", Table1[[#This Row],[price]]*$L$3, IF(E2433="Massachusetts", Table1[[#This Row],[price]]*$L$2, 1))</f>
        <v>457000</v>
      </c>
    </row>
    <row r="2434" spans="1:9" x14ac:dyDescent="0.25">
      <c r="A2434" s="2">
        <v>40253</v>
      </c>
      <c r="B2434" s="1">
        <f t="shared" ref="B2434:B2497" si="76">YEAR(A2434)</f>
        <v>2010</v>
      </c>
      <c r="C2434" s="1">
        <f t="shared" ref="C2434:C2497" si="77">ROUNDUP(MONTH(A2434)/3,0)</f>
        <v>1</v>
      </c>
      <c r="D2434">
        <v>2905</v>
      </c>
      <c r="E2434" t="s">
        <v>36</v>
      </c>
      <c r="F2434" s="4">
        <v>463000</v>
      </c>
      <c r="G2434" t="s">
        <v>5</v>
      </c>
      <c r="H2434">
        <v>4</v>
      </c>
      <c r="I2434" s="4">
        <f>IF(E2434="Rhode Island", Table1[[#This Row],[price]]*$L$3, IF(E2434="Massachusetts", Table1[[#This Row],[price]]*$L$2, 1))</f>
        <v>463000</v>
      </c>
    </row>
    <row r="2435" spans="1:9" x14ac:dyDescent="0.25">
      <c r="A2435" s="2">
        <v>40253</v>
      </c>
      <c r="B2435" s="1">
        <f t="shared" si="76"/>
        <v>2010</v>
      </c>
      <c r="C2435" s="1">
        <f t="shared" si="77"/>
        <v>1</v>
      </c>
      <c r="D2435">
        <v>2914</v>
      </c>
      <c r="E2435" t="s">
        <v>36</v>
      </c>
      <c r="F2435" s="4">
        <v>668000</v>
      </c>
      <c r="G2435" t="s">
        <v>5</v>
      </c>
      <c r="H2435">
        <v>4</v>
      </c>
      <c r="I2435" s="4">
        <f>IF(E2435="Rhode Island", Table1[[#This Row],[price]]*$L$3, IF(E2435="Massachusetts", Table1[[#This Row],[price]]*$L$2, 1))</f>
        <v>668000</v>
      </c>
    </row>
    <row r="2436" spans="1:9" x14ac:dyDescent="0.25">
      <c r="A2436" s="2">
        <v>40253</v>
      </c>
      <c r="B2436" s="1">
        <f t="shared" si="76"/>
        <v>2010</v>
      </c>
      <c r="C2436" s="1">
        <f t="shared" si="77"/>
        <v>1</v>
      </c>
      <c r="D2436">
        <v>2605</v>
      </c>
      <c r="E2436" t="s">
        <v>37</v>
      </c>
      <c r="F2436" s="4">
        <v>675000</v>
      </c>
      <c r="G2436" t="s">
        <v>5</v>
      </c>
      <c r="H2436">
        <v>3</v>
      </c>
      <c r="I2436" s="4">
        <f>IF(E2436="Rhode Island", Table1[[#This Row],[price]]*$L$3, IF(E2436="Massachusetts", Table1[[#This Row],[price]]*$L$2, 1))</f>
        <v>675000</v>
      </c>
    </row>
    <row r="2437" spans="1:9" x14ac:dyDescent="0.25">
      <c r="A2437" s="2">
        <v>40254</v>
      </c>
      <c r="B2437" s="1">
        <f t="shared" si="76"/>
        <v>2010</v>
      </c>
      <c r="C2437" s="1">
        <f t="shared" si="77"/>
        <v>1</v>
      </c>
      <c r="D2437">
        <v>2912</v>
      </c>
      <c r="E2437" t="s">
        <v>36</v>
      </c>
      <c r="F2437" s="4">
        <v>418000</v>
      </c>
      <c r="G2437" t="s">
        <v>5</v>
      </c>
      <c r="H2437">
        <v>3</v>
      </c>
      <c r="I2437" s="4">
        <f>IF(E2437="Rhode Island", Table1[[#This Row],[price]]*$L$3, IF(E2437="Massachusetts", Table1[[#This Row],[price]]*$L$2, 1))</f>
        <v>418000</v>
      </c>
    </row>
    <row r="2438" spans="1:9" x14ac:dyDescent="0.25">
      <c r="A2438" s="2">
        <v>40254</v>
      </c>
      <c r="B2438" s="1">
        <f t="shared" si="76"/>
        <v>2010</v>
      </c>
      <c r="C2438" s="1">
        <f t="shared" si="77"/>
        <v>1</v>
      </c>
      <c r="D2438">
        <v>2905</v>
      </c>
      <c r="E2438" t="s">
        <v>36</v>
      </c>
      <c r="F2438" s="4">
        <v>490000</v>
      </c>
      <c r="G2438" t="s">
        <v>5</v>
      </c>
      <c r="H2438">
        <v>5</v>
      </c>
      <c r="I2438" s="4">
        <f>IF(E2438="Rhode Island", Table1[[#This Row],[price]]*$L$3, IF(E2438="Massachusetts", Table1[[#This Row],[price]]*$L$2, 1))</f>
        <v>490000</v>
      </c>
    </row>
    <row r="2439" spans="1:9" x14ac:dyDescent="0.25">
      <c r="A2439" s="2">
        <v>40254</v>
      </c>
      <c r="B2439" s="1">
        <f t="shared" si="76"/>
        <v>2010</v>
      </c>
      <c r="C2439" s="1">
        <f t="shared" si="77"/>
        <v>1</v>
      </c>
      <c r="D2439">
        <v>2611</v>
      </c>
      <c r="E2439" t="s">
        <v>37</v>
      </c>
      <c r="F2439" s="4">
        <v>512500</v>
      </c>
      <c r="G2439" t="s">
        <v>5</v>
      </c>
      <c r="H2439">
        <v>4</v>
      </c>
      <c r="I2439" s="4">
        <f>IF(E2439="Rhode Island", Table1[[#This Row],[price]]*$L$3, IF(E2439="Massachusetts", Table1[[#This Row],[price]]*$L$2, 1))</f>
        <v>512500</v>
      </c>
    </row>
    <row r="2440" spans="1:9" x14ac:dyDescent="0.25">
      <c r="A2440" s="2">
        <v>40254</v>
      </c>
      <c r="B2440" s="1">
        <f t="shared" si="76"/>
        <v>2010</v>
      </c>
      <c r="C2440" s="1">
        <f t="shared" si="77"/>
        <v>1</v>
      </c>
      <c r="D2440">
        <v>2913</v>
      </c>
      <c r="E2440" t="s">
        <v>36</v>
      </c>
      <c r="F2440" s="4">
        <v>515000</v>
      </c>
      <c r="G2440" t="s">
        <v>5</v>
      </c>
      <c r="H2440">
        <v>4</v>
      </c>
      <c r="I2440" s="4">
        <f>IF(E2440="Rhode Island", Table1[[#This Row],[price]]*$L$3, IF(E2440="Massachusetts", Table1[[#This Row],[price]]*$L$2, 1))</f>
        <v>515000</v>
      </c>
    </row>
    <row r="2441" spans="1:9" x14ac:dyDescent="0.25">
      <c r="A2441" s="2">
        <v>40254</v>
      </c>
      <c r="B2441" s="1">
        <f t="shared" si="76"/>
        <v>2010</v>
      </c>
      <c r="C2441" s="1">
        <f t="shared" si="77"/>
        <v>1</v>
      </c>
      <c r="D2441">
        <v>2904</v>
      </c>
      <c r="E2441" t="s">
        <v>36</v>
      </c>
      <c r="F2441" s="4">
        <v>590000</v>
      </c>
      <c r="G2441" t="s">
        <v>5</v>
      </c>
      <c r="H2441">
        <v>4</v>
      </c>
      <c r="I2441" s="4">
        <f>IF(E2441="Rhode Island", Table1[[#This Row],[price]]*$L$3, IF(E2441="Massachusetts", Table1[[#This Row],[price]]*$L$2, 1))</f>
        <v>590000</v>
      </c>
    </row>
    <row r="2442" spans="1:9" x14ac:dyDescent="0.25">
      <c r="A2442" s="2">
        <v>40254</v>
      </c>
      <c r="B2442" s="1">
        <f t="shared" si="76"/>
        <v>2010</v>
      </c>
      <c r="C2442" s="1">
        <f t="shared" si="77"/>
        <v>1</v>
      </c>
      <c r="D2442">
        <v>2615</v>
      </c>
      <c r="E2442" t="s">
        <v>37</v>
      </c>
      <c r="F2442" s="4">
        <v>623000</v>
      </c>
      <c r="G2442" t="s">
        <v>5</v>
      </c>
      <c r="H2442">
        <v>4</v>
      </c>
      <c r="I2442" s="4">
        <f>IF(E2442="Rhode Island", Table1[[#This Row],[price]]*$L$3, IF(E2442="Massachusetts", Table1[[#This Row],[price]]*$L$2, 1))</f>
        <v>623000</v>
      </c>
    </row>
    <row r="2443" spans="1:9" x14ac:dyDescent="0.25">
      <c r="A2443" s="2">
        <v>40254</v>
      </c>
      <c r="B2443" s="1">
        <f t="shared" si="76"/>
        <v>2010</v>
      </c>
      <c r="C2443" s="1">
        <f t="shared" si="77"/>
        <v>1</v>
      </c>
      <c r="D2443">
        <v>2602</v>
      </c>
      <c r="E2443" t="s">
        <v>37</v>
      </c>
      <c r="F2443" s="4">
        <v>630000</v>
      </c>
      <c r="G2443" t="s">
        <v>5</v>
      </c>
      <c r="H2443">
        <v>3</v>
      </c>
      <c r="I2443" s="4">
        <f>IF(E2443="Rhode Island", Table1[[#This Row],[price]]*$L$3, IF(E2443="Massachusetts", Table1[[#This Row],[price]]*$L$2, 1))</f>
        <v>630000</v>
      </c>
    </row>
    <row r="2444" spans="1:9" x14ac:dyDescent="0.25">
      <c r="A2444" s="2">
        <v>40254</v>
      </c>
      <c r="B2444" s="1">
        <f t="shared" si="76"/>
        <v>2010</v>
      </c>
      <c r="C2444" s="1">
        <f t="shared" si="77"/>
        <v>1</v>
      </c>
      <c r="D2444">
        <v>2913</v>
      </c>
      <c r="E2444" t="s">
        <v>36</v>
      </c>
      <c r="F2444" s="4">
        <v>658000</v>
      </c>
      <c r="G2444" t="s">
        <v>5</v>
      </c>
      <c r="H2444">
        <v>5</v>
      </c>
      <c r="I2444" s="4">
        <f>IF(E2444="Rhode Island", Table1[[#This Row],[price]]*$L$3, IF(E2444="Massachusetts", Table1[[#This Row],[price]]*$L$2, 1))</f>
        <v>658000</v>
      </c>
    </row>
    <row r="2445" spans="1:9" x14ac:dyDescent="0.25">
      <c r="A2445" s="2">
        <v>40254</v>
      </c>
      <c r="B2445" s="1">
        <f t="shared" si="76"/>
        <v>2010</v>
      </c>
      <c r="C2445" s="1">
        <f t="shared" si="77"/>
        <v>1</v>
      </c>
      <c r="D2445">
        <v>2602</v>
      </c>
      <c r="E2445" t="s">
        <v>37</v>
      </c>
      <c r="F2445" s="4">
        <v>370000</v>
      </c>
      <c r="G2445" t="s">
        <v>6</v>
      </c>
      <c r="H2445">
        <v>2</v>
      </c>
      <c r="I2445" s="4">
        <f>IF(E2445="Rhode Island", Table1[[#This Row],[price]]*$L$3, IF(E2445="Massachusetts", Table1[[#This Row],[price]]*$L$2, 1))</f>
        <v>370000</v>
      </c>
    </row>
    <row r="2446" spans="1:9" x14ac:dyDescent="0.25">
      <c r="A2446" s="2">
        <v>40254</v>
      </c>
      <c r="B2446" s="1">
        <f t="shared" si="76"/>
        <v>2010</v>
      </c>
      <c r="C2446" s="1">
        <f t="shared" si="77"/>
        <v>1</v>
      </c>
      <c r="D2446">
        <v>2612</v>
      </c>
      <c r="E2446" t="s">
        <v>37</v>
      </c>
      <c r="F2446" s="4">
        <v>500000</v>
      </c>
      <c r="G2446" t="s">
        <v>6</v>
      </c>
      <c r="H2446">
        <v>2</v>
      </c>
      <c r="I2446" s="4">
        <f>IF(E2446="Rhode Island", Table1[[#This Row],[price]]*$L$3, IF(E2446="Massachusetts", Table1[[#This Row],[price]]*$L$2, 1))</f>
        <v>500000</v>
      </c>
    </row>
    <row r="2447" spans="1:9" x14ac:dyDescent="0.25">
      <c r="A2447" s="2">
        <v>40255</v>
      </c>
      <c r="B2447" s="1">
        <f t="shared" si="76"/>
        <v>2010</v>
      </c>
      <c r="C2447" s="1">
        <f t="shared" si="77"/>
        <v>1</v>
      </c>
      <c r="D2447">
        <v>2914</v>
      </c>
      <c r="E2447" t="s">
        <v>36</v>
      </c>
      <c r="F2447" s="4">
        <v>435000</v>
      </c>
      <c r="G2447" t="s">
        <v>5</v>
      </c>
      <c r="H2447">
        <v>3</v>
      </c>
      <c r="I2447" s="4">
        <f>IF(E2447="Rhode Island", Table1[[#This Row],[price]]*$L$3, IF(E2447="Massachusetts", Table1[[#This Row],[price]]*$L$2, 1))</f>
        <v>435000</v>
      </c>
    </row>
    <row r="2448" spans="1:9" x14ac:dyDescent="0.25">
      <c r="A2448" s="2">
        <v>40255</v>
      </c>
      <c r="B2448" s="1">
        <f t="shared" si="76"/>
        <v>2010</v>
      </c>
      <c r="C2448" s="1">
        <f t="shared" si="77"/>
        <v>1</v>
      </c>
      <c r="D2448">
        <v>2902</v>
      </c>
      <c r="E2448" t="s">
        <v>36</v>
      </c>
      <c r="F2448" s="4">
        <v>437500</v>
      </c>
      <c r="G2448" t="s">
        <v>5</v>
      </c>
      <c r="H2448">
        <v>3</v>
      </c>
      <c r="I2448" s="4">
        <f>IF(E2448="Rhode Island", Table1[[#This Row],[price]]*$L$3, IF(E2448="Massachusetts", Table1[[#This Row],[price]]*$L$2, 1))</f>
        <v>437500</v>
      </c>
    </row>
    <row r="2449" spans="1:9" x14ac:dyDescent="0.25">
      <c r="A2449" s="2">
        <v>40255</v>
      </c>
      <c r="B2449" s="1">
        <f t="shared" si="76"/>
        <v>2010</v>
      </c>
      <c r="C2449" s="1">
        <f t="shared" si="77"/>
        <v>1</v>
      </c>
      <c r="D2449">
        <v>2906</v>
      </c>
      <c r="E2449" t="s">
        <v>36</v>
      </c>
      <c r="F2449" s="4">
        <v>510000</v>
      </c>
      <c r="G2449" t="s">
        <v>5</v>
      </c>
      <c r="H2449">
        <v>4</v>
      </c>
      <c r="I2449" s="4">
        <f>IF(E2449="Rhode Island", Table1[[#This Row],[price]]*$L$3, IF(E2449="Massachusetts", Table1[[#This Row],[price]]*$L$2, 1))</f>
        <v>510000</v>
      </c>
    </row>
    <row r="2450" spans="1:9" x14ac:dyDescent="0.25">
      <c r="A2450" s="2">
        <v>40255</v>
      </c>
      <c r="B2450" s="1">
        <f t="shared" si="76"/>
        <v>2010</v>
      </c>
      <c r="C2450" s="1">
        <f t="shared" si="77"/>
        <v>1</v>
      </c>
      <c r="D2450">
        <v>2612</v>
      </c>
      <c r="E2450" t="s">
        <v>37</v>
      </c>
      <c r="F2450" s="4">
        <v>740000</v>
      </c>
      <c r="G2450" t="s">
        <v>6</v>
      </c>
      <c r="H2450">
        <v>2</v>
      </c>
      <c r="I2450" s="4">
        <f>IF(E2450="Rhode Island", Table1[[#This Row],[price]]*$L$3, IF(E2450="Massachusetts", Table1[[#This Row],[price]]*$L$2, 1))</f>
        <v>740000</v>
      </c>
    </row>
    <row r="2451" spans="1:9" x14ac:dyDescent="0.25">
      <c r="A2451" s="2">
        <v>40256</v>
      </c>
      <c r="B2451" s="1">
        <f t="shared" si="76"/>
        <v>2010</v>
      </c>
      <c r="C2451" s="1">
        <f t="shared" si="77"/>
        <v>1</v>
      </c>
      <c r="D2451">
        <v>2615</v>
      </c>
      <c r="E2451" t="s">
        <v>37</v>
      </c>
      <c r="F2451" s="4">
        <v>419000</v>
      </c>
      <c r="G2451" t="s">
        <v>5</v>
      </c>
      <c r="H2451">
        <v>4</v>
      </c>
      <c r="I2451" s="4">
        <f>IF(E2451="Rhode Island", Table1[[#This Row],[price]]*$L$3, IF(E2451="Massachusetts", Table1[[#This Row],[price]]*$L$2, 1))</f>
        <v>419000</v>
      </c>
    </row>
    <row r="2452" spans="1:9" x14ac:dyDescent="0.25">
      <c r="A2452" s="2">
        <v>40256</v>
      </c>
      <c r="B2452" s="1">
        <f t="shared" si="76"/>
        <v>2010</v>
      </c>
      <c r="C2452" s="1">
        <f t="shared" si="77"/>
        <v>1</v>
      </c>
      <c r="D2452">
        <v>2906</v>
      </c>
      <c r="E2452" t="s">
        <v>36</v>
      </c>
      <c r="F2452" s="4">
        <v>430000</v>
      </c>
      <c r="G2452" t="s">
        <v>5</v>
      </c>
      <c r="H2452">
        <v>3</v>
      </c>
      <c r="I2452" s="4">
        <f>IF(E2452="Rhode Island", Table1[[#This Row],[price]]*$L$3, IF(E2452="Massachusetts", Table1[[#This Row],[price]]*$L$2, 1))</f>
        <v>430000</v>
      </c>
    </row>
    <row r="2453" spans="1:9" x14ac:dyDescent="0.25">
      <c r="A2453" s="2">
        <v>40256</v>
      </c>
      <c r="B2453" s="1">
        <f t="shared" si="76"/>
        <v>2010</v>
      </c>
      <c r="C2453" s="1">
        <f t="shared" si="77"/>
        <v>1</v>
      </c>
      <c r="D2453">
        <v>2905</v>
      </c>
      <c r="E2453" t="s">
        <v>36</v>
      </c>
      <c r="F2453" s="4">
        <v>455000</v>
      </c>
      <c r="G2453" t="s">
        <v>5</v>
      </c>
      <c r="H2453">
        <v>3</v>
      </c>
      <c r="I2453" s="4">
        <f>IF(E2453="Rhode Island", Table1[[#This Row],[price]]*$L$3, IF(E2453="Massachusetts", Table1[[#This Row],[price]]*$L$2, 1))</f>
        <v>455000</v>
      </c>
    </row>
    <row r="2454" spans="1:9" x14ac:dyDescent="0.25">
      <c r="A2454" s="2">
        <v>40256</v>
      </c>
      <c r="B2454" s="1">
        <f t="shared" si="76"/>
        <v>2010</v>
      </c>
      <c r="C2454" s="1">
        <f t="shared" si="77"/>
        <v>1</v>
      </c>
      <c r="D2454">
        <v>2905</v>
      </c>
      <c r="E2454" t="s">
        <v>36</v>
      </c>
      <c r="F2454" s="4">
        <v>505000</v>
      </c>
      <c r="G2454" t="s">
        <v>5</v>
      </c>
      <c r="H2454">
        <v>4</v>
      </c>
      <c r="I2454" s="4">
        <f>IF(E2454="Rhode Island", Table1[[#This Row],[price]]*$L$3, IF(E2454="Massachusetts", Table1[[#This Row],[price]]*$L$2, 1))</f>
        <v>505000</v>
      </c>
    </row>
    <row r="2455" spans="1:9" x14ac:dyDescent="0.25">
      <c r="A2455" s="2">
        <v>40256</v>
      </c>
      <c r="B2455" s="1">
        <f t="shared" si="76"/>
        <v>2010</v>
      </c>
      <c r="C2455" s="1">
        <f t="shared" si="77"/>
        <v>1</v>
      </c>
      <c r="D2455">
        <v>2905</v>
      </c>
      <c r="E2455" t="s">
        <v>36</v>
      </c>
      <c r="F2455" s="4">
        <v>512000</v>
      </c>
      <c r="G2455" t="s">
        <v>5</v>
      </c>
      <c r="H2455">
        <v>4</v>
      </c>
      <c r="I2455" s="4">
        <f>IF(E2455="Rhode Island", Table1[[#This Row],[price]]*$L$3, IF(E2455="Massachusetts", Table1[[#This Row],[price]]*$L$2, 1))</f>
        <v>512000</v>
      </c>
    </row>
    <row r="2456" spans="1:9" x14ac:dyDescent="0.25">
      <c r="A2456" s="2">
        <v>40256</v>
      </c>
      <c r="B2456" s="1">
        <f t="shared" si="76"/>
        <v>2010</v>
      </c>
      <c r="C2456" s="1">
        <f t="shared" si="77"/>
        <v>1</v>
      </c>
      <c r="D2456">
        <v>2900</v>
      </c>
      <c r="E2456" t="s">
        <v>37</v>
      </c>
      <c r="F2456" s="4">
        <v>620000</v>
      </c>
      <c r="G2456" t="s">
        <v>5</v>
      </c>
      <c r="H2456">
        <v>3</v>
      </c>
      <c r="I2456" s="4">
        <f>IF(E2456="Rhode Island", Table1[[#This Row],[price]]*$L$3, IF(E2456="Massachusetts", Table1[[#This Row],[price]]*$L$2, 1))</f>
        <v>620000</v>
      </c>
    </row>
    <row r="2457" spans="1:9" x14ac:dyDescent="0.25">
      <c r="A2457" s="2">
        <v>40256</v>
      </c>
      <c r="B2457" s="1">
        <f t="shared" si="76"/>
        <v>2010</v>
      </c>
      <c r="C2457" s="1">
        <f t="shared" si="77"/>
        <v>1</v>
      </c>
      <c r="D2457">
        <v>2602</v>
      </c>
      <c r="E2457" t="s">
        <v>37</v>
      </c>
      <c r="F2457" s="4">
        <v>640000</v>
      </c>
      <c r="G2457" t="s">
        <v>5</v>
      </c>
      <c r="H2457">
        <v>5</v>
      </c>
      <c r="I2457" s="4">
        <f>IF(E2457="Rhode Island", Table1[[#This Row],[price]]*$L$3, IF(E2457="Massachusetts", Table1[[#This Row],[price]]*$L$2, 1))</f>
        <v>640000</v>
      </c>
    </row>
    <row r="2458" spans="1:9" x14ac:dyDescent="0.25">
      <c r="A2458" s="2">
        <v>40256</v>
      </c>
      <c r="B2458" s="1">
        <f t="shared" si="76"/>
        <v>2010</v>
      </c>
      <c r="C2458" s="1">
        <f t="shared" si="77"/>
        <v>1</v>
      </c>
      <c r="D2458">
        <v>2607</v>
      </c>
      <c r="E2458" t="s">
        <v>37</v>
      </c>
      <c r="F2458" s="4">
        <v>760000</v>
      </c>
      <c r="G2458" t="s">
        <v>5</v>
      </c>
      <c r="H2458">
        <v>4</v>
      </c>
      <c r="I2458" s="4">
        <f>IF(E2458="Rhode Island", Table1[[#This Row],[price]]*$L$3, IF(E2458="Massachusetts", Table1[[#This Row],[price]]*$L$2, 1))</f>
        <v>760000</v>
      </c>
    </row>
    <row r="2459" spans="1:9" x14ac:dyDescent="0.25">
      <c r="A2459" s="2">
        <v>40256</v>
      </c>
      <c r="B2459" s="1">
        <f t="shared" si="76"/>
        <v>2010</v>
      </c>
      <c r="C2459" s="1">
        <f t="shared" si="77"/>
        <v>1</v>
      </c>
      <c r="D2459">
        <v>2604</v>
      </c>
      <c r="E2459" t="s">
        <v>37</v>
      </c>
      <c r="F2459" s="4">
        <v>433000</v>
      </c>
      <c r="G2459" t="s">
        <v>6</v>
      </c>
      <c r="H2459">
        <v>3</v>
      </c>
      <c r="I2459" s="4">
        <f>IF(E2459="Rhode Island", Table1[[#This Row],[price]]*$L$3, IF(E2459="Massachusetts", Table1[[#This Row],[price]]*$L$2, 1))</f>
        <v>433000</v>
      </c>
    </row>
    <row r="2460" spans="1:9" x14ac:dyDescent="0.25">
      <c r="A2460" s="2">
        <v>40256</v>
      </c>
      <c r="B2460" s="1">
        <f t="shared" si="76"/>
        <v>2010</v>
      </c>
      <c r="C2460" s="1">
        <f t="shared" si="77"/>
        <v>1</v>
      </c>
      <c r="D2460">
        <v>2604</v>
      </c>
      <c r="E2460" t="s">
        <v>37</v>
      </c>
      <c r="F2460" s="4">
        <v>1200000</v>
      </c>
      <c r="G2460" t="s">
        <v>6</v>
      </c>
      <c r="H2460">
        <v>2</v>
      </c>
      <c r="I2460" s="4">
        <f>IF(E2460="Rhode Island", Table1[[#This Row],[price]]*$L$3, IF(E2460="Massachusetts", Table1[[#This Row],[price]]*$L$2, 1))</f>
        <v>1200000</v>
      </c>
    </row>
    <row r="2461" spans="1:9" x14ac:dyDescent="0.25">
      <c r="A2461" s="2">
        <v>40257</v>
      </c>
      <c r="B2461" s="1">
        <f t="shared" si="76"/>
        <v>2010</v>
      </c>
      <c r="C2461" s="1">
        <f t="shared" si="77"/>
        <v>1</v>
      </c>
      <c r="D2461">
        <v>2905</v>
      </c>
      <c r="E2461" t="s">
        <v>36</v>
      </c>
      <c r="F2461" s="4">
        <v>387000</v>
      </c>
      <c r="G2461" t="s">
        <v>5</v>
      </c>
      <c r="H2461">
        <v>3</v>
      </c>
      <c r="I2461" s="4">
        <f>IF(E2461="Rhode Island", Table1[[#This Row],[price]]*$L$3, IF(E2461="Massachusetts", Table1[[#This Row],[price]]*$L$2, 1))</f>
        <v>387000</v>
      </c>
    </row>
    <row r="2462" spans="1:9" x14ac:dyDescent="0.25">
      <c r="A2462" s="2">
        <v>40257</v>
      </c>
      <c r="B2462" s="1">
        <f t="shared" si="76"/>
        <v>2010</v>
      </c>
      <c r="C2462" s="1">
        <f t="shared" si="77"/>
        <v>1</v>
      </c>
      <c r="D2462">
        <v>2902</v>
      </c>
      <c r="E2462" t="s">
        <v>36</v>
      </c>
      <c r="F2462" s="4">
        <v>831500</v>
      </c>
      <c r="G2462" t="s">
        <v>5</v>
      </c>
      <c r="H2462">
        <v>5</v>
      </c>
      <c r="I2462" s="4">
        <f>IF(E2462="Rhode Island", Table1[[#This Row],[price]]*$L$3, IF(E2462="Massachusetts", Table1[[#This Row],[price]]*$L$2, 1))</f>
        <v>831500</v>
      </c>
    </row>
    <row r="2463" spans="1:9" x14ac:dyDescent="0.25">
      <c r="A2463" s="2">
        <v>40259</v>
      </c>
      <c r="B2463" s="1">
        <f t="shared" si="76"/>
        <v>2010</v>
      </c>
      <c r="C2463" s="1">
        <f t="shared" si="77"/>
        <v>1</v>
      </c>
      <c r="D2463">
        <v>2615</v>
      </c>
      <c r="E2463" t="s">
        <v>37</v>
      </c>
      <c r="F2463" s="4">
        <v>401622</v>
      </c>
      <c r="G2463" t="s">
        <v>5</v>
      </c>
      <c r="H2463">
        <v>3</v>
      </c>
      <c r="I2463" s="4">
        <f>IF(E2463="Rhode Island", Table1[[#This Row],[price]]*$L$3, IF(E2463="Massachusetts", Table1[[#This Row],[price]]*$L$2, 1))</f>
        <v>401622</v>
      </c>
    </row>
    <row r="2464" spans="1:9" x14ac:dyDescent="0.25">
      <c r="A2464" s="2">
        <v>40259</v>
      </c>
      <c r="B2464" s="1">
        <f t="shared" si="76"/>
        <v>2010</v>
      </c>
      <c r="C2464" s="1">
        <f t="shared" si="77"/>
        <v>1</v>
      </c>
      <c r="D2464">
        <v>2905</v>
      </c>
      <c r="E2464" t="s">
        <v>36</v>
      </c>
      <c r="F2464" s="4">
        <v>410000</v>
      </c>
      <c r="G2464" t="s">
        <v>5</v>
      </c>
      <c r="H2464">
        <v>3</v>
      </c>
      <c r="I2464" s="4">
        <f>IF(E2464="Rhode Island", Table1[[#This Row],[price]]*$L$3, IF(E2464="Massachusetts", Table1[[#This Row],[price]]*$L$2, 1))</f>
        <v>410000</v>
      </c>
    </row>
    <row r="2465" spans="1:9" x14ac:dyDescent="0.25">
      <c r="A2465" s="2">
        <v>40259</v>
      </c>
      <c r="B2465" s="1">
        <f t="shared" si="76"/>
        <v>2010</v>
      </c>
      <c r="C2465" s="1">
        <f t="shared" si="77"/>
        <v>1</v>
      </c>
      <c r="D2465">
        <v>2903</v>
      </c>
      <c r="E2465" t="s">
        <v>36</v>
      </c>
      <c r="F2465" s="4">
        <v>600000</v>
      </c>
      <c r="G2465" t="s">
        <v>5</v>
      </c>
      <c r="H2465">
        <v>4</v>
      </c>
      <c r="I2465" s="4">
        <f>IF(E2465="Rhode Island", Table1[[#This Row],[price]]*$L$3, IF(E2465="Massachusetts", Table1[[#This Row],[price]]*$L$2, 1))</f>
        <v>600000</v>
      </c>
    </row>
    <row r="2466" spans="1:9" x14ac:dyDescent="0.25">
      <c r="A2466" s="2">
        <v>40260</v>
      </c>
      <c r="B2466" s="1">
        <f t="shared" si="76"/>
        <v>2010</v>
      </c>
      <c r="C2466" s="1">
        <f t="shared" si="77"/>
        <v>1</v>
      </c>
      <c r="D2466">
        <v>2906</v>
      </c>
      <c r="E2466" t="s">
        <v>36</v>
      </c>
      <c r="F2466" s="4">
        <v>385000</v>
      </c>
      <c r="G2466" t="s">
        <v>5</v>
      </c>
      <c r="H2466">
        <v>3</v>
      </c>
      <c r="I2466" s="4">
        <f>IF(E2466="Rhode Island", Table1[[#This Row],[price]]*$L$3, IF(E2466="Massachusetts", Table1[[#This Row],[price]]*$L$2, 1))</f>
        <v>385000</v>
      </c>
    </row>
    <row r="2467" spans="1:9" x14ac:dyDescent="0.25">
      <c r="A2467" s="2">
        <v>40260</v>
      </c>
      <c r="B2467" s="1">
        <f t="shared" si="76"/>
        <v>2010</v>
      </c>
      <c r="C2467" s="1">
        <f t="shared" si="77"/>
        <v>1</v>
      </c>
      <c r="D2467">
        <v>2906</v>
      </c>
      <c r="E2467" t="s">
        <v>36</v>
      </c>
      <c r="F2467" s="4">
        <v>390000</v>
      </c>
      <c r="G2467" t="s">
        <v>5</v>
      </c>
      <c r="H2467">
        <v>3</v>
      </c>
      <c r="I2467" s="4">
        <f>IF(E2467="Rhode Island", Table1[[#This Row],[price]]*$L$3, IF(E2467="Massachusetts", Table1[[#This Row],[price]]*$L$2, 1))</f>
        <v>390000</v>
      </c>
    </row>
    <row r="2468" spans="1:9" x14ac:dyDescent="0.25">
      <c r="A2468" s="2">
        <v>40260</v>
      </c>
      <c r="B2468" s="1">
        <f t="shared" si="76"/>
        <v>2010</v>
      </c>
      <c r="C2468" s="1">
        <f t="shared" si="77"/>
        <v>1</v>
      </c>
      <c r="D2468">
        <v>2615</v>
      </c>
      <c r="E2468" t="s">
        <v>37</v>
      </c>
      <c r="F2468" s="4">
        <v>417575</v>
      </c>
      <c r="G2468" t="s">
        <v>5</v>
      </c>
      <c r="H2468">
        <v>3</v>
      </c>
      <c r="I2468" s="4">
        <f>IF(E2468="Rhode Island", Table1[[#This Row],[price]]*$L$3, IF(E2468="Massachusetts", Table1[[#This Row],[price]]*$L$2, 1))</f>
        <v>417575</v>
      </c>
    </row>
    <row r="2469" spans="1:9" x14ac:dyDescent="0.25">
      <c r="A2469" s="2">
        <v>40260</v>
      </c>
      <c r="B2469" s="1">
        <f t="shared" si="76"/>
        <v>2010</v>
      </c>
      <c r="C2469" s="1">
        <f t="shared" si="77"/>
        <v>1</v>
      </c>
      <c r="D2469">
        <v>2912</v>
      </c>
      <c r="E2469" t="s">
        <v>36</v>
      </c>
      <c r="F2469" s="4">
        <v>466000</v>
      </c>
      <c r="G2469" t="s">
        <v>5</v>
      </c>
      <c r="H2469">
        <v>4</v>
      </c>
      <c r="I2469" s="4">
        <f>IF(E2469="Rhode Island", Table1[[#This Row],[price]]*$L$3, IF(E2469="Massachusetts", Table1[[#This Row],[price]]*$L$2, 1))</f>
        <v>466000</v>
      </c>
    </row>
    <row r="2470" spans="1:9" x14ac:dyDescent="0.25">
      <c r="A2470" s="2">
        <v>40260</v>
      </c>
      <c r="B2470" s="1">
        <f t="shared" si="76"/>
        <v>2010</v>
      </c>
      <c r="C2470" s="1">
        <f t="shared" si="77"/>
        <v>1</v>
      </c>
      <c r="D2470">
        <v>2617</v>
      </c>
      <c r="E2470" t="s">
        <v>37</v>
      </c>
      <c r="F2470" s="4">
        <v>470000</v>
      </c>
      <c r="G2470" t="s">
        <v>5</v>
      </c>
      <c r="H2470">
        <v>4</v>
      </c>
      <c r="I2470" s="4">
        <f>IF(E2470="Rhode Island", Table1[[#This Row],[price]]*$L$3, IF(E2470="Massachusetts", Table1[[#This Row],[price]]*$L$2, 1))</f>
        <v>470000</v>
      </c>
    </row>
    <row r="2471" spans="1:9" x14ac:dyDescent="0.25">
      <c r="A2471" s="2">
        <v>40260</v>
      </c>
      <c r="B2471" s="1">
        <f t="shared" si="76"/>
        <v>2010</v>
      </c>
      <c r="C2471" s="1">
        <f t="shared" si="77"/>
        <v>1</v>
      </c>
      <c r="D2471">
        <v>2602</v>
      </c>
      <c r="E2471" t="s">
        <v>37</v>
      </c>
      <c r="F2471" s="4">
        <v>520000</v>
      </c>
      <c r="G2471" t="s">
        <v>5</v>
      </c>
      <c r="H2471">
        <v>3</v>
      </c>
      <c r="I2471" s="4">
        <f>IF(E2471="Rhode Island", Table1[[#This Row],[price]]*$L$3, IF(E2471="Massachusetts", Table1[[#This Row],[price]]*$L$2, 1))</f>
        <v>520000</v>
      </c>
    </row>
    <row r="2472" spans="1:9" x14ac:dyDescent="0.25">
      <c r="A2472" s="2">
        <v>40261</v>
      </c>
      <c r="B2472" s="1">
        <f t="shared" si="76"/>
        <v>2010</v>
      </c>
      <c r="C2472" s="1">
        <f t="shared" si="77"/>
        <v>1</v>
      </c>
      <c r="D2472">
        <v>2903</v>
      </c>
      <c r="E2472" t="s">
        <v>36</v>
      </c>
      <c r="F2472" s="4">
        <v>441000</v>
      </c>
      <c r="G2472" t="s">
        <v>5</v>
      </c>
      <c r="H2472">
        <v>3</v>
      </c>
      <c r="I2472" s="4">
        <f>IF(E2472="Rhode Island", Table1[[#This Row],[price]]*$L$3, IF(E2472="Massachusetts", Table1[[#This Row],[price]]*$L$2, 1))</f>
        <v>441000</v>
      </c>
    </row>
    <row r="2473" spans="1:9" x14ac:dyDescent="0.25">
      <c r="A2473" s="2">
        <v>40261</v>
      </c>
      <c r="B2473" s="1">
        <f t="shared" si="76"/>
        <v>2010</v>
      </c>
      <c r="C2473" s="1">
        <f t="shared" si="77"/>
        <v>1</v>
      </c>
      <c r="D2473">
        <v>2905</v>
      </c>
      <c r="E2473" t="s">
        <v>36</v>
      </c>
      <c r="F2473" s="4">
        <v>477500</v>
      </c>
      <c r="G2473" t="s">
        <v>5</v>
      </c>
      <c r="H2473">
        <v>4</v>
      </c>
      <c r="I2473" s="4">
        <f>IF(E2473="Rhode Island", Table1[[#This Row],[price]]*$L$3, IF(E2473="Massachusetts", Table1[[#This Row],[price]]*$L$2, 1))</f>
        <v>477500</v>
      </c>
    </row>
    <row r="2474" spans="1:9" x14ac:dyDescent="0.25">
      <c r="A2474" s="2">
        <v>40261</v>
      </c>
      <c r="B2474" s="1">
        <f t="shared" si="76"/>
        <v>2010</v>
      </c>
      <c r="C2474" s="1">
        <f t="shared" si="77"/>
        <v>1</v>
      </c>
      <c r="D2474">
        <v>2913</v>
      </c>
      <c r="E2474" t="s">
        <v>36</v>
      </c>
      <c r="F2474" s="4">
        <v>487600</v>
      </c>
      <c r="G2474" t="s">
        <v>5</v>
      </c>
      <c r="H2474">
        <v>4</v>
      </c>
      <c r="I2474" s="4">
        <f>IF(E2474="Rhode Island", Table1[[#This Row],[price]]*$L$3, IF(E2474="Massachusetts", Table1[[#This Row],[price]]*$L$2, 1))</f>
        <v>487600</v>
      </c>
    </row>
    <row r="2475" spans="1:9" x14ac:dyDescent="0.25">
      <c r="A2475" s="2">
        <v>40261</v>
      </c>
      <c r="B2475" s="1">
        <f t="shared" si="76"/>
        <v>2010</v>
      </c>
      <c r="C2475" s="1">
        <f t="shared" si="77"/>
        <v>1</v>
      </c>
      <c r="D2475">
        <v>2612</v>
      </c>
      <c r="E2475" t="s">
        <v>37</v>
      </c>
      <c r="F2475" s="4">
        <v>1040000</v>
      </c>
      <c r="G2475" t="s">
        <v>5</v>
      </c>
      <c r="H2475">
        <v>4</v>
      </c>
      <c r="I2475" s="4">
        <f>IF(E2475="Rhode Island", Table1[[#This Row],[price]]*$L$3, IF(E2475="Massachusetts", Table1[[#This Row],[price]]*$L$2, 1))</f>
        <v>1040000</v>
      </c>
    </row>
    <row r="2476" spans="1:9" x14ac:dyDescent="0.25">
      <c r="A2476" s="2">
        <v>40262</v>
      </c>
      <c r="B2476" s="1">
        <f t="shared" si="76"/>
        <v>2010</v>
      </c>
      <c r="C2476" s="1">
        <f t="shared" si="77"/>
        <v>1</v>
      </c>
      <c r="D2476">
        <v>2906</v>
      </c>
      <c r="E2476" t="s">
        <v>36</v>
      </c>
      <c r="F2476" s="4">
        <v>406500</v>
      </c>
      <c r="G2476" t="s">
        <v>5</v>
      </c>
      <c r="H2476">
        <v>3</v>
      </c>
      <c r="I2476" s="4">
        <f>IF(E2476="Rhode Island", Table1[[#This Row],[price]]*$L$3, IF(E2476="Massachusetts", Table1[[#This Row],[price]]*$L$2, 1))</f>
        <v>406500</v>
      </c>
    </row>
    <row r="2477" spans="1:9" x14ac:dyDescent="0.25">
      <c r="A2477" s="2">
        <v>40262</v>
      </c>
      <c r="B2477" s="1">
        <f t="shared" si="76"/>
        <v>2010</v>
      </c>
      <c r="C2477" s="1">
        <f t="shared" si="77"/>
        <v>1</v>
      </c>
      <c r="D2477">
        <v>2914</v>
      </c>
      <c r="E2477" t="s">
        <v>36</v>
      </c>
      <c r="F2477" s="4">
        <v>438000</v>
      </c>
      <c r="G2477" t="s">
        <v>5</v>
      </c>
      <c r="H2477">
        <v>3</v>
      </c>
      <c r="I2477" s="4">
        <f>IF(E2477="Rhode Island", Table1[[#This Row],[price]]*$L$3, IF(E2477="Massachusetts", Table1[[#This Row],[price]]*$L$2, 1))</f>
        <v>438000</v>
      </c>
    </row>
    <row r="2478" spans="1:9" x14ac:dyDescent="0.25">
      <c r="A2478" s="2">
        <v>40262</v>
      </c>
      <c r="B2478" s="1">
        <f t="shared" si="76"/>
        <v>2010</v>
      </c>
      <c r="C2478" s="1">
        <f t="shared" si="77"/>
        <v>1</v>
      </c>
      <c r="D2478">
        <v>2611</v>
      </c>
      <c r="E2478" t="s">
        <v>37</v>
      </c>
      <c r="F2478" s="4">
        <v>445000</v>
      </c>
      <c r="G2478" t="s">
        <v>5</v>
      </c>
      <c r="H2478">
        <v>3</v>
      </c>
      <c r="I2478" s="4">
        <f>IF(E2478="Rhode Island", Table1[[#This Row],[price]]*$L$3, IF(E2478="Massachusetts", Table1[[#This Row],[price]]*$L$2, 1))</f>
        <v>445000</v>
      </c>
    </row>
    <row r="2479" spans="1:9" x14ac:dyDescent="0.25">
      <c r="A2479" s="2">
        <v>40262</v>
      </c>
      <c r="B2479" s="1">
        <f t="shared" si="76"/>
        <v>2010</v>
      </c>
      <c r="C2479" s="1">
        <f t="shared" si="77"/>
        <v>1</v>
      </c>
      <c r="D2479">
        <v>2914</v>
      </c>
      <c r="E2479" t="s">
        <v>36</v>
      </c>
      <c r="F2479" s="4">
        <v>458000</v>
      </c>
      <c r="G2479" t="s">
        <v>5</v>
      </c>
      <c r="H2479">
        <v>4</v>
      </c>
      <c r="I2479" s="4">
        <f>IF(E2479="Rhode Island", Table1[[#This Row],[price]]*$L$3, IF(E2479="Massachusetts", Table1[[#This Row],[price]]*$L$2, 1))</f>
        <v>458000</v>
      </c>
    </row>
    <row r="2480" spans="1:9" x14ac:dyDescent="0.25">
      <c r="A2480" s="2">
        <v>40262</v>
      </c>
      <c r="B2480" s="1">
        <f t="shared" si="76"/>
        <v>2010</v>
      </c>
      <c r="C2480" s="1">
        <f t="shared" si="77"/>
        <v>1</v>
      </c>
      <c r="D2480">
        <v>2615</v>
      </c>
      <c r="E2480" t="s">
        <v>37</v>
      </c>
      <c r="F2480" s="4">
        <v>510000</v>
      </c>
      <c r="G2480" t="s">
        <v>5</v>
      </c>
      <c r="H2480">
        <v>4</v>
      </c>
      <c r="I2480" s="4">
        <f>IF(E2480="Rhode Island", Table1[[#This Row],[price]]*$L$3, IF(E2480="Massachusetts", Table1[[#This Row],[price]]*$L$2, 1))</f>
        <v>510000</v>
      </c>
    </row>
    <row r="2481" spans="1:9" x14ac:dyDescent="0.25">
      <c r="A2481" s="2">
        <v>40262</v>
      </c>
      <c r="B2481" s="1">
        <f t="shared" si="76"/>
        <v>2010</v>
      </c>
      <c r="C2481" s="1">
        <f t="shared" si="77"/>
        <v>1</v>
      </c>
      <c r="D2481">
        <v>2902</v>
      </c>
      <c r="E2481" t="s">
        <v>36</v>
      </c>
      <c r="F2481" s="4">
        <v>520000</v>
      </c>
      <c r="G2481" t="s">
        <v>5</v>
      </c>
      <c r="H2481">
        <v>3</v>
      </c>
      <c r="I2481" s="4">
        <f>IF(E2481="Rhode Island", Table1[[#This Row],[price]]*$L$3, IF(E2481="Massachusetts", Table1[[#This Row],[price]]*$L$2, 1))</f>
        <v>520000</v>
      </c>
    </row>
    <row r="2482" spans="1:9" x14ac:dyDescent="0.25">
      <c r="A2482" s="2">
        <v>40262</v>
      </c>
      <c r="B2482" s="1">
        <f t="shared" si="76"/>
        <v>2010</v>
      </c>
      <c r="C2482" s="1">
        <f t="shared" si="77"/>
        <v>1</v>
      </c>
      <c r="D2482">
        <v>2914</v>
      </c>
      <c r="E2482" t="s">
        <v>36</v>
      </c>
      <c r="F2482" s="4">
        <v>525000</v>
      </c>
      <c r="G2482" t="s">
        <v>5</v>
      </c>
      <c r="H2482">
        <v>4</v>
      </c>
      <c r="I2482" s="4">
        <f>IF(E2482="Rhode Island", Table1[[#This Row],[price]]*$L$3, IF(E2482="Massachusetts", Table1[[#This Row],[price]]*$L$2, 1))</f>
        <v>525000</v>
      </c>
    </row>
    <row r="2483" spans="1:9" x14ac:dyDescent="0.25">
      <c r="A2483" s="2">
        <v>40262</v>
      </c>
      <c r="B2483" s="1">
        <f t="shared" si="76"/>
        <v>2010</v>
      </c>
      <c r="C2483" s="1">
        <f t="shared" si="77"/>
        <v>1</v>
      </c>
      <c r="D2483">
        <v>2904</v>
      </c>
      <c r="E2483" t="s">
        <v>36</v>
      </c>
      <c r="F2483" s="4">
        <v>775000</v>
      </c>
      <c r="G2483" t="s">
        <v>5</v>
      </c>
      <c r="H2483">
        <v>4</v>
      </c>
      <c r="I2483" s="4">
        <f>IF(E2483="Rhode Island", Table1[[#This Row],[price]]*$L$3, IF(E2483="Massachusetts", Table1[[#This Row],[price]]*$L$2, 1))</f>
        <v>775000</v>
      </c>
    </row>
    <row r="2484" spans="1:9" x14ac:dyDescent="0.25">
      <c r="A2484" s="2">
        <v>40262</v>
      </c>
      <c r="B2484" s="1">
        <f t="shared" si="76"/>
        <v>2010</v>
      </c>
      <c r="C2484" s="1">
        <f t="shared" si="77"/>
        <v>1</v>
      </c>
      <c r="D2484">
        <v>2914</v>
      </c>
      <c r="E2484" t="s">
        <v>36</v>
      </c>
      <c r="F2484" s="4">
        <v>880000</v>
      </c>
      <c r="G2484" t="s">
        <v>5</v>
      </c>
      <c r="H2484">
        <v>4</v>
      </c>
      <c r="I2484" s="4">
        <f>IF(E2484="Rhode Island", Table1[[#This Row],[price]]*$L$3, IF(E2484="Massachusetts", Table1[[#This Row],[price]]*$L$2, 1))</f>
        <v>880000</v>
      </c>
    </row>
    <row r="2485" spans="1:9" x14ac:dyDescent="0.25">
      <c r="A2485" s="2">
        <v>40263</v>
      </c>
      <c r="B2485" s="1">
        <f t="shared" si="76"/>
        <v>2010</v>
      </c>
      <c r="C2485" s="1">
        <f t="shared" si="77"/>
        <v>1</v>
      </c>
      <c r="D2485">
        <v>2913</v>
      </c>
      <c r="E2485" t="s">
        <v>36</v>
      </c>
      <c r="F2485" s="4">
        <v>440000</v>
      </c>
      <c r="G2485" t="s">
        <v>5</v>
      </c>
      <c r="H2485">
        <v>3</v>
      </c>
      <c r="I2485" s="4">
        <f>IF(E2485="Rhode Island", Table1[[#This Row],[price]]*$L$3, IF(E2485="Massachusetts", Table1[[#This Row],[price]]*$L$2, 1))</f>
        <v>440000</v>
      </c>
    </row>
    <row r="2486" spans="1:9" x14ac:dyDescent="0.25">
      <c r="A2486" s="2">
        <v>40264</v>
      </c>
      <c r="B2486" s="1">
        <f t="shared" si="76"/>
        <v>2010</v>
      </c>
      <c r="C2486" s="1">
        <f t="shared" si="77"/>
        <v>1</v>
      </c>
      <c r="D2486">
        <v>2615</v>
      </c>
      <c r="E2486" t="s">
        <v>37</v>
      </c>
      <c r="F2486" s="4">
        <v>427000</v>
      </c>
      <c r="G2486" t="s">
        <v>5</v>
      </c>
      <c r="H2486">
        <v>3</v>
      </c>
      <c r="I2486" s="4">
        <f>IF(E2486="Rhode Island", Table1[[#This Row],[price]]*$L$3, IF(E2486="Massachusetts", Table1[[#This Row],[price]]*$L$2, 1))</f>
        <v>427000</v>
      </c>
    </row>
    <row r="2487" spans="1:9" x14ac:dyDescent="0.25">
      <c r="A2487" s="2">
        <v>40264</v>
      </c>
      <c r="B2487" s="1">
        <f t="shared" si="76"/>
        <v>2010</v>
      </c>
      <c r="C2487" s="1">
        <f t="shared" si="77"/>
        <v>1</v>
      </c>
      <c r="D2487">
        <v>2913</v>
      </c>
      <c r="E2487" t="s">
        <v>36</v>
      </c>
      <c r="F2487" s="4">
        <v>444000</v>
      </c>
      <c r="G2487" t="s">
        <v>5</v>
      </c>
      <c r="H2487">
        <v>3</v>
      </c>
      <c r="I2487" s="4">
        <f>IF(E2487="Rhode Island", Table1[[#This Row],[price]]*$L$3, IF(E2487="Massachusetts", Table1[[#This Row],[price]]*$L$2, 1))</f>
        <v>444000</v>
      </c>
    </row>
    <row r="2488" spans="1:9" x14ac:dyDescent="0.25">
      <c r="A2488" s="2">
        <v>40266</v>
      </c>
      <c r="B2488" s="1">
        <f t="shared" si="76"/>
        <v>2010</v>
      </c>
      <c r="C2488" s="1">
        <f t="shared" si="77"/>
        <v>1</v>
      </c>
      <c r="D2488">
        <v>2906</v>
      </c>
      <c r="E2488" t="s">
        <v>36</v>
      </c>
      <c r="F2488" s="4">
        <v>389950</v>
      </c>
      <c r="G2488" t="s">
        <v>5</v>
      </c>
      <c r="H2488">
        <v>3</v>
      </c>
      <c r="I2488" s="4">
        <f>IF(E2488="Rhode Island", Table1[[#This Row],[price]]*$L$3, IF(E2488="Massachusetts", Table1[[#This Row],[price]]*$L$2, 1))</f>
        <v>389950</v>
      </c>
    </row>
    <row r="2489" spans="1:9" x14ac:dyDescent="0.25">
      <c r="A2489" s="2">
        <v>40266</v>
      </c>
      <c r="B2489" s="1">
        <f t="shared" si="76"/>
        <v>2010</v>
      </c>
      <c r="C2489" s="1">
        <f t="shared" si="77"/>
        <v>1</v>
      </c>
      <c r="D2489">
        <v>2615</v>
      </c>
      <c r="E2489" t="s">
        <v>37</v>
      </c>
      <c r="F2489" s="4">
        <v>390000</v>
      </c>
      <c r="G2489" t="s">
        <v>5</v>
      </c>
      <c r="H2489">
        <v>3</v>
      </c>
      <c r="I2489" s="4">
        <f>IF(E2489="Rhode Island", Table1[[#This Row],[price]]*$L$3, IF(E2489="Massachusetts", Table1[[#This Row],[price]]*$L$2, 1))</f>
        <v>390000</v>
      </c>
    </row>
    <row r="2490" spans="1:9" x14ac:dyDescent="0.25">
      <c r="A2490" s="2">
        <v>40266</v>
      </c>
      <c r="B2490" s="1">
        <f t="shared" si="76"/>
        <v>2010</v>
      </c>
      <c r="C2490" s="1">
        <f t="shared" si="77"/>
        <v>1</v>
      </c>
      <c r="D2490">
        <v>2905</v>
      </c>
      <c r="E2490" t="s">
        <v>36</v>
      </c>
      <c r="F2490" s="4">
        <v>449950</v>
      </c>
      <c r="G2490" t="s">
        <v>5</v>
      </c>
      <c r="H2490">
        <v>4</v>
      </c>
      <c r="I2490" s="4">
        <f>IF(E2490="Rhode Island", Table1[[#This Row],[price]]*$L$3, IF(E2490="Massachusetts", Table1[[#This Row],[price]]*$L$2, 1))</f>
        <v>449950</v>
      </c>
    </row>
    <row r="2491" spans="1:9" x14ac:dyDescent="0.25">
      <c r="A2491" s="2">
        <v>40266</v>
      </c>
      <c r="B2491" s="1">
        <f t="shared" si="76"/>
        <v>2010</v>
      </c>
      <c r="C2491" s="1">
        <f t="shared" si="77"/>
        <v>1</v>
      </c>
      <c r="D2491">
        <v>2913</v>
      </c>
      <c r="E2491" t="s">
        <v>36</v>
      </c>
      <c r="F2491" s="4">
        <v>460000</v>
      </c>
      <c r="G2491" t="s">
        <v>5</v>
      </c>
      <c r="H2491">
        <v>4</v>
      </c>
      <c r="I2491" s="4">
        <f>IF(E2491="Rhode Island", Table1[[#This Row],[price]]*$L$3, IF(E2491="Massachusetts", Table1[[#This Row],[price]]*$L$2, 1))</f>
        <v>460000</v>
      </c>
    </row>
    <row r="2492" spans="1:9" x14ac:dyDescent="0.25">
      <c r="A2492" s="2">
        <v>40266</v>
      </c>
      <c r="B2492" s="1">
        <f t="shared" si="76"/>
        <v>2010</v>
      </c>
      <c r="C2492" s="1">
        <f t="shared" si="77"/>
        <v>1</v>
      </c>
      <c r="D2492">
        <v>2906</v>
      </c>
      <c r="E2492" t="s">
        <v>36</v>
      </c>
      <c r="F2492" s="4">
        <v>490000</v>
      </c>
      <c r="G2492" t="s">
        <v>5</v>
      </c>
      <c r="H2492">
        <v>4</v>
      </c>
      <c r="I2492" s="4">
        <f>IF(E2492="Rhode Island", Table1[[#This Row],[price]]*$L$3, IF(E2492="Massachusetts", Table1[[#This Row],[price]]*$L$2, 1))</f>
        <v>490000</v>
      </c>
    </row>
    <row r="2493" spans="1:9" x14ac:dyDescent="0.25">
      <c r="A2493" s="2">
        <v>40266</v>
      </c>
      <c r="B2493" s="1">
        <f t="shared" si="76"/>
        <v>2010</v>
      </c>
      <c r="C2493" s="1">
        <f t="shared" si="77"/>
        <v>1</v>
      </c>
      <c r="D2493">
        <v>2612</v>
      </c>
      <c r="E2493" t="s">
        <v>37</v>
      </c>
      <c r="F2493" s="4">
        <v>385000</v>
      </c>
      <c r="G2493" t="s">
        <v>6</v>
      </c>
      <c r="H2493">
        <v>1</v>
      </c>
      <c r="I2493" s="4">
        <f>IF(E2493="Rhode Island", Table1[[#This Row],[price]]*$L$3, IF(E2493="Massachusetts", Table1[[#This Row],[price]]*$L$2, 1))</f>
        <v>385000</v>
      </c>
    </row>
    <row r="2494" spans="1:9" x14ac:dyDescent="0.25">
      <c r="A2494" s="2">
        <v>40267</v>
      </c>
      <c r="B2494" s="1">
        <f t="shared" si="76"/>
        <v>2010</v>
      </c>
      <c r="C2494" s="1">
        <f t="shared" si="77"/>
        <v>1</v>
      </c>
      <c r="D2494">
        <v>2602</v>
      </c>
      <c r="E2494" t="s">
        <v>37</v>
      </c>
      <c r="F2494" s="4">
        <v>367000</v>
      </c>
      <c r="G2494" t="s">
        <v>5</v>
      </c>
      <c r="H2494">
        <v>2</v>
      </c>
      <c r="I2494" s="4">
        <f>IF(E2494="Rhode Island", Table1[[#This Row],[price]]*$L$3, IF(E2494="Massachusetts", Table1[[#This Row],[price]]*$L$2, 1))</f>
        <v>367000</v>
      </c>
    </row>
    <row r="2495" spans="1:9" x14ac:dyDescent="0.25">
      <c r="A2495" s="2">
        <v>40267</v>
      </c>
      <c r="B2495" s="1">
        <f t="shared" si="76"/>
        <v>2010</v>
      </c>
      <c r="C2495" s="1">
        <f t="shared" si="77"/>
        <v>1</v>
      </c>
      <c r="D2495">
        <v>2615</v>
      </c>
      <c r="E2495" t="s">
        <v>37</v>
      </c>
      <c r="F2495" s="4">
        <v>422500</v>
      </c>
      <c r="G2495" t="s">
        <v>5</v>
      </c>
      <c r="H2495">
        <v>3</v>
      </c>
      <c r="I2495" s="4">
        <f>IF(E2495="Rhode Island", Table1[[#This Row],[price]]*$L$3, IF(E2495="Massachusetts", Table1[[#This Row],[price]]*$L$2, 1))</f>
        <v>422500</v>
      </c>
    </row>
    <row r="2496" spans="1:9" x14ac:dyDescent="0.25">
      <c r="A2496" s="2">
        <v>40267</v>
      </c>
      <c r="B2496" s="1">
        <f t="shared" si="76"/>
        <v>2010</v>
      </c>
      <c r="C2496" s="1">
        <f t="shared" si="77"/>
        <v>1</v>
      </c>
      <c r="D2496">
        <v>2905</v>
      </c>
      <c r="E2496" t="s">
        <v>36</v>
      </c>
      <c r="F2496" s="4">
        <v>540000</v>
      </c>
      <c r="G2496" t="s">
        <v>5</v>
      </c>
      <c r="H2496">
        <v>4</v>
      </c>
      <c r="I2496" s="4">
        <f>IF(E2496="Rhode Island", Table1[[#This Row],[price]]*$L$3, IF(E2496="Massachusetts", Table1[[#This Row],[price]]*$L$2, 1))</f>
        <v>540000</v>
      </c>
    </row>
    <row r="2497" spans="1:9" x14ac:dyDescent="0.25">
      <c r="A2497" s="2">
        <v>40267</v>
      </c>
      <c r="B2497" s="1">
        <f t="shared" si="76"/>
        <v>2010</v>
      </c>
      <c r="C2497" s="1">
        <f t="shared" si="77"/>
        <v>1</v>
      </c>
      <c r="D2497">
        <v>2615</v>
      </c>
      <c r="E2497" t="s">
        <v>37</v>
      </c>
      <c r="F2497" s="4">
        <v>546500</v>
      </c>
      <c r="G2497" t="s">
        <v>5</v>
      </c>
      <c r="H2497">
        <v>4</v>
      </c>
      <c r="I2497" s="4">
        <f>IF(E2497="Rhode Island", Table1[[#This Row],[price]]*$L$3, IF(E2497="Massachusetts", Table1[[#This Row],[price]]*$L$2, 1))</f>
        <v>546500</v>
      </c>
    </row>
    <row r="2498" spans="1:9" x14ac:dyDescent="0.25">
      <c r="A2498" s="2">
        <v>40267</v>
      </c>
      <c r="B2498" s="1">
        <f t="shared" ref="B2498:B2561" si="78">YEAR(A2498)</f>
        <v>2010</v>
      </c>
      <c r="C2498" s="1">
        <f t="shared" ref="C2498:C2561" si="79">ROUNDUP(MONTH(A2498)/3,0)</f>
        <v>1</v>
      </c>
      <c r="D2498">
        <v>2914</v>
      </c>
      <c r="E2498" t="s">
        <v>36</v>
      </c>
      <c r="F2498" s="4">
        <v>550000</v>
      </c>
      <c r="G2498" t="s">
        <v>5</v>
      </c>
      <c r="H2498">
        <v>4</v>
      </c>
      <c r="I2498" s="4">
        <f>IF(E2498="Rhode Island", Table1[[#This Row],[price]]*$L$3, IF(E2498="Massachusetts", Table1[[#This Row],[price]]*$L$2, 1))</f>
        <v>550000</v>
      </c>
    </row>
    <row r="2499" spans="1:9" x14ac:dyDescent="0.25">
      <c r="A2499" s="2">
        <v>40267</v>
      </c>
      <c r="B2499" s="1">
        <f t="shared" si="78"/>
        <v>2010</v>
      </c>
      <c r="C2499" s="1">
        <f t="shared" si="79"/>
        <v>1</v>
      </c>
      <c r="D2499">
        <v>2913</v>
      </c>
      <c r="E2499" t="s">
        <v>36</v>
      </c>
      <c r="F2499" s="4">
        <v>650000</v>
      </c>
      <c r="G2499" t="s">
        <v>5</v>
      </c>
      <c r="H2499">
        <v>5</v>
      </c>
      <c r="I2499" s="4">
        <f>IF(E2499="Rhode Island", Table1[[#This Row],[price]]*$L$3, IF(E2499="Massachusetts", Table1[[#This Row],[price]]*$L$2, 1))</f>
        <v>650000</v>
      </c>
    </row>
    <row r="2500" spans="1:9" x14ac:dyDescent="0.25">
      <c r="A2500" s="2">
        <v>40267</v>
      </c>
      <c r="B2500" s="1">
        <f t="shared" si="78"/>
        <v>2010</v>
      </c>
      <c r="C2500" s="1">
        <f t="shared" si="79"/>
        <v>1</v>
      </c>
      <c r="D2500">
        <v>2602</v>
      </c>
      <c r="E2500" t="s">
        <v>37</v>
      </c>
      <c r="F2500" s="4">
        <v>685250</v>
      </c>
      <c r="G2500" t="s">
        <v>5</v>
      </c>
      <c r="H2500">
        <v>3</v>
      </c>
      <c r="I2500" s="4">
        <f>IF(E2500="Rhode Island", Table1[[#This Row],[price]]*$L$3, IF(E2500="Massachusetts", Table1[[#This Row],[price]]*$L$2, 1))</f>
        <v>685250</v>
      </c>
    </row>
    <row r="2501" spans="1:9" x14ac:dyDescent="0.25">
      <c r="A2501" s="2">
        <v>40267</v>
      </c>
      <c r="B2501" s="1">
        <f t="shared" si="78"/>
        <v>2010</v>
      </c>
      <c r="C2501" s="1">
        <f t="shared" si="79"/>
        <v>1</v>
      </c>
      <c r="D2501">
        <v>2617</v>
      </c>
      <c r="E2501" t="s">
        <v>37</v>
      </c>
      <c r="F2501" s="4">
        <v>770000</v>
      </c>
      <c r="G2501" t="s">
        <v>5</v>
      </c>
      <c r="H2501">
        <v>4</v>
      </c>
      <c r="I2501" s="4">
        <f>IF(E2501="Rhode Island", Table1[[#This Row],[price]]*$L$3, IF(E2501="Massachusetts", Table1[[#This Row],[price]]*$L$2, 1))</f>
        <v>770000</v>
      </c>
    </row>
    <row r="2502" spans="1:9" x14ac:dyDescent="0.25">
      <c r="A2502" s="2">
        <v>40267</v>
      </c>
      <c r="B2502" s="1">
        <f t="shared" si="78"/>
        <v>2010</v>
      </c>
      <c r="C2502" s="1">
        <f t="shared" si="79"/>
        <v>1</v>
      </c>
      <c r="D2502">
        <v>2602</v>
      </c>
      <c r="E2502" t="s">
        <v>37</v>
      </c>
      <c r="F2502" s="4">
        <v>353500</v>
      </c>
      <c r="G2502" t="s">
        <v>6</v>
      </c>
      <c r="H2502">
        <v>1</v>
      </c>
      <c r="I2502" s="4">
        <f>IF(E2502="Rhode Island", Table1[[#This Row],[price]]*$L$3, IF(E2502="Massachusetts", Table1[[#This Row],[price]]*$L$2, 1))</f>
        <v>353500</v>
      </c>
    </row>
    <row r="2503" spans="1:9" x14ac:dyDescent="0.25">
      <c r="A2503" s="2">
        <v>40267</v>
      </c>
      <c r="B2503" s="1">
        <f t="shared" si="78"/>
        <v>2010</v>
      </c>
      <c r="C2503" s="1">
        <f t="shared" si="79"/>
        <v>1</v>
      </c>
      <c r="D2503">
        <v>2602</v>
      </c>
      <c r="E2503" t="s">
        <v>37</v>
      </c>
      <c r="F2503" s="4">
        <v>400000</v>
      </c>
      <c r="G2503" t="s">
        <v>6</v>
      </c>
      <c r="H2503">
        <v>2</v>
      </c>
      <c r="I2503" s="4">
        <f>IF(E2503="Rhode Island", Table1[[#This Row],[price]]*$L$3, IF(E2503="Massachusetts", Table1[[#This Row],[price]]*$L$2, 1))</f>
        <v>400000</v>
      </c>
    </row>
    <row r="2504" spans="1:9" x14ac:dyDescent="0.25">
      <c r="A2504" s="2">
        <v>40268</v>
      </c>
      <c r="B2504" s="1">
        <f t="shared" si="78"/>
        <v>2010</v>
      </c>
      <c r="C2504" s="1">
        <f t="shared" si="79"/>
        <v>1</v>
      </c>
      <c r="D2504">
        <v>2905</v>
      </c>
      <c r="E2504" t="s">
        <v>36</v>
      </c>
      <c r="F2504" s="4">
        <v>419000</v>
      </c>
      <c r="G2504" t="s">
        <v>5</v>
      </c>
      <c r="H2504">
        <v>3</v>
      </c>
      <c r="I2504" s="4">
        <f>IF(E2504="Rhode Island", Table1[[#This Row],[price]]*$L$3, IF(E2504="Massachusetts", Table1[[#This Row],[price]]*$L$2, 1))</f>
        <v>419000</v>
      </c>
    </row>
    <row r="2505" spans="1:9" x14ac:dyDescent="0.25">
      <c r="A2505" s="2">
        <v>40268</v>
      </c>
      <c r="B2505" s="1">
        <f t="shared" si="78"/>
        <v>2010</v>
      </c>
      <c r="C2505" s="1">
        <f t="shared" si="79"/>
        <v>1</v>
      </c>
      <c r="D2505">
        <v>2602</v>
      </c>
      <c r="E2505" t="s">
        <v>37</v>
      </c>
      <c r="F2505" s="4">
        <v>635000</v>
      </c>
      <c r="G2505" t="s">
        <v>5</v>
      </c>
      <c r="H2505">
        <v>4</v>
      </c>
      <c r="I2505" s="4">
        <f>IF(E2505="Rhode Island", Table1[[#This Row],[price]]*$L$3, IF(E2505="Massachusetts", Table1[[#This Row],[price]]*$L$2, 1))</f>
        <v>635000</v>
      </c>
    </row>
    <row r="2506" spans="1:9" x14ac:dyDescent="0.25">
      <c r="A2506" s="2">
        <v>40268</v>
      </c>
      <c r="B2506" s="1">
        <f t="shared" si="78"/>
        <v>2010</v>
      </c>
      <c r="C2506" s="1">
        <f t="shared" si="79"/>
        <v>1</v>
      </c>
      <c r="D2506">
        <v>2617</v>
      </c>
      <c r="E2506" t="s">
        <v>37</v>
      </c>
      <c r="F2506" s="4">
        <v>420000</v>
      </c>
      <c r="G2506" t="s">
        <v>6</v>
      </c>
      <c r="H2506">
        <v>2</v>
      </c>
      <c r="I2506" s="4">
        <f>IF(E2506="Rhode Island", Table1[[#This Row],[price]]*$L$3, IF(E2506="Massachusetts", Table1[[#This Row],[price]]*$L$2, 1))</f>
        <v>420000</v>
      </c>
    </row>
    <row r="2507" spans="1:9" x14ac:dyDescent="0.25">
      <c r="A2507" s="2">
        <v>40269</v>
      </c>
      <c r="B2507" s="1">
        <f t="shared" si="78"/>
        <v>2010</v>
      </c>
      <c r="C2507" s="1">
        <f t="shared" si="79"/>
        <v>2</v>
      </c>
      <c r="D2507">
        <v>2906</v>
      </c>
      <c r="E2507" t="s">
        <v>36</v>
      </c>
      <c r="F2507" s="4">
        <v>359000</v>
      </c>
      <c r="G2507" t="s">
        <v>5</v>
      </c>
      <c r="H2507">
        <v>3</v>
      </c>
      <c r="I2507" s="4">
        <f>IF(E2507="Rhode Island", Table1[[#This Row],[price]]*$L$3, IF(E2507="Massachusetts", Table1[[#This Row],[price]]*$L$2, 1))</f>
        <v>359000</v>
      </c>
    </row>
    <row r="2508" spans="1:9" x14ac:dyDescent="0.25">
      <c r="A2508" s="2">
        <v>40269</v>
      </c>
      <c r="B2508" s="1">
        <f t="shared" si="78"/>
        <v>2010</v>
      </c>
      <c r="C2508" s="1">
        <f t="shared" si="79"/>
        <v>2</v>
      </c>
      <c r="D2508">
        <v>2604</v>
      </c>
      <c r="E2508" t="s">
        <v>37</v>
      </c>
      <c r="F2508" s="4">
        <v>425000</v>
      </c>
      <c r="G2508" t="s">
        <v>5</v>
      </c>
      <c r="H2508">
        <v>2</v>
      </c>
      <c r="I2508" s="4">
        <f>IF(E2508="Rhode Island", Table1[[#This Row],[price]]*$L$3, IF(E2508="Massachusetts", Table1[[#This Row],[price]]*$L$2, 1))</f>
        <v>425000</v>
      </c>
    </row>
    <row r="2509" spans="1:9" x14ac:dyDescent="0.25">
      <c r="A2509" s="2">
        <v>40269</v>
      </c>
      <c r="B2509" s="1">
        <f t="shared" si="78"/>
        <v>2010</v>
      </c>
      <c r="C2509" s="1">
        <f t="shared" si="79"/>
        <v>2</v>
      </c>
      <c r="D2509">
        <v>2611</v>
      </c>
      <c r="E2509" t="s">
        <v>37</v>
      </c>
      <c r="F2509" s="4">
        <v>427000</v>
      </c>
      <c r="G2509" t="s">
        <v>5</v>
      </c>
      <c r="H2509">
        <v>3</v>
      </c>
      <c r="I2509" s="4">
        <f>IF(E2509="Rhode Island", Table1[[#This Row],[price]]*$L$3, IF(E2509="Massachusetts", Table1[[#This Row],[price]]*$L$2, 1))</f>
        <v>427000</v>
      </c>
    </row>
    <row r="2510" spans="1:9" x14ac:dyDescent="0.25">
      <c r="A2510" s="2">
        <v>40269</v>
      </c>
      <c r="B2510" s="1">
        <f t="shared" si="78"/>
        <v>2010</v>
      </c>
      <c r="C2510" s="1">
        <f t="shared" si="79"/>
        <v>2</v>
      </c>
      <c r="D2510">
        <v>2906</v>
      </c>
      <c r="E2510" t="s">
        <v>36</v>
      </c>
      <c r="F2510" s="4">
        <v>439950</v>
      </c>
      <c r="G2510" t="s">
        <v>5</v>
      </c>
      <c r="H2510">
        <v>3</v>
      </c>
      <c r="I2510" s="4">
        <f>IF(E2510="Rhode Island", Table1[[#This Row],[price]]*$L$3, IF(E2510="Massachusetts", Table1[[#This Row],[price]]*$L$2, 1))</f>
        <v>439950</v>
      </c>
    </row>
    <row r="2511" spans="1:9" x14ac:dyDescent="0.25">
      <c r="A2511" s="2">
        <v>40269</v>
      </c>
      <c r="B2511" s="1">
        <f t="shared" si="78"/>
        <v>2010</v>
      </c>
      <c r="C2511" s="1">
        <f t="shared" si="79"/>
        <v>2</v>
      </c>
      <c r="D2511">
        <v>2615</v>
      </c>
      <c r="E2511" t="s">
        <v>37</v>
      </c>
      <c r="F2511" s="4">
        <v>440150</v>
      </c>
      <c r="G2511" t="s">
        <v>5</v>
      </c>
      <c r="H2511">
        <v>3</v>
      </c>
      <c r="I2511" s="4">
        <f>IF(E2511="Rhode Island", Table1[[#This Row],[price]]*$L$3, IF(E2511="Massachusetts", Table1[[#This Row],[price]]*$L$2, 1))</f>
        <v>440150</v>
      </c>
    </row>
    <row r="2512" spans="1:9" x14ac:dyDescent="0.25">
      <c r="A2512" s="2">
        <v>40269</v>
      </c>
      <c r="B2512" s="1">
        <f t="shared" si="78"/>
        <v>2010</v>
      </c>
      <c r="C2512" s="1">
        <f t="shared" si="79"/>
        <v>2</v>
      </c>
      <c r="D2512">
        <v>2905</v>
      </c>
      <c r="E2512" t="s">
        <v>36</v>
      </c>
      <c r="F2512" s="4">
        <v>495000</v>
      </c>
      <c r="G2512" t="s">
        <v>5</v>
      </c>
      <c r="H2512">
        <v>3</v>
      </c>
      <c r="I2512" s="4">
        <f>IF(E2512="Rhode Island", Table1[[#This Row],[price]]*$L$3, IF(E2512="Massachusetts", Table1[[#This Row],[price]]*$L$2, 1))</f>
        <v>495000</v>
      </c>
    </row>
    <row r="2513" spans="1:9" x14ac:dyDescent="0.25">
      <c r="A2513" s="2">
        <v>40269</v>
      </c>
      <c r="B2513" s="1">
        <f t="shared" si="78"/>
        <v>2010</v>
      </c>
      <c r="C2513" s="1">
        <f t="shared" si="79"/>
        <v>2</v>
      </c>
      <c r="D2513">
        <v>2617</v>
      </c>
      <c r="E2513" t="s">
        <v>37</v>
      </c>
      <c r="F2513" s="4">
        <v>513000</v>
      </c>
      <c r="G2513" t="s">
        <v>5</v>
      </c>
      <c r="H2513">
        <v>3</v>
      </c>
      <c r="I2513" s="4">
        <f>IF(E2513="Rhode Island", Table1[[#This Row],[price]]*$L$3, IF(E2513="Massachusetts", Table1[[#This Row],[price]]*$L$2, 1))</f>
        <v>513000</v>
      </c>
    </row>
    <row r="2514" spans="1:9" x14ac:dyDescent="0.25">
      <c r="A2514" s="2">
        <v>40269</v>
      </c>
      <c r="B2514" s="1">
        <f t="shared" si="78"/>
        <v>2010</v>
      </c>
      <c r="C2514" s="1">
        <f t="shared" si="79"/>
        <v>2</v>
      </c>
      <c r="D2514">
        <v>2904</v>
      </c>
      <c r="E2514" t="s">
        <v>36</v>
      </c>
      <c r="F2514" s="4">
        <v>570000</v>
      </c>
      <c r="G2514" t="s">
        <v>5</v>
      </c>
      <c r="H2514">
        <v>4</v>
      </c>
      <c r="I2514" s="4">
        <f>IF(E2514="Rhode Island", Table1[[#This Row],[price]]*$L$3, IF(E2514="Massachusetts", Table1[[#This Row],[price]]*$L$2, 1))</f>
        <v>570000</v>
      </c>
    </row>
    <row r="2515" spans="1:9" x14ac:dyDescent="0.25">
      <c r="A2515" s="2">
        <v>40269</v>
      </c>
      <c r="B2515" s="1">
        <f t="shared" si="78"/>
        <v>2010</v>
      </c>
      <c r="C2515" s="1">
        <f t="shared" si="79"/>
        <v>2</v>
      </c>
      <c r="D2515">
        <v>2912</v>
      </c>
      <c r="E2515" t="s">
        <v>36</v>
      </c>
      <c r="F2515" s="4">
        <v>616000</v>
      </c>
      <c r="G2515" t="s">
        <v>5</v>
      </c>
      <c r="H2515">
        <v>4</v>
      </c>
      <c r="I2515" s="4">
        <f>IF(E2515="Rhode Island", Table1[[#This Row],[price]]*$L$3, IF(E2515="Massachusetts", Table1[[#This Row],[price]]*$L$2, 1))</f>
        <v>616000</v>
      </c>
    </row>
    <row r="2516" spans="1:9" x14ac:dyDescent="0.25">
      <c r="A2516" s="2">
        <v>40269</v>
      </c>
      <c r="B2516" s="1">
        <f t="shared" si="78"/>
        <v>2010</v>
      </c>
      <c r="C2516" s="1">
        <f t="shared" si="79"/>
        <v>2</v>
      </c>
      <c r="D2516">
        <v>2614</v>
      </c>
      <c r="E2516" t="s">
        <v>37</v>
      </c>
      <c r="F2516" s="4">
        <v>629000</v>
      </c>
      <c r="G2516" t="s">
        <v>5</v>
      </c>
      <c r="H2516">
        <v>3</v>
      </c>
      <c r="I2516" s="4">
        <f>IF(E2516="Rhode Island", Table1[[#This Row],[price]]*$L$3, IF(E2516="Massachusetts", Table1[[#This Row],[price]]*$L$2, 1))</f>
        <v>629000</v>
      </c>
    </row>
    <row r="2517" spans="1:9" x14ac:dyDescent="0.25">
      <c r="A2517" s="2">
        <v>40269</v>
      </c>
      <c r="B2517" s="1">
        <f t="shared" si="78"/>
        <v>2010</v>
      </c>
      <c r="C2517" s="1">
        <f t="shared" si="79"/>
        <v>2</v>
      </c>
      <c r="D2517">
        <v>2902</v>
      </c>
      <c r="E2517" t="s">
        <v>36</v>
      </c>
      <c r="F2517" s="4">
        <v>950000</v>
      </c>
      <c r="G2517" t="s">
        <v>5</v>
      </c>
      <c r="H2517">
        <v>5</v>
      </c>
      <c r="I2517" s="4">
        <f>IF(E2517="Rhode Island", Table1[[#This Row],[price]]*$L$3, IF(E2517="Massachusetts", Table1[[#This Row],[price]]*$L$2, 1))</f>
        <v>950000</v>
      </c>
    </row>
    <row r="2518" spans="1:9" x14ac:dyDescent="0.25">
      <c r="A2518" s="2">
        <v>40270</v>
      </c>
      <c r="B2518" s="1">
        <f t="shared" si="78"/>
        <v>2010</v>
      </c>
      <c r="C2518" s="1">
        <f t="shared" si="79"/>
        <v>2</v>
      </c>
      <c r="D2518">
        <v>2607</v>
      </c>
      <c r="E2518" t="s">
        <v>37</v>
      </c>
      <c r="F2518" s="4">
        <v>850000</v>
      </c>
      <c r="G2518" t="s">
        <v>5</v>
      </c>
      <c r="H2518">
        <v>4</v>
      </c>
      <c r="I2518" s="4">
        <f>IF(E2518="Rhode Island", Table1[[#This Row],[price]]*$L$3, IF(E2518="Massachusetts", Table1[[#This Row],[price]]*$L$2, 1))</f>
        <v>850000</v>
      </c>
    </row>
    <row r="2519" spans="1:9" x14ac:dyDescent="0.25">
      <c r="A2519" s="2">
        <v>40271</v>
      </c>
      <c r="B2519" s="1">
        <f t="shared" si="78"/>
        <v>2010</v>
      </c>
      <c r="C2519" s="1">
        <f t="shared" si="79"/>
        <v>2</v>
      </c>
      <c r="D2519">
        <v>2614</v>
      </c>
      <c r="E2519" t="s">
        <v>37</v>
      </c>
      <c r="F2519" s="4">
        <v>665000</v>
      </c>
      <c r="G2519" t="s">
        <v>5</v>
      </c>
      <c r="H2519">
        <v>4</v>
      </c>
      <c r="I2519" s="4">
        <f>IF(E2519="Rhode Island", Table1[[#This Row],[price]]*$L$3, IF(E2519="Massachusetts", Table1[[#This Row],[price]]*$L$2, 1))</f>
        <v>665000</v>
      </c>
    </row>
    <row r="2520" spans="1:9" x14ac:dyDescent="0.25">
      <c r="A2520" s="2">
        <v>40274</v>
      </c>
      <c r="B2520" s="1">
        <f t="shared" si="78"/>
        <v>2010</v>
      </c>
      <c r="C2520" s="1">
        <f t="shared" si="79"/>
        <v>2</v>
      </c>
      <c r="D2520">
        <v>2617</v>
      </c>
      <c r="E2520" t="s">
        <v>37</v>
      </c>
      <c r="F2520" s="4">
        <v>515500</v>
      </c>
      <c r="G2520" t="s">
        <v>5</v>
      </c>
      <c r="H2520">
        <v>4</v>
      </c>
      <c r="I2520" s="4">
        <f>IF(E2520="Rhode Island", Table1[[#This Row],[price]]*$L$3, IF(E2520="Massachusetts", Table1[[#This Row],[price]]*$L$2, 1))</f>
        <v>515500</v>
      </c>
    </row>
    <row r="2521" spans="1:9" x14ac:dyDescent="0.25">
      <c r="A2521" s="2">
        <v>40274</v>
      </c>
      <c r="B2521" s="1">
        <f t="shared" si="78"/>
        <v>2010</v>
      </c>
      <c r="C2521" s="1">
        <f t="shared" si="79"/>
        <v>2</v>
      </c>
      <c r="D2521">
        <v>2602</v>
      </c>
      <c r="E2521" t="s">
        <v>37</v>
      </c>
      <c r="F2521" s="4">
        <v>807000</v>
      </c>
      <c r="G2521" t="s">
        <v>5</v>
      </c>
      <c r="H2521">
        <v>3</v>
      </c>
      <c r="I2521" s="4">
        <f>IF(E2521="Rhode Island", Table1[[#This Row],[price]]*$L$3, IF(E2521="Massachusetts", Table1[[#This Row],[price]]*$L$2, 1))</f>
        <v>807000</v>
      </c>
    </row>
    <row r="2522" spans="1:9" x14ac:dyDescent="0.25">
      <c r="A2522" s="2">
        <v>40275</v>
      </c>
      <c r="B2522" s="1">
        <f t="shared" si="78"/>
        <v>2010</v>
      </c>
      <c r="C2522" s="1">
        <f t="shared" si="79"/>
        <v>2</v>
      </c>
      <c r="D2522">
        <v>2617</v>
      </c>
      <c r="E2522" t="s">
        <v>37</v>
      </c>
      <c r="F2522" s="4">
        <v>500000</v>
      </c>
      <c r="G2522" t="s">
        <v>5</v>
      </c>
      <c r="H2522">
        <v>3</v>
      </c>
      <c r="I2522" s="4">
        <f>IF(E2522="Rhode Island", Table1[[#This Row],[price]]*$L$3, IF(E2522="Massachusetts", Table1[[#This Row],[price]]*$L$2, 1))</f>
        <v>500000</v>
      </c>
    </row>
    <row r="2523" spans="1:9" x14ac:dyDescent="0.25">
      <c r="A2523" s="2">
        <v>40275</v>
      </c>
      <c r="B2523" s="1">
        <f t="shared" si="78"/>
        <v>2010</v>
      </c>
      <c r="C2523" s="1">
        <f t="shared" si="79"/>
        <v>2</v>
      </c>
      <c r="D2523">
        <v>2606</v>
      </c>
      <c r="E2523" t="s">
        <v>37</v>
      </c>
      <c r="F2523" s="4">
        <v>575000</v>
      </c>
      <c r="G2523" t="s">
        <v>5</v>
      </c>
      <c r="H2523">
        <v>3</v>
      </c>
      <c r="I2523" s="4">
        <f>IF(E2523="Rhode Island", Table1[[#This Row],[price]]*$L$3, IF(E2523="Massachusetts", Table1[[#This Row],[price]]*$L$2, 1))</f>
        <v>575000</v>
      </c>
    </row>
    <row r="2524" spans="1:9" x14ac:dyDescent="0.25">
      <c r="A2524" s="2">
        <v>40275</v>
      </c>
      <c r="B2524" s="1">
        <f t="shared" si="78"/>
        <v>2010</v>
      </c>
      <c r="C2524" s="1">
        <f t="shared" si="79"/>
        <v>2</v>
      </c>
      <c r="D2524">
        <v>2602</v>
      </c>
      <c r="E2524" t="s">
        <v>37</v>
      </c>
      <c r="F2524" s="4">
        <v>620000</v>
      </c>
      <c r="G2524" t="s">
        <v>5</v>
      </c>
      <c r="H2524">
        <v>3</v>
      </c>
      <c r="I2524" s="4">
        <f>IF(E2524="Rhode Island", Table1[[#This Row],[price]]*$L$3, IF(E2524="Massachusetts", Table1[[#This Row],[price]]*$L$2, 1))</f>
        <v>620000</v>
      </c>
    </row>
    <row r="2525" spans="1:9" x14ac:dyDescent="0.25">
      <c r="A2525" s="2">
        <v>40275</v>
      </c>
      <c r="B2525" s="1">
        <f t="shared" si="78"/>
        <v>2010</v>
      </c>
      <c r="C2525" s="1">
        <f t="shared" si="79"/>
        <v>2</v>
      </c>
      <c r="D2525">
        <v>2607</v>
      </c>
      <c r="E2525" t="s">
        <v>37</v>
      </c>
      <c r="F2525" s="4">
        <v>875000</v>
      </c>
      <c r="G2525" t="s">
        <v>5</v>
      </c>
      <c r="H2525">
        <v>4</v>
      </c>
      <c r="I2525" s="4">
        <f>IF(E2525="Rhode Island", Table1[[#This Row],[price]]*$L$3, IF(E2525="Massachusetts", Table1[[#This Row],[price]]*$L$2, 1))</f>
        <v>875000</v>
      </c>
    </row>
    <row r="2526" spans="1:9" x14ac:dyDescent="0.25">
      <c r="A2526" s="2">
        <v>40276</v>
      </c>
      <c r="B2526" s="1">
        <f t="shared" si="78"/>
        <v>2010</v>
      </c>
      <c r="C2526" s="1">
        <f t="shared" si="79"/>
        <v>2</v>
      </c>
      <c r="D2526">
        <v>2902</v>
      </c>
      <c r="E2526" t="s">
        <v>36</v>
      </c>
      <c r="F2526" s="4">
        <v>409000</v>
      </c>
      <c r="G2526" t="s">
        <v>5</v>
      </c>
      <c r="H2526">
        <v>3</v>
      </c>
      <c r="I2526" s="4">
        <f>IF(E2526="Rhode Island", Table1[[#This Row],[price]]*$L$3, IF(E2526="Massachusetts", Table1[[#This Row],[price]]*$L$2, 1))</f>
        <v>409000</v>
      </c>
    </row>
    <row r="2527" spans="1:9" x14ac:dyDescent="0.25">
      <c r="A2527" s="2">
        <v>40276</v>
      </c>
      <c r="B2527" s="1">
        <f t="shared" si="78"/>
        <v>2010</v>
      </c>
      <c r="C2527" s="1">
        <f t="shared" si="79"/>
        <v>2</v>
      </c>
      <c r="D2527">
        <v>2615</v>
      </c>
      <c r="E2527" t="s">
        <v>37</v>
      </c>
      <c r="F2527" s="4">
        <v>470200</v>
      </c>
      <c r="G2527" t="s">
        <v>5</v>
      </c>
      <c r="H2527">
        <v>4</v>
      </c>
      <c r="I2527" s="4">
        <f>IF(E2527="Rhode Island", Table1[[#This Row],[price]]*$L$3, IF(E2527="Massachusetts", Table1[[#This Row],[price]]*$L$2, 1))</f>
        <v>470200</v>
      </c>
    </row>
    <row r="2528" spans="1:9" x14ac:dyDescent="0.25">
      <c r="A2528" s="2">
        <v>40276</v>
      </c>
      <c r="B2528" s="1">
        <f t="shared" si="78"/>
        <v>2010</v>
      </c>
      <c r="C2528" s="1">
        <f t="shared" si="79"/>
        <v>2</v>
      </c>
      <c r="D2528">
        <v>2905</v>
      </c>
      <c r="E2528" t="s">
        <v>36</v>
      </c>
      <c r="F2528" s="4">
        <v>530000</v>
      </c>
      <c r="G2528" t="s">
        <v>5</v>
      </c>
      <c r="H2528">
        <v>4</v>
      </c>
      <c r="I2528" s="4">
        <f>IF(E2528="Rhode Island", Table1[[#This Row],[price]]*$L$3, IF(E2528="Massachusetts", Table1[[#This Row],[price]]*$L$2, 1))</f>
        <v>530000</v>
      </c>
    </row>
    <row r="2529" spans="1:9" x14ac:dyDescent="0.25">
      <c r="A2529" s="2">
        <v>40276</v>
      </c>
      <c r="B2529" s="1">
        <f t="shared" si="78"/>
        <v>2010</v>
      </c>
      <c r="C2529" s="1">
        <f t="shared" si="79"/>
        <v>2</v>
      </c>
      <c r="D2529">
        <v>2905</v>
      </c>
      <c r="E2529" t="s">
        <v>36</v>
      </c>
      <c r="F2529" s="4">
        <v>560000</v>
      </c>
      <c r="G2529" t="s">
        <v>5</v>
      </c>
      <c r="H2529">
        <v>5</v>
      </c>
      <c r="I2529" s="4">
        <f>IF(E2529="Rhode Island", Table1[[#This Row],[price]]*$L$3, IF(E2529="Massachusetts", Table1[[#This Row],[price]]*$L$2, 1))</f>
        <v>560000</v>
      </c>
    </row>
    <row r="2530" spans="1:9" x14ac:dyDescent="0.25">
      <c r="A2530" s="2">
        <v>40276</v>
      </c>
      <c r="B2530" s="1">
        <f t="shared" si="78"/>
        <v>2010</v>
      </c>
      <c r="C2530" s="1">
        <f t="shared" si="79"/>
        <v>2</v>
      </c>
      <c r="D2530">
        <v>2611</v>
      </c>
      <c r="E2530" t="s">
        <v>37</v>
      </c>
      <c r="F2530" s="4">
        <v>645000</v>
      </c>
      <c r="G2530" t="s">
        <v>5</v>
      </c>
      <c r="H2530">
        <v>4</v>
      </c>
      <c r="I2530" s="4">
        <f>IF(E2530="Rhode Island", Table1[[#This Row],[price]]*$L$3, IF(E2530="Massachusetts", Table1[[#This Row],[price]]*$L$2, 1))</f>
        <v>645000</v>
      </c>
    </row>
    <row r="2531" spans="1:9" x14ac:dyDescent="0.25">
      <c r="A2531" s="2">
        <v>40276</v>
      </c>
      <c r="B2531" s="1">
        <f t="shared" si="78"/>
        <v>2010</v>
      </c>
      <c r="C2531" s="1">
        <f t="shared" si="79"/>
        <v>2</v>
      </c>
      <c r="D2531">
        <v>2914</v>
      </c>
      <c r="E2531" t="s">
        <v>36</v>
      </c>
      <c r="F2531" s="4">
        <v>685000</v>
      </c>
      <c r="G2531" t="s">
        <v>5</v>
      </c>
      <c r="H2531">
        <v>4</v>
      </c>
      <c r="I2531" s="4">
        <f>IF(E2531="Rhode Island", Table1[[#This Row],[price]]*$L$3, IF(E2531="Massachusetts", Table1[[#This Row],[price]]*$L$2, 1))</f>
        <v>685000</v>
      </c>
    </row>
    <row r="2532" spans="1:9" x14ac:dyDescent="0.25">
      <c r="A2532" s="2">
        <v>40276</v>
      </c>
      <c r="B2532" s="1">
        <f t="shared" si="78"/>
        <v>2010</v>
      </c>
      <c r="C2532" s="1">
        <f t="shared" si="79"/>
        <v>2</v>
      </c>
      <c r="D2532">
        <v>2913</v>
      </c>
      <c r="E2532" t="s">
        <v>36</v>
      </c>
      <c r="F2532" s="4">
        <v>797500</v>
      </c>
      <c r="G2532" t="s">
        <v>5</v>
      </c>
      <c r="H2532">
        <v>5</v>
      </c>
      <c r="I2532" s="4">
        <f>IF(E2532="Rhode Island", Table1[[#This Row],[price]]*$L$3, IF(E2532="Massachusetts", Table1[[#This Row],[price]]*$L$2, 1))</f>
        <v>797500</v>
      </c>
    </row>
    <row r="2533" spans="1:9" x14ac:dyDescent="0.25">
      <c r="A2533" s="2">
        <v>40276</v>
      </c>
      <c r="B2533" s="1">
        <f t="shared" si="78"/>
        <v>2010</v>
      </c>
      <c r="C2533" s="1">
        <f t="shared" si="79"/>
        <v>2</v>
      </c>
      <c r="D2533">
        <v>2602</v>
      </c>
      <c r="E2533" t="s">
        <v>37</v>
      </c>
      <c r="F2533" s="4">
        <v>832650</v>
      </c>
      <c r="G2533" t="s">
        <v>5</v>
      </c>
      <c r="H2533">
        <v>3</v>
      </c>
      <c r="I2533" s="4">
        <f>IF(E2533="Rhode Island", Table1[[#This Row],[price]]*$L$3, IF(E2533="Massachusetts", Table1[[#This Row],[price]]*$L$2, 1))</f>
        <v>832650</v>
      </c>
    </row>
    <row r="2534" spans="1:9" x14ac:dyDescent="0.25">
      <c r="A2534" s="2">
        <v>40276</v>
      </c>
      <c r="B2534" s="1">
        <f t="shared" si="78"/>
        <v>2010</v>
      </c>
      <c r="C2534" s="1">
        <f t="shared" si="79"/>
        <v>2</v>
      </c>
      <c r="D2534">
        <v>2603</v>
      </c>
      <c r="E2534" t="s">
        <v>37</v>
      </c>
      <c r="F2534" s="4">
        <v>875000</v>
      </c>
      <c r="G2534" t="s">
        <v>5</v>
      </c>
      <c r="H2534">
        <v>4</v>
      </c>
      <c r="I2534" s="4">
        <f>IF(E2534="Rhode Island", Table1[[#This Row],[price]]*$L$3, IF(E2534="Massachusetts", Table1[[#This Row],[price]]*$L$2, 1))</f>
        <v>875000</v>
      </c>
    </row>
    <row r="2535" spans="1:9" x14ac:dyDescent="0.25">
      <c r="A2535" s="2">
        <v>40276</v>
      </c>
      <c r="B2535" s="1">
        <f t="shared" si="78"/>
        <v>2010</v>
      </c>
      <c r="C2535" s="1">
        <f t="shared" si="79"/>
        <v>2</v>
      </c>
      <c r="D2535">
        <v>2913</v>
      </c>
      <c r="E2535" t="s">
        <v>36</v>
      </c>
      <c r="F2535" s="4">
        <v>1580000</v>
      </c>
      <c r="G2535" t="s">
        <v>5</v>
      </c>
      <c r="H2535">
        <v>4</v>
      </c>
      <c r="I2535" s="4">
        <f>IF(E2535="Rhode Island", Table1[[#This Row],[price]]*$L$3, IF(E2535="Massachusetts", Table1[[#This Row],[price]]*$L$2, 1))</f>
        <v>1580000</v>
      </c>
    </row>
    <row r="2536" spans="1:9" x14ac:dyDescent="0.25">
      <c r="A2536" s="2">
        <v>40277</v>
      </c>
      <c r="B2536" s="1">
        <f t="shared" si="78"/>
        <v>2010</v>
      </c>
      <c r="C2536" s="1">
        <f t="shared" si="79"/>
        <v>2</v>
      </c>
      <c r="D2536">
        <v>2905</v>
      </c>
      <c r="E2536" t="s">
        <v>36</v>
      </c>
      <c r="F2536" s="4">
        <v>465100</v>
      </c>
      <c r="G2536" t="s">
        <v>5</v>
      </c>
      <c r="H2536">
        <v>3</v>
      </c>
      <c r="I2536" s="4">
        <f>IF(E2536="Rhode Island", Table1[[#This Row],[price]]*$L$3, IF(E2536="Massachusetts", Table1[[#This Row],[price]]*$L$2, 1))</f>
        <v>465100</v>
      </c>
    </row>
    <row r="2537" spans="1:9" x14ac:dyDescent="0.25">
      <c r="A2537" s="2">
        <v>40277</v>
      </c>
      <c r="B2537" s="1">
        <f t="shared" si="78"/>
        <v>2010</v>
      </c>
      <c r="C2537" s="1">
        <f t="shared" si="79"/>
        <v>2</v>
      </c>
      <c r="D2537">
        <v>2905</v>
      </c>
      <c r="E2537" t="s">
        <v>36</v>
      </c>
      <c r="F2537" s="4">
        <v>475000</v>
      </c>
      <c r="G2537" t="s">
        <v>5</v>
      </c>
      <c r="H2537">
        <v>3</v>
      </c>
      <c r="I2537" s="4">
        <f>IF(E2537="Rhode Island", Table1[[#This Row],[price]]*$L$3, IF(E2537="Massachusetts", Table1[[#This Row],[price]]*$L$2, 1))</f>
        <v>475000</v>
      </c>
    </row>
    <row r="2538" spans="1:9" x14ac:dyDescent="0.25">
      <c r="A2538" s="2">
        <v>40277</v>
      </c>
      <c r="B2538" s="1">
        <f t="shared" si="78"/>
        <v>2010</v>
      </c>
      <c r="C2538" s="1">
        <f t="shared" si="79"/>
        <v>2</v>
      </c>
      <c r="D2538">
        <v>2902</v>
      </c>
      <c r="E2538" t="s">
        <v>36</v>
      </c>
      <c r="F2538" s="4">
        <v>528000</v>
      </c>
      <c r="G2538" t="s">
        <v>5</v>
      </c>
      <c r="H2538">
        <v>4</v>
      </c>
      <c r="I2538" s="4">
        <f>IF(E2538="Rhode Island", Table1[[#This Row],[price]]*$L$3, IF(E2538="Massachusetts", Table1[[#This Row],[price]]*$L$2, 1))</f>
        <v>528000</v>
      </c>
    </row>
    <row r="2539" spans="1:9" x14ac:dyDescent="0.25">
      <c r="A2539" s="2">
        <v>40277</v>
      </c>
      <c r="B2539" s="1">
        <f t="shared" si="78"/>
        <v>2010</v>
      </c>
      <c r="C2539" s="1">
        <f t="shared" si="79"/>
        <v>2</v>
      </c>
      <c r="D2539">
        <v>2602</v>
      </c>
      <c r="E2539" t="s">
        <v>37</v>
      </c>
      <c r="F2539" s="4">
        <v>612000</v>
      </c>
      <c r="G2539" t="s">
        <v>5</v>
      </c>
      <c r="H2539">
        <v>3</v>
      </c>
      <c r="I2539" s="4">
        <f>IF(E2539="Rhode Island", Table1[[#This Row],[price]]*$L$3, IF(E2539="Massachusetts", Table1[[#This Row],[price]]*$L$2, 1))</f>
        <v>612000</v>
      </c>
    </row>
    <row r="2540" spans="1:9" x14ac:dyDescent="0.25">
      <c r="A2540" s="2">
        <v>40277</v>
      </c>
      <c r="B2540" s="1">
        <f t="shared" si="78"/>
        <v>2010</v>
      </c>
      <c r="C2540" s="1">
        <f t="shared" si="79"/>
        <v>2</v>
      </c>
      <c r="D2540">
        <v>2913</v>
      </c>
      <c r="E2540" t="s">
        <v>36</v>
      </c>
      <c r="F2540" s="4">
        <v>645000</v>
      </c>
      <c r="G2540" t="s">
        <v>5</v>
      </c>
      <c r="H2540">
        <v>4</v>
      </c>
      <c r="I2540" s="4">
        <f>IF(E2540="Rhode Island", Table1[[#This Row],[price]]*$L$3, IF(E2540="Massachusetts", Table1[[#This Row],[price]]*$L$2, 1))</f>
        <v>645000</v>
      </c>
    </row>
    <row r="2541" spans="1:9" x14ac:dyDescent="0.25">
      <c r="A2541" s="2">
        <v>40277</v>
      </c>
      <c r="B2541" s="1">
        <f t="shared" si="78"/>
        <v>2010</v>
      </c>
      <c r="C2541" s="1">
        <f t="shared" si="79"/>
        <v>2</v>
      </c>
      <c r="D2541">
        <v>2604</v>
      </c>
      <c r="E2541" t="s">
        <v>37</v>
      </c>
      <c r="F2541" s="4">
        <v>436000</v>
      </c>
      <c r="G2541" t="s">
        <v>6</v>
      </c>
      <c r="H2541">
        <v>1</v>
      </c>
      <c r="I2541" s="4">
        <f>IF(E2541="Rhode Island", Table1[[#This Row],[price]]*$L$3, IF(E2541="Massachusetts", Table1[[#This Row],[price]]*$L$2, 1))</f>
        <v>436000</v>
      </c>
    </row>
    <row r="2542" spans="1:9" x14ac:dyDescent="0.25">
      <c r="A2542" s="2">
        <v>40278</v>
      </c>
      <c r="B2542" s="1">
        <f t="shared" si="78"/>
        <v>2010</v>
      </c>
      <c r="C2542" s="1">
        <f t="shared" si="79"/>
        <v>2</v>
      </c>
      <c r="D2542">
        <v>2913</v>
      </c>
      <c r="E2542" t="s">
        <v>36</v>
      </c>
      <c r="F2542" s="4">
        <v>622500</v>
      </c>
      <c r="G2542" t="s">
        <v>5</v>
      </c>
      <c r="H2542">
        <v>4</v>
      </c>
      <c r="I2542" s="4">
        <f>IF(E2542="Rhode Island", Table1[[#This Row],[price]]*$L$3, IF(E2542="Massachusetts", Table1[[#This Row],[price]]*$L$2, 1))</f>
        <v>622500</v>
      </c>
    </row>
    <row r="2543" spans="1:9" x14ac:dyDescent="0.25">
      <c r="A2543" s="2">
        <v>40280</v>
      </c>
      <c r="B2543" s="1">
        <f t="shared" si="78"/>
        <v>2010</v>
      </c>
      <c r="C2543" s="1">
        <f t="shared" si="79"/>
        <v>2</v>
      </c>
      <c r="D2543">
        <v>2617</v>
      </c>
      <c r="E2543" t="s">
        <v>37</v>
      </c>
      <c r="F2543" s="4">
        <v>490000</v>
      </c>
      <c r="G2543" t="s">
        <v>5</v>
      </c>
      <c r="H2543">
        <v>4</v>
      </c>
      <c r="I2543" s="4">
        <f>IF(E2543="Rhode Island", Table1[[#This Row],[price]]*$L$3, IF(E2543="Massachusetts", Table1[[#This Row],[price]]*$L$2, 1))</f>
        <v>490000</v>
      </c>
    </row>
    <row r="2544" spans="1:9" x14ac:dyDescent="0.25">
      <c r="A2544" s="2">
        <v>40280</v>
      </c>
      <c r="B2544" s="1">
        <f t="shared" si="78"/>
        <v>2010</v>
      </c>
      <c r="C2544" s="1">
        <f t="shared" si="79"/>
        <v>2</v>
      </c>
      <c r="D2544">
        <v>2905</v>
      </c>
      <c r="E2544" t="s">
        <v>36</v>
      </c>
      <c r="F2544" s="4">
        <v>636500</v>
      </c>
      <c r="G2544" t="s">
        <v>5</v>
      </c>
      <c r="H2544">
        <v>4</v>
      </c>
      <c r="I2544" s="4">
        <f>IF(E2544="Rhode Island", Table1[[#This Row],[price]]*$L$3, IF(E2544="Massachusetts", Table1[[#This Row],[price]]*$L$2, 1))</f>
        <v>636500</v>
      </c>
    </row>
    <row r="2545" spans="1:9" x14ac:dyDescent="0.25">
      <c r="A2545" s="2">
        <v>40280</v>
      </c>
      <c r="B2545" s="1">
        <f t="shared" si="78"/>
        <v>2010</v>
      </c>
      <c r="C2545" s="1">
        <f t="shared" si="79"/>
        <v>2</v>
      </c>
      <c r="D2545">
        <v>2607</v>
      </c>
      <c r="E2545" t="s">
        <v>37</v>
      </c>
      <c r="F2545" s="4">
        <v>1305000</v>
      </c>
      <c r="G2545" t="s">
        <v>5</v>
      </c>
      <c r="H2545">
        <v>4</v>
      </c>
      <c r="I2545" s="4">
        <f>IF(E2545="Rhode Island", Table1[[#This Row],[price]]*$L$3, IF(E2545="Massachusetts", Table1[[#This Row],[price]]*$L$2, 1))</f>
        <v>1305000</v>
      </c>
    </row>
    <row r="2546" spans="1:9" x14ac:dyDescent="0.25">
      <c r="A2546" s="2">
        <v>40280</v>
      </c>
      <c r="B2546" s="1">
        <f t="shared" si="78"/>
        <v>2010</v>
      </c>
      <c r="C2546" s="1">
        <f t="shared" si="79"/>
        <v>2</v>
      </c>
      <c r="D2546">
        <v>2617</v>
      </c>
      <c r="E2546" t="s">
        <v>37</v>
      </c>
      <c r="F2546" s="4">
        <v>375000</v>
      </c>
      <c r="G2546" t="s">
        <v>6</v>
      </c>
      <c r="H2546">
        <v>1</v>
      </c>
      <c r="I2546" s="4">
        <f>IF(E2546="Rhode Island", Table1[[#This Row],[price]]*$L$3, IF(E2546="Massachusetts", Table1[[#This Row],[price]]*$L$2, 1))</f>
        <v>375000</v>
      </c>
    </row>
    <row r="2547" spans="1:9" x14ac:dyDescent="0.25">
      <c r="A2547" s="2">
        <v>40280</v>
      </c>
      <c r="B2547" s="1">
        <f t="shared" si="78"/>
        <v>2010</v>
      </c>
      <c r="C2547" s="1">
        <f t="shared" si="79"/>
        <v>2</v>
      </c>
      <c r="D2547">
        <v>2617</v>
      </c>
      <c r="E2547" t="s">
        <v>37</v>
      </c>
      <c r="F2547" s="4">
        <v>422000</v>
      </c>
      <c r="G2547" t="s">
        <v>6</v>
      </c>
      <c r="H2547">
        <v>2</v>
      </c>
      <c r="I2547" s="4">
        <f>IF(E2547="Rhode Island", Table1[[#This Row],[price]]*$L$3, IF(E2547="Massachusetts", Table1[[#This Row],[price]]*$L$2, 1))</f>
        <v>422000</v>
      </c>
    </row>
    <row r="2548" spans="1:9" x14ac:dyDescent="0.25">
      <c r="A2548" s="2">
        <v>40281</v>
      </c>
      <c r="B2548" s="1">
        <f t="shared" si="78"/>
        <v>2010</v>
      </c>
      <c r="C2548" s="1">
        <f t="shared" si="79"/>
        <v>2</v>
      </c>
      <c r="D2548">
        <v>2905</v>
      </c>
      <c r="E2548" t="s">
        <v>36</v>
      </c>
      <c r="F2548" s="4">
        <v>547500</v>
      </c>
      <c r="G2548" t="s">
        <v>5</v>
      </c>
      <c r="H2548">
        <v>4</v>
      </c>
      <c r="I2548" s="4">
        <f>IF(E2548="Rhode Island", Table1[[#This Row],[price]]*$L$3, IF(E2548="Massachusetts", Table1[[#This Row],[price]]*$L$2, 1))</f>
        <v>547500</v>
      </c>
    </row>
    <row r="2549" spans="1:9" x14ac:dyDescent="0.25">
      <c r="A2549" s="2">
        <v>40281</v>
      </c>
      <c r="B2549" s="1">
        <f t="shared" si="78"/>
        <v>2010</v>
      </c>
      <c r="C2549" s="1">
        <f t="shared" si="79"/>
        <v>2</v>
      </c>
      <c r="D2549">
        <v>2615</v>
      </c>
      <c r="E2549" t="s">
        <v>37</v>
      </c>
      <c r="F2549" s="4">
        <v>560000</v>
      </c>
      <c r="G2549" t="s">
        <v>5</v>
      </c>
      <c r="H2549">
        <v>4</v>
      </c>
      <c r="I2549" s="4">
        <f>IF(E2549="Rhode Island", Table1[[#This Row],[price]]*$L$3, IF(E2549="Massachusetts", Table1[[#This Row],[price]]*$L$2, 1))</f>
        <v>560000</v>
      </c>
    </row>
    <row r="2550" spans="1:9" x14ac:dyDescent="0.25">
      <c r="A2550" s="2">
        <v>40282</v>
      </c>
      <c r="B2550" s="1">
        <f t="shared" si="78"/>
        <v>2010</v>
      </c>
      <c r="C2550" s="1">
        <f t="shared" si="79"/>
        <v>2</v>
      </c>
      <c r="D2550">
        <v>2913</v>
      </c>
      <c r="E2550" t="s">
        <v>36</v>
      </c>
      <c r="F2550" s="4">
        <v>410000</v>
      </c>
      <c r="G2550" t="s">
        <v>5</v>
      </c>
      <c r="H2550">
        <v>3</v>
      </c>
      <c r="I2550" s="4">
        <f>IF(E2550="Rhode Island", Table1[[#This Row],[price]]*$L$3, IF(E2550="Massachusetts", Table1[[#This Row],[price]]*$L$2, 1))</f>
        <v>410000</v>
      </c>
    </row>
    <row r="2551" spans="1:9" x14ac:dyDescent="0.25">
      <c r="A2551" s="2">
        <v>40282</v>
      </c>
      <c r="B2551" s="1">
        <f t="shared" si="78"/>
        <v>2010</v>
      </c>
      <c r="C2551" s="1">
        <f t="shared" si="79"/>
        <v>2</v>
      </c>
      <c r="D2551">
        <v>2912</v>
      </c>
      <c r="E2551" t="s">
        <v>36</v>
      </c>
      <c r="F2551" s="4">
        <v>539950</v>
      </c>
      <c r="G2551" t="s">
        <v>5</v>
      </c>
      <c r="H2551">
        <v>4</v>
      </c>
      <c r="I2551" s="4">
        <f>IF(E2551="Rhode Island", Table1[[#This Row],[price]]*$L$3, IF(E2551="Massachusetts", Table1[[#This Row],[price]]*$L$2, 1))</f>
        <v>539950</v>
      </c>
    </row>
    <row r="2552" spans="1:9" x14ac:dyDescent="0.25">
      <c r="A2552" s="2">
        <v>40282</v>
      </c>
      <c r="B2552" s="1">
        <f t="shared" si="78"/>
        <v>2010</v>
      </c>
      <c r="C2552" s="1">
        <f t="shared" si="79"/>
        <v>2</v>
      </c>
      <c r="D2552">
        <v>2605</v>
      </c>
      <c r="E2552" t="s">
        <v>37</v>
      </c>
      <c r="F2552" s="4">
        <v>660000</v>
      </c>
      <c r="G2552" t="s">
        <v>5</v>
      </c>
      <c r="H2552">
        <v>3</v>
      </c>
      <c r="I2552" s="4">
        <f>IF(E2552="Rhode Island", Table1[[#This Row],[price]]*$L$3, IF(E2552="Massachusetts", Table1[[#This Row],[price]]*$L$2, 1))</f>
        <v>660000</v>
      </c>
    </row>
    <row r="2553" spans="1:9" x14ac:dyDescent="0.25">
      <c r="A2553" s="2">
        <v>40282</v>
      </c>
      <c r="B2553" s="1">
        <f t="shared" si="78"/>
        <v>2010</v>
      </c>
      <c r="C2553" s="1">
        <f t="shared" si="79"/>
        <v>2</v>
      </c>
      <c r="D2553">
        <v>2612</v>
      </c>
      <c r="E2553" t="s">
        <v>37</v>
      </c>
      <c r="F2553" s="4">
        <v>970000</v>
      </c>
      <c r="G2553" t="s">
        <v>5</v>
      </c>
      <c r="H2553">
        <v>2</v>
      </c>
      <c r="I2553" s="4">
        <f>IF(E2553="Rhode Island", Table1[[#This Row],[price]]*$L$3, IF(E2553="Massachusetts", Table1[[#This Row],[price]]*$L$2, 1))</f>
        <v>970000</v>
      </c>
    </row>
    <row r="2554" spans="1:9" x14ac:dyDescent="0.25">
      <c r="A2554" s="2">
        <v>40283</v>
      </c>
      <c r="B2554" s="1">
        <f t="shared" si="78"/>
        <v>2010</v>
      </c>
      <c r="C2554" s="1">
        <f t="shared" si="79"/>
        <v>2</v>
      </c>
      <c r="D2554">
        <v>2611</v>
      </c>
      <c r="E2554" t="s">
        <v>37</v>
      </c>
      <c r="F2554" s="4">
        <v>349000</v>
      </c>
      <c r="G2554" t="s">
        <v>5</v>
      </c>
      <c r="H2554">
        <v>2</v>
      </c>
      <c r="I2554" s="4">
        <f>IF(E2554="Rhode Island", Table1[[#This Row],[price]]*$L$3, IF(E2554="Massachusetts", Table1[[#This Row],[price]]*$L$2, 1))</f>
        <v>349000</v>
      </c>
    </row>
    <row r="2555" spans="1:9" x14ac:dyDescent="0.25">
      <c r="A2555" s="2">
        <v>40283</v>
      </c>
      <c r="B2555" s="1">
        <f t="shared" si="78"/>
        <v>2010</v>
      </c>
      <c r="C2555" s="1">
        <f t="shared" si="79"/>
        <v>2</v>
      </c>
      <c r="D2555">
        <v>2904</v>
      </c>
      <c r="E2555" t="s">
        <v>36</v>
      </c>
      <c r="F2555" s="4">
        <v>530000</v>
      </c>
      <c r="G2555" t="s">
        <v>5</v>
      </c>
      <c r="H2555">
        <v>4</v>
      </c>
      <c r="I2555" s="4">
        <f>IF(E2555="Rhode Island", Table1[[#This Row],[price]]*$L$3, IF(E2555="Massachusetts", Table1[[#This Row],[price]]*$L$2, 1))</f>
        <v>530000</v>
      </c>
    </row>
    <row r="2556" spans="1:9" x14ac:dyDescent="0.25">
      <c r="A2556" s="2">
        <v>40283</v>
      </c>
      <c r="B2556" s="1">
        <f t="shared" si="78"/>
        <v>2010</v>
      </c>
      <c r="C2556" s="1">
        <f t="shared" si="79"/>
        <v>2</v>
      </c>
      <c r="D2556">
        <v>2616</v>
      </c>
      <c r="E2556" t="s">
        <v>37</v>
      </c>
      <c r="F2556" s="4">
        <v>425000</v>
      </c>
      <c r="G2556" t="s">
        <v>6</v>
      </c>
      <c r="H2556">
        <v>2</v>
      </c>
      <c r="I2556" s="4">
        <f>IF(E2556="Rhode Island", Table1[[#This Row],[price]]*$L$3, IF(E2556="Massachusetts", Table1[[#This Row],[price]]*$L$2, 1))</f>
        <v>425000</v>
      </c>
    </row>
    <row r="2557" spans="1:9" x14ac:dyDescent="0.25">
      <c r="A2557" s="2">
        <v>40284</v>
      </c>
      <c r="B2557" s="1">
        <f t="shared" si="78"/>
        <v>2010</v>
      </c>
      <c r="C2557" s="1">
        <f t="shared" si="79"/>
        <v>2</v>
      </c>
      <c r="D2557">
        <v>2902</v>
      </c>
      <c r="E2557" t="s">
        <v>36</v>
      </c>
      <c r="F2557" s="4">
        <v>490000</v>
      </c>
      <c r="G2557" t="s">
        <v>5</v>
      </c>
      <c r="H2557">
        <v>4</v>
      </c>
      <c r="I2557" s="4">
        <f>IF(E2557="Rhode Island", Table1[[#This Row],[price]]*$L$3, IF(E2557="Massachusetts", Table1[[#This Row],[price]]*$L$2, 1))</f>
        <v>490000</v>
      </c>
    </row>
    <row r="2558" spans="1:9" x14ac:dyDescent="0.25">
      <c r="A2558" s="2">
        <v>40284</v>
      </c>
      <c r="B2558" s="1">
        <f t="shared" si="78"/>
        <v>2010</v>
      </c>
      <c r="C2558" s="1">
        <f t="shared" si="79"/>
        <v>2</v>
      </c>
      <c r="D2558">
        <v>2904</v>
      </c>
      <c r="E2558" t="s">
        <v>36</v>
      </c>
      <c r="F2558" s="4">
        <v>577000</v>
      </c>
      <c r="G2558" t="s">
        <v>5</v>
      </c>
      <c r="H2558">
        <v>4</v>
      </c>
      <c r="I2558" s="4">
        <f>IF(E2558="Rhode Island", Table1[[#This Row],[price]]*$L$3, IF(E2558="Massachusetts", Table1[[#This Row],[price]]*$L$2, 1))</f>
        <v>577000</v>
      </c>
    </row>
    <row r="2559" spans="1:9" x14ac:dyDescent="0.25">
      <c r="A2559" s="2">
        <v>40284</v>
      </c>
      <c r="B2559" s="1">
        <f t="shared" si="78"/>
        <v>2010</v>
      </c>
      <c r="C2559" s="1">
        <f t="shared" si="79"/>
        <v>2</v>
      </c>
      <c r="D2559">
        <v>2900</v>
      </c>
      <c r="E2559" t="s">
        <v>37</v>
      </c>
      <c r="F2559" s="4">
        <v>530000</v>
      </c>
      <c r="G2559" t="s">
        <v>6</v>
      </c>
      <c r="H2559">
        <v>3</v>
      </c>
      <c r="I2559" s="4">
        <f>IF(E2559="Rhode Island", Table1[[#This Row],[price]]*$L$3, IF(E2559="Massachusetts", Table1[[#This Row],[price]]*$L$2, 1))</f>
        <v>530000</v>
      </c>
    </row>
    <row r="2560" spans="1:9" x14ac:dyDescent="0.25">
      <c r="A2560" s="2">
        <v>40285</v>
      </c>
      <c r="B2560" s="1">
        <f t="shared" si="78"/>
        <v>2010</v>
      </c>
      <c r="C2560" s="1">
        <f t="shared" si="79"/>
        <v>2</v>
      </c>
      <c r="D2560">
        <v>2611</v>
      </c>
      <c r="E2560" t="s">
        <v>37</v>
      </c>
      <c r="F2560" s="4">
        <v>485000</v>
      </c>
      <c r="G2560" t="s">
        <v>5</v>
      </c>
      <c r="H2560">
        <v>3</v>
      </c>
      <c r="I2560" s="4">
        <f>IF(E2560="Rhode Island", Table1[[#This Row],[price]]*$L$3, IF(E2560="Massachusetts", Table1[[#This Row],[price]]*$L$2, 1))</f>
        <v>485000</v>
      </c>
    </row>
    <row r="2561" spans="1:9" x14ac:dyDescent="0.25">
      <c r="A2561" s="2">
        <v>40285</v>
      </c>
      <c r="B2561" s="1">
        <f t="shared" si="78"/>
        <v>2010</v>
      </c>
      <c r="C2561" s="1">
        <f t="shared" si="79"/>
        <v>2</v>
      </c>
      <c r="D2561">
        <v>2602</v>
      </c>
      <c r="E2561" t="s">
        <v>37</v>
      </c>
      <c r="F2561" s="4">
        <v>615000</v>
      </c>
      <c r="G2561" t="s">
        <v>5</v>
      </c>
      <c r="H2561">
        <v>4</v>
      </c>
      <c r="I2561" s="4">
        <f>IF(E2561="Rhode Island", Table1[[#This Row],[price]]*$L$3, IF(E2561="Massachusetts", Table1[[#This Row],[price]]*$L$2, 1))</f>
        <v>615000</v>
      </c>
    </row>
    <row r="2562" spans="1:9" x14ac:dyDescent="0.25">
      <c r="A2562" s="2">
        <v>40285</v>
      </c>
      <c r="B2562" s="1">
        <f t="shared" ref="B2562:B2625" si="80">YEAR(A2562)</f>
        <v>2010</v>
      </c>
      <c r="C2562" s="1">
        <f t="shared" ref="C2562:C2625" si="81">ROUNDUP(MONTH(A2562)/3,0)</f>
        <v>2</v>
      </c>
      <c r="D2562">
        <v>2602</v>
      </c>
      <c r="E2562" t="s">
        <v>37</v>
      </c>
      <c r="F2562" s="4">
        <v>695500</v>
      </c>
      <c r="G2562" t="s">
        <v>5</v>
      </c>
      <c r="H2562">
        <v>3</v>
      </c>
      <c r="I2562" s="4">
        <f>IF(E2562="Rhode Island", Table1[[#This Row],[price]]*$L$3, IF(E2562="Massachusetts", Table1[[#This Row],[price]]*$L$2, 1))</f>
        <v>695500</v>
      </c>
    </row>
    <row r="2563" spans="1:9" x14ac:dyDescent="0.25">
      <c r="A2563" s="2">
        <v>40285</v>
      </c>
      <c r="B2563" s="1">
        <f t="shared" si="80"/>
        <v>2010</v>
      </c>
      <c r="C2563" s="1">
        <f t="shared" si="81"/>
        <v>2</v>
      </c>
      <c r="D2563">
        <v>2602</v>
      </c>
      <c r="E2563" t="s">
        <v>37</v>
      </c>
      <c r="F2563" s="4">
        <v>700000</v>
      </c>
      <c r="G2563" t="s">
        <v>5</v>
      </c>
      <c r="H2563">
        <v>3</v>
      </c>
      <c r="I2563" s="4">
        <f>IF(E2563="Rhode Island", Table1[[#This Row],[price]]*$L$3, IF(E2563="Massachusetts", Table1[[#This Row],[price]]*$L$2, 1))</f>
        <v>700000</v>
      </c>
    </row>
    <row r="2564" spans="1:9" x14ac:dyDescent="0.25">
      <c r="A2564" s="2">
        <v>40285</v>
      </c>
      <c r="B2564" s="1">
        <f t="shared" si="80"/>
        <v>2010</v>
      </c>
      <c r="C2564" s="1">
        <f t="shared" si="81"/>
        <v>2</v>
      </c>
      <c r="D2564">
        <v>2913</v>
      </c>
      <c r="E2564" t="s">
        <v>36</v>
      </c>
      <c r="F2564" s="4">
        <v>745000</v>
      </c>
      <c r="G2564" t="s">
        <v>5</v>
      </c>
      <c r="H2564">
        <v>4</v>
      </c>
      <c r="I2564" s="4">
        <f>IF(E2564="Rhode Island", Table1[[#This Row],[price]]*$L$3, IF(E2564="Massachusetts", Table1[[#This Row],[price]]*$L$2, 1))</f>
        <v>745000</v>
      </c>
    </row>
    <row r="2565" spans="1:9" x14ac:dyDescent="0.25">
      <c r="A2565" s="2">
        <v>40287</v>
      </c>
      <c r="B2565" s="1">
        <f t="shared" si="80"/>
        <v>2010</v>
      </c>
      <c r="C2565" s="1">
        <f t="shared" si="81"/>
        <v>2</v>
      </c>
      <c r="D2565">
        <v>2615</v>
      </c>
      <c r="E2565" t="s">
        <v>37</v>
      </c>
      <c r="F2565" s="4">
        <v>390000</v>
      </c>
      <c r="G2565" t="s">
        <v>5</v>
      </c>
      <c r="H2565">
        <v>2</v>
      </c>
      <c r="I2565" s="4">
        <f>IF(E2565="Rhode Island", Table1[[#This Row],[price]]*$L$3, IF(E2565="Massachusetts", Table1[[#This Row],[price]]*$L$2, 1))</f>
        <v>390000</v>
      </c>
    </row>
    <row r="2566" spans="1:9" x14ac:dyDescent="0.25">
      <c r="A2566" s="2">
        <v>40287</v>
      </c>
      <c r="B2566" s="1">
        <f t="shared" si="80"/>
        <v>2010</v>
      </c>
      <c r="C2566" s="1">
        <f t="shared" si="81"/>
        <v>2</v>
      </c>
      <c r="D2566">
        <v>2902</v>
      </c>
      <c r="E2566" t="s">
        <v>36</v>
      </c>
      <c r="F2566" s="4">
        <v>443000</v>
      </c>
      <c r="G2566" t="s">
        <v>5</v>
      </c>
      <c r="H2566">
        <v>3</v>
      </c>
      <c r="I2566" s="4">
        <f>IF(E2566="Rhode Island", Table1[[#This Row],[price]]*$L$3, IF(E2566="Massachusetts", Table1[[#This Row],[price]]*$L$2, 1))</f>
        <v>443000</v>
      </c>
    </row>
    <row r="2567" spans="1:9" x14ac:dyDescent="0.25">
      <c r="A2567" s="2">
        <v>40287</v>
      </c>
      <c r="B2567" s="1">
        <f t="shared" si="80"/>
        <v>2010</v>
      </c>
      <c r="C2567" s="1">
        <f t="shared" si="81"/>
        <v>2</v>
      </c>
      <c r="D2567">
        <v>2905</v>
      </c>
      <c r="E2567" t="s">
        <v>36</v>
      </c>
      <c r="F2567" s="4">
        <v>517500</v>
      </c>
      <c r="G2567" t="s">
        <v>5</v>
      </c>
      <c r="H2567">
        <v>4</v>
      </c>
      <c r="I2567" s="4">
        <f>IF(E2567="Rhode Island", Table1[[#This Row],[price]]*$L$3, IF(E2567="Massachusetts", Table1[[#This Row],[price]]*$L$2, 1))</f>
        <v>517500</v>
      </c>
    </row>
    <row r="2568" spans="1:9" x14ac:dyDescent="0.25">
      <c r="A2568" s="2">
        <v>40287</v>
      </c>
      <c r="B2568" s="1">
        <f t="shared" si="80"/>
        <v>2010</v>
      </c>
      <c r="C2568" s="1">
        <f t="shared" si="81"/>
        <v>2</v>
      </c>
      <c r="D2568">
        <v>2906</v>
      </c>
      <c r="E2568" t="s">
        <v>36</v>
      </c>
      <c r="F2568" s="4">
        <v>523000</v>
      </c>
      <c r="G2568" t="s">
        <v>5</v>
      </c>
      <c r="H2568">
        <v>4</v>
      </c>
      <c r="I2568" s="4">
        <f>IF(E2568="Rhode Island", Table1[[#This Row],[price]]*$L$3, IF(E2568="Massachusetts", Table1[[#This Row],[price]]*$L$2, 1))</f>
        <v>523000</v>
      </c>
    </row>
    <row r="2569" spans="1:9" x14ac:dyDescent="0.25">
      <c r="A2569" s="2">
        <v>40287</v>
      </c>
      <c r="B2569" s="1">
        <f t="shared" si="80"/>
        <v>2010</v>
      </c>
      <c r="C2569" s="1">
        <f t="shared" si="81"/>
        <v>2</v>
      </c>
      <c r="D2569">
        <v>2903</v>
      </c>
      <c r="E2569" t="s">
        <v>36</v>
      </c>
      <c r="F2569" s="4">
        <v>612500</v>
      </c>
      <c r="G2569" t="s">
        <v>5</v>
      </c>
      <c r="H2569">
        <v>4</v>
      </c>
      <c r="I2569" s="4">
        <f>IF(E2569="Rhode Island", Table1[[#This Row],[price]]*$L$3, IF(E2569="Massachusetts", Table1[[#This Row],[price]]*$L$2, 1))</f>
        <v>612500</v>
      </c>
    </row>
    <row r="2570" spans="1:9" x14ac:dyDescent="0.25">
      <c r="A2570" s="2">
        <v>40287</v>
      </c>
      <c r="B2570" s="1">
        <f t="shared" si="80"/>
        <v>2010</v>
      </c>
      <c r="C2570" s="1">
        <f t="shared" si="81"/>
        <v>2</v>
      </c>
      <c r="D2570">
        <v>2614</v>
      </c>
      <c r="E2570" t="s">
        <v>37</v>
      </c>
      <c r="F2570" s="4">
        <v>690000</v>
      </c>
      <c r="G2570" t="s">
        <v>5</v>
      </c>
      <c r="H2570">
        <v>3</v>
      </c>
      <c r="I2570" s="4">
        <f>IF(E2570="Rhode Island", Table1[[#This Row],[price]]*$L$3, IF(E2570="Massachusetts", Table1[[#This Row],[price]]*$L$2, 1))</f>
        <v>690000</v>
      </c>
    </row>
    <row r="2571" spans="1:9" x14ac:dyDescent="0.25">
      <c r="A2571" s="2">
        <v>40287</v>
      </c>
      <c r="B2571" s="1">
        <f t="shared" si="80"/>
        <v>2010</v>
      </c>
      <c r="C2571" s="1">
        <f t="shared" si="81"/>
        <v>2</v>
      </c>
      <c r="D2571">
        <v>2612</v>
      </c>
      <c r="E2571" t="s">
        <v>37</v>
      </c>
      <c r="F2571" s="4">
        <v>1110000</v>
      </c>
      <c r="G2571" t="s">
        <v>5</v>
      </c>
      <c r="H2571">
        <v>4</v>
      </c>
      <c r="I2571" s="4">
        <f>IF(E2571="Rhode Island", Table1[[#This Row],[price]]*$L$3, IF(E2571="Massachusetts", Table1[[#This Row],[price]]*$L$2, 1))</f>
        <v>1110000</v>
      </c>
    </row>
    <row r="2572" spans="1:9" x14ac:dyDescent="0.25">
      <c r="A2572" s="2">
        <v>40288</v>
      </c>
      <c r="B2572" s="1">
        <f t="shared" si="80"/>
        <v>2010</v>
      </c>
      <c r="C2572" s="1">
        <f t="shared" si="81"/>
        <v>2</v>
      </c>
      <c r="D2572">
        <v>2615</v>
      </c>
      <c r="E2572" t="s">
        <v>37</v>
      </c>
      <c r="F2572" s="4">
        <v>460000</v>
      </c>
      <c r="G2572" t="s">
        <v>5</v>
      </c>
      <c r="H2572">
        <v>4</v>
      </c>
      <c r="I2572" s="4">
        <f>IF(E2572="Rhode Island", Table1[[#This Row],[price]]*$L$3, IF(E2572="Massachusetts", Table1[[#This Row],[price]]*$L$2, 1))</f>
        <v>460000</v>
      </c>
    </row>
    <row r="2573" spans="1:9" x14ac:dyDescent="0.25">
      <c r="A2573" s="2">
        <v>40288</v>
      </c>
      <c r="B2573" s="1">
        <f t="shared" si="80"/>
        <v>2010</v>
      </c>
      <c r="C2573" s="1">
        <f t="shared" si="81"/>
        <v>2</v>
      </c>
      <c r="D2573">
        <v>2912</v>
      </c>
      <c r="E2573" t="s">
        <v>36</v>
      </c>
      <c r="F2573" s="4">
        <v>470000</v>
      </c>
      <c r="G2573" t="s">
        <v>5</v>
      </c>
      <c r="H2573">
        <v>3</v>
      </c>
      <c r="I2573" s="4">
        <f>IF(E2573="Rhode Island", Table1[[#This Row],[price]]*$L$3, IF(E2573="Massachusetts", Table1[[#This Row],[price]]*$L$2, 1))</f>
        <v>470000</v>
      </c>
    </row>
    <row r="2574" spans="1:9" x14ac:dyDescent="0.25">
      <c r="A2574" s="2">
        <v>40288</v>
      </c>
      <c r="B2574" s="1">
        <f t="shared" si="80"/>
        <v>2010</v>
      </c>
      <c r="C2574" s="1">
        <f t="shared" si="81"/>
        <v>2</v>
      </c>
      <c r="D2574">
        <v>2602</v>
      </c>
      <c r="E2574" t="s">
        <v>37</v>
      </c>
      <c r="F2574" s="4">
        <v>655000</v>
      </c>
      <c r="G2574" t="s">
        <v>5</v>
      </c>
      <c r="H2574">
        <v>3</v>
      </c>
      <c r="I2574" s="4">
        <f>IF(E2574="Rhode Island", Table1[[#This Row],[price]]*$L$3, IF(E2574="Massachusetts", Table1[[#This Row],[price]]*$L$2, 1))</f>
        <v>655000</v>
      </c>
    </row>
    <row r="2575" spans="1:9" x14ac:dyDescent="0.25">
      <c r="A2575" s="2">
        <v>40288</v>
      </c>
      <c r="B2575" s="1">
        <f t="shared" si="80"/>
        <v>2010</v>
      </c>
      <c r="C2575" s="1">
        <f t="shared" si="81"/>
        <v>2</v>
      </c>
      <c r="D2575">
        <v>2607</v>
      </c>
      <c r="E2575" t="s">
        <v>37</v>
      </c>
      <c r="F2575" s="4">
        <v>750000</v>
      </c>
      <c r="G2575" t="s">
        <v>5</v>
      </c>
      <c r="H2575">
        <v>4</v>
      </c>
      <c r="I2575" s="4">
        <f>IF(E2575="Rhode Island", Table1[[#This Row],[price]]*$L$3, IF(E2575="Massachusetts", Table1[[#This Row],[price]]*$L$2, 1))</f>
        <v>750000</v>
      </c>
    </row>
    <row r="2576" spans="1:9" x14ac:dyDescent="0.25">
      <c r="A2576" s="2">
        <v>40288</v>
      </c>
      <c r="B2576" s="1">
        <f t="shared" si="80"/>
        <v>2010</v>
      </c>
      <c r="C2576" s="1">
        <f t="shared" si="81"/>
        <v>2</v>
      </c>
      <c r="D2576">
        <v>2913</v>
      </c>
      <c r="E2576" t="s">
        <v>36</v>
      </c>
      <c r="F2576" s="4">
        <v>757500</v>
      </c>
      <c r="G2576" t="s">
        <v>5</v>
      </c>
      <c r="H2576">
        <v>5</v>
      </c>
      <c r="I2576" s="4">
        <f>IF(E2576="Rhode Island", Table1[[#This Row],[price]]*$L$3, IF(E2576="Massachusetts", Table1[[#This Row],[price]]*$L$2, 1))</f>
        <v>757500</v>
      </c>
    </row>
    <row r="2577" spans="1:9" x14ac:dyDescent="0.25">
      <c r="A2577" s="2">
        <v>40289</v>
      </c>
      <c r="B2577" s="1">
        <f t="shared" si="80"/>
        <v>2010</v>
      </c>
      <c r="C2577" s="1">
        <f t="shared" si="81"/>
        <v>2</v>
      </c>
      <c r="D2577">
        <v>2615</v>
      </c>
      <c r="E2577" t="s">
        <v>37</v>
      </c>
      <c r="F2577" s="4">
        <v>430000</v>
      </c>
      <c r="G2577" t="s">
        <v>5</v>
      </c>
      <c r="H2577">
        <v>3</v>
      </c>
      <c r="I2577" s="4">
        <f>IF(E2577="Rhode Island", Table1[[#This Row],[price]]*$L$3, IF(E2577="Massachusetts", Table1[[#This Row],[price]]*$L$2, 1))</f>
        <v>430000</v>
      </c>
    </row>
    <row r="2578" spans="1:9" x14ac:dyDescent="0.25">
      <c r="A2578" s="2">
        <v>40289</v>
      </c>
      <c r="B2578" s="1">
        <f t="shared" si="80"/>
        <v>2010</v>
      </c>
      <c r="C2578" s="1">
        <f t="shared" si="81"/>
        <v>2</v>
      </c>
      <c r="D2578">
        <v>2904</v>
      </c>
      <c r="E2578" t="s">
        <v>36</v>
      </c>
      <c r="F2578" s="4">
        <v>570000</v>
      </c>
      <c r="G2578" t="s">
        <v>5</v>
      </c>
      <c r="H2578">
        <v>4</v>
      </c>
      <c r="I2578" s="4">
        <f>IF(E2578="Rhode Island", Table1[[#This Row],[price]]*$L$3, IF(E2578="Massachusetts", Table1[[#This Row],[price]]*$L$2, 1))</f>
        <v>570000</v>
      </c>
    </row>
    <row r="2579" spans="1:9" x14ac:dyDescent="0.25">
      <c r="A2579" s="2">
        <v>40289</v>
      </c>
      <c r="B2579" s="1">
        <f t="shared" si="80"/>
        <v>2010</v>
      </c>
      <c r="C2579" s="1">
        <f t="shared" si="81"/>
        <v>2</v>
      </c>
      <c r="D2579">
        <v>2611</v>
      </c>
      <c r="E2579" t="s">
        <v>37</v>
      </c>
      <c r="F2579" s="4">
        <v>596000</v>
      </c>
      <c r="G2579" t="s">
        <v>5</v>
      </c>
      <c r="H2579">
        <v>4</v>
      </c>
      <c r="I2579" s="4">
        <f>IF(E2579="Rhode Island", Table1[[#This Row],[price]]*$L$3, IF(E2579="Massachusetts", Table1[[#This Row],[price]]*$L$2, 1))</f>
        <v>596000</v>
      </c>
    </row>
    <row r="2580" spans="1:9" x14ac:dyDescent="0.25">
      <c r="A2580" s="2">
        <v>40289</v>
      </c>
      <c r="B2580" s="1">
        <f t="shared" si="80"/>
        <v>2010</v>
      </c>
      <c r="C2580" s="1">
        <f t="shared" si="81"/>
        <v>2</v>
      </c>
      <c r="D2580">
        <v>2906</v>
      </c>
      <c r="E2580" t="s">
        <v>36</v>
      </c>
      <c r="F2580" s="4">
        <v>655000</v>
      </c>
      <c r="G2580" t="s">
        <v>5</v>
      </c>
      <c r="H2580">
        <v>4</v>
      </c>
      <c r="I2580" s="4">
        <f>IF(E2580="Rhode Island", Table1[[#This Row],[price]]*$L$3, IF(E2580="Massachusetts", Table1[[#This Row],[price]]*$L$2, 1))</f>
        <v>655000</v>
      </c>
    </row>
    <row r="2581" spans="1:9" x14ac:dyDescent="0.25">
      <c r="A2581" s="2">
        <v>40289</v>
      </c>
      <c r="B2581" s="1">
        <f t="shared" si="80"/>
        <v>2010</v>
      </c>
      <c r="C2581" s="1">
        <f t="shared" si="81"/>
        <v>2</v>
      </c>
      <c r="D2581">
        <v>2606</v>
      </c>
      <c r="E2581" t="s">
        <v>37</v>
      </c>
      <c r="F2581" s="4">
        <v>250000</v>
      </c>
      <c r="G2581" t="s">
        <v>6</v>
      </c>
      <c r="H2581">
        <v>1</v>
      </c>
      <c r="I2581" s="4">
        <f>IF(E2581="Rhode Island", Table1[[#This Row],[price]]*$L$3, IF(E2581="Massachusetts", Table1[[#This Row],[price]]*$L$2, 1))</f>
        <v>250000</v>
      </c>
    </row>
    <row r="2582" spans="1:9" x14ac:dyDescent="0.25">
      <c r="A2582" s="2">
        <v>40290</v>
      </c>
      <c r="B2582" s="1">
        <f t="shared" si="80"/>
        <v>2010</v>
      </c>
      <c r="C2582" s="1">
        <f t="shared" si="81"/>
        <v>2</v>
      </c>
      <c r="D2582">
        <v>2904</v>
      </c>
      <c r="E2582" t="s">
        <v>36</v>
      </c>
      <c r="F2582" s="4">
        <v>431500</v>
      </c>
      <c r="G2582" t="s">
        <v>5</v>
      </c>
      <c r="H2582">
        <v>2</v>
      </c>
      <c r="I2582" s="4">
        <f>IF(E2582="Rhode Island", Table1[[#This Row],[price]]*$L$3, IF(E2582="Massachusetts", Table1[[#This Row],[price]]*$L$2, 1))</f>
        <v>431500</v>
      </c>
    </row>
    <row r="2583" spans="1:9" x14ac:dyDescent="0.25">
      <c r="A2583" s="2">
        <v>40290</v>
      </c>
      <c r="B2583" s="1">
        <f t="shared" si="80"/>
        <v>2010</v>
      </c>
      <c r="C2583" s="1">
        <f t="shared" si="81"/>
        <v>2</v>
      </c>
      <c r="D2583">
        <v>2615</v>
      </c>
      <c r="E2583" t="s">
        <v>37</v>
      </c>
      <c r="F2583" s="4">
        <v>436000</v>
      </c>
      <c r="G2583" t="s">
        <v>5</v>
      </c>
      <c r="H2583">
        <v>3</v>
      </c>
      <c r="I2583" s="4">
        <f>IF(E2583="Rhode Island", Table1[[#This Row],[price]]*$L$3, IF(E2583="Massachusetts", Table1[[#This Row],[price]]*$L$2, 1))</f>
        <v>436000</v>
      </c>
    </row>
    <row r="2584" spans="1:9" x14ac:dyDescent="0.25">
      <c r="A2584" s="2">
        <v>40290</v>
      </c>
      <c r="B2584" s="1">
        <f t="shared" si="80"/>
        <v>2010</v>
      </c>
      <c r="C2584" s="1">
        <f t="shared" si="81"/>
        <v>2</v>
      </c>
      <c r="D2584">
        <v>2904</v>
      </c>
      <c r="E2584" t="s">
        <v>36</v>
      </c>
      <c r="F2584" s="4">
        <v>526950</v>
      </c>
      <c r="G2584" t="s">
        <v>5</v>
      </c>
      <c r="H2584">
        <v>4</v>
      </c>
      <c r="I2584" s="4">
        <f>IF(E2584="Rhode Island", Table1[[#This Row],[price]]*$L$3, IF(E2584="Massachusetts", Table1[[#This Row],[price]]*$L$2, 1))</f>
        <v>526950</v>
      </c>
    </row>
    <row r="2585" spans="1:9" x14ac:dyDescent="0.25">
      <c r="A2585" s="2">
        <v>40290</v>
      </c>
      <c r="B2585" s="1">
        <f t="shared" si="80"/>
        <v>2010</v>
      </c>
      <c r="C2585" s="1">
        <f t="shared" si="81"/>
        <v>2</v>
      </c>
      <c r="D2585">
        <v>2902</v>
      </c>
      <c r="E2585" t="s">
        <v>36</v>
      </c>
      <c r="F2585" s="4">
        <v>565000</v>
      </c>
      <c r="G2585" t="s">
        <v>5</v>
      </c>
      <c r="H2585">
        <v>4</v>
      </c>
      <c r="I2585" s="4">
        <f>IF(E2585="Rhode Island", Table1[[#This Row],[price]]*$L$3, IF(E2585="Massachusetts", Table1[[#This Row],[price]]*$L$2, 1))</f>
        <v>565000</v>
      </c>
    </row>
    <row r="2586" spans="1:9" x14ac:dyDescent="0.25">
      <c r="A2586" s="2">
        <v>40290</v>
      </c>
      <c r="B2586" s="1">
        <f t="shared" si="80"/>
        <v>2010</v>
      </c>
      <c r="C2586" s="1">
        <f t="shared" si="81"/>
        <v>2</v>
      </c>
      <c r="D2586">
        <v>2617</v>
      </c>
      <c r="E2586" t="s">
        <v>37</v>
      </c>
      <c r="F2586" s="4">
        <v>617500</v>
      </c>
      <c r="G2586" t="s">
        <v>5</v>
      </c>
      <c r="H2586">
        <v>4</v>
      </c>
      <c r="I2586" s="4">
        <f>IF(E2586="Rhode Island", Table1[[#This Row],[price]]*$L$3, IF(E2586="Massachusetts", Table1[[#This Row],[price]]*$L$2, 1))</f>
        <v>617500</v>
      </c>
    </row>
    <row r="2587" spans="1:9" x14ac:dyDescent="0.25">
      <c r="A2587" s="2">
        <v>40290</v>
      </c>
      <c r="B2587" s="1">
        <f t="shared" si="80"/>
        <v>2010</v>
      </c>
      <c r="C2587" s="1">
        <f t="shared" si="81"/>
        <v>2</v>
      </c>
      <c r="D2587">
        <v>2617</v>
      </c>
      <c r="E2587" t="s">
        <v>37</v>
      </c>
      <c r="F2587" s="4">
        <v>635000</v>
      </c>
      <c r="G2587" t="s">
        <v>5</v>
      </c>
      <c r="H2587">
        <v>4</v>
      </c>
      <c r="I2587" s="4">
        <f>IF(E2587="Rhode Island", Table1[[#This Row],[price]]*$L$3, IF(E2587="Massachusetts", Table1[[#This Row],[price]]*$L$2, 1))</f>
        <v>635000</v>
      </c>
    </row>
    <row r="2588" spans="1:9" x14ac:dyDescent="0.25">
      <c r="A2588" s="2">
        <v>40290</v>
      </c>
      <c r="B2588" s="1">
        <f t="shared" si="80"/>
        <v>2010</v>
      </c>
      <c r="C2588" s="1">
        <f t="shared" si="81"/>
        <v>2</v>
      </c>
      <c r="D2588">
        <v>2605</v>
      </c>
      <c r="E2588" t="s">
        <v>37</v>
      </c>
      <c r="F2588" s="4">
        <v>650000</v>
      </c>
      <c r="G2588" t="s">
        <v>5</v>
      </c>
      <c r="H2588">
        <v>4</v>
      </c>
      <c r="I2588" s="4">
        <f>IF(E2588="Rhode Island", Table1[[#This Row],[price]]*$L$3, IF(E2588="Massachusetts", Table1[[#This Row],[price]]*$L$2, 1))</f>
        <v>650000</v>
      </c>
    </row>
    <row r="2589" spans="1:9" x14ac:dyDescent="0.25">
      <c r="A2589" s="2">
        <v>40290</v>
      </c>
      <c r="B2589" s="1">
        <f t="shared" si="80"/>
        <v>2010</v>
      </c>
      <c r="C2589" s="1">
        <f t="shared" si="81"/>
        <v>2</v>
      </c>
      <c r="D2589">
        <v>2605</v>
      </c>
      <c r="E2589" t="s">
        <v>37</v>
      </c>
      <c r="F2589" s="4">
        <v>820000</v>
      </c>
      <c r="G2589" t="s">
        <v>5</v>
      </c>
      <c r="H2589">
        <v>3</v>
      </c>
      <c r="I2589" s="4">
        <f>IF(E2589="Rhode Island", Table1[[#This Row],[price]]*$L$3, IF(E2589="Massachusetts", Table1[[#This Row],[price]]*$L$2, 1))</f>
        <v>820000</v>
      </c>
    </row>
    <row r="2590" spans="1:9" x14ac:dyDescent="0.25">
      <c r="A2590" s="2">
        <v>40290</v>
      </c>
      <c r="B2590" s="1">
        <f t="shared" si="80"/>
        <v>2010</v>
      </c>
      <c r="C2590" s="1">
        <f t="shared" si="81"/>
        <v>2</v>
      </c>
      <c r="D2590">
        <v>2913</v>
      </c>
      <c r="E2590" t="s">
        <v>36</v>
      </c>
      <c r="F2590" s="4">
        <v>821000</v>
      </c>
      <c r="G2590" t="s">
        <v>5</v>
      </c>
      <c r="H2590">
        <v>5</v>
      </c>
      <c r="I2590" s="4">
        <f>IF(E2590="Rhode Island", Table1[[#This Row],[price]]*$L$3, IF(E2590="Massachusetts", Table1[[#This Row],[price]]*$L$2, 1))</f>
        <v>821000</v>
      </c>
    </row>
    <row r="2591" spans="1:9" x14ac:dyDescent="0.25">
      <c r="A2591" s="2">
        <v>40290</v>
      </c>
      <c r="B2591" s="1">
        <f t="shared" si="80"/>
        <v>2010</v>
      </c>
      <c r="C2591" s="1">
        <f t="shared" si="81"/>
        <v>2</v>
      </c>
      <c r="D2591">
        <v>2603</v>
      </c>
      <c r="E2591" t="s">
        <v>37</v>
      </c>
      <c r="F2591" s="4">
        <v>7300000</v>
      </c>
      <c r="G2591" t="s">
        <v>5</v>
      </c>
      <c r="H2591">
        <v>5</v>
      </c>
      <c r="I2591" s="4">
        <f>IF(E2591="Rhode Island", Table1[[#This Row],[price]]*$L$3, IF(E2591="Massachusetts", Table1[[#This Row],[price]]*$L$2, 1))</f>
        <v>7300000</v>
      </c>
    </row>
    <row r="2592" spans="1:9" x14ac:dyDescent="0.25">
      <c r="A2592" s="2">
        <v>40290</v>
      </c>
      <c r="B2592" s="1">
        <f t="shared" si="80"/>
        <v>2010</v>
      </c>
      <c r="C2592" s="1">
        <f t="shared" si="81"/>
        <v>2</v>
      </c>
      <c r="D2592">
        <v>2900</v>
      </c>
      <c r="E2592" t="s">
        <v>37</v>
      </c>
      <c r="F2592" s="4">
        <v>441000</v>
      </c>
      <c r="G2592" t="s">
        <v>6</v>
      </c>
      <c r="H2592">
        <v>2</v>
      </c>
      <c r="I2592" s="4">
        <f>IF(E2592="Rhode Island", Table1[[#This Row],[price]]*$L$3, IF(E2592="Massachusetts", Table1[[#This Row],[price]]*$L$2, 1))</f>
        <v>441000</v>
      </c>
    </row>
    <row r="2593" spans="1:9" x14ac:dyDescent="0.25">
      <c r="A2593" s="2">
        <v>40291</v>
      </c>
      <c r="B2593" s="1">
        <f t="shared" si="80"/>
        <v>2010</v>
      </c>
      <c r="C2593" s="1">
        <f t="shared" si="81"/>
        <v>2</v>
      </c>
      <c r="D2593">
        <v>2615</v>
      </c>
      <c r="E2593" t="s">
        <v>37</v>
      </c>
      <c r="F2593" s="4">
        <v>345000</v>
      </c>
      <c r="G2593" t="s">
        <v>5</v>
      </c>
      <c r="H2593">
        <v>3</v>
      </c>
      <c r="I2593" s="4">
        <f>IF(E2593="Rhode Island", Table1[[#This Row],[price]]*$L$3, IF(E2593="Massachusetts", Table1[[#This Row],[price]]*$L$2, 1))</f>
        <v>345000</v>
      </c>
    </row>
    <row r="2594" spans="1:9" x14ac:dyDescent="0.25">
      <c r="A2594" s="2">
        <v>40291</v>
      </c>
      <c r="B2594" s="1">
        <f t="shared" si="80"/>
        <v>2010</v>
      </c>
      <c r="C2594" s="1">
        <f t="shared" si="81"/>
        <v>2</v>
      </c>
      <c r="D2594">
        <v>2615</v>
      </c>
      <c r="E2594" t="s">
        <v>37</v>
      </c>
      <c r="F2594" s="4">
        <v>490000</v>
      </c>
      <c r="G2594" t="s">
        <v>5</v>
      </c>
      <c r="H2594">
        <v>4</v>
      </c>
      <c r="I2594" s="4">
        <f>IF(E2594="Rhode Island", Table1[[#This Row],[price]]*$L$3, IF(E2594="Massachusetts", Table1[[#This Row],[price]]*$L$2, 1))</f>
        <v>490000</v>
      </c>
    </row>
    <row r="2595" spans="1:9" x14ac:dyDescent="0.25">
      <c r="A2595" s="2">
        <v>40291</v>
      </c>
      <c r="B2595" s="1">
        <f t="shared" si="80"/>
        <v>2010</v>
      </c>
      <c r="C2595" s="1">
        <f t="shared" si="81"/>
        <v>2</v>
      </c>
      <c r="D2595">
        <v>2906</v>
      </c>
      <c r="E2595" t="s">
        <v>36</v>
      </c>
      <c r="F2595" s="4">
        <v>530000</v>
      </c>
      <c r="G2595" t="s">
        <v>5</v>
      </c>
      <c r="H2595">
        <v>3</v>
      </c>
      <c r="I2595" s="4">
        <f>IF(E2595="Rhode Island", Table1[[#This Row],[price]]*$L$3, IF(E2595="Massachusetts", Table1[[#This Row],[price]]*$L$2, 1))</f>
        <v>530000</v>
      </c>
    </row>
    <row r="2596" spans="1:9" x14ac:dyDescent="0.25">
      <c r="A2596" s="2">
        <v>40291</v>
      </c>
      <c r="B2596" s="1">
        <f t="shared" si="80"/>
        <v>2010</v>
      </c>
      <c r="C2596" s="1">
        <f t="shared" si="81"/>
        <v>2</v>
      </c>
      <c r="D2596">
        <v>2902</v>
      </c>
      <c r="E2596" t="s">
        <v>36</v>
      </c>
      <c r="F2596" s="4">
        <v>539000</v>
      </c>
      <c r="G2596" t="s">
        <v>5</v>
      </c>
      <c r="H2596">
        <v>4</v>
      </c>
      <c r="I2596" s="4">
        <f>IF(E2596="Rhode Island", Table1[[#This Row],[price]]*$L$3, IF(E2596="Massachusetts", Table1[[#This Row],[price]]*$L$2, 1))</f>
        <v>539000</v>
      </c>
    </row>
    <row r="2597" spans="1:9" x14ac:dyDescent="0.25">
      <c r="A2597" s="2">
        <v>40291</v>
      </c>
      <c r="B2597" s="1">
        <f t="shared" si="80"/>
        <v>2010</v>
      </c>
      <c r="C2597" s="1">
        <f t="shared" si="81"/>
        <v>2</v>
      </c>
      <c r="D2597">
        <v>2607</v>
      </c>
      <c r="E2597" t="s">
        <v>37</v>
      </c>
      <c r="F2597" s="4">
        <v>970000</v>
      </c>
      <c r="G2597" t="s">
        <v>5</v>
      </c>
      <c r="H2597">
        <v>4</v>
      </c>
      <c r="I2597" s="4">
        <f>IF(E2597="Rhode Island", Table1[[#This Row],[price]]*$L$3, IF(E2597="Massachusetts", Table1[[#This Row],[price]]*$L$2, 1))</f>
        <v>970000</v>
      </c>
    </row>
    <row r="2598" spans="1:9" x14ac:dyDescent="0.25">
      <c r="A2598" s="2">
        <v>40292</v>
      </c>
      <c r="B2598" s="1">
        <f t="shared" si="80"/>
        <v>2010</v>
      </c>
      <c r="C2598" s="1">
        <f t="shared" si="81"/>
        <v>2</v>
      </c>
      <c r="D2598">
        <v>2902</v>
      </c>
      <c r="E2598" t="s">
        <v>36</v>
      </c>
      <c r="F2598" s="4">
        <v>525000</v>
      </c>
      <c r="G2598" t="s">
        <v>5</v>
      </c>
      <c r="H2598">
        <v>3</v>
      </c>
      <c r="I2598" s="4">
        <f>IF(E2598="Rhode Island", Table1[[#This Row],[price]]*$L$3, IF(E2598="Massachusetts", Table1[[#This Row],[price]]*$L$2, 1))</f>
        <v>525000</v>
      </c>
    </row>
    <row r="2599" spans="1:9" x14ac:dyDescent="0.25">
      <c r="A2599" s="2">
        <v>40295</v>
      </c>
      <c r="B2599" s="1">
        <f t="shared" si="80"/>
        <v>2010</v>
      </c>
      <c r="C2599" s="1">
        <f t="shared" si="81"/>
        <v>2</v>
      </c>
      <c r="D2599">
        <v>2902</v>
      </c>
      <c r="E2599" t="s">
        <v>36</v>
      </c>
      <c r="F2599" s="4">
        <v>369950</v>
      </c>
      <c r="G2599" t="s">
        <v>5</v>
      </c>
      <c r="H2599">
        <v>3</v>
      </c>
      <c r="I2599" s="4">
        <f>IF(E2599="Rhode Island", Table1[[#This Row],[price]]*$L$3, IF(E2599="Massachusetts", Table1[[#This Row],[price]]*$L$2, 1))</f>
        <v>369950</v>
      </c>
    </row>
    <row r="2600" spans="1:9" x14ac:dyDescent="0.25">
      <c r="A2600" s="2">
        <v>40295</v>
      </c>
      <c r="B2600" s="1">
        <f t="shared" si="80"/>
        <v>2010</v>
      </c>
      <c r="C2600" s="1">
        <f t="shared" si="81"/>
        <v>2</v>
      </c>
      <c r="D2600">
        <v>2615</v>
      </c>
      <c r="E2600" t="s">
        <v>37</v>
      </c>
      <c r="F2600" s="4">
        <v>445000</v>
      </c>
      <c r="G2600" t="s">
        <v>5</v>
      </c>
      <c r="H2600">
        <v>3</v>
      </c>
      <c r="I2600" s="4">
        <f>IF(E2600="Rhode Island", Table1[[#This Row],[price]]*$L$3, IF(E2600="Massachusetts", Table1[[#This Row],[price]]*$L$2, 1))</f>
        <v>445000</v>
      </c>
    </row>
    <row r="2601" spans="1:9" x14ac:dyDescent="0.25">
      <c r="A2601" s="2">
        <v>40295</v>
      </c>
      <c r="B2601" s="1">
        <f t="shared" si="80"/>
        <v>2010</v>
      </c>
      <c r="C2601" s="1">
        <f t="shared" si="81"/>
        <v>2</v>
      </c>
      <c r="D2601">
        <v>2905</v>
      </c>
      <c r="E2601" t="s">
        <v>36</v>
      </c>
      <c r="F2601" s="4">
        <v>460000</v>
      </c>
      <c r="G2601" t="s">
        <v>5</v>
      </c>
      <c r="H2601">
        <v>3</v>
      </c>
      <c r="I2601" s="4">
        <f>IF(E2601="Rhode Island", Table1[[#This Row],[price]]*$L$3, IF(E2601="Massachusetts", Table1[[#This Row],[price]]*$L$2, 1))</f>
        <v>460000</v>
      </c>
    </row>
    <row r="2602" spans="1:9" x14ac:dyDescent="0.25">
      <c r="A2602" s="2">
        <v>40295</v>
      </c>
      <c r="B2602" s="1">
        <f t="shared" si="80"/>
        <v>2010</v>
      </c>
      <c r="C2602" s="1">
        <f t="shared" si="81"/>
        <v>2</v>
      </c>
      <c r="D2602">
        <v>2905</v>
      </c>
      <c r="E2602" t="s">
        <v>36</v>
      </c>
      <c r="F2602" s="4">
        <v>510000</v>
      </c>
      <c r="G2602" t="s">
        <v>5</v>
      </c>
      <c r="H2602">
        <v>4</v>
      </c>
      <c r="I2602" s="4">
        <f>IF(E2602="Rhode Island", Table1[[#This Row],[price]]*$L$3, IF(E2602="Massachusetts", Table1[[#This Row],[price]]*$L$2, 1))</f>
        <v>510000</v>
      </c>
    </row>
    <row r="2603" spans="1:9" x14ac:dyDescent="0.25">
      <c r="A2603" s="2">
        <v>40295</v>
      </c>
      <c r="B2603" s="1">
        <f t="shared" si="80"/>
        <v>2010</v>
      </c>
      <c r="C2603" s="1">
        <f t="shared" si="81"/>
        <v>2</v>
      </c>
      <c r="D2603">
        <v>2617</v>
      </c>
      <c r="E2603" t="s">
        <v>37</v>
      </c>
      <c r="F2603" s="4">
        <v>615000</v>
      </c>
      <c r="G2603" t="s">
        <v>5</v>
      </c>
      <c r="H2603">
        <v>4</v>
      </c>
      <c r="I2603" s="4">
        <f>IF(E2603="Rhode Island", Table1[[#This Row],[price]]*$L$3, IF(E2603="Massachusetts", Table1[[#This Row],[price]]*$L$2, 1))</f>
        <v>615000</v>
      </c>
    </row>
    <row r="2604" spans="1:9" x14ac:dyDescent="0.25">
      <c r="A2604" s="2">
        <v>40295</v>
      </c>
      <c r="B2604" s="1">
        <f t="shared" si="80"/>
        <v>2010</v>
      </c>
      <c r="C2604" s="1">
        <f t="shared" si="81"/>
        <v>2</v>
      </c>
      <c r="D2604">
        <v>2906</v>
      </c>
      <c r="E2604" t="s">
        <v>36</v>
      </c>
      <c r="F2604" s="4">
        <v>667500</v>
      </c>
      <c r="G2604" t="s">
        <v>5</v>
      </c>
      <c r="H2604">
        <v>4</v>
      </c>
      <c r="I2604" s="4">
        <f>IF(E2604="Rhode Island", Table1[[#This Row],[price]]*$L$3, IF(E2604="Massachusetts", Table1[[#This Row],[price]]*$L$2, 1))</f>
        <v>667500</v>
      </c>
    </row>
    <row r="2605" spans="1:9" x14ac:dyDescent="0.25">
      <c r="A2605" s="2">
        <v>40295</v>
      </c>
      <c r="B2605" s="1">
        <f t="shared" si="80"/>
        <v>2010</v>
      </c>
      <c r="C2605" s="1">
        <f t="shared" si="81"/>
        <v>2</v>
      </c>
      <c r="D2605">
        <v>2913</v>
      </c>
      <c r="E2605" t="s">
        <v>36</v>
      </c>
      <c r="F2605" s="4">
        <v>865000</v>
      </c>
      <c r="G2605" t="s">
        <v>5</v>
      </c>
      <c r="H2605">
        <v>4</v>
      </c>
      <c r="I2605" s="4">
        <f>IF(E2605="Rhode Island", Table1[[#This Row],[price]]*$L$3, IF(E2605="Massachusetts", Table1[[#This Row],[price]]*$L$2, 1))</f>
        <v>865000</v>
      </c>
    </row>
    <row r="2606" spans="1:9" x14ac:dyDescent="0.25">
      <c r="A2606" s="2">
        <v>40295</v>
      </c>
      <c r="B2606" s="1">
        <f t="shared" si="80"/>
        <v>2010</v>
      </c>
      <c r="C2606" s="1">
        <f t="shared" si="81"/>
        <v>2</v>
      </c>
      <c r="D2606">
        <v>2617</v>
      </c>
      <c r="E2606" t="s">
        <v>37</v>
      </c>
      <c r="F2606" s="4">
        <v>342000</v>
      </c>
      <c r="G2606" t="s">
        <v>6</v>
      </c>
      <c r="H2606">
        <v>1</v>
      </c>
      <c r="I2606" s="4">
        <f>IF(E2606="Rhode Island", Table1[[#This Row],[price]]*$L$3, IF(E2606="Massachusetts", Table1[[#This Row],[price]]*$L$2, 1))</f>
        <v>342000</v>
      </c>
    </row>
    <row r="2607" spans="1:9" x14ac:dyDescent="0.25">
      <c r="A2607" s="2">
        <v>40295</v>
      </c>
      <c r="B2607" s="1">
        <f t="shared" si="80"/>
        <v>2010</v>
      </c>
      <c r="C2607" s="1">
        <f t="shared" si="81"/>
        <v>2</v>
      </c>
      <c r="D2607">
        <v>2603</v>
      </c>
      <c r="E2607" t="s">
        <v>37</v>
      </c>
      <c r="F2607" s="4">
        <v>486000</v>
      </c>
      <c r="G2607" t="s">
        <v>6</v>
      </c>
      <c r="H2607">
        <v>2</v>
      </c>
      <c r="I2607" s="4">
        <f>IF(E2607="Rhode Island", Table1[[#This Row],[price]]*$L$3, IF(E2607="Massachusetts", Table1[[#This Row],[price]]*$L$2, 1))</f>
        <v>486000</v>
      </c>
    </row>
    <row r="2608" spans="1:9" x14ac:dyDescent="0.25">
      <c r="A2608" s="2">
        <v>40296</v>
      </c>
      <c r="B2608" s="1">
        <f t="shared" si="80"/>
        <v>2010</v>
      </c>
      <c r="C2608" s="1">
        <f t="shared" si="81"/>
        <v>2</v>
      </c>
      <c r="D2608">
        <v>2614</v>
      </c>
      <c r="E2608" t="s">
        <v>37</v>
      </c>
      <c r="F2608" s="4">
        <v>400000</v>
      </c>
      <c r="G2608" t="s">
        <v>5</v>
      </c>
      <c r="H2608">
        <v>3</v>
      </c>
      <c r="I2608" s="4">
        <f>IF(E2608="Rhode Island", Table1[[#This Row],[price]]*$L$3, IF(E2608="Massachusetts", Table1[[#This Row],[price]]*$L$2, 1))</f>
        <v>400000</v>
      </c>
    </row>
    <row r="2609" spans="1:9" x14ac:dyDescent="0.25">
      <c r="A2609" s="2">
        <v>40296</v>
      </c>
      <c r="B2609" s="1">
        <f t="shared" si="80"/>
        <v>2010</v>
      </c>
      <c r="C2609" s="1">
        <f t="shared" si="81"/>
        <v>2</v>
      </c>
      <c r="D2609">
        <v>2615</v>
      </c>
      <c r="E2609" t="s">
        <v>37</v>
      </c>
      <c r="F2609" s="4">
        <v>416000</v>
      </c>
      <c r="G2609" t="s">
        <v>5</v>
      </c>
      <c r="H2609">
        <v>3</v>
      </c>
      <c r="I2609" s="4">
        <f>IF(E2609="Rhode Island", Table1[[#This Row],[price]]*$L$3, IF(E2609="Massachusetts", Table1[[#This Row],[price]]*$L$2, 1))</f>
        <v>416000</v>
      </c>
    </row>
    <row r="2610" spans="1:9" x14ac:dyDescent="0.25">
      <c r="A2610" s="2">
        <v>40296</v>
      </c>
      <c r="B2610" s="1">
        <f t="shared" si="80"/>
        <v>2010</v>
      </c>
      <c r="C2610" s="1">
        <f t="shared" si="81"/>
        <v>2</v>
      </c>
      <c r="D2610">
        <v>2913</v>
      </c>
      <c r="E2610" t="s">
        <v>36</v>
      </c>
      <c r="F2610" s="4">
        <v>425000</v>
      </c>
      <c r="G2610" t="s">
        <v>5</v>
      </c>
      <c r="H2610">
        <v>3</v>
      </c>
      <c r="I2610" s="4">
        <f>IF(E2610="Rhode Island", Table1[[#This Row],[price]]*$L$3, IF(E2610="Massachusetts", Table1[[#This Row],[price]]*$L$2, 1))</f>
        <v>425000</v>
      </c>
    </row>
    <row r="2611" spans="1:9" x14ac:dyDescent="0.25">
      <c r="A2611" s="2">
        <v>40296</v>
      </c>
      <c r="B2611" s="1">
        <f t="shared" si="80"/>
        <v>2010</v>
      </c>
      <c r="C2611" s="1">
        <f t="shared" si="81"/>
        <v>2</v>
      </c>
      <c r="D2611">
        <v>2912</v>
      </c>
      <c r="E2611" t="s">
        <v>36</v>
      </c>
      <c r="F2611" s="4">
        <v>465000</v>
      </c>
      <c r="G2611" t="s">
        <v>5</v>
      </c>
      <c r="H2611">
        <v>3</v>
      </c>
      <c r="I2611" s="4">
        <f>IF(E2611="Rhode Island", Table1[[#This Row],[price]]*$L$3, IF(E2611="Massachusetts", Table1[[#This Row],[price]]*$L$2, 1))</f>
        <v>465000</v>
      </c>
    </row>
    <row r="2612" spans="1:9" x14ac:dyDescent="0.25">
      <c r="A2612" s="2">
        <v>40296</v>
      </c>
      <c r="B2612" s="1">
        <f t="shared" si="80"/>
        <v>2010</v>
      </c>
      <c r="C2612" s="1">
        <f t="shared" si="81"/>
        <v>2</v>
      </c>
      <c r="D2612">
        <v>2905</v>
      </c>
      <c r="E2612" t="s">
        <v>36</v>
      </c>
      <c r="F2612" s="4">
        <v>480000</v>
      </c>
      <c r="G2612" t="s">
        <v>5</v>
      </c>
      <c r="H2612">
        <v>3</v>
      </c>
      <c r="I2612" s="4">
        <f>IF(E2612="Rhode Island", Table1[[#This Row],[price]]*$L$3, IF(E2612="Massachusetts", Table1[[#This Row],[price]]*$L$2, 1))</f>
        <v>480000</v>
      </c>
    </row>
    <row r="2613" spans="1:9" x14ac:dyDescent="0.25">
      <c r="A2613" s="2">
        <v>40297</v>
      </c>
      <c r="B2613" s="1">
        <f t="shared" si="80"/>
        <v>2010</v>
      </c>
      <c r="C2613" s="1">
        <f t="shared" si="81"/>
        <v>2</v>
      </c>
      <c r="D2613">
        <v>2602</v>
      </c>
      <c r="E2613" t="s">
        <v>37</v>
      </c>
      <c r="F2613" s="4">
        <v>570000</v>
      </c>
      <c r="G2613" t="s">
        <v>5</v>
      </c>
      <c r="H2613">
        <v>3</v>
      </c>
      <c r="I2613" s="4">
        <f>IF(E2613="Rhode Island", Table1[[#This Row],[price]]*$L$3, IF(E2613="Massachusetts", Table1[[#This Row],[price]]*$L$2, 1))</f>
        <v>570000</v>
      </c>
    </row>
    <row r="2614" spans="1:9" x14ac:dyDescent="0.25">
      <c r="A2614" s="2">
        <v>40297</v>
      </c>
      <c r="B2614" s="1">
        <f t="shared" si="80"/>
        <v>2010</v>
      </c>
      <c r="C2614" s="1">
        <f t="shared" si="81"/>
        <v>2</v>
      </c>
      <c r="D2614">
        <v>2902</v>
      </c>
      <c r="E2614" t="s">
        <v>36</v>
      </c>
      <c r="F2614" s="4">
        <v>615000</v>
      </c>
      <c r="G2614" t="s">
        <v>5</v>
      </c>
      <c r="H2614">
        <v>4</v>
      </c>
      <c r="I2614" s="4">
        <f>IF(E2614="Rhode Island", Table1[[#This Row],[price]]*$L$3, IF(E2614="Massachusetts", Table1[[#This Row],[price]]*$L$2, 1))</f>
        <v>615000</v>
      </c>
    </row>
    <row r="2615" spans="1:9" x14ac:dyDescent="0.25">
      <c r="A2615" s="2">
        <v>40297</v>
      </c>
      <c r="B2615" s="1">
        <f t="shared" si="80"/>
        <v>2010</v>
      </c>
      <c r="C2615" s="1">
        <f t="shared" si="81"/>
        <v>2</v>
      </c>
      <c r="D2615">
        <v>2611</v>
      </c>
      <c r="E2615" t="s">
        <v>37</v>
      </c>
      <c r="F2615" s="4">
        <v>958000</v>
      </c>
      <c r="G2615" t="s">
        <v>5</v>
      </c>
      <c r="H2615">
        <v>4</v>
      </c>
      <c r="I2615" s="4">
        <f>IF(E2615="Rhode Island", Table1[[#This Row],[price]]*$L$3, IF(E2615="Massachusetts", Table1[[#This Row],[price]]*$L$2, 1))</f>
        <v>958000</v>
      </c>
    </row>
    <row r="2616" spans="1:9" x14ac:dyDescent="0.25">
      <c r="A2616" s="2">
        <v>40298</v>
      </c>
      <c r="B2616" s="1">
        <f t="shared" si="80"/>
        <v>2010</v>
      </c>
      <c r="C2616" s="1">
        <f t="shared" si="81"/>
        <v>2</v>
      </c>
      <c r="D2616">
        <v>2903</v>
      </c>
      <c r="E2616" t="s">
        <v>36</v>
      </c>
      <c r="F2616" s="4">
        <v>461500</v>
      </c>
      <c r="G2616" t="s">
        <v>5</v>
      </c>
      <c r="H2616">
        <v>3</v>
      </c>
      <c r="I2616" s="4">
        <f>IF(E2616="Rhode Island", Table1[[#This Row],[price]]*$L$3, IF(E2616="Massachusetts", Table1[[#This Row],[price]]*$L$2, 1))</f>
        <v>461500</v>
      </c>
    </row>
    <row r="2617" spans="1:9" x14ac:dyDescent="0.25">
      <c r="A2617" s="2">
        <v>40298</v>
      </c>
      <c r="B2617" s="1">
        <f t="shared" si="80"/>
        <v>2010</v>
      </c>
      <c r="C2617" s="1">
        <f t="shared" si="81"/>
        <v>2</v>
      </c>
      <c r="D2617">
        <v>2615</v>
      </c>
      <c r="E2617" t="s">
        <v>37</v>
      </c>
      <c r="F2617" s="4">
        <v>466500</v>
      </c>
      <c r="G2617" t="s">
        <v>5</v>
      </c>
      <c r="H2617">
        <v>3</v>
      </c>
      <c r="I2617" s="4">
        <f>IF(E2617="Rhode Island", Table1[[#This Row],[price]]*$L$3, IF(E2617="Massachusetts", Table1[[#This Row],[price]]*$L$2, 1))</f>
        <v>466500</v>
      </c>
    </row>
    <row r="2618" spans="1:9" x14ac:dyDescent="0.25">
      <c r="A2618" s="2">
        <v>40298</v>
      </c>
      <c r="B2618" s="1">
        <f t="shared" si="80"/>
        <v>2010</v>
      </c>
      <c r="C2618" s="1">
        <f t="shared" si="81"/>
        <v>2</v>
      </c>
      <c r="D2618">
        <v>2914</v>
      </c>
      <c r="E2618" t="s">
        <v>36</v>
      </c>
      <c r="F2618" s="4">
        <v>590000</v>
      </c>
      <c r="G2618" t="s">
        <v>5</v>
      </c>
      <c r="H2618">
        <v>4</v>
      </c>
      <c r="I2618" s="4">
        <f>IF(E2618="Rhode Island", Table1[[#This Row],[price]]*$L$3, IF(E2618="Massachusetts", Table1[[#This Row],[price]]*$L$2, 1))</f>
        <v>590000</v>
      </c>
    </row>
    <row r="2619" spans="1:9" x14ac:dyDescent="0.25">
      <c r="A2619" s="2">
        <v>40298</v>
      </c>
      <c r="B2619" s="1">
        <f t="shared" si="80"/>
        <v>2010</v>
      </c>
      <c r="C2619" s="1">
        <f t="shared" si="81"/>
        <v>2</v>
      </c>
      <c r="D2619">
        <v>2602</v>
      </c>
      <c r="E2619" t="s">
        <v>37</v>
      </c>
      <c r="F2619" s="4">
        <v>695000</v>
      </c>
      <c r="G2619" t="s">
        <v>5</v>
      </c>
      <c r="H2619">
        <v>4</v>
      </c>
      <c r="I2619" s="4">
        <f>IF(E2619="Rhode Island", Table1[[#This Row],[price]]*$L$3, IF(E2619="Massachusetts", Table1[[#This Row],[price]]*$L$2, 1))</f>
        <v>695000</v>
      </c>
    </row>
    <row r="2620" spans="1:9" x14ac:dyDescent="0.25">
      <c r="A2620" s="2">
        <v>40299</v>
      </c>
      <c r="B2620" s="1">
        <f t="shared" si="80"/>
        <v>2010</v>
      </c>
      <c r="C2620" s="1">
        <f t="shared" si="81"/>
        <v>2</v>
      </c>
      <c r="D2620">
        <v>2615</v>
      </c>
      <c r="E2620" t="s">
        <v>37</v>
      </c>
      <c r="F2620" s="4">
        <v>390000</v>
      </c>
      <c r="G2620" t="s">
        <v>5</v>
      </c>
      <c r="H2620">
        <v>3</v>
      </c>
      <c r="I2620" s="4">
        <f>IF(E2620="Rhode Island", Table1[[#This Row],[price]]*$L$3, IF(E2620="Massachusetts", Table1[[#This Row],[price]]*$L$2, 1))</f>
        <v>390000</v>
      </c>
    </row>
    <row r="2621" spans="1:9" x14ac:dyDescent="0.25">
      <c r="A2621" s="2">
        <v>40299</v>
      </c>
      <c r="B2621" s="1">
        <f t="shared" si="80"/>
        <v>2010</v>
      </c>
      <c r="C2621" s="1">
        <f t="shared" si="81"/>
        <v>2</v>
      </c>
      <c r="D2621">
        <v>2904</v>
      </c>
      <c r="E2621" t="s">
        <v>36</v>
      </c>
      <c r="F2621" s="4">
        <v>566000</v>
      </c>
      <c r="G2621" t="s">
        <v>5</v>
      </c>
      <c r="H2621">
        <v>4</v>
      </c>
      <c r="I2621" s="4">
        <f>IF(E2621="Rhode Island", Table1[[#This Row],[price]]*$L$3, IF(E2621="Massachusetts", Table1[[#This Row],[price]]*$L$2, 1))</f>
        <v>566000</v>
      </c>
    </row>
    <row r="2622" spans="1:9" x14ac:dyDescent="0.25">
      <c r="A2622" s="2">
        <v>40299</v>
      </c>
      <c r="B2622" s="1">
        <f t="shared" si="80"/>
        <v>2010</v>
      </c>
      <c r="C2622" s="1">
        <f t="shared" si="81"/>
        <v>2</v>
      </c>
      <c r="D2622">
        <v>2602</v>
      </c>
      <c r="E2622" t="s">
        <v>37</v>
      </c>
      <c r="F2622" s="4">
        <v>656000</v>
      </c>
      <c r="G2622" t="s">
        <v>5</v>
      </c>
      <c r="H2622">
        <v>2</v>
      </c>
      <c r="I2622" s="4">
        <f>IF(E2622="Rhode Island", Table1[[#This Row],[price]]*$L$3, IF(E2622="Massachusetts", Table1[[#This Row],[price]]*$L$2, 1))</f>
        <v>656000</v>
      </c>
    </row>
    <row r="2623" spans="1:9" x14ac:dyDescent="0.25">
      <c r="A2623" s="2">
        <v>40299</v>
      </c>
      <c r="B2623" s="1">
        <f t="shared" si="80"/>
        <v>2010</v>
      </c>
      <c r="C2623" s="1">
        <f t="shared" si="81"/>
        <v>2</v>
      </c>
      <c r="D2623">
        <v>2602</v>
      </c>
      <c r="E2623" t="s">
        <v>37</v>
      </c>
      <c r="F2623" s="4">
        <v>710000</v>
      </c>
      <c r="G2623" t="s">
        <v>5</v>
      </c>
      <c r="H2623">
        <v>3</v>
      </c>
      <c r="I2623" s="4">
        <f>IF(E2623="Rhode Island", Table1[[#This Row],[price]]*$L$3, IF(E2623="Massachusetts", Table1[[#This Row],[price]]*$L$2, 1))</f>
        <v>710000</v>
      </c>
    </row>
    <row r="2624" spans="1:9" x14ac:dyDescent="0.25">
      <c r="A2624" s="2">
        <v>40301</v>
      </c>
      <c r="B2624" s="1">
        <f t="shared" si="80"/>
        <v>2010</v>
      </c>
      <c r="C2624" s="1">
        <f t="shared" si="81"/>
        <v>2</v>
      </c>
      <c r="D2624">
        <v>2607</v>
      </c>
      <c r="E2624" t="s">
        <v>37</v>
      </c>
      <c r="F2624" s="4">
        <v>280000</v>
      </c>
      <c r="G2624" t="s">
        <v>5</v>
      </c>
      <c r="H2624">
        <v>1</v>
      </c>
      <c r="I2624" s="4">
        <f>IF(E2624="Rhode Island", Table1[[#This Row],[price]]*$L$3, IF(E2624="Massachusetts", Table1[[#This Row],[price]]*$L$2, 1))</f>
        <v>280000</v>
      </c>
    </row>
    <row r="2625" spans="1:9" x14ac:dyDescent="0.25">
      <c r="A2625" s="2">
        <v>40301</v>
      </c>
      <c r="B2625" s="1">
        <f t="shared" si="80"/>
        <v>2010</v>
      </c>
      <c r="C2625" s="1">
        <f t="shared" si="81"/>
        <v>2</v>
      </c>
      <c r="D2625">
        <v>2906</v>
      </c>
      <c r="E2625" t="s">
        <v>36</v>
      </c>
      <c r="F2625" s="4">
        <v>385000</v>
      </c>
      <c r="G2625" t="s">
        <v>5</v>
      </c>
      <c r="H2625">
        <v>3</v>
      </c>
      <c r="I2625" s="4">
        <f>IF(E2625="Rhode Island", Table1[[#This Row],[price]]*$L$3, IF(E2625="Massachusetts", Table1[[#This Row],[price]]*$L$2, 1))</f>
        <v>385000</v>
      </c>
    </row>
    <row r="2626" spans="1:9" x14ac:dyDescent="0.25">
      <c r="A2626" s="2">
        <v>40301</v>
      </c>
      <c r="B2626" s="1">
        <f t="shared" ref="B2626:B2689" si="82">YEAR(A2626)</f>
        <v>2010</v>
      </c>
      <c r="C2626" s="1">
        <f t="shared" ref="C2626:C2689" si="83">ROUNDUP(MONTH(A2626)/3,0)</f>
        <v>2</v>
      </c>
      <c r="D2626">
        <v>2903</v>
      </c>
      <c r="E2626" t="s">
        <v>36</v>
      </c>
      <c r="F2626" s="4">
        <v>420000</v>
      </c>
      <c r="G2626" t="s">
        <v>5</v>
      </c>
      <c r="H2626">
        <v>3</v>
      </c>
      <c r="I2626" s="4">
        <f>IF(E2626="Rhode Island", Table1[[#This Row],[price]]*$L$3, IF(E2626="Massachusetts", Table1[[#This Row],[price]]*$L$2, 1))</f>
        <v>420000</v>
      </c>
    </row>
    <row r="2627" spans="1:9" x14ac:dyDescent="0.25">
      <c r="A2627" s="2">
        <v>40301</v>
      </c>
      <c r="B2627" s="1">
        <f t="shared" si="82"/>
        <v>2010</v>
      </c>
      <c r="C2627" s="1">
        <f t="shared" si="83"/>
        <v>2</v>
      </c>
      <c r="D2627">
        <v>2605</v>
      </c>
      <c r="E2627" t="s">
        <v>37</v>
      </c>
      <c r="F2627" s="4">
        <v>435000</v>
      </c>
      <c r="G2627" t="s">
        <v>5</v>
      </c>
      <c r="H2627">
        <v>2</v>
      </c>
      <c r="I2627" s="4">
        <f>IF(E2627="Rhode Island", Table1[[#This Row],[price]]*$L$3, IF(E2627="Massachusetts", Table1[[#This Row],[price]]*$L$2, 1))</f>
        <v>435000</v>
      </c>
    </row>
    <row r="2628" spans="1:9" x14ac:dyDescent="0.25">
      <c r="A2628" s="2">
        <v>40301</v>
      </c>
      <c r="B2628" s="1">
        <f t="shared" si="82"/>
        <v>2010</v>
      </c>
      <c r="C2628" s="1">
        <f t="shared" si="83"/>
        <v>2</v>
      </c>
      <c r="D2628">
        <v>2902</v>
      </c>
      <c r="E2628" t="s">
        <v>36</v>
      </c>
      <c r="F2628" s="4">
        <v>449000</v>
      </c>
      <c r="G2628" t="s">
        <v>5</v>
      </c>
      <c r="H2628">
        <v>4</v>
      </c>
      <c r="I2628" s="4">
        <f>IF(E2628="Rhode Island", Table1[[#This Row],[price]]*$L$3, IF(E2628="Massachusetts", Table1[[#This Row],[price]]*$L$2, 1))</f>
        <v>449000</v>
      </c>
    </row>
    <row r="2629" spans="1:9" x14ac:dyDescent="0.25">
      <c r="A2629" s="2">
        <v>40301</v>
      </c>
      <c r="B2629" s="1">
        <f t="shared" si="82"/>
        <v>2010</v>
      </c>
      <c r="C2629" s="1">
        <f t="shared" si="83"/>
        <v>2</v>
      </c>
      <c r="D2629">
        <v>2905</v>
      </c>
      <c r="E2629" t="s">
        <v>36</v>
      </c>
      <c r="F2629" s="4">
        <v>465000</v>
      </c>
      <c r="G2629" t="s">
        <v>5</v>
      </c>
      <c r="H2629">
        <v>4</v>
      </c>
      <c r="I2629" s="4">
        <f>IF(E2629="Rhode Island", Table1[[#This Row],[price]]*$L$3, IF(E2629="Massachusetts", Table1[[#This Row],[price]]*$L$2, 1))</f>
        <v>465000</v>
      </c>
    </row>
    <row r="2630" spans="1:9" x14ac:dyDescent="0.25">
      <c r="A2630" s="2">
        <v>40301</v>
      </c>
      <c r="B2630" s="1">
        <f t="shared" si="82"/>
        <v>2010</v>
      </c>
      <c r="C2630" s="1">
        <f t="shared" si="83"/>
        <v>2</v>
      </c>
      <c r="D2630">
        <v>2905</v>
      </c>
      <c r="E2630" t="s">
        <v>36</v>
      </c>
      <c r="F2630" s="4">
        <v>476000</v>
      </c>
      <c r="G2630" t="s">
        <v>5</v>
      </c>
      <c r="H2630">
        <v>3</v>
      </c>
      <c r="I2630" s="4">
        <f>IF(E2630="Rhode Island", Table1[[#This Row],[price]]*$L$3, IF(E2630="Massachusetts", Table1[[#This Row],[price]]*$L$2, 1))</f>
        <v>476000</v>
      </c>
    </row>
    <row r="2631" spans="1:9" x14ac:dyDescent="0.25">
      <c r="A2631" s="2">
        <v>40301</v>
      </c>
      <c r="B2631" s="1">
        <f t="shared" si="82"/>
        <v>2010</v>
      </c>
      <c r="C2631" s="1">
        <f t="shared" si="83"/>
        <v>2</v>
      </c>
      <c r="D2631">
        <v>2617</v>
      </c>
      <c r="E2631" t="s">
        <v>37</v>
      </c>
      <c r="F2631" s="4">
        <v>495000</v>
      </c>
      <c r="G2631" t="s">
        <v>5</v>
      </c>
      <c r="H2631">
        <v>3</v>
      </c>
      <c r="I2631" s="4">
        <f>IF(E2631="Rhode Island", Table1[[#This Row],[price]]*$L$3, IF(E2631="Massachusetts", Table1[[#This Row],[price]]*$L$2, 1))</f>
        <v>495000</v>
      </c>
    </row>
    <row r="2632" spans="1:9" x14ac:dyDescent="0.25">
      <c r="A2632" s="2">
        <v>40301</v>
      </c>
      <c r="B2632" s="1">
        <f t="shared" si="82"/>
        <v>2010</v>
      </c>
      <c r="C2632" s="1">
        <f t="shared" si="83"/>
        <v>2</v>
      </c>
      <c r="D2632">
        <v>2903</v>
      </c>
      <c r="E2632" t="s">
        <v>36</v>
      </c>
      <c r="F2632" s="4">
        <v>585000</v>
      </c>
      <c r="G2632" t="s">
        <v>5</v>
      </c>
      <c r="H2632">
        <v>4</v>
      </c>
      <c r="I2632" s="4">
        <f>IF(E2632="Rhode Island", Table1[[#This Row],[price]]*$L$3, IF(E2632="Massachusetts", Table1[[#This Row],[price]]*$L$2, 1))</f>
        <v>585000</v>
      </c>
    </row>
    <row r="2633" spans="1:9" x14ac:dyDescent="0.25">
      <c r="A2633" s="2">
        <v>40301</v>
      </c>
      <c r="B2633" s="1">
        <f t="shared" si="82"/>
        <v>2010</v>
      </c>
      <c r="C2633" s="1">
        <f t="shared" si="83"/>
        <v>2</v>
      </c>
      <c r="D2633">
        <v>2617</v>
      </c>
      <c r="E2633" t="s">
        <v>37</v>
      </c>
      <c r="F2633" s="4">
        <v>585000</v>
      </c>
      <c r="G2633" t="s">
        <v>5</v>
      </c>
      <c r="H2633">
        <v>4</v>
      </c>
      <c r="I2633" s="4">
        <f>IF(E2633="Rhode Island", Table1[[#This Row],[price]]*$L$3, IF(E2633="Massachusetts", Table1[[#This Row],[price]]*$L$2, 1))</f>
        <v>585000</v>
      </c>
    </row>
    <row r="2634" spans="1:9" x14ac:dyDescent="0.25">
      <c r="A2634" s="2">
        <v>40301</v>
      </c>
      <c r="B2634" s="1">
        <f t="shared" si="82"/>
        <v>2010</v>
      </c>
      <c r="C2634" s="1">
        <f t="shared" si="83"/>
        <v>2</v>
      </c>
      <c r="D2634">
        <v>2906</v>
      </c>
      <c r="E2634" t="s">
        <v>36</v>
      </c>
      <c r="F2634" s="4">
        <v>599950</v>
      </c>
      <c r="G2634" t="s">
        <v>5</v>
      </c>
      <c r="H2634">
        <v>4</v>
      </c>
      <c r="I2634" s="4">
        <f>IF(E2634="Rhode Island", Table1[[#This Row],[price]]*$L$3, IF(E2634="Massachusetts", Table1[[#This Row],[price]]*$L$2, 1))</f>
        <v>599950</v>
      </c>
    </row>
    <row r="2635" spans="1:9" x14ac:dyDescent="0.25">
      <c r="A2635" s="2">
        <v>40301</v>
      </c>
      <c r="B2635" s="1">
        <f t="shared" si="82"/>
        <v>2010</v>
      </c>
      <c r="C2635" s="1">
        <f t="shared" si="83"/>
        <v>2</v>
      </c>
      <c r="D2635">
        <v>2611</v>
      </c>
      <c r="E2635" t="s">
        <v>37</v>
      </c>
      <c r="F2635" s="4">
        <v>681000</v>
      </c>
      <c r="G2635" t="s">
        <v>5</v>
      </c>
      <c r="H2635">
        <v>4</v>
      </c>
      <c r="I2635" s="4">
        <f>IF(E2635="Rhode Island", Table1[[#This Row],[price]]*$L$3, IF(E2635="Massachusetts", Table1[[#This Row],[price]]*$L$2, 1))</f>
        <v>681000</v>
      </c>
    </row>
    <row r="2636" spans="1:9" x14ac:dyDescent="0.25">
      <c r="A2636" s="2">
        <v>40301</v>
      </c>
      <c r="B2636" s="1">
        <f t="shared" si="82"/>
        <v>2010</v>
      </c>
      <c r="C2636" s="1">
        <f t="shared" si="83"/>
        <v>2</v>
      </c>
      <c r="D2636">
        <v>2617</v>
      </c>
      <c r="E2636" t="s">
        <v>37</v>
      </c>
      <c r="F2636" s="4">
        <v>805000</v>
      </c>
      <c r="G2636" t="s">
        <v>5</v>
      </c>
      <c r="H2636">
        <v>5</v>
      </c>
      <c r="I2636" s="4">
        <f>IF(E2636="Rhode Island", Table1[[#This Row],[price]]*$L$3, IF(E2636="Massachusetts", Table1[[#This Row],[price]]*$L$2, 1))</f>
        <v>805000</v>
      </c>
    </row>
    <row r="2637" spans="1:9" x14ac:dyDescent="0.25">
      <c r="A2637" s="2">
        <v>40301</v>
      </c>
      <c r="B2637" s="1">
        <f t="shared" si="82"/>
        <v>2010</v>
      </c>
      <c r="C2637" s="1">
        <f t="shared" si="83"/>
        <v>2</v>
      </c>
      <c r="D2637">
        <v>2614</v>
      </c>
      <c r="E2637" t="s">
        <v>37</v>
      </c>
      <c r="F2637" s="4">
        <v>275000</v>
      </c>
      <c r="G2637" t="s">
        <v>6</v>
      </c>
      <c r="H2637">
        <v>2</v>
      </c>
      <c r="I2637" s="4">
        <f>IF(E2637="Rhode Island", Table1[[#This Row],[price]]*$L$3, IF(E2637="Massachusetts", Table1[[#This Row],[price]]*$L$2, 1))</f>
        <v>275000</v>
      </c>
    </row>
    <row r="2638" spans="1:9" x14ac:dyDescent="0.25">
      <c r="A2638" s="2">
        <v>40301</v>
      </c>
      <c r="B2638" s="1">
        <f t="shared" si="82"/>
        <v>2010</v>
      </c>
      <c r="C2638" s="1">
        <f t="shared" si="83"/>
        <v>2</v>
      </c>
      <c r="D2638">
        <v>2612</v>
      </c>
      <c r="E2638" t="s">
        <v>37</v>
      </c>
      <c r="F2638" s="4">
        <v>755000</v>
      </c>
      <c r="G2638" t="s">
        <v>6</v>
      </c>
      <c r="H2638">
        <v>2</v>
      </c>
      <c r="I2638" s="4">
        <f>IF(E2638="Rhode Island", Table1[[#This Row],[price]]*$L$3, IF(E2638="Massachusetts", Table1[[#This Row],[price]]*$L$2, 1))</f>
        <v>755000</v>
      </c>
    </row>
    <row r="2639" spans="1:9" x14ac:dyDescent="0.25">
      <c r="A2639" s="2">
        <v>40302</v>
      </c>
      <c r="B2639" s="1">
        <f t="shared" si="82"/>
        <v>2010</v>
      </c>
      <c r="C2639" s="1">
        <f t="shared" si="83"/>
        <v>2</v>
      </c>
      <c r="D2639">
        <v>2615</v>
      </c>
      <c r="E2639" t="s">
        <v>37</v>
      </c>
      <c r="F2639" s="4">
        <v>345000</v>
      </c>
      <c r="G2639" t="s">
        <v>5</v>
      </c>
      <c r="H2639">
        <v>3</v>
      </c>
      <c r="I2639" s="4">
        <f>IF(E2639="Rhode Island", Table1[[#This Row],[price]]*$L$3, IF(E2639="Massachusetts", Table1[[#This Row],[price]]*$L$2, 1))</f>
        <v>345000</v>
      </c>
    </row>
    <row r="2640" spans="1:9" x14ac:dyDescent="0.25">
      <c r="A2640" s="2">
        <v>40302</v>
      </c>
      <c r="B2640" s="1">
        <f t="shared" si="82"/>
        <v>2010</v>
      </c>
      <c r="C2640" s="1">
        <f t="shared" si="83"/>
        <v>2</v>
      </c>
      <c r="D2640">
        <v>2617</v>
      </c>
      <c r="E2640" t="s">
        <v>37</v>
      </c>
      <c r="F2640" s="4">
        <v>355000</v>
      </c>
      <c r="G2640" t="s">
        <v>5</v>
      </c>
      <c r="H2640">
        <v>2</v>
      </c>
      <c r="I2640" s="4">
        <f>IF(E2640="Rhode Island", Table1[[#This Row],[price]]*$L$3, IF(E2640="Massachusetts", Table1[[#This Row],[price]]*$L$2, 1))</f>
        <v>355000</v>
      </c>
    </row>
    <row r="2641" spans="1:9" x14ac:dyDescent="0.25">
      <c r="A2641" s="2">
        <v>40302</v>
      </c>
      <c r="B2641" s="1">
        <f t="shared" si="82"/>
        <v>2010</v>
      </c>
      <c r="C2641" s="1">
        <f t="shared" si="83"/>
        <v>2</v>
      </c>
      <c r="D2641">
        <v>2615</v>
      </c>
      <c r="E2641" t="s">
        <v>37</v>
      </c>
      <c r="F2641" s="4">
        <v>555000</v>
      </c>
      <c r="G2641" t="s">
        <v>5</v>
      </c>
      <c r="H2641">
        <v>4</v>
      </c>
      <c r="I2641" s="4">
        <f>IF(E2641="Rhode Island", Table1[[#This Row],[price]]*$L$3, IF(E2641="Massachusetts", Table1[[#This Row],[price]]*$L$2, 1))</f>
        <v>555000</v>
      </c>
    </row>
    <row r="2642" spans="1:9" x14ac:dyDescent="0.25">
      <c r="A2642" s="2">
        <v>40302</v>
      </c>
      <c r="B2642" s="1">
        <f t="shared" si="82"/>
        <v>2010</v>
      </c>
      <c r="C2642" s="1">
        <f t="shared" si="83"/>
        <v>2</v>
      </c>
      <c r="D2642">
        <v>2612</v>
      </c>
      <c r="E2642" t="s">
        <v>37</v>
      </c>
      <c r="F2642" s="4">
        <v>460000</v>
      </c>
      <c r="G2642" t="s">
        <v>6</v>
      </c>
      <c r="H2642">
        <v>2</v>
      </c>
      <c r="I2642" s="4">
        <f>IF(E2642="Rhode Island", Table1[[#This Row],[price]]*$L$3, IF(E2642="Massachusetts", Table1[[#This Row],[price]]*$L$2, 1))</f>
        <v>460000</v>
      </c>
    </row>
    <row r="2643" spans="1:9" x14ac:dyDescent="0.25">
      <c r="A2643" s="2">
        <v>40303</v>
      </c>
      <c r="B2643" s="1">
        <f t="shared" si="82"/>
        <v>2010</v>
      </c>
      <c r="C2643" s="1">
        <f t="shared" si="83"/>
        <v>2</v>
      </c>
      <c r="D2643">
        <v>2913</v>
      </c>
      <c r="E2643" t="s">
        <v>36</v>
      </c>
      <c r="F2643" s="4">
        <v>400000</v>
      </c>
      <c r="G2643" t="s">
        <v>5</v>
      </c>
      <c r="H2643">
        <v>3</v>
      </c>
      <c r="I2643" s="4">
        <f>IF(E2643="Rhode Island", Table1[[#This Row],[price]]*$L$3, IF(E2643="Massachusetts", Table1[[#This Row],[price]]*$L$2, 1))</f>
        <v>400000</v>
      </c>
    </row>
    <row r="2644" spans="1:9" x14ac:dyDescent="0.25">
      <c r="A2644" s="2">
        <v>40303</v>
      </c>
      <c r="B2644" s="1">
        <f t="shared" si="82"/>
        <v>2010</v>
      </c>
      <c r="C2644" s="1">
        <f t="shared" si="83"/>
        <v>2</v>
      </c>
      <c r="D2644">
        <v>2906</v>
      </c>
      <c r="E2644" t="s">
        <v>36</v>
      </c>
      <c r="F2644" s="4">
        <v>462000</v>
      </c>
      <c r="G2644" t="s">
        <v>5</v>
      </c>
      <c r="H2644">
        <v>3</v>
      </c>
      <c r="I2644" s="4">
        <f>IF(E2644="Rhode Island", Table1[[#This Row],[price]]*$L$3, IF(E2644="Massachusetts", Table1[[#This Row],[price]]*$L$2, 1))</f>
        <v>462000</v>
      </c>
    </row>
    <row r="2645" spans="1:9" x14ac:dyDescent="0.25">
      <c r="A2645" s="2">
        <v>40303</v>
      </c>
      <c r="B2645" s="1">
        <f t="shared" si="82"/>
        <v>2010</v>
      </c>
      <c r="C2645" s="1">
        <f t="shared" si="83"/>
        <v>2</v>
      </c>
      <c r="D2645">
        <v>2614</v>
      </c>
      <c r="E2645" t="s">
        <v>37</v>
      </c>
      <c r="F2645" s="4">
        <v>620500</v>
      </c>
      <c r="G2645" t="s">
        <v>5</v>
      </c>
      <c r="H2645">
        <v>4</v>
      </c>
      <c r="I2645" s="4">
        <f>IF(E2645="Rhode Island", Table1[[#This Row],[price]]*$L$3, IF(E2645="Massachusetts", Table1[[#This Row],[price]]*$L$2, 1))</f>
        <v>620500</v>
      </c>
    </row>
    <row r="2646" spans="1:9" x14ac:dyDescent="0.25">
      <c r="A2646" s="2">
        <v>40303</v>
      </c>
      <c r="B2646" s="1">
        <f t="shared" si="82"/>
        <v>2010</v>
      </c>
      <c r="C2646" s="1">
        <f t="shared" si="83"/>
        <v>2</v>
      </c>
      <c r="D2646">
        <v>2611</v>
      </c>
      <c r="E2646" t="s">
        <v>37</v>
      </c>
      <c r="F2646" s="4">
        <v>930000</v>
      </c>
      <c r="G2646" t="s">
        <v>5</v>
      </c>
      <c r="H2646">
        <v>5</v>
      </c>
      <c r="I2646" s="4">
        <f>IF(E2646="Rhode Island", Table1[[#This Row],[price]]*$L$3, IF(E2646="Massachusetts", Table1[[#This Row],[price]]*$L$2, 1))</f>
        <v>930000</v>
      </c>
    </row>
    <row r="2647" spans="1:9" x14ac:dyDescent="0.25">
      <c r="A2647" s="2">
        <v>40303</v>
      </c>
      <c r="B2647" s="1">
        <f t="shared" si="82"/>
        <v>2010</v>
      </c>
      <c r="C2647" s="1">
        <f t="shared" si="83"/>
        <v>2</v>
      </c>
      <c r="D2647">
        <v>2604</v>
      </c>
      <c r="E2647" t="s">
        <v>37</v>
      </c>
      <c r="F2647" s="4">
        <v>549000</v>
      </c>
      <c r="G2647" t="s">
        <v>6</v>
      </c>
      <c r="H2647">
        <v>3</v>
      </c>
      <c r="I2647" s="4">
        <f>IF(E2647="Rhode Island", Table1[[#This Row],[price]]*$L$3, IF(E2647="Massachusetts", Table1[[#This Row],[price]]*$L$2, 1))</f>
        <v>549000</v>
      </c>
    </row>
    <row r="2648" spans="1:9" x14ac:dyDescent="0.25">
      <c r="A2648" s="2">
        <v>40304</v>
      </c>
      <c r="B2648" s="1">
        <f t="shared" si="82"/>
        <v>2010</v>
      </c>
      <c r="C2648" s="1">
        <f t="shared" si="83"/>
        <v>2</v>
      </c>
      <c r="D2648">
        <v>2614</v>
      </c>
      <c r="E2648" t="s">
        <v>37</v>
      </c>
      <c r="F2648" s="4">
        <v>480000</v>
      </c>
      <c r="G2648" t="s">
        <v>5</v>
      </c>
      <c r="H2648">
        <v>3</v>
      </c>
      <c r="I2648" s="4">
        <f>IF(E2648="Rhode Island", Table1[[#This Row],[price]]*$L$3, IF(E2648="Massachusetts", Table1[[#This Row],[price]]*$L$2, 1))</f>
        <v>480000</v>
      </c>
    </row>
    <row r="2649" spans="1:9" x14ac:dyDescent="0.25">
      <c r="A2649" s="2">
        <v>40304</v>
      </c>
      <c r="B2649" s="1">
        <f t="shared" si="82"/>
        <v>2010</v>
      </c>
      <c r="C2649" s="1">
        <f t="shared" si="83"/>
        <v>2</v>
      </c>
      <c r="D2649">
        <v>2906</v>
      </c>
      <c r="E2649" t="s">
        <v>36</v>
      </c>
      <c r="F2649" s="4">
        <v>575000</v>
      </c>
      <c r="G2649" t="s">
        <v>5</v>
      </c>
      <c r="H2649">
        <v>4</v>
      </c>
      <c r="I2649" s="4">
        <f>IF(E2649="Rhode Island", Table1[[#This Row],[price]]*$L$3, IF(E2649="Massachusetts", Table1[[#This Row],[price]]*$L$2, 1))</f>
        <v>575000</v>
      </c>
    </row>
    <row r="2650" spans="1:9" x14ac:dyDescent="0.25">
      <c r="A2650" s="2">
        <v>40304</v>
      </c>
      <c r="B2650" s="1">
        <f t="shared" si="82"/>
        <v>2010</v>
      </c>
      <c r="C2650" s="1">
        <f t="shared" si="83"/>
        <v>2</v>
      </c>
      <c r="D2650">
        <v>2600</v>
      </c>
      <c r="E2650" t="s">
        <v>37</v>
      </c>
      <c r="F2650" s="4">
        <v>475000</v>
      </c>
      <c r="G2650" t="s">
        <v>6</v>
      </c>
      <c r="H2650">
        <v>1</v>
      </c>
      <c r="I2650" s="4">
        <f>IF(E2650="Rhode Island", Table1[[#This Row],[price]]*$L$3, IF(E2650="Massachusetts", Table1[[#This Row],[price]]*$L$2, 1))</f>
        <v>475000</v>
      </c>
    </row>
    <row r="2651" spans="1:9" x14ac:dyDescent="0.25">
      <c r="A2651" s="2">
        <v>40305</v>
      </c>
      <c r="B2651" s="1">
        <f t="shared" si="82"/>
        <v>2010</v>
      </c>
      <c r="C2651" s="1">
        <f t="shared" si="83"/>
        <v>2</v>
      </c>
      <c r="D2651">
        <v>2615</v>
      </c>
      <c r="E2651" t="s">
        <v>37</v>
      </c>
      <c r="F2651" s="4">
        <v>350000</v>
      </c>
      <c r="G2651" t="s">
        <v>5</v>
      </c>
      <c r="H2651">
        <v>3</v>
      </c>
      <c r="I2651" s="4">
        <f>IF(E2651="Rhode Island", Table1[[#This Row],[price]]*$L$3, IF(E2651="Massachusetts", Table1[[#This Row],[price]]*$L$2, 1))</f>
        <v>350000</v>
      </c>
    </row>
    <row r="2652" spans="1:9" x14ac:dyDescent="0.25">
      <c r="A2652" s="2">
        <v>40305</v>
      </c>
      <c r="B2652" s="1">
        <f t="shared" si="82"/>
        <v>2010</v>
      </c>
      <c r="C2652" s="1">
        <f t="shared" si="83"/>
        <v>2</v>
      </c>
      <c r="D2652">
        <v>2617</v>
      </c>
      <c r="E2652" t="s">
        <v>37</v>
      </c>
      <c r="F2652" s="4">
        <v>422500</v>
      </c>
      <c r="G2652" t="s">
        <v>5</v>
      </c>
      <c r="H2652">
        <v>3</v>
      </c>
      <c r="I2652" s="4">
        <f>IF(E2652="Rhode Island", Table1[[#This Row],[price]]*$L$3, IF(E2652="Massachusetts", Table1[[#This Row],[price]]*$L$2, 1))</f>
        <v>422500</v>
      </c>
    </row>
    <row r="2653" spans="1:9" x14ac:dyDescent="0.25">
      <c r="A2653" s="2">
        <v>40305</v>
      </c>
      <c r="B2653" s="1">
        <f t="shared" si="82"/>
        <v>2010</v>
      </c>
      <c r="C2653" s="1">
        <f t="shared" si="83"/>
        <v>2</v>
      </c>
      <c r="D2653">
        <v>2914</v>
      </c>
      <c r="E2653" t="s">
        <v>36</v>
      </c>
      <c r="F2653" s="4">
        <v>485000</v>
      </c>
      <c r="G2653" t="s">
        <v>5</v>
      </c>
      <c r="H2653">
        <v>3</v>
      </c>
      <c r="I2653" s="4">
        <f>IF(E2653="Rhode Island", Table1[[#This Row],[price]]*$L$3, IF(E2653="Massachusetts", Table1[[#This Row],[price]]*$L$2, 1))</f>
        <v>485000</v>
      </c>
    </row>
    <row r="2654" spans="1:9" x14ac:dyDescent="0.25">
      <c r="A2654" s="2">
        <v>40305</v>
      </c>
      <c r="B2654" s="1">
        <f t="shared" si="82"/>
        <v>2010</v>
      </c>
      <c r="C2654" s="1">
        <f t="shared" si="83"/>
        <v>2</v>
      </c>
      <c r="D2654">
        <v>2904</v>
      </c>
      <c r="E2654" t="s">
        <v>36</v>
      </c>
      <c r="F2654" s="4">
        <v>490000</v>
      </c>
      <c r="G2654" t="s">
        <v>5</v>
      </c>
      <c r="H2654">
        <v>3</v>
      </c>
      <c r="I2654" s="4">
        <f>IF(E2654="Rhode Island", Table1[[#This Row],[price]]*$L$3, IF(E2654="Massachusetts", Table1[[#This Row],[price]]*$L$2, 1))</f>
        <v>490000</v>
      </c>
    </row>
    <row r="2655" spans="1:9" x14ac:dyDescent="0.25">
      <c r="A2655" s="2">
        <v>40305</v>
      </c>
      <c r="B2655" s="1">
        <f t="shared" si="82"/>
        <v>2010</v>
      </c>
      <c r="C2655" s="1">
        <f t="shared" si="83"/>
        <v>2</v>
      </c>
      <c r="D2655">
        <v>2903</v>
      </c>
      <c r="E2655" t="s">
        <v>36</v>
      </c>
      <c r="F2655" s="4">
        <v>508000</v>
      </c>
      <c r="G2655" t="s">
        <v>5</v>
      </c>
      <c r="H2655">
        <v>4</v>
      </c>
      <c r="I2655" s="4">
        <f>IF(E2655="Rhode Island", Table1[[#This Row],[price]]*$L$3, IF(E2655="Massachusetts", Table1[[#This Row],[price]]*$L$2, 1))</f>
        <v>508000</v>
      </c>
    </row>
    <row r="2656" spans="1:9" x14ac:dyDescent="0.25">
      <c r="A2656" s="2">
        <v>40305</v>
      </c>
      <c r="B2656" s="1">
        <f t="shared" si="82"/>
        <v>2010</v>
      </c>
      <c r="C2656" s="1">
        <f t="shared" si="83"/>
        <v>2</v>
      </c>
      <c r="D2656">
        <v>2615</v>
      </c>
      <c r="E2656" t="s">
        <v>37</v>
      </c>
      <c r="F2656" s="4">
        <v>510000</v>
      </c>
      <c r="G2656" t="s">
        <v>5</v>
      </c>
      <c r="H2656">
        <v>5</v>
      </c>
      <c r="I2656" s="4">
        <f>IF(E2656="Rhode Island", Table1[[#This Row],[price]]*$L$3, IF(E2656="Massachusetts", Table1[[#This Row],[price]]*$L$2, 1))</f>
        <v>510000</v>
      </c>
    </row>
    <row r="2657" spans="1:9" x14ac:dyDescent="0.25">
      <c r="A2657" s="2">
        <v>40305</v>
      </c>
      <c r="B2657" s="1">
        <f t="shared" si="82"/>
        <v>2010</v>
      </c>
      <c r="C2657" s="1">
        <f t="shared" si="83"/>
        <v>2</v>
      </c>
      <c r="D2657">
        <v>2615</v>
      </c>
      <c r="E2657" t="s">
        <v>37</v>
      </c>
      <c r="F2657" s="4">
        <v>560000</v>
      </c>
      <c r="G2657" t="s">
        <v>5</v>
      </c>
      <c r="H2657">
        <v>4</v>
      </c>
      <c r="I2657" s="4">
        <f>IF(E2657="Rhode Island", Table1[[#This Row],[price]]*$L$3, IF(E2657="Massachusetts", Table1[[#This Row],[price]]*$L$2, 1))</f>
        <v>560000</v>
      </c>
    </row>
    <row r="2658" spans="1:9" x14ac:dyDescent="0.25">
      <c r="A2658" s="2">
        <v>40305</v>
      </c>
      <c r="B2658" s="1">
        <f t="shared" si="82"/>
        <v>2010</v>
      </c>
      <c r="C2658" s="1">
        <f t="shared" si="83"/>
        <v>2</v>
      </c>
      <c r="D2658">
        <v>2904</v>
      </c>
      <c r="E2658" t="s">
        <v>36</v>
      </c>
      <c r="F2658" s="4">
        <v>639000</v>
      </c>
      <c r="G2658" t="s">
        <v>5</v>
      </c>
      <c r="H2658">
        <v>4</v>
      </c>
      <c r="I2658" s="4">
        <f>IF(E2658="Rhode Island", Table1[[#This Row],[price]]*$L$3, IF(E2658="Massachusetts", Table1[[#This Row],[price]]*$L$2, 1))</f>
        <v>639000</v>
      </c>
    </row>
    <row r="2659" spans="1:9" x14ac:dyDescent="0.25">
      <c r="A2659" s="2">
        <v>40305</v>
      </c>
      <c r="B2659" s="1">
        <f t="shared" si="82"/>
        <v>2010</v>
      </c>
      <c r="C2659" s="1">
        <f t="shared" si="83"/>
        <v>2</v>
      </c>
      <c r="D2659">
        <v>2607</v>
      </c>
      <c r="E2659" t="s">
        <v>37</v>
      </c>
      <c r="F2659" s="4">
        <v>850000</v>
      </c>
      <c r="G2659" t="s">
        <v>5</v>
      </c>
      <c r="H2659">
        <v>5</v>
      </c>
      <c r="I2659" s="4">
        <f>IF(E2659="Rhode Island", Table1[[#This Row],[price]]*$L$3, IF(E2659="Massachusetts", Table1[[#This Row],[price]]*$L$2, 1))</f>
        <v>850000</v>
      </c>
    </row>
    <row r="2660" spans="1:9" x14ac:dyDescent="0.25">
      <c r="A2660" s="2">
        <v>40305</v>
      </c>
      <c r="B2660" s="1">
        <f t="shared" si="82"/>
        <v>2010</v>
      </c>
      <c r="C2660" s="1">
        <f t="shared" si="83"/>
        <v>2</v>
      </c>
      <c r="D2660">
        <v>2904</v>
      </c>
      <c r="E2660" t="s">
        <v>36</v>
      </c>
      <c r="F2660" s="4">
        <v>550000</v>
      </c>
      <c r="G2660" t="s">
        <v>6</v>
      </c>
      <c r="H2660">
        <v>4</v>
      </c>
      <c r="I2660" s="4">
        <f>IF(E2660="Rhode Island", Table1[[#This Row],[price]]*$L$3, IF(E2660="Massachusetts", Table1[[#This Row],[price]]*$L$2, 1))</f>
        <v>550000</v>
      </c>
    </row>
    <row r="2661" spans="1:9" x14ac:dyDescent="0.25">
      <c r="A2661" s="2">
        <v>40306</v>
      </c>
      <c r="B2661" s="1">
        <f t="shared" si="82"/>
        <v>2010</v>
      </c>
      <c r="C2661" s="1">
        <f t="shared" si="83"/>
        <v>2</v>
      </c>
      <c r="D2661">
        <v>2603</v>
      </c>
      <c r="E2661" t="s">
        <v>37</v>
      </c>
      <c r="F2661" s="4">
        <v>1670000</v>
      </c>
      <c r="G2661" t="s">
        <v>5</v>
      </c>
      <c r="H2661">
        <v>4</v>
      </c>
      <c r="I2661" s="4">
        <f>IF(E2661="Rhode Island", Table1[[#This Row],[price]]*$L$3, IF(E2661="Massachusetts", Table1[[#This Row],[price]]*$L$2, 1))</f>
        <v>1670000</v>
      </c>
    </row>
    <row r="2662" spans="1:9" x14ac:dyDescent="0.25">
      <c r="A2662" s="2">
        <v>40308</v>
      </c>
      <c r="B2662" s="1">
        <f t="shared" si="82"/>
        <v>2010</v>
      </c>
      <c r="C2662" s="1">
        <f t="shared" si="83"/>
        <v>2</v>
      </c>
      <c r="D2662">
        <v>2903</v>
      </c>
      <c r="E2662" t="s">
        <v>36</v>
      </c>
      <c r="F2662" s="4">
        <v>386000</v>
      </c>
      <c r="G2662" t="s">
        <v>5</v>
      </c>
      <c r="H2662">
        <v>3</v>
      </c>
      <c r="I2662" s="4">
        <f>IF(E2662="Rhode Island", Table1[[#This Row],[price]]*$L$3, IF(E2662="Massachusetts", Table1[[#This Row],[price]]*$L$2, 1))</f>
        <v>386000</v>
      </c>
    </row>
    <row r="2663" spans="1:9" x14ac:dyDescent="0.25">
      <c r="A2663" s="2">
        <v>40308</v>
      </c>
      <c r="B2663" s="1">
        <f t="shared" si="82"/>
        <v>2010</v>
      </c>
      <c r="C2663" s="1">
        <f t="shared" si="83"/>
        <v>2</v>
      </c>
      <c r="D2663">
        <v>2611</v>
      </c>
      <c r="E2663" t="s">
        <v>37</v>
      </c>
      <c r="F2663" s="4">
        <v>500000</v>
      </c>
      <c r="G2663" t="s">
        <v>5</v>
      </c>
      <c r="H2663">
        <v>3</v>
      </c>
      <c r="I2663" s="4">
        <f>IF(E2663="Rhode Island", Table1[[#This Row],[price]]*$L$3, IF(E2663="Massachusetts", Table1[[#This Row],[price]]*$L$2, 1))</f>
        <v>500000</v>
      </c>
    </row>
    <row r="2664" spans="1:9" x14ac:dyDescent="0.25">
      <c r="A2664" s="2">
        <v>40308</v>
      </c>
      <c r="B2664" s="1">
        <f t="shared" si="82"/>
        <v>2010</v>
      </c>
      <c r="C2664" s="1">
        <f t="shared" si="83"/>
        <v>2</v>
      </c>
      <c r="D2664">
        <v>2905</v>
      </c>
      <c r="E2664" t="s">
        <v>36</v>
      </c>
      <c r="F2664" s="4">
        <v>561000</v>
      </c>
      <c r="G2664" t="s">
        <v>5</v>
      </c>
      <c r="H2664">
        <v>4</v>
      </c>
      <c r="I2664" s="4">
        <f>IF(E2664="Rhode Island", Table1[[#This Row],[price]]*$L$3, IF(E2664="Massachusetts", Table1[[#This Row],[price]]*$L$2, 1))</f>
        <v>561000</v>
      </c>
    </row>
    <row r="2665" spans="1:9" x14ac:dyDescent="0.25">
      <c r="A2665" s="2">
        <v>40308</v>
      </c>
      <c r="B2665" s="1">
        <f t="shared" si="82"/>
        <v>2010</v>
      </c>
      <c r="C2665" s="1">
        <f t="shared" si="83"/>
        <v>2</v>
      </c>
      <c r="D2665">
        <v>2617</v>
      </c>
      <c r="E2665" t="s">
        <v>37</v>
      </c>
      <c r="F2665" s="4">
        <v>580000</v>
      </c>
      <c r="G2665" t="s">
        <v>5</v>
      </c>
      <c r="H2665">
        <v>4</v>
      </c>
      <c r="I2665" s="4">
        <f>IF(E2665="Rhode Island", Table1[[#This Row],[price]]*$L$3, IF(E2665="Massachusetts", Table1[[#This Row],[price]]*$L$2, 1))</f>
        <v>580000</v>
      </c>
    </row>
    <row r="2666" spans="1:9" x14ac:dyDescent="0.25">
      <c r="A2666" s="2">
        <v>40308</v>
      </c>
      <c r="B2666" s="1">
        <f t="shared" si="82"/>
        <v>2010</v>
      </c>
      <c r="C2666" s="1">
        <f t="shared" si="83"/>
        <v>2</v>
      </c>
      <c r="D2666">
        <v>2617</v>
      </c>
      <c r="E2666" t="s">
        <v>37</v>
      </c>
      <c r="F2666" s="4">
        <v>687500</v>
      </c>
      <c r="G2666" t="s">
        <v>5</v>
      </c>
      <c r="H2666">
        <v>3</v>
      </c>
      <c r="I2666" s="4">
        <f>IF(E2666="Rhode Island", Table1[[#This Row],[price]]*$L$3, IF(E2666="Massachusetts", Table1[[#This Row],[price]]*$L$2, 1))</f>
        <v>687500</v>
      </c>
    </row>
    <row r="2667" spans="1:9" x14ac:dyDescent="0.25">
      <c r="A2667" s="2">
        <v>40309</v>
      </c>
      <c r="B2667" s="1">
        <f t="shared" si="82"/>
        <v>2010</v>
      </c>
      <c r="C2667" s="1">
        <f t="shared" si="83"/>
        <v>2</v>
      </c>
      <c r="D2667">
        <v>2904</v>
      </c>
      <c r="E2667" t="s">
        <v>36</v>
      </c>
      <c r="F2667" s="4">
        <v>465000</v>
      </c>
      <c r="G2667" t="s">
        <v>5</v>
      </c>
      <c r="H2667">
        <v>4</v>
      </c>
      <c r="I2667" s="4">
        <f>IF(E2667="Rhode Island", Table1[[#This Row],[price]]*$L$3, IF(E2667="Massachusetts", Table1[[#This Row],[price]]*$L$2, 1))</f>
        <v>465000</v>
      </c>
    </row>
    <row r="2668" spans="1:9" x14ac:dyDescent="0.25">
      <c r="A2668" s="2">
        <v>40309</v>
      </c>
      <c r="B2668" s="1">
        <f t="shared" si="82"/>
        <v>2010</v>
      </c>
      <c r="C2668" s="1">
        <f t="shared" si="83"/>
        <v>2</v>
      </c>
      <c r="D2668">
        <v>2617</v>
      </c>
      <c r="E2668" t="s">
        <v>37</v>
      </c>
      <c r="F2668" s="4">
        <v>497000</v>
      </c>
      <c r="G2668" t="s">
        <v>5</v>
      </c>
      <c r="H2668">
        <v>3</v>
      </c>
      <c r="I2668" s="4">
        <f>IF(E2668="Rhode Island", Table1[[#This Row],[price]]*$L$3, IF(E2668="Massachusetts", Table1[[#This Row],[price]]*$L$2, 1))</f>
        <v>497000</v>
      </c>
    </row>
    <row r="2669" spans="1:9" x14ac:dyDescent="0.25">
      <c r="A2669" s="2">
        <v>40309</v>
      </c>
      <c r="B2669" s="1">
        <f t="shared" si="82"/>
        <v>2010</v>
      </c>
      <c r="C2669" s="1">
        <f t="shared" si="83"/>
        <v>2</v>
      </c>
      <c r="D2669">
        <v>2617</v>
      </c>
      <c r="E2669" t="s">
        <v>37</v>
      </c>
      <c r="F2669" s="4">
        <v>515000</v>
      </c>
      <c r="G2669" t="s">
        <v>5</v>
      </c>
      <c r="H2669">
        <v>3</v>
      </c>
      <c r="I2669" s="4">
        <f>IF(E2669="Rhode Island", Table1[[#This Row],[price]]*$L$3, IF(E2669="Massachusetts", Table1[[#This Row],[price]]*$L$2, 1))</f>
        <v>515000</v>
      </c>
    </row>
    <row r="2670" spans="1:9" x14ac:dyDescent="0.25">
      <c r="A2670" s="2">
        <v>40309</v>
      </c>
      <c r="B2670" s="1">
        <f t="shared" si="82"/>
        <v>2010</v>
      </c>
      <c r="C2670" s="1">
        <f t="shared" si="83"/>
        <v>2</v>
      </c>
      <c r="D2670">
        <v>2904</v>
      </c>
      <c r="E2670" t="s">
        <v>36</v>
      </c>
      <c r="F2670" s="4">
        <v>907500</v>
      </c>
      <c r="G2670" t="s">
        <v>5</v>
      </c>
      <c r="H2670">
        <v>4</v>
      </c>
      <c r="I2670" s="4">
        <f>IF(E2670="Rhode Island", Table1[[#This Row],[price]]*$L$3, IF(E2670="Massachusetts", Table1[[#This Row],[price]]*$L$2, 1))</f>
        <v>907500</v>
      </c>
    </row>
    <row r="2671" spans="1:9" x14ac:dyDescent="0.25">
      <c r="A2671" s="2">
        <v>40310</v>
      </c>
      <c r="B2671" s="1">
        <f t="shared" si="82"/>
        <v>2010</v>
      </c>
      <c r="C2671" s="1">
        <f t="shared" si="83"/>
        <v>2</v>
      </c>
      <c r="D2671">
        <v>2906</v>
      </c>
      <c r="E2671" t="s">
        <v>36</v>
      </c>
      <c r="F2671" s="4">
        <v>782000</v>
      </c>
      <c r="G2671" t="s">
        <v>5</v>
      </c>
      <c r="H2671">
        <v>5</v>
      </c>
      <c r="I2671" s="4">
        <f>IF(E2671="Rhode Island", Table1[[#This Row],[price]]*$L$3, IF(E2671="Massachusetts", Table1[[#This Row],[price]]*$L$2, 1))</f>
        <v>782000</v>
      </c>
    </row>
    <row r="2672" spans="1:9" x14ac:dyDescent="0.25">
      <c r="A2672" s="2">
        <v>40311</v>
      </c>
      <c r="B2672" s="1">
        <f t="shared" si="82"/>
        <v>2010</v>
      </c>
      <c r="C2672" s="1">
        <f t="shared" si="83"/>
        <v>2</v>
      </c>
      <c r="D2672">
        <v>2913</v>
      </c>
      <c r="E2672" t="s">
        <v>36</v>
      </c>
      <c r="F2672" s="4">
        <v>412000</v>
      </c>
      <c r="G2672" t="s">
        <v>5</v>
      </c>
      <c r="H2672">
        <v>3</v>
      </c>
      <c r="I2672" s="4">
        <f>IF(E2672="Rhode Island", Table1[[#This Row],[price]]*$L$3, IF(E2672="Massachusetts", Table1[[#This Row],[price]]*$L$2, 1))</f>
        <v>412000</v>
      </c>
    </row>
    <row r="2673" spans="1:9" x14ac:dyDescent="0.25">
      <c r="A2673" s="2">
        <v>40311</v>
      </c>
      <c r="B2673" s="1">
        <f t="shared" si="82"/>
        <v>2010</v>
      </c>
      <c r="C2673" s="1">
        <f t="shared" si="83"/>
        <v>2</v>
      </c>
      <c r="D2673">
        <v>2912</v>
      </c>
      <c r="E2673" t="s">
        <v>36</v>
      </c>
      <c r="F2673" s="4">
        <v>491000</v>
      </c>
      <c r="G2673" t="s">
        <v>5</v>
      </c>
      <c r="H2673">
        <v>4</v>
      </c>
      <c r="I2673" s="4">
        <f>IF(E2673="Rhode Island", Table1[[#This Row],[price]]*$L$3, IF(E2673="Massachusetts", Table1[[#This Row],[price]]*$L$2, 1))</f>
        <v>491000</v>
      </c>
    </row>
    <row r="2674" spans="1:9" x14ac:dyDescent="0.25">
      <c r="A2674" s="2">
        <v>40311</v>
      </c>
      <c r="B2674" s="1">
        <f t="shared" si="82"/>
        <v>2010</v>
      </c>
      <c r="C2674" s="1">
        <f t="shared" si="83"/>
        <v>2</v>
      </c>
      <c r="D2674">
        <v>2913</v>
      </c>
      <c r="E2674" t="s">
        <v>36</v>
      </c>
      <c r="F2674" s="4">
        <v>710000</v>
      </c>
      <c r="G2674" t="s">
        <v>5</v>
      </c>
      <c r="H2674">
        <v>4</v>
      </c>
      <c r="I2674" s="4">
        <f>IF(E2674="Rhode Island", Table1[[#This Row],[price]]*$L$3, IF(E2674="Massachusetts", Table1[[#This Row],[price]]*$L$2, 1))</f>
        <v>710000</v>
      </c>
    </row>
    <row r="2675" spans="1:9" x14ac:dyDescent="0.25">
      <c r="A2675" s="2">
        <v>40311</v>
      </c>
      <c r="B2675" s="1">
        <f t="shared" si="82"/>
        <v>2010</v>
      </c>
      <c r="C2675" s="1">
        <f t="shared" si="83"/>
        <v>2</v>
      </c>
      <c r="D2675">
        <v>2612</v>
      </c>
      <c r="E2675" t="s">
        <v>37</v>
      </c>
      <c r="F2675" s="4">
        <v>720000</v>
      </c>
      <c r="G2675" t="s">
        <v>5</v>
      </c>
      <c r="H2675">
        <v>5</v>
      </c>
      <c r="I2675" s="4">
        <f>IF(E2675="Rhode Island", Table1[[#This Row],[price]]*$L$3, IF(E2675="Massachusetts", Table1[[#This Row],[price]]*$L$2, 1))</f>
        <v>720000</v>
      </c>
    </row>
    <row r="2676" spans="1:9" x14ac:dyDescent="0.25">
      <c r="A2676" s="2">
        <v>40311</v>
      </c>
      <c r="B2676" s="1">
        <f t="shared" si="82"/>
        <v>2010</v>
      </c>
      <c r="C2676" s="1">
        <f t="shared" si="83"/>
        <v>2</v>
      </c>
      <c r="D2676">
        <v>2617</v>
      </c>
      <c r="E2676" t="s">
        <v>37</v>
      </c>
      <c r="F2676" s="4">
        <v>418000</v>
      </c>
      <c r="G2676" t="s">
        <v>6</v>
      </c>
      <c r="H2676">
        <v>3</v>
      </c>
      <c r="I2676" s="4">
        <f>IF(E2676="Rhode Island", Table1[[#This Row],[price]]*$L$3, IF(E2676="Massachusetts", Table1[[#This Row],[price]]*$L$2, 1))</f>
        <v>418000</v>
      </c>
    </row>
    <row r="2677" spans="1:9" x14ac:dyDescent="0.25">
      <c r="A2677" s="2">
        <v>40311</v>
      </c>
      <c r="B2677" s="1">
        <f t="shared" si="82"/>
        <v>2010</v>
      </c>
      <c r="C2677" s="1">
        <f t="shared" si="83"/>
        <v>2</v>
      </c>
      <c r="D2677">
        <v>2602</v>
      </c>
      <c r="E2677" t="s">
        <v>37</v>
      </c>
      <c r="F2677" s="4">
        <v>500000</v>
      </c>
      <c r="G2677" t="s">
        <v>6</v>
      </c>
      <c r="H2677">
        <v>2</v>
      </c>
      <c r="I2677" s="4">
        <f>IF(E2677="Rhode Island", Table1[[#This Row],[price]]*$L$3, IF(E2677="Massachusetts", Table1[[#This Row],[price]]*$L$2, 1))</f>
        <v>500000</v>
      </c>
    </row>
    <row r="2678" spans="1:9" x14ac:dyDescent="0.25">
      <c r="A2678" s="2">
        <v>40312</v>
      </c>
      <c r="B2678" s="1">
        <f t="shared" si="82"/>
        <v>2010</v>
      </c>
      <c r="C2678" s="1">
        <f t="shared" si="83"/>
        <v>2</v>
      </c>
      <c r="D2678">
        <v>2611</v>
      </c>
      <c r="E2678" t="s">
        <v>37</v>
      </c>
      <c r="F2678" s="4">
        <v>417000</v>
      </c>
      <c r="G2678" t="s">
        <v>5</v>
      </c>
      <c r="H2678">
        <v>2</v>
      </c>
      <c r="I2678" s="4">
        <f>IF(E2678="Rhode Island", Table1[[#This Row],[price]]*$L$3, IF(E2678="Massachusetts", Table1[[#This Row],[price]]*$L$2, 1))</f>
        <v>417000</v>
      </c>
    </row>
    <row r="2679" spans="1:9" x14ac:dyDescent="0.25">
      <c r="A2679" s="2">
        <v>40312</v>
      </c>
      <c r="B2679" s="1">
        <f t="shared" si="82"/>
        <v>2010</v>
      </c>
      <c r="C2679" s="1">
        <f t="shared" si="83"/>
        <v>2</v>
      </c>
      <c r="D2679">
        <v>2615</v>
      </c>
      <c r="E2679" t="s">
        <v>37</v>
      </c>
      <c r="F2679" s="4">
        <v>435000</v>
      </c>
      <c r="G2679" t="s">
        <v>5</v>
      </c>
      <c r="H2679">
        <v>3</v>
      </c>
      <c r="I2679" s="4">
        <f>IF(E2679="Rhode Island", Table1[[#This Row],[price]]*$L$3, IF(E2679="Massachusetts", Table1[[#This Row],[price]]*$L$2, 1))</f>
        <v>435000</v>
      </c>
    </row>
    <row r="2680" spans="1:9" x14ac:dyDescent="0.25">
      <c r="A2680" s="2">
        <v>40312</v>
      </c>
      <c r="B2680" s="1">
        <f t="shared" si="82"/>
        <v>2010</v>
      </c>
      <c r="C2680" s="1">
        <f t="shared" si="83"/>
        <v>2</v>
      </c>
      <c r="D2680">
        <v>2906</v>
      </c>
      <c r="E2680" t="s">
        <v>36</v>
      </c>
      <c r="F2680" s="4">
        <v>520000</v>
      </c>
      <c r="G2680" t="s">
        <v>5</v>
      </c>
      <c r="H2680">
        <v>4</v>
      </c>
      <c r="I2680" s="4">
        <f>IF(E2680="Rhode Island", Table1[[#This Row],[price]]*$L$3, IF(E2680="Massachusetts", Table1[[#This Row],[price]]*$L$2, 1))</f>
        <v>520000</v>
      </c>
    </row>
    <row r="2681" spans="1:9" x14ac:dyDescent="0.25">
      <c r="A2681" s="2">
        <v>40312</v>
      </c>
      <c r="B2681" s="1">
        <f t="shared" si="82"/>
        <v>2010</v>
      </c>
      <c r="C2681" s="1">
        <f t="shared" si="83"/>
        <v>2</v>
      </c>
      <c r="D2681">
        <v>2914</v>
      </c>
      <c r="E2681" t="s">
        <v>36</v>
      </c>
      <c r="F2681" s="4">
        <v>632000</v>
      </c>
      <c r="G2681" t="s">
        <v>5</v>
      </c>
      <c r="H2681">
        <v>5</v>
      </c>
      <c r="I2681" s="4">
        <f>IF(E2681="Rhode Island", Table1[[#This Row],[price]]*$L$3, IF(E2681="Massachusetts", Table1[[#This Row],[price]]*$L$2, 1))</f>
        <v>632000</v>
      </c>
    </row>
    <row r="2682" spans="1:9" x14ac:dyDescent="0.25">
      <c r="A2682" s="2">
        <v>40312</v>
      </c>
      <c r="B2682" s="1">
        <f t="shared" si="82"/>
        <v>2010</v>
      </c>
      <c r="C2682" s="1">
        <f t="shared" si="83"/>
        <v>2</v>
      </c>
      <c r="D2682">
        <v>2600</v>
      </c>
      <c r="E2682" t="s">
        <v>37</v>
      </c>
      <c r="F2682" s="4">
        <v>790000</v>
      </c>
      <c r="G2682" t="s">
        <v>5</v>
      </c>
      <c r="H2682">
        <v>3</v>
      </c>
      <c r="I2682" s="4">
        <f>IF(E2682="Rhode Island", Table1[[#This Row],[price]]*$L$3, IF(E2682="Massachusetts", Table1[[#This Row],[price]]*$L$2, 1))</f>
        <v>790000</v>
      </c>
    </row>
    <row r="2683" spans="1:9" x14ac:dyDescent="0.25">
      <c r="A2683" s="2">
        <v>40312</v>
      </c>
      <c r="B2683" s="1">
        <f t="shared" si="82"/>
        <v>2010</v>
      </c>
      <c r="C2683" s="1">
        <f t="shared" si="83"/>
        <v>2</v>
      </c>
      <c r="D2683">
        <v>2602</v>
      </c>
      <c r="E2683" t="s">
        <v>37</v>
      </c>
      <c r="F2683" s="4">
        <v>800000</v>
      </c>
      <c r="G2683" t="s">
        <v>5</v>
      </c>
      <c r="H2683">
        <v>3</v>
      </c>
      <c r="I2683" s="4">
        <f>IF(E2683="Rhode Island", Table1[[#This Row],[price]]*$L$3, IF(E2683="Massachusetts", Table1[[#This Row],[price]]*$L$2, 1))</f>
        <v>800000</v>
      </c>
    </row>
    <row r="2684" spans="1:9" x14ac:dyDescent="0.25">
      <c r="A2684" s="2">
        <v>40312</v>
      </c>
      <c r="B2684" s="1">
        <f t="shared" si="82"/>
        <v>2010</v>
      </c>
      <c r="C2684" s="1">
        <f t="shared" si="83"/>
        <v>2</v>
      </c>
      <c r="D2684">
        <v>2617</v>
      </c>
      <c r="E2684" t="s">
        <v>37</v>
      </c>
      <c r="F2684" s="4">
        <v>320000</v>
      </c>
      <c r="G2684" t="s">
        <v>6</v>
      </c>
      <c r="H2684">
        <v>2</v>
      </c>
      <c r="I2684" s="4">
        <f>IF(E2684="Rhode Island", Table1[[#This Row],[price]]*$L$3, IF(E2684="Massachusetts", Table1[[#This Row],[price]]*$L$2, 1))</f>
        <v>320000</v>
      </c>
    </row>
    <row r="2685" spans="1:9" x14ac:dyDescent="0.25">
      <c r="A2685" s="2">
        <v>40313</v>
      </c>
      <c r="B2685" s="1">
        <f t="shared" si="82"/>
        <v>2010</v>
      </c>
      <c r="C2685" s="1">
        <f t="shared" si="83"/>
        <v>2</v>
      </c>
      <c r="D2685">
        <v>2602</v>
      </c>
      <c r="E2685" t="s">
        <v>37</v>
      </c>
      <c r="F2685" s="4">
        <v>773000</v>
      </c>
      <c r="G2685" t="s">
        <v>5</v>
      </c>
      <c r="H2685">
        <v>2</v>
      </c>
      <c r="I2685" s="4">
        <f>IF(E2685="Rhode Island", Table1[[#This Row],[price]]*$L$3, IF(E2685="Massachusetts", Table1[[#This Row],[price]]*$L$2, 1))</f>
        <v>773000</v>
      </c>
    </row>
    <row r="2686" spans="1:9" x14ac:dyDescent="0.25">
      <c r="A2686" s="2">
        <v>40313</v>
      </c>
      <c r="B2686" s="1">
        <f t="shared" si="82"/>
        <v>2010</v>
      </c>
      <c r="C2686" s="1">
        <f t="shared" si="83"/>
        <v>2</v>
      </c>
      <c r="D2686">
        <v>2602</v>
      </c>
      <c r="E2686" t="s">
        <v>37</v>
      </c>
      <c r="F2686" s="4">
        <v>777000</v>
      </c>
      <c r="G2686" t="s">
        <v>5</v>
      </c>
      <c r="H2686">
        <v>4</v>
      </c>
      <c r="I2686" s="4">
        <f>IF(E2686="Rhode Island", Table1[[#This Row],[price]]*$L$3, IF(E2686="Massachusetts", Table1[[#This Row],[price]]*$L$2, 1))</f>
        <v>777000</v>
      </c>
    </row>
    <row r="2687" spans="1:9" x14ac:dyDescent="0.25">
      <c r="A2687" s="2">
        <v>40313</v>
      </c>
      <c r="B2687" s="1">
        <f t="shared" si="82"/>
        <v>2010</v>
      </c>
      <c r="C2687" s="1">
        <f t="shared" si="83"/>
        <v>2</v>
      </c>
      <c r="D2687">
        <v>2602</v>
      </c>
      <c r="E2687" t="s">
        <v>37</v>
      </c>
      <c r="F2687" s="4">
        <v>780000</v>
      </c>
      <c r="G2687" t="s">
        <v>5</v>
      </c>
      <c r="H2687">
        <v>3</v>
      </c>
      <c r="I2687" s="4">
        <f>IF(E2687="Rhode Island", Table1[[#This Row],[price]]*$L$3, IF(E2687="Massachusetts", Table1[[#This Row],[price]]*$L$2, 1))</f>
        <v>780000</v>
      </c>
    </row>
    <row r="2688" spans="1:9" x14ac:dyDescent="0.25">
      <c r="A2688" s="2">
        <v>40313</v>
      </c>
      <c r="B2688" s="1">
        <f t="shared" si="82"/>
        <v>2010</v>
      </c>
      <c r="C2688" s="1">
        <f t="shared" si="83"/>
        <v>2</v>
      </c>
      <c r="D2688">
        <v>2602</v>
      </c>
      <c r="E2688" t="s">
        <v>37</v>
      </c>
      <c r="F2688" s="4">
        <v>886000</v>
      </c>
      <c r="G2688" t="s">
        <v>5</v>
      </c>
      <c r="H2688">
        <v>4</v>
      </c>
      <c r="I2688" s="4">
        <f>IF(E2688="Rhode Island", Table1[[#This Row],[price]]*$L$3, IF(E2688="Massachusetts", Table1[[#This Row],[price]]*$L$2, 1))</f>
        <v>886000</v>
      </c>
    </row>
    <row r="2689" spans="1:9" x14ac:dyDescent="0.25">
      <c r="A2689" s="2">
        <v>40315</v>
      </c>
      <c r="B2689" s="1">
        <f t="shared" si="82"/>
        <v>2010</v>
      </c>
      <c r="C2689" s="1">
        <f t="shared" si="83"/>
        <v>2</v>
      </c>
      <c r="D2689">
        <v>2902</v>
      </c>
      <c r="E2689" t="s">
        <v>36</v>
      </c>
      <c r="F2689" s="4">
        <v>447000</v>
      </c>
      <c r="G2689" t="s">
        <v>5</v>
      </c>
      <c r="H2689">
        <v>3</v>
      </c>
      <c r="I2689" s="4">
        <f>IF(E2689="Rhode Island", Table1[[#This Row],[price]]*$L$3, IF(E2689="Massachusetts", Table1[[#This Row],[price]]*$L$2, 1))</f>
        <v>447000</v>
      </c>
    </row>
    <row r="2690" spans="1:9" x14ac:dyDescent="0.25">
      <c r="A2690" s="2">
        <v>40315</v>
      </c>
      <c r="B2690" s="1">
        <f t="shared" ref="B2690:B2753" si="84">YEAR(A2690)</f>
        <v>2010</v>
      </c>
      <c r="C2690" s="1">
        <f t="shared" ref="C2690:C2753" si="85">ROUNDUP(MONTH(A2690)/3,0)</f>
        <v>2</v>
      </c>
      <c r="D2690">
        <v>2617</v>
      </c>
      <c r="E2690" t="s">
        <v>37</v>
      </c>
      <c r="F2690" s="4">
        <v>460000</v>
      </c>
      <c r="G2690" t="s">
        <v>5</v>
      </c>
      <c r="H2690">
        <v>3</v>
      </c>
      <c r="I2690" s="4">
        <f>IF(E2690="Rhode Island", Table1[[#This Row],[price]]*$L$3, IF(E2690="Massachusetts", Table1[[#This Row],[price]]*$L$2, 1))</f>
        <v>460000</v>
      </c>
    </row>
    <row r="2691" spans="1:9" x14ac:dyDescent="0.25">
      <c r="A2691" s="2">
        <v>40315</v>
      </c>
      <c r="B2691" s="1">
        <f t="shared" si="84"/>
        <v>2010</v>
      </c>
      <c r="C2691" s="1">
        <f t="shared" si="85"/>
        <v>2</v>
      </c>
      <c r="D2691">
        <v>2913</v>
      </c>
      <c r="E2691" t="s">
        <v>36</v>
      </c>
      <c r="F2691" s="4">
        <v>486000</v>
      </c>
      <c r="G2691" t="s">
        <v>5</v>
      </c>
      <c r="H2691">
        <v>3</v>
      </c>
      <c r="I2691" s="4">
        <f>IF(E2691="Rhode Island", Table1[[#This Row],[price]]*$L$3, IF(E2691="Massachusetts", Table1[[#This Row],[price]]*$L$2, 1))</f>
        <v>486000</v>
      </c>
    </row>
    <row r="2692" spans="1:9" x14ac:dyDescent="0.25">
      <c r="A2692" s="2">
        <v>40315</v>
      </c>
      <c r="B2692" s="1">
        <f t="shared" si="84"/>
        <v>2010</v>
      </c>
      <c r="C2692" s="1">
        <f t="shared" si="85"/>
        <v>2</v>
      </c>
      <c r="D2692">
        <v>2611</v>
      </c>
      <c r="E2692" t="s">
        <v>37</v>
      </c>
      <c r="F2692" s="4">
        <v>588000</v>
      </c>
      <c r="G2692" t="s">
        <v>5</v>
      </c>
      <c r="H2692">
        <v>4</v>
      </c>
      <c r="I2692" s="4">
        <f>IF(E2692="Rhode Island", Table1[[#This Row],[price]]*$L$3, IF(E2692="Massachusetts", Table1[[#This Row],[price]]*$L$2, 1))</f>
        <v>588000</v>
      </c>
    </row>
    <row r="2693" spans="1:9" x14ac:dyDescent="0.25">
      <c r="A2693" s="2">
        <v>40315</v>
      </c>
      <c r="B2693" s="1">
        <f t="shared" si="84"/>
        <v>2010</v>
      </c>
      <c r="C2693" s="1">
        <f t="shared" si="85"/>
        <v>2</v>
      </c>
      <c r="D2693">
        <v>2914</v>
      </c>
      <c r="E2693" t="s">
        <v>36</v>
      </c>
      <c r="F2693" s="4">
        <v>705000</v>
      </c>
      <c r="G2693" t="s">
        <v>5</v>
      </c>
      <c r="H2693">
        <v>4</v>
      </c>
      <c r="I2693" s="4">
        <f>IF(E2693="Rhode Island", Table1[[#This Row],[price]]*$L$3, IF(E2693="Massachusetts", Table1[[#This Row],[price]]*$L$2, 1))</f>
        <v>705000</v>
      </c>
    </row>
    <row r="2694" spans="1:9" x14ac:dyDescent="0.25">
      <c r="A2694" s="2">
        <v>40315</v>
      </c>
      <c r="B2694" s="1">
        <f t="shared" si="84"/>
        <v>2010</v>
      </c>
      <c r="C2694" s="1">
        <f t="shared" si="85"/>
        <v>2</v>
      </c>
      <c r="D2694">
        <v>2913</v>
      </c>
      <c r="E2694" t="s">
        <v>36</v>
      </c>
      <c r="F2694" s="4">
        <v>964000</v>
      </c>
      <c r="G2694" t="s">
        <v>5</v>
      </c>
      <c r="H2694">
        <v>4</v>
      </c>
      <c r="I2694" s="4">
        <f>IF(E2694="Rhode Island", Table1[[#This Row],[price]]*$L$3, IF(E2694="Massachusetts", Table1[[#This Row],[price]]*$L$2, 1))</f>
        <v>964000</v>
      </c>
    </row>
    <row r="2695" spans="1:9" x14ac:dyDescent="0.25">
      <c r="A2695" s="2">
        <v>40316</v>
      </c>
      <c r="B2695" s="1">
        <f t="shared" si="84"/>
        <v>2010</v>
      </c>
      <c r="C2695" s="1">
        <f t="shared" si="85"/>
        <v>2</v>
      </c>
      <c r="D2695">
        <v>2617</v>
      </c>
      <c r="E2695" t="s">
        <v>37</v>
      </c>
      <c r="F2695" s="4">
        <v>500000</v>
      </c>
      <c r="G2695" t="s">
        <v>5</v>
      </c>
      <c r="H2695">
        <v>4</v>
      </c>
      <c r="I2695" s="4">
        <f>IF(E2695="Rhode Island", Table1[[#This Row],[price]]*$L$3, IF(E2695="Massachusetts", Table1[[#This Row],[price]]*$L$2, 1))</f>
        <v>500000</v>
      </c>
    </row>
    <row r="2696" spans="1:9" x14ac:dyDescent="0.25">
      <c r="A2696" s="2">
        <v>40316</v>
      </c>
      <c r="B2696" s="1">
        <f t="shared" si="84"/>
        <v>2010</v>
      </c>
      <c r="C2696" s="1">
        <f t="shared" si="85"/>
        <v>2</v>
      </c>
      <c r="D2696">
        <v>2607</v>
      </c>
      <c r="E2696" t="s">
        <v>37</v>
      </c>
      <c r="F2696" s="4">
        <v>500000</v>
      </c>
      <c r="G2696" t="s">
        <v>5</v>
      </c>
      <c r="H2696">
        <v>3</v>
      </c>
      <c r="I2696" s="4">
        <f>IF(E2696="Rhode Island", Table1[[#This Row],[price]]*$L$3, IF(E2696="Massachusetts", Table1[[#This Row],[price]]*$L$2, 1))</f>
        <v>500000</v>
      </c>
    </row>
    <row r="2697" spans="1:9" x14ac:dyDescent="0.25">
      <c r="A2697" s="2">
        <v>40316</v>
      </c>
      <c r="B2697" s="1">
        <f t="shared" si="84"/>
        <v>2010</v>
      </c>
      <c r="C2697" s="1">
        <f t="shared" si="85"/>
        <v>2</v>
      </c>
      <c r="D2697">
        <v>2615</v>
      </c>
      <c r="E2697" t="s">
        <v>37</v>
      </c>
      <c r="F2697" s="4">
        <v>525000</v>
      </c>
      <c r="G2697" t="s">
        <v>5</v>
      </c>
      <c r="H2697">
        <v>4</v>
      </c>
      <c r="I2697" s="4">
        <f>IF(E2697="Rhode Island", Table1[[#This Row],[price]]*$L$3, IF(E2697="Massachusetts", Table1[[#This Row],[price]]*$L$2, 1))</f>
        <v>525000</v>
      </c>
    </row>
    <row r="2698" spans="1:9" x14ac:dyDescent="0.25">
      <c r="A2698" s="2">
        <v>40316</v>
      </c>
      <c r="B2698" s="1">
        <f t="shared" si="84"/>
        <v>2010</v>
      </c>
      <c r="C2698" s="1">
        <f t="shared" si="85"/>
        <v>2</v>
      </c>
      <c r="D2698">
        <v>2617</v>
      </c>
      <c r="E2698" t="s">
        <v>37</v>
      </c>
      <c r="F2698" s="4">
        <v>595000</v>
      </c>
      <c r="G2698" t="s">
        <v>5</v>
      </c>
      <c r="H2698">
        <v>3</v>
      </c>
      <c r="I2698" s="4">
        <f>IF(E2698="Rhode Island", Table1[[#This Row],[price]]*$L$3, IF(E2698="Massachusetts", Table1[[#This Row],[price]]*$L$2, 1))</f>
        <v>595000</v>
      </c>
    </row>
    <row r="2699" spans="1:9" x14ac:dyDescent="0.25">
      <c r="A2699" s="2">
        <v>40316</v>
      </c>
      <c r="B2699" s="1">
        <f t="shared" si="84"/>
        <v>2010</v>
      </c>
      <c r="C2699" s="1">
        <f t="shared" si="85"/>
        <v>2</v>
      </c>
      <c r="D2699">
        <v>2611</v>
      </c>
      <c r="E2699" t="s">
        <v>37</v>
      </c>
      <c r="F2699" s="4">
        <v>610000</v>
      </c>
      <c r="G2699" t="s">
        <v>5</v>
      </c>
      <c r="H2699">
        <v>4</v>
      </c>
      <c r="I2699" s="4">
        <f>IF(E2699="Rhode Island", Table1[[#This Row],[price]]*$L$3, IF(E2699="Massachusetts", Table1[[#This Row],[price]]*$L$2, 1))</f>
        <v>610000</v>
      </c>
    </row>
    <row r="2700" spans="1:9" x14ac:dyDescent="0.25">
      <c r="A2700" s="2">
        <v>40316</v>
      </c>
      <c r="B2700" s="1">
        <f t="shared" si="84"/>
        <v>2010</v>
      </c>
      <c r="C2700" s="1">
        <f t="shared" si="85"/>
        <v>2</v>
      </c>
      <c r="D2700">
        <v>2615</v>
      </c>
      <c r="E2700" t="s">
        <v>37</v>
      </c>
      <c r="F2700" s="4">
        <v>610000</v>
      </c>
      <c r="G2700" t="s">
        <v>5</v>
      </c>
      <c r="H2700">
        <v>4</v>
      </c>
      <c r="I2700" s="4">
        <f>IF(E2700="Rhode Island", Table1[[#This Row],[price]]*$L$3, IF(E2700="Massachusetts", Table1[[#This Row],[price]]*$L$2, 1))</f>
        <v>610000</v>
      </c>
    </row>
    <row r="2701" spans="1:9" x14ac:dyDescent="0.25">
      <c r="A2701" s="2">
        <v>40316</v>
      </c>
      <c r="B2701" s="1">
        <f t="shared" si="84"/>
        <v>2010</v>
      </c>
      <c r="C2701" s="1">
        <f t="shared" si="85"/>
        <v>2</v>
      </c>
      <c r="D2701">
        <v>2905</v>
      </c>
      <c r="E2701" t="s">
        <v>36</v>
      </c>
      <c r="F2701" s="4">
        <v>705000</v>
      </c>
      <c r="G2701" t="s">
        <v>5</v>
      </c>
      <c r="H2701">
        <v>4</v>
      </c>
      <c r="I2701" s="4">
        <f>IF(E2701="Rhode Island", Table1[[#This Row],[price]]*$L$3, IF(E2701="Massachusetts", Table1[[#This Row],[price]]*$L$2, 1))</f>
        <v>705000</v>
      </c>
    </row>
    <row r="2702" spans="1:9" x14ac:dyDescent="0.25">
      <c r="A2702" s="2">
        <v>40317</v>
      </c>
      <c r="B2702" s="1">
        <f t="shared" si="84"/>
        <v>2010</v>
      </c>
      <c r="C2702" s="1">
        <f t="shared" si="85"/>
        <v>2</v>
      </c>
      <c r="D2702">
        <v>2615</v>
      </c>
      <c r="E2702" t="s">
        <v>37</v>
      </c>
      <c r="F2702" s="4">
        <v>368000</v>
      </c>
      <c r="G2702" t="s">
        <v>5</v>
      </c>
      <c r="H2702">
        <v>3</v>
      </c>
      <c r="I2702" s="4">
        <f>IF(E2702="Rhode Island", Table1[[#This Row],[price]]*$L$3, IF(E2702="Massachusetts", Table1[[#This Row],[price]]*$L$2, 1))</f>
        <v>368000</v>
      </c>
    </row>
    <row r="2703" spans="1:9" x14ac:dyDescent="0.25">
      <c r="A2703" s="2">
        <v>40317</v>
      </c>
      <c r="B2703" s="1">
        <f t="shared" si="84"/>
        <v>2010</v>
      </c>
      <c r="C2703" s="1">
        <f t="shared" si="85"/>
        <v>2</v>
      </c>
      <c r="D2703">
        <v>2906</v>
      </c>
      <c r="E2703" t="s">
        <v>36</v>
      </c>
      <c r="F2703" s="4">
        <v>425000</v>
      </c>
      <c r="G2703" t="s">
        <v>5</v>
      </c>
      <c r="H2703">
        <v>3</v>
      </c>
      <c r="I2703" s="4">
        <f>IF(E2703="Rhode Island", Table1[[#This Row],[price]]*$L$3, IF(E2703="Massachusetts", Table1[[#This Row],[price]]*$L$2, 1))</f>
        <v>425000</v>
      </c>
    </row>
    <row r="2704" spans="1:9" x14ac:dyDescent="0.25">
      <c r="A2704" s="2">
        <v>40317</v>
      </c>
      <c r="B2704" s="1">
        <f t="shared" si="84"/>
        <v>2010</v>
      </c>
      <c r="C2704" s="1">
        <f t="shared" si="85"/>
        <v>2</v>
      </c>
      <c r="D2704">
        <v>2614</v>
      </c>
      <c r="E2704" t="s">
        <v>37</v>
      </c>
      <c r="F2704" s="4">
        <v>525000</v>
      </c>
      <c r="G2704" t="s">
        <v>5</v>
      </c>
      <c r="H2704">
        <v>3</v>
      </c>
      <c r="I2704" s="4">
        <f>IF(E2704="Rhode Island", Table1[[#This Row],[price]]*$L$3, IF(E2704="Massachusetts", Table1[[#This Row],[price]]*$L$2, 1))</f>
        <v>525000</v>
      </c>
    </row>
    <row r="2705" spans="1:9" x14ac:dyDescent="0.25">
      <c r="A2705" s="2">
        <v>40317</v>
      </c>
      <c r="B2705" s="1">
        <f t="shared" si="84"/>
        <v>2010</v>
      </c>
      <c r="C2705" s="1">
        <f t="shared" si="85"/>
        <v>2</v>
      </c>
      <c r="D2705">
        <v>2913</v>
      </c>
      <c r="E2705" t="s">
        <v>36</v>
      </c>
      <c r="F2705" s="4">
        <v>545000</v>
      </c>
      <c r="G2705" t="s">
        <v>5</v>
      </c>
      <c r="H2705">
        <v>4</v>
      </c>
      <c r="I2705" s="4">
        <f>IF(E2705="Rhode Island", Table1[[#This Row],[price]]*$L$3, IF(E2705="Massachusetts", Table1[[#This Row],[price]]*$L$2, 1))</f>
        <v>545000</v>
      </c>
    </row>
    <row r="2706" spans="1:9" x14ac:dyDescent="0.25">
      <c r="A2706" s="2">
        <v>40317</v>
      </c>
      <c r="B2706" s="1">
        <f t="shared" si="84"/>
        <v>2010</v>
      </c>
      <c r="C2706" s="1">
        <f t="shared" si="85"/>
        <v>2</v>
      </c>
      <c r="D2706">
        <v>2602</v>
      </c>
      <c r="E2706" t="s">
        <v>37</v>
      </c>
      <c r="F2706" s="4">
        <v>735000</v>
      </c>
      <c r="G2706" t="s">
        <v>5</v>
      </c>
      <c r="H2706">
        <v>3</v>
      </c>
      <c r="I2706" s="4">
        <f>IF(E2706="Rhode Island", Table1[[#This Row],[price]]*$L$3, IF(E2706="Massachusetts", Table1[[#This Row],[price]]*$L$2, 1))</f>
        <v>735000</v>
      </c>
    </row>
    <row r="2707" spans="1:9" x14ac:dyDescent="0.25">
      <c r="A2707" s="2">
        <v>40318</v>
      </c>
      <c r="B2707" s="1">
        <f t="shared" si="84"/>
        <v>2010</v>
      </c>
      <c r="C2707" s="1">
        <f t="shared" si="85"/>
        <v>2</v>
      </c>
      <c r="D2707">
        <v>2905</v>
      </c>
      <c r="E2707" t="s">
        <v>36</v>
      </c>
      <c r="F2707" s="4">
        <v>428000</v>
      </c>
      <c r="G2707" t="s">
        <v>5</v>
      </c>
      <c r="H2707">
        <v>3</v>
      </c>
      <c r="I2707" s="4">
        <f>IF(E2707="Rhode Island", Table1[[#This Row],[price]]*$L$3, IF(E2707="Massachusetts", Table1[[#This Row],[price]]*$L$2, 1))</f>
        <v>428000</v>
      </c>
    </row>
    <row r="2708" spans="1:9" x14ac:dyDescent="0.25">
      <c r="A2708" s="2">
        <v>40318</v>
      </c>
      <c r="B2708" s="1">
        <f t="shared" si="84"/>
        <v>2010</v>
      </c>
      <c r="C2708" s="1">
        <f t="shared" si="85"/>
        <v>2</v>
      </c>
      <c r="D2708">
        <v>2902</v>
      </c>
      <c r="E2708" t="s">
        <v>36</v>
      </c>
      <c r="F2708" s="4">
        <v>525000</v>
      </c>
      <c r="G2708" t="s">
        <v>5</v>
      </c>
      <c r="H2708">
        <v>3</v>
      </c>
      <c r="I2708" s="4">
        <f>IF(E2708="Rhode Island", Table1[[#This Row],[price]]*$L$3, IF(E2708="Massachusetts", Table1[[#This Row],[price]]*$L$2, 1))</f>
        <v>525000</v>
      </c>
    </row>
    <row r="2709" spans="1:9" x14ac:dyDescent="0.25">
      <c r="A2709" s="2">
        <v>40318</v>
      </c>
      <c r="B2709" s="1">
        <f t="shared" si="84"/>
        <v>2010</v>
      </c>
      <c r="C2709" s="1">
        <f t="shared" si="85"/>
        <v>2</v>
      </c>
      <c r="D2709">
        <v>2611</v>
      </c>
      <c r="E2709" t="s">
        <v>37</v>
      </c>
      <c r="F2709" s="4">
        <v>900000</v>
      </c>
      <c r="G2709" t="s">
        <v>5</v>
      </c>
      <c r="H2709">
        <v>5</v>
      </c>
      <c r="I2709" s="4">
        <f>IF(E2709="Rhode Island", Table1[[#This Row],[price]]*$L$3, IF(E2709="Massachusetts", Table1[[#This Row],[price]]*$L$2, 1))</f>
        <v>900000</v>
      </c>
    </row>
    <row r="2710" spans="1:9" x14ac:dyDescent="0.25">
      <c r="A2710" s="2">
        <v>40319</v>
      </c>
      <c r="B2710" s="1">
        <f t="shared" si="84"/>
        <v>2010</v>
      </c>
      <c r="C2710" s="1">
        <f t="shared" si="85"/>
        <v>2</v>
      </c>
      <c r="D2710">
        <v>2600</v>
      </c>
      <c r="E2710" t="s">
        <v>37</v>
      </c>
      <c r="F2710" s="4">
        <v>965000</v>
      </c>
      <c r="G2710" t="s">
        <v>5</v>
      </c>
      <c r="H2710">
        <v>3</v>
      </c>
      <c r="I2710" s="4">
        <f>IF(E2710="Rhode Island", Table1[[#This Row],[price]]*$L$3, IF(E2710="Massachusetts", Table1[[#This Row],[price]]*$L$2, 1))</f>
        <v>965000</v>
      </c>
    </row>
    <row r="2711" spans="1:9" x14ac:dyDescent="0.25">
      <c r="A2711" s="2">
        <v>40319</v>
      </c>
      <c r="B2711" s="1">
        <f t="shared" si="84"/>
        <v>2010</v>
      </c>
      <c r="C2711" s="1">
        <f t="shared" si="85"/>
        <v>2</v>
      </c>
      <c r="D2711">
        <v>2614</v>
      </c>
      <c r="E2711" t="s">
        <v>37</v>
      </c>
      <c r="F2711" s="4">
        <v>455000</v>
      </c>
      <c r="G2711" t="s">
        <v>6</v>
      </c>
      <c r="H2711">
        <v>3</v>
      </c>
      <c r="I2711" s="4">
        <f>IF(E2711="Rhode Island", Table1[[#This Row],[price]]*$L$3, IF(E2711="Massachusetts", Table1[[#This Row],[price]]*$L$2, 1))</f>
        <v>455000</v>
      </c>
    </row>
    <row r="2712" spans="1:9" x14ac:dyDescent="0.25">
      <c r="A2712" s="2">
        <v>40319</v>
      </c>
      <c r="B2712" s="1">
        <f t="shared" si="84"/>
        <v>2010</v>
      </c>
      <c r="C2712" s="1">
        <f t="shared" si="85"/>
        <v>2</v>
      </c>
      <c r="D2712">
        <v>2616</v>
      </c>
      <c r="E2712" t="s">
        <v>37</v>
      </c>
      <c r="F2712" s="4">
        <v>670000</v>
      </c>
      <c r="G2712" t="s">
        <v>6</v>
      </c>
      <c r="H2712">
        <v>3</v>
      </c>
      <c r="I2712" s="4">
        <f>IF(E2712="Rhode Island", Table1[[#This Row],[price]]*$L$3, IF(E2712="Massachusetts", Table1[[#This Row],[price]]*$L$2, 1))</f>
        <v>670000</v>
      </c>
    </row>
    <row r="2713" spans="1:9" x14ac:dyDescent="0.25">
      <c r="A2713" s="2">
        <v>40320</v>
      </c>
      <c r="B2713" s="1">
        <f t="shared" si="84"/>
        <v>2010</v>
      </c>
      <c r="C2713" s="1">
        <f t="shared" si="85"/>
        <v>2</v>
      </c>
      <c r="D2713">
        <v>2902</v>
      </c>
      <c r="E2713" t="s">
        <v>36</v>
      </c>
      <c r="F2713" s="4">
        <v>470000</v>
      </c>
      <c r="G2713" t="s">
        <v>5</v>
      </c>
      <c r="H2713">
        <v>3</v>
      </c>
      <c r="I2713" s="4">
        <f>IF(E2713="Rhode Island", Table1[[#This Row],[price]]*$L$3, IF(E2713="Massachusetts", Table1[[#This Row],[price]]*$L$2, 1))</f>
        <v>470000</v>
      </c>
    </row>
    <row r="2714" spans="1:9" x14ac:dyDescent="0.25">
      <c r="A2714" s="2">
        <v>40320</v>
      </c>
      <c r="B2714" s="1">
        <f t="shared" si="84"/>
        <v>2010</v>
      </c>
      <c r="C2714" s="1">
        <f t="shared" si="85"/>
        <v>2</v>
      </c>
      <c r="D2714">
        <v>2617</v>
      </c>
      <c r="E2714" t="s">
        <v>37</v>
      </c>
      <c r="F2714" s="4">
        <v>583000</v>
      </c>
      <c r="G2714" t="s">
        <v>5</v>
      </c>
      <c r="H2714">
        <v>4</v>
      </c>
      <c r="I2714" s="4">
        <f>IF(E2714="Rhode Island", Table1[[#This Row],[price]]*$L$3, IF(E2714="Massachusetts", Table1[[#This Row],[price]]*$L$2, 1))</f>
        <v>583000</v>
      </c>
    </row>
    <row r="2715" spans="1:9" x14ac:dyDescent="0.25">
      <c r="A2715" s="2">
        <v>40322</v>
      </c>
      <c r="B2715" s="1">
        <f t="shared" si="84"/>
        <v>2010</v>
      </c>
      <c r="C2715" s="1">
        <f t="shared" si="85"/>
        <v>2</v>
      </c>
      <c r="D2715">
        <v>2615</v>
      </c>
      <c r="E2715" t="s">
        <v>37</v>
      </c>
      <c r="F2715" s="4">
        <v>450000</v>
      </c>
      <c r="G2715" t="s">
        <v>5</v>
      </c>
      <c r="H2715">
        <v>5</v>
      </c>
      <c r="I2715" s="4">
        <f>IF(E2715="Rhode Island", Table1[[#This Row],[price]]*$L$3, IF(E2715="Massachusetts", Table1[[#This Row],[price]]*$L$2, 1))</f>
        <v>450000</v>
      </c>
    </row>
    <row r="2716" spans="1:9" x14ac:dyDescent="0.25">
      <c r="A2716" s="2">
        <v>40322</v>
      </c>
      <c r="B2716" s="1">
        <f t="shared" si="84"/>
        <v>2010</v>
      </c>
      <c r="C2716" s="1">
        <f t="shared" si="85"/>
        <v>2</v>
      </c>
      <c r="D2716">
        <v>2906</v>
      </c>
      <c r="E2716" t="s">
        <v>36</v>
      </c>
      <c r="F2716" s="4">
        <v>451000</v>
      </c>
      <c r="G2716" t="s">
        <v>5</v>
      </c>
      <c r="H2716">
        <v>3</v>
      </c>
      <c r="I2716" s="4">
        <f>IF(E2716="Rhode Island", Table1[[#This Row],[price]]*$L$3, IF(E2716="Massachusetts", Table1[[#This Row],[price]]*$L$2, 1))</f>
        <v>451000</v>
      </c>
    </row>
    <row r="2717" spans="1:9" x14ac:dyDescent="0.25">
      <c r="A2717" s="2">
        <v>40322</v>
      </c>
      <c r="B2717" s="1">
        <f t="shared" si="84"/>
        <v>2010</v>
      </c>
      <c r="C2717" s="1">
        <f t="shared" si="85"/>
        <v>2</v>
      </c>
      <c r="D2717">
        <v>2913</v>
      </c>
      <c r="E2717" t="s">
        <v>36</v>
      </c>
      <c r="F2717" s="4">
        <v>585000</v>
      </c>
      <c r="G2717" t="s">
        <v>5</v>
      </c>
      <c r="H2717">
        <v>4</v>
      </c>
      <c r="I2717" s="4">
        <f>IF(E2717="Rhode Island", Table1[[#This Row],[price]]*$L$3, IF(E2717="Massachusetts", Table1[[#This Row],[price]]*$L$2, 1))</f>
        <v>585000</v>
      </c>
    </row>
    <row r="2718" spans="1:9" x14ac:dyDescent="0.25">
      <c r="A2718" s="2">
        <v>40322</v>
      </c>
      <c r="B2718" s="1">
        <f t="shared" si="84"/>
        <v>2010</v>
      </c>
      <c r="C2718" s="1">
        <f t="shared" si="85"/>
        <v>2</v>
      </c>
      <c r="D2718">
        <v>2602</v>
      </c>
      <c r="E2718" t="s">
        <v>37</v>
      </c>
      <c r="F2718" s="4">
        <v>601000</v>
      </c>
      <c r="G2718" t="s">
        <v>5</v>
      </c>
      <c r="H2718">
        <v>2</v>
      </c>
      <c r="I2718" s="4">
        <f>IF(E2718="Rhode Island", Table1[[#This Row],[price]]*$L$3, IF(E2718="Massachusetts", Table1[[#This Row],[price]]*$L$2, 1))</f>
        <v>601000</v>
      </c>
    </row>
    <row r="2719" spans="1:9" x14ac:dyDescent="0.25">
      <c r="A2719" s="2">
        <v>40322</v>
      </c>
      <c r="B2719" s="1">
        <f t="shared" si="84"/>
        <v>2010</v>
      </c>
      <c r="C2719" s="1">
        <f t="shared" si="85"/>
        <v>2</v>
      </c>
      <c r="D2719">
        <v>2604</v>
      </c>
      <c r="E2719" t="s">
        <v>37</v>
      </c>
      <c r="F2719" s="4">
        <v>700000</v>
      </c>
      <c r="G2719" t="s">
        <v>6</v>
      </c>
      <c r="H2719">
        <v>3</v>
      </c>
      <c r="I2719" s="4">
        <f>IF(E2719="Rhode Island", Table1[[#This Row],[price]]*$L$3, IF(E2719="Massachusetts", Table1[[#This Row],[price]]*$L$2, 1))</f>
        <v>700000</v>
      </c>
    </row>
    <row r="2720" spans="1:9" x14ac:dyDescent="0.25">
      <c r="A2720" s="2">
        <v>40323</v>
      </c>
      <c r="B2720" s="1">
        <f t="shared" si="84"/>
        <v>2010</v>
      </c>
      <c r="C2720" s="1">
        <f t="shared" si="85"/>
        <v>2</v>
      </c>
      <c r="D2720">
        <v>2615</v>
      </c>
      <c r="E2720" t="s">
        <v>37</v>
      </c>
      <c r="F2720" s="4">
        <v>390000</v>
      </c>
      <c r="G2720" t="s">
        <v>5</v>
      </c>
      <c r="H2720">
        <v>3</v>
      </c>
      <c r="I2720" s="4">
        <f>IF(E2720="Rhode Island", Table1[[#This Row],[price]]*$L$3, IF(E2720="Massachusetts", Table1[[#This Row],[price]]*$L$2, 1))</f>
        <v>390000</v>
      </c>
    </row>
    <row r="2721" spans="1:9" x14ac:dyDescent="0.25">
      <c r="A2721" s="2">
        <v>40323</v>
      </c>
      <c r="B2721" s="1">
        <f t="shared" si="84"/>
        <v>2010</v>
      </c>
      <c r="C2721" s="1">
        <f t="shared" si="85"/>
        <v>2</v>
      </c>
      <c r="D2721">
        <v>2615</v>
      </c>
      <c r="E2721" t="s">
        <v>37</v>
      </c>
      <c r="F2721" s="4">
        <v>400000</v>
      </c>
      <c r="G2721" t="s">
        <v>5</v>
      </c>
      <c r="H2721">
        <v>3</v>
      </c>
      <c r="I2721" s="4">
        <f>IF(E2721="Rhode Island", Table1[[#This Row],[price]]*$L$3, IF(E2721="Massachusetts", Table1[[#This Row],[price]]*$L$2, 1))</f>
        <v>400000</v>
      </c>
    </row>
    <row r="2722" spans="1:9" x14ac:dyDescent="0.25">
      <c r="A2722" s="2">
        <v>40323</v>
      </c>
      <c r="B2722" s="1">
        <f t="shared" si="84"/>
        <v>2010</v>
      </c>
      <c r="C2722" s="1">
        <f t="shared" si="85"/>
        <v>2</v>
      </c>
      <c r="D2722">
        <v>2905</v>
      </c>
      <c r="E2722" t="s">
        <v>36</v>
      </c>
      <c r="F2722" s="4">
        <v>410000</v>
      </c>
      <c r="G2722" t="s">
        <v>5</v>
      </c>
      <c r="H2722">
        <v>3</v>
      </c>
      <c r="I2722" s="4">
        <f>IF(E2722="Rhode Island", Table1[[#This Row],[price]]*$L$3, IF(E2722="Massachusetts", Table1[[#This Row],[price]]*$L$2, 1))</f>
        <v>410000</v>
      </c>
    </row>
    <row r="2723" spans="1:9" x14ac:dyDescent="0.25">
      <c r="A2723" s="2">
        <v>40323</v>
      </c>
      <c r="B2723" s="1">
        <f t="shared" si="84"/>
        <v>2010</v>
      </c>
      <c r="C2723" s="1">
        <f t="shared" si="85"/>
        <v>2</v>
      </c>
      <c r="D2723">
        <v>2615</v>
      </c>
      <c r="E2723" t="s">
        <v>37</v>
      </c>
      <c r="F2723" s="4">
        <v>441000</v>
      </c>
      <c r="G2723" t="s">
        <v>5</v>
      </c>
      <c r="H2723">
        <v>3</v>
      </c>
      <c r="I2723" s="4">
        <f>IF(E2723="Rhode Island", Table1[[#This Row],[price]]*$L$3, IF(E2723="Massachusetts", Table1[[#This Row],[price]]*$L$2, 1))</f>
        <v>441000</v>
      </c>
    </row>
    <row r="2724" spans="1:9" x14ac:dyDescent="0.25">
      <c r="A2724" s="2">
        <v>40323</v>
      </c>
      <c r="B2724" s="1">
        <f t="shared" si="84"/>
        <v>2010</v>
      </c>
      <c r="C2724" s="1">
        <f t="shared" si="85"/>
        <v>2</v>
      </c>
      <c r="D2724">
        <v>2913</v>
      </c>
      <c r="E2724" t="s">
        <v>36</v>
      </c>
      <c r="F2724" s="4">
        <v>500000</v>
      </c>
      <c r="G2724" t="s">
        <v>5</v>
      </c>
      <c r="H2724">
        <v>4</v>
      </c>
      <c r="I2724" s="4">
        <f>IF(E2724="Rhode Island", Table1[[#This Row],[price]]*$L$3, IF(E2724="Massachusetts", Table1[[#This Row],[price]]*$L$2, 1))</f>
        <v>500000</v>
      </c>
    </row>
    <row r="2725" spans="1:9" x14ac:dyDescent="0.25">
      <c r="A2725" s="2">
        <v>40323</v>
      </c>
      <c r="B2725" s="1">
        <f t="shared" si="84"/>
        <v>2010</v>
      </c>
      <c r="C2725" s="1">
        <f t="shared" si="85"/>
        <v>2</v>
      </c>
      <c r="D2725">
        <v>2617</v>
      </c>
      <c r="E2725" t="s">
        <v>37</v>
      </c>
      <c r="F2725" s="4">
        <v>511000</v>
      </c>
      <c r="G2725" t="s">
        <v>5</v>
      </c>
      <c r="H2725">
        <v>3</v>
      </c>
      <c r="I2725" s="4">
        <f>IF(E2725="Rhode Island", Table1[[#This Row],[price]]*$L$3, IF(E2725="Massachusetts", Table1[[#This Row],[price]]*$L$2, 1))</f>
        <v>511000</v>
      </c>
    </row>
    <row r="2726" spans="1:9" x14ac:dyDescent="0.25">
      <c r="A2726" s="2">
        <v>40323</v>
      </c>
      <c r="B2726" s="1">
        <f t="shared" si="84"/>
        <v>2010</v>
      </c>
      <c r="C2726" s="1">
        <f t="shared" si="85"/>
        <v>2</v>
      </c>
      <c r="D2726">
        <v>2614</v>
      </c>
      <c r="E2726" t="s">
        <v>37</v>
      </c>
      <c r="F2726" s="4">
        <v>810000</v>
      </c>
      <c r="G2726" t="s">
        <v>5</v>
      </c>
      <c r="H2726">
        <v>4</v>
      </c>
      <c r="I2726" s="4">
        <f>IF(E2726="Rhode Island", Table1[[#This Row],[price]]*$L$3, IF(E2726="Massachusetts", Table1[[#This Row],[price]]*$L$2, 1))</f>
        <v>810000</v>
      </c>
    </row>
    <row r="2727" spans="1:9" x14ac:dyDescent="0.25">
      <c r="A2727" s="2">
        <v>40324</v>
      </c>
      <c r="B2727" s="1">
        <f t="shared" si="84"/>
        <v>2010</v>
      </c>
      <c r="C2727" s="1">
        <f t="shared" si="85"/>
        <v>2</v>
      </c>
      <c r="D2727">
        <v>2913</v>
      </c>
      <c r="E2727" t="s">
        <v>36</v>
      </c>
      <c r="F2727" s="4">
        <v>210000</v>
      </c>
      <c r="G2727" t="s">
        <v>5</v>
      </c>
      <c r="H2727">
        <v>5</v>
      </c>
      <c r="I2727" s="4">
        <f>IF(E2727="Rhode Island", Table1[[#This Row],[price]]*$L$3, IF(E2727="Massachusetts", Table1[[#This Row],[price]]*$L$2, 1))</f>
        <v>210000</v>
      </c>
    </row>
    <row r="2728" spans="1:9" x14ac:dyDescent="0.25">
      <c r="A2728" s="2">
        <v>40324</v>
      </c>
      <c r="B2728" s="1">
        <f t="shared" si="84"/>
        <v>2010</v>
      </c>
      <c r="C2728" s="1">
        <f t="shared" si="85"/>
        <v>2</v>
      </c>
      <c r="D2728">
        <v>2905</v>
      </c>
      <c r="E2728" t="s">
        <v>36</v>
      </c>
      <c r="F2728" s="4">
        <v>390000</v>
      </c>
      <c r="G2728" t="s">
        <v>5</v>
      </c>
      <c r="H2728">
        <v>3</v>
      </c>
      <c r="I2728" s="4">
        <f>IF(E2728="Rhode Island", Table1[[#This Row],[price]]*$L$3, IF(E2728="Massachusetts", Table1[[#This Row],[price]]*$L$2, 1))</f>
        <v>390000</v>
      </c>
    </row>
    <row r="2729" spans="1:9" x14ac:dyDescent="0.25">
      <c r="A2729" s="2">
        <v>40324</v>
      </c>
      <c r="B2729" s="1">
        <f t="shared" si="84"/>
        <v>2010</v>
      </c>
      <c r="C2729" s="1">
        <f t="shared" si="85"/>
        <v>2</v>
      </c>
      <c r="D2729">
        <v>2905</v>
      </c>
      <c r="E2729" t="s">
        <v>36</v>
      </c>
      <c r="F2729" s="4">
        <v>450000</v>
      </c>
      <c r="G2729" t="s">
        <v>5</v>
      </c>
      <c r="H2729">
        <v>3</v>
      </c>
      <c r="I2729" s="4">
        <f>IF(E2729="Rhode Island", Table1[[#This Row],[price]]*$L$3, IF(E2729="Massachusetts", Table1[[#This Row],[price]]*$L$2, 1))</f>
        <v>450000</v>
      </c>
    </row>
    <row r="2730" spans="1:9" x14ac:dyDescent="0.25">
      <c r="A2730" s="2">
        <v>40324</v>
      </c>
      <c r="B2730" s="1">
        <f t="shared" si="84"/>
        <v>2010</v>
      </c>
      <c r="C2730" s="1">
        <f t="shared" si="85"/>
        <v>2</v>
      </c>
      <c r="D2730">
        <v>2913</v>
      </c>
      <c r="E2730" t="s">
        <v>36</v>
      </c>
      <c r="F2730" s="4">
        <v>450000</v>
      </c>
      <c r="G2730" t="s">
        <v>5</v>
      </c>
      <c r="H2730">
        <v>3</v>
      </c>
      <c r="I2730" s="4">
        <f>IF(E2730="Rhode Island", Table1[[#This Row],[price]]*$L$3, IF(E2730="Massachusetts", Table1[[#This Row],[price]]*$L$2, 1))</f>
        <v>450000</v>
      </c>
    </row>
    <row r="2731" spans="1:9" x14ac:dyDescent="0.25">
      <c r="A2731" s="2">
        <v>40324</v>
      </c>
      <c r="B2731" s="1">
        <f t="shared" si="84"/>
        <v>2010</v>
      </c>
      <c r="C2731" s="1">
        <f t="shared" si="85"/>
        <v>2</v>
      </c>
      <c r="D2731">
        <v>2905</v>
      </c>
      <c r="E2731" t="s">
        <v>36</v>
      </c>
      <c r="F2731" s="4">
        <v>474000</v>
      </c>
      <c r="G2731" t="s">
        <v>5</v>
      </c>
      <c r="H2731">
        <v>3</v>
      </c>
      <c r="I2731" s="4">
        <f>IF(E2731="Rhode Island", Table1[[#This Row],[price]]*$L$3, IF(E2731="Massachusetts", Table1[[#This Row],[price]]*$L$2, 1))</f>
        <v>474000</v>
      </c>
    </row>
    <row r="2732" spans="1:9" x14ac:dyDescent="0.25">
      <c r="A2732" s="2">
        <v>40324</v>
      </c>
      <c r="B2732" s="1">
        <f t="shared" si="84"/>
        <v>2010</v>
      </c>
      <c r="C2732" s="1">
        <f t="shared" si="85"/>
        <v>2</v>
      </c>
      <c r="D2732">
        <v>2602</v>
      </c>
      <c r="E2732" t="s">
        <v>37</v>
      </c>
      <c r="F2732" s="4">
        <v>272500</v>
      </c>
      <c r="G2732" t="s">
        <v>6</v>
      </c>
      <c r="H2732">
        <v>1</v>
      </c>
      <c r="I2732" s="4">
        <f>IF(E2732="Rhode Island", Table1[[#This Row],[price]]*$L$3, IF(E2732="Massachusetts", Table1[[#This Row],[price]]*$L$2, 1))</f>
        <v>272500</v>
      </c>
    </row>
    <row r="2733" spans="1:9" x14ac:dyDescent="0.25">
      <c r="A2733" s="2">
        <v>40325</v>
      </c>
      <c r="B2733" s="1">
        <f t="shared" si="84"/>
        <v>2010</v>
      </c>
      <c r="C2733" s="1">
        <f t="shared" si="85"/>
        <v>2</v>
      </c>
      <c r="D2733">
        <v>2905</v>
      </c>
      <c r="E2733" t="s">
        <v>36</v>
      </c>
      <c r="F2733" s="4">
        <v>435000</v>
      </c>
      <c r="G2733" t="s">
        <v>5</v>
      </c>
      <c r="H2733">
        <v>3</v>
      </c>
      <c r="I2733" s="4">
        <f>IF(E2733="Rhode Island", Table1[[#This Row],[price]]*$L$3, IF(E2733="Massachusetts", Table1[[#This Row],[price]]*$L$2, 1))</f>
        <v>435000</v>
      </c>
    </row>
    <row r="2734" spans="1:9" x14ac:dyDescent="0.25">
      <c r="A2734" s="2">
        <v>40325</v>
      </c>
      <c r="B2734" s="1">
        <f t="shared" si="84"/>
        <v>2010</v>
      </c>
      <c r="C2734" s="1">
        <f t="shared" si="85"/>
        <v>2</v>
      </c>
      <c r="D2734">
        <v>2615</v>
      </c>
      <c r="E2734" t="s">
        <v>37</v>
      </c>
      <c r="F2734" s="4">
        <v>460000</v>
      </c>
      <c r="G2734" t="s">
        <v>5</v>
      </c>
      <c r="H2734">
        <v>4</v>
      </c>
      <c r="I2734" s="4">
        <f>IF(E2734="Rhode Island", Table1[[#This Row],[price]]*$L$3, IF(E2734="Massachusetts", Table1[[#This Row],[price]]*$L$2, 1))</f>
        <v>460000</v>
      </c>
    </row>
    <row r="2735" spans="1:9" x14ac:dyDescent="0.25">
      <c r="A2735" s="2">
        <v>40325</v>
      </c>
      <c r="B2735" s="1">
        <f t="shared" si="84"/>
        <v>2010</v>
      </c>
      <c r="C2735" s="1">
        <f t="shared" si="85"/>
        <v>2</v>
      </c>
      <c r="D2735">
        <v>2617</v>
      </c>
      <c r="E2735" t="s">
        <v>37</v>
      </c>
      <c r="F2735" s="4">
        <v>550000</v>
      </c>
      <c r="G2735" t="s">
        <v>5</v>
      </c>
      <c r="H2735">
        <v>3</v>
      </c>
      <c r="I2735" s="4">
        <f>IF(E2735="Rhode Island", Table1[[#This Row],[price]]*$L$3, IF(E2735="Massachusetts", Table1[[#This Row],[price]]*$L$2, 1))</f>
        <v>550000</v>
      </c>
    </row>
    <row r="2736" spans="1:9" x14ac:dyDescent="0.25">
      <c r="A2736" s="2">
        <v>40325</v>
      </c>
      <c r="B2736" s="1">
        <f t="shared" si="84"/>
        <v>2010</v>
      </c>
      <c r="C2736" s="1">
        <f t="shared" si="85"/>
        <v>2</v>
      </c>
      <c r="D2736">
        <v>2602</v>
      </c>
      <c r="E2736" t="s">
        <v>37</v>
      </c>
      <c r="F2736" s="4">
        <v>627000</v>
      </c>
      <c r="G2736" t="s">
        <v>5</v>
      </c>
      <c r="H2736">
        <v>3</v>
      </c>
      <c r="I2736" s="4">
        <f>IF(E2736="Rhode Island", Table1[[#This Row],[price]]*$L$3, IF(E2736="Massachusetts", Table1[[#This Row],[price]]*$L$2, 1))</f>
        <v>627000</v>
      </c>
    </row>
    <row r="2737" spans="1:9" x14ac:dyDescent="0.25">
      <c r="A2737" s="2">
        <v>40325</v>
      </c>
      <c r="B2737" s="1">
        <f t="shared" si="84"/>
        <v>2010</v>
      </c>
      <c r="C2737" s="1">
        <f t="shared" si="85"/>
        <v>2</v>
      </c>
      <c r="D2737">
        <v>2913</v>
      </c>
      <c r="E2737" t="s">
        <v>36</v>
      </c>
      <c r="F2737" s="4">
        <v>660000</v>
      </c>
      <c r="G2737" t="s">
        <v>5</v>
      </c>
      <c r="H2737">
        <v>4</v>
      </c>
      <c r="I2737" s="4">
        <f>IF(E2737="Rhode Island", Table1[[#This Row],[price]]*$L$3, IF(E2737="Massachusetts", Table1[[#This Row],[price]]*$L$2, 1))</f>
        <v>660000</v>
      </c>
    </row>
    <row r="2738" spans="1:9" x14ac:dyDescent="0.25">
      <c r="A2738" s="2">
        <v>40325</v>
      </c>
      <c r="B2738" s="1">
        <f t="shared" si="84"/>
        <v>2010</v>
      </c>
      <c r="C2738" s="1">
        <f t="shared" si="85"/>
        <v>2</v>
      </c>
      <c r="D2738">
        <v>2913</v>
      </c>
      <c r="E2738" t="s">
        <v>36</v>
      </c>
      <c r="F2738" s="4">
        <v>685000</v>
      </c>
      <c r="G2738" t="s">
        <v>5</v>
      </c>
      <c r="H2738">
        <v>5</v>
      </c>
      <c r="I2738" s="4">
        <f>IF(E2738="Rhode Island", Table1[[#This Row],[price]]*$L$3, IF(E2738="Massachusetts", Table1[[#This Row],[price]]*$L$2, 1))</f>
        <v>685000</v>
      </c>
    </row>
    <row r="2739" spans="1:9" x14ac:dyDescent="0.25">
      <c r="A2739" s="2">
        <v>40325</v>
      </c>
      <c r="B2739" s="1">
        <f t="shared" si="84"/>
        <v>2010</v>
      </c>
      <c r="C2739" s="1">
        <f t="shared" si="85"/>
        <v>2</v>
      </c>
      <c r="D2739">
        <v>2612</v>
      </c>
      <c r="E2739" t="s">
        <v>37</v>
      </c>
      <c r="F2739" s="4">
        <v>469950</v>
      </c>
      <c r="G2739" t="s">
        <v>6</v>
      </c>
      <c r="H2739">
        <v>2</v>
      </c>
      <c r="I2739" s="4">
        <f>IF(E2739="Rhode Island", Table1[[#This Row],[price]]*$L$3, IF(E2739="Massachusetts", Table1[[#This Row],[price]]*$L$2, 1))</f>
        <v>469950</v>
      </c>
    </row>
    <row r="2740" spans="1:9" x14ac:dyDescent="0.25">
      <c r="A2740" s="2">
        <v>40325</v>
      </c>
      <c r="B2740" s="1">
        <f t="shared" si="84"/>
        <v>2010</v>
      </c>
      <c r="C2740" s="1">
        <f t="shared" si="85"/>
        <v>2</v>
      </c>
      <c r="D2740">
        <v>2612</v>
      </c>
      <c r="E2740" t="s">
        <v>37</v>
      </c>
      <c r="F2740" s="4">
        <v>500000</v>
      </c>
      <c r="G2740" t="s">
        <v>6</v>
      </c>
      <c r="H2740">
        <v>2</v>
      </c>
      <c r="I2740" s="4">
        <f>IF(E2740="Rhode Island", Table1[[#This Row],[price]]*$L$3, IF(E2740="Massachusetts", Table1[[#This Row],[price]]*$L$2, 1))</f>
        <v>500000</v>
      </c>
    </row>
    <row r="2741" spans="1:9" x14ac:dyDescent="0.25">
      <c r="A2741" s="2">
        <v>40326</v>
      </c>
      <c r="B2741" s="1">
        <f t="shared" si="84"/>
        <v>2010</v>
      </c>
      <c r="C2741" s="1">
        <f t="shared" si="85"/>
        <v>2</v>
      </c>
      <c r="D2741">
        <v>2905</v>
      </c>
      <c r="E2741" t="s">
        <v>36</v>
      </c>
      <c r="F2741" s="4">
        <v>370000</v>
      </c>
      <c r="G2741" t="s">
        <v>5</v>
      </c>
      <c r="H2741">
        <v>3</v>
      </c>
      <c r="I2741" s="4">
        <f>IF(E2741="Rhode Island", Table1[[#This Row],[price]]*$L$3, IF(E2741="Massachusetts", Table1[[#This Row],[price]]*$L$2, 1))</f>
        <v>370000</v>
      </c>
    </row>
    <row r="2742" spans="1:9" x14ac:dyDescent="0.25">
      <c r="A2742" s="2">
        <v>40326</v>
      </c>
      <c r="B2742" s="1">
        <f t="shared" si="84"/>
        <v>2010</v>
      </c>
      <c r="C2742" s="1">
        <f t="shared" si="85"/>
        <v>2</v>
      </c>
      <c r="D2742">
        <v>2913</v>
      </c>
      <c r="E2742" t="s">
        <v>36</v>
      </c>
      <c r="F2742" s="4">
        <v>465100</v>
      </c>
      <c r="G2742" t="s">
        <v>5</v>
      </c>
      <c r="H2742">
        <v>3</v>
      </c>
      <c r="I2742" s="4">
        <f>IF(E2742="Rhode Island", Table1[[#This Row],[price]]*$L$3, IF(E2742="Massachusetts", Table1[[#This Row],[price]]*$L$2, 1))</f>
        <v>465100</v>
      </c>
    </row>
    <row r="2743" spans="1:9" x14ac:dyDescent="0.25">
      <c r="A2743" s="2">
        <v>40326</v>
      </c>
      <c r="B2743" s="1">
        <f t="shared" si="84"/>
        <v>2010</v>
      </c>
      <c r="C2743" s="1">
        <f t="shared" si="85"/>
        <v>2</v>
      </c>
      <c r="D2743">
        <v>2906</v>
      </c>
      <c r="E2743" t="s">
        <v>36</v>
      </c>
      <c r="F2743" s="4">
        <v>510000</v>
      </c>
      <c r="G2743" t="s">
        <v>5</v>
      </c>
      <c r="H2743">
        <v>4</v>
      </c>
      <c r="I2743" s="4">
        <f>IF(E2743="Rhode Island", Table1[[#This Row],[price]]*$L$3, IF(E2743="Massachusetts", Table1[[#This Row],[price]]*$L$2, 1))</f>
        <v>510000</v>
      </c>
    </row>
    <row r="2744" spans="1:9" x14ac:dyDescent="0.25">
      <c r="A2744" s="2">
        <v>40326</v>
      </c>
      <c r="B2744" s="1">
        <f t="shared" si="84"/>
        <v>2010</v>
      </c>
      <c r="C2744" s="1">
        <f t="shared" si="85"/>
        <v>2</v>
      </c>
      <c r="D2744">
        <v>2905</v>
      </c>
      <c r="E2744" t="s">
        <v>36</v>
      </c>
      <c r="F2744" s="4">
        <v>530000</v>
      </c>
      <c r="G2744" t="s">
        <v>5</v>
      </c>
      <c r="H2744">
        <v>4</v>
      </c>
      <c r="I2744" s="4">
        <f>IF(E2744="Rhode Island", Table1[[#This Row],[price]]*$L$3, IF(E2744="Massachusetts", Table1[[#This Row],[price]]*$L$2, 1))</f>
        <v>530000</v>
      </c>
    </row>
    <row r="2745" spans="1:9" x14ac:dyDescent="0.25">
      <c r="A2745" s="2">
        <v>40326</v>
      </c>
      <c r="B2745" s="1">
        <f t="shared" si="84"/>
        <v>2010</v>
      </c>
      <c r="C2745" s="1">
        <f t="shared" si="85"/>
        <v>2</v>
      </c>
      <c r="D2745">
        <v>2906</v>
      </c>
      <c r="E2745" t="s">
        <v>36</v>
      </c>
      <c r="F2745" s="4">
        <v>535000</v>
      </c>
      <c r="G2745" t="s">
        <v>5</v>
      </c>
      <c r="H2745">
        <v>4</v>
      </c>
      <c r="I2745" s="4">
        <f>IF(E2745="Rhode Island", Table1[[#This Row],[price]]*$L$3, IF(E2745="Massachusetts", Table1[[#This Row],[price]]*$L$2, 1))</f>
        <v>535000</v>
      </c>
    </row>
    <row r="2746" spans="1:9" x14ac:dyDescent="0.25">
      <c r="A2746" s="2">
        <v>40326</v>
      </c>
      <c r="B2746" s="1">
        <f t="shared" si="84"/>
        <v>2010</v>
      </c>
      <c r="C2746" s="1">
        <f t="shared" si="85"/>
        <v>2</v>
      </c>
      <c r="D2746">
        <v>2906</v>
      </c>
      <c r="E2746" t="s">
        <v>36</v>
      </c>
      <c r="F2746" s="4">
        <v>549950</v>
      </c>
      <c r="G2746" t="s">
        <v>5</v>
      </c>
      <c r="H2746">
        <v>4</v>
      </c>
      <c r="I2746" s="4">
        <f>IF(E2746="Rhode Island", Table1[[#This Row],[price]]*$L$3, IF(E2746="Massachusetts", Table1[[#This Row],[price]]*$L$2, 1))</f>
        <v>549950</v>
      </c>
    </row>
    <row r="2747" spans="1:9" x14ac:dyDescent="0.25">
      <c r="A2747" s="2">
        <v>40326</v>
      </c>
      <c r="B2747" s="1">
        <f t="shared" si="84"/>
        <v>2010</v>
      </c>
      <c r="C2747" s="1">
        <f t="shared" si="85"/>
        <v>2</v>
      </c>
      <c r="D2747">
        <v>2615</v>
      </c>
      <c r="E2747" t="s">
        <v>37</v>
      </c>
      <c r="F2747" s="4">
        <v>328000</v>
      </c>
      <c r="G2747" t="s">
        <v>6</v>
      </c>
      <c r="H2747">
        <v>2</v>
      </c>
      <c r="I2747" s="4">
        <f>IF(E2747="Rhode Island", Table1[[#This Row],[price]]*$L$3, IF(E2747="Massachusetts", Table1[[#This Row],[price]]*$L$2, 1))</f>
        <v>328000</v>
      </c>
    </row>
    <row r="2748" spans="1:9" x14ac:dyDescent="0.25">
      <c r="A2748" s="2">
        <v>40327</v>
      </c>
      <c r="B2748" s="1">
        <f t="shared" si="84"/>
        <v>2010</v>
      </c>
      <c r="C2748" s="1">
        <f t="shared" si="85"/>
        <v>2</v>
      </c>
      <c r="D2748">
        <v>2902</v>
      </c>
      <c r="E2748" t="s">
        <v>36</v>
      </c>
      <c r="F2748" s="4">
        <v>535000</v>
      </c>
      <c r="G2748" t="s">
        <v>5</v>
      </c>
      <c r="H2748">
        <v>4</v>
      </c>
      <c r="I2748" s="4">
        <f>IF(E2748="Rhode Island", Table1[[#This Row],[price]]*$L$3, IF(E2748="Massachusetts", Table1[[#This Row],[price]]*$L$2, 1))</f>
        <v>535000</v>
      </c>
    </row>
    <row r="2749" spans="1:9" x14ac:dyDescent="0.25">
      <c r="A2749" s="2">
        <v>40327</v>
      </c>
      <c r="B2749" s="1">
        <f t="shared" si="84"/>
        <v>2010</v>
      </c>
      <c r="C2749" s="1">
        <f t="shared" si="85"/>
        <v>2</v>
      </c>
      <c r="D2749">
        <v>2615</v>
      </c>
      <c r="E2749" t="s">
        <v>37</v>
      </c>
      <c r="F2749" s="4">
        <v>558500</v>
      </c>
      <c r="G2749" t="s">
        <v>5</v>
      </c>
      <c r="H2749">
        <v>3</v>
      </c>
      <c r="I2749" s="4">
        <f>IF(E2749="Rhode Island", Table1[[#This Row],[price]]*$L$3, IF(E2749="Massachusetts", Table1[[#This Row],[price]]*$L$2, 1))</f>
        <v>558500</v>
      </c>
    </row>
    <row r="2750" spans="1:9" x14ac:dyDescent="0.25">
      <c r="A2750" s="2">
        <v>40327</v>
      </c>
      <c r="B2750" s="1">
        <f t="shared" si="84"/>
        <v>2010</v>
      </c>
      <c r="C2750" s="1">
        <f t="shared" si="85"/>
        <v>2</v>
      </c>
      <c r="D2750">
        <v>2905</v>
      </c>
      <c r="E2750" t="s">
        <v>36</v>
      </c>
      <c r="F2750" s="4">
        <v>590000</v>
      </c>
      <c r="G2750" t="s">
        <v>5</v>
      </c>
      <c r="H2750">
        <v>4</v>
      </c>
      <c r="I2750" s="4">
        <f>IF(E2750="Rhode Island", Table1[[#This Row],[price]]*$L$3, IF(E2750="Massachusetts", Table1[[#This Row],[price]]*$L$2, 1))</f>
        <v>590000</v>
      </c>
    </row>
    <row r="2751" spans="1:9" x14ac:dyDescent="0.25">
      <c r="A2751" s="2">
        <v>40327</v>
      </c>
      <c r="B2751" s="1">
        <f t="shared" si="84"/>
        <v>2010</v>
      </c>
      <c r="C2751" s="1">
        <f t="shared" si="85"/>
        <v>2</v>
      </c>
      <c r="D2751">
        <v>2905</v>
      </c>
      <c r="E2751" t="s">
        <v>36</v>
      </c>
      <c r="F2751" s="4">
        <v>625000</v>
      </c>
      <c r="G2751" t="s">
        <v>5</v>
      </c>
      <c r="H2751">
        <v>3</v>
      </c>
      <c r="I2751" s="4">
        <f>IF(E2751="Rhode Island", Table1[[#This Row],[price]]*$L$3, IF(E2751="Massachusetts", Table1[[#This Row],[price]]*$L$2, 1))</f>
        <v>625000</v>
      </c>
    </row>
    <row r="2752" spans="1:9" x14ac:dyDescent="0.25">
      <c r="A2752" s="2">
        <v>40327</v>
      </c>
      <c r="B2752" s="1">
        <f t="shared" si="84"/>
        <v>2010</v>
      </c>
      <c r="C2752" s="1">
        <f t="shared" si="85"/>
        <v>2</v>
      </c>
      <c r="D2752">
        <v>2612</v>
      </c>
      <c r="E2752" t="s">
        <v>37</v>
      </c>
      <c r="F2752" s="4">
        <v>930000</v>
      </c>
      <c r="G2752" t="s">
        <v>5</v>
      </c>
      <c r="H2752">
        <v>3</v>
      </c>
      <c r="I2752" s="4">
        <f>IF(E2752="Rhode Island", Table1[[#This Row],[price]]*$L$3, IF(E2752="Massachusetts", Table1[[#This Row],[price]]*$L$2, 1))</f>
        <v>930000</v>
      </c>
    </row>
    <row r="2753" spans="1:9" x14ac:dyDescent="0.25">
      <c r="A2753" s="2">
        <v>40329</v>
      </c>
      <c r="B2753" s="1">
        <f t="shared" si="84"/>
        <v>2010</v>
      </c>
      <c r="C2753" s="1">
        <f t="shared" si="85"/>
        <v>2</v>
      </c>
      <c r="D2753">
        <v>2905</v>
      </c>
      <c r="E2753" t="s">
        <v>36</v>
      </c>
      <c r="F2753" s="4">
        <v>385000</v>
      </c>
      <c r="G2753" t="s">
        <v>5</v>
      </c>
      <c r="H2753">
        <v>3</v>
      </c>
      <c r="I2753" s="4">
        <f>IF(E2753="Rhode Island", Table1[[#This Row],[price]]*$L$3, IF(E2753="Massachusetts", Table1[[#This Row],[price]]*$L$2, 1))</f>
        <v>385000</v>
      </c>
    </row>
    <row r="2754" spans="1:9" x14ac:dyDescent="0.25">
      <c r="A2754" s="2">
        <v>40329</v>
      </c>
      <c r="B2754" s="1">
        <f t="shared" ref="B2754:B2817" si="86">YEAR(A2754)</f>
        <v>2010</v>
      </c>
      <c r="C2754" s="1">
        <f t="shared" ref="C2754:C2817" si="87">ROUNDUP(MONTH(A2754)/3,0)</f>
        <v>2</v>
      </c>
      <c r="D2754">
        <v>2902</v>
      </c>
      <c r="E2754" t="s">
        <v>36</v>
      </c>
      <c r="F2754" s="4">
        <v>420000</v>
      </c>
      <c r="G2754" t="s">
        <v>5</v>
      </c>
      <c r="H2754">
        <v>3</v>
      </c>
      <c r="I2754" s="4">
        <f>IF(E2754="Rhode Island", Table1[[#This Row],[price]]*$L$3, IF(E2754="Massachusetts", Table1[[#This Row],[price]]*$L$2, 1))</f>
        <v>420000</v>
      </c>
    </row>
    <row r="2755" spans="1:9" x14ac:dyDescent="0.25">
      <c r="A2755" s="2">
        <v>40329</v>
      </c>
      <c r="B2755" s="1">
        <f t="shared" si="86"/>
        <v>2010</v>
      </c>
      <c r="C2755" s="1">
        <f t="shared" si="87"/>
        <v>2</v>
      </c>
      <c r="D2755">
        <v>2903</v>
      </c>
      <c r="E2755" t="s">
        <v>36</v>
      </c>
      <c r="F2755" s="4">
        <v>445000</v>
      </c>
      <c r="G2755" t="s">
        <v>5</v>
      </c>
      <c r="H2755">
        <v>3</v>
      </c>
      <c r="I2755" s="4">
        <f>IF(E2755="Rhode Island", Table1[[#This Row],[price]]*$L$3, IF(E2755="Massachusetts", Table1[[#This Row],[price]]*$L$2, 1))</f>
        <v>445000</v>
      </c>
    </row>
    <row r="2756" spans="1:9" x14ac:dyDescent="0.25">
      <c r="A2756" s="2">
        <v>40329</v>
      </c>
      <c r="B2756" s="1">
        <f t="shared" si="86"/>
        <v>2010</v>
      </c>
      <c r="C2756" s="1">
        <f t="shared" si="87"/>
        <v>2</v>
      </c>
      <c r="D2756">
        <v>2904</v>
      </c>
      <c r="E2756" t="s">
        <v>36</v>
      </c>
      <c r="F2756" s="4">
        <v>449950</v>
      </c>
      <c r="G2756" t="s">
        <v>5</v>
      </c>
      <c r="H2756">
        <v>3</v>
      </c>
      <c r="I2756" s="4">
        <f>IF(E2756="Rhode Island", Table1[[#This Row],[price]]*$L$3, IF(E2756="Massachusetts", Table1[[#This Row],[price]]*$L$2, 1))</f>
        <v>449950</v>
      </c>
    </row>
    <row r="2757" spans="1:9" x14ac:dyDescent="0.25">
      <c r="A2757" s="2">
        <v>40329</v>
      </c>
      <c r="B2757" s="1">
        <f t="shared" si="86"/>
        <v>2010</v>
      </c>
      <c r="C2757" s="1">
        <f t="shared" si="87"/>
        <v>2</v>
      </c>
      <c r="D2757">
        <v>2617</v>
      </c>
      <c r="E2757" t="s">
        <v>37</v>
      </c>
      <c r="F2757" s="4">
        <v>475000</v>
      </c>
      <c r="G2757" t="s">
        <v>5</v>
      </c>
      <c r="H2757">
        <v>3</v>
      </c>
      <c r="I2757" s="4">
        <f>IF(E2757="Rhode Island", Table1[[#This Row],[price]]*$L$3, IF(E2757="Massachusetts", Table1[[#This Row],[price]]*$L$2, 1))</f>
        <v>475000</v>
      </c>
    </row>
    <row r="2758" spans="1:9" x14ac:dyDescent="0.25">
      <c r="A2758" s="2">
        <v>40329</v>
      </c>
      <c r="B2758" s="1">
        <f t="shared" si="86"/>
        <v>2010</v>
      </c>
      <c r="C2758" s="1">
        <f t="shared" si="87"/>
        <v>2</v>
      </c>
      <c r="D2758">
        <v>2902</v>
      </c>
      <c r="E2758" t="s">
        <v>36</v>
      </c>
      <c r="F2758" s="4">
        <v>479000</v>
      </c>
      <c r="G2758" t="s">
        <v>5</v>
      </c>
      <c r="H2758">
        <v>4</v>
      </c>
      <c r="I2758" s="4">
        <f>IF(E2758="Rhode Island", Table1[[#This Row],[price]]*$L$3, IF(E2758="Massachusetts", Table1[[#This Row],[price]]*$L$2, 1))</f>
        <v>479000</v>
      </c>
    </row>
    <row r="2759" spans="1:9" x14ac:dyDescent="0.25">
      <c r="A2759" s="2">
        <v>40329</v>
      </c>
      <c r="B2759" s="1">
        <f t="shared" si="86"/>
        <v>2010</v>
      </c>
      <c r="C2759" s="1">
        <f t="shared" si="87"/>
        <v>2</v>
      </c>
      <c r="D2759">
        <v>2602</v>
      </c>
      <c r="E2759" t="s">
        <v>37</v>
      </c>
      <c r="F2759" s="4">
        <v>520000</v>
      </c>
      <c r="G2759" t="s">
        <v>5</v>
      </c>
      <c r="H2759">
        <v>3</v>
      </c>
      <c r="I2759" s="4">
        <f>IF(E2759="Rhode Island", Table1[[#This Row],[price]]*$L$3, IF(E2759="Massachusetts", Table1[[#This Row],[price]]*$L$2, 1))</f>
        <v>520000</v>
      </c>
    </row>
    <row r="2760" spans="1:9" x14ac:dyDescent="0.25">
      <c r="A2760" s="2">
        <v>40329</v>
      </c>
      <c r="B2760" s="1">
        <f t="shared" si="86"/>
        <v>2010</v>
      </c>
      <c r="C2760" s="1">
        <f t="shared" si="87"/>
        <v>2</v>
      </c>
      <c r="D2760">
        <v>2905</v>
      </c>
      <c r="E2760" t="s">
        <v>36</v>
      </c>
      <c r="F2760" s="4">
        <v>525000</v>
      </c>
      <c r="G2760" t="s">
        <v>5</v>
      </c>
      <c r="H2760">
        <v>4</v>
      </c>
      <c r="I2760" s="4">
        <f>IF(E2760="Rhode Island", Table1[[#This Row],[price]]*$L$3, IF(E2760="Massachusetts", Table1[[#This Row],[price]]*$L$2, 1))</f>
        <v>525000</v>
      </c>
    </row>
    <row r="2761" spans="1:9" x14ac:dyDescent="0.25">
      <c r="A2761" s="2">
        <v>40329</v>
      </c>
      <c r="B2761" s="1">
        <f t="shared" si="86"/>
        <v>2010</v>
      </c>
      <c r="C2761" s="1">
        <f t="shared" si="87"/>
        <v>2</v>
      </c>
      <c r="D2761">
        <v>2904</v>
      </c>
      <c r="E2761" t="s">
        <v>36</v>
      </c>
      <c r="F2761" s="4">
        <v>531000</v>
      </c>
      <c r="G2761" t="s">
        <v>5</v>
      </c>
      <c r="H2761">
        <v>4</v>
      </c>
      <c r="I2761" s="4">
        <f>IF(E2761="Rhode Island", Table1[[#This Row],[price]]*$L$3, IF(E2761="Massachusetts", Table1[[#This Row],[price]]*$L$2, 1))</f>
        <v>531000</v>
      </c>
    </row>
    <row r="2762" spans="1:9" x14ac:dyDescent="0.25">
      <c r="A2762" s="2">
        <v>40329</v>
      </c>
      <c r="B2762" s="1">
        <f t="shared" si="86"/>
        <v>2010</v>
      </c>
      <c r="C2762" s="1">
        <f t="shared" si="87"/>
        <v>2</v>
      </c>
      <c r="D2762">
        <v>2617</v>
      </c>
      <c r="E2762" t="s">
        <v>37</v>
      </c>
      <c r="F2762" s="4">
        <v>563250</v>
      </c>
      <c r="G2762" t="s">
        <v>5</v>
      </c>
      <c r="H2762">
        <v>3</v>
      </c>
      <c r="I2762" s="4">
        <f>IF(E2762="Rhode Island", Table1[[#This Row],[price]]*$L$3, IF(E2762="Massachusetts", Table1[[#This Row],[price]]*$L$2, 1))</f>
        <v>563250</v>
      </c>
    </row>
    <row r="2763" spans="1:9" x14ac:dyDescent="0.25">
      <c r="A2763" s="2">
        <v>40329</v>
      </c>
      <c r="B2763" s="1">
        <f t="shared" si="86"/>
        <v>2010</v>
      </c>
      <c r="C2763" s="1">
        <f t="shared" si="87"/>
        <v>2</v>
      </c>
      <c r="D2763">
        <v>2912</v>
      </c>
      <c r="E2763" t="s">
        <v>36</v>
      </c>
      <c r="F2763" s="4">
        <v>568000</v>
      </c>
      <c r="G2763" t="s">
        <v>5</v>
      </c>
      <c r="H2763">
        <v>4</v>
      </c>
      <c r="I2763" s="4">
        <f>IF(E2763="Rhode Island", Table1[[#This Row],[price]]*$L$3, IF(E2763="Massachusetts", Table1[[#This Row],[price]]*$L$2, 1))</f>
        <v>568000</v>
      </c>
    </row>
    <row r="2764" spans="1:9" x14ac:dyDescent="0.25">
      <c r="A2764" s="2">
        <v>40329</v>
      </c>
      <c r="B2764" s="1">
        <f t="shared" si="86"/>
        <v>2010</v>
      </c>
      <c r="C2764" s="1">
        <f t="shared" si="87"/>
        <v>2</v>
      </c>
      <c r="D2764">
        <v>2607</v>
      </c>
      <c r="E2764" t="s">
        <v>37</v>
      </c>
      <c r="F2764" s="4">
        <v>642000</v>
      </c>
      <c r="G2764" t="s">
        <v>5</v>
      </c>
      <c r="H2764">
        <v>4</v>
      </c>
      <c r="I2764" s="4">
        <f>IF(E2764="Rhode Island", Table1[[#This Row],[price]]*$L$3, IF(E2764="Massachusetts", Table1[[#This Row],[price]]*$L$2, 1))</f>
        <v>642000</v>
      </c>
    </row>
    <row r="2765" spans="1:9" x14ac:dyDescent="0.25">
      <c r="A2765" s="2">
        <v>40329</v>
      </c>
      <c r="B2765" s="1">
        <f t="shared" si="86"/>
        <v>2010</v>
      </c>
      <c r="C2765" s="1">
        <f t="shared" si="87"/>
        <v>2</v>
      </c>
      <c r="D2765">
        <v>2906</v>
      </c>
      <c r="E2765" t="s">
        <v>36</v>
      </c>
      <c r="F2765" s="4">
        <v>690000</v>
      </c>
      <c r="G2765" t="s">
        <v>5</v>
      </c>
      <c r="H2765">
        <v>4</v>
      </c>
      <c r="I2765" s="4">
        <f>IF(E2765="Rhode Island", Table1[[#This Row],[price]]*$L$3, IF(E2765="Massachusetts", Table1[[#This Row],[price]]*$L$2, 1))</f>
        <v>690000</v>
      </c>
    </row>
    <row r="2766" spans="1:9" x14ac:dyDescent="0.25">
      <c r="A2766" s="2">
        <v>40330</v>
      </c>
      <c r="B2766" s="1">
        <f t="shared" si="86"/>
        <v>2010</v>
      </c>
      <c r="C2766" s="1">
        <f t="shared" si="87"/>
        <v>2</v>
      </c>
      <c r="D2766">
        <v>2906</v>
      </c>
      <c r="E2766" t="s">
        <v>36</v>
      </c>
      <c r="F2766" s="4">
        <v>363000</v>
      </c>
      <c r="G2766" t="s">
        <v>5</v>
      </c>
      <c r="H2766">
        <v>2</v>
      </c>
      <c r="I2766" s="4">
        <f>IF(E2766="Rhode Island", Table1[[#This Row],[price]]*$L$3, IF(E2766="Massachusetts", Table1[[#This Row],[price]]*$L$2, 1))</f>
        <v>363000</v>
      </c>
    </row>
    <row r="2767" spans="1:9" x14ac:dyDescent="0.25">
      <c r="A2767" s="2">
        <v>40330</v>
      </c>
      <c r="B2767" s="1">
        <f t="shared" si="86"/>
        <v>2010</v>
      </c>
      <c r="C2767" s="1">
        <f t="shared" si="87"/>
        <v>2</v>
      </c>
      <c r="D2767">
        <v>2905</v>
      </c>
      <c r="E2767" t="s">
        <v>36</v>
      </c>
      <c r="F2767" s="4">
        <v>435000</v>
      </c>
      <c r="G2767" t="s">
        <v>5</v>
      </c>
      <c r="H2767">
        <v>3</v>
      </c>
      <c r="I2767" s="4">
        <f>IF(E2767="Rhode Island", Table1[[#This Row],[price]]*$L$3, IF(E2767="Massachusetts", Table1[[#This Row],[price]]*$L$2, 1))</f>
        <v>435000</v>
      </c>
    </row>
    <row r="2768" spans="1:9" x14ac:dyDescent="0.25">
      <c r="A2768" s="2">
        <v>40330</v>
      </c>
      <c r="B2768" s="1">
        <f t="shared" si="86"/>
        <v>2010</v>
      </c>
      <c r="C2768" s="1">
        <f t="shared" si="87"/>
        <v>2</v>
      </c>
      <c r="D2768">
        <v>2902</v>
      </c>
      <c r="E2768" t="s">
        <v>36</v>
      </c>
      <c r="F2768" s="4">
        <v>440000</v>
      </c>
      <c r="G2768" t="s">
        <v>5</v>
      </c>
      <c r="H2768">
        <v>3</v>
      </c>
      <c r="I2768" s="4">
        <f>IF(E2768="Rhode Island", Table1[[#This Row],[price]]*$L$3, IF(E2768="Massachusetts", Table1[[#This Row],[price]]*$L$2, 1))</f>
        <v>440000</v>
      </c>
    </row>
    <row r="2769" spans="1:9" x14ac:dyDescent="0.25">
      <c r="A2769" s="2">
        <v>40330</v>
      </c>
      <c r="B2769" s="1">
        <f t="shared" si="86"/>
        <v>2010</v>
      </c>
      <c r="C2769" s="1">
        <f t="shared" si="87"/>
        <v>2</v>
      </c>
      <c r="D2769">
        <v>2912</v>
      </c>
      <c r="E2769" t="s">
        <v>36</v>
      </c>
      <c r="F2769" s="4">
        <v>530000</v>
      </c>
      <c r="G2769" t="s">
        <v>5</v>
      </c>
      <c r="H2769">
        <v>4</v>
      </c>
      <c r="I2769" s="4">
        <f>IF(E2769="Rhode Island", Table1[[#This Row],[price]]*$L$3, IF(E2769="Massachusetts", Table1[[#This Row],[price]]*$L$2, 1))</f>
        <v>530000</v>
      </c>
    </row>
    <row r="2770" spans="1:9" x14ac:dyDescent="0.25">
      <c r="A2770" s="2">
        <v>40330</v>
      </c>
      <c r="B2770" s="1">
        <f t="shared" si="86"/>
        <v>2010</v>
      </c>
      <c r="C2770" s="1">
        <f t="shared" si="87"/>
        <v>2</v>
      </c>
      <c r="D2770">
        <v>2914</v>
      </c>
      <c r="E2770" t="s">
        <v>36</v>
      </c>
      <c r="F2770" s="4">
        <v>583000</v>
      </c>
      <c r="G2770" t="s">
        <v>5</v>
      </c>
      <c r="H2770">
        <v>4</v>
      </c>
      <c r="I2770" s="4">
        <f>IF(E2770="Rhode Island", Table1[[#This Row],[price]]*$L$3, IF(E2770="Massachusetts", Table1[[#This Row],[price]]*$L$2, 1))</f>
        <v>583000</v>
      </c>
    </row>
    <row r="2771" spans="1:9" x14ac:dyDescent="0.25">
      <c r="A2771" s="2">
        <v>40330</v>
      </c>
      <c r="B2771" s="1">
        <f t="shared" si="86"/>
        <v>2010</v>
      </c>
      <c r="C2771" s="1">
        <f t="shared" si="87"/>
        <v>2</v>
      </c>
      <c r="D2771">
        <v>2611</v>
      </c>
      <c r="E2771" t="s">
        <v>37</v>
      </c>
      <c r="F2771" s="4">
        <v>888000</v>
      </c>
      <c r="G2771" t="s">
        <v>5</v>
      </c>
      <c r="H2771">
        <v>4</v>
      </c>
      <c r="I2771" s="4">
        <f>IF(E2771="Rhode Island", Table1[[#This Row],[price]]*$L$3, IF(E2771="Massachusetts", Table1[[#This Row],[price]]*$L$2, 1))</f>
        <v>888000</v>
      </c>
    </row>
    <row r="2772" spans="1:9" x14ac:dyDescent="0.25">
      <c r="A2772" s="2">
        <v>40330</v>
      </c>
      <c r="B2772" s="1">
        <f t="shared" si="86"/>
        <v>2010</v>
      </c>
      <c r="C2772" s="1">
        <f t="shared" si="87"/>
        <v>2</v>
      </c>
      <c r="D2772">
        <v>2603</v>
      </c>
      <c r="E2772" t="s">
        <v>37</v>
      </c>
      <c r="F2772" s="4">
        <v>932500</v>
      </c>
      <c r="G2772" t="s">
        <v>5</v>
      </c>
      <c r="H2772">
        <v>4</v>
      </c>
      <c r="I2772" s="4">
        <f>IF(E2772="Rhode Island", Table1[[#This Row],[price]]*$L$3, IF(E2772="Massachusetts", Table1[[#This Row],[price]]*$L$2, 1))</f>
        <v>932500</v>
      </c>
    </row>
    <row r="2773" spans="1:9" x14ac:dyDescent="0.25">
      <c r="A2773" s="2">
        <v>40331</v>
      </c>
      <c r="B2773" s="1">
        <f t="shared" si="86"/>
        <v>2010</v>
      </c>
      <c r="C2773" s="1">
        <f t="shared" si="87"/>
        <v>2</v>
      </c>
      <c r="D2773">
        <v>2615</v>
      </c>
      <c r="E2773" t="s">
        <v>37</v>
      </c>
      <c r="F2773" s="4">
        <v>390000</v>
      </c>
      <c r="G2773" t="s">
        <v>5</v>
      </c>
      <c r="H2773">
        <v>4</v>
      </c>
      <c r="I2773" s="4">
        <f>IF(E2773="Rhode Island", Table1[[#This Row],[price]]*$L$3, IF(E2773="Massachusetts", Table1[[#This Row],[price]]*$L$2, 1))</f>
        <v>390000</v>
      </c>
    </row>
    <row r="2774" spans="1:9" x14ac:dyDescent="0.25">
      <c r="A2774" s="2">
        <v>40331</v>
      </c>
      <c r="B2774" s="1">
        <f t="shared" si="86"/>
        <v>2010</v>
      </c>
      <c r="C2774" s="1">
        <f t="shared" si="87"/>
        <v>2</v>
      </c>
      <c r="D2774">
        <v>2906</v>
      </c>
      <c r="E2774" t="s">
        <v>36</v>
      </c>
      <c r="F2774" s="4">
        <v>415000</v>
      </c>
      <c r="G2774" t="s">
        <v>5</v>
      </c>
      <c r="H2774">
        <v>3</v>
      </c>
      <c r="I2774" s="4">
        <f>IF(E2774="Rhode Island", Table1[[#This Row],[price]]*$L$3, IF(E2774="Massachusetts", Table1[[#This Row],[price]]*$L$2, 1))</f>
        <v>415000</v>
      </c>
    </row>
    <row r="2775" spans="1:9" x14ac:dyDescent="0.25">
      <c r="A2775" s="2">
        <v>40331</v>
      </c>
      <c r="B2775" s="1">
        <f t="shared" si="86"/>
        <v>2010</v>
      </c>
      <c r="C2775" s="1">
        <f t="shared" si="87"/>
        <v>2</v>
      </c>
      <c r="D2775">
        <v>2614</v>
      </c>
      <c r="E2775" t="s">
        <v>37</v>
      </c>
      <c r="F2775" s="4">
        <v>445000</v>
      </c>
      <c r="G2775" t="s">
        <v>5</v>
      </c>
      <c r="H2775">
        <v>3</v>
      </c>
      <c r="I2775" s="4">
        <f>IF(E2775="Rhode Island", Table1[[#This Row],[price]]*$L$3, IF(E2775="Massachusetts", Table1[[#This Row],[price]]*$L$2, 1))</f>
        <v>445000</v>
      </c>
    </row>
    <row r="2776" spans="1:9" x14ac:dyDescent="0.25">
      <c r="A2776" s="2">
        <v>40331</v>
      </c>
      <c r="B2776" s="1">
        <f t="shared" si="86"/>
        <v>2010</v>
      </c>
      <c r="C2776" s="1">
        <f t="shared" si="87"/>
        <v>2</v>
      </c>
      <c r="D2776">
        <v>2602</v>
      </c>
      <c r="E2776" t="s">
        <v>37</v>
      </c>
      <c r="F2776" s="4">
        <v>590000</v>
      </c>
      <c r="G2776" t="s">
        <v>5</v>
      </c>
      <c r="H2776">
        <v>3</v>
      </c>
      <c r="I2776" s="4">
        <f>IF(E2776="Rhode Island", Table1[[#This Row],[price]]*$L$3, IF(E2776="Massachusetts", Table1[[#This Row],[price]]*$L$2, 1))</f>
        <v>590000</v>
      </c>
    </row>
    <row r="2777" spans="1:9" x14ac:dyDescent="0.25">
      <c r="A2777" s="2">
        <v>40331</v>
      </c>
      <c r="B2777" s="1">
        <f t="shared" si="86"/>
        <v>2010</v>
      </c>
      <c r="C2777" s="1">
        <f t="shared" si="87"/>
        <v>2</v>
      </c>
      <c r="D2777">
        <v>2604</v>
      </c>
      <c r="E2777" t="s">
        <v>37</v>
      </c>
      <c r="F2777" s="4">
        <v>630000</v>
      </c>
      <c r="G2777" t="s">
        <v>5</v>
      </c>
      <c r="H2777">
        <v>3</v>
      </c>
      <c r="I2777" s="4">
        <f>IF(E2777="Rhode Island", Table1[[#This Row],[price]]*$L$3, IF(E2777="Massachusetts", Table1[[#This Row],[price]]*$L$2, 1))</f>
        <v>630000</v>
      </c>
    </row>
    <row r="2778" spans="1:9" x14ac:dyDescent="0.25">
      <c r="A2778" s="2">
        <v>40331</v>
      </c>
      <c r="B2778" s="1">
        <f t="shared" si="86"/>
        <v>2010</v>
      </c>
      <c r="C2778" s="1">
        <f t="shared" si="87"/>
        <v>2</v>
      </c>
      <c r="D2778">
        <v>2615</v>
      </c>
      <c r="E2778" t="s">
        <v>37</v>
      </c>
      <c r="F2778" s="4">
        <v>268000</v>
      </c>
      <c r="G2778" t="s">
        <v>6</v>
      </c>
      <c r="H2778">
        <v>2</v>
      </c>
      <c r="I2778" s="4">
        <f>IF(E2778="Rhode Island", Table1[[#This Row],[price]]*$L$3, IF(E2778="Massachusetts", Table1[[#This Row],[price]]*$L$2, 1))</f>
        <v>268000</v>
      </c>
    </row>
    <row r="2779" spans="1:9" x14ac:dyDescent="0.25">
      <c r="A2779" s="2">
        <v>40331</v>
      </c>
      <c r="B2779" s="1">
        <f t="shared" si="86"/>
        <v>2010</v>
      </c>
      <c r="C2779" s="1">
        <f t="shared" si="87"/>
        <v>2</v>
      </c>
      <c r="D2779">
        <v>2615</v>
      </c>
      <c r="E2779" t="s">
        <v>37</v>
      </c>
      <c r="F2779" s="4">
        <v>289950</v>
      </c>
      <c r="G2779" t="s">
        <v>6</v>
      </c>
      <c r="H2779">
        <v>1</v>
      </c>
      <c r="I2779" s="4">
        <f>IF(E2779="Rhode Island", Table1[[#This Row],[price]]*$L$3, IF(E2779="Massachusetts", Table1[[#This Row],[price]]*$L$2, 1))</f>
        <v>289950</v>
      </c>
    </row>
    <row r="2780" spans="1:9" x14ac:dyDescent="0.25">
      <c r="A2780" s="2">
        <v>40331</v>
      </c>
      <c r="B2780" s="1">
        <f t="shared" si="86"/>
        <v>2010</v>
      </c>
      <c r="C2780" s="1">
        <f t="shared" si="87"/>
        <v>2</v>
      </c>
      <c r="D2780">
        <v>2603</v>
      </c>
      <c r="E2780" t="s">
        <v>37</v>
      </c>
      <c r="F2780" s="4">
        <v>373500</v>
      </c>
      <c r="G2780" t="s">
        <v>6</v>
      </c>
      <c r="H2780">
        <v>2</v>
      </c>
      <c r="I2780" s="4">
        <f>IF(E2780="Rhode Island", Table1[[#This Row],[price]]*$L$3, IF(E2780="Massachusetts", Table1[[#This Row],[price]]*$L$2, 1))</f>
        <v>373500</v>
      </c>
    </row>
    <row r="2781" spans="1:9" x14ac:dyDescent="0.25">
      <c r="A2781" s="2">
        <v>40332</v>
      </c>
      <c r="B2781" s="1">
        <f t="shared" si="86"/>
        <v>2010</v>
      </c>
      <c r="C2781" s="1">
        <f t="shared" si="87"/>
        <v>2</v>
      </c>
      <c r="D2781">
        <v>2905</v>
      </c>
      <c r="E2781" t="s">
        <v>36</v>
      </c>
      <c r="F2781" s="4">
        <v>375000</v>
      </c>
      <c r="G2781" t="s">
        <v>5</v>
      </c>
      <c r="H2781">
        <v>3</v>
      </c>
      <c r="I2781" s="4">
        <f>IF(E2781="Rhode Island", Table1[[#This Row],[price]]*$L$3, IF(E2781="Massachusetts", Table1[[#This Row],[price]]*$L$2, 1))</f>
        <v>375000</v>
      </c>
    </row>
    <row r="2782" spans="1:9" x14ac:dyDescent="0.25">
      <c r="A2782" s="2">
        <v>40332</v>
      </c>
      <c r="B2782" s="1">
        <f t="shared" si="86"/>
        <v>2010</v>
      </c>
      <c r="C2782" s="1">
        <f t="shared" si="87"/>
        <v>2</v>
      </c>
      <c r="D2782">
        <v>2906</v>
      </c>
      <c r="E2782" t="s">
        <v>36</v>
      </c>
      <c r="F2782" s="4">
        <v>449000</v>
      </c>
      <c r="G2782" t="s">
        <v>5</v>
      </c>
      <c r="H2782">
        <v>3</v>
      </c>
      <c r="I2782" s="4">
        <f>IF(E2782="Rhode Island", Table1[[#This Row],[price]]*$L$3, IF(E2782="Massachusetts", Table1[[#This Row],[price]]*$L$2, 1))</f>
        <v>449000</v>
      </c>
    </row>
    <row r="2783" spans="1:9" x14ac:dyDescent="0.25">
      <c r="A2783" s="2">
        <v>40332</v>
      </c>
      <c r="B2783" s="1">
        <f t="shared" si="86"/>
        <v>2010</v>
      </c>
      <c r="C2783" s="1">
        <f t="shared" si="87"/>
        <v>2</v>
      </c>
      <c r="D2783">
        <v>2906</v>
      </c>
      <c r="E2783" t="s">
        <v>36</v>
      </c>
      <c r="F2783" s="4">
        <v>570000</v>
      </c>
      <c r="G2783" t="s">
        <v>5</v>
      </c>
      <c r="H2783">
        <v>4</v>
      </c>
      <c r="I2783" s="4">
        <f>IF(E2783="Rhode Island", Table1[[#This Row],[price]]*$L$3, IF(E2783="Massachusetts", Table1[[#This Row],[price]]*$L$2, 1))</f>
        <v>570000</v>
      </c>
    </row>
    <row r="2784" spans="1:9" x14ac:dyDescent="0.25">
      <c r="A2784" s="2">
        <v>40332</v>
      </c>
      <c r="B2784" s="1">
        <f t="shared" si="86"/>
        <v>2010</v>
      </c>
      <c r="C2784" s="1">
        <f t="shared" si="87"/>
        <v>2</v>
      </c>
      <c r="D2784">
        <v>2612</v>
      </c>
      <c r="E2784" t="s">
        <v>37</v>
      </c>
      <c r="F2784" s="4">
        <v>380000</v>
      </c>
      <c r="G2784" t="s">
        <v>6</v>
      </c>
      <c r="H2784">
        <v>2</v>
      </c>
      <c r="I2784" s="4">
        <f>IF(E2784="Rhode Island", Table1[[#This Row],[price]]*$L$3, IF(E2784="Massachusetts", Table1[[#This Row],[price]]*$L$2, 1))</f>
        <v>380000</v>
      </c>
    </row>
    <row r="2785" spans="1:9" x14ac:dyDescent="0.25">
      <c r="A2785" s="2">
        <v>40332</v>
      </c>
      <c r="B2785" s="1">
        <f t="shared" si="86"/>
        <v>2010</v>
      </c>
      <c r="C2785" s="1">
        <f t="shared" si="87"/>
        <v>2</v>
      </c>
      <c r="D2785">
        <v>2612</v>
      </c>
      <c r="E2785" t="s">
        <v>37</v>
      </c>
      <c r="F2785" s="4">
        <v>630000</v>
      </c>
      <c r="G2785" t="s">
        <v>6</v>
      </c>
      <c r="H2785">
        <v>2</v>
      </c>
      <c r="I2785" s="4">
        <f>IF(E2785="Rhode Island", Table1[[#This Row],[price]]*$L$3, IF(E2785="Massachusetts", Table1[[#This Row],[price]]*$L$2, 1))</f>
        <v>630000</v>
      </c>
    </row>
    <row r="2786" spans="1:9" x14ac:dyDescent="0.25">
      <c r="A2786" s="2">
        <v>40333</v>
      </c>
      <c r="B2786" s="1">
        <f t="shared" si="86"/>
        <v>2010</v>
      </c>
      <c r="C2786" s="1">
        <f t="shared" si="87"/>
        <v>2</v>
      </c>
      <c r="D2786">
        <v>2904</v>
      </c>
      <c r="E2786" t="s">
        <v>36</v>
      </c>
      <c r="F2786" s="4">
        <v>450000</v>
      </c>
      <c r="G2786" t="s">
        <v>5</v>
      </c>
      <c r="H2786">
        <v>3</v>
      </c>
      <c r="I2786" s="4">
        <f>IF(E2786="Rhode Island", Table1[[#This Row],[price]]*$L$3, IF(E2786="Massachusetts", Table1[[#This Row],[price]]*$L$2, 1))</f>
        <v>450000</v>
      </c>
    </row>
    <row r="2787" spans="1:9" x14ac:dyDescent="0.25">
      <c r="A2787" s="2">
        <v>40333</v>
      </c>
      <c r="B2787" s="1">
        <f t="shared" si="86"/>
        <v>2010</v>
      </c>
      <c r="C2787" s="1">
        <f t="shared" si="87"/>
        <v>2</v>
      </c>
      <c r="D2787">
        <v>2905</v>
      </c>
      <c r="E2787" t="s">
        <v>36</v>
      </c>
      <c r="F2787" s="4">
        <v>460000</v>
      </c>
      <c r="G2787" t="s">
        <v>5</v>
      </c>
      <c r="H2787">
        <v>3</v>
      </c>
      <c r="I2787" s="4">
        <f>IF(E2787="Rhode Island", Table1[[#This Row],[price]]*$L$3, IF(E2787="Massachusetts", Table1[[#This Row],[price]]*$L$2, 1))</f>
        <v>460000</v>
      </c>
    </row>
    <row r="2788" spans="1:9" x14ac:dyDescent="0.25">
      <c r="A2788" s="2">
        <v>40333</v>
      </c>
      <c r="B2788" s="1">
        <f t="shared" si="86"/>
        <v>2010</v>
      </c>
      <c r="C2788" s="1">
        <f t="shared" si="87"/>
        <v>2</v>
      </c>
      <c r="D2788">
        <v>2903</v>
      </c>
      <c r="E2788" t="s">
        <v>36</v>
      </c>
      <c r="F2788" s="4">
        <v>462000</v>
      </c>
      <c r="G2788" t="s">
        <v>5</v>
      </c>
      <c r="H2788">
        <v>3</v>
      </c>
      <c r="I2788" s="4">
        <f>IF(E2788="Rhode Island", Table1[[#This Row],[price]]*$L$3, IF(E2788="Massachusetts", Table1[[#This Row],[price]]*$L$2, 1))</f>
        <v>462000</v>
      </c>
    </row>
    <row r="2789" spans="1:9" x14ac:dyDescent="0.25">
      <c r="A2789" s="2">
        <v>40333</v>
      </c>
      <c r="B2789" s="1">
        <f t="shared" si="86"/>
        <v>2010</v>
      </c>
      <c r="C2789" s="1">
        <f t="shared" si="87"/>
        <v>2</v>
      </c>
      <c r="D2789">
        <v>2607</v>
      </c>
      <c r="E2789" t="s">
        <v>37</v>
      </c>
      <c r="F2789" s="4">
        <v>508000</v>
      </c>
      <c r="G2789" t="s">
        <v>5</v>
      </c>
      <c r="H2789">
        <v>3</v>
      </c>
      <c r="I2789" s="4">
        <f>IF(E2789="Rhode Island", Table1[[#This Row],[price]]*$L$3, IF(E2789="Massachusetts", Table1[[#This Row],[price]]*$L$2, 1))</f>
        <v>508000</v>
      </c>
    </row>
    <row r="2790" spans="1:9" x14ac:dyDescent="0.25">
      <c r="A2790" s="2">
        <v>40333</v>
      </c>
      <c r="B2790" s="1">
        <f t="shared" si="86"/>
        <v>2010</v>
      </c>
      <c r="C2790" s="1">
        <f t="shared" si="87"/>
        <v>2</v>
      </c>
      <c r="D2790">
        <v>2615</v>
      </c>
      <c r="E2790" t="s">
        <v>37</v>
      </c>
      <c r="F2790" s="4">
        <v>528000</v>
      </c>
      <c r="G2790" t="s">
        <v>5</v>
      </c>
      <c r="H2790">
        <v>4</v>
      </c>
      <c r="I2790" s="4">
        <f>IF(E2790="Rhode Island", Table1[[#This Row],[price]]*$L$3, IF(E2790="Massachusetts", Table1[[#This Row],[price]]*$L$2, 1))</f>
        <v>528000</v>
      </c>
    </row>
    <row r="2791" spans="1:9" x14ac:dyDescent="0.25">
      <c r="A2791" s="2">
        <v>40333</v>
      </c>
      <c r="B2791" s="1">
        <f t="shared" si="86"/>
        <v>2010</v>
      </c>
      <c r="C2791" s="1">
        <f t="shared" si="87"/>
        <v>2</v>
      </c>
      <c r="D2791">
        <v>2905</v>
      </c>
      <c r="E2791" t="s">
        <v>36</v>
      </c>
      <c r="F2791" s="4">
        <v>585000</v>
      </c>
      <c r="G2791" t="s">
        <v>5</v>
      </c>
      <c r="H2791">
        <v>4</v>
      </c>
      <c r="I2791" s="4">
        <f>IF(E2791="Rhode Island", Table1[[#This Row],[price]]*$L$3, IF(E2791="Massachusetts", Table1[[#This Row],[price]]*$L$2, 1))</f>
        <v>585000</v>
      </c>
    </row>
    <row r="2792" spans="1:9" x14ac:dyDescent="0.25">
      <c r="A2792" s="2">
        <v>40333</v>
      </c>
      <c r="B2792" s="1">
        <f t="shared" si="86"/>
        <v>2010</v>
      </c>
      <c r="C2792" s="1">
        <f t="shared" si="87"/>
        <v>2</v>
      </c>
      <c r="D2792">
        <v>2906</v>
      </c>
      <c r="E2792" t="s">
        <v>36</v>
      </c>
      <c r="F2792" s="4">
        <v>635585</v>
      </c>
      <c r="G2792" t="s">
        <v>5</v>
      </c>
      <c r="H2792">
        <v>4</v>
      </c>
      <c r="I2792" s="4">
        <f>IF(E2792="Rhode Island", Table1[[#This Row],[price]]*$L$3, IF(E2792="Massachusetts", Table1[[#This Row],[price]]*$L$2, 1))</f>
        <v>635585</v>
      </c>
    </row>
    <row r="2793" spans="1:9" x14ac:dyDescent="0.25">
      <c r="A2793" s="2">
        <v>40333</v>
      </c>
      <c r="B2793" s="1">
        <f t="shared" si="86"/>
        <v>2010</v>
      </c>
      <c r="C2793" s="1">
        <f t="shared" si="87"/>
        <v>2</v>
      </c>
      <c r="D2793">
        <v>2602</v>
      </c>
      <c r="E2793" t="s">
        <v>37</v>
      </c>
      <c r="F2793" s="4">
        <v>675000</v>
      </c>
      <c r="G2793" t="s">
        <v>5</v>
      </c>
      <c r="H2793">
        <v>3</v>
      </c>
      <c r="I2793" s="4">
        <f>IF(E2793="Rhode Island", Table1[[#This Row],[price]]*$L$3, IF(E2793="Massachusetts", Table1[[#This Row],[price]]*$L$2, 1))</f>
        <v>675000</v>
      </c>
    </row>
    <row r="2794" spans="1:9" x14ac:dyDescent="0.25">
      <c r="A2794" s="2">
        <v>40333</v>
      </c>
      <c r="B2794" s="1">
        <f t="shared" si="86"/>
        <v>2010</v>
      </c>
      <c r="C2794" s="1">
        <f t="shared" si="87"/>
        <v>2</v>
      </c>
      <c r="D2794">
        <v>2611</v>
      </c>
      <c r="E2794" t="s">
        <v>37</v>
      </c>
      <c r="F2794" s="4">
        <v>890000</v>
      </c>
      <c r="G2794" t="s">
        <v>5</v>
      </c>
      <c r="H2794">
        <v>4</v>
      </c>
      <c r="I2794" s="4">
        <f>IF(E2794="Rhode Island", Table1[[#This Row],[price]]*$L$3, IF(E2794="Massachusetts", Table1[[#This Row],[price]]*$L$2, 1))</f>
        <v>890000</v>
      </c>
    </row>
    <row r="2795" spans="1:9" x14ac:dyDescent="0.25">
      <c r="A2795" s="2">
        <v>40334</v>
      </c>
      <c r="B2795" s="1">
        <f t="shared" si="86"/>
        <v>2010</v>
      </c>
      <c r="C2795" s="1">
        <f t="shared" si="87"/>
        <v>2</v>
      </c>
      <c r="D2795">
        <v>2614</v>
      </c>
      <c r="E2795" t="s">
        <v>37</v>
      </c>
      <c r="F2795" s="4">
        <v>422500</v>
      </c>
      <c r="G2795" t="s">
        <v>5</v>
      </c>
      <c r="H2795">
        <v>2</v>
      </c>
      <c r="I2795" s="4">
        <f>IF(E2795="Rhode Island", Table1[[#This Row],[price]]*$L$3, IF(E2795="Massachusetts", Table1[[#This Row],[price]]*$L$2, 1))</f>
        <v>422500</v>
      </c>
    </row>
    <row r="2796" spans="1:9" x14ac:dyDescent="0.25">
      <c r="A2796" s="2">
        <v>40334</v>
      </c>
      <c r="B2796" s="1">
        <f t="shared" si="86"/>
        <v>2010</v>
      </c>
      <c r="C2796" s="1">
        <f t="shared" si="87"/>
        <v>2</v>
      </c>
      <c r="D2796">
        <v>2912</v>
      </c>
      <c r="E2796" t="s">
        <v>36</v>
      </c>
      <c r="F2796" s="4">
        <v>445000</v>
      </c>
      <c r="G2796" t="s">
        <v>5</v>
      </c>
      <c r="H2796">
        <v>3</v>
      </c>
      <c r="I2796" s="4">
        <f>IF(E2796="Rhode Island", Table1[[#This Row],[price]]*$L$3, IF(E2796="Massachusetts", Table1[[#This Row],[price]]*$L$2, 1))</f>
        <v>445000</v>
      </c>
    </row>
    <row r="2797" spans="1:9" x14ac:dyDescent="0.25">
      <c r="A2797" s="2">
        <v>40334</v>
      </c>
      <c r="B2797" s="1">
        <f t="shared" si="86"/>
        <v>2010</v>
      </c>
      <c r="C2797" s="1">
        <f t="shared" si="87"/>
        <v>2</v>
      </c>
      <c r="D2797">
        <v>2615</v>
      </c>
      <c r="E2797" t="s">
        <v>37</v>
      </c>
      <c r="F2797" s="4">
        <v>451000</v>
      </c>
      <c r="G2797" t="s">
        <v>5</v>
      </c>
      <c r="H2797">
        <v>3</v>
      </c>
      <c r="I2797" s="4">
        <f>IF(E2797="Rhode Island", Table1[[#This Row],[price]]*$L$3, IF(E2797="Massachusetts", Table1[[#This Row],[price]]*$L$2, 1))</f>
        <v>451000</v>
      </c>
    </row>
    <row r="2798" spans="1:9" x14ac:dyDescent="0.25">
      <c r="A2798" s="2">
        <v>40334</v>
      </c>
      <c r="B2798" s="1">
        <f t="shared" si="86"/>
        <v>2010</v>
      </c>
      <c r="C2798" s="1">
        <f t="shared" si="87"/>
        <v>2</v>
      </c>
      <c r="D2798">
        <v>2614</v>
      </c>
      <c r="E2798" t="s">
        <v>37</v>
      </c>
      <c r="F2798" s="4">
        <v>466000</v>
      </c>
      <c r="G2798" t="s">
        <v>5</v>
      </c>
      <c r="H2798">
        <v>4</v>
      </c>
      <c r="I2798" s="4">
        <f>IF(E2798="Rhode Island", Table1[[#This Row],[price]]*$L$3, IF(E2798="Massachusetts", Table1[[#This Row],[price]]*$L$2, 1))</f>
        <v>466000</v>
      </c>
    </row>
    <row r="2799" spans="1:9" x14ac:dyDescent="0.25">
      <c r="A2799" s="2">
        <v>40334</v>
      </c>
      <c r="B2799" s="1">
        <f t="shared" si="86"/>
        <v>2010</v>
      </c>
      <c r="C2799" s="1">
        <f t="shared" si="87"/>
        <v>2</v>
      </c>
      <c r="D2799">
        <v>2611</v>
      </c>
      <c r="E2799" t="s">
        <v>37</v>
      </c>
      <c r="F2799" s="4">
        <v>532500</v>
      </c>
      <c r="G2799" t="s">
        <v>5</v>
      </c>
      <c r="H2799">
        <v>3</v>
      </c>
      <c r="I2799" s="4">
        <f>IF(E2799="Rhode Island", Table1[[#This Row],[price]]*$L$3, IF(E2799="Massachusetts", Table1[[#This Row],[price]]*$L$2, 1))</f>
        <v>532500</v>
      </c>
    </row>
    <row r="2800" spans="1:9" x14ac:dyDescent="0.25">
      <c r="A2800" s="2">
        <v>40334</v>
      </c>
      <c r="B2800" s="1">
        <f t="shared" si="86"/>
        <v>2010</v>
      </c>
      <c r="C2800" s="1">
        <f t="shared" si="87"/>
        <v>2</v>
      </c>
      <c r="D2800">
        <v>2605</v>
      </c>
      <c r="E2800" t="s">
        <v>37</v>
      </c>
      <c r="F2800" s="4">
        <v>578000</v>
      </c>
      <c r="G2800" t="s">
        <v>5</v>
      </c>
      <c r="H2800">
        <v>3</v>
      </c>
      <c r="I2800" s="4">
        <f>IF(E2800="Rhode Island", Table1[[#This Row],[price]]*$L$3, IF(E2800="Massachusetts", Table1[[#This Row],[price]]*$L$2, 1))</f>
        <v>578000</v>
      </c>
    </row>
    <row r="2801" spans="1:9" x14ac:dyDescent="0.25">
      <c r="A2801" s="2">
        <v>40334</v>
      </c>
      <c r="B2801" s="1">
        <f t="shared" si="86"/>
        <v>2010</v>
      </c>
      <c r="C2801" s="1">
        <f t="shared" si="87"/>
        <v>2</v>
      </c>
      <c r="D2801">
        <v>2602</v>
      </c>
      <c r="E2801" t="s">
        <v>37</v>
      </c>
      <c r="F2801" s="4">
        <v>765000</v>
      </c>
      <c r="G2801" t="s">
        <v>5</v>
      </c>
      <c r="H2801">
        <v>4</v>
      </c>
      <c r="I2801" s="4">
        <f>IF(E2801="Rhode Island", Table1[[#This Row],[price]]*$L$3, IF(E2801="Massachusetts", Table1[[#This Row],[price]]*$L$2, 1))</f>
        <v>765000</v>
      </c>
    </row>
    <row r="2802" spans="1:9" x14ac:dyDescent="0.25">
      <c r="A2802" s="2">
        <v>40334</v>
      </c>
      <c r="B2802" s="1">
        <f t="shared" si="86"/>
        <v>2010</v>
      </c>
      <c r="C2802" s="1">
        <f t="shared" si="87"/>
        <v>2</v>
      </c>
      <c r="D2802">
        <v>2602</v>
      </c>
      <c r="E2802" t="s">
        <v>37</v>
      </c>
      <c r="F2802" s="4">
        <v>1352000</v>
      </c>
      <c r="G2802" t="s">
        <v>5</v>
      </c>
      <c r="H2802">
        <v>4</v>
      </c>
      <c r="I2802" s="4">
        <f>IF(E2802="Rhode Island", Table1[[#This Row],[price]]*$L$3, IF(E2802="Massachusetts", Table1[[#This Row],[price]]*$L$2, 1))</f>
        <v>1352000</v>
      </c>
    </row>
    <row r="2803" spans="1:9" x14ac:dyDescent="0.25">
      <c r="A2803" s="2">
        <v>40336</v>
      </c>
      <c r="B2803" s="1">
        <f t="shared" si="86"/>
        <v>2010</v>
      </c>
      <c r="C2803" s="1">
        <f t="shared" si="87"/>
        <v>2</v>
      </c>
      <c r="D2803">
        <v>2906</v>
      </c>
      <c r="E2803" t="s">
        <v>36</v>
      </c>
      <c r="F2803" s="4">
        <v>439950</v>
      </c>
      <c r="G2803" t="s">
        <v>5</v>
      </c>
      <c r="H2803">
        <v>3</v>
      </c>
      <c r="I2803" s="4">
        <f>IF(E2803="Rhode Island", Table1[[#This Row],[price]]*$L$3, IF(E2803="Massachusetts", Table1[[#This Row],[price]]*$L$2, 1))</f>
        <v>439950</v>
      </c>
    </row>
    <row r="2804" spans="1:9" x14ac:dyDescent="0.25">
      <c r="A2804" s="2">
        <v>40336</v>
      </c>
      <c r="B2804" s="1">
        <f t="shared" si="86"/>
        <v>2010</v>
      </c>
      <c r="C2804" s="1">
        <f t="shared" si="87"/>
        <v>2</v>
      </c>
      <c r="D2804">
        <v>2905</v>
      </c>
      <c r="E2804" t="s">
        <v>36</v>
      </c>
      <c r="F2804" s="4">
        <v>451000</v>
      </c>
      <c r="G2804" t="s">
        <v>5</v>
      </c>
      <c r="H2804">
        <v>3</v>
      </c>
      <c r="I2804" s="4">
        <f>IF(E2804="Rhode Island", Table1[[#This Row],[price]]*$L$3, IF(E2804="Massachusetts", Table1[[#This Row],[price]]*$L$2, 1))</f>
        <v>451000</v>
      </c>
    </row>
    <row r="2805" spans="1:9" x14ac:dyDescent="0.25">
      <c r="A2805" s="2">
        <v>40336</v>
      </c>
      <c r="B2805" s="1">
        <f t="shared" si="86"/>
        <v>2010</v>
      </c>
      <c r="C2805" s="1">
        <f t="shared" si="87"/>
        <v>2</v>
      </c>
      <c r="D2805">
        <v>2904</v>
      </c>
      <c r="E2805" t="s">
        <v>36</v>
      </c>
      <c r="F2805" s="4">
        <v>493000</v>
      </c>
      <c r="G2805" t="s">
        <v>5</v>
      </c>
      <c r="H2805">
        <v>3</v>
      </c>
      <c r="I2805" s="4">
        <f>IF(E2805="Rhode Island", Table1[[#This Row],[price]]*$L$3, IF(E2805="Massachusetts", Table1[[#This Row],[price]]*$L$2, 1))</f>
        <v>493000</v>
      </c>
    </row>
    <row r="2806" spans="1:9" x14ac:dyDescent="0.25">
      <c r="A2806" s="2">
        <v>40336</v>
      </c>
      <c r="B2806" s="1">
        <f t="shared" si="86"/>
        <v>2010</v>
      </c>
      <c r="C2806" s="1">
        <f t="shared" si="87"/>
        <v>2</v>
      </c>
      <c r="D2806">
        <v>2611</v>
      </c>
      <c r="E2806" t="s">
        <v>37</v>
      </c>
      <c r="F2806" s="4">
        <v>510000</v>
      </c>
      <c r="G2806" t="s">
        <v>5</v>
      </c>
      <c r="H2806">
        <v>4</v>
      </c>
      <c r="I2806" s="4">
        <f>IF(E2806="Rhode Island", Table1[[#This Row],[price]]*$L$3, IF(E2806="Massachusetts", Table1[[#This Row],[price]]*$L$2, 1))</f>
        <v>510000</v>
      </c>
    </row>
    <row r="2807" spans="1:9" x14ac:dyDescent="0.25">
      <c r="A2807" s="2">
        <v>40336</v>
      </c>
      <c r="B2807" s="1">
        <f t="shared" si="86"/>
        <v>2010</v>
      </c>
      <c r="C2807" s="1">
        <f t="shared" si="87"/>
        <v>2</v>
      </c>
      <c r="D2807">
        <v>2602</v>
      </c>
      <c r="E2807" t="s">
        <v>37</v>
      </c>
      <c r="F2807" s="4">
        <v>667000</v>
      </c>
      <c r="G2807" t="s">
        <v>5</v>
      </c>
      <c r="H2807">
        <v>3</v>
      </c>
      <c r="I2807" s="4">
        <f>IF(E2807="Rhode Island", Table1[[#This Row],[price]]*$L$3, IF(E2807="Massachusetts", Table1[[#This Row],[price]]*$L$2, 1))</f>
        <v>667000</v>
      </c>
    </row>
    <row r="2808" spans="1:9" x14ac:dyDescent="0.25">
      <c r="A2808" s="2">
        <v>40337</v>
      </c>
      <c r="B2808" s="1">
        <f t="shared" si="86"/>
        <v>2010</v>
      </c>
      <c r="C2808" s="1">
        <f t="shared" si="87"/>
        <v>2</v>
      </c>
      <c r="D2808">
        <v>2905</v>
      </c>
      <c r="E2808" t="s">
        <v>36</v>
      </c>
      <c r="F2808" s="4">
        <v>425000</v>
      </c>
      <c r="G2808" t="s">
        <v>5</v>
      </c>
      <c r="H2808">
        <v>3</v>
      </c>
      <c r="I2808" s="4">
        <f>IF(E2808="Rhode Island", Table1[[#This Row],[price]]*$L$3, IF(E2808="Massachusetts", Table1[[#This Row],[price]]*$L$2, 1))</f>
        <v>425000</v>
      </c>
    </row>
    <row r="2809" spans="1:9" x14ac:dyDescent="0.25">
      <c r="A2809" s="2">
        <v>40337</v>
      </c>
      <c r="B2809" s="1">
        <f t="shared" si="86"/>
        <v>2010</v>
      </c>
      <c r="C2809" s="1">
        <f t="shared" si="87"/>
        <v>2</v>
      </c>
      <c r="D2809">
        <v>2611</v>
      </c>
      <c r="E2809" t="s">
        <v>37</v>
      </c>
      <c r="F2809" s="4">
        <v>590000</v>
      </c>
      <c r="G2809" t="s">
        <v>5</v>
      </c>
      <c r="H2809">
        <v>4</v>
      </c>
      <c r="I2809" s="4">
        <f>IF(E2809="Rhode Island", Table1[[#This Row],[price]]*$L$3, IF(E2809="Massachusetts", Table1[[#This Row],[price]]*$L$2, 1))</f>
        <v>590000</v>
      </c>
    </row>
    <row r="2810" spans="1:9" x14ac:dyDescent="0.25">
      <c r="A2810" s="2">
        <v>40337</v>
      </c>
      <c r="B2810" s="1">
        <f t="shared" si="86"/>
        <v>2010</v>
      </c>
      <c r="C2810" s="1">
        <f t="shared" si="87"/>
        <v>2</v>
      </c>
      <c r="D2810">
        <v>2902</v>
      </c>
      <c r="E2810" t="s">
        <v>36</v>
      </c>
      <c r="F2810" s="4">
        <v>590000</v>
      </c>
      <c r="G2810" t="s">
        <v>5</v>
      </c>
      <c r="H2810">
        <v>5</v>
      </c>
      <c r="I2810" s="4">
        <f>IF(E2810="Rhode Island", Table1[[#This Row],[price]]*$L$3, IF(E2810="Massachusetts", Table1[[#This Row],[price]]*$L$2, 1))</f>
        <v>590000</v>
      </c>
    </row>
    <row r="2811" spans="1:9" x14ac:dyDescent="0.25">
      <c r="A2811" s="2">
        <v>40337</v>
      </c>
      <c r="B2811" s="1">
        <f t="shared" si="86"/>
        <v>2010</v>
      </c>
      <c r="C2811" s="1">
        <f t="shared" si="87"/>
        <v>2</v>
      </c>
      <c r="D2811">
        <v>2602</v>
      </c>
      <c r="E2811" t="s">
        <v>37</v>
      </c>
      <c r="F2811" s="4">
        <v>606000</v>
      </c>
      <c r="G2811" t="s">
        <v>5</v>
      </c>
      <c r="H2811">
        <v>4</v>
      </c>
      <c r="I2811" s="4">
        <f>IF(E2811="Rhode Island", Table1[[#This Row],[price]]*$L$3, IF(E2811="Massachusetts", Table1[[#This Row],[price]]*$L$2, 1))</f>
        <v>606000</v>
      </c>
    </row>
    <row r="2812" spans="1:9" x14ac:dyDescent="0.25">
      <c r="A2812" s="2">
        <v>40337</v>
      </c>
      <c r="B2812" s="1">
        <f t="shared" si="86"/>
        <v>2010</v>
      </c>
      <c r="C2812" s="1">
        <f t="shared" si="87"/>
        <v>2</v>
      </c>
      <c r="D2812">
        <v>2612</v>
      </c>
      <c r="E2812" t="s">
        <v>37</v>
      </c>
      <c r="F2812" s="4">
        <v>580000</v>
      </c>
      <c r="G2812" t="s">
        <v>6</v>
      </c>
      <c r="H2812">
        <v>3</v>
      </c>
      <c r="I2812" s="4">
        <f>IF(E2812="Rhode Island", Table1[[#This Row],[price]]*$L$3, IF(E2812="Massachusetts", Table1[[#This Row],[price]]*$L$2, 1))</f>
        <v>580000</v>
      </c>
    </row>
    <row r="2813" spans="1:9" x14ac:dyDescent="0.25">
      <c r="A2813" s="2">
        <v>40338</v>
      </c>
      <c r="B2813" s="1">
        <f t="shared" si="86"/>
        <v>2010</v>
      </c>
      <c r="C2813" s="1">
        <f t="shared" si="87"/>
        <v>2</v>
      </c>
      <c r="D2813">
        <v>2905</v>
      </c>
      <c r="E2813" t="s">
        <v>36</v>
      </c>
      <c r="F2813" s="4">
        <v>360000</v>
      </c>
      <c r="G2813" t="s">
        <v>5</v>
      </c>
      <c r="H2813">
        <v>3</v>
      </c>
      <c r="I2813" s="4">
        <f>IF(E2813="Rhode Island", Table1[[#This Row],[price]]*$L$3, IF(E2813="Massachusetts", Table1[[#This Row],[price]]*$L$2, 1))</f>
        <v>360000</v>
      </c>
    </row>
    <row r="2814" spans="1:9" x14ac:dyDescent="0.25">
      <c r="A2814" s="2">
        <v>40338</v>
      </c>
      <c r="B2814" s="1">
        <f t="shared" si="86"/>
        <v>2010</v>
      </c>
      <c r="C2814" s="1">
        <f t="shared" si="87"/>
        <v>2</v>
      </c>
      <c r="D2814">
        <v>2905</v>
      </c>
      <c r="E2814" t="s">
        <v>36</v>
      </c>
      <c r="F2814" s="4">
        <v>375000</v>
      </c>
      <c r="G2814" t="s">
        <v>5</v>
      </c>
      <c r="H2814">
        <v>3</v>
      </c>
      <c r="I2814" s="4">
        <f>IF(E2814="Rhode Island", Table1[[#This Row],[price]]*$L$3, IF(E2814="Massachusetts", Table1[[#This Row],[price]]*$L$2, 1))</f>
        <v>375000</v>
      </c>
    </row>
    <row r="2815" spans="1:9" x14ac:dyDescent="0.25">
      <c r="A2815" s="2">
        <v>40338</v>
      </c>
      <c r="B2815" s="1">
        <f t="shared" si="86"/>
        <v>2010</v>
      </c>
      <c r="C2815" s="1">
        <f t="shared" si="87"/>
        <v>2</v>
      </c>
      <c r="D2815">
        <v>2906</v>
      </c>
      <c r="E2815" t="s">
        <v>36</v>
      </c>
      <c r="F2815" s="4">
        <v>379950</v>
      </c>
      <c r="G2815" t="s">
        <v>5</v>
      </c>
      <c r="H2815">
        <v>3</v>
      </c>
      <c r="I2815" s="4">
        <f>IF(E2815="Rhode Island", Table1[[#This Row],[price]]*$L$3, IF(E2815="Massachusetts", Table1[[#This Row],[price]]*$L$2, 1))</f>
        <v>379950</v>
      </c>
    </row>
    <row r="2816" spans="1:9" x14ac:dyDescent="0.25">
      <c r="A2816" s="2">
        <v>40338</v>
      </c>
      <c r="B2816" s="1">
        <f t="shared" si="86"/>
        <v>2010</v>
      </c>
      <c r="C2816" s="1">
        <f t="shared" si="87"/>
        <v>2</v>
      </c>
      <c r="D2816">
        <v>2615</v>
      </c>
      <c r="E2816" t="s">
        <v>37</v>
      </c>
      <c r="F2816" s="4">
        <v>400000</v>
      </c>
      <c r="G2816" t="s">
        <v>5</v>
      </c>
      <c r="H2816">
        <v>3</v>
      </c>
      <c r="I2816" s="4">
        <f>IF(E2816="Rhode Island", Table1[[#This Row],[price]]*$L$3, IF(E2816="Massachusetts", Table1[[#This Row],[price]]*$L$2, 1))</f>
        <v>400000</v>
      </c>
    </row>
    <row r="2817" spans="1:9" x14ac:dyDescent="0.25">
      <c r="A2817" s="2">
        <v>40338</v>
      </c>
      <c r="B2817" s="1">
        <f t="shared" si="86"/>
        <v>2010</v>
      </c>
      <c r="C2817" s="1">
        <f t="shared" si="87"/>
        <v>2</v>
      </c>
      <c r="D2817">
        <v>2913</v>
      </c>
      <c r="E2817" t="s">
        <v>36</v>
      </c>
      <c r="F2817" s="4">
        <v>425000</v>
      </c>
      <c r="G2817" t="s">
        <v>5</v>
      </c>
      <c r="H2817">
        <v>3</v>
      </c>
      <c r="I2817" s="4">
        <f>IF(E2817="Rhode Island", Table1[[#This Row],[price]]*$L$3, IF(E2817="Massachusetts", Table1[[#This Row],[price]]*$L$2, 1))</f>
        <v>425000</v>
      </c>
    </row>
    <row r="2818" spans="1:9" x14ac:dyDescent="0.25">
      <c r="A2818" s="2">
        <v>40338</v>
      </c>
      <c r="B2818" s="1">
        <f t="shared" ref="B2818:B2881" si="88">YEAR(A2818)</f>
        <v>2010</v>
      </c>
      <c r="C2818" s="1">
        <f t="shared" ref="C2818:C2881" si="89">ROUNDUP(MONTH(A2818)/3,0)</f>
        <v>2</v>
      </c>
      <c r="D2818">
        <v>2902</v>
      </c>
      <c r="E2818" t="s">
        <v>36</v>
      </c>
      <c r="F2818" s="4">
        <v>470000</v>
      </c>
      <c r="G2818" t="s">
        <v>5</v>
      </c>
      <c r="H2818">
        <v>3</v>
      </c>
      <c r="I2818" s="4">
        <f>IF(E2818="Rhode Island", Table1[[#This Row],[price]]*$L$3, IF(E2818="Massachusetts", Table1[[#This Row],[price]]*$L$2, 1))</f>
        <v>470000</v>
      </c>
    </row>
    <row r="2819" spans="1:9" x14ac:dyDescent="0.25">
      <c r="A2819" s="2">
        <v>40338</v>
      </c>
      <c r="B2819" s="1">
        <f t="shared" si="88"/>
        <v>2010</v>
      </c>
      <c r="C2819" s="1">
        <f t="shared" si="89"/>
        <v>2</v>
      </c>
      <c r="D2819">
        <v>2906</v>
      </c>
      <c r="E2819" t="s">
        <v>36</v>
      </c>
      <c r="F2819" s="4">
        <v>530000</v>
      </c>
      <c r="G2819" t="s">
        <v>5</v>
      </c>
      <c r="H2819">
        <v>4</v>
      </c>
      <c r="I2819" s="4">
        <f>IF(E2819="Rhode Island", Table1[[#This Row],[price]]*$L$3, IF(E2819="Massachusetts", Table1[[#This Row],[price]]*$L$2, 1))</f>
        <v>530000</v>
      </c>
    </row>
    <row r="2820" spans="1:9" x14ac:dyDescent="0.25">
      <c r="A2820" s="2">
        <v>40338</v>
      </c>
      <c r="B2820" s="1">
        <f t="shared" si="88"/>
        <v>2010</v>
      </c>
      <c r="C2820" s="1">
        <f t="shared" si="89"/>
        <v>2</v>
      </c>
      <c r="D2820">
        <v>2904</v>
      </c>
      <c r="E2820" t="s">
        <v>36</v>
      </c>
      <c r="F2820" s="4">
        <v>650000</v>
      </c>
      <c r="G2820" t="s">
        <v>5</v>
      </c>
      <c r="H2820">
        <v>4</v>
      </c>
      <c r="I2820" s="4">
        <f>IF(E2820="Rhode Island", Table1[[#This Row],[price]]*$L$3, IF(E2820="Massachusetts", Table1[[#This Row],[price]]*$L$2, 1))</f>
        <v>650000</v>
      </c>
    </row>
    <row r="2821" spans="1:9" x14ac:dyDescent="0.25">
      <c r="A2821" s="2">
        <v>40339</v>
      </c>
      <c r="B2821" s="1">
        <f t="shared" si="88"/>
        <v>2010</v>
      </c>
      <c r="C2821" s="1">
        <f t="shared" si="89"/>
        <v>2</v>
      </c>
      <c r="D2821">
        <v>2913</v>
      </c>
      <c r="E2821" t="s">
        <v>36</v>
      </c>
      <c r="F2821" s="4">
        <v>394000</v>
      </c>
      <c r="G2821" t="s">
        <v>5</v>
      </c>
      <c r="H2821">
        <v>3</v>
      </c>
      <c r="I2821" s="4">
        <f>IF(E2821="Rhode Island", Table1[[#This Row],[price]]*$L$3, IF(E2821="Massachusetts", Table1[[#This Row],[price]]*$L$2, 1))</f>
        <v>394000</v>
      </c>
    </row>
    <row r="2822" spans="1:9" x14ac:dyDescent="0.25">
      <c r="A2822" s="2">
        <v>40339</v>
      </c>
      <c r="B2822" s="1">
        <f t="shared" si="88"/>
        <v>2010</v>
      </c>
      <c r="C2822" s="1">
        <f t="shared" si="89"/>
        <v>2</v>
      </c>
      <c r="D2822">
        <v>2906</v>
      </c>
      <c r="E2822" t="s">
        <v>36</v>
      </c>
      <c r="F2822" s="4">
        <v>416000</v>
      </c>
      <c r="G2822" t="s">
        <v>5</v>
      </c>
      <c r="H2822">
        <v>3</v>
      </c>
      <c r="I2822" s="4">
        <f>IF(E2822="Rhode Island", Table1[[#This Row],[price]]*$L$3, IF(E2822="Massachusetts", Table1[[#This Row],[price]]*$L$2, 1))</f>
        <v>416000</v>
      </c>
    </row>
    <row r="2823" spans="1:9" x14ac:dyDescent="0.25">
      <c r="A2823" s="2">
        <v>40339</v>
      </c>
      <c r="B2823" s="1">
        <f t="shared" si="88"/>
        <v>2010</v>
      </c>
      <c r="C2823" s="1">
        <f t="shared" si="89"/>
        <v>2</v>
      </c>
      <c r="D2823">
        <v>2914</v>
      </c>
      <c r="E2823" t="s">
        <v>36</v>
      </c>
      <c r="F2823" s="4">
        <v>600000</v>
      </c>
      <c r="G2823" t="s">
        <v>5</v>
      </c>
      <c r="H2823">
        <v>5</v>
      </c>
      <c r="I2823" s="4">
        <f>IF(E2823="Rhode Island", Table1[[#This Row],[price]]*$L$3, IF(E2823="Massachusetts", Table1[[#This Row],[price]]*$L$2, 1))</f>
        <v>600000</v>
      </c>
    </row>
    <row r="2824" spans="1:9" x14ac:dyDescent="0.25">
      <c r="A2824" s="2">
        <v>40340</v>
      </c>
      <c r="B2824" s="1">
        <f t="shared" si="88"/>
        <v>2010</v>
      </c>
      <c r="C2824" s="1">
        <f t="shared" si="89"/>
        <v>2</v>
      </c>
      <c r="D2824">
        <v>2606</v>
      </c>
      <c r="E2824" t="s">
        <v>37</v>
      </c>
      <c r="F2824" s="4">
        <v>840000</v>
      </c>
      <c r="G2824" t="s">
        <v>5</v>
      </c>
      <c r="H2824">
        <v>4</v>
      </c>
      <c r="I2824" s="4">
        <f>IF(E2824="Rhode Island", Table1[[#This Row],[price]]*$L$3, IF(E2824="Massachusetts", Table1[[#This Row],[price]]*$L$2, 1))</f>
        <v>840000</v>
      </c>
    </row>
    <row r="2825" spans="1:9" x14ac:dyDescent="0.25">
      <c r="A2825" s="2">
        <v>40341</v>
      </c>
      <c r="B2825" s="1">
        <f t="shared" si="88"/>
        <v>2010</v>
      </c>
      <c r="C2825" s="1">
        <f t="shared" si="89"/>
        <v>2</v>
      </c>
      <c r="D2825">
        <v>2903</v>
      </c>
      <c r="E2825" t="s">
        <v>36</v>
      </c>
      <c r="F2825" s="4">
        <v>480000</v>
      </c>
      <c r="G2825" t="s">
        <v>5</v>
      </c>
      <c r="H2825">
        <v>3</v>
      </c>
      <c r="I2825" s="4">
        <f>IF(E2825="Rhode Island", Table1[[#This Row],[price]]*$L$3, IF(E2825="Massachusetts", Table1[[#This Row],[price]]*$L$2, 1))</f>
        <v>480000</v>
      </c>
    </row>
    <row r="2826" spans="1:9" x14ac:dyDescent="0.25">
      <c r="A2826" s="2">
        <v>40344</v>
      </c>
      <c r="B2826" s="1">
        <f t="shared" si="88"/>
        <v>2010</v>
      </c>
      <c r="C2826" s="1">
        <f t="shared" si="89"/>
        <v>2</v>
      </c>
      <c r="D2826">
        <v>2913</v>
      </c>
      <c r="E2826" t="s">
        <v>36</v>
      </c>
      <c r="F2826" s="4">
        <v>360000</v>
      </c>
      <c r="G2826" t="s">
        <v>5</v>
      </c>
      <c r="H2826">
        <v>3</v>
      </c>
      <c r="I2826" s="4">
        <f>IF(E2826="Rhode Island", Table1[[#This Row],[price]]*$L$3, IF(E2826="Massachusetts", Table1[[#This Row],[price]]*$L$2, 1))</f>
        <v>360000</v>
      </c>
    </row>
    <row r="2827" spans="1:9" x14ac:dyDescent="0.25">
      <c r="A2827" s="2">
        <v>40344</v>
      </c>
      <c r="B2827" s="1">
        <f t="shared" si="88"/>
        <v>2010</v>
      </c>
      <c r="C2827" s="1">
        <f t="shared" si="89"/>
        <v>2</v>
      </c>
      <c r="D2827">
        <v>2906</v>
      </c>
      <c r="E2827" t="s">
        <v>36</v>
      </c>
      <c r="F2827" s="4">
        <v>415000</v>
      </c>
      <c r="G2827" t="s">
        <v>5</v>
      </c>
      <c r="H2827">
        <v>3</v>
      </c>
      <c r="I2827" s="4">
        <f>IF(E2827="Rhode Island", Table1[[#This Row],[price]]*$L$3, IF(E2827="Massachusetts", Table1[[#This Row],[price]]*$L$2, 1))</f>
        <v>415000</v>
      </c>
    </row>
    <row r="2828" spans="1:9" x14ac:dyDescent="0.25">
      <c r="A2828" s="2">
        <v>40344</v>
      </c>
      <c r="B2828" s="1">
        <f t="shared" si="88"/>
        <v>2010</v>
      </c>
      <c r="C2828" s="1">
        <f t="shared" si="89"/>
        <v>2</v>
      </c>
      <c r="D2828">
        <v>2905</v>
      </c>
      <c r="E2828" t="s">
        <v>36</v>
      </c>
      <c r="F2828" s="4">
        <v>418000</v>
      </c>
      <c r="G2828" t="s">
        <v>5</v>
      </c>
      <c r="H2828">
        <v>3</v>
      </c>
      <c r="I2828" s="4">
        <f>IF(E2828="Rhode Island", Table1[[#This Row],[price]]*$L$3, IF(E2828="Massachusetts", Table1[[#This Row],[price]]*$L$2, 1))</f>
        <v>418000</v>
      </c>
    </row>
    <row r="2829" spans="1:9" x14ac:dyDescent="0.25">
      <c r="A2829" s="2">
        <v>40344</v>
      </c>
      <c r="B2829" s="1">
        <f t="shared" si="88"/>
        <v>2010</v>
      </c>
      <c r="C2829" s="1">
        <f t="shared" si="89"/>
        <v>2</v>
      </c>
      <c r="D2829">
        <v>2906</v>
      </c>
      <c r="E2829" t="s">
        <v>36</v>
      </c>
      <c r="F2829" s="4">
        <v>422000</v>
      </c>
      <c r="G2829" t="s">
        <v>5</v>
      </c>
      <c r="H2829">
        <v>3</v>
      </c>
      <c r="I2829" s="4">
        <f>IF(E2829="Rhode Island", Table1[[#This Row],[price]]*$L$3, IF(E2829="Massachusetts", Table1[[#This Row],[price]]*$L$2, 1))</f>
        <v>422000</v>
      </c>
    </row>
    <row r="2830" spans="1:9" x14ac:dyDescent="0.25">
      <c r="A2830" s="2">
        <v>40344</v>
      </c>
      <c r="B2830" s="1">
        <f t="shared" si="88"/>
        <v>2010</v>
      </c>
      <c r="C2830" s="1">
        <f t="shared" si="89"/>
        <v>2</v>
      </c>
      <c r="D2830">
        <v>2604</v>
      </c>
      <c r="E2830" t="s">
        <v>37</v>
      </c>
      <c r="F2830" s="4">
        <v>770000</v>
      </c>
      <c r="G2830" t="s">
        <v>5</v>
      </c>
      <c r="H2830">
        <v>4</v>
      </c>
      <c r="I2830" s="4">
        <f>IF(E2830="Rhode Island", Table1[[#This Row],[price]]*$L$3, IF(E2830="Massachusetts", Table1[[#This Row],[price]]*$L$2, 1))</f>
        <v>770000</v>
      </c>
    </row>
    <row r="2831" spans="1:9" x14ac:dyDescent="0.25">
      <c r="A2831" s="2">
        <v>40344</v>
      </c>
      <c r="B2831" s="1">
        <f t="shared" si="88"/>
        <v>2010</v>
      </c>
      <c r="C2831" s="1">
        <f t="shared" si="89"/>
        <v>2</v>
      </c>
      <c r="D2831">
        <v>2603</v>
      </c>
      <c r="E2831" t="s">
        <v>37</v>
      </c>
      <c r="F2831" s="4">
        <v>1780000</v>
      </c>
      <c r="G2831" t="s">
        <v>5</v>
      </c>
      <c r="H2831">
        <v>5</v>
      </c>
      <c r="I2831" s="4">
        <f>IF(E2831="Rhode Island", Table1[[#This Row],[price]]*$L$3, IF(E2831="Massachusetts", Table1[[#This Row],[price]]*$L$2, 1))</f>
        <v>1780000</v>
      </c>
    </row>
    <row r="2832" spans="1:9" x14ac:dyDescent="0.25">
      <c r="A2832" s="2">
        <v>40344</v>
      </c>
      <c r="B2832" s="1">
        <f t="shared" si="88"/>
        <v>2010</v>
      </c>
      <c r="C2832" s="1">
        <f t="shared" si="89"/>
        <v>2</v>
      </c>
      <c r="D2832">
        <v>2612</v>
      </c>
      <c r="E2832" t="s">
        <v>37</v>
      </c>
      <c r="F2832" s="4">
        <v>535000</v>
      </c>
      <c r="G2832" t="s">
        <v>6</v>
      </c>
      <c r="H2832">
        <v>2</v>
      </c>
      <c r="I2832" s="4">
        <f>IF(E2832="Rhode Island", Table1[[#This Row],[price]]*$L$3, IF(E2832="Massachusetts", Table1[[#This Row],[price]]*$L$2, 1))</f>
        <v>535000</v>
      </c>
    </row>
    <row r="2833" spans="1:9" x14ac:dyDescent="0.25">
      <c r="A2833" s="2">
        <v>40345</v>
      </c>
      <c r="B2833" s="1">
        <f t="shared" si="88"/>
        <v>2010</v>
      </c>
      <c r="C2833" s="1">
        <f t="shared" si="89"/>
        <v>2</v>
      </c>
      <c r="D2833">
        <v>2902</v>
      </c>
      <c r="E2833" t="s">
        <v>36</v>
      </c>
      <c r="F2833" s="4">
        <v>345000</v>
      </c>
      <c r="G2833" t="s">
        <v>5</v>
      </c>
      <c r="H2833">
        <v>3</v>
      </c>
      <c r="I2833" s="4">
        <f>IF(E2833="Rhode Island", Table1[[#This Row],[price]]*$L$3, IF(E2833="Massachusetts", Table1[[#This Row],[price]]*$L$2, 1))</f>
        <v>345000</v>
      </c>
    </row>
    <row r="2834" spans="1:9" x14ac:dyDescent="0.25">
      <c r="A2834" s="2">
        <v>40345</v>
      </c>
      <c r="B2834" s="1">
        <f t="shared" si="88"/>
        <v>2010</v>
      </c>
      <c r="C2834" s="1">
        <f t="shared" si="89"/>
        <v>2</v>
      </c>
      <c r="D2834">
        <v>2906</v>
      </c>
      <c r="E2834" t="s">
        <v>36</v>
      </c>
      <c r="F2834" s="4">
        <v>379000</v>
      </c>
      <c r="G2834" t="s">
        <v>5</v>
      </c>
      <c r="H2834">
        <v>3</v>
      </c>
      <c r="I2834" s="4">
        <f>IF(E2834="Rhode Island", Table1[[#This Row],[price]]*$L$3, IF(E2834="Massachusetts", Table1[[#This Row],[price]]*$L$2, 1))</f>
        <v>379000</v>
      </c>
    </row>
    <row r="2835" spans="1:9" x14ac:dyDescent="0.25">
      <c r="A2835" s="2">
        <v>40345</v>
      </c>
      <c r="B2835" s="1">
        <f t="shared" si="88"/>
        <v>2010</v>
      </c>
      <c r="C2835" s="1">
        <f t="shared" si="89"/>
        <v>2</v>
      </c>
      <c r="D2835">
        <v>2615</v>
      </c>
      <c r="E2835" t="s">
        <v>37</v>
      </c>
      <c r="F2835" s="4">
        <v>422000</v>
      </c>
      <c r="G2835" t="s">
        <v>5</v>
      </c>
      <c r="H2835">
        <v>3</v>
      </c>
      <c r="I2835" s="4">
        <f>IF(E2835="Rhode Island", Table1[[#This Row],[price]]*$L$3, IF(E2835="Massachusetts", Table1[[#This Row],[price]]*$L$2, 1))</f>
        <v>422000</v>
      </c>
    </row>
    <row r="2836" spans="1:9" x14ac:dyDescent="0.25">
      <c r="A2836" s="2">
        <v>40345</v>
      </c>
      <c r="B2836" s="1">
        <f t="shared" si="88"/>
        <v>2010</v>
      </c>
      <c r="C2836" s="1">
        <f t="shared" si="89"/>
        <v>2</v>
      </c>
      <c r="D2836">
        <v>2905</v>
      </c>
      <c r="E2836" t="s">
        <v>36</v>
      </c>
      <c r="F2836" s="4">
        <v>530000</v>
      </c>
      <c r="G2836" t="s">
        <v>5</v>
      </c>
      <c r="H2836">
        <v>4</v>
      </c>
      <c r="I2836" s="4">
        <f>IF(E2836="Rhode Island", Table1[[#This Row],[price]]*$L$3, IF(E2836="Massachusetts", Table1[[#This Row],[price]]*$L$2, 1))</f>
        <v>530000</v>
      </c>
    </row>
    <row r="2837" spans="1:9" x14ac:dyDescent="0.25">
      <c r="A2837" s="2">
        <v>40345</v>
      </c>
      <c r="B2837" s="1">
        <f t="shared" si="88"/>
        <v>2010</v>
      </c>
      <c r="C2837" s="1">
        <f t="shared" si="89"/>
        <v>2</v>
      </c>
      <c r="D2837">
        <v>2912</v>
      </c>
      <c r="E2837" t="s">
        <v>36</v>
      </c>
      <c r="F2837" s="4">
        <v>563800</v>
      </c>
      <c r="G2837" t="s">
        <v>5</v>
      </c>
      <c r="H2837">
        <v>4</v>
      </c>
      <c r="I2837" s="4">
        <f>IF(E2837="Rhode Island", Table1[[#This Row],[price]]*$L$3, IF(E2837="Massachusetts", Table1[[#This Row],[price]]*$L$2, 1))</f>
        <v>563800</v>
      </c>
    </row>
    <row r="2838" spans="1:9" x14ac:dyDescent="0.25">
      <c r="A2838" s="2">
        <v>40345</v>
      </c>
      <c r="B2838" s="1">
        <f t="shared" si="88"/>
        <v>2010</v>
      </c>
      <c r="C2838" s="1">
        <f t="shared" si="89"/>
        <v>2</v>
      </c>
      <c r="D2838">
        <v>2602</v>
      </c>
      <c r="E2838" t="s">
        <v>37</v>
      </c>
      <c r="F2838" s="4">
        <v>620000</v>
      </c>
      <c r="G2838" t="s">
        <v>5</v>
      </c>
      <c r="H2838">
        <v>3</v>
      </c>
      <c r="I2838" s="4">
        <f>IF(E2838="Rhode Island", Table1[[#This Row],[price]]*$L$3, IF(E2838="Massachusetts", Table1[[#This Row],[price]]*$L$2, 1))</f>
        <v>620000</v>
      </c>
    </row>
    <row r="2839" spans="1:9" x14ac:dyDescent="0.25">
      <c r="A2839" s="2">
        <v>40345</v>
      </c>
      <c r="B2839" s="1">
        <f t="shared" si="88"/>
        <v>2010</v>
      </c>
      <c r="C2839" s="1">
        <f t="shared" si="89"/>
        <v>2</v>
      </c>
      <c r="D2839">
        <v>2914</v>
      </c>
      <c r="E2839" t="s">
        <v>36</v>
      </c>
      <c r="F2839" s="4">
        <v>688000</v>
      </c>
      <c r="G2839" t="s">
        <v>5</v>
      </c>
      <c r="H2839">
        <v>4</v>
      </c>
      <c r="I2839" s="4">
        <f>IF(E2839="Rhode Island", Table1[[#This Row],[price]]*$L$3, IF(E2839="Massachusetts", Table1[[#This Row],[price]]*$L$2, 1))</f>
        <v>688000</v>
      </c>
    </row>
    <row r="2840" spans="1:9" x14ac:dyDescent="0.25">
      <c r="A2840" s="2">
        <v>40345</v>
      </c>
      <c r="B2840" s="1">
        <f t="shared" si="88"/>
        <v>2010</v>
      </c>
      <c r="C2840" s="1">
        <f t="shared" si="89"/>
        <v>2</v>
      </c>
      <c r="D2840">
        <v>2607</v>
      </c>
      <c r="E2840" t="s">
        <v>37</v>
      </c>
      <c r="F2840" s="4">
        <v>750000</v>
      </c>
      <c r="G2840" t="s">
        <v>5</v>
      </c>
      <c r="H2840">
        <v>5</v>
      </c>
      <c r="I2840" s="4">
        <f>IF(E2840="Rhode Island", Table1[[#This Row],[price]]*$L$3, IF(E2840="Massachusetts", Table1[[#This Row],[price]]*$L$2, 1))</f>
        <v>750000</v>
      </c>
    </row>
    <row r="2841" spans="1:9" x14ac:dyDescent="0.25">
      <c r="A2841" s="2">
        <v>40346</v>
      </c>
      <c r="B2841" s="1">
        <f t="shared" si="88"/>
        <v>2010</v>
      </c>
      <c r="C2841" s="1">
        <f t="shared" si="89"/>
        <v>2</v>
      </c>
      <c r="D2841">
        <v>2905</v>
      </c>
      <c r="E2841" t="s">
        <v>36</v>
      </c>
      <c r="F2841" s="4">
        <v>379000</v>
      </c>
      <c r="G2841" t="s">
        <v>5</v>
      </c>
      <c r="H2841">
        <v>3</v>
      </c>
      <c r="I2841" s="4">
        <f>IF(E2841="Rhode Island", Table1[[#This Row],[price]]*$L$3, IF(E2841="Massachusetts", Table1[[#This Row],[price]]*$L$2, 1))</f>
        <v>379000</v>
      </c>
    </row>
    <row r="2842" spans="1:9" x14ac:dyDescent="0.25">
      <c r="A2842" s="2">
        <v>40346</v>
      </c>
      <c r="B2842" s="1">
        <f t="shared" si="88"/>
        <v>2010</v>
      </c>
      <c r="C2842" s="1">
        <f t="shared" si="89"/>
        <v>2</v>
      </c>
      <c r="D2842">
        <v>2905</v>
      </c>
      <c r="E2842" t="s">
        <v>36</v>
      </c>
      <c r="F2842" s="4">
        <v>396000</v>
      </c>
      <c r="G2842" t="s">
        <v>5</v>
      </c>
      <c r="H2842">
        <v>3</v>
      </c>
      <c r="I2842" s="4">
        <f>IF(E2842="Rhode Island", Table1[[#This Row],[price]]*$L$3, IF(E2842="Massachusetts", Table1[[#This Row],[price]]*$L$2, 1))</f>
        <v>396000</v>
      </c>
    </row>
    <row r="2843" spans="1:9" x14ac:dyDescent="0.25">
      <c r="A2843" s="2">
        <v>40346</v>
      </c>
      <c r="B2843" s="1">
        <f t="shared" si="88"/>
        <v>2010</v>
      </c>
      <c r="C2843" s="1">
        <f t="shared" si="89"/>
        <v>2</v>
      </c>
      <c r="D2843">
        <v>2906</v>
      </c>
      <c r="E2843" t="s">
        <v>36</v>
      </c>
      <c r="F2843" s="4">
        <v>425000</v>
      </c>
      <c r="G2843" t="s">
        <v>5</v>
      </c>
      <c r="H2843">
        <v>3</v>
      </c>
      <c r="I2843" s="4">
        <f>IF(E2843="Rhode Island", Table1[[#This Row],[price]]*$L$3, IF(E2843="Massachusetts", Table1[[#This Row],[price]]*$L$2, 1))</f>
        <v>425000</v>
      </c>
    </row>
    <row r="2844" spans="1:9" x14ac:dyDescent="0.25">
      <c r="A2844" s="2">
        <v>40346</v>
      </c>
      <c r="B2844" s="1">
        <f t="shared" si="88"/>
        <v>2010</v>
      </c>
      <c r="C2844" s="1">
        <f t="shared" si="89"/>
        <v>2</v>
      </c>
      <c r="D2844">
        <v>2906</v>
      </c>
      <c r="E2844" t="s">
        <v>36</v>
      </c>
      <c r="F2844" s="4">
        <v>482500</v>
      </c>
      <c r="G2844" t="s">
        <v>5</v>
      </c>
      <c r="H2844">
        <v>3</v>
      </c>
      <c r="I2844" s="4">
        <f>IF(E2844="Rhode Island", Table1[[#This Row],[price]]*$L$3, IF(E2844="Massachusetts", Table1[[#This Row],[price]]*$L$2, 1))</f>
        <v>482500</v>
      </c>
    </row>
    <row r="2845" spans="1:9" x14ac:dyDescent="0.25">
      <c r="A2845" s="2">
        <v>40346</v>
      </c>
      <c r="B2845" s="1">
        <f t="shared" si="88"/>
        <v>2010</v>
      </c>
      <c r="C2845" s="1">
        <f t="shared" si="89"/>
        <v>2</v>
      </c>
      <c r="D2845">
        <v>2617</v>
      </c>
      <c r="E2845" t="s">
        <v>37</v>
      </c>
      <c r="F2845" s="4">
        <v>555000</v>
      </c>
      <c r="G2845" t="s">
        <v>5</v>
      </c>
      <c r="H2845">
        <v>4</v>
      </c>
      <c r="I2845" s="4">
        <f>IF(E2845="Rhode Island", Table1[[#This Row],[price]]*$L$3, IF(E2845="Massachusetts", Table1[[#This Row],[price]]*$L$2, 1))</f>
        <v>555000</v>
      </c>
    </row>
    <row r="2846" spans="1:9" x14ac:dyDescent="0.25">
      <c r="A2846" s="2">
        <v>40346</v>
      </c>
      <c r="B2846" s="1">
        <f t="shared" si="88"/>
        <v>2010</v>
      </c>
      <c r="C2846" s="1">
        <f t="shared" si="89"/>
        <v>2</v>
      </c>
      <c r="D2846">
        <v>2614</v>
      </c>
      <c r="E2846" t="s">
        <v>37</v>
      </c>
      <c r="F2846" s="4">
        <v>595000</v>
      </c>
      <c r="G2846" t="s">
        <v>5</v>
      </c>
      <c r="H2846">
        <v>3</v>
      </c>
      <c r="I2846" s="4">
        <f>IF(E2846="Rhode Island", Table1[[#This Row],[price]]*$L$3, IF(E2846="Massachusetts", Table1[[#This Row],[price]]*$L$2, 1))</f>
        <v>595000</v>
      </c>
    </row>
    <row r="2847" spans="1:9" x14ac:dyDescent="0.25">
      <c r="A2847" s="2">
        <v>40346</v>
      </c>
      <c r="B2847" s="1">
        <f t="shared" si="88"/>
        <v>2010</v>
      </c>
      <c r="C2847" s="1">
        <f t="shared" si="89"/>
        <v>2</v>
      </c>
      <c r="D2847">
        <v>2914</v>
      </c>
      <c r="E2847" t="s">
        <v>36</v>
      </c>
      <c r="F2847" s="4">
        <v>725000</v>
      </c>
      <c r="G2847" t="s">
        <v>5</v>
      </c>
      <c r="H2847">
        <v>4</v>
      </c>
      <c r="I2847" s="4">
        <f>IF(E2847="Rhode Island", Table1[[#This Row],[price]]*$L$3, IF(E2847="Massachusetts", Table1[[#This Row],[price]]*$L$2, 1))</f>
        <v>725000</v>
      </c>
    </row>
    <row r="2848" spans="1:9" x14ac:dyDescent="0.25">
      <c r="A2848" s="2">
        <v>40346</v>
      </c>
      <c r="B2848" s="1">
        <f t="shared" si="88"/>
        <v>2010</v>
      </c>
      <c r="C2848" s="1">
        <f t="shared" si="89"/>
        <v>2</v>
      </c>
      <c r="D2848">
        <v>2606</v>
      </c>
      <c r="E2848" t="s">
        <v>37</v>
      </c>
      <c r="F2848" s="4">
        <v>383500</v>
      </c>
      <c r="G2848" t="s">
        <v>6</v>
      </c>
      <c r="H2848">
        <v>2</v>
      </c>
      <c r="I2848" s="4">
        <f>IF(E2848="Rhode Island", Table1[[#This Row],[price]]*$L$3, IF(E2848="Massachusetts", Table1[[#This Row],[price]]*$L$2, 1))</f>
        <v>383500</v>
      </c>
    </row>
    <row r="2849" spans="1:9" x14ac:dyDescent="0.25">
      <c r="A2849" s="2">
        <v>40346</v>
      </c>
      <c r="B2849" s="1">
        <f t="shared" si="88"/>
        <v>2010</v>
      </c>
      <c r="C2849" s="1">
        <f t="shared" si="89"/>
        <v>2</v>
      </c>
      <c r="D2849">
        <v>2603</v>
      </c>
      <c r="E2849" t="s">
        <v>37</v>
      </c>
      <c r="F2849" s="4">
        <v>395000</v>
      </c>
      <c r="G2849" t="s">
        <v>6</v>
      </c>
      <c r="H2849">
        <v>2</v>
      </c>
      <c r="I2849" s="4">
        <f>IF(E2849="Rhode Island", Table1[[#This Row],[price]]*$L$3, IF(E2849="Massachusetts", Table1[[#This Row],[price]]*$L$2, 1))</f>
        <v>395000</v>
      </c>
    </row>
    <row r="2850" spans="1:9" x14ac:dyDescent="0.25">
      <c r="A2850" s="2">
        <v>40347</v>
      </c>
      <c r="B2850" s="1">
        <f t="shared" si="88"/>
        <v>2010</v>
      </c>
      <c r="C2850" s="1">
        <f t="shared" si="89"/>
        <v>2</v>
      </c>
      <c r="D2850">
        <v>2914</v>
      </c>
      <c r="E2850" t="s">
        <v>36</v>
      </c>
      <c r="F2850" s="4">
        <v>315000</v>
      </c>
      <c r="G2850" t="s">
        <v>5</v>
      </c>
      <c r="H2850">
        <v>1</v>
      </c>
      <c r="I2850" s="4">
        <f>IF(E2850="Rhode Island", Table1[[#This Row],[price]]*$L$3, IF(E2850="Massachusetts", Table1[[#This Row],[price]]*$L$2, 1))</f>
        <v>315000</v>
      </c>
    </row>
    <row r="2851" spans="1:9" x14ac:dyDescent="0.25">
      <c r="A2851" s="2">
        <v>40347</v>
      </c>
      <c r="B2851" s="1">
        <f t="shared" si="88"/>
        <v>2010</v>
      </c>
      <c r="C2851" s="1">
        <f t="shared" si="89"/>
        <v>2</v>
      </c>
      <c r="D2851">
        <v>2600</v>
      </c>
      <c r="E2851" t="s">
        <v>37</v>
      </c>
      <c r="F2851" s="4">
        <v>382500</v>
      </c>
      <c r="G2851" t="s">
        <v>5</v>
      </c>
      <c r="H2851">
        <v>2</v>
      </c>
      <c r="I2851" s="4">
        <f>IF(E2851="Rhode Island", Table1[[#This Row],[price]]*$L$3, IF(E2851="Massachusetts", Table1[[#This Row],[price]]*$L$2, 1))</f>
        <v>382500</v>
      </c>
    </row>
    <row r="2852" spans="1:9" x14ac:dyDescent="0.25">
      <c r="A2852" s="2">
        <v>40347</v>
      </c>
      <c r="B2852" s="1">
        <f t="shared" si="88"/>
        <v>2010</v>
      </c>
      <c r="C2852" s="1">
        <f t="shared" si="89"/>
        <v>2</v>
      </c>
      <c r="D2852">
        <v>2617</v>
      </c>
      <c r="E2852" t="s">
        <v>37</v>
      </c>
      <c r="F2852" s="4">
        <v>491000</v>
      </c>
      <c r="G2852" t="s">
        <v>5</v>
      </c>
      <c r="H2852">
        <v>4</v>
      </c>
      <c r="I2852" s="4">
        <f>IF(E2852="Rhode Island", Table1[[#This Row],[price]]*$L$3, IF(E2852="Massachusetts", Table1[[#This Row],[price]]*$L$2, 1))</f>
        <v>491000</v>
      </c>
    </row>
    <row r="2853" spans="1:9" x14ac:dyDescent="0.25">
      <c r="A2853" s="2">
        <v>40347</v>
      </c>
      <c r="B2853" s="1">
        <f t="shared" si="88"/>
        <v>2010</v>
      </c>
      <c r="C2853" s="1">
        <f t="shared" si="89"/>
        <v>2</v>
      </c>
      <c r="D2853">
        <v>2611</v>
      </c>
      <c r="E2853" t="s">
        <v>37</v>
      </c>
      <c r="F2853" s="4">
        <v>621750</v>
      </c>
      <c r="G2853" t="s">
        <v>5</v>
      </c>
      <c r="H2853">
        <v>4</v>
      </c>
      <c r="I2853" s="4">
        <f>IF(E2853="Rhode Island", Table1[[#This Row],[price]]*$L$3, IF(E2853="Massachusetts", Table1[[#This Row],[price]]*$L$2, 1))</f>
        <v>621750</v>
      </c>
    </row>
    <row r="2854" spans="1:9" x14ac:dyDescent="0.25">
      <c r="A2854" s="2">
        <v>40347</v>
      </c>
      <c r="B2854" s="1">
        <f t="shared" si="88"/>
        <v>2010</v>
      </c>
      <c r="C2854" s="1">
        <f t="shared" si="89"/>
        <v>2</v>
      </c>
      <c r="D2854">
        <v>2607</v>
      </c>
      <c r="E2854" t="s">
        <v>37</v>
      </c>
      <c r="F2854" s="4">
        <v>720000</v>
      </c>
      <c r="G2854" t="s">
        <v>5</v>
      </c>
      <c r="H2854">
        <v>4</v>
      </c>
      <c r="I2854" s="4">
        <f>IF(E2854="Rhode Island", Table1[[#This Row],[price]]*$L$3, IF(E2854="Massachusetts", Table1[[#This Row],[price]]*$L$2, 1))</f>
        <v>720000</v>
      </c>
    </row>
    <row r="2855" spans="1:9" x14ac:dyDescent="0.25">
      <c r="A2855" s="2">
        <v>40347</v>
      </c>
      <c r="B2855" s="1">
        <f t="shared" si="88"/>
        <v>2010</v>
      </c>
      <c r="C2855" s="1">
        <f t="shared" si="89"/>
        <v>2</v>
      </c>
      <c r="D2855">
        <v>2605</v>
      </c>
      <c r="E2855" t="s">
        <v>37</v>
      </c>
      <c r="F2855" s="4">
        <v>910500</v>
      </c>
      <c r="G2855" t="s">
        <v>5</v>
      </c>
      <c r="H2855">
        <v>4</v>
      </c>
      <c r="I2855" s="4">
        <f>IF(E2855="Rhode Island", Table1[[#This Row],[price]]*$L$3, IF(E2855="Massachusetts", Table1[[#This Row],[price]]*$L$2, 1))</f>
        <v>910500</v>
      </c>
    </row>
    <row r="2856" spans="1:9" x14ac:dyDescent="0.25">
      <c r="A2856" s="2">
        <v>40348</v>
      </c>
      <c r="B2856" s="1">
        <f t="shared" si="88"/>
        <v>2010</v>
      </c>
      <c r="C2856" s="1">
        <f t="shared" si="89"/>
        <v>2</v>
      </c>
      <c r="D2856">
        <v>2913</v>
      </c>
      <c r="E2856" t="s">
        <v>36</v>
      </c>
      <c r="F2856" s="4">
        <v>385000</v>
      </c>
      <c r="G2856" t="s">
        <v>5</v>
      </c>
      <c r="H2856">
        <v>3</v>
      </c>
      <c r="I2856" s="4">
        <f>IF(E2856="Rhode Island", Table1[[#This Row],[price]]*$L$3, IF(E2856="Massachusetts", Table1[[#This Row],[price]]*$L$2, 1))</f>
        <v>385000</v>
      </c>
    </row>
    <row r="2857" spans="1:9" x14ac:dyDescent="0.25">
      <c r="A2857" s="2">
        <v>40348</v>
      </c>
      <c r="B2857" s="1">
        <f t="shared" si="88"/>
        <v>2010</v>
      </c>
      <c r="C2857" s="1">
        <f t="shared" si="89"/>
        <v>2</v>
      </c>
      <c r="D2857">
        <v>2902</v>
      </c>
      <c r="E2857" t="s">
        <v>36</v>
      </c>
      <c r="F2857" s="4">
        <v>395000</v>
      </c>
      <c r="G2857" t="s">
        <v>5</v>
      </c>
      <c r="H2857">
        <v>3</v>
      </c>
      <c r="I2857" s="4">
        <f>IF(E2857="Rhode Island", Table1[[#This Row],[price]]*$L$3, IF(E2857="Massachusetts", Table1[[#This Row],[price]]*$L$2, 1))</f>
        <v>395000</v>
      </c>
    </row>
    <row r="2858" spans="1:9" x14ac:dyDescent="0.25">
      <c r="A2858" s="2">
        <v>40348</v>
      </c>
      <c r="B2858" s="1">
        <f t="shared" si="88"/>
        <v>2010</v>
      </c>
      <c r="C2858" s="1">
        <f t="shared" si="89"/>
        <v>2</v>
      </c>
      <c r="D2858">
        <v>2606</v>
      </c>
      <c r="E2858" t="s">
        <v>37</v>
      </c>
      <c r="F2858" s="4">
        <v>525000</v>
      </c>
      <c r="G2858" t="s">
        <v>5</v>
      </c>
      <c r="H2858">
        <v>3</v>
      </c>
      <c r="I2858" s="4">
        <f>IF(E2858="Rhode Island", Table1[[#This Row],[price]]*$L$3, IF(E2858="Massachusetts", Table1[[#This Row],[price]]*$L$2, 1))</f>
        <v>525000</v>
      </c>
    </row>
    <row r="2859" spans="1:9" x14ac:dyDescent="0.25">
      <c r="A2859" s="2">
        <v>40348</v>
      </c>
      <c r="B2859" s="1">
        <f t="shared" si="88"/>
        <v>2010</v>
      </c>
      <c r="C2859" s="1">
        <f t="shared" si="89"/>
        <v>2</v>
      </c>
      <c r="D2859">
        <v>2614</v>
      </c>
      <c r="E2859" t="s">
        <v>37</v>
      </c>
      <c r="F2859" s="4">
        <v>722000</v>
      </c>
      <c r="G2859" t="s">
        <v>5</v>
      </c>
      <c r="H2859">
        <v>4</v>
      </c>
      <c r="I2859" s="4">
        <f>IF(E2859="Rhode Island", Table1[[#This Row],[price]]*$L$3, IF(E2859="Massachusetts", Table1[[#This Row],[price]]*$L$2, 1))</f>
        <v>722000</v>
      </c>
    </row>
    <row r="2860" spans="1:9" x14ac:dyDescent="0.25">
      <c r="A2860" s="2">
        <v>40350</v>
      </c>
      <c r="B2860" s="1">
        <f t="shared" si="88"/>
        <v>2010</v>
      </c>
      <c r="C2860" s="1">
        <f t="shared" si="89"/>
        <v>2</v>
      </c>
      <c r="D2860">
        <v>2615</v>
      </c>
      <c r="E2860" t="s">
        <v>37</v>
      </c>
      <c r="F2860" s="4">
        <v>465000</v>
      </c>
      <c r="G2860" t="s">
        <v>5</v>
      </c>
      <c r="H2860">
        <v>3</v>
      </c>
      <c r="I2860" s="4">
        <f>IF(E2860="Rhode Island", Table1[[#This Row],[price]]*$L$3, IF(E2860="Massachusetts", Table1[[#This Row],[price]]*$L$2, 1))</f>
        <v>465000</v>
      </c>
    </row>
    <row r="2861" spans="1:9" x14ac:dyDescent="0.25">
      <c r="A2861" s="2">
        <v>40350</v>
      </c>
      <c r="B2861" s="1">
        <f t="shared" si="88"/>
        <v>2010</v>
      </c>
      <c r="C2861" s="1">
        <f t="shared" si="89"/>
        <v>2</v>
      </c>
      <c r="D2861">
        <v>2615</v>
      </c>
      <c r="E2861" t="s">
        <v>37</v>
      </c>
      <c r="F2861" s="4">
        <v>475000</v>
      </c>
      <c r="G2861" t="s">
        <v>5</v>
      </c>
      <c r="H2861">
        <v>3</v>
      </c>
      <c r="I2861" s="4">
        <f>IF(E2861="Rhode Island", Table1[[#This Row],[price]]*$L$3, IF(E2861="Massachusetts", Table1[[#This Row],[price]]*$L$2, 1))</f>
        <v>475000</v>
      </c>
    </row>
    <row r="2862" spans="1:9" x14ac:dyDescent="0.25">
      <c r="A2862" s="2">
        <v>40350</v>
      </c>
      <c r="B2862" s="1">
        <f t="shared" si="88"/>
        <v>2010</v>
      </c>
      <c r="C2862" s="1">
        <f t="shared" si="89"/>
        <v>2</v>
      </c>
      <c r="D2862">
        <v>2604</v>
      </c>
      <c r="E2862" t="s">
        <v>37</v>
      </c>
      <c r="F2862" s="4">
        <v>477000</v>
      </c>
      <c r="G2862" t="s">
        <v>5</v>
      </c>
      <c r="H2862">
        <v>2</v>
      </c>
      <c r="I2862" s="4">
        <f>IF(E2862="Rhode Island", Table1[[#This Row],[price]]*$L$3, IF(E2862="Massachusetts", Table1[[#This Row],[price]]*$L$2, 1))</f>
        <v>477000</v>
      </c>
    </row>
    <row r="2863" spans="1:9" x14ac:dyDescent="0.25">
      <c r="A2863" s="2">
        <v>40350</v>
      </c>
      <c r="B2863" s="1">
        <f t="shared" si="88"/>
        <v>2010</v>
      </c>
      <c r="C2863" s="1">
        <f t="shared" si="89"/>
        <v>2</v>
      </c>
      <c r="D2863">
        <v>2914</v>
      </c>
      <c r="E2863" t="s">
        <v>36</v>
      </c>
      <c r="F2863" s="4">
        <v>510000</v>
      </c>
      <c r="G2863" t="s">
        <v>5</v>
      </c>
      <c r="H2863">
        <v>4</v>
      </c>
      <c r="I2863" s="4">
        <f>IF(E2863="Rhode Island", Table1[[#This Row],[price]]*$L$3, IF(E2863="Massachusetts", Table1[[#This Row],[price]]*$L$2, 1))</f>
        <v>510000</v>
      </c>
    </row>
    <row r="2864" spans="1:9" x14ac:dyDescent="0.25">
      <c r="A2864" s="2">
        <v>40350</v>
      </c>
      <c r="B2864" s="1">
        <f t="shared" si="88"/>
        <v>2010</v>
      </c>
      <c r="C2864" s="1">
        <f t="shared" si="89"/>
        <v>2</v>
      </c>
      <c r="D2864">
        <v>2614</v>
      </c>
      <c r="E2864" t="s">
        <v>37</v>
      </c>
      <c r="F2864" s="4">
        <v>630000</v>
      </c>
      <c r="G2864" t="s">
        <v>5</v>
      </c>
      <c r="H2864">
        <v>4</v>
      </c>
      <c r="I2864" s="4">
        <f>IF(E2864="Rhode Island", Table1[[#This Row],[price]]*$L$3, IF(E2864="Massachusetts", Table1[[#This Row],[price]]*$L$2, 1))</f>
        <v>630000</v>
      </c>
    </row>
    <row r="2865" spans="1:9" x14ac:dyDescent="0.25">
      <c r="A2865" s="2">
        <v>40350</v>
      </c>
      <c r="B2865" s="1">
        <f t="shared" si="88"/>
        <v>2010</v>
      </c>
      <c r="C2865" s="1">
        <f t="shared" si="89"/>
        <v>2</v>
      </c>
      <c r="D2865">
        <v>2605</v>
      </c>
      <c r="E2865" t="s">
        <v>37</v>
      </c>
      <c r="F2865" s="4">
        <v>790000</v>
      </c>
      <c r="G2865" t="s">
        <v>5</v>
      </c>
      <c r="H2865">
        <v>4</v>
      </c>
      <c r="I2865" s="4">
        <f>IF(E2865="Rhode Island", Table1[[#This Row],[price]]*$L$3, IF(E2865="Massachusetts", Table1[[#This Row],[price]]*$L$2, 1))</f>
        <v>790000</v>
      </c>
    </row>
    <row r="2866" spans="1:9" x14ac:dyDescent="0.25">
      <c r="A2866" s="2">
        <v>40351</v>
      </c>
      <c r="B2866" s="1">
        <f t="shared" si="88"/>
        <v>2010</v>
      </c>
      <c r="C2866" s="1">
        <f t="shared" si="89"/>
        <v>2</v>
      </c>
      <c r="D2866">
        <v>2602</v>
      </c>
      <c r="E2866" t="s">
        <v>37</v>
      </c>
      <c r="F2866" s="4">
        <v>735000</v>
      </c>
      <c r="G2866" t="s">
        <v>5</v>
      </c>
      <c r="H2866">
        <v>3</v>
      </c>
      <c r="I2866" s="4">
        <f>IF(E2866="Rhode Island", Table1[[#This Row],[price]]*$L$3, IF(E2866="Massachusetts", Table1[[#This Row],[price]]*$L$2, 1))</f>
        <v>735000</v>
      </c>
    </row>
    <row r="2867" spans="1:9" x14ac:dyDescent="0.25">
      <c r="A2867" s="2">
        <v>40352</v>
      </c>
      <c r="B2867" s="1">
        <f t="shared" si="88"/>
        <v>2010</v>
      </c>
      <c r="C2867" s="1">
        <f t="shared" si="89"/>
        <v>2</v>
      </c>
      <c r="D2867">
        <v>2615</v>
      </c>
      <c r="E2867" t="s">
        <v>37</v>
      </c>
      <c r="F2867" s="4">
        <v>425000</v>
      </c>
      <c r="G2867" t="s">
        <v>5</v>
      </c>
      <c r="H2867">
        <v>3</v>
      </c>
      <c r="I2867" s="4">
        <f>IF(E2867="Rhode Island", Table1[[#This Row],[price]]*$L$3, IF(E2867="Massachusetts", Table1[[#This Row],[price]]*$L$2, 1))</f>
        <v>425000</v>
      </c>
    </row>
    <row r="2868" spans="1:9" x14ac:dyDescent="0.25">
      <c r="A2868" s="2">
        <v>40352</v>
      </c>
      <c r="B2868" s="1">
        <f t="shared" si="88"/>
        <v>2010</v>
      </c>
      <c r="C2868" s="1">
        <f t="shared" si="89"/>
        <v>2</v>
      </c>
      <c r="D2868">
        <v>2904</v>
      </c>
      <c r="E2868" t="s">
        <v>36</v>
      </c>
      <c r="F2868" s="4">
        <v>445000</v>
      </c>
      <c r="G2868" t="s">
        <v>5</v>
      </c>
      <c r="H2868">
        <v>3</v>
      </c>
      <c r="I2868" s="4">
        <f>IF(E2868="Rhode Island", Table1[[#This Row],[price]]*$L$3, IF(E2868="Massachusetts", Table1[[#This Row],[price]]*$L$2, 1))</f>
        <v>445000</v>
      </c>
    </row>
    <row r="2869" spans="1:9" x14ac:dyDescent="0.25">
      <c r="A2869" s="2">
        <v>40352</v>
      </c>
      <c r="B2869" s="1">
        <f t="shared" si="88"/>
        <v>2010</v>
      </c>
      <c r="C2869" s="1">
        <f t="shared" si="89"/>
        <v>2</v>
      </c>
      <c r="D2869">
        <v>2905</v>
      </c>
      <c r="E2869" t="s">
        <v>36</v>
      </c>
      <c r="F2869" s="4">
        <v>498000</v>
      </c>
      <c r="G2869" t="s">
        <v>5</v>
      </c>
      <c r="H2869">
        <v>3</v>
      </c>
      <c r="I2869" s="4">
        <f>IF(E2869="Rhode Island", Table1[[#This Row],[price]]*$L$3, IF(E2869="Massachusetts", Table1[[#This Row],[price]]*$L$2, 1))</f>
        <v>498000</v>
      </c>
    </row>
    <row r="2870" spans="1:9" x14ac:dyDescent="0.25">
      <c r="A2870" s="2">
        <v>40352</v>
      </c>
      <c r="B2870" s="1">
        <f t="shared" si="88"/>
        <v>2010</v>
      </c>
      <c r="C2870" s="1">
        <f t="shared" si="89"/>
        <v>2</v>
      </c>
      <c r="D2870">
        <v>2603</v>
      </c>
      <c r="E2870" t="s">
        <v>37</v>
      </c>
      <c r="F2870" s="4">
        <v>2400000</v>
      </c>
      <c r="G2870" t="s">
        <v>5</v>
      </c>
      <c r="H2870">
        <v>5</v>
      </c>
      <c r="I2870" s="4">
        <f>IF(E2870="Rhode Island", Table1[[#This Row],[price]]*$L$3, IF(E2870="Massachusetts", Table1[[#This Row],[price]]*$L$2, 1))</f>
        <v>2400000</v>
      </c>
    </row>
    <row r="2871" spans="1:9" x14ac:dyDescent="0.25">
      <c r="A2871" s="2">
        <v>40352</v>
      </c>
      <c r="B2871" s="1">
        <f t="shared" si="88"/>
        <v>2010</v>
      </c>
      <c r="C2871" s="1">
        <f t="shared" si="89"/>
        <v>2</v>
      </c>
      <c r="D2871">
        <v>2614</v>
      </c>
      <c r="E2871" t="s">
        <v>37</v>
      </c>
      <c r="F2871" s="4">
        <v>208500</v>
      </c>
      <c r="G2871" t="s">
        <v>6</v>
      </c>
      <c r="H2871">
        <v>1</v>
      </c>
      <c r="I2871" s="4">
        <f>IF(E2871="Rhode Island", Table1[[#This Row],[price]]*$L$3, IF(E2871="Massachusetts", Table1[[#This Row],[price]]*$L$2, 1))</f>
        <v>208500</v>
      </c>
    </row>
    <row r="2872" spans="1:9" x14ac:dyDescent="0.25">
      <c r="A2872" s="2">
        <v>40352</v>
      </c>
      <c r="B2872" s="1">
        <f t="shared" si="88"/>
        <v>2010</v>
      </c>
      <c r="C2872" s="1">
        <f t="shared" si="89"/>
        <v>2</v>
      </c>
      <c r="D2872">
        <v>2617</v>
      </c>
      <c r="E2872" t="s">
        <v>37</v>
      </c>
      <c r="F2872" s="4">
        <v>330500</v>
      </c>
      <c r="G2872" t="s">
        <v>6</v>
      </c>
      <c r="H2872">
        <v>1</v>
      </c>
      <c r="I2872" s="4">
        <f>IF(E2872="Rhode Island", Table1[[#This Row],[price]]*$L$3, IF(E2872="Massachusetts", Table1[[#This Row],[price]]*$L$2, 1))</f>
        <v>330500</v>
      </c>
    </row>
    <row r="2873" spans="1:9" x14ac:dyDescent="0.25">
      <c r="A2873" s="2">
        <v>40353</v>
      </c>
      <c r="B2873" s="1">
        <f t="shared" si="88"/>
        <v>2010</v>
      </c>
      <c r="C2873" s="1">
        <f t="shared" si="89"/>
        <v>2</v>
      </c>
      <c r="D2873">
        <v>2615</v>
      </c>
      <c r="E2873" t="s">
        <v>37</v>
      </c>
      <c r="F2873" s="4">
        <v>320000</v>
      </c>
      <c r="G2873" t="s">
        <v>5</v>
      </c>
      <c r="H2873">
        <v>3</v>
      </c>
      <c r="I2873" s="4">
        <f>IF(E2873="Rhode Island", Table1[[#This Row],[price]]*$L$3, IF(E2873="Massachusetts", Table1[[#This Row],[price]]*$L$2, 1))</f>
        <v>320000</v>
      </c>
    </row>
    <row r="2874" spans="1:9" x14ac:dyDescent="0.25">
      <c r="A2874" s="2">
        <v>40353</v>
      </c>
      <c r="B2874" s="1">
        <f t="shared" si="88"/>
        <v>2010</v>
      </c>
      <c r="C2874" s="1">
        <f t="shared" si="89"/>
        <v>2</v>
      </c>
      <c r="D2874">
        <v>2615</v>
      </c>
      <c r="E2874" t="s">
        <v>37</v>
      </c>
      <c r="F2874" s="4">
        <v>385000</v>
      </c>
      <c r="G2874" t="s">
        <v>5</v>
      </c>
      <c r="H2874">
        <v>3</v>
      </c>
      <c r="I2874" s="4">
        <f>IF(E2874="Rhode Island", Table1[[#This Row],[price]]*$L$3, IF(E2874="Massachusetts", Table1[[#This Row],[price]]*$L$2, 1))</f>
        <v>385000</v>
      </c>
    </row>
    <row r="2875" spans="1:9" x14ac:dyDescent="0.25">
      <c r="A2875" s="2">
        <v>40354</v>
      </c>
      <c r="B2875" s="1">
        <f t="shared" si="88"/>
        <v>2010</v>
      </c>
      <c r="C2875" s="1">
        <f t="shared" si="89"/>
        <v>2</v>
      </c>
      <c r="D2875">
        <v>2902</v>
      </c>
      <c r="E2875" t="s">
        <v>36</v>
      </c>
      <c r="F2875" s="4">
        <v>370000</v>
      </c>
      <c r="G2875" t="s">
        <v>5</v>
      </c>
      <c r="H2875">
        <v>3</v>
      </c>
      <c r="I2875" s="4">
        <f>IF(E2875="Rhode Island", Table1[[#This Row],[price]]*$L$3, IF(E2875="Massachusetts", Table1[[#This Row],[price]]*$L$2, 1))</f>
        <v>370000</v>
      </c>
    </row>
    <row r="2876" spans="1:9" x14ac:dyDescent="0.25">
      <c r="A2876" s="2">
        <v>40354</v>
      </c>
      <c r="B2876" s="1">
        <f t="shared" si="88"/>
        <v>2010</v>
      </c>
      <c r="C2876" s="1">
        <f t="shared" si="89"/>
        <v>2</v>
      </c>
      <c r="D2876">
        <v>2905</v>
      </c>
      <c r="E2876" t="s">
        <v>36</v>
      </c>
      <c r="F2876" s="4">
        <v>442000</v>
      </c>
      <c r="G2876" t="s">
        <v>5</v>
      </c>
      <c r="H2876">
        <v>3</v>
      </c>
      <c r="I2876" s="4">
        <f>IF(E2876="Rhode Island", Table1[[#This Row],[price]]*$L$3, IF(E2876="Massachusetts", Table1[[#This Row],[price]]*$L$2, 1))</f>
        <v>442000</v>
      </c>
    </row>
    <row r="2877" spans="1:9" x14ac:dyDescent="0.25">
      <c r="A2877" s="2">
        <v>40354</v>
      </c>
      <c r="B2877" s="1">
        <f t="shared" si="88"/>
        <v>2010</v>
      </c>
      <c r="C2877" s="1">
        <f t="shared" si="89"/>
        <v>2</v>
      </c>
      <c r="D2877">
        <v>2611</v>
      </c>
      <c r="E2877" t="s">
        <v>37</v>
      </c>
      <c r="F2877" s="4">
        <v>482600</v>
      </c>
      <c r="G2877" t="s">
        <v>5</v>
      </c>
      <c r="H2877">
        <v>3</v>
      </c>
      <c r="I2877" s="4">
        <f>IF(E2877="Rhode Island", Table1[[#This Row],[price]]*$L$3, IF(E2877="Massachusetts", Table1[[#This Row],[price]]*$L$2, 1))</f>
        <v>482600</v>
      </c>
    </row>
    <row r="2878" spans="1:9" x14ac:dyDescent="0.25">
      <c r="A2878" s="2">
        <v>40354</v>
      </c>
      <c r="B2878" s="1">
        <f t="shared" si="88"/>
        <v>2010</v>
      </c>
      <c r="C2878" s="1">
        <f t="shared" si="89"/>
        <v>2</v>
      </c>
      <c r="D2878">
        <v>2617</v>
      </c>
      <c r="E2878" t="s">
        <v>37</v>
      </c>
      <c r="F2878" s="4">
        <v>745000</v>
      </c>
      <c r="G2878" t="s">
        <v>5</v>
      </c>
      <c r="H2878">
        <v>4</v>
      </c>
      <c r="I2878" s="4">
        <f>IF(E2878="Rhode Island", Table1[[#This Row],[price]]*$L$3, IF(E2878="Massachusetts", Table1[[#This Row],[price]]*$L$2, 1))</f>
        <v>745000</v>
      </c>
    </row>
    <row r="2879" spans="1:9" x14ac:dyDescent="0.25">
      <c r="A2879" s="2">
        <v>40355</v>
      </c>
      <c r="B2879" s="1">
        <f t="shared" si="88"/>
        <v>2010</v>
      </c>
      <c r="C2879" s="1">
        <f t="shared" si="89"/>
        <v>2</v>
      </c>
      <c r="D2879">
        <v>2902</v>
      </c>
      <c r="E2879" t="s">
        <v>36</v>
      </c>
      <c r="F2879" s="4">
        <v>415000</v>
      </c>
      <c r="G2879" t="s">
        <v>5</v>
      </c>
      <c r="H2879">
        <v>3</v>
      </c>
      <c r="I2879" s="4">
        <f>IF(E2879="Rhode Island", Table1[[#This Row],[price]]*$L$3, IF(E2879="Massachusetts", Table1[[#This Row],[price]]*$L$2, 1))</f>
        <v>415000</v>
      </c>
    </row>
    <row r="2880" spans="1:9" x14ac:dyDescent="0.25">
      <c r="A2880" s="2">
        <v>40355</v>
      </c>
      <c r="B2880" s="1">
        <f t="shared" si="88"/>
        <v>2010</v>
      </c>
      <c r="C2880" s="1">
        <f t="shared" si="89"/>
        <v>2</v>
      </c>
      <c r="D2880">
        <v>2605</v>
      </c>
      <c r="E2880" t="s">
        <v>37</v>
      </c>
      <c r="F2880" s="4">
        <v>575000</v>
      </c>
      <c r="G2880" t="s">
        <v>5</v>
      </c>
      <c r="H2880">
        <v>3</v>
      </c>
      <c r="I2880" s="4">
        <f>IF(E2880="Rhode Island", Table1[[#This Row],[price]]*$L$3, IF(E2880="Massachusetts", Table1[[#This Row],[price]]*$L$2, 1))</f>
        <v>575000</v>
      </c>
    </row>
    <row r="2881" spans="1:9" x14ac:dyDescent="0.25">
      <c r="A2881" s="2">
        <v>40355</v>
      </c>
      <c r="B2881" s="1">
        <f t="shared" si="88"/>
        <v>2010</v>
      </c>
      <c r="C2881" s="1">
        <f t="shared" si="89"/>
        <v>2</v>
      </c>
      <c r="D2881">
        <v>2614</v>
      </c>
      <c r="E2881" t="s">
        <v>37</v>
      </c>
      <c r="F2881" s="4">
        <v>632000</v>
      </c>
      <c r="G2881" t="s">
        <v>5</v>
      </c>
      <c r="H2881">
        <v>4</v>
      </c>
      <c r="I2881" s="4">
        <f>IF(E2881="Rhode Island", Table1[[#This Row],[price]]*$L$3, IF(E2881="Massachusetts", Table1[[#This Row],[price]]*$L$2, 1))</f>
        <v>632000</v>
      </c>
    </row>
    <row r="2882" spans="1:9" x14ac:dyDescent="0.25">
      <c r="A2882" s="2">
        <v>40355</v>
      </c>
      <c r="B2882" s="1">
        <f t="shared" ref="B2882:B2945" si="90">YEAR(A2882)</f>
        <v>2010</v>
      </c>
      <c r="C2882" s="1">
        <f t="shared" ref="C2882:C2945" si="91">ROUNDUP(MONTH(A2882)/3,0)</f>
        <v>2</v>
      </c>
      <c r="D2882">
        <v>2612</v>
      </c>
      <c r="E2882" t="s">
        <v>37</v>
      </c>
      <c r="F2882" s="4">
        <v>585000</v>
      </c>
      <c r="G2882" t="s">
        <v>6</v>
      </c>
      <c r="H2882">
        <v>3</v>
      </c>
      <c r="I2882" s="4">
        <f>IF(E2882="Rhode Island", Table1[[#This Row],[price]]*$L$3, IF(E2882="Massachusetts", Table1[[#This Row],[price]]*$L$2, 1))</f>
        <v>585000</v>
      </c>
    </row>
    <row r="2883" spans="1:9" x14ac:dyDescent="0.25">
      <c r="A2883" s="2">
        <v>40357</v>
      </c>
      <c r="B2883" s="1">
        <f t="shared" si="90"/>
        <v>2010</v>
      </c>
      <c r="C2883" s="1">
        <f t="shared" si="91"/>
        <v>2</v>
      </c>
      <c r="D2883">
        <v>2906</v>
      </c>
      <c r="E2883" t="s">
        <v>36</v>
      </c>
      <c r="F2883" s="4">
        <v>383000</v>
      </c>
      <c r="G2883" t="s">
        <v>5</v>
      </c>
      <c r="H2883">
        <v>3</v>
      </c>
      <c r="I2883" s="4">
        <f>IF(E2883="Rhode Island", Table1[[#This Row],[price]]*$L$3, IF(E2883="Massachusetts", Table1[[#This Row],[price]]*$L$2, 1))</f>
        <v>383000</v>
      </c>
    </row>
    <row r="2884" spans="1:9" x14ac:dyDescent="0.25">
      <c r="A2884" s="2">
        <v>40357</v>
      </c>
      <c r="B2884" s="1">
        <f t="shared" si="90"/>
        <v>2010</v>
      </c>
      <c r="C2884" s="1">
        <f t="shared" si="91"/>
        <v>2</v>
      </c>
      <c r="D2884">
        <v>2905</v>
      </c>
      <c r="E2884" t="s">
        <v>36</v>
      </c>
      <c r="F2884" s="4">
        <v>459950</v>
      </c>
      <c r="G2884" t="s">
        <v>5</v>
      </c>
      <c r="H2884">
        <v>3</v>
      </c>
      <c r="I2884" s="4">
        <f>IF(E2884="Rhode Island", Table1[[#This Row],[price]]*$L$3, IF(E2884="Massachusetts", Table1[[#This Row],[price]]*$L$2, 1))</f>
        <v>459950</v>
      </c>
    </row>
    <row r="2885" spans="1:9" x14ac:dyDescent="0.25">
      <c r="A2885" s="2">
        <v>40357</v>
      </c>
      <c r="B2885" s="1">
        <f t="shared" si="90"/>
        <v>2010</v>
      </c>
      <c r="C2885" s="1">
        <f t="shared" si="91"/>
        <v>2</v>
      </c>
      <c r="D2885">
        <v>2611</v>
      </c>
      <c r="E2885" t="s">
        <v>37</v>
      </c>
      <c r="F2885" s="4">
        <v>470000</v>
      </c>
      <c r="G2885" t="s">
        <v>5</v>
      </c>
      <c r="H2885">
        <v>3</v>
      </c>
      <c r="I2885" s="4">
        <f>IF(E2885="Rhode Island", Table1[[#This Row],[price]]*$L$3, IF(E2885="Massachusetts", Table1[[#This Row],[price]]*$L$2, 1))</f>
        <v>470000</v>
      </c>
    </row>
    <row r="2886" spans="1:9" x14ac:dyDescent="0.25">
      <c r="A2886" s="2">
        <v>40357</v>
      </c>
      <c r="B2886" s="1">
        <f t="shared" si="90"/>
        <v>2010</v>
      </c>
      <c r="C2886" s="1">
        <f t="shared" si="91"/>
        <v>2</v>
      </c>
      <c r="D2886">
        <v>2905</v>
      </c>
      <c r="E2886" t="s">
        <v>36</v>
      </c>
      <c r="F2886" s="4">
        <v>485000</v>
      </c>
      <c r="G2886" t="s">
        <v>5</v>
      </c>
      <c r="H2886">
        <v>4</v>
      </c>
      <c r="I2886" s="4">
        <f>IF(E2886="Rhode Island", Table1[[#This Row],[price]]*$L$3, IF(E2886="Massachusetts", Table1[[#This Row],[price]]*$L$2, 1))</f>
        <v>485000</v>
      </c>
    </row>
    <row r="2887" spans="1:9" x14ac:dyDescent="0.25">
      <c r="A2887" s="2">
        <v>40357</v>
      </c>
      <c r="B2887" s="1">
        <f t="shared" si="90"/>
        <v>2010</v>
      </c>
      <c r="C2887" s="1">
        <f t="shared" si="91"/>
        <v>2</v>
      </c>
      <c r="D2887">
        <v>2611</v>
      </c>
      <c r="E2887" t="s">
        <v>37</v>
      </c>
      <c r="F2887" s="4">
        <v>575000</v>
      </c>
      <c r="G2887" t="s">
        <v>5</v>
      </c>
      <c r="H2887">
        <v>4</v>
      </c>
      <c r="I2887" s="4">
        <f>IF(E2887="Rhode Island", Table1[[#This Row],[price]]*$L$3, IF(E2887="Massachusetts", Table1[[#This Row],[price]]*$L$2, 1))</f>
        <v>575000</v>
      </c>
    </row>
    <row r="2888" spans="1:9" x14ac:dyDescent="0.25">
      <c r="A2888" s="2">
        <v>40357</v>
      </c>
      <c r="B2888" s="1">
        <f t="shared" si="90"/>
        <v>2010</v>
      </c>
      <c r="C2888" s="1">
        <f t="shared" si="91"/>
        <v>2</v>
      </c>
      <c r="D2888">
        <v>2617</v>
      </c>
      <c r="E2888" t="s">
        <v>37</v>
      </c>
      <c r="F2888" s="4">
        <v>610000</v>
      </c>
      <c r="G2888" t="s">
        <v>5</v>
      </c>
      <c r="H2888">
        <v>4</v>
      </c>
      <c r="I2888" s="4">
        <f>IF(E2888="Rhode Island", Table1[[#This Row],[price]]*$L$3, IF(E2888="Massachusetts", Table1[[#This Row],[price]]*$L$2, 1))</f>
        <v>610000</v>
      </c>
    </row>
    <row r="2889" spans="1:9" x14ac:dyDescent="0.25">
      <c r="A2889" s="2">
        <v>40357</v>
      </c>
      <c r="B2889" s="1">
        <f t="shared" si="90"/>
        <v>2010</v>
      </c>
      <c r="C2889" s="1">
        <f t="shared" si="91"/>
        <v>2</v>
      </c>
      <c r="D2889">
        <v>2604</v>
      </c>
      <c r="E2889" t="s">
        <v>37</v>
      </c>
      <c r="F2889" s="4">
        <v>493000</v>
      </c>
      <c r="G2889" t="s">
        <v>6</v>
      </c>
      <c r="H2889">
        <v>2</v>
      </c>
      <c r="I2889" s="4">
        <f>IF(E2889="Rhode Island", Table1[[#This Row],[price]]*$L$3, IF(E2889="Massachusetts", Table1[[#This Row],[price]]*$L$2, 1))</f>
        <v>493000</v>
      </c>
    </row>
    <row r="2890" spans="1:9" x14ac:dyDescent="0.25">
      <c r="A2890" s="2">
        <v>40358</v>
      </c>
      <c r="B2890" s="1">
        <f t="shared" si="90"/>
        <v>2010</v>
      </c>
      <c r="C2890" s="1">
        <f t="shared" si="91"/>
        <v>2</v>
      </c>
      <c r="D2890">
        <v>2615</v>
      </c>
      <c r="E2890" t="s">
        <v>37</v>
      </c>
      <c r="F2890" s="4">
        <v>352500</v>
      </c>
      <c r="G2890" t="s">
        <v>5</v>
      </c>
      <c r="H2890">
        <v>2</v>
      </c>
      <c r="I2890" s="4">
        <f>IF(E2890="Rhode Island", Table1[[#This Row],[price]]*$L$3, IF(E2890="Massachusetts", Table1[[#This Row],[price]]*$L$2, 1))</f>
        <v>352500</v>
      </c>
    </row>
    <row r="2891" spans="1:9" x14ac:dyDescent="0.25">
      <c r="A2891" s="2">
        <v>40358</v>
      </c>
      <c r="B2891" s="1">
        <f t="shared" si="90"/>
        <v>2010</v>
      </c>
      <c r="C2891" s="1">
        <f t="shared" si="91"/>
        <v>2</v>
      </c>
      <c r="D2891">
        <v>2615</v>
      </c>
      <c r="E2891" t="s">
        <v>37</v>
      </c>
      <c r="F2891" s="4">
        <v>356000</v>
      </c>
      <c r="G2891" t="s">
        <v>5</v>
      </c>
      <c r="H2891">
        <v>3</v>
      </c>
      <c r="I2891" s="4">
        <f>IF(E2891="Rhode Island", Table1[[#This Row],[price]]*$L$3, IF(E2891="Massachusetts", Table1[[#This Row],[price]]*$L$2, 1))</f>
        <v>356000</v>
      </c>
    </row>
    <row r="2892" spans="1:9" x14ac:dyDescent="0.25">
      <c r="A2892" s="2">
        <v>40358</v>
      </c>
      <c r="B2892" s="1">
        <f t="shared" si="90"/>
        <v>2010</v>
      </c>
      <c r="C2892" s="1">
        <f t="shared" si="91"/>
        <v>2</v>
      </c>
      <c r="D2892">
        <v>2611</v>
      </c>
      <c r="E2892" t="s">
        <v>37</v>
      </c>
      <c r="F2892" s="4">
        <v>398000</v>
      </c>
      <c r="G2892" t="s">
        <v>5</v>
      </c>
      <c r="H2892">
        <v>4</v>
      </c>
      <c r="I2892" s="4">
        <f>IF(E2892="Rhode Island", Table1[[#This Row],[price]]*$L$3, IF(E2892="Massachusetts", Table1[[#This Row],[price]]*$L$2, 1))</f>
        <v>398000</v>
      </c>
    </row>
    <row r="2893" spans="1:9" x14ac:dyDescent="0.25">
      <c r="A2893" s="2">
        <v>40358</v>
      </c>
      <c r="B2893" s="1">
        <f t="shared" si="90"/>
        <v>2010</v>
      </c>
      <c r="C2893" s="1">
        <f t="shared" si="91"/>
        <v>2</v>
      </c>
      <c r="D2893">
        <v>2906</v>
      </c>
      <c r="E2893" t="s">
        <v>36</v>
      </c>
      <c r="F2893" s="4">
        <v>449000</v>
      </c>
      <c r="G2893" t="s">
        <v>5</v>
      </c>
      <c r="H2893">
        <v>3</v>
      </c>
      <c r="I2893" s="4">
        <f>IF(E2893="Rhode Island", Table1[[#This Row],[price]]*$L$3, IF(E2893="Massachusetts", Table1[[#This Row],[price]]*$L$2, 1))</f>
        <v>449000</v>
      </c>
    </row>
    <row r="2894" spans="1:9" x14ac:dyDescent="0.25">
      <c r="A2894" s="2">
        <v>40358</v>
      </c>
      <c r="B2894" s="1">
        <f t="shared" si="90"/>
        <v>2010</v>
      </c>
      <c r="C2894" s="1">
        <f t="shared" si="91"/>
        <v>2</v>
      </c>
      <c r="D2894">
        <v>2615</v>
      </c>
      <c r="E2894" t="s">
        <v>37</v>
      </c>
      <c r="F2894" s="4">
        <v>537000</v>
      </c>
      <c r="G2894" t="s">
        <v>5</v>
      </c>
      <c r="H2894">
        <v>5</v>
      </c>
      <c r="I2894" s="4">
        <f>IF(E2894="Rhode Island", Table1[[#This Row],[price]]*$L$3, IF(E2894="Massachusetts", Table1[[#This Row],[price]]*$L$2, 1))</f>
        <v>537000</v>
      </c>
    </row>
    <row r="2895" spans="1:9" x14ac:dyDescent="0.25">
      <c r="A2895" s="2">
        <v>40358</v>
      </c>
      <c r="B2895" s="1">
        <f t="shared" si="90"/>
        <v>2010</v>
      </c>
      <c r="C2895" s="1">
        <f t="shared" si="91"/>
        <v>2</v>
      </c>
      <c r="D2895">
        <v>2905</v>
      </c>
      <c r="E2895" t="s">
        <v>36</v>
      </c>
      <c r="F2895" s="4">
        <v>725000</v>
      </c>
      <c r="G2895" t="s">
        <v>5</v>
      </c>
      <c r="H2895">
        <v>4</v>
      </c>
      <c r="I2895" s="4">
        <f>IF(E2895="Rhode Island", Table1[[#This Row],[price]]*$L$3, IF(E2895="Massachusetts", Table1[[#This Row],[price]]*$L$2, 1))</f>
        <v>725000</v>
      </c>
    </row>
    <row r="2896" spans="1:9" x14ac:dyDescent="0.25">
      <c r="A2896" s="2">
        <v>40359</v>
      </c>
      <c r="B2896" s="1">
        <f t="shared" si="90"/>
        <v>2010</v>
      </c>
      <c r="C2896" s="1">
        <f t="shared" si="91"/>
        <v>2</v>
      </c>
      <c r="D2896">
        <v>2902</v>
      </c>
      <c r="E2896" t="s">
        <v>36</v>
      </c>
      <c r="F2896" s="4">
        <v>432000</v>
      </c>
      <c r="G2896" t="s">
        <v>5</v>
      </c>
      <c r="H2896">
        <v>3</v>
      </c>
      <c r="I2896" s="4">
        <f>IF(E2896="Rhode Island", Table1[[#This Row],[price]]*$L$3, IF(E2896="Massachusetts", Table1[[#This Row],[price]]*$L$2, 1))</f>
        <v>432000</v>
      </c>
    </row>
    <row r="2897" spans="1:9" x14ac:dyDescent="0.25">
      <c r="A2897" s="2">
        <v>40359</v>
      </c>
      <c r="B2897" s="1">
        <f t="shared" si="90"/>
        <v>2010</v>
      </c>
      <c r="C2897" s="1">
        <f t="shared" si="91"/>
        <v>2</v>
      </c>
      <c r="D2897">
        <v>2905</v>
      </c>
      <c r="E2897" t="s">
        <v>36</v>
      </c>
      <c r="F2897" s="4">
        <v>450000</v>
      </c>
      <c r="G2897" t="s">
        <v>5</v>
      </c>
      <c r="H2897">
        <v>4</v>
      </c>
      <c r="I2897" s="4">
        <f>IF(E2897="Rhode Island", Table1[[#This Row],[price]]*$L$3, IF(E2897="Massachusetts", Table1[[#This Row],[price]]*$L$2, 1))</f>
        <v>450000</v>
      </c>
    </row>
    <row r="2898" spans="1:9" x14ac:dyDescent="0.25">
      <c r="A2898" s="2">
        <v>40359</v>
      </c>
      <c r="B2898" s="1">
        <f t="shared" si="90"/>
        <v>2010</v>
      </c>
      <c r="C2898" s="1">
        <f t="shared" si="91"/>
        <v>2</v>
      </c>
      <c r="D2898">
        <v>2607</v>
      </c>
      <c r="E2898" t="s">
        <v>37</v>
      </c>
      <c r="F2898" s="4">
        <v>555000</v>
      </c>
      <c r="G2898" t="s">
        <v>5</v>
      </c>
      <c r="H2898">
        <v>3</v>
      </c>
      <c r="I2898" s="4">
        <f>IF(E2898="Rhode Island", Table1[[#This Row],[price]]*$L$3, IF(E2898="Massachusetts", Table1[[#This Row],[price]]*$L$2, 1))</f>
        <v>555000</v>
      </c>
    </row>
    <row r="2899" spans="1:9" x14ac:dyDescent="0.25">
      <c r="A2899" s="2">
        <v>40359</v>
      </c>
      <c r="B2899" s="1">
        <f t="shared" si="90"/>
        <v>2010</v>
      </c>
      <c r="C2899" s="1">
        <f t="shared" si="91"/>
        <v>2</v>
      </c>
      <c r="D2899">
        <v>2602</v>
      </c>
      <c r="E2899" t="s">
        <v>37</v>
      </c>
      <c r="F2899" s="4">
        <v>580000</v>
      </c>
      <c r="G2899" t="s">
        <v>5</v>
      </c>
      <c r="H2899">
        <v>3</v>
      </c>
      <c r="I2899" s="4">
        <f>IF(E2899="Rhode Island", Table1[[#This Row],[price]]*$L$3, IF(E2899="Massachusetts", Table1[[#This Row],[price]]*$L$2, 1))</f>
        <v>580000</v>
      </c>
    </row>
    <row r="2900" spans="1:9" x14ac:dyDescent="0.25">
      <c r="A2900" s="2">
        <v>40359</v>
      </c>
      <c r="B2900" s="1">
        <f t="shared" si="90"/>
        <v>2010</v>
      </c>
      <c r="C2900" s="1">
        <f t="shared" si="91"/>
        <v>2</v>
      </c>
      <c r="D2900">
        <v>2615</v>
      </c>
      <c r="E2900" t="s">
        <v>37</v>
      </c>
      <c r="F2900" s="4">
        <v>630000</v>
      </c>
      <c r="G2900" t="s">
        <v>5</v>
      </c>
      <c r="H2900">
        <v>4</v>
      </c>
      <c r="I2900" s="4">
        <f>IF(E2900="Rhode Island", Table1[[#This Row],[price]]*$L$3, IF(E2900="Massachusetts", Table1[[#This Row],[price]]*$L$2, 1))</f>
        <v>630000</v>
      </c>
    </row>
    <row r="2901" spans="1:9" x14ac:dyDescent="0.25">
      <c r="A2901" s="2">
        <v>40359</v>
      </c>
      <c r="B2901" s="1">
        <f t="shared" si="90"/>
        <v>2010</v>
      </c>
      <c r="C2901" s="1">
        <f t="shared" si="91"/>
        <v>2</v>
      </c>
      <c r="D2901">
        <v>2602</v>
      </c>
      <c r="E2901" t="s">
        <v>37</v>
      </c>
      <c r="F2901" s="4">
        <v>711000</v>
      </c>
      <c r="G2901" t="s">
        <v>5</v>
      </c>
      <c r="H2901">
        <v>3</v>
      </c>
      <c r="I2901" s="4">
        <f>IF(E2901="Rhode Island", Table1[[#This Row],[price]]*$L$3, IF(E2901="Massachusetts", Table1[[#This Row],[price]]*$L$2, 1))</f>
        <v>711000</v>
      </c>
    </row>
    <row r="2902" spans="1:9" x14ac:dyDescent="0.25">
      <c r="A2902" s="2">
        <v>40359</v>
      </c>
      <c r="B2902" s="1">
        <f t="shared" si="90"/>
        <v>2010</v>
      </c>
      <c r="C2902" s="1">
        <f t="shared" si="91"/>
        <v>2</v>
      </c>
      <c r="D2902">
        <v>2612</v>
      </c>
      <c r="E2902" t="s">
        <v>37</v>
      </c>
      <c r="F2902" s="4">
        <v>840000</v>
      </c>
      <c r="G2902" t="s">
        <v>5</v>
      </c>
      <c r="H2902">
        <v>3</v>
      </c>
      <c r="I2902" s="4">
        <f>IF(E2902="Rhode Island", Table1[[#This Row],[price]]*$L$3, IF(E2902="Massachusetts", Table1[[#This Row],[price]]*$L$2, 1))</f>
        <v>840000</v>
      </c>
    </row>
    <row r="2903" spans="1:9" x14ac:dyDescent="0.25">
      <c r="A2903" s="2">
        <v>40360</v>
      </c>
      <c r="B2903" s="1">
        <f t="shared" si="90"/>
        <v>2010</v>
      </c>
      <c r="C2903" s="1">
        <f t="shared" si="91"/>
        <v>3</v>
      </c>
      <c r="D2903">
        <v>2902</v>
      </c>
      <c r="E2903" t="s">
        <v>36</v>
      </c>
      <c r="F2903" s="4">
        <v>439950</v>
      </c>
      <c r="G2903" t="s">
        <v>5</v>
      </c>
      <c r="H2903">
        <v>3</v>
      </c>
      <c r="I2903" s="4">
        <f>IF(E2903="Rhode Island", Table1[[#This Row],[price]]*$L$3, IF(E2903="Massachusetts", Table1[[#This Row],[price]]*$L$2, 1))</f>
        <v>439950</v>
      </c>
    </row>
    <row r="2904" spans="1:9" x14ac:dyDescent="0.25">
      <c r="A2904" s="2">
        <v>40360</v>
      </c>
      <c r="B2904" s="1">
        <f t="shared" si="90"/>
        <v>2010</v>
      </c>
      <c r="C2904" s="1">
        <f t="shared" si="91"/>
        <v>3</v>
      </c>
      <c r="D2904">
        <v>2912</v>
      </c>
      <c r="E2904" t="s">
        <v>36</v>
      </c>
      <c r="F2904" s="4">
        <v>495000</v>
      </c>
      <c r="G2904" t="s">
        <v>5</v>
      </c>
      <c r="H2904">
        <v>4</v>
      </c>
      <c r="I2904" s="4">
        <f>IF(E2904="Rhode Island", Table1[[#This Row],[price]]*$L$3, IF(E2904="Massachusetts", Table1[[#This Row],[price]]*$L$2, 1))</f>
        <v>495000</v>
      </c>
    </row>
    <row r="2905" spans="1:9" x14ac:dyDescent="0.25">
      <c r="A2905" s="2">
        <v>40360</v>
      </c>
      <c r="B2905" s="1">
        <f t="shared" si="90"/>
        <v>2010</v>
      </c>
      <c r="C2905" s="1">
        <f t="shared" si="91"/>
        <v>3</v>
      </c>
      <c r="D2905">
        <v>2615</v>
      </c>
      <c r="E2905" t="s">
        <v>37</v>
      </c>
      <c r="F2905" s="4">
        <v>527000</v>
      </c>
      <c r="G2905" t="s">
        <v>5</v>
      </c>
      <c r="H2905">
        <v>4</v>
      </c>
      <c r="I2905" s="4">
        <f>IF(E2905="Rhode Island", Table1[[#This Row],[price]]*$L$3, IF(E2905="Massachusetts", Table1[[#This Row],[price]]*$L$2, 1))</f>
        <v>527000</v>
      </c>
    </row>
    <row r="2906" spans="1:9" x14ac:dyDescent="0.25">
      <c r="A2906" s="2">
        <v>40360</v>
      </c>
      <c r="B2906" s="1">
        <f t="shared" si="90"/>
        <v>2010</v>
      </c>
      <c r="C2906" s="1">
        <f t="shared" si="91"/>
        <v>3</v>
      </c>
      <c r="D2906">
        <v>2602</v>
      </c>
      <c r="E2906" t="s">
        <v>37</v>
      </c>
      <c r="F2906" s="4">
        <v>695000</v>
      </c>
      <c r="G2906" t="s">
        <v>5</v>
      </c>
      <c r="H2906">
        <v>3</v>
      </c>
      <c r="I2906" s="4">
        <f>IF(E2906="Rhode Island", Table1[[#This Row],[price]]*$L$3, IF(E2906="Massachusetts", Table1[[#This Row],[price]]*$L$2, 1))</f>
        <v>695000</v>
      </c>
    </row>
    <row r="2907" spans="1:9" x14ac:dyDescent="0.25">
      <c r="A2907" s="2">
        <v>40360</v>
      </c>
      <c r="B2907" s="1">
        <f t="shared" si="90"/>
        <v>2010</v>
      </c>
      <c r="C2907" s="1">
        <f t="shared" si="91"/>
        <v>3</v>
      </c>
      <c r="D2907">
        <v>2906</v>
      </c>
      <c r="E2907" t="s">
        <v>36</v>
      </c>
      <c r="F2907" s="4">
        <v>850000</v>
      </c>
      <c r="G2907" t="s">
        <v>5</v>
      </c>
      <c r="H2907">
        <v>4</v>
      </c>
      <c r="I2907" s="4">
        <f>IF(E2907="Rhode Island", Table1[[#This Row],[price]]*$L$3, IF(E2907="Massachusetts", Table1[[#This Row],[price]]*$L$2, 1))</f>
        <v>850000</v>
      </c>
    </row>
    <row r="2908" spans="1:9" x14ac:dyDescent="0.25">
      <c r="A2908" s="2">
        <v>40361</v>
      </c>
      <c r="B2908" s="1">
        <f t="shared" si="90"/>
        <v>2010</v>
      </c>
      <c r="C2908" s="1">
        <f t="shared" si="91"/>
        <v>3</v>
      </c>
      <c r="D2908">
        <v>2906</v>
      </c>
      <c r="E2908" t="s">
        <v>36</v>
      </c>
      <c r="F2908" s="4">
        <v>360000</v>
      </c>
      <c r="G2908" t="s">
        <v>5</v>
      </c>
      <c r="H2908">
        <v>3</v>
      </c>
      <c r="I2908" s="4">
        <f>IF(E2908="Rhode Island", Table1[[#This Row],[price]]*$L$3, IF(E2908="Massachusetts", Table1[[#This Row],[price]]*$L$2, 1))</f>
        <v>360000</v>
      </c>
    </row>
    <row r="2909" spans="1:9" x14ac:dyDescent="0.25">
      <c r="A2909" s="2">
        <v>40361</v>
      </c>
      <c r="B2909" s="1">
        <f t="shared" si="90"/>
        <v>2010</v>
      </c>
      <c r="C2909" s="1">
        <f t="shared" si="91"/>
        <v>3</v>
      </c>
      <c r="D2909">
        <v>2615</v>
      </c>
      <c r="E2909" t="s">
        <v>37</v>
      </c>
      <c r="F2909" s="4">
        <v>419000</v>
      </c>
      <c r="G2909" t="s">
        <v>5</v>
      </c>
      <c r="H2909">
        <v>3</v>
      </c>
      <c r="I2909" s="4">
        <f>IF(E2909="Rhode Island", Table1[[#This Row],[price]]*$L$3, IF(E2909="Massachusetts", Table1[[#This Row],[price]]*$L$2, 1))</f>
        <v>419000</v>
      </c>
    </row>
    <row r="2910" spans="1:9" x14ac:dyDescent="0.25">
      <c r="A2910" s="2">
        <v>40361</v>
      </c>
      <c r="B2910" s="1">
        <f t="shared" si="90"/>
        <v>2010</v>
      </c>
      <c r="C2910" s="1">
        <f t="shared" si="91"/>
        <v>3</v>
      </c>
      <c r="D2910">
        <v>2615</v>
      </c>
      <c r="E2910" t="s">
        <v>37</v>
      </c>
      <c r="F2910" s="4">
        <v>427000</v>
      </c>
      <c r="G2910" t="s">
        <v>5</v>
      </c>
      <c r="H2910">
        <v>3</v>
      </c>
      <c r="I2910" s="4">
        <f>IF(E2910="Rhode Island", Table1[[#This Row],[price]]*$L$3, IF(E2910="Massachusetts", Table1[[#This Row],[price]]*$L$2, 1))</f>
        <v>427000</v>
      </c>
    </row>
    <row r="2911" spans="1:9" x14ac:dyDescent="0.25">
      <c r="A2911" s="2">
        <v>40361</v>
      </c>
      <c r="B2911" s="1">
        <f t="shared" si="90"/>
        <v>2010</v>
      </c>
      <c r="C2911" s="1">
        <f t="shared" si="91"/>
        <v>3</v>
      </c>
      <c r="D2911">
        <v>2903</v>
      </c>
      <c r="E2911" t="s">
        <v>36</v>
      </c>
      <c r="F2911" s="4">
        <v>458000</v>
      </c>
      <c r="G2911" t="s">
        <v>5</v>
      </c>
      <c r="H2911">
        <v>4</v>
      </c>
      <c r="I2911" s="4">
        <f>IF(E2911="Rhode Island", Table1[[#This Row],[price]]*$L$3, IF(E2911="Massachusetts", Table1[[#This Row],[price]]*$L$2, 1))</f>
        <v>458000</v>
      </c>
    </row>
    <row r="2912" spans="1:9" x14ac:dyDescent="0.25">
      <c r="A2912" s="2">
        <v>40361</v>
      </c>
      <c r="B2912" s="1">
        <f t="shared" si="90"/>
        <v>2010</v>
      </c>
      <c r="C2912" s="1">
        <f t="shared" si="91"/>
        <v>3</v>
      </c>
      <c r="D2912">
        <v>2615</v>
      </c>
      <c r="E2912" t="s">
        <v>37</v>
      </c>
      <c r="F2912" s="4">
        <v>460000</v>
      </c>
      <c r="G2912" t="s">
        <v>5</v>
      </c>
      <c r="H2912">
        <v>3</v>
      </c>
      <c r="I2912" s="4">
        <f>IF(E2912="Rhode Island", Table1[[#This Row],[price]]*$L$3, IF(E2912="Massachusetts", Table1[[#This Row],[price]]*$L$2, 1))</f>
        <v>460000</v>
      </c>
    </row>
    <row r="2913" spans="1:9" x14ac:dyDescent="0.25">
      <c r="A2913" s="2">
        <v>40361</v>
      </c>
      <c r="B2913" s="1">
        <f t="shared" si="90"/>
        <v>2010</v>
      </c>
      <c r="C2913" s="1">
        <f t="shared" si="91"/>
        <v>3</v>
      </c>
      <c r="D2913">
        <v>2615</v>
      </c>
      <c r="E2913" t="s">
        <v>37</v>
      </c>
      <c r="F2913" s="4">
        <v>477000</v>
      </c>
      <c r="G2913" t="s">
        <v>5</v>
      </c>
      <c r="H2913">
        <v>4</v>
      </c>
      <c r="I2913" s="4">
        <f>IF(E2913="Rhode Island", Table1[[#This Row],[price]]*$L$3, IF(E2913="Massachusetts", Table1[[#This Row],[price]]*$L$2, 1))</f>
        <v>477000</v>
      </c>
    </row>
    <row r="2914" spans="1:9" x14ac:dyDescent="0.25">
      <c r="A2914" s="2">
        <v>40361</v>
      </c>
      <c r="B2914" s="1">
        <f t="shared" si="90"/>
        <v>2010</v>
      </c>
      <c r="C2914" s="1">
        <f t="shared" si="91"/>
        <v>3</v>
      </c>
      <c r="D2914">
        <v>2906</v>
      </c>
      <c r="E2914" t="s">
        <v>36</v>
      </c>
      <c r="F2914" s="4">
        <v>572500</v>
      </c>
      <c r="G2914" t="s">
        <v>5</v>
      </c>
      <c r="H2914">
        <v>4</v>
      </c>
      <c r="I2914" s="4">
        <f>IF(E2914="Rhode Island", Table1[[#This Row],[price]]*$L$3, IF(E2914="Massachusetts", Table1[[#This Row],[price]]*$L$2, 1))</f>
        <v>572500</v>
      </c>
    </row>
    <row r="2915" spans="1:9" x14ac:dyDescent="0.25">
      <c r="A2915" s="2">
        <v>40364</v>
      </c>
      <c r="B2915" s="1">
        <f t="shared" si="90"/>
        <v>2010</v>
      </c>
      <c r="C2915" s="1">
        <f t="shared" si="91"/>
        <v>3</v>
      </c>
      <c r="D2915">
        <v>2914</v>
      </c>
      <c r="E2915" t="s">
        <v>36</v>
      </c>
      <c r="F2915" s="4">
        <v>499950</v>
      </c>
      <c r="G2915" t="s">
        <v>5</v>
      </c>
      <c r="H2915">
        <v>4</v>
      </c>
      <c r="I2915" s="4">
        <f>IF(E2915="Rhode Island", Table1[[#This Row],[price]]*$L$3, IF(E2915="Massachusetts", Table1[[#This Row],[price]]*$L$2, 1))</f>
        <v>499950</v>
      </c>
    </row>
    <row r="2916" spans="1:9" x14ac:dyDescent="0.25">
      <c r="A2916" s="2">
        <v>40364</v>
      </c>
      <c r="B2916" s="1">
        <f t="shared" si="90"/>
        <v>2010</v>
      </c>
      <c r="C2916" s="1">
        <f t="shared" si="91"/>
        <v>3</v>
      </c>
      <c r="D2916">
        <v>2615</v>
      </c>
      <c r="E2916" t="s">
        <v>37</v>
      </c>
      <c r="F2916" s="4">
        <v>540000</v>
      </c>
      <c r="G2916" t="s">
        <v>5</v>
      </c>
      <c r="H2916">
        <v>4</v>
      </c>
      <c r="I2916" s="4">
        <f>IF(E2916="Rhode Island", Table1[[#This Row],[price]]*$L$3, IF(E2916="Massachusetts", Table1[[#This Row],[price]]*$L$2, 1))</f>
        <v>540000</v>
      </c>
    </row>
    <row r="2917" spans="1:9" x14ac:dyDescent="0.25">
      <c r="A2917" s="2">
        <v>40364</v>
      </c>
      <c r="B2917" s="1">
        <f t="shared" si="90"/>
        <v>2010</v>
      </c>
      <c r="C2917" s="1">
        <f t="shared" si="91"/>
        <v>3</v>
      </c>
      <c r="D2917">
        <v>2903</v>
      </c>
      <c r="E2917" t="s">
        <v>36</v>
      </c>
      <c r="F2917" s="4">
        <v>555000</v>
      </c>
      <c r="G2917" t="s">
        <v>5</v>
      </c>
      <c r="H2917">
        <v>5</v>
      </c>
      <c r="I2917" s="4">
        <f>IF(E2917="Rhode Island", Table1[[#This Row],[price]]*$L$3, IF(E2917="Massachusetts", Table1[[#This Row],[price]]*$L$2, 1))</f>
        <v>555000</v>
      </c>
    </row>
    <row r="2918" spans="1:9" x14ac:dyDescent="0.25">
      <c r="A2918" s="2">
        <v>40364</v>
      </c>
      <c r="B2918" s="1">
        <f t="shared" si="90"/>
        <v>2010</v>
      </c>
      <c r="C2918" s="1">
        <f t="shared" si="91"/>
        <v>3</v>
      </c>
      <c r="D2918">
        <v>2606</v>
      </c>
      <c r="E2918" t="s">
        <v>37</v>
      </c>
      <c r="F2918" s="4">
        <v>745000</v>
      </c>
      <c r="G2918" t="s">
        <v>5</v>
      </c>
      <c r="H2918">
        <v>4</v>
      </c>
      <c r="I2918" s="4">
        <f>IF(E2918="Rhode Island", Table1[[#This Row],[price]]*$L$3, IF(E2918="Massachusetts", Table1[[#This Row],[price]]*$L$2, 1))</f>
        <v>745000</v>
      </c>
    </row>
    <row r="2919" spans="1:9" x14ac:dyDescent="0.25">
      <c r="A2919" s="2">
        <v>40365</v>
      </c>
      <c r="B2919" s="1">
        <f t="shared" si="90"/>
        <v>2010</v>
      </c>
      <c r="C2919" s="1">
        <f t="shared" si="91"/>
        <v>3</v>
      </c>
      <c r="D2919">
        <v>2905</v>
      </c>
      <c r="E2919" t="s">
        <v>36</v>
      </c>
      <c r="F2919" s="4">
        <v>406370</v>
      </c>
      <c r="G2919" t="s">
        <v>5</v>
      </c>
      <c r="H2919">
        <v>3</v>
      </c>
      <c r="I2919" s="4">
        <f>IF(E2919="Rhode Island", Table1[[#This Row],[price]]*$L$3, IF(E2919="Massachusetts", Table1[[#This Row],[price]]*$L$2, 1))</f>
        <v>406370</v>
      </c>
    </row>
    <row r="2920" spans="1:9" x14ac:dyDescent="0.25">
      <c r="A2920" s="2">
        <v>40365</v>
      </c>
      <c r="B2920" s="1">
        <f t="shared" si="90"/>
        <v>2010</v>
      </c>
      <c r="C2920" s="1">
        <f t="shared" si="91"/>
        <v>3</v>
      </c>
      <c r="D2920">
        <v>2905</v>
      </c>
      <c r="E2920" t="s">
        <v>36</v>
      </c>
      <c r="F2920" s="4">
        <v>470014</v>
      </c>
      <c r="G2920" t="s">
        <v>5</v>
      </c>
      <c r="H2920">
        <v>3</v>
      </c>
      <c r="I2920" s="4">
        <f>IF(E2920="Rhode Island", Table1[[#This Row],[price]]*$L$3, IF(E2920="Massachusetts", Table1[[#This Row],[price]]*$L$2, 1))</f>
        <v>470014</v>
      </c>
    </row>
    <row r="2921" spans="1:9" x14ac:dyDescent="0.25">
      <c r="A2921" s="2">
        <v>40365</v>
      </c>
      <c r="B2921" s="1">
        <f t="shared" si="90"/>
        <v>2010</v>
      </c>
      <c r="C2921" s="1">
        <f t="shared" si="91"/>
        <v>3</v>
      </c>
      <c r="D2921">
        <v>2615</v>
      </c>
      <c r="E2921" t="s">
        <v>37</v>
      </c>
      <c r="F2921" s="4">
        <v>499000</v>
      </c>
      <c r="G2921" t="s">
        <v>5</v>
      </c>
      <c r="H2921">
        <v>4</v>
      </c>
      <c r="I2921" s="4">
        <f>IF(E2921="Rhode Island", Table1[[#This Row],[price]]*$L$3, IF(E2921="Massachusetts", Table1[[#This Row],[price]]*$L$2, 1))</f>
        <v>499000</v>
      </c>
    </row>
    <row r="2922" spans="1:9" x14ac:dyDescent="0.25">
      <c r="A2922" s="2">
        <v>40365</v>
      </c>
      <c r="B2922" s="1">
        <f t="shared" si="90"/>
        <v>2010</v>
      </c>
      <c r="C2922" s="1">
        <f t="shared" si="91"/>
        <v>3</v>
      </c>
      <c r="D2922">
        <v>2900</v>
      </c>
      <c r="E2922" t="s">
        <v>37</v>
      </c>
      <c r="F2922" s="4">
        <v>465000</v>
      </c>
      <c r="G2922" t="s">
        <v>6</v>
      </c>
      <c r="H2922">
        <v>3</v>
      </c>
      <c r="I2922" s="4">
        <f>IF(E2922="Rhode Island", Table1[[#This Row],[price]]*$L$3, IF(E2922="Massachusetts", Table1[[#This Row],[price]]*$L$2, 1))</f>
        <v>465000</v>
      </c>
    </row>
    <row r="2923" spans="1:9" x14ac:dyDescent="0.25">
      <c r="A2923" s="2">
        <v>40366</v>
      </c>
      <c r="B2923" s="1">
        <f t="shared" si="90"/>
        <v>2010</v>
      </c>
      <c r="C2923" s="1">
        <f t="shared" si="91"/>
        <v>3</v>
      </c>
      <c r="D2923">
        <v>2606</v>
      </c>
      <c r="E2923" t="s">
        <v>37</v>
      </c>
      <c r="F2923" s="4">
        <v>320000</v>
      </c>
      <c r="G2923" t="s">
        <v>5</v>
      </c>
      <c r="H2923">
        <v>1</v>
      </c>
      <c r="I2923" s="4">
        <f>IF(E2923="Rhode Island", Table1[[#This Row],[price]]*$L$3, IF(E2923="Massachusetts", Table1[[#This Row],[price]]*$L$2, 1))</f>
        <v>320000</v>
      </c>
    </row>
    <row r="2924" spans="1:9" x14ac:dyDescent="0.25">
      <c r="A2924" s="2">
        <v>40366</v>
      </c>
      <c r="B2924" s="1">
        <f t="shared" si="90"/>
        <v>2010</v>
      </c>
      <c r="C2924" s="1">
        <f t="shared" si="91"/>
        <v>3</v>
      </c>
      <c r="D2924">
        <v>2617</v>
      </c>
      <c r="E2924" t="s">
        <v>37</v>
      </c>
      <c r="F2924" s="4">
        <v>385500</v>
      </c>
      <c r="G2924" t="s">
        <v>5</v>
      </c>
      <c r="H2924">
        <v>3</v>
      </c>
      <c r="I2924" s="4">
        <f>IF(E2924="Rhode Island", Table1[[#This Row],[price]]*$L$3, IF(E2924="Massachusetts", Table1[[#This Row],[price]]*$L$2, 1))</f>
        <v>385500</v>
      </c>
    </row>
    <row r="2925" spans="1:9" x14ac:dyDescent="0.25">
      <c r="A2925" s="2">
        <v>40366</v>
      </c>
      <c r="B2925" s="1">
        <f t="shared" si="90"/>
        <v>2010</v>
      </c>
      <c r="C2925" s="1">
        <f t="shared" si="91"/>
        <v>3</v>
      </c>
      <c r="D2925">
        <v>2902</v>
      </c>
      <c r="E2925" t="s">
        <v>36</v>
      </c>
      <c r="F2925" s="4">
        <v>410000</v>
      </c>
      <c r="G2925" t="s">
        <v>5</v>
      </c>
      <c r="H2925">
        <v>3</v>
      </c>
      <c r="I2925" s="4">
        <f>IF(E2925="Rhode Island", Table1[[#This Row],[price]]*$L$3, IF(E2925="Massachusetts", Table1[[#This Row],[price]]*$L$2, 1))</f>
        <v>410000</v>
      </c>
    </row>
    <row r="2926" spans="1:9" x14ac:dyDescent="0.25">
      <c r="A2926" s="2">
        <v>40366</v>
      </c>
      <c r="B2926" s="1">
        <f t="shared" si="90"/>
        <v>2010</v>
      </c>
      <c r="C2926" s="1">
        <f t="shared" si="91"/>
        <v>3</v>
      </c>
      <c r="D2926">
        <v>2902</v>
      </c>
      <c r="E2926" t="s">
        <v>36</v>
      </c>
      <c r="F2926" s="4">
        <v>410500</v>
      </c>
      <c r="G2926" t="s">
        <v>5</v>
      </c>
      <c r="H2926">
        <v>3</v>
      </c>
      <c r="I2926" s="4">
        <f>IF(E2926="Rhode Island", Table1[[#This Row],[price]]*$L$3, IF(E2926="Massachusetts", Table1[[#This Row],[price]]*$L$2, 1))</f>
        <v>410500</v>
      </c>
    </row>
    <row r="2927" spans="1:9" x14ac:dyDescent="0.25">
      <c r="A2927" s="2">
        <v>40366</v>
      </c>
      <c r="B2927" s="1">
        <f t="shared" si="90"/>
        <v>2010</v>
      </c>
      <c r="C2927" s="1">
        <f t="shared" si="91"/>
        <v>3</v>
      </c>
      <c r="D2927">
        <v>2602</v>
      </c>
      <c r="E2927" t="s">
        <v>37</v>
      </c>
      <c r="F2927" s="4">
        <v>713000</v>
      </c>
      <c r="G2927" t="s">
        <v>5</v>
      </c>
      <c r="H2927">
        <v>4</v>
      </c>
      <c r="I2927" s="4">
        <f>IF(E2927="Rhode Island", Table1[[#This Row],[price]]*$L$3, IF(E2927="Massachusetts", Table1[[#This Row],[price]]*$L$2, 1))</f>
        <v>713000</v>
      </c>
    </row>
    <row r="2928" spans="1:9" x14ac:dyDescent="0.25">
      <c r="A2928" s="2">
        <v>40366</v>
      </c>
      <c r="B2928" s="1">
        <f t="shared" si="90"/>
        <v>2010</v>
      </c>
      <c r="C2928" s="1">
        <f t="shared" si="91"/>
        <v>3</v>
      </c>
      <c r="D2928">
        <v>2600</v>
      </c>
      <c r="E2928" t="s">
        <v>37</v>
      </c>
      <c r="F2928" s="4">
        <v>831000</v>
      </c>
      <c r="G2928" t="s">
        <v>5</v>
      </c>
      <c r="H2928">
        <v>3</v>
      </c>
      <c r="I2928" s="4">
        <f>IF(E2928="Rhode Island", Table1[[#This Row],[price]]*$L$3, IF(E2928="Massachusetts", Table1[[#This Row],[price]]*$L$2, 1))</f>
        <v>831000</v>
      </c>
    </row>
    <row r="2929" spans="1:9" x14ac:dyDescent="0.25">
      <c r="A2929" s="2">
        <v>40366</v>
      </c>
      <c r="B2929" s="1">
        <f t="shared" si="90"/>
        <v>2010</v>
      </c>
      <c r="C2929" s="1">
        <f t="shared" si="91"/>
        <v>3</v>
      </c>
      <c r="D2929">
        <v>2604</v>
      </c>
      <c r="E2929" t="s">
        <v>37</v>
      </c>
      <c r="F2929" s="4">
        <v>465000</v>
      </c>
      <c r="G2929" t="s">
        <v>6</v>
      </c>
      <c r="H2929">
        <v>2</v>
      </c>
      <c r="I2929" s="4">
        <f>IF(E2929="Rhode Island", Table1[[#This Row],[price]]*$L$3, IF(E2929="Massachusetts", Table1[[#This Row],[price]]*$L$2, 1))</f>
        <v>465000</v>
      </c>
    </row>
    <row r="2930" spans="1:9" x14ac:dyDescent="0.25">
      <c r="A2930" s="2">
        <v>40367</v>
      </c>
      <c r="B2930" s="1">
        <f t="shared" si="90"/>
        <v>2010</v>
      </c>
      <c r="C2930" s="1">
        <f t="shared" si="91"/>
        <v>3</v>
      </c>
      <c r="D2930">
        <v>2906</v>
      </c>
      <c r="E2930" t="s">
        <v>36</v>
      </c>
      <c r="F2930" s="4">
        <v>488000</v>
      </c>
      <c r="G2930" t="s">
        <v>5</v>
      </c>
      <c r="H2930">
        <v>4</v>
      </c>
      <c r="I2930" s="4">
        <f>IF(E2930="Rhode Island", Table1[[#This Row],[price]]*$L$3, IF(E2930="Massachusetts", Table1[[#This Row],[price]]*$L$2, 1))</f>
        <v>488000</v>
      </c>
    </row>
    <row r="2931" spans="1:9" x14ac:dyDescent="0.25">
      <c r="A2931" s="2">
        <v>40367</v>
      </c>
      <c r="B2931" s="1">
        <f t="shared" si="90"/>
        <v>2010</v>
      </c>
      <c r="C2931" s="1">
        <f t="shared" si="91"/>
        <v>3</v>
      </c>
      <c r="D2931">
        <v>2903</v>
      </c>
      <c r="E2931" t="s">
        <v>36</v>
      </c>
      <c r="F2931" s="4">
        <v>500000</v>
      </c>
      <c r="G2931" t="s">
        <v>5</v>
      </c>
      <c r="H2931">
        <v>3</v>
      </c>
      <c r="I2931" s="4">
        <f>IF(E2931="Rhode Island", Table1[[#This Row],[price]]*$L$3, IF(E2931="Massachusetts", Table1[[#This Row],[price]]*$L$2, 1))</f>
        <v>500000</v>
      </c>
    </row>
    <row r="2932" spans="1:9" x14ac:dyDescent="0.25">
      <c r="A2932" s="2">
        <v>40367</v>
      </c>
      <c r="B2932" s="1">
        <f t="shared" si="90"/>
        <v>2010</v>
      </c>
      <c r="C2932" s="1">
        <f t="shared" si="91"/>
        <v>3</v>
      </c>
      <c r="D2932">
        <v>2602</v>
      </c>
      <c r="E2932" t="s">
        <v>37</v>
      </c>
      <c r="F2932" s="4">
        <v>516600</v>
      </c>
      <c r="G2932" t="s">
        <v>5</v>
      </c>
      <c r="H2932">
        <v>3</v>
      </c>
      <c r="I2932" s="4">
        <f>IF(E2932="Rhode Island", Table1[[#This Row],[price]]*$L$3, IF(E2932="Massachusetts", Table1[[#This Row],[price]]*$L$2, 1))</f>
        <v>516600</v>
      </c>
    </row>
    <row r="2933" spans="1:9" x14ac:dyDescent="0.25">
      <c r="A2933" s="2">
        <v>40367</v>
      </c>
      <c r="B2933" s="1">
        <f t="shared" si="90"/>
        <v>2010</v>
      </c>
      <c r="C2933" s="1">
        <f t="shared" si="91"/>
        <v>3</v>
      </c>
      <c r="D2933">
        <v>2914</v>
      </c>
      <c r="E2933" t="s">
        <v>36</v>
      </c>
      <c r="F2933" s="4">
        <v>555000</v>
      </c>
      <c r="G2933" t="s">
        <v>5</v>
      </c>
      <c r="H2933">
        <v>4</v>
      </c>
      <c r="I2933" s="4">
        <f>IF(E2933="Rhode Island", Table1[[#This Row],[price]]*$L$3, IF(E2933="Massachusetts", Table1[[#This Row],[price]]*$L$2, 1))</f>
        <v>555000</v>
      </c>
    </row>
    <row r="2934" spans="1:9" x14ac:dyDescent="0.25">
      <c r="A2934" s="2">
        <v>40367</v>
      </c>
      <c r="B2934" s="1">
        <f t="shared" si="90"/>
        <v>2010</v>
      </c>
      <c r="C2934" s="1">
        <f t="shared" si="91"/>
        <v>3</v>
      </c>
      <c r="D2934">
        <v>2914</v>
      </c>
      <c r="E2934" t="s">
        <v>36</v>
      </c>
      <c r="F2934" s="4">
        <v>680000</v>
      </c>
      <c r="G2934" t="s">
        <v>5</v>
      </c>
      <c r="H2934">
        <v>4</v>
      </c>
      <c r="I2934" s="4">
        <f>IF(E2934="Rhode Island", Table1[[#This Row],[price]]*$L$3, IF(E2934="Massachusetts", Table1[[#This Row],[price]]*$L$2, 1))</f>
        <v>680000</v>
      </c>
    </row>
    <row r="2935" spans="1:9" x14ac:dyDescent="0.25">
      <c r="A2935" s="2">
        <v>40367</v>
      </c>
      <c r="B2935" s="1">
        <f t="shared" si="90"/>
        <v>2010</v>
      </c>
      <c r="C2935" s="1">
        <f t="shared" si="91"/>
        <v>3</v>
      </c>
      <c r="D2935">
        <v>2602</v>
      </c>
      <c r="E2935" t="s">
        <v>37</v>
      </c>
      <c r="F2935" s="4">
        <v>410000</v>
      </c>
      <c r="G2935" t="s">
        <v>6</v>
      </c>
      <c r="H2935">
        <v>2</v>
      </c>
      <c r="I2935" s="4">
        <f>IF(E2935="Rhode Island", Table1[[#This Row],[price]]*$L$3, IF(E2935="Massachusetts", Table1[[#This Row],[price]]*$L$2, 1))</f>
        <v>410000</v>
      </c>
    </row>
    <row r="2936" spans="1:9" x14ac:dyDescent="0.25">
      <c r="A2936" s="2">
        <v>40368</v>
      </c>
      <c r="B2936" s="1">
        <f t="shared" si="90"/>
        <v>2010</v>
      </c>
      <c r="C2936" s="1">
        <f t="shared" si="91"/>
        <v>3</v>
      </c>
      <c r="D2936">
        <v>2615</v>
      </c>
      <c r="E2936" t="s">
        <v>37</v>
      </c>
      <c r="F2936" s="4">
        <v>426000</v>
      </c>
      <c r="G2936" t="s">
        <v>5</v>
      </c>
      <c r="H2936">
        <v>3</v>
      </c>
      <c r="I2936" s="4">
        <f>IF(E2936="Rhode Island", Table1[[#This Row],[price]]*$L$3, IF(E2936="Massachusetts", Table1[[#This Row],[price]]*$L$2, 1))</f>
        <v>426000</v>
      </c>
    </row>
    <row r="2937" spans="1:9" x14ac:dyDescent="0.25">
      <c r="A2937" s="2">
        <v>40368</v>
      </c>
      <c r="B2937" s="1">
        <f t="shared" si="90"/>
        <v>2010</v>
      </c>
      <c r="C2937" s="1">
        <f t="shared" si="91"/>
        <v>3</v>
      </c>
      <c r="D2937">
        <v>2905</v>
      </c>
      <c r="E2937" t="s">
        <v>36</v>
      </c>
      <c r="F2937" s="4">
        <v>450000</v>
      </c>
      <c r="G2937" t="s">
        <v>5</v>
      </c>
      <c r="H2937">
        <v>4</v>
      </c>
      <c r="I2937" s="4">
        <f>IF(E2937="Rhode Island", Table1[[#This Row],[price]]*$L$3, IF(E2937="Massachusetts", Table1[[#This Row],[price]]*$L$2, 1))</f>
        <v>450000</v>
      </c>
    </row>
    <row r="2938" spans="1:9" x14ac:dyDescent="0.25">
      <c r="A2938" s="2">
        <v>40368</v>
      </c>
      <c r="B2938" s="1">
        <f t="shared" si="90"/>
        <v>2010</v>
      </c>
      <c r="C2938" s="1">
        <f t="shared" si="91"/>
        <v>3</v>
      </c>
      <c r="D2938">
        <v>2912</v>
      </c>
      <c r="E2938" t="s">
        <v>36</v>
      </c>
      <c r="F2938" s="4">
        <v>551000</v>
      </c>
      <c r="G2938" t="s">
        <v>5</v>
      </c>
      <c r="H2938">
        <v>4</v>
      </c>
      <c r="I2938" s="4">
        <f>IF(E2938="Rhode Island", Table1[[#This Row],[price]]*$L$3, IF(E2938="Massachusetts", Table1[[#This Row],[price]]*$L$2, 1))</f>
        <v>551000</v>
      </c>
    </row>
    <row r="2939" spans="1:9" x14ac:dyDescent="0.25">
      <c r="A2939" s="2">
        <v>40369</v>
      </c>
      <c r="B2939" s="1">
        <f t="shared" si="90"/>
        <v>2010</v>
      </c>
      <c r="C2939" s="1">
        <f t="shared" si="91"/>
        <v>3</v>
      </c>
      <c r="D2939">
        <v>2903</v>
      </c>
      <c r="E2939" t="s">
        <v>36</v>
      </c>
      <c r="F2939" s="4">
        <v>480000</v>
      </c>
      <c r="G2939" t="s">
        <v>5</v>
      </c>
      <c r="H2939">
        <v>4</v>
      </c>
      <c r="I2939" s="4">
        <f>IF(E2939="Rhode Island", Table1[[#This Row],[price]]*$L$3, IF(E2939="Massachusetts", Table1[[#This Row],[price]]*$L$2, 1))</f>
        <v>480000</v>
      </c>
    </row>
    <row r="2940" spans="1:9" x14ac:dyDescent="0.25">
      <c r="A2940" s="2">
        <v>40369</v>
      </c>
      <c r="B2940" s="1">
        <f t="shared" si="90"/>
        <v>2010</v>
      </c>
      <c r="C2940" s="1">
        <f t="shared" si="91"/>
        <v>3</v>
      </c>
      <c r="D2940">
        <v>2602</v>
      </c>
      <c r="E2940" t="s">
        <v>37</v>
      </c>
      <c r="F2940" s="4">
        <v>630000</v>
      </c>
      <c r="G2940" t="s">
        <v>5</v>
      </c>
      <c r="H2940">
        <v>3</v>
      </c>
      <c r="I2940" s="4">
        <f>IF(E2940="Rhode Island", Table1[[#This Row],[price]]*$L$3, IF(E2940="Massachusetts", Table1[[#This Row],[price]]*$L$2, 1))</f>
        <v>630000</v>
      </c>
    </row>
    <row r="2941" spans="1:9" x14ac:dyDescent="0.25">
      <c r="A2941" s="2">
        <v>40369</v>
      </c>
      <c r="B2941" s="1">
        <f t="shared" si="90"/>
        <v>2010</v>
      </c>
      <c r="C2941" s="1">
        <f t="shared" si="91"/>
        <v>3</v>
      </c>
      <c r="D2941">
        <v>2611</v>
      </c>
      <c r="E2941" t="s">
        <v>37</v>
      </c>
      <c r="F2941" s="4">
        <v>672000</v>
      </c>
      <c r="G2941" t="s">
        <v>5</v>
      </c>
      <c r="H2941">
        <v>4</v>
      </c>
      <c r="I2941" s="4">
        <f>IF(E2941="Rhode Island", Table1[[#This Row],[price]]*$L$3, IF(E2941="Massachusetts", Table1[[#This Row],[price]]*$L$2, 1))</f>
        <v>672000</v>
      </c>
    </row>
    <row r="2942" spans="1:9" x14ac:dyDescent="0.25">
      <c r="A2942" s="2">
        <v>40371</v>
      </c>
      <c r="B2942" s="1">
        <f t="shared" si="90"/>
        <v>2010</v>
      </c>
      <c r="C2942" s="1">
        <f t="shared" si="91"/>
        <v>3</v>
      </c>
      <c r="D2942">
        <v>2906</v>
      </c>
      <c r="E2942" t="s">
        <v>36</v>
      </c>
      <c r="F2942" s="4">
        <v>388000</v>
      </c>
      <c r="G2942" t="s">
        <v>5</v>
      </c>
      <c r="H2942">
        <v>3</v>
      </c>
      <c r="I2942" s="4">
        <f>IF(E2942="Rhode Island", Table1[[#This Row],[price]]*$L$3, IF(E2942="Massachusetts", Table1[[#This Row],[price]]*$L$2, 1))</f>
        <v>388000</v>
      </c>
    </row>
    <row r="2943" spans="1:9" x14ac:dyDescent="0.25">
      <c r="A2943" s="2">
        <v>40371</v>
      </c>
      <c r="B2943" s="1">
        <f t="shared" si="90"/>
        <v>2010</v>
      </c>
      <c r="C2943" s="1">
        <f t="shared" si="91"/>
        <v>3</v>
      </c>
      <c r="D2943">
        <v>2905</v>
      </c>
      <c r="E2943" t="s">
        <v>36</v>
      </c>
      <c r="F2943" s="4">
        <v>395000</v>
      </c>
      <c r="G2943" t="s">
        <v>5</v>
      </c>
      <c r="H2943">
        <v>3</v>
      </c>
      <c r="I2943" s="4">
        <f>IF(E2943="Rhode Island", Table1[[#This Row],[price]]*$L$3, IF(E2943="Massachusetts", Table1[[#This Row],[price]]*$L$2, 1))</f>
        <v>395000</v>
      </c>
    </row>
    <row r="2944" spans="1:9" x14ac:dyDescent="0.25">
      <c r="A2944" s="2">
        <v>40371</v>
      </c>
      <c r="B2944" s="1">
        <f t="shared" si="90"/>
        <v>2010</v>
      </c>
      <c r="C2944" s="1">
        <f t="shared" si="91"/>
        <v>3</v>
      </c>
      <c r="D2944">
        <v>2904</v>
      </c>
      <c r="E2944" t="s">
        <v>36</v>
      </c>
      <c r="F2944" s="4">
        <v>483000</v>
      </c>
      <c r="G2944" t="s">
        <v>5</v>
      </c>
      <c r="H2944">
        <v>3</v>
      </c>
      <c r="I2944" s="4">
        <f>IF(E2944="Rhode Island", Table1[[#This Row],[price]]*$L$3, IF(E2944="Massachusetts", Table1[[#This Row],[price]]*$L$2, 1))</f>
        <v>483000</v>
      </c>
    </row>
    <row r="2945" spans="1:9" x14ac:dyDescent="0.25">
      <c r="A2945" s="2">
        <v>40371</v>
      </c>
      <c r="B2945" s="1">
        <f t="shared" si="90"/>
        <v>2010</v>
      </c>
      <c r="C2945" s="1">
        <f t="shared" si="91"/>
        <v>3</v>
      </c>
      <c r="D2945">
        <v>2611</v>
      </c>
      <c r="E2945" t="s">
        <v>37</v>
      </c>
      <c r="F2945" s="4">
        <v>509000</v>
      </c>
      <c r="G2945" t="s">
        <v>5</v>
      </c>
      <c r="H2945">
        <v>3</v>
      </c>
      <c r="I2945" s="4">
        <f>IF(E2945="Rhode Island", Table1[[#This Row],[price]]*$L$3, IF(E2945="Massachusetts", Table1[[#This Row],[price]]*$L$2, 1))</f>
        <v>509000</v>
      </c>
    </row>
    <row r="2946" spans="1:9" x14ac:dyDescent="0.25">
      <c r="A2946" s="2">
        <v>40371</v>
      </c>
      <c r="B2946" s="1">
        <f t="shared" ref="B2946:B3009" si="92">YEAR(A2946)</f>
        <v>2010</v>
      </c>
      <c r="C2946" s="1">
        <f t="shared" ref="C2946:C3009" si="93">ROUNDUP(MONTH(A2946)/3,0)</f>
        <v>3</v>
      </c>
      <c r="D2946">
        <v>2604</v>
      </c>
      <c r="E2946" t="s">
        <v>37</v>
      </c>
      <c r="F2946" s="4">
        <v>699000</v>
      </c>
      <c r="G2946" t="s">
        <v>5</v>
      </c>
      <c r="H2946">
        <v>4</v>
      </c>
      <c r="I2946" s="4">
        <f>IF(E2946="Rhode Island", Table1[[#This Row],[price]]*$L$3, IF(E2946="Massachusetts", Table1[[#This Row],[price]]*$L$2, 1))</f>
        <v>699000</v>
      </c>
    </row>
    <row r="2947" spans="1:9" x14ac:dyDescent="0.25">
      <c r="A2947" s="2">
        <v>40371</v>
      </c>
      <c r="B2947" s="1">
        <f t="shared" si="92"/>
        <v>2010</v>
      </c>
      <c r="C2947" s="1">
        <f t="shared" si="93"/>
        <v>3</v>
      </c>
      <c r="D2947">
        <v>2617</v>
      </c>
      <c r="E2947" t="s">
        <v>37</v>
      </c>
      <c r="F2947" s="4">
        <v>450000</v>
      </c>
      <c r="G2947" t="s">
        <v>6</v>
      </c>
      <c r="H2947">
        <v>2</v>
      </c>
      <c r="I2947" s="4">
        <f>IF(E2947="Rhode Island", Table1[[#This Row],[price]]*$L$3, IF(E2947="Massachusetts", Table1[[#This Row],[price]]*$L$2, 1))</f>
        <v>450000</v>
      </c>
    </row>
    <row r="2948" spans="1:9" x14ac:dyDescent="0.25">
      <c r="A2948" s="2">
        <v>40372</v>
      </c>
      <c r="B2948" s="1">
        <f t="shared" si="92"/>
        <v>2010</v>
      </c>
      <c r="C2948" s="1">
        <f t="shared" si="93"/>
        <v>3</v>
      </c>
      <c r="D2948">
        <v>2912</v>
      </c>
      <c r="E2948" t="s">
        <v>36</v>
      </c>
      <c r="F2948" s="4">
        <v>445000</v>
      </c>
      <c r="G2948" t="s">
        <v>5</v>
      </c>
      <c r="H2948">
        <v>3</v>
      </c>
      <c r="I2948" s="4">
        <f>IF(E2948="Rhode Island", Table1[[#This Row],[price]]*$L$3, IF(E2948="Massachusetts", Table1[[#This Row],[price]]*$L$2, 1))</f>
        <v>445000</v>
      </c>
    </row>
    <row r="2949" spans="1:9" x14ac:dyDescent="0.25">
      <c r="A2949" s="2">
        <v>40372</v>
      </c>
      <c r="B2949" s="1">
        <f t="shared" si="92"/>
        <v>2010</v>
      </c>
      <c r="C2949" s="1">
        <f t="shared" si="93"/>
        <v>3</v>
      </c>
      <c r="D2949">
        <v>2615</v>
      </c>
      <c r="E2949" t="s">
        <v>37</v>
      </c>
      <c r="F2949" s="4">
        <v>490000</v>
      </c>
      <c r="G2949" t="s">
        <v>5</v>
      </c>
      <c r="H2949">
        <v>4</v>
      </c>
      <c r="I2949" s="4">
        <f>IF(E2949="Rhode Island", Table1[[#This Row],[price]]*$L$3, IF(E2949="Massachusetts", Table1[[#This Row],[price]]*$L$2, 1))</f>
        <v>490000</v>
      </c>
    </row>
    <row r="2950" spans="1:9" x14ac:dyDescent="0.25">
      <c r="A2950" s="2">
        <v>40372</v>
      </c>
      <c r="B2950" s="1">
        <f t="shared" si="92"/>
        <v>2010</v>
      </c>
      <c r="C2950" s="1">
        <f t="shared" si="93"/>
        <v>3</v>
      </c>
      <c r="D2950">
        <v>2912</v>
      </c>
      <c r="E2950" t="s">
        <v>36</v>
      </c>
      <c r="F2950" s="4">
        <v>567000</v>
      </c>
      <c r="G2950" t="s">
        <v>5</v>
      </c>
      <c r="H2950">
        <v>4</v>
      </c>
      <c r="I2950" s="4">
        <f>IF(E2950="Rhode Island", Table1[[#This Row],[price]]*$L$3, IF(E2950="Massachusetts", Table1[[#This Row],[price]]*$L$2, 1))</f>
        <v>567000</v>
      </c>
    </row>
    <row r="2951" spans="1:9" x14ac:dyDescent="0.25">
      <c r="A2951" s="2">
        <v>40372</v>
      </c>
      <c r="B2951" s="1">
        <f t="shared" si="92"/>
        <v>2010</v>
      </c>
      <c r="C2951" s="1">
        <f t="shared" si="93"/>
        <v>3</v>
      </c>
      <c r="D2951">
        <v>2611</v>
      </c>
      <c r="E2951" t="s">
        <v>37</v>
      </c>
      <c r="F2951" s="4">
        <v>575000</v>
      </c>
      <c r="G2951" t="s">
        <v>5</v>
      </c>
      <c r="H2951">
        <v>5</v>
      </c>
      <c r="I2951" s="4">
        <f>IF(E2951="Rhode Island", Table1[[#This Row],[price]]*$L$3, IF(E2951="Massachusetts", Table1[[#This Row],[price]]*$L$2, 1))</f>
        <v>575000</v>
      </c>
    </row>
    <row r="2952" spans="1:9" x14ac:dyDescent="0.25">
      <c r="A2952" s="2">
        <v>40372</v>
      </c>
      <c r="B2952" s="1">
        <f t="shared" si="92"/>
        <v>2010</v>
      </c>
      <c r="C2952" s="1">
        <f t="shared" si="93"/>
        <v>3</v>
      </c>
      <c r="D2952">
        <v>2906</v>
      </c>
      <c r="E2952" t="s">
        <v>36</v>
      </c>
      <c r="F2952" s="4">
        <v>652500</v>
      </c>
      <c r="G2952" t="s">
        <v>5</v>
      </c>
      <c r="H2952">
        <v>4</v>
      </c>
      <c r="I2952" s="4">
        <f>IF(E2952="Rhode Island", Table1[[#This Row],[price]]*$L$3, IF(E2952="Massachusetts", Table1[[#This Row],[price]]*$L$2, 1))</f>
        <v>652500</v>
      </c>
    </row>
    <row r="2953" spans="1:9" x14ac:dyDescent="0.25">
      <c r="A2953" s="2">
        <v>40372</v>
      </c>
      <c r="B2953" s="1">
        <f t="shared" si="92"/>
        <v>2010</v>
      </c>
      <c r="C2953" s="1">
        <f t="shared" si="93"/>
        <v>3</v>
      </c>
      <c r="D2953">
        <v>2606</v>
      </c>
      <c r="E2953" t="s">
        <v>37</v>
      </c>
      <c r="F2953" s="4">
        <v>657000</v>
      </c>
      <c r="G2953" t="s">
        <v>5</v>
      </c>
      <c r="H2953">
        <v>3</v>
      </c>
      <c r="I2953" s="4">
        <f>IF(E2953="Rhode Island", Table1[[#This Row],[price]]*$L$3, IF(E2953="Massachusetts", Table1[[#This Row],[price]]*$L$2, 1))</f>
        <v>657000</v>
      </c>
    </row>
    <row r="2954" spans="1:9" x14ac:dyDescent="0.25">
      <c r="A2954" s="2">
        <v>40372</v>
      </c>
      <c r="B2954" s="1">
        <f t="shared" si="92"/>
        <v>2010</v>
      </c>
      <c r="C2954" s="1">
        <f t="shared" si="93"/>
        <v>3</v>
      </c>
      <c r="D2954">
        <v>2604</v>
      </c>
      <c r="E2954" t="s">
        <v>37</v>
      </c>
      <c r="F2954" s="4">
        <v>467000</v>
      </c>
      <c r="G2954" t="s">
        <v>6</v>
      </c>
      <c r="H2954">
        <v>2</v>
      </c>
      <c r="I2954" s="4">
        <f>IF(E2954="Rhode Island", Table1[[#This Row],[price]]*$L$3, IF(E2954="Massachusetts", Table1[[#This Row],[price]]*$L$2, 1))</f>
        <v>467000</v>
      </c>
    </row>
    <row r="2955" spans="1:9" x14ac:dyDescent="0.25">
      <c r="A2955" s="2">
        <v>40373</v>
      </c>
      <c r="B2955" s="1">
        <f t="shared" si="92"/>
        <v>2010</v>
      </c>
      <c r="C2955" s="1">
        <f t="shared" si="93"/>
        <v>3</v>
      </c>
      <c r="D2955">
        <v>2614</v>
      </c>
      <c r="E2955" t="s">
        <v>37</v>
      </c>
      <c r="F2955" s="4">
        <v>410000</v>
      </c>
      <c r="G2955" t="s">
        <v>5</v>
      </c>
      <c r="H2955">
        <v>3</v>
      </c>
      <c r="I2955" s="4">
        <f>IF(E2955="Rhode Island", Table1[[#This Row],[price]]*$L$3, IF(E2955="Massachusetts", Table1[[#This Row],[price]]*$L$2, 1))</f>
        <v>410000</v>
      </c>
    </row>
    <row r="2956" spans="1:9" x14ac:dyDescent="0.25">
      <c r="A2956" s="2">
        <v>40373</v>
      </c>
      <c r="B2956" s="1">
        <f t="shared" si="92"/>
        <v>2010</v>
      </c>
      <c r="C2956" s="1">
        <f t="shared" si="93"/>
        <v>3</v>
      </c>
      <c r="D2956">
        <v>2904</v>
      </c>
      <c r="E2956" t="s">
        <v>36</v>
      </c>
      <c r="F2956" s="4">
        <v>441500</v>
      </c>
      <c r="G2956" t="s">
        <v>5</v>
      </c>
      <c r="H2956">
        <v>3</v>
      </c>
      <c r="I2956" s="4">
        <f>IF(E2956="Rhode Island", Table1[[#This Row],[price]]*$L$3, IF(E2956="Massachusetts", Table1[[#This Row],[price]]*$L$2, 1))</f>
        <v>441500</v>
      </c>
    </row>
    <row r="2957" spans="1:9" x14ac:dyDescent="0.25">
      <c r="A2957" s="2">
        <v>40373</v>
      </c>
      <c r="B2957" s="1">
        <f t="shared" si="92"/>
        <v>2010</v>
      </c>
      <c r="C2957" s="1">
        <f t="shared" si="93"/>
        <v>3</v>
      </c>
      <c r="D2957">
        <v>2914</v>
      </c>
      <c r="E2957" t="s">
        <v>36</v>
      </c>
      <c r="F2957" s="4">
        <v>641065</v>
      </c>
      <c r="G2957" t="s">
        <v>5</v>
      </c>
      <c r="H2957">
        <v>4</v>
      </c>
      <c r="I2957" s="4">
        <f>IF(E2957="Rhode Island", Table1[[#This Row],[price]]*$L$3, IF(E2957="Massachusetts", Table1[[#This Row],[price]]*$L$2, 1))</f>
        <v>641065</v>
      </c>
    </row>
    <row r="2958" spans="1:9" x14ac:dyDescent="0.25">
      <c r="A2958" s="2">
        <v>40373</v>
      </c>
      <c r="B2958" s="1">
        <f t="shared" si="92"/>
        <v>2010</v>
      </c>
      <c r="C2958" s="1">
        <f t="shared" si="93"/>
        <v>3</v>
      </c>
      <c r="D2958">
        <v>2906</v>
      </c>
      <c r="E2958" t="s">
        <v>36</v>
      </c>
      <c r="F2958" s="4">
        <v>746000</v>
      </c>
      <c r="G2958" t="s">
        <v>5</v>
      </c>
      <c r="H2958">
        <v>4</v>
      </c>
      <c r="I2958" s="4">
        <f>IF(E2958="Rhode Island", Table1[[#This Row],[price]]*$L$3, IF(E2958="Massachusetts", Table1[[#This Row],[price]]*$L$2, 1))</f>
        <v>746000</v>
      </c>
    </row>
    <row r="2959" spans="1:9" x14ac:dyDescent="0.25">
      <c r="A2959" s="2">
        <v>40374</v>
      </c>
      <c r="B2959" s="1">
        <f t="shared" si="92"/>
        <v>2010</v>
      </c>
      <c r="C2959" s="1">
        <f t="shared" si="93"/>
        <v>3</v>
      </c>
      <c r="D2959">
        <v>2615</v>
      </c>
      <c r="E2959" t="s">
        <v>37</v>
      </c>
      <c r="F2959" s="4">
        <v>459150</v>
      </c>
      <c r="G2959" t="s">
        <v>5</v>
      </c>
      <c r="H2959">
        <v>4</v>
      </c>
      <c r="I2959" s="4">
        <f>IF(E2959="Rhode Island", Table1[[#This Row],[price]]*$L$3, IF(E2959="Massachusetts", Table1[[#This Row],[price]]*$L$2, 1))</f>
        <v>459150</v>
      </c>
    </row>
    <row r="2960" spans="1:9" x14ac:dyDescent="0.25">
      <c r="A2960" s="2">
        <v>40374</v>
      </c>
      <c r="B2960" s="1">
        <f t="shared" si="92"/>
        <v>2010</v>
      </c>
      <c r="C2960" s="1">
        <f t="shared" si="93"/>
        <v>3</v>
      </c>
      <c r="D2960">
        <v>2903</v>
      </c>
      <c r="E2960" t="s">
        <v>36</v>
      </c>
      <c r="F2960" s="4">
        <v>519000</v>
      </c>
      <c r="G2960" t="s">
        <v>5</v>
      </c>
      <c r="H2960">
        <v>4</v>
      </c>
      <c r="I2960" s="4">
        <f>IF(E2960="Rhode Island", Table1[[#This Row],[price]]*$L$3, IF(E2960="Massachusetts", Table1[[#This Row],[price]]*$L$2, 1))</f>
        <v>519000</v>
      </c>
    </row>
    <row r="2961" spans="1:9" x14ac:dyDescent="0.25">
      <c r="A2961" s="2">
        <v>40374</v>
      </c>
      <c r="B2961" s="1">
        <f t="shared" si="92"/>
        <v>2010</v>
      </c>
      <c r="C2961" s="1">
        <f t="shared" si="93"/>
        <v>3</v>
      </c>
      <c r="D2961">
        <v>2912</v>
      </c>
      <c r="E2961" t="s">
        <v>36</v>
      </c>
      <c r="F2961" s="4">
        <v>323000</v>
      </c>
      <c r="G2961" t="s">
        <v>6</v>
      </c>
      <c r="H2961">
        <v>1</v>
      </c>
      <c r="I2961" s="4">
        <f>IF(E2961="Rhode Island", Table1[[#This Row],[price]]*$L$3, IF(E2961="Massachusetts", Table1[[#This Row],[price]]*$L$2, 1))</f>
        <v>323000</v>
      </c>
    </row>
    <row r="2962" spans="1:9" x14ac:dyDescent="0.25">
      <c r="A2962" s="2">
        <v>40374</v>
      </c>
      <c r="B2962" s="1">
        <f t="shared" si="92"/>
        <v>2010</v>
      </c>
      <c r="C2962" s="1">
        <f t="shared" si="93"/>
        <v>3</v>
      </c>
      <c r="D2962">
        <v>2606</v>
      </c>
      <c r="E2962" t="s">
        <v>37</v>
      </c>
      <c r="F2962" s="4">
        <v>405000</v>
      </c>
      <c r="G2962" t="s">
        <v>6</v>
      </c>
      <c r="H2962">
        <v>2</v>
      </c>
      <c r="I2962" s="4">
        <f>IF(E2962="Rhode Island", Table1[[#This Row],[price]]*$L$3, IF(E2962="Massachusetts", Table1[[#This Row],[price]]*$L$2, 1))</f>
        <v>405000</v>
      </c>
    </row>
    <row r="2963" spans="1:9" x14ac:dyDescent="0.25">
      <c r="A2963" s="2">
        <v>40375</v>
      </c>
      <c r="B2963" s="1">
        <f t="shared" si="92"/>
        <v>2010</v>
      </c>
      <c r="C2963" s="1">
        <f t="shared" si="93"/>
        <v>3</v>
      </c>
      <c r="D2963">
        <v>2905</v>
      </c>
      <c r="E2963" t="s">
        <v>36</v>
      </c>
      <c r="F2963" s="4">
        <v>482000</v>
      </c>
      <c r="G2963" t="s">
        <v>5</v>
      </c>
      <c r="H2963">
        <v>3</v>
      </c>
      <c r="I2963" s="4">
        <f>IF(E2963="Rhode Island", Table1[[#This Row],[price]]*$L$3, IF(E2963="Massachusetts", Table1[[#This Row],[price]]*$L$2, 1))</f>
        <v>482000</v>
      </c>
    </row>
    <row r="2964" spans="1:9" x14ac:dyDescent="0.25">
      <c r="A2964" s="2">
        <v>40375</v>
      </c>
      <c r="B2964" s="1">
        <f t="shared" si="92"/>
        <v>2010</v>
      </c>
      <c r="C2964" s="1">
        <f t="shared" si="93"/>
        <v>3</v>
      </c>
      <c r="D2964">
        <v>2905</v>
      </c>
      <c r="E2964" t="s">
        <v>36</v>
      </c>
      <c r="F2964" s="4">
        <v>540000</v>
      </c>
      <c r="G2964" t="s">
        <v>5</v>
      </c>
      <c r="H2964">
        <v>5</v>
      </c>
      <c r="I2964" s="4">
        <f>IF(E2964="Rhode Island", Table1[[#This Row],[price]]*$L$3, IF(E2964="Massachusetts", Table1[[#This Row],[price]]*$L$2, 1))</f>
        <v>540000</v>
      </c>
    </row>
    <row r="2965" spans="1:9" x14ac:dyDescent="0.25">
      <c r="A2965" s="2">
        <v>40375</v>
      </c>
      <c r="B2965" s="1">
        <f t="shared" si="92"/>
        <v>2010</v>
      </c>
      <c r="C2965" s="1">
        <f t="shared" si="93"/>
        <v>3</v>
      </c>
      <c r="D2965">
        <v>2913</v>
      </c>
      <c r="E2965" t="s">
        <v>36</v>
      </c>
      <c r="F2965" s="4">
        <v>565000</v>
      </c>
      <c r="G2965" t="s">
        <v>5</v>
      </c>
      <c r="H2965">
        <v>4</v>
      </c>
      <c r="I2965" s="4">
        <f>IF(E2965="Rhode Island", Table1[[#This Row],[price]]*$L$3, IF(E2965="Massachusetts", Table1[[#This Row],[price]]*$L$2, 1))</f>
        <v>565000</v>
      </c>
    </row>
    <row r="2966" spans="1:9" x14ac:dyDescent="0.25">
      <c r="A2966" s="2">
        <v>40375</v>
      </c>
      <c r="B2966" s="1">
        <f t="shared" si="92"/>
        <v>2010</v>
      </c>
      <c r="C2966" s="1">
        <f t="shared" si="93"/>
        <v>3</v>
      </c>
      <c r="D2966">
        <v>2602</v>
      </c>
      <c r="E2966" t="s">
        <v>37</v>
      </c>
      <c r="F2966" s="4">
        <v>593000</v>
      </c>
      <c r="G2966" t="s">
        <v>5</v>
      </c>
      <c r="H2966">
        <v>3</v>
      </c>
      <c r="I2966" s="4">
        <f>IF(E2966="Rhode Island", Table1[[#This Row],[price]]*$L$3, IF(E2966="Massachusetts", Table1[[#This Row],[price]]*$L$2, 1))</f>
        <v>593000</v>
      </c>
    </row>
    <row r="2967" spans="1:9" x14ac:dyDescent="0.25">
      <c r="A2967" s="2">
        <v>40375</v>
      </c>
      <c r="B2967" s="1">
        <f t="shared" si="92"/>
        <v>2010</v>
      </c>
      <c r="C2967" s="1">
        <f t="shared" si="93"/>
        <v>3</v>
      </c>
      <c r="D2967">
        <v>2617</v>
      </c>
      <c r="E2967" t="s">
        <v>37</v>
      </c>
      <c r="F2967" s="4">
        <v>630000</v>
      </c>
      <c r="G2967" t="s">
        <v>5</v>
      </c>
      <c r="H2967">
        <v>4</v>
      </c>
      <c r="I2967" s="4">
        <f>IF(E2967="Rhode Island", Table1[[#This Row],[price]]*$L$3, IF(E2967="Massachusetts", Table1[[#This Row],[price]]*$L$2, 1))</f>
        <v>630000</v>
      </c>
    </row>
    <row r="2968" spans="1:9" x14ac:dyDescent="0.25">
      <c r="A2968" s="2">
        <v>40375</v>
      </c>
      <c r="B2968" s="1">
        <f t="shared" si="92"/>
        <v>2010</v>
      </c>
      <c r="C2968" s="1">
        <f t="shared" si="93"/>
        <v>3</v>
      </c>
      <c r="D2968">
        <v>2611</v>
      </c>
      <c r="E2968" t="s">
        <v>37</v>
      </c>
      <c r="F2968" s="4">
        <v>726540</v>
      </c>
      <c r="G2968" t="s">
        <v>5</v>
      </c>
      <c r="H2968">
        <v>5</v>
      </c>
      <c r="I2968" s="4">
        <f>IF(E2968="Rhode Island", Table1[[#This Row],[price]]*$L$3, IF(E2968="Massachusetts", Table1[[#This Row],[price]]*$L$2, 1))</f>
        <v>726540</v>
      </c>
    </row>
    <row r="2969" spans="1:9" x14ac:dyDescent="0.25">
      <c r="A2969" s="2">
        <v>40375</v>
      </c>
      <c r="B2969" s="1">
        <f t="shared" si="92"/>
        <v>2010</v>
      </c>
      <c r="C2969" s="1">
        <f t="shared" si="93"/>
        <v>3</v>
      </c>
      <c r="D2969">
        <v>2600</v>
      </c>
      <c r="E2969" t="s">
        <v>37</v>
      </c>
      <c r="F2969" s="4">
        <v>760000</v>
      </c>
      <c r="G2969" t="s">
        <v>5</v>
      </c>
      <c r="H2969">
        <v>2</v>
      </c>
      <c r="I2969" s="4">
        <f>IF(E2969="Rhode Island", Table1[[#This Row],[price]]*$L$3, IF(E2969="Massachusetts", Table1[[#This Row],[price]]*$L$2, 1))</f>
        <v>760000</v>
      </c>
    </row>
    <row r="2970" spans="1:9" x14ac:dyDescent="0.25">
      <c r="A2970" s="2">
        <v>40375</v>
      </c>
      <c r="B2970" s="1">
        <f t="shared" si="92"/>
        <v>2010</v>
      </c>
      <c r="C2970" s="1">
        <f t="shared" si="93"/>
        <v>3</v>
      </c>
      <c r="D2970">
        <v>2612</v>
      </c>
      <c r="E2970" t="s">
        <v>37</v>
      </c>
      <c r="F2970" s="4">
        <v>365000</v>
      </c>
      <c r="G2970" t="s">
        <v>6</v>
      </c>
      <c r="H2970">
        <v>1</v>
      </c>
      <c r="I2970" s="4">
        <f>IF(E2970="Rhode Island", Table1[[#This Row],[price]]*$L$3, IF(E2970="Massachusetts", Table1[[#This Row],[price]]*$L$2, 1))</f>
        <v>365000</v>
      </c>
    </row>
    <row r="2971" spans="1:9" x14ac:dyDescent="0.25">
      <c r="A2971" s="2">
        <v>40376</v>
      </c>
      <c r="B2971" s="1">
        <f t="shared" si="92"/>
        <v>2010</v>
      </c>
      <c r="C2971" s="1">
        <f t="shared" si="93"/>
        <v>3</v>
      </c>
      <c r="D2971">
        <v>2614</v>
      </c>
      <c r="E2971" t="s">
        <v>37</v>
      </c>
      <c r="F2971" s="4">
        <v>582000</v>
      </c>
      <c r="G2971" t="s">
        <v>5</v>
      </c>
      <c r="H2971">
        <v>4</v>
      </c>
      <c r="I2971" s="4">
        <f>IF(E2971="Rhode Island", Table1[[#This Row],[price]]*$L$3, IF(E2971="Massachusetts", Table1[[#This Row],[price]]*$L$2, 1))</f>
        <v>582000</v>
      </c>
    </row>
    <row r="2972" spans="1:9" x14ac:dyDescent="0.25">
      <c r="A2972" s="2">
        <v>40376</v>
      </c>
      <c r="B2972" s="1">
        <f t="shared" si="92"/>
        <v>2010</v>
      </c>
      <c r="C2972" s="1">
        <f t="shared" si="93"/>
        <v>3</v>
      </c>
      <c r="D2972">
        <v>2604</v>
      </c>
      <c r="E2972" t="s">
        <v>37</v>
      </c>
      <c r="F2972" s="4">
        <v>617000</v>
      </c>
      <c r="G2972" t="s">
        <v>5</v>
      </c>
      <c r="H2972">
        <v>2</v>
      </c>
      <c r="I2972" s="4">
        <f>IF(E2972="Rhode Island", Table1[[#This Row],[price]]*$L$3, IF(E2972="Massachusetts", Table1[[#This Row],[price]]*$L$2, 1))</f>
        <v>617000</v>
      </c>
    </row>
    <row r="2973" spans="1:9" x14ac:dyDescent="0.25">
      <c r="A2973" s="2">
        <v>40378</v>
      </c>
      <c r="B2973" s="1">
        <f t="shared" si="92"/>
        <v>2010</v>
      </c>
      <c r="C2973" s="1">
        <f t="shared" si="93"/>
        <v>3</v>
      </c>
      <c r="D2973">
        <v>2914</v>
      </c>
      <c r="E2973" t="s">
        <v>36</v>
      </c>
      <c r="F2973" s="4">
        <v>418000</v>
      </c>
      <c r="G2973" t="s">
        <v>5</v>
      </c>
      <c r="H2973">
        <v>3</v>
      </c>
      <c r="I2973" s="4">
        <f>IF(E2973="Rhode Island", Table1[[#This Row],[price]]*$L$3, IF(E2973="Massachusetts", Table1[[#This Row],[price]]*$L$2, 1))</f>
        <v>418000</v>
      </c>
    </row>
    <row r="2974" spans="1:9" x14ac:dyDescent="0.25">
      <c r="A2974" s="2">
        <v>40378</v>
      </c>
      <c r="B2974" s="1">
        <f t="shared" si="92"/>
        <v>2010</v>
      </c>
      <c r="C2974" s="1">
        <f t="shared" si="93"/>
        <v>3</v>
      </c>
      <c r="D2974">
        <v>2905</v>
      </c>
      <c r="E2974" t="s">
        <v>36</v>
      </c>
      <c r="F2974" s="4">
        <v>446000</v>
      </c>
      <c r="G2974" t="s">
        <v>5</v>
      </c>
      <c r="H2974">
        <v>3</v>
      </c>
      <c r="I2974" s="4">
        <f>IF(E2974="Rhode Island", Table1[[#This Row],[price]]*$L$3, IF(E2974="Massachusetts", Table1[[#This Row],[price]]*$L$2, 1))</f>
        <v>446000</v>
      </c>
    </row>
    <row r="2975" spans="1:9" x14ac:dyDescent="0.25">
      <c r="A2975" s="2">
        <v>40378</v>
      </c>
      <c r="B2975" s="1">
        <f t="shared" si="92"/>
        <v>2010</v>
      </c>
      <c r="C2975" s="1">
        <f t="shared" si="93"/>
        <v>3</v>
      </c>
      <c r="D2975">
        <v>2602</v>
      </c>
      <c r="E2975" t="s">
        <v>37</v>
      </c>
      <c r="F2975" s="4">
        <v>558000</v>
      </c>
      <c r="G2975" t="s">
        <v>6</v>
      </c>
      <c r="H2975">
        <v>3</v>
      </c>
      <c r="I2975" s="4">
        <f>IF(E2975="Rhode Island", Table1[[#This Row],[price]]*$L$3, IF(E2975="Massachusetts", Table1[[#This Row],[price]]*$L$2, 1))</f>
        <v>558000</v>
      </c>
    </row>
    <row r="2976" spans="1:9" x14ac:dyDescent="0.25">
      <c r="A2976" s="2">
        <v>40379</v>
      </c>
      <c r="B2976" s="1">
        <f t="shared" si="92"/>
        <v>2010</v>
      </c>
      <c r="C2976" s="1">
        <f t="shared" si="93"/>
        <v>3</v>
      </c>
      <c r="D2976">
        <v>2905</v>
      </c>
      <c r="E2976" t="s">
        <v>36</v>
      </c>
      <c r="F2976" s="4">
        <v>423500</v>
      </c>
      <c r="G2976" t="s">
        <v>5</v>
      </c>
      <c r="H2976">
        <v>3</v>
      </c>
      <c r="I2976" s="4">
        <f>IF(E2976="Rhode Island", Table1[[#This Row],[price]]*$L$3, IF(E2976="Massachusetts", Table1[[#This Row],[price]]*$L$2, 1))</f>
        <v>423500</v>
      </c>
    </row>
    <row r="2977" spans="1:9" x14ac:dyDescent="0.25">
      <c r="A2977" s="2">
        <v>40379</v>
      </c>
      <c r="B2977" s="1">
        <f t="shared" si="92"/>
        <v>2010</v>
      </c>
      <c r="C2977" s="1">
        <f t="shared" si="93"/>
        <v>3</v>
      </c>
      <c r="D2977">
        <v>2615</v>
      </c>
      <c r="E2977" t="s">
        <v>37</v>
      </c>
      <c r="F2977" s="4">
        <v>452125</v>
      </c>
      <c r="G2977" t="s">
        <v>5</v>
      </c>
      <c r="H2977">
        <v>4</v>
      </c>
      <c r="I2977" s="4">
        <f>IF(E2977="Rhode Island", Table1[[#This Row],[price]]*$L$3, IF(E2977="Massachusetts", Table1[[#This Row],[price]]*$L$2, 1))</f>
        <v>452125</v>
      </c>
    </row>
    <row r="2978" spans="1:9" x14ac:dyDescent="0.25">
      <c r="A2978" s="2">
        <v>40379</v>
      </c>
      <c r="B2978" s="1">
        <f t="shared" si="92"/>
        <v>2010</v>
      </c>
      <c r="C2978" s="1">
        <f t="shared" si="93"/>
        <v>3</v>
      </c>
      <c r="D2978">
        <v>2902</v>
      </c>
      <c r="E2978" t="s">
        <v>36</v>
      </c>
      <c r="F2978" s="4">
        <v>510000</v>
      </c>
      <c r="G2978" t="s">
        <v>5</v>
      </c>
      <c r="H2978">
        <v>4</v>
      </c>
      <c r="I2978" s="4">
        <f>IF(E2978="Rhode Island", Table1[[#This Row],[price]]*$L$3, IF(E2978="Massachusetts", Table1[[#This Row],[price]]*$L$2, 1))</f>
        <v>510000</v>
      </c>
    </row>
    <row r="2979" spans="1:9" x14ac:dyDescent="0.25">
      <c r="A2979" s="2">
        <v>40379</v>
      </c>
      <c r="B2979" s="1">
        <f t="shared" si="92"/>
        <v>2010</v>
      </c>
      <c r="C2979" s="1">
        <f t="shared" si="93"/>
        <v>3</v>
      </c>
      <c r="D2979">
        <v>2914</v>
      </c>
      <c r="E2979" t="s">
        <v>36</v>
      </c>
      <c r="F2979" s="4">
        <v>550000</v>
      </c>
      <c r="G2979" t="s">
        <v>5</v>
      </c>
      <c r="H2979">
        <v>4</v>
      </c>
      <c r="I2979" s="4">
        <f>IF(E2979="Rhode Island", Table1[[#This Row],[price]]*$L$3, IF(E2979="Massachusetts", Table1[[#This Row],[price]]*$L$2, 1))</f>
        <v>550000</v>
      </c>
    </row>
    <row r="2980" spans="1:9" x14ac:dyDescent="0.25">
      <c r="A2980" s="2">
        <v>40379</v>
      </c>
      <c r="B2980" s="1">
        <f t="shared" si="92"/>
        <v>2010</v>
      </c>
      <c r="C2980" s="1">
        <f t="shared" si="93"/>
        <v>3</v>
      </c>
      <c r="D2980">
        <v>2913</v>
      </c>
      <c r="E2980" t="s">
        <v>36</v>
      </c>
      <c r="F2980" s="4">
        <v>550000</v>
      </c>
      <c r="G2980" t="s">
        <v>5</v>
      </c>
      <c r="H2980">
        <v>4</v>
      </c>
      <c r="I2980" s="4">
        <f>IF(E2980="Rhode Island", Table1[[#This Row],[price]]*$L$3, IF(E2980="Massachusetts", Table1[[#This Row],[price]]*$L$2, 1))</f>
        <v>550000</v>
      </c>
    </row>
    <row r="2981" spans="1:9" x14ac:dyDescent="0.25">
      <c r="A2981" s="2">
        <v>40379</v>
      </c>
      <c r="B2981" s="1">
        <f t="shared" si="92"/>
        <v>2010</v>
      </c>
      <c r="C2981" s="1">
        <f t="shared" si="93"/>
        <v>3</v>
      </c>
      <c r="D2981">
        <v>2903</v>
      </c>
      <c r="E2981" t="s">
        <v>36</v>
      </c>
      <c r="F2981" s="4">
        <v>570000</v>
      </c>
      <c r="G2981" t="s">
        <v>5</v>
      </c>
      <c r="H2981">
        <v>4</v>
      </c>
      <c r="I2981" s="4">
        <f>IF(E2981="Rhode Island", Table1[[#This Row],[price]]*$L$3, IF(E2981="Massachusetts", Table1[[#This Row],[price]]*$L$2, 1))</f>
        <v>570000</v>
      </c>
    </row>
    <row r="2982" spans="1:9" x14ac:dyDescent="0.25">
      <c r="A2982" s="2">
        <v>40379</v>
      </c>
      <c r="B2982" s="1">
        <f t="shared" si="92"/>
        <v>2010</v>
      </c>
      <c r="C2982" s="1">
        <f t="shared" si="93"/>
        <v>3</v>
      </c>
      <c r="D2982">
        <v>2604</v>
      </c>
      <c r="E2982" t="s">
        <v>37</v>
      </c>
      <c r="F2982" s="4">
        <v>512000</v>
      </c>
      <c r="G2982" t="s">
        <v>6</v>
      </c>
      <c r="H2982">
        <v>2</v>
      </c>
      <c r="I2982" s="4">
        <f>IF(E2982="Rhode Island", Table1[[#This Row],[price]]*$L$3, IF(E2982="Massachusetts", Table1[[#This Row],[price]]*$L$2, 1))</f>
        <v>512000</v>
      </c>
    </row>
    <row r="2983" spans="1:9" x14ac:dyDescent="0.25">
      <c r="A2983" s="2">
        <v>40380</v>
      </c>
      <c r="B2983" s="1">
        <f t="shared" si="92"/>
        <v>2010</v>
      </c>
      <c r="C2983" s="1">
        <f t="shared" si="93"/>
        <v>3</v>
      </c>
      <c r="D2983">
        <v>2914</v>
      </c>
      <c r="E2983" t="s">
        <v>36</v>
      </c>
      <c r="F2983" s="4">
        <v>432000</v>
      </c>
      <c r="G2983" t="s">
        <v>5</v>
      </c>
      <c r="H2983">
        <v>3</v>
      </c>
      <c r="I2983" s="4">
        <f>IF(E2983="Rhode Island", Table1[[#This Row],[price]]*$L$3, IF(E2983="Massachusetts", Table1[[#This Row],[price]]*$L$2, 1))</f>
        <v>432000</v>
      </c>
    </row>
    <row r="2984" spans="1:9" x14ac:dyDescent="0.25">
      <c r="A2984" s="2">
        <v>40380</v>
      </c>
      <c r="B2984" s="1">
        <f t="shared" si="92"/>
        <v>2010</v>
      </c>
      <c r="C2984" s="1">
        <f t="shared" si="93"/>
        <v>3</v>
      </c>
      <c r="D2984">
        <v>2913</v>
      </c>
      <c r="E2984" t="s">
        <v>36</v>
      </c>
      <c r="F2984" s="4">
        <v>565000</v>
      </c>
      <c r="G2984" t="s">
        <v>5</v>
      </c>
      <c r="H2984">
        <v>4</v>
      </c>
      <c r="I2984" s="4">
        <f>IF(E2984="Rhode Island", Table1[[#This Row],[price]]*$L$3, IF(E2984="Massachusetts", Table1[[#This Row],[price]]*$L$2, 1))</f>
        <v>565000</v>
      </c>
    </row>
    <row r="2985" spans="1:9" x14ac:dyDescent="0.25">
      <c r="A2985" s="2">
        <v>40380</v>
      </c>
      <c r="B2985" s="1">
        <f t="shared" si="92"/>
        <v>2010</v>
      </c>
      <c r="C2985" s="1">
        <f t="shared" si="93"/>
        <v>3</v>
      </c>
      <c r="D2985">
        <v>2617</v>
      </c>
      <c r="E2985" t="s">
        <v>37</v>
      </c>
      <c r="F2985" s="4">
        <v>595000</v>
      </c>
      <c r="G2985" t="s">
        <v>5</v>
      </c>
      <c r="H2985">
        <v>4</v>
      </c>
      <c r="I2985" s="4">
        <f>IF(E2985="Rhode Island", Table1[[#This Row],[price]]*$L$3, IF(E2985="Massachusetts", Table1[[#This Row],[price]]*$L$2, 1))</f>
        <v>595000</v>
      </c>
    </row>
    <row r="2986" spans="1:9" x14ac:dyDescent="0.25">
      <c r="A2986" s="2">
        <v>40380</v>
      </c>
      <c r="B2986" s="1">
        <f t="shared" si="92"/>
        <v>2010</v>
      </c>
      <c r="C2986" s="1">
        <f t="shared" si="93"/>
        <v>3</v>
      </c>
      <c r="D2986">
        <v>2602</v>
      </c>
      <c r="E2986" t="s">
        <v>37</v>
      </c>
      <c r="F2986" s="4">
        <v>636000</v>
      </c>
      <c r="G2986" t="s">
        <v>5</v>
      </c>
      <c r="H2986">
        <v>3</v>
      </c>
      <c r="I2986" s="4">
        <f>IF(E2986="Rhode Island", Table1[[#This Row],[price]]*$L$3, IF(E2986="Massachusetts", Table1[[#This Row],[price]]*$L$2, 1))</f>
        <v>636000</v>
      </c>
    </row>
    <row r="2987" spans="1:9" x14ac:dyDescent="0.25">
      <c r="A2987" s="2">
        <v>40380</v>
      </c>
      <c r="B2987" s="1">
        <f t="shared" si="92"/>
        <v>2010</v>
      </c>
      <c r="C2987" s="1">
        <f t="shared" si="93"/>
        <v>3</v>
      </c>
      <c r="D2987">
        <v>2614</v>
      </c>
      <c r="E2987" t="s">
        <v>37</v>
      </c>
      <c r="F2987" s="4">
        <v>267000</v>
      </c>
      <c r="G2987" t="s">
        <v>6</v>
      </c>
      <c r="H2987">
        <v>2</v>
      </c>
      <c r="I2987" s="4">
        <f>IF(E2987="Rhode Island", Table1[[#This Row],[price]]*$L$3, IF(E2987="Massachusetts", Table1[[#This Row],[price]]*$L$2, 1))</f>
        <v>267000</v>
      </c>
    </row>
    <row r="2988" spans="1:9" x14ac:dyDescent="0.25">
      <c r="A2988" s="2">
        <v>40381</v>
      </c>
      <c r="B2988" s="1">
        <f t="shared" si="92"/>
        <v>2010</v>
      </c>
      <c r="C2988" s="1">
        <f t="shared" si="93"/>
        <v>3</v>
      </c>
      <c r="D2988">
        <v>2615</v>
      </c>
      <c r="E2988" t="s">
        <v>37</v>
      </c>
      <c r="F2988" s="4">
        <v>385000</v>
      </c>
      <c r="G2988" t="s">
        <v>5</v>
      </c>
      <c r="H2988">
        <v>3</v>
      </c>
      <c r="I2988" s="4">
        <f>IF(E2988="Rhode Island", Table1[[#This Row],[price]]*$L$3, IF(E2988="Massachusetts", Table1[[#This Row],[price]]*$L$2, 1))</f>
        <v>385000</v>
      </c>
    </row>
    <row r="2989" spans="1:9" x14ac:dyDescent="0.25">
      <c r="A2989" s="2">
        <v>40381</v>
      </c>
      <c r="B2989" s="1">
        <f t="shared" si="92"/>
        <v>2010</v>
      </c>
      <c r="C2989" s="1">
        <f t="shared" si="93"/>
        <v>3</v>
      </c>
      <c r="D2989">
        <v>2615</v>
      </c>
      <c r="E2989" t="s">
        <v>37</v>
      </c>
      <c r="F2989" s="4">
        <v>430000</v>
      </c>
      <c r="G2989" t="s">
        <v>5</v>
      </c>
      <c r="H2989">
        <v>3</v>
      </c>
      <c r="I2989" s="4">
        <f>IF(E2989="Rhode Island", Table1[[#This Row],[price]]*$L$3, IF(E2989="Massachusetts", Table1[[#This Row],[price]]*$L$2, 1))</f>
        <v>430000</v>
      </c>
    </row>
    <row r="2990" spans="1:9" x14ac:dyDescent="0.25">
      <c r="A2990" s="2">
        <v>40381</v>
      </c>
      <c r="B2990" s="1">
        <f t="shared" si="92"/>
        <v>2010</v>
      </c>
      <c r="C2990" s="1">
        <f t="shared" si="93"/>
        <v>3</v>
      </c>
      <c r="D2990">
        <v>2615</v>
      </c>
      <c r="E2990" t="s">
        <v>37</v>
      </c>
      <c r="F2990" s="4">
        <v>462500</v>
      </c>
      <c r="G2990" t="s">
        <v>5</v>
      </c>
      <c r="H2990">
        <v>4</v>
      </c>
      <c r="I2990" s="4">
        <f>IF(E2990="Rhode Island", Table1[[#This Row],[price]]*$L$3, IF(E2990="Massachusetts", Table1[[#This Row],[price]]*$L$2, 1))</f>
        <v>462500</v>
      </c>
    </row>
    <row r="2991" spans="1:9" x14ac:dyDescent="0.25">
      <c r="A2991" s="2">
        <v>40381</v>
      </c>
      <c r="B2991" s="1">
        <f t="shared" si="92"/>
        <v>2010</v>
      </c>
      <c r="C2991" s="1">
        <f t="shared" si="93"/>
        <v>3</v>
      </c>
      <c r="D2991">
        <v>2615</v>
      </c>
      <c r="E2991" t="s">
        <v>37</v>
      </c>
      <c r="F2991" s="4">
        <v>528000</v>
      </c>
      <c r="G2991" t="s">
        <v>5</v>
      </c>
      <c r="H2991">
        <v>4</v>
      </c>
      <c r="I2991" s="4">
        <f>IF(E2991="Rhode Island", Table1[[#This Row],[price]]*$L$3, IF(E2991="Massachusetts", Table1[[#This Row],[price]]*$L$2, 1))</f>
        <v>528000</v>
      </c>
    </row>
    <row r="2992" spans="1:9" x14ac:dyDescent="0.25">
      <c r="A2992" s="2">
        <v>40381</v>
      </c>
      <c r="B2992" s="1">
        <f t="shared" si="92"/>
        <v>2010</v>
      </c>
      <c r="C2992" s="1">
        <f t="shared" si="93"/>
        <v>3</v>
      </c>
      <c r="D2992">
        <v>2606</v>
      </c>
      <c r="E2992" t="s">
        <v>37</v>
      </c>
      <c r="F2992" s="4">
        <v>1170000</v>
      </c>
      <c r="G2992" t="s">
        <v>5</v>
      </c>
      <c r="H2992">
        <v>5</v>
      </c>
      <c r="I2992" s="4">
        <f>IF(E2992="Rhode Island", Table1[[#This Row],[price]]*$L$3, IF(E2992="Massachusetts", Table1[[#This Row],[price]]*$L$2, 1))</f>
        <v>1170000</v>
      </c>
    </row>
    <row r="2993" spans="1:9" x14ac:dyDescent="0.25">
      <c r="A2993" s="2">
        <v>40382</v>
      </c>
      <c r="B2993" s="1">
        <f t="shared" si="92"/>
        <v>2010</v>
      </c>
      <c r="C2993" s="1">
        <f t="shared" si="93"/>
        <v>3</v>
      </c>
      <c r="D2993">
        <v>2906</v>
      </c>
      <c r="E2993" t="s">
        <v>36</v>
      </c>
      <c r="F2993" s="4">
        <v>380000</v>
      </c>
      <c r="G2993" t="s">
        <v>5</v>
      </c>
      <c r="H2993">
        <v>3</v>
      </c>
      <c r="I2993" s="4">
        <f>IF(E2993="Rhode Island", Table1[[#This Row],[price]]*$L$3, IF(E2993="Massachusetts", Table1[[#This Row],[price]]*$L$2, 1))</f>
        <v>380000</v>
      </c>
    </row>
    <row r="2994" spans="1:9" x14ac:dyDescent="0.25">
      <c r="A2994" s="2">
        <v>40382</v>
      </c>
      <c r="B2994" s="1">
        <f t="shared" si="92"/>
        <v>2010</v>
      </c>
      <c r="C2994" s="1">
        <f t="shared" si="93"/>
        <v>3</v>
      </c>
      <c r="D2994">
        <v>2615</v>
      </c>
      <c r="E2994" t="s">
        <v>37</v>
      </c>
      <c r="F2994" s="4">
        <v>408000</v>
      </c>
      <c r="G2994" t="s">
        <v>5</v>
      </c>
      <c r="H2994">
        <v>3</v>
      </c>
      <c r="I2994" s="4">
        <f>IF(E2994="Rhode Island", Table1[[#This Row],[price]]*$L$3, IF(E2994="Massachusetts", Table1[[#This Row],[price]]*$L$2, 1))</f>
        <v>408000</v>
      </c>
    </row>
    <row r="2995" spans="1:9" x14ac:dyDescent="0.25">
      <c r="A2995" s="2">
        <v>40382</v>
      </c>
      <c r="B2995" s="1">
        <f t="shared" si="92"/>
        <v>2010</v>
      </c>
      <c r="C2995" s="1">
        <f t="shared" si="93"/>
        <v>3</v>
      </c>
      <c r="D2995">
        <v>2904</v>
      </c>
      <c r="E2995" t="s">
        <v>36</v>
      </c>
      <c r="F2995" s="4">
        <v>495000</v>
      </c>
      <c r="G2995" t="s">
        <v>5</v>
      </c>
      <c r="H2995">
        <v>4</v>
      </c>
      <c r="I2995" s="4">
        <f>IF(E2995="Rhode Island", Table1[[#This Row],[price]]*$L$3, IF(E2995="Massachusetts", Table1[[#This Row],[price]]*$L$2, 1))</f>
        <v>495000</v>
      </c>
    </row>
    <row r="2996" spans="1:9" x14ac:dyDescent="0.25">
      <c r="A2996" s="2">
        <v>40382</v>
      </c>
      <c r="B2996" s="1">
        <f t="shared" si="92"/>
        <v>2010</v>
      </c>
      <c r="C2996" s="1">
        <f t="shared" si="93"/>
        <v>3</v>
      </c>
      <c r="D2996">
        <v>2615</v>
      </c>
      <c r="E2996" t="s">
        <v>37</v>
      </c>
      <c r="F2996" s="4">
        <v>496000</v>
      </c>
      <c r="G2996" t="s">
        <v>5</v>
      </c>
      <c r="H2996">
        <v>4</v>
      </c>
      <c r="I2996" s="4">
        <f>IF(E2996="Rhode Island", Table1[[#This Row],[price]]*$L$3, IF(E2996="Massachusetts", Table1[[#This Row],[price]]*$L$2, 1))</f>
        <v>496000</v>
      </c>
    </row>
    <row r="2997" spans="1:9" x14ac:dyDescent="0.25">
      <c r="A2997" s="2">
        <v>40382</v>
      </c>
      <c r="B2997" s="1">
        <f t="shared" si="92"/>
        <v>2010</v>
      </c>
      <c r="C2997" s="1">
        <f t="shared" si="93"/>
        <v>3</v>
      </c>
      <c r="D2997">
        <v>2602</v>
      </c>
      <c r="E2997" t="s">
        <v>37</v>
      </c>
      <c r="F2997" s="4">
        <v>308250</v>
      </c>
      <c r="G2997" t="s">
        <v>6</v>
      </c>
      <c r="H2997">
        <v>2</v>
      </c>
      <c r="I2997" s="4">
        <f>IF(E2997="Rhode Island", Table1[[#This Row],[price]]*$L$3, IF(E2997="Massachusetts", Table1[[#This Row],[price]]*$L$2, 1))</f>
        <v>308250</v>
      </c>
    </row>
    <row r="2998" spans="1:9" x14ac:dyDescent="0.25">
      <c r="A2998" s="2">
        <v>40382</v>
      </c>
      <c r="B2998" s="1">
        <f t="shared" si="92"/>
        <v>2010</v>
      </c>
      <c r="C2998" s="1">
        <f t="shared" si="93"/>
        <v>3</v>
      </c>
      <c r="D2998">
        <v>2611</v>
      </c>
      <c r="E2998" t="s">
        <v>37</v>
      </c>
      <c r="F2998" s="4">
        <v>400000</v>
      </c>
      <c r="G2998" t="s">
        <v>6</v>
      </c>
      <c r="H2998">
        <v>4</v>
      </c>
      <c r="I2998" s="4">
        <f>IF(E2998="Rhode Island", Table1[[#This Row],[price]]*$L$3, IF(E2998="Massachusetts", Table1[[#This Row],[price]]*$L$2, 1))</f>
        <v>400000</v>
      </c>
    </row>
    <row r="2999" spans="1:9" x14ac:dyDescent="0.25">
      <c r="A2999" s="2">
        <v>40383</v>
      </c>
      <c r="B2999" s="1">
        <f t="shared" si="92"/>
        <v>2010</v>
      </c>
      <c r="C2999" s="1">
        <f t="shared" si="93"/>
        <v>3</v>
      </c>
      <c r="D2999">
        <v>2617</v>
      </c>
      <c r="E2999" t="s">
        <v>37</v>
      </c>
      <c r="F2999" s="4">
        <v>460000</v>
      </c>
      <c r="G2999" t="s">
        <v>5</v>
      </c>
      <c r="H2999">
        <v>3</v>
      </c>
      <c r="I2999" s="4">
        <f>IF(E2999="Rhode Island", Table1[[#This Row],[price]]*$L$3, IF(E2999="Massachusetts", Table1[[#This Row],[price]]*$L$2, 1))</f>
        <v>460000</v>
      </c>
    </row>
    <row r="3000" spans="1:9" x14ac:dyDescent="0.25">
      <c r="A3000" s="2">
        <v>40383</v>
      </c>
      <c r="B3000" s="1">
        <f t="shared" si="92"/>
        <v>2010</v>
      </c>
      <c r="C3000" s="1">
        <f t="shared" si="93"/>
        <v>3</v>
      </c>
      <c r="D3000">
        <v>2602</v>
      </c>
      <c r="E3000" t="s">
        <v>37</v>
      </c>
      <c r="F3000" s="4">
        <v>740000</v>
      </c>
      <c r="G3000" t="s">
        <v>5</v>
      </c>
      <c r="H3000">
        <v>4</v>
      </c>
      <c r="I3000" s="4">
        <f>IF(E3000="Rhode Island", Table1[[#This Row],[price]]*$L$3, IF(E3000="Massachusetts", Table1[[#This Row],[price]]*$L$2, 1))</f>
        <v>740000</v>
      </c>
    </row>
    <row r="3001" spans="1:9" x14ac:dyDescent="0.25">
      <c r="A3001" s="2">
        <v>40385</v>
      </c>
      <c r="B3001" s="1">
        <f t="shared" si="92"/>
        <v>2010</v>
      </c>
      <c r="C3001" s="1">
        <f t="shared" si="93"/>
        <v>3</v>
      </c>
      <c r="D3001">
        <v>2906</v>
      </c>
      <c r="E3001" t="s">
        <v>36</v>
      </c>
      <c r="F3001" s="4">
        <v>407000</v>
      </c>
      <c r="G3001" t="s">
        <v>5</v>
      </c>
      <c r="H3001">
        <v>3</v>
      </c>
      <c r="I3001" s="4">
        <f>IF(E3001="Rhode Island", Table1[[#This Row],[price]]*$L$3, IF(E3001="Massachusetts", Table1[[#This Row],[price]]*$L$2, 1))</f>
        <v>407000</v>
      </c>
    </row>
    <row r="3002" spans="1:9" x14ac:dyDescent="0.25">
      <c r="A3002" s="2">
        <v>40385</v>
      </c>
      <c r="B3002" s="1">
        <f t="shared" si="92"/>
        <v>2010</v>
      </c>
      <c r="C3002" s="1">
        <f t="shared" si="93"/>
        <v>3</v>
      </c>
      <c r="D3002">
        <v>2905</v>
      </c>
      <c r="E3002" t="s">
        <v>36</v>
      </c>
      <c r="F3002" s="4">
        <v>438500</v>
      </c>
      <c r="G3002" t="s">
        <v>5</v>
      </c>
      <c r="H3002">
        <v>3</v>
      </c>
      <c r="I3002" s="4">
        <f>IF(E3002="Rhode Island", Table1[[#This Row],[price]]*$L$3, IF(E3002="Massachusetts", Table1[[#This Row],[price]]*$L$2, 1))</f>
        <v>438500</v>
      </c>
    </row>
    <row r="3003" spans="1:9" x14ac:dyDescent="0.25">
      <c r="A3003" s="2">
        <v>40385</v>
      </c>
      <c r="B3003" s="1">
        <f t="shared" si="92"/>
        <v>2010</v>
      </c>
      <c r="C3003" s="1">
        <f t="shared" si="93"/>
        <v>3</v>
      </c>
      <c r="D3003">
        <v>2605</v>
      </c>
      <c r="E3003" t="s">
        <v>37</v>
      </c>
      <c r="F3003" s="4">
        <v>696000</v>
      </c>
      <c r="G3003" t="s">
        <v>5</v>
      </c>
      <c r="H3003">
        <v>3</v>
      </c>
      <c r="I3003" s="4">
        <f>IF(E3003="Rhode Island", Table1[[#This Row],[price]]*$L$3, IF(E3003="Massachusetts", Table1[[#This Row],[price]]*$L$2, 1))</f>
        <v>696000</v>
      </c>
    </row>
    <row r="3004" spans="1:9" x14ac:dyDescent="0.25">
      <c r="A3004" s="2">
        <v>40385</v>
      </c>
      <c r="B3004" s="1">
        <f t="shared" si="92"/>
        <v>2010</v>
      </c>
      <c r="C3004" s="1">
        <f t="shared" si="93"/>
        <v>3</v>
      </c>
      <c r="D3004">
        <v>2604</v>
      </c>
      <c r="E3004" t="s">
        <v>37</v>
      </c>
      <c r="F3004" s="4">
        <v>425000</v>
      </c>
      <c r="G3004" t="s">
        <v>6</v>
      </c>
      <c r="H3004">
        <v>2</v>
      </c>
      <c r="I3004" s="4">
        <f>IF(E3004="Rhode Island", Table1[[#This Row],[price]]*$L$3, IF(E3004="Massachusetts", Table1[[#This Row],[price]]*$L$2, 1))</f>
        <v>425000</v>
      </c>
    </row>
    <row r="3005" spans="1:9" x14ac:dyDescent="0.25">
      <c r="A3005" s="2">
        <v>40386</v>
      </c>
      <c r="B3005" s="1">
        <f t="shared" si="92"/>
        <v>2010</v>
      </c>
      <c r="C3005" s="1">
        <f t="shared" si="93"/>
        <v>3</v>
      </c>
      <c r="D3005">
        <v>2914</v>
      </c>
      <c r="E3005" t="s">
        <v>36</v>
      </c>
      <c r="F3005" s="4">
        <v>500000</v>
      </c>
      <c r="G3005" t="s">
        <v>5</v>
      </c>
      <c r="H3005">
        <v>4</v>
      </c>
      <c r="I3005" s="4">
        <f>IF(E3005="Rhode Island", Table1[[#This Row],[price]]*$L$3, IF(E3005="Massachusetts", Table1[[#This Row],[price]]*$L$2, 1))</f>
        <v>500000</v>
      </c>
    </row>
    <row r="3006" spans="1:9" x14ac:dyDescent="0.25">
      <c r="A3006" s="2">
        <v>40387</v>
      </c>
      <c r="B3006" s="1">
        <f t="shared" si="92"/>
        <v>2010</v>
      </c>
      <c r="C3006" s="1">
        <f t="shared" si="93"/>
        <v>3</v>
      </c>
      <c r="D3006">
        <v>2906</v>
      </c>
      <c r="E3006" t="s">
        <v>36</v>
      </c>
      <c r="F3006" s="4">
        <v>395000</v>
      </c>
      <c r="G3006" t="s">
        <v>5</v>
      </c>
      <c r="H3006">
        <v>3</v>
      </c>
      <c r="I3006" s="4">
        <f>IF(E3006="Rhode Island", Table1[[#This Row],[price]]*$L$3, IF(E3006="Massachusetts", Table1[[#This Row],[price]]*$L$2, 1))</f>
        <v>395000</v>
      </c>
    </row>
    <row r="3007" spans="1:9" x14ac:dyDescent="0.25">
      <c r="A3007" s="2">
        <v>40387</v>
      </c>
      <c r="B3007" s="1">
        <f t="shared" si="92"/>
        <v>2010</v>
      </c>
      <c r="C3007" s="1">
        <f t="shared" si="93"/>
        <v>3</v>
      </c>
      <c r="D3007">
        <v>2906</v>
      </c>
      <c r="E3007" t="s">
        <v>36</v>
      </c>
      <c r="F3007" s="4">
        <v>435000</v>
      </c>
      <c r="G3007" t="s">
        <v>5</v>
      </c>
      <c r="H3007">
        <v>3</v>
      </c>
      <c r="I3007" s="4">
        <f>IF(E3007="Rhode Island", Table1[[#This Row],[price]]*$L$3, IF(E3007="Massachusetts", Table1[[#This Row],[price]]*$L$2, 1))</f>
        <v>435000</v>
      </c>
    </row>
    <row r="3008" spans="1:9" x14ac:dyDescent="0.25">
      <c r="A3008" s="2">
        <v>40387</v>
      </c>
      <c r="B3008" s="1">
        <f t="shared" si="92"/>
        <v>2010</v>
      </c>
      <c r="C3008" s="1">
        <f t="shared" si="93"/>
        <v>3</v>
      </c>
      <c r="D3008">
        <v>2905</v>
      </c>
      <c r="E3008" t="s">
        <v>36</v>
      </c>
      <c r="F3008" s="4">
        <v>455000</v>
      </c>
      <c r="G3008" t="s">
        <v>5</v>
      </c>
      <c r="H3008">
        <v>3</v>
      </c>
      <c r="I3008" s="4">
        <f>IF(E3008="Rhode Island", Table1[[#This Row],[price]]*$L$3, IF(E3008="Massachusetts", Table1[[#This Row],[price]]*$L$2, 1))</f>
        <v>455000</v>
      </c>
    </row>
    <row r="3009" spans="1:9" x14ac:dyDescent="0.25">
      <c r="A3009" s="2">
        <v>40387</v>
      </c>
      <c r="B3009" s="1">
        <f t="shared" si="92"/>
        <v>2010</v>
      </c>
      <c r="C3009" s="1">
        <f t="shared" si="93"/>
        <v>3</v>
      </c>
      <c r="D3009">
        <v>2914</v>
      </c>
      <c r="E3009" t="s">
        <v>36</v>
      </c>
      <c r="F3009" s="4">
        <v>475000</v>
      </c>
      <c r="G3009" t="s">
        <v>5</v>
      </c>
      <c r="H3009">
        <v>3</v>
      </c>
      <c r="I3009" s="4">
        <f>IF(E3009="Rhode Island", Table1[[#This Row],[price]]*$L$3, IF(E3009="Massachusetts", Table1[[#This Row],[price]]*$L$2, 1))</f>
        <v>475000</v>
      </c>
    </row>
    <row r="3010" spans="1:9" x14ac:dyDescent="0.25">
      <c r="A3010" s="2">
        <v>40387</v>
      </c>
      <c r="B3010" s="1">
        <f t="shared" ref="B3010:B3073" si="94">YEAR(A3010)</f>
        <v>2010</v>
      </c>
      <c r="C3010" s="1">
        <f t="shared" ref="C3010:C3073" si="95">ROUNDUP(MONTH(A3010)/3,0)</f>
        <v>3</v>
      </c>
      <c r="D3010">
        <v>2903</v>
      </c>
      <c r="E3010" t="s">
        <v>36</v>
      </c>
      <c r="F3010" s="4">
        <v>522000</v>
      </c>
      <c r="G3010" t="s">
        <v>5</v>
      </c>
      <c r="H3010">
        <v>4</v>
      </c>
      <c r="I3010" s="4">
        <f>IF(E3010="Rhode Island", Table1[[#This Row],[price]]*$L$3, IF(E3010="Massachusetts", Table1[[#This Row],[price]]*$L$2, 1))</f>
        <v>522000</v>
      </c>
    </row>
    <row r="3011" spans="1:9" x14ac:dyDescent="0.25">
      <c r="A3011" s="2">
        <v>40387</v>
      </c>
      <c r="B3011" s="1">
        <f t="shared" si="94"/>
        <v>2010</v>
      </c>
      <c r="C3011" s="1">
        <f t="shared" si="95"/>
        <v>3</v>
      </c>
      <c r="D3011">
        <v>2603</v>
      </c>
      <c r="E3011" t="s">
        <v>37</v>
      </c>
      <c r="F3011" s="4">
        <v>390000</v>
      </c>
      <c r="G3011" t="s">
        <v>6</v>
      </c>
      <c r="H3011">
        <v>1</v>
      </c>
      <c r="I3011" s="4">
        <f>IF(E3011="Rhode Island", Table1[[#This Row],[price]]*$L$3, IF(E3011="Massachusetts", Table1[[#This Row],[price]]*$L$2, 1))</f>
        <v>390000</v>
      </c>
    </row>
    <row r="3012" spans="1:9" x14ac:dyDescent="0.25">
      <c r="A3012" s="2">
        <v>40387</v>
      </c>
      <c r="B3012" s="1">
        <f t="shared" si="94"/>
        <v>2010</v>
      </c>
      <c r="C3012" s="1">
        <f t="shared" si="95"/>
        <v>3</v>
      </c>
      <c r="D3012">
        <v>2602</v>
      </c>
      <c r="E3012" t="s">
        <v>37</v>
      </c>
      <c r="F3012" s="4">
        <v>412350</v>
      </c>
      <c r="G3012" t="s">
        <v>6</v>
      </c>
      <c r="H3012">
        <v>2</v>
      </c>
      <c r="I3012" s="4">
        <f>IF(E3012="Rhode Island", Table1[[#This Row],[price]]*$L$3, IF(E3012="Massachusetts", Table1[[#This Row],[price]]*$L$2, 1))</f>
        <v>412350</v>
      </c>
    </row>
    <row r="3013" spans="1:9" x14ac:dyDescent="0.25">
      <c r="A3013" s="2">
        <v>40388</v>
      </c>
      <c r="B3013" s="1">
        <f t="shared" si="94"/>
        <v>2010</v>
      </c>
      <c r="C3013" s="1">
        <f t="shared" si="95"/>
        <v>3</v>
      </c>
      <c r="D3013">
        <v>2905</v>
      </c>
      <c r="E3013" t="s">
        <v>36</v>
      </c>
      <c r="F3013" s="4">
        <v>425000</v>
      </c>
      <c r="G3013" t="s">
        <v>5</v>
      </c>
      <c r="H3013">
        <v>3</v>
      </c>
      <c r="I3013" s="4">
        <f>IF(E3013="Rhode Island", Table1[[#This Row],[price]]*$L$3, IF(E3013="Massachusetts", Table1[[#This Row],[price]]*$L$2, 1))</f>
        <v>425000</v>
      </c>
    </row>
    <row r="3014" spans="1:9" x14ac:dyDescent="0.25">
      <c r="A3014" s="2">
        <v>40388</v>
      </c>
      <c r="B3014" s="1">
        <f t="shared" si="94"/>
        <v>2010</v>
      </c>
      <c r="C3014" s="1">
        <f t="shared" si="95"/>
        <v>3</v>
      </c>
      <c r="D3014">
        <v>2905</v>
      </c>
      <c r="E3014" t="s">
        <v>36</v>
      </c>
      <c r="F3014" s="4">
        <v>515000</v>
      </c>
      <c r="G3014" t="s">
        <v>5</v>
      </c>
      <c r="H3014">
        <v>4</v>
      </c>
      <c r="I3014" s="4">
        <f>IF(E3014="Rhode Island", Table1[[#This Row],[price]]*$L$3, IF(E3014="Massachusetts", Table1[[#This Row],[price]]*$L$2, 1))</f>
        <v>515000</v>
      </c>
    </row>
    <row r="3015" spans="1:9" x14ac:dyDescent="0.25">
      <c r="A3015" s="2">
        <v>40388</v>
      </c>
      <c r="B3015" s="1">
        <f t="shared" si="94"/>
        <v>2010</v>
      </c>
      <c r="C3015" s="1">
        <f t="shared" si="95"/>
        <v>3</v>
      </c>
      <c r="D3015">
        <v>2612</v>
      </c>
      <c r="E3015" t="s">
        <v>37</v>
      </c>
      <c r="F3015" s="4">
        <v>520000</v>
      </c>
      <c r="G3015" t="s">
        <v>5</v>
      </c>
      <c r="H3015">
        <v>2</v>
      </c>
      <c r="I3015" s="4">
        <f>IF(E3015="Rhode Island", Table1[[#This Row],[price]]*$L$3, IF(E3015="Massachusetts", Table1[[#This Row],[price]]*$L$2, 1))</f>
        <v>520000</v>
      </c>
    </row>
    <row r="3016" spans="1:9" x14ac:dyDescent="0.25">
      <c r="A3016" s="2">
        <v>40388</v>
      </c>
      <c r="B3016" s="1">
        <f t="shared" si="94"/>
        <v>2010</v>
      </c>
      <c r="C3016" s="1">
        <f t="shared" si="95"/>
        <v>3</v>
      </c>
      <c r="D3016">
        <v>2602</v>
      </c>
      <c r="E3016" t="s">
        <v>37</v>
      </c>
      <c r="F3016" s="4">
        <v>530000</v>
      </c>
      <c r="G3016" t="s">
        <v>5</v>
      </c>
      <c r="H3016">
        <v>2</v>
      </c>
      <c r="I3016" s="4">
        <f>IF(E3016="Rhode Island", Table1[[#This Row],[price]]*$L$3, IF(E3016="Massachusetts", Table1[[#This Row],[price]]*$L$2, 1))</f>
        <v>530000</v>
      </c>
    </row>
    <row r="3017" spans="1:9" x14ac:dyDescent="0.25">
      <c r="A3017" s="2">
        <v>40388</v>
      </c>
      <c r="B3017" s="1">
        <f t="shared" si="94"/>
        <v>2010</v>
      </c>
      <c r="C3017" s="1">
        <f t="shared" si="95"/>
        <v>3</v>
      </c>
      <c r="D3017">
        <v>2615</v>
      </c>
      <c r="E3017" t="s">
        <v>37</v>
      </c>
      <c r="F3017" s="4">
        <v>555000</v>
      </c>
      <c r="G3017" t="s">
        <v>5</v>
      </c>
      <c r="H3017">
        <v>4</v>
      </c>
      <c r="I3017" s="4">
        <f>IF(E3017="Rhode Island", Table1[[#This Row],[price]]*$L$3, IF(E3017="Massachusetts", Table1[[#This Row],[price]]*$L$2, 1))</f>
        <v>555000</v>
      </c>
    </row>
    <row r="3018" spans="1:9" x14ac:dyDescent="0.25">
      <c r="A3018" s="2">
        <v>40388</v>
      </c>
      <c r="B3018" s="1">
        <f t="shared" si="94"/>
        <v>2010</v>
      </c>
      <c r="C3018" s="1">
        <f t="shared" si="95"/>
        <v>3</v>
      </c>
      <c r="D3018">
        <v>2914</v>
      </c>
      <c r="E3018" t="s">
        <v>36</v>
      </c>
      <c r="F3018" s="4">
        <v>580000</v>
      </c>
      <c r="G3018" t="s">
        <v>5</v>
      </c>
      <c r="H3018">
        <v>5</v>
      </c>
      <c r="I3018" s="4">
        <f>IF(E3018="Rhode Island", Table1[[#This Row],[price]]*$L$3, IF(E3018="Massachusetts", Table1[[#This Row],[price]]*$L$2, 1))</f>
        <v>580000</v>
      </c>
    </row>
    <row r="3019" spans="1:9" x14ac:dyDescent="0.25">
      <c r="A3019" s="2">
        <v>40388</v>
      </c>
      <c r="B3019" s="1">
        <f t="shared" si="94"/>
        <v>2010</v>
      </c>
      <c r="C3019" s="1">
        <f t="shared" si="95"/>
        <v>3</v>
      </c>
      <c r="D3019">
        <v>2611</v>
      </c>
      <c r="E3019" t="s">
        <v>37</v>
      </c>
      <c r="F3019" s="4">
        <v>590000</v>
      </c>
      <c r="G3019" t="s">
        <v>5</v>
      </c>
      <c r="H3019">
        <v>4</v>
      </c>
      <c r="I3019" s="4">
        <f>IF(E3019="Rhode Island", Table1[[#This Row],[price]]*$L$3, IF(E3019="Massachusetts", Table1[[#This Row],[price]]*$L$2, 1))</f>
        <v>590000</v>
      </c>
    </row>
    <row r="3020" spans="1:9" x14ac:dyDescent="0.25">
      <c r="A3020" s="2">
        <v>40388</v>
      </c>
      <c r="B3020" s="1">
        <f t="shared" si="94"/>
        <v>2010</v>
      </c>
      <c r="C3020" s="1">
        <f t="shared" si="95"/>
        <v>3</v>
      </c>
      <c r="D3020">
        <v>2602</v>
      </c>
      <c r="E3020" t="s">
        <v>37</v>
      </c>
      <c r="F3020" s="4">
        <v>690000</v>
      </c>
      <c r="G3020" t="s">
        <v>5</v>
      </c>
      <c r="H3020">
        <v>3</v>
      </c>
      <c r="I3020" s="4">
        <f>IF(E3020="Rhode Island", Table1[[#This Row],[price]]*$L$3, IF(E3020="Massachusetts", Table1[[#This Row],[price]]*$L$2, 1))</f>
        <v>690000</v>
      </c>
    </row>
    <row r="3021" spans="1:9" x14ac:dyDescent="0.25">
      <c r="A3021" s="2">
        <v>40388</v>
      </c>
      <c r="B3021" s="1">
        <f t="shared" si="94"/>
        <v>2010</v>
      </c>
      <c r="C3021" s="1">
        <f t="shared" si="95"/>
        <v>3</v>
      </c>
      <c r="D3021">
        <v>2607</v>
      </c>
      <c r="E3021" t="s">
        <v>37</v>
      </c>
      <c r="F3021" s="4">
        <v>690000</v>
      </c>
      <c r="G3021" t="s">
        <v>5</v>
      </c>
      <c r="H3021">
        <v>3</v>
      </c>
      <c r="I3021" s="4">
        <f>IF(E3021="Rhode Island", Table1[[#This Row],[price]]*$L$3, IF(E3021="Massachusetts", Table1[[#This Row],[price]]*$L$2, 1))</f>
        <v>690000</v>
      </c>
    </row>
    <row r="3022" spans="1:9" x14ac:dyDescent="0.25">
      <c r="A3022" s="2">
        <v>40388</v>
      </c>
      <c r="B3022" s="1">
        <f t="shared" si="94"/>
        <v>2010</v>
      </c>
      <c r="C3022" s="1">
        <f t="shared" si="95"/>
        <v>3</v>
      </c>
      <c r="D3022">
        <v>2617</v>
      </c>
      <c r="E3022" t="s">
        <v>37</v>
      </c>
      <c r="F3022" s="4">
        <v>395000</v>
      </c>
      <c r="G3022" t="s">
        <v>6</v>
      </c>
      <c r="H3022">
        <v>3</v>
      </c>
      <c r="I3022" s="4">
        <f>IF(E3022="Rhode Island", Table1[[#This Row],[price]]*$L$3, IF(E3022="Massachusetts", Table1[[#This Row],[price]]*$L$2, 1))</f>
        <v>395000</v>
      </c>
    </row>
    <row r="3023" spans="1:9" x14ac:dyDescent="0.25">
      <c r="A3023" s="2">
        <v>40389</v>
      </c>
      <c r="B3023" s="1">
        <f t="shared" si="94"/>
        <v>2010</v>
      </c>
      <c r="C3023" s="1">
        <f t="shared" si="95"/>
        <v>3</v>
      </c>
      <c r="D3023">
        <v>2902</v>
      </c>
      <c r="E3023" t="s">
        <v>36</v>
      </c>
      <c r="F3023" s="4">
        <v>395000</v>
      </c>
      <c r="G3023" t="s">
        <v>5</v>
      </c>
      <c r="H3023">
        <v>3</v>
      </c>
      <c r="I3023" s="4">
        <f>IF(E3023="Rhode Island", Table1[[#This Row],[price]]*$L$3, IF(E3023="Massachusetts", Table1[[#This Row],[price]]*$L$2, 1))</f>
        <v>395000</v>
      </c>
    </row>
    <row r="3024" spans="1:9" x14ac:dyDescent="0.25">
      <c r="A3024" s="2">
        <v>40389</v>
      </c>
      <c r="B3024" s="1">
        <f t="shared" si="94"/>
        <v>2010</v>
      </c>
      <c r="C3024" s="1">
        <f t="shared" si="95"/>
        <v>3</v>
      </c>
      <c r="D3024">
        <v>2615</v>
      </c>
      <c r="E3024" t="s">
        <v>37</v>
      </c>
      <c r="F3024" s="4">
        <v>410000</v>
      </c>
      <c r="G3024" t="s">
        <v>5</v>
      </c>
      <c r="H3024">
        <v>3</v>
      </c>
      <c r="I3024" s="4">
        <f>IF(E3024="Rhode Island", Table1[[#This Row],[price]]*$L$3, IF(E3024="Massachusetts", Table1[[#This Row],[price]]*$L$2, 1))</f>
        <v>410000</v>
      </c>
    </row>
    <row r="3025" spans="1:9" x14ac:dyDescent="0.25">
      <c r="A3025" s="2">
        <v>40389</v>
      </c>
      <c r="B3025" s="1">
        <f t="shared" si="94"/>
        <v>2010</v>
      </c>
      <c r="C3025" s="1">
        <f t="shared" si="95"/>
        <v>3</v>
      </c>
      <c r="D3025">
        <v>2615</v>
      </c>
      <c r="E3025" t="s">
        <v>37</v>
      </c>
      <c r="F3025" s="4">
        <v>420000</v>
      </c>
      <c r="G3025" t="s">
        <v>5</v>
      </c>
      <c r="H3025">
        <v>3</v>
      </c>
      <c r="I3025" s="4">
        <f>IF(E3025="Rhode Island", Table1[[#This Row],[price]]*$L$3, IF(E3025="Massachusetts", Table1[[#This Row],[price]]*$L$2, 1))</f>
        <v>420000</v>
      </c>
    </row>
    <row r="3026" spans="1:9" x14ac:dyDescent="0.25">
      <c r="A3026" s="2">
        <v>40389</v>
      </c>
      <c r="B3026" s="1">
        <f t="shared" si="94"/>
        <v>2010</v>
      </c>
      <c r="C3026" s="1">
        <f t="shared" si="95"/>
        <v>3</v>
      </c>
      <c r="D3026">
        <v>2906</v>
      </c>
      <c r="E3026" t="s">
        <v>36</v>
      </c>
      <c r="F3026" s="4">
        <v>540000</v>
      </c>
      <c r="G3026" t="s">
        <v>5</v>
      </c>
      <c r="H3026">
        <v>4</v>
      </c>
      <c r="I3026" s="4">
        <f>IF(E3026="Rhode Island", Table1[[#This Row],[price]]*$L$3, IF(E3026="Massachusetts", Table1[[#This Row],[price]]*$L$2, 1))</f>
        <v>540000</v>
      </c>
    </row>
    <row r="3027" spans="1:9" x14ac:dyDescent="0.25">
      <c r="A3027" s="2">
        <v>40389</v>
      </c>
      <c r="B3027" s="1">
        <f t="shared" si="94"/>
        <v>2010</v>
      </c>
      <c r="C3027" s="1">
        <f t="shared" si="95"/>
        <v>3</v>
      </c>
      <c r="D3027">
        <v>2614</v>
      </c>
      <c r="E3027" t="s">
        <v>37</v>
      </c>
      <c r="F3027" s="4">
        <v>820000</v>
      </c>
      <c r="G3027" t="s">
        <v>5</v>
      </c>
      <c r="H3027">
        <v>4</v>
      </c>
      <c r="I3027" s="4">
        <f>IF(E3027="Rhode Island", Table1[[#This Row],[price]]*$L$3, IF(E3027="Massachusetts", Table1[[#This Row],[price]]*$L$2, 1))</f>
        <v>820000</v>
      </c>
    </row>
    <row r="3028" spans="1:9" x14ac:dyDescent="0.25">
      <c r="A3028" s="2">
        <v>40389</v>
      </c>
      <c r="B3028" s="1">
        <f t="shared" si="94"/>
        <v>2010</v>
      </c>
      <c r="C3028" s="1">
        <f t="shared" si="95"/>
        <v>3</v>
      </c>
      <c r="D3028">
        <v>2612</v>
      </c>
      <c r="E3028" t="s">
        <v>37</v>
      </c>
      <c r="F3028" s="4">
        <v>835000</v>
      </c>
      <c r="G3028" t="s">
        <v>5</v>
      </c>
      <c r="H3028">
        <v>3</v>
      </c>
      <c r="I3028" s="4">
        <f>IF(E3028="Rhode Island", Table1[[#This Row],[price]]*$L$3, IF(E3028="Massachusetts", Table1[[#This Row],[price]]*$L$2, 1))</f>
        <v>835000</v>
      </c>
    </row>
    <row r="3029" spans="1:9" x14ac:dyDescent="0.25">
      <c r="A3029" s="2">
        <v>40389</v>
      </c>
      <c r="B3029" s="1">
        <f t="shared" si="94"/>
        <v>2010</v>
      </c>
      <c r="C3029" s="1">
        <f t="shared" si="95"/>
        <v>3</v>
      </c>
      <c r="D3029">
        <v>2602</v>
      </c>
      <c r="E3029" t="s">
        <v>37</v>
      </c>
      <c r="F3029" s="4">
        <v>390000</v>
      </c>
      <c r="G3029" t="s">
        <v>6</v>
      </c>
      <c r="H3029">
        <v>2</v>
      </c>
      <c r="I3029" s="4">
        <f>IF(E3029="Rhode Island", Table1[[#This Row],[price]]*$L$3, IF(E3029="Massachusetts", Table1[[#This Row],[price]]*$L$2, 1))</f>
        <v>390000</v>
      </c>
    </row>
    <row r="3030" spans="1:9" x14ac:dyDescent="0.25">
      <c r="A3030" s="2">
        <v>40390</v>
      </c>
      <c r="B3030" s="1">
        <f t="shared" si="94"/>
        <v>2010</v>
      </c>
      <c r="C3030" s="1">
        <f t="shared" si="95"/>
        <v>3</v>
      </c>
      <c r="D3030">
        <v>2612</v>
      </c>
      <c r="E3030" t="s">
        <v>37</v>
      </c>
      <c r="F3030" s="4">
        <v>935000</v>
      </c>
      <c r="G3030" t="s">
        <v>5</v>
      </c>
      <c r="H3030">
        <v>3</v>
      </c>
      <c r="I3030" s="4">
        <f>IF(E3030="Rhode Island", Table1[[#This Row],[price]]*$L$3, IF(E3030="Massachusetts", Table1[[#This Row],[price]]*$L$2, 1))</f>
        <v>935000</v>
      </c>
    </row>
    <row r="3031" spans="1:9" x14ac:dyDescent="0.25">
      <c r="A3031" s="2">
        <v>40392</v>
      </c>
      <c r="B3031" s="1">
        <f t="shared" si="94"/>
        <v>2010</v>
      </c>
      <c r="C3031" s="1">
        <f t="shared" si="95"/>
        <v>3</v>
      </c>
      <c r="D3031">
        <v>2913</v>
      </c>
      <c r="E3031" t="s">
        <v>36</v>
      </c>
      <c r="F3031" s="4">
        <v>349950</v>
      </c>
      <c r="G3031" t="s">
        <v>5</v>
      </c>
      <c r="H3031">
        <v>3</v>
      </c>
      <c r="I3031" s="4">
        <f>IF(E3031="Rhode Island", Table1[[#This Row],[price]]*$L$3, IF(E3031="Massachusetts", Table1[[#This Row],[price]]*$L$2, 1))</f>
        <v>349950</v>
      </c>
    </row>
    <row r="3032" spans="1:9" x14ac:dyDescent="0.25">
      <c r="A3032" s="2">
        <v>40392</v>
      </c>
      <c r="B3032" s="1">
        <f t="shared" si="94"/>
        <v>2010</v>
      </c>
      <c r="C3032" s="1">
        <f t="shared" si="95"/>
        <v>3</v>
      </c>
      <c r="D3032">
        <v>2905</v>
      </c>
      <c r="E3032" t="s">
        <v>36</v>
      </c>
      <c r="F3032" s="4">
        <v>419950</v>
      </c>
      <c r="G3032" t="s">
        <v>5</v>
      </c>
      <c r="H3032">
        <v>4</v>
      </c>
      <c r="I3032" s="4">
        <f>IF(E3032="Rhode Island", Table1[[#This Row],[price]]*$L$3, IF(E3032="Massachusetts", Table1[[#This Row],[price]]*$L$2, 1))</f>
        <v>419950</v>
      </c>
    </row>
    <row r="3033" spans="1:9" x14ac:dyDescent="0.25">
      <c r="A3033" s="2">
        <v>40392</v>
      </c>
      <c r="B3033" s="1">
        <f t="shared" si="94"/>
        <v>2010</v>
      </c>
      <c r="C3033" s="1">
        <f t="shared" si="95"/>
        <v>3</v>
      </c>
      <c r="D3033">
        <v>2905</v>
      </c>
      <c r="E3033" t="s">
        <v>36</v>
      </c>
      <c r="F3033" s="4">
        <v>435000</v>
      </c>
      <c r="G3033" t="s">
        <v>5</v>
      </c>
      <c r="H3033">
        <v>3</v>
      </c>
      <c r="I3033" s="4">
        <f>IF(E3033="Rhode Island", Table1[[#This Row],[price]]*$L$3, IF(E3033="Massachusetts", Table1[[#This Row],[price]]*$L$2, 1))</f>
        <v>435000</v>
      </c>
    </row>
    <row r="3034" spans="1:9" x14ac:dyDescent="0.25">
      <c r="A3034" s="2">
        <v>40392</v>
      </c>
      <c r="B3034" s="1">
        <f t="shared" si="94"/>
        <v>2010</v>
      </c>
      <c r="C3034" s="1">
        <f t="shared" si="95"/>
        <v>3</v>
      </c>
      <c r="D3034">
        <v>2913</v>
      </c>
      <c r="E3034" t="s">
        <v>36</v>
      </c>
      <c r="F3034" s="4">
        <v>435000</v>
      </c>
      <c r="G3034" t="s">
        <v>5</v>
      </c>
      <c r="H3034">
        <v>3</v>
      </c>
      <c r="I3034" s="4">
        <f>IF(E3034="Rhode Island", Table1[[#This Row],[price]]*$L$3, IF(E3034="Massachusetts", Table1[[#This Row],[price]]*$L$2, 1))</f>
        <v>435000</v>
      </c>
    </row>
    <row r="3035" spans="1:9" x14ac:dyDescent="0.25">
      <c r="A3035" s="2">
        <v>40392</v>
      </c>
      <c r="B3035" s="1">
        <f t="shared" si="94"/>
        <v>2010</v>
      </c>
      <c r="C3035" s="1">
        <f t="shared" si="95"/>
        <v>3</v>
      </c>
      <c r="D3035">
        <v>2611</v>
      </c>
      <c r="E3035" t="s">
        <v>37</v>
      </c>
      <c r="F3035" s="4">
        <v>492500</v>
      </c>
      <c r="G3035" t="s">
        <v>5</v>
      </c>
      <c r="H3035">
        <v>3</v>
      </c>
      <c r="I3035" s="4">
        <f>IF(E3035="Rhode Island", Table1[[#This Row],[price]]*$L$3, IF(E3035="Massachusetts", Table1[[#This Row],[price]]*$L$2, 1))</f>
        <v>492500</v>
      </c>
    </row>
    <row r="3036" spans="1:9" x14ac:dyDescent="0.25">
      <c r="A3036" s="2">
        <v>40392</v>
      </c>
      <c r="B3036" s="1">
        <f t="shared" si="94"/>
        <v>2010</v>
      </c>
      <c r="C3036" s="1">
        <f t="shared" si="95"/>
        <v>3</v>
      </c>
      <c r="D3036">
        <v>2611</v>
      </c>
      <c r="E3036" t="s">
        <v>37</v>
      </c>
      <c r="F3036" s="4">
        <v>555000</v>
      </c>
      <c r="G3036" t="s">
        <v>5</v>
      </c>
      <c r="H3036">
        <v>3</v>
      </c>
      <c r="I3036" s="4">
        <f>IF(E3036="Rhode Island", Table1[[#This Row],[price]]*$L$3, IF(E3036="Massachusetts", Table1[[#This Row],[price]]*$L$2, 1))</f>
        <v>555000</v>
      </c>
    </row>
    <row r="3037" spans="1:9" x14ac:dyDescent="0.25">
      <c r="A3037" s="2">
        <v>40392</v>
      </c>
      <c r="B3037" s="1">
        <f t="shared" si="94"/>
        <v>2010</v>
      </c>
      <c r="C3037" s="1">
        <f t="shared" si="95"/>
        <v>3</v>
      </c>
      <c r="D3037">
        <v>2906</v>
      </c>
      <c r="E3037" t="s">
        <v>36</v>
      </c>
      <c r="F3037" s="4">
        <v>610000</v>
      </c>
      <c r="G3037" t="s">
        <v>5</v>
      </c>
      <c r="H3037">
        <v>5</v>
      </c>
      <c r="I3037" s="4">
        <f>IF(E3037="Rhode Island", Table1[[#This Row],[price]]*$L$3, IF(E3037="Massachusetts", Table1[[#This Row],[price]]*$L$2, 1))</f>
        <v>610000</v>
      </c>
    </row>
    <row r="3038" spans="1:9" x14ac:dyDescent="0.25">
      <c r="A3038" s="2">
        <v>40392</v>
      </c>
      <c r="B3038" s="1">
        <f t="shared" si="94"/>
        <v>2010</v>
      </c>
      <c r="C3038" s="1">
        <f t="shared" si="95"/>
        <v>3</v>
      </c>
      <c r="D3038">
        <v>2904</v>
      </c>
      <c r="E3038" t="s">
        <v>36</v>
      </c>
      <c r="F3038" s="4">
        <v>625000</v>
      </c>
      <c r="G3038" t="s">
        <v>5</v>
      </c>
      <c r="H3038">
        <v>5</v>
      </c>
      <c r="I3038" s="4">
        <f>IF(E3038="Rhode Island", Table1[[#This Row],[price]]*$L$3, IF(E3038="Massachusetts", Table1[[#This Row],[price]]*$L$2, 1))</f>
        <v>625000</v>
      </c>
    </row>
    <row r="3039" spans="1:9" x14ac:dyDescent="0.25">
      <c r="A3039" s="2">
        <v>40392</v>
      </c>
      <c r="B3039" s="1">
        <f t="shared" si="94"/>
        <v>2010</v>
      </c>
      <c r="C3039" s="1">
        <f t="shared" si="95"/>
        <v>3</v>
      </c>
      <c r="D3039">
        <v>2605</v>
      </c>
      <c r="E3039" t="s">
        <v>37</v>
      </c>
      <c r="F3039" s="4">
        <v>800000</v>
      </c>
      <c r="G3039" t="s">
        <v>5</v>
      </c>
      <c r="H3039">
        <v>3</v>
      </c>
      <c r="I3039" s="4">
        <f>IF(E3039="Rhode Island", Table1[[#This Row],[price]]*$L$3, IF(E3039="Massachusetts", Table1[[#This Row],[price]]*$L$2, 1))</f>
        <v>800000</v>
      </c>
    </row>
    <row r="3040" spans="1:9" x14ac:dyDescent="0.25">
      <c r="A3040" s="2">
        <v>40392</v>
      </c>
      <c r="B3040" s="1">
        <f t="shared" si="94"/>
        <v>2010</v>
      </c>
      <c r="C3040" s="1">
        <f t="shared" si="95"/>
        <v>3</v>
      </c>
      <c r="D3040">
        <v>2603</v>
      </c>
      <c r="E3040" t="s">
        <v>37</v>
      </c>
      <c r="F3040" s="4">
        <v>1310000</v>
      </c>
      <c r="G3040" t="s">
        <v>5</v>
      </c>
      <c r="H3040">
        <v>5</v>
      </c>
      <c r="I3040" s="4">
        <f>IF(E3040="Rhode Island", Table1[[#This Row],[price]]*$L$3, IF(E3040="Massachusetts", Table1[[#This Row],[price]]*$L$2, 1))</f>
        <v>1310000</v>
      </c>
    </row>
    <row r="3041" spans="1:9" x14ac:dyDescent="0.25">
      <c r="A3041" s="2">
        <v>40393</v>
      </c>
      <c r="B3041" s="1">
        <f t="shared" si="94"/>
        <v>2010</v>
      </c>
      <c r="C3041" s="1">
        <f t="shared" si="95"/>
        <v>3</v>
      </c>
      <c r="D3041">
        <v>2614</v>
      </c>
      <c r="E3041" t="s">
        <v>37</v>
      </c>
      <c r="F3041" s="4">
        <v>395000</v>
      </c>
      <c r="G3041" t="s">
        <v>5</v>
      </c>
      <c r="H3041">
        <v>3</v>
      </c>
      <c r="I3041" s="4">
        <f>IF(E3041="Rhode Island", Table1[[#This Row],[price]]*$L$3, IF(E3041="Massachusetts", Table1[[#This Row],[price]]*$L$2, 1))</f>
        <v>395000</v>
      </c>
    </row>
    <row r="3042" spans="1:9" x14ac:dyDescent="0.25">
      <c r="A3042" s="2">
        <v>40393</v>
      </c>
      <c r="B3042" s="1">
        <f t="shared" si="94"/>
        <v>2010</v>
      </c>
      <c r="C3042" s="1">
        <f t="shared" si="95"/>
        <v>3</v>
      </c>
      <c r="D3042">
        <v>2906</v>
      </c>
      <c r="E3042" t="s">
        <v>36</v>
      </c>
      <c r="F3042" s="4">
        <v>416000</v>
      </c>
      <c r="G3042" t="s">
        <v>5</v>
      </c>
      <c r="H3042">
        <v>3</v>
      </c>
      <c r="I3042" s="4">
        <f>IF(E3042="Rhode Island", Table1[[#This Row],[price]]*$L$3, IF(E3042="Massachusetts", Table1[[#This Row],[price]]*$L$2, 1))</f>
        <v>416000</v>
      </c>
    </row>
    <row r="3043" spans="1:9" x14ac:dyDescent="0.25">
      <c r="A3043" s="2">
        <v>40393</v>
      </c>
      <c r="B3043" s="1">
        <f t="shared" si="94"/>
        <v>2010</v>
      </c>
      <c r="C3043" s="1">
        <f t="shared" si="95"/>
        <v>3</v>
      </c>
      <c r="D3043">
        <v>2606</v>
      </c>
      <c r="E3043" t="s">
        <v>37</v>
      </c>
      <c r="F3043" s="4">
        <v>588000</v>
      </c>
      <c r="G3043" t="s">
        <v>5</v>
      </c>
      <c r="H3043">
        <v>3</v>
      </c>
      <c r="I3043" s="4">
        <f>IF(E3043="Rhode Island", Table1[[#This Row],[price]]*$L$3, IF(E3043="Massachusetts", Table1[[#This Row],[price]]*$L$2, 1))</f>
        <v>588000</v>
      </c>
    </row>
    <row r="3044" spans="1:9" x14ac:dyDescent="0.25">
      <c r="A3044" s="2">
        <v>40394</v>
      </c>
      <c r="B3044" s="1">
        <f t="shared" si="94"/>
        <v>2010</v>
      </c>
      <c r="C3044" s="1">
        <f t="shared" si="95"/>
        <v>3</v>
      </c>
      <c r="D3044">
        <v>2905</v>
      </c>
      <c r="E3044" t="s">
        <v>36</v>
      </c>
      <c r="F3044" s="4">
        <v>385000</v>
      </c>
      <c r="G3044" t="s">
        <v>5</v>
      </c>
      <c r="H3044">
        <v>3</v>
      </c>
      <c r="I3044" s="4">
        <f>IF(E3044="Rhode Island", Table1[[#This Row],[price]]*$L$3, IF(E3044="Massachusetts", Table1[[#This Row],[price]]*$L$2, 1))</f>
        <v>385000</v>
      </c>
    </row>
    <row r="3045" spans="1:9" x14ac:dyDescent="0.25">
      <c r="A3045" s="2">
        <v>40394</v>
      </c>
      <c r="B3045" s="1">
        <f t="shared" si="94"/>
        <v>2010</v>
      </c>
      <c r="C3045" s="1">
        <f t="shared" si="95"/>
        <v>3</v>
      </c>
      <c r="D3045">
        <v>2906</v>
      </c>
      <c r="E3045" t="s">
        <v>36</v>
      </c>
      <c r="F3045" s="4">
        <v>415000</v>
      </c>
      <c r="G3045" t="s">
        <v>5</v>
      </c>
      <c r="H3045">
        <v>3</v>
      </c>
      <c r="I3045" s="4">
        <f>IF(E3045="Rhode Island", Table1[[#This Row],[price]]*$L$3, IF(E3045="Massachusetts", Table1[[#This Row],[price]]*$L$2, 1))</f>
        <v>415000</v>
      </c>
    </row>
    <row r="3046" spans="1:9" x14ac:dyDescent="0.25">
      <c r="A3046" s="2">
        <v>40394</v>
      </c>
      <c r="B3046" s="1">
        <f t="shared" si="94"/>
        <v>2010</v>
      </c>
      <c r="C3046" s="1">
        <f t="shared" si="95"/>
        <v>3</v>
      </c>
      <c r="D3046">
        <v>2606</v>
      </c>
      <c r="E3046" t="s">
        <v>37</v>
      </c>
      <c r="F3046" s="4">
        <v>641000</v>
      </c>
      <c r="G3046" t="s">
        <v>5</v>
      </c>
      <c r="H3046">
        <v>3</v>
      </c>
      <c r="I3046" s="4">
        <f>IF(E3046="Rhode Island", Table1[[#This Row],[price]]*$L$3, IF(E3046="Massachusetts", Table1[[#This Row],[price]]*$L$2, 1))</f>
        <v>641000</v>
      </c>
    </row>
    <row r="3047" spans="1:9" x14ac:dyDescent="0.25">
      <c r="A3047" s="2">
        <v>40394</v>
      </c>
      <c r="B3047" s="1">
        <f t="shared" si="94"/>
        <v>2010</v>
      </c>
      <c r="C3047" s="1">
        <f t="shared" si="95"/>
        <v>3</v>
      </c>
      <c r="D3047">
        <v>2603</v>
      </c>
      <c r="E3047" t="s">
        <v>37</v>
      </c>
      <c r="F3047" s="4">
        <v>465000</v>
      </c>
      <c r="G3047" t="s">
        <v>6</v>
      </c>
      <c r="H3047">
        <v>2</v>
      </c>
      <c r="I3047" s="4">
        <f>IF(E3047="Rhode Island", Table1[[#This Row],[price]]*$L$3, IF(E3047="Massachusetts", Table1[[#This Row],[price]]*$L$2, 1))</f>
        <v>465000</v>
      </c>
    </row>
    <row r="3048" spans="1:9" x14ac:dyDescent="0.25">
      <c r="A3048" s="2">
        <v>40395</v>
      </c>
      <c r="B3048" s="1">
        <f t="shared" si="94"/>
        <v>2010</v>
      </c>
      <c r="C3048" s="1">
        <f t="shared" si="95"/>
        <v>3</v>
      </c>
      <c r="D3048">
        <v>2902</v>
      </c>
      <c r="E3048" t="s">
        <v>36</v>
      </c>
      <c r="F3048" s="4">
        <v>360000</v>
      </c>
      <c r="G3048" t="s">
        <v>5</v>
      </c>
      <c r="H3048">
        <v>3</v>
      </c>
      <c r="I3048" s="4">
        <f>IF(E3048="Rhode Island", Table1[[#This Row],[price]]*$L$3, IF(E3048="Massachusetts", Table1[[#This Row],[price]]*$L$2, 1))</f>
        <v>360000</v>
      </c>
    </row>
    <row r="3049" spans="1:9" x14ac:dyDescent="0.25">
      <c r="A3049" s="2">
        <v>40395</v>
      </c>
      <c r="B3049" s="1">
        <f t="shared" si="94"/>
        <v>2010</v>
      </c>
      <c r="C3049" s="1">
        <f t="shared" si="95"/>
        <v>3</v>
      </c>
      <c r="D3049">
        <v>2905</v>
      </c>
      <c r="E3049" t="s">
        <v>36</v>
      </c>
      <c r="F3049" s="4">
        <v>470000</v>
      </c>
      <c r="G3049" t="s">
        <v>5</v>
      </c>
      <c r="H3049">
        <v>3</v>
      </c>
      <c r="I3049" s="4">
        <f>IF(E3049="Rhode Island", Table1[[#This Row],[price]]*$L$3, IF(E3049="Massachusetts", Table1[[#This Row],[price]]*$L$2, 1))</f>
        <v>470000</v>
      </c>
    </row>
    <row r="3050" spans="1:9" x14ac:dyDescent="0.25">
      <c r="A3050" s="2">
        <v>40395</v>
      </c>
      <c r="B3050" s="1">
        <f t="shared" si="94"/>
        <v>2010</v>
      </c>
      <c r="C3050" s="1">
        <f t="shared" si="95"/>
        <v>3</v>
      </c>
      <c r="D3050">
        <v>2602</v>
      </c>
      <c r="E3050" t="s">
        <v>37</v>
      </c>
      <c r="F3050" s="4">
        <v>691999</v>
      </c>
      <c r="G3050" t="s">
        <v>5</v>
      </c>
      <c r="H3050">
        <v>3</v>
      </c>
      <c r="I3050" s="4">
        <f>IF(E3050="Rhode Island", Table1[[#This Row],[price]]*$L$3, IF(E3050="Massachusetts", Table1[[#This Row],[price]]*$L$2, 1))</f>
        <v>691999</v>
      </c>
    </row>
    <row r="3051" spans="1:9" x14ac:dyDescent="0.25">
      <c r="A3051" s="2">
        <v>40395</v>
      </c>
      <c r="B3051" s="1">
        <f t="shared" si="94"/>
        <v>2010</v>
      </c>
      <c r="C3051" s="1">
        <f t="shared" si="95"/>
        <v>3</v>
      </c>
      <c r="D3051">
        <v>2617</v>
      </c>
      <c r="E3051" t="s">
        <v>37</v>
      </c>
      <c r="F3051" s="4">
        <v>320000</v>
      </c>
      <c r="G3051" t="s">
        <v>6</v>
      </c>
      <c r="H3051">
        <v>1</v>
      </c>
      <c r="I3051" s="4">
        <f>IF(E3051="Rhode Island", Table1[[#This Row],[price]]*$L$3, IF(E3051="Massachusetts", Table1[[#This Row],[price]]*$L$2, 1))</f>
        <v>320000</v>
      </c>
    </row>
    <row r="3052" spans="1:9" x14ac:dyDescent="0.25">
      <c r="A3052" s="2">
        <v>40396</v>
      </c>
      <c r="B3052" s="1">
        <f t="shared" si="94"/>
        <v>2010</v>
      </c>
      <c r="C3052" s="1">
        <f t="shared" si="95"/>
        <v>3</v>
      </c>
      <c r="D3052">
        <v>2913</v>
      </c>
      <c r="E3052" t="s">
        <v>36</v>
      </c>
      <c r="F3052" s="4">
        <v>395000</v>
      </c>
      <c r="G3052" t="s">
        <v>5</v>
      </c>
      <c r="H3052">
        <v>3</v>
      </c>
      <c r="I3052" s="4">
        <f>IF(E3052="Rhode Island", Table1[[#This Row],[price]]*$L$3, IF(E3052="Massachusetts", Table1[[#This Row],[price]]*$L$2, 1))</f>
        <v>395000</v>
      </c>
    </row>
    <row r="3053" spans="1:9" x14ac:dyDescent="0.25">
      <c r="A3053" s="2">
        <v>40396</v>
      </c>
      <c r="B3053" s="1">
        <f t="shared" si="94"/>
        <v>2010</v>
      </c>
      <c r="C3053" s="1">
        <f t="shared" si="95"/>
        <v>3</v>
      </c>
      <c r="D3053">
        <v>2914</v>
      </c>
      <c r="E3053" t="s">
        <v>36</v>
      </c>
      <c r="F3053" s="4">
        <v>465000</v>
      </c>
      <c r="G3053" t="s">
        <v>5</v>
      </c>
      <c r="H3053">
        <v>4</v>
      </c>
      <c r="I3053" s="4">
        <f>IF(E3053="Rhode Island", Table1[[#This Row],[price]]*$L$3, IF(E3053="Massachusetts", Table1[[#This Row],[price]]*$L$2, 1))</f>
        <v>465000</v>
      </c>
    </row>
    <row r="3054" spans="1:9" x14ac:dyDescent="0.25">
      <c r="A3054" s="2">
        <v>40396</v>
      </c>
      <c r="B3054" s="1">
        <f t="shared" si="94"/>
        <v>2010</v>
      </c>
      <c r="C3054" s="1">
        <f t="shared" si="95"/>
        <v>3</v>
      </c>
      <c r="D3054">
        <v>2905</v>
      </c>
      <c r="E3054" t="s">
        <v>36</v>
      </c>
      <c r="F3054" s="4">
        <v>465000</v>
      </c>
      <c r="G3054" t="s">
        <v>5</v>
      </c>
      <c r="H3054">
        <v>3</v>
      </c>
      <c r="I3054" s="4">
        <f>IF(E3054="Rhode Island", Table1[[#This Row],[price]]*$L$3, IF(E3054="Massachusetts", Table1[[#This Row],[price]]*$L$2, 1))</f>
        <v>465000</v>
      </c>
    </row>
    <row r="3055" spans="1:9" x14ac:dyDescent="0.25">
      <c r="A3055" s="2">
        <v>40396</v>
      </c>
      <c r="B3055" s="1">
        <f t="shared" si="94"/>
        <v>2010</v>
      </c>
      <c r="C3055" s="1">
        <f t="shared" si="95"/>
        <v>3</v>
      </c>
      <c r="D3055">
        <v>2912</v>
      </c>
      <c r="E3055" t="s">
        <v>36</v>
      </c>
      <c r="F3055" s="4">
        <v>532000</v>
      </c>
      <c r="G3055" t="s">
        <v>5</v>
      </c>
      <c r="H3055">
        <v>4</v>
      </c>
      <c r="I3055" s="4">
        <f>IF(E3055="Rhode Island", Table1[[#This Row],[price]]*$L$3, IF(E3055="Massachusetts", Table1[[#This Row],[price]]*$L$2, 1))</f>
        <v>532000</v>
      </c>
    </row>
    <row r="3056" spans="1:9" x14ac:dyDescent="0.25">
      <c r="A3056" s="2">
        <v>40396</v>
      </c>
      <c r="B3056" s="1">
        <f t="shared" si="94"/>
        <v>2010</v>
      </c>
      <c r="C3056" s="1">
        <f t="shared" si="95"/>
        <v>3</v>
      </c>
      <c r="D3056">
        <v>2611</v>
      </c>
      <c r="E3056" t="s">
        <v>37</v>
      </c>
      <c r="F3056" s="4">
        <v>640000</v>
      </c>
      <c r="G3056" t="s">
        <v>5</v>
      </c>
      <c r="H3056">
        <v>4</v>
      </c>
      <c r="I3056" s="4">
        <f>IF(E3056="Rhode Island", Table1[[#This Row],[price]]*$L$3, IF(E3056="Massachusetts", Table1[[#This Row],[price]]*$L$2, 1))</f>
        <v>640000</v>
      </c>
    </row>
    <row r="3057" spans="1:9" x14ac:dyDescent="0.25">
      <c r="A3057" s="2">
        <v>40397</v>
      </c>
      <c r="B3057" s="1">
        <f t="shared" si="94"/>
        <v>2010</v>
      </c>
      <c r="C3057" s="1">
        <f t="shared" si="95"/>
        <v>3</v>
      </c>
      <c r="D3057">
        <v>2615</v>
      </c>
      <c r="E3057" t="s">
        <v>37</v>
      </c>
      <c r="F3057" s="4">
        <v>357500</v>
      </c>
      <c r="G3057" t="s">
        <v>5</v>
      </c>
      <c r="H3057">
        <v>4</v>
      </c>
      <c r="I3057" s="4">
        <f>IF(E3057="Rhode Island", Table1[[#This Row],[price]]*$L$3, IF(E3057="Massachusetts", Table1[[#This Row],[price]]*$L$2, 1))</f>
        <v>357500</v>
      </c>
    </row>
    <row r="3058" spans="1:9" x14ac:dyDescent="0.25">
      <c r="A3058" s="2">
        <v>40397</v>
      </c>
      <c r="B3058" s="1">
        <f t="shared" si="94"/>
        <v>2010</v>
      </c>
      <c r="C3058" s="1">
        <f t="shared" si="95"/>
        <v>3</v>
      </c>
      <c r="D3058">
        <v>2604</v>
      </c>
      <c r="E3058" t="s">
        <v>37</v>
      </c>
      <c r="F3058" s="4">
        <v>661000</v>
      </c>
      <c r="G3058" t="s">
        <v>5</v>
      </c>
      <c r="H3058">
        <v>3</v>
      </c>
      <c r="I3058" s="4">
        <f>IF(E3058="Rhode Island", Table1[[#This Row],[price]]*$L$3, IF(E3058="Massachusetts", Table1[[#This Row],[price]]*$L$2, 1))</f>
        <v>661000</v>
      </c>
    </row>
    <row r="3059" spans="1:9" x14ac:dyDescent="0.25">
      <c r="A3059" s="2">
        <v>40399</v>
      </c>
      <c r="B3059" s="1">
        <f t="shared" si="94"/>
        <v>2010</v>
      </c>
      <c r="C3059" s="1">
        <f t="shared" si="95"/>
        <v>3</v>
      </c>
      <c r="D3059">
        <v>2905</v>
      </c>
      <c r="E3059" t="s">
        <v>36</v>
      </c>
      <c r="F3059" s="4">
        <v>357000</v>
      </c>
      <c r="G3059" t="s">
        <v>5</v>
      </c>
      <c r="H3059">
        <v>3</v>
      </c>
      <c r="I3059" s="4">
        <f>IF(E3059="Rhode Island", Table1[[#This Row],[price]]*$L$3, IF(E3059="Massachusetts", Table1[[#This Row],[price]]*$L$2, 1))</f>
        <v>357000</v>
      </c>
    </row>
    <row r="3060" spans="1:9" x14ac:dyDescent="0.25">
      <c r="A3060" s="2">
        <v>40399</v>
      </c>
      <c r="B3060" s="1">
        <f t="shared" si="94"/>
        <v>2010</v>
      </c>
      <c r="C3060" s="1">
        <f t="shared" si="95"/>
        <v>3</v>
      </c>
      <c r="D3060">
        <v>2615</v>
      </c>
      <c r="E3060" t="s">
        <v>37</v>
      </c>
      <c r="F3060" s="4">
        <v>525000</v>
      </c>
      <c r="G3060" t="s">
        <v>5</v>
      </c>
      <c r="H3060">
        <v>4</v>
      </c>
      <c r="I3060" s="4">
        <f>IF(E3060="Rhode Island", Table1[[#This Row],[price]]*$L$3, IF(E3060="Massachusetts", Table1[[#This Row],[price]]*$L$2, 1))</f>
        <v>525000</v>
      </c>
    </row>
    <row r="3061" spans="1:9" x14ac:dyDescent="0.25">
      <c r="A3061" s="2">
        <v>40399</v>
      </c>
      <c r="B3061" s="1">
        <f t="shared" si="94"/>
        <v>2010</v>
      </c>
      <c r="C3061" s="1">
        <f t="shared" si="95"/>
        <v>3</v>
      </c>
      <c r="D3061">
        <v>2617</v>
      </c>
      <c r="E3061" t="s">
        <v>37</v>
      </c>
      <c r="F3061" s="4">
        <v>592000</v>
      </c>
      <c r="G3061" t="s">
        <v>5</v>
      </c>
      <c r="H3061">
        <v>4</v>
      </c>
      <c r="I3061" s="4">
        <f>IF(E3061="Rhode Island", Table1[[#This Row],[price]]*$L$3, IF(E3061="Massachusetts", Table1[[#This Row],[price]]*$L$2, 1))</f>
        <v>592000</v>
      </c>
    </row>
    <row r="3062" spans="1:9" x14ac:dyDescent="0.25">
      <c r="A3062" s="2">
        <v>40399</v>
      </c>
      <c r="B3062" s="1">
        <f t="shared" si="94"/>
        <v>2010</v>
      </c>
      <c r="C3062" s="1">
        <f t="shared" si="95"/>
        <v>3</v>
      </c>
      <c r="D3062">
        <v>2602</v>
      </c>
      <c r="E3062" t="s">
        <v>37</v>
      </c>
      <c r="F3062" s="4">
        <v>867000</v>
      </c>
      <c r="G3062" t="s">
        <v>5</v>
      </c>
      <c r="H3062">
        <v>4</v>
      </c>
      <c r="I3062" s="4">
        <f>IF(E3062="Rhode Island", Table1[[#This Row],[price]]*$L$3, IF(E3062="Massachusetts", Table1[[#This Row],[price]]*$L$2, 1))</f>
        <v>867000</v>
      </c>
    </row>
    <row r="3063" spans="1:9" x14ac:dyDescent="0.25">
      <c r="A3063" s="2">
        <v>40399</v>
      </c>
      <c r="B3063" s="1">
        <f t="shared" si="94"/>
        <v>2010</v>
      </c>
      <c r="C3063" s="1">
        <f t="shared" si="95"/>
        <v>3</v>
      </c>
      <c r="D3063">
        <v>2900</v>
      </c>
      <c r="E3063" t="s">
        <v>37</v>
      </c>
      <c r="F3063" s="4">
        <v>470000</v>
      </c>
      <c r="G3063" t="s">
        <v>6</v>
      </c>
      <c r="H3063">
        <v>3</v>
      </c>
      <c r="I3063" s="4">
        <f>IF(E3063="Rhode Island", Table1[[#This Row],[price]]*$L$3, IF(E3063="Massachusetts", Table1[[#This Row],[price]]*$L$2, 1))</f>
        <v>470000</v>
      </c>
    </row>
    <row r="3064" spans="1:9" x14ac:dyDescent="0.25">
      <c r="A3064" s="2">
        <v>40400</v>
      </c>
      <c r="B3064" s="1">
        <f t="shared" si="94"/>
        <v>2010</v>
      </c>
      <c r="C3064" s="1">
        <f t="shared" si="95"/>
        <v>3</v>
      </c>
      <c r="D3064">
        <v>2615</v>
      </c>
      <c r="E3064" t="s">
        <v>37</v>
      </c>
      <c r="F3064" s="4">
        <v>410000</v>
      </c>
      <c r="G3064" t="s">
        <v>5</v>
      </c>
      <c r="H3064">
        <v>3</v>
      </c>
      <c r="I3064" s="4">
        <f>IF(E3064="Rhode Island", Table1[[#This Row],[price]]*$L$3, IF(E3064="Massachusetts", Table1[[#This Row],[price]]*$L$2, 1))</f>
        <v>410000</v>
      </c>
    </row>
    <row r="3065" spans="1:9" x14ac:dyDescent="0.25">
      <c r="A3065" s="2">
        <v>40400</v>
      </c>
      <c r="B3065" s="1">
        <f t="shared" si="94"/>
        <v>2010</v>
      </c>
      <c r="C3065" s="1">
        <f t="shared" si="95"/>
        <v>3</v>
      </c>
      <c r="D3065">
        <v>2615</v>
      </c>
      <c r="E3065" t="s">
        <v>37</v>
      </c>
      <c r="F3065" s="4">
        <v>417000</v>
      </c>
      <c r="G3065" t="s">
        <v>5</v>
      </c>
      <c r="H3065">
        <v>3</v>
      </c>
      <c r="I3065" s="4">
        <f>IF(E3065="Rhode Island", Table1[[#This Row],[price]]*$L$3, IF(E3065="Massachusetts", Table1[[#This Row],[price]]*$L$2, 1))</f>
        <v>417000</v>
      </c>
    </row>
    <row r="3066" spans="1:9" x14ac:dyDescent="0.25">
      <c r="A3066" s="2">
        <v>40400</v>
      </c>
      <c r="B3066" s="1">
        <f t="shared" si="94"/>
        <v>2010</v>
      </c>
      <c r="C3066" s="1">
        <f t="shared" si="95"/>
        <v>3</v>
      </c>
      <c r="D3066">
        <v>2906</v>
      </c>
      <c r="E3066" t="s">
        <v>36</v>
      </c>
      <c r="F3066" s="4">
        <v>549000</v>
      </c>
      <c r="G3066" t="s">
        <v>5</v>
      </c>
      <c r="H3066">
        <v>4</v>
      </c>
      <c r="I3066" s="4">
        <f>IF(E3066="Rhode Island", Table1[[#This Row],[price]]*$L$3, IF(E3066="Massachusetts", Table1[[#This Row],[price]]*$L$2, 1))</f>
        <v>549000</v>
      </c>
    </row>
    <row r="3067" spans="1:9" x14ac:dyDescent="0.25">
      <c r="A3067" s="2">
        <v>40400</v>
      </c>
      <c r="B3067" s="1">
        <f t="shared" si="94"/>
        <v>2010</v>
      </c>
      <c r="C3067" s="1">
        <f t="shared" si="95"/>
        <v>3</v>
      </c>
      <c r="D3067">
        <v>2611</v>
      </c>
      <c r="E3067" t="s">
        <v>37</v>
      </c>
      <c r="F3067" s="4">
        <v>730000</v>
      </c>
      <c r="G3067" t="s">
        <v>5</v>
      </c>
      <c r="H3067">
        <v>3</v>
      </c>
      <c r="I3067" s="4">
        <f>IF(E3067="Rhode Island", Table1[[#This Row],[price]]*$L$3, IF(E3067="Massachusetts", Table1[[#This Row],[price]]*$L$2, 1))</f>
        <v>730000</v>
      </c>
    </row>
    <row r="3068" spans="1:9" x14ac:dyDescent="0.25">
      <c r="A3068" s="2">
        <v>40401</v>
      </c>
      <c r="B3068" s="1">
        <f t="shared" si="94"/>
        <v>2010</v>
      </c>
      <c r="C3068" s="1">
        <f t="shared" si="95"/>
        <v>3</v>
      </c>
      <c r="D3068">
        <v>2914</v>
      </c>
      <c r="E3068" t="s">
        <v>36</v>
      </c>
      <c r="F3068" s="4">
        <v>562500</v>
      </c>
      <c r="G3068" t="s">
        <v>5</v>
      </c>
      <c r="H3068">
        <v>4</v>
      </c>
      <c r="I3068" s="4">
        <f>IF(E3068="Rhode Island", Table1[[#This Row],[price]]*$L$3, IF(E3068="Massachusetts", Table1[[#This Row],[price]]*$L$2, 1))</f>
        <v>562500</v>
      </c>
    </row>
    <row r="3069" spans="1:9" x14ac:dyDescent="0.25">
      <c r="A3069" s="2">
        <v>40401</v>
      </c>
      <c r="B3069" s="1">
        <f t="shared" si="94"/>
        <v>2010</v>
      </c>
      <c r="C3069" s="1">
        <f t="shared" si="95"/>
        <v>3</v>
      </c>
      <c r="D3069">
        <v>2602</v>
      </c>
      <c r="E3069" t="s">
        <v>37</v>
      </c>
      <c r="F3069" s="4">
        <v>695000</v>
      </c>
      <c r="G3069" t="s">
        <v>5</v>
      </c>
      <c r="H3069">
        <v>3</v>
      </c>
      <c r="I3069" s="4">
        <f>IF(E3069="Rhode Island", Table1[[#This Row],[price]]*$L$3, IF(E3069="Massachusetts", Table1[[#This Row],[price]]*$L$2, 1))</f>
        <v>695000</v>
      </c>
    </row>
    <row r="3070" spans="1:9" x14ac:dyDescent="0.25">
      <c r="A3070" s="2">
        <v>40401</v>
      </c>
      <c r="B3070" s="1">
        <f t="shared" si="94"/>
        <v>2010</v>
      </c>
      <c r="C3070" s="1">
        <f t="shared" si="95"/>
        <v>3</v>
      </c>
      <c r="D3070">
        <v>2602</v>
      </c>
      <c r="E3070" t="s">
        <v>37</v>
      </c>
      <c r="F3070" s="4">
        <v>900000</v>
      </c>
      <c r="G3070" t="s">
        <v>5</v>
      </c>
      <c r="H3070">
        <v>3</v>
      </c>
      <c r="I3070" s="4">
        <f>IF(E3070="Rhode Island", Table1[[#This Row],[price]]*$L$3, IF(E3070="Massachusetts", Table1[[#This Row],[price]]*$L$2, 1))</f>
        <v>900000</v>
      </c>
    </row>
    <row r="3071" spans="1:9" x14ac:dyDescent="0.25">
      <c r="A3071" s="2">
        <v>40402</v>
      </c>
      <c r="B3071" s="1">
        <f t="shared" si="94"/>
        <v>2010</v>
      </c>
      <c r="C3071" s="1">
        <f t="shared" si="95"/>
        <v>3</v>
      </c>
      <c r="D3071">
        <v>2615</v>
      </c>
      <c r="E3071" t="s">
        <v>37</v>
      </c>
      <c r="F3071" s="4">
        <v>460000</v>
      </c>
      <c r="G3071" t="s">
        <v>5</v>
      </c>
      <c r="H3071">
        <v>3</v>
      </c>
      <c r="I3071" s="4">
        <f>IF(E3071="Rhode Island", Table1[[#This Row],[price]]*$L$3, IF(E3071="Massachusetts", Table1[[#This Row],[price]]*$L$2, 1))</f>
        <v>460000</v>
      </c>
    </row>
    <row r="3072" spans="1:9" x14ac:dyDescent="0.25">
      <c r="A3072" s="2">
        <v>40402</v>
      </c>
      <c r="B3072" s="1">
        <f t="shared" si="94"/>
        <v>2010</v>
      </c>
      <c r="C3072" s="1">
        <f t="shared" si="95"/>
        <v>3</v>
      </c>
      <c r="D3072">
        <v>2905</v>
      </c>
      <c r="E3072" t="s">
        <v>36</v>
      </c>
      <c r="F3072" s="4">
        <v>485000</v>
      </c>
      <c r="G3072" t="s">
        <v>5</v>
      </c>
      <c r="H3072">
        <v>4</v>
      </c>
      <c r="I3072" s="4">
        <f>IF(E3072="Rhode Island", Table1[[#This Row],[price]]*$L$3, IF(E3072="Massachusetts", Table1[[#This Row],[price]]*$L$2, 1))</f>
        <v>485000</v>
      </c>
    </row>
    <row r="3073" spans="1:9" x14ac:dyDescent="0.25">
      <c r="A3073" s="2">
        <v>40402</v>
      </c>
      <c r="B3073" s="1">
        <f t="shared" si="94"/>
        <v>2010</v>
      </c>
      <c r="C3073" s="1">
        <f t="shared" si="95"/>
        <v>3</v>
      </c>
      <c r="D3073">
        <v>2904</v>
      </c>
      <c r="E3073" t="s">
        <v>36</v>
      </c>
      <c r="F3073" s="4">
        <v>547000</v>
      </c>
      <c r="G3073" t="s">
        <v>5</v>
      </c>
      <c r="H3073">
        <v>4</v>
      </c>
      <c r="I3073" s="4">
        <f>IF(E3073="Rhode Island", Table1[[#This Row],[price]]*$L$3, IF(E3073="Massachusetts", Table1[[#This Row],[price]]*$L$2, 1))</f>
        <v>547000</v>
      </c>
    </row>
    <row r="3074" spans="1:9" x14ac:dyDescent="0.25">
      <c r="A3074" s="2">
        <v>40402</v>
      </c>
      <c r="B3074" s="1">
        <f t="shared" ref="B3074:B3137" si="96">YEAR(A3074)</f>
        <v>2010</v>
      </c>
      <c r="C3074" s="1">
        <f t="shared" ref="C3074:C3137" si="97">ROUNDUP(MONTH(A3074)/3,0)</f>
        <v>3</v>
      </c>
      <c r="D3074">
        <v>2614</v>
      </c>
      <c r="E3074" t="s">
        <v>37</v>
      </c>
      <c r="F3074" s="4">
        <v>810000</v>
      </c>
      <c r="G3074" t="s">
        <v>5</v>
      </c>
      <c r="H3074">
        <v>4</v>
      </c>
      <c r="I3074" s="4">
        <f>IF(E3074="Rhode Island", Table1[[#This Row],[price]]*$L$3, IF(E3074="Massachusetts", Table1[[#This Row],[price]]*$L$2, 1))</f>
        <v>810000</v>
      </c>
    </row>
    <row r="3075" spans="1:9" x14ac:dyDescent="0.25">
      <c r="A3075" s="2">
        <v>40402</v>
      </c>
      <c r="B3075" s="1">
        <f t="shared" si="96"/>
        <v>2010</v>
      </c>
      <c r="C3075" s="1">
        <f t="shared" si="97"/>
        <v>3</v>
      </c>
      <c r="D3075">
        <v>2602</v>
      </c>
      <c r="E3075" t="s">
        <v>37</v>
      </c>
      <c r="F3075" s="4">
        <v>243000</v>
      </c>
      <c r="G3075" t="s">
        <v>6</v>
      </c>
      <c r="H3075">
        <v>1</v>
      </c>
      <c r="I3075" s="4">
        <f>IF(E3075="Rhode Island", Table1[[#This Row],[price]]*$L$3, IF(E3075="Massachusetts", Table1[[#This Row],[price]]*$L$2, 1))</f>
        <v>243000</v>
      </c>
    </row>
    <row r="3076" spans="1:9" x14ac:dyDescent="0.25">
      <c r="A3076" s="2">
        <v>40402</v>
      </c>
      <c r="B3076" s="1">
        <f t="shared" si="96"/>
        <v>2010</v>
      </c>
      <c r="C3076" s="1">
        <f t="shared" si="97"/>
        <v>3</v>
      </c>
      <c r="D3076">
        <v>2612</v>
      </c>
      <c r="E3076" t="s">
        <v>37</v>
      </c>
      <c r="F3076" s="4">
        <v>495000</v>
      </c>
      <c r="G3076" t="s">
        <v>6</v>
      </c>
      <c r="H3076">
        <v>2</v>
      </c>
      <c r="I3076" s="4">
        <f>IF(E3076="Rhode Island", Table1[[#This Row],[price]]*$L$3, IF(E3076="Massachusetts", Table1[[#This Row],[price]]*$L$2, 1))</f>
        <v>495000</v>
      </c>
    </row>
    <row r="3077" spans="1:9" x14ac:dyDescent="0.25">
      <c r="A3077" s="2">
        <v>40403</v>
      </c>
      <c r="B3077" s="1">
        <f t="shared" si="96"/>
        <v>2010</v>
      </c>
      <c r="C3077" s="1">
        <f t="shared" si="97"/>
        <v>3</v>
      </c>
      <c r="D3077">
        <v>2615</v>
      </c>
      <c r="E3077" t="s">
        <v>37</v>
      </c>
      <c r="F3077" s="4">
        <v>539000</v>
      </c>
      <c r="G3077" t="s">
        <v>5</v>
      </c>
      <c r="H3077">
        <v>3</v>
      </c>
      <c r="I3077" s="4">
        <f>IF(E3077="Rhode Island", Table1[[#This Row],[price]]*$L$3, IF(E3077="Massachusetts", Table1[[#This Row],[price]]*$L$2, 1))</f>
        <v>539000</v>
      </c>
    </row>
    <row r="3078" spans="1:9" x14ac:dyDescent="0.25">
      <c r="A3078" s="2">
        <v>40403</v>
      </c>
      <c r="B3078" s="1">
        <f t="shared" si="96"/>
        <v>2010</v>
      </c>
      <c r="C3078" s="1">
        <f t="shared" si="97"/>
        <v>3</v>
      </c>
      <c r="D3078">
        <v>2602</v>
      </c>
      <c r="E3078" t="s">
        <v>37</v>
      </c>
      <c r="F3078" s="4">
        <v>550000</v>
      </c>
      <c r="G3078" t="s">
        <v>5</v>
      </c>
      <c r="H3078">
        <v>2</v>
      </c>
      <c r="I3078" s="4">
        <f>IF(E3078="Rhode Island", Table1[[#This Row],[price]]*$L$3, IF(E3078="Massachusetts", Table1[[#This Row],[price]]*$L$2, 1))</f>
        <v>550000</v>
      </c>
    </row>
    <row r="3079" spans="1:9" x14ac:dyDescent="0.25">
      <c r="A3079" s="2">
        <v>40403</v>
      </c>
      <c r="B3079" s="1">
        <f t="shared" si="96"/>
        <v>2010</v>
      </c>
      <c r="C3079" s="1">
        <f t="shared" si="97"/>
        <v>3</v>
      </c>
      <c r="D3079">
        <v>2605</v>
      </c>
      <c r="E3079" t="s">
        <v>37</v>
      </c>
      <c r="F3079" s="4">
        <v>662500</v>
      </c>
      <c r="G3079" t="s">
        <v>5</v>
      </c>
      <c r="H3079">
        <v>4</v>
      </c>
      <c r="I3079" s="4">
        <f>IF(E3079="Rhode Island", Table1[[#This Row],[price]]*$L$3, IF(E3079="Massachusetts", Table1[[#This Row],[price]]*$L$2, 1))</f>
        <v>662500</v>
      </c>
    </row>
    <row r="3080" spans="1:9" x14ac:dyDescent="0.25">
      <c r="A3080" s="2">
        <v>40403</v>
      </c>
      <c r="B3080" s="1">
        <f t="shared" si="96"/>
        <v>2010</v>
      </c>
      <c r="C3080" s="1">
        <f t="shared" si="97"/>
        <v>3</v>
      </c>
      <c r="D3080">
        <v>2606</v>
      </c>
      <c r="E3080" t="s">
        <v>37</v>
      </c>
      <c r="F3080" s="4">
        <v>285000</v>
      </c>
      <c r="G3080" t="s">
        <v>6</v>
      </c>
      <c r="H3080">
        <v>1</v>
      </c>
      <c r="I3080" s="4">
        <f>IF(E3080="Rhode Island", Table1[[#This Row],[price]]*$L$3, IF(E3080="Massachusetts", Table1[[#This Row],[price]]*$L$2, 1))</f>
        <v>285000</v>
      </c>
    </row>
    <row r="3081" spans="1:9" x14ac:dyDescent="0.25">
      <c r="A3081" s="2">
        <v>40403</v>
      </c>
      <c r="B3081" s="1">
        <f t="shared" si="96"/>
        <v>2010</v>
      </c>
      <c r="C3081" s="1">
        <f t="shared" si="97"/>
        <v>3</v>
      </c>
      <c r="D3081">
        <v>2617</v>
      </c>
      <c r="E3081" t="s">
        <v>37</v>
      </c>
      <c r="F3081" s="4">
        <v>495000</v>
      </c>
      <c r="G3081" t="s">
        <v>6</v>
      </c>
      <c r="H3081">
        <v>3</v>
      </c>
      <c r="I3081" s="4">
        <f>IF(E3081="Rhode Island", Table1[[#This Row],[price]]*$L$3, IF(E3081="Massachusetts", Table1[[#This Row],[price]]*$L$2, 1))</f>
        <v>495000</v>
      </c>
    </row>
    <row r="3082" spans="1:9" x14ac:dyDescent="0.25">
      <c r="A3082" s="2">
        <v>40404</v>
      </c>
      <c r="B3082" s="1">
        <f t="shared" si="96"/>
        <v>2010</v>
      </c>
      <c r="C3082" s="1">
        <f t="shared" si="97"/>
        <v>3</v>
      </c>
      <c r="D3082">
        <v>2614</v>
      </c>
      <c r="E3082" t="s">
        <v>37</v>
      </c>
      <c r="F3082" s="4">
        <v>535000</v>
      </c>
      <c r="G3082" t="s">
        <v>5</v>
      </c>
      <c r="H3082">
        <v>4</v>
      </c>
      <c r="I3082" s="4">
        <f>IF(E3082="Rhode Island", Table1[[#This Row],[price]]*$L$3, IF(E3082="Massachusetts", Table1[[#This Row],[price]]*$L$2, 1))</f>
        <v>535000</v>
      </c>
    </row>
    <row r="3083" spans="1:9" x14ac:dyDescent="0.25">
      <c r="A3083" s="2">
        <v>40404</v>
      </c>
      <c r="B3083" s="1">
        <f t="shared" si="96"/>
        <v>2010</v>
      </c>
      <c r="C3083" s="1">
        <f t="shared" si="97"/>
        <v>3</v>
      </c>
      <c r="D3083">
        <v>2607</v>
      </c>
      <c r="E3083" t="s">
        <v>37</v>
      </c>
      <c r="F3083" s="4">
        <v>567500</v>
      </c>
      <c r="G3083" t="s">
        <v>5</v>
      </c>
      <c r="H3083">
        <v>3</v>
      </c>
      <c r="I3083" s="4">
        <f>IF(E3083="Rhode Island", Table1[[#This Row],[price]]*$L$3, IF(E3083="Massachusetts", Table1[[#This Row],[price]]*$L$2, 1))</f>
        <v>567500</v>
      </c>
    </row>
    <row r="3084" spans="1:9" x14ac:dyDescent="0.25">
      <c r="A3084" s="2">
        <v>40404</v>
      </c>
      <c r="B3084" s="1">
        <f t="shared" si="96"/>
        <v>2010</v>
      </c>
      <c r="C3084" s="1">
        <f t="shared" si="97"/>
        <v>3</v>
      </c>
      <c r="D3084">
        <v>2604</v>
      </c>
      <c r="E3084" t="s">
        <v>37</v>
      </c>
      <c r="F3084" s="4">
        <v>600000</v>
      </c>
      <c r="G3084" t="s">
        <v>5</v>
      </c>
      <c r="H3084">
        <v>3</v>
      </c>
      <c r="I3084" s="4">
        <f>IF(E3084="Rhode Island", Table1[[#This Row],[price]]*$L$3, IF(E3084="Massachusetts", Table1[[#This Row],[price]]*$L$2, 1))</f>
        <v>600000</v>
      </c>
    </row>
    <row r="3085" spans="1:9" x14ac:dyDescent="0.25">
      <c r="A3085" s="2">
        <v>40404</v>
      </c>
      <c r="B3085" s="1">
        <f t="shared" si="96"/>
        <v>2010</v>
      </c>
      <c r="C3085" s="1">
        <f t="shared" si="97"/>
        <v>3</v>
      </c>
      <c r="D3085">
        <v>2904</v>
      </c>
      <c r="E3085" t="s">
        <v>36</v>
      </c>
      <c r="F3085" s="4">
        <v>820000</v>
      </c>
      <c r="G3085" t="s">
        <v>5</v>
      </c>
      <c r="H3085">
        <v>4</v>
      </c>
      <c r="I3085" s="4">
        <f>IF(E3085="Rhode Island", Table1[[#This Row],[price]]*$L$3, IF(E3085="Massachusetts", Table1[[#This Row],[price]]*$L$2, 1))</f>
        <v>820000</v>
      </c>
    </row>
    <row r="3086" spans="1:9" x14ac:dyDescent="0.25">
      <c r="A3086" s="2">
        <v>40404</v>
      </c>
      <c r="B3086" s="1">
        <f t="shared" si="96"/>
        <v>2010</v>
      </c>
      <c r="C3086" s="1">
        <f t="shared" si="97"/>
        <v>3</v>
      </c>
      <c r="D3086">
        <v>2600</v>
      </c>
      <c r="E3086" t="s">
        <v>37</v>
      </c>
      <c r="F3086" s="4">
        <v>1100000</v>
      </c>
      <c r="G3086" t="s">
        <v>5</v>
      </c>
      <c r="H3086">
        <v>4</v>
      </c>
      <c r="I3086" s="4">
        <f>IF(E3086="Rhode Island", Table1[[#This Row],[price]]*$L$3, IF(E3086="Massachusetts", Table1[[#This Row],[price]]*$L$2, 1))</f>
        <v>1100000</v>
      </c>
    </row>
    <row r="3087" spans="1:9" x14ac:dyDescent="0.25">
      <c r="A3087" s="2">
        <v>40406</v>
      </c>
      <c r="B3087" s="1">
        <f t="shared" si="96"/>
        <v>2010</v>
      </c>
      <c r="C3087" s="1">
        <f t="shared" si="97"/>
        <v>3</v>
      </c>
      <c r="D3087">
        <v>2906</v>
      </c>
      <c r="E3087" t="s">
        <v>36</v>
      </c>
      <c r="F3087" s="4">
        <v>500000</v>
      </c>
      <c r="G3087" t="s">
        <v>5</v>
      </c>
      <c r="H3087">
        <v>4</v>
      </c>
      <c r="I3087" s="4">
        <f>IF(E3087="Rhode Island", Table1[[#This Row],[price]]*$L$3, IF(E3087="Massachusetts", Table1[[#This Row],[price]]*$L$2, 1))</f>
        <v>500000</v>
      </c>
    </row>
    <row r="3088" spans="1:9" x14ac:dyDescent="0.25">
      <c r="A3088" s="2">
        <v>40406</v>
      </c>
      <c r="B3088" s="1">
        <f t="shared" si="96"/>
        <v>2010</v>
      </c>
      <c r="C3088" s="1">
        <f t="shared" si="97"/>
        <v>3</v>
      </c>
      <c r="D3088">
        <v>2906</v>
      </c>
      <c r="E3088" t="s">
        <v>36</v>
      </c>
      <c r="F3088" s="4">
        <v>610000</v>
      </c>
      <c r="G3088" t="s">
        <v>5</v>
      </c>
      <c r="H3088">
        <v>4</v>
      </c>
      <c r="I3088" s="4">
        <f>IF(E3088="Rhode Island", Table1[[#This Row],[price]]*$L$3, IF(E3088="Massachusetts", Table1[[#This Row],[price]]*$L$2, 1))</f>
        <v>610000</v>
      </c>
    </row>
    <row r="3089" spans="1:9" x14ac:dyDescent="0.25">
      <c r="A3089" s="2">
        <v>40406</v>
      </c>
      <c r="B3089" s="1">
        <f t="shared" si="96"/>
        <v>2010</v>
      </c>
      <c r="C3089" s="1">
        <f t="shared" si="97"/>
        <v>3</v>
      </c>
      <c r="D3089">
        <v>2904</v>
      </c>
      <c r="E3089" t="s">
        <v>36</v>
      </c>
      <c r="F3089" s="4">
        <v>620000</v>
      </c>
      <c r="G3089" t="s">
        <v>5</v>
      </c>
      <c r="H3089">
        <v>4</v>
      </c>
      <c r="I3089" s="4">
        <f>IF(E3089="Rhode Island", Table1[[#This Row],[price]]*$L$3, IF(E3089="Massachusetts", Table1[[#This Row],[price]]*$L$2, 1))</f>
        <v>620000</v>
      </c>
    </row>
    <row r="3090" spans="1:9" x14ac:dyDescent="0.25">
      <c r="A3090" s="2">
        <v>40406</v>
      </c>
      <c r="B3090" s="1">
        <f t="shared" si="96"/>
        <v>2010</v>
      </c>
      <c r="C3090" s="1">
        <f t="shared" si="97"/>
        <v>3</v>
      </c>
      <c r="D3090">
        <v>2906</v>
      </c>
      <c r="E3090" t="s">
        <v>36</v>
      </c>
      <c r="F3090" s="4">
        <v>760000</v>
      </c>
      <c r="G3090" t="s">
        <v>5</v>
      </c>
      <c r="H3090">
        <v>5</v>
      </c>
      <c r="I3090" s="4">
        <f>IF(E3090="Rhode Island", Table1[[#This Row],[price]]*$L$3, IF(E3090="Massachusetts", Table1[[#This Row],[price]]*$L$2, 1))</f>
        <v>760000</v>
      </c>
    </row>
    <row r="3091" spans="1:9" x14ac:dyDescent="0.25">
      <c r="A3091" s="2">
        <v>40406</v>
      </c>
      <c r="B3091" s="1">
        <f t="shared" si="96"/>
        <v>2010</v>
      </c>
      <c r="C3091" s="1">
        <f t="shared" si="97"/>
        <v>3</v>
      </c>
      <c r="D3091">
        <v>2614</v>
      </c>
      <c r="E3091" t="s">
        <v>37</v>
      </c>
      <c r="F3091" s="4">
        <v>880000</v>
      </c>
      <c r="G3091" t="s">
        <v>5</v>
      </c>
      <c r="H3091">
        <v>4</v>
      </c>
      <c r="I3091" s="4">
        <f>IF(E3091="Rhode Island", Table1[[#This Row],[price]]*$L$3, IF(E3091="Massachusetts", Table1[[#This Row],[price]]*$L$2, 1))</f>
        <v>880000</v>
      </c>
    </row>
    <row r="3092" spans="1:9" x14ac:dyDescent="0.25">
      <c r="A3092" s="2">
        <v>40406</v>
      </c>
      <c r="B3092" s="1">
        <f t="shared" si="96"/>
        <v>2010</v>
      </c>
      <c r="C3092" s="1">
        <f t="shared" si="97"/>
        <v>3</v>
      </c>
      <c r="D3092">
        <v>2612</v>
      </c>
      <c r="E3092" t="s">
        <v>37</v>
      </c>
      <c r="F3092" s="4">
        <v>531000</v>
      </c>
      <c r="G3092" t="s">
        <v>6</v>
      </c>
      <c r="H3092">
        <v>2</v>
      </c>
      <c r="I3092" s="4">
        <f>IF(E3092="Rhode Island", Table1[[#This Row],[price]]*$L$3, IF(E3092="Massachusetts", Table1[[#This Row],[price]]*$L$2, 1))</f>
        <v>531000</v>
      </c>
    </row>
    <row r="3093" spans="1:9" x14ac:dyDescent="0.25">
      <c r="A3093" s="2">
        <v>40407</v>
      </c>
      <c r="B3093" s="1">
        <f t="shared" si="96"/>
        <v>2010</v>
      </c>
      <c r="C3093" s="1">
        <f t="shared" si="97"/>
        <v>3</v>
      </c>
      <c r="D3093">
        <v>2905</v>
      </c>
      <c r="E3093" t="s">
        <v>36</v>
      </c>
      <c r="F3093" s="4">
        <v>345000</v>
      </c>
      <c r="G3093" t="s">
        <v>5</v>
      </c>
      <c r="H3093">
        <v>1</v>
      </c>
      <c r="I3093" s="4">
        <f>IF(E3093="Rhode Island", Table1[[#This Row],[price]]*$L$3, IF(E3093="Massachusetts", Table1[[#This Row],[price]]*$L$2, 1))</f>
        <v>345000</v>
      </c>
    </row>
    <row r="3094" spans="1:9" x14ac:dyDescent="0.25">
      <c r="A3094" s="2">
        <v>40407</v>
      </c>
      <c r="B3094" s="1">
        <f t="shared" si="96"/>
        <v>2010</v>
      </c>
      <c r="C3094" s="1">
        <f t="shared" si="97"/>
        <v>3</v>
      </c>
      <c r="D3094">
        <v>2913</v>
      </c>
      <c r="E3094" t="s">
        <v>36</v>
      </c>
      <c r="F3094" s="4">
        <v>410000</v>
      </c>
      <c r="G3094" t="s">
        <v>5</v>
      </c>
      <c r="H3094">
        <v>3</v>
      </c>
      <c r="I3094" s="4">
        <f>IF(E3094="Rhode Island", Table1[[#This Row],[price]]*$L$3, IF(E3094="Massachusetts", Table1[[#This Row],[price]]*$L$2, 1))</f>
        <v>410000</v>
      </c>
    </row>
    <row r="3095" spans="1:9" x14ac:dyDescent="0.25">
      <c r="A3095" s="2">
        <v>40407</v>
      </c>
      <c r="B3095" s="1">
        <f t="shared" si="96"/>
        <v>2010</v>
      </c>
      <c r="C3095" s="1">
        <f t="shared" si="97"/>
        <v>3</v>
      </c>
      <c r="D3095">
        <v>2906</v>
      </c>
      <c r="E3095" t="s">
        <v>36</v>
      </c>
      <c r="F3095" s="4">
        <v>420000</v>
      </c>
      <c r="G3095" t="s">
        <v>5</v>
      </c>
      <c r="H3095">
        <v>3</v>
      </c>
      <c r="I3095" s="4">
        <f>IF(E3095="Rhode Island", Table1[[#This Row],[price]]*$L$3, IF(E3095="Massachusetts", Table1[[#This Row],[price]]*$L$2, 1))</f>
        <v>420000</v>
      </c>
    </row>
    <row r="3096" spans="1:9" x14ac:dyDescent="0.25">
      <c r="A3096" s="2">
        <v>40407</v>
      </c>
      <c r="B3096" s="1">
        <f t="shared" si="96"/>
        <v>2010</v>
      </c>
      <c r="C3096" s="1">
        <f t="shared" si="97"/>
        <v>3</v>
      </c>
      <c r="D3096">
        <v>2905</v>
      </c>
      <c r="E3096" t="s">
        <v>36</v>
      </c>
      <c r="F3096" s="4">
        <v>430000</v>
      </c>
      <c r="G3096" t="s">
        <v>5</v>
      </c>
      <c r="H3096">
        <v>3</v>
      </c>
      <c r="I3096" s="4">
        <f>IF(E3096="Rhode Island", Table1[[#This Row],[price]]*$L$3, IF(E3096="Massachusetts", Table1[[#This Row],[price]]*$L$2, 1))</f>
        <v>430000</v>
      </c>
    </row>
    <row r="3097" spans="1:9" x14ac:dyDescent="0.25">
      <c r="A3097" s="2">
        <v>40407</v>
      </c>
      <c r="B3097" s="1">
        <f t="shared" si="96"/>
        <v>2010</v>
      </c>
      <c r="C3097" s="1">
        <f t="shared" si="97"/>
        <v>3</v>
      </c>
      <c r="D3097">
        <v>2617</v>
      </c>
      <c r="E3097" t="s">
        <v>37</v>
      </c>
      <c r="F3097" s="4">
        <v>450000</v>
      </c>
      <c r="G3097" t="s">
        <v>5</v>
      </c>
      <c r="H3097">
        <v>3</v>
      </c>
      <c r="I3097" s="4">
        <f>IF(E3097="Rhode Island", Table1[[#This Row],[price]]*$L$3, IF(E3097="Massachusetts", Table1[[#This Row],[price]]*$L$2, 1))</f>
        <v>450000</v>
      </c>
    </row>
    <row r="3098" spans="1:9" x14ac:dyDescent="0.25">
      <c r="A3098" s="2">
        <v>40407</v>
      </c>
      <c r="B3098" s="1">
        <f t="shared" si="96"/>
        <v>2010</v>
      </c>
      <c r="C3098" s="1">
        <f t="shared" si="97"/>
        <v>3</v>
      </c>
      <c r="D3098">
        <v>2615</v>
      </c>
      <c r="E3098" t="s">
        <v>37</v>
      </c>
      <c r="F3098" s="4">
        <v>496000</v>
      </c>
      <c r="G3098" t="s">
        <v>5</v>
      </c>
      <c r="H3098">
        <v>3</v>
      </c>
      <c r="I3098" s="4">
        <f>IF(E3098="Rhode Island", Table1[[#This Row],[price]]*$L$3, IF(E3098="Massachusetts", Table1[[#This Row],[price]]*$L$2, 1))</f>
        <v>496000</v>
      </c>
    </row>
    <row r="3099" spans="1:9" x14ac:dyDescent="0.25">
      <c r="A3099" s="2">
        <v>40407</v>
      </c>
      <c r="B3099" s="1">
        <f t="shared" si="96"/>
        <v>2010</v>
      </c>
      <c r="C3099" s="1">
        <f t="shared" si="97"/>
        <v>3</v>
      </c>
      <c r="D3099">
        <v>2606</v>
      </c>
      <c r="E3099" t="s">
        <v>37</v>
      </c>
      <c r="F3099" s="4">
        <v>645500</v>
      </c>
      <c r="G3099" t="s">
        <v>5</v>
      </c>
      <c r="H3099">
        <v>4</v>
      </c>
      <c r="I3099" s="4">
        <f>IF(E3099="Rhode Island", Table1[[#This Row],[price]]*$L$3, IF(E3099="Massachusetts", Table1[[#This Row],[price]]*$L$2, 1))</f>
        <v>645500</v>
      </c>
    </row>
    <row r="3100" spans="1:9" x14ac:dyDescent="0.25">
      <c r="A3100" s="2">
        <v>40407</v>
      </c>
      <c r="B3100" s="1">
        <f t="shared" si="96"/>
        <v>2010</v>
      </c>
      <c r="C3100" s="1">
        <f t="shared" si="97"/>
        <v>3</v>
      </c>
      <c r="D3100">
        <v>2906</v>
      </c>
      <c r="E3100" t="s">
        <v>36</v>
      </c>
      <c r="F3100" s="4">
        <v>710000</v>
      </c>
      <c r="G3100" t="s">
        <v>5</v>
      </c>
      <c r="H3100">
        <v>4</v>
      </c>
      <c r="I3100" s="4">
        <f>IF(E3100="Rhode Island", Table1[[#This Row],[price]]*$L$3, IF(E3100="Massachusetts", Table1[[#This Row],[price]]*$L$2, 1))</f>
        <v>710000</v>
      </c>
    </row>
    <row r="3101" spans="1:9" x14ac:dyDescent="0.25">
      <c r="A3101" s="2">
        <v>40407</v>
      </c>
      <c r="B3101" s="1">
        <f t="shared" si="96"/>
        <v>2010</v>
      </c>
      <c r="C3101" s="1">
        <f t="shared" si="97"/>
        <v>3</v>
      </c>
      <c r="D3101">
        <v>2612</v>
      </c>
      <c r="E3101" t="s">
        <v>37</v>
      </c>
      <c r="F3101" s="4">
        <v>461000</v>
      </c>
      <c r="G3101" t="s">
        <v>6</v>
      </c>
      <c r="H3101">
        <v>2</v>
      </c>
      <c r="I3101" s="4">
        <f>IF(E3101="Rhode Island", Table1[[#This Row],[price]]*$L$3, IF(E3101="Massachusetts", Table1[[#This Row],[price]]*$L$2, 1))</f>
        <v>461000</v>
      </c>
    </row>
    <row r="3102" spans="1:9" x14ac:dyDescent="0.25">
      <c r="A3102" s="2">
        <v>40407</v>
      </c>
      <c r="B3102" s="1">
        <f t="shared" si="96"/>
        <v>2010</v>
      </c>
      <c r="C3102" s="1">
        <f t="shared" si="97"/>
        <v>3</v>
      </c>
      <c r="D3102">
        <v>2612</v>
      </c>
      <c r="E3102" t="s">
        <v>37</v>
      </c>
      <c r="F3102" s="4">
        <v>504500</v>
      </c>
      <c r="G3102" t="s">
        <v>6</v>
      </c>
      <c r="H3102">
        <v>2</v>
      </c>
      <c r="I3102" s="4">
        <f>IF(E3102="Rhode Island", Table1[[#This Row],[price]]*$L$3, IF(E3102="Massachusetts", Table1[[#This Row],[price]]*$L$2, 1))</f>
        <v>504500</v>
      </c>
    </row>
    <row r="3103" spans="1:9" x14ac:dyDescent="0.25">
      <c r="A3103" s="2">
        <v>40408</v>
      </c>
      <c r="B3103" s="1">
        <f t="shared" si="96"/>
        <v>2010</v>
      </c>
      <c r="C3103" s="1">
        <f t="shared" si="97"/>
        <v>3</v>
      </c>
      <c r="D3103">
        <v>2906</v>
      </c>
      <c r="E3103" t="s">
        <v>36</v>
      </c>
      <c r="F3103" s="4">
        <v>378000</v>
      </c>
      <c r="G3103" t="s">
        <v>5</v>
      </c>
      <c r="H3103">
        <v>3</v>
      </c>
      <c r="I3103" s="4">
        <f>IF(E3103="Rhode Island", Table1[[#This Row],[price]]*$L$3, IF(E3103="Massachusetts", Table1[[#This Row],[price]]*$L$2, 1))</f>
        <v>378000</v>
      </c>
    </row>
    <row r="3104" spans="1:9" x14ac:dyDescent="0.25">
      <c r="A3104" s="2">
        <v>40408</v>
      </c>
      <c r="B3104" s="1">
        <f t="shared" si="96"/>
        <v>2010</v>
      </c>
      <c r="C3104" s="1">
        <f t="shared" si="97"/>
        <v>3</v>
      </c>
      <c r="D3104">
        <v>2615</v>
      </c>
      <c r="E3104" t="s">
        <v>37</v>
      </c>
      <c r="F3104" s="4">
        <v>427000</v>
      </c>
      <c r="G3104" t="s">
        <v>5</v>
      </c>
      <c r="H3104">
        <v>3</v>
      </c>
      <c r="I3104" s="4">
        <f>IF(E3104="Rhode Island", Table1[[#This Row],[price]]*$L$3, IF(E3104="Massachusetts", Table1[[#This Row],[price]]*$L$2, 1))</f>
        <v>427000</v>
      </c>
    </row>
    <row r="3105" spans="1:9" x14ac:dyDescent="0.25">
      <c r="A3105" s="2">
        <v>40408</v>
      </c>
      <c r="B3105" s="1">
        <f t="shared" si="96"/>
        <v>2010</v>
      </c>
      <c r="C3105" s="1">
        <f t="shared" si="97"/>
        <v>3</v>
      </c>
      <c r="D3105">
        <v>2902</v>
      </c>
      <c r="E3105" t="s">
        <v>36</v>
      </c>
      <c r="F3105" s="4">
        <v>480000</v>
      </c>
      <c r="G3105" t="s">
        <v>5</v>
      </c>
      <c r="H3105">
        <v>4</v>
      </c>
      <c r="I3105" s="4">
        <f>IF(E3105="Rhode Island", Table1[[#This Row],[price]]*$L$3, IF(E3105="Massachusetts", Table1[[#This Row],[price]]*$L$2, 1))</f>
        <v>480000</v>
      </c>
    </row>
    <row r="3106" spans="1:9" x14ac:dyDescent="0.25">
      <c r="A3106" s="2">
        <v>40408</v>
      </c>
      <c r="B3106" s="1">
        <f t="shared" si="96"/>
        <v>2010</v>
      </c>
      <c r="C3106" s="1">
        <f t="shared" si="97"/>
        <v>3</v>
      </c>
      <c r="D3106">
        <v>2906</v>
      </c>
      <c r="E3106" t="s">
        <v>36</v>
      </c>
      <c r="F3106" s="4">
        <v>515000</v>
      </c>
      <c r="G3106" t="s">
        <v>5</v>
      </c>
      <c r="H3106">
        <v>4</v>
      </c>
      <c r="I3106" s="4">
        <f>IF(E3106="Rhode Island", Table1[[#This Row],[price]]*$L$3, IF(E3106="Massachusetts", Table1[[#This Row],[price]]*$L$2, 1))</f>
        <v>515000</v>
      </c>
    </row>
    <row r="3107" spans="1:9" x14ac:dyDescent="0.25">
      <c r="A3107" s="2">
        <v>40408</v>
      </c>
      <c r="B3107" s="1">
        <f t="shared" si="96"/>
        <v>2010</v>
      </c>
      <c r="C3107" s="1">
        <f t="shared" si="97"/>
        <v>3</v>
      </c>
      <c r="D3107">
        <v>2905</v>
      </c>
      <c r="E3107" t="s">
        <v>36</v>
      </c>
      <c r="F3107" s="4">
        <v>554000</v>
      </c>
      <c r="G3107" t="s">
        <v>5</v>
      </c>
      <c r="H3107">
        <v>5</v>
      </c>
      <c r="I3107" s="4">
        <f>IF(E3107="Rhode Island", Table1[[#This Row],[price]]*$L$3, IF(E3107="Massachusetts", Table1[[#This Row],[price]]*$L$2, 1))</f>
        <v>554000</v>
      </c>
    </row>
    <row r="3108" spans="1:9" x14ac:dyDescent="0.25">
      <c r="A3108" s="2">
        <v>40409</v>
      </c>
      <c r="B3108" s="1">
        <f t="shared" si="96"/>
        <v>2010</v>
      </c>
      <c r="C3108" s="1">
        <f t="shared" si="97"/>
        <v>3</v>
      </c>
      <c r="D3108">
        <v>2913</v>
      </c>
      <c r="E3108" t="s">
        <v>36</v>
      </c>
      <c r="F3108" s="4">
        <v>340000</v>
      </c>
      <c r="G3108" t="s">
        <v>5</v>
      </c>
      <c r="H3108">
        <v>2</v>
      </c>
      <c r="I3108" s="4">
        <f>IF(E3108="Rhode Island", Table1[[#This Row],[price]]*$L$3, IF(E3108="Massachusetts", Table1[[#This Row],[price]]*$L$2, 1))</f>
        <v>340000</v>
      </c>
    </row>
    <row r="3109" spans="1:9" x14ac:dyDescent="0.25">
      <c r="A3109" s="2">
        <v>40409</v>
      </c>
      <c r="B3109" s="1">
        <f t="shared" si="96"/>
        <v>2010</v>
      </c>
      <c r="C3109" s="1">
        <f t="shared" si="97"/>
        <v>3</v>
      </c>
      <c r="D3109">
        <v>2906</v>
      </c>
      <c r="E3109" t="s">
        <v>36</v>
      </c>
      <c r="F3109" s="4">
        <v>377500</v>
      </c>
      <c r="G3109" t="s">
        <v>5</v>
      </c>
      <c r="H3109">
        <v>3</v>
      </c>
      <c r="I3109" s="4">
        <f>IF(E3109="Rhode Island", Table1[[#This Row],[price]]*$L$3, IF(E3109="Massachusetts", Table1[[#This Row],[price]]*$L$2, 1))</f>
        <v>377500</v>
      </c>
    </row>
    <row r="3110" spans="1:9" x14ac:dyDescent="0.25">
      <c r="A3110" s="2">
        <v>40409</v>
      </c>
      <c r="B3110" s="1">
        <f t="shared" si="96"/>
        <v>2010</v>
      </c>
      <c r="C3110" s="1">
        <f t="shared" si="97"/>
        <v>3</v>
      </c>
      <c r="D3110">
        <v>2614</v>
      </c>
      <c r="E3110" t="s">
        <v>37</v>
      </c>
      <c r="F3110" s="4">
        <v>494000</v>
      </c>
      <c r="G3110" t="s">
        <v>5</v>
      </c>
      <c r="H3110">
        <v>3</v>
      </c>
      <c r="I3110" s="4">
        <f>IF(E3110="Rhode Island", Table1[[#This Row],[price]]*$L$3, IF(E3110="Massachusetts", Table1[[#This Row],[price]]*$L$2, 1))</f>
        <v>494000</v>
      </c>
    </row>
    <row r="3111" spans="1:9" x14ac:dyDescent="0.25">
      <c r="A3111" s="2">
        <v>40409</v>
      </c>
      <c r="B3111" s="1">
        <f t="shared" si="96"/>
        <v>2010</v>
      </c>
      <c r="C3111" s="1">
        <f t="shared" si="97"/>
        <v>3</v>
      </c>
      <c r="D3111">
        <v>2611</v>
      </c>
      <c r="E3111" t="s">
        <v>37</v>
      </c>
      <c r="F3111" s="4">
        <v>510000</v>
      </c>
      <c r="G3111" t="s">
        <v>5</v>
      </c>
      <c r="H3111">
        <v>3</v>
      </c>
      <c r="I3111" s="4">
        <f>IF(E3111="Rhode Island", Table1[[#This Row],[price]]*$L$3, IF(E3111="Massachusetts", Table1[[#This Row],[price]]*$L$2, 1))</f>
        <v>510000</v>
      </c>
    </row>
    <row r="3112" spans="1:9" x14ac:dyDescent="0.25">
      <c r="A3112" s="2">
        <v>40409</v>
      </c>
      <c r="B3112" s="1">
        <f t="shared" si="96"/>
        <v>2010</v>
      </c>
      <c r="C3112" s="1">
        <f t="shared" si="97"/>
        <v>3</v>
      </c>
      <c r="D3112">
        <v>2605</v>
      </c>
      <c r="E3112" t="s">
        <v>37</v>
      </c>
      <c r="F3112" s="4">
        <v>595000</v>
      </c>
      <c r="G3112" t="s">
        <v>5</v>
      </c>
      <c r="H3112">
        <v>3</v>
      </c>
      <c r="I3112" s="4">
        <f>IF(E3112="Rhode Island", Table1[[#This Row],[price]]*$L$3, IF(E3112="Massachusetts", Table1[[#This Row],[price]]*$L$2, 1))</f>
        <v>595000</v>
      </c>
    </row>
    <row r="3113" spans="1:9" x14ac:dyDescent="0.25">
      <c r="A3113" s="2">
        <v>40410</v>
      </c>
      <c r="B3113" s="1">
        <f t="shared" si="96"/>
        <v>2010</v>
      </c>
      <c r="C3113" s="1">
        <f t="shared" si="97"/>
        <v>3</v>
      </c>
      <c r="D3113">
        <v>2617</v>
      </c>
      <c r="E3113" t="s">
        <v>37</v>
      </c>
      <c r="F3113" s="4">
        <v>405000</v>
      </c>
      <c r="G3113" t="s">
        <v>5</v>
      </c>
      <c r="H3113">
        <v>3</v>
      </c>
      <c r="I3113" s="4">
        <f>IF(E3113="Rhode Island", Table1[[#This Row],[price]]*$L$3, IF(E3113="Massachusetts", Table1[[#This Row],[price]]*$L$2, 1))</f>
        <v>405000</v>
      </c>
    </row>
    <row r="3114" spans="1:9" x14ac:dyDescent="0.25">
      <c r="A3114" s="2">
        <v>40410</v>
      </c>
      <c r="B3114" s="1">
        <f t="shared" si="96"/>
        <v>2010</v>
      </c>
      <c r="C3114" s="1">
        <f t="shared" si="97"/>
        <v>3</v>
      </c>
      <c r="D3114">
        <v>2615</v>
      </c>
      <c r="E3114" t="s">
        <v>37</v>
      </c>
      <c r="F3114" s="4">
        <v>518000</v>
      </c>
      <c r="G3114" t="s">
        <v>5</v>
      </c>
      <c r="H3114">
        <v>4</v>
      </c>
      <c r="I3114" s="4">
        <f>IF(E3114="Rhode Island", Table1[[#This Row],[price]]*$L$3, IF(E3114="Massachusetts", Table1[[#This Row],[price]]*$L$2, 1))</f>
        <v>518000</v>
      </c>
    </row>
    <row r="3115" spans="1:9" x14ac:dyDescent="0.25">
      <c r="A3115" s="2">
        <v>40410</v>
      </c>
      <c r="B3115" s="1">
        <f t="shared" si="96"/>
        <v>2010</v>
      </c>
      <c r="C3115" s="1">
        <f t="shared" si="97"/>
        <v>3</v>
      </c>
      <c r="D3115">
        <v>2611</v>
      </c>
      <c r="E3115" t="s">
        <v>37</v>
      </c>
      <c r="F3115" s="4">
        <v>610000</v>
      </c>
      <c r="G3115" t="s">
        <v>5</v>
      </c>
      <c r="H3115">
        <v>4</v>
      </c>
      <c r="I3115" s="4">
        <f>IF(E3115="Rhode Island", Table1[[#This Row],[price]]*$L$3, IF(E3115="Massachusetts", Table1[[#This Row],[price]]*$L$2, 1))</f>
        <v>610000</v>
      </c>
    </row>
    <row r="3116" spans="1:9" x14ac:dyDescent="0.25">
      <c r="A3116" s="2">
        <v>40410</v>
      </c>
      <c r="B3116" s="1">
        <f t="shared" si="96"/>
        <v>2010</v>
      </c>
      <c r="C3116" s="1">
        <f t="shared" si="97"/>
        <v>3</v>
      </c>
      <c r="D3116">
        <v>2605</v>
      </c>
      <c r="E3116" t="s">
        <v>37</v>
      </c>
      <c r="F3116" s="4">
        <v>650000</v>
      </c>
      <c r="G3116" t="s">
        <v>5</v>
      </c>
      <c r="H3116">
        <v>5</v>
      </c>
      <c r="I3116" s="4">
        <f>IF(E3116="Rhode Island", Table1[[#This Row],[price]]*$L$3, IF(E3116="Massachusetts", Table1[[#This Row],[price]]*$L$2, 1))</f>
        <v>650000</v>
      </c>
    </row>
    <row r="3117" spans="1:9" x14ac:dyDescent="0.25">
      <c r="A3117" s="2">
        <v>40410</v>
      </c>
      <c r="B3117" s="1">
        <f t="shared" si="96"/>
        <v>2010</v>
      </c>
      <c r="C3117" s="1">
        <f t="shared" si="97"/>
        <v>3</v>
      </c>
      <c r="D3117">
        <v>2602</v>
      </c>
      <c r="E3117" t="s">
        <v>37</v>
      </c>
      <c r="F3117" s="4">
        <v>705000</v>
      </c>
      <c r="G3117" t="s">
        <v>5</v>
      </c>
      <c r="H3117">
        <v>3</v>
      </c>
      <c r="I3117" s="4">
        <f>IF(E3117="Rhode Island", Table1[[#This Row],[price]]*$L$3, IF(E3117="Massachusetts", Table1[[#This Row],[price]]*$L$2, 1))</f>
        <v>705000</v>
      </c>
    </row>
    <row r="3118" spans="1:9" x14ac:dyDescent="0.25">
      <c r="A3118" s="2">
        <v>40410</v>
      </c>
      <c r="B3118" s="1">
        <f t="shared" si="96"/>
        <v>2010</v>
      </c>
      <c r="C3118" s="1">
        <f t="shared" si="97"/>
        <v>3</v>
      </c>
      <c r="D3118">
        <v>2602</v>
      </c>
      <c r="E3118" t="s">
        <v>37</v>
      </c>
      <c r="F3118" s="4">
        <v>763000</v>
      </c>
      <c r="G3118" t="s">
        <v>5</v>
      </c>
      <c r="H3118">
        <v>4</v>
      </c>
      <c r="I3118" s="4">
        <f>IF(E3118="Rhode Island", Table1[[#This Row],[price]]*$L$3, IF(E3118="Massachusetts", Table1[[#This Row],[price]]*$L$2, 1))</f>
        <v>763000</v>
      </c>
    </row>
    <row r="3119" spans="1:9" x14ac:dyDescent="0.25">
      <c r="A3119" s="2">
        <v>40410</v>
      </c>
      <c r="B3119" s="1">
        <f t="shared" si="96"/>
        <v>2010</v>
      </c>
      <c r="C3119" s="1">
        <f t="shared" si="97"/>
        <v>3</v>
      </c>
      <c r="D3119">
        <v>2606</v>
      </c>
      <c r="E3119" t="s">
        <v>37</v>
      </c>
      <c r="F3119" s="4">
        <v>850000</v>
      </c>
      <c r="G3119" t="s">
        <v>5</v>
      </c>
      <c r="H3119">
        <v>4</v>
      </c>
      <c r="I3119" s="4">
        <f>IF(E3119="Rhode Island", Table1[[#This Row],[price]]*$L$3, IF(E3119="Massachusetts", Table1[[#This Row],[price]]*$L$2, 1))</f>
        <v>850000</v>
      </c>
    </row>
    <row r="3120" spans="1:9" x14ac:dyDescent="0.25">
      <c r="A3120" s="2">
        <v>40410</v>
      </c>
      <c r="B3120" s="1">
        <f t="shared" si="96"/>
        <v>2010</v>
      </c>
      <c r="C3120" s="1">
        <f t="shared" si="97"/>
        <v>3</v>
      </c>
      <c r="D3120">
        <v>2612</v>
      </c>
      <c r="E3120" t="s">
        <v>37</v>
      </c>
      <c r="F3120" s="4">
        <v>310000</v>
      </c>
      <c r="G3120" t="s">
        <v>6</v>
      </c>
      <c r="H3120">
        <v>1</v>
      </c>
      <c r="I3120" s="4">
        <f>IF(E3120="Rhode Island", Table1[[#This Row],[price]]*$L$3, IF(E3120="Massachusetts", Table1[[#This Row],[price]]*$L$2, 1))</f>
        <v>310000</v>
      </c>
    </row>
    <row r="3121" spans="1:9" x14ac:dyDescent="0.25">
      <c r="A3121" s="2">
        <v>40411</v>
      </c>
      <c r="B3121" s="1">
        <f t="shared" si="96"/>
        <v>2010</v>
      </c>
      <c r="C3121" s="1">
        <f t="shared" si="97"/>
        <v>3</v>
      </c>
      <c r="D3121">
        <v>2912</v>
      </c>
      <c r="E3121" t="s">
        <v>36</v>
      </c>
      <c r="F3121" s="4">
        <v>550000</v>
      </c>
      <c r="G3121" t="s">
        <v>5</v>
      </c>
      <c r="H3121">
        <v>4</v>
      </c>
      <c r="I3121" s="4">
        <f>IF(E3121="Rhode Island", Table1[[#This Row],[price]]*$L$3, IF(E3121="Massachusetts", Table1[[#This Row],[price]]*$L$2, 1))</f>
        <v>550000</v>
      </c>
    </row>
    <row r="3122" spans="1:9" x14ac:dyDescent="0.25">
      <c r="A3122" s="2">
        <v>40413</v>
      </c>
      <c r="B3122" s="1">
        <f t="shared" si="96"/>
        <v>2010</v>
      </c>
      <c r="C3122" s="1">
        <f t="shared" si="97"/>
        <v>3</v>
      </c>
      <c r="D3122">
        <v>2913</v>
      </c>
      <c r="E3122" t="s">
        <v>36</v>
      </c>
      <c r="F3122" s="4">
        <v>374600</v>
      </c>
      <c r="G3122" t="s">
        <v>5</v>
      </c>
      <c r="H3122">
        <v>3</v>
      </c>
      <c r="I3122" s="4">
        <f>IF(E3122="Rhode Island", Table1[[#This Row],[price]]*$L$3, IF(E3122="Massachusetts", Table1[[#This Row],[price]]*$L$2, 1))</f>
        <v>374600</v>
      </c>
    </row>
    <row r="3123" spans="1:9" x14ac:dyDescent="0.25">
      <c r="A3123" s="2">
        <v>40413</v>
      </c>
      <c r="B3123" s="1">
        <f t="shared" si="96"/>
        <v>2010</v>
      </c>
      <c r="C3123" s="1">
        <f t="shared" si="97"/>
        <v>3</v>
      </c>
      <c r="D3123">
        <v>2615</v>
      </c>
      <c r="E3123" t="s">
        <v>37</v>
      </c>
      <c r="F3123" s="4">
        <v>431000</v>
      </c>
      <c r="G3123" t="s">
        <v>5</v>
      </c>
      <c r="H3123">
        <v>3</v>
      </c>
      <c r="I3123" s="4">
        <f>IF(E3123="Rhode Island", Table1[[#This Row],[price]]*$L$3, IF(E3123="Massachusetts", Table1[[#This Row],[price]]*$L$2, 1))</f>
        <v>431000</v>
      </c>
    </row>
    <row r="3124" spans="1:9" x14ac:dyDescent="0.25">
      <c r="A3124" s="2">
        <v>40413</v>
      </c>
      <c r="B3124" s="1">
        <f t="shared" si="96"/>
        <v>2010</v>
      </c>
      <c r="C3124" s="1">
        <f t="shared" si="97"/>
        <v>3</v>
      </c>
      <c r="D3124">
        <v>2906</v>
      </c>
      <c r="E3124" t="s">
        <v>36</v>
      </c>
      <c r="F3124" s="4">
        <v>440000</v>
      </c>
      <c r="G3124" t="s">
        <v>5</v>
      </c>
      <c r="H3124">
        <v>3</v>
      </c>
      <c r="I3124" s="4">
        <f>IF(E3124="Rhode Island", Table1[[#This Row],[price]]*$L$3, IF(E3124="Massachusetts", Table1[[#This Row],[price]]*$L$2, 1))</f>
        <v>440000</v>
      </c>
    </row>
    <row r="3125" spans="1:9" x14ac:dyDescent="0.25">
      <c r="A3125" s="2">
        <v>40413</v>
      </c>
      <c r="B3125" s="1">
        <f t="shared" si="96"/>
        <v>2010</v>
      </c>
      <c r="C3125" s="1">
        <f t="shared" si="97"/>
        <v>3</v>
      </c>
      <c r="D3125">
        <v>2903</v>
      </c>
      <c r="E3125" t="s">
        <v>36</v>
      </c>
      <c r="F3125" s="4">
        <v>445500</v>
      </c>
      <c r="G3125" t="s">
        <v>5</v>
      </c>
      <c r="H3125">
        <v>3</v>
      </c>
      <c r="I3125" s="4">
        <f>IF(E3125="Rhode Island", Table1[[#This Row],[price]]*$L$3, IF(E3125="Massachusetts", Table1[[#This Row],[price]]*$L$2, 1))</f>
        <v>445500</v>
      </c>
    </row>
    <row r="3126" spans="1:9" x14ac:dyDescent="0.25">
      <c r="A3126" s="2">
        <v>40413</v>
      </c>
      <c r="B3126" s="1">
        <f t="shared" si="96"/>
        <v>2010</v>
      </c>
      <c r="C3126" s="1">
        <f t="shared" si="97"/>
        <v>3</v>
      </c>
      <c r="D3126">
        <v>2902</v>
      </c>
      <c r="E3126" t="s">
        <v>36</v>
      </c>
      <c r="F3126" s="4">
        <v>449000</v>
      </c>
      <c r="G3126" t="s">
        <v>5</v>
      </c>
      <c r="H3126">
        <v>3</v>
      </c>
      <c r="I3126" s="4">
        <f>IF(E3126="Rhode Island", Table1[[#This Row],[price]]*$L$3, IF(E3126="Massachusetts", Table1[[#This Row],[price]]*$L$2, 1))</f>
        <v>449000</v>
      </c>
    </row>
    <row r="3127" spans="1:9" x14ac:dyDescent="0.25">
      <c r="A3127" s="2">
        <v>40413</v>
      </c>
      <c r="B3127" s="1">
        <f t="shared" si="96"/>
        <v>2010</v>
      </c>
      <c r="C3127" s="1">
        <f t="shared" si="97"/>
        <v>3</v>
      </c>
      <c r="D3127">
        <v>2905</v>
      </c>
      <c r="E3127" t="s">
        <v>36</v>
      </c>
      <c r="F3127" s="4">
        <v>465000</v>
      </c>
      <c r="G3127" t="s">
        <v>5</v>
      </c>
      <c r="H3127">
        <v>3</v>
      </c>
      <c r="I3127" s="4">
        <f>IF(E3127="Rhode Island", Table1[[#This Row],[price]]*$L$3, IF(E3127="Massachusetts", Table1[[#This Row],[price]]*$L$2, 1))</f>
        <v>465000</v>
      </c>
    </row>
    <row r="3128" spans="1:9" x14ac:dyDescent="0.25">
      <c r="A3128" s="2">
        <v>40413</v>
      </c>
      <c r="B3128" s="1">
        <f t="shared" si="96"/>
        <v>2010</v>
      </c>
      <c r="C3128" s="1">
        <f t="shared" si="97"/>
        <v>3</v>
      </c>
      <c r="D3128">
        <v>2903</v>
      </c>
      <c r="E3128" t="s">
        <v>36</v>
      </c>
      <c r="F3128" s="4">
        <v>506000</v>
      </c>
      <c r="G3128" t="s">
        <v>5</v>
      </c>
      <c r="H3128">
        <v>3</v>
      </c>
      <c r="I3128" s="4">
        <f>IF(E3128="Rhode Island", Table1[[#This Row],[price]]*$L$3, IF(E3128="Massachusetts", Table1[[#This Row],[price]]*$L$2, 1))</f>
        <v>506000</v>
      </c>
    </row>
    <row r="3129" spans="1:9" x14ac:dyDescent="0.25">
      <c r="A3129" s="2">
        <v>40413</v>
      </c>
      <c r="B3129" s="1">
        <f t="shared" si="96"/>
        <v>2010</v>
      </c>
      <c r="C3129" s="1">
        <f t="shared" si="97"/>
        <v>3</v>
      </c>
      <c r="D3129">
        <v>2905</v>
      </c>
      <c r="E3129" t="s">
        <v>36</v>
      </c>
      <c r="F3129" s="4">
        <v>515000</v>
      </c>
      <c r="G3129" t="s">
        <v>5</v>
      </c>
      <c r="H3129">
        <v>3</v>
      </c>
      <c r="I3129" s="4">
        <f>IF(E3129="Rhode Island", Table1[[#This Row],[price]]*$L$3, IF(E3129="Massachusetts", Table1[[#This Row],[price]]*$L$2, 1))</f>
        <v>515000</v>
      </c>
    </row>
    <row r="3130" spans="1:9" x14ac:dyDescent="0.25">
      <c r="A3130" s="2">
        <v>40413</v>
      </c>
      <c r="B3130" s="1">
        <f t="shared" si="96"/>
        <v>2010</v>
      </c>
      <c r="C3130" s="1">
        <f t="shared" si="97"/>
        <v>3</v>
      </c>
      <c r="D3130">
        <v>2904</v>
      </c>
      <c r="E3130" t="s">
        <v>36</v>
      </c>
      <c r="F3130" s="4">
        <v>615000</v>
      </c>
      <c r="G3130" t="s">
        <v>5</v>
      </c>
      <c r="H3130">
        <v>4</v>
      </c>
      <c r="I3130" s="4">
        <f>IF(E3130="Rhode Island", Table1[[#This Row],[price]]*$L$3, IF(E3130="Massachusetts", Table1[[#This Row],[price]]*$L$2, 1))</f>
        <v>615000</v>
      </c>
    </row>
    <row r="3131" spans="1:9" x14ac:dyDescent="0.25">
      <c r="A3131" s="2">
        <v>40413</v>
      </c>
      <c r="B3131" s="1">
        <f t="shared" si="96"/>
        <v>2010</v>
      </c>
      <c r="C3131" s="1">
        <f t="shared" si="97"/>
        <v>3</v>
      </c>
      <c r="D3131">
        <v>2906</v>
      </c>
      <c r="E3131" t="s">
        <v>36</v>
      </c>
      <c r="F3131" s="4">
        <v>725000</v>
      </c>
      <c r="G3131" t="s">
        <v>5</v>
      </c>
      <c r="H3131">
        <v>5</v>
      </c>
      <c r="I3131" s="4">
        <f>IF(E3131="Rhode Island", Table1[[#This Row],[price]]*$L$3, IF(E3131="Massachusetts", Table1[[#This Row],[price]]*$L$2, 1))</f>
        <v>725000</v>
      </c>
    </row>
    <row r="3132" spans="1:9" x14ac:dyDescent="0.25">
      <c r="A3132" s="2">
        <v>40413</v>
      </c>
      <c r="B3132" s="1">
        <f t="shared" si="96"/>
        <v>2010</v>
      </c>
      <c r="C3132" s="1">
        <f t="shared" si="97"/>
        <v>3</v>
      </c>
      <c r="D3132">
        <v>2602</v>
      </c>
      <c r="E3132" t="s">
        <v>37</v>
      </c>
      <c r="F3132" s="4">
        <v>760000</v>
      </c>
      <c r="G3132" t="s">
        <v>5</v>
      </c>
      <c r="H3132">
        <v>3</v>
      </c>
      <c r="I3132" s="4">
        <f>IF(E3132="Rhode Island", Table1[[#This Row],[price]]*$L$3, IF(E3132="Massachusetts", Table1[[#This Row],[price]]*$L$2, 1))</f>
        <v>760000</v>
      </c>
    </row>
    <row r="3133" spans="1:9" x14ac:dyDescent="0.25">
      <c r="A3133" s="2">
        <v>40413</v>
      </c>
      <c r="B3133" s="1">
        <f t="shared" si="96"/>
        <v>2010</v>
      </c>
      <c r="C3133" s="1">
        <f t="shared" si="97"/>
        <v>3</v>
      </c>
      <c r="D3133">
        <v>2602</v>
      </c>
      <c r="E3133" t="s">
        <v>37</v>
      </c>
      <c r="F3133" s="4">
        <v>801500</v>
      </c>
      <c r="G3133" t="s">
        <v>5</v>
      </c>
      <c r="H3133">
        <v>4</v>
      </c>
      <c r="I3133" s="4">
        <f>IF(E3133="Rhode Island", Table1[[#This Row],[price]]*$L$3, IF(E3133="Massachusetts", Table1[[#This Row],[price]]*$L$2, 1))</f>
        <v>801500</v>
      </c>
    </row>
    <row r="3134" spans="1:9" x14ac:dyDescent="0.25">
      <c r="A3134" s="2">
        <v>40413</v>
      </c>
      <c r="B3134" s="1">
        <f t="shared" si="96"/>
        <v>2010</v>
      </c>
      <c r="C3134" s="1">
        <f t="shared" si="97"/>
        <v>3</v>
      </c>
      <c r="D3134">
        <v>2612</v>
      </c>
      <c r="E3134" t="s">
        <v>37</v>
      </c>
      <c r="F3134" s="4">
        <v>454950</v>
      </c>
      <c r="G3134" t="s">
        <v>6</v>
      </c>
      <c r="H3134">
        <v>2</v>
      </c>
      <c r="I3134" s="4">
        <f>IF(E3134="Rhode Island", Table1[[#This Row],[price]]*$L$3, IF(E3134="Massachusetts", Table1[[#This Row],[price]]*$L$2, 1))</f>
        <v>454950</v>
      </c>
    </row>
    <row r="3135" spans="1:9" x14ac:dyDescent="0.25">
      <c r="A3135" s="2">
        <v>40414</v>
      </c>
      <c r="B3135" s="1">
        <f t="shared" si="96"/>
        <v>2010</v>
      </c>
      <c r="C3135" s="1">
        <f t="shared" si="97"/>
        <v>3</v>
      </c>
      <c r="D3135">
        <v>2617</v>
      </c>
      <c r="E3135" t="s">
        <v>37</v>
      </c>
      <c r="F3135" s="4">
        <v>430000</v>
      </c>
      <c r="G3135" t="s">
        <v>5</v>
      </c>
      <c r="H3135">
        <v>3</v>
      </c>
      <c r="I3135" s="4">
        <f>IF(E3135="Rhode Island", Table1[[#This Row],[price]]*$L$3, IF(E3135="Massachusetts", Table1[[#This Row],[price]]*$L$2, 1))</f>
        <v>430000</v>
      </c>
    </row>
    <row r="3136" spans="1:9" x14ac:dyDescent="0.25">
      <c r="A3136" s="2">
        <v>40414</v>
      </c>
      <c r="B3136" s="1">
        <f t="shared" si="96"/>
        <v>2010</v>
      </c>
      <c r="C3136" s="1">
        <f t="shared" si="97"/>
        <v>3</v>
      </c>
      <c r="D3136">
        <v>2912</v>
      </c>
      <c r="E3136" t="s">
        <v>36</v>
      </c>
      <c r="F3136" s="4">
        <v>555000</v>
      </c>
      <c r="G3136" t="s">
        <v>5</v>
      </c>
      <c r="H3136">
        <v>3</v>
      </c>
      <c r="I3136" s="4">
        <f>IF(E3136="Rhode Island", Table1[[#This Row],[price]]*$L$3, IF(E3136="Massachusetts", Table1[[#This Row],[price]]*$L$2, 1))</f>
        <v>555000</v>
      </c>
    </row>
    <row r="3137" spans="1:9" x14ac:dyDescent="0.25">
      <c r="A3137" s="2">
        <v>40414</v>
      </c>
      <c r="B3137" s="1">
        <f t="shared" si="96"/>
        <v>2010</v>
      </c>
      <c r="C3137" s="1">
        <f t="shared" si="97"/>
        <v>3</v>
      </c>
      <c r="D3137">
        <v>2602</v>
      </c>
      <c r="E3137" t="s">
        <v>37</v>
      </c>
      <c r="F3137" s="4">
        <v>617000</v>
      </c>
      <c r="G3137" t="s">
        <v>5</v>
      </c>
      <c r="H3137">
        <v>3</v>
      </c>
      <c r="I3137" s="4">
        <f>IF(E3137="Rhode Island", Table1[[#This Row],[price]]*$L$3, IF(E3137="Massachusetts", Table1[[#This Row],[price]]*$L$2, 1))</f>
        <v>617000</v>
      </c>
    </row>
    <row r="3138" spans="1:9" x14ac:dyDescent="0.25">
      <c r="A3138" s="2">
        <v>40414</v>
      </c>
      <c r="B3138" s="1">
        <f t="shared" ref="B3138:B3201" si="98">YEAR(A3138)</f>
        <v>2010</v>
      </c>
      <c r="C3138" s="1">
        <f t="shared" ref="C3138:C3201" si="99">ROUNDUP(MONTH(A3138)/3,0)</f>
        <v>3</v>
      </c>
      <c r="D3138">
        <v>2914</v>
      </c>
      <c r="E3138" t="s">
        <v>36</v>
      </c>
      <c r="F3138" s="4">
        <v>630000</v>
      </c>
      <c r="G3138" t="s">
        <v>5</v>
      </c>
      <c r="H3138">
        <v>4</v>
      </c>
      <c r="I3138" s="4">
        <f>IF(E3138="Rhode Island", Table1[[#This Row],[price]]*$L$3, IF(E3138="Massachusetts", Table1[[#This Row],[price]]*$L$2, 1))</f>
        <v>630000</v>
      </c>
    </row>
    <row r="3139" spans="1:9" x14ac:dyDescent="0.25">
      <c r="A3139" s="2">
        <v>40414</v>
      </c>
      <c r="B3139" s="1">
        <f t="shared" si="98"/>
        <v>2010</v>
      </c>
      <c r="C3139" s="1">
        <f t="shared" si="99"/>
        <v>3</v>
      </c>
      <c r="D3139">
        <v>2904</v>
      </c>
      <c r="E3139" t="s">
        <v>36</v>
      </c>
      <c r="F3139" s="4">
        <v>663000</v>
      </c>
      <c r="G3139" t="s">
        <v>5</v>
      </c>
      <c r="H3139">
        <v>4</v>
      </c>
      <c r="I3139" s="4">
        <f>IF(E3139="Rhode Island", Table1[[#This Row],[price]]*$L$3, IF(E3139="Massachusetts", Table1[[#This Row],[price]]*$L$2, 1))</f>
        <v>663000</v>
      </c>
    </row>
    <row r="3140" spans="1:9" x14ac:dyDescent="0.25">
      <c r="A3140" s="2">
        <v>40414</v>
      </c>
      <c r="B3140" s="1">
        <f t="shared" si="98"/>
        <v>2010</v>
      </c>
      <c r="C3140" s="1">
        <f t="shared" si="99"/>
        <v>3</v>
      </c>
      <c r="D3140">
        <v>2602</v>
      </c>
      <c r="E3140" t="s">
        <v>37</v>
      </c>
      <c r="F3140" s="4">
        <v>360000</v>
      </c>
      <c r="G3140" t="s">
        <v>6</v>
      </c>
      <c r="H3140">
        <v>2</v>
      </c>
      <c r="I3140" s="4">
        <f>IF(E3140="Rhode Island", Table1[[#This Row],[price]]*$L$3, IF(E3140="Massachusetts", Table1[[#This Row],[price]]*$L$2, 1))</f>
        <v>360000</v>
      </c>
    </row>
    <row r="3141" spans="1:9" x14ac:dyDescent="0.25">
      <c r="A3141" s="2">
        <v>40415</v>
      </c>
      <c r="B3141" s="1">
        <f t="shared" si="98"/>
        <v>2010</v>
      </c>
      <c r="C3141" s="1">
        <f t="shared" si="99"/>
        <v>3</v>
      </c>
      <c r="D3141">
        <v>2913</v>
      </c>
      <c r="E3141" t="s">
        <v>36</v>
      </c>
      <c r="F3141" s="4">
        <v>755000</v>
      </c>
      <c r="G3141" t="s">
        <v>5</v>
      </c>
      <c r="H3141">
        <v>4</v>
      </c>
      <c r="I3141" s="4">
        <f>IF(E3141="Rhode Island", Table1[[#This Row],[price]]*$L$3, IF(E3141="Massachusetts", Table1[[#This Row],[price]]*$L$2, 1))</f>
        <v>755000</v>
      </c>
    </row>
    <row r="3142" spans="1:9" x14ac:dyDescent="0.25">
      <c r="A3142" s="2">
        <v>40415</v>
      </c>
      <c r="B3142" s="1">
        <f t="shared" si="98"/>
        <v>2010</v>
      </c>
      <c r="C3142" s="1">
        <f t="shared" si="99"/>
        <v>3</v>
      </c>
      <c r="D3142">
        <v>2617</v>
      </c>
      <c r="E3142" t="s">
        <v>37</v>
      </c>
      <c r="F3142" s="4">
        <v>355000</v>
      </c>
      <c r="G3142" t="s">
        <v>6</v>
      </c>
      <c r="H3142">
        <v>1</v>
      </c>
      <c r="I3142" s="4">
        <f>IF(E3142="Rhode Island", Table1[[#This Row],[price]]*$L$3, IF(E3142="Massachusetts", Table1[[#This Row],[price]]*$L$2, 1))</f>
        <v>355000</v>
      </c>
    </row>
    <row r="3143" spans="1:9" x14ac:dyDescent="0.25">
      <c r="A3143" s="2">
        <v>40416</v>
      </c>
      <c r="B3143" s="1">
        <f t="shared" si="98"/>
        <v>2010</v>
      </c>
      <c r="C3143" s="1">
        <f t="shared" si="99"/>
        <v>3</v>
      </c>
      <c r="D3143">
        <v>2615</v>
      </c>
      <c r="E3143" t="s">
        <v>37</v>
      </c>
      <c r="F3143" s="4">
        <v>485000</v>
      </c>
      <c r="G3143" t="s">
        <v>5</v>
      </c>
      <c r="H3143">
        <v>4</v>
      </c>
      <c r="I3143" s="4">
        <f>IF(E3143="Rhode Island", Table1[[#This Row],[price]]*$L$3, IF(E3143="Massachusetts", Table1[[#This Row],[price]]*$L$2, 1))</f>
        <v>485000</v>
      </c>
    </row>
    <row r="3144" spans="1:9" x14ac:dyDescent="0.25">
      <c r="A3144" s="2">
        <v>40416</v>
      </c>
      <c r="B3144" s="1">
        <f t="shared" si="98"/>
        <v>2010</v>
      </c>
      <c r="C3144" s="1">
        <f t="shared" si="99"/>
        <v>3</v>
      </c>
      <c r="D3144">
        <v>2906</v>
      </c>
      <c r="E3144" t="s">
        <v>36</v>
      </c>
      <c r="F3144" s="4">
        <v>527000</v>
      </c>
      <c r="G3144" t="s">
        <v>5</v>
      </c>
      <c r="H3144">
        <v>4</v>
      </c>
      <c r="I3144" s="4">
        <f>IF(E3144="Rhode Island", Table1[[#This Row],[price]]*$L$3, IF(E3144="Massachusetts", Table1[[#This Row],[price]]*$L$2, 1))</f>
        <v>527000</v>
      </c>
    </row>
    <row r="3145" spans="1:9" x14ac:dyDescent="0.25">
      <c r="A3145" s="2">
        <v>40416</v>
      </c>
      <c r="B3145" s="1">
        <f t="shared" si="98"/>
        <v>2010</v>
      </c>
      <c r="C3145" s="1">
        <f t="shared" si="99"/>
        <v>3</v>
      </c>
      <c r="D3145">
        <v>2602</v>
      </c>
      <c r="E3145" t="s">
        <v>37</v>
      </c>
      <c r="F3145" s="4">
        <v>575000</v>
      </c>
      <c r="G3145" t="s">
        <v>5</v>
      </c>
      <c r="H3145">
        <v>3</v>
      </c>
      <c r="I3145" s="4">
        <f>IF(E3145="Rhode Island", Table1[[#This Row],[price]]*$L$3, IF(E3145="Massachusetts", Table1[[#This Row],[price]]*$L$2, 1))</f>
        <v>575000</v>
      </c>
    </row>
    <row r="3146" spans="1:9" x14ac:dyDescent="0.25">
      <c r="A3146" s="2">
        <v>40416</v>
      </c>
      <c r="B3146" s="1">
        <f t="shared" si="98"/>
        <v>2010</v>
      </c>
      <c r="C3146" s="1">
        <f t="shared" si="99"/>
        <v>3</v>
      </c>
      <c r="D3146">
        <v>2611</v>
      </c>
      <c r="E3146" t="s">
        <v>37</v>
      </c>
      <c r="F3146" s="4">
        <v>340000</v>
      </c>
      <c r="G3146" t="s">
        <v>6</v>
      </c>
      <c r="H3146">
        <v>3</v>
      </c>
      <c r="I3146" s="4">
        <f>IF(E3146="Rhode Island", Table1[[#This Row],[price]]*$L$3, IF(E3146="Massachusetts", Table1[[#This Row],[price]]*$L$2, 1))</f>
        <v>340000</v>
      </c>
    </row>
    <row r="3147" spans="1:9" x14ac:dyDescent="0.25">
      <c r="A3147" s="2">
        <v>40416</v>
      </c>
      <c r="B3147" s="1">
        <f t="shared" si="98"/>
        <v>2010</v>
      </c>
      <c r="C3147" s="1">
        <f t="shared" si="99"/>
        <v>3</v>
      </c>
      <c r="D3147">
        <v>2603</v>
      </c>
      <c r="E3147" t="s">
        <v>37</v>
      </c>
      <c r="F3147" s="4">
        <v>384000</v>
      </c>
      <c r="G3147" t="s">
        <v>6</v>
      </c>
      <c r="H3147">
        <v>1</v>
      </c>
      <c r="I3147" s="4">
        <f>IF(E3147="Rhode Island", Table1[[#This Row],[price]]*$L$3, IF(E3147="Massachusetts", Table1[[#This Row],[price]]*$L$2, 1))</f>
        <v>384000</v>
      </c>
    </row>
    <row r="3148" spans="1:9" x14ac:dyDescent="0.25">
      <c r="A3148" s="2">
        <v>40416</v>
      </c>
      <c r="B3148" s="1">
        <f t="shared" si="98"/>
        <v>2010</v>
      </c>
      <c r="C3148" s="1">
        <f t="shared" si="99"/>
        <v>3</v>
      </c>
      <c r="D3148">
        <v>2612</v>
      </c>
      <c r="E3148" t="s">
        <v>37</v>
      </c>
      <c r="F3148" s="4">
        <v>410000</v>
      </c>
      <c r="G3148" t="s">
        <v>6</v>
      </c>
      <c r="H3148">
        <v>1</v>
      </c>
      <c r="I3148" s="4">
        <f>IF(E3148="Rhode Island", Table1[[#This Row],[price]]*$L$3, IF(E3148="Massachusetts", Table1[[#This Row],[price]]*$L$2, 1))</f>
        <v>410000</v>
      </c>
    </row>
    <row r="3149" spans="1:9" x14ac:dyDescent="0.25">
      <c r="A3149" s="2">
        <v>40417</v>
      </c>
      <c r="B3149" s="1">
        <f t="shared" si="98"/>
        <v>2010</v>
      </c>
      <c r="C3149" s="1">
        <f t="shared" si="99"/>
        <v>3</v>
      </c>
      <c r="D3149">
        <v>2905</v>
      </c>
      <c r="E3149" t="s">
        <v>36</v>
      </c>
      <c r="F3149" s="4">
        <v>431625</v>
      </c>
      <c r="G3149" t="s">
        <v>5</v>
      </c>
      <c r="H3149">
        <v>3</v>
      </c>
      <c r="I3149" s="4">
        <f>IF(E3149="Rhode Island", Table1[[#This Row],[price]]*$L$3, IF(E3149="Massachusetts", Table1[[#This Row],[price]]*$L$2, 1))</f>
        <v>431625</v>
      </c>
    </row>
    <row r="3150" spans="1:9" x14ac:dyDescent="0.25">
      <c r="A3150" s="2">
        <v>40417</v>
      </c>
      <c r="B3150" s="1">
        <f t="shared" si="98"/>
        <v>2010</v>
      </c>
      <c r="C3150" s="1">
        <f t="shared" si="99"/>
        <v>3</v>
      </c>
      <c r="D3150">
        <v>2913</v>
      </c>
      <c r="E3150" t="s">
        <v>36</v>
      </c>
      <c r="F3150" s="4">
        <v>570000</v>
      </c>
      <c r="G3150" t="s">
        <v>5</v>
      </c>
      <c r="H3150">
        <v>4</v>
      </c>
      <c r="I3150" s="4">
        <f>IF(E3150="Rhode Island", Table1[[#This Row],[price]]*$L$3, IF(E3150="Massachusetts", Table1[[#This Row],[price]]*$L$2, 1))</f>
        <v>570000</v>
      </c>
    </row>
    <row r="3151" spans="1:9" x14ac:dyDescent="0.25">
      <c r="A3151" s="2">
        <v>40417</v>
      </c>
      <c r="B3151" s="1">
        <f t="shared" si="98"/>
        <v>2010</v>
      </c>
      <c r="C3151" s="1">
        <f t="shared" si="99"/>
        <v>3</v>
      </c>
      <c r="D3151">
        <v>2615</v>
      </c>
      <c r="E3151" t="s">
        <v>37</v>
      </c>
      <c r="F3151" s="4">
        <v>573000</v>
      </c>
      <c r="G3151" t="s">
        <v>5</v>
      </c>
      <c r="H3151">
        <v>4</v>
      </c>
      <c r="I3151" s="4">
        <f>IF(E3151="Rhode Island", Table1[[#This Row],[price]]*$L$3, IF(E3151="Massachusetts", Table1[[#This Row],[price]]*$L$2, 1))</f>
        <v>573000</v>
      </c>
    </row>
    <row r="3152" spans="1:9" x14ac:dyDescent="0.25">
      <c r="A3152" s="2">
        <v>40417</v>
      </c>
      <c r="B3152" s="1">
        <f t="shared" si="98"/>
        <v>2010</v>
      </c>
      <c r="C3152" s="1">
        <f t="shared" si="99"/>
        <v>3</v>
      </c>
      <c r="D3152">
        <v>2604</v>
      </c>
      <c r="E3152" t="s">
        <v>37</v>
      </c>
      <c r="F3152" s="4">
        <v>440000</v>
      </c>
      <c r="G3152" t="s">
        <v>6</v>
      </c>
      <c r="H3152">
        <v>2</v>
      </c>
      <c r="I3152" s="4">
        <f>IF(E3152="Rhode Island", Table1[[#This Row],[price]]*$L$3, IF(E3152="Massachusetts", Table1[[#This Row],[price]]*$L$2, 1))</f>
        <v>440000</v>
      </c>
    </row>
    <row r="3153" spans="1:9" x14ac:dyDescent="0.25">
      <c r="A3153" s="2">
        <v>40417</v>
      </c>
      <c r="B3153" s="1">
        <f t="shared" si="98"/>
        <v>2010</v>
      </c>
      <c r="C3153" s="1">
        <f t="shared" si="99"/>
        <v>3</v>
      </c>
      <c r="D3153">
        <v>2604</v>
      </c>
      <c r="E3153" t="s">
        <v>37</v>
      </c>
      <c r="F3153" s="4">
        <v>470000</v>
      </c>
      <c r="G3153" t="s">
        <v>6</v>
      </c>
      <c r="H3153">
        <v>2</v>
      </c>
      <c r="I3153" s="4">
        <f>IF(E3153="Rhode Island", Table1[[#This Row],[price]]*$L$3, IF(E3153="Massachusetts", Table1[[#This Row],[price]]*$L$2, 1))</f>
        <v>470000</v>
      </c>
    </row>
    <row r="3154" spans="1:9" x14ac:dyDescent="0.25">
      <c r="A3154" s="2">
        <v>40418</v>
      </c>
      <c r="B3154" s="1">
        <f t="shared" si="98"/>
        <v>2010</v>
      </c>
      <c r="C3154" s="1">
        <f t="shared" si="99"/>
        <v>3</v>
      </c>
      <c r="D3154">
        <v>2615</v>
      </c>
      <c r="E3154" t="s">
        <v>37</v>
      </c>
      <c r="F3154" s="4">
        <v>515000</v>
      </c>
      <c r="G3154" t="s">
        <v>5</v>
      </c>
      <c r="H3154">
        <v>4</v>
      </c>
      <c r="I3154" s="4">
        <f>IF(E3154="Rhode Island", Table1[[#This Row],[price]]*$L$3, IF(E3154="Massachusetts", Table1[[#This Row],[price]]*$L$2, 1))</f>
        <v>515000</v>
      </c>
    </row>
    <row r="3155" spans="1:9" x14ac:dyDescent="0.25">
      <c r="A3155" s="2">
        <v>40418</v>
      </c>
      <c r="B3155" s="1">
        <f t="shared" si="98"/>
        <v>2010</v>
      </c>
      <c r="C3155" s="1">
        <f t="shared" si="99"/>
        <v>3</v>
      </c>
      <c r="D3155">
        <v>2615</v>
      </c>
      <c r="E3155" t="s">
        <v>37</v>
      </c>
      <c r="F3155" s="4">
        <v>570000</v>
      </c>
      <c r="G3155" t="s">
        <v>5</v>
      </c>
      <c r="H3155">
        <v>4</v>
      </c>
      <c r="I3155" s="4">
        <f>IF(E3155="Rhode Island", Table1[[#This Row],[price]]*$L$3, IF(E3155="Massachusetts", Table1[[#This Row],[price]]*$L$2, 1))</f>
        <v>570000</v>
      </c>
    </row>
    <row r="3156" spans="1:9" x14ac:dyDescent="0.25">
      <c r="A3156" s="2">
        <v>40418</v>
      </c>
      <c r="B3156" s="1">
        <f t="shared" si="98"/>
        <v>2010</v>
      </c>
      <c r="C3156" s="1">
        <f t="shared" si="99"/>
        <v>3</v>
      </c>
      <c r="D3156">
        <v>2607</v>
      </c>
      <c r="E3156" t="s">
        <v>37</v>
      </c>
      <c r="F3156" s="4">
        <v>590000</v>
      </c>
      <c r="G3156" t="s">
        <v>5</v>
      </c>
      <c r="H3156">
        <v>3</v>
      </c>
      <c r="I3156" s="4">
        <f>IF(E3156="Rhode Island", Table1[[#This Row],[price]]*$L$3, IF(E3156="Massachusetts", Table1[[#This Row],[price]]*$L$2, 1))</f>
        <v>590000</v>
      </c>
    </row>
    <row r="3157" spans="1:9" x14ac:dyDescent="0.25">
      <c r="A3157" s="2">
        <v>40418</v>
      </c>
      <c r="B3157" s="1">
        <f t="shared" si="98"/>
        <v>2010</v>
      </c>
      <c r="C3157" s="1">
        <f t="shared" si="99"/>
        <v>3</v>
      </c>
      <c r="D3157">
        <v>2604</v>
      </c>
      <c r="E3157" t="s">
        <v>37</v>
      </c>
      <c r="F3157" s="4">
        <v>921000</v>
      </c>
      <c r="G3157" t="s">
        <v>5</v>
      </c>
      <c r="H3157">
        <v>4</v>
      </c>
      <c r="I3157" s="4">
        <f>IF(E3157="Rhode Island", Table1[[#This Row],[price]]*$L$3, IF(E3157="Massachusetts", Table1[[#This Row],[price]]*$L$2, 1))</f>
        <v>921000</v>
      </c>
    </row>
    <row r="3158" spans="1:9" x14ac:dyDescent="0.25">
      <c r="A3158" s="2">
        <v>40418</v>
      </c>
      <c r="B3158" s="1">
        <f t="shared" si="98"/>
        <v>2010</v>
      </c>
      <c r="C3158" s="1">
        <f t="shared" si="99"/>
        <v>3</v>
      </c>
      <c r="D3158">
        <v>2902</v>
      </c>
      <c r="E3158" t="s">
        <v>36</v>
      </c>
      <c r="F3158" s="4">
        <v>925000</v>
      </c>
      <c r="G3158" t="s">
        <v>5</v>
      </c>
      <c r="H3158">
        <v>5</v>
      </c>
      <c r="I3158" s="4">
        <f>IF(E3158="Rhode Island", Table1[[#This Row],[price]]*$L$3, IF(E3158="Massachusetts", Table1[[#This Row],[price]]*$L$2, 1))</f>
        <v>925000</v>
      </c>
    </row>
    <row r="3159" spans="1:9" x14ac:dyDescent="0.25">
      <c r="A3159" s="2">
        <v>40419</v>
      </c>
      <c r="B3159" s="1">
        <f t="shared" si="98"/>
        <v>2010</v>
      </c>
      <c r="C3159" s="1">
        <f t="shared" si="99"/>
        <v>3</v>
      </c>
      <c r="D3159">
        <v>2906</v>
      </c>
      <c r="E3159" t="s">
        <v>36</v>
      </c>
      <c r="F3159" s="4">
        <v>575000</v>
      </c>
      <c r="G3159" t="s">
        <v>5</v>
      </c>
      <c r="H3159">
        <v>4</v>
      </c>
      <c r="I3159" s="4">
        <f>IF(E3159="Rhode Island", Table1[[#This Row],[price]]*$L$3, IF(E3159="Massachusetts", Table1[[#This Row],[price]]*$L$2, 1))</f>
        <v>575000</v>
      </c>
    </row>
    <row r="3160" spans="1:9" x14ac:dyDescent="0.25">
      <c r="A3160" s="2">
        <v>40420</v>
      </c>
      <c r="B3160" s="1">
        <f t="shared" si="98"/>
        <v>2010</v>
      </c>
      <c r="C3160" s="1">
        <f t="shared" si="99"/>
        <v>3</v>
      </c>
      <c r="D3160">
        <v>2913</v>
      </c>
      <c r="E3160" t="s">
        <v>36</v>
      </c>
      <c r="F3160" s="4">
        <v>350000</v>
      </c>
      <c r="G3160" t="s">
        <v>5</v>
      </c>
      <c r="H3160">
        <v>2</v>
      </c>
      <c r="I3160" s="4">
        <f>IF(E3160="Rhode Island", Table1[[#This Row],[price]]*$L$3, IF(E3160="Massachusetts", Table1[[#This Row],[price]]*$L$2, 1))</f>
        <v>350000</v>
      </c>
    </row>
    <row r="3161" spans="1:9" x14ac:dyDescent="0.25">
      <c r="A3161" s="2">
        <v>40420</v>
      </c>
      <c r="B3161" s="1">
        <f t="shared" si="98"/>
        <v>2010</v>
      </c>
      <c r="C3161" s="1">
        <f t="shared" si="99"/>
        <v>3</v>
      </c>
      <c r="D3161">
        <v>2905</v>
      </c>
      <c r="E3161" t="s">
        <v>36</v>
      </c>
      <c r="F3161" s="4">
        <v>380000</v>
      </c>
      <c r="G3161" t="s">
        <v>5</v>
      </c>
      <c r="H3161">
        <v>3</v>
      </c>
      <c r="I3161" s="4">
        <f>IF(E3161="Rhode Island", Table1[[#This Row],[price]]*$L$3, IF(E3161="Massachusetts", Table1[[#This Row],[price]]*$L$2, 1))</f>
        <v>380000</v>
      </c>
    </row>
    <row r="3162" spans="1:9" x14ac:dyDescent="0.25">
      <c r="A3162" s="2">
        <v>40420</v>
      </c>
      <c r="B3162" s="1">
        <f t="shared" si="98"/>
        <v>2010</v>
      </c>
      <c r="C3162" s="1">
        <f t="shared" si="99"/>
        <v>3</v>
      </c>
      <c r="D3162">
        <v>2615</v>
      </c>
      <c r="E3162" t="s">
        <v>37</v>
      </c>
      <c r="F3162" s="4">
        <v>427000</v>
      </c>
      <c r="G3162" t="s">
        <v>5</v>
      </c>
      <c r="H3162">
        <v>3</v>
      </c>
      <c r="I3162" s="4">
        <f>IF(E3162="Rhode Island", Table1[[#This Row],[price]]*$L$3, IF(E3162="Massachusetts", Table1[[#This Row],[price]]*$L$2, 1))</f>
        <v>427000</v>
      </c>
    </row>
    <row r="3163" spans="1:9" x14ac:dyDescent="0.25">
      <c r="A3163" s="2">
        <v>40420</v>
      </c>
      <c r="B3163" s="1">
        <f t="shared" si="98"/>
        <v>2010</v>
      </c>
      <c r="C3163" s="1">
        <f t="shared" si="99"/>
        <v>3</v>
      </c>
      <c r="D3163">
        <v>2615</v>
      </c>
      <c r="E3163" t="s">
        <v>37</v>
      </c>
      <c r="F3163" s="4">
        <v>435000</v>
      </c>
      <c r="G3163" t="s">
        <v>5</v>
      </c>
      <c r="H3163">
        <v>3</v>
      </c>
      <c r="I3163" s="4">
        <f>IF(E3163="Rhode Island", Table1[[#This Row],[price]]*$L$3, IF(E3163="Massachusetts", Table1[[#This Row],[price]]*$L$2, 1))</f>
        <v>435000</v>
      </c>
    </row>
    <row r="3164" spans="1:9" x14ac:dyDescent="0.25">
      <c r="A3164" s="2">
        <v>40420</v>
      </c>
      <c r="B3164" s="1">
        <f t="shared" si="98"/>
        <v>2010</v>
      </c>
      <c r="C3164" s="1">
        <f t="shared" si="99"/>
        <v>3</v>
      </c>
      <c r="D3164">
        <v>2905</v>
      </c>
      <c r="E3164" t="s">
        <v>36</v>
      </c>
      <c r="F3164" s="4">
        <v>445000</v>
      </c>
      <c r="G3164" t="s">
        <v>5</v>
      </c>
      <c r="H3164">
        <v>3</v>
      </c>
      <c r="I3164" s="4">
        <f>IF(E3164="Rhode Island", Table1[[#This Row],[price]]*$L$3, IF(E3164="Massachusetts", Table1[[#This Row],[price]]*$L$2, 1))</f>
        <v>445000</v>
      </c>
    </row>
    <row r="3165" spans="1:9" x14ac:dyDescent="0.25">
      <c r="A3165" s="2">
        <v>40420</v>
      </c>
      <c r="B3165" s="1">
        <f t="shared" si="98"/>
        <v>2010</v>
      </c>
      <c r="C3165" s="1">
        <f t="shared" si="99"/>
        <v>3</v>
      </c>
      <c r="D3165">
        <v>2905</v>
      </c>
      <c r="E3165" t="s">
        <v>36</v>
      </c>
      <c r="F3165" s="4">
        <v>457000</v>
      </c>
      <c r="G3165" t="s">
        <v>5</v>
      </c>
      <c r="H3165">
        <v>3</v>
      </c>
      <c r="I3165" s="4">
        <f>IF(E3165="Rhode Island", Table1[[#This Row],[price]]*$L$3, IF(E3165="Massachusetts", Table1[[#This Row],[price]]*$L$2, 1))</f>
        <v>457000</v>
      </c>
    </row>
    <row r="3166" spans="1:9" x14ac:dyDescent="0.25">
      <c r="A3166" s="2">
        <v>40420</v>
      </c>
      <c r="B3166" s="1">
        <f t="shared" si="98"/>
        <v>2010</v>
      </c>
      <c r="C3166" s="1">
        <f t="shared" si="99"/>
        <v>3</v>
      </c>
      <c r="D3166">
        <v>2905</v>
      </c>
      <c r="E3166" t="s">
        <v>36</v>
      </c>
      <c r="F3166" s="4">
        <v>545000</v>
      </c>
      <c r="G3166" t="s">
        <v>5</v>
      </c>
      <c r="H3166">
        <v>4</v>
      </c>
      <c r="I3166" s="4">
        <f>IF(E3166="Rhode Island", Table1[[#This Row],[price]]*$L$3, IF(E3166="Massachusetts", Table1[[#This Row],[price]]*$L$2, 1))</f>
        <v>545000</v>
      </c>
    </row>
    <row r="3167" spans="1:9" x14ac:dyDescent="0.25">
      <c r="A3167" s="2">
        <v>40420</v>
      </c>
      <c r="B3167" s="1">
        <f t="shared" si="98"/>
        <v>2010</v>
      </c>
      <c r="C3167" s="1">
        <f t="shared" si="99"/>
        <v>3</v>
      </c>
      <c r="D3167">
        <v>2913</v>
      </c>
      <c r="E3167" t="s">
        <v>36</v>
      </c>
      <c r="F3167" s="4">
        <v>703000</v>
      </c>
      <c r="G3167" t="s">
        <v>5</v>
      </c>
      <c r="H3167">
        <v>4</v>
      </c>
      <c r="I3167" s="4">
        <f>IF(E3167="Rhode Island", Table1[[#This Row],[price]]*$L$3, IF(E3167="Massachusetts", Table1[[#This Row],[price]]*$L$2, 1))</f>
        <v>703000</v>
      </c>
    </row>
    <row r="3168" spans="1:9" x14ac:dyDescent="0.25">
      <c r="A3168" s="2">
        <v>40420</v>
      </c>
      <c r="B3168" s="1">
        <f t="shared" si="98"/>
        <v>2010</v>
      </c>
      <c r="C3168" s="1">
        <f t="shared" si="99"/>
        <v>3</v>
      </c>
      <c r="D3168">
        <v>2607</v>
      </c>
      <c r="E3168" t="s">
        <v>37</v>
      </c>
      <c r="F3168" s="4">
        <v>455000</v>
      </c>
      <c r="G3168" t="s">
        <v>6</v>
      </c>
      <c r="H3168">
        <v>3</v>
      </c>
      <c r="I3168" s="4">
        <f>IF(E3168="Rhode Island", Table1[[#This Row],[price]]*$L$3, IF(E3168="Massachusetts", Table1[[#This Row],[price]]*$L$2, 1))</f>
        <v>455000</v>
      </c>
    </row>
    <row r="3169" spans="1:9" x14ac:dyDescent="0.25">
      <c r="A3169" s="2">
        <v>40421</v>
      </c>
      <c r="B3169" s="1">
        <f t="shared" si="98"/>
        <v>2010</v>
      </c>
      <c r="C3169" s="1">
        <f t="shared" si="99"/>
        <v>3</v>
      </c>
      <c r="D3169">
        <v>2614</v>
      </c>
      <c r="E3169" t="s">
        <v>37</v>
      </c>
      <c r="F3169" s="4">
        <v>455000</v>
      </c>
      <c r="G3169" t="s">
        <v>5</v>
      </c>
      <c r="H3169">
        <v>3</v>
      </c>
      <c r="I3169" s="4">
        <f>IF(E3169="Rhode Island", Table1[[#This Row],[price]]*$L$3, IF(E3169="Massachusetts", Table1[[#This Row],[price]]*$L$2, 1))</f>
        <v>455000</v>
      </c>
    </row>
    <row r="3170" spans="1:9" x14ac:dyDescent="0.25">
      <c r="A3170" s="2">
        <v>40421</v>
      </c>
      <c r="B3170" s="1">
        <f t="shared" si="98"/>
        <v>2010</v>
      </c>
      <c r="C3170" s="1">
        <f t="shared" si="99"/>
        <v>3</v>
      </c>
      <c r="D3170">
        <v>2904</v>
      </c>
      <c r="E3170" t="s">
        <v>36</v>
      </c>
      <c r="F3170" s="4">
        <v>499000</v>
      </c>
      <c r="G3170" t="s">
        <v>5</v>
      </c>
      <c r="H3170">
        <v>4</v>
      </c>
      <c r="I3170" s="4">
        <f>IF(E3170="Rhode Island", Table1[[#This Row],[price]]*$L$3, IF(E3170="Massachusetts", Table1[[#This Row],[price]]*$L$2, 1))</f>
        <v>499000</v>
      </c>
    </row>
    <row r="3171" spans="1:9" x14ac:dyDescent="0.25">
      <c r="A3171" s="2">
        <v>40421</v>
      </c>
      <c r="B3171" s="1">
        <f t="shared" si="98"/>
        <v>2010</v>
      </c>
      <c r="C3171" s="1">
        <f t="shared" si="99"/>
        <v>3</v>
      </c>
      <c r="D3171">
        <v>2913</v>
      </c>
      <c r="E3171" t="s">
        <v>36</v>
      </c>
      <c r="F3171" s="4">
        <v>690000</v>
      </c>
      <c r="G3171" t="s">
        <v>5</v>
      </c>
      <c r="H3171">
        <v>5</v>
      </c>
      <c r="I3171" s="4">
        <f>IF(E3171="Rhode Island", Table1[[#This Row],[price]]*$L$3, IF(E3171="Massachusetts", Table1[[#This Row],[price]]*$L$2, 1))</f>
        <v>690000</v>
      </c>
    </row>
    <row r="3172" spans="1:9" x14ac:dyDescent="0.25">
      <c r="A3172" s="2">
        <v>40421</v>
      </c>
      <c r="B3172" s="1">
        <f t="shared" si="98"/>
        <v>2010</v>
      </c>
      <c r="C3172" s="1">
        <f t="shared" si="99"/>
        <v>3</v>
      </c>
      <c r="D3172">
        <v>2914</v>
      </c>
      <c r="E3172" t="s">
        <v>36</v>
      </c>
      <c r="F3172" s="4">
        <v>730000</v>
      </c>
      <c r="G3172" t="s">
        <v>5</v>
      </c>
      <c r="H3172">
        <v>4</v>
      </c>
      <c r="I3172" s="4">
        <f>IF(E3172="Rhode Island", Table1[[#This Row],[price]]*$L$3, IF(E3172="Massachusetts", Table1[[#This Row],[price]]*$L$2, 1))</f>
        <v>730000</v>
      </c>
    </row>
    <row r="3173" spans="1:9" x14ac:dyDescent="0.25">
      <c r="A3173" s="2">
        <v>40422</v>
      </c>
      <c r="B3173" s="1">
        <f t="shared" si="98"/>
        <v>2010</v>
      </c>
      <c r="C3173" s="1">
        <f t="shared" si="99"/>
        <v>3</v>
      </c>
      <c r="D3173">
        <v>2906</v>
      </c>
      <c r="E3173" t="s">
        <v>36</v>
      </c>
      <c r="F3173" s="4">
        <v>382500</v>
      </c>
      <c r="G3173" t="s">
        <v>5</v>
      </c>
      <c r="H3173">
        <v>3</v>
      </c>
      <c r="I3173" s="4">
        <f>IF(E3173="Rhode Island", Table1[[#This Row],[price]]*$L$3, IF(E3173="Massachusetts", Table1[[#This Row],[price]]*$L$2, 1))</f>
        <v>382500</v>
      </c>
    </row>
    <row r="3174" spans="1:9" x14ac:dyDescent="0.25">
      <c r="A3174" s="2">
        <v>40422</v>
      </c>
      <c r="B3174" s="1">
        <f t="shared" si="98"/>
        <v>2010</v>
      </c>
      <c r="C3174" s="1">
        <f t="shared" si="99"/>
        <v>3</v>
      </c>
      <c r="D3174">
        <v>2914</v>
      </c>
      <c r="E3174" t="s">
        <v>36</v>
      </c>
      <c r="F3174" s="4">
        <v>417500</v>
      </c>
      <c r="G3174" t="s">
        <v>5</v>
      </c>
      <c r="H3174">
        <v>3</v>
      </c>
      <c r="I3174" s="4">
        <f>IF(E3174="Rhode Island", Table1[[#This Row],[price]]*$L$3, IF(E3174="Massachusetts", Table1[[#This Row],[price]]*$L$2, 1))</f>
        <v>417500</v>
      </c>
    </row>
    <row r="3175" spans="1:9" x14ac:dyDescent="0.25">
      <c r="A3175" s="2">
        <v>40422</v>
      </c>
      <c r="B3175" s="1">
        <f t="shared" si="98"/>
        <v>2010</v>
      </c>
      <c r="C3175" s="1">
        <f t="shared" si="99"/>
        <v>3</v>
      </c>
      <c r="D3175">
        <v>2913</v>
      </c>
      <c r="E3175" t="s">
        <v>36</v>
      </c>
      <c r="F3175" s="4">
        <v>492000</v>
      </c>
      <c r="G3175" t="s">
        <v>5</v>
      </c>
      <c r="H3175">
        <v>4</v>
      </c>
      <c r="I3175" s="4">
        <f>IF(E3175="Rhode Island", Table1[[#This Row],[price]]*$L$3, IF(E3175="Massachusetts", Table1[[#This Row],[price]]*$L$2, 1))</f>
        <v>492000</v>
      </c>
    </row>
    <row r="3176" spans="1:9" x14ac:dyDescent="0.25">
      <c r="A3176" s="2">
        <v>40422</v>
      </c>
      <c r="B3176" s="1">
        <f t="shared" si="98"/>
        <v>2010</v>
      </c>
      <c r="C3176" s="1">
        <f t="shared" si="99"/>
        <v>3</v>
      </c>
      <c r="D3176">
        <v>2604</v>
      </c>
      <c r="E3176" t="s">
        <v>37</v>
      </c>
      <c r="F3176" s="4">
        <v>550000</v>
      </c>
      <c r="G3176" t="s">
        <v>5</v>
      </c>
      <c r="H3176">
        <v>3</v>
      </c>
      <c r="I3176" s="4">
        <f>IF(E3176="Rhode Island", Table1[[#This Row],[price]]*$L$3, IF(E3176="Massachusetts", Table1[[#This Row],[price]]*$L$2, 1))</f>
        <v>550000</v>
      </c>
    </row>
    <row r="3177" spans="1:9" x14ac:dyDescent="0.25">
      <c r="A3177" s="2">
        <v>40422</v>
      </c>
      <c r="B3177" s="1">
        <f t="shared" si="98"/>
        <v>2010</v>
      </c>
      <c r="C3177" s="1">
        <f t="shared" si="99"/>
        <v>3</v>
      </c>
      <c r="D3177">
        <v>2602</v>
      </c>
      <c r="E3177" t="s">
        <v>37</v>
      </c>
      <c r="F3177" s="4">
        <v>556188</v>
      </c>
      <c r="G3177" t="s">
        <v>5</v>
      </c>
      <c r="H3177">
        <v>3</v>
      </c>
      <c r="I3177" s="4">
        <f>IF(E3177="Rhode Island", Table1[[#This Row],[price]]*$L$3, IF(E3177="Massachusetts", Table1[[#This Row],[price]]*$L$2, 1))</f>
        <v>556188</v>
      </c>
    </row>
    <row r="3178" spans="1:9" x14ac:dyDescent="0.25">
      <c r="A3178" s="2">
        <v>40422</v>
      </c>
      <c r="B3178" s="1">
        <f t="shared" si="98"/>
        <v>2010</v>
      </c>
      <c r="C3178" s="1">
        <f t="shared" si="99"/>
        <v>3</v>
      </c>
      <c r="D3178">
        <v>2617</v>
      </c>
      <c r="E3178" t="s">
        <v>37</v>
      </c>
      <c r="F3178" s="4">
        <v>452000</v>
      </c>
      <c r="G3178" t="s">
        <v>6</v>
      </c>
      <c r="H3178">
        <v>2</v>
      </c>
      <c r="I3178" s="4">
        <f>IF(E3178="Rhode Island", Table1[[#This Row],[price]]*$L$3, IF(E3178="Massachusetts", Table1[[#This Row],[price]]*$L$2, 1))</f>
        <v>452000</v>
      </c>
    </row>
    <row r="3179" spans="1:9" x14ac:dyDescent="0.25">
      <c r="A3179" s="2">
        <v>40423</v>
      </c>
      <c r="B3179" s="1">
        <f t="shared" si="98"/>
        <v>2010</v>
      </c>
      <c r="C3179" s="1">
        <f t="shared" si="99"/>
        <v>3</v>
      </c>
      <c r="D3179">
        <v>2615</v>
      </c>
      <c r="E3179" t="s">
        <v>37</v>
      </c>
      <c r="F3179" s="4">
        <v>420000</v>
      </c>
      <c r="G3179" t="s">
        <v>5</v>
      </c>
      <c r="H3179">
        <v>5</v>
      </c>
      <c r="I3179" s="4">
        <f>IF(E3179="Rhode Island", Table1[[#This Row],[price]]*$L$3, IF(E3179="Massachusetts", Table1[[#This Row],[price]]*$L$2, 1))</f>
        <v>420000</v>
      </c>
    </row>
    <row r="3180" spans="1:9" x14ac:dyDescent="0.25">
      <c r="A3180" s="2">
        <v>40423</v>
      </c>
      <c r="B3180" s="1">
        <f t="shared" si="98"/>
        <v>2010</v>
      </c>
      <c r="C3180" s="1">
        <f t="shared" si="99"/>
        <v>3</v>
      </c>
      <c r="D3180">
        <v>2905</v>
      </c>
      <c r="E3180" t="s">
        <v>36</v>
      </c>
      <c r="F3180" s="4">
        <v>423000</v>
      </c>
      <c r="G3180" t="s">
        <v>5</v>
      </c>
      <c r="H3180">
        <v>3</v>
      </c>
      <c r="I3180" s="4">
        <f>IF(E3180="Rhode Island", Table1[[#This Row],[price]]*$L$3, IF(E3180="Massachusetts", Table1[[#This Row],[price]]*$L$2, 1))</f>
        <v>423000</v>
      </c>
    </row>
    <row r="3181" spans="1:9" x14ac:dyDescent="0.25">
      <c r="A3181" s="2">
        <v>40423</v>
      </c>
      <c r="B3181" s="1">
        <f t="shared" si="98"/>
        <v>2010</v>
      </c>
      <c r="C3181" s="1">
        <f t="shared" si="99"/>
        <v>3</v>
      </c>
      <c r="D3181">
        <v>2902</v>
      </c>
      <c r="E3181" t="s">
        <v>36</v>
      </c>
      <c r="F3181" s="4">
        <v>440000</v>
      </c>
      <c r="G3181" t="s">
        <v>5</v>
      </c>
      <c r="H3181">
        <v>3</v>
      </c>
      <c r="I3181" s="4">
        <f>IF(E3181="Rhode Island", Table1[[#This Row],[price]]*$L$3, IF(E3181="Massachusetts", Table1[[#This Row],[price]]*$L$2, 1))</f>
        <v>440000</v>
      </c>
    </row>
    <row r="3182" spans="1:9" x14ac:dyDescent="0.25">
      <c r="A3182" s="2">
        <v>40423</v>
      </c>
      <c r="B3182" s="1">
        <f t="shared" si="98"/>
        <v>2010</v>
      </c>
      <c r="C3182" s="1">
        <f t="shared" si="99"/>
        <v>3</v>
      </c>
      <c r="D3182">
        <v>2902</v>
      </c>
      <c r="E3182" t="s">
        <v>36</v>
      </c>
      <c r="F3182" s="4">
        <v>490000</v>
      </c>
      <c r="G3182" t="s">
        <v>5</v>
      </c>
      <c r="H3182">
        <v>3</v>
      </c>
      <c r="I3182" s="4">
        <f>IF(E3182="Rhode Island", Table1[[#This Row],[price]]*$L$3, IF(E3182="Massachusetts", Table1[[#This Row],[price]]*$L$2, 1))</f>
        <v>490000</v>
      </c>
    </row>
    <row r="3183" spans="1:9" x14ac:dyDescent="0.25">
      <c r="A3183" s="2">
        <v>40423</v>
      </c>
      <c r="B3183" s="1">
        <f t="shared" si="98"/>
        <v>2010</v>
      </c>
      <c r="C3183" s="1">
        <f t="shared" si="99"/>
        <v>3</v>
      </c>
      <c r="D3183">
        <v>2906</v>
      </c>
      <c r="E3183" t="s">
        <v>36</v>
      </c>
      <c r="F3183" s="4">
        <v>580000</v>
      </c>
      <c r="G3183" t="s">
        <v>5</v>
      </c>
      <c r="H3183">
        <v>4</v>
      </c>
      <c r="I3183" s="4">
        <f>IF(E3183="Rhode Island", Table1[[#This Row],[price]]*$L$3, IF(E3183="Massachusetts", Table1[[#This Row],[price]]*$L$2, 1))</f>
        <v>580000</v>
      </c>
    </row>
    <row r="3184" spans="1:9" x14ac:dyDescent="0.25">
      <c r="A3184" s="2">
        <v>40423</v>
      </c>
      <c r="B3184" s="1">
        <f t="shared" si="98"/>
        <v>2010</v>
      </c>
      <c r="C3184" s="1">
        <f t="shared" si="99"/>
        <v>3</v>
      </c>
      <c r="D3184">
        <v>2602</v>
      </c>
      <c r="E3184" t="s">
        <v>37</v>
      </c>
      <c r="F3184" s="4">
        <v>585000</v>
      </c>
      <c r="G3184" t="s">
        <v>5</v>
      </c>
      <c r="H3184">
        <v>3</v>
      </c>
      <c r="I3184" s="4">
        <f>IF(E3184="Rhode Island", Table1[[#This Row],[price]]*$L$3, IF(E3184="Massachusetts", Table1[[#This Row],[price]]*$L$2, 1))</f>
        <v>585000</v>
      </c>
    </row>
    <row r="3185" spans="1:9" x14ac:dyDescent="0.25">
      <c r="A3185" s="2">
        <v>40423</v>
      </c>
      <c r="B3185" s="1">
        <f t="shared" si="98"/>
        <v>2010</v>
      </c>
      <c r="C3185" s="1">
        <f t="shared" si="99"/>
        <v>3</v>
      </c>
      <c r="D3185">
        <v>2612</v>
      </c>
      <c r="E3185" t="s">
        <v>37</v>
      </c>
      <c r="F3185" s="4">
        <v>760000</v>
      </c>
      <c r="G3185" t="s">
        <v>5</v>
      </c>
      <c r="H3185">
        <v>2</v>
      </c>
      <c r="I3185" s="4">
        <f>IF(E3185="Rhode Island", Table1[[#This Row],[price]]*$L$3, IF(E3185="Massachusetts", Table1[[#This Row],[price]]*$L$2, 1))</f>
        <v>760000</v>
      </c>
    </row>
    <row r="3186" spans="1:9" x14ac:dyDescent="0.25">
      <c r="A3186" s="2">
        <v>40424</v>
      </c>
      <c r="B3186" s="1">
        <f t="shared" si="98"/>
        <v>2010</v>
      </c>
      <c r="C3186" s="1">
        <f t="shared" si="99"/>
        <v>3</v>
      </c>
      <c r="D3186">
        <v>2906</v>
      </c>
      <c r="E3186" t="s">
        <v>36</v>
      </c>
      <c r="F3186" s="4">
        <v>515000</v>
      </c>
      <c r="G3186" t="s">
        <v>5</v>
      </c>
      <c r="H3186">
        <v>4</v>
      </c>
      <c r="I3186" s="4">
        <f>IF(E3186="Rhode Island", Table1[[#This Row],[price]]*$L$3, IF(E3186="Massachusetts", Table1[[#This Row],[price]]*$L$2, 1))</f>
        <v>515000</v>
      </c>
    </row>
    <row r="3187" spans="1:9" x14ac:dyDescent="0.25">
      <c r="A3187" s="2">
        <v>40424</v>
      </c>
      <c r="B3187" s="1">
        <f t="shared" si="98"/>
        <v>2010</v>
      </c>
      <c r="C3187" s="1">
        <f t="shared" si="99"/>
        <v>3</v>
      </c>
      <c r="D3187">
        <v>2905</v>
      </c>
      <c r="E3187" t="s">
        <v>36</v>
      </c>
      <c r="F3187" s="4">
        <v>555000</v>
      </c>
      <c r="G3187" t="s">
        <v>5</v>
      </c>
      <c r="H3187">
        <v>5</v>
      </c>
      <c r="I3187" s="4">
        <f>IF(E3187="Rhode Island", Table1[[#This Row],[price]]*$L$3, IF(E3187="Massachusetts", Table1[[#This Row],[price]]*$L$2, 1))</f>
        <v>555000</v>
      </c>
    </row>
    <row r="3188" spans="1:9" x14ac:dyDescent="0.25">
      <c r="A3188" s="2">
        <v>40424</v>
      </c>
      <c r="B3188" s="1">
        <f t="shared" si="98"/>
        <v>2010</v>
      </c>
      <c r="C3188" s="1">
        <f t="shared" si="99"/>
        <v>3</v>
      </c>
      <c r="D3188">
        <v>2617</v>
      </c>
      <c r="E3188" t="s">
        <v>37</v>
      </c>
      <c r="F3188" s="4">
        <v>590000</v>
      </c>
      <c r="G3188" t="s">
        <v>5</v>
      </c>
      <c r="H3188">
        <v>4</v>
      </c>
      <c r="I3188" s="4">
        <f>IF(E3188="Rhode Island", Table1[[#This Row],[price]]*$L$3, IF(E3188="Massachusetts", Table1[[#This Row],[price]]*$L$2, 1))</f>
        <v>590000</v>
      </c>
    </row>
    <row r="3189" spans="1:9" x14ac:dyDescent="0.25">
      <c r="A3189" s="2">
        <v>40425</v>
      </c>
      <c r="B3189" s="1">
        <f t="shared" si="98"/>
        <v>2010</v>
      </c>
      <c r="C3189" s="1">
        <f t="shared" si="99"/>
        <v>3</v>
      </c>
      <c r="D3189">
        <v>2902</v>
      </c>
      <c r="E3189" t="s">
        <v>36</v>
      </c>
      <c r="F3189" s="4">
        <v>448500</v>
      </c>
      <c r="G3189" t="s">
        <v>5</v>
      </c>
      <c r="H3189">
        <v>3</v>
      </c>
      <c r="I3189" s="4">
        <f>IF(E3189="Rhode Island", Table1[[#This Row],[price]]*$L$3, IF(E3189="Massachusetts", Table1[[#This Row],[price]]*$L$2, 1))</f>
        <v>448500</v>
      </c>
    </row>
    <row r="3190" spans="1:9" x14ac:dyDescent="0.25">
      <c r="A3190" s="2">
        <v>40425</v>
      </c>
      <c r="B3190" s="1">
        <f t="shared" si="98"/>
        <v>2010</v>
      </c>
      <c r="C3190" s="1">
        <f t="shared" si="99"/>
        <v>3</v>
      </c>
      <c r="D3190">
        <v>2905</v>
      </c>
      <c r="E3190" t="s">
        <v>36</v>
      </c>
      <c r="F3190" s="4">
        <v>515000</v>
      </c>
      <c r="G3190" t="s">
        <v>5</v>
      </c>
      <c r="H3190">
        <v>3</v>
      </c>
      <c r="I3190" s="4">
        <f>IF(E3190="Rhode Island", Table1[[#This Row],[price]]*$L$3, IF(E3190="Massachusetts", Table1[[#This Row],[price]]*$L$2, 1))</f>
        <v>515000</v>
      </c>
    </row>
    <row r="3191" spans="1:9" x14ac:dyDescent="0.25">
      <c r="A3191" s="2">
        <v>40425</v>
      </c>
      <c r="B3191" s="1">
        <f t="shared" si="98"/>
        <v>2010</v>
      </c>
      <c r="C3191" s="1">
        <f t="shared" si="99"/>
        <v>3</v>
      </c>
      <c r="D3191">
        <v>2614</v>
      </c>
      <c r="E3191" t="s">
        <v>37</v>
      </c>
      <c r="F3191" s="4">
        <v>551000</v>
      </c>
      <c r="G3191" t="s">
        <v>5</v>
      </c>
      <c r="H3191">
        <v>3</v>
      </c>
      <c r="I3191" s="4">
        <f>IF(E3191="Rhode Island", Table1[[#This Row],[price]]*$L$3, IF(E3191="Massachusetts", Table1[[#This Row],[price]]*$L$2, 1))</f>
        <v>551000</v>
      </c>
    </row>
    <row r="3192" spans="1:9" x14ac:dyDescent="0.25">
      <c r="A3192" s="2">
        <v>40425</v>
      </c>
      <c r="B3192" s="1">
        <f t="shared" si="98"/>
        <v>2010</v>
      </c>
      <c r="C3192" s="1">
        <f t="shared" si="99"/>
        <v>3</v>
      </c>
      <c r="D3192">
        <v>2602</v>
      </c>
      <c r="E3192" t="s">
        <v>37</v>
      </c>
      <c r="F3192" s="4">
        <v>835000</v>
      </c>
      <c r="G3192" t="s">
        <v>5</v>
      </c>
      <c r="H3192">
        <v>3</v>
      </c>
      <c r="I3192" s="4">
        <f>IF(E3192="Rhode Island", Table1[[#This Row],[price]]*$L$3, IF(E3192="Massachusetts", Table1[[#This Row],[price]]*$L$2, 1))</f>
        <v>835000</v>
      </c>
    </row>
    <row r="3193" spans="1:9" x14ac:dyDescent="0.25">
      <c r="A3193" s="2">
        <v>40425</v>
      </c>
      <c r="B3193" s="1">
        <f t="shared" si="98"/>
        <v>2010</v>
      </c>
      <c r="C3193" s="1">
        <f t="shared" si="99"/>
        <v>3</v>
      </c>
      <c r="D3193">
        <v>2615</v>
      </c>
      <c r="E3193" t="s">
        <v>37</v>
      </c>
      <c r="F3193" s="4">
        <v>890000</v>
      </c>
      <c r="G3193" t="s">
        <v>5</v>
      </c>
      <c r="H3193">
        <v>4</v>
      </c>
      <c r="I3193" s="4">
        <f>IF(E3193="Rhode Island", Table1[[#This Row],[price]]*$L$3, IF(E3193="Massachusetts", Table1[[#This Row],[price]]*$L$2, 1))</f>
        <v>890000</v>
      </c>
    </row>
    <row r="3194" spans="1:9" x14ac:dyDescent="0.25">
      <c r="A3194" s="2">
        <v>40425</v>
      </c>
      <c r="B3194" s="1">
        <f t="shared" si="98"/>
        <v>2010</v>
      </c>
      <c r="C3194" s="1">
        <f t="shared" si="99"/>
        <v>3</v>
      </c>
      <c r="D3194">
        <v>2612</v>
      </c>
      <c r="E3194" t="s">
        <v>37</v>
      </c>
      <c r="F3194" s="4">
        <v>950000</v>
      </c>
      <c r="G3194" t="s">
        <v>5</v>
      </c>
      <c r="H3194">
        <v>4</v>
      </c>
      <c r="I3194" s="4">
        <f>IF(E3194="Rhode Island", Table1[[#This Row],[price]]*$L$3, IF(E3194="Massachusetts", Table1[[#This Row],[price]]*$L$2, 1))</f>
        <v>950000</v>
      </c>
    </row>
    <row r="3195" spans="1:9" x14ac:dyDescent="0.25">
      <c r="A3195" s="2">
        <v>40427</v>
      </c>
      <c r="B3195" s="1">
        <f t="shared" si="98"/>
        <v>2010</v>
      </c>
      <c r="C3195" s="1">
        <f t="shared" si="99"/>
        <v>3</v>
      </c>
      <c r="D3195">
        <v>2906</v>
      </c>
      <c r="E3195" t="s">
        <v>36</v>
      </c>
      <c r="F3195" s="4">
        <v>388000</v>
      </c>
      <c r="G3195" t="s">
        <v>5</v>
      </c>
      <c r="H3195">
        <v>4</v>
      </c>
      <c r="I3195" s="4">
        <f>IF(E3195="Rhode Island", Table1[[#This Row],[price]]*$L$3, IF(E3195="Massachusetts", Table1[[#This Row],[price]]*$L$2, 1))</f>
        <v>388000</v>
      </c>
    </row>
    <row r="3196" spans="1:9" x14ac:dyDescent="0.25">
      <c r="A3196" s="2">
        <v>40427</v>
      </c>
      <c r="B3196" s="1">
        <f t="shared" si="98"/>
        <v>2010</v>
      </c>
      <c r="C3196" s="1">
        <f t="shared" si="99"/>
        <v>3</v>
      </c>
      <c r="D3196">
        <v>2905</v>
      </c>
      <c r="E3196" t="s">
        <v>36</v>
      </c>
      <c r="F3196" s="4">
        <v>404000</v>
      </c>
      <c r="G3196" t="s">
        <v>5</v>
      </c>
      <c r="H3196">
        <v>3</v>
      </c>
      <c r="I3196" s="4">
        <f>IF(E3196="Rhode Island", Table1[[#This Row],[price]]*$L$3, IF(E3196="Massachusetts", Table1[[#This Row],[price]]*$L$2, 1))</f>
        <v>404000</v>
      </c>
    </row>
    <row r="3197" spans="1:9" x14ac:dyDescent="0.25">
      <c r="A3197" s="2">
        <v>40427</v>
      </c>
      <c r="B3197" s="1">
        <f t="shared" si="98"/>
        <v>2010</v>
      </c>
      <c r="C3197" s="1">
        <f t="shared" si="99"/>
        <v>3</v>
      </c>
      <c r="D3197">
        <v>2611</v>
      </c>
      <c r="E3197" t="s">
        <v>37</v>
      </c>
      <c r="F3197" s="4">
        <v>595000</v>
      </c>
      <c r="G3197" t="s">
        <v>5</v>
      </c>
      <c r="H3197">
        <v>3</v>
      </c>
      <c r="I3197" s="4">
        <f>IF(E3197="Rhode Island", Table1[[#This Row],[price]]*$L$3, IF(E3197="Massachusetts", Table1[[#This Row],[price]]*$L$2, 1))</f>
        <v>595000</v>
      </c>
    </row>
    <row r="3198" spans="1:9" x14ac:dyDescent="0.25">
      <c r="A3198" s="2">
        <v>40427</v>
      </c>
      <c r="B3198" s="1">
        <f t="shared" si="98"/>
        <v>2010</v>
      </c>
      <c r="C3198" s="1">
        <f t="shared" si="99"/>
        <v>3</v>
      </c>
      <c r="D3198">
        <v>2603</v>
      </c>
      <c r="E3198" t="s">
        <v>37</v>
      </c>
      <c r="F3198" s="4">
        <v>1200000</v>
      </c>
      <c r="G3198" t="s">
        <v>5</v>
      </c>
      <c r="H3198">
        <v>4</v>
      </c>
      <c r="I3198" s="4">
        <f>IF(E3198="Rhode Island", Table1[[#This Row],[price]]*$L$3, IF(E3198="Massachusetts", Table1[[#This Row],[price]]*$L$2, 1))</f>
        <v>1200000</v>
      </c>
    </row>
    <row r="3199" spans="1:9" x14ac:dyDescent="0.25">
      <c r="A3199" s="2">
        <v>40427</v>
      </c>
      <c r="B3199" s="1">
        <f t="shared" si="98"/>
        <v>2010</v>
      </c>
      <c r="C3199" s="1">
        <f t="shared" si="99"/>
        <v>3</v>
      </c>
      <c r="D3199">
        <v>2612</v>
      </c>
      <c r="E3199" t="s">
        <v>37</v>
      </c>
      <c r="F3199" s="4">
        <v>405000</v>
      </c>
      <c r="G3199" t="s">
        <v>6</v>
      </c>
      <c r="H3199">
        <v>1</v>
      </c>
      <c r="I3199" s="4">
        <f>IF(E3199="Rhode Island", Table1[[#This Row],[price]]*$L$3, IF(E3199="Massachusetts", Table1[[#This Row],[price]]*$L$2, 1))</f>
        <v>405000</v>
      </c>
    </row>
    <row r="3200" spans="1:9" x14ac:dyDescent="0.25">
      <c r="A3200" s="2">
        <v>40428</v>
      </c>
      <c r="B3200" s="1">
        <f t="shared" si="98"/>
        <v>2010</v>
      </c>
      <c r="C3200" s="1">
        <f t="shared" si="99"/>
        <v>3</v>
      </c>
      <c r="D3200">
        <v>2615</v>
      </c>
      <c r="E3200" t="s">
        <v>37</v>
      </c>
      <c r="F3200" s="4">
        <v>385000</v>
      </c>
      <c r="G3200" t="s">
        <v>5</v>
      </c>
      <c r="H3200">
        <v>3</v>
      </c>
      <c r="I3200" s="4">
        <f>IF(E3200="Rhode Island", Table1[[#This Row],[price]]*$L$3, IF(E3200="Massachusetts", Table1[[#This Row],[price]]*$L$2, 1))</f>
        <v>385000</v>
      </c>
    </row>
    <row r="3201" spans="1:9" x14ac:dyDescent="0.25">
      <c r="A3201" s="2">
        <v>40428</v>
      </c>
      <c r="B3201" s="1">
        <f t="shared" si="98"/>
        <v>2010</v>
      </c>
      <c r="C3201" s="1">
        <f t="shared" si="99"/>
        <v>3</v>
      </c>
      <c r="D3201">
        <v>2902</v>
      </c>
      <c r="E3201" t="s">
        <v>36</v>
      </c>
      <c r="F3201" s="4">
        <v>503000</v>
      </c>
      <c r="G3201" t="s">
        <v>5</v>
      </c>
      <c r="H3201">
        <v>3</v>
      </c>
      <c r="I3201" s="4">
        <f>IF(E3201="Rhode Island", Table1[[#This Row],[price]]*$L$3, IF(E3201="Massachusetts", Table1[[#This Row],[price]]*$L$2, 1))</f>
        <v>503000</v>
      </c>
    </row>
    <row r="3202" spans="1:9" x14ac:dyDescent="0.25">
      <c r="A3202" s="2">
        <v>40428</v>
      </c>
      <c r="B3202" s="1">
        <f t="shared" ref="B3202:B3265" si="100">YEAR(A3202)</f>
        <v>2010</v>
      </c>
      <c r="C3202" s="1">
        <f t="shared" ref="C3202:C3265" si="101">ROUNDUP(MONTH(A3202)/3,0)</f>
        <v>3</v>
      </c>
      <c r="D3202">
        <v>2605</v>
      </c>
      <c r="E3202" t="s">
        <v>37</v>
      </c>
      <c r="F3202" s="4">
        <v>720000</v>
      </c>
      <c r="G3202" t="s">
        <v>5</v>
      </c>
      <c r="H3202">
        <v>3</v>
      </c>
      <c r="I3202" s="4">
        <f>IF(E3202="Rhode Island", Table1[[#This Row],[price]]*$L$3, IF(E3202="Massachusetts", Table1[[#This Row],[price]]*$L$2, 1))</f>
        <v>720000</v>
      </c>
    </row>
    <row r="3203" spans="1:9" x14ac:dyDescent="0.25">
      <c r="A3203" s="2">
        <v>40428</v>
      </c>
      <c r="B3203" s="1">
        <f t="shared" si="100"/>
        <v>2010</v>
      </c>
      <c r="C3203" s="1">
        <f t="shared" si="101"/>
        <v>3</v>
      </c>
      <c r="D3203">
        <v>2605</v>
      </c>
      <c r="E3203" t="s">
        <v>37</v>
      </c>
      <c r="F3203" s="4">
        <v>755000</v>
      </c>
      <c r="G3203" t="s">
        <v>5</v>
      </c>
      <c r="H3203">
        <v>4</v>
      </c>
      <c r="I3203" s="4">
        <f>IF(E3203="Rhode Island", Table1[[#This Row],[price]]*$L$3, IF(E3203="Massachusetts", Table1[[#This Row],[price]]*$L$2, 1))</f>
        <v>755000</v>
      </c>
    </row>
    <row r="3204" spans="1:9" x14ac:dyDescent="0.25">
      <c r="A3204" s="2">
        <v>40428</v>
      </c>
      <c r="B3204" s="1">
        <f t="shared" si="100"/>
        <v>2010</v>
      </c>
      <c r="C3204" s="1">
        <f t="shared" si="101"/>
        <v>3</v>
      </c>
      <c r="D3204">
        <v>2617</v>
      </c>
      <c r="E3204" t="s">
        <v>37</v>
      </c>
      <c r="F3204" s="4">
        <v>350000</v>
      </c>
      <c r="G3204" t="s">
        <v>6</v>
      </c>
      <c r="H3204">
        <v>2</v>
      </c>
      <c r="I3204" s="4">
        <f>IF(E3204="Rhode Island", Table1[[#This Row],[price]]*$L$3, IF(E3204="Massachusetts", Table1[[#This Row],[price]]*$L$2, 1))</f>
        <v>350000</v>
      </c>
    </row>
    <row r="3205" spans="1:9" x14ac:dyDescent="0.25">
      <c r="A3205" s="2">
        <v>40429</v>
      </c>
      <c r="B3205" s="1">
        <f t="shared" si="100"/>
        <v>2010</v>
      </c>
      <c r="C3205" s="1">
        <f t="shared" si="101"/>
        <v>3</v>
      </c>
      <c r="D3205">
        <v>2617</v>
      </c>
      <c r="E3205" t="s">
        <v>37</v>
      </c>
      <c r="F3205" s="4">
        <v>355000</v>
      </c>
      <c r="G3205" t="s">
        <v>5</v>
      </c>
      <c r="H3205">
        <v>3</v>
      </c>
      <c r="I3205" s="4">
        <f>IF(E3205="Rhode Island", Table1[[#This Row],[price]]*$L$3, IF(E3205="Massachusetts", Table1[[#This Row],[price]]*$L$2, 1))</f>
        <v>355000</v>
      </c>
    </row>
    <row r="3206" spans="1:9" x14ac:dyDescent="0.25">
      <c r="A3206" s="2">
        <v>40429</v>
      </c>
      <c r="B3206" s="1">
        <f t="shared" si="100"/>
        <v>2010</v>
      </c>
      <c r="C3206" s="1">
        <f t="shared" si="101"/>
        <v>3</v>
      </c>
      <c r="D3206">
        <v>2903</v>
      </c>
      <c r="E3206" t="s">
        <v>36</v>
      </c>
      <c r="F3206" s="4">
        <v>428842</v>
      </c>
      <c r="G3206" t="s">
        <v>5</v>
      </c>
      <c r="H3206">
        <v>3</v>
      </c>
      <c r="I3206" s="4">
        <f>IF(E3206="Rhode Island", Table1[[#This Row],[price]]*$L$3, IF(E3206="Massachusetts", Table1[[#This Row],[price]]*$L$2, 1))</f>
        <v>428842</v>
      </c>
    </row>
    <row r="3207" spans="1:9" x14ac:dyDescent="0.25">
      <c r="A3207" s="2">
        <v>40429</v>
      </c>
      <c r="B3207" s="1">
        <f t="shared" si="100"/>
        <v>2010</v>
      </c>
      <c r="C3207" s="1">
        <f t="shared" si="101"/>
        <v>3</v>
      </c>
      <c r="D3207">
        <v>2905</v>
      </c>
      <c r="E3207" t="s">
        <v>36</v>
      </c>
      <c r="F3207" s="4">
        <v>590000</v>
      </c>
      <c r="G3207" t="s">
        <v>5</v>
      </c>
      <c r="H3207">
        <v>4</v>
      </c>
      <c r="I3207" s="4">
        <f>IF(E3207="Rhode Island", Table1[[#This Row],[price]]*$L$3, IF(E3207="Massachusetts", Table1[[#This Row],[price]]*$L$2, 1))</f>
        <v>590000</v>
      </c>
    </row>
    <row r="3208" spans="1:9" x14ac:dyDescent="0.25">
      <c r="A3208" s="2">
        <v>40429</v>
      </c>
      <c r="B3208" s="1">
        <f t="shared" si="100"/>
        <v>2010</v>
      </c>
      <c r="C3208" s="1">
        <f t="shared" si="101"/>
        <v>3</v>
      </c>
      <c r="D3208">
        <v>2913</v>
      </c>
      <c r="E3208" t="s">
        <v>36</v>
      </c>
      <c r="F3208" s="4">
        <v>702500</v>
      </c>
      <c r="G3208" t="s">
        <v>5</v>
      </c>
      <c r="H3208">
        <v>4</v>
      </c>
      <c r="I3208" s="4">
        <f>IF(E3208="Rhode Island", Table1[[#This Row],[price]]*$L$3, IF(E3208="Massachusetts", Table1[[#This Row],[price]]*$L$2, 1))</f>
        <v>702500</v>
      </c>
    </row>
    <row r="3209" spans="1:9" x14ac:dyDescent="0.25">
      <c r="A3209" s="2">
        <v>40430</v>
      </c>
      <c r="B3209" s="1">
        <f t="shared" si="100"/>
        <v>2010</v>
      </c>
      <c r="C3209" s="1">
        <f t="shared" si="101"/>
        <v>3</v>
      </c>
      <c r="D3209">
        <v>2906</v>
      </c>
      <c r="E3209" t="s">
        <v>36</v>
      </c>
      <c r="F3209" s="4">
        <v>415000</v>
      </c>
      <c r="G3209" t="s">
        <v>5</v>
      </c>
      <c r="H3209">
        <v>3</v>
      </c>
      <c r="I3209" s="4">
        <f>IF(E3209="Rhode Island", Table1[[#This Row],[price]]*$L$3, IF(E3209="Massachusetts", Table1[[#This Row],[price]]*$L$2, 1))</f>
        <v>415000</v>
      </c>
    </row>
    <row r="3210" spans="1:9" x14ac:dyDescent="0.25">
      <c r="A3210" s="2">
        <v>40430</v>
      </c>
      <c r="B3210" s="1">
        <f t="shared" si="100"/>
        <v>2010</v>
      </c>
      <c r="C3210" s="1">
        <f t="shared" si="101"/>
        <v>3</v>
      </c>
      <c r="D3210">
        <v>2617</v>
      </c>
      <c r="E3210" t="s">
        <v>37</v>
      </c>
      <c r="F3210" s="4">
        <v>440000</v>
      </c>
      <c r="G3210" t="s">
        <v>5</v>
      </c>
      <c r="H3210">
        <v>3</v>
      </c>
      <c r="I3210" s="4">
        <f>IF(E3210="Rhode Island", Table1[[#This Row],[price]]*$L$3, IF(E3210="Massachusetts", Table1[[#This Row],[price]]*$L$2, 1))</f>
        <v>440000</v>
      </c>
    </row>
    <row r="3211" spans="1:9" x14ac:dyDescent="0.25">
      <c r="A3211" s="2">
        <v>40430</v>
      </c>
      <c r="B3211" s="1">
        <f t="shared" si="100"/>
        <v>2010</v>
      </c>
      <c r="C3211" s="1">
        <f t="shared" si="101"/>
        <v>3</v>
      </c>
      <c r="D3211">
        <v>2607</v>
      </c>
      <c r="E3211" t="s">
        <v>37</v>
      </c>
      <c r="F3211" s="4">
        <v>575000</v>
      </c>
      <c r="G3211" t="s">
        <v>5</v>
      </c>
      <c r="H3211">
        <v>3</v>
      </c>
      <c r="I3211" s="4">
        <f>IF(E3211="Rhode Island", Table1[[#This Row],[price]]*$L$3, IF(E3211="Massachusetts", Table1[[#This Row],[price]]*$L$2, 1))</f>
        <v>575000</v>
      </c>
    </row>
    <row r="3212" spans="1:9" x14ac:dyDescent="0.25">
      <c r="A3212" s="2">
        <v>40431</v>
      </c>
      <c r="B3212" s="1">
        <f t="shared" si="100"/>
        <v>2010</v>
      </c>
      <c r="C3212" s="1">
        <f t="shared" si="101"/>
        <v>3</v>
      </c>
      <c r="D3212">
        <v>2906</v>
      </c>
      <c r="E3212" t="s">
        <v>36</v>
      </c>
      <c r="F3212" s="4">
        <v>350000</v>
      </c>
      <c r="G3212" t="s">
        <v>5</v>
      </c>
      <c r="H3212">
        <v>2</v>
      </c>
      <c r="I3212" s="4">
        <f>IF(E3212="Rhode Island", Table1[[#This Row],[price]]*$L$3, IF(E3212="Massachusetts", Table1[[#This Row],[price]]*$L$2, 1))</f>
        <v>350000</v>
      </c>
    </row>
    <row r="3213" spans="1:9" x14ac:dyDescent="0.25">
      <c r="A3213" s="2">
        <v>40431</v>
      </c>
      <c r="B3213" s="1">
        <f t="shared" si="100"/>
        <v>2010</v>
      </c>
      <c r="C3213" s="1">
        <f t="shared" si="101"/>
        <v>3</v>
      </c>
      <c r="D3213">
        <v>2905</v>
      </c>
      <c r="E3213" t="s">
        <v>36</v>
      </c>
      <c r="F3213" s="4">
        <v>376000</v>
      </c>
      <c r="G3213" t="s">
        <v>5</v>
      </c>
      <c r="H3213">
        <v>3</v>
      </c>
      <c r="I3213" s="4">
        <f>IF(E3213="Rhode Island", Table1[[#This Row],[price]]*$L$3, IF(E3213="Massachusetts", Table1[[#This Row],[price]]*$L$2, 1))</f>
        <v>376000</v>
      </c>
    </row>
    <row r="3214" spans="1:9" x14ac:dyDescent="0.25">
      <c r="A3214" s="2">
        <v>40431</v>
      </c>
      <c r="B3214" s="1">
        <f t="shared" si="100"/>
        <v>2010</v>
      </c>
      <c r="C3214" s="1">
        <f t="shared" si="101"/>
        <v>3</v>
      </c>
      <c r="D3214">
        <v>2615</v>
      </c>
      <c r="E3214" t="s">
        <v>37</v>
      </c>
      <c r="F3214" s="4">
        <v>385000</v>
      </c>
      <c r="G3214" t="s">
        <v>5</v>
      </c>
      <c r="H3214">
        <v>3</v>
      </c>
      <c r="I3214" s="4">
        <f>IF(E3214="Rhode Island", Table1[[#This Row],[price]]*$L$3, IF(E3214="Massachusetts", Table1[[#This Row],[price]]*$L$2, 1))</f>
        <v>385000</v>
      </c>
    </row>
    <row r="3215" spans="1:9" x14ac:dyDescent="0.25">
      <c r="A3215" s="2">
        <v>40431</v>
      </c>
      <c r="B3215" s="1">
        <f t="shared" si="100"/>
        <v>2010</v>
      </c>
      <c r="C3215" s="1">
        <f t="shared" si="101"/>
        <v>3</v>
      </c>
      <c r="D3215">
        <v>2615</v>
      </c>
      <c r="E3215" t="s">
        <v>37</v>
      </c>
      <c r="F3215" s="4">
        <v>425000</v>
      </c>
      <c r="G3215" t="s">
        <v>5</v>
      </c>
      <c r="H3215">
        <v>3</v>
      </c>
      <c r="I3215" s="4">
        <f>IF(E3215="Rhode Island", Table1[[#This Row],[price]]*$L$3, IF(E3215="Massachusetts", Table1[[#This Row],[price]]*$L$2, 1))</f>
        <v>425000</v>
      </c>
    </row>
    <row r="3216" spans="1:9" x14ac:dyDescent="0.25">
      <c r="A3216" s="2">
        <v>40431</v>
      </c>
      <c r="B3216" s="1">
        <f t="shared" si="100"/>
        <v>2010</v>
      </c>
      <c r="C3216" s="1">
        <f t="shared" si="101"/>
        <v>3</v>
      </c>
      <c r="D3216">
        <v>2615</v>
      </c>
      <c r="E3216" t="s">
        <v>37</v>
      </c>
      <c r="F3216" s="4">
        <v>440000</v>
      </c>
      <c r="G3216" t="s">
        <v>5</v>
      </c>
      <c r="H3216">
        <v>3</v>
      </c>
      <c r="I3216" s="4">
        <f>IF(E3216="Rhode Island", Table1[[#This Row],[price]]*$L$3, IF(E3216="Massachusetts", Table1[[#This Row],[price]]*$L$2, 1))</f>
        <v>440000</v>
      </c>
    </row>
    <row r="3217" spans="1:9" x14ac:dyDescent="0.25">
      <c r="A3217" s="2">
        <v>40431</v>
      </c>
      <c r="B3217" s="1">
        <f t="shared" si="100"/>
        <v>2010</v>
      </c>
      <c r="C3217" s="1">
        <f t="shared" si="101"/>
        <v>3</v>
      </c>
      <c r="D3217">
        <v>2914</v>
      </c>
      <c r="E3217" t="s">
        <v>36</v>
      </c>
      <c r="F3217" s="4">
        <v>460000</v>
      </c>
      <c r="G3217" t="s">
        <v>5</v>
      </c>
      <c r="H3217">
        <v>3</v>
      </c>
      <c r="I3217" s="4">
        <f>IF(E3217="Rhode Island", Table1[[#This Row],[price]]*$L$3, IF(E3217="Massachusetts", Table1[[#This Row],[price]]*$L$2, 1))</f>
        <v>460000</v>
      </c>
    </row>
    <row r="3218" spans="1:9" x14ac:dyDescent="0.25">
      <c r="A3218" s="2">
        <v>40431</v>
      </c>
      <c r="B3218" s="1">
        <f t="shared" si="100"/>
        <v>2010</v>
      </c>
      <c r="C3218" s="1">
        <f t="shared" si="101"/>
        <v>3</v>
      </c>
      <c r="D3218">
        <v>2615</v>
      </c>
      <c r="E3218" t="s">
        <v>37</v>
      </c>
      <c r="F3218" s="4">
        <v>460000</v>
      </c>
      <c r="G3218" t="s">
        <v>5</v>
      </c>
      <c r="H3218">
        <v>4</v>
      </c>
      <c r="I3218" s="4">
        <f>IF(E3218="Rhode Island", Table1[[#This Row],[price]]*$L$3, IF(E3218="Massachusetts", Table1[[#This Row],[price]]*$L$2, 1))</f>
        <v>460000</v>
      </c>
    </row>
    <row r="3219" spans="1:9" x14ac:dyDescent="0.25">
      <c r="A3219" s="2">
        <v>40431</v>
      </c>
      <c r="B3219" s="1">
        <f t="shared" si="100"/>
        <v>2010</v>
      </c>
      <c r="C3219" s="1">
        <f t="shared" si="101"/>
        <v>3</v>
      </c>
      <c r="D3219">
        <v>2914</v>
      </c>
      <c r="E3219" t="s">
        <v>36</v>
      </c>
      <c r="F3219" s="4">
        <v>535000</v>
      </c>
      <c r="G3219" t="s">
        <v>5</v>
      </c>
      <c r="H3219">
        <v>4</v>
      </c>
      <c r="I3219" s="4">
        <f>IF(E3219="Rhode Island", Table1[[#This Row],[price]]*$L$3, IF(E3219="Massachusetts", Table1[[#This Row],[price]]*$L$2, 1))</f>
        <v>535000</v>
      </c>
    </row>
    <row r="3220" spans="1:9" x14ac:dyDescent="0.25">
      <c r="A3220" s="2">
        <v>40431</v>
      </c>
      <c r="B3220" s="1">
        <f t="shared" si="100"/>
        <v>2010</v>
      </c>
      <c r="C3220" s="1">
        <f t="shared" si="101"/>
        <v>3</v>
      </c>
      <c r="D3220">
        <v>2914</v>
      </c>
      <c r="E3220" t="s">
        <v>36</v>
      </c>
      <c r="F3220" s="4">
        <v>660000</v>
      </c>
      <c r="G3220" t="s">
        <v>5</v>
      </c>
      <c r="H3220">
        <v>4</v>
      </c>
      <c r="I3220" s="4">
        <f>IF(E3220="Rhode Island", Table1[[#This Row],[price]]*$L$3, IF(E3220="Massachusetts", Table1[[#This Row],[price]]*$L$2, 1))</f>
        <v>660000</v>
      </c>
    </row>
    <row r="3221" spans="1:9" x14ac:dyDescent="0.25">
      <c r="A3221" s="2">
        <v>40431</v>
      </c>
      <c r="B3221" s="1">
        <f t="shared" si="100"/>
        <v>2010</v>
      </c>
      <c r="C3221" s="1">
        <f t="shared" si="101"/>
        <v>3</v>
      </c>
      <c r="D3221">
        <v>2906</v>
      </c>
      <c r="E3221" t="s">
        <v>36</v>
      </c>
      <c r="F3221" s="4">
        <v>700000</v>
      </c>
      <c r="G3221" t="s">
        <v>5</v>
      </c>
      <c r="H3221">
        <v>4</v>
      </c>
      <c r="I3221" s="4">
        <f>IF(E3221="Rhode Island", Table1[[#This Row],[price]]*$L$3, IF(E3221="Massachusetts", Table1[[#This Row],[price]]*$L$2, 1))</f>
        <v>700000</v>
      </c>
    </row>
    <row r="3222" spans="1:9" x14ac:dyDescent="0.25">
      <c r="A3222" s="2">
        <v>40431</v>
      </c>
      <c r="B3222" s="1">
        <f t="shared" si="100"/>
        <v>2010</v>
      </c>
      <c r="C3222" s="1">
        <f t="shared" si="101"/>
        <v>3</v>
      </c>
      <c r="D3222">
        <v>2600</v>
      </c>
      <c r="E3222" t="s">
        <v>37</v>
      </c>
      <c r="F3222" s="4">
        <v>965000</v>
      </c>
      <c r="G3222" t="s">
        <v>5</v>
      </c>
      <c r="H3222">
        <v>3</v>
      </c>
      <c r="I3222" s="4">
        <f>IF(E3222="Rhode Island", Table1[[#This Row],[price]]*$L$3, IF(E3222="Massachusetts", Table1[[#This Row],[price]]*$L$2, 1))</f>
        <v>965000</v>
      </c>
    </row>
    <row r="3223" spans="1:9" x14ac:dyDescent="0.25">
      <c r="A3223" s="2">
        <v>40431</v>
      </c>
      <c r="B3223" s="1">
        <f t="shared" si="100"/>
        <v>2010</v>
      </c>
      <c r="C3223" s="1">
        <f t="shared" si="101"/>
        <v>3</v>
      </c>
      <c r="D3223">
        <v>2602</v>
      </c>
      <c r="E3223" t="s">
        <v>37</v>
      </c>
      <c r="F3223" s="4">
        <v>390000</v>
      </c>
      <c r="G3223" t="s">
        <v>6</v>
      </c>
      <c r="H3223">
        <v>2</v>
      </c>
      <c r="I3223" s="4">
        <f>IF(E3223="Rhode Island", Table1[[#This Row],[price]]*$L$3, IF(E3223="Massachusetts", Table1[[#This Row],[price]]*$L$2, 1))</f>
        <v>390000</v>
      </c>
    </row>
    <row r="3224" spans="1:9" x14ac:dyDescent="0.25">
      <c r="A3224" s="2">
        <v>40431</v>
      </c>
      <c r="B3224" s="1">
        <f t="shared" si="100"/>
        <v>2010</v>
      </c>
      <c r="C3224" s="1">
        <f t="shared" si="101"/>
        <v>3</v>
      </c>
      <c r="D3224">
        <v>2612</v>
      </c>
      <c r="E3224" t="s">
        <v>37</v>
      </c>
      <c r="F3224" s="4">
        <v>445000</v>
      </c>
      <c r="G3224" t="s">
        <v>6</v>
      </c>
      <c r="H3224">
        <v>2</v>
      </c>
      <c r="I3224" s="4">
        <f>IF(E3224="Rhode Island", Table1[[#This Row],[price]]*$L$3, IF(E3224="Massachusetts", Table1[[#This Row],[price]]*$L$2, 1))</f>
        <v>445000</v>
      </c>
    </row>
    <row r="3225" spans="1:9" x14ac:dyDescent="0.25">
      <c r="A3225" s="2">
        <v>40431</v>
      </c>
      <c r="B3225" s="1">
        <f t="shared" si="100"/>
        <v>2010</v>
      </c>
      <c r="C3225" s="1">
        <f t="shared" si="101"/>
        <v>3</v>
      </c>
      <c r="D3225">
        <v>2604</v>
      </c>
      <c r="E3225" t="s">
        <v>37</v>
      </c>
      <c r="F3225" s="4">
        <v>447000</v>
      </c>
      <c r="G3225" t="s">
        <v>6</v>
      </c>
      <c r="H3225">
        <v>2</v>
      </c>
      <c r="I3225" s="4">
        <f>IF(E3225="Rhode Island", Table1[[#This Row],[price]]*$L$3, IF(E3225="Massachusetts", Table1[[#This Row],[price]]*$L$2, 1))</f>
        <v>447000</v>
      </c>
    </row>
    <row r="3226" spans="1:9" x14ac:dyDescent="0.25">
      <c r="A3226" s="2">
        <v>40432</v>
      </c>
      <c r="B3226" s="1">
        <f t="shared" si="100"/>
        <v>2010</v>
      </c>
      <c r="C3226" s="1">
        <f t="shared" si="101"/>
        <v>3</v>
      </c>
      <c r="D3226">
        <v>2904</v>
      </c>
      <c r="E3226" t="s">
        <v>36</v>
      </c>
      <c r="F3226" s="4">
        <v>511000</v>
      </c>
      <c r="G3226" t="s">
        <v>5</v>
      </c>
      <c r="H3226">
        <v>3</v>
      </c>
      <c r="I3226" s="4">
        <f>IF(E3226="Rhode Island", Table1[[#This Row],[price]]*$L$3, IF(E3226="Massachusetts", Table1[[#This Row],[price]]*$L$2, 1))</f>
        <v>511000</v>
      </c>
    </row>
    <row r="3227" spans="1:9" x14ac:dyDescent="0.25">
      <c r="A3227" s="2">
        <v>40432</v>
      </c>
      <c r="B3227" s="1">
        <f t="shared" si="100"/>
        <v>2010</v>
      </c>
      <c r="C3227" s="1">
        <f t="shared" si="101"/>
        <v>3</v>
      </c>
      <c r="D3227">
        <v>2607</v>
      </c>
      <c r="E3227" t="s">
        <v>37</v>
      </c>
      <c r="F3227" s="4">
        <v>534000</v>
      </c>
      <c r="G3227" t="s">
        <v>5</v>
      </c>
      <c r="H3227">
        <v>4</v>
      </c>
      <c r="I3227" s="4">
        <f>IF(E3227="Rhode Island", Table1[[#This Row],[price]]*$L$3, IF(E3227="Massachusetts", Table1[[#This Row],[price]]*$L$2, 1))</f>
        <v>534000</v>
      </c>
    </row>
    <row r="3228" spans="1:9" x14ac:dyDescent="0.25">
      <c r="A3228" s="2">
        <v>40432</v>
      </c>
      <c r="B3228" s="1">
        <f t="shared" si="100"/>
        <v>2010</v>
      </c>
      <c r="C3228" s="1">
        <f t="shared" si="101"/>
        <v>3</v>
      </c>
      <c r="D3228">
        <v>2605</v>
      </c>
      <c r="E3228" t="s">
        <v>37</v>
      </c>
      <c r="F3228" s="4">
        <v>684000</v>
      </c>
      <c r="G3228" t="s">
        <v>5</v>
      </c>
      <c r="H3228">
        <v>4</v>
      </c>
      <c r="I3228" s="4">
        <f>IF(E3228="Rhode Island", Table1[[#This Row],[price]]*$L$3, IF(E3228="Massachusetts", Table1[[#This Row],[price]]*$L$2, 1))</f>
        <v>684000</v>
      </c>
    </row>
    <row r="3229" spans="1:9" x14ac:dyDescent="0.25">
      <c r="A3229" s="2">
        <v>40432</v>
      </c>
      <c r="B3229" s="1">
        <f t="shared" si="100"/>
        <v>2010</v>
      </c>
      <c r="C3229" s="1">
        <f t="shared" si="101"/>
        <v>3</v>
      </c>
      <c r="D3229">
        <v>2605</v>
      </c>
      <c r="E3229" t="s">
        <v>37</v>
      </c>
      <c r="F3229" s="4">
        <v>688000</v>
      </c>
      <c r="G3229" t="s">
        <v>5</v>
      </c>
      <c r="H3229">
        <v>3</v>
      </c>
      <c r="I3229" s="4">
        <f>IF(E3229="Rhode Island", Table1[[#This Row],[price]]*$L$3, IF(E3229="Massachusetts", Table1[[#This Row],[price]]*$L$2, 1))</f>
        <v>688000</v>
      </c>
    </row>
    <row r="3230" spans="1:9" x14ac:dyDescent="0.25">
      <c r="A3230" s="2">
        <v>40432</v>
      </c>
      <c r="B3230" s="1">
        <f t="shared" si="100"/>
        <v>2010</v>
      </c>
      <c r="C3230" s="1">
        <f t="shared" si="101"/>
        <v>3</v>
      </c>
      <c r="D3230">
        <v>2617</v>
      </c>
      <c r="E3230" t="s">
        <v>37</v>
      </c>
      <c r="F3230" s="4">
        <v>805000</v>
      </c>
      <c r="G3230" t="s">
        <v>5</v>
      </c>
      <c r="H3230">
        <v>5</v>
      </c>
      <c r="I3230" s="4">
        <f>IF(E3230="Rhode Island", Table1[[#This Row],[price]]*$L$3, IF(E3230="Massachusetts", Table1[[#This Row],[price]]*$L$2, 1))</f>
        <v>805000</v>
      </c>
    </row>
    <row r="3231" spans="1:9" x14ac:dyDescent="0.25">
      <c r="A3231" s="2">
        <v>40434</v>
      </c>
      <c r="B3231" s="1">
        <f t="shared" si="100"/>
        <v>2010</v>
      </c>
      <c r="C3231" s="1">
        <f t="shared" si="101"/>
        <v>3</v>
      </c>
      <c r="D3231">
        <v>2615</v>
      </c>
      <c r="E3231" t="s">
        <v>37</v>
      </c>
      <c r="F3231" s="4">
        <v>390000</v>
      </c>
      <c r="G3231" t="s">
        <v>5</v>
      </c>
      <c r="H3231">
        <v>3</v>
      </c>
      <c r="I3231" s="4">
        <f>IF(E3231="Rhode Island", Table1[[#This Row],[price]]*$L$3, IF(E3231="Massachusetts", Table1[[#This Row],[price]]*$L$2, 1))</f>
        <v>390000</v>
      </c>
    </row>
    <row r="3232" spans="1:9" x14ac:dyDescent="0.25">
      <c r="A3232" s="2">
        <v>40434</v>
      </c>
      <c r="B3232" s="1">
        <f t="shared" si="100"/>
        <v>2010</v>
      </c>
      <c r="C3232" s="1">
        <f t="shared" si="101"/>
        <v>3</v>
      </c>
      <c r="D3232">
        <v>2617</v>
      </c>
      <c r="E3232" t="s">
        <v>37</v>
      </c>
      <c r="F3232" s="4">
        <v>445000</v>
      </c>
      <c r="G3232" t="s">
        <v>5</v>
      </c>
      <c r="H3232">
        <v>3</v>
      </c>
      <c r="I3232" s="4">
        <f>IF(E3232="Rhode Island", Table1[[#This Row],[price]]*$L$3, IF(E3232="Massachusetts", Table1[[#This Row],[price]]*$L$2, 1))</f>
        <v>445000</v>
      </c>
    </row>
    <row r="3233" spans="1:9" x14ac:dyDescent="0.25">
      <c r="A3233" s="2">
        <v>40434</v>
      </c>
      <c r="B3233" s="1">
        <f t="shared" si="100"/>
        <v>2010</v>
      </c>
      <c r="C3233" s="1">
        <f t="shared" si="101"/>
        <v>3</v>
      </c>
      <c r="D3233">
        <v>2615</v>
      </c>
      <c r="E3233" t="s">
        <v>37</v>
      </c>
      <c r="F3233" s="4">
        <v>540000</v>
      </c>
      <c r="G3233" t="s">
        <v>5</v>
      </c>
      <c r="H3233">
        <v>4</v>
      </c>
      <c r="I3233" s="4">
        <f>IF(E3233="Rhode Island", Table1[[#This Row],[price]]*$L$3, IF(E3233="Massachusetts", Table1[[#This Row],[price]]*$L$2, 1))</f>
        <v>540000</v>
      </c>
    </row>
    <row r="3234" spans="1:9" x14ac:dyDescent="0.25">
      <c r="A3234" s="2">
        <v>40434</v>
      </c>
      <c r="B3234" s="1">
        <f t="shared" si="100"/>
        <v>2010</v>
      </c>
      <c r="C3234" s="1">
        <f t="shared" si="101"/>
        <v>3</v>
      </c>
      <c r="D3234">
        <v>2602</v>
      </c>
      <c r="E3234" t="s">
        <v>37</v>
      </c>
      <c r="F3234" s="4">
        <v>406500</v>
      </c>
      <c r="G3234" t="s">
        <v>6</v>
      </c>
      <c r="H3234">
        <v>2</v>
      </c>
      <c r="I3234" s="4">
        <f>IF(E3234="Rhode Island", Table1[[#This Row],[price]]*$L$3, IF(E3234="Massachusetts", Table1[[#This Row],[price]]*$L$2, 1))</f>
        <v>406500</v>
      </c>
    </row>
    <row r="3235" spans="1:9" x14ac:dyDescent="0.25">
      <c r="A3235" s="2">
        <v>40434</v>
      </c>
      <c r="B3235" s="1">
        <f t="shared" si="100"/>
        <v>2010</v>
      </c>
      <c r="C3235" s="1">
        <f t="shared" si="101"/>
        <v>3</v>
      </c>
      <c r="D3235">
        <v>2612</v>
      </c>
      <c r="E3235" t="s">
        <v>37</v>
      </c>
      <c r="F3235" s="4">
        <v>480000</v>
      </c>
      <c r="G3235" t="s">
        <v>6</v>
      </c>
      <c r="H3235">
        <v>3</v>
      </c>
      <c r="I3235" s="4">
        <f>IF(E3235="Rhode Island", Table1[[#This Row],[price]]*$L$3, IF(E3235="Massachusetts", Table1[[#This Row],[price]]*$L$2, 1))</f>
        <v>480000</v>
      </c>
    </row>
    <row r="3236" spans="1:9" x14ac:dyDescent="0.25">
      <c r="A3236" s="2">
        <v>40435</v>
      </c>
      <c r="B3236" s="1">
        <f t="shared" si="100"/>
        <v>2010</v>
      </c>
      <c r="C3236" s="1">
        <f t="shared" si="101"/>
        <v>3</v>
      </c>
      <c r="D3236">
        <v>2913</v>
      </c>
      <c r="E3236" t="s">
        <v>36</v>
      </c>
      <c r="F3236" s="4">
        <v>429950</v>
      </c>
      <c r="G3236" t="s">
        <v>5</v>
      </c>
      <c r="H3236">
        <v>3</v>
      </c>
      <c r="I3236" s="4">
        <f>IF(E3236="Rhode Island", Table1[[#This Row],[price]]*$L$3, IF(E3236="Massachusetts", Table1[[#This Row],[price]]*$L$2, 1))</f>
        <v>429950</v>
      </c>
    </row>
    <row r="3237" spans="1:9" x14ac:dyDescent="0.25">
      <c r="A3237" s="2">
        <v>40435</v>
      </c>
      <c r="B3237" s="1">
        <f t="shared" si="100"/>
        <v>2010</v>
      </c>
      <c r="C3237" s="1">
        <f t="shared" si="101"/>
        <v>3</v>
      </c>
      <c r="D3237">
        <v>2914</v>
      </c>
      <c r="E3237" t="s">
        <v>36</v>
      </c>
      <c r="F3237" s="4">
        <v>545000</v>
      </c>
      <c r="G3237" t="s">
        <v>5</v>
      </c>
      <c r="H3237">
        <v>4</v>
      </c>
      <c r="I3237" s="4">
        <f>IF(E3237="Rhode Island", Table1[[#This Row],[price]]*$L$3, IF(E3237="Massachusetts", Table1[[#This Row],[price]]*$L$2, 1))</f>
        <v>545000</v>
      </c>
    </row>
    <row r="3238" spans="1:9" x14ac:dyDescent="0.25">
      <c r="A3238" s="2">
        <v>40436</v>
      </c>
      <c r="B3238" s="1">
        <f t="shared" si="100"/>
        <v>2010</v>
      </c>
      <c r="C3238" s="1">
        <f t="shared" si="101"/>
        <v>3</v>
      </c>
      <c r="D3238">
        <v>2615</v>
      </c>
      <c r="E3238" t="s">
        <v>37</v>
      </c>
      <c r="F3238" s="4">
        <v>418000</v>
      </c>
      <c r="G3238" t="s">
        <v>5</v>
      </c>
      <c r="H3238">
        <v>3</v>
      </c>
      <c r="I3238" s="4">
        <f>IF(E3238="Rhode Island", Table1[[#This Row],[price]]*$L$3, IF(E3238="Massachusetts", Table1[[#This Row],[price]]*$L$2, 1))</f>
        <v>418000</v>
      </c>
    </row>
    <row r="3239" spans="1:9" x14ac:dyDescent="0.25">
      <c r="A3239" s="2">
        <v>40436</v>
      </c>
      <c r="B3239" s="1">
        <f t="shared" si="100"/>
        <v>2010</v>
      </c>
      <c r="C3239" s="1">
        <f t="shared" si="101"/>
        <v>3</v>
      </c>
      <c r="D3239">
        <v>2906</v>
      </c>
      <c r="E3239" t="s">
        <v>36</v>
      </c>
      <c r="F3239" s="4">
        <v>435000</v>
      </c>
      <c r="G3239" t="s">
        <v>5</v>
      </c>
      <c r="H3239">
        <v>3</v>
      </c>
      <c r="I3239" s="4">
        <f>IF(E3239="Rhode Island", Table1[[#This Row],[price]]*$L$3, IF(E3239="Massachusetts", Table1[[#This Row],[price]]*$L$2, 1))</f>
        <v>435000</v>
      </c>
    </row>
    <row r="3240" spans="1:9" x14ac:dyDescent="0.25">
      <c r="A3240" s="2">
        <v>40436</v>
      </c>
      <c r="B3240" s="1">
        <f t="shared" si="100"/>
        <v>2010</v>
      </c>
      <c r="C3240" s="1">
        <f t="shared" si="101"/>
        <v>3</v>
      </c>
      <c r="D3240">
        <v>2614</v>
      </c>
      <c r="E3240" t="s">
        <v>37</v>
      </c>
      <c r="F3240" s="4">
        <v>635000</v>
      </c>
      <c r="G3240" t="s">
        <v>5</v>
      </c>
      <c r="H3240">
        <v>2</v>
      </c>
      <c r="I3240" s="4">
        <f>IF(E3240="Rhode Island", Table1[[#This Row],[price]]*$L$3, IF(E3240="Massachusetts", Table1[[#This Row],[price]]*$L$2, 1))</f>
        <v>635000</v>
      </c>
    </row>
    <row r="3241" spans="1:9" x14ac:dyDescent="0.25">
      <c r="A3241" s="2">
        <v>40436</v>
      </c>
      <c r="B3241" s="1">
        <f t="shared" si="100"/>
        <v>2010</v>
      </c>
      <c r="C3241" s="1">
        <f t="shared" si="101"/>
        <v>3</v>
      </c>
      <c r="D3241">
        <v>2600</v>
      </c>
      <c r="E3241" t="s">
        <v>37</v>
      </c>
      <c r="F3241" s="4">
        <v>765000</v>
      </c>
      <c r="G3241" t="s">
        <v>5</v>
      </c>
      <c r="H3241">
        <v>3</v>
      </c>
      <c r="I3241" s="4">
        <f>IF(E3241="Rhode Island", Table1[[#This Row],[price]]*$L$3, IF(E3241="Massachusetts", Table1[[#This Row],[price]]*$L$2, 1))</f>
        <v>765000</v>
      </c>
    </row>
    <row r="3242" spans="1:9" x14ac:dyDescent="0.25">
      <c r="A3242" s="2">
        <v>40437</v>
      </c>
      <c r="B3242" s="1">
        <f t="shared" si="100"/>
        <v>2010</v>
      </c>
      <c r="C3242" s="1">
        <f t="shared" si="101"/>
        <v>3</v>
      </c>
      <c r="D3242">
        <v>2905</v>
      </c>
      <c r="E3242" t="s">
        <v>36</v>
      </c>
      <c r="F3242" s="4">
        <v>417500</v>
      </c>
      <c r="G3242" t="s">
        <v>5</v>
      </c>
      <c r="H3242">
        <v>3</v>
      </c>
      <c r="I3242" s="4">
        <f>IF(E3242="Rhode Island", Table1[[#This Row],[price]]*$L$3, IF(E3242="Massachusetts", Table1[[#This Row],[price]]*$L$2, 1))</f>
        <v>417500</v>
      </c>
    </row>
    <row r="3243" spans="1:9" x14ac:dyDescent="0.25">
      <c r="A3243" s="2">
        <v>40437</v>
      </c>
      <c r="B3243" s="1">
        <f t="shared" si="100"/>
        <v>2010</v>
      </c>
      <c r="C3243" s="1">
        <f t="shared" si="101"/>
        <v>3</v>
      </c>
      <c r="D3243">
        <v>2611</v>
      </c>
      <c r="E3243" t="s">
        <v>37</v>
      </c>
      <c r="F3243" s="4">
        <v>469000</v>
      </c>
      <c r="G3243" t="s">
        <v>5</v>
      </c>
      <c r="H3243">
        <v>3</v>
      </c>
      <c r="I3243" s="4">
        <f>IF(E3243="Rhode Island", Table1[[#This Row],[price]]*$L$3, IF(E3243="Massachusetts", Table1[[#This Row],[price]]*$L$2, 1))</f>
        <v>469000</v>
      </c>
    </row>
    <row r="3244" spans="1:9" x14ac:dyDescent="0.25">
      <c r="A3244" s="2">
        <v>40437</v>
      </c>
      <c r="B3244" s="1">
        <f t="shared" si="100"/>
        <v>2010</v>
      </c>
      <c r="C3244" s="1">
        <f t="shared" si="101"/>
        <v>3</v>
      </c>
      <c r="D3244">
        <v>2602</v>
      </c>
      <c r="E3244" t="s">
        <v>37</v>
      </c>
      <c r="F3244" s="4">
        <v>840000</v>
      </c>
      <c r="G3244" t="s">
        <v>5</v>
      </c>
      <c r="H3244">
        <v>4</v>
      </c>
      <c r="I3244" s="4">
        <f>IF(E3244="Rhode Island", Table1[[#This Row],[price]]*$L$3, IF(E3244="Massachusetts", Table1[[#This Row],[price]]*$L$2, 1))</f>
        <v>840000</v>
      </c>
    </row>
    <row r="3245" spans="1:9" x14ac:dyDescent="0.25">
      <c r="A3245" s="2">
        <v>40437</v>
      </c>
      <c r="B3245" s="1">
        <f t="shared" si="100"/>
        <v>2010</v>
      </c>
      <c r="C3245" s="1">
        <f t="shared" si="101"/>
        <v>3</v>
      </c>
      <c r="D3245">
        <v>2614</v>
      </c>
      <c r="E3245" t="s">
        <v>37</v>
      </c>
      <c r="F3245" s="4">
        <v>330000</v>
      </c>
      <c r="G3245" t="s">
        <v>6</v>
      </c>
      <c r="H3245">
        <v>3</v>
      </c>
      <c r="I3245" s="4">
        <f>IF(E3245="Rhode Island", Table1[[#This Row],[price]]*$L$3, IF(E3245="Massachusetts", Table1[[#This Row],[price]]*$L$2, 1))</f>
        <v>330000</v>
      </c>
    </row>
    <row r="3246" spans="1:9" x14ac:dyDescent="0.25">
      <c r="A3246" s="2">
        <v>40437</v>
      </c>
      <c r="B3246" s="1">
        <f t="shared" si="100"/>
        <v>2010</v>
      </c>
      <c r="C3246" s="1">
        <f t="shared" si="101"/>
        <v>3</v>
      </c>
      <c r="D3246">
        <v>2604</v>
      </c>
      <c r="E3246" t="s">
        <v>37</v>
      </c>
      <c r="F3246" s="4">
        <v>455000</v>
      </c>
      <c r="G3246" t="s">
        <v>6</v>
      </c>
      <c r="H3246">
        <v>2</v>
      </c>
      <c r="I3246" s="4">
        <f>IF(E3246="Rhode Island", Table1[[#This Row],[price]]*$L$3, IF(E3246="Massachusetts", Table1[[#This Row],[price]]*$L$2, 1))</f>
        <v>455000</v>
      </c>
    </row>
    <row r="3247" spans="1:9" x14ac:dyDescent="0.25">
      <c r="A3247" s="2">
        <v>40438</v>
      </c>
      <c r="B3247" s="1">
        <f t="shared" si="100"/>
        <v>2010</v>
      </c>
      <c r="C3247" s="1">
        <f t="shared" si="101"/>
        <v>3</v>
      </c>
      <c r="D3247">
        <v>2617</v>
      </c>
      <c r="E3247" t="s">
        <v>37</v>
      </c>
      <c r="F3247" s="4">
        <v>412000</v>
      </c>
      <c r="G3247" t="s">
        <v>5</v>
      </c>
      <c r="H3247">
        <v>3</v>
      </c>
      <c r="I3247" s="4">
        <f>IF(E3247="Rhode Island", Table1[[#This Row],[price]]*$L$3, IF(E3247="Massachusetts", Table1[[#This Row],[price]]*$L$2, 1))</f>
        <v>412000</v>
      </c>
    </row>
    <row r="3248" spans="1:9" x14ac:dyDescent="0.25">
      <c r="A3248" s="2">
        <v>40438</v>
      </c>
      <c r="B3248" s="1">
        <f t="shared" si="100"/>
        <v>2010</v>
      </c>
      <c r="C3248" s="1">
        <f t="shared" si="101"/>
        <v>3</v>
      </c>
      <c r="D3248">
        <v>2905</v>
      </c>
      <c r="E3248" t="s">
        <v>36</v>
      </c>
      <c r="F3248" s="4">
        <v>485000</v>
      </c>
      <c r="G3248" t="s">
        <v>5</v>
      </c>
      <c r="H3248">
        <v>4</v>
      </c>
      <c r="I3248" s="4">
        <f>IF(E3248="Rhode Island", Table1[[#This Row],[price]]*$L$3, IF(E3248="Massachusetts", Table1[[#This Row],[price]]*$L$2, 1))</f>
        <v>485000</v>
      </c>
    </row>
    <row r="3249" spans="1:9" x14ac:dyDescent="0.25">
      <c r="A3249" s="2">
        <v>40438</v>
      </c>
      <c r="B3249" s="1">
        <f t="shared" si="100"/>
        <v>2010</v>
      </c>
      <c r="C3249" s="1">
        <f t="shared" si="101"/>
        <v>3</v>
      </c>
      <c r="D3249">
        <v>2913</v>
      </c>
      <c r="E3249" t="s">
        <v>36</v>
      </c>
      <c r="F3249" s="4">
        <v>747500</v>
      </c>
      <c r="G3249" t="s">
        <v>5</v>
      </c>
      <c r="H3249">
        <v>5</v>
      </c>
      <c r="I3249" s="4">
        <f>IF(E3249="Rhode Island", Table1[[#This Row],[price]]*$L$3, IF(E3249="Massachusetts", Table1[[#This Row],[price]]*$L$2, 1))</f>
        <v>747500</v>
      </c>
    </row>
    <row r="3250" spans="1:9" x14ac:dyDescent="0.25">
      <c r="A3250" s="2">
        <v>40438</v>
      </c>
      <c r="B3250" s="1">
        <f t="shared" si="100"/>
        <v>2010</v>
      </c>
      <c r="C3250" s="1">
        <f t="shared" si="101"/>
        <v>3</v>
      </c>
      <c r="D3250">
        <v>2604</v>
      </c>
      <c r="E3250" t="s">
        <v>37</v>
      </c>
      <c r="F3250" s="4">
        <v>460000</v>
      </c>
      <c r="G3250" t="s">
        <v>6</v>
      </c>
      <c r="H3250">
        <v>2</v>
      </c>
      <c r="I3250" s="4">
        <f>IF(E3250="Rhode Island", Table1[[#This Row],[price]]*$L$3, IF(E3250="Massachusetts", Table1[[#This Row],[price]]*$L$2, 1))</f>
        <v>460000</v>
      </c>
    </row>
    <row r="3251" spans="1:9" x14ac:dyDescent="0.25">
      <c r="A3251" s="2">
        <v>40438</v>
      </c>
      <c r="B3251" s="1">
        <f t="shared" si="100"/>
        <v>2010</v>
      </c>
      <c r="C3251" s="1">
        <f t="shared" si="101"/>
        <v>3</v>
      </c>
      <c r="D3251">
        <v>2602</v>
      </c>
      <c r="E3251" t="s">
        <v>37</v>
      </c>
      <c r="F3251" s="4">
        <v>530000</v>
      </c>
      <c r="G3251" t="s">
        <v>6</v>
      </c>
      <c r="H3251">
        <v>3</v>
      </c>
      <c r="I3251" s="4">
        <f>IF(E3251="Rhode Island", Table1[[#This Row],[price]]*$L$3, IF(E3251="Massachusetts", Table1[[#This Row],[price]]*$L$2, 1))</f>
        <v>530000</v>
      </c>
    </row>
    <row r="3252" spans="1:9" x14ac:dyDescent="0.25">
      <c r="A3252" s="2">
        <v>40438</v>
      </c>
      <c r="B3252" s="1">
        <f t="shared" si="100"/>
        <v>2010</v>
      </c>
      <c r="C3252" s="1">
        <f t="shared" si="101"/>
        <v>3</v>
      </c>
      <c r="D3252">
        <v>2600</v>
      </c>
      <c r="E3252" t="s">
        <v>37</v>
      </c>
      <c r="F3252" s="4">
        <v>750000</v>
      </c>
      <c r="G3252" t="s">
        <v>6</v>
      </c>
      <c r="H3252">
        <v>3</v>
      </c>
      <c r="I3252" s="4">
        <f>IF(E3252="Rhode Island", Table1[[#This Row],[price]]*$L$3, IF(E3252="Massachusetts", Table1[[#This Row],[price]]*$L$2, 1))</f>
        <v>750000</v>
      </c>
    </row>
    <row r="3253" spans="1:9" x14ac:dyDescent="0.25">
      <c r="A3253" s="2">
        <v>40439</v>
      </c>
      <c r="B3253" s="1">
        <f t="shared" si="100"/>
        <v>2010</v>
      </c>
      <c r="C3253" s="1">
        <f t="shared" si="101"/>
        <v>3</v>
      </c>
      <c r="D3253">
        <v>2914</v>
      </c>
      <c r="E3253" t="s">
        <v>36</v>
      </c>
      <c r="F3253" s="4">
        <v>405000</v>
      </c>
      <c r="G3253" t="s">
        <v>5</v>
      </c>
      <c r="H3253">
        <v>3</v>
      </c>
      <c r="I3253" s="4">
        <f>IF(E3253="Rhode Island", Table1[[#This Row],[price]]*$L$3, IF(E3253="Massachusetts", Table1[[#This Row],[price]]*$L$2, 1))</f>
        <v>405000</v>
      </c>
    </row>
    <row r="3254" spans="1:9" x14ac:dyDescent="0.25">
      <c r="A3254" s="2">
        <v>40439</v>
      </c>
      <c r="B3254" s="1">
        <f t="shared" si="100"/>
        <v>2010</v>
      </c>
      <c r="C3254" s="1">
        <f t="shared" si="101"/>
        <v>3</v>
      </c>
      <c r="D3254">
        <v>2615</v>
      </c>
      <c r="E3254" t="s">
        <v>37</v>
      </c>
      <c r="F3254" s="4">
        <v>465000</v>
      </c>
      <c r="G3254" t="s">
        <v>5</v>
      </c>
      <c r="H3254">
        <v>3</v>
      </c>
      <c r="I3254" s="4">
        <f>IF(E3254="Rhode Island", Table1[[#This Row],[price]]*$L$3, IF(E3254="Massachusetts", Table1[[#This Row],[price]]*$L$2, 1))</f>
        <v>465000</v>
      </c>
    </row>
    <row r="3255" spans="1:9" x14ac:dyDescent="0.25">
      <c r="A3255" s="2">
        <v>40439</v>
      </c>
      <c r="B3255" s="1">
        <f t="shared" si="100"/>
        <v>2010</v>
      </c>
      <c r="C3255" s="1">
        <f t="shared" si="101"/>
        <v>3</v>
      </c>
      <c r="D3255">
        <v>2607</v>
      </c>
      <c r="E3255" t="s">
        <v>37</v>
      </c>
      <c r="F3255" s="4">
        <v>780000</v>
      </c>
      <c r="G3255" t="s">
        <v>5</v>
      </c>
      <c r="H3255">
        <v>5</v>
      </c>
      <c r="I3255" s="4">
        <f>IF(E3255="Rhode Island", Table1[[#This Row],[price]]*$L$3, IF(E3255="Massachusetts", Table1[[#This Row],[price]]*$L$2, 1))</f>
        <v>780000</v>
      </c>
    </row>
    <row r="3256" spans="1:9" x14ac:dyDescent="0.25">
      <c r="A3256" s="2">
        <v>40439</v>
      </c>
      <c r="B3256" s="1">
        <f t="shared" si="100"/>
        <v>2010</v>
      </c>
      <c r="C3256" s="1">
        <f t="shared" si="101"/>
        <v>3</v>
      </c>
      <c r="D3256">
        <v>2904</v>
      </c>
      <c r="E3256" t="s">
        <v>36</v>
      </c>
      <c r="F3256" s="4">
        <v>930000</v>
      </c>
      <c r="G3256" t="s">
        <v>5</v>
      </c>
      <c r="H3256">
        <v>5</v>
      </c>
      <c r="I3256" s="4">
        <f>IF(E3256="Rhode Island", Table1[[#This Row],[price]]*$L$3, IF(E3256="Massachusetts", Table1[[#This Row],[price]]*$L$2, 1))</f>
        <v>930000</v>
      </c>
    </row>
    <row r="3257" spans="1:9" x14ac:dyDescent="0.25">
      <c r="A3257" s="2">
        <v>40441</v>
      </c>
      <c r="B3257" s="1">
        <f t="shared" si="100"/>
        <v>2010</v>
      </c>
      <c r="C3257" s="1">
        <f t="shared" si="101"/>
        <v>3</v>
      </c>
      <c r="D3257">
        <v>2906</v>
      </c>
      <c r="E3257" t="s">
        <v>36</v>
      </c>
      <c r="F3257" s="4">
        <v>446000</v>
      </c>
      <c r="G3257" t="s">
        <v>5</v>
      </c>
      <c r="H3257">
        <v>3</v>
      </c>
      <c r="I3257" s="4">
        <f>IF(E3257="Rhode Island", Table1[[#This Row],[price]]*$L$3, IF(E3257="Massachusetts", Table1[[#This Row],[price]]*$L$2, 1))</f>
        <v>446000</v>
      </c>
    </row>
    <row r="3258" spans="1:9" x14ac:dyDescent="0.25">
      <c r="A3258" s="2">
        <v>40441</v>
      </c>
      <c r="B3258" s="1">
        <f t="shared" si="100"/>
        <v>2010</v>
      </c>
      <c r="C3258" s="1">
        <f t="shared" si="101"/>
        <v>3</v>
      </c>
      <c r="D3258">
        <v>2617</v>
      </c>
      <c r="E3258" t="s">
        <v>37</v>
      </c>
      <c r="F3258" s="4">
        <v>510000</v>
      </c>
      <c r="G3258" t="s">
        <v>5</v>
      </c>
      <c r="H3258">
        <v>4</v>
      </c>
      <c r="I3258" s="4">
        <f>IF(E3258="Rhode Island", Table1[[#This Row],[price]]*$L$3, IF(E3258="Massachusetts", Table1[[#This Row],[price]]*$L$2, 1))</f>
        <v>510000</v>
      </c>
    </row>
    <row r="3259" spans="1:9" x14ac:dyDescent="0.25">
      <c r="A3259" s="2">
        <v>40441</v>
      </c>
      <c r="B3259" s="1">
        <f t="shared" si="100"/>
        <v>2010</v>
      </c>
      <c r="C3259" s="1">
        <f t="shared" si="101"/>
        <v>3</v>
      </c>
      <c r="D3259">
        <v>2604</v>
      </c>
      <c r="E3259" t="s">
        <v>37</v>
      </c>
      <c r="F3259" s="4">
        <v>607000</v>
      </c>
      <c r="G3259" t="s">
        <v>5</v>
      </c>
      <c r="H3259">
        <v>2</v>
      </c>
      <c r="I3259" s="4">
        <f>IF(E3259="Rhode Island", Table1[[#This Row],[price]]*$L$3, IF(E3259="Massachusetts", Table1[[#This Row],[price]]*$L$2, 1))</f>
        <v>607000</v>
      </c>
    </row>
    <row r="3260" spans="1:9" x14ac:dyDescent="0.25">
      <c r="A3260" s="2">
        <v>40441</v>
      </c>
      <c r="B3260" s="1">
        <f t="shared" si="100"/>
        <v>2010</v>
      </c>
      <c r="C3260" s="1">
        <f t="shared" si="101"/>
        <v>3</v>
      </c>
      <c r="D3260">
        <v>2905</v>
      </c>
      <c r="E3260" t="s">
        <v>36</v>
      </c>
      <c r="F3260" s="4">
        <v>670000</v>
      </c>
      <c r="G3260" t="s">
        <v>5</v>
      </c>
      <c r="H3260">
        <v>4</v>
      </c>
      <c r="I3260" s="4">
        <f>IF(E3260="Rhode Island", Table1[[#This Row],[price]]*$L$3, IF(E3260="Massachusetts", Table1[[#This Row],[price]]*$L$2, 1))</f>
        <v>670000</v>
      </c>
    </row>
    <row r="3261" spans="1:9" x14ac:dyDescent="0.25">
      <c r="A3261" s="2">
        <v>40441</v>
      </c>
      <c r="B3261" s="1">
        <f t="shared" si="100"/>
        <v>2010</v>
      </c>
      <c r="C3261" s="1">
        <f t="shared" si="101"/>
        <v>3</v>
      </c>
      <c r="D3261">
        <v>2605</v>
      </c>
      <c r="E3261" t="s">
        <v>37</v>
      </c>
      <c r="F3261" s="4">
        <v>705000</v>
      </c>
      <c r="G3261" t="s">
        <v>5</v>
      </c>
      <c r="H3261">
        <v>4</v>
      </c>
      <c r="I3261" s="4">
        <f>IF(E3261="Rhode Island", Table1[[#This Row],[price]]*$L$3, IF(E3261="Massachusetts", Table1[[#This Row],[price]]*$L$2, 1))</f>
        <v>705000</v>
      </c>
    </row>
    <row r="3262" spans="1:9" x14ac:dyDescent="0.25">
      <c r="A3262" s="2">
        <v>40441</v>
      </c>
      <c r="B3262" s="1">
        <f t="shared" si="100"/>
        <v>2010</v>
      </c>
      <c r="C3262" s="1">
        <f t="shared" si="101"/>
        <v>3</v>
      </c>
      <c r="D3262">
        <v>2612</v>
      </c>
      <c r="E3262" t="s">
        <v>37</v>
      </c>
      <c r="F3262" s="4">
        <v>390000</v>
      </c>
      <c r="G3262" t="s">
        <v>6</v>
      </c>
      <c r="H3262">
        <v>1</v>
      </c>
      <c r="I3262" s="4">
        <f>IF(E3262="Rhode Island", Table1[[#This Row],[price]]*$L$3, IF(E3262="Massachusetts", Table1[[#This Row],[price]]*$L$2, 1))</f>
        <v>390000</v>
      </c>
    </row>
    <row r="3263" spans="1:9" x14ac:dyDescent="0.25">
      <c r="A3263" s="2">
        <v>40441</v>
      </c>
      <c r="B3263" s="1">
        <f t="shared" si="100"/>
        <v>2010</v>
      </c>
      <c r="C3263" s="1">
        <f t="shared" si="101"/>
        <v>3</v>
      </c>
      <c r="D3263">
        <v>2612</v>
      </c>
      <c r="E3263" t="s">
        <v>37</v>
      </c>
      <c r="F3263" s="4">
        <v>425000</v>
      </c>
      <c r="G3263" t="s">
        <v>6</v>
      </c>
      <c r="H3263">
        <v>1</v>
      </c>
      <c r="I3263" s="4">
        <f>IF(E3263="Rhode Island", Table1[[#This Row],[price]]*$L$3, IF(E3263="Massachusetts", Table1[[#This Row],[price]]*$L$2, 1))</f>
        <v>425000</v>
      </c>
    </row>
    <row r="3264" spans="1:9" x14ac:dyDescent="0.25">
      <c r="A3264" s="2">
        <v>40442</v>
      </c>
      <c r="B3264" s="1">
        <f t="shared" si="100"/>
        <v>2010</v>
      </c>
      <c r="C3264" s="1">
        <f t="shared" si="101"/>
        <v>3</v>
      </c>
      <c r="D3264">
        <v>2606</v>
      </c>
      <c r="E3264" t="s">
        <v>37</v>
      </c>
      <c r="F3264" s="4">
        <v>110000</v>
      </c>
      <c r="G3264" t="s">
        <v>5</v>
      </c>
      <c r="H3264">
        <v>4</v>
      </c>
      <c r="I3264" s="4">
        <f>IF(E3264="Rhode Island", Table1[[#This Row],[price]]*$L$3, IF(E3264="Massachusetts", Table1[[#This Row],[price]]*$L$2, 1))</f>
        <v>110000</v>
      </c>
    </row>
    <row r="3265" spans="1:9" x14ac:dyDescent="0.25">
      <c r="A3265" s="2">
        <v>40442</v>
      </c>
      <c r="B3265" s="1">
        <f t="shared" si="100"/>
        <v>2010</v>
      </c>
      <c r="C3265" s="1">
        <f t="shared" si="101"/>
        <v>3</v>
      </c>
      <c r="D3265">
        <v>2905</v>
      </c>
      <c r="E3265" t="s">
        <v>36</v>
      </c>
      <c r="F3265" s="4">
        <v>500000</v>
      </c>
      <c r="G3265" t="s">
        <v>5</v>
      </c>
      <c r="H3265">
        <v>4</v>
      </c>
      <c r="I3265" s="4">
        <f>IF(E3265="Rhode Island", Table1[[#This Row],[price]]*$L$3, IF(E3265="Massachusetts", Table1[[#This Row],[price]]*$L$2, 1))</f>
        <v>500000</v>
      </c>
    </row>
    <row r="3266" spans="1:9" x14ac:dyDescent="0.25">
      <c r="A3266" s="2">
        <v>40442</v>
      </c>
      <c r="B3266" s="1">
        <f t="shared" ref="B3266:B3329" si="102">YEAR(A3266)</f>
        <v>2010</v>
      </c>
      <c r="C3266" s="1">
        <f t="shared" ref="C3266:C3329" si="103">ROUNDUP(MONTH(A3266)/3,0)</f>
        <v>3</v>
      </c>
      <c r="D3266">
        <v>2603</v>
      </c>
      <c r="E3266" t="s">
        <v>37</v>
      </c>
      <c r="F3266" s="4">
        <v>750000</v>
      </c>
      <c r="G3266" t="s">
        <v>5</v>
      </c>
      <c r="H3266">
        <v>4</v>
      </c>
      <c r="I3266" s="4">
        <f>IF(E3266="Rhode Island", Table1[[#This Row],[price]]*$L$3, IF(E3266="Massachusetts", Table1[[#This Row],[price]]*$L$2, 1))</f>
        <v>750000</v>
      </c>
    </row>
    <row r="3267" spans="1:9" x14ac:dyDescent="0.25">
      <c r="A3267" s="2">
        <v>40442</v>
      </c>
      <c r="B3267" s="1">
        <f t="shared" si="102"/>
        <v>2010</v>
      </c>
      <c r="C3267" s="1">
        <f t="shared" si="103"/>
        <v>3</v>
      </c>
      <c r="D3267">
        <v>2618</v>
      </c>
      <c r="E3267" t="s">
        <v>37</v>
      </c>
      <c r="F3267" s="4">
        <v>975000</v>
      </c>
      <c r="G3267" t="s">
        <v>5</v>
      </c>
      <c r="H3267">
        <v>4</v>
      </c>
      <c r="I3267" s="4">
        <f>IF(E3267="Rhode Island", Table1[[#This Row],[price]]*$L$3, IF(E3267="Massachusetts", Table1[[#This Row],[price]]*$L$2, 1))</f>
        <v>975000</v>
      </c>
    </row>
    <row r="3268" spans="1:9" x14ac:dyDescent="0.25">
      <c r="A3268" s="2">
        <v>40443</v>
      </c>
      <c r="B3268" s="1">
        <f t="shared" si="102"/>
        <v>2010</v>
      </c>
      <c r="C3268" s="1">
        <f t="shared" si="103"/>
        <v>3</v>
      </c>
      <c r="D3268">
        <v>2902</v>
      </c>
      <c r="E3268" t="s">
        <v>36</v>
      </c>
      <c r="F3268" s="4">
        <v>448000</v>
      </c>
      <c r="G3268" t="s">
        <v>5</v>
      </c>
      <c r="H3268">
        <v>3</v>
      </c>
      <c r="I3268" s="4">
        <f>IF(E3268="Rhode Island", Table1[[#This Row],[price]]*$L$3, IF(E3268="Massachusetts", Table1[[#This Row],[price]]*$L$2, 1))</f>
        <v>448000</v>
      </c>
    </row>
    <row r="3269" spans="1:9" x14ac:dyDescent="0.25">
      <c r="A3269" s="2">
        <v>40443</v>
      </c>
      <c r="B3269" s="1">
        <f t="shared" si="102"/>
        <v>2010</v>
      </c>
      <c r="C3269" s="1">
        <f t="shared" si="103"/>
        <v>3</v>
      </c>
      <c r="D3269">
        <v>2904</v>
      </c>
      <c r="E3269" t="s">
        <v>36</v>
      </c>
      <c r="F3269" s="4">
        <v>603000</v>
      </c>
      <c r="G3269" t="s">
        <v>5</v>
      </c>
      <c r="H3269">
        <v>4</v>
      </c>
      <c r="I3269" s="4">
        <f>IF(E3269="Rhode Island", Table1[[#This Row],[price]]*$L$3, IF(E3269="Massachusetts", Table1[[#This Row],[price]]*$L$2, 1))</f>
        <v>603000</v>
      </c>
    </row>
    <row r="3270" spans="1:9" x14ac:dyDescent="0.25">
      <c r="A3270" s="2">
        <v>40443</v>
      </c>
      <c r="B3270" s="1">
        <f t="shared" si="102"/>
        <v>2010</v>
      </c>
      <c r="C3270" s="1">
        <f t="shared" si="103"/>
        <v>3</v>
      </c>
      <c r="D3270">
        <v>2602</v>
      </c>
      <c r="E3270" t="s">
        <v>37</v>
      </c>
      <c r="F3270" s="4">
        <v>275000</v>
      </c>
      <c r="G3270" t="s">
        <v>6</v>
      </c>
      <c r="H3270">
        <v>1</v>
      </c>
      <c r="I3270" s="4">
        <f>IF(E3270="Rhode Island", Table1[[#This Row],[price]]*$L$3, IF(E3270="Massachusetts", Table1[[#This Row],[price]]*$L$2, 1))</f>
        <v>275000</v>
      </c>
    </row>
    <row r="3271" spans="1:9" x14ac:dyDescent="0.25">
      <c r="A3271" s="2">
        <v>40444</v>
      </c>
      <c r="B3271" s="1">
        <f t="shared" si="102"/>
        <v>2010</v>
      </c>
      <c r="C3271" s="1">
        <f t="shared" si="103"/>
        <v>3</v>
      </c>
      <c r="D3271">
        <v>2906</v>
      </c>
      <c r="E3271" t="s">
        <v>36</v>
      </c>
      <c r="F3271" s="4">
        <v>341000</v>
      </c>
      <c r="G3271" t="s">
        <v>5</v>
      </c>
      <c r="H3271">
        <v>3</v>
      </c>
      <c r="I3271" s="4">
        <f>IF(E3271="Rhode Island", Table1[[#This Row],[price]]*$L$3, IF(E3271="Massachusetts", Table1[[#This Row],[price]]*$L$2, 1))</f>
        <v>341000</v>
      </c>
    </row>
    <row r="3272" spans="1:9" x14ac:dyDescent="0.25">
      <c r="A3272" s="2">
        <v>40444</v>
      </c>
      <c r="B3272" s="1">
        <f t="shared" si="102"/>
        <v>2010</v>
      </c>
      <c r="C3272" s="1">
        <f t="shared" si="103"/>
        <v>3</v>
      </c>
      <c r="D3272">
        <v>2617</v>
      </c>
      <c r="E3272" t="s">
        <v>37</v>
      </c>
      <c r="F3272" s="4">
        <v>431000</v>
      </c>
      <c r="G3272" t="s">
        <v>5</v>
      </c>
      <c r="H3272">
        <v>3</v>
      </c>
      <c r="I3272" s="4">
        <f>IF(E3272="Rhode Island", Table1[[#This Row],[price]]*$L$3, IF(E3272="Massachusetts", Table1[[#This Row],[price]]*$L$2, 1))</f>
        <v>431000</v>
      </c>
    </row>
    <row r="3273" spans="1:9" x14ac:dyDescent="0.25">
      <c r="A3273" s="2">
        <v>40444</v>
      </c>
      <c r="B3273" s="1">
        <f t="shared" si="102"/>
        <v>2010</v>
      </c>
      <c r="C3273" s="1">
        <f t="shared" si="103"/>
        <v>3</v>
      </c>
      <c r="D3273">
        <v>2902</v>
      </c>
      <c r="E3273" t="s">
        <v>36</v>
      </c>
      <c r="F3273" s="4">
        <v>488500</v>
      </c>
      <c r="G3273" t="s">
        <v>5</v>
      </c>
      <c r="H3273">
        <v>4</v>
      </c>
      <c r="I3273" s="4">
        <f>IF(E3273="Rhode Island", Table1[[#This Row],[price]]*$L$3, IF(E3273="Massachusetts", Table1[[#This Row],[price]]*$L$2, 1))</f>
        <v>488500</v>
      </c>
    </row>
    <row r="3274" spans="1:9" x14ac:dyDescent="0.25">
      <c r="A3274" s="2">
        <v>40444</v>
      </c>
      <c r="B3274" s="1">
        <f t="shared" si="102"/>
        <v>2010</v>
      </c>
      <c r="C3274" s="1">
        <f t="shared" si="103"/>
        <v>3</v>
      </c>
      <c r="D3274">
        <v>2903</v>
      </c>
      <c r="E3274" t="s">
        <v>36</v>
      </c>
      <c r="F3274" s="4">
        <v>620000</v>
      </c>
      <c r="G3274" t="s">
        <v>5</v>
      </c>
      <c r="H3274">
        <v>3</v>
      </c>
      <c r="I3274" s="4">
        <f>IF(E3274="Rhode Island", Table1[[#This Row],[price]]*$L$3, IF(E3274="Massachusetts", Table1[[#This Row],[price]]*$L$2, 1))</f>
        <v>620000</v>
      </c>
    </row>
    <row r="3275" spans="1:9" x14ac:dyDescent="0.25">
      <c r="A3275" s="2">
        <v>40444</v>
      </c>
      <c r="B3275" s="1">
        <f t="shared" si="102"/>
        <v>2010</v>
      </c>
      <c r="C3275" s="1">
        <f t="shared" si="103"/>
        <v>3</v>
      </c>
      <c r="D3275">
        <v>2913</v>
      </c>
      <c r="E3275" t="s">
        <v>36</v>
      </c>
      <c r="F3275" s="4">
        <v>785000</v>
      </c>
      <c r="G3275" t="s">
        <v>5</v>
      </c>
      <c r="H3275">
        <v>5</v>
      </c>
      <c r="I3275" s="4">
        <f>IF(E3275="Rhode Island", Table1[[#This Row],[price]]*$L$3, IF(E3275="Massachusetts", Table1[[#This Row],[price]]*$L$2, 1))</f>
        <v>785000</v>
      </c>
    </row>
    <row r="3276" spans="1:9" x14ac:dyDescent="0.25">
      <c r="A3276" s="2">
        <v>40445</v>
      </c>
      <c r="B3276" s="1">
        <f t="shared" si="102"/>
        <v>2010</v>
      </c>
      <c r="C3276" s="1">
        <f t="shared" si="103"/>
        <v>3</v>
      </c>
      <c r="D3276">
        <v>2902</v>
      </c>
      <c r="E3276" t="s">
        <v>36</v>
      </c>
      <c r="F3276" s="4">
        <v>430000</v>
      </c>
      <c r="G3276" t="s">
        <v>5</v>
      </c>
      <c r="H3276">
        <v>3</v>
      </c>
      <c r="I3276" s="4">
        <f>IF(E3276="Rhode Island", Table1[[#This Row],[price]]*$L$3, IF(E3276="Massachusetts", Table1[[#This Row],[price]]*$L$2, 1))</f>
        <v>430000</v>
      </c>
    </row>
    <row r="3277" spans="1:9" x14ac:dyDescent="0.25">
      <c r="A3277" s="2">
        <v>40445</v>
      </c>
      <c r="B3277" s="1">
        <f t="shared" si="102"/>
        <v>2010</v>
      </c>
      <c r="C3277" s="1">
        <f t="shared" si="103"/>
        <v>3</v>
      </c>
      <c r="D3277">
        <v>2615</v>
      </c>
      <c r="E3277" t="s">
        <v>37</v>
      </c>
      <c r="F3277" s="4">
        <v>450000</v>
      </c>
      <c r="G3277" t="s">
        <v>5</v>
      </c>
      <c r="H3277">
        <v>4</v>
      </c>
      <c r="I3277" s="4">
        <f>IF(E3277="Rhode Island", Table1[[#This Row],[price]]*$L$3, IF(E3277="Massachusetts", Table1[[#This Row],[price]]*$L$2, 1))</f>
        <v>450000</v>
      </c>
    </row>
    <row r="3278" spans="1:9" x14ac:dyDescent="0.25">
      <c r="A3278" s="2">
        <v>40445</v>
      </c>
      <c r="B3278" s="1">
        <f t="shared" si="102"/>
        <v>2010</v>
      </c>
      <c r="C3278" s="1">
        <f t="shared" si="103"/>
        <v>3</v>
      </c>
      <c r="D3278">
        <v>2914</v>
      </c>
      <c r="E3278" t="s">
        <v>36</v>
      </c>
      <c r="F3278" s="4">
        <v>500000</v>
      </c>
      <c r="G3278" t="s">
        <v>5</v>
      </c>
      <c r="H3278">
        <v>4</v>
      </c>
      <c r="I3278" s="4">
        <f>IF(E3278="Rhode Island", Table1[[#This Row],[price]]*$L$3, IF(E3278="Massachusetts", Table1[[#This Row],[price]]*$L$2, 1))</f>
        <v>500000</v>
      </c>
    </row>
    <row r="3279" spans="1:9" x14ac:dyDescent="0.25">
      <c r="A3279" s="2">
        <v>40445</v>
      </c>
      <c r="B3279" s="1">
        <f t="shared" si="102"/>
        <v>2010</v>
      </c>
      <c r="C3279" s="1">
        <f t="shared" si="103"/>
        <v>3</v>
      </c>
      <c r="D3279">
        <v>2602</v>
      </c>
      <c r="E3279" t="s">
        <v>37</v>
      </c>
      <c r="F3279" s="4">
        <v>635000</v>
      </c>
      <c r="G3279" t="s">
        <v>5</v>
      </c>
      <c r="H3279">
        <v>3</v>
      </c>
      <c r="I3279" s="4">
        <f>IF(E3279="Rhode Island", Table1[[#This Row],[price]]*$L$3, IF(E3279="Massachusetts", Table1[[#This Row],[price]]*$L$2, 1))</f>
        <v>635000</v>
      </c>
    </row>
    <row r="3280" spans="1:9" x14ac:dyDescent="0.25">
      <c r="A3280" s="2">
        <v>40445</v>
      </c>
      <c r="B3280" s="1">
        <f t="shared" si="102"/>
        <v>2010</v>
      </c>
      <c r="C3280" s="1">
        <f t="shared" si="103"/>
        <v>3</v>
      </c>
      <c r="D3280">
        <v>2602</v>
      </c>
      <c r="E3280" t="s">
        <v>37</v>
      </c>
      <c r="F3280" s="4">
        <v>717500</v>
      </c>
      <c r="G3280" t="s">
        <v>5</v>
      </c>
      <c r="H3280">
        <v>3</v>
      </c>
      <c r="I3280" s="4">
        <f>IF(E3280="Rhode Island", Table1[[#This Row],[price]]*$L$3, IF(E3280="Massachusetts", Table1[[#This Row],[price]]*$L$2, 1))</f>
        <v>717500</v>
      </c>
    </row>
    <row r="3281" spans="1:9" x14ac:dyDescent="0.25">
      <c r="A3281" s="2">
        <v>40446</v>
      </c>
      <c r="B3281" s="1">
        <f t="shared" si="102"/>
        <v>2010</v>
      </c>
      <c r="C3281" s="1">
        <f t="shared" si="103"/>
        <v>3</v>
      </c>
      <c r="D3281">
        <v>2906</v>
      </c>
      <c r="E3281" t="s">
        <v>36</v>
      </c>
      <c r="F3281" s="4">
        <v>435000</v>
      </c>
      <c r="G3281" t="s">
        <v>5</v>
      </c>
      <c r="H3281">
        <v>3</v>
      </c>
      <c r="I3281" s="4">
        <f>IF(E3281="Rhode Island", Table1[[#This Row],[price]]*$L$3, IF(E3281="Massachusetts", Table1[[#This Row],[price]]*$L$2, 1))</f>
        <v>435000</v>
      </c>
    </row>
    <row r="3282" spans="1:9" x14ac:dyDescent="0.25">
      <c r="A3282" s="2">
        <v>40446</v>
      </c>
      <c r="B3282" s="1">
        <f t="shared" si="102"/>
        <v>2010</v>
      </c>
      <c r="C3282" s="1">
        <f t="shared" si="103"/>
        <v>3</v>
      </c>
      <c r="D3282">
        <v>2904</v>
      </c>
      <c r="E3282" t="s">
        <v>36</v>
      </c>
      <c r="F3282" s="4">
        <v>482500</v>
      </c>
      <c r="G3282" t="s">
        <v>5</v>
      </c>
      <c r="H3282">
        <v>3</v>
      </c>
      <c r="I3282" s="4">
        <f>IF(E3282="Rhode Island", Table1[[#This Row],[price]]*$L$3, IF(E3282="Massachusetts", Table1[[#This Row],[price]]*$L$2, 1))</f>
        <v>482500</v>
      </c>
    </row>
    <row r="3283" spans="1:9" x14ac:dyDescent="0.25">
      <c r="A3283" s="2">
        <v>40446</v>
      </c>
      <c r="B3283" s="1">
        <f t="shared" si="102"/>
        <v>2010</v>
      </c>
      <c r="C3283" s="1">
        <f t="shared" si="103"/>
        <v>3</v>
      </c>
      <c r="D3283">
        <v>2904</v>
      </c>
      <c r="E3283" t="s">
        <v>36</v>
      </c>
      <c r="F3283" s="4">
        <v>620000</v>
      </c>
      <c r="G3283" t="s">
        <v>5</v>
      </c>
      <c r="H3283">
        <v>4</v>
      </c>
      <c r="I3283" s="4">
        <f>IF(E3283="Rhode Island", Table1[[#This Row],[price]]*$L$3, IF(E3283="Massachusetts", Table1[[#This Row],[price]]*$L$2, 1))</f>
        <v>620000</v>
      </c>
    </row>
    <row r="3284" spans="1:9" x14ac:dyDescent="0.25">
      <c r="A3284" s="2">
        <v>40446</v>
      </c>
      <c r="B3284" s="1">
        <f t="shared" si="102"/>
        <v>2010</v>
      </c>
      <c r="C3284" s="1">
        <f t="shared" si="103"/>
        <v>3</v>
      </c>
      <c r="D3284">
        <v>2611</v>
      </c>
      <c r="E3284" t="s">
        <v>37</v>
      </c>
      <c r="F3284" s="4">
        <v>625000</v>
      </c>
      <c r="G3284" t="s">
        <v>5</v>
      </c>
      <c r="H3284">
        <v>3</v>
      </c>
      <c r="I3284" s="4">
        <f>IF(E3284="Rhode Island", Table1[[#This Row],[price]]*$L$3, IF(E3284="Massachusetts", Table1[[#This Row],[price]]*$L$2, 1))</f>
        <v>625000</v>
      </c>
    </row>
    <row r="3285" spans="1:9" x14ac:dyDescent="0.25">
      <c r="A3285" s="2">
        <v>40446</v>
      </c>
      <c r="B3285" s="1">
        <f t="shared" si="102"/>
        <v>2010</v>
      </c>
      <c r="C3285" s="1">
        <f t="shared" si="103"/>
        <v>3</v>
      </c>
      <c r="D3285">
        <v>2602</v>
      </c>
      <c r="E3285" t="s">
        <v>37</v>
      </c>
      <c r="F3285" s="4">
        <v>663000</v>
      </c>
      <c r="G3285" t="s">
        <v>5</v>
      </c>
      <c r="H3285">
        <v>3</v>
      </c>
      <c r="I3285" s="4">
        <f>IF(E3285="Rhode Island", Table1[[#This Row],[price]]*$L$3, IF(E3285="Massachusetts", Table1[[#This Row],[price]]*$L$2, 1))</f>
        <v>663000</v>
      </c>
    </row>
    <row r="3286" spans="1:9" x14ac:dyDescent="0.25">
      <c r="A3286" s="2">
        <v>40446</v>
      </c>
      <c r="B3286" s="1">
        <f t="shared" si="102"/>
        <v>2010</v>
      </c>
      <c r="C3286" s="1">
        <f t="shared" si="103"/>
        <v>3</v>
      </c>
      <c r="D3286">
        <v>2600</v>
      </c>
      <c r="E3286" t="s">
        <v>37</v>
      </c>
      <c r="F3286" s="4">
        <v>830000</v>
      </c>
      <c r="G3286" t="s">
        <v>5</v>
      </c>
      <c r="H3286">
        <v>3</v>
      </c>
      <c r="I3286" s="4">
        <f>IF(E3286="Rhode Island", Table1[[#This Row],[price]]*$L$3, IF(E3286="Massachusetts", Table1[[#This Row],[price]]*$L$2, 1))</f>
        <v>830000</v>
      </c>
    </row>
    <row r="3287" spans="1:9" x14ac:dyDescent="0.25">
      <c r="A3287" s="2">
        <v>40447</v>
      </c>
      <c r="B3287" s="1">
        <f t="shared" si="102"/>
        <v>2010</v>
      </c>
      <c r="C3287" s="1">
        <f t="shared" si="103"/>
        <v>3</v>
      </c>
      <c r="D3287">
        <v>2906</v>
      </c>
      <c r="E3287" t="s">
        <v>36</v>
      </c>
      <c r="F3287" s="4">
        <v>545000</v>
      </c>
      <c r="G3287" t="s">
        <v>5</v>
      </c>
      <c r="H3287">
        <v>4</v>
      </c>
      <c r="I3287" s="4">
        <f>IF(E3287="Rhode Island", Table1[[#This Row],[price]]*$L$3, IF(E3287="Massachusetts", Table1[[#This Row],[price]]*$L$2, 1))</f>
        <v>545000</v>
      </c>
    </row>
    <row r="3288" spans="1:9" x14ac:dyDescent="0.25">
      <c r="A3288" s="2">
        <v>40447</v>
      </c>
      <c r="B3288" s="1">
        <f t="shared" si="102"/>
        <v>2010</v>
      </c>
      <c r="C3288" s="1">
        <f t="shared" si="103"/>
        <v>3</v>
      </c>
      <c r="D3288">
        <v>2614</v>
      </c>
      <c r="E3288" t="s">
        <v>37</v>
      </c>
      <c r="F3288" s="4">
        <v>590000</v>
      </c>
      <c r="G3288" t="s">
        <v>5</v>
      </c>
      <c r="H3288">
        <v>4</v>
      </c>
      <c r="I3288" s="4">
        <f>IF(E3288="Rhode Island", Table1[[#This Row],[price]]*$L$3, IF(E3288="Massachusetts", Table1[[#This Row],[price]]*$L$2, 1))</f>
        <v>590000</v>
      </c>
    </row>
    <row r="3289" spans="1:9" x14ac:dyDescent="0.25">
      <c r="A3289" s="2">
        <v>40449</v>
      </c>
      <c r="B3289" s="1">
        <f t="shared" si="102"/>
        <v>2010</v>
      </c>
      <c r="C3289" s="1">
        <f t="shared" si="103"/>
        <v>3</v>
      </c>
      <c r="D3289">
        <v>2906</v>
      </c>
      <c r="E3289" t="s">
        <v>36</v>
      </c>
      <c r="F3289" s="4">
        <v>360000</v>
      </c>
      <c r="G3289" t="s">
        <v>5</v>
      </c>
      <c r="H3289">
        <v>3</v>
      </c>
      <c r="I3289" s="4">
        <f>IF(E3289="Rhode Island", Table1[[#This Row],[price]]*$L$3, IF(E3289="Massachusetts", Table1[[#This Row],[price]]*$L$2, 1))</f>
        <v>360000</v>
      </c>
    </row>
    <row r="3290" spans="1:9" x14ac:dyDescent="0.25">
      <c r="A3290" s="2">
        <v>40449</v>
      </c>
      <c r="B3290" s="1">
        <f t="shared" si="102"/>
        <v>2010</v>
      </c>
      <c r="C3290" s="1">
        <f t="shared" si="103"/>
        <v>3</v>
      </c>
      <c r="D3290">
        <v>2615</v>
      </c>
      <c r="E3290" t="s">
        <v>37</v>
      </c>
      <c r="F3290" s="4">
        <v>441000</v>
      </c>
      <c r="G3290" t="s">
        <v>5</v>
      </c>
      <c r="H3290">
        <v>3</v>
      </c>
      <c r="I3290" s="4">
        <f>IF(E3290="Rhode Island", Table1[[#This Row],[price]]*$L$3, IF(E3290="Massachusetts", Table1[[#This Row],[price]]*$L$2, 1))</f>
        <v>441000</v>
      </c>
    </row>
    <row r="3291" spans="1:9" x14ac:dyDescent="0.25">
      <c r="A3291" s="2">
        <v>40449</v>
      </c>
      <c r="B3291" s="1">
        <f t="shared" si="102"/>
        <v>2010</v>
      </c>
      <c r="C3291" s="1">
        <f t="shared" si="103"/>
        <v>3</v>
      </c>
      <c r="D3291">
        <v>2611</v>
      </c>
      <c r="E3291" t="s">
        <v>37</v>
      </c>
      <c r="F3291" s="4">
        <v>526000</v>
      </c>
      <c r="G3291" t="s">
        <v>5</v>
      </c>
      <c r="H3291">
        <v>3</v>
      </c>
      <c r="I3291" s="4">
        <f>IF(E3291="Rhode Island", Table1[[#This Row],[price]]*$L$3, IF(E3291="Massachusetts", Table1[[#This Row],[price]]*$L$2, 1))</f>
        <v>526000</v>
      </c>
    </row>
    <row r="3292" spans="1:9" x14ac:dyDescent="0.25">
      <c r="A3292" s="2">
        <v>40449</v>
      </c>
      <c r="B3292" s="1">
        <f t="shared" si="102"/>
        <v>2010</v>
      </c>
      <c r="C3292" s="1">
        <f t="shared" si="103"/>
        <v>3</v>
      </c>
      <c r="D3292">
        <v>2902</v>
      </c>
      <c r="E3292" t="s">
        <v>36</v>
      </c>
      <c r="F3292" s="4">
        <v>555000</v>
      </c>
      <c r="G3292" t="s">
        <v>5</v>
      </c>
      <c r="H3292">
        <v>4</v>
      </c>
      <c r="I3292" s="4">
        <f>IF(E3292="Rhode Island", Table1[[#This Row],[price]]*$L$3, IF(E3292="Massachusetts", Table1[[#This Row],[price]]*$L$2, 1))</f>
        <v>555000</v>
      </c>
    </row>
    <row r="3293" spans="1:9" x14ac:dyDescent="0.25">
      <c r="A3293" s="2">
        <v>40449</v>
      </c>
      <c r="B3293" s="1">
        <f t="shared" si="102"/>
        <v>2010</v>
      </c>
      <c r="C3293" s="1">
        <f t="shared" si="103"/>
        <v>3</v>
      </c>
      <c r="D3293">
        <v>2602</v>
      </c>
      <c r="E3293" t="s">
        <v>37</v>
      </c>
      <c r="F3293" s="4">
        <v>565000</v>
      </c>
      <c r="G3293" t="s">
        <v>5</v>
      </c>
      <c r="H3293">
        <v>3</v>
      </c>
      <c r="I3293" s="4">
        <f>IF(E3293="Rhode Island", Table1[[#This Row],[price]]*$L$3, IF(E3293="Massachusetts", Table1[[#This Row],[price]]*$L$2, 1))</f>
        <v>565000</v>
      </c>
    </row>
    <row r="3294" spans="1:9" x14ac:dyDescent="0.25">
      <c r="A3294" s="2">
        <v>40449</v>
      </c>
      <c r="B3294" s="1">
        <f t="shared" si="102"/>
        <v>2010</v>
      </c>
      <c r="C3294" s="1">
        <f t="shared" si="103"/>
        <v>3</v>
      </c>
      <c r="D3294">
        <v>2602</v>
      </c>
      <c r="E3294" t="s">
        <v>37</v>
      </c>
      <c r="F3294" s="4">
        <v>573000</v>
      </c>
      <c r="G3294" t="s">
        <v>5</v>
      </c>
      <c r="H3294">
        <v>3</v>
      </c>
      <c r="I3294" s="4">
        <f>IF(E3294="Rhode Island", Table1[[#This Row],[price]]*$L$3, IF(E3294="Massachusetts", Table1[[#This Row],[price]]*$L$2, 1))</f>
        <v>573000</v>
      </c>
    </row>
    <row r="3295" spans="1:9" x14ac:dyDescent="0.25">
      <c r="A3295" s="2">
        <v>40449</v>
      </c>
      <c r="B3295" s="1">
        <f t="shared" si="102"/>
        <v>2010</v>
      </c>
      <c r="C3295" s="1">
        <f t="shared" si="103"/>
        <v>3</v>
      </c>
      <c r="D3295">
        <v>2603</v>
      </c>
      <c r="E3295" t="s">
        <v>37</v>
      </c>
      <c r="F3295" s="4">
        <v>840000</v>
      </c>
      <c r="G3295" t="s">
        <v>5</v>
      </c>
      <c r="H3295">
        <v>3</v>
      </c>
      <c r="I3295" s="4">
        <f>IF(E3295="Rhode Island", Table1[[#This Row],[price]]*$L$3, IF(E3295="Massachusetts", Table1[[#This Row],[price]]*$L$2, 1))</f>
        <v>840000</v>
      </c>
    </row>
    <row r="3296" spans="1:9" x14ac:dyDescent="0.25">
      <c r="A3296" s="2">
        <v>40449</v>
      </c>
      <c r="B3296" s="1">
        <f t="shared" si="102"/>
        <v>2010</v>
      </c>
      <c r="C3296" s="1">
        <f t="shared" si="103"/>
        <v>3</v>
      </c>
      <c r="D3296">
        <v>2612</v>
      </c>
      <c r="E3296" t="s">
        <v>37</v>
      </c>
      <c r="F3296" s="4">
        <v>540000</v>
      </c>
      <c r="G3296" t="s">
        <v>6</v>
      </c>
      <c r="H3296">
        <v>2</v>
      </c>
      <c r="I3296" s="4">
        <f>IF(E3296="Rhode Island", Table1[[#This Row],[price]]*$L$3, IF(E3296="Massachusetts", Table1[[#This Row],[price]]*$L$2, 1))</f>
        <v>540000</v>
      </c>
    </row>
    <row r="3297" spans="1:9" x14ac:dyDescent="0.25">
      <c r="A3297" s="2">
        <v>40450</v>
      </c>
      <c r="B3297" s="1">
        <f t="shared" si="102"/>
        <v>2010</v>
      </c>
      <c r="C3297" s="1">
        <f t="shared" si="103"/>
        <v>3</v>
      </c>
      <c r="D3297">
        <v>2905</v>
      </c>
      <c r="E3297" t="s">
        <v>36</v>
      </c>
      <c r="F3297" s="4">
        <v>405000</v>
      </c>
      <c r="G3297" t="s">
        <v>5</v>
      </c>
      <c r="H3297">
        <v>3</v>
      </c>
      <c r="I3297" s="4">
        <f>IF(E3297="Rhode Island", Table1[[#This Row],[price]]*$L$3, IF(E3297="Massachusetts", Table1[[#This Row],[price]]*$L$2, 1))</f>
        <v>405000</v>
      </c>
    </row>
    <row r="3298" spans="1:9" x14ac:dyDescent="0.25">
      <c r="A3298" s="2">
        <v>40450</v>
      </c>
      <c r="B3298" s="1">
        <f t="shared" si="102"/>
        <v>2010</v>
      </c>
      <c r="C3298" s="1">
        <f t="shared" si="103"/>
        <v>3</v>
      </c>
      <c r="D3298">
        <v>2604</v>
      </c>
      <c r="E3298" t="s">
        <v>37</v>
      </c>
      <c r="F3298" s="4">
        <v>485000</v>
      </c>
      <c r="G3298" t="s">
        <v>5</v>
      </c>
      <c r="H3298">
        <v>3</v>
      </c>
      <c r="I3298" s="4">
        <f>IF(E3298="Rhode Island", Table1[[#This Row],[price]]*$L$3, IF(E3298="Massachusetts", Table1[[#This Row],[price]]*$L$2, 1))</f>
        <v>485000</v>
      </c>
    </row>
    <row r="3299" spans="1:9" x14ac:dyDescent="0.25">
      <c r="A3299" s="2">
        <v>40450</v>
      </c>
      <c r="B3299" s="1">
        <f t="shared" si="102"/>
        <v>2010</v>
      </c>
      <c r="C3299" s="1">
        <f t="shared" si="103"/>
        <v>3</v>
      </c>
      <c r="D3299">
        <v>2905</v>
      </c>
      <c r="E3299" t="s">
        <v>36</v>
      </c>
      <c r="F3299" s="4">
        <v>535000</v>
      </c>
      <c r="G3299" t="s">
        <v>5</v>
      </c>
      <c r="H3299">
        <v>4</v>
      </c>
      <c r="I3299" s="4">
        <f>IF(E3299="Rhode Island", Table1[[#This Row],[price]]*$L$3, IF(E3299="Massachusetts", Table1[[#This Row],[price]]*$L$2, 1))</f>
        <v>535000</v>
      </c>
    </row>
    <row r="3300" spans="1:9" x14ac:dyDescent="0.25">
      <c r="A3300" s="2">
        <v>40450</v>
      </c>
      <c r="B3300" s="1">
        <f t="shared" si="102"/>
        <v>2010</v>
      </c>
      <c r="C3300" s="1">
        <f t="shared" si="103"/>
        <v>3</v>
      </c>
      <c r="D3300">
        <v>2607</v>
      </c>
      <c r="E3300" t="s">
        <v>37</v>
      </c>
      <c r="F3300" s="4">
        <v>662500</v>
      </c>
      <c r="G3300" t="s">
        <v>5</v>
      </c>
      <c r="H3300">
        <v>4</v>
      </c>
      <c r="I3300" s="4">
        <f>IF(E3300="Rhode Island", Table1[[#This Row],[price]]*$L$3, IF(E3300="Massachusetts", Table1[[#This Row],[price]]*$L$2, 1))</f>
        <v>662500</v>
      </c>
    </row>
    <row r="3301" spans="1:9" x14ac:dyDescent="0.25">
      <c r="A3301" s="2">
        <v>40450</v>
      </c>
      <c r="B3301" s="1">
        <f t="shared" si="102"/>
        <v>2010</v>
      </c>
      <c r="C3301" s="1">
        <f t="shared" si="103"/>
        <v>3</v>
      </c>
      <c r="D3301">
        <v>2615</v>
      </c>
      <c r="E3301" t="s">
        <v>37</v>
      </c>
      <c r="F3301" s="4">
        <v>317000</v>
      </c>
      <c r="G3301" t="s">
        <v>6</v>
      </c>
      <c r="H3301">
        <v>2</v>
      </c>
      <c r="I3301" s="4">
        <f>IF(E3301="Rhode Island", Table1[[#This Row],[price]]*$L$3, IF(E3301="Massachusetts", Table1[[#This Row],[price]]*$L$2, 1))</f>
        <v>317000</v>
      </c>
    </row>
    <row r="3302" spans="1:9" x14ac:dyDescent="0.25">
      <c r="A3302" s="2">
        <v>40450</v>
      </c>
      <c r="B3302" s="1">
        <f t="shared" si="102"/>
        <v>2010</v>
      </c>
      <c r="C3302" s="1">
        <f t="shared" si="103"/>
        <v>3</v>
      </c>
      <c r="D3302">
        <v>2605</v>
      </c>
      <c r="E3302" t="s">
        <v>37</v>
      </c>
      <c r="F3302" s="4">
        <v>322770</v>
      </c>
      <c r="G3302" t="s">
        <v>6</v>
      </c>
      <c r="H3302">
        <v>2</v>
      </c>
      <c r="I3302" s="4">
        <f>IF(E3302="Rhode Island", Table1[[#This Row],[price]]*$L$3, IF(E3302="Massachusetts", Table1[[#This Row],[price]]*$L$2, 1))</f>
        <v>322770</v>
      </c>
    </row>
    <row r="3303" spans="1:9" x14ac:dyDescent="0.25">
      <c r="A3303" s="2">
        <v>40451</v>
      </c>
      <c r="B3303" s="1">
        <f t="shared" si="102"/>
        <v>2010</v>
      </c>
      <c r="C3303" s="1">
        <f t="shared" si="103"/>
        <v>3</v>
      </c>
      <c r="D3303">
        <v>2906</v>
      </c>
      <c r="E3303" t="s">
        <v>36</v>
      </c>
      <c r="F3303" s="4">
        <v>369950</v>
      </c>
      <c r="G3303" t="s">
        <v>5</v>
      </c>
      <c r="H3303">
        <v>3</v>
      </c>
      <c r="I3303" s="4">
        <f>IF(E3303="Rhode Island", Table1[[#This Row],[price]]*$L$3, IF(E3303="Massachusetts", Table1[[#This Row],[price]]*$L$2, 1))</f>
        <v>369950</v>
      </c>
    </row>
    <row r="3304" spans="1:9" x14ac:dyDescent="0.25">
      <c r="A3304" s="2">
        <v>40451</v>
      </c>
      <c r="B3304" s="1">
        <f t="shared" si="102"/>
        <v>2010</v>
      </c>
      <c r="C3304" s="1">
        <f t="shared" si="103"/>
        <v>3</v>
      </c>
      <c r="D3304">
        <v>2615</v>
      </c>
      <c r="E3304" t="s">
        <v>37</v>
      </c>
      <c r="F3304" s="4">
        <v>427000</v>
      </c>
      <c r="G3304" t="s">
        <v>5</v>
      </c>
      <c r="H3304">
        <v>3</v>
      </c>
      <c r="I3304" s="4">
        <f>IF(E3304="Rhode Island", Table1[[#This Row],[price]]*$L$3, IF(E3304="Massachusetts", Table1[[#This Row],[price]]*$L$2, 1))</f>
        <v>427000</v>
      </c>
    </row>
    <row r="3305" spans="1:9" x14ac:dyDescent="0.25">
      <c r="A3305" s="2">
        <v>40451</v>
      </c>
      <c r="B3305" s="1">
        <f t="shared" si="102"/>
        <v>2010</v>
      </c>
      <c r="C3305" s="1">
        <f t="shared" si="103"/>
        <v>3</v>
      </c>
      <c r="D3305">
        <v>2906</v>
      </c>
      <c r="E3305" t="s">
        <v>36</v>
      </c>
      <c r="F3305" s="4">
        <v>445000</v>
      </c>
      <c r="G3305" t="s">
        <v>5</v>
      </c>
      <c r="H3305">
        <v>4</v>
      </c>
      <c r="I3305" s="4">
        <f>IF(E3305="Rhode Island", Table1[[#This Row],[price]]*$L$3, IF(E3305="Massachusetts", Table1[[#This Row],[price]]*$L$2, 1))</f>
        <v>445000</v>
      </c>
    </row>
    <row r="3306" spans="1:9" x14ac:dyDescent="0.25">
      <c r="A3306" s="2">
        <v>40451</v>
      </c>
      <c r="B3306" s="1">
        <f t="shared" si="102"/>
        <v>2010</v>
      </c>
      <c r="C3306" s="1">
        <f t="shared" si="103"/>
        <v>3</v>
      </c>
      <c r="D3306">
        <v>2903</v>
      </c>
      <c r="E3306" t="s">
        <v>36</v>
      </c>
      <c r="F3306" s="4">
        <v>450000</v>
      </c>
      <c r="G3306" t="s">
        <v>5</v>
      </c>
      <c r="H3306">
        <v>3</v>
      </c>
      <c r="I3306" s="4">
        <f>IF(E3306="Rhode Island", Table1[[#This Row],[price]]*$L$3, IF(E3306="Massachusetts", Table1[[#This Row],[price]]*$L$2, 1))</f>
        <v>450000</v>
      </c>
    </row>
    <row r="3307" spans="1:9" x14ac:dyDescent="0.25">
      <c r="A3307" s="2">
        <v>40451</v>
      </c>
      <c r="B3307" s="1">
        <f t="shared" si="102"/>
        <v>2010</v>
      </c>
      <c r="C3307" s="1">
        <f t="shared" si="103"/>
        <v>3</v>
      </c>
      <c r="D3307">
        <v>2905</v>
      </c>
      <c r="E3307" t="s">
        <v>36</v>
      </c>
      <c r="F3307" s="4">
        <v>453000</v>
      </c>
      <c r="G3307" t="s">
        <v>5</v>
      </c>
      <c r="H3307">
        <v>3</v>
      </c>
      <c r="I3307" s="4">
        <f>IF(E3307="Rhode Island", Table1[[#This Row],[price]]*$L$3, IF(E3307="Massachusetts", Table1[[#This Row],[price]]*$L$2, 1))</f>
        <v>453000</v>
      </c>
    </row>
    <row r="3308" spans="1:9" x14ac:dyDescent="0.25">
      <c r="A3308" s="2">
        <v>40451</v>
      </c>
      <c r="B3308" s="1">
        <f t="shared" si="102"/>
        <v>2010</v>
      </c>
      <c r="C3308" s="1">
        <f t="shared" si="103"/>
        <v>3</v>
      </c>
      <c r="D3308">
        <v>2905</v>
      </c>
      <c r="E3308" t="s">
        <v>36</v>
      </c>
      <c r="F3308" s="4">
        <v>510000</v>
      </c>
      <c r="G3308" t="s">
        <v>5</v>
      </c>
      <c r="H3308">
        <v>4</v>
      </c>
      <c r="I3308" s="4">
        <f>IF(E3308="Rhode Island", Table1[[#This Row],[price]]*$L$3, IF(E3308="Massachusetts", Table1[[#This Row],[price]]*$L$2, 1))</f>
        <v>510000</v>
      </c>
    </row>
    <row r="3309" spans="1:9" x14ac:dyDescent="0.25">
      <c r="A3309" s="2">
        <v>40451</v>
      </c>
      <c r="B3309" s="1">
        <f t="shared" si="102"/>
        <v>2010</v>
      </c>
      <c r="C3309" s="1">
        <f t="shared" si="103"/>
        <v>3</v>
      </c>
      <c r="D3309">
        <v>2906</v>
      </c>
      <c r="E3309" t="s">
        <v>36</v>
      </c>
      <c r="F3309" s="4">
        <v>516000</v>
      </c>
      <c r="G3309" t="s">
        <v>5</v>
      </c>
      <c r="H3309">
        <v>4</v>
      </c>
      <c r="I3309" s="4">
        <f>IF(E3309="Rhode Island", Table1[[#This Row],[price]]*$L$3, IF(E3309="Massachusetts", Table1[[#This Row],[price]]*$L$2, 1))</f>
        <v>516000</v>
      </c>
    </row>
    <row r="3310" spans="1:9" x14ac:dyDescent="0.25">
      <c r="A3310" s="2">
        <v>40451</v>
      </c>
      <c r="B3310" s="1">
        <f t="shared" si="102"/>
        <v>2010</v>
      </c>
      <c r="C3310" s="1">
        <f t="shared" si="103"/>
        <v>3</v>
      </c>
      <c r="D3310">
        <v>2617</v>
      </c>
      <c r="E3310" t="s">
        <v>37</v>
      </c>
      <c r="F3310" s="4">
        <v>583000</v>
      </c>
      <c r="G3310" t="s">
        <v>5</v>
      </c>
      <c r="H3310">
        <v>4</v>
      </c>
      <c r="I3310" s="4">
        <f>IF(E3310="Rhode Island", Table1[[#This Row],[price]]*$L$3, IF(E3310="Massachusetts", Table1[[#This Row],[price]]*$L$2, 1))</f>
        <v>583000</v>
      </c>
    </row>
    <row r="3311" spans="1:9" x14ac:dyDescent="0.25">
      <c r="A3311" s="2">
        <v>40451</v>
      </c>
      <c r="B3311" s="1">
        <f t="shared" si="102"/>
        <v>2010</v>
      </c>
      <c r="C3311" s="1">
        <f t="shared" si="103"/>
        <v>3</v>
      </c>
      <c r="D3311">
        <v>2913</v>
      </c>
      <c r="E3311" t="s">
        <v>36</v>
      </c>
      <c r="F3311" s="4">
        <v>616500</v>
      </c>
      <c r="G3311" t="s">
        <v>5</v>
      </c>
      <c r="H3311">
        <v>5</v>
      </c>
      <c r="I3311" s="4">
        <f>IF(E3311="Rhode Island", Table1[[#This Row],[price]]*$L$3, IF(E3311="Massachusetts", Table1[[#This Row],[price]]*$L$2, 1))</f>
        <v>616500</v>
      </c>
    </row>
    <row r="3312" spans="1:9" x14ac:dyDescent="0.25">
      <c r="A3312" s="2">
        <v>40451</v>
      </c>
      <c r="B3312" s="1">
        <f t="shared" si="102"/>
        <v>2010</v>
      </c>
      <c r="C3312" s="1">
        <f t="shared" si="103"/>
        <v>3</v>
      </c>
      <c r="D3312">
        <v>2607</v>
      </c>
      <c r="E3312" t="s">
        <v>37</v>
      </c>
      <c r="F3312" s="4">
        <v>312500</v>
      </c>
      <c r="G3312" t="s">
        <v>6</v>
      </c>
      <c r="H3312">
        <v>2</v>
      </c>
      <c r="I3312" s="4">
        <f>IF(E3312="Rhode Island", Table1[[#This Row],[price]]*$L$3, IF(E3312="Massachusetts", Table1[[#This Row],[price]]*$L$2, 1))</f>
        <v>312500</v>
      </c>
    </row>
    <row r="3313" spans="1:9" x14ac:dyDescent="0.25">
      <c r="A3313" s="2">
        <v>40452</v>
      </c>
      <c r="B3313" s="1">
        <f t="shared" si="102"/>
        <v>2010</v>
      </c>
      <c r="C3313" s="1">
        <f t="shared" si="103"/>
        <v>4</v>
      </c>
      <c r="D3313">
        <v>2906</v>
      </c>
      <c r="E3313" t="s">
        <v>36</v>
      </c>
      <c r="F3313" s="4">
        <v>392000</v>
      </c>
      <c r="G3313" t="s">
        <v>5</v>
      </c>
      <c r="H3313">
        <v>3</v>
      </c>
      <c r="I3313" s="4">
        <f>IF(E3313="Rhode Island", Table1[[#This Row],[price]]*$L$3, IF(E3313="Massachusetts", Table1[[#This Row],[price]]*$L$2, 1))</f>
        <v>392000</v>
      </c>
    </row>
    <row r="3314" spans="1:9" x14ac:dyDescent="0.25">
      <c r="A3314" s="2">
        <v>40452</v>
      </c>
      <c r="B3314" s="1">
        <f t="shared" si="102"/>
        <v>2010</v>
      </c>
      <c r="C3314" s="1">
        <f t="shared" si="103"/>
        <v>4</v>
      </c>
      <c r="D3314">
        <v>2913</v>
      </c>
      <c r="E3314" t="s">
        <v>36</v>
      </c>
      <c r="F3314" s="4">
        <v>413250</v>
      </c>
      <c r="G3314" t="s">
        <v>5</v>
      </c>
      <c r="H3314">
        <v>3</v>
      </c>
      <c r="I3314" s="4">
        <f>IF(E3314="Rhode Island", Table1[[#This Row],[price]]*$L$3, IF(E3314="Massachusetts", Table1[[#This Row],[price]]*$L$2, 1))</f>
        <v>413250</v>
      </c>
    </row>
    <row r="3315" spans="1:9" x14ac:dyDescent="0.25">
      <c r="A3315" s="2">
        <v>40452</v>
      </c>
      <c r="B3315" s="1">
        <f t="shared" si="102"/>
        <v>2010</v>
      </c>
      <c r="C3315" s="1">
        <f t="shared" si="103"/>
        <v>4</v>
      </c>
      <c r="D3315">
        <v>2615</v>
      </c>
      <c r="E3315" t="s">
        <v>37</v>
      </c>
      <c r="F3315" s="4">
        <v>433000</v>
      </c>
      <c r="G3315" t="s">
        <v>5</v>
      </c>
      <c r="H3315">
        <v>3</v>
      </c>
      <c r="I3315" s="4">
        <f>IF(E3315="Rhode Island", Table1[[#This Row],[price]]*$L$3, IF(E3315="Massachusetts", Table1[[#This Row],[price]]*$L$2, 1))</f>
        <v>433000</v>
      </c>
    </row>
    <row r="3316" spans="1:9" x14ac:dyDescent="0.25">
      <c r="A3316" s="2">
        <v>40452</v>
      </c>
      <c r="B3316" s="1">
        <f t="shared" si="102"/>
        <v>2010</v>
      </c>
      <c r="C3316" s="1">
        <f t="shared" si="103"/>
        <v>4</v>
      </c>
      <c r="D3316">
        <v>2615</v>
      </c>
      <c r="E3316" t="s">
        <v>37</v>
      </c>
      <c r="F3316" s="4">
        <v>450000</v>
      </c>
      <c r="G3316" t="s">
        <v>5</v>
      </c>
      <c r="H3316">
        <v>2</v>
      </c>
      <c r="I3316" s="4">
        <f>IF(E3316="Rhode Island", Table1[[#This Row],[price]]*$L$3, IF(E3316="Massachusetts", Table1[[#This Row],[price]]*$L$2, 1))</f>
        <v>450000</v>
      </c>
    </row>
    <row r="3317" spans="1:9" x14ac:dyDescent="0.25">
      <c r="A3317" s="2">
        <v>40452</v>
      </c>
      <c r="B3317" s="1">
        <f t="shared" si="102"/>
        <v>2010</v>
      </c>
      <c r="C3317" s="1">
        <f t="shared" si="103"/>
        <v>4</v>
      </c>
      <c r="D3317">
        <v>2906</v>
      </c>
      <c r="E3317" t="s">
        <v>36</v>
      </c>
      <c r="F3317" s="4">
        <v>455000</v>
      </c>
      <c r="G3317" t="s">
        <v>5</v>
      </c>
      <c r="H3317">
        <v>3</v>
      </c>
      <c r="I3317" s="4">
        <f>IF(E3317="Rhode Island", Table1[[#This Row],[price]]*$L$3, IF(E3317="Massachusetts", Table1[[#This Row],[price]]*$L$2, 1))</f>
        <v>455000</v>
      </c>
    </row>
    <row r="3318" spans="1:9" x14ac:dyDescent="0.25">
      <c r="A3318" s="2">
        <v>40452</v>
      </c>
      <c r="B3318" s="1">
        <f t="shared" si="102"/>
        <v>2010</v>
      </c>
      <c r="C3318" s="1">
        <f t="shared" si="103"/>
        <v>4</v>
      </c>
      <c r="D3318">
        <v>2914</v>
      </c>
      <c r="E3318" t="s">
        <v>36</v>
      </c>
      <c r="F3318" s="4">
        <v>500000</v>
      </c>
      <c r="G3318" t="s">
        <v>5</v>
      </c>
      <c r="H3318">
        <v>4</v>
      </c>
      <c r="I3318" s="4">
        <f>IF(E3318="Rhode Island", Table1[[#This Row],[price]]*$L$3, IF(E3318="Massachusetts", Table1[[#This Row],[price]]*$L$2, 1))</f>
        <v>500000</v>
      </c>
    </row>
    <row r="3319" spans="1:9" x14ac:dyDescent="0.25">
      <c r="A3319" s="2">
        <v>40452</v>
      </c>
      <c r="B3319" s="1">
        <f t="shared" si="102"/>
        <v>2010</v>
      </c>
      <c r="C3319" s="1">
        <f t="shared" si="103"/>
        <v>4</v>
      </c>
      <c r="D3319">
        <v>2617</v>
      </c>
      <c r="E3319" t="s">
        <v>37</v>
      </c>
      <c r="F3319" s="4">
        <v>520000</v>
      </c>
      <c r="G3319" t="s">
        <v>5</v>
      </c>
      <c r="H3319">
        <v>4</v>
      </c>
      <c r="I3319" s="4">
        <f>IF(E3319="Rhode Island", Table1[[#This Row],[price]]*$L$3, IF(E3319="Massachusetts", Table1[[#This Row],[price]]*$L$2, 1))</f>
        <v>520000</v>
      </c>
    </row>
    <row r="3320" spans="1:9" x14ac:dyDescent="0.25">
      <c r="A3320" s="2">
        <v>40452</v>
      </c>
      <c r="B3320" s="1">
        <f t="shared" si="102"/>
        <v>2010</v>
      </c>
      <c r="C3320" s="1">
        <f t="shared" si="103"/>
        <v>4</v>
      </c>
      <c r="D3320">
        <v>2611</v>
      </c>
      <c r="E3320" t="s">
        <v>37</v>
      </c>
      <c r="F3320" s="4">
        <v>812000</v>
      </c>
      <c r="G3320" t="s">
        <v>5</v>
      </c>
      <c r="H3320">
        <v>4</v>
      </c>
      <c r="I3320" s="4">
        <f>IF(E3320="Rhode Island", Table1[[#This Row],[price]]*$L$3, IF(E3320="Massachusetts", Table1[[#This Row],[price]]*$L$2, 1))</f>
        <v>812000</v>
      </c>
    </row>
    <row r="3321" spans="1:9" x14ac:dyDescent="0.25">
      <c r="A3321" s="2">
        <v>40452</v>
      </c>
      <c r="B3321" s="1">
        <f t="shared" si="102"/>
        <v>2010</v>
      </c>
      <c r="C3321" s="1">
        <f t="shared" si="103"/>
        <v>4</v>
      </c>
      <c r="D3321">
        <v>2612</v>
      </c>
      <c r="E3321" t="s">
        <v>37</v>
      </c>
      <c r="F3321" s="4">
        <v>820000</v>
      </c>
      <c r="G3321" t="s">
        <v>5</v>
      </c>
      <c r="H3321">
        <v>2</v>
      </c>
      <c r="I3321" s="4">
        <f>IF(E3321="Rhode Island", Table1[[#This Row],[price]]*$L$3, IF(E3321="Massachusetts", Table1[[#This Row],[price]]*$L$2, 1))</f>
        <v>820000</v>
      </c>
    </row>
    <row r="3322" spans="1:9" x14ac:dyDescent="0.25">
      <c r="A3322" s="2">
        <v>40452</v>
      </c>
      <c r="B3322" s="1">
        <f t="shared" si="102"/>
        <v>2010</v>
      </c>
      <c r="C3322" s="1">
        <f t="shared" si="103"/>
        <v>4</v>
      </c>
      <c r="D3322">
        <v>2605</v>
      </c>
      <c r="E3322" t="s">
        <v>37</v>
      </c>
      <c r="F3322" s="4">
        <v>920000</v>
      </c>
      <c r="G3322" t="s">
        <v>5</v>
      </c>
      <c r="H3322">
        <v>4</v>
      </c>
      <c r="I3322" s="4">
        <f>IF(E3322="Rhode Island", Table1[[#This Row],[price]]*$L$3, IF(E3322="Massachusetts", Table1[[#This Row],[price]]*$L$2, 1))</f>
        <v>920000</v>
      </c>
    </row>
    <row r="3323" spans="1:9" x14ac:dyDescent="0.25">
      <c r="A3323" s="2">
        <v>40453</v>
      </c>
      <c r="B3323" s="1">
        <f t="shared" si="102"/>
        <v>2010</v>
      </c>
      <c r="C3323" s="1">
        <f t="shared" si="103"/>
        <v>4</v>
      </c>
      <c r="D3323">
        <v>2903</v>
      </c>
      <c r="E3323" t="s">
        <v>36</v>
      </c>
      <c r="F3323" s="4">
        <v>535000</v>
      </c>
      <c r="G3323" t="s">
        <v>5</v>
      </c>
      <c r="H3323">
        <v>4</v>
      </c>
      <c r="I3323" s="4">
        <f>IF(E3323="Rhode Island", Table1[[#This Row],[price]]*$L$3, IF(E3323="Massachusetts", Table1[[#This Row],[price]]*$L$2, 1))</f>
        <v>535000</v>
      </c>
    </row>
    <row r="3324" spans="1:9" x14ac:dyDescent="0.25">
      <c r="A3324" s="2">
        <v>40453</v>
      </c>
      <c r="B3324" s="1">
        <f t="shared" si="102"/>
        <v>2010</v>
      </c>
      <c r="C3324" s="1">
        <f t="shared" si="103"/>
        <v>4</v>
      </c>
      <c r="D3324">
        <v>2605</v>
      </c>
      <c r="E3324" t="s">
        <v>37</v>
      </c>
      <c r="F3324" s="4">
        <v>773000</v>
      </c>
      <c r="G3324" t="s">
        <v>5</v>
      </c>
      <c r="H3324">
        <v>4</v>
      </c>
      <c r="I3324" s="4">
        <f>IF(E3324="Rhode Island", Table1[[#This Row],[price]]*$L$3, IF(E3324="Massachusetts", Table1[[#This Row],[price]]*$L$2, 1))</f>
        <v>773000</v>
      </c>
    </row>
    <row r="3325" spans="1:9" x14ac:dyDescent="0.25">
      <c r="A3325" s="2">
        <v>40456</v>
      </c>
      <c r="B3325" s="1">
        <f t="shared" si="102"/>
        <v>2010</v>
      </c>
      <c r="C3325" s="1">
        <f t="shared" si="103"/>
        <v>4</v>
      </c>
      <c r="D3325">
        <v>2905</v>
      </c>
      <c r="E3325" t="s">
        <v>36</v>
      </c>
      <c r="F3325" s="4">
        <v>470000</v>
      </c>
      <c r="G3325" t="s">
        <v>5</v>
      </c>
      <c r="H3325">
        <v>3</v>
      </c>
      <c r="I3325" s="4">
        <f>IF(E3325="Rhode Island", Table1[[#This Row],[price]]*$L$3, IF(E3325="Massachusetts", Table1[[#This Row],[price]]*$L$2, 1))</f>
        <v>470000</v>
      </c>
    </row>
    <row r="3326" spans="1:9" x14ac:dyDescent="0.25">
      <c r="A3326" s="2">
        <v>40456</v>
      </c>
      <c r="B3326" s="1">
        <f t="shared" si="102"/>
        <v>2010</v>
      </c>
      <c r="C3326" s="1">
        <f t="shared" si="103"/>
        <v>4</v>
      </c>
      <c r="D3326">
        <v>2906</v>
      </c>
      <c r="E3326" t="s">
        <v>36</v>
      </c>
      <c r="F3326" s="4">
        <v>585000</v>
      </c>
      <c r="G3326" t="s">
        <v>5</v>
      </c>
      <c r="H3326">
        <v>4</v>
      </c>
      <c r="I3326" s="4">
        <f>IF(E3326="Rhode Island", Table1[[#This Row],[price]]*$L$3, IF(E3326="Massachusetts", Table1[[#This Row],[price]]*$L$2, 1))</f>
        <v>585000</v>
      </c>
    </row>
    <row r="3327" spans="1:9" x14ac:dyDescent="0.25">
      <c r="A3327" s="2">
        <v>40456</v>
      </c>
      <c r="B3327" s="1">
        <f t="shared" si="102"/>
        <v>2010</v>
      </c>
      <c r="C3327" s="1">
        <f t="shared" si="103"/>
        <v>4</v>
      </c>
      <c r="D3327">
        <v>2602</v>
      </c>
      <c r="E3327" t="s">
        <v>37</v>
      </c>
      <c r="F3327" s="4">
        <v>405000</v>
      </c>
      <c r="G3327" t="s">
        <v>6</v>
      </c>
      <c r="H3327">
        <v>2</v>
      </c>
      <c r="I3327" s="4">
        <f>IF(E3327="Rhode Island", Table1[[#This Row],[price]]*$L$3, IF(E3327="Massachusetts", Table1[[#This Row],[price]]*$L$2, 1))</f>
        <v>405000</v>
      </c>
    </row>
    <row r="3328" spans="1:9" x14ac:dyDescent="0.25">
      <c r="A3328" s="2">
        <v>40457</v>
      </c>
      <c r="B3328" s="1">
        <f t="shared" si="102"/>
        <v>2010</v>
      </c>
      <c r="C3328" s="1">
        <f t="shared" si="103"/>
        <v>4</v>
      </c>
      <c r="D3328">
        <v>2611</v>
      </c>
      <c r="E3328" t="s">
        <v>37</v>
      </c>
      <c r="F3328" s="4">
        <v>534000</v>
      </c>
      <c r="G3328" t="s">
        <v>5</v>
      </c>
      <c r="H3328">
        <v>4</v>
      </c>
      <c r="I3328" s="4">
        <f>IF(E3328="Rhode Island", Table1[[#This Row],[price]]*$L$3, IF(E3328="Massachusetts", Table1[[#This Row],[price]]*$L$2, 1))</f>
        <v>534000</v>
      </c>
    </row>
    <row r="3329" spans="1:9" x14ac:dyDescent="0.25">
      <c r="A3329" s="2">
        <v>40457</v>
      </c>
      <c r="B3329" s="1">
        <f t="shared" si="102"/>
        <v>2010</v>
      </c>
      <c r="C3329" s="1">
        <f t="shared" si="103"/>
        <v>4</v>
      </c>
      <c r="D3329">
        <v>2602</v>
      </c>
      <c r="E3329" t="s">
        <v>37</v>
      </c>
      <c r="F3329" s="4">
        <v>785000</v>
      </c>
      <c r="G3329" t="s">
        <v>5</v>
      </c>
      <c r="H3329">
        <v>4</v>
      </c>
      <c r="I3329" s="4">
        <f>IF(E3329="Rhode Island", Table1[[#This Row],[price]]*$L$3, IF(E3329="Massachusetts", Table1[[#This Row],[price]]*$L$2, 1))</f>
        <v>785000</v>
      </c>
    </row>
    <row r="3330" spans="1:9" x14ac:dyDescent="0.25">
      <c r="A3330" s="2">
        <v>40457</v>
      </c>
      <c r="B3330" s="1">
        <f t="shared" ref="B3330:B3393" si="104">YEAR(A3330)</f>
        <v>2010</v>
      </c>
      <c r="C3330" s="1">
        <f t="shared" ref="C3330:C3393" si="105">ROUNDUP(MONTH(A3330)/3,0)</f>
        <v>4</v>
      </c>
      <c r="D3330">
        <v>2912</v>
      </c>
      <c r="E3330" t="s">
        <v>36</v>
      </c>
      <c r="F3330" s="4">
        <v>365000</v>
      </c>
      <c r="G3330" t="s">
        <v>6</v>
      </c>
      <c r="H3330">
        <v>2</v>
      </c>
      <c r="I3330" s="4">
        <f>IF(E3330="Rhode Island", Table1[[#This Row],[price]]*$L$3, IF(E3330="Massachusetts", Table1[[#This Row],[price]]*$L$2, 1))</f>
        <v>365000</v>
      </c>
    </row>
    <row r="3331" spans="1:9" x14ac:dyDescent="0.25">
      <c r="A3331" s="2">
        <v>40457</v>
      </c>
      <c r="B3331" s="1">
        <f t="shared" si="104"/>
        <v>2010</v>
      </c>
      <c r="C3331" s="1">
        <f t="shared" si="105"/>
        <v>4</v>
      </c>
      <c r="D3331">
        <v>2602</v>
      </c>
      <c r="E3331" t="s">
        <v>37</v>
      </c>
      <c r="F3331" s="4">
        <v>388500</v>
      </c>
      <c r="G3331" t="s">
        <v>6</v>
      </c>
      <c r="H3331">
        <v>2</v>
      </c>
      <c r="I3331" s="4">
        <f>IF(E3331="Rhode Island", Table1[[#This Row],[price]]*$L$3, IF(E3331="Massachusetts", Table1[[#This Row],[price]]*$L$2, 1))</f>
        <v>388500</v>
      </c>
    </row>
    <row r="3332" spans="1:9" x14ac:dyDescent="0.25">
      <c r="A3332" s="2">
        <v>40458</v>
      </c>
      <c r="B3332" s="1">
        <f t="shared" si="104"/>
        <v>2010</v>
      </c>
      <c r="C3332" s="1">
        <f t="shared" si="105"/>
        <v>4</v>
      </c>
      <c r="D3332">
        <v>2902</v>
      </c>
      <c r="E3332" t="s">
        <v>36</v>
      </c>
      <c r="F3332" s="4">
        <v>433500</v>
      </c>
      <c r="G3332" t="s">
        <v>5</v>
      </c>
      <c r="H3332">
        <v>4</v>
      </c>
      <c r="I3332" s="4">
        <f>IF(E3332="Rhode Island", Table1[[#This Row],[price]]*$L$3, IF(E3332="Massachusetts", Table1[[#This Row],[price]]*$L$2, 1))</f>
        <v>433500</v>
      </c>
    </row>
    <row r="3333" spans="1:9" x14ac:dyDescent="0.25">
      <c r="A3333" s="2">
        <v>40458</v>
      </c>
      <c r="B3333" s="1">
        <f t="shared" si="104"/>
        <v>2010</v>
      </c>
      <c r="C3333" s="1">
        <f t="shared" si="105"/>
        <v>4</v>
      </c>
      <c r="D3333">
        <v>2905</v>
      </c>
      <c r="E3333" t="s">
        <v>36</v>
      </c>
      <c r="F3333" s="4">
        <v>437000</v>
      </c>
      <c r="G3333" t="s">
        <v>5</v>
      </c>
      <c r="H3333">
        <v>3</v>
      </c>
      <c r="I3333" s="4">
        <f>IF(E3333="Rhode Island", Table1[[#This Row],[price]]*$L$3, IF(E3333="Massachusetts", Table1[[#This Row],[price]]*$L$2, 1))</f>
        <v>437000</v>
      </c>
    </row>
    <row r="3334" spans="1:9" x14ac:dyDescent="0.25">
      <c r="A3334" s="2">
        <v>40458</v>
      </c>
      <c r="B3334" s="1">
        <f t="shared" si="104"/>
        <v>2010</v>
      </c>
      <c r="C3334" s="1">
        <f t="shared" si="105"/>
        <v>4</v>
      </c>
      <c r="D3334">
        <v>2914</v>
      </c>
      <c r="E3334" t="s">
        <v>36</v>
      </c>
      <c r="F3334" s="4">
        <v>525000</v>
      </c>
      <c r="G3334" t="s">
        <v>5</v>
      </c>
      <c r="H3334">
        <v>4</v>
      </c>
      <c r="I3334" s="4">
        <f>IF(E3334="Rhode Island", Table1[[#This Row],[price]]*$L$3, IF(E3334="Massachusetts", Table1[[#This Row],[price]]*$L$2, 1))</f>
        <v>525000</v>
      </c>
    </row>
    <row r="3335" spans="1:9" x14ac:dyDescent="0.25">
      <c r="A3335" s="2">
        <v>40458</v>
      </c>
      <c r="B3335" s="1">
        <f t="shared" si="104"/>
        <v>2010</v>
      </c>
      <c r="C3335" s="1">
        <f t="shared" si="105"/>
        <v>4</v>
      </c>
      <c r="D3335">
        <v>2617</v>
      </c>
      <c r="E3335" t="s">
        <v>37</v>
      </c>
      <c r="F3335" s="4">
        <v>830000</v>
      </c>
      <c r="G3335" t="s">
        <v>5</v>
      </c>
      <c r="H3335">
        <v>5</v>
      </c>
      <c r="I3335" s="4">
        <f>IF(E3335="Rhode Island", Table1[[#This Row],[price]]*$L$3, IF(E3335="Massachusetts", Table1[[#This Row],[price]]*$L$2, 1))</f>
        <v>830000</v>
      </c>
    </row>
    <row r="3336" spans="1:9" x14ac:dyDescent="0.25">
      <c r="A3336" s="2">
        <v>40458</v>
      </c>
      <c r="B3336" s="1">
        <f t="shared" si="104"/>
        <v>2010</v>
      </c>
      <c r="C3336" s="1">
        <f t="shared" si="105"/>
        <v>4</v>
      </c>
      <c r="D3336">
        <v>2612</v>
      </c>
      <c r="E3336" t="s">
        <v>37</v>
      </c>
      <c r="F3336" s="4">
        <v>480000</v>
      </c>
      <c r="G3336" t="s">
        <v>6</v>
      </c>
      <c r="H3336">
        <v>3</v>
      </c>
      <c r="I3336" s="4">
        <f>IF(E3336="Rhode Island", Table1[[#This Row],[price]]*$L$3, IF(E3336="Massachusetts", Table1[[#This Row],[price]]*$L$2, 1))</f>
        <v>480000</v>
      </c>
    </row>
    <row r="3337" spans="1:9" x14ac:dyDescent="0.25">
      <c r="A3337" s="2">
        <v>40459</v>
      </c>
      <c r="B3337" s="1">
        <f t="shared" si="104"/>
        <v>2010</v>
      </c>
      <c r="C3337" s="1">
        <f t="shared" si="105"/>
        <v>4</v>
      </c>
      <c r="D3337">
        <v>2607</v>
      </c>
      <c r="E3337" t="s">
        <v>37</v>
      </c>
      <c r="F3337" s="4">
        <v>349000</v>
      </c>
      <c r="G3337" t="s">
        <v>5</v>
      </c>
      <c r="H3337">
        <v>2</v>
      </c>
      <c r="I3337" s="4">
        <f>IF(E3337="Rhode Island", Table1[[#This Row],[price]]*$L$3, IF(E3337="Massachusetts", Table1[[#This Row],[price]]*$L$2, 1))</f>
        <v>349000</v>
      </c>
    </row>
    <row r="3338" spans="1:9" x14ac:dyDescent="0.25">
      <c r="A3338" s="2">
        <v>40459</v>
      </c>
      <c r="B3338" s="1">
        <f t="shared" si="104"/>
        <v>2010</v>
      </c>
      <c r="C3338" s="1">
        <f t="shared" si="105"/>
        <v>4</v>
      </c>
      <c r="D3338">
        <v>2912</v>
      </c>
      <c r="E3338" t="s">
        <v>36</v>
      </c>
      <c r="F3338" s="4">
        <v>485000</v>
      </c>
      <c r="G3338" t="s">
        <v>5</v>
      </c>
      <c r="H3338">
        <v>3</v>
      </c>
      <c r="I3338" s="4">
        <f>IF(E3338="Rhode Island", Table1[[#This Row],[price]]*$L$3, IF(E3338="Massachusetts", Table1[[#This Row],[price]]*$L$2, 1))</f>
        <v>485000</v>
      </c>
    </row>
    <row r="3339" spans="1:9" x14ac:dyDescent="0.25">
      <c r="A3339" s="2">
        <v>40459</v>
      </c>
      <c r="B3339" s="1">
        <f t="shared" si="104"/>
        <v>2010</v>
      </c>
      <c r="C3339" s="1">
        <f t="shared" si="105"/>
        <v>4</v>
      </c>
      <c r="D3339">
        <v>2607</v>
      </c>
      <c r="E3339" t="s">
        <v>37</v>
      </c>
      <c r="F3339" s="4">
        <v>1126000</v>
      </c>
      <c r="G3339" t="s">
        <v>5</v>
      </c>
      <c r="H3339">
        <v>4</v>
      </c>
      <c r="I3339" s="4">
        <f>IF(E3339="Rhode Island", Table1[[#This Row],[price]]*$L$3, IF(E3339="Massachusetts", Table1[[#This Row],[price]]*$L$2, 1))</f>
        <v>1126000</v>
      </c>
    </row>
    <row r="3340" spans="1:9" x14ac:dyDescent="0.25">
      <c r="A3340" s="2">
        <v>40459</v>
      </c>
      <c r="B3340" s="1">
        <f t="shared" si="104"/>
        <v>2010</v>
      </c>
      <c r="C3340" s="1">
        <f t="shared" si="105"/>
        <v>4</v>
      </c>
      <c r="D3340">
        <v>2611</v>
      </c>
      <c r="E3340" t="s">
        <v>37</v>
      </c>
      <c r="F3340" s="4">
        <v>1187000</v>
      </c>
      <c r="G3340" t="s">
        <v>5</v>
      </c>
      <c r="H3340">
        <v>4</v>
      </c>
      <c r="I3340" s="4">
        <f>IF(E3340="Rhode Island", Table1[[#This Row],[price]]*$L$3, IF(E3340="Massachusetts", Table1[[#This Row],[price]]*$L$2, 1))</f>
        <v>1187000</v>
      </c>
    </row>
    <row r="3341" spans="1:9" x14ac:dyDescent="0.25">
      <c r="A3341" s="2">
        <v>40460</v>
      </c>
      <c r="B3341" s="1">
        <f t="shared" si="104"/>
        <v>2010</v>
      </c>
      <c r="C3341" s="1">
        <f t="shared" si="105"/>
        <v>4</v>
      </c>
      <c r="D3341">
        <v>2611</v>
      </c>
      <c r="E3341" t="s">
        <v>37</v>
      </c>
      <c r="F3341" s="4">
        <v>538000</v>
      </c>
      <c r="G3341" t="s">
        <v>5</v>
      </c>
      <c r="H3341">
        <v>2</v>
      </c>
      <c r="I3341" s="4">
        <f>IF(E3341="Rhode Island", Table1[[#This Row],[price]]*$L$3, IF(E3341="Massachusetts", Table1[[#This Row],[price]]*$L$2, 1))</f>
        <v>538000</v>
      </c>
    </row>
    <row r="3342" spans="1:9" x14ac:dyDescent="0.25">
      <c r="A3342" s="2">
        <v>40460</v>
      </c>
      <c r="B3342" s="1">
        <f t="shared" si="104"/>
        <v>2010</v>
      </c>
      <c r="C3342" s="1">
        <f t="shared" si="105"/>
        <v>4</v>
      </c>
      <c r="D3342">
        <v>2614</v>
      </c>
      <c r="E3342" t="s">
        <v>37</v>
      </c>
      <c r="F3342" s="4">
        <v>575000</v>
      </c>
      <c r="G3342" t="s">
        <v>5</v>
      </c>
      <c r="H3342">
        <v>3</v>
      </c>
      <c r="I3342" s="4">
        <f>IF(E3342="Rhode Island", Table1[[#This Row],[price]]*$L$3, IF(E3342="Massachusetts", Table1[[#This Row],[price]]*$L$2, 1))</f>
        <v>575000</v>
      </c>
    </row>
    <row r="3343" spans="1:9" x14ac:dyDescent="0.25">
      <c r="A3343" s="2">
        <v>40460</v>
      </c>
      <c r="B3343" s="1">
        <f t="shared" si="104"/>
        <v>2010</v>
      </c>
      <c r="C3343" s="1">
        <f t="shared" si="105"/>
        <v>4</v>
      </c>
      <c r="D3343">
        <v>2906</v>
      </c>
      <c r="E3343" t="s">
        <v>36</v>
      </c>
      <c r="F3343" s="4">
        <v>590000</v>
      </c>
      <c r="G3343" t="s">
        <v>5</v>
      </c>
      <c r="H3343">
        <v>4</v>
      </c>
      <c r="I3343" s="4">
        <f>IF(E3343="Rhode Island", Table1[[#This Row],[price]]*$L$3, IF(E3343="Massachusetts", Table1[[#This Row],[price]]*$L$2, 1))</f>
        <v>590000</v>
      </c>
    </row>
    <row r="3344" spans="1:9" x14ac:dyDescent="0.25">
      <c r="A3344" s="2">
        <v>40460</v>
      </c>
      <c r="B3344" s="1">
        <f t="shared" si="104"/>
        <v>2010</v>
      </c>
      <c r="C3344" s="1">
        <f t="shared" si="105"/>
        <v>4</v>
      </c>
      <c r="D3344">
        <v>2611</v>
      </c>
      <c r="E3344" t="s">
        <v>37</v>
      </c>
      <c r="F3344" s="4">
        <v>595000</v>
      </c>
      <c r="G3344" t="s">
        <v>5</v>
      </c>
      <c r="H3344">
        <v>4</v>
      </c>
      <c r="I3344" s="4">
        <f>IF(E3344="Rhode Island", Table1[[#This Row],[price]]*$L$3, IF(E3344="Massachusetts", Table1[[#This Row],[price]]*$L$2, 1))</f>
        <v>595000</v>
      </c>
    </row>
    <row r="3345" spans="1:9" x14ac:dyDescent="0.25">
      <c r="A3345" s="2">
        <v>40460</v>
      </c>
      <c r="B3345" s="1">
        <f t="shared" si="104"/>
        <v>2010</v>
      </c>
      <c r="C3345" s="1">
        <f t="shared" si="105"/>
        <v>4</v>
      </c>
      <c r="D3345">
        <v>2602</v>
      </c>
      <c r="E3345" t="s">
        <v>37</v>
      </c>
      <c r="F3345" s="4">
        <v>830000</v>
      </c>
      <c r="G3345" t="s">
        <v>5</v>
      </c>
      <c r="H3345">
        <v>4</v>
      </c>
      <c r="I3345" s="4">
        <f>IF(E3345="Rhode Island", Table1[[#This Row],[price]]*$L$3, IF(E3345="Massachusetts", Table1[[#This Row],[price]]*$L$2, 1))</f>
        <v>830000</v>
      </c>
    </row>
    <row r="3346" spans="1:9" x14ac:dyDescent="0.25">
      <c r="A3346" s="2">
        <v>40460</v>
      </c>
      <c r="B3346" s="1">
        <f t="shared" si="104"/>
        <v>2010</v>
      </c>
      <c r="C3346" s="1">
        <f t="shared" si="105"/>
        <v>4</v>
      </c>
      <c r="D3346">
        <v>2605</v>
      </c>
      <c r="E3346" t="s">
        <v>37</v>
      </c>
      <c r="F3346" s="4">
        <v>898000</v>
      </c>
      <c r="G3346" t="s">
        <v>5</v>
      </c>
      <c r="H3346">
        <v>4</v>
      </c>
      <c r="I3346" s="4">
        <f>IF(E3346="Rhode Island", Table1[[#This Row],[price]]*$L$3, IF(E3346="Massachusetts", Table1[[#This Row],[price]]*$L$2, 1))</f>
        <v>898000</v>
      </c>
    </row>
    <row r="3347" spans="1:9" x14ac:dyDescent="0.25">
      <c r="A3347" s="2">
        <v>40460</v>
      </c>
      <c r="B3347" s="1">
        <f t="shared" si="104"/>
        <v>2010</v>
      </c>
      <c r="C3347" s="1">
        <f t="shared" si="105"/>
        <v>4</v>
      </c>
      <c r="D3347">
        <v>2603</v>
      </c>
      <c r="E3347" t="s">
        <v>37</v>
      </c>
      <c r="F3347" s="4">
        <v>905000</v>
      </c>
      <c r="G3347" t="s">
        <v>5</v>
      </c>
      <c r="H3347">
        <v>4</v>
      </c>
      <c r="I3347" s="4">
        <f>IF(E3347="Rhode Island", Table1[[#This Row],[price]]*$L$3, IF(E3347="Massachusetts", Table1[[#This Row],[price]]*$L$2, 1))</f>
        <v>905000</v>
      </c>
    </row>
    <row r="3348" spans="1:9" x14ac:dyDescent="0.25">
      <c r="A3348" s="2">
        <v>40462</v>
      </c>
      <c r="B3348" s="1">
        <f t="shared" si="104"/>
        <v>2010</v>
      </c>
      <c r="C3348" s="1">
        <f t="shared" si="105"/>
        <v>4</v>
      </c>
      <c r="D3348">
        <v>2617</v>
      </c>
      <c r="E3348" t="s">
        <v>37</v>
      </c>
      <c r="F3348" s="4">
        <v>445000</v>
      </c>
      <c r="G3348" t="s">
        <v>5</v>
      </c>
      <c r="H3348">
        <v>3</v>
      </c>
      <c r="I3348" s="4">
        <f>IF(E3348="Rhode Island", Table1[[#This Row],[price]]*$L$3, IF(E3348="Massachusetts", Table1[[#This Row],[price]]*$L$2, 1))</f>
        <v>445000</v>
      </c>
    </row>
    <row r="3349" spans="1:9" x14ac:dyDescent="0.25">
      <c r="A3349" s="2">
        <v>40462</v>
      </c>
      <c r="B3349" s="1">
        <f t="shared" si="104"/>
        <v>2010</v>
      </c>
      <c r="C3349" s="1">
        <f t="shared" si="105"/>
        <v>4</v>
      </c>
      <c r="D3349">
        <v>2905</v>
      </c>
      <c r="E3349" t="s">
        <v>36</v>
      </c>
      <c r="F3349" s="4">
        <v>450000</v>
      </c>
      <c r="G3349" t="s">
        <v>5</v>
      </c>
      <c r="H3349">
        <v>3</v>
      </c>
      <c r="I3349" s="4">
        <f>IF(E3349="Rhode Island", Table1[[#This Row],[price]]*$L$3, IF(E3349="Massachusetts", Table1[[#This Row],[price]]*$L$2, 1))</f>
        <v>450000</v>
      </c>
    </row>
    <row r="3350" spans="1:9" x14ac:dyDescent="0.25">
      <c r="A3350" s="2">
        <v>40462</v>
      </c>
      <c r="B3350" s="1">
        <f t="shared" si="104"/>
        <v>2010</v>
      </c>
      <c r="C3350" s="1">
        <f t="shared" si="105"/>
        <v>4</v>
      </c>
      <c r="D3350">
        <v>2611</v>
      </c>
      <c r="E3350" t="s">
        <v>37</v>
      </c>
      <c r="F3350" s="4">
        <v>480000</v>
      </c>
      <c r="G3350" t="s">
        <v>5</v>
      </c>
      <c r="H3350">
        <v>3</v>
      </c>
      <c r="I3350" s="4">
        <f>IF(E3350="Rhode Island", Table1[[#This Row],[price]]*$L$3, IF(E3350="Massachusetts", Table1[[#This Row],[price]]*$L$2, 1))</f>
        <v>480000</v>
      </c>
    </row>
    <row r="3351" spans="1:9" x14ac:dyDescent="0.25">
      <c r="A3351" s="2">
        <v>40462</v>
      </c>
      <c r="B3351" s="1">
        <f t="shared" si="104"/>
        <v>2010</v>
      </c>
      <c r="C3351" s="1">
        <f t="shared" si="105"/>
        <v>4</v>
      </c>
      <c r="D3351">
        <v>2904</v>
      </c>
      <c r="E3351" t="s">
        <v>36</v>
      </c>
      <c r="F3351" s="4">
        <v>480000</v>
      </c>
      <c r="G3351" t="s">
        <v>5</v>
      </c>
      <c r="H3351">
        <v>3</v>
      </c>
      <c r="I3351" s="4">
        <f>IF(E3351="Rhode Island", Table1[[#This Row],[price]]*$L$3, IF(E3351="Massachusetts", Table1[[#This Row],[price]]*$L$2, 1))</f>
        <v>480000</v>
      </c>
    </row>
    <row r="3352" spans="1:9" x14ac:dyDescent="0.25">
      <c r="A3352" s="2">
        <v>40462</v>
      </c>
      <c r="B3352" s="1">
        <f t="shared" si="104"/>
        <v>2010</v>
      </c>
      <c r="C3352" s="1">
        <f t="shared" si="105"/>
        <v>4</v>
      </c>
      <c r="D3352">
        <v>2604</v>
      </c>
      <c r="E3352" t="s">
        <v>37</v>
      </c>
      <c r="F3352" s="4">
        <v>485000</v>
      </c>
      <c r="G3352" t="s">
        <v>6</v>
      </c>
      <c r="H3352">
        <v>2</v>
      </c>
      <c r="I3352" s="4">
        <f>IF(E3352="Rhode Island", Table1[[#This Row],[price]]*$L$3, IF(E3352="Massachusetts", Table1[[#This Row],[price]]*$L$2, 1))</f>
        <v>485000</v>
      </c>
    </row>
    <row r="3353" spans="1:9" x14ac:dyDescent="0.25">
      <c r="A3353" s="2">
        <v>40463</v>
      </c>
      <c r="B3353" s="1">
        <f t="shared" si="104"/>
        <v>2010</v>
      </c>
      <c r="C3353" s="1">
        <f t="shared" si="105"/>
        <v>4</v>
      </c>
      <c r="D3353">
        <v>2913</v>
      </c>
      <c r="E3353" t="s">
        <v>36</v>
      </c>
      <c r="F3353" s="4">
        <v>349950</v>
      </c>
      <c r="G3353" t="s">
        <v>5</v>
      </c>
      <c r="H3353">
        <v>2</v>
      </c>
      <c r="I3353" s="4">
        <f>IF(E3353="Rhode Island", Table1[[#This Row],[price]]*$L$3, IF(E3353="Massachusetts", Table1[[#This Row],[price]]*$L$2, 1))</f>
        <v>349950</v>
      </c>
    </row>
    <row r="3354" spans="1:9" x14ac:dyDescent="0.25">
      <c r="A3354" s="2">
        <v>40463</v>
      </c>
      <c r="B3354" s="1">
        <f t="shared" si="104"/>
        <v>2010</v>
      </c>
      <c r="C3354" s="1">
        <f t="shared" si="105"/>
        <v>4</v>
      </c>
      <c r="D3354">
        <v>2914</v>
      </c>
      <c r="E3354" t="s">
        <v>36</v>
      </c>
      <c r="F3354" s="4">
        <v>715000</v>
      </c>
      <c r="G3354" t="s">
        <v>5</v>
      </c>
      <c r="H3354">
        <v>4</v>
      </c>
      <c r="I3354" s="4">
        <f>IF(E3354="Rhode Island", Table1[[#This Row],[price]]*$L$3, IF(E3354="Massachusetts", Table1[[#This Row],[price]]*$L$2, 1))</f>
        <v>715000</v>
      </c>
    </row>
    <row r="3355" spans="1:9" x14ac:dyDescent="0.25">
      <c r="A3355" s="2">
        <v>40463</v>
      </c>
      <c r="B3355" s="1">
        <f t="shared" si="104"/>
        <v>2010</v>
      </c>
      <c r="C3355" s="1">
        <f t="shared" si="105"/>
        <v>4</v>
      </c>
      <c r="D3355">
        <v>2606</v>
      </c>
      <c r="E3355" t="s">
        <v>37</v>
      </c>
      <c r="F3355" s="4">
        <v>410000</v>
      </c>
      <c r="G3355" t="s">
        <v>6</v>
      </c>
      <c r="H3355">
        <v>2</v>
      </c>
      <c r="I3355" s="4">
        <f>IF(E3355="Rhode Island", Table1[[#This Row],[price]]*$L$3, IF(E3355="Massachusetts", Table1[[#This Row],[price]]*$L$2, 1))</f>
        <v>410000</v>
      </c>
    </row>
    <row r="3356" spans="1:9" x14ac:dyDescent="0.25">
      <c r="A3356" s="2">
        <v>40463</v>
      </c>
      <c r="B3356" s="1">
        <f t="shared" si="104"/>
        <v>2010</v>
      </c>
      <c r="C3356" s="1">
        <f t="shared" si="105"/>
        <v>4</v>
      </c>
      <c r="D3356">
        <v>2612</v>
      </c>
      <c r="E3356" t="s">
        <v>37</v>
      </c>
      <c r="F3356" s="4">
        <v>750000</v>
      </c>
      <c r="G3356" t="s">
        <v>6</v>
      </c>
      <c r="H3356">
        <v>2</v>
      </c>
      <c r="I3356" s="4">
        <f>IF(E3356="Rhode Island", Table1[[#This Row],[price]]*$L$3, IF(E3356="Massachusetts", Table1[[#This Row],[price]]*$L$2, 1))</f>
        <v>750000</v>
      </c>
    </row>
    <row r="3357" spans="1:9" x14ac:dyDescent="0.25">
      <c r="A3357" s="2">
        <v>40464</v>
      </c>
      <c r="B3357" s="1">
        <f t="shared" si="104"/>
        <v>2010</v>
      </c>
      <c r="C3357" s="1">
        <f t="shared" si="105"/>
        <v>4</v>
      </c>
      <c r="D3357">
        <v>2903</v>
      </c>
      <c r="E3357" t="s">
        <v>36</v>
      </c>
      <c r="F3357" s="4">
        <v>403200</v>
      </c>
      <c r="G3357" t="s">
        <v>5</v>
      </c>
      <c r="H3357">
        <v>3</v>
      </c>
      <c r="I3357" s="4">
        <f>IF(E3357="Rhode Island", Table1[[#This Row],[price]]*$L$3, IF(E3357="Massachusetts", Table1[[#This Row],[price]]*$L$2, 1))</f>
        <v>403200</v>
      </c>
    </row>
    <row r="3358" spans="1:9" x14ac:dyDescent="0.25">
      <c r="A3358" s="2">
        <v>40464</v>
      </c>
      <c r="B3358" s="1">
        <f t="shared" si="104"/>
        <v>2010</v>
      </c>
      <c r="C3358" s="1">
        <f t="shared" si="105"/>
        <v>4</v>
      </c>
      <c r="D3358">
        <v>2615</v>
      </c>
      <c r="E3358" t="s">
        <v>37</v>
      </c>
      <c r="F3358" s="4">
        <v>425000</v>
      </c>
      <c r="G3358" t="s">
        <v>5</v>
      </c>
      <c r="H3358">
        <v>3</v>
      </c>
      <c r="I3358" s="4">
        <f>IF(E3358="Rhode Island", Table1[[#This Row],[price]]*$L$3, IF(E3358="Massachusetts", Table1[[#This Row],[price]]*$L$2, 1))</f>
        <v>425000</v>
      </c>
    </row>
    <row r="3359" spans="1:9" x14ac:dyDescent="0.25">
      <c r="A3359" s="2">
        <v>40464</v>
      </c>
      <c r="B3359" s="1">
        <f t="shared" si="104"/>
        <v>2010</v>
      </c>
      <c r="C3359" s="1">
        <f t="shared" si="105"/>
        <v>4</v>
      </c>
      <c r="D3359">
        <v>2913</v>
      </c>
      <c r="E3359" t="s">
        <v>36</v>
      </c>
      <c r="F3359" s="4">
        <v>678000</v>
      </c>
      <c r="G3359" t="s">
        <v>5</v>
      </c>
      <c r="H3359">
        <v>4</v>
      </c>
      <c r="I3359" s="4">
        <f>IF(E3359="Rhode Island", Table1[[#This Row],[price]]*$L$3, IF(E3359="Massachusetts", Table1[[#This Row],[price]]*$L$2, 1))</f>
        <v>678000</v>
      </c>
    </row>
    <row r="3360" spans="1:9" x14ac:dyDescent="0.25">
      <c r="A3360" s="2">
        <v>40464</v>
      </c>
      <c r="B3360" s="1">
        <f t="shared" si="104"/>
        <v>2010</v>
      </c>
      <c r="C3360" s="1">
        <f t="shared" si="105"/>
        <v>4</v>
      </c>
      <c r="D3360">
        <v>2602</v>
      </c>
      <c r="E3360" t="s">
        <v>37</v>
      </c>
      <c r="F3360" s="4">
        <v>528000</v>
      </c>
      <c r="G3360" t="s">
        <v>6</v>
      </c>
      <c r="H3360">
        <v>3</v>
      </c>
      <c r="I3360" s="4">
        <f>IF(E3360="Rhode Island", Table1[[#This Row],[price]]*$L$3, IF(E3360="Massachusetts", Table1[[#This Row],[price]]*$L$2, 1))</f>
        <v>528000</v>
      </c>
    </row>
    <row r="3361" spans="1:9" x14ac:dyDescent="0.25">
      <c r="A3361" s="2">
        <v>40465</v>
      </c>
      <c r="B3361" s="1">
        <f t="shared" si="104"/>
        <v>2010</v>
      </c>
      <c r="C3361" s="1">
        <f t="shared" si="105"/>
        <v>4</v>
      </c>
      <c r="D3361">
        <v>2912</v>
      </c>
      <c r="E3361" t="s">
        <v>36</v>
      </c>
      <c r="F3361" s="4">
        <v>516000</v>
      </c>
      <c r="G3361" t="s">
        <v>5</v>
      </c>
      <c r="H3361">
        <v>4</v>
      </c>
      <c r="I3361" s="4">
        <f>IF(E3361="Rhode Island", Table1[[#This Row],[price]]*$L$3, IF(E3361="Massachusetts", Table1[[#This Row],[price]]*$L$2, 1))</f>
        <v>516000</v>
      </c>
    </row>
    <row r="3362" spans="1:9" x14ac:dyDescent="0.25">
      <c r="A3362" s="2">
        <v>40465</v>
      </c>
      <c r="B3362" s="1">
        <f t="shared" si="104"/>
        <v>2010</v>
      </c>
      <c r="C3362" s="1">
        <f t="shared" si="105"/>
        <v>4</v>
      </c>
      <c r="D3362">
        <v>2602</v>
      </c>
      <c r="E3362" t="s">
        <v>37</v>
      </c>
      <c r="F3362" s="4">
        <v>647000</v>
      </c>
      <c r="G3362" t="s">
        <v>5</v>
      </c>
      <c r="H3362">
        <v>4</v>
      </c>
      <c r="I3362" s="4">
        <f>IF(E3362="Rhode Island", Table1[[#This Row],[price]]*$L$3, IF(E3362="Massachusetts", Table1[[#This Row],[price]]*$L$2, 1))</f>
        <v>647000</v>
      </c>
    </row>
    <row r="3363" spans="1:9" x14ac:dyDescent="0.25">
      <c r="A3363" s="2">
        <v>40466</v>
      </c>
      <c r="B3363" s="1">
        <f t="shared" si="104"/>
        <v>2010</v>
      </c>
      <c r="C3363" s="1">
        <f t="shared" si="105"/>
        <v>4</v>
      </c>
      <c r="D3363">
        <v>2905</v>
      </c>
      <c r="E3363" t="s">
        <v>36</v>
      </c>
      <c r="F3363" s="4">
        <v>469000</v>
      </c>
      <c r="G3363" t="s">
        <v>5</v>
      </c>
      <c r="H3363">
        <v>3</v>
      </c>
      <c r="I3363" s="4">
        <f>IF(E3363="Rhode Island", Table1[[#This Row],[price]]*$L$3, IF(E3363="Massachusetts", Table1[[#This Row],[price]]*$L$2, 1))</f>
        <v>469000</v>
      </c>
    </row>
    <row r="3364" spans="1:9" x14ac:dyDescent="0.25">
      <c r="A3364" s="2">
        <v>40466</v>
      </c>
      <c r="B3364" s="1">
        <f t="shared" si="104"/>
        <v>2010</v>
      </c>
      <c r="C3364" s="1">
        <f t="shared" si="105"/>
        <v>4</v>
      </c>
      <c r="D3364">
        <v>2903</v>
      </c>
      <c r="E3364" t="s">
        <v>36</v>
      </c>
      <c r="F3364" s="4">
        <v>525500</v>
      </c>
      <c r="G3364" t="s">
        <v>5</v>
      </c>
      <c r="H3364">
        <v>4</v>
      </c>
      <c r="I3364" s="4">
        <f>IF(E3364="Rhode Island", Table1[[#This Row],[price]]*$L$3, IF(E3364="Massachusetts", Table1[[#This Row],[price]]*$L$2, 1))</f>
        <v>525500</v>
      </c>
    </row>
    <row r="3365" spans="1:9" x14ac:dyDescent="0.25">
      <c r="A3365" s="2">
        <v>40466</v>
      </c>
      <c r="B3365" s="1">
        <f t="shared" si="104"/>
        <v>2010</v>
      </c>
      <c r="C3365" s="1">
        <f t="shared" si="105"/>
        <v>4</v>
      </c>
      <c r="D3365">
        <v>2902</v>
      </c>
      <c r="E3365" t="s">
        <v>36</v>
      </c>
      <c r="F3365" s="4">
        <v>893000</v>
      </c>
      <c r="G3365" t="s">
        <v>5</v>
      </c>
      <c r="H3365">
        <v>4</v>
      </c>
      <c r="I3365" s="4">
        <f>IF(E3365="Rhode Island", Table1[[#This Row],[price]]*$L$3, IF(E3365="Massachusetts", Table1[[#This Row],[price]]*$L$2, 1))</f>
        <v>893000</v>
      </c>
    </row>
    <row r="3366" spans="1:9" x14ac:dyDescent="0.25">
      <c r="A3366" s="2">
        <v>40466</v>
      </c>
      <c r="B3366" s="1">
        <f t="shared" si="104"/>
        <v>2010</v>
      </c>
      <c r="C3366" s="1">
        <f t="shared" si="105"/>
        <v>4</v>
      </c>
      <c r="D3366">
        <v>2615</v>
      </c>
      <c r="E3366" t="s">
        <v>37</v>
      </c>
      <c r="F3366" s="4">
        <v>324000</v>
      </c>
      <c r="G3366" t="s">
        <v>6</v>
      </c>
      <c r="H3366">
        <v>2</v>
      </c>
      <c r="I3366" s="4">
        <f>IF(E3366="Rhode Island", Table1[[#This Row],[price]]*$L$3, IF(E3366="Massachusetts", Table1[[#This Row],[price]]*$L$2, 1))</f>
        <v>324000</v>
      </c>
    </row>
    <row r="3367" spans="1:9" x14ac:dyDescent="0.25">
      <c r="A3367" s="2">
        <v>40466</v>
      </c>
      <c r="B3367" s="1">
        <f t="shared" si="104"/>
        <v>2010</v>
      </c>
      <c r="C3367" s="1">
        <f t="shared" si="105"/>
        <v>4</v>
      </c>
      <c r="D3367">
        <v>2612</v>
      </c>
      <c r="E3367" t="s">
        <v>37</v>
      </c>
      <c r="F3367" s="4">
        <v>616000</v>
      </c>
      <c r="G3367" t="s">
        <v>6</v>
      </c>
      <c r="H3367">
        <v>3</v>
      </c>
      <c r="I3367" s="4">
        <f>IF(E3367="Rhode Island", Table1[[#This Row],[price]]*$L$3, IF(E3367="Massachusetts", Table1[[#This Row],[price]]*$L$2, 1))</f>
        <v>616000</v>
      </c>
    </row>
    <row r="3368" spans="1:9" x14ac:dyDescent="0.25">
      <c r="A3368" s="2">
        <v>40467</v>
      </c>
      <c r="B3368" s="1">
        <f t="shared" si="104"/>
        <v>2010</v>
      </c>
      <c r="C3368" s="1">
        <f t="shared" si="105"/>
        <v>4</v>
      </c>
      <c r="D3368">
        <v>2615</v>
      </c>
      <c r="E3368" t="s">
        <v>37</v>
      </c>
      <c r="F3368" s="4">
        <v>565000</v>
      </c>
      <c r="G3368" t="s">
        <v>5</v>
      </c>
      <c r="H3368">
        <v>4</v>
      </c>
      <c r="I3368" s="4">
        <f>IF(E3368="Rhode Island", Table1[[#This Row],[price]]*$L$3, IF(E3368="Massachusetts", Table1[[#This Row],[price]]*$L$2, 1))</f>
        <v>565000</v>
      </c>
    </row>
    <row r="3369" spans="1:9" x14ac:dyDescent="0.25">
      <c r="A3369" s="2">
        <v>40467</v>
      </c>
      <c r="B3369" s="1">
        <f t="shared" si="104"/>
        <v>2010</v>
      </c>
      <c r="C3369" s="1">
        <f t="shared" si="105"/>
        <v>4</v>
      </c>
      <c r="D3369">
        <v>2607</v>
      </c>
      <c r="E3369" t="s">
        <v>37</v>
      </c>
      <c r="F3369" s="4">
        <v>660000</v>
      </c>
      <c r="G3369" t="s">
        <v>5</v>
      </c>
      <c r="H3369">
        <v>3</v>
      </c>
      <c r="I3369" s="4">
        <f>IF(E3369="Rhode Island", Table1[[#This Row],[price]]*$L$3, IF(E3369="Massachusetts", Table1[[#This Row],[price]]*$L$2, 1))</f>
        <v>660000</v>
      </c>
    </row>
    <row r="3370" spans="1:9" x14ac:dyDescent="0.25">
      <c r="A3370" s="2">
        <v>40467</v>
      </c>
      <c r="B3370" s="1">
        <f t="shared" si="104"/>
        <v>2010</v>
      </c>
      <c r="C3370" s="1">
        <f t="shared" si="105"/>
        <v>4</v>
      </c>
      <c r="D3370">
        <v>2604</v>
      </c>
      <c r="E3370" t="s">
        <v>37</v>
      </c>
      <c r="F3370" s="4">
        <v>765000</v>
      </c>
      <c r="G3370" t="s">
        <v>5</v>
      </c>
      <c r="H3370">
        <v>3</v>
      </c>
      <c r="I3370" s="4">
        <f>IF(E3370="Rhode Island", Table1[[#This Row],[price]]*$L$3, IF(E3370="Massachusetts", Table1[[#This Row],[price]]*$L$2, 1))</f>
        <v>765000</v>
      </c>
    </row>
    <row r="3371" spans="1:9" x14ac:dyDescent="0.25">
      <c r="A3371" s="2">
        <v>40467</v>
      </c>
      <c r="B3371" s="1">
        <f t="shared" si="104"/>
        <v>2010</v>
      </c>
      <c r="C3371" s="1">
        <f t="shared" si="105"/>
        <v>4</v>
      </c>
      <c r="D3371">
        <v>2603</v>
      </c>
      <c r="E3371" t="s">
        <v>37</v>
      </c>
      <c r="F3371" s="4">
        <v>785000</v>
      </c>
      <c r="G3371" t="s">
        <v>5</v>
      </c>
      <c r="H3371">
        <v>3</v>
      </c>
      <c r="I3371" s="4">
        <f>IF(E3371="Rhode Island", Table1[[#This Row],[price]]*$L$3, IF(E3371="Massachusetts", Table1[[#This Row],[price]]*$L$2, 1))</f>
        <v>785000</v>
      </c>
    </row>
    <row r="3372" spans="1:9" x14ac:dyDescent="0.25">
      <c r="A3372" s="2">
        <v>40467</v>
      </c>
      <c r="B3372" s="1">
        <f t="shared" si="104"/>
        <v>2010</v>
      </c>
      <c r="C3372" s="1">
        <f t="shared" si="105"/>
        <v>4</v>
      </c>
      <c r="D3372">
        <v>2900</v>
      </c>
      <c r="E3372" t="s">
        <v>37</v>
      </c>
      <c r="F3372" s="4">
        <v>418000</v>
      </c>
      <c r="G3372" t="s">
        <v>6</v>
      </c>
      <c r="H3372">
        <v>2</v>
      </c>
      <c r="I3372" s="4">
        <f>IF(E3372="Rhode Island", Table1[[#This Row],[price]]*$L$3, IF(E3372="Massachusetts", Table1[[#This Row],[price]]*$L$2, 1))</f>
        <v>418000</v>
      </c>
    </row>
    <row r="3373" spans="1:9" x14ac:dyDescent="0.25">
      <c r="A3373" s="2">
        <v>40469</v>
      </c>
      <c r="B3373" s="1">
        <f t="shared" si="104"/>
        <v>2010</v>
      </c>
      <c r="C3373" s="1">
        <f t="shared" si="105"/>
        <v>4</v>
      </c>
      <c r="D3373">
        <v>2905</v>
      </c>
      <c r="E3373" t="s">
        <v>36</v>
      </c>
      <c r="F3373" s="4">
        <v>570000</v>
      </c>
      <c r="G3373" t="s">
        <v>5</v>
      </c>
      <c r="H3373">
        <v>4</v>
      </c>
      <c r="I3373" s="4">
        <f>IF(E3373="Rhode Island", Table1[[#This Row],[price]]*$L$3, IF(E3373="Massachusetts", Table1[[#This Row],[price]]*$L$2, 1))</f>
        <v>570000</v>
      </c>
    </row>
    <row r="3374" spans="1:9" x14ac:dyDescent="0.25">
      <c r="A3374" s="2">
        <v>40469</v>
      </c>
      <c r="B3374" s="1">
        <f t="shared" si="104"/>
        <v>2010</v>
      </c>
      <c r="C3374" s="1">
        <f t="shared" si="105"/>
        <v>4</v>
      </c>
      <c r="D3374">
        <v>2914</v>
      </c>
      <c r="E3374" t="s">
        <v>36</v>
      </c>
      <c r="F3374" s="4">
        <v>605000</v>
      </c>
      <c r="G3374" t="s">
        <v>5</v>
      </c>
      <c r="H3374">
        <v>4</v>
      </c>
      <c r="I3374" s="4">
        <f>IF(E3374="Rhode Island", Table1[[#This Row],[price]]*$L$3, IF(E3374="Massachusetts", Table1[[#This Row],[price]]*$L$2, 1))</f>
        <v>605000</v>
      </c>
    </row>
    <row r="3375" spans="1:9" x14ac:dyDescent="0.25">
      <c r="A3375" s="2">
        <v>40469</v>
      </c>
      <c r="B3375" s="1">
        <f t="shared" si="104"/>
        <v>2010</v>
      </c>
      <c r="C3375" s="1">
        <f t="shared" si="105"/>
        <v>4</v>
      </c>
      <c r="D3375">
        <v>2914</v>
      </c>
      <c r="E3375" t="s">
        <v>36</v>
      </c>
      <c r="F3375" s="4">
        <v>679950</v>
      </c>
      <c r="G3375" t="s">
        <v>5</v>
      </c>
      <c r="H3375">
        <v>4</v>
      </c>
      <c r="I3375" s="4">
        <f>IF(E3375="Rhode Island", Table1[[#This Row],[price]]*$L$3, IF(E3375="Massachusetts", Table1[[#This Row],[price]]*$L$2, 1))</f>
        <v>679950</v>
      </c>
    </row>
    <row r="3376" spans="1:9" x14ac:dyDescent="0.25">
      <c r="A3376" s="2">
        <v>40469</v>
      </c>
      <c r="B3376" s="1">
        <f t="shared" si="104"/>
        <v>2010</v>
      </c>
      <c r="C3376" s="1">
        <f t="shared" si="105"/>
        <v>4</v>
      </c>
      <c r="D3376">
        <v>2603</v>
      </c>
      <c r="E3376" t="s">
        <v>37</v>
      </c>
      <c r="F3376" s="4">
        <v>310000</v>
      </c>
      <c r="G3376" t="s">
        <v>6</v>
      </c>
      <c r="H3376">
        <v>1</v>
      </c>
      <c r="I3376" s="4">
        <f>IF(E3376="Rhode Island", Table1[[#This Row],[price]]*$L$3, IF(E3376="Massachusetts", Table1[[#This Row],[price]]*$L$2, 1))</f>
        <v>310000</v>
      </c>
    </row>
    <row r="3377" spans="1:9" x14ac:dyDescent="0.25">
      <c r="A3377" s="2">
        <v>40469</v>
      </c>
      <c r="B3377" s="1">
        <f t="shared" si="104"/>
        <v>2010</v>
      </c>
      <c r="C3377" s="1">
        <f t="shared" si="105"/>
        <v>4</v>
      </c>
      <c r="D3377">
        <v>2900</v>
      </c>
      <c r="E3377" t="s">
        <v>37</v>
      </c>
      <c r="F3377" s="4">
        <v>340000</v>
      </c>
      <c r="G3377" t="s">
        <v>6</v>
      </c>
      <c r="H3377">
        <v>1</v>
      </c>
      <c r="I3377" s="4">
        <f>IF(E3377="Rhode Island", Table1[[#This Row],[price]]*$L$3, IF(E3377="Massachusetts", Table1[[#This Row],[price]]*$L$2, 1))</f>
        <v>340000</v>
      </c>
    </row>
    <row r="3378" spans="1:9" x14ac:dyDescent="0.25">
      <c r="A3378" s="2">
        <v>40470</v>
      </c>
      <c r="B3378" s="1">
        <f t="shared" si="104"/>
        <v>2010</v>
      </c>
      <c r="C3378" s="1">
        <f t="shared" si="105"/>
        <v>4</v>
      </c>
      <c r="D3378">
        <v>2615</v>
      </c>
      <c r="E3378" t="s">
        <v>37</v>
      </c>
      <c r="F3378" s="4">
        <v>444000</v>
      </c>
      <c r="G3378" t="s">
        <v>5</v>
      </c>
      <c r="H3378">
        <v>3</v>
      </c>
      <c r="I3378" s="4">
        <f>IF(E3378="Rhode Island", Table1[[#This Row],[price]]*$L$3, IF(E3378="Massachusetts", Table1[[#This Row],[price]]*$L$2, 1))</f>
        <v>444000</v>
      </c>
    </row>
    <row r="3379" spans="1:9" x14ac:dyDescent="0.25">
      <c r="A3379" s="2">
        <v>40470</v>
      </c>
      <c r="B3379" s="1">
        <f t="shared" si="104"/>
        <v>2010</v>
      </c>
      <c r="C3379" s="1">
        <f t="shared" si="105"/>
        <v>4</v>
      </c>
      <c r="D3379">
        <v>2615</v>
      </c>
      <c r="E3379" t="s">
        <v>37</v>
      </c>
      <c r="F3379" s="4">
        <v>446000</v>
      </c>
      <c r="G3379" t="s">
        <v>5</v>
      </c>
      <c r="H3379">
        <v>3</v>
      </c>
      <c r="I3379" s="4">
        <f>IF(E3379="Rhode Island", Table1[[#This Row],[price]]*$L$3, IF(E3379="Massachusetts", Table1[[#This Row],[price]]*$L$2, 1))</f>
        <v>446000</v>
      </c>
    </row>
    <row r="3380" spans="1:9" x14ac:dyDescent="0.25">
      <c r="A3380" s="2">
        <v>40470</v>
      </c>
      <c r="B3380" s="1">
        <f t="shared" si="104"/>
        <v>2010</v>
      </c>
      <c r="C3380" s="1">
        <f t="shared" si="105"/>
        <v>4</v>
      </c>
      <c r="D3380">
        <v>2615</v>
      </c>
      <c r="E3380" t="s">
        <v>37</v>
      </c>
      <c r="F3380" s="4">
        <v>505000</v>
      </c>
      <c r="G3380" t="s">
        <v>5</v>
      </c>
      <c r="H3380">
        <v>4</v>
      </c>
      <c r="I3380" s="4">
        <f>IF(E3380="Rhode Island", Table1[[#This Row],[price]]*$L$3, IF(E3380="Massachusetts", Table1[[#This Row],[price]]*$L$2, 1))</f>
        <v>505000</v>
      </c>
    </row>
    <row r="3381" spans="1:9" x14ac:dyDescent="0.25">
      <c r="A3381" s="2">
        <v>40470</v>
      </c>
      <c r="B3381" s="1">
        <f t="shared" si="104"/>
        <v>2010</v>
      </c>
      <c r="C3381" s="1">
        <f t="shared" si="105"/>
        <v>4</v>
      </c>
      <c r="D3381">
        <v>2611</v>
      </c>
      <c r="E3381" t="s">
        <v>37</v>
      </c>
      <c r="F3381" s="4">
        <v>505000</v>
      </c>
      <c r="G3381" t="s">
        <v>5</v>
      </c>
      <c r="H3381">
        <v>4</v>
      </c>
      <c r="I3381" s="4">
        <f>IF(E3381="Rhode Island", Table1[[#This Row],[price]]*$L$3, IF(E3381="Massachusetts", Table1[[#This Row],[price]]*$L$2, 1))</f>
        <v>505000</v>
      </c>
    </row>
    <row r="3382" spans="1:9" x14ac:dyDescent="0.25">
      <c r="A3382" s="2">
        <v>40470</v>
      </c>
      <c r="B3382" s="1">
        <f t="shared" si="104"/>
        <v>2010</v>
      </c>
      <c r="C3382" s="1">
        <f t="shared" si="105"/>
        <v>4</v>
      </c>
      <c r="D3382">
        <v>2905</v>
      </c>
      <c r="E3382" t="s">
        <v>36</v>
      </c>
      <c r="F3382" s="4">
        <v>570000</v>
      </c>
      <c r="G3382" t="s">
        <v>5</v>
      </c>
      <c r="H3382">
        <v>5</v>
      </c>
      <c r="I3382" s="4">
        <f>IF(E3382="Rhode Island", Table1[[#This Row],[price]]*$L$3, IF(E3382="Massachusetts", Table1[[#This Row],[price]]*$L$2, 1))</f>
        <v>570000</v>
      </c>
    </row>
    <row r="3383" spans="1:9" x14ac:dyDescent="0.25">
      <c r="A3383" s="2">
        <v>40470</v>
      </c>
      <c r="B3383" s="1">
        <f t="shared" si="104"/>
        <v>2010</v>
      </c>
      <c r="C3383" s="1">
        <f t="shared" si="105"/>
        <v>4</v>
      </c>
      <c r="D3383">
        <v>2602</v>
      </c>
      <c r="E3383" t="s">
        <v>37</v>
      </c>
      <c r="F3383" s="4">
        <v>850000</v>
      </c>
      <c r="G3383" t="s">
        <v>5</v>
      </c>
      <c r="H3383">
        <v>3</v>
      </c>
      <c r="I3383" s="4">
        <f>IF(E3383="Rhode Island", Table1[[#This Row],[price]]*$L$3, IF(E3383="Massachusetts", Table1[[#This Row],[price]]*$L$2, 1))</f>
        <v>850000</v>
      </c>
    </row>
    <row r="3384" spans="1:9" x14ac:dyDescent="0.25">
      <c r="A3384" s="2">
        <v>40470</v>
      </c>
      <c r="B3384" s="1">
        <f t="shared" si="104"/>
        <v>2010</v>
      </c>
      <c r="C3384" s="1">
        <f t="shared" si="105"/>
        <v>4</v>
      </c>
      <c r="D3384">
        <v>2611</v>
      </c>
      <c r="E3384" t="s">
        <v>37</v>
      </c>
      <c r="F3384" s="4">
        <v>290000</v>
      </c>
      <c r="G3384" t="s">
        <v>6</v>
      </c>
      <c r="H3384">
        <v>2</v>
      </c>
      <c r="I3384" s="4">
        <f>IF(E3384="Rhode Island", Table1[[#This Row],[price]]*$L$3, IF(E3384="Massachusetts", Table1[[#This Row],[price]]*$L$2, 1))</f>
        <v>290000</v>
      </c>
    </row>
    <row r="3385" spans="1:9" x14ac:dyDescent="0.25">
      <c r="A3385" s="2">
        <v>40471</v>
      </c>
      <c r="B3385" s="1">
        <f t="shared" si="104"/>
        <v>2010</v>
      </c>
      <c r="C3385" s="1">
        <f t="shared" si="105"/>
        <v>4</v>
      </c>
      <c r="D3385">
        <v>2615</v>
      </c>
      <c r="E3385" t="s">
        <v>37</v>
      </c>
      <c r="F3385" s="4">
        <v>495000</v>
      </c>
      <c r="G3385" t="s">
        <v>5</v>
      </c>
      <c r="H3385">
        <v>4</v>
      </c>
      <c r="I3385" s="4">
        <f>IF(E3385="Rhode Island", Table1[[#This Row],[price]]*$L$3, IF(E3385="Massachusetts", Table1[[#This Row],[price]]*$L$2, 1))</f>
        <v>495000</v>
      </c>
    </row>
    <row r="3386" spans="1:9" x14ac:dyDescent="0.25">
      <c r="A3386" s="2">
        <v>40471</v>
      </c>
      <c r="B3386" s="1">
        <f t="shared" si="104"/>
        <v>2010</v>
      </c>
      <c r="C3386" s="1">
        <f t="shared" si="105"/>
        <v>4</v>
      </c>
      <c r="D3386">
        <v>2912</v>
      </c>
      <c r="E3386" t="s">
        <v>36</v>
      </c>
      <c r="F3386" s="4">
        <v>543000</v>
      </c>
      <c r="G3386" t="s">
        <v>5</v>
      </c>
      <c r="H3386">
        <v>4</v>
      </c>
      <c r="I3386" s="4">
        <f>IF(E3386="Rhode Island", Table1[[#This Row],[price]]*$L$3, IF(E3386="Massachusetts", Table1[[#This Row],[price]]*$L$2, 1))</f>
        <v>543000</v>
      </c>
    </row>
    <row r="3387" spans="1:9" x14ac:dyDescent="0.25">
      <c r="A3387" s="2">
        <v>40471</v>
      </c>
      <c r="B3387" s="1">
        <f t="shared" si="104"/>
        <v>2010</v>
      </c>
      <c r="C3387" s="1">
        <f t="shared" si="105"/>
        <v>4</v>
      </c>
      <c r="D3387">
        <v>2602</v>
      </c>
      <c r="E3387" t="s">
        <v>37</v>
      </c>
      <c r="F3387" s="4">
        <v>575000</v>
      </c>
      <c r="G3387" t="s">
        <v>5</v>
      </c>
      <c r="H3387">
        <v>3</v>
      </c>
      <c r="I3387" s="4">
        <f>IF(E3387="Rhode Island", Table1[[#This Row],[price]]*$L$3, IF(E3387="Massachusetts", Table1[[#This Row],[price]]*$L$2, 1))</f>
        <v>575000</v>
      </c>
    </row>
    <row r="3388" spans="1:9" x14ac:dyDescent="0.25">
      <c r="A3388" s="2">
        <v>40471</v>
      </c>
      <c r="B3388" s="1">
        <f t="shared" si="104"/>
        <v>2010</v>
      </c>
      <c r="C3388" s="1">
        <f t="shared" si="105"/>
        <v>4</v>
      </c>
      <c r="D3388">
        <v>2617</v>
      </c>
      <c r="E3388" t="s">
        <v>37</v>
      </c>
      <c r="F3388" s="4">
        <v>580000</v>
      </c>
      <c r="G3388" t="s">
        <v>5</v>
      </c>
      <c r="H3388">
        <v>4</v>
      </c>
      <c r="I3388" s="4">
        <f>IF(E3388="Rhode Island", Table1[[#This Row],[price]]*$L$3, IF(E3388="Massachusetts", Table1[[#This Row],[price]]*$L$2, 1))</f>
        <v>580000</v>
      </c>
    </row>
    <row r="3389" spans="1:9" x14ac:dyDescent="0.25">
      <c r="A3389" s="2">
        <v>40471</v>
      </c>
      <c r="B3389" s="1">
        <f t="shared" si="104"/>
        <v>2010</v>
      </c>
      <c r="C3389" s="1">
        <f t="shared" si="105"/>
        <v>4</v>
      </c>
      <c r="D3389">
        <v>2914</v>
      </c>
      <c r="E3389" t="s">
        <v>36</v>
      </c>
      <c r="F3389" s="4">
        <v>585000</v>
      </c>
      <c r="G3389" t="s">
        <v>5</v>
      </c>
      <c r="H3389">
        <v>4</v>
      </c>
      <c r="I3389" s="4">
        <f>IF(E3389="Rhode Island", Table1[[#This Row],[price]]*$L$3, IF(E3389="Massachusetts", Table1[[#This Row],[price]]*$L$2, 1))</f>
        <v>585000</v>
      </c>
    </row>
    <row r="3390" spans="1:9" x14ac:dyDescent="0.25">
      <c r="A3390" s="2">
        <v>40471</v>
      </c>
      <c r="B3390" s="1">
        <f t="shared" si="104"/>
        <v>2010</v>
      </c>
      <c r="C3390" s="1">
        <f t="shared" si="105"/>
        <v>4</v>
      </c>
      <c r="D3390">
        <v>2606</v>
      </c>
      <c r="E3390" t="s">
        <v>37</v>
      </c>
      <c r="F3390" s="4">
        <v>590000</v>
      </c>
      <c r="G3390" t="s">
        <v>5</v>
      </c>
      <c r="H3390">
        <v>4</v>
      </c>
      <c r="I3390" s="4">
        <f>IF(E3390="Rhode Island", Table1[[#This Row],[price]]*$L$3, IF(E3390="Massachusetts", Table1[[#This Row],[price]]*$L$2, 1))</f>
        <v>590000</v>
      </c>
    </row>
    <row r="3391" spans="1:9" x14ac:dyDescent="0.25">
      <c r="A3391" s="2">
        <v>40471</v>
      </c>
      <c r="B3391" s="1">
        <f t="shared" si="104"/>
        <v>2010</v>
      </c>
      <c r="C3391" s="1">
        <f t="shared" si="105"/>
        <v>4</v>
      </c>
      <c r="D3391">
        <v>2607</v>
      </c>
      <c r="E3391" t="s">
        <v>37</v>
      </c>
      <c r="F3391" s="4">
        <v>640000</v>
      </c>
      <c r="G3391" t="s">
        <v>5</v>
      </c>
      <c r="H3391">
        <v>3</v>
      </c>
      <c r="I3391" s="4">
        <f>IF(E3391="Rhode Island", Table1[[#This Row],[price]]*$L$3, IF(E3391="Massachusetts", Table1[[#This Row],[price]]*$L$2, 1))</f>
        <v>640000</v>
      </c>
    </row>
    <row r="3392" spans="1:9" x14ac:dyDescent="0.25">
      <c r="A3392" s="2">
        <v>40471</v>
      </c>
      <c r="B3392" s="1">
        <f t="shared" si="104"/>
        <v>2010</v>
      </c>
      <c r="C3392" s="1">
        <f t="shared" si="105"/>
        <v>4</v>
      </c>
      <c r="D3392">
        <v>2602</v>
      </c>
      <c r="E3392" t="s">
        <v>37</v>
      </c>
      <c r="F3392" s="4">
        <v>730000</v>
      </c>
      <c r="G3392" t="s">
        <v>5</v>
      </c>
      <c r="H3392">
        <v>5</v>
      </c>
      <c r="I3392" s="4">
        <f>IF(E3392="Rhode Island", Table1[[#This Row],[price]]*$L$3, IF(E3392="Massachusetts", Table1[[#This Row],[price]]*$L$2, 1))</f>
        <v>730000</v>
      </c>
    </row>
    <row r="3393" spans="1:9" x14ac:dyDescent="0.25">
      <c r="A3393" s="2">
        <v>40472</v>
      </c>
      <c r="B3393" s="1">
        <f t="shared" si="104"/>
        <v>2010</v>
      </c>
      <c r="C3393" s="1">
        <f t="shared" si="105"/>
        <v>4</v>
      </c>
      <c r="D3393">
        <v>2913</v>
      </c>
      <c r="E3393" t="s">
        <v>36</v>
      </c>
      <c r="F3393" s="4">
        <v>445000</v>
      </c>
      <c r="G3393" t="s">
        <v>5</v>
      </c>
      <c r="H3393">
        <v>3</v>
      </c>
      <c r="I3393" s="4">
        <f>IF(E3393="Rhode Island", Table1[[#This Row],[price]]*$L$3, IF(E3393="Massachusetts", Table1[[#This Row],[price]]*$L$2, 1))</f>
        <v>445000</v>
      </c>
    </row>
    <row r="3394" spans="1:9" x14ac:dyDescent="0.25">
      <c r="A3394" s="2">
        <v>40472</v>
      </c>
      <c r="B3394" s="1">
        <f t="shared" ref="B3394:B3457" si="106">YEAR(A3394)</f>
        <v>2010</v>
      </c>
      <c r="C3394" s="1">
        <f t="shared" ref="C3394:C3457" si="107">ROUNDUP(MONTH(A3394)/3,0)</f>
        <v>4</v>
      </c>
      <c r="D3394">
        <v>2615</v>
      </c>
      <c r="E3394" t="s">
        <v>37</v>
      </c>
      <c r="F3394" s="4">
        <v>563000</v>
      </c>
      <c r="G3394" t="s">
        <v>5</v>
      </c>
      <c r="H3394">
        <v>4</v>
      </c>
      <c r="I3394" s="4">
        <f>IF(E3394="Rhode Island", Table1[[#This Row],[price]]*$L$3, IF(E3394="Massachusetts", Table1[[#This Row],[price]]*$L$2, 1))</f>
        <v>563000</v>
      </c>
    </row>
    <row r="3395" spans="1:9" x14ac:dyDescent="0.25">
      <c r="A3395" s="2">
        <v>40472</v>
      </c>
      <c r="B3395" s="1">
        <f t="shared" si="106"/>
        <v>2010</v>
      </c>
      <c r="C3395" s="1">
        <f t="shared" si="107"/>
        <v>4</v>
      </c>
      <c r="D3395">
        <v>2615</v>
      </c>
      <c r="E3395" t="s">
        <v>37</v>
      </c>
      <c r="F3395" s="4">
        <v>647500</v>
      </c>
      <c r="G3395" t="s">
        <v>5</v>
      </c>
      <c r="H3395">
        <v>5</v>
      </c>
      <c r="I3395" s="4">
        <f>IF(E3395="Rhode Island", Table1[[#This Row],[price]]*$L$3, IF(E3395="Massachusetts", Table1[[#This Row],[price]]*$L$2, 1))</f>
        <v>647500</v>
      </c>
    </row>
    <row r="3396" spans="1:9" x14ac:dyDescent="0.25">
      <c r="A3396" s="2">
        <v>40472</v>
      </c>
      <c r="B3396" s="1">
        <f t="shared" si="106"/>
        <v>2010</v>
      </c>
      <c r="C3396" s="1">
        <f t="shared" si="107"/>
        <v>4</v>
      </c>
      <c r="D3396">
        <v>2602</v>
      </c>
      <c r="E3396" t="s">
        <v>37</v>
      </c>
      <c r="F3396" s="4">
        <v>680000</v>
      </c>
      <c r="G3396" t="s">
        <v>5</v>
      </c>
      <c r="H3396">
        <v>3</v>
      </c>
      <c r="I3396" s="4">
        <f>IF(E3396="Rhode Island", Table1[[#This Row],[price]]*$L$3, IF(E3396="Massachusetts", Table1[[#This Row],[price]]*$L$2, 1))</f>
        <v>680000</v>
      </c>
    </row>
    <row r="3397" spans="1:9" x14ac:dyDescent="0.25">
      <c r="A3397" s="2">
        <v>40473</v>
      </c>
      <c r="B3397" s="1">
        <f t="shared" si="106"/>
        <v>2010</v>
      </c>
      <c r="C3397" s="1">
        <f t="shared" si="107"/>
        <v>4</v>
      </c>
      <c r="D3397">
        <v>2617</v>
      </c>
      <c r="E3397" t="s">
        <v>37</v>
      </c>
      <c r="F3397" s="4">
        <v>444000</v>
      </c>
      <c r="G3397" t="s">
        <v>5</v>
      </c>
      <c r="H3397">
        <v>3</v>
      </c>
      <c r="I3397" s="4">
        <f>IF(E3397="Rhode Island", Table1[[#This Row],[price]]*$L$3, IF(E3397="Massachusetts", Table1[[#This Row],[price]]*$L$2, 1))</f>
        <v>444000</v>
      </c>
    </row>
    <row r="3398" spans="1:9" x14ac:dyDescent="0.25">
      <c r="A3398" s="2">
        <v>40473</v>
      </c>
      <c r="B3398" s="1">
        <f t="shared" si="106"/>
        <v>2010</v>
      </c>
      <c r="C3398" s="1">
        <f t="shared" si="107"/>
        <v>4</v>
      </c>
      <c r="D3398">
        <v>2914</v>
      </c>
      <c r="E3398" t="s">
        <v>36</v>
      </c>
      <c r="F3398" s="4">
        <v>463500</v>
      </c>
      <c r="G3398" t="s">
        <v>5</v>
      </c>
      <c r="H3398">
        <v>3</v>
      </c>
      <c r="I3398" s="4">
        <f>IF(E3398="Rhode Island", Table1[[#This Row],[price]]*$L$3, IF(E3398="Massachusetts", Table1[[#This Row],[price]]*$L$2, 1))</f>
        <v>463500</v>
      </c>
    </row>
    <row r="3399" spans="1:9" x14ac:dyDescent="0.25">
      <c r="A3399" s="2">
        <v>40473</v>
      </c>
      <c r="B3399" s="1">
        <f t="shared" si="106"/>
        <v>2010</v>
      </c>
      <c r="C3399" s="1">
        <f t="shared" si="107"/>
        <v>4</v>
      </c>
      <c r="D3399">
        <v>2904</v>
      </c>
      <c r="E3399" t="s">
        <v>36</v>
      </c>
      <c r="F3399" s="4">
        <v>635000</v>
      </c>
      <c r="G3399" t="s">
        <v>5</v>
      </c>
      <c r="H3399">
        <v>4</v>
      </c>
      <c r="I3399" s="4">
        <f>IF(E3399="Rhode Island", Table1[[#This Row],[price]]*$L$3, IF(E3399="Massachusetts", Table1[[#This Row],[price]]*$L$2, 1))</f>
        <v>635000</v>
      </c>
    </row>
    <row r="3400" spans="1:9" x14ac:dyDescent="0.25">
      <c r="A3400" s="2">
        <v>40473</v>
      </c>
      <c r="B3400" s="1">
        <f t="shared" si="106"/>
        <v>2010</v>
      </c>
      <c r="C3400" s="1">
        <f t="shared" si="107"/>
        <v>4</v>
      </c>
      <c r="D3400">
        <v>2912</v>
      </c>
      <c r="E3400" t="s">
        <v>36</v>
      </c>
      <c r="F3400" s="4">
        <v>318000</v>
      </c>
      <c r="G3400" t="s">
        <v>6</v>
      </c>
      <c r="H3400">
        <v>1</v>
      </c>
      <c r="I3400" s="4">
        <f>IF(E3400="Rhode Island", Table1[[#This Row],[price]]*$L$3, IF(E3400="Massachusetts", Table1[[#This Row],[price]]*$L$2, 1))</f>
        <v>318000</v>
      </c>
    </row>
    <row r="3401" spans="1:9" x14ac:dyDescent="0.25">
      <c r="A3401" s="2">
        <v>40473</v>
      </c>
      <c r="B3401" s="1">
        <f t="shared" si="106"/>
        <v>2010</v>
      </c>
      <c r="C3401" s="1">
        <f t="shared" si="107"/>
        <v>4</v>
      </c>
      <c r="D3401">
        <v>2913</v>
      </c>
      <c r="E3401" t="s">
        <v>36</v>
      </c>
      <c r="F3401" s="4">
        <v>325000</v>
      </c>
      <c r="G3401" t="s">
        <v>6</v>
      </c>
      <c r="H3401">
        <v>1</v>
      </c>
      <c r="I3401" s="4">
        <f>IF(E3401="Rhode Island", Table1[[#This Row],[price]]*$L$3, IF(E3401="Massachusetts", Table1[[#This Row],[price]]*$L$2, 1))</f>
        <v>325000</v>
      </c>
    </row>
    <row r="3402" spans="1:9" x14ac:dyDescent="0.25">
      <c r="A3402" s="2">
        <v>40474</v>
      </c>
      <c r="B3402" s="1">
        <f t="shared" si="106"/>
        <v>2010</v>
      </c>
      <c r="C3402" s="1">
        <f t="shared" si="107"/>
        <v>4</v>
      </c>
      <c r="D3402">
        <v>2905</v>
      </c>
      <c r="E3402" t="s">
        <v>36</v>
      </c>
      <c r="F3402" s="4">
        <v>408000</v>
      </c>
      <c r="G3402" t="s">
        <v>5</v>
      </c>
      <c r="H3402">
        <v>3</v>
      </c>
      <c r="I3402" s="4">
        <f>IF(E3402="Rhode Island", Table1[[#This Row],[price]]*$L$3, IF(E3402="Massachusetts", Table1[[#This Row],[price]]*$L$2, 1))</f>
        <v>408000</v>
      </c>
    </row>
    <row r="3403" spans="1:9" x14ac:dyDescent="0.25">
      <c r="A3403" s="2">
        <v>40474</v>
      </c>
      <c r="B3403" s="1">
        <f t="shared" si="106"/>
        <v>2010</v>
      </c>
      <c r="C3403" s="1">
        <f t="shared" si="107"/>
        <v>4</v>
      </c>
      <c r="D3403">
        <v>2611</v>
      </c>
      <c r="E3403" t="s">
        <v>37</v>
      </c>
      <c r="F3403" s="4">
        <v>510000</v>
      </c>
      <c r="G3403" t="s">
        <v>5</v>
      </c>
      <c r="H3403">
        <v>3</v>
      </c>
      <c r="I3403" s="4">
        <f>IF(E3403="Rhode Island", Table1[[#This Row],[price]]*$L$3, IF(E3403="Massachusetts", Table1[[#This Row],[price]]*$L$2, 1))</f>
        <v>510000</v>
      </c>
    </row>
    <row r="3404" spans="1:9" x14ac:dyDescent="0.25">
      <c r="A3404" s="2">
        <v>40474</v>
      </c>
      <c r="B3404" s="1">
        <f t="shared" si="106"/>
        <v>2010</v>
      </c>
      <c r="C3404" s="1">
        <f t="shared" si="107"/>
        <v>4</v>
      </c>
      <c r="D3404">
        <v>2612</v>
      </c>
      <c r="E3404" t="s">
        <v>37</v>
      </c>
      <c r="F3404" s="4">
        <v>700000</v>
      </c>
      <c r="G3404" t="s">
        <v>5</v>
      </c>
      <c r="H3404">
        <v>3</v>
      </c>
      <c r="I3404" s="4">
        <f>IF(E3404="Rhode Island", Table1[[#This Row],[price]]*$L$3, IF(E3404="Massachusetts", Table1[[#This Row],[price]]*$L$2, 1))</f>
        <v>700000</v>
      </c>
    </row>
    <row r="3405" spans="1:9" x14ac:dyDescent="0.25">
      <c r="A3405" s="2">
        <v>40474</v>
      </c>
      <c r="B3405" s="1">
        <f t="shared" si="106"/>
        <v>2010</v>
      </c>
      <c r="C3405" s="1">
        <f t="shared" si="107"/>
        <v>4</v>
      </c>
      <c r="D3405">
        <v>2614</v>
      </c>
      <c r="E3405" t="s">
        <v>37</v>
      </c>
      <c r="F3405" s="4">
        <v>712000</v>
      </c>
      <c r="G3405" t="s">
        <v>5</v>
      </c>
      <c r="H3405">
        <v>3</v>
      </c>
      <c r="I3405" s="4">
        <f>IF(E3405="Rhode Island", Table1[[#This Row],[price]]*$L$3, IF(E3405="Massachusetts", Table1[[#This Row],[price]]*$L$2, 1))</f>
        <v>712000</v>
      </c>
    </row>
    <row r="3406" spans="1:9" x14ac:dyDescent="0.25">
      <c r="A3406" s="2">
        <v>40474</v>
      </c>
      <c r="B3406" s="1">
        <f t="shared" si="106"/>
        <v>2010</v>
      </c>
      <c r="C3406" s="1">
        <f t="shared" si="107"/>
        <v>4</v>
      </c>
      <c r="D3406">
        <v>2602</v>
      </c>
      <c r="E3406" t="s">
        <v>37</v>
      </c>
      <c r="F3406" s="4">
        <v>722000</v>
      </c>
      <c r="G3406" t="s">
        <v>5</v>
      </c>
      <c r="H3406">
        <v>4</v>
      </c>
      <c r="I3406" s="4">
        <f>IF(E3406="Rhode Island", Table1[[#This Row],[price]]*$L$3, IF(E3406="Massachusetts", Table1[[#This Row],[price]]*$L$2, 1))</f>
        <v>722000</v>
      </c>
    </row>
    <row r="3407" spans="1:9" x14ac:dyDescent="0.25">
      <c r="A3407" s="2">
        <v>40474</v>
      </c>
      <c r="B3407" s="1">
        <f t="shared" si="106"/>
        <v>2010</v>
      </c>
      <c r="C3407" s="1">
        <f t="shared" si="107"/>
        <v>4</v>
      </c>
      <c r="D3407">
        <v>2612</v>
      </c>
      <c r="E3407" t="s">
        <v>37</v>
      </c>
      <c r="F3407" s="4">
        <v>790000</v>
      </c>
      <c r="G3407" t="s">
        <v>5</v>
      </c>
      <c r="H3407">
        <v>3</v>
      </c>
      <c r="I3407" s="4">
        <f>IF(E3407="Rhode Island", Table1[[#This Row],[price]]*$L$3, IF(E3407="Massachusetts", Table1[[#This Row],[price]]*$L$2, 1))</f>
        <v>790000</v>
      </c>
    </row>
    <row r="3408" spans="1:9" x14ac:dyDescent="0.25">
      <c r="A3408" s="2">
        <v>40476</v>
      </c>
      <c r="B3408" s="1">
        <f t="shared" si="106"/>
        <v>2010</v>
      </c>
      <c r="C3408" s="1">
        <f t="shared" si="107"/>
        <v>4</v>
      </c>
      <c r="D3408">
        <v>2906</v>
      </c>
      <c r="E3408" t="s">
        <v>36</v>
      </c>
      <c r="F3408" s="4">
        <v>385000</v>
      </c>
      <c r="G3408" t="s">
        <v>5</v>
      </c>
      <c r="H3408">
        <v>3</v>
      </c>
      <c r="I3408" s="4">
        <f>IF(E3408="Rhode Island", Table1[[#This Row],[price]]*$L$3, IF(E3408="Massachusetts", Table1[[#This Row],[price]]*$L$2, 1))</f>
        <v>385000</v>
      </c>
    </row>
    <row r="3409" spans="1:9" x14ac:dyDescent="0.25">
      <c r="A3409" s="2">
        <v>40476</v>
      </c>
      <c r="B3409" s="1">
        <f t="shared" si="106"/>
        <v>2010</v>
      </c>
      <c r="C3409" s="1">
        <f t="shared" si="107"/>
        <v>4</v>
      </c>
      <c r="D3409">
        <v>2913</v>
      </c>
      <c r="E3409" t="s">
        <v>36</v>
      </c>
      <c r="F3409" s="4">
        <v>445000</v>
      </c>
      <c r="G3409" t="s">
        <v>5</v>
      </c>
      <c r="H3409">
        <v>3</v>
      </c>
      <c r="I3409" s="4">
        <f>IF(E3409="Rhode Island", Table1[[#This Row],[price]]*$L$3, IF(E3409="Massachusetts", Table1[[#This Row],[price]]*$L$2, 1))</f>
        <v>445000</v>
      </c>
    </row>
    <row r="3410" spans="1:9" x14ac:dyDescent="0.25">
      <c r="A3410" s="2">
        <v>40476</v>
      </c>
      <c r="B3410" s="1">
        <f t="shared" si="106"/>
        <v>2010</v>
      </c>
      <c r="C3410" s="1">
        <f t="shared" si="107"/>
        <v>4</v>
      </c>
      <c r="D3410">
        <v>2906</v>
      </c>
      <c r="E3410" t="s">
        <v>36</v>
      </c>
      <c r="F3410" s="4">
        <v>495000</v>
      </c>
      <c r="G3410" t="s">
        <v>5</v>
      </c>
      <c r="H3410">
        <v>4</v>
      </c>
      <c r="I3410" s="4">
        <f>IF(E3410="Rhode Island", Table1[[#This Row],[price]]*$L$3, IF(E3410="Massachusetts", Table1[[#This Row],[price]]*$L$2, 1))</f>
        <v>495000</v>
      </c>
    </row>
    <row r="3411" spans="1:9" x14ac:dyDescent="0.25">
      <c r="A3411" s="2">
        <v>40476</v>
      </c>
      <c r="B3411" s="1">
        <f t="shared" si="106"/>
        <v>2010</v>
      </c>
      <c r="C3411" s="1">
        <f t="shared" si="107"/>
        <v>4</v>
      </c>
      <c r="D3411">
        <v>2615</v>
      </c>
      <c r="E3411" t="s">
        <v>37</v>
      </c>
      <c r="F3411" s="4">
        <v>531000</v>
      </c>
      <c r="G3411" t="s">
        <v>5</v>
      </c>
      <c r="H3411">
        <v>3</v>
      </c>
      <c r="I3411" s="4">
        <f>IF(E3411="Rhode Island", Table1[[#This Row],[price]]*$L$3, IF(E3411="Massachusetts", Table1[[#This Row],[price]]*$L$2, 1))</f>
        <v>531000</v>
      </c>
    </row>
    <row r="3412" spans="1:9" x14ac:dyDescent="0.25">
      <c r="A3412" s="2">
        <v>40476</v>
      </c>
      <c r="B3412" s="1">
        <f t="shared" si="106"/>
        <v>2010</v>
      </c>
      <c r="C3412" s="1">
        <f t="shared" si="107"/>
        <v>4</v>
      </c>
      <c r="D3412">
        <v>2905</v>
      </c>
      <c r="E3412" t="s">
        <v>36</v>
      </c>
      <c r="F3412" s="4">
        <v>555000</v>
      </c>
      <c r="G3412" t="s">
        <v>5</v>
      </c>
      <c r="H3412">
        <v>5</v>
      </c>
      <c r="I3412" s="4">
        <f>IF(E3412="Rhode Island", Table1[[#This Row],[price]]*$L$3, IF(E3412="Massachusetts", Table1[[#This Row],[price]]*$L$2, 1))</f>
        <v>555000</v>
      </c>
    </row>
    <row r="3413" spans="1:9" x14ac:dyDescent="0.25">
      <c r="A3413" s="2">
        <v>40476</v>
      </c>
      <c r="B3413" s="1">
        <f t="shared" si="106"/>
        <v>2010</v>
      </c>
      <c r="C3413" s="1">
        <f t="shared" si="107"/>
        <v>4</v>
      </c>
      <c r="D3413">
        <v>2913</v>
      </c>
      <c r="E3413" t="s">
        <v>36</v>
      </c>
      <c r="F3413" s="4">
        <v>600000</v>
      </c>
      <c r="G3413" t="s">
        <v>5</v>
      </c>
      <c r="H3413">
        <v>4</v>
      </c>
      <c r="I3413" s="4">
        <f>IF(E3413="Rhode Island", Table1[[#This Row],[price]]*$L$3, IF(E3413="Massachusetts", Table1[[#This Row],[price]]*$L$2, 1))</f>
        <v>600000</v>
      </c>
    </row>
    <row r="3414" spans="1:9" x14ac:dyDescent="0.25">
      <c r="A3414" s="2">
        <v>40476</v>
      </c>
      <c r="B3414" s="1">
        <f t="shared" si="106"/>
        <v>2010</v>
      </c>
      <c r="C3414" s="1">
        <f t="shared" si="107"/>
        <v>4</v>
      </c>
      <c r="D3414">
        <v>2615</v>
      </c>
      <c r="E3414" t="s">
        <v>37</v>
      </c>
      <c r="F3414" s="4">
        <v>281000</v>
      </c>
      <c r="G3414" t="s">
        <v>6</v>
      </c>
      <c r="H3414">
        <v>1</v>
      </c>
      <c r="I3414" s="4">
        <f>IF(E3414="Rhode Island", Table1[[#This Row],[price]]*$L$3, IF(E3414="Massachusetts", Table1[[#This Row],[price]]*$L$2, 1))</f>
        <v>281000</v>
      </c>
    </row>
    <row r="3415" spans="1:9" x14ac:dyDescent="0.25">
      <c r="A3415" s="2">
        <v>40477</v>
      </c>
      <c r="B3415" s="1">
        <f t="shared" si="106"/>
        <v>2010</v>
      </c>
      <c r="C3415" s="1">
        <f t="shared" si="107"/>
        <v>4</v>
      </c>
      <c r="D3415">
        <v>2902</v>
      </c>
      <c r="E3415" t="s">
        <v>36</v>
      </c>
      <c r="F3415" s="4">
        <v>420000</v>
      </c>
      <c r="G3415" t="s">
        <v>5</v>
      </c>
      <c r="H3415">
        <v>3</v>
      </c>
      <c r="I3415" s="4">
        <f>IF(E3415="Rhode Island", Table1[[#This Row],[price]]*$L$3, IF(E3415="Massachusetts", Table1[[#This Row],[price]]*$L$2, 1))</f>
        <v>420000</v>
      </c>
    </row>
    <row r="3416" spans="1:9" x14ac:dyDescent="0.25">
      <c r="A3416" s="2">
        <v>40477</v>
      </c>
      <c r="B3416" s="1">
        <f t="shared" si="106"/>
        <v>2010</v>
      </c>
      <c r="C3416" s="1">
        <f t="shared" si="107"/>
        <v>4</v>
      </c>
      <c r="D3416">
        <v>2611</v>
      </c>
      <c r="E3416" t="s">
        <v>37</v>
      </c>
      <c r="F3416" s="4">
        <v>479000</v>
      </c>
      <c r="G3416" t="s">
        <v>5</v>
      </c>
      <c r="H3416">
        <v>3</v>
      </c>
      <c r="I3416" s="4">
        <f>IF(E3416="Rhode Island", Table1[[#This Row],[price]]*$L$3, IF(E3416="Massachusetts", Table1[[#This Row],[price]]*$L$2, 1))</f>
        <v>479000</v>
      </c>
    </row>
    <row r="3417" spans="1:9" x14ac:dyDescent="0.25">
      <c r="A3417" s="2">
        <v>40477</v>
      </c>
      <c r="B3417" s="1">
        <f t="shared" si="106"/>
        <v>2010</v>
      </c>
      <c r="C3417" s="1">
        <f t="shared" si="107"/>
        <v>4</v>
      </c>
      <c r="D3417">
        <v>2602</v>
      </c>
      <c r="E3417" t="s">
        <v>37</v>
      </c>
      <c r="F3417" s="4">
        <v>565000</v>
      </c>
      <c r="G3417" t="s">
        <v>5</v>
      </c>
      <c r="H3417">
        <v>3</v>
      </c>
      <c r="I3417" s="4">
        <f>IF(E3417="Rhode Island", Table1[[#This Row],[price]]*$L$3, IF(E3417="Massachusetts", Table1[[#This Row],[price]]*$L$2, 1))</f>
        <v>565000</v>
      </c>
    </row>
    <row r="3418" spans="1:9" x14ac:dyDescent="0.25">
      <c r="A3418" s="2">
        <v>40477</v>
      </c>
      <c r="B3418" s="1">
        <f t="shared" si="106"/>
        <v>2010</v>
      </c>
      <c r="C3418" s="1">
        <f t="shared" si="107"/>
        <v>4</v>
      </c>
      <c r="D3418">
        <v>2602</v>
      </c>
      <c r="E3418" t="s">
        <v>37</v>
      </c>
      <c r="F3418" s="4">
        <v>320000</v>
      </c>
      <c r="G3418" t="s">
        <v>6</v>
      </c>
      <c r="H3418">
        <v>1</v>
      </c>
      <c r="I3418" s="4">
        <f>IF(E3418="Rhode Island", Table1[[#This Row],[price]]*$L$3, IF(E3418="Massachusetts", Table1[[#This Row],[price]]*$L$2, 1))</f>
        <v>320000</v>
      </c>
    </row>
    <row r="3419" spans="1:9" x14ac:dyDescent="0.25">
      <c r="A3419" s="2">
        <v>40477</v>
      </c>
      <c r="B3419" s="1">
        <f t="shared" si="106"/>
        <v>2010</v>
      </c>
      <c r="C3419" s="1">
        <f t="shared" si="107"/>
        <v>4</v>
      </c>
      <c r="D3419">
        <v>2612</v>
      </c>
      <c r="E3419" t="s">
        <v>37</v>
      </c>
      <c r="F3419" s="4">
        <v>435000</v>
      </c>
      <c r="G3419" t="s">
        <v>6</v>
      </c>
      <c r="H3419">
        <v>2</v>
      </c>
      <c r="I3419" s="4">
        <f>IF(E3419="Rhode Island", Table1[[#This Row],[price]]*$L$3, IF(E3419="Massachusetts", Table1[[#This Row],[price]]*$L$2, 1))</f>
        <v>435000</v>
      </c>
    </row>
    <row r="3420" spans="1:9" x14ac:dyDescent="0.25">
      <c r="A3420" s="2">
        <v>40478</v>
      </c>
      <c r="B3420" s="1">
        <f t="shared" si="106"/>
        <v>2010</v>
      </c>
      <c r="C3420" s="1">
        <f t="shared" si="107"/>
        <v>4</v>
      </c>
      <c r="D3420">
        <v>2913</v>
      </c>
      <c r="E3420" t="s">
        <v>36</v>
      </c>
      <c r="F3420" s="4">
        <v>395000</v>
      </c>
      <c r="G3420" t="s">
        <v>5</v>
      </c>
      <c r="H3420">
        <v>3</v>
      </c>
      <c r="I3420" s="4">
        <f>IF(E3420="Rhode Island", Table1[[#This Row],[price]]*$L$3, IF(E3420="Massachusetts", Table1[[#This Row],[price]]*$L$2, 1))</f>
        <v>395000</v>
      </c>
    </row>
    <row r="3421" spans="1:9" x14ac:dyDescent="0.25">
      <c r="A3421" s="2">
        <v>40478</v>
      </c>
      <c r="B3421" s="1">
        <f t="shared" si="106"/>
        <v>2010</v>
      </c>
      <c r="C3421" s="1">
        <f t="shared" si="107"/>
        <v>4</v>
      </c>
      <c r="D3421">
        <v>2902</v>
      </c>
      <c r="E3421" t="s">
        <v>36</v>
      </c>
      <c r="F3421" s="4">
        <v>430000</v>
      </c>
      <c r="G3421" t="s">
        <v>5</v>
      </c>
      <c r="H3421">
        <v>3</v>
      </c>
      <c r="I3421" s="4">
        <f>IF(E3421="Rhode Island", Table1[[#This Row],[price]]*$L$3, IF(E3421="Massachusetts", Table1[[#This Row],[price]]*$L$2, 1))</f>
        <v>430000</v>
      </c>
    </row>
    <row r="3422" spans="1:9" x14ac:dyDescent="0.25">
      <c r="A3422" s="2">
        <v>40478</v>
      </c>
      <c r="B3422" s="1">
        <f t="shared" si="106"/>
        <v>2010</v>
      </c>
      <c r="C3422" s="1">
        <f t="shared" si="107"/>
        <v>4</v>
      </c>
      <c r="D3422">
        <v>2604</v>
      </c>
      <c r="E3422" t="s">
        <v>37</v>
      </c>
      <c r="F3422" s="4">
        <v>443000</v>
      </c>
      <c r="G3422" t="s">
        <v>5</v>
      </c>
      <c r="H3422">
        <v>2</v>
      </c>
      <c r="I3422" s="4">
        <f>IF(E3422="Rhode Island", Table1[[#This Row],[price]]*$L$3, IF(E3422="Massachusetts", Table1[[#This Row],[price]]*$L$2, 1))</f>
        <v>443000</v>
      </c>
    </row>
    <row r="3423" spans="1:9" x14ac:dyDescent="0.25">
      <c r="A3423" s="2">
        <v>40478</v>
      </c>
      <c r="B3423" s="1">
        <f t="shared" si="106"/>
        <v>2010</v>
      </c>
      <c r="C3423" s="1">
        <f t="shared" si="107"/>
        <v>4</v>
      </c>
      <c r="D3423">
        <v>2912</v>
      </c>
      <c r="E3423" t="s">
        <v>36</v>
      </c>
      <c r="F3423" s="4">
        <v>444990</v>
      </c>
      <c r="G3423" t="s">
        <v>5</v>
      </c>
      <c r="H3423">
        <v>3</v>
      </c>
      <c r="I3423" s="4">
        <f>IF(E3423="Rhode Island", Table1[[#This Row],[price]]*$L$3, IF(E3423="Massachusetts", Table1[[#This Row],[price]]*$L$2, 1))</f>
        <v>444990</v>
      </c>
    </row>
    <row r="3424" spans="1:9" x14ac:dyDescent="0.25">
      <c r="A3424" s="2">
        <v>40478</v>
      </c>
      <c r="B3424" s="1">
        <f t="shared" si="106"/>
        <v>2010</v>
      </c>
      <c r="C3424" s="1">
        <f t="shared" si="107"/>
        <v>4</v>
      </c>
      <c r="D3424">
        <v>2615</v>
      </c>
      <c r="E3424" t="s">
        <v>37</v>
      </c>
      <c r="F3424" s="4">
        <v>460000</v>
      </c>
      <c r="G3424" t="s">
        <v>5</v>
      </c>
      <c r="H3424">
        <v>4</v>
      </c>
      <c r="I3424" s="4">
        <f>IF(E3424="Rhode Island", Table1[[#This Row],[price]]*$L$3, IF(E3424="Massachusetts", Table1[[#This Row],[price]]*$L$2, 1))</f>
        <v>460000</v>
      </c>
    </row>
    <row r="3425" spans="1:9" x14ac:dyDescent="0.25">
      <c r="A3425" s="2">
        <v>40478</v>
      </c>
      <c r="B3425" s="1">
        <f t="shared" si="106"/>
        <v>2010</v>
      </c>
      <c r="C3425" s="1">
        <f t="shared" si="107"/>
        <v>4</v>
      </c>
      <c r="D3425">
        <v>2905</v>
      </c>
      <c r="E3425" t="s">
        <v>36</v>
      </c>
      <c r="F3425" s="4">
        <v>467500</v>
      </c>
      <c r="G3425" t="s">
        <v>5</v>
      </c>
      <c r="H3425">
        <v>5</v>
      </c>
      <c r="I3425" s="4">
        <f>IF(E3425="Rhode Island", Table1[[#This Row],[price]]*$L$3, IF(E3425="Massachusetts", Table1[[#This Row],[price]]*$L$2, 1))</f>
        <v>467500</v>
      </c>
    </row>
    <row r="3426" spans="1:9" x14ac:dyDescent="0.25">
      <c r="A3426" s="2">
        <v>40478</v>
      </c>
      <c r="B3426" s="1">
        <f t="shared" si="106"/>
        <v>2010</v>
      </c>
      <c r="C3426" s="1">
        <f t="shared" si="107"/>
        <v>4</v>
      </c>
      <c r="D3426">
        <v>2602</v>
      </c>
      <c r="E3426" t="s">
        <v>37</v>
      </c>
      <c r="F3426" s="4">
        <v>710000</v>
      </c>
      <c r="G3426" t="s">
        <v>5</v>
      </c>
      <c r="H3426">
        <v>3</v>
      </c>
      <c r="I3426" s="4">
        <f>IF(E3426="Rhode Island", Table1[[#This Row],[price]]*$L$3, IF(E3426="Massachusetts", Table1[[#This Row],[price]]*$L$2, 1))</f>
        <v>710000</v>
      </c>
    </row>
    <row r="3427" spans="1:9" x14ac:dyDescent="0.25">
      <c r="A3427" s="2">
        <v>40479</v>
      </c>
      <c r="B3427" s="1">
        <f t="shared" si="106"/>
        <v>2010</v>
      </c>
      <c r="C3427" s="1">
        <f t="shared" si="107"/>
        <v>4</v>
      </c>
      <c r="D3427">
        <v>2913</v>
      </c>
      <c r="E3427" t="s">
        <v>36</v>
      </c>
      <c r="F3427" s="4">
        <v>368000</v>
      </c>
      <c r="G3427" t="s">
        <v>5</v>
      </c>
      <c r="H3427">
        <v>2</v>
      </c>
      <c r="I3427" s="4">
        <f>IF(E3427="Rhode Island", Table1[[#This Row],[price]]*$L$3, IF(E3427="Massachusetts", Table1[[#This Row],[price]]*$L$2, 1))</f>
        <v>368000</v>
      </c>
    </row>
    <row r="3428" spans="1:9" x14ac:dyDescent="0.25">
      <c r="A3428" s="2">
        <v>40479</v>
      </c>
      <c r="B3428" s="1">
        <f t="shared" si="106"/>
        <v>2010</v>
      </c>
      <c r="C3428" s="1">
        <f t="shared" si="107"/>
        <v>4</v>
      </c>
      <c r="D3428">
        <v>2902</v>
      </c>
      <c r="E3428" t="s">
        <v>36</v>
      </c>
      <c r="F3428" s="4">
        <v>412000</v>
      </c>
      <c r="G3428" t="s">
        <v>5</v>
      </c>
      <c r="H3428">
        <v>3</v>
      </c>
      <c r="I3428" s="4">
        <f>IF(E3428="Rhode Island", Table1[[#This Row],[price]]*$L$3, IF(E3428="Massachusetts", Table1[[#This Row],[price]]*$L$2, 1))</f>
        <v>412000</v>
      </c>
    </row>
    <row r="3429" spans="1:9" x14ac:dyDescent="0.25">
      <c r="A3429" s="2">
        <v>40479</v>
      </c>
      <c r="B3429" s="1">
        <f t="shared" si="106"/>
        <v>2010</v>
      </c>
      <c r="C3429" s="1">
        <f t="shared" si="107"/>
        <v>4</v>
      </c>
      <c r="D3429">
        <v>2913</v>
      </c>
      <c r="E3429" t="s">
        <v>36</v>
      </c>
      <c r="F3429" s="4">
        <v>504000</v>
      </c>
      <c r="G3429" t="s">
        <v>5</v>
      </c>
      <c r="H3429">
        <v>4</v>
      </c>
      <c r="I3429" s="4">
        <f>IF(E3429="Rhode Island", Table1[[#This Row],[price]]*$L$3, IF(E3429="Massachusetts", Table1[[#This Row],[price]]*$L$2, 1))</f>
        <v>504000</v>
      </c>
    </row>
    <row r="3430" spans="1:9" x14ac:dyDescent="0.25">
      <c r="A3430" s="2">
        <v>40479</v>
      </c>
      <c r="B3430" s="1">
        <f t="shared" si="106"/>
        <v>2010</v>
      </c>
      <c r="C3430" s="1">
        <f t="shared" si="107"/>
        <v>4</v>
      </c>
      <c r="D3430">
        <v>2914</v>
      </c>
      <c r="E3430" t="s">
        <v>36</v>
      </c>
      <c r="F3430" s="4">
        <v>520000</v>
      </c>
      <c r="G3430" t="s">
        <v>5</v>
      </c>
      <c r="H3430">
        <v>4</v>
      </c>
      <c r="I3430" s="4">
        <f>IF(E3430="Rhode Island", Table1[[#This Row],[price]]*$L$3, IF(E3430="Massachusetts", Table1[[#This Row],[price]]*$L$2, 1))</f>
        <v>520000</v>
      </c>
    </row>
    <row r="3431" spans="1:9" x14ac:dyDescent="0.25">
      <c r="A3431" s="2">
        <v>40479</v>
      </c>
      <c r="B3431" s="1">
        <f t="shared" si="106"/>
        <v>2010</v>
      </c>
      <c r="C3431" s="1">
        <f t="shared" si="107"/>
        <v>4</v>
      </c>
      <c r="D3431">
        <v>2607</v>
      </c>
      <c r="E3431" t="s">
        <v>37</v>
      </c>
      <c r="F3431" s="4">
        <v>588000</v>
      </c>
      <c r="G3431" t="s">
        <v>5</v>
      </c>
      <c r="H3431">
        <v>3</v>
      </c>
      <c r="I3431" s="4">
        <f>IF(E3431="Rhode Island", Table1[[#This Row],[price]]*$L$3, IF(E3431="Massachusetts", Table1[[#This Row],[price]]*$L$2, 1))</f>
        <v>588000</v>
      </c>
    </row>
    <row r="3432" spans="1:9" x14ac:dyDescent="0.25">
      <c r="A3432" s="2">
        <v>40479</v>
      </c>
      <c r="B3432" s="1">
        <f t="shared" si="106"/>
        <v>2010</v>
      </c>
      <c r="C3432" s="1">
        <f t="shared" si="107"/>
        <v>4</v>
      </c>
      <c r="D3432">
        <v>2906</v>
      </c>
      <c r="E3432" t="s">
        <v>36</v>
      </c>
      <c r="F3432" s="4">
        <v>645000</v>
      </c>
      <c r="G3432" t="s">
        <v>5</v>
      </c>
      <c r="H3432">
        <v>4</v>
      </c>
      <c r="I3432" s="4">
        <f>IF(E3432="Rhode Island", Table1[[#This Row],[price]]*$L$3, IF(E3432="Massachusetts", Table1[[#This Row],[price]]*$L$2, 1))</f>
        <v>645000</v>
      </c>
    </row>
    <row r="3433" spans="1:9" x14ac:dyDescent="0.25">
      <c r="A3433" s="2">
        <v>40479</v>
      </c>
      <c r="B3433" s="1">
        <f t="shared" si="106"/>
        <v>2010</v>
      </c>
      <c r="C3433" s="1">
        <f t="shared" si="107"/>
        <v>4</v>
      </c>
      <c r="D3433">
        <v>2602</v>
      </c>
      <c r="E3433" t="s">
        <v>37</v>
      </c>
      <c r="F3433" s="4">
        <v>1000000</v>
      </c>
      <c r="G3433" t="s">
        <v>5</v>
      </c>
      <c r="H3433">
        <v>4</v>
      </c>
      <c r="I3433" s="4">
        <f>IF(E3433="Rhode Island", Table1[[#This Row],[price]]*$L$3, IF(E3433="Massachusetts", Table1[[#This Row],[price]]*$L$2, 1))</f>
        <v>1000000</v>
      </c>
    </row>
    <row r="3434" spans="1:9" x14ac:dyDescent="0.25">
      <c r="A3434" s="2">
        <v>40479</v>
      </c>
      <c r="B3434" s="1">
        <f t="shared" si="106"/>
        <v>2010</v>
      </c>
      <c r="C3434" s="1">
        <f t="shared" si="107"/>
        <v>4</v>
      </c>
      <c r="D3434">
        <v>2601</v>
      </c>
      <c r="E3434" t="s">
        <v>37</v>
      </c>
      <c r="F3434" s="4">
        <v>440000</v>
      </c>
      <c r="G3434" t="s">
        <v>6</v>
      </c>
      <c r="H3434">
        <v>1</v>
      </c>
      <c r="I3434" s="4">
        <f>IF(E3434="Rhode Island", Table1[[#This Row],[price]]*$L$3, IF(E3434="Massachusetts", Table1[[#This Row],[price]]*$L$2, 1))</f>
        <v>440000</v>
      </c>
    </row>
    <row r="3435" spans="1:9" x14ac:dyDescent="0.25">
      <c r="A3435" s="2">
        <v>40480</v>
      </c>
      <c r="B3435" s="1">
        <f t="shared" si="106"/>
        <v>2010</v>
      </c>
      <c r="C3435" s="1">
        <f t="shared" si="107"/>
        <v>4</v>
      </c>
      <c r="D3435">
        <v>2617</v>
      </c>
      <c r="E3435" t="s">
        <v>37</v>
      </c>
      <c r="F3435" s="4">
        <v>415000</v>
      </c>
      <c r="G3435" t="s">
        <v>5</v>
      </c>
      <c r="H3435">
        <v>3</v>
      </c>
      <c r="I3435" s="4">
        <f>IF(E3435="Rhode Island", Table1[[#This Row],[price]]*$L$3, IF(E3435="Massachusetts", Table1[[#This Row],[price]]*$L$2, 1))</f>
        <v>415000</v>
      </c>
    </row>
    <row r="3436" spans="1:9" x14ac:dyDescent="0.25">
      <c r="A3436" s="2">
        <v>40480</v>
      </c>
      <c r="B3436" s="1">
        <f t="shared" si="106"/>
        <v>2010</v>
      </c>
      <c r="C3436" s="1">
        <f t="shared" si="107"/>
        <v>4</v>
      </c>
      <c r="D3436">
        <v>2617</v>
      </c>
      <c r="E3436" t="s">
        <v>37</v>
      </c>
      <c r="F3436" s="4">
        <v>425000</v>
      </c>
      <c r="G3436" t="s">
        <v>5</v>
      </c>
      <c r="H3436">
        <v>2</v>
      </c>
      <c r="I3436" s="4">
        <f>IF(E3436="Rhode Island", Table1[[#This Row],[price]]*$L$3, IF(E3436="Massachusetts", Table1[[#This Row],[price]]*$L$2, 1))</f>
        <v>425000</v>
      </c>
    </row>
    <row r="3437" spans="1:9" x14ac:dyDescent="0.25">
      <c r="A3437" s="2">
        <v>40480</v>
      </c>
      <c r="B3437" s="1">
        <f t="shared" si="106"/>
        <v>2010</v>
      </c>
      <c r="C3437" s="1">
        <f t="shared" si="107"/>
        <v>4</v>
      </c>
      <c r="D3437">
        <v>2615</v>
      </c>
      <c r="E3437" t="s">
        <v>37</v>
      </c>
      <c r="F3437" s="4">
        <v>430000</v>
      </c>
      <c r="G3437" t="s">
        <v>5</v>
      </c>
      <c r="H3437">
        <v>3</v>
      </c>
      <c r="I3437" s="4">
        <f>IF(E3437="Rhode Island", Table1[[#This Row],[price]]*$L$3, IF(E3437="Massachusetts", Table1[[#This Row],[price]]*$L$2, 1))</f>
        <v>430000</v>
      </c>
    </row>
    <row r="3438" spans="1:9" x14ac:dyDescent="0.25">
      <c r="A3438" s="2">
        <v>40480</v>
      </c>
      <c r="B3438" s="1">
        <f t="shared" si="106"/>
        <v>2010</v>
      </c>
      <c r="C3438" s="1">
        <f t="shared" si="107"/>
        <v>4</v>
      </c>
      <c r="D3438">
        <v>2905</v>
      </c>
      <c r="E3438" t="s">
        <v>36</v>
      </c>
      <c r="F3438" s="4">
        <v>450000</v>
      </c>
      <c r="G3438" t="s">
        <v>5</v>
      </c>
      <c r="H3438">
        <v>3</v>
      </c>
      <c r="I3438" s="4">
        <f>IF(E3438="Rhode Island", Table1[[#This Row],[price]]*$L$3, IF(E3438="Massachusetts", Table1[[#This Row],[price]]*$L$2, 1))</f>
        <v>450000</v>
      </c>
    </row>
    <row r="3439" spans="1:9" x14ac:dyDescent="0.25">
      <c r="A3439" s="2">
        <v>40480</v>
      </c>
      <c r="B3439" s="1">
        <f t="shared" si="106"/>
        <v>2010</v>
      </c>
      <c r="C3439" s="1">
        <f t="shared" si="107"/>
        <v>4</v>
      </c>
      <c r="D3439">
        <v>2902</v>
      </c>
      <c r="E3439" t="s">
        <v>36</v>
      </c>
      <c r="F3439" s="4">
        <v>461000</v>
      </c>
      <c r="G3439" t="s">
        <v>5</v>
      </c>
      <c r="H3439">
        <v>3</v>
      </c>
      <c r="I3439" s="4">
        <f>IF(E3439="Rhode Island", Table1[[#This Row],[price]]*$L$3, IF(E3439="Massachusetts", Table1[[#This Row],[price]]*$L$2, 1))</f>
        <v>461000</v>
      </c>
    </row>
    <row r="3440" spans="1:9" x14ac:dyDescent="0.25">
      <c r="A3440" s="2">
        <v>40480</v>
      </c>
      <c r="B3440" s="1">
        <f t="shared" si="106"/>
        <v>2010</v>
      </c>
      <c r="C3440" s="1">
        <f t="shared" si="107"/>
        <v>4</v>
      </c>
      <c r="D3440">
        <v>2607</v>
      </c>
      <c r="E3440" t="s">
        <v>37</v>
      </c>
      <c r="F3440" s="4">
        <v>640000</v>
      </c>
      <c r="G3440" t="s">
        <v>5</v>
      </c>
      <c r="H3440">
        <v>3</v>
      </c>
      <c r="I3440" s="4">
        <f>IF(E3440="Rhode Island", Table1[[#This Row],[price]]*$L$3, IF(E3440="Massachusetts", Table1[[#This Row],[price]]*$L$2, 1))</f>
        <v>640000</v>
      </c>
    </row>
    <row r="3441" spans="1:9" x14ac:dyDescent="0.25">
      <c r="A3441" s="2">
        <v>40480</v>
      </c>
      <c r="B3441" s="1">
        <f t="shared" si="106"/>
        <v>2010</v>
      </c>
      <c r="C3441" s="1">
        <f t="shared" si="107"/>
        <v>4</v>
      </c>
      <c r="D3441">
        <v>2600</v>
      </c>
      <c r="E3441" t="s">
        <v>37</v>
      </c>
      <c r="F3441" s="4">
        <v>432000</v>
      </c>
      <c r="G3441" t="s">
        <v>6</v>
      </c>
      <c r="H3441">
        <v>1</v>
      </c>
      <c r="I3441" s="4">
        <f>IF(E3441="Rhode Island", Table1[[#This Row],[price]]*$L$3, IF(E3441="Massachusetts", Table1[[#This Row],[price]]*$L$2, 1))</f>
        <v>432000</v>
      </c>
    </row>
    <row r="3442" spans="1:9" x14ac:dyDescent="0.25">
      <c r="A3442" s="2">
        <v>40480</v>
      </c>
      <c r="B3442" s="1">
        <f t="shared" si="106"/>
        <v>2010</v>
      </c>
      <c r="C3442" s="1">
        <f t="shared" si="107"/>
        <v>4</v>
      </c>
      <c r="D3442">
        <v>2600</v>
      </c>
      <c r="E3442" t="s">
        <v>37</v>
      </c>
      <c r="F3442" s="4">
        <v>1275000</v>
      </c>
      <c r="G3442" t="s">
        <v>6</v>
      </c>
      <c r="H3442">
        <v>3</v>
      </c>
      <c r="I3442" s="4">
        <f>IF(E3442="Rhode Island", Table1[[#This Row],[price]]*$L$3, IF(E3442="Massachusetts", Table1[[#This Row],[price]]*$L$2, 1))</f>
        <v>1275000</v>
      </c>
    </row>
    <row r="3443" spans="1:9" x14ac:dyDescent="0.25">
      <c r="A3443" s="2">
        <v>40481</v>
      </c>
      <c r="B3443" s="1">
        <f t="shared" si="106"/>
        <v>2010</v>
      </c>
      <c r="C3443" s="1">
        <f t="shared" si="107"/>
        <v>4</v>
      </c>
      <c r="D3443">
        <v>2611</v>
      </c>
      <c r="E3443" t="s">
        <v>37</v>
      </c>
      <c r="F3443" s="4">
        <v>512000</v>
      </c>
      <c r="G3443" t="s">
        <v>5</v>
      </c>
      <c r="H3443">
        <v>3</v>
      </c>
      <c r="I3443" s="4">
        <f>IF(E3443="Rhode Island", Table1[[#This Row],[price]]*$L$3, IF(E3443="Massachusetts", Table1[[#This Row],[price]]*$L$2, 1))</f>
        <v>512000</v>
      </c>
    </row>
    <row r="3444" spans="1:9" x14ac:dyDescent="0.25">
      <c r="A3444" s="2">
        <v>40481</v>
      </c>
      <c r="B3444" s="1">
        <f t="shared" si="106"/>
        <v>2010</v>
      </c>
      <c r="C3444" s="1">
        <f t="shared" si="107"/>
        <v>4</v>
      </c>
      <c r="D3444">
        <v>2605</v>
      </c>
      <c r="E3444" t="s">
        <v>37</v>
      </c>
      <c r="F3444" s="4">
        <v>530500</v>
      </c>
      <c r="G3444" t="s">
        <v>5</v>
      </c>
      <c r="H3444">
        <v>3</v>
      </c>
      <c r="I3444" s="4">
        <f>IF(E3444="Rhode Island", Table1[[#This Row],[price]]*$L$3, IF(E3444="Massachusetts", Table1[[#This Row],[price]]*$L$2, 1))</f>
        <v>530500</v>
      </c>
    </row>
    <row r="3445" spans="1:9" x14ac:dyDescent="0.25">
      <c r="A3445" s="2">
        <v>40481</v>
      </c>
      <c r="B3445" s="1">
        <f t="shared" si="106"/>
        <v>2010</v>
      </c>
      <c r="C3445" s="1">
        <f t="shared" si="107"/>
        <v>4</v>
      </c>
      <c r="D3445">
        <v>2602</v>
      </c>
      <c r="E3445" t="s">
        <v>37</v>
      </c>
      <c r="F3445" s="4">
        <v>788000</v>
      </c>
      <c r="G3445" t="s">
        <v>5</v>
      </c>
      <c r="H3445">
        <v>4</v>
      </c>
      <c r="I3445" s="4">
        <f>IF(E3445="Rhode Island", Table1[[#This Row],[price]]*$L$3, IF(E3445="Massachusetts", Table1[[#This Row],[price]]*$L$2, 1))</f>
        <v>788000</v>
      </c>
    </row>
    <row r="3446" spans="1:9" x14ac:dyDescent="0.25">
      <c r="A3446" s="2">
        <v>40481</v>
      </c>
      <c r="B3446" s="1">
        <f t="shared" si="106"/>
        <v>2010</v>
      </c>
      <c r="C3446" s="1">
        <f t="shared" si="107"/>
        <v>4</v>
      </c>
      <c r="D3446">
        <v>2600</v>
      </c>
      <c r="E3446" t="s">
        <v>37</v>
      </c>
      <c r="F3446" s="4">
        <v>1000000</v>
      </c>
      <c r="G3446" t="s">
        <v>5</v>
      </c>
      <c r="H3446">
        <v>3</v>
      </c>
      <c r="I3446" s="4">
        <f>IF(E3446="Rhode Island", Table1[[#This Row],[price]]*$L$3, IF(E3446="Massachusetts", Table1[[#This Row],[price]]*$L$2, 1))</f>
        <v>1000000</v>
      </c>
    </row>
    <row r="3447" spans="1:9" x14ac:dyDescent="0.25">
      <c r="A3447" s="2">
        <v>40481</v>
      </c>
      <c r="B3447" s="1">
        <f t="shared" si="106"/>
        <v>2010</v>
      </c>
      <c r="C3447" s="1">
        <f t="shared" si="107"/>
        <v>4</v>
      </c>
      <c r="D3447">
        <v>2605</v>
      </c>
      <c r="E3447" t="s">
        <v>37</v>
      </c>
      <c r="F3447" s="4">
        <v>1010000</v>
      </c>
      <c r="G3447" t="s">
        <v>5</v>
      </c>
      <c r="H3447">
        <v>4</v>
      </c>
      <c r="I3447" s="4">
        <f>IF(E3447="Rhode Island", Table1[[#This Row],[price]]*$L$3, IF(E3447="Massachusetts", Table1[[#This Row],[price]]*$L$2, 1))</f>
        <v>1010000</v>
      </c>
    </row>
    <row r="3448" spans="1:9" x14ac:dyDescent="0.25">
      <c r="A3448" s="2">
        <v>40481</v>
      </c>
      <c r="B3448" s="1">
        <f t="shared" si="106"/>
        <v>2010</v>
      </c>
      <c r="C3448" s="1">
        <f t="shared" si="107"/>
        <v>4</v>
      </c>
      <c r="D3448">
        <v>2612</v>
      </c>
      <c r="E3448" t="s">
        <v>37</v>
      </c>
      <c r="F3448" s="4">
        <v>1530000</v>
      </c>
      <c r="G3448" t="s">
        <v>5</v>
      </c>
      <c r="H3448">
        <v>5</v>
      </c>
      <c r="I3448" s="4">
        <f>IF(E3448="Rhode Island", Table1[[#This Row],[price]]*$L$3, IF(E3448="Massachusetts", Table1[[#This Row],[price]]*$L$2, 1))</f>
        <v>1530000</v>
      </c>
    </row>
    <row r="3449" spans="1:9" x14ac:dyDescent="0.25">
      <c r="A3449" s="2">
        <v>40483</v>
      </c>
      <c r="B3449" s="1">
        <f t="shared" si="106"/>
        <v>2010</v>
      </c>
      <c r="C3449" s="1">
        <f t="shared" si="107"/>
        <v>4</v>
      </c>
      <c r="D3449">
        <v>2904</v>
      </c>
      <c r="E3449" t="s">
        <v>36</v>
      </c>
      <c r="F3449" s="4">
        <v>445000</v>
      </c>
      <c r="G3449" t="s">
        <v>5</v>
      </c>
      <c r="H3449">
        <v>3</v>
      </c>
      <c r="I3449" s="4">
        <f>IF(E3449="Rhode Island", Table1[[#This Row],[price]]*$L$3, IF(E3449="Massachusetts", Table1[[#This Row],[price]]*$L$2, 1))</f>
        <v>445000</v>
      </c>
    </row>
    <row r="3450" spans="1:9" x14ac:dyDescent="0.25">
      <c r="A3450" s="2">
        <v>40483</v>
      </c>
      <c r="B3450" s="1">
        <f t="shared" si="106"/>
        <v>2010</v>
      </c>
      <c r="C3450" s="1">
        <f t="shared" si="107"/>
        <v>4</v>
      </c>
      <c r="D3450">
        <v>2912</v>
      </c>
      <c r="E3450" t="s">
        <v>36</v>
      </c>
      <c r="F3450" s="4">
        <v>447000</v>
      </c>
      <c r="G3450" t="s">
        <v>5</v>
      </c>
      <c r="H3450">
        <v>3</v>
      </c>
      <c r="I3450" s="4">
        <f>IF(E3450="Rhode Island", Table1[[#This Row],[price]]*$L$3, IF(E3450="Massachusetts", Table1[[#This Row],[price]]*$L$2, 1))</f>
        <v>447000</v>
      </c>
    </row>
    <row r="3451" spans="1:9" x14ac:dyDescent="0.25">
      <c r="A3451" s="2">
        <v>40483</v>
      </c>
      <c r="B3451" s="1">
        <f t="shared" si="106"/>
        <v>2010</v>
      </c>
      <c r="C3451" s="1">
        <f t="shared" si="107"/>
        <v>4</v>
      </c>
      <c r="D3451">
        <v>2617</v>
      </c>
      <c r="E3451" t="s">
        <v>37</v>
      </c>
      <c r="F3451" s="4">
        <v>470000</v>
      </c>
      <c r="G3451" t="s">
        <v>5</v>
      </c>
      <c r="H3451">
        <v>3</v>
      </c>
      <c r="I3451" s="4">
        <f>IF(E3451="Rhode Island", Table1[[#This Row],[price]]*$L$3, IF(E3451="Massachusetts", Table1[[#This Row],[price]]*$L$2, 1))</f>
        <v>470000</v>
      </c>
    </row>
    <row r="3452" spans="1:9" x14ac:dyDescent="0.25">
      <c r="A3452" s="2">
        <v>40483</v>
      </c>
      <c r="B3452" s="1">
        <f t="shared" si="106"/>
        <v>2010</v>
      </c>
      <c r="C3452" s="1">
        <f t="shared" si="107"/>
        <v>4</v>
      </c>
      <c r="D3452">
        <v>2906</v>
      </c>
      <c r="E3452" t="s">
        <v>36</v>
      </c>
      <c r="F3452" s="4">
        <v>640000</v>
      </c>
      <c r="G3452" t="s">
        <v>5</v>
      </c>
      <c r="H3452">
        <v>3</v>
      </c>
      <c r="I3452" s="4">
        <f>IF(E3452="Rhode Island", Table1[[#This Row],[price]]*$L$3, IF(E3452="Massachusetts", Table1[[#This Row],[price]]*$L$2, 1))</f>
        <v>640000</v>
      </c>
    </row>
    <row r="3453" spans="1:9" x14ac:dyDescent="0.25">
      <c r="A3453" s="2">
        <v>40483</v>
      </c>
      <c r="B3453" s="1">
        <f t="shared" si="106"/>
        <v>2010</v>
      </c>
      <c r="C3453" s="1">
        <f t="shared" si="107"/>
        <v>4</v>
      </c>
      <c r="D3453">
        <v>2906</v>
      </c>
      <c r="E3453" t="s">
        <v>36</v>
      </c>
      <c r="F3453" s="4">
        <v>645000</v>
      </c>
      <c r="G3453" t="s">
        <v>5</v>
      </c>
      <c r="H3453">
        <v>4</v>
      </c>
      <c r="I3453" s="4">
        <f>IF(E3453="Rhode Island", Table1[[#This Row],[price]]*$L$3, IF(E3453="Massachusetts", Table1[[#This Row],[price]]*$L$2, 1))</f>
        <v>645000</v>
      </c>
    </row>
    <row r="3454" spans="1:9" x14ac:dyDescent="0.25">
      <c r="A3454" s="2">
        <v>40484</v>
      </c>
      <c r="B3454" s="1">
        <f t="shared" si="106"/>
        <v>2010</v>
      </c>
      <c r="C3454" s="1">
        <f t="shared" si="107"/>
        <v>4</v>
      </c>
      <c r="D3454">
        <v>2906</v>
      </c>
      <c r="E3454" t="s">
        <v>36</v>
      </c>
      <c r="F3454" s="4">
        <v>414000</v>
      </c>
      <c r="G3454" t="s">
        <v>5</v>
      </c>
      <c r="H3454">
        <v>3</v>
      </c>
      <c r="I3454" s="4">
        <f>IF(E3454="Rhode Island", Table1[[#This Row],[price]]*$L$3, IF(E3454="Massachusetts", Table1[[#This Row],[price]]*$L$2, 1))</f>
        <v>414000</v>
      </c>
    </row>
    <row r="3455" spans="1:9" x14ac:dyDescent="0.25">
      <c r="A3455" s="2">
        <v>40484</v>
      </c>
      <c r="B3455" s="1">
        <f t="shared" si="106"/>
        <v>2010</v>
      </c>
      <c r="C3455" s="1">
        <f t="shared" si="107"/>
        <v>4</v>
      </c>
      <c r="D3455">
        <v>2903</v>
      </c>
      <c r="E3455" t="s">
        <v>36</v>
      </c>
      <c r="F3455" s="4">
        <v>432500</v>
      </c>
      <c r="G3455" t="s">
        <v>5</v>
      </c>
      <c r="H3455">
        <v>3</v>
      </c>
      <c r="I3455" s="4">
        <f>IF(E3455="Rhode Island", Table1[[#This Row],[price]]*$L$3, IF(E3455="Massachusetts", Table1[[#This Row],[price]]*$L$2, 1))</f>
        <v>432500</v>
      </c>
    </row>
    <row r="3456" spans="1:9" x14ac:dyDescent="0.25">
      <c r="A3456" s="2">
        <v>40484</v>
      </c>
      <c r="B3456" s="1">
        <f t="shared" si="106"/>
        <v>2010</v>
      </c>
      <c r="C3456" s="1">
        <f t="shared" si="107"/>
        <v>4</v>
      </c>
      <c r="D3456">
        <v>2902</v>
      </c>
      <c r="E3456" t="s">
        <v>36</v>
      </c>
      <c r="F3456" s="4">
        <v>470000</v>
      </c>
      <c r="G3456" t="s">
        <v>5</v>
      </c>
      <c r="H3456">
        <v>3</v>
      </c>
      <c r="I3456" s="4">
        <f>IF(E3456="Rhode Island", Table1[[#This Row],[price]]*$L$3, IF(E3456="Massachusetts", Table1[[#This Row],[price]]*$L$2, 1))</f>
        <v>470000</v>
      </c>
    </row>
    <row r="3457" spans="1:9" x14ac:dyDescent="0.25">
      <c r="A3457" s="2">
        <v>40484</v>
      </c>
      <c r="B3457" s="1">
        <f t="shared" si="106"/>
        <v>2010</v>
      </c>
      <c r="C3457" s="1">
        <f t="shared" si="107"/>
        <v>4</v>
      </c>
      <c r="D3457">
        <v>2913</v>
      </c>
      <c r="E3457" t="s">
        <v>36</v>
      </c>
      <c r="F3457" s="4">
        <v>516500</v>
      </c>
      <c r="G3457" t="s">
        <v>5</v>
      </c>
      <c r="H3457">
        <v>4</v>
      </c>
      <c r="I3457" s="4">
        <f>IF(E3457="Rhode Island", Table1[[#This Row],[price]]*$L$3, IF(E3457="Massachusetts", Table1[[#This Row],[price]]*$L$2, 1))</f>
        <v>516500</v>
      </c>
    </row>
    <row r="3458" spans="1:9" x14ac:dyDescent="0.25">
      <c r="A3458" s="2">
        <v>40484</v>
      </c>
      <c r="B3458" s="1">
        <f t="shared" ref="B3458:B3521" si="108">YEAR(A3458)</f>
        <v>2010</v>
      </c>
      <c r="C3458" s="1">
        <f t="shared" ref="C3458:C3521" si="109">ROUNDUP(MONTH(A3458)/3,0)</f>
        <v>4</v>
      </c>
      <c r="D3458">
        <v>2904</v>
      </c>
      <c r="E3458" t="s">
        <v>36</v>
      </c>
      <c r="F3458" s="4">
        <v>580000</v>
      </c>
      <c r="G3458" t="s">
        <v>5</v>
      </c>
      <c r="H3458">
        <v>4</v>
      </c>
      <c r="I3458" s="4">
        <f>IF(E3458="Rhode Island", Table1[[#This Row],[price]]*$L$3, IF(E3458="Massachusetts", Table1[[#This Row],[price]]*$L$2, 1))</f>
        <v>580000</v>
      </c>
    </row>
    <row r="3459" spans="1:9" x14ac:dyDescent="0.25">
      <c r="A3459" s="2">
        <v>40484</v>
      </c>
      <c r="B3459" s="1">
        <f t="shared" si="108"/>
        <v>2010</v>
      </c>
      <c r="C3459" s="1">
        <f t="shared" si="109"/>
        <v>4</v>
      </c>
      <c r="D3459">
        <v>2913</v>
      </c>
      <c r="E3459" t="s">
        <v>36</v>
      </c>
      <c r="F3459" s="4">
        <v>729000</v>
      </c>
      <c r="G3459" t="s">
        <v>5</v>
      </c>
      <c r="H3459">
        <v>4</v>
      </c>
      <c r="I3459" s="4">
        <f>IF(E3459="Rhode Island", Table1[[#This Row],[price]]*$L$3, IF(E3459="Massachusetts", Table1[[#This Row],[price]]*$L$2, 1))</f>
        <v>729000</v>
      </c>
    </row>
    <row r="3460" spans="1:9" x14ac:dyDescent="0.25">
      <c r="A3460" s="2">
        <v>40484</v>
      </c>
      <c r="B3460" s="1">
        <f t="shared" si="108"/>
        <v>2010</v>
      </c>
      <c r="C3460" s="1">
        <f t="shared" si="109"/>
        <v>4</v>
      </c>
      <c r="D3460">
        <v>2617</v>
      </c>
      <c r="E3460" t="s">
        <v>37</v>
      </c>
      <c r="F3460" s="4">
        <v>369000</v>
      </c>
      <c r="G3460" t="s">
        <v>6</v>
      </c>
      <c r="H3460">
        <v>2</v>
      </c>
      <c r="I3460" s="4">
        <f>IF(E3460="Rhode Island", Table1[[#This Row],[price]]*$L$3, IF(E3460="Massachusetts", Table1[[#This Row],[price]]*$L$2, 1))</f>
        <v>369000</v>
      </c>
    </row>
    <row r="3461" spans="1:9" x14ac:dyDescent="0.25">
      <c r="A3461" s="2">
        <v>40485</v>
      </c>
      <c r="B3461" s="1">
        <f t="shared" si="108"/>
        <v>2010</v>
      </c>
      <c r="C3461" s="1">
        <f t="shared" si="109"/>
        <v>4</v>
      </c>
      <c r="D3461">
        <v>2906</v>
      </c>
      <c r="E3461" t="s">
        <v>36</v>
      </c>
      <c r="F3461" s="4">
        <v>429000</v>
      </c>
      <c r="G3461" t="s">
        <v>5</v>
      </c>
      <c r="H3461">
        <v>3</v>
      </c>
      <c r="I3461" s="4">
        <f>IF(E3461="Rhode Island", Table1[[#This Row],[price]]*$L$3, IF(E3461="Massachusetts", Table1[[#This Row],[price]]*$L$2, 1))</f>
        <v>429000</v>
      </c>
    </row>
    <row r="3462" spans="1:9" x14ac:dyDescent="0.25">
      <c r="A3462" s="2">
        <v>40485</v>
      </c>
      <c r="B3462" s="1">
        <f t="shared" si="108"/>
        <v>2010</v>
      </c>
      <c r="C3462" s="1">
        <f t="shared" si="109"/>
        <v>4</v>
      </c>
      <c r="D3462">
        <v>2607</v>
      </c>
      <c r="E3462" t="s">
        <v>37</v>
      </c>
      <c r="F3462" s="4">
        <v>480000</v>
      </c>
      <c r="G3462" t="s">
        <v>5</v>
      </c>
      <c r="H3462">
        <v>3</v>
      </c>
      <c r="I3462" s="4">
        <f>IF(E3462="Rhode Island", Table1[[#This Row],[price]]*$L$3, IF(E3462="Massachusetts", Table1[[#This Row],[price]]*$L$2, 1))</f>
        <v>480000</v>
      </c>
    </row>
    <row r="3463" spans="1:9" x14ac:dyDescent="0.25">
      <c r="A3463" s="2">
        <v>40485</v>
      </c>
      <c r="B3463" s="1">
        <f t="shared" si="108"/>
        <v>2010</v>
      </c>
      <c r="C3463" s="1">
        <f t="shared" si="109"/>
        <v>4</v>
      </c>
      <c r="D3463">
        <v>2906</v>
      </c>
      <c r="E3463" t="s">
        <v>36</v>
      </c>
      <c r="F3463" s="4">
        <v>515000</v>
      </c>
      <c r="G3463" t="s">
        <v>5</v>
      </c>
      <c r="H3463">
        <v>4</v>
      </c>
      <c r="I3463" s="4">
        <f>IF(E3463="Rhode Island", Table1[[#This Row],[price]]*$L$3, IF(E3463="Massachusetts", Table1[[#This Row],[price]]*$L$2, 1))</f>
        <v>515000</v>
      </c>
    </row>
    <row r="3464" spans="1:9" x14ac:dyDescent="0.25">
      <c r="A3464" s="2">
        <v>40485</v>
      </c>
      <c r="B3464" s="1">
        <f t="shared" si="108"/>
        <v>2010</v>
      </c>
      <c r="C3464" s="1">
        <f t="shared" si="109"/>
        <v>4</v>
      </c>
      <c r="D3464">
        <v>2602</v>
      </c>
      <c r="E3464" t="s">
        <v>37</v>
      </c>
      <c r="F3464" s="4">
        <v>670000</v>
      </c>
      <c r="G3464" t="s">
        <v>5</v>
      </c>
      <c r="H3464">
        <v>3</v>
      </c>
      <c r="I3464" s="4">
        <f>IF(E3464="Rhode Island", Table1[[#This Row],[price]]*$L$3, IF(E3464="Massachusetts", Table1[[#This Row],[price]]*$L$2, 1))</f>
        <v>670000</v>
      </c>
    </row>
    <row r="3465" spans="1:9" x14ac:dyDescent="0.25">
      <c r="A3465" s="2">
        <v>40485</v>
      </c>
      <c r="B3465" s="1">
        <f t="shared" si="108"/>
        <v>2010</v>
      </c>
      <c r="C3465" s="1">
        <f t="shared" si="109"/>
        <v>4</v>
      </c>
      <c r="D3465">
        <v>2604</v>
      </c>
      <c r="E3465" t="s">
        <v>37</v>
      </c>
      <c r="F3465" s="4">
        <v>980000</v>
      </c>
      <c r="G3465" t="s">
        <v>5</v>
      </c>
      <c r="H3465">
        <v>4</v>
      </c>
      <c r="I3465" s="4">
        <f>IF(E3465="Rhode Island", Table1[[#This Row],[price]]*$L$3, IF(E3465="Massachusetts", Table1[[#This Row],[price]]*$L$2, 1))</f>
        <v>980000</v>
      </c>
    </row>
    <row r="3466" spans="1:9" x14ac:dyDescent="0.25">
      <c r="A3466" s="2">
        <v>40486</v>
      </c>
      <c r="B3466" s="1">
        <f t="shared" si="108"/>
        <v>2010</v>
      </c>
      <c r="C3466" s="1">
        <f t="shared" si="109"/>
        <v>4</v>
      </c>
      <c r="D3466">
        <v>2913</v>
      </c>
      <c r="E3466" t="s">
        <v>36</v>
      </c>
      <c r="F3466" s="4">
        <v>477500</v>
      </c>
      <c r="G3466" t="s">
        <v>5</v>
      </c>
      <c r="H3466">
        <v>4</v>
      </c>
      <c r="I3466" s="4">
        <f>IF(E3466="Rhode Island", Table1[[#This Row],[price]]*$L$3, IF(E3466="Massachusetts", Table1[[#This Row],[price]]*$L$2, 1))</f>
        <v>477500</v>
      </c>
    </row>
    <row r="3467" spans="1:9" x14ac:dyDescent="0.25">
      <c r="A3467" s="2">
        <v>40486</v>
      </c>
      <c r="B3467" s="1">
        <f t="shared" si="108"/>
        <v>2010</v>
      </c>
      <c r="C3467" s="1">
        <f t="shared" si="109"/>
        <v>4</v>
      </c>
      <c r="D3467">
        <v>2617</v>
      </c>
      <c r="E3467" t="s">
        <v>37</v>
      </c>
      <c r="F3467" s="4">
        <v>625000</v>
      </c>
      <c r="G3467" t="s">
        <v>5</v>
      </c>
      <c r="H3467">
        <v>4</v>
      </c>
      <c r="I3467" s="4">
        <f>IF(E3467="Rhode Island", Table1[[#This Row],[price]]*$L$3, IF(E3467="Massachusetts", Table1[[#This Row],[price]]*$L$2, 1))</f>
        <v>625000</v>
      </c>
    </row>
    <row r="3468" spans="1:9" x14ac:dyDescent="0.25">
      <c r="A3468" s="2">
        <v>40486</v>
      </c>
      <c r="B3468" s="1">
        <f t="shared" si="108"/>
        <v>2010</v>
      </c>
      <c r="C3468" s="1">
        <f t="shared" si="109"/>
        <v>4</v>
      </c>
      <c r="D3468">
        <v>2611</v>
      </c>
      <c r="E3468" t="s">
        <v>37</v>
      </c>
      <c r="F3468" s="4">
        <v>625000</v>
      </c>
      <c r="G3468" t="s">
        <v>5</v>
      </c>
      <c r="H3468">
        <v>4</v>
      </c>
      <c r="I3468" s="4">
        <f>IF(E3468="Rhode Island", Table1[[#This Row],[price]]*$L$3, IF(E3468="Massachusetts", Table1[[#This Row],[price]]*$L$2, 1))</f>
        <v>625000</v>
      </c>
    </row>
    <row r="3469" spans="1:9" x14ac:dyDescent="0.25">
      <c r="A3469" s="2">
        <v>40486</v>
      </c>
      <c r="B3469" s="1">
        <f t="shared" si="108"/>
        <v>2010</v>
      </c>
      <c r="C3469" s="1">
        <f t="shared" si="109"/>
        <v>4</v>
      </c>
      <c r="D3469">
        <v>2603</v>
      </c>
      <c r="E3469" t="s">
        <v>37</v>
      </c>
      <c r="F3469" s="4">
        <v>1175000</v>
      </c>
      <c r="G3469" t="s">
        <v>5</v>
      </c>
      <c r="H3469">
        <v>3</v>
      </c>
      <c r="I3469" s="4">
        <f>IF(E3469="Rhode Island", Table1[[#This Row],[price]]*$L$3, IF(E3469="Massachusetts", Table1[[#This Row],[price]]*$L$2, 1))</f>
        <v>1175000</v>
      </c>
    </row>
    <row r="3470" spans="1:9" x14ac:dyDescent="0.25">
      <c r="A3470" s="2">
        <v>40486</v>
      </c>
      <c r="B3470" s="1">
        <f t="shared" si="108"/>
        <v>2010</v>
      </c>
      <c r="C3470" s="1">
        <f t="shared" si="109"/>
        <v>4</v>
      </c>
      <c r="D3470">
        <v>2617</v>
      </c>
      <c r="E3470" t="s">
        <v>37</v>
      </c>
      <c r="F3470" s="4">
        <v>443000</v>
      </c>
      <c r="G3470" t="s">
        <v>6</v>
      </c>
      <c r="H3470">
        <v>2</v>
      </c>
      <c r="I3470" s="4">
        <f>IF(E3470="Rhode Island", Table1[[#This Row],[price]]*$L$3, IF(E3470="Massachusetts", Table1[[#This Row],[price]]*$L$2, 1))</f>
        <v>443000</v>
      </c>
    </row>
    <row r="3471" spans="1:9" x14ac:dyDescent="0.25">
      <c r="A3471" s="2">
        <v>40487</v>
      </c>
      <c r="B3471" s="1">
        <f t="shared" si="108"/>
        <v>2010</v>
      </c>
      <c r="C3471" s="1">
        <f t="shared" si="109"/>
        <v>4</v>
      </c>
      <c r="D3471">
        <v>2615</v>
      </c>
      <c r="E3471" t="s">
        <v>37</v>
      </c>
      <c r="F3471" s="4">
        <v>325000</v>
      </c>
      <c r="G3471" t="s">
        <v>5</v>
      </c>
      <c r="H3471">
        <v>3</v>
      </c>
      <c r="I3471" s="4">
        <f>IF(E3471="Rhode Island", Table1[[#This Row],[price]]*$L$3, IF(E3471="Massachusetts", Table1[[#This Row],[price]]*$L$2, 1))</f>
        <v>325000</v>
      </c>
    </row>
    <row r="3472" spans="1:9" x14ac:dyDescent="0.25">
      <c r="A3472" s="2">
        <v>40487</v>
      </c>
      <c r="B3472" s="1">
        <f t="shared" si="108"/>
        <v>2010</v>
      </c>
      <c r="C3472" s="1">
        <f t="shared" si="109"/>
        <v>4</v>
      </c>
      <c r="D3472">
        <v>2913</v>
      </c>
      <c r="E3472" t="s">
        <v>36</v>
      </c>
      <c r="F3472" s="4">
        <v>465000</v>
      </c>
      <c r="G3472" t="s">
        <v>5</v>
      </c>
      <c r="H3472">
        <v>3</v>
      </c>
      <c r="I3472" s="4">
        <f>IF(E3472="Rhode Island", Table1[[#This Row],[price]]*$L$3, IF(E3472="Massachusetts", Table1[[#This Row],[price]]*$L$2, 1))</f>
        <v>465000</v>
      </c>
    </row>
    <row r="3473" spans="1:9" x14ac:dyDescent="0.25">
      <c r="A3473" s="2">
        <v>40487</v>
      </c>
      <c r="B3473" s="1">
        <f t="shared" si="108"/>
        <v>2010</v>
      </c>
      <c r="C3473" s="1">
        <f t="shared" si="109"/>
        <v>4</v>
      </c>
      <c r="D3473">
        <v>2913</v>
      </c>
      <c r="E3473" t="s">
        <v>36</v>
      </c>
      <c r="F3473" s="4">
        <v>500000</v>
      </c>
      <c r="G3473" t="s">
        <v>5</v>
      </c>
      <c r="H3473">
        <v>4</v>
      </c>
      <c r="I3473" s="4">
        <f>IF(E3473="Rhode Island", Table1[[#This Row],[price]]*$L$3, IF(E3473="Massachusetts", Table1[[#This Row],[price]]*$L$2, 1))</f>
        <v>500000</v>
      </c>
    </row>
    <row r="3474" spans="1:9" x14ac:dyDescent="0.25">
      <c r="A3474" s="2">
        <v>40487</v>
      </c>
      <c r="B3474" s="1">
        <f t="shared" si="108"/>
        <v>2010</v>
      </c>
      <c r="C3474" s="1">
        <f t="shared" si="109"/>
        <v>4</v>
      </c>
      <c r="D3474">
        <v>2617</v>
      </c>
      <c r="E3474" t="s">
        <v>37</v>
      </c>
      <c r="F3474" s="4">
        <v>530000</v>
      </c>
      <c r="G3474" t="s">
        <v>5</v>
      </c>
      <c r="H3474">
        <v>4</v>
      </c>
      <c r="I3474" s="4">
        <f>IF(E3474="Rhode Island", Table1[[#This Row],[price]]*$L$3, IF(E3474="Massachusetts", Table1[[#This Row],[price]]*$L$2, 1))</f>
        <v>530000</v>
      </c>
    </row>
    <row r="3475" spans="1:9" x14ac:dyDescent="0.25">
      <c r="A3475" s="2">
        <v>40487</v>
      </c>
      <c r="B3475" s="1">
        <f t="shared" si="108"/>
        <v>2010</v>
      </c>
      <c r="C3475" s="1">
        <f t="shared" si="109"/>
        <v>4</v>
      </c>
      <c r="D3475">
        <v>2604</v>
      </c>
      <c r="E3475" t="s">
        <v>37</v>
      </c>
      <c r="F3475" s="4">
        <v>545000</v>
      </c>
      <c r="G3475" t="s">
        <v>5</v>
      </c>
      <c r="H3475">
        <v>3</v>
      </c>
      <c r="I3475" s="4">
        <f>IF(E3475="Rhode Island", Table1[[#This Row],[price]]*$L$3, IF(E3475="Massachusetts", Table1[[#This Row],[price]]*$L$2, 1))</f>
        <v>545000</v>
      </c>
    </row>
    <row r="3476" spans="1:9" x14ac:dyDescent="0.25">
      <c r="A3476" s="2">
        <v>40487</v>
      </c>
      <c r="B3476" s="1">
        <f t="shared" si="108"/>
        <v>2010</v>
      </c>
      <c r="C3476" s="1">
        <f t="shared" si="109"/>
        <v>4</v>
      </c>
      <c r="D3476">
        <v>2905</v>
      </c>
      <c r="E3476" t="s">
        <v>36</v>
      </c>
      <c r="F3476" s="4">
        <v>725000</v>
      </c>
      <c r="G3476" t="s">
        <v>5</v>
      </c>
      <c r="H3476">
        <v>4</v>
      </c>
      <c r="I3476" s="4">
        <f>IF(E3476="Rhode Island", Table1[[#This Row],[price]]*$L$3, IF(E3476="Massachusetts", Table1[[#This Row],[price]]*$L$2, 1))</f>
        <v>725000</v>
      </c>
    </row>
    <row r="3477" spans="1:9" x14ac:dyDescent="0.25">
      <c r="A3477" s="2">
        <v>40487</v>
      </c>
      <c r="B3477" s="1">
        <f t="shared" si="108"/>
        <v>2010</v>
      </c>
      <c r="C3477" s="1">
        <f t="shared" si="109"/>
        <v>4</v>
      </c>
      <c r="D3477">
        <v>2602</v>
      </c>
      <c r="E3477" t="s">
        <v>37</v>
      </c>
      <c r="F3477" s="4">
        <v>815000</v>
      </c>
      <c r="G3477" t="s">
        <v>5</v>
      </c>
      <c r="H3477">
        <v>3</v>
      </c>
      <c r="I3477" s="4">
        <f>IF(E3477="Rhode Island", Table1[[#This Row],[price]]*$L$3, IF(E3477="Massachusetts", Table1[[#This Row],[price]]*$L$2, 1))</f>
        <v>815000</v>
      </c>
    </row>
    <row r="3478" spans="1:9" x14ac:dyDescent="0.25">
      <c r="A3478" s="2">
        <v>40488</v>
      </c>
      <c r="B3478" s="1">
        <f t="shared" si="108"/>
        <v>2010</v>
      </c>
      <c r="C3478" s="1">
        <f t="shared" si="109"/>
        <v>4</v>
      </c>
      <c r="D3478">
        <v>2913</v>
      </c>
      <c r="E3478" t="s">
        <v>36</v>
      </c>
      <c r="F3478" s="4">
        <v>433000</v>
      </c>
      <c r="G3478" t="s">
        <v>5</v>
      </c>
      <c r="H3478">
        <v>3</v>
      </c>
      <c r="I3478" s="4">
        <f>IF(E3478="Rhode Island", Table1[[#This Row],[price]]*$L$3, IF(E3478="Massachusetts", Table1[[#This Row],[price]]*$L$2, 1))</f>
        <v>433000</v>
      </c>
    </row>
    <row r="3479" spans="1:9" x14ac:dyDescent="0.25">
      <c r="A3479" s="2">
        <v>40488</v>
      </c>
      <c r="B3479" s="1">
        <f t="shared" si="108"/>
        <v>2010</v>
      </c>
      <c r="C3479" s="1">
        <f t="shared" si="109"/>
        <v>4</v>
      </c>
      <c r="D3479">
        <v>2904</v>
      </c>
      <c r="E3479" t="s">
        <v>36</v>
      </c>
      <c r="F3479" s="4">
        <v>456000</v>
      </c>
      <c r="G3479" t="s">
        <v>5</v>
      </c>
      <c r="H3479">
        <v>3</v>
      </c>
      <c r="I3479" s="4">
        <f>IF(E3479="Rhode Island", Table1[[#This Row],[price]]*$L$3, IF(E3479="Massachusetts", Table1[[#This Row],[price]]*$L$2, 1))</f>
        <v>456000</v>
      </c>
    </row>
    <row r="3480" spans="1:9" x14ac:dyDescent="0.25">
      <c r="A3480" s="2">
        <v>40488</v>
      </c>
      <c r="B3480" s="1">
        <f t="shared" si="108"/>
        <v>2010</v>
      </c>
      <c r="C3480" s="1">
        <f t="shared" si="109"/>
        <v>4</v>
      </c>
      <c r="D3480">
        <v>2913</v>
      </c>
      <c r="E3480" t="s">
        <v>36</v>
      </c>
      <c r="F3480" s="4">
        <v>472000</v>
      </c>
      <c r="G3480" t="s">
        <v>5</v>
      </c>
      <c r="H3480">
        <v>3</v>
      </c>
      <c r="I3480" s="4">
        <f>IF(E3480="Rhode Island", Table1[[#This Row],[price]]*$L$3, IF(E3480="Massachusetts", Table1[[#This Row],[price]]*$L$2, 1))</f>
        <v>472000</v>
      </c>
    </row>
    <row r="3481" spans="1:9" x14ac:dyDescent="0.25">
      <c r="A3481" s="2">
        <v>40488</v>
      </c>
      <c r="B3481" s="1">
        <f t="shared" si="108"/>
        <v>2010</v>
      </c>
      <c r="C3481" s="1">
        <f t="shared" si="109"/>
        <v>4</v>
      </c>
      <c r="D3481">
        <v>2611</v>
      </c>
      <c r="E3481" t="s">
        <v>37</v>
      </c>
      <c r="F3481" s="4">
        <v>510000</v>
      </c>
      <c r="G3481" t="s">
        <v>5</v>
      </c>
      <c r="H3481">
        <v>3</v>
      </c>
      <c r="I3481" s="4">
        <f>IF(E3481="Rhode Island", Table1[[#This Row],[price]]*$L$3, IF(E3481="Massachusetts", Table1[[#This Row],[price]]*$L$2, 1))</f>
        <v>510000</v>
      </c>
    </row>
    <row r="3482" spans="1:9" x14ac:dyDescent="0.25">
      <c r="A3482" s="2">
        <v>40488</v>
      </c>
      <c r="B3482" s="1">
        <f t="shared" si="108"/>
        <v>2010</v>
      </c>
      <c r="C3482" s="1">
        <f t="shared" si="109"/>
        <v>4</v>
      </c>
      <c r="D3482">
        <v>2905</v>
      </c>
      <c r="E3482" t="s">
        <v>36</v>
      </c>
      <c r="F3482" s="4">
        <v>535000</v>
      </c>
      <c r="G3482" t="s">
        <v>5</v>
      </c>
      <c r="H3482">
        <v>4</v>
      </c>
      <c r="I3482" s="4">
        <f>IF(E3482="Rhode Island", Table1[[#This Row],[price]]*$L$3, IF(E3482="Massachusetts", Table1[[#This Row],[price]]*$L$2, 1))</f>
        <v>535000</v>
      </c>
    </row>
    <row r="3483" spans="1:9" x14ac:dyDescent="0.25">
      <c r="A3483" s="2">
        <v>40488</v>
      </c>
      <c r="B3483" s="1">
        <f t="shared" si="108"/>
        <v>2010</v>
      </c>
      <c r="C3483" s="1">
        <f t="shared" si="109"/>
        <v>4</v>
      </c>
      <c r="D3483">
        <v>2617</v>
      </c>
      <c r="E3483" t="s">
        <v>37</v>
      </c>
      <c r="F3483" s="4">
        <v>535000</v>
      </c>
      <c r="G3483" t="s">
        <v>5</v>
      </c>
      <c r="H3483">
        <v>4</v>
      </c>
      <c r="I3483" s="4">
        <f>IF(E3483="Rhode Island", Table1[[#This Row],[price]]*$L$3, IF(E3483="Massachusetts", Table1[[#This Row],[price]]*$L$2, 1))</f>
        <v>535000</v>
      </c>
    </row>
    <row r="3484" spans="1:9" x14ac:dyDescent="0.25">
      <c r="A3484" s="2">
        <v>40488</v>
      </c>
      <c r="B3484" s="1">
        <f t="shared" si="108"/>
        <v>2010</v>
      </c>
      <c r="C3484" s="1">
        <f t="shared" si="109"/>
        <v>4</v>
      </c>
      <c r="D3484">
        <v>2602</v>
      </c>
      <c r="E3484" t="s">
        <v>37</v>
      </c>
      <c r="F3484" s="4">
        <v>605000</v>
      </c>
      <c r="G3484" t="s">
        <v>5</v>
      </c>
      <c r="H3484">
        <v>3</v>
      </c>
      <c r="I3484" s="4">
        <f>IF(E3484="Rhode Island", Table1[[#This Row],[price]]*$L$3, IF(E3484="Massachusetts", Table1[[#This Row],[price]]*$L$2, 1))</f>
        <v>605000</v>
      </c>
    </row>
    <row r="3485" spans="1:9" x14ac:dyDescent="0.25">
      <c r="A3485" s="2">
        <v>40490</v>
      </c>
      <c r="B3485" s="1">
        <f t="shared" si="108"/>
        <v>2010</v>
      </c>
      <c r="C3485" s="1">
        <f t="shared" si="109"/>
        <v>4</v>
      </c>
      <c r="D3485">
        <v>2906</v>
      </c>
      <c r="E3485" t="s">
        <v>36</v>
      </c>
      <c r="F3485" s="4">
        <v>375000</v>
      </c>
      <c r="G3485" t="s">
        <v>5</v>
      </c>
      <c r="H3485">
        <v>3</v>
      </c>
      <c r="I3485" s="4">
        <f>IF(E3485="Rhode Island", Table1[[#This Row],[price]]*$L$3, IF(E3485="Massachusetts", Table1[[#This Row],[price]]*$L$2, 1))</f>
        <v>375000</v>
      </c>
    </row>
    <row r="3486" spans="1:9" x14ac:dyDescent="0.25">
      <c r="A3486" s="2">
        <v>40490</v>
      </c>
      <c r="B3486" s="1">
        <f t="shared" si="108"/>
        <v>2010</v>
      </c>
      <c r="C3486" s="1">
        <f t="shared" si="109"/>
        <v>4</v>
      </c>
      <c r="D3486">
        <v>2905</v>
      </c>
      <c r="E3486" t="s">
        <v>36</v>
      </c>
      <c r="F3486" s="4">
        <v>398000</v>
      </c>
      <c r="G3486" t="s">
        <v>5</v>
      </c>
      <c r="H3486">
        <v>3</v>
      </c>
      <c r="I3486" s="4">
        <f>IF(E3486="Rhode Island", Table1[[#This Row],[price]]*$L$3, IF(E3486="Massachusetts", Table1[[#This Row],[price]]*$L$2, 1))</f>
        <v>398000</v>
      </c>
    </row>
    <row r="3487" spans="1:9" x14ac:dyDescent="0.25">
      <c r="A3487" s="2">
        <v>40490</v>
      </c>
      <c r="B3487" s="1">
        <f t="shared" si="108"/>
        <v>2010</v>
      </c>
      <c r="C3487" s="1">
        <f t="shared" si="109"/>
        <v>4</v>
      </c>
      <c r="D3487">
        <v>2905</v>
      </c>
      <c r="E3487" t="s">
        <v>36</v>
      </c>
      <c r="F3487" s="4">
        <v>415000</v>
      </c>
      <c r="G3487" t="s">
        <v>5</v>
      </c>
      <c r="H3487">
        <v>3</v>
      </c>
      <c r="I3487" s="4">
        <f>IF(E3487="Rhode Island", Table1[[#This Row],[price]]*$L$3, IF(E3487="Massachusetts", Table1[[#This Row],[price]]*$L$2, 1))</f>
        <v>415000</v>
      </c>
    </row>
    <row r="3488" spans="1:9" x14ac:dyDescent="0.25">
      <c r="A3488" s="2">
        <v>40490</v>
      </c>
      <c r="B3488" s="1">
        <f t="shared" si="108"/>
        <v>2010</v>
      </c>
      <c r="C3488" s="1">
        <f t="shared" si="109"/>
        <v>4</v>
      </c>
      <c r="D3488">
        <v>2902</v>
      </c>
      <c r="E3488" t="s">
        <v>36</v>
      </c>
      <c r="F3488" s="4">
        <v>440000</v>
      </c>
      <c r="G3488" t="s">
        <v>5</v>
      </c>
      <c r="H3488">
        <v>4</v>
      </c>
      <c r="I3488" s="4">
        <f>IF(E3488="Rhode Island", Table1[[#This Row],[price]]*$L$3, IF(E3488="Massachusetts", Table1[[#This Row],[price]]*$L$2, 1))</f>
        <v>440000</v>
      </c>
    </row>
    <row r="3489" spans="1:9" x14ac:dyDescent="0.25">
      <c r="A3489" s="2">
        <v>40490</v>
      </c>
      <c r="B3489" s="1">
        <f t="shared" si="108"/>
        <v>2010</v>
      </c>
      <c r="C3489" s="1">
        <f t="shared" si="109"/>
        <v>4</v>
      </c>
      <c r="D3489">
        <v>2906</v>
      </c>
      <c r="E3489" t="s">
        <v>36</v>
      </c>
      <c r="F3489" s="4">
        <v>449950</v>
      </c>
      <c r="G3489" t="s">
        <v>5</v>
      </c>
      <c r="H3489">
        <v>4</v>
      </c>
      <c r="I3489" s="4">
        <f>IF(E3489="Rhode Island", Table1[[#This Row],[price]]*$L$3, IF(E3489="Massachusetts", Table1[[#This Row],[price]]*$L$2, 1))</f>
        <v>449950</v>
      </c>
    </row>
    <row r="3490" spans="1:9" x14ac:dyDescent="0.25">
      <c r="A3490" s="2">
        <v>40490</v>
      </c>
      <c r="B3490" s="1">
        <f t="shared" si="108"/>
        <v>2010</v>
      </c>
      <c r="C3490" s="1">
        <f t="shared" si="109"/>
        <v>4</v>
      </c>
      <c r="D3490">
        <v>2904</v>
      </c>
      <c r="E3490" t="s">
        <v>36</v>
      </c>
      <c r="F3490" s="4">
        <v>533000</v>
      </c>
      <c r="G3490" t="s">
        <v>5</v>
      </c>
      <c r="H3490">
        <v>3</v>
      </c>
      <c r="I3490" s="4">
        <f>IF(E3490="Rhode Island", Table1[[#This Row],[price]]*$L$3, IF(E3490="Massachusetts", Table1[[#This Row],[price]]*$L$2, 1))</f>
        <v>533000</v>
      </c>
    </row>
    <row r="3491" spans="1:9" x14ac:dyDescent="0.25">
      <c r="A3491" s="2">
        <v>40490</v>
      </c>
      <c r="B3491" s="1">
        <f t="shared" si="108"/>
        <v>2010</v>
      </c>
      <c r="C3491" s="1">
        <f t="shared" si="109"/>
        <v>4</v>
      </c>
      <c r="D3491">
        <v>2903</v>
      </c>
      <c r="E3491" t="s">
        <v>36</v>
      </c>
      <c r="F3491" s="4">
        <v>627000</v>
      </c>
      <c r="G3491" t="s">
        <v>5</v>
      </c>
      <c r="H3491">
        <v>4</v>
      </c>
      <c r="I3491" s="4">
        <f>IF(E3491="Rhode Island", Table1[[#This Row],[price]]*$L$3, IF(E3491="Massachusetts", Table1[[#This Row],[price]]*$L$2, 1))</f>
        <v>627000</v>
      </c>
    </row>
    <row r="3492" spans="1:9" x14ac:dyDescent="0.25">
      <c r="A3492" s="2">
        <v>40490</v>
      </c>
      <c r="B3492" s="1">
        <f t="shared" si="108"/>
        <v>2010</v>
      </c>
      <c r="C3492" s="1">
        <f t="shared" si="109"/>
        <v>4</v>
      </c>
      <c r="D3492">
        <v>2913</v>
      </c>
      <c r="E3492" t="s">
        <v>36</v>
      </c>
      <c r="F3492" s="4">
        <v>647000</v>
      </c>
      <c r="G3492" t="s">
        <v>5</v>
      </c>
      <c r="H3492">
        <v>5</v>
      </c>
      <c r="I3492" s="4">
        <f>IF(E3492="Rhode Island", Table1[[#This Row],[price]]*$L$3, IF(E3492="Massachusetts", Table1[[#This Row],[price]]*$L$2, 1))</f>
        <v>647000</v>
      </c>
    </row>
    <row r="3493" spans="1:9" x14ac:dyDescent="0.25">
      <c r="A3493" s="2">
        <v>40490</v>
      </c>
      <c r="B3493" s="1">
        <f t="shared" si="108"/>
        <v>2010</v>
      </c>
      <c r="C3493" s="1">
        <f t="shared" si="109"/>
        <v>4</v>
      </c>
      <c r="D3493">
        <v>2906</v>
      </c>
      <c r="E3493" t="s">
        <v>36</v>
      </c>
      <c r="F3493" s="4">
        <v>712000</v>
      </c>
      <c r="G3493" t="s">
        <v>5</v>
      </c>
      <c r="H3493">
        <v>4</v>
      </c>
      <c r="I3493" s="4">
        <f>IF(E3493="Rhode Island", Table1[[#This Row],[price]]*$L$3, IF(E3493="Massachusetts", Table1[[#This Row],[price]]*$L$2, 1))</f>
        <v>712000</v>
      </c>
    </row>
    <row r="3494" spans="1:9" x14ac:dyDescent="0.25">
      <c r="A3494" s="2">
        <v>40490</v>
      </c>
      <c r="B3494" s="1">
        <f t="shared" si="108"/>
        <v>2010</v>
      </c>
      <c r="C3494" s="1">
        <f t="shared" si="109"/>
        <v>4</v>
      </c>
      <c r="D3494">
        <v>2905</v>
      </c>
      <c r="E3494" t="s">
        <v>36</v>
      </c>
      <c r="F3494" s="4">
        <v>765000</v>
      </c>
      <c r="G3494" t="s">
        <v>5</v>
      </c>
      <c r="H3494">
        <v>4</v>
      </c>
      <c r="I3494" s="4">
        <f>IF(E3494="Rhode Island", Table1[[#This Row],[price]]*$L$3, IF(E3494="Massachusetts", Table1[[#This Row],[price]]*$L$2, 1))</f>
        <v>765000</v>
      </c>
    </row>
    <row r="3495" spans="1:9" x14ac:dyDescent="0.25">
      <c r="A3495" s="2">
        <v>40490</v>
      </c>
      <c r="B3495" s="1">
        <f t="shared" si="108"/>
        <v>2010</v>
      </c>
      <c r="C3495" s="1">
        <f t="shared" si="109"/>
        <v>4</v>
      </c>
      <c r="D3495">
        <v>2612</v>
      </c>
      <c r="E3495" t="s">
        <v>37</v>
      </c>
      <c r="F3495" s="4">
        <v>920444</v>
      </c>
      <c r="G3495" t="s">
        <v>5</v>
      </c>
      <c r="H3495">
        <v>5</v>
      </c>
      <c r="I3495" s="4">
        <f>IF(E3495="Rhode Island", Table1[[#This Row],[price]]*$L$3, IF(E3495="Massachusetts", Table1[[#This Row],[price]]*$L$2, 1))</f>
        <v>920444</v>
      </c>
    </row>
    <row r="3496" spans="1:9" x14ac:dyDescent="0.25">
      <c r="A3496" s="2">
        <v>40491</v>
      </c>
      <c r="B3496" s="1">
        <f t="shared" si="108"/>
        <v>2010</v>
      </c>
      <c r="C3496" s="1">
        <f t="shared" si="109"/>
        <v>4</v>
      </c>
      <c r="D3496">
        <v>2902</v>
      </c>
      <c r="E3496" t="s">
        <v>36</v>
      </c>
      <c r="F3496" s="4">
        <v>492000</v>
      </c>
      <c r="G3496" t="s">
        <v>5</v>
      </c>
      <c r="H3496">
        <v>4</v>
      </c>
      <c r="I3496" s="4">
        <f>IF(E3496="Rhode Island", Table1[[#This Row],[price]]*$L$3, IF(E3496="Massachusetts", Table1[[#This Row],[price]]*$L$2, 1))</f>
        <v>492000</v>
      </c>
    </row>
    <row r="3497" spans="1:9" x14ac:dyDescent="0.25">
      <c r="A3497" s="2">
        <v>40491</v>
      </c>
      <c r="B3497" s="1">
        <f t="shared" si="108"/>
        <v>2010</v>
      </c>
      <c r="C3497" s="1">
        <f t="shared" si="109"/>
        <v>4</v>
      </c>
      <c r="D3497">
        <v>2617</v>
      </c>
      <c r="E3497" t="s">
        <v>37</v>
      </c>
      <c r="F3497" s="4">
        <v>517000</v>
      </c>
      <c r="G3497" t="s">
        <v>5</v>
      </c>
      <c r="H3497">
        <v>4</v>
      </c>
      <c r="I3497" s="4">
        <f>IF(E3497="Rhode Island", Table1[[#This Row],[price]]*$L$3, IF(E3497="Massachusetts", Table1[[#This Row],[price]]*$L$2, 1))</f>
        <v>517000</v>
      </c>
    </row>
    <row r="3498" spans="1:9" x14ac:dyDescent="0.25">
      <c r="A3498" s="2">
        <v>40491</v>
      </c>
      <c r="B3498" s="1">
        <f t="shared" si="108"/>
        <v>2010</v>
      </c>
      <c r="C3498" s="1">
        <f t="shared" si="109"/>
        <v>4</v>
      </c>
      <c r="D3498">
        <v>2617</v>
      </c>
      <c r="E3498" t="s">
        <v>37</v>
      </c>
      <c r="F3498" s="4">
        <v>560000</v>
      </c>
      <c r="G3498" t="s">
        <v>5</v>
      </c>
      <c r="H3498">
        <v>3</v>
      </c>
      <c r="I3498" s="4">
        <f>IF(E3498="Rhode Island", Table1[[#This Row],[price]]*$L$3, IF(E3498="Massachusetts", Table1[[#This Row],[price]]*$L$2, 1))</f>
        <v>560000</v>
      </c>
    </row>
    <row r="3499" spans="1:9" x14ac:dyDescent="0.25">
      <c r="A3499" s="2">
        <v>40491</v>
      </c>
      <c r="B3499" s="1">
        <f t="shared" si="108"/>
        <v>2010</v>
      </c>
      <c r="C3499" s="1">
        <f t="shared" si="109"/>
        <v>4</v>
      </c>
      <c r="D3499">
        <v>2600</v>
      </c>
      <c r="E3499" t="s">
        <v>37</v>
      </c>
      <c r="F3499" s="4">
        <v>980000</v>
      </c>
      <c r="G3499" t="s">
        <v>5</v>
      </c>
      <c r="H3499">
        <v>5</v>
      </c>
      <c r="I3499" s="4">
        <f>IF(E3499="Rhode Island", Table1[[#This Row],[price]]*$L$3, IF(E3499="Massachusetts", Table1[[#This Row],[price]]*$L$2, 1))</f>
        <v>980000</v>
      </c>
    </row>
    <row r="3500" spans="1:9" x14ac:dyDescent="0.25">
      <c r="A3500" s="2">
        <v>40492</v>
      </c>
      <c r="B3500" s="1">
        <f t="shared" si="108"/>
        <v>2010</v>
      </c>
      <c r="C3500" s="1">
        <f t="shared" si="109"/>
        <v>4</v>
      </c>
      <c r="D3500">
        <v>2906</v>
      </c>
      <c r="E3500" t="s">
        <v>36</v>
      </c>
      <c r="F3500" s="4">
        <v>390000</v>
      </c>
      <c r="G3500" t="s">
        <v>5</v>
      </c>
      <c r="H3500">
        <v>3</v>
      </c>
      <c r="I3500" s="4">
        <f>IF(E3500="Rhode Island", Table1[[#This Row],[price]]*$L$3, IF(E3500="Massachusetts", Table1[[#This Row],[price]]*$L$2, 1))</f>
        <v>390000</v>
      </c>
    </row>
    <row r="3501" spans="1:9" x14ac:dyDescent="0.25">
      <c r="A3501" s="2">
        <v>40492</v>
      </c>
      <c r="B3501" s="1">
        <f t="shared" si="108"/>
        <v>2010</v>
      </c>
      <c r="C3501" s="1">
        <f t="shared" si="109"/>
        <v>4</v>
      </c>
      <c r="D3501">
        <v>2607</v>
      </c>
      <c r="E3501" t="s">
        <v>37</v>
      </c>
      <c r="F3501" s="4">
        <v>415000</v>
      </c>
      <c r="G3501" t="s">
        <v>5</v>
      </c>
      <c r="H3501">
        <v>2</v>
      </c>
      <c r="I3501" s="4">
        <f>IF(E3501="Rhode Island", Table1[[#This Row],[price]]*$L$3, IF(E3501="Massachusetts", Table1[[#This Row],[price]]*$L$2, 1))</f>
        <v>415000</v>
      </c>
    </row>
    <row r="3502" spans="1:9" x14ac:dyDescent="0.25">
      <c r="A3502" s="2">
        <v>40492</v>
      </c>
      <c r="B3502" s="1">
        <f t="shared" si="108"/>
        <v>2010</v>
      </c>
      <c r="C3502" s="1">
        <f t="shared" si="109"/>
        <v>4</v>
      </c>
      <c r="D3502">
        <v>2905</v>
      </c>
      <c r="E3502" t="s">
        <v>36</v>
      </c>
      <c r="F3502" s="4">
        <v>465000</v>
      </c>
      <c r="G3502" t="s">
        <v>5</v>
      </c>
      <c r="H3502">
        <v>4</v>
      </c>
      <c r="I3502" s="4">
        <f>IF(E3502="Rhode Island", Table1[[#This Row],[price]]*$L$3, IF(E3502="Massachusetts", Table1[[#This Row],[price]]*$L$2, 1))</f>
        <v>465000</v>
      </c>
    </row>
    <row r="3503" spans="1:9" x14ac:dyDescent="0.25">
      <c r="A3503" s="2">
        <v>40492</v>
      </c>
      <c r="B3503" s="1">
        <f t="shared" si="108"/>
        <v>2010</v>
      </c>
      <c r="C3503" s="1">
        <f t="shared" si="109"/>
        <v>4</v>
      </c>
      <c r="D3503">
        <v>2905</v>
      </c>
      <c r="E3503" t="s">
        <v>36</v>
      </c>
      <c r="F3503" s="4">
        <v>480000</v>
      </c>
      <c r="G3503" t="s">
        <v>5</v>
      </c>
      <c r="H3503">
        <v>3</v>
      </c>
      <c r="I3503" s="4">
        <f>IF(E3503="Rhode Island", Table1[[#This Row],[price]]*$L$3, IF(E3503="Massachusetts", Table1[[#This Row],[price]]*$L$2, 1))</f>
        <v>480000</v>
      </c>
    </row>
    <row r="3504" spans="1:9" x14ac:dyDescent="0.25">
      <c r="A3504" s="2">
        <v>40492</v>
      </c>
      <c r="B3504" s="1">
        <f t="shared" si="108"/>
        <v>2010</v>
      </c>
      <c r="C3504" s="1">
        <f t="shared" si="109"/>
        <v>4</v>
      </c>
      <c r="D3504">
        <v>2602</v>
      </c>
      <c r="E3504" t="s">
        <v>37</v>
      </c>
      <c r="F3504" s="4">
        <v>500000</v>
      </c>
      <c r="G3504" t="s">
        <v>5</v>
      </c>
      <c r="H3504">
        <v>3</v>
      </c>
      <c r="I3504" s="4">
        <f>IF(E3504="Rhode Island", Table1[[#This Row],[price]]*$L$3, IF(E3504="Massachusetts", Table1[[#This Row],[price]]*$L$2, 1))</f>
        <v>500000</v>
      </c>
    </row>
    <row r="3505" spans="1:9" x14ac:dyDescent="0.25">
      <c r="A3505" s="2">
        <v>40492</v>
      </c>
      <c r="B3505" s="1">
        <f t="shared" si="108"/>
        <v>2010</v>
      </c>
      <c r="C3505" s="1">
        <f t="shared" si="109"/>
        <v>4</v>
      </c>
      <c r="D3505">
        <v>2914</v>
      </c>
      <c r="E3505" t="s">
        <v>36</v>
      </c>
      <c r="F3505" s="4">
        <v>540000</v>
      </c>
      <c r="G3505" t="s">
        <v>5</v>
      </c>
      <c r="H3505">
        <v>4</v>
      </c>
      <c r="I3505" s="4">
        <f>IF(E3505="Rhode Island", Table1[[#This Row],[price]]*$L$3, IF(E3505="Massachusetts", Table1[[#This Row],[price]]*$L$2, 1))</f>
        <v>540000</v>
      </c>
    </row>
    <row r="3506" spans="1:9" x14ac:dyDescent="0.25">
      <c r="A3506" s="2">
        <v>40492</v>
      </c>
      <c r="B3506" s="1">
        <f t="shared" si="108"/>
        <v>2010</v>
      </c>
      <c r="C3506" s="1">
        <f t="shared" si="109"/>
        <v>4</v>
      </c>
      <c r="D3506">
        <v>2602</v>
      </c>
      <c r="E3506" t="s">
        <v>37</v>
      </c>
      <c r="F3506" s="4">
        <v>665000</v>
      </c>
      <c r="G3506" t="s">
        <v>5</v>
      </c>
      <c r="H3506">
        <v>3</v>
      </c>
      <c r="I3506" s="4">
        <f>IF(E3506="Rhode Island", Table1[[#This Row],[price]]*$L$3, IF(E3506="Massachusetts", Table1[[#This Row],[price]]*$L$2, 1))</f>
        <v>665000</v>
      </c>
    </row>
    <row r="3507" spans="1:9" x14ac:dyDescent="0.25">
      <c r="A3507" s="2">
        <v>40492</v>
      </c>
      <c r="B3507" s="1">
        <f t="shared" si="108"/>
        <v>2010</v>
      </c>
      <c r="C3507" s="1">
        <f t="shared" si="109"/>
        <v>4</v>
      </c>
      <c r="D3507">
        <v>2603</v>
      </c>
      <c r="E3507" t="s">
        <v>37</v>
      </c>
      <c r="F3507" s="4">
        <v>1567140</v>
      </c>
      <c r="G3507" t="s">
        <v>5</v>
      </c>
      <c r="H3507">
        <v>5</v>
      </c>
      <c r="I3507" s="4">
        <f>IF(E3507="Rhode Island", Table1[[#This Row],[price]]*$L$3, IF(E3507="Massachusetts", Table1[[#This Row],[price]]*$L$2, 1))</f>
        <v>1567140</v>
      </c>
    </row>
    <row r="3508" spans="1:9" x14ac:dyDescent="0.25">
      <c r="A3508" s="2">
        <v>40493</v>
      </c>
      <c r="B3508" s="1">
        <f t="shared" si="108"/>
        <v>2010</v>
      </c>
      <c r="C3508" s="1">
        <f t="shared" si="109"/>
        <v>4</v>
      </c>
      <c r="D3508">
        <v>2606</v>
      </c>
      <c r="E3508" t="s">
        <v>37</v>
      </c>
      <c r="F3508" s="4">
        <v>405000</v>
      </c>
      <c r="G3508" t="s">
        <v>5</v>
      </c>
      <c r="H3508">
        <v>2</v>
      </c>
      <c r="I3508" s="4">
        <f>IF(E3508="Rhode Island", Table1[[#This Row],[price]]*$L$3, IF(E3508="Massachusetts", Table1[[#This Row],[price]]*$L$2, 1))</f>
        <v>405000</v>
      </c>
    </row>
    <row r="3509" spans="1:9" x14ac:dyDescent="0.25">
      <c r="A3509" s="2">
        <v>40493</v>
      </c>
      <c r="B3509" s="1">
        <f t="shared" si="108"/>
        <v>2010</v>
      </c>
      <c r="C3509" s="1">
        <f t="shared" si="109"/>
        <v>4</v>
      </c>
      <c r="D3509">
        <v>2906</v>
      </c>
      <c r="E3509" t="s">
        <v>36</v>
      </c>
      <c r="F3509" s="4">
        <v>410000</v>
      </c>
      <c r="G3509" t="s">
        <v>5</v>
      </c>
      <c r="H3509">
        <v>3</v>
      </c>
      <c r="I3509" s="4">
        <f>IF(E3509="Rhode Island", Table1[[#This Row],[price]]*$L$3, IF(E3509="Massachusetts", Table1[[#This Row],[price]]*$L$2, 1))</f>
        <v>410000</v>
      </c>
    </row>
    <row r="3510" spans="1:9" x14ac:dyDescent="0.25">
      <c r="A3510" s="2">
        <v>40493</v>
      </c>
      <c r="B3510" s="1">
        <f t="shared" si="108"/>
        <v>2010</v>
      </c>
      <c r="C3510" s="1">
        <f t="shared" si="109"/>
        <v>4</v>
      </c>
      <c r="D3510">
        <v>2913</v>
      </c>
      <c r="E3510" t="s">
        <v>36</v>
      </c>
      <c r="F3510" s="4">
        <v>437500</v>
      </c>
      <c r="G3510" t="s">
        <v>5</v>
      </c>
      <c r="H3510">
        <v>3</v>
      </c>
      <c r="I3510" s="4">
        <f>IF(E3510="Rhode Island", Table1[[#This Row],[price]]*$L$3, IF(E3510="Massachusetts", Table1[[#This Row],[price]]*$L$2, 1))</f>
        <v>437500</v>
      </c>
    </row>
    <row r="3511" spans="1:9" x14ac:dyDescent="0.25">
      <c r="A3511" s="2">
        <v>40493</v>
      </c>
      <c r="B3511" s="1">
        <f t="shared" si="108"/>
        <v>2010</v>
      </c>
      <c r="C3511" s="1">
        <f t="shared" si="109"/>
        <v>4</v>
      </c>
      <c r="D3511">
        <v>2913</v>
      </c>
      <c r="E3511" t="s">
        <v>36</v>
      </c>
      <c r="F3511" s="4">
        <v>536000</v>
      </c>
      <c r="G3511" t="s">
        <v>5</v>
      </c>
      <c r="H3511">
        <v>4</v>
      </c>
      <c r="I3511" s="4">
        <f>IF(E3511="Rhode Island", Table1[[#This Row],[price]]*$L$3, IF(E3511="Massachusetts", Table1[[#This Row],[price]]*$L$2, 1))</f>
        <v>536000</v>
      </c>
    </row>
    <row r="3512" spans="1:9" x14ac:dyDescent="0.25">
      <c r="A3512" s="2">
        <v>40493</v>
      </c>
      <c r="B3512" s="1">
        <f t="shared" si="108"/>
        <v>2010</v>
      </c>
      <c r="C3512" s="1">
        <f t="shared" si="109"/>
        <v>4</v>
      </c>
      <c r="D3512">
        <v>2913</v>
      </c>
      <c r="E3512" t="s">
        <v>36</v>
      </c>
      <c r="F3512" s="4">
        <v>585000</v>
      </c>
      <c r="G3512" t="s">
        <v>5</v>
      </c>
      <c r="H3512">
        <v>4</v>
      </c>
      <c r="I3512" s="4">
        <f>IF(E3512="Rhode Island", Table1[[#This Row],[price]]*$L$3, IF(E3512="Massachusetts", Table1[[#This Row],[price]]*$L$2, 1))</f>
        <v>585000</v>
      </c>
    </row>
    <row r="3513" spans="1:9" x14ac:dyDescent="0.25">
      <c r="A3513" s="2">
        <v>40493</v>
      </c>
      <c r="B3513" s="1">
        <f t="shared" si="108"/>
        <v>2010</v>
      </c>
      <c r="C3513" s="1">
        <f t="shared" si="109"/>
        <v>4</v>
      </c>
      <c r="D3513">
        <v>2604</v>
      </c>
      <c r="E3513" t="s">
        <v>37</v>
      </c>
      <c r="F3513" s="4">
        <v>645000</v>
      </c>
      <c r="G3513" t="s">
        <v>5</v>
      </c>
      <c r="H3513">
        <v>3</v>
      </c>
      <c r="I3513" s="4">
        <f>IF(E3513="Rhode Island", Table1[[#This Row],[price]]*$L$3, IF(E3513="Massachusetts", Table1[[#This Row],[price]]*$L$2, 1))</f>
        <v>645000</v>
      </c>
    </row>
    <row r="3514" spans="1:9" x14ac:dyDescent="0.25">
      <c r="A3514" s="2">
        <v>40494</v>
      </c>
      <c r="B3514" s="1">
        <f t="shared" si="108"/>
        <v>2010</v>
      </c>
      <c r="C3514" s="1">
        <f t="shared" si="109"/>
        <v>4</v>
      </c>
      <c r="D3514">
        <v>2906</v>
      </c>
      <c r="E3514" t="s">
        <v>36</v>
      </c>
      <c r="F3514" s="4">
        <v>400000</v>
      </c>
      <c r="G3514" t="s">
        <v>5</v>
      </c>
      <c r="H3514">
        <v>3</v>
      </c>
      <c r="I3514" s="4">
        <f>IF(E3514="Rhode Island", Table1[[#This Row],[price]]*$L$3, IF(E3514="Massachusetts", Table1[[#This Row],[price]]*$L$2, 1))</f>
        <v>400000</v>
      </c>
    </row>
    <row r="3515" spans="1:9" x14ac:dyDescent="0.25">
      <c r="A3515" s="2">
        <v>40494</v>
      </c>
      <c r="B3515" s="1">
        <f t="shared" si="108"/>
        <v>2010</v>
      </c>
      <c r="C3515" s="1">
        <f t="shared" si="109"/>
        <v>4</v>
      </c>
      <c r="D3515">
        <v>2617</v>
      </c>
      <c r="E3515" t="s">
        <v>37</v>
      </c>
      <c r="F3515" s="4">
        <v>410500</v>
      </c>
      <c r="G3515" t="s">
        <v>5</v>
      </c>
      <c r="H3515">
        <v>3</v>
      </c>
      <c r="I3515" s="4">
        <f>IF(E3515="Rhode Island", Table1[[#This Row],[price]]*$L$3, IF(E3515="Massachusetts", Table1[[#This Row],[price]]*$L$2, 1))</f>
        <v>410500</v>
      </c>
    </row>
    <row r="3516" spans="1:9" x14ac:dyDescent="0.25">
      <c r="A3516" s="2">
        <v>40494</v>
      </c>
      <c r="B3516" s="1">
        <f t="shared" si="108"/>
        <v>2010</v>
      </c>
      <c r="C3516" s="1">
        <f t="shared" si="109"/>
        <v>4</v>
      </c>
      <c r="D3516">
        <v>2905</v>
      </c>
      <c r="E3516" t="s">
        <v>36</v>
      </c>
      <c r="F3516" s="4">
        <v>490000</v>
      </c>
      <c r="G3516" t="s">
        <v>5</v>
      </c>
      <c r="H3516">
        <v>4</v>
      </c>
      <c r="I3516" s="4">
        <f>IF(E3516="Rhode Island", Table1[[#This Row],[price]]*$L$3, IF(E3516="Massachusetts", Table1[[#This Row],[price]]*$L$2, 1))</f>
        <v>490000</v>
      </c>
    </row>
    <row r="3517" spans="1:9" x14ac:dyDescent="0.25">
      <c r="A3517" s="2">
        <v>40494</v>
      </c>
      <c r="B3517" s="1">
        <f t="shared" si="108"/>
        <v>2010</v>
      </c>
      <c r="C3517" s="1">
        <f t="shared" si="109"/>
        <v>4</v>
      </c>
      <c r="D3517">
        <v>2602</v>
      </c>
      <c r="E3517" t="s">
        <v>37</v>
      </c>
      <c r="F3517" s="4">
        <v>585000</v>
      </c>
      <c r="G3517" t="s">
        <v>5</v>
      </c>
      <c r="H3517">
        <v>3</v>
      </c>
      <c r="I3517" s="4">
        <f>IF(E3517="Rhode Island", Table1[[#This Row],[price]]*$L$3, IF(E3517="Massachusetts", Table1[[#This Row],[price]]*$L$2, 1))</f>
        <v>585000</v>
      </c>
    </row>
    <row r="3518" spans="1:9" x14ac:dyDescent="0.25">
      <c r="A3518" s="2">
        <v>40494</v>
      </c>
      <c r="B3518" s="1">
        <f t="shared" si="108"/>
        <v>2010</v>
      </c>
      <c r="C3518" s="1">
        <f t="shared" si="109"/>
        <v>4</v>
      </c>
      <c r="D3518">
        <v>2906</v>
      </c>
      <c r="E3518" t="s">
        <v>36</v>
      </c>
      <c r="F3518" s="4">
        <v>590000</v>
      </c>
      <c r="G3518" t="s">
        <v>5</v>
      </c>
      <c r="H3518">
        <v>4</v>
      </c>
      <c r="I3518" s="4">
        <f>IF(E3518="Rhode Island", Table1[[#This Row],[price]]*$L$3, IF(E3518="Massachusetts", Table1[[#This Row],[price]]*$L$2, 1))</f>
        <v>590000</v>
      </c>
    </row>
    <row r="3519" spans="1:9" x14ac:dyDescent="0.25">
      <c r="A3519" s="2">
        <v>40494</v>
      </c>
      <c r="B3519" s="1">
        <f t="shared" si="108"/>
        <v>2010</v>
      </c>
      <c r="C3519" s="1">
        <f t="shared" si="109"/>
        <v>4</v>
      </c>
      <c r="D3519">
        <v>2913</v>
      </c>
      <c r="E3519" t="s">
        <v>36</v>
      </c>
      <c r="F3519" s="4">
        <v>685000</v>
      </c>
      <c r="G3519" t="s">
        <v>5</v>
      </c>
      <c r="H3519">
        <v>5</v>
      </c>
      <c r="I3519" s="4">
        <f>IF(E3519="Rhode Island", Table1[[#This Row],[price]]*$L$3, IF(E3519="Massachusetts", Table1[[#This Row],[price]]*$L$2, 1))</f>
        <v>685000</v>
      </c>
    </row>
    <row r="3520" spans="1:9" x14ac:dyDescent="0.25">
      <c r="A3520" s="2">
        <v>40494</v>
      </c>
      <c r="B3520" s="1">
        <f t="shared" si="108"/>
        <v>2010</v>
      </c>
      <c r="C3520" s="1">
        <f t="shared" si="109"/>
        <v>4</v>
      </c>
      <c r="D3520">
        <v>2602</v>
      </c>
      <c r="E3520" t="s">
        <v>37</v>
      </c>
      <c r="F3520" s="4">
        <v>690000</v>
      </c>
      <c r="G3520" t="s">
        <v>5</v>
      </c>
      <c r="H3520">
        <v>3</v>
      </c>
      <c r="I3520" s="4">
        <f>IF(E3520="Rhode Island", Table1[[#This Row],[price]]*$L$3, IF(E3520="Massachusetts", Table1[[#This Row],[price]]*$L$2, 1))</f>
        <v>690000</v>
      </c>
    </row>
    <row r="3521" spans="1:9" x14ac:dyDescent="0.25">
      <c r="A3521" s="2">
        <v>40494</v>
      </c>
      <c r="B3521" s="1">
        <f t="shared" si="108"/>
        <v>2010</v>
      </c>
      <c r="C3521" s="1">
        <f t="shared" si="109"/>
        <v>4</v>
      </c>
      <c r="D3521">
        <v>2611</v>
      </c>
      <c r="E3521" t="s">
        <v>37</v>
      </c>
      <c r="F3521" s="4">
        <v>762000</v>
      </c>
      <c r="G3521" t="s">
        <v>5</v>
      </c>
      <c r="H3521">
        <v>4</v>
      </c>
      <c r="I3521" s="4">
        <f>IF(E3521="Rhode Island", Table1[[#This Row],[price]]*$L$3, IF(E3521="Massachusetts", Table1[[#This Row],[price]]*$L$2, 1))</f>
        <v>762000</v>
      </c>
    </row>
    <row r="3522" spans="1:9" x14ac:dyDescent="0.25">
      <c r="A3522" s="2">
        <v>40494</v>
      </c>
      <c r="B3522" s="1">
        <f t="shared" ref="B3522:B3585" si="110">YEAR(A3522)</f>
        <v>2010</v>
      </c>
      <c r="C3522" s="1">
        <f t="shared" ref="C3522:C3585" si="111">ROUNDUP(MONTH(A3522)/3,0)</f>
        <v>4</v>
      </c>
      <c r="D3522">
        <v>2603</v>
      </c>
      <c r="E3522" t="s">
        <v>37</v>
      </c>
      <c r="F3522" s="4">
        <v>1100000</v>
      </c>
      <c r="G3522" t="s">
        <v>5</v>
      </c>
      <c r="H3522">
        <v>5</v>
      </c>
      <c r="I3522" s="4">
        <f>IF(E3522="Rhode Island", Table1[[#This Row],[price]]*$L$3, IF(E3522="Massachusetts", Table1[[#This Row],[price]]*$L$2, 1))</f>
        <v>1100000</v>
      </c>
    </row>
    <row r="3523" spans="1:9" x14ac:dyDescent="0.25">
      <c r="A3523" s="2">
        <v>40494</v>
      </c>
      <c r="B3523" s="1">
        <f t="shared" si="110"/>
        <v>2010</v>
      </c>
      <c r="C3523" s="1">
        <f t="shared" si="111"/>
        <v>4</v>
      </c>
      <c r="D3523">
        <v>2607</v>
      </c>
      <c r="E3523" t="s">
        <v>37</v>
      </c>
      <c r="F3523" s="4">
        <v>245000</v>
      </c>
      <c r="G3523" t="s">
        <v>6</v>
      </c>
      <c r="H3523">
        <v>1</v>
      </c>
      <c r="I3523" s="4">
        <f>IF(E3523="Rhode Island", Table1[[#This Row],[price]]*$L$3, IF(E3523="Massachusetts", Table1[[#This Row],[price]]*$L$2, 1))</f>
        <v>245000</v>
      </c>
    </row>
    <row r="3524" spans="1:9" x14ac:dyDescent="0.25">
      <c r="A3524" s="2">
        <v>40495</v>
      </c>
      <c r="B3524" s="1">
        <f t="shared" si="110"/>
        <v>2010</v>
      </c>
      <c r="C3524" s="1">
        <f t="shared" si="111"/>
        <v>4</v>
      </c>
      <c r="D3524">
        <v>2602</v>
      </c>
      <c r="E3524" t="s">
        <v>37</v>
      </c>
      <c r="F3524" s="4">
        <v>613000</v>
      </c>
      <c r="G3524" t="s">
        <v>5</v>
      </c>
      <c r="H3524">
        <v>3</v>
      </c>
      <c r="I3524" s="4">
        <f>IF(E3524="Rhode Island", Table1[[#This Row],[price]]*$L$3, IF(E3524="Massachusetts", Table1[[#This Row],[price]]*$L$2, 1))</f>
        <v>613000</v>
      </c>
    </row>
    <row r="3525" spans="1:9" x14ac:dyDescent="0.25">
      <c r="A3525" s="2">
        <v>40495</v>
      </c>
      <c r="B3525" s="1">
        <f t="shared" si="110"/>
        <v>2010</v>
      </c>
      <c r="C3525" s="1">
        <f t="shared" si="111"/>
        <v>4</v>
      </c>
      <c r="D3525">
        <v>2605</v>
      </c>
      <c r="E3525" t="s">
        <v>37</v>
      </c>
      <c r="F3525" s="4">
        <v>730000</v>
      </c>
      <c r="G3525" t="s">
        <v>5</v>
      </c>
      <c r="H3525">
        <v>4</v>
      </c>
      <c r="I3525" s="4">
        <f>IF(E3525="Rhode Island", Table1[[#This Row],[price]]*$L$3, IF(E3525="Massachusetts", Table1[[#This Row],[price]]*$L$2, 1))</f>
        <v>730000</v>
      </c>
    </row>
    <row r="3526" spans="1:9" x14ac:dyDescent="0.25">
      <c r="A3526" s="2">
        <v>40495</v>
      </c>
      <c r="B3526" s="1">
        <f t="shared" si="110"/>
        <v>2010</v>
      </c>
      <c r="C3526" s="1">
        <f t="shared" si="111"/>
        <v>4</v>
      </c>
      <c r="D3526">
        <v>2603</v>
      </c>
      <c r="E3526" t="s">
        <v>37</v>
      </c>
      <c r="F3526" s="4">
        <v>980000</v>
      </c>
      <c r="G3526" t="s">
        <v>5</v>
      </c>
      <c r="H3526">
        <v>4</v>
      </c>
      <c r="I3526" s="4">
        <f>IF(E3526="Rhode Island", Table1[[#This Row],[price]]*$L$3, IF(E3526="Massachusetts", Table1[[#This Row],[price]]*$L$2, 1))</f>
        <v>980000</v>
      </c>
    </row>
    <row r="3527" spans="1:9" x14ac:dyDescent="0.25">
      <c r="A3527" s="2">
        <v>40495</v>
      </c>
      <c r="B3527" s="1">
        <f t="shared" si="110"/>
        <v>2010</v>
      </c>
      <c r="C3527" s="1">
        <f t="shared" si="111"/>
        <v>4</v>
      </c>
      <c r="D3527">
        <v>2600</v>
      </c>
      <c r="E3527" t="s">
        <v>37</v>
      </c>
      <c r="F3527" s="4">
        <v>1130000</v>
      </c>
      <c r="G3527" t="s">
        <v>5</v>
      </c>
      <c r="H3527">
        <v>5</v>
      </c>
      <c r="I3527" s="4">
        <f>IF(E3527="Rhode Island", Table1[[#This Row],[price]]*$L$3, IF(E3527="Massachusetts", Table1[[#This Row],[price]]*$L$2, 1))</f>
        <v>1130000</v>
      </c>
    </row>
    <row r="3528" spans="1:9" x14ac:dyDescent="0.25">
      <c r="A3528" s="2">
        <v>40495</v>
      </c>
      <c r="B3528" s="1">
        <f t="shared" si="110"/>
        <v>2010</v>
      </c>
      <c r="C3528" s="1">
        <f t="shared" si="111"/>
        <v>4</v>
      </c>
      <c r="D3528">
        <v>2603</v>
      </c>
      <c r="E3528" t="s">
        <v>37</v>
      </c>
      <c r="F3528" s="4">
        <v>1700000</v>
      </c>
      <c r="G3528" t="s">
        <v>5</v>
      </c>
      <c r="H3528">
        <v>4</v>
      </c>
      <c r="I3528" s="4">
        <f>IF(E3528="Rhode Island", Table1[[#This Row],[price]]*$L$3, IF(E3528="Massachusetts", Table1[[#This Row],[price]]*$L$2, 1))</f>
        <v>1700000</v>
      </c>
    </row>
    <row r="3529" spans="1:9" x14ac:dyDescent="0.25">
      <c r="A3529" s="2">
        <v>40497</v>
      </c>
      <c r="B3529" s="1">
        <f t="shared" si="110"/>
        <v>2010</v>
      </c>
      <c r="C3529" s="1">
        <f t="shared" si="111"/>
        <v>4</v>
      </c>
      <c r="D3529">
        <v>2913</v>
      </c>
      <c r="E3529" t="s">
        <v>36</v>
      </c>
      <c r="F3529" s="4">
        <v>380000</v>
      </c>
      <c r="G3529" t="s">
        <v>5</v>
      </c>
      <c r="H3529">
        <v>3</v>
      </c>
      <c r="I3529" s="4">
        <f>IF(E3529="Rhode Island", Table1[[#This Row],[price]]*$L$3, IF(E3529="Massachusetts", Table1[[#This Row],[price]]*$L$2, 1))</f>
        <v>380000</v>
      </c>
    </row>
    <row r="3530" spans="1:9" x14ac:dyDescent="0.25">
      <c r="A3530" s="2">
        <v>40497</v>
      </c>
      <c r="B3530" s="1">
        <f t="shared" si="110"/>
        <v>2010</v>
      </c>
      <c r="C3530" s="1">
        <f t="shared" si="111"/>
        <v>4</v>
      </c>
      <c r="D3530">
        <v>2617</v>
      </c>
      <c r="E3530" t="s">
        <v>37</v>
      </c>
      <c r="F3530" s="4">
        <v>430000</v>
      </c>
      <c r="G3530" t="s">
        <v>5</v>
      </c>
      <c r="H3530">
        <v>3</v>
      </c>
      <c r="I3530" s="4">
        <f>IF(E3530="Rhode Island", Table1[[#This Row],[price]]*$L$3, IF(E3530="Massachusetts", Table1[[#This Row],[price]]*$L$2, 1))</f>
        <v>430000</v>
      </c>
    </row>
    <row r="3531" spans="1:9" x14ac:dyDescent="0.25">
      <c r="A3531" s="2">
        <v>40497</v>
      </c>
      <c r="B3531" s="1">
        <f t="shared" si="110"/>
        <v>2010</v>
      </c>
      <c r="C3531" s="1">
        <f t="shared" si="111"/>
        <v>4</v>
      </c>
      <c r="D3531">
        <v>2904</v>
      </c>
      <c r="E3531" t="s">
        <v>36</v>
      </c>
      <c r="F3531" s="4">
        <v>460000</v>
      </c>
      <c r="G3531" t="s">
        <v>5</v>
      </c>
      <c r="H3531">
        <v>4</v>
      </c>
      <c r="I3531" s="4">
        <f>IF(E3531="Rhode Island", Table1[[#This Row],[price]]*$L$3, IF(E3531="Massachusetts", Table1[[#This Row],[price]]*$L$2, 1))</f>
        <v>460000</v>
      </c>
    </row>
    <row r="3532" spans="1:9" x14ac:dyDescent="0.25">
      <c r="A3532" s="2">
        <v>40497</v>
      </c>
      <c r="B3532" s="1">
        <f t="shared" si="110"/>
        <v>2010</v>
      </c>
      <c r="C3532" s="1">
        <f t="shared" si="111"/>
        <v>4</v>
      </c>
      <c r="D3532">
        <v>2611</v>
      </c>
      <c r="E3532" t="s">
        <v>37</v>
      </c>
      <c r="F3532" s="4">
        <v>480000</v>
      </c>
      <c r="G3532" t="s">
        <v>5</v>
      </c>
      <c r="H3532">
        <v>3</v>
      </c>
      <c r="I3532" s="4">
        <f>IF(E3532="Rhode Island", Table1[[#This Row],[price]]*$L$3, IF(E3532="Massachusetts", Table1[[#This Row],[price]]*$L$2, 1))</f>
        <v>480000</v>
      </c>
    </row>
    <row r="3533" spans="1:9" x14ac:dyDescent="0.25">
      <c r="A3533" s="2">
        <v>40497</v>
      </c>
      <c r="B3533" s="1">
        <f t="shared" si="110"/>
        <v>2010</v>
      </c>
      <c r="C3533" s="1">
        <f t="shared" si="111"/>
        <v>4</v>
      </c>
      <c r="D3533">
        <v>2904</v>
      </c>
      <c r="E3533" t="s">
        <v>36</v>
      </c>
      <c r="F3533" s="4">
        <v>505000</v>
      </c>
      <c r="G3533" t="s">
        <v>5</v>
      </c>
      <c r="H3533">
        <v>3</v>
      </c>
      <c r="I3533" s="4">
        <f>IF(E3533="Rhode Island", Table1[[#This Row],[price]]*$L$3, IF(E3533="Massachusetts", Table1[[#This Row],[price]]*$L$2, 1))</f>
        <v>505000</v>
      </c>
    </row>
    <row r="3534" spans="1:9" x14ac:dyDescent="0.25">
      <c r="A3534" s="2">
        <v>40497</v>
      </c>
      <c r="B3534" s="1">
        <f t="shared" si="110"/>
        <v>2010</v>
      </c>
      <c r="C3534" s="1">
        <f t="shared" si="111"/>
        <v>4</v>
      </c>
      <c r="D3534">
        <v>2607</v>
      </c>
      <c r="E3534" t="s">
        <v>37</v>
      </c>
      <c r="F3534" s="4">
        <v>526500</v>
      </c>
      <c r="G3534" t="s">
        <v>5</v>
      </c>
      <c r="H3534">
        <v>3</v>
      </c>
      <c r="I3534" s="4">
        <f>IF(E3534="Rhode Island", Table1[[#This Row],[price]]*$L$3, IF(E3534="Massachusetts", Table1[[#This Row],[price]]*$L$2, 1))</f>
        <v>526500</v>
      </c>
    </row>
    <row r="3535" spans="1:9" x14ac:dyDescent="0.25">
      <c r="A3535" s="2">
        <v>40497</v>
      </c>
      <c r="B3535" s="1">
        <f t="shared" si="110"/>
        <v>2010</v>
      </c>
      <c r="C3535" s="1">
        <f t="shared" si="111"/>
        <v>4</v>
      </c>
      <c r="D3535">
        <v>2611</v>
      </c>
      <c r="E3535" t="s">
        <v>37</v>
      </c>
      <c r="F3535" s="4">
        <v>555000</v>
      </c>
      <c r="G3535" t="s">
        <v>5</v>
      </c>
      <c r="H3535">
        <v>3</v>
      </c>
      <c r="I3535" s="4">
        <f>IF(E3535="Rhode Island", Table1[[#This Row],[price]]*$L$3, IF(E3535="Massachusetts", Table1[[#This Row],[price]]*$L$2, 1))</f>
        <v>555000</v>
      </c>
    </row>
    <row r="3536" spans="1:9" x14ac:dyDescent="0.25">
      <c r="A3536" s="2">
        <v>40497</v>
      </c>
      <c r="B3536" s="1">
        <f t="shared" si="110"/>
        <v>2010</v>
      </c>
      <c r="C3536" s="1">
        <f t="shared" si="111"/>
        <v>4</v>
      </c>
      <c r="D3536">
        <v>2905</v>
      </c>
      <c r="E3536" t="s">
        <v>36</v>
      </c>
      <c r="F3536" s="4">
        <v>612500</v>
      </c>
      <c r="G3536" t="s">
        <v>5</v>
      </c>
      <c r="H3536">
        <v>4</v>
      </c>
      <c r="I3536" s="4">
        <f>IF(E3536="Rhode Island", Table1[[#This Row],[price]]*$L$3, IF(E3536="Massachusetts", Table1[[#This Row],[price]]*$L$2, 1))</f>
        <v>612500</v>
      </c>
    </row>
    <row r="3537" spans="1:9" x14ac:dyDescent="0.25">
      <c r="A3537" s="2">
        <v>40497</v>
      </c>
      <c r="B3537" s="1">
        <f t="shared" si="110"/>
        <v>2010</v>
      </c>
      <c r="C3537" s="1">
        <f t="shared" si="111"/>
        <v>4</v>
      </c>
      <c r="D3537">
        <v>2607</v>
      </c>
      <c r="E3537" t="s">
        <v>37</v>
      </c>
      <c r="F3537" s="4">
        <v>620000</v>
      </c>
      <c r="G3537" t="s">
        <v>5</v>
      </c>
      <c r="H3537">
        <v>4</v>
      </c>
      <c r="I3537" s="4">
        <f>IF(E3537="Rhode Island", Table1[[#This Row],[price]]*$L$3, IF(E3537="Massachusetts", Table1[[#This Row],[price]]*$L$2, 1))</f>
        <v>620000</v>
      </c>
    </row>
    <row r="3538" spans="1:9" x14ac:dyDescent="0.25">
      <c r="A3538" s="2">
        <v>40497</v>
      </c>
      <c r="B3538" s="1">
        <f t="shared" si="110"/>
        <v>2010</v>
      </c>
      <c r="C3538" s="1">
        <f t="shared" si="111"/>
        <v>4</v>
      </c>
      <c r="D3538">
        <v>2607</v>
      </c>
      <c r="E3538" t="s">
        <v>37</v>
      </c>
      <c r="F3538" s="4">
        <v>629950</v>
      </c>
      <c r="G3538" t="s">
        <v>5</v>
      </c>
      <c r="H3538">
        <v>3</v>
      </c>
      <c r="I3538" s="4">
        <f>IF(E3538="Rhode Island", Table1[[#This Row],[price]]*$L$3, IF(E3538="Massachusetts", Table1[[#This Row],[price]]*$L$2, 1))</f>
        <v>629950</v>
      </c>
    </row>
    <row r="3539" spans="1:9" x14ac:dyDescent="0.25">
      <c r="A3539" s="2">
        <v>40497</v>
      </c>
      <c r="B3539" s="1">
        <f t="shared" si="110"/>
        <v>2010</v>
      </c>
      <c r="C3539" s="1">
        <f t="shared" si="111"/>
        <v>4</v>
      </c>
      <c r="D3539">
        <v>2606</v>
      </c>
      <c r="E3539" t="s">
        <v>37</v>
      </c>
      <c r="F3539" s="4">
        <v>736000</v>
      </c>
      <c r="G3539" t="s">
        <v>5</v>
      </c>
      <c r="H3539">
        <v>5</v>
      </c>
      <c r="I3539" s="4">
        <f>IF(E3539="Rhode Island", Table1[[#This Row],[price]]*$L$3, IF(E3539="Massachusetts", Table1[[#This Row],[price]]*$L$2, 1))</f>
        <v>736000</v>
      </c>
    </row>
    <row r="3540" spans="1:9" x14ac:dyDescent="0.25">
      <c r="A3540" s="2">
        <v>40497</v>
      </c>
      <c r="B3540" s="1">
        <f t="shared" si="110"/>
        <v>2010</v>
      </c>
      <c r="C3540" s="1">
        <f t="shared" si="111"/>
        <v>4</v>
      </c>
      <c r="D3540">
        <v>2611</v>
      </c>
      <c r="E3540" t="s">
        <v>37</v>
      </c>
      <c r="F3540" s="4">
        <v>870000</v>
      </c>
      <c r="G3540" t="s">
        <v>5</v>
      </c>
      <c r="H3540">
        <v>5</v>
      </c>
      <c r="I3540" s="4">
        <f>IF(E3540="Rhode Island", Table1[[#This Row],[price]]*$L$3, IF(E3540="Massachusetts", Table1[[#This Row],[price]]*$L$2, 1))</f>
        <v>870000</v>
      </c>
    </row>
    <row r="3541" spans="1:9" x14ac:dyDescent="0.25">
      <c r="A3541" s="2">
        <v>40498</v>
      </c>
      <c r="B3541" s="1">
        <f t="shared" si="110"/>
        <v>2010</v>
      </c>
      <c r="C3541" s="1">
        <f t="shared" si="111"/>
        <v>4</v>
      </c>
      <c r="D3541">
        <v>2914</v>
      </c>
      <c r="E3541" t="s">
        <v>36</v>
      </c>
      <c r="F3541" s="4">
        <v>463000</v>
      </c>
      <c r="G3541" t="s">
        <v>5</v>
      </c>
      <c r="H3541">
        <v>3</v>
      </c>
      <c r="I3541" s="4">
        <f>IF(E3541="Rhode Island", Table1[[#This Row],[price]]*$L$3, IF(E3541="Massachusetts", Table1[[#This Row],[price]]*$L$2, 1))</f>
        <v>463000</v>
      </c>
    </row>
    <row r="3542" spans="1:9" x14ac:dyDescent="0.25">
      <c r="A3542" s="2">
        <v>40498</v>
      </c>
      <c r="B3542" s="1">
        <f t="shared" si="110"/>
        <v>2010</v>
      </c>
      <c r="C3542" s="1">
        <f t="shared" si="111"/>
        <v>4</v>
      </c>
      <c r="D3542">
        <v>2905</v>
      </c>
      <c r="E3542" t="s">
        <v>36</v>
      </c>
      <c r="F3542" s="4">
        <v>471500</v>
      </c>
      <c r="G3542" t="s">
        <v>5</v>
      </c>
      <c r="H3542">
        <v>4</v>
      </c>
      <c r="I3542" s="4">
        <f>IF(E3542="Rhode Island", Table1[[#This Row],[price]]*$L$3, IF(E3542="Massachusetts", Table1[[#This Row],[price]]*$L$2, 1))</f>
        <v>471500</v>
      </c>
    </row>
    <row r="3543" spans="1:9" x14ac:dyDescent="0.25">
      <c r="A3543" s="2">
        <v>40498</v>
      </c>
      <c r="B3543" s="1">
        <f t="shared" si="110"/>
        <v>2010</v>
      </c>
      <c r="C3543" s="1">
        <f t="shared" si="111"/>
        <v>4</v>
      </c>
      <c r="D3543">
        <v>2611</v>
      </c>
      <c r="E3543" t="s">
        <v>37</v>
      </c>
      <c r="F3543" s="4">
        <v>770000</v>
      </c>
      <c r="G3543" t="s">
        <v>5</v>
      </c>
      <c r="H3543">
        <v>5</v>
      </c>
      <c r="I3543" s="4">
        <f>IF(E3543="Rhode Island", Table1[[#This Row],[price]]*$L$3, IF(E3543="Massachusetts", Table1[[#This Row],[price]]*$L$2, 1))</f>
        <v>770000</v>
      </c>
    </row>
    <row r="3544" spans="1:9" x14ac:dyDescent="0.25">
      <c r="A3544" s="2">
        <v>40499</v>
      </c>
      <c r="B3544" s="1">
        <f t="shared" si="110"/>
        <v>2010</v>
      </c>
      <c r="C3544" s="1">
        <f t="shared" si="111"/>
        <v>4</v>
      </c>
      <c r="D3544">
        <v>2615</v>
      </c>
      <c r="E3544" t="s">
        <v>37</v>
      </c>
      <c r="F3544" s="4">
        <v>375000</v>
      </c>
      <c r="G3544" t="s">
        <v>5</v>
      </c>
      <c r="H3544">
        <v>3</v>
      </c>
      <c r="I3544" s="4">
        <f>IF(E3544="Rhode Island", Table1[[#This Row],[price]]*$L$3, IF(E3544="Massachusetts", Table1[[#This Row],[price]]*$L$2, 1))</f>
        <v>375000</v>
      </c>
    </row>
    <row r="3545" spans="1:9" x14ac:dyDescent="0.25">
      <c r="A3545" s="2">
        <v>40499</v>
      </c>
      <c r="B3545" s="1">
        <f t="shared" si="110"/>
        <v>2010</v>
      </c>
      <c r="C3545" s="1">
        <f t="shared" si="111"/>
        <v>4</v>
      </c>
      <c r="D3545">
        <v>2914</v>
      </c>
      <c r="E3545" t="s">
        <v>36</v>
      </c>
      <c r="F3545" s="4">
        <v>459000</v>
      </c>
      <c r="G3545" t="s">
        <v>5</v>
      </c>
      <c r="H3545">
        <v>3</v>
      </c>
      <c r="I3545" s="4">
        <f>IF(E3545="Rhode Island", Table1[[#This Row],[price]]*$L$3, IF(E3545="Massachusetts", Table1[[#This Row],[price]]*$L$2, 1))</f>
        <v>459000</v>
      </c>
    </row>
    <row r="3546" spans="1:9" x14ac:dyDescent="0.25">
      <c r="A3546" s="2">
        <v>40499</v>
      </c>
      <c r="B3546" s="1">
        <f t="shared" si="110"/>
        <v>2010</v>
      </c>
      <c r="C3546" s="1">
        <f t="shared" si="111"/>
        <v>4</v>
      </c>
      <c r="D3546">
        <v>2611</v>
      </c>
      <c r="E3546" t="s">
        <v>37</v>
      </c>
      <c r="F3546" s="4">
        <v>595000</v>
      </c>
      <c r="G3546" t="s">
        <v>5</v>
      </c>
      <c r="H3546">
        <v>3</v>
      </c>
      <c r="I3546" s="4">
        <f>IF(E3546="Rhode Island", Table1[[#This Row],[price]]*$L$3, IF(E3546="Massachusetts", Table1[[#This Row],[price]]*$L$2, 1))</f>
        <v>595000</v>
      </c>
    </row>
    <row r="3547" spans="1:9" x14ac:dyDescent="0.25">
      <c r="A3547" s="2">
        <v>40499</v>
      </c>
      <c r="B3547" s="1">
        <f t="shared" si="110"/>
        <v>2010</v>
      </c>
      <c r="C3547" s="1">
        <f t="shared" si="111"/>
        <v>4</v>
      </c>
      <c r="D3547">
        <v>2602</v>
      </c>
      <c r="E3547" t="s">
        <v>37</v>
      </c>
      <c r="F3547" s="4">
        <v>610000</v>
      </c>
      <c r="G3547" t="s">
        <v>5</v>
      </c>
      <c r="H3547">
        <v>3</v>
      </c>
      <c r="I3547" s="4">
        <f>IF(E3547="Rhode Island", Table1[[#This Row],[price]]*$L$3, IF(E3547="Massachusetts", Table1[[#This Row],[price]]*$L$2, 1))</f>
        <v>610000</v>
      </c>
    </row>
    <row r="3548" spans="1:9" x14ac:dyDescent="0.25">
      <c r="A3548" s="2">
        <v>40499</v>
      </c>
      <c r="B3548" s="1">
        <f t="shared" si="110"/>
        <v>2010</v>
      </c>
      <c r="C3548" s="1">
        <f t="shared" si="111"/>
        <v>4</v>
      </c>
      <c r="D3548">
        <v>2902</v>
      </c>
      <c r="E3548" t="s">
        <v>36</v>
      </c>
      <c r="F3548" s="4">
        <v>950000</v>
      </c>
      <c r="G3548" t="s">
        <v>5</v>
      </c>
      <c r="H3548">
        <v>4</v>
      </c>
      <c r="I3548" s="4">
        <f>IF(E3548="Rhode Island", Table1[[#This Row],[price]]*$L$3, IF(E3548="Massachusetts", Table1[[#This Row],[price]]*$L$2, 1))</f>
        <v>950000</v>
      </c>
    </row>
    <row r="3549" spans="1:9" x14ac:dyDescent="0.25">
      <c r="A3549" s="2">
        <v>40499</v>
      </c>
      <c r="B3549" s="1">
        <f t="shared" si="110"/>
        <v>2010</v>
      </c>
      <c r="C3549" s="1">
        <f t="shared" si="111"/>
        <v>4</v>
      </c>
      <c r="D3549">
        <v>2611</v>
      </c>
      <c r="E3549" t="s">
        <v>37</v>
      </c>
      <c r="F3549" s="4">
        <v>1151500</v>
      </c>
      <c r="G3549" t="s">
        <v>5</v>
      </c>
      <c r="H3549">
        <v>5</v>
      </c>
      <c r="I3549" s="4">
        <f>IF(E3549="Rhode Island", Table1[[#This Row],[price]]*$L$3, IF(E3549="Massachusetts", Table1[[#This Row],[price]]*$L$2, 1))</f>
        <v>1151500</v>
      </c>
    </row>
    <row r="3550" spans="1:9" x14ac:dyDescent="0.25">
      <c r="A3550" s="2">
        <v>40500</v>
      </c>
      <c r="B3550" s="1">
        <f t="shared" si="110"/>
        <v>2010</v>
      </c>
      <c r="C3550" s="1">
        <f t="shared" si="111"/>
        <v>4</v>
      </c>
      <c r="D3550">
        <v>2905</v>
      </c>
      <c r="E3550" t="s">
        <v>36</v>
      </c>
      <c r="F3550" s="4">
        <v>398000</v>
      </c>
      <c r="G3550" t="s">
        <v>5</v>
      </c>
      <c r="H3550">
        <v>3</v>
      </c>
      <c r="I3550" s="4">
        <f>IF(E3550="Rhode Island", Table1[[#This Row],[price]]*$L$3, IF(E3550="Massachusetts", Table1[[#This Row],[price]]*$L$2, 1))</f>
        <v>398000</v>
      </c>
    </row>
    <row r="3551" spans="1:9" x14ac:dyDescent="0.25">
      <c r="A3551" s="2">
        <v>40500</v>
      </c>
      <c r="B3551" s="1">
        <f t="shared" si="110"/>
        <v>2010</v>
      </c>
      <c r="C3551" s="1">
        <f t="shared" si="111"/>
        <v>4</v>
      </c>
      <c r="D3551">
        <v>2614</v>
      </c>
      <c r="E3551" t="s">
        <v>37</v>
      </c>
      <c r="F3551" s="4">
        <v>557500</v>
      </c>
      <c r="G3551" t="s">
        <v>5</v>
      </c>
      <c r="H3551">
        <v>4</v>
      </c>
      <c r="I3551" s="4">
        <f>IF(E3551="Rhode Island", Table1[[#This Row],[price]]*$L$3, IF(E3551="Massachusetts", Table1[[#This Row],[price]]*$L$2, 1))</f>
        <v>557500</v>
      </c>
    </row>
    <row r="3552" spans="1:9" x14ac:dyDescent="0.25">
      <c r="A3552" s="2">
        <v>40500</v>
      </c>
      <c r="B3552" s="1">
        <f t="shared" si="110"/>
        <v>2010</v>
      </c>
      <c r="C3552" s="1">
        <f t="shared" si="111"/>
        <v>4</v>
      </c>
      <c r="D3552">
        <v>2614</v>
      </c>
      <c r="E3552" t="s">
        <v>37</v>
      </c>
      <c r="F3552" s="4">
        <v>739500</v>
      </c>
      <c r="G3552" t="s">
        <v>5</v>
      </c>
      <c r="H3552">
        <v>4</v>
      </c>
      <c r="I3552" s="4">
        <f>IF(E3552="Rhode Island", Table1[[#This Row],[price]]*$L$3, IF(E3552="Massachusetts", Table1[[#This Row],[price]]*$L$2, 1))</f>
        <v>739500</v>
      </c>
    </row>
    <row r="3553" spans="1:9" x14ac:dyDescent="0.25">
      <c r="A3553" s="2">
        <v>40500</v>
      </c>
      <c r="B3553" s="1">
        <f t="shared" si="110"/>
        <v>2010</v>
      </c>
      <c r="C3553" s="1">
        <f t="shared" si="111"/>
        <v>4</v>
      </c>
      <c r="D3553">
        <v>2612</v>
      </c>
      <c r="E3553" t="s">
        <v>37</v>
      </c>
      <c r="F3553" s="4">
        <v>965000</v>
      </c>
      <c r="G3553" t="s">
        <v>5</v>
      </c>
      <c r="H3553">
        <v>4</v>
      </c>
      <c r="I3553" s="4">
        <f>IF(E3553="Rhode Island", Table1[[#This Row],[price]]*$L$3, IF(E3553="Massachusetts", Table1[[#This Row],[price]]*$L$2, 1))</f>
        <v>965000</v>
      </c>
    </row>
    <row r="3554" spans="1:9" x14ac:dyDescent="0.25">
      <c r="A3554" s="2">
        <v>40500</v>
      </c>
      <c r="B3554" s="1">
        <f t="shared" si="110"/>
        <v>2010</v>
      </c>
      <c r="C3554" s="1">
        <f t="shared" si="111"/>
        <v>4</v>
      </c>
      <c r="D3554">
        <v>2603</v>
      </c>
      <c r="E3554" t="s">
        <v>37</v>
      </c>
      <c r="F3554" s="4">
        <v>520000</v>
      </c>
      <c r="G3554" t="s">
        <v>6</v>
      </c>
      <c r="H3554">
        <v>3</v>
      </c>
      <c r="I3554" s="4">
        <f>IF(E3554="Rhode Island", Table1[[#This Row],[price]]*$L$3, IF(E3554="Massachusetts", Table1[[#This Row],[price]]*$L$2, 1))</f>
        <v>520000</v>
      </c>
    </row>
    <row r="3555" spans="1:9" x14ac:dyDescent="0.25">
      <c r="A3555" s="2">
        <v>40501</v>
      </c>
      <c r="B3555" s="1">
        <f t="shared" si="110"/>
        <v>2010</v>
      </c>
      <c r="C3555" s="1">
        <f t="shared" si="111"/>
        <v>4</v>
      </c>
      <c r="D3555">
        <v>2906</v>
      </c>
      <c r="E3555" t="s">
        <v>36</v>
      </c>
      <c r="F3555" s="4">
        <v>410000</v>
      </c>
      <c r="G3555" t="s">
        <v>5</v>
      </c>
      <c r="H3555">
        <v>3</v>
      </c>
      <c r="I3555" s="4">
        <f>IF(E3555="Rhode Island", Table1[[#This Row],[price]]*$L$3, IF(E3555="Massachusetts", Table1[[#This Row],[price]]*$L$2, 1))</f>
        <v>410000</v>
      </c>
    </row>
    <row r="3556" spans="1:9" x14ac:dyDescent="0.25">
      <c r="A3556" s="2">
        <v>40501</v>
      </c>
      <c r="B3556" s="1">
        <f t="shared" si="110"/>
        <v>2010</v>
      </c>
      <c r="C3556" s="1">
        <f t="shared" si="111"/>
        <v>4</v>
      </c>
      <c r="D3556">
        <v>2905</v>
      </c>
      <c r="E3556" t="s">
        <v>36</v>
      </c>
      <c r="F3556" s="4">
        <v>419000</v>
      </c>
      <c r="G3556" t="s">
        <v>5</v>
      </c>
      <c r="H3556">
        <v>3</v>
      </c>
      <c r="I3556" s="4">
        <f>IF(E3556="Rhode Island", Table1[[#This Row],[price]]*$L$3, IF(E3556="Massachusetts", Table1[[#This Row],[price]]*$L$2, 1))</f>
        <v>419000</v>
      </c>
    </row>
    <row r="3557" spans="1:9" x14ac:dyDescent="0.25">
      <c r="A3557" s="2">
        <v>40501</v>
      </c>
      <c r="B3557" s="1">
        <f t="shared" si="110"/>
        <v>2010</v>
      </c>
      <c r="C3557" s="1">
        <f t="shared" si="111"/>
        <v>4</v>
      </c>
      <c r="D3557">
        <v>2905</v>
      </c>
      <c r="E3557" t="s">
        <v>36</v>
      </c>
      <c r="F3557" s="4">
        <v>429950</v>
      </c>
      <c r="G3557" t="s">
        <v>5</v>
      </c>
      <c r="H3557">
        <v>3</v>
      </c>
      <c r="I3557" s="4">
        <f>IF(E3557="Rhode Island", Table1[[#This Row],[price]]*$L$3, IF(E3557="Massachusetts", Table1[[#This Row],[price]]*$L$2, 1))</f>
        <v>429950</v>
      </c>
    </row>
    <row r="3558" spans="1:9" x14ac:dyDescent="0.25">
      <c r="A3558" s="2">
        <v>40501</v>
      </c>
      <c r="B3558" s="1">
        <f t="shared" si="110"/>
        <v>2010</v>
      </c>
      <c r="C3558" s="1">
        <f t="shared" si="111"/>
        <v>4</v>
      </c>
      <c r="D3558">
        <v>2904</v>
      </c>
      <c r="E3558" t="s">
        <v>36</v>
      </c>
      <c r="F3558" s="4">
        <v>560000</v>
      </c>
      <c r="G3558" t="s">
        <v>5</v>
      </c>
      <c r="H3558">
        <v>4</v>
      </c>
      <c r="I3558" s="4">
        <f>IF(E3558="Rhode Island", Table1[[#This Row],[price]]*$L$3, IF(E3558="Massachusetts", Table1[[#This Row],[price]]*$L$2, 1))</f>
        <v>560000</v>
      </c>
    </row>
    <row r="3559" spans="1:9" x14ac:dyDescent="0.25">
      <c r="A3559" s="2">
        <v>40501</v>
      </c>
      <c r="B3559" s="1">
        <f t="shared" si="110"/>
        <v>2010</v>
      </c>
      <c r="C3559" s="1">
        <f t="shared" si="111"/>
        <v>4</v>
      </c>
      <c r="D3559">
        <v>2906</v>
      </c>
      <c r="E3559" t="s">
        <v>36</v>
      </c>
      <c r="F3559" s="4">
        <v>560000</v>
      </c>
      <c r="G3559" t="s">
        <v>5</v>
      </c>
      <c r="H3559">
        <v>4</v>
      </c>
      <c r="I3559" s="4">
        <f>IF(E3559="Rhode Island", Table1[[#This Row],[price]]*$L$3, IF(E3559="Massachusetts", Table1[[#This Row],[price]]*$L$2, 1))</f>
        <v>560000</v>
      </c>
    </row>
    <row r="3560" spans="1:9" x14ac:dyDescent="0.25">
      <c r="A3560" s="2">
        <v>40501</v>
      </c>
      <c r="B3560" s="1">
        <f t="shared" si="110"/>
        <v>2010</v>
      </c>
      <c r="C3560" s="1">
        <f t="shared" si="111"/>
        <v>4</v>
      </c>
      <c r="D3560">
        <v>2607</v>
      </c>
      <c r="E3560" t="s">
        <v>37</v>
      </c>
      <c r="F3560" s="4">
        <v>560000</v>
      </c>
      <c r="G3560" t="s">
        <v>5</v>
      </c>
      <c r="H3560">
        <v>3</v>
      </c>
      <c r="I3560" s="4">
        <f>IF(E3560="Rhode Island", Table1[[#This Row],[price]]*$L$3, IF(E3560="Massachusetts", Table1[[#This Row],[price]]*$L$2, 1))</f>
        <v>560000</v>
      </c>
    </row>
    <row r="3561" spans="1:9" x14ac:dyDescent="0.25">
      <c r="A3561" s="2">
        <v>40501</v>
      </c>
      <c r="B3561" s="1">
        <f t="shared" si="110"/>
        <v>2010</v>
      </c>
      <c r="C3561" s="1">
        <f t="shared" si="111"/>
        <v>4</v>
      </c>
      <c r="D3561">
        <v>2902</v>
      </c>
      <c r="E3561" t="s">
        <v>36</v>
      </c>
      <c r="F3561" s="4">
        <v>565000</v>
      </c>
      <c r="G3561" t="s">
        <v>5</v>
      </c>
      <c r="H3561">
        <v>4</v>
      </c>
      <c r="I3561" s="4">
        <f>IF(E3561="Rhode Island", Table1[[#This Row],[price]]*$L$3, IF(E3561="Massachusetts", Table1[[#This Row],[price]]*$L$2, 1))</f>
        <v>565000</v>
      </c>
    </row>
    <row r="3562" spans="1:9" x14ac:dyDescent="0.25">
      <c r="A3562" s="2">
        <v>40501</v>
      </c>
      <c r="B3562" s="1">
        <f t="shared" si="110"/>
        <v>2010</v>
      </c>
      <c r="C3562" s="1">
        <f t="shared" si="111"/>
        <v>4</v>
      </c>
      <c r="D3562">
        <v>2906</v>
      </c>
      <c r="E3562" t="s">
        <v>36</v>
      </c>
      <c r="F3562" s="4">
        <v>568000</v>
      </c>
      <c r="G3562" t="s">
        <v>5</v>
      </c>
      <c r="H3562">
        <v>4</v>
      </c>
      <c r="I3562" s="4">
        <f>IF(E3562="Rhode Island", Table1[[#This Row],[price]]*$L$3, IF(E3562="Massachusetts", Table1[[#This Row],[price]]*$L$2, 1))</f>
        <v>568000</v>
      </c>
    </row>
    <row r="3563" spans="1:9" x14ac:dyDescent="0.25">
      <c r="A3563" s="2">
        <v>40501</v>
      </c>
      <c r="B3563" s="1">
        <f t="shared" si="110"/>
        <v>2010</v>
      </c>
      <c r="C3563" s="1">
        <f t="shared" si="111"/>
        <v>4</v>
      </c>
      <c r="D3563">
        <v>2913</v>
      </c>
      <c r="E3563" t="s">
        <v>36</v>
      </c>
      <c r="F3563" s="4">
        <v>650000</v>
      </c>
      <c r="G3563" t="s">
        <v>5</v>
      </c>
      <c r="H3563">
        <v>4</v>
      </c>
      <c r="I3563" s="4">
        <f>IF(E3563="Rhode Island", Table1[[#This Row],[price]]*$L$3, IF(E3563="Massachusetts", Table1[[#This Row],[price]]*$L$2, 1))</f>
        <v>650000</v>
      </c>
    </row>
    <row r="3564" spans="1:9" x14ac:dyDescent="0.25">
      <c r="A3564" s="2">
        <v>40502</v>
      </c>
      <c r="B3564" s="1">
        <f t="shared" si="110"/>
        <v>2010</v>
      </c>
      <c r="C3564" s="1">
        <f t="shared" si="111"/>
        <v>4</v>
      </c>
      <c r="D3564">
        <v>2903</v>
      </c>
      <c r="E3564" t="s">
        <v>36</v>
      </c>
      <c r="F3564" s="4">
        <v>442500</v>
      </c>
      <c r="G3564" t="s">
        <v>5</v>
      </c>
      <c r="H3564">
        <v>4</v>
      </c>
      <c r="I3564" s="4">
        <f>IF(E3564="Rhode Island", Table1[[#This Row],[price]]*$L$3, IF(E3564="Massachusetts", Table1[[#This Row],[price]]*$L$2, 1))</f>
        <v>442500</v>
      </c>
    </row>
    <row r="3565" spans="1:9" x14ac:dyDescent="0.25">
      <c r="A3565" s="2">
        <v>40502</v>
      </c>
      <c r="B3565" s="1">
        <f t="shared" si="110"/>
        <v>2010</v>
      </c>
      <c r="C3565" s="1">
        <f t="shared" si="111"/>
        <v>4</v>
      </c>
      <c r="D3565">
        <v>2617</v>
      </c>
      <c r="E3565" t="s">
        <v>37</v>
      </c>
      <c r="F3565" s="4">
        <v>478000</v>
      </c>
      <c r="G3565" t="s">
        <v>5</v>
      </c>
      <c r="H3565">
        <v>3</v>
      </c>
      <c r="I3565" s="4">
        <f>IF(E3565="Rhode Island", Table1[[#This Row],[price]]*$L$3, IF(E3565="Massachusetts", Table1[[#This Row],[price]]*$L$2, 1))</f>
        <v>478000</v>
      </c>
    </row>
    <row r="3566" spans="1:9" x14ac:dyDescent="0.25">
      <c r="A3566" s="2">
        <v>40502</v>
      </c>
      <c r="B3566" s="1">
        <f t="shared" si="110"/>
        <v>2010</v>
      </c>
      <c r="C3566" s="1">
        <f t="shared" si="111"/>
        <v>4</v>
      </c>
      <c r="D3566">
        <v>2611</v>
      </c>
      <c r="E3566" t="s">
        <v>37</v>
      </c>
      <c r="F3566" s="4">
        <v>500000</v>
      </c>
      <c r="G3566" t="s">
        <v>5</v>
      </c>
      <c r="H3566">
        <v>3</v>
      </c>
      <c r="I3566" s="4">
        <f>IF(E3566="Rhode Island", Table1[[#This Row],[price]]*$L$3, IF(E3566="Massachusetts", Table1[[#This Row],[price]]*$L$2, 1))</f>
        <v>500000</v>
      </c>
    </row>
    <row r="3567" spans="1:9" x14ac:dyDescent="0.25">
      <c r="A3567" s="2">
        <v>40502</v>
      </c>
      <c r="B3567" s="1">
        <f t="shared" si="110"/>
        <v>2010</v>
      </c>
      <c r="C3567" s="1">
        <f t="shared" si="111"/>
        <v>4</v>
      </c>
      <c r="D3567">
        <v>2602</v>
      </c>
      <c r="E3567" t="s">
        <v>37</v>
      </c>
      <c r="F3567" s="4">
        <v>550500</v>
      </c>
      <c r="G3567" t="s">
        <v>5</v>
      </c>
      <c r="H3567">
        <v>3</v>
      </c>
      <c r="I3567" s="4">
        <f>IF(E3567="Rhode Island", Table1[[#This Row],[price]]*$L$3, IF(E3567="Massachusetts", Table1[[#This Row],[price]]*$L$2, 1))</f>
        <v>550500</v>
      </c>
    </row>
    <row r="3568" spans="1:9" x14ac:dyDescent="0.25">
      <c r="A3568" s="2">
        <v>40502</v>
      </c>
      <c r="B3568" s="1">
        <f t="shared" si="110"/>
        <v>2010</v>
      </c>
      <c r="C3568" s="1">
        <f t="shared" si="111"/>
        <v>4</v>
      </c>
      <c r="D3568">
        <v>2602</v>
      </c>
      <c r="E3568" t="s">
        <v>37</v>
      </c>
      <c r="F3568" s="4">
        <v>1075000</v>
      </c>
      <c r="G3568" t="s">
        <v>5</v>
      </c>
      <c r="H3568">
        <v>5</v>
      </c>
      <c r="I3568" s="4">
        <f>IF(E3568="Rhode Island", Table1[[#This Row],[price]]*$L$3, IF(E3568="Massachusetts", Table1[[#This Row],[price]]*$L$2, 1))</f>
        <v>1075000</v>
      </c>
    </row>
    <row r="3569" spans="1:9" x14ac:dyDescent="0.25">
      <c r="A3569" s="2">
        <v>40502</v>
      </c>
      <c r="B3569" s="1">
        <f t="shared" si="110"/>
        <v>2010</v>
      </c>
      <c r="C3569" s="1">
        <f t="shared" si="111"/>
        <v>4</v>
      </c>
      <c r="D3569">
        <v>2614</v>
      </c>
      <c r="E3569" t="s">
        <v>37</v>
      </c>
      <c r="F3569" s="4">
        <v>1105000</v>
      </c>
      <c r="G3569" t="s">
        <v>5</v>
      </c>
      <c r="H3569">
        <v>5</v>
      </c>
      <c r="I3569" s="4">
        <f>IF(E3569="Rhode Island", Table1[[#This Row],[price]]*$L$3, IF(E3569="Massachusetts", Table1[[#This Row],[price]]*$L$2, 1))</f>
        <v>1105000</v>
      </c>
    </row>
    <row r="3570" spans="1:9" x14ac:dyDescent="0.25">
      <c r="A3570" s="2">
        <v>40504</v>
      </c>
      <c r="B3570" s="1">
        <f t="shared" si="110"/>
        <v>2010</v>
      </c>
      <c r="C3570" s="1">
        <f t="shared" si="111"/>
        <v>4</v>
      </c>
      <c r="D3570">
        <v>2617</v>
      </c>
      <c r="E3570" t="s">
        <v>37</v>
      </c>
      <c r="F3570" s="4">
        <v>412500</v>
      </c>
      <c r="G3570" t="s">
        <v>5</v>
      </c>
      <c r="H3570">
        <v>3</v>
      </c>
      <c r="I3570" s="4">
        <f>IF(E3570="Rhode Island", Table1[[#This Row],[price]]*$L$3, IF(E3570="Massachusetts", Table1[[#This Row],[price]]*$L$2, 1))</f>
        <v>412500</v>
      </c>
    </row>
    <row r="3571" spans="1:9" x14ac:dyDescent="0.25">
      <c r="A3571" s="2">
        <v>40504</v>
      </c>
      <c r="B3571" s="1">
        <f t="shared" si="110"/>
        <v>2010</v>
      </c>
      <c r="C3571" s="1">
        <f t="shared" si="111"/>
        <v>4</v>
      </c>
      <c r="D3571">
        <v>2904</v>
      </c>
      <c r="E3571" t="s">
        <v>36</v>
      </c>
      <c r="F3571" s="4">
        <v>429000</v>
      </c>
      <c r="G3571" t="s">
        <v>5</v>
      </c>
      <c r="H3571">
        <v>3</v>
      </c>
      <c r="I3571" s="4">
        <f>IF(E3571="Rhode Island", Table1[[#This Row],[price]]*$L$3, IF(E3571="Massachusetts", Table1[[#This Row],[price]]*$L$2, 1))</f>
        <v>429000</v>
      </c>
    </row>
    <row r="3572" spans="1:9" x14ac:dyDescent="0.25">
      <c r="A3572" s="2">
        <v>40504</v>
      </c>
      <c r="B3572" s="1">
        <f t="shared" si="110"/>
        <v>2010</v>
      </c>
      <c r="C3572" s="1">
        <f t="shared" si="111"/>
        <v>4</v>
      </c>
      <c r="D3572">
        <v>2607</v>
      </c>
      <c r="E3572" t="s">
        <v>37</v>
      </c>
      <c r="F3572" s="4">
        <v>485000</v>
      </c>
      <c r="G3572" t="s">
        <v>5</v>
      </c>
      <c r="H3572">
        <v>3</v>
      </c>
      <c r="I3572" s="4">
        <f>IF(E3572="Rhode Island", Table1[[#This Row],[price]]*$L$3, IF(E3572="Massachusetts", Table1[[#This Row],[price]]*$L$2, 1))</f>
        <v>485000</v>
      </c>
    </row>
    <row r="3573" spans="1:9" x14ac:dyDescent="0.25">
      <c r="A3573" s="2">
        <v>40504</v>
      </c>
      <c r="B3573" s="1">
        <f t="shared" si="110"/>
        <v>2010</v>
      </c>
      <c r="C3573" s="1">
        <f t="shared" si="111"/>
        <v>4</v>
      </c>
      <c r="D3573">
        <v>2617</v>
      </c>
      <c r="E3573" t="s">
        <v>37</v>
      </c>
      <c r="F3573" s="4">
        <v>558000</v>
      </c>
      <c r="G3573" t="s">
        <v>5</v>
      </c>
      <c r="H3573">
        <v>4</v>
      </c>
      <c r="I3573" s="4">
        <f>IF(E3573="Rhode Island", Table1[[#This Row],[price]]*$L$3, IF(E3573="Massachusetts", Table1[[#This Row],[price]]*$L$2, 1))</f>
        <v>558000</v>
      </c>
    </row>
    <row r="3574" spans="1:9" x14ac:dyDescent="0.25">
      <c r="A3574" s="2">
        <v>40504</v>
      </c>
      <c r="B3574" s="1">
        <f t="shared" si="110"/>
        <v>2010</v>
      </c>
      <c r="C3574" s="1">
        <f t="shared" si="111"/>
        <v>4</v>
      </c>
      <c r="D3574">
        <v>2615</v>
      </c>
      <c r="E3574" t="s">
        <v>37</v>
      </c>
      <c r="F3574" s="4">
        <v>595000</v>
      </c>
      <c r="G3574" t="s">
        <v>5</v>
      </c>
      <c r="H3574">
        <v>5</v>
      </c>
      <c r="I3574" s="4">
        <f>IF(E3574="Rhode Island", Table1[[#This Row],[price]]*$L$3, IF(E3574="Massachusetts", Table1[[#This Row],[price]]*$L$2, 1))</f>
        <v>595000</v>
      </c>
    </row>
    <row r="3575" spans="1:9" x14ac:dyDescent="0.25">
      <c r="A3575" s="2">
        <v>40504</v>
      </c>
      <c r="B3575" s="1">
        <f t="shared" si="110"/>
        <v>2010</v>
      </c>
      <c r="C3575" s="1">
        <f t="shared" si="111"/>
        <v>4</v>
      </c>
      <c r="D3575">
        <v>2904</v>
      </c>
      <c r="E3575" t="s">
        <v>36</v>
      </c>
      <c r="F3575" s="4">
        <v>635000</v>
      </c>
      <c r="G3575" t="s">
        <v>5</v>
      </c>
      <c r="H3575">
        <v>4</v>
      </c>
      <c r="I3575" s="4">
        <f>IF(E3575="Rhode Island", Table1[[#This Row],[price]]*$L$3, IF(E3575="Massachusetts", Table1[[#This Row],[price]]*$L$2, 1))</f>
        <v>635000</v>
      </c>
    </row>
    <row r="3576" spans="1:9" x14ac:dyDescent="0.25">
      <c r="A3576" s="2">
        <v>40504</v>
      </c>
      <c r="B3576" s="1">
        <f t="shared" si="110"/>
        <v>2010</v>
      </c>
      <c r="C3576" s="1">
        <f t="shared" si="111"/>
        <v>4</v>
      </c>
      <c r="D3576">
        <v>2607</v>
      </c>
      <c r="E3576" t="s">
        <v>37</v>
      </c>
      <c r="F3576" s="4">
        <v>635000</v>
      </c>
      <c r="G3576" t="s">
        <v>5</v>
      </c>
      <c r="H3576">
        <v>3</v>
      </c>
      <c r="I3576" s="4">
        <f>IF(E3576="Rhode Island", Table1[[#This Row],[price]]*$L$3, IF(E3576="Massachusetts", Table1[[#This Row],[price]]*$L$2, 1))</f>
        <v>635000</v>
      </c>
    </row>
    <row r="3577" spans="1:9" x14ac:dyDescent="0.25">
      <c r="A3577" s="2">
        <v>40504</v>
      </c>
      <c r="B3577" s="1">
        <f t="shared" si="110"/>
        <v>2010</v>
      </c>
      <c r="C3577" s="1">
        <f t="shared" si="111"/>
        <v>4</v>
      </c>
      <c r="D3577">
        <v>2904</v>
      </c>
      <c r="E3577" t="s">
        <v>36</v>
      </c>
      <c r="F3577" s="4">
        <v>645000</v>
      </c>
      <c r="G3577" t="s">
        <v>5</v>
      </c>
      <c r="H3577">
        <v>4</v>
      </c>
      <c r="I3577" s="4">
        <f>IF(E3577="Rhode Island", Table1[[#This Row],[price]]*$L$3, IF(E3577="Massachusetts", Table1[[#This Row],[price]]*$L$2, 1))</f>
        <v>645000</v>
      </c>
    </row>
    <row r="3578" spans="1:9" x14ac:dyDescent="0.25">
      <c r="A3578" s="2">
        <v>40504</v>
      </c>
      <c r="B3578" s="1">
        <f t="shared" si="110"/>
        <v>2010</v>
      </c>
      <c r="C3578" s="1">
        <f t="shared" si="111"/>
        <v>4</v>
      </c>
      <c r="D3578">
        <v>2605</v>
      </c>
      <c r="E3578" t="s">
        <v>37</v>
      </c>
      <c r="F3578" s="4">
        <v>675000</v>
      </c>
      <c r="G3578" t="s">
        <v>5</v>
      </c>
      <c r="H3578">
        <v>4</v>
      </c>
      <c r="I3578" s="4">
        <f>IF(E3578="Rhode Island", Table1[[#This Row],[price]]*$L$3, IF(E3578="Massachusetts", Table1[[#This Row],[price]]*$L$2, 1))</f>
        <v>675000</v>
      </c>
    </row>
    <row r="3579" spans="1:9" x14ac:dyDescent="0.25">
      <c r="A3579" s="2">
        <v>40504</v>
      </c>
      <c r="B3579" s="1">
        <f t="shared" si="110"/>
        <v>2010</v>
      </c>
      <c r="C3579" s="1">
        <f t="shared" si="111"/>
        <v>4</v>
      </c>
      <c r="D3579">
        <v>2600</v>
      </c>
      <c r="E3579" t="s">
        <v>37</v>
      </c>
      <c r="F3579" s="4">
        <v>299000</v>
      </c>
      <c r="G3579" t="s">
        <v>6</v>
      </c>
      <c r="H3579">
        <v>1</v>
      </c>
      <c r="I3579" s="4">
        <f>IF(E3579="Rhode Island", Table1[[#This Row],[price]]*$L$3, IF(E3579="Massachusetts", Table1[[#This Row],[price]]*$L$2, 1))</f>
        <v>299000</v>
      </c>
    </row>
    <row r="3580" spans="1:9" x14ac:dyDescent="0.25">
      <c r="A3580" s="2">
        <v>40505</v>
      </c>
      <c r="B3580" s="1">
        <f t="shared" si="110"/>
        <v>2010</v>
      </c>
      <c r="C3580" s="1">
        <f t="shared" si="111"/>
        <v>4</v>
      </c>
      <c r="D3580">
        <v>2904</v>
      </c>
      <c r="E3580" t="s">
        <v>36</v>
      </c>
      <c r="F3580" s="4">
        <v>520000</v>
      </c>
      <c r="G3580" t="s">
        <v>5</v>
      </c>
      <c r="H3580">
        <v>4</v>
      </c>
      <c r="I3580" s="4">
        <f>IF(E3580="Rhode Island", Table1[[#This Row],[price]]*$L$3, IF(E3580="Massachusetts", Table1[[#This Row],[price]]*$L$2, 1))</f>
        <v>520000</v>
      </c>
    </row>
    <row r="3581" spans="1:9" x14ac:dyDescent="0.25">
      <c r="A3581" s="2">
        <v>40505</v>
      </c>
      <c r="B3581" s="1">
        <f t="shared" si="110"/>
        <v>2010</v>
      </c>
      <c r="C3581" s="1">
        <f t="shared" si="111"/>
        <v>4</v>
      </c>
      <c r="D3581">
        <v>2611</v>
      </c>
      <c r="E3581" t="s">
        <v>37</v>
      </c>
      <c r="F3581" s="4">
        <v>562000</v>
      </c>
      <c r="G3581" t="s">
        <v>5</v>
      </c>
      <c r="H3581">
        <v>4</v>
      </c>
      <c r="I3581" s="4">
        <f>IF(E3581="Rhode Island", Table1[[#This Row],[price]]*$L$3, IF(E3581="Massachusetts", Table1[[#This Row],[price]]*$L$2, 1))</f>
        <v>562000</v>
      </c>
    </row>
    <row r="3582" spans="1:9" x14ac:dyDescent="0.25">
      <c r="A3582" s="2">
        <v>40505</v>
      </c>
      <c r="B3582" s="1">
        <f t="shared" si="110"/>
        <v>2010</v>
      </c>
      <c r="C3582" s="1">
        <f t="shared" si="111"/>
        <v>4</v>
      </c>
      <c r="D3582">
        <v>2602</v>
      </c>
      <c r="E3582" t="s">
        <v>37</v>
      </c>
      <c r="F3582" s="4">
        <v>336536</v>
      </c>
      <c r="G3582" t="s">
        <v>6</v>
      </c>
      <c r="H3582">
        <v>2</v>
      </c>
      <c r="I3582" s="4">
        <f>IF(E3582="Rhode Island", Table1[[#This Row],[price]]*$L$3, IF(E3582="Massachusetts", Table1[[#This Row],[price]]*$L$2, 1))</f>
        <v>336536</v>
      </c>
    </row>
    <row r="3583" spans="1:9" x14ac:dyDescent="0.25">
      <c r="A3583" s="2">
        <v>40505</v>
      </c>
      <c r="B3583" s="1">
        <f t="shared" si="110"/>
        <v>2010</v>
      </c>
      <c r="C3583" s="1">
        <f t="shared" si="111"/>
        <v>4</v>
      </c>
      <c r="D3583">
        <v>2906</v>
      </c>
      <c r="E3583" t="s">
        <v>36</v>
      </c>
      <c r="F3583" s="4">
        <v>437000</v>
      </c>
      <c r="G3583" t="s">
        <v>6</v>
      </c>
      <c r="H3583">
        <v>3</v>
      </c>
      <c r="I3583" s="4">
        <f>IF(E3583="Rhode Island", Table1[[#This Row],[price]]*$L$3, IF(E3583="Massachusetts", Table1[[#This Row],[price]]*$L$2, 1))</f>
        <v>437000</v>
      </c>
    </row>
    <row r="3584" spans="1:9" x14ac:dyDescent="0.25">
      <c r="A3584" s="2">
        <v>40506</v>
      </c>
      <c r="B3584" s="1">
        <f t="shared" si="110"/>
        <v>2010</v>
      </c>
      <c r="C3584" s="1">
        <f t="shared" si="111"/>
        <v>4</v>
      </c>
      <c r="D3584">
        <v>2906</v>
      </c>
      <c r="E3584" t="s">
        <v>36</v>
      </c>
      <c r="F3584" s="4">
        <v>415000</v>
      </c>
      <c r="G3584" t="s">
        <v>5</v>
      </c>
      <c r="H3584">
        <v>3</v>
      </c>
      <c r="I3584" s="4">
        <f>IF(E3584="Rhode Island", Table1[[#This Row],[price]]*$L$3, IF(E3584="Massachusetts", Table1[[#This Row],[price]]*$L$2, 1))</f>
        <v>415000</v>
      </c>
    </row>
    <row r="3585" spans="1:9" x14ac:dyDescent="0.25">
      <c r="A3585" s="2">
        <v>40506</v>
      </c>
      <c r="B3585" s="1">
        <f t="shared" si="110"/>
        <v>2010</v>
      </c>
      <c r="C3585" s="1">
        <f t="shared" si="111"/>
        <v>4</v>
      </c>
      <c r="D3585">
        <v>2905</v>
      </c>
      <c r="E3585" t="s">
        <v>36</v>
      </c>
      <c r="F3585" s="4">
        <v>485000</v>
      </c>
      <c r="G3585" t="s">
        <v>5</v>
      </c>
      <c r="H3585">
        <v>3</v>
      </c>
      <c r="I3585" s="4">
        <f>IF(E3585="Rhode Island", Table1[[#This Row],[price]]*$L$3, IF(E3585="Massachusetts", Table1[[#This Row],[price]]*$L$2, 1))</f>
        <v>485000</v>
      </c>
    </row>
    <row r="3586" spans="1:9" x14ac:dyDescent="0.25">
      <c r="A3586" s="2">
        <v>40506</v>
      </c>
      <c r="B3586" s="1">
        <f t="shared" ref="B3586:B3649" si="112">YEAR(A3586)</f>
        <v>2010</v>
      </c>
      <c r="C3586" s="1">
        <f t="shared" ref="C3586:C3649" si="113">ROUNDUP(MONTH(A3586)/3,0)</f>
        <v>4</v>
      </c>
      <c r="D3586">
        <v>2607</v>
      </c>
      <c r="E3586" t="s">
        <v>37</v>
      </c>
      <c r="F3586" s="4">
        <v>515000</v>
      </c>
      <c r="G3586" t="s">
        <v>5</v>
      </c>
      <c r="H3586">
        <v>3</v>
      </c>
      <c r="I3586" s="4">
        <f>IF(E3586="Rhode Island", Table1[[#This Row],[price]]*$L$3, IF(E3586="Massachusetts", Table1[[#This Row],[price]]*$L$2, 1))</f>
        <v>515000</v>
      </c>
    </row>
    <row r="3587" spans="1:9" x14ac:dyDescent="0.25">
      <c r="A3587" s="2">
        <v>40506</v>
      </c>
      <c r="B3587" s="1">
        <f t="shared" si="112"/>
        <v>2010</v>
      </c>
      <c r="C3587" s="1">
        <f t="shared" si="113"/>
        <v>4</v>
      </c>
      <c r="D3587">
        <v>2906</v>
      </c>
      <c r="E3587" t="s">
        <v>36</v>
      </c>
      <c r="F3587" s="4">
        <v>527000</v>
      </c>
      <c r="G3587" t="s">
        <v>5</v>
      </c>
      <c r="H3587">
        <v>4</v>
      </c>
      <c r="I3587" s="4">
        <f>IF(E3587="Rhode Island", Table1[[#This Row],[price]]*$L$3, IF(E3587="Massachusetts", Table1[[#This Row],[price]]*$L$2, 1))</f>
        <v>527000</v>
      </c>
    </row>
    <row r="3588" spans="1:9" x14ac:dyDescent="0.25">
      <c r="A3588" s="2">
        <v>40506</v>
      </c>
      <c r="B3588" s="1">
        <f t="shared" si="112"/>
        <v>2010</v>
      </c>
      <c r="C3588" s="1">
        <f t="shared" si="113"/>
        <v>4</v>
      </c>
      <c r="D3588">
        <v>2914</v>
      </c>
      <c r="E3588" t="s">
        <v>36</v>
      </c>
      <c r="F3588" s="4">
        <v>581500</v>
      </c>
      <c r="G3588" t="s">
        <v>5</v>
      </c>
      <c r="H3588">
        <v>4</v>
      </c>
      <c r="I3588" s="4">
        <f>IF(E3588="Rhode Island", Table1[[#This Row],[price]]*$L$3, IF(E3588="Massachusetts", Table1[[#This Row],[price]]*$L$2, 1))</f>
        <v>581500</v>
      </c>
    </row>
    <row r="3589" spans="1:9" x14ac:dyDescent="0.25">
      <c r="A3589" s="2">
        <v>40507</v>
      </c>
      <c r="B3589" s="1">
        <f t="shared" si="112"/>
        <v>2010</v>
      </c>
      <c r="C3589" s="1">
        <f t="shared" si="113"/>
        <v>4</v>
      </c>
      <c r="D3589">
        <v>2615</v>
      </c>
      <c r="E3589" t="s">
        <v>37</v>
      </c>
      <c r="F3589" s="4">
        <v>410000</v>
      </c>
      <c r="G3589" t="s">
        <v>5</v>
      </c>
      <c r="H3589">
        <v>3</v>
      </c>
      <c r="I3589" s="4">
        <f>IF(E3589="Rhode Island", Table1[[#This Row],[price]]*$L$3, IF(E3589="Massachusetts", Table1[[#This Row],[price]]*$L$2, 1))</f>
        <v>410000</v>
      </c>
    </row>
    <row r="3590" spans="1:9" x14ac:dyDescent="0.25">
      <c r="A3590" s="2">
        <v>40507</v>
      </c>
      <c r="B3590" s="1">
        <f t="shared" si="112"/>
        <v>2010</v>
      </c>
      <c r="C3590" s="1">
        <f t="shared" si="113"/>
        <v>4</v>
      </c>
      <c r="D3590">
        <v>2615</v>
      </c>
      <c r="E3590" t="s">
        <v>37</v>
      </c>
      <c r="F3590" s="4">
        <v>460000</v>
      </c>
      <c r="G3590" t="s">
        <v>5</v>
      </c>
      <c r="H3590">
        <v>3</v>
      </c>
      <c r="I3590" s="4">
        <f>IF(E3590="Rhode Island", Table1[[#This Row],[price]]*$L$3, IF(E3590="Massachusetts", Table1[[#This Row],[price]]*$L$2, 1))</f>
        <v>460000</v>
      </c>
    </row>
    <row r="3591" spans="1:9" x14ac:dyDescent="0.25">
      <c r="A3591" s="2">
        <v>40507</v>
      </c>
      <c r="B3591" s="1">
        <f t="shared" si="112"/>
        <v>2010</v>
      </c>
      <c r="C3591" s="1">
        <f t="shared" si="113"/>
        <v>4</v>
      </c>
      <c r="D3591">
        <v>2617</v>
      </c>
      <c r="E3591" t="s">
        <v>37</v>
      </c>
      <c r="F3591" s="4">
        <v>502000</v>
      </c>
      <c r="G3591" t="s">
        <v>5</v>
      </c>
      <c r="H3591">
        <v>4</v>
      </c>
      <c r="I3591" s="4">
        <f>IF(E3591="Rhode Island", Table1[[#This Row],[price]]*$L$3, IF(E3591="Massachusetts", Table1[[#This Row],[price]]*$L$2, 1))</f>
        <v>502000</v>
      </c>
    </row>
    <row r="3592" spans="1:9" x14ac:dyDescent="0.25">
      <c r="A3592" s="2">
        <v>40507</v>
      </c>
      <c r="B3592" s="1">
        <f t="shared" si="112"/>
        <v>2010</v>
      </c>
      <c r="C3592" s="1">
        <f t="shared" si="113"/>
        <v>4</v>
      </c>
      <c r="D3592">
        <v>2914</v>
      </c>
      <c r="E3592" t="s">
        <v>36</v>
      </c>
      <c r="F3592" s="4">
        <v>532500</v>
      </c>
      <c r="G3592" t="s">
        <v>5</v>
      </c>
      <c r="H3592">
        <v>5</v>
      </c>
      <c r="I3592" s="4">
        <f>IF(E3592="Rhode Island", Table1[[#This Row],[price]]*$L$3, IF(E3592="Massachusetts", Table1[[#This Row],[price]]*$L$2, 1))</f>
        <v>532500</v>
      </c>
    </row>
    <row r="3593" spans="1:9" x14ac:dyDescent="0.25">
      <c r="A3593" s="2">
        <v>40507</v>
      </c>
      <c r="B3593" s="1">
        <f t="shared" si="112"/>
        <v>2010</v>
      </c>
      <c r="C3593" s="1">
        <f t="shared" si="113"/>
        <v>4</v>
      </c>
      <c r="D3593">
        <v>2905</v>
      </c>
      <c r="E3593" t="s">
        <v>36</v>
      </c>
      <c r="F3593" s="4">
        <v>600000</v>
      </c>
      <c r="G3593" t="s">
        <v>5</v>
      </c>
      <c r="H3593">
        <v>4</v>
      </c>
      <c r="I3593" s="4">
        <f>IF(E3593="Rhode Island", Table1[[#This Row],[price]]*$L$3, IF(E3593="Massachusetts", Table1[[#This Row],[price]]*$L$2, 1))</f>
        <v>600000</v>
      </c>
    </row>
    <row r="3594" spans="1:9" x14ac:dyDescent="0.25">
      <c r="A3594" s="2">
        <v>40507</v>
      </c>
      <c r="B3594" s="1">
        <f t="shared" si="112"/>
        <v>2010</v>
      </c>
      <c r="C3594" s="1">
        <f t="shared" si="113"/>
        <v>4</v>
      </c>
      <c r="D3594">
        <v>2607</v>
      </c>
      <c r="E3594" t="s">
        <v>37</v>
      </c>
      <c r="F3594" s="4">
        <v>714000</v>
      </c>
      <c r="G3594" t="s">
        <v>5</v>
      </c>
      <c r="H3594">
        <v>4</v>
      </c>
      <c r="I3594" s="4">
        <f>IF(E3594="Rhode Island", Table1[[#This Row],[price]]*$L$3, IF(E3594="Massachusetts", Table1[[#This Row],[price]]*$L$2, 1))</f>
        <v>714000</v>
      </c>
    </row>
    <row r="3595" spans="1:9" x14ac:dyDescent="0.25">
      <c r="A3595" s="2">
        <v>40507</v>
      </c>
      <c r="B3595" s="1">
        <f t="shared" si="112"/>
        <v>2010</v>
      </c>
      <c r="C3595" s="1">
        <f t="shared" si="113"/>
        <v>4</v>
      </c>
      <c r="D3595">
        <v>2617</v>
      </c>
      <c r="E3595" t="s">
        <v>37</v>
      </c>
      <c r="F3595" s="4">
        <v>348000</v>
      </c>
      <c r="G3595" t="s">
        <v>6</v>
      </c>
      <c r="H3595">
        <v>1</v>
      </c>
      <c r="I3595" s="4">
        <f>IF(E3595="Rhode Island", Table1[[#This Row],[price]]*$L$3, IF(E3595="Massachusetts", Table1[[#This Row],[price]]*$L$2, 1))</f>
        <v>348000</v>
      </c>
    </row>
    <row r="3596" spans="1:9" x14ac:dyDescent="0.25">
      <c r="A3596" s="2">
        <v>40508</v>
      </c>
      <c r="B3596" s="1">
        <f t="shared" si="112"/>
        <v>2010</v>
      </c>
      <c r="C3596" s="1">
        <f t="shared" si="113"/>
        <v>4</v>
      </c>
      <c r="D3596">
        <v>2912</v>
      </c>
      <c r="E3596" t="s">
        <v>36</v>
      </c>
      <c r="F3596" s="4">
        <v>520000</v>
      </c>
      <c r="G3596" t="s">
        <v>5</v>
      </c>
      <c r="H3596">
        <v>4</v>
      </c>
      <c r="I3596" s="4">
        <f>IF(E3596="Rhode Island", Table1[[#This Row],[price]]*$L$3, IF(E3596="Massachusetts", Table1[[#This Row],[price]]*$L$2, 1))</f>
        <v>520000</v>
      </c>
    </row>
    <row r="3597" spans="1:9" x14ac:dyDescent="0.25">
      <c r="A3597" s="2">
        <v>40508</v>
      </c>
      <c r="B3597" s="1">
        <f t="shared" si="112"/>
        <v>2010</v>
      </c>
      <c r="C3597" s="1">
        <f t="shared" si="113"/>
        <v>4</v>
      </c>
      <c r="D3597">
        <v>2611</v>
      </c>
      <c r="E3597" t="s">
        <v>37</v>
      </c>
      <c r="F3597" s="4">
        <v>530000</v>
      </c>
      <c r="G3597" t="s">
        <v>5</v>
      </c>
      <c r="H3597">
        <v>3</v>
      </c>
      <c r="I3597" s="4">
        <f>IF(E3597="Rhode Island", Table1[[#This Row],[price]]*$L$3, IF(E3597="Massachusetts", Table1[[#This Row],[price]]*$L$2, 1))</f>
        <v>530000</v>
      </c>
    </row>
    <row r="3598" spans="1:9" x14ac:dyDescent="0.25">
      <c r="A3598" s="2">
        <v>40508</v>
      </c>
      <c r="B3598" s="1">
        <f t="shared" si="112"/>
        <v>2010</v>
      </c>
      <c r="C3598" s="1">
        <f t="shared" si="113"/>
        <v>4</v>
      </c>
      <c r="D3598">
        <v>2615</v>
      </c>
      <c r="E3598" t="s">
        <v>37</v>
      </c>
      <c r="F3598" s="4">
        <v>558000</v>
      </c>
      <c r="G3598" t="s">
        <v>5</v>
      </c>
      <c r="H3598">
        <v>4</v>
      </c>
      <c r="I3598" s="4">
        <f>IF(E3598="Rhode Island", Table1[[#This Row],[price]]*$L$3, IF(E3598="Massachusetts", Table1[[#This Row],[price]]*$L$2, 1))</f>
        <v>558000</v>
      </c>
    </row>
    <row r="3599" spans="1:9" x14ac:dyDescent="0.25">
      <c r="A3599" s="2">
        <v>40508</v>
      </c>
      <c r="B3599" s="1">
        <f t="shared" si="112"/>
        <v>2010</v>
      </c>
      <c r="C3599" s="1">
        <f t="shared" si="113"/>
        <v>4</v>
      </c>
      <c r="D3599">
        <v>2906</v>
      </c>
      <c r="E3599" t="s">
        <v>36</v>
      </c>
      <c r="F3599" s="4">
        <v>570000</v>
      </c>
      <c r="G3599" t="s">
        <v>5</v>
      </c>
      <c r="H3599">
        <v>4</v>
      </c>
      <c r="I3599" s="4">
        <f>IF(E3599="Rhode Island", Table1[[#This Row],[price]]*$L$3, IF(E3599="Massachusetts", Table1[[#This Row],[price]]*$L$2, 1))</f>
        <v>570000</v>
      </c>
    </row>
    <row r="3600" spans="1:9" x14ac:dyDescent="0.25">
      <c r="A3600" s="2">
        <v>40508</v>
      </c>
      <c r="B3600" s="1">
        <f t="shared" si="112"/>
        <v>2010</v>
      </c>
      <c r="C3600" s="1">
        <f t="shared" si="113"/>
        <v>4</v>
      </c>
      <c r="D3600">
        <v>2602</v>
      </c>
      <c r="E3600" t="s">
        <v>37</v>
      </c>
      <c r="F3600" s="4">
        <v>645000</v>
      </c>
      <c r="G3600" t="s">
        <v>5</v>
      </c>
      <c r="H3600">
        <v>4</v>
      </c>
      <c r="I3600" s="4">
        <f>IF(E3600="Rhode Island", Table1[[#This Row],[price]]*$L$3, IF(E3600="Massachusetts", Table1[[#This Row],[price]]*$L$2, 1))</f>
        <v>645000</v>
      </c>
    </row>
    <row r="3601" spans="1:9" x14ac:dyDescent="0.25">
      <c r="A3601" s="2">
        <v>40509</v>
      </c>
      <c r="B3601" s="1">
        <f t="shared" si="112"/>
        <v>2010</v>
      </c>
      <c r="C3601" s="1">
        <f t="shared" si="113"/>
        <v>4</v>
      </c>
      <c r="D3601">
        <v>2913</v>
      </c>
      <c r="E3601" t="s">
        <v>36</v>
      </c>
      <c r="F3601" s="4">
        <v>347500</v>
      </c>
      <c r="G3601" t="s">
        <v>5</v>
      </c>
      <c r="H3601">
        <v>3</v>
      </c>
      <c r="I3601" s="4">
        <f>IF(E3601="Rhode Island", Table1[[#This Row],[price]]*$L$3, IF(E3601="Massachusetts", Table1[[#This Row],[price]]*$L$2, 1))</f>
        <v>347500</v>
      </c>
    </row>
    <row r="3602" spans="1:9" x14ac:dyDescent="0.25">
      <c r="A3602" s="2">
        <v>40509</v>
      </c>
      <c r="B3602" s="1">
        <f t="shared" si="112"/>
        <v>2010</v>
      </c>
      <c r="C3602" s="1">
        <f t="shared" si="113"/>
        <v>4</v>
      </c>
      <c r="D3602">
        <v>2605</v>
      </c>
      <c r="E3602" t="s">
        <v>37</v>
      </c>
      <c r="F3602" s="4">
        <v>488000</v>
      </c>
      <c r="G3602" t="s">
        <v>5</v>
      </c>
      <c r="H3602">
        <v>2</v>
      </c>
      <c r="I3602" s="4">
        <f>IF(E3602="Rhode Island", Table1[[#This Row],[price]]*$L$3, IF(E3602="Massachusetts", Table1[[#This Row],[price]]*$L$2, 1))</f>
        <v>488000</v>
      </c>
    </row>
    <row r="3603" spans="1:9" x14ac:dyDescent="0.25">
      <c r="A3603" s="2">
        <v>40509</v>
      </c>
      <c r="B3603" s="1">
        <f t="shared" si="112"/>
        <v>2010</v>
      </c>
      <c r="C3603" s="1">
        <f t="shared" si="113"/>
        <v>4</v>
      </c>
      <c r="D3603">
        <v>2603</v>
      </c>
      <c r="E3603" t="s">
        <v>37</v>
      </c>
      <c r="F3603" s="4">
        <v>860000</v>
      </c>
      <c r="G3603" t="s">
        <v>5</v>
      </c>
      <c r="H3603">
        <v>3</v>
      </c>
      <c r="I3603" s="4">
        <f>IF(E3603="Rhode Island", Table1[[#This Row],[price]]*$L$3, IF(E3603="Massachusetts", Table1[[#This Row],[price]]*$L$2, 1))</f>
        <v>860000</v>
      </c>
    </row>
    <row r="3604" spans="1:9" x14ac:dyDescent="0.25">
      <c r="A3604" s="2">
        <v>40509</v>
      </c>
      <c r="B3604" s="1">
        <f t="shared" si="112"/>
        <v>2010</v>
      </c>
      <c r="C3604" s="1">
        <f t="shared" si="113"/>
        <v>4</v>
      </c>
      <c r="D3604">
        <v>2902</v>
      </c>
      <c r="E3604" t="s">
        <v>36</v>
      </c>
      <c r="F3604" s="4">
        <v>860000</v>
      </c>
      <c r="G3604" t="s">
        <v>5</v>
      </c>
      <c r="H3604">
        <v>5</v>
      </c>
      <c r="I3604" s="4">
        <f>IF(E3604="Rhode Island", Table1[[#This Row],[price]]*$L$3, IF(E3604="Massachusetts", Table1[[#This Row],[price]]*$L$2, 1))</f>
        <v>860000</v>
      </c>
    </row>
    <row r="3605" spans="1:9" x14ac:dyDescent="0.25">
      <c r="A3605" s="2">
        <v>40509</v>
      </c>
      <c r="B3605" s="1">
        <f t="shared" si="112"/>
        <v>2010</v>
      </c>
      <c r="C3605" s="1">
        <f t="shared" si="113"/>
        <v>4</v>
      </c>
      <c r="D3605">
        <v>2605</v>
      </c>
      <c r="E3605" t="s">
        <v>37</v>
      </c>
      <c r="F3605" s="4">
        <v>930000</v>
      </c>
      <c r="G3605" t="s">
        <v>5</v>
      </c>
      <c r="H3605">
        <v>4</v>
      </c>
      <c r="I3605" s="4">
        <f>IF(E3605="Rhode Island", Table1[[#This Row],[price]]*$L$3, IF(E3605="Massachusetts", Table1[[#This Row],[price]]*$L$2, 1))</f>
        <v>930000</v>
      </c>
    </row>
    <row r="3606" spans="1:9" x14ac:dyDescent="0.25">
      <c r="A3606" s="2">
        <v>40509</v>
      </c>
      <c r="B3606" s="1">
        <f t="shared" si="112"/>
        <v>2010</v>
      </c>
      <c r="C3606" s="1">
        <f t="shared" si="113"/>
        <v>4</v>
      </c>
      <c r="D3606">
        <v>2604</v>
      </c>
      <c r="E3606" t="s">
        <v>37</v>
      </c>
      <c r="F3606" s="4">
        <v>890000</v>
      </c>
      <c r="G3606" t="s">
        <v>6</v>
      </c>
      <c r="H3606">
        <v>3</v>
      </c>
      <c r="I3606" s="4">
        <f>IF(E3606="Rhode Island", Table1[[#This Row],[price]]*$L$3, IF(E3606="Massachusetts", Table1[[#This Row],[price]]*$L$2, 1))</f>
        <v>890000</v>
      </c>
    </row>
    <row r="3607" spans="1:9" x14ac:dyDescent="0.25">
      <c r="A3607" s="2">
        <v>40511</v>
      </c>
      <c r="B3607" s="1">
        <f t="shared" si="112"/>
        <v>2010</v>
      </c>
      <c r="C3607" s="1">
        <f t="shared" si="113"/>
        <v>4</v>
      </c>
      <c r="D3607">
        <v>2906</v>
      </c>
      <c r="E3607" t="s">
        <v>36</v>
      </c>
      <c r="F3607" s="4">
        <v>400000</v>
      </c>
      <c r="G3607" t="s">
        <v>5</v>
      </c>
      <c r="H3607">
        <v>3</v>
      </c>
      <c r="I3607" s="4">
        <f>IF(E3607="Rhode Island", Table1[[#This Row],[price]]*$L$3, IF(E3607="Massachusetts", Table1[[#This Row],[price]]*$L$2, 1))</f>
        <v>400000</v>
      </c>
    </row>
    <row r="3608" spans="1:9" x14ac:dyDescent="0.25">
      <c r="A3608" s="2">
        <v>40511</v>
      </c>
      <c r="B3608" s="1">
        <f t="shared" si="112"/>
        <v>2010</v>
      </c>
      <c r="C3608" s="1">
        <f t="shared" si="113"/>
        <v>4</v>
      </c>
      <c r="D3608">
        <v>2906</v>
      </c>
      <c r="E3608" t="s">
        <v>36</v>
      </c>
      <c r="F3608" s="4">
        <v>410000</v>
      </c>
      <c r="G3608" t="s">
        <v>5</v>
      </c>
      <c r="H3608">
        <v>3</v>
      </c>
      <c r="I3608" s="4">
        <f>IF(E3608="Rhode Island", Table1[[#This Row],[price]]*$L$3, IF(E3608="Massachusetts", Table1[[#This Row],[price]]*$L$2, 1))</f>
        <v>410000</v>
      </c>
    </row>
    <row r="3609" spans="1:9" x14ac:dyDescent="0.25">
      <c r="A3609" s="2">
        <v>40511</v>
      </c>
      <c r="B3609" s="1">
        <f t="shared" si="112"/>
        <v>2010</v>
      </c>
      <c r="C3609" s="1">
        <f t="shared" si="113"/>
        <v>4</v>
      </c>
      <c r="D3609">
        <v>2905</v>
      </c>
      <c r="E3609" t="s">
        <v>36</v>
      </c>
      <c r="F3609" s="4">
        <v>470000</v>
      </c>
      <c r="G3609" t="s">
        <v>5</v>
      </c>
      <c r="H3609">
        <v>3</v>
      </c>
      <c r="I3609" s="4">
        <f>IF(E3609="Rhode Island", Table1[[#This Row],[price]]*$L$3, IF(E3609="Massachusetts", Table1[[#This Row],[price]]*$L$2, 1))</f>
        <v>470000</v>
      </c>
    </row>
    <row r="3610" spans="1:9" x14ac:dyDescent="0.25">
      <c r="A3610" s="2">
        <v>40511</v>
      </c>
      <c r="B3610" s="1">
        <f t="shared" si="112"/>
        <v>2010</v>
      </c>
      <c r="C3610" s="1">
        <f t="shared" si="113"/>
        <v>4</v>
      </c>
      <c r="D3610">
        <v>2905</v>
      </c>
      <c r="E3610" t="s">
        <v>36</v>
      </c>
      <c r="F3610" s="4">
        <v>515000</v>
      </c>
      <c r="G3610" t="s">
        <v>5</v>
      </c>
      <c r="H3610">
        <v>4</v>
      </c>
      <c r="I3610" s="4">
        <f>IF(E3610="Rhode Island", Table1[[#This Row],[price]]*$L$3, IF(E3610="Massachusetts", Table1[[#This Row],[price]]*$L$2, 1))</f>
        <v>515000</v>
      </c>
    </row>
    <row r="3611" spans="1:9" x14ac:dyDescent="0.25">
      <c r="A3611" s="2">
        <v>40511</v>
      </c>
      <c r="B3611" s="1">
        <f t="shared" si="112"/>
        <v>2010</v>
      </c>
      <c r="C3611" s="1">
        <f t="shared" si="113"/>
        <v>4</v>
      </c>
      <c r="D3611">
        <v>2614</v>
      </c>
      <c r="E3611" t="s">
        <v>37</v>
      </c>
      <c r="F3611" s="4">
        <v>517500</v>
      </c>
      <c r="G3611" t="s">
        <v>5</v>
      </c>
      <c r="H3611">
        <v>5</v>
      </c>
      <c r="I3611" s="4">
        <f>IF(E3611="Rhode Island", Table1[[#This Row],[price]]*$L$3, IF(E3611="Massachusetts", Table1[[#This Row],[price]]*$L$2, 1))</f>
        <v>517500</v>
      </c>
    </row>
    <row r="3612" spans="1:9" x14ac:dyDescent="0.25">
      <c r="A3612" s="2">
        <v>40511</v>
      </c>
      <c r="B3612" s="1">
        <f t="shared" si="112"/>
        <v>2010</v>
      </c>
      <c r="C3612" s="1">
        <f t="shared" si="113"/>
        <v>4</v>
      </c>
      <c r="D3612">
        <v>2903</v>
      </c>
      <c r="E3612" t="s">
        <v>36</v>
      </c>
      <c r="F3612" s="4">
        <v>545000</v>
      </c>
      <c r="G3612" t="s">
        <v>5</v>
      </c>
      <c r="H3612">
        <v>4</v>
      </c>
      <c r="I3612" s="4">
        <f>IF(E3612="Rhode Island", Table1[[#This Row],[price]]*$L$3, IF(E3612="Massachusetts", Table1[[#This Row],[price]]*$L$2, 1))</f>
        <v>545000</v>
      </c>
    </row>
    <row r="3613" spans="1:9" x14ac:dyDescent="0.25">
      <c r="A3613" s="2">
        <v>40511</v>
      </c>
      <c r="B3613" s="1">
        <f t="shared" si="112"/>
        <v>2010</v>
      </c>
      <c r="C3613" s="1">
        <f t="shared" si="113"/>
        <v>4</v>
      </c>
      <c r="D3613">
        <v>2602</v>
      </c>
      <c r="E3613" t="s">
        <v>37</v>
      </c>
      <c r="F3613" s="4">
        <v>880000</v>
      </c>
      <c r="G3613" t="s">
        <v>5</v>
      </c>
      <c r="H3613">
        <v>4</v>
      </c>
      <c r="I3613" s="4">
        <f>IF(E3613="Rhode Island", Table1[[#This Row],[price]]*$L$3, IF(E3613="Massachusetts", Table1[[#This Row],[price]]*$L$2, 1))</f>
        <v>880000</v>
      </c>
    </row>
    <row r="3614" spans="1:9" x14ac:dyDescent="0.25">
      <c r="A3614" s="2">
        <v>40511</v>
      </c>
      <c r="B3614" s="1">
        <f t="shared" si="112"/>
        <v>2010</v>
      </c>
      <c r="C3614" s="1">
        <f t="shared" si="113"/>
        <v>4</v>
      </c>
      <c r="D3614">
        <v>2603</v>
      </c>
      <c r="E3614" t="s">
        <v>37</v>
      </c>
      <c r="F3614" s="4">
        <v>910000</v>
      </c>
      <c r="G3614" t="s">
        <v>5</v>
      </c>
      <c r="H3614">
        <v>3</v>
      </c>
      <c r="I3614" s="4">
        <f>IF(E3614="Rhode Island", Table1[[#This Row],[price]]*$L$3, IF(E3614="Massachusetts", Table1[[#This Row],[price]]*$L$2, 1))</f>
        <v>910000</v>
      </c>
    </row>
    <row r="3615" spans="1:9" x14ac:dyDescent="0.25">
      <c r="A3615" s="2">
        <v>40511</v>
      </c>
      <c r="B3615" s="1">
        <f t="shared" si="112"/>
        <v>2010</v>
      </c>
      <c r="C3615" s="1">
        <f t="shared" si="113"/>
        <v>4</v>
      </c>
      <c r="D3615">
        <v>2604</v>
      </c>
      <c r="E3615" t="s">
        <v>37</v>
      </c>
      <c r="F3615" s="4">
        <v>1240000</v>
      </c>
      <c r="G3615" t="s">
        <v>5</v>
      </c>
      <c r="H3615">
        <v>4</v>
      </c>
      <c r="I3615" s="4">
        <f>IF(E3615="Rhode Island", Table1[[#This Row],[price]]*$L$3, IF(E3615="Massachusetts", Table1[[#This Row],[price]]*$L$2, 1))</f>
        <v>1240000</v>
      </c>
    </row>
    <row r="3616" spans="1:9" x14ac:dyDescent="0.25">
      <c r="A3616" s="2">
        <v>40512</v>
      </c>
      <c r="B3616" s="1">
        <f t="shared" si="112"/>
        <v>2010</v>
      </c>
      <c r="C3616" s="1">
        <f t="shared" si="113"/>
        <v>4</v>
      </c>
      <c r="D3616">
        <v>2905</v>
      </c>
      <c r="E3616" t="s">
        <v>36</v>
      </c>
      <c r="F3616" s="4">
        <v>412500</v>
      </c>
      <c r="G3616" t="s">
        <v>5</v>
      </c>
      <c r="H3616">
        <v>3</v>
      </c>
      <c r="I3616" s="4">
        <f>IF(E3616="Rhode Island", Table1[[#This Row],[price]]*$L$3, IF(E3616="Massachusetts", Table1[[#This Row],[price]]*$L$2, 1))</f>
        <v>412500</v>
      </c>
    </row>
    <row r="3617" spans="1:9" x14ac:dyDescent="0.25">
      <c r="A3617" s="2">
        <v>40512</v>
      </c>
      <c r="B3617" s="1">
        <f t="shared" si="112"/>
        <v>2010</v>
      </c>
      <c r="C3617" s="1">
        <f t="shared" si="113"/>
        <v>4</v>
      </c>
      <c r="D3617">
        <v>2904</v>
      </c>
      <c r="E3617" t="s">
        <v>36</v>
      </c>
      <c r="F3617" s="4">
        <v>550500</v>
      </c>
      <c r="G3617" t="s">
        <v>5</v>
      </c>
      <c r="H3617">
        <v>4</v>
      </c>
      <c r="I3617" s="4">
        <f>IF(E3617="Rhode Island", Table1[[#This Row],[price]]*$L$3, IF(E3617="Massachusetts", Table1[[#This Row],[price]]*$L$2, 1))</f>
        <v>550500</v>
      </c>
    </row>
    <row r="3618" spans="1:9" x14ac:dyDescent="0.25">
      <c r="A3618" s="2">
        <v>40512</v>
      </c>
      <c r="B3618" s="1">
        <f t="shared" si="112"/>
        <v>2010</v>
      </c>
      <c r="C3618" s="1">
        <f t="shared" si="113"/>
        <v>4</v>
      </c>
      <c r="D3618">
        <v>2912</v>
      </c>
      <c r="E3618" t="s">
        <v>36</v>
      </c>
      <c r="F3618" s="4">
        <v>671000</v>
      </c>
      <c r="G3618" t="s">
        <v>5</v>
      </c>
      <c r="H3618">
        <v>4</v>
      </c>
      <c r="I3618" s="4">
        <f>IF(E3618="Rhode Island", Table1[[#This Row],[price]]*$L$3, IF(E3618="Massachusetts", Table1[[#This Row],[price]]*$L$2, 1))</f>
        <v>671000</v>
      </c>
    </row>
    <row r="3619" spans="1:9" x14ac:dyDescent="0.25">
      <c r="A3619" s="2">
        <v>40512</v>
      </c>
      <c r="B3619" s="1">
        <f t="shared" si="112"/>
        <v>2010</v>
      </c>
      <c r="C3619" s="1">
        <f t="shared" si="113"/>
        <v>4</v>
      </c>
      <c r="D3619">
        <v>2605</v>
      </c>
      <c r="E3619" t="s">
        <v>37</v>
      </c>
      <c r="F3619" s="4">
        <v>775000</v>
      </c>
      <c r="G3619" t="s">
        <v>5</v>
      </c>
      <c r="H3619">
        <v>4</v>
      </c>
      <c r="I3619" s="4">
        <f>IF(E3619="Rhode Island", Table1[[#This Row],[price]]*$L$3, IF(E3619="Massachusetts", Table1[[#This Row],[price]]*$L$2, 1))</f>
        <v>775000</v>
      </c>
    </row>
    <row r="3620" spans="1:9" x14ac:dyDescent="0.25">
      <c r="A3620" s="2">
        <v>40512</v>
      </c>
      <c r="B3620" s="1">
        <f t="shared" si="112"/>
        <v>2010</v>
      </c>
      <c r="C3620" s="1">
        <f t="shared" si="113"/>
        <v>4</v>
      </c>
      <c r="D3620">
        <v>2612</v>
      </c>
      <c r="E3620" t="s">
        <v>37</v>
      </c>
      <c r="F3620" s="4">
        <v>1675000</v>
      </c>
      <c r="G3620" t="s">
        <v>5</v>
      </c>
      <c r="H3620">
        <v>5</v>
      </c>
      <c r="I3620" s="4">
        <f>IF(E3620="Rhode Island", Table1[[#This Row],[price]]*$L$3, IF(E3620="Massachusetts", Table1[[#This Row],[price]]*$L$2, 1))</f>
        <v>1675000</v>
      </c>
    </row>
    <row r="3621" spans="1:9" x14ac:dyDescent="0.25">
      <c r="A3621" s="2">
        <v>40513</v>
      </c>
      <c r="B3621" s="1">
        <f t="shared" si="112"/>
        <v>2010</v>
      </c>
      <c r="C3621" s="1">
        <f t="shared" si="113"/>
        <v>4</v>
      </c>
      <c r="D3621">
        <v>2615</v>
      </c>
      <c r="E3621" t="s">
        <v>37</v>
      </c>
      <c r="F3621" s="4">
        <v>386000</v>
      </c>
      <c r="G3621" t="s">
        <v>5</v>
      </c>
      <c r="H3621">
        <v>3</v>
      </c>
      <c r="I3621" s="4">
        <f>IF(E3621="Rhode Island", Table1[[#This Row],[price]]*$L$3, IF(E3621="Massachusetts", Table1[[#This Row],[price]]*$L$2, 1))</f>
        <v>386000</v>
      </c>
    </row>
    <row r="3622" spans="1:9" x14ac:dyDescent="0.25">
      <c r="A3622" s="2">
        <v>40513</v>
      </c>
      <c r="B3622" s="1">
        <f t="shared" si="112"/>
        <v>2010</v>
      </c>
      <c r="C3622" s="1">
        <f t="shared" si="113"/>
        <v>4</v>
      </c>
      <c r="D3622">
        <v>2906</v>
      </c>
      <c r="E3622" t="s">
        <v>36</v>
      </c>
      <c r="F3622" s="4">
        <v>412500</v>
      </c>
      <c r="G3622" t="s">
        <v>5</v>
      </c>
      <c r="H3622">
        <v>3</v>
      </c>
      <c r="I3622" s="4">
        <f>IF(E3622="Rhode Island", Table1[[#This Row],[price]]*$L$3, IF(E3622="Massachusetts", Table1[[#This Row],[price]]*$L$2, 1))</f>
        <v>412500</v>
      </c>
    </row>
    <row r="3623" spans="1:9" x14ac:dyDescent="0.25">
      <c r="A3623" s="2">
        <v>40513</v>
      </c>
      <c r="B3623" s="1">
        <f t="shared" si="112"/>
        <v>2010</v>
      </c>
      <c r="C3623" s="1">
        <f t="shared" si="113"/>
        <v>4</v>
      </c>
      <c r="D3623">
        <v>2906</v>
      </c>
      <c r="E3623" t="s">
        <v>36</v>
      </c>
      <c r="F3623" s="4">
        <v>453500</v>
      </c>
      <c r="G3623" t="s">
        <v>5</v>
      </c>
      <c r="H3623">
        <v>3</v>
      </c>
      <c r="I3623" s="4">
        <f>IF(E3623="Rhode Island", Table1[[#This Row],[price]]*$L$3, IF(E3623="Massachusetts", Table1[[#This Row],[price]]*$L$2, 1))</f>
        <v>453500</v>
      </c>
    </row>
    <row r="3624" spans="1:9" x14ac:dyDescent="0.25">
      <c r="A3624" s="2">
        <v>40513</v>
      </c>
      <c r="B3624" s="1">
        <f t="shared" si="112"/>
        <v>2010</v>
      </c>
      <c r="C3624" s="1">
        <f t="shared" si="113"/>
        <v>4</v>
      </c>
      <c r="D3624">
        <v>2902</v>
      </c>
      <c r="E3624" t="s">
        <v>36</v>
      </c>
      <c r="F3624" s="4">
        <v>481700</v>
      </c>
      <c r="G3624" t="s">
        <v>5</v>
      </c>
      <c r="H3624">
        <v>3</v>
      </c>
      <c r="I3624" s="4">
        <f>IF(E3624="Rhode Island", Table1[[#This Row],[price]]*$L$3, IF(E3624="Massachusetts", Table1[[#This Row],[price]]*$L$2, 1))</f>
        <v>481700</v>
      </c>
    </row>
    <row r="3625" spans="1:9" x14ac:dyDescent="0.25">
      <c r="A3625" s="2">
        <v>40513</v>
      </c>
      <c r="B3625" s="1">
        <f t="shared" si="112"/>
        <v>2010</v>
      </c>
      <c r="C3625" s="1">
        <f t="shared" si="113"/>
        <v>4</v>
      </c>
      <c r="D3625">
        <v>2902</v>
      </c>
      <c r="E3625" t="s">
        <v>36</v>
      </c>
      <c r="F3625" s="4">
        <v>512000</v>
      </c>
      <c r="G3625" t="s">
        <v>5</v>
      </c>
      <c r="H3625">
        <v>4</v>
      </c>
      <c r="I3625" s="4">
        <f>IF(E3625="Rhode Island", Table1[[#This Row],[price]]*$L$3, IF(E3625="Massachusetts", Table1[[#This Row],[price]]*$L$2, 1))</f>
        <v>512000</v>
      </c>
    </row>
    <row r="3626" spans="1:9" x14ac:dyDescent="0.25">
      <c r="A3626" s="2">
        <v>40513</v>
      </c>
      <c r="B3626" s="1">
        <f t="shared" si="112"/>
        <v>2010</v>
      </c>
      <c r="C3626" s="1">
        <f t="shared" si="113"/>
        <v>4</v>
      </c>
      <c r="D3626">
        <v>2614</v>
      </c>
      <c r="E3626" t="s">
        <v>37</v>
      </c>
      <c r="F3626" s="4">
        <v>541000</v>
      </c>
      <c r="G3626" t="s">
        <v>5</v>
      </c>
      <c r="H3626">
        <v>4</v>
      </c>
      <c r="I3626" s="4">
        <f>IF(E3626="Rhode Island", Table1[[#This Row],[price]]*$L$3, IF(E3626="Massachusetts", Table1[[#This Row],[price]]*$L$2, 1))</f>
        <v>541000</v>
      </c>
    </row>
    <row r="3627" spans="1:9" x14ac:dyDescent="0.25">
      <c r="A3627" s="2">
        <v>40513</v>
      </c>
      <c r="B3627" s="1">
        <f t="shared" si="112"/>
        <v>2010</v>
      </c>
      <c r="C3627" s="1">
        <f t="shared" si="113"/>
        <v>4</v>
      </c>
      <c r="D3627">
        <v>2605</v>
      </c>
      <c r="E3627" t="s">
        <v>37</v>
      </c>
      <c r="F3627" s="4">
        <v>609000</v>
      </c>
      <c r="G3627" t="s">
        <v>5</v>
      </c>
      <c r="H3627">
        <v>4</v>
      </c>
      <c r="I3627" s="4">
        <f>IF(E3627="Rhode Island", Table1[[#This Row],[price]]*$L$3, IF(E3627="Massachusetts", Table1[[#This Row],[price]]*$L$2, 1))</f>
        <v>609000</v>
      </c>
    </row>
    <row r="3628" spans="1:9" x14ac:dyDescent="0.25">
      <c r="A3628" s="2">
        <v>40513</v>
      </c>
      <c r="B3628" s="1">
        <f t="shared" si="112"/>
        <v>2010</v>
      </c>
      <c r="C3628" s="1">
        <f t="shared" si="113"/>
        <v>4</v>
      </c>
      <c r="D3628">
        <v>2607</v>
      </c>
      <c r="E3628" t="s">
        <v>37</v>
      </c>
      <c r="F3628" s="4">
        <v>667500</v>
      </c>
      <c r="G3628" t="s">
        <v>5</v>
      </c>
      <c r="H3628">
        <v>4</v>
      </c>
      <c r="I3628" s="4">
        <f>IF(E3628="Rhode Island", Table1[[#This Row],[price]]*$L$3, IF(E3628="Massachusetts", Table1[[#This Row],[price]]*$L$2, 1))</f>
        <v>667500</v>
      </c>
    </row>
    <row r="3629" spans="1:9" x14ac:dyDescent="0.25">
      <c r="A3629" s="2">
        <v>40513</v>
      </c>
      <c r="B3629" s="1">
        <f t="shared" si="112"/>
        <v>2010</v>
      </c>
      <c r="C3629" s="1">
        <f t="shared" si="113"/>
        <v>4</v>
      </c>
      <c r="D3629">
        <v>2913</v>
      </c>
      <c r="E3629" t="s">
        <v>36</v>
      </c>
      <c r="F3629" s="4">
        <v>740000</v>
      </c>
      <c r="G3629" t="s">
        <v>5</v>
      </c>
      <c r="H3629">
        <v>4</v>
      </c>
      <c r="I3629" s="4">
        <f>IF(E3629="Rhode Island", Table1[[#This Row],[price]]*$L$3, IF(E3629="Massachusetts", Table1[[#This Row],[price]]*$L$2, 1))</f>
        <v>740000</v>
      </c>
    </row>
    <row r="3630" spans="1:9" x14ac:dyDescent="0.25">
      <c r="A3630" s="2">
        <v>40513</v>
      </c>
      <c r="B3630" s="1">
        <f t="shared" si="112"/>
        <v>2010</v>
      </c>
      <c r="C3630" s="1">
        <f t="shared" si="113"/>
        <v>4</v>
      </c>
      <c r="D3630">
        <v>2607</v>
      </c>
      <c r="E3630" t="s">
        <v>37</v>
      </c>
      <c r="F3630" s="4">
        <v>820000</v>
      </c>
      <c r="G3630" t="s">
        <v>5</v>
      </c>
      <c r="H3630">
        <v>4</v>
      </c>
      <c r="I3630" s="4">
        <f>IF(E3630="Rhode Island", Table1[[#This Row],[price]]*$L$3, IF(E3630="Massachusetts", Table1[[#This Row],[price]]*$L$2, 1))</f>
        <v>820000</v>
      </c>
    </row>
    <row r="3631" spans="1:9" x14ac:dyDescent="0.25">
      <c r="A3631" s="2">
        <v>40514</v>
      </c>
      <c r="B3631" s="1">
        <f t="shared" si="112"/>
        <v>2010</v>
      </c>
      <c r="C3631" s="1">
        <f t="shared" si="113"/>
        <v>4</v>
      </c>
      <c r="D3631">
        <v>2615</v>
      </c>
      <c r="E3631" t="s">
        <v>37</v>
      </c>
      <c r="F3631" s="4">
        <v>420000</v>
      </c>
      <c r="G3631" t="s">
        <v>5</v>
      </c>
      <c r="H3631">
        <v>3</v>
      </c>
      <c r="I3631" s="4">
        <f>IF(E3631="Rhode Island", Table1[[#This Row],[price]]*$L$3, IF(E3631="Massachusetts", Table1[[#This Row],[price]]*$L$2, 1))</f>
        <v>420000</v>
      </c>
    </row>
    <row r="3632" spans="1:9" x14ac:dyDescent="0.25">
      <c r="A3632" s="2">
        <v>40514</v>
      </c>
      <c r="B3632" s="1">
        <f t="shared" si="112"/>
        <v>2010</v>
      </c>
      <c r="C3632" s="1">
        <f t="shared" si="113"/>
        <v>4</v>
      </c>
      <c r="D3632">
        <v>2903</v>
      </c>
      <c r="E3632" t="s">
        <v>36</v>
      </c>
      <c r="F3632" s="4">
        <v>450000</v>
      </c>
      <c r="G3632" t="s">
        <v>5</v>
      </c>
      <c r="H3632">
        <v>3</v>
      </c>
      <c r="I3632" s="4">
        <f>IF(E3632="Rhode Island", Table1[[#This Row],[price]]*$L$3, IF(E3632="Massachusetts", Table1[[#This Row],[price]]*$L$2, 1))</f>
        <v>450000</v>
      </c>
    </row>
    <row r="3633" spans="1:9" x14ac:dyDescent="0.25">
      <c r="A3633" s="2">
        <v>40514</v>
      </c>
      <c r="B3633" s="1">
        <f t="shared" si="112"/>
        <v>2010</v>
      </c>
      <c r="C3633" s="1">
        <f t="shared" si="113"/>
        <v>4</v>
      </c>
      <c r="D3633">
        <v>2903</v>
      </c>
      <c r="E3633" t="s">
        <v>36</v>
      </c>
      <c r="F3633" s="4">
        <v>460000</v>
      </c>
      <c r="G3633" t="s">
        <v>5</v>
      </c>
      <c r="H3633">
        <v>3</v>
      </c>
      <c r="I3633" s="4">
        <f>IF(E3633="Rhode Island", Table1[[#This Row],[price]]*$L$3, IF(E3633="Massachusetts", Table1[[#This Row],[price]]*$L$2, 1))</f>
        <v>460000</v>
      </c>
    </row>
    <row r="3634" spans="1:9" x14ac:dyDescent="0.25">
      <c r="A3634" s="2">
        <v>40514</v>
      </c>
      <c r="B3634" s="1">
        <f t="shared" si="112"/>
        <v>2010</v>
      </c>
      <c r="C3634" s="1">
        <f t="shared" si="113"/>
        <v>4</v>
      </c>
      <c r="D3634">
        <v>2615</v>
      </c>
      <c r="E3634" t="s">
        <v>37</v>
      </c>
      <c r="F3634" s="4">
        <v>527000</v>
      </c>
      <c r="G3634" t="s">
        <v>5</v>
      </c>
      <c r="H3634">
        <v>4</v>
      </c>
      <c r="I3634" s="4">
        <f>IF(E3634="Rhode Island", Table1[[#This Row],[price]]*$L$3, IF(E3634="Massachusetts", Table1[[#This Row],[price]]*$L$2, 1))</f>
        <v>527000</v>
      </c>
    </row>
    <row r="3635" spans="1:9" x14ac:dyDescent="0.25">
      <c r="A3635" s="2">
        <v>40514</v>
      </c>
      <c r="B3635" s="1">
        <f t="shared" si="112"/>
        <v>2010</v>
      </c>
      <c r="C3635" s="1">
        <f t="shared" si="113"/>
        <v>4</v>
      </c>
      <c r="D3635">
        <v>2602</v>
      </c>
      <c r="E3635" t="s">
        <v>37</v>
      </c>
      <c r="F3635" s="4">
        <v>630000</v>
      </c>
      <c r="G3635" t="s">
        <v>5</v>
      </c>
      <c r="H3635">
        <v>4</v>
      </c>
      <c r="I3635" s="4">
        <f>IF(E3635="Rhode Island", Table1[[#This Row],[price]]*$L$3, IF(E3635="Massachusetts", Table1[[#This Row],[price]]*$L$2, 1))</f>
        <v>630000</v>
      </c>
    </row>
    <row r="3636" spans="1:9" x14ac:dyDescent="0.25">
      <c r="A3636" s="2">
        <v>40514</v>
      </c>
      <c r="B3636" s="1">
        <f t="shared" si="112"/>
        <v>2010</v>
      </c>
      <c r="C3636" s="1">
        <f t="shared" si="113"/>
        <v>4</v>
      </c>
      <c r="D3636">
        <v>2612</v>
      </c>
      <c r="E3636" t="s">
        <v>37</v>
      </c>
      <c r="F3636" s="4">
        <v>675000</v>
      </c>
      <c r="G3636" t="s">
        <v>5</v>
      </c>
      <c r="H3636">
        <v>3</v>
      </c>
      <c r="I3636" s="4">
        <f>IF(E3636="Rhode Island", Table1[[#This Row],[price]]*$L$3, IF(E3636="Massachusetts", Table1[[#This Row],[price]]*$L$2, 1))</f>
        <v>675000</v>
      </c>
    </row>
    <row r="3637" spans="1:9" x14ac:dyDescent="0.25">
      <c r="A3637" s="2">
        <v>40514</v>
      </c>
      <c r="B3637" s="1">
        <f t="shared" si="112"/>
        <v>2010</v>
      </c>
      <c r="C3637" s="1">
        <f t="shared" si="113"/>
        <v>4</v>
      </c>
      <c r="D3637">
        <v>2605</v>
      </c>
      <c r="E3637" t="s">
        <v>37</v>
      </c>
      <c r="F3637" s="4">
        <v>835000</v>
      </c>
      <c r="G3637" t="s">
        <v>5</v>
      </c>
      <c r="H3637">
        <v>3</v>
      </c>
      <c r="I3637" s="4">
        <f>IF(E3637="Rhode Island", Table1[[#This Row],[price]]*$L$3, IF(E3637="Massachusetts", Table1[[#This Row],[price]]*$L$2, 1))</f>
        <v>835000</v>
      </c>
    </row>
    <row r="3638" spans="1:9" x14ac:dyDescent="0.25">
      <c r="A3638" s="2">
        <v>40515</v>
      </c>
      <c r="B3638" s="1">
        <f t="shared" si="112"/>
        <v>2010</v>
      </c>
      <c r="C3638" s="1">
        <f t="shared" si="113"/>
        <v>4</v>
      </c>
      <c r="D3638">
        <v>2606</v>
      </c>
      <c r="E3638" t="s">
        <v>37</v>
      </c>
      <c r="F3638" s="4">
        <v>327000</v>
      </c>
      <c r="G3638" t="s">
        <v>5</v>
      </c>
      <c r="H3638">
        <v>2</v>
      </c>
      <c r="I3638" s="4">
        <f>IF(E3638="Rhode Island", Table1[[#This Row],[price]]*$L$3, IF(E3638="Massachusetts", Table1[[#This Row],[price]]*$L$2, 1))</f>
        <v>327000</v>
      </c>
    </row>
    <row r="3639" spans="1:9" x14ac:dyDescent="0.25">
      <c r="A3639" s="2">
        <v>40515</v>
      </c>
      <c r="B3639" s="1">
        <f t="shared" si="112"/>
        <v>2010</v>
      </c>
      <c r="C3639" s="1">
        <f t="shared" si="113"/>
        <v>4</v>
      </c>
      <c r="D3639">
        <v>2914</v>
      </c>
      <c r="E3639" t="s">
        <v>36</v>
      </c>
      <c r="F3639" s="4">
        <v>437000</v>
      </c>
      <c r="G3639" t="s">
        <v>5</v>
      </c>
      <c r="H3639">
        <v>3</v>
      </c>
      <c r="I3639" s="4">
        <f>IF(E3639="Rhode Island", Table1[[#This Row],[price]]*$L$3, IF(E3639="Massachusetts", Table1[[#This Row],[price]]*$L$2, 1))</f>
        <v>437000</v>
      </c>
    </row>
    <row r="3640" spans="1:9" x14ac:dyDescent="0.25">
      <c r="A3640" s="2">
        <v>40515</v>
      </c>
      <c r="B3640" s="1">
        <f t="shared" si="112"/>
        <v>2010</v>
      </c>
      <c r="C3640" s="1">
        <f t="shared" si="113"/>
        <v>4</v>
      </c>
      <c r="D3640">
        <v>2905</v>
      </c>
      <c r="E3640" t="s">
        <v>36</v>
      </c>
      <c r="F3640" s="4">
        <v>437500</v>
      </c>
      <c r="G3640" t="s">
        <v>5</v>
      </c>
      <c r="H3640">
        <v>3</v>
      </c>
      <c r="I3640" s="4">
        <f>IF(E3640="Rhode Island", Table1[[#This Row],[price]]*$L$3, IF(E3640="Massachusetts", Table1[[#This Row],[price]]*$L$2, 1))</f>
        <v>437500</v>
      </c>
    </row>
    <row r="3641" spans="1:9" x14ac:dyDescent="0.25">
      <c r="A3641" s="2">
        <v>40515</v>
      </c>
      <c r="B3641" s="1">
        <f t="shared" si="112"/>
        <v>2010</v>
      </c>
      <c r="C3641" s="1">
        <f t="shared" si="113"/>
        <v>4</v>
      </c>
      <c r="D3641">
        <v>2914</v>
      </c>
      <c r="E3641" t="s">
        <v>36</v>
      </c>
      <c r="F3641" s="4">
        <v>515000</v>
      </c>
      <c r="G3641" t="s">
        <v>5</v>
      </c>
      <c r="H3641">
        <v>4</v>
      </c>
      <c r="I3641" s="4">
        <f>IF(E3641="Rhode Island", Table1[[#This Row],[price]]*$L$3, IF(E3641="Massachusetts", Table1[[#This Row],[price]]*$L$2, 1))</f>
        <v>515000</v>
      </c>
    </row>
    <row r="3642" spans="1:9" x14ac:dyDescent="0.25">
      <c r="A3642" s="2">
        <v>40515</v>
      </c>
      <c r="B3642" s="1">
        <f t="shared" si="112"/>
        <v>2010</v>
      </c>
      <c r="C3642" s="1">
        <f t="shared" si="113"/>
        <v>4</v>
      </c>
      <c r="D3642">
        <v>2614</v>
      </c>
      <c r="E3642" t="s">
        <v>37</v>
      </c>
      <c r="F3642" s="4">
        <v>539950</v>
      </c>
      <c r="G3642" t="s">
        <v>5</v>
      </c>
      <c r="H3642">
        <v>4</v>
      </c>
      <c r="I3642" s="4">
        <f>IF(E3642="Rhode Island", Table1[[#This Row],[price]]*$L$3, IF(E3642="Massachusetts", Table1[[#This Row],[price]]*$L$2, 1))</f>
        <v>539950</v>
      </c>
    </row>
    <row r="3643" spans="1:9" x14ac:dyDescent="0.25">
      <c r="A3643" s="2">
        <v>40515</v>
      </c>
      <c r="B3643" s="1">
        <f t="shared" si="112"/>
        <v>2010</v>
      </c>
      <c r="C3643" s="1">
        <f t="shared" si="113"/>
        <v>4</v>
      </c>
      <c r="D3643">
        <v>2612</v>
      </c>
      <c r="E3643" t="s">
        <v>37</v>
      </c>
      <c r="F3643" s="4">
        <v>551150</v>
      </c>
      <c r="G3643" t="s">
        <v>6</v>
      </c>
      <c r="H3643">
        <v>2</v>
      </c>
      <c r="I3643" s="4">
        <f>IF(E3643="Rhode Island", Table1[[#This Row],[price]]*$L$3, IF(E3643="Massachusetts", Table1[[#This Row],[price]]*$L$2, 1))</f>
        <v>551150</v>
      </c>
    </row>
    <row r="3644" spans="1:9" x14ac:dyDescent="0.25">
      <c r="A3644" s="2">
        <v>40516</v>
      </c>
      <c r="B3644" s="1">
        <f t="shared" si="112"/>
        <v>2010</v>
      </c>
      <c r="C3644" s="1">
        <f t="shared" si="113"/>
        <v>4</v>
      </c>
      <c r="D3644">
        <v>2902</v>
      </c>
      <c r="E3644" t="s">
        <v>36</v>
      </c>
      <c r="F3644" s="4">
        <v>480000</v>
      </c>
      <c r="G3644" t="s">
        <v>5</v>
      </c>
      <c r="H3644">
        <v>4</v>
      </c>
      <c r="I3644" s="4">
        <f>IF(E3644="Rhode Island", Table1[[#This Row],[price]]*$L$3, IF(E3644="Massachusetts", Table1[[#This Row],[price]]*$L$2, 1))</f>
        <v>480000</v>
      </c>
    </row>
    <row r="3645" spans="1:9" x14ac:dyDescent="0.25">
      <c r="A3645" s="2">
        <v>40516</v>
      </c>
      <c r="B3645" s="1">
        <f t="shared" si="112"/>
        <v>2010</v>
      </c>
      <c r="C3645" s="1">
        <f t="shared" si="113"/>
        <v>4</v>
      </c>
      <c r="D3645">
        <v>2904</v>
      </c>
      <c r="E3645" t="s">
        <v>36</v>
      </c>
      <c r="F3645" s="4">
        <v>545000</v>
      </c>
      <c r="G3645" t="s">
        <v>5</v>
      </c>
      <c r="H3645">
        <v>4</v>
      </c>
      <c r="I3645" s="4">
        <f>IF(E3645="Rhode Island", Table1[[#This Row],[price]]*$L$3, IF(E3645="Massachusetts", Table1[[#This Row],[price]]*$L$2, 1))</f>
        <v>545000</v>
      </c>
    </row>
    <row r="3646" spans="1:9" x14ac:dyDescent="0.25">
      <c r="A3646" s="2">
        <v>40516</v>
      </c>
      <c r="B3646" s="1">
        <f t="shared" si="112"/>
        <v>2010</v>
      </c>
      <c r="C3646" s="1">
        <f t="shared" si="113"/>
        <v>4</v>
      </c>
      <c r="D3646">
        <v>2607</v>
      </c>
      <c r="E3646" t="s">
        <v>37</v>
      </c>
      <c r="F3646" s="4">
        <v>550000</v>
      </c>
      <c r="G3646" t="s">
        <v>5</v>
      </c>
      <c r="H3646">
        <v>3</v>
      </c>
      <c r="I3646" s="4">
        <f>IF(E3646="Rhode Island", Table1[[#This Row],[price]]*$L$3, IF(E3646="Massachusetts", Table1[[#This Row],[price]]*$L$2, 1))</f>
        <v>550000</v>
      </c>
    </row>
    <row r="3647" spans="1:9" x14ac:dyDescent="0.25">
      <c r="A3647" s="2">
        <v>40516</v>
      </c>
      <c r="B3647" s="1">
        <f t="shared" si="112"/>
        <v>2010</v>
      </c>
      <c r="C3647" s="1">
        <f t="shared" si="113"/>
        <v>4</v>
      </c>
      <c r="D3647">
        <v>2607</v>
      </c>
      <c r="E3647" t="s">
        <v>37</v>
      </c>
      <c r="F3647" s="4">
        <v>555000</v>
      </c>
      <c r="G3647" t="s">
        <v>5</v>
      </c>
      <c r="H3647">
        <v>3</v>
      </c>
      <c r="I3647" s="4">
        <f>IF(E3647="Rhode Island", Table1[[#This Row],[price]]*$L$3, IF(E3647="Massachusetts", Table1[[#This Row],[price]]*$L$2, 1))</f>
        <v>555000</v>
      </c>
    </row>
    <row r="3648" spans="1:9" x14ac:dyDescent="0.25">
      <c r="A3648" s="2">
        <v>40516</v>
      </c>
      <c r="B3648" s="1">
        <f t="shared" si="112"/>
        <v>2010</v>
      </c>
      <c r="C3648" s="1">
        <f t="shared" si="113"/>
        <v>4</v>
      </c>
      <c r="D3648">
        <v>2904</v>
      </c>
      <c r="E3648" t="s">
        <v>36</v>
      </c>
      <c r="F3648" s="4">
        <v>702500</v>
      </c>
      <c r="G3648" t="s">
        <v>5</v>
      </c>
      <c r="H3648">
        <v>4</v>
      </c>
      <c r="I3648" s="4">
        <f>IF(E3648="Rhode Island", Table1[[#This Row],[price]]*$L$3, IF(E3648="Massachusetts", Table1[[#This Row],[price]]*$L$2, 1))</f>
        <v>702500</v>
      </c>
    </row>
    <row r="3649" spans="1:9" x14ac:dyDescent="0.25">
      <c r="A3649" s="2">
        <v>40516</v>
      </c>
      <c r="B3649" s="1">
        <f t="shared" si="112"/>
        <v>2010</v>
      </c>
      <c r="C3649" s="1">
        <f t="shared" si="113"/>
        <v>4</v>
      </c>
      <c r="D3649">
        <v>2602</v>
      </c>
      <c r="E3649" t="s">
        <v>37</v>
      </c>
      <c r="F3649" s="4">
        <v>735000</v>
      </c>
      <c r="G3649" t="s">
        <v>5</v>
      </c>
      <c r="H3649">
        <v>4</v>
      </c>
      <c r="I3649" s="4">
        <f>IF(E3649="Rhode Island", Table1[[#This Row],[price]]*$L$3, IF(E3649="Massachusetts", Table1[[#This Row],[price]]*$L$2, 1))</f>
        <v>735000</v>
      </c>
    </row>
    <row r="3650" spans="1:9" x14ac:dyDescent="0.25">
      <c r="A3650" s="2">
        <v>40516</v>
      </c>
      <c r="B3650" s="1">
        <f t="shared" ref="B3650:B3713" si="114">YEAR(A3650)</f>
        <v>2010</v>
      </c>
      <c r="C3650" s="1">
        <f t="shared" ref="C3650:C3713" si="115">ROUNDUP(MONTH(A3650)/3,0)</f>
        <v>4</v>
      </c>
      <c r="D3650">
        <v>2603</v>
      </c>
      <c r="E3650" t="s">
        <v>37</v>
      </c>
      <c r="F3650" s="4">
        <v>910000</v>
      </c>
      <c r="G3650" t="s">
        <v>5</v>
      </c>
      <c r="H3650">
        <v>4</v>
      </c>
      <c r="I3650" s="4">
        <f>IF(E3650="Rhode Island", Table1[[#This Row],[price]]*$L$3, IF(E3650="Massachusetts", Table1[[#This Row],[price]]*$L$2, 1))</f>
        <v>910000</v>
      </c>
    </row>
    <row r="3651" spans="1:9" x14ac:dyDescent="0.25">
      <c r="A3651" s="2">
        <v>40516</v>
      </c>
      <c r="B3651" s="1">
        <f t="shared" si="114"/>
        <v>2010</v>
      </c>
      <c r="C3651" s="1">
        <f t="shared" si="115"/>
        <v>4</v>
      </c>
      <c r="D3651">
        <v>2600</v>
      </c>
      <c r="E3651" t="s">
        <v>37</v>
      </c>
      <c r="F3651" s="4">
        <v>940000</v>
      </c>
      <c r="G3651" t="s">
        <v>5</v>
      </c>
      <c r="H3651">
        <v>4</v>
      </c>
      <c r="I3651" s="4">
        <f>IF(E3651="Rhode Island", Table1[[#This Row],[price]]*$L$3, IF(E3651="Massachusetts", Table1[[#This Row],[price]]*$L$2, 1))</f>
        <v>940000</v>
      </c>
    </row>
    <row r="3652" spans="1:9" x14ac:dyDescent="0.25">
      <c r="A3652" s="2">
        <v>40516</v>
      </c>
      <c r="B3652" s="1">
        <f t="shared" si="114"/>
        <v>2010</v>
      </c>
      <c r="C3652" s="1">
        <f t="shared" si="115"/>
        <v>4</v>
      </c>
      <c r="D3652">
        <v>2611</v>
      </c>
      <c r="E3652" t="s">
        <v>37</v>
      </c>
      <c r="F3652" s="4">
        <v>1101000</v>
      </c>
      <c r="G3652" t="s">
        <v>5</v>
      </c>
      <c r="H3652">
        <v>4</v>
      </c>
      <c r="I3652" s="4">
        <f>IF(E3652="Rhode Island", Table1[[#This Row],[price]]*$L$3, IF(E3652="Massachusetts", Table1[[#This Row],[price]]*$L$2, 1))</f>
        <v>1101000</v>
      </c>
    </row>
    <row r="3653" spans="1:9" x14ac:dyDescent="0.25">
      <c r="A3653" s="2">
        <v>40516</v>
      </c>
      <c r="B3653" s="1">
        <f t="shared" si="114"/>
        <v>2010</v>
      </c>
      <c r="C3653" s="1">
        <f t="shared" si="115"/>
        <v>4</v>
      </c>
      <c r="D3653">
        <v>2900</v>
      </c>
      <c r="E3653" t="s">
        <v>37</v>
      </c>
      <c r="F3653" s="4">
        <v>465000</v>
      </c>
      <c r="G3653" t="s">
        <v>6</v>
      </c>
      <c r="H3653">
        <v>3</v>
      </c>
      <c r="I3653" s="4">
        <f>IF(E3653="Rhode Island", Table1[[#This Row],[price]]*$L$3, IF(E3653="Massachusetts", Table1[[#This Row],[price]]*$L$2, 1))</f>
        <v>465000</v>
      </c>
    </row>
    <row r="3654" spans="1:9" x14ac:dyDescent="0.25">
      <c r="A3654" s="2">
        <v>40518</v>
      </c>
      <c r="B3654" s="1">
        <f t="shared" si="114"/>
        <v>2010</v>
      </c>
      <c r="C3654" s="1">
        <f t="shared" si="115"/>
        <v>4</v>
      </c>
      <c r="D3654">
        <v>2905</v>
      </c>
      <c r="E3654" t="s">
        <v>36</v>
      </c>
      <c r="F3654" s="4">
        <v>420000</v>
      </c>
      <c r="G3654" t="s">
        <v>5</v>
      </c>
      <c r="H3654">
        <v>3</v>
      </c>
      <c r="I3654" s="4">
        <f>IF(E3654="Rhode Island", Table1[[#This Row],[price]]*$L$3, IF(E3654="Massachusetts", Table1[[#This Row],[price]]*$L$2, 1))</f>
        <v>420000</v>
      </c>
    </row>
    <row r="3655" spans="1:9" x14ac:dyDescent="0.25">
      <c r="A3655" s="2">
        <v>40518</v>
      </c>
      <c r="B3655" s="1">
        <f t="shared" si="114"/>
        <v>2010</v>
      </c>
      <c r="C3655" s="1">
        <f t="shared" si="115"/>
        <v>4</v>
      </c>
      <c r="D3655">
        <v>2617</v>
      </c>
      <c r="E3655" t="s">
        <v>37</v>
      </c>
      <c r="F3655" s="4">
        <v>510000</v>
      </c>
      <c r="G3655" t="s">
        <v>6</v>
      </c>
      <c r="H3655">
        <v>3</v>
      </c>
      <c r="I3655" s="4">
        <f>IF(E3655="Rhode Island", Table1[[#This Row],[price]]*$L$3, IF(E3655="Massachusetts", Table1[[#This Row],[price]]*$L$2, 1))</f>
        <v>510000</v>
      </c>
    </row>
    <row r="3656" spans="1:9" x14ac:dyDescent="0.25">
      <c r="A3656" s="2">
        <v>40519</v>
      </c>
      <c r="B3656" s="1">
        <f t="shared" si="114"/>
        <v>2010</v>
      </c>
      <c r="C3656" s="1">
        <f t="shared" si="115"/>
        <v>4</v>
      </c>
      <c r="D3656">
        <v>2615</v>
      </c>
      <c r="E3656" t="s">
        <v>37</v>
      </c>
      <c r="F3656" s="4">
        <v>420000</v>
      </c>
      <c r="G3656" t="s">
        <v>5</v>
      </c>
      <c r="H3656">
        <v>3</v>
      </c>
      <c r="I3656" s="4">
        <f>IF(E3656="Rhode Island", Table1[[#This Row],[price]]*$L$3, IF(E3656="Massachusetts", Table1[[#This Row],[price]]*$L$2, 1))</f>
        <v>420000</v>
      </c>
    </row>
    <row r="3657" spans="1:9" x14ac:dyDescent="0.25">
      <c r="A3657" s="2">
        <v>40519</v>
      </c>
      <c r="B3657" s="1">
        <f t="shared" si="114"/>
        <v>2010</v>
      </c>
      <c r="C3657" s="1">
        <f t="shared" si="115"/>
        <v>4</v>
      </c>
      <c r="D3657">
        <v>2906</v>
      </c>
      <c r="E3657" t="s">
        <v>36</v>
      </c>
      <c r="F3657" s="4">
        <v>575000</v>
      </c>
      <c r="G3657" t="s">
        <v>5</v>
      </c>
      <c r="H3657">
        <v>4</v>
      </c>
      <c r="I3657" s="4">
        <f>IF(E3657="Rhode Island", Table1[[#This Row],[price]]*$L$3, IF(E3657="Massachusetts", Table1[[#This Row],[price]]*$L$2, 1))</f>
        <v>575000</v>
      </c>
    </row>
    <row r="3658" spans="1:9" x14ac:dyDescent="0.25">
      <c r="A3658" s="2">
        <v>40520</v>
      </c>
      <c r="B3658" s="1">
        <f t="shared" si="114"/>
        <v>2010</v>
      </c>
      <c r="C3658" s="1">
        <f t="shared" si="115"/>
        <v>4</v>
      </c>
      <c r="D3658">
        <v>2615</v>
      </c>
      <c r="E3658" t="s">
        <v>37</v>
      </c>
      <c r="F3658" s="4">
        <v>326000</v>
      </c>
      <c r="G3658" t="s">
        <v>5</v>
      </c>
      <c r="H3658">
        <v>2</v>
      </c>
      <c r="I3658" s="4">
        <f>IF(E3658="Rhode Island", Table1[[#This Row],[price]]*$L$3, IF(E3658="Massachusetts", Table1[[#This Row],[price]]*$L$2, 1))</f>
        <v>326000</v>
      </c>
    </row>
    <row r="3659" spans="1:9" x14ac:dyDescent="0.25">
      <c r="A3659" s="2">
        <v>40520</v>
      </c>
      <c r="B3659" s="1">
        <f t="shared" si="114"/>
        <v>2010</v>
      </c>
      <c r="C3659" s="1">
        <f t="shared" si="115"/>
        <v>4</v>
      </c>
      <c r="D3659">
        <v>2615</v>
      </c>
      <c r="E3659" t="s">
        <v>37</v>
      </c>
      <c r="F3659" s="4">
        <v>371000</v>
      </c>
      <c r="G3659" t="s">
        <v>5</v>
      </c>
      <c r="H3659">
        <v>3</v>
      </c>
      <c r="I3659" s="4">
        <f>IF(E3659="Rhode Island", Table1[[#This Row],[price]]*$L$3, IF(E3659="Massachusetts", Table1[[#This Row],[price]]*$L$2, 1))</f>
        <v>371000</v>
      </c>
    </row>
    <row r="3660" spans="1:9" x14ac:dyDescent="0.25">
      <c r="A3660" s="2">
        <v>40520</v>
      </c>
      <c r="B3660" s="1">
        <f t="shared" si="114"/>
        <v>2010</v>
      </c>
      <c r="C3660" s="1">
        <f t="shared" si="115"/>
        <v>4</v>
      </c>
      <c r="D3660">
        <v>2913</v>
      </c>
      <c r="E3660" t="s">
        <v>36</v>
      </c>
      <c r="F3660" s="4">
        <v>410000</v>
      </c>
      <c r="G3660" t="s">
        <v>5</v>
      </c>
      <c r="H3660">
        <v>3</v>
      </c>
      <c r="I3660" s="4">
        <f>IF(E3660="Rhode Island", Table1[[#This Row],[price]]*$L$3, IF(E3660="Massachusetts", Table1[[#This Row],[price]]*$L$2, 1))</f>
        <v>410000</v>
      </c>
    </row>
    <row r="3661" spans="1:9" x14ac:dyDescent="0.25">
      <c r="A3661" s="2">
        <v>40520</v>
      </c>
      <c r="B3661" s="1">
        <f t="shared" si="114"/>
        <v>2010</v>
      </c>
      <c r="C3661" s="1">
        <f t="shared" si="115"/>
        <v>4</v>
      </c>
      <c r="D3661">
        <v>2905</v>
      </c>
      <c r="E3661" t="s">
        <v>36</v>
      </c>
      <c r="F3661" s="4">
        <v>430000</v>
      </c>
      <c r="G3661" t="s">
        <v>5</v>
      </c>
      <c r="H3661">
        <v>3</v>
      </c>
      <c r="I3661" s="4">
        <f>IF(E3661="Rhode Island", Table1[[#This Row],[price]]*$L$3, IF(E3661="Massachusetts", Table1[[#This Row],[price]]*$L$2, 1))</f>
        <v>430000</v>
      </c>
    </row>
    <row r="3662" spans="1:9" x14ac:dyDescent="0.25">
      <c r="A3662" s="2">
        <v>40520</v>
      </c>
      <c r="B3662" s="1">
        <f t="shared" si="114"/>
        <v>2010</v>
      </c>
      <c r="C3662" s="1">
        <f t="shared" si="115"/>
        <v>4</v>
      </c>
      <c r="D3662">
        <v>2615</v>
      </c>
      <c r="E3662" t="s">
        <v>37</v>
      </c>
      <c r="F3662" s="4">
        <v>470000</v>
      </c>
      <c r="G3662" t="s">
        <v>5</v>
      </c>
      <c r="H3662">
        <v>4</v>
      </c>
      <c r="I3662" s="4">
        <f>IF(E3662="Rhode Island", Table1[[#This Row],[price]]*$L$3, IF(E3662="Massachusetts", Table1[[#This Row],[price]]*$L$2, 1))</f>
        <v>470000</v>
      </c>
    </row>
    <row r="3663" spans="1:9" x14ac:dyDescent="0.25">
      <c r="A3663" s="2">
        <v>40520</v>
      </c>
      <c r="B3663" s="1">
        <f t="shared" si="114"/>
        <v>2010</v>
      </c>
      <c r="C3663" s="1">
        <f t="shared" si="115"/>
        <v>4</v>
      </c>
      <c r="D3663">
        <v>2913</v>
      </c>
      <c r="E3663" t="s">
        <v>36</v>
      </c>
      <c r="F3663" s="4">
        <v>531000</v>
      </c>
      <c r="G3663" t="s">
        <v>5</v>
      </c>
      <c r="H3663">
        <v>4</v>
      </c>
      <c r="I3663" s="4">
        <f>IF(E3663="Rhode Island", Table1[[#This Row],[price]]*$L$3, IF(E3663="Massachusetts", Table1[[#This Row],[price]]*$L$2, 1))</f>
        <v>531000</v>
      </c>
    </row>
    <row r="3664" spans="1:9" x14ac:dyDescent="0.25">
      <c r="A3664" s="2">
        <v>40520</v>
      </c>
      <c r="B3664" s="1">
        <f t="shared" si="114"/>
        <v>2010</v>
      </c>
      <c r="C3664" s="1">
        <f t="shared" si="115"/>
        <v>4</v>
      </c>
      <c r="D3664">
        <v>2914</v>
      </c>
      <c r="E3664" t="s">
        <v>36</v>
      </c>
      <c r="F3664" s="4">
        <v>543500</v>
      </c>
      <c r="G3664" t="s">
        <v>5</v>
      </c>
      <c r="H3664">
        <v>4</v>
      </c>
      <c r="I3664" s="4">
        <f>IF(E3664="Rhode Island", Table1[[#This Row],[price]]*$L$3, IF(E3664="Massachusetts", Table1[[#This Row],[price]]*$L$2, 1))</f>
        <v>543500</v>
      </c>
    </row>
    <row r="3665" spans="1:9" x14ac:dyDescent="0.25">
      <c r="A3665" s="2">
        <v>40520</v>
      </c>
      <c r="B3665" s="1">
        <f t="shared" si="114"/>
        <v>2010</v>
      </c>
      <c r="C3665" s="1">
        <f t="shared" si="115"/>
        <v>4</v>
      </c>
      <c r="D3665">
        <v>2615</v>
      </c>
      <c r="E3665" t="s">
        <v>37</v>
      </c>
      <c r="F3665" s="4">
        <v>580000</v>
      </c>
      <c r="G3665" t="s">
        <v>5</v>
      </c>
      <c r="H3665">
        <v>4</v>
      </c>
      <c r="I3665" s="4">
        <f>IF(E3665="Rhode Island", Table1[[#This Row],[price]]*$L$3, IF(E3665="Massachusetts", Table1[[#This Row],[price]]*$L$2, 1))</f>
        <v>580000</v>
      </c>
    </row>
    <row r="3666" spans="1:9" x14ac:dyDescent="0.25">
      <c r="A3666" s="2">
        <v>40520</v>
      </c>
      <c r="B3666" s="1">
        <f t="shared" si="114"/>
        <v>2010</v>
      </c>
      <c r="C3666" s="1">
        <f t="shared" si="115"/>
        <v>4</v>
      </c>
      <c r="D3666">
        <v>2905</v>
      </c>
      <c r="E3666" t="s">
        <v>36</v>
      </c>
      <c r="F3666" s="4">
        <v>900000</v>
      </c>
      <c r="G3666" t="s">
        <v>5</v>
      </c>
      <c r="H3666">
        <v>5</v>
      </c>
      <c r="I3666" s="4">
        <f>IF(E3666="Rhode Island", Table1[[#This Row],[price]]*$L$3, IF(E3666="Massachusetts", Table1[[#This Row],[price]]*$L$2, 1))</f>
        <v>900000</v>
      </c>
    </row>
    <row r="3667" spans="1:9" x14ac:dyDescent="0.25">
      <c r="A3667" s="2">
        <v>40520</v>
      </c>
      <c r="B3667" s="1">
        <f t="shared" si="114"/>
        <v>2010</v>
      </c>
      <c r="C3667" s="1">
        <f t="shared" si="115"/>
        <v>4</v>
      </c>
      <c r="D3667">
        <v>2612</v>
      </c>
      <c r="E3667" t="s">
        <v>37</v>
      </c>
      <c r="F3667" s="4">
        <v>900000</v>
      </c>
      <c r="G3667" t="s">
        <v>5</v>
      </c>
      <c r="H3667">
        <v>3</v>
      </c>
      <c r="I3667" s="4">
        <f>IF(E3667="Rhode Island", Table1[[#This Row],[price]]*$L$3, IF(E3667="Massachusetts", Table1[[#This Row],[price]]*$L$2, 1))</f>
        <v>900000</v>
      </c>
    </row>
    <row r="3668" spans="1:9" x14ac:dyDescent="0.25">
      <c r="A3668" s="2">
        <v>40520</v>
      </c>
      <c r="B3668" s="1">
        <f t="shared" si="114"/>
        <v>2010</v>
      </c>
      <c r="C3668" s="1">
        <f t="shared" si="115"/>
        <v>4</v>
      </c>
      <c r="D3668">
        <v>2602</v>
      </c>
      <c r="E3668" t="s">
        <v>37</v>
      </c>
      <c r="F3668" s="4">
        <v>935000</v>
      </c>
      <c r="G3668" t="s">
        <v>5</v>
      </c>
      <c r="H3668">
        <v>3</v>
      </c>
      <c r="I3668" s="4">
        <f>IF(E3668="Rhode Island", Table1[[#This Row],[price]]*$L$3, IF(E3668="Massachusetts", Table1[[#This Row],[price]]*$L$2, 1))</f>
        <v>935000</v>
      </c>
    </row>
    <row r="3669" spans="1:9" x14ac:dyDescent="0.25">
      <c r="A3669" s="2">
        <v>40520</v>
      </c>
      <c r="B3669" s="1">
        <f t="shared" si="114"/>
        <v>2010</v>
      </c>
      <c r="C3669" s="1">
        <f t="shared" si="115"/>
        <v>4</v>
      </c>
      <c r="D3669">
        <v>2604</v>
      </c>
      <c r="E3669" t="s">
        <v>37</v>
      </c>
      <c r="F3669" s="4">
        <v>456000</v>
      </c>
      <c r="G3669" t="s">
        <v>6</v>
      </c>
      <c r="H3669">
        <v>2</v>
      </c>
      <c r="I3669" s="4">
        <f>IF(E3669="Rhode Island", Table1[[#This Row],[price]]*$L$3, IF(E3669="Massachusetts", Table1[[#This Row],[price]]*$L$2, 1))</f>
        <v>456000</v>
      </c>
    </row>
    <row r="3670" spans="1:9" x14ac:dyDescent="0.25">
      <c r="A3670" s="2">
        <v>40520</v>
      </c>
      <c r="B3670" s="1">
        <f t="shared" si="114"/>
        <v>2010</v>
      </c>
      <c r="C3670" s="1">
        <f t="shared" si="115"/>
        <v>4</v>
      </c>
      <c r="D3670">
        <v>2612</v>
      </c>
      <c r="E3670" t="s">
        <v>37</v>
      </c>
      <c r="F3670" s="4">
        <v>576000</v>
      </c>
      <c r="G3670" t="s">
        <v>6</v>
      </c>
      <c r="H3670">
        <v>3</v>
      </c>
      <c r="I3670" s="4">
        <f>IF(E3670="Rhode Island", Table1[[#This Row],[price]]*$L$3, IF(E3670="Massachusetts", Table1[[#This Row],[price]]*$L$2, 1))</f>
        <v>576000</v>
      </c>
    </row>
    <row r="3671" spans="1:9" x14ac:dyDescent="0.25">
      <c r="A3671" s="2">
        <v>40521</v>
      </c>
      <c r="B3671" s="1">
        <f t="shared" si="114"/>
        <v>2010</v>
      </c>
      <c r="C3671" s="1">
        <f t="shared" si="115"/>
        <v>4</v>
      </c>
      <c r="D3671">
        <v>2615</v>
      </c>
      <c r="E3671" t="s">
        <v>37</v>
      </c>
      <c r="F3671" s="4">
        <v>355000</v>
      </c>
      <c r="G3671" t="s">
        <v>5</v>
      </c>
      <c r="H3671">
        <v>3</v>
      </c>
      <c r="I3671" s="4">
        <f>IF(E3671="Rhode Island", Table1[[#This Row],[price]]*$L$3, IF(E3671="Massachusetts", Table1[[#This Row],[price]]*$L$2, 1))</f>
        <v>355000</v>
      </c>
    </row>
    <row r="3672" spans="1:9" x14ac:dyDescent="0.25">
      <c r="A3672" s="2">
        <v>40521</v>
      </c>
      <c r="B3672" s="1">
        <f t="shared" si="114"/>
        <v>2010</v>
      </c>
      <c r="C3672" s="1">
        <f t="shared" si="115"/>
        <v>4</v>
      </c>
      <c r="D3672">
        <v>2906</v>
      </c>
      <c r="E3672" t="s">
        <v>36</v>
      </c>
      <c r="F3672" s="4">
        <v>397000</v>
      </c>
      <c r="G3672" t="s">
        <v>5</v>
      </c>
      <c r="H3672">
        <v>3</v>
      </c>
      <c r="I3672" s="4">
        <f>IF(E3672="Rhode Island", Table1[[#This Row],[price]]*$L$3, IF(E3672="Massachusetts", Table1[[#This Row],[price]]*$L$2, 1))</f>
        <v>397000</v>
      </c>
    </row>
    <row r="3673" spans="1:9" x14ac:dyDescent="0.25">
      <c r="A3673" s="2">
        <v>40521</v>
      </c>
      <c r="B3673" s="1">
        <f t="shared" si="114"/>
        <v>2010</v>
      </c>
      <c r="C3673" s="1">
        <f t="shared" si="115"/>
        <v>4</v>
      </c>
      <c r="D3673">
        <v>2905</v>
      </c>
      <c r="E3673" t="s">
        <v>36</v>
      </c>
      <c r="F3673" s="4">
        <v>417500</v>
      </c>
      <c r="G3673" t="s">
        <v>5</v>
      </c>
      <c r="H3673">
        <v>3</v>
      </c>
      <c r="I3673" s="4">
        <f>IF(E3673="Rhode Island", Table1[[#This Row],[price]]*$L$3, IF(E3673="Massachusetts", Table1[[#This Row],[price]]*$L$2, 1))</f>
        <v>417500</v>
      </c>
    </row>
    <row r="3674" spans="1:9" x14ac:dyDescent="0.25">
      <c r="A3674" s="2">
        <v>40521</v>
      </c>
      <c r="B3674" s="1">
        <f t="shared" si="114"/>
        <v>2010</v>
      </c>
      <c r="C3674" s="1">
        <f t="shared" si="115"/>
        <v>4</v>
      </c>
      <c r="D3674">
        <v>2903</v>
      </c>
      <c r="E3674" t="s">
        <v>36</v>
      </c>
      <c r="F3674" s="4">
        <v>420000</v>
      </c>
      <c r="G3674" t="s">
        <v>5</v>
      </c>
      <c r="H3674">
        <v>4</v>
      </c>
      <c r="I3674" s="4">
        <f>IF(E3674="Rhode Island", Table1[[#This Row],[price]]*$L$3, IF(E3674="Massachusetts", Table1[[#This Row],[price]]*$L$2, 1))</f>
        <v>420000</v>
      </c>
    </row>
    <row r="3675" spans="1:9" x14ac:dyDescent="0.25">
      <c r="A3675" s="2">
        <v>40521</v>
      </c>
      <c r="B3675" s="1">
        <f t="shared" si="114"/>
        <v>2010</v>
      </c>
      <c r="C3675" s="1">
        <f t="shared" si="115"/>
        <v>4</v>
      </c>
      <c r="D3675">
        <v>2913</v>
      </c>
      <c r="E3675" t="s">
        <v>36</v>
      </c>
      <c r="F3675" s="4">
        <v>562000</v>
      </c>
      <c r="G3675" t="s">
        <v>5</v>
      </c>
      <c r="H3675">
        <v>4</v>
      </c>
      <c r="I3675" s="4">
        <f>IF(E3675="Rhode Island", Table1[[#This Row],[price]]*$L$3, IF(E3675="Massachusetts", Table1[[#This Row],[price]]*$L$2, 1))</f>
        <v>562000</v>
      </c>
    </row>
    <row r="3676" spans="1:9" x14ac:dyDescent="0.25">
      <c r="A3676" s="2">
        <v>40522</v>
      </c>
      <c r="B3676" s="1">
        <f t="shared" si="114"/>
        <v>2010</v>
      </c>
      <c r="C3676" s="1">
        <f t="shared" si="115"/>
        <v>4</v>
      </c>
      <c r="D3676">
        <v>2914</v>
      </c>
      <c r="E3676" t="s">
        <v>36</v>
      </c>
      <c r="F3676" s="4">
        <v>420000</v>
      </c>
      <c r="G3676" t="s">
        <v>5</v>
      </c>
      <c r="H3676">
        <v>2</v>
      </c>
      <c r="I3676" s="4">
        <f>IF(E3676="Rhode Island", Table1[[#This Row],[price]]*$L$3, IF(E3676="Massachusetts", Table1[[#This Row],[price]]*$L$2, 1))</f>
        <v>420000</v>
      </c>
    </row>
    <row r="3677" spans="1:9" x14ac:dyDescent="0.25">
      <c r="A3677" s="2">
        <v>40522</v>
      </c>
      <c r="B3677" s="1">
        <f t="shared" si="114"/>
        <v>2010</v>
      </c>
      <c r="C3677" s="1">
        <f t="shared" si="115"/>
        <v>4</v>
      </c>
      <c r="D3677">
        <v>2617</v>
      </c>
      <c r="E3677" t="s">
        <v>37</v>
      </c>
      <c r="F3677" s="4">
        <v>485000</v>
      </c>
      <c r="G3677" t="s">
        <v>5</v>
      </c>
      <c r="H3677">
        <v>3</v>
      </c>
      <c r="I3677" s="4">
        <f>IF(E3677="Rhode Island", Table1[[#This Row],[price]]*$L$3, IF(E3677="Massachusetts", Table1[[#This Row],[price]]*$L$2, 1))</f>
        <v>485000</v>
      </c>
    </row>
    <row r="3678" spans="1:9" x14ac:dyDescent="0.25">
      <c r="A3678" s="2">
        <v>40522</v>
      </c>
      <c r="B3678" s="1">
        <f t="shared" si="114"/>
        <v>2010</v>
      </c>
      <c r="C3678" s="1">
        <f t="shared" si="115"/>
        <v>4</v>
      </c>
      <c r="D3678">
        <v>2905</v>
      </c>
      <c r="E3678" t="s">
        <v>36</v>
      </c>
      <c r="F3678" s="4">
        <v>522000</v>
      </c>
      <c r="G3678" t="s">
        <v>5</v>
      </c>
      <c r="H3678">
        <v>4</v>
      </c>
      <c r="I3678" s="4">
        <f>IF(E3678="Rhode Island", Table1[[#This Row],[price]]*$L$3, IF(E3678="Massachusetts", Table1[[#This Row],[price]]*$L$2, 1))</f>
        <v>522000</v>
      </c>
    </row>
    <row r="3679" spans="1:9" x14ac:dyDescent="0.25">
      <c r="A3679" s="2">
        <v>40522</v>
      </c>
      <c r="B3679" s="1">
        <f t="shared" si="114"/>
        <v>2010</v>
      </c>
      <c r="C3679" s="1">
        <f t="shared" si="115"/>
        <v>4</v>
      </c>
      <c r="D3679">
        <v>2602</v>
      </c>
      <c r="E3679" t="s">
        <v>37</v>
      </c>
      <c r="F3679" s="4">
        <v>560000</v>
      </c>
      <c r="G3679" t="s">
        <v>5</v>
      </c>
      <c r="H3679">
        <v>3</v>
      </c>
      <c r="I3679" s="4">
        <f>IF(E3679="Rhode Island", Table1[[#This Row],[price]]*$L$3, IF(E3679="Massachusetts", Table1[[#This Row],[price]]*$L$2, 1))</f>
        <v>560000</v>
      </c>
    </row>
    <row r="3680" spans="1:9" x14ac:dyDescent="0.25">
      <c r="A3680" s="2">
        <v>40522</v>
      </c>
      <c r="B3680" s="1">
        <f t="shared" si="114"/>
        <v>2010</v>
      </c>
      <c r="C3680" s="1">
        <f t="shared" si="115"/>
        <v>4</v>
      </c>
      <c r="D3680">
        <v>2914</v>
      </c>
      <c r="E3680" t="s">
        <v>36</v>
      </c>
      <c r="F3680" s="4">
        <v>575000</v>
      </c>
      <c r="G3680" t="s">
        <v>5</v>
      </c>
      <c r="H3680">
        <v>4</v>
      </c>
      <c r="I3680" s="4">
        <f>IF(E3680="Rhode Island", Table1[[#This Row],[price]]*$L$3, IF(E3680="Massachusetts", Table1[[#This Row],[price]]*$L$2, 1))</f>
        <v>575000</v>
      </c>
    </row>
    <row r="3681" spans="1:9" x14ac:dyDescent="0.25">
      <c r="A3681" s="2">
        <v>40522</v>
      </c>
      <c r="B3681" s="1">
        <f t="shared" si="114"/>
        <v>2010</v>
      </c>
      <c r="C3681" s="1">
        <f t="shared" si="115"/>
        <v>4</v>
      </c>
      <c r="D3681">
        <v>2602</v>
      </c>
      <c r="E3681" t="s">
        <v>37</v>
      </c>
      <c r="F3681" s="4">
        <v>580000</v>
      </c>
      <c r="G3681" t="s">
        <v>5</v>
      </c>
      <c r="H3681">
        <v>3</v>
      </c>
      <c r="I3681" s="4">
        <f>IF(E3681="Rhode Island", Table1[[#This Row],[price]]*$L$3, IF(E3681="Massachusetts", Table1[[#This Row],[price]]*$L$2, 1))</f>
        <v>580000</v>
      </c>
    </row>
    <row r="3682" spans="1:9" x14ac:dyDescent="0.25">
      <c r="A3682" s="2">
        <v>40522</v>
      </c>
      <c r="B3682" s="1">
        <f t="shared" si="114"/>
        <v>2010</v>
      </c>
      <c r="C3682" s="1">
        <f t="shared" si="115"/>
        <v>4</v>
      </c>
      <c r="D3682">
        <v>2602</v>
      </c>
      <c r="E3682" t="s">
        <v>37</v>
      </c>
      <c r="F3682" s="4">
        <v>635000</v>
      </c>
      <c r="G3682" t="s">
        <v>5</v>
      </c>
      <c r="H3682">
        <v>3</v>
      </c>
      <c r="I3682" s="4">
        <f>IF(E3682="Rhode Island", Table1[[#This Row],[price]]*$L$3, IF(E3682="Massachusetts", Table1[[#This Row],[price]]*$L$2, 1))</f>
        <v>635000</v>
      </c>
    </row>
    <row r="3683" spans="1:9" x14ac:dyDescent="0.25">
      <c r="A3683" s="2">
        <v>40522</v>
      </c>
      <c r="B3683" s="1">
        <f t="shared" si="114"/>
        <v>2010</v>
      </c>
      <c r="C3683" s="1">
        <f t="shared" si="115"/>
        <v>4</v>
      </c>
      <c r="D3683">
        <v>2611</v>
      </c>
      <c r="E3683" t="s">
        <v>37</v>
      </c>
      <c r="F3683" s="4">
        <v>755000</v>
      </c>
      <c r="G3683" t="s">
        <v>5</v>
      </c>
      <c r="H3683">
        <v>4</v>
      </c>
      <c r="I3683" s="4">
        <f>IF(E3683="Rhode Island", Table1[[#This Row],[price]]*$L$3, IF(E3683="Massachusetts", Table1[[#This Row],[price]]*$L$2, 1))</f>
        <v>755000</v>
      </c>
    </row>
    <row r="3684" spans="1:9" x14ac:dyDescent="0.25">
      <c r="A3684" s="2">
        <v>40523</v>
      </c>
      <c r="B3684" s="1">
        <f t="shared" si="114"/>
        <v>2010</v>
      </c>
      <c r="C3684" s="1">
        <f t="shared" si="115"/>
        <v>4</v>
      </c>
      <c r="D3684">
        <v>2615</v>
      </c>
      <c r="E3684" t="s">
        <v>37</v>
      </c>
      <c r="F3684" s="4">
        <v>487500</v>
      </c>
      <c r="G3684" t="s">
        <v>5</v>
      </c>
      <c r="H3684">
        <v>4</v>
      </c>
      <c r="I3684" s="4">
        <f>IF(E3684="Rhode Island", Table1[[#This Row],[price]]*$L$3, IF(E3684="Massachusetts", Table1[[#This Row],[price]]*$L$2, 1))</f>
        <v>487500</v>
      </c>
    </row>
    <row r="3685" spans="1:9" x14ac:dyDescent="0.25">
      <c r="A3685" s="2">
        <v>40523</v>
      </c>
      <c r="B3685" s="1">
        <f t="shared" si="114"/>
        <v>2010</v>
      </c>
      <c r="C3685" s="1">
        <f t="shared" si="115"/>
        <v>4</v>
      </c>
      <c r="D3685">
        <v>2611</v>
      </c>
      <c r="E3685" t="s">
        <v>37</v>
      </c>
      <c r="F3685" s="4">
        <v>610000</v>
      </c>
      <c r="G3685" t="s">
        <v>5</v>
      </c>
      <c r="H3685">
        <v>4</v>
      </c>
      <c r="I3685" s="4">
        <f>IF(E3685="Rhode Island", Table1[[#This Row],[price]]*$L$3, IF(E3685="Massachusetts", Table1[[#This Row],[price]]*$L$2, 1))</f>
        <v>610000</v>
      </c>
    </row>
    <row r="3686" spans="1:9" x14ac:dyDescent="0.25">
      <c r="A3686" s="2">
        <v>40523</v>
      </c>
      <c r="B3686" s="1">
        <f t="shared" si="114"/>
        <v>2010</v>
      </c>
      <c r="C3686" s="1">
        <f t="shared" si="115"/>
        <v>4</v>
      </c>
      <c r="D3686">
        <v>2600</v>
      </c>
      <c r="E3686" t="s">
        <v>37</v>
      </c>
      <c r="F3686" s="4">
        <v>812000</v>
      </c>
      <c r="G3686" t="s">
        <v>5</v>
      </c>
      <c r="H3686">
        <v>4</v>
      </c>
      <c r="I3686" s="4">
        <f>IF(E3686="Rhode Island", Table1[[#This Row],[price]]*$L$3, IF(E3686="Massachusetts", Table1[[#This Row],[price]]*$L$2, 1))</f>
        <v>812000</v>
      </c>
    </row>
    <row r="3687" spans="1:9" x14ac:dyDescent="0.25">
      <c r="A3687" s="2">
        <v>40523</v>
      </c>
      <c r="B3687" s="1">
        <f t="shared" si="114"/>
        <v>2010</v>
      </c>
      <c r="C3687" s="1">
        <f t="shared" si="115"/>
        <v>4</v>
      </c>
      <c r="D3687">
        <v>2602</v>
      </c>
      <c r="E3687" t="s">
        <v>37</v>
      </c>
      <c r="F3687" s="4">
        <v>1255000</v>
      </c>
      <c r="G3687" t="s">
        <v>5</v>
      </c>
      <c r="H3687">
        <v>4</v>
      </c>
      <c r="I3687" s="4">
        <f>IF(E3687="Rhode Island", Table1[[#This Row],[price]]*$L$3, IF(E3687="Massachusetts", Table1[[#This Row],[price]]*$L$2, 1))</f>
        <v>1255000</v>
      </c>
    </row>
    <row r="3688" spans="1:9" x14ac:dyDescent="0.25">
      <c r="A3688" s="2">
        <v>40524</v>
      </c>
      <c r="B3688" s="1">
        <f t="shared" si="114"/>
        <v>2010</v>
      </c>
      <c r="C3688" s="1">
        <f t="shared" si="115"/>
        <v>4</v>
      </c>
      <c r="D3688">
        <v>2914</v>
      </c>
      <c r="E3688" t="s">
        <v>36</v>
      </c>
      <c r="F3688" s="4">
        <v>470000</v>
      </c>
      <c r="G3688" t="s">
        <v>5</v>
      </c>
      <c r="H3688">
        <v>4</v>
      </c>
      <c r="I3688" s="4">
        <f>IF(E3688="Rhode Island", Table1[[#This Row],[price]]*$L$3, IF(E3688="Massachusetts", Table1[[#This Row],[price]]*$L$2, 1))</f>
        <v>470000</v>
      </c>
    </row>
    <row r="3689" spans="1:9" x14ac:dyDescent="0.25">
      <c r="A3689" s="2">
        <v>40524</v>
      </c>
      <c r="B3689" s="1">
        <f t="shared" si="114"/>
        <v>2010</v>
      </c>
      <c r="C3689" s="1">
        <f t="shared" si="115"/>
        <v>4</v>
      </c>
      <c r="D3689">
        <v>2614</v>
      </c>
      <c r="E3689" t="s">
        <v>37</v>
      </c>
      <c r="F3689" s="4">
        <v>734000</v>
      </c>
      <c r="G3689" t="s">
        <v>5</v>
      </c>
      <c r="H3689">
        <v>4</v>
      </c>
      <c r="I3689" s="4">
        <f>IF(E3689="Rhode Island", Table1[[#This Row],[price]]*$L$3, IF(E3689="Massachusetts", Table1[[#This Row],[price]]*$L$2, 1))</f>
        <v>734000</v>
      </c>
    </row>
    <row r="3690" spans="1:9" x14ac:dyDescent="0.25">
      <c r="A3690" s="2">
        <v>40525</v>
      </c>
      <c r="B3690" s="1">
        <f t="shared" si="114"/>
        <v>2010</v>
      </c>
      <c r="C3690" s="1">
        <f t="shared" si="115"/>
        <v>4</v>
      </c>
      <c r="D3690">
        <v>2903</v>
      </c>
      <c r="E3690" t="s">
        <v>36</v>
      </c>
      <c r="F3690" s="4">
        <v>415000</v>
      </c>
      <c r="G3690" t="s">
        <v>5</v>
      </c>
      <c r="H3690">
        <v>3</v>
      </c>
      <c r="I3690" s="4">
        <f>IF(E3690="Rhode Island", Table1[[#This Row],[price]]*$L$3, IF(E3690="Massachusetts", Table1[[#This Row],[price]]*$L$2, 1))</f>
        <v>415000</v>
      </c>
    </row>
    <row r="3691" spans="1:9" x14ac:dyDescent="0.25">
      <c r="A3691" s="2">
        <v>40525</v>
      </c>
      <c r="B3691" s="1">
        <f t="shared" si="114"/>
        <v>2010</v>
      </c>
      <c r="C3691" s="1">
        <f t="shared" si="115"/>
        <v>4</v>
      </c>
      <c r="D3691">
        <v>2611</v>
      </c>
      <c r="E3691" t="s">
        <v>37</v>
      </c>
      <c r="F3691" s="4">
        <v>430000</v>
      </c>
      <c r="G3691" t="s">
        <v>5</v>
      </c>
      <c r="H3691">
        <v>3</v>
      </c>
      <c r="I3691" s="4">
        <f>IF(E3691="Rhode Island", Table1[[#This Row],[price]]*$L$3, IF(E3691="Massachusetts", Table1[[#This Row],[price]]*$L$2, 1))</f>
        <v>430000</v>
      </c>
    </row>
    <row r="3692" spans="1:9" x14ac:dyDescent="0.25">
      <c r="A3692" s="2">
        <v>40525</v>
      </c>
      <c r="B3692" s="1">
        <f t="shared" si="114"/>
        <v>2010</v>
      </c>
      <c r="C3692" s="1">
        <f t="shared" si="115"/>
        <v>4</v>
      </c>
      <c r="D3692">
        <v>2904</v>
      </c>
      <c r="E3692" t="s">
        <v>36</v>
      </c>
      <c r="F3692" s="4">
        <v>442500</v>
      </c>
      <c r="G3692" t="s">
        <v>5</v>
      </c>
      <c r="H3692">
        <v>3</v>
      </c>
      <c r="I3692" s="4">
        <f>IF(E3692="Rhode Island", Table1[[#This Row],[price]]*$L$3, IF(E3692="Massachusetts", Table1[[#This Row],[price]]*$L$2, 1))</f>
        <v>442500</v>
      </c>
    </row>
    <row r="3693" spans="1:9" x14ac:dyDescent="0.25">
      <c r="A3693" s="2">
        <v>40525</v>
      </c>
      <c r="B3693" s="1">
        <f t="shared" si="114"/>
        <v>2010</v>
      </c>
      <c r="C3693" s="1">
        <f t="shared" si="115"/>
        <v>4</v>
      </c>
      <c r="D3693">
        <v>2913</v>
      </c>
      <c r="E3693" t="s">
        <v>36</v>
      </c>
      <c r="F3693" s="4">
        <v>500000</v>
      </c>
      <c r="G3693" t="s">
        <v>5</v>
      </c>
      <c r="H3693">
        <v>4</v>
      </c>
      <c r="I3693" s="4">
        <f>IF(E3693="Rhode Island", Table1[[#This Row],[price]]*$L$3, IF(E3693="Massachusetts", Table1[[#This Row],[price]]*$L$2, 1))</f>
        <v>500000</v>
      </c>
    </row>
    <row r="3694" spans="1:9" x14ac:dyDescent="0.25">
      <c r="A3694" s="2">
        <v>40525</v>
      </c>
      <c r="B3694" s="1">
        <f t="shared" si="114"/>
        <v>2010</v>
      </c>
      <c r="C3694" s="1">
        <f t="shared" si="115"/>
        <v>4</v>
      </c>
      <c r="D3694">
        <v>2617</v>
      </c>
      <c r="E3694" t="s">
        <v>37</v>
      </c>
      <c r="F3694" s="4">
        <v>541000</v>
      </c>
      <c r="G3694" t="s">
        <v>5</v>
      </c>
      <c r="H3694">
        <v>3</v>
      </c>
      <c r="I3694" s="4">
        <f>IF(E3694="Rhode Island", Table1[[#This Row],[price]]*$L$3, IF(E3694="Massachusetts", Table1[[#This Row],[price]]*$L$2, 1))</f>
        <v>541000</v>
      </c>
    </row>
    <row r="3695" spans="1:9" x14ac:dyDescent="0.25">
      <c r="A3695" s="2">
        <v>40525</v>
      </c>
      <c r="B3695" s="1">
        <f t="shared" si="114"/>
        <v>2010</v>
      </c>
      <c r="C3695" s="1">
        <f t="shared" si="115"/>
        <v>4</v>
      </c>
      <c r="D3695">
        <v>2913</v>
      </c>
      <c r="E3695" t="s">
        <v>36</v>
      </c>
      <c r="F3695" s="4">
        <v>550000</v>
      </c>
      <c r="G3695" t="s">
        <v>5</v>
      </c>
      <c r="H3695">
        <v>4</v>
      </c>
      <c r="I3695" s="4">
        <f>IF(E3695="Rhode Island", Table1[[#This Row],[price]]*$L$3, IF(E3695="Massachusetts", Table1[[#This Row],[price]]*$L$2, 1))</f>
        <v>550000</v>
      </c>
    </row>
    <row r="3696" spans="1:9" x14ac:dyDescent="0.25">
      <c r="A3696" s="2">
        <v>40525</v>
      </c>
      <c r="B3696" s="1">
        <f t="shared" si="114"/>
        <v>2010</v>
      </c>
      <c r="C3696" s="1">
        <f t="shared" si="115"/>
        <v>4</v>
      </c>
      <c r="D3696">
        <v>2611</v>
      </c>
      <c r="E3696" t="s">
        <v>37</v>
      </c>
      <c r="F3696" s="4">
        <v>655000</v>
      </c>
      <c r="G3696" t="s">
        <v>5</v>
      </c>
      <c r="H3696">
        <v>3</v>
      </c>
      <c r="I3696" s="4">
        <f>IF(E3696="Rhode Island", Table1[[#This Row],[price]]*$L$3, IF(E3696="Massachusetts", Table1[[#This Row],[price]]*$L$2, 1))</f>
        <v>655000</v>
      </c>
    </row>
    <row r="3697" spans="1:9" x14ac:dyDescent="0.25">
      <c r="A3697" s="2">
        <v>40525</v>
      </c>
      <c r="B3697" s="1">
        <f t="shared" si="114"/>
        <v>2010</v>
      </c>
      <c r="C3697" s="1">
        <f t="shared" si="115"/>
        <v>4</v>
      </c>
      <c r="D3697">
        <v>2600</v>
      </c>
      <c r="E3697" t="s">
        <v>37</v>
      </c>
      <c r="F3697" s="4">
        <v>940000</v>
      </c>
      <c r="G3697" t="s">
        <v>5</v>
      </c>
      <c r="H3697">
        <v>3</v>
      </c>
      <c r="I3697" s="4">
        <f>IF(E3697="Rhode Island", Table1[[#This Row],[price]]*$L$3, IF(E3697="Massachusetts", Table1[[#This Row],[price]]*$L$2, 1))</f>
        <v>940000</v>
      </c>
    </row>
    <row r="3698" spans="1:9" x14ac:dyDescent="0.25">
      <c r="A3698" s="2">
        <v>40525</v>
      </c>
      <c r="B3698" s="1">
        <f t="shared" si="114"/>
        <v>2010</v>
      </c>
      <c r="C3698" s="1">
        <f t="shared" si="115"/>
        <v>4</v>
      </c>
      <c r="D3698">
        <v>2604</v>
      </c>
      <c r="E3698" t="s">
        <v>37</v>
      </c>
      <c r="F3698" s="4">
        <v>962000</v>
      </c>
      <c r="G3698" t="s">
        <v>5</v>
      </c>
      <c r="H3698">
        <v>4</v>
      </c>
      <c r="I3698" s="4">
        <f>IF(E3698="Rhode Island", Table1[[#This Row],[price]]*$L$3, IF(E3698="Massachusetts", Table1[[#This Row],[price]]*$L$2, 1))</f>
        <v>962000</v>
      </c>
    </row>
    <row r="3699" spans="1:9" x14ac:dyDescent="0.25">
      <c r="A3699" s="2">
        <v>40525</v>
      </c>
      <c r="B3699" s="1">
        <f t="shared" si="114"/>
        <v>2010</v>
      </c>
      <c r="C3699" s="1">
        <f t="shared" si="115"/>
        <v>4</v>
      </c>
      <c r="D3699">
        <v>2617</v>
      </c>
      <c r="E3699" t="s">
        <v>37</v>
      </c>
      <c r="F3699" s="4">
        <v>432500</v>
      </c>
      <c r="G3699" t="s">
        <v>6</v>
      </c>
      <c r="H3699">
        <v>2</v>
      </c>
      <c r="I3699" s="4">
        <f>IF(E3699="Rhode Island", Table1[[#This Row],[price]]*$L$3, IF(E3699="Massachusetts", Table1[[#This Row],[price]]*$L$2, 1))</f>
        <v>432500</v>
      </c>
    </row>
    <row r="3700" spans="1:9" x14ac:dyDescent="0.25">
      <c r="A3700" s="2">
        <v>40525</v>
      </c>
      <c r="B3700" s="1">
        <f t="shared" si="114"/>
        <v>2010</v>
      </c>
      <c r="C3700" s="1">
        <f t="shared" si="115"/>
        <v>4</v>
      </c>
      <c r="D3700">
        <v>2604</v>
      </c>
      <c r="E3700" t="s">
        <v>37</v>
      </c>
      <c r="F3700" s="4">
        <v>435000</v>
      </c>
      <c r="G3700" t="s">
        <v>6</v>
      </c>
      <c r="H3700">
        <v>2</v>
      </c>
      <c r="I3700" s="4">
        <f>IF(E3700="Rhode Island", Table1[[#This Row],[price]]*$L$3, IF(E3700="Massachusetts", Table1[[#This Row],[price]]*$L$2, 1))</f>
        <v>435000</v>
      </c>
    </row>
    <row r="3701" spans="1:9" x14ac:dyDescent="0.25">
      <c r="A3701" s="2">
        <v>40526</v>
      </c>
      <c r="B3701" s="1">
        <f t="shared" si="114"/>
        <v>2010</v>
      </c>
      <c r="C3701" s="1">
        <f t="shared" si="115"/>
        <v>4</v>
      </c>
      <c r="D3701">
        <v>2903</v>
      </c>
      <c r="E3701" t="s">
        <v>36</v>
      </c>
      <c r="F3701" s="4">
        <v>350000</v>
      </c>
      <c r="G3701" t="s">
        <v>5</v>
      </c>
      <c r="H3701">
        <v>3</v>
      </c>
      <c r="I3701" s="4">
        <f>IF(E3701="Rhode Island", Table1[[#This Row],[price]]*$L$3, IF(E3701="Massachusetts", Table1[[#This Row],[price]]*$L$2, 1))</f>
        <v>350000</v>
      </c>
    </row>
    <row r="3702" spans="1:9" x14ac:dyDescent="0.25">
      <c r="A3702" s="2">
        <v>40526</v>
      </c>
      <c r="B3702" s="1">
        <f t="shared" si="114"/>
        <v>2010</v>
      </c>
      <c r="C3702" s="1">
        <f t="shared" si="115"/>
        <v>4</v>
      </c>
      <c r="D3702">
        <v>2614</v>
      </c>
      <c r="E3702" t="s">
        <v>37</v>
      </c>
      <c r="F3702" s="4">
        <v>360000</v>
      </c>
      <c r="G3702" t="s">
        <v>5</v>
      </c>
      <c r="H3702">
        <v>2</v>
      </c>
      <c r="I3702" s="4">
        <f>IF(E3702="Rhode Island", Table1[[#This Row],[price]]*$L$3, IF(E3702="Massachusetts", Table1[[#This Row],[price]]*$L$2, 1))</f>
        <v>360000</v>
      </c>
    </row>
    <row r="3703" spans="1:9" x14ac:dyDescent="0.25">
      <c r="A3703" s="2">
        <v>40526</v>
      </c>
      <c r="B3703" s="1">
        <f t="shared" si="114"/>
        <v>2010</v>
      </c>
      <c r="C3703" s="1">
        <f t="shared" si="115"/>
        <v>4</v>
      </c>
      <c r="D3703">
        <v>2902</v>
      </c>
      <c r="E3703" t="s">
        <v>36</v>
      </c>
      <c r="F3703" s="4">
        <v>430000</v>
      </c>
      <c r="G3703" t="s">
        <v>5</v>
      </c>
      <c r="H3703">
        <v>3</v>
      </c>
      <c r="I3703" s="4">
        <f>IF(E3703="Rhode Island", Table1[[#This Row],[price]]*$L$3, IF(E3703="Massachusetts", Table1[[#This Row],[price]]*$L$2, 1))</f>
        <v>430000</v>
      </c>
    </row>
    <row r="3704" spans="1:9" x14ac:dyDescent="0.25">
      <c r="A3704" s="2">
        <v>40526</v>
      </c>
      <c r="B3704" s="1">
        <f t="shared" si="114"/>
        <v>2010</v>
      </c>
      <c r="C3704" s="1">
        <f t="shared" si="115"/>
        <v>4</v>
      </c>
      <c r="D3704">
        <v>2904</v>
      </c>
      <c r="E3704" t="s">
        <v>36</v>
      </c>
      <c r="F3704" s="4">
        <v>471000</v>
      </c>
      <c r="G3704" t="s">
        <v>5</v>
      </c>
      <c r="H3704">
        <v>3</v>
      </c>
      <c r="I3704" s="4">
        <f>IF(E3704="Rhode Island", Table1[[#This Row],[price]]*$L$3, IF(E3704="Massachusetts", Table1[[#This Row],[price]]*$L$2, 1))</f>
        <v>471000</v>
      </c>
    </row>
    <row r="3705" spans="1:9" x14ac:dyDescent="0.25">
      <c r="A3705" s="2">
        <v>40526</v>
      </c>
      <c r="B3705" s="1">
        <f t="shared" si="114"/>
        <v>2010</v>
      </c>
      <c r="C3705" s="1">
        <f t="shared" si="115"/>
        <v>4</v>
      </c>
      <c r="D3705">
        <v>2617</v>
      </c>
      <c r="E3705" t="s">
        <v>37</v>
      </c>
      <c r="F3705" s="4">
        <v>545000</v>
      </c>
      <c r="G3705" t="s">
        <v>5</v>
      </c>
      <c r="H3705">
        <v>4</v>
      </c>
      <c r="I3705" s="4">
        <f>IF(E3705="Rhode Island", Table1[[#This Row],[price]]*$L$3, IF(E3705="Massachusetts", Table1[[#This Row],[price]]*$L$2, 1))</f>
        <v>545000</v>
      </c>
    </row>
    <row r="3706" spans="1:9" x14ac:dyDescent="0.25">
      <c r="A3706" s="2">
        <v>40526</v>
      </c>
      <c r="B3706" s="1">
        <f t="shared" si="114"/>
        <v>2010</v>
      </c>
      <c r="C3706" s="1">
        <f t="shared" si="115"/>
        <v>4</v>
      </c>
      <c r="D3706">
        <v>2912</v>
      </c>
      <c r="E3706" t="s">
        <v>36</v>
      </c>
      <c r="F3706" s="4">
        <v>655000</v>
      </c>
      <c r="G3706" t="s">
        <v>5</v>
      </c>
      <c r="H3706">
        <v>4</v>
      </c>
      <c r="I3706" s="4">
        <f>IF(E3706="Rhode Island", Table1[[#This Row],[price]]*$L$3, IF(E3706="Massachusetts", Table1[[#This Row],[price]]*$L$2, 1))</f>
        <v>655000</v>
      </c>
    </row>
    <row r="3707" spans="1:9" x14ac:dyDescent="0.25">
      <c r="A3707" s="2">
        <v>40526</v>
      </c>
      <c r="B3707" s="1">
        <f t="shared" si="114"/>
        <v>2010</v>
      </c>
      <c r="C3707" s="1">
        <f t="shared" si="115"/>
        <v>4</v>
      </c>
      <c r="D3707">
        <v>2607</v>
      </c>
      <c r="E3707" t="s">
        <v>37</v>
      </c>
      <c r="F3707" s="4">
        <v>760000</v>
      </c>
      <c r="G3707" t="s">
        <v>5</v>
      </c>
      <c r="H3707">
        <v>5</v>
      </c>
      <c r="I3707" s="4">
        <f>IF(E3707="Rhode Island", Table1[[#This Row],[price]]*$L$3, IF(E3707="Massachusetts", Table1[[#This Row],[price]]*$L$2, 1))</f>
        <v>760000</v>
      </c>
    </row>
    <row r="3708" spans="1:9" x14ac:dyDescent="0.25">
      <c r="A3708" s="2">
        <v>40526</v>
      </c>
      <c r="B3708" s="1">
        <f t="shared" si="114"/>
        <v>2010</v>
      </c>
      <c r="C3708" s="1">
        <f t="shared" si="115"/>
        <v>4</v>
      </c>
      <c r="D3708">
        <v>2902</v>
      </c>
      <c r="E3708" t="s">
        <v>36</v>
      </c>
      <c r="F3708" s="4">
        <v>775000</v>
      </c>
      <c r="G3708" t="s">
        <v>5</v>
      </c>
      <c r="H3708">
        <v>5</v>
      </c>
      <c r="I3708" s="4">
        <f>IF(E3708="Rhode Island", Table1[[#This Row],[price]]*$L$3, IF(E3708="Massachusetts", Table1[[#This Row],[price]]*$L$2, 1))</f>
        <v>775000</v>
      </c>
    </row>
    <row r="3709" spans="1:9" x14ac:dyDescent="0.25">
      <c r="A3709" s="2">
        <v>40526</v>
      </c>
      <c r="B3709" s="1">
        <f t="shared" si="114"/>
        <v>2010</v>
      </c>
      <c r="C3709" s="1">
        <f t="shared" si="115"/>
        <v>4</v>
      </c>
      <c r="D3709">
        <v>2600</v>
      </c>
      <c r="E3709" t="s">
        <v>37</v>
      </c>
      <c r="F3709" s="4">
        <v>940000</v>
      </c>
      <c r="G3709" t="s">
        <v>5</v>
      </c>
      <c r="H3709">
        <v>4</v>
      </c>
      <c r="I3709" s="4">
        <f>IF(E3709="Rhode Island", Table1[[#This Row],[price]]*$L$3, IF(E3709="Massachusetts", Table1[[#This Row],[price]]*$L$2, 1))</f>
        <v>940000</v>
      </c>
    </row>
    <row r="3710" spans="1:9" x14ac:dyDescent="0.25">
      <c r="A3710" s="2">
        <v>40526</v>
      </c>
      <c r="B3710" s="1">
        <f t="shared" si="114"/>
        <v>2010</v>
      </c>
      <c r="C3710" s="1">
        <f t="shared" si="115"/>
        <v>4</v>
      </c>
      <c r="D3710">
        <v>2913</v>
      </c>
      <c r="E3710" t="s">
        <v>36</v>
      </c>
      <c r="F3710" s="4">
        <v>322000</v>
      </c>
      <c r="G3710" t="s">
        <v>6</v>
      </c>
      <c r="H3710">
        <v>1</v>
      </c>
      <c r="I3710" s="4">
        <f>IF(E3710="Rhode Island", Table1[[#This Row],[price]]*$L$3, IF(E3710="Massachusetts", Table1[[#This Row],[price]]*$L$2, 1))</f>
        <v>322000</v>
      </c>
    </row>
    <row r="3711" spans="1:9" x14ac:dyDescent="0.25">
      <c r="A3711" s="2">
        <v>40527</v>
      </c>
      <c r="B3711" s="1">
        <f t="shared" si="114"/>
        <v>2010</v>
      </c>
      <c r="C3711" s="1">
        <f t="shared" si="115"/>
        <v>4</v>
      </c>
      <c r="D3711">
        <v>2905</v>
      </c>
      <c r="E3711" t="s">
        <v>36</v>
      </c>
      <c r="F3711" s="4">
        <v>345000</v>
      </c>
      <c r="G3711" t="s">
        <v>5</v>
      </c>
      <c r="H3711">
        <v>2</v>
      </c>
      <c r="I3711" s="4">
        <f>IF(E3711="Rhode Island", Table1[[#This Row],[price]]*$L$3, IF(E3711="Massachusetts", Table1[[#This Row],[price]]*$L$2, 1))</f>
        <v>345000</v>
      </c>
    </row>
    <row r="3712" spans="1:9" x14ac:dyDescent="0.25">
      <c r="A3712" s="2">
        <v>40527</v>
      </c>
      <c r="B3712" s="1">
        <f t="shared" si="114"/>
        <v>2010</v>
      </c>
      <c r="C3712" s="1">
        <f t="shared" si="115"/>
        <v>4</v>
      </c>
      <c r="D3712">
        <v>2611</v>
      </c>
      <c r="E3712" t="s">
        <v>37</v>
      </c>
      <c r="F3712" s="4">
        <v>393000</v>
      </c>
      <c r="G3712" t="s">
        <v>5</v>
      </c>
      <c r="H3712">
        <v>3</v>
      </c>
      <c r="I3712" s="4">
        <f>IF(E3712="Rhode Island", Table1[[#This Row],[price]]*$L$3, IF(E3712="Massachusetts", Table1[[#This Row],[price]]*$L$2, 1))</f>
        <v>393000</v>
      </c>
    </row>
    <row r="3713" spans="1:9" x14ac:dyDescent="0.25">
      <c r="A3713" s="2">
        <v>40527</v>
      </c>
      <c r="B3713" s="1">
        <f t="shared" si="114"/>
        <v>2010</v>
      </c>
      <c r="C3713" s="1">
        <f t="shared" si="115"/>
        <v>4</v>
      </c>
      <c r="D3713">
        <v>2611</v>
      </c>
      <c r="E3713" t="s">
        <v>37</v>
      </c>
      <c r="F3713" s="4">
        <v>422000</v>
      </c>
      <c r="G3713" t="s">
        <v>5</v>
      </c>
      <c r="H3713">
        <v>3</v>
      </c>
      <c r="I3713" s="4">
        <f>IF(E3713="Rhode Island", Table1[[#This Row],[price]]*$L$3, IF(E3713="Massachusetts", Table1[[#This Row],[price]]*$L$2, 1))</f>
        <v>422000</v>
      </c>
    </row>
    <row r="3714" spans="1:9" x14ac:dyDescent="0.25">
      <c r="A3714" s="2">
        <v>40527</v>
      </c>
      <c r="B3714" s="1">
        <f t="shared" ref="B3714:B3777" si="116">YEAR(A3714)</f>
        <v>2010</v>
      </c>
      <c r="C3714" s="1">
        <f t="shared" ref="C3714:C3777" si="117">ROUNDUP(MONTH(A3714)/3,0)</f>
        <v>4</v>
      </c>
      <c r="D3714">
        <v>2615</v>
      </c>
      <c r="E3714" t="s">
        <v>37</v>
      </c>
      <c r="F3714" s="4">
        <v>497000</v>
      </c>
      <c r="G3714" t="s">
        <v>5</v>
      </c>
      <c r="H3714">
        <v>4</v>
      </c>
      <c r="I3714" s="4">
        <f>IF(E3714="Rhode Island", Table1[[#This Row],[price]]*$L$3, IF(E3714="Massachusetts", Table1[[#This Row],[price]]*$L$2, 1))</f>
        <v>497000</v>
      </c>
    </row>
    <row r="3715" spans="1:9" x14ac:dyDescent="0.25">
      <c r="A3715" s="2">
        <v>40527</v>
      </c>
      <c r="B3715" s="1">
        <f t="shared" si="116"/>
        <v>2010</v>
      </c>
      <c r="C3715" s="1">
        <f t="shared" si="117"/>
        <v>4</v>
      </c>
      <c r="D3715">
        <v>2611</v>
      </c>
      <c r="E3715" t="s">
        <v>37</v>
      </c>
      <c r="F3715" s="4">
        <v>525000</v>
      </c>
      <c r="G3715" t="s">
        <v>5</v>
      </c>
      <c r="H3715">
        <v>4</v>
      </c>
      <c r="I3715" s="4">
        <f>IF(E3715="Rhode Island", Table1[[#This Row],[price]]*$L$3, IF(E3715="Massachusetts", Table1[[#This Row],[price]]*$L$2, 1))</f>
        <v>525000</v>
      </c>
    </row>
    <row r="3716" spans="1:9" x14ac:dyDescent="0.25">
      <c r="A3716" s="2">
        <v>40527</v>
      </c>
      <c r="B3716" s="1">
        <f t="shared" si="116"/>
        <v>2010</v>
      </c>
      <c r="C3716" s="1">
        <f t="shared" si="117"/>
        <v>4</v>
      </c>
      <c r="D3716">
        <v>2602</v>
      </c>
      <c r="E3716" t="s">
        <v>37</v>
      </c>
      <c r="F3716" s="4">
        <v>660000</v>
      </c>
      <c r="G3716" t="s">
        <v>5</v>
      </c>
      <c r="H3716">
        <v>4</v>
      </c>
      <c r="I3716" s="4">
        <f>IF(E3716="Rhode Island", Table1[[#This Row],[price]]*$L$3, IF(E3716="Massachusetts", Table1[[#This Row],[price]]*$L$2, 1))</f>
        <v>660000</v>
      </c>
    </row>
    <row r="3717" spans="1:9" x14ac:dyDescent="0.25">
      <c r="A3717" s="2">
        <v>40527</v>
      </c>
      <c r="B3717" s="1">
        <f t="shared" si="116"/>
        <v>2010</v>
      </c>
      <c r="C3717" s="1">
        <f t="shared" si="117"/>
        <v>4</v>
      </c>
      <c r="D3717">
        <v>2602</v>
      </c>
      <c r="E3717" t="s">
        <v>37</v>
      </c>
      <c r="F3717" s="4">
        <v>663000</v>
      </c>
      <c r="G3717" t="s">
        <v>5</v>
      </c>
      <c r="H3717">
        <v>3</v>
      </c>
      <c r="I3717" s="4">
        <f>IF(E3717="Rhode Island", Table1[[#This Row],[price]]*$L$3, IF(E3717="Massachusetts", Table1[[#This Row],[price]]*$L$2, 1))</f>
        <v>663000</v>
      </c>
    </row>
    <row r="3718" spans="1:9" x14ac:dyDescent="0.25">
      <c r="A3718" s="2">
        <v>40527</v>
      </c>
      <c r="B3718" s="1">
        <f t="shared" si="116"/>
        <v>2010</v>
      </c>
      <c r="C3718" s="1">
        <f t="shared" si="117"/>
        <v>4</v>
      </c>
      <c r="D3718">
        <v>2612</v>
      </c>
      <c r="E3718" t="s">
        <v>37</v>
      </c>
      <c r="F3718" s="4">
        <v>415000</v>
      </c>
      <c r="G3718" t="s">
        <v>6</v>
      </c>
      <c r="H3718">
        <v>1</v>
      </c>
      <c r="I3718" s="4">
        <f>IF(E3718="Rhode Island", Table1[[#This Row],[price]]*$L$3, IF(E3718="Massachusetts", Table1[[#This Row],[price]]*$L$2, 1))</f>
        <v>415000</v>
      </c>
    </row>
    <row r="3719" spans="1:9" x14ac:dyDescent="0.25">
      <c r="A3719" s="2">
        <v>40528</v>
      </c>
      <c r="B3719" s="1">
        <f t="shared" si="116"/>
        <v>2010</v>
      </c>
      <c r="C3719" s="1">
        <f t="shared" si="117"/>
        <v>4</v>
      </c>
      <c r="D3719">
        <v>2906</v>
      </c>
      <c r="E3719" t="s">
        <v>36</v>
      </c>
      <c r="F3719" s="4">
        <v>390000</v>
      </c>
      <c r="G3719" t="s">
        <v>5</v>
      </c>
      <c r="H3719">
        <v>3</v>
      </c>
      <c r="I3719" s="4">
        <f>IF(E3719="Rhode Island", Table1[[#This Row],[price]]*$L$3, IF(E3719="Massachusetts", Table1[[#This Row],[price]]*$L$2, 1))</f>
        <v>390000</v>
      </c>
    </row>
    <row r="3720" spans="1:9" x14ac:dyDescent="0.25">
      <c r="A3720" s="2">
        <v>40528</v>
      </c>
      <c r="B3720" s="1">
        <f t="shared" si="116"/>
        <v>2010</v>
      </c>
      <c r="C3720" s="1">
        <f t="shared" si="117"/>
        <v>4</v>
      </c>
      <c r="D3720">
        <v>2604</v>
      </c>
      <c r="E3720" t="s">
        <v>37</v>
      </c>
      <c r="F3720" s="4">
        <v>460000</v>
      </c>
      <c r="G3720" t="s">
        <v>5</v>
      </c>
      <c r="H3720">
        <v>2</v>
      </c>
      <c r="I3720" s="4">
        <f>IF(E3720="Rhode Island", Table1[[#This Row],[price]]*$L$3, IF(E3720="Massachusetts", Table1[[#This Row],[price]]*$L$2, 1))</f>
        <v>460000</v>
      </c>
    </row>
    <row r="3721" spans="1:9" x14ac:dyDescent="0.25">
      <c r="A3721" s="2">
        <v>40528</v>
      </c>
      <c r="B3721" s="1">
        <f t="shared" si="116"/>
        <v>2010</v>
      </c>
      <c r="C3721" s="1">
        <f t="shared" si="117"/>
        <v>4</v>
      </c>
      <c r="D3721">
        <v>2615</v>
      </c>
      <c r="E3721" t="s">
        <v>37</v>
      </c>
      <c r="F3721" s="4">
        <v>540000</v>
      </c>
      <c r="G3721" t="s">
        <v>5</v>
      </c>
      <c r="H3721">
        <v>4</v>
      </c>
      <c r="I3721" s="4">
        <f>IF(E3721="Rhode Island", Table1[[#This Row],[price]]*$L$3, IF(E3721="Massachusetts", Table1[[#This Row],[price]]*$L$2, 1))</f>
        <v>540000</v>
      </c>
    </row>
    <row r="3722" spans="1:9" x14ac:dyDescent="0.25">
      <c r="A3722" s="2">
        <v>40528</v>
      </c>
      <c r="B3722" s="1">
        <f t="shared" si="116"/>
        <v>2010</v>
      </c>
      <c r="C3722" s="1">
        <f t="shared" si="117"/>
        <v>4</v>
      </c>
      <c r="D3722">
        <v>2615</v>
      </c>
      <c r="E3722" t="s">
        <v>37</v>
      </c>
      <c r="F3722" s="4">
        <v>568000</v>
      </c>
      <c r="G3722" t="s">
        <v>5</v>
      </c>
      <c r="H3722">
        <v>4</v>
      </c>
      <c r="I3722" s="4">
        <f>IF(E3722="Rhode Island", Table1[[#This Row],[price]]*$L$3, IF(E3722="Massachusetts", Table1[[#This Row],[price]]*$L$2, 1))</f>
        <v>568000</v>
      </c>
    </row>
    <row r="3723" spans="1:9" x14ac:dyDescent="0.25">
      <c r="A3723" s="2">
        <v>40528</v>
      </c>
      <c r="B3723" s="1">
        <f t="shared" si="116"/>
        <v>2010</v>
      </c>
      <c r="C3723" s="1">
        <f t="shared" si="117"/>
        <v>4</v>
      </c>
      <c r="D3723">
        <v>2602</v>
      </c>
      <c r="E3723" t="s">
        <v>37</v>
      </c>
      <c r="F3723" s="4">
        <v>585000</v>
      </c>
      <c r="G3723" t="s">
        <v>5</v>
      </c>
      <c r="H3723">
        <v>4</v>
      </c>
      <c r="I3723" s="4">
        <f>IF(E3723="Rhode Island", Table1[[#This Row],[price]]*$L$3, IF(E3723="Massachusetts", Table1[[#This Row],[price]]*$L$2, 1))</f>
        <v>585000</v>
      </c>
    </row>
    <row r="3724" spans="1:9" x14ac:dyDescent="0.25">
      <c r="A3724" s="2">
        <v>40528</v>
      </c>
      <c r="B3724" s="1">
        <f t="shared" si="116"/>
        <v>2010</v>
      </c>
      <c r="C3724" s="1">
        <f t="shared" si="117"/>
        <v>4</v>
      </c>
      <c r="D3724">
        <v>2617</v>
      </c>
      <c r="E3724" t="s">
        <v>37</v>
      </c>
      <c r="F3724" s="4">
        <v>655000</v>
      </c>
      <c r="G3724" t="s">
        <v>5</v>
      </c>
      <c r="H3724">
        <v>4</v>
      </c>
      <c r="I3724" s="4">
        <f>IF(E3724="Rhode Island", Table1[[#This Row],[price]]*$L$3, IF(E3724="Massachusetts", Table1[[#This Row],[price]]*$L$2, 1))</f>
        <v>655000</v>
      </c>
    </row>
    <row r="3725" spans="1:9" x14ac:dyDescent="0.25">
      <c r="A3725" s="2">
        <v>40528</v>
      </c>
      <c r="B3725" s="1">
        <f t="shared" si="116"/>
        <v>2010</v>
      </c>
      <c r="C3725" s="1">
        <f t="shared" si="117"/>
        <v>4</v>
      </c>
      <c r="D3725">
        <v>2600</v>
      </c>
      <c r="E3725" t="s">
        <v>37</v>
      </c>
      <c r="F3725" s="4">
        <v>789000</v>
      </c>
      <c r="G3725" t="s">
        <v>5</v>
      </c>
      <c r="H3725">
        <v>3</v>
      </c>
      <c r="I3725" s="4">
        <f>IF(E3725="Rhode Island", Table1[[#This Row],[price]]*$L$3, IF(E3725="Massachusetts", Table1[[#This Row],[price]]*$L$2, 1))</f>
        <v>789000</v>
      </c>
    </row>
    <row r="3726" spans="1:9" x14ac:dyDescent="0.25">
      <c r="A3726" s="2">
        <v>40529</v>
      </c>
      <c r="B3726" s="1">
        <f t="shared" si="116"/>
        <v>2010</v>
      </c>
      <c r="C3726" s="1">
        <f t="shared" si="117"/>
        <v>4</v>
      </c>
      <c r="D3726">
        <v>2602</v>
      </c>
      <c r="E3726" t="s">
        <v>37</v>
      </c>
      <c r="F3726" s="4">
        <v>600000</v>
      </c>
      <c r="G3726" t="s">
        <v>5</v>
      </c>
      <c r="H3726">
        <v>5</v>
      </c>
      <c r="I3726" s="4">
        <f>IF(E3726="Rhode Island", Table1[[#This Row],[price]]*$L$3, IF(E3726="Massachusetts", Table1[[#This Row],[price]]*$L$2, 1))</f>
        <v>600000</v>
      </c>
    </row>
    <row r="3727" spans="1:9" x14ac:dyDescent="0.25">
      <c r="A3727" s="2">
        <v>40529</v>
      </c>
      <c r="B3727" s="1">
        <f t="shared" si="116"/>
        <v>2010</v>
      </c>
      <c r="C3727" s="1">
        <f t="shared" si="117"/>
        <v>4</v>
      </c>
      <c r="D3727">
        <v>2602</v>
      </c>
      <c r="E3727" t="s">
        <v>37</v>
      </c>
      <c r="F3727" s="4">
        <v>712000</v>
      </c>
      <c r="G3727" t="s">
        <v>5</v>
      </c>
      <c r="H3727">
        <v>3</v>
      </c>
      <c r="I3727" s="4">
        <f>IF(E3727="Rhode Island", Table1[[#This Row],[price]]*$L$3, IF(E3727="Massachusetts", Table1[[#This Row],[price]]*$L$2, 1))</f>
        <v>712000</v>
      </c>
    </row>
    <row r="3728" spans="1:9" x14ac:dyDescent="0.25">
      <c r="A3728" s="2">
        <v>40529</v>
      </c>
      <c r="B3728" s="1">
        <f t="shared" si="116"/>
        <v>2010</v>
      </c>
      <c r="C3728" s="1">
        <f t="shared" si="117"/>
        <v>4</v>
      </c>
      <c r="D3728">
        <v>2617</v>
      </c>
      <c r="E3728" t="s">
        <v>37</v>
      </c>
      <c r="F3728" s="4">
        <v>732500</v>
      </c>
      <c r="G3728" t="s">
        <v>5</v>
      </c>
      <c r="H3728">
        <v>5</v>
      </c>
      <c r="I3728" s="4">
        <f>IF(E3728="Rhode Island", Table1[[#This Row],[price]]*$L$3, IF(E3728="Massachusetts", Table1[[#This Row],[price]]*$L$2, 1))</f>
        <v>732500</v>
      </c>
    </row>
    <row r="3729" spans="1:9" x14ac:dyDescent="0.25">
      <c r="A3729" s="2">
        <v>40530</v>
      </c>
      <c r="B3729" s="1">
        <f t="shared" si="116"/>
        <v>2010</v>
      </c>
      <c r="C3729" s="1">
        <f t="shared" si="117"/>
        <v>4</v>
      </c>
      <c r="D3729">
        <v>2913</v>
      </c>
      <c r="E3729" t="s">
        <v>36</v>
      </c>
      <c r="F3729" s="4">
        <v>400000</v>
      </c>
      <c r="G3729" t="s">
        <v>5</v>
      </c>
      <c r="H3729">
        <v>3</v>
      </c>
      <c r="I3729" s="4">
        <f>IF(E3729="Rhode Island", Table1[[#This Row],[price]]*$L$3, IF(E3729="Massachusetts", Table1[[#This Row],[price]]*$L$2, 1))</f>
        <v>400000</v>
      </c>
    </row>
    <row r="3730" spans="1:9" x14ac:dyDescent="0.25">
      <c r="A3730" s="2">
        <v>40530</v>
      </c>
      <c r="B3730" s="1">
        <f t="shared" si="116"/>
        <v>2010</v>
      </c>
      <c r="C3730" s="1">
        <f t="shared" si="117"/>
        <v>4</v>
      </c>
      <c r="D3730">
        <v>2905</v>
      </c>
      <c r="E3730" t="s">
        <v>36</v>
      </c>
      <c r="F3730" s="4">
        <v>431000</v>
      </c>
      <c r="G3730" t="s">
        <v>5</v>
      </c>
      <c r="H3730">
        <v>3</v>
      </c>
      <c r="I3730" s="4">
        <f>IF(E3730="Rhode Island", Table1[[#This Row],[price]]*$L$3, IF(E3730="Massachusetts", Table1[[#This Row],[price]]*$L$2, 1))</f>
        <v>431000</v>
      </c>
    </row>
    <row r="3731" spans="1:9" x14ac:dyDescent="0.25">
      <c r="A3731" s="2">
        <v>40530</v>
      </c>
      <c r="B3731" s="1">
        <f t="shared" si="116"/>
        <v>2010</v>
      </c>
      <c r="C3731" s="1">
        <f t="shared" si="117"/>
        <v>4</v>
      </c>
      <c r="D3731">
        <v>2614</v>
      </c>
      <c r="E3731" t="s">
        <v>37</v>
      </c>
      <c r="F3731" s="4">
        <v>475000</v>
      </c>
      <c r="G3731" t="s">
        <v>5</v>
      </c>
      <c r="H3731">
        <v>3</v>
      </c>
      <c r="I3731" s="4">
        <f>IF(E3731="Rhode Island", Table1[[#This Row],[price]]*$L$3, IF(E3731="Massachusetts", Table1[[#This Row],[price]]*$L$2, 1))</f>
        <v>475000</v>
      </c>
    </row>
    <row r="3732" spans="1:9" x14ac:dyDescent="0.25">
      <c r="A3732" s="2">
        <v>40530</v>
      </c>
      <c r="B3732" s="1">
        <f t="shared" si="116"/>
        <v>2010</v>
      </c>
      <c r="C3732" s="1">
        <f t="shared" si="117"/>
        <v>4</v>
      </c>
      <c r="D3732">
        <v>2604</v>
      </c>
      <c r="E3732" t="s">
        <v>37</v>
      </c>
      <c r="F3732" s="4">
        <v>756000</v>
      </c>
      <c r="G3732" t="s">
        <v>5</v>
      </c>
      <c r="H3732">
        <v>3</v>
      </c>
      <c r="I3732" s="4">
        <f>IF(E3732="Rhode Island", Table1[[#This Row],[price]]*$L$3, IF(E3732="Massachusetts", Table1[[#This Row],[price]]*$L$2, 1))</f>
        <v>756000</v>
      </c>
    </row>
    <row r="3733" spans="1:9" x14ac:dyDescent="0.25">
      <c r="A3733" s="2">
        <v>40531</v>
      </c>
      <c r="B3733" s="1">
        <f t="shared" si="116"/>
        <v>2010</v>
      </c>
      <c r="C3733" s="1">
        <f t="shared" si="117"/>
        <v>4</v>
      </c>
      <c r="D3733">
        <v>2602</v>
      </c>
      <c r="E3733" t="s">
        <v>37</v>
      </c>
      <c r="F3733" s="4">
        <v>715000</v>
      </c>
      <c r="G3733" t="s">
        <v>5</v>
      </c>
      <c r="H3733">
        <v>3</v>
      </c>
      <c r="I3733" s="4">
        <f>IF(E3733="Rhode Island", Table1[[#This Row],[price]]*$L$3, IF(E3733="Massachusetts", Table1[[#This Row],[price]]*$L$2, 1))</f>
        <v>715000</v>
      </c>
    </row>
    <row r="3734" spans="1:9" x14ac:dyDescent="0.25">
      <c r="A3734" s="2">
        <v>40532</v>
      </c>
      <c r="B3734" s="1">
        <f t="shared" si="116"/>
        <v>2010</v>
      </c>
      <c r="C3734" s="1">
        <f t="shared" si="117"/>
        <v>4</v>
      </c>
      <c r="D3734">
        <v>2611</v>
      </c>
      <c r="E3734" t="s">
        <v>37</v>
      </c>
      <c r="F3734" s="4">
        <v>500000</v>
      </c>
      <c r="G3734" t="s">
        <v>5</v>
      </c>
      <c r="H3734">
        <v>4</v>
      </c>
      <c r="I3734" s="4">
        <f>IF(E3734="Rhode Island", Table1[[#This Row],[price]]*$L$3, IF(E3734="Massachusetts", Table1[[#This Row],[price]]*$L$2, 1))</f>
        <v>500000</v>
      </c>
    </row>
    <row r="3735" spans="1:9" x14ac:dyDescent="0.25">
      <c r="A3735" s="2">
        <v>40532</v>
      </c>
      <c r="B3735" s="1">
        <f t="shared" si="116"/>
        <v>2010</v>
      </c>
      <c r="C3735" s="1">
        <f t="shared" si="117"/>
        <v>4</v>
      </c>
      <c r="D3735">
        <v>2905</v>
      </c>
      <c r="E3735" t="s">
        <v>36</v>
      </c>
      <c r="F3735" s="4">
        <v>350000</v>
      </c>
      <c r="G3735" t="s">
        <v>6</v>
      </c>
      <c r="H3735">
        <v>2</v>
      </c>
      <c r="I3735" s="4">
        <f>IF(E3735="Rhode Island", Table1[[#This Row],[price]]*$L$3, IF(E3735="Massachusetts", Table1[[#This Row],[price]]*$L$2, 1))</f>
        <v>350000</v>
      </c>
    </row>
    <row r="3736" spans="1:9" x14ac:dyDescent="0.25">
      <c r="A3736" s="2">
        <v>40533</v>
      </c>
      <c r="B3736" s="1">
        <f t="shared" si="116"/>
        <v>2010</v>
      </c>
      <c r="C3736" s="1">
        <f t="shared" si="117"/>
        <v>4</v>
      </c>
      <c r="D3736">
        <v>2615</v>
      </c>
      <c r="E3736" t="s">
        <v>37</v>
      </c>
      <c r="F3736" s="4">
        <v>399000</v>
      </c>
      <c r="G3736" t="s">
        <v>5</v>
      </c>
      <c r="H3736">
        <v>3</v>
      </c>
      <c r="I3736" s="4">
        <f>IF(E3736="Rhode Island", Table1[[#This Row],[price]]*$L$3, IF(E3736="Massachusetts", Table1[[#This Row],[price]]*$L$2, 1))</f>
        <v>399000</v>
      </c>
    </row>
    <row r="3737" spans="1:9" x14ac:dyDescent="0.25">
      <c r="A3737" s="2">
        <v>40533</v>
      </c>
      <c r="B3737" s="1">
        <f t="shared" si="116"/>
        <v>2010</v>
      </c>
      <c r="C3737" s="1">
        <f t="shared" si="117"/>
        <v>4</v>
      </c>
      <c r="D3737">
        <v>2611</v>
      </c>
      <c r="E3737" t="s">
        <v>37</v>
      </c>
      <c r="F3737" s="4">
        <v>485000</v>
      </c>
      <c r="G3737" t="s">
        <v>5</v>
      </c>
      <c r="H3737">
        <v>3</v>
      </c>
      <c r="I3737" s="4">
        <f>IF(E3737="Rhode Island", Table1[[#This Row],[price]]*$L$3, IF(E3737="Massachusetts", Table1[[#This Row],[price]]*$L$2, 1))</f>
        <v>485000</v>
      </c>
    </row>
    <row r="3738" spans="1:9" x14ac:dyDescent="0.25">
      <c r="A3738" s="2">
        <v>40533</v>
      </c>
      <c r="B3738" s="1">
        <f t="shared" si="116"/>
        <v>2010</v>
      </c>
      <c r="C3738" s="1">
        <f t="shared" si="117"/>
        <v>4</v>
      </c>
      <c r="D3738">
        <v>2602</v>
      </c>
      <c r="E3738" t="s">
        <v>37</v>
      </c>
      <c r="F3738" s="4">
        <v>725000</v>
      </c>
      <c r="G3738" t="s">
        <v>5</v>
      </c>
      <c r="H3738">
        <v>4</v>
      </c>
      <c r="I3738" s="4">
        <f>IF(E3738="Rhode Island", Table1[[#This Row],[price]]*$L$3, IF(E3738="Massachusetts", Table1[[#This Row],[price]]*$L$2, 1))</f>
        <v>725000</v>
      </c>
    </row>
    <row r="3739" spans="1:9" x14ac:dyDescent="0.25">
      <c r="A3739" s="2">
        <v>40533</v>
      </c>
      <c r="B3739" s="1">
        <f t="shared" si="116"/>
        <v>2010</v>
      </c>
      <c r="C3739" s="1">
        <f t="shared" si="117"/>
        <v>4</v>
      </c>
      <c r="D3739">
        <v>2904</v>
      </c>
      <c r="E3739" t="s">
        <v>36</v>
      </c>
      <c r="F3739" s="4">
        <v>780000</v>
      </c>
      <c r="G3739" t="s">
        <v>5</v>
      </c>
      <c r="H3739">
        <v>5</v>
      </c>
      <c r="I3739" s="4">
        <f>IF(E3739="Rhode Island", Table1[[#This Row],[price]]*$L$3, IF(E3739="Massachusetts", Table1[[#This Row],[price]]*$L$2, 1))</f>
        <v>780000</v>
      </c>
    </row>
    <row r="3740" spans="1:9" x14ac:dyDescent="0.25">
      <c r="A3740" s="2">
        <v>40533</v>
      </c>
      <c r="B3740" s="1">
        <f t="shared" si="116"/>
        <v>2010</v>
      </c>
      <c r="C3740" s="1">
        <f t="shared" si="117"/>
        <v>4</v>
      </c>
      <c r="D3740">
        <v>2612</v>
      </c>
      <c r="E3740" t="s">
        <v>37</v>
      </c>
      <c r="F3740" s="4">
        <v>640000</v>
      </c>
      <c r="G3740" t="s">
        <v>6</v>
      </c>
      <c r="H3740">
        <v>2</v>
      </c>
      <c r="I3740" s="4">
        <f>IF(E3740="Rhode Island", Table1[[#This Row],[price]]*$L$3, IF(E3740="Massachusetts", Table1[[#This Row],[price]]*$L$2, 1))</f>
        <v>640000</v>
      </c>
    </row>
    <row r="3741" spans="1:9" x14ac:dyDescent="0.25">
      <c r="A3741" s="2">
        <v>40534</v>
      </c>
      <c r="B3741" s="1">
        <f t="shared" si="116"/>
        <v>2010</v>
      </c>
      <c r="C3741" s="1">
        <f t="shared" si="117"/>
        <v>4</v>
      </c>
      <c r="D3741">
        <v>2617</v>
      </c>
      <c r="E3741" t="s">
        <v>37</v>
      </c>
      <c r="F3741" s="4">
        <v>326500</v>
      </c>
      <c r="G3741" t="s">
        <v>5</v>
      </c>
      <c r="H3741">
        <v>1</v>
      </c>
      <c r="I3741" s="4">
        <f>IF(E3741="Rhode Island", Table1[[#This Row],[price]]*$L$3, IF(E3741="Massachusetts", Table1[[#This Row],[price]]*$L$2, 1))</f>
        <v>326500</v>
      </c>
    </row>
    <row r="3742" spans="1:9" x14ac:dyDescent="0.25">
      <c r="A3742" s="2">
        <v>40534</v>
      </c>
      <c r="B3742" s="1">
        <f t="shared" si="116"/>
        <v>2010</v>
      </c>
      <c r="C3742" s="1">
        <f t="shared" si="117"/>
        <v>4</v>
      </c>
      <c r="D3742">
        <v>2913</v>
      </c>
      <c r="E3742" t="s">
        <v>36</v>
      </c>
      <c r="F3742" s="4">
        <v>346000</v>
      </c>
      <c r="G3742" t="s">
        <v>5</v>
      </c>
      <c r="H3742">
        <v>2</v>
      </c>
      <c r="I3742" s="4">
        <f>IF(E3742="Rhode Island", Table1[[#This Row],[price]]*$L$3, IF(E3742="Massachusetts", Table1[[#This Row],[price]]*$L$2, 1))</f>
        <v>346000</v>
      </c>
    </row>
    <row r="3743" spans="1:9" x14ac:dyDescent="0.25">
      <c r="A3743" s="2">
        <v>40534</v>
      </c>
      <c r="B3743" s="1">
        <f t="shared" si="116"/>
        <v>2010</v>
      </c>
      <c r="C3743" s="1">
        <f t="shared" si="117"/>
        <v>4</v>
      </c>
      <c r="D3743">
        <v>2902</v>
      </c>
      <c r="E3743" t="s">
        <v>36</v>
      </c>
      <c r="F3743" s="4">
        <v>429000</v>
      </c>
      <c r="G3743" t="s">
        <v>5</v>
      </c>
      <c r="H3743">
        <v>3</v>
      </c>
      <c r="I3743" s="4">
        <f>IF(E3743="Rhode Island", Table1[[#This Row],[price]]*$L$3, IF(E3743="Massachusetts", Table1[[#This Row],[price]]*$L$2, 1))</f>
        <v>429000</v>
      </c>
    </row>
    <row r="3744" spans="1:9" x14ac:dyDescent="0.25">
      <c r="A3744" s="2">
        <v>40534</v>
      </c>
      <c r="B3744" s="1">
        <f t="shared" si="116"/>
        <v>2010</v>
      </c>
      <c r="C3744" s="1">
        <f t="shared" si="117"/>
        <v>4</v>
      </c>
      <c r="D3744">
        <v>2902</v>
      </c>
      <c r="E3744" t="s">
        <v>36</v>
      </c>
      <c r="F3744" s="4">
        <v>441250</v>
      </c>
      <c r="G3744" t="s">
        <v>5</v>
      </c>
      <c r="H3744">
        <v>3</v>
      </c>
      <c r="I3744" s="4">
        <f>IF(E3744="Rhode Island", Table1[[#This Row],[price]]*$L$3, IF(E3744="Massachusetts", Table1[[#This Row],[price]]*$L$2, 1))</f>
        <v>441250</v>
      </c>
    </row>
    <row r="3745" spans="1:9" x14ac:dyDescent="0.25">
      <c r="A3745" s="2">
        <v>40534</v>
      </c>
      <c r="B3745" s="1">
        <f t="shared" si="116"/>
        <v>2010</v>
      </c>
      <c r="C3745" s="1">
        <f t="shared" si="117"/>
        <v>4</v>
      </c>
      <c r="D3745">
        <v>2902</v>
      </c>
      <c r="E3745" t="s">
        <v>36</v>
      </c>
      <c r="F3745" s="4">
        <v>490000</v>
      </c>
      <c r="G3745" t="s">
        <v>5</v>
      </c>
      <c r="H3745">
        <v>3</v>
      </c>
      <c r="I3745" s="4">
        <f>IF(E3745="Rhode Island", Table1[[#This Row],[price]]*$L$3, IF(E3745="Massachusetts", Table1[[#This Row],[price]]*$L$2, 1))</f>
        <v>490000</v>
      </c>
    </row>
    <row r="3746" spans="1:9" x14ac:dyDescent="0.25">
      <c r="A3746" s="2">
        <v>40534</v>
      </c>
      <c r="B3746" s="1">
        <f t="shared" si="116"/>
        <v>2010</v>
      </c>
      <c r="C3746" s="1">
        <f t="shared" si="117"/>
        <v>4</v>
      </c>
      <c r="D3746">
        <v>2602</v>
      </c>
      <c r="E3746" t="s">
        <v>37</v>
      </c>
      <c r="F3746" s="4">
        <v>552000</v>
      </c>
      <c r="G3746" t="s">
        <v>5</v>
      </c>
      <c r="H3746">
        <v>3</v>
      </c>
      <c r="I3746" s="4">
        <f>IF(E3746="Rhode Island", Table1[[#This Row],[price]]*$L$3, IF(E3746="Massachusetts", Table1[[#This Row],[price]]*$L$2, 1))</f>
        <v>552000</v>
      </c>
    </row>
    <row r="3747" spans="1:9" x14ac:dyDescent="0.25">
      <c r="A3747" s="2">
        <v>40534</v>
      </c>
      <c r="B3747" s="1">
        <f t="shared" si="116"/>
        <v>2010</v>
      </c>
      <c r="C3747" s="1">
        <f t="shared" si="117"/>
        <v>4</v>
      </c>
      <c r="D3747">
        <v>2914</v>
      </c>
      <c r="E3747" t="s">
        <v>36</v>
      </c>
      <c r="F3747" s="4">
        <v>580000</v>
      </c>
      <c r="G3747" t="s">
        <v>5</v>
      </c>
      <c r="H3747">
        <v>4</v>
      </c>
      <c r="I3747" s="4">
        <f>IF(E3747="Rhode Island", Table1[[#This Row],[price]]*$L$3, IF(E3747="Massachusetts", Table1[[#This Row],[price]]*$L$2, 1))</f>
        <v>580000</v>
      </c>
    </row>
    <row r="3748" spans="1:9" x14ac:dyDescent="0.25">
      <c r="A3748" s="2">
        <v>40534</v>
      </c>
      <c r="B3748" s="1">
        <f t="shared" si="116"/>
        <v>2010</v>
      </c>
      <c r="C3748" s="1">
        <f t="shared" si="117"/>
        <v>4</v>
      </c>
      <c r="D3748">
        <v>2906</v>
      </c>
      <c r="E3748" t="s">
        <v>36</v>
      </c>
      <c r="F3748" s="4">
        <v>600000</v>
      </c>
      <c r="G3748" t="s">
        <v>5</v>
      </c>
      <c r="H3748">
        <v>4</v>
      </c>
      <c r="I3748" s="4">
        <f>IF(E3748="Rhode Island", Table1[[#This Row],[price]]*$L$3, IF(E3748="Massachusetts", Table1[[#This Row],[price]]*$L$2, 1))</f>
        <v>600000</v>
      </c>
    </row>
    <row r="3749" spans="1:9" x14ac:dyDescent="0.25">
      <c r="A3749" s="2">
        <v>40534</v>
      </c>
      <c r="B3749" s="1">
        <f t="shared" si="116"/>
        <v>2010</v>
      </c>
      <c r="C3749" s="1">
        <f t="shared" si="117"/>
        <v>4</v>
      </c>
      <c r="D3749">
        <v>2606</v>
      </c>
      <c r="E3749" t="s">
        <v>37</v>
      </c>
      <c r="F3749" s="4">
        <v>806000</v>
      </c>
      <c r="G3749" t="s">
        <v>5</v>
      </c>
      <c r="H3749">
        <v>4</v>
      </c>
      <c r="I3749" s="4">
        <f>IF(E3749="Rhode Island", Table1[[#This Row],[price]]*$L$3, IF(E3749="Massachusetts", Table1[[#This Row],[price]]*$L$2, 1))</f>
        <v>806000</v>
      </c>
    </row>
    <row r="3750" spans="1:9" x14ac:dyDescent="0.25">
      <c r="A3750" s="2">
        <v>40534</v>
      </c>
      <c r="B3750" s="1">
        <f t="shared" si="116"/>
        <v>2010</v>
      </c>
      <c r="C3750" s="1">
        <f t="shared" si="117"/>
        <v>4</v>
      </c>
      <c r="D3750">
        <v>2607</v>
      </c>
      <c r="E3750" t="s">
        <v>37</v>
      </c>
      <c r="F3750" s="4">
        <v>860000</v>
      </c>
      <c r="G3750" t="s">
        <v>5</v>
      </c>
      <c r="H3750">
        <v>4</v>
      </c>
      <c r="I3750" s="4">
        <f>IF(E3750="Rhode Island", Table1[[#This Row],[price]]*$L$3, IF(E3750="Massachusetts", Table1[[#This Row],[price]]*$L$2, 1))</f>
        <v>860000</v>
      </c>
    </row>
    <row r="3751" spans="1:9" x14ac:dyDescent="0.25">
      <c r="A3751" s="2">
        <v>40535</v>
      </c>
      <c r="B3751" s="1">
        <f t="shared" si="116"/>
        <v>2010</v>
      </c>
      <c r="C3751" s="1">
        <f t="shared" si="117"/>
        <v>4</v>
      </c>
      <c r="D3751">
        <v>2905</v>
      </c>
      <c r="E3751" t="s">
        <v>36</v>
      </c>
      <c r="F3751" s="4">
        <v>389000</v>
      </c>
      <c r="G3751" t="s">
        <v>5</v>
      </c>
      <c r="H3751">
        <v>3</v>
      </c>
      <c r="I3751" s="4">
        <f>IF(E3751="Rhode Island", Table1[[#This Row],[price]]*$L$3, IF(E3751="Massachusetts", Table1[[#This Row],[price]]*$L$2, 1))</f>
        <v>389000</v>
      </c>
    </row>
    <row r="3752" spans="1:9" x14ac:dyDescent="0.25">
      <c r="A3752" s="2">
        <v>40535</v>
      </c>
      <c r="B3752" s="1">
        <f t="shared" si="116"/>
        <v>2010</v>
      </c>
      <c r="C3752" s="1">
        <f t="shared" si="117"/>
        <v>4</v>
      </c>
      <c r="D3752">
        <v>2906</v>
      </c>
      <c r="E3752" t="s">
        <v>36</v>
      </c>
      <c r="F3752" s="4">
        <v>395000</v>
      </c>
      <c r="G3752" t="s">
        <v>5</v>
      </c>
      <c r="H3752">
        <v>3</v>
      </c>
      <c r="I3752" s="4">
        <f>IF(E3752="Rhode Island", Table1[[#This Row],[price]]*$L$3, IF(E3752="Massachusetts", Table1[[#This Row],[price]]*$L$2, 1))</f>
        <v>395000</v>
      </c>
    </row>
    <row r="3753" spans="1:9" x14ac:dyDescent="0.25">
      <c r="A3753" s="2">
        <v>40535</v>
      </c>
      <c r="B3753" s="1">
        <f t="shared" si="116"/>
        <v>2010</v>
      </c>
      <c r="C3753" s="1">
        <f t="shared" si="117"/>
        <v>4</v>
      </c>
      <c r="D3753">
        <v>2615</v>
      </c>
      <c r="E3753" t="s">
        <v>37</v>
      </c>
      <c r="F3753" s="4">
        <v>410000</v>
      </c>
      <c r="G3753" t="s">
        <v>5</v>
      </c>
      <c r="H3753">
        <v>3</v>
      </c>
      <c r="I3753" s="4">
        <f>IF(E3753="Rhode Island", Table1[[#This Row],[price]]*$L$3, IF(E3753="Massachusetts", Table1[[#This Row],[price]]*$L$2, 1))</f>
        <v>410000</v>
      </c>
    </row>
    <row r="3754" spans="1:9" x14ac:dyDescent="0.25">
      <c r="A3754" s="2">
        <v>40535</v>
      </c>
      <c r="B3754" s="1">
        <f t="shared" si="116"/>
        <v>2010</v>
      </c>
      <c r="C3754" s="1">
        <f t="shared" si="117"/>
        <v>4</v>
      </c>
      <c r="D3754">
        <v>2904</v>
      </c>
      <c r="E3754" t="s">
        <v>36</v>
      </c>
      <c r="F3754" s="4">
        <v>427000</v>
      </c>
      <c r="G3754" t="s">
        <v>5</v>
      </c>
      <c r="H3754">
        <v>3</v>
      </c>
      <c r="I3754" s="4">
        <f>IF(E3754="Rhode Island", Table1[[#This Row],[price]]*$L$3, IF(E3754="Massachusetts", Table1[[#This Row],[price]]*$L$2, 1))</f>
        <v>427000</v>
      </c>
    </row>
    <row r="3755" spans="1:9" x14ac:dyDescent="0.25">
      <c r="A3755" s="2">
        <v>40535</v>
      </c>
      <c r="B3755" s="1">
        <f t="shared" si="116"/>
        <v>2010</v>
      </c>
      <c r="C3755" s="1">
        <f t="shared" si="117"/>
        <v>4</v>
      </c>
      <c r="D3755">
        <v>2905</v>
      </c>
      <c r="E3755" t="s">
        <v>36</v>
      </c>
      <c r="F3755" s="4">
        <v>430000</v>
      </c>
      <c r="G3755" t="s">
        <v>5</v>
      </c>
      <c r="H3755">
        <v>3</v>
      </c>
      <c r="I3755" s="4">
        <f>IF(E3755="Rhode Island", Table1[[#This Row],[price]]*$L$3, IF(E3755="Massachusetts", Table1[[#This Row],[price]]*$L$2, 1))</f>
        <v>430000</v>
      </c>
    </row>
    <row r="3756" spans="1:9" x14ac:dyDescent="0.25">
      <c r="A3756" s="2">
        <v>40535</v>
      </c>
      <c r="B3756" s="1">
        <f t="shared" si="116"/>
        <v>2010</v>
      </c>
      <c r="C3756" s="1">
        <f t="shared" si="117"/>
        <v>4</v>
      </c>
      <c r="D3756">
        <v>2906</v>
      </c>
      <c r="E3756" t="s">
        <v>36</v>
      </c>
      <c r="F3756" s="4">
        <v>467000</v>
      </c>
      <c r="G3756" t="s">
        <v>5</v>
      </c>
      <c r="H3756">
        <v>3</v>
      </c>
      <c r="I3756" s="4">
        <f>IF(E3756="Rhode Island", Table1[[#This Row],[price]]*$L$3, IF(E3756="Massachusetts", Table1[[#This Row],[price]]*$L$2, 1))</f>
        <v>467000</v>
      </c>
    </row>
    <row r="3757" spans="1:9" x14ac:dyDescent="0.25">
      <c r="A3757" s="2">
        <v>40535</v>
      </c>
      <c r="B3757" s="1">
        <f t="shared" si="116"/>
        <v>2010</v>
      </c>
      <c r="C3757" s="1">
        <f t="shared" si="117"/>
        <v>4</v>
      </c>
      <c r="D3757">
        <v>2615</v>
      </c>
      <c r="E3757" t="s">
        <v>37</v>
      </c>
      <c r="F3757" s="4">
        <v>486000</v>
      </c>
      <c r="G3757" t="s">
        <v>5</v>
      </c>
      <c r="H3757">
        <v>3</v>
      </c>
      <c r="I3757" s="4">
        <f>IF(E3757="Rhode Island", Table1[[#This Row],[price]]*$L$3, IF(E3757="Massachusetts", Table1[[#This Row],[price]]*$L$2, 1))</f>
        <v>486000</v>
      </c>
    </row>
    <row r="3758" spans="1:9" x14ac:dyDescent="0.25">
      <c r="A3758" s="2">
        <v>40535</v>
      </c>
      <c r="B3758" s="1">
        <f t="shared" si="116"/>
        <v>2010</v>
      </c>
      <c r="C3758" s="1">
        <f t="shared" si="117"/>
        <v>4</v>
      </c>
      <c r="D3758">
        <v>2905</v>
      </c>
      <c r="E3758" t="s">
        <v>36</v>
      </c>
      <c r="F3758" s="4">
        <v>510000</v>
      </c>
      <c r="G3758" t="s">
        <v>5</v>
      </c>
      <c r="H3758">
        <v>4</v>
      </c>
      <c r="I3758" s="4">
        <f>IF(E3758="Rhode Island", Table1[[#This Row],[price]]*$L$3, IF(E3758="Massachusetts", Table1[[#This Row],[price]]*$L$2, 1))</f>
        <v>510000</v>
      </c>
    </row>
    <row r="3759" spans="1:9" x14ac:dyDescent="0.25">
      <c r="A3759" s="2">
        <v>40535</v>
      </c>
      <c r="B3759" s="1">
        <f t="shared" si="116"/>
        <v>2010</v>
      </c>
      <c r="C3759" s="1">
        <f t="shared" si="117"/>
        <v>4</v>
      </c>
      <c r="D3759">
        <v>2914</v>
      </c>
      <c r="E3759" t="s">
        <v>36</v>
      </c>
      <c r="F3759" s="4">
        <v>534000</v>
      </c>
      <c r="G3759" t="s">
        <v>5</v>
      </c>
      <c r="H3759">
        <v>4</v>
      </c>
      <c r="I3759" s="4">
        <f>IF(E3759="Rhode Island", Table1[[#This Row],[price]]*$L$3, IF(E3759="Massachusetts", Table1[[#This Row],[price]]*$L$2, 1))</f>
        <v>534000</v>
      </c>
    </row>
    <row r="3760" spans="1:9" x14ac:dyDescent="0.25">
      <c r="A3760" s="2">
        <v>40535</v>
      </c>
      <c r="B3760" s="1">
        <f t="shared" si="116"/>
        <v>2010</v>
      </c>
      <c r="C3760" s="1">
        <f t="shared" si="117"/>
        <v>4</v>
      </c>
      <c r="D3760">
        <v>2602</v>
      </c>
      <c r="E3760" t="s">
        <v>37</v>
      </c>
      <c r="F3760" s="4">
        <v>625000</v>
      </c>
      <c r="G3760" t="s">
        <v>5</v>
      </c>
      <c r="H3760">
        <v>3</v>
      </c>
      <c r="I3760" s="4">
        <f>IF(E3760="Rhode Island", Table1[[#This Row],[price]]*$L$3, IF(E3760="Massachusetts", Table1[[#This Row],[price]]*$L$2, 1))</f>
        <v>625000</v>
      </c>
    </row>
    <row r="3761" spans="1:9" x14ac:dyDescent="0.25">
      <c r="A3761" s="2">
        <v>40535</v>
      </c>
      <c r="B3761" s="1">
        <f t="shared" si="116"/>
        <v>2010</v>
      </c>
      <c r="C3761" s="1">
        <f t="shared" si="117"/>
        <v>4</v>
      </c>
      <c r="D3761">
        <v>2607</v>
      </c>
      <c r="E3761" t="s">
        <v>37</v>
      </c>
      <c r="F3761" s="4">
        <v>670000</v>
      </c>
      <c r="G3761" t="s">
        <v>5</v>
      </c>
      <c r="H3761">
        <v>3</v>
      </c>
      <c r="I3761" s="4">
        <f>IF(E3761="Rhode Island", Table1[[#This Row],[price]]*$L$3, IF(E3761="Massachusetts", Table1[[#This Row],[price]]*$L$2, 1))</f>
        <v>670000</v>
      </c>
    </row>
    <row r="3762" spans="1:9" x14ac:dyDescent="0.25">
      <c r="A3762" s="2">
        <v>40535</v>
      </c>
      <c r="B3762" s="1">
        <f t="shared" si="116"/>
        <v>2010</v>
      </c>
      <c r="C3762" s="1">
        <f t="shared" si="117"/>
        <v>4</v>
      </c>
      <c r="D3762">
        <v>2902</v>
      </c>
      <c r="E3762" t="s">
        <v>36</v>
      </c>
      <c r="F3762" s="4">
        <v>687000</v>
      </c>
      <c r="G3762" t="s">
        <v>5</v>
      </c>
      <c r="H3762">
        <v>4</v>
      </c>
      <c r="I3762" s="4">
        <f>IF(E3762="Rhode Island", Table1[[#This Row],[price]]*$L$3, IF(E3762="Massachusetts", Table1[[#This Row],[price]]*$L$2, 1))</f>
        <v>687000</v>
      </c>
    </row>
    <row r="3763" spans="1:9" x14ac:dyDescent="0.25">
      <c r="A3763" s="2">
        <v>40535</v>
      </c>
      <c r="B3763" s="1">
        <f t="shared" si="116"/>
        <v>2010</v>
      </c>
      <c r="C3763" s="1">
        <f t="shared" si="117"/>
        <v>4</v>
      </c>
      <c r="D3763">
        <v>2602</v>
      </c>
      <c r="E3763" t="s">
        <v>37</v>
      </c>
      <c r="F3763" s="4">
        <v>767000</v>
      </c>
      <c r="G3763" t="s">
        <v>5</v>
      </c>
      <c r="H3763">
        <v>4</v>
      </c>
      <c r="I3763" s="4">
        <f>IF(E3763="Rhode Island", Table1[[#This Row],[price]]*$L$3, IF(E3763="Massachusetts", Table1[[#This Row],[price]]*$L$2, 1))</f>
        <v>767000</v>
      </c>
    </row>
    <row r="3764" spans="1:9" x14ac:dyDescent="0.25">
      <c r="A3764" s="2">
        <v>40536</v>
      </c>
      <c r="B3764" s="1">
        <f t="shared" si="116"/>
        <v>2010</v>
      </c>
      <c r="C3764" s="1">
        <f t="shared" si="117"/>
        <v>4</v>
      </c>
      <c r="D3764">
        <v>2615</v>
      </c>
      <c r="E3764" t="s">
        <v>37</v>
      </c>
      <c r="F3764" s="4">
        <v>447000</v>
      </c>
      <c r="G3764" t="s">
        <v>5</v>
      </c>
      <c r="H3764">
        <v>4</v>
      </c>
      <c r="I3764" s="4">
        <f>IF(E3764="Rhode Island", Table1[[#This Row],[price]]*$L$3, IF(E3764="Massachusetts", Table1[[#This Row],[price]]*$L$2, 1))</f>
        <v>447000</v>
      </c>
    </row>
    <row r="3765" spans="1:9" x14ac:dyDescent="0.25">
      <c r="A3765" s="2">
        <v>40536</v>
      </c>
      <c r="B3765" s="1">
        <f t="shared" si="116"/>
        <v>2010</v>
      </c>
      <c r="C3765" s="1">
        <f t="shared" si="117"/>
        <v>4</v>
      </c>
      <c r="D3765">
        <v>2913</v>
      </c>
      <c r="E3765" t="s">
        <v>36</v>
      </c>
      <c r="F3765" s="4">
        <v>457500</v>
      </c>
      <c r="G3765" t="s">
        <v>5</v>
      </c>
      <c r="H3765">
        <v>3</v>
      </c>
      <c r="I3765" s="4">
        <f>IF(E3765="Rhode Island", Table1[[#This Row],[price]]*$L$3, IF(E3765="Massachusetts", Table1[[#This Row],[price]]*$L$2, 1))</f>
        <v>457500</v>
      </c>
    </row>
    <row r="3766" spans="1:9" x14ac:dyDescent="0.25">
      <c r="A3766" s="2">
        <v>40536</v>
      </c>
      <c r="B3766" s="1">
        <f t="shared" si="116"/>
        <v>2010</v>
      </c>
      <c r="C3766" s="1">
        <f t="shared" si="117"/>
        <v>4</v>
      </c>
      <c r="D3766">
        <v>2602</v>
      </c>
      <c r="E3766" t="s">
        <v>37</v>
      </c>
      <c r="F3766" s="4">
        <v>595000</v>
      </c>
      <c r="G3766" t="s">
        <v>5</v>
      </c>
      <c r="H3766">
        <v>3</v>
      </c>
      <c r="I3766" s="4">
        <f>IF(E3766="Rhode Island", Table1[[#This Row],[price]]*$L$3, IF(E3766="Massachusetts", Table1[[#This Row],[price]]*$L$2, 1))</f>
        <v>595000</v>
      </c>
    </row>
    <row r="3767" spans="1:9" x14ac:dyDescent="0.25">
      <c r="A3767" s="2">
        <v>40536</v>
      </c>
      <c r="B3767" s="1">
        <f t="shared" si="116"/>
        <v>2010</v>
      </c>
      <c r="C3767" s="1">
        <f t="shared" si="117"/>
        <v>4</v>
      </c>
      <c r="D3767">
        <v>2606</v>
      </c>
      <c r="E3767" t="s">
        <v>37</v>
      </c>
      <c r="F3767" s="4">
        <v>300000</v>
      </c>
      <c r="G3767" t="s">
        <v>6</v>
      </c>
      <c r="H3767">
        <v>1</v>
      </c>
      <c r="I3767" s="4">
        <f>IF(E3767="Rhode Island", Table1[[#This Row],[price]]*$L$3, IF(E3767="Massachusetts", Table1[[#This Row],[price]]*$L$2, 1))</f>
        <v>300000</v>
      </c>
    </row>
    <row r="3768" spans="1:9" x14ac:dyDescent="0.25">
      <c r="A3768" s="2">
        <v>40542</v>
      </c>
      <c r="B3768" s="1">
        <f t="shared" si="116"/>
        <v>2010</v>
      </c>
      <c r="C3768" s="1">
        <f t="shared" si="117"/>
        <v>4</v>
      </c>
      <c r="D3768">
        <v>2602</v>
      </c>
      <c r="E3768" t="s">
        <v>37</v>
      </c>
      <c r="F3768" s="4">
        <v>389000</v>
      </c>
      <c r="G3768" t="s">
        <v>6</v>
      </c>
      <c r="H3768">
        <v>2</v>
      </c>
      <c r="I3768" s="4">
        <f>IF(E3768="Rhode Island", Table1[[#This Row],[price]]*$L$3, IF(E3768="Massachusetts", Table1[[#This Row],[price]]*$L$2, 1))</f>
        <v>389000</v>
      </c>
    </row>
    <row r="3769" spans="1:9" x14ac:dyDescent="0.25">
      <c r="A3769" s="2">
        <v>40547</v>
      </c>
      <c r="B3769" s="1">
        <f t="shared" si="116"/>
        <v>2011</v>
      </c>
      <c r="C3769" s="1">
        <f t="shared" si="117"/>
        <v>1</v>
      </c>
      <c r="D3769">
        <v>2906</v>
      </c>
      <c r="E3769" t="s">
        <v>36</v>
      </c>
      <c r="F3769" s="4">
        <v>474000</v>
      </c>
      <c r="G3769" t="s">
        <v>5</v>
      </c>
      <c r="H3769">
        <v>4</v>
      </c>
      <c r="I3769" s="4">
        <f>IF(E3769="Rhode Island", Table1[[#This Row],[price]]*$L$3, IF(E3769="Massachusetts", Table1[[#This Row],[price]]*$L$2, 1))</f>
        <v>474000</v>
      </c>
    </row>
    <row r="3770" spans="1:9" x14ac:dyDescent="0.25">
      <c r="A3770" s="2">
        <v>40548</v>
      </c>
      <c r="B3770" s="1">
        <f t="shared" si="116"/>
        <v>2011</v>
      </c>
      <c r="C3770" s="1">
        <f t="shared" si="117"/>
        <v>1</v>
      </c>
      <c r="D3770">
        <v>2913</v>
      </c>
      <c r="E3770" t="s">
        <v>36</v>
      </c>
      <c r="F3770" s="4">
        <v>410000</v>
      </c>
      <c r="G3770" t="s">
        <v>5</v>
      </c>
      <c r="H3770">
        <v>3</v>
      </c>
      <c r="I3770" s="4">
        <f>IF(E3770="Rhode Island", Table1[[#This Row],[price]]*$L$3, IF(E3770="Massachusetts", Table1[[#This Row],[price]]*$L$2, 1))</f>
        <v>410000</v>
      </c>
    </row>
    <row r="3771" spans="1:9" x14ac:dyDescent="0.25">
      <c r="A3771" s="2">
        <v>40548</v>
      </c>
      <c r="B3771" s="1">
        <f t="shared" si="116"/>
        <v>2011</v>
      </c>
      <c r="C3771" s="1">
        <f t="shared" si="117"/>
        <v>1</v>
      </c>
      <c r="D3771">
        <v>2904</v>
      </c>
      <c r="E3771" t="s">
        <v>36</v>
      </c>
      <c r="F3771" s="4">
        <v>440000</v>
      </c>
      <c r="G3771" t="s">
        <v>5</v>
      </c>
      <c r="H3771">
        <v>3</v>
      </c>
      <c r="I3771" s="4">
        <f>IF(E3771="Rhode Island", Table1[[#This Row],[price]]*$L$3, IF(E3771="Massachusetts", Table1[[#This Row],[price]]*$L$2, 1))</f>
        <v>440000</v>
      </c>
    </row>
    <row r="3772" spans="1:9" x14ac:dyDescent="0.25">
      <c r="A3772" s="2">
        <v>40549</v>
      </c>
      <c r="B3772" s="1">
        <f t="shared" si="116"/>
        <v>2011</v>
      </c>
      <c r="C3772" s="1">
        <f t="shared" si="117"/>
        <v>1</v>
      </c>
      <c r="D3772">
        <v>2903</v>
      </c>
      <c r="E3772" t="s">
        <v>36</v>
      </c>
      <c r="F3772" s="4">
        <v>405100</v>
      </c>
      <c r="G3772" t="s">
        <v>5</v>
      </c>
      <c r="H3772">
        <v>3</v>
      </c>
      <c r="I3772" s="4">
        <f>IF(E3772="Rhode Island", Table1[[#This Row],[price]]*$L$3, IF(E3772="Massachusetts", Table1[[#This Row],[price]]*$L$2, 1))</f>
        <v>405100</v>
      </c>
    </row>
    <row r="3773" spans="1:9" x14ac:dyDescent="0.25">
      <c r="A3773" s="2">
        <v>40549</v>
      </c>
      <c r="B3773" s="1">
        <f t="shared" si="116"/>
        <v>2011</v>
      </c>
      <c r="C3773" s="1">
        <f t="shared" si="117"/>
        <v>1</v>
      </c>
      <c r="D3773">
        <v>2615</v>
      </c>
      <c r="E3773" t="s">
        <v>37</v>
      </c>
      <c r="F3773" s="4">
        <v>415000</v>
      </c>
      <c r="G3773" t="s">
        <v>5</v>
      </c>
      <c r="H3773">
        <v>3</v>
      </c>
      <c r="I3773" s="4">
        <f>IF(E3773="Rhode Island", Table1[[#This Row],[price]]*$L$3, IF(E3773="Massachusetts", Table1[[#This Row],[price]]*$L$2, 1))</f>
        <v>415000</v>
      </c>
    </row>
    <row r="3774" spans="1:9" x14ac:dyDescent="0.25">
      <c r="A3774" s="2">
        <v>40549</v>
      </c>
      <c r="B3774" s="1">
        <f t="shared" si="116"/>
        <v>2011</v>
      </c>
      <c r="C3774" s="1">
        <f t="shared" si="117"/>
        <v>1</v>
      </c>
      <c r="D3774">
        <v>2905</v>
      </c>
      <c r="E3774" t="s">
        <v>36</v>
      </c>
      <c r="F3774" s="4">
        <v>455000</v>
      </c>
      <c r="G3774" t="s">
        <v>5</v>
      </c>
      <c r="H3774">
        <v>3</v>
      </c>
      <c r="I3774" s="4">
        <f>IF(E3774="Rhode Island", Table1[[#This Row],[price]]*$L$3, IF(E3774="Massachusetts", Table1[[#This Row],[price]]*$L$2, 1))</f>
        <v>455000</v>
      </c>
    </row>
    <row r="3775" spans="1:9" x14ac:dyDescent="0.25">
      <c r="A3775" s="2">
        <v>40549</v>
      </c>
      <c r="B3775" s="1">
        <f t="shared" si="116"/>
        <v>2011</v>
      </c>
      <c r="C3775" s="1">
        <f t="shared" si="117"/>
        <v>1</v>
      </c>
      <c r="D3775">
        <v>2913</v>
      </c>
      <c r="E3775" t="s">
        <v>36</v>
      </c>
      <c r="F3775" s="4">
        <v>568500</v>
      </c>
      <c r="G3775" t="s">
        <v>5</v>
      </c>
      <c r="H3775">
        <v>4</v>
      </c>
      <c r="I3775" s="4">
        <f>IF(E3775="Rhode Island", Table1[[#This Row],[price]]*$L$3, IF(E3775="Massachusetts", Table1[[#This Row],[price]]*$L$2, 1))</f>
        <v>568500</v>
      </c>
    </row>
    <row r="3776" spans="1:9" x14ac:dyDescent="0.25">
      <c r="A3776" s="2">
        <v>40550</v>
      </c>
      <c r="B3776" s="1">
        <f t="shared" si="116"/>
        <v>2011</v>
      </c>
      <c r="C3776" s="1">
        <f t="shared" si="117"/>
        <v>1</v>
      </c>
      <c r="D3776">
        <v>2906</v>
      </c>
      <c r="E3776" t="s">
        <v>36</v>
      </c>
      <c r="F3776" s="4">
        <v>361500</v>
      </c>
      <c r="G3776" t="s">
        <v>5</v>
      </c>
      <c r="H3776">
        <v>3</v>
      </c>
      <c r="I3776" s="4">
        <f>IF(E3776="Rhode Island", Table1[[#This Row],[price]]*$L$3, IF(E3776="Massachusetts", Table1[[#This Row],[price]]*$L$2, 1))</f>
        <v>361500</v>
      </c>
    </row>
    <row r="3777" spans="1:9" x14ac:dyDescent="0.25">
      <c r="A3777" s="2">
        <v>40550</v>
      </c>
      <c r="B3777" s="1">
        <f t="shared" si="116"/>
        <v>2011</v>
      </c>
      <c r="C3777" s="1">
        <f t="shared" si="117"/>
        <v>1</v>
      </c>
      <c r="D3777">
        <v>2615</v>
      </c>
      <c r="E3777" t="s">
        <v>37</v>
      </c>
      <c r="F3777" s="4">
        <v>396000</v>
      </c>
      <c r="G3777" t="s">
        <v>5</v>
      </c>
      <c r="H3777">
        <v>3</v>
      </c>
      <c r="I3777" s="4">
        <f>IF(E3777="Rhode Island", Table1[[#This Row],[price]]*$L$3, IF(E3777="Massachusetts", Table1[[#This Row],[price]]*$L$2, 1))</f>
        <v>396000</v>
      </c>
    </row>
    <row r="3778" spans="1:9" x14ac:dyDescent="0.25">
      <c r="A3778" s="2">
        <v>40550</v>
      </c>
      <c r="B3778" s="1">
        <f t="shared" ref="B3778:B3841" si="118">YEAR(A3778)</f>
        <v>2011</v>
      </c>
      <c r="C3778" s="1">
        <f t="shared" ref="C3778:C3841" si="119">ROUNDUP(MONTH(A3778)/3,0)</f>
        <v>1</v>
      </c>
      <c r="D3778">
        <v>2602</v>
      </c>
      <c r="E3778" t="s">
        <v>37</v>
      </c>
      <c r="F3778" s="4">
        <v>370000</v>
      </c>
      <c r="G3778" t="s">
        <v>6</v>
      </c>
      <c r="H3778">
        <v>2</v>
      </c>
      <c r="I3778" s="4">
        <f>IF(E3778="Rhode Island", Table1[[#This Row],[price]]*$L$3, IF(E3778="Massachusetts", Table1[[#This Row],[price]]*$L$2, 1))</f>
        <v>370000</v>
      </c>
    </row>
    <row r="3779" spans="1:9" x14ac:dyDescent="0.25">
      <c r="A3779" s="2">
        <v>40553</v>
      </c>
      <c r="B3779" s="1">
        <f t="shared" si="118"/>
        <v>2011</v>
      </c>
      <c r="C3779" s="1">
        <f t="shared" si="119"/>
        <v>1</v>
      </c>
      <c r="D3779">
        <v>2905</v>
      </c>
      <c r="E3779" t="s">
        <v>36</v>
      </c>
      <c r="F3779" s="4">
        <v>438000</v>
      </c>
      <c r="G3779" t="s">
        <v>5</v>
      </c>
      <c r="H3779">
        <v>3</v>
      </c>
      <c r="I3779" s="4">
        <f>IF(E3779="Rhode Island", Table1[[#This Row],[price]]*$L$3, IF(E3779="Massachusetts", Table1[[#This Row],[price]]*$L$2, 1))</f>
        <v>438000</v>
      </c>
    </row>
    <row r="3780" spans="1:9" x14ac:dyDescent="0.25">
      <c r="A3780" s="2">
        <v>40553</v>
      </c>
      <c r="B3780" s="1">
        <f t="shared" si="118"/>
        <v>2011</v>
      </c>
      <c r="C3780" s="1">
        <f t="shared" si="119"/>
        <v>1</v>
      </c>
      <c r="D3780">
        <v>2905</v>
      </c>
      <c r="E3780" t="s">
        <v>36</v>
      </c>
      <c r="F3780" s="4">
        <v>465000</v>
      </c>
      <c r="G3780" t="s">
        <v>5</v>
      </c>
      <c r="H3780">
        <v>4</v>
      </c>
      <c r="I3780" s="4">
        <f>IF(E3780="Rhode Island", Table1[[#This Row],[price]]*$L$3, IF(E3780="Massachusetts", Table1[[#This Row],[price]]*$L$2, 1))</f>
        <v>465000</v>
      </c>
    </row>
    <row r="3781" spans="1:9" x14ac:dyDescent="0.25">
      <c r="A3781" s="2">
        <v>40553</v>
      </c>
      <c r="B3781" s="1">
        <f t="shared" si="118"/>
        <v>2011</v>
      </c>
      <c r="C3781" s="1">
        <f t="shared" si="119"/>
        <v>1</v>
      </c>
      <c r="D3781">
        <v>2617</v>
      </c>
      <c r="E3781" t="s">
        <v>37</v>
      </c>
      <c r="F3781" s="4">
        <v>505000</v>
      </c>
      <c r="G3781" t="s">
        <v>5</v>
      </c>
      <c r="H3781">
        <v>4</v>
      </c>
      <c r="I3781" s="4">
        <f>IF(E3781="Rhode Island", Table1[[#This Row],[price]]*$L$3, IF(E3781="Massachusetts", Table1[[#This Row],[price]]*$L$2, 1))</f>
        <v>505000</v>
      </c>
    </row>
    <row r="3782" spans="1:9" x14ac:dyDescent="0.25">
      <c r="A3782" s="2">
        <v>40553</v>
      </c>
      <c r="B3782" s="1">
        <f t="shared" si="118"/>
        <v>2011</v>
      </c>
      <c r="C3782" s="1">
        <f t="shared" si="119"/>
        <v>1</v>
      </c>
      <c r="D3782">
        <v>2914</v>
      </c>
      <c r="E3782" t="s">
        <v>36</v>
      </c>
      <c r="F3782" s="4">
        <v>820000</v>
      </c>
      <c r="G3782" t="s">
        <v>5</v>
      </c>
      <c r="H3782">
        <v>4</v>
      </c>
      <c r="I3782" s="4">
        <f>IF(E3782="Rhode Island", Table1[[#This Row],[price]]*$L$3, IF(E3782="Massachusetts", Table1[[#This Row],[price]]*$L$2, 1))</f>
        <v>820000</v>
      </c>
    </row>
    <row r="3783" spans="1:9" x14ac:dyDescent="0.25">
      <c r="A3783" s="2">
        <v>40554</v>
      </c>
      <c r="B3783" s="1">
        <f t="shared" si="118"/>
        <v>2011</v>
      </c>
      <c r="C3783" s="1">
        <f t="shared" si="119"/>
        <v>1</v>
      </c>
      <c r="D3783">
        <v>2904</v>
      </c>
      <c r="E3783" t="s">
        <v>36</v>
      </c>
      <c r="F3783" s="4">
        <v>439950</v>
      </c>
      <c r="G3783" t="s">
        <v>5</v>
      </c>
      <c r="H3783">
        <v>3</v>
      </c>
      <c r="I3783" s="4">
        <f>IF(E3783="Rhode Island", Table1[[#This Row],[price]]*$L$3, IF(E3783="Massachusetts", Table1[[#This Row],[price]]*$L$2, 1))</f>
        <v>439950</v>
      </c>
    </row>
    <row r="3784" spans="1:9" x14ac:dyDescent="0.25">
      <c r="A3784" s="2">
        <v>40554</v>
      </c>
      <c r="B3784" s="1">
        <f t="shared" si="118"/>
        <v>2011</v>
      </c>
      <c r="C3784" s="1">
        <f t="shared" si="119"/>
        <v>1</v>
      </c>
      <c r="D3784">
        <v>2612</v>
      </c>
      <c r="E3784" t="s">
        <v>37</v>
      </c>
      <c r="F3784" s="4">
        <v>745000</v>
      </c>
      <c r="G3784" t="s">
        <v>5</v>
      </c>
      <c r="H3784">
        <v>3</v>
      </c>
      <c r="I3784" s="4">
        <f>IF(E3784="Rhode Island", Table1[[#This Row],[price]]*$L$3, IF(E3784="Massachusetts", Table1[[#This Row],[price]]*$L$2, 1))</f>
        <v>745000</v>
      </c>
    </row>
    <row r="3785" spans="1:9" x14ac:dyDescent="0.25">
      <c r="A3785" s="2">
        <v>40554</v>
      </c>
      <c r="B3785" s="1">
        <f t="shared" si="118"/>
        <v>2011</v>
      </c>
      <c r="C3785" s="1">
        <f t="shared" si="119"/>
        <v>1</v>
      </c>
      <c r="D3785">
        <v>2617</v>
      </c>
      <c r="E3785" t="s">
        <v>37</v>
      </c>
      <c r="F3785" s="4">
        <v>323000</v>
      </c>
      <c r="G3785" t="s">
        <v>6</v>
      </c>
      <c r="H3785">
        <v>2</v>
      </c>
      <c r="I3785" s="4">
        <f>IF(E3785="Rhode Island", Table1[[#This Row],[price]]*$L$3, IF(E3785="Massachusetts", Table1[[#This Row],[price]]*$L$2, 1))</f>
        <v>323000</v>
      </c>
    </row>
    <row r="3786" spans="1:9" x14ac:dyDescent="0.25">
      <c r="A3786" s="2">
        <v>40555</v>
      </c>
      <c r="B3786" s="1">
        <f t="shared" si="118"/>
        <v>2011</v>
      </c>
      <c r="C3786" s="1">
        <f t="shared" si="119"/>
        <v>1</v>
      </c>
      <c r="D3786">
        <v>2905</v>
      </c>
      <c r="E3786" t="s">
        <v>36</v>
      </c>
      <c r="F3786" s="4">
        <v>445000</v>
      </c>
      <c r="G3786" t="s">
        <v>5</v>
      </c>
      <c r="H3786">
        <v>3</v>
      </c>
      <c r="I3786" s="4">
        <f>IF(E3786="Rhode Island", Table1[[#This Row],[price]]*$L$3, IF(E3786="Massachusetts", Table1[[#This Row],[price]]*$L$2, 1))</f>
        <v>445000</v>
      </c>
    </row>
    <row r="3787" spans="1:9" x14ac:dyDescent="0.25">
      <c r="A3787" s="2">
        <v>40555</v>
      </c>
      <c r="B3787" s="1">
        <f t="shared" si="118"/>
        <v>2011</v>
      </c>
      <c r="C3787" s="1">
        <f t="shared" si="119"/>
        <v>1</v>
      </c>
      <c r="D3787">
        <v>2615</v>
      </c>
      <c r="E3787" t="s">
        <v>37</v>
      </c>
      <c r="F3787" s="4">
        <v>510000</v>
      </c>
      <c r="G3787" t="s">
        <v>5</v>
      </c>
      <c r="H3787">
        <v>4</v>
      </c>
      <c r="I3787" s="4">
        <f>IF(E3787="Rhode Island", Table1[[#This Row],[price]]*$L$3, IF(E3787="Massachusetts", Table1[[#This Row],[price]]*$L$2, 1))</f>
        <v>510000</v>
      </c>
    </row>
    <row r="3788" spans="1:9" x14ac:dyDescent="0.25">
      <c r="A3788" s="2">
        <v>40555</v>
      </c>
      <c r="B3788" s="1">
        <f t="shared" si="118"/>
        <v>2011</v>
      </c>
      <c r="C3788" s="1">
        <f t="shared" si="119"/>
        <v>1</v>
      </c>
      <c r="D3788">
        <v>2615</v>
      </c>
      <c r="E3788" t="s">
        <v>37</v>
      </c>
      <c r="F3788" s="4">
        <v>525000</v>
      </c>
      <c r="G3788" t="s">
        <v>5</v>
      </c>
      <c r="H3788">
        <v>4</v>
      </c>
      <c r="I3788" s="4">
        <f>IF(E3788="Rhode Island", Table1[[#This Row],[price]]*$L$3, IF(E3788="Massachusetts", Table1[[#This Row],[price]]*$L$2, 1))</f>
        <v>525000</v>
      </c>
    </row>
    <row r="3789" spans="1:9" x14ac:dyDescent="0.25">
      <c r="A3789" s="2">
        <v>40555</v>
      </c>
      <c r="B3789" s="1">
        <f t="shared" si="118"/>
        <v>2011</v>
      </c>
      <c r="C3789" s="1">
        <f t="shared" si="119"/>
        <v>1</v>
      </c>
      <c r="D3789">
        <v>2913</v>
      </c>
      <c r="E3789" t="s">
        <v>36</v>
      </c>
      <c r="F3789" s="4">
        <v>529000</v>
      </c>
      <c r="G3789" t="s">
        <v>5</v>
      </c>
      <c r="H3789">
        <v>4</v>
      </c>
      <c r="I3789" s="4">
        <f>IF(E3789="Rhode Island", Table1[[#This Row],[price]]*$L$3, IF(E3789="Massachusetts", Table1[[#This Row],[price]]*$L$2, 1))</f>
        <v>529000</v>
      </c>
    </row>
    <row r="3790" spans="1:9" x14ac:dyDescent="0.25">
      <c r="A3790" s="2">
        <v>40555</v>
      </c>
      <c r="B3790" s="1">
        <f t="shared" si="118"/>
        <v>2011</v>
      </c>
      <c r="C3790" s="1">
        <f t="shared" si="119"/>
        <v>1</v>
      </c>
      <c r="D3790">
        <v>2914</v>
      </c>
      <c r="E3790" t="s">
        <v>36</v>
      </c>
      <c r="F3790" s="4">
        <v>555000</v>
      </c>
      <c r="G3790" t="s">
        <v>5</v>
      </c>
      <c r="H3790">
        <v>4</v>
      </c>
      <c r="I3790" s="4">
        <f>IF(E3790="Rhode Island", Table1[[#This Row],[price]]*$L$3, IF(E3790="Massachusetts", Table1[[#This Row],[price]]*$L$2, 1))</f>
        <v>555000</v>
      </c>
    </row>
    <row r="3791" spans="1:9" x14ac:dyDescent="0.25">
      <c r="A3791" s="2">
        <v>40555</v>
      </c>
      <c r="B3791" s="1">
        <f t="shared" si="118"/>
        <v>2011</v>
      </c>
      <c r="C3791" s="1">
        <f t="shared" si="119"/>
        <v>1</v>
      </c>
      <c r="D3791">
        <v>2617</v>
      </c>
      <c r="E3791" t="s">
        <v>37</v>
      </c>
      <c r="F3791" s="4">
        <v>387900</v>
      </c>
      <c r="G3791" t="s">
        <v>6</v>
      </c>
      <c r="H3791">
        <v>1</v>
      </c>
      <c r="I3791" s="4">
        <f>IF(E3791="Rhode Island", Table1[[#This Row],[price]]*$L$3, IF(E3791="Massachusetts", Table1[[#This Row],[price]]*$L$2, 1))</f>
        <v>387900</v>
      </c>
    </row>
    <row r="3792" spans="1:9" x14ac:dyDescent="0.25">
      <c r="A3792" s="2">
        <v>40555</v>
      </c>
      <c r="B3792" s="1">
        <f t="shared" si="118"/>
        <v>2011</v>
      </c>
      <c r="C3792" s="1">
        <f t="shared" si="119"/>
        <v>1</v>
      </c>
      <c r="D3792">
        <v>2612</v>
      </c>
      <c r="E3792" t="s">
        <v>37</v>
      </c>
      <c r="F3792" s="4">
        <v>405000</v>
      </c>
      <c r="G3792" t="s">
        <v>6</v>
      </c>
      <c r="H3792">
        <v>1</v>
      </c>
      <c r="I3792" s="4">
        <f>IF(E3792="Rhode Island", Table1[[#This Row],[price]]*$L$3, IF(E3792="Massachusetts", Table1[[#This Row],[price]]*$L$2, 1))</f>
        <v>405000</v>
      </c>
    </row>
    <row r="3793" spans="1:9" x14ac:dyDescent="0.25">
      <c r="A3793" s="2">
        <v>40556</v>
      </c>
      <c r="B3793" s="1">
        <f t="shared" si="118"/>
        <v>2011</v>
      </c>
      <c r="C3793" s="1">
        <f t="shared" si="119"/>
        <v>1</v>
      </c>
      <c r="D3793">
        <v>2615</v>
      </c>
      <c r="E3793" t="s">
        <v>37</v>
      </c>
      <c r="F3793" s="4">
        <v>485000</v>
      </c>
      <c r="G3793" t="s">
        <v>5</v>
      </c>
      <c r="H3793">
        <v>4</v>
      </c>
      <c r="I3793" s="4">
        <f>IF(E3793="Rhode Island", Table1[[#This Row],[price]]*$L$3, IF(E3793="Massachusetts", Table1[[#This Row],[price]]*$L$2, 1))</f>
        <v>485000</v>
      </c>
    </row>
    <row r="3794" spans="1:9" x14ac:dyDescent="0.25">
      <c r="A3794" s="2">
        <v>40556</v>
      </c>
      <c r="B3794" s="1">
        <f t="shared" si="118"/>
        <v>2011</v>
      </c>
      <c r="C3794" s="1">
        <f t="shared" si="119"/>
        <v>1</v>
      </c>
      <c r="D3794">
        <v>2914</v>
      </c>
      <c r="E3794" t="s">
        <v>36</v>
      </c>
      <c r="F3794" s="4">
        <v>500000</v>
      </c>
      <c r="G3794" t="s">
        <v>5</v>
      </c>
      <c r="H3794">
        <v>4</v>
      </c>
      <c r="I3794" s="4">
        <f>IF(E3794="Rhode Island", Table1[[#This Row],[price]]*$L$3, IF(E3794="Massachusetts", Table1[[#This Row],[price]]*$L$2, 1))</f>
        <v>500000</v>
      </c>
    </row>
    <row r="3795" spans="1:9" x14ac:dyDescent="0.25">
      <c r="A3795" s="2">
        <v>40556</v>
      </c>
      <c r="B3795" s="1">
        <f t="shared" si="118"/>
        <v>2011</v>
      </c>
      <c r="C3795" s="1">
        <f t="shared" si="119"/>
        <v>1</v>
      </c>
      <c r="D3795">
        <v>2611</v>
      </c>
      <c r="E3795" t="s">
        <v>37</v>
      </c>
      <c r="F3795" s="4">
        <v>520000</v>
      </c>
      <c r="G3795" t="s">
        <v>5</v>
      </c>
      <c r="H3795">
        <v>3</v>
      </c>
      <c r="I3795" s="4">
        <f>IF(E3795="Rhode Island", Table1[[#This Row],[price]]*$L$3, IF(E3795="Massachusetts", Table1[[#This Row],[price]]*$L$2, 1))</f>
        <v>520000</v>
      </c>
    </row>
    <row r="3796" spans="1:9" x14ac:dyDescent="0.25">
      <c r="A3796" s="2">
        <v>40557</v>
      </c>
      <c r="B3796" s="1">
        <f t="shared" si="118"/>
        <v>2011</v>
      </c>
      <c r="C3796" s="1">
        <f t="shared" si="119"/>
        <v>1</v>
      </c>
      <c r="D3796">
        <v>2615</v>
      </c>
      <c r="E3796" t="s">
        <v>37</v>
      </c>
      <c r="F3796" s="4">
        <v>440000</v>
      </c>
      <c r="G3796" t="s">
        <v>5</v>
      </c>
      <c r="H3796">
        <v>3</v>
      </c>
      <c r="I3796" s="4">
        <f>IF(E3796="Rhode Island", Table1[[#This Row],[price]]*$L$3, IF(E3796="Massachusetts", Table1[[#This Row],[price]]*$L$2, 1))</f>
        <v>440000</v>
      </c>
    </row>
    <row r="3797" spans="1:9" x14ac:dyDescent="0.25">
      <c r="A3797" s="2">
        <v>40557</v>
      </c>
      <c r="B3797" s="1">
        <f t="shared" si="118"/>
        <v>2011</v>
      </c>
      <c r="C3797" s="1">
        <f t="shared" si="119"/>
        <v>1</v>
      </c>
      <c r="D3797">
        <v>2615</v>
      </c>
      <c r="E3797" t="s">
        <v>37</v>
      </c>
      <c r="F3797" s="4">
        <v>465000</v>
      </c>
      <c r="G3797" t="s">
        <v>5</v>
      </c>
      <c r="H3797">
        <v>3</v>
      </c>
      <c r="I3797" s="4">
        <f>IF(E3797="Rhode Island", Table1[[#This Row],[price]]*$L$3, IF(E3797="Massachusetts", Table1[[#This Row],[price]]*$L$2, 1))</f>
        <v>465000</v>
      </c>
    </row>
    <row r="3798" spans="1:9" x14ac:dyDescent="0.25">
      <c r="A3798" s="2">
        <v>40557</v>
      </c>
      <c r="B3798" s="1">
        <f t="shared" si="118"/>
        <v>2011</v>
      </c>
      <c r="C3798" s="1">
        <f t="shared" si="119"/>
        <v>1</v>
      </c>
      <c r="D3798">
        <v>2615</v>
      </c>
      <c r="E3798" t="s">
        <v>37</v>
      </c>
      <c r="F3798" s="4">
        <v>470000</v>
      </c>
      <c r="G3798" t="s">
        <v>5</v>
      </c>
      <c r="H3798">
        <v>4</v>
      </c>
      <c r="I3798" s="4">
        <f>IF(E3798="Rhode Island", Table1[[#This Row],[price]]*$L$3, IF(E3798="Massachusetts", Table1[[#This Row],[price]]*$L$2, 1))</f>
        <v>470000</v>
      </c>
    </row>
    <row r="3799" spans="1:9" x14ac:dyDescent="0.25">
      <c r="A3799" s="2">
        <v>40557</v>
      </c>
      <c r="B3799" s="1">
        <f t="shared" si="118"/>
        <v>2011</v>
      </c>
      <c r="C3799" s="1">
        <f t="shared" si="119"/>
        <v>1</v>
      </c>
      <c r="D3799">
        <v>2615</v>
      </c>
      <c r="E3799" t="s">
        <v>37</v>
      </c>
      <c r="F3799" s="4">
        <v>560000</v>
      </c>
      <c r="G3799" t="s">
        <v>5</v>
      </c>
      <c r="H3799">
        <v>5</v>
      </c>
      <c r="I3799" s="4">
        <f>IF(E3799="Rhode Island", Table1[[#This Row],[price]]*$L$3, IF(E3799="Massachusetts", Table1[[#This Row],[price]]*$L$2, 1))</f>
        <v>560000</v>
      </c>
    </row>
    <row r="3800" spans="1:9" x14ac:dyDescent="0.25">
      <c r="A3800" s="2">
        <v>40558</v>
      </c>
      <c r="B3800" s="1">
        <f t="shared" si="118"/>
        <v>2011</v>
      </c>
      <c r="C3800" s="1">
        <f t="shared" si="119"/>
        <v>1</v>
      </c>
      <c r="D3800">
        <v>2607</v>
      </c>
      <c r="E3800" t="s">
        <v>37</v>
      </c>
      <c r="F3800" s="4">
        <v>860000</v>
      </c>
      <c r="G3800" t="s">
        <v>5</v>
      </c>
      <c r="H3800">
        <v>5</v>
      </c>
      <c r="I3800" s="4">
        <f>IF(E3800="Rhode Island", Table1[[#This Row],[price]]*$L$3, IF(E3800="Massachusetts", Table1[[#This Row],[price]]*$L$2, 1))</f>
        <v>860000</v>
      </c>
    </row>
    <row r="3801" spans="1:9" x14ac:dyDescent="0.25">
      <c r="A3801" s="2">
        <v>40560</v>
      </c>
      <c r="B3801" s="1">
        <f t="shared" si="118"/>
        <v>2011</v>
      </c>
      <c r="C3801" s="1">
        <f t="shared" si="119"/>
        <v>1</v>
      </c>
      <c r="D3801">
        <v>2905</v>
      </c>
      <c r="E3801" t="s">
        <v>36</v>
      </c>
      <c r="F3801" s="4">
        <v>370000</v>
      </c>
      <c r="G3801" t="s">
        <v>5</v>
      </c>
      <c r="H3801">
        <v>3</v>
      </c>
      <c r="I3801" s="4">
        <f>IF(E3801="Rhode Island", Table1[[#This Row],[price]]*$L$3, IF(E3801="Massachusetts", Table1[[#This Row],[price]]*$L$2, 1))</f>
        <v>370000</v>
      </c>
    </row>
    <row r="3802" spans="1:9" x14ac:dyDescent="0.25">
      <c r="A3802" s="2">
        <v>40560</v>
      </c>
      <c r="B3802" s="1">
        <f t="shared" si="118"/>
        <v>2011</v>
      </c>
      <c r="C3802" s="1">
        <f t="shared" si="119"/>
        <v>1</v>
      </c>
      <c r="D3802">
        <v>2614</v>
      </c>
      <c r="E3802" t="s">
        <v>37</v>
      </c>
      <c r="F3802" s="4">
        <v>480000</v>
      </c>
      <c r="G3802" t="s">
        <v>5</v>
      </c>
      <c r="H3802">
        <v>4</v>
      </c>
      <c r="I3802" s="4">
        <f>IF(E3802="Rhode Island", Table1[[#This Row],[price]]*$L$3, IF(E3802="Massachusetts", Table1[[#This Row],[price]]*$L$2, 1))</f>
        <v>480000</v>
      </c>
    </row>
    <row r="3803" spans="1:9" x14ac:dyDescent="0.25">
      <c r="A3803" s="2">
        <v>40560</v>
      </c>
      <c r="B3803" s="1">
        <f t="shared" si="118"/>
        <v>2011</v>
      </c>
      <c r="C3803" s="1">
        <f t="shared" si="119"/>
        <v>1</v>
      </c>
      <c r="D3803">
        <v>2905</v>
      </c>
      <c r="E3803" t="s">
        <v>36</v>
      </c>
      <c r="F3803" s="4">
        <v>569000</v>
      </c>
      <c r="G3803" t="s">
        <v>5</v>
      </c>
      <c r="H3803">
        <v>4</v>
      </c>
      <c r="I3803" s="4">
        <f>IF(E3803="Rhode Island", Table1[[#This Row],[price]]*$L$3, IF(E3803="Massachusetts", Table1[[#This Row],[price]]*$L$2, 1))</f>
        <v>569000</v>
      </c>
    </row>
    <row r="3804" spans="1:9" x14ac:dyDescent="0.25">
      <c r="A3804" s="2">
        <v>40560</v>
      </c>
      <c r="B3804" s="1">
        <f t="shared" si="118"/>
        <v>2011</v>
      </c>
      <c r="C3804" s="1">
        <f t="shared" si="119"/>
        <v>1</v>
      </c>
      <c r="D3804">
        <v>2904</v>
      </c>
      <c r="E3804" t="s">
        <v>36</v>
      </c>
      <c r="F3804" s="4">
        <v>608800</v>
      </c>
      <c r="G3804" t="s">
        <v>5</v>
      </c>
      <c r="H3804">
        <v>4</v>
      </c>
      <c r="I3804" s="4">
        <f>IF(E3804="Rhode Island", Table1[[#This Row],[price]]*$L$3, IF(E3804="Massachusetts", Table1[[#This Row],[price]]*$L$2, 1))</f>
        <v>608800</v>
      </c>
    </row>
    <row r="3805" spans="1:9" x14ac:dyDescent="0.25">
      <c r="A3805" s="2">
        <v>40560</v>
      </c>
      <c r="B3805" s="1">
        <f t="shared" si="118"/>
        <v>2011</v>
      </c>
      <c r="C3805" s="1">
        <f t="shared" si="119"/>
        <v>1</v>
      </c>
      <c r="D3805">
        <v>2600</v>
      </c>
      <c r="E3805" t="s">
        <v>37</v>
      </c>
      <c r="F3805" s="4">
        <v>285000</v>
      </c>
      <c r="G3805" t="s">
        <v>6</v>
      </c>
      <c r="H3805">
        <v>1</v>
      </c>
      <c r="I3805" s="4">
        <f>IF(E3805="Rhode Island", Table1[[#This Row],[price]]*$L$3, IF(E3805="Massachusetts", Table1[[#This Row],[price]]*$L$2, 1))</f>
        <v>285000</v>
      </c>
    </row>
    <row r="3806" spans="1:9" x14ac:dyDescent="0.25">
      <c r="A3806" s="2">
        <v>40560</v>
      </c>
      <c r="B3806" s="1">
        <f t="shared" si="118"/>
        <v>2011</v>
      </c>
      <c r="C3806" s="1">
        <f t="shared" si="119"/>
        <v>1</v>
      </c>
      <c r="D3806">
        <v>2603</v>
      </c>
      <c r="E3806" t="s">
        <v>37</v>
      </c>
      <c r="F3806" s="4">
        <v>516000</v>
      </c>
      <c r="G3806" t="s">
        <v>6</v>
      </c>
      <c r="H3806">
        <v>2</v>
      </c>
      <c r="I3806" s="4">
        <f>IF(E3806="Rhode Island", Table1[[#This Row],[price]]*$L$3, IF(E3806="Massachusetts", Table1[[#This Row],[price]]*$L$2, 1))</f>
        <v>516000</v>
      </c>
    </row>
    <row r="3807" spans="1:9" x14ac:dyDescent="0.25">
      <c r="A3807" s="2">
        <v>40561</v>
      </c>
      <c r="B3807" s="1">
        <f t="shared" si="118"/>
        <v>2011</v>
      </c>
      <c r="C3807" s="1">
        <f t="shared" si="119"/>
        <v>1</v>
      </c>
      <c r="D3807">
        <v>2902</v>
      </c>
      <c r="E3807" t="s">
        <v>36</v>
      </c>
      <c r="F3807" s="4">
        <v>410000</v>
      </c>
      <c r="G3807" t="s">
        <v>5</v>
      </c>
      <c r="H3807">
        <v>3</v>
      </c>
      <c r="I3807" s="4">
        <f>IF(E3807="Rhode Island", Table1[[#This Row],[price]]*$L$3, IF(E3807="Massachusetts", Table1[[#This Row],[price]]*$L$2, 1))</f>
        <v>410000</v>
      </c>
    </row>
    <row r="3808" spans="1:9" x14ac:dyDescent="0.25">
      <c r="A3808" s="2">
        <v>40561</v>
      </c>
      <c r="B3808" s="1">
        <f t="shared" si="118"/>
        <v>2011</v>
      </c>
      <c r="C3808" s="1">
        <f t="shared" si="119"/>
        <v>1</v>
      </c>
      <c r="D3808">
        <v>2906</v>
      </c>
      <c r="E3808" t="s">
        <v>36</v>
      </c>
      <c r="F3808" s="4">
        <v>438000</v>
      </c>
      <c r="G3808" t="s">
        <v>5</v>
      </c>
      <c r="H3808">
        <v>3</v>
      </c>
      <c r="I3808" s="4">
        <f>IF(E3808="Rhode Island", Table1[[#This Row],[price]]*$L$3, IF(E3808="Massachusetts", Table1[[#This Row],[price]]*$L$2, 1))</f>
        <v>438000</v>
      </c>
    </row>
    <row r="3809" spans="1:9" x14ac:dyDescent="0.25">
      <c r="A3809" s="2">
        <v>40561</v>
      </c>
      <c r="B3809" s="1">
        <f t="shared" si="118"/>
        <v>2011</v>
      </c>
      <c r="C3809" s="1">
        <f t="shared" si="119"/>
        <v>1</v>
      </c>
      <c r="D3809">
        <v>2902</v>
      </c>
      <c r="E3809" t="s">
        <v>36</v>
      </c>
      <c r="F3809" s="4">
        <v>452500</v>
      </c>
      <c r="G3809" t="s">
        <v>5</v>
      </c>
      <c r="H3809">
        <v>3</v>
      </c>
      <c r="I3809" s="4">
        <f>IF(E3809="Rhode Island", Table1[[#This Row],[price]]*$L$3, IF(E3809="Massachusetts", Table1[[#This Row],[price]]*$L$2, 1))</f>
        <v>452500</v>
      </c>
    </row>
    <row r="3810" spans="1:9" x14ac:dyDescent="0.25">
      <c r="A3810" s="2">
        <v>40561</v>
      </c>
      <c r="B3810" s="1">
        <f t="shared" si="118"/>
        <v>2011</v>
      </c>
      <c r="C3810" s="1">
        <f t="shared" si="119"/>
        <v>1</v>
      </c>
      <c r="D3810">
        <v>2603</v>
      </c>
      <c r="E3810" t="s">
        <v>37</v>
      </c>
      <c r="F3810" s="4">
        <v>2060000</v>
      </c>
      <c r="G3810" t="s">
        <v>5</v>
      </c>
      <c r="H3810">
        <v>5</v>
      </c>
      <c r="I3810" s="4">
        <f>IF(E3810="Rhode Island", Table1[[#This Row],[price]]*$L$3, IF(E3810="Massachusetts", Table1[[#This Row],[price]]*$L$2, 1))</f>
        <v>2060000</v>
      </c>
    </row>
    <row r="3811" spans="1:9" x14ac:dyDescent="0.25">
      <c r="A3811" s="2">
        <v>40561</v>
      </c>
      <c r="B3811" s="1">
        <f t="shared" si="118"/>
        <v>2011</v>
      </c>
      <c r="C3811" s="1">
        <f t="shared" si="119"/>
        <v>1</v>
      </c>
      <c r="D3811">
        <v>2612</v>
      </c>
      <c r="E3811" t="s">
        <v>37</v>
      </c>
      <c r="F3811" s="4">
        <v>392000</v>
      </c>
      <c r="G3811" t="s">
        <v>6</v>
      </c>
      <c r="H3811">
        <v>1</v>
      </c>
      <c r="I3811" s="4">
        <f>IF(E3811="Rhode Island", Table1[[#This Row],[price]]*$L$3, IF(E3811="Massachusetts", Table1[[#This Row],[price]]*$L$2, 1))</f>
        <v>392000</v>
      </c>
    </row>
    <row r="3812" spans="1:9" x14ac:dyDescent="0.25">
      <c r="A3812" s="2">
        <v>40562</v>
      </c>
      <c r="B3812" s="1">
        <f t="shared" si="118"/>
        <v>2011</v>
      </c>
      <c r="C3812" s="1">
        <f t="shared" si="119"/>
        <v>1</v>
      </c>
      <c r="D3812">
        <v>2611</v>
      </c>
      <c r="E3812" t="s">
        <v>37</v>
      </c>
      <c r="F3812" s="4">
        <v>509950</v>
      </c>
      <c r="G3812" t="s">
        <v>5</v>
      </c>
      <c r="H3812">
        <v>3</v>
      </c>
      <c r="I3812" s="4">
        <f>IF(E3812="Rhode Island", Table1[[#This Row],[price]]*$L$3, IF(E3812="Massachusetts", Table1[[#This Row],[price]]*$L$2, 1))</f>
        <v>509950</v>
      </c>
    </row>
    <row r="3813" spans="1:9" x14ac:dyDescent="0.25">
      <c r="A3813" s="2">
        <v>40562</v>
      </c>
      <c r="B3813" s="1">
        <f t="shared" si="118"/>
        <v>2011</v>
      </c>
      <c r="C3813" s="1">
        <f t="shared" si="119"/>
        <v>1</v>
      </c>
      <c r="D3813">
        <v>2905</v>
      </c>
      <c r="E3813" t="s">
        <v>36</v>
      </c>
      <c r="F3813" s="4">
        <v>550000</v>
      </c>
      <c r="G3813" t="s">
        <v>5</v>
      </c>
      <c r="H3813">
        <v>4</v>
      </c>
      <c r="I3813" s="4">
        <f>IF(E3813="Rhode Island", Table1[[#This Row],[price]]*$L$3, IF(E3813="Massachusetts", Table1[[#This Row],[price]]*$L$2, 1))</f>
        <v>550000</v>
      </c>
    </row>
    <row r="3814" spans="1:9" x14ac:dyDescent="0.25">
      <c r="A3814" s="2">
        <v>40562</v>
      </c>
      <c r="B3814" s="1">
        <f t="shared" si="118"/>
        <v>2011</v>
      </c>
      <c r="C3814" s="1">
        <f t="shared" si="119"/>
        <v>1</v>
      </c>
      <c r="D3814">
        <v>2602</v>
      </c>
      <c r="E3814" t="s">
        <v>37</v>
      </c>
      <c r="F3814" s="4">
        <v>630000</v>
      </c>
      <c r="G3814" t="s">
        <v>5</v>
      </c>
      <c r="H3814">
        <v>3</v>
      </c>
      <c r="I3814" s="4">
        <f>IF(E3814="Rhode Island", Table1[[#This Row],[price]]*$L$3, IF(E3814="Massachusetts", Table1[[#This Row],[price]]*$L$2, 1))</f>
        <v>630000</v>
      </c>
    </row>
    <row r="3815" spans="1:9" x14ac:dyDescent="0.25">
      <c r="A3815" s="2">
        <v>40562</v>
      </c>
      <c r="B3815" s="1">
        <f t="shared" si="118"/>
        <v>2011</v>
      </c>
      <c r="C3815" s="1">
        <f t="shared" si="119"/>
        <v>1</v>
      </c>
      <c r="D3815">
        <v>2604</v>
      </c>
      <c r="E3815" t="s">
        <v>37</v>
      </c>
      <c r="F3815" s="4">
        <v>425000</v>
      </c>
      <c r="G3815" t="s">
        <v>6</v>
      </c>
      <c r="H3815">
        <v>2</v>
      </c>
      <c r="I3815" s="4">
        <f>IF(E3815="Rhode Island", Table1[[#This Row],[price]]*$L$3, IF(E3815="Massachusetts", Table1[[#This Row],[price]]*$L$2, 1))</f>
        <v>425000</v>
      </c>
    </row>
    <row r="3816" spans="1:9" x14ac:dyDescent="0.25">
      <c r="A3816" s="2">
        <v>40562</v>
      </c>
      <c r="B3816" s="1">
        <f t="shared" si="118"/>
        <v>2011</v>
      </c>
      <c r="C3816" s="1">
        <f t="shared" si="119"/>
        <v>1</v>
      </c>
      <c r="D3816">
        <v>2612</v>
      </c>
      <c r="E3816" t="s">
        <v>37</v>
      </c>
      <c r="F3816" s="4">
        <v>448500</v>
      </c>
      <c r="G3816" t="s">
        <v>6</v>
      </c>
      <c r="H3816">
        <v>2</v>
      </c>
      <c r="I3816" s="4">
        <f>IF(E3816="Rhode Island", Table1[[#This Row],[price]]*$L$3, IF(E3816="Massachusetts", Table1[[#This Row],[price]]*$L$2, 1))</f>
        <v>448500</v>
      </c>
    </row>
    <row r="3817" spans="1:9" x14ac:dyDescent="0.25">
      <c r="A3817" s="2">
        <v>40563</v>
      </c>
      <c r="B3817" s="1">
        <f t="shared" si="118"/>
        <v>2011</v>
      </c>
      <c r="C3817" s="1">
        <f t="shared" si="119"/>
        <v>1</v>
      </c>
      <c r="D3817">
        <v>2913</v>
      </c>
      <c r="E3817" t="s">
        <v>36</v>
      </c>
      <c r="F3817" s="4">
        <v>355000</v>
      </c>
      <c r="G3817" t="s">
        <v>5</v>
      </c>
      <c r="H3817">
        <v>3</v>
      </c>
      <c r="I3817" s="4">
        <f>IF(E3817="Rhode Island", Table1[[#This Row],[price]]*$L$3, IF(E3817="Massachusetts", Table1[[#This Row],[price]]*$L$2, 1))</f>
        <v>355000</v>
      </c>
    </row>
    <row r="3818" spans="1:9" x14ac:dyDescent="0.25">
      <c r="A3818" s="2">
        <v>40563</v>
      </c>
      <c r="B3818" s="1">
        <f t="shared" si="118"/>
        <v>2011</v>
      </c>
      <c r="C3818" s="1">
        <f t="shared" si="119"/>
        <v>1</v>
      </c>
      <c r="D3818">
        <v>2615</v>
      </c>
      <c r="E3818" t="s">
        <v>37</v>
      </c>
      <c r="F3818" s="4">
        <v>384000</v>
      </c>
      <c r="G3818" t="s">
        <v>5</v>
      </c>
      <c r="H3818">
        <v>3</v>
      </c>
      <c r="I3818" s="4">
        <f>IF(E3818="Rhode Island", Table1[[#This Row],[price]]*$L$3, IF(E3818="Massachusetts", Table1[[#This Row],[price]]*$L$2, 1))</f>
        <v>384000</v>
      </c>
    </row>
    <row r="3819" spans="1:9" x14ac:dyDescent="0.25">
      <c r="A3819" s="2">
        <v>40563</v>
      </c>
      <c r="B3819" s="1">
        <f t="shared" si="118"/>
        <v>2011</v>
      </c>
      <c r="C3819" s="1">
        <f t="shared" si="119"/>
        <v>1</v>
      </c>
      <c r="D3819">
        <v>2905</v>
      </c>
      <c r="E3819" t="s">
        <v>36</v>
      </c>
      <c r="F3819" s="4">
        <v>414000</v>
      </c>
      <c r="G3819" t="s">
        <v>5</v>
      </c>
      <c r="H3819">
        <v>3</v>
      </c>
      <c r="I3819" s="4">
        <f>IF(E3819="Rhode Island", Table1[[#This Row],[price]]*$L$3, IF(E3819="Massachusetts", Table1[[#This Row],[price]]*$L$2, 1))</f>
        <v>414000</v>
      </c>
    </row>
    <row r="3820" spans="1:9" x14ac:dyDescent="0.25">
      <c r="A3820" s="2">
        <v>40563</v>
      </c>
      <c r="B3820" s="1">
        <f t="shared" si="118"/>
        <v>2011</v>
      </c>
      <c r="C3820" s="1">
        <f t="shared" si="119"/>
        <v>1</v>
      </c>
      <c r="D3820">
        <v>2905</v>
      </c>
      <c r="E3820" t="s">
        <v>36</v>
      </c>
      <c r="F3820" s="4">
        <v>418330</v>
      </c>
      <c r="G3820" t="s">
        <v>5</v>
      </c>
      <c r="H3820">
        <v>3</v>
      </c>
      <c r="I3820" s="4">
        <f>IF(E3820="Rhode Island", Table1[[#This Row],[price]]*$L$3, IF(E3820="Massachusetts", Table1[[#This Row],[price]]*$L$2, 1))</f>
        <v>418330</v>
      </c>
    </row>
    <row r="3821" spans="1:9" x14ac:dyDescent="0.25">
      <c r="A3821" s="2">
        <v>40563</v>
      </c>
      <c r="B3821" s="1">
        <f t="shared" si="118"/>
        <v>2011</v>
      </c>
      <c r="C3821" s="1">
        <f t="shared" si="119"/>
        <v>1</v>
      </c>
      <c r="D3821">
        <v>2611</v>
      </c>
      <c r="E3821" t="s">
        <v>37</v>
      </c>
      <c r="F3821" s="4">
        <v>545000</v>
      </c>
      <c r="G3821" t="s">
        <v>5</v>
      </c>
      <c r="H3821">
        <v>3</v>
      </c>
      <c r="I3821" s="4">
        <f>IF(E3821="Rhode Island", Table1[[#This Row],[price]]*$L$3, IF(E3821="Massachusetts", Table1[[#This Row],[price]]*$L$2, 1))</f>
        <v>545000</v>
      </c>
    </row>
    <row r="3822" spans="1:9" x14ac:dyDescent="0.25">
      <c r="A3822" s="2">
        <v>40563</v>
      </c>
      <c r="B3822" s="1">
        <f t="shared" si="118"/>
        <v>2011</v>
      </c>
      <c r="C3822" s="1">
        <f t="shared" si="119"/>
        <v>1</v>
      </c>
      <c r="D3822">
        <v>2614</v>
      </c>
      <c r="E3822" t="s">
        <v>37</v>
      </c>
      <c r="F3822" s="4">
        <v>661000</v>
      </c>
      <c r="G3822" t="s">
        <v>5</v>
      </c>
      <c r="H3822">
        <v>4</v>
      </c>
      <c r="I3822" s="4">
        <f>IF(E3822="Rhode Island", Table1[[#This Row],[price]]*$L$3, IF(E3822="Massachusetts", Table1[[#This Row],[price]]*$L$2, 1))</f>
        <v>661000</v>
      </c>
    </row>
    <row r="3823" spans="1:9" x14ac:dyDescent="0.25">
      <c r="A3823" s="2">
        <v>40564</v>
      </c>
      <c r="B3823" s="1">
        <f t="shared" si="118"/>
        <v>2011</v>
      </c>
      <c r="C3823" s="1">
        <f t="shared" si="119"/>
        <v>1</v>
      </c>
      <c r="D3823">
        <v>2905</v>
      </c>
      <c r="E3823" t="s">
        <v>36</v>
      </c>
      <c r="F3823" s="4">
        <v>386000</v>
      </c>
      <c r="G3823" t="s">
        <v>5</v>
      </c>
      <c r="H3823">
        <v>3</v>
      </c>
      <c r="I3823" s="4">
        <f>IF(E3823="Rhode Island", Table1[[#This Row],[price]]*$L$3, IF(E3823="Massachusetts", Table1[[#This Row],[price]]*$L$2, 1))</f>
        <v>386000</v>
      </c>
    </row>
    <row r="3824" spans="1:9" x14ac:dyDescent="0.25">
      <c r="A3824" s="2">
        <v>40564</v>
      </c>
      <c r="B3824" s="1">
        <f t="shared" si="118"/>
        <v>2011</v>
      </c>
      <c r="C3824" s="1">
        <f t="shared" si="119"/>
        <v>1</v>
      </c>
      <c r="D3824">
        <v>2902</v>
      </c>
      <c r="E3824" t="s">
        <v>36</v>
      </c>
      <c r="F3824" s="4">
        <v>425050</v>
      </c>
      <c r="G3824" t="s">
        <v>5</v>
      </c>
      <c r="H3824">
        <v>4</v>
      </c>
      <c r="I3824" s="4">
        <f>IF(E3824="Rhode Island", Table1[[#This Row],[price]]*$L$3, IF(E3824="Massachusetts", Table1[[#This Row],[price]]*$L$2, 1))</f>
        <v>425050</v>
      </c>
    </row>
    <row r="3825" spans="1:9" x14ac:dyDescent="0.25">
      <c r="A3825" s="2">
        <v>40564</v>
      </c>
      <c r="B3825" s="1">
        <f t="shared" si="118"/>
        <v>2011</v>
      </c>
      <c r="C3825" s="1">
        <f t="shared" si="119"/>
        <v>1</v>
      </c>
      <c r="D3825">
        <v>2611</v>
      </c>
      <c r="E3825" t="s">
        <v>37</v>
      </c>
      <c r="F3825" s="4">
        <v>529950</v>
      </c>
      <c r="G3825" t="s">
        <v>5</v>
      </c>
      <c r="H3825">
        <v>3</v>
      </c>
      <c r="I3825" s="4">
        <f>IF(E3825="Rhode Island", Table1[[#This Row],[price]]*$L$3, IF(E3825="Massachusetts", Table1[[#This Row],[price]]*$L$2, 1))</f>
        <v>529950</v>
      </c>
    </row>
    <row r="3826" spans="1:9" x14ac:dyDescent="0.25">
      <c r="A3826" s="2">
        <v>40564</v>
      </c>
      <c r="B3826" s="1">
        <f t="shared" si="118"/>
        <v>2011</v>
      </c>
      <c r="C3826" s="1">
        <f t="shared" si="119"/>
        <v>1</v>
      </c>
      <c r="D3826">
        <v>2904</v>
      </c>
      <c r="E3826" t="s">
        <v>36</v>
      </c>
      <c r="F3826" s="4">
        <v>550000</v>
      </c>
      <c r="G3826" t="s">
        <v>5</v>
      </c>
      <c r="H3826">
        <v>5</v>
      </c>
      <c r="I3826" s="4">
        <f>IF(E3826="Rhode Island", Table1[[#This Row],[price]]*$L$3, IF(E3826="Massachusetts", Table1[[#This Row],[price]]*$L$2, 1))</f>
        <v>550000</v>
      </c>
    </row>
    <row r="3827" spans="1:9" x14ac:dyDescent="0.25">
      <c r="A3827" s="2">
        <v>40564</v>
      </c>
      <c r="B3827" s="1">
        <f t="shared" si="118"/>
        <v>2011</v>
      </c>
      <c r="C3827" s="1">
        <f t="shared" si="119"/>
        <v>1</v>
      </c>
      <c r="D3827">
        <v>2913</v>
      </c>
      <c r="E3827" t="s">
        <v>36</v>
      </c>
      <c r="F3827" s="4">
        <v>616500</v>
      </c>
      <c r="G3827" t="s">
        <v>5</v>
      </c>
      <c r="H3827">
        <v>4</v>
      </c>
      <c r="I3827" s="4">
        <f>IF(E3827="Rhode Island", Table1[[#This Row],[price]]*$L$3, IF(E3827="Massachusetts", Table1[[#This Row],[price]]*$L$2, 1))</f>
        <v>616500</v>
      </c>
    </row>
    <row r="3828" spans="1:9" x14ac:dyDescent="0.25">
      <c r="A3828" s="2">
        <v>40565</v>
      </c>
      <c r="B3828" s="1">
        <f t="shared" si="118"/>
        <v>2011</v>
      </c>
      <c r="C3828" s="1">
        <f t="shared" si="119"/>
        <v>1</v>
      </c>
      <c r="D3828">
        <v>2905</v>
      </c>
      <c r="E3828" t="s">
        <v>36</v>
      </c>
      <c r="F3828" s="4">
        <v>405000</v>
      </c>
      <c r="G3828" t="s">
        <v>5</v>
      </c>
      <c r="H3828">
        <v>3</v>
      </c>
      <c r="I3828" s="4">
        <f>IF(E3828="Rhode Island", Table1[[#This Row],[price]]*$L$3, IF(E3828="Massachusetts", Table1[[#This Row],[price]]*$L$2, 1))</f>
        <v>405000</v>
      </c>
    </row>
    <row r="3829" spans="1:9" x14ac:dyDescent="0.25">
      <c r="A3829" s="2">
        <v>40567</v>
      </c>
      <c r="B3829" s="1">
        <f t="shared" si="118"/>
        <v>2011</v>
      </c>
      <c r="C3829" s="1">
        <f t="shared" si="119"/>
        <v>1</v>
      </c>
      <c r="D3829">
        <v>2906</v>
      </c>
      <c r="E3829" t="s">
        <v>36</v>
      </c>
      <c r="F3829" s="4">
        <v>405000</v>
      </c>
      <c r="G3829" t="s">
        <v>5</v>
      </c>
      <c r="H3829">
        <v>3</v>
      </c>
      <c r="I3829" s="4">
        <f>IF(E3829="Rhode Island", Table1[[#This Row],[price]]*$L$3, IF(E3829="Massachusetts", Table1[[#This Row],[price]]*$L$2, 1))</f>
        <v>405000</v>
      </c>
    </row>
    <row r="3830" spans="1:9" x14ac:dyDescent="0.25">
      <c r="A3830" s="2">
        <v>40567</v>
      </c>
      <c r="B3830" s="1">
        <f t="shared" si="118"/>
        <v>2011</v>
      </c>
      <c r="C3830" s="1">
        <f t="shared" si="119"/>
        <v>1</v>
      </c>
      <c r="D3830">
        <v>2902</v>
      </c>
      <c r="E3830" t="s">
        <v>36</v>
      </c>
      <c r="F3830" s="4">
        <v>430000</v>
      </c>
      <c r="G3830" t="s">
        <v>5</v>
      </c>
      <c r="H3830">
        <v>3</v>
      </c>
      <c r="I3830" s="4">
        <f>IF(E3830="Rhode Island", Table1[[#This Row],[price]]*$L$3, IF(E3830="Massachusetts", Table1[[#This Row],[price]]*$L$2, 1))</f>
        <v>430000</v>
      </c>
    </row>
    <row r="3831" spans="1:9" x14ac:dyDescent="0.25">
      <c r="A3831" s="2">
        <v>40567</v>
      </c>
      <c r="B3831" s="1">
        <f t="shared" si="118"/>
        <v>2011</v>
      </c>
      <c r="C3831" s="1">
        <f t="shared" si="119"/>
        <v>1</v>
      </c>
      <c r="D3831">
        <v>2906</v>
      </c>
      <c r="E3831" t="s">
        <v>36</v>
      </c>
      <c r="F3831" s="4">
        <v>445000</v>
      </c>
      <c r="G3831" t="s">
        <v>5</v>
      </c>
      <c r="H3831">
        <v>3</v>
      </c>
      <c r="I3831" s="4">
        <f>IF(E3831="Rhode Island", Table1[[#This Row],[price]]*$L$3, IF(E3831="Massachusetts", Table1[[#This Row],[price]]*$L$2, 1))</f>
        <v>445000</v>
      </c>
    </row>
    <row r="3832" spans="1:9" x14ac:dyDescent="0.25">
      <c r="A3832" s="2">
        <v>40567</v>
      </c>
      <c r="B3832" s="1">
        <f t="shared" si="118"/>
        <v>2011</v>
      </c>
      <c r="C3832" s="1">
        <f t="shared" si="119"/>
        <v>1</v>
      </c>
      <c r="D3832">
        <v>2905</v>
      </c>
      <c r="E3832" t="s">
        <v>36</v>
      </c>
      <c r="F3832" s="4">
        <v>650000</v>
      </c>
      <c r="G3832" t="s">
        <v>5</v>
      </c>
      <c r="H3832">
        <v>4</v>
      </c>
      <c r="I3832" s="4">
        <f>IF(E3832="Rhode Island", Table1[[#This Row],[price]]*$L$3, IF(E3832="Massachusetts", Table1[[#This Row],[price]]*$L$2, 1))</f>
        <v>650000</v>
      </c>
    </row>
    <row r="3833" spans="1:9" x14ac:dyDescent="0.25">
      <c r="A3833" s="2">
        <v>40567</v>
      </c>
      <c r="B3833" s="1">
        <f t="shared" si="118"/>
        <v>2011</v>
      </c>
      <c r="C3833" s="1">
        <f t="shared" si="119"/>
        <v>1</v>
      </c>
      <c r="D3833">
        <v>2604</v>
      </c>
      <c r="E3833" t="s">
        <v>37</v>
      </c>
      <c r="F3833" s="4">
        <v>470500</v>
      </c>
      <c r="G3833" t="s">
        <v>6</v>
      </c>
      <c r="H3833">
        <v>2</v>
      </c>
      <c r="I3833" s="4">
        <f>IF(E3833="Rhode Island", Table1[[#This Row],[price]]*$L$3, IF(E3833="Massachusetts", Table1[[#This Row],[price]]*$L$2, 1))</f>
        <v>470500</v>
      </c>
    </row>
    <row r="3834" spans="1:9" x14ac:dyDescent="0.25">
      <c r="A3834" s="2">
        <v>40568</v>
      </c>
      <c r="B3834" s="1">
        <f t="shared" si="118"/>
        <v>2011</v>
      </c>
      <c r="C3834" s="1">
        <f t="shared" si="119"/>
        <v>1</v>
      </c>
      <c r="D3834">
        <v>2906</v>
      </c>
      <c r="E3834" t="s">
        <v>36</v>
      </c>
      <c r="F3834" s="4">
        <v>416000</v>
      </c>
      <c r="G3834" t="s">
        <v>5</v>
      </c>
      <c r="H3834">
        <v>3</v>
      </c>
      <c r="I3834" s="4">
        <f>IF(E3834="Rhode Island", Table1[[#This Row],[price]]*$L$3, IF(E3834="Massachusetts", Table1[[#This Row],[price]]*$L$2, 1))</f>
        <v>416000</v>
      </c>
    </row>
    <row r="3835" spans="1:9" x14ac:dyDescent="0.25">
      <c r="A3835" s="2">
        <v>40568</v>
      </c>
      <c r="B3835" s="1">
        <f t="shared" si="118"/>
        <v>2011</v>
      </c>
      <c r="C3835" s="1">
        <f t="shared" si="119"/>
        <v>1</v>
      </c>
      <c r="D3835">
        <v>2905</v>
      </c>
      <c r="E3835" t="s">
        <v>36</v>
      </c>
      <c r="F3835" s="4">
        <v>435000</v>
      </c>
      <c r="G3835" t="s">
        <v>5</v>
      </c>
      <c r="H3835">
        <v>3</v>
      </c>
      <c r="I3835" s="4">
        <f>IF(E3835="Rhode Island", Table1[[#This Row],[price]]*$L$3, IF(E3835="Massachusetts", Table1[[#This Row],[price]]*$L$2, 1))</f>
        <v>435000</v>
      </c>
    </row>
    <row r="3836" spans="1:9" x14ac:dyDescent="0.25">
      <c r="A3836" s="2">
        <v>40568</v>
      </c>
      <c r="B3836" s="1">
        <f t="shared" si="118"/>
        <v>2011</v>
      </c>
      <c r="C3836" s="1">
        <f t="shared" si="119"/>
        <v>1</v>
      </c>
      <c r="D3836">
        <v>2617</v>
      </c>
      <c r="E3836" t="s">
        <v>37</v>
      </c>
      <c r="F3836" s="4">
        <v>485000</v>
      </c>
      <c r="G3836" t="s">
        <v>5</v>
      </c>
      <c r="H3836">
        <v>3</v>
      </c>
      <c r="I3836" s="4">
        <f>IF(E3836="Rhode Island", Table1[[#This Row],[price]]*$L$3, IF(E3836="Massachusetts", Table1[[#This Row],[price]]*$L$2, 1))</f>
        <v>485000</v>
      </c>
    </row>
    <row r="3837" spans="1:9" x14ac:dyDescent="0.25">
      <c r="A3837" s="2">
        <v>40568</v>
      </c>
      <c r="B3837" s="1">
        <f t="shared" si="118"/>
        <v>2011</v>
      </c>
      <c r="C3837" s="1">
        <f t="shared" si="119"/>
        <v>1</v>
      </c>
      <c r="D3837">
        <v>2607</v>
      </c>
      <c r="E3837" t="s">
        <v>37</v>
      </c>
      <c r="F3837" s="4">
        <v>622000</v>
      </c>
      <c r="G3837" t="s">
        <v>5</v>
      </c>
      <c r="H3837">
        <v>4</v>
      </c>
      <c r="I3837" s="4">
        <f>IF(E3837="Rhode Island", Table1[[#This Row],[price]]*$L$3, IF(E3837="Massachusetts", Table1[[#This Row],[price]]*$L$2, 1))</f>
        <v>622000</v>
      </c>
    </row>
    <row r="3838" spans="1:9" x14ac:dyDescent="0.25">
      <c r="A3838" s="2">
        <v>40568</v>
      </c>
      <c r="B3838" s="1">
        <f t="shared" si="118"/>
        <v>2011</v>
      </c>
      <c r="C3838" s="1">
        <f t="shared" si="119"/>
        <v>1</v>
      </c>
      <c r="D3838">
        <v>2906</v>
      </c>
      <c r="E3838" t="s">
        <v>36</v>
      </c>
      <c r="F3838" s="4">
        <v>623000</v>
      </c>
      <c r="G3838" t="s">
        <v>5</v>
      </c>
      <c r="H3838">
        <v>4</v>
      </c>
      <c r="I3838" s="4">
        <f>IF(E3838="Rhode Island", Table1[[#This Row],[price]]*$L$3, IF(E3838="Massachusetts", Table1[[#This Row],[price]]*$L$2, 1))</f>
        <v>623000</v>
      </c>
    </row>
    <row r="3839" spans="1:9" x14ac:dyDescent="0.25">
      <c r="A3839" s="2">
        <v>40568</v>
      </c>
      <c r="B3839" s="1">
        <f t="shared" si="118"/>
        <v>2011</v>
      </c>
      <c r="C3839" s="1">
        <f t="shared" si="119"/>
        <v>1</v>
      </c>
      <c r="D3839">
        <v>2906</v>
      </c>
      <c r="E3839" t="s">
        <v>36</v>
      </c>
      <c r="F3839" s="4">
        <v>631500</v>
      </c>
      <c r="G3839" t="s">
        <v>5</v>
      </c>
      <c r="H3839">
        <v>4</v>
      </c>
      <c r="I3839" s="4">
        <f>IF(E3839="Rhode Island", Table1[[#This Row],[price]]*$L$3, IF(E3839="Massachusetts", Table1[[#This Row],[price]]*$L$2, 1))</f>
        <v>631500</v>
      </c>
    </row>
    <row r="3840" spans="1:9" x14ac:dyDescent="0.25">
      <c r="A3840" s="2">
        <v>40570</v>
      </c>
      <c r="B3840" s="1">
        <f t="shared" si="118"/>
        <v>2011</v>
      </c>
      <c r="C3840" s="1">
        <f t="shared" si="119"/>
        <v>1</v>
      </c>
      <c r="D3840">
        <v>2905</v>
      </c>
      <c r="E3840" t="s">
        <v>36</v>
      </c>
      <c r="F3840" s="4">
        <v>430000</v>
      </c>
      <c r="G3840" t="s">
        <v>5</v>
      </c>
      <c r="H3840">
        <v>3</v>
      </c>
      <c r="I3840" s="4">
        <f>IF(E3840="Rhode Island", Table1[[#This Row],[price]]*$L$3, IF(E3840="Massachusetts", Table1[[#This Row],[price]]*$L$2, 1))</f>
        <v>430000</v>
      </c>
    </row>
    <row r="3841" spans="1:9" x14ac:dyDescent="0.25">
      <c r="A3841" s="2">
        <v>40570</v>
      </c>
      <c r="B3841" s="1">
        <f t="shared" si="118"/>
        <v>2011</v>
      </c>
      <c r="C3841" s="1">
        <f t="shared" si="119"/>
        <v>1</v>
      </c>
      <c r="D3841">
        <v>2611</v>
      </c>
      <c r="E3841" t="s">
        <v>37</v>
      </c>
      <c r="F3841" s="4">
        <v>567500</v>
      </c>
      <c r="G3841" t="s">
        <v>5</v>
      </c>
      <c r="H3841">
        <v>3</v>
      </c>
      <c r="I3841" s="4">
        <f>IF(E3841="Rhode Island", Table1[[#This Row],[price]]*$L$3, IF(E3841="Massachusetts", Table1[[#This Row],[price]]*$L$2, 1))</f>
        <v>567500</v>
      </c>
    </row>
    <row r="3842" spans="1:9" x14ac:dyDescent="0.25">
      <c r="A3842" s="2">
        <v>40570</v>
      </c>
      <c r="B3842" s="1">
        <f t="shared" ref="B3842:B3905" si="120">YEAR(A3842)</f>
        <v>2011</v>
      </c>
      <c r="C3842" s="1">
        <f t="shared" ref="C3842:C3905" si="121">ROUNDUP(MONTH(A3842)/3,0)</f>
        <v>1</v>
      </c>
      <c r="D3842">
        <v>2602</v>
      </c>
      <c r="E3842" t="s">
        <v>37</v>
      </c>
      <c r="F3842" s="4">
        <v>805000</v>
      </c>
      <c r="G3842" t="s">
        <v>5</v>
      </c>
      <c r="H3842">
        <v>3</v>
      </c>
      <c r="I3842" s="4">
        <f>IF(E3842="Rhode Island", Table1[[#This Row],[price]]*$L$3, IF(E3842="Massachusetts", Table1[[#This Row],[price]]*$L$2, 1))</f>
        <v>805000</v>
      </c>
    </row>
    <row r="3843" spans="1:9" x14ac:dyDescent="0.25">
      <c r="A3843" s="2">
        <v>40570</v>
      </c>
      <c r="B3843" s="1">
        <f t="shared" si="120"/>
        <v>2011</v>
      </c>
      <c r="C3843" s="1">
        <f t="shared" si="121"/>
        <v>1</v>
      </c>
      <c r="D3843">
        <v>2604</v>
      </c>
      <c r="E3843" t="s">
        <v>37</v>
      </c>
      <c r="F3843" s="4">
        <v>520000</v>
      </c>
      <c r="G3843" t="s">
        <v>6</v>
      </c>
      <c r="H3843">
        <v>3</v>
      </c>
      <c r="I3843" s="4">
        <f>IF(E3843="Rhode Island", Table1[[#This Row],[price]]*$L$3, IF(E3843="Massachusetts", Table1[[#This Row],[price]]*$L$2, 1))</f>
        <v>520000</v>
      </c>
    </row>
    <row r="3844" spans="1:9" x14ac:dyDescent="0.25">
      <c r="A3844" s="2">
        <v>40571</v>
      </c>
      <c r="B3844" s="1">
        <f t="shared" si="120"/>
        <v>2011</v>
      </c>
      <c r="C3844" s="1">
        <f t="shared" si="121"/>
        <v>1</v>
      </c>
      <c r="D3844">
        <v>2913</v>
      </c>
      <c r="E3844" t="s">
        <v>36</v>
      </c>
      <c r="F3844" s="4">
        <v>340000</v>
      </c>
      <c r="G3844" t="s">
        <v>5</v>
      </c>
      <c r="H3844">
        <v>2</v>
      </c>
      <c r="I3844" s="4">
        <f>IF(E3844="Rhode Island", Table1[[#This Row],[price]]*$L$3, IF(E3844="Massachusetts", Table1[[#This Row],[price]]*$L$2, 1))</f>
        <v>340000</v>
      </c>
    </row>
    <row r="3845" spans="1:9" x14ac:dyDescent="0.25">
      <c r="A3845" s="2">
        <v>40571</v>
      </c>
      <c r="B3845" s="1">
        <f t="shared" si="120"/>
        <v>2011</v>
      </c>
      <c r="C3845" s="1">
        <f t="shared" si="121"/>
        <v>1</v>
      </c>
      <c r="D3845">
        <v>2615</v>
      </c>
      <c r="E3845" t="s">
        <v>37</v>
      </c>
      <c r="F3845" s="4">
        <v>453000</v>
      </c>
      <c r="G3845" t="s">
        <v>5</v>
      </c>
      <c r="H3845">
        <v>4</v>
      </c>
      <c r="I3845" s="4">
        <f>IF(E3845="Rhode Island", Table1[[#This Row],[price]]*$L$3, IF(E3845="Massachusetts", Table1[[#This Row],[price]]*$L$2, 1))</f>
        <v>453000</v>
      </c>
    </row>
    <row r="3846" spans="1:9" x14ac:dyDescent="0.25">
      <c r="A3846" s="2">
        <v>40571</v>
      </c>
      <c r="B3846" s="1">
        <f t="shared" si="120"/>
        <v>2011</v>
      </c>
      <c r="C3846" s="1">
        <f t="shared" si="121"/>
        <v>1</v>
      </c>
      <c r="D3846">
        <v>2905</v>
      </c>
      <c r="E3846" t="s">
        <v>36</v>
      </c>
      <c r="F3846" s="4">
        <v>520000</v>
      </c>
      <c r="G3846" t="s">
        <v>5</v>
      </c>
      <c r="H3846">
        <v>4</v>
      </c>
      <c r="I3846" s="4">
        <f>IF(E3846="Rhode Island", Table1[[#This Row],[price]]*$L$3, IF(E3846="Massachusetts", Table1[[#This Row],[price]]*$L$2, 1))</f>
        <v>520000</v>
      </c>
    </row>
    <row r="3847" spans="1:9" x14ac:dyDescent="0.25">
      <c r="A3847" s="2">
        <v>40572</v>
      </c>
      <c r="B3847" s="1">
        <f t="shared" si="120"/>
        <v>2011</v>
      </c>
      <c r="C3847" s="1">
        <f t="shared" si="121"/>
        <v>1</v>
      </c>
      <c r="D3847">
        <v>2603</v>
      </c>
      <c r="E3847" t="s">
        <v>37</v>
      </c>
      <c r="F3847" s="4">
        <v>435000</v>
      </c>
      <c r="G3847" t="s">
        <v>6</v>
      </c>
      <c r="H3847">
        <v>2</v>
      </c>
      <c r="I3847" s="4">
        <f>IF(E3847="Rhode Island", Table1[[#This Row],[price]]*$L$3, IF(E3847="Massachusetts", Table1[[#This Row],[price]]*$L$2, 1))</f>
        <v>435000</v>
      </c>
    </row>
    <row r="3848" spans="1:9" x14ac:dyDescent="0.25">
      <c r="A3848" s="2">
        <v>40574</v>
      </c>
      <c r="B3848" s="1">
        <f t="shared" si="120"/>
        <v>2011</v>
      </c>
      <c r="C3848" s="1">
        <f t="shared" si="121"/>
        <v>1</v>
      </c>
      <c r="D3848">
        <v>2617</v>
      </c>
      <c r="E3848" t="s">
        <v>37</v>
      </c>
      <c r="F3848" s="4">
        <v>490000</v>
      </c>
      <c r="G3848" t="s">
        <v>5</v>
      </c>
      <c r="H3848">
        <v>3</v>
      </c>
      <c r="I3848" s="4">
        <f>IF(E3848="Rhode Island", Table1[[#This Row],[price]]*$L$3, IF(E3848="Massachusetts", Table1[[#This Row],[price]]*$L$2, 1))</f>
        <v>490000</v>
      </c>
    </row>
    <row r="3849" spans="1:9" x14ac:dyDescent="0.25">
      <c r="A3849" s="2">
        <v>40574</v>
      </c>
      <c r="B3849" s="1">
        <f t="shared" si="120"/>
        <v>2011</v>
      </c>
      <c r="C3849" s="1">
        <f t="shared" si="121"/>
        <v>1</v>
      </c>
      <c r="D3849">
        <v>2602</v>
      </c>
      <c r="E3849" t="s">
        <v>37</v>
      </c>
      <c r="F3849" s="4">
        <v>574500</v>
      </c>
      <c r="G3849" t="s">
        <v>5</v>
      </c>
      <c r="H3849">
        <v>4</v>
      </c>
      <c r="I3849" s="4">
        <f>IF(E3849="Rhode Island", Table1[[#This Row],[price]]*$L$3, IF(E3849="Massachusetts", Table1[[#This Row],[price]]*$L$2, 1))</f>
        <v>574500</v>
      </c>
    </row>
    <row r="3850" spans="1:9" x14ac:dyDescent="0.25">
      <c r="A3850" s="2">
        <v>40574</v>
      </c>
      <c r="B3850" s="1">
        <f t="shared" si="120"/>
        <v>2011</v>
      </c>
      <c r="C3850" s="1">
        <f t="shared" si="121"/>
        <v>1</v>
      </c>
      <c r="D3850">
        <v>2617</v>
      </c>
      <c r="E3850" t="s">
        <v>37</v>
      </c>
      <c r="F3850" s="4">
        <v>397000</v>
      </c>
      <c r="G3850" t="s">
        <v>6</v>
      </c>
      <c r="H3850">
        <v>2</v>
      </c>
      <c r="I3850" s="4">
        <f>IF(E3850="Rhode Island", Table1[[#This Row],[price]]*$L$3, IF(E3850="Massachusetts", Table1[[#This Row],[price]]*$L$2, 1))</f>
        <v>397000</v>
      </c>
    </row>
    <row r="3851" spans="1:9" x14ac:dyDescent="0.25">
      <c r="A3851" s="2">
        <v>40575</v>
      </c>
      <c r="B3851" s="1">
        <f t="shared" si="120"/>
        <v>2011</v>
      </c>
      <c r="C3851" s="1">
        <f t="shared" si="121"/>
        <v>1</v>
      </c>
      <c r="D3851">
        <v>2905</v>
      </c>
      <c r="E3851" t="s">
        <v>36</v>
      </c>
      <c r="F3851" s="4">
        <v>420000</v>
      </c>
      <c r="G3851" t="s">
        <v>5</v>
      </c>
      <c r="H3851">
        <v>3</v>
      </c>
      <c r="I3851" s="4">
        <f>IF(E3851="Rhode Island", Table1[[#This Row],[price]]*$L$3, IF(E3851="Massachusetts", Table1[[#This Row],[price]]*$L$2, 1))</f>
        <v>420000</v>
      </c>
    </row>
    <row r="3852" spans="1:9" x14ac:dyDescent="0.25">
      <c r="A3852" s="2">
        <v>40575</v>
      </c>
      <c r="B3852" s="1">
        <f t="shared" si="120"/>
        <v>2011</v>
      </c>
      <c r="C3852" s="1">
        <f t="shared" si="121"/>
        <v>1</v>
      </c>
      <c r="D3852">
        <v>2905</v>
      </c>
      <c r="E3852" t="s">
        <v>36</v>
      </c>
      <c r="F3852" s="4">
        <v>428100</v>
      </c>
      <c r="G3852" t="s">
        <v>5</v>
      </c>
      <c r="H3852">
        <v>3</v>
      </c>
      <c r="I3852" s="4">
        <f>IF(E3852="Rhode Island", Table1[[#This Row],[price]]*$L$3, IF(E3852="Massachusetts", Table1[[#This Row],[price]]*$L$2, 1))</f>
        <v>428100</v>
      </c>
    </row>
    <row r="3853" spans="1:9" x14ac:dyDescent="0.25">
      <c r="A3853" s="2">
        <v>40575</v>
      </c>
      <c r="B3853" s="1">
        <f t="shared" si="120"/>
        <v>2011</v>
      </c>
      <c r="C3853" s="1">
        <f t="shared" si="121"/>
        <v>1</v>
      </c>
      <c r="D3853">
        <v>2912</v>
      </c>
      <c r="E3853" t="s">
        <v>36</v>
      </c>
      <c r="F3853" s="4">
        <v>601000</v>
      </c>
      <c r="G3853" t="s">
        <v>6</v>
      </c>
      <c r="H3853">
        <v>4</v>
      </c>
      <c r="I3853" s="4">
        <f>IF(E3853="Rhode Island", Table1[[#This Row],[price]]*$L$3, IF(E3853="Massachusetts", Table1[[#This Row],[price]]*$L$2, 1))</f>
        <v>601000</v>
      </c>
    </row>
    <row r="3854" spans="1:9" x14ac:dyDescent="0.25">
      <c r="A3854" s="2">
        <v>40576</v>
      </c>
      <c r="B3854" s="1">
        <f t="shared" si="120"/>
        <v>2011</v>
      </c>
      <c r="C3854" s="1">
        <f t="shared" si="121"/>
        <v>1</v>
      </c>
      <c r="D3854">
        <v>2604</v>
      </c>
      <c r="E3854" t="s">
        <v>37</v>
      </c>
      <c r="F3854" s="4">
        <v>370000</v>
      </c>
      <c r="G3854" t="s">
        <v>5</v>
      </c>
      <c r="H3854">
        <v>1</v>
      </c>
      <c r="I3854" s="4">
        <f>IF(E3854="Rhode Island", Table1[[#This Row],[price]]*$L$3, IF(E3854="Massachusetts", Table1[[#This Row],[price]]*$L$2, 1))</f>
        <v>370000</v>
      </c>
    </row>
    <row r="3855" spans="1:9" x14ac:dyDescent="0.25">
      <c r="A3855" s="2">
        <v>40576</v>
      </c>
      <c r="B3855" s="1">
        <f t="shared" si="120"/>
        <v>2011</v>
      </c>
      <c r="C3855" s="1">
        <f t="shared" si="121"/>
        <v>1</v>
      </c>
      <c r="D3855">
        <v>2903</v>
      </c>
      <c r="E3855" t="s">
        <v>36</v>
      </c>
      <c r="F3855" s="4">
        <v>480500</v>
      </c>
      <c r="G3855" t="s">
        <v>5</v>
      </c>
      <c r="H3855">
        <v>3</v>
      </c>
      <c r="I3855" s="4">
        <f>IF(E3855="Rhode Island", Table1[[#This Row],[price]]*$L$3, IF(E3855="Massachusetts", Table1[[#This Row],[price]]*$L$2, 1))</f>
        <v>480500</v>
      </c>
    </row>
    <row r="3856" spans="1:9" x14ac:dyDescent="0.25">
      <c r="A3856" s="2">
        <v>40576</v>
      </c>
      <c r="B3856" s="1">
        <f t="shared" si="120"/>
        <v>2011</v>
      </c>
      <c r="C3856" s="1">
        <f t="shared" si="121"/>
        <v>1</v>
      </c>
      <c r="D3856">
        <v>2615</v>
      </c>
      <c r="E3856" t="s">
        <v>37</v>
      </c>
      <c r="F3856" s="4">
        <v>510012</v>
      </c>
      <c r="G3856" t="s">
        <v>5</v>
      </c>
      <c r="H3856">
        <v>3</v>
      </c>
      <c r="I3856" s="4">
        <f>IF(E3856="Rhode Island", Table1[[#This Row],[price]]*$L$3, IF(E3856="Massachusetts", Table1[[#This Row],[price]]*$L$2, 1))</f>
        <v>510012</v>
      </c>
    </row>
    <row r="3857" spans="1:9" x14ac:dyDescent="0.25">
      <c r="A3857" s="2">
        <v>40576</v>
      </c>
      <c r="B3857" s="1">
        <f t="shared" si="120"/>
        <v>2011</v>
      </c>
      <c r="C3857" s="1">
        <f t="shared" si="121"/>
        <v>1</v>
      </c>
      <c r="D3857">
        <v>2914</v>
      </c>
      <c r="E3857" t="s">
        <v>36</v>
      </c>
      <c r="F3857" s="4">
        <v>525000</v>
      </c>
      <c r="G3857" t="s">
        <v>5</v>
      </c>
      <c r="H3857">
        <v>4</v>
      </c>
      <c r="I3857" s="4">
        <f>IF(E3857="Rhode Island", Table1[[#This Row],[price]]*$L$3, IF(E3857="Massachusetts", Table1[[#This Row],[price]]*$L$2, 1))</f>
        <v>525000</v>
      </c>
    </row>
    <row r="3858" spans="1:9" x14ac:dyDescent="0.25">
      <c r="A3858" s="2">
        <v>40576</v>
      </c>
      <c r="B3858" s="1">
        <f t="shared" si="120"/>
        <v>2011</v>
      </c>
      <c r="C3858" s="1">
        <f t="shared" si="121"/>
        <v>1</v>
      </c>
      <c r="D3858">
        <v>2611</v>
      </c>
      <c r="E3858" t="s">
        <v>37</v>
      </c>
      <c r="F3858" s="4">
        <v>588500</v>
      </c>
      <c r="G3858" t="s">
        <v>5</v>
      </c>
      <c r="H3858">
        <v>4</v>
      </c>
      <c r="I3858" s="4">
        <f>IF(E3858="Rhode Island", Table1[[#This Row],[price]]*$L$3, IF(E3858="Massachusetts", Table1[[#This Row],[price]]*$L$2, 1))</f>
        <v>588500</v>
      </c>
    </row>
    <row r="3859" spans="1:9" x14ac:dyDescent="0.25">
      <c r="A3859" s="2">
        <v>40577</v>
      </c>
      <c r="B3859" s="1">
        <f t="shared" si="120"/>
        <v>2011</v>
      </c>
      <c r="C3859" s="1">
        <f t="shared" si="121"/>
        <v>1</v>
      </c>
      <c r="D3859">
        <v>2615</v>
      </c>
      <c r="E3859" t="s">
        <v>37</v>
      </c>
      <c r="F3859" s="4">
        <v>389000</v>
      </c>
      <c r="G3859" t="s">
        <v>5</v>
      </c>
      <c r="H3859">
        <v>3</v>
      </c>
      <c r="I3859" s="4">
        <f>IF(E3859="Rhode Island", Table1[[#This Row],[price]]*$L$3, IF(E3859="Massachusetts", Table1[[#This Row],[price]]*$L$2, 1))</f>
        <v>389000</v>
      </c>
    </row>
    <row r="3860" spans="1:9" x14ac:dyDescent="0.25">
      <c r="A3860" s="2">
        <v>40577</v>
      </c>
      <c r="B3860" s="1">
        <f t="shared" si="120"/>
        <v>2011</v>
      </c>
      <c r="C3860" s="1">
        <f t="shared" si="121"/>
        <v>1</v>
      </c>
      <c r="D3860">
        <v>2615</v>
      </c>
      <c r="E3860" t="s">
        <v>37</v>
      </c>
      <c r="F3860" s="4">
        <v>441000</v>
      </c>
      <c r="G3860" t="s">
        <v>5</v>
      </c>
      <c r="H3860">
        <v>3</v>
      </c>
      <c r="I3860" s="4">
        <f>IF(E3860="Rhode Island", Table1[[#This Row],[price]]*$L$3, IF(E3860="Massachusetts", Table1[[#This Row],[price]]*$L$2, 1))</f>
        <v>441000</v>
      </c>
    </row>
    <row r="3861" spans="1:9" x14ac:dyDescent="0.25">
      <c r="A3861" s="2">
        <v>40577</v>
      </c>
      <c r="B3861" s="1">
        <f t="shared" si="120"/>
        <v>2011</v>
      </c>
      <c r="C3861" s="1">
        <f t="shared" si="121"/>
        <v>1</v>
      </c>
      <c r="D3861">
        <v>2900</v>
      </c>
      <c r="E3861" t="s">
        <v>37</v>
      </c>
      <c r="F3861" s="4">
        <v>580000</v>
      </c>
      <c r="G3861" t="s">
        <v>5</v>
      </c>
      <c r="H3861">
        <v>3</v>
      </c>
      <c r="I3861" s="4">
        <f>IF(E3861="Rhode Island", Table1[[#This Row],[price]]*$L$3, IF(E3861="Massachusetts", Table1[[#This Row],[price]]*$L$2, 1))</f>
        <v>580000</v>
      </c>
    </row>
    <row r="3862" spans="1:9" x14ac:dyDescent="0.25">
      <c r="A3862" s="2">
        <v>40577</v>
      </c>
      <c r="B3862" s="1">
        <f t="shared" si="120"/>
        <v>2011</v>
      </c>
      <c r="C3862" s="1">
        <f t="shared" si="121"/>
        <v>1</v>
      </c>
      <c r="D3862">
        <v>2602</v>
      </c>
      <c r="E3862" t="s">
        <v>37</v>
      </c>
      <c r="F3862" s="4">
        <v>625000</v>
      </c>
      <c r="G3862" t="s">
        <v>5</v>
      </c>
      <c r="H3862">
        <v>2</v>
      </c>
      <c r="I3862" s="4">
        <f>IF(E3862="Rhode Island", Table1[[#This Row],[price]]*$L$3, IF(E3862="Massachusetts", Table1[[#This Row],[price]]*$L$2, 1))</f>
        <v>625000</v>
      </c>
    </row>
    <row r="3863" spans="1:9" x14ac:dyDescent="0.25">
      <c r="A3863" s="2">
        <v>40577</v>
      </c>
      <c r="B3863" s="1">
        <f t="shared" si="120"/>
        <v>2011</v>
      </c>
      <c r="C3863" s="1">
        <f t="shared" si="121"/>
        <v>1</v>
      </c>
      <c r="D3863">
        <v>2617</v>
      </c>
      <c r="E3863" t="s">
        <v>37</v>
      </c>
      <c r="F3863" s="4">
        <v>430000</v>
      </c>
      <c r="G3863" t="s">
        <v>6</v>
      </c>
      <c r="H3863">
        <v>3</v>
      </c>
      <c r="I3863" s="4">
        <f>IF(E3863="Rhode Island", Table1[[#This Row],[price]]*$L$3, IF(E3863="Massachusetts", Table1[[#This Row],[price]]*$L$2, 1))</f>
        <v>430000</v>
      </c>
    </row>
    <row r="3864" spans="1:9" x14ac:dyDescent="0.25">
      <c r="A3864" s="2">
        <v>40578</v>
      </c>
      <c r="B3864" s="1">
        <f t="shared" si="120"/>
        <v>2011</v>
      </c>
      <c r="C3864" s="1">
        <f t="shared" si="121"/>
        <v>1</v>
      </c>
      <c r="D3864">
        <v>2606</v>
      </c>
      <c r="E3864" t="s">
        <v>37</v>
      </c>
      <c r="F3864" s="4">
        <v>550000</v>
      </c>
      <c r="G3864" t="s">
        <v>5</v>
      </c>
      <c r="H3864">
        <v>3</v>
      </c>
      <c r="I3864" s="4">
        <f>IF(E3864="Rhode Island", Table1[[#This Row],[price]]*$L$3, IF(E3864="Massachusetts", Table1[[#This Row],[price]]*$L$2, 1))</f>
        <v>550000</v>
      </c>
    </row>
    <row r="3865" spans="1:9" x14ac:dyDescent="0.25">
      <c r="A3865" s="2">
        <v>40578</v>
      </c>
      <c r="B3865" s="1">
        <f t="shared" si="120"/>
        <v>2011</v>
      </c>
      <c r="C3865" s="1">
        <f t="shared" si="121"/>
        <v>1</v>
      </c>
      <c r="D3865">
        <v>2905</v>
      </c>
      <c r="E3865" t="s">
        <v>36</v>
      </c>
      <c r="F3865" s="4">
        <v>550000</v>
      </c>
      <c r="G3865" t="s">
        <v>5</v>
      </c>
      <c r="H3865">
        <v>4</v>
      </c>
      <c r="I3865" s="4">
        <f>IF(E3865="Rhode Island", Table1[[#This Row],[price]]*$L$3, IF(E3865="Massachusetts", Table1[[#This Row],[price]]*$L$2, 1))</f>
        <v>550000</v>
      </c>
    </row>
    <row r="3866" spans="1:9" x14ac:dyDescent="0.25">
      <c r="A3866" s="2">
        <v>40578</v>
      </c>
      <c r="B3866" s="1">
        <f t="shared" si="120"/>
        <v>2011</v>
      </c>
      <c r="C3866" s="1">
        <f t="shared" si="121"/>
        <v>1</v>
      </c>
      <c r="D3866">
        <v>2615</v>
      </c>
      <c r="E3866" t="s">
        <v>37</v>
      </c>
      <c r="F3866" s="4">
        <v>607000</v>
      </c>
      <c r="G3866" t="s">
        <v>5</v>
      </c>
      <c r="H3866">
        <v>5</v>
      </c>
      <c r="I3866" s="4">
        <f>IF(E3866="Rhode Island", Table1[[#This Row],[price]]*$L$3, IF(E3866="Massachusetts", Table1[[#This Row],[price]]*$L$2, 1))</f>
        <v>607000</v>
      </c>
    </row>
    <row r="3867" spans="1:9" x14ac:dyDescent="0.25">
      <c r="A3867" s="2">
        <v>40579</v>
      </c>
      <c r="B3867" s="1">
        <f t="shared" si="120"/>
        <v>2011</v>
      </c>
      <c r="C3867" s="1">
        <f t="shared" si="121"/>
        <v>1</v>
      </c>
      <c r="D3867">
        <v>2904</v>
      </c>
      <c r="E3867" t="s">
        <v>36</v>
      </c>
      <c r="F3867" s="4">
        <v>482000</v>
      </c>
      <c r="G3867" t="s">
        <v>5</v>
      </c>
      <c r="H3867">
        <v>3</v>
      </c>
      <c r="I3867" s="4">
        <f>IF(E3867="Rhode Island", Table1[[#This Row],[price]]*$L$3, IF(E3867="Massachusetts", Table1[[#This Row],[price]]*$L$2, 1))</f>
        <v>482000</v>
      </c>
    </row>
    <row r="3868" spans="1:9" x14ac:dyDescent="0.25">
      <c r="A3868" s="2">
        <v>40579</v>
      </c>
      <c r="B3868" s="1">
        <f t="shared" si="120"/>
        <v>2011</v>
      </c>
      <c r="C3868" s="1">
        <f t="shared" si="121"/>
        <v>1</v>
      </c>
      <c r="D3868">
        <v>2913</v>
      </c>
      <c r="E3868" t="s">
        <v>36</v>
      </c>
      <c r="F3868" s="4">
        <v>580000</v>
      </c>
      <c r="G3868" t="s">
        <v>5</v>
      </c>
      <c r="H3868">
        <v>4</v>
      </c>
      <c r="I3868" s="4">
        <f>IF(E3868="Rhode Island", Table1[[#This Row],[price]]*$L$3, IF(E3868="Massachusetts", Table1[[#This Row],[price]]*$L$2, 1))</f>
        <v>580000</v>
      </c>
    </row>
    <row r="3869" spans="1:9" x14ac:dyDescent="0.25">
      <c r="A3869" s="2">
        <v>40579</v>
      </c>
      <c r="B3869" s="1">
        <f t="shared" si="120"/>
        <v>2011</v>
      </c>
      <c r="C3869" s="1">
        <f t="shared" si="121"/>
        <v>1</v>
      </c>
      <c r="D3869">
        <v>2602</v>
      </c>
      <c r="E3869" t="s">
        <v>37</v>
      </c>
      <c r="F3869" s="4">
        <v>670000</v>
      </c>
      <c r="G3869" t="s">
        <v>5</v>
      </c>
      <c r="H3869">
        <v>3</v>
      </c>
      <c r="I3869" s="4">
        <f>IF(E3869="Rhode Island", Table1[[#This Row],[price]]*$L$3, IF(E3869="Massachusetts", Table1[[#This Row],[price]]*$L$2, 1))</f>
        <v>670000</v>
      </c>
    </row>
    <row r="3870" spans="1:9" x14ac:dyDescent="0.25">
      <c r="A3870" s="2">
        <v>40579</v>
      </c>
      <c r="B3870" s="1">
        <f t="shared" si="120"/>
        <v>2011</v>
      </c>
      <c r="C3870" s="1">
        <f t="shared" si="121"/>
        <v>1</v>
      </c>
      <c r="D3870">
        <v>2605</v>
      </c>
      <c r="E3870" t="s">
        <v>37</v>
      </c>
      <c r="F3870" s="4">
        <v>888000</v>
      </c>
      <c r="G3870" t="s">
        <v>5</v>
      </c>
      <c r="H3870">
        <v>4</v>
      </c>
      <c r="I3870" s="4">
        <f>IF(E3870="Rhode Island", Table1[[#This Row],[price]]*$L$3, IF(E3870="Massachusetts", Table1[[#This Row],[price]]*$L$2, 1))</f>
        <v>888000</v>
      </c>
    </row>
    <row r="3871" spans="1:9" x14ac:dyDescent="0.25">
      <c r="A3871" s="2">
        <v>40579</v>
      </c>
      <c r="B3871" s="1">
        <f t="shared" si="120"/>
        <v>2011</v>
      </c>
      <c r="C3871" s="1">
        <f t="shared" si="121"/>
        <v>1</v>
      </c>
      <c r="D3871">
        <v>2603</v>
      </c>
      <c r="E3871" t="s">
        <v>37</v>
      </c>
      <c r="F3871" s="4">
        <v>1035000</v>
      </c>
      <c r="G3871" t="s">
        <v>5</v>
      </c>
      <c r="H3871">
        <v>5</v>
      </c>
      <c r="I3871" s="4">
        <f>IF(E3871="Rhode Island", Table1[[#This Row],[price]]*$L$3, IF(E3871="Massachusetts", Table1[[#This Row],[price]]*$L$2, 1))</f>
        <v>1035000</v>
      </c>
    </row>
    <row r="3872" spans="1:9" x14ac:dyDescent="0.25">
      <c r="A3872" s="2">
        <v>40581</v>
      </c>
      <c r="B3872" s="1">
        <f t="shared" si="120"/>
        <v>2011</v>
      </c>
      <c r="C3872" s="1">
        <f t="shared" si="121"/>
        <v>1</v>
      </c>
      <c r="D3872">
        <v>2914</v>
      </c>
      <c r="E3872" t="s">
        <v>36</v>
      </c>
      <c r="F3872" s="4">
        <v>235000</v>
      </c>
      <c r="G3872" t="s">
        <v>5</v>
      </c>
      <c r="H3872">
        <v>4</v>
      </c>
      <c r="I3872" s="4">
        <f>IF(E3872="Rhode Island", Table1[[#This Row],[price]]*$L$3, IF(E3872="Massachusetts", Table1[[#This Row],[price]]*$L$2, 1))</f>
        <v>235000</v>
      </c>
    </row>
    <row r="3873" spans="1:9" x14ac:dyDescent="0.25">
      <c r="A3873" s="2">
        <v>40581</v>
      </c>
      <c r="B3873" s="1">
        <f t="shared" si="120"/>
        <v>2011</v>
      </c>
      <c r="C3873" s="1">
        <f t="shared" si="121"/>
        <v>1</v>
      </c>
      <c r="D3873">
        <v>2906</v>
      </c>
      <c r="E3873" t="s">
        <v>36</v>
      </c>
      <c r="F3873" s="4">
        <v>399950</v>
      </c>
      <c r="G3873" t="s">
        <v>5</v>
      </c>
      <c r="H3873">
        <v>3</v>
      </c>
      <c r="I3873" s="4">
        <f>IF(E3873="Rhode Island", Table1[[#This Row],[price]]*$L$3, IF(E3873="Massachusetts", Table1[[#This Row],[price]]*$L$2, 1))</f>
        <v>399950</v>
      </c>
    </row>
    <row r="3874" spans="1:9" x14ac:dyDescent="0.25">
      <c r="A3874" s="2">
        <v>40581</v>
      </c>
      <c r="B3874" s="1">
        <f t="shared" si="120"/>
        <v>2011</v>
      </c>
      <c r="C3874" s="1">
        <f t="shared" si="121"/>
        <v>1</v>
      </c>
      <c r="D3874">
        <v>2913</v>
      </c>
      <c r="E3874" t="s">
        <v>36</v>
      </c>
      <c r="F3874" s="4">
        <v>440000</v>
      </c>
      <c r="G3874" t="s">
        <v>5</v>
      </c>
      <c r="H3874">
        <v>3</v>
      </c>
      <c r="I3874" s="4">
        <f>IF(E3874="Rhode Island", Table1[[#This Row],[price]]*$L$3, IF(E3874="Massachusetts", Table1[[#This Row],[price]]*$L$2, 1))</f>
        <v>440000</v>
      </c>
    </row>
    <row r="3875" spans="1:9" x14ac:dyDescent="0.25">
      <c r="A3875" s="2">
        <v>40581</v>
      </c>
      <c r="B3875" s="1">
        <f t="shared" si="120"/>
        <v>2011</v>
      </c>
      <c r="C3875" s="1">
        <f t="shared" si="121"/>
        <v>1</v>
      </c>
      <c r="D3875">
        <v>2602</v>
      </c>
      <c r="E3875" t="s">
        <v>37</v>
      </c>
      <c r="F3875" s="4">
        <v>446000</v>
      </c>
      <c r="G3875" t="s">
        <v>5</v>
      </c>
      <c r="H3875">
        <v>3</v>
      </c>
      <c r="I3875" s="4">
        <f>IF(E3875="Rhode Island", Table1[[#This Row],[price]]*$L$3, IF(E3875="Massachusetts", Table1[[#This Row],[price]]*$L$2, 1))</f>
        <v>446000</v>
      </c>
    </row>
    <row r="3876" spans="1:9" x14ac:dyDescent="0.25">
      <c r="A3876" s="2">
        <v>40581</v>
      </c>
      <c r="B3876" s="1">
        <f t="shared" si="120"/>
        <v>2011</v>
      </c>
      <c r="C3876" s="1">
        <f t="shared" si="121"/>
        <v>1</v>
      </c>
      <c r="D3876">
        <v>2905</v>
      </c>
      <c r="E3876" t="s">
        <v>36</v>
      </c>
      <c r="F3876" s="4">
        <v>695000</v>
      </c>
      <c r="G3876" t="s">
        <v>5</v>
      </c>
      <c r="H3876">
        <v>4</v>
      </c>
      <c r="I3876" s="4">
        <f>IF(E3876="Rhode Island", Table1[[#This Row],[price]]*$L$3, IF(E3876="Massachusetts", Table1[[#This Row],[price]]*$L$2, 1))</f>
        <v>695000</v>
      </c>
    </row>
    <row r="3877" spans="1:9" x14ac:dyDescent="0.25">
      <c r="A3877" s="2">
        <v>40582</v>
      </c>
      <c r="B3877" s="1">
        <f t="shared" si="120"/>
        <v>2011</v>
      </c>
      <c r="C3877" s="1">
        <f t="shared" si="121"/>
        <v>1</v>
      </c>
      <c r="D3877">
        <v>2913</v>
      </c>
      <c r="E3877" t="s">
        <v>36</v>
      </c>
      <c r="F3877" s="4">
        <v>420000</v>
      </c>
      <c r="G3877" t="s">
        <v>5</v>
      </c>
      <c r="H3877">
        <v>3</v>
      </c>
      <c r="I3877" s="4">
        <f>IF(E3877="Rhode Island", Table1[[#This Row],[price]]*$L$3, IF(E3877="Massachusetts", Table1[[#This Row],[price]]*$L$2, 1))</f>
        <v>420000</v>
      </c>
    </row>
    <row r="3878" spans="1:9" x14ac:dyDescent="0.25">
      <c r="A3878" s="2">
        <v>40582</v>
      </c>
      <c r="B3878" s="1">
        <f t="shared" si="120"/>
        <v>2011</v>
      </c>
      <c r="C3878" s="1">
        <f t="shared" si="121"/>
        <v>1</v>
      </c>
      <c r="D3878">
        <v>2906</v>
      </c>
      <c r="E3878" t="s">
        <v>36</v>
      </c>
      <c r="F3878" s="4">
        <v>482000</v>
      </c>
      <c r="G3878" t="s">
        <v>5</v>
      </c>
      <c r="H3878">
        <v>3</v>
      </c>
      <c r="I3878" s="4">
        <f>IF(E3878="Rhode Island", Table1[[#This Row],[price]]*$L$3, IF(E3878="Massachusetts", Table1[[#This Row],[price]]*$L$2, 1))</f>
        <v>482000</v>
      </c>
    </row>
    <row r="3879" spans="1:9" x14ac:dyDescent="0.25">
      <c r="A3879" s="2">
        <v>40582</v>
      </c>
      <c r="B3879" s="1">
        <f t="shared" si="120"/>
        <v>2011</v>
      </c>
      <c r="C3879" s="1">
        <f t="shared" si="121"/>
        <v>1</v>
      </c>
      <c r="D3879">
        <v>2615</v>
      </c>
      <c r="E3879" t="s">
        <v>37</v>
      </c>
      <c r="F3879" s="4">
        <v>497500</v>
      </c>
      <c r="G3879" t="s">
        <v>5</v>
      </c>
      <c r="H3879">
        <v>4</v>
      </c>
      <c r="I3879" s="4">
        <f>IF(E3879="Rhode Island", Table1[[#This Row],[price]]*$L$3, IF(E3879="Massachusetts", Table1[[#This Row],[price]]*$L$2, 1))</f>
        <v>497500</v>
      </c>
    </row>
    <row r="3880" spans="1:9" x14ac:dyDescent="0.25">
      <c r="A3880" s="2">
        <v>40582</v>
      </c>
      <c r="B3880" s="1">
        <f t="shared" si="120"/>
        <v>2011</v>
      </c>
      <c r="C3880" s="1">
        <f t="shared" si="121"/>
        <v>1</v>
      </c>
      <c r="D3880">
        <v>2913</v>
      </c>
      <c r="E3880" t="s">
        <v>36</v>
      </c>
      <c r="F3880" s="4">
        <v>535000</v>
      </c>
      <c r="G3880" t="s">
        <v>5</v>
      </c>
      <c r="H3880">
        <v>4</v>
      </c>
      <c r="I3880" s="4">
        <f>IF(E3880="Rhode Island", Table1[[#This Row],[price]]*$L$3, IF(E3880="Massachusetts", Table1[[#This Row],[price]]*$L$2, 1))</f>
        <v>535000</v>
      </c>
    </row>
    <row r="3881" spans="1:9" x14ac:dyDescent="0.25">
      <c r="A3881" s="2">
        <v>40582</v>
      </c>
      <c r="B3881" s="1">
        <f t="shared" si="120"/>
        <v>2011</v>
      </c>
      <c r="C3881" s="1">
        <f t="shared" si="121"/>
        <v>1</v>
      </c>
      <c r="D3881">
        <v>2905</v>
      </c>
      <c r="E3881" t="s">
        <v>36</v>
      </c>
      <c r="F3881" s="4">
        <v>565000</v>
      </c>
      <c r="G3881" t="s">
        <v>5</v>
      </c>
      <c r="H3881">
        <v>4</v>
      </c>
      <c r="I3881" s="4">
        <f>IF(E3881="Rhode Island", Table1[[#This Row],[price]]*$L$3, IF(E3881="Massachusetts", Table1[[#This Row],[price]]*$L$2, 1))</f>
        <v>565000</v>
      </c>
    </row>
    <row r="3882" spans="1:9" x14ac:dyDescent="0.25">
      <c r="A3882" s="2">
        <v>40582</v>
      </c>
      <c r="B3882" s="1">
        <f t="shared" si="120"/>
        <v>2011</v>
      </c>
      <c r="C3882" s="1">
        <f t="shared" si="121"/>
        <v>1</v>
      </c>
      <c r="D3882">
        <v>2605</v>
      </c>
      <c r="E3882" t="s">
        <v>37</v>
      </c>
      <c r="F3882" s="4">
        <v>620000</v>
      </c>
      <c r="G3882" t="s">
        <v>5</v>
      </c>
      <c r="H3882">
        <v>4</v>
      </c>
      <c r="I3882" s="4">
        <f>IF(E3882="Rhode Island", Table1[[#This Row],[price]]*$L$3, IF(E3882="Massachusetts", Table1[[#This Row],[price]]*$L$2, 1))</f>
        <v>620000</v>
      </c>
    </row>
    <row r="3883" spans="1:9" x14ac:dyDescent="0.25">
      <c r="A3883" s="2">
        <v>40583</v>
      </c>
      <c r="B3883" s="1">
        <f t="shared" si="120"/>
        <v>2011</v>
      </c>
      <c r="C3883" s="1">
        <f t="shared" si="121"/>
        <v>1</v>
      </c>
      <c r="D3883">
        <v>2902</v>
      </c>
      <c r="E3883" t="s">
        <v>36</v>
      </c>
      <c r="F3883" s="4">
        <v>425000</v>
      </c>
      <c r="G3883" t="s">
        <v>5</v>
      </c>
      <c r="H3883">
        <v>3</v>
      </c>
      <c r="I3883" s="4">
        <f>IF(E3883="Rhode Island", Table1[[#This Row],[price]]*$L$3, IF(E3883="Massachusetts", Table1[[#This Row],[price]]*$L$2, 1))</f>
        <v>425000</v>
      </c>
    </row>
    <row r="3884" spans="1:9" x14ac:dyDescent="0.25">
      <c r="A3884" s="2">
        <v>40583</v>
      </c>
      <c r="B3884" s="1">
        <f t="shared" si="120"/>
        <v>2011</v>
      </c>
      <c r="C3884" s="1">
        <f t="shared" si="121"/>
        <v>1</v>
      </c>
      <c r="D3884">
        <v>2617</v>
      </c>
      <c r="E3884" t="s">
        <v>37</v>
      </c>
      <c r="F3884" s="4">
        <v>425000</v>
      </c>
      <c r="G3884" t="s">
        <v>5</v>
      </c>
      <c r="H3884">
        <v>3</v>
      </c>
      <c r="I3884" s="4">
        <f>IF(E3884="Rhode Island", Table1[[#This Row],[price]]*$L$3, IF(E3884="Massachusetts", Table1[[#This Row],[price]]*$L$2, 1))</f>
        <v>425000</v>
      </c>
    </row>
    <row r="3885" spans="1:9" x14ac:dyDescent="0.25">
      <c r="A3885" s="2">
        <v>40583</v>
      </c>
      <c r="B3885" s="1">
        <f t="shared" si="120"/>
        <v>2011</v>
      </c>
      <c r="C3885" s="1">
        <f t="shared" si="121"/>
        <v>1</v>
      </c>
      <c r="D3885">
        <v>2617</v>
      </c>
      <c r="E3885" t="s">
        <v>37</v>
      </c>
      <c r="F3885" s="4">
        <v>459000</v>
      </c>
      <c r="G3885" t="s">
        <v>5</v>
      </c>
      <c r="H3885">
        <v>4</v>
      </c>
      <c r="I3885" s="4">
        <f>IF(E3885="Rhode Island", Table1[[#This Row],[price]]*$L$3, IF(E3885="Massachusetts", Table1[[#This Row],[price]]*$L$2, 1))</f>
        <v>459000</v>
      </c>
    </row>
    <row r="3886" spans="1:9" x14ac:dyDescent="0.25">
      <c r="A3886" s="2">
        <v>40583</v>
      </c>
      <c r="B3886" s="1">
        <f t="shared" si="120"/>
        <v>2011</v>
      </c>
      <c r="C3886" s="1">
        <f t="shared" si="121"/>
        <v>1</v>
      </c>
      <c r="D3886">
        <v>2602</v>
      </c>
      <c r="E3886" t="s">
        <v>37</v>
      </c>
      <c r="F3886" s="4">
        <v>616000</v>
      </c>
      <c r="G3886" t="s">
        <v>5</v>
      </c>
      <c r="H3886">
        <v>4</v>
      </c>
      <c r="I3886" s="4">
        <f>IF(E3886="Rhode Island", Table1[[#This Row],[price]]*$L$3, IF(E3886="Massachusetts", Table1[[#This Row],[price]]*$L$2, 1))</f>
        <v>616000</v>
      </c>
    </row>
    <row r="3887" spans="1:9" x14ac:dyDescent="0.25">
      <c r="A3887" s="2">
        <v>40583</v>
      </c>
      <c r="B3887" s="1">
        <f t="shared" si="120"/>
        <v>2011</v>
      </c>
      <c r="C3887" s="1">
        <f t="shared" si="121"/>
        <v>1</v>
      </c>
      <c r="D3887">
        <v>2906</v>
      </c>
      <c r="E3887" t="s">
        <v>36</v>
      </c>
      <c r="F3887" s="4">
        <v>625000</v>
      </c>
      <c r="G3887" t="s">
        <v>5</v>
      </c>
      <c r="H3887">
        <v>4</v>
      </c>
      <c r="I3887" s="4">
        <f>IF(E3887="Rhode Island", Table1[[#This Row],[price]]*$L$3, IF(E3887="Massachusetts", Table1[[#This Row],[price]]*$L$2, 1))</f>
        <v>625000</v>
      </c>
    </row>
    <row r="3888" spans="1:9" x14ac:dyDescent="0.25">
      <c r="A3888" s="2">
        <v>40583</v>
      </c>
      <c r="B3888" s="1">
        <f t="shared" si="120"/>
        <v>2011</v>
      </c>
      <c r="C3888" s="1">
        <f t="shared" si="121"/>
        <v>1</v>
      </c>
      <c r="D3888">
        <v>2603</v>
      </c>
      <c r="E3888" t="s">
        <v>37</v>
      </c>
      <c r="F3888" s="4">
        <v>834000</v>
      </c>
      <c r="G3888" t="s">
        <v>5</v>
      </c>
      <c r="H3888">
        <v>3</v>
      </c>
      <c r="I3888" s="4">
        <f>IF(E3888="Rhode Island", Table1[[#This Row],[price]]*$L$3, IF(E3888="Massachusetts", Table1[[#This Row],[price]]*$L$2, 1))</f>
        <v>834000</v>
      </c>
    </row>
    <row r="3889" spans="1:9" x14ac:dyDescent="0.25">
      <c r="A3889" s="2">
        <v>40583</v>
      </c>
      <c r="B3889" s="1">
        <f t="shared" si="120"/>
        <v>2011</v>
      </c>
      <c r="C3889" s="1">
        <f t="shared" si="121"/>
        <v>1</v>
      </c>
      <c r="D3889">
        <v>2904</v>
      </c>
      <c r="E3889" t="s">
        <v>36</v>
      </c>
      <c r="F3889" s="4">
        <v>900000</v>
      </c>
      <c r="G3889" t="s">
        <v>5</v>
      </c>
      <c r="H3889">
        <v>5</v>
      </c>
      <c r="I3889" s="4">
        <f>IF(E3889="Rhode Island", Table1[[#This Row],[price]]*$L$3, IF(E3889="Massachusetts", Table1[[#This Row],[price]]*$L$2, 1))</f>
        <v>900000</v>
      </c>
    </row>
    <row r="3890" spans="1:9" x14ac:dyDescent="0.25">
      <c r="A3890" s="2">
        <v>40583</v>
      </c>
      <c r="B3890" s="1">
        <f t="shared" si="120"/>
        <v>2011</v>
      </c>
      <c r="C3890" s="1">
        <f t="shared" si="121"/>
        <v>1</v>
      </c>
      <c r="D3890">
        <v>2602</v>
      </c>
      <c r="E3890" t="s">
        <v>37</v>
      </c>
      <c r="F3890" s="4">
        <v>326000</v>
      </c>
      <c r="G3890" t="s">
        <v>6</v>
      </c>
      <c r="H3890">
        <v>1</v>
      </c>
      <c r="I3890" s="4">
        <f>IF(E3890="Rhode Island", Table1[[#This Row],[price]]*$L$3, IF(E3890="Massachusetts", Table1[[#This Row],[price]]*$L$2, 1))</f>
        <v>326000</v>
      </c>
    </row>
    <row r="3891" spans="1:9" x14ac:dyDescent="0.25">
      <c r="A3891" s="2">
        <v>40583</v>
      </c>
      <c r="B3891" s="1">
        <f t="shared" si="120"/>
        <v>2011</v>
      </c>
      <c r="C3891" s="1">
        <f t="shared" si="121"/>
        <v>1</v>
      </c>
      <c r="D3891">
        <v>2602</v>
      </c>
      <c r="E3891" t="s">
        <v>37</v>
      </c>
      <c r="F3891" s="4">
        <v>347000</v>
      </c>
      <c r="G3891" t="s">
        <v>6</v>
      </c>
      <c r="H3891">
        <v>2</v>
      </c>
      <c r="I3891" s="4">
        <f>IF(E3891="Rhode Island", Table1[[#This Row],[price]]*$L$3, IF(E3891="Massachusetts", Table1[[#This Row],[price]]*$L$2, 1))</f>
        <v>347000</v>
      </c>
    </row>
    <row r="3892" spans="1:9" x14ac:dyDescent="0.25">
      <c r="A3892" s="2">
        <v>40583</v>
      </c>
      <c r="B3892" s="1">
        <f t="shared" si="120"/>
        <v>2011</v>
      </c>
      <c r="C3892" s="1">
        <f t="shared" si="121"/>
        <v>1</v>
      </c>
      <c r="D3892">
        <v>2602</v>
      </c>
      <c r="E3892" t="s">
        <v>37</v>
      </c>
      <c r="F3892" s="4">
        <v>398000</v>
      </c>
      <c r="G3892" t="s">
        <v>6</v>
      </c>
      <c r="H3892">
        <v>2</v>
      </c>
      <c r="I3892" s="4">
        <f>IF(E3892="Rhode Island", Table1[[#This Row],[price]]*$L$3, IF(E3892="Massachusetts", Table1[[#This Row],[price]]*$L$2, 1))</f>
        <v>398000</v>
      </c>
    </row>
    <row r="3893" spans="1:9" x14ac:dyDescent="0.25">
      <c r="A3893" s="2">
        <v>40583</v>
      </c>
      <c r="B3893" s="1">
        <f t="shared" si="120"/>
        <v>2011</v>
      </c>
      <c r="C3893" s="1">
        <f t="shared" si="121"/>
        <v>1</v>
      </c>
      <c r="D3893">
        <v>2602</v>
      </c>
      <c r="E3893" t="s">
        <v>37</v>
      </c>
      <c r="F3893" s="4">
        <v>415000</v>
      </c>
      <c r="G3893" t="s">
        <v>6</v>
      </c>
      <c r="H3893">
        <v>2</v>
      </c>
      <c r="I3893" s="4">
        <f>IF(E3893="Rhode Island", Table1[[#This Row],[price]]*$L$3, IF(E3893="Massachusetts", Table1[[#This Row],[price]]*$L$2, 1))</f>
        <v>415000</v>
      </c>
    </row>
    <row r="3894" spans="1:9" x14ac:dyDescent="0.25">
      <c r="A3894" s="2">
        <v>40583</v>
      </c>
      <c r="B3894" s="1">
        <f t="shared" si="120"/>
        <v>2011</v>
      </c>
      <c r="C3894" s="1">
        <f t="shared" si="121"/>
        <v>1</v>
      </c>
      <c r="D3894">
        <v>2903</v>
      </c>
      <c r="E3894" t="s">
        <v>36</v>
      </c>
      <c r="F3894" s="4">
        <v>432500</v>
      </c>
      <c r="G3894" t="s">
        <v>6</v>
      </c>
      <c r="H3894">
        <v>3</v>
      </c>
      <c r="I3894" s="4">
        <f>IF(E3894="Rhode Island", Table1[[#This Row],[price]]*$L$3, IF(E3894="Massachusetts", Table1[[#This Row],[price]]*$L$2, 1))</f>
        <v>432500</v>
      </c>
    </row>
    <row r="3895" spans="1:9" x14ac:dyDescent="0.25">
      <c r="A3895" s="2">
        <v>40584</v>
      </c>
      <c r="B3895" s="1">
        <f t="shared" si="120"/>
        <v>2011</v>
      </c>
      <c r="C3895" s="1">
        <f t="shared" si="121"/>
        <v>1</v>
      </c>
      <c r="D3895">
        <v>2606</v>
      </c>
      <c r="E3895" t="s">
        <v>37</v>
      </c>
      <c r="F3895" s="4">
        <v>280000</v>
      </c>
      <c r="G3895" t="s">
        <v>5</v>
      </c>
      <c r="H3895">
        <v>2</v>
      </c>
      <c r="I3895" s="4">
        <f>IF(E3895="Rhode Island", Table1[[#This Row],[price]]*$L$3, IF(E3895="Massachusetts", Table1[[#This Row],[price]]*$L$2, 1))</f>
        <v>280000</v>
      </c>
    </row>
    <row r="3896" spans="1:9" x14ac:dyDescent="0.25">
      <c r="A3896" s="2">
        <v>40584</v>
      </c>
      <c r="B3896" s="1">
        <f t="shared" si="120"/>
        <v>2011</v>
      </c>
      <c r="C3896" s="1">
        <f t="shared" si="121"/>
        <v>1</v>
      </c>
      <c r="D3896">
        <v>2617</v>
      </c>
      <c r="E3896" t="s">
        <v>37</v>
      </c>
      <c r="F3896" s="4">
        <v>461000</v>
      </c>
      <c r="G3896" t="s">
        <v>5</v>
      </c>
      <c r="H3896">
        <v>3</v>
      </c>
      <c r="I3896" s="4">
        <f>IF(E3896="Rhode Island", Table1[[#This Row],[price]]*$L$3, IF(E3896="Massachusetts", Table1[[#This Row],[price]]*$L$2, 1))</f>
        <v>461000</v>
      </c>
    </row>
    <row r="3897" spans="1:9" x14ac:dyDescent="0.25">
      <c r="A3897" s="2">
        <v>40584</v>
      </c>
      <c r="B3897" s="1">
        <f t="shared" si="120"/>
        <v>2011</v>
      </c>
      <c r="C3897" s="1">
        <f t="shared" si="121"/>
        <v>1</v>
      </c>
      <c r="D3897">
        <v>2617</v>
      </c>
      <c r="E3897" t="s">
        <v>37</v>
      </c>
      <c r="F3897" s="4">
        <v>477000</v>
      </c>
      <c r="G3897" t="s">
        <v>5</v>
      </c>
      <c r="H3897">
        <v>3</v>
      </c>
      <c r="I3897" s="4">
        <f>IF(E3897="Rhode Island", Table1[[#This Row],[price]]*$L$3, IF(E3897="Massachusetts", Table1[[#This Row],[price]]*$L$2, 1))</f>
        <v>477000</v>
      </c>
    </row>
    <row r="3898" spans="1:9" x14ac:dyDescent="0.25">
      <c r="A3898" s="2">
        <v>40584</v>
      </c>
      <c r="B3898" s="1">
        <f t="shared" si="120"/>
        <v>2011</v>
      </c>
      <c r="C3898" s="1">
        <f t="shared" si="121"/>
        <v>1</v>
      </c>
      <c r="D3898">
        <v>2615</v>
      </c>
      <c r="E3898" t="s">
        <v>37</v>
      </c>
      <c r="F3898" s="4">
        <v>538888</v>
      </c>
      <c r="G3898" t="s">
        <v>5</v>
      </c>
      <c r="H3898">
        <v>4</v>
      </c>
      <c r="I3898" s="4">
        <f>IF(E3898="Rhode Island", Table1[[#This Row],[price]]*$L$3, IF(E3898="Massachusetts", Table1[[#This Row],[price]]*$L$2, 1))</f>
        <v>538888</v>
      </c>
    </row>
    <row r="3899" spans="1:9" x14ac:dyDescent="0.25">
      <c r="A3899" s="2">
        <v>40584</v>
      </c>
      <c r="B3899" s="1">
        <f t="shared" si="120"/>
        <v>2011</v>
      </c>
      <c r="C3899" s="1">
        <f t="shared" si="121"/>
        <v>1</v>
      </c>
      <c r="D3899">
        <v>2615</v>
      </c>
      <c r="E3899" t="s">
        <v>37</v>
      </c>
      <c r="F3899" s="4">
        <v>563100</v>
      </c>
      <c r="G3899" t="s">
        <v>5</v>
      </c>
      <c r="H3899">
        <v>4</v>
      </c>
      <c r="I3899" s="4">
        <f>IF(E3899="Rhode Island", Table1[[#This Row],[price]]*$L$3, IF(E3899="Massachusetts", Table1[[#This Row],[price]]*$L$2, 1))</f>
        <v>563100</v>
      </c>
    </row>
    <row r="3900" spans="1:9" x14ac:dyDescent="0.25">
      <c r="A3900" s="2">
        <v>40584</v>
      </c>
      <c r="B3900" s="1">
        <f t="shared" si="120"/>
        <v>2011</v>
      </c>
      <c r="C3900" s="1">
        <f t="shared" si="121"/>
        <v>1</v>
      </c>
      <c r="D3900">
        <v>2611</v>
      </c>
      <c r="E3900" t="s">
        <v>37</v>
      </c>
      <c r="F3900" s="4">
        <v>680000</v>
      </c>
      <c r="G3900" t="s">
        <v>5</v>
      </c>
      <c r="H3900">
        <v>4</v>
      </c>
      <c r="I3900" s="4">
        <f>IF(E3900="Rhode Island", Table1[[#This Row],[price]]*$L$3, IF(E3900="Massachusetts", Table1[[#This Row],[price]]*$L$2, 1))</f>
        <v>680000</v>
      </c>
    </row>
    <row r="3901" spans="1:9" x14ac:dyDescent="0.25">
      <c r="A3901" s="2">
        <v>40584</v>
      </c>
      <c r="B3901" s="1">
        <f t="shared" si="120"/>
        <v>2011</v>
      </c>
      <c r="C3901" s="1">
        <f t="shared" si="121"/>
        <v>1</v>
      </c>
      <c r="D3901">
        <v>2906</v>
      </c>
      <c r="E3901" t="s">
        <v>36</v>
      </c>
      <c r="F3901" s="4">
        <v>700000</v>
      </c>
      <c r="G3901" t="s">
        <v>5</v>
      </c>
      <c r="H3901">
        <v>4</v>
      </c>
      <c r="I3901" s="4">
        <f>IF(E3901="Rhode Island", Table1[[#This Row],[price]]*$L$3, IF(E3901="Massachusetts", Table1[[#This Row],[price]]*$L$2, 1))</f>
        <v>700000</v>
      </c>
    </row>
    <row r="3902" spans="1:9" x14ac:dyDescent="0.25">
      <c r="A3902" s="2">
        <v>40585</v>
      </c>
      <c r="B3902" s="1">
        <f t="shared" si="120"/>
        <v>2011</v>
      </c>
      <c r="C3902" s="1">
        <f t="shared" si="121"/>
        <v>1</v>
      </c>
      <c r="D3902">
        <v>2914</v>
      </c>
      <c r="E3902" t="s">
        <v>36</v>
      </c>
      <c r="F3902" s="4">
        <v>602000</v>
      </c>
      <c r="G3902" t="s">
        <v>5</v>
      </c>
      <c r="H3902">
        <v>4</v>
      </c>
      <c r="I3902" s="4">
        <f>IF(E3902="Rhode Island", Table1[[#This Row],[price]]*$L$3, IF(E3902="Massachusetts", Table1[[#This Row],[price]]*$L$2, 1))</f>
        <v>602000</v>
      </c>
    </row>
    <row r="3903" spans="1:9" x14ac:dyDescent="0.25">
      <c r="A3903" s="2">
        <v>40585</v>
      </c>
      <c r="B3903" s="1">
        <f t="shared" si="120"/>
        <v>2011</v>
      </c>
      <c r="C3903" s="1">
        <f t="shared" si="121"/>
        <v>1</v>
      </c>
      <c r="D3903">
        <v>2906</v>
      </c>
      <c r="E3903" t="s">
        <v>36</v>
      </c>
      <c r="F3903" s="4">
        <v>620000</v>
      </c>
      <c r="G3903" t="s">
        <v>5</v>
      </c>
      <c r="H3903">
        <v>4</v>
      </c>
      <c r="I3903" s="4">
        <f>IF(E3903="Rhode Island", Table1[[#This Row],[price]]*$L$3, IF(E3903="Massachusetts", Table1[[#This Row],[price]]*$L$2, 1))</f>
        <v>620000</v>
      </c>
    </row>
    <row r="3904" spans="1:9" x14ac:dyDescent="0.25">
      <c r="A3904" s="2">
        <v>40585</v>
      </c>
      <c r="B3904" s="1">
        <f t="shared" si="120"/>
        <v>2011</v>
      </c>
      <c r="C3904" s="1">
        <f t="shared" si="121"/>
        <v>1</v>
      </c>
      <c r="D3904">
        <v>2612</v>
      </c>
      <c r="E3904" t="s">
        <v>37</v>
      </c>
      <c r="F3904" s="4">
        <v>552000</v>
      </c>
      <c r="G3904" t="s">
        <v>6</v>
      </c>
      <c r="H3904">
        <v>2</v>
      </c>
      <c r="I3904" s="4">
        <f>IF(E3904="Rhode Island", Table1[[#This Row],[price]]*$L$3, IF(E3904="Massachusetts", Table1[[#This Row],[price]]*$L$2, 1))</f>
        <v>552000</v>
      </c>
    </row>
    <row r="3905" spans="1:9" x14ac:dyDescent="0.25">
      <c r="A3905" s="2">
        <v>40586</v>
      </c>
      <c r="B3905" s="1">
        <f t="shared" si="120"/>
        <v>2011</v>
      </c>
      <c r="C3905" s="1">
        <f t="shared" si="121"/>
        <v>1</v>
      </c>
      <c r="D3905">
        <v>2603</v>
      </c>
      <c r="E3905" t="s">
        <v>37</v>
      </c>
      <c r="F3905" s="4">
        <v>1220000</v>
      </c>
      <c r="G3905" t="s">
        <v>5</v>
      </c>
      <c r="H3905">
        <v>4</v>
      </c>
      <c r="I3905" s="4">
        <f>IF(E3905="Rhode Island", Table1[[#This Row],[price]]*$L$3, IF(E3905="Massachusetts", Table1[[#This Row],[price]]*$L$2, 1))</f>
        <v>1220000</v>
      </c>
    </row>
    <row r="3906" spans="1:9" x14ac:dyDescent="0.25">
      <c r="A3906" s="2">
        <v>40588</v>
      </c>
      <c r="B3906" s="1">
        <f t="shared" ref="B3906:B3969" si="122">YEAR(A3906)</f>
        <v>2011</v>
      </c>
      <c r="C3906" s="1">
        <f t="shared" ref="C3906:C3969" si="123">ROUNDUP(MONTH(A3906)/3,0)</f>
        <v>1</v>
      </c>
      <c r="D3906">
        <v>2906</v>
      </c>
      <c r="E3906" t="s">
        <v>36</v>
      </c>
      <c r="F3906" s="4">
        <v>395000</v>
      </c>
      <c r="G3906" t="s">
        <v>5</v>
      </c>
      <c r="H3906">
        <v>3</v>
      </c>
      <c r="I3906" s="4">
        <f>IF(E3906="Rhode Island", Table1[[#This Row],[price]]*$L$3, IF(E3906="Massachusetts", Table1[[#This Row],[price]]*$L$2, 1))</f>
        <v>395000</v>
      </c>
    </row>
    <row r="3907" spans="1:9" x14ac:dyDescent="0.25">
      <c r="A3907" s="2">
        <v>40588</v>
      </c>
      <c r="B3907" s="1">
        <f t="shared" si="122"/>
        <v>2011</v>
      </c>
      <c r="C3907" s="1">
        <f t="shared" si="123"/>
        <v>1</v>
      </c>
      <c r="D3907">
        <v>2905</v>
      </c>
      <c r="E3907" t="s">
        <v>36</v>
      </c>
      <c r="F3907" s="4">
        <v>445000</v>
      </c>
      <c r="G3907" t="s">
        <v>5</v>
      </c>
      <c r="H3907">
        <v>3</v>
      </c>
      <c r="I3907" s="4">
        <f>IF(E3907="Rhode Island", Table1[[#This Row],[price]]*$L$3, IF(E3907="Massachusetts", Table1[[#This Row],[price]]*$L$2, 1))</f>
        <v>445000</v>
      </c>
    </row>
    <row r="3908" spans="1:9" x14ac:dyDescent="0.25">
      <c r="A3908" s="2">
        <v>40588</v>
      </c>
      <c r="B3908" s="1">
        <f t="shared" si="122"/>
        <v>2011</v>
      </c>
      <c r="C3908" s="1">
        <f t="shared" si="123"/>
        <v>1</v>
      </c>
      <c r="D3908">
        <v>2914</v>
      </c>
      <c r="E3908" t="s">
        <v>36</v>
      </c>
      <c r="F3908" s="4">
        <v>481000</v>
      </c>
      <c r="G3908" t="s">
        <v>5</v>
      </c>
      <c r="H3908">
        <v>4</v>
      </c>
      <c r="I3908" s="4">
        <f>IF(E3908="Rhode Island", Table1[[#This Row],[price]]*$L$3, IF(E3908="Massachusetts", Table1[[#This Row],[price]]*$L$2, 1))</f>
        <v>481000</v>
      </c>
    </row>
    <row r="3909" spans="1:9" x14ac:dyDescent="0.25">
      <c r="A3909" s="2">
        <v>40588</v>
      </c>
      <c r="B3909" s="1">
        <f t="shared" si="122"/>
        <v>2011</v>
      </c>
      <c r="C3909" s="1">
        <f t="shared" si="123"/>
        <v>1</v>
      </c>
      <c r="D3909">
        <v>2906</v>
      </c>
      <c r="E3909" t="s">
        <v>36</v>
      </c>
      <c r="F3909" s="4">
        <v>515000</v>
      </c>
      <c r="G3909" t="s">
        <v>5</v>
      </c>
      <c r="H3909">
        <v>4</v>
      </c>
      <c r="I3909" s="4">
        <f>IF(E3909="Rhode Island", Table1[[#This Row],[price]]*$L$3, IF(E3909="Massachusetts", Table1[[#This Row],[price]]*$L$2, 1))</f>
        <v>515000</v>
      </c>
    </row>
    <row r="3910" spans="1:9" x14ac:dyDescent="0.25">
      <c r="A3910" s="2">
        <v>40588</v>
      </c>
      <c r="B3910" s="1">
        <f t="shared" si="122"/>
        <v>2011</v>
      </c>
      <c r="C3910" s="1">
        <f t="shared" si="123"/>
        <v>1</v>
      </c>
      <c r="D3910">
        <v>2602</v>
      </c>
      <c r="E3910" t="s">
        <v>37</v>
      </c>
      <c r="F3910" s="4">
        <v>630000</v>
      </c>
      <c r="G3910" t="s">
        <v>5</v>
      </c>
      <c r="H3910">
        <v>3</v>
      </c>
      <c r="I3910" s="4">
        <f>IF(E3910="Rhode Island", Table1[[#This Row],[price]]*$L$3, IF(E3910="Massachusetts", Table1[[#This Row],[price]]*$L$2, 1))</f>
        <v>630000</v>
      </c>
    </row>
    <row r="3911" spans="1:9" x14ac:dyDescent="0.25">
      <c r="A3911" s="2">
        <v>40588</v>
      </c>
      <c r="B3911" s="1">
        <f t="shared" si="122"/>
        <v>2011</v>
      </c>
      <c r="C3911" s="1">
        <f t="shared" si="123"/>
        <v>1</v>
      </c>
      <c r="D3911">
        <v>2905</v>
      </c>
      <c r="E3911" t="s">
        <v>36</v>
      </c>
      <c r="F3911" s="4">
        <v>700000</v>
      </c>
      <c r="G3911" t="s">
        <v>5</v>
      </c>
      <c r="H3911">
        <v>5</v>
      </c>
      <c r="I3911" s="4">
        <f>IF(E3911="Rhode Island", Table1[[#This Row],[price]]*$L$3, IF(E3911="Massachusetts", Table1[[#This Row],[price]]*$L$2, 1))</f>
        <v>700000</v>
      </c>
    </row>
    <row r="3912" spans="1:9" x14ac:dyDescent="0.25">
      <c r="A3912" s="2">
        <v>40589</v>
      </c>
      <c r="B3912" s="1">
        <f t="shared" si="122"/>
        <v>2011</v>
      </c>
      <c r="C3912" s="1">
        <f t="shared" si="123"/>
        <v>1</v>
      </c>
      <c r="D3912">
        <v>2913</v>
      </c>
      <c r="E3912" t="s">
        <v>36</v>
      </c>
      <c r="F3912" s="4">
        <v>406000</v>
      </c>
      <c r="G3912" t="s">
        <v>5</v>
      </c>
      <c r="H3912">
        <v>3</v>
      </c>
      <c r="I3912" s="4">
        <f>IF(E3912="Rhode Island", Table1[[#This Row],[price]]*$L$3, IF(E3912="Massachusetts", Table1[[#This Row],[price]]*$L$2, 1))</f>
        <v>406000</v>
      </c>
    </row>
    <row r="3913" spans="1:9" x14ac:dyDescent="0.25">
      <c r="A3913" s="2">
        <v>40589</v>
      </c>
      <c r="B3913" s="1">
        <f t="shared" si="122"/>
        <v>2011</v>
      </c>
      <c r="C3913" s="1">
        <f t="shared" si="123"/>
        <v>1</v>
      </c>
      <c r="D3913">
        <v>2906</v>
      </c>
      <c r="E3913" t="s">
        <v>36</v>
      </c>
      <c r="F3913" s="4">
        <v>420000</v>
      </c>
      <c r="G3913" t="s">
        <v>5</v>
      </c>
      <c r="H3913">
        <v>3</v>
      </c>
      <c r="I3913" s="4">
        <f>IF(E3913="Rhode Island", Table1[[#This Row],[price]]*$L$3, IF(E3913="Massachusetts", Table1[[#This Row],[price]]*$L$2, 1))</f>
        <v>420000</v>
      </c>
    </row>
    <row r="3914" spans="1:9" x14ac:dyDescent="0.25">
      <c r="A3914" s="2">
        <v>40589</v>
      </c>
      <c r="B3914" s="1">
        <f t="shared" si="122"/>
        <v>2011</v>
      </c>
      <c r="C3914" s="1">
        <f t="shared" si="123"/>
        <v>1</v>
      </c>
      <c r="D3914">
        <v>2905</v>
      </c>
      <c r="E3914" t="s">
        <v>36</v>
      </c>
      <c r="F3914" s="4">
        <v>449000</v>
      </c>
      <c r="G3914" t="s">
        <v>5</v>
      </c>
      <c r="H3914">
        <v>3</v>
      </c>
      <c r="I3914" s="4">
        <f>IF(E3914="Rhode Island", Table1[[#This Row],[price]]*$L$3, IF(E3914="Massachusetts", Table1[[#This Row],[price]]*$L$2, 1))</f>
        <v>449000</v>
      </c>
    </row>
    <row r="3915" spans="1:9" x14ac:dyDescent="0.25">
      <c r="A3915" s="2">
        <v>40589</v>
      </c>
      <c r="B3915" s="1">
        <f t="shared" si="122"/>
        <v>2011</v>
      </c>
      <c r="C3915" s="1">
        <f t="shared" si="123"/>
        <v>1</v>
      </c>
      <c r="D3915">
        <v>2902</v>
      </c>
      <c r="E3915" t="s">
        <v>36</v>
      </c>
      <c r="F3915" s="4">
        <v>460000</v>
      </c>
      <c r="G3915" t="s">
        <v>5</v>
      </c>
      <c r="H3915">
        <v>3</v>
      </c>
      <c r="I3915" s="4">
        <f>IF(E3915="Rhode Island", Table1[[#This Row],[price]]*$L$3, IF(E3915="Massachusetts", Table1[[#This Row],[price]]*$L$2, 1))</f>
        <v>460000</v>
      </c>
    </row>
    <row r="3916" spans="1:9" x14ac:dyDescent="0.25">
      <c r="A3916" s="2">
        <v>40589</v>
      </c>
      <c r="B3916" s="1">
        <f t="shared" si="122"/>
        <v>2011</v>
      </c>
      <c r="C3916" s="1">
        <f t="shared" si="123"/>
        <v>1</v>
      </c>
      <c r="D3916">
        <v>2615</v>
      </c>
      <c r="E3916" t="s">
        <v>37</v>
      </c>
      <c r="F3916" s="4">
        <v>466000</v>
      </c>
      <c r="G3916" t="s">
        <v>5</v>
      </c>
      <c r="H3916">
        <v>3</v>
      </c>
      <c r="I3916" s="4">
        <f>IF(E3916="Rhode Island", Table1[[#This Row],[price]]*$L$3, IF(E3916="Massachusetts", Table1[[#This Row],[price]]*$L$2, 1))</f>
        <v>466000</v>
      </c>
    </row>
    <row r="3917" spans="1:9" x14ac:dyDescent="0.25">
      <c r="A3917" s="2">
        <v>40589</v>
      </c>
      <c r="B3917" s="1">
        <f t="shared" si="122"/>
        <v>2011</v>
      </c>
      <c r="C3917" s="1">
        <f t="shared" si="123"/>
        <v>1</v>
      </c>
      <c r="D3917">
        <v>2615</v>
      </c>
      <c r="E3917" t="s">
        <v>37</v>
      </c>
      <c r="F3917" s="4">
        <v>496000</v>
      </c>
      <c r="G3917" t="s">
        <v>5</v>
      </c>
      <c r="H3917">
        <v>3</v>
      </c>
      <c r="I3917" s="4">
        <f>IF(E3917="Rhode Island", Table1[[#This Row],[price]]*$L$3, IF(E3917="Massachusetts", Table1[[#This Row],[price]]*$L$2, 1))</f>
        <v>496000</v>
      </c>
    </row>
    <row r="3918" spans="1:9" x14ac:dyDescent="0.25">
      <c r="A3918" s="2">
        <v>40589</v>
      </c>
      <c r="B3918" s="1">
        <f t="shared" si="122"/>
        <v>2011</v>
      </c>
      <c r="C3918" s="1">
        <f t="shared" si="123"/>
        <v>1</v>
      </c>
      <c r="D3918">
        <v>2602</v>
      </c>
      <c r="E3918" t="s">
        <v>37</v>
      </c>
      <c r="F3918" s="4">
        <v>620000</v>
      </c>
      <c r="G3918" t="s">
        <v>5</v>
      </c>
      <c r="H3918">
        <v>3</v>
      </c>
      <c r="I3918" s="4">
        <f>IF(E3918="Rhode Island", Table1[[#This Row],[price]]*$L$3, IF(E3918="Massachusetts", Table1[[#This Row],[price]]*$L$2, 1))</f>
        <v>620000</v>
      </c>
    </row>
    <row r="3919" spans="1:9" x14ac:dyDescent="0.25">
      <c r="A3919" s="2">
        <v>40589</v>
      </c>
      <c r="B3919" s="1">
        <f t="shared" si="122"/>
        <v>2011</v>
      </c>
      <c r="C3919" s="1">
        <f t="shared" si="123"/>
        <v>1</v>
      </c>
      <c r="D3919">
        <v>2617</v>
      </c>
      <c r="E3919" t="s">
        <v>37</v>
      </c>
      <c r="F3919" s="4">
        <v>650000</v>
      </c>
      <c r="G3919" t="s">
        <v>5</v>
      </c>
      <c r="H3919">
        <v>4</v>
      </c>
      <c r="I3919" s="4">
        <f>IF(E3919="Rhode Island", Table1[[#This Row],[price]]*$L$3, IF(E3919="Massachusetts", Table1[[#This Row],[price]]*$L$2, 1))</f>
        <v>650000</v>
      </c>
    </row>
    <row r="3920" spans="1:9" x14ac:dyDescent="0.25">
      <c r="A3920" s="2">
        <v>40590</v>
      </c>
      <c r="B3920" s="1">
        <f t="shared" si="122"/>
        <v>2011</v>
      </c>
      <c r="C3920" s="1">
        <f t="shared" si="123"/>
        <v>1</v>
      </c>
      <c r="D3920">
        <v>2914</v>
      </c>
      <c r="E3920" t="s">
        <v>36</v>
      </c>
      <c r="F3920" s="4">
        <v>600000</v>
      </c>
      <c r="G3920" t="s">
        <v>5</v>
      </c>
      <c r="H3920">
        <v>4</v>
      </c>
      <c r="I3920" s="4">
        <f>IF(E3920="Rhode Island", Table1[[#This Row],[price]]*$L$3, IF(E3920="Massachusetts", Table1[[#This Row],[price]]*$L$2, 1))</f>
        <v>600000</v>
      </c>
    </row>
    <row r="3921" spans="1:9" x14ac:dyDescent="0.25">
      <c r="A3921" s="2">
        <v>40591</v>
      </c>
      <c r="B3921" s="1">
        <f t="shared" si="122"/>
        <v>2011</v>
      </c>
      <c r="C3921" s="1">
        <f t="shared" si="123"/>
        <v>1</v>
      </c>
      <c r="D3921">
        <v>2905</v>
      </c>
      <c r="E3921" t="s">
        <v>36</v>
      </c>
      <c r="F3921" s="4">
        <v>445000</v>
      </c>
      <c r="G3921" t="s">
        <v>5</v>
      </c>
      <c r="H3921">
        <v>3</v>
      </c>
      <c r="I3921" s="4">
        <f>IF(E3921="Rhode Island", Table1[[#This Row],[price]]*$L$3, IF(E3921="Massachusetts", Table1[[#This Row],[price]]*$L$2, 1))</f>
        <v>445000</v>
      </c>
    </row>
    <row r="3922" spans="1:9" x14ac:dyDescent="0.25">
      <c r="A3922" s="2">
        <v>40591</v>
      </c>
      <c r="B3922" s="1">
        <f t="shared" si="122"/>
        <v>2011</v>
      </c>
      <c r="C3922" s="1">
        <f t="shared" si="123"/>
        <v>1</v>
      </c>
      <c r="D3922">
        <v>2905</v>
      </c>
      <c r="E3922" t="s">
        <v>36</v>
      </c>
      <c r="F3922" s="4">
        <v>462000</v>
      </c>
      <c r="G3922" t="s">
        <v>5</v>
      </c>
      <c r="H3922">
        <v>3</v>
      </c>
      <c r="I3922" s="4">
        <f>IF(E3922="Rhode Island", Table1[[#This Row],[price]]*$L$3, IF(E3922="Massachusetts", Table1[[#This Row],[price]]*$L$2, 1))</f>
        <v>462000</v>
      </c>
    </row>
    <row r="3923" spans="1:9" x14ac:dyDescent="0.25">
      <c r="A3923" s="2">
        <v>40591</v>
      </c>
      <c r="B3923" s="1">
        <f t="shared" si="122"/>
        <v>2011</v>
      </c>
      <c r="C3923" s="1">
        <f t="shared" si="123"/>
        <v>1</v>
      </c>
      <c r="D3923">
        <v>2615</v>
      </c>
      <c r="E3923" t="s">
        <v>37</v>
      </c>
      <c r="F3923" s="4">
        <v>500000</v>
      </c>
      <c r="G3923" t="s">
        <v>5</v>
      </c>
      <c r="H3923">
        <v>4</v>
      </c>
      <c r="I3923" s="4">
        <f>IF(E3923="Rhode Island", Table1[[#This Row],[price]]*$L$3, IF(E3923="Massachusetts", Table1[[#This Row],[price]]*$L$2, 1))</f>
        <v>500000</v>
      </c>
    </row>
    <row r="3924" spans="1:9" x14ac:dyDescent="0.25">
      <c r="A3924" s="2">
        <v>40591</v>
      </c>
      <c r="B3924" s="1">
        <f t="shared" si="122"/>
        <v>2011</v>
      </c>
      <c r="C3924" s="1">
        <f t="shared" si="123"/>
        <v>1</v>
      </c>
      <c r="D3924">
        <v>2905</v>
      </c>
      <c r="E3924" t="s">
        <v>36</v>
      </c>
      <c r="F3924" s="4">
        <v>545000</v>
      </c>
      <c r="G3924" t="s">
        <v>5</v>
      </c>
      <c r="H3924">
        <v>4</v>
      </c>
      <c r="I3924" s="4">
        <f>IF(E3924="Rhode Island", Table1[[#This Row],[price]]*$L$3, IF(E3924="Massachusetts", Table1[[#This Row],[price]]*$L$2, 1))</f>
        <v>545000</v>
      </c>
    </row>
    <row r="3925" spans="1:9" x14ac:dyDescent="0.25">
      <c r="A3925" s="2">
        <v>40591</v>
      </c>
      <c r="B3925" s="1">
        <f t="shared" si="122"/>
        <v>2011</v>
      </c>
      <c r="C3925" s="1">
        <f t="shared" si="123"/>
        <v>1</v>
      </c>
      <c r="D3925">
        <v>2602</v>
      </c>
      <c r="E3925" t="s">
        <v>37</v>
      </c>
      <c r="F3925" s="4">
        <v>587000</v>
      </c>
      <c r="G3925" t="s">
        <v>5</v>
      </c>
      <c r="H3925">
        <v>3</v>
      </c>
      <c r="I3925" s="4">
        <f>IF(E3925="Rhode Island", Table1[[#This Row],[price]]*$L$3, IF(E3925="Massachusetts", Table1[[#This Row],[price]]*$L$2, 1))</f>
        <v>587000</v>
      </c>
    </row>
    <row r="3926" spans="1:9" x14ac:dyDescent="0.25">
      <c r="A3926" s="2">
        <v>40591</v>
      </c>
      <c r="B3926" s="1">
        <f t="shared" si="122"/>
        <v>2011</v>
      </c>
      <c r="C3926" s="1">
        <f t="shared" si="123"/>
        <v>1</v>
      </c>
      <c r="D3926">
        <v>2913</v>
      </c>
      <c r="E3926" t="s">
        <v>36</v>
      </c>
      <c r="F3926" s="4">
        <v>760000</v>
      </c>
      <c r="G3926" t="s">
        <v>5</v>
      </c>
      <c r="H3926">
        <v>5</v>
      </c>
      <c r="I3926" s="4">
        <f>IF(E3926="Rhode Island", Table1[[#This Row],[price]]*$L$3, IF(E3926="Massachusetts", Table1[[#This Row],[price]]*$L$2, 1))</f>
        <v>760000</v>
      </c>
    </row>
    <row r="3927" spans="1:9" x14ac:dyDescent="0.25">
      <c r="A3927" s="2">
        <v>40591</v>
      </c>
      <c r="B3927" s="1">
        <f t="shared" si="122"/>
        <v>2011</v>
      </c>
      <c r="C3927" s="1">
        <f t="shared" si="123"/>
        <v>1</v>
      </c>
      <c r="D3927">
        <v>2620</v>
      </c>
      <c r="E3927" t="s">
        <v>37</v>
      </c>
      <c r="F3927" s="4">
        <v>180000</v>
      </c>
      <c r="G3927" t="s">
        <v>6</v>
      </c>
      <c r="H3927">
        <v>1</v>
      </c>
      <c r="I3927" s="4">
        <f>IF(E3927="Rhode Island", Table1[[#This Row],[price]]*$L$3, IF(E3927="Massachusetts", Table1[[#This Row],[price]]*$L$2, 1))</f>
        <v>180000</v>
      </c>
    </row>
    <row r="3928" spans="1:9" x14ac:dyDescent="0.25">
      <c r="A3928" s="2">
        <v>40591</v>
      </c>
      <c r="B3928" s="1">
        <f t="shared" si="122"/>
        <v>2011</v>
      </c>
      <c r="C3928" s="1">
        <f t="shared" si="123"/>
        <v>1</v>
      </c>
      <c r="D3928">
        <v>2900</v>
      </c>
      <c r="E3928" t="s">
        <v>37</v>
      </c>
      <c r="F3928" s="4">
        <v>420000</v>
      </c>
      <c r="G3928" t="s">
        <v>6</v>
      </c>
      <c r="H3928">
        <v>2</v>
      </c>
      <c r="I3928" s="4">
        <f>IF(E3928="Rhode Island", Table1[[#This Row],[price]]*$L$3, IF(E3928="Massachusetts", Table1[[#This Row],[price]]*$L$2, 1))</f>
        <v>420000</v>
      </c>
    </row>
    <row r="3929" spans="1:9" x14ac:dyDescent="0.25">
      <c r="A3929" s="2">
        <v>40591</v>
      </c>
      <c r="B3929" s="1">
        <f t="shared" si="122"/>
        <v>2011</v>
      </c>
      <c r="C3929" s="1">
        <f t="shared" si="123"/>
        <v>1</v>
      </c>
      <c r="D3929">
        <v>2605</v>
      </c>
      <c r="E3929" t="s">
        <v>37</v>
      </c>
      <c r="F3929" s="4">
        <v>556500</v>
      </c>
      <c r="G3929" t="s">
        <v>6</v>
      </c>
      <c r="H3929">
        <v>3</v>
      </c>
      <c r="I3929" s="4">
        <f>IF(E3929="Rhode Island", Table1[[#This Row],[price]]*$L$3, IF(E3929="Massachusetts", Table1[[#This Row],[price]]*$L$2, 1))</f>
        <v>556500</v>
      </c>
    </row>
    <row r="3930" spans="1:9" x14ac:dyDescent="0.25">
      <c r="A3930" s="2">
        <v>40592</v>
      </c>
      <c r="B3930" s="1">
        <f t="shared" si="122"/>
        <v>2011</v>
      </c>
      <c r="C3930" s="1">
        <f t="shared" si="123"/>
        <v>1</v>
      </c>
      <c r="D3930">
        <v>2615</v>
      </c>
      <c r="E3930" t="s">
        <v>37</v>
      </c>
      <c r="F3930" s="4">
        <v>370000</v>
      </c>
      <c r="G3930" t="s">
        <v>5</v>
      </c>
      <c r="H3930">
        <v>3</v>
      </c>
      <c r="I3930" s="4">
        <f>IF(E3930="Rhode Island", Table1[[#This Row],[price]]*$L$3, IF(E3930="Massachusetts", Table1[[#This Row],[price]]*$L$2, 1))</f>
        <v>370000</v>
      </c>
    </row>
    <row r="3931" spans="1:9" x14ac:dyDescent="0.25">
      <c r="A3931" s="2">
        <v>40592</v>
      </c>
      <c r="B3931" s="1">
        <f t="shared" si="122"/>
        <v>2011</v>
      </c>
      <c r="C3931" s="1">
        <f t="shared" si="123"/>
        <v>1</v>
      </c>
      <c r="D3931">
        <v>2615</v>
      </c>
      <c r="E3931" t="s">
        <v>37</v>
      </c>
      <c r="F3931" s="4">
        <v>429500</v>
      </c>
      <c r="G3931" t="s">
        <v>5</v>
      </c>
      <c r="H3931">
        <v>3</v>
      </c>
      <c r="I3931" s="4">
        <f>IF(E3931="Rhode Island", Table1[[#This Row],[price]]*$L$3, IF(E3931="Massachusetts", Table1[[#This Row],[price]]*$L$2, 1))</f>
        <v>429500</v>
      </c>
    </row>
    <row r="3932" spans="1:9" x14ac:dyDescent="0.25">
      <c r="A3932" s="2">
        <v>40592</v>
      </c>
      <c r="B3932" s="1">
        <f t="shared" si="122"/>
        <v>2011</v>
      </c>
      <c r="C3932" s="1">
        <f t="shared" si="123"/>
        <v>1</v>
      </c>
      <c r="D3932">
        <v>2912</v>
      </c>
      <c r="E3932" t="s">
        <v>36</v>
      </c>
      <c r="F3932" s="4">
        <v>430000</v>
      </c>
      <c r="G3932" t="s">
        <v>5</v>
      </c>
      <c r="H3932">
        <v>3</v>
      </c>
      <c r="I3932" s="4">
        <f>IF(E3932="Rhode Island", Table1[[#This Row],[price]]*$L$3, IF(E3932="Massachusetts", Table1[[#This Row],[price]]*$L$2, 1))</f>
        <v>430000</v>
      </c>
    </row>
    <row r="3933" spans="1:9" x14ac:dyDescent="0.25">
      <c r="A3933" s="2">
        <v>40592</v>
      </c>
      <c r="B3933" s="1">
        <f t="shared" si="122"/>
        <v>2011</v>
      </c>
      <c r="C3933" s="1">
        <f t="shared" si="123"/>
        <v>1</v>
      </c>
      <c r="D3933">
        <v>2905</v>
      </c>
      <c r="E3933" t="s">
        <v>36</v>
      </c>
      <c r="F3933" s="4">
        <v>442500</v>
      </c>
      <c r="G3933" t="s">
        <v>5</v>
      </c>
      <c r="H3933">
        <v>3</v>
      </c>
      <c r="I3933" s="4">
        <f>IF(E3933="Rhode Island", Table1[[#This Row],[price]]*$L$3, IF(E3933="Massachusetts", Table1[[#This Row],[price]]*$L$2, 1))</f>
        <v>442500</v>
      </c>
    </row>
    <row r="3934" spans="1:9" x14ac:dyDescent="0.25">
      <c r="A3934" s="2">
        <v>40592</v>
      </c>
      <c r="B3934" s="1">
        <f t="shared" si="122"/>
        <v>2011</v>
      </c>
      <c r="C3934" s="1">
        <f t="shared" si="123"/>
        <v>1</v>
      </c>
      <c r="D3934">
        <v>2903</v>
      </c>
      <c r="E3934" t="s">
        <v>36</v>
      </c>
      <c r="F3934" s="4">
        <v>446000</v>
      </c>
      <c r="G3934" t="s">
        <v>5</v>
      </c>
      <c r="H3934">
        <v>3</v>
      </c>
      <c r="I3934" s="4">
        <f>IF(E3934="Rhode Island", Table1[[#This Row],[price]]*$L$3, IF(E3934="Massachusetts", Table1[[#This Row],[price]]*$L$2, 1))</f>
        <v>446000</v>
      </c>
    </row>
    <row r="3935" spans="1:9" x14ac:dyDescent="0.25">
      <c r="A3935" s="2">
        <v>40592</v>
      </c>
      <c r="B3935" s="1">
        <f t="shared" si="122"/>
        <v>2011</v>
      </c>
      <c r="C3935" s="1">
        <f t="shared" si="123"/>
        <v>1</v>
      </c>
      <c r="D3935">
        <v>2903</v>
      </c>
      <c r="E3935" t="s">
        <v>36</v>
      </c>
      <c r="F3935" s="4">
        <v>465000</v>
      </c>
      <c r="G3935" t="s">
        <v>5</v>
      </c>
      <c r="H3935">
        <v>3</v>
      </c>
      <c r="I3935" s="4">
        <f>IF(E3935="Rhode Island", Table1[[#This Row],[price]]*$L$3, IF(E3935="Massachusetts", Table1[[#This Row],[price]]*$L$2, 1))</f>
        <v>465000</v>
      </c>
    </row>
    <row r="3936" spans="1:9" x14ac:dyDescent="0.25">
      <c r="A3936" s="2">
        <v>40592</v>
      </c>
      <c r="B3936" s="1">
        <f t="shared" si="122"/>
        <v>2011</v>
      </c>
      <c r="C3936" s="1">
        <f t="shared" si="123"/>
        <v>1</v>
      </c>
      <c r="D3936">
        <v>2914</v>
      </c>
      <c r="E3936" t="s">
        <v>36</v>
      </c>
      <c r="F3936" s="4">
        <v>527000</v>
      </c>
      <c r="G3936" t="s">
        <v>5</v>
      </c>
      <c r="H3936">
        <v>3</v>
      </c>
      <c r="I3936" s="4">
        <f>IF(E3936="Rhode Island", Table1[[#This Row],[price]]*$L$3, IF(E3936="Massachusetts", Table1[[#This Row],[price]]*$L$2, 1))</f>
        <v>527000</v>
      </c>
    </row>
    <row r="3937" spans="1:9" x14ac:dyDescent="0.25">
      <c r="A3937" s="2">
        <v>40592</v>
      </c>
      <c r="B3937" s="1">
        <f t="shared" si="122"/>
        <v>2011</v>
      </c>
      <c r="C3937" s="1">
        <f t="shared" si="123"/>
        <v>1</v>
      </c>
      <c r="D3937">
        <v>2913</v>
      </c>
      <c r="E3937" t="s">
        <v>36</v>
      </c>
      <c r="F3937" s="4">
        <v>755000</v>
      </c>
      <c r="G3937" t="s">
        <v>5</v>
      </c>
      <c r="H3937">
        <v>5</v>
      </c>
      <c r="I3937" s="4">
        <f>IF(E3937="Rhode Island", Table1[[#This Row],[price]]*$L$3, IF(E3937="Massachusetts", Table1[[#This Row],[price]]*$L$2, 1))</f>
        <v>755000</v>
      </c>
    </row>
    <row r="3938" spans="1:9" x14ac:dyDescent="0.25">
      <c r="A3938" s="2">
        <v>40592</v>
      </c>
      <c r="B3938" s="1">
        <f t="shared" si="122"/>
        <v>2011</v>
      </c>
      <c r="C3938" s="1">
        <f t="shared" si="123"/>
        <v>1</v>
      </c>
      <c r="D3938">
        <v>2603</v>
      </c>
      <c r="E3938" t="s">
        <v>37</v>
      </c>
      <c r="F3938" s="4">
        <v>1150000</v>
      </c>
      <c r="G3938" t="s">
        <v>5</v>
      </c>
      <c r="H3938">
        <v>3</v>
      </c>
      <c r="I3938" s="4">
        <f>IF(E3938="Rhode Island", Table1[[#This Row],[price]]*$L$3, IF(E3938="Massachusetts", Table1[[#This Row],[price]]*$L$2, 1))</f>
        <v>1150000</v>
      </c>
    </row>
    <row r="3939" spans="1:9" x14ac:dyDescent="0.25">
      <c r="A3939" s="2">
        <v>40592</v>
      </c>
      <c r="B3939" s="1">
        <f t="shared" si="122"/>
        <v>2011</v>
      </c>
      <c r="C3939" s="1">
        <f t="shared" si="123"/>
        <v>1</v>
      </c>
      <c r="D3939">
        <v>2600</v>
      </c>
      <c r="E3939" t="s">
        <v>37</v>
      </c>
      <c r="F3939" s="4">
        <v>430000</v>
      </c>
      <c r="G3939" t="s">
        <v>6</v>
      </c>
      <c r="H3939">
        <v>1</v>
      </c>
      <c r="I3939" s="4">
        <f>IF(E3939="Rhode Island", Table1[[#This Row],[price]]*$L$3, IF(E3939="Massachusetts", Table1[[#This Row],[price]]*$L$2, 1))</f>
        <v>430000</v>
      </c>
    </row>
    <row r="3940" spans="1:9" x14ac:dyDescent="0.25">
      <c r="A3940" s="2">
        <v>40593</v>
      </c>
      <c r="B3940" s="1">
        <f t="shared" si="122"/>
        <v>2011</v>
      </c>
      <c r="C3940" s="1">
        <f t="shared" si="123"/>
        <v>1</v>
      </c>
      <c r="D3940">
        <v>2902</v>
      </c>
      <c r="E3940" t="s">
        <v>36</v>
      </c>
      <c r="F3940" s="4">
        <v>412000</v>
      </c>
      <c r="G3940" t="s">
        <v>5</v>
      </c>
      <c r="H3940">
        <v>3</v>
      </c>
      <c r="I3940" s="4">
        <f>IF(E3940="Rhode Island", Table1[[#This Row],[price]]*$L$3, IF(E3940="Massachusetts", Table1[[#This Row],[price]]*$L$2, 1))</f>
        <v>412000</v>
      </c>
    </row>
    <row r="3941" spans="1:9" x14ac:dyDescent="0.25">
      <c r="A3941" s="2">
        <v>40593</v>
      </c>
      <c r="B3941" s="1">
        <f t="shared" si="122"/>
        <v>2011</v>
      </c>
      <c r="C3941" s="1">
        <f t="shared" si="123"/>
        <v>1</v>
      </c>
      <c r="D3941">
        <v>2615</v>
      </c>
      <c r="E3941" t="s">
        <v>37</v>
      </c>
      <c r="F3941" s="4">
        <v>500000</v>
      </c>
      <c r="G3941" t="s">
        <v>5</v>
      </c>
      <c r="H3941">
        <v>3</v>
      </c>
      <c r="I3941" s="4">
        <f>IF(E3941="Rhode Island", Table1[[#This Row],[price]]*$L$3, IF(E3941="Massachusetts", Table1[[#This Row],[price]]*$L$2, 1))</f>
        <v>500000</v>
      </c>
    </row>
    <row r="3942" spans="1:9" x14ac:dyDescent="0.25">
      <c r="A3942" s="2">
        <v>40593</v>
      </c>
      <c r="B3942" s="1">
        <f t="shared" si="122"/>
        <v>2011</v>
      </c>
      <c r="C3942" s="1">
        <f t="shared" si="123"/>
        <v>1</v>
      </c>
      <c r="D3942">
        <v>2904</v>
      </c>
      <c r="E3942" t="s">
        <v>36</v>
      </c>
      <c r="F3942" s="4">
        <v>515000</v>
      </c>
      <c r="G3942" t="s">
        <v>5</v>
      </c>
      <c r="H3942">
        <v>3</v>
      </c>
      <c r="I3942" s="4">
        <f>IF(E3942="Rhode Island", Table1[[#This Row],[price]]*$L$3, IF(E3942="Massachusetts", Table1[[#This Row],[price]]*$L$2, 1))</f>
        <v>515000</v>
      </c>
    </row>
    <row r="3943" spans="1:9" x14ac:dyDescent="0.25">
      <c r="A3943" s="2">
        <v>40593</v>
      </c>
      <c r="B3943" s="1">
        <f t="shared" si="122"/>
        <v>2011</v>
      </c>
      <c r="C3943" s="1">
        <f t="shared" si="123"/>
        <v>1</v>
      </c>
      <c r="D3943">
        <v>2904</v>
      </c>
      <c r="E3943" t="s">
        <v>36</v>
      </c>
      <c r="F3943" s="4">
        <v>523000</v>
      </c>
      <c r="G3943" t="s">
        <v>5</v>
      </c>
      <c r="H3943">
        <v>4</v>
      </c>
      <c r="I3943" s="4">
        <f>IF(E3943="Rhode Island", Table1[[#This Row],[price]]*$L$3, IF(E3943="Massachusetts", Table1[[#This Row],[price]]*$L$2, 1))</f>
        <v>523000</v>
      </c>
    </row>
    <row r="3944" spans="1:9" x14ac:dyDescent="0.25">
      <c r="A3944" s="2">
        <v>40593</v>
      </c>
      <c r="B3944" s="1">
        <f t="shared" si="122"/>
        <v>2011</v>
      </c>
      <c r="C3944" s="1">
        <f t="shared" si="123"/>
        <v>1</v>
      </c>
      <c r="D3944">
        <v>2604</v>
      </c>
      <c r="E3944" t="s">
        <v>37</v>
      </c>
      <c r="F3944" s="4">
        <v>580000</v>
      </c>
      <c r="G3944" t="s">
        <v>5</v>
      </c>
      <c r="H3944">
        <v>3</v>
      </c>
      <c r="I3944" s="4">
        <f>IF(E3944="Rhode Island", Table1[[#This Row],[price]]*$L$3, IF(E3944="Massachusetts", Table1[[#This Row],[price]]*$L$2, 1))</f>
        <v>580000</v>
      </c>
    </row>
    <row r="3945" spans="1:9" x14ac:dyDescent="0.25">
      <c r="A3945" s="2">
        <v>40593</v>
      </c>
      <c r="B3945" s="1">
        <f t="shared" si="122"/>
        <v>2011</v>
      </c>
      <c r="C3945" s="1">
        <f t="shared" si="123"/>
        <v>1</v>
      </c>
      <c r="D3945">
        <v>2906</v>
      </c>
      <c r="E3945" t="s">
        <v>36</v>
      </c>
      <c r="F3945" s="4">
        <v>645000</v>
      </c>
      <c r="G3945" t="s">
        <v>5</v>
      </c>
      <c r="H3945">
        <v>4</v>
      </c>
      <c r="I3945" s="4">
        <f>IF(E3945="Rhode Island", Table1[[#This Row],[price]]*$L$3, IF(E3945="Massachusetts", Table1[[#This Row],[price]]*$L$2, 1))</f>
        <v>645000</v>
      </c>
    </row>
    <row r="3946" spans="1:9" x14ac:dyDescent="0.25">
      <c r="A3946" s="2">
        <v>40593</v>
      </c>
      <c r="B3946" s="1">
        <f t="shared" si="122"/>
        <v>2011</v>
      </c>
      <c r="C3946" s="1">
        <f t="shared" si="123"/>
        <v>1</v>
      </c>
      <c r="D3946">
        <v>2603</v>
      </c>
      <c r="E3946" t="s">
        <v>37</v>
      </c>
      <c r="F3946" s="4">
        <v>880000</v>
      </c>
      <c r="G3946" t="s">
        <v>5</v>
      </c>
      <c r="H3946">
        <v>5</v>
      </c>
      <c r="I3946" s="4">
        <f>IF(E3946="Rhode Island", Table1[[#This Row],[price]]*$L$3, IF(E3946="Massachusetts", Table1[[#This Row],[price]]*$L$2, 1))</f>
        <v>880000</v>
      </c>
    </row>
    <row r="3947" spans="1:9" x14ac:dyDescent="0.25">
      <c r="A3947" s="2">
        <v>40593</v>
      </c>
      <c r="B3947" s="1">
        <f t="shared" si="122"/>
        <v>2011</v>
      </c>
      <c r="C3947" s="1">
        <f t="shared" si="123"/>
        <v>1</v>
      </c>
      <c r="D3947">
        <v>2913</v>
      </c>
      <c r="E3947" t="s">
        <v>36</v>
      </c>
      <c r="F3947" s="4">
        <v>980000</v>
      </c>
      <c r="G3947" t="s">
        <v>5</v>
      </c>
      <c r="H3947">
        <v>5</v>
      </c>
      <c r="I3947" s="4">
        <f>IF(E3947="Rhode Island", Table1[[#This Row],[price]]*$L$3, IF(E3947="Massachusetts", Table1[[#This Row],[price]]*$L$2, 1))</f>
        <v>980000</v>
      </c>
    </row>
    <row r="3948" spans="1:9" x14ac:dyDescent="0.25">
      <c r="A3948" s="2">
        <v>40593</v>
      </c>
      <c r="B3948" s="1">
        <f t="shared" si="122"/>
        <v>2011</v>
      </c>
      <c r="C3948" s="1">
        <f t="shared" si="123"/>
        <v>1</v>
      </c>
      <c r="D3948">
        <v>2600</v>
      </c>
      <c r="E3948" t="s">
        <v>37</v>
      </c>
      <c r="F3948" s="4">
        <v>990000</v>
      </c>
      <c r="G3948" t="s">
        <v>5</v>
      </c>
      <c r="H3948">
        <v>3</v>
      </c>
      <c r="I3948" s="4">
        <f>IF(E3948="Rhode Island", Table1[[#This Row],[price]]*$L$3, IF(E3948="Massachusetts", Table1[[#This Row],[price]]*$L$2, 1))</f>
        <v>990000</v>
      </c>
    </row>
    <row r="3949" spans="1:9" x14ac:dyDescent="0.25">
      <c r="A3949" s="2">
        <v>40594</v>
      </c>
      <c r="B3949" s="1">
        <f t="shared" si="122"/>
        <v>2011</v>
      </c>
      <c r="C3949" s="1">
        <f t="shared" si="123"/>
        <v>1</v>
      </c>
      <c r="D3949">
        <v>2905</v>
      </c>
      <c r="E3949" t="s">
        <v>36</v>
      </c>
      <c r="F3949" s="4">
        <v>420000</v>
      </c>
      <c r="G3949" t="s">
        <v>5</v>
      </c>
      <c r="H3949">
        <v>3</v>
      </c>
      <c r="I3949" s="4">
        <f>IF(E3949="Rhode Island", Table1[[#This Row],[price]]*$L$3, IF(E3949="Massachusetts", Table1[[#This Row],[price]]*$L$2, 1))</f>
        <v>420000</v>
      </c>
    </row>
    <row r="3950" spans="1:9" x14ac:dyDescent="0.25">
      <c r="A3950" s="2">
        <v>40595</v>
      </c>
      <c r="B3950" s="1">
        <f t="shared" si="122"/>
        <v>2011</v>
      </c>
      <c r="C3950" s="1">
        <f t="shared" si="123"/>
        <v>1</v>
      </c>
      <c r="D3950">
        <v>2906</v>
      </c>
      <c r="E3950" t="s">
        <v>36</v>
      </c>
      <c r="F3950" s="4">
        <v>385000</v>
      </c>
      <c r="G3950" t="s">
        <v>5</v>
      </c>
      <c r="H3950">
        <v>3</v>
      </c>
      <c r="I3950" s="4">
        <f>IF(E3950="Rhode Island", Table1[[#This Row],[price]]*$L$3, IF(E3950="Massachusetts", Table1[[#This Row],[price]]*$L$2, 1))</f>
        <v>385000</v>
      </c>
    </row>
    <row r="3951" spans="1:9" x14ac:dyDescent="0.25">
      <c r="A3951" s="2">
        <v>40595</v>
      </c>
      <c r="B3951" s="1">
        <f t="shared" si="122"/>
        <v>2011</v>
      </c>
      <c r="C3951" s="1">
        <f t="shared" si="123"/>
        <v>1</v>
      </c>
      <c r="D3951">
        <v>2906</v>
      </c>
      <c r="E3951" t="s">
        <v>36</v>
      </c>
      <c r="F3951" s="4">
        <v>402500</v>
      </c>
      <c r="G3951" t="s">
        <v>5</v>
      </c>
      <c r="H3951">
        <v>3</v>
      </c>
      <c r="I3951" s="4">
        <f>IF(E3951="Rhode Island", Table1[[#This Row],[price]]*$L$3, IF(E3951="Massachusetts", Table1[[#This Row],[price]]*$L$2, 1))</f>
        <v>402500</v>
      </c>
    </row>
    <row r="3952" spans="1:9" x14ac:dyDescent="0.25">
      <c r="A3952" s="2">
        <v>40595</v>
      </c>
      <c r="B3952" s="1">
        <f t="shared" si="122"/>
        <v>2011</v>
      </c>
      <c r="C3952" s="1">
        <f t="shared" si="123"/>
        <v>1</v>
      </c>
      <c r="D3952">
        <v>2614</v>
      </c>
      <c r="E3952" t="s">
        <v>37</v>
      </c>
      <c r="F3952" s="4">
        <v>460000</v>
      </c>
      <c r="G3952" t="s">
        <v>5</v>
      </c>
      <c r="H3952">
        <v>3</v>
      </c>
      <c r="I3952" s="4">
        <f>IF(E3952="Rhode Island", Table1[[#This Row],[price]]*$L$3, IF(E3952="Massachusetts", Table1[[#This Row],[price]]*$L$2, 1))</f>
        <v>460000</v>
      </c>
    </row>
    <row r="3953" spans="1:9" x14ac:dyDescent="0.25">
      <c r="A3953" s="2">
        <v>40595</v>
      </c>
      <c r="B3953" s="1">
        <f t="shared" si="122"/>
        <v>2011</v>
      </c>
      <c r="C3953" s="1">
        <f t="shared" si="123"/>
        <v>1</v>
      </c>
      <c r="D3953">
        <v>2914</v>
      </c>
      <c r="E3953" t="s">
        <v>36</v>
      </c>
      <c r="F3953" s="4">
        <v>545000</v>
      </c>
      <c r="G3953" t="s">
        <v>5</v>
      </c>
      <c r="H3953">
        <v>4</v>
      </c>
      <c r="I3953" s="4">
        <f>IF(E3953="Rhode Island", Table1[[#This Row],[price]]*$L$3, IF(E3953="Massachusetts", Table1[[#This Row],[price]]*$L$2, 1))</f>
        <v>545000</v>
      </c>
    </row>
    <row r="3954" spans="1:9" x14ac:dyDescent="0.25">
      <c r="A3954" s="2">
        <v>40595</v>
      </c>
      <c r="B3954" s="1">
        <f t="shared" si="122"/>
        <v>2011</v>
      </c>
      <c r="C3954" s="1">
        <f t="shared" si="123"/>
        <v>1</v>
      </c>
      <c r="D3954">
        <v>2614</v>
      </c>
      <c r="E3954" t="s">
        <v>37</v>
      </c>
      <c r="F3954" s="4">
        <v>780000</v>
      </c>
      <c r="G3954" t="s">
        <v>5</v>
      </c>
      <c r="H3954">
        <v>3</v>
      </c>
      <c r="I3954" s="4">
        <f>IF(E3954="Rhode Island", Table1[[#This Row],[price]]*$L$3, IF(E3954="Massachusetts", Table1[[#This Row],[price]]*$L$2, 1))</f>
        <v>780000</v>
      </c>
    </row>
    <row r="3955" spans="1:9" x14ac:dyDescent="0.25">
      <c r="A3955" s="2">
        <v>40595</v>
      </c>
      <c r="B3955" s="1">
        <f t="shared" si="122"/>
        <v>2011</v>
      </c>
      <c r="C3955" s="1">
        <f t="shared" si="123"/>
        <v>1</v>
      </c>
      <c r="D3955">
        <v>2612</v>
      </c>
      <c r="E3955" t="s">
        <v>37</v>
      </c>
      <c r="F3955" s="4">
        <v>393000</v>
      </c>
      <c r="G3955" t="s">
        <v>6</v>
      </c>
      <c r="H3955">
        <v>1</v>
      </c>
      <c r="I3955" s="4">
        <f>IF(E3955="Rhode Island", Table1[[#This Row],[price]]*$L$3, IF(E3955="Massachusetts", Table1[[#This Row],[price]]*$L$2, 1))</f>
        <v>393000</v>
      </c>
    </row>
    <row r="3956" spans="1:9" x14ac:dyDescent="0.25">
      <c r="A3956" s="2">
        <v>40595</v>
      </c>
      <c r="B3956" s="1">
        <f t="shared" si="122"/>
        <v>2011</v>
      </c>
      <c r="C3956" s="1">
        <f t="shared" si="123"/>
        <v>1</v>
      </c>
      <c r="D3956">
        <v>2612</v>
      </c>
      <c r="E3956" t="s">
        <v>37</v>
      </c>
      <c r="F3956" s="4">
        <v>495000</v>
      </c>
      <c r="G3956" t="s">
        <v>6</v>
      </c>
      <c r="H3956">
        <v>2</v>
      </c>
      <c r="I3956" s="4">
        <f>IF(E3956="Rhode Island", Table1[[#This Row],[price]]*$L$3, IF(E3956="Massachusetts", Table1[[#This Row],[price]]*$L$2, 1))</f>
        <v>495000</v>
      </c>
    </row>
    <row r="3957" spans="1:9" x14ac:dyDescent="0.25">
      <c r="A3957" s="2">
        <v>40596</v>
      </c>
      <c r="B3957" s="1">
        <f t="shared" si="122"/>
        <v>2011</v>
      </c>
      <c r="C3957" s="1">
        <f t="shared" si="123"/>
        <v>1</v>
      </c>
      <c r="D3957">
        <v>2607</v>
      </c>
      <c r="E3957" t="s">
        <v>37</v>
      </c>
      <c r="F3957" s="4">
        <v>399950</v>
      </c>
      <c r="G3957" t="s">
        <v>5</v>
      </c>
      <c r="H3957">
        <v>1</v>
      </c>
      <c r="I3957" s="4">
        <f>IF(E3957="Rhode Island", Table1[[#This Row],[price]]*$L$3, IF(E3957="Massachusetts", Table1[[#This Row],[price]]*$L$2, 1))</f>
        <v>399950</v>
      </c>
    </row>
    <row r="3958" spans="1:9" x14ac:dyDescent="0.25">
      <c r="A3958" s="2">
        <v>40596</v>
      </c>
      <c r="B3958" s="1">
        <f t="shared" si="122"/>
        <v>2011</v>
      </c>
      <c r="C3958" s="1">
        <f t="shared" si="123"/>
        <v>1</v>
      </c>
      <c r="D3958">
        <v>2903</v>
      </c>
      <c r="E3958" t="s">
        <v>36</v>
      </c>
      <c r="F3958" s="4">
        <v>417500</v>
      </c>
      <c r="G3958" t="s">
        <v>5</v>
      </c>
      <c r="H3958">
        <v>3</v>
      </c>
      <c r="I3958" s="4">
        <f>IF(E3958="Rhode Island", Table1[[#This Row],[price]]*$L$3, IF(E3958="Massachusetts", Table1[[#This Row],[price]]*$L$2, 1))</f>
        <v>417500</v>
      </c>
    </row>
    <row r="3959" spans="1:9" x14ac:dyDescent="0.25">
      <c r="A3959" s="2">
        <v>40596</v>
      </c>
      <c r="B3959" s="1">
        <f t="shared" si="122"/>
        <v>2011</v>
      </c>
      <c r="C3959" s="1">
        <f t="shared" si="123"/>
        <v>1</v>
      </c>
      <c r="D3959">
        <v>2905</v>
      </c>
      <c r="E3959" t="s">
        <v>36</v>
      </c>
      <c r="F3959" s="4">
        <v>446000</v>
      </c>
      <c r="G3959" t="s">
        <v>5</v>
      </c>
      <c r="H3959">
        <v>3</v>
      </c>
      <c r="I3959" s="4">
        <f>IF(E3959="Rhode Island", Table1[[#This Row],[price]]*$L$3, IF(E3959="Massachusetts", Table1[[#This Row],[price]]*$L$2, 1))</f>
        <v>446000</v>
      </c>
    </row>
    <row r="3960" spans="1:9" x14ac:dyDescent="0.25">
      <c r="A3960" s="2">
        <v>40596</v>
      </c>
      <c r="B3960" s="1">
        <f t="shared" si="122"/>
        <v>2011</v>
      </c>
      <c r="C3960" s="1">
        <f t="shared" si="123"/>
        <v>1</v>
      </c>
      <c r="D3960">
        <v>2914</v>
      </c>
      <c r="E3960" t="s">
        <v>36</v>
      </c>
      <c r="F3960" s="4">
        <v>475000</v>
      </c>
      <c r="G3960" t="s">
        <v>5</v>
      </c>
      <c r="H3960">
        <v>3</v>
      </c>
      <c r="I3960" s="4">
        <f>IF(E3960="Rhode Island", Table1[[#This Row],[price]]*$L$3, IF(E3960="Massachusetts", Table1[[#This Row],[price]]*$L$2, 1))</f>
        <v>475000</v>
      </c>
    </row>
    <row r="3961" spans="1:9" x14ac:dyDescent="0.25">
      <c r="A3961" s="2">
        <v>40596</v>
      </c>
      <c r="B3961" s="1">
        <f t="shared" si="122"/>
        <v>2011</v>
      </c>
      <c r="C3961" s="1">
        <f t="shared" si="123"/>
        <v>1</v>
      </c>
      <c r="D3961">
        <v>2902</v>
      </c>
      <c r="E3961" t="s">
        <v>36</v>
      </c>
      <c r="F3961" s="4">
        <v>485000</v>
      </c>
      <c r="G3961" t="s">
        <v>5</v>
      </c>
      <c r="H3961">
        <v>4</v>
      </c>
      <c r="I3961" s="4">
        <f>IF(E3961="Rhode Island", Table1[[#This Row],[price]]*$L$3, IF(E3961="Massachusetts", Table1[[#This Row],[price]]*$L$2, 1))</f>
        <v>485000</v>
      </c>
    </row>
    <row r="3962" spans="1:9" x14ac:dyDescent="0.25">
      <c r="A3962" s="2">
        <v>40596</v>
      </c>
      <c r="B3962" s="1">
        <f t="shared" si="122"/>
        <v>2011</v>
      </c>
      <c r="C3962" s="1">
        <f t="shared" si="123"/>
        <v>1</v>
      </c>
      <c r="D3962">
        <v>2903</v>
      </c>
      <c r="E3962" t="s">
        <v>36</v>
      </c>
      <c r="F3962" s="4">
        <v>506500</v>
      </c>
      <c r="G3962" t="s">
        <v>5</v>
      </c>
      <c r="H3962">
        <v>3</v>
      </c>
      <c r="I3962" s="4">
        <f>IF(E3962="Rhode Island", Table1[[#This Row],[price]]*$L$3, IF(E3962="Massachusetts", Table1[[#This Row],[price]]*$L$2, 1))</f>
        <v>506500</v>
      </c>
    </row>
    <row r="3963" spans="1:9" x14ac:dyDescent="0.25">
      <c r="A3963" s="2">
        <v>40596</v>
      </c>
      <c r="B3963" s="1">
        <f t="shared" si="122"/>
        <v>2011</v>
      </c>
      <c r="C3963" s="1">
        <f t="shared" si="123"/>
        <v>1</v>
      </c>
      <c r="D3963">
        <v>2602</v>
      </c>
      <c r="E3963" t="s">
        <v>37</v>
      </c>
      <c r="F3963" s="4">
        <v>662500</v>
      </c>
      <c r="G3963" t="s">
        <v>5</v>
      </c>
      <c r="H3963">
        <v>4</v>
      </c>
      <c r="I3963" s="4">
        <f>IF(E3963="Rhode Island", Table1[[#This Row],[price]]*$L$3, IF(E3963="Massachusetts", Table1[[#This Row],[price]]*$L$2, 1))</f>
        <v>662500</v>
      </c>
    </row>
    <row r="3964" spans="1:9" x14ac:dyDescent="0.25">
      <c r="A3964" s="2">
        <v>40597</v>
      </c>
      <c r="B3964" s="1">
        <f t="shared" si="122"/>
        <v>2011</v>
      </c>
      <c r="C3964" s="1">
        <f t="shared" si="123"/>
        <v>1</v>
      </c>
      <c r="D3964">
        <v>2615</v>
      </c>
      <c r="E3964" t="s">
        <v>37</v>
      </c>
      <c r="F3964" s="4">
        <v>420000</v>
      </c>
      <c r="G3964" t="s">
        <v>5</v>
      </c>
      <c r="H3964">
        <v>3</v>
      </c>
      <c r="I3964" s="4">
        <f>IF(E3964="Rhode Island", Table1[[#This Row],[price]]*$L$3, IF(E3964="Massachusetts", Table1[[#This Row],[price]]*$L$2, 1))</f>
        <v>420000</v>
      </c>
    </row>
    <row r="3965" spans="1:9" x14ac:dyDescent="0.25">
      <c r="A3965" s="2">
        <v>40597</v>
      </c>
      <c r="B3965" s="1">
        <f t="shared" si="122"/>
        <v>2011</v>
      </c>
      <c r="C3965" s="1">
        <f t="shared" si="123"/>
        <v>1</v>
      </c>
      <c r="D3965">
        <v>2905</v>
      </c>
      <c r="E3965" t="s">
        <v>36</v>
      </c>
      <c r="F3965" s="4">
        <v>465000</v>
      </c>
      <c r="G3965" t="s">
        <v>5</v>
      </c>
      <c r="H3965">
        <v>3</v>
      </c>
      <c r="I3965" s="4">
        <f>IF(E3965="Rhode Island", Table1[[#This Row],[price]]*$L$3, IF(E3965="Massachusetts", Table1[[#This Row],[price]]*$L$2, 1))</f>
        <v>465000</v>
      </c>
    </row>
    <row r="3966" spans="1:9" x14ac:dyDescent="0.25">
      <c r="A3966" s="2">
        <v>40597</v>
      </c>
      <c r="B3966" s="1">
        <f t="shared" si="122"/>
        <v>2011</v>
      </c>
      <c r="C3966" s="1">
        <f t="shared" si="123"/>
        <v>1</v>
      </c>
      <c r="D3966">
        <v>2602</v>
      </c>
      <c r="E3966" t="s">
        <v>37</v>
      </c>
      <c r="F3966" s="4">
        <v>615000</v>
      </c>
      <c r="G3966" t="s">
        <v>5</v>
      </c>
      <c r="H3966">
        <v>3</v>
      </c>
      <c r="I3966" s="4">
        <f>IF(E3966="Rhode Island", Table1[[#This Row],[price]]*$L$3, IF(E3966="Massachusetts", Table1[[#This Row],[price]]*$L$2, 1))</f>
        <v>615000</v>
      </c>
    </row>
    <row r="3967" spans="1:9" x14ac:dyDescent="0.25">
      <c r="A3967" s="2">
        <v>40597</v>
      </c>
      <c r="B3967" s="1">
        <f t="shared" si="122"/>
        <v>2011</v>
      </c>
      <c r="C3967" s="1">
        <f t="shared" si="123"/>
        <v>1</v>
      </c>
      <c r="D3967">
        <v>2602</v>
      </c>
      <c r="E3967" t="s">
        <v>37</v>
      </c>
      <c r="F3967" s="4">
        <v>650000</v>
      </c>
      <c r="G3967" t="s">
        <v>5</v>
      </c>
      <c r="H3967">
        <v>3</v>
      </c>
      <c r="I3967" s="4">
        <f>IF(E3967="Rhode Island", Table1[[#This Row],[price]]*$L$3, IF(E3967="Massachusetts", Table1[[#This Row],[price]]*$L$2, 1))</f>
        <v>650000</v>
      </c>
    </row>
    <row r="3968" spans="1:9" x14ac:dyDescent="0.25">
      <c r="A3968" s="2">
        <v>40598</v>
      </c>
      <c r="B3968" s="1">
        <f t="shared" si="122"/>
        <v>2011</v>
      </c>
      <c r="C3968" s="1">
        <f t="shared" si="123"/>
        <v>1</v>
      </c>
      <c r="D3968">
        <v>2913</v>
      </c>
      <c r="E3968" t="s">
        <v>36</v>
      </c>
      <c r="F3968" s="4">
        <v>399000</v>
      </c>
      <c r="G3968" t="s">
        <v>5</v>
      </c>
      <c r="H3968">
        <v>3</v>
      </c>
      <c r="I3968" s="4">
        <f>IF(E3968="Rhode Island", Table1[[#This Row],[price]]*$L$3, IF(E3968="Massachusetts", Table1[[#This Row],[price]]*$L$2, 1))</f>
        <v>399000</v>
      </c>
    </row>
    <row r="3969" spans="1:9" x14ac:dyDescent="0.25">
      <c r="A3969" s="2">
        <v>40598</v>
      </c>
      <c r="B3969" s="1">
        <f t="shared" si="122"/>
        <v>2011</v>
      </c>
      <c r="C3969" s="1">
        <f t="shared" si="123"/>
        <v>1</v>
      </c>
      <c r="D3969">
        <v>2906</v>
      </c>
      <c r="E3969" t="s">
        <v>36</v>
      </c>
      <c r="F3969" s="4">
        <v>409000</v>
      </c>
      <c r="G3969" t="s">
        <v>5</v>
      </c>
      <c r="H3969">
        <v>3</v>
      </c>
      <c r="I3969" s="4">
        <f>IF(E3969="Rhode Island", Table1[[#This Row],[price]]*$L$3, IF(E3969="Massachusetts", Table1[[#This Row],[price]]*$L$2, 1))</f>
        <v>409000</v>
      </c>
    </row>
    <row r="3970" spans="1:9" x14ac:dyDescent="0.25">
      <c r="A3970" s="2">
        <v>40598</v>
      </c>
      <c r="B3970" s="1">
        <f t="shared" ref="B3970:B4033" si="124">YEAR(A3970)</f>
        <v>2011</v>
      </c>
      <c r="C3970" s="1">
        <f t="shared" ref="C3970:C4033" si="125">ROUNDUP(MONTH(A3970)/3,0)</f>
        <v>1</v>
      </c>
      <c r="D3970">
        <v>2913</v>
      </c>
      <c r="E3970" t="s">
        <v>36</v>
      </c>
      <c r="F3970" s="4">
        <v>491000</v>
      </c>
      <c r="G3970" t="s">
        <v>5</v>
      </c>
      <c r="H3970">
        <v>4</v>
      </c>
      <c r="I3970" s="4">
        <f>IF(E3970="Rhode Island", Table1[[#This Row],[price]]*$L$3, IF(E3970="Massachusetts", Table1[[#This Row],[price]]*$L$2, 1))</f>
        <v>491000</v>
      </c>
    </row>
    <row r="3971" spans="1:9" x14ac:dyDescent="0.25">
      <c r="A3971" s="2">
        <v>40598</v>
      </c>
      <c r="B3971" s="1">
        <f t="shared" si="124"/>
        <v>2011</v>
      </c>
      <c r="C3971" s="1">
        <f t="shared" si="125"/>
        <v>1</v>
      </c>
      <c r="D3971">
        <v>2905</v>
      </c>
      <c r="E3971" t="s">
        <v>36</v>
      </c>
      <c r="F3971" s="4">
        <v>570000</v>
      </c>
      <c r="G3971" t="s">
        <v>5</v>
      </c>
      <c r="H3971">
        <v>4</v>
      </c>
      <c r="I3971" s="4">
        <f>IF(E3971="Rhode Island", Table1[[#This Row],[price]]*$L$3, IF(E3971="Massachusetts", Table1[[#This Row],[price]]*$L$2, 1))</f>
        <v>570000</v>
      </c>
    </row>
    <row r="3972" spans="1:9" x14ac:dyDescent="0.25">
      <c r="A3972" s="2">
        <v>40598</v>
      </c>
      <c r="B3972" s="1">
        <f t="shared" si="124"/>
        <v>2011</v>
      </c>
      <c r="C3972" s="1">
        <f t="shared" si="125"/>
        <v>1</v>
      </c>
      <c r="D3972">
        <v>2611</v>
      </c>
      <c r="E3972" t="s">
        <v>37</v>
      </c>
      <c r="F3972" s="4">
        <v>570000</v>
      </c>
      <c r="G3972" t="s">
        <v>5</v>
      </c>
      <c r="H3972">
        <v>3</v>
      </c>
      <c r="I3972" s="4">
        <f>IF(E3972="Rhode Island", Table1[[#This Row],[price]]*$L$3, IF(E3972="Massachusetts", Table1[[#This Row],[price]]*$L$2, 1))</f>
        <v>570000</v>
      </c>
    </row>
    <row r="3973" spans="1:9" x14ac:dyDescent="0.25">
      <c r="A3973" s="2">
        <v>40598</v>
      </c>
      <c r="B3973" s="1">
        <f t="shared" si="124"/>
        <v>2011</v>
      </c>
      <c r="C3973" s="1">
        <f t="shared" si="125"/>
        <v>1</v>
      </c>
      <c r="D3973">
        <v>2905</v>
      </c>
      <c r="E3973" t="s">
        <v>36</v>
      </c>
      <c r="F3973" s="4">
        <v>590000</v>
      </c>
      <c r="G3973" t="s">
        <v>5</v>
      </c>
      <c r="H3973">
        <v>5</v>
      </c>
      <c r="I3973" s="4">
        <f>IF(E3973="Rhode Island", Table1[[#This Row],[price]]*$L$3, IF(E3973="Massachusetts", Table1[[#This Row],[price]]*$L$2, 1))</f>
        <v>590000</v>
      </c>
    </row>
    <row r="3974" spans="1:9" x14ac:dyDescent="0.25">
      <c r="A3974" s="2">
        <v>40598</v>
      </c>
      <c r="B3974" s="1">
        <f t="shared" si="124"/>
        <v>2011</v>
      </c>
      <c r="C3974" s="1">
        <f t="shared" si="125"/>
        <v>1</v>
      </c>
      <c r="D3974">
        <v>2606</v>
      </c>
      <c r="E3974" t="s">
        <v>37</v>
      </c>
      <c r="F3974" s="4">
        <v>290000</v>
      </c>
      <c r="G3974" t="s">
        <v>6</v>
      </c>
      <c r="H3974">
        <v>2</v>
      </c>
      <c r="I3974" s="4">
        <f>IF(E3974="Rhode Island", Table1[[#This Row],[price]]*$L$3, IF(E3974="Massachusetts", Table1[[#This Row],[price]]*$L$2, 1))</f>
        <v>290000</v>
      </c>
    </row>
    <row r="3975" spans="1:9" x14ac:dyDescent="0.25">
      <c r="A3975" s="2">
        <v>40598</v>
      </c>
      <c r="B3975" s="1">
        <f t="shared" si="124"/>
        <v>2011</v>
      </c>
      <c r="C3975" s="1">
        <f t="shared" si="125"/>
        <v>1</v>
      </c>
      <c r="D3975">
        <v>2602</v>
      </c>
      <c r="E3975" t="s">
        <v>37</v>
      </c>
      <c r="F3975" s="4">
        <v>388000</v>
      </c>
      <c r="G3975" t="s">
        <v>6</v>
      </c>
      <c r="H3975">
        <v>2</v>
      </c>
      <c r="I3975" s="4">
        <f>IF(E3975="Rhode Island", Table1[[#This Row],[price]]*$L$3, IF(E3975="Massachusetts", Table1[[#This Row],[price]]*$L$2, 1))</f>
        <v>388000</v>
      </c>
    </row>
    <row r="3976" spans="1:9" x14ac:dyDescent="0.25">
      <c r="A3976" s="2">
        <v>40599</v>
      </c>
      <c r="B3976" s="1">
        <f t="shared" si="124"/>
        <v>2011</v>
      </c>
      <c r="C3976" s="1">
        <f t="shared" si="125"/>
        <v>1</v>
      </c>
      <c r="D3976">
        <v>2615</v>
      </c>
      <c r="E3976" t="s">
        <v>37</v>
      </c>
      <c r="F3976" s="4">
        <v>409000</v>
      </c>
      <c r="G3976" t="s">
        <v>5</v>
      </c>
      <c r="H3976">
        <v>3</v>
      </c>
      <c r="I3976" s="4">
        <f>IF(E3976="Rhode Island", Table1[[#This Row],[price]]*$L$3, IF(E3976="Massachusetts", Table1[[#This Row],[price]]*$L$2, 1))</f>
        <v>409000</v>
      </c>
    </row>
    <row r="3977" spans="1:9" x14ac:dyDescent="0.25">
      <c r="A3977" s="2">
        <v>40599</v>
      </c>
      <c r="B3977" s="1">
        <f t="shared" si="124"/>
        <v>2011</v>
      </c>
      <c r="C3977" s="1">
        <f t="shared" si="125"/>
        <v>1</v>
      </c>
      <c r="D3977">
        <v>2903</v>
      </c>
      <c r="E3977" t="s">
        <v>36</v>
      </c>
      <c r="F3977" s="4">
        <v>419000</v>
      </c>
      <c r="G3977" t="s">
        <v>5</v>
      </c>
      <c r="H3977">
        <v>3</v>
      </c>
      <c r="I3977" s="4">
        <f>IF(E3977="Rhode Island", Table1[[#This Row],[price]]*$L$3, IF(E3977="Massachusetts", Table1[[#This Row],[price]]*$L$2, 1))</f>
        <v>419000</v>
      </c>
    </row>
    <row r="3978" spans="1:9" x14ac:dyDescent="0.25">
      <c r="A3978" s="2">
        <v>40599</v>
      </c>
      <c r="B3978" s="1">
        <f t="shared" si="124"/>
        <v>2011</v>
      </c>
      <c r="C3978" s="1">
        <f t="shared" si="125"/>
        <v>1</v>
      </c>
      <c r="D3978">
        <v>2615</v>
      </c>
      <c r="E3978" t="s">
        <v>37</v>
      </c>
      <c r="F3978" s="4">
        <v>486500</v>
      </c>
      <c r="G3978" t="s">
        <v>5</v>
      </c>
      <c r="H3978">
        <v>3</v>
      </c>
      <c r="I3978" s="4">
        <f>IF(E3978="Rhode Island", Table1[[#This Row],[price]]*$L$3, IF(E3978="Massachusetts", Table1[[#This Row],[price]]*$L$2, 1))</f>
        <v>486500</v>
      </c>
    </row>
    <row r="3979" spans="1:9" x14ac:dyDescent="0.25">
      <c r="A3979" s="2">
        <v>40599</v>
      </c>
      <c r="B3979" s="1">
        <f t="shared" si="124"/>
        <v>2011</v>
      </c>
      <c r="C3979" s="1">
        <f t="shared" si="125"/>
        <v>1</v>
      </c>
      <c r="D3979">
        <v>2611</v>
      </c>
      <c r="E3979" t="s">
        <v>37</v>
      </c>
      <c r="F3979" s="4">
        <v>510000</v>
      </c>
      <c r="G3979" t="s">
        <v>5</v>
      </c>
      <c r="H3979">
        <v>4</v>
      </c>
      <c r="I3979" s="4">
        <f>IF(E3979="Rhode Island", Table1[[#This Row],[price]]*$L$3, IF(E3979="Massachusetts", Table1[[#This Row],[price]]*$L$2, 1))</f>
        <v>510000</v>
      </c>
    </row>
    <row r="3980" spans="1:9" x14ac:dyDescent="0.25">
      <c r="A3980" s="2">
        <v>40599</v>
      </c>
      <c r="B3980" s="1">
        <f t="shared" si="124"/>
        <v>2011</v>
      </c>
      <c r="C3980" s="1">
        <f t="shared" si="125"/>
        <v>1</v>
      </c>
      <c r="D3980">
        <v>2914</v>
      </c>
      <c r="E3980" t="s">
        <v>36</v>
      </c>
      <c r="F3980" s="4">
        <v>657000</v>
      </c>
      <c r="G3980" t="s">
        <v>5</v>
      </c>
      <c r="H3980">
        <v>4</v>
      </c>
      <c r="I3980" s="4">
        <f>IF(E3980="Rhode Island", Table1[[#This Row],[price]]*$L$3, IF(E3980="Massachusetts", Table1[[#This Row],[price]]*$L$2, 1))</f>
        <v>657000</v>
      </c>
    </row>
    <row r="3981" spans="1:9" x14ac:dyDescent="0.25">
      <c r="A3981" s="2">
        <v>40599</v>
      </c>
      <c r="B3981" s="1">
        <f t="shared" si="124"/>
        <v>2011</v>
      </c>
      <c r="C3981" s="1">
        <f t="shared" si="125"/>
        <v>1</v>
      </c>
      <c r="D3981">
        <v>2611</v>
      </c>
      <c r="E3981" t="s">
        <v>37</v>
      </c>
      <c r="F3981" s="4">
        <v>750000</v>
      </c>
      <c r="G3981" t="s">
        <v>5</v>
      </c>
      <c r="H3981">
        <v>4</v>
      </c>
      <c r="I3981" s="4">
        <f>IF(E3981="Rhode Island", Table1[[#This Row],[price]]*$L$3, IF(E3981="Massachusetts", Table1[[#This Row],[price]]*$L$2, 1))</f>
        <v>750000</v>
      </c>
    </row>
    <row r="3982" spans="1:9" x14ac:dyDescent="0.25">
      <c r="A3982" s="2">
        <v>40599</v>
      </c>
      <c r="B3982" s="1">
        <f t="shared" si="124"/>
        <v>2011</v>
      </c>
      <c r="C3982" s="1">
        <f t="shared" si="125"/>
        <v>1</v>
      </c>
      <c r="D3982">
        <v>2914</v>
      </c>
      <c r="E3982" t="s">
        <v>36</v>
      </c>
      <c r="F3982" s="4">
        <v>868000</v>
      </c>
      <c r="G3982" t="s">
        <v>5</v>
      </c>
      <c r="H3982">
        <v>4</v>
      </c>
      <c r="I3982" s="4">
        <f>IF(E3982="Rhode Island", Table1[[#This Row],[price]]*$L$3, IF(E3982="Massachusetts", Table1[[#This Row],[price]]*$L$2, 1))</f>
        <v>868000</v>
      </c>
    </row>
    <row r="3983" spans="1:9" x14ac:dyDescent="0.25">
      <c r="A3983" s="2">
        <v>40600</v>
      </c>
      <c r="B3983" s="1">
        <f t="shared" si="124"/>
        <v>2011</v>
      </c>
      <c r="C3983" s="1">
        <f t="shared" si="125"/>
        <v>1</v>
      </c>
      <c r="D3983">
        <v>2905</v>
      </c>
      <c r="E3983" t="s">
        <v>36</v>
      </c>
      <c r="F3983" s="4">
        <v>447000</v>
      </c>
      <c r="G3983" t="s">
        <v>5</v>
      </c>
      <c r="H3983">
        <v>3</v>
      </c>
      <c r="I3983" s="4">
        <f>IF(E3983="Rhode Island", Table1[[#This Row],[price]]*$L$3, IF(E3983="Massachusetts", Table1[[#This Row],[price]]*$L$2, 1))</f>
        <v>447000</v>
      </c>
    </row>
    <row r="3984" spans="1:9" x14ac:dyDescent="0.25">
      <c r="A3984" s="2">
        <v>40600</v>
      </c>
      <c r="B3984" s="1">
        <f t="shared" si="124"/>
        <v>2011</v>
      </c>
      <c r="C3984" s="1">
        <f t="shared" si="125"/>
        <v>1</v>
      </c>
      <c r="D3984">
        <v>2906</v>
      </c>
      <c r="E3984" t="s">
        <v>36</v>
      </c>
      <c r="F3984" s="4">
        <v>474000</v>
      </c>
      <c r="G3984" t="s">
        <v>5</v>
      </c>
      <c r="H3984">
        <v>4</v>
      </c>
      <c r="I3984" s="4">
        <f>IF(E3984="Rhode Island", Table1[[#This Row],[price]]*$L$3, IF(E3984="Massachusetts", Table1[[#This Row],[price]]*$L$2, 1))</f>
        <v>474000</v>
      </c>
    </row>
    <row r="3985" spans="1:9" x14ac:dyDescent="0.25">
      <c r="A3985" s="2">
        <v>40600</v>
      </c>
      <c r="B3985" s="1">
        <f t="shared" si="124"/>
        <v>2011</v>
      </c>
      <c r="C3985" s="1">
        <f t="shared" si="125"/>
        <v>1</v>
      </c>
      <c r="D3985">
        <v>2906</v>
      </c>
      <c r="E3985" t="s">
        <v>36</v>
      </c>
      <c r="F3985" s="4">
        <v>502500</v>
      </c>
      <c r="G3985" t="s">
        <v>5</v>
      </c>
      <c r="H3985">
        <v>4</v>
      </c>
      <c r="I3985" s="4">
        <f>IF(E3985="Rhode Island", Table1[[#This Row],[price]]*$L$3, IF(E3985="Massachusetts", Table1[[#This Row],[price]]*$L$2, 1))</f>
        <v>502500</v>
      </c>
    </row>
    <row r="3986" spans="1:9" x14ac:dyDescent="0.25">
      <c r="A3986" s="2">
        <v>40600</v>
      </c>
      <c r="B3986" s="1">
        <f t="shared" si="124"/>
        <v>2011</v>
      </c>
      <c r="C3986" s="1">
        <f t="shared" si="125"/>
        <v>1</v>
      </c>
      <c r="D3986">
        <v>2607</v>
      </c>
      <c r="E3986" t="s">
        <v>37</v>
      </c>
      <c r="F3986" s="4">
        <v>627500</v>
      </c>
      <c r="G3986" t="s">
        <v>5</v>
      </c>
      <c r="H3986">
        <v>4</v>
      </c>
      <c r="I3986" s="4">
        <f>IF(E3986="Rhode Island", Table1[[#This Row],[price]]*$L$3, IF(E3986="Massachusetts", Table1[[#This Row],[price]]*$L$2, 1))</f>
        <v>627500</v>
      </c>
    </row>
    <row r="3987" spans="1:9" x14ac:dyDescent="0.25">
      <c r="A3987" s="2">
        <v>40600</v>
      </c>
      <c r="B3987" s="1">
        <f t="shared" si="124"/>
        <v>2011</v>
      </c>
      <c r="C3987" s="1">
        <f t="shared" si="125"/>
        <v>1</v>
      </c>
      <c r="D3987">
        <v>2611</v>
      </c>
      <c r="E3987" t="s">
        <v>37</v>
      </c>
      <c r="F3987" s="4">
        <v>630000</v>
      </c>
      <c r="G3987" t="s">
        <v>5</v>
      </c>
      <c r="H3987">
        <v>4</v>
      </c>
      <c r="I3987" s="4">
        <f>IF(E3987="Rhode Island", Table1[[#This Row],[price]]*$L$3, IF(E3987="Massachusetts", Table1[[#This Row],[price]]*$L$2, 1))</f>
        <v>630000</v>
      </c>
    </row>
    <row r="3988" spans="1:9" x14ac:dyDescent="0.25">
      <c r="A3988" s="2">
        <v>40600</v>
      </c>
      <c r="B3988" s="1">
        <f t="shared" si="124"/>
        <v>2011</v>
      </c>
      <c r="C3988" s="1">
        <f t="shared" si="125"/>
        <v>1</v>
      </c>
      <c r="D3988">
        <v>2602</v>
      </c>
      <c r="E3988" t="s">
        <v>37</v>
      </c>
      <c r="F3988" s="4">
        <v>837000</v>
      </c>
      <c r="G3988" t="s">
        <v>5</v>
      </c>
      <c r="H3988">
        <v>3</v>
      </c>
      <c r="I3988" s="4">
        <f>IF(E3988="Rhode Island", Table1[[#This Row],[price]]*$L$3, IF(E3988="Massachusetts", Table1[[#This Row],[price]]*$L$2, 1))</f>
        <v>837000</v>
      </c>
    </row>
    <row r="3989" spans="1:9" x14ac:dyDescent="0.25">
      <c r="A3989" s="2">
        <v>40601</v>
      </c>
      <c r="B3989" s="1">
        <f t="shared" si="124"/>
        <v>2011</v>
      </c>
      <c r="C3989" s="1">
        <f t="shared" si="125"/>
        <v>1</v>
      </c>
      <c r="D3989">
        <v>2606</v>
      </c>
      <c r="E3989" t="s">
        <v>37</v>
      </c>
      <c r="F3989" s="4">
        <v>435000</v>
      </c>
      <c r="G3989" t="s">
        <v>5</v>
      </c>
      <c r="H3989">
        <v>1</v>
      </c>
      <c r="I3989" s="4">
        <f>IF(E3989="Rhode Island", Table1[[#This Row],[price]]*$L$3, IF(E3989="Massachusetts", Table1[[#This Row],[price]]*$L$2, 1))</f>
        <v>435000</v>
      </c>
    </row>
    <row r="3990" spans="1:9" x14ac:dyDescent="0.25">
      <c r="A3990" s="2">
        <v>40602</v>
      </c>
      <c r="B3990" s="1">
        <f t="shared" si="124"/>
        <v>2011</v>
      </c>
      <c r="C3990" s="1">
        <f t="shared" si="125"/>
        <v>1</v>
      </c>
      <c r="D3990">
        <v>2611</v>
      </c>
      <c r="E3990" t="s">
        <v>37</v>
      </c>
      <c r="F3990" s="4">
        <v>555000</v>
      </c>
      <c r="G3990" t="s">
        <v>5</v>
      </c>
      <c r="H3990">
        <v>4</v>
      </c>
      <c r="I3990" s="4">
        <f>IF(E3990="Rhode Island", Table1[[#This Row],[price]]*$L$3, IF(E3990="Massachusetts", Table1[[#This Row],[price]]*$L$2, 1))</f>
        <v>555000</v>
      </c>
    </row>
    <row r="3991" spans="1:9" x14ac:dyDescent="0.25">
      <c r="A3991" s="2">
        <v>40602</v>
      </c>
      <c r="B3991" s="1">
        <f t="shared" si="124"/>
        <v>2011</v>
      </c>
      <c r="C3991" s="1">
        <f t="shared" si="125"/>
        <v>1</v>
      </c>
      <c r="D3991">
        <v>2614</v>
      </c>
      <c r="E3991" t="s">
        <v>37</v>
      </c>
      <c r="F3991" s="4">
        <v>588000</v>
      </c>
      <c r="G3991" t="s">
        <v>5</v>
      </c>
      <c r="H3991">
        <v>4</v>
      </c>
      <c r="I3991" s="4">
        <f>IF(E3991="Rhode Island", Table1[[#This Row],[price]]*$L$3, IF(E3991="Massachusetts", Table1[[#This Row],[price]]*$L$2, 1))</f>
        <v>588000</v>
      </c>
    </row>
    <row r="3992" spans="1:9" x14ac:dyDescent="0.25">
      <c r="A3992" s="2">
        <v>40602</v>
      </c>
      <c r="B3992" s="1">
        <f t="shared" si="124"/>
        <v>2011</v>
      </c>
      <c r="C3992" s="1">
        <f t="shared" si="125"/>
        <v>1</v>
      </c>
      <c r="D3992">
        <v>2602</v>
      </c>
      <c r="E3992" t="s">
        <v>37</v>
      </c>
      <c r="F3992" s="4">
        <v>685000</v>
      </c>
      <c r="G3992" t="s">
        <v>5</v>
      </c>
      <c r="H3992">
        <v>4</v>
      </c>
      <c r="I3992" s="4">
        <f>IF(E3992="Rhode Island", Table1[[#This Row],[price]]*$L$3, IF(E3992="Massachusetts", Table1[[#This Row],[price]]*$L$2, 1))</f>
        <v>685000</v>
      </c>
    </row>
    <row r="3993" spans="1:9" x14ac:dyDescent="0.25">
      <c r="A3993" s="2">
        <v>40602</v>
      </c>
      <c r="B3993" s="1">
        <f t="shared" si="124"/>
        <v>2011</v>
      </c>
      <c r="C3993" s="1">
        <f t="shared" si="125"/>
        <v>1</v>
      </c>
      <c r="D3993">
        <v>2602</v>
      </c>
      <c r="E3993" t="s">
        <v>37</v>
      </c>
      <c r="F3993" s="4">
        <v>715000</v>
      </c>
      <c r="G3993" t="s">
        <v>5</v>
      </c>
      <c r="H3993">
        <v>3</v>
      </c>
      <c r="I3993" s="4">
        <f>IF(E3993="Rhode Island", Table1[[#This Row],[price]]*$L$3, IF(E3993="Massachusetts", Table1[[#This Row],[price]]*$L$2, 1))</f>
        <v>715000</v>
      </c>
    </row>
    <row r="3994" spans="1:9" x14ac:dyDescent="0.25">
      <c r="A3994" s="2">
        <v>40602</v>
      </c>
      <c r="B3994" s="1">
        <f t="shared" si="124"/>
        <v>2011</v>
      </c>
      <c r="C3994" s="1">
        <f t="shared" si="125"/>
        <v>1</v>
      </c>
      <c r="D3994">
        <v>2603</v>
      </c>
      <c r="E3994" t="s">
        <v>37</v>
      </c>
      <c r="F3994" s="4">
        <v>1140000</v>
      </c>
      <c r="G3994" t="s">
        <v>5</v>
      </c>
      <c r="H3994">
        <v>4</v>
      </c>
      <c r="I3994" s="4">
        <f>IF(E3994="Rhode Island", Table1[[#This Row],[price]]*$L$3, IF(E3994="Massachusetts", Table1[[#This Row],[price]]*$L$2, 1))</f>
        <v>1140000</v>
      </c>
    </row>
    <row r="3995" spans="1:9" x14ac:dyDescent="0.25">
      <c r="A3995" s="2">
        <v>40602</v>
      </c>
      <c r="B3995" s="1">
        <f t="shared" si="124"/>
        <v>2011</v>
      </c>
      <c r="C3995" s="1">
        <f t="shared" si="125"/>
        <v>1</v>
      </c>
      <c r="D3995">
        <v>2614</v>
      </c>
      <c r="E3995" t="s">
        <v>37</v>
      </c>
      <c r="F3995" s="4">
        <v>277500</v>
      </c>
      <c r="G3995" t="s">
        <v>6</v>
      </c>
      <c r="H3995">
        <v>2</v>
      </c>
      <c r="I3995" s="4">
        <f>IF(E3995="Rhode Island", Table1[[#This Row],[price]]*$L$3, IF(E3995="Massachusetts", Table1[[#This Row],[price]]*$L$2, 1))</f>
        <v>277500</v>
      </c>
    </row>
    <row r="3996" spans="1:9" x14ac:dyDescent="0.25">
      <c r="A3996" s="2">
        <v>40603</v>
      </c>
      <c r="B3996" s="1">
        <f t="shared" si="124"/>
        <v>2011</v>
      </c>
      <c r="C3996" s="1">
        <f t="shared" si="125"/>
        <v>1</v>
      </c>
      <c r="D3996">
        <v>2905</v>
      </c>
      <c r="E3996" t="s">
        <v>36</v>
      </c>
      <c r="F3996" s="4">
        <v>415500</v>
      </c>
      <c r="G3996" t="s">
        <v>5</v>
      </c>
      <c r="H3996">
        <v>4</v>
      </c>
      <c r="I3996" s="4">
        <f>IF(E3996="Rhode Island", Table1[[#This Row],[price]]*$L$3, IF(E3996="Massachusetts", Table1[[#This Row],[price]]*$L$2, 1))</f>
        <v>415500</v>
      </c>
    </row>
    <row r="3997" spans="1:9" x14ac:dyDescent="0.25">
      <c r="A3997" s="2">
        <v>40603</v>
      </c>
      <c r="B3997" s="1">
        <f t="shared" si="124"/>
        <v>2011</v>
      </c>
      <c r="C3997" s="1">
        <f t="shared" si="125"/>
        <v>1</v>
      </c>
      <c r="D3997">
        <v>2905</v>
      </c>
      <c r="E3997" t="s">
        <v>36</v>
      </c>
      <c r="F3997" s="4">
        <v>419134</v>
      </c>
      <c r="G3997" t="s">
        <v>5</v>
      </c>
      <c r="H3997">
        <v>3</v>
      </c>
      <c r="I3997" s="4">
        <f>IF(E3997="Rhode Island", Table1[[#This Row],[price]]*$L$3, IF(E3997="Massachusetts", Table1[[#This Row],[price]]*$L$2, 1))</f>
        <v>419134</v>
      </c>
    </row>
    <row r="3998" spans="1:9" x14ac:dyDescent="0.25">
      <c r="A3998" s="2">
        <v>40603</v>
      </c>
      <c r="B3998" s="1">
        <f t="shared" si="124"/>
        <v>2011</v>
      </c>
      <c r="C3998" s="1">
        <f t="shared" si="125"/>
        <v>1</v>
      </c>
      <c r="D3998">
        <v>2615</v>
      </c>
      <c r="E3998" t="s">
        <v>37</v>
      </c>
      <c r="F3998" s="4">
        <v>420000</v>
      </c>
      <c r="G3998" t="s">
        <v>5</v>
      </c>
      <c r="H3998">
        <v>3</v>
      </c>
      <c r="I3998" s="4">
        <f>IF(E3998="Rhode Island", Table1[[#This Row],[price]]*$L$3, IF(E3998="Massachusetts", Table1[[#This Row],[price]]*$L$2, 1))</f>
        <v>420000</v>
      </c>
    </row>
    <row r="3999" spans="1:9" x14ac:dyDescent="0.25">
      <c r="A3999" s="2">
        <v>40603</v>
      </c>
      <c r="B3999" s="1">
        <f t="shared" si="124"/>
        <v>2011</v>
      </c>
      <c r="C3999" s="1">
        <f t="shared" si="125"/>
        <v>1</v>
      </c>
      <c r="D3999">
        <v>2914</v>
      </c>
      <c r="E3999" t="s">
        <v>36</v>
      </c>
      <c r="F3999" s="4">
        <v>507500</v>
      </c>
      <c r="G3999" t="s">
        <v>5</v>
      </c>
      <c r="H3999">
        <v>4</v>
      </c>
      <c r="I3999" s="4">
        <f>IF(E3999="Rhode Island", Table1[[#This Row],[price]]*$L$3, IF(E3999="Massachusetts", Table1[[#This Row],[price]]*$L$2, 1))</f>
        <v>507500</v>
      </c>
    </row>
    <row r="4000" spans="1:9" x14ac:dyDescent="0.25">
      <c r="A4000" s="2">
        <v>40603</v>
      </c>
      <c r="B4000" s="1">
        <f t="shared" si="124"/>
        <v>2011</v>
      </c>
      <c r="C4000" s="1">
        <f t="shared" si="125"/>
        <v>1</v>
      </c>
      <c r="D4000">
        <v>2602</v>
      </c>
      <c r="E4000" t="s">
        <v>37</v>
      </c>
      <c r="F4000" s="4">
        <v>720000</v>
      </c>
      <c r="G4000" t="s">
        <v>5</v>
      </c>
      <c r="H4000">
        <v>3</v>
      </c>
      <c r="I4000" s="4">
        <f>IF(E4000="Rhode Island", Table1[[#This Row],[price]]*$L$3, IF(E4000="Massachusetts", Table1[[#This Row],[price]]*$L$2, 1))</f>
        <v>720000</v>
      </c>
    </row>
    <row r="4001" spans="1:9" x14ac:dyDescent="0.25">
      <c r="A4001" s="2">
        <v>40603</v>
      </c>
      <c r="B4001" s="1">
        <f t="shared" si="124"/>
        <v>2011</v>
      </c>
      <c r="C4001" s="1">
        <f t="shared" si="125"/>
        <v>1</v>
      </c>
      <c r="D4001">
        <v>2913</v>
      </c>
      <c r="E4001" t="s">
        <v>36</v>
      </c>
      <c r="F4001" s="4">
        <v>725000</v>
      </c>
      <c r="G4001" t="s">
        <v>5</v>
      </c>
      <c r="H4001">
        <v>4</v>
      </c>
      <c r="I4001" s="4">
        <f>IF(E4001="Rhode Island", Table1[[#This Row],[price]]*$L$3, IF(E4001="Massachusetts", Table1[[#This Row],[price]]*$L$2, 1))</f>
        <v>725000</v>
      </c>
    </row>
    <row r="4002" spans="1:9" x14ac:dyDescent="0.25">
      <c r="A4002" s="2">
        <v>40603</v>
      </c>
      <c r="B4002" s="1">
        <f t="shared" si="124"/>
        <v>2011</v>
      </c>
      <c r="C4002" s="1">
        <f t="shared" si="125"/>
        <v>1</v>
      </c>
      <c r="D4002">
        <v>2605</v>
      </c>
      <c r="E4002" t="s">
        <v>37</v>
      </c>
      <c r="F4002" s="4">
        <v>875000</v>
      </c>
      <c r="G4002" t="s">
        <v>5</v>
      </c>
      <c r="H4002">
        <v>5</v>
      </c>
      <c r="I4002" s="4">
        <f>IF(E4002="Rhode Island", Table1[[#This Row],[price]]*$L$3, IF(E4002="Massachusetts", Table1[[#This Row],[price]]*$L$2, 1))</f>
        <v>875000</v>
      </c>
    </row>
    <row r="4003" spans="1:9" x14ac:dyDescent="0.25">
      <c r="A4003" s="2">
        <v>40603</v>
      </c>
      <c r="B4003" s="1">
        <f t="shared" si="124"/>
        <v>2011</v>
      </c>
      <c r="C4003" s="1">
        <f t="shared" si="125"/>
        <v>1</v>
      </c>
      <c r="D4003">
        <v>2617</v>
      </c>
      <c r="E4003" t="s">
        <v>37</v>
      </c>
      <c r="F4003" s="4">
        <v>405000</v>
      </c>
      <c r="G4003" t="s">
        <v>6</v>
      </c>
      <c r="H4003">
        <v>3</v>
      </c>
      <c r="I4003" s="4">
        <f>IF(E4003="Rhode Island", Table1[[#This Row],[price]]*$L$3, IF(E4003="Massachusetts", Table1[[#This Row],[price]]*$L$2, 1))</f>
        <v>405000</v>
      </c>
    </row>
    <row r="4004" spans="1:9" x14ac:dyDescent="0.25">
      <c r="A4004" s="2">
        <v>40604</v>
      </c>
      <c r="B4004" s="1">
        <f t="shared" si="124"/>
        <v>2011</v>
      </c>
      <c r="C4004" s="1">
        <f t="shared" si="125"/>
        <v>1</v>
      </c>
      <c r="D4004">
        <v>2906</v>
      </c>
      <c r="E4004" t="s">
        <v>36</v>
      </c>
      <c r="F4004" s="4">
        <v>438000</v>
      </c>
      <c r="G4004" t="s">
        <v>5</v>
      </c>
      <c r="H4004">
        <v>3</v>
      </c>
      <c r="I4004" s="4">
        <f>IF(E4004="Rhode Island", Table1[[#This Row],[price]]*$L$3, IF(E4004="Massachusetts", Table1[[#This Row],[price]]*$L$2, 1))</f>
        <v>438000</v>
      </c>
    </row>
    <row r="4005" spans="1:9" x14ac:dyDescent="0.25">
      <c r="A4005" s="2">
        <v>40604</v>
      </c>
      <c r="B4005" s="1">
        <f t="shared" si="124"/>
        <v>2011</v>
      </c>
      <c r="C4005" s="1">
        <f t="shared" si="125"/>
        <v>1</v>
      </c>
      <c r="D4005">
        <v>2905</v>
      </c>
      <c r="E4005" t="s">
        <v>36</v>
      </c>
      <c r="F4005" s="4">
        <v>442500</v>
      </c>
      <c r="G4005" t="s">
        <v>5</v>
      </c>
      <c r="H4005">
        <v>3</v>
      </c>
      <c r="I4005" s="4">
        <f>IF(E4005="Rhode Island", Table1[[#This Row],[price]]*$L$3, IF(E4005="Massachusetts", Table1[[#This Row],[price]]*$L$2, 1))</f>
        <v>442500</v>
      </c>
    </row>
    <row r="4006" spans="1:9" x14ac:dyDescent="0.25">
      <c r="A4006" s="2">
        <v>40604</v>
      </c>
      <c r="B4006" s="1">
        <f t="shared" si="124"/>
        <v>2011</v>
      </c>
      <c r="C4006" s="1">
        <f t="shared" si="125"/>
        <v>1</v>
      </c>
      <c r="D4006">
        <v>2614</v>
      </c>
      <c r="E4006" t="s">
        <v>37</v>
      </c>
      <c r="F4006" s="4">
        <v>477500</v>
      </c>
      <c r="G4006" t="s">
        <v>5</v>
      </c>
      <c r="H4006">
        <v>3</v>
      </c>
      <c r="I4006" s="4">
        <f>IF(E4006="Rhode Island", Table1[[#This Row],[price]]*$L$3, IF(E4006="Massachusetts", Table1[[#This Row],[price]]*$L$2, 1))</f>
        <v>477500</v>
      </c>
    </row>
    <row r="4007" spans="1:9" x14ac:dyDescent="0.25">
      <c r="A4007" s="2">
        <v>40604</v>
      </c>
      <c r="B4007" s="1">
        <f t="shared" si="124"/>
        <v>2011</v>
      </c>
      <c r="C4007" s="1">
        <f t="shared" si="125"/>
        <v>1</v>
      </c>
      <c r="D4007">
        <v>2602</v>
      </c>
      <c r="E4007" t="s">
        <v>37</v>
      </c>
      <c r="F4007" s="4">
        <v>600000</v>
      </c>
      <c r="G4007" t="s">
        <v>5</v>
      </c>
      <c r="H4007">
        <v>3</v>
      </c>
      <c r="I4007" s="4">
        <f>IF(E4007="Rhode Island", Table1[[#This Row],[price]]*$L$3, IF(E4007="Massachusetts", Table1[[#This Row],[price]]*$L$2, 1))</f>
        <v>600000</v>
      </c>
    </row>
    <row r="4008" spans="1:9" x14ac:dyDescent="0.25">
      <c r="A4008" s="2">
        <v>40604</v>
      </c>
      <c r="B4008" s="1">
        <f t="shared" si="124"/>
        <v>2011</v>
      </c>
      <c r="C4008" s="1">
        <f t="shared" si="125"/>
        <v>1</v>
      </c>
      <c r="D4008">
        <v>2615</v>
      </c>
      <c r="E4008" t="s">
        <v>37</v>
      </c>
      <c r="F4008" s="4">
        <v>610000</v>
      </c>
      <c r="G4008" t="s">
        <v>5</v>
      </c>
      <c r="H4008">
        <v>4</v>
      </c>
      <c r="I4008" s="4">
        <f>IF(E4008="Rhode Island", Table1[[#This Row],[price]]*$L$3, IF(E4008="Massachusetts", Table1[[#This Row],[price]]*$L$2, 1))</f>
        <v>610000</v>
      </c>
    </row>
    <row r="4009" spans="1:9" x14ac:dyDescent="0.25">
      <c r="A4009" s="2">
        <v>40605</v>
      </c>
      <c r="B4009" s="1">
        <f t="shared" si="124"/>
        <v>2011</v>
      </c>
      <c r="C4009" s="1">
        <f t="shared" si="125"/>
        <v>1</v>
      </c>
      <c r="D4009">
        <v>2602</v>
      </c>
      <c r="E4009" t="s">
        <v>37</v>
      </c>
      <c r="F4009" s="4">
        <v>580000</v>
      </c>
      <c r="G4009" t="s">
        <v>5</v>
      </c>
      <c r="H4009">
        <v>4</v>
      </c>
      <c r="I4009" s="4">
        <f>IF(E4009="Rhode Island", Table1[[#This Row],[price]]*$L$3, IF(E4009="Massachusetts", Table1[[#This Row],[price]]*$L$2, 1))</f>
        <v>580000</v>
      </c>
    </row>
    <row r="4010" spans="1:9" x14ac:dyDescent="0.25">
      <c r="A4010" s="2">
        <v>40605</v>
      </c>
      <c r="B4010" s="1">
        <f t="shared" si="124"/>
        <v>2011</v>
      </c>
      <c r="C4010" s="1">
        <f t="shared" si="125"/>
        <v>1</v>
      </c>
      <c r="D4010">
        <v>2914</v>
      </c>
      <c r="E4010" t="s">
        <v>36</v>
      </c>
      <c r="F4010" s="4">
        <v>587000</v>
      </c>
      <c r="G4010" t="s">
        <v>5</v>
      </c>
      <c r="H4010">
        <v>4</v>
      </c>
      <c r="I4010" s="4">
        <f>IF(E4010="Rhode Island", Table1[[#This Row],[price]]*$L$3, IF(E4010="Massachusetts", Table1[[#This Row],[price]]*$L$2, 1))</f>
        <v>587000</v>
      </c>
    </row>
    <row r="4011" spans="1:9" x14ac:dyDescent="0.25">
      <c r="A4011" s="2">
        <v>40605</v>
      </c>
      <c r="B4011" s="1">
        <f t="shared" si="124"/>
        <v>2011</v>
      </c>
      <c r="C4011" s="1">
        <f t="shared" si="125"/>
        <v>1</v>
      </c>
      <c r="D4011">
        <v>2602</v>
      </c>
      <c r="E4011" t="s">
        <v>37</v>
      </c>
      <c r="F4011" s="4">
        <v>647750</v>
      </c>
      <c r="G4011" t="s">
        <v>5</v>
      </c>
      <c r="H4011">
        <v>4</v>
      </c>
      <c r="I4011" s="4">
        <f>IF(E4011="Rhode Island", Table1[[#This Row],[price]]*$L$3, IF(E4011="Massachusetts", Table1[[#This Row],[price]]*$L$2, 1))</f>
        <v>647750</v>
      </c>
    </row>
    <row r="4012" spans="1:9" x14ac:dyDescent="0.25">
      <c r="A4012" s="2">
        <v>40605</v>
      </c>
      <c r="B4012" s="1">
        <f t="shared" si="124"/>
        <v>2011</v>
      </c>
      <c r="C4012" s="1">
        <f t="shared" si="125"/>
        <v>1</v>
      </c>
      <c r="D4012">
        <v>2602</v>
      </c>
      <c r="E4012" t="s">
        <v>37</v>
      </c>
      <c r="F4012" s="4">
        <v>665000</v>
      </c>
      <c r="G4012" t="s">
        <v>5</v>
      </c>
      <c r="H4012">
        <v>4</v>
      </c>
      <c r="I4012" s="4">
        <f>IF(E4012="Rhode Island", Table1[[#This Row],[price]]*$L$3, IF(E4012="Massachusetts", Table1[[#This Row],[price]]*$L$2, 1))</f>
        <v>665000</v>
      </c>
    </row>
    <row r="4013" spans="1:9" x14ac:dyDescent="0.25">
      <c r="A4013" s="2">
        <v>40606</v>
      </c>
      <c r="B4013" s="1">
        <f t="shared" si="124"/>
        <v>2011</v>
      </c>
      <c r="C4013" s="1">
        <f t="shared" si="125"/>
        <v>1</v>
      </c>
      <c r="D4013">
        <v>2906</v>
      </c>
      <c r="E4013" t="s">
        <v>36</v>
      </c>
      <c r="F4013" s="4">
        <v>340000</v>
      </c>
      <c r="G4013" t="s">
        <v>5</v>
      </c>
      <c r="H4013">
        <v>2</v>
      </c>
      <c r="I4013" s="4">
        <f>IF(E4013="Rhode Island", Table1[[#This Row],[price]]*$L$3, IF(E4013="Massachusetts", Table1[[#This Row],[price]]*$L$2, 1))</f>
        <v>340000</v>
      </c>
    </row>
    <row r="4014" spans="1:9" x14ac:dyDescent="0.25">
      <c r="A4014" s="2">
        <v>40606</v>
      </c>
      <c r="B4014" s="1">
        <f t="shared" si="124"/>
        <v>2011</v>
      </c>
      <c r="C4014" s="1">
        <f t="shared" si="125"/>
        <v>1</v>
      </c>
      <c r="D4014">
        <v>2905</v>
      </c>
      <c r="E4014" t="s">
        <v>36</v>
      </c>
      <c r="F4014" s="4">
        <v>425000</v>
      </c>
      <c r="G4014" t="s">
        <v>5</v>
      </c>
      <c r="H4014">
        <v>3</v>
      </c>
      <c r="I4014" s="4">
        <f>IF(E4014="Rhode Island", Table1[[#This Row],[price]]*$L$3, IF(E4014="Massachusetts", Table1[[#This Row],[price]]*$L$2, 1))</f>
        <v>425000</v>
      </c>
    </row>
    <row r="4015" spans="1:9" x14ac:dyDescent="0.25">
      <c r="A4015" s="2">
        <v>40606</v>
      </c>
      <c r="B4015" s="1">
        <f t="shared" si="124"/>
        <v>2011</v>
      </c>
      <c r="C4015" s="1">
        <f t="shared" si="125"/>
        <v>1</v>
      </c>
      <c r="D4015">
        <v>2615</v>
      </c>
      <c r="E4015" t="s">
        <v>37</v>
      </c>
      <c r="F4015" s="4">
        <v>430000</v>
      </c>
      <c r="G4015" t="s">
        <v>5</v>
      </c>
      <c r="H4015">
        <v>3</v>
      </c>
      <c r="I4015" s="4">
        <f>IF(E4015="Rhode Island", Table1[[#This Row],[price]]*$L$3, IF(E4015="Massachusetts", Table1[[#This Row],[price]]*$L$2, 1))</f>
        <v>430000</v>
      </c>
    </row>
    <row r="4016" spans="1:9" x14ac:dyDescent="0.25">
      <c r="A4016" s="2">
        <v>40606</v>
      </c>
      <c r="B4016" s="1">
        <f t="shared" si="124"/>
        <v>2011</v>
      </c>
      <c r="C4016" s="1">
        <f t="shared" si="125"/>
        <v>1</v>
      </c>
      <c r="D4016">
        <v>2906</v>
      </c>
      <c r="E4016" t="s">
        <v>36</v>
      </c>
      <c r="F4016" s="4">
        <v>480000</v>
      </c>
      <c r="G4016" t="s">
        <v>5</v>
      </c>
      <c r="H4016">
        <v>3</v>
      </c>
      <c r="I4016" s="4">
        <f>IF(E4016="Rhode Island", Table1[[#This Row],[price]]*$L$3, IF(E4016="Massachusetts", Table1[[#This Row],[price]]*$L$2, 1))</f>
        <v>480000</v>
      </c>
    </row>
    <row r="4017" spans="1:9" x14ac:dyDescent="0.25">
      <c r="A4017" s="2">
        <v>40606</v>
      </c>
      <c r="B4017" s="1">
        <f t="shared" si="124"/>
        <v>2011</v>
      </c>
      <c r="C4017" s="1">
        <f t="shared" si="125"/>
        <v>1</v>
      </c>
      <c r="D4017">
        <v>2912</v>
      </c>
      <c r="E4017" t="s">
        <v>36</v>
      </c>
      <c r="F4017" s="4">
        <v>611000</v>
      </c>
      <c r="G4017" t="s">
        <v>5</v>
      </c>
      <c r="H4017">
        <v>4</v>
      </c>
      <c r="I4017" s="4">
        <f>IF(E4017="Rhode Island", Table1[[#This Row],[price]]*$L$3, IF(E4017="Massachusetts", Table1[[#This Row],[price]]*$L$2, 1))</f>
        <v>611000</v>
      </c>
    </row>
    <row r="4018" spans="1:9" x14ac:dyDescent="0.25">
      <c r="A4018" s="2">
        <v>40606</v>
      </c>
      <c r="B4018" s="1">
        <f t="shared" si="124"/>
        <v>2011</v>
      </c>
      <c r="C4018" s="1">
        <f t="shared" si="125"/>
        <v>1</v>
      </c>
      <c r="D4018">
        <v>2612</v>
      </c>
      <c r="E4018" t="s">
        <v>37</v>
      </c>
      <c r="F4018" s="4">
        <v>1350001</v>
      </c>
      <c r="G4018" t="s">
        <v>5</v>
      </c>
      <c r="H4018">
        <v>4</v>
      </c>
      <c r="I4018" s="4">
        <f>IF(E4018="Rhode Island", Table1[[#This Row],[price]]*$L$3, IF(E4018="Massachusetts", Table1[[#This Row],[price]]*$L$2, 1))</f>
        <v>1350001</v>
      </c>
    </row>
    <row r="4019" spans="1:9" x14ac:dyDescent="0.25">
      <c r="A4019" s="2">
        <v>40607</v>
      </c>
      <c r="B4019" s="1">
        <f t="shared" si="124"/>
        <v>2011</v>
      </c>
      <c r="C4019" s="1">
        <f t="shared" si="125"/>
        <v>1</v>
      </c>
      <c r="D4019">
        <v>2616</v>
      </c>
      <c r="E4019" t="s">
        <v>37</v>
      </c>
      <c r="F4019" s="4">
        <v>391000</v>
      </c>
      <c r="G4019" t="s">
        <v>5</v>
      </c>
      <c r="H4019">
        <v>3</v>
      </c>
      <c r="I4019" s="4">
        <f>IF(E4019="Rhode Island", Table1[[#This Row],[price]]*$L$3, IF(E4019="Massachusetts", Table1[[#This Row],[price]]*$L$2, 1))</f>
        <v>391000</v>
      </c>
    </row>
    <row r="4020" spans="1:9" x14ac:dyDescent="0.25">
      <c r="A4020" s="2">
        <v>40607</v>
      </c>
      <c r="B4020" s="1">
        <f t="shared" si="124"/>
        <v>2011</v>
      </c>
      <c r="C4020" s="1">
        <f t="shared" si="125"/>
        <v>1</v>
      </c>
      <c r="D4020">
        <v>2903</v>
      </c>
      <c r="E4020" t="s">
        <v>36</v>
      </c>
      <c r="F4020" s="4">
        <v>482000</v>
      </c>
      <c r="G4020" t="s">
        <v>5</v>
      </c>
      <c r="H4020">
        <v>4</v>
      </c>
      <c r="I4020" s="4">
        <f>IF(E4020="Rhode Island", Table1[[#This Row],[price]]*$L$3, IF(E4020="Massachusetts", Table1[[#This Row],[price]]*$L$2, 1))</f>
        <v>482000</v>
      </c>
    </row>
    <row r="4021" spans="1:9" x14ac:dyDescent="0.25">
      <c r="A4021" s="2">
        <v>40607</v>
      </c>
      <c r="B4021" s="1">
        <f t="shared" si="124"/>
        <v>2011</v>
      </c>
      <c r="C4021" s="1">
        <f t="shared" si="125"/>
        <v>1</v>
      </c>
      <c r="D4021">
        <v>2905</v>
      </c>
      <c r="E4021" t="s">
        <v>36</v>
      </c>
      <c r="F4021" s="4">
        <v>516000</v>
      </c>
      <c r="G4021" t="s">
        <v>5</v>
      </c>
      <c r="H4021">
        <v>4</v>
      </c>
      <c r="I4021" s="4">
        <f>IF(E4021="Rhode Island", Table1[[#This Row],[price]]*$L$3, IF(E4021="Massachusetts", Table1[[#This Row],[price]]*$L$2, 1))</f>
        <v>516000</v>
      </c>
    </row>
    <row r="4022" spans="1:9" x14ac:dyDescent="0.25">
      <c r="A4022" s="2">
        <v>40607</v>
      </c>
      <c r="B4022" s="1">
        <f t="shared" si="124"/>
        <v>2011</v>
      </c>
      <c r="C4022" s="1">
        <f t="shared" si="125"/>
        <v>1</v>
      </c>
      <c r="D4022">
        <v>2604</v>
      </c>
      <c r="E4022" t="s">
        <v>37</v>
      </c>
      <c r="F4022" s="4">
        <v>522000</v>
      </c>
      <c r="G4022" t="s">
        <v>5</v>
      </c>
      <c r="H4022">
        <v>2</v>
      </c>
      <c r="I4022" s="4">
        <f>IF(E4022="Rhode Island", Table1[[#This Row],[price]]*$L$3, IF(E4022="Massachusetts", Table1[[#This Row],[price]]*$L$2, 1))</f>
        <v>522000</v>
      </c>
    </row>
    <row r="4023" spans="1:9" x14ac:dyDescent="0.25">
      <c r="A4023" s="2">
        <v>40607</v>
      </c>
      <c r="B4023" s="1">
        <f t="shared" si="124"/>
        <v>2011</v>
      </c>
      <c r="C4023" s="1">
        <f t="shared" si="125"/>
        <v>1</v>
      </c>
      <c r="D4023">
        <v>2903</v>
      </c>
      <c r="E4023" t="s">
        <v>36</v>
      </c>
      <c r="F4023" s="4">
        <v>535000</v>
      </c>
      <c r="G4023" t="s">
        <v>5</v>
      </c>
      <c r="H4023">
        <v>4</v>
      </c>
      <c r="I4023" s="4">
        <f>IF(E4023="Rhode Island", Table1[[#This Row],[price]]*$L$3, IF(E4023="Massachusetts", Table1[[#This Row],[price]]*$L$2, 1))</f>
        <v>535000</v>
      </c>
    </row>
    <row r="4024" spans="1:9" x14ac:dyDescent="0.25">
      <c r="A4024" s="2">
        <v>40607</v>
      </c>
      <c r="B4024" s="1">
        <f t="shared" si="124"/>
        <v>2011</v>
      </c>
      <c r="C4024" s="1">
        <f t="shared" si="125"/>
        <v>1</v>
      </c>
      <c r="D4024">
        <v>2906</v>
      </c>
      <c r="E4024" t="s">
        <v>36</v>
      </c>
      <c r="F4024" s="4">
        <v>538000</v>
      </c>
      <c r="G4024" t="s">
        <v>5</v>
      </c>
      <c r="H4024">
        <v>4</v>
      </c>
      <c r="I4024" s="4">
        <f>IF(E4024="Rhode Island", Table1[[#This Row],[price]]*$L$3, IF(E4024="Massachusetts", Table1[[#This Row],[price]]*$L$2, 1))</f>
        <v>538000</v>
      </c>
    </row>
    <row r="4025" spans="1:9" x14ac:dyDescent="0.25">
      <c r="A4025" s="2">
        <v>40607</v>
      </c>
      <c r="B4025" s="1">
        <f t="shared" si="124"/>
        <v>2011</v>
      </c>
      <c r="C4025" s="1">
        <f t="shared" si="125"/>
        <v>1</v>
      </c>
      <c r="D4025">
        <v>2605</v>
      </c>
      <c r="E4025" t="s">
        <v>37</v>
      </c>
      <c r="F4025" s="4">
        <v>568000</v>
      </c>
      <c r="G4025" t="s">
        <v>5</v>
      </c>
      <c r="H4025">
        <v>2</v>
      </c>
      <c r="I4025" s="4">
        <f>IF(E4025="Rhode Island", Table1[[#This Row],[price]]*$L$3, IF(E4025="Massachusetts", Table1[[#This Row],[price]]*$L$2, 1))</f>
        <v>568000</v>
      </c>
    </row>
    <row r="4026" spans="1:9" x14ac:dyDescent="0.25">
      <c r="A4026" s="2">
        <v>40607</v>
      </c>
      <c r="B4026" s="1">
        <f t="shared" si="124"/>
        <v>2011</v>
      </c>
      <c r="C4026" s="1">
        <f t="shared" si="125"/>
        <v>1</v>
      </c>
      <c r="D4026">
        <v>2604</v>
      </c>
      <c r="E4026" t="s">
        <v>37</v>
      </c>
      <c r="F4026" s="4">
        <v>618000</v>
      </c>
      <c r="G4026" t="s">
        <v>5</v>
      </c>
      <c r="H4026">
        <v>4</v>
      </c>
      <c r="I4026" s="4">
        <f>IF(E4026="Rhode Island", Table1[[#This Row],[price]]*$L$3, IF(E4026="Massachusetts", Table1[[#This Row],[price]]*$L$2, 1))</f>
        <v>618000</v>
      </c>
    </row>
    <row r="4027" spans="1:9" x14ac:dyDescent="0.25">
      <c r="A4027" s="2">
        <v>40607</v>
      </c>
      <c r="B4027" s="1">
        <f t="shared" si="124"/>
        <v>2011</v>
      </c>
      <c r="C4027" s="1">
        <f t="shared" si="125"/>
        <v>1</v>
      </c>
      <c r="D4027">
        <v>2906</v>
      </c>
      <c r="E4027" t="s">
        <v>36</v>
      </c>
      <c r="F4027" s="4">
        <v>654000</v>
      </c>
      <c r="G4027" t="s">
        <v>5</v>
      </c>
      <c r="H4027">
        <v>4</v>
      </c>
      <c r="I4027" s="4">
        <f>IF(E4027="Rhode Island", Table1[[#This Row],[price]]*$L$3, IF(E4027="Massachusetts", Table1[[#This Row],[price]]*$L$2, 1))</f>
        <v>654000</v>
      </c>
    </row>
    <row r="4028" spans="1:9" x14ac:dyDescent="0.25">
      <c r="A4028" s="2">
        <v>40607</v>
      </c>
      <c r="B4028" s="1">
        <f t="shared" si="124"/>
        <v>2011</v>
      </c>
      <c r="C4028" s="1">
        <f t="shared" si="125"/>
        <v>1</v>
      </c>
      <c r="D4028">
        <v>2617</v>
      </c>
      <c r="E4028" t="s">
        <v>37</v>
      </c>
      <c r="F4028" s="4">
        <v>699000</v>
      </c>
      <c r="G4028" t="s">
        <v>5</v>
      </c>
      <c r="H4028">
        <v>4</v>
      </c>
      <c r="I4028" s="4">
        <f>IF(E4028="Rhode Island", Table1[[#This Row],[price]]*$L$3, IF(E4028="Massachusetts", Table1[[#This Row],[price]]*$L$2, 1))</f>
        <v>699000</v>
      </c>
    </row>
    <row r="4029" spans="1:9" x14ac:dyDescent="0.25">
      <c r="A4029" s="2">
        <v>40607</v>
      </c>
      <c r="B4029" s="1">
        <f t="shared" si="124"/>
        <v>2011</v>
      </c>
      <c r="C4029" s="1">
        <f t="shared" si="125"/>
        <v>1</v>
      </c>
      <c r="D4029">
        <v>2904</v>
      </c>
      <c r="E4029" t="s">
        <v>36</v>
      </c>
      <c r="F4029" s="4">
        <v>810000</v>
      </c>
      <c r="G4029" t="s">
        <v>5</v>
      </c>
      <c r="H4029">
        <v>4</v>
      </c>
      <c r="I4029" s="4">
        <f>IF(E4029="Rhode Island", Table1[[#This Row],[price]]*$L$3, IF(E4029="Massachusetts", Table1[[#This Row],[price]]*$L$2, 1))</f>
        <v>810000</v>
      </c>
    </row>
    <row r="4030" spans="1:9" x14ac:dyDescent="0.25">
      <c r="A4030" s="2">
        <v>40607</v>
      </c>
      <c r="B4030" s="1">
        <f t="shared" si="124"/>
        <v>2011</v>
      </c>
      <c r="C4030" s="1">
        <f t="shared" si="125"/>
        <v>1</v>
      </c>
      <c r="D4030">
        <v>2605</v>
      </c>
      <c r="E4030" t="s">
        <v>37</v>
      </c>
      <c r="F4030" s="4">
        <v>850000</v>
      </c>
      <c r="G4030" t="s">
        <v>5</v>
      </c>
      <c r="H4030">
        <v>3</v>
      </c>
      <c r="I4030" s="4">
        <f>IF(E4030="Rhode Island", Table1[[#This Row],[price]]*$L$3, IF(E4030="Massachusetts", Table1[[#This Row],[price]]*$L$2, 1))</f>
        <v>850000</v>
      </c>
    </row>
    <row r="4031" spans="1:9" x14ac:dyDescent="0.25">
      <c r="A4031" s="2">
        <v>40607</v>
      </c>
      <c r="B4031" s="1">
        <f t="shared" si="124"/>
        <v>2011</v>
      </c>
      <c r="C4031" s="1">
        <f t="shared" si="125"/>
        <v>1</v>
      </c>
      <c r="D4031">
        <v>2602</v>
      </c>
      <c r="E4031" t="s">
        <v>37</v>
      </c>
      <c r="F4031" s="4">
        <v>870000</v>
      </c>
      <c r="G4031" t="s">
        <v>5</v>
      </c>
      <c r="H4031">
        <v>3</v>
      </c>
      <c r="I4031" s="4">
        <f>IF(E4031="Rhode Island", Table1[[#This Row],[price]]*$L$3, IF(E4031="Massachusetts", Table1[[#This Row],[price]]*$L$2, 1))</f>
        <v>870000</v>
      </c>
    </row>
    <row r="4032" spans="1:9" x14ac:dyDescent="0.25">
      <c r="A4032" s="2">
        <v>40607</v>
      </c>
      <c r="B4032" s="1">
        <f t="shared" si="124"/>
        <v>2011</v>
      </c>
      <c r="C4032" s="1">
        <f t="shared" si="125"/>
        <v>1</v>
      </c>
      <c r="D4032">
        <v>2600</v>
      </c>
      <c r="E4032" t="s">
        <v>37</v>
      </c>
      <c r="F4032" s="4">
        <v>940000</v>
      </c>
      <c r="G4032" t="s">
        <v>5</v>
      </c>
      <c r="H4032">
        <v>5</v>
      </c>
      <c r="I4032" s="4">
        <f>IF(E4032="Rhode Island", Table1[[#This Row],[price]]*$L$3, IF(E4032="Massachusetts", Table1[[#This Row],[price]]*$L$2, 1))</f>
        <v>940000</v>
      </c>
    </row>
    <row r="4033" spans="1:9" x14ac:dyDescent="0.25">
      <c r="A4033" s="2">
        <v>40609</v>
      </c>
      <c r="B4033" s="1">
        <f t="shared" si="124"/>
        <v>2011</v>
      </c>
      <c r="C4033" s="1">
        <f t="shared" si="125"/>
        <v>1</v>
      </c>
      <c r="D4033">
        <v>2615</v>
      </c>
      <c r="E4033" t="s">
        <v>37</v>
      </c>
      <c r="F4033" s="4">
        <v>442000</v>
      </c>
      <c r="G4033" t="s">
        <v>5</v>
      </c>
      <c r="H4033">
        <v>3</v>
      </c>
      <c r="I4033" s="4">
        <f>IF(E4033="Rhode Island", Table1[[#This Row],[price]]*$L$3, IF(E4033="Massachusetts", Table1[[#This Row],[price]]*$L$2, 1))</f>
        <v>442000</v>
      </c>
    </row>
    <row r="4034" spans="1:9" x14ac:dyDescent="0.25">
      <c r="A4034" s="2">
        <v>40609</v>
      </c>
      <c r="B4034" s="1">
        <f t="shared" ref="B4034:B4097" si="126">YEAR(A4034)</f>
        <v>2011</v>
      </c>
      <c r="C4034" s="1">
        <f t="shared" ref="C4034:C4097" si="127">ROUNDUP(MONTH(A4034)/3,0)</f>
        <v>1</v>
      </c>
      <c r="D4034">
        <v>2606</v>
      </c>
      <c r="E4034" t="s">
        <v>37</v>
      </c>
      <c r="F4034" s="4">
        <v>580000</v>
      </c>
      <c r="G4034" t="s">
        <v>5</v>
      </c>
      <c r="H4034">
        <v>3</v>
      </c>
      <c r="I4034" s="4">
        <f>IF(E4034="Rhode Island", Table1[[#This Row],[price]]*$L$3, IF(E4034="Massachusetts", Table1[[#This Row],[price]]*$L$2, 1))</f>
        <v>580000</v>
      </c>
    </row>
    <row r="4035" spans="1:9" x14ac:dyDescent="0.25">
      <c r="A4035" s="2">
        <v>40609</v>
      </c>
      <c r="B4035" s="1">
        <f t="shared" si="126"/>
        <v>2011</v>
      </c>
      <c r="C4035" s="1">
        <f t="shared" si="127"/>
        <v>1</v>
      </c>
      <c r="D4035">
        <v>2913</v>
      </c>
      <c r="E4035" t="s">
        <v>36</v>
      </c>
      <c r="F4035" s="4">
        <v>665000</v>
      </c>
      <c r="G4035" t="s">
        <v>5</v>
      </c>
      <c r="H4035">
        <v>4</v>
      </c>
      <c r="I4035" s="4">
        <f>IF(E4035="Rhode Island", Table1[[#This Row],[price]]*$L$3, IF(E4035="Massachusetts", Table1[[#This Row],[price]]*$L$2, 1))</f>
        <v>665000</v>
      </c>
    </row>
    <row r="4036" spans="1:9" x14ac:dyDescent="0.25">
      <c r="A4036" s="2">
        <v>40609</v>
      </c>
      <c r="B4036" s="1">
        <f t="shared" si="126"/>
        <v>2011</v>
      </c>
      <c r="C4036" s="1">
        <f t="shared" si="127"/>
        <v>1</v>
      </c>
      <c r="D4036">
        <v>2900</v>
      </c>
      <c r="E4036" t="s">
        <v>37</v>
      </c>
      <c r="F4036" s="4">
        <v>420000</v>
      </c>
      <c r="G4036" t="s">
        <v>6</v>
      </c>
      <c r="H4036">
        <v>2</v>
      </c>
      <c r="I4036" s="4">
        <f>IF(E4036="Rhode Island", Table1[[#This Row],[price]]*$L$3, IF(E4036="Massachusetts", Table1[[#This Row],[price]]*$L$2, 1))</f>
        <v>420000</v>
      </c>
    </row>
    <row r="4037" spans="1:9" x14ac:dyDescent="0.25">
      <c r="A4037" s="2">
        <v>40609</v>
      </c>
      <c r="B4037" s="1">
        <f t="shared" si="126"/>
        <v>2011</v>
      </c>
      <c r="C4037" s="1">
        <f t="shared" si="127"/>
        <v>1</v>
      </c>
      <c r="D4037">
        <v>2601</v>
      </c>
      <c r="E4037" t="s">
        <v>37</v>
      </c>
      <c r="F4037" s="4">
        <v>448000</v>
      </c>
      <c r="G4037" t="s">
        <v>6</v>
      </c>
      <c r="H4037">
        <v>1</v>
      </c>
      <c r="I4037" s="4">
        <f>IF(E4037="Rhode Island", Table1[[#This Row],[price]]*$L$3, IF(E4037="Massachusetts", Table1[[#This Row],[price]]*$L$2, 1))</f>
        <v>448000</v>
      </c>
    </row>
    <row r="4038" spans="1:9" x14ac:dyDescent="0.25">
      <c r="A4038" s="2">
        <v>40609</v>
      </c>
      <c r="B4038" s="1">
        <f t="shared" si="126"/>
        <v>2011</v>
      </c>
      <c r="C4038" s="1">
        <f t="shared" si="127"/>
        <v>1</v>
      </c>
      <c r="D4038">
        <v>2617</v>
      </c>
      <c r="E4038" t="s">
        <v>37</v>
      </c>
      <c r="F4038" s="4">
        <v>465000</v>
      </c>
      <c r="G4038" t="s">
        <v>6</v>
      </c>
      <c r="H4038">
        <v>2</v>
      </c>
      <c r="I4038" s="4">
        <f>IF(E4038="Rhode Island", Table1[[#This Row],[price]]*$L$3, IF(E4038="Massachusetts", Table1[[#This Row],[price]]*$L$2, 1))</f>
        <v>465000</v>
      </c>
    </row>
    <row r="4039" spans="1:9" x14ac:dyDescent="0.25">
      <c r="A4039" s="2">
        <v>40610</v>
      </c>
      <c r="B4039" s="1">
        <f t="shared" si="126"/>
        <v>2011</v>
      </c>
      <c r="C4039" s="1">
        <f t="shared" si="127"/>
        <v>1</v>
      </c>
      <c r="D4039">
        <v>2615</v>
      </c>
      <c r="E4039" t="s">
        <v>37</v>
      </c>
      <c r="F4039" s="4">
        <v>390000</v>
      </c>
      <c r="G4039" t="s">
        <v>5</v>
      </c>
      <c r="H4039">
        <v>3</v>
      </c>
      <c r="I4039" s="4">
        <f>IF(E4039="Rhode Island", Table1[[#This Row],[price]]*$L$3, IF(E4039="Massachusetts", Table1[[#This Row],[price]]*$L$2, 1))</f>
        <v>390000</v>
      </c>
    </row>
    <row r="4040" spans="1:9" x14ac:dyDescent="0.25">
      <c r="A4040" s="2">
        <v>40610</v>
      </c>
      <c r="B4040" s="1">
        <f t="shared" si="126"/>
        <v>2011</v>
      </c>
      <c r="C4040" s="1">
        <f t="shared" si="127"/>
        <v>1</v>
      </c>
      <c r="D4040">
        <v>2606</v>
      </c>
      <c r="E4040" t="s">
        <v>37</v>
      </c>
      <c r="F4040" s="4">
        <v>565000</v>
      </c>
      <c r="G4040" t="s">
        <v>5</v>
      </c>
      <c r="H4040">
        <v>3</v>
      </c>
      <c r="I4040" s="4">
        <f>IF(E4040="Rhode Island", Table1[[#This Row],[price]]*$L$3, IF(E4040="Massachusetts", Table1[[#This Row],[price]]*$L$2, 1))</f>
        <v>565000</v>
      </c>
    </row>
    <row r="4041" spans="1:9" x14ac:dyDescent="0.25">
      <c r="A4041" s="2">
        <v>40610</v>
      </c>
      <c r="B4041" s="1">
        <f t="shared" si="126"/>
        <v>2011</v>
      </c>
      <c r="C4041" s="1">
        <f t="shared" si="127"/>
        <v>1</v>
      </c>
      <c r="D4041">
        <v>2906</v>
      </c>
      <c r="E4041" t="s">
        <v>36</v>
      </c>
      <c r="F4041" s="4">
        <v>750000</v>
      </c>
      <c r="G4041" t="s">
        <v>5</v>
      </c>
      <c r="H4041">
        <v>4</v>
      </c>
      <c r="I4041" s="4">
        <f>IF(E4041="Rhode Island", Table1[[#This Row],[price]]*$L$3, IF(E4041="Massachusetts", Table1[[#This Row],[price]]*$L$2, 1))</f>
        <v>750000</v>
      </c>
    </row>
    <row r="4042" spans="1:9" x14ac:dyDescent="0.25">
      <c r="A4042" s="2">
        <v>40610</v>
      </c>
      <c r="B4042" s="1">
        <f t="shared" si="126"/>
        <v>2011</v>
      </c>
      <c r="C4042" s="1">
        <f t="shared" si="127"/>
        <v>1</v>
      </c>
      <c r="D4042">
        <v>2913</v>
      </c>
      <c r="E4042" t="s">
        <v>36</v>
      </c>
      <c r="F4042" s="4">
        <v>1100000</v>
      </c>
      <c r="G4042" t="s">
        <v>5</v>
      </c>
      <c r="H4042">
        <v>4</v>
      </c>
      <c r="I4042" s="4">
        <f>IF(E4042="Rhode Island", Table1[[#This Row],[price]]*$L$3, IF(E4042="Massachusetts", Table1[[#This Row],[price]]*$L$2, 1))</f>
        <v>1100000</v>
      </c>
    </row>
    <row r="4043" spans="1:9" x14ac:dyDescent="0.25">
      <c r="A4043" s="2">
        <v>40611</v>
      </c>
      <c r="B4043" s="1">
        <f t="shared" si="126"/>
        <v>2011</v>
      </c>
      <c r="C4043" s="1">
        <f t="shared" si="127"/>
        <v>1</v>
      </c>
      <c r="D4043">
        <v>2902</v>
      </c>
      <c r="E4043" t="s">
        <v>36</v>
      </c>
      <c r="F4043" s="4">
        <v>424590</v>
      </c>
      <c r="G4043" t="s">
        <v>5</v>
      </c>
      <c r="H4043">
        <v>3</v>
      </c>
      <c r="I4043" s="4">
        <f>IF(E4043="Rhode Island", Table1[[#This Row],[price]]*$L$3, IF(E4043="Massachusetts", Table1[[#This Row],[price]]*$L$2, 1))</f>
        <v>424590</v>
      </c>
    </row>
    <row r="4044" spans="1:9" x14ac:dyDescent="0.25">
      <c r="A4044" s="2">
        <v>40611</v>
      </c>
      <c r="B4044" s="1">
        <f t="shared" si="126"/>
        <v>2011</v>
      </c>
      <c r="C4044" s="1">
        <f t="shared" si="127"/>
        <v>1</v>
      </c>
      <c r="D4044">
        <v>2614</v>
      </c>
      <c r="E4044" t="s">
        <v>37</v>
      </c>
      <c r="F4044" s="4">
        <v>434000</v>
      </c>
      <c r="G4044" t="s">
        <v>5</v>
      </c>
      <c r="H4044">
        <v>3</v>
      </c>
      <c r="I4044" s="4">
        <f>IF(E4044="Rhode Island", Table1[[#This Row],[price]]*$L$3, IF(E4044="Massachusetts", Table1[[#This Row],[price]]*$L$2, 1))</f>
        <v>434000</v>
      </c>
    </row>
    <row r="4045" spans="1:9" x14ac:dyDescent="0.25">
      <c r="A4045" s="2">
        <v>40611</v>
      </c>
      <c r="B4045" s="1">
        <f t="shared" si="126"/>
        <v>2011</v>
      </c>
      <c r="C4045" s="1">
        <f t="shared" si="127"/>
        <v>1</v>
      </c>
      <c r="D4045">
        <v>2607</v>
      </c>
      <c r="E4045" t="s">
        <v>37</v>
      </c>
      <c r="F4045" s="4">
        <v>729000</v>
      </c>
      <c r="G4045" t="s">
        <v>5</v>
      </c>
      <c r="H4045">
        <v>3</v>
      </c>
      <c r="I4045" s="4">
        <f>IF(E4045="Rhode Island", Table1[[#This Row],[price]]*$L$3, IF(E4045="Massachusetts", Table1[[#This Row],[price]]*$L$2, 1))</f>
        <v>729000</v>
      </c>
    </row>
    <row r="4046" spans="1:9" x14ac:dyDescent="0.25">
      <c r="A4046" s="2">
        <v>40612</v>
      </c>
      <c r="B4046" s="1">
        <f t="shared" si="126"/>
        <v>2011</v>
      </c>
      <c r="C4046" s="1">
        <f t="shared" si="127"/>
        <v>1</v>
      </c>
      <c r="D4046">
        <v>2905</v>
      </c>
      <c r="E4046" t="s">
        <v>36</v>
      </c>
      <c r="F4046" s="4">
        <v>472000</v>
      </c>
      <c r="G4046" t="s">
        <v>5</v>
      </c>
      <c r="H4046">
        <v>3</v>
      </c>
      <c r="I4046" s="4">
        <f>IF(E4046="Rhode Island", Table1[[#This Row],[price]]*$L$3, IF(E4046="Massachusetts", Table1[[#This Row],[price]]*$L$2, 1))</f>
        <v>472000</v>
      </c>
    </row>
    <row r="4047" spans="1:9" x14ac:dyDescent="0.25">
      <c r="A4047" s="2">
        <v>40612</v>
      </c>
      <c r="B4047" s="1">
        <f t="shared" si="126"/>
        <v>2011</v>
      </c>
      <c r="C4047" s="1">
        <f t="shared" si="127"/>
        <v>1</v>
      </c>
      <c r="D4047">
        <v>2903</v>
      </c>
      <c r="E4047" t="s">
        <v>36</v>
      </c>
      <c r="F4047" s="4">
        <v>520000</v>
      </c>
      <c r="G4047" t="s">
        <v>5</v>
      </c>
      <c r="H4047">
        <v>4</v>
      </c>
      <c r="I4047" s="4">
        <f>IF(E4047="Rhode Island", Table1[[#This Row],[price]]*$L$3, IF(E4047="Massachusetts", Table1[[#This Row],[price]]*$L$2, 1))</f>
        <v>520000</v>
      </c>
    </row>
    <row r="4048" spans="1:9" x14ac:dyDescent="0.25">
      <c r="A4048" s="2">
        <v>40612</v>
      </c>
      <c r="B4048" s="1">
        <f t="shared" si="126"/>
        <v>2011</v>
      </c>
      <c r="C4048" s="1">
        <f t="shared" si="127"/>
        <v>1</v>
      </c>
      <c r="D4048">
        <v>2607</v>
      </c>
      <c r="E4048" t="s">
        <v>37</v>
      </c>
      <c r="F4048" s="4">
        <v>790000</v>
      </c>
      <c r="G4048" t="s">
        <v>5</v>
      </c>
      <c r="H4048">
        <v>4</v>
      </c>
      <c r="I4048" s="4">
        <f>IF(E4048="Rhode Island", Table1[[#This Row],[price]]*$L$3, IF(E4048="Massachusetts", Table1[[#This Row],[price]]*$L$2, 1))</f>
        <v>790000</v>
      </c>
    </row>
    <row r="4049" spans="1:9" x14ac:dyDescent="0.25">
      <c r="A4049" s="2">
        <v>40613</v>
      </c>
      <c r="B4049" s="1">
        <f t="shared" si="126"/>
        <v>2011</v>
      </c>
      <c r="C4049" s="1">
        <f t="shared" si="127"/>
        <v>1</v>
      </c>
      <c r="D4049">
        <v>2615</v>
      </c>
      <c r="E4049" t="s">
        <v>37</v>
      </c>
      <c r="F4049" s="4">
        <v>567632</v>
      </c>
      <c r="G4049" t="s">
        <v>5</v>
      </c>
      <c r="H4049">
        <v>4</v>
      </c>
      <c r="I4049" s="4">
        <f>IF(E4049="Rhode Island", Table1[[#This Row],[price]]*$L$3, IF(E4049="Massachusetts", Table1[[#This Row],[price]]*$L$2, 1))</f>
        <v>567632</v>
      </c>
    </row>
    <row r="4050" spans="1:9" x14ac:dyDescent="0.25">
      <c r="A4050" s="2">
        <v>40613</v>
      </c>
      <c r="B4050" s="1">
        <f t="shared" si="126"/>
        <v>2011</v>
      </c>
      <c r="C4050" s="1">
        <f t="shared" si="127"/>
        <v>1</v>
      </c>
      <c r="D4050">
        <v>2607</v>
      </c>
      <c r="E4050" t="s">
        <v>37</v>
      </c>
      <c r="F4050" s="4">
        <v>574950</v>
      </c>
      <c r="G4050" t="s">
        <v>5</v>
      </c>
      <c r="H4050">
        <v>3</v>
      </c>
      <c r="I4050" s="4">
        <f>IF(E4050="Rhode Island", Table1[[#This Row],[price]]*$L$3, IF(E4050="Massachusetts", Table1[[#This Row],[price]]*$L$2, 1))</f>
        <v>574950</v>
      </c>
    </row>
    <row r="4051" spans="1:9" x14ac:dyDescent="0.25">
      <c r="A4051" s="2">
        <v>40613</v>
      </c>
      <c r="B4051" s="1">
        <f t="shared" si="126"/>
        <v>2011</v>
      </c>
      <c r="C4051" s="1">
        <f t="shared" si="127"/>
        <v>1</v>
      </c>
      <c r="D4051">
        <v>2603</v>
      </c>
      <c r="E4051" t="s">
        <v>37</v>
      </c>
      <c r="F4051" s="4">
        <v>950000</v>
      </c>
      <c r="G4051" t="s">
        <v>5</v>
      </c>
      <c r="H4051">
        <v>4</v>
      </c>
      <c r="I4051" s="4">
        <f>IF(E4051="Rhode Island", Table1[[#This Row],[price]]*$L$3, IF(E4051="Massachusetts", Table1[[#This Row],[price]]*$L$2, 1))</f>
        <v>950000</v>
      </c>
    </row>
    <row r="4052" spans="1:9" x14ac:dyDescent="0.25">
      <c r="A4052" s="2">
        <v>40613</v>
      </c>
      <c r="B4052" s="1">
        <f t="shared" si="126"/>
        <v>2011</v>
      </c>
      <c r="C4052" s="1">
        <f t="shared" si="127"/>
        <v>1</v>
      </c>
      <c r="D4052">
        <v>2611</v>
      </c>
      <c r="E4052" t="s">
        <v>37</v>
      </c>
      <c r="F4052" s="4">
        <v>975000</v>
      </c>
      <c r="G4052" t="s">
        <v>5</v>
      </c>
      <c r="H4052">
        <v>4</v>
      </c>
      <c r="I4052" s="4">
        <f>IF(E4052="Rhode Island", Table1[[#This Row],[price]]*$L$3, IF(E4052="Massachusetts", Table1[[#This Row],[price]]*$L$2, 1))</f>
        <v>975000</v>
      </c>
    </row>
    <row r="4053" spans="1:9" x14ac:dyDescent="0.25">
      <c r="A4053" s="2">
        <v>40614</v>
      </c>
      <c r="B4053" s="1">
        <f t="shared" si="126"/>
        <v>2011</v>
      </c>
      <c r="C4053" s="1">
        <f t="shared" si="127"/>
        <v>1</v>
      </c>
      <c r="D4053">
        <v>2606</v>
      </c>
      <c r="E4053" t="s">
        <v>37</v>
      </c>
      <c r="F4053" s="4">
        <v>1750000</v>
      </c>
      <c r="G4053" t="s">
        <v>5</v>
      </c>
      <c r="H4053">
        <v>5</v>
      </c>
      <c r="I4053" s="4">
        <f>IF(E4053="Rhode Island", Table1[[#This Row],[price]]*$L$3, IF(E4053="Massachusetts", Table1[[#This Row],[price]]*$L$2, 1))</f>
        <v>1750000</v>
      </c>
    </row>
    <row r="4054" spans="1:9" x14ac:dyDescent="0.25">
      <c r="A4054" s="2">
        <v>40617</v>
      </c>
      <c r="B4054" s="1">
        <f t="shared" si="126"/>
        <v>2011</v>
      </c>
      <c r="C4054" s="1">
        <f t="shared" si="127"/>
        <v>1</v>
      </c>
      <c r="D4054">
        <v>2615</v>
      </c>
      <c r="E4054" t="s">
        <v>37</v>
      </c>
      <c r="F4054" s="4">
        <v>390000</v>
      </c>
      <c r="G4054" t="s">
        <v>5</v>
      </c>
      <c r="H4054">
        <v>3</v>
      </c>
      <c r="I4054" s="4">
        <f>IF(E4054="Rhode Island", Table1[[#This Row],[price]]*$L$3, IF(E4054="Massachusetts", Table1[[#This Row],[price]]*$L$2, 1))</f>
        <v>390000</v>
      </c>
    </row>
    <row r="4055" spans="1:9" x14ac:dyDescent="0.25">
      <c r="A4055" s="2">
        <v>40617</v>
      </c>
      <c r="B4055" s="1">
        <f t="shared" si="126"/>
        <v>2011</v>
      </c>
      <c r="C4055" s="1">
        <f t="shared" si="127"/>
        <v>1</v>
      </c>
      <c r="D4055">
        <v>2902</v>
      </c>
      <c r="E4055" t="s">
        <v>36</v>
      </c>
      <c r="F4055" s="4">
        <v>400000</v>
      </c>
      <c r="G4055" t="s">
        <v>5</v>
      </c>
      <c r="H4055">
        <v>3</v>
      </c>
      <c r="I4055" s="4">
        <f>IF(E4055="Rhode Island", Table1[[#This Row],[price]]*$L$3, IF(E4055="Massachusetts", Table1[[#This Row],[price]]*$L$2, 1))</f>
        <v>400000</v>
      </c>
    </row>
    <row r="4056" spans="1:9" x14ac:dyDescent="0.25">
      <c r="A4056" s="2">
        <v>40617</v>
      </c>
      <c r="B4056" s="1">
        <f t="shared" si="126"/>
        <v>2011</v>
      </c>
      <c r="C4056" s="1">
        <f t="shared" si="127"/>
        <v>1</v>
      </c>
      <c r="D4056">
        <v>2617</v>
      </c>
      <c r="E4056" t="s">
        <v>37</v>
      </c>
      <c r="F4056" s="4">
        <v>418000</v>
      </c>
      <c r="G4056" t="s">
        <v>5</v>
      </c>
      <c r="H4056">
        <v>3</v>
      </c>
      <c r="I4056" s="4">
        <f>IF(E4056="Rhode Island", Table1[[#This Row],[price]]*$L$3, IF(E4056="Massachusetts", Table1[[#This Row],[price]]*$L$2, 1))</f>
        <v>418000</v>
      </c>
    </row>
    <row r="4057" spans="1:9" x14ac:dyDescent="0.25">
      <c r="A4057" s="2">
        <v>40617</v>
      </c>
      <c r="B4057" s="1">
        <f t="shared" si="126"/>
        <v>2011</v>
      </c>
      <c r="C4057" s="1">
        <f t="shared" si="127"/>
        <v>1</v>
      </c>
      <c r="D4057">
        <v>2615</v>
      </c>
      <c r="E4057" t="s">
        <v>37</v>
      </c>
      <c r="F4057" s="4">
        <v>470000</v>
      </c>
      <c r="G4057" t="s">
        <v>5</v>
      </c>
      <c r="H4057">
        <v>3</v>
      </c>
      <c r="I4057" s="4">
        <f>IF(E4057="Rhode Island", Table1[[#This Row],[price]]*$L$3, IF(E4057="Massachusetts", Table1[[#This Row],[price]]*$L$2, 1))</f>
        <v>470000</v>
      </c>
    </row>
    <row r="4058" spans="1:9" x14ac:dyDescent="0.25">
      <c r="A4058" s="2">
        <v>40617</v>
      </c>
      <c r="B4058" s="1">
        <f t="shared" si="126"/>
        <v>2011</v>
      </c>
      <c r="C4058" s="1">
        <f t="shared" si="127"/>
        <v>1</v>
      </c>
      <c r="D4058">
        <v>2904</v>
      </c>
      <c r="E4058" t="s">
        <v>36</v>
      </c>
      <c r="F4058" s="4">
        <v>490000</v>
      </c>
      <c r="G4058" t="s">
        <v>5</v>
      </c>
      <c r="H4058">
        <v>3</v>
      </c>
      <c r="I4058" s="4">
        <f>IF(E4058="Rhode Island", Table1[[#This Row],[price]]*$L$3, IF(E4058="Massachusetts", Table1[[#This Row],[price]]*$L$2, 1))</f>
        <v>490000</v>
      </c>
    </row>
    <row r="4059" spans="1:9" x14ac:dyDescent="0.25">
      <c r="A4059" s="2">
        <v>40617</v>
      </c>
      <c r="B4059" s="1">
        <f t="shared" si="126"/>
        <v>2011</v>
      </c>
      <c r="C4059" s="1">
        <f t="shared" si="127"/>
        <v>1</v>
      </c>
      <c r="D4059">
        <v>2905</v>
      </c>
      <c r="E4059" t="s">
        <v>36</v>
      </c>
      <c r="F4059" s="4">
        <v>580000</v>
      </c>
      <c r="G4059" t="s">
        <v>5</v>
      </c>
      <c r="H4059">
        <v>5</v>
      </c>
      <c r="I4059" s="4">
        <f>IF(E4059="Rhode Island", Table1[[#This Row],[price]]*$L$3, IF(E4059="Massachusetts", Table1[[#This Row],[price]]*$L$2, 1))</f>
        <v>580000</v>
      </c>
    </row>
    <row r="4060" spans="1:9" x14ac:dyDescent="0.25">
      <c r="A4060" s="2">
        <v>40617</v>
      </c>
      <c r="B4060" s="1">
        <f t="shared" si="126"/>
        <v>2011</v>
      </c>
      <c r="C4060" s="1">
        <f t="shared" si="127"/>
        <v>1</v>
      </c>
      <c r="D4060">
        <v>2904</v>
      </c>
      <c r="E4060" t="s">
        <v>36</v>
      </c>
      <c r="F4060" s="4">
        <v>627000</v>
      </c>
      <c r="G4060" t="s">
        <v>5</v>
      </c>
      <c r="H4060">
        <v>5</v>
      </c>
      <c r="I4060" s="4">
        <f>IF(E4060="Rhode Island", Table1[[#This Row],[price]]*$L$3, IF(E4060="Massachusetts", Table1[[#This Row],[price]]*$L$2, 1))</f>
        <v>627000</v>
      </c>
    </row>
    <row r="4061" spans="1:9" x14ac:dyDescent="0.25">
      <c r="A4061" s="2">
        <v>40617</v>
      </c>
      <c r="B4061" s="1">
        <f t="shared" si="126"/>
        <v>2011</v>
      </c>
      <c r="C4061" s="1">
        <f t="shared" si="127"/>
        <v>1</v>
      </c>
      <c r="D4061">
        <v>2600</v>
      </c>
      <c r="E4061" t="s">
        <v>37</v>
      </c>
      <c r="F4061" s="4">
        <v>1050000</v>
      </c>
      <c r="G4061" t="s">
        <v>5</v>
      </c>
      <c r="H4061">
        <v>4</v>
      </c>
      <c r="I4061" s="4">
        <f>IF(E4061="Rhode Island", Table1[[#This Row],[price]]*$L$3, IF(E4061="Massachusetts", Table1[[#This Row],[price]]*$L$2, 1))</f>
        <v>1050000</v>
      </c>
    </row>
    <row r="4062" spans="1:9" x14ac:dyDescent="0.25">
      <c r="A4062" s="2">
        <v>40617</v>
      </c>
      <c r="B4062" s="1">
        <f t="shared" si="126"/>
        <v>2011</v>
      </c>
      <c r="C4062" s="1">
        <f t="shared" si="127"/>
        <v>1</v>
      </c>
      <c r="D4062">
        <v>2900</v>
      </c>
      <c r="E4062" t="s">
        <v>37</v>
      </c>
      <c r="F4062" s="4">
        <v>419500</v>
      </c>
      <c r="G4062" t="s">
        <v>6</v>
      </c>
      <c r="H4062">
        <v>2</v>
      </c>
      <c r="I4062" s="4">
        <f>IF(E4062="Rhode Island", Table1[[#This Row],[price]]*$L$3, IF(E4062="Massachusetts", Table1[[#This Row],[price]]*$L$2, 1))</f>
        <v>419500</v>
      </c>
    </row>
    <row r="4063" spans="1:9" x14ac:dyDescent="0.25">
      <c r="A4063" s="2">
        <v>40618</v>
      </c>
      <c r="B4063" s="1">
        <f t="shared" si="126"/>
        <v>2011</v>
      </c>
      <c r="C4063" s="1">
        <f t="shared" si="127"/>
        <v>1</v>
      </c>
      <c r="D4063">
        <v>2617</v>
      </c>
      <c r="E4063" t="s">
        <v>37</v>
      </c>
      <c r="F4063" s="4">
        <v>382000</v>
      </c>
      <c r="G4063" t="s">
        <v>5</v>
      </c>
      <c r="H4063">
        <v>3</v>
      </c>
      <c r="I4063" s="4">
        <f>IF(E4063="Rhode Island", Table1[[#This Row],[price]]*$L$3, IF(E4063="Massachusetts", Table1[[#This Row],[price]]*$L$2, 1))</f>
        <v>382000</v>
      </c>
    </row>
    <row r="4064" spans="1:9" x14ac:dyDescent="0.25">
      <c r="A4064" s="2">
        <v>40618</v>
      </c>
      <c r="B4064" s="1">
        <f t="shared" si="126"/>
        <v>2011</v>
      </c>
      <c r="C4064" s="1">
        <f t="shared" si="127"/>
        <v>1</v>
      </c>
      <c r="D4064">
        <v>2617</v>
      </c>
      <c r="E4064" t="s">
        <v>37</v>
      </c>
      <c r="F4064" s="4">
        <v>418500</v>
      </c>
      <c r="G4064" t="s">
        <v>5</v>
      </c>
      <c r="H4064">
        <v>3</v>
      </c>
      <c r="I4064" s="4">
        <f>IF(E4064="Rhode Island", Table1[[#This Row],[price]]*$L$3, IF(E4064="Massachusetts", Table1[[#This Row],[price]]*$L$2, 1))</f>
        <v>418500</v>
      </c>
    </row>
    <row r="4065" spans="1:9" x14ac:dyDescent="0.25">
      <c r="A4065" s="2">
        <v>40618</v>
      </c>
      <c r="B4065" s="1">
        <f t="shared" si="126"/>
        <v>2011</v>
      </c>
      <c r="C4065" s="1">
        <f t="shared" si="127"/>
        <v>1</v>
      </c>
      <c r="D4065">
        <v>2902</v>
      </c>
      <c r="E4065" t="s">
        <v>36</v>
      </c>
      <c r="F4065" s="4">
        <v>440000</v>
      </c>
      <c r="G4065" t="s">
        <v>5</v>
      </c>
      <c r="H4065">
        <v>3</v>
      </c>
      <c r="I4065" s="4">
        <f>IF(E4065="Rhode Island", Table1[[#This Row],[price]]*$L$3, IF(E4065="Massachusetts", Table1[[#This Row],[price]]*$L$2, 1))</f>
        <v>440000</v>
      </c>
    </row>
    <row r="4066" spans="1:9" x14ac:dyDescent="0.25">
      <c r="A4066" s="2">
        <v>40618</v>
      </c>
      <c r="B4066" s="1">
        <f t="shared" si="126"/>
        <v>2011</v>
      </c>
      <c r="C4066" s="1">
        <f t="shared" si="127"/>
        <v>1</v>
      </c>
      <c r="D4066">
        <v>2615</v>
      </c>
      <c r="E4066" t="s">
        <v>37</v>
      </c>
      <c r="F4066" s="4">
        <v>455000</v>
      </c>
      <c r="G4066" t="s">
        <v>5</v>
      </c>
      <c r="H4066">
        <v>3</v>
      </c>
      <c r="I4066" s="4">
        <f>IF(E4066="Rhode Island", Table1[[#This Row],[price]]*$L$3, IF(E4066="Massachusetts", Table1[[#This Row],[price]]*$L$2, 1))</f>
        <v>455000</v>
      </c>
    </row>
    <row r="4067" spans="1:9" x14ac:dyDescent="0.25">
      <c r="A4067" s="2">
        <v>40618</v>
      </c>
      <c r="B4067" s="1">
        <f t="shared" si="126"/>
        <v>2011</v>
      </c>
      <c r="C4067" s="1">
        <f t="shared" si="127"/>
        <v>1</v>
      </c>
      <c r="D4067">
        <v>2614</v>
      </c>
      <c r="E4067" t="s">
        <v>37</v>
      </c>
      <c r="F4067" s="4">
        <v>561000</v>
      </c>
      <c r="G4067" t="s">
        <v>5</v>
      </c>
      <c r="H4067">
        <v>4</v>
      </c>
      <c r="I4067" s="4">
        <f>IF(E4067="Rhode Island", Table1[[#This Row],[price]]*$L$3, IF(E4067="Massachusetts", Table1[[#This Row],[price]]*$L$2, 1))</f>
        <v>561000</v>
      </c>
    </row>
    <row r="4068" spans="1:9" x14ac:dyDescent="0.25">
      <c r="A4068" s="2">
        <v>40618</v>
      </c>
      <c r="B4068" s="1">
        <f t="shared" si="126"/>
        <v>2011</v>
      </c>
      <c r="C4068" s="1">
        <f t="shared" si="127"/>
        <v>1</v>
      </c>
      <c r="D4068">
        <v>2602</v>
      </c>
      <c r="E4068" t="s">
        <v>37</v>
      </c>
      <c r="F4068" s="4">
        <v>570000</v>
      </c>
      <c r="G4068" t="s">
        <v>5</v>
      </c>
      <c r="H4068">
        <v>3</v>
      </c>
      <c r="I4068" s="4">
        <f>IF(E4068="Rhode Island", Table1[[#This Row],[price]]*$L$3, IF(E4068="Massachusetts", Table1[[#This Row],[price]]*$L$2, 1))</f>
        <v>570000</v>
      </c>
    </row>
    <row r="4069" spans="1:9" x14ac:dyDescent="0.25">
      <c r="A4069" s="2">
        <v>40618</v>
      </c>
      <c r="B4069" s="1">
        <f t="shared" si="126"/>
        <v>2011</v>
      </c>
      <c r="C4069" s="1">
        <f t="shared" si="127"/>
        <v>1</v>
      </c>
      <c r="D4069">
        <v>2906</v>
      </c>
      <c r="E4069" t="s">
        <v>36</v>
      </c>
      <c r="F4069" s="4">
        <v>650000</v>
      </c>
      <c r="G4069" t="s">
        <v>5</v>
      </c>
      <c r="H4069">
        <v>4</v>
      </c>
      <c r="I4069" s="4">
        <f>IF(E4069="Rhode Island", Table1[[#This Row],[price]]*$L$3, IF(E4069="Massachusetts", Table1[[#This Row],[price]]*$L$2, 1))</f>
        <v>650000</v>
      </c>
    </row>
    <row r="4070" spans="1:9" x14ac:dyDescent="0.25">
      <c r="A4070" s="2">
        <v>40618</v>
      </c>
      <c r="B4070" s="1">
        <f t="shared" si="126"/>
        <v>2011</v>
      </c>
      <c r="C4070" s="1">
        <f t="shared" si="127"/>
        <v>1</v>
      </c>
      <c r="D4070">
        <v>2906</v>
      </c>
      <c r="E4070" t="s">
        <v>36</v>
      </c>
      <c r="F4070" s="4">
        <v>670000</v>
      </c>
      <c r="G4070" t="s">
        <v>5</v>
      </c>
      <c r="H4070">
        <v>4</v>
      </c>
      <c r="I4070" s="4">
        <f>IF(E4070="Rhode Island", Table1[[#This Row],[price]]*$L$3, IF(E4070="Massachusetts", Table1[[#This Row],[price]]*$L$2, 1))</f>
        <v>670000</v>
      </c>
    </row>
    <row r="4071" spans="1:9" x14ac:dyDescent="0.25">
      <c r="A4071" s="2">
        <v>40618</v>
      </c>
      <c r="B4071" s="1">
        <f t="shared" si="126"/>
        <v>2011</v>
      </c>
      <c r="C4071" s="1">
        <f t="shared" si="127"/>
        <v>1</v>
      </c>
      <c r="D4071">
        <v>2602</v>
      </c>
      <c r="E4071" t="s">
        <v>37</v>
      </c>
      <c r="F4071" s="4">
        <v>731000</v>
      </c>
      <c r="G4071" t="s">
        <v>5</v>
      </c>
      <c r="H4071">
        <v>2</v>
      </c>
      <c r="I4071" s="4">
        <f>IF(E4071="Rhode Island", Table1[[#This Row],[price]]*$L$3, IF(E4071="Massachusetts", Table1[[#This Row],[price]]*$L$2, 1))</f>
        <v>731000</v>
      </c>
    </row>
    <row r="4072" spans="1:9" x14ac:dyDescent="0.25">
      <c r="A4072" s="2">
        <v>40618</v>
      </c>
      <c r="B4072" s="1">
        <f t="shared" si="126"/>
        <v>2011</v>
      </c>
      <c r="C4072" s="1">
        <f t="shared" si="127"/>
        <v>1</v>
      </c>
      <c r="D4072">
        <v>2913</v>
      </c>
      <c r="E4072" t="s">
        <v>36</v>
      </c>
      <c r="F4072" s="4">
        <v>1100000</v>
      </c>
      <c r="G4072" t="s">
        <v>5</v>
      </c>
      <c r="H4072">
        <v>4</v>
      </c>
      <c r="I4072" s="4">
        <f>IF(E4072="Rhode Island", Table1[[#This Row],[price]]*$L$3, IF(E4072="Massachusetts", Table1[[#This Row],[price]]*$L$2, 1))</f>
        <v>1100000</v>
      </c>
    </row>
    <row r="4073" spans="1:9" x14ac:dyDescent="0.25">
      <c r="A4073" s="2">
        <v>40619</v>
      </c>
      <c r="B4073" s="1">
        <f t="shared" si="126"/>
        <v>2011</v>
      </c>
      <c r="C4073" s="1">
        <f t="shared" si="127"/>
        <v>1</v>
      </c>
      <c r="D4073">
        <v>2615</v>
      </c>
      <c r="E4073" t="s">
        <v>37</v>
      </c>
      <c r="F4073" s="4">
        <v>460000</v>
      </c>
      <c r="G4073" t="s">
        <v>5</v>
      </c>
      <c r="H4073">
        <v>3</v>
      </c>
      <c r="I4073" s="4">
        <f>IF(E4073="Rhode Island", Table1[[#This Row],[price]]*$L$3, IF(E4073="Massachusetts", Table1[[#This Row],[price]]*$L$2, 1))</f>
        <v>460000</v>
      </c>
    </row>
    <row r="4074" spans="1:9" x14ac:dyDescent="0.25">
      <c r="A4074" s="2">
        <v>40619</v>
      </c>
      <c r="B4074" s="1">
        <f t="shared" si="126"/>
        <v>2011</v>
      </c>
      <c r="C4074" s="1">
        <f t="shared" si="127"/>
        <v>1</v>
      </c>
      <c r="D4074">
        <v>2605</v>
      </c>
      <c r="E4074" t="s">
        <v>37</v>
      </c>
      <c r="F4074" s="4">
        <v>880000</v>
      </c>
      <c r="G4074" t="s">
        <v>5</v>
      </c>
      <c r="H4074">
        <v>4</v>
      </c>
      <c r="I4074" s="4">
        <f>IF(E4074="Rhode Island", Table1[[#This Row],[price]]*$L$3, IF(E4074="Massachusetts", Table1[[#This Row],[price]]*$L$2, 1))</f>
        <v>880000</v>
      </c>
    </row>
    <row r="4075" spans="1:9" x14ac:dyDescent="0.25">
      <c r="A4075" s="2">
        <v>40619</v>
      </c>
      <c r="B4075" s="1">
        <f t="shared" si="126"/>
        <v>2011</v>
      </c>
      <c r="C4075" s="1">
        <f t="shared" si="127"/>
        <v>1</v>
      </c>
      <c r="D4075">
        <v>2602</v>
      </c>
      <c r="E4075" t="s">
        <v>37</v>
      </c>
      <c r="F4075" s="4">
        <v>432000</v>
      </c>
      <c r="G4075" t="s">
        <v>6</v>
      </c>
      <c r="H4075">
        <v>1</v>
      </c>
      <c r="I4075" s="4">
        <f>IF(E4075="Rhode Island", Table1[[#This Row],[price]]*$L$3, IF(E4075="Massachusetts", Table1[[#This Row],[price]]*$L$2, 1))</f>
        <v>432000</v>
      </c>
    </row>
    <row r="4076" spans="1:9" x14ac:dyDescent="0.25">
      <c r="A4076" s="2">
        <v>40620</v>
      </c>
      <c r="B4076" s="1">
        <f t="shared" si="126"/>
        <v>2011</v>
      </c>
      <c r="C4076" s="1">
        <f t="shared" si="127"/>
        <v>1</v>
      </c>
      <c r="D4076">
        <v>2913</v>
      </c>
      <c r="E4076" t="s">
        <v>36</v>
      </c>
      <c r="F4076" s="4">
        <v>460000</v>
      </c>
      <c r="G4076" t="s">
        <v>5</v>
      </c>
      <c r="H4076">
        <v>3</v>
      </c>
      <c r="I4076" s="4">
        <f>IF(E4076="Rhode Island", Table1[[#This Row],[price]]*$L$3, IF(E4076="Massachusetts", Table1[[#This Row],[price]]*$L$2, 1))</f>
        <v>460000</v>
      </c>
    </row>
    <row r="4077" spans="1:9" x14ac:dyDescent="0.25">
      <c r="A4077" s="2">
        <v>40620</v>
      </c>
      <c r="B4077" s="1">
        <f t="shared" si="126"/>
        <v>2011</v>
      </c>
      <c r="C4077" s="1">
        <f t="shared" si="127"/>
        <v>1</v>
      </c>
      <c r="D4077">
        <v>2615</v>
      </c>
      <c r="E4077" t="s">
        <v>37</v>
      </c>
      <c r="F4077" s="4">
        <v>485000</v>
      </c>
      <c r="G4077" t="s">
        <v>5</v>
      </c>
      <c r="H4077">
        <v>3</v>
      </c>
      <c r="I4077" s="4">
        <f>IF(E4077="Rhode Island", Table1[[#This Row],[price]]*$L$3, IF(E4077="Massachusetts", Table1[[#This Row],[price]]*$L$2, 1))</f>
        <v>485000</v>
      </c>
    </row>
    <row r="4078" spans="1:9" x14ac:dyDescent="0.25">
      <c r="A4078" s="2">
        <v>40620</v>
      </c>
      <c r="B4078" s="1">
        <f t="shared" si="126"/>
        <v>2011</v>
      </c>
      <c r="C4078" s="1">
        <f t="shared" si="127"/>
        <v>1</v>
      </c>
      <c r="D4078">
        <v>2602</v>
      </c>
      <c r="E4078" t="s">
        <v>37</v>
      </c>
      <c r="F4078" s="4">
        <v>525000</v>
      </c>
      <c r="G4078" t="s">
        <v>5</v>
      </c>
      <c r="H4078">
        <v>3</v>
      </c>
      <c r="I4078" s="4">
        <f>IF(E4078="Rhode Island", Table1[[#This Row],[price]]*$L$3, IF(E4078="Massachusetts", Table1[[#This Row],[price]]*$L$2, 1))</f>
        <v>525000</v>
      </c>
    </row>
    <row r="4079" spans="1:9" x14ac:dyDescent="0.25">
      <c r="A4079" s="2">
        <v>40620</v>
      </c>
      <c r="B4079" s="1">
        <f t="shared" si="126"/>
        <v>2011</v>
      </c>
      <c r="C4079" s="1">
        <f t="shared" si="127"/>
        <v>1</v>
      </c>
      <c r="D4079">
        <v>2602</v>
      </c>
      <c r="E4079" t="s">
        <v>37</v>
      </c>
      <c r="F4079" s="4">
        <v>631500</v>
      </c>
      <c r="G4079" t="s">
        <v>5</v>
      </c>
      <c r="H4079">
        <v>4</v>
      </c>
      <c r="I4079" s="4">
        <f>IF(E4079="Rhode Island", Table1[[#This Row],[price]]*$L$3, IF(E4079="Massachusetts", Table1[[#This Row],[price]]*$L$2, 1))</f>
        <v>631500</v>
      </c>
    </row>
    <row r="4080" spans="1:9" x14ac:dyDescent="0.25">
      <c r="A4080" s="2">
        <v>40620</v>
      </c>
      <c r="B4080" s="1">
        <f t="shared" si="126"/>
        <v>2011</v>
      </c>
      <c r="C4080" s="1">
        <f t="shared" si="127"/>
        <v>1</v>
      </c>
      <c r="D4080">
        <v>2607</v>
      </c>
      <c r="E4080" t="s">
        <v>37</v>
      </c>
      <c r="F4080" s="4">
        <v>800000</v>
      </c>
      <c r="G4080" t="s">
        <v>5</v>
      </c>
      <c r="H4080">
        <v>4</v>
      </c>
      <c r="I4080" s="4">
        <f>IF(E4080="Rhode Island", Table1[[#This Row],[price]]*$L$3, IF(E4080="Massachusetts", Table1[[#This Row],[price]]*$L$2, 1))</f>
        <v>800000</v>
      </c>
    </row>
    <row r="4081" spans="1:9" x14ac:dyDescent="0.25">
      <c r="A4081" s="2">
        <v>40620</v>
      </c>
      <c r="B4081" s="1">
        <f t="shared" si="126"/>
        <v>2011</v>
      </c>
      <c r="C4081" s="1">
        <f t="shared" si="127"/>
        <v>1</v>
      </c>
      <c r="D4081">
        <v>2611</v>
      </c>
      <c r="E4081" t="s">
        <v>37</v>
      </c>
      <c r="F4081" s="4">
        <v>890000</v>
      </c>
      <c r="G4081" t="s">
        <v>5</v>
      </c>
      <c r="H4081">
        <v>5</v>
      </c>
      <c r="I4081" s="4">
        <f>IF(E4081="Rhode Island", Table1[[#This Row],[price]]*$L$3, IF(E4081="Massachusetts", Table1[[#This Row],[price]]*$L$2, 1))</f>
        <v>890000</v>
      </c>
    </row>
    <row r="4082" spans="1:9" x14ac:dyDescent="0.25">
      <c r="A4082" s="2">
        <v>40620</v>
      </c>
      <c r="B4082" s="1">
        <f t="shared" si="126"/>
        <v>2011</v>
      </c>
      <c r="C4082" s="1">
        <f t="shared" si="127"/>
        <v>1</v>
      </c>
      <c r="D4082">
        <v>2612</v>
      </c>
      <c r="E4082" t="s">
        <v>37</v>
      </c>
      <c r="F4082" s="4">
        <v>330000</v>
      </c>
      <c r="G4082" t="s">
        <v>6</v>
      </c>
      <c r="H4082">
        <v>2</v>
      </c>
      <c r="I4082" s="4">
        <f>IF(E4082="Rhode Island", Table1[[#This Row],[price]]*$L$3, IF(E4082="Massachusetts", Table1[[#This Row],[price]]*$L$2, 1))</f>
        <v>330000</v>
      </c>
    </row>
    <row r="4083" spans="1:9" x14ac:dyDescent="0.25">
      <c r="A4083" s="2">
        <v>40620</v>
      </c>
      <c r="B4083" s="1">
        <f t="shared" si="126"/>
        <v>2011</v>
      </c>
      <c r="C4083" s="1">
        <f t="shared" si="127"/>
        <v>1</v>
      </c>
      <c r="D4083">
        <v>2600</v>
      </c>
      <c r="E4083" t="s">
        <v>37</v>
      </c>
      <c r="F4083" s="4">
        <v>460000</v>
      </c>
      <c r="G4083" t="s">
        <v>6</v>
      </c>
      <c r="H4083">
        <v>1</v>
      </c>
      <c r="I4083" s="4">
        <f>IF(E4083="Rhode Island", Table1[[#This Row],[price]]*$L$3, IF(E4083="Massachusetts", Table1[[#This Row],[price]]*$L$2, 1))</f>
        <v>460000</v>
      </c>
    </row>
    <row r="4084" spans="1:9" x14ac:dyDescent="0.25">
      <c r="A4084" s="2">
        <v>40621</v>
      </c>
      <c r="B4084" s="1">
        <f t="shared" si="126"/>
        <v>2011</v>
      </c>
      <c r="C4084" s="1">
        <f t="shared" si="127"/>
        <v>1</v>
      </c>
      <c r="D4084">
        <v>2605</v>
      </c>
      <c r="E4084" t="s">
        <v>37</v>
      </c>
      <c r="F4084" s="4">
        <v>601000</v>
      </c>
      <c r="G4084" t="s">
        <v>5</v>
      </c>
      <c r="H4084">
        <v>4</v>
      </c>
      <c r="I4084" s="4">
        <f>IF(E4084="Rhode Island", Table1[[#This Row],[price]]*$L$3, IF(E4084="Massachusetts", Table1[[#This Row],[price]]*$L$2, 1))</f>
        <v>601000</v>
      </c>
    </row>
    <row r="4085" spans="1:9" x14ac:dyDescent="0.25">
      <c r="A4085" s="2">
        <v>40621</v>
      </c>
      <c r="B4085" s="1">
        <f t="shared" si="126"/>
        <v>2011</v>
      </c>
      <c r="C4085" s="1">
        <f t="shared" si="127"/>
        <v>1</v>
      </c>
      <c r="D4085">
        <v>2906</v>
      </c>
      <c r="E4085" t="s">
        <v>36</v>
      </c>
      <c r="F4085" s="4">
        <v>687000</v>
      </c>
      <c r="G4085" t="s">
        <v>5</v>
      </c>
      <c r="H4085">
        <v>5</v>
      </c>
      <c r="I4085" s="4">
        <f>IF(E4085="Rhode Island", Table1[[#This Row],[price]]*$L$3, IF(E4085="Massachusetts", Table1[[#This Row],[price]]*$L$2, 1))</f>
        <v>687000</v>
      </c>
    </row>
    <row r="4086" spans="1:9" x14ac:dyDescent="0.25">
      <c r="A4086" s="2">
        <v>40621</v>
      </c>
      <c r="B4086" s="1">
        <f t="shared" si="126"/>
        <v>2011</v>
      </c>
      <c r="C4086" s="1">
        <f t="shared" si="127"/>
        <v>1</v>
      </c>
      <c r="D4086">
        <v>2602</v>
      </c>
      <c r="E4086" t="s">
        <v>37</v>
      </c>
      <c r="F4086" s="4">
        <v>694000</v>
      </c>
      <c r="G4086" t="s">
        <v>5</v>
      </c>
      <c r="H4086">
        <v>3</v>
      </c>
      <c r="I4086" s="4">
        <f>IF(E4086="Rhode Island", Table1[[#This Row],[price]]*$L$3, IF(E4086="Massachusetts", Table1[[#This Row],[price]]*$L$2, 1))</f>
        <v>694000</v>
      </c>
    </row>
    <row r="4087" spans="1:9" x14ac:dyDescent="0.25">
      <c r="A4087" s="2">
        <v>40621</v>
      </c>
      <c r="B4087" s="1">
        <f t="shared" si="126"/>
        <v>2011</v>
      </c>
      <c r="C4087" s="1">
        <f t="shared" si="127"/>
        <v>1</v>
      </c>
      <c r="D4087">
        <v>2603</v>
      </c>
      <c r="E4087" t="s">
        <v>37</v>
      </c>
      <c r="F4087" s="4">
        <v>895000</v>
      </c>
      <c r="G4087" t="s">
        <v>5</v>
      </c>
      <c r="H4087">
        <v>4</v>
      </c>
      <c r="I4087" s="4">
        <f>IF(E4087="Rhode Island", Table1[[#This Row],[price]]*$L$3, IF(E4087="Massachusetts", Table1[[#This Row],[price]]*$L$2, 1))</f>
        <v>895000</v>
      </c>
    </row>
    <row r="4088" spans="1:9" x14ac:dyDescent="0.25">
      <c r="A4088" s="2">
        <v>40621</v>
      </c>
      <c r="B4088" s="1">
        <f t="shared" si="126"/>
        <v>2011</v>
      </c>
      <c r="C4088" s="1">
        <f t="shared" si="127"/>
        <v>1</v>
      </c>
      <c r="D4088">
        <v>2612</v>
      </c>
      <c r="E4088" t="s">
        <v>37</v>
      </c>
      <c r="F4088" s="4">
        <v>900000</v>
      </c>
      <c r="G4088" t="s">
        <v>5</v>
      </c>
      <c r="H4088">
        <v>4</v>
      </c>
      <c r="I4088" s="4">
        <f>IF(E4088="Rhode Island", Table1[[#This Row],[price]]*$L$3, IF(E4088="Massachusetts", Table1[[#This Row],[price]]*$L$2, 1))</f>
        <v>900000</v>
      </c>
    </row>
    <row r="4089" spans="1:9" x14ac:dyDescent="0.25">
      <c r="A4089" s="2">
        <v>40621</v>
      </c>
      <c r="B4089" s="1">
        <f t="shared" si="126"/>
        <v>2011</v>
      </c>
      <c r="C4089" s="1">
        <f t="shared" si="127"/>
        <v>1</v>
      </c>
      <c r="D4089">
        <v>2603</v>
      </c>
      <c r="E4089" t="s">
        <v>37</v>
      </c>
      <c r="F4089" s="4">
        <v>1310000</v>
      </c>
      <c r="G4089" t="s">
        <v>5</v>
      </c>
      <c r="H4089">
        <v>3</v>
      </c>
      <c r="I4089" s="4">
        <f>IF(E4089="Rhode Island", Table1[[#This Row],[price]]*$L$3, IF(E4089="Massachusetts", Table1[[#This Row],[price]]*$L$2, 1))</f>
        <v>1310000</v>
      </c>
    </row>
    <row r="4090" spans="1:9" x14ac:dyDescent="0.25">
      <c r="A4090" s="2">
        <v>40623</v>
      </c>
      <c r="B4090" s="1">
        <f t="shared" si="126"/>
        <v>2011</v>
      </c>
      <c r="C4090" s="1">
        <f t="shared" si="127"/>
        <v>1</v>
      </c>
      <c r="D4090">
        <v>2617</v>
      </c>
      <c r="E4090" t="s">
        <v>37</v>
      </c>
      <c r="F4090" s="4">
        <v>490000</v>
      </c>
      <c r="G4090" t="s">
        <v>5</v>
      </c>
      <c r="H4090">
        <v>5</v>
      </c>
      <c r="I4090" s="4">
        <f>IF(E4090="Rhode Island", Table1[[#This Row],[price]]*$L$3, IF(E4090="Massachusetts", Table1[[#This Row],[price]]*$L$2, 1))</f>
        <v>490000</v>
      </c>
    </row>
    <row r="4091" spans="1:9" x14ac:dyDescent="0.25">
      <c r="A4091" s="2">
        <v>40623</v>
      </c>
      <c r="B4091" s="1">
        <f t="shared" si="126"/>
        <v>2011</v>
      </c>
      <c r="C4091" s="1">
        <f t="shared" si="127"/>
        <v>1</v>
      </c>
      <c r="D4091">
        <v>2614</v>
      </c>
      <c r="E4091" t="s">
        <v>37</v>
      </c>
      <c r="F4091" s="4">
        <v>600000</v>
      </c>
      <c r="G4091" t="s">
        <v>5</v>
      </c>
      <c r="H4091">
        <v>3</v>
      </c>
      <c r="I4091" s="4">
        <f>IF(E4091="Rhode Island", Table1[[#This Row],[price]]*$L$3, IF(E4091="Massachusetts", Table1[[#This Row],[price]]*$L$2, 1))</f>
        <v>600000</v>
      </c>
    </row>
    <row r="4092" spans="1:9" x14ac:dyDescent="0.25">
      <c r="A4092" s="2">
        <v>40623</v>
      </c>
      <c r="B4092" s="1">
        <f t="shared" si="126"/>
        <v>2011</v>
      </c>
      <c r="C4092" s="1">
        <f t="shared" si="127"/>
        <v>1</v>
      </c>
      <c r="D4092">
        <v>2602</v>
      </c>
      <c r="E4092" t="s">
        <v>37</v>
      </c>
      <c r="F4092" s="4">
        <v>615550</v>
      </c>
      <c r="G4092" t="s">
        <v>5</v>
      </c>
      <c r="H4092">
        <v>3</v>
      </c>
      <c r="I4092" s="4">
        <f>IF(E4092="Rhode Island", Table1[[#This Row],[price]]*$L$3, IF(E4092="Massachusetts", Table1[[#This Row],[price]]*$L$2, 1))</f>
        <v>615550</v>
      </c>
    </row>
    <row r="4093" spans="1:9" x14ac:dyDescent="0.25">
      <c r="A4093" s="2">
        <v>40623</v>
      </c>
      <c r="B4093" s="1">
        <f t="shared" si="126"/>
        <v>2011</v>
      </c>
      <c r="C4093" s="1">
        <f t="shared" si="127"/>
        <v>1</v>
      </c>
      <c r="D4093">
        <v>2617</v>
      </c>
      <c r="E4093" t="s">
        <v>37</v>
      </c>
      <c r="F4093" s="4">
        <v>639950</v>
      </c>
      <c r="G4093" t="s">
        <v>5</v>
      </c>
      <c r="H4093">
        <v>4</v>
      </c>
      <c r="I4093" s="4">
        <f>IF(E4093="Rhode Island", Table1[[#This Row],[price]]*$L$3, IF(E4093="Massachusetts", Table1[[#This Row],[price]]*$L$2, 1))</f>
        <v>639950</v>
      </c>
    </row>
    <row r="4094" spans="1:9" x14ac:dyDescent="0.25">
      <c r="A4094" s="2">
        <v>40623</v>
      </c>
      <c r="B4094" s="1">
        <f t="shared" si="126"/>
        <v>2011</v>
      </c>
      <c r="C4094" s="1">
        <f t="shared" si="127"/>
        <v>1</v>
      </c>
      <c r="D4094">
        <v>2602</v>
      </c>
      <c r="E4094" t="s">
        <v>37</v>
      </c>
      <c r="F4094" s="4">
        <v>970000</v>
      </c>
      <c r="G4094" t="s">
        <v>5</v>
      </c>
      <c r="H4094">
        <v>4</v>
      </c>
      <c r="I4094" s="4">
        <f>IF(E4094="Rhode Island", Table1[[#This Row],[price]]*$L$3, IF(E4094="Massachusetts", Table1[[#This Row],[price]]*$L$2, 1))</f>
        <v>970000</v>
      </c>
    </row>
    <row r="4095" spans="1:9" x14ac:dyDescent="0.25">
      <c r="A4095" s="2">
        <v>40623</v>
      </c>
      <c r="B4095" s="1">
        <f t="shared" si="126"/>
        <v>2011</v>
      </c>
      <c r="C4095" s="1">
        <f t="shared" si="127"/>
        <v>1</v>
      </c>
      <c r="D4095">
        <v>2605</v>
      </c>
      <c r="E4095" t="s">
        <v>37</v>
      </c>
      <c r="F4095" s="4">
        <v>320000</v>
      </c>
      <c r="G4095" t="s">
        <v>6</v>
      </c>
      <c r="H4095">
        <v>2</v>
      </c>
      <c r="I4095" s="4">
        <f>IF(E4095="Rhode Island", Table1[[#This Row],[price]]*$L$3, IF(E4095="Massachusetts", Table1[[#This Row],[price]]*$L$2, 1))</f>
        <v>320000</v>
      </c>
    </row>
    <row r="4096" spans="1:9" x14ac:dyDescent="0.25">
      <c r="A4096" s="2">
        <v>40623</v>
      </c>
      <c r="B4096" s="1">
        <f t="shared" si="126"/>
        <v>2011</v>
      </c>
      <c r="C4096" s="1">
        <f t="shared" si="127"/>
        <v>1</v>
      </c>
      <c r="D4096">
        <v>2612</v>
      </c>
      <c r="E4096" t="s">
        <v>37</v>
      </c>
      <c r="F4096" s="4">
        <v>415000</v>
      </c>
      <c r="G4096" t="s">
        <v>6</v>
      </c>
      <c r="H4096">
        <v>2</v>
      </c>
      <c r="I4096" s="4">
        <f>IF(E4096="Rhode Island", Table1[[#This Row],[price]]*$L$3, IF(E4096="Massachusetts", Table1[[#This Row],[price]]*$L$2, 1))</f>
        <v>415000</v>
      </c>
    </row>
    <row r="4097" spans="1:9" x14ac:dyDescent="0.25">
      <c r="A4097" s="2">
        <v>40624</v>
      </c>
      <c r="B4097" s="1">
        <f t="shared" si="126"/>
        <v>2011</v>
      </c>
      <c r="C4097" s="1">
        <f t="shared" si="127"/>
        <v>1</v>
      </c>
      <c r="D4097">
        <v>2611</v>
      </c>
      <c r="E4097" t="s">
        <v>37</v>
      </c>
      <c r="F4097" s="4">
        <v>555000</v>
      </c>
      <c r="G4097" t="s">
        <v>5</v>
      </c>
      <c r="H4097">
        <v>3</v>
      </c>
      <c r="I4097" s="4">
        <f>IF(E4097="Rhode Island", Table1[[#This Row],[price]]*$L$3, IF(E4097="Massachusetts", Table1[[#This Row],[price]]*$L$2, 1))</f>
        <v>555000</v>
      </c>
    </row>
    <row r="4098" spans="1:9" x14ac:dyDescent="0.25">
      <c r="A4098" s="2">
        <v>40624</v>
      </c>
      <c r="B4098" s="1">
        <f t="shared" ref="B4098:B4161" si="128">YEAR(A4098)</f>
        <v>2011</v>
      </c>
      <c r="C4098" s="1">
        <f t="shared" ref="C4098:C4161" si="129">ROUNDUP(MONTH(A4098)/3,0)</f>
        <v>1</v>
      </c>
      <c r="D4098">
        <v>2612</v>
      </c>
      <c r="E4098" t="s">
        <v>37</v>
      </c>
      <c r="F4098" s="4">
        <v>640000</v>
      </c>
      <c r="G4098" t="s">
        <v>5</v>
      </c>
      <c r="H4098">
        <v>3</v>
      </c>
      <c r="I4098" s="4">
        <f>IF(E4098="Rhode Island", Table1[[#This Row],[price]]*$L$3, IF(E4098="Massachusetts", Table1[[#This Row],[price]]*$L$2, 1))</f>
        <v>640000</v>
      </c>
    </row>
    <row r="4099" spans="1:9" x14ac:dyDescent="0.25">
      <c r="A4099" s="2">
        <v>40624</v>
      </c>
      <c r="B4099" s="1">
        <f t="shared" si="128"/>
        <v>2011</v>
      </c>
      <c r="C4099" s="1">
        <f t="shared" si="129"/>
        <v>1</v>
      </c>
      <c r="D4099">
        <v>2602</v>
      </c>
      <c r="E4099" t="s">
        <v>37</v>
      </c>
      <c r="F4099" s="4">
        <v>775500</v>
      </c>
      <c r="G4099" t="s">
        <v>5</v>
      </c>
      <c r="H4099">
        <v>3</v>
      </c>
      <c r="I4099" s="4">
        <f>IF(E4099="Rhode Island", Table1[[#This Row],[price]]*$L$3, IF(E4099="Massachusetts", Table1[[#This Row],[price]]*$L$2, 1))</f>
        <v>775500</v>
      </c>
    </row>
    <row r="4100" spans="1:9" x14ac:dyDescent="0.25">
      <c r="A4100" s="2">
        <v>40624</v>
      </c>
      <c r="B4100" s="1">
        <f t="shared" si="128"/>
        <v>2011</v>
      </c>
      <c r="C4100" s="1">
        <f t="shared" si="129"/>
        <v>1</v>
      </c>
      <c r="D4100">
        <v>2612</v>
      </c>
      <c r="E4100" t="s">
        <v>37</v>
      </c>
      <c r="F4100" s="4">
        <v>430000</v>
      </c>
      <c r="G4100" t="s">
        <v>6</v>
      </c>
      <c r="H4100">
        <v>2</v>
      </c>
      <c r="I4100" s="4">
        <f>IF(E4100="Rhode Island", Table1[[#This Row],[price]]*$L$3, IF(E4100="Massachusetts", Table1[[#This Row],[price]]*$L$2, 1))</f>
        <v>430000</v>
      </c>
    </row>
    <row r="4101" spans="1:9" x14ac:dyDescent="0.25">
      <c r="A4101" s="2">
        <v>40625</v>
      </c>
      <c r="B4101" s="1">
        <f t="shared" si="128"/>
        <v>2011</v>
      </c>
      <c r="C4101" s="1">
        <f t="shared" si="129"/>
        <v>1</v>
      </c>
      <c r="D4101">
        <v>2615</v>
      </c>
      <c r="E4101" t="s">
        <v>37</v>
      </c>
      <c r="F4101" s="4">
        <v>445000</v>
      </c>
      <c r="G4101" t="s">
        <v>5</v>
      </c>
      <c r="H4101">
        <v>3</v>
      </c>
      <c r="I4101" s="4">
        <f>IF(E4101="Rhode Island", Table1[[#This Row],[price]]*$L$3, IF(E4101="Massachusetts", Table1[[#This Row],[price]]*$L$2, 1))</f>
        <v>445000</v>
      </c>
    </row>
    <row r="4102" spans="1:9" x14ac:dyDescent="0.25">
      <c r="A4102" s="2">
        <v>40625</v>
      </c>
      <c r="B4102" s="1">
        <f t="shared" si="128"/>
        <v>2011</v>
      </c>
      <c r="C4102" s="1">
        <f t="shared" si="129"/>
        <v>1</v>
      </c>
      <c r="D4102">
        <v>2615</v>
      </c>
      <c r="E4102" t="s">
        <v>37</v>
      </c>
      <c r="F4102" s="4">
        <v>457000</v>
      </c>
      <c r="G4102" t="s">
        <v>5</v>
      </c>
      <c r="H4102">
        <v>4</v>
      </c>
      <c r="I4102" s="4">
        <f>IF(E4102="Rhode Island", Table1[[#This Row],[price]]*$L$3, IF(E4102="Massachusetts", Table1[[#This Row],[price]]*$L$2, 1))</f>
        <v>457000</v>
      </c>
    </row>
    <row r="4103" spans="1:9" x14ac:dyDescent="0.25">
      <c r="A4103" s="2">
        <v>40625</v>
      </c>
      <c r="B4103" s="1">
        <f t="shared" si="128"/>
        <v>2011</v>
      </c>
      <c r="C4103" s="1">
        <f t="shared" si="129"/>
        <v>1</v>
      </c>
      <c r="D4103">
        <v>2905</v>
      </c>
      <c r="E4103" t="s">
        <v>36</v>
      </c>
      <c r="F4103" s="4">
        <v>475000</v>
      </c>
      <c r="G4103" t="s">
        <v>5</v>
      </c>
      <c r="H4103">
        <v>3</v>
      </c>
      <c r="I4103" s="4">
        <f>IF(E4103="Rhode Island", Table1[[#This Row],[price]]*$L$3, IF(E4103="Massachusetts", Table1[[#This Row],[price]]*$L$2, 1))</f>
        <v>475000</v>
      </c>
    </row>
    <row r="4104" spans="1:9" x14ac:dyDescent="0.25">
      <c r="A4104" s="2">
        <v>40625</v>
      </c>
      <c r="B4104" s="1">
        <f t="shared" si="128"/>
        <v>2011</v>
      </c>
      <c r="C4104" s="1">
        <f t="shared" si="129"/>
        <v>1</v>
      </c>
      <c r="D4104">
        <v>2914</v>
      </c>
      <c r="E4104" t="s">
        <v>36</v>
      </c>
      <c r="F4104" s="4">
        <v>477000</v>
      </c>
      <c r="G4104" t="s">
        <v>5</v>
      </c>
      <c r="H4104">
        <v>4</v>
      </c>
      <c r="I4104" s="4">
        <f>IF(E4104="Rhode Island", Table1[[#This Row],[price]]*$L$3, IF(E4104="Massachusetts", Table1[[#This Row],[price]]*$L$2, 1))</f>
        <v>477000</v>
      </c>
    </row>
    <row r="4105" spans="1:9" x14ac:dyDescent="0.25">
      <c r="A4105" s="2">
        <v>40625</v>
      </c>
      <c r="B4105" s="1">
        <f t="shared" si="128"/>
        <v>2011</v>
      </c>
      <c r="C4105" s="1">
        <f t="shared" si="129"/>
        <v>1</v>
      </c>
      <c r="D4105">
        <v>2615</v>
      </c>
      <c r="E4105" t="s">
        <v>37</v>
      </c>
      <c r="F4105" s="4">
        <v>530000</v>
      </c>
      <c r="G4105" t="s">
        <v>5</v>
      </c>
      <c r="H4105">
        <v>4</v>
      </c>
      <c r="I4105" s="4">
        <f>IF(E4105="Rhode Island", Table1[[#This Row],[price]]*$L$3, IF(E4105="Massachusetts", Table1[[#This Row],[price]]*$L$2, 1))</f>
        <v>530000</v>
      </c>
    </row>
    <row r="4106" spans="1:9" x14ac:dyDescent="0.25">
      <c r="A4106" s="2">
        <v>40625</v>
      </c>
      <c r="B4106" s="1">
        <f t="shared" si="128"/>
        <v>2011</v>
      </c>
      <c r="C4106" s="1">
        <f t="shared" si="129"/>
        <v>1</v>
      </c>
      <c r="D4106">
        <v>2914</v>
      </c>
      <c r="E4106" t="s">
        <v>36</v>
      </c>
      <c r="F4106" s="4">
        <v>685000</v>
      </c>
      <c r="G4106" t="s">
        <v>5</v>
      </c>
      <c r="H4106">
        <v>4</v>
      </c>
      <c r="I4106" s="4">
        <f>IF(E4106="Rhode Island", Table1[[#This Row],[price]]*$L$3, IF(E4106="Massachusetts", Table1[[#This Row],[price]]*$L$2, 1))</f>
        <v>685000</v>
      </c>
    </row>
    <row r="4107" spans="1:9" x14ac:dyDescent="0.25">
      <c r="A4107" s="2">
        <v>40625</v>
      </c>
      <c r="B4107" s="1">
        <f t="shared" si="128"/>
        <v>2011</v>
      </c>
      <c r="C4107" s="1">
        <f t="shared" si="129"/>
        <v>1</v>
      </c>
      <c r="D4107">
        <v>2611</v>
      </c>
      <c r="E4107" t="s">
        <v>37</v>
      </c>
      <c r="F4107" s="4">
        <v>1500000</v>
      </c>
      <c r="G4107" t="s">
        <v>5</v>
      </c>
      <c r="H4107">
        <v>4</v>
      </c>
      <c r="I4107" s="4">
        <f>IF(E4107="Rhode Island", Table1[[#This Row],[price]]*$L$3, IF(E4107="Massachusetts", Table1[[#This Row],[price]]*$L$2, 1))</f>
        <v>1500000</v>
      </c>
    </row>
    <row r="4108" spans="1:9" x14ac:dyDescent="0.25">
      <c r="A4108" s="2">
        <v>40626</v>
      </c>
      <c r="B4108" s="1">
        <f t="shared" si="128"/>
        <v>2011</v>
      </c>
      <c r="C4108" s="1">
        <f t="shared" si="129"/>
        <v>1</v>
      </c>
      <c r="D4108">
        <v>2615</v>
      </c>
      <c r="E4108" t="s">
        <v>37</v>
      </c>
      <c r="F4108" s="4">
        <v>340000</v>
      </c>
      <c r="G4108" t="s">
        <v>5</v>
      </c>
      <c r="H4108">
        <v>3</v>
      </c>
      <c r="I4108" s="4">
        <f>IF(E4108="Rhode Island", Table1[[#This Row],[price]]*$L$3, IF(E4108="Massachusetts", Table1[[#This Row],[price]]*$L$2, 1))</f>
        <v>340000</v>
      </c>
    </row>
    <row r="4109" spans="1:9" x14ac:dyDescent="0.25">
      <c r="A4109" s="2">
        <v>40626</v>
      </c>
      <c r="B4109" s="1">
        <f t="shared" si="128"/>
        <v>2011</v>
      </c>
      <c r="C4109" s="1">
        <f t="shared" si="129"/>
        <v>1</v>
      </c>
      <c r="D4109">
        <v>2905</v>
      </c>
      <c r="E4109" t="s">
        <v>36</v>
      </c>
      <c r="F4109" s="4">
        <v>372500</v>
      </c>
      <c r="G4109" t="s">
        <v>5</v>
      </c>
      <c r="H4109">
        <v>3</v>
      </c>
      <c r="I4109" s="4">
        <f>IF(E4109="Rhode Island", Table1[[#This Row],[price]]*$L$3, IF(E4109="Massachusetts", Table1[[#This Row],[price]]*$L$2, 1))</f>
        <v>372500</v>
      </c>
    </row>
    <row r="4110" spans="1:9" x14ac:dyDescent="0.25">
      <c r="A4110" s="2">
        <v>40626</v>
      </c>
      <c r="B4110" s="1">
        <f t="shared" si="128"/>
        <v>2011</v>
      </c>
      <c r="C4110" s="1">
        <f t="shared" si="129"/>
        <v>1</v>
      </c>
      <c r="D4110">
        <v>2615</v>
      </c>
      <c r="E4110" t="s">
        <v>37</v>
      </c>
      <c r="F4110" s="4">
        <v>486000</v>
      </c>
      <c r="G4110" t="s">
        <v>5</v>
      </c>
      <c r="H4110">
        <v>3</v>
      </c>
      <c r="I4110" s="4">
        <f>IF(E4110="Rhode Island", Table1[[#This Row],[price]]*$L$3, IF(E4110="Massachusetts", Table1[[#This Row],[price]]*$L$2, 1))</f>
        <v>486000</v>
      </c>
    </row>
    <row r="4111" spans="1:9" x14ac:dyDescent="0.25">
      <c r="A4111" s="2">
        <v>40626</v>
      </c>
      <c r="B4111" s="1">
        <f t="shared" si="128"/>
        <v>2011</v>
      </c>
      <c r="C4111" s="1">
        <f t="shared" si="129"/>
        <v>1</v>
      </c>
      <c r="D4111">
        <v>2904</v>
      </c>
      <c r="E4111" t="s">
        <v>36</v>
      </c>
      <c r="F4111" s="4">
        <v>490000</v>
      </c>
      <c r="G4111" t="s">
        <v>5</v>
      </c>
      <c r="H4111">
        <v>4</v>
      </c>
      <c r="I4111" s="4">
        <f>IF(E4111="Rhode Island", Table1[[#This Row],[price]]*$L$3, IF(E4111="Massachusetts", Table1[[#This Row],[price]]*$L$2, 1))</f>
        <v>490000</v>
      </c>
    </row>
    <row r="4112" spans="1:9" x14ac:dyDescent="0.25">
      <c r="A4112" s="2">
        <v>40626</v>
      </c>
      <c r="B4112" s="1">
        <f t="shared" si="128"/>
        <v>2011</v>
      </c>
      <c r="C4112" s="1">
        <f t="shared" si="129"/>
        <v>1</v>
      </c>
      <c r="D4112">
        <v>2913</v>
      </c>
      <c r="E4112" t="s">
        <v>36</v>
      </c>
      <c r="F4112" s="4">
        <v>585000</v>
      </c>
      <c r="G4112" t="s">
        <v>5</v>
      </c>
      <c r="H4112">
        <v>4</v>
      </c>
      <c r="I4112" s="4">
        <f>IF(E4112="Rhode Island", Table1[[#This Row],[price]]*$L$3, IF(E4112="Massachusetts", Table1[[#This Row],[price]]*$L$2, 1))</f>
        <v>585000</v>
      </c>
    </row>
    <row r="4113" spans="1:9" x14ac:dyDescent="0.25">
      <c r="A4113" s="2">
        <v>40626</v>
      </c>
      <c r="B4113" s="1">
        <f t="shared" si="128"/>
        <v>2011</v>
      </c>
      <c r="C4113" s="1">
        <f t="shared" si="129"/>
        <v>1</v>
      </c>
      <c r="D4113">
        <v>2906</v>
      </c>
      <c r="E4113" t="s">
        <v>36</v>
      </c>
      <c r="F4113" s="4">
        <v>624000</v>
      </c>
      <c r="G4113" t="s">
        <v>5</v>
      </c>
      <c r="H4113">
        <v>4</v>
      </c>
      <c r="I4113" s="4">
        <f>IF(E4113="Rhode Island", Table1[[#This Row],[price]]*$L$3, IF(E4113="Massachusetts", Table1[[#This Row],[price]]*$L$2, 1))</f>
        <v>624000</v>
      </c>
    </row>
    <row r="4114" spans="1:9" x14ac:dyDescent="0.25">
      <c r="A4114" s="2">
        <v>40626</v>
      </c>
      <c r="B4114" s="1">
        <f t="shared" si="128"/>
        <v>2011</v>
      </c>
      <c r="C4114" s="1">
        <f t="shared" si="129"/>
        <v>1</v>
      </c>
      <c r="D4114">
        <v>2606</v>
      </c>
      <c r="E4114" t="s">
        <v>37</v>
      </c>
      <c r="F4114" s="4">
        <v>380000</v>
      </c>
      <c r="G4114" t="s">
        <v>6</v>
      </c>
      <c r="H4114">
        <v>2</v>
      </c>
      <c r="I4114" s="4">
        <f>IF(E4114="Rhode Island", Table1[[#This Row],[price]]*$L$3, IF(E4114="Massachusetts", Table1[[#This Row],[price]]*$L$2, 1))</f>
        <v>380000</v>
      </c>
    </row>
    <row r="4115" spans="1:9" x14ac:dyDescent="0.25">
      <c r="A4115" s="2">
        <v>40626</v>
      </c>
      <c r="B4115" s="1">
        <f t="shared" si="128"/>
        <v>2011</v>
      </c>
      <c r="C4115" s="1">
        <f t="shared" si="129"/>
        <v>1</v>
      </c>
      <c r="D4115">
        <v>2603</v>
      </c>
      <c r="E4115" t="s">
        <v>37</v>
      </c>
      <c r="F4115" s="4">
        <v>470000</v>
      </c>
      <c r="G4115" t="s">
        <v>6</v>
      </c>
      <c r="H4115">
        <v>2</v>
      </c>
      <c r="I4115" s="4">
        <f>IF(E4115="Rhode Island", Table1[[#This Row],[price]]*$L$3, IF(E4115="Massachusetts", Table1[[#This Row],[price]]*$L$2, 1))</f>
        <v>470000</v>
      </c>
    </row>
    <row r="4116" spans="1:9" x14ac:dyDescent="0.25">
      <c r="A4116" s="2">
        <v>40627</v>
      </c>
      <c r="B4116" s="1">
        <f t="shared" si="128"/>
        <v>2011</v>
      </c>
      <c r="C4116" s="1">
        <f t="shared" si="129"/>
        <v>1</v>
      </c>
      <c r="D4116">
        <v>2905</v>
      </c>
      <c r="E4116" t="s">
        <v>36</v>
      </c>
      <c r="F4116" s="4">
        <v>385000</v>
      </c>
      <c r="G4116" t="s">
        <v>5</v>
      </c>
      <c r="H4116">
        <v>3</v>
      </c>
      <c r="I4116" s="4">
        <f>IF(E4116="Rhode Island", Table1[[#This Row],[price]]*$L$3, IF(E4116="Massachusetts", Table1[[#This Row],[price]]*$L$2, 1))</f>
        <v>385000</v>
      </c>
    </row>
    <row r="4117" spans="1:9" x14ac:dyDescent="0.25">
      <c r="A4117" s="2">
        <v>40627</v>
      </c>
      <c r="B4117" s="1">
        <f t="shared" si="128"/>
        <v>2011</v>
      </c>
      <c r="C4117" s="1">
        <f t="shared" si="129"/>
        <v>1</v>
      </c>
      <c r="D4117">
        <v>2913</v>
      </c>
      <c r="E4117" t="s">
        <v>36</v>
      </c>
      <c r="F4117" s="4">
        <v>426000</v>
      </c>
      <c r="G4117" t="s">
        <v>5</v>
      </c>
      <c r="H4117">
        <v>3</v>
      </c>
      <c r="I4117" s="4">
        <f>IF(E4117="Rhode Island", Table1[[#This Row],[price]]*$L$3, IF(E4117="Massachusetts", Table1[[#This Row],[price]]*$L$2, 1))</f>
        <v>426000</v>
      </c>
    </row>
    <row r="4118" spans="1:9" x14ac:dyDescent="0.25">
      <c r="A4118" s="2">
        <v>40627</v>
      </c>
      <c r="B4118" s="1">
        <f t="shared" si="128"/>
        <v>2011</v>
      </c>
      <c r="C4118" s="1">
        <f t="shared" si="129"/>
        <v>1</v>
      </c>
      <c r="D4118">
        <v>2904</v>
      </c>
      <c r="E4118" t="s">
        <v>36</v>
      </c>
      <c r="F4118" s="4">
        <v>437000</v>
      </c>
      <c r="G4118" t="s">
        <v>5</v>
      </c>
      <c r="H4118">
        <v>3</v>
      </c>
      <c r="I4118" s="4">
        <f>IF(E4118="Rhode Island", Table1[[#This Row],[price]]*$L$3, IF(E4118="Massachusetts", Table1[[#This Row],[price]]*$L$2, 1))</f>
        <v>437000</v>
      </c>
    </row>
    <row r="4119" spans="1:9" x14ac:dyDescent="0.25">
      <c r="A4119" s="2">
        <v>40627</v>
      </c>
      <c r="B4119" s="1">
        <f t="shared" si="128"/>
        <v>2011</v>
      </c>
      <c r="C4119" s="1">
        <f t="shared" si="129"/>
        <v>1</v>
      </c>
      <c r="D4119">
        <v>2905</v>
      </c>
      <c r="E4119" t="s">
        <v>36</v>
      </c>
      <c r="F4119" s="4">
        <v>460000</v>
      </c>
      <c r="G4119" t="s">
        <v>5</v>
      </c>
      <c r="H4119">
        <v>3</v>
      </c>
      <c r="I4119" s="4">
        <f>IF(E4119="Rhode Island", Table1[[#This Row],[price]]*$L$3, IF(E4119="Massachusetts", Table1[[#This Row],[price]]*$L$2, 1))</f>
        <v>460000</v>
      </c>
    </row>
    <row r="4120" spans="1:9" x14ac:dyDescent="0.25">
      <c r="A4120" s="2">
        <v>40627</v>
      </c>
      <c r="B4120" s="1">
        <f t="shared" si="128"/>
        <v>2011</v>
      </c>
      <c r="C4120" s="1">
        <f t="shared" si="129"/>
        <v>1</v>
      </c>
      <c r="D4120">
        <v>2914</v>
      </c>
      <c r="E4120" t="s">
        <v>36</v>
      </c>
      <c r="F4120" s="4">
        <v>521500</v>
      </c>
      <c r="G4120" t="s">
        <v>5</v>
      </c>
      <c r="H4120">
        <v>4</v>
      </c>
      <c r="I4120" s="4">
        <f>IF(E4120="Rhode Island", Table1[[#This Row],[price]]*$L$3, IF(E4120="Massachusetts", Table1[[#This Row],[price]]*$L$2, 1))</f>
        <v>521500</v>
      </c>
    </row>
    <row r="4121" spans="1:9" x14ac:dyDescent="0.25">
      <c r="A4121" s="2">
        <v>40627</v>
      </c>
      <c r="B4121" s="1">
        <f t="shared" si="128"/>
        <v>2011</v>
      </c>
      <c r="C4121" s="1">
        <f t="shared" si="129"/>
        <v>1</v>
      </c>
      <c r="D4121">
        <v>2905</v>
      </c>
      <c r="E4121" t="s">
        <v>36</v>
      </c>
      <c r="F4121" s="4">
        <v>560000</v>
      </c>
      <c r="G4121" t="s">
        <v>5</v>
      </c>
      <c r="H4121">
        <v>5</v>
      </c>
      <c r="I4121" s="4">
        <f>IF(E4121="Rhode Island", Table1[[#This Row],[price]]*$L$3, IF(E4121="Massachusetts", Table1[[#This Row],[price]]*$L$2, 1))</f>
        <v>560000</v>
      </c>
    </row>
    <row r="4122" spans="1:9" x14ac:dyDescent="0.25">
      <c r="A4122" s="2">
        <v>40627</v>
      </c>
      <c r="B4122" s="1">
        <f t="shared" si="128"/>
        <v>2011</v>
      </c>
      <c r="C4122" s="1">
        <f t="shared" si="129"/>
        <v>1</v>
      </c>
      <c r="D4122">
        <v>2905</v>
      </c>
      <c r="E4122" t="s">
        <v>36</v>
      </c>
      <c r="F4122" s="4">
        <v>560000</v>
      </c>
      <c r="G4122" t="s">
        <v>5</v>
      </c>
      <c r="H4122">
        <v>3</v>
      </c>
      <c r="I4122" s="4">
        <f>IF(E4122="Rhode Island", Table1[[#This Row],[price]]*$L$3, IF(E4122="Massachusetts", Table1[[#This Row],[price]]*$L$2, 1))</f>
        <v>560000</v>
      </c>
    </row>
    <row r="4123" spans="1:9" x14ac:dyDescent="0.25">
      <c r="A4123" s="2">
        <v>40627</v>
      </c>
      <c r="B4123" s="1">
        <f t="shared" si="128"/>
        <v>2011</v>
      </c>
      <c r="C4123" s="1">
        <f t="shared" si="129"/>
        <v>1</v>
      </c>
      <c r="D4123">
        <v>2615</v>
      </c>
      <c r="E4123" t="s">
        <v>37</v>
      </c>
      <c r="F4123" s="4">
        <v>585000</v>
      </c>
      <c r="G4123" t="s">
        <v>5</v>
      </c>
      <c r="H4123">
        <v>4</v>
      </c>
      <c r="I4123" s="4">
        <f>IF(E4123="Rhode Island", Table1[[#This Row],[price]]*$L$3, IF(E4123="Massachusetts", Table1[[#This Row],[price]]*$L$2, 1))</f>
        <v>585000</v>
      </c>
    </row>
    <row r="4124" spans="1:9" x14ac:dyDescent="0.25">
      <c r="A4124" s="2">
        <v>40627</v>
      </c>
      <c r="B4124" s="1">
        <f t="shared" si="128"/>
        <v>2011</v>
      </c>
      <c r="C4124" s="1">
        <f t="shared" si="129"/>
        <v>1</v>
      </c>
      <c r="D4124">
        <v>2905</v>
      </c>
      <c r="E4124" t="s">
        <v>36</v>
      </c>
      <c r="F4124" s="4">
        <v>595000</v>
      </c>
      <c r="G4124" t="s">
        <v>5</v>
      </c>
      <c r="H4124">
        <v>4</v>
      </c>
      <c r="I4124" s="4">
        <f>IF(E4124="Rhode Island", Table1[[#This Row],[price]]*$L$3, IF(E4124="Massachusetts", Table1[[#This Row],[price]]*$L$2, 1))</f>
        <v>595000</v>
      </c>
    </row>
    <row r="4125" spans="1:9" x14ac:dyDescent="0.25">
      <c r="A4125" s="2">
        <v>40627</v>
      </c>
      <c r="B4125" s="1">
        <f t="shared" si="128"/>
        <v>2011</v>
      </c>
      <c r="C4125" s="1">
        <f t="shared" si="129"/>
        <v>1</v>
      </c>
      <c r="D4125">
        <v>2914</v>
      </c>
      <c r="E4125" t="s">
        <v>36</v>
      </c>
      <c r="F4125" s="4">
        <v>615000</v>
      </c>
      <c r="G4125" t="s">
        <v>5</v>
      </c>
      <c r="H4125">
        <v>4</v>
      </c>
      <c r="I4125" s="4">
        <f>IF(E4125="Rhode Island", Table1[[#This Row],[price]]*$L$3, IF(E4125="Massachusetts", Table1[[#This Row],[price]]*$L$2, 1))</f>
        <v>615000</v>
      </c>
    </row>
    <row r="4126" spans="1:9" x14ac:dyDescent="0.25">
      <c r="A4126" s="2">
        <v>40627</v>
      </c>
      <c r="B4126" s="1">
        <f t="shared" si="128"/>
        <v>2011</v>
      </c>
      <c r="C4126" s="1">
        <f t="shared" si="129"/>
        <v>1</v>
      </c>
      <c r="D4126">
        <v>2612</v>
      </c>
      <c r="E4126" t="s">
        <v>37</v>
      </c>
      <c r="F4126" s="4">
        <v>730000</v>
      </c>
      <c r="G4126" t="s">
        <v>5</v>
      </c>
      <c r="H4126">
        <v>2</v>
      </c>
      <c r="I4126" s="4">
        <f>IF(E4126="Rhode Island", Table1[[#This Row],[price]]*$L$3, IF(E4126="Massachusetts", Table1[[#This Row],[price]]*$L$2, 1))</f>
        <v>730000</v>
      </c>
    </row>
    <row r="4127" spans="1:9" x14ac:dyDescent="0.25">
      <c r="A4127" s="2">
        <v>40627</v>
      </c>
      <c r="B4127" s="1">
        <f t="shared" si="128"/>
        <v>2011</v>
      </c>
      <c r="C4127" s="1">
        <f t="shared" si="129"/>
        <v>1</v>
      </c>
      <c r="D4127">
        <v>2607</v>
      </c>
      <c r="E4127" t="s">
        <v>37</v>
      </c>
      <c r="F4127" s="4">
        <v>735000</v>
      </c>
      <c r="G4127" t="s">
        <v>5</v>
      </c>
      <c r="H4127">
        <v>4</v>
      </c>
      <c r="I4127" s="4">
        <f>IF(E4127="Rhode Island", Table1[[#This Row],[price]]*$L$3, IF(E4127="Massachusetts", Table1[[#This Row],[price]]*$L$2, 1))</f>
        <v>735000</v>
      </c>
    </row>
    <row r="4128" spans="1:9" x14ac:dyDescent="0.25">
      <c r="A4128" s="2">
        <v>40628</v>
      </c>
      <c r="B4128" s="1">
        <f t="shared" si="128"/>
        <v>2011</v>
      </c>
      <c r="C4128" s="1">
        <f t="shared" si="129"/>
        <v>1</v>
      </c>
      <c r="D4128">
        <v>2905</v>
      </c>
      <c r="E4128" t="s">
        <v>36</v>
      </c>
      <c r="F4128" s="4">
        <v>412000</v>
      </c>
      <c r="G4128" t="s">
        <v>5</v>
      </c>
      <c r="H4128">
        <v>3</v>
      </c>
      <c r="I4128" s="4">
        <f>IF(E4128="Rhode Island", Table1[[#This Row],[price]]*$L$3, IF(E4128="Massachusetts", Table1[[#This Row],[price]]*$L$2, 1))</f>
        <v>412000</v>
      </c>
    </row>
    <row r="4129" spans="1:9" x14ac:dyDescent="0.25">
      <c r="A4129" s="2">
        <v>40628</v>
      </c>
      <c r="B4129" s="1">
        <f t="shared" si="128"/>
        <v>2011</v>
      </c>
      <c r="C4129" s="1">
        <f t="shared" si="129"/>
        <v>1</v>
      </c>
      <c r="D4129">
        <v>2602</v>
      </c>
      <c r="E4129" t="s">
        <v>37</v>
      </c>
      <c r="F4129" s="4">
        <v>725000</v>
      </c>
      <c r="G4129" t="s">
        <v>5</v>
      </c>
      <c r="H4129">
        <v>3</v>
      </c>
      <c r="I4129" s="4">
        <f>IF(E4129="Rhode Island", Table1[[#This Row],[price]]*$L$3, IF(E4129="Massachusetts", Table1[[#This Row],[price]]*$L$2, 1))</f>
        <v>725000</v>
      </c>
    </row>
    <row r="4130" spans="1:9" x14ac:dyDescent="0.25">
      <c r="A4130" s="2">
        <v>40628</v>
      </c>
      <c r="B4130" s="1">
        <f t="shared" si="128"/>
        <v>2011</v>
      </c>
      <c r="C4130" s="1">
        <f t="shared" si="129"/>
        <v>1</v>
      </c>
      <c r="D4130">
        <v>2602</v>
      </c>
      <c r="E4130" t="s">
        <v>37</v>
      </c>
      <c r="F4130" s="4">
        <v>750000</v>
      </c>
      <c r="G4130" t="s">
        <v>5</v>
      </c>
      <c r="H4130">
        <v>3</v>
      </c>
      <c r="I4130" s="4">
        <f>IF(E4130="Rhode Island", Table1[[#This Row],[price]]*$L$3, IF(E4130="Massachusetts", Table1[[#This Row],[price]]*$L$2, 1))</f>
        <v>750000</v>
      </c>
    </row>
    <row r="4131" spans="1:9" x14ac:dyDescent="0.25">
      <c r="A4131" s="2">
        <v>40628</v>
      </c>
      <c r="B4131" s="1">
        <f t="shared" si="128"/>
        <v>2011</v>
      </c>
      <c r="C4131" s="1">
        <f t="shared" si="129"/>
        <v>1</v>
      </c>
      <c r="D4131">
        <v>2602</v>
      </c>
      <c r="E4131" t="s">
        <v>37</v>
      </c>
      <c r="F4131" s="4">
        <v>845000</v>
      </c>
      <c r="G4131" t="s">
        <v>5</v>
      </c>
      <c r="H4131">
        <v>4</v>
      </c>
      <c r="I4131" s="4">
        <f>IF(E4131="Rhode Island", Table1[[#This Row],[price]]*$L$3, IF(E4131="Massachusetts", Table1[[#This Row],[price]]*$L$2, 1))</f>
        <v>845000</v>
      </c>
    </row>
    <row r="4132" spans="1:9" x14ac:dyDescent="0.25">
      <c r="A4132" s="2">
        <v>40628</v>
      </c>
      <c r="B4132" s="1">
        <f t="shared" si="128"/>
        <v>2011</v>
      </c>
      <c r="C4132" s="1">
        <f t="shared" si="129"/>
        <v>1</v>
      </c>
      <c r="D4132">
        <v>2602</v>
      </c>
      <c r="E4132" t="s">
        <v>37</v>
      </c>
      <c r="F4132" s="4">
        <v>865000</v>
      </c>
      <c r="G4132" t="s">
        <v>5</v>
      </c>
      <c r="H4132">
        <v>3</v>
      </c>
      <c r="I4132" s="4">
        <f>IF(E4132="Rhode Island", Table1[[#This Row],[price]]*$L$3, IF(E4132="Massachusetts", Table1[[#This Row],[price]]*$L$2, 1))</f>
        <v>865000</v>
      </c>
    </row>
    <row r="4133" spans="1:9" x14ac:dyDescent="0.25">
      <c r="A4133" s="2">
        <v>40628</v>
      </c>
      <c r="B4133" s="1">
        <f t="shared" si="128"/>
        <v>2011</v>
      </c>
      <c r="C4133" s="1">
        <f t="shared" si="129"/>
        <v>1</v>
      </c>
      <c r="D4133">
        <v>2614</v>
      </c>
      <c r="E4133" t="s">
        <v>37</v>
      </c>
      <c r="F4133" s="4">
        <v>984000</v>
      </c>
      <c r="G4133" t="s">
        <v>5</v>
      </c>
      <c r="H4133">
        <v>4</v>
      </c>
      <c r="I4133" s="4">
        <f>IF(E4133="Rhode Island", Table1[[#This Row],[price]]*$L$3, IF(E4133="Massachusetts", Table1[[#This Row],[price]]*$L$2, 1))</f>
        <v>984000</v>
      </c>
    </row>
    <row r="4134" spans="1:9" x14ac:dyDescent="0.25">
      <c r="A4134" s="2">
        <v>40628</v>
      </c>
      <c r="B4134" s="1">
        <f t="shared" si="128"/>
        <v>2011</v>
      </c>
      <c r="C4134" s="1">
        <f t="shared" si="129"/>
        <v>1</v>
      </c>
      <c r="D4134">
        <v>2611</v>
      </c>
      <c r="E4134" t="s">
        <v>37</v>
      </c>
      <c r="F4134" s="4">
        <v>1135001</v>
      </c>
      <c r="G4134" t="s">
        <v>5</v>
      </c>
      <c r="H4134">
        <v>4</v>
      </c>
      <c r="I4134" s="4">
        <f>IF(E4134="Rhode Island", Table1[[#This Row],[price]]*$L$3, IF(E4134="Massachusetts", Table1[[#This Row],[price]]*$L$2, 1))</f>
        <v>1135001</v>
      </c>
    </row>
    <row r="4135" spans="1:9" x14ac:dyDescent="0.25">
      <c r="A4135" s="2">
        <v>40629</v>
      </c>
      <c r="B4135" s="1">
        <f t="shared" si="128"/>
        <v>2011</v>
      </c>
      <c r="C4135" s="1">
        <f t="shared" si="129"/>
        <v>1</v>
      </c>
      <c r="D4135">
        <v>2913</v>
      </c>
      <c r="E4135" t="s">
        <v>36</v>
      </c>
      <c r="F4135" s="4">
        <v>1015000</v>
      </c>
      <c r="G4135" t="s">
        <v>5</v>
      </c>
      <c r="H4135">
        <v>4</v>
      </c>
      <c r="I4135" s="4">
        <f>IF(E4135="Rhode Island", Table1[[#This Row],[price]]*$L$3, IF(E4135="Massachusetts", Table1[[#This Row],[price]]*$L$2, 1))</f>
        <v>1015000</v>
      </c>
    </row>
    <row r="4136" spans="1:9" x14ac:dyDescent="0.25">
      <c r="A4136" s="2">
        <v>40630</v>
      </c>
      <c r="B4136" s="1">
        <f t="shared" si="128"/>
        <v>2011</v>
      </c>
      <c r="C4136" s="1">
        <f t="shared" si="129"/>
        <v>1</v>
      </c>
      <c r="D4136">
        <v>2615</v>
      </c>
      <c r="E4136" t="s">
        <v>37</v>
      </c>
      <c r="F4136" s="4">
        <v>440000</v>
      </c>
      <c r="G4136" t="s">
        <v>5</v>
      </c>
      <c r="H4136">
        <v>3</v>
      </c>
      <c r="I4136" s="4">
        <f>IF(E4136="Rhode Island", Table1[[#This Row],[price]]*$L$3, IF(E4136="Massachusetts", Table1[[#This Row],[price]]*$L$2, 1))</f>
        <v>440000</v>
      </c>
    </row>
    <row r="4137" spans="1:9" x14ac:dyDescent="0.25">
      <c r="A4137" s="2">
        <v>40630</v>
      </c>
      <c r="B4137" s="1">
        <f t="shared" si="128"/>
        <v>2011</v>
      </c>
      <c r="C4137" s="1">
        <f t="shared" si="129"/>
        <v>1</v>
      </c>
      <c r="D4137">
        <v>2611</v>
      </c>
      <c r="E4137" t="s">
        <v>37</v>
      </c>
      <c r="F4137" s="4">
        <v>490000</v>
      </c>
      <c r="G4137" t="s">
        <v>5</v>
      </c>
      <c r="H4137">
        <v>3</v>
      </c>
      <c r="I4137" s="4">
        <f>IF(E4137="Rhode Island", Table1[[#This Row],[price]]*$L$3, IF(E4137="Massachusetts", Table1[[#This Row],[price]]*$L$2, 1))</f>
        <v>490000</v>
      </c>
    </row>
    <row r="4138" spans="1:9" x14ac:dyDescent="0.25">
      <c r="A4138" s="2">
        <v>40630</v>
      </c>
      <c r="B4138" s="1">
        <f t="shared" si="128"/>
        <v>2011</v>
      </c>
      <c r="C4138" s="1">
        <f t="shared" si="129"/>
        <v>1</v>
      </c>
      <c r="D4138">
        <v>2903</v>
      </c>
      <c r="E4138" t="s">
        <v>36</v>
      </c>
      <c r="F4138" s="4">
        <v>510000</v>
      </c>
      <c r="G4138" t="s">
        <v>5</v>
      </c>
      <c r="H4138">
        <v>4</v>
      </c>
      <c r="I4138" s="4">
        <f>IF(E4138="Rhode Island", Table1[[#This Row],[price]]*$L$3, IF(E4138="Massachusetts", Table1[[#This Row],[price]]*$L$2, 1))</f>
        <v>510000</v>
      </c>
    </row>
    <row r="4139" spans="1:9" x14ac:dyDescent="0.25">
      <c r="A4139" s="2">
        <v>40631</v>
      </c>
      <c r="B4139" s="1">
        <f t="shared" si="128"/>
        <v>2011</v>
      </c>
      <c r="C4139" s="1">
        <f t="shared" si="129"/>
        <v>1</v>
      </c>
      <c r="D4139">
        <v>2913</v>
      </c>
      <c r="E4139" t="s">
        <v>36</v>
      </c>
      <c r="F4139" s="4">
        <v>399950</v>
      </c>
      <c r="G4139" t="s">
        <v>5</v>
      </c>
      <c r="H4139">
        <v>3</v>
      </c>
      <c r="I4139" s="4">
        <f>IF(E4139="Rhode Island", Table1[[#This Row],[price]]*$L$3, IF(E4139="Massachusetts", Table1[[#This Row],[price]]*$L$2, 1))</f>
        <v>399950</v>
      </c>
    </row>
    <row r="4140" spans="1:9" x14ac:dyDescent="0.25">
      <c r="A4140" s="2">
        <v>40631</v>
      </c>
      <c r="B4140" s="1">
        <f t="shared" si="128"/>
        <v>2011</v>
      </c>
      <c r="C4140" s="1">
        <f t="shared" si="129"/>
        <v>1</v>
      </c>
      <c r="D4140">
        <v>2615</v>
      </c>
      <c r="E4140" t="s">
        <v>37</v>
      </c>
      <c r="F4140" s="4">
        <v>400000</v>
      </c>
      <c r="G4140" t="s">
        <v>5</v>
      </c>
      <c r="H4140">
        <v>3</v>
      </c>
      <c r="I4140" s="4">
        <f>IF(E4140="Rhode Island", Table1[[#This Row],[price]]*$L$3, IF(E4140="Massachusetts", Table1[[#This Row],[price]]*$L$2, 1))</f>
        <v>400000</v>
      </c>
    </row>
    <row r="4141" spans="1:9" x14ac:dyDescent="0.25">
      <c r="A4141" s="2">
        <v>40631</v>
      </c>
      <c r="B4141" s="1">
        <f t="shared" si="128"/>
        <v>2011</v>
      </c>
      <c r="C4141" s="1">
        <f t="shared" si="129"/>
        <v>1</v>
      </c>
      <c r="D4141">
        <v>2913</v>
      </c>
      <c r="E4141" t="s">
        <v>36</v>
      </c>
      <c r="F4141" s="4">
        <v>450000</v>
      </c>
      <c r="G4141" t="s">
        <v>5</v>
      </c>
      <c r="H4141">
        <v>3</v>
      </c>
      <c r="I4141" s="4">
        <f>IF(E4141="Rhode Island", Table1[[#This Row],[price]]*$L$3, IF(E4141="Massachusetts", Table1[[#This Row],[price]]*$L$2, 1))</f>
        <v>450000</v>
      </c>
    </row>
    <row r="4142" spans="1:9" x14ac:dyDescent="0.25">
      <c r="A4142" s="2">
        <v>40631</v>
      </c>
      <c r="B4142" s="1">
        <f t="shared" si="128"/>
        <v>2011</v>
      </c>
      <c r="C4142" s="1">
        <f t="shared" si="129"/>
        <v>1</v>
      </c>
      <c r="D4142">
        <v>2617</v>
      </c>
      <c r="E4142" t="s">
        <v>37</v>
      </c>
      <c r="F4142" s="4">
        <v>654000</v>
      </c>
      <c r="G4142" t="s">
        <v>5</v>
      </c>
      <c r="H4142">
        <v>4</v>
      </c>
      <c r="I4142" s="4">
        <f>IF(E4142="Rhode Island", Table1[[#This Row],[price]]*$L$3, IF(E4142="Massachusetts", Table1[[#This Row],[price]]*$L$2, 1))</f>
        <v>654000</v>
      </c>
    </row>
    <row r="4143" spans="1:9" x14ac:dyDescent="0.25">
      <c r="A4143" s="2">
        <v>40631</v>
      </c>
      <c r="B4143" s="1">
        <f t="shared" si="128"/>
        <v>2011</v>
      </c>
      <c r="C4143" s="1">
        <f t="shared" si="129"/>
        <v>1</v>
      </c>
      <c r="D4143">
        <v>2605</v>
      </c>
      <c r="E4143" t="s">
        <v>37</v>
      </c>
      <c r="F4143" s="4">
        <v>930000</v>
      </c>
      <c r="G4143" t="s">
        <v>5</v>
      </c>
      <c r="H4143">
        <v>4</v>
      </c>
      <c r="I4143" s="4">
        <f>IF(E4143="Rhode Island", Table1[[#This Row],[price]]*$L$3, IF(E4143="Massachusetts", Table1[[#This Row],[price]]*$L$2, 1))</f>
        <v>930000</v>
      </c>
    </row>
    <row r="4144" spans="1:9" x14ac:dyDescent="0.25">
      <c r="A4144" s="2">
        <v>40631</v>
      </c>
      <c r="B4144" s="1">
        <f t="shared" si="128"/>
        <v>2011</v>
      </c>
      <c r="C4144" s="1">
        <f t="shared" si="129"/>
        <v>1</v>
      </c>
      <c r="D4144">
        <v>2612</v>
      </c>
      <c r="E4144" t="s">
        <v>37</v>
      </c>
      <c r="F4144" s="4">
        <v>825000</v>
      </c>
      <c r="G4144" t="s">
        <v>6</v>
      </c>
      <c r="H4144">
        <v>3</v>
      </c>
      <c r="I4144" s="4">
        <f>IF(E4144="Rhode Island", Table1[[#This Row],[price]]*$L$3, IF(E4144="Massachusetts", Table1[[#This Row],[price]]*$L$2, 1))</f>
        <v>825000</v>
      </c>
    </row>
    <row r="4145" spans="1:9" x14ac:dyDescent="0.25">
      <c r="A4145" s="2">
        <v>40632</v>
      </c>
      <c r="B4145" s="1">
        <f t="shared" si="128"/>
        <v>2011</v>
      </c>
      <c r="C4145" s="1">
        <f t="shared" si="129"/>
        <v>1</v>
      </c>
      <c r="D4145">
        <v>2615</v>
      </c>
      <c r="E4145" t="s">
        <v>37</v>
      </c>
      <c r="F4145" s="4">
        <v>447500</v>
      </c>
      <c r="G4145" t="s">
        <v>5</v>
      </c>
      <c r="H4145">
        <v>3</v>
      </c>
      <c r="I4145" s="4">
        <f>IF(E4145="Rhode Island", Table1[[#This Row],[price]]*$L$3, IF(E4145="Massachusetts", Table1[[#This Row],[price]]*$L$2, 1))</f>
        <v>447500</v>
      </c>
    </row>
    <row r="4146" spans="1:9" x14ac:dyDescent="0.25">
      <c r="A4146" s="2">
        <v>40632</v>
      </c>
      <c r="B4146" s="1">
        <f t="shared" si="128"/>
        <v>2011</v>
      </c>
      <c r="C4146" s="1">
        <f t="shared" si="129"/>
        <v>1</v>
      </c>
      <c r="D4146">
        <v>2615</v>
      </c>
      <c r="E4146" t="s">
        <v>37</v>
      </c>
      <c r="F4146" s="4">
        <v>552500</v>
      </c>
      <c r="G4146" t="s">
        <v>5</v>
      </c>
      <c r="H4146">
        <v>4</v>
      </c>
      <c r="I4146" s="4">
        <f>IF(E4146="Rhode Island", Table1[[#This Row],[price]]*$L$3, IF(E4146="Massachusetts", Table1[[#This Row],[price]]*$L$2, 1))</f>
        <v>552500</v>
      </c>
    </row>
    <row r="4147" spans="1:9" x14ac:dyDescent="0.25">
      <c r="A4147" s="2">
        <v>40632</v>
      </c>
      <c r="B4147" s="1">
        <f t="shared" si="128"/>
        <v>2011</v>
      </c>
      <c r="C4147" s="1">
        <f t="shared" si="129"/>
        <v>1</v>
      </c>
      <c r="D4147">
        <v>2914</v>
      </c>
      <c r="E4147" t="s">
        <v>36</v>
      </c>
      <c r="F4147" s="4">
        <v>590000</v>
      </c>
      <c r="G4147" t="s">
        <v>5</v>
      </c>
      <c r="H4147">
        <v>4</v>
      </c>
      <c r="I4147" s="4">
        <f>IF(E4147="Rhode Island", Table1[[#This Row],[price]]*$L$3, IF(E4147="Massachusetts", Table1[[#This Row],[price]]*$L$2, 1))</f>
        <v>590000</v>
      </c>
    </row>
    <row r="4148" spans="1:9" x14ac:dyDescent="0.25">
      <c r="A4148" s="2">
        <v>40632</v>
      </c>
      <c r="B4148" s="1">
        <f t="shared" si="128"/>
        <v>2011</v>
      </c>
      <c r="C4148" s="1">
        <f t="shared" si="129"/>
        <v>1</v>
      </c>
      <c r="D4148">
        <v>2602</v>
      </c>
      <c r="E4148" t="s">
        <v>37</v>
      </c>
      <c r="F4148" s="4">
        <v>730000</v>
      </c>
      <c r="G4148" t="s">
        <v>5</v>
      </c>
      <c r="H4148">
        <v>3</v>
      </c>
      <c r="I4148" s="4">
        <f>IF(E4148="Rhode Island", Table1[[#This Row],[price]]*$L$3, IF(E4148="Massachusetts", Table1[[#This Row],[price]]*$L$2, 1))</f>
        <v>730000</v>
      </c>
    </row>
    <row r="4149" spans="1:9" x14ac:dyDescent="0.25">
      <c r="A4149" s="2">
        <v>40632</v>
      </c>
      <c r="B4149" s="1">
        <f t="shared" si="128"/>
        <v>2011</v>
      </c>
      <c r="C4149" s="1">
        <f t="shared" si="129"/>
        <v>1</v>
      </c>
      <c r="D4149">
        <v>2600</v>
      </c>
      <c r="E4149" t="s">
        <v>37</v>
      </c>
      <c r="F4149" s="4">
        <v>1200000</v>
      </c>
      <c r="G4149" t="s">
        <v>5</v>
      </c>
      <c r="H4149">
        <v>4</v>
      </c>
      <c r="I4149" s="4">
        <f>IF(E4149="Rhode Island", Table1[[#This Row],[price]]*$L$3, IF(E4149="Massachusetts", Table1[[#This Row],[price]]*$L$2, 1))</f>
        <v>1200000</v>
      </c>
    </row>
    <row r="4150" spans="1:9" x14ac:dyDescent="0.25">
      <c r="A4150" s="2">
        <v>40633</v>
      </c>
      <c r="B4150" s="1">
        <f t="shared" si="128"/>
        <v>2011</v>
      </c>
      <c r="C4150" s="1">
        <f t="shared" si="129"/>
        <v>1</v>
      </c>
      <c r="D4150">
        <v>2615</v>
      </c>
      <c r="E4150" t="s">
        <v>37</v>
      </c>
      <c r="F4150" s="4">
        <v>390000</v>
      </c>
      <c r="G4150" t="s">
        <v>5</v>
      </c>
      <c r="H4150">
        <v>3</v>
      </c>
      <c r="I4150" s="4">
        <f>IF(E4150="Rhode Island", Table1[[#This Row],[price]]*$L$3, IF(E4150="Massachusetts", Table1[[#This Row],[price]]*$L$2, 1))</f>
        <v>390000</v>
      </c>
    </row>
    <row r="4151" spans="1:9" x14ac:dyDescent="0.25">
      <c r="A4151" s="2">
        <v>40633</v>
      </c>
      <c r="B4151" s="1">
        <f t="shared" si="128"/>
        <v>2011</v>
      </c>
      <c r="C4151" s="1">
        <f t="shared" si="129"/>
        <v>1</v>
      </c>
      <c r="D4151">
        <v>2902</v>
      </c>
      <c r="E4151" t="s">
        <v>36</v>
      </c>
      <c r="F4151" s="4">
        <v>472250</v>
      </c>
      <c r="G4151" t="s">
        <v>5</v>
      </c>
      <c r="H4151">
        <v>4</v>
      </c>
      <c r="I4151" s="4">
        <f>IF(E4151="Rhode Island", Table1[[#This Row],[price]]*$L$3, IF(E4151="Massachusetts", Table1[[#This Row],[price]]*$L$2, 1))</f>
        <v>472250</v>
      </c>
    </row>
    <row r="4152" spans="1:9" x14ac:dyDescent="0.25">
      <c r="A4152" s="2">
        <v>40633</v>
      </c>
      <c r="B4152" s="1">
        <f t="shared" si="128"/>
        <v>2011</v>
      </c>
      <c r="C4152" s="1">
        <f t="shared" si="129"/>
        <v>1</v>
      </c>
      <c r="D4152">
        <v>2906</v>
      </c>
      <c r="E4152" t="s">
        <v>36</v>
      </c>
      <c r="F4152" s="4">
        <v>544000</v>
      </c>
      <c r="G4152" t="s">
        <v>5</v>
      </c>
      <c r="H4152">
        <v>4</v>
      </c>
      <c r="I4152" s="4">
        <f>IF(E4152="Rhode Island", Table1[[#This Row],[price]]*$L$3, IF(E4152="Massachusetts", Table1[[#This Row],[price]]*$L$2, 1))</f>
        <v>544000</v>
      </c>
    </row>
    <row r="4153" spans="1:9" x14ac:dyDescent="0.25">
      <c r="A4153" s="2">
        <v>40633</v>
      </c>
      <c r="B4153" s="1">
        <f t="shared" si="128"/>
        <v>2011</v>
      </c>
      <c r="C4153" s="1">
        <f t="shared" si="129"/>
        <v>1</v>
      </c>
      <c r="D4153">
        <v>2904</v>
      </c>
      <c r="E4153" t="s">
        <v>36</v>
      </c>
      <c r="F4153" s="4">
        <v>625000</v>
      </c>
      <c r="G4153" t="s">
        <v>5</v>
      </c>
      <c r="H4153">
        <v>4</v>
      </c>
      <c r="I4153" s="4">
        <f>IF(E4153="Rhode Island", Table1[[#This Row],[price]]*$L$3, IF(E4153="Massachusetts", Table1[[#This Row],[price]]*$L$2, 1))</f>
        <v>625000</v>
      </c>
    </row>
    <row r="4154" spans="1:9" x14ac:dyDescent="0.25">
      <c r="A4154" s="2">
        <v>40633</v>
      </c>
      <c r="B4154" s="1">
        <f t="shared" si="128"/>
        <v>2011</v>
      </c>
      <c r="C4154" s="1">
        <f t="shared" si="129"/>
        <v>1</v>
      </c>
      <c r="D4154">
        <v>2607</v>
      </c>
      <c r="E4154" t="s">
        <v>37</v>
      </c>
      <c r="F4154" s="4">
        <v>660000</v>
      </c>
      <c r="G4154" t="s">
        <v>5</v>
      </c>
      <c r="H4154">
        <v>3</v>
      </c>
      <c r="I4154" s="4">
        <f>IF(E4154="Rhode Island", Table1[[#This Row],[price]]*$L$3, IF(E4154="Massachusetts", Table1[[#This Row],[price]]*$L$2, 1))</f>
        <v>660000</v>
      </c>
    </row>
    <row r="4155" spans="1:9" x14ac:dyDescent="0.25">
      <c r="A4155" s="2">
        <v>40633</v>
      </c>
      <c r="B4155" s="1">
        <f t="shared" si="128"/>
        <v>2011</v>
      </c>
      <c r="C4155" s="1">
        <f t="shared" si="129"/>
        <v>1</v>
      </c>
      <c r="D4155">
        <v>2605</v>
      </c>
      <c r="E4155" t="s">
        <v>37</v>
      </c>
      <c r="F4155" s="4">
        <v>1010000</v>
      </c>
      <c r="G4155" t="s">
        <v>5</v>
      </c>
      <c r="H4155">
        <v>4</v>
      </c>
      <c r="I4155" s="4">
        <f>IF(E4155="Rhode Island", Table1[[#This Row],[price]]*$L$3, IF(E4155="Massachusetts", Table1[[#This Row],[price]]*$L$2, 1))</f>
        <v>1010000</v>
      </c>
    </row>
    <row r="4156" spans="1:9" x14ac:dyDescent="0.25">
      <c r="A4156" s="2">
        <v>40633</v>
      </c>
      <c r="B4156" s="1">
        <f t="shared" si="128"/>
        <v>2011</v>
      </c>
      <c r="C4156" s="1">
        <f t="shared" si="129"/>
        <v>1</v>
      </c>
      <c r="D4156">
        <v>2602</v>
      </c>
      <c r="E4156" t="s">
        <v>37</v>
      </c>
      <c r="F4156" s="4">
        <v>470000</v>
      </c>
      <c r="G4156" t="s">
        <v>6</v>
      </c>
      <c r="H4156">
        <v>2</v>
      </c>
      <c r="I4156" s="4">
        <f>IF(E4156="Rhode Island", Table1[[#This Row],[price]]*$L$3, IF(E4156="Massachusetts", Table1[[#This Row],[price]]*$L$2, 1))</f>
        <v>470000</v>
      </c>
    </row>
    <row r="4157" spans="1:9" x14ac:dyDescent="0.25">
      <c r="A4157" s="2">
        <v>40634</v>
      </c>
      <c r="B4157" s="1">
        <f t="shared" si="128"/>
        <v>2011</v>
      </c>
      <c r="C4157" s="1">
        <f t="shared" si="129"/>
        <v>2</v>
      </c>
      <c r="D4157">
        <v>2906</v>
      </c>
      <c r="E4157" t="s">
        <v>36</v>
      </c>
      <c r="F4157" s="4">
        <v>400000</v>
      </c>
      <c r="G4157" t="s">
        <v>5</v>
      </c>
      <c r="H4157">
        <v>3</v>
      </c>
      <c r="I4157" s="4">
        <f>IF(E4157="Rhode Island", Table1[[#This Row],[price]]*$L$3, IF(E4157="Massachusetts", Table1[[#This Row],[price]]*$L$2, 1))</f>
        <v>400000</v>
      </c>
    </row>
    <row r="4158" spans="1:9" x14ac:dyDescent="0.25">
      <c r="A4158" s="2">
        <v>40634</v>
      </c>
      <c r="B4158" s="1">
        <f t="shared" si="128"/>
        <v>2011</v>
      </c>
      <c r="C4158" s="1">
        <f t="shared" si="129"/>
        <v>2</v>
      </c>
      <c r="D4158">
        <v>2913</v>
      </c>
      <c r="E4158" t="s">
        <v>36</v>
      </c>
      <c r="F4158" s="4">
        <v>412500</v>
      </c>
      <c r="G4158" t="s">
        <v>5</v>
      </c>
      <c r="H4158">
        <v>3</v>
      </c>
      <c r="I4158" s="4">
        <f>IF(E4158="Rhode Island", Table1[[#This Row],[price]]*$L$3, IF(E4158="Massachusetts", Table1[[#This Row],[price]]*$L$2, 1))</f>
        <v>412500</v>
      </c>
    </row>
    <row r="4159" spans="1:9" x14ac:dyDescent="0.25">
      <c r="A4159" s="2">
        <v>40634</v>
      </c>
      <c r="B4159" s="1">
        <f t="shared" si="128"/>
        <v>2011</v>
      </c>
      <c r="C4159" s="1">
        <f t="shared" si="129"/>
        <v>2</v>
      </c>
      <c r="D4159">
        <v>2905</v>
      </c>
      <c r="E4159" t="s">
        <v>36</v>
      </c>
      <c r="F4159" s="4">
        <v>415000</v>
      </c>
      <c r="G4159" t="s">
        <v>5</v>
      </c>
      <c r="H4159">
        <v>3</v>
      </c>
      <c r="I4159" s="4">
        <f>IF(E4159="Rhode Island", Table1[[#This Row],[price]]*$L$3, IF(E4159="Massachusetts", Table1[[#This Row],[price]]*$L$2, 1))</f>
        <v>415000</v>
      </c>
    </row>
    <row r="4160" spans="1:9" x14ac:dyDescent="0.25">
      <c r="A4160" s="2">
        <v>40634</v>
      </c>
      <c r="B4160" s="1">
        <f t="shared" si="128"/>
        <v>2011</v>
      </c>
      <c r="C4160" s="1">
        <f t="shared" si="129"/>
        <v>2</v>
      </c>
      <c r="D4160">
        <v>2615</v>
      </c>
      <c r="E4160" t="s">
        <v>37</v>
      </c>
      <c r="F4160" s="4">
        <v>500000</v>
      </c>
      <c r="G4160" t="s">
        <v>5</v>
      </c>
      <c r="H4160">
        <v>4</v>
      </c>
      <c r="I4160" s="4">
        <f>IF(E4160="Rhode Island", Table1[[#This Row],[price]]*$L$3, IF(E4160="Massachusetts", Table1[[#This Row],[price]]*$L$2, 1))</f>
        <v>500000</v>
      </c>
    </row>
    <row r="4161" spans="1:9" x14ac:dyDescent="0.25">
      <c r="A4161" s="2">
        <v>40634</v>
      </c>
      <c r="B4161" s="1">
        <f t="shared" si="128"/>
        <v>2011</v>
      </c>
      <c r="C4161" s="1">
        <f t="shared" si="129"/>
        <v>2</v>
      </c>
      <c r="D4161">
        <v>2904</v>
      </c>
      <c r="E4161" t="s">
        <v>36</v>
      </c>
      <c r="F4161" s="4">
        <v>535000</v>
      </c>
      <c r="G4161" t="s">
        <v>5</v>
      </c>
      <c r="H4161">
        <v>4</v>
      </c>
      <c r="I4161" s="4">
        <f>IF(E4161="Rhode Island", Table1[[#This Row],[price]]*$L$3, IF(E4161="Massachusetts", Table1[[#This Row],[price]]*$L$2, 1))</f>
        <v>535000</v>
      </c>
    </row>
    <row r="4162" spans="1:9" x14ac:dyDescent="0.25">
      <c r="A4162" s="2">
        <v>40634</v>
      </c>
      <c r="B4162" s="1">
        <f t="shared" ref="B4162:B4225" si="130">YEAR(A4162)</f>
        <v>2011</v>
      </c>
      <c r="C4162" s="1">
        <f t="shared" ref="C4162:C4225" si="131">ROUNDUP(MONTH(A4162)/3,0)</f>
        <v>2</v>
      </c>
      <c r="D4162">
        <v>2906</v>
      </c>
      <c r="E4162" t="s">
        <v>36</v>
      </c>
      <c r="F4162" s="4">
        <v>580000</v>
      </c>
      <c r="G4162" t="s">
        <v>5</v>
      </c>
      <c r="H4162">
        <v>4</v>
      </c>
      <c r="I4162" s="4">
        <f>IF(E4162="Rhode Island", Table1[[#This Row],[price]]*$L$3, IF(E4162="Massachusetts", Table1[[#This Row],[price]]*$L$2, 1))</f>
        <v>580000</v>
      </c>
    </row>
    <row r="4163" spans="1:9" x14ac:dyDescent="0.25">
      <c r="A4163" s="2">
        <v>40634</v>
      </c>
      <c r="B4163" s="1">
        <f t="shared" si="130"/>
        <v>2011</v>
      </c>
      <c r="C4163" s="1">
        <f t="shared" si="131"/>
        <v>2</v>
      </c>
      <c r="D4163">
        <v>2603</v>
      </c>
      <c r="E4163" t="s">
        <v>37</v>
      </c>
      <c r="F4163" s="4">
        <v>802000</v>
      </c>
      <c r="G4163" t="s">
        <v>5</v>
      </c>
      <c r="H4163">
        <v>3</v>
      </c>
      <c r="I4163" s="4">
        <f>IF(E4163="Rhode Island", Table1[[#This Row],[price]]*$L$3, IF(E4163="Massachusetts", Table1[[#This Row],[price]]*$L$2, 1))</f>
        <v>802000</v>
      </c>
    </row>
    <row r="4164" spans="1:9" x14ac:dyDescent="0.25">
      <c r="A4164" s="2">
        <v>40634</v>
      </c>
      <c r="B4164" s="1">
        <f t="shared" si="130"/>
        <v>2011</v>
      </c>
      <c r="C4164" s="1">
        <f t="shared" si="131"/>
        <v>2</v>
      </c>
      <c r="D4164">
        <v>2605</v>
      </c>
      <c r="E4164" t="s">
        <v>37</v>
      </c>
      <c r="F4164" s="4">
        <v>870000</v>
      </c>
      <c r="G4164" t="s">
        <v>5</v>
      </c>
      <c r="H4164">
        <v>4</v>
      </c>
      <c r="I4164" s="4">
        <f>IF(E4164="Rhode Island", Table1[[#This Row],[price]]*$L$3, IF(E4164="Massachusetts", Table1[[#This Row],[price]]*$L$2, 1))</f>
        <v>870000</v>
      </c>
    </row>
    <row r="4165" spans="1:9" x14ac:dyDescent="0.25">
      <c r="A4165" s="2">
        <v>40635</v>
      </c>
      <c r="B4165" s="1">
        <f t="shared" si="130"/>
        <v>2011</v>
      </c>
      <c r="C4165" s="1">
        <f t="shared" si="131"/>
        <v>2</v>
      </c>
      <c r="D4165">
        <v>2605</v>
      </c>
      <c r="E4165" t="s">
        <v>37</v>
      </c>
      <c r="F4165" s="4">
        <v>594000</v>
      </c>
      <c r="G4165" t="s">
        <v>5</v>
      </c>
      <c r="H4165">
        <v>3</v>
      </c>
      <c r="I4165" s="4">
        <f>IF(E4165="Rhode Island", Table1[[#This Row],[price]]*$L$3, IF(E4165="Massachusetts", Table1[[#This Row],[price]]*$L$2, 1))</f>
        <v>594000</v>
      </c>
    </row>
    <row r="4166" spans="1:9" x14ac:dyDescent="0.25">
      <c r="A4166" s="2">
        <v>40637</v>
      </c>
      <c r="B4166" s="1">
        <f t="shared" si="130"/>
        <v>2011</v>
      </c>
      <c r="C4166" s="1">
        <f t="shared" si="131"/>
        <v>2</v>
      </c>
      <c r="D4166">
        <v>2617</v>
      </c>
      <c r="E4166" t="s">
        <v>37</v>
      </c>
      <c r="F4166" s="4">
        <v>398000</v>
      </c>
      <c r="G4166" t="s">
        <v>5</v>
      </c>
      <c r="H4166">
        <v>3</v>
      </c>
      <c r="I4166" s="4">
        <f>IF(E4166="Rhode Island", Table1[[#This Row],[price]]*$L$3, IF(E4166="Massachusetts", Table1[[#This Row],[price]]*$L$2, 1))</f>
        <v>398000</v>
      </c>
    </row>
    <row r="4167" spans="1:9" x14ac:dyDescent="0.25">
      <c r="A4167" s="2">
        <v>40637</v>
      </c>
      <c r="B4167" s="1">
        <f t="shared" si="130"/>
        <v>2011</v>
      </c>
      <c r="C4167" s="1">
        <f t="shared" si="131"/>
        <v>2</v>
      </c>
      <c r="D4167">
        <v>2902</v>
      </c>
      <c r="E4167" t="s">
        <v>36</v>
      </c>
      <c r="F4167" s="4">
        <v>400000</v>
      </c>
      <c r="G4167" t="s">
        <v>5</v>
      </c>
      <c r="H4167">
        <v>3</v>
      </c>
      <c r="I4167" s="4">
        <f>IF(E4167="Rhode Island", Table1[[#This Row],[price]]*$L$3, IF(E4167="Massachusetts", Table1[[#This Row],[price]]*$L$2, 1))</f>
        <v>400000</v>
      </c>
    </row>
    <row r="4168" spans="1:9" x14ac:dyDescent="0.25">
      <c r="A4168" s="2">
        <v>40637</v>
      </c>
      <c r="B4168" s="1">
        <f t="shared" si="130"/>
        <v>2011</v>
      </c>
      <c r="C4168" s="1">
        <f t="shared" si="131"/>
        <v>2</v>
      </c>
      <c r="D4168">
        <v>2905</v>
      </c>
      <c r="E4168" t="s">
        <v>36</v>
      </c>
      <c r="F4168" s="4">
        <v>539000</v>
      </c>
      <c r="G4168" t="s">
        <v>5</v>
      </c>
      <c r="H4168">
        <v>4</v>
      </c>
      <c r="I4168" s="4">
        <f>IF(E4168="Rhode Island", Table1[[#This Row],[price]]*$L$3, IF(E4168="Massachusetts", Table1[[#This Row],[price]]*$L$2, 1))</f>
        <v>539000</v>
      </c>
    </row>
    <row r="4169" spans="1:9" x14ac:dyDescent="0.25">
      <c r="A4169" s="2">
        <v>40637</v>
      </c>
      <c r="B4169" s="1">
        <f t="shared" si="130"/>
        <v>2011</v>
      </c>
      <c r="C4169" s="1">
        <f t="shared" si="131"/>
        <v>2</v>
      </c>
      <c r="D4169">
        <v>2906</v>
      </c>
      <c r="E4169" t="s">
        <v>36</v>
      </c>
      <c r="F4169" s="4">
        <v>548500</v>
      </c>
      <c r="G4169" t="s">
        <v>5</v>
      </c>
      <c r="H4169">
        <v>4</v>
      </c>
      <c r="I4169" s="4">
        <f>IF(E4169="Rhode Island", Table1[[#This Row],[price]]*$L$3, IF(E4169="Massachusetts", Table1[[#This Row],[price]]*$L$2, 1))</f>
        <v>548500</v>
      </c>
    </row>
    <row r="4170" spans="1:9" x14ac:dyDescent="0.25">
      <c r="A4170" s="2">
        <v>40637</v>
      </c>
      <c r="B4170" s="1">
        <f t="shared" si="130"/>
        <v>2011</v>
      </c>
      <c r="C4170" s="1">
        <f t="shared" si="131"/>
        <v>2</v>
      </c>
      <c r="D4170">
        <v>2602</v>
      </c>
      <c r="E4170" t="s">
        <v>37</v>
      </c>
      <c r="F4170" s="4">
        <v>587000</v>
      </c>
      <c r="G4170" t="s">
        <v>5</v>
      </c>
      <c r="H4170">
        <v>4</v>
      </c>
      <c r="I4170" s="4">
        <f>IF(E4170="Rhode Island", Table1[[#This Row],[price]]*$L$3, IF(E4170="Massachusetts", Table1[[#This Row],[price]]*$L$2, 1))</f>
        <v>587000</v>
      </c>
    </row>
    <row r="4171" spans="1:9" x14ac:dyDescent="0.25">
      <c r="A4171" s="2">
        <v>40637</v>
      </c>
      <c r="B4171" s="1">
        <f t="shared" si="130"/>
        <v>2011</v>
      </c>
      <c r="C4171" s="1">
        <f t="shared" si="131"/>
        <v>2</v>
      </c>
      <c r="D4171">
        <v>2602</v>
      </c>
      <c r="E4171" t="s">
        <v>37</v>
      </c>
      <c r="F4171" s="4">
        <v>597000</v>
      </c>
      <c r="G4171" t="s">
        <v>5</v>
      </c>
      <c r="H4171">
        <v>3</v>
      </c>
      <c r="I4171" s="4">
        <f>IF(E4171="Rhode Island", Table1[[#This Row],[price]]*$L$3, IF(E4171="Massachusetts", Table1[[#This Row],[price]]*$L$2, 1))</f>
        <v>597000</v>
      </c>
    </row>
    <row r="4172" spans="1:9" x14ac:dyDescent="0.25">
      <c r="A4172" s="2">
        <v>40637</v>
      </c>
      <c r="B4172" s="1">
        <f t="shared" si="130"/>
        <v>2011</v>
      </c>
      <c r="C4172" s="1">
        <f t="shared" si="131"/>
        <v>2</v>
      </c>
      <c r="D4172">
        <v>2906</v>
      </c>
      <c r="E4172" t="s">
        <v>36</v>
      </c>
      <c r="F4172" s="4">
        <v>600000</v>
      </c>
      <c r="G4172" t="s">
        <v>5</v>
      </c>
      <c r="H4172">
        <v>4</v>
      </c>
      <c r="I4172" s="4">
        <f>IF(E4172="Rhode Island", Table1[[#This Row],[price]]*$L$3, IF(E4172="Massachusetts", Table1[[#This Row],[price]]*$L$2, 1))</f>
        <v>600000</v>
      </c>
    </row>
    <row r="4173" spans="1:9" x14ac:dyDescent="0.25">
      <c r="A4173" s="2">
        <v>40637</v>
      </c>
      <c r="B4173" s="1">
        <f t="shared" si="130"/>
        <v>2011</v>
      </c>
      <c r="C4173" s="1">
        <f t="shared" si="131"/>
        <v>2</v>
      </c>
      <c r="D4173">
        <v>2904</v>
      </c>
      <c r="E4173" t="s">
        <v>36</v>
      </c>
      <c r="F4173" s="4">
        <v>610000</v>
      </c>
      <c r="G4173" t="s">
        <v>5</v>
      </c>
      <c r="H4173">
        <v>4</v>
      </c>
      <c r="I4173" s="4">
        <f>IF(E4173="Rhode Island", Table1[[#This Row],[price]]*$L$3, IF(E4173="Massachusetts", Table1[[#This Row],[price]]*$L$2, 1))</f>
        <v>610000</v>
      </c>
    </row>
    <row r="4174" spans="1:9" x14ac:dyDescent="0.25">
      <c r="A4174" s="2">
        <v>40637</v>
      </c>
      <c r="B4174" s="1">
        <f t="shared" si="130"/>
        <v>2011</v>
      </c>
      <c r="C4174" s="1">
        <f t="shared" si="131"/>
        <v>2</v>
      </c>
      <c r="D4174">
        <v>2611</v>
      </c>
      <c r="E4174" t="s">
        <v>37</v>
      </c>
      <c r="F4174" s="4">
        <v>625000</v>
      </c>
      <c r="G4174" t="s">
        <v>5</v>
      </c>
      <c r="H4174">
        <v>4</v>
      </c>
      <c r="I4174" s="4">
        <f>IF(E4174="Rhode Island", Table1[[#This Row],[price]]*$L$3, IF(E4174="Massachusetts", Table1[[#This Row],[price]]*$L$2, 1))</f>
        <v>625000</v>
      </c>
    </row>
    <row r="4175" spans="1:9" x14ac:dyDescent="0.25">
      <c r="A4175" s="2">
        <v>40637</v>
      </c>
      <c r="B4175" s="1">
        <f t="shared" si="130"/>
        <v>2011</v>
      </c>
      <c r="C4175" s="1">
        <f t="shared" si="131"/>
        <v>2</v>
      </c>
      <c r="D4175">
        <v>2905</v>
      </c>
      <c r="E4175" t="s">
        <v>36</v>
      </c>
      <c r="F4175" s="4">
        <v>750000</v>
      </c>
      <c r="G4175" t="s">
        <v>5</v>
      </c>
      <c r="H4175">
        <v>5</v>
      </c>
      <c r="I4175" s="4">
        <f>IF(E4175="Rhode Island", Table1[[#This Row],[price]]*$L$3, IF(E4175="Massachusetts", Table1[[#This Row],[price]]*$L$2, 1))</f>
        <v>750000</v>
      </c>
    </row>
    <row r="4176" spans="1:9" x14ac:dyDescent="0.25">
      <c r="A4176" s="2">
        <v>40637</v>
      </c>
      <c r="B4176" s="1">
        <f t="shared" si="130"/>
        <v>2011</v>
      </c>
      <c r="C4176" s="1">
        <f t="shared" si="131"/>
        <v>2</v>
      </c>
      <c r="D4176">
        <v>2602</v>
      </c>
      <c r="E4176" t="s">
        <v>37</v>
      </c>
      <c r="F4176" s="4">
        <v>870000</v>
      </c>
      <c r="G4176" t="s">
        <v>5</v>
      </c>
      <c r="H4176">
        <v>4</v>
      </c>
      <c r="I4176" s="4">
        <f>IF(E4176="Rhode Island", Table1[[#This Row],[price]]*$L$3, IF(E4176="Massachusetts", Table1[[#This Row],[price]]*$L$2, 1))</f>
        <v>870000</v>
      </c>
    </row>
    <row r="4177" spans="1:9" x14ac:dyDescent="0.25">
      <c r="A4177" s="2">
        <v>40637</v>
      </c>
      <c r="B4177" s="1">
        <f t="shared" si="130"/>
        <v>2011</v>
      </c>
      <c r="C4177" s="1">
        <f t="shared" si="131"/>
        <v>2</v>
      </c>
      <c r="D4177">
        <v>2617</v>
      </c>
      <c r="E4177" t="s">
        <v>37</v>
      </c>
      <c r="F4177" s="4">
        <v>345000</v>
      </c>
      <c r="G4177" t="s">
        <v>6</v>
      </c>
      <c r="H4177">
        <v>1</v>
      </c>
      <c r="I4177" s="4">
        <f>IF(E4177="Rhode Island", Table1[[#This Row],[price]]*$L$3, IF(E4177="Massachusetts", Table1[[#This Row],[price]]*$L$2, 1))</f>
        <v>345000</v>
      </c>
    </row>
    <row r="4178" spans="1:9" x14ac:dyDescent="0.25">
      <c r="A4178" s="2">
        <v>40638</v>
      </c>
      <c r="B4178" s="1">
        <f t="shared" si="130"/>
        <v>2011</v>
      </c>
      <c r="C4178" s="1">
        <f t="shared" si="131"/>
        <v>2</v>
      </c>
      <c r="D4178">
        <v>2617</v>
      </c>
      <c r="E4178" t="s">
        <v>37</v>
      </c>
      <c r="F4178" s="4">
        <v>505000</v>
      </c>
      <c r="G4178" t="s">
        <v>5</v>
      </c>
      <c r="H4178">
        <v>3</v>
      </c>
      <c r="I4178" s="4">
        <f>IF(E4178="Rhode Island", Table1[[#This Row],[price]]*$L$3, IF(E4178="Massachusetts", Table1[[#This Row],[price]]*$L$2, 1))</f>
        <v>505000</v>
      </c>
    </row>
    <row r="4179" spans="1:9" x14ac:dyDescent="0.25">
      <c r="A4179" s="2">
        <v>40638</v>
      </c>
      <c r="B4179" s="1">
        <f t="shared" si="130"/>
        <v>2011</v>
      </c>
      <c r="C4179" s="1">
        <f t="shared" si="131"/>
        <v>2</v>
      </c>
      <c r="D4179">
        <v>2913</v>
      </c>
      <c r="E4179" t="s">
        <v>36</v>
      </c>
      <c r="F4179" s="4">
        <v>560000</v>
      </c>
      <c r="G4179" t="s">
        <v>5</v>
      </c>
      <c r="H4179">
        <v>4</v>
      </c>
      <c r="I4179" s="4">
        <f>IF(E4179="Rhode Island", Table1[[#This Row],[price]]*$L$3, IF(E4179="Massachusetts", Table1[[#This Row],[price]]*$L$2, 1))</f>
        <v>560000</v>
      </c>
    </row>
    <row r="4180" spans="1:9" x14ac:dyDescent="0.25">
      <c r="A4180" s="2">
        <v>40638</v>
      </c>
      <c r="B4180" s="1">
        <f t="shared" si="130"/>
        <v>2011</v>
      </c>
      <c r="C4180" s="1">
        <f t="shared" si="131"/>
        <v>2</v>
      </c>
      <c r="D4180">
        <v>2914</v>
      </c>
      <c r="E4180" t="s">
        <v>36</v>
      </c>
      <c r="F4180" s="4">
        <v>705500</v>
      </c>
      <c r="G4180" t="s">
        <v>5</v>
      </c>
      <c r="H4180">
        <v>4</v>
      </c>
      <c r="I4180" s="4">
        <f>IF(E4180="Rhode Island", Table1[[#This Row],[price]]*$L$3, IF(E4180="Massachusetts", Table1[[#This Row],[price]]*$L$2, 1))</f>
        <v>705500</v>
      </c>
    </row>
    <row r="4181" spans="1:9" x14ac:dyDescent="0.25">
      <c r="A4181" s="2">
        <v>40638</v>
      </c>
      <c r="B4181" s="1">
        <f t="shared" si="130"/>
        <v>2011</v>
      </c>
      <c r="C4181" s="1">
        <f t="shared" si="131"/>
        <v>2</v>
      </c>
      <c r="D4181">
        <v>2913</v>
      </c>
      <c r="E4181" t="s">
        <v>36</v>
      </c>
      <c r="F4181" s="4">
        <v>720000</v>
      </c>
      <c r="G4181" t="s">
        <v>5</v>
      </c>
      <c r="H4181">
        <v>4</v>
      </c>
      <c r="I4181" s="4">
        <f>IF(E4181="Rhode Island", Table1[[#This Row],[price]]*$L$3, IF(E4181="Massachusetts", Table1[[#This Row],[price]]*$L$2, 1))</f>
        <v>720000</v>
      </c>
    </row>
    <row r="4182" spans="1:9" x14ac:dyDescent="0.25">
      <c r="A4182" s="2">
        <v>40638</v>
      </c>
      <c r="B4182" s="1">
        <f t="shared" si="130"/>
        <v>2011</v>
      </c>
      <c r="C4182" s="1">
        <f t="shared" si="131"/>
        <v>2</v>
      </c>
      <c r="D4182">
        <v>2602</v>
      </c>
      <c r="E4182" t="s">
        <v>37</v>
      </c>
      <c r="F4182" s="4">
        <v>720000</v>
      </c>
      <c r="G4182" t="s">
        <v>5</v>
      </c>
      <c r="H4182">
        <v>4</v>
      </c>
      <c r="I4182" s="4">
        <f>IF(E4182="Rhode Island", Table1[[#This Row],[price]]*$L$3, IF(E4182="Massachusetts", Table1[[#This Row],[price]]*$L$2, 1))</f>
        <v>720000</v>
      </c>
    </row>
    <row r="4183" spans="1:9" x14ac:dyDescent="0.25">
      <c r="A4183" s="2">
        <v>40638</v>
      </c>
      <c r="B4183" s="1">
        <f t="shared" si="130"/>
        <v>2011</v>
      </c>
      <c r="C4183" s="1">
        <f t="shared" si="131"/>
        <v>2</v>
      </c>
      <c r="D4183">
        <v>2914</v>
      </c>
      <c r="E4183" t="s">
        <v>36</v>
      </c>
      <c r="F4183" s="4">
        <v>993000</v>
      </c>
      <c r="G4183" t="s">
        <v>5</v>
      </c>
      <c r="H4183">
        <v>5</v>
      </c>
      <c r="I4183" s="4">
        <f>IF(E4183="Rhode Island", Table1[[#This Row],[price]]*$L$3, IF(E4183="Massachusetts", Table1[[#This Row],[price]]*$L$2, 1))</f>
        <v>993000</v>
      </c>
    </row>
    <row r="4184" spans="1:9" x14ac:dyDescent="0.25">
      <c r="A4184" s="2">
        <v>40638</v>
      </c>
      <c r="B4184" s="1">
        <f t="shared" si="130"/>
        <v>2011</v>
      </c>
      <c r="C4184" s="1">
        <f t="shared" si="131"/>
        <v>2</v>
      </c>
      <c r="D4184">
        <v>2605</v>
      </c>
      <c r="E4184" t="s">
        <v>37</v>
      </c>
      <c r="F4184" s="4">
        <v>516000</v>
      </c>
      <c r="G4184" t="s">
        <v>6</v>
      </c>
      <c r="H4184">
        <v>2</v>
      </c>
      <c r="I4184" s="4">
        <f>IF(E4184="Rhode Island", Table1[[#This Row],[price]]*$L$3, IF(E4184="Massachusetts", Table1[[#This Row],[price]]*$L$2, 1))</f>
        <v>516000</v>
      </c>
    </row>
    <row r="4185" spans="1:9" x14ac:dyDescent="0.25">
      <c r="A4185" s="2">
        <v>40639</v>
      </c>
      <c r="B4185" s="1">
        <f t="shared" si="130"/>
        <v>2011</v>
      </c>
      <c r="C4185" s="1">
        <f t="shared" si="131"/>
        <v>2</v>
      </c>
      <c r="D4185">
        <v>2902</v>
      </c>
      <c r="E4185" t="s">
        <v>36</v>
      </c>
      <c r="F4185" s="4">
        <v>370000</v>
      </c>
      <c r="G4185" t="s">
        <v>5</v>
      </c>
      <c r="H4185">
        <v>4</v>
      </c>
      <c r="I4185" s="4">
        <f>IF(E4185="Rhode Island", Table1[[#This Row],[price]]*$L$3, IF(E4185="Massachusetts", Table1[[#This Row],[price]]*$L$2, 1))</f>
        <v>370000</v>
      </c>
    </row>
    <row r="4186" spans="1:9" x14ac:dyDescent="0.25">
      <c r="A4186" s="2">
        <v>40639</v>
      </c>
      <c r="B4186" s="1">
        <f t="shared" si="130"/>
        <v>2011</v>
      </c>
      <c r="C4186" s="1">
        <f t="shared" si="131"/>
        <v>2</v>
      </c>
      <c r="D4186">
        <v>2615</v>
      </c>
      <c r="E4186" t="s">
        <v>37</v>
      </c>
      <c r="F4186" s="4">
        <v>405000</v>
      </c>
      <c r="G4186" t="s">
        <v>5</v>
      </c>
      <c r="H4186">
        <v>3</v>
      </c>
      <c r="I4186" s="4">
        <f>IF(E4186="Rhode Island", Table1[[#This Row],[price]]*$L$3, IF(E4186="Massachusetts", Table1[[#This Row],[price]]*$L$2, 1))</f>
        <v>405000</v>
      </c>
    </row>
    <row r="4187" spans="1:9" x14ac:dyDescent="0.25">
      <c r="A4187" s="2">
        <v>40639</v>
      </c>
      <c r="B4187" s="1">
        <f t="shared" si="130"/>
        <v>2011</v>
      </c>
      <c r="C4187" s="1">
        <f t="shared" si="131"/>
        <v>2</v>
      </c>
      <c r="D4187">
        <v>2615</v>
      </c>
      <c r="E4187" t="s">
        <v>37</v>
      </c>
      <c r="F4187" s="4">
        <v>410000</v>
      </c>
      <c r="G4187" t="s">
        <v>5</v>
      </c>
      <c r="H4187">
        <v>3</v>
      </c>
      <c r="I4187" s="4">
        <f>IF(E4187="Rhode Island", Table1[[#This Row],[price]]*$L$3, IF(E4187="Massachusetts", Table1[[#This Row],[price]]*$L$2, 1))</f>
        <v>410000</v>
      </c>
    </row>
    <row r="4188" spans="1:9" x14ac:dyDescent="0.25">
      <c r="A4188" s="2">
        <v>40639</v>
      </c>
      <c r="B4188" s="1">
        <f t="shared" si="130"/>
        <v>2011</v>
      </c>
      <c r="C4188" s="1">
        <f t="shared" si="131"/>
        <v>2</v>
      </c>
      <c r="D4188">
        <v>2906</v>
      </c>
      <c r="E4188" t="s">
        <v>36</v>
      </c>
      <c r="F4188" s="4">
        <v>425000</v>
      </c>
      <c r="G4188" t="s">
        <v>5</v>
      </c>
      <c r="H4188">
        <v>3</v>
      </c>
      <c r="I4188" s="4">
        <f>IF(E4188="Rhode Island", Table1[[#This Row],[price]]*$L$3, IF(E4188="Massachusetts", Table1[[#This Row],[price]]*$L$2, 1))</f>
        <v>425000</v>
      </c>
    </row>
    <row r="4189" spans="1:9" x14ac:dyDescent="0.25">
      <c r="A4189" s="2">
        <v>40639</v>
      </c>
      <c r="B4189" s="1">
        <f t="shared" si="130"/>
        <v>2011</v>
      </c>
      <c r="C4189" s="1">
        <f t="shared" si="131"/>
        <v>2</v>
      </c>
      <c r="D4189">
        <v>2913</v>
      </c>
      <c r="E4189" t="s">
        <v>36</v>
      </c>
      <c r="F4189" s="4">
        <v>433000</v>
      </c>
      <c r="G4189" t="s">
        <v>5</v>
      </c>
      <c r="H4189">
        <v>3</v>
      </c>
      <c r="I4189" s="4">
        <f>IF(E4189="Rhode Island", Table1[[#This Row],[price]]*$L$3, IF(E4189="Massachusetts", Table1[[#This Row],[price]]*$L$2, 1))</f>
        <v>433000</v>
      </c>
    </row>
    <row r="4190" spans="1:9" x14ac:dyDescent="0.25">
      <c r="A4190" s="2">
        <v>40639</v>
      </c>
      <c r="B4190" s="1">
        <f t="shared" si="130"/>
        <v>2011</v>
      </c>
      <c r="C4190" s="1">
        <f t="shared" si="131"/>
        <v>2</v>
      </c>
      <c r="D4190">
        <v>2617</v>
      </c>
      <c r="E4190" t="s">
        <v>37</v>
      </c>
      <c r="F4190" s="4">
        <v>490000</v>
      </c>
      <c r="G4190" t="s">
        <v>5</v>
      </c>
      <c r="H4190">
        <v>3</v>
      </c>
      <c r="I4190" s="4">
        <f>IF(E4190="Rhode Island", Table1[[#This Row],[price]]*$L$3, IF(E4190="Massachusetts", Table1[[#This Row],[price]]*$L$2, 1))</f>
        <v>490000</v>
      </c>
    </row>
    <row r="4191" spans="1:9" x14ac:dyDescent="0.25">
      <c r="A4191" s="2">
        <v>40639</v>
      </c>
      <c r="B4191" s="1">
        <f t="shared" si="130"/>
        <v>2011</v>
      </c>
      <c r="C4191" s="1">
        <f t="shared" si="131"/>
        <v>2</v>
      </c>
      <c r="D4191">
        <v>2903</v>
      </c>
      <c r="E4191" t="s">
        <v>36</v>
      </c>
      <c r="F4191" s="4">
        <v>530000</v>
      </c>
      <c r="G4191" t="s">
        <v>5</v>
      </c>
      <c r="H4191">
        <v>3</v>
      </c>
      <c r="I4191" s="4">
        <f>IF(E4191="Rhode Island", Table1[[#This Row],[price]]*$L$3, IF(E4191="Massachusetts", Table1[[#This Row],[price]]*$L$2, 1))</f>
        <v>530000</v>
      </c>
    </row>
    <row r="4192" spans="1:9" x14ac:dyDescent="0.25">
      <c r="A4192" s="2">
        <v>40639</v>
      </c>
      <c r="B4192" s="1">
        <f t="shared" si="130"/>
        <v>2011</v>
      </c>
      <c r="C4192" s="1">
        <f t="shared" si="131"/>
        <v>2</v>
      </c>
      <c r="D4192">
        <v>2617</v>
      </c>
      <c r="E4192" t="s">
        <v>37</v>
      </c>
      <c r="F4192" s="4">
        <v>530000</v>
      </c>
      <c r="G4192" t="s">
        <v>5</v>
      </c>
      <c r="H4192">
        <v>3</v>
      </c>
      <c r="I4192" s="4">
        <f>IF(E4192="Rhode Island", Table1[[#This Row],[price]]*$L$3, IF(E4192="Massachusetts", Table1[[#This Row],[price]]*$L$2, 1))</f>
        <v>530000</v>
      </c>
    </row>
    <row r="4193" spans="1:9" x14ac:dyDescent="0.25">
      <c r="A4193" s="2">
        <v>40639</v>
      </c>
      <c r="B4193" s="1">
        <f t="shared" si="130"/>
        <v>2011</v>
      </c>
      <c r="C4193" s="1">
        <f t="shared" si="131"/>
        <v>2</v>
      </c>
      <c r="D4193">
        <v>2902</v>
      </c>
      <c r="E4193" t="s">
        <v>36</v>
      </c>
      <c r="F4193" s="4">
        <v>550000</v>
      </c>
      <c r="G4193" t="s">
        <v>5</v>
      </c>
      <c r="H4193">
        <v>3</v>
      </c>
      <c r="I4193" s="4">
        <f>IF(E4193="Rhode Island", Table1[[#This Row],[price]]*$L$3, IF(E4193="Massachusetts", Table1[[#This Row],[price]]*$L$2, 1))</f>
        <v>550000</v>
      </c>
    </row>
    <row r="4194" spans="1:9" x14ac:dyDescent="0.25">
      <c r="A4194" s="2">
        <v>40639</v>
      </c>
      <c r="B4194" s="1">
        <f t="shared" si="130"/>
        <v>2011</v>
      </c>
      <c r="C4194" s="1">
        <f t="shared" si="131"/>
        <v>2</v>
      </c>
      <c r="D4194">
        <v>2912</v>
      </c>
      <c r="E4194" t="s">
        <v>36</v>
      </c>
      <c r="F4194" s="4">
        <v>563000</v>
      </c>
      <c r="G4194" t="s">
        <v>5</v>
      </c>
      <c r="H4194">
        <v>5</v>
      </c>
      <c r="I4194" s="4">
        <f>IF(E4194="Rhode Island", Table1[[#This Row],[price]]*$L$3, IF(E4194="Massachusetts", Table1[[#This Row],[price]]*$L$2, 1))</f>
        <v>563000</v>
      </c>
    </row>
    <row r="4195" spans="1:9" x14ac:dyDescent="0.25">
      <c r="A4195" s="2">
        <v>40639</v>
      </c>
      <c r="B4195" s="1">
        <f t="shared" si="130"/>
        <v>2011</v>
      </c>
      <c r="C4195" s="1">
        <f t="shared" si="131"/>
        <v>2</v>
      </c>
      <c r="D4195">
        <v>2906</v>
      </c>
      <c r="E4195" t="s">
        <v>36</v>
      </c>
      <c r="F4195" s="4">
        <v>610000</v>
      </c>
      <c r="G4195" t="s">
        <v>5</v>
      </c>
      <c r="H4195">
        <v>4</v>
      </c>
      <c r="I4195" s="4">
        <f>IF(E4195="Rhode Island", Table1[[#This Row],[price]]*$L$3, IF(E4195="Massachusetts", Table1[[#This Row],[price]]*$L$2, 1))</f>
        <v>610000</v>
      </c>
    </row>
    <row r="4196" spans="1:9" x14ac:dyDescent="0.25">
      <c r="A4196" s="2">
        <v>40639</v>
      </c>
      <c r="B4196" s="1">
        <f t="shared" si="130"/>
        <v>2011</v>
      </c>
      <c r="C4196" s="1">
        <f t="shared" si="131"/>
        <v>2</v>
      </c>
      <c r="D4196">
        <v>2612</v>
      </c>
      <c r="E4196" t="s">
        <v>37</v>
      </c>
      <c r="F4196" s="4">
        <v>620000</v>
      </c>
      <c r="G4196" t="s">
        <v>5</v>
      </c>
      <c r="H4196">
        <v>2</v>
      </c>
      <c r="I4196" s="4">
        <f>IF(E4196="Rhode Island", Table1[[#This Row],[price]]*$L$3, IF(E4196="Massachusetts", Table1[[#This Row],[price]]*$L$2, 1))</f>
        <v>620000</v>
      </c>
    </row>
    <row r="4197" spans="1:9" x14ac:dyDescent="0.25">
      <c r="A4197" s="2">
        <v>40639</v>
      </c>
      <c r="B4197" s="1">
        <f t="shared" si="130"/>
        <v>2011</v>
      </c>
      <c r="C4197" s="1">
        <f t="shared" si="131"/>
        <v>2</v>
      </c>
      <c r="D4197">
        <v>2611</v>
      </c>
      <c r="E4197" t="s">
        <v>37</v>
      </c>
      <c r="F4197" s="4">
        <v>685000</v>
      </c>
      <c r="G4197" t="s">
        <v>5</v>
      </c>
      <c r="H4197">
        <v>4</v>
      </c>
      <c r="I4197" s="4">
        <f>IF(E4197="Rhode Island", Table1[[#This Row],[price]]*$L$3, IF(E4197="Massachusetts", Table1[[#This Row],[price]]*$L$2, 1))</f>
        <v>685000</v>
      </c>
    </row>
    <row r="4198" spans="1:9" x14ac:dyDescent="0.25">
      <c r="A4198" s="2">
        <v>40639</v>
      </c>
      <c r="B4198" s="1">
        <f t="shared" si="130"/>
        <v>2011</v>
      </c>
      <c r="C4198" s="1">
        <f t="shared" si="131"/>
        <v>2</v>
      </c>
      <c r="D4198">
        <v>2905</v>
      </c>
      <c r="E4198" t="s">
        <v>36</v>
      </c>
      <c r="F4198" s="4">
        <v>700000</v>
      </c>
      <c r="G4198" t="s">
        <v>5</v>
      </c>
      <c r="H4198">
        <v>4</v>
      </c>
      <c r="I4198" s="4">
        <f>IF(E4198="Rhode Island", Table1[[#This Row],[price]]*$L$3, IF(E4198="Massachusetts", Table1[[#This Row],[price]]*$L$2, 1))</f>
        <v>700000</v>
      </c>
    </row>
    <row r="4199" spans="1:9" x14ac:dyDescent="0.25">
      <c r="A4199" s="2">
        <v>40639</v>
      </c>
      <c r="B4199" s="1">
        <f t="shared" si="130"/>
        <v>2011</v>
      </c>
      <c r="C4199" s="1">
        <f t="shared" si="131"/>
        <v>2</v>
      </c>
      <c r="D4199">
        <v>2612</v>
      </c>
      <c r="E4199" t="s">
        <v>37</v>
      </c>
      <c r="F4199" s="4">
        <v>1725000</v>
      </c>
      <c r="G4199" t="s">
        <v>5</v>
      </c>
      <c r="H4199">
        <v>5</v>
      </c>
      <c r="I4199" s="4">
        <f>IF(E4199="Rhode Island", Table1[[#This Row],[price]]*$L$3, IF(E4199="Massachusetts", Table1[[#This Row],[price]]*$L$2, 1))</f>
        <v>1725000</v>
      </c>
    </row>
    <row r="4200" spans="1:9" x14ac:dyDescent="0.25">
      <c r="A4200" s="2">
        <v>40640</v>
      </c>
      <c r="B4200" s="1">
        <f t="shared" si="130"/>
        <v>2011</v>
      </c>
      <c r="C4200" s="1">
        <f t="shared" si="131"/>
        <v>2</v>
      </c>
      <c r="D4200">
        <v>2906</v>
      </c>
      <c r="E4200" t="s">
        <v>36</v>
      </c>
      <c r="F4200" s="4">
        <v>397500</v>
      </c>
      <c r="G4200" t="s">
        <v>5</v>
      </c>
      <c r="H4200">
        <v>3</v>
      </c>
      <c r="I4200" s="4">
        <f>IF(E4200="Rhode Island", Table1[[#This Row],[price]]*$L$3, IF(E4200="Massachusetts", Table1[[#This Row],[price]]*$L$2, 1))</f>
        <v>397500</v>
      </c>
    </row>
    <row r="4201" spans="1:9" x14ac:dyDescent="0.25">
      <c r="A4201" s="2">
        <v>40640</v>
      </c>
      <c r="B4201" s="1">
        <f t="shared" si="130"/>
        <v>2011</v>
      </c>
      <c r="C4201" s="1">
        <f t="shared" si="131"/>
        <v>2</v>
      </c>
      <c r="D4201">
        <v>2914</v>
      </c>
      <c r="E4201" t="s">
        <v>36</v>
      </c>
      <c r="F4201" s="4">
        <v>424000</v>
      </c>
      <c r="G4201" t="s">
        <v>5</v>
      </c>
      <c r="H4201">
        <v>3</v>
      </c>
      <c r="I4201" s="4">
        <f>IF(E4201="Rhode Island", Table1[[#This Row],[price]]*$L$3, IF(E4201="Massachusetts", Table1[[#This Row],[price]]*$L$2, 1))</f>
        <v>424000</v>
      </c>
    </row>
    <row r="4202" spans="1:9" x14ac:dyDescent="0.25">
      <c r="A4202" s="2">
        <v>40640</v>
      </c>
      <c r="B4202" s="1">
        <f t="shared" si="130"/>
        <v>2011</v>
      </c>
      <c r="C4202" s="1">
        <f t="shared" si="131"/>
        <v>2</v>
      </c>
      <c r="D4202">
        <v>2902</v>
      </c>
      <c r="E4202" t="s">
        <v>36</v>
      </c>
      <c r="F4202" s="4">
        <v>450000</v>
      </c>
      <c r="G4202" t="s">
        <v>5</v>
      </c>
      <c r="H4202">
        <v>4</v>
      </c>
      <c r="I4202" s="4">
        <f>IF(E4202="Rhode Island", Table1[[#This Row],[price]]*$L$3, IF(E4202="Massachusetts", Table1[[#This Row],[price]]*$L$2, 1))</f>
        <v>450000</v>
      </c>
    </row>
    <row r="4203" spans="1:9" x14ac:dyDescent="0.25">
      <c r="A4203" s="2">
        <v>40640</v>
      </c>
      <c r="B4203" s="1">
        <f t="shared" si="130"/>
        <v>2011</v>
      </c>
      <c r="C4203" s="1">
        <f t="shared" si="131"/>
        <v>2</v>
      </c>
      <c r="D4203">
        <v>2913</v>
      </c>
      <c r="E4203" t="s">
        <v>36</v>
      </c>
      <c r="F4203" s="4">
        <v>533420</v>
      </c>
      <c r="G4203" t="s">
        <v>5</v>
      </c>
      <c r="H4203">
        <v>4</v>
      </c>
      <c r="I4203" s="4">
        <f>IF(E4203="Rhode Island", Table1[[#This Row],[price]]*$L$3, IF(E4203="Massachusetts", Table1[[#This Row],[price]]*$L$2, 1))</f>
        <v>533420</v>
      </c>
    </row>
    <row r="4204" spans="1:9" x14ac:dyDescent="0.25">
      <c r="A4204" s="2">
        <v>40640</v>
      </c>
      <c r="B4204" s="1">
        <f t="shared" si="130"/>
        <v>2011</v>
      </c>
      <c r="C4204" s="1">
        <f t="shared" si="131"/>
        <v>2</v>
      </c>
      <c r="D4204">
        <v>2905</v>
      </c>
      <c r="E4204" t="s">
        <v>36</v>
      </c>
      <c r="F4204" s="4">
        <v>741190</v>
      </c>
      <c r="G4204" t="s">
        <v>5</v>
      </c>
      <c r="H4204">
        <v>4</v>
      </c>
      <c r="I4204" s="4">
        <f>IF(E4204="Rhode Island", Table1[[#This Row],[price]]*$L$3, IF(E4204="Massachusetts", Table1[[#This Row],[price]]*$L$2, 1))</f>
        <v>741190</v>
      </c>
    </row>
    <row r="4205" spans="1:9" x14ac:dyDescent="0.25">
      <c r="A4205" s="2">
        <v>40641</v>
      </c>
      <c r="B4205" s="1">
        <f t="shared" si="130"/>
        <v>2011</v>
      </c>
      <c r="C4205" s="1">
        <f t="shared" si="131"/>
        <v>2</v>
      </c>
      <c r="D4205">
        <v>2906</v>
      </c>
      <c r="E4205" t="s">
        <v>36</v>
      </c>
      <c r="F4205" s="4">
        <v>375000</v>
      </c>
      <c r="G4205" t="s">
        <v>5</v>
      </c>
      <c r="H4205">
        <v>3</v>
      </c>
      <c r="I4205" s="4">
        <f>IF(E4205="Rhode Island", Table1[[#This Row],[price]]*$L$3, IF(E4205="Massachusetts", Table1[[#This Row],[price]]*$L$2, 1))</f>
        <v>375000</v>
      </c>
    </row>
    <row r="4206" spans="1:9" x14ac:dyDescent="0.25">
      <c r="A4206" s="2">
        <v>40641</v>
      </c>
      <c r="B4206" s="1">
        <f t="shared" si="130"/>
        <v>2011</v>
      </c>
      <c r="C4206" s="1">
        <f t="shared" si="131"/>
        <v>2</v>
      </c>
      <c r="D4206">
        <v>2906</v>
      </c>
      <c r="E4206" t="s">
        <v>36</v>
      </c>
      <c r="F4206" s="4">
        <v>376500</v>
      </c>
      <c r="G4206" t="s">
        <v>5</v>
      </c>
      <c r="H4206">
        <v>3</v>
      </c>
      <c r="I4206" s="4">
        <f>IF(E4206="Rhode Island", Table1[[#This Row],[price]]*$L$3, IF(E4206="Massachusetts", Table1[[#This Row],[price]]*$L$2, 1))</f>
        <v>376500</v>
      </c>
    </row>
    <row r="4207" spans="1:9" x14ac:dyDescent="0.25">
      <c r="A4207" s="2">
        <v>40641</v>
      </c>
      <c r="B4207" s="1">
        <f t="shared" si="130"/>
        <v>2011</v>
      </c>
      <c r="C4207" s="1">
        <f t="shared" si="131"/>
        <v>2</v>
      </c>
      <c r="D4207">
        <v>2617</v>
      </c>
      <c r="E4207" t="s">
        <v>37</v>
      </c>
      <c r="F4207" s="4">
        <v>432000</v>
      </c>
      <c r="G4207" t="s">
        <v>5</v>
      </c>
      <c r="H4207">
        <v>3</v>
      </c>
      <c r="I4207" s="4">
        <f>IF(E4207="Rhode Island", Table1[[#This Row],[price]]*$L$3, IF(E4207="Massachusetts", Table1[[#This Row],[price]]*$L$2, 1))</f>
        <v>432000</v>
      </c>
    </row>
    <row r="4208" spans="1:9" x14ac:dyDescent="0.25">
      <c r="A4208" s="2">
        <v>40641</v>
      </c>
      <c r="B4208" s="1">
        <f t="shared" si="130"/>
        <v>2011</v>
      </c>
      <c r="C4208" s="1">
        <f t="shared" si="131"/>
        <v>2</v>
      </c>
      <c r="D4208">
        <v>2914</v>
      </c>
      <c r="E4208" t="s">
        <v>36</v>
      </c>
      <c r="F4208" s="4">
        <v>585000</v>
      </c>
      <c r="G4208" t="s">
        <v>5</v>
      </c>
      <c r="H4208">
        <v>4</v>
      </c>
      <c r="I4208" s="4">
        <f>IF(E4208="Rhode Island", Table1[[#This Row],[price]]*$L$3, IF(E4208="Massachusetts", Table1[[#This Row],[price]]*$L$2, 1))</f>
        <v>585000</v>
      </c>
    </row>
    <row r="4209" spans="1:9" x14ac:dyDescent="0.25">
      <c r="A4209" s="2">
        <v>40641</v>
      </c>
      <c r="B4209" s="1">
        <f t="shared" si="130"/>
        <v>2011</v>
      </c>
      <c r="C4209" s="1">
        <f t="shared" si="131"/>
        <v>2</v>
      </c>
      <c r="D4209">
        <v>2904</v>
      </c>
      <c r="E4209" t="s">
        <v>36</v>
      </c>
      <c r="F4209" s="4">
        <v>630000</v>
      </c>
      <c r="G4209" t="s">
        <v>5</v>
      </c>
      <c r="H4209">
        <v>4</v>
      </c>
      <c r="I4209" s="4">
        <f>IF(E4209="Rhode Island", Table1[[#This Row],[price]]*$L$3, IF(E4209="Massachusetts", Table1[[#This Row],[price]]*$L$2, 1))</f>
        <v>630000</v>
      </c>
    </row>
    <row r="4210" spans="1:9" x14ac:dyDescent="0.25">
      <c r="A4210" s="2">
        <v>40641</v>
      </c>
      <c r="B4210" s="1">
        <f t="shared" si="130"/>
        <v>2011</v>
      </c>
      <c r="C4210" s="1">
        <f t="shared" si="131"/>
        <v>2</v>
      </c>
      <c r="D4210">
        <v>2602</v>
      </c>
      <c r="E4210" t="s">
        <v>37</v>
      </c>
      <c r="F4210" s="4">
        <v>748000</v>
      </c>
      <c r="G4210" t="s">
        <v>5</v>
      </c>
      <c r="H4210">
        <v>4</v>
      </c>
      <c r="I4210" s="4">
        <f>IF(E4210="Rhode Island", Table1[[#This Row],[price]]*$L$3, IF(E4210="Massachusetts", Table1[[#This Row],[price]]*$L$2, 1))</f>
        <v>748000</v>
      </c>
    </row>
    <row r="4211" spans="1:9" x14ac:dyDescent="0.25">
      <c r="A4211" s="2">
        <v>40641</v>
      </c>
      <c r="B4211" s="1">
        <f t="shared" si="130"/>
        <v>2011</v>
      </c>
      <c r="C4211" s="1">
        <f t="shared" si="131"/>
        <v>2</v>
      </c>
      <c r="D4211">
        <v>2600</v>
      </c>
      <c r="E4211" t="s">
        <v>37</v>
      </c>
      <c r="F4211" s="4">
        <v>1455000</v>
      </c>
      <c r="G4211" t="s">
        <v>5</v>
      </c>
      <c r="H4211">
        <v>3</v>
      </c>
      <c r="I4211" s="4">
        <f>IF(E4211="Rhode Island", Table1[[#This Row],[price]]*$L$3, IF(E4211="Massachusetts", Table1[[#This Row],[price]]*$L$2, 1))</f>
        <v>1455000</v>
      </c>
    </row>
    <row r="4212" spans="1:9" x14ac:dyDescent="0.25">
      <c r="A4212" s="2">
        <v>40642</v>
      </c>
      <c r="B4212" s="1">
        <f t="shared" si="130"/>
        <v>2011</v>
      </c>
      <c r="C4212" s="1">
        <f t="shared" si="131"/>
        <v>2</v>
      </c>
      <c r="D4212">
        <v>2602</v>
      </c>
      <c r="E4212" t="s">
        <v>37</v>
      </c>
      <c r="F4212" s="4">
        <v>550000</v>
      </c>
      <c r="G4212" t="s">
        <v>5</v>
      </c>
      <c r="H4212">
        <v>4</v>
      </c>
      <c r="I4212" s="4">
        <f>IF(E4212="Rhode Island", Table1[[#This Row],[price]]*$L$3, IF(E4212="Massachusetts", Table1[[#This Row],[price]]*$L$2, 1))</f>
        <v>550000</v>
      </c>
    </row>
    <row r="4213" spans="1:9" x14ac:dyDescent="0.25">
      <c r="A4213" s="2">
        <v>40642</v>
      </c>
      <c r="B4213" s="1">
        <f t="shared" si="130"/>
        <v>2011</v>
      </c>
      <c r="C4213" s="1">
        <f t="shared" si="131"/>
        <v>2</v>
      </c>
      <c r="D4213">
        <v>2617</v>
      </c>
      <c r="E4213" t="s">
        <v>37</v>
      </c>
      <c r="F4213" s="4">
        <v>578000</v>
      </c>
      <c r="G4213" t="s">
        <v>5</v>
      </c>
      <c r="H4213">
        <v>4</v>
      </c>
      <c r="I4213" s="4">
        <f>IF(E4213="Rhode Island", Table1[[#This Row],[price]]*$L$3, IF(E4213="Massachusetts", Table1[[#This Row],[price]]*$L$2, 1))</f>
        <v>578000</v>
      </c>
    </row>
    <row r="4214" spans="1:9" x14ac:dyDescent="0.25">
      <c r="A4214" s="2">
        <v>40642</v>
      </c>
      <c r="B4214" s="1">
        <f t="shared" si="130"/>
        <v>2011</v>
      </c>
      <c r="C4214" s="1">
        <f t="shared" si="131"/>
        <v>2</v>
      </c>
      <c r="D4214">
        <v>2905</v>
      </c>
      <c r="E4214" t="s">
        <v>36</v>
      </c>
      <c r="F4214" s="4">
        <v>870000</v>
      </c>
      <c r="G4214" t="s">
        <v>5</v>
      </c>
      <c r="H4214">
        <v>5</v>
      </c>
      <c r="I4214" s="4">
        <f>IF(E4214="Rhode Island", Table1[[#This Row],[price]]*$L$3, IF(E4214="Massachusetts", Table1[[#This Row],[price]]*$L$2, 1))</f>
        <v>870000</v>
      </c>
    </row>
    <row r="4215" spans="1:9" x14ac:dyDescent="0.25">
      <c r="A4215" s="2">
        <v>40642</v>
      </c>
      <c r="B4215" s="1">
        <f t="shared" si="130"/>
        <v>2011</v>
      </c>
      <c r="C4215" s="1">
        <f t="shared" si="131"/>
        <v>2</v>
      </c>
      <c r="D4215">
        <v>2604</v>
      </c>
      <c r="E4215" t="s">
        <v>37</v>
      </c>
      <c r="F4215" s="4">
        <v>483000</v>
      </c>
      <c r="G4215" t="s">
        <v>6</v>
      </c>
      <c r="H4215">
        <v>2</v>
      </c>
      <c r="I4215" s="4">
        <f>IF(E4215="Rhode Island", Table1[[#This Row],[price]]*$L$3, IF(E4215="Massachusetts", Table1[[#This Row],[price]]*$L$2, 1))</f>
        <v>483000</v>
      </c>
    </row>
    <row r="4216" spans="1:9" x14ac:dyDescent="0.25">
      <c r="A4216" s="2">
        <v>40644</v>
      </c>
      <c r="B4216" s="1">
        <f t="shared" si="130"/>
        <v>2011</v>
      </c>
      <c r="C4216" s="1">
        <f t="shared" si="131"/>
        <v>2</v>
      </c>
      <c r="D4216">
        <v>2615</v>
      </c>
      <c r="E4216" t="s">
        <v>37</v>
      </c>
      <c r="F4216" s="4">
        <v>537500</v>
      </c>
      <c r="G4216" t="s">
        <v>5</v>
      </c>
      <c r="H4216">
        <v>4</v>
      </c>
      <c r="I4216" s="4">
        <f>IF(E4216="Rhode Island", Table1[[#This Row],[price]]*$L$3, IF(E4216="Massachusetts", Table1[[#This Row],[price]]*$L$2, 1))</f>
        <v>537500</v>
      </c>
    </row>
    <row r="4217" spans="1:9" x14ac:dyDescent="0.25">
      <c r="A4217" s="2">
        <v>40644</v>
      </c>
      <c r="B4217" s="1">
        <f t="shared" si="130"/>
        <v>2011</v>
      </c>
      <c r="C4217" s="1">
        <f t="shared" si="131"/>
        <v>2</v>
      </c>
      <c r="D4217">
        <v>2902</v>
      </c>
      <c r="E4217" t="s">
        <v>36</v>
      </c>
      <c r="F4217" s="4">
        <v>560000</v>
      </c>
      <c r="G4217" t="s">
        <v>5</v>
      </c>
      <c r="H4217">
        <v>4</v>
      </c>
      <c r="I4217" s="4">
        <f>IF(E4217="Rhode Island", Table1[[#This Row],[price]]*$L$3, IF(E4217="Massachusetts", Table1[[#This Row],[price]]*$L$2, 1))</f>
        <v>560000</v>
      </c>
    </row>
    <row r="4218" spans="1:9" x14ac:dyDescent="0.25">
      <c r="A4218" s="2">
        <v>40644</v>
      </c>
      <c r="B4218" s="1">
        <f t="shared" si="130"/>
        <v>2011</v>
      </c>
      <c r="C4218" s="1">
        <f t="shared" si="131"/>
        <v>2</v>
      </c>
      <c r="D4218">
        <v>2602</v>
      </c>
      <c r="E4218" t="s">
        <v>37</v>
      </c>
      <c r="F4218" s="4">
        <v>755000</v>
      </c>
      <c r="G4218" t="s">
        <v>5</v>
      </c>
      <c r="H4218">
        <v>3</v>
      </c>
      <c r="I4218" s="4">
        <f>IF(E4218="Rhode Island", Table1[[#This Row],[price]]*$L$3, IF(E4218="Massachusetts", Table1[[#This Row],[price]]*$L$2, 1))</f>
        <v>755000</v>
      </c>
    </row>
    <row r="4219" spans="1:9" x14ac:dyDescent="0.25">
      <c r="A4219" s="2">
        <v>40645</v>
      </c>
      <c r="B4219" s="1">
        <f t="shared" si="130"/>
        <v>2011</v>
      </c>
      <c r="C4219" s="1">
        <f t="shared" si="131"/>
        <v>2</v>
      </c>
      <c r="D4219">
        <v>2905</v>
      </c>
      <c r="E4219" t="s">
        <v>36</v>
      </c>
      <c r="F4219" s="4">
        <v>384000</v>
      </c>
      <c r="G4219" t="s">
        <v>5</v>
      </c>
      <c r="H4219">
        <v>3</v>
      </c>
      <c r="I4219" s="4">
        <f>IF(E4219="Rhode Island", Table1[[#This Row],[price]]*$L$3, IF(E4219="Massachusetts", Table1[[#This Row],[price]]*$L$2, 1))</f>
        <v>384000</v>
      </c>
    </row>
    <row r="4220" spans="1:9" x14ac:dyDescent="0.25">
      <c r="A4220" s="2">
        <v>40645</v>
      </c>
      <c r="B4220" s="1">
        <f t="shared" si="130"/>
        <v>2011</v>
      </c>
      <c r="C4220" s="1">
        <f t="shared" si="131"/>
        <v>2</v>
      </c>
      <c r="D4220">
        <v>2905</v>
      </c>
      <c r="E4220" t="s">
        <v>36</v>
      </c>
      <c r="F4220" s="4">
        <v>385000</v>
      </c>
      <c r="G4220" t="s">
        <v>5</v>
      </c>
      <c r="H4220">
        <v>3</v>
      </c>
      <c r="I4220" s="4">
        <f>IF(E4220="Rhode Island", Table1[[#This Row],[price]]*$L$3, IF(E4220="Massachusetts", Table1[[#This Row],[price]]*$L$2, 1))</f>
        <v>385000</v>
      </c>
    </row>
    <row r="4221" spans="1:9" x14ac:dyDescent="0.25">
      <c r="A4221" s="2">
        <v>40645</v>
      </c>
      <c r="B4221" s="1">
        <f t="shared" si="130"/>
        <v>2011</v>
      </c>
      <c r="C4221" s="1">
        <f t="shared" si="131"/>
        <v>2</v>
      </c>
      <c r="D4221">
        <v>2615</v>
      </c>
      <c r="E4221" t="s">
        <v>37</v>
      </c>
      <c r="F4221" s="4">
        <v>410000</v>
      </c>
      <c r="G4221" t="s">
        <v>5</v>
      </c>
      <c r="H4221">
        <v>3</v>
      </c>
      <c r="I4221" s="4">
        <f>IF(E4221="Rhode Island", Table1[[#This Row],[price]]*$L$3, IF(E4221="Massachusetts", Table1[[#This Row],[price]]*$L$2, 1))</f>
        <v>410000</v>
      </c>
    </row>
    <row r="4222" spans="1:9" x14ac:dyDescent="0.25">
      <c r="A4222" s="2">
        <v>40645</v>
      </c>
      <c r="B4222" s="1">
        <f t="shared" si="130"/>
        <v>2011</v>
      </c>
      <c r="C4222" s="1">
        <f t="shared" si="131"/>
        <v>2</v>
      </c>
      <c r="D4222">
        <v>2905</v>
      </c>
      <c r="E4222" t="s">
        <v>36</v>
      </c>
      <c r="F4222" s="4">
        <v>427000</v>
      </c>
      <c r="G4222" t="s">
        <v>5</v>
      </c>
      <c r="H4222">
        <v>4</v>
      </c>
      <c r="I4222" s="4">
        <f>IF(E4222="Rhode Island", Table1[[#This Row],[price]]*$L$3, IF(E4222="Massachusetts", Table1[[#This Row],[price]]*$L$2, 1))</f>
        <v>427000</v>
      </c>
    </row>
    <row r="4223" spans="1:9" x14ac:dyDescent="0.25">
      <c r="A4223" s="2">
        <v>40645</v>
      </c>
      <c r="B4223" s="1">
        <f t="shared" si="130"/>
        <v>2011</v>
      </c>
      <c r="C4223" s="1">
        <f t="shared" si="131"/>
        <v>2</v>
      </c>
      <c r="D4223">
        <v>2905</v>
      </c>
      <c r="E4223" t="s">
        <v>36</v>
      </c>
      <c r="F4223" s="4">
        <v>500000</v>
      </c>
      <c r="G4223" t="s">
        <v>5</v>
      </c>
      <c r="H4223">
        <v>4</v>
      </c>
      <c r="I4223" s="4">
        <f>IF(E4223="Rhode Island", Table1[[#This Row],[price]]*$L$3, IF(E4223="Massachusetts", Table1[[#This Row],[price]]*$L$2, 1))</f>
        <v>500000</v>
      </c>
    </row>
    <row r="4224" spans="1:9" x14ac:dyDescent="0.25">
      <c r="A4224" s="2">
        <v>40645</v>
      </c>
      <c r="B4224" s="1">
        <f t="shared" si="130"/>
        <v>2011</v>
      </c>
      <c r="C4224" s="1">
        <f t="shared" si="131"/>
        <v>2</v>
      </c>
      <c r="D4224">
        <v>2913</v>
      </c>
      <c r="E4224" t="s">
        <v>36</v>
      </c>
      <c r="F4224" s="4">
        <v>515000</v>
      </c>
      <c r="G4224" t="s">
        <v>5</v>
      </c>
      <c r="H4224">
        <v>3</v>
      </c>
      <c r="I4224" s="4">
        <f>IF(E4224="Rhode Island", Table1[[#This Row],[price]]*$L$3, IF(E4224="Massachusetts", Table1[[#This Row],[price]]*$L$2, 1))</f>
        <v>515000</v>
      </c>
    </row>
    <row r="4225" spans="1:9" x14ac:dyDescent="0.25">
      <c r="A4225" s="2">
        <v>40645</v>
      </c>
      <c r="B4225" s="1">
        <f t="shared" si="130"/>
        <v>2011</v>
      </c>
      <c r="C4225" s="1">
        <f t="shared" si="131"/>
        <v>2</v>
      </c>
      <c r="D4225">
        <v>2602</v>
      </c>
      <c r="E4225" t="s">
        <v>37</v>
      </c>
      <c r="F4225" s="4">
        <v>615000</v>
      </c>
      <c r="G4225" t="s">
        <v>5</v>
      </c>
      <c r="H4225">
        <v>4</v>
      </c>
      <c r="I4225" s="4">
        <f>IF(E4225="Rhode Island", Table1[[#This Row],[price]]*$L$3, IF(E4225="Massachusetts", Table1[[#This Row],[price]]*$L$2, 1))</f>
        <v>615000</v>
      </c>
    </row>
    <row r="4226" spans="1:9" x14ac:dyDescent="0.25">
      <c r="A4226" s="2">
        <v>40645</v>
      </c>
      <c r="B4226" s="1">
        <f t="shared" ref="B4226:B4289" si="132">YEAR(A4226)</f>
        <v>2011</v>
      </c>
      <c r="C4226" s="1">
        <f t="shared" ref="C4226:C4289" si="133">ROUNDUP(MONTH(A4226)/3,0)</f>
        <v>2</v>
      </c>
      <c r="D4226">
        <v>2615</v>
      </c>
      <c r="E4226" t="s">
        <v>37</v>
      </c>
      <c r="F4226" s="4">
        <v>630000</v>
      </c>
      <c r="G4226" t="s">
        <v>5</v>
      </c>
      <c r="H4226">
        <v>4</v>
      </c>
      <c r="I4226" s="4">
        <f>IF(E4226="Rhode Island", Table1[[#This Row],[price]]*$L$3, IF(E4226="Massachusetts", Table1[[#This Row],[price]]*$L$2, 1))</f>
        <v>630000</v>
      </c>
    </row>
    <row r="4227" spans="1:9" x14ac:dyDescent="0.25">
      <c r="A4227" s="2">
        <v>40645</v>
      </c>
      <c r="B4227" s="1">
        <f t="shared" si="132"/>
        <v>2011</v>
      </c>
      <c r="C4227" s="1">
        <f t="shared" si="133"/>
        <v>2</v>
      </c>
      <c r="D4227">
        <v>2602</v>
      </c>
      <c r="E4227" t="s">
        <v>37</v>
      </c>
      <c r="F4227" s="4">
        <v>448000</v>
      </c>
      <c r="G4227" t="s">
        <v>6</v>
      </c>
      <c r="H4227">
        <v>3</v>
      </c>
      <c r="I4227" s="4">
        <f>IF(E4227="Rhode Island", Table1[[#This Row],[price]]*$L$3, IF(E4227="Massachusetts", Table1[[#This Row],[price]]*$L$2, 1))</f>
        <v>448000</v>
      </c>
    </row>
    <row r="4228" spans="1:9" x14ac:dyDescent="0.25">
      <c r="A4228" s="2">
        <v>40646</v>
      </c>
      <c r="B4228" s="1">
        <f t="shared" si="132"/>
        <v>2011</v>
      </c>
      <c r="C4228" s="1">
        <f t="shared" si="133"/>
        <v>2</v>
      </c>
      <c r="D4228">
        <v>2905</v>
      </c>
      <c r="E4228" t="s">
        <v>36</v>
      </c>
      <c r="F4228" s="4">
        <v>388000</v>
      </c>
      <c r="G4228" t="s">
        <v>5</v>
      </c>
      <c r="H4228">
        <v>3</v>
      </c>
      <c r="I4228" s="4">
        <f>IF(E4228="Rhode Island", Table1[[#This Row],[price]]*$L$3, IF(E4228="Massachusetts", Table1[[#This Row],[price]]*$L$2, 1))</f>
        <v>388000</v>
      </c>
    </row>
    <row r="4229" spans="1:9" x14ac:dyDescent="0.25">
      <c r="A4229" s="2">
        <v>40646</v>
      </c>
      <c r="B4229" s="1">
        <f t="shared" si="132"/>
        <v>2011</v>
      </c>
      <c r="C4229" s="1">
        <f t="shared" si="133"/>
        <v>2</v>
      </c>
      <c r="D4229">
        <v>2905</v>
      </c>
      <c r="E4229" t="s">
        <v>36</v>
      </c>
      <c r="F4229" s="4">
        <v>490000</v>
      </c>
      <c r="G4229" t="s">
        <v>5</v>
      </c>
      <c r="H4229">
        <v>3</v>
      </c>
      <c r="I4229" s="4">
        <f>IF(E4229="Rhode Island", Table1[[#This Row],[price]]*$L$3, IF(E4229="Massachusetts", Table1[[#This Row],[price]]*$L$2, 1))</f>
        <v>490000</v>
      </c>
    </row>
    <row r="4230" spans="1:9" x14ac:dyDescent="0.25">
      <c r="A4230" s="2">
        <v>40646</v>
      </c>
      <c r="B4230" s="1">
        <f t="shared" si="132"/>
        <v>2011</v>
      </c>
      <c r="C4230" s="1">
        <f t="shared" si="133"/>
        <v>2</v>
      </c>
      <c r="D4230">
        <v>2902</v>
      </c>
      <c r="E4230" t="s">
        <v>36</v>
      </c>
      <c r="F4230" s="4">
        <v>502000</v>
      </c>
      <c r="G4230" t="s">
        <v>5</v>
      </c>
      <c r="H4230">
        <v>4</v>
      </c>
      <c r="I4230" s="4">
        <f>IF(E4230="Rhode Island", Table1[[#This Row],[price]]*$L$3, IF(E4230="Massachusetts", Table1[[#This Row],[price]]*$L$2, 1))</f>
        <v>502000</v>
      </c>
    </row>
    <row r="4231" spans="1:9" x14ac:dyDescent="0.25">
      <c r="A4231" s="2">
        <v>40646</v>
      </c>
      <c r="B4231" s="1">
        <f t="shared" si="132"/>
        <v>2011</v>
      </c>
      <c r="C4231" s="1">
        <f t="shared" si="133"/>
        <v>2</v>
      </c>
      <c r="D4231">
        <v>2906</v>
      </c>
      <c r="E4231" t="s">
        <v>36</v>
      </c>
      <c r="F4231" s="4">
        <v>620000</v>
      </c>
      <c r="G4231" t="s">
        <v>5</v>
      </c>
      <c r="H4231">
        <v>4</v>
      </c>
      <c r="I4231" s="4">
        <f>IF(E4231="Rhode Island", Table1[[#This Row],[price]]*$L$3, IF(E4231="Massachusetts", Table1[[#This Row],[price]]*$L$2, 1))</f>
        <v>620000</v>
      </c>
    </row>
    <row r="4232" spans="1:9" x14ac:dyDescent="0.25">
      <c r="A4232" s="2">
        <v>40646</v>
      </c>
      <c r="B4232" s="1">
        <f t="shared" si="132"/>
        <v>2011</v>
      </c>
      <c r="C4232" s="1">
        <f t="shared" si="133"/>
        <v>2</v>
      </c>
      <c r="D4232">
        <v>2913</v>
      </c>
      <c r="E4232" t="s">
        <v>36</v>
      </c>
      <c r="F4232" s="4">
        <v>650000</v>
      </c>
      <c r="G4232" t="s">
        <v>5</v>
      </c>
      <c r="H4232">
        <v>4</v>
      </c>
      <c r="I4232" s="4">
        <f>IF(E4232="Rhode Island", Table1[[#This Row],[price]]*$L$3, IF(E4232="Massachusetts", Table1[[#This Row],[price]]*$L$2, 1))</f>
        <v>650000</v>
      </c>
    </row>
    <row r="4233" spans="1:9" x14ac:dyDescent="0.25">
      <c r="A4233" s="2">
        <v>40646</v>
      </c>
      <c r="B4233" s="1">
        <f t="shared" si="132"/>
        <v>2011</v>
      </c>
      <c r="C4233" s="1">
        <f t="shared" si="133"/>
        <v>2</v>
      </c>
      <c r="D4233">
        <v>2605</v>
      </c>
      <c r="E4233" t="s">
        <v>37</v>
      </c>
      <c r="F4233" s="4">
        <v>665000</v>
      </c>
      <c r="G4233" t="s">
        <v>5</v>
      </c>
      <c r="H4233">
        <v>3</v>
      </c>
      <c r="I4233" s="4">
        <f>IF(E4233="Rhode Island", Table1[[#This Row],[price]]*$L$3, IF(E4233="Massachusetts", Table1[[#This Row],[price]]*$L$2, 1))</f>
        <v>665000</v>
      </c>
    </row>
    <row r="4234" spans="1:9" x14ac:dyDescent="0.25">
      <c r="A4234" s="2">
        <v>40646</v>
      </c>
      <c r="B4234" s="1">
        <f t="shared" si="132"/>
        <v>2011</v>
      </c>
      <c r="C4234" s="1">
        <f t="shared" si="133"/>
        <v>2</v>
      </c>
      <c r="D4234">
        <v>2914</v>
      </c>
      <c r="E4234" t="s">
        <v>36</v>
      </c>
      <c r="F4234" s="4">
        <v>735000</v>
      </c>
      <c r="G4234" t="s">
        <v>5</v>
      </c>
      <c r="H4234">
        <v>4</v>
      </c>
      <c r="I4234" s="4">
        <f>IF(E4234="Rhode Island", Table1[[#This Row],[price]]*$L$3, IF(E4234="Massachusetts", Table1[[#This Row],[price]]*$L$2, 1))</f>
        <v>735000</v>
      </c>
    </row>
    <row r="4235" spans="1:9" x14ac:dyDescent="0.25">
      <c r="A4235" s="2">
        <v>40646</v>
      </c>
      <c r="B4235" s="1">
        <f t="shared" si="132"/>
        <v>2011</v>
      </c>
      <c r="C4235" s="1">
        <f t="shared" si="133"/>
        <v>2</v>
      </c>
      <c r="D4235">
        <v>2612</v>
      </c>
      <c r="E4235" t="s">
        <v>37</v>
      </c>
      <c r="F4235" s="4">
        <v>398000</v>
      </c>
      <c r="G4235" t="s">
        <v>6</v>
      </c>
      <c r="H4235">
        <v>1</v>
      </c>
      <c r="I4235" s="4">
        <f>IF(E4235="Rhode Island", Table1[[#This Row],[price]]*$L$3, IF(E4235="Massachusetts", Table1[[#This Row],[price]]*$L$2, 1))</f>
        <v>398000</v>
      </c>
    </row>
    <row r="4236" spans="1:9" x14ac:dyDescent="0.25">
      <c r="A4236" s="2">
        <v>40647</v>
      </c>
      <c r="B4236" s="1">
        <f t="shared" si="132"/>
        <v>2011</v>
      </c>
      <c r="C4236" s="1">
        <f t="shared" si="133"/>
        <v>2</v>
      </c>
      <c r="D4236">
        <v>2913</v>
      </c>
      <c r="E4236" t="s">
        <v>36</v>
      </c>
      <c r="F4236" s="4">
        <v>428650</v>
      </c>
      <c r="G4236" t="s">
        <v>5</v>
      </c>
      <c r="H4236">
        <v>3</v>
      </c>
      <c r="I4236" s="4">
        <f>IF(E4236="Rhode Island", Table1[[#This Row],[price]]*$L$3, IF(E4236="Massachusetts", Table1[[#This Row],[price]]*$L$2, 1))</f>
        <v>428650</v>
      </c>
    </row>
    <row r="4237" spans="1:9" x14ac:dyDescent="0.25">
      <c r="A4237" s="2">
        <v>40647</v>
      </c>
      <c r="B4237" s="1">
        <f t="shared" si="132"/>
        <v>2011</v>
      </c>
      <c r="C4237" s="1">
        <f t="shared" si="133"/>
        <v>2</v>
      </c>
      <c r="D4237">
        <v>2615</v>
      </c>
      <c r="E4237" t="s">
        <v>37</v>
      </c>
      <c r="F4237" s="4">
        <v>580000</v>
      </c>
      <c r="G4237" t="s">
        <v>5</v>
      </c>
      <c r="H4237">
        <v>4</v>
      </c>
      <c r="I4237" s="4">
        <f>IF(E4237="Rhode Island", Table1[[#This Row],[price]]*$L$3, IF(E4237="Massachusetts", Table1[[#This Row],[price]]*$L$2, 1))</f>
        <v>580000</v>
      </c>
    </row>
    <row r="4238" spans="1:9" x14ac:dyDescent="0.25">
      <c r="A4238" s="2">
        <v>40648</v>
      </c>
      <c r="B4238" s="1">
        <f t="shared" si="132"/>
        <v>2011</v>
      </c>
      <c r="C4238" s="1">
        <f t="shared" si="133"/>
        <v>2</v>
      </c>
      <c r="D4238">
        <v>2906</v>
      </c>
      <c r="E4238" t="s">
        <v>36</v>
      </c>
      <c r="F4238" s="4">
        <v>390000</v>
      </c>
      <c r="G4238" t="s">
        <v>5</v>
      </c>
      <c r="H4238">
        <v>3</v>
      </c>
      <c r="I4238" s="4">
        <f>IF(E4238="Rhode Island", Table1[[#This Row],[price]]*$L$3, IF(E4238="Massachusetts", Table1[[#This Row],[price]]*$L$2, 1))</f>
        <v>390000</v>
      </c>
    </row>
    <row r="4239" spans="1:9" x14ac:dyDescent="0.25">
      <c r="A4239" s="2">
        <v>40648</v>
      </c>
      <c r="B4239" s="1">
        <f t="shared" si="132"/>
        <v>2011</v>
      </c>
      <c r="C4239" s="1">
        <f t="shared" si="133"/>
        <v>2</v>
      </c>
      <c r="D4239">
        <v>2602</v>
      </c>
      <c r="E4239" t="s">
        <v>37</v>
      </c>
      <c r="F4239" s="4">
        <v>520000</v>
      </c>
      <c r="G4239" t="s">
        <v>5</v>
      </c>
      <c r="H4239">
        <v>3</v>
      </c>
      <c r="I4239" s="4">
        <f>IF(E4239="Rhode Island", Table1[[#This Row],[price]]*$L$3, IF(E4239="Massachusetts", Table1[[#This Row],[price]]*$L$2, 1))</f>
        <v>520000</v>
      </c>
    </row>
    <row r="4240" spans="1:9" x14ac:dyDescent="0.25">
      <c r="A4240" s="2">
        <v>40648</v>
      </c>
      <c r="B4240" s="1">
        <f t="shared" si="132"/>
        <v>2011</v>
      </c>
      <c r="C4240" s="1">
        <f t="shared" si="133"/>
        <v>2</v>
      </c>
      <c r="D4240">
        <v>2607</v>
      </c>
      <c r="E4240" t="s">
        <v>37</v>
      </c>
      <c r="F4240" s="4">
        <v>545000</v>
      </c>
      <c r="G4240" t="s">
        <v>5</v>
      </c>
      <c r="H4240">
        <v>4</v>
      </c>
      <c r="I4240" s="4">
        <f>IF(E4240="Rhode Island", Table1[[#This Row],[price]]*$L$3, IF(E4240="Massachusetts", Table1[[#This Row],[price]]*$L$2, 1))</f>
        <v>545000</v>
      </c>
    </row>
    <row r="4241" spans="1:9" x14ac:dyDescent="0.25">
      <c r="A4241" s="2">
        <v>40648</v>
      </c>
      <c r="B4241" s="1">
        <f t="shared" si="132"/>
        <v>2011</v>
      </c>
      <c r="C4241" s="1">
        <f t="shared" si="133"/>
        <v>2</v>
      </c>
      <c r="D4241">
        <v>2602</v>
      </c>
      <c r="E4241" t="s">
        <v>37</v>
      </c>
      <c r="F4241" s="4">
        <v>600000</v>
      </c>
      <c r="G4241" t="s">
        <v>5</v>
      </c>
      <c r="H4241">
        <v>3</v>
      </c>
      <c r="I4241" s="4">
        <f>IF(E4241="Rhode Island", Table1[[#This Row],[price]]*$L$3, IF(E4241="Massachusetts", Table1[[#This Row],[price]]*$L$2, 1))</f>
        <v>600000</v>
      </c>
    </row>
    <row r="4242" spans="1:9" x14ac:dyDescent="0.25">
      <c r="A4242" s="2">
        <v>40648</v>
      </c>
      <c r="B4242" s="1">
        <f t="shared" si="132"/>
        <v>2011</v>
      </c>
      <c r="C4242" s="1">
        <f t="shared" si="133"/>
        <v>2</v>
      </c>
      <c r="D4242">
        <v>2607</v>
      </c>
      <c r="E4242" t="s">
        <v>37</v>
      </c>
      <c r="F4242" s="4">
        <v>655000</v>
      </c>
      <c r="G4242" t="s">
        <v>5</v>
      </c>
      <c r="H4242">
        <v>4</v>
      </c>
      <c r="I4242" s="4">
        <f>IF(E4242="Rhode Island", Table1[[#This Row],[price]]*$L$3, IF(E4242="Massachusetts", Table1[[#This Row],[price]]*$L$2, 1))</f>
        <v>655000</v>
      </c>
    </row>
    <row r="4243" spans="1:9" x14ac:dyDescent="0.25">
      <c r="A4243" s="2">
        <v>40648</v>
      </c>
      <c r="B4243" s="1">
        <f t="shared" si="132"/>
        <v>2011</v>
      </c>
      <c r="C4243" s="1">
        <f t="shared" si="133"/>
        <v>2</v>
      </c>
      <c r="D4243">
        <v>2914</v>
      </c>
      <c r="E4243" t="s">
        <v>36</v>
      </c>
      <c r="F4243" s="4">
        <v>950000</v>
      </c>
      <c r="G4243" t="s">
        <v>5</v>
      </c>
      <c r="H4243">
        <v>4</v>
      </c>
      <c r="I4243" s="4">
        <f>IF(E4243="Rhode Island", Table1[[#This Row],[price]]*$L$3, IF(E4243="Massachusetts", Table1[[#This Row],[price]]*$L$2, 1))</f>
        <v>950000</v>
      </c>
    </row>
    <row r="4244" spans="1:9" x14ac:dyDescent="0.25">
      <c r="A4244" s="2">
        <v>40648</v>
      </c>
      <c r="B4244" s="1">
        <f t="shared" si="132"/>
        <v>2011</v>
      </c>
      <c r="C4244" s="1">
        <f t="shared" si="133"/>
        <v>2</v>
      </c>
      <c r="D4244">
        <v>2602</v>
      </c>
      <c r="E4244" t="s">
        <v>37</v>
      </c>
      <c r="F4244" s="4">
        <v>1000000</v>
      </c>
      <c r="G4244" t="s">
        <v>5</v>
      </c>
      <c r="H4244">
        <v>4</v>
      </c>
      <c r="I4244" s="4">
        <f>IF(E4244="Rhode Island", Table1[[#This Row],[price]]*$L$3, IF(E4244="Massachusetts", Table1[[#This Row],[price]]*$L$2, 1))</f>
        <v>1000000</v>
      </c>
    </row>
    <row r="4245" spans="1:9" x14ac:dyDescent="0.25">
      <c r="A4245" s="2">
        <v>40649</v>
      </c>
      <c r="B4245" s="1">
        <f t="shared" si="132"/>
        <v>2011</v>
      </c>
      <c r="C4245" s="1">
        <f t="shared" si="133"/>
        <v>2</v>
      </c>
      <c r="D4245">
        <v>2905</v>
      </c>
      <c r="E4245" t="s">
        <v>36</v>
      </c>
      <c r="F4245" s="4">
        <v>503000</v>
      </c>
      <c r="G4245" t="s">
        <v>5</v>
      </c>
      <c r="H4245">
        <v>4</v>
      </c>
      <c r="I4245" s="4">
        <f>IF(E4245="Rhode Island", Table1[[#This Row],[price]]*$L$3, IF(E4245="Massachusetts", Table1[[#This Row],[price]]*$L$2, 1))</f>
        <v>503000</v>
      </c>
    </row>
    <row r="4246" spans="1:9" x14ac:dyDescent="0.25">
      <c r="A4246" s="2">
        <v>40649</v>
      </c>
      <c r="B4246" s="1">
        <f t="shared" si="132"/>
        <v>2011</v>
      </c>
      <c r="C4246" s="1">
        <f t="shared" si="133"/>
        <v>2</v>
      </c>
      <c r="D4246">
        <v>2615</v>
      </c>
      <c r="E4246" t="s">
        <v>37</v>
      </c>
      <c r="F4246" s="4">
        <v>540000</v>
      </c>
      <c r="G4246" t="s">
        <v>5</v>
      </c>
      <c r="H4246">
        <v>5</v>
      </c>
      <c r="I4246" s="4">
        <f>IF(E4246="Rhode Island", Table1[[#This Row],[price]]*$L$3, IF(E4246="Massachusetts", Table1[[#This Row],[price]]*$L$2, 1))</f>
        <v>540000</v>
      </c>
    </row>
    <row r="4247" spans="1:9" x14ac:dyDescent="0.25">
      <c r="A4247" s="2">
        <v>40649</v>
      </c>
      <c r="B4247" s="1">
        <f t="shared" si="132"/>
        <v>2011</v>
      </c>
      <c r="C4247" s="1">
        <f t="shared" si="133"/>
        <v>2</v>
      </c>
      <c r="D4247">
        <v>2612</v>
      </c>
      <c r="E4247" t="s">
        <v>37</v>
      </c>
      <c r="F4247" s="4">
        <v>997000</v>
      </c>
      <c r="G4247" t="s">
        <v>5</v>
      </c>
      <c r="H4247">
        <v>4</v>
      </c>
      <c r="I4247" s="4">
        <f>IF(E4247="Rhode Island", Table1[[#This Row],[price]]*$L$3, IF(E4247="Massachusetts", Table1[[#This Row],[price]]*$L$2, 1))</f>
        <v>997000</v>
      </c>
    </row>
    <row r="4248" spans="1:9" x14ac:dyDescent="0.25">
      <c r="A4248" s="2">
        <v>40649</v>
      </c>
      <c r="B4248" s="1">
        <f t="shared" si="132"/>
        <v>2011</v>
      </c>
      <c r="C4248" s="1">
        <f t="shared" si="133"/>
        <v>2</v>
      </c>
      <c r="D4248">
        <v>2605</v>
      </c>
      <c r="E4248" t="s">
        <v>37</v>
      </c>
      <c r="F4248" s="4">
        <v>1100000</v>
      </c>
      <c r="G4248" t="s">
        <v>5</v>
      </c>
      <c r="H4248">
        <v>4</v>
      </c>
      <c r="I4248" s="4">
        <f>IF(E4248="Rhode Island", Table1[[#This Row],[price]]*$L$3, IF(E4248="Massachusetts", Table1[[#This Row],[price]]*$L$2, 1))</f>
        <v>1100000</v>
      </c>
    </row>
    <row r="4249" spans="1:9" x14ac:dyDescent="0.25">
      <c r="A4249" s="2">
        <v>40649</v>
      </c>
      <c r="B4249" s="1">
        <f t="shared" si="132"/>
        <v>2011</v>
      </c>
      <c r="C4249" s="1">
        <f t="shared" si="133"/>
        <v>2</v>
      </c>
      <c r="D4249">
        <v>2612</v>
      </c>
      <c r="E4249" t="s">
        <v>37</v>
      </c>
      <c r="F4249" s="4">
        <v>540000</v>
      </c>
      <c r="G4249" t="s">
        <v>6</v>
      </c>
      <c r="H4249">
        <v>2</v>
      </c>
      <c r="I4249" s="4">
        <f>IF(E4249="Rhode Island", Table1[[#This Row],[price]]*$L$3, IF(E4249="Massachusetts", Table1[[#This Row],[price]]*$L$2, 1))</f>
        <v>540000</v>
      </c>
    </row>
    <row r="4250" spans="1:9" x14ac:dyDescent="0.25">
      <c r="A4250" s="2">
        <v>40651</v>
      </c>
      <c r="B4250" s="1">
        <f t="shared" si="132"/>
        <v>2011</v>
      </c>
      <c r="C4250" s="1">
        <f t="shared" si="133"/>
        <v>2</v>
      </c>
      <c r="D4250">
        <v>2913</v>
      </c>
      <c r="E4250" t="s">
        <v>36</v>
      </c>
      <c r="F4250" s="4">
        <v>390000</v>
      </c>
      <c r="G4250" t="s">
        <v>5</v>
      </c>
      <c r="H4250">
        <v>3</v>
      </c>
      <c r="I4250" s="4">
        <f>IF(E4250="Rhode Island", Table1[[#This Row],[price]]*$L$3, IF(E4250="Massachusetts", Table1[[#This Row],[price]]*$L$2, 1))</f>
        <v>390000</v>
      </c>
    </row>
    <row r="4251" spans="1:9" x14ac:dyDescent="0.25">
      <c r="A4251" s="2">
        <v>40651</v>
      </c>
      <c r="B4251" s="1">
        <f t="shared" si="132"/>
        <v>2011</v>
      </c>
      <c r="C4251" s="1">
        <f t="shared" si="133"/>
        <v>2</v>
      </c>
      <c r="D4251">
        <v>2914</v>
      </c>
      <c r="E4251" t="s">
        <v>36</v>
      </c>
      <c r="F4251" s="4">
        <v>403000</v>
      </c>
      <c r="G4251" t="s">
        <v>5</v>
      </c>
      <c r="H4251">
        <v>3</v>
      </c>
      <c r="I4251" s="4">
        <f>IF(E4251="Rhode Island", Table1[[#This Row],[price]]*$L$3, IF(E4251="Massachusetts", Table1[[#This Row],[price]]*$L$2, 1))</f>
        <v>403000</v>
      </c>
    </row>
    <row r="4252" spans="1:9" x14ac:dyDescent="0.25">
      <c r="A4252" s="2">
        <v>40651</v>
      </c>
      <c r="B4252" s="1">
        <f t="shared" si="132"/>
        <v>2011</v>
      </c>
      <c r="C4252" s="1">
        <f t="shared" si="133"/>
        <v>2</v>
      </c>
      <c r="D4252">
        <v>2903</v>
      </c>
      <c r="E4252" t="s">
        <v>36</v>
      </c>
      <c r="F4252" s="4">
        <v>480000</v>
      </c>
      <c r="G4252" t="s">
        <v>5</v>
      </c>
      <c r="H4252">
        <v>3</v>
      </c>
      <c r="I4252" s="4">
        <f>IF(E4252="Rhode Island", Table1[[#This Row],[price]]*$L$3, IF(E4252="Massachusetts", Table1[[#This Row],[price]]*$L$2, 1))</f>
        <v>480000</v>
      </c>
    </row>
    <row r="4253" spans="1:9" x14ac:dyDescent="0.25">
      <c r="A4253" s="2">
        <v>40651</v>
      </c>
      <c r="B4253" s="1">
        <f t="shared" si="132"/>
        <v>2011</v>
      </c>
      <c r="C4253" s="1">
        <f t="shared" si="133"/>
        <v>2</v>
      </c>
      <c r="D4253">
        <v>2903</v>
      </c>
      <c r="E4253" t="s">
        <v>36</v>
      </c>
      <c r="F4253" s="4">
        <v>486000</v>
      </c>
      <c r="G4253" t="s">
        <v>5</v>
      </c>
      <c r="H4253">
        <v>4</v>
      </c>
      <c r="I4253" s="4">
        <f>IF(E4253="Rhode Island", Table1[[#This Row],[price]]*$L$3, IF(E4253="Massachusetts", Table1[[#This Row],[price]]*$L$2, 1))</f>
        <v>486000</v>
      </c>
    </row>
    <row r="4254" spans="1:9" x14ac:dyDescent="0.25">
      <c r="A4254" s="2">
        <v>40651</v>
      </c>
      <c r="B4254" s="1">
        <f t="shared" si="132"/>
        <v>2011</v>
      </c>
      <c r="C4254" s="1">
        <f t="shared" si="133"/>
        <v>2</v>
      </c>
      <c r="D4254">
        <v>2904</v>
      </c>
      <c r="E4254" t="s">
        <v>36</v>
      </c>
      <c r="F4254" s="4">
        <v>532000</v>
      </c>
      <c r="G4254" t="s">
        <v>5</v>
      </c>
      <c r="H4254">
        <v>4</v>
      </c>
      <c r="I4254" s="4">
        <f>IF(E4254="Rhode Island", Table1[[#This Row],[price]]*$L$3, IF(E4254="Massachusetts", Table1[[#This Row],[price]]*$L$2, 1))</f>
        <v>532000</v>
      </c>
    </row>
    <row r="4255" spans="1:9" x14ac:dyDescent="0.25">
      <c r="A4255" s="2">
        <v>40651</v>
      </c>
      <c r="B4255" s="1">
        <f t="shared" si="132"/>
        <v>2011</v>
      </c>
      <c r="C4255" s="1">
        <f t="shared" si="133"/>
        <v>2</v>
      </c>
      <c r="D4255">
        <v>2615</v>
      </c>
      <c r="E4255" t="s">
        <v>37</v>
      </c>
      <c r="F4255" s="4">
        <v>635000</v>
      </c>
      <c r="G4255" t="s">
        <v>5</v>
      </c>
      <c r="H4255">
        <v>5</v>
      </c>
      <c r="I4255" s="4">
        <f>IF(E4255="Rhode Island", Table1[[#This Row],[price]]*$L$3, IF(E4255="Massachusetts", Table1[[#This Row],[price]]*$L$2, 1))</f>
        <v>635000</v>
      </c>
    </row>
    <row r="4256" spans="1:9" x14ac:dyDescent="0.25">
      <c r="A4256" s="2">
        <v>40651</v>
      </c>
      <c r="B4256" s="1">
        <f t="shared" si="132"/>
        <v>2011</v>
      </c>
      <c r="C4256" s="1">
        <f t="shared" si="133"/>
        <v>2</v>
      </c>
      <c r="D4256">
        <v>2904</v>
      </c>
      <c r="E4256" t="s">
        <v>36</v>
      </c>
      <c r="F4256" s="4">
        <v>642000</v>
      </c>
      <c r="G4256" t="s">
        <v>5</v>
      </c>
      <c r="H4256">
        <v>4</v>
      </c>
      <c r="I4256" s="4">
        <f>IF(E4256="Rhode Island", Table1[[#This Row],[price]]*$L$3, IF(E4256="Massachusetts", Table1[[#This Row],[price]]*$L$2, 1))</f>
        <v>642000</v>
      </c>
    </row>
    <row r="4257" spans="1:9" x14ac:dyDescent="0.25">
      <c r="A4257" s="2">
        <v>40652</v>
      </c>
      <c r="B4257" s="1">
        <f t="shared" si="132"/>
        <v>2011</v>
      </c>
      <c r="C4257" s="1">
        <f t="shared" si="133"/>
        <v>2</v>
      </c>
      <c r="D4257">
        <v>2905</v>
      </c>
      <c r="E4257" t="s">
        <v>36</v>
      </c>
      <c r="F4257" s="4">
        <v>420000</v>
      </c>
      <c r="G4257" t="s">
        <v>5</v>
      </c>
      <c r="H4257">
        <v>3</v>
      </c>
      <c r="I4257" s="4">
        <f>IF(E4257="Rhode Island", Table1[[#This Row],[price]]*$L$3, IF(E4257="Massachusetts", Table1[[#This Row],[price]]*$L$2, 1))</f>
        <v>420000</v>
      </c>
    </row>
    <row r="4258" spans="1:9" x14ac:dyDescent="0.25">
      <c r="A4258" s="2">
        <v>40652</v>
      </c>
      <c r="B4258" s="1">
        <f t="shared" si="132"/>
        <v>2011</v>
      </c>
      <c r="C4258" s="1">
        <f t="shared" si="133"/>
        <v>2</v>
      </c>
      <c r="D4258">
        <v>2905</v>
      </c>
      <c r="E4258" t="s">
        <v>36</v>
      </c>
      <c r="F4258" s="4">
        <v>437000</v>
      </c>
      <c r="G4258" t="s">
        <v>5</v>
      </c>
      <c r="H4258">
        <v>3</v>
      </c>
      <c r="I4258" s="4">
        <f>IF(E4258="Rhode Island", Table1[[#This Row],[price]]*$L$3, IF(E4258="Massachusetts", Table1[[#This Row],[price]]*$L$2, 1))</f>
        <v>437000</v>
      </c>
    </row>
    <row r="4259" spans="1:9" x14ac:dyDescent="0.25">
      <c r="A4259" s="2">
        <v>40652</v>
      </c>
      <c r="B4259" s="1">
        <f t="shared" si="132"/>
        <v>2011</v>
      </c>
      <c r="C4259" s="1">
        <f t="shared" si="133"/>
        <v>2</v>
      </c>
      <c r="D4259">
        <v>2611</v>
      </c>
      <c r="E4259" t="s">
        <v>37</v>
      </c>
      <c r="F4259" s="4">
        <v>460000</v>
      </c>
      <c r="G4259" t="s">
        <v>5</v>
      </c>
      <c r="H4259">
        <v>3</v>
      </c>
      <c r="I4259" s="4">
        <f>IF(E4259="Rhode Island", Table1[[#This Row],[price]]*$L$3, IF(E4259="Massachusetts", Table1[[#This Row],[price]]*$L$2, 1))</f>
        <v>460000</v>
      </c>
    </row>
    <row r="4260" spans="1:9" x14ac:dyDescent="0.25">
      <c r="A4260" s="2">
        <v>40652</v>
      </c>
      <c r="B4260" s="1">
        <f t="shared" si="132"/>
        <v>2011</v>
      </c>
      <c r="C4260" s="1">
        <f t="shared" si="133"/>
        <v>2</v>
      </c>
      <c r="D4260">
        <v>2902</v>
      </c>
      <c r="E4260" t="s">
        <v>36</v>
      </c>
      <c r="F4260" s="4">
        <v>580000</v>
      </c>
      <c r="G4260" t="s">
        <v>5</v>
      </c>
      <c r="H4260">
        <v>5</v>
      </c>
      <c r="I4260" s="4">
        <f>IF(E4260="Rhode Island", Table1[[#This Row],[price]]*$L$3, IF(E4260="Massachusetts", Table1[[#This Row],[price]]*$L$2, 1))</f>
        <v>580000</v>
      </c>
    </row>
    <row r="4261" spans="1:9" x14ac:dyDescent="0.25">
      <c r="A4261" s="2">
        <v>40652</v>
      </c>
      <c r="B4261" s="1">
        <f t="shared" si="132"/>
        <v>2011</v>
      </c>
      <c r="C4261" s="1">
        <f t="shared" si="133"/>
        <v>2</v>
      </c>
      <c r="D4261">
        <v>2605</v>
      </c>
      <c r="E4261" t="s">
        <v>37</v>
      </c>
      <c r="F4261" s="4">
        <v>1150000</v>
      </c>
      <c r="G4261" t="s">
        <v>5</v>
      </c>
      <c r="H4261">
        <v>4</v>
      </c>
      <c r="I4261" s="4">
        <f>IF(E4261="Rhode Island", Table1[[#This Row],[price]]*$L$3, IF(E4261="Massachusetts", Table1[[#This Row],[price]]*$L$2, 1))</f>
        <v>1150000</v>
      </c>
    </row>
    <row r="4262" spans="1:9" x14ac:dyDescent="0.25">
      <c r="A4262" s="2">
        <v>40652</v>
      </c>
      <c r="B4262" s="1">
        <f t="shared" si="132"/>
        <v>2011</v>
      </c>
      <c r="C4262" s="1">
        <f t="shared" si="133"/>
        <v>2</v>
      </c>
      <c r="D4262">
        <v>2612</v>
      </c>
      <c r="E4262" t="s">
        <v>37</v>
      </c>
      <c r="F4262" s="4">
        <v>650000</v>
      </c>
      <c r="G4262" t="s">
        <v>6</v>
      </c>
      <c r="H4262">
        <v>2</v>
      </c>
      <c r="I4262" s="4">
        <f>IF(E4262="Rhode Island", Table1[[#This Row],[price]]*$L$3, IF(E4262="Massachusetts", Table1[[#This Row],[price]]*$L$2, 1))</f>
        <v>650000</v>
      </c>
    </row>
    <row r="4263" spans="1:9" x14ac:dyDescent="0.25">
      <c r="A4263" s="2">
        <v>40653</v>
      </c>
      <c r="B4263" s="1">
        <f t="shared" si="132"/>
        <v>2011</v>
      </c>
      <c r="C4263" s="1">
        <f t="shared" si="133"/>
        <v>2</v>
      </c>
      <c r="D4263">
        <v>2615</v>
      </c>
      <c r="E4263" t="s">
        <v>37</v>
      </c>
      <c r="F4263" s="4">
        <v>316000</v>
      </c>
      <c r="G4263" t="s">
        <v>5</v>
      </c>
      <c r="H4263">
        <v>3</v>
      </c>
      <c r="I4263" s="4">
        <f>IF(E4263="Rhode Island", Table1[[#This Row],[price]]*$L$3, IF(E4263="Massachusetts", Table1[[#This Row],[price]]*$L$2, 1))</f>
        <v>316000</v>
      </c>
    </row>
    <row r="4264" spans="1:9" x14ac:dyDescent="0.25">
      <c r="A4264" s="2">
        <v>40653</v>
      </c>
      <c r="B4264" s="1">
        <f t="shared" si="132"/>
        <v>2011</v>
      </c>
      <c r="C4264" s="1">
        <f t="shared" si="133"/>
        <v>2</v>
      </c>
      <c r="D4264">
        <v>2611</v>
      </c>
      <c r="E4264" t="s">
        <v>37</v>
      </c>
      <c r="F4264" s="4">
        <v>510000</v>
      </c>
      <c r="G4264" t="s">
        <v>5</v>
      </c>
      <c r="H4264">
        <v>3</v>
      </c>
      <c r="I4264" s="4">
        <f>IF(E4264="Rhode Island", Table1[[#This Row],[price]]*$L$3, IF(E4264="Massachusetts", Table1[[#This Row],[price]]*$L$2, 1))</f>
        <v>510000</v>
      </c>
    </row>
    <row r="4265" spans="1:9" x14ac:dyDescent="0.25">
      <c r="A4265" s="2">
        <v>40653</v>
      </c>
      <c r="B4265" s="1">
        <f t="shared" si="132"/>
        <v>2011</v>
      </c>
      <c r="C4265" s="1">
        <f t="shared" si="133"/>
        <v>2</v>
      </c>
      <c r="D4265">
        <v>2602</v>
      </c>
      <c r="E4265" t="s">
        <v>37</v>
      </c>
      <c r="F4265" s="4">
        <v>567000</v>
      </c>
      <c r="G4265" t="s">
        <v>5</v>
      </c>
      <c r="H4265">
        <v>3</v>
      </c>
      <c r="I4265" s="4">
        <f>IF(E4265="Rhode Island", Table1[[#This Row],[price]]*$L$3, IF(E4265="Massachusetts", Table1[[#This Row],[price]]*$L$2, 1))</f>
        <v>567000</v>
      </c>
    </row>
    <row r="4266" spans="1:9" x14ac:dyDescent="0.25">
      <c r="A4266" s="2">
        <v>40653</v>
      </c>
      <c r="B4266" s="1">
        <f t="shared" si="132"/>
        <v>2011</v>
      </c>
      <c r="C4266" s="1">
        <f t="shared" si="133"/>
        <v>2</v>
      </c>
      <c r="D4266">
        <v>2903</v>
      </c>
      <c r="E4266" t="s">
        <v>36</v>
      </c>
      <c r="F4266" s="4">
        <v>652500</v>
      </c>
      <c r="G4266" t="s">
        <v>5</v>
      </c>
      <c r="H4266">
        <v>3</v>
      </c>
      <c r="I4266" s="4">
        <f>IF(E4266="Rhode Island", Table1[[#This Row],[price]]*$L$3, IF(E4266="Massachusetts", Table1[[#This Row],[price]]*$L$2, 1))</f>
        <v>652500</v>
      </c>
    </row>
    <row r="4267" spans="1:9" x14ac:dyDescent="0.25">
      <c r="A4267" s="2">
        <v>40653</v>
      </c>
      <c r="B4267" s="1">
        <f t="shared" si="132"/>
        <v>2011</v>
      </c>
      <c r="C4267" s="1">
        <f t="shared" si="133"/>
        <v>2</v>
      </c>
      <c r="D4267">
        <v>2606</v>
      </c>
      <c r="E4267" t="s">
        <v>37</v>
      </c>
      <c r="F4267" s="4">
        <v>280000</v>
      </c>
      <c r="G4267" t="s">
        <v>6</v>
      </c>
      <c r="H4267">
        <v>1</v>
      </c>
      <c r="I4267" s="4">
        <f>IF(E4267="Rhode Island", Table1[[#This Row],[price]]*$L$3, IF(E4267="Massachusetts", Table1[[#This Row],[price]]*$L$2, 1))</f>
        <v>280000</v>
      </c>
    </row>
    <row r="4268" spans="1:9" x14ac:dyDescent="0.25">
      <c r="A4268" s="2">
        <v>40653</v>
      </c>
      <c r="B4268" s="1">
        <f t="shared" si="132"/>
        <v>2011</v>
      </c>
      <c r="C4268" s="1">
        <f t="shared" si="133"/>
        <v>2</v>
      </c>
      <c r="D4268">
        <v>2611</v>
      </c>
      <c r="E4268" t="s">
        <v>37</v>
      </c>
      <c r="F4268" s="4">
        <v>408000</v>
      </c>
      <c r="G4268" t="s">
        <v>6</v>
      </c>
      <c r="H4268">
        <v>4</v>
      </c>
      <c r="I4268" s="4">
        <f>IF(E4268="Rhode Island", Table1[[#This Row],[price]]*$L$3, IF(E4268="Massachusetts", Table1[[#This Row],[price]]*$L$2, 1))</f>
        <v>408000</v>
      </c>
    </row>
    <row r="4269" spans="1:9" x14ac:dyDescent="0.25">
      <c r="A4269" s="2">
        <v>40654</v>
      </c>
      <c r="B4269" s="1">
        <f t="shared" si="132"/>
        <v>2011</v>
      </c>
      <c r="C4269" s="1">
        <f t="shared" si="133"/>
        <v>2</v>
      </c>
      <c r="D4269">
        <v>2615</v>
      </c>
      <c r="E4269" t="s">
        <v>37</v>
      </c>
      <c r="F4269" s="4">
        <v>440000</v>
      </c>
      <c r="G4269" t="s">
        <v>5</v>
      </c>
      <c r="H4269">
        <v>3</v>
      </c>
      <c r="I4269" s="4">
        <f>IF(E4269="Rhode Island", Table1[[#This Row],[price]]*$L$3, IF(E4269="Massachusetts", Table1[[#This Row],[price]]*$L$2, 1))</f>
        <v>440000</v>
      </c>
    </row>
    <row r="4270" spans="1:9" x14ac:dyDescent="0.25">
      <c r="A4270" s="2">
        <v>40654</v>
      </c>
      <c r="B4270" s="1">
        <f t="shared" si="132"/>
        <v>2011</v>
      </c>
      <c r="C4270" s="1">
        <f t="shared" si="133"/>
        <v>2</v>
      </c>
      <c r="D4270">
        <v>2904</v>
      </c>
      <c r="E4270" t="s">
        <v>36</v>
      </c>
      <c r="F4270" s="4">
        <v>512000</v>
      </c>
      <c r="G4270" t="s">
        <v>5</v>
      </c>
      <c r="H4270">
        <v>4</v>
      </c>
      <c r="I4270" s="4">
        <f>IF(E4270="Rhode Island", Table1[[#This Row],[price]]*$L$3, IF(E4270="Massachusetts", Table1[[#This Row],[price]]*$L$2, 1))</f>
        <v>512000</v>
      </c>
    </row>
    <row r="4271" spans="1:9" x14ac:dyDescent="0.25">
      <c r="A4271" s="2">
        <v>40654</v>
      </c>
      <c r="B4271" s="1">
        <f t="shared" si="132"/>
        <v>2011</v>
      </c>
      <c r="C4271" s="1">
        <f t="shared" si="133"/>
        <v>2</v>
      </c>
      <c r="D4271">
        <v>2905</v>
      </c>
      <c r="E4271" t="s">
        <v>36</v>
      </c>
      <c r="F4271" s="4">
        <v>540000</v>
      </c>
      <c r="G4271" t="s">
        <v>5</v>
      </c>
      <c r="H4271">
        <v>4</v>
      </c>
      <c r="I4271" s="4">
        <f>IF(E4271="Rhode Island", Table1[[#This Row],[price]]*$L$3, IF(E4271="Massachusetts", Table1[[#This Row],[price]]*$L$2, 1))</f>
        <v>540000</v>
      </c>
    </row>
    <row r="4272" spans="1:9" x14ac:dyDescent="0.25">
      <c r="A4272" s="2">
        <v>40654</v>
      </c>
      <c r="B4272" s="1">
        <f t="shared" si="132"/>
        <v>2011</v>
      </c>
      <c r="C4272" s="1">
        <f t="shared" si="133"/>
        <v>2</v>
      </c>
      <c r="D4272">
        <v>2611</v>
      </c>
      <c r="E4272" t="s">
        <v>37</v>
      </c>
      <c r="F4272" s="4">
        <v>540500</v>
      </c>
      <c r="G4272" t="s">
        <v>5</v>
      </c>
      <c r="H4272">
        <v>3</v>
      </c>
      <c r="I4272" s="4">
        <f>IF(E4272="Rhode Island", Table1[[#This Row],[price]]*$L$3, IF(E4272="Massachusetts", Table1[[#This Row],[price]]*$L$2, 1))</f>
        <v>540500</v>
      </c>
    </row>
    <row r="4273" spans="1:9" x14ac:dyDescent="0.25">
      <c r="A4273" s="2">
        <v>40654</v>
      </c>
      <c r="B4273" s="1">
        <f t="shared" si="132"/>
        <v>2011</v>
      </c>
      <c r="C4273" s="1">
        <f t="shared" si="133"/>
        <v>2</v>
      </c>
      <c r="D4273">
        <v>2617</v>
      </c>
      <c r="E4273" t="s">
        <v>37</v>
      </c>
      <c r="F4273" s="4">
        <v>550000</v>
      </c>
      <c r="G4273" t="s">
        <v>5</v>
      </c>
      <c r="H4273">
        <v>4</v>
      </c>
      <c r="I4273" s="4">
        <f>IF(E4273="Rhode Island", Table1[[#This Row],[price]]*$L$3, IF(E4273="Massachusetts", Table1[[#This Row],[price]]*$L$2, 1))</f>
        <v>550000</v>
      </c>
    </row>
    <row r="4274" spans="1:9" x14ac:dyDescent="0.25">
      <c r="A4274" s="2">
        <v>40654</v>
      </c>
      <c r="B4274" s="1">
        <f t="shared" si="132"/>
        <v>2011</v>
      </c>
      <c r="C4274" s="1">
        <f t="shared" si="133"/>
        <v>2</v>
      </c>
      <c r="D4274">
        <v>2617</v>
      </c>
      <c r="E4274" t="s">
        <v>37</v>
      </c>
      <c r="F4274" s="4">
        <v>670000</v>
      </c>
      <c r="G4274" t="s">
        <v>5</v>
      </c>
      <c r="H4274">
        <v>5</v>
      </c>
      <c r="I4274" s="4">
        <f>IF(E4274="Rhode Island", Table1[[#This Row],[price]]*$L$3, IF(E4274="Massachusetts", Table1[[#This Row],[price]]*$L$2, 1))</f>
        <v>670000</v>
      </c>
    </row>
    <row r="4275" spans="1:9" x14ac:dyDescent="0.25">
      <c r="A4275" s="2">
        <v>40654</v>
      </c>
      <c r="B4275" s="1">
        <f t="shared" si="132"/>
        <v>2011</v>
      </c>
      <c r="C4275" s="1">
        <f t="shared" si="133"/>
        <v>2</v>
      </c>
      <c r="D4275">
        <v>2904</v>
      </c>
      <c r="E4275" t="s">
        <v>36</v>
      </c>
      <c r="F4275" s="4">
        <v>924000</v>
      </c>
      <c r="G4275" t="s">
        <v>5</v>
      </c>
      <c r="H4275">
        <v>5</v>
      </c>
      <c r="I4275" s="4">
        <f>IF(E4275="Rhode Island", Table1[[#This Row],[price]]*$L$3, IF(E4275="Massachusetts", Table1[[#This Row],[price]]*$L$2, 1))</f>
        <v>924000</v>
      </c>
    </row>
    <row r="4276" spans="1:9" x14ac:dyDescent="0.25">
      <c r="A4276" s="2">
        <v>40654</v>
      </c>
      <c r="B4276" s="1">
        <f t="shared" si="132"/>
        <v>2011</v>
      </c>
      <c r="C4276" s="1">
        <f t="shared" si="133"/>
        <v>2</v>
      </c>
      <c r="D4276">
        <v>2614</v>
      </c>
      <c r="E4276" t="s">
        <v>37</v>
      </c>
      <c r="F4276" s="4">
        <v>323000</v>
      </c>
      <c r="G4276" t="s">
        <v>6</v>
      </c>
      <c r="H4276">
        <v>3</v>
      </c>
      <c r="I4276" s="4">
        <f>IF(E4276="Rhode Island", Table1[[#This Row],[price]]*$L$3, IF(E4276="Massachusetts", Table1[[#This Row],[price]]*$L$2, 1))</f>
        <v>323000</v>
      </c>
    </row>
    <row r="4277" spans="1:9" x14ac:dyDescent="0.25">
      <c r="A4277" s="2">
        <v>40654</v>
      </c>
      <c r="B4277" s="1">
        <f t="shared" si="132"/>
        <v>2011</v>
      </c>
      <c r="C4277" s="1">
        <f t="shared" si="133"/>
        <v>2</v>
      </c>
      <c r="D4277">
        <v>2606</v>
      </c>
      <c r="E4277" t="s">
        <v>37</v>
      </c>
      <c r="F4277" s="4">
        <v>380000</v>
      </c>
      <c r="G4277" t="s">
        <v>6</v>
      </c>
      <c r="H4277">
        <v>2</v>
      </c>
      <c r="I4277" s="4">
        <f>IF(E4277="Rhode Island", Table1[[#This Row],[price]]*$L$3, IF(E4277="Massachusetts", Table1[[#This Row],[price]]*$L$2, 1))</f>
        <v>380000</v>
      </c>
    </row>
    <row r="4278" spans="1:9" x14ac:dyDescent="0.25">
      <c r="A4278" s="2">
        <v>40660</v>
      </c>
      <c r="B4278" s="1">
        <f t="shared" si="132"/>
        <v>2011</v>
      </c>
      <c r="C4278" s="1">
        <f t="shared" si="133"/>
        <v>2</v>
      </c>
      <c r="D4278">
        <v>2906</v>
      </c>
      <c r="E4278" t="s">
        <v>36</v>
      </c>
      <c r="F4278" s="4">
        <v>437000</v>
      </c>
      <c r="G4278" t="s">
        <v>5</v>
      </c>
      <c r="H4278">
        <v>3</v>
      </c>
      <c r="I4278" s="4">
        <f>IF(E4278="Rhode Island", Table1[[#This Row],[price]]*$L$3, IF(E4278="Massachusetts", Table1[[#This Row],[price]]*$L$2, 1))</f>
        <v>437000</v>
      </c>
    </row>
    <row r="4279" spans="1:9" x14ac:dyDescent="0.25">
      <c r="A4279" s="2">
        <v>40660</v>
      </c>
      <c r="B4279" s="1">
        <f t="shared" si="132"/>
        <v>2011</v>
      </c>
      <c r="C4279" s="1">
        <f t="shared" si="133"/>
        <v>2</v>
      </c>
      <c r="D4279">
        <v>2906</v>
      </c>
      <c r="E4279" t="s">
        <v>36</v>
      </c>
      <c r="F4279" s="4">
        <v>440000</v>
      </c>
      <c r="G4279" t="s">
        <v>5</v>
      </c>
      <c r="H4279">
        <v>3</v>
      </c>
      <c r="I4279" s="4">
        <f>IF(E4279="Rhode Island", Table1[[#This Row],[price]]*$L$3, IF(E4279="Massachusetts", Table1[[#This Row],[price]]*$L$2, 1))</f>
        <v>440000</v>
      </c>
    </row>
    <row r="4280" spans="1:9" x14ac:dyDescent="0.25">
      <c r="A4280" s="2">
        <v>40660</v>
      </c>
      <c r="B4280" s="1">
        <f t="shared" si="132"/>
        <v>2011</v>
      </c>
      <c r="C4280" s="1">
        <f t="shared" si="133"/>
        <v>2</v>
      </c>
      <c r="D4280">
        <v>2615</v>
      </c>
      <c r="E4280" t="s">
        <v>37</v>
      </c>
      <c r="F4280" s="4">
        <v>475000</v>
      </c>
      <c r="G4280" t="s">
        <v>5</v>
      </c>
      <c r="H4280">
        <v>3</v>
      </c>
      <c r="I4280" s="4">
        <f>IF(E4280="Rhode Island", Table1[[#This Row],[price]]*$L$3, IF(E4280="Massachusetts", Table1[[#This Row],[price]]*$L$2, 1))</f>
        <v>475000</v>
      </c>
    </row>
    <row r="4281" spans="1:9" x14ac:dyDescent="0.25">
      <c r="A4281" s="2">
        <v>40660</v>
      </c>
      <c r="B4281" s="1">
        <f t="shared" si="132"/>
        <v>2011</v>
      </c>
      <c r="C4281" s="1">
        <f t="shared" si="133"/>
        <v>2</v>
      </c>
      <c r="D4281">
        <v>2906</v>
      </c>
      <c r="E4281" t="s">
        <v>36</v>
      </c>
      <c r="F4281" s="4">
        <v>490000</v>
      </c>
      <c r="G4281" t="s">
        <v>5</v>
      </c>
      <c r="H4281">
        <v>3</v>
      </c>
      <c r="I4281" s="4">
        <f>IF(E4281="Rhode Island", Table1[[#This Row],[price]]*$L$3, IF(E4281="Massachusetts", Table1[[#This Row],[price]]*$L$2, 1))</f>
        <v>490000</v>
      </c>
    </row>
    <row r="4282" spans="1:9" x14ac:dyDescent="0.25">
      <c r="A4282" s="2">
        <v>40660</v>
      </c>
      <c r="B4282" s="1">
        <f t="shared" si="132"/>
        <v>2011</v>
      </c>
      <c r="C4282" s="1">
        <f t="shared" si="133"/>
        <v>2</v>
      </c>
      <c r="D4282">
        <v>2611</v>
      </c>
      <c r="E4282" t="s">
        <v>37</v>
      </c>
      <c r="F4282" s="4">
        <v>545000</v>
      </c>
      <c r="G4282" t="s">
        <v>5</v>
      </c>
      <c r="H4282">
        <v>3</v>
      </c>
      <c r="I4282" s="4">
        <f>IF(E4282="Rhode Island", Table1[[#This Row],[price]]*$L$3, IF(E4282="Massachusetts", Table1[[#This Row],[price]]*$L$2, 1))</f>
        <v>545000</v>
      </c>
    </row>
    <row r="4283" spans="1:9" x14ac:dyDescent="0.25">
      <c r="A4283" s="2">
        <v>40660</v>
      </c>
      <c r="B4283" s="1">
        <f t="shared" si="132"/>
        <v>2011</v>
      </c>
      <c r="C4283" s="1">
        <f t="shared" si="133"/>
        <v>2</v>
      </c>
      <c r="D4283">
        <v>2914</v>
      </c>
      <c r="E4283" t="s">
        <v>36</v>
      </c>
      <c r="F4283" s="4">
        <v>626000</v>
      </c>
      <c r="G4283" t="s">
        <v>5</v>
      </c>
      <c r="H4283">
        <v>4</v>
      </c>
      <c r="I4283" s="4">
        <f>IF(E4283="Rhode Island", Table1[[#This Row],[price]]*$L$3, IF(E4283="Massachusetts", Table1[[#This Row],[price]]*$L$2, 1))</f>
        <v>626000</v>
      </c>
    </row>
    <row r="4284" spans="1:9" x14ac:dyDescent="0.25">
      <c r="A4284" s="2">
        <v>40660</v>
      </c>
      <c r="B4284" s="1">
        <f t="shared" si="132"/>
        <v>2011</v>
      </c>
      <c r="C4284" s="1">
        <f t="shared" si="133"/>
        <v>2</v>
      </c>
      <c r="D4284">
        <v>2904</v>
      </c>
      <c r="E4284" t="s">
        <v>36</v>
      </c>
      <c r="F4284" s="4">
        <v>665000</v>
      </c>
      <c r="G4284" t="s">
        <v>5</v>
      </c>
      <c r="H4284">
        <v>5</v>
      </c>
      <c r="I4284" s="4">
        <f>IF(E4284="Rhode Island", Table1[[#This Row],[price]]*$L$3, IF(E4284="Massachusetts", Table1[[#This Row],[price]]*$L$2, 1))</f>
        <v>665000</v>
      </c>
    </row>
    <row r="4285" spans="1:9" x14ac:dyDescent="0.25">
      <c r="A4285" s="2">
        <v>40661</v>
      </c>
      <c r="B4285" s="1">
        <f t="shared" si="132"/>
        <v>2011</v>
      </c>
      <c r="C4285" s="1">
        <f t="shared" si="133"/>
        <v>2</v>
      </c>
      <c r="D4285">
        <v>2615</v>
      </c>
      <c r="E4285" t="s">
        <v>37</v>
      </c>
      <c r="F4285" s="4">
        <v>375000</v>
      </c>
      <c r="G4285" t="s">
        <v>5</v>
      </c>
      <c r="H4285">
        <v>2</v>
      </c>
      <c r="I4285" s="4">
        <f>IF(E4285="Rhode Island", Table1[[#This Row],[price]]*$L$3, IF(E4285="Massachusetts", Table1[[#This Row],[price]]*$L$2, 1))</f>
        <v>375000</v>
      </c>
    </row>
    <row r="4286" spans="1:9" x14ac:dyDescent="0.25">
      <c r="A4286" s="2">
        <v>40661</v>
      </c>
      <c r="B4286" s="1">
        <f t="shared" si="132"/>
        <v>2011</v>
      </c>
      <c r="C4286" s="1">
        <f t="shared" si="133"/>
        <v>2</v>
      </c>
      <c r="D4286">
        <v>2617</v>
      </c>
      <c r="E4286" t="s">
        <v>37</v>
      </c>
      <c r="F4286" s="4">
        <v>427000</v>
      </c>
      <c r="G4286" t="s">
        <v>5</v>
      </c>
      <c r="H4286">
        <v>3</v>
      </c>
      <c r="I4286" s="4">
        <f>IF(E4286="Rhode Island", Table1[[#This Row],[price]]*$L$3, IF(E4286="Massachusetts", Table1[[#This Row],[price]]*$L$2, 1))</f>
        <v>427000</v>
      </c>
    </row>
    <row r="4287" spans="1:9" x14ac:dyDescent="0.25">
      <c r="A4287" s="2">
        <v>40661</v>
      </c>
      <c r="B4287" s="1">
        <f t="shared" si="132"/>
        <v>2011</v>
      </c>
      <c r="C4287" s="1">
        <f t="shared" si="133"/>
        <v>2</v>
      </c>
      <c r="D4287">
        <v>2905</v>
      </c>
      <c r="E4287" t="s">
        <v>36</v>
      </c>
      <c r="F4287" s="4">
        <v>440000</v>
      </c>
      <c r="G4287" t="s">
        <v>5</v>
      </c>
      <c r="H4287">
        <v>3</v>
      </c>
      <c r="I4287" s="4">
        <f>IF(E4287="Rhode Island", Table1[[#This Row],[price]]*$L$3, IF(E4287="Massachusetts", Table1[[#This Row],[price]]*$L$2, 1))</f>
        <v>440000</v>
      </c>
    </row>
    <row r="4288" spans="1:9" x14ac:dyDescent="0.25">
      <c r="A4288" s="2">
        <v>40661</v>
      </c>
      <c r="B4288" s="1">
        <f t="shared" si="132"/>
        <v>2011</v>
      </c>
      <c r="C4288" s="1">
        <f t="shared" si="133"/>
        <v>2</v>
      </c>
      <c r="D4288">
        <v>2904</v>
      </c>
      <c r="E4288" t="s">
        <v>36</v>
      </c>
      <c r="F4288" s="4">
        <v>485000</v>
      </c>
      <c r="G4288" t="s">
        <v>5</v>
      </c>
      <c r="H4288">
        <v>3</v>
      </c>
      <c r="I4288" s="4">
        <f>IF(E4288="Rhode Island", Table1[[#This Row],[price]]*$L$3, IF(E4288="Massachusetts", Table1[[#This Row],[price]]*$L$2, 1))</f>
        <v>485000</v>
      </c>
    </row>
    <row r="4289" spans="1:9" x14ac:dyDescent="0.25">
      <c r="A4289" s="2">
        <v>40661</v>
      </c>
      <c r="B4289" s="1">
        <f t="shared" si="132"/>
        <v>2011</v>
      </c>
      <c r="C4289" s="1">
        <f t="shared" si="133"/>
        <v>2</v>
      </c>
      <c r="D4289">
        <v>2913</v>
      </c>
      <c r="E4289" t="s">
        <v>36</v>
      </c>
      <c r="F4289" s="4">
        <v>612000</v>
      </c>
      <c r="G4289" t="s">
        <v>5</v>
      </c>
      <c r="H4289">
        <v>4</v>
      </c>
      <c r="I4289" s="4">
        <f>IF(E4289="Rhode Island", Table1[[#This Row],[price]]*$L$3, IF(E4289="Massachusetts", Table1[[#This Row],[price]]*$L$2, 1))</f>
        <v>612000</v>
      </c>
    </row>
    <row r="4290" spans="1:9" x14ac:dyDescent="0.25">
      <c r="A4290" s="2">
        <v>40661</v>
      </c>
      <c r="B4290" s="1">
        <f t="shared" ref="B4290:B4353" si="134">YEAR(A4290)</f>
        <v>2011</v>
      </c>
      <c r="C4290" s="1">
        <f t="shared" ref="C4290:C4353" si="135">ROUNDUP(MONTH(A4290)/3,0)</f>
        <v>2</v>
      </c>
      <c r="D4290">
        <v>2606</v>
      </c>
      <c r="E4290" t="s">
        <v>37</v>
      </c>
      <c r="F4290" s="4">
        <v>478000</v>
      </c>
      <c r="G4290" t="s">
        <v>6</v>
      </c>
      <c r="H4290">
        <v>3</v>
      </c>
      <c r="I4290" s="4">
        <f>IF(E4290="Rhode Island", Table1[[#This Row],[price]]*$L$3, IF(E4290="Massachusetts", Table1[[#This Row],[price]]*$L$2, 1))</f>
        <v>478000</v>
      </c>
    </row>
    <row r="4291" spans="1:9" x14ac:dyDescent="0.25">
      <c r="A4291" s="2">
        <v>40661</v>
      </c>
      <c r="B4291" s="1">
        <f t="shared" si="134"/>
        <v>2011</v>
      </c>
      <c r="C4291" s="1">
        <f t="shared" si="135"/>
        <v>2</v>
      </c>
      <c r="D4291">
        <v>2612</v>
      </c>
      <c r="E4291" t="s">
        <v>37</v>
      </c>
      <c r="F4291" s="4">
        <v>510000</v>
      </c>
      <c r="G4291" t="s">
        <v>6</v>
      </c>
      <c r="H4291">
        <v>2</v>
      </c>
      <c r="I4291" s="4">
        <f>IF(E4291="Rhode Island", Table1[[#This Row],[price]]*$L$3, IF(E4291="Massachusetts", Table1[[#This Row],[price]]*$L$2, 1))</f>
        <v>510000</v>
      </c>
    </row>
    <row r="4292" spans="1:9" x14ac:dyDescent="0.25">
      <c r="A4292" s="2">
        <v>40662</v>
      </c>
      <c r="B4292" s="1">
        <f t="shared" si="134"/>
        <v>2011</v>
      </c>
      <c r="C4292" s="1">
        <f t="shared" si="135"/>
        <v>2</v>
      </c>
      <c r="D4292">
        <v>2905</v>
      </c>
      <c r="E4292" t="s">
        <v>36</v>
      </c>
      <c r="F4292" s="4">
        <v>360000</v>
      </c>
      <c r="G4292" t="s">
        <v>5</v>
      </c>
      <c r="H4292">
        <v>3</v>
      </c>
      <c r="I4292" s="4">
        <f>IF(E4292="Rhode Island", Table1[[#This Row],[price]]*$L$3, IF(E4292="Massachusetts", Table1[[#This Row],[price]]*$L$2, 1))</f>
        <v>360000</v>
      </c>
    </row>
    <row r="4293" spans="1:9" x14ac:dyDescent="0.25">
      <c r="A4293" s="2">
        <v>40662</v>
      </c>
      <c r="B4293" s="1">
        <f t="shared" si="134"/>
        <v>2011</v>
      </c>
      <c r="C4293" s="1">
        <f t="shared" si="135"/>
        <v>2</v>
      </c>
      <c r="D4293">
        <v>2903</v>
      </c>
      <c r="E4293" t="s">
        <v>36</v>
      </c>
      <c r="F4293" s="4">
        <v>430000</v>
      </c>
      <c r="G4293" t="s">
        <v>5</v>
      </c>
      <c r="H4293">
        <v>3</v>
      </c>
      <c r="I4293" s="4">
        <f>IF(E4293="Rhode Island", Table1[[#This Row],[price]]*$L$3, IF(E4293="Massachusetts", Table1[[#This Row],[price]]*$L$2, 1))</f>
        <v>430000</v>
      </c>
    </row>
    <row r="4294" spans="1:9" x14ac:dyDescent="0.25">
      <c r="A4294" s="2">
        <v>40662</v>
      </c>
      <c r="B4294" s="1">
        <f t="shared" si="134"/>
        <v>2011</v>
      </c>
      <c r="C4294" s="1">
        <f t="shared" si="135"/>
        <v>2</v>
      </c>
      <c r="D4294">
        <v>2905</v>
      </c>
      <c r="E4294" t="s">
        <v>36</v>
      </c>
      <c r="F4294" s="4">
        <v>465000</v>
      </c>
      <c r="G4294" t="s">
        <v>5</v>
      </c>
      <c r="H4294">
        <v>3</v>
      </c>
      <c r="I4294" s="4">
        <f>IF(E4294="Rhode Island", Table1[[#This Row],[price]]*$L$3, IF(E4294="Massachusetts", Table1[[#This Row],[price]]*$L$2, 1))</f>
        <v>465000</v>
      </c>
    </row>
    <row r="4295" spans="1:9" x14ac:dyDescent="0.25">
      <c r="A4295" s="2">
        <v>40662</v>
      </c>
      <c r="B4295" s="1">
        <f t="shared" si="134"/>
        <v>2011</v>
      </c>
      <c r="C4295" s="1">
        <f t="shared" si="135"/>
        <v>2</v>
      </c>
      <c r="D4295">
        <v>2913</v>
      </c>
      <c r="E4295" t="s">
        <v>36</v>
      </c>
      <c r="F4295" s="4">
        <v>470000</v>
      </c>
      <c r="G4295" t="s">
        <v>5</v>
      </c>
      <c r="H4295">
        <v>2</v>
      </c>
      <c r="I4295" s="4">
        <f>IF(E4295="Rhode Island", Table1[[#This Row],[price]]*$L$3, IF(E4295="Massachusetts", Table1[[#This Row],[price]]*$L$2, 1))</f>
        <v>470000</v>
      </c>
    </row>
    <row r="4296" spans="1:9" x14ac:dyDescent="0.25">
      <c r="A4296" s="2">
        <v>40662</v>
      </c>
      <c r="B4296" s="1">
        <f t="shared" si="134"/>
        <v>2011</v>
      </c>
      <c r="C4296" s="1">
        <f t="shared" si="135"/>
        <v>2</v>
      </c>
      <c r="D4296">
        <v>2905</v>
      </c>
      <c r="E4296" t="s">
        <v>36</v>
      </c>
      <c r="F4296" s="4">
        <v>471000</v>
      </c>
      <c r="G4296" t="s">
        <v>5</v>
      </c>
      <c r="H4296">
        <v>3</v>
      </c>
      <c r="I4296" s="4">
        <f>IF(E4296="Rhode Island", Table1[[#This Row],[price]]*$L$3, IF(E4296="Massachusetts", Table1[[#This Row],[price]]*$L$2, 1))</f>
        <v>471000</v>
      </c>
    </row>
    <row r="4297" spans="1:9" x14ac:dyDescent="0.25">
      <c r="A4297" s="2">
        <v>40662</v>
      </c>
      <c r="B4297" s="1">
        <f t="shared" si="134"/>
        <v>2011</v>
      </c>
      <c r="C4297" s="1">
        <f t="shared" si="135"/>
        <v>2</v>
      </c>
      <c r="D4297">
        <v>2615</v>
      </c>
      <c r="E4297" t="s">
        <v>37</v>
      </c>
      <c r="F4297" s="4">
        <v>477500</v>
      </c>
      <c r="G4297" t="s">
        <v>5</v>
      </c>
      <c r="H4297">
        <v>4</v>
      </c>
      <c r="I4297" s="4">
        <f>IF(E4297="Rhode Island", Table1[[#This Row],[price]]*$L$3, IF(E4297="Massachusetts", Table1[[#This Row],[price]]*$L$2, 1))</f>
        <v>477500</v>
      </c>
    </row>
    <row r="4298" spans="1:9" x14ac:dyDescent="0.25">
      <c r="A4298" s="2">
        <v>40662</v>
      </c>
      <c r="B4298" s="1">
        <f t="shared" si="134"/>
        <v>2011</v>
      </c>
      <c r="C4298" s="1">
        <f t="shared" si="135"/>
        <v>2</v>
      </c>
      <c r="D4298">
        <v>2905</v>
      </c>
      <c r="E4298" t="s">
        <v>36</v>
      </c>
      <c r="F4298" s="4">
        <v>521000</v>
      </c>
      <c r="G4298" t="s">
        <v>5</v>
      </c>
      <c r="H4298">
        <v>4</v>
      </c>
      <c r="I4298" s="4">
        <f>IF(E4298="Rhode Island", Table1[[#This Row],[price]]*$L$3, IF(E4298="Massachusetts", Table1[[#This Row],[price]]*$L$2, 1))</f>
        <v>521000</v>
      </c>
    </row>
    <row r="4299" spans="1:9" x14ac:dyDescent="0.25">
      <c r="A4299" s="2">
        <v>40662</v>
      </c>
      <c r="B4299" s="1">
        <f t="shared" si="134"/>
        <v>2011</v>
      </c>
      <c r="C4299" s="1">
        <f t="shared" si="135"/>
        <v>2</v>
      </c>
      <c r="D4299">
        <v>2905</v>
      </c>
      <c r="E4299" t="s">
        <v>36</v>
      </c>
      <c r="F4299" s="4">
        <v>535000</v>
      </c>
      <c r="G4299" t="s">
        <v>5</v>
      </c>
      <c r="H4299">
        <v>4</v>
      </c>
      <c r="I4299" s="4">
        <f>IF(E4299="Rhode Island", Table1[[#This Row],[price]]*$L$3, IF(E4299="Massachusetts", Table1[[#This Row],[price]]*$L$2, 1))</f>
        <v>535000</v>
      </c>
    </row>
    <row r="4300" spans="1:9" x14ac:dyDescent="0.25">
      <c r="A4300" s="2">
        <v>40662</v>
      </c>
      <c r="B4300" s="1">
        <f t="shared" si="134"/>
        <v>2011</v>
      </c>
      <c r="C4300" s="1">
        <f t="shared" si="135"/>
        <v>2</v>
      </c>
      <c r="D4300">
        <v>2607</v>
      </c>
      <c r="E4300" t="s">
        <v>37</v>
      </c>
      <c r="F4300" s="4">
        <v>640000</v>
      </c>
      <c r="G4300" t="s">
        <v>5</v>
      </c>
      <c r="H4300">
        <v>3</v>
      </c>
      <c r="I4300" s="4">
        <f>IF(E4300="Rhode Island", Table1[[#This Row],[price]]*$L$3, IF(E4300="Massachusetts", Table1[[#This Row],[price]]*$L$2, 1))</f>
        <v>640000</v>
      </c>
    </row>
    <row r="4301" spans="1:9" x14ac:dyDescent="0.25">
      <c r="A4301" s="2">
        <v>40662</v>
      </c>
      <c r="B4301" s="1">
        <f t="shared" si="134"/>
        <v>2011</v>
      </c>
      <c r="C4301" s="1">
        <f t="shared" si="135"/>
        <v>2</v>
      </c>
      <c r="D4301">
        <v>2914</v>
      </c>
      <c r="E4301" t="s">
        <v>36</v>
      </c>
      <c r="F4301" s="4">
        <v>675000</v>
      </c>
      <c r="G4301" t="s">
        <v>5</v>
      </c>
      <c r="H4301">
        <v>5</v>
      </c>
      <c r="I4301" s="4">
        <f>IF(E4301="Rhode Island", Table1[[#This Row],[price]]*$L$3, IF(E4301="Massachusetts", Table1[[#This Row],[price]]*$L$2, 1))</f>
        <v>675000</v>
      </c>
    </row>
    <row r="4302" spans="1:9" x14ac:dyDescent="0.25">
      <c r="A4302" s="2">
        <v>40662</v>
      </c>
      <c r="B4302" s="1">
        <f t="shared" si="134"/>
        <v>2011</v>
      </c>
      <c r="C4302" s="1">
        <f t="shared" si="135"/>
        <v>2</v>
      </c>
      <c r="D4302">
        <v>2602</v>
      </c>
      <c r="E4302" t="s">
        <v>37</v>
      </c>
      <c r="F4302" s="4">
        <v>686000</v>
      </c>
      <c r="G4302" t="s">
        <v>5</v>
      </c>
      <c r="H4302">
        <v>3</v>
      </c>
      <c r="I4302" s="4">
        <f>IF(E4302="Rhode Island", Table1[[#This Row],[price]]*$L$3, IF(E4302="Massachusetts", Table1[[#This Row],[price]]*$L$2, 1))</f>
        <v>686000</v>
      </c>
    </row>
    <row r="4303" spans="1:9" x14ac:dyDescent="0.25">
      <c r="A4303" s="2">
        <v>40662</v>
      </c>
      <c r="B4303" s="1">
        <f t="shared" si="134"/>
        <v>2011</v>
      </c>
      <c r="C4303" s="1">
        <f t="shared" si="135"/>
        <v>2</v>
      </c>
      <c r="D4303">
        <v>2617</v>
      </c>
      <c r="E4303" t="s">
        <v>37</v>
      </c>
      <c r="F4303" s="4">
        <v>330000</v>
      </c>
      <c r="G4303" t="s">
        <v>6</v>
      </c>
      <c r="H4303">
        <v>1</v>
      </c>
      <c r="I4303" s="4">
        <f>IF(E4303="Rhode Island", Table1[[#This Row],[price]]*$L$3, IF(E4303="Massachusetts", Table1[[#This Row],[price]]*$L$2, 1))</f>
        <v>330000</v>
      </c>
    </row>
    <row r="4304" spans="1:9" x14ac:dyDescent="0.25">
      <c r="A4304" s="2">
        <v>40663</v>
      </c>
      <c r="B4304" s="1">
        <f t="shared" si="134"/>
        <v>2011</v>
      </c>
      <c r="C4304" s="1">
        <f t="shared" si="135"/>
        <v>2</v>
      </c>
      <c r="D4304">
        <v>2906</v>
      </c>
      <c r="E4304" t="s">
        <v>36</v>
      </c>
      <c r="F4304" s="4">
        <v>527500</v>
      </c>
      <c r="G4304" t="s">
        <v>5</v>
      </c>
      <c r="H4304">
        <v>3</v>
      </c>
      <c r="I4304" s="4">
        <f>IF(E4304="Rhode Island", Table1[[#This Row],[price]]*$L$3, IF(E4304="Massachusetts", Table1[[#This Row],[price]]*$L$2, 1))</f>
        <v>527500</v>
      </c>
    </row>
    <row r="4305" spans="1:9" x14ac:dyDescent="0.25">
      <c r="A4305" s="2">
        <v>40663</v>
      </c>
      <c r="B4305" s="1">
        <f t="shared" si="134"/>
        <v>2011</v>
      </c>
      <c r="C4305" s="1">
        <f t="shared" si="135"/>
        <v>2</v>
      </c>
      <c r="D4305">
        <v>2612</v>
      </c>
      <c r="E4305" t="s">
        <v>37</v>
      </c>
      <c r="F4305" s="4">
        <v>701000</v>
      </c>
      <c r="G4305" t="s">
        <v>5</v>
      </c>
      <c r="H4305">
        <v>3</v>
      </c>
      <c r="I4305" s="4">
        <f>IF(E4305="Rhode Island", Table1[[#This Row],[price]]*$L$3, IF(E4305="Massachusetts", Table1[[#This Row],[price]]*$L$2, 1))</f>
        <v>701000</v>
      </c>
    </row>
    <row r="4306" spans="1:9" x14ac:dyDescent="0.25">
      <c r="A4306" s="2">
        <v>40663</v>
      </c>
      <c r="B4306" s="1">
        <f t="shared" si="134"/>
        <v>2011</v>
      </c>
      <c r="C4306" s="1">
        <f t="shared" si="135"/>
        <v>2</v>
      </c>
      <c r="D4306">
        <v>2605</v>
      </c>
      <c r="E4306" t="s">
        <v>37</v>
      </c>
      <c r="F4306" s="4">
        <v>750000</v>
      </c>
      <c r="G4306" t="s">
        <v>5</v>
      </c>
      <c r="H4306">
        <v>4</v>
      </c>
      <c r="I4306" s="4">
        <f>IF(E4306="Rhode Island", Table1[[#This Row],[price]]*$L$3, IF(E4306="Massachusetts", Table1[[#This Row],[price]]*$L$2, 1))</f>
        <v>750000</v>
      </c>
    </row>
    <row r="4307" spans="1:9" x14ac:dyDescent="0.25">
      <c r="A4307" s="2">
        <v>40663</v>
      </c>
      <c r="B4307" s="1">
        <f t="shared" si="134"/>
        <v>2011</v>
      </c>
      <c r="C4307" s="1">
        <f t="shared" si="135"/>
        <v>2</v>
      </c>
      <c r="D4307">
        <v>2904</v>
      </c>
      <c r="E4307" t="s">
        <v>36</v>
      </c>
      <c r="F4307" s="4">
        <v>845000</v>
      </c>
      <c r="G4307" t="s">
        <v>5</v>
      </c>
      <c r="H4307">
        <v>5</v>
      </c>
      <c r="I4307" s="4">
        <f>IF(E4307="Rhode Island", Table1[[#This Row],[price]]*$L$3, IF(E4307="Massachusetts", Table1[[#This Row],[price]]*$L$2, 1))</f>
        <v>845000</v>
      </c>
    </row>
    <row r="4308" spans="1:9" x14ac:dyDescent="0.25">
      <c r="A4308" s="2">
        <v>40665</v>
      </c>
      <c r="B4308" s="1">
        <f t="shared" si="134"/>
        <v>2011</v>
      </c>
      <c r="C4308" s="1">
        <f t="shared" si="135"/>
        <v>2</v>
      </c>
      <c r="D4308">
        <v>2617</v>
      </c>
      <c r="E4308" t="s">
        <v>37</v>
      </c>
      <c r="F4308" s="4">
        <v>513500</v>
      </c>
      <c r="G4308" t="s">
        <v>5</v>
      </c>
      <c r="H4308">
        <v>3</v>
      </c>
      <c r="I4308" s="4">
        <f>IF(E4308="Rhode Island", Table1[[#This Row],[price]]*$L$3, IF(E4308="Massachusetts", Table1[[#This Row],[price]]*$L$2, 1))</f>
        <v>513500</v>
      </c>
    </row>
    <row r="4309" spans="1:9" x14ac:dyDescent="0.25">
      <c r="A4309" s="2">
        <v>40665</v>
      </c>
      <c r="B4309" s="1">
        <f t="shared" si="134"/>
        <v>2011</v>
      </c>
      <c r="C4309" s="1">
        <f t="shared" si="135"/>
        <v>2</v>
      </c>
      <c r="D4309">
        <v>2617</v>
      </c>
      <c r="E4309" t="s">
        <v>37</v>
      </c>
      <c r="F4309" s="4">
        <v>580000</v>
      </c>
      <c r="G4309" t="s">
        <v>5</v>
      </c>
      <c r="H4309">
        <v>3</v>
      </c>
      <c r="I4309" s="4">
        <f>IF(E4309="Rhode Island", Table1[[#This Row],[price]]*$L$3, IF(E4309="Massachusetts", Table1[[#This Row],[price]]*$L$2, 1))</f>
        <v>580000</v>
      </c>
    </row>
    <row r="4310" spans="1:9" x14ac:dyDescent="0.25">
      <c r="A4310" s="2">
        <v>40665</v>
      </c>
      <c r="B4310" s="1">
        <f t="shared" si="134"/>
        <v>2011</v>
      </c>
      <c r="C4310" s="1">
        <f t="shared" si="135"/>
        <v>2</v>
      </c>
      <c r="D4310">
        <v>2904</v>
      </c>
      <c r="E4310" t="s">
        <v>36</v>
      </c>
      <c r="F4310" s="4">
        <v>625000</v>
      </c>
      <c r="G4310" t="s">
        <v>5</v>
      </c>
      <c r="H4310">
        <v>4</v>
      </c>
      <c r="I4310" s="4">
        <f>IF(E4310="Rhode Island", Table1[[#This Row],[price]]*$L$3, IF(E4310="Massachusetts", Table1[[#This Row],[price]]*$L$2, 1))</f>
        <v>625000</v>
      </c>
    </row>
    <row r="4311" spans="1:9" x14ac:dyDescent="0.25">
      <c r="A4311" s="2">
        <v>40665</v>
      </c>
      <c r="B4311" s="1">
        <f t="shared" si="134"/>
        <v>2011</v>
      </c>
      <c r="C4311" s="1">
        <f t="shared" si="135"/>
        <v>2</v>
      </c>
      <c r="D4311">
        <v>2615</v>
      </c>
      <c r="E4311" t="s">
        <v>37</v>
      </c>
      <c r="F4311" s="4">
        <v>661800</v>
      </c>
      <c r="G4311" t="s">
        <v>5</v>
      </c>
      <c r="H4311">
        <v>5</v>
      </c>
      <c r="I4311" s="4">
        <f>IF(E4311="Rhode Island", Table1[[#This Row],[price]]*$L$3, IF(E4311="Massachusetts", Table1[[#This Row],[price]]*$L$2, 1))</f>
        <v>661800</v>
      </c>
    </row>
    <row r="4312" spans="1:9" x14ac:dyDescent="0.25">
      <c r="A4312" s="2">
        <v>40665</v>
      </c>
      <c r="B4312" s="1">
        <f t="shared" si="134"/>
        <v>2011</v>
      </c>
      <c r="C4312" s="1">
        <f t="shared" si="135"/>
        <v>2</v>
      </c>
      <c r="D4312">
        <v>2913</v>
      </c>
      <c r="E4312" t="s">
        <v>36</v>
      </c>
      <c r="F4312" s="4">
        <v>785000</v>
      </c>
      <c r="G4312" t="s">
        <v>5</v>
      </c>
      <c r="H4312">
        <v>4</v>
      </c>
      <c r="I4312" s="4">
        <f>IF(E4312="Rhode Island", Table1[[#This Row],[price]]*$L$3, IF(E4312="Massachusetts", Table1[[#This Row],[price]]*$L$2, 1))</f>
        <v>785000</v>
      </c>
    </row>
    <row r="4313" spans="1:9" x14ac:dyDescent="0.25">
      <c r="A4313" s="2">
        <v>40665</v>
      </c>
      <c r="B4313" s="1">
        <f t="shared" si="134"/>
        <v>2011</v>
      </c>
      <c r="C4313" s="1">
        <f t="shared" si="135"/>
        <v>2</v>
      </c>
      <c r="D4313">
        <v>2603</v>
      </c>
      <c r="E4313" t="s">
        <v>37</v>
      </c>
      <c r="F4313" s="4">
        <v>1100000</v>
      </c>
      <c r="G4313" t="s">
        <v>5</v>
      </c>
      <c r="H4313">
        <v>4</v>
      </c>
      <c r="I4313" s="4">
        <f>IF(E4313="Rhode Island", Table1[[#This Row],[price]]*$L$3, IF(E4313="Massachusetts", Table1[[#This Row],[price]]*$L$2, 1))</f>
        <v>1100000</v>
      </c>
    </row>
    <row r="4314" spans="1:9" x14ac:dyDescent="0.25">
      <c r="A4314" s="2">
        <v>40665</v>
      </c>
      <c r="B4314" s="1">
        <f t="shared" si="134"/>
        <v>2011</v>
      </c>
      <c r="C4314" s="1">
        <f t="shared" si="135"/>
        <v>2</v>
      </c>
      <c r="D4314">
        <v>2602</v>
      </c>
      <c r="E4314" t="s">
        <v>37</v>
      </c>
      <c r="F4314" s="4">
        <v>380000</v>
      </c>
      <c r="G4314" t="s">
        <v>6</v>
      </c>
      <c r="H4314">
        <v>1</v>
      </c>
      <c r="I4314" s="4">
        <f>IF(E4314="Rhode Island", Table1[[#This Row],[price]]*$L$3, IF(E4314="Massachusetts", Table1[[#This Row],[price]]*$L$2, 1))</f>
        <v>380000</v>
      </c>
    </row>
    <row r="4315" spans="1:9" x14ac:dyDescent="0.25">
      <c r="A4315" s="2">
        <v>40666</v>
      </c>
      <c r="B4315" s="1">
        <f t="shared" si="134"/>
        <v>2011</v>
      </c>
      <c r="C4315" s="1">
        <f t="shared" si="135"/>
        <v>2</v>
      </c>
      <c r="D4315">
        <v>2905</v>
      </c>
      <c r="E4315" t="s">
        <v>36</v>
      </c>
      <c r="F4315" s="4">
        <v>425000</v>
      </c>
      <c r="G4315" t="s">
        <v>5</v>
      </c>
      <c r="H4315">
        <v>3</v>
      </c>
      <c r="I4315" s="4">
        <f>IF(E4315="Rhode Island", Table1[[#This Row],[price]]*$L$3, IF(E4315="Massachusetts", Table1[[#This Row],[price]]*$L$2, 1))</f>
        <v>425000</v>
      </c>
    </row>
    <row r="4316" spans="1:9" x14ac:dyDescent="0.25">
      <c r="A4316" s="2">
        <v>40666</v>
      </c>
      <c r="B4316" s="1">
        <f t="shared" si="134"/>
        <v>2011</v>
      </c>
      <c r="C4316" s="1">
        <f t="shared" si="135"/>
        <v>2</v>
      </c>
      <c r="D4316">
        <v>2615</v>
      </c>
      <c r="E4316" t="s">
        <v>37</v>
      </c>
      <c r="F4316" s="4">
        <v>432500</v>
      </c>
      <c r="G4316" t="s">
        <v>5</v>
      </c>
      <c r="H4316">
        <v>3</v>
      </c>
      <c r="I4316" s="4">
        <f>IF(E4316="Rhode Island", Table1[[#This Row],[price]]*$L$3, IF(E4316="Massachusetts", Table1[[#This Row],[price]]*$L$2, 1))</f>
        <v>432500</v>
      </c>
    </row>
    <row r="4317" spans="1:9" x14ac:dyDescent="0.25">
      <c r="A4317" s="2">
        <v>40666</v>
      </c>
      <c r="B4317" s="1">
        <f t="shared" si="134"/>
        <v>2011</v>
      </c>
      <c r="C4317" s="1">
        <f t="shared" si="135"/>
        <v>2</v>
      </c>
      <c r="D4317">
        <v>2615</v>
      </c>
      <c r="E4317" t="s">
        <v>37</v>
      </c>
      <c r="F4317" s="4">
        <v>449000</v>
      </c>
      <c r="G4317" t="s">
        <v>5</v>
      </c>
      <c r="H4317">
        <v>3</v>
      </c>
      <c r="I4317" s="4">
        <f>IF(E4317="Rhode Island", Table1[[#This Row],[price]]*$L$3, IF(E4317="Massachusetts", Table1[[#This Row],[price]]*$L$2, 1))</f>
        <v>449000</v>
      </c>
    </row>
    <row r="4318" spans="1:9" x14ac:dyDescent="0.25">
      <c r="A4318" s="2">
        <v>40666</v>
      </c>
      <c r="B4318" s="1">
        <f t="shared" si="134"/>
        <v>2011</v>
      </c>
      <c r="C4318" s="1">
        <f t="shared" si="135"/>
        <v>2</v>
      </c>
      <c r="D4318">
        <v>2617</v>
      </c>
      <c r="E4318" t="s">
        <v>37</v>
      </c>
      <c r="F4318" s="4">
        <v>470000</v>
      </c>
      <c r="G4318" t="s">
        <v>5</v>
      </c>
      <c r="H4318">
        <v>3</v>
      </c>
      <c r="I4318" s="4">
        <f>IF(E4318="Rhode Island", Table1[[#This Row],[price]]*$L$3, IF(E4318="Massachusetts", Table1[[#This Row],[price]]*$L$2, 1))</f>
        <v>470000</v>
      </c>
    </row>
    <row r="4319" spans="1:9" x14ac:dyDescent="0.25">
      <c r="A4319" s="2">
        <v>40666</v>
      </c>
      <c r="B4319" s="1">
        <f t="shared" si="134"/>
        <v>2011</v>
      </c>
      <c r="C4319" s="1">
        <f t="shared" si="135"/>
        <v>2</v>
      </c>
      <c r="D4319">
        <v>2905</v>
      </c>
      <c r="E4319" t="s">
        <v>36</v>
      </c>
      <c r="F4319" s="4">
        <v>515000</v>
      </c>
      <c r="G4319" t="s">
        <v>5</v>
      </c>
      <c r="H4319">
        <v>3</v>
      </c>
      <c r="I4319" s="4">
        <f>IF(E4319="Rhode Island", Table1[[#This Row],[price]]*$L$3, IF(E4319="Massachusetts", Table1[[#This Row],[price]]*$L$2, 1))</f>
        <v>515000</v>
      </c>
    </row>
    <row r="4320" spans="1:9" x14ac:dyDescent="0.25">
      <c r="A4320" s="2">
        <v>40666</v>
      </c>
      <c r="B4320" s="1">
        <f t="shared" si="134"/>
        <v>2011</v>
      </c>
      <c r="C4320" s="1">
        <f t="shared" si="135"/>
        <v>2</v>
      </c>
      <c r="D4320">
        <v>2912</v>
      </c>
      <c r="E4320" t="s">
        <v>36</v>
      </c>
      <c r="F4320" s="4">
        <v>685000</v>
      </c>
      <c r="G4320" t="s">
        <v>5</v>
      </c>
      <c r="H4320">
        <v>4</v>
      </c>
      <c r="I4320" s="4">
        <f>IF(E4320="Rhode Island", Table1[[#This Row],[price]]*$L$3, IF(E4320="Massachusetts", Table1[[#This Row],[price]]*$L$2, 1))</f>
        <v>685000</v>
      </c>
    </row>
    <row r="4321" spans="1:9" x14ac:dyDescent="0.25">
      <c r="A4321" s="2">
        <v>40666</v>
      </c>
      <c r="B4321" s="1">
        <f t="shared" si="134"/>
        <v>2011</v>
      </c>
      <c r="C4321" s="1">
        <f t="shared" si="135"/>
        <v>2</v>
      </c>
      <c r="D4321">
        <v>2913</v>
      </c>
      <c r="E4321" t="s">
        <v>36</v>
      </c>
      <c r="F4321" s="4">
        <v>757000</v>
      </c>
      <c r="G4321" t="s">
        <v>5</v>
      </c>
      <c r="H4321">
        <v>4</v>
      </c>
      <c r="I4321" s="4">
        <f>IF(E4321="Rhode Island", Table1[[#This Row],[price]]*$L$3, IF(E4321="Massachusetts", Table1[[#This Row],[price]]*$L$2, 1))</f>
        <v>757000</v>
      </c>
    </row>
    <row r="4322" spans="1:9" x14ac:dyDescent="0.25">
      <c r="A4322" s="2">
        <v>40666</v>
      </c>
      <c r="B4322" s="1">
        <f t="shared" si="134"/>
        <v>2011</v>
      </c>
      <c r="C4322" s="1">
        <f t="shared" si="135"/>
        <v>2</v>
      </c>
      <c r="D4322">
        <v>2614</v>
      </c>
      <c r="E4322" t="s">
        <v>37</v>
      </c>
      <c r="F4322" s="4">
        <v>780000</v>
      </c>
      <c r="G4322" t="s">
        <v>5</v>
      </c>
      <c r="H4322">
        <v>3</v>
      </c>
      <c r="I4322" s="4">
        <f>IF(E4322="Rhode Island", Table1[[#This Row],[price]]*$L$3, IF(E4322="Massachusetts", Table1[[#This Row],[price]]*$L$2, 1))</f>
        <v>780000</v>
      </c>
    </row>
    <row r="4323" spans="1:9" x14ac:dyDescent="0.25">
      <c r="A4323" s="2">
        <v>40666</v>
      </c>
      <c r="B4323" s="1">
        <f t="shared" si="134"/>
        <v>2011</v>
      </c>
      <c r="C4323" s="1">
        <f t="shared" si="135"/>
        <v>2</v>
      </c>
      <c r="D4323">
        <v>2611</v>
      </c>
      <c r="E4323" t="s">
        <v>37</v>
      </c>
      <c r="F4323" s="4">
        <v>1005000</v>
      </c>
      <c r="G4323" t="s">
        <v>5</v>
      </c>
      <c r="H4323">
        <v>3</v>
      </c>
      <c r="I4323" s="4">
        <f>IF(E4323="Rhode Island", Table1[[#This Row],[price]]*$L$3, IF(E4323="Massachusetts", Table1[[#This Row],[price]]*$L$2, 1))</f>
        <v>1005000</v>
      </c>
    </row>
    <row r="4324" spans="1:9" x14ac:dyDescent="0.25">
      <c r="A4324" s="2">
        <v>40666</v>
      </c>
      <c r="B4324" s="1">
        <f t="shared" si="134"/>
        <v>2011</v>
      </c>
      <c r="C4324" s="1">
        <f t="shared" si="135"/>
        <v>2</v>
      </c>
      <c r="D4324">
        <v>2600</v>
      </c>
      <c r="E4324" t="s">
        <v>37</v>
      </c>
      <c r="F4324" s="4">
        <v>1110000</v>
      </c>
      <c r="G4324" t="s">
        <v>5</v>
      </c>
      <c r="H4324">
        <v>4</v>
      </c>
      <c r="I4324" s="4">
        <f>IF(E4324="Rhode Island", Table1[[#This Row],[price]]*$L$3, IF(E4324="Massachusetts", Table1[[#This Row],[price]]*$L$2, 1))</f>
        <v>1110000</v>
      </c>
    </row>
    <row r="4325" spans="1:9" x14ac:dyDescent="0.25">
      <c r="A4325" s="2">
        <v>40667</v>
      </c>
      <c r="B4325" s="1">
        <f t="shared" si="134"/>
        <v>2011</v>
      </c>
      <c r="C4325" s="1">
        <f t="shared" si="135"/>
        <v>2</v>
      </c>
      <c r="D4325">
        <v>2906</v>
      </c>
      <c r="E4325" t="s">
        <v>36</v>
      </c>
      <c r="F4325" s="4">
        <v>435000</v>
      </c>
      <c r="G4325" t="s">
        <v>5</v>
      </c>
      <c r="H4325">
        <v>3</v>
      </c>
      <c r="I4325" s="4">
        <f>IF(E4325="Rhode Island", Table1[[#This Row],[price]]*$L$3, IF(E4325="Massachusetts", Table1[[#This Row],[price]]*$L$2, 1))</f>
        <v>435000</v>
      </c>
    </row>
    <row r="4326" spans="1:9" x14ac:dyDescent="0.25">
      <c r="A4326" s="2">
        <v>40667</v>
      </c>
      <c r="B4326" s="1">
        <f t="shared" si="134"/>
        <v>2011</v>
      </c>
      <c r="C4326" s="1">
        <f t="shared" si="135"/>
        <v>2</v>
      </c>
      <c r="D4326">
        <v>2913</v>
      </c>
      <c r="E4326" t="s">
        <v>36</v>
      </c>
      <c r="F4326" s="4">
        <v>462500</v>
      </c>
      <c r="G4326" t="s">
        <v>5</v>
      </c>
      <c r="H4326">
        <v>3</v>
      </c>
      <c r="I4326" s="4">
        <f>IF(E4326="Rhode Island", Table1[[#This Row],[price]]*$L$3, IF(E4326="Massachusetts", Table1[[#This Row],[price]]*$L$2, 1))</f>
        <v>462500</v>
      </c>
    </row>
    <row r="4327" spans="1:9" x14ac:dyDescent="0.25">
      <c r="A4327" s="2">
        <v>40667</v>
      </c>
      <c r="B4327" s="1">
        <f t="shared" si="134"/>
        <v>2011</v>
      </c>
      <c r="C4327" s="1">
        <f t="shared" si="135"/>
        <v>2</v>
      </c>
      <c r="D4327">
        <v>2905</v>
      </c>
      <c r="E4327" t="s">
        <v>36</v>
      </c>
      <c r="F4327" s="4">
        <v>485000</v>
      </c>
      <c r="G4327" t="s">
        <v>5</v>
      </c>
      <c r="H4327">
        <v>4</v>
      </c>
      <c r="I4327" s="4">
        <f>IF(E4327="Rhode Island", Table1[[#This Row],[price]]*$L$3, IF(E4327="Massachusetts", Table1[[#This Row],[price]]*$L$2, 1))</f>
        <v>485000</v>
      </c>
    </row>
    <row r="4328" spans="1:9" x14ac:dyDescent="0.25">
      <c r="A4328" s="2">
        <v>40667</v>
      </c>
      <c r="B4328" s="1">
        <f t="shared" si="134"/>
        <v>2011</v>
      </c>
      <c r="C4328" s="1">
        <f t="shared" si="135"/>
        <v>2</v>
      </c>
      <c r="D4328">
        <v>2614</v>
      </c>
      <c r="E4328" t="s">
        <v>37</v>
      </c>
      <c r="F4328" s="4">
        <v>491000</v>
      </c>
      <c r="G4328" t="s">
        <v>5</v>
      </c>
      <c r="H4328">
        <v>3</v>
      </c>
      <c r="I4328" s="4">
        <f>IF(E4328="Rhode Island", Table1[[#This Row],[price]]*$L$3, IF(E4328="Massachusetts", Table1[[#This Row],[price]]*$L$2, 1))</f>
        <v>491000</v>
      </c>
    </row>
    <row r="4329" spans="1:9" x14ac:dyDescent="0.25">
      <c r="A4329" s="2">
        <v>40667</v>
      </c>
      <c r="B4329" s="1">
        <f t="shared" si="134"/>
        <v>2011</v>
      </c>
      <c r="C4329" s="1">
        <f t="shared" si="135"/>
        <v>2</v>
      </c>
      <c r="D4329">
        <v>2902</v>
      </c>
      <c r="E4329" t="s">
        <v>36</v>
      </c>
      <c r="F4329" s="4">
        <v>503000</v>
      </c>
      <c r="G4329" t="s">
        <v>5</v>
      </c>
      <c r="H4329">
        <v>3</v>
      </c>
      <c r="I4329" s="4">
        <f>IF(E4329="Rhode Island", Table1[[#This Row],[price]]*$L$3, IF(E4329="Massachusetts", Table1[[#This Row],[price]]*$L$2, 1))</f>
        <v>503000</v>
      </c>
    </row>
    <row r="4330" spans="1:9" x14ac:dyDescent="0.25">
      <c r="A4330" s="2">
        <v>40667</v>
      </c>
      <c r="B4330" s="1">
        <f t="shared" si="134"/>
        <v>2011</v>
      </c>
      <c r="C4330" s="1">
        <f t="shared" si="135"/>
        <v>2</v>
      </c>
      <c r="D4330">
        <v>2614</v>
      </c>
      <c r="E4330" t="s">
        <v>37</v>
      </c>
      <c r="F4330" s="4">
        <v>505000</v>
      </c>
      <c r="G4330" t="s">
        <v>5</v>
      </c>
      <c r="H4330">
        <v>4</v>
      </c>
      <c r="I4330" s="4">
        <f>IF(E4330="Rhode Island", Table1[[#This Row],[price]]*$L$3, IF(E4330="Massachusetts", Table1[[#This Row],[price]]*$L$2, 1))</f>
        <v>505000</v>
      </c>
    </row>
    <row r="4331" spans="1:9" x14ac:dyDescent="0.25">
      <c r="A4331" s="2">
        <v>40667</v>
      </c>
      <c r="B4331" s="1">
        <f t="shared" si="134"/>
        <v>2011</v>
      </c>
      <c r="C4331" s="1">
        <f t="shared" si="135"/>
        <v>2</v>
      </c>
      <c r="D4331">
        <v>2914</v>
      </c>
      <c r="E4331" t="s">
        <v>36</v>
      </c>
      <c r="F4331" s="4">
        <v>530000</v>
      </c>
      <c r="G4331" t="s">
        <v>5</v>
      </c>
      <c r="H4331">
        <v>4</v>
      </c>
      <c r="I4331" s="4">
        <f>IF(E4331="Rhode Island", Table1[[#This Row],[price]]*$L$3, IF(E4331="Massachusetts", Table1[[#This Row],[price]]*$L$2, 1))</f>
        <v>530000</v>
      </c>
    </row>
    <row r="4332" spans="1:9" x14ac:dyDescent="0.25">
      <c r="A4332" s="2">
        <v>40667</v>
      </c>
      <c r="B4332" s="1">
        <f t="shared" si="134"/>
        <v>2011</v>
      </c>
      <c r="C4332" s="1">
        <f t="shared" si="135"/>
        <v>2</v>
      </c>
      <c r="D4332">
        <v>2905</v>
      </c>
      <c r="E4332" t="s">
        <v>36</v>
      </c>
      <c r="F4332" s="4">
        <v>570000</v>
      </c>
      <c r="G4332" t="s">
        <v>5</v>
      </c>
      <c r="H4332">
        <v>4</v>
      </c>
      <c r="I4332" s="4">
        <f>IF(E4332="Rhode Island", Table1[[#This Row],[price]]*$L$3, IF(E4332="Massachusetts", Table1[[#This Row],[price]]*$L$2, 1))</f>
        <v>570000</v>
      </c>
    </row>
    <row r="4333" spans="1:9" x14ac:dyDescent="0.25">
      <c r="A4333" s="2">
        <v>40667</v>
      </c>
      <c r="B4333" s="1">
        <f t="shared" si="134"/>
        <v>2011</v>
      </c>
      <c r="C4333" s="1">
        <f t="shared" si="135"/>
        <v>2</v>
      </c>
      <c r="D4333">
        <v>2914</v>
      </c>
      <c r="E4333" t="s">
        <v>36</v>
      </c>
      <c r="F4333" s="4">
        <v>760000</v>
      </c>
      <c r="G4333" t="s">
        <v>5</v>
      </c>
      <c r="H4333">
        <v>4</v>
      </c>
      <c r="I4333" s="4">
        <f>IF(E4333="Rhode Island", Table1[[#This Row],[price]]*$L$3, IF(E4333="Massachusetts", Table1[[#This Row],[price]]*$L$2, 1))</f>
        <v>760000</v>
      </c>
    </row>
    <row r="4334" spans="1:9" x14ac:dyDescent="0.25">
      <c r="A4334" s="2">
        <v>40667</v>
      </c>
      <c r="B4334" s="1">
        <f t="shared" si="134"/>
        <v>2011</v>
      </c>
      <c r="C4334" s="1">
        <f t="shared" si="135"/>
        <v>2</v>
      </c>
      <c r="D4334">
        <v>2607</v>
      </c>
      <c r="E4334" t="s">
        <v>37</v>
      </c>
      <c r="F4334" s="4">
        <v>835000</v>
      </c>
      <c r="G4334" t="s">
        <v>5</v>
      </c>
      <c r="H4334">
        <v>4</v>
      </c>
      <c r="I4334" s="4">
        <f>IF(E4334="Rhode Island", Table1[[#This Row],[price]]*$L$3, IF(E4334="Massachusetts", Table1[[#This Row],[price]]*$L$2, 1))</f>
        <v>835000</v>
      </c>
    </row>
    <row r="4335" spans="1:9" x14ac:dyDescent="0.25">
      <c r="A4335" s="2">
        <v>40667</v>
      </c>
      <c r="B4335" s="1">
        <f t="shared" si="134"/>
        <v>2011</v>
      </c>
      <c r="C4335" s="1">
        <f t="shared" si="135"/>
        <v>2</v>
      </c>
      <c r="D4335">
        <v>2900</v>
      </c>
      <c r="E4335" t="s">
        <v>37</v>
      </c>
      <c r="F4335" s="4">
        <v>405000</v>
      </c>
      <c r="G4335" t="s">
        <v>6</v>
      </c>
      <c r="H4335">
        <v>2</v>
      </c>
      <c r="I4335" s="4">
        <f>IF(E4335="Rhode Island", Table1[[#This Row],[price]]*$L$3, IF(E4335="Massachusetts", Table1[[#This Row],[price]]*$L$2, 1))</f>
        <v>405000</v>
      </c>
    </row>
    <row r="4336" spans="1:9" x14ac:dyDescent="0.25">
      <c r="A4336" s="2">
        <v>40668</v>
      </c>
      <c r="B4336" s="1">
        <f t="shared" si="134"/>
        <v>2011</v>
      </c>
      <c r="C4336" s="1">
        <f t="shared" si="135"/>
        <v>2</v>
      </c>
      <c r="D4336">
        <v>2906</v>
      </c>
      <c r="E4336" t="s">
        <v>36</v>
      </c>
      <c r="F4336" s="4">
        <v>349950</v>
      </c>
      <c r="G4336" t="s">
        <v>5</v>
      </c>
      <c r="H4336">
        <v>3</v>
      </c>
      <c r="I4336" s="4">
        <f>IF(E4336="Rhode Island", Table1[[#This Row],[price]]*$L$3, IF(E4336="Massachusetts", Table1[[#This Row],[price]]*$L$2, 1))</f>
        <v>349950</v>
      </c>
    </row>
    <row r="4337" spans="1:9" x14ac:dyDescent="0.25">
      <c r="A4337" s="2">
        <v>40668</v>
      </c>
      <c r="B4337" s="1">
        <f t="shared" si="134"/>
        <v>2011</v>
      </c>
      <c r="C4337" s="1">
        <f t="shared" si="135"/>
        <v>2</v>
      </c>
      <c r="D4337">
        <v>2617</v>
      </c>
      <c r="E4337" t="s">
        <v>37</v>
      </c>
      <c r="F4337" s="4">
        <v>395000</v>
      </c>
      <c r="G4337" t="s">
        <v>5</v>
      </c>
      <c r="H4337">
        <v>3</v>
      </c>
      <c r="I4337" s="4">
        <f>IF(E4337="Rhode Island", Table1[[#This Row],[price]]*$L$3, IF(E4337="Massachusetts", Table1[[#This Row],[price]]*$L$2, 1))</f>
        <v>395000</v>
      </c>
    </row>
    <row r="4338" spans="1:9" x14ac:dyDescent="0.25">
      <c r="A4338" s="2">
        <v>40668</v>
      </c>
      <c r="B4338" s="1">
        <f t="shared" si="134"/>
        <v>2011</v>
      </c>
      <c r="C4338" s="1">
        <f t="shared" si="135"/>
        <v>2</v>
      </c>
      <c r="D4338">
        <v>2913</v>
      </c>
      <c r="E4338" t="s">
        <v>36</v>
      </c>
      <c r="F4338" s="4">
        <v>399000</v>
      </c>
      <c r="G4338" t="s">
        <v>5</v>
      </c>
      <c r="H4338">
        <v>3</v>
      </c>
      <c r="I4338" s="4">
        <f>IF(E4338="Rhode Island", Table1[[#This Row],[price]]*$L$3, IF(E4338="Massachusetts", Table1[[#This Row],[price]]*$L$2, 1))</f>
        <v>399000</v>
      </c>
    </row>
    <row r="4339" spans="1:9" x14ac:dyDescent="0.25">
      <c r="A4339" s="2">
        <v>40668</v>
      </c>
      <c r="B4339" s="1">
        <f t="shared" si="134"/>
        <v>2011</v>
      </c>
      <c r="C4339" s="1">
        <f t="shared" si="135"/>
        <v>2</v>
      </c>
      <c r="D4339">
        <v>2914</v>
      </c>
      <c r="E4339" t="s">
        <v>36</v>
      </c>
      <c r="F4339" s="4">
        <v>407000</v>
      </c>
      <c r="G4339" t="s">
        <v>5</v>
      </c>
      <c r="H4339">
        <v>3</v>
      </c>
      <c r="I4339" s="4">
        <f>IF(E4339="Rhode Island", Table1[[#This Row],[price]]*$L$3, IF(E4339="Massachusetts", Table1[[#This Row],[price]]*$L$2, 1))</f>
        <v>407000</v>
      </c>
    </row>
    <row r="4340" spans="1:9" x14ac:dyDescent="0.25">
      <c r="A4340" s="2">
        <v>40668</v>
      </c>
      <c r="B4340" s="1">
        <f t="shared" si="134"/>
        <v>2011</v>
      </c>
      <c r="C4340" s="1">
        <f t="shared" si="135"/>
        <v>2</v>
      </c>
      <c r="D4340">
        <v>2914</v>
      </c>
      <c r="E4340" t="s">
        <v>36</v>
      </c>
      <c r="F4340" s="4">
        <v>500000</v>
      </c>
      <c r="G4340" t="s">
        <v>5</v>
      </c>
      <c r="H4340">
        <v>4</v>
      </c>
      <c r="I4340" s="4">
        <f>IF(E4340="Rhode Island", Table1[[#This Row],[price]]*$L$3, IF(E4340="Massachusetts", Table1[[#This Row],[price]]*$L$2, 1))</f>
        <v>500000</v>
      </c>
    </row>
    <row r="4341" spans="1:9" x14ac:dyDescent="0.25">
      <c r="A4341" s="2">
        <v>40668</v>
      </c>
      <c r="B4341" s="1">
        <f t="shared" si="134"/>
        <v>2011</v>
      </c>
      <c r="C4341" s="1">
        <f t="shared" si="135"/>
        <v>2</v>
      </c>
      <c r="D4341">
        <v>2602</v>
      </c>
      <c r="E4341" t="s">
        <v>37</v>
      </c>
      <c r="F4341" s="4">
        <v>1330000</v>
      </c>
      <c r="G4341" t="s">
        <v>5</v>
      </c>
      <c r="H4341">
        <v>4</v>
      </c>
      <c r="I4341" s="4">
        <f>IF(E4341="Rhode Island", Table1[[#This Row],[price]]*$L$3, IF(E4341="Massachusetts", Table1[[#This Row],[price]]*$L$2, 1))</f>
        <v>1330000</v>
      </c>
    </row>
    <row r="4342" spans="1:9" x14ac:dyDescent="0.25">
      <c r="A4342" s="2">
        <v>40669</v>
      </c>
      <c r="B4342" s="1">
        <f t="shared" si="134"/>
        <v>2011</v>
      </c>
      <c r="C4342" s="1">
        <f t="shared" si="135"/>
        <v>2</v>
      </c>
      <c r="D4342">
        <v>2906</v>
      </c>
      <c r="E4342" t="s">
        <v>36</v>
      </c>
      <c r="F4342" s="4">
        <v>409000</v>
      </c>
      <c r="G4342" t="s">
        <v>5</v>
      </c>
      <c r="H4342">
        <v>3</v>
      </c>
      <c r="I4342" s="4">
        <f>IF(E4342="Rhode Island", Table1[[#This Row],[price]]*$L$3, IF(E4342="Massachusetts", Table1[[#This Row],[price]]*$L$2, 1))</f>
        <v>409000</v>
      </c>
    </row>
    <row r="4343" spans="1:9" x14ac:dyDescent="0.25">
      <c r="A4343" s="2">
        <v>40669</v>
      </c>
      <c r="B4343" s="1">
        <f t="shared" si="134"/>
        <v>2011</v>
      </c>
      <c r="C4343" s="1">
        <f t="shared" si="135"/>
        <v>2</v>
      </c>
      <c r="D4343">
        <v>2902</v>
      </c>
      <c r="E4343" t="s">
        <v>36</v>
      </c>
      <c r="F4343" s="4">
        <v>422500</v>
      </c>
      <c r="G4343" t="s">
        <v>5</v>
      </c>
      <c r="H4343">
        <v>3</v>
      </c>
      <c r="I4343" s="4">
        <f>IF(E4343="Rhode Island", Table1[[#This Row],[price]]*$L$3, IF(E4343="Massachusetts", Table1[[#This Row],[price]]*$L$2, 1))</f>
        <v>422500</v>
      </c>
    </row>
    <row r="4344" spans="1:9" x14ac:dyDescent="0.25">
      <c r="A4344" s="2">
        <v>40669</v>
      </c>
      <c r="B4344" s="1">
        <f t="shared" si="134"/>
        <v>2011</v>
      </c>
      <c r="C4344" s="1">
        <f t="shared" si="135"/>
        <v>2</v>
      </c>
      <c r="D4344">
        <v>2905</v>
      </c>
      <c r="E4344" t="s">
        <v>36</v>
      </c>
      <c r="F4344" s="4">
        <v>454000</v>
      </c>
      <c r="G4344" t="s">
        <v>5</v>
      </c>
      <c r="H4344">
        <v>3</v>
      </c>
      <c r="I4344" s="4">
        <f>IF(E4344="Rhode Island", Table1[[#This Row],[price]]*$L$3, IF(E4344="Massachusetts", Table1[[#This Row],[price]]*$L$2, 1))</f>
        <v>454000</v>
      </c>
    </row>
    <row r="4345" spans="1:9" x14ac:dyDescent="0.25">
      <c r="A4345" s="2">
        <v>40669</v>
      </c>
      <c r="B4345" s="1">
        <f t="shared" si="134"/>
        <v>2011</v>
      </c>
      <c r="C4345" s="1">
        <f t="shared" si="135"/>
        <v>2</v>
      </c>
      <c r="D4345">
        <v>2611</v>
      </c>
      <c r="E4345" t="s">
        <v>37</v>
      </c>
      <c r="F4345" s="4">
        <v>500000</v>
      </c>
      <c r="G4345" t="s">
        <v>5</v>
      </c>
      <c r="H4345">
        <v>3</v>
      </c>
      <c r="I4345" s="4">
        <f>IF(E4345="Rhode Island", Table1[[#This Row],[price]]*$L$3, IF(E4345="Massachusetts", Table1[[#This Row],[price]]*$L$2, 1))</f>
        <v>500000</v>
      </c>
    </row>
    <row r="4346" spans="1:9" x14ac:dyDescent="0.25">
      <c r="A4346" s="2">
        <v>40669</v>
      </c>
      <c r="B4346" s="1">
        <f t="shared" si="134"/>
        <v>2011</v>
      </c>
      <c r="C4346" s="1">
        <f t="shared" si="135"/>
        <v>2</v>
      </c>
      <c r="D4346">
        <v>2607</v>
      </c>
      <c r="E4346" t="s">
        <v>37</v>
      </c>
      <c r="F4346" s="4">
        <v>535000</v>
      </c>
      <c r="G4346" t="s">
        <v>5</v>
      </c>
      <c r="H4346">
        <v>3</v>
      </c>
      <c r="I4346" s="4">
        <f>IF(E4346="Rhode Island", Table1[[#This Row],[price]]*$L$3, IF(E4346="Massachusetts", Table1[[#This Row],[price]]*$L$2, 1))</f>
        <v>535000</v>
      </c>
    </row>
    <row r="4347" spans="1:9" x14ac:dyDescent="0.25">
      <c r="A4347" s="2">
        <v>40669</v>
      </c>
      <c r="B4347" s="1">
        <f t="shared" si="134"/>
        <v>2011</v>
      </c>
      <c r="C4347" s="1">
        <f t="shared" si="135"/>
        <v>2</v>
      </c>
      <c r="D4347">
        <v>2602</v>
      </c>
      <c r="E4347" t="s">
        <v>37</v>
      </c>
      <c r="F4347" s="4">
        <v>690000</v>
      </c>
      <c r="G4347" t="s">
        <v>5</v>
      </c>
      <c r="H4347">
        <v>3</v>
      </c>
      <c r="I4347" s="4">
        <f>IF(E4347="Rhode Island", Table1[[#This Row],[price]]*$L$3, IF(E4347="Massachusetts", Table1[[#This Row],[price]]*$L$2, 1))</f>
        <v>690000</v>
      </c>
    </row>
    <row r="4348" spans="1:9" x14ac:dyDescent="0.25">
      <c r="A4348" s="2">
        <v>40669</v>
      </c>
      <c r="B4348" s="1">
        <f t="shared" si="134"/>
        <v>2011</v>
      </c>
      <c r="C4348" s="1">
        <f t="shared" si="135"/>
        <v>2</v>
      </c>
      <c r="D4348">
        <v>2611</v>
      </c>
      <c r="E4348" t="s">
        <v>37</v>
      </c>
      <c r="F4348" s="4">
        <v>844000</v>
      </c>
      <c r="G4348" t="s">
        <v>5</v>
      </c>
      <c r="H4348">
        <v>4</v>
      </c>
      <c r="I4348" s="4">
        <f>IF(E4348="Rhode Island", Table1[[#This Row],[price]]*$L$3, IF(E4348="Massachusetts", Table1[[#This Row],[price]]*$L$2, 1))</f>
        <v>844000</v>
      </c>
    </row>
    <row r="4349" spans="1:9" x14ac:dyDescent="0.25">
      <c r="A4349" s="2">
        <v>40669</v>
      </c>
      <c r="B4349" s="1">
        <f t="shared" si="134"/>
        <v>2011</v>
      </c>
      <c r="C4349" s="1">
        <f t="shared" si="135"/>
        <v>2</v>
      </c>
      <c r="D4349">
        <v>2600</v>
      </c>
      <c r="E4349" t="s">
        <v>37</v>
      </c>
      <c r="F4349" s="4">
        <v>2000000</v>
      </c>
      <c r="G4349" t="s">
        <v>5</v>
      </c>
      <c r="H4349">
        <v>4</v>
      </c>
      <c r="I4349" s="4">
        <f>IF(E4349="Rhode Island", Table1[[#This Row],[price]]*$L$3, IF(E4349="Massachusetts", Table1[[#This Row],[price]]*$L$2, 1))</f>
        <v>2000000</v>
      </c>
    </row>
    <row r="4350" spans="1:9" x14ac:dyDescent="0.25">
      <c r="A4350" s="2">
        <v>40670</v>
      </c>
      <c r="B4350" s="1">
        <f t="shared" si="134"/>
        <v>2011</v>
      </c>
      <c r="C4350" s="1">
        <f t="shared" si="135"/>
        <v>2</v>
      </c>
      <c r="D4350">
        <v>2602</v>
      </c>
      <c r="E4350" t="s">
        <v>37</v>
      </c>
      <c r="F4350" s="4">
        <v>715500</v>
      </c>
      <c r="G4350" t="s">
        <v>5</v>
      </c>
      <c r="H4350">
        <v>3</v>
      </c>
      <c r="I4350" s="4">
        <f>IF(E4350="Rhode Island", Table1[[#This Row],[price]]*$L$3, IF(E4350="Massachusetts", Table1[[#This Row],[price]]*$L$2, 1))</f>
        <v>715500</v>
      </c>
    </row>
    <row r="4351" spans="1:9" x14ac:dyDescent="0.25">
      <c r="A4351" s="2">
        <v>40670</v>
      </c>
      <c r="B4351" s="1">
        <f t="shared" si="134"/>
        <v>2011</v>
      </c>
      <c r="C4351" s="1">
        <f t="shared" si="135"/>
        <v>2</v>
      </c>
      <c r="D4351">
        <v>2602</v>
      </c>
      <c r="E4351" t="s">
        <v>37</v>
      </c>
      <c r="F4351" s="4">
        <v>735000</v>
      </c>
      <c r="G4351" t="s">
        <v>5</v>
      </c>
      <c r="H4351">
        <v>3</v>
      </c>
      <c r="I4351" s="4">
        <f>IF(E4351="Rhode Island", Table1[[#This Row],[price]]*$L$3, IF(E4351="Massachusetts", Table1[[#This Row],[price]]*$L$2, 1))</f>
        <v>735000</v>
      </c>
    </row>
    <row r="4352" spans="1:9" x14ac:dyDescent="0.25">
      <c r="A4352" s="2">
        <v>40671</v>
      </c>
      <c r="B4352" s="1">
        <f t="shared" si="134"/>
        <v>2011</v>
      </c>
      <c r="C4352" s="1">
        <f t="shared" si="135"/>
        <v>2</v>
      </c>
      <c r="D4352">
        <v>2604</v>
      </c>
      <c r="E4352" t="s">
        <v>37</v>
      </c>
      <c r="F4352" s="4">
        <v>611000</v>
      </c>
      <c r="G4352" t="s">
        <v>5</v>
      </c>
      <c r="H4352">
        <v>3</v>
      </c>
      <c r="I4352" s="4">
        <f>IF(E4352="Rhode Island", Table1[[#This Row],[price]]*$L$3, IF(E4352="Massachusetts", Table1[[#This Row],[price]]*$L$2, 1))</f>
        <v>611000</v>
      </c>
    </row>
    <row r="4353" spans="1:9" x14ac:dyDescent="0.25">
      <c r="A4353" s="2">
        <v>40672</v>
      </c>
      <c r="B4353" s="1">
        <f t="shared" si="134"/>
        <v>2011</v>
      </c>
      <c r="C4353" s="1">
        <f t="shared" si="135"/>
        <v>2</v>
      </c>
      <c r="D4353">
        <v>2906</v>
      </c>
      <c r="E4353" t="s">
        <v>36</v>
      </c>
      <c r="F4353" s="4">
        <v>410000</v>
      </c>
      <c r="G4353" t="s">
        <v>5</v>
      </c>
      <c r="H4353">
        <v>3</v>
      </c>
      <c r="I4353" s="4">
        <f>IF(E4353="Rhode Island", Table1[[#This Row],[price]]*$L$3, IF(E4353="Massachusetts", Table1[[#This Row],[price]]*$L$2, 1))</f>
        <v>410000</v>
      </c>
    </row>
    <row r="4354" spans="1:9" x14ac:dyDescent="0.25">
      <c r="A4354" s="2">
        <v>40672</v>
      </c>
      <c r="B4354" s="1">
        <f t="shared" ref="B4354:B4417" si="136">YEAR(A4354)</f>
        <v>2011</v>
      </c>
      <c r="C4354" s="1">
        <f t="shared" ref="C4354:C4417" si="137">ROUNDUP(MONTH(A4354)/3,0)</f>
        <v>2</v>
      </c>
      <c r="D4354">
        <v>2902</v>
      </c>
      <c r="E4354" t="s">
        <v>36</v>
      </c>
      <c r="F4354" s="4">
        <v>429000</v>
      </c>
      <c r="G4354" t="s">
        <v>5</v>
      </c>
      <c r="H4354">
        <v>3</v>
      </c>
      <c r="I4354" s="4">
        <f>IF(E4354="Rhode Island", Table1[[#This Row],[price]]*$L$3, IF(E4354="Massachusetts", Table1[[#This Row],[price]]*$L$2, 1))</f>
        <v>429000</v>
      </c>
    </row>
    <row r="4355" spans="1:9" x14ac:dyDescent="0.25">
      <c r="A4355" s="2">
        <v>40672</v>
      </c>
      <c r="B4355" s="1">
        <f t="shared" si="136"/>
        <v>2011</v>
      </c>
      <c r="C4355" s="1">
        <f t="shared" si="137"/>
        <v>2</v>
      </c>
      <c r="D4355">
        <v>2604</v>
      </c>
      <c r="E4355" t="s">
        <v>37</v>
      </c>
      <c r="F4355" s="4">
        <v>480000</v>
      </c>
      <c r="G4355" t="s">
        <v>5</v>
      </c>
      <c r="H4355">
        <v>2</v>
      </c>
      <c r="I4355" s="4">
        <f>IF(E4355="Rhode Island", Table1[[#This Row],[price]]*$L$3, IF(E4355="Massachusetts", Table1[[#This Row],[price]]*$L$2, 1))</f>
        <v>480000</v>
      </c>
    </row>
    <row r="4356" spans="1:9" x14ac:dyDescent="0.25">
      <c r="A4356" s="2">
        <v>40672</v>
      </c>
      <c r="B4356" s="1">
        <f t="shared" si="136"/>
        <v>2011</v>
      </c>
      <c r="C4356" s="1">
        <f t="shared" si="137"/>
        <v>2</v>
      </c>
      <c r="D4356">
        <v>2903</v>
      </c>
      <c r="E4356" t="s">
        <v>36</v>
      </c>
      <c r="F4356" s="4">
        <v>492000</v>
      </c>
      <c r="G4356" t="s">
        <v>5</v>
      </c>
      <c r="H4356">
        <v>3</v>
      </c>
      <c r="I4356" s="4">
        <f>IF(E4356="Rhode Island", Table1[[#This Row],[price]]*$L$3, IF(E4356="Massachusetts", Table1[[#This Row],[price]]*$L$2, 1))</f>
        <v>492000</v>
      </c>
    </row>
    <row r="4357" spans="1:9" x14ac:dyDescent="0.25">
      <c r="A4357" s="2">
        <v>40672</v>
      </c>
      <c r="B4357" s="1">
        <f t="shared" si="136"/>
        <v>2011</v>
      </c>
      <c r="C4357" s="1">
        <f t="shared" si="137"/>
        <v>2</v>
      </c>
      <c r="D4357">
        <v>2913</v>
      </c>
      <c r="E4357" t="s">
        <v>36</v>
      </c>
      <c r="F4357" s="4">
        <v>635000</v>
      </c>
      <c r="G4357" t="s">
        <v>5</v>
      </c>
      <c r="H4357">
        <v>4</v>
      </c>
      <c r="I4357" s="4">
        <f>IF(E4357="Rhode Island", Table1[[#This Row],[price]]*$L$3, IF(E4357="Massachusetts", Table1[[#This Row],[price]]*$L$2, 1))</f>
        <v>635000</v>
      </c>
    </row>
    <row r="4358" spans="1:9" x14ac:dyDescent="0.25">
      <c r="A4358" s="2">
        <v>40672</v>
      </c>
      <c r="B4358" s="1">
        <f t="shared" si="136"/>
        <v>2011</v>
      </c>
      <c r="C4358" s="1">
        <f t="shared" si="137"/>
        <v>2</v>
      </c>
      <c r="D4358">
        <v>2905</v>
      </c>
      <c r="E4358" t="s">
        <v>36</v>
      </c>
      <c r="F4358" s="4">
        <v>649000</v>
      </c>
      <c r="G4358" t="s">
        <v>5</v>
      </c>
      <c r="H4358">
        <v>4</v>
      </c>
      <c r="I4358" s="4">
        <f>IF(E4358="Rhode Island", Table1[[#This Row],[price]]*$L$3, IF(E4358="Massachusetts", Table1[[#This Row],[price]]*$L$2, 1))</f>
        <v>649000</v>
      </c>
    </row>
    <row r="4359" spans="1:9" x14ac:dyDescent="0.25">
      <c r="A4359" s="2">
        <v>40672</v>
      </c>
      <c r="B4359" s="1">
        <f t="shared" si="136"/>
        <v>2011</v>
      </c>
      <c r="C4359" s="1">
        <f t="shared" si="137"/>
        <v>2</v>
      </c>
      <c r="D4359">
        <v>2603</v>
      </c>
      <c r="E4359" t="s">
        <v>37</v>
      </c>
      <c r="F4359" s="4">
        <v>420000</v>
      </c>
      <c r="G4359" t="s">
        <v>6</v>
      </c>
      <c r="H4359">
        <v>2</v>
      </c>
      <c r="I4359" s="4">
        <f>IF(E4359="Rhode Island", Table1[[#This Row],[price]]*$L$3, IF(E4359="Massachusetts", Table1[[#This Row],[price]]*$L$2, 1))</f>
        <v>420000</v>
      </c>
    </row>
    <row r="4360" spans="1:9" x14ac:dyDescent="0.25">
      <c r="A4360" s="2">
        <v>40673</v>
      </c>
      <c r="B4360" s="1">
        <f t="shared" si="136"/>
        <v>2011</v>
      </c>
      <c r="C4360" s="1">
        <f t="shared" si="137"/>
        <v>2</v>
      </c>
      <c r="D4360">
        <v>2913</v>
      </c>
      <c r="E4360" t="s">
        <v>36</v>
      </c>
      <c r="F4360" s="4">
        <v>374500</v>
      </c>
      <c r="G4360" t="s">
        <v>5</v>
      </c>
      <c r="H4360">
        <v>3</v>
      </c>
      <c r="I4360" s="4">
        <f>IF(E4360="Rhode Island", Table1[[#This Row],[price]]*$L$3, IF(E4360="Massachusetts", Table1[[#This Row],[price]]*$L$2, 1))</f>
        <v>374500</v>
      </c>
    </row>
    <row r="4361" spans="1:9" x14ac:dyDescent="0.25">
      <c r="A4361" s="2">
        <v>40673</v>
      </c>
      <c r="B4361" s="1">
        <f t="shared" si="136"/>
        <v>2011</v>
      </c>
      <c r="C4361" s="1">
        <f t="shared" si="137"/>
        <v>2</v>
      </c>
      <c r="D4361">
        <v>2906</v>
      </c>
      <c r="E4361" t="s">
        <v>36</v>
      </c>
      <c r="F4361" s="4">
        <v>397000</v>
      </c>
      <c r="G4361" t="s">
        <v>5</v>
      </c>
      <c r="H4361">
        <v>3</v>
      </c>
      <c r="I4361" s="4">
        <f>IF(E4361="Rhode Island", Table1[[#This Row],[price]]*$L$3, IF(E4361="Massachusetts", Table1[[#This Row],[price]]*$L$2, 1))</f>
        <v>397000</v>
      </c>
    </row>
    <row r="4362" spans="1:9" x14ac:dyDescent="0.25">
      <c r="A4362" s="2">
        <v>40673</v>
      </c>
      <c r="B4362" s="1">
        <f t="shared" si="136"/>
        <v>2011</v>
      </c>
      <c r="C4362" s="1">
        <f t="shared" si="137"/>
        <v>2</v>
      </c>
      <c r="D4362">
        <v>2904</v>
      </c>
      <c r="E4362" t="s">
        <v>36</v>
      </c>
      <c r="F4362" s="4">
        <v>432000</v>
      </c>
      <c r="G4362" t="s">
        <v>5</v>
      </c>
      <c r="H4362">
        <v>3</v>
      </c>
      <c r="I4362" s="4">
        <f>IF(E4362="Rhode Island", Table1[[#This Row],[price]]*$L$3, IF(E4362="Massachusetts", Table1[[#This Row],[price]]*$L$2, 1))</f>
        <v>432000</v>
      </c>
    </row>
    <row r="4363" spans="1:9" x14ac:dyDescent="0.25">
      <c r="A4363" s="2">
        <v>40673</v>
      </c>
      <c r="B4363" s="1">
        <f t="shared" si="136"/>
        <v>2011</v>
      </c>
      <c r="C4363" s="1">
        <f t="shared" si="137"/>
        <v>2</v>
      </c>
      <c r="D4363">
        <v>2904</v>
      </c>
      <c r="E4363" t="s">
        <v>36</v>
      </c>
      <c r="F4363" s="4">
        <v>555000</v>
      </c>
      <c r="G4363" t="s">
        <v>5</v>
      </c>
      <c r="H4363">
        <v>3</v>
      </c>
      <c r="I4363" s="4">
        <f>IF(E4363="Rhode Island", Table1[[#This Row],[price]]*$L$3, IF(E4363="Massachusetts", Table1[[#This Row],[price]]*$L$2, 1))</f>
        <v>555000</v>
      </c>
    </row>
    <row r="4364" spans="1:9" x14ac:dyDescent="0.25">
      <c r="A4364" s="2">
        <v>40673</v>
      </c>
      <c r="B4364" s="1">
        <f t="shared" si="136"/>
        <v>2011</v>
      </c>
      <c r="C4364" s="1">
        <f t="shared" si="137"/>
        <v>2</v>
      </c>
      <c r="D4364">
        <v>2602</v>
      </c>
      <c r="E4364" t="s">
        <v>37</v>
      </c>
      <c r="F4364" s="4">
        <v>590000</v>
      </c>
      <c r="G4364" t="s">
        <v>5</v>
      </c>
      <c r="H4364">
        <v>3</v>
      </c>
      <c r="I4364" s="4">
        <f>IF(E4364="Rhode Island", Table1[[#This Row],[price]]*$L$3, IF(E4364="Massachusetts", Table1[[#This Row],[price]]*$L$2, 1))</f>
        <v>590000</v>
      </c>
    </row>
    <row r="4365" spans="1:9" x14ac:dyDescent="0.25">
      <c r="A4365" s="2">
        <v>40673</v>
      </c>
      <c r="B4365" s="1">
        <f t="shared" si="136"/>
        <v>2011</v>
      </c>
      <c r="C4365" s="1">
        <f t="shared" si="137"/>
        <v>2</v>
      </c>
      <c r="D4365">
        <v>2913</v>
      </c>
      <c r="E4365" t="s">
        <v>36</v>
      </c>
      <c r="F4365" s="4">
        <v>750000</v>
      </c>
      <c r="G4365" t="s">
        <v>5</v>
      </c>
      <c r="H4365">
        <v>4</v>
      </c>
      <c r="I4365" s="4">
        <f>IF(E4365="Rhode Island", Table1[[#This Row],[price]]*$L$3, IF(E4365="Massachusetts", Table1[[#This Row],[price]]*$L$2, 1))</f>
        <v>750000</v>
      </c>
    </row>
    <row r="4366" spans="1:9" x14ac:dyDescent="0.25">
      <c r="A4366" s="2">
        <v>40673</v>
      </c>
      <c r="B4366" s="1">
        <f t="shared" si="136"/>
        <v>2011</v>
      </c>
      <c r="C4366" s="1">
        <f t="shared" si="137"/>
        <v>2</v>
      </c>
      <c r="D4366">
        <v>2607</v>
      </c>
      <c r="E4366" t="s">
        <v>37</v>
      </c>
      <c r="F4366" s="4">
        <v>285000</v>
      </c>
      <c r="G4366" t="s">
        <v>6</v>
      </c>
      <c r="H4366">
        <v>2</v>
      </c>
      <c r="I4366" s="4">
        <f>IF(E4366="Rhode Island", Table1[[#This Row],[price]]*$L$3, IF(E4366="Massachusetts", Table1[[#This Row],[price]]*$L$2, 1))</f>
        <v>285000</v>
      </c>
    </row>
    <row r="4367" spans="1:9" x14ac:dyDescent="0.25">
      <c r="A4367" s="2">
        <v>40674</v>
      </c>
      <c r="B4367" s="1">
        <f t="shared" si="136"/>
        <v>2011</v>
      </c>
      <c r="C4367" s="1">
        <f t="shared" si="137"/>
        <v>2</v>
      </c>
      <c r="D4367">
        <v>2615</v>
      </c>
      <c r="E4367" t="s">
        <v>37</v>
      </c>
      <c r="F4367" s="4">
        <v>393500</v>
      </c>
      <c r="G4367" t="s">
        <v>5</v>
      </c>
      <c r="H4367">
        <v>3</v>
      </c>
      <c r="I4367" s="4">
        <f>IF(E4367="Rhode Island", Table1[[#This Row],[price]]*$L$3, IF(E4367="Massachusetts", Table1[[#This Row],[price]]*$L$2, 1))</f>
        <v>393500</v>
      </c>
    </row>
    <row r="4368" spans="1:9" x14ac:dyDescent="0.25">
      <c r="A4368" s="2">
        <v>40674</v>
      </c>
      <c r="B4368" s="1">
        <f t="shared" si="136"/>
        <v>2011</v>
      </c>
      <c r="C4368" s="1">
        <f t="shared" si="137"/>
        <v>2</v>
      </c>
      <c r="D4368">
        <v>2913</v>
      </c>
      <c r="E4368" t="s">
        <v>36</v>
      </c>
      <c r="F4368" s="4">
        <v>396000</v>
      </c>
      <c r="G4368" t="s">
        <v>5</v>
      </c>
      <c r="H4368">
        <v>3</v>
      </c>
      <c r="I4368" s="4">
        <f>IF(E4368="Rhode Island", Table1[[#This Row],[price]]*$L$3, IF(E4368="Massachusetts", Table1[[#This Row],[price]]*$L$2, 1))</f>
        <v>396000</v>
      </c>
    </row>
    <row r="4369" spans="1:9" x14ac:dyDescent="0.25">
      <c r="A4369" s="2">
        <v>40674</v>
      </c>
      <c r="B4369" s="1">
        <f t="shared" si="136"/>
        <v>2011</v>
      </c>
      <c r="C4369" s="1">
        <f t="shared" si="137"/>
        <v>2</v>
      </c>
      <c r="D4369">
        <v>2913</v>
      </c>
      <c r="E4369" t="s">
        <v>36</v>
      </c>
      <c r="F4369" s="4">
        <v>630000</v>
      </c>
      <c r="G4369" t="s">
        <v>5</v>
      </c>
      <c r="H4369">
        <v>4</v>
      </c>
      <c r="I4369" s="4">
        <f>IF(E4369="Rhode Island", Table1[[#This Row],[price]]*$L$3, IF(E4369="Massachusetts", Table1[[#This Row],[price]]*$L$2, 1))</f>
        <v>630000</v>
      </c>
    </row>
    <row r="4370" spans="1:9" x14ac:dyDescent="0.25">
      <c r="A4370" s="2">
        <v>40674</v>
      </c>
      <c r="B4370" s="1">
        <f t="shared" si="136"/>
        <v>2011</v>
      </c>
      <c r="C4370" s="1">
        <f t="shared" si="137"/>
        <v>2</v>
      </c>
      <c r="D4370">
        <v>2602</v>
      </c>
      <c r="E4370" t="s">
        <v>37</v>
      </c>
      <c r="F4370" s="4">
        <v>375000</v>
      </c>
      <c r="G4370" t="s">
        <v>6</v>
      </c>
      <c r="H4370">
        <v>2</v>
      </c>
      <c r="I4370" s="4">
        <f>IF(E4370="Rhode Island", Table1[[#This Row],[price]]*$L$3, IF(E4370="Massachusetts", Table1[[#This Row],[price]]*$L$2, 1))</f>
        <v>375000</v>
      </c>
    </row>
    <row r="4371" spans="1:9" x14ac:dyDescent="0.25">
      <c r="A4371" s="2">
        <v>40674</v>
      </c>
      <c r="B4371" s="1">
        <f t="shared" si="136"/>
        <v>2011</v>
      </c>
      <c r="C4371" s="1">
        <f t="shared" si="137"/>
        <v>2</v>
      </c>
      <c r="D4371">
        <v>2612</v>
      </c>
      <c r="E4371" t="s">
        <v>37</v>
      </c>
      <c r="F4371" s="4">
        <v>562000</v>
      </c>
      <c r="G4371" t="s">
        <v>6</v>
      </c>
      <c r="H4371">
        <v>2</v>
      </c>
      <c r="I4371" s="4">
        <f>IF(E4371="Rhode Island", Table1[[#This Row],[price]]*$L$3, IF(E4371="Massachusetts", Table1[[#This Row],[price]]*$L$2, 1))</f>
        <v>562000</v>
      </c>
    </row>
    <row r="4372" spans="1:9" x14ac:dyDescent="0.25">
      <c r="A4372" s="2">
        <v>40675</v>
      </c>
      <c r="B4372" s="1">
        <f t="shared" si="136"/>
        <v>2011</v>
      </c>
      <c r="C4372" s="1">
        <f t="shared" si="137"/>
        <v>2</v>
      </c>
      <c r="D4372">
        <v>2906</v>
      </c>
      <c r="E4372" t="s">
        <v>36</v>
      </c>
      <c r="F4372" s="4">
        <v>363000</v>
      </c>
      <c r="G4372" t="s">
        <v>5</v>
      </c>
      <c r="H4372">
        <v>3</v>
      </c>
      <c r="I4372" s="4">
        <f>IF(E4372="Rhode Island", Table1[[#This Row],[price]]*$L$3, IF(E4372="Massachusetts", Table1[[#This Row],[price]]*$L$2, 1))</f>
        <v>363000</v>
      </c>
    </row>
    <row r="4373" spans="1:9" x14ac:dyDescent="0.25">
      <c r="A4373" s="2">
        <v>40675</v>
      </c>
      <c r="B4373" s="1">
        <f t="shared" si="136"/>
        <v>2011</v>
      </c>
      <c r="C4373" s="1">
        <f t="shared" si="137"/>
        <v>2</v>
      </c>
      <c r="D4373">
        <v>2611</v>
      </c>
      <c r="E4373" t="s">
        <v>37</v>
      </c>
      <c r="F4373" s="4">
        <v>410000</v>
      </c>
      <c r="G4373" t="s">
        <v>5</v>
      </c>
      <c r="H4373">
        <v>3</v>
      </c>
      <c r="I4373" s="4">
        <f>IF(E4373="Rhode Island", Table1[[#This Row],[price]]*$L$3, IF(E4373="Massachusetts", Table1[[#This Row],[price]]*$L$2, 1))</f>
        <v>410000</v>
      </c>
    </row>
    <row r="4374" spans="1:9" x14ac:dyDescent="0.25">
      <c r="A4374" s="2">
        <v>40675</v>
      </c>
      <c r="B4374" s="1">
        <f t="shared" si="136"/>
        <v>2011</v>
      </c>
      <c r="C4374" s="1">
        <f t="shared" si="137"/>
        <v>2</v>
      </c>
      <c r="D4374">
        <v>2905</v>
      </c>
      <c r="E4374" t="s">
        <v>36</v>
      </c>
      <c r="F4374" s="4">
        <v>580000</v>
      </c>
      <c r="G4374" t="s">
        <v>5</v>
      </c>
      <c r="H4374">
        <v>4</v>
      </c>
      <c r="I4374" s="4">
        <f>IF(E4374="Rhode Island", Table1[[#This Row],[price]]*$L$3, IF(E4374="Massachusetts", Table1[[#This Row],[price]]*$L$2, 1))</f>
        <v>580000</v>
      </c>
    </row>
    <row r="4375" spans="1:9" x14ac:dyDescent="0.25">
      <c r="A4375" s="2">
        <v>40675</v>
      </c>
      <c r="B4375" s="1">
        <f t="shared" si="136"/>
        <v>2011</v>
      </c>
      <c r="C4375" s="1">
        <f t="shared" si="137"/>
        <v>2</v>
      </c>
      <c r="D4375">
        <v>2612</v>
      </c>
      <c r="E4375" t="s">
        <v>37</v>
      </c>
      <c r="F4375" s="4">
        <v>550000</v>
      </c>
      <c r="G4375" t="s">
        <v>6</v>
      </c>
      <c r="H4375">
        <v>2</v>
      </c>
      <c r="I4375" s="4">
        <f>IF(E4375="Rhode Island", Table1[[#This Row],[price]]*$L$3, IF(E4375="Massachusetts", Table1[[#This Row],[price]]*$L$2, 1))</f>
        <v>550000</v>
      </c>
    </row>
    <row r="4376" spans="1:9" x14ac:dyDescent="0.25">
      <c r="A4376" s="2">
        <v>40676</v>
      </c>
      <c r="B4376" s="1">
        <f t="shared" si="136"/>
        <v>2011</v>
      </c>
      <c r="C4376" s="1">
        <f t="shared" si="137"/>
        <v>2</v>
      </c>
      <c r="D4376">
        <v>2914</v>
      </c>
      <c r="E4376" t="s">
        <v>36</v>
      </c>
      <c r="F4376" s="4">
        <v>442000</v>
      </c>
      <c r="G4376" t="s">
        <v>5</v>
      </c>
      <c r="H4376">
        <v>3</v>
      </c>
      <c r="I4376" s="4">
        <f>IF(E4376="Rhode Island", Table1[[#This Row],[price]]*$L$3, IF(E4376="Massachusetts", Table1[[#This Row],[price]]*$L$2, 1))</f>
        <v>442000</v>
      </c>
    </row>
    <row r="4377" spans="1:9" x14ac:dyDescent="0.25">
      <c r="A4377" s="2">
        <v>40676</v>
      </c>
      <c r="B4377" s="1">
        <f t="shared" si="136"/>
        <v>2011</v>
      </c>
      <c r="C4377" s="1">
        <f t="shared" si="137"/>
        <v>2</v>
      </c>
      <c r="D4377">
        <v>2905</v>
      </c>
      <c r="E4377" t="s">
        <v>36</v>
      </c>
      <c r="F4377" s="4">
        <v>445000</v>
      </c>
      <c r="G4377" t="s">
        <v>5</v>
      </c>
      <c r="H4377">
        <v>4</v>
      </c>
      <c r="I4377" s="4">
        <f>IF(E4377="Rhode Island", Table1[[#This Row],[price]]*$L$3, IF(E4377="Massachusetts", Table1[[#This Row],[price]]*$L$2, 1))</f>
        <v>445000</v>
      </c>
    </row>
    <row r="4378" spans="1:9" x14ac:dyDescent="0.25">
      <c r="A4378" s="2">
        <v>40676</v>
      </c>
      <c r="B4378" s="1">
        <f t="shared" si="136"/>
        <v>2011</v>
      </c>
      <c r="C4378" s="1">
        <f t="shared" si="137"/>
        <v>2</v>
      </c>
      <c r="D4378">
        <v>2912</v>
      </c>
      <c r="E4378" t="s">
        <v>36</v>
      </c>
      <c r="F4378" s="4">
        <v>570000</v>
      </c>
      <c r="G4378" t="s">
        <v>5</v>
      </c>
      <c r="H4378">
        <v>5</v>
      </c>
      <c r="I4378" s="4">
        <f>IF(E4378="Rhode Island", Table1[[#This Row],[price]]*$L$3, IF(E4378="Massachusetts", Table1[[#This Row],[price]]*$L$2, 1))</f>
        <v>570000</v>
      </c>
    </row>
    <row r="4379" spans="1:9" x14ac:dyDescent="0.25">
      <c r="A4379" s="2">
        <v>40676</v>
      </c>
      <c r="B4379" s="1">
        <f t="shared" si="136"/>
        <v>2011</v>
      </c>
      <c r="C4379" s="1">
        <f t="shared" si="137"/>
        <v>2</v>
      </c>
      <c r="D4379">
        <v>2914</v>
      </c>
      <c r="E4379" t="s">
        <v>36</v>
      </c>
      <c r="F4379" s="4">
        <v>585000</v>
      </c>
      <c r="G4379" t="s">
        <v>5</v>
      </c>
      <c r="H4379">
        <v>4</v>
      </c>
      <c r="I4379" s="4">
        <f>IF(E4379="Rhode Island", Table1[[#This Row],[price]]*$L$3, IF(E4379="Massachusetts", Table1[[#This Row],[price]]*$L$2, 1))</f>
        <v>585000</v>
      </c>
    </row>
    <row r="4380" spans="1:9" x14ac:dyDescent="0.25">
      <c r="A4380" s="2">
        <v>40676</v>
      </c>
      <c r="B4380" s="1">
        <f t="shared" si="136"/>
        <v>2011</v>
      </c>
      <c r="C4380" s="1">
        <f t="shared" si="137"/>
        <v>2</v>
      </c>
      <c r="D4380">
        <v>2607</v>
      </c>
      <c r="E4380" t="s">
        <v>37</v>
      </c>
      <c r="F4380" s="4">
        <v>730000</v>
      </c>
      <c r="G4380" t="s">
        <v>5</v>
      </c>
      <c r="H4380">
        <v>4</v>
      </c>
      <c r="I4380" s="4">
        <f>IF(E4380="Rhode Island", Table1[[#This Row],[price]]*$L$3, IF(E4380="Massachusetts", Table1[[#This Row],[price]]*$L$2, 1))</f>
        <v>730000</v>
      </c>
    </row>
    <row r="4381" spans="1:9" x14ac:dyDescent="0.25">
      <c r="A4381" s="2">
        <v>40676</v>
      </c>
      <c r="B4381" s="1">
        <f t="shared" si="136"/>
        <v>2011</v>
      </c>
      <c r="C4381" s="1">
        <f t="shared" si="137"/>
        <v>2</v>
      </c>
      <c r="D4381">
        <v>2618</v>
      </c>
      <c r="E4381" t="s">
        <v>37</v>
      </c>
      <c r="F4381" s="4">
        <v>1330000</v>
      </c>
      <c r="G4381" t="s">
        <v>5</v>
      </c>
      <c r="H4381">
        <v>3</v>
      </c>
      <c r="I4381" s="4">
        <f>IF(E4381="Rhode Island", Table1[[#This Row],[price]]*$L$3, IF(E4381="Massachusetts", Table1[[#This Row],[price]]*$L$2, 1))</f>
        <v>1330000</v>
      </c>
    </row>
    <row r="4382" spans="1:9" x14ac:dyDescent="0.25">
      <c r="A4382" s="2">
        <v>40676</v>
      </c>
      <c r="B4382" s="1">
        <f t="shared" si="136"/>
        <v>2011</v>
      </c>
      <c r="C4382" s="1">
        <f t="shared" si="137"/>
        <v>2</v>
      </c>
      <c r="D4382">
        <v>2600</v>
      </c>
      <c r="E4382" t="s">
        <v>37</v>
      </c>
      <c r="F4382" s="4">
        <v>412000</v>
      </c>
      <c r="G4382" t="s">
        <v>6</v>
      </c>
      <c r="H4382">
        <v>2</v>
      </c>
      <c r="I4382" s="4">
        <f>IF(E4382="Rhode Island", Table1[[#This Row],[price]]*$L$3, IF(E4382="Massachusetts", Table1[[#This Row],[price]]*$L$2, 1))</f>
        <v>412000</v>
      </c>
    </row>
    <row r="4383" spans="1:9" x14ac:dyDescent="0.25">
      <c r="A4383" s="2">
        <v>40677</v>
      </c>
      <c r="B4383" s="1">
        <f t="shared" si="136"/>
        <v>2011</v>
      </c>
      <c r="C4383" s="1">
        <f t="shared" si="137"/>
        <v>2</v>
      </c>
      <c r="D4383">
        <v>2617</v>
      </c>
      <c r="E4383" t="s">
        <v>37</v>
      </c>
      <c r="F4383" s="4">
        <v>417000</v>
      </c>
      <c r="G4383" t="s">
        <v>5</v>
      </c>
      <c r="H4383">
        <v>3</v>
      </c>
      <c r="I4383" s="4">
        <f>IF(E4383="Rhode Island", Table1[[#This Row],[price]]*$L$3, IF(E4383="Massachusetts", Table1[[#This Row],[price]]*$L$2, 1))</f>
        <v>417000</v>
      </c>
    </row>
    <row r="4384" spans="1:9" x14ac:dyDescent="0.25">
      <c r="A4384" s="2">
        <v>40677</v>
      </c>
      <c r="B4384" s="1">
        <f t="shared" si="136"/>
        <v>2011</v>
      </c>
      <c r="C4384" s="1">
        <f t="shared" si="137"/>
        <v>2</v>
      </c>
      <c r="D4384">
        <v>2611</v>
      </c>
      <c r="E4384" t="s">
        <v>37</v>
      </c>
      <c r="F4384" s="4">
        <v>610000</v>
      </c>
      <c r="G4384" t="s">
        <v>5</v>
      </c>
      <c r="H4384">
        <v>4</v>
      </c>
      <c r="I4384" s="4">
        <f>IF(E4384="Rhode Island", Table1[[#This Row],[price]]*$L$3, IF(E4384="Massachusetts", Table1[[#This Row],[price]]*$L$2, 1))</f>
        <v>610000</v>
      </c>
    </row>
    <row r="4385" spans="1:9" x14ac:dyDescent="0.25">
      <c r="A4385" s="2">
        <v>40679</v>
      </c>
      <c r="B4385" s="1">
        <f t="shared" si="136"/>
        <v>2011</v>
      </c>
      <c r="C4385" s="1">
        <f t="shared" si="137"/>
        <v>2</v>
      </c>
      <c r="D4385">
        <v>2904</v>
      </c>
      <c r="E4385" t="s">
        <v>36</v>
      </c>
      <c r="F4385" s="4">
        <v>442000</v>
      </c>
      <c r="G4385" t="s">
        <v>5</v>
      </c>
      <c r="H4385">
        <v>3</v>
      </c>
      <c r="I4385" s="4">
        <f>IF(E4385="Rhode Island", Table1[[#This Row],[price]]*$L$3, IF(E4385="Massachusetts", Table1[[#This Row],[price]]*$L$2, 1))</f>
        <v>442000</v>
      </c>
    </row>
    <row r="4386" spans="1:9" x14ac:dyDescent="0.25">
      <c r="A4386" s="2">
        <v>40679</v>
      </c>
      <c r="B4386" s="1">
        <f t="shared" si="136"/>
        <v>2011</v>
      </c>
      <c r="C4386" s="1">
        <f t="shared" si="137"/>
        <v>2</v>
      </c>
      <c r="D4386">
        <v>2905</v>
      </c>
      <c r="E4386" t="s">
        <v>36</v>
      </c>
      <c r="F4386" s="4">
        <v>445000</v>
      </c>
      <c r="G4386" t="s">
        <v>5</v>
      </c>
      <c r="H4386">
        <v>3</v>
      </c>
      <c r="I4386" s="4">
        <f>IF(E4386="Rhode Island", Table1[[#This Row],[price]]*$L$3, IF(E4386="Massachusetts", Table1[[#This Row],[price]]*$L$2, 1))</f>
        <v>445000</v>
      </c>
    </row>
    <row r="4387" spans="1:9" x14ac:dyDescent="0.25">
      <c r="A4387" s="2">
        <v>40679</v>
      </c>
      <c r="B4387" s="1">
        <f t="shared" si="136"/>
        <v>2011</v>
      </c>
      <c r="C4387" s="1">
        <f t="shared" si="137"/>
        <v>2</v>
      </c>
      <c r="D4387">
        <v>2906</v>
      </c>
      <c r="E4387" t="s">
        <v>36</v>
      </c>
      <c r="F4387" s="4">
        <v>458500</v>
      </c>
      <c r="G4387" t="s">
        <v>5</v>
      </c>
      <c r="H4387">
        <v>3</v>
      </c>
      <c r="I4387" s="4">
        <f>IF(E4387="Rhode Island", Table1[[#This Row],[price]]*$L$3, IF(E4387="Massachusetts", Table1[[#This Row],[price]]*$L$2, 1))</f>
        <v>458500</v>
      </c>
    </row>
    <row r="4388" spans="1:9" x14ac:dyDescent="0.25">
      <c r="A4388" s="2">
        <v>40679</v>
      </c>
      <c r="B4388" s="1">
        <f t="shared" si="136"/>
        <v>2011</v>
      </c>
      <c r="C4388" s="1">
        <f t="shared" si="137"/>
        <v>2</v>
      </c>
      <c r="D4388">
        <v>2617</v>
      </c>
      <c r="E4388" t="s">
        <v>37</v>
      </c>
      <c r="F4388" s="4">
        <v>494700</v>
      </c>
      <c r="G4388" t="s">
        <v>5</v>
      </c>
      <c r="H4388">
        <v>3</v>
      </c>
      <c r="I4388" s="4">
        <f>IF(E4388="Rhode Island", Table1[[#This Row],[price]]*$L$3, IF(E4388="Massachusetts", Table1[[#This Row],[price]]*$L$2, 1))</f>
        <v>494700</v>
      </c>
    </row>
    <row r="4389" spans="1:9" x14ac:dyDescent="0.25">
      <c r="A4389" s="2">
        <v>40679</v>
      </c>
      <c r="B4389" s="1">
        <f t="shared" si="136"/>
        <v>2011</v>
      </c>
      <c r="C4389" s="1">
        <f t="shared" si="137"/>
        <v>2</v>
      </c>
      <c r="D4389">
        <v>2903</v>
      </c>
      <c r="E4389" t="s">
        <v>36</v>
      </c>
      <c r="F4389" s="4">
        <v>505000</v>
      </c>
      <c r="G4389" t="s">
        <v>5</v>
      </c>
      <c r="H4389">
        <v>4</v>
      </c>
      <c r="I4389" s="4">
        <f>IF(E4389="Rhode Island", Table1[[#This Row],[price]]*$L$3, IF(E4389="Massachusetts", Table1[[#This Row],[price]]*$L$2, 1))</f>
        <v>505000</v>
      </c>
    </row>
    <row r="4390" spans="1:9" x14ac:dyDescent="0.25">
      <c r="A4390" s="2">
        <v>40679</v>
      </c>
      <c r="B4390" s="1">
        <f t="shared" si="136"/>
        <v>2011</v>
      </c>
      <c r="C4390" s="1">
        <f t="shared" si="137"/>
        <v>2</v>
      </c>
      <c r="D4390">
        <v>2617</v>
      </c>
      <c r="E4390" t="s">
        <v>37</v>
      </c>
      <c r="F4390" s="4">
        <v>505000</v>
      </c>
      <c r="G4390" t="s">
        <v>5</v>
      </c>
      <c r="H4390">
        <v>3</v>
      </c>
      <c r="I4390" s="4">
        <f>IF(E4390="Rhode Island", Table1[[#This Row],[price]]*$L$3, IF(E4390="Massachusetts", Table1[[#This Row],[price]]*$L$2, 1))</f>
        <v>505000</v>
      </c>
    </row>
    <row r="4391" spans="1:9" x14ac:dyDescent="0.25">
      <c r="A4391" s="2">
        <v>40679</v>
      </c>
      <c r="B4391" s="1">
        <f t="shared" si="136"/>
        <v>2011</v>
      </c>
      <c r="C4391" s="1">
        <f t="shared" si="137"/>
        <v>2</v>
      </c>
      <c r="D4391">
        <v>2906</v>
      </c>
      <c r="E4391" t="s">
        <v>36</v>
      </c>
      <c r="F4391" s="4">
        <v>512000</v>
      </c>
      <c r="G4391" t="s">
        <v>5</v>
      </c>
      <c r="H4391">
        <v>3</v>
      </c>
      <c r="I4391" s="4">
        <f>IF(E4391="Rhode Island", Table1[[#This Row],[price]]*$L$3, IF(E4391="Massachusetts", Table1[[#This Row],[price]]*$L$2, 1))</f>
        <v>512000</v>
      </c>
    </row>
    <row r="4392" spans="1:9" x14ac:dyDescent="0.25">
      <c r="A4392" s="2">
        <v>40679</v>
      </c>
      <c r="B4392" s="1">
        <f t="shared" si="136"/>
        <v>2011</v>
      </c>
      <c r="C4392" s="1">
        <f t="shared" si="137"/>
        <v>2</v>
      </c>
      <c r="D4392">
        <v>2611</v>
      </c>
      <c r="E4392" t="s">
        <v>37</v>
      </c>
      <c r="F4392" s="4">
        <v>517000</v>
      </c>
      <c r="G4392" t="s">
        <v>5</v>
      </c>
      <c r="H4392">
        <v>3</v>
      </c>
      <c r="I4392" s="4">
        <f>IF(E4392="Rhode Island", Table1[[#This Row],[price]]*$L$3, IF(E4392="Massachusetts", Table1[[#This Row],[price]]*$L$2, 1))</f>
        <v>517000</v>
      </c>
    </row>
    <row r="4393" spans="1:9" x14ac:dyDescent="0.25">
      <c r="A4393" s="2">
        <v>40679</v>
      </c>
      <c r="B4393" s="1">
        <f t="shared" si="136"/>
        <v>2011</v>
      </c>
      <c r="C4393" s="1">
        <f t="shared" si="137"/>
        <v>2</v>
      </c>
      <c r="D4393">
        <v>2607</v>
      </c>
      <c r="E4393" t="s">
        <v>37</v>
      </c>
      <c r="F4393" s="4">
        <v>855500</v>
      </c>
      <c r="G4393" t="s">
        <v>5</v>
      </c>
      <c r="H4393">
        <v>4</v>
      </c>
      <c r="I4393" s="4">
        <f>IF(E4393="Rhode Island", Table1[[#This Row],[price]]*$L$3, IF(E4393="Massachusetts", Table1[[#This Row],[price]]*$L$2, 1))</f>
        <v>855500</v>
      </c>
    </row>
    <row r="4394" spans="1:9" x14ac:dyDescent="0.25">
      <c r="A4394" s="2">
        <v>40679</v>
      </c>
      <c r="B4394" s="1">
        <f t="shared" si="136"/>
        <v>2011</v>
      </c>
      <c r="C4394" s="1">
        <f t="shared" si="137"/>
        <v>2</v>
      </c>
      <c r="D4394">
        <v>2615</v>
      </c>
      <c r="E4394" t="s">
        <v>37</v>
      </c>
      <c r="F4394" s="4">
        <v>276500</v>
      </c>
      <c r="G4394" t="s">
        <v>6</v>
      </c>
      <c r="H4394">
        <v>1</v>
      </c>
      <c r="I4394" s="4">
        <f>IF(E4394="Rhode Island", Table1[[#This Row],[price]]*$L$3, IF(E4394="Massachusetts", Table1[[#This Row],[price]]*$L$2, 1))</f>
        <v>276500</v>
      </c>
    </row>
    <row r="4395" spans="1:9" x14ac:dyDescent="0.25">
      <c r="A4395" s="2">
        <v>40680</v>
      </c>
      <c r="B4395" s="1">
        <f t="shared" si="136"/>
        <v>2011</v>
      </c>
      <c r="C4395" s="1">
        <f t="shared" si="137"/>
        <v>2</v>
      </c>
      <c r="D4395">
        <v>2914</v>
      </c>
      <c r="E4395" t="s">
        <v>36</v>
      </c>
      <c r="F4395" s="4">
        <v>370000</v>
      </c>
      <c r="G4395" t="s">
        <v>5</v>
      </c>
      <c r="H4395">
        <v>2</v>
      </c>
      <c r="I4395" s="4">
        <f>IF(E4395="Rhode Island", Table1[[#This Row],[price]]*$L$3, IF(E4395="Massachusetts", Table1[[#This Row],[price]]*$L$2, 1))</f>
        <v>370000</v>
      </c>
    </row>
    <row r="4396" spans="1:9" x14ac:dyDescent="0.25">
      <c r="A4396" s="2">
        <v>40680</v>
      </c>
      <c r="B4396" s="1">
        <f t="shared" si="136"/>
        <v>2011</v>
      </c>
      <c r="C4396" s="1">
        <f t="shared" si="137"/>
        <v>2</v>
      </c>
      <c r="D4396">
        <v>2617</v>
      </c>
      <c r="E4396" t="s">
        <v>37</v>
      </c>
      <c r="F4396" s="4">
        <v>427000</v>
      </c>
      <c r="G4396" t="s">
        <v>5</v>
      </c>
      <c r="H4396">
        <v>3</v>
      </c>
      <c r="I4396" s="4">
        <f>IF(E4396="Rhode Island", Table1[[#This Row],[price]]*$L$3, IF(E4396="Massachusetts", Table1[[#This Row],[price]]*$L$2, 1))</f>
        <v>427000</v>
      </c>
    </row>
    <row r="4397" spans="1:9" x14ac:dyDescent="0.25">
      <c r="A4397" s="2">
        <v>40680</v>
      </c>
      <c r="B4397" s="1">
        <f t="shared" si="136"/>
        <v>2011</v>
      </c>
      <c r="C4397" s="1">
        <f t="shared" si="137"/>
        <v>2</v>
      </c>
      <c r="D4397">
        <v>2904</v>
      </c>
      <c r="E4397" t="s">
        <v>36</v>
      </c>
      <c r="F4397" s="4">
        <v>460000</v>
      </c>
      <c r="G4397" t="s">
        <v>5</v>
      </c>
      <c r="H4397">
        <v>3</v>
      </c>
      <c r="I4397" s="4">
        <f>IF(E4397="Rhode Island", Table1[[#This Row],[price]]*$L$3, IF(E4397="Massachusetts", Table1[[#This Row],[price]]*$L$2, 1))</f>
        <v>460000</v>
      </c>
    </row>
    <row r="4398" spans="1:9" x14ac:dyDescent="0.25">
      <c r="A4398" s="2">
        <v>40680</v>
      </c>
      <c r="B4398" s="1">
        <f t="shared" si="136"/>
        <v>2011</v>
      </c>
      <c r="C4398" s="1">
        <f t="shared" si="137"/>
        <v>2</v>
      </c>
      <c r="D4398">
        <v>2904</v>
      </c>
      <c r="E4398" t="s">
        <v>36</v>
      </c>
      <c r="F4398" s="4">
        <v>515000</v>
      </c>
      <c r="G4398" t="s">
        <v>5</v>
      </c>
      <c r="H4398">
        <v>4</v>
      </c>
      <c r="I4398" s="4">
        <f>IF(E4398="Rhode Island", Table1[[#This Row],[price]]*$L$3, IF(E4398="Massachusetts", Table1[[#This Row],[price]]*$L$2, 1))</f>
        <v>515000</v>
      </c>
    </row>
    <row r="4399" spans="1:9" x14ac:dyDescent="0.25">
      <c r="A4399" s="2">
        <v>40680</v>
      </c>
      <c r="B4399" s="1">
        <f t="shared" si="136"/>
        <v>2011</v>
      </c>
      <c r="C4399" s="1">
        <f t="shared" si="137"/>
        <v>2</v>
      </c>
      <c r="D4399">
        <v>2611</v>
      </c>
      <c r="E4399" t="s">
        <v>37</v>
      </c>
      <c r="F4399" s="4">
        <v>580000</v>
      </c>
      <c r="G4399" t="s">
        <v>5</v>
      </c>
      <c r="H4399">
        <v>4</v>
      </c>
      <c r="I4399" s="4">
        <f>IF(E4399="Rhode Island", Table1[[#This Row],[price]]*$L$3, IF(E4399="Massachusetts", Table1[[#This Row],[price]]*$L$2, 1))</f>
        <v>580000</v>
      </c>
    </row>
    <row r="4400" spans="1:9" x14ac:dyDescent="0.25">
      <c r="A4400" s="2">
        <v>40680</v>
      </c>
      <c r="B4400" s="1">
        <f t="shared" si="136"/>
        <v>2011</v>
      </c>
      <c r="C4400" s="1">
        <f t="shared" si="137"/>
        <v>2</v>
      </c>
      <c r="D4400">
        <v>2906</v>
      </c>
      <c r="E4400" t="s">
        <v>36</v>
      </c>
      <c r="F4400" s="4">
        <v>620000</v>
      </c>
      <c r="G4400" t="s">
        <v>5</v>
      </c>
      <c r="H4400">
        <v>4</v>
      </c>
      <c r="I4400" s="4">
        <f>IF(E4400="Rhode Island", Table1[[#This Row],[price]]*$L$3, IF(E4400="Massachusetts", Table1[[#This Row],[price]]*$L$2, 1))</f>
        <v>620000</v>
      </c>
    </row>
    <row r="4401" spans="1:9" x14ac:dyDescent="0.25">
      <c r="A4401" s="2">
        <v>40680</v>
      </c>
      <c r="B4401" s="1">
        <f t="shared" si="136"/>
        <v>2011</v>
      </c>
      <c r="C4401" s="1">
        <f t="shared" si="137"/>
        <v>2</v>
      </c>
      <c r="D4401">
        <v>2615</v>
      </c>
      <c r="E4401" t="s">
        <v>37</v>
      </c>
      <c r="F4401" s="4">
        <v>350000</v>
      </c>
      <c r="G4401" t="s">
        <v>6</v>
      </c>
      <c r="H4401">
        <v>2</v>
      </c>
      <c r="I4401" s="4">
        <f>IF(E4401="Rhode Island", Table1[[#This Row],[price]]*$L$3, IF(E4401="Massachusetts", Table1[[#This Row],[price]]*$L$2, 1))</f>
        <v>350000</v>
      </c>
    </row>
    <row r="4402" spans="1:9" x14ac:dyDescent="0.25">
      <c r="A4402" s="2">
        <v>40680</v>
      </c>
      <c r="B4402" s="1">
        <f t="shared" si="136"/>
        <v>2011</v>
      </c>
      <c r="C4402" s="1">
        <f t="shared" si="137"/>
        <v>2</v>
      </c>
      <c r="D4402">
        <v>2912</v>
      </c>
      <c r="E4402" t="s">
        <v>36</v>
      </c>
      <c r="F4402" s="4">
        <v>392500</v>
      </c>
      <c r="G4402" t="s">
        <v>6</v>
      </c>
      <c r="H4402">
        <v>2</v>
      </c>
      <c r="I4402" s="4">
        <f>IF(E4402="Rhode Island", Table1[[#This Row],[price]]*$L$3, IF(E4402="Massachusetts", Table1[[#This Row],[price]]*$L$2, 1))</f>
        <v>392500</v>
      </c>
    </row>
    <row r="4403" spans="1:9" x14ac:dyDescent="0.25">
      <c r="A4403" s="2">
        <v>40680</v>
      </c>
      <c r="B4403" s="1">
        <f t="shared" si="136"/>
        <v>2011</v>
      </c>
      <c r="C4403" s="1">
        <f t="shared" si="137"/>
        <v>2</v>
      </c>
      <c r="D4403">
        <v>2903</v>
      </c>
      <c r="E4403" t="s">
        <v>36</v>
      </c>
      <c r="F4403" s="4">
        <v>521000</v>
      </c>
      <c r="G4403" t="s">
        <v>6</v>
      </c>
      <c r="H4403">
        <v>4</v>
      </c>
      <c r="I4403" s="4">
        <f>IF(E4403="Rhode Island", Table1[[#This Row],[price]]*$L$3, IF(E4403="Massachusetts", Table1[[#This Row],[price]]*$L$2, 1))</f>
        <v>521000</v>
      </c>
    </row>
    <row r="4404" spans="1:9" x14ac:dyDescent="0.25">
      <c r="A4404" s="2">
        <v>40681</v>
      </c>
      <c r="B4404" s="1">
        <f t="shared" si="136"/>
        <v>2011</v>
      </c>
      <c r="C4404" s="1">
        <f t="shared" si="137"/>
        <v>2</v>
      </c>
      <c r="D4404">
        <v>2904</v>
      </c>
      <c r="E4404" t="s">
        <v>36</v>
      </c>
      <c r="F4404" s="4">
        <v>530000</v>
      </c>
      <c r="G4404" t="s">
        <v>5</v>
      </c>
      <c r="H4404">
        <v>4</v>
      </c>
      <c r="I4404" s="4">
        <f>IF(E4404="Rhode Island", Table1[[#This Row],[price]]*$L$3, IF(E4404="Massachusetts", Table1[[#This Row],[price]]*$L$2, 1))</f>
        <v>530000</v>
      </c>
    </row>
    <row r="4405" spans="1:9" x14ac:dyDescent="0.25">
      <c r="A4405" s="2">
        <v>40681</v>
      </c>
      <c r="B4405" s="1">
        <f t="shared" si="136"/>
        <v>2011</v>
      </c>
      <c r="C4405" s="1">
        <f t="shared" si="137"/>
        <v>2</v>
      </c>
      <c r="D4405">
        <v>2602</v>
      </c>
      <c r="E4405" t="s">
        <v>37</v>
      </c>
      <c r="F4405" s="4">
        <v>262500</v>
      </c>
      <c r="G4405" t="s">
        <v>6</v>
      </c>
      <c r="H4405">
        <v>2</v>
      </c>
      <c r="I4405" s="4">
        <f>IF(E4405="Rhode Island", Table1[[#This Row],[price]]*$L$3, IF(E4405="Massachusetts", Table1[[#This Row],[price]]*$L$2, 1))</f>
        <v>262500</v>
      </c>
    </row>
    <row r="4406" spans="1:9" x14ac:dyDescent="0.25">
      <c r="A4406" s="2">
        <v>40681</v>
      </c>
      <c r="B4406" s="1">
        <f t="shared" si="136"/>
        <v>2011</v>
      </c>
      <c r="C4406" s="1">
        <f t="shared" si="137"/>
        <v>2</v>
      </c>
      <c r="D4406">
        <v>2617</v>
      </c>
      <c r="E4406" t="s">
        <v>37</v>
      </c>
      <c r="F4406" s="4">
        <v>338500</v>
      </c>
      <c r="G4406" t="s">
        <v>6</v>
      </c>
      <c r="H4406">
        <v>1</v>
      </c>
      <c r="I4406" s="4">
        <f>IF(E4406="Rhode Island", Table1[[#This Row],[price]]*$L$3, IF(E4406="Massachusetts", Table1[[#This Row],[price]]*$L$2, 1))</f>
        <v>338500</v>
      </c>
    </row>
    <row r="4407" spans="1:9" x14ac:dyDescent="0.25">
      <c r="A4407" s="2">
        <v>40682</v>
      </c>
      <c r="B4407" s="1">
        <f t="shared" si="136"/>
        <v>2011</v>
      </c>
      <c r="C4407" s="1">
        <f t="shared" si="137"/>
        <v>2</v>
      </c>
      <c r="D4407">
        <v>2914</v>
      </c>
      <c r="E4407" t="s">
        <v>36</v>
      </c>
      <c r="F4407" s="4">
        <v>425000</v>
      </c>
      <c r="G4407" t="s">
        <v>5</v>
      </c>
      <c r="H4407">
        <v>2</v>
      </c>
      <c r="I4407" s="4">
        <f>IF(E4407="Rhode Island", Table1[[#This Row],[price]]*$L$3, IF(E4407="Massachusetts", Table1[[#This Row],[price]]*$L$2, 1))</f>
        <v>425000</v>
      </c>
    </row>
    <row r="4408" spans="1:9" x14ac:dyDescent="0.25">
      <c r="A4408" s="2">
        <v>40682</v>
      </c>
      <c r="B4408" s="1">
        <f t="shared" si="136"/>
        <v>2011</v>
      </c>
      <c r="C4408" s="1">
        <f t="shared" si="137"/>
        <v>2</v>
      </c>
      <c r="D4408">
        <v>2604</v>
      </c>
      <c r="E4408" t="s">
        <v>37</v>
      </c>
      <c r="F4408" s="4">
        <v>631000</v>
      </c>
      <c r="G4408" t="s">
        <v>5</v>
      </c>
      <c r="H4408">
        <v>2</v>
      </c>
      <c r="I4408" s="4">
        <f>IF(E4408="Rhode Island", Table1[[#This Row],[price]]*$L$3, IF(E4408="Massachusetts", Table1[[#This Row],[price]]*$L$2, 1))</f>
        <v>631000</v>
      </c>
    </row>
    <row r="4409" spans="1:9" x14ac:dyDescent="0.25">
      <c r="A4409" s="2">
        <v>40683</v>
      </c>
      <c r="B4409" s="1">
        <f t="shared" si="136"/>
        <v>2011</v>
      </c>
      <c r="C4409" s="1">
        <f t="shared" si="137"/>
        <v>2</v>
      </c>
      <c r="D4409">
        <v>2906</v>
      </c>
      <c r="E4409" t="s">
        <v>36</v>
      </c>
      <c r="F4409" s="4">
        <v>325000</v>
      </c>
      <c r="G4409" t="s">
        <v>5</v>
      </c>
      <c r="H4409">
        <v>2</v>
      </c>
      <c r="I4409" s="4">
        <f>IF(E4409="Rhode Island", Table1[[#This Row],[price]]*$L$3, IF(E4409="Massachusetts", Table1[[#This Row],[price]]*$L$2, 1))</f>
        <v>325000</v>
      </c>
    </row>
    <row r="4410" spans="1:9" x14ac:dyDescent="0.25">
      <c r="A4410" s="2">
        <v>40683</v>
      </c>
      <c r="B4410" s="1">
        <f t="shared" si="136"/>
        <v>2011</v>
      </c>
      <c r="C4410" s="1">
        <f t="shared" si="137"/>
        <v>2</v>
      </c>
      <c r="D4410">
        <v>2913</v>
      </c>
      <c r="E4410" t="s">
        <v>36</v>
      </c>
      <c r="F4410" s="4">
        <v>409000</v>
      </c>
      <c r="G4410" t="s">
        <v>5</v>
      </c>
      <c r="H4410">
        <v>3</v>
      </c>
      <c r="I4410" s="4">
        <f>IF(E4410="Rhode Island", Table1[[#This Row],[price]]*$L$3, IF(E4410="Massachusetts", Table1[[#This Row],[price]]*$L$2, 1))</f>
        <v>409000</v>
      </c>
    </row>
    <row r="4411" spans="1:9" x14ac:dyDescent="0.25">
      <c r="A4411" s="2">
        <v>40683</v>
      </c>
      <c r="B4411" s="1">
        <f t="shared" si="136"/>
        <v>2011</v>
      </c>
      <c r="C4411" s="1">
        <f t="shared" si="137"/>
        <v>2</v>
      </c>
      <c r="D4411">
        <v>2913</v>
      </c>
      <c r="E4411" t="s">
        <v>36</v>
      </c>
      <c r="F4411" s="4">
        <v>559950</v>
      </c>
      <c r="G4411" t="s">
        <v>5</v>
      </c>
      <c r="H4411">
        <v>5</v>
      </c>
      <c r="I4411" s="4">
        <f>IF(E4411="Rhode Island", Table1[[#This Row],[price]]*$L$3, IF(E4411="Massachusetts", Table1[[#This Row],[price]]*$L$2, 1))</f>
        <v>559950</v>
      </c>
    </row>
    <row r="4412" spans="1:9" x14ac:dyDescent="0.25">
      <c r="A4412" s="2">
        <v>40683</v>
      </c>
      <c r="B4412" s="1">
        <f t="shared" si="136"/>
        <v>2011</v>
      </c>
      <c r="C4412" s="1">
        <f t="shared" si="137"/>
        <v>2</v>
      </c>
      <c r="D4412">
        <v>2607</v>
      </c>
      <c r="E4412" t="s">
        <v>37</v>
      </c>
      <c r="F4412" s="4">
        <v>585000</v>
      </c>
      <c r="G4412" t="s">
        <v>5</v>
      </c>
      <c r="H4412">
        <v>3</v>
      </c>
      <c r="I4412" s="4">
        <f>IF(E4412="Rhode Island", Table1[[#This Row],[price]]*$L$3, IF(E4412="Massachusetts", Table1[[#This Row],[price]]*$L$2, 1))</f>
        <v>585000</v>
      </c>
    </row>
    <row r="4413" spans="1:9" x14ac:dyDescent="0.25">
      <c r="A4413" s="2">
        <v>40683</v>
      </c>
      <c r="B4413" s="1">
        <f t="shared" si="136"/>
        <v>2011</v>
      </c>
      <c r="C4413" s="1">
        <f t="shared" si="137"/>
        <v>2</v>
      </c>
      <c r="D4413">
        <v>2614</v>
      </c>
      <c r="E4413" t="s">
        <v>37</v>
      </c>
      <c r="F4413" s="4">
        <v>805000</v>
      </c>
      <c r="G4413" t="s">
        <v>5</v>
      </c>
      <c r="H4413">
        <v>4</v>
      </c>
      <c r="I4413" s="4">
        <f>IF(E4413="Rhode Island", Table1[[#This Row],[price]]*$L$3, IF(E4413="Massachusetts", Table1[[#This Row],[price]]*$L$2, 1))</f>
        <v>805000</v>
      </c>
    </row>
    <row r="4414" spans="1:9" x14ac:dyDescent="0.25">
      <c r="A4414" s="2">
        <v>40683</v>
      </c>
      <c r="B4414" s="1">
        <f t="shared" si="136"/>
        <v>2011</v>
      </c>
      <c r="C4414" s="1">
        <f t="shared" si="137"/>
        <v>2</v>
      </c>
      <c r="D4414">
        <v>2604</v>
      </c>
      <c r="E4414" t="s">
        <v>37</v>
      </c>
      <c r="F4414" s="4">
        <v>815000</v>
      </c>
      <c r="G4414" t="s">
        <v>5</v>
      </c>
      <c r="H4414">
        <v>3</v>
      </c>
      <c r="I4414" s="4">
        <f>IF(E4414="Rhode Island", Table1[[#This Row],[price]]*$L$3, IF(E4414="Massachusetts", Table1[[#This Row],[price]]*$L$2, 1))</f>
        <v>815000</v>
      </c>
    </row>
    <row r="4415" spans="1:9" x14ac:dyDescent="0.25">
      <c r="A4415" s="2">
        <v>40684</v>
      </c>
      <c r="B4415" s="1">
        <f t="shared" si="136"/>
        <v>2011</v>
      </c>
      <c r="C4415" s="1">
        <f t="shared" si="137"/>
        <v>2</v>
      </c>
      <c r="D4415">
        <v>2615</v>
      </c>
      <c r="E4415" t="s">
        <v>37</v>
      </c>
      <c r="F4415" s="4">
        <v>344500</v>
      </c>
      <c r="G4415" t="s">
        <v>5</v>
      </c>
      <c r="H4415">
        <v>3</v>
      </c>
      <c r="I4415" s="4">
        <f>IF(E4415="Rhode Island", Table1[[#This Row],[price]]*$L$3, IF(E4415="Massachusetts", Table1[[#This Row],[price]]*$L$2, 1))</f>
        <v>344500</v>
      </c>
    </row>
    <row r="4416" spans="1:9" x14ac:dyDescent="0.25">
      <c r="A4416" s="2">
        <v>40684</v>
      </c>
      <c r="B4416" s="1">
        <f t="shared" si="136"/>
        <v>2011</v>
      </c>
      <c r="C4416" s="1">
        <f t="shared" si="137"/>
        <v>2</v>
      </c>
      <c r="D4416">
        <v>2605</v>
      </c>
      <c r="E4416" t="s">
        <v>37</v>
      </c>
      <c r="F4416" s="4">
        <v>830000</v>
      </c>
      <c r="G4416" t="s">
        <v>5</v>
      </c>
      <c r="H4416">
        <v>4</v>
      </c>
      <c r="I4416" s="4">
        <f>IF(E4416="Rhode Island", Table1[[#This Row],[price]]*$L$3, IF(E4416="Massachusetts", Table1[[#This Row],[price]]*$L$2, 1))</f>
        <v>830000</v>
      </c>
    </row>
    <row r="4417" spans="1:9" x14ac:dyDescent="0.25">
      <c r="A4417" s="2">
        <v>40686</v>
      </c>
      <c r="B4417" s="1">
        <f t="shared" si="136"/>
        <v>2011</v>
      </c>
      <c r="C4417" s="1">
        <f t="shared" si="137"/>
        <v>2</v>
      </c>
      <c r="D4417">
        <v>2905</v>
      </c>
      <c r="E4417" t="s">
        <v>36</v>
      </c>
      <c r="F4417" s="4">
        <v>478000</v>
      </c>
      <c r="G4417" t="s">
        <v>5</v>
      </c>
      <c r="H4417">
        <v>4</v>
      </c>
      <c r="I4417" s="4">
        <f>IF(E4417="Rhode Island", Table1[[#This Row],[price]]*$L$3, IF(E4417="Massachusetts", Table1[[#This Row],[price]]*$L$2, 1))</f>
        <v>478000</v>
      </c>
    </row>
    <row r="4418" spans="1:9" x14ac:dyDescent="0.25">
      <c r="A4418" s="2">
        <v>40686</v>
      </c>
      <c r="B4418" s="1">
        <f t="shared" ref="B4418:B4481" si="138">YEAR(A4418)</f>
        <v>2011</v>
      </c>
      <c r="C4418" s="1">
        <f t="shared" ref="C4418:C4481" si="139">ROUNDUP(MONTH(A4418)/3,0)</f>
        <v>2</v>
      </c>
      <c r="D4418">
        <v>2614</v>
      </c>
      <c r="E4418" t="s">
        <v>37</v>
      </c>
      <c r="F4418" s="4">
        <v>487000</v>
      </c>
      <c r="G4418" t="s">
        <v>5</v>
      </c>
      <c r="H4418">
        <v>3</v>
      </c>
      <c r="I4418" s="4">
        <f>IF(E4418="Rhode Island", Table1[[#This Row],[price]]*$L$3, IF(E4418="Massachusetts", Table1[[#This Row],[price]]*$L$2, 1))</f>
        <v>487000</v>
      </c>
    </row>
    <row r="4419" spans="1:9" x14ac:dyDescent="0.25">
      <c r="A4419" s="2">
        <v>40686</v>
      </c>
      <c r="B4419" s="1">
        <f t="shared" si="138"/>
        <v>2011</v>
      </c>
      <c r="C4419" s="1">
        <f t="shared" si="139"/>
        <v>2</v>
      </c>
      <c r="D4419">
        <v>2914</v>
      </c>
      <c r="E4419" t="s">
        <v>36</v>
      </c>
      <c r="F4419" s="4">
        <v>597000</v>
      </c>
      <c r="G4419" t="s">
        <v>5</v>
      </c>
      <c r="H4419">
        <v>4</v>
      </c>
      <c r="I4419" s="4">
        <f>IF(E4419="Rhode Island", Table1[[#This Row],[price]]*$L$3, IF(E4419="Massachusetts", Table1[[#This Row],[price]]*$L$2, 1))</f>
        <v>597000</v>
      </c>
    </row>
    <row r="4420" spans="1:9" x14ac:dyDescent="0.25">
      <c r="A4420" s="2">
        <v>40686</v>
      </c>
      <c r="B4420" s="1">
        <f t="shared" si="138"/>
        <v>2011</v>
      </c>
      <c r="C4420" s="1">
        <f t="shared" si="139"/>
        <v>2</v>
      </c>
      <c r="D4420">
        <v>2906</v>
      </c>
      <c r="E4420" t="s">
        <v>36</v>
      </c>
      <c r="F4420" s="4">
        <v>685000</v>
      </c>
      <c r="G4420" t="s">
        <v>5</v>
      </c>
      <c r="H4420">
        <v>4</v>
      </c>
      <c r="I4420" s="4">
        <f>IF(E4420="Rhode Island", Table1[[#This Row],[price]]*$L$3, IF(E4420="Massachusetts", Table1[[#This Row],[price]]*$L$2, 1))</f>
        <v>685000</v>
      </c>
    </row>
    <row r="4421" spans="1:9" x14ac:dyDescent="0.25">
      <c r="A4421" s="2">
        <v>40686</v>
      </c>
      <c r="B4421" s="1">
        <f t="shared" si="138"/>
        <v>2011</v>
      </c>
      <c r="C4421" s="1">
        <f t="shared" si="139"/>
        <v>2</v>
      </c>
      <c r="D4421">
        <v>2603</v>
      </c>
      <c r="E4421" t="s">
        <v>37</v>
      </c>
      <c r="F4421" s="4">
        <v>399000</v>
      </c>
      <c r="G4421" t="s">
        <v>6</v>
      </c>
      <c r="H4421">
        <v>2</v>
      </c>
      <c r="I4421" s="4">
        <f>IF(E4421="Rhode Island", Table1[[#This Row],[price]]*$L$3, IF(E4421="Massachusetts", Table1[[#This Row],[price]]*$L$2, 1))</f>
        <v>399000</v>
      </c>
    </row>
    <row r="4422" spans="1:9" x14ac:dyDescent="0.25">
      <c r="A4422" s="2">
        <v>40687</v>
      </c>
      <c r="B4422" s="1">
        <f t="shared" si="138"/>
        <v>2011</v>
      </c>
      <c r="C4422" s="1">
        <f t="shared" si="139"/>
        <v>2</v>
      </c>
      <c r="D4422">
        <v>2905</v>
      </c>
      <c r="E4422" t="s">
        <v>36</v>
      </c>
      <c r="F4422" s="4">
        <v>435000</v>
      </c>
      <c r="G4422" t="s">
        <v>5</v>
      </c>
      <c r="H4422">
        <v>3</v>
      </c>
      <c r="I4422" s="4">
        <f>IF(E4422="Rhode Island", Table1[[#This Row],[price]]*$L$3, IF(E4422="Massachusetts", Table1[[#This Row],[price]]*$L$2, 1))</f>
        <v>435000</v>
      </c>
    </row>
    <row r="4423" spans="1:9" x14ac:dyDescent="0.25">
      <c r="A4423" s="2">
        <v>40687</v>
      </c>
      <c r="B4423" s="1">
        <f t="shared" si="138"/>
        <v>2011</v>
      </c>
      <c r="C4423" s="1">
        <f t="shared" si="139"/>
        <v>2</v>
      </c>
      <c r="D4423">
        <v>2906</v>
      </c>
      <c r="E4423" t="s">
        <v>36</v>
      </c>
      <c r="F4423" s="4">
        <v>560000</v>
      </c>
      <c r="G4423" t="s">
        <v>5</v>
      </c>
      <c r="H4423">
        <v>4</v>
      </c>
      <c r="I4423" s="4">
        <f>IF(E4423="Rhode Island", Table1[[#This Row],[price]]*$L$3, IF(E4423="Massachusetts", Table1[[#This Row],[price]]*$L$2, 1))</f>
        <v>560000</v>
      </c>
    </row>
    <row r="4424" spans="1:9" x14ac:dyDescent="0.25">
      <c r="A4424" s="2">
        <v>40687</v>
      </c>
      <c r="B4424" s="1">
        <f t="shared" si="138"/>
        <v>2011</v>
      </c>
      <c r="C4424" s="1">
        <f t="shared" si="139"/>
        <v>2</v>
      </c>
      <c r="D4424">
        <v>2914</v>
      </c>
      <c r="E4424" t="s">
        <v>36</v>
      </c>
      <c r="F4424" s="4">
        <v>602500</v>
      </c>
      <c r="G4424" t="s">
        <v>5</v>
      </c>
      <c r="H4424">
        <v>4</v>
      </c>
      <c r="I4424" s="4">
        <f>IF(E4424="Rhode Island", Table1[[#This Row],[price]]*$L$3, IF(E4424="Massachusetts", Table1[[#This Row],[price]]*$L$2, 1))</f>
        <v>602500</v>
      </c>
    </row>
    <row r="4425" spans="1:9" x14ac:dyDescent="0.25">
      <c r="A4425" s="2">
        <v>40687</v>
      </c>
      <c r="B4425" s="1">
        <f t="shared" si="138"/>
        <v>2011</v>
      </c>
      <c r="C4425" s="1">
        <f t="shared" si="139"/>
        <v>2</v>
      </c>
      <c r="D4425">
        <v>2904</v>
      </c>
      <c r="E4425" t="s">
        <v>36</v>
      </c>
      <c r="F4425" s="4">
        <v>605000</v>
      </c>
      <c r="G4425" t="s">
        <v>5</v>
      </c>
      <c r="H4425">
        <v>4</v>
      </c>
      <c r="I4425" s="4">
        <f>IF(E4425="Rhode Island", Table1[[#This Row],[price]]*$L$3, IF(E4425="Massachusetts", Table1[[#This Row],[price]]*$L$2, 1))</f>
        <v>605000</v>
      </c>
    </row>
    <row r="4426" spans="1:9" x14ac:dyDescent="0.25">
      <c r="A4426" s="2">
        <v>40687</v>
      </c>
      <c r="B4426" s="1">
        <f t="shared" si="138"/>
        <v>2011</v>
      </c>
      <c r="C4426" s="1">
        <f t="shared" si="139"/>
        <v>2</v>
      </c>
      <c r="D4426">
        <v>2913</v>
      </c>
      <c r="E4426" t="s">
        <v>36</v>
      </c>
      <c r="F4426" s="4">
        <v>1090000</v>
      </c>
      <c r="G4426" t="s">
        <v>5</v>
      </c>
      <c r="H4426">
        <v>5</v>
      </c>
      <c r="I4426" s="4">
        <f>IF(E4426="Rhode Island", Table1[[#This Row],[price]]*$L$3, IF(E4426="Massachusetts", Table1[[#This Row],[price]]*$L$2, 1))</f>
        <v>1090000</v>
      </c>
    </row>
    <row r="4427" spans="1:9" x14ac:dyDescent="0.25">
      <c r="A4427" s="2">
        <v>40687</v>
      </c>
      <c r="B4427" s="1">
        <f t="shared" si="138"/>
        <v>2011</v>
      </c>
      <c r="C4427" s="1">
        <f t="shared" si="139"/>
        <v>2</v>
      </c>
      <c r="D4427">
        <v>2604</v>
      </c>
      <c r="E4427" t="s">
        <v>37</v>
      </c>
      <c r="F4427" s="4">
        <v>455000</v>
      </c>
      <c r="G4427" t="s">
        <v>6</v>
      </c>
      <c r="H4427">
        <v>2</v>
      </c>
      <c r="I4427" s="4">
        <f>IF(E4427="Rhode Island", Table1[[#This Row],[price]]*$L$3, IF(E4427="Massachusetts", Table1[[#This Row],[price]]*$L$2, 1))</f>
        <v>455000</v>
      </c>
    </row>
    <row r="4428" spans="1:9" x14ac:dyDescent="0.25">
      <c r="A4428" s="2">
        <v>40688</v>
      </c>
      <c r="B4428" s="1">
        <f t="shared" si="138"/>
        <v>2011</v>
      </c>
      <c r="C4428" s="1">
        <f t="shared" si="139"/>
        <v>2</v>
      </c>
      <c r="D4428">
        <v>2905</v>
      </c>
      <c r="E4428" t="s">
        <v>36</v>
      </c>
      <c r="F4428" s="4">
        <v>385000</v>
      </c>
      <c r="G4428" t="s">
        <v>5</v>
      </c>
      <c r="H4428">
        <v>3</v>
      </c>
      <c r="I4428" s="4">
        <f>IF(E4428="Rhode Island", Table1[[#This Row],[price]]*$L$3, IF(E4428="Massachusetts", Table1[[#This Row],[price]]*$L$2, 1))</f>
        <v>385000</v>
      </c>
    </row>
    <row r="4429" spans="1:9" x14ac:dyDescent="0.25">
      <c r="A4429" s="2">
        <v>40688</v>
      </c>
      <c r="B4429" s="1">
        <f t="shared" si="138"/>
        <v>2011</v>
      </c>
      <c r="C4429" s="1">
        <f t="shared" si="139"/>
        <v>2</v>
      </c>
      <c r="D4429">
        <v>2615</v>
      </c>
      <c r="E4429" t="s">
        <v>37</v>
      </c>
      <c r="F4429" s="4">
        <v>455000</v>
      </c>
      <c r="G4429" t="s">
        <v>5</v>
      </c>
      <c r="H4429">
        <v>3</v>
      </c>
      <c r="I4429" s="4">
        <f>IF(E4429="Rhode Island", Table1[[#This Row],[price]]*$L$3, IF(E4429="Massachusetts", Table1[[#This Row],[price]]*$L$2, 1))</f>
        <v>455000</v>
      </c>
    </row>
    <row r="4430" spans="1:9" x14ac:dyDescent="0.25">
      <c r="A4430" s="2">
        <v>40688</v>
      </c>
      <c r="B4430" s="1">
        <f t="shared" si="138"/>
        <v>2011</v>
      </c>
      <c r="C4430" s="1">
        <f t="shared" si="139"/>
        <v>2</v>
      </c>
      <c r="D4430">
        <v>2905</v>
      </c>
      <c r="E4430" t="s">
        <v>36</v>
      </c>
      <c r="F4430" s="4">
        <v>484500</v>
      </c>
      <c r="G4430" t="s">
        <v>5</v>
      </c>
      <c r="H4430">
        <v>4</v>
      </c>
      <c r="I4430" s="4">
        <f>IF(E4430="Rhode Island", Table1[[#This Row],[price]]*$L$3, IF(E4430="Massachusetts", Table1[[#This Row],[price]]*$L$2, 1))</f>
        <v>484500</v>
      </c>
    </row>
    <row r="4431" spans="1:9" x14ac:dyDescent="0.25">
      <c r="A4431" s="2">
        <v>40688</v>
      </c>
      <c r="B4431" s="1">
        <f t="shared" si="138"/>
        <v>2011</v>
      </c>
      <c r="C4431" s="1">
        <f t="shared" si="139"/>
        <v>2</v>
      </c>
      <c r="D4431">
        <v>2614</v>
      </c>
      <c r="E4431" t="s">
        <v>37</v>
      </c>
      <c r="F4431" s="4">
        <v>520000</v>
      </c>
      <c r="G4431" t="s">
        <v>5</v>
      </c>
      <c r="H4431">
        <v>4</v>
      </c>
      <c r="I4431" s="4">
        <f>IF(E4431="Rhode Island", Table1[[#This Row],[price]]*$L$3, IF(E4431="Massachusetts", Table1[[#This Row],[price]]*$L$2, 1))</f>
        <v>520000</v>
      </c>
    </row>
    <row r="4432" spans="1:9" x14ac:dyDescent="0.25">
      <c r="A4432" s="2">
        <v>40688</v>
      </c>
      <c r="B4432" s="1">
        <f t="shared" si="138"/>
        <v>2011</v>
      </c>
      <c r="C4432" s="1">
        <f t="shared" si="139"/>
        <v>2</v>
      </c>
      <c r="D4432">
        <v>2903</v>
      </c>
      <c r="E4432" t="s">
        <v>36</v>
      </c>
      <c r="F4432" s="4">
        <v>535000</v>
      </c>
      <c r="G4432" t="s">
        <v>5</v>
      </c>
      <c r="H4432">
        <v>4</v>
      </c>
      <c r="I4432" s="4">
        <f>IF(E4432="Rhode Island", Table1[[#This Row],[price]]*$L$3, IF(E4432="Massachusetts", Table1[[#This Row],[price]]*$L$2, 1))</f>
        <v>535000</v>
      </c>
    </row>
    <row r="4433" spans="1:9" x14ac:dyDescent="0.25">
      <c r="A4433" s="2">
        <v>40688</v>
      </c>
      <c r="B4433" s="1">
        <f t="shared" si="138"/>
        <v>2011</v>
      </c>
      <c r="C4433" s="1">
        <f t="shared" si="139"/>
        <v>2</v>
      </c>
      <c r="D4433">
        <v>2602</v>
      </c>
      <c r="E4433" t="s">
        <v>37</v>
      </c>
      <c r="F4433" s="4">
        <v>562000</v>
      </c>
      <c r="G4433" t="s">
        <v>5</v>
      </c>
      <c r="H4433">
        <v>3</v>
      </c>
      <c r="I4433" s="4">
        <f>IF(E4433="Rhode Island", Table1[[#This Row],[price]]*$L$3, IF(E4433="Massachusetts", Table1[[#This Row],[price]]*$L$2, 1))</f>
        <v>562000</v>
      </c>
    </row>
    <row r="4434" spans="1:9" x14ac:dyDescent="0.25">
      <c r="A4434" s="2">
        <v>40688</v>
      </c>
      <c r="B4434" s="1">
        <f t="shared" si="138"/>
        <v>2011</v>
      </c>
      <c r="C4434" s="1">
        <f t="shared" si="139"/>
        <v>2</v>
      </c>
      <c r="D4434">
        <v>2602</v>
      </c>
      <c r="E4434" t="s">
        <v>37</v>
      </c>
      <c r="F4434" s="4">
        <v>615000</v>
      </c>
      <c r="G4434" t="s">
        <v>5</v>
      </c>
      <c r="H4434">
        <v>3</v>
      </c>
      <c r="I4434" s="4">
        <f>IF(E4434="Rhode Island", Table1[[#This Row],[price]]*$L$3, IF(E4434="Massachusetts", Table1[[#This Row],[price]]*$L$2, 1))</f>
        <v>615000</v>
      </c>
    </row>
    <row r="4435" spans="1:9" x14ac:dyDescent="0.25">
      <c r="A4435" s="2">
        <v>40688</v>
      </c>
      <c r="B4435" s="1">
        <f t="shared" si="138"/>
        <v>2011</v>
      </c>
      <c r="C4435" s="1">
        <f t="shared" si="139"/>
        <v>2</v>
      </c>
      <c r="D4435">
        <v>2607</v>
      </c>
      <c r="E4435" t="s">
        <v>37</v>
      </c>
      <c r="F4435" s="4">
        <v>670000</v>
      </c>
      <c r="G4435" t="s">
        <v>5</v>
      </c>
      <c r="H4435">
        <v>4</v>
      </c>
      <c r="I4435" s="4">
        <f>IF(E4435="Rhode Island", Table1[[#This Row],[price]]*$L$3, IF(E4435="Massachusetts", Table1[[#This Row],[price]]*$L$2, 1))</f>
        <v>670000</v>
      </c>
    </row>
    <row r="4436" spans="1:9" x14ac:dyDescent="0.25">
      <c r="A4436" s="2">
        <v>40688</v>
      </c>
      <c r="B4436" s="1">
        <f t="shared" si="138"/>
        <v>2011</v>
      </c>
      <c r="C4436" s="1">
        <f t="shared" si="139"/>
        <v>2</v>
      </c>
      <c r="D4436">
        <v>2602</v>
      </c>
      <c r="E4436" t="s">
        <v>37</v>
      </c>
      <c r="F4436" s="4">
        <v>715678</v>
      </c>
      <c r="G4436" t="s">
        <v>5</v>
      </c>
      <c r="H4436">
        <v>3</v>
      </c>
      <c r="I4436" s="4">
        <f>IF(E4436="Rhode Island", Table1[[#This Row],[price]]*$L$3, IF(E4436="Massachusetts", Table1[[#This Row],[price]]*$L$2, 1))</f>
        <v>715678</v>
      </c>
    </row>
    <row r="4437" spans="1:9" x14ac:dyDescent="0.25">
      <c r="A4437" s="2">
        <v>40688</v>
      </c>
      <c r="B4437" s="1">
        <f t="shared" si="138"/>
        <v>2011</v>
      </c>
      <c r="C4437" s="1">
        <f t="shared" si="139"/>
        <v>2</v>
      </c>
      <c r="D4437">
        <v>2601</v>
      </c>
      <c r="E4437" t="s">
        <v>37</v>
      </c>
      <c r="F4437" s="4">
        <v>390000</v>
      </c>
      <c r="G4437" t="s">
        <v>6</v>
      </c>
      <c r="H4437">
        <v>1</v>
      </c>
      <c r="I4437" s="4">
        <f>IF(E4437="Rhode Island", Table1[[#This Row],[price]]*$L$3, IF(E4437="Massachusetts", Table1[[#This Row],[price]]*$L$2, 1))</f>
        <v>390000</v>
      </c>
    </row>
    <row r="4438" spans="1:9" x14ac:dyDescent="0.25">
      <c r="A4438" s="2">
        <v>40689</v>
      </c>
      <c r="B4438" s="1">
        <f t="shared" si="138"/>
        <v>2011</v>
      </c>
      <c r="C4438" s="1">
        <f t="shared" si="139"/>
        <v>2</v>
      </c>
      <c r="D4438">
        <v>2905</v>
      </c>
      <c r="E4438" t="s">
        <v>36</v>
      </c>
      <c r="F4438" s="4">
        <v>464000</v>
      </c>
      <c r="G4438" t="s">
        <v>5</v>
      </c>
      <c r="H4438">
        <v>3</v>
      </c>
      <c r="I4438" s="4">
        <f>IF(E4438="Rhode Island", Table1[[#This Row],[price]]*$L$3, IF(E4438="Massachusetts", Table1[[#This Row],[price]]*$L$2, 1))</f>
        <v>464000</v>
      </c>
    </row>
    <row r="4439" spans="1:9" x14ac:dyDescent="0.25">
      <c r="A4439" s="2">
        <v>40689</v>
      </c>
      <c r="B4439" s="1">
        <f t="shared" si="138"/>
        <v>2011</v>
      </c>
      <c r="C4439" s="1">
        <f t="shared" si="139"/>
        <v>2</v>
      </c>
      <c r="D4439">
        <v>2614</v>
      </c>
      <c r="E4439" t="s">
        <v>37</v>
      </c>
      <c r="F4439" s="4">
        <v>472000</v>
      </c>
      <c r="G4439" t="s">
        <v>5</v>
      </c>
      <c r="H4439">
        <v>3</v>
      </c>
      <c r="I4439" s="4">
        <f>IF(E4439="Rhode Island", Table1[[#This Row],[price]]*$L$3, IF(E4439="Massachusetts", Table1[[#This Row],[price]]*$L$2, 1))</f>
        <v>472000</v>
      </c>
    </row>
    <row r="4440" spans="1:9" x14ac:dyDescent="0.25">
      <c r="A4440" s="2">
        <v>40689</v>
      </c>
      <c r="B4440" s="1">
        <f t="shared" si="138"/>
        <v>2011</v>
      </c>
      <c r="C4440" s="1">
        <f t="shared" si="139"/>
        <v>2</v>
      </c>
      <c r="D4440">
        <v>2615</v>
      </c>
      <c r="E4440" t="s">
        <v>37</v>
      </c>
      <c r="F4440" s="4">
        <v>516000</v>
      </c>
      <c r="G4440" t="s">
        <v>5</v>
      </c>
      <c r="H4440">
        <v>4</v>
      </c>
      <c r="I4440" s="4">
        <f>IF(E4440="Rhode Island", Table1[[#This Row],[price]]*$L$3, IF(E4440="Massachusetts", Table1[[#This Row],[price]]*$L$2, 1))</f>
        <v>516000</v>
      </c>
    </row>
    <row r="4441" spans="1:9" x14ac:dyDescent="0.25">
      <c r="A4441" s="2">
        <v>40689</v>
      </c>
      <c r="B4441" s="1">
        <f t="shared" si="138"/>
        <v>2011</v>
      </c>
      <c r="C4441" s="1">
        <f t="shared" si="139"/>
        <v>2</v>
      </c>
      <c r="D4441">
        <v>2617</v>
      </c>
      <c r="E4441" t="s">
        <v>37</v>
      </c>
      <c r="F4441" s="4">
        <v>520000</v>
      </c>
      <c r="G4441" t="s">
        <v>5</v>
      </c>
      <c r="H4441">
        <v>3</v>
      </c>
      <c r="I4441" s="4">
        <f>IF(E4441="Rhode Island", Table1[[#This Row],[price]]*$L$3, IF(E4441="Massachusetts", Table1[[#This Row],[price]]*$L$2, 1))</f>
        <v>520000</v>
      </c>
    </row>
    <row r="4442" spans="1:9" x14ac:dyDescent="0.25">
      <c r="A4442" s="2">
        <v>40689</v>
      </c>
      <c r="B4442" s="1">
        <f t="shared" si="138"/>
        <v>2011</v>
      </c>
      <c r="C4442" s="1">
        <f t="shared" si="139"/>
        <v>2</v>
      </c>
      <c r="D4442">
        <v>2602</v>
      </c>
      <c r="E4442" t="s">
        <v>37</v>
      </c>
      <c r="F4442" s="4">
        <v>580000</v>
      </c>
      <c r="G4442" t="s">
        <v>5</v>
      </c>
      <c r="H4442">
        <v>3</v>
      </c>
      <c r="I4442" s="4">
        <f>IF(E4442="Rhode Island", Table1[[#This Row],[price]]*$L$3, IF(E4442="Massachusetts", Table1[[#This Row],[price]]*$L$2, 1))</f>
        <v>580000</v>
      </c>
    </row>
    <row r="4443" spans="1:9" x14ac:dyDescent="0.25">
      <c r="A4443" s="2">
        <v>40689</v>
      </c>
      <c r="B4443" s="1">
        <f t="shared" si="138"/>
        <v>2011</v>
      </c>
      <c r="C4443" s="1">
        <f t="shared" si="139"/>
        <v>2</v>
      </c>
      <c r="D4443">
        <v>2913</v>
      </c>
      <c r="E4443" t="s">
        <v>36</v>
      </c>
      <c r="F4443" s="4">
        <v>586000</v>
      </c>
      <c r="G4443" t="s">
        <v>5</v>
      </c>
      <c r="H4443">
        <v>4</v>
      </c>
      <c r="I4443" s="4">
        <f>IF(E4443="Rhode Island", Table1[[#This Row],[price]]*$L$3, IF(E4443="Massachusetts", Table1[[#This Row],[price]]*$L$2, 1))</f>
        <v>586000</v>
      </c>
    </row>
    <row r="4444" spans="1:9" x14ac:dyDescent="0.25">
      <c r="A4444" s="2">
        <v>40690</v>
      </c>
      <c r="B4444" s="1">
        <f t="shared" si="138"/>
        <v>2011</v>
      </c>
      <c r="C4444" s="1">
        <f t="shared" si="139"/>
        <v>2</v>
      </c>
      <c r="D4444">
        <v>2617</v>
      </c>
      <c r="E4444" t="s">
        <v>37</v>
      </c>
      <c r="F4444" s="4">
        <v>335000</v>
      </c>
      <c r="G4444" t="s">
        <v>5</v>
      </c>
      <c r="H4444">
        <v>2</v>
      </c>
      <c r="I4444" s="4">
        <f>IF(E4444="Rhode Island", Table1[[#This Row],[price]]*$L$3, IF(E4444="Massachusetts", Table1[[#This Row],[price]]*$L$2, 1))</f>
        <v>335000</v>
      </c>
    </row>
    <row r="4445" spans="1:9" x14ac:dyDescent="0.25">
      <c r="A4445" s="2">
        <v>40690</v>
      </c>
      <c r="B4445" s="1">
        <f t="shared" si="138"/>
        <v>2011</v>
      </c>
      <c r="C4445" s="1">
        <f t="shared" si="139"/>
        <v>2</v>
      </c>
      <c r="D4445">
        <v>2914</v>
      </c>
      <c r="E4445" t="s">
        <v>36</v>
      </c>
      <c r="F4445" s="4">
        <v>455000</v>
      </c>
      <c r="G4445" t="s">
        <v>5</v>
      </c>
      <c r="H4445">
        <v>3</v>
      </c>
      <c r="I4445" s="4">
        <f>IF(E4445="Rhode Island", Table1[[#This Row],[price]]*$L$3, IF(E4445="Massachusetts", Table1[[#This Row],[price]]*$L$2, 1))</f>
        <v>455000</v>
      </c>
    </row>
    <row r="4446" spans="1:9" x14ac:dyDescent="0.25">
      <c r="A4446" s="2">
        <v>40690</v>
      </c>
      <c r="B4446" s="1">
        <f t="shared" si="138"/>
        <v>2011</v>
      </c>
      <c r="C4446" s="1">
        <f t="shared" si="139"/>
        <v>2</v>
      </c>
      <c r="D4446">
        <v>2602</v>
      </c>
      <c r="E4446" t="s">
        <v>37</v>
      </c>
      <c r="F4446" s="4">
        <v>510000</v>
      </c>
      <c r="G4446" t="s">
        <v>5</v>
      </c>
      <c r="H4446">
        <v>3</v>
      </c>
      <c r="I4446" s="4">
        <f>IF(E4446="Rhode Island", Table1[[#This Row],[price]]*$L$3, IF(E4446="Massachusetts", Table1[[#This Row],[price]]*$L$2, 1))</f>
        <v>510000</v>
      </c>
    </row>
    <row r="4447" spans="1:9" x14ac:dyDescent="0.25">
      <c r="A4447" s="2">
        <v>40690</v>
      </c>
      <c r="B4447" s="1">
        <f t="shared" si="138"/>
        <v>2011</v>
      </c>
      <c r="C4447" s="1">
        <f t="shared" si="139"/>
        <v>2</v>
      </c>
      <c r="D4447">
        <v>2612</v>
      </c>
      <c r="E4447" t="s">
        <v>37</v>
      </c>
      <c r="F4447" s="4">
        <v>1475000</v>
      </c>
      <c r="G4447" t="s">
        <v>5</v>
      </c>
      <c r="H4447">
        <v>3</v>
      </c>
      <c r="I4447" s="4">
        <f>IF(E4447="Rhode Island", Table1[[#This Row],[price]]*$L$3, IF(E4447="Massachusetts", Table1[[#This Row],[price]]*$L$2, 1))</f>
        <v>1475000</v>
      </c>
    </row>
    <row r="4448" spans="1:9" x14ac:dyDescent="0.25">
      <c r="A4448" s="2">
        <v>40690</v>
      </c>
      <c r="B4448" s="1">
        <f t="shared" si="138"/>
        <v>2011</v>
      </c>
      <c r="C4448" s="1">
        <f t="shared" si="139"/>
        <v>2</v>
      </c>
      <c r="D4448">
        <v>2617</v>
      </c>
      <c r="E4448" t="s">
        <v>37</v>
      </c>
      <c r="F4448" s="4">
        <v>510000</v>
      </c>
      <c r="G4448" t="s">
        <v>6</v>
      </c>
      <c r="H4448">
        <v>3</v>
      </c>
      <c r="I4448" s="4">
        <f>IF(E4448="Rhode Island", Table1[[#This Row],[price]]*$L$3, IF(E4448="Massachusetts", Table1[[#This Row],[price]]*$L$2, 1))</f>
        <v>510000</v>
      </c>
    </row>
    <row r="4449" spans="1:9" x14ac:dyDescent="0.25">
      <c r="A4449" s="2">
        <v>40691</v>
      </c>
      <c r="B4449" s="1">
        <f t="shared" si="138"/>
        <v>2011</v>
      </c>
      <c r="C4449" s="1">
        <f t="shared" si="139"/>
        <v>2</v>
      </c>
      <c r="D4449">
        <v>2615</v>
      </c>
      <c r="E4449" t="s">
        <v>37</v>
      </c>
      <c r="F4449" s="4">
        <v>410000</v>
      </c>
      <c r="G4449" t="s">
        <v>5</v>
      </c>
      <c r="H4449">
        <v>3</v>
      </c>
      <c r="I4449" s="4">
        <f>IF(E4449="Rhode Island", Table1[[#This Row],[price]]*$L$3, IF(E4449="Massachusetts", Table1[[#This Row],[price]]*$L$2, 1))</f>
        <v>410000</v>
      </c>
    </row>
    <row r="4450" spans="1:9" x14ac:dyDescent="0.25">
      <c r="A4450" s="2">
        <v>40691</v>
      </c>
      <c r="B4450" s="1">
        <f t="shared" si="138"/>
        <v>2011</v>
      </c>
      <c r="C4450" s="1">
        <f t="shared" si="139"/>
        <v>2</v>
      </c>
      <c r="D4450">
        <v>2602</v>
      </c>
      <c r="E4450" t="s">
        <v>37</v>
      </c>
      <c r="F4450" s="4">
        <v>760000</v>
      </c>
      <c r="G4450" t="s">
        <v>5</v>
      </c>
      <c r="H4450">
        <v>4</v>
      </c>
      <c r="I4450" s="4">
        <f>IF(E4450="Rhode Island", Table1[[#This Row],[price]]*$L$3, IF(E4450="Massachusetts", Table1[[#This Row],[price]]*$L$2, 1))</f>
        <v>760000</v>
      </c>
    </row>
    <row r="4451" spans="1:9" x14ac:dyDescent="0.25">
      <c r="A4451" s="2">
        <v>40693</v>
      </c>
      <c r="B4451" s="1">
        <f t="shared" si="138"/>
        <v>2011</v>
      </c>
      <c r="C4451" s="1">
        <f t="shared" si="139"/>
        <v>2</v>
      </c>
      <c r="D4451">
        <v>2615</v>
      </c>
      <c r="E4451" t="s">
        <v>37</v>
      </c>
      <c r="F4451" s="4">
        <v>455000</v>
      </c>
      <c r="G4451" t="s">
        <v>5</v>
      </c>
      <c r="H4451">
        <v>3</v>
      </c>
      <c r="I4451" s="4">
        <f>IF(E4451="Rhode Island", Table1[[#This Row],[price]]*$L$3, IF(E4451="Massachusetts", Table1[[#This Row],[price]]*$L$2, 1))</f>
        <v>455000</v>
      </c>
    </row>
    <row r="4452" spans="1:9" x14ac:dyDescent="0.25">
      <c r="A4452" s="2">
        <v>40693</v>
      </c>
      <c r="B4452" s="1">
        <f t="shared" si="138"/>
        <v>2011</v>
      </c>
      <c r="C4452" s="1">
        <f t="shared" si="139"/>
        <v>2</v>
      </c>
      <c r="D4452">
        <v>2905</v>
      </c>
      <c r="E4452" t="s">
        <v>36</v>
      </c>
      <c r="F4452" s="4">
        <v>467000</v>
      </c>
      <c r="G4452" t="s">
        <v>5</v>
      </c>
      <c r="H4452">
        <v>4</v>
      </c>
      <c r="I4452" s="4">
        <f>IF(E4452="Rhode Island", Table1[[#This Row],[price]]*$L$3, IF(E4452="Massachusetts", Table1[[#This Row],[price]]*$L$2, 1))</f>
        <v>467000</v>
      </c>
    </row>
    <row r="4453" spans="1:9" x14ac:dyDescent="0.25">
      <c r="A4453" s="2">
        <v>40693</v>
      </c>
      <c r="B4453" s="1">
        <f t="shared" si="138"/>
        <v>2011</v>
      </c>
      <c r="C4453" s="1">
        <f t="shared" si="139"/>
        <v>2</v>
      </c>
      <c r="D4453">
        <v>2611</v>
      </c>
      <c r="E4453" t="s">
        <v>37</v>
      </c>
      <c r="F4453" s="4">
        <v>480000</v>
      </c>
      <c r="G4453" t="s">
        <v>5</v>
      </c>
      <c r="H4453">
        <v>3</v>
      </c>
      <c r="I4453" s="4">
        <f>IF(E4453="Rhode Island", Table1[[#This Row],[price]]*$L$3, IF(E4453="Massachusetts", Table1[[#This Row],[price]]*$L$2, 1))</f>
        <v>480000</v>
      </c>
    </row>
    <row r="4454" spans="1:9" x14ac:dyDescent="0.25">
      <c r="A4454" s="2">
        <v>40693</v>
      </c>
      <c r="B4454" s="1">
        <f t="shared" si="138"/>
        <v>2011</v>
      </c>
      <c r="C4454" s="1">
        <f t="shared" si="139"/>
        <v>2</v>
      </c>
      <c r="D4454">
        <v>2617</v>
      </c>
      <c r="E4454" t="s">
        <v>37</v>
      </c>
      <c r="F4454" s="4">
        <v>520000</v>
      </c>
      <c r="G4454" t="s">
        <v>5</v>
      </c>
      <c r="H4454">
        <v>3</v>
      </c>
      <c r="I4454" s="4">
        <f>IF(E4454="Rhode Island", Table1[[#This Row],[price]]*$L$3, IF(E4454="Massachusetts", Table1[[#This Row],[price]]*$L$2, 1))</f>
        <v>520000</v>
      </c>
    </row>
    <row r="4455" spans="1:9" x14ac:dyDescent="0.25">
      <c r="A4455" s="2">
        <v>40693</v>
      </c>
      <c r="B4455" s="1">
        <f t="shared" si="138"/>
        <v>2011</v>
      </c>
      <c r="C4455" s="1">
        <f t="shared" si="139"/>
        <v>2</v>
      </c>
      <c r="D4455">
        <v>2902</v>
      </c>
      <c r="E4455" t="s">
        <v>36</v>
      </c>
      <c r="F4455" s="4">
        <v>550000</v>
      </c>
      <c r="G4455" t="s">
        <v>5</v>
      </c>
      <c r="H4455">
        <v>4</v>
      </c>
      <c r="I4455" s="4">
        <f>IF(E4455="Rhode Island", Table1[[#This Row],[price]]*$L$3, IF(E4455="Massachusetts", Table1[[#This Row],[price]]*$L$2, 1))</f>
        <v>550000</v>
      </c>
    </row>
    <row r="4456" spans="1:9" x14ac:dyDescent="0.25">
      <c r="A4456" s="2">
        <v>40693</v>
      </c>
      <c r="B4456" s="1">
        <f t="shared" si="138"/>
        <v>2011</v>
      </c>
      <c r="C4456" s="1">
        <f t="shared" si="139"/>
        <v>2</v>
      </c>
      <c r="D4456">
        <v>2607</v>
      </c>
      <c r="E4456" t="s">
        <v>37</v>
      </c>
      <c r="F4456" s="4">
        <v>817000</v>
      </c>
      <c r="G4456" t="s">
        <v>5</v>
      </c>
      <c r="H4456">
        <v>4</v>
      </c>
      <c r="I4456" s="4">
        <f>IF(E4456="Rhode Island", Table1[[#This Row],[price]]*$L$3, IF(E4456="Massachusetts", Table1[[#This Row],[price]]*$L$2, 1))</f>
        <v>817000</v>
      </c>
    </row>
    <row r="4457" spans="1:9" x14ac:dyDescent="0.25">
      <c r="A4457" s="2">
        <v>40694</v>
      </c>
      <c r="B4457" s="1">
        <f t="shared" si="138"/>
        <v>2011</v>
      </c>
      <c r="C4457" s="1">
        <f t="shared" si="139"/>
        <v>2</v>
      </c>
      <c r="D4457">
        <v>2913</v>
      </c>
      <c r="E4457" t="s">
        <v>36</v>
      </c>
      <c r="F4457" s="4">
        <v>425000</v>
      </c>
      <c r="G4457" t="s">
        <v>5</v>
      </c>
      <c r="H4457">
        <v>4</v>
      </c>
      <c r="I4457" s="4">
        <f>IF(E4457="Rhode Island", Table1[[#This Row],[price]]*$L$3, IF(E4457="Massachusetts", Table1[[#This Row],[price]]*$L$2, 1))</f>
        <v>425000</v>
      </c>
    </row>
    <row r="4458" spans="1:9" x14ac:dyDescent="0.25">
      <c r="A4458" s="2">
        <v>40694</v>
      </c>
      <c r="B4458" s="1">
        <f t="shared" si="138"/>
        <v>2011</v>
      </c>
      <c r="C4458" s="1">
        <f t="shared" si="139"/>
        <v>2</v>
      </c>
      <c r="D4458">
        <v>2905</v>
      </c>
      <c r="E4458" t="s">
        <v>36</v>
      </c>
      <c r="F4458" s="4">
        <v>475000</v>
      </c>
      <c r="G4458" t="s">
        <v>5</v>
      </c>
      <c r="H4458">
        <v>3</v>
      </c>
      <c r="I4458" s="4">
        <f>IF(E4458="Rhode Island", Table1[[#This Row],[price]]*$L$3, IF(E4458="Massachusetts", Table1[[#This Row],[price]]*$L$2, 1))</f>
        <v>475000</v>
      </c>
    </row>
    <row r="4459" spans="1:9" x14ac:dyDescent="0.25">
      <c r="A4459" s="2">
        <v>40694</v>
      </c>
      <c r="B4459" s="1">
        <f t="shared" si="138"/>
        <v>2011</v>
      </c>
      <c r="C4459" s="1">
        <f t="shared" si="139"/>
        <v>2</v>
      </c>
      <c r="D4459">
        <v>2602</v>
      </c>
      <c r="E4459" t="s">
        <v>37</v>
      </c>
      <c r="F4459" s="4">
        <v>733000</v>
      </c>
      <c r="G4459" t="s">
        <v>5</v>
      </c>
      <c r="H4459">
        <v>3</v>
      </c>
      <c r="I4459" s="4">
        <f>IF(E4459="Rhode Island", Table1[[#This Row],[price]]*$L$3, IF(E4459="Massachusetts", Table1[[#This Row],[price]]*$L$2, 1))</f>
        <v>733000</v>
      </c>
    </row>
    <row r="4460" spans="1:9" x14ac:dyDescent="0.25">
      <c r="A4460" s="2">
        <v>40694</v>
      </c>
      <c r="B4460" s="1">
        <f t="shared" si="138"/>
        <v>2011</v>
      </c>
      <c r="C4460" s="1">
        <f t="shared" si="139"/>
        <v>2</v>
      </c>
      <c r="D4460">
        <v>2600</v>
      </c>
      <c r="E4460" t="s">
        <v>37</v>
      </c>
      <c r="F4460" s="4">
        <v>1350000</v>
      </c>
      <c r="G4460" t="s">
        <v>5</v>
      </c>
      <c r="H4460">
        <v>4</v>
      </c>
      <c r="I4460" s="4">
        <f>IF(E4460="Rhode Island", Table1[[#This Row],[price]]*$L$3, IF(E4460="Massachusetts", Table1[[#This Row],[price]]*$L$2, 1))</f>
        <v>1350000</v>
      </c>
    </row>
    <row r="4461" spans="1:9" x14ac:dyDescent="0.25">
      <c r="A4461" s="2">
        <v>40694</v>
      </c>
      <c r="B4461" s="1">
        <f t="shared" si="138"/>
        <v>2011</v>
      </c>
      <c r="C4461" s="1">
        <f t="shared" si="139"/>
        <v>2</v>
      </c>
      <c r="D4461">
        <v>2615</v>
      </c>
      <c r="E4461" t="s">
        <v>37</v>
      </c>
      <c r="F4461" s="4">
        <v>278000</v>
      </c>
      <c r="G4461" t="s">
        <v>6</v>
      </c>
      <c r="H4461">
        <v>2</v>
      </c>
      <c r="I4461" s="4">
        <f>IF(E4461="Rhode Island", Table1[[#This Row],[price]]*$L$3, IF(E4461="Massachusetts", Table1[[#This Row],[price]]*$L$2, 1))</f>
        <v>278000</v>
      </c>
    </row>
    <row r="4462" spans="1:9" x14ac:dyDescent="0.25">
      <c r="A4462" s="2">
        <v>40695</v>
      </c>
      <c r="B4462" s="1">
        <f t="shared" si="138"/>
        <v>2011</v>
      </c>
      <c r="C4462" s="1">
        <f t="shared" si="139"/>
        <v>2</v>
      </c>
      <c r="D4462">
        <v>2615</v>
      </c>
      <c r="E4462" t="s">
        <v>37</v>
      </c>
      <c r="F4462" s="4">
        <v>345000</v>
      </c>
      <c r="G4462" t="s">
        <v>5</v>
      </c>
      <c r="H4462">
        <v>3</v>
      </c>
      <c r="I4462" s="4">
        <f>IF(E4462="Rhode Island", Table1[[#This Row],[price]]*$L$3, IF(E4462="Massachusetts", Table1[[#This Row],[price]]*$L$2, 1))</f>
        <v>345000</v>
      </c>
    </row>
    <row r="4463" spans="1:9" x14ac:dyDescent="0.25">
      <c r="A4463" s="2">
        <v>40695</v>
      </c>
      <c r="B4463" s="1">
        <f t="shared" si="138"/>
        <v>2011</v>
      </c>
      <c r="C4463" s="1">
        <f t="shared" si="139"/>
        <v>2</v>
      </c>
      <c r="D4463">
        <v>2906</v>
      </c>
      <c r="E4463" t="s">
        <v>36</v>
      </c>
      <c r="F4463" s="4">
        <v>370000</v>
      </c>
      <c r="G4463" t="s">
        <v>5</v>
      </c>
      <c r="H4463">
        <v>3</v>
      </c>
      <c r="I4463" s="4">
        <f>IF(E4463="Rhode Island", Table1[[#This Row],[price]]*$L$3, IF(E4463="Massachusetts", Table1[[#This Row],[price]]*$L$2, 1))</f>
        <v>370000</v>
      </c>
    </row>
    <row r="4464" spans="1:9" x14ac:dyDescent="0.25">
      <c r="A4464" s="2">
        <v>40695</v>
      </c>
      <c r="B4464" s="1">
        <f t="shared" si="138"/>
        <v>2011</v>
      </c>
      <c r="C4464" s="1">
        <f t="shared" si="139"/>
        <v>2</v>
      </c>
      <c r="D4464">
        <v>2913</v>
      </c>
      <c r="E4464" t="s">
        <v>36</v>
      </c>
      <c r="F4464" s="4">
        <v>375000</v>
      </c>
      <c r="G4464" t="s">
        <v>5</v>
      </c>
      <c r="H4464">
        <v>3</v>
      </c>
      <c r="I4464" s="4">
        <f>IF(E4464="Rhode Island", Table1[[#This Row],[price]]*$L$3, IF(E4464="Massachusetts", Table1[[#This Row],[price]]*$L$2, 1))</f>
        <v>375000</v>
      </c>
    </row>
    <row r="4465" spans="1:9" x14ac:dyDescent="0.25">
      <c r="A4465" s="2">
        <v>40695</v>
      </c>
      <c r="B4465" s="1">
        <f t="shared" si="138"/>
        <v>2011</v>
      </c>
      <c r="C4465" s="1">
        <f t="shared" si="139"/>
        <v>2</v>
      </c>
      <c r="D4465">
        <v>2904</v>
      </c>
      <c r="E4465" t="s">
        <v>36</v>
      </c>
      <c r="F4465" s="4">
        <v>430000</v>
      </c>
      <c r="G4465" t="s">
        <v>5</v>
      </c>
      <c r="H4465">
        <v>4</v>
      </c>
      <c r="I4465" s="4">
        <f>IF(E4465="Rhode Island", Table1[[#This Row],[price]]*$L$3, IF(E4465="Massachusetts", Table1[[#This Row],[price]]*$L$2, 1))</f>
        <v>430000</v>
      </c>
    </row>
    <row r="4466" spans="1:9" x14ac:dyDescent="0.25">
      <c r="A4466" s="2">
        <v>40695</v>
      </c>
      <c r="B4466" s="1">
        <f t="shared" si="138"/>
        <v>2011</v>
      </c>
      <c r="C4466" s="1">
        <f t="shared" si="139"/>
        <v>2</v>
      </c>
      <c r="D4466">
        <v>2604</v>
      </c>
      <c r="E4466" t="s">
        <v>37</v>
      </c>
      <c r="F4466" s="4">
        <v>455000</v>
      </c>
      <c r="G4466" t="s">
        <v>5</v>
      </c>
      <c r="H4466">
        <v>3</v>
      </c>
      <c r="I4466" s="4">
        <f>IF(E4466="Rhode Island", Table1[[#This Row],[price]]*$L$3, IF(E4466="Massachusetts", Table1[[#This Row],[price]]*$L$2, 1))</f>
        <v>455000</v>
      </c>
    </row>
    <row r="4467" spans="1:9" x14ac:dyDescent="0.25">
      <c r="A4467" s="2">
        <v>40695</v>
      </c>
      <c r="B4467" s="1">
        <f t="shared" si="138"/>
        <v>2011</v>
      </c>
      <c r="C4467" s="1">
        <f t="shared" si="139"/>
        <v>2</v>
      </c>
      <c r="D4467">
        <v>2614</v>
      </c>
      <c r="E4467" t="s">
        <v>37</v>
      </c>
      <c r="F4467" s="4">
        <v>515000</v>
      </c>
      <c r="G4467" t="s">
        <v>5</v>
      </c>
      <c r="H4467">
        <v>3</v>
      </c>
      <c r="I4467" s="4">
        <f>IF(E4467="Rhode Island", Table1[[#This Row],[price]]*$L$3, IF(E4467="Massachusetts", Table1[[#This Row],[price]]*$L$2, 1))</f>
        <v>515000</v>
      </c>
    </row>
    <row r="4468" spans="1:9" x14ac:dyDescent="0.25">
      <c r="A4468" s="2">
        <v>40695</v>
      </c>
      <c r="B4468" s="1">
        <f t="shared" si="138"/>
        <v>2011</v>
      </c>
      <c r="C4468" s="1">
        <f t="shared" si="139"/>
        <v>2</v>
      </c>
      <c r="D4468">
        <v>2905</v>
      </c>
      <c r="E4468" t="s">
        <v>36</v>
      </c>
      <c r="F4468" s="4">
        <v>575000</v>
      </c>
      <c r="G4468" t="s">
        <v>5</v>
      </c>
      <c r="H4468">
        <v>4</v>
      </c>
      <c r="I4468" s="4">
        <f>IF(E4468="Rhode Island", Table1[[#This Row],[price]]*$L$3, IF(E4468="Massachusetts", Table1[[#This Row],[price]]*$L$2, 1))</f>
        <v>575000</v>
      </c>
    </row>
    <row r="4469" spans="1:9" x14ac:dyDescent="0.25">
      <c r="A4469" s="2">
        <v>40695</v>
      </c>
      <c r="B4469" s="1">
        <f t="shared" si="138"/>
        <v>2011</v>
      </c>
      <c r="C4469" s="1">
        <f t="shared" si="139"/>
        <v>2</v>
      </c>
      <c r="D4469">
        <v>2602</v>
      </c>
      <c r="E4469" t="s">
        <v>37</v>
      </c>
      <c r="F4469" s="4">
        <v>595000</v>
      </c>
      <c r="G4469" t="s">
        <v>5</v>
      </c>
      <c r="H4469">
        <v>3</v>
      </c>
      <c r="I4469" s="4">
        <f>IF(E4469="Rhode Island", Table1[[#This Row],[price]]*$L$3, IF(E4469="Massachusetts", Table1[[#This Row],[price]]*$L$2, 1))</f>
        <v>595000</v>
      </c>
    </row>
    <row r="4470" spans="1:9" x14ac:dyDescent="0.25">
      <c r="A4470" s="2">
        <v>40695</v>
      </c>
      <c r="B4470" s="1">
        <f t="shared" si="138"/>
        <v>2011</v>
      </c>
      <c r="C4470" s="1">
        <f t="shared" si="139"/>
        <v>2</v>
      </c>
      <c r="D4470">
        <v>2602</v>
      </c>
      <c r="E4470" t="s">
        <v>37</v>
      </c>
      <c r="F4470" s="4">
        <v>692500</v>
      </c>
      <c r="G4470" t="s">
        <v>5</v>
      </c>
      <c r="H4470">
        <v>4</v>
      </c>
      <c r="I4470" s="4">
        <f>IF(E4470="Rhode Island", Table1[[#This Row],[price]]*$L$3, IF(E4470="Massachusetts", Table1[[#This Row],[price]]*$L$2, 1))</f>
        <v>692500</v>
      </c>
    </row>
    <row r="4471" spans="1:9" x14ac:dyDescent="0.25">
      <c r="A4471" s="2">
        <v>40695</v>
      </c>
      <c r="B4471" s="1">
        <f t="shared" si="138"/>
        <v>2011</v>
      </c>
      <c r="C4471" s="1">
        <f t="shared" si="139"/>
        <v>2</v>
      </c>
      <c r="D4471">
        <v>2913</v>
      </c>
      <c r="E4471" t="s">
        <v>36</v>
      </c>
      <c r="F4471" s="4">
        <v>770000</v>
      </c>
      <c r="G4471" t="s">
        <v>5</v>
      </c>
      <c r="H4471">
        <v>4</v>
      </c>
      <c r="I4471" s="4">
        <f>IF(E4471="Rhode Island", Table1[[#This Row],[price]]*$L$3, IF(E4471="Massachusetts", Table1[[#This Row],[price]]*$L$2, 1))</f>
        <v>770000</v>
      </c>
    </row>
    <row r="4472" spans="1:9" x14ac:dyDescent="0.25">
      <c r="A4472" s="2">
        <v>40695</v>
      </c>
      <c r="B4472" s="1">
        <f t="shared" si="138"/>
        <v>2011</v>
      </c>
      <c r="C4472" s="1">
        <f t="shared" si="139"/>
        <v>2</v>
      </c>
      <c r="D4472">
        <v>2607</v>
      </c>
      <c r="E4472" t="s">
        <v>37</v>
      </c>
      <c r="F4472" s="4">
        <v>337000</v>
      </c>
      <c r="G4472" t="s">
        <v>6</v>
      </c>
      <c r="H4472">
        <v>2</v>
      </c>
      <c r="I4472" s="4">
        <f>IF(E4472="Rhode Island", Table1[[#This Row],[price]]*$L$3, IF(E4472="Massachusetts", Table1[[#This Row],[price]]*$L$2, 1))</f>
        <v>337000</v>
      </c>
    </row>
    <row r="4473" spans="1:9" x14ac:dyDescent="0.25">
      <c r="A4473" s="2">
        <v>40696</v>
      </c>
      <c r="B4473" s="1">
        <f t="shared" si="138"/>
        <v>2011</v>
      </c>
      <c r="C4473" s="1">
        <f t="shared" si="139"/>
        <v>2</v>
      </c>
      <c r="D4473">
        <v>2617</v>
      </c>
      <c r="E4473" t="s">
        <v>37</v>
      </c>
      <c r="F4473" s="4">
        <v>375000</v>
      </c>
      <c r="G4473" t="s">
        <v>5</v>
      </c>
      <c r="H4473">
        <v>2</v>
      </c>
      <c r="I4473" s="4">
        <f>IF(E4473="Rhode Island", Table1[[#This Row],[price]]*$L$3, IF(E4473="Massachusetts", Table1[[#This Row],[price]]*$L$2, 1))</f>
        <v>375000</v>
      </c>
    </row>
    <row r="4474" spans="1:9" x14ac:dyDescent="0.25">
      <c r="A4474" s="2">
        <v>40696</v>
      </c>
      <c r="B4474" s="1">
        <f t="shared" si="138"/>
        <v>2011</v>
      </c>
      <c r="C4474" s="1">
        <f t="shared" si="139"/>
        <v>2</v>
      </c>
      <c r="D4474">
        <v>2912</v>
      </c>
      <c r="E4474" t="s">
        <v>36</v>
      </c>
      <c r="F4474" s="4">
        <v>645000</v>
      </c>
      <c r="G4474" t="s">
        <v>5</v>
      </c>
      <c r="H4474">
        <v>4</v>
      </c>
      <c r="I4474" s="4">
        <f>IF(E4474="Rhode Island", Table1[[#This Row],[price]]*$L$3, IF(E4474="Massachusetts", Table1[[#This Row],[price]]*$L$2, 1))</f>
        <v>645000</v>
      </c>
    </row>
    <row r="4475" spans="1:9" x14ac:dyDescent="0.25">
      <c r="A4475" s="2">
        <v>40697</v>
      </c>
      <c r="B4475" s="1">
        <f t="shared" si="138"/>
        <v>2011</v>
      </c>
      <c r="C4475" s="1">
        <f t="shared" si="139"/>
        <v>2</v>
      </c>
      <c r="D4475">
        <v>2906</v>
      </c>
      <c r="E4475" t="s">
        <v>36</v>
      </c>
      <c r="F4475" s="4">
        <v>384000</v>
      </c>
      <c r="G4475" t="s">
        <v>5</v>
      </c>
      <c r="H4475">
        <v>3</v>
      </c>
      <c r="I4475" s="4">
        <f>IF(E4475="Rhode Island", Table1[[#This Row],[price]]*$L$3, IF(E4475="Massachusetts", Table1[[#This Row],[price]]*$L$2, 1))</f>
        <v>384000</v>
      </c>
    </row>
    <row r="4476" spans="1:9" x14ac:dyDescent="0.25">
      <c r="A4476" s="2">
        <v>40697</v>
      </c>
      <c r="B4476" s="1">
        <f t="shared" si="138"/>
        <v>2011</v>
      </c>
      <c r="C4476" s="1">
        <f t="shared" si="139"/>
        <v>2</v>
      </c>
      <c r="D4476">
        <v>2912</v>
      </c>
      <c r="E4476" t="s">
        <v>36</v>
      </c>
      <c r="F4476" s="4">
        <v>552000</v>
      </c>
      <c r="G4476" t="s">
        <v>5</v>
      </c>
      <c r="H4476">
        <v>4</v>
      </c>
      <c r="I4476" s="4">
        <f>IF(E4476="Rhode Island", Table1[[#This Row],[price]]*$L$3, IF(E4476="Massachusetts", Table1[[#This Row],[price]]*$L$2, 1))</f>
        <v>552000</v>
      </c>
    </row>
    <row r="4477" spans="1:9" x14ac:dyDescent="0.25">
      <c r="A4477" s="2">
        <v>40697</v>
      </c>
      <c r="B4477" s="1">
        <f t="shared" si="138"/>
        <v>2011</v>
      </c>
      <c r="C4477" s="1">
        <f t="shared" si="139"/>
        <v>2</v>
      </c>
      <c r="D4477">
        <v>2904</v>
      </c>
      <c r="E4477" t="s">
        <v>36</v>
      </c>
      <c r="F4477" s="4">
        <v>580000</v>
      </c>
      <c r="G4477" t="s">
        <v>5</v>
      </c>
      <c r="H4477">
        <v>4</v>
      </c>
      <c r="I4477" s="4">
        <f>IF(E4477="Rhode Island", Table1[[#This Row],[price]]*$L$3, IF(E4477="Massachusetts", Table1[[#This Row],[price]]*$L$2, 1))</f>
        <v>580000</v>
      </c>
    </row>
    <row r="4478" spans="1:9" x14ac:dyDescent="0.25">
      <c r="A4478" s="2">
        <v>40697</v>
      </c>
      <c r="B4478" s="1">
        <f t="shared" si="138"/>
        <v>2011</v>
      </c>
      <c r="C4478" s="1">
        <f t="shared" si="139"/>
        <v>2</v>
      </c>
      <c r="D4478">
        <v>2602</v>
      </c>
      <c r="E4478" t="s">
        <v>37</v>
      </c>
      <c r="F4478" s="4">
        <v>650000</v>
      </c>
      <c r="G4478" t="s">
        <v>5</v>
      </c>
      <c r="H4478">
        <v>4</v>
      </c>
      <c r="I4478" s="4">
        <f>IF(E4478="Rhode Island", Table1[[#This Row],[price]]*$L$3, IF(E4478="Massachusetts", Table1[[#This Row],[price]]*$L$2, 1))</f>
        <v>650000</v>
      </c>
    </row>
    <row r="4479" spans="1:9" x14ac:dyDescent="0.25">
      <c r="A4479" s="2">
        <v>40697</v>
      </c>
      <c r="B4479" s="1">
        <f t="shared" si="138"/>
        <v>2011</v>
      </c>
      <c r="C4479" s="1">
        <f t="shared" si="139"/>
        <v>2</v>
      </c>
      <c r="D4479">
        <v>2612</v>
      </c>
      <c r="E4479" t="s">
        <v>37</v>
      </c>
      <c r="F4479" s="4">
        <v>445000</v>
      </c>
      <c r="G4479" t="s">
        <v>6</v>
      </c>
      <c r="H4479">
        <v>2</v>
      </c>
      <c r="I4479" s="4">
        <f>IF(E4479="Rhode Island", Table1[[#This Row],[price]]*$L$3, IF(E4479="Massachusetts", Table1[[#This Row],[price]]*$L$2, 1))</f>
        <v>445000</v>
      </c>
    </row>
    <row r="4480" spans="1:9" x14ac:dyDescent="0.25">
      <c r="A4480" s="2">
        <v>40700</v>
      </c>
      <c r="B4480" s="1">
        <f t="shared" si="138"/>
        <v>2011</v>
      </c>
      <c r="C4480" s="1">
        <f t="shared" si="139"/>
        <v>2</v>
      </c>
      <c r="D4480">
        <v>2902</v>
      </c>
      <c r="E4480" t="s">
        <v>36</v>
      </c>
      <c r="F4480" s="4">
        <v>377000</v>
      </c>
      <c r="G4480" t="s">
        <v>5</v>
      </c>
      <c r="H4480">
        <v>3</v>
      </c>
      <c r="I4480" s="4">
        <f>IF(E4480="Rhode Island", Table1[[#This Row],[price]]*$L$3, IF(E4480="Massachusetts", Table1[[#This Row],[price]]*$L$2, 1))</f>
        <v>377000</v>
      </c>
    </row>
    <row r="4481" spans="1:9" x14ac:dyDescent="0.25">
      <c r="A4481" s="2">
        <v>40700</v>
      </c>
      <c r="B4481" s="1">
        <f t="shared" si="138"/>
        <v>2011</v>
      </c>
      <c r="C4481" s="1">
        <f t="shared" si="139"/>
        <v>2</v>
      </c>
      <c r="D4481">
        <v>2615</v>
      </c>
      <c r="E4481" t="s">
        <v>37</v>
      </c>
      <c r="F4481" s="4">
        <v>380000</v>
      </c>
      <c r="G4481" t="s">
        <v>5</v>
      </c>
      <c r="H4481">
        <v>3</v>
      </c>
      <c r="I4481" s="4">
        <f>IF(E4481="Rhode Island", Table1[[#This Row],[price]]*$L$3, IF(E4481="Massachusetts", Table1[[#This Row],[price]]*$L$2, 1))</f>
        <v>380000</v>
      </c>
    </row>
    <row r="4482" spans="1:9" x14ac:dyDescent="0.25">
      <c r="A4482" s="2">
        <v>40700</v>
      </c>
      <c r="B4482" s="1">
        <f t="shared" ref="B4482:B4545" si="140">YEAR(A4482)</f>
        <v>2011</v>
      </c>
      <c r="C4482" s="1">
        <f t="shared" ref="C4482:C4545" si="141">ROUNDUP(MONTH(A4482)/3,0)</f>
        <v>2</v>
      </c>
      <c r="D4482">
        <v>2607</v>
      </c>
      <c r="E4482" t="s">
        <v>37</v>
      </c>
      <c r="F4482" s="4">
        <v>487000</v>
      </c>
      <c r="G4482" t="s">
        <v>5</v>
      </c>
      <c r="H4482">
        <v>3</v>
      </c>
      <c r="I4482" s="4">
        <f>IF(E4482="Rhode Island", Table1[[#This Row],[price]]*$L$3, IF(E4482="Massachusetts", Table1[[#This Row],[price]]*$L$2, 1))</f>
        <v>487000</v>
      </c>
    </row>
    <row r="4483" spans="1:9" x14ac:dyDescent="0.25">
      <c r="A4483" s="2">
        <v>40700</v>
      </c>
      <c r="B4483" s="1">
        <f t="shared" si="140"/>
        <v>2011</v>
      </c>
      <c r="C4483" s="1">
        <f t="shared" si="141"/>
        <v>2</v>
      </c>
      <c r="D4483">
        <v>2904</v>
      </c>
      <c r="E4483" t="s">
        <v>36</v>
      </c>
      <c r="F4483" s="4">
        <v>635000</v>
      </c>
      <c r="G4483" t="s">
        <v>5</v>
      </c>
      <c r="H4483">
        <v>5</v>
      </c>
      <c r="I4483" s="4">
        <f>IF(E4483="Rhode Island", Table1[[#This Row],[price]]*$L$3, IF(E4483="Massachusetts", Table1[[#This Row],[price]]*$L$2, 1))</f>
        <v>635000</v>
      </c>
    </row>
    <row r="4484" spans="1:9" x14ac:dyDescent="0.25">
      <c r="A4484" s="2">
        <v>40700</v>
      </c>
      <c r="B4484" s="1">
        <f t="shared" si="140"/>
        <v>2011</v>
      </c>
      <c r="C4484" s="1">
        <f t="shared" si="141"/>
        <v>2</v>
      </c>
      <c r="D4484">
        <v>2902</v>
      </c>
      <c r="E4484" t="s">
        <v>36</v>
      </c>
      <c r="F4484" s="4">
        <v>4150000</v>
      </c>
      <c r="G4484" t="s">
        <v>5</v>
      </c>
      <c r="H4484">
        <v>3</v>
      </c>
      <c r="I4484" s="4">
        <f>IF(E4484="Rhode Island", Table1[[#This Row],[price]]*$L$3, IF(E4484="Massachusetts", Table1[[#This Row],[price]]*$L$2, 1))</f>
        <v>4150000</v>
      </c>
    </row>
    <row r="4485" spans="1:9" x14ac:dyDescent="0.25">
      <c r="A4485" s="2">
        <v>40701</v>
      </c>
      <c r="B4485" s="1">
        <f t="shared" si="140"/>
        <v>2011</v>
      </c>
      <c r="C4485" s="1">
        <f t="shared" si="141"/>
        <v>2</v>
      </c>
      <c r="D4485">
        <v>2615</v>
      </c>
      <c r="E4485" t="s">
        <v>37</v>
      </c>
      <c r="F4485" s="4">
        <v>375000</v>
      </c>
      <c r="G4485" t="s">
        <v>5</v>
      </c>
      <c r="H4485">
        <v>2</v>
      </c>
      <c r="I4485" s="4">
        <f>IF(E4485="Rhode Island", Table1[[#This Row],[price]]*$L$3, IF(E4485="Massachusetts", Table1[[#This Row],[price]]*$L$2, 1))</f>
        <v>375000</v>
      </c>
    </row>
    <row r="4486" spans="1:9" x14ac:dyDescent="0.25">
      <c r="A4486" s="2">
        <v>40701</v>
      </c>
      <c r="B4486" s="1">
        <f t="shared" si="140"/>
        <v>2011</v>
      </c>
      <c r="C4486" s="1">
        <f t="shared" si="141"/>
        <v>2</v>
      </c>
      <c r="D4486">
        <v>2906</v>
      </c>
      <c r="E4486" t="s">
        <v>36</v>
      </c>
      <c r="F4486" s="4">
        <v>731000</v>
      </c>
      <c r="G4486" t="s">
        <v>5</v>
      </c>
      <c r="H4486">
        <v>4</v>
      </c>
      <c r="I4486" s="4">
        <f>IF(E4486="Rhode Island", Table1[[#This Row],[price]]*$L$3, IF(E4486="Massachusetts", Table1[[#This Row],[price]]*$L$2, 1))</f>
        <v>731000</v>
      </c>
    </row>
    <row r="4487" spans="1:9" x14ac:dyDescent="0.25">
      <c r="A4487" s="2">
        <v>40701</v>
      </c>
      <c r="B4487" s="1">
        <f t="shared" si="140"/>
        <v>2011</v>
      </c>
      <c r="C4487" s="1">
        <f t="shared" si="141"/>
        <v>2</v>
      </c>
      <c r="D4487">
        <v>2913</v>
      </c>
      <c r="E4487" t="s">
        <v>36</v>
      </c>
      <c r="F4487" s="4">
        <v>900000</v>
      </c>
      <c r="G4487" t="s">
        <v>5</v>
      </c>
      <c r="H4487">
        <v>4</v>
      </c>
      <c r="I4487" s="4">
        <f>IF(E4487="Rhode Island", Table1[[#This Row],[price]]*$L$3, IF(E4487="Massachusetts", Table1[[#This Row],[price]]*$L$2, 1))</f>
        <v>900000</v>
      </c>
    </row>
    <row r="4488" spans="1:9" x14ac:dyDescent="0.25">
      <c r="A4488" s="2">
        <v>40702</v>
      </c>
      <c r="B4488" s="1">
        <f t="shared" si="140"/>
        <v>2011</v>
      </c>
      <c r="C4488" s="1">
        <f t="shared" si="141"/>
        <v>2</v>
      </c>
      <c r="D4488">
        <v>2611</v>
      </c>
      <c r="E4488" t="s">
        <v>37</v>
      </c>
      <c r="F4488" s="4">
        <v>252500</v>
      </c>
      <c r="G4488" t="s">
        <v>5</v>
      </c>
      <c r="H4488">
        <v>3</v>
      </c>
      <c r="I4488" s="4">
        <f>IF(E4488="Rhode Island", Table1[[#This Row],[price]]*$L$3, IF(E4488="Massachusetts", Table1[[#This Row],[price]]*$L$2, 1))</f>
        <v>252500</v>
      </c>
    </row>
    <row r="4489" spans="1:9" x14ac:dyDescent="0.25">
      <c r="A4489" s="2">
        <v>40702</v>
      </c>
      <c r="B4489" s="1">
        <f t="shared" si="140"/>
        <v>2011</v>
      </c>
      <c r="C4489" s="1">
        <f t="shared" si="141"/>
        <v>2</v>
      </c>
      <c r="D4489">
        <v>2611</v>
      </c>
      <c r="E4489" t="s">
        <v>37</v>
      </c>
      <c r="F4489" s="4">
        <v>255500</v>
      </c>
      <c r="G4489" t="s">
        <v>5</v>
      </c>
      <c r="H4489">
        <v>3</v>
      </c>
      <c r="I4489" s="4">
        <f>IF(E4489="Rhode Island", Table1[[#This Row],[price]]*$L$3, IF(E4489="Massachusetts", Table1[[#This Row],[price]]*$L$2, 1))</f>
        <v>255500</v>
      </c>
    </row>
    <row r="4490" spans="1:9" x14ac:dyDescent="0.25">
      <c r="A4490" s="2">
        <v>40702</v>
      </c>
      <c r="B4490" s="1">
        <f t="shared" si="140"/>
        <v>2011</v>
      </c>
      <c r="C4490" s="1">
        <f t="shared" si="141"/>
        <v>2</v>
      </c>
      <c r="D4490">
        <v>2611</v>
      </c>
      <c r="E4490" t="s">
        <v>37</v>
      </c>
      <c r="F4490" s="4">
        <v>261000</v>
      </c>
      <c r="G4490" t="s">
        <v>5</v>
      </c>
      <c r="H4490">
        <v>4</v>
      </c>
      <c r="I4490" s="4">
        <f>IF(E4490="Rhode Island", Table1[[#This Row],[price]]*$L$3, IF(E4490="Massachusetts", Table1[[#This Row],[price]]*$L$2, 1))</f>
        <v>261000</v>
      </c>
    </row>
    <row r="4491" spans="1:9" x14ac:dyDescent="0.25">
      <c r="A4491" s="2">
        <v>40702</v>
      </c>
      <c r="B4491" s="1">
        <f t="shared" si="140"/>
        <v>2011</v>
      </c>
      <c r="C4491" s="1">
        <f t="shared" si="141"/>
        <v>2</v>
      </c>
      <c r="D4491">
        <v>2615</v>
      </c>
      <c r="E4491" t="s">
        <v>37</v>
      </c>
      <c r="F4491" s="4">
        <v>620000</v>
      </c>
      <c r="G4491" t="s">
        <v>5</v>
      </c>
      <c r="H4491">
        <v>4</v>
      </c>
      <c r="I4491" s="4">
        <f>IF(E4491="Rhode Island", Table1[[#This Row],[price]]*$L$3, IF(E4491="Massachusetts", Table1[[#This Row],[price]]*$L$2, 1))</f>
        <v>620000</v>
      </c>
    </row>
    <row r="4492" spans="1:9" x14ac:dyDescent="0.25">
      <c r="A4492" s="2">
        <v>40702</v>
      </c>
      <c r="B4492" s="1">
        <f t="shared" si="140"/>
        <v>2011</v>
      </c>
      <c r="C4492" s="1">
        <f t="shared" si="141"/>
        <v>2</v>
      </c>
      <c r="D4492">
        <v>2914</v>
      </c>
      <c r="E4492" t="s">
        <v>36</v>
      </c>
      <c r="F4492" s="4">
        <v>660000</v>
      </c>
      <c r="G4492" t="s">
        <v>5</v>
      </c>
      <c r="H4492">
        <v>4</v>
      </c>
      <c r="I4492" s="4">
        <f>IF(E4492="Rhode Island", Table1[[#This Row],[price]]*$L$3, IF(E4492="Massachusetts", Table1[[#This Row],[price]]*$L$2, 1))</f>
        <v>660000</v>
      </c>
    </row>
    <row r="4493" spans="1:9" x14ac:dyDescent="0.25">
      <c r="A4493" s="2">
        <v>40702</v>
      </c>
      <c r="B4493" s="1">
        <f t="shared" si="140"/>
        <v>2011</v>
      </c>
      <c r="C4493" s="1">
        <f t="shared" si="141"/>
        <v>2</v>
      </c>
      <c r="D4493">
        <v>2614</v>
      </c>
      <c r="E4493" t="s">
        <v>37</v>
      </c>
      <c r="F4493" s="4">
        <v>800000</v>
      </c>
      <c r="G4493" t="s">
        <v>5</v>
      </c>
      <c r="H4493">
        <v>4</v>
      </c>
      <c r="I4493" s="4">
        <f>IF(E4493="Rhode Island", Table1[[#This Row],[price]]*$L$3, IF(E4493="Massachusetts", Table1[[#This Row],[price]]*$L$2, 1))</f>
        <v>800000</v>
      </c>
    </row>
    <row r="4494" spans="1:9" x14ac:dyDescent="0.25">
      <c r="A4494" s="2">
        <v>40703</v>
      </c>
      <c r="B4494" s="1">
        <f t="shared" si="140"/>
        <v>2011</v>
      </c>
      <c r="C4494" s="1">
        <f t="shared" si="141"/>
        <v>2</v>
      </c>
      <c r="D4494">
        <v>2615</v>
      </c>
      <c r="E4494" t="s">
        <v>37</v>
      </c>
      <c r="F4494" s="4">
        <v>363500</v>
      </c>
      <c r="G4494" t="s">
        <v>5</v>
      </c>
      <c r="H4494">
        <v>2</v>
      </c>
      <c r="I4494" s="4">
        <f>IF(E4494="Rhode Island", Table1[[#This Row],[price]]*$L$3, IF(E4494="Massachusetts", Table1[[#This Row],[price]]*$L$2, 1))</f>
        <v>363500</v>
      </c>
    </row>
    <row r="4495" spans="1:9" x14ac:dyDescent="0.25">
      <c r="A4495" s="2">
        <v>40703</v>
      </c>
      <c r="B4495" s="1">
        <f t="shared" si="140"/>
        <v>2011</v>
      </c>
      <c r="C4495" s="1">
        <f t="shared" si="141"/>
        <v>2</v>
      </c>
      <c r="D4495">
        <v>2615</v>
      </c>
      <c r="E4495" t="s">
        <v>37</v>
      </c>
      <c r="F4495" s="4">
        <v>388600</v>
      </c>
      <c r="G4495" t="s">
        <v>5</v>
      </c>
      <c r="H4495">
        <v>3</v>
      </c>
      <c r="I4495" s="4">
        <f>IF(E4495="Rhode Island", Table1[[#This Row],[price]]*$L$3, IF(E4495="Massachusetts", Table1[[#This Row],[price]]*$L$2, 1))</f>
        <v>388600</v>
      </c>
    </row>
    <row r="4496" spans="1:9" x14ac:dyDescent="0.25">
      <c r="A4496" s="2">
        <v>40703</v>
      </c>
      <c r="B4496" s="1">
        <f t="shared" si="140"/>
        <v>2011</v>
      </c>
      <c r="C4496" s="1">
        <f t="shared" si="141"/>
        <v>2</v>
      </c>
      <c r="D4496">
        <v>2906</v>
      </c>
      <c r="E4496" t="s">
        <v>36</v>
      </c>
      <c r="F4496" s="4">
        <v>430000</v>
      </c>
      <c r="G4496" t="s">
        <v>5</v>
      </c>
      <c r="H4496">
        <v>3</v>
      </c>
      <c r="I4496" s="4">
        <f>IF(E4496="Rhode Island", Table1[[#This Row],[price]]*$L$3, IF(E4496="Massachusetts", Table1[[#This Row],[price]]*$L$2, 1))</f>
        <v>430000</v>
      </c>
    </row>
    <row r="4497" spans="1:9" x14ac:dyDescent="0.25">
      <c r="A4497" s="2">
        <v>40703</v>
      </c>
      <c r="B4497" s="1">
        <f t="shared" si="140"/>
        <v>2011</v>
      </c>
      <c r="C4497" s="1">
        <f t="shared" si="141"/>
        <v>2</v>
      </c>
      <c r="D4497">
        <v>2605</v>
      </c>
      <c r="E4497" t="s">
        <v>37</v>
      </c>
      <c r="F4497" s="4">
        <v>790000</v>
      </c>
      <c r="G4497" t="s">
        <v>5</v>
      </c>
      <c r="H4497">
        <v>4</v>
      </c>
      <c r="I4497" s="4">
        <f>IF(E4497="Rhode Island", Table1[[#This Row],[price]]*$L$3, IF(E4497="Massachusetts", Table1[[#This Row],[price]]*$L$2, 1))</f>
        <v>790000</v>
      </c>
    </row>
    <row r="4498" spans="1:9" x14ac:dyDescent="0.25">
      <c r="A4498" s="2">
        <v>40703</v>
      </c>
      <c r="B4498" s="1">
        <f t="shared" si="140"/>
        <v>2011</v>
      </c>
      <c r="C4498" s="1">
        <f t="shared" si="141"/>
        <v>2</v>
      </c>
      <c r="D4498">
        <v>2913</v>
      </c>
      <c r="E4498" t="s">
        <v>36</v>
      </c>
      <c r="F4498" s="4">
        <v>819990</v>
      </c>
      <c r="G4498" t="s">
        <v>5</v>
      </c>
      <c r="H4498">
        <v>5</v>
      </c>
      <c r="I4498" s="4">
        <f>IF(E4498="Rhode Island", Table1[[#This Row],[price]]*$L$3, IF(E4498="Massachusetts", Table1[[#This Row],[price]]*$L$2, 1))</f>
        <v>819990</v>
      </c>
    </row>
    <row r="4499" spans="1:9" x14ac:dyDescent="0.25">
      <c r="A4499" s="2">
        <v>40703</v>
      </c>
      <c r="B4499" s="1">
        <f t="shared" si="140"/>
        <v>2011</v>
      </c>
      <c r="C4499" s="1">
        <f t="shared" si="141"/>
        <v>2</v>
      </c>
      <c r="D4499">
        <v>2617</v>
      </c>
      <c r="E4499" t="s">
        <v>37</v>
      </c>
      <c r="F4499" s="4">
        <v>448000</v>
      </c>
      <c r="G4499" t="s">
        <v>6</v>
      </c>
      <c r="H4499">
        <v>3</v>
      </c>
      <c r="I4499" s="4">
        <f>IF(E4499="Rhode Island", Table1[[#This Row],[price]]*$L$3, IF(E4499="Massachusetts", Table1[[#This Row],[price]]*$L$2, 1))</f>
        <v>448000</v>
      </c>
    </row>
    <row r="4500" spans="1:9" x14ac:dyDescent="0.25">
      <c r="A4500" s="2">
        <v>40703</v>
      </c>
      <c r="B4500" s="1">
        <f t="shared" si="140"/>
        <v>2011</v>
      </c>
      <c r="C4500" s="1">
        <f t="shared" si="141"/>
        <v>2</v>
      </c>
      <c r="D4500">
        <v>2612</v>
      </c>
      <c r="E4500" t="s">
        <v>37</v>
      </c>
      <c r="F4500" s="4">
        <v>563000</v>
      </c>
      <c r="G4500" t="s">
        <v>6</v>
      </c>
      <c r="H4500">
        <v>2</v>
      </c>
      <c r="I4500" s="4">
        <f>IF(E4500="Rhode Island", Table1[[#This Row],[price]]*$L$3, IF(E4500="Massachusetts", Table1[[#This Row],[price]]*$L$2, 1))</f>
        <v>563000</v>
      </c>
    </row>
    <row r="4501" spans="1:9" x14ac:dyDescent="0.25">
      <c r="A4501" s="2">
        <v>40704</v>
      </c>
      <c r="B4501" s="1">
        <f t="shared" si="140"/>
        <v>2011</v>
      </c>
      <c r="C4501" s="1">
        <f t="shared" si="141"/>
        <v>2</v>
      </c>
      <c r="D4501">
        <v>2615</v>
      </c>
      <c r="E4501" t="s">
        <v>37</v>
      </c>
      <c r="F4501" s="4">
        <v>445000</v>
      </c>
      <c r="G4501" t="s">
        <v>5</v>
      </c>
      <c r="H4501">
        <v>4</v>
      </c>
      <c r="I4501" s="4">
        <f>IF(E4501="Rhode Island", Table1[[#This Row],[price]]*$L$3, IF(E4501="Massachusetts", Table1[[#This Row],[price]]*$L$2, 1))</f>
        <v>445000</v>
      </c>
    </row>
    <row r="4502" spans="1:9" x14ac:dyDescent="0.25">
      <c r="A4502" s="2">
        <v>40704</v>
      </c>
      <c r="B4502" s="1">
        <f t="shared" si="140"/>
        <v>2011</v>
      </c>
      <c r="C4502" s="1">
        <f t="shared" si="141"/>
        <v>2</v>
      </c>
      <c r="D4502">
        <v>2905</v>
      </c>
      <c r="E4502" t="s">
        <v>36</v>
      </c>
      <c r="F4502" s="4">
        <v>450000</v>
      </c>
      <c r="G4502" t="s">
        <v>5</v>
      </c>
      <c r="H4502">
        <v>4</v>
      </c>
      <c r="I4502" s="4">
        <f>IF(E4502="Rhode Island", Table1[[#This Row],[price]]*$L$3, IF(E4502="Massachusetts", Table1[[#This Row],[price]]*$L$2, 1))</f>
        <v>450000</v>
      </c>
    </row>
    <row r="4503" spans="1:9" x14ac:dyDescent="0.25">
      <c r="A4503" s="2">
        <v>40704</v>
      </c>
      <c r="B4503" s="1">
        <f t="shared" si="140"/>
        <v>2011</v>
      </c>
      <c r="C4503" s="1">
        <f t="shared" si="141"/>
        <v>2</v>
      </c>
      <c r="D4503">
        <v>2905</v>
      </c>
      <c r="E4503" t="s">
        <v>36</v>
      </c>
      <c r="F4503" s="4">
        <v>498000</v>
      </c>
      <c r="G4503" t="s">
        <v>5</v>
      </c>
      <c r="H4503">
        <v>4</v>
      </c>
      <c r="I4503" s="4">
        <f>IF(E4503="Rhode Island", Table1[[#This Row],[price]]*$L$3, IF(E4503="Massachusetts", Table1[[#This Row],[price]]*$L$2, 1))</f>
        <v>498000</v>
      </c>
    </row>
    <row r="4504" spans="1:9" x14ac:dyDescent="0.25">
      <c r="A4504" s="2">
        <v>40704</v>
      </c>
      <c r="B4504" s="1">
        <f t="shared" si="140"/>
        <v>2011</v>
      </c>
      <c r="C4504" s="1">
        <f t="shared" si="141"/>
        <v>2</v>
      </c>
      <c r="D4504">
        <v>2606</v>
      </c>
      <c r="E4504" t="s">
        <v>37</v>
      </c>
      <c r="F4504" s="4">
        <v>590000</v>
      </c>
      <c r="G4504" t="s">
        <v>5</v>
      </c>
      <c r="H4504">
        <v>3</v>
      </c>
      <c r="I4504" s="4">
        <f>IF(E4504="Rhode Island", Table1[[#This Row],[price]]*$L$3, IF(E4504="Massachusetts", Table1[[#This Row],[price]]*$L$2, 1))</f>
        <v>590000</v>
      </c>
    </row>
    <row r="4505" spans="1:9" x14ac:dyDescent="0.25">
      <c r="A4505" s="2">
        <v>40704</v>
      </c>
      <c r="B4505" s="1">
        <f t="shared" si="140"/>
        <v>2011</v>
      </c>
      <c r="C4505" s="1">
        <f t="shared" si="141"/>
        <v>2</v>
      </c>
      <c r="D4505">
        <v>2604</v>
      </c>
      <c r="E4505" t="s">
        <v>37</v>
      </c>
      <c r="F4505" s="4">
        <v>422000</v>
      </c>
      <c r="G4505" t="s">
        <v>6</v>
      </c>
      <c r="H4505">
        <v>2</v>
      </c>
      <c r="I4505" s="4">
        <f>IF(E4505="Rhode Island", Table1[[#This Row],[price]]*$L$3, IF(E4505="Massachusetts", Table1[[#This Row],[price]]*$L$2, 1))</f>
        <v>422000</v>
      </c>
    </row>
    <row r="4506" spans="1:9" x14ac:dyDescent="0.25">
      <c r="A4506" s="2">
        <v>40705</v>
      </c>
      <c r="B4506" s="1">
        <f t="shared" si="140"/>
        <v>2011</v>
      </c>
      <c r="C4506" s="1">
        <f t="shared" si="141"/>
        <v>2</v>
      </c>
      <c r="D4506">
        <v>2604</v>
      </c>
      <c r="E4506" t="s">
        <v>37</v>
      </c>
      <c r="F4506" s="4">
        <v>500000</v>
      </c>
      <c r="G4506" t="s">
        <v>5</v>
      </c>
      <c r="H4506">
        <v>4</v>
      </c>
      <c r="I4506" s="4">
        <f>IF(E4506="Rhode Island", Table1[[#This Row],[price]]*$L$3, IF(E4506="Massachusetts", Table1[[#This Row],[price]]*$L$2, 1))</f>
        <v>500000</v>
      </c>
    </row>
    <row r="4507" spans="1:9" x14ac:dyDescent="0.25">
      <c r="A4507" s="2">
        <v>40705</v>
      </c>
      <c r="B4507" s="1">
        <f t="shared" si="140"/>
        <v>2011</v>
      </c>
      <c r="C4507" s="1">
        <f t="shared" si="141"/>
        <v>2</v>
      </c>
      <c r="D4507">
        <v>2614</v>
      </c>
      <c r="E4507" t="s">
        <v>37</v>
      </c>
      <c r="F4507" s="4">
        <v>841000</v>
      </c>
      <c r="G4507" t="s">
        <v>5</v>
      </c>
      <c r="H4507">
        <v>4</v>
      </c>
      <c r="I4507" s="4">
        <f>IF(E4507="Rhode Island", Table1[[#This Row],[price]]*$L$3, IF(E4507="Massachusetts", Table1[[#This Row],[price]]*$L$2, 1))</f>
        <v>841000</v>
      </c>
    </row>
    <row r="4508" spans="1:9" x14ac:dyDescent="0.25">
      <c r="A4508" s="2">
        <v>40708</v>
      </c>
      <c r="B4508" s="1">
        <f t="shared" si="140"/>
        <v>2011</v>
      </c>
      <c r="C4508" s="1">
        <f t="shared" si="141"/>
        <v>2</v>
      </c>
      <c r="D4508">
        <v>2906</v>
      </c>
      <c r="E4508" t="s">
        <v>36</v>
      </c>
      <c r="F4508" s="4">
        <v>380000</v>
      </c>
      <c r="G4508" t="s">
        <v>5</v>
      </c>
      <c r="H4508">
        <v>3</v>
      </c>
      <c r="I4508" s="4">
        <f>IF(E4508="Rhode Island", Table1[[#This Row],[price]]*$L$3, IF(E4508="Massachusetts", Table1[[#This Row],[price]]*$L$2, 1))</f>
        <v>380000</v>
      </c>
    </row>
    <row r="4509" spans="1:9" x14ac:dyDescent="0.25">
      <c r="A4509" s="2">
        <v>40708</v>
      </c>
      <c r="B4509" s="1">
        <f t="shared" si="140"/>
        <v>2011</v>
      </c>
      <c r="C4509" s="1">
        <f t="shared" si="141"/>
        <v>2</v>
      </c>
      <c r="D4509">
        <v>2614</v>
      </c>
      <c r="E4509" t="s">
        <v>37</v>
      </c>
      <c r="F4509" s="4">
        <v>386990</v>
      </c>
      <c r="G4509" t="s">
        <v>5</v>
      </c>
      <c r="H4509">
        <v>3</v>
      </c>
      <c r="I4509" s="4">
        <f>IF(E4509="Rhode Island", Table1[[#This Row],[price]]*$L$3, IF(E4509="Massachusetts", Table1[[#This Row],[price]]*$L$2, 1))</f>
        <v>386990</v>
      </c>
    </row>
    <row r="4510" spans="1:9" x14ac:dyDescent="0.25">
      <c r="A4510" s="2">
        <v>40708</v>
      </c>
      <c r="B4510" s="1">
        <f t="shared" si="140"/>
        <v>2011</v>
      </c>
      <c r="C4510" s="1">
        <f t="shared" si="141"/>
        <v>2</v>
      </c>
      <c r="D4510">
        <v>2615</v>
      </c>
      <c r="E4510" t="s">
        <v>37</v>
      </c>
      <c r="F4510" s="4">
        <v>500000</v>
      </c>
      <c r="G4510" t="s">
        <v>5</v>
      </c>
      <c r="H4510">
        <v>4</v>
      </c>
      <c r="I4510" s="4">
        <f>IF(E4510="Rhode Island", Table1[[#This Row],[price]]*$L$3, IF(E4510="Massachusetts", Table1[[#This Row],[price]]*$L$2, 1))</f>
        <v>500000</v>
      </c>
    </row>
    <row r="4511" spans="1:9" x14ac:dyDescent="0.25">
      <c r="A4511" s="2">
        <v>40708</v>
      </c>
      <c r="B4511" s="1">
        <f t="shared" si="140"/>
        <v>2011</v>
      </c>
      <c r="C4511" s="1">
        <f t="shared" si="141"/>
        <v>2</v>
      </c>
      <c r="D4511">
        <v>2611</v>
      </c>
      <c r="E4511" t="s">
        <v>37</v>
      </c>
      <c r="F4511" s="4">
        <v>505000</v>
      </c>
      <c r="G4511" t="s">
        <v>5</v>
      </c>
      <c r="H4511">
        <v>3</v>
      </c>
      <c r="I4511" s="4">
        <f>IF(E4511="Rhode Island", Table1[[#This Row],[price]]*$L$3, IF(E4511="Massachusetts", Table1[[#This Row],[price]]*$L$2, 1))</f>
        <v>505000</v>
      </c>
    </row>
    <row r="4512" spans="1:9" x14ac:dyDescent="0.25">
      <c r="A4512" s="2">
        <v>40708</v>
      </c>
      <c r="B4512" s="1">
        <f t="shared" si="140"/>
        <v>2011</v>
      </c>
      <c r="C4512" s="1">
        <f t="shared" si="141"/>
        <v>2</v>
      </c>
      <c r="D4512">
        <v>2602</v>
      </c>
      <c r="E4512" t="s">
        <v>37</v>
      </c>
      <c r="F4512" s="4">
        <v>530000</v>
      </c>
      <c r="G4512" t="s">
        <v>5</v>
      </c>
      <c r="H4512">
        <v>3</v>
      </c>
      <c r="I4512" s="4">
        <f>IF(E4512="Rhode Island", Table1[[#This Row],[price]]*$L$3, IF(E4512="Massachusetts", Table1[[#This Row],[price]]*$L$2, 1))</f>
        <v>530000</v>
      </c>
    </row>
    <row r="4513" spans="1:9" x14ac:dyDescent="0.25">
      <c r="A4513" s="2">
        <v>40708</v>
      </c>
      <c r="B4513" s="1">
        <f t="shared" si="140"/>
        <v>2011</v>
      </c>
      <c r="C4513" s="1">
        <f t="shared" si="141"/>
        <v>2</v>
      </c>
      <c r="D4513">
        <v>2611</v>
      </c>
      <c r="E4513" t="s">
        <v>37</v>
      </c>
      <c r="F4513" s="4">
        <v>565000</v>
      </c>
      <c r="G4513" t="s">
        <v>5</v>
      </c>
      <c r="H4513">
        <v>3</v>
      </c>
      <c r="I4513" s="4">
        <f>IF(E4513="Rhode Island", Table1[[#This Row],[price]]*$L$3, IF(E4513="Massachusetts", Table1[[#This Row],[price]]*$L$2, 1))</f>
        <v>565000</v>
      </c>
    </row>
    <row r="4514" spans="1:9" x14ac:dyDescent="0.25">
      <c r="A4514" s="2">
        <v>40708</v>
      </c>
      <c r="B4514" s="1">
        <f t="shared" si="140"/>
        <v>2011</v>
      </c>
      <c r="C4514" s="1">
        <f t="shared" si="141"/>
        <v>2</v>
      </c>
      <c r="D4514">
        <v>2905</v>
      </c>
      <c r="E4514" t="s">
        <v>36</v>
      </c>
      <c r="F4514" s="4">
        <v>595000</v>
      </c>
      <c r="G4514" t="s">
        <v>5</v>
      </c>
      <c r="H4514">
        <v>4</v>
      </c>
      <c r="I4514" s="4">
        <f>IF(E4514="Rhode Island", Table1[[#This Row],[price]]*$L$3, IF(E4514="Massachusetts", Table1[[#This Row],[price]]*$L$2, 1))</f>
        <v>595000</v>
      </c>
    </row>
    <row r="4515" spans="1:9" x14ac:dyDescent="0.25">
      <c r="A4515" s="2">
        <v>40708</v>
      </c>
      <c r="B4515" s="1">
        <f t="shared" si="140"/>
        <v>2011</v>
      </c>
      <c r="C4515" s="1">
        <f t="shared" si="141"/>
        <v>2</v>
      </c>
      <c r="D4515">
        <v>2913</v>
      </c>
      <c r="E4515" t="s">
        <v>36</v>
      </c>
      <c r="F4515" s="4">
        <v>660000</v>
      </c>
      <c r="G4515" t="s">
        <v>5</v>
      </c>
      <c r="H4515">
        <v>4</v>
      </c>
      <c r="I4515" s="4">
        <f>IF(E4515="Rhode Island", Table1[[#This Row],[price]]*$L$3, IF(E4515="Massachusetts", Table1[[#This Row],[price]]*$L$2, 1))</f>
        <v>660000</v>
      </c>
    </row>
    <row r="4516" spans="1:9" x14ac:dyDescent="0.25">
      <c r="A4516" s="2">
        <v>40708</v>
      </c>
      <c r="B4516" s="1">
        <f t="shared" si="140"/>
        <v>2011</v>
      </c>
      <c r="C4516" s="1">
        <f t="shared" si="141"/>
        <v>2</v>
      </c>
      <c r="D4516">
        <v>2602</v>
      </c>
      <c r="E4516" t="s">
        <v>37</v>
      </c>
      <c r="F4516" s="4">
        <v>900000</v>
      </c>
      <c r="G4516" t="s">
        <v>5</v>
      </c>
      <c r="H4516">
        <v>3</v>
      </c>
      <c r="I4516" s="4">
        <f>IF(E4516="Rhode Island", Table1[[#This Row],[price]]*$L$3, IF(E4516="Massachusetts", Table1[[#This Row],[price]]*$L$2, 1))</f>
        <v>900000</v>
      </c>
    </row>
    <row r="4517" spans="1:9" x14ac:dyDescent="0.25">
      <c r="A4517" s="2">
        <v>40708</v>
      </c>
      <c r="B4517" s="1">
        <f t="shared" si="140"/>
        <v>2011</v>
      </c>
      <c r="C4517" s="1">
        <f t="shared" si="141"/>
        <v>2</v>
      </c>
      <c r="D4517">
        <v>2612</v>
      </c>
      <c r="E4517" t="s">
        <v>37</v>
      </c>
      <c r="F4517" s="4">
        <v>1080000</v>
      </c>
      <c r="G4517" t="s">
        <v>5</v>
      </c>
      <c r="H4517">
        <v>4</v>
      </c>
      <c r="I4517" s="4">
        <f>IF(E4517="Rhode Island", Table1[[#This Row],[price]]*$L$3, IF(E4517="Massachusetts", Table1[[#This Row],[price]]*$L$2, 1))</f>
        <v>1080000</v>
      </c>
    </row>
    <row r="4518" spans="1:9" x14ac:dyDescent="0.25">
      <c r="A4518" s="2">
        <v>40709</v>
      </c>
      <c r="B4518" s="1">
        <f t="shared" si="140"/>
        <v>2011</v>
      </c>
      <c r="C4518" s="1">
        <f t="shared" si="141"/>
        <v>2</v>
      </c>
      <c r="D4518">
        <v>2617</v>
      </c>
      <c r="E4518" t="s">
        <v>37</v>
      </c>
      <c r="F4518" s="4">
        <v>443000</v>
      </c>
      <c r="G4518" t="s">
        <v>5</v>
      </c>
      <c r="H4518">
        <v>3</v>
      </c>
      <c r="I4518" s="4">
        <f>IF(E4518="Rhode Island", Table1[[#This Row],[price]]*$L$3, IF(E4518="Massachusetts", Table1[[#This Row],[price]]*$L$2, 1))</f>
        <v>443000</v>
      </c>
    </row>
    <row r="4519" spans="1:9" x14ac:dyDescent="0.25">
      <c r="A4519" s="2">
        <v>40709</v>
      </c>
      <c r="B4519" s="1">
        <f t="shared" si="140"/>
        <v>2011</v>
      </c>
      <c r="C4519" s="1">
        <f t="shared" si="141"/>
        <v>2</v>
      </c>
      <c r="D4519">
        <v>2615</v>
      </c>
      <c r="E4519" t="s">
        <v>37</v>
      </c>
      <c r="F4519" s="4">
        <v>545000</v>
      </c>
      <c r="G4519" t="s">
        <v>5</v>
      </c>
      <c r="H4519">
        <v>4</v>
      </c>
      <c r="I4519" s="4">
        <f>IF(E4519="Rhode Island", Table1[[#This Row],[price]]*$L$3, IF(E4519="Massachusetts", Table1[[#This Row],[price]]*$L$2, 1))</f>
        <v>545000</v>
      </c>
    </row>
    <row r="4520" spans="1:9" x14ac:dyDescent="0.25">
      <c r="A4520" s="2">
        <v>40709</v>
      </c>
      <c r="B4520" s="1">
        <f t="shared" si="140"/>
        <v>2011</v>
      </c>
      <c r="C4520" s="1">
        <f t="shared" si="141"/>
        <v>2</v>
      </c>
      <c r="D4520">
        <v>2602</v>
      </c>
      <c r="E4520" t="s">
        <v>37</v>
      </c>
      <c r="F4520" s="4">
        <v>610000</v>
      </c>
      <c r="G4520" t="s">
        <v>5</v>
      </c>
      <c r="H4520">
        <v>3</v>
      </c>
      <c r="I4520" s="4">
        <f>IF(E4520="Rhode Island", Table1[[#This Row],[price]]*$L$3, IF(E4520="Massachusetts", Table1[[#This Row],[price]]*$L$2, 1))</f>
        <v>610000</v>
      </c>
    </row>
    <row r="4521" spans="1:9" x14ac:dyDescent="0.25">
      <c r="A4521" s="2">
        <v>40709</v>
      </c>
      <c r="B4521" s="1">
        <f t="shared" si="140"/>
        <v>2011</v>
      </c>
      <c r="C4521" s="1">
        <f t="shared" si="141"/>
        <v>2</v>
      </c>
      <c r="D4521">
        <v>2906</v>
      </c>
      <c r="E4521" t="s">
        <v>36</v>
      </c>
      <c r="F4521" s="4">
        <v>805000</v>
      </c>
      <c r="G4521" t="s">
        <v>5</v>
      </c>
      <c r="H4521">
        <v>5</v>
      </c>
      <c r="I4521" s="4">
        <f>IF(E4521="Rhode Island", Table1[[#This Row],[price]]*$L$3, IF(E4521="Massachusetts", Table1[[#This Row],[price]]*$L$2, 1))</f>
        <v>805000</v>
      </c>
    </row>
    <row r="4522" spans="1:9" x14ac:dyDescent="0.25">
      <c r="A4522" s="2">
        <v>40709</v>
      </c>
      <c r="B4522" s="1">
        <f t="shared" si="140"/>
        <v>2011</v>
      </c>
      <c r="C4522" s="1">
        <f t="shared" si="141"/>
        <v>2</v>
      </c>
      <c r="D4522">
        <v>2913</v>
      </c>
      <c r="E4522" t="s">
        <v>36</v>
      </c>
      <c r="F4522" s="4">
        <v>1300000</v>
      </c>
      <c r="G4522" t="s">
        <v>5</v>
      </c>
      <c r="H4522">
        <v>5</v>
      </c>
      <c r="I4522" s="4">
        <f>IF(E4522="Rhode Island", Table1[[#This Row],[price]]*$L$3, IF(E4522="Massachusetts", Table1[[#This Row],[price]]*$L$2, 1))</f>
        <v>1300000</v>
      </c>
    </row>
    <row r="4523" spans="1:9" x14ac:dyDescent="0.25">
      <c r="A4523" s="2">
        <v>40710</v>
      </c>
      <c r="B4523" s="1">
        <f t="shared" si="140"/>
        <v>2011</v>
      </c>
      <c r="C4523" s="1">
        <f t="shared" si="141"/>
        <v>2</v>
      </c>
      <c r="D4523">
        <v>2615</v>
      </c>
      <c r="E4523" t="s">
        <v>37</v>
      </c>
      <c r="F4523" s="4">
        <v>415000</v>
      </c>
      <c r="G4523" t="s">
        <v>5</v>
      </c>
      <c r="H4523">
        <v>4</v>
      </c>
      <c r="I4523" s="4">
        <f>IF(E4523="Rhode Island", Table1[[#This Row],[price]]*$L$3, IF(E4523="Massachusetts", Table1[[#This Row],[price]]*$L$2, 1))</f>
        <v>415000</v>
      </c>
    </row>
    <row r="4524" spans="1:9" x14ac:dyDescent="0.25">
      <c r="A4524" s="2">
        <v>40710</v>
      </c>
      <c r="B4524" s="1">
        <f t="shared" si="140"/>
        <v>2011</v>
      </c>
      <c r="C4524" s="1">
        <f t="shared" si="141"/>
        <v>2</v>
      </c>
      <c r="D4524">
        <v>2614</v>
      </c>
      <c r="E4524" t="s">
        <v>37</v>
      </c>
      <c r="F4524" s="4">
        <v>433000</v>
      </c>
      <c r="G4524" t="s">
        <v>5</v>
      </c>
      <c r="H4524">
        <v>4</v>
      </c>
      <c r="I4524" s="4">
        <f>IF(E4524="Rhode Island", Table1[[#This Row],[price]]*$L$3, IF(E4524="Massachusetts", Table1[[#This Row],[price]]*$L$2, 1))</f>
        <v>433000</v>
      </c>
    </row>
    <row r="4525" spans="1:9" x14ac:dyDescent="0.25">
      <c r="A4525" s="2">
        <v>40710</v>
      </c>
      <c r="B4525" s="1">
        <f t="shared" si="140"/>
        <v>2011</v>
      </c>
      <c r="C4525" s="1">
        <f t="shared" si="141"/>
        <v>2</v>
      </c>
      <c r="D4525">
        <v>2615</v>
      </c>
      <c r="E4525" t="s">
        <v>37</v>
      </c>
      <c r="F4525" s="4">
        <v>531000</v>
      </c>
      <c r="G4525" t="s">
        <v>5</v>
      </c>
      <c r="H4525">
        <v>4</v>
      </c>
      <c r="I4525" s="4">
        <f>IF(E4525="Rhode Island", Table1[[#This Row],[price]]*$L$3, IF(E4525="Massachusetts", Table1[[#This Row],[price]]*$L$2, 1))</f>
        <v>531000</v>
      </c>
    </row>
    <row r="4526" spans="1:9" x14ac:dyDescent="0.25">
      <c r="A4526" s="2">
        <v>40710</v>
      </c>
      <c r="B4526" s="1">
        <f t="shared" si="140"/>
        <v>2011</v>
      </c>
      <c r="C4526" s="1">
        <f t="shared" si="141"/>
        <v>2</v>
      </c>
      <c r="D4526">
        <v>2914</v>
      </c>
      <c r="E4526" t="s">
        <v>36</v>
      </c>
      <c r="F4526" s="4">
        <v>605000</v>
      </c>
      <c r="G4526" t="s">
        <v>5</v>
      </c>
      <c r="H4526">
        <v>4</v>
      </c>
      <c r="I4526" s="4">
        <f>IF(E4526="Rhode Island", Table1[[#This Row],[price]]*$L$3, IF(E4526="Massachusetts", Table1[[#This Row],[price]]*$L$2, 1))</f>
        <v>605000</v>
      </c>
    </row>
    <row r="4527" spans="1:9" x14ac:dyDescent="0.25">
      <c r="A4527" s="2">
        <v>40710</v>
      </c>
      <c r="B4527" s="1">
        <f t="shared" si="140"/>
        <v>2011</v>
      </c>
      <c r="C4527" s="1">
        <f t="shared" si="141"/>
        <v>2</v>
      </c>
      <c r="D4527">
        <v>2617</v>
      </c>
      <c r="E4527" t="s">
        <v>37</v>
      </c>
      <c r="F4527" s="4">
        <v>605000</v>
      </c>
      <c r="G4527" t="s">
        <v>5</v>
      </c>
      <c r="H4527">
        <v>5</v>
      </c>
      <c r="I4527" s="4">
        <f>IF(E4527="Rhode Island", Table1[[#This Row],[price]]*$L$3, IF(E4527="Massachusetts", Table1[[#This Row],[price]]*$L$2, 1))</f>
        <v>605000</v>
      </c>
    </row>
    <row r="4528" spans="1:9" x14ac:dyDescent="0.25">
      <c r="A4528" s="2">
        <v>40710</v>
      </c>
      <c r="B4528" s="1">
        <f t="shared" si="140"/>
        <v>2011</v>
      </c>
      <c r="C4528" s="1">
        <f t="shared" si="141"/>
        <v>2</v>
      </c>
      <c r="D4528">
        <v>2607</v>
      </c>
      <c r="E4528" t="s">
        <v>37</v>
      </c>
      <c r="F4528" s="4">
        <v>800000</v>
      </c>
      <c r="G4528" t="s">
        <v>5</v>
      </c>
      <c r="H4528">
        <v>4</v>
      </c>
      <c r="I4528" s="4">
        <f>IF(E4528="Rhode Island", Table1[[#This Row],[price]]*$L$3, IF(E4528="Massachusetts", Table1[[#This Row],[price]]*$L$2, 1))</f>
        <v>800000</v>
      </c>
    </row>
    <row r="4529" spans="1:9" x14ac:dyDescent="0.25">
      <c r="A4529" s="2">
        <v>40711</v>
      </c>
      <c r="B4529" s="1">
        <f t="shared" si="140"/>
        <v>2011</v>
      </c>
      <c r="C4529" s="1">
        <f t="shared" si="141"/>
        <v>2</v>
      </c>
      <c r="D4529">
        <v>2913</v>
      </c>
      <c r="E4529" t="s">
        <v>36</v>
      </c>
      <c r="F4529" s="4">
        <v>528000</v>
      </c>
      <c r="G4529" t="s">
        <v>5</v>
      </c>
      <c r="H4529">
        <v>4</v>
      </c>
      <c r="I4529" s="4">
        <f>IF(E4529="Rhode Island", Table1[[#This Row],[price]]*$L$3, IF(E4529="Massachusetts", Table1[[#This Row],[price]]*$L$2, 1))</f>
        <v>528000</v>
      </c>
    </row>
    <row r="4530" spans="1:9" x14ac:dyDescent="0.25">
      <c r="A4530" s="2">
        <v>40711</v>
      </c>
      <c r="B4530" s="1">
        <f t="shared" si="140"/>
        <v>2011</v>
      </c>
      <c r="C4530" s="1">
        <f t="shared" si="141"/>
        <v>2</v>
      </c>
      <c r="D4530">
        <v>2607</v>
      </c>
      <c r="E4530" t="s">
        <v>37</v>
      </c>
      <c r="F4530" s="4">
        <v>660000</v>
      </c>
      <c r="G4530" t="s">
        <v>5</v>
      </c>
      <c r="H4530">
        <v>4</v>
      </c>
      <c r="I4530" s="4">
        <f>IF(E4530="Rhode Island", Table1[[#This Row],[price]]*$L$3, IF(E4530="Massachusetts", Table1[[#This Row],[price]]*$L$2, 1))</f>
        <v>660000</v>
      </c>
    </row>
    <row r="4531" spans="1:9" x14ac:dyDescent="0.25">
      <c r="A4531" s="2">
        <v>40711</v>
      </c>
      <c r="B4531" s="1">
        <f t="shared" si="140"/>
        <v>2011</v>
      </c>
      <c r="C4531" s="1">
        <f t="shared" si="141"/>
        <v>2</v>
      </c>
      <c r="D4531">
        <v>2913</v>
      </c>
      <c r="E4531" t="s">
        <v>36</v>
      </c>
      <c r="F4531" s="4">
        <v>660000</v>
      </c>
      <c r="G4531" t="s">
        <v>5</v>
      </c>
      <c r="H4531">
        <v>4</v>
      </c>
      <c r="I4531" s="4">
        <f>IF(E4531="Rhode Island", Table1[[#This Row],[price]]*$L$3, IF(E4531="Massachusetts", Table1[[#This Row],[price]]*$L$2, 1))</f>
        <v>660000</v>
      </c>
    </row>
    <row r="4532" spans="1:9" x14ac:dyDescent="0.25">
      <c r="A4532" s="2">
        <v>40711</v>
      </c>
      <c r="B4532" s="1">
        <f t="shared" si="140"/>
        <v>2011</v>
      </c>
      <c r="C4532" s="1">
        <f t="shared" si="141"/>
        <v>2</v>
      </c>
      <c r="D4532">
        <v>2617</v>
      </c>
      <c r="E4532" t="s">
        <v>37</v>
      </c>
      <c r="F4532" s="4">
        <v>755000</v>
      </c>
      <c r="G4532" t="s">
        <v>5</v>
      </c>
      <c r="H4532">
        <v>3</v>
      </c>
      <c r="I4532" s="4">
        <f>IF(E4532="Rhode Island", Table1[[#This Row],[price]]*$L$3, IF(E4532="Massachusetts", Table1[[#This Row],[price]]*$L$2, 1))</f>
        <v>755000</v>
      </c>
    </row>
    <row r="4533" spans="1:9" x14ac:dyDescent="0.25">
      <c r="A4533" s="2">
        <v>40712</v>
      </c>
      <c r="B4533" s="1">
        <f t="shared" si="140"/>
        <v>2011</v>
      </c>
      <c r="C4533" s="1">
        <f t="shared" si="141"/>
        <v>2</v>
      </c>
      <c r="D4533">
        <v>2902</v>
      </c>
      <c r="E4533" t="s">
        <v>36</v>
      </c>
      <c r="F4533" s="4">
        <v>385000</v>
      </c>
      <c r="G4533" t="s">
        <v>5</v>
      </c>
      <c r="H4533">
        <v>2</v>
      </c>
      <c r="I4533" s="4">
        <f>IF(E4533="Rhode Island", Table1[[#This Row],[price]]*$L$3, IF(E4533="Massachusetts", Table1[[#This Row],[price]]*$L$2, 1))</f>
        <v>385000</v>
      </c>
    </row>
    <row r="4534" spans="1:9" x14ac:dyDescent="0.25">
      <c r="A4534" s="2">
        <v>40712</v>
      </c>
      <c r="B4534" s="1">
        <f t="shared" si="140"/>
        <v>2011</v>
      </c>
      <c r="C4534" s="1">
        <f t="shared" si="141"/>
        <v>2</v>
      </c>
      <c r="D4534">
        <v>2615</v>
      </c>
      <c r="E4534" t="s">
        <v>37</v>
      </c>
      <c r="F4534" s="4">
        <v>456000</v>
      </c>
      <c r="G4534" t="s">
        <v>5</v>
      </c>
      <c r="H4534">
        <v>3</v>
      </c>
      <c r="I4534" s="4">
        <f>IF(E4534="Rhode Island", Table1[[#This Row],[price]]*$L$3, IF(E4534="Massachusetts", Table1[[#This Row],[price]]*$L$2, 1))</f>
        <v>456000</v>
      </c>
    </row>
    <row r="4535" spans="1:9" x14ac:dyDescent="0.25">
      <c r="A4535" s="2">
        <v>40712</v>
      </c>
      <c r="B4535" s="1">
        <f t="shared" si="140"/>
        <v>2011</v>
      </c>
      <c r="C4535" s="1">
        <f t="shared" si="141"/>
        <v>2</v>
      </c>
      <c r="D4535">
        <v>2605</v>
      </c>
      <c r="E4535" t="s">
        <v>37</v>
      </c>
      <c r="F4535" s="4">
        <v>622500</v>
      </c>
      <c r="G4535" t="s">
        <v>5</v>
      </c>
      <c r="H4535">
        <v>4</v>
      </c>
      <c r="I4535" s="4">
        <f>IF(E4535="Rhode Island", Table1[[#This Row],[price]]*$L$3, IF(E4535="Massachusetts", Table1[[#This Row],[price]]*$L$2, 1))</f>
        <v>622500</v>
      </c>
    </row>
    <row r="4536" spans="1:9" x14ac:dyDescent="0.25">
      <c r="A4536" s="2">
        <v>40712</v>
      </c>
      <c r="B4536" s="1">
        <f t="shared" si="140"/>
        <v>2011</v>
      </c>
      <c r="C4536" s="1">
        <f t="shared" si="141"/>
        <v>2</v>
      </c>
      <c r="D4536">
        <v>2605</v>
      </c>
      <c r="E4536" t="s">
        <v>37</v>
      </c>
      <c r="F4536" s="4">
        <v>655000</v>
      </c>
      <c r="G4536" t="s">
        <v>5</v>
      </c>
      <c r="H4536">
        <v>3</v>
      </c>
      <c r="I4536" s="4">
        <f>IF(E4536="Rhode Island", Table1[[#This Row],[price]]*$L$3, IF(E4536="Massachusetts", Table1[[#This Row],[price]]*$L$2, 1))</f>
        <v>655000</v>
      </c>
    </row>
    <row r="4537" spans="1:9" x14ac:dyDescent="0.25">
      <c r="A4537" s="2">
        <v>40712</v>
      </c>
      <c r="B4537" s="1">
        <f t="shared" si="140"/>
        <v>2011</v>
      </c>
      <c r="C4537" s="1">
        <f t="shared" si="141"/>
        <v>2</v>
      </c>
      <c r="D4537">
        <v>2602</v>
      </c>
      <c r="E4537" t="s">
        <v>37</v>
      </c>
      <c r="F4537" s="4">
        <v>840000</v>
      </c>
      <c r="G4537" t="s">
        <v>5</v>
      </c>
      <c r="H4537">
        <v>4</v>
      </c>
      <c r="I4537" s="4">
        <f>IF(E4537="Rhode Island", Table1[[#This Row],[price]]*$L$3, IF(E4537="Massachusetts", Table1[[#This Row],[price]]*$L$2, 1))</f>
        <v>840000</v>
      </c>
    </row>
    <row r="4538" spans="1:9" x14ac:dyDescent="0.25">
      <c r="A4538" s="2">
        <v>40714</v>
      </c>
      <c r="B4538" s="1">
        <f t="shared" si="140"/>
        <v>2011</v>
      </c>
      <c r="C4538" s="1">
        <f t="shared" si="141"/>
        <v>2</v>
      </c>
      <c r="D4538">
        <v>2903</v>
      </c>
      <c r="E4538" t="s">
        <v>36</v>
      </c>
      <c r="F4538" s="4">
        <v>385000</v>
      </c>
      <c r="G4538" t="s">
        <v>5</v>
      </c>
      <c r="H4538">
        <v>3</v>
      </c>
      <c r="I4538" s="4">
        <f>IF(E4538="Rhode Island", Table1[[#This Row],[price]]*$L$3, IF(E4538="Massachusetts", Table1[[#This Row],[price]]*$L$2, 1))</f>
        <v>385000</v>
      </c>
    </row>
    <row r="4539" spans="1:9" x14ac:dyDescent="0.25">
      <c r="A4539" s="2">
        <v>40714</v>
      </c>
      <c r="B4539" s="1">
        <f t="shared" si="140"/>
        <v>2011</v>
      </c>
      <c r="C4539" s="1">
        <f t="shared" si="141"/>
        <v>2</v>
      </c>
      <c r="D4539">
        <v>2902</v>
      </c>
      <c r="E4539" t="s">
        <v>36</v>
      </c>
      <c r="F4539" s="4">
        <v>412000</v>
      </c>
      <c r="G4539" t="s">
        <v>5</v>
      </c>
      <c r="H4539">
        <v>3</v>
      </c>
      <c r="I4539" s="4">
        <f>IF(E4539="Rhode Island", Table1[[#This Row],[price]]*$L$3, IF(E4539="Massachusetts", Table1[[#This Row],[price]]*$L$2, 1))</f>
        <v>412000</v>
      </c>
    </row>
    <row r="4540" spans="1:9" x14ac:dyDescent="0.25">
      <c r="A4540" s="2">
        <v>40714</v>
      </c>
      <c r="B4540" s="1">
        <f t="shared" si="140"/>
        <v>2011</v>
      </c>
      <c r="C4540" s="1">
        <f t="shared" si="141"/>
        <v>2</v>
      </c>
      <c r="D4540">
        <v>2906</v>
      </c>
      <c r="E4540" t="s">
        <v>36</v>
      </c>
      <c r="F4540" s="4">
        <v>425000</v>
      </c>
      <c r="G4540" t="s">
        <v>5</v>
      </c>
      <c r="H4540">
        <v>4</v>
      </c>
      <c r="I4540" s="4">
        <f>IF(E4540="Rhode Island", Table1[[#This Row],[price]]*$L$3, IF(E4540="Massachusetts", Table1[[#This Row],[price]]*$L$2, 1))</f>
        <v>425000</v>
      </c>
    </row>
    <row r="4541" spans="1:9" x14ac:dyDescent="0.25">
      <c r="A4541" s="2">
        <v>40714</v>
      </c>
      <c r="B4541" s="1">
        <f t="shared" si="140"/>
        <v>2011</v>
      </c>
      <c r="C4541" s="1">
        <f t="shared" si="141"/>
        <v>2</v>
      </c>
      <c r="D4541">
        <v>2615</v>
      </c>
      <c r="E4541" t="s">
        <v>37</v>
      </c>
      <c r="F4541" s="4">
        <v>500000</v>
      </c>
      <c r="G4541" t="s">
        <v>5</v>
      </c>
      <c r="H4541">
        <v>4</v>
      </c>
      <c r="I4541" s="4">
        <f>IF(E4541="Rhode Island", Table1[[#This Row],[price]]*$L$3, IF(E4541="Massachusetts", Table1[[#This Row],[price]]*$L$2, 1))</f>
        <v>500000</v>
      </c>
    </row>
    <row r="4542" spans="1:9" x14ac:dyDescent="0.25">
      <c r="A4542" s="2">
        <v>40714</v>
      </c>
      <c r="B4542" s="1">
        <f t="shared" si="140"/>
        <v>2011</v>
      </c>
      <c r="C4542" s="1">
        <f t="shared" si="141"/>
        <v>2</v>
      </c>
      <c r="D4542">
        <v>2611</v>
      </c>
      <c r="E4542" t="s">
        <v>37</v>
      </c>
      <c r="F4542" s="4">
        <v>525000</v>
      </c>
      <c r="G4542" t="s">
        <v>5</v>
      </c>
      <c r="H4542">
        <v>3</v>
      </c>
      <c r="I4542" s="4">
        <f>IF(E4542="Rhode Island", Table1[[#This Row],[price]]*$L$3, IF(E4542="Massachusetts", Table1[[#This Row],[price]]*$L$2, 1))</f>
        <v>525000</v>
      </c>
    </row>
    <row r="4543" spans="1:9" x14ac:dyDescent="0.25">
      <c r="A4543" s="2">
        <v>40714</v>
      </c>
      <c r="B4543" s="1">
        <f t="shared" si="140"/>
        <v>2011</v>
      </c>
      <c r="C4543" s="1">
        <f t="shared" si="141"/>
        <v>2</v>
      </c>
      <c r="D4543">
        <v>2611</v>
      </c>
      <c r="E4543" t="s">
        <v>37</v>
      </c>
      <c r="F4543" s="4">
        <v>536000</v>
      </c>
      <c r="G4543" t="s">
        <v>5</v>
      </c>
      <c r="H4543">
        <v>4</v>
      </c>
      <c r="I4543" s="4">
        <f>IF(E4543="Rhode Island", Table1[[#This Row],[price]]*$L$3, IF(E4543="Massachusetts", Table1[[#This Row],[price]]*$L$2, 1))</f>
        <v>536000</v>
      </c>
    </row>
    <row r="4544" spans="1:9" x14ac:dyDescent="0.25">
      <c r="A4544" s="2">
        <v>40714</v>
      </c>
      <c r="B4544" s="1">
        <f t="shared" si="140"/>
        <v>2011</v>
      </c>
      <c r="C4544" s="1">
        <f t="shared" si="141"/>
        <v>2</v>
      </c>
      <c r="D4544">
        <v>2904</v>
      </c>
      <c r="E4544" t="s">
        <v>36</v>
      </c>
      <c r="F4544" s="4">
        <v>571000</v>
      </c>
      <c r="G4544" t="s">
        <v>5</v>
      </c>
      <c r="H4544">
        <v>3</v>
      </c>
      <c r="I4544" s="4">
        <f>IF(E4544="Rhode Island", Table1[[#This Row],[price]]*$L$3, IF(E4544="Massachusetts", Table1[[#This Row],[price]]*$L$2, 1))</f>
        <v>571000</v>
      </c>
    </row>
    <row r="4545" spans="1:9" x14ac:dyDescent="0.25">
      <c r="A4545" s="2">
        <v>40714</v>
      </c>
      <c r="B4545" s="1">
        <f t="shared" si="140"/>
        <v>2011</v>
      </c>
      <c r="C4545" s="1">
        <f t="shared" si="141"/>
        <v>2</v>
      </c>
      <c r="D4545">
        <v>2611</v>
      </c>
      <c r="E4545" t="s">
        <v>37</v>
      </c>
      <c r="F4545" s="4">
        <v>640000</v>
      </c>
      <c r="G4545" t="s">
        <v>5</v>
      </c>
      <c r="H4545">
        <v>4</v>
      </c>
      <c r="I4545" s="4">
        <f>IF(E4545="Rhode Island", Table1[[#This Row],[price]]*$L$3, IF(E4545="Massachusetts", Table1[[#This Row],[price]]*$L$2, 1))</f>
        <v>640000</v>
      </c>
    </row>
    <row r="4546" spans="1:9" x14ac:dyDescent="0.25">
      <c r="A4546" s="2">
        <v>40714</v>
      </c>
      <c r="B4546" s="1">
        <f t="shared" ref="B4546:B4609" si="142">YEAR(A4546)</f>
        <v>2011</v>
      </c>
      <c r="C4546" s="1">
        <f t="shared" ref="C4546:C4609" si="143">ROUNDUP(MONTH(A4546)/3,0)</f>
        <v>2</v>
      </c>
      <c r="D4546">
        <v>2604</v>
      </c>
      <c r="E4546" t="s">
        <v>37</v>
      </c>
      <c r="F4546" s="4">
        <v>405000</v>
      </c>
      <c r="G4546" t="s">
        <v>6</v>
      </c>
      <c r="H4546">
        <v>2</v>
      </c>
      <c r="I4546" s="4">
        <f>IF(E4546="Rhode Island", Table1[[#This Row],[price]]*$L$3, IF(E4546="Massachusetts", Table1[[#This Row],[price]]*$L$2, 1))</f>
        <v>405000</v>
      </c>
    </row>
    <row r="4547" spans="1:9" x14ac:dyDescent="0.25">
      <c r="A4547" s="2">
        <v>40715</v>
      </c>
      <c r="B4547" s="1">
        <f t="shared" si="142"/>
        <v>2011</v>
      </c>
      <c r="C4547" s="1">
        <f t="shared" si="143"/>
        <v>2</v>
      </c>
      <c r="D4547">
        <v>2617</v>
      </c>
      <c r="E4547" t="s">
        <v>37</v>
      </c>
      <c r="F4547" s="4">
        <v>517000</v>
      </c>
      <c r="G4547" t="s">
        <v>5</v>
      </c>
      <c r="H4547">
        <v>4</v>
      </c>
      <c r="I4547" s="4">
        <f>IF(E4547="Rhode Island", Table1[[#This Row],[price]]*$L$3, IF(E4547="Massachusetts", Table1[[#This Row],[price]]*$L$2, 1))</f>
        <v>517000</v>
      </c>
    </row>
    <row r="4548" spans="1:9" x14ac:dyDescent="0.25">
      <c r="A4548" s="2">
        <v>40715</v>
      </c>
      <c r="B4548" s="1">
        <f t="shared" si="142"/>
        <v>2011</v>
      </c>
      <c r="C4548" s="1">
        <f t="shared" si="143"/>
        <v>2</v>
      </c>
      <c r="D4548">
        <v>2913</v>
      </c>
      <c r="E4548" t="s">
        <v>36</v>
      </c>
      <c r="F4548" s="4">
        <v>525000</v>
      </c>
      <c r="G4548" t="s">
        <v>5</v>
      </c>
      <c r="H4548">
        <v>4</v>
      </c>
      <c r="I4548" s="4">
        <f>IF(E4548="Rhode Island", Table1[[#This Row],[price]]*$L$3, IF(E4548="Massachusetts", Table1[[#This Row],[price]]*$L$2, 1))</f>
        <v>525000</v>
      </c>
    </row>
    <row r="4549" spans="1:9" x14ac:dyDescent="0.25">
      <c r="A4549" s="2">
        <v>40715</v>
      </c>
      <c r="B4549" s="1">
        <f t="shared" si="142"/>
        <v>2011</v>
      </c>
      <c r="C4549" s="1">
        <f t="shared" si="143"/>
        <v>2</v>
      </c>
      <c r="D4549">
        <v>2614</v>
      </c>
      <c r="E4549" t="s">
        <v>37</v>
      </c>
      <c r="F4549" s="4">
        <v>750000</v>
      </c>
      <c r="G4549" t="s">
        <v>5</v>
      </c>
      <c r="H4549">
        <v>4</v>
      </c>
      <c r="I4549" s="4">
        <f>IF(E4549="Rhode Island", Table1[[#This Row],[price]]*$L$3, IF(E4549="Massachusetts", Table1[[#This Row],[price]]*$L$2, 1))</f>
        <v>750000</v>
      </c>
    </row>
    <row r="4550" spans="1:9" x14ac:dyDescent="0.25">
      <c r="A4550" s="2">
        <v>40717</v>
      </c>
      <c r="B4550" s="1">
        <f t="shared" si="142"/>
        <v>2011</v>
      </c>
      <c r="C4550" s="1">
        <f t="shared" si="143"/>
        <v>2</v>
      </c>
      <c r="D4550">
        <v>2913</v>
      </c>
      <c r="E4550" t="s">
        <v>36</v>
      </c>
      <c r="F4550" s="4">
        <v>386000</v>
      </c>
      <c r="G4550" t="s">
        <v>5</v>
      </c>
      <c r="H4550">
        <v>3</v>
      </c>
      <c r="I4550" s="4">
        <f>IF(E4550="Rhode Island", Table1[[#This Row],[price]]*$L$3, IF(E4550="Massachusetts", Table1[[#This Row],[price]]*$L$2, 1))</f>
        <v>386000</v>
      </c>
    </row>
    <row r="4551" spans="1:9" x14ac:dyDescent="0.25">
      <c r="A4551" s="2">
        <v>40717</v>
      </c>
      <c r="B4551" s="1">
        <f t="shared" si="142"/>
        <v>2011</v>
      </c>
      <c r="C4551" s="1">
        <f t="shared" si="143"/>
        <v>2</v>
      </c>
      <c r="D4551">
        <v>2615</v>
      </c>
      <c r="E4551" t="s">
        <v>37</v>
      </c>
      <c r="F4551" s="4">
        <v>440000</v>
      </c>
      <c r="G4551" t="s">
        <v>5</v>
      </c>
      <c r="H4551">
        <v>4</v>
      </c>
      <c r="I4551" s="4">
        <f>IF(E4551="Rhode Island", Table1[[#This Row],[price]]*$L$3, IF(E4551="Massachusetts", Table1[[#This Row],[price]]*$L$2, 1))</f>
        <v>440000</v>
      </c>
    </row>
    <row r="4552" spans="1:9" x14ac:dyDescent="0.25">
      <c r="A4552" s="2">
        <v>40717</v>
      </c>
      <c r="B4552" s="1">
        <f t="shared" si="142"/>
        <v>2011</v>
      </c>
      <c r="C4552" s="1">
        <f t="shared" si="143"/>
        <v>2</v>
      </c>
      <c r="D4552">
        <v>2906</v>
      </c>
      <c r="E4552" t="s">
        <v>36</v>
      </c>
      <c r="F4552" s="4">
        <v>529000</v>
      </c>
      <c r="G4552" t="s">
        <v>5</v>
      </c>
      <c r="H4552">
        <v>4</v>
      </c>
      <c r="I4552" s="4">
        <f>IF(E4552="Rhode Island", Table1[[#This Row],[price]]*$L$3, IF(E4552="Massachusetts", Table1[[#This Row],[price]]*$L$2, 1))</f>
        <v>529000</v>
      </c>
    </row>
    <row r="4553" spans="1:9" x14ac:dyDescent="0.25">
      <c r="A4553" s="2">
        <v>40717</v>
      </c>
      <c r="B4553" s="1">
        <f t="shared" si="142"/>
        <v>2011</v>
      </c>
      <c r="C4553" s="1">
        <f t="shared" si="143"/>
        <v>2</v>
      </c>
      <c r="D4553">
        <v>2913</v>
      </c>
      <c r="E4553" t="s">
        <v>36</v>
      </c>
      <c r="F4553" s="4">
        <v>790000</v>
      </c>
      <c r="G4553" t="s">
        <v>5</v>
      </c>
      <c r="H4553">
        <v>5</v>
      </c>
      <c r="I4553" s="4">
        <f>IF(E4553="Rhode Island", Table1[[#This Row],[price]]*$L$3, IF(E4553="Massachusetts", Table1[[#This Row],[price]]*$L$2, 1))</f>
        <v>790000</v>
      </c>
    </row>
    <row r="4554" spans="1:9" x14ac:dyDescent="0.25">
      <c r="A4554" s="2">
        <v>40717</v>
      </c>
      <c r="B4554" s="1">
        <f t="shared" si="142"/>
        <v>2011</v>
      </c>
      <c r="C4554" s="1">
        <f t="shared" si="143"/>
        <v>2</v>
      </c>
      <c r="D4554">
        <v>2600</v>
      </c>
      <c r="E4554" t="s">
        <v>37</v>
      </c>
      <c r="F4554" s="4">
        <v>860000</v>
      </c>
      <c r="G4554" t="s">
        <v>5</v>
      </c>
      <c r="H4554">
        <v>3</v>
      </c>
      <c r="I4554" s="4">
        <f>IF(E4554="Rhode Island", Table1[[#This Row],[price]]*$L$3, IF(E4554="Massachusetts", Table1[[#This Row],[price]]*$L$2, 1))</f>
        <v>860000</v>
      </c>
    </row>
    <row r="4555" spans="1:9" x14ac:dyDescent="0.25">
      <c r="A4555" s="2">
        <v>40717</v>
      </c>
      <c r="B4555" s="1">
        <f t="shared" si="142"/>
        <v>2011</v>
      </c>
      <c r="C4555" s="1">
        <f t="shared" si="143"/>
        <v>2</v>
      </c>
      <c r="D4555">
        <v>2603</v>
      </c>
      <c r="E4555" t="s">
        <v>37</v>
      </c>
      <c r="F4555" s="4">
        <v>675000</v>
      </c>
      <c r="G4555" t="s">
        <v>6</v>
      </c>
      <c r="H4555">
        <v>3</v>
      </c>
      <c r="I4555" s="4">
        <f>IF(E4555="Rhode Island", Table1[[#This Row],[price]]*$L$3, IF(E4555="Massachusetts", Table1[[#This Row],[price]]*$L$2, 1))</f>
        <v>675000</v>
      </c>
    </row>
    <row r="4556" spans="1:9" x14ac:dyDescent="0.25">
      <c r="A4556" s="2">
        <v>40718</v>
      </c>
      <c r="B4556" s="1">
        <f t="shared" si="142"/>
        <v>2011</v>
      </c>
      <c r="C4556" s="1">
        <f t="shared" si="143"/>
        <v>2</v>
      </c>
      <c r="D4556">
        <v>2617</v>
      </c>
      <c r="E4556" t="s">
        <v>37</v>
      </c>
      <c r="F4556" s="4">
        <v>460000</v>
      </c>
      <c r="G4556" t="s">
        <v>5</v>
      </c>
      <c r="H4556">
        <v>3</v>
      </c>
      <c r="I4556" s="4">
        <f>IF(E4556="Rhode Island", Table1[[#This Row],[price]]*$L$3, IF(E4556="Massachusetts", Table1[[#This Row],[price]]*$L$2, 1))</f>
        <v>460000</v>
      </c>
    </row>
    <row r="4557" spans="1:9" x14ac:dyDescent="0.25">
      <c r="A4557" s="2">
        <v>40721</v>
      </c>
      <c r="B4557" s="1">
        <f t="shared" si="142"/>
        <v>2011</v>
      </c>
      <c r="C4557" s="1">
        <f t="shared" si="143"/>
        <v>2</v>
      </c>
      <c r="D4557">
        <v>2615</v>
      </c>
      <c r="E4557" t="s">
        <v>37</v>
      </c>
      <c r="F4557" s="4">
        <v>375000</v>
      </c>
      <c r="G4557" t="s">
        <v>5</v>
      </c>
      <c r="H4557">
        <v>3</v>
      </c>
      <c r="I4557" s="4">
        <f>IF(E4557="Rhode Island", Table1[[#This Row],[price]]*$L$3, IF(E4557="Massachusetts", Table1[[#This Row],[price]]*$L$2, 1))</f>
        <v>375000</v>
      </c>
    </row>
    <row r="4558" spans="1:9" x14ac:dyDescent="0.25">
      <c r="A4558" s="2">
        <v>40721</v>
      </c>
      <c r="B4558" s="1">
        <f t="shared" si="142"/>
        <v>2011</v>
      </c>
      <c r="C4558" s="1">
        <f t="shared" si="143"/>
        <v>2</v>
      </c>
      <c r="D4558">
        <v>2611</v>
      </c>
      <c r="E4558" t="s">
        <v>37</v>
      </c>
      <c r="F4558" s="4">
        <v>430000</v>
      </c>
      <c r="G4558" t="s">
        <v>5</v>
      </c>
      <c r="H4558">
        <v>3</v>
      </c>
      <c r="I4558" s="4">
        <f>IF(E4558="Rhode Island", Table1[[#This Row],[price]]*$L$3, IF(E4558="Massachusetts", Table1[[#This Row],[price]]*$L$2, 1))</f>
        <v>430000</v>
      </c>
    </row>
    <row r="4559" spans="1:9" x14ac:dyDescent="0.25">
      <c r="A4559" s="2">
        <v>40721</v>
      </c>
      <c r="B4559" s="1">
        <f t="shared" si="142"/>
        <v>2011</v>
      </c>
      <c r="C4559" s="1">
        <f t="shared" si="143"/>
        <v>2</v>
      </c>
      <c r="D4559">
        <v>2906</v>
      </c>
      <c r="E4559" t="s">
        <v>36</v>
      </c>
      <c r="F4559" s="4">
        <v>458000</v>
      </c>
      <c r="G4559" t="s">
        <v>5</v>
      </c>
      <c r="H4559">
        <v>4</v>
      </c>
      <c r="I4559" s="4">
        <f>IF(E4559="Rhode Island", Table1[[#This Row],[price]]*$L$3, IF(E4559="Massachusetts", Table1[[#This Row],[price]]*$L$2, 1))</f>
        <v>458000</v>
      </c>
    </row>
    <row r="4560" spans="1:9" x14ac:dyDescent="0.25">
      <c r="A4560" s="2">
        <v>40721</v>
      </c>
      <c r="B4560" s="1">
        <f t="shared" si="142"/>
        <v>2011</v>
      </c>
      <c r="C4560" s="1">
        <f t="shared" si="143"/>
        <v>2</v>
      </c>
      <c r="D4560">
        <v>2617</v>
      </c>
      <c r="E4560" t="s">
        <v>37</v>
      </c>
      <c r="F4560" s="4">
        <v>630000</v>
      </c>
      <c r="G4560" t="s">
        <v>5</v>
      </c>
      <c r="H4560">
        <v>4</v>
      </c>
      <c r="I4560" s="4">
        <f>IF(E4560="Rhode Island", Table1[[#This Row],[price]]*$L$3, IF(E4560="Massachusetts", Table1[[#This Row],[price]]*$L$2, 1))</f>
        <v>630000</v>
      </c>
    </row>
    <row r="4561" spans="1:9" x14ac:dyDescent="0.25">
      <c r="A4561" s="2">
        <v>40721</v>
      </c>
      <c r="B4561" s="1">
        <f t="shared" si="142"/>
        <v>2011</v>
      </c>
      <c r="C4561" s="1">
        <f t="shared" si="143"/>
        <v>2</v>
      </c>
      <c r="D4561">
        <v>2913</v>
      </c>
      <c r="E4561" t="s">
        <v>36</v>
      </c>
      <c r="F4561" s="4">
        <v>642000</v>
      </c>
      <c r="G4561" t="s">
        <v>5</v>
      </c>
      <c r="H4561">
        <v>4</v>
      </c>
      <c r="I4561" s="4">
        <f>IF(E4561="Rhode Island", Table1[[#This Row],[price]]*$L$3, IF(E4561="Massachusetts", Table1[[#This Row],[price]]*$L$2, 1))</f>
        <v>642000</v>
      </c>
    </row>
    <row r="4562" spans="1:9" x14ac:dyDescent="0.25">
      <c r="A4562" s="2">
        <v>40722</v>
      </c>
      <c r="B4562" s="1">
        <f t="shared" si="142"/>
        <v>2011</v>
      </c>
      <c r="C4562" s="1">
        <f t="shared" si="143"/>
        <v>2</v>
      </c>
      <c r="D4562">
        <v>2905</v>
      </c>
      <c r="E4562" t="s">
        <v>36</v>
      </c>
      <c r="F4562" s="4">
        <v>415000</v>
      </c>
      <c r="G4562" t="s">
        <v>5</v>
      </c>
      <c r="H4562">
        <v>3</v>
      </c>
      <c r="I4562" s="4">
        <f>IF(E4562="Rhode Island", Table1[[#This Row],[price]]*$L$3, IF(E4562="Massachusetts", Table1[[#This Row],[price]]*$L$2, 1))</f>
        <v>415000</v>
      </c>
    </row>
    <row r="4563" spans="1:9" x14ac:dyDescent="0.25">
      <c r="A4563" s="2">
        <v>40722</v>
      </c>
      <c r="B4563" s="1">
        <f t="shared" si="142"/>
        <v>2011</v>
      </c>
      <c r="C4563" s="1">
        <f t="shared" si="143"/>
        <v>2</v>
      </c>
      <c r="D4563">
        <v>2902</v>
      </c>
      <c r="E4563" t="s">
        <v>36</v>
      </c>
      <c r="F4563" s="4">
        <v>443000</v>
      </c>
      <c r="G4563" t="s">
        <v>5</v>
      </c>
      <c r="H4563">
        <v>3</v>
      </c>
      <c r="I4563" s="4">
        <f>IF(E4563="Rhode Island", Table1[[#This Row],[price]]*$L$3, IF(E4563="Massachusetts", Table1[[#This Row],[price]]*$L$2, 1))</f>
        <v>443000</v>
      </c>
    </row>
    <row r="4564" spans="1:9" x14ac:dyDescent="0.25">
      <c r="A4564" s="2">
        <v>40722</v>
      </c>
      <c r="B4564" s="1">
        <f t="shared" si="142"/>
        <v>2011</v>
      </c>
      <c r="C4564" s="1">
        <f t="shared" si="143"/>
        <v>2</v>
      </c>
      <c r="D4564">
        <v>2615</v>
      </c>
      <c r="E4564" t="s">
        <v>37</v>
      </c>
      <c r="F4564" s="4">
        <v>500000</v>
      </c>
      <c r="G4564" t="s">
        <v>5</v>
      </c>
      <c r="H4564">
        <v>4</v>
      </c>
      <c r="I4564" s="4">
        <f>IF(E4564="Rhode Island", Table1[[#This Row],[price]]*$L$3, IF(E4564="Massachusetts", Table1[[#This Row],[price]]*$L$2, 1))</f>
        <v>500000</v>
      </c>
    </row>
    <row r="4565" spans="1:9" x14ac:dyDescent="0.25">
      <c r="A4565" s="2">
        <v>40722</v>
      </c>
      <c r="B4565" s="1">
        <f t="shared" si="142"/>
        <v>2011</v>
      </c>
      <c r="C4565" s="1">
        <f t="shared" si="143"/>
        <v>2</v>
      </c>
      <c r="D4565">
        <v>2904</v>
      </c>
      <c r="E4565" t="s">
        <v>36</v>
      </c>
      <c r="F4565" s="4">
        <v>530000</v>
      </c>
      <c r="G4565" t="s">
        <v>5</v>
      </c>
      <c r="H4565">
        <v>4</v>
      </c>
      <c r="I4565" s="4">
        <f>IF(E4565="Rhode Island", Table1[[#This Row],[price]]*$L$3, IF(E4565="Massachusetts", Table1[[#This Row],[price]]*$L$2, 1))</f>
        <v>530000</v>
      </c>
    </row>
    <row r="4566" spans="1:9" x14ac:dyDescent="0.25">
      <c r="A4566" s="2">
        <v>40722</v>
      </c>
      <c r="B4566" s="1">
        <f t="shared" si="142"/>
        <v>2011</v>
      </c>
      <c r="C4566" s="1">
        <f t="shared" si="143"/>
        <v>2</v>
      </c>
      <c r="D4566">
        <v>2611</v>
      </c>
      <c r="E4566" t="s">
        <v>37</v>
      </c>
      <c r="F4566" s="4">
        <v>569000</v>
      </c>
      <c r="G4566" t="s">
        <v>5</v>
      </c>
      <c r="H4566">
        <v>4</v>
      </c>
      <c r="I4566" s="4">
        <f>IF(E4566="Rhode Island", Table1[[#This Row],[price]]*$L$3, IF(E4566="Massachusetts", Table1[[#This Row],[price]]*$L$2, 1))</f>
        <v>569000</v>
      </c>
    </row>
    <row r="4567" spans="1:9" x14ac:dyDescent="0.25">
      <c r="A4567" s="2">
        <v>40722</v>
      </c>
      <c r="B4567" s="1">
        <f t="shared" si="142"/>
        <v>2011</v>
      </c>
      <c r="C4567" s="1">
        <f t="shared" si="143"/>
        <v>2</v>
      </c>
      <c r="D4567">
        <v>2604</v>
      </c>
      <c r="E4567" t="s">
        <v>37</v>
      </c>
      <c r="F4567" s="4">
        <v>570000</v>
      </c>
      <c r="G4567" t="s">
        <v>5</v>
      </c>
      <c r="H4567">
        <v>3</v>
      </c>
      <c r="I4567" s="4">
        <f>IF(E4567="Rhode Island", Table1[[#This Row],[price]]*$L$3, IF(E4567="Massachusetts", Table1[[#This Row],[price]]*$L$2, 1))</f>
        <v>570000</v>
      </c>
    </row>
    <row r="4568" spans="1:9" x14ac:dyDescent="0.25">
      <c r="A4568" s="2">
        <v>40722</v>
      </c>
      <c r="B4568" s="1">
        <f t="shared" si="142"/>
        <v>2011</v>
      </c>
      <c r="C4568" s="1">
        <f t="shared" si="143"/>
        <v>2</v>
      </c>
      <c r="D4568">
        <v>2615</v>
      </c>
      <c r="E4568" t="s">
        <v>37</v>
      </c>
      <c r="F4568" s="4">
        <v>615000</v>
      </c>
      <c r="G4568" t="s">
        <v>5</v>
      </c>
      <c r="H4568">
        <v>4</v>
      </c>
      <c r="I4568" s="4">
        <f>IF(E4568="Rhode Island", Table1[[#This Row],[price]]*$L$3, IF(E4568="Massachusetts", Table1[[#This Row],[price]]*$L$2, 1))</f>
        <v>615000</v>
      </c>
    </row>
    <row r="4569" spans="1:9" x14ac:dyDescent="0.25">
      <c r="A4569" s="2">
        <v>40722</v>
      </c>
      <c r="B4569" s="1">
        <f t="shared" si="142"/>
        <v>2011</v>
      </c>
      <c r="C4569" s="1">
        <f t="shared" si="143"/>
        <v>2</v>
      </c>
      <c r="D4569">
        <v>2603</v>
      </c>
      <c r="E4569" t="s">
        <v>37</v>
      </c>
      <c r="F4569" s="4">
        <v>875000</v>
      </c>
      <c r="G4569" t="s">
        <v>5</v>
      </c>
      <c r="H4569">
        <v>2</v>
      </c>
      <c r="I4569" s="4">
        <f>IF(E4569="Rhode Island", Table1[[#This Row],[price]]*$L$3, IF(E4569="Massachusetts", Table1[[#This Row],[price]]*$L$2, 1))</f>
        <v>875000</v>
      </c>
    </row>
    <row r="4570" spans="1:9" x14ac:dyDescent="0.25">
      <c r="A4570" s="2">
        <v>40723</v>
      </c>
      <c r="B4570" s="1">
        <f t="shared" si="142"/>
        <v>2011</v>
      </c>
      <c r="C4570" s="1">
        <f t="shared" si="143"/>
        <v>2</v>
      </c>
      <c r="D4570">
        <v>2611</v>
      </c>
      <c r="E4570" t="s">
        <v>37</v>
      </c>
      <c r="F4570" s="4">
        <v>462000</v>
      </c>
      <c r="G4570" t="s">
        <v>5</v>
      </c>
      <c r="H4570">
        <v>3</v>
      </c>
      <c r="I4570" s="4">
        <f>IF(E4570="Rhode Island", Table1[[#This Row],[price]]*$L$3, IF(E4570="Massachusetts", Table1[[#This Row],[price]]*$L$2, 1))</f>
        <v>462000</v>
      </c>
    </row>
    <row r="4571" spans="1:9" x14ac:dyDescent="0.25">
      <c r="A4571" s="2">
        <v>40723</v>
      </c>
      <c r="B4571" s="1">
        <f t="shared" si="142"/>
        <v>2011</v>
      </c>
      <c r="C4571" s="1">
        <f t="shared" si="143"/>
        <v>2</v>
      </c>
      <c r="D4571">
        <v>2905</v>
      </c>
      <c r="E4571" t="s">
        <v>36</v>
      </c>
      <c r="F4571" s="4">
        <v>490000</v>
      </c>
      <c r="G4571" t="s">
        <v>5</v>
      </c>
      <c r="H4571">
        <v>4</v>
      </c>
      <c r="I4571" s="4">
        <f>IF(E4571="Rhode Island", Table1[[#This Row],[price]]*$L$3, IF(E4571="Massachusetts", Table1[[#This Row],[price]]*$L$2, 1))</f>
        <v>490000</v>
      </c>
    </row>
    <row r="4572" spans="1:9" x14ac:dyDescent="0.25">
      <c r="A4572" s="2">
        <v>40723</v>
      </c>
      <c r="B4572" s="1">
        <f t="shared" si="142"/>
        <v>2011</v>
      </c>
      <c r="C4572" s="1">
        <f t="shared" si="143"/>
        <v>2</v>
      </c>
      <c r="D4572">
        <v>2617</v>
      </c>
      <c r="E4572" t="s">
        <v>37</v>
      </c>
      <c r="F4572" s="4">
        <v>573500</v>
      </c>
      <c r="G4572" t="s">
        <v>5</v>
      </c>
      <c r="H4572">
        <v>4</v>
      </c>
      <c r="I4572" s="4">
        <f>IF(E4572="Rhode Island", Table1[[#This Row],[price]]*$L$3, IF(E4572="Massachusetts", Table1[[#This Row],[price]]*$L$2, 1))</f>
        <v>573500</v>
      </c>
    </row>
    <row r="4573" spans="1:9" x14ac:dyDescent="0.25">
      <c r="A4573" s="2">
        <v>40723</v>
      </c>
      <c r="B4573" s="1">
        <f t="shared" si="142"/>
        <v>2011</v>
      </c>
      <c r="C4573" s="1">
        <f t="shared" si="143"/>
        <v>2</v>
      </c>
      <c r="D4573">
        <v>2605</v>
      </c>
      <c r="E4573" t="s">
        <v>37</v>
      </c>
      <c r="F4573" s="4">
        <v>590000</v>
      </c>
      <c r="G4573" t="s">
        <v>5</v>
      </c>
      <c r="H4573">
        <v>3</v>
      </c>
      <c r="I4573" s="4">
        <f>IF(E4573="Rhode Island", Table1[[#This Row],[price]]*$L$3, IF(E4573="Massachusetts", Table1[[#This Row],[price]]*$L$2, 1))</f>
        <v>590000</v>
      </c>
    </row>
    <row r="4574" spans="1:9" x14ac:dyDescent="0.25">
      <c r="A4574" s="2">
        <v>40723</v>
      </c>
      <c r="B4574" s="1">
        <f t="shared" si="142"/>
        <v>2011</v>
      </c>
      <c r="C4574" s="1">
        <f t="shared" si="143"/>
        <v>2</v>
      </c>
      <c r="D4574">
        <v>2607</v>
      </c>
      <c r="E4574" t="s">
        <v>37</v>
      </c>
      <c r="F4574" s="4">
        <v>600000</v>
      </c>
      <c r="G4574" t="s">
        <v>5</v>
      </c>
      <c r="H4574">
        <v>4</v>
      </c>
      <c r="I4574" s="4">
        <f>IF(E4574="Rhode Island", Table1[[#This Row],[price]]*$L$3, IF(E4574="Massachusetts", Table1[[#This Row],[price]]*$L$2, 1))</f>
        <v>600000</v>
      </c>
    </row>
    <row r="4575" spans="1:9" x14ac:dyDescent="0.25">
      <c r="A4575" s="2">
        <v>40723</v>
      </c>
      <c r="B4575" s="1">
        <f t="shared" si="142"/>
        <v>2011</v>
      </c>
      <c r="C4575" s="1">
        <f t="shared" si="143"/>
        <v>2</v>
      </c>
      <c r="D4575">
        <v>2914</v>
      </c>
      <c r="E4575" t="s">
        <v>36</v>
      </c>
      <c r="F4575" s="4">
        <v>600000</v>
      </c>
      <c r="G4575" t="s">
        <v>5</v>
      </c>
      <c r="H4575">
        <v>4</v>
      </c>
      <c r="I4575" s="4">
        <f>IF(E4575="Rhode Island", Table1[[#This Row],[price]]*$L$3, IF(E4575="Massachusetts", Table1[[#This Row],[price]]*$L$2, 1))</f>
        <v>600000</v>
      </c>
    </row>
    <row r="4576" spans="1:9" x14ac:dyDescent="0.25">
      <c r="A4576" s="2">
        <v>40723</v>
      </c>
      <c r="B4576" s="1">
        <f t="shared" si="142"/>
        <v>2011</v>
      </c>
      <c r="C4576" s="1">
        <f t="shared" si="143"/>
        <v>2</v>
      </c>
      <c r="D4576">
        <v>2903</v>
      </c>
      <c r="E4576" t="s">
        <v>36</v>
      </c>
      <c r="F4576" s="4">
        <v>615000</v>
      </c>
      <c r="G4576" t="s">
        <v>5</v>
      </c>
      <c r="H4576">
        <v>4</v>
      </c>
      <c r="I4576" s="4">
        <f>IF(E4576="Rhode Island", Table1[[#This Row],[price]]*$L$3, IF(E4576="Massachusetts", Table1[[#This Row],[price]]*$L$2, 1))</f>
        <v>615000</v>
      </c>
    </row>
    <row r="4577" spans="1:9" x14ac:dyDescent="0.25">
      <c r="A4577" s="2">
        <v>40723</v>
      </c>
      <c r="B4577" s="1">
        <f t="shared" si="142"/>
        <v>2011</v>
      </c>
      <c r="C4577" s="1">
        <f t="shared" si="143"/>
        <v>2</v>
      </c>
      <c r="D4577">
        <v>2906</v>
      </c>
      <c r="E4577" t="s">
        <v>36</v>
      </c>
      <c r="F4577" s="4">
        <v>630000</v>
      </c>
      <c r="G4577" t="s">
        <v>5</v>
      </c>
      <c r="H4577">
        <v>4</v>
      </c>
      <c r="I4577" s="4">
        <f>IF(E4577="Rhode Island", Table1[[#This Row],[price]]*$L$3, IF(E4577="Massachusetts", Table1[[#This Row],[price]]*$L$2, 1))</f>
        <v>630000</v>
      </c>
    </row>
    <row r="4578" spans="1:9" x14ac:dyDescent="0.25">
      <c r="A4578" s="2">
        <v>40723</v>
      </c>
      <c r="B4578" s="1">
        <f t="shared" si="142"/>
        <v>2011</v>
      </c>
      <c r="C4578" s="1">
        <f t="shared" si="143"/>
        <v>2</v>
      </c>
      <c r="D4578">
        <v>2914</v>
      </c>
      <c r="E4578" t="s">
        <v>36</v>
      </c>
      <c r="F4578" s="4">
        <v>680000</v>
      </c>
      <c r="G4578" t="s">
        <v>5</v>
      </c>
      <c r="H4578">
        <v>4</v>
      </c>
      <c r="I4578" s="4">
        <f>IF(E4578="Rhode Island", Table1[[#This Row],[price]]*$L$3, IF(E4578="Massachusetts", Table1[[#This Row],[price]]*$L$2, 1))</f>
        <v>680000</v>
      </c>
    </row>
    <row r="4579" spans="1:9" x14ac:dyDescent="0.25">
      <c r="A4579" s="2">
        <v>40723</v>
      </c>
      <c r="B4579" s="1">
        <f t="shared" si="142"/>
        <v>2011</v>
      </c>
      <c r="C4579" s="1">
        <f t="shared" si="143"/>
        <v>2</v>
      </c>
      <c r="D4579">
        <v>2602</v>
      </c>
      <c r="E4579" t="s">
        <v>37</v>
      </c>
      <c r="F4579" s="4">
        <v>750000</v>
      </c>
      <c r="G4579" t="s">
        <v>5</v>
      </c>
      <c r="H4579">
        <v>3</v>
      </c>
      <c r="I4579" s="4">
        <f>IF(E4579="Rhode Island", Table1[[#This Row],[price]]*$L$3, IF(E4579="Massachusetts", Table1[[#This Row],[price]]*$L$2, 1))</f>
        <v>750000</v>
      </c>
    </row>
    <row r="4580" spans="1:9" x14ac:dyDescent="0.25">
      <c r="A4580" s="2">
        <v>40723</v>
      </c>
      <c r="B4580" s="1">
        <f t="shared" si="142"/>
        <v>2011</v>
      </c>
      <c r="C4580" s="1">
        <f t="shared" si="143"/>
        <v>2</v>
      </c>
      <c r="D4580">
        <v>2600</v>
      </c>
      <c r="E4580" t="s">
        <v>37</v>
      </c>
      <c r="F4580" s="4">
        <v>883500</v>
      </c>
      <c r="G4580" t="s">
        <v>5</v>
      </c>
      <c r="H4580">
        <v>3</v>
      </c>
      <c r="I4580" s="4">
        <f>IF(E4580="Rhode Island", Table1[[#This Row],[price]]*$L$3, IF(E4580="Massachusetts", Table1[[#This Row],[price]]*$L$2, 1))</f>
        <v>883500</v>
      </c>
    </row>
    <row r="4581" spans="1:9" x14ac:dyDescent="0.25">
      <c r="A4581" s="2">
        <v>40724</v>
      </c>
      <c r="B4581" s="1">
        <f t="shared" si="142"/>
        <v>2011</v>
      </c>
      <c r="C4581" s="1">
        <f t="shared" si="143"/>
        <v>2</v>
      </c>
      <c r="D4581">
        <v>2913</v>
      </c>
      <c r="E4581" t="s">
        <v>36</v>
      </c>
      <c r="F4581" s="4">
        <v>410000</v>
      </c>
      <c r="G4581" t="s">
        <v>5</v>
      </c>
      <c r="H4581">
        <v>3</v>
      </c>
      <c r="I4581" s="4">
        <f>IF(E4581="Rhode Island", Table1[[#This Row],[price]]*$L$3, IF(E4581="Massachusetts", Table1[[#This Row],[price]]*$L$2, 1))</f>
        <v>410000</v>
      </c>
    </row>
    <row r="4582" spans="1:9" x14ac:dyDescent="0.25">
      <c r="A4582" s="2">
        <v>40725</v>
      </c>
      <c r="B4582" s="1">
        <f t="shared" si="142"/>
        <v>2011</v>
      </c>
      <c r="C4582" s="1">
        <f t="shared" si="143"/>
        <v>3</v>
      </c>
      <c r="D4582">
        <v>2905</v>
      </c>
      <c r="E4582" t="s">
        <v>36</v>
      </c>
      <c r="F4582" s="4">
        <v>405000</v>
      </c>
      <c r="G4582" t="s">
        <v>5</v>
      </c>
      <c r="H4582">
        <v>3</v>
      </c>
      <c r="I4582" s="4">
        <f>IF(E4582="Rhode Island", Table1[[#This Row],[price]]*$L$3, IF(E4582="Massachusetts", Table1[[#This Row],[price]]*$L$2, 1))</f>
        <v>405000</v>
      </c>
    </row>
    <row r="4583" spans="1:9" x14ac:dyDescent="0.25">
      <c r="A4583" s="2">
        <v>40725</v>
      </c>
      <c r="B4583" s="1">
        <f t="shared" si="142"/>
        <v>2011</v>
      </c>
      <c r="C4583" s="1">
        <f t="shared" si="143"/>
        <v>3</v>
      </c>
      <c r="D4583">
        <v>2617</v>
      </c>
      <c r="E4583" t="s">
        <v>37</v>
      </c>
      <c r="F4583" s="4">
        <v>445000</v>
      </c>
      <c r="G4583" t="s">
        <v>5</v>
      </c>
      <c r="H4583">
        <v>3</v>
      </c>
      <c r="I4583" s="4">
        <f>IF(E4583="Rhode Island", Table1[[#This Row],[price]]*$L$3, IF(E4583="Massachusetts", Table1[[#This Row],[price]]*$L$2, 1))</f>
        <v>445000</v>
      </c>
    </row>
    <row r="4584" spans="1:9" x14ac:dyDescent="0.25">
      <c r="A4584" s="2">
        <v>40725</v>
      </c>
      <c r="B4584" s="1">
        <f t="shared" si="142"/>
        <v>2011</v>
      </c>
      <c r="C4584" s="1">
        <f t="shared" si="143"/>
        <v>3</v>
      </c>
      <c r="D4584">
        <v>2914</v>
      </c>
      <c r="E4584" t="s">
        <v>36</v>
      </c>
      <c r="F4584" s="4">
        <v>454000</v>
      </c>
      <c r="G4584" t="s">
        <v>5</v>
      </c>
      <c r="H4584">
        <v>3</v>
      </c>
      <c r="I4584" s="4">
        <f>IF(E4584="Rhode Island", Table1[[#This Row],[price]]*$L$3, IF(E4584="Massachusetts", Table1[[#This Row],[price]]*$L$2, 1))</f>
        <v>454000</v>
      </c>
    </row>
    <row r="4585" spans="1:9" x14ac:dyDescent="0.25">
      <c r="A4585" s="2">
        <v>40725</v>
      </c>
      <c r="B4585" s="1">
        <f t="shared" si="142"/>
        <v>2011</v>
      </c>
      <c r="C4585" s="1">
        <f t="shared" si="143"/>
        <v>3</v>
      </c>
      <c r="D4585">
        <v>2913</v>
      </c>
      <c r="E4585" t="s">
        <v>36</v>
      </c>
      <c r="F4585" s="4">
        <v>582000</v>
      </c>
      <c r="G4585" t="s">
        <v>5</v>
      </c>
      <c r="H4585">
        <v>4</v>
      </c>
      <c r="I4585" s="4">
        <f>IF(E4585="Rhode Island", Table1[[#This Row],[price]]*$L$3, IF(E4585="Massachusetts", Table1[[#This Row],[price]]*$L$2, 1))</f>
        <v>582000</v>
      </c>
    </row>
    <row r="4586" spans="1:9" x14ac:dyDescent="0.25">
      <c r="A4586" s="2">
        <v>40725</v>
      </c>
      <c r="B4586" s="1">
        <f t="shared" si="142"/>
        <v>2011</v>
      </c>
      <c r="C4586" s="1">
        <f t="shared" si="143"/>
        <v>3</v>
      </c>
      <c r="D4586">
        <v>2905</v>
      </c>
      <c r="E4586" t="s">
        <v>36</v>
      </c>
      <c r="F4586" s="4">
        <v>625000</v>
      </c>
      <c r="G4586" t="s">
        <v>5</v>
      </c>
      <c r="H4586">
        <v>4</v>
      </c>
      <c r="I4586" s="4">
        <f>IF(E4586="Rhode Island", Table1[[#This Row],[price]]*$L$3, IF(E4586="Massachusetts", Table1[[#This Row],[price]]*$L$2, 1))</f>
        <v>625000</v>
      </c>
    </row>
    <row r="4587" spans="1:9" x14ac:dyDescent="0.25">
      <c r="A4587" s="2">
        <v>40725</v>
      </c>
      <c r="B4587" s="1">
        <f t="shared" si="142"/>
        <v>2011</v>
      </c>
      <c r="C4587" s="1">
        <f t="shared" si="143"/>
        <v>3</v>
      </c>
      <c r="D4587">
        <v>2913</v>
      </c>
      <c r="E4587" t="s">
        <v>36</v>
      </c>
      <c r="F4587" s="4">
        <v>670000</v>
      </c>
      <c r="G4587" t="s">
        <v>5</v>
      </c>
      <c r="H4587">
        <v>5</v>
      </c>
      <c r="I4587" s="4">
        <f>IF(E4587="Rhode Island", Table1[[#This Row],[price]]*$L$3, IF(E4587="Massachusetts", Table1[[#This Row],[price]]*$L$2, 1))</f>
        <v>670000</v>
      </c>
    </row>
    <row r="4588" spans="1:9" x14ac:dyDescent="0.25">
      <c r="A4588" s="2">
        <v>40726</v>
      </c>
      <c r="B4588" s="1">
        <f t="shared" si="142"/>
        <v>2011</v>
      </c>
      <c r="C4588" s="1">
        <f t="shared" si="143"/>
        <v>3</v>
      </c>
      <c r="D4588">
        <v>2904</v>
      </c>
      <c r="E4588" t="s">
        <v>36</v>
      </c>
      <c r="F4588" s="4">
        <v>670000</v>
      </c>
      <c r="G4588" t="s">
        <v>5</v>
      </c>
      <c r="H4588">
        <v>4</v>
      </c>
      <c r="I4588" s="4">
        <f>IF(E4588="Rhode Island", Table1[[#This Row],[price]]*$L$3, IF(E4588="Massachusetts", Table1[[#This Row],[price]]*$L$2, 1))</f>
        <v>670000</v>
      </c>
    </row>
    <row r="4589" spans="1:9" x14ac:dyDescent="0.25">
      <c r="A4589" s="2">
        <v>40727</v>
      </c>
      <c r="B4589" s="1">
        <f t="shared" si="142"/>
        <v>2011</v>
      </c>
      <c r="C4589" s="1">
        <f t="shared" si="143"/>
        <v>3</v>
      </c>
      <c r="D4589">
        <v>2912</v>
      </c>
      <c r="E4589" t="s">
        <v>36</v>
      </c>
      <c r="F4589" s="4">
        <v>572000</v>
      </c>
      <c r="G4589" t="s">
        <v>5</v>
      </c>
      <c r="H4589">
        <v>4</v>
      </c>
      <c r="I4589" s="4">
        <f>IF(E4589="Rhode Island", Table1[[#This Row],[price]]*$L$3, IF(E4589="Massachusetts", Table1[[#This Row],[price]]*$L$2, 1))</f>
        <v>572000</v>
      </c>
    </row>
    <row r="4590" spans="1:9" x14ac:dyDescent="0.25">
      <c r="A4590" s="2">
        <v>40728</v>
      </c>
      <c r="B4590" s="1">
        <f t="shared" si="142"/>
        <v>2011</v>
      </c>
      <c r="C4590" s="1">
        <f t="shared" si="143"/>
        <v>3</v>
      </c>
      <c r="D4590">
        <v>2905</v>
      </c>
      <c r="E4590" t="s">
        <v>36</v>
      </c>
      <c r="F4590" s="4">
        <v>368000</v>
      </c>
      <c r="G4590" t="s">
        <v>5</v>
      </c>
      <c r="H4590">
        <v>3</v>
      </c>
      <c r="I4590" s="4">
        <f>IF(E4590="Rhode Island", Table1[[#This Row],[price]]*$L$3, IF(E4590="Massachusetts", Table1[[#This Row],[price]]*$L$2, 1))</f>
        <v>368000</v>
      </c>
    </row>
    <row r="4591" spans="1:9" x14ac:dyDescent="0.25">
      <c r="A4591" s="2">
        <v>40728</v>
      </c>
      <c r="B4591" s="1">
        <f t="shared" si="142"/>
        <v>2011</v>
      </c>
      <c r="C4591" s="1">
        <f t="shared" si="143"/>
        <v>3</v>
      </c>
      <c r="D4591">
        <v>2905</v>
      </c>
      <c r="E4591" t="s">
        <v>36</v>
      </c>
      <c r="F4591" s="4">
        <v>410000</v>
      </c>
      <c r="G4591" t="s">
        <v>5</v>
      </c>
      <c r="H4591">
        <v>3</v>
      </c>
      <c r="I4591" s="4">
        <f>IF(E4591="Rhode Island", Table1[[#This Row],[price]]*$L$3, IF(E4591="Massachusetts", Table1[[#This Row],[price]]*$L$2, 1))</f>
        <v>410000</v>
      </c>
    </row>
    <row r="4592" spans="1:9" x14ac:dyDescent="0.25">
      <c r="A4592" s="2">
        <v>40728</v>
      </c>
      <c r="B4592" s="1">
        <f t="shared" si="142"/>
        <v>2011</v>
      </c>
      <c r="C4592" s="1">
        <f t="shared" si="143"/>
        <v>3</v>
      </c>
      <c r="D4592">
        <v>2906</v>
      </c>
      <c r="E4592" t="s">
        <v>36</v>
      </c>
      <c r="F4592" s="4">
        <v>425000</v>
      </c>
      <c r="G4592" t="s">
        <v>5</v>
      </c>
      <c r="H4592">
        <v>3</v>
      </c>
      <c r="I4592" s="4">
        <f>IF(E4592="Rhode Island", Table1[[#This Row],[price]]*$L$3, IF(E4592="Massachusetts", Table1[[#This Row],[price]]*$L$2, 1))</f>
        <v>425000</v>
      </c>
    </row>
    <row r="4593" spans="1:9" x14ac:dyDescent="0.25">
      <c r="A4593" s="2">
        <v>40728</v>
      </c>
      <c r="B4593" s="1">
        <f t="shared" si="142"/>
        <v>2011</v>
      </c>
      <c r="C4593" s="1">
        <f t="shared" si="143"/>
        <v>3</v>
      </c>
      <c r="D4593">
        <v>2905</v>
      </c>
      <c r="E4593" t="s">
        <v>36</v>
      </c>
      <c r="F4593" s="4">
        <v>434000</v>
      </c>
      <c r="G4593" t="s">
        <v>5</v>
      </c>
      <c r="H4593">
        <v>3</v>
      </c>
      <c r="I4593" s="4">
        <f>IF(E4593="Rhode Island", Table1[[#This Row],[price]]*$L$3, IF(E4593="Massachusetts", Table1[[#This Row],[price]]*$L$2, 1))</f>
        <v>434000</v>
      </c>
    </row>
    <row r="4594" spans="1:9" x14ac:dyDescent="0.25">
      <c r="A4594" s="2">
        <v>40728</v>
      </c>
      <c r="B4594" s="1">
        <f t="shared" si="142"/>
        <v>2011</v>
      </c>
      <c r="C4594" s="1">
        <f t="shared" si="143"/>
        <v>3</v>
      </c>
      <c r="D4594">
        <v>2906</v>
      </c>
      <c r="E4594" t="s">
        <v>36</v>
      </c>
      <c r="F4594" s="4">
        <v>435000</v>
      </c>
      <c r="G4594" t="s">
        <v>5</v>
      </c>
      <c r="H4594">
        <v>3</v>
      </c>
      <c r="I4594" s="4">
        <f>IF(E4594="Rhode Island", Table1[[#This Row],[price]]*$L$3, IF(E4594="Massachusetts", Table1[[#This Row],[price]]*$L$2, 1))</f>
        <v>435000</v>
      </c>
    </row>
    <row r="4595" spans="1:9" x14ac:dyDescent="0.25">
      <c r="A4595" s="2">
        <v>40728</v>
      </c>
      <c r="B4595" s="1">
        <f t="shared" si="142"/>
        <v>2011</v>
      </c>
      <c r="C4595" s="1">
        <f t="shared" si="143"/>
        <v>3</v>
      </c>
      <c r="D4595">
        <v>2906</v>
      </c>
      <c r="E4595" t="s">
        <v>36</v>
      </c>
      <c r="F4595" s="4">
        <v>437500</v>
      </c>
      <c r="G4595" t="s">
        <v>5</v>
      </c>
      <c r="H4595">
        <v>3</v>
      </c>
      <c r="I4595" s="4">
        <f>IF(E4595="Rhode Island", Table1[[#This Row],[price]]*$L$3, IF(E4595="Massachusetts", Table1[[#This Row],[price]]*$L$2, 1))</f>
        <v>437500</v>
      </c>
    </row>
    <row r="4596" spans="1:9" x14ac:dyDescent="0.25">
      <c r="A4596" s="2">
        <v>40728</v>
      </c>
      <c r="B4596" s="1">
        <f t="shared" si="142"/>
        <v>2011</v>
      </c>
      <c r="C4596" s="1">
        <f t="shared" si="143"/>
        <v>3</v>
      </c>
      <c r="D4596">
        <v>2615</v>
      </c>
      <c r="E4596" t="s">
        <v>37</v>
      </c>
      <c r="F4596" s="4">
        <v>441000</v>
      </c>
      <c r="G4596" t="s">
        <v>5</v>
      </c>
      <c r="H4596">
        <v>3</v>
      </c>
      <c r="I4596" s="4">
        <f>IF(E4596="Rhode Island", Table1[[#This Row],[price]]*$L$3, IF(E4596="Massachusetts", Table1[[#This Row],[price]]*$L$2, 1))</f>
        <v>441000</v>
      </c>
    </row>
    <row r="4597" spans="1:9" x14ac:dyDescent="0.25">
      <c r="A4597" s="2">
        <v>40728</v>
      </c>
      <c r="B4597" s="1">
        <f t="shared" si="142"/>
        <v>2011</v>
      </c>
      <c r="C4597" s="1">
        <f t="shared" si="143"/>
        <v>3</v>
      </c>
      <c r="D4597">
        <v>2614</v>
      </c>
      <c r="E4597" t="s">
        <v>37</v>
      </c>
      <c r="F4597" s="4">
        <v>455000</v>
      </c>
      <c r="G4597" t="s">
        <v>5</v>
      </c>
      <c r="H4597">
        <v>3</v>
      </c>
      <c r="I4597" s="4">
        <f>IF(E4597="Rhode Island", Table1[[#This Row],[price]]*$L$3, IF(E4597="Massachusetts", Table1[[#This Row],[price]]*$L$2, 1))</f>
        <v>455000</v>
      </c>
    </row>
    <row r="4598" spans="1:9" x14ac:dyDescent="0.25">
      <c r="A4598" s="2">
        <v>40728</v>
      </c>
      <c r="B4598" s="1">
        <f t="shared" si="142"/>
        <v>2011</v>
      </c>
      <c r="C4598" s="1">
        <f t="shared" si="143"/>
        <v>3</v>
      </c>
      <c r="D4598">
        <v>2905</v>
      </c>
      <c r="E4598" t="s">
        <v>36</v>
      </c>
      <c r="F4598" s="4">
        <v>457500</v>
      </c>
      <c r="G4598" t="s">
        <v>5</v>
      </c>
      <c r="H4598">
        <v>4</v>
      </c>
      <c r="I4598" s="4">
        <f>IF(E4598="Rhode Island", Table1[[#This Row],[price]]*$L$3, IF(E4598="Massachusetts", Table1[[#This Row],[price]]*$L$2, 1))</f>
        <v>457500</v>
      </c>
    </row>
    <row r="4599" spans="1:9" x14ac:dyDescent="0.25">
      <c r="A4599" s="2">
        <v>40728</v>
      </c>
      <c r="B4599" s="1">
        <f t="shared" si="142"/>
        <v>2011</v>
      </c>
      <c r="C4599" s="1">
        <f t="shared" si="143"/>
        <v>3</v>
      </c>
      <c r="D4599">
        <v>2905</v>
      </c>
      <c r="E4599" t="s">
        <v>36</v>
      </c>
      <c r="F4599" s="4">
        <v>505000</v>
      </c>
      <c r="G4599" t="s">
        <v>5</v>
      </c>
      <c r="H4599">
        <v>4</v>
      </c>
      <c r="I4599" s="4">
        <f>IF(E4599="Rhode Island", Table1[[#This Row],[price]]*$L$3, IF(E4599="Massachusetts", Table1[[#This Row],[price]]*$L$2, 1))</f>
        <v>505000</v>
      </c>
    </row>
    <row r="4600" spans="1:9" x14ac:dyDescent="0.25">
      <c r="A4600" s="2">
        <v>40728</v>
      </c>
      <c r="B4600" s="1">
        <f t="shared" si="142"/>
        <v>2011</v>
      </c>
      <c r="C4600" s="1">
        <f t="shared" si="143"/>
        <v>3</v>
      </c>
      <c r="D4600">
        <v>2905</v>
      </c>
      <c r="E4600" t="s">
        <v>36</v>
      </c>
      <c r="F4600" s="4">
        <v>530000</v>
      </c>
      <c r="G4600" t="s">
        <v>5</v>
      </c>
      <c r="H4600">
        <v>4</v>
      </c>
      <c r="I4600" s="4">
        <f>IF(E4600="Rhode Island", Table1[[#This Row],[price]]*$L$3, IF(E4600="Massachusetts", Table1[[#This Row],[price]]*$L$2, 1))</f>
        <v>530000</v>
      </c>
    </row>
    <row r="4601" spans="1:9" x14ac:dyDescent="0.25">
      <c r="A4601" s="2">
        <v>40728</v>
      </c>
      <c r="B4601" s="1">
        <f t="shared" si="142"/>
        <v>2011</v>
      </c>
      <c r="C4601" s="1">
        <f t="shared" si="143"/>
        <v>3</v>
      </c>
      <c r="D4601">
        <v>2913</v>
      </c>
      <c r="E4601" t="s">
        <v>36</v>
      </c>
      <c r="F4601" s="4">
        <v>570000</v>
      </c>
      <c r="G4601" t="s">
        <v>5</v>
      </c>
      <c r="H4601">
        <v>5</v>
      </c>
      <c r="I4601" s="4">
        <f>IF(E4601="Rhode Island", Table1[[#This Row],[price]]*$L$3, IF(E4601="Massachusetts", Table1[[#This Row],[price]]*$L$2, 1))</f>
        <v>570000</v>
      </c>
    </row>
    <row r="4602" spans="1:9" x14ac:dyDescent="0.25">
      <c r="A4602" s="2">
        <v>40728</v>
      </c>
      <c r="B4602" s="1">
        <f t="shared" si="142"/>
        <v>2011</v>
      </c>
      <c r="C4602" s="1">
        <f t="shared" si="143"/>
        <v>3</v>
      </c>
      <c r="D4602">
        <v>2617</v>
      </c>
      <c r="E4602" t="s">
        <v>37</v>
      </c>
      <c r="F4602" s="4">
        <v>590000</v>
      </c>
      <c r="G4602" t="s">
        <v>5</v>
      </c>
      <c r="H4602">
        <v>4</v>
      </c>
      <c r="I4602" s="4">
        <f>IF(E4602="Rhode Island", Table1[[#This Row],[price]]*$L$3, IF(E4602="Massachusetts", Table1[[#This Row],[price]]*$L$2, 1))</f>
        <v>590000</v>
      </c>
    </row>
    <row r="4603" spans="1:9" x14ac:dyDescent="0.25">
      <c r="A4603" s="2">
        <v>40728</v>
      </c>
      <c r="B4603" s="1">
        <f t="shared" si="142"/>
        <v>2011</v>
      </c>
      <c r="C4603" s="1">
        <f t="shared" si="143"/>
        <v>3</v>
      </c>
      <c r="D4603">
        <v>2914</v>
      </c>
      <c r="E4603" t="s">
        <v>36</v>
      </c>
      <c r="F4603" s="4">
        <v>611000</v>
      </c>
      <c r="G4603" t="s">
        <v>5</v>
      </c>
      <c r="H4603">
        <v>4</v>
      </c>
      <c r="I4603" s="4">
        <f>IF(E4603="Rhode Island", Table1[[#This Row],[price]]*$L$3, IF(E4603="Massachusetts", Table1[[#This Row],[price]]*$L$2, 1))</f>
        <v>611000</v>
      </c>
    </row>
    <row r="4604" spans="1:9" x14ac:dyDescent="0.25">
      <c r="A4604" s="2">
        <v>40728</v>
      </c>
      <c r="B4604" s="1">
        <f t="shared" si="142"/>
        <v>2011</v>
      </c>
      <c r="C4604" s="1">
        <f t="shared" si="143"/>
        <v>3</v>
      </c>
      <c r="D4604">
        <v>2614</v>
      </c>
      <c r="E4604" t="s">
        <v>37</v>
      </c>
      <c r="F4604" s="4">
        <v>745000</v>
      </c>
      <c r="G4604" t="s">
        <v>5</v>
      </c>
      <c r="H4604">
        <v>4</v>
      </c>
      <c r="I4604" s="4">
        <f>IF(E4604="Rhode Island", Table1[[#This Row],[price]]*$L$3, IF(E4604="Massachusetts", Table1[[#This Row],[price]]*$L$2, 1))</f>
        <v>745000</v>
      </c>
    </row>
    <row r="4605" spans="1:9" x14ac:dyDescent="0.25">
      <c r="A4605" s="2">
        <v>40728</v>
      </c>
      <c r="B4605" s="1">
        <f t="shared" si="142"/>
        <v>2011</v>
      </c>
      <c r="C4605" s="1">
        <f t="shared" si="143"/>
        <v>3</v>
      </c>
      <c r="D4605">
        <v>2605</v>
      </c>
      <c r="E4605" t="s">
        <v>37</v>
      </c>
      <c r="F4605" s="4">
        <v>761000</v>
      </c>
      <c r="G4605" t="s">
        <v>5</v>
      </c>
      <c r="H4605">
        <v>3</v>
      </c>
      <c r="I4605" s="4">
        <f>IF(E4605="Rhode Island", Table1[[#This Row],[price]]*$L$3, IF(E4605="Massachusetts", Table1[[#This Row],[price]]*$L$2, 1))</f>
        <v>761000</v>
      </c>
    </row>
    <row r="4606" spans="1:9" x14ac:dyDescent="0.25">
      <c r="A4606" s="2">
        <v>40728</v>
      </c>
      <c r="B4606" s="1">
        <f t="shared" si="142"/>
        <v>2011</v>
      </c>
      <c r="C4606" s="1">
        <f t="shared" si="143"/>
        <v>3</v>
      </c>
      <c r="D4606">
        <v>2607</v>
      </c>
      <c r="E4606" t="s">
        <v>37</v>
      </c>
      <c r="F4606" s="4">
        <v>900000</v>
      </c>
      <c r="G4606" t="s">
        <v>5</v>
      </c>
      <c r="H4606">
        <v>4</v>
      </c>
      <c r="I4606" s="4">
        <f>IF(E4606="Rhode Island", Table1[[#This Row],[price]]*$L$3, IF(E4606="Massachusetts", Table1[[#This Row],[price]]*$L$2, 1))</f>
        <v>900000</v>
      </c>
    </row>
    <row r="4607" spans="1:9" x14ac:dyDescent="0.25">
      <c r="A4607" s="2">
        <v>40729</v>
      </c>
      <c r="B4607" s="1">
        <f t="shared" si="142"/>
        <v>2011</v>
      </c>
      <c r="C4607" s="1">
        <f t="shared" si="143"/>
        <v>3</v>
      </c>
      <c r="D4607">
        <v>2602</v>
      </c>
      <c r="E4607" t="s">
        <v>37</v>
      </c>
      <c r="F4607" s="4">
        <v>515000</v>
      </c>
      <c r="G4607" t="s">
        <v>5</v>
      </c>
      <c r="H4607">
        <v>3</v>
      </c>
      <c r="I4607" s="4">
        <f>IF(E4607="Rhode Island", Table1[[#This Row],[price]]*$L$3, IF(E4607="Massachusetts", Table1[[#This Row],[price]]*$L$2, 1))</f>
        <v>515000</v>
      </c>
    </row>
    <row r="4608" spans="1:9" x14ac:dyDescent="0.25">
      <c r="A4608" s="2">
        <v>40729</v>
      </c>
      <c r="B4608" s="1">
        <f t="shared" si="142"/>
        <v>2011</v>
      </c>
      <c r="C4608" s="1">
        <f t="shared" si="143"/>
        <v>3</v>
      </c>
      <c r="D4608">
        <v>2905</v>
      </c>
      <c r="E4608" t="s">
        <v>36</v>
      </c>
      <c r="F4608" s="4">
        <v>585000</v>
      </c>
      <c r="G4608" t="s">
        <v>5</v>
      </c>
      <c r="H4608">
        <v>4</v>
      </c>
      <c r="I4608" s="4">
        <f>IF(E4608="Rhode Island", Table1[[#This Row],[price]]*$L$3, IF(E4608="Massachusetts", Table1[[#This Row],[price]]*$L$2, 1))</f>
        <v>585000</v>
      </c>
    </row>
    <row r="4609" spans="1:9" x14ac:dyDescent="0.25">
      <c r="A4609" s="2">
        <v>40729</v>
      </c>
      <c r="B4609" s="1">
        <f t="shared" si="142"/>
        <v>2011</v>
      </c>
      <c r="C4609" s="1">
        <f t="shared" si="143"/>
        <v>3</v>
      </c>
      <c r="D4609">
        <v>2602</v>
      </c>
      <c r="E4609" t="s">
        <v>37</v>
      </c>
      <c r="F4609" s="4">
        <v>240000</v>
      </c>
      <c r="G4609" t="s">
        <v>6</v>
      </c>
      <c r="H4609">
        <v>1</v>
      </c>
      <c r="I4609" s="4">
        <f>IF(E4609="Rhode Island", Table1[[#This Row],[price]]*$L$3, IF(E4609="Massachusetts", Table1[[#This Row],[price]]*$L$2, 1))</f>
        <v>240000</v>
      </c>
    </row>
    <row r="4610" spans="1:9" x14ac:dyDescent="0.25">
      <c r="A4610" s="2">
        <v>40730</v>
      </c>
      <c r="B4610" s="1">
        <f t="shared" ref="B4610:B4673" si="144">YEAR(A4610)</f>
        <v>2011</v>
      </c>
      <c r="C4610" s="1">
        <f t="shared" ref="C4610:C4673" si="145">ROUNDUP(MONTH(A4610)/3,0)</f>
        <v>3</v>
      </c>
      <c r="D4610">
        <v>2905</v>
      </c>
      <c r="E4610" t="s">
        <v>36</v>
      </c>
      <c r="F4610" s="4">
        <v>460000</v>
      </c>
      <c r="G4610" t="s">
        <v>5</v>
      </c>
      <c r="H4610">
        <v>3</v>
      </c>
      <c r="I4610" s="4">
        <f>IF(E4610="Rhode Island", Table1[[#This Row],[price]]*$L$3, IF(E4610="Massachusetts", Table1[[#This Row],[price]]*$L$2, 1))</f>
        <v>460000</v>
      </c>
    </row>
    <row r="4611" spans="1:9" x14ac:dyDescent="0.25">
      <c r="A4611" s="2">
        <v>40731</v>
      </c>
      <c r="B4611" s="1">
        <f t="shared" si="144"/>
        <v>2011</v>
      </c>
      <c r="C4611" s="1">
        <f t="shared" si="145"/>
        <v>3</v>
      </c>
      <c r="D4611">
        <v>2611</v>
      </c>
      <c r="E4611" t="s">
        <v>37</v>
      </c>
      <c r="F4611" s="4">
        <v>460000</v>
      </c>
      <c r="G4611" t="s">
        <v>5</v>
      </c>
      <c r="H4611">
        <v>3</v>
      </c>
      <c r="I4611" s="4">
        <f>IF(E4611="Rhode Island", Table1[[#This Row],[price]]*$L$3, IF(E4611="Massachusetts", Table1[[#This Row],[price]]*$L$2, 1))</f>
        <v>460000</v>
      </c>
    </row>
    <row r="4612" spans="1:9" x14ac:dyDescent="0.25">
      <c r="A4612" s="2">
        <v>40731</v>
      </c>
      <c r="B4612" s="1">
        <f t="shared" si="144"/>
        <v>2011</v>
      </c>
      <c r="C4612" s="1">
        <f t="shared" si="145"/>
        <v>3</v>
      </c>
      <c r="D4612">
        <v>2615</v>
      </c>
      <c r="E4612" t="s">
        <v>37</v>
      </c>
      <c r="F4612" s="4">
        <v>507000</v>
      </c>
      <c r="G4612" t="s">
        <v>5</v>
      </c>
      <c r="H4612">
        <v>3</v>
      </c>
      <c r="I4612" s="4">
        <f>IF(E4612="Rhode Island", Table1[[#This Row],[price]]*$L$3, IF(E4612="Massachusetts", Table1[[#This Row],[price]]*$L$2, 1))</f>
        <v>507000</v>
      </c>
    </row>
    <row r="4613" spans="1:9" x14ac:dyDescent="0.25">
      <c r="A4613" s="2">
        <v>40731</v>
      </c>
      <c r="B4613" s="1">
        <f t="shared" si="144"/>
        <v>2011</v>
      </c>
      <c r="C4613" s="1">
        <f t="shared" si="145"/>
        <v>3</v>
      </c>
      <c r="D4613">
        <v>2912</v>
      </c>
      <c r="E4613" t="s">
        <v>36</v>
      </c>
      <c r="F4613" s="4">
        <v>657000</v>
      </c>
      <c r="G4613" t="s">
        <v>5</v>
      </c>
      <c r="H4613">
        <v>4</v>
      </c>
      <c r="I4613" s="4">
        <f>IF(E4613="Rhode Island", Table1[[#This Row],[price]]*$L$3, IF(E4613="Massachusetts", Table1[[#This Row],[price]]*$L$2, 1))</f>
        <v>657000</v>
      </c>
    </row>
    <row r="4614" spans="1:9" x14ac:dyDescent="0.25">
      <c r="A4614" s="2">
        <v>40731</v>
      </c>
      <c r="B4614" s="1">
        <f t="shared" si="144"/>
        <v>2011</v>
      </c>
      <c r="C4614" s="1">
        <f t="shared" si="145"/>
        <v>3</v>
      </c>
      <c r="D4614">
        <v>2906</v>
      </c>
      <c r="E4614" t="s">
        <v>36</v>
      </c>
      <c r="F4614" s="4">
        <v>665000</v>
      </c>
      <c r="G4614" t="s">
        <v>5</v>
      </c>
      <c r="H4614">
        <v>4</v>
      </c>
      <c r="I4614" s="4">
        <f>IF(E4614="Rhode Island", Table1[[#This Row],[price]]*$L$3, IF(E4614="Massachusetts", Table1[[#This Row],[price]]*$L$2, 1))</f>
        <v>665000</v>
      </c>
    </row>
    <row r="4615" spans="1:9" x14ac:dyDescent="0.25">
      <c r="A4615" s="2">
        <v>40732</v>
      </c>
      <c r="B4615" s="1">
        <f t="shared" si="144"/>
        <v>2011</v>
      </c>
      <c r="C4615" s="1">
        <f t="shared" si="145"/>
        <v>3</v>
      </c>
      <c r="D4615">
        <v>2905</v>
      </c>
      <c r="E4615" t="s">
        <v>36</v>
      </c>
      <c r="F4615" s="4">
        <v>395000</v>
      </c>
      <c r="G4615" t="s">
        <v>5</v>
      </c>
      <c r="H4615">
        <v>3</v>
      </c>
      <c r="I4615" s="4">
        <f>IF(E4615="Rhode Island", Table1[[#This Row],[price]]*$L$3, IF(E4615="Massachusetts", Table1[[#This Row],[price]]*$L$2, 1))</f>
        <v>395000</v>
      </c>
    </row>
    <row r="4616" spans="1:9" x14ac:dyDescent="0.25">
      <c r="A4616" s="2">
        <v>40732</v>
      </c>
      <c r="B4616" s="1">
        <f t="shared" si="144"/>
        <v>2011</v>
      </c>
      <c r="C4616" s="1">
        <f t="shared" si="145"/>
        <v>3</v>
      </c>
      <c r="D4616">
        <v>2904</v>
      </c>
      <c r="E4616" t="s">
        <v>36</v>
      </c>
      <c r="F4616" s="4">
        <v>530000</v>
      </c>
      <c r="G4616" t="s">
        <v>5</v>
      </c>
      <c r="H4616">
        <v>4</v>
      </c>
      <c r="I4616" s="4">
        <f>IF(E4616="Rhode Island", Table1[[#This Row],[price]]*$L$3, IF(E4616="Massachusetts", Table1[[#This Row],[price]]*$L$2, 1))</f>
        <v>530000</v>
      </c>
    </row>
    <row r="4617" spans="1:9" x14ac:dyDescent="0.25">
      <c r="A4617" s="2">
        <v>40732</v>
      </c>
      <c r="B4617" s="1">
        <f t="shared" si="144"/>
        <v>2011</v>
      </c>
      <c r="C4617" s="1">
        <f t="shared" si="145"/>
        <v>3</v>
      </c>
      <c r="D4617">
        <v>2617</v>
      </c>
      <c r="E4617" t="s">
        <v>37</v>
      </c>
      <c r="F4617" s="4">
        <v>618000</v>
      </c>
      <c r="G4617" t="s">
        <v>5</v>
      </c>
      <c r="H4617">
        <v>4</v>
      </c>
      <c r="I4617" s="4">
        <f>IF(E4617="Rhode Island", Table1[[#This Row],[price]]*$L$3, IF(E4617="Massachusetts", Table1[[#This Row],[price]]*$L$2, 1))</f>
        <v>618000</v>
      </c>
    </row>
    <row r="4618" spans="1:9" x14ac:dyDescent="0.25">
      <c r="A4618" s="2">
        <v>40732</v>
      </c>
      <c r="B4618" s="1">
        <f t="shared" si="144"/>
        <v>2011</v>
      </c>
      <c r="C4618" s="1">
        <f t="shared" si="145"/>
        <v>3</v>
      </c>
      <c r="D4618">
        <v>2914</v>
      </c>
      <c r="E4618" t="s">
        <v>36</v>
      </c>
      <c r="F4618" s="4">
        <v>820000</v>
      </c>
      <c r="G4618" t="s">
        <v>5</v>
      </c>
      <c r="H4618">
        <v>4</v>
      </c>
      <c r="I4618" s="4">
        <f>IF(E4618="Rhode Island", Table1[[#This Row],[price]]*$L$3, IF(E4618="Massachusetts", Table1[[#This Row],[price]]*$L$2, 1))</f>
        <v>820000</v>
      </c>
    </row>
    <row r="4619" spans="1:9" x14ac:dyDescent="0.25">
      <c r="A4619" s="2">
        <v>40733</v>
      </c>
      <c r="B4619" s="1">
        <f t="shared" si="144"/>
        <v>2011</v>
      </c>
      <c r="C4619" s="1">
        <f t="shared" si="145"/>
        <v>3</v>
      </c>
      <c r="D4619">
        <v>2904</v>
      </c>
      <c r="E4619" t="s">
        <v>36</v>
      </c>
      <c r="F4619" s="4">
        <v>725000</v>
      </c>
      <c r="G4619" t="s">
        <v>5</v>
      </c>
      <c r="H4619">
        <v>4</v>
      </c>
      <c r="I4619" s="4">
        <f>IF(E4619="Rhode Island", Table1[[#This Row],[price]]*$L$3, IF(E4619="Massachusetts", Table1[[#This Row],[price]]*$L$2, 1))</f>
        <v>725000</v>
      </c>
    </row>
    <row r="4620" spans="1:9" x14ac:dyDescent="0.25">
      <c r="A4620" s="2">
        <v>40733</v>
      </c>
      <c r="B4620" s="1">
        <f t="shared" si="144"/>
        <v>2011</v>
      </c>
      <c r="C4620" s="1">
        <f t="shared" si="145"/>
        <v>3</v>
      </c>
      <c r="D4620">
        <v>2603</v>
      </c>
      <c r="E4620" t="s">
        <v>37</v>
      </c>
      <c r="F4620" s="4">
        <v>895000</v>
      </c>
      <c r="G4620" t="s">
        <v>5</v>
      </c>
      <c r="H4620">
        <v>3</v>
      </c>
      <c r="I4620" s="4">
        <f>IF(E4620="Rhode Island", Table1[[#This Row],[price]]*$L$3, IF(E4620="Massachusetts", Table1[[#This Row],[price]]*$L$2, 1))</f>
        <v>895000</v>
      </c>
    </row>
    <row r="4621" spans="1:9" x14ac:dyDescent="0.25">
      <c r="A4621" s="2">
        <v>40733</v>
      </c>
      <c r="B4621" s="1">
        <f t="shared" si="144"/>
        <v>2011</v>
      </c>
      <c r="C4621" s="1">
        <f t="shared" si="145"/>
        <v>3</v>
      </c>
      <c r="D4621">
        <v>2602</v>
      </c>
      <c r="E4621" t="s">
        <v>37</v>
      </c>
      <c r="F4621" s="4">
        <v>1030000</v>
      </c>
      <c r="G4621" t="s">
        <v>5</v>
      </c>
      <c r="H4621">
        <v>4</v>
      </c>
      <c r="I4621" s="4">
        <f>IF(E4621="Rhode Island", Table1[[#This Row],[price]]*$L$3, IF(E4621="Massachusetts", Table1[[#This Row],[price]]*$L$2, 1))</f>
        <v>1030000</v>
      </c>
    </row>
    <row r="4622" spans="1:9" x14ac:dyDescent="0.25">
      <c r="A4622" s="2">
        <v>40735</v>
      </c>
      <c r="B4622" s="1">
        <f t="shared" si="144"/>
        <v>2011</v>
      </c>
      <c r="C4622" s="1">
        <f t="shared" si="145"/>
        <v>3</v>
      </c>
      <c r="D4622">
        <v>2615</v>
      </c>
      <c r="E4622" t="s">
        <v>37</v>
      </c>
      <c r="F4622" s="4">
        <v>445000</v>
      </c>
      <c r="G4622" t="s">
        <v>5</v>
      </c>
      <c r="H4622">
        <v>3</v>
      </c>
      <c r="I4622" s="4">
        <f>IF(E4622="Rhode Island", Table1[[#This Row],[price]]*$L$3, IF(E4622="Massachusetts", Table1[[#This Row],[price]]*$L$2, 1))</f>
        <v>445000</v>
      </c>
    </row>
    <row r="4623" spans="1:9" x14ac:dyDescent="0.25">
      <c r="A4623" s="2">
        <v>40735</v>
      </c>
      <c r="B4623" s="1">
        <f t="shared" si="144"/>
        <v>2011</v>
      </c>
      <c r="C4623" s="1">
        <f t="shared" si="145"/>
        <v>3</v>
      </c>
      <c r="D4623">
        <v>2602</v>
      </c>
      <c r="E4623" t="s">
        <v>37</v>
      </c>
      <c r="F4623" s="4">
        <v>565000</v>
      </c>
      <c r="G4623" t="s">
        <v>5</v>
      </c>
      <c r="H4623">
        <v>3</v>
      </c>
      <c r="I4623" s="4">
        <f>IF(E4623="Rhode Island", Table1[[#This Row],[price]]*$L$3, IF(E4623="Massachusetts", Table1[[#This Row],[price]]*$L$2, 1))</f>
        <v>565000</v>
      </c>
    </row>
    <row r="4624" spans="1:9" x14ac:dyDescent="0.25">
      <c r="A4624" s="2">
        <v>40735</v>
      </c>
      <c r="B4624" s="1">
        <f t="shared" si="144"/>
        <v>2011</v>
      </c>
      <c r="C4624" s="1">
        <f t="shared" si="145"/>
        <v>3</v>
      </c>
      <c r="D4624">
        <v>2914</v>
      </c>
      <c r="E4624" t="s">
        <v>36</v>
      </c>
      <c r="F4624" s="4">
        <v>580000</v>
      </c>
      <c r="G4624" t="s">
        <v>5</v>
      </c>
      <c r="H4624">
        <v>4</v>
      </c>
      <c r="I4624" s="4">
        <f>IF(E4624="Rhode Island", Table1[[#This Row],[price]]*$L$3, IF(E4624="Massachusetts", Table1[[#This Row],[price]]*$L$2, 1))</f>
        <v>580000</v>
      </c>
    </row>
    <row r="4625" spans="1:9" x14ac:dyDescent="0.25">
      <c r="A4625" s="2">
        <v>40736</v>
      </c>
      <c r="B4625" s="1">
        <f t="shared" si="144"/>
        <v>2011</v>
      </c>
      <c r="C4625" s="1">
        <f t="shared" si="145"/>
        <v>3</v>
      </c>
      <c r="D4625">
        <v>2611</v>
      </c>
      <c r="E4625" t="s">
        <v>37</v>
      </c>
      <c r="F4625" s="4">
        <v>530000</v>
      </c>
      <c r="G4625" t="s">
        <v>5</v>
      </c>
      <c r="H4625">
        <v>4</v>
      </c>
      <c r="I4625" s="4">
        <f>IF(E4625="Rhode Island", Table1[[#This Row],[price]]*$L$3, IF(E4625="Massachusetts", Table1[[#This Row],[price]]*$L$2, 1))</f>
        <v>530000</v>
      </c>
    </row>
    <row r="4626" spans="1:9" x14ac:dyDescent="0.25">
      <c r="A4626" s="2">
        <v>40736</v>
      </c>
      <c r="B4626" s="1">
        <f t="shared" si="144"/>
        <v>2011</v>
      </c>
      <c r="C4626" s="1">
        <f t="shared" si="145"/>
        <v>3</v>
      </c>
      <c r="D4626">
        <v>2611</v>
      </c>
      <c r="E4626" t="s">
        <v>37</v>
      </c>
      <c r="F4626" s="4">
        <v>532000</v>
      </c>
      <c r="G4626" t="s">
        <v>5</v>
      </c>
      <c r="H4626">
        <v>4</v>
      </c>
      <c r="I4626" s="4">
        <f>IF(E4626="Rhode Island", Table1[[#This Row],[price]]*$L$3, IF(E4626="Massachusetts", Table1[[#This Row],[price]]*$L$2, 1))</f>
        <v>532000</v>
      </c>
    </row>
    <row r="4627" spans="1:9" x14ac:dyDescent="0.25">
      <c r="A4627" s="2">
        <v>40736</v>
      </c>
      <c r="B4627" s="1">
        <f t="shared" si="144"/>
        <v>2011</v>
      </c>
      <c r="C4627" s="1">
        <f t="shared" si="145"/>
        <v>3</v>
      </c>
      <c r="D4627">
        <v>2914</v>
      </c>
      <c r="E4627" t="s">
        <v>36</v>
      </c>
      <c r="F4627" s="4">
        <v>618000</v>
      </c>
      <c r="G4627" t="s">
        <v>5</v>
      </c>
      <c r="H4627">
        <v>4</v>
      </c>
      <c r="I4627" s="4">
        <f>IF(E4627="Rhode Island", Table1[[#This Row],[price]]*$L$3, IF(E4627="Massachusetts", Table1[[#This Row],[price]]*$L$2, 1))</f>
        <v>618000</v>
      </c>
    </row>
    <row r="4628" spans="1:9" x14ac:dyDescent="0.25">
      <c r="A4628" s="2">
        <v>40736</v>
      </c>
      <c r="B4628" s="1">
        <f t="shared" si="144"/>
        <v>2011</v>
      </c>
      <c r="C4628" s="1">
        <f t="shared" si="145"/>
        <v>3</v>
      </c>
      <c r="D4628">
        <v>2617</v>
      </c>
      <c r="E4628" t="s">
        <v>37</v>
      </c>
      <c r="F4628" s="4">
        <v>271000</v>
      </c>
      <c r="G4628" t="s">
        <v>6</v>
      </c>
      <c r="H4628">
        <v>1</v>
      </c>
      <c r="I4628" s="4">
        <f>IF(E4628="Rhode Island", Table1[[#This Row],[price]]*$L$3, IF(E4628="Massachusetts", Table1[[#This Row],[price]]*$L$2, 1))</f>
        <v>271000</v>
      </c>
    </row>
    <row r="4629" spans="1:9" x14ac:dyDescent="0.25">
      <c r="A4629" s="2">
        <v>40736</v>
      </c>
      <c r="B4629" s="1">
        <f t="shared" si="144"/>
        <v>2011</v>
      </c>
      <c r="C4629" s="1">
        <f t="shared" si="145"/>
        <v>3</v>
      </c>
      <c r="D4629">
        <v>2615</v>
      </c>
      <c r="E4629" t="s">
        <v>37</v>
      </c>
      <c r="F4629" s="4">
        <v>285000</v>
      </c>
      <c r="G4629" t="s">
        <v>6</v>
      </c>
      <c r="H4629">
        <v>1</v>
      </c>
      <c r="I4629" s="4">
        <f>IF(E4629="Rhode Island", Table1[[#This Row],[price]]*$L$3, IF(E4629="Massachusetts", Table1[[#This Row],[price]]*$L$2, 1))</f>
        <v>285000</v>
      </c>
    </row>
    <row r="4630" spans="1:9" x14ac:dyDescent="0.25">
      <c r="A4630" s="2">
        <v>40737</v>
      </c>
      <c r="B4630" s="1">
        <f t="shared" si="144"/>
        <v>2011</v>
      </c>
      <c r="C4630" s="1">
        <f t="shared" si="145"/>
        <v>3</v>
      </c>
      <c r="D4630">
        <v>2913</v>
      </c>
      <c r="E4630" t="s">
        <v>36</v>
      </c>
      <c r="F4630" s="4">
        <v>380000</v>
      </c>
      <c r="G4630" t="s">
        <v>5</v>
      </c>
      <c r="H4630">
        <v>3</v>
      </c>
      <c r="I4630" s="4">
        <f>IF(E4630="Rhode Island", Table1[[#This Row],[price]]*$L$3, IF(E4630="Massachusetts", Table1[[#This Row],[price]]*$L$2, 1))</f>
        <v>380000</v>
      </c>
    </row>
    <row r="4631" spans="1:9" x14ac:dyDescent="0.25">
      <c r="A4631" s="2">
        <v>40737</v>
      </c>
      <c r="B4631" s="1">
        <f t="shared" si="144"/>
        <v>2011</v>
      </c>
      <c r="C4631" s="1">
        <f t="shared" si="145"/>
        <v>3</v>
      </c>
      <c r="D4631">
        <v>2615</v>
      </c>
      <c r="E4631" t="s">
        <v>37</v>
      </c>
      <c r="F4631" s="4">
        <v>420000</v>
      </c>
      <c r="G4631" t="s">
        <v>5</v>
      </c>
      <c r="H4631">
        <v>3</v>
      </c>
      <c r="I4631" s="4">
        <f>IF(E4631="Rhode Island", Table1[[#This Row],[price]]*$L$3, IF(E4631="Massachusetts", Table1[[#This Row],[price]]*$L$2, 1))</f>
        <v>420000</v>
      </c>
    </row>
    <row r="4632" spans="1:9" x14ac:dyDescent="0.25">
      <c r="A4632" s="2">
        <v>40737</v>
      </c>
      <c r="B4632" s="1">
        <f t="shared" si="144"/>
        <v>2011</v>
      </c>
      <c r="C4632" s="1">
        <f t="shared" si="145"/>
        <v>3</v>
      </c>
      <c r="D4632">
        <v>2615</v>
      </c>
      <c r="E4632" t="s">
        <v>37</v>
      </c>
      <c r="F4632" s="4">
        <v>433500</v>
      </c>
      <c r="G4632" t="s">
        <v>5</v>
      </c>
      <c r="H4632">
        <v>3</v>
      </c>
      <c r="I4632" s="4">
        <f>IF(E4632="Rhode Island", Table1[[#This Row],[price]]*$L$3, IF(E4632="Massachusetts", Table1[[#This Row],[price]]*$L$2, 1))</f>
        <v>433500</v>
      </c>
    </row>
    <row r="4633" spans="1:9" x14ac:dyDescent="0.25">
      <c r="A4633" s="2">
        <v>40737</v>
      </c>
      <c r="B4633" s="1">
        <f t="shared" si="144"/>
        <v>2011</v>
      </c>
      <c r="C4633" s="1">
        <f t="shared" si="145"/>
        <v>3</v>
      </c>
      <c r="D4633">
        <v>2903</v>
      </c>
      <c r="E4633" t="s">
        <v>36</v>
      </c>
      <c r="F4633" s="4">
        <v>550000</v>
      </c>
      <c r="G4633" t="s">
        <v>5</v>
      </c>
      <c r="H4633">
        <v>4</v>
      </c>
      <c r="I4633" s="4">
        <f>IF(E4633="Rhode Island", Table1[[#This Row],[price]]*$L$3, IF(E4633="Massachusetts", Table1[[#This Row],[price]]*$L$2, 1))</f>
        <v>550000</v>
      </c>
    </row>
    <row r="4634" spans="1:9" x14ac:dyDescent="0.25">
      <c r="A4634" s="2">
        <v>40737</v>
      </c>
      <c r="B4634" s="1">
        <f t="shared" si="144"/>
        <v>2011</v>
      </c>
      <c r="C4634" s="1">
        <f t="shared" si="145"/>
        <v>3</v>
      </c>
      <c r="D4634">
        <v>2602</v>
      </c>
      <c r="E4634" t="s">
        <v>37</v>
      </c>
      <c r="F4634" s="4">
        <v>583500</v>
      </c>
      <c r="G4634" t="s">
        <v>5</v>
      </c>
      <c r="H4634">
        <v>3</v>
      </c>
      <c r="I4634" s="4">
        <f>IF(E4634="Rhode Island", Table1[[#This Row],[price]]*$L$3, IF(E4634="Massachusetts", Table1[[#This Row],[price]]*$L$2, 1))</f>
        <v>583500</v>
      </c>
    </row>
    <row r="4635" spans="1:9" x14ac:dyDescent="0.25">
      <c r="A4635" s="2">
        <v>40737</v>
      </c>
      <c r="B4635" s="1">
        <f t="shared" si="144"/>
        <v>2011</v>
      </c>
      <c r="C4635" s="1">
        <f t="shared" si="145"/>
        <v>3</v>
      </c>
      <c r="D4635">
        <v>2914</v>
      </c>
      <c r="E4635" t="s">
        <v>36</v>
      </c>
      <c r="F4635" s="4">
        <v>638000</v>
      </c>
      <c r="G4635" t="s">
        <v>5</v>
      </c>
      <c r="H4635">
        <v>4</v>
      </c>
      <c r="I4635" s="4">
        <f>IF(E4635="Rhode Island", Table1[[#This Row],[price]]*$L$3, IF(E4635="Massachusetts", Table1[[#This Row],[price]]*$L$2, 1))</f>
        <v>638000</v>
      </c>
    </row>
    <row r="4636" spans="1:9" x14ac:dyDescent="0.25">
      <c r="A4636" s="2">
        <v>40737</v>
      </c>
      <c r="B4636" s="1">
        <f t="shared" si="144"/>
        <v>2011</v>
      </c>
      <c r="C4636" s="1">
        <f t="shared" si="145"/>
        <v>3</v>
      </c>
      <c r="D4636">
        <v>2602</v>
      </c>
      <c r="E4636" t="s">
        <v>37</v>
      </c>
      <c r="F4636" s="4">
        <v>900000</v>
      </c>
      <c r="G4636" t="s">
        <v>5</v>
      </c>
      <c r="H4636">
        <v>3</v>
      </c>
      <c r="I4636" s="4">
        <f>IF(E4636="Rhode Island", Table1[[#This Row],[price]]*$L$3, IF(E4636="Massachusetts", Table1[[#This Row],[price]]*$L$2, 1))</f>
        <v>900000</v>
      </c>
    </row>
    <row r="4637" spans="1:9" x14ac:dyDescent="0.25">
      <c r="A4637" s="2">
        <v>40737</v>
      </c>
      <c r="B4637" s="1">
        <f t="shared" si="144"/>
        <v>2011</v>
      </c>
      <c r="C4637" s="1">
        <f t="shared" si="145"/>
        <v>3</v>
      </c>
      <c r="D4637">
        <v>2606</v>
      </c>
      <c r="E4637" t="s">
        <v>37</v>
      </c>
      <c r="F4637" s="4">
        <v>252500</v>
      </c>
      <c r="G4637" t="s">
        <v>6</v>
      </c>
      <c r="H4637">
        <v>1</v>
      </c>
      <c r="I4637" s="4">
        <f>IF(E4637="Rhode Island", Table1[[#This Row],[price]]*$L$3, IF(E4637="Massachusetts", Table1[[#This Row],[price]]*$L$2, 1))</f>
        <v>252500</v>
      </c>
    </row>
    <row r="4638" spans="1:9" x14ac:dyDescent="0.25">
      <c r="A4638" s="2">
        <v>40737</v>
      </c>
      <c r="B4638" s="1">
        <f t="shared" si="144"/>
        <v>2011</v>
      </c>
      <c r="C4638" s="1">
        <f t="shared" si="145"/>
        <v>3</v>
      </c>
      <c r="D4638">
        <v>2600</v>
      </c>
      <c r="E4638" t="s">
        <v>37</v>
      </c>
      <c r="F4638" s="4">
        <v>575000</v>
      </c>
      <c r="G4638" t="s">
        <v>6</v>
      </c>
      <c r="H4638">
        <v>2</v>
      </c>
      <c r="I4638" s="4">
        <f>IF(E4638="Rhode Island", Table1[[#This Row],[price]]*$L$3, IF(E4638="Massachusetts", Table1[[#This Row],[price]]*$L$2, 1))</f>
        <v>575000</v>
      </c>
    </row>
    <row r="4639" spans="1:9" x14ac:dyDescent="0.25">
      <c r="A4639" s="2">
        <v>40738</v>
      </c>
      <c r="B4639" s="1">
        <f t="shared" si="144"/>
        <v>2011</v>
      </c>
      <c r="C4639" s="1">
        <f t="shared" si="145"/>
        <v>3</v>
      </c>
      <c r="D4639">
        <v>2614</v>
      </c>
      <c r="E4639" t="s">
        <v>37</v>
      </c>
      <c r="F4639" s="4">
        <v>449950</v>
      </c>
      <c r="G4639" t="s">
        <v>5</v>
      </c>
      <c r="H4639">
        <v>3</v>
      </c>
      <c r="I4639" s="4">
        <f>IF(E4639="Rhode Island", Table1[[#This Row],[price]]*$L$3, IF(E4639="Massachusetts", Table1[[#This Row],[price]]*$L$2, 1))</f>
        <v>449950</v>
      </c>
    </row>
    <row r="4640" spans="1:9" x14ac:dyDescent="0.25">
      <c r="A4640" s="2">
        <v>40738</v>
      </c>
      <c r="B4640" s="1">
        <f t="shared" si="144"/>
        <v>2011</v>
      </c>
      <c r="C4640" s="1">
        <f t="shared" si="145"/>
        <v>3</v>
      </c>
      <c r="D4640">
        <v>2913</v>
      </c>
      <c r="E4640" t="s">
        <v>36</v>
      </c>
      <c r="F4640" s="4">
        <v>658000</v>
      </c>
      <c r="G4640" t="s">
        <v>5</v>
      </c>
      <c r="H4640">
        <v>4</v>
      </c>
      <c r="I4640" s="4">
        <f>IF(E4640="Rhode Island", Table1[[#This Row],[price]]*$L$3, IF(E4640="Massachusetts", Table1[[#This Row],[price]]*$L$2, 1))</f>
        <v>658000</v>
      </c>
    </row>
    <row r="4641" spans="1:9" x14ac:dyDescent="0.25">
      <c r="A4641" s="2">
        <v>40738</v>
      </c>
      <c r="B4641" s="1">
        <f t="shared" si="144"/>
        <v>2011</v>
      </c>
      <c r="C4641" s="1">
        <f t="shared" si="145"/>
        <v>3</v>
      </c>
      <c r="D4641">
        <v>2905</v>
      </c>
      <c r="E4641" t="s">
        <v>36</v>
      </c>
      <c r="F4641" s="4">
        <v>671000</v>
      </c>
      <c r="G4641" t="s">
        <v>5</v>
      </c>
      <c r="H4641">
        <v>4</v>
      </c>
      <c r="I4641" s="4">
        <f>IF(E4641="Rhode Island", Table1[[#This Row],[price]]*$L$3, IF(E4641="Massachusetts", Table1[[#This Row],[price]]*$L$2, 1))</f>
        <v>671000</v>
      </c>
    </row>
    <row r="4642" spans="1:9" x14ac:dyDescent="0.25">
      <c r="A4642" s="2">
        <v>40738</v>
      </c>
      <c r="B4642" s="1">
        <f t="shared" si="144"/>
        <v>2011</v>
      </c>
      <c r="C4642" s="1">
        <f t="shared" si="145"/>
        <v>3</v>
      </c>
      <c r="D4642">
        <v>2605</v>
      </c>
      <c r="E4642" t="s">
        <v>37</v>
      </c>
      <c r="F4642" s="4">
        <v>520000</v>
      </c>
      <c r="G4642" t="s">
        <v>6</v>
      </c>
      <c r="H4642">
        <v>2</v>
      </c>
      <c r="I4642" s="4">
        <f>IF(E4642="Rhode Island", Table1[[#This Row],[price]]*$L$3, IF(E4642="Massachusetts", Table1[[#This Row],[price]]*$L$2, 1))</f>
        <v>520000</v>
      </c>
    </row>
    <row r="4643" spans="1:9" x14ac:dyDescent="0.25">
      <c r="A4643" s="2">
        <v>40739</v>
      </c>
      <c r="B4643" s="1">
        <f t="shared" si="144"/>
        <v>2011</v>
      </c>
      <c r="C4643" s="1">
        <f t="shared" si="145"/>
        <v>3</v>
      </c>
      <c r="D4643">
        <v>2906</v>
      </c>
      <c r="E4643" t="s">
        <v>36</v>
      </c>
      <c r="F4643" s="4">
        <v>390000</v>
      </c>
      <c r="G4643" t="s">
        <v>5</v>
      </c>
      <c r="H4643">
        <v>4</v>
      </c>
      <c r="I4643" s="4">
        <f>IF(E4643="Rhode Island", Table1[[#This Row],[price]]*$L$3, IF(E4643="Massachusetts", Table1[[#This Row],[price]]*$L$2, 1))</f>
        <v>390000</v>
      </c>
    </row>
    <row r="4644" spans="1:9" x14ac:dyDescent="0.25">
      <c r="A4644" s="2">
        <v>40739</v>
      </c>
      <c r="B4644" s="1">
        <f t="shared" si="144"/>
        <v>2011</v>
      </c>
      <c r="C4644" s="1">
        <f t="shared" si="145"/>
        <v>3</v>
      </c>
      <c r="D4644">
        <v>2615</v>
      </c>
      <c r="E4644" t="s">
        <v>37</v>
      </c>
      <c r="F4644" s="4">
        <v>442500</v>
      </c>
      <c r="G4644" t="s">
        <v>5</v>
      </c>
      <c r="H4644">
        <v>4</v>
      </c>
      <c r="I4644" s="4">
        <f>IF(E4644="Rhode Island", Table1[[#This Row],[price]]*$L$3, IF(E4644="Massachusetts", Table1[[#This Row],[price]]*$L$2, 1))</f>
        <v>442500</v>
      </c>
    </row>
    <row r="4645" spans="1:9" x14ac:dyDescent="0.25">
      <c r="A4645" s="2">
        <v>40739</v>
      </c>
      <c r="B4645" s="1">
        <f t="shared" si="144"/>
        <v>2011</v>
      </c>
      <c r="C4645" s="1">
        <f t="shared" si="145"/>
        <v>3</v>
      </c>
      <c r="D4645">
        <v>2905</v>
      </c>
      <c r="E4645" t="s">
        <v>36</v>
      </c>
      <c r="F4645" s="4">
        <v>460000</v>
      </c>
      <c r="G4645" t="s">
        <v>5</v>
      </c>
      <c r="H4645">
        <v>3</v>
      </c>
      <c r="I4645" s="4">
        <f>IF(E4645="Rhode Island", Table1[[#This Row],[price]]*$L$3, IF(E4645="Massachusetts", Table1[[#This Row],[price]]*$L$2, 1))</f>
        <v>460000</v>
      </c>
    </row>
    <row r="4646" spans="1:9" x14ac:dyDescent="0.25">
      <c r="A4646" s="2">
        <v>40739</v>
      </c>
      <c r="B4646" s="1">
        <f t="shared" si="144"/>
        <v>2011</v>
      </c>
      <c r="C4646" s="1">
        <f t="shared" si="145"/>
        <v>3</v>
      </c>
      <c r="D4646">
        <v>2905</v>
      </c>
      <c r="E4646" t="s">
        <v>36</v>
      </c>
      <c r="F4646" s="4">
        <v>510000</v>
      </c>
      <c r="G4646" t="s">
        <v>5</v>
      </c>
      <c r="H4646">
        <v>4</v>
      </c>
      <c r="I4646" s="4">
        <f>IF(E4646="Rhode Island", Table1[[#This Row],[price]]*$L$3, IF(E4646="Massachusetts", Table1[[#This Row],[price]]*$L$2, 1))</f>
        <v>510000</v>
      </c>
    </row>
    <row r="4647" spans="1:9" x14ac:dyDescent="0.25">
      <c r="A4647" s="2">
        <v>40739</v>
      </c>
      <c r="B4647" s="1">
        <f t="shared" si="144"/>
        <v>2011</v>
      </c>
      <c r="C4647" s="1">
        <f t="shared" si="145"/>
        <v>3</v>
      </c>
      <c r="D4647">
        <v>2607</v>
      </c>
      <c r="E4647" t="s">
        <v>37</v>
      </c>
      <c r="F4647" s="4">
        <v>720000</v>
      </c>
      <c r="G4647" t="s">
        <v>5</v>
      </c>
      <c r="H4647">
        <v>3</v>
      </c>
      <c r="I4647" s="4">
        <f>IF(E4647="Rhode Island", Table1[[#This Row],[price]]*$L$3, IF(E4647="Massachusetts", Table1[[#This Row],[price]]*$L$2, 1))</f>
        <v>720000</v>
      </c>
    </row>
    <row r="4648" spans="1:9" x14ac:dyDescent="0.25">
      <c r="A4648" s="2">
        <v>40739</v>
      </c>
      <c r="B4648" s="1">
        <f t="shared" si="144"/>
        <v>2011</v>
      </c>
      <c r="C4648" s="1">
        <f t="shared" si="145"/>
        <v>3</v>
      </c>
      <c r="D4648">
        <v>2611</v>
      </c>
      <c r="E4648" t="s">
        <v>37</v>
      </c>
      <c r="F4648" s="4">
        <v>370000</v>
      </c>
      <c r="G4648" t="s">
        <v>6</v>
      </c>
      <c r="H4648">
        <v>4</v>
      </c>
      <c r="I4648" s="4">
        <f>IF(E4648="Rhode Island", Table1[[#This Row],[price]]*$L$3, IF(E4648="Massachusetts", Table1[[#This Row],[price]]*$L$2, 1))</f>
        <v>370000</v>
      </c>
    </row>
    <row r="4649" spans="1:9" x14ac:dyDescent="0.25">
      <c r="A4649" s="2">
        <v>40739</v>
      </c>
      <c r="B4649" s="1">
        <f t="shared" si="144"/>
        <v>2011</v>
      </c>
      <c r="C4649" s="1">
        <f t="shared" si="145"/>
        <v>3</v>
      </c>
      <c r="D4649">
        <v>2605</v>
      </c>
      <c r="E4649" t="s">
        <v>37</v>
      </c>
      <c r="F4649" s="4">
        <v>371000</v>
      </c>
      <c r="G4649" t="s">
        <v>6</v>
      </c>
      <c r="H4649">
        <v>2</v>
      </c>
      <c r="I4649" s="4">
        <f>IF(E4649="Rhode Island", Table1[[#This Row],[price]]*$L$3, IF(E4649="Massachusetts", Table1[[#This Row],[price]]*$L$2, 1))</f>
        <v>371000</v>
      </c>
    </row>
    <row r="4650" spans="1:9" x14ac:dyDescent="0.25">
      <c r="A4650" s="2">
        <v>40740</v>
      </c>
      <c r="B4650" s="1">
        <f t="shared" si="144"/>
        <v>2011</v>
      </c>
      <c r="C4650" s="1">
        <f t="shared" si="145"/>
        <v>3</v>
      </c>
      <c r="D4650">
        <v>2605</v>
      </c>
      <c r="E4650" t="s">
        <v>37</v>
      </c>
      <c r="F4650" s="4">
        <v>595000</v>
      </c>
      <c r="G4650" t="s">
        <v>5</v>
      </c>
      <c r="H4650">
        <v>3</v>
      </c>
      <c r="I4650" s="4">
        <f>IF(E4650="Rhode Island", Table1[[#This Row],[price]]*$L$3, IF(E4650="Massachusetts", Table1[[#This Row],[price]]*$L$2, 1))</f>
        <v>595000</v>
      </c>
    </row>
    <row r="4651" spans="1:9" x14ac:dyDescent="0.25">
      <c r="A4651" s="2">
        <v>40740</v>
      </c>
      <c r="B4651" s="1">
        <f t="shared" si="144"/>
        <v>2011</v>
      </c>
      <c r="C4651" s="1">
        <f t="shared" si="145"/>
        <v>3</v>
      </c>
      <c r="D4651">
        <v>2602</v>
      </c>
      <c r="E4651" t="s">
        <v>37</v>
      </c>
      <c r="F4651" s="4">
        <v>602500</v>
      </c>
      <c r="G4651" t="s">
        <v>5</v>
      </c>
      <c r="H4651">
        <v>3</v>
      </c>
      <c r="I4651" s="4">
        <f>IF(E4651="Rhode Island", Table1[[#This Row],[price]]*$L$3, IF(E4651="Massachusetts", Table1[[#This Row],[price]]*$L$2, 1))</f>
        <v>602500</v>
      </c>
    </row>
    <row r="4652" spans="1:9" x14ac:dyDescent="0.25">
      <c r="A4652" s="2">
        <v>40740</v>
      </c>
      <c r="B4652" s="1">
        <f t="shared" si="144"/>
        <v>2011</v>
      </c>
      <c r="C4652" s="1">
        <f t="shared" si="145"/>
        <v>3</v>
      </c>
      <c r="D4652">
        <v>2602</v>
      </c>
      <c r="E4652" t="s">
        <v>37</v>
      </c>
      <c r="F4652" s="4">
        <v>606000</v>
      </c>
      <c r="G4652" t="s">
        <v>5</v>
      </c>
      <c r="H4652">
        <v>4</v>
      </c>
      <c r="I4652" s="4">
        <f>IF(E4652="Rhode Island", Table1[[#This Row],[price]]*$L$3, IF(E4652="Massachusetts", Table1[[#This Row],[price]]*$L$2, 1))</f>
        <v>606000</v>
      </c>
    </row>
    <row r="4653" spans="1:9" x14ac:dyDescent="0.25">
      <c r="A4653" s="2">
        <v>40740</v>
      </c>
      <c r="B4653" s="1">
        <f t="shared" si="144"/>
        <v>2011</v>
      </c>
      <c r="C4653" s="1">
        <f t="shared" si="145"/>
        <v>3</v>
      </c>
      <c r="D4653">
        <v>2615</v>
      </c>
      <c r="E4653" t="s">
        <v>37</v>
      </c>
      <c r="F4653" s="4">
        <v>617250</v>
      </c>
      <c r="G4653" t="s">
        <v>5</v>
      </c>
      <c r="H4653">
        <v>4</v>
      </c>
      <c r="I4653" s="4">
        <f>IF(E4653="Rhode Island", Table1[[#This Row],[price]]*$L$3, IF(E4653="Massachusetts", Table1[[#This Row],[price]]*$L$2, 1))</f>
        <v>617250</v>
      </c>
    </row>
    <row r="4654" spans="1:9" x14ac:dyDescent="0.25">
      <c r="A4654" s="2">
        <v>40740</v>
      </c>
      <c r="B4654" s="1">
        <f t="shared" si="144"/>
        <v>2011</v>
      </c>
      <c r="C4654" s="1">
        <f t="shared" si="145"/>
        <v>3</v>
      </c>
      <c r="D4654">
        <v>2602</v>
      </c>
      <c r="E4654" t="s">
        <v>37</v>
      </c>
      <c r="F4654" s="4">
        <v>640000</v>
      </c>
      <c r="G4654" t="s">
        <v>5</v>
      </c>
      <c r="H4654">
        <v>3</v>
      </c>
      <c r="I4654" s="4">
        <f>IF(E4654="Rhode Island", Table1[[#This Row],[price]]*$L$3, IF(E4654="Massachusetts", Table1[[#This Row],[price]]*$L$2, 1))</f>
        <v>640000</v>
      </c>
    </row>
    <row r="4655" spans="1:9" x14ac:dyDescent="0.25">
      <c r="A4655" s="2">
        <v>40740</v>
      </c>
      <c r="B4655" s="1">
        <f t="shared" si="144"/>
        <v>2011</v>
      </c>
      <c r="C4655" s="1">
        <f t="shared" si="145"/>
        <v>3</v>
      </c>
      <c r="D4655">
        <v>2604</v>
      </c>
      <c r="E4655" t="s">
        <v>37</v>
      </c>
      <c r="F4655" s="4">
        <v>690000</v>
      </c>
      <c r="G4655" t="s">
        <v>5</v>
      </c>
      <c r="H4655">
        <v>4</v>
      </c>
      <c r="I4655" s="4">
        <f>IF(E4655="Rhode Island", Table1[[#This Row],[price]]*$L$3, IF(E4655="Massachusetts", Table1[[#This Row],[price]]*$L$2, 1))</f>
        <v>690000</v>
      </c>
    </row>
    <row r="4656" spans="1:9" x14ac:dyDescent="0.25">
      <c r="A4656" s="2">
        <v>40742</v>
      </c>
      <c r="B4656" s="1">
        <f t="shared" si="144"/>
        <v>2011</v>
      </c>
      <c r="C4656" s="1">
        <f t="shared" si="145"/>
        <v>3</v>
      </c>
      <c r="D4656">
        <v>2913</v>
      </c>
      <c r="E4656" t="s">
        <v>36</v>
      </c>
      <c r="F4656" s="4">
        <v>395000</v>
      </c>
      <c r="G4656" t="s">
        <v>5</v>
      </c>
      <c r="H4656">
        <v>3</v>
      </c>
      <c r="I4656" s="4">
        <f>IF(E4656="Rhode Island", Table1[[#This Row],[price]]*$L$3, IF(E4656="Massachusetts", Table1[[#This Row],[price]]*$L$2, 1))</f>
        <v>395000</v>
      </c>
    </row>
    <row r="4657" spans="1:9" x14ac:dyDescent="0.25">
      <c r="A4657" s="2">
        <v>40742</v>
      </c>
      <c r="B4657" s="1">
        <f t="shared" si="144"/>
        <v>2011</v>
      </c>
      <c r="C4657" s="1">
        <f t="shared" si="145"/>
        <v>3</v>
      </c>
      <c r="D4657">
        <v>2905</v>
      </c>
      <c r="E4657" t="s">
        <v>36</v>
      </c>
      <c r="F4657" s="4">
        <v>465000</v>
      </c>
      <c r="G4657" t="s">
        <v>5</v>
      </c>
      <c r="H4657">
        <v>3</v>
      </c>
      <c r="I4657" s="4">
        <f>IF(E4657="Rhode Island", Table1[[#This Row],[price]]*$L$3, IF(E4657="Massachusetts", Table1[[#This Row],[price]]*$L$2, 1))</f>
        <v>465000</v>
      </c>
    </row>
    <row r="4658" spans="1:9" x14ac:dyDescent="0.25">
      <c r="A4658" s="2">
        <v>40742</v>
      </c>
      <c r="B4658" s="1">
        <f t="shared" si="144"/>
        <v>2011</v>
      </c>
      <c r="C4658" s="1">
        <f t="shared" si="145"/>
        <v>3</v>
      </c>
      <c r="D4658">
        <v>2611</v>
      </c>
      <c r="E4658" t="s">
        <v>37</v>
      </c>
      <c r="F4658" s="4">
        <v>467000</v>
      </c>
      <c r="G4658" t="s">
        <v>5</v>
      </c>
      <c r="H4658">
        <v>3</v>
      </c>
      <c r="I4658" s="4">
        <f>IF(E4658="Rhode Island", Table1[[#This Row],[price]]*$L$3, IF(E4658="Massachusetts", Table1[[#This Row],[price]]*$L$2, 1))</f>
        <v>467000</v>
      </c>
    </row>
    <row r="4659" spans="1:9" x14ac:dyDescent="0.25">
      <c r="A4659" s="2">
        <v>40742</v>
      </c>
      <c r="B4659" s="1">
        <f t="shared" si="144"/>
        <v>2011</v>
      </c>
      <c r="C4659" s="1">
        <f t="shared" si="145"/>
        <v>3</v>
      </c>
      <c r="D4659">
        <v>2614</v>
      </c>
      <c r="E4659" t="s">
        <v>37</v>
      </c>
      <c r="F4659" s="4">
        <v>488500</v>
      </c>
      <c r="G4659" t="s">
        <v>5</v>
      </c>
      <c r="H4659">
        <v>3</v>
      </c>
      <c r="I4659" s="4">
        <f>IF(E4659="Rhode Island", Table1[[#This Row],[price]]*$L$3, IF(E4659="Massachusetts", Table1[[#This Row],[price]]*$L$2, 1))</f>
        <v>488500</v>
      </c>
    </row>
    <row r="4660" spans="1:9" x14ac:dyDescent="0.25">
      <c r="A4660" s="2">
        <v>40742</v>
      </c>
      <c r="B4660" s="1">
        <f t="shared" si="144"/>
        <v>2011</v>
      </c>
      <c r="C4660" s="1">
        <f t="shared" si="145"/>
        <v>3</v>
      </c>
      <c r="D4660">
        <v>2905</v>
      </c>
      <c r="E4660" t="s">
        <v>36</v>
      </c>
      <c r="F4660" s="4">
        <v>530000</v>
      </c>
      <c r="G4660" t="s">
        <v>5</v>
      </c>
      <c r="H4660">
        <v>3</v>
      </c>
      <c r="I4660" s="4">
        <f>IF(E4660="Rhode Island", Table1[[#This Row],[price]]*$L$3, IF(E4660="Massachusetts", Table1[[#This Row],[price]]*$L$2, 1))</f>
        <v>530000</v>
      </c>
    </row>
    <row r="4661" spans="1:9" x14ac:dyDescent="0.25">
      <c r="A4661" s="2">
        <v>40742</v>
      </c>
      <c r="B4661" s="1">
        <f t="shared" si="144"/>
        <v>2011</v>
      </c>
      <c r="C4661" s="1">
        <f t="shared" si="145"/>
        <v>3</v>
      </c>
      <c r="D4661">
        <v>2617</v>
      </c>
      <c r="E4661" t="s">
        <v>37</v>
      </c>
      <c r="F4661" s="4">
        <v>630000</v>
      </c>
      <c r="G4661" t="s">
        <v>5</v>
      </c>
      <c r="H4661">
        <v>4</v>
      </c>
      <c r="I4661" s="4">
        <f>IF(E4661="Rhode Island", Table1[[#This Row],[price]]*$L$3, IF(E4661="Massachusetts", Table1[[#This Row],[price]]*$L$2, 1))</f>
        <v>630000</v>
      </c>
    </row>
    <row r="4662" spans="1:9" x14ac:dyDescent="0.25">
      <c r="A4662" s="2">
        <v>40743</v>
      </c>
      <c r="B4662" s="1">
        <f t="shared" si="144"/>
        <v>2011</v>
      </c>
      <c r="C4662" s="1">
        <f t="shared" si="145"/>
        <v>3</v>
      </c>
      <c r="D4662">
        <v>2615</v>
      </c>
      <c r="E4662" t="s">
        <v>37</v>
      </c>
      <c r="F4662" s="4">
        <v>350000</v>
      </c>
      <c r="G4662" t="s">
        <v>5</v>
      </c>
      <c r="H4662">
        <v>3</v>
      </c>
      <c r="I4662" s="4">
        <f>IF(E4662="Rhode Island", Table1[[#This Row],[price]]*$L$3, IF(E4662="Massachusetts", Table1[[#This Row],[price]]*$L$2, 1))</f>
        <v>350000</v>
      </c>
    </row>
    <row r="4663" spans="1:9" x14ac:dyDescent="0.25">
      <c r="A4663" s="2">
        <v>40743</v>
      </c>
      <c r="B4663" s="1">
        <f t="shared" si="144"/>
        <v>2011</v>
      </c>
      <c r="C4663" s="1">
        <f t="shared" si="145"/>
        <v>3</v>
      </c>
      <c r="D4663">
        <v>2611</v>
      </c>
      <c r="E4663" t="s">
        <v>37</v>
      </c>
      <c r="F4663" s="4">
        <v>580000</v>
      </c>
      <c r="G4663" t="s">
        <v>5</v>
      </c>
      <c r="H4663">
        <v>3</v>
      </c>
      <c r="I4663" s="4">
        <f>IF(E4663="Rhode Island", Table1[[#This Row],[price]]*$L$3, IF(E4663="Massachusetts", Table1[[#This Row],[price]]*$L$2, 1))</f>
        <v>580000</v>
      </c>
    </row>
    <row r="4664" spans="1:9" x14ac:dyDescent="0.25">
      <c r="A4664" s="2">
        <v>40744</v>
      </c>
      <c r="B4664" s="1">
        <f t="shared" si="144"/>
        <v>2011</v>
      </c>
      <c r="C4664" s="1">
        <f t="shared" si="145"/>
        <v>3</v>
      </c>
      <c r="D4664">
        <v>2914</v>
      </c>
      <c r="E4664" t="s">
        <v>36</v>
      </c>
      <c r="F4664" s="4">
        <v>526000</v>
      </c>
      <c r="G4664" t="s">
        <v>5</v>
      </c>
      <c r="H4664">
        <v>4</v>
      </c>
      <c r="I4664" s="4">
        <f>IF(E4664="Rhode Island", Table1[[#This Row],[price]]*$L$3, IF(E4664="Massachusetts", Table1[[#This Row],[price]]*$L$2, 1))</f>
        <v>526000</v>
      </c>
    </row>
    <row r="4665" spans="1:9" x14ac:dyDescent="0.25">
      <c r="A4665" s="2">
        <v>40744</v>
      </c>
      <c r="B4665" s="1">
        <f t="shared" si="144"/>
        <v>2011</v>
      </c>
      <c r="C4665" s="1">
        <f t="shared" si="145"/>
        <v>3</v>
      </c>
      <c r="D4665">
        <v>2906</v>
      </c>
      <c r="E4665" t="s">
        <v>36</v>
      </c>
      <c r="F4665" s="4">
        <v>535000</v>
      </c>
      <c r="G4665" t="s">
        <v>5</v>
      </c>
      <c r="H4665">
        <v>4</v>
      </c>
      <c r="I4665" s="4">
        <f>IF(E4665="Rhode Island", Table1[[#This Row],[price]]*$L$3, IF(E4665="Massachusetts", Table1[[#This Row],[price]]*$L$2, 1))</f>
        <v>535000</v>
      </c>
    </row>
    <row r="4666" spans="1:9" x14ac:dyDescent="0.25">
      <c r="A4666" s="2">
        <v>40744</v>
      </c>
      <c r="B4666" s="1">
        <f t="shared" si="144"/>
        <v>2011</v>
      </c>
      <c r="C4666" s="1">
        <f t="shared" si="145"/>
        <v>3</v>
      </c>
      <c r="D4666">
        <v>2605</v>
      </c>
      <c r="E4666" t="s">
        <v>37</v>
      </c>
      <c r="F4666" s="4">
        <v>590000</v>
      </c>
      <c r="G4666" t="s">
        <v>5</v>
      </c>
      <c r="H4666">
        <v>3</v>
      </c>
      <c r="I4666" s="4">
        <f>IF(E4666="Rhode Island", Table1[[#This Row],[price]]*$L$3, IF(E4666="Massachusetts", Table1[[#This Row],[price]]*$L$2, 1))</f>
        <v>590000</v>
      </c>
    </row>
    <row r="4667" spans="1:9" x14ac:dyDescent="0.25">
      <c r="A4667" s="2">
        <v>40744</v>
      </c>
      <c r="B4667" s="1">
        <f t="shared" si="144"/>
        <v>2011</v>
      </c>
      <c r="C4667" s="1">
        <f t="shared" si="145"/>
        <v>3</v>
      </c>
      <c r="D4667">
        <v>2602</v>
      </c>
      <c r="E4667" t="s">
        <v>37</v>
      </c>
      <c r="F4667" s="4">
        <v>639950</v>
      </c>
      <c r="G4667" t="s">
        <v>5</v>
      </c>
      <c r="H4667">
        <v>3</v>
      </c>
      <c r="I4667" s="4">
        <f>IF(E4667="Rhode Island", Table1[[#This Row],[price]]*$L$3, IF(E4667="Massachusetts", Table1[[#This Row],[price]]*$L$2, 1))</f>
        <v>639950</v>
      </c>
    </row>
    <row r="4668" spans="1:9" x14ac:dyDescent="0.25">
      <c r="A4668" s="2">
        <v>40744</v>
      </c>
      <c r="B4668" s="1">
        <f t="shared" si="144"/>
        <v>2011</v>
      </c>
      <c r="C4668" s="1">
        <f t="shared" si="145"/>
        <v>3</v>
      </c>
      <c r="D4668">
        <v>2607</v>
      </c>
      <c r="E4668" t="s">
        <v>37</v>
      </c>
      <c r="F4668" s="4">
        <v>680000</v>
      </c>
      <c r="G4668" t="s">
        <v>5</v>
      </c>
      <c r="H4668">
        <v>4</v>
      </c>
      <c r="I4668" s="4">
        <f>IF(E4668="Rhode Island", Table1[[#This Row],[price]]*$L$3, IF(E4668="Massachusetts", Table1[[#This Row],[price]]*$L$2, 1))</f>
        <v>680000</v>
      </c>
    </row>
    <row r="4669" spans="1:9" x14ac:dyDescent="0.25">
      <c r="A4669" s="2">
        <v>40744</v>
      </c>
      <c r="B4669" s="1">
        <f t="shared" si="144"/>
        <v>2011</v>
      </c>
      <c r="C4669" s="1">
        <f t="shared" si="145"/>
        <v>3</v>
      </c>
      <c r="D4669">
        <v>2602</v>
      </c>
      <c r="E4669" t="s">
        <v>37</v>
      </c>
      <c r="F4669" s="4">
        <v>747000</v>
      </c>
      <c r="G4669" t="s">
        <v>5</v>
      </c>
      <c r="H4669">
        <v>4</v>
      </c>
      <c r="I4669" s="4">
        <f>IF(E4669="Rhode Island", Table1[[#This Row],[price]]*$L$3, IF(E4669="Massachusetts", Table1[[#This Row],[price]]*$L$2, 1))</f>
        <v>747000</v>
      </c>
    </row>
    <row r="4670" spans="1:9" x14ac:dyDescent="0.25">
      <c r="A4670" s="2">
        <v>40744</v>
      </c>
      <c r="B4670" s="1">
        <f t="shared" si="144"/>
        <v>2011</v>
      </c>
      <c r="C4670" s="1">
        <f t="shared" si="145"/>
        <v>3</v>
      </c>
      <c r="D4670">
        <v>2602</v>
      </c>
      <c r="E4670" t="s">
        <v>37</v>
      </c>
      <c r="F4670" s="4">
        <v>1780000</v>
      </c>
      <c r="G4670" t="s">
        <v>5</v>
      </c>
      <c r="H4670">
        <v>3</v>
      </c>
      <c r="I4670" s="4">
        <f>IF(E4670="Rhode Island", Table1[[#This Row],[price]]*$L$3, IF(E4670="Massachusetts", Table1[[#This Row],[price]]*$L$2, 1))</f>
        <v>1780000</v>
      </c>
    </row>
    <row r="4671" spans="1:9" x14ac:dyDescent="0.25">
      <c r="A4671" s="2">
        <v>40744</v>
      </c>
      <c r="B4671" s="1">
        <f t="shared" si="144"/>
        <v>2011</v>
      </c>
      <c r="C4671" s="1">
        <f t="shared" si="145"/>
        <v>3</v>
      </c>
      <c r="D4671">
        <v>2612</v>
      </c>
      <c r="E4671" t="s">
        <v>37</v>
      </c>
      <c r="F4671" s="4">
        <v>303000</v>
      </c>
      <c r="G4671" t="s">
        <v>6</v>
      </c>
      <c r="H4671">
        <v>1</v>
      </c>
      <c r="I4671" s="4">
        <f>IF(E4671="Rhode Island", Table1[[#This Row],[price]]*$L$3, IF(E4671="Massachusetts", Table1[[#This Row],[price]]*$L$2, 1))</f>
        <v>303000</v>
      </c>
    </row>
    <row r="4672" spans="1:9" x14ac:dyDescent="0.25">
      <c r="A4672" s="2">
        <v>40745</v>
      </c>
      <c r="B4672" s="1">
        <f t="shared" si="144"/>
        <v>2011</v>
      </c>
      <c r="C4672" s="1">
        <f t="shared" si="145"/>
        <v>3</v>
      </c>
      <c r="D4672">
        <v>2615</v>
      </c>
      <c r="E4672" t="s">
        <v>37</v>
      </c>
      <c r="F4672" s="4">
        <v>433500</v>
      </c>
      <c r="G4672" t="s">
        <v>5</v>
      </c>
      <c r="H4672">
        <v>3</v>
      </c>
      <c r="I4672" s="4">
        <f>IF(E4672="Rhode Island", Table1[[#This Row],[price]]*$L$3, IF(E4672="Massachusetts", Table1[[#This Row],[price]]*$L$2, 1))</f>
        <v>433500</v>
      </c>
    </row>
    <row r="4673" spans="1:9" x14ac:dyDescent="0.25">
      <c r="A4673" s="2">
        <v>40745</v>
      </c>
      <c r="B4673" s="1">
        <f t="shared" si="144"/>
        <v>2011</v>
      </c>
      <c r="C4673" s="1">
        <f t="shared" si="145"/>
        <v>3</v>
      </c>
      <c r="D4673">
        <v>2617</v>
      </c>
      <c r="E4673" t="s">
        <v>37</v>
      </c>
      <c r="F4673" s="4">
        <v>515000</v>
      </c>
      <c r="G4673" t="s">
        <v>5</v>
      </c>
      <c r="H4673">
        <v>3</v>
      </c>
      <c r="I4673" s="4">
        <f>IF(E4673="Rhode Island", Table1[[#This Row],[price]]*$L$3, IF(E4673="Massachusetts", Table1[[#This Row],[price]]*$L$2, 1))</f>
        <v>515000</v>
      </c>
    </row>
    <row r="4674" spans="1:9" x14ac:dyDescent="0.25">
      <c r="A4674" s="2">
        <v>40745</v>
      </c>
      <c r="B4674" s="1">
        <f t="shared" ref="B4674:B4737" si="146">YEAR(A4674)</f>
        <v>2011</v>
      </c>
      <c r="C4674" s="1">
        <f t="shared" ref="C4674:C4737" si="147">ROUNDUP(MONTH(A4674)/3,0)</f>
        <v>3</v>
      </c>
      <c r="D4674">
        <v>2602</v>
      </c>
      <c r="E4674" t="s">
        <v>37</v>
      </c>
      <c r="F4674" s="4">
        <v>380000</v>
      </c>
      <c r="G4674" t="s">
        <v>6</v>
      </c>
      <c r="H4674">
        <v>1</v>
      </c>
      <c r="I4674" s="4">
        <f>IF(E4674="Rhode Island", Table1[[#This Row],[price]]*$L$3, IF(E4674="Massachusetts", Table1[[#This Row],[price]]*$L$2, 1))</f>
        <v>380000</v>
      </c>
    </row>
    <row r="4675" spans="1:9" x14ac:dyDescent="0.25">
      <c r="A4675" s="2">
        <v>40746</v>
      </c>
      <c r="B4675" s="1">
        <f t="shared" si="146"/>
        <v>2011</v>
      </c>
      <c r="C4675" s="1">
        <f t="shared" si="147"/>
        <v>3</v>
      </c>
      <c r="D4675">
        <v>2902</v>
      </c>
      <c r="E4675" t="s">
        <v>36</v>
      </c>
      <c r="F4675" s="4">
        <v>415000</v>
      </c>
      <c r="G4675" t="s">
        <v>5</v>
      </c>
      <c r="H4675">
        <v>3</v>
      </c>
      <c r="I4675" s="4">
        <f>IF(E4675="Rhode Island", Table1[[#This Row],[price]]*$L$3, IF(E4675="Massachusetts", Table1[[#This Row],[price]]*$L$2, 1))</f>
        <v>415000</v>
      </c>
    </row>
    <row r="4676" spans="1:9" x14ac:dyDescent="0.25">
      <c r="A4676" s="2">
        <v>40746</v>
      </c>
      <c r="B4676" s="1">
        <f t="shared" si="146"/>
        <v>2011</v>
      </c>
      <c r="C4676" s="1">
        <f t="shared" si="147"/>
        <v>3</v>
      </c>
      <c r="D4676">
        <v>2614</v>
      </c>
      <c r="E4676" t="s">
        <v>37</v>
      </c>
      <c r="F4676" s="4">
        <v>465000</v>
      </c>
      <c r="G4676" t="s">
        <v>5</v>
      </c>
      <c r="H4676">
        <v>3</v>
      </c>
      <c r="I4676" s="4">
        <f>IF(E4676="Rhode Island", Table1[[#This Row],[price]]*$L$3, IF(E4676="Massachusetts", Table1[[#This Row],[price]]*$L$2, 1))</f>
        <v>465000</v>
      </c>
    </row>
    <row r="4677" spans="1:9" x14ac:dyDescent="0.25">
      <c r="A4677" s="2">
        <v>40746</v>
      </c>
      <c r="B4677" s="1">
        <f t="shared" si="146"/>
        <v>2011</v>
      </c>
      <c r="C4677" s="1">
        <f t="shared" si="147"/>
        <v>3</v>
      </c>
      <c r="D4677">
        <v>2611</v>
      </c>
      <c r="E4677" t="s">
        <v>37</v>
      </c>
      <c r="F4677" s="4">
        <v>465000</v>
      </c>
      <c r="G4677" t="s">
        <v>5</v>
      </c>
      <c r="H4677">
        <v>3</v>
      </c>
      <c r="I4677" s="4">
        <f>IF(E4677="Rhode Island", Table1[[#This Row],[price]]*$L$3, IF(E4677="Massachusetts", Table1[[#This Row],[price]]*$L$2, 1))</f>
        <v>465000</v>
      </c>
    </row>
    <row r="4678" spans="1:9" x14ac:dyDescent="0.25">
      <c r="A4678" s="2">
        <v>40746</v>
      </c>
      <c r="B4678" s="1">
        <f t="shared" si="146"/>
        <v>2011</v>
      </c>
      <c r="C4678" s="1">
        <f t="shared" si="147"/>
        <v>3</v>
      </c>
      <c r="D4678">
        <v>2912</v>
      </c>
      <c r="E4678" t="s">
        <v>36</v>
      </c>
      <c r="F4678" s="4">
        <v>487000</v>
      </c>
      <c r="G4678" t="s">
        <v>5</v>
      </c>
      <c r="H4678">
        <v>3</v>
      </c>
      <c r="I4678" s="4">
        <f>IF(E4678="Rhode Island", Table1[[#This Row],[price]]*$L$3, IF(E4678="Massachusetts", Table1[[#This Row],[price]]*$L$2, 1))</f>
        <v>487000</v>
      </c>
    </row>
    <row r="4679" spans="1:9" x14ac:dyDescent="0.25">
      <c r="A4679" s="2">
        <v>40746</v>
      </c>
      <c r="B4679" s="1">
        <f t="shared" si="146"/>
        <v>2011</v>
      </c>
      <c r="C4679" s="1">
        <f t="shared" si="147"/>
        <v>3</v>
      </c>
      <c r="D4679">
        <v>2602</v>
      </c>
      <c r="E4679" t="s">
        <v>37</v>
      </c>
      <c r="F4679" s="4">
        <v>650000</v>
      </c>
      <c r="G4679" t="s">
        <v>5</v>
      </c>
      <c r="H4679">
        <v>4</v>
      </c>
      <c r="I4679" s="4">
        <f>IF(E4679="Rhode Island", Table1[[#This Row],[price]]*$L$3, IF(E4679="Massachusetts", Table1[[#This Row],[price]]*$L$2, 1))</f>
        <v>650000</v>
      </c>
    </row>
    <row r="4680" spans="1:9" x14ac:dyDescent="0.25">
      <c r="A4680" s="2">
        <v>40746</v>
      </c>
      <c r="B4680" s="1">
        <f t="shared" si="146"/>
        <v>2011</v>
      </c>
      <c r="C4680" s="1">
        <f t="shared" si="147"/>
        <v>3</v>
      </c>
      <c r="D4680">
        <v>2617</v>
      </c>
      <c r="E4680" t="s">
        <v>37</v>
      </c>
      <c r="F4680" s="4">
        <v>695000</v>
      </c>
      <c r="G4680" t="s">
        <v>5</v>
      </c>
      <c r="H4680">
        <v>5</v>
      </c>
      <c r="I4680" s="4">
        <f>IF(E4680="Rhode Island", Table1[[#This Row],[price]]*$L$3, IF(E4680="Massachusetts", Table1[[#This Row],[price]]*$L$2, 1))</f>
        <v>695000</v>
      </c>
    </row>
    <row r="4681" spans="1:9" x14ac:dyDescent="0.25">
      <c r="A4681" s="2">
        <v>40746</v>
      </c>
      <c r="B4681" s="1">
        <f t="shared" si="146"/>
        <v>2011</v>
      </c>
      <c r="C4681" s="1">
        <f t="shared" si="147"/>
        <v>3</v>
      </c>
      <c r="D4681">
        <v>2906</v>
      </c>
      <c r="E4681" t="s">
        <v>36</v>
      </c>
      <c r="F4681" s="4">
        <v>712000</v>
      </c>
      <c r="G4681" t="s">
        <v>5</v>
      </c>
      <c r="H4681">
        <v>5</v>
      </c>
      <c r="I4681" s="4">
        <f>IF(E4681="Rhode Island", Table1[[#This Row],[price]]*$L$3, IF(E4681="Massachusetts", Table1[[#This Row],[price]]*$L$2, 1))</f>
        <v>712000</v>
      </c>
    </row>
    <row r="4682" spans="1:9" x14ac:dyDescent="0.25">
      <c r="A4682" s="2">
        <v>40746</v>
      </c>
      <c r="B4682" s="1">
        <f t="shared" si="146"/>
        <v>2011</v>
      </c>
      <c r="C4682" s="1">
        <f t="shared" si="147"/>
        <v>3</v>
      </c>
      <c r="D4682">
        <v>2605</v>
      </c>
      <c r="E4682" t="s">
        <v>37</v>
      </c>
      <c r="F4682" s="4">
        <v>795000</v>
      </c>
      <c r="G4682" t="s">
        <v>5</v>
      </c>
      <c r="H4682">
        <v>4</v>
      </c>
      <c r="I4682" s="4">
        <f>IF(E4682="Rhode Island", Table1[[#This Row],[price]]*$L$3, IF(E4682="Massachusetts", Table1[[#This Row],[price]]*$L$2, 1))</f>
        <v>795000</v>
      </c>
    </row>
    <row r="4683" spans="1:9" x14ac:dyDescent="0.25">
      <c r="A4683" s="2">
        <v>40746</v>
      </c>
      <c r="B4683" s="1">
        <f t="shared" si="146"/>
        <v>2011</v>
      </c>
      <c r="C4683" s="1">
        <f t="shared" si="147"/>
        <v>3</v>
      </c>
      <c r="D4683">
        <v>2612</v>
      </c>
      <c r="E4683" t="s">
        <v>37</v>
      </c>
      <c r="F4683" s="4">
        <v>1200000</v>
      </c>
      <c r="G4683" t="s">
        <v>5</v>
      </c>
      <c r="H4683">
        <v>4</v>
      </c>
      <c r="I4683" s="4">
        <f>IF(E4683="Rhode Island", Table1[[#This Row],[price]]*$L$3, IF(E4683="Massachusetts", Table1[[#This Row],[price]]*$L$2, 1))</f>
        <v>1200000</v>
      </c>
    </row>
    <row r="4684" spans="1:9" x14ac:dyDescent="0.25">
      <c r="A4684" s="2">
        <v>40746</v>
      </c>
      <c r="B4684" s="1">
        <f t="shared" si="146"/>
        <v>2011</v>
      </c>
      <c r="C4684" s="1">
        <f t="shared" si="147"/>
        <v>3</v>
      </c>
      <c r="D4684">
        <v>2912</v>
      </c>
      <c r="E4684" t="s">
        <v>36</v>
      </c>
      <c r="F4684" s="4">
        <v>335000</v>
      </c>
      <c r="G4684" t="s">
        <v>6</v>
      </c>
      <c r="H4684">
        <v>1</v>
      </c>
      <c r="I4684" s="4">
        <f>IF(E4684="Rhode Island", Table1[[#This Row],[price]]*$L$3, IF(E4684="Massachusetts", Table1[[#This Row],[price]]*$L$2, 1))</f>
        <v>335000</v>
      </c>
    </row>
    <row r="4685" spans="1:9" x14ac:dyDescent="0.25">
      <c r="A4685" s="2">
        <v>40747</v>
      </c>
      <c r="B4685" s="1">
        <f t="shared" si="146"/>
        <v>2011</v>
      </c>
      <c r="C4685" s="1">
        <f t="shared" si="147"/>
        <v>3</v>
      </c>
      <c r="D4685">
        <v>2902</v>
      </c>
      <c r="E4685" t="s">
        <v>36</v>
      </c>
      <c r="F4685" s="4">
        <v>453000</v>
      </c>
      <c r="G4685" t="s">
        <v>5</v>
      </c>
      <c r="H4685">
        <v>3</v>
      </c>
      <c r="I4685" s="4">
        <f>IF(E4685="Rhode Island", Table1[[#This Row],[price]]*$L$3, IF(E4685="Massachusetts", Table1[[#This Row],[price]]*$L$2, 1))</f>
        <v>453000</v>
      </c>
    </row>
    <row r="4686" spans="1:9" x14ac:dyDescent="0.25">
      <c r="A4686" s="2">
        <v>40747</v>
      </c>
      <c r="B4686" s="1">
        <f t="shared" si="146"/>
        <v>2011</v>
      </c>
      <c r="C4686" s="1">
        <f t="shared" si="147"/>
        <v>3</v>
      </c>
      <c r="D4686">
        <v>2602</v>
      </c>
      <c r="E4686" t="s">
        <v>37</v>
      </c>
      <c r="F4686" s="4">
        <v>655000</v>
      </c>
      <c r="G4686" t="s">
        <v>5</v>
      </c>
      <c r="H4686">
        <v>2</v>
      </c>
      <c r="I4686" s="4">
        <f>IF(E4686="Rhode Island", Table1[[#This Row],[price]]*$L$3, IF(E4686="Massachusetts", Table1[[#This Row],[price]]*$L$2, 1))</f>
        <v>655000</v>
      </c>
    </row>
    <row r="4687" spans="1:9" x14ac:dyDescent="0.25">
      <c r="A4687" s="2">
        <v>40747</v>
      </c>
      <c r="B4687" s="1">
        <f t="shared" si="146"/>
        <v>2011</v>
      </c>
      <c r="C4687" s="1">
        <f t="shared" si="147"/>
        <v>3</v>
      </c>
      <c r="D4687">
        <v>2605</v>
      </c>
      <c r="E4687" t="s">
        <v>37</v>
      </c>
      <c r="F4687" s="4">
        <v>975000</v>
      </c>
      <c r="G4687" t="s">
        <v>5</v>
      </c>
      <c r="H4687">
        <v>4</v>
      </c>
      <c r="I4687" s="4">
        <f>IF(E4687="Rhode Island", Table1[[#This Row],[price]]*$L$3, IF(E4687="Massachusetts", Table1[[#This Row],[price]]*$L$2, 1))</f>
        <v>975000</v>
      </c>
    </row>
    <row r="4688" spans="1:9" x14ac:dyDescent="0.25">
      <c r="A4688" s="2">
        <v>40749</v>
      </c>
      <c r="B4688" s="1">
        <f t="shared" si="146"/>
        <v>2011</v>
      </c>
      <c r="C4688" s="1">
        <f t="shared" si="147"/>
        <v>3</v>
      </c>
      <c r="D4688">
        <v>2913</v>
      </c>
      <c r="E4688" t="s">
        <v>36</v>
      </c>
      <c r="F4688" s="4">
        <v>394000</v>
      </c>
      <c r="G4688" t="s">
        <v>5</v>
      </c>
      <c r="H4688">
        <v>3</v>
      </c>
      <c r="I4688" s="4">
        <f>IF(E4688="Rhode Island", Table1[[#This Row],[price]]*$L$3, IF(E4688="Massachusetts", Table1[[#This Row],[price]]*$L$2, 1))</f>
        <v>394000</v>
      </c>
    </row>
    <row r="4689" spans="1:9" x14ac:dyDescent="0.25">
      <c r="A4689" s="2">
        <v>40749</v>
      </c>
      <c r="B4689" s="1">
        <f t="shared" si="146"/>
        <v>2011</v>
      </c>
      <c r="C4689" s="1">
        <f t="shared" si="147"/>
        <v>3</v>
      </c>
      <c r="D4689">
        <v>2617</v>
      </c>
      <c r="E4689" t="s">
        <v>37</v>
      </c>
      <c r="F4689" s="4">
        <v>429000</v>
      </c>
      <c r="G4689" t="s">
        <v>5</v>
      </c>
      <c r="H4689">
        <v>3</v>
      </c>
      <c r="I4689" s="4">
        <f>IF(E4689="Rhode Island", Table1[[#This Row],[price]]*$L$3, IF(E4689="Massachusetts", Table1[[#This Row],[price]]*$L$2, 1))</f>
        <v>429000</v>
      </c>
    </row>
    <row r="4690" spans="1:9" x14ac:dyDescent="0.25">
      <c r="A4690" s="2">
        <v>40749</v>
      </c>
      <c r="B4690" s="1">
        <f t="shared" si="146"/>
        <v>2011</v>
      </c>
      <c r="C4690" s="1">
        <f t="shared" si="147"/>
        <v>3</v>
      </c>
      <c r="D4690">
        <v>2902</v>
      </c>
      <c r="E4690" t="s">
        <v>36</v>
      </c>
      <c r="F4690" s="4">
        <v>435000</v>
      </c>
      <c r="G4690" t="s">
        <v>5</v>
      </c>
      <c r="H4690">
        <v>3</v>
      </c>
      <c r="I4690" s="4">
        <f>IF(E4690="Rhode Island", Table1[[#This Row],[price]]*$L$3, IF(E4690="Massachusetts", Table1[[#This Row],[price]]*$L$2, 1))</f>
        <v>435000</v>
      </c>
    </row>
    <row r="4691" spans="1:9" x14ac:dyDescent="0.25">
      <c r="A4691" s="2">
        <v>40749</v>
      </c>
      <c r="B4691" s="1">
        <f t="shared" si="146"/>
        <v>2011</v>
      </c>
      <c r="C4691" s="1">
        <f t="shared" si="147"/>
        <v>3</v>
      </c>
      <c r="D4691">
        <v>2905</v>
      </c>
      <c r="E4691" t="s">
        <v>36</v>
      </c>
      <c r="F4691" s="4">
        <v>562000</v>
      </c>
      <c r="G4691" t="s">
        <v>5</v>
      </c>
      <c r="H4691">
        <v>4</v>
      </c>
      <c r="I4691" s="4">
        <f>IF(E4691="Rhode Island", Table1[[#This Row],[price]]*$L$3, IF(E4691="Massachusetts", Table1[[#This Row],[price]]*$L$2, 1))</f>
        <v>562000</v>
      </c>
    </row>
    <row r="4692" spans="1:9" x14ac:dyDescent="0.25">
      <c r="A4692" s="2">
        <v>40749</v>
      </c>
      <c r="B4692" s="1">
        <f t="shared" si="146"/>
        <v>2011</v>
      </c>
      <c r="C4692" s="1">
        <f t="shared" si="147"/>
        <v>3</v>
      </c>
      <c r="D4692">
        <v>2903</v>
      </c>
      <c r="E4692" t="s">
        <v>36</v>
      </c>
      <c r="F4692" s="4">
        <v>645000</v>
      </c>
      <c r="G4692" t="s">
        <v>5</v>
      </c>
      <c r="H4692">
        <v>4</v>
      </c>
      <c r="I4692" s="4">
        <f>IF(E4692="Rhode Island", Table1[[#This Row],[price]]*$L$3, IF(E4692="Massachusetts", Table1[[#This Row],[price]]*$L$2, 1))</f>
        <v>645000</v>
      </c>
    </row>
    <row r="4693" spans="1:9" x14ac:dyDescent="0.25">
      <c r="A4693" s="2">
        <v>40749</v>
      </c>
      <c r="B4693" s="1">
        <f t="shared" si="146"/>
        <v>2011</v>
      </c>
      <c r="C4693" s="1">
        <f t="shared" si="147"/>
        <v>3</v>
      </c>
      <c r="D4693">
        <v>2602</v>
      </c>
      <c r="E4693" t="s">
        <v>37</v>
      </c>
      <c r="F4693" s="4">
        <v>730000</v>
      </c>
      <c r="G4693" t="s">
        <v>5</v>
      </c>
      <c r="H4693">
        <v>3</v>
      </c>
      <c r="I4693" s="4">
        <f>IF(E4693="Rhode Island", Table1[[#This Row],[price]]*$L$3, IF(E4693="Massachusetts", Table1[[#This Row],[price]]*$L$2, 1))</f>
        <v>730000</v>
      </c>
    </row>
    <row r="4694" spans="1:9" x14ac:dyDescent="0.25">
      <c r="A4694" s="2">
        <v>40750</v>
      </c>
      <c r="B4694" s="1">
        <f t="shared" si="146"/>
        <v>2011</v>
      </c>
      <c r="C4694" s="1">
        <f t="shared" si="147"/>
        <v>3</v>
      </c>
      <c r="D4694">
        <v>2903</v>
      </c>
      <c r="E4694" t="s">
        <v>36</v>
      </c>
      <c r="F4694" s="4">
        <v>315000</v>
      </c>
      <c r="G4694" t="s">
        <v>5</v>
      </c>
      <c r="H4694">
        <v>3</v>
      </c>
      <c r="I4694" s="4">
        <f>IF(E4694="Rhode Island", Table1[[#This Row],[price]]*$L$3, IF(E4694="Massachusetts", Table1[[#This Row],[price]]*$L$2, 1))</f>
        <v>315000</v>
      </c>
    </row>
    <row r="4695" spans="1:9" x14ac:dyDescent="0.25">
      <c r="A4695" s="2">
        <v>40750</v>
      </c>
      <c r="B4695" s="1">
        <f t="shared" si="146"/>
        <v>2011</v>
      </c>
      <c r="C4695" s="1">
        <f t="shared" si="147"/>
        <v>3</v>
      </c>
      <c r="D4695">
        <v>2902</v>
      </c>
      <c r="E4695" t="s">
        <v>36</v>
      </c>
      <c r="F4695" s="4">
        <v>424000</v>
      </c>
      <c r="G4695" t="s">
        <v>5</v>
      </c>
      <c r="H4695">
        <v>3</v>
      </c>
      <c r="I4695" s="4">
        <f>IF(E4695="Rhode Island", Table1[[#This Row],[price]]*$L$3, IF(E4695="Massachusetts", Table1[[#This Row],[price]]*$L$2, 1))</f>
        <v>424000</v>
      </c>
    </row>
    <row r="4696" spans="1:9" x14ac:dyDescent="0.25">
      <c r="A4696" s="2">
        <v>40750</v>
      </c>
      <c r="B4696" s="1">
        <f t="shared" si="146"/>
        <v>2011</v>
      </c>
      <c r="C4696" s="1">
        <f t="shared" si="147"/>
        <v>3</v>
      </c>
      <c r="D4696">
        <v>2905</v>
      </c>
      <c r="E4696" t="s">
        <v>36</v>
      </c>
      <c r="F4696" s="4">
        <v>425250</v>
      </c>
      <c r="G4696" t="s">
        <v>5</v>
      </c>
      <c r="H4696">
        <v>3</v>
      </c>
      <c r="I4696" s="4">
        <f>IF(E4696="Rhode Island", Table1[[#This Row],[price]]*$L$3, IF(E4696="Massachusetts", Table1[[#This Row],[price]]*$L$2, 1))</f>
        <v>425250</v>
      </c>
    </row>
    <row r="4697" spans="1:9" x14ac:dyDescent="0.25">
      <c r="A4697" s="2">
        <v>40750</v>
      </c>
      <c r="B4697" s="1">
        <f t="shared" si="146"/>
        <v>2011</v>
      </c>
      <c r="C4697" s="1">
        <f t="shared" si="147"/>
        <v>3</v>
      </c>
      <c r="D4697">
        <v>2615</v>
      </c>
      <c r="E4697" t="s">
        <v>37</v>
      </c>
      <c r="F4697" s="4">
        <v>520000</v>
      </c>
      <c r="G4697" t="s">
        <v>5</v>
      </c>
      <c r="H4697">
        <v>4</v>
      </c>
      <c r="I4697" s="4">
        <f>IF(E4697="Rhode Island", Table1[[#This Row],[price]]*$L$3, IF(E4697="Massachusetts", Table1[[#This Row],[price]]*$L$2, 1))</f>
        <v>520000</v>
      </c>
    </row>
    <row r="4698" spans="1:9" x14ac:dyDescent="0.25">
      <c r="A4698" s="2">
        <v>40750</v>
      </c>
      <c r="B4698" s="1">
        <f t="shared" si="146"/>
        <v>2011</v>
      </c>
      <c r="C4698" s="1">
        <f t="shared" si="147"/>
        <v>3</v>
      </c>
      <c r="D4698">
        <v>2902</v>
      </c>
      <c r="E4698" t="s">
        <v>36</v>
      </c>
      <c r="F4698" s="4">
        <v>557000</v>
      </c>
      <c r="G4698" t="s">
        <v>5</v>
      </c>
      <c r="H4698">
        <v>5</v>
      </c>
      <c r="I4698" s="4">
        <f>IF(E4698="Rhode Island", Table1[[#This Row],[price]]*$L$3, IF(E4698="Massachusetts", Table1[[#This Row],[price]]*$L$2, 1))</f>
        <v>557000</v>
      </c>
    </row>
    <row r="4699" spans="1:9" x14ac:dyDescent="0.25">
      <c r="A4699" s="2">
        <v>40750</v>
      </c>
      <c r="B4699" s="1">
        <f t="shared" si="146"/>
        <v>2011</v>
      </c>
      <c r="C4699" s="1">
        <f t="shared" si="147"/>
        <v>3</v>
      </c>
      <c r="D4699">
        <v>2612</v>
      </c>
      <c r="E4699" t="s">
        <v>37</v>
      </c>
      <c r="F4699" s="4">
        <v>368600</v>
      </c>
      <c r="G4699" t="s">
        <v>6</v>
      </c>
      <c r="H4699">
        <v>1</v>
      </c>
      <c r="I4699" s="4">
        <f>IF(E4699="Rhode Island", Table1[[#This Row],[price]]*$L$3, IF(E4699="Massachusetts", Table1[[#This Row],[price]]*$L$2, 1))</f>
        <v>368600</v>
      </c>
    </row>
    <row r="4700" spans="1:9" x14ac:dyDescent="0.25">
      <c r="A4700" s="2">
        <v>40751</v>
      </c>
      <c r="B4700" s="1">
        <f t="shared" si="146"/>
        <v>2011</v>
      </c>
      <c r="C4700" s="1">
        <f t="shared" si="147"/>
        <v>3</v>
      </c>
      <c r="D4700">
        <v>2604</v>
      </c>
      <c r="E4700" t="s">
        <v>37</v>
      </c>
      <c r="F4700" s="4">
        <v>510000</v>
      </c>
      <c r="G4700" t="s">
        <v>5</v>
      </c>
      <c r="H4700">
        <v>3</v>
      </c>
      <c r="I4700" s="4">
        <f>IF(E4700="Rhode Island", Table1[[#This Row],[price]]*$L$3, IF(E4700="Massachusetts", Table1[[#This Row],[price]]*$L$2, 1))</f>
        <v>510000</v>
      </c>
    </row>
    <row r="4701" spans="1:9" x14ac:dyDescent="0.25">
      <c r="A4701" s="2">
        <v>40751</v>
      </c>
      <c r="B4701" s="1">
        <f t="shared" si="146"/>
        <v>2011</v>
      </c>
      <c r="C4701" s="1">
        <f t="shared" si="147"/>
        <v>3</v>
      </c>
      <c r="D4701">
        <v>2904</v>
      </c>
      <c r="E4701" t="s">
        <v>36</v>
      </c>
      <c r="F4701" s="4">
        <v>566000</v>
      </c>
      <c r="G4701" t="s">
        <v>5</v>
      </c>
      <c r="H4701">
        <v>3</v>
      </c>
      <c r="I4701" s="4">
        <f>IF(E4701="Rhode Island", Table1[[#This Row],[price]]*$L$3, IF(E4701="Massachusetts", Table1[[#This Row],[price]]*$L$2, 1))</f>
        <v>566000</v>
      </c>
    </row>
    <row r="4702" spans="1:9" x14ac:dyDescent="0.25">
      <c r="A4702" s="2">
        <v>40752</v>
      </c>
      <c r="B4702" s="1">
        <f t="shared" si="146"/>
        <v>2011</v>
      </c>
      <c r="C4702" s="1">
        <f t="shared" si="147"/>
        <v>3</v>
      </c>
      <c r="D4702">
        <v>2913</v>
      </c>
      <c r="E4702" t="s">
        <v>36</v>
      </c>
      <c r="F4702" s="4">
        <v>387500</v>
      </c>
      <c r="G4702" t="s">
        <v>5</v>
      </c>
      <c r="H4702">
        <v>3</v>
      </c>
      <c r="I4702" s="4">
        <f>IF(E4702="Rhode Island", Table1[[#This Row],[price]]*$L$3, IF(E4702="Massachusetts", Table1[[#This Row],[price]]*$L$2, 1))</f>
        <v>387500</v>
      </c>
    </row>
    <row r="4703" spans="1:9" x14ac:dyDescent="0.25">
      <c r="A4703" s="2">
        <v>40752</v>
      </c>
      <c r="B4703" s="1">
        <f t="shared" si="146"/>
        <v>2011</v>
      </c>
      <c r="C4703" s="1">
        <f t="shared" si="147"/>
        <v>3</v>
      </c>
      <c r="D4703">
        <v>2615</v>
      </c>
      <c r="E4703" t="s">
        <v>37</v>
      </c>
      <c r="F4703" s="4">
        <v>395000</v>
      </c>
      <c r="G4703" t="s">
        <v>5</v>
      </c>
      <c r="H4703">
        <v>3</v>
      </c>
      <c r="I4703" s="4">
        <f>IF(E4703="Rhode Island", Table1[[#This Row],[price]]*$L$3, IF(E4703="Massachusetts", Table1[[#This Row],[price]]*$L$2, 1))</f>
        <v>395000</v>
      </c>
    </row>
    <row r="4704" spans="1:9" x14ac:dyDescent="0.25">
      <c r="A4704" s="2">
        <v>40752</v>
      </c>
      <c r="B4704" s="1">
        <f t="shared" si="146"/>
        <v>2011</v>
      </c>
      <c r="C4704" s="1">
        <f t="shared" si="147"/>
        <v>3</v>
      </c>
      <c r="D4704">
        <v>2905</v>
      </c>
      <c r="E4704" t="s">
        <v>36</v>
      </c>
      <c r="F4704" s="4">
        <v>435000</v>
      </c>
      <c r="G4704" t="s">
        <v>5</v>
      </c>
      <c r="H4704">
        <v>3</v>
      </c>
      <c r="I4704" s="4">
        <f>IF(E4704="Rhode Island", Table1[[#This Row],[price]]*$L$3, IF(E4704="Massachusetts", Table1[[#This Row],[price]]*$L$2, 1))</f>
        <v>435000</v>
      </c>
    </row>
    <row r="4705" spans="1:9" x14ac:dyDescent="0.25">
      <c r="A4705" s="2">
        <v>40752</v>
      </c>
      <c r="B4705" s="1">
        <f t="shared" si="146"/>
        <v>2011</v>
      </c>
      <c r="C4705" s="1">
        <f t="shared" si="147"/>
        <v>3</v>
      </c>
      <c r="D4705">
        <v>2905</v>
      </c>
      <c r="E4705" t="s">
        <v>36</v>
      </c>
      <c r="F4705" s="4">
        <v>507825</v>
      </c>
      <c r="G4705" t="s">
        <v>5</v>
      </c>
      <c r="H4705">
        <v>3</v>
      </c>
      <c r="I4705" s="4">
        <f>IF(E4705="Rhode Island", Table1[[#This Row],[price]]*$L$3, IF(E4705="Massachusetts", Table1[[#This Row],[price]]*$L$2, 1))</f>
        <v>507825</v>
      </c>
    </row>
    <row r="4706" spans="1:9" x14ac:dyDescent="0.25">
      <c r="A4706" s="2">
        <v>40752</v>
      </c>
      <c r="B4706" s="1">
        <f t="shared" si="146"/>
        <v>2011</v>
      </c>
      <c r="C4706" s="1">
        <f t="shared" si="147"/>
        <v>3</v>
      </c>
      <c r="D4706">
        <v>2905</v>
      </c>
      <c r="E4706" t="s">
        <v>36</v>
      </c>
      <c r="F4706" s="4">
        <v>512000</v>
      </c>
      <c r="G4706" t="s">
        <v>5</v>
      </c>
      <c r="H4706">
        <v>4</v>
      </c>
      <c r="I4706" s="4">
        <f>IF(E4706="Rhode Island", Table1[[#This Row],[price]]*$L$3, IF(E4706="Massachusetts", Table1[[#This Row],[price]]*$L$2, 1))</f>
        <v>512000</v>
      </c>
    </row>
    <row r="4707" spans="1:9" x14ac:dyDescent="0.25">
      <c r="A4707" s="2">
        <v>40752</v>
      </c>
      <c r="B4707" s="1">
        <f t="shared" si="146"/>
        <v>2011</v>
      </c>
      <c r="C4707" s="1">
        <f t="shared" si="147"/>
        <v>3</v>
      </c>
      <c r="D4707">
        <v>2914</v>
      </c>
      <c r="E4707" t="s">
        <v>36</v>
      </c>
      <c r="F4707" s="4">
        <v>525450</v>
      </c>
      <c r="G4707" t="s">
        <v>5</v>
      </c>
      <c r="H4707">
        <v>4</v>
      </c>
      <c r="I4707" s="4">
        <f>IF(E4707="Rhode Island", Table1[[#This Row],[price]]*$L$3, IF(E4707="Massachusetts", Table1[[#This Row],[price]]*$L$2, 1))</f>
        <v>525450</v>
      </c>
    </row>
    <row r="4708" spans="1:9" x14ac:dyDescent="0.25">
      <c r="A4708" s="2">
        <v>40753</v>
      </c>
      <c r="B4708" s="1">
        <f t="shared" si="146"/>
        <v>2011</v>
      </c>
      <c r="C4708" s="1">
        <f t="shared" si="147"/>
        <v>3</v>
      </c>
      <c r="D4708">
        <v>2615</v>
      </c>
      <c r="E4708" t="s">
        <v>37</v>
      </c>
      <c r="F4708" s="4">
        <v>360000</v>
      </c>
      <c r="G4708" t="s">
        <v>5</v>
      </c>
      <c r="H4708">
        <v>3</v>
      </c>
      <c r="I4708" s="4">
        <f>IF(E4708="Rhode Island", Table1[[#This Row],[price]]*$L$3, IF(E4708="Massachusetts", Table1[[#This Row],[price]]*$L$2, 1))</f>
        <v>360000</v>
      </c>
    </row>
    <row r="4709" spans="1:9" x14ac:dyDescent="0.25">
      <c r="A4709" s="2">
        <v>40753</v>
      </c>
      <c r="B4709" s="1">
        <f t="shared" si="146"/>
        <v>2011</v>
      </c>
      <c r="C4709" s="1">
        <f t="shared" si="147"/>
        <v>3</v>
      </c>
      <c r="D4709">
        <v>2913</v>
      </c>
      <c r="E4709" t="s">
        <v>36</v>
      </c>
      <c r="F4709" s="4">
        <v>482000</v>
      </c>
      <c r="G4709" t="s">
        <v>5</v>
      </c>
      <c r="H4709">
        <v>3</v>
      </c>
      <c r="I4709" s="4">
        <f>IF(E4709="Rhode Island", Table1[[#This Row],[price]]*$L$3, IF(E4709="Massachusetts", Table1[[#This Row],[price]]*$L$2, 1))</f>
        <v>482000</v>
      </c>
    </row>
    <row r="4710" spans="1:9" x14ac:dyDescent="0.25">
      <c r="A4710" s="2">
        <v>40753</v>
      </c>
      <c r="B4710" s="1">
        <f t="shared" si="146"/>
        <v>2011</v>
      </c>
      <c r="C4710" s="1">
        <f t="shared" si="147"/>
        <v>3</v>
      </c>
      <c r="D4710">
        <v>2902</v>
      </c>
      <c r="E4710" t="s">
        <v>36</v>
      </c>
      <c r="F4710" s="4">
        <v>485000</v>
      </c>
      <c r="G4710" t="s">
        <v>5</v>
      </c>
      <c r="H4710">
        <v>4</v>
      </c>
      <c r="I4710" s="4">
        <f>IF(E4710="Rhode Island", Table1[[#This Row],[price]]*$L$3, IF(E4710="Massachusetts", Table1[[#This Row],[price]]*$L$2, 1))</f>
        <v>485000</v>
      </c>
    </row>
    <row r="4711" spans="1:9" x14ac:dyDescent="0.25">
      <c r="A4711" s="2">
        <v>40753</v>
      </c>
      <c r="B4711" s="1">
        <f t="shared" si="146"/>
        <v>2011</v>
      </c>
      <c r="C4711" s="1">
        <f t="shared" si="147"/>
        <v>3</v>
      </c>
      <c r="D4711">
        <v>2914</v>
      </c>
      <c r="E4711" t="s">
        <v>36</v>
      </c>
      <c r="F4711" s="4">
        <v>599000</v>
      </c>
      <c r="G4711" t="s">
        <v>5</v>
      </c>
      <c r="H4711">
        <v>4</v>
      </c>
      <c r="I4711" s="4">
        <f>IF(E4711="Rhode Island", Table1[[#This Row],[price]]*$L$3, IF(E4711="Massachusetts", Table1[[#This Row],[price]]*$L$2, 1))</f>
        <v>599000</v>
      </c>
    </row>
    <row r="4712" spans="1:9" x14ac:dyDescent="0.25">
      <c r="A4712" s="2">
        <v>40753</v>
      </c>
      <c r="B4712" s="1">
        <f t="shared" si="146"/>
        <v>2011</v>
      </c>
      <c r="C4712" s="1">
        <f t="shared" si="147"/>
        <v>3</v>
      </c>
      <c r="D4712">
        <v>2611</v>
      </c>
      <c r="E4712" t="s">
        <v>37</v>
      </c>
      <c r="F4712" s="4">
        <v>636000</v>
      </c>
      <c r="G4712" t="s">
        <v>5</v>
      </c>
      <c r="H4712">
        <v>4</v>
      </c>
      <c r="I4712" s="4">
        <f>IF(E4712="Rhode Island", Table1[[#This Row],[price]]*$L$3, IF(E4712="Massachusetts", Table1[[#This Row],[price]]*$L$2, 1))</f>
        <v>636000</v>
      </c>
    </row>
    <row r="4713" spans="1:9" x14ac:dyDescent="0.25">
      <c r="A4713" s="2">
        <v>40754</v>
      </c>
      <c r="B4713" s="1">
        <f t="shared" si="146"/>
        <v>2011</v>
      </c>
      <c r="C4713" s="1">
        <f t="shared" si="147"/>
        <v>3</v>
      </c>
      <c r="D4713">
        <v>2905</v>
      </c>
      <c r="E4713" t="s">
        <v>36</v>
      </c>
      <c r="F4713" s="4">
        <v>434000</v>
      </c>
      <c r="G4713" t="s">
        <v>5</v>
      </c>
      <c r="H4713">
        <v>3</v>
      </c>
      <c r="I4713" s="4">
        <f>IF(E4713="Rhode Island", Table1[[#This Row],[price]]*$L$3, IF(E4713="Massachusetts", Table1[[#This Row],[price]]*$L$2, 1))</f>
        <v>434000</v>
      </c>
    </row>
    <row r="4714" spans="1:9" x14ac:dyDescent="0.25">
      <c r="A4714" s="2">
        <v>40754</v>
      </c>
      <c r="B4714" s="1">
        <f t="shared" si="146"/>
        <v>2011</v>
      </c>
      <c r="C4714" s="1">
        <f t="shared" si="147"/>
        <v>3</v>
      </c>
      <c r="D4714">
        <v>2602</v>
      </c>
      <c r="E4714" t="s">
        <v>37</v>
      </c>
      <c r="F4714" s="4">
        <v>761000</v>
      </c>
      <c r="G4714" t="s">
        <v>5</v>
      </c>
      <c r="H4714">
        <v>3</v>
      </c>
      <c r="I4714" s="4">
        <f>IF(E4714="Rhode Island", Table1[[#This Row],[price]]*$L$3, IF(E4714="Massachusetts", Table1[[#This Row],[price]]*$L$2, 1))</f>
        <v>761000</v>
      </c>
    </row>
    <row r="4715" spans="1:9" x14ac:dyDescent="0.25">
      <c r="A4715" s="2">
        <v>40754</v>
      </c>
      <c r="B4715" s="1">
        <f t="shared" si="146"/>
        <v>2011</v>
      </c>
      <c r="C4715" s="1">
        <f t="shared" si="147"/>
        <v>3</v>
      </c>
      <c r="D4715">
        <v>2603</v>
      </c>
      <c r="E4715" t="s">
        <v>37</v>
      </c>
      <c r="F4715" s="4">
        <v>850000</v>
      </c>
      <c r="G4715" t="s">
        <v>5</v>
      </c>
      <c r="H4715">
        <v>3</v>
      </c>
      <c r="I4715" s="4">
        <f>IF(E4715="Rhode Island", Table1[[#This Row],[price]]*$L$3, IF(E4715="Massachusetts", Table1[[#This Row],[price]]*$L$2, 1))</f>
        <v>850000</v>
      </c>
    </row>
    <row r="4716" spans="1:9" x14ac:dyDescent="0.25">
      <c r="A4716" s="2">
        <v>40756</v>
      </c>
      <c r="B4716" s="1">
        <f t="shared" si="146"/>
        <v>2011</v>
      </c>
      <c r="C4716" s="1">
        <f t="shared" si="147"/>
        <v>3</v>
      </c>
      <c r="D4716">
        <v>2617</v>
      </c>
      <c r="E4716" t="s">
        <v>37</v>
      </c>
      <c r="F4716" s="4">
        <v>450000</v>
      </c>
      <c r="G4716" t="s">
        <v>5</v>
      </c>
      <c r="H4716">
        <v>4</v>
      </c>
      <c r="I4716" s="4">
        <f>IF(E4716="Rhode Island", Table1[[#This Row],[price]]*$L$3, IF(E4716="Massachusetts", Table1[[#This Row],[price]]*$L$2, 1))</f>
        <v>450000</v>
      </c>
    </row>
    <row r="4717" spans="1:9" x14ac:dyDescent="0.25">
      <c r="A4717" s="2">
        <v>40756</v>
      </c>
      <c r="B4717" s="1">
        <f t="shared" si="146"/>
        <v>2011</v>
      </c>
      <c r="C4717" s="1">
        <f t="shared" si="147"/>
        <v>3</v>
      </c>
      <c r="D4717">
        <v>2602</v>
      </c>
      <c r="E4717" t="s">
        <v>37</v>
      </c>
      <c r="F4717" s="4">
        <v>680000</v>
      </c>
      <c r="G4717" t="s">
        <v>5</v>
      </c>
      <c r="H4717">
        <v>4</v>
      </c>
      <c r="I4717" s="4">
        <f>IF(E4717="Rhode Island", Table1[[#This Row],[price]]*$L$3, IF(E4717="Massachusetts", Table1[[#This Row],[price]]*$L$2, 1))</f>
        <v>680000</v>
      </c>
    </row>
    <row r="4718" spans="1:9" x14ac:dyDescent="0.25">
      <c r="A4718" s="2">
        <v>40757</v>
      </c>
      <c r="B4718" s="1">
        <f t="shared" si="146"/>
        <v>2011</v>
      </c>
      <c r="C4718" s="1">
        <f t="shared" si="147"/>
        <v>3</v>
      </c>
      <c r="D4718">
        <v>2913</v>
      </c>
      <c r="E4718" t="s">
        <v>36</v>
      </c>
      <c r="F4718" s="4">
        <v>475000</v>
      </c>
      <c r="G4718" t="s">
        <v>5</v>
      </c>
      <c r="H4718">
        <v>3</v>
      </c>
      <c r="I4718" s="4">
        <f>IF(E4718="Rhode Island", Table1[[#This Row],[price]]*$L$3, IF(E4718="Massachusetts", Table1[[#This Row],[price]]*$L$2, 1))</f>
        <v>475000</v>
      </c>
    </row>
    <row r="4719" spans="1:9" x14ac:dyDescent="0.25">
      <c r="A4719" s="2">
        <v>40758</v>
      </c>
      <c r="B4719" s="1">
        <f t="shared" si="146"/>
        <v>2011</v>
      </c>
      <c r="C4719" s="1">
        <f t="shared" si="147"/>
        <v>3</v>
      </c>
      <c r="D4719">
        <v>2906</v>
      </c>
      <c r="E4719" t="s">
        <v>36</v>
      </c>
      <c r="F4719" s="4">
        <v>390000</v>
      </c>
      <c r="G4719" t="s">
        <v>5</v>
      </c>
      <c r="H4719">
        <v>3</v>
      </c>
      <c r="I4719" s="4">
        <f>IF(E4719="Rhode Island", Table1[[#This Row],[price]]*$L$3, IF(E4719="Massachusetts", Table1[[#This Row],[price]]*$L$2, 1))</f>
        <v>390000</v>
      </c>
    </row>
    <row r="4720" spans="1:9" x14ac:dyDescent="0.25">
      <c r="A4720" s="2">
        <v>40758</v>
      </c>
      <c r="B4720" s="1">
        <f t="shared" si="146"/>
        <v>2011</v>
      </c>
      <c r="C4720" s="1">
        <f t="shared" si="147"/>
        <v>3</v>
      </c>
      <c r="D4720">
        <v>2615</v>
      </c>
      <c r="E4720" t="s">
        <v>37</v>
      </c>
      <c r="F4720" s="4">
        <v>410000</v>
      </c>
      <c r="G4720" t="s">
        <v>5</v>
      </c>
      <c r="H4720">
        <v>4</v>
      </c>
      <c r="I4720" s="4">
        <f>IF(E4720="Rhode Island", Table1[[#This Row],[price]]*$L$3, IF(E4720="Massachusetts", Table1[[#This Row],[price]]*$L$2, 1))</f>
        <v>410000</v>
      </c>
    </row>
    <row r="4721" spans="1:9" x14ac:dyDescent="0.25">
      <c r="A4721" s="2">
        <v>40758</v>
      </c>
      <c r="B4721" s="1">
        <f t="shared" si="146"/>
        <v>2011</v>
      </c>
      <c r="C4721" s="1">
        <f t="shared" si="147"/>
        <v>3</v>
      </c>
      <c r="D4721">
        <v>2615</v>
      </c>
      <c r="E4721" t="s">
        <v>37</v>
      </c>
      <c r="F4721" s="4">
        <v>440000</v>
      </c>
      <c r="G4721" t="s">
        <v>5</v>
      </c>
      <c r="H4721">
        <v>3</v>
      </c>
      <c r="I4721" s="4">
        <f>IF(E4721="Rhode Island", Table1[[#This Row],[price]]*$L$3, IF(E4721="Massachusetts", Table1[[#This Row],[price]]*$L$2, 1))</f>
        <v>440000</v>
      </c>
    </row>
    <row r="4722" spans="1:9" x14ac:dyDescent="0.25">
      <c r="A4722" s="2">
        <v>40758</v>
      </c>
      <c r="B4722" s="1">
        <f t="shared" si="146"/>
        <v>2011</v>
      </c>
      <c r="C4722" s="1">
        <f t="shared" si="147"/>
        <v>3</v>
      </c>
      <c r="D4722">
        <v>2912</v>
      </c>
      <c r="E4722" t="s">
        <v>36</v>
      </c>
      <c r="F4722" s="4">
        <v>535500</v>
      </c>
      <c r="G4722" t="s">
        <v>5</v>
      </c>
      <c r="H4722">
        <v>4</v>
      </c>
      <c r="I4722" s="4">
        <f>IF(E4722="Rhode Island", Table1[[#This Row],[price]]*$L$3, IF(E4722="Massachusetts", Table1[[#This Row],[price]]*$L$2, 1))</f>
        <v>535500</v>
      </c>
    </row>
    <row r="4723" spans="1:9" x14ac:dyDescent="0.25">
      <c r="A4723" s="2">
        <v>40758</v>
      </c>
      <c r="B4723" s="1">
        <f t="shared" si="146"/>
        <v>2011</v>
      </c>
      <c r="C4723" s="1">
        <f t="shared" si="147"/>
        <v>3</v>
      </c>
      <c r="D4723">
        <v>2914</v>
      </c>
      <c r="E4723" t="s">
        <v>36</v>
      </c>
      <c r="F4723" s="4">
        <v>550000</v>
      </c>
      <c r="G4723" t="s">
        <v>5</v>
      </c>
      <c r="H4723">
        <v>4</v>
      </c>
      <c r="I4723" s="4">
        <f>IF(E4723="Rhode Island", Table1[[#This Row],[price]]*$L$3, IF(E4723="Massachusetts", Table1[[#This Row],[price]]*$L$2, 1))</f>
        <v>550000</v>
      </c>
    </row>
    <row r="4724" spans="1:9" x14ac:dyDescent="0.25">
      <c r="A4724" s="2">
        <v>40758</v>
      </c>
      <c r="B4724" s="1">
        <f t="shared" si="146"/>
        <v>2011</v>
      </c>
      <c r="C4724" s="1">
        <f t="shared" si="147"/>
        <v>3</v>
      </c>
      <c r="D4724">
        <v>2615</v>
      </c>
      <c r="E4724" t="s">
        <v>37</v>
      </c>
      <c r="F4724" s="4">
        <v>575000</v>
      </c>
      <c r="G4724" t="s">
        <v>5</v>
      </c>
      <c r="H4724">
        <v>4</v>
      </c>
      <c r="I4724" s="4">
        <f>IF(E4724="Rhode Island", Table1[[#This Row],[price]]*$L$3, IF(E4724="Massachusetts", Table1[[#This Row],[price]]*$L$2, 1))</f>
        <v>575000</v>
      </c>
    </row>
    <row r="4725" spans="1:9" x14ac:dyDescent="0.25">
      <c r="A4725" s="2">
        <v>40758</v>
      </c>
      <c r="B4725" s="1">
        <f t="shared" si="146"/>
        <v>2011</v>
      </c>
      <c r="C4725" s="1">
        <f t="shared" si="147"/>
        <v>3</v>
      </c>
      <c r="D4725">
        <v>2602</v>
      </c>
      <c r="E4725" t="s">
        <v>37</v>
      </c>
      <c r="F4725" s="4">
        <v>610000</v>
      </c>
      <c r="G4725" t="s">
        <v>5</v>
      </c>
      <c r="H4725">
        <v>2</v>
      </c>
      <c r="I4725" s="4">
        <f>IF(E4725="Rhode Island", Table1[[#This Row],[price]]*$L$3, IF(E4725="Massachusetts", Table1[[#This Row],[price]]*$L$2, 1))</f>
        <v>610000</v>
      </c>
    </row>
    <row r="4726" spans="1:9" x14ac:dyDescent="0.25">
      <c r="A4726" s="2">
        <v>40758</v>
      </c>
      <c r="B4726" s="1">
        <f t="shared" si="146"/>
        <v>2011</v>
      </c>
      <c r="C4726" s="1">
        <f t="shared" si="147"/>
        <v>3</v>
      </c>
      <c r="D4726">
        <v>2615</v>
      </c>
      <c r="E4726" t="s">
        <v>37</v>
      </c>
      <c r="F4726" s="4">
        <v>610803</v>
      </c>
      <c r="G4726" t="s">
        <v>5</v>
      </c>
      <c r="H4726">
        <v>4</v>
      </c>
      <c r="I4726" s="4">
        <f>IF(E4726="Rhode Island", Table1[[#This Row],[price]]*$L$3, IF(E4726="Massachusetts", Table1[[#This Row],[price]]*$L$2, 1))</f>
        <v>610803</v>
      </c>
    </row>
    <row r="4727" spans="1:9" x14ac:dyDescent="0.25">
      <c r="A4727" s="2">
        <v>40758</v>
      </c>
      <c r="B4727" s="1">
        <f t="shared" si="146"/>
        <v>2011</v>
      </c>
      <c r="C4727" s="1">
        <f t="shared" si="147"/>
        <v>3</v>
      </c>
      <c r="D4727">
        <v>2605</v>
      </c>
      <c r="E4727" t="s">
        <v>37</v>
      </c>
      <c r="F4727" s="4">
        <v>635000</v>
      </c>
      <c r="G4727" t="s">
        <v>5</v>
      </c>
      <c r="H4727">
        <v>3</v>
      </c>
      <c r="I4727" s="4">
        <f>IF(E4727="Rhode Island", Table1[[#This Row],[price]]*$L$3, IF(E4727="Massachusetts", Table1[[#This Row],[price]]*$L$2, 1))</f>
        <v>635000</v>
      </c>
    </row>
    <row r="4728" spans="1:9" x14ac:dyDescent="0.25">
      <c r="A4728" s="2">
        <v>40758</v>
      </c>
      <c r="B4728" s="1">
        <f t="shared" si="146"/>
        <v>2011</v>
      </c>
      <c r="C4728" s="1">
        <f t="shared" si="147"/>
        <v>3</v>
      </c>
      <c r="D4728">
        <v>2615</v>
      </c>
      <c r="E4728" t="s">
        <v>37</v>
      </c>
      <c r="F4728" s="4">
        <v>660000</v>
      </c>
      <c r="G4728" t="s">
        <v>5</v>
      </c>
      <c r="H4728">
        <v>4</v>
      </c>
      <c r="I4728" s="4">
        <f>IF(E4728="Rhode Island", Table1[[#This Row],[price]]*$L$3, IF(E4728="Massachusetts", Table1[[#This Row],[price]]*$L$2, 1))</f>
        <v>660000</v>
      </c>
    </row>
    <row r="4729" spans="1:9" x14ac:dyDescent="0.25">
      <c r="A4729" s="2">
        <v>40758</v>
      </c>
      <c r="B4729" s="1">
        <f t="shared" si="146"/>
        <v>2011</v>
      </c>
      <c r="C4729" s="1">
        <f t="shared" si="147"/>
        <v>3</v>
      </c>
      <c r="D4729">
        <v>2602</v>
      </c>
      <c r="E4729" t="s">
        <v>37</v>
      </c>
      <c r="F4729" s="4">
        <v>710000</v>
      </c>
      <c r="G4729" t="s">
        <v>5</v>
      </c>
      <c r="H4729">
        <v>2</v>
      </c>
      <c r="I4729" s="4">
        <f>IF(E4729="Rhode Island", Table1[[#This Row],[price]]*$L$3, IF(E4729="Massachusetts", Table1[[#This Row],[price]]*$L$2, 1))</f>
        <v>710000</v>
      </c>
    </row>
    <row r="4730" spans="1:9" x14ac:dyDescent="0.25">
      <c r="A4730" s="2">
        <v>40758</v>
      </c>
      <c r="B4730" s="1">
        <f t="shared" si="146"/>
        <v>2011</v>
      </c>
      <c r="C4730" s="1">
        <f t="shared" si="147"/>
        <v>3</v>
      </c>
      <c r="D4730">
        <v>2602</v>
      </c>
      <c r="E4730" t="s">
        <v>37</v>
      </c>
      <c r="F4730" s="4">
        <v>292500</v>
      </c>
      <c r="G4730" t="s">
        <v>6</v>
      </c>
      <c r="H4730">
        <v>2</v>
      </c>
      <c r="I4730" s="4">
        <f>IF(E4730="Rhode Island", Table1[[#This Row],[price]]*$L$3, IF(E4730="Massachusetts", Table1[[#This Row],[price]]*$L$2, 1))</f>
        <v>292500</v>
      </c>
    </row>
    <row r="4731" spans="1:9" x14ac:dyDescent="0.25">
      <c r="A4731" s="2">
        <v>40759</v>
      </c>
      <c r="B4731" s="1">
        <f t="shared" si="146"/>
        <v>2011</v>
      </c>
      <c r="C4731" s="1">
        <f t="shared" si="147"/>
        <v>3</v>
      </c>
      <c r="D4731">
        <v>2905</v>
      </c>
      <c r="E4731" t="s">
        <v>36</v>
      </c>
      <c r="F4731" s="4">
        <v>390000</v>
      </c>
      <c r="G4731" t="s">
        <v>5</v>
      </c>
      <c r="H4731">
        <v>3</v>
      </c>
      <c r="I4731" s="4">
        <f>IF(E4731="Rhode Island", Table1[[#This Row],[price]]*$L$3, IF(E4731="Massachusetts", Table1[[#This Row],[price]]*$L$2, 1))</f>
        <v>390000</v>
      </c>
    </row>
    <row r="4732" spans="1:9" x14ac:dyDescent="0.25">
      <c r="A4732" s="2">
        <v>40759</v>
      </c>
      <c r="B4732" s="1">
        <f t="shared" si="146"/>
        <v>2011</v>
      </c>
      <c r="C4732" s="1">
        <f t="shared" si="147"/>
        <v>3</v>
      </c>
      <c r="D4732">
        <v>2905</v>
      </c>
      <c r="E4732" t="s">
        <v>36</v>
      </c>
      <c r="F4732" s="4">
        <v>480000</v>
      </c>
      <c r="G4732" t="s">
        <v>5</v>
      </c>
      <c r="H4732">
        <v>4</v>
      </c>
      <c r="I4732" s="4">
        <f>IF(E4732="Rhode Island", Table1[[#This Row],[price]]*$L$3, IF(E4732="Massachusetts", Table1[[#This Row],[price]]*$L$2, 1))</f>
        <v>480000</v>
      </c>
    </row>
    <row r="4733" spans="1:9" x14ac:dyDescent="0.25">
      <c r="A4733" s="2">
        <v>40759</v>
      </c>
      <c r="B4733" s="1">
        <f t="shared" si="146"/>
        <v>2011</v>
      </c>
      <c r="C4733" s="1">
        <f t="shared" si="147"/>
        <v>3</v>
      </c>
      <c r="D4733">
        <v>2615</v>
      </c>
      <c r="E4733" t="s">
        <v>37</v>
      </c>
      <c r="F4733" s="4">
        <v>571000</v>
      </c>
      <c r="G4733" t="s">
        <v>5</v>
      </c>
      <c r="H4733">
        <v>4</v>
      </c>
      <c r="I4733" s="4">
        <f>IF(E4733="Rhode Island", Table1[[#This Row],[price]]*$L$3, IF(E4733="Massachusetts", Table1[[#This Row],[price]]*$L$2, 1))</f>
        <v>571000</v>
      </c>
    </row>
    <row r="4734" spans="1:9" x14ac:dyDescent="0.25">
      <c r="A4734" s="2">
        <v>40759</v>
      </c>
      <c r="B4734" s="1">
        <f t="shared" si="146"/>
        <v>2011</v>
      </c>
      <c r="C4734" s="1">
        <f t="shared" si="147"/>
        <v>3</v>
      </c>
      <c r="D4734">
        <v>2913</v>
      </c>
      <c r="E4734" t="s">
        <v>36</v>
      </c>
      <c r="F4734" s="4">
        <v>671000</v>
      </c>
      <c r="G4734" t="s">
        <v>5</v>
      </c>
      <c r="H4734">
        <v>4</v>
      </c>
      <c r="I4734" s="4">
        <f>IF(E4734="Rhode Island", Table1[[#This Row],[price]]*$L$3, IF(E4734="Massachusetts", Table1[[#This Row],[price]]*$L$2, 1))</f>
        <v>671000</v>
      </c>
    </row>
    <row r="4735" spans="1:9" x14ac:dyDescent="0.25">
      <c r="A4735" s="2">
        <v>40759</v>
      </c>
      <c r="B4735" s="1">
        <f t="shared" si="146"/>
        <v>2011</v>
      </c>
      <c r="C4735" s="1">
        <f t="shared" si="147"/>
        <v>3</v>
      </c>
      <c r="D4735">
        <v>2602</v>
      </c>
      <c r="E4735" t="s">
        <v>37</v>
      </c>
      <c r="F4735" s="4">
        <v>740000</v>
      </c>
      <c r="G4735" t="s">
        <v>5</v>
      </c>
      <c r="H4735">
        <v>4</v>
      </c>
      <c r="I4735" s="4">
        <f>IF(E4735="Rhode Island", Table1[[#This Row],[price]]*$L$3, IF(E4735="Massachusetts", Table1[[#This Row],[price]]*$L$2, 1))</f>
        <v>740000</v>
      </c>
    </row>
    <row r="4736" spans="1:9" x14ac:dyDescent="0.25">
      <c r="A4736" s="2">
        <v>40759</v>
      </c>
      <c r="B4736" s="1">
        <f t="shared" si="146"/>
        <v>2011</v>
      </c>
      <c r="C4736" s="1">
        <f t="shared" si="147"/>
        <v>3</v>
      </c>
      <c r="D4736">
        <v>2612</v>
      </c>
      <c r="E4736" t="s">
        <v>37</v>
      </c>
      <c r="F4736" s="4">
        <v>370000</v>
      </c>
      <c r="G4736" t="s">
        <v>6</v>
      </c>
      <c r="H4736">
        <v>1</v>
      </c>
      <c r="I4736" s="4">
        <f>IF(E4736="Rhode Island", Table1[[#This Row],[price]]*$L$3, IF(E4736="Massachusetts", Table1[[#This Row],[price]]*$L$2, 1))</f>
        <v>370000</v>
      </c>
    </row>
    <row r="4737" spans="1:9" x14ac:dyDescent="0.25">
      <c r="A4737" s="2">
        <v>40760</v>
      </c>
      <c r="B4737" s="1">
        <f t="shared" si="146"/>
        <v>2011</v>
      </c>
      <c r="C4737" s="1">
        <f t="shared" si="147"/>
        <v>3</v>
      </c>
      <c r="D4737">
        <v>2913</v>
      </c>
      <c r="E4737" t="s">
        <v>36</v>
      </c>
      <c r="F4737" s="4">
        <v>365000</v>
      </c>
      <c r="G4737" t="s">
        <v>5</v>
      </c>
      <c r="H4737">
        <v>3</v>
      </c>
      <c r="I4737" s="4">
        <f>IF(E4737="Rhode Island", Table1[[#This Row],[price]]*$L$3, IF(E4737="Massachusetts", Table1[[#This Row],[price]]*$L$2, 1))</f>
        <v>365000</v>
      </c>
    </row>
    <row r="4738" spans="1:9" x14ac:dyDescent="0.25">
      <c r="A4738" s="2">
        <v>40760</v>
      </c>
      <c r="B4738" s="1">
        <f t="shared" ref="B4738:B4801" si="148">YEAR(A4738)</f>
        <v>2011</v>
      </c>
      <c r="C4738" s="1">
        <f t="shared" ref="C4738:C4801" si="149">ROUNDUP(MONTH(A4738)/3,0)</f>
        <v>3</v>
      </c>
      <c r="D4738">
        <v>2905</v>
      </c>
      <c r="E4738" t="s">
        <v>36</v>
      </c>
      <c r="F4738" s="4">
        <v>373000</v>
      </c>
      <c r="G4738" t="s">
        <v>5</v>
      </c>
      <c r="H4738">
        <v>3</v>
      </c>
      <c r="I4738" s="4">
        <f>IF(E4738="Rhode Island", Table1[[#This Row],[price]]*$L$3, IF(E4738="Massachusetts", Table1[[#This Row],[price]]*$L$2, 1))</f>
        <v>373000</v>
      </c>
    </row>
    <row r="4739" spans="1:9" x14ac:dyDescent="0.25">
      <c r="A4739" s="2">
        <v>40760</v>
      </c>
      <c r="B4739" s="1">
        <f t="shared" si="148"/>
        <v>2011</v>
      </c>
      <c r="C4739" s="1">
        <f t="shared" si="149"/>
        <v>3</v>
      </c>
      <c r="D4739">
        <v>2615</v>
      </c>
      <c r="E4739" t="s">
        <v>37</v>
      </c>
      <c r="F4739" s="4">
        <v>420000</v>
      </c>
      <c r="G4739" t="s">
        <v>5</v>
      </c>
      <c r="H4739">
        <v>3</v>
      </c>
      <c r="I4739" s="4">
        <f>IF(E4739="Rhode Island", Table1[[#This Row],[price]]*$L$3, IF(E4739="Massachusetts", Table1[[#This Row],[price]]*$L$2, 1))</f>
        <v>420000</v>
      </c>
    </row>
    <row r="4740" spans="1:9" x14ac:dyDescent="0.25">
      <c r="A4740" s="2">
        <v>40760</v>
      </c>
      <c r="B4740" s="1">
        <f t="shared" si="148"/>
        <v>2011</v>
      </c>
      <c r="C4740" s="1">
        <f t="shared" si="149"/>
        <v>3</v>
      </c>
      <c r="D4740">
        <v>2902</v>
      </c>
      <c r="E4740" t="s">
        <v>36</v>
      </c>
      <c r="F4740" s="4">
        <v>420000</v>
      </c>
      <c r="G4740" t="s">
        <v>5</v>
      </c>
      <c r="H4740">
        <v>3</v>
      </c>
      <c r="I4740" s="4">
        <f>IF(E4740="Rhode Island", Table1[[#This Row],[price]]*$L$3, IF(E4740="Massachusetts", Table1[[#This Row],[price]]*$L$2, 1))</f>
        <v>420000</v>
      </c>
    </row>
    <row r="4741" spans="1:9" x14ac:dyDescent="0.25">
      <c r="A4741" s="2">
        <v>40760</v>
      </c>
      <c r="B4741" s="1">
        <f t="shared" si="148"/>
        <v>2011</v>
      </c>
      <c r="C4741" s="1">
        <f t="shared" si="149"/>
        <v>3</v>
      </c>
      <c r="D4741">
        <v>2905</v>
      </c>
      <c r="E4741" t="s">
        <v>36</v>
      </c>
      <c r="F4741" s="4">
        <v>422000</v>
      </c>
      <c r="G4741" t="s">
        <v>5</v>
      </c>
      <c r="H4741">
        <v>3</v>
      </c>
      <c r="I4741" s="4">
        <f>IF(E4741="Rhode Island", Table1[[#This Row],[price]]*$L$3, IF(E4741="Massachusetts", Table1[[#This Row],[price]]*$L$2, 1))</f>
        <v>422000</v>
      </c>
    </row>
    <row r="4742" spans="1:9" x14ac:dyDescent="0.25">
      <c r="A4742" s="2">
        <v>40760</v>
      </c>
      <c r="B4742" s="1">
        <f t="shared" si="148"/>
        <v>2011</v>
      </c>
      <c r="C4742" s="1">
        <f t="shared" si="149"/>
        <v>3</v>
      </c>
      <c r="D4742">
        <v>2905</v>
      </c>
      <c r="E4742" t="s">
        <v>36</v>
      </c>
      <c r="F4742" s="4">
        <v>447500</v>
      </c>
      <c r="G4742" t="s">
        <v>5</v>
      </c>
      <c r="H4742">
        <v>3</v>
      </c>
      <c r="I4742" s="4">
        <f>IF(E4742="Rhode Island", Table1[[#This Row],[price]]*$L$3, IF(E4742="Massachusetts", Table1[[#This Row],[price]]*$L$2, 1))</f>
        <v>447500</v>
      </c>
    </row>
    <row r="4743" spans="1:9" x14ac:dyDescent="0.25">
      <c r="A4743" s="2">
        <v>40760</v>
      </c>
      <c r="B4743" s="1">
        <f t="shared" si="148"/>
        <v>2011</v>
      </c>
      <c r="C4743" s="1">
        <f t="shared" si="149"/>
        <v>3</v>
      </c>
      <c r="D4743">
        <v>2913</v>
      </c>
      <c r="E4743" t="s">
        <v>36</v>
      </c>
      <c r="F4743" s="4">
        <v>450000</v>
      </c>
      <c r="G4743" t="s">
        <v>5</v>
      </c>
      <c r="H4743">
        <v>3</v>
      </c>
      <c r="I4743" s="4">
        <f>IF(E4743="Rhode Island", Table1[[#This Row],[price]]*$L$3, IF(E4743="Massachusetts", Table1[[#This Row],[price]]*$L$2, 1))</f>
        <v>450000</v>
      </c>
    </row>
    <row r="4744" spans="1:9" x14ac:dyDescent="0.25">
      <c r="A4744" s="2">
        <v>40760</v>
      </c>
      <c r="B4744" s="1">
        <f t="shared" si="148"/>
        <v>2011</v>
      </c>
      <c r="C4744" s="1">
        <f t="shared" si="149"/>
        <v>3</v>
      </c>
      <c r="D4744">
        <v>2614</v>
      </c>
      <c r="E4744" t="s">
        <v>37</v>
      </c>
      <c r="F4744" s="4">
        <v>475000</v>
      </c>
      <c r="G4744" t="s">
        <v>5</v>
      </c>
      <c r="H4744">
        <v>3</v>
      </c>
      <c r="I4744" s="4">
        <f>IF(E4744="Rhode Island", Table1[[#This Row],[price]]*$L$3, IF(E4744="Massachusetts", Table1[[#This Row],[price]]*$L$2, 1))</f>
        <v>475000</v>
      </c>
    </row>
    <row r="4745" spans="1:9" x14ac:dyDescent="0.25">
      <c r="A4745" s="2">
        <v>40760</v>
      </c>
      <c r="B4745" s="1">
        <f t="shared" si="148"/>
        <v>2011</v>
      </c>
      <c r="C4745" s="1">
        <f t="shared" si="149"/>
        <v>3</v>
      </c>
      <c r="D4745">
        <v>2903</v>
      </c>
      <c r="E4745" t="s">
        <v>36</v>
      </c>
      <c r="F4745" s="4">
        <v>477000</v>
      </c>
      <c r="G4745" t="s">
        <v>5</v>
      </c>
      <c r="H4745">
        <v>4</v>
      </c>
      <c r="I4745" s="4">
        <f>IF(E4745="Rhode Island", Table1[[#This Row],[price]]*$L$3, IF(E4745="Massachusetts", Table1[[#This Row],[price]]*$L$2, 1))</f>
        <v>477000</v>
      </c>
    </row>
    <row r="4746" spans="1:9" x14ac:dyDescent="0.25">
      <c r="A4746" s="2">
        <v>40760</v>
      </c>
      <c r="B4746" s="1">
        <f t="shared" si="148"/>
        <v>2011</v>
      </c>
      <c r="C4746" s="1">
        <f t="shared" si="149"/>
        <v>3</v>
      </c>
      <c r="D4746">
        <v>2617</v>
      </c>
      <c r="E4746" t="s">
        <v>37</v>
      </c>
      <c r="F4746" s="4">
        <v>494000</v>
      </c>
      <c r="G4746" t="s">
        <v>5</v>
      </c>
      <c r="H4746">
        <v>3</v>
      </c>
      <c r="I4746" s="4">
        <f>IF(E4746="Rhode Island", Table1[[#This Row],[price]]*$L$3, IF(E4746="Massachusetts", Table1[[#This Row],[price]]*$L$2, 1))</f>
        <v>494000</v>
      </c>
    </row>
    <row r="4747" spans="1:9" x14ac:dyDescent="0.25">
      <c r="A4747" s="2">
        <v>40760</v>
      </c>
      <c r="B4747" s="1">
        <f t="shared" si="148"/>
        <v>2011</v>
      </c>
      <c r="C4747" s="1">
        <f t="shared" si="149"/>
        <v>3</v>
      </c>
      <c r="D4747">
        <v>2614</v>
      </c>
      <c r="E4747" t="s">
        <v>37</v>
      </c>
      <c r="F4747" s="4">
        <v>499000</v>
      </c>
      <c r="G4747" t="s">
        <v>5</v>
      </c>
      <c r="H4747">
        <v>3</v>
      </c>
      <c r="I4747" s="4">
        <f>IF(E4747="Rhode Island", Table1[[#This Row],[price]]*$L$3, IF(E4747="Massachusetts", Table1[[#This Row],[price]]*$L$2, 1))</f>
        <v>499000</v>
      </c>
    </row>
    <row r="4748" spans="1:9" x14ac:dyDescent="0.25">
      <c r="A4748" s="2">
        <v>40760</v>
      </c>
      <c r="B4748" s="1">
        <f t="shared" si="148"/>
        <v>2011</v>
      </c>
      <c r="C4748" s="1">
        <f t="shared" si="149"/>
        <v>3</v>
      </c>
      <c r="D4748">
        <v>2611</v>
      </c>
      <c r="E4748" t="s">
        <v>37</v>
      </c>
      <c r="F4748" s="4">
        <v>502000</v>
      </c>
      <c r="G4748" t="s">
        <v>5</v>
      </c>
      <c r="H4748">
        <v>3</v>
      </c>
      <c r="I4748" s="4">
        <f>IF(E4748="Rhode Island", Table1[[#This Row],[price]]*$L$3, IF(E4748="Massachusetts", Table1[[#This Row],[price]]*$L$2, 1))</f>
        <v>502000</v>
      </c>
    </row>
    <row r="4749" spans="1:9" x14ac:dyDescent="0.25">
      <c r="A4749" s="2">
        <v>40760</v>
      </c>
      <c r="B4749" s="1">
        <f t="shared" si="148"/>
        <v>2011</v>
      </c>
      <c r="C4749" s="1">
        <f t="shared" si="149"/>
        <v>3</v>
      </c>
      <c r="D4749">
        <v>2611</v>
      </c>
      <c r="E4749" t="s">
        <v>37</v>
      </c>
      <c r="F4749" s="4">
        <v>553000</v>
      </c>
      <c r="G4749" t="s">
        <v>5</v>
      </c>
      <c r="H4749">
        <v>5</v>
      </c>
      <c r="I4749" s="4">
        <f>IF(E4749="Rhode Island", Table1[[#This Row],[price]]*$L$3, IF(E4749="Massachusetts", Table1[[#This Row],[price]]*$L$2, 1))</f>
        <v>553000</v>
      </c>
    </row>
    <row r="4750" spans="1:9" x14ac:dyDescent="0.25">
      <c r="A4750" s="2">
        <v>40760</v>
      </c>
      <c r="B4750" s="1">
        <f t="shared" si="148"/>
        <v>2011</v>
      </c>
      <c r="C4750" s="1">
        <f t="shared" si="149"/>
        <v>3</v>
      </c>
      <c r="D4750">
        <v>2602</v>
      </c>
      <c r="E4750" t="s">
        <v>37</v>
      </c>
      <c r="F4750" s="4">
        <v>670000</v>
      </c>
      <c r="G4750" t="s">
        <v>5</v>
      </c>
      <c r="H4750">
        <v>3</v>
      </c>
      <c r="I4750" s="4">
        <f>IF(E4750="Rhode Island", Table1[[#This Row],[price]]*$L$3, IF(E4750="Massachusetts", Table1[[#This Row],[price]]*$L$2, 1))</f>
        <v>670000</v>
      </c>
    </row>
    <row r="4751" spans="1:9" x14ac:dyDescent="0.25">
      <c r="A4751" s="2">
        <v>40760</v>
      </c>
      <c r="B4751" s="1">
        <f t="shared" si="148"/>
        <v>2011</v>
      </c>
      <c r="C4751" s="1">
        <f t="shared" si="149"/>
        <v>3</v>
      </c>
      <c r="D4751">
        <v>2606</v>
      </c>
      <c r="E4751" t="s">
        <v>37</v>
      </c>
      <c r="F4751" s="4">
        <v>725000</v>
      </c>
      <c r="G4751" t="s">
        <v>5</v>
      </c>
      <c r="H4751">
        <v>4</v>
      </c>
      <c r="I4751" s="4">
        <f>IF(E4751="Rhode Island", Table1[[#This Row],[price]]*$L$3, IF(E4751="Massachusetts", Table1[[#This Row],[price]]*$L$2, 1))</f>
        <v>725000</v>
      </c>
    </row>
    <row r="4752" spans="1:9" x14ac:dyDescent="0.25">
      <c r="A4752" s="2">
        <v>40760</v>
      </c>
      <c r="B4752" s="1">
        <f t="shared" si="148"/>
        <v>2011</v>
      </c>
      <c r="C4752" s="1">
        <f t="shared" si="149"/>
        <v>3</v>
      </c>
      <c r="D4752">
        <v>2605</v>
      </c>
      <c r="E4752" t="s">
        <v>37</v>
      </c>
      <c r="F4752" s="4">
        <v>904000</v>
      </c>
      <c r="G4752" t="s">
        <v>5</v>
      </c>
      <c r="H4752">
        <v>3</v>
      </c>
      <c r="I4752" s="4">
        <f>IF(E4752="Rhode Island", Table1[[#This Row],[price]]*$L$3, IF(E4752="Massachusetts", Table1[[#This Row],[price]]*$L$2, 1))</f>
        <v>904000</v>
      </c>
    </row>
    <row r="4753" spans="1:9" x14ac:dyDescent="0.25">
      <c r="A4753" s="2">
        <v>40761</v>
      </c>
      <c r="B4753" s="1">
        <f t="shared" si="148"/>
        <v>2011</v>
      </c>
      <c r="C4753" s="1">
        <f t="shared" si="149"/>
        <v>3</v>
      </c>
      <c r="D4753">
        <v>2612</v>
      </c>
      <c r="E4753" t="s">
        <v>37</v>
      </c>
      <c r="F4753" s="4">
        <v>477000</v>
      </c>
      <c r="G4753" t="s">
        <v>6</v>
      </c>
      <c r="H4753">
        <v>2</v>
      </c>
      <c r="I4753" s="4">
        <f>IF(E4753="Rhode Island", Table1[[#This Row],[price]]*$L$3, IF(E4753="Massachusetts", Table1[[#This Row],[price]]*$L$2, 1))</f>
        <v>477000</v>
      </c>
    </row>
    <row r="4754" spans="1:9" x14ac:dyDescent="0.25">
      <c r="A4754" s="2">
        <v>40763</v>
      </c>
      <c r="B4754" s="1">
        <f t="shared" si="148"/>
        <v>2011</v>
      </c>
      <c r="C4754" s="1">
        <f t="shared" si="149"/>
        <v>3</v>
      </c>
      <c r="D4754">
        <v>2906</v>
      </c>
      <c r="E4754" t="s">
        <v>36</v>
      </c>
      <c r="F4754" s="4">
        <v>412000</v>
      </c>
      <c r="G4754" t="s">
        <v>5</v>
      </c>
      <c r="H4754">
        <v>3</v>
      </c>
      <c r="I4754" s="4">
        <f>IF(E4754="Rhode Island", Table1[[#This Row],[price]]*$L$3, IF(E4754="Massachusetts", Table1[[#This Row],[price]]*$L$2, 1))</f>
        <v>412000</v>
      </c>
    </row>
    <row r="4755" spans="1:9" x14ac:dyDescent="0.25">
      <c r="A4755" s="2">
        <v>40763</v>
      </c>
      <c r="B4755" s="1">
        <f t="shared" si="148"/>
        <v>2011</v>
      </c>
      <c r="C4755" s="1">
        <f t="shared" si="149"/>
        <v>3</v>
      </c>
      <c r="D4755">
        <v>2615</v>
      </c>
      <c r="E4755" t="s">
        <v>37</v>
      </c>
      <c r="F4755" s="4">
        <v>420000</v>
      </c>
      <c r="G4755" t="s">
        <v>5</v>
      </c>
      <c r="H4755">
        <v>3</v>
      </c>
      <c r="I4755" s="4">
        <f>IF(E4755="Rhode Island", Table1[[#This Row],[price]]*$L$3, IF(E4755="Massachusetts", Table1[[#This Row],[price]]*$L$2, 1))</f>
        <v>420000</v>
      </c>
    </row>
    <row r="4756" spans="1:9" x14ac:dyDescent="0.25">
      <c r="A4756" s="2">
        <v>40763</v>
      </c>
      <c r="B4756" s="1">
        <f t="shared" si="148"/>
        <v>2011</v>
      </c>
      <c r="C4756" s="1">
        <f t="shared" si="149"/>
        <v>3</v>
      </c>
      <c r="D4756">
        <v>2913</v>
      </c>
      <c r="E4756" t="s">
        <v>36</v>
      </c>
      <c r="F4756" s="4">
        <v>499000</v>
      </c>
      <c r="G4756" t="s">
        <v>5</v>
      </c>
      <c r="H4756">
        <v>3</v>
      </c>
      <c r="I4756" s="4">
        <f>IF(E4756="Rhode Island", Table1[[#This Row],[price]]*$L$3, IF(E4756="Massachusetts", Table1[[#This Row],[price]]*$L$2, 1))</f>
        <v>499000</v>
      </c>
    </row>
    <row r="4757" spans="1:9" x14ac:dyDescent="0.25">
      <c r="A4757" s="2">
        <v>40763</v>
      </c>
      <c r="B4757" s="1">
        <f t="shared" si="148"/>
        <v>2011</v>
      </c>
      <c r="C4757" s="1">
        <f t="shared" si="149"/>
        <v>3</v>
      </c>
      <c r="D4757">
        <v>2913</v>
      </c>
      <c r="E4757" t="s">
        <v>36</v>
      </c>
      <c r="F4757" s="4">
        <v>536000</v>
      </c>
      <c r="G4757" t="s">
        <v>5</v>
      </c>
      <c r="H4757">
        <v>4</v>
      </c>
      <c r="I4757" s="4">
        <f>IF(E4757="Rhode Island", Table1[[#This Row],[price]]*$L$3, IF(E4757="Massachusetts", Table1[[#This Row],[price]]*$L$2, 1))</f>
        <v>536000</v>
      </c>
    </row>
    <row r="4758" spans="1:9" x14ac:dyDescent="0.25">
      <c r="A4758" s="2">
        <v>40763</v>
      </c>
      <c r="B4758" s="1">
        <f t="shared" si="148"/>
        <v>2011</v>
      </c>
      <c r="C4758" s="1">
        <f t="shared" si="149"/>
        <v>3</v>
      </c>
      <c r="D4758">
        <v>2611</v>
      </c>
      <c r="E4758" t="s">
        <v>37</v>
      </c>
      <c r="F4758" s="4">
        <v>545000</v>
      </c>
      <c r="G4758" t="s">
        <v>5</v>
      </c>
      <c r="H4758">
        <v>4</v>
      </c>
      <c r="I4758" s="4">
        <f>IF(E4758="Rhode Island", Table1[[#This Row],[price]]*$L$3, IF(E4758="Massachusetts", Table1[[#This Row],[price]]*$L$2, 1))</f>
        <v>545000</v>
      </c>
    </row>
    <row r="4759" spans="1:9" x14ac:dyDescent="0.25">
      <c r="A4759" s="2">
        <v>40763</v>
      </c>
      <c r="B4759" s="1">
        <f t="shared" si="148"/>
        <v>2011</v>
      </c>
      <c r="C4759" s="1">
        <f t="shared" si="149"/>
        <v>3</v>
      </c>
      <c r="D4759">
        <v>2906</v>
      </c>
      <c r="E4759" t="s">
        <v>36</v>
      </c>
      <c r="F4759" s="4">
        <v>720000</v>
      </c>
      <c r="G4759" t="s">
        <v>5</v>
      </c>
      <c r="H4759">
        <v>5</v>
      </c>
      <c r="I4759" s="4">
        <f>IF(E4759="Rhode Island", Table1[[#This Row],[price]]*$L$3, IF(E4759="Massachusetts", Table1[[#This Row],[price]]*$L$2, 1))</f>
        <v>720000</v>
      </c>
    </row>
    <row r="4760" spans="1:9" x14ac:dyDescent="0.25">
      <c r="A4760" s="2">
        <v>40763</v>
      </c>
      <c r="B4760" s="1">
        <f t="shared" si="148"/>
        <v>2011</v>
      </c>
      <c r="C4760" s="1">
        <f t="shared" si="149"/>
        <v>3</v>
      </c>
      <c r="D4760">
        <v>2604</v>
      </c>
      <c r="E4760" t="s">
        <v>37</v>
      </c>
      <c r="F4760" s="4">
        <v>497000</v>
      </c>
      <c r="G4760" t="s">
        <v>6</v>
      </c>
      <c r="H4760">
        <v>2</v>
      </c>
      <c r="I4760" s="4">
        <f>IF(E4760="Rhode Island", Table1[[#This Row],[price]]*$L$3, IF(E4760="Massachusetts", Table1[[#This Row],[price]]*$L$2, 1))</f>
        <v>497000</v>
      </c>
    </row>
    <row r="4761" spans="1:9" x14ac:dyDescent="0.25">
      <c r="A4761" s="2">
        <v>40764</v>
      </c>
      <c r="B4761" s="1">
        <f t="shared" si="148"/>
        <v>2011</v>
      </c>
      <c r="C4761" s="1">
        <f t="shared" si="149"/>
        <v>3</v>
      </c>
      <c r="D4761">
        <v>2902</v>
      </c>
      <c r="E4761" t="s">
        <v>36</v>
      </c>
      <c r="F4761" s="4">
        <v>461000</v>
      </c>
      <c r="G4761" t="s">
        <v>5</v>
      </c>
      <c r="H4761">
        <v>3</v>
      </c>
      <c r="I4761" s="4">
        <f>IF(E4761="Rhode Island", Table1[[#This Row],[price]]*$L$3, IF(E4761="Massachusetts", Table1[[#This Row],[price]]*$L$2, 1))</f>
        <v>461000</v>
      </c>
    </row>
    <row r="4762" spans="1:9" x14ac:dyDescent="0.25">
      <c r="A4762" s="2">
        <v>40764</v>
      </c>
      <c r="B4762" s="1">
        <f t="shared" si="148"/>
        <v>2011</v>
      </c>
      <c r="C4762" s="1">
        <f t="shared" si="149"/>
        <v>3</v>
      </c>
      <c r="D4762">
        <v>2607</v>
      </c>
      <c r="E4762" t="s">
        <v>37</v>
      </c>
      <c r="F4762" s="4">
        <v>491000</v>
      </c>
      <c r="G4762" t="s">
        <v>5</v>
      </c>
      <c r="H4762">
        <v>3</v>
      </c>
      <c r="I4762" s="4">
        <f>IF(E4762="Rhode Island", Table1[[#This Row],[price]]*$L$3, IF(E4762="Massachusetts", Table1[[#This Row],[price]]*$L$2, 1))</f>
        <v>491000</v>
      </c>
    </row>
    <row r="4763" spans="1:9" x14ac:dyDescent="0.25">
      <c r="A4763" s="2">
        <v>40764</v>
      </c>
      <c r="B4763" s="1">
        <f t="shared" si="148"/>
        <v>2011</v>
      </c>
      <c r="C4763" s="1">
        <f t="shared" si="149"/>
        <v>3</v>
      </c>
      <c r="D4763">
        <v>2913</v>
      </c>
      <c r="E4763" t="s">
        <v>36</v>
      </c>
      <c r="F4763" s="4">
        <v>513000</v>
      </c>
      <c r="G4763" t="s">
        <v>5</v>
      </c>
      <c r="H4763">
        <v>4</v>
      </c>
      <c r="I4763" s="4">
        <f>IF(E4763="Rhode Island", Table1[[#This Row],[price]]*$L$3, IF(E4763="Massachusetts", Table1[[#This Row],[price]]*$L$2, 1))</f>
        <v>513000</v>
      </c>
    </row>
    <row r="4764" spans="1:9" x14ac:dyDescent="0.25">
      <c r="A4764" s="2">
        <v>40764</v>
      </c>
      <c r="B4764" s="1">
        <f t="shared" si="148"/>
        <v>2011</v>
      </c>
      <c r="C4764" s="1">
        <f t="shared" si="149"/>
        <v>3</v>
      </c>
      <c r="D4764">
        <v>2600</v>
      </c>
      <c r="E4764" t="s">
        <v>37</v>
      </c>
      <c r="F4764" s="4">
        <v>730000</v>
      </c>
      <c r="G4764" t="s">
        <v>5</v>
      </c>
      <c r="H4764">
        <v>3</v>
      </c>
      <c r="I4764" s="4">
        <f>IF(E4764="Rhode Island", Table1[[#This Row],[price]]*$L$3, IF(E4764="Massachusetts", Table1[[#This Row],[price]]*$L$2, 1))</f>
        <v>730000</v>
      </c>
    </row>
    <row r="4765" spans="1:9" x14ac:dyDescent="0.25">
      <c r="A4765" s="2">
        <v>40765</v>
      </c>
      <c r="B4765" s="1">
        <f t="shared" si="148"/>
        <v>2011</v>
      </c>
      <c r="C4765" s="1">
        <f t="shared" si="149"/>
        <v>3</v>
      </c>
      <c r="D4765">
        <v>2615</v>
      </c>
      <c r="E4765" t="s">
        <v>37</v>
      </c>
      <c r="F4765" s="4">
        <v>416000</v>
      </c>
      <c r="G4765" t="s">
        <v>5</v>
      </c>
      <c r="H4765">
        <v>3</v>
      </c>
      <c r="I4765" s="4">
        <f>IF(E4765="Rhode Island", Table1[[#This Row],[price]]*$L$3, IF(E4765="Massachusetts", Table1[[#This Row],[price]]*$L$2, 1))</f>
        <v>416000</v>
      </c>
    </row>
    <row r="4766" spans="1:9" x14ac:dyDescent="0.25">
      <c r="A4766" s="2">
        <v>40765</v>
      </c>
      <c r="B4766" s="1">
        <f t="shared" si="148"/>
        <v>2011</v>
      </c>
      <c r="C4766" s="1">
        <f t="shared" si="149"/>
        <v>3</v>
      </c>
      <c r="D4766">
        <v>2615</v>
      </c>
      <c r="E4766" t="s">
        <v>37</v>
      </c>
      <c r="F4766" s="4">
        <v>460000</v>
      </c>
      <c r="G4766" t="s">
        <v>5</v>
      </c>
      <c r="H4766">
        <v>4</v>
      </c>
      <c r="I4766" s="4">
        <f>IF(E4766="Rhode Island", Table1[[#This Row],[price]]*$L$3, IF(E4766="Massachusetts", Table1[[#This Row],[price]]*$L$2, 1))</f>
        <v>460000</v>
      </c>
    </row>
    <row r="4767" spans="1:9" x14ac:dyDescent="0.25">
      <c r="A4767" s="2">
        <v>40765</v>
      </c>
      <c r="B4767" s="1">
        <f t="shared" si="148"/>
        <v>2011</v>
      </c>
      <c r="C4767" s="1">
        <f t="shared" si="149"/>
        <v>3</v>
      </c>
      <c r="D4767">
        <v>2603</v>
      </c>
      <c r="E4767" t="s">
        <v>37</v>
      </c>
      <c r="F4767" s="4">
        <v>347000</v>
      </c>
      <c r="G4767" t="s">
        <v>6</v>
      </c>
      <c r="H4767">
        <v>1</v>
      </c>
      <c r="I4767" s="4">
        <f>IF(E4767="Rhode Island", Table1[[#This Row],[price]]*$L$3, IF(E4767="Massachusetts", Table1[[#This Row],[price]]*$L$2, 1))</f>
        <v>347000</v>
      </c>
    </row>
    <row r="4768" spans="1:9" x14ac:dyDescent="0.25">
      <c r="A4768" s="2">
        <v>40766</v>
      </c>
      <c r="B4768" s="1">
        <f t="shared" si="148"/>
        <v>2011</v>
      </c>
      <c r="C4768" s="1">
        <f t="shared" si="149"/>
        <v>3</v>
      </c>
      <c r="D4768">
        <v>2914</v>
      </c>
      <c r="E4768" t="s">
        <v>36</v>
      </c>
      <c r="F4768" s="4">
        <v>521000</v>
      </c>
      <c r="G4768" t="s">
        <v>5</v>
      </c>
      <c r="H4768">
        <v>4</v>
      </c>
      <c r="I4768" s="4">
        <f>IF(E4768="Rhode Island", Table1[[#This Row],[price]]*$L$3, IF(E4768="Massachusetts", Table1[[#This Row],[price]]*$L$2, 1))</f>
        <v>521000</v>
      </c>
    </row>
    <row r="4769" spans="1:9" x14ac:dyDescent="0.25">
      <c r="A4769" s="2">
        <v>40766</v>
      </c>
      <c r="B4769" s="1">
        <f t="shared" si="148"/>
        <v>2011</v>
      </c>
      <c r="C4769" s="1">
        <f t="shared" si="149"/>
        <v>3</v>
      </c>
      <c r="D4769">
        <v>2914</v>
      </c>
      <c r="E4769" t="s">
        <v>36</v>
      </c>
      <c r="F4769" s="4">
        <v>635000</v>
      </c>
      <c r="G4769" t="s">
        <v>5</v>
      </c>
      <c r="H4769">
        <v>4</v>
      </c>
      <c r="I4769" s="4">
        <f>IF(E4769="Rhode Island", Table1[[#This Row],[price]]*$L$3, IF(E4769="Massachusetts", Table1[[#This Row],[price]]*$L$2, 1))</f>
        <v>635000</v>
      </c>
    </row>
    <row r="4770" spans="1:9" x14ac:dyDescent="0.25">
      <c r="A4770" s="2">
        <v>40766</v>
      </c>
      <c r="B4770" s="1">
        <f t="shared" si="148"/>
        <v>2011</v>
      </c>
      <c r="C4770" s="1">
        <f t="shared" si="149"/>
        <v>3</v>
      </c>
      <c r="D4770">
        <v>2602</v>
      </c>
      <c r="E4770" t="s">
        <v>37</v>
      </c>
      <c r="F4770" s="4">
        <v>688000</v>
      </c>
      <c r="G4770" t="s">
        <v>5</v>
      </c>
      <c r="H4770">
        <v>3</v>
      </c>
      <c r="I4770" s="4">
        <f>IF(E4770="Rhode Island", Table1[[#This Row],[price]]*$L$3, IF(E4770="Massachusetts", Table1[[#This Row],[price]]*$L$2, 1))</f>
        <v>688000</v>
      </c>
    </row>
    <row r="4771" spans="1:9" x14ac:dyDescent="0.25">
      <c r="A4771" s="2">
        <v>40766</v>
      </c>
      <c r="B4771" s="1">
        <f t="shared" si="148"/>
        <v>2011</v>
      </c>
      <c r="C4771" s="1">
        <f t="shared" si="149"/>
        <v>3</v>
      </c>
      <c r="D4771">
        <v>2912</v>
      </c>
      <c r="E4771" t="s">
        <v>36</v>
      </c>
      <c r="F4771" s="4">
        <v>334000</v>
      </c>
      <c r="G4771" t="s">
        <v>6</v>
      </c>
      <c r="H4771">
        <v>1</v>
      </c>
      <c r="I4771" s="4">
        <f>IF(E4771="Rhode Island", Table1[[#This Row],[price]]*$L$3, IF(E4771="Massachusetts", Table1[[#This Row],[price]]*$L$2, 1))</f>
        <v>334000</v>
      </c>
    </row>
    <row r="4772" spans="1:9" x14ac:dyDescent="0.25">
      <c r="A4772" s="2">
        <v>40766</v>
      </c>
      <c r="B4772" s="1">
        <f t="shared" si="148"/>
        <v>2011</v>
      </c>
      <c r="C4772" s="1">
        <f t="shared" si="149"/>
        <v>3</v>
      </c>
      <c r="D4772">
        <v>2612</v>
      </c>
      <c r="E4772" t="s">
        <v>37</v>
      </c>
      <c r="F4772" s="4">
        <v>392000</v>
      </c>
      <c r="G4772" t="s">
        <v>6</v>
      </c>
      <c r="H4772">
        <v>1</v>
      </c>
      <c r="I4772" s="4">
        <f>IF(E4772="Rhode Island", Table1[[#This Row],[price]]*$L$3, IF(E4772="Massachusetts", Table1[[#This Row],[price]]*$L$2, 1))</f>
        <v>392000</v>
      </c>
    </row>
    <row r="4773" spans="1:9" x14ac:dyDescent="0.25">
      <c r="A4773" s="2">
        <v>40766</v>
      </c>
      <c r="B4773" s="1">
        <f t="shared" si="148"/>
        <v>2011</v>
      </c>
      <c r="C4773" s="1">
        <f t="shared" si="149"/>
        <v>3</v>
      </c>
      <c r="D4773">
        <v>2906</v>
      </c>
      <c r="E4773" t="s">
        <v>36</v>
      </c>
      <c r="F4773" s="4">
        <v>407000</v>
      </c>
      <c r="G4773" t="s">
        <v>6</v>
      </c>
      <c r="H4773">
        <v>3</v>
      </c>
      <c r="I4773" s="4">
        <f>IF(E4773="Rhode Island", Table1[[#This Row],[price]]*$L$3, IF(E4773="Massachusetts", Table1[[#This Row],[price]]*$L$2, 1))</f>
        <v>407000</v>
      </c>
    </row>
    <row r="4774" spans="1:9" x14ac:dyDescent="0.25">
      <c r="A4774" s="2">
        <v>40767</v>
      </c>
      <c r="B4774" s="1">
        <f t="shared" si="148"/>
        <v>2011</v>
      </c>
      <c r="C4774" s="1">
        <f t="shared" si="149"/>
        <v>3</v>
      </c>
      <c r="D4774">
        <v>2615</v>
      </c>
      <c r="E4774" t="s">
        <v>37</v>
      </c>
      <c r="F4774" s="4">
        <v>507500</v>
      </c>
      <c r="G4774" t="s">
        <v>5</v>
      </c>
      <c r="H4774">
        <v>3</v>
      </c>
      <c r="I4774" s="4">
        <f>IF(E4774="Rhode Island", Table1[[#This Row],[price]]*$L$3, IF(E4774="Massachusetts", Table1[[#This Row],[price]]*$L$2, 1))</f>
        <v>507500</v>
      </c>
    </row>
    <row r="4775" spans="1:9" x14ac:dyDescent="0.25">
      <c r="A4775" s="2">
        <v>40767</v>
      </c>
      <c r="B4775" s="1">
        <f t="shared" si="148"/>
        <v>2011</v>
      </c>
      <c r="C4775" s="1">
        <f t="shared" si="149"/>
        <v>3</v>
      </c>
      <c r="D4775">
        <v>2615</v>
      </c>
      <c r="E4775" t="s">
        <v>37</v>
      </c>
      <c r="F4775" s="4">
        <v>525000</v>
      </c>
      <c r="G4775" t="s">
        <v>5</v>
      </c>
      <c r="H4775">
        <v>4</v>
      </c>
      <c r="I4775" s="4">
        <f>IF(E4775="Rhode Island", Table1[[#This Row],[price]]*$L$3, IF(E4775="Massachusetts", Table1[[#This Row],[price]]*$L$2, 1))</f>
        <v>525000</v>
      </c>
    </row>
    <row r="4776" spans="1:9" x14ac:dyDescent="0.25">
      <c r="A4776" s="2">
        <v>40767</v>
      </c>
      <c r="B4776" s="1">
        <f t="shared" si="148"/>
        <v>2011</v>
      </c>
      <c r="C4776" s="1">
        <f t="shared" si="149"/>
        <v>3</v>
      </c>
      <c r="D4776">
        <v>2602</v>
      </c>
      <c r="E4776" t="s">
        <v>37</v>
      </c>
      <c r="F4776" s="4">
        <v>570000</v>
      </c>
      <c r="G4776" t="s">
        <v>5</v>
      </c>
      <c r="H4776">
        <v>3</v>
      </c>
      <c r="I4776" s="4">
        <f>IF(E4776="Rhode Island", Table1[[#This Row],[price]]*$L$3, IF(E4776="Massachusetts", Table1[[#This Row],[price]]*$L$2, 1))</f>
        <v>570000</v>
      </c>
    </row>
    <row r="4777" spans="1:9" x14ac:dyDescent="0.25">
      <c r="A4777" s="2">
        <v>40767</v>
      </c>
      <c r="B4777" s="1">
        <f t="shared" si="148"/>
        <v>2011</v>
      </c>
      <c r="C4777" s="1">
        <f t="shared" si="149"/>
        <v>3</v>
      </c>
      <c r="D4777">
        <v>2606</v>
      </c>
      <c r="E4777" t="s">
        <v>37</v>
      </c>
      <c r="F4777" s="4">
        <v>850000</v>
      </c>
      <c r="G4777" t="s">
        <v>5</v>
      </c>
      <c r="H4777">
        <v>4</v>
      </c>
      <c r="I4777" s="4">
        <f>IF(E4777="Rhode Island", Table1[[#This Row],[price]]*$L$3, IF(E4777="Massachusetts", Table1[[#This Row],[price]]*$L$2, 1))</f>
        <v>850000</v>
      </c>
    </row>
    <row r="4778" spans="1:9" x14ac:dyDescent="0.25">
      <c r="A4778" s="2">
        <v>40768</v>
      </c>
      <c r="B4778" s="1">
        <f t="shared" si="148"/>
        <v>2011</v>
      </c>
      <c r="C4778" s="1">
        <f t="shared" si="149"/>
        <v>3</v>
      </c>
      <c r="D4778">
        <v>2904</v>
      </c>
      <c r="E4778" t="s">
        <v>36</v>
      </c>
      <c r="F4778" s="4">
        <v>670000</v>
      </c>
      <c r="G4778" t="s">
        <v>5</v>
      </c>
      <c r="H4778">
        <v>4</v>
      </c>
      <c r="I4778" s="4">
        <f>IF(E4778="Rhode Island", Table1[[#This Row],[price]]*$L$3, IF(E4778="Massachusetts", Table1[[#This Row],[price]]*$L$2, 1))</f>
        <v>670000</v>
      </c>
    </row>
    <row r="4779" spans="1:9" x14ac:dyDescent="0.25">
      <c r="A4779" s="2">
        <v>40768</v>
      </c>
      <c r="B4779" s="1">
        <f t="shared" si="148"/>
        <v>2011</v>
      </c>
      <c r="C4779" s="1">
        <f t="shared" si="149"/>
        <v>3</v>
      </c>
      <c r="D4779">
        <v>2603</v>
      </c>
      <c r="E4779" t="s">
        <v>37</v>
      </c>
      <c r="F4779" s="4">
        <v>1650000</v>
      </c>
      <c r="G4779" t="s">
        <v>5</v>
      </c>
      <c r="H4779">
        <v>3</v>
      </c>
      <c r="I4779" s="4">
        <f>IF(E4779="Rhode Island", Table1[[#This Row],[price]]*$L$3, IF(E4779="Massachusetts", Table1[[#This Row],[price]]*$L$2, 1))</f>
        <v>1650000</v>
      </c>
    </row>
    <row r="4780" spans="1:9" x14ac:dyDescent="0.25">
      <c r="A4780" s="2">
        <v>40770</v>
      </c>
      <c r="B4780" s="1">
        <f t="shared" si="148"/>
        <v>2011</v>
      </c>
      <c r="C4780" s="1">
        <f t="shared" si="149"/>
        <v>3</v>
      </c>
      <c r="D4780">
        <v>2905</v>
      </c>
      <c r="E4780" t="s">
        <v>36</v>
      </c>
      <c r="F4780" s="4">
        <v>410000</v>
      </c>
      <c r="G4780" t="s">
        <v>5</v>
      </c>
      <c r="H4780">
        <v>3</v>
      </c>
      <c r="I4780" s="4">
        <f>IF(E4780="Rhode Island", Table1[[#This Row],[price]]*$L$3, IF(E4780="Massachusetts", Table1[[#This Row],[price]]*$L$2, 1))</f>
        <v>410000</v>
      </c>
    </row>
    <row r="4781" spans="1:9" x14ac:dyDescent="0.25">
      <c r="A4781" s="2">
        <v>40770</v>
      </c>
      <c r="B4781" s="1">
        <f t="shared" si="148"/>
        <v>2011</v>
      </c>
      <c r="C4781" s="1">
        <f t="shared" si="149"/>
        <v>3</v>
      </c>
      <c r="D4781">
        <v>2905</v>
      </c>
      <c r="E4781" t="s">
        <v>36</v>
      </c>
      <c r="F4781" s="4">
        <v>453500</v>
      </c>
      <c r="G4781" t="s">
        <v>5</v>
      </c>
      <c r="H4781">
        <v>3</v>
      </c>
      <c r="I4781" s="4">
        <f>IF(E4781="Rhode Island", Table1[[#This Row],[price]]*$L$3, IF(E4781="Massachusetts", Table1[[#This Row],[price]]*$L$2, 1))</f>
        <v>453500</v>
      </c>
    </row>
    <row r="4782" spans="1:9" x14ac:dyDescent="0.25">
      <c r="A4782" s="2">
        <v>40770</v>
      </c>
      <c r="B4782" s="1">
        <f t="shared" si="148"/>
        <v>2011</v>
      </c>
      <c r="C4782" s="1">
        <f t="shared" si="149"/>
        <v>3</v>
      </c>
      <c r="D4782">
        <v>2913</v>
      </c>
      <c r="E4782" t="s">
        <v>36</v>
      </c>
      <c r="F4782" s="4">
        <v>528000</v>
      </c>
      <c r="G4782" t="s">
        <v>5</v>
      </c>
      <c r="H4782">
        <v>4</v>
      </c>
      <c r="I4782" s="4">
        <f>IF(E4782="Rhode Island", Table1[[#This Row],[price]]*$L$3, IF(E4782="Massachusetts", Table1[[#This Row],[price]]*$L$2, 1))</f>
        <v>528000</v>
      </c>
    </row>
    <row r="4783" spans="1:9" x14ac:dyDescent="0.25">
      <c r="A4783" s="2">
        <v>40770</v>
      </c>
      <c r="B4783" s="1">
        <f t="shared" si="148"/>
        <v>2011</v>
      </c>
      <c r="C4783" s="1">
        <f t="shared" si="149"/>
        <v>3</v>
      </c>
      <c r="D4783">
        <v>2616</v>
      </c>
      <c r="E4783" t="s">
        <v>37</v>
      </c>
      <c r="F4783" s="4">
        <v>447500</v>
      </c>
      <c r="G4783" t="s">
        <v>6</v>
      </c>
      <c r="H4783">
        <v>2</v>
      </c>
      <c r="I4783" s="4">
        <f>IF(E4783="Rhode Island", Table1[[#This Row],[price]]*$L$3, IF(E4783="Massachusetts", Table1[[#This Row],[price]]*$L$2, 1))</f>
        <v>447500</v>
      </c>
    </row>
    <row r="4784" spans="1:9" x14ac:dyDescent="0.25">
      <c r="A4784" s="2">
        <v>40771</v>
      </c>
      <c r="B4784" s="1">
        <f t="shared" si="148"/>
        <v>2011</v>
      </c>
      <c r="C4784" s="1">
        <f t="shared" si="149"/>
        <v>3</v>
      </c>
      <c r="D4784">
        <v>2906</v>
      </c>
      <c r="E4784" t="s">
        <v>36</v>
      </c>
      <c r="F4784" s="4">
        <v>389000</v>
      </c>
      <c r="G4784" t="s">
        <v>5</v>
      </c>
      <c r="H4784">
        <v>3</v>
      </c>
      <c r="I4784" s="4">
        <f>IF(E4784="Rhode Island", Table1[[#This Row],[price]]*$L$3, IF(E4784="Massachusetts", Table1[[#This Row],[price]]*$L$2, 1))</f>
        <v>389000</v>
      </c>
    </row>
    <row r="4785" spans="1:9" x14ac:dyDescent="0.25">
      <c r="A4785" s="2">
        <v>40771</v>
      </c>
      <c r="B4785" s="1">
        <f t="shared" si="148"/>
        <v>2011</v>
      </c>
      <c r="C4785" s="1">
        <f t="shared" si="149"/>
        <v>3</v>
      </c>
      <c r="D4785">
        <v>2905</v>
      </c>
      <c r="E4785" t="s">
        <v>36</v>
      </c>
      <c r="F4785" s="4">
        <v>415000</v>
      </c>
      <c r="G4785" t="s">
        <v>5</v>
      </c>
      <c r="H4785">
        <v>3</v>
      </c>
      <c r="I4785" s="4">
        <f>IF(E4785="Rhode Island", Table1[[#This Row],[price]]*$L$3, IF(E4785="Massachusetts", Table1[[#This Row],[price]]*$L$2, 1))</f>
        <v>415000</v>
      </c>
    </row>
    <row r="4786" spans="1:9" x14ac:dyDescent="0.25">
      <c r="A4786" s="2">
        <v>40771</v>
      </c>
      <c r="B4786" s="1">
        <f t="shared" si="148"/>
        <v>2011</v>
      </c>
      <c r="C4786" s="1">
        <f t="shared" si="149"/>
        <v>3</v>
      </c>
      <c r="D4786">
        <v>2904</v>
      </c>
      <c r="E4786" t="s">
        <v>36</v>
      </c>
      <c r="F4786" s="4">
        <v>539950</v>
      </c>
      <c r="G4786" t="s">
        <v>5</v>
      </c>
      <c r="H4786">
        <v>4</v>
      </c>
      <c r="I4786" s="4">
        <f>IF(E4786="Rhode Island", Table1[[#This Row],[price]]*$L$3, IF(E4786="Massachusetts", Table1[[#This Row],[price]]*$L$2, 1))</f>
        <v>539950</v>
      </c>
    </row>
    <row r="4787" spans="1:9" x14ac:dyDescent="0.25">
      <c r="A4787" s="2">
        <v>40771</v>
      </c>
      <c r="B4787" s="1">
        <f t="shared" si="148"/>
        <v>2011</v>
      </c>
      <c r="C4787" s="1">
        <f t="shared" si="149"/>
        <v>3</v>
      </c>
      <c r="D4787">
        <v>2612</v>
      </c>
      <c r="E4787" t="s">
        <v>37</v>
      </c>
      <c r="F4787" s="4">
        <v>748000</v>
      </c>
      <c r="G4787" t="s">
        <v>5</v>
      </c>
      <c r="H4787">
        <v>1</v>
      </c>
      <c r="I4787" s="4">
        <f>IF(E4787="Rhode Island", Table1[[#This Row],[price]]*$L$3, IF(E4787="Massachusetts", Table1[[#This Row],[price]]*$L$2, 1))</f>
        <v>748000</v>
      </c>
    </row>
    <row r="4788" spans="1:9" x14ac:dyDescent="0.25">
      <c r="A4788" s="2">
        <v>40771</v>
      </c>
      <c r="B4788" s="1">
        <f t="shared" si="148"/>
        <v>2011</v>
      </c>
      <c r="C4788" s="1">
        <f t="shared" si="149"/>
        <v>3</v>
      </c>
      <c r="D4788">
        <v>2604</v>
      </c>
      <c r="E4788" t="s">
        <v>37</v>
      </c>
      <c r="F4788" s="4">
        <v>431000</v>
      </c>
      <c r="G4788" t="s">
        <v>6</v>
      </c>
      <c r="H4788">
        <v>2</v>
      </c>
      <c r="I4788" s="4">
        <f>IF(E4788="Rhode Island", Table1[[#This Row],[price]]*$L$3, IF(E4788="Massachusetts", Table1[[#This Row],[price]]*$L$2, 1))</f>
        <v>431000</v>
      </c>
    </row>
    <row r="4789" spans="1:9" x14ac:dyDescent="0.25">
      <c r="A4789" s="2">
        <v>40772</v>
      </c>
      <c r="B4789" s="1">
        <f t="shared" si="148"/>
        <v>2011</v>
      </c>
      <c r="C4789" s="1">
        <f t="shared" si="149"/>
        <v>3</v>
      </c>
      <c r="D4789">
        <v>2615</v>
      </c>
      <c r="E4789" t="s">
        <v>37</v>
      </c>
      <c r="F4789" s="4">
        <v>425000</v>
      </c>
      <c r="G4789" t="s">
        <v>5</v>
      </c>
      <c r="H4789">
        <v>3</v>
      </c>
      <c r="I4789" s="4">
        <f>IF(E4789="Rhode Island", Table1[[#This Row],[price]]*$L$3, IF(E4789="Massachusetts", Table1[[#This Row],[price]]*$L$2, 1))</f>
        <v>425000</v>
      </c>
    </row>
    <row r="4790" spans="1:9" x14ac:dyDescent="0.25">
      <c r="A4790" s="2">
        <v>40772</v>
      </c>
      <c r="B4790" s="1">
        <f t="shared" si="148"/>
        <v>2011</v>
      </c>
      <c r="C4790" s="1">
        <f t="shared" si="149"/>
        <v>3</v>
      </c>
      <c r="D4790">
        <v>2617</v>
      </c>
      <c r="E4790" t="s">
        <v>37</v>
      </c>
      <c r="F4790" s="4">
        <v>520000</v>
      </c>
      <c r="G4790" t="s">
        <v>5</v>
      </c>
      <c r="H4790">
        <v>4</v>
      </c>
      <c r="I4790" s="4">
        <f>IF(E4790="Rhode Island", Table1[[#This Row],[price]]*$L$3, IF(E4790="Massachusetts", Table1[[#This Row],[price]]*$L$2, 1))</f>
        <v>520000</v>
      </c>
    </row>
    <row r="4791" spans="1:9" x14ac:dyDescent="0.25">
      <c r="A4791" s="2">
        <v>40772</v>
      </c>
      <c r="B4791" s="1">
        <f t="shared" si="148"/>
        <v>2011</v>
      </c>
      <c r="C4791" s="1">
        <f t="shared" si="149"/>
        <v>3</v>
      </c>
      <c r="D4791">
        <v>2602</v>
      </c>
      <c r="E4791" t="s">
        <v>37</v>
      </c>
      <c r="F4791" s="4">
        <v>640000</v>
      </c>
      <c r="G4791" t="s">
        <v>5</v>
      </c>
      <c r="H4791">
        <v>3</v>
      </c>
      <c r="I4791" s="4">
        <f>IF(E4791="Rhode Island", Table1[[#This Row],[price]]*$L$3, IF(E4791="Massachusetts", Table1[[#This Row],[price]]*$L$2, 1))</f>
        <v>640000</v>
      </c>
    </row>
    <row r="4792" spans="1:9" x14ac:dyDescent="0.25">
      <c r="A4792" s="2">
        <v>40772</v>
      </c>
      <c r="B4792" s="1">
        <f t="shared" si="148"/>
        <v>2011</v>
      </c>
      <c r="C4792" s="1">
        <f t="shared" si="149"/>
        <v>3</v>
      </c>
      <c r="D4792">
        <v>2617</v>
      </c>
      <c r="E4792" t="s">
        <v>37</v>
      </c>
      <c r="F4792" s="4">
        <v>650000</v>
      </c>
      <c r="G4792" t="s">
        <v>5</v>
      </c>
      <c r="H4792">
        <v>4</v>
      </c>
      <c r="I4792" s="4">
        <f>IF(E4792="Rhode Island", Table1[[#This Row],[price]]*$L$3, IF(E4792="Massachusetts", Table1[[#This Row],[price]]*$L$2, 1))</f>
        <v>650000</v>
      </c>
    </row>
    <row r="4793" spans="1:9" x14ac:dyDescent="0.25">
      <c r="A4793" s="2">
        <v>40772</v>
      </c>
      <c r="B4793" s="1">
        <f t="shared" si="148"/>
        <v>2011</v>
      </c>
      <c r="C4793" s="1">
        <f t="shared" si="149"/>
        <v>3</v>
      </c>
      <c r="D4793">
        <v>2600</v>
      </c>
      <c r="E4793" t="s">
        <v>37</v>
      </c>
      <c r="F4793" s="4">
        <v>882500</v>
      </c>
      <c r="G4793" t="s">
        <v>5</v>
      </c>
      <c r="H4793">
        <v>3</v>
      </c>
      <c r="I4793" s="4">
        <f>IF(E4793="Rhode Island", Table1[[#This Row],[price]]*$L$3, IF(E4793="Massachusetts", Table1[[#This Row],[price]]*$L$2, 1))</f>
        <v>882500</v>
      </c>
    </row>
    <row r="4794" spans="1:9" x14ac:dyDescent="0.25">
      <c r="A4794" s="2">
        <v>40773</v>
      </c>
      <c r="B4794" s="1">
        <f t="shared" si="148"/>
        <v>2011</v>
      </c>
      <c r="C4794" s="1">
        <f t="shared" si="149"/>
        <v>3</v>
      </c>
      <c r="D4794">
        <v>2617</v>
      </c>
      <c r="E4794" t="s">
        <v>37</v>
      </c>
      <c r="F4794" s="4">
        <v>473000</v>
      </c>
      <c r="G4794" t="s">
        <v>5</v>
      </c>
      <c r="H4794">
        <v>3</v>
      </c>
      <c r="I4794" s="4">
        <f>IF(E4794="Rhode Island", Table1[[#This Row],[price]]*$L$3, IF(E4794="Massachusetts", Table1[[#This Row],[price]]*$L$2, 1))</f>
        <v>473000</v>
      </c>
    </row>
    <row r="4795" spans="1:9" x14ac:dyDescent="0.25">
      <c r="A4795" s="2">
        <v>40773</v>
      </c>
      <c r="B4795" s="1">
        <f t="shared" si="148"/>
        <v>2011</v>
      </c>
      <c r="C4795" s="1">
        <f t="shared" si="149"/>
        <v>3</v>
      </c>
      <c r="D4795">
        <v>2914</v>
      </c>
      <c r="E4795" t="s">
        <v>36</v>
      </c>
      <c r="F4795" s="4">
        <v>505000</v>
      </c>
      <c r="G4795" t="s">
        <v>5</v>
      </c>
      <c r="H4795">
        <v>3</v>
      </c>
      <c r="I4795" s="4">
        <f>IF(E4795="Rhode Island", Table1[[#This Row],[price]]*$L$3, IF(E4795="Massachusetts", Table1[[#This Row],[price]]*$L$2, 1))</f>
        <v>505000</v>
      </c>
    </row>
    <row r="4796" spans="1:9" x14ac:dyDescent="0.25">
      <c r="A4796" s="2">
        <v>40773</v>
      </c>
      <c r="B4796" s="1">
        <f t="shared" si="148"/>
        <v>2011</v>
      </c>
      <c r="C4796" s="1">
        <f t="shared" si="149"/>
        <v>3</v>
      </c>
      <c r="D4796">
        <v>2611</v>
      </c>
      <c r="E4796" t="s">
        <v>37</v>
      </c>
      <c r="F4796" s="4">
        <v>520000</v>
      </c>
      <c r="G4796" t="s">
        <v>5</v>
      </c>
      <c r="H4796">
        <v>3</v>
      </c>
      <c r="I4796" s="4">
        <f>IF(E4796="Rhode Island", Table1[[#This Row],[price]]*$L$3, IF(E4796="Massachusetts", Table1[[#This Row],[price]]*$L$2, 1))</f>
        <v>520000</v>
      </c>
    </row>
    <row r="4797" spans="1:9" x14ac:dyDescent="0.25">
      <c r="A4797" s="2">
        <v>40773</v>
      </c>
      <c r="B4797" s="1">
        <f t="shared" si="148"/>
        <v>2011</v>
      </c>
      <c r="C4797" s="1">
        <f t="shared" si="149"/>
        <v>3</v>
      </c>
      <c r="D4797">
        <v>2612</v>
      </c>
      <c r="E4797" t="s">
        <v>37</v>
      </c>
      <c r="F4797" s="4">
        <v>600000</v>
      </c>
      <c r="G4797" t="s">
        <v>5</v>
      </c>
      <c r="H4797">
        <v>3</v>
      </c>
      <c r="I4797" s="4">
        <f>IF(E4797="Rhode Island", Table1[[#This Row],[price]]*$L$3, IF(E4797="Massachusetts", Table1[[#This Row],[price]]*$L$2, 1))</f>
        <v>600000</v>
      </c>
    </row>
    <row r="4798" spans="1:9" x14ac:dyDescent="0.25">
      <c r="A4798" s="2">
        <v>40773</v>
      </c>
      <c r="B4798" s="1">
        <f t="shared" si="148"/>
        <v>2011</v>
      </c>
      <c r="C4798" s="1">
        <f t="shared" si="149"/>
        <v>3</v>
      </c>
      <c r="D4798">
        <v>2614</v>
      </c>
      <c r="E4798" t="s">
        <v>37</v>
      </c>
      <c r="F4798" s="4">
        <v>652500</v>
      </c>
      <c r="G4798" t="s">
        <v>5</v>
      </c>
      <c r="H4798">
        <v>3</v>
      </c>
      <c r="I4798" s="4">
        <f>IF(E4798="Rhode Island", Table1[[#This Row],[price]]*$L$3, IF(E4798="Massachusetts", Table1[[#This Row],[price]]*$L$2, 1))</f>
        <v>652500</v>
      </c>
    </row>
    <row r="4799" spans="1:9" x14ac:dyDescent="0.25">
      <c r="A4799" s="2">
        <v>40773</v>
      </c>
      <c r="B4799" s="1">
        <f t="shared" si="148"/>
        <v>2011</v>
      </c>
      <c r="C4799" s="1">
        <f t="shared" si="149"/>
        <v>3</v>
      </c>
      <c r="D4799">
        <v>2614</v>
      </c>
      <c r="E4799" t="s">
        <v>37</v>
      </c>
      <c r="F4799" s="4">
        <v>320000</v>
      </c>
      <c r="G4799" t="s">
        <v>6</v>
      </c>
      <c r="H4799">
        <v>3</v>
      </c>
      <c r="I4799" s="4">
        <f>IF(E4799="Rhode Island", Table1[[#This Row],[price]]*$L$3, IF(E4799="Massachusetts", Table1[[#This Row],[price]]*$L$2, 1))</f>
        <v>320000</v>
      </c>
    </row>
    <row r="4800" spans="1:9" x14ac:dyDescent="0.25">
      <c r="A4800" s="2">
        <v>40774</v>
      </c>
      <c r="B4800" s="1">
        <f t="shared" si="148"/>
        <v>2011</v>
      </c>
      <c r="C4800" s="1">
        <f t="shared" si="149"/>
        <v>3</v>
      </c>
      <c r="D4800">
        <v>2905</v>
      </c>
      <c r="E4800" t="s">
        <v>36</v>
      </c>
      <c r="F4800" s="4">
        <v>505000</v>
      </c>
      <c r="G4800" t="s">
        <v>5</v>
      </c>
      <c r="H4800">
        <v>4</v>
      </c>
      <c r="I4800" s="4">
        <f>IF(E4800="Rhode Island", Table1[[#This Row],[price]]*$L$3, IF(E4800="Massachusetts", Table1[[#This Row],[price]]*$L$2, 1))</f>
        <v>505000</v>
      </c>
    </row>
    <row r="4801" spans="1:9" x14ac:dyDescent="0.25">
      <c r="A4801" s="2">
        <v>40774</v>
      </c>
      <c r="B4801" s="1">
        <f t="shared" si="148"/>
        <v>2011</v>
      </c>
      <c r="C4801" s="1">
        <f t="shared" si="149"/>
        <v>3</v>
      </c>
      <c r="D4801">
        <v>2614</v>
      </c>
      <c r="E4801" t="s">
        <v>37</v>
      </c>
      <c r="F4801" s="4">
        <v>595500</v>
      </c>
      <c r="G4801" t="s">
        <v>5</v>
      </c>
      <c r="H4801">
        <v>3</v>
      </c>
      <c r="I4801" s="4">
        <f>IF(E4801="Rhode Island", Table1[[#This Row],[price]]*$L$3, IF(E4801="Massachusetts", Table1[[#This Row],[price]]*$L$2, 1))</f>
        <v>595500</v>
      </c>
    </row>
    <row r="4802" spans="1:9" x14ac:dyDescent="0.25">
      <c r="A4802" s="2">
        <v>40774</v>
      </c>
      <c r="B4802" s="1">
        <f t="shared" ref="B4802:B4865" si="150">YEAR(A4802)</f>
        <v>2011</v>
      </c>
      <c r="C4802" s="1">
        <f t="shared" ref="C4802:C4865" si="151">ROUNDUP(MONTH(A4802)/3,0)</f>
        <v>3</v>
      </c>
      <c r="D4802">
        <v>2914</v>
      </c>
      <c r="E4802" t="s">
        <v>36</v>
      </c>
      <c r="F4802" s="4">
        <v>619950</v>
      </c>
      <c r="G4802" t="s">
        <v>5</v>
      </c>
      <c r="H4802">
        <v>4</v>
      </c>
      <c r="I4802" s="4">
        <f>IF(E4802="Rhode Island", Table1[[#This Row],[price]]*$L$3, IF(E4802="Massachusetts", Table1[[#This Row],[price]]*$L$2, 1))</f>
        <v>619950</v>
      </c>
    </row>
    <row r="4803" spans="1:9" x14ac:dyDescent="0.25">
      <c r="A4803" s="2">
        <v>40774</v>
      </c>
      <c r="B4803" s="1">
        <f t="shared" si="150"/>
        <v>2011</v>
      </c>
      <c r="C4803" s="1">
        <f t="shared" si="151"/>
        <v>3</v>
      </c>
      <c r="D4803">
        <v>2604</v>
      </c>
      <c r="E4803" t="s">
        <v>37</v>
      </c>
      <c r="F4803" s="4">
        <v>649000</v>
      </c>
      <c r="G4803" t="s">
        <v>5</v>
      </c>
      <c r="H4803">
        <v>4</v>
      </c>
      <c r="I4803" s="4">
        <f>IF(E4803="Rhode Island", Table1[[#This Row],[price]]*$L$3, IF(E4803="Massachusetts", Table1[[#This Row],[price]]*$L$2, 1))</f>
        <v>649000</v>
      </c>
    </row>
    <row r="4804" spans="1:9" x14ac:dyDescent="0.25">
      <c r="A4804" s="2">
        <v>40774</v>
      </c>
      <c r="B4804" s="1">
        <f t="shared" si="150"/>
        <v>2011</v>
      </c>
      <c r="C4804" s="1">
        <f t="shared" si="151"/>
        <v>3</v>
      </c>
      <c r="D4804">
        <v>2612</v>
      </c>
      <c r="E4804" t="s">
        <v>37</v>
      </c>
      <c r="F4804" s="4">
        <v>815000</v>
      </c>
      <c r="G4804" t="s">
        <v>5</v>
      </c>
      <c r="H4804">
        <v>4</v>
      </c>
      <c r="I4804" s="4">
        <f>IF(E4804="Rhode Island", Table1[[#This Row],[price]]*$L$3, IF(E4804="Massachusetts", Table1[[#This Row],[price]]*$L$2, 1))</f>
        <v>815000</v>
      </c>
    </row>
    <row r="4805" spans="1:9" x14ac:dyDescent="0.25">
      <c r="A4805" s="2">
        <v>40774</v>
      </c>
      <c r="B4805" s="1">
        <f t="shared" si="150"/>
        <v>2011</v>
      </c>
      <c r="C4805" s="1">
        <f t="shared" si="151"/>
        <v>3</v>
      </c>
      <c r="D4805">
        <v>2602</v>
      </c>
      <c r="E4805" t="s">
        <v>37</v>
      </c>
      <c r="F4805" s="4">
        <v>255000</v>
      </c>
      <c r="G4805" t="s">
        <v>6</v>
      </c>
      <c r="H4805">
        <v>1</v>
      </c>
      <c r="I4805" s="4">
        <f>IF(E4805="Rhode Island", Table1[[#This Row],[price]]*$L$3, IF(E4805="Massachusetts", Table1[[#This Row],[price]]*$L$2, 1))</f>
        <v>255000</v>
      </c>
    </row>
    <row r="4806" spans="1:9" x14ac:dyDescent="0.25">
      <c r="A4806" s="2">
        <v>40775</v>
      </c>
      <c r="B4806" s="1">
        <f t="shared" si="150"/>
        <v>2011</v>
      </c>
      <c r="C4806" s="1">
        <f t="shared" si="151"/>
        <v>3</v>
      </c>
      <c r="D4806">
        <v>2913</v>
      </c>
      <c r="E4806" t="s">
        <v>36</v>
      </c>
      <c r="F4806" s="4">
        <v>395000</v>
      </c>
      <c r="G4806" t="s">
        <v>5</v>
      </c>
      <c r="H4806">
        <v>3</v>
      </c>
      <c r="I4806" s="4">
        <f>IF(E4806="Rhode Island", Table1[[#This Row],[price]]*$L$3, IF(E4806="Massachusetts", Table1[[#This Row],[price]]*$L$2, 1))</f>
        <v>395000</v>
      </c>
    </row>
    <row r="4807" spans="1:9" x14ac:dyDescent="0.25">
      <c r="A4807" s="2">
        <v>40775</v>
      </c>
      <c r="B4807" s="1">
        <f t="shared" si="150"/>
        <v>2011</v>
      </c>
      <c r="C4807" s="1">
        <f t="shared" si="151"/>
        <v>3</v>
      </c>
      <c r="D4807">
        <v>2604</v>
      </c>
      <c r="E4807" t="s">
        <v>37</v>
      </c>
      <c r="F4807" s="4">
        <v>610000</v>
      </c>
      <c r="G4807" t="s">
        <v>5</v>
      </c>
      <c r="H4807">
        <v>3</v>
      </c>
      <c r="I4807" s="4">
        <f>IF(E4807="Rhode Island", Table1[[#This Row],[price]]*$L$3, IF(E4807="Massachusetts", Table1[[#This Row],[price]]*$L$2, 1))</f>
        <v>610000</v>
      </c>
    </row>
    <row r="4808" spans="1:9" x14ac:dyDescent="0.25">
      <c r="A4808" s="2">
        <v>40775</v>
      </c>
      <c r="B4808" s="1">
        <f t="shared" si="150"/>
        <v>2011</v>
      </c>
      <c r="C4808" s="1">
        <f t="shared" si="151"/>
        <v>3</v>
      </c>
      <c r="D4808">
        <v>2605</v>
      </c>
      <c r="E4808" t="s">
        <v>37</v>
      </c>
      <c r="F4808" s="4">
        <v>650000</v>
      </c>
      <c r="G4808" t="s">
        <v>5</v>
      </c>
      <c r="H4808">
        <v>4</v>
      </c>
      <c r="I4808" s="4">
        <f>IF(E4808="Rhode Island", Table1[[#This Row],[price]]*$L$3, IF(E4808="Massachusetts", Table1[[#This Row],[price]]*$L$2, 1))</f>
        <v>650000</v>
      </c>
    </row>
    <row r="4809" spans="1:9" x14ac:dyDescent="0.25">
      <c r="A4809" s="2">
        <v>40775</v>
      </c>
      <c r="B4809" s="1">
        <f t="shared" si="150"/>
        <v>2011</v>
      </c>
      <c r="C4809" s="1">
        <f t="shared" si="151"/>
        <v>3</v>
      </c>
      <c r="D4809">
        <v>2602</v>
      </c>
      <c r="E4809" t="s">
        <v>37</v>
      </c>
      <c r="F4809" s="4">
        <v>791000</v>
      </c>
      <c r="G4809" t="s">
        <v>5</v>
      </c>
      <c r="H4809">
        <v>3</v>
      </c>
      <c r="I4809" s="4">
        <f>IF(E4809="Rhode Island", Table1[[#This Row],[price]]*$L$3, IF(E4809="Massachusetts", Table1[[#This Row],[price]]*$L$2, 1))</f>
        <v>791000</v>
      </c>
    </row>
    <row r="4810" spans="1:9" x14ac:dyDescent="0.25">
      <c r="A4810" s="2">
        <v>40775</v>
      </c>
      <c r="B4810" s="1">
        <f t="shared" si="150"/>
        <v>2011</v>
      </c>
      <c r="C4810" s="1">
        <f t="shared" si="151"/>
        <v>3</v>
      </c>
      <c r="D4810">
        <v>2602</v>
      </c>
      <c r="E4810" t="s">
        <v>37</v>
      </c>
      <c r="F4810" s="4">
        <v>800000</v>
      </c>
      <c r="G4810" t="s">
        <v>5</v>
      </c>
      <c r="H4810">
        <v>5</v>
      </c>
      <c r="I4810" s="4">
        <f>IF(E4810="Rhode Island", Table1[[#This Row],[price]]*$L$3, IF(E4810="Massachusetts", Table1[[#This Row],[price]]*$L$2, 1))</f>
        <v>800000</v>
      </c>
    </row>
    <row r="4811" spans="1:9" x14ac:dyDescent="0.25">
      <c r="A4811" s="2">
        <v>40775</v>
      </c>
      <c r="B4811" s="1">
        <f t="shared" si="150"/>
        <v>2011</v>
      </c>
      <c r="C4811" s="1">
        <f t="shared" si="151"/>
        <v>3</v>
      </c>
      <c r="D4811">
        <v>2602</v>
      </c>
      <c r="E4811" t="s">
        <v>37</v>
      </c>
      <c r="F4811" s="4">
        <v>1000000</v>
      </c>
      <c r="G4811" t="s">
        <v>5</v>
      </c>
      <c r="H4811">
        <v>4</v>
      </c>
      <c r="I4811" s="4">
        <f>IF(E4811="Rhode Island", Table1[[#This Row],[price]]*$L$3, IF(E4811="Massachusetts", Table1[[#This Row],[price]]*$L$2, 1))</f>
        <v>1000000</v>
      </c>
    </row>
    <row r="4812" spans="1:9" x14ac:dyDescent="0.25">
      <c r="A4812" s="2">
        <v>40777</v>
      </c>
      <c r="B4812" s="1">
        <f t="shared" si="150"/>
        <v>2011</v>
      </c>
      <c r="C4812" s="1">
        <f t="shared" si="151"/>
        <v>3</v>
      </c>
      <c r="D4812">
        <v>2905</v>
      </c>
      <c r="E4812" t="s">
        <v>36</v>
      </c>
      <c r="F4812" s="4">
        <v>445000</v>
      </c>
      <c r="G4812" t="s">
        <v>5</v>
      </c>
      <c r="H4812">
        <v>3</v>
      </c>
      <c r="I4812" s="4">
        <f>IF(E4812="Rhode Island", Table1[[#This Row],[price]]*$L$3, IF(E4812="Massachusetts", Table1[[#This Row],[price]]*$L$2, 1))</f>
        <v>445000</v>
      </c>
    </row>
    <row r="4813" spans="1:9" x14ac:dyDescent="0.25">
      <c r="A4813" s="2">
        <v>40777</v>
      </c>
      <c r="B4813" s="1">
        <f t="shared" si="150"/>
        <v>2011</v>
      </c>
      <c r="C4813" s="1">
        <f t="shared" si="151"/>
        <v>3</v>
      </c>
      <c r="D4813">
        <v>2617</v>
      </c>
      <c r="E4813" t="s">
        <v>37</v>
      </c>
      <c r="F4813" s="4">
        <v>455000</v>
      </c>
      <c r="G4813" t="s">
        <v>5</v>
      </c>
      <c r="H4813">
        <v>3</v>
      </c>
      <c r="I4813" s="4">
        <f>IF(E4813="Rhode Island", Table1[[#This Row],[price]]*$L$3, IF(E4813="Massachusetts", Table1[[#This Row],[price]]*$L$2, 1))</f>
        <v>455000</v>
      </c>
    </row>
    <row r="4814" spans="1:9" x14ac:dyDescent="0.25">
      <c r="A4814" s="2">
        <v>40777</v>
      </c>
      <c r="B4814" s="1">
        <f t="shared" si="150"/>
        <v>2011</v>
      </c>
      <c r="C4814" s="1">
        <f t="shared" si="151"/>
        <v>3</v>
      </c>
      <c r="D4814">
        <v>2611</v>
      </c>
      <c r="E4814" t="s">
        <v>37</v>
      </c>
      <c r="F4814" s="4">
        <v>457500</v>
      </c>
      <c r="G4814" t="s">
        <v>5</v>
      </c>
      <c r="H4814">
        <v>4</v>
      </c>
      <c r="I4814" s="4">
        <f>IF(E4814="Rhode Island", Table1[[#This Row],[price]]*$L$3, IF(E4814="Massachusetts", Table1[[#This Row],[price]]*$L$2, 1))</f>
        <v>457500</v>
      </c>
    </row>
    <row r="4815" spans="1:9" x14ac:dyDescent="0.25">
      <c r="A4815" s="2">
        <v>40777</v>
      </c>
      <c r="B4815" s="1">
        <f t="shared" si="150"/>
        <v>2011</v>
      </c>
      <c r="C4815" s="1">
        <f t="shared" si="151"/>
        <v>3</v>
      </c>
      <c r="D4815">
        <v>2905</v>
      </c>
      <c r="E4815" t="s">
        <v>36</v>
      </c>
      <c r="F4815" s="4">
        <v>475000</v>
      </c>
      <c r="G4815" t="s">
        <v>5</v>
      </c>
      <c r="H4815">
        <v>3</v>
      </c>
      <c r="I4815" s="4">
        <f>IF(E4815="Rhode Island", Table1[[#This Row],[price]]*$L$3, IF(E4815="Massachusetts", Table1[[#This Row],[price]]*$L$2, 1))</f>
        <v>475000</v>
      </c>
    </row>
    <row r="4816" spans="1:9" x14ac:dyDescent="0.25">
      <c r="A4816" s="2">
        <v>40777</v>
      </c>
      <c r="B4816" s="1">
        <f t="shared" si="150"/>
        <v>2011</v>
      </c>
      <c r="C4816" s="1">
        <f t="shared" si="151"/>
        <v>3</v>
      </c>
      <c r="D4816">
        <v>2914</v>
      </c>
      <c r="E4816" t="s">
        <v>36</v>
      </c>
      <c r="F4816" s="4">
        <v>520000</v>
      </c>
      <c r="G4816" t="s">
        <v>5</v>
      </c>
      <c r="H4816">
        <v>4</v>
      </c>
      <c r="I4816" s="4">
        <f>IF(E4816="Rhode Island", Table1[[#This Row],[price]]*$L$3, IF(E4816="Massachusetts", Table1[[#This Row],[price]]*$L$2, 1))</f>
        <v>520000</v>
      </c>
    </row>
    <row r="4817" spans="1:9" x14ac:dyDescent="0.25">
      <c r="A4817" s="2">
        <v>40778</v>
      </c>
      <c r="B4817" s="1">
        <f t="shared" si="150"/>
        <v>2011</v>
      </c>
      <c r="C4817" s="1">
        <f t="shared" si="151"/>
        <v>3</v>
      </c>
      <c r="D4817">
        <v>2615</v>
      </c>
      <c r="E4817" t="s">
        <v>37</v>
      </c>
      <c r="F4817" s="4">
        <v>327000</v>
      </c>
      <c r="G4817" t="s">
        <v>5</v>
      </c>
      <c r="H4817">
        <v>3</v>
      </c>
      <c r="I4817" s="4">
        <f>IF(E4817="Rhode Island", Table1[[#This Row],[price]]*$L$3, IF(E4817="Massachusetts", Table1[[#This Row],[price]]*$L$2, 1))</f>
        <v>327000</v>
      </c>
    </row>
    <row r="4818" spans="1:9" x14ac:dyDescent="0.25">
      <c r="A4818" s="2">
        <v>40778</v>
      </c>
      <c r="B4818" s="1">
        <f t="shared" si="150"/>
        <v>2011</v>
      </c>
      <c r="C4818" s="1">
        <f t="shared" si="151"/>
        <v>3</v>
      </c>
      <c r="D4818">
        <v>2615</v>
      </c>
      <c r="E4818" t="s">
        <v>37</v>
      </c>
      <c r="F4818" s="4">
        <v>432000</v>
      </c>
      <c r="G4818" t="s">
        <v>5</v>
      </c>
      <c r="H4818">
        <v>4</v>
      </c>
      <c r="I4818" s="4">
        <f>IF(E4818="Rhode Island", Table1[[#This Row],[price]]*$L$3, IF(E4818="Massachusetts", Table1[[#This Row],[price]]*$L$2, 1))</f>
        <v>432000</v>
      </c>
    </row>
    <row r="4819" spans="1:9" x14ac:dyDescent="0.25">
      <c r="A4819" s="2">
        <v>40778</v>
      </c>
      <c r="B4819" s="1">
        <f t="shared" si="150"/>
        <v>2011</v>
      </c>
      <c r="C4819" s="1">
        <f t="shared" si="151"/>
        <v>3</v>
      </c>
      <c r="D4819">
        <v>2905</v>
      </c>
      <c r="E4819" t="s">
        <v>36</v>
      </c>
      <c r="F4819" s="4">
        <v>435000</v>
      </c>
      <c r="G4819" t="s">
        <v>5</v>
      </c>
      <c r="H4819">
        <v>3</v>
      </c>
      <c r="I4819" s="4">
        <f>IF(E4819="Rhode Island", Table1[[#This Row],[price]]*$L$3, IF(E4819="Massachusetts", Table1[[#This Row],[price]]*$L$2, 1))</f>
        <v>435000</v>
      </c>
    </row>
    <row r="4820" spans="1:9" x14ac:dyDescent="0.25">
      <c r="A4820" s="2">
        <v>40778</v>
      </c>
      <c r="B4820" s="1">
        <f t="shared" si="150"/>
        <v>2011</v>
      </c>
      <c r="C4820" s="1">
        <f t="shared" si="151"/>
        <v>3</v>
      </c>
      <c r="D4820">
        <v>2615</v>
      </c>
      <c r="E4820" t="s">
        <v>37</v>
      </c>
      <c r="F4820" s="4">
        <v>565000</v>
      </c>
      <c r="G4820" t="s">
        <v>5</v>
      </c>
      <c r="H4820">
        <v>4</v>
      </c>
      <c r="I4820" s="4">
        <f>IF(E4820="Rhode Island", Table1[[#This Row],[price]]*$L$3, IF(E4820="Massachusetts", Table1[[#This Row],[price]]*$L$2, 1))</f>
        <v>565000</v>
      </c>
    </row>
    <row r="4821" spans="1:9" x14ac:dyDescent="0.25">
      <c r="A4821" s="2">
        <v>40778</v>
      </c>
      <c r="B4821" s="1">
        <f t="shared" si="150"/>
        <v>2011</v>
      </c>
      <c r="C4821" s="1">
        <f t="shared" si="151"/>
        <v>3</v>
      </c>
      <c r="D4821">
        <v>2611</v>
      </c>
      <c r="E4821" t="s">
        <v>37</v>
      </c>
      <c r="F4821" s="4">
        <v>755000</v>
      </c>
      <c r="G4821" t="s">
        <v>5</v>
      </c>
      <c r="H4821">
        <v>4</v>
      </c>
      <c r="I4821" s="4">
        <f>IF(E4821="Rhode Island", Table1[[#This Row],[price]]*$L$3, IF(E4821="Massachusetts", Table1[[#This Row],[price]]*$L$2, 1))</f>
        <v>755000</v>
      </c>
    </row>
    <row r="4822" spans="1:9" x14ac:dyDescent="0.25">
      <c r="A4822" s="2">
        <v>40778</v>
      </c>
      <c r="B4822" s="1">
        <f t="shared" si="150"/>
        <v>2011</v>
      </c>
      <c r="C4822" s="1">
        <f t="shared" si="151"/>
        <v>3</v>
      </c>
      <c r="D4822">
        <v>2605</v>
      </c>
      <c r="E4822" t="s">
        <v>37</v>
      </c>
      <c r="F4822" s="4">
        <v>830000</v>
      </c>
      <c r="G4822" t="s">
        <v>5</v>
      </c>
      <c r="H4822">
        <v>4</v>
      </c>
      <c r="I4822" s="4">
        <f>IF(E4822="Rhode Island", Table1[[#This Row],[price]]*$L$3, IF(E4822="Massachusetts", Table1[[#This Row],[price]]*$L$2, 1))</f>
        <v>830000</v>
      </c>
    </row>
    <row r="4823" spans="1:9" x14ac:dyDescent="0.25">
      <c r="A4823" s="2">
        <v>40778</v>
      </c>
      <c r="B4823" s="1">
        <f t="shared" si="150"/>
        <v>2011</v>
      </c>
      <c r="C4823" s="1">
        <f t="shared" si="151"/>
        <v>3</v>
      </c>
      <c r="D4823">
        <v>2604</v>
      </c>
      <c r="E4823" t="s">
        <v>37</v>
      </c>
      <c r="F4823" s="4">
        <v>361500</v>
      </c>
      <c r="G4823" t="s">
        <v>6</v>
      </c>
      <c r="H4823">
        <v>1</v>
      </c>
      <c r="I4823" s="4">
        <f>IF(E4823="Rhode Island", Table1[[#This Row],[price]]*$L$3, IF(E4823="Massachusetts", Table1[[#This Row],[price]]*$L$2, 1))</f>
        <v>361500</v>
      </c>
    </row>
    <row r="4824" spans="1:9" x14ac:dyDescent="0.25">
      <c r="A4824" s="2">
        <v>40778</v>
      </c>
      <c r="B4824" s="1">
        <f t="shared" si="150"/>
        <v>2011</v>
      </c>
      <c r="C4824" s="1">
        <f t="shared" si="151"/>
        <v>3</v>
      </c>
      <c r="D4824">
        <v>2900</v>
      </c>
      <c r="E4824" t="s">
        <v>37</v>
      </c>
      <c r="F4824" s="4">
        <v>428000</v>
      </c>
      <c r="G4824" t="s">
        <v>6</v>
      </c>
      <c r="H4824">
        <v>2</v>
      </c>
      <c r="I4824" s="4">
        <f>IF(E4824="Rhode Island", Table1[[#This Row],[price]]*$L$3, IF(E4824="Massachusetts", Table1[[#This Row],[price]]*$L$2, 1))</f>
        <v>428000</v>
      </c>
    </row>
    <row r="4825" spans="1:9" x14ac:dyDescent="0.25">
      <c r="A4825" s="2">
        <v>40779</v>
      </c>
      <c r="B4825" s="1">
        <f t="shared" si="150"/>
        <v>2011</v>
      </c>
      <c r="C4825" s="1">
        <f t="shared" si="151"/>
        <v>3</v>
      </c>
      <c r="D4825">
        <v>2617</v>
      </c>
      <c r="E4825" t="s">
        <v>37</v>
      </c>
      <c r="F4825" s="4">
        <v>372000</v>
      </c>
      <c r="G4825" t="s">
        <v>5</v>
      </c>
      <c r="H4825">
        <v>1</v>
      </c>
      <c r="I4825" s="4">
        <f>IF(E4825="Rhode Island", Table1[[#This Row],[price]]*$L$3, IF(E4825="Massachusetts", Table1[[#This Row],[price]]*$L$2, 1))</f>
        <v>372000</v>
      </c>
    </row>
    <row r="4826" spans="1:9" x14ac:dyDescent="0.25">
      <c r="A4826" s="2">
        <v>40779</v>
      </c>
      <c r="B4826" s="1">
        <f t="shared" si="150"/>
        <v>2011</v>
      </c>
      <c r="C4826" s="1">
        <f t="shared" si="151"/>
        <v>3</v>
      </c>
      <c r="D4826">
        <v>2615</v>
      </c>
      <c r="E4826" t="s">
        <v>37</v>
      </c>
      <c r="F4826" s="4">
        <v>530000</v>
      </c>
      <c r="G4826" t="s">
        <v>5</v>
      </c>
      <c r="H4826">
        <v>4</v>
      </c>
      <c r="I4826" s="4">
        <f>IF(E4826="Rhode Island", Table1[[#This Row],[price]]*$L$3, IF(E4826="Massachusetts", Table1[[#This Row],[price]]*$L$2, 1))</f>
        <v>530000</v>
      </c>
    </row>
    <row r="4827" spans="1:9" x14ac:dyDescent="0.25">
      <c r="A4827" s="2">
        <v>40779</v>
      </c>
      <c r="B4827" s="1">
        <f t="shared" si="150"/>
        <v>2011</v>
      </c>
      <c r="C4827" s="1">
        <f t="shared" si="151"/>
        <v>3</v>
      </c>
      <c r="D4827">
        <v>2904</v>
      </c>
      <c r="E4827" t="s">
        <v>36</v>
      </c>
      <c r="F4827" s="4">
        <v>575000</v>
      </c>
      <c r="G4827" t="s">
        <v>5</v>
      </c>
      <c r="H4827">
        <v>5</v>
      </c>
      <c r="I4827" s="4">
        <f>IF(E4827="Rhode Island", Table1[[#This Row],[price]]*$L$3, IF(E4827="Massachusetts", Table1[[#This Row],[price]]*$L$2, 1))</f>
        <v>575000</v>
      </c>
    </row>
    <row r="4828" spans="1:9" x14ac:dyDescent="0.25">
      <c r="A4828" s="2">
        <v>40780</v>
      </c>
      <c r="B4828" s="1">
        <f t="shared" si="150"/>
        <v>2011</v>
      </c>
      <c r="C4828" s="1">
        <f t="shared" si="151"/>
        <v>3</v>
      </c>
      <c r="D4828">
        <v>2615</v>
      </c>
      <c r="E4828" t="s">
        <v>37</v>
      </c>
      <c r="F4828" s="4">
        <v>360000</v>
      </c>
      <c r="G4828" t="s">
        <v>5</v>
      </c>
      <c r="H4828">
        <v>3</v>
      </c>
      <c r="I4828" s="4">
        <f>IF(E4828="Rhode Island", Table1[[#This Row],[price]]*$L$3, IF(E4828="Massachusetts", Table1[[#This Row],[price]]*$L$2, 1))</f>
        <v>360000</v>
      </c>
    </row>
    <row r="4829" spans="1:9" x14ac:dyDescent="0.25">
      <c r="A4829" s="2">
        <v>40780</v>
      </c>
      <c r="B4829" s="1">
        <f t="shared" si="150"/>
        <v>2011</v>
      </c>
      <c r="C4829" s="1">
        <f t="shared" si="151"/>
        <v>3</v>
      </c>
      <c r="D4829">
        <v>2615</v>
      </c>
      <c r="E4829" t="s">
        <v>37</v>
      </c>
      <c r="F4829" s="4">
        <v>362000</v>
      </c>
      <c r="G4829" t="s">
        <v>5</v>
      </c>
      <c r="H4829">
        <v>3</v>
      </c>
      <c r="I4829" s="4">
        <f>IF(E4829="Rhode Island", Table1[[#This Row],[price]]*$L$3, IF(E4829="Massachusetts", Table1[[#This Row],[price]]*$L$2, 1))</f>
        <v>362000</v>
      </c>
    </row>
    <row r="4830" spans="1:9" x14ac:dyDescent="0.25">
      <c r="A4830" s="2">
        <v>40780</v>
      </c>
      <c r="B4830" s="1">
        <f t="shared" si="150"/>
        <v>2011</v>
      </c>
      <c r="C4830" s="1">
        <f t="shared" si="151"/>
        <v>3</v>
      </c>
      <c r="D4830">
        <v>2905</v>
      </c>
      <c r="E4830" t="s">
        <v>36</v>
      </c>
      <c r="F4830" s="4">
        <v>500000</v>
      </c>
      <c r="G4830" t="s">
        <v>5</v>
      </c>
      <c r="H4830">
        <v>4</v>
      </c>
      <c r="I4830" s="4">
        <f>IF(E4830="Rhode Island", Table1[[#This Row],[price]]*$L$3, IF(E4830="Massachusetts", Table1[[#This Row],[price]]*$L$2, 1))</f>
        <v>500000</v>
      </c>
    </row>
    <row r="4831" spans="1:9" x14ac:dyDescent="0.25">
      <c r="A4831" s="2">
        <v>40780</v>
      </c>
      <c r="B4831" s="1">
        <f t="shared" si="150"/>
        <v>2011</v>
      </c>
      <c r="C4831" s="1">
        <f t="shared" si="151"/>
        <v>3</v>
      </c>
      <c r="D4831">
        <v>2913</v>
      </c>
      <c r="E4831" t="s">
        <v>36</v>
      </c>
      <c r="F4831" s="4">
        <v>579950</v>
      </c>
      <c r="G4831" t="s">
        <v>5</v>
      </c>
      <c r="H4831">
        <v>4</v>
      </c>
      <c r="I4831" s="4">
        <f>IF(E4831="Rhode Island", Table1[[#This Row],[price]]*$L$3, IF(E4831="Massachusetts", Table1[[#This Row],[price]]*$L$2, 1))</f>
        <v>579950</v>
      </c>
    </row>
    <row r="4832" spans="1:9" x14ac:dyDescent="0.25">
      <c r="A4832" s="2">
        <v>40781</v>
      </c>
      <c r="B4832" s="1">
        <f t="shared" si="150"/>
        <v>2011</v>
      </c>
      <c r="C4832" s="1">
        <f t="shared" si="151"/>
        <v>3</v>
      </c>
      <c r="D4832">
        <v>2615</v>
      </c>
      <c r="E4832" t="s">
        <v>37</v>
      </c>
      <c r="F4832" s="4">
        <v>418000</v>
      </c>
      <c r="G4832" t="s">
        <v>5</v>
      </c>
      <c r="H4832">
        <v>3</v>
      </c>
      <c r="I4832" s="4">
        <f>IF(E4832="Rhode Island", Table1[[#This Row],[price]]*$L$3, IF(E4832="Massachusetts", Table1[[#This Row],[price]]*$L$2, 1))</f>
        <v>418000</v>
      </c>
    </row>
    <row r="4833" spans="1:9" x14ac:dyDescent="0.25">
      <c r="A4833" s="2">
        <v>40781</v>
      </c>
      <c r="B4833" s="1">
        <f t="shared" si="150"/>
        <v>2011</v>
      </c>
      <c r="C4833" s="1">
        <f t="shared" si="151"/>
        <v>3</v>
      </c>
      <c r="D4833">
        <v>2900</v>
      </c>
      <c r="E4833" t="s">
        <v>37</v>
      </c>
      <c r="F4833" s="4">
        <v>435000</v>
      </c>
      <c r="G4833" t="s">
        <v>5</v>
      </c>
      <c r="H4833">
        <v>2</v>
      </c>
      <c r="I4833" s="4">
        <f>IF(E4833="Rhode Island", Table1[[#This Row],[price]]*$L$3, IF(E4833="Massachusetts", Table1[[#This Row],[price]]*$L$2, 1))</f>
        <v>435000</v>
      </c>
    </row>
    <row r="4834" spans="1:9" x14ac:dyDescent="0.25">
      <c r="A4834" s="2">
        <v>40781</v>
      </c>
      <c r="B4834" s="1">
        <f t="shared" si="150"/>
        <v>2011</v>
      </c>
      <c r="C4834" s="1">
        <f t="shared" si="151"/>
        <v>3</v>
      </c>
      <c r="D4834">
        <v>2607</v>
      </c>
      <c r="E4834" t="s">
        <v>37</v>
      </c>
      <c r="F4834" s="4">
        <v>620000</v>
      </c>
      <c r="G4834" t="s">
        <v>5</v>
      </c>
      <c r="H4834">
        <v>4</v>
      </c>
      <c r="I4834" s="4">
        <f>IF(E4834="Rhode Island", Table1[[#This Row],[price]]*$L$3, IF(E4834="Massachusetts", Table1[[#This Row],[price]]*$L$2, 1))</f>
        <v>620000</v>
      </c>
    </row>
    <row r="4835" spans="1:9" x14ac:dyDescent="0.25">
      <c r="A4835" s="2">
        <v>40781</v>
      </c>
      <c r="B4835" s="1">
        <f t="shared" si="150"/>
        <v>2011</v>
      </c>
      <c r="C4835" s="1">
        <f t="shared" si="151"/>
        <v>3</v>
      </c>
      <c r="D4835">
        <v>2906</v>
      </c>
      <c r="E4835" t="s">
        <v>36</v>
      </c>
      <c r="F4835" s="4">
        <v>700000</v>
      </c>
      <c r="G4835" t="s">
        <v>5</v>
      </c>
      <c r="H4835">
        <v>5</v>
      </c>
      <c r="I4835" s="4">
        <f>IF(E4835="Rhode Island", Table1[[#This Row],[price]]*$L$3, IF(E4835="Massachusetts", Table1[[#This Row],[price]]*$L$2, 1))</f>
        <v>700000</v>
      </c>
    </row>
    <row r="4836" spans="1:9" x14ac:dyDescent="0.25">
      <c r="A4836" s="2">
        <v>40781</v>
      </c>
      <c r="B4836" s="1">
        <f t="shared" si="150"/>
        <v>2011</v>
      </c>
      <c r="C4836" s="1">
        <f t="shared" si="151"/>
        <v>3</v>
      </c>
      <c r="D4836">
        <v>2914</v>
      </c>
      <c r="E4836" t="s">
        <v>36</v>
      </c>
      <c r="F4836" s="4">
        <v>864000</v>
      </c>
      <c r="G4836" t="s">
        <v>5</v>
      </c>
      <c r="H4836">
        <v>5</v>
      </c>
      <c r="I4836" s="4">
        <f>IF(E4836="Rhode Island", Table1[[#This Row],[price]]*$L$3, IF(E4836="Massachusetts", Table1[[#This Row],[price]]*$L$2, 1))</f>
        <v>864000</v>
      </c>
    </row>
    <row r="4837" spans="1:9" x14ac:dyDescent="0.25">
      <c r="A4837" s="2">
        <v>40782</v>
      </c>
      <c r="B4837" s="1">
        <f t="shared" si="150"/>
        <v>2011</v>
      </c>
      <c r="C4837" s="1">
        <f t="shared" si="151"/>
        <v>3</v>
      </c>
      <c r="D4837">
        <v>2615</v>
      </c>
      <c r="E4837" t="s">
        <v>37</v>
      </c>
      <c r="F4837" s="4">
        <v>586000</v>
      </c>
      <c r="G4837" t="s">
        <v>5</v>
      </c>
      <c r="H4837">
        <v>4</v>
      </c>
      <c r="I4837" s="4">
        <f>IF(E4837="Rhode Island", Table1[[#This Row],[price]]*$L$3, IF(E4837="Massachusetts", Table1[[#This Row],[price]]*$L$2, 1))</f>
        <v>586000</v>
      </c>
    </row>
    <row r="4838" spans="1:9" x14ac:dyDescent="0.25">
      <c r="A4838" s="2">
        <v>40782</v>
      </c>
      <c r="B4838" s="1">
        <f t="shared" si="150"/>
        <v>2011</v>
      </c>
      <c r="C4838" s="1">
        <f t="shared" si="151"/>
        <v>3</v>
      </c>
      <c r="D4838">
        <v>2904</v>
      </c>
      <c r="E4838" t="s">
        <v>36</v>
      </c>
      <c r="F4838" s="4">
        <v>670000</v>
      </c>
      <c r="G4838" t="s">
        <v>5</v>
      </c>
      <c r="H4838">
        <v>4</v>
      </c>
      <c r="I4838" s="4">
        <f>IF(E4838="Rhode Island", Table1[[#This Row],[price]]*$L$3, IF(E4838="Massachusetts", Table1[[#This Row],[price]]*$L$2, 1))</f>
        <v>670000</v>
      </c>
    </row>
    <row r="4839" spans="1:9" x14ac:dyDescent="0.25">
      <c r="A4839" s="2">
        <v>40782</v>
      </c>
      <c r="B4839" s="1">
        <f t="shared" si="150"/>
        <v>2011</v>
      </c>
      <c r="C4839" s="1">
        <f t="shared" si="151"/>
        <v>3</v>
      </c>
      <c r="D4839">
        <v>2611</v>
      </c>
      <c r="E4839" t="s">
        <v>37</v>
      </c>
      <c r="F4839" s="4">
        <v>735000</v>
      </c>
      <c r="G4839" t="s">
        <v>5</v>
      </c>
      <c r="H4839">
        <v>4</v>
      </c>
      <c r="I4839" s="4">
        <f>IF(E4839="Rhode Island", Table1[[#This Row],[price]]*$L$3, IF(E4839="Massachusetts", Table1[[#This Row],[price]]*$L$2, 1))</f>
        <v>735000</v>
      </c>
    </row>
    <row r="4840" spans="1:9" x14ac:dyDescent="0.25">
      <c r="A4840" s="2">
        <v>40782</v>
      </c>
      <c r="B4840" s="1">
        <f t="shared" si="150"/>
        <v>2011</v>
      </c>
      <c r="C4840" s="1">
        <f t="shared" si="151"/>
        <v>3</v>
      </c>
      <c r="D4840">
        <v>2605</v>
      </c>
      <c r="E4840" t="s">
        <v>37</v>
      </c>
      <c r="F4840" s="4">
        <v>967000</v>
      </c>
      <c r="G4840" t="s">
        <v>5</v>
      </c>
      <c r="H4840">
        <v>4</v>
      </c>
      <c r="I4840" s="4">
        <f>IF(E4840="Rhode Island", Table1[[#This Row],[price]]*$L$3, IF(E4840="Massachusetts", Table1[[#This Row],[price]]*$L$2, 1))</f>
        <v>967000</v>
      </c>
    </row>
    <row r="4841" spans="1:9" x14ac:dyDescent="0.25">
      <c r="A4841" s="2">
        <v>40784</v>
      </c>
      <c r="B4841" s="1">
        <f t="shared" si="150"/>
        <v>2011</v>
      </c>
      <c r="C4841" s="1">
        <f t="shared" si="151"/>
        <v>3</v>
      </c>
      <c r="D4841">
        <v>2905</v>
      </c>
      <c r="E4841" t="s">
        <v>36</v>
      </c>
      <c r="F4841" s="4">
        <v>440000</v>
      </c>
      <c r="G4841" t="s">
        <v>5</v>
      </c>
      <c r="H4841">
        <v>3</v>
      </c>
      <c r="I4841" s="4">
        <f>IF(E4841="Rhode Island", Table1[[#This Row],[price]]*$L$3, IF(E4841="Massachusetts", Table1[[#This Row],[price]]*$L$2, 1))</f>
        <v>440000</v>
      </c>
    </row>
    <row r="4842" spans="1:9" x14ac:dyDescent="0.25">
      <c r="A4842" s="2">
        <v>40784</v>
      </c>
      <c r="B4842" s="1">
        <f t="shared" si="150"/>
        <v>2011</v>
      </c>
      <c r="C4842" s="1">
        <f t="shared" si="151"/>
        <v>3</v>
      </c>
      <c r="D4842">
        <v>2606</v>
      </c>
      <c r="E4842" t="s">
        <v>37</v>
      </c>
      <c r="F4842" s="4">
        <v>1175000</v>
      </c>
      <c r="G4842" t="s">
        <v>5</v>
      </c>
      <c r="H4842">
        <v>5</v>
      </c>
      <c r="I4842" s="4">
        <f>IF(E4842="Rhode Island", Table1[[#This Row],[price]]*$L$3, IF(E4842="Massachusetts", Table1[[#This Row],[price]]*$L$2, 1))</f>
        <v>1175000</v>
      </c>
    </row>
    <row r="4843" spans="1:9" x14ac:dyDescent="0.25">
      <c r="A4843" s="2">
        <v>40784</v>
      </c>
      <c r="B4843" s="1">
        <f t="shared" si="150"/>
        <v>2011</v>
      </c>
      <c r="C4843" s="1">
        <f t="shared" si="151"/>
        <v>3</v>
      </c>
      <c r="D4843">
        <v>2612</v>
      </c>
      <c r="E4843" t="s">
        <v>37</v>
      </c>
      <c r="F4843" s="4">
        <v>355000</v>
      </c>
      <c r="G4843" t="s">
        <v>6</v>
      </c>
      <c r="H4843">
        <v>1</v>
      </c>
      <c r="I4843" s="4">
        <f>IF(E4843="Rhode Island", Table1[[#This Row],[price]]*$L$3, IF(E4843="Massachusetts", Table1[[#This Row],[price]]*$L$2, 1))</f>
        <v>355000</v>
      </c>
    </row>
    <row r="4844" spans="1:9" x14ac:dyDescent="0.25">
      <c r="A4844" s="2">
        <v>40784</v>
      </c>
      <c r="B4844" s="1">
        <f t="shared" si="150"/>
        <v>2011</v>
      </c>
      <c r="C4844" s="1">
        <f t="shared" si="151"/>
        <v>3</v>
      </c>
      <c r="D4844">
        <v>2612</v>
      </c>
      <c r="E4844" t="s">
        <v>37</v>
      </c>
      <c r="F4844" s="4">
        <v>380000</v>
      </c>
      <c r="G4844" t="s">
        <v>6</v>
      </c>
      <c r="H4844">
        <v>1</v>
      </c>
      <c r="I4844" s="4">
        <f>IF(E4844="Rhode Island", Table1[[#This Row],[price]]*$L$3, IF(E4844="Massachusetts", Table1[[#This Row],[price]]*$L$2, 1))</f>
        <v>380000</v>
      </c>
    </row>
    <row r="4845" spans="1:9" x14ac:dyDescent="0.25">
      <c r="A4845" s="2">
        <v>40785</v>
      </c>
      <c r="B4845" s="1">
        <f t="shared" si="150"/>
        <v>2011</v>
      </c>
      <c r="C4845" s="1">
        <f t="shared" si="151"/>
        <v>3</v>
      </c>
      <c r="D4845">
        <v>2906</v>
      </c>
      <c r="E4845" t="s">
        <v>36</v>
      </c>
      <c r="F4845" s="4">
        <v>370000</v>
      </c>
      <c r="G4845" t="s">
        <v>5</v>
      </c>
      <c r="H4845">
        <v>3</v>
      </c>
      <c r="I4845" s="4">
        <f>IF(E4845="Rhode Island", Table1[[#This Row],[price]]*$L$3, IF(E4845="Massachusetts", Table1[[#This Row],[price]]*$L$2, 1))</f>
        <v>370000</v>
      </c>
    </row>
    <row r="4846" spans="1:9" x14ac:dyDescent="0.25">
      <c r="A4846" s="2">
        <v>40785</v>
      </c>
      <c r="B4846" s="1">
        <f t="shared" si="150"/>
        <v>2011</v>
      </c>
      <c r="C4846" s="1">
        <f t="shared" si="151"/>
        <v>3</v>
      </c>
      <c r="D4846">
        <v>2615</v>
      </c>
      <c r="E4846" t="s">
        <v>37</v>
      </c>
      <c r="F4846" s="4">
        <v>380000</v>
      </c>
      <c r="G4846" t="s">
        <v>5</v>
      </c>
      <c r="H4846">
        <v>3</v>
      </c>
      <c r="I4846" s="4">
        <f>IF(E4846="Rhode Island", Table1[[#This Row],[price]]*$L$3, IF(E4846="Massachusetts", Table1[[#This Row],[price]]*$L$2, 1))</f>
        <v>380000</v>
      </c>
    </row>
    <row r="4847" spans="1:9" x14ac:dyDescent="0.25">
      <c r="A4847" s="2">
        <v>40785</v>
      </c>
      <c r="B4847" s="1">
        <f t="shared" si="150"/>
        <v>2011</v>
      </c>
      <c r="C4847" s="1">
        <f t="shared" si="151"/>
        <v>3</v>
      </c>
      <c r="D4847">
        <v>2913</v>
      </c>
      <c r="E4847" t="s">
        <v>36</v>
      </c>
      <c r="F4847" s="4">
        <v>390000</v>
      </c>
      <c r="G4847" t="s">
        <v>5</v>
      </c>
      <c r="H4847">
        <v>2</v>
      </c>
      <c r="I4847" s="4">
        <f>IF(E4847="Rhode Island", Table1[[#This Row],[price]]*$L$3, IF(E4847="Massachusetts", Table1[[#This Row],[price]]*$L$2, 1))</f>
        <v>390000</v>
      </c>
    </row>
    <row r="4848" spans="1:9" x14ac:dyDescent="0.25">
      <c r="A4848" s="2">
        <v>40785</v>
      </c>
      <c r="B4848" s="1">
        <f t="shared" si="150"/>
        <v>2011</v>
      </c>
      <c r="C4848" s="1">
        <f t="shared" si="151"/>
        <v>3</v>
      </c>
      <c r="D4848">
        <v>2615</v>
      </c>
      <c r="E4848" t="s">
        <v>37</v>
      </c>
      <c r="F4848" s="4">
        <v>550000</v>
      </c>
      <c r="G4848" t="s">
        <v>5</v>
      </c>
      <c r="H4848">
        <v>4</v>
      </c>
      <c r="I4848" s="4">
        <f>IF(E4848="Rhode Island", Table1[[#This Row],[price]]*$L$3, IF(E4848="Massachusetts", Table1[[#This Row],[price]]*$L$2, 1))</f>
        <v>550000</v>
      </c>
    </row>
    <row r="4849" spans="1:9" x14ac:dyDescent="0.25">
      <c r="A4849" s="2">
        <v>40785</v>
      </c>
      <c r="B4849" s="1">
        <f t="shared" si="150"/>
        <v>2011</v>
      </c>
      <c r="C4849" s="1">
        <f t="shared" si="151"/>
        <v>3</v>
      </c>
      <c r="D4849">
        <v>2605</v>
      </c>
      <c r="E4849" t="s">
        <v>37</v>
      </c>
      <c r="F4849" s="4">
        <v>600000</v>
      </c>
      <c r="G4849" t="s">
        <v>5</v>
      </c>
      <c r="H4849">
        <v>3</v>
      </c>
      <c r="I4849" s="4">
        <f>IF(E4849="Rhode Island", Table1[[#This Row],[price]]*$L$3, IF(E4849="Massachusetts", Table1[[#This Row],[price]]*$L$2, 1))</f>
        <v>600000</v>
      </c>
    </row>
    <row r="4850" spans="1:9" x14ac:dyDescent="0.25">
      <c r="A4850" s="2">
        <v>40785</v>
      </c>
      <c r="B4850" s="1">
        <f t="shared" si="150"/>
        <v>2011</v>
      </c>
      <c r="C4850" s="1">
        <f t="shared" si="151"/>
        <v>3</v>
      </c>
      <c r="D4850">
        <v>2604</v>
      </c>
      <c r="E4850" t="s">
        <v>37</v>
      </c>
      <c r="F4850" s="4">
        <v>820000</v>
      </c>
      <c r="G4850" t="s">
        <v>5</v>
      </c>
      <c r="H4850">
        <v>3</v>
      </c>
      <c r="I4850" s="4">
        <f>IF(E4850="Rhode Island", Table1[[#This Row],[price]]*$L$3, IF(E4850="Massachusetts", Table1[[#This Row],[price]]*$L$2, 1))</f>
        <v>820000</v>
      </c>
    </row>
    <row r="4851" spans="1:9" x14ac:dyDescent="0.25">
      <c r="A4851" s="2">
        <v>40785</v>
      </c>
      <c r="B4851" s="1">
        <f t="shared" si="150"/>
        <v>2011</v>
      </c>
      <c r="C4851" s="1">
        <f t="shared" si="151"/>
        <v>3</v>
      </c>
      <c r="D4851">
        <v>2602</v>
      </c>
      <c r="E4851" t="s">
        <v>37</v>
      </c>
      <c r="F4851" s="4">
        <v>305000</v>
      </c>
      <c r="G4851" t="s">
        <v>6</v>
      </c>
      <c r="H4851">
        <v>1</v>
      </c>
      <c r="I4851" s="4">
        <f>IF(E4851="Rhode Island", Table1[[#This Row],[price]]*$L$3, IF(E4851="Massachusetts", Table1[[#This Row],[price]]*$L$2, 1))</f>
        <v>305000</v>
      </c>
    </row>
    <row r="4852" spans="1:9" x14ac:dyDescent="0.25">
      <c r="A4852" s="2">
        <v>40786</v>
      </c>
      <c r="B4852" s="1">
        <f t="shared" si="150"/>
        <v>2011</v>
      </c>
      <c r="C4852" s="1">
        <f t="shared" si="151"/>
        <v>3</v>
      </c>
      <c r="D4852">
        <v>2905</v>
      </c>
      <c r="E4852" t="s">
        <v>36</v>
      </c>
      <c r="F4852" s="4">
        <v>370000</v>
      </c>
      <c r="G4852" t="s">
        <v>5</v>
      </c>
      <c r="H4852">
        <v>3</v>
      </c>
      <c r="I4852" s="4">
        <f>IF(E4852="Rhode Island", Table1[[#This Row],[price]]*$L$3, IF(E4852="Massachusetts", Table1[[#This Row],[price]]*$L$2, 1))</f>
        <v>370000</v>
      </c>
    </row>
    <row r="4853" spans="1:9" x14ac:dyDescent="0.25">
      <c r="A4853" s="2">
        <v>40786</v>
      </c>
      <c r="B4853" s="1">
        <f t="shared" si="150"/>
        <v>2011</v>
      </c>
      <c r="C4853" s="1">
        <f t="shared" si="151"/>
        <v>3</v>
      </c>
      <c r="D4853">
        <v>2617</v>
      </c>
      <c r="E4853" t="s">
        <v>37</v>
      </c>
      <c r="F4853" s="4">
        <v>517500</v>
      </c>
      <c r="G4853" t="s">
        <v>5</v>
      </c>
      <c r="H4853">
        <v>4</v>
      </c>
      <c r="I4853" s="4">
        <f>IF(E4853="Rhode Island", Table1[[#This Row],[price]]*$L$3, IF(E4853="Massachusetts", Table1[[#This Row],[price]]*$L$2, 1))</f>
        <v>517500</v>
      </c>
    </row>
    <row r="4854" spans="1:9" x14ac:dyDescent="0.25">
      <c r="A4854" s="2">
        <v>40786</v>
      </c>
      <c r="B4854" s="1">
        <f t="shared" si="150"/>
        <v>2011</v>
      </c>
      <c r="C4854" s="1">
        <f t="shared" si="151"/>
        <v>3</v>
      </c>
      <c r="D4854">
        <v>2606</v>
      </c>
      <c r="E4854" t="s">
        <v>37</v>
      </c>
      <c r="F4854" s="4">
        <v>650000</v>
      </c>
      <c r="G4854" t="s">
        <v>5</v>
      </c>
      <c r="H4854">
        <v>3</v>
      </c>
      <c r="I4854" s="4">
        <f>IF(E4854="Rhode Island", Table1[[#This Row],[price]]*$L$3, IF(E4854="Massachusetts", Table1[[#This Row],[price]]*$L$2, 1))</f>
        <v>650000</v>
      </c>
    </row>
    <row r="4855" spans="1:9" x14ac:dyDescent="0.25">
      <c r="A4855" s="2">
        <v>40786</v>
      </c>
      <c r="B4855" s="1">
        <f t="shared" si="150"/>
        <v>2011</v>
      </c>
      <c r="C4855" s="1">
        <f t="shared" si="151"/>
        <v>3</v>
      </c>
      <c r="D4855">
        <v>2606</v>
      </c>
      <c r="E4855" t="s">
        <v>37</v>
      </c>
      <c r="F4855" s="4">
        <v>685000</v>
      </c>
      <c r="G4855" t="s">
        <v>5</v>
      </c>
      <c r="H4855">
        <v>4</v>
      </c>
      <c r="I4855" s="4">
        <f>IF(E4855="Rhode Island", Table1[[#This Row],[price]]*$L$3, IF(E4855="Massachusetts", Table1[[#This Row],[price]]*$L$2, 1))</f>
        <v>685000</v>
      </c>
    </row>
    <row r="4856" spans="1:9" x14ac:dyDescent="0.25">
      <c r="A4856" s="2">
        <v>40786</v>
      </c>
      <c r="B4856" s="1">
        <f t="shared" si="150"/>
        <v>2011</v>
      </c>
      <c r="C4856" s="1">
        <f t="shared" si="151"/>
        <v>3</v>
      </c>
      <c r="D4856">
        <v>2913</v>
      </c>
      <c r="E4856" t="s">
        <v>36</v>
      </c>
      <c r="F4856" s="4">
        <v>720250</v>
      </c>
      <c r="G4856" t="s">
        <v>5</v>
      </c>
      <c r="H4856">
        <v>5</v>
      </c>
      <c r="I4856" s="4">
        <f>IF(E4856="Rhode Island", Table1[[#This Row],[price]]*$L$3, IF(E4856="Massachusetts", Table1[[#This Row],[price]]*$L$2, 1))</f>
        <v>720250</v>
      </c>
    </row>
    <row r="4857" spans="1:9" x14ac:dyDescent="0.25">
      <c r="A4857" s="2">
        <v>40786</v>
      </c>
      <c r="B4857" s="1">
        <f t="shared" si="150"/>
        <v>2011</v>
      </c>
      <c r="C4857" s="1">
        <f t="shared" si="151"/>
        <v>3</v>
      </c>
      <c r="D4857">
        <v>2600</v>
      </c>
      <c r="E4857" t="s">
        <v>37</v>
      </c>
      <c r="F4857" s="4">
        <v>930000</v>
      </c>
      <c r="G4857" t="s">
        <v>5</v>
      </c>
      <c r="H4857">
        <v>3</v>
      </c>
      <c r="I4857" s="4">
        <f>IF(E4857="Rhode Island", Table1[[#This Row],[price]]*$L$3, IF(E4857="Massachusetts", Table1[[#This Row],[price]]*$L$2, 1))</f>
        <v>930000</v>
      </c>
    </row>
    <row r="4858" spans="1:9" x14ac:dyDescent="0.25">
      <c r="A4858" s="2">
        <v>40786</v>
      </c>
      <c r="B4858" s="1">
        <f t="shared" si="150"/>
        <v>2011</v>
      </c>
      <c r="C4858" s="1">
        <f t="shared" si="151"/>
        <v>3</v>
      </c>
      <c r="D4858">
        <v>2607</v>
      </c>
      <c r="E4858" t="s">
        <v>37</v>
      </c>
      <c r="F4858" s="4">
        <v>330000</v>
      </c>
      <c r="G4858" t="s">
        <v>6</v>
      </c>
      <c r="H4858">
        <v>2</v>
      </c>
      <c r="I4858" s="4">
        <f>IF(E4858="Rhode Island", Table1[[#This Row],[price]]*$L$3, IF(E4858="Massachusetts", Table1[[#This Row],[price]]*$L$2, 1))</f>
        <v>330000</v>
      </c>
    </row>
    <row r="4859" spans="1:9" x14ac:dyDescent="0.25">
      <c r="A4859" s="2">
        <v>40786</v>
      </c>
      <c r="B4859" s="1">
        <f t="shared" si="150"/>
        <v>2011</v>
      </c>
      <c r="C4859" s="1">
        <f t="shared" si="151"/>
        <v>3</v>
      </c>
      <c r="D4859">
        <v>2602</v>
      </c>
      <c r="E4859" t="s">
        <v>37</v>
      </c>
      <c r="F4859" s="4">
        <v>390000</v>
      </c>
      <c r="G4859" t="s">
        <v>6</v>
      </c>
      <c r="H4859">
        <v>1</v>
      </c>
      <c r="I4859" s="4">
        <f>IF(E4859="Rhode Island", Table1[[#This Row],[price]]*$L$3, IF(E4859="Massachusetts", Table1[[#This Row],[price]]*$L$2, 1))</f>
        <v>390000</v>
      </c>
    </row>
    <row r="4860" spans="1:9" x14ac:dyDescent="0.25">
      <c r="A4860" s="2">
        <v>40787</v>
      </c>
      <c r="B4860" s="1">
        <f t="shared" si="150"/>
        <v>2011</v>
      </c>
      <c r="C4860" s="1">
        <f t="shared" si="151"/>
        <v>3</v>
      </c>
      <c r="D4860">
        <v>2905</v>
      </c>
      <c r="E4860" t="s">
        <v>36</v>
      </c>
      <c r="F4860" s="4">
        <v>425000</v>
      </c>
      <c r="G4860" t="s">
        <v>5</v>
      </c>
      <c r="H4860">
        <v>3</v>
      </c>
      <c r="I4860" s="4">
        <f>IF(E4860="Rhode Island", Table1[[#This Row],[price]]*$L$3, IF(E4860="Massachusetts", Table1[[#This Row],[price]]*$L$2, 1))</f>
        <v>425000</v>
      </c>
    </row>
    <row r="4861" spans="1:9" x14ac:dyDescent="0.25">
      <c r="A4861" s="2">
        <v>40787</v>
      </c>
      <c r="B4861" s="1">
        <f t="shared" si="150"/>
        <v>2011</v>
      </c>
      <c r="C4861" s="1">
        <f t="shared" si="151"/>
        <v>3</v>
      </c>
      <c r="D4861">
        <v>2614</v>
      </c>
      <c r="E4861" t="s">
        <v>37</v>
      </c>
      <c r="F4861" s="4">
        <v>429000</v>
      </c>
      <c r="G4861" t="s">
        <v>5</v>
      </c>
      <c r="H4861">
        <v>3</v>
      </c>
      <c r="I4861" s="4">
        <f>IF(E4861="Rhode Island", Table1[[#This Row],[price]]*$L$3, IF(E4861="Massachusetts", Table1[[#This Row],[price]]*$L$2, 1))</f>
        <v>429000</v>
      </c>
    </row>
    <row r="4862" spans="1:9" x14ac:dyDescent="0.25">
      <c r="A4862" s="2">
        <v>40787</v>
      </c>
      <c r="B4862" s="1">
        <f t="shared" si="150"/>
        <v>2011</v>
      </c>
      <c r="C4862" s="1">
        <f t="shared" si="151"/>
        <v>3</v>
      </c>
      <c r="D4862">
        <v>2606</v>
      </c>
      <c r="E4862" t="s">
        <v>37</v>
      </c>
      <c r="F4862" s="4">
        <v>2500000</v>
      </c>
      <c r="G4862" t="s">
        <v>5</v>
      </c>
      <c r="H4862">
        <v>5</v>
      </c>
      <c r="I4862" s="4">
        <f>IF(E4862="Rhode Island", Table1[[#This Row],[price]]*$L$3, IF(E4862="Massachusetts", Table1[[#This Row],[price]]*$L$2, 1))</f>
        <v>2500000</v>
      </c>
    </row>
    <row r="4863" spans="1:9" x14ac:dyDescent="0.25">
      <c r="A4863" s="2">
        <v>40788</v>
      </c>
      <c r="B4863" s="1">
        <f t="shared" si="150"/>
        <v>2011</v>
      </c>
      <c r="C4863" s="1">
        <f t="shared" si="151"/>
        <v>3</v>
      </c>
      <c r="D4863">
        <v>2615</v>
      </c>
      <c r="E4863" t="s">
        <v>37</v>
      </c>
      <c r="F4863" s="4">
        <v>358000</v>
      </c>
      <c r="G4863" t="s">
        <v>5</v>
      </c>
      <c r="H4863">
        <v>3</v>
      </c>
      <c r="I4863" s="4">
        <f>IF(E4863="Rhode Island", Table1[[#This Row],[price]]*$L$3, IF(E4863="Massachusetts", Table1[[#This Row],[price]]*$L$2, 1))</f>
        <v>358000</v>
      </c>
    </row>
    <row r="4864" spans="1:9" x14ac:dyDescent="0.25">
      <c r="A4864" s="2">
        <v>40788</v>
      </c>
      <c r="B4864" s="1">
        <f t="shared" si="150"/>
        <v>2011</v>
      </c>
      <c r="C4864" s="1">
        <f t="shared" si="151"/>
        <v>3</v>
      </c>
      <c r="D4864">
        <v>2905</v>
      </c>
      <c r="E4864" t="s">
        <v>36</v>
      </c>
      <c r="F4864" s="4">
        <v>425000</v>
      </c>
      <c r="G4864" t="s">
        <v>5</v>
      </c>
      <c r="H4864">
        <v>3</v>
      </c>
      <c r="I4864" s="4">
        <f>IF(E4864="Rhode Island", Table1[[#This Row],[price]]*$L$3, IF(E4864="Massachusetts", Table1[[#This Row],[price]]*$L$2, 1))</f>
        <v>425000</v>
      </c>
    </row>
    <row r="4865" spans="1:9" x14ac:dyDescent="0.25">
      <c r="A4865" s="2">
        <v>40788</v>
      </c>
      <c r="B4865" s="1">
        <f t="shared" si="150"/>
        <v>2011</v>
      </c>
      <c r="C4865" s="1">
        <f t="shared" si="151"/>
        <v>3</v>
      </c>
      <c r="D4865">
        <v>2611</v>
      </c>
      <c r="E4865" t="s">
        <v>37</v>
      </c>
      <c r="F4865" s="4">
        <v>458000</v>
      </c>
      <c r="G4865" t="s">
        <v>5</v>
      </c>
      <c r="H4865">
        <v>3</v>
      </c>
      <c r="I4865" s="4">
        <f>IF(E4865="Rhode Island", Table1[[#This Row],[price]]*$L$3, IF(E4865="Massachusetts", Table1[[#This Row],[price]]*$L$2, 1))</f>
        <v>458000</v>
      </c>
    </row>
    <row r="4866" spans="1:9" x14ac:dyDescent="0.25">
      <c r="A4866" s="2">
        <v>40788</v>
      </c>
      <c r="B4866" s="1">
        <f t="shared" ref="B4866:B4929" si="152">YEAR(A4866)</f>
        <v>2011</v>
      </c>
      <c r="C4866" s="1">
        <f t="shared" ref="C4866:C4929" si="153">ROUNDUP(MONTH(A4866)/3,0)</f>
        <v>3</v>
      </c>
      <c r="D4866">
        <v>2602</v>
      </c>
      <c r="E4866" t="s">
        <v>37</v>
      </c>
      <c r="F4866" s="4">
        <v>527500</v>
      </c>
      <c r="G4866" t="s">
        <v>5</v>
      </c>
      <c r="H4866">
        <v>3</v>
      </c>
      <c r="I4866" s="4">
        <f>IF(E4866="Rhode Island", Table1[[#This Row],[price]]*$L$3, IF(E4866="Massachusetts", Table1[[#This Row],[price]]*$L$2, 1))</f>
        <v>527500</v>
      </c>
    </row>
    <row r="4867" spans="1:9" x14ac:dyDescent="0.25">
      <c r="A4867" s="2">
        <v>40788</v>
      </c>
      <c r="B4867" s="1">
        <f t="shared" si="152"/>
        <v>2011</v>
      </c>
      <c r="C4867" s="1">
        <f t="shared" si="153"/>
        <v>3</v>
      </c>
      <c r="D4867">
        <v>2903</v>
      </c>
      <c r="E4867" t="s">
        <v>36</v>
      </c>
      <c r="F4867" s="4">
        <v>625000</v>
      </c>
      <c r="G4867" t="s">
        <v>5</v>
      </c>
      <c r="H4867">
        <v>4</v>
      </c>
      <c r="I4867" s="4">
        <f>IF(E4867="Rhode Island", Table1[[#This Row],[price]]*$L$3, IF(E4867="Massachusetts", Table1[[#This Row],[price]]*$L$2, 1))</f>
        <v>625000</v>
      </c>
    </row>
    <row r="4868" spans="1:9" x14ac:dyDescent="0.25">
      <c r="A4868" s="2">
        <v>40788</v>
      </c>
      <c r="B4868" s="1">
        <f t="shared" si="152"/>
        <v>2011</v>
      </c>
      <c r="C4868" s="1">
        <f t="shared" si="153"/>
        <v>3</v>
      </c>
      <c r="D4868">
        <v>2913</v>
      </c>
      <c r="E4868" t="s">
        <v>36</v>
      </c>
      <c r="F4868" s="4">
        <v>428000</v>
      </c>
      <c r="G4868" t="s">
        <v>6</v>
      </c>
      <c r="H4868">
        <v>3</v>
      </c>
      <c r="I4868" s="4">
        <f>IF(E4868="Rhode Island", Table1[[#This Row],[price]]*$L$3, IF(E4868="Massachusetts", Table1[[#This Row],[price]]*$L$2, 1))</f>
        <v>428000</v>
      </c>
    </row>
    <row r="4869" spans="1:9" x14ac:dyDescent="0.25">
      <c r="A4869" s="2">
        <v>40788</v>
      </c>
      <c r="B4869" s="1">
        <f t="shared" si="152"/>
        <v>2011</v>
      </c>
      <c r="C4869" s="1">
        <f t="shared" si="153"/>
        <v>3</v>
      </c>
      <c r="D4869">
        <v>2604</v>
      </c>
      <c r="E4869" t="s">
        <v>37</v>
      </c>
      <c r="F4869" s="4">
        <v>466000</v>
      </c>
      <c r="G4869" t="s">
        <v>6</v>
      </c>
      <c r="H4869">
        <v>2</v>
      </c>
      <c r="I4869" s="4">
        <f>IF(E4869="Rhode Island", Table1[[#This Row],[price]]*$L$3, IF(E4869="Massachusetts", Table1[[#This Row],[price]]*$L$2, 1))</f>
        <v>466000</v>
      </c>
    </row>
    <row r="4870" spans="1:9" x14ac:dyDescent="0.25">
      <c r="A4870" s="2">
        <v>40789</v>
      </c>
      <c r="B4870" s="1">
        <f t="shared" si="152"/>
        <v>2011</v>
      </c>
      <c r="C4870" s="1">
        <f t="shared" si="153"/>
        <v>3</v>
      </c>
      <c r="D4870">
        <v>2913</v>
      </c>
      <c r="E4870" t="s">
        <v>36</v>
      </c>
      <c r="F4870" s="4">
        <v>372500</v>
      </c>
      <c r="G4870" t="s">
        <v>5</v>
      </c>
      <c r="H4870">
        <v>3</v>
      </c>
      <c r="I4870" s="4">
        <f>IF(E4870="Rhode Island", Table1[[#This Row],[price]]*$L$3, IF(E4870="Massachusetts", Table1[[#This Row],[price]]*$L$2, 1))</f>
        <v>372500</v>
      </c>
    </row>
    <row r="4871" spans="1:9" x14ac:dyDescent="0.25">
      <c r="A4871" s="2">
        <v>40791</v>
      </c>
      <c r="B4871" s="1">
        <f t="shared" si="152"/>
        <v>2011</v>
      </c>
      <c r="C4871" s="1">
        <f t="shared" si="153"/>
        <v>3</v>
      </c>
      <c r="D4871">
        <v>2905</v>
      </c>
      <c r="E4871" t="s">
        <v>36</v>
      </c>
      <c r="F4871" s="4">
        <v>380000</v>
      </c>
      <c r="G4871" t="s">
        <v>5</v>
      </c>
      <c r="H4871">
        <v>3</v>
      </c>
      <c r="I4871" s="4">
        <f>IF(E4871="Rhode Island", Table1[[#This Row],[price]]*$L$3, IF(E4871="Massachusetts", Table1[[#This Row],[price]]*$L$2, 1))</f>
        <v>380000</v>
      </c>
    </row>
    <row r="4872" spans="1:9" x14ac:dyDescent="0.25">
      <c r="A4872" s="2">
        <v>40791</v>
      </c>
      <c r="B4872" s="1">
        <f t="shared" si="152"/>
        <v>2011</v>
      </c>
      <c r="C4872" s="1">
        <f t="shared" si="153"/>
        <v>3</v>
      </c>
      <c r="D4872">
        <v>2905</v>
      </c>
      <c r="E4872" t="s">
        <v>36</v>
      </c>
      <c r="F4872" s="4">
        <v>427500</v>
      </c>
      <c r="G4872" t="s">
        <v>5</v>
      </c>
      <c r="H4872">
        <v>3</v>
      </c>
      <c r="I4872" s="4">
        <f>IF(E4872="Rhode Island", Table1[[#This Row],[price]]*$L$3, IF(E4872="Massachusetts", Table1[[#This Row],[price]]*$L$2, 1))</f>
        <v>427500</v>
      </c>
    </row>
    <row r="4873" spans="1:9" x14ac:dyDescent="0.25">
      <c r="A4873" s="2">
        <v>40791</v>
      </c>
      <c r="B4873" s="1">
        <f t="shared" si="152"/>
        <v>2011</v>
      </c>
      <c r="C4873" s="1">
        <f t="shared" si="153"/>
        <v>3</v>
      </c>
      <c r="D4873">
        <v>2906</v>
      </c>
      <c r="E4873" t="s">
        <v>36</v>
      </c>
      <c r="F4873" s="4">
        <v>462000</v>
      </c>
      <c r="G4873" t="s">
        <v>5</v>
      </c>
      <c r="H4873">
        <v>4</v>
      </c>
      <c r="I4873" s="4">
        <f>IF(E4873="Rhode Island", Table1[[#This Row],[price]]*$L$3, IF(E4873="Massachusetts", Table1[[#This Row],[price]]*$L$2, 1))</f>
        <v>462000</v>
      </c>
    </row>
    <row r="4874" spans="1:9" x14ac:dyDescent="0.25">
      <c r="A4874" s="2">
        <v>40791</v>
      </c>
      <c r="B4874" s="1">
        <f t="shared" si="152"/>
        <v>2011</v>
      </c>
      <c r="C4874" s="1">
        <f t="shared" si="153"/>
        <v>3</v>
      </c>
      <c r="D4874">
        <v>2617</v>
      </c>
      <c r="E4874" t="s">
        <v>37</v>
      </c>
      <c r="F4874" s="4">
        <v>665000</v>
      </c>
      <c r="G4874" t="s">
        <v>5</v>
      </c>
      <c r="H4874">
        <v>4</v>
      </c>
      <c r="I4874" s="4">
        <f>IF(E4874="Rhode Island", Table1[[#This Row],[price]]*$L$3, IF(E4874="Massachusetts", Table1[[#This Row],[price]]*$L$2, 1))</f>
        <v>665000</v>
      </c>
    </row>
    <row r="4875" spans="1:9" x14ac:dyDescent="0.25">
      <c r="A4875" s="2">
        <v>40791</v>
      </c>
      <c r="B4875" s="1">
        <f t="shared" si="152"/>
        <v>2011</v>
      </c>
      <c r="C4875" s="1">
        <f t="shared" si="153"/>
        <v>3</v>
      </c>
      <c r="D4875">
        <v>2604</v>
      </c>
      <c r="E4875" t="s">
        <v>37</v>
      </c>
      <c r="F4875" s="4">
        <v>695000</v>
      </c>
      <c r="G4875" t="s">
        <v>5</v>
      </c>
      <c r="H4875">
        <v>3</v>
      </c>
      <c r="I4875" s="4">
        <f>IF(E4875="Rhode Island", Table1[[#This Row],[price]]*$L$3, IF(E4875="Massachusetts", Table1[[#This Row],[price]]*$L$2, 1))</f>
        <v>695000</v>
      </c>
    </row>
    <row r="4876" spans="1:9" x14ac:dyDescent="0.25">
      <c r="A4876" s="2">
        <v>40791</v>
      </c>
      <c r="B4876" s="1">
        <f t="shared" si="152"/>
        <v>2011</v>
      </c>
      <c r="C4876" s="1">
        <f t="shared" si="153"/>
        <v>3</v>
      </c>
      <c r="D4876">
        <v>2906</v>
      </c>
      <c r="E4876" t="s">
        <v>36</v>
      </c>
      <c r="F4876" s="4">
        <v>765000</v>
      </c>
      <c r="G4876" t="s">
        <v>5</v>
      </c>
      <c r="H4876">
        <v>4</v>
      </c>
      <c r="I4876" s="4">
        <f>IF(E4876="Rhode Island", Table1[[#This Row],[price]]*$L$3, IF(E4876="Massachusetts", Table1[[#This Row],[price]]*$L$2, 1))</f>
        <v>765000</v>
      </c>
    </row>
    <row r="4877" spans="1:9" x14ac:dyDescent="0.25">
      <c r="A4877" s="2">
        <v>40791</v>
      </c>
      <c r="B4877" s="1">
        <f t="shared" si="152"/>
        <v>2011</v>
      </c>
      <c r="C4877" s="1">
        <f t="shared" si="153"/>
        <v>3</v>
      </c>
      <c r="D4877">
        <v>2603</v>
      </c>
      <c r="E4877" t="s">
        <v>37</v>
      </c>
      <c r="F4877" s="4">
        <v>454400</v>
      </c>
      <c r="G4877" t="s">
        <v>6</v>
      </c>
      <c r="H4877">
        <v>2</v>
      </c>
      <c r="I4877" s="4">
        <f>IF(E4877="Rhode Island", Table1[[#This Row],[price]]*$L$3, IF(E4877="Massachusetts", Table1[[#This Row],[price]]*$L$2, 1))</f>
        <v>454400</v>
      </c>
    </row>
    <row r="4878" spans="1:9" x14ac:dyDescent="0.25">
      <c r="A4878" s="2">
        <v>40792</v>
      </c>
      <c r="B4878" s="1">
        <f t="shared" si="152"/>
        <v>2011</v>
      </c>
      <c r="C4878" s="1">
        <f t="shared" si="153"/>
        <v>3</v>
      </c>
      <c r="D4878">
        <v>2902</v>
      </c>
      <c r="E4878" t="s">
        <v>36</v>
      </c>
      <c r="F4878" s="4">
        <v>377000</v>
      </c>
      <c r="G4878" t="s">
        <v>5</v>
      </c>
      <c r="H4878">
        <v>3</v>
      </c>
      <c r="I4878" s="4">
        <f>IF(E4878="Rhode Island", Table1[[#This Row],[price]]*$L$3, IF(E4878="Massachusetts", Table1[[#This Row],[price]]*$L$2, 1))</f>
        <v>377000</v>
      </c>
    </row>
    <row r="4879" spans="1:9" x14ac:dyDescent="0.25">
      <c r="A4879" s="2">
        <v>40792</v>
      </c>
      <c r="B4879" s="1">
        <f t="shared" si="152"/>
        <v>2011</v>
      </c>
      <c r="C4879" s="1">
        <f t="shared" si="153"/>
        <v>3</v>
      </c>
      <c r="D4879">
        <v>2604</v>
      </c>
      <c r="E4879" t="s">
        <v>37</v>
      </c>
      <c r="F4879" s="4">
        <v>445000</v>
      </c>
      <c r="G4879" t="s">
        <v>6</v>
      </c>
      <c r="H4879">
        <v>2</v>
      </c>
      <c r="I4879" s="4">
        <f>IF(E4879="Rhode Island", Table1[[#This Row],[price]]*$L$3, IF(E4879="Massachusetts", Table1[[#This Row],[price]]*$L$2, 1))</f>
        <v>445000</v>
      </c>
    </row>
    <row r="4880" spans="1:9" x14ac:dyDescent="0.25">
      <c r="A4880" s="2">
        <v>40793</v>
      </c>
      <c r="B4880" s="1">
        <f t="shared" si="152"/>
        <v>2011</v>
      </c>
      <c r="C4880" s="1">
        <f t="shared" si="153"/>
        <v>3</v>
      </c>
      <c r="D4880">
        <v>2614</v>
      </c>
      <c r="E4880" t="s">
        <v>37</v>
      </c>
      <c r="F4880" s="4">
        <v>360000</v>
      </c>
      <c r="G4880" t="s">
        <v>5</v>
      </c>
      <c r="H4880">
        <v>2</v>
      </c>
      <c r="I4880" s="4">
        <f>IF(E4880="Rhode Island", Table1[[#This Row],[price]]*$L$3, IF(E4880="Massachusetts", Table1[[#This Row],[price]]*$L$2, 1))</f>
        <v>360000</v>
      </c>
    </row>
    <row r="4881" spans="1:9" x14ac:dyDescent="0.25">
      <c r="A4881" s="2">
        <v>40793</v>
      </c>
      <c r="B4881" s="1">
        <f t="shared" si="152"/>
        <v>2011</v>
      </c>
      <c r="C4881" s="1">
        <f t="shared" si="153"/>
        <v>3</v>
      </c>
      <c r="D4881">
        <v>2614</v>
      </c>
      <c r="E4881" t="s">
        <v>37</v>
      </c>
      <c r="F4881" s="4">
        <v>410000</v>
      </c>
      <c r="G4881" t="s">
        <v>5</v>
      </c>
      <c r="H4881">
        <v>3</v>
      </c>
      <c r="I4881" s="4">
        <f>IF(E4881="Rhode Island", Table1[[#This Row],[price]]*$L$3, IF(E4881="Massachusetts", Table1[[#This Row],[price]]*$L$2, 1))</f>
        <v>410000</v>
      </c>
    </row>
    <row r="4882" spans="1:9" x14ac:dyDescent="0.25">
      <c r="A4882" s="2">
        <v>40793</v>
      </c>
      <c r="B4882" s="1">
        <f t="shared" si="152"/>
        <v>2011</v>
      </c>
      <c r="C4882" s="1">
        <f t="shared" si="153"/>
        <v>3</v>
      </c>
      <c r="D4882">
        <v>2614</v>
      </c>
      <c r="E4882" t="s">
        <v>37</v>
      </c>
      <c r="F4882" s="4">
        <v>429000</v>
      </c>
      <c r="G4882" t="s">
        <v>5</v>
      </c>
      <c r="H4882">
        <v>3</v>
      </c>
      <c r="I4882" s="4">
        <f>IF(E4882="Rhode Island", Table1[[#This Row],[price]]*$L$3, IF(E4882="Massachusetts", Table1[[#This Row],[price]]*$L$2, 1))</f>
        <v>429000</v>
      </c>
    </row>
    <row r="4883" spans="1:9" x14ac:dyDescent="0.25">
      <c r="A4883" s="2">
        <v>40793</v>
      </c>
      <c r="B4883" s="1">
        <f t="shared" si="152"/>
        <v>2011</v>
      </c>
      <c r="C4883" s="1">
        <f t="shared" si="153"/>
        <v>3</v>
      </c>
      <c r="D4883">
        <v>2614</v>
      </c>
      <c r="E4883" t="s">
        <v>37</v>
      </c>
      <c r="F4883" s="4">
        <v>465000</v>
      </c>
      <c r="G4883" t="s">
        <v>5</v>
      </c>
      <c r="H4883">
        <v>3</v>
      </c>
      <c r="I4883" s="4">
        <f>IF(E4883="Rhode Island", Table1[[#This Row],[price]]*$L$3, IF(E4883="Massachusetts", Table1[[#This Row],[price]]*$L$2, 1))</f>
        <v>465000</v>
      </c>
    </row>
    <row r="4884" spans="1:9" x14ac:dyDescent="0.25">
      <c r="A4884" s="2">
        <v>40793</v>
      </c>
      <c r="B4884" s="1">
        <f t="shared" si="152"/>
        <v>2011</v>
      </c>
      <c r="C4884" s="1">
        <f t="shared" si="153"/>
        <v>3</v>
      </c>
      <c r="D4884">
        <v>2615</v>
      </c>
      <c r="E4884" t="s">
        <v>37</v>
      </c>
      <c r="F4884" s="4">
        <v>468000</v>
      </c>
      <c r="G4884" t="s">
        <v>5</v>
      </c>
      <c r="H4884">
        <v>3</v>
      </c>
      <c r="I4884" s="4">
        <f>IF(E4884="Rhode Island", Table1[[#This Row],[price]]*$L$3, IF(E4884="Massachusetts", Table1[[#This Row],[price]]*$L$2, 1))</f>
        <v>468000</v>
      </c>
    </row>
    <row r="4885" spans="1:9" x14ac:dyDescent="0.25">
      <c r="A4885" s="2">
        <v>40793</v>
      </c>
      <c r="B4885" s="1">
        <f t="shared" si="152"/>
        <v>2011</v>
      </c>
      <c r="C4885" s="1">
        <f t="shared" si="153"/>
        <v>3</v>
      </c>
      <c r="D4885">
        <v>2912</v>
      </c>
      <c r="E4885" t="s">
        <v>36</v>
      </c>
      <c r="F4885" s="4">
        <v>5425000</v>
      </c>
      <c r="G4885" t="s">
        <v>5</v>
      </c>
      <c r="H4885">
        <v>4</v>
      </c>
      <c r="I4885" s="4">
        <f>IF(E4885="Rhode Island", Table1[[#This Row],[price]]*$L$3, IF(E4885="Massachusetts", Table1[[#This Row],[price]]*$L$2, 1))</f>
        <v>5425000</v>
      </c>
    </row>
    <row r="4886" spans="1:9" x14ac:dyDescent="0.25">
      <c r="A4886" s="2">
        <v>40794</v>
      </c>
      <c r="B4886" s="1">
        <f t="shared" si="152"/>
        <v>2011</v>
      </c>
      <c r="C4886" s="1">
        <f t="shared" si="153"/>
        <v>3</v>
      </c>
      <c r="D4886">
        <v>2611</v>
      </c>
      <c r="E4886" t="s">
        <v>37</v>
      </c>
      <c r="F4886" s="4">
        <v>520000</v>
      </c>
      <c r="G4886" t="s">
        <v>5</v>
      </c>
      <c r="H4886">
        <v>3</v>
      </c>
      <c r="I4886" s="4">
        <f>IF(E4886="Rhode Island", Table1[[#This Row],[price]]*$L$3, IF(E4886="Massachusetts", Table1[[#This Row],[price]]*$L$2, 1))</f>
        <v>520000</v>
      </c>
    </row>
    <row r="4887" spans="1:9" x14ac:dyDescent="0.25">
      <c r="A4887" s="2">
        <v>40794</v>
      </c>
      <c r="B4887" s="1">
        <f t="shared" si="152"/>
        <v>2011</v>
      </c>
      <c r="C4887" s="1">
        <f t="shared" si="153"/>
        <v>3</v>
      </c>
      <c r="D4887">
        <v>2913</v>
      </c>
      <c r="E4887" t="s">
        <v>36</v>
      </c>
      <c r="F4887" s="4">
        <v>745000</v>
      </c>
      <c r="G4887" t="s">
        <v>5</v>
      </c>
      <c r="H4887">
        <v>4</v>
      </c>
      <c r="I4887" s="4">
        <f>IF(E4887="Rhode Island", Table1[[#This Row],[price]]*$L$3, IF(E4887="Massachusetts", Table1[[#This Row],[price]]*$L$2, 1))</f>
        <v>745000</v>
      </c>
    </row>
    <row r="4888" spans="1:9" x14ac:dyDescent="0.25">
      <c r="A4888" s="2">
        <v>40794</v>
      </c>
      <c r="B4888" s="1">
        <f t="shared" si="152"/>
        <v>2011</v>
      </c>
      <c r="C4888" s="1">
        <f t="shared" si="153"/>
        <v>3</v>
      </c>
      <c r="D4888">
        <v>2913</v>
      </c>
      <c r="E4888" t="s">
        <v>36</v>
      </c>
      <c r="F4888" s="4">
        <v>310000</v>
      </c>
      <c r="G4888" t="s">
        <v>6</v>
      </c>
      <c r="H4888">
        <v>1</v>
      </c>
      <c r="I4888" s="4">
        <f>IF(E4888="Rhode Island", Table1[[#This Row],[price]]*$L$3, IF(E4888="Massachusetts", Table1[[#This Row],[price]]*$L$2, 1))</f>
        <v>310000</v>
      </c>
    </row>
    <row r="4889" spans="1:9" x14ac:dyDescent="0.25">
      <c r="A4889" s="2">
        <v>40794</v>
      </c>
      <c r="B4889" s="1">
        <f t="shared" si="152"/>
        <v>2011</v>
      </c>
      <c r="C4889" s="1">
        <f t="shared" si="153"/>
        <v>3</v>
      </c>
      <c r="D4889">
        <v>2600</v>
      </c>
      <c r="E4889" t="s">
        <v>37</v>
      </c>
      <c r="F4889" s="4">
        <v>452500</v>
      </c>
      <c r="G4889" t="s">
        <v>6</v>
      </c>
      <c r="H4889">
        <v>1</v>
      </c>
      <c r="I4889" s="4">
        <f>IF(E4889="Rhode Island", Table1[[#This Row],[price]]*$L$3, IF(E4889="Massachusetts", Table1[[#This Row],[price]]*$L$2, 1))</f>
        <v>452500</v>
      </c>
    </row>
    <row r="4890" spans="1:9" x14ac:dyDescent="0.25">
      <c r="A4890" s="2">
        <v>40795</v>
      </c>
      <c r="B4890" s="1">
        <f t="shared" si="152"/>
        <v>2011</v>
      </c>
      <c r="C4890" s="1">
        <f t="shared" si="153"/>
        <v>3</v>
      </c>
      <c r="D4890">
        <v>2905</v>
      </c>
      <c r="E4890" t="s">
        <v>36</v>
      </c>
      <c r="F4890" s="4">
        <v>670000</v>
      </c>
      <c r="G4890" t="s">
        <v>5</v>
      </c>
      <c r="H4890">
        <v>5</v>
      </c>
      <c r="I4890" s="4">
        <f>IF(E4890="Rhode Island", Table1[[#This Row],[price]]*$L$3, IF(E4890="Massachusetts", Table1[[#This Row],[price]]*$L$2, 1))</f>
        <v>670000</v>
      </c>
    </row>
    <row r="4891" spans="1:9" x14ac:dyDescent="0.25">
      <c r="A4891" s="2">
        <v>40795</v>
      </c>
      <c r="B4891" s="1">
        <f t="shared" si="152"/>
        <v>2011</v>
      </c>
      <c r="C4891" s="1">
        <f t="shared" si="153"/>
        <v>3</v>
      </c>
      <c r="D4891">
        <v>2904</v>
      </c>
      <c r="E4891" t="s">
        <v>36</v>
      </c>
      <c r="F4891" s="4">
        <v>782000</v>
      </c>
      <c r="G4891" t="s">
        <v>5</v>
      </c>
      <c r="H4891">
        <v>5</v>
      </c>
      <c r="I4891" s="4">
        <f>IF(E4891="Rhode Island", Table1[[#This Row],[price]]*$L$3, IF(E4891="Massachusetts", Table1[[#This Row],[price]]*$L$2, 1))</f>
        <v>782000</v>
      </c>
    </row>
    <row r="4892" spans="1:9" x14ac:dyDescent="0.25">
      <c r="A4892" s="2">
        <v>40795</v>
      </c>
      <c r="B4892" s="1">
        <f t="shared" si="152"/>
        <v>2011</v>
      </c>
      <c r="C4892" s="1">
        <f t="shared" si="153"/>
        <v>3</v>
      </c>
      <c r="D4892">
        <v>2603</v>
      </c>
      <c r="E4892" t="s">
        <v>37</v>
      </c>
      <c r="F4892" s="4">
        <v>380000</v>
      </c>
      <c r="G4892" t="s">
        <v>6</v>
      </c>
      <c r="H4892">
        <v>2</v>
      </c>
      <c r="I4892" s="4">
        <f>IF(E4892="Rhode Island", Table1[[#This Row],[price]]*$L$3, IF(E4892="Massachusetts", Table1[[#This Row],[price]]*$L$2, 1))</f>
        <v>380000</v>
      </c>
    </row>
    <row r="4893" spans="1:9" x14ac:dyDescent="0.25">
      <c r="A4893" s="2">
        <v>40796</v>
      </c>
      <c r="B4893" s="1">
        <f t="shared" si="152"/>
        <v>2011</v>
      </c>
      <c r="C4893" s="1">
        <f t="shared" si="153"/>
        <v>3</v>
      </c>
      <c r="D4893">
        <v>2602</v>
      </c>
      <c r="E4893" t="s">
        <v>37</v>
      </c>
      <c r="F4893" s="4">
        <v>587500</v>
      </c>
      <c r="G4893" t="s">
        <v>5</v>
      </c>
      <c r="H4893">
        <v>3</v>
      </c>
      <c r="I4893" s="4">
        <f>IF(E4893="Rhode Island", Table1[[#This Row],[price]]*$L$3, IF(E4893="Massachusetts", Table1[[#This Row],[price]]*$L$2, 1))</f>
        <v>587500</v>
      </c>
    </row>
    <row r="4894" spans="1:9" x14ac:dyDescent="0.25">
      <c r="A4894" s="2">
        <v>40798</v>
      </c>
      <c r="B4894" s="1">
        <f t="shared" si="152"/>
        <v>2011</v>
      </c>
      <c r="C4894" s="1">
        <f t="shared" si="153"/>
        <v>3</v>
      </c>
      <c r="D4894">
        <v>2615</v>
      </c>
      <c r="E4894" t="s">
        <v>37</v>
      </c>
      <c r="F4894" s="4">
        <v>439950</v>
      </c>
      <c r="G4894" t="s">
        <v>5</v>
      </c>
      <c r="H4894">
        <v>3</v>
      </c>
      <c r="I4894" s="4">
        <f>IF(E4894="Rhode Island", Table1[[#This Row],[price]]*$L$3, IF(E4894="Massachusetts", Table1[[#This Row],[price]]*$L$2, 1))</f>
        <v>439950</v>
      </c>
    </row>
    <row r="4895" spans="1:9" x14ac:dyDescent="0.25">
      <c r="A4895" s="2">
        <v>40798</v>
      </c>
      <c r="B4895" s="1">
        <f t="shared" si="152"/>
        <v>2011</v>
      </c>
      <c r="C4895" s="1">
        <f t="shared" si="153"/>
        <v>3</v>
      </c>
      <c r="D4895">
        <v>2913</v>
      </c>
      <c r="E4895" t="s">
        <v>36</v>
      </c>
      <c r="F4895" s="4">
        <v>485000</v>
      </c>
      <c r="G4895" t="s">
        <v>5</v>
      </c>
      <c r="H4895">
        <v>3</v>
      </c>
      <c r="I4895" s="4">
        <f>IF(E4895="Rhode Island", Table1[[#This Row],[price]]*$L$3, IF(E4895="Massachusetts", Table1[[#This Row],[price]]*$L$2, 1))</f>
        <v>485000</v>
      </c>
    </row>
    <row r="4896" spans="1:9" x14ac:dyDescent="0.25">
      <c r="A4896" s="2">
        <v>40798</v>
      </c>
      <c r="B4896" s="1">
        <f t="shared" si="152"/>
        <v>2011</v>
      </c>
      <c r="C4896" s="1">
        <f t="shared" si="153"/>
        <v>3</v>
      </c>
      <c r="D4896">
        <v>2615</v>
      </c>
      <c r="E4896" t="s">
        <v>37</v>
      </c>
      <c r="F4896" s="4">
        <v>555000</v>
      </c>
      <c r="G4896" t="s">
        <v>5</v>
      </c>
      <c r="H4896">
        <v>4</v>
      </c>
      <c r="I4896" s="4">
        <f>IF(E4896="Rhode Island", Table1[[#This Row],[price]]*$L$3, IF(E4896="Massachusetts", Table1[[#This Row],[price]]*$L$2, 1))</f>
        <v>555000</v>
      </c>
    </row>
    <row r="4897" spans="1:9" x14ac:dyDescent="0.25">
      <c r="A4897" s="2">
        <v>40798</v>
      </c>
      <c r="B4897" s="1">
        <f t="shared" si="152"/>
        <v>2011</v>
      </c>
      <c r="C4897" s="1">
        <f t="shared" si="153"/>
        <v>3</v>
      </c>
      <c r="D4897">
        <v>2905</v>
      </c>
      <c r="E4897" t="s">
        <v>36</v>
      </c>
      <c r="F4897" s="4">
        <v>645000</v>
      </c>
      <c r="G4897" t="s">
        <v>5</v>
      </c>
      <c r="H4897">
        <v>3</v>
      </c>
      <c r="I4897" s="4">
        <f>IF(E4897="Rhode Island", Table1[[#This Row],[price]]*$L$3, IF(E4897="Massachusetts", Table1[[#This Row],[price]]*$L$2, 1))</f>
        <v>645000</v>
      </c>
    </row>
    <row r="4898" spans="1:9" x14ac:dyDescent="0.25">
      <c r="A4898" s="2">
        <v>40798</v>
      </c>
      <c r="B4898" s="1">
        <f t="shared" si="152"/>
        <v>2011</v>
      </c>
      <c r="C4898" s="1">
        <f t="shared" si="153"/>
        <v>3</v>
      </c>
      <c r="D4898">
        <v>2606</v>
      </c>
      <c r="E4898" t="s">
        <v>37</v>
      </c>
      <c r="F4898" s="4">
        <v>375000</v>
      </c>
      <c r="G4898" t="s">
        <v>6</v>
      </c>
      <c r="H4898">
        <v>2</v>
      </c>
      <c r="I4898" s="4">
        <f>IF(E4898="Rhode Island", Table1[[#This Row],[price]]*$L$3, IF(E4898="Massachusetts", Table1[[#This Row],[price]]*$L$2, 1))</f>
        <v>375000</v>
      </c>
    </row>
    <row r="4899" spans="1:9" x14ac:dyDescent="0.25">
      <c r="A4899" s="2">
        <v>40798</v>
      </c>
      <c r="B4899" s="1">
        <f t="shared" si="152"/>
        <v>2011</v>
      </c>
      <c r="C4899" s="1">
        <f t="shared" si="153"/>
        <v>3</v>
      </c>
      <c r="D4899">
        <v>2604</v>
      </c>
      <c r="E4899" t="s">
        <v>37</v>
      </c>
      <c r="F4899" s="4">
        <v>431000</v>
      </c>
      <c r="G4899" t="s">
        <v>6</v>
      </c>
      <c r="H4899">
        <v>2</v>
      </c>
      <c r="I4899" s="4">
        <f>IF(E4899="Rhode Island", Table1[[#This Row],[price]]*$L$3, IF(E4899="Massachusetts", Table1[[#This Row],[price]]*$L$2, 1))</f>
        <v>431000</v>
      </c>
    </row>
    <row r="4900" spans="1:9" x14ac:dyDescent="0.25">
      <c r="A4900" s="2">
        <v>40798</v>
      </c>
      <c r="B4900" s="1">
        <f t="shared" si="152"/>
        <v>2011</v>
      </c>
      <c r="C4900" s="1">
        <f t="shared" si="153"/>
        <v>3</v>
      </c>
      <c r="D4900">
        <v>2612</v>
      </c>
      <c r="E4900" t="s">
        <v>37</v>
      </c>
      <c r="F4900" s="4">
        <v>625000</v>
      </c>
      <c r="G4900" t="s">
        <v>6</v>
      </c>
      <c r="H4900">
        <v>2</v>
      </c>
      <c r="I4900" s="4">
        <f>IF(E4900="Rhode Island", Table1[[#This Row],[price]]*$L$3, IF(E4900="Massachusetts", Table1[[#This Row],[price]]*$L$2, 1))</f>
        <v>625000</v>
      </c>
    </row>
    <row r="4901" spans="1:9" x14ac:dyDescent="0.25">
      <c r="A4901" s="2">
        <v>40799</v>
      </c>
      <c r="B4901" s="1">
        <f t="shared" si="152"/>
        <v>2011</v>
      </c>
      <c r="C4901" s="1">
        <f t="shared" si="153"/>
        <v>3</v>
      </c>
      <c r="D4901">
        <v>2617</v>
      </c>
      <c r="E4901" t="s">
        <v>37</v>
      </c>
      <c r="F4901" s="4">
        <v>530000</v>
      </c>
      <c r="G4901" t="s">
        <v>5</v>
      </c>
      <c r="H4901">
        <v>3</v>
      </c>
      <c r="I4901" s="4">
        <f>IF(E4901="Rhode Island", Table1[[#This Row],[price]]*$L$3, IF(E4901="Massachusetts", Table1[[#This Row],[price]]*$L$2, 1))</f>
        <v>530000</v>
      </c>
    </row>
    <row r="4902" spans="1:9" x14ac:dyDescent="0.25">
      <c r="A4902" s="2">
        <v>40799</v>
      </c>
      <c r="B4902" s="1">
        <f t="shared" si="152"/>
        <v>2011</v>
      </c>
      <c r="C4902" s="1">
        <f t="shared" si="153"/>
        <v>3</v>
      </c>
      <c r="D4902">
        <v>2905</v>
      </c>
      <c r="E4902" t="s">
        <v>36</v>
      </c>
      <c r="F4902" s="4">
        <v>538000</v>
      </c>
      <c r="G4902" t="s">
        <v>5</v>
      </c>
      <c r="H4902">
        <v>4</v>
      </c>
      <c r="I4902" s="4">
        <f>IF(E4902="Rhode Island", Table1[[#This Row],[price]]*$L$3, IF(E4902="Massachusetts", Table1[[#This Row],[price]]*$L$2, 1))</f>
        <v>538000</v>
      </c>
    </row>
    <row r="4903" spans="1:9" x14ac:dyDescent="0.25">
      <c r="A4903" s="2">
        <v>40799</v>
      </c>
      <c r="B4903" s="1">
        <f t="shared" si="152"/>
        <v>2011</v>
      </c>
      <c r="C4903" s="1">
        <f t="shared" si="153"/>
        <v>3</v>
      </c>
      <c r="D4903">
        <v>2607</v>
      </c>
      <c r="E4903" t="s">
        <v>37</v>
      </c>
      <c r="F4903" s="4">
        <v>617500</v>
      </c>
      <c r="G4903" t="s">
        <v>5</v>
      </c>
      <c r="H4903">
        <v>4</v>
      </c>
      <c r="I4903" s="4">
        <f>IF(E4903="Rhode Island", Table1[[#This Row],[price]]*$L$3, IF(E4903="Massachusetts", Table1[[#This Row],[price]]*$L$2, 1))</f>
        <v>617500</v>
      </c>
    </row>
    <row r="4904" spans="1:9" x14ac:dyDescent="0.25">
      <c r="A4904" s="2">
        <v>40799</v>
      </c>
      <c r="B4904" s="1">
        <f t="shared" si="152"/>
        <v>2011</v>
      </c>
      <c r="C4904" s="1">
        <f t="shared" si="153"/>
        <v>3</v>
      </c>
      <c r="D4904">
        <v>2612</v>
      </c>
      <c r="E4904" t="s">
        <v>37</v>
      </c>
      <c r="F4904" s="4">
        <v>450000</v>
      </c>
      <c r="G4904" t="s">
        <v>6</v>
      </c>
      <c r="H4904">
        <v>2</v>
      </c>
      <c r="I4904" s="4">
        <f>IF(E4904="Rhode Island", Table1[[#This Row],[price]]*$L$3, IF(E4904="Massachusetts", Table1[[#This Row],[price]]*$L$2, 1))</f>
        <v>450000</v>
      </c>
    </row>
    <row r="4905" spans="1:9" x14ac:dyDescent="0.25">
      <c r="A4905" s="2">
        <v>40799</v>
      </c>
      <c r="B4905" s="1">
        <f t="shared" si="152"/>
        <v>2011</v>
      </c>
      <c r="C4905" s="1">
        <f t="shared" si="153"/>
        <v>3</v>
      </c>
      <c r="D4905">
        <v>2604</v>
      </c>
      <c r="E4905" t="s">
        <v>37</v>
      </c>
      <c r="F4905" s="4">
        <v>515000</v>
      </c>
      <c r="G4905" t="s">
        <v>6</v>
      </c>
      <c r="H4905">
        <v>2</v>
      </c>
      <c r="I4905" s="4">
        <f>IF(E4905="Rhode Island", Table1[[#This Row],[price]]*$L$3, IF(E4905="Massachusetts", Table1[[#This Row],[price]]*$L$2, 1))</f>
        <v>515000</v>
      </c>
    </row>
    <row r="4906" spans="1:9" x14ac:dyDescent="0.25">
      <c r="A4906" s="2">
        <v>40800</v>
      </c>
      <c r="B4906" s="1">
        <f t="shared" si="152"/>
        <v>2011</v>
      </c>
      <c r="C4906" s="1">
        <f t="shared" si="153"/>
        <v>3</v>
      </c>
      <c r="D4906">
        <v>2611</v>
      </c>
      <c r="E4906" t="s">
        <v>37</v>
      </c>
      <c r="F4906" s="4">
        <v>522000</v>
      </c>
      <c r="G4906" t="s">
        <v>5</v>
      </c>
      <c r="H4906">
        <v>3</v>
      </c>
      <c r="I4906" s="4">
        <f>IF(E4906="Rhode Island", Table1[[#This Row],[price]]*$L$3, IF(E4906="Massachusetts", Table1[[#This Row],[price]]*$L$2, 1))</f>
        <v>522000</v>
      </c>
    </row>
    <row r="4907" spans="1:9" x14ac:dyDescent="0.25">
      <c r="A4907" s="2">
        <v>40801</v>
      </c>
      <c r="B4907" s="1">
        <f t="shared" si="152"/>
        <v>2011</v>
      </c>
      <c r="C4907" s="1">
        <f t="shared" si="153"/>
        <v>3</v>
      </c>
      <c r="D4907">
        <v>2912</v>
      </c>
      <c r="E4907" t="s">
        <v>36</v>
      </c>
      <c r="F4907" s="4">
        <v>512000</v>
      </c>
      <c r="G4907" t="s">
        <v>5</v>
      </c>
      <c r="H4907">
        <v>4</v>
      </c>
      <c r="I4907" s="4">
        <f>IF(E4907="Rhode Island", Table1[[#This Row],[price]]*$L$3, IF(E4907="Massachusetts", Table1[[#This Row],[price]]*$L$2, 1))</f>
        <v>512000</v>
      </c>
    </row>
    <row r="4908" spans="1:9" x14ac:dyDescent="0.25">
      <c r="A4908" s="2">
        <v>40801</v>
      </c>
      <c r="B4908" s="1">
        <f t="shared" si="152"/>
        <v>2011</v>
      </c>
      <c r="C4908" s="1">
        <f t="shared" si="153"/>
        <v>3</v>
      </c>
      <c r="D4908">
        <v>2605</v>
      </c>
      <c r="E4908" t="s">
        <v>37</v>
      </c>
      <c r="F4908" s="4">
        <v>595000</v>
      </c>
      <c r="G4908" t="s">
        <v>5</v>
      </c>
      <c r="H4908">
        <v>3</v>
      </c>
      <c r="I4908" s="4">
        <f>IF(E4908="Rhode Island", Table1[[#This Row],[price]]*$L$3, IF(E4908="Massachusetts", Table1[[#This Row],[price]]*$L$2, 1))</f>
        <v>595000</v>
      </c>
    </row>
    <row r="4909" spans="1:9" x14ac:dyDescent="0.25">
      <c r="A4909" s="2">
        <v>40801</v>
      </c>
      <c r="B4909" s="1">
        <f t="shared" si="152"/>
        <v>2011</v>
      </c>
      <c r="C4909" s="1">
        <f t="shared" si="153"/>
        <v>3</v>
      </c>
      <c r="D4909">
        <v>2614</v>
      </c>
      <c r="E4909" t="s">
        <v>37</v>
      </c>
      <c r="F4909" s="4">
        <v>270000</v>
      </c>
      <c r="G4909" t="s">
        <v>6</v>
      </c>
      <c r="H4909">
        <v>2</v>
      </c>
      <c r="I4909" s="4">
        <f>IF(E4909="Rhode Island", Table1[[#This Row],[price]]*$L$3, IF(E4909="Massachusetts", Table1[[#This Row],[price]]*$L$2, 1))</f>
        <v>270000</v>
      </c>
    </row>
    <row r="4910" spans="1:9" x14ac:dyDescent="0.25">
      <c r="A4910" s="2">
        <v>40801</v>
      </c>
      <c r="B4910" s="1">
        <f t="shared" si="152"/>
        <v>2011</v>
      </c>
      <c r="C4910" s="1">
        <f t="shared" si="153"/>
        <v>3</v>
      </c>
      <c r="D4910">
        <v>2617</v>
      </c>
      <c r="E4910" t="s">
        <v>37</v>
      </c>
      <c r="F4910" s="4">
        <v>338000</v>
      </c>
      <c r="G4910" t="s">
        <v>6</v>
      </c>
      <c r="H4910">
        <v>1</v>
      </c>
      <c r="I4910" s="4">
        <f>IF(E4910="Rhode Island", Table1[[#This Row],[price]]*$L$3, IF(E4910="Massachusetts", Table1[[#This Row],[price]]*$L$2, 1))</f>
        <v>338000</v>
      </c>
    </row>
    <row r="4911" spans="1:9" x14ac:dyDescent="0.25">
      <c r="A4911" s="2">
        <v>40802</v>
      </c>
      <c r="B4911" s="1">
        <f t="shared" si="152"/>
        <v>2011</v>
      </c>
      <c r="C4911" s="1">
        <f t="shared" si="153"/>
        <v>3</v>
      </c>
      <c r="D4911">
        <v>2611</v>
      </c>
      <c r="E4911" t="s">
        <v>37</v>
      </c>
      <c r="F4911" s="4">
        <v>477000</v>
      </c>
      <c r="G4911" t="s">
        <v>5</v>
      </c>
      <c r="H4911">
        <v>3</v>
      </c>
      <c r="I4911" s="4">
        <f>IF(E4911="Rhode Island", Table1[[#This Row],[price]]*$L$3, IF(E4911="Massachusetts", Table1[[#This Row],[price]]*$L$2, 1))</f>
        <v>477000</v>
      </c>
    </row>
    <row r="4912" spans="1:9" x14ac:dyDescent="0.25">
      <c r="A4912" s="2">
        <v>40802</v>
      </c>
      <c r="B4912" s="1">
        <f t="shared" si="152"/>
        <v>2011</v>
      </c>
      <c r="C4912" s="1">
        <f t="shared" si="153"/>
        <v>3</v>
      </c>
      <c r="D4912">
        <v>2603</v>
      </c>
      <c r="E4912" t="s">
        <v>37</v>
      </c>
      <c r="F4912" s="4">
        <v>1200000</v>
      </c>
      <c r="G4912" t="s">
        <v>5</v>
      </c>
      <c r="H4912">
        <v>4</v>
      </c>
      <c r="I4912" s="4">
        <f>IF(E4912="Rhode Island", Table1[[#This Row],[price]]*$L$3, IF(E4912="Massachusetts", Table1[[#This Row],[price]]*$L$2, 1))</f>
        <v>1200000</v>
      </c>
    </row>
    <row r="4913" spans="1:9" x14ac:dyDescent="0.25">
      <c r="A4913" s="2">
        <v>40802</v>
      </c>
      <c r="B4913" s="1">
        <f t="shared" si="152"/>
        <v>2011</v>
      </c>
      <c r="C4913" s="1">
        <f t="shared" si="153"/>
        <v>3</v>
      </c>
      <c r="D4913">
        <v>2603</v>
      </c>
      <c r="E4913" t="s">
        <v>37</v>
      </c>
      <c r="F4913" s="4">
        <v>393000</v>
      </c>
      <c r="G4913" t="s">
        <v>6</v>
      </c>
      <c r="H4913">
        <v>1</v>
      </c>
      <c r="I4913" s="4">
        <f>IF(E4913="Rhode Island", Table1[[#This Row],[price]]*$L$3, IF(E4913="Massachusetts", Table1[[#This Row],[price]]*$L$2, 1))</f>
        <v>393000</v>
      </c>
    </row>
    <row r="4914" spans="1:9" x14ac:dyDescent="0.25">
      <c r="A4914" s="2">
        <v>40805</v>
      </c>
      <c r="B4914" s="1">
        <f t="shared" si="152"/>
        <v>2011</v>
      </c>
      <c r="C4914" s="1">
        <f t="shared" si="153"/>
        <v>3</v>
      </c>
      <c r="D4914">
        <v>2913</v>
      </c>
      <c r="E4914" t="s">
        <v>36</v>
      </c>
      <c r="F4914" s="4">
        <v>354000</v>
      </c>
      <c r="G4914" t="s">
        <v>5</v>
      </c>
      <c r="H4914">
        <v>3</v>
      </c>
      <c r="I4914" s="4">
        <f>IF(E4914="Rhode Island", Table1[[#This Row],[price]]*$L$3, IF(E4914="Massachusetts", Table1[[#This Row],[price]]*$L$2, 1))</f>
        <v>354000</v>
      </c>
    </row>
    <row r="4915" spans="1:9" x14ac:dyDescent="0.25">
      <c r="A4915" s="2">
        <v>40805</v>
      </c>
      <c r="B4915" s="1">
        <f t="shared" si="152"/>
        <v>2011</v>
      </c>
      <c r="C4915" s="1">
        <f t="shared" si="153"/>
        <v>3</v>
      </c>
      <c r="D4915">
        <v>2905</v>
      </c>
      <c r="E4915" t="s">
        <v>36</v>
      </c>
      <c r="F4915" s="4">
        <v>415000</v>
      </c>
      <c r="G4915" t="s">
        <v>5</v>
      </c>
      <c r="H4915">
        <v>3</v>
      </c>
      <c r="I4915" s="4">
        <f>IF(E4915="Rhode Island", Table1[[#This Row],[price]]*$L$3, IF(E4915="Massachusetts", Table1[[#This Row],[price]]*$L$2, 1))</f>
        <v>415000</v>
      </c>
    </row>
    <row r="4916" spans="1:9" x14ac:dyDescent="0.25">
      <c r="A4916" s="2">
        <v>40805</v>
      </c>
      <c r="B4916" s="1">
        <f t="shared" si="152"/>
        <v>2011</v>
      </c>
      <c r="C4916" s="1">
        <f t="shared" si="153"/>
        <v>3</v>
      </c>
      <c r="D4916">
        <v>2905</v>
      </c>
      <c r="E4916" t="s">
        <v>36</v>
      </c>
      <c r="F4916" s="4">
        <v>580000</v>
      </c>
      <c r="G4916" t="s">
        <v>5</v>
      </c>
      <c r="H4916">
        <v>4</v>
      </c>
      <c r="I4916" s="4">
        <f>IF(E4916="Rhode Island", Table1[[#This Row],[price]]*$L$3, IF(E4916="Massachusetts", Table1[[#This Row],[price]]*$L$2, 1))</f>
        <v>580000</v>
      </c>
    </row>
    <row r="4917" spans="1:9" x14ac:dyDescent="0.25">
      <c r="A4917" s="2">
        <v>40805</v>
      </c>
      <c r="B4917" s="1">
        <f t="shared" si="152"/>
        <v>2011</v>
      </c>
      <c r="C4917" s="1">
        <f t="shared" si="153"/>
        <v>3</v>
      </c>
      <c r="D4917">
        <v>2914</v>
      </c>
      <c r="E4917" t="s">
        <v>36</v>
      </c>
      <c r="F4917" s="4">
        <v>585000</v>
      </c>
      <c r="G4917" t="s">
        <v>5</v>
      </c>
      <c r="H4917">
        <v>4</v>
      </c>
      <c r="I4917" s="4">
        <f>IF(E4917="Rhode Island", Table1[[#This Row],[price]]*$L$3, IF(E4917="Massachusetts", Table1[[#This Row],[price]]*$L$2, 1))</f>
        <v>585000</v>
      </c>
    </row>
    <row r="4918" spans="1:9" x14ac:dyDescent="0.25">
      <c r="A4918" s="2">
        <v>40805</v>
      </c>
      <c r="B4918" s="1">
        <f t="shared" si="152"/>
        <v>2011</v>
      </c>
      <c r="C4918" s="1">
        <f t="shared" si="153"/>
        <v>3</v>
      </c>
      <c r="D4918">
        <v>2607</v>
      </c>
      <c r="E4918" t="s">
        <v>37</v>
      </c>
      <c r="F4918" s="4">
        <v>604000</v>
      </c>
      <c r="G4918" t="s">
        <v>5</v>
      </c>
      <c r="H4918">
        <v>4</v>
      </c>
      <c r="I4918" s="4">
        <f>IF(E4918="Rhode Island", Table1[[#This Row],[price]]*$L$3, IF(E4918="Massachusetts", Table1[[#This Row],[price]]*$L$2, 1))</f>
        <v>604000</v>
      </c>
    </row>
    <row r="4919" spans="1:9" x14ac:dyDescent="0.25">
      <c r="A4919" s="2">
        <v>40805</v>
      </c>
      <c r="B4919" s="1">
        <f t="shared" si="152"/>
        <v>2011</v>
      </c>
      <c r="C4919" s="1">
        <f t="shared" si="153"/>
        <v>3</v>
      </c>
      <c r="D4919">
        <v>2600</v>
      </c>
      <c r="E4919" t="s">
        <v>37</v>
      </c>
      <c r="F4919" s="4">
        <v>720000</v>
      </c>
      <c r="G4919" t="s">
        <v>5</v>
      </c>
      <c r="H4919">
        <v>3</v>
      </c>
      <c r="I4919" s="4">
        <f>IF(E4919="Rhode Island", Table1[[#This Row],[price]]*$L$3, IF(E4919="Massachusetts", Table1[[#This Row],[price]]*$L$2, 1))</f>
        <v>720000</v>
      </c>
    </row>
    <row r="4920" spans="1:9" x14ac:dyDescent="0.25">
      <c r="A4920" s="2">
        <v>40805</v>
      </c>
      <c r="B4920" s="1">
        <f t="shared" si="152"/>
        <v>2011</v>
      </c>
      <c r="C4920" s="1">
        <f t="shared" si="153"/>
        <v>3</v>
      </c>
      <c r="D4920">
        <v>2602</v>
      </c>
      <c r="E4920" t="s">
        <v>37</v>
      </c>
      <c r="F4920" s="4">
        <v>285000</v>
      </c>
      <c r="G4920" t="s">
        <v>6</v>
      </c>
      <c r="H4920">
        <v>1</v>
      </c>
      <c r="I4920" s="4">
        <f>IF(E4920="Rhode Island", Table1[[#This Row],[price]]*$L$3, IF(E4920="Massachusetts", Table1[[#This Row],[price]]*$L$2, 1))</f>
        <v>285000</v>
      </c>
    </row>
    <row r="4921" spans="1:9" x14ac:dyDescent="0.25">
      <c r="A4921" s="2">
        <v>40805</v>
      </c>
      <c r="B4921" s="1">
        <f t="shared" si="152"/>
        <v>2011</v>
      </c>
      <c r="C4921" s="1">
        <f t="shared" si="153"/>
        <v>3</v>
      </c>
      <c r="D4921">
        <v>2900</v>
      </c>
      <c r="E4921" t="s">
        <v>37</v>
      </c>
      <c r="F4921" s="4">
        <v>420000</v>
      </c>
      <c r="G4921" t="s">
        <v>6</v>
      </c>
      <c r="H4921">
        <v>2</v>
      </c>
      <c r="I4921" s="4">
        <f>IF(E4921="Rhode Island", Table1[[#This Row],[price]]*$L$3, IF(E4921="Massachusetts", Table1[[#This Row],[price]]*$L$2, 1))</f>
        <v>420000</v>
      </c>
    </row>
    <row r="4922" spans="1:9" x14ac:dyDescent="0.25">
      <c r="A4922" s="2">
        <v>40806</v>
      </c>
      <c r="B4922" s="1">
        <f t="shared" si="152"/>
        <v>2011</v>
      </c>
      <c r="C4922" s="1">
        <f t="shared" si="153"/>
        <v>3</v>
      </c>
      <c r="D4922">
        <v>2602</v>
      </c>
      <c r="E4922" t="s">
        <v>37</v>
      </c>
      <c r="F4922" s="4">
        <v>395000</v>
      </c>
      <c r="G4922" t="s">
        <v>5</v>
      </c>
      <c r="H4922">
        <v>2</v>
      </c>
      <c r="I4922" s="4">
        <f>IF(E4922="Rhode Island", Table1[[#This Row],[price]]*$L$3, IF(E4922="Massachusetts", Table1[[#This Row],[price]]*$L$2, 1))</f>
        <v>395000</v>
      </c>
    </row>
    <row r="4923" spans="1:9" x14ac:dyDescent="0.25">
      <c r="A4923" s="2">
        <v>40806</v>
      </c>
      <c r="B4923" s="1">
        <f t="shared" si="152"/>
        <v>2011</v>
      </c>
      <c r="C4923" s="1">
        <f t="shared" si="153"/>
        <v>3</v>
      </c>
      <c r="D4923">
        <v>2617</v>
      </c>
      <c r="E4923" t="s">
        <v>37</v>
      </c>
      <c r="F4923" s="4">
        <v>407000</v>
      </c>
      <c r="G4923" t="s">
        <v>5</v>
      </c>
      <c r="H4923">
        <v>3</v>
      </c>
      <c r="I4923" s="4">
        <f>IF(E4923="Rhode Island", Table1[[#This Row],[price]]*$L$3, IF(E4923="Massachusetts", Table1[[#This Row],[price]]*$L$2, 1))</f>
        <v>407000</v>
      </c>
    </row>
    <row r="4924" spans="1:9" x14ac:dyDescent="0.25">
      <c r="A4924" s="2">
        <v>40806</v>
      </c>
      <c r="B4924" s="1">
        <f t="shared" si="152"/>
        <v>2011</v>
      </c>
      <c r="C4924" s="1">
        <f t="shared" si="153"/>
        <v>3</v>
      </c>
      <c r="D4924">
        <v>2605</v>
      </c>
      <c r="E4924" t="s">
        <v>37</v>
      </c>
      <c r="F4924" s="4">
        <v>575000</v>
      </c>
      <c r="G4924" t="s">
        <v>6</v>
      </c>
      <c r="H4924">
        <v>3</v>
      </c>
      <c r="I4924" s="4">
        <f>IF(E4924="Rhode Island", Table1[[#This Row],[price]]*$L$3, IF(E4924="Massachusetts", Table1[[#This Row],[price]]*$L$2, 1))</f>
        <v>575000</v>
      </c>
    </row>
    <row r="4925" spans="1:9" x14ac:dyDescent="0.25">
      <c r="A4925" s="2">
        <v>40807</v>
      </c>
      <c r="B4925" s="1">
        <f t="shared" si="152"/>
        <v>2011</v>
      </c>
      <c r="C4925" s="1">
        <f t="shared" si="153"/>
        <v>3</v>
      </c>
      <c r="D4925">
        <v>2905</v>
      </c>
      <c r="E4925" t="s">
        <v>36</v>
      </c>
      <c r="F4925" s="4">
        <v>427000</v>
      </c>
      <c r="G4925" t="s">
        <v>5</v>
      </c>
      <c r="H4925">
        <v>3</v>
      </c>
      <c r="I4925" s="4">
        <f>IF(E4925="Rhode Island", Table1[[#This Row],[price]]*$L$3, IF(E4925="Massachusetts", Table1[[#This Row],[price]]*$L$2, 1))</f>
        <v>427000</v>
      </c>
    </row>
    <row r="4926" spans="1:9" x14ac:dyDescent="0.25">
      <c r="A4926" s="2">
        <v>40807</v>
      </c>
      <c r="B4926" s="1">
        <f t="shared" si="152"/>
        <v>2011</v>
      </c>
      <c r="C4926" s="1">
        <f t="shared" si="153"/>
        <v>3</v>
      </c>
      <c r="D4926">
        <v>2914</v>
      </c>
      <c r="E4926" t="s">
        <v>36</v>
      </c>
      <c r="F4926" s="4">
        <v>444000</v>
      </c>
      <c r="G4926" t="s">
        <v>5</v>
      </c>
      <c r="H4926">
        <v>3</v>
      </c>
      <c r="I4926" s="4">
        <f>IF(E4926="Rhode Island", Table1[[#This Row],[price]]*$L$3, IF(E4926="Massachusetts", Table1[[#This Row],[price]]*$L$2, 1))</f>
        <v>444000</v>
      </c>
    </row>
    <row r="4927" spans="1:9" x14ac:dyDescent="0.25">
      <c r="A4927" s="2">
        <v>40807</v>
      </c>
      <c r="B4927" s="1">
        <f t="shared" si="152"/>
        <v>2011</v>
      </c>
      <c r="C4927" s="1">
        <f t="shared" si="153"/>
        <v>3</v>
      </c>
      <c r="D4927">
        <v>2905</v>
      </c>
      <c r="E4927" t="s">
        <v>36</v>
      </c>
      <c r="F4927" s="4">
        <v>450000</v>
      </c>
      <c r="G4927" t="s">
        <v>5</v>
      </c>
      <c r="H4927">
        <v>3</v>
      </c>
      <c r="I4927" s="4">
        <f>IF(E4927="Rhode Island", Table1[[#This Row],[price]]*$L$3, IF(E4927="Massachusetts", Table1[[#This Row],[price]]*$L$2, 1))</f>
        <v>450000</v>
      </c>
    </row>
    <row r="4928" spans="1:9" x14ac:dyDescent="0.25">
      <c r="A4928" s="2">
        <v>40807</v>
      </c>
      <c r="B4928" s="1">
        <f t="shared" si="152"/>
        <v>2011</v>
      </c>
      <c r="C4928" s="1">
        <f t="shared" si="153"/>
        <v>3</v>
      </c>
      <c r="D4928">
        <v>2905</v>
      </c>
      <c r="E4928" t="s">
        <v>36</v>
      </c>
      <c r="F4928" s="4">
        <v>469950</v>
      </c>
      <c r="G4928" t="s">
        <v>5</v>
      </c>
      <c r="H4928">
        <v>3</v>
      </c>
      <c r="I4928" s="4">
        <f>IF(E4928="Rhode Island", Table1[[#This Row],[price]]*$L$3, IF(E4928="Massachusetts", Table1[[#This Row],[price]]*$L$2, 1))</f>
        <v>469950</v>
      </c>
    </row>
    <row r="4929" spans="1:9" x14ac:dyDescent="0.25">
      <c r="A4929" s="2">
        <v>40807</v>
      </c>
      <c r="B4929" s="1">
        <f t="shared" si="152"/>
        <v>2011</v>
      </c>
      <c r="C4929" s="1">
        <f t="shared" si="153"/>
        <v>3</v>
      </c>
      <c r="D4929">
        <v>2614</v>
      </c>
      <c r="E4929" t="s">
        <v>37</v>
      </c>
      <c r="F4929" s="4">
        <v>502000</v>
      </c>
      <c r="G4929" t="s">
        <v>5</v>
      </c>
      <c r="H4929">
        <v>3</v>
      </c>
      <c r="I4929" s="4">
        <f>IF(E4929="Rhode Island", Table1[[#This Row],[price]]*$L$3, IF(E4929="Massachusetts", Table1[[#This Row],[price]]*$L$2, 1))</f>
        <v>502000</v>
      </c>
    </row>
    <row r="4930" spans="1:9" x14ac:dyDescent="0.25">
      <c r="A4930" s="2">
        <v>40807</v>
      </c>
      <c r="B4930" s="1">
        <f t="shared" ref="B4930:B4993" si="154">YEAR(A4930)</f>
        <v>2011</v>
      </c>
      <c r="C4930" s="1">
        <f t="shared" ref="C4930:C4993" si="155">ROUNDUP(MONTH(A4930)/3,0)</f>
        <v>3</v>
      </c>
      <c r="D4930">
        <v>2607</v>
      </c>
      <c r="E4930" t="s">
        <v>37</v>
      </c>
      <c r="F4930" s="4">
        <v>551000</v>
      </c>
      <c r="G4930" t="s">
        <v>5</v>
      </c>
      <c r="H4930">
        <v>3</v>
      </c>
      <c r="I4930" s="4">
        <f>IF(E4930="Rhode Island", Table1[[#This Row],[price]]*$L$3, IF(E4930="Massachusetts", Table1[[#This Row],[price]]*$L$2, 1))</f>
        <v>551000</v>
      </c>
    </row>
    <row r="4931" spans="1:9" x14ac:dyDescent="0.25">
      <c r="A4931" s="2">
        <v>40807</v>
      </c>
      <c r="B4931" s="1">
        <f t="shared" si="154"/>
        <v>2011</v>
      </c>
      <c r="C4931" s="1">
        <f t="shared" si="155"/>
        <v>3</v>
      </c>
      <c r="D4931">
        <v>2615</v>
      </c>
      <c r="E4931" t="s">
        <v>37</v>
      </c>
      <c r="F4931" s="4">
        <v>600000</v>
      </c>
      <c r="G4931" t="s">
        <v>5</v>
      </c>
      <c r="H4931">
        <v>4</v>
      </c>
      <c r="I4931" s="4">
        <f>IF(E4931="Rhode Island", Table1[[#This Row],[price]]*$L$3, IF(E4931="Massachusetts", Table1[[#This Row],[price]]*$L$2, 1))</f>
        <v>600000</v>
      </c>
    </row>
    <row r="4932" spans="1:9" x14ac:dyDescent="0.25">
      <c r="A4932" s="2">
        <v>40807</v>
      </c>
      <c r="B4932" s="1">
        <f t="shared" si="154"/>
        <v>2011</v>
      </c>
      <c r="C4932" s="1">
        <f t="shared" si="155"/>
        <v>3</v>
      </c>
      <c r="D4932">
        <v>2602</v>
      </c>
      <c r="E4932" t="s">
        <v>37</v>
      </c>
      <c r="F4932" s="4">
        <v>302000</v>
      </c>
      <c r="G4932" t="s">
        <v>6</v>
      </c>
      <c r="H4932">
        <v>2</v>
      </c>
      <c r="I4932" s="4">
        <f>IF(E4932="Rhode Island", Table1[[#This Row],[price]]*$L$3, IF(E4932="Massachusetts", Table1[[#This Row],[price]]*$L$2, 1))</f>
        <v>302000</v>
      </c>
    </row>
    <row r="4933" spans="1:9" x14ac:dyDescent="0.25">
      <c r="A4933" s="2">
        <v>40808</v>
      </c>
      <c r="B4933" s="1">
        <f t="shared" si="154"/>
        <v>2011</v>
      </c>
      <c r="C4933" s="1">
        <f t="shared" si="155"/>
        <v>3</v>
      </c>
      <c r="D4933">
        <v>2900</v>
      </c>
      <c r="E4933" t="s">
        <v>37</v>
      </c>
      <c r="F4933" s="4">
        <v>405000</v>
      </c>
      <c r="G4933" t="s">
        <v>5</v>
      </c>
      <c r="H4933">
        <v>2</v>
      </c>
      <c r="I4933" s="4">
        <f>IF(E4933="Rhode Island", Table1[[#This Row],[price]]*$L$3, IF(E4933="Massachusetts", Table1[[#This Row],[price]]*$L$2, 1))</f>
        <v>405000</v>
      </c>
    </row>
    <row r="4934" spans="1:9" x14ac:dyDescent="0.25">
      <c r="A4934" s="2">
        <v>40808</v>
      </c>
      <c r="B4934" s="1">
        <f t="shared" si="154"/>
        <v>2011</v>
      </c>
      <c r="C4934" s="1">
        <f t="shared" si="155"/>
        <v>3</v>
      </c>
      <c r="D4934">
        <v>2611</v>
      </c>
      <c r="E4934" t="s">
        <v>37</v>
      </c>
      <c r="F4934" s="4">
        <v>632500</v>
      </c>
      <c r="G4934" t="s">
        <v>5</v>
      </c>
      <c r="H4934">
        <v>4</v>
      </c>
      <c r="I4934" s="4">
        <f>IF(E4934="Rhode Island", Table1[[#This Row],[price]]*$L$3, IF(E4934="Massachusetts", Table1[[#This Row],[price]]*$L$2, 1))</f>
        <v>632500</v>
      </c>
    </row>
    <row r="4935" spans="1:9" x14ac:dyDescent="0.25">
      <c r="A4935" s="2">
        <v>40809</v>
      </c>
      <c r="B4935" s="1">
        <f t="shared" si="154"/>
        <v>2011</v>
      </c>
      <c r="C4935" s="1">
        <f t="shared" si="155"/>
        <v>3</v>
      </c>
      <c r="D4935">
        <v>2906</v>
      </c>
      <c r="E4935" t="s">
        <v>36</v>
      </c>
      <c r="F4935" s="4">
        <v>390000</v>
      </c>
      <c r="G4935" t="s">
        <v>5</v>
      </c>
      <c r="H4935">
        <v>3</v>
      </c>
      <c r="I4935" s="4">
        <f>IF(E4935="Rhode Island", Table1[[#This Row],[price]]*$L$3, IF(E4935="Massachusetts", Table1[[#This Row],[price]]*$L$2, 1))</f>
        <v>390000</v>
      </c>
    </row>
    <row r="4936" spans="1:9" x14ac:dyDescent="0.25">
      <c r="A4936" s="2">
        <v>40809</v>
      </c>
      <c r="B4936" s="1">
        <f t="shared" si="154"/>
        <v>2011</v>
      </c>
      <c r="C4936" s="1">
        <f t="shared" si="155"/>
        <v>3</v>
      </c>
      <c r="D4936">
        <v>2615</v>
      </c>
      <c r="E4936" t="s">
        <v>37</v>
      </c>
      <c r="F4936" s="4">
        <v>410000</v>
      </c>
      <c r="G4936" t="s">
        <v>5</v>
      </c>
      <c r="H4936">
        <v>3</v>
      </c>
      <c r="I4936" s="4">
        <f>IF(E4936="Rhode Island", Table1[[#This Row],[price]]*$L$3, IF(E4936="Massachusetts", Table1[[#This Row],[price]]*$L$2, 1))</f>
        <v>410000</v>
      </c>
    </row>
    <row r="4937" spans="1:9" x14ac:dyDescent="0.25">
      <c r="A4937" s="2">
        <v>40809</v>
      </c>
      <c r="B4937" s="1">
        <f t="shared" si="154"/>
        <v>2011</v>
      </c>
      <c r="C4937" s="1">
        <f t="shared" si="155"/>
        <v>3</v>
      </c>
      <c r="D4937">
        <v>2611</v>
      </c>
      <c r="E4937" t="s">
        <v>37</v>
      </c>
      <c r="F4937" s="4">
        <v>430000</v>
      </c>
      <c r="G4937" t="s">
        <v>5</v>
      </c>
      <c r="H4937">
        <v>2</v>
      </c>
      <c r="I4937" s="4">
        <f>IF(E4937="Rhode Island", Table1[[#This Row],[price]]*$L$3, IF(E4937="Massachusetts", Table1[[#This Row],[price]]*$L$2, 1))</f>
        <v>430000</v>
      </c>
    </row>
    <row r="4938" spans="1:9" x14ac:dyDescent="0.25">
      <c r="A4938" s="2">
        <v>40809</v>
      </c>
      <c r="B4938" s="1">
        <f t="shared" si="154"/>
        <v>2011</v>
      </c>
      <c r="C4938" s="1">
        <f t="shared" si="155"/>
        <v>3</v>
      </c>
      <c r="D4938">
        <v>2905</v>
      </c>
      <c r="E4938" t="s">
        <v>36</v>
      </c>
      <c r="F4938" s="4">
        <v>490000</v>
      </c>
      <c r="G4938" t="s">
        <v>5</v>
      </c>
      <c r="H4938">
        <v>3</v>
      </c>
      <c r="I4938" s="4">
        <f>IF(E4938="Rhode Island", Table1[[#This Row],[price]]*$L$3, IF(E4938="Massachusetts", Table1[[#This Row],[price]]*$L$2, 1))</f>
        <v>490000</v>
      </c>
    </row>
    <row r="4939" spans="1:9" x14ac:dyDescent="0.25">
      <c r="A4939" s="2">
        <v>40809</v>
      </c>
      <c r="B4939" s="1">
        <f t="shared" si="154"/>
        <v>2011</v>
      </c>
      <c r="C4939" s="1">
        <f t="shared" si="155"/>
        <v>3</v>
      </c>
      <c r="D4939">
        <v>2612</v>
      </c>
      <c r="E4939" t="s">
        <v>37</v>
      </c>
      <c r="F4939" s="4">
        <v>830000</v>
      </c>
      <c r="G4939" t="s">
        <v>5</v>
      </c>
      <c r="H4939">
        <v>3</v>
      </c>
      <c r="I4939" s="4">
        <f>IF(E4939="Rhode Island", Table1[[#This Row],[price]]*$L$3, IF(E4939="Massachusetts", Table1[[#This Row],[price]]*$L$2, 1))</f>
        <v>830000</v>
      </c>
    </row>
    <row r="4940" spans="1:9" x14ac:dyDescent="0.25">
      <c r="A4940" s="2">
        <v>40809</v>
      </c>
      <c r="B4940" s="1">
        <f t="shared" si="154"/>
        <v>2011</v>
      </c>
      <c r="C4940" s="1">
        <f t="shared" si="155"/>
        <v>3</v>
      </c>
      <c r="D4940">
        <v>2913</v>
      </c>
      <c r="E4940" t="s">
        <v>36</v>
      </c>
      <c r="F4940" s="4">
        <v>372000</v>
      </c>
      <c r="G4940" t="s">
        <v>6</v>
      </c>
      <c r="H4940">
        <v>2</v>
      </c>
      <c r="I4940" s="4">
        <f>IF(E4940="Rhode Island", Table1[[#This Row],[price]]*$L$3, IF(E4940="Massachusetts", Table1[[#This Row],[price]]*$L$2, 1))</f>
        <v>372000</v>
      </c>
    </row>
    <row r="4941" spans="1:9" x14ac:dyDescent="0.25">
      <c r="A4941" s="2">
        <v>40810</v>
      </c>
      <c r="B4941" s="1">
        <f t="shared" si="154"/>
        <v>2011</v>
      </c>
      <c r="C4941" s="1">
        <f t="shared" si="155"/>
        <v>3</v>
      </c>
      <c r="D4941">
        <v>2905</v>
      </c>
      <c r="E4941" t="s">
        <v>36</v>
      </c>
      <c r="F4941" s="4">
        <v>415000</v>
      </c>
      <c r="G4941" t="s">
        <v>5</v>
      </c>
      <c r="H4941">
        <v>3</v>
      </c>
      <c r="I4941" s="4">
        <f>IF(E4941="Rhode Island", Table1[[#This Row],[price]]*$L$3, IF(E4941="Massachusetts", Table1[[#This Row],[price]]*$L$2, 1))</f>
        <v>415000</v>
      </c>
    </row>
    <row r="4942" spans="1:9" x14ac:dyDescent="0.25">
      <c r="A4942" s="2">
        <v>40810</v>
      </c>
      <c r="B4942" s="1">
        <f t="shared" si="154"/>
        <v>2011</v>
      </c>
      <c r="C4942" s="1">
        <f t="shared" si="155"/>
        <v>3</v>
      </c>
      <c r="D4942">
        <v>2617</v>
      </c>
      <c r="E4942" t="s">
        <v>37</v>
      </c>
      <c r="F4942" s="4">
        <v>485000</v>
      </c>
      <c r="G4942" t="s">
        <v>5</v>
      </c>
      <c r="H4942">
        <v>3</v>
      </c>
      <c r="I4942" s="4">
        <f>IF(E4942="Rhode Island", Table1[[#This Row],[price]]*$L$3, IF(E4942="Massachusetts", Table1[[#This Row],[price]]*$L$2, 1))</f>
        <v>485000</v>
      </c>
    </row>
    <row r="4943" spans="1:9" x14ac:dyDescent="0.25">
      <c r="A4943" s="2">
        <v>40810</v>
      </c>
      <c r="B4943" s="1">
        <f t="shared" si="154"/>
        <v>2011</v>
      </c>
      <c r="C4943" s="1">
        <f t="shared" si="155"/>
        <v>3</v>
      </c>
      <c r="D4943">
        <v>2602</v>
      </c>
      <c r="E4943" t="s">
        <v>37</v>
      </c>
      <c r="F4943" s="4">
        <v>501000</v>
      </c>
      <c r="G4943" t="s">
        <v>5</v>
      </c>
      <c r="H4943">
        <v>3</v>
      </c>
      <c r="I4943" s="4">
        <f>IF(E4943="Rhode Island", Table1[[#This Row],[price]]*$L$3, IF(E4943="Massachusetts", Table1[[#This Row],[price]]*$L$2, 1))</f>
        <v>501000</v>
      </c>
    </row>
    <row r="4944" spans="1:9" x14ac:dyDescent="0.25">
      <c r="A4944" s="2">
        <v>40810</v>
      </c>
      <c r="B4944" s="1">
        <f t="shared" si="154"/>
        <v>2011</v>
      </c>
      <c r="C4944" s="1">
        <f t="shared" si="155"/>
        <v>3</v>
      </c>
      <c r="D4944">
        <v>2914</v>
      </c>
      <c r="E4944" t="s">
        <v>36</v>
      </c>
      <c r="F4944" s="4">
        <v>585000</v>
      </c>
      <c r="G4944" t="s">
        <v>5</v>
      </c>
      <c r="H4944">
        <v>4</v>
      </c>
      <c r="I4944" s="4">
        <f>IF(E4944="Rhode Island", Table1[[#This Row],[price]]*$L$3, IF(E4944="Massachusetts", Table1[[#This Row],[price]]*$L$2, 1))</f>
        <v>585000</v>
      </c>
    </row>
    <row r="4945" spans="1:9" x14ac:dyDescent="0.25">
      <c r="A4945" s="2">
        <v>40810</v>
      </c>
      <c r="B4945" s="1">
        <f t="shared" si="154"/>
        <v>2011</v>
      </c>
      <c r="C4945" s="1">
        <f t="shared" si="155"/>
        <v>3</v>
      </c>
      <c r="D4945">
        <v>2604</v>
      </c>
      <c r="E4945" t="s">
        <v>37</v>
      </c>
      <c r="F4945" s="4">
        <v>742000</v>
      </c>
      <c r="G4945" t="s">
        <v>5</v>
      </c>
      <c r="H4945">
        <v>3</v>
      </c>
      <c r="I4945" s="4">
        <f>IF(E4945="Rhode Island", Table1[[#This Row],[price]]*$L$3, IF(E4945="Massachusetts", Table1[[#This Row],[price]]*$L$2, 1))</f>
        <v>742000</v>
      </c>
    </row>
    <row r="4946" spans="1:9" x14ac:dyDescent="0.25">
      <c r="A4946" s="2">
        <v>40810</v>
      </c>
      <c r="B4946" s="1">
        <f t="shared" si="154"/>
        <v>2011</v>
      </c>
      <c r="C4946" s="1">
        <f t="shared" si="155"/>
        <v>3</v>
      </c>
      <c r="D4946">
        <v>2605</v>
      </c>
      <c r="E4946" t="s">
        <v>37</v>
      </c>
      <c r="F4946" s="4">
        <v>835000</v>
      </c>
      <c r="G4946" t="s">
        <v>5</v>
      </c>
      <c r="H4946">
        <v>4</v>
      </c>
      <c r="I4946" s="4">
        <f>IF(E4946="Rhode Island", Table1[[#This Row],[price]]*$L$3, IF(E4946="Massachusetts", Table1[[#This Row],[price]]*$L$2, 1))</f>
        <v>835000</v>
      </c>
    </row>
    <row r="4947" spans="1:9" x14ac:dyDescent="0.25">
      <c r="A4947" s="2">
        <v>40810</v>
      </c>
      <c r="B4947" s="1">
        <f t="shared" si="154"/>
        <v>2011</v>
      </c>
      <c r="C4947" s="1">
        <f t="shared" si="155"/>
        <v>3</v>
      </c>
      <c r="D4947">
        <v>2603</v>
      </c>
      <c r="E4947" t="s">
        <v>37</v>
      </c>
      <c r="F4947" s="4">
        <v>1250000</v>
      </c>
      <c r="G4947" t="s">
        <v>5</v>
      </c>
      <c r="H4947">
        <v>3</v>
      </c>
      <c r="I4947" s="4">
        <f>IF(E4947="Rhode Island", Table1[[#This Row],[price]]*$L$3, IF(E4947="Massachusetts", Table1[[#This Row],[price]]*$L$2, 1))</f>
        <v>1250000</v>
      </c>
    </row>
    <row r="4948" spans="1:9" x14ac:dyDescent="0.25">
      <c r="A4948" s="2">
        <v>40811</v>
      </c>
      <c r="B4948" s="1">
        <f t="shared" si="154"/>
        <v>2011</v>
      </c>
      <c r="C4948" s="1">
        <f t="shared" si="155"/>
        <v>3</v>
      </c>
      <c r="D4948">
        <v>2612</v>
      </c>
      <c r="E4948" t="s">
        <v>37</v>
      </c>
      <c r="F4948" s="4">
        <v>975000</v>
      </c>
      <c r="G4948" t="s">
        <v>5</v>
      </c>
      <c r="H4948">
        <v>4</v>
      </c>
      <c r="I4948" s="4">
        <f>IF(E4948="Rhode Island", Table1[[#This Row],[price]]*$L$3, IF(E4948="Massachusetts", Table1[[#This Row],[price]]*$L$2, 1))</f>
        <v>975000</v>
      </c>
    </row>
    <row r="4949" spans="1:9" x14ac:dyDescent="0.25">
      <c r="A4949" s="2">
        <v>40812</v>
      </c>
      <c r="B4949" s="1">
        <f t="shared" si="154"/>
        <v>2011</v>
      </c>
      <c r="C4949" s="1">
        <f t="shared" si="155"/>
        <v>3</v>
      </c>
      <c r="D4949">
        <v>2607</v>
      </c>
      <c r="E4949" t="s">
        <v>37</v>
      </c>
      <c r="F4949" s="4">
        <v>450000</v>
      </c>
      <c r="G4949" t="s">
        <v>5</v>
      </c>
      <c r="H4949">
        <v>2</v>
      </c>
      <c r="I4949" s="4">
        <f>IF(E4949="Rhode Island", Table1[[#This Row],[price]]*$L$3, IF(E4949="Massachusetts", Table1[[#This Row],[price]]*$L$2, 1))</f>
        <v>450000</v>
      </c>
    </row>
    <row r="4950" spans="1:9" x14ac:dyDescent="0.25">
      <c r="A4950" s="2">
        <v>40812</v>
      </c>
      <c r="B4950" s="1">
        <f t="shared" si="154"/>
        <v>2011</v>
      </c>
      <c r="C4950" s="1">
        <f t="shared" si="155"/>
        <v>3</v>
      </c>
      <c r="D4950">
        <v>2900</v>
      </c>
      <c r="E4950" t="s">
        <v>37</v>
      </c>
      <c r="F4950" s="4">
        <v>580000</v>
      </c>
      <c r="G4950" t="s">
        <v>5</v>
      </c>
      <c r="H4950">
        <v>3</v>
      </c>
      <c r="I4950" s="4">
        <f>IF(E4950="Rhode Island", Table1[[#This Row],[price]]*$L$3, IF(E4950="Massachusetts", Table1[[#This Row],[price]]*$L$2, 1))</f>
        <v>580000</v>
      </c>
    </row>
    <row r="4951" spans="1:9" x14ac:dyDescent="0.25">
      <c r="A4951" s="2">
        <v>40813</v>
      </c>
      <c r="B4951" s="1">
        <f t="shared" si="154"/>
        <v>2011</v>
      </c>
      <c r="C4951" s="1">
        <f t="shared" si="155"/>
        <v>3</v>
      </c>
      <c r="D4951">
        <v>2611</v>
      </c>
      <c r="E4951" t="s">
        <v>37</v>
      </c>
      <c r="F4951" s="4">
        <v>470000</v>
      </c>
      <c r="G4951" t="s">
        <v>5</v>
      </c>
      <c r="H4951">
        <v>3</v>
      </c>
      <c r="I4951" s="4">
        <f>IF(E4951="Rhode Island", Table1[[#This Row],[price]]*$L$3, IF(E4951="Massachusetts", Table1[[#This Row],[price]]*$L$2, 1))</f>
        <v>470000</v>
      </c>
    </row>
    <row r="4952" spans="1:9" x14ac:dyDescent="0.25">
      <c r="A4952" s="2">
        <v>40813</v>
      </c>
      <c r="B4952" s="1">
        <f t="shared" si="154"/>
        <v>2011</v>
      </c>
      <c r="C4952" s="1">
        <f t="shared" si="155"/>
        <v>3</v>
      </c>
      <c r="D4952">
        <v>2913</v>
      </c>
      <c r="E4952" t="s">
        <v>36</v>
      </c>
      <c r="F4952" s="4">
        <v>580000</v>
      </c>
      <c r="G4952" t="s">
        <v>5</v>
      </c>
      <c r="H4952">
        <v>4</v>
      </c>
      <c r="I4952" s="4">
        <f>IF(E4952="Rhode Island", Table1[[#This Row],[price]]*$L$3, IF(E4952="Massachusetts", Table1[[#This Row],[price]]*$L$2, 1))</f>
        <v>580000</v>
      </c>
    </row>
    <row r="4953" spans="1:9" x14ac:dyDescent="0.25">
      <c r="A4953" s="2">
        <v>40813</v>
      </c>
      <c r="B4953" s="1">
        <f t="shared" si="154"/>
        <v>2011</v>
      </c>
      <c r="C4953" s="1">
        <f t="shared" si="155"/>
        <v>3</v>
      </c>
      <c r="D4953">
        <v>2904</v>
      </c>
      <c r="E4953" t="s">
        <v>36</v>
      </c>
      <c r="F4953" s="4">
        <v>612500</v>
      </c>
      <c r="G4953" t="s">
        <v>5</v>
      </c>
      <c r="H4953">
        <v>4</v>
      </c>
      <c r="I4953" s="4">
        <f>IF(E4953="Rhode Island", Table1[[#This Row],[price]]*$L$3, IF(E4953="Massachusetts", Table1[[#This Row],[price]]*$L$2, 1))</f>
        <v>612500</v>
      </c>
    </row>
    <row r="4954" spans="1:9" x14ac:dyDescent="0.25">
      <c r="A4954" s="2">
        <v>40813</v>
      </c>
      <c r="B4954" s="1">
        <f t="shared" si="154"/>
        <v>2011</v>
      </c>
      <c r="C4954" s="1">
        <f t="shared" si="155"/>
        <v>3</v>
      </c>
      <c r="D4954">
        <v>2906</v>
      </c>
      <c r="E4954" t="s">
        <v>36</v>
      </c>
      <c r="F4954" s="4">
        <v>753000</v>
      </c>
      <c r="G4954" t="s">
        <v>5</v>
      </c>
      <c r="H4954">
        <v>4</v>
      </c>
      <c r="I4954" s="4">
        <f>IF(E4954="Rhode Island", Table1[[#This Row],[price]]*$L$3, IF(E4954="Massachusetts", Table1[[#This Row],[price]]*$L$2, 1))</f>
        <v>753000</v>
      </c>
    </row>
    <row r="4955" spans="1:9" x14ac:dyDescent="0.25">
      <c r="A4955" s="2">
        <v>40814</v>
      </c>
      <c r="B4955" s="1">
        <f t="shared" si="154"/>
        <v>2011</v>
      </c>
      <c r="C4955" s="1">
        <f t="shared" si="155"/>
        <v>3</v>
      </c>
      <c r="D4955">
        <v>2906</v>
      </c>
      <c r="E4955" t="s">
        <v>36</v>
      </c>
      <c r="F4955" s="4">
        <v>390000</v>
      </c>
      <c r="G4955" t="s">
        <v>5</v>
      </c>
      <c r="H4955">
        <v>3</v>
      </c>
      <c r="I4955" s="4">
        <f>IF(E4955="Rhode Island", Table1[[#This Row],[price]]*$L$3, IF(E4955="Massachusetts", Table1[[#This Row],[price]]*$L$2, 1))</f>
        <v>390000</v>
      </c>
    </row>
    <row r="4956" spans="1:9" x14ac:dyDescent="0.25">
      <c r="A4956" s="2">
        <v>40815</v>
      </c>
      <c r="B4956" s="1">
        <f t="shared" si="154"/>
        <v>2011</v>
      </c>
      <c r="C4956" s="1">
        <f t="shared" si="155"/>
        <v>3</v>
      </c>
      <c r="D4956">
        <v>2602</v>
      </c>
      <c r="E4956" t="s">
        <v>37</v>
      </c>
      <c r="F4956" s="4">
        <v>675000</v>
      </c>
      <c r="G4956" t="s">
        <v>5</v>
      </c>
      <c r="H4956">
        <v>4</v>
      </c>
      <c r="I4956" s="4">
        <f>IF(E4956="Rhode Island", Table1[[#This Row],[price]]*$L$3, IF(E4956="Massachusetts", Table1[[#This Row],[price]]*$L$2, 1))</f>
        <v>675000</v>
      </c>
    </row>
    <row r="4957" spans="1:9" x14ac:dyDescent="0.25">
      <c r="A4957" s="2">
        <v>40815</v>
      </c>
      <c r="B4957" s="1">
        <f t="shared" si="154"/>
        <v>2011</v>
      </c>
      <c r="C4957" s="1">
        <f t="shared" si="155"/>
        <v>3</v>
      </c>
      <c r="D4957">
        <v>2605</v>
      </c>
      <c r="E4957" t="s">
        <v>37</v>
      </c>
      <c r="F4957" s="4">
        <v>680000</v>
      </c>
      <c r="G4957" t="s">
        <v>5</v>
      </c>
      <c r="H4957">
        <v>3</v>
      </c>
      <c r="I4957" s="4">
        <f>IF(E4957="Rhode Island", Table1[[#This Row],[price]]*$L$3, IF(E4957="Massachusetts", Table1[[#This Row],[price]]*$L$2, 1))</f>
        <v>680000</v>
      </c>
    </row>
    <row r="4958" spans="1:9" x14ac:dyDescent="0.25">
      <c r="A4958" s="2">
        <v>40816</v>
      </c>
      <c r="B4958" s="1">
        <f t="shared" si="154"/>
        <v>2011</v>
      </c>
      <c r="C4958" s="1">
        <f t="shared" si="155"/>
        <v>3</v>
      </c>
      <c r="D4958">
        <v>2913</v>
      </c>
      <c r="E4958" t="s">
        <v>36</v>
      </c>
      <c r="F4958" s="4">
        <v>347000</v>
      </c>
      <c r="G4958" t="s">
        <v>5</v>
      </c>
      <c r="H4958">
        <v>2</v>
      </c>
      <c r="I4958" s="4">
        <f>IF(E4958="Rhode Island", Table1[[#This Row],[price]]*$L$3, IF(E4958="Massachusetts", Table1[[#This Row],[price]]*$L$2, 1))</f>
        <v>347000</v>
      </c>
    </row>
    <row r="4959" spans="1:9" x14ac:dyDescent="0.25">
      <c r="A4959" s="2">
        <v>40816</v>
      </c>
      <c r="B4959" s="1">
        <f t="shared" si="154"/>
        <v>2011</v>
      </c>
      <c r="C4959" s="1">
        <f t="shared" si="155"/>
        <v>3</v>
      </c>
      <c r="D4959">
        <v>2615</v>
      </c>
      <c r="E4959" t="s">
        <v>37</v>
      </c>
      <c r="F4959" s="4">
        <v>395000</v>
      </c>
      <c r="G4959" t="s">
        <v>5</v>
      </c>
      <c r="H4959">
        <v>3</v>
      </c>
      <c r="I4959" s="4">
        <f>IF(E4959="Rhode Island", Table1[[#This Row],[price]]*$L$3, IF(E4959="Massachusetts", Table1[[#This Row],[price]]*$L$2, 1))</f>
        <v>395000</v>
      </c>
    </row>
    <row r="4960" spans="1:9" x14ac:dyDescent="0.25">
      <c r="A4960" s="2">
        <v>40816</v>
      </c>
      <c r="B4960" s="1">
        <f t="shared" si="154"/>
        <v>2011</v>
      </c>
      <c r="C4960" s="1">
        <f t="shared" si="155"/>
        <v>3</v>
      </c>
      <c r="D4960">
        <v>2914</v>
      </c>
      <c r="E4960" t="s">
        <v>36</v>
      </c>
      <c r="F4960" s="4">
        <v>399000</v>
      </c>
      <c r="G4960" t="s">
        <v>5</v>
      </c>
      <c r="H4960">
        <v>3</v>
      </c>
      <c r="I4960" s="4">
        <f>IF(E4960="Rhode Island", Table1[[#This Row],[price]]*$L$3, IF(E4960="Massachusetts", Table1[[#This Row],[price]]*$L$2, 1))</f>
        <v>399000</v>
      </c>
    </row>
    <row r="4961" spans="1:9" x14ac:dyDescent="0.25">
      <c r="A4961" s="2">
        <v>40816</v>
      </c>
      <c r="B4961" s="1">
        <f t="shared" si="154"/>
        <v>2011</v>
      </c>
      <c r="C4961" s="1">
        <f t="shared" si="155"/>
        <v>3</v>
      </c>
      <c r="D4961">
        <v>2913</v>
      </c>
      <c r="E4961" t="s">
        <v>36</v>
      </c>
      <c r="F4961" s="4">
        <v>440000</v>
      </c>
      <c r="G4961" t="s">
        <v>5</v>
      </c>
      <c r="H4961">
        <v>3</v>
      </c>
      <c r="I4961" s="4">
        <f>IF(E4961="Rhode Island", Table1[[#This Row],[price]]*$L$3, IF(E4961="Massachusetts", Table1[[#This Row],[price]]*$L$2, 1))</f>
        <v>440000</v>
      </c>
    </row>
    <row r="4962" spans="1:9" x14ac:dyDescent="0.25">
      <c r="A4962" s="2">
        <v>40816</v>
      </c>
      <c r="B4962" s="1">
        <f t="shared" si="154"/>
        <v>2011</v>
      </c>
      <c r="C4962" s="1">
        <f t="shared" si="155"/>
        <v>3</v>
      </c>
      <c r="D4962">
        <v>2913</v>
      </c>
      <c r="E4962" t="s">
        <v>36</v>
      </c>
      <c r="F4962" s="4">
        <v>507500</v>
      </c>
      <c r="G4962" t="s">
        <v>5</v>
      </c>
      <c r="H4962">
        <v>3</v>
      </c>
      <c r="I4962" s="4">
        <f>IF(E4962="Rhode Island", Table1[[#This Row],[price]]*$L$3, IF(E4962="Massachusetts", Table1[[#This Row],[price]]*$L$2, 1))</f>
        <v>507500</v>
      </c>
    </row>
    <row r="4963" spans="1:9" x14ac:dyDescent="0.25">
      <c r="A4963" s="2">
        <v>40816</v>
      </c>
      <c r="B4963" s="1">
        <f t="shared" si="154"/>
        <v>2011</v>
      </c>
      <c r="C4963" s="1">
        <f t="shared" si="155"/>
        <v>3</v>
      </c>
      <c r="D4963">
        <v>2615</v>
      </c>
      <c r="E4963" t="s">
        <v>37</v>
      </c>
      <c r="F4963" s="4">
        <v>605000</v>
      </c>
      <c r="G4963" t="s">
        <v>5</v>
      </c>
      <c r="H4963">
        <v>4</v>
      </c>
      <c r="I4963" s="4">
        <f>IF(E4963="Rhode Island", Table1[[#This Row],[price]]*$L$3, IF(E4963="Massachusetts", Table1[[#This Row],[price]]*$L$2, 1))</f>
        <v>605000</v>
      </c>
    </row>
    <row r="4964" spans="1:9" x14ac:dyDescent="0.25">
      <c r="A4964" s="2">
        <v>40816</v>
      </c>
      <c r="B4964" s="1">
        <f t="shared" si="154"/>
        <v>2011</v>
      </c>
      <c r="C4964" s="1">
        <f t="shared" si="155"/>
        <v>3</v>
      </c>
      <c r="D4964">
        <v>2913</v>
      </c>
      <c r="E4964" t="s">
        <v>36</v>
      </c>
      <c r="F4964" s="4">
        <v>620000</v>
      </c>
      <c r="G4964" t="s">
        <v>5</v>
      </c>
      <c r="H4964">
        <v>4</v>
      </c>
      <c r="I4964" s="4">
        <f>IF(E4964="Rhode Island", Table1[[#This Row],[price]]*$L$3, IF(E4964="Massachusetts", Table1[[#This Row],[price]]*$L$2, 1))</f>
        <v>620000</v>
      </c>
    </row>
    <row r="4965" spans="1:9" x14ac:dyDescent="0.25">
      <c r="A4965" s="2">
        <v>40816</v>
      </c>
      <c r="B4965" s="1">
        <f t="shared" si="154"/>
        <v>2011</v>
      </c>
      <c r="C4965" s="1">
        <f t="shared" si="155"/>
        <v>3</v>
      </c>
      <c r="D4965">
        <v>2913</v>
      </c>
      <c r="E4965" t="s">
        <v>36</v>
      </c>
      <c r="F4965" s="4">
        <v>675000</v>
      </c>
      <c r="G4965" t="s">
        <v>5</v>
      </c>
      <c r="H4965">
        <v>4</v>
      </c>
      <c r="I4965" s="4">
        <f>IF(E4965="Rhode Island", Table1[[#This Row],[price]]*$L$3, IF(E4965="Massachusetts", Table1[[#This Row],[price]]*$L$2, 1))</f>
        <v>675000</v>
      </c>
    </row>
    <row r="4966" spans="1:9" x14ac:dyDescent="0.25">
      <c r="A4966" s="2">
        <v>40816</v>
      </c>
      <c r="B4966" s="1">
        <f t="shared" si="154"/>
        <v>2011</v>
      </c>
      <c r="C4966" s="1">
        <f t="shared" si="155"/>
        <v>3</v>
      </c>
      <c r="D4966">
        <v>2607</v>
      </c>
      <c r="E4966" t="s">
        <v>37</v>
      </c>
      <c r="F4966" s="4">
        <v>284500</v>
      </c>
      <c r="G4966" t="s">
        <v>6</v>
      </c>
      <c r="H4966">
        <v>2</v>
      </c>
      <c r="I4966" s="4">
        <f>IF(E4966="Rhode Island", Table1[[#This Row],[price]]*$L$3, IF(E4966="Massachusetts", Table1[[#This Row],[price]]*$L$2, 1))</f>
        <v>284500</v>
      </c>
    </row>
    <row r="4967" spans="1:9" x14ac:dyDescent="0.25">
      <c r="A4967" s="2">
        <v>40817</v>
      </c>
      <c r="B4967" s="1">
        <f t="shared" si="154"/>
        <v>2011</v>
      </c>
      <c r="C4967" s="1">
        <f t="shared" si="155"/>
        <v>4</v>
      </c>
      <c r="D4967">
        <v>2905</v>
      </c>
      <c r="E4967" t="s">
        <v>36</v>
      </c>
      <c r="F4967" s="4">
        <v>476000</v>
      </c>
      <c r="G4967" t="s">
        <v>5</v>
      </c>
      <c r="H4967">
        <v>4</v>
      </c>
      <c r="I4967" s="4">
        <f>IF(E4967="Rhode Island", Table1[[#This Row],[price]]*$L$3, IF(E4967="Massachusetts", Table1[[#This Row],[price]]*$L$2, 1))</f>
        <v>476000</v>
      </c>
    </row>
    <row r="4968" spans="1:9" x14ac:dyDescent="0.25">
      <c r="A4968" s="2">
        <v>40817</v>
      </c>
      <c r="B4968" s="1">
        <f t="shared" si="154"/>
        <v>2011</v>
      </c>
      <c r="C4968" s="1">
        <f t="shared" si="155"/>
        <v>4</v>
      </c>
      <c r="D4968">
        <v>2913</v>
      </c>
      <c r="E4968" t="s">
        <v>36</v>
      </c>
      <c r="F4968" s="4">
        <v>560000</v>
      </c>
      <c r="G4968" t="s">
        <v>5</v>
      </c>
      <c r="H4968">
        <v>4</v>
      </c>
      <c r="I4968" s="4">
        <f>IF(E4968="Rhode Island", Table1[[#This Row],[price]]*$L$3, IF(E4968="Massachusetts", Table1[[#This Row],[price]]*$L$2, 1))</f>
        <v>560000</v>
      </c>
    </row>
    <row r="4969" spans="1:9" x14ac:dyDescent="0.25">
      <c r="A4969" s="2">
        <v>40817</v>
      </c>
      <c r="B4969" s="1">
        <f t="shared" si="154"/>
        <v>2011</v>
      </c>
      <c r="C4969" s="1">
        <f t="shared" si="155"/>
        <v>4</v>
      </c>
      <c r="D4969">
        <v>2614</v>
      </c>
      <c r="E4969" t="s">
        <v>37</v>
      </c>
      <c r="F4969" s="4">
        <v>875000</v>
      </c>
      <c r="G4969" t="s">
        <v>5</v>
      </c>
      <c r="H4969">
        <v>4</v>
      </c>
      <c r="I4969" s="4">
        <f>IF(E4969="Rhode Island", Table1[[#This Row],[price]]*$L$3, IF(E4969="Massachusetts", Table1[[#This Row],[price]]*$L$2, 1))</f>
        <v>875000</v>
      </c>
    </row>
    <row r="4970" spans="1:9" x14ac:dyDescent="0.25">
      <c r="A4970" s="2">
        <v>40817</v>
      </c>
      <c r="B4970" s="1">
        <f t="shared" si="154"/>
        <v>2011</v>
      </c>
      <c r="C4970" s="1">
        <f t="shared" si="155"/>
        <v>4</v>
      </c>
      <c r="D4970">
        <v>2603</v>
      </c>
      <c r="E4970" t="s">
        <v>37</v>
      </c>
      <c r="F4970" s="4">
        <v>1100000</v>
      </c>
      <c r="G4970" t="s">
        <v>5</v>
      </c>
      <c r="H4970">
        <v>4</v>
      </c>
      <c r="I4970" s="4">
        <f>IF(E4970="Rhode Island", Table1[[#This Row],[price]]*$L$3, IF(E4970="Massachusetts", Table1[[#This Row],[price]]*$L$2, 1))</f>
        <v>1100000</v>
      </c>
    </row>
    <row r="4971" spans="1:9" x14ac:dyDescent="0.25">
      <c r="A4971" s="2">
        <v>40820</v>
      </c>
      <c r="B4971" s="1">
        <f t="shared" si="154"/>
        <v>2011</v>
      </c>
      <c r="C4971" s="1">
        <f t="shared" si="155"/>
        <v>4</v>
      </c>
      <c r="D4971">
        <v>2906</v>
      </c>
      <c r="E4971" t="s">
        <v>36</v>
      </c>
      <c r="F4971" s="4">
        <v>415000</v>
      </c>
      <c r="G4971" t="s">
        <v>5</v>
      </c>
      <c r="H4971">
        <v>3</v>
      </c>
      <c r="I4971" s="4">
        <f>IF(E4971="Rhode Island", Table1[[#This Row],[price]]*$L$3, IF(E4971="Massachusetts", Table1[[#This Row],[price]]*$L$2, 1))</f>
        <v>415000</v>
      </c>
    </row>
    <row r="4972" spans="1:9" x14ac:dyDescent="0.25">
      <c r="A4972" s="2">
        <v>40820</v>
      </c>
      <c r="B4972" s="1">
        <f t="shared" si="154"/>
        <v>2011</v>
      </c>
      <c r="C4972" s="1">
        <f t="shared" si="155"/>
        <v>4</v>
      </c>
      <c r="D4972">
        <v>2615</v>
      </c>
      <c r="E4972" t="s">
        <v>37</v>
      </c>
      <c r="F4972" s="4">
        <v>447500</v>
      </c>
      <c r="G4972" t="s">
        <v>5</v>
      </c>
      <c r="H4972">
        <v>3</v>
      </c>
      <c r="I4972" s="4">
        <f>IF(E4972="Rhode Island", Table1[[#This Row],[price]]*$L$3, IF(E4972="Massachusetts", Table1[[#This Row],[price]]*$L$2, 1))</f>
        <v>447500</v>
      </c>
    </row>
    <row r="4973" spans="1:9" x14ac:dyDescent="0.25">
      <c r="A4973" s="2">
        <v>40820</v>
      </c>
      <c r="B4973" s="1">
        <f t="shared" si="154"/>
        <v>2011</v>
      </c>
      <c r="C4973" s="1">
        <f t="shared" si="155"/>
        <v>4</v>
      </c>
      <c r="D4973">
        <v>2604</v>
      </c>
      <c r="E4973" t="s">
        <v>37</v>
      </c>
      <c r="F4973" s="4">
        <v>490000</v>
      </c>
      <c r="G4973" t="s">
        <v>5</v>
      </c>
      <c r="H4973">
        <v>3</v>
      </c>
      <c r="I4973" s="4">
        <f>IF(E4973="Rhode Island", Table1[[#This Row],[price]]*$L$3, IF(E4973="Massachusetts", Table1[[#This Row],[price]]*$L$2, 1))</f>
        <v>490000</v>
      </c>
    </row>
    <row r="4974" spans="1:9" x14ac:dyDescent="0.25">
      <c r="A4974" s="2">
        <v>40820</v>
      </c>
      <c r="B4974" s="1">
        <f t="shared" si="154"/>
        <v>2011</v>
      </c>
      <c r="C4974" s="1">
        <f t="shared" si="155"/>
        <v>4</v>
      </c>
      <c r="D4974">
        <v>2602</v>
      </c>
      <c r="E4974" t="s">
        <v>37</v>
      </c>
      <c r="F4974" s="4">
        <v>525000</v>
      </c>
      <c r="G4974" t="s">
        <v>5</v>
      </c>
      <c r="H4974">
        <v>3</v>
      </c>
      <c r="I4974" s="4">
        <f>IF(E4974="Rhode Island", Table1[[#This Row],[price]]*$L$3, IF(E4974="Massachusetts", Table1[[#This Row],[price]]*$L$2, 1))</f>
        <v>525000</v>
      </c>
    </row>
    <row r="4975" spans="1:9" x14ac:dyDescent="0.25">
      <c r="A4975" s="2">
        <v>40820</v>
      </c>
      <c r="B4975" s="1">
        <f t="shared" si="154"/>
        <v>2011</v>
      </c>
      <c r="C4975" s="1">
        <f t="shared" si="155"/>
        <v>4</v>
      </c>
      <c r="D4975">
        <v>2615</v>
      </c>
      <c r="E4975" t="s">
        <v>37</v>
      </c>
      <c r="F4975" s="4">
        <v>530000</v>
      </c>
      <c r="G4975" t="s">
        <v>5</v>
      </c>
      <c r="H4975">
        <v>4</v>
      </c>
      <c r="I4975" s="4">
        <f>IF(E4975="Rhode Island", Table1[[#This Row],[price]]*$L$3, IF(E4975="Massachusetts", Table1[[#This Row],[price]]*$L$2, 1))</f>
        <v>530000</v>
      </c>
    </row>
    <row r="4976" spans="1:9" x14ac:dyDescent="0.25">
      <c r="A4976" s="2">
        <v>40820</v>
      </c>
      <c r="B4976" s="1">
        <f t="shared" si="154"/>
        <v>2011</v>
      </c>
      <c r="C4976" s="1">
        <f t="shared" si="155"/>
        <v>4</v>
      </c>
      <c r="D4976">
        <v>2903</v>
      </c>
      <c r="E4976" t="s">
        <v>36</v>
      </c>
      <c r="F4976" s="4">
        <v>675000</v>
      </c>
      <c r="G4976" t="s">
        <v>5</v>
      </c>
      <c r="H4976">
        <v>5</v>
      </c>
      <c r="I4976" s="4">
        <f>IF(E4976="Rhode Island", Table1[[#This Row],[price]]*$L$3, IF(E4976="Massachusetts", Table1[[#This Row],[price]]*$L$2, 1))</f>
        <v>675000</v>
      </c>
    </row>
    <row r="4977" spans="1:9" x14ac:dyDescent="0.25">
      <c r="A4977" s="2">
        <v>40820</v>
      </c>
      <c r="B4977" s="1">
        <f t="shared" si="154"/>
        <v>2011</v>
      </c>
      <c r="C4977" s="1">
        <f t="shared" si="155"/>
        <v>4</v>
      </c>
      <c r="D4977">
        <v>2607</v>
      </c>
      <c r="E4977" t="s">
        <v>37</v>
      </c>
      <c r="F4977" s="4">
        <v>777000</v>
      </c>
      <c r="G4977" t="s">
        <v>5</v>
      </c>
      <c r="H4977">
        <v>5</v>
      </c>
      <c r="I4977" s="4">
        <f>IF(E4977="Rhode Island", Table1[[#This Row],[price]]*$L$3, IF(E4977="Massachusetts", Table1[[#This Row],[price]]*$L$2, 1))</f>
        <v>777000</v>
      </c>
    </row>
    <row r="4978" spans="1:9" x14ac:dyDescent="0.25">
      <c r="A4978" s="2">
        <v>40820</v>
      </c>
      <c r="B4978" s="1">
        <f t="shared" si="154"/>
        <v>2011</v>
      </c>
      <c r="C4978" s="1">
        <f t="shared" si="155"/>
        <v>4</v>
      </c>
      <c r="D4978">
        <v>2602</v>
      </c>
      <c r="E4978" t="s">
        <v>37</v>
      </c>
      <c r="F4978" s="4">
        <v>310000</v>
      </c>
      <c r="G4978" t="s">
        <v>6</v>
      </c>
      <c r="H4978">
        <v>2</v>
      </c>
      <c r="I4978" s="4">
        <f>IF(E4978="Rhode Island", Table1[[#This Row],[price]]*$L$3, IF(E4978="Massachusetts", Table1[[#This Row],[price]]*$L$2, 1))</f>
        <v>310000</v>
      </c>
    </row>
    <row r="4979" spans="1:9" x14ac:dyDescent="0.25">
      <c r="A4979" s="2">
        <v>40821</v>
      </c>
      <c r="B4979" s="1">
        <f t="shared" si="154"/>
        <v>2011</v>
      </c>
      <c r="C4979" s="1">
        <f t="shared" si="155"/>
        <v>4</v>
      </c>
      <c r="D4979">
        <v>2906</v>
      </c>
      <c r="E4979" t="s">
        <v>36</v>
      </c>
      <c r="F4979" s="4">
        <v>385000</v>
      </c>
      <c r="G4979" t="s">
        <v>5</v>
      </c>
      <c r="H4979">
        <v>3</v>
      </c>
      <c r="I4979" s="4">
        <f>IF(E4979="Rhode Island", Table1[[#This Row],[price]]*$L$3, IF(E4979="Massachusetts", Table1[[#This Row],[price]]*$L$2, 1))</f>
        <v>385000</v>
      </c>
    </row>
    <row r="4980" spans="1:9" x14ac:dyDescent="0.25">
      <c r="A4980" s="2">
        <v>40821</v>
      </c>
      <c r="B4980" s="1">
        <f t="shared" si="154"/>
        <v>2011</v>
      </c>
      <c r="C4980" s="1">
        <f t="shared" si="155"/>
        <v>4</v>
      </c>
      <c r="D4980">
        <v>2615</v>
      </c>
      <c r="E4980" t="s">
        <v>37</v>
      </c>
      <c r="F4980" s="4">
        <v>422500</v>
      </c>
      <c r="G4980" t="s">
        <v>5</v>
      </c>
      <c r="H4980">
        <v>3</v>
      </c>
      <c r="I4980" s="4">
        <f>IF(E4980="Rhode Island", Table1[[#This Row],[price]]*$L$3, IF(E4980="Massachusetts", Table1[[#This Row],[price]]*$L$2, 1))</f>
        <v>422500</v>
      </c>
    </row>
    <row r="4981" spans="1:9" x14ac:dyDescent="0.25">
      <c r="A4981" s="2">
        <v>40821</v>
      </c>
      <c r="B4981" s="1">
        <f t="shared" si="154"/>
        <v>2011</v>
      </c>
      <c r="C4981" s="1">
        <f t="shared" si="155"/>
        <v>4</v>
      </c>
      <c r="D4981">
        <v>2615</v>
      </c>
      <c r="E4981" t="s">
        <v>37</v>
      </c>
      <c r="F4981" s="4">
        <v>426500</v>
      </c>
      <c r="G4981" t="s">
        <v>5</v>
      </c>
      <c r="H4981">
        <v>3</v>
      </c>
      <c r="I4981" s="4">
        <f>IF(E4981="Rhode Island", Table1[[#This Row],[price]]*$L$3, IF(E4981="Massachusetts", Table1[[#This Row],[price]]*$L$2, 1))</f>
        <v>426500</v>
      </c>
    </row>
    <row r="4982" spans="1:9" x14ac:dyDescent="0.25">
      <c r="A4982" s="2">
        <v>40821</v>
      </c>
      <c r="B4982" s="1">
        <f t="shared" si="154"/>
        <v>2011</v>
      </c>
      <c r="C4982" s="1">
        <f t="shared" si="155"/>
        <v>4</v>
      </c>
      <c r="D4982">
        <v>2913</v>
      </c>
      <c r="E4982" t="s">
        <v>36</v>
      </c>
      <c r="F4982" s="4">
        <v>455000</v>
      </c>
      <c r="G4982" t="s">
        <v>5</v>
      </c>
      <c r="H4982">
        <v>3</v>
      </c>
      <c r="I4982" s="4">
        <f>IF(E4982="Rhode Island", Table1[[#This Row],[price]]*$L$3, IF(E4982="Massachusetts", Table1[[#This Row],[price]]*$L$2, 1))</f>
        <v>455000</v>
      </c>
    </row>
    <row r="4983" spans="1:9" x14ac:dyDescent="0.25">
      <c r="A4983" s="2">
        <v>40821</v>
      </c>
      <c r="B4983" s="1">
        <f t="shared" si="154"/>
        <v>2011</v>
      </c>
      <c r="C4983" s="1">
        <f t="shared" si="155"/>
        <v>4</v>
      </c>
      <c r="D4983">
        <v>2903</v>
      </c>
      <c r="E4983" t="s">
        <v>36</v>
      </c>
      <c r="F4983" s="4">
        <v>598000</v>
      </c>
      <c r="G4983" t="s">
        <v>5</v>
      </c>
      <c r="H4983">
        <v>4</v>
      </c>
      <c r="I4983" s="4">
        <f>IF(E4983="Rhode Island", Table1[[#This Row],[price]]*$L$3, IF(E4983="Massachusetts", Table1[[#This Row],[price]]*$L$2, 1))</f>
        <v>598000</v>
      </c>
    </row>
    <row r="4984" spans="1:9" x14ac:dyDescent="0.25">
      <c r="A4984" s="2">
        <v>40821</v>
      </c>
      <c r="B4984" s="1">
        <f t="shared" si="154"/>
        <v>2011</v>
      </c>
      <c r="C4984" s="1">
        <f t="shared" si="155"/>
        <v>4</v>
      </c>
      <c r="D4984">
        <v>2611</v>
      </c>
      <c r="E4984" t="s">
        <v>37</v>
      </c>
      <c r="F4984" s="4">
        <v>617500</v>
      </c>
      <c r="G4984" t="s">
        <v>5</v>
      </c>
      <c r="H4984">
        <v>4</v>
      </c>
      <c r="I4984" s="4">
        <f>IF(E4984="Rhode Island", Table1[[#This Row],[price]]*$L$3, IF(E4984="Massachusetts", Table1[[#This Row],[price]]*$L$2, 1))</f>
        <v>617500</v>
      </c>
    </row>
    <row r="4985" spans="1:9" x14ac:dyDescent="0.25">
      <c r="A4985" s="2">
        <v>40821</v>
      </c>
      <c r="B4985" s="1">
        <f t="shared" si="154"/>
        <v>2011</v>
      </c>
      <c r="C4985" s="1">
        <f t="shared" si="155"/>
        <v>4</v>
      </c>
      <c r="D4985">
        <v>2906</v>
      </c>
      <c r="E4985" t="s">
        <v>36</v>
      </c>
      <c r="F4985" s="4">
        <v>630000</v>
      </c>
      <c r="G4985" t="s">
        <v>5</v>
      </c>
      <c r="H4985">
        <v>5</v>
      </c>
      <c r="I4985" s="4">
        <f>IF(E4985="Rhode Island", Table1[[#This Row],[price]]*$L$3, IF(E4985="Massachusetts", Table1[[#This Row],[price]]*$L$2, 1))</f>
        <v>630000</v>
      </c>
    </row>
    <row r="4986" spans="1:9" x14ac:dyDescent="0.25">
      <c r="A4986" s="2">
        <v>40821</v>
      </c>
      <c r="B4986" s="1">
        <f t="shared" si="154"/>
        <v>2011</v>
      </c>
      <c r="C4986" s="1">
        <f t="shared" si="155"/>
        <v>4</v>
      </c>
      <c r="D4986">
        <v>2606</v>
      </c>
      <c r="E4986" t="s">
        <v>37</v>
      </c>
      <c r="F4986" s="4">
        <v>2200000</v>
      </c>
      <c r="G4986" t="s">
        <v>5</v>
      </c>
      <c r="H4986">
        <v>5</v>
      </c>
      <c r="I4986" s="4">
        <f>IF(E4986="Rhode Island", Table1[[#This Row],[price]]*$L$3, IF(E4986="Massachusetts", Table1[[#This Row],[price]]*$L$2, 1))</f>
        <v>2200000</v>
      </c>
    </row>
    <row r="4987" spans="1:9" x14ac:dyDescent="0.25">
      <c r="A4987" s="2">
        <v>40822</v>
      </c>
      <c r="B4987" s="1">
        <f t="shared" si="154"/>
        <v>2011</v>
      </c>
      <c r="C4987" s="1">
        <f t="shared" si="155"/>
        <v>4</v>
      </c>
      <c r="D4987">
        <v>2905</v>
      </c>
      <c r="E4987" t="s">
        <v>36</v>
      </c>
      <c r="F4987" s="4">
        <v>365000</v>
      </c>
      <c r="G4987" t="s">
        <v>5</v>
      </c>
      <c r="H4987">
        <v>3</v>
      </c>
      <c r="I4987" s="4">
        <f>IF(E4987="Rhode Island", Table1[[#This Row],[price]]*$L$3, IF(E4987="Massachusetts", Table1[[#This Row],[price]]*$L$2, 1))</f>
        <v>365000</v>
      </c>
    </row>
    <row r="4988" spans="1:9" x14ac:dyDescent="0.25">
      <c r="A4988" s="2">
        <v>40822</v>
      </c>
      <c r="B4988" s="1">
        <f t="shared" si="154"/>
        <v>2011</v>
      </c>
      <c r="C4988" s="1">
        <f t="shared" si="155"/>
        <v>4</v>
      </c>
      <c r="D4988">
        <v>2906</v>
      </c>
      <c r="E4988" t="s">
        <v>36</v>
      </c>
      <c r="F4988" s="4">
        <v>397000</v>
      </c>
      <c r="G4988" t="s">
        <v>5</v>
      </c>
      <c r="H4988">
        <v>3</v>
      </c>
      <c r="I4988" s="4">
        <f>IF(E4988="Rhode Island", Table1[[#This Row],[price]]*$L$3, IF(E4988="Massachusetts", Table1[[#This Row],[price]]*$L$2, 1))</f>
        <v>397000</v>
      </c>
    </row>
    <row r="4989" spans="1:9" x14ac:dyDescent="0.25">
      <c r="A4989" s="2">
        <v>40822</v>
      </c>
      <c r="B4989" s="1">
        <f t="shared" si="154"/>
        <v>2011</v>
      </c>
      <c r="C4989" s="1">
        <f t="shared" si="155"/>
        <v>4</v>
      </c>
      <c r="D4989">
        <v>2611</v>
      </c>
      <c r="E4989" t="s">
        <v>37</v>
      </c>
      <c r="F4989" s="4">
        <v>500000</v>
      </c>
      <c r="G4989" t="s">
        <v>5</v>
      </c>
      <c r="H4989">
        <v>3</v>
      </c>
      <c r="I4989" s="4">
        <f>IF(E4989="Rhode Island", Table1[[#This Row],[price]]*$L$3, IF(E4989="Massachusetts", Table1[[#This Row],[price]]*$L$2, 1))</f>
        <v>500000</v>
      </c>
    </row>
    <row r="4990" spans="1:9" x14ac:dyDescent="0.25">
      <c r="A4990" s="2">
        <v>40822</v>
      </c>
      <c r="B4990" s="1">
        <f t="shared" si="154"/>
        <v>2011</v>
      </c>
      <c r="C4990" s="1">
        <f t="shared" si="155"/>
        <v>4</v>
      </c>
      <c r="D4990">
        <v>2602</v>
      </c>
      <c r="E4990" t="s">
        <v>37</v>
      </c>
      <c r="F4990" s="4">
        <v>505000</v>
      </c>
      <c r="G4990" t="s">
        <v>5</v>
      </c>
      <c r="H4990">
        <v>2</v>
      </c>
      <c r="I4990" s="4">
        <f>IF(E4990="Rhode Island", Table1[[#This Row],[price]]*$L$3, IF(E4990="Massachusetts", Table1[[#This Row],[price]]*$L$2, 1))</f>
        <v>505000</v>
      </c>
    </row>
    <row r="4991" spans="1:9" x14ac:dyDescent="0.25">
      <c r="A4991" s="2">
        <v>40822</v>
      </c>
      <c r="B4991" s="1">
        <f t="shared" si="154"/>
        <v>2011</v>
      </c>
      <c r="C4991" s="1">
        <f t="shared" si="155"/>
        <v>4</v>
      </c>
      <c r="D4991">
        <v>2607</v>
      </c>
      <c r="E4991" t="s">
        <v>37</v>
      </c>
      <c r="F4991" s="4">
        <v>550000</v>
      </c>
      <c r="G4991" t="s">
        <v>5</v>
      </c>
      <c r="H4991">
        <v>3</v>
      </c>
      <c r="I4991" s="4">
        <f>IF(E4991="Rhode Island", Table1[[#This Row],[price]]*$L$3, IF(E4991="Massachusetts", Table1[[#This Row],[price]]*$L$2, 1))</f>
        <v>550000</v>
      </c>
    </row>
    <row r="4992" spans="1:9" x14ac:dyDescent="0.25">
      <c r="A4992" s="2">
        <v>40822</v>
      </c>
      <c r="B4992" s="1">
        <f t="shared" si="154"/>
        <v>2011</v>
      </c>
      <c r="C4992" s="1">
        <f t="shared" si="155"/>
        <v>4</v>
      </c>
      <c r="D4992">
        <v>2606</v>
      </c>
      <c r="E4992" t="s">
        <v>37</v>
      </c>
      <c r="F4992" s="4">
        <v>575000</v>
      </c>
      <c r="G4992" t="s">
        <v>5</v>
      </c>
      <c r="H4992">
        <v>3</v>
      </c>
      <c r="I4992" s="4">
        <f>IF(E4992="Rhode Island", Table1[[#This Row],[price]]*$L$3, IF(E4992="Massachusetts", Table1[[#This Row],[price]]*$L$2, 1))</f>
        <v>575000</v>
      </c>
    </row>
    <row r="4993" spans="1:9" x14ac:dyDescent="0.25">
      <c r="A4993" s="2">
        <v>40822</v>
      </c>
      <c r="B4993" s="1">
        <f t="shared" si="154"/>
        <v>2011</v>
      </c>
      <c r="C4993" s="1">
        <f t="shared" si="155"/>
        <v>4</v>
      </c>
      <c r="D4993">
        <v>2617</v>
      </c>
      <c r="E4993" t="s">
        <v>37</v>
      </c>
      <c r="F4993" s="4">
        <v>605000</v>
      </c>
      <c r="G4993" t="s">
        <v>5</v>
      </c>
      <c r="H4993">
        <v>4</v>
      </c>
      <c r="I4993" s="4">
        <f>IF(E4993="Rhode Island", Table1[[#This Row],[price]]*$L$3, IF(E4993="Massachusetts", Table1[[#This Row],[price]]*$L$2, 1))</f>
        <v>605000</v>
      </c>
    </row>
    <row r="4994" spans="1:9" x14ac:dyDescent="0.25">
      <c r="A4994" s="2">
        <v>40822</v>
      </c>
      <c r="B4994" s="1">
        <f t="shared" ref="B4994:B5057" si="156">YEAR(A4994)</f>
        <v>2011</v>
      </c>
      <c r="C4994" s="1">
        <f t="shared" ref="C4994:C5057" si="157">ROUNDUP(MONTH(A4994)/3,0)</f>
        <v>4</v>
      </c>
      <c r="D4994">
        <v>2905</v>
      </c>
      <c r="E4994" t="s">
        <v>36</v>
      </c>
      <c r="F4994" s="4">
        <v>625000</v>
      </c>
      <c r="G4994" t="s">
        <v>5</v>
      </c>
      <c r="H4994">
        <v>4</v>
      </c>
      <c r="I4994" s="4">
        <f>IF(E4994="Rhode Island", Table1[[#This Row],[price]]*$L$3, IF(E4994="Massachusetts", Table1[[#This Row],[price]]*$L$2, 1))</f>
        <v>625000</v>
      </c>
    </row>
    <row r="4995" spans="1:9" x14ac:dyDescent="0.25">
      <c r="A4995" s="2">
        <v>40823</v>
      </c>
      <c r="B4995" s="1">
        <f t="shared" si="156"/>
        <v>2011</v>
      </c>
      <c r="C4995" s="1">
        <f t="shared" si="157"/>
        <v>4</v>
      </c>
      <c r="D4995">
        <v>2905</v>
      </c>
      <c r="E4995" t="s">
        <v>36</v>
      </c>
      <c r="F4995" s="4">
        <v>423000</v>
      </c>
      <c r="G4995" t="s">
        <v>5</v>
      </c>
      <c r="H4995">
        <v>3</v>
      </c>
      <c r="I4995" s="4">
        <f>IF(E4995="Rhode Island", Table1[[#This Row],[price]]*$L$3, IF(E4995="Massachusetts", Table1[[#This Row],[price]]*$L$2, 1))</f>
        <v>423000</v>
      </c>
    </row>
    <row r="4996" spans="1:9" x14ac:dyDescent="0.25">
      <c r="A4996" s="2">
        <v>40823</v>
      </c>
      <c r="B4996" s="1">
        <f t="shared" si="156"/>
        <v>2011</v>
      </c>
      <c r="C4996" s="1">
        <f t="shared" si="157"/>
        <v>4</v>
      </c>
      <c r="D4996">
        <v>2904</v>
      </c>
      <c r="E4996" t="s">
        <v>36</v>
      </c>
      <c r="F4996" s="4">
        <v>540000</v>
      </c>
      <c r="G4996" t="s">
        <v>5</v>
      </c>
      <c r="H4996">
        <v>5</v>
      </c>
      <c r="I4996" s="4">
        <f>IF(E4996="Rhode Island", Table1[[#This Row],[price]]*$L$3, IF(E4996="Massachusetts", Table1[[#This Row],[price]]*$L$2, 1))</f>
        <v>540000</v>
      </c>
    </row>
    <row r="4997" spans="1:9" x14ac:dyDescent="0.25">
      <c r="A4997" s="2">
        <v>40823</v>
      </c>
      <c r="B4997" s="1">
        <f t="shared" si="156"/>
        <v>2011</v>
      </c>
      <c r="C4997" s="1">
        <f t="shared" si="157"/>
        <v>4</v>
      </c>
      <c r="D4997">
        <v>2913</v>
      </c>
      <c r="E4997" t="s">
        <v>36</v>
      </c>
      <c r="F4997" s="4">
        <v>555000</v>
      </c>
      <c r="G4997" t="s">
        <v>5</v>
      </c>
      <c r="H4997">
        <v>4</v>
      </c>
      <c r="I4997" s="4">
        <f>IF(E4997="Rhode Island", Table1[[#This Row],[price]]*$L$3, IF(E4997="Massachusetts", Table1[[#This Row],[price]]*$L$2, 1))</f>
        <v>555000</v>
      </c>
    </row>
    <row r="4998" spans="1:9" x14ac:dyDescent="0.25">
      <c r="A4998" s="2">
        <v>40823</v>
      </c>
      <c r="B4998" s="1">
        <f t="shared" si="156"/>
        <v>2011</v>
      </c>
      <c r="C4998" s="1">
        <f t="shared" si="157"/>
        <v>4</v>
      </c>
      <c r="D4998">
        <v>2615</v>
      </c>
      <c r="E4998" t="s">
        <v>37</v>
      </c>
      <c r="F4998" s="4">
        <v>570000</v>
      </c>
      <c r="G4998" t="s">
        <v>5</v>
      </c>
      <c r="H4998">
        <v>4</v>
      </c>
      <c r="I4998" s="4">
        <f>IF(E4998="Rhode Island", Table1[[#This Row],[price]]*$L$3, IF(E4998="Massachusetts", Table1[[#This Row],[price]]*$L$2, 1))</f>
        <v>570000</v>
      </c>
    </row>
    <row r="4999" spans="1:9" x14ac:dyDescent="0.25">
      <c r="A4999" s="2">
        <v>40823</v>
      </c>
      <c r="B4999" s="1">
        <f t="shared" si="156"/>
        <v>2011</v>
      </c>
      <c r="C4999" s="1">
        <f t="shared" si="157"/>
        <v>4</v>
      </c>
      <c r="D4999">
        <v>2904</v>
      </c>
      <c r="E4999" t="s">
        <v>36</v>
      </c>
      <c r="F4999" s="4">
        <v>700000</v>
      </c>
      <c r="G4999" t="s">
        <v>5</v>
      </c>
      <c r="H4999">
        <v>4</v>
      </c>
      <c r="I4999" s="4">
        <f>IF(E4999="Rhode Island", Table1[[#This Row],[price]]*$L$3, IF(E4999="Massachusetts", Table1[[#This Row],[price]]*$L$2, 1))</f>
        <v>700000</v>
      </c>
    </row>
    <row r="5000" spans="1:9" x14ac:dyDescent="0.25">
      <c r="A5000" s="2">
        <v>40823</v>
      </c>
      <c r="B5000" s="1">
        <f t="shared" si="156"/>
        <v>2011</v>
      </c>
      <c r="C5000" s="1">
        <f t="shared" si="157"/>
        <v>4</v>
      </c>
      <c r="D5000">
        <v>2617</v>
      </c>
      <c r="E5000" t="s">
        <v>37</v>
      </c>
      <c r="F5000" s="4">
        <v>378000</v>
      </c>
      <c r="G5000" t="s">
        <v>6</v>
      </c>
      <c r="H5000">
        <v>3</v>
      </c>
      <c r="I5000" s="4">
        <f>IF(E5000="Rhode Island", Table1[[#This Row],[price]]*$L$3, IF(E5000="Massachusetts", Table1[[#This Row],[price]]*$L$2, 1))</f>
        <v>378000</v>
      </c>
    </row>
    <row r="5001" spans="1:9" x14ac:dyDescent="0.25">
      <c r="A5001" s="2">
        <v>40824</v>
      </c>
      <c r="B5001" s="1">
        <f t="shared" si="156"/>
        <v>2011</v>
      </c>
      <c r="C5001" s="1">
        <f t="shared" si="157"/>
        <v>4</v>
      </c>
      <c r="D5001">
        <v>2905</v>
      </c>
      <c r="E5001" t="s">
        <v>36</v>
      </c>
      <c r="F5001" s="4">
        <v>384000</v>
      </c>
      <c r="G5001" t="s">
        <v>5</v>
      </c>
      <c r="H5001">
        <v>3</v>
      </c>
      <c r="I5001" s="4">
        <f>IF(E5001="Rhode Island", Table1[[#This Row],[price]]*$L$3, IF(E5001="Massachusetts", Table1[[#This Row],[price]]*$L$2, 1))</f>
        <v>384000</v>
      </c>
    </row>
    <row r="5002" spans="1:9" x14ac:dyDescent="0.25">
      <c r="A5002" s="2">
        <v>40824</v>
      </c>
      <c r="B5002" s="1">
        <f t="shared" si="156"/>
        <v>2011</v>
      </c>
      <c r="C5002" s="1">
        <f t="shared" si="157"/>
        <v>4</v>
      </c>
      <c r="D5002">
        <v>2602</v>
      </c>
      <c r="E5002" t="s">
        <v>37</v>
      </c>
      <c r="F5002" s="4">
        <v>665000</v>
      </c>
      <c r="G5002" t="s">
        <v>5</v>
      </c>
      <c r="H5002">
        <v>3</v>
      </c>
      <c r="I5002" s="4">
        <f>IF(E5002="Rhode Island", Table1[[#This Row],[price]]*$L$3, IF(E5002="Massachusetts", Table1[[#This Row],[price]]*$L$2, 1))</f>
        <v>665000</v>
      </c>
    </row>
    <row r="5003" spans="1:9" x14ac:dyDescent="0.25">
      <c r="A5003" s="2">
        <v>40826</v>
      </c>
      <c r="B5003" s="1">
        <f t="shared" si="156"/>
        <v>2011</v>
      </c>
      <c r="C5003" s="1">
        <f t="shared" si="157"/>
        <v>4</v>
      </c>
      <c r="D5003">
        <v>2902</v>
      </c>
      <c r="E5003" t="s">
        <v>36</v>
      </c>
      <c r="F5003" s="4">
        <v>455000</v>
      </c>
      <c r="G5003" t="s">
        <v>5</v>
      </c>
      <c r="H5003">
        <v>4</v>
      </c>
      <c r="I5003" s="4">
        <f>IF(E5003="Rhode Island", Table1[[#This Row],[price]]*$L$3, IF(E5003="Massachusetts", Table1[[#This Row],[price]]*$L$2, 1))</f>
        <v>455000</v>
      </c>
    </row>
    <row r="5004" spans="1:9" x14ac:dyDescent="0.25">
      <c r="A5004" s="2">
        <v>40827</v>
      </c>
      <c r="B5004" s="1">
        <f t="shared" si="156"/>
        <v>2011</v>
      </c>
      <c r="C5004" s="1">
        <f t="shared" si="157"/>
        <v>4</v>
      </c>
      <c r="D5004">
        <v>2615</v>
      </c>
      <c r="E5004" t="s">
        <v>37</v>
      </c>
      <c r="F5004" s="4">
        <v>372000</v>
      </c>
      <c r="G5004" t="s">
        <v>5</v>
      </c>
      <c r="H5004">
        <v>2</v>
      </c>
      <c r="I5004" s="4">
        <f>IF(E5004="Rhode Island", Table1[[#This Row],[price]]*$L$3, IF(E5004="Massachusetts", Table1[[#This Row],[price]]*$L$2, 1))</f>
        <v>372000</v>
      </c>
    </row>
    <row r="5005" spans="1:9" x14ac:dyDescent="0.25">
      <c r="A5005" s="2">
        <v>40827</v>
      </c>
      <c r="B5005" s="1">
        <f t="shared" si="156"/>
        <v>2011</v>
      </c>
      <c r="C5005" s="1">
        <f t="shared" si="157"/>
        <v>4</v>
      </c>
      <c r="D5005">
        <v>2905</v>
      </c>
      <c r="E5005" t="s">
        <v>36</v>
      </c>
      <c r="F5005" s="4">
        <v>399000</v>
      </c>
      <c r="G5005" t="s">
        <v>5</v>
      </c>
      <c r="H5005">
        <v>3</v>
      </c>
      <c r="I5005" s="4">
        <f>IF(E5005="Rhode Island", Table1[[#This Row],[price]]*$L$3, IF(E5005="Massachusetts", Table1[[#This Row],[price]]*$L$2, 1))</f>
        <v>399000</v>
      </c>
    </row>
    <row r="5006" spans="1:9" x14ac:dyDescent="0.25">
      <c r="A5006" s="2">
        <v>40827</v>
      </c>
      <c r="B5006" s="1">
        <f t="shared" si="156"/>
        <v>2011</v>
      </c>
      <c r="C5006" s="1">
        <f t="shared" si="157"/>
        <v>4</v>
      </c>
      <c r="D5006">
        <v>2602</v>
      </c>
      <c r="E5006" t="s">
        <v>37</v>
      </c>
      <c r="F5006" s="4">
        <v>577000</v>
      </c>
      <c r="G5006" t="s">
        <v>5</v>
      </c>
      <c r="H5006">
        <v>3</v>
      </c>
      <c r="I5006" s="4">
        <f>IF(E5006="Rhode Island", Table1[[#This Row],[price]]*$L$3, IF(E5006="Massachusetts", Table1[[#This Row],[price]]*$L$2, 1))</f>
        <v>577000</v>
      </c>
    </row>
    <row r="5007" spans="1:9" x14ac:dyDescent="0.25">
      <c r="A5007" s="2">
        <v>40827</v>
      </c>
      <c r="B5007" s="1">
        <f t="shared" si="156"/>
        <v>2011</v>
      </c>
      <c r="C5007" s="1">
        <f t="shared" si="157"/>
        <v>4</v>
      </c>
      <c r="D5007">
        <v>2913</v>
      </c>
      <c r="E5007" t="s">
        <v>36</v>
      </c>
      <c r="F5007" s="4">
        <v>662500</v>
      </c>
      <c r="G5007" t="s">
        <v>5</v>
      </c>
      <c r="H5007">
        <v>4</v>
      </c>
      <c r="I5007" s="4">
        <f>IF(E5007="Rhode Island", Table1[[#This Row],[price]]*$L$3, IF(E5007="Massachusetts", Table1[[#This Row],[price]]*$L$2, 1))</f>
        <v>662500</v>
      </c>
    </row>
    <row r="5008" spans="1:9" x14ac:dyDescent="0.25">
      <c r="A5008" s="2">
        <v>40828</v>
      </c>
      <c r="B5008" s="1">
        <f t="shared" si="156"/>
        <v>2011</v>
      </c>
      <c r="C5008" s="1">
        <f t="shared" si="157"/>
        <v>4</v>
      </c>
      <c r="D5008">
        <v>2906</v>
      </c>
      <c r="E5008" t="s">
        <v>36</v>
      </c>
      <c r="F5008" s="4">
        <v>375000</v>
      </c>
      <c r="G5008" t="s">
        <v>5</v>
      </c>
      <c r="H5008">
        <v>3</v>
      </c>
      <c r="I5008" s="4">
        <f>IF(E5008="Rhode Island", Table1[[#This Row],[price]]*$L$3, IF(E5008="Massachusetts", Table1[[#This Row],[price]]*$L$2, 1))</f>
        <v>375000</v>
      </c>
    </row>
    <row r="5009" spans="1:9" x14ac:dyDescent="0.25">
      <c r="A5009" s="2">
        <v>40828</v>
      </c>
      <c r="B5009" s="1">
        <f t="shared" si="156"/>
        <v>2011</v>
      </c>
      <c r="C5009" s="1">
        <f t="shared" si="157"/>
        <v>4</v>
      </c>
      <c r="D5009">
        <v>2902</v>
      </c>
      <c r="E5009" t="s">
        <v>36</v>
      </c>
      <c r="F5009" s="4">
        <v>400000</v>
      </c>
      <c r="G5009" t="s">
        <v>5</v>
      </c>
      <c r="H5009">
        <v>3</v>
      </c>
      <c r="I5009" s="4">
        <f>IF(E5009="Rhode Island", Table1[[#This Row],[price]]*$L$3, IF(E5009="Massachusetts", Table1[[#This Row],[price]]*$L$2, 1))</f>
        <v>400000</v>
      </c>
    </row>
    <row r="5010" spans="1:9" x14ac:dyDescent="0.25">
      <c r="A5010" s="2">
        <v>40828</v>
      </c>
      <c r="B5010" s="1">
        <f t="shared" si="156"/>
        <v>2011</v>
      </c>
      <c r="C5010" s="1">
        <f t="shared" si="157"/>
        <v>4</v>
      </c>
      <c r="D5010">
        <v>2905</v>
      </c>
      <c r="E5010" t="s">
        <v>36</v>
      </c>
      <c r="F5010" s="4">
        <v>405000</v>
      </c>
      <c r="G5010" t="s">
        <v>5</v>
      </c>
      <c r="H5010">
        <v>3</v>
      </c>
      <c r="I5010" s="4">
        <f>IF(E5010="Rhode Island", Table1[[#This Row],[price]]*$L$3, IF(E5010="Massachusetts", Table1[[#This Row],[price]]*$L$2, 1))</f>
        <v>405000</v>
      </c>
    </row>
    <row r="5011" spans="1:9" x14ac:dyDescent="0.25">
      <c r="A5011" s="2">
        <v>40828</v>
      </c>
      <c r="B5011" s="1">
        <f t="shared" si="156"/>
        <v>2011</v>
      </c>
      <c r="C5011" s="1">
        <f t="shared" si="157"/>
        <v>4</v>
      </c>
      <c r="D5011">
        <v>2615</v>
      </c>
      <c r="E5011" t="s">
        <v>37</v>
      </c>
      <c r="F5011" s="4">
        <v>420000</v>
      </c>
      <c r="G5011" t="s">
        <v>5</v>
      </c>
      <c r="H5011">
        <v>4</v>
      </c>
      <c r="I5011" s="4">
        <f>IF(E5011="Rhode Island", Table1[[#This Row],[price]]*$L$3, IF(E5011="Massachusetts", Table1[[#This Row],[price]]*$L$2, 1))</f>
        <v>420000</v>
      </c>
    </row>
    <row r="5012" spans="1:9" x14ac:dyDescent="0.25">
      <c r="A5012" s="2">
        <v>40828</v>
      </c>
      <c r="B5012" s="1">
        <f t="shared" si="156"/>
        <v>2011</v>
      </c>
      <c r="C5012" s="1">
        <f t="shared" si="157"/>
        <v>4</v>
      </c>
      <c r="D5012">
        <v>2905</v>
      </c>
      <c r="E5012" t="s">
        <v>36</v>
      </c>
      <c r="F5012" s="4">
        <v>443000</v>
      </c>
      <c r="G5012" t="s">
        <v>5</v>
      </c>
      <c r="H5012">
        <v>3</v>
      </c>
      <c r="I5012" s="4">
        <f>IF(E5012="Rhode Island", Table1[[#This Row],[price]]*$L$3, IF(E5012="Massachusetts", Table1[[#This Row],[price]]*$L$2, 1))</f>
        <v>443000</v>
      </c>
    </row>
    <row r="5013" spans="1:9" x14ac:dyDescent="0.25">
      <c r="A5013" s="2">
        <v>40828</v>
      </c>
      <c r="B5013" s="1">
        <f t="shared" si="156"/>
        <v>2011</v>
      </c>
      <c r="C5013" s="1">
        <f t="shared" si="157"/>
        <v>4</v>
      </c>
      <c r="D5013">
        <v>2603</v>
      </c>
      <c r="E5013" t="s">
        <v>37</v>
      </c>
      <c r="F5013" s="4">
        <v>490000</v>
      </c>
      <c r="G5013" t="s">
        <v>5</v>
      </c>
      <c r="H5013">
        <v>2</v>
      </c>
      <c r="I5013" s="4">
        <f>IF(E5013="Rhode Island", Table1[[#This Row],[price]]*$L$3, IF(E5013="Massachusetts", Table1[[#This Row],[price]]*$L$2, 1))</f>
        <v>490000</v>
      </c>
    </row>
    <row r="5014" spans="1:9" x14ac:dyDescent="0.25">
      <c r="A5014" s="2">
        <v>40828</v>
      </c>
      <c r="B5014" s="1">
        <f t="shared" si="156"/>
        <v>2011</v>
      </c>
      <c r="C5014" s="1">
        <f t="shared" si="157"/>
        <v>4</v>
      </c>
      <c r="D5014">
        <v>2905</v>
      </c>
      <c r="E5014" t="s">
        <v>36</v>
      </c>
      <c r="F5014" s="4">
        <v>505500</v>
      </c>
      <c r="G5014" t="s">
        <v>5</v>
      </c>
      <c r="H5014">
        <v>4</v>
      </c>
      <c r="I5014" s="4">
        <f>IF(E5014="Rhode Island", Table1[[#This Row],[price]]*$L$3, IF(E5014="Massachusetts", Table1[[#This Row],[price]]*$L$2, 1))</f>
        <v>505500</v>
      </c>
    </row>
    <row r="5015" spans="1:9" x14ac:dyDescent="0.25">
      <c r="A5015" s="2">
        <v>40829</v>
      </c>
      <c r="B5015" s="1">
        <f t="shared" si="156"/>
        <v>2011</v>
      </c>
      <c r="C5015" s="1">
        <f t="shared" si="157"/>
        <v>4</v>
      </c>
      <c r="D5015">
        <v>2615</v>
      </c>
      <c r="E5015" t="s">
        <v>37</v>
      </c>
      <c r="F5015" s="4">
        <v>361000</v>
      </c>
      <c r="G5015" t="s">
        <v>5</v>
      </c>
      <c r="H5015">
        <v>3</v>
      </c>
      <c r="I5015" s="4">
        <f>IF(E5015="Rhode Island", Table1[[#This Row],[price]]*$L$3, IF(E5015="Massachusetts", Table1[[#This Row],[price]]*$L$2, 1))</f>
        <v>361000</v>
      </c>
    </row>
    <row r="5016" spans="1:9" x14ac:dyDescent="0.25">
      <c r="A5016" s="2">
        <v>40829</v>
      </c>
      <c r="B5016" s="1">
        <f t="shared" si="156"/>
        <v>2011</v>
      </c>
      <c r="C5016" s="1">
        <f t="shared" si="157"/>
        <v>4</v>
      </c>
      <c r="D5016">
        <v>2906</v>
      </c>
      <c r="E5016" t="s">
        <v>36</v>
      </c>
      <c r="F5016" s="4">
        <v>371000</v>
      </c>
      <c r="G5016" t="s">
        <v>5</v>
      </c>
      <c r="H5016">
        <v>3</v>
      </c>
      <c r="I5016" s="4">
        <f>IF(E5016="Rhode Island", Table1[[#This Row],[price]]*$L$3, IF(E5016="Massachusetts", Table1[[#This Row],[price]]*$L$2, 1))</f>
        <v>371000</v>
      </c>
    </row>
    <row r="5017" spans="1:9" x14ac:dyDescent="0.25">
      <c r="A5017" s="2">
        <v>40829</v>
      </c>
      <c r="B5017" s="1">
        <f t="shared" si="156"/>
        <v>2011</v>
      </c>
      <c r="C5017" s="1">
        <f t="shared" si="157"/>
        <v>4</v>
      </c>
      <c r="D5017">
        <v>2611</v>
      </c>
      <c r="E5017" t="s">
        <v>37</v>
      </c>
      <c r="F5017" s="4">
        <v>450000</v>
      </c>
      <c r="G5017" t="s">
        <v>5</v>
      </c>
      <c r="H5017">
        <v>3</v>
      </c>
      <c r="I5017" s="4">
        <f>IF(E5017="Rhode Island", Table1[[#This Row],[price]]*$L$3, IF(E5017="Massachusetts", Table1[[#This Row],[price]]*$L$2, 1))</f>
        <v>450000</v>
      </c>
    </row>
    <row r="5018" spans="1:9" x14ac:dyDescent="0.25">
      <c r="A5018" s="2">
        <v>40829</v>
      </c>
      <c r="B5018" s="1">
        <f t="shared" si="156"/>
        <v>2011</v>
      </c>
      <c r="C5018" s="1">
        <f t="shared" si="157"/>
        <v>4</v>
      </c>
      <c r="D5018">
        <v>2617</v>
      </c>
      <c r="E5018" t="s">
        <v>37</v>
      </c>
      <c r="F5018" s="4">
        <v>610000</v>
      </c>
      <c r="G5018" t="s">
        <v>5</v>
      </c>
      <c r="H5018">
        <v>4</v>
      </c>
      <c r="I5018" s="4">
        <f>IF(E5018="Rhode Island", Table1[[#This Row],[price]]*$L$3, IF(E5018="Massachusetts", Table1[[#This Row],[price]]*$L$2, 1))</f>
        <v>610000</v>
      </c>
    </row>
    <row r="5019" spans="1:9" x14ac:dyDescent="0.25">
      <c r="A5019" s="2">
        <v>40829</v>
      </c>
      <c r="B5019" s="1">
        <f t="shared" si="156"/>
        <v>2011</v>
      </c>
      <c r="C5019" s="1">
        <f t="shared" si="157"/>
        <v>4</v>
      </c>
      <c r="D5019">
        <v>2602</v>
      </c>
      <c r="E5019" t="s">
        <v>37</v>
      </c>
      <c r="F5019" s="4">
        <v>700000</v>
      </c>
      <c r="G5019" t="s">
        <v>5</v>
      </c>
      <c r="H5019">
        <v>3</v>
      </c>
      <c r="I5019" s="4">
        <f>IF(E5019="Rhode Island", Table1[[#This Row],[price]]*$L$3, IF(E5019="Massachusetts", Table1[[#This Row],[price]]*$L$2, 1))</f>
        <v>700000</v>
      </c>
    </row>
    <row r="5020" spans="1:9" x14ac:dyDescent="0.25">
      <c r="A5020" s="2">
        <v>40829</v>
      </c>
      <c r="B5020" s="1">
        <f t="shared" si="156"/>
        <v>2011</v>
      </c>
      <c r="C5020" s="1">
        <f t="shared" si="157"/>
        <v>4</v>
      </c>
      <c r="D5020">
        <v>2601</v>
      </c>
      <c r="E5020" t="s">
        <v>37</v>
      </c>
      <c r="F5020" s="4">
        <v>425000</v>
      </c>
      <c r="G5020" t="s">
        <v>6</v>
      </c>
      <c r="H5020">
        <v>1</v>
      </c>
      <c r="I5020" s="4">
        <f>IF(E5020="Rhode Island", Table1[[#This Row],[price]]*$L$3, IF(E5020="Massachusetts", Table1[[#This Row],[price]]*$L$2, 1))</f>
        <v>425000</v>
      </c>
    </row>
    <row r="5021" spans="1:9" x14ac:dyDescent="0.25">
      <c r="A5021" s="2">
        <v>40830</v>
      </c>
      <c r="B5021" s="1">
        <f t="shared" si="156"/>
        <v>2011</v>
      </c>
      <c r="C5021" s="1">
        <f t="shared" si="157"/>
        <v>4</v>
      </c>
      <c r="D5021">
        <v>2904</v>
      </c>
      <c r="E5021" t="s">
        <v>36</v>
      </c>
      <c r="F5021" s="4">
        <v>510000</v>
      </c>
      <c r="G5021" t="s">
        <v>5</v>
      </c>
      <c r="H5021">
        <v>4</v>
      </c>
      <c r="I5021" s="4">
        <f>IF(E5021="Rhode Island", Table1[[#This Row],[price]]*$L$3, IF(E5021="Massachusetts", Table1[[#This Row],[price]]*$L$2, 1))</f>
        <v>510000</v>
      </c>
    </row>
    <row r="5022" spans="1:9" x14ac:dyDescent="0.25">
      <c r="A5022" s="2">
        <v>40830</v>
      </c>
      <c r="B5022" s="1">
        <f t="shared" si="156"/>
        <v>2011</v>
      </c>
      <c r="C5022" s="1">
        <f t="shared" si="157"/>
        <v>4</v>
      </c>
      <c r="D5022">
        <v>2614</v>
      </c>
      <c r="E5022" t="s">
        <v>37</v>
      </c>
      <c r="F5022" s="4">
        <v>432000</v>
      </c>
      <c r="G5022" t="s">
        <v>6</v>
      </c>
      <c r="H5022">
        <v>2</v>
      </c>
      <c r="I5022" s="4">
        <f>IF(E5022="Rhode Island", Table1[[#This Row],[price]]*$L$3, IF(E5022="Massachusetts", Table1[[#This Row],[price]]*$L$2, 1))</f>
        <v>432000</v>
      </c>
    </row>
    <row r="5023" spans="1:9" x14ac:dyDescent="0.25">
      <c r="A5023" s="2">
        <v>40830</v>
      </c>
      <c r="B5023" s="1">
        <f t="shared" si="156"/>
        <v>2011</v>
      </c>
      <c r="C5023" s="1">
        <f t="shared" si="157"/>
        <v>4</v>
      </c>
      <c r="D5023">
        <v>2602</v>
      </c>
      <c r="E5023" t="s">
        <v>37</v>
      </c>
      <c r="F5023" s="4">
        <v>455000</v>
      </c>
      <c r="G5023" t="s">
        <v>6</v>
      </c>
      <c r="H5023">
        <v>2</v>
      </c>
      <c r="I5023" s="4">
        <f>IF(E5023="Rhode Island", Table1[[#This Row],[price]]*$L$3, IF(E5023="Massachusetts", Table1[[#This Row],[price]]*$L$2, 1))</f>
        <v>455000</v>
      </c>
    </row>
    <row r="5024" spans="1:9" x14ac:dyDescent="0.25">
      <c r="A5024" s="2">
        <v>40831</v>
      </c>
      <c r="B5024" s="1">
        <f t="shared" si="156"/>
        <v>2011</v>
      </c>
      <c r="C5024" s="1">
        <f t="shared" si="157"/>
        <v>4</v>
      </c>
      <c r="D5024">
        <v>2605</v>
      </c>
      <c r="E5024" t="s">
        <v>37</v>
      </c>
      <c r="F5024" s="4">
        <v>795000</v>
      </c>
      <c r="G5024" t="s">
        <v>5</v>
      </c>
      <c r="H5024">
        <v>3</v>
      </c>
      <c r="I5024" s="4">
        <f>IF(E5024="Rhode Island", Table1[[#This Row],[price]]*$L$3, IF(E5024="Massachusetts", Table1[[#This Row],[price]]*$L$2, 1))</f>
        <v>795000</v>
      </c>
    </row>
    <row r="5025" spans="1:9" x14ac:dyDescent="0.25">
      <c r="A5025" s="2">
        <v>40831</v>
      </c>
      <c r="B5025" s="1">
        <f t="shared" si="156"/>
        <v>2011</v>
      </c>
      <c r="C5025" s="1">
        <f t="shared" si="157"/>
        <v>4</v>
      </c>
      <c r="D5025">
        <v>2602</v>
      </c>
      <c r="E5025" t="s">
        <v>37</v>
      </c>
      <c r="F5025" s="4">
        <v>980000</v>
      </c>
      <c r="G5025" t="s">
        <v>5</v>
      </c>
      <c r="H5025">
        <v>5</v>
      </c>
      <c r="I5025" s="4">
        <f>IF(E5025="Rhode Island", Table1[[#This Row],[price]]*$L$3, IF(E5025="Massachusetts", Table1[[#This Row],[price]]*$L$2, 1))</f>
        <v>980000</v>
      </c>
    </row>
    <row r="5026" spans="1:9" x14ac:dyDescent="0.25">
      <c r="A5026" s="2">
        <v>40833</v>
      </c>
      <c r="B5026" s="1">
        <f t="shared" si="156"/>
        <v>2011</v>
      </c>
      <c r="C5026" s="1">
        <f t="shared" si="157"/>
        <v>4</v>
      </c>
      <c r="D5026">
        <v>2903</v>
      </c>
      <c r="E5026" t="s">
        <v>36</v>
      </c>
      <c r="F5026" s="4">
        <v>440000</v>
      </c>
      <c r="G5026" t="s">
        <v>5</v>
      </c>
      <c r="H5026">
        <v>3</v>
      </c>
      <c r="I5026" s="4">
        <f>IF(E5026="Rhode Island", Table1[[#This Row],[price]]*$L$3, IF(E5026="Massachusetts", Table1[[#This Row],[price]]*$L$2, 1))</f>
        <v>440000</v>
      </c>
    </row>
    <row r="5027" spans="1:9" x14ac:dyDescent="0.25">
      <c r="A5027" s="2">
        <v>40833</v>
      </c>
      <c r="B5027" s="1">
        <f t="shared" si="156"/>
        <v>2011</v>
      </c>
      <c r="C5027" s="1">
        <f t="shared" si="157"/>
        <v>4</v>
      </c>
      <c r="D5027">
        <v>2905</v>
      </c>
      <c r="E5027" t="s">
        <v>36</v>
      </c>
      <c r="F5027" s="4">
        <v>450000</v>
      </c>
      <c r="G5027" t="s">
        <v>5</v>
      </c>
      <c r="H5027">
        <v>4</v>
      </c>
      <c r="I5027" s="4">
        <f>IF(E5027="Rhode Island", Table1[[#This Row],[price]]*$L$3, IF(E5027="Massachusetts", Table1[[#This Row],[price]]*$L$2, 1))</f>
        <v>450000</v>
      </c>
    </row>
    <row r="5028" spans="1:9" x14ac:dyDescent="0.25">
      <c r="A5028" s="2">
        <v>40833</v>
      </c>
      <c r="B5028" s="1">
        <f t="shared" si="156"/>
        <v>2011</v>
      </c>
      <c r="C5028" s="1">
        <f t="shared" si="157"/>
        <v>4</v>
      </c>
      <c r="D5028">
        <v>2615</v>
      </c>
      <c r="E5028" t="s">
        <v>37</v>
      </c>
      <c r="F5028" s="4">
        <v>500000</v>
      </c>
      <c r="G5028" t="s">
        <v>5</v>
      </c>
      <c r="H5028">
        <v>5</v>
      </c>
      <c r="I5028" s="4">
        <f>IF(E5028="Rhode Island", Table1[[#This Row],[price]]*$L$3, IF(E5028="Massachusetts", Table1[[#This Row],[price]]*$L$2, 1))</f>
        <v>500000</v>
      </c>
    </row>
    <row r="5029" spans="1:9" x14ac:dyDescent="0.25">
      <c r="A5029" s="2">
        <v>40833</v>
      </c>
      <c r="B5029" s="1">
        <f t="shared" si="156"/>
        <v>2011</v>
      </c>
      <c r="C5029" s="1">
        <f t="shared" si="157"/>
        <v>4</v>
      </c>
      <c r="D5029">
        <v>2606</v>
      </c>
      <c r="E5029" t="s">
        <v>37</v>
      </c>
      <c r="F5029" s="4">
        <v>330000</v>
      </c>
      <c r="G5029" t="s">
        <v>6</v>
      </c>
      <c r="H5029">
        <v>1</v>
      </c>
      <c r="I5029" s="4">
        <f>IF(E5029="Rhode Island", Table1[[#This Row],[price]]*$L$3, IF(E5029="Massachusetts", Table1[[#This Row],[price]]*$L$2, 1))</f>
        <v>330000</v>
      </c>
    </row>
    <row r="5030" spans="1:9" x14ac:dyDescent="0.25">
      <c r="A5030" s="2">
        <v>40833</v>
      </c>
      <c r="B5030" s="1">
        <f t="shared" si="156"/>
        <v>2011</v>
      </c>
      <c r="C5030" s="1">
        <f t="shared" si="157"/>
        <v>4</v>
      </c>
      <c r="D5030">
        <v>2603</v>
      </c>
      <c r="E5030" t="s">
        <v>37</v>
      </c>
      <c r="F5030" s="4">
        <v>455000</v>
      </c>
      <c r="G5030" t="s">
        <v>6</v>
      </c>
      <c r="H5030">
        <v>2</v>
      </c>
      <c r="I5030" s="4">
        <f>IF(E5030="Rhode Island", Table1[[#This Row],[price]]*$L$3, IF(E5030="Massachusetts", Table1[[#This Row],[price]]*$L$2, 1))</f>
        <v>455000</v>
      </c>
    </row>
    <row r="5031" spans="1:9" x14ac:dyDescent="0.25">
      <c r="A5031" s="2">
        <v>40833</v>
      </c>
      <c r="B5031" s="1">
        <f t="shared" si="156"/>
        <v>2011</v>
      </c>
      <c r="C5031" s="1">
        <f t="shared" si="157"/>
        <v>4</v>
      </c>
      <c r="D5031">
        <v>2604</v>
      </c>
      <c r="E5031" t="s">
        <v>37</v>
      </c>
      <c r="F5031" s="4">
        <v>1250000</v>
      </c>
      <c r="G5031" t="s">
        <v>6</v>
      </c>
      <c r="H5031">
        <v>4</v>
      </c>
      <c r="I5031" s="4">
        <f>IF(E5031="Rhode Island", Table1[[#This Row],[price]]*$L$3, IF(E5031="Massachusetts", Table1[[#This Row],[price]]*$L$2, 1))</f>
        <v>1250000</v>
      </c>
    </row>
    <row r="5032" spans="1:9" x14ac:dyDescent="0.25">
      <c r="A5032" s="2">
        <v>40834</v>
      </c>
      <c r="B5032" s="1">
        <f t="shared" si="156"/>
        <v>2011</v>
      </c>
      <c r="C5032" s="1">
        <f t="shared" si="157"/>
        <v>4</v>
      </c>
      <c r="D5032">
        <v>2906</v>
      </c>
      <c r="E5032" t="s">
        <v>36</v>
      </c>
      <c r="F5032" s="4">
        <v>405000</v>
      </c>
      <c r="G5032" t="s">
        <v>5</v>
      </c>
      <c r="H5032">
        <v>3</v>
      </c>
      <c r="I5032" s="4">
        <f>IF(E5032="Rhode Island", Table1[[#This Row],[price]]*$L$3, IF(E5032="Massachusetts", Table1[[#This Row],[price]]*$L$2, 1))</f>
        <v>405000</v>
      </c>
    </row>
    <row r="5033" spans="1:9" x14ac:dyDescent="0.25">
      <c r="A5033" s="2">
        <v>40834</v>
      </c>
      <c r="B5033" s="1">
        <f t="shared" si="156"/>
        <v>2011</v>
      </c>
      <c r="C5033" s="1">
        <f t="shared" si="157"/>
        <v>4</v>
      </c>
      <c r="D5033">
        <v>2905</v>
      </c>
      <c r="E5033" t="s">
        <v>36</v>
      </c>
      <c r="F5033" s="4">
        <v>409000</v>
      </c>
      <c r="G5033" t="s">
        <v>5</v>
      </c>
      <c r="H5033">
        <v>3</v>
      </c>
      <c r="I5033" s="4">
        <f>IF(E5033="Rhode Island", Table1[[#This Row],[price]]*$L$3, IF(E5033="Massachusetts", Table1[[#This Row],[price]]*$L$2, 1))</f>
        <v>409000</v>
      </c>
    </row>
    <row r="5034" spans="1:9" x14ac:dyDescent="0.25">
      <c r="A5034" s="2">
        <v>40834</v>
      </c>
      <c r="B5034" s="1">
        <f t="shared" si="156"/>
        <v>2011</v>
      </c>
      <c r="C5034" s="1">
        <f t="shared" si="157"/>
        <v>4</v>
      </c>
      <c r="D5034">
        <v>2906</v>
      </c>
      <c r="E5034" t="s">
        <v>36</v>
      </c>
      <c r="F5034" s="4">
        <v>429000</v>
      </c>
      <c r="G5034" t="s">
        <v>5</v>
      </c>
      <c r="H5034">
        <v>4</v>
      </c>
      <c r="I5034" s="4">
        <f>IF(E5034="Rhode Island", Table1[[#This Row],[price]]*$L$3, IF(E5034="Massachusetts", Table1[[#This Row],[price]]*$L$2, 1))</f>
        <v>429000</v>
      </c>
    </row>
    <row r="5035" spans="1:9" x14ac:dyDescent="0.25">
      <c r="A5035" s="2">
        <v>40834</v>
      </c>
      <c r="B5035" s="1">
        <f t="shared" si="156"/>
        <v>2011</v>
      </c>
      <c r="C5035" s="1">
        <f t="shared" si="157"/>
        <v>4</v>
      </c>
      <c r="D5035">
        <v>2905</v>
      </c>
      <c r="E5035" t="s">
        <v>36</v>
      </c>
      <c r="F5035" s="4">
        <v>435000</v>
      </c>
      <c r="G5035" t="s">
        <v>5</v>
      </c>
      <c r="H5035">
        <v>3</v>
      </c>
      <c r="I5035" s="4">
        <f>IF(E5035="Rhode Island", Table1[[#This Row],[price]]*$L$3, IF(E5035="Massachusetts", Table1[[#This Row],[price]]*$L$2, 1))</f>
        <v>435000</v>
      </c>
    </row>
    <row r="5036" spans="1:9" x14ac:dyDescent="0.25">
      <c r="A5036" s="2">
        <v>40834</v>
      </c>
      <c r="B5036" s="1">
        <f t="shared" si="156"/>
        <v>2011</v>
      </c>
      <c r="C5036" s="1">
        <f t="shared" si="157"/>
        <v>4</v>
      </c>
      <c r="D5036">
        <v>2913</v>
      </c>
      <c r="E5036" t="s">
        <v>36</v>
      </c>
      <c r="F5036" s="4">
        <v>475000</v>
      </c>
      <c r="G5036" t="s">
        <v>5</v>
      </c>
      <c r="H5036">
        <v>4</v>
      </c>
      <c r="I5036" s="4">
        <f>IF(E5036="Rhode Island", Table1[[#This Row],[price]]*$L$3, IF(E5036="Massachusetts", Table1[[#This Row],[price]]*$L$2, 1))</f>
        <v>475000</v>
      </c>
    </row>
    <row r="5037" spans="1:9" x14ac:dyDescent="0.25">
      <c r="A5037" s="2">
        <v>40834</v>
      </c>
      <c r="B5037" s="1">
        <f t="shared" si="156"/>
        <v>2011</v>
      </c>
      <c r="C5037" s="1">
        <f t="shared" si="157"/>
        <v>4</v>
      </c>
      <c r="D5037">
        <v>2905</v>
      </c>
      <c r="E5037" t="s">
        <v>36</v>
      </c>
      <c r="F5037" s="4">
        <v>483000</v>
      </c>
      <c r="G5037" t="s">
        <v>5</v>
      </c>
      <c r="H5037">
        <v>3</v>
      </c>
      <c r="I5037" s="4">
        <f>IF(E5037="Rhode Island", Table1[[#This Row],[price]]*$L$3, IF(E5037="Massachusetts", Table1[[#This Row],[price]]*$L$2, 1))</f>
        <v>483000</v>
      </c>
    </row>
    <row r="5038" spans="1:9" x14ac:dyDescent="0.25">
      <c r="A5038" s="2">
        <v>40834</v>
      </c>
      <c r="B5038" s="1">
        <f t="shared" si="156"/>
        <v>2011</v>
      </c>
      <c r="C5038" s="1">
        <f t="shared" si="157"/>
        <v>4</v>
      </c>
      <c r="D5038">
        <v>2913</v>
      </c>
      <c r="E5038" t="s">
        <v>36</v>
      </c>
      <c r="F5038" s="4">
        <v>770000</v>
      </c>
      <c r="G5038" t="s">
        <v>5</v>
      </c>
      <c r="H5038">
        <v>4</v>
      </c>
      <c r="I5038" s="4">
        <f>IF(E5038="Rhode Island", Table1[[#This Row],[price]]*$L$3, IF(E5038="Massachusetts", Table1[[#This Row],[price]]*$L$2, 1))</f>
        <v>770000</v>
      </c>
    </row>
    <row r="5039" spans="1:9" x14ac:dyDescent="0.25">
      <c r="A5039" s="2">
        <v>40834</v>
      </c>
      <c r="B5039" s="1">
        <f t="shared" si="156"/>
        <v>2011</v>
      </c>
      <c r="C5039" s="1">
        <f t="shared" si="157"/>
        <v>4</v>
      </c>
      <c r="D5039">
        <v>2602</v>
      </c>
      <c r="E5039" t="s">
        <v>37</v>
      </c>
      <c r="F5039" s="4">
        <v>930000</v>
      </c>
      <c r="G5039" t="s">
        <v>5</v>
      </c>
      <c r="H5039">
        <v>4</v>
      </c>
      <c r="I5039" s="4">
        <f>IF(E5039="Rhode Island", Table1[[#This Row],[price]]*$L$3, IF(E5039="Massachusetts", Table1[[#This Row],[price]]*$L$2, 1))</f>
        <v>930000</v>
      </c>
    </row>
    <row r="5040" spans="1:9" x14ac:dyDescent="0.25">
      <c r="A5040" s="2">
        <v>40835</v>
      </c>
      <c r="B5040" s="1">
        <f t="shared" si="156"/>
        <v>2011</v>
      </c>
      <c r="C5040" s="1">
        <f t="shared" si="157"/>
        <v>4</v>
      </c>
      <c r="D5040">
        <v>2902</v>
      </c>
      <c r="E5040" t="s">
        <v>36</v>
      </c>
      <c r="F5040" s="4">
        <v>385000</v>
      </c>
      <c r="G5040" t="s">
        <v>5</v>
      </c>
      <c r="H5040">
        <v>3</v>
      </c>
      <c r="I5040" s="4">
        <f>IF(E5040="Rhode Island", Table1[[#This Row],[price]]*$L$3, IF(E5040="Massachusetts", Table1[[#This Row],[price]]*$L$2, 1))</f>
        <v>385000</v>
      </c>
    </row>
    <row r="5041" spans="1:9" x14ac:dyDescent="0.25">
      <c r="A5041" s="2">
        <v>40835</v>
      </c>
      <c r="B5041" s="1">
        <f t="shared" si="156"/>
        <v>2011</v>
      </c>
      <c r="C5041" s="1">
        <f t="shared" si="157"/>
        <v>4</v>
      </c>
      <c r="D5041">
        <v>2905</v>
      </c>
      <c r="E5041" t="s">
        <v>36</v>
      </c>
      <c r="F5041" s="4">
        <v>389000</v>
      </c>
      <c r="G5041" t="s">
        <v>5</v>
      </c>
      <c r="H5041">
        <v>3</v>
      </c>
      <c r="I5041" s="4">
        <f>IF(E5041="Rhode Island", Table1[[#This Row],[price]]*$L$3, IF(E5041="Massachusetts", Table1[[#This Row],[price]]*$L$2, 1))</f>
        <v>389000</v>
      </c>
    </row>
    <row r="5042" spans="1:9" x14ac:dyDescent="0.25">
      <c r="A5042" s="2">
        <v>40835</v>
      </c>
      <c r="B5042" s="1">
        <f t="shared" si="156"/>
        <v>2011</v>
      </c>
      <c r="C5042" s="1">
        <f t="shared" si="157"/>
        <v>4</v>
      </c>
      <c r="D5042">
        <v>2615</v>
      </c>
      <c r="E5042" t="s">
        <v>37</v>
      </c>
      <c r="F5042" s="4">
        <v>460000</v>
      </c>
      <c r="G5042" t="s">
        <v>5</v>
      </c>
      <c r="H5042">
        <v>3</v>
      </c>
      <c r="I5042" s="4">
        <f>IF(E5042="Rhode Island", Table1[[#This Row],[price]]*$L$3, IF(E5042="Massachusetts", Table1[[#This Row],[price]]*$L$2, 1))</f>
        <v>460000</v>
      </c>
    </row>
    <row r="5043" spans="1:9" x14ac:dyDescent="0.25">
      <c r="A5043" s="2">
        <v>40835</v>
      </c>
      <c r="B5043" s="1">
        <f t="shared" si="156"/>
        <v>2011</v>
      </c>
      <c r="C5043" s="1">
        <f t="shared" si="157"/>
        <v>4</v>
      </c>
      <c r="D5043">
        <v>2905</v>
      </c>
      <c r="E5043" t="s">
        <v>36</v>
      </c>
      <c r="F5043" s="4">
        <v>475500</v>
      </c>
      <c r="G5043" t="s">
        <v>5</v>
      </c>
      <c r="H5043">
        <v>3</v>
      </c>
      <c r="I5043" s="4">
        <f>IF(E5043="Rhode Island", Table1[[#This Row],[price]]*$L$3, IF(E5043="Massachusetts", Table1[[#This Row],[price]]*$L$2, 1))</f>
        <v>475500</v>
      </c>
    </row>
    <row r="5044" spans="1:9" x14ac:dyDescent="0.25">
      <c r="A5044" s="2">
        <v>40835</v>
      </c>
      <c r="B5044" s="1">
        <f t="shared" si="156"/>
        <v>2011</v>
      </c>
      <c r="C5044" s="1">
        <f t="shared" si="157"/>
        <v>4</v>
      </c>
      <c r="D5044">
        <v>2615</v>
      </c>
      <c r="E5044" t="s">
        <v>37</v>
      </c>
      <c r="F5044" s="4">
        <v>480000</v>
      </c>
      <c r="G5044" t="s">
        <v>5</v>
      </c>
      <c r="H5044">
        <v>4</v>
      </c>
      <c r="I5044" s="4">
        <f>IF(E5044="Rhode Island", Table1[[#This Row],[price]]*$L$3, IF(E5044="Massachusetts", Table1[[#This Row],[price]]*$L$2, 1))</f>
        <v>480000</v>
      </c>
    </row>
    <row r="5045" spans="1:9" x14ac:dyDescent="0.25">
      <c r="A5045" s="2">
        <v>40835</v>
      </c>
      <c r="B5045" s="1">
        <f t="shared" si="156"/>
        <v>2011</v>
      </c>
      <c r="C5045" s="1">
        <f t="shared" si="157"/>
        <v>4</v>
      </c>
      <c r="D5045">
        <v>2906</v>
      </c>
      <c r="E5045" t="s">
        <v>36</v>
      </c>
      <c r="F5045" s="4">
        <v>520000</v>
      </c>
      <c r="G5045" t="s">
        <v>5</v>
      </c>
      <c r="H5045">
        <v>4</v>
      </c>
      <c r="I5045" s="4">
        <f>IF(E5045="Rhode Island", Table1[[#This Row],[price]]*$L$3, IF(E5045="Massachusetts", Table1[[#This Row],[price]]*$L$2, 1))</f>
        <v>520000</v>
      </c>
    </row>
    <row r="5046" spans="1:9" x14ac:dyDescent="0.25">
      <c r="A5046" s="2">
        <v>40835</v>
      </c>
      <c r="B5046" s="1">
        <f t="shared" si="156"/>
        <v>2011</v>
      </c>
      <c r="C5046" s="1">
        <f t="shared" si="157"/>
        <v>4</v>
      </c>
      <c r="D5046">
        <v>2602</v>
      </c>
      <c r="E5046" t="s">
        <v>37</v>
      </c>
      <c r="F5046" s="4">
        <v>525000</v>
      </c>
      <c r="G5046" t="s">
        <v>5</v>
      </c>
      <c r="H5046">
        <v>2</v>
      </c>
      <c r="I5046" s="4">
        <f>IF(E5046="Rhode Island", Table1[[#This Row],[price]]*$L$3, IF(E5046="Massachusetts", Table1[[#This Row],[price]]*$L$2, 1))</f>
        <v>525000</v>
      </c>
    </row>
    <row r="5047" spans="1:9" x14ac:dyDescent="0.25">
      <c r="A5047" s="2">
        <v>40835</v>
      </c>
      <c r="B5047" s="1">
        <f t="shared" si="156"/>
        <v>2011</v>
      </c>
      <c r="C5047" s="1">
        <f t="shared" si="157"/>
        <v>4</v>
      </c>
      <c r="D5047">
        <v>2914</v>
      </c>
      <c r="E5047" t="s">
        <v>36</v>
      </c>
      <c r="F5047" s="4">
        <v>703500</v>
      </c>
      <c r="G5047" t="s">
        <v>5</v>
      </c>
      <c r="H5047">
        <v>5</v>
      </c>
      <c r="I5047" s="4">
        <f>IF(E5047="Rhode Island", Table1[[#This Row],[price]]*$L$3, IF(E5047="Massachusetts", Table1[[#This Row],[price]]*$L$2, 1))</f>
        <v>703500</v>
      </c>
    </row>
    <row r="5048" spans="1:9" x14ac:dyDescent="0.25">
      <c r="A5048" s="2">
        <v>40835</v>
      </c>
      <c r="B5048" s="1">
        <f t="shared" si="156"/>
        <v>2011</v>
      </c>
      <c r="C5048" s="1">
        <f t="shared" si="157"/>
        <v>4</v>
      </c>
      <c r="D5048">
        <v>2602</v>
      </c>
      <c r="E5048" t="s">
        <v>37</v>
      </c>
      <c r="F5048" s="4">
        <v>900000</v>
      </c>
      <c r="G5048" t="s">
        <v>5</v>
      </c>
      <c r="H5048">
        <v>3</v>
      </c>
      <c r="I5048" s="4">
        <f>IF(E5048="Rhode Island", Table1[[#This Row],[price]]*$L$3, IF(E5048="Massachusetts", Table1[[#This Row],[price]]*$L$2, 1))</f>
        <v>900000</v>
      </c>
    </row>
    <row r="5049" spans="1:9" x14ac:dyDescent="0.25">
      <c r="A5049" s="2">
        <v>40835</v>
      </c>
      <c r="B5049" s="1">
        <f t="shared" si="156"/>
        <v>2011</v>
      </c>
      <c r="C5049" s="1">
        <f t="shared" si="157"/>
        <v>4</v>
      </c>
      <c r="D5049">
        <v>2612</v>
      </c>
      <c r="E5049" t="s">
        <v>37</v>
      </c>
      <c r="F5049" s="4">
        <v>475000</v>
      </c>
      <c r="G5049" t="s">
        <v>6</v>
      </c>
      <c r="H5049">
        <v>2</v>
      </c>
      <c r="I5049" s="4">
        <f>IF(E5049="Rhode Island", Table1[[#This Row],[price]]*$L$3, IF(E5049="Massachusetts", Table1[[#This Row],[price]]*$L$2, 1))</f>
        <v>475000</v>
      </c>
    </row>
    <row r="5050" spans="1:9" x14ac:dyDescent="0.25">
      <c r="A5050" s="2">
        <v>40835</v>
      </c>
      <c r="B5050" s="1">
        <f t="shared" si="156"/>
        <v>2011</v>
      </c>
      <c r="C5050" s="1">
        <f t="shared" si="157"/>
        <v>4</v>
      </c>
      <c r="D5050">
        <v>2604</v>
      </c>
      <c r="E5050" t="s">
        <v>37</v>
      </c>
      <c r="F5050" s="4">
        <v>490000</v>
      </c>
      <c r="G5050" t="s">
        <v>6</v>
      </c>
      <c r="H5050">
        <v>2</v>
      </c>
      <c r="I5050" s="4">
        <f>IF(E5050="Rhode Island", Table1[[#This Row],[price]]*$L$3, IF(E5050="Massachusetts", Table1[[#This Row],[price]]*$L$2, 1))</f>
        <v>490000</v>
      </c>
    </row>
    <row r="5051" spans="1:9" x14ac:dyDescent="0.25">
      <c r="A5051" s="2">
        <v>40835</v>
      </c>
      <c r="B5051" s="1">
        <f t="shared" si="156"/>
        <v>2011</v>
      </c>
      <c r="C5051" s="1">
        <f t="shared" si="157"/>
        <v>4</v>
      </c>
      <c r="D5051">
        <v>2612</v>
      </c>
      <c r="E5051" t="s">
        <v>37</v>
      </c>
      <c r="F5051" s="4">
        <v>535000</v>
      </c>
      <c r="G5051" t="s">
        <v>6</v>
      </c>
      <c r="H5051">
        <v>3</v>
      </c>
      <c r="I5051" s="4">
        <f>IF(E5051="Rhode Island", Table1[[#This Row],[price]]*$L$3, IF(E5051="Massachusetts", Table1[[#This Row],[price]]*$L$2, 1))</f>
        <v>535000</v>
      </c>
    </row>
    <row r="5052" spans="1:9" x14ac:dyDescent="0.25">
      <c r="A5052" s="2">
        <v>40836</v>
      </c>
      <c r="B5052" s="1">
        <f t="shared" si="156"/>
        <v>2011</v>
      </c>
      <c r="C5052" s="1">
        <f t="shared" si="157"/>
        <v>4</v>
      </c>
      <c r="D5052">
        <v>2617</v>
      </c>
      <c r="E5052" t="s">
        <v>37</v>
      </c>
      <c r="F5052" s="4">
        <v>350000</v>
      </c>
      <c r="G5052" t="s">
        <v>5</v>
      </c>
      <c r="H5052">
        <v>3</v>
      </c>
      <c r="I5052" s="4">
        <f>IF(E5052="Rhode Island", Table1[[#This Row],[price]]*$L$3, IF(E5052="Massachusetts", Table1[[#This Row],[price]]*$L$2, 1))</f>
        <v>350000</v>
      </c>
    </row>
    <row r="5053" spans="1:9" x14ac:dyDescent="0.25">
      <c r="A5053" s="2">
        <v>40836</v>
      </c>
      <c r="B5053" s="1">
        <f t="shared" si="156"/>
        <v>2011</v>
      </c>
      <c r="C5053" s="1">
        <f t="shared" si="157"/>
        <v>4</v>
      </c>
      <c r="D5053">
        <v>2615</v>
      </c>
      <c r="E5053" t="s">
        <v>37</v>
      </c>
      <c r="F5053" s="4">
        <v>430000</v>
      </c>
      <c r="G5053" t="s">
        <v>5</v>
      </c>
      <c r="H5053">
        <v>3</v>
      </c>
      <c r="I5053" s="4">
        <f>IF(E5053="Rhode Island", Table1[[#This Row],[price]]*$L$3, IF(E5053="Massachusetts", Table1[[#This Row],[price]]*$L$2, 1))</f>
        <v>430000</v>
      </c>
    </row>
    <row r="5054" spans="1:9" x14ac:dyDescent="0.25">
      <c r="A5054" s="2">
        <v>40836</v>
      </c>
      <c r="B5054" s="1">
        <f t="shared" si="156"/>
        <v>2011</v>
      </c>
      <c r="C5054" s="1">
        <f t="shared" si="157"/>
        <v>4</v>
      </c>
      <c r="D5054">
        <v>2902</v>
      </c>
      <c r="E5054" t="s">
        <v>36</v>
      </c>
      <c r="F5054" s="4">
        <v>470000</v>
      </c>
      <c r="G5054" t="s">
        <v>5</v>
      </c>
      <c r="H5054">
        <v>3</v>
      </c>
      <c r="I5054" s="4">
        <f>IF(E5054="Rhode Island", Table1[[#This Row],[price]]*$L$3, IF(E5054="Massachusetts", Table1[[#This Row],[price]]*$L$2, 1))</f>
        <v>470000</v>
      </c>
    </row>
    <row r="5055" spans="1:9" x14ac:dyDescent="0.25">
      <c r="A5055" s="2">
        <v>40836</v>
      </c>
      <c r="B5055" s="1">
        <f t="shared" si="156"/>
        <v>2011</v>
      </c>
      <c r="C5055" s="1">
        <f t="shared" si="157"/>
        <v>4</v>
      </c>
      <c r="D5055">
        <v>2607</v>
      </c>
      <c r="E5055" t="s">
        <v>37</v>
      </c>
      <c r="F5055" s="4">
        <v>528000</v>
      </c>
      <c r="G5055" t="s">
        <v>5</v>
      </c>
      <c r="H5055">
        <v>3</v>
      </c>
      <c r="I5055" s="4">
        <f>IF(E5055="Rhode Island", Table1[[#This Row],[price]]*$L$3, IF(E5055="Massachusetts", Table1[[#This Row],[price]]*$L$2, 1))</f>
        <v>528000</v>
      </c>
    </row>
    <row r="5056" spans="1:9" x14ac:dyDescent="0.25">
      <c r="A5056" s="2">
        <v>40836</v>
      </c>
      <c r="B5056" s="1">
        <f t="shared" si="156"/>
        <v>2011</v>
      </c>
      <c r="C5056" s="1">
        <f t="shared" si="157"/>
        <v>4</v>
      </c>
      <c r="D5056">
        <v>2617</v>
      </c>
      <c r="E5056" t="s">
        <v>37</v>
      </c>
      <c r="F5056" s="4">
        <v>540000</v>
      </c>
      <c r="G5056" t="s">
        <v>5</v>
      </c>
      <c r="H5056">
        <v>4</v>
      </c>
      <c r="I5056" s="4">
        <f>IF(E5056="Rhode Island", Table1[[#This Row],[price]]*$L$3, IF(E5056="Massachusetts", Table1[[#This Row],[price]]*$L$2, 1))</f>
        <v>540000</v>
      </c>
    </row>
    <row r="5057" spans="1:9" x14ac:dyDescent="0.25">
      <c r="A5057" s="2">
        <v>40836</v>
      </c>
      <c r="B5057" s="1">
        <f t="shared" si="156"/>
        <v>2011</v>
      </c>
      <c r="C5057" s="1">
        <f t="shared" si="157"/>
        <v>4</v>
      </c>
      <c r="D5057">
        <v>2604</v>
      </c>
      <c r="E5057" t="s">
        <v>37</v>
      </c>
      <c r="F5057" s="4">
        <v>430000</v>
      </c>
      <c r="G5057" t="s">
        <v>6</v>
      </c>
      <c r="H5057">
        <v>2</v>
      </c>
      <c r="I5057" s="4">
        <f>IF(E5057="Rhode Island", Table1[[#This Row],[price]]*$L$3, IF(E5057="Massachusetts", Table1[[#This Row],[price]]*$L$2, 1))</f>
        <v>430000</v>
      </c>
    </row>
    <row r="5058" spans="1:9" x14ac:dyDescent="0.25">
      <c r="A5058" s="2">
        <v>40837</v>
      </c>
      <c r="B5058" s="1">
        <f t="shared" ref="B5058:B5121" si="158">YEAR(A5058)</f>
        <v>2011</v>
      </c>
      <c r="C5058" s="1">
        <f t="shared" ref="C5058:C5121" si="159">ROUNDUP(MONTH(A5058)/3,0)</f>
        <v>4</v>
      </c>
      <c r="D5058">
        <v>2611</v>
      </c>
      <c r="E5058" t="s">
        <v>37</v>
      </c>
      <c r="F5058" s="4">
        <v>548000</v>
      </c>
      <c r="G5058" t="s">
        <v>5</v>
      </c>
      <c r="H5058">
        <v>3</v>
      </c>
      <c r="I5058" s="4">
        <f>IF(E5058="Rhode Island", Table1[[#This Row],[price]]*$L$3, IF(E5058="Massachusetts", Table1[[#This Row],[price]]*$L$2, 1))</f>
        <v>548000</v>
      </c>
    </row>
    <row r="5059" spans="1:9" x14ac:dyDescent="0.25">
      <c r="A5059" s="2">
        <v>40837</v>
      </c>
      <c r="B5059" s="1">
        <f t="shared" si="158"/>
        <v>2011</v>
      </c>
      <c r="C5059" s="1">
        <f t="shared" si="159"/>
        <v>4</v>
      </c>
      <c r="D5059">
        <v>2602</v>
      </c>
      <c r="E5059" t="s">
        <v>37</v>
      </c>
      <c r="F5059" s="4">
        <v>591500</v>
      </c>
      <c r="G5059" t="s">
        <v>5</v>
      </c>
      <c r="H5059">
        <v>3</v>
      </c>
      <c r="I5059" s="4">
        <f>IF(E5059="Rhode Island", Table1[[#This Row],[price]]*$L$3, IF(E5059="Massachusetts", Table1[[#This Row],[price]]*$L$2, 1))</f>
        <v>591500</v>
      </c>
    </row>
    <row r="5060" spans="1:9" x14ac:dyDescent="0.25">
      <c r="A5060" s="2">
        <v>40837</v>
      </c>
      <c r="B5060" s="1">
        <f t="shared" si="158"/>
        <v>2011</v>
      </c>
      <c r="C5060" s="1">
        <f t="shared" si="159"/>
        <v>4</v>
      </c>
      <c r="D5060">
        <v>2605</v>
      </c>
      <c r="E5060" t="s">
        <v>37</v>
      </c>
      <c r="F5060" s="4">
        <v>770000</v>
      </c>
      <c r="G5060" t="s">
        <v>5</v>
      </c>
      <c r="H5060">
        <v>3</v>
      </c>
      <c r="I5060" s="4">
        <f>IF(E5060="Rhode Island", Table1[[#This Row],[price]]*$L$3, IF(E5060="Massachusetts", Table1[[#This Row],[price]]*$L$2, 1))</f>
        <v>770000</v>
      </c>
    </row>
    <row r="5061" spans="1:9" x14ac:dyDescent="0.25">
      <c r="A5061" s="2">
        <v>40837</v>
      </c>
      <c r="B5061" s="1">
        <f t="shared" si="158"/>
        <v>2011</v>
      </c>
      <c r="C5061" s="1">
        <f t="shared" si="159"/>
        <v>4</v>
      </c>
      <c r="D5061">
        <v>2611</v>
      </c>
      <c r="E5061" t="s">
        <v>37</v>
      </c>
      <c r="F5061" s="4">
        <v>860000</v>
      </c>
      <c r="G5061" t="s">
        <v>5</v>
      </c>
      <c r="H5061">
        <v>4</v>
      </c>
      <c r="I5061" s="4">
        <f>IF(E5061="Rhode Island", Table1[[#This Row],[price]]*$L$3, IF(E5061="Massachusetts", Table1[[#This Row],[price]]*$L$2, 1))</f>
        <v>860000</v>
      </c>
    </row>
    <row r="5062" spans="1:9" x14ac:dyDescent="0.25">
      <c r="A5062" s="2">
        <v>40837</v>
      </c>
      <c r="B5062" s="1">
        <f t="shared" si="158"/>
        <v>2011</v>
      </c>
      <c r="C5062" s="1">
        <f t="shared" si="159"/>
        <v>4</v>
      </c>
      <c r="D5062">
        <v>2617</v>
      </c>
      <c r="E5062" t="s">
        <v>37</v>
      </c>
      <c r="F5062" s="4">
        <v>400000</v>
      </c>
      <c r="G5062" t="s">
        <v>6</v>
      </c>
      <c r="H5062">
        <v>2</v>
      </c>
      <c r="I5062" s="4">
        <f>IF(E5062="Rhode Island", Table1[[#This Row],[price]]*$L$3, IF(E5062="Massachusetts", Table1[[#This Row],[price]]*$L$2, 1))</f>
        <v>400000</v>
      </c>
    </row>
    <row r="5063" spans="1:9" x14ac:dyDescent="0.25">
      <c r="A5063" s="2">
        <v>40837</v>
      </c>
      <c r="B5063" s="1">
        <f t="shared" si="158"/>
        <v>2011</v>
      </c>
      <c r="C5063" s="1">
        <f t="shared" si="159"/>
        <v>4</v>
      </c>
      <c r="D5063">
        <v>2603</v>
      </c>
      <c r="E5063" t="s">
        <v>37</v>
      </c>
      <c r="F5063" s="4">
        <v>460000</v>
      </c>
      <c r="G5063" t="s">
        <v>6</v>
      </c>
      <c r="H5063">
        <v>2</v>
      </c>
      <c r="I5063" s="4">
        <f>IF(E5063="Rhode Island", Table1[[#This Row],[price]]*$L$3, IF(E5063="Massachusetts", Table1[[#This Row],[price]]*$L$2, 1))</f>
        <v>460000</v>
      </c>
    </row>
    <row r="5064" spans="1:9" x14ac:dyDescent="0.25">
      <c r="A5064" s="2">
        <v>40838</v>
      </c>
      <c r="B5064" s="1">
        <f t="shared" si="158"/>
        <v>2011</v>
      </c>
      <c r="C5064" s="1">
        <f t="shared" si="159"/>
        <v>4</v>
      </c>
      <c r="D5064">
        <v>2605</v>
      </c>
      <c r="E5064" t="s">
        <v>37</v>
      </c>
      <c r="F5064" s="4">
        <v>691000</v>
      </c>
      <c r="G5064" t="s">
        <v>5</v>
      </c>
      <c r="H5064">
        <v>3</v>
      </c>
      <c r="I5064" s="4">
        <f>IF(E5064="Rhode Island", Table1[[#This Row],[price]]*$L$3, IF(E5064="Massachusetts", Table1[[#This Row],[price]]*$L$2, 1))</f>
        <v>691000</v>
      </c>
    </row>
    <row r="5065" spans="1:9" x14ac:dyDescent="0.25">
      <c r="A5065" s="2">
        <v>40838</v>
      </c>
      <c r="B5065" s="1">
        <f t="shared" si="158"/>
        <v>2011</v>
      </c>
      <c r="C5065" s="1">
        <f t="shared" si="159"/>
        <v>4</v>
      </c>
      <c r="D5065">
        <v>2617</v>
      </c>
      <c r="E5065" t="s">
        <v>37</v>
      </c>
      <c r="F5065" s="4">
        <v>715000</v>
      </c>
      <c r="G5065" t="s">
        <v>5</v>
      </c>
      <c r="H5065">
        <v>3</v>
      </c>
      <c r="I5065" s="4">
        <f>IF(E5065="Rhode Island", Table1[[#This Row],[price]]*$L$3, IF(E5065="Massachusetts", Table1[[#This Row],[price]]*$L$2, 1))</f>
        <v>715000</v>
      </c>
    </row>
    <row r="5066" spans="1:9" x14ac:dyDescent="0.25">
      <c r="A5066" s="2">
        <v>40840</v>
      </c>
      <c r="B5066" s="1">
        <f t="shared" si="158"/>
        <v>2011</v>
      </c>
      <c r="C5066" s="1">
        <f t="shared" si="159"/>
        <v>4</v>
      </c>
      <c r="D5066">
        <v>2617</v>
      </c>
      <c r="E5066" t="s">
        <v>37</v>
      </c>
      <c r="F5066" s="4">
        <v>363000</v>
      </c>
      <c r="G5066" t="s">
        <v>5</v>
      </c>
      <c r="H5066">
        <v>1</v>
      </c>
      <c r="I5066" s="4">
        <f>IF(E5066="Rhode Island", Table1[[#This Row],[price]]*$L$3, IF(E5066="Massachusetts", Table1[[#This Row],[price]]*$L$2, 1))</f>
        <v>363000</v>
      </c>
    </row>
    <row r="5067" spans="1:9" x14ac:dyDescent="0.25">
      <c r="A5067" s="2">
        <v>40840</v>
      </c>
      <c r="B5067" s="1">
        <f t="shared" si="158"/>
        <v>2011</v>
      </c>
      <c r="C5067" s="1">
        <f t="shared" si="159"/>
        <v>4</v>
      </c>
      <c r="D5067">
        <v>2905</v>
      </c>
      <c r="E5067" t="s">
        <v>36</v>
      </c>
      <c r="F5067" s="4">
        <v>452500</v>
      </c>
      <c r="G5067" t="s">
        <v>5</v>
      </c>
      <c r="H5067">
        <v>3</v>
      </c>
      <c r="I5067" s="4">
        <f>IF(E5067="Rhode Island", Table1[[#This Row],[price]]*$L$3, IF(E5067="Massachusetts", Table1[[#This Row],[price]]*$L$2, 1))</f>
        <v>452500</v>
      </c>
    </row>
    <row r="5068" spans="1:9" x14ac:dyDescent="0.25">
      <c r="A5068" s="2">
        <v>40840</v>
      </c>
      <c r="B5068" s="1">
        <f t="shared" si="158"/>
        <v>2011</v>
      </c>
      <c r="C5068" s="1">
        <f t="shared" si="159"/>
        <v>4</v>
      </c>
      <c r="D5068">
        <v>2914</v>
      </c>
      <c r="E5068" t="s">
        <v>36</v>
      </c>
      <c r="F5068" s="4">
        <v>557000</v>
      </c>
      <c r="G5068" t="s">
        <v>5</v>
      </c>
      <c r="H5068">
        <v>4</v>
      </c>
      <c r="I5068" s="4">
        <f>IF(E5068="Rhode Island", Table1[[#This Row],[price]]*$L$3, IF(E5068="Massachusetts", Table1[[#This Row],[price]]*$L$2, 1))</f>
        <v>557000</v>
      </c>
    </row>
    <row r="5069" spans="1:9" x14ac:dyDescent="0.25">
      <c r="A5069" s="2">
        <v>40840</v>
      </c>
      <c r="B5069" s="1">
        <f t="shared" si="158"/>
        <v>2011</v>
      </c>
      <c r="C5069" s="1">
        <f t="shared" si="159"/>
        <v>4</v>
      </c>
      <c r="D5069">
        <v>2906</v>
      </c>
      <c r="E5069" t="s">
        <v>36</v>
      </c>
      <c r="F5069" s="4">
        <v>658000</v>
      </c>
      <c r="G5069" t="s">
        <v>5</v>
      </c>
      <c r="H5069">
        <v>4</v>
      </c>
      <c r="I5069" s="4">
        <f>IF(E5069="Rhode Island", Table1[[#This Row],[price]]*$L$3, IF(E5069="Massachusetts", Table1[[#This Row],[price]]*$L$2, 1))</f>
        <v>658000</v>
      </c>
    </row>
    <row r="5070" spans="1:9" x14ac:dyDescent="0.25">
      <c r="A5070" s="2">
        <v>40840</v>
      </c>
      <c r="B5070" s="1">
        <f t="shared" si="158"/>
        <v>2011</v>
      </c>
      <c r="C5070" s="1">
        <f t="shared" si="159"/>
        <v>4</v>
      </c>
      <c r="D5070">
        <v>2612</v>
      </c>
      <c r="E5070" t="s">
        <v>37</v>
      </c>
      <c r="F5070" s="4">
        <v>850000</v>
      </c>
      <c r="G5070" t="s">
        <v>5</v>
      </c>
      <c r="H5070">
        <v>3</v>
      </c>
      <c r="I5070" s="4">
        <f>IF(E5070="Rhode Island", Table1[[#This Row],[price]]*$L$3, IF(E5070="Massachusetts", Table1[[#This Row],[price]]*$L$2, 1))</f>
        <v>850000</v>
      </c>
    </row>
    <row r="5071" spans="1:9" x14ac:dyDescent="0.25">
      <c r="A5071" s="2">
        <v>40840</v>
      </c>
      <c r="B5071" s="1">
        <f t="shared" si="158"/>
        <v>2011</v>
      </c>
      <c r="C5071" s="1">
        <f t="shared" si="159"/>
        <v>4</v>
      </c>
      <c r="D5071">
        <v>2617</v>
      </c>
      <c r="E5071" t="s">
        <v>37</v>
      </c>
      <c r="F5071" s="4">
        <v>288000</v>
      </c>
      <c r="G5071" t="s">
        <v>6</v>
      </c>
      <c r="H5071">
        <v>1</v>
      </c>
      <c r="I5071" s="4">
        <f>IF(E5071="Rhode Island", Table1[[#This Row],[price]]*$L$3, IF(E5071="Massachusetts", Table1[[#This Row],[price]]*$L$2, 1))</f>
        <v>288000</v>
      </c>
    </row>
    <row r="5072" spans="1:9" x14ac:dyDescent="0.25">
      <c r="A5072" s="2">
        <v>40841</v>
      </c>
      <c r="B5072" s="1">
        <f t="shared" si="158"/>
        <v>2011</v>
      </c>
      <c r="C5072" s="1">
        <f t="shared" si="159"/>
        <v>4</v>
      </c>
      <c r="D5072">
        <v>2906</v>
      </c>
      <c r="E5072" t="s">
        <v>36</v>
      </c>
      <c r="F5072" s="4">
        <v>337500</v>
      </c>
      <c r="G5072" t="s">
        <v>5</v>
      </c>
      <c r="H5072">
        <v>3</v>
      </c>
      <c r="I5072" s="4">
        <f>IF(E5072="Rhode Island", Table1[[#This Row],[price]]*$L$3, IF(E5072="Massachusetts", Table1[[#This Row],[price]]*$L$2, 1))</f>
        <v>337500</v>
      </c>
    </row>
    <row r="5073" spans="1:9" x14ac:dyDescent="0.25">
      <c r="A5073" s="2">
        <v>40841</v>
      </c>
      <c r="B5073" s="1">
        <f t="shared" si="158"/>
        <v>2011</v>
      </c>
      <c r="C5073" s="1">
        <f t="shared" si="159"/>
        <v>4</v>
      </c>
      <c r="D5073">
        <v>2906</v>
      </c>
      <c r="E5073" t="s">
        <v>36</v>
      </c>
      <c r="F5073" s="4">
        <v>443000</v>
      </c>
      <c r="G5073" t="s">
        <v>5</v>
      </c>
      <c r="H5073">
        <v>3</v>
      </c>
      <c r="I5073" s="4">
        <f>IF(E5073="Rhode Island", Table1[[#This Row],[price]]*$L$3, IF(E5073="Massachusetts", Table1[[#This Row],[price]]*$L$2, 1))</f>
        <v>443000</v>
      </c>
    </row>
    <row r="5074" spans="1:9" x14ac:dyDescent="0.25">
      <c r="A5074" s="2">
        <v>40841</v>
      </c>
      <c r="B5074" s="1">
        <f t="shared" si="158"/>
        <v>2011</v>
      </c>
      <c r="C5074" s="1">
        <f t="shared" si="159"/>
        <v>4</v>
      </c>
      <c r="D5074">
        <v>2902</v>
      </c>
      <c r="E5074" t="s">
        <v>36</v>
      </c>
      <c r="F5074" s="4">
        <v>510000</v>
      </c>
      <c r="G5074" t="s">
        <v>5</v>
      </c>
      <c r="H5074">
        <v>4</v>
      </c>
      <c r="I5074" s="4">
        <f>IF(E5074="Rhode Island", Table1[[#This Row],[price]]*$L$3, IF(E5074="Massachusetts", Table1[[#This Row],[price]]*$L$2, 1))</f>
        <v>510000</v>
      </c>
    </row>
    <row r="5075" spans="1:9" x14ac:dyDescent="0.25">
      <c r="A5075" s="2">
        <v>40841</v>
      </c>
      <c r="B5075" s="1">
        <f t="shared" si="158"/>
        <v>2011</v>
      </c>
      <c r="C5075" s="1">
        <f t="shared" si="159"/>
        <v>4</v>
      </c>
      <c r="D5075">
        <v>2905</v>
      </c>
      <c r="E5075" t="s">
        <v>36</v>
      </c>
      <c r="F5075" s="4">
        <v>382500</v>
      </c>
      <c r="G5075" t="s">
        <v>6</v>
      </c>
      <c r="H5075">
        <v>3</v>
      </c>
      <c r="I5075" s="4">
        <f>IF(E5075="Rhode Island", Table1[[#This Row],[price]]*$L$3, IF(E5075="Massachusetts", Table1[[#This Row],[price]]*$L$2, 1))</f>
        <v>382500</v>
      </c>
    </row>
    <row r="5076" spans="1:9" x14ac:dyDescent="0.25">
      <c r="A5076" s="2">
        <v>40842</v>
      </c>
      <c r="B5076" s="1">
        <f t="shared" si="158"/>
        <v>2011</v>
      </c>
      <c r="C5076" s="1">
        <f t="shared" si="159"/>
        <v>4</v>
      </c>
      <c r="D5076">
        <v>2617</v>
      </c>
      <c r="E5076" t="s">
        <v>37</v>
      </c>
      <c r="F5076" s="4">
        <v>425000</v>
      </c>
      <c r="G5076" t="s">
        <v>5</v>
      </c>
      <c r="H5076">
        <v>3</v>
      </c>
      <c r="I5076" s="4">
        <f>IF(E5076="Rhode Island", Table1[[#This Row],[price]]*$L$3, IF(E5076="Massachusetts", Table1[[#This Row],[price]]*$L$2, 1))</f>
        <v>425000</v>
      </c>
    </row>
    <row r="5077" spans="1:9" x14ac:dyDescent="0.25">
      <c r="A5077" s="2">
        <v>40842</v>
      </c>
      <c r="B5077" s="1">
        <f t="shared" si="158"/>
        <v>2011</v>
      </c>
      <c r="C5077" s="1">
        <f t="shared" si="159"/>
        <v>4</v>
      </c>
      <c r="D5077">
        <v>2913</v>
      </c>
      <c r="E5077" t="s">
        <v>36</v>
      </c>
      <c r="F5077" s="4">
        <v>438000</v>
      </c>
      <c r="G5077" t="s">
        <v>5</v>
      </c>
      <c r="H5077">
        <v>3</v>
      </c>
      <c r="I5077" s="4">
        <f>IF(E5077="Rhode Island", Table1[[#This Row],[price]]*$L$3, IF(E5077="Massachusetts", Table1[[#This Row],[price]]*$L$2, 1))</f>
        <v>438000</v>
      </c>
    </row>
    <row r="5078" spans="1:9" x14ac:dyDescent="0.25">
      <c r="A5078" s="2">
        <v>40842</v>
      </c>
      <c r="B5078" s="1">
        <f t="shared" si="158"/>
        <v>2011</v>
      </c>
      <c r="C5078" s="1">
        <f t="shared" si="159"/>
        <v>4</v>
      </c>
      <c r="D5078">
        <v>2906</v>
      </c>
      <c r="E5078" t="s">
        <v>36</v>
      </c>
      <c r="F5078" s="4">
        <v>466000</v>
      </c>
      <c r="G5078" t="s">
        <v>5</v>
      </c>
      <c r="H5078">
        <v>3</v>
      </c>
      <c r="I5078" s="4">
        <f>IF(E5078="Rhode Island", Table1[[#This Row],[price]]*$L$3, IF(E5078="Massachusetts", Table1[[#This Row],[price]]*$L$2, 1))</f>
        <v>466000</v>
      </c>
    </row>
    <row r="5079" spans="1:9" x14ac:dyDescent="0.25">
      <c r="A5079" s="2">
        <v>40842</v>
      </c>
      <c r="B5079" s="1">
        <f t="shared" si="158"/>
        <v>2011</v>
      </c>
      <c r="C5079" s="1">
        <f t="shared" si="159"/>
        <v>4</v>
      </c>
      <c r="D5079">
        <v>2602</v>
      </c>
      <c r="E5079" t="s">
        <v>37</v>
      </c>
      <c r="F5079" s="4">
        <v>475000</v>
      </c>
      <c r="G5079" t="s">
        <v>5</v>
      </c>
      <c r="H5079">
        <v>2</v>
      </c>
      <c r="I5079" s="4">
        <f>IF(E5079="Rhode Island", Table1[[#This Row],[price]]*$L$3, IF(E5079="Massachusetts", Table1[[#This Row],[price]]*$L$2, 1))</f>
        <v>475000</v>
      </c>
    </row>
    <row r="5080" spans="1:9" x14ac:dyDescent="0.25">
      <c r="A5080" s="2">
        <v>40842</v>
      </c>
      <c r="B5080" s="1">
        <f t="shared" si="158"/>
        <v>2011</v>
      </c>
      <c r="C5080" s="1">
        <f t="shared" si="159"/>
        <v>4</v>
      </c>
      <c r="D5080">
        <v>2904</v>
      </c>
      <c r="E5080" t="s">
        <v>36</v>
      </c>
      <c r="F5080" s="4">
        <v>606000</v>
      </c>
      <c r="G5080" t="s">
        <v>5</v>
      </c>
      <c r="H5080">
        <v>4</v>
      </c>
      <c r="I5080" s="4">
        <f>IF(E5080="Rhode Island", Table1[[#This Row],[price]]*$L$3, IF(E5080="Massachusetts", Table1[[#This Row],[price]]*$L$2, 1))</f>
        <v>606000</v>
      </c>
    </row>
    <row r="5081" spans="1:9" x14ac:dyDescent="0.25">
      <c r="A5081" s="2">
        <v>40842</v>
      </c>
      <c r="B5081" s="1">
        <f t="shared" si="158"/>
        <v>2011</v>
      </c>
      <c r="C5081" s="1">
        <f t="shared" si="159"/>
        <v>4</v>
      </c>
      <c r="D5081">
        <v>2603</v>
      </c>
      <c r="E5081" t="s">
        <v>37</v>
      </c>
      <c r="F5081" s="4">
        <v>2375000</v>
      </c>
      <c r="G5081" t="s">
        <v>5</v>
      </c>
      <c r="H5081">
        <v>5</v>
      </c>
      <c r="I5081" s="4">
        <f>IF(E5081="Rhode Island", Table1[[#This Row],[price]]*$L$3, IF(E5081="Massachusetts", Table1[[#This Row],[price]]*$L$2, 1))</f>
        <v>2375000</v>
      </c>
    </row>
    <row r="5082" spans="1:9" x14ac:dyDescent="0.25">
      <c r="A5082" s="2">
        <v>40843</v>
      </c>
      <c r="B5082" s="1">
        <f t="shared" si="158"/>
        <v>2011</v>
      </c>
      <c r="C5082" s="1">
        <f t="shared" si="159"/>
        <v>4</v>
      </c>
      <c r="D5082">
        <v>2903</v>
      </c>
      <c r="E5082" t="s">
        <v>36</v>
      </c>
      <c r="F5082" s="4">
        <v>470000</v>
      </c>
      <c r="G5082" t="s">
        <v>5</v>
      </c>
      <c r="H5082">
        <v>3</v>
      </c>
      <c r="I5082" s="4">
        <f>IF(E5082="Rhode Island", Table1[[#This Row],[price]]*$L$3, IF(E5082="Massachusetts", Table1[[#This Row],[price]]*$L$2, 1))</f>
        <v>470000</v>
      </c>
    </row>
    <row r="5083" spans="1:9" x14ac:dyDescent="0.25">
      <c r="A5083" s="2">
        <v>40843</v>
      </c>
      <c r="B5083" s="1">
        <f t="shared" si="158"/>
        <v>2011</v>
      </c>
      <c r="C5083" s="1">
        <f t="shared" si="159"/>
        <v>4</v>
      </c>
      <c r="D5083">
        <v>2902</v>
      </c>
      <c r="E5083" t="s">
        <v>36</v>
      </c>
      <c r="F5083" s="4">
        <v>485000</v>
      </c>
      <c r="G5083" t="s">
        <v>5</v>
      </c>
      <c r="H5083">
        <v>4</v>
      </c>
      <c r="I5083" s="4">
        <f>IF(E5083="Rhode Island", Table1[[#This Row],[price]]*$L$3, IF(E5083="Massachusetts", Table1[[#This Row],[price]]*$L$2, 1))</f>
        <v>485000</v>
      </c>
    </row>
    <row r="5084" spans="1:9" x14ac:dyDescent="0.25">
      <c r="A5084" s="2">
        <v>40843</v>
      </c>
      <c r="B5084" s="1">
        <f t="shared" si="158"/>
        <v>2011</v>
      </c>
      <c r="C5084" s="1">
        <f t="shared" si="159"/>
        <v>4</v>
      </c>
      <c r="D5084">
        <v>2615</v>
      </c>
      <c r="E5084" t="s">
        <v>37</v>
      </c>
      <c r="F5084" s="4">
        <v>515000</v>
      </c>
      <c r="G5084" t="s">
        <v>5</v>
      </c>
      <c r="H5084">
        <v>4</v>
      </c>
      <c r="I5084" s="4">
        <f>IF(E5084="Rhode Island", Table1[[#This Row],[price]]*$L$3, IF(E5084="Massachusetts", Table1[[#This Row],[price]]*$L$2, 1))</f>
        <v>515000</v>
      </c>
    </row>
    <row r="5085" spans="1:9" x14ac:dyDescent="0.25">
      <c r="A5085" s="2">
        <v>40843</v>
      </c>
      <c r="B5085" s="1">
        <f t="shared" si="158"/>
        <v>2011</v>
      </c>
      <c r="C5085" s="1">
        <f t="shared" si="159"/>
        <v>4</v>
      </c>
      <c r="D5085">
        <v>2600</v>
      </c>
      <c r="E5085" t="s">
        <v>37</v>
      </c>
      <c r="F5085" s="4">
        <v>1270000</v>
      </c>
      <c r="G5085" t="s">
        <v>5</v>
      </c>
      <c r="H5085">
        <v>4</v>
      </c>
      <c r="I5085" s="4">
        <f>IF(E5085="Rhode Island", Table1[[#This Row],[price]]*$L$3, IF(E5085="Massachusetts", Table1[[#This Row],[price]]*$L$2, 1))</f>
        <v>1270000</v>
      </c>
    </row>
    <row r="5086" spans="1:9" x14ac:dyDescent="0.25">
      <c r="A5086" s="2">
        <v>40844</v>
      </c>
      <c r="B5086" s="1">
        <f t="shared" si="158"/>
        <v>2011</v>
      </c>
      <c r="C5086" s="1">
        <f t="shared" si="159"/>
        <v>4</v>
      </c>
      <c r="D5086">
        <v>2906</v>
      </c>
      <c r="E5086" t="s">
        <v>36</v>
      </c>
      <c r="F5086" s="4">
        <v>355000</v>
      </c>
      <c r="G5086" t="s">
        <v>5</v>
      </c>
      <c r="H5086">
        <v>2</v>
      </c>
      <c r="I5086" s="4">
        <f>IF(E5086="Rhode Island", Table1[[#This Row],[price]]*$L$3, IF(E5086="Massachusetts", Table1[[#This Row],[price]]*$L$2, 1))</f>
        <v>355000</v>
      </c>
    </row>
    <row r="5087" spans="1:9" x14ac:dyDescent="0.25">
      <c r="A5087" s="2">
        <v>40844</v>
      </c>
      <c r="B5087" s="1">
        <f t="shared" si="158"/>
        <v>2011</v>
      </c>
      <c r="C5087" s="1">
        <f t="shared" si="159"/>
        <v>4</v>
      </c>
      <c r="D5087">
        <v>2906</v>
      </c>
      <c r="E5087" t="s">
        <v>36</v>
      </c>
      <c r="F5087" s="4">
        <v>405000</v>
      </c>
      <c r="G5087" t="s">
        <v>5</v>
      </c>
      <c r="H5087">
        <v>3</v>
      </c>
      <c r="I5087" s="4">
        <f>IF(E5087="Rhode Island", Table1[[#This Row],[price]]*$L$3, IF(E5087="Massachusetts", Table1[[#This Row],[price]]*$L$2, 1))</f>
        <v>405000</v>
      </c>
    </row>
    <row r="5088" spans="1:9" x14ac:dyDescent="0.25">
      <c r="A5088" s="2">
        <v>40844</v>
      </c>
      <c r="B5088" s="1">
        <f t="shared" si="158"/>
        <v>2011</v>
      </c>
      <c r="C5088" s="1">
        <f t="shared" si="159"/>
        <v>4</v>
      </c>
      <c r="D5088">
        <v>2617</v>
      </c>
      <c r="E5088" t="s">
        <v>37</v>
      </c>
      <c r="F5088" s="4">
        <v>302000</v>
      </c>
      <c r="G5088" t="s">
        <v>6</v>
      </c>
      <c r="H5088">
        <v>2</v>
      </c>
      <c r="I5088" s="4">
        <f>IF(E5088="Rhode Island", Table1[[#This Row],[price]]*$L$3, IF(E5088="Massachusetts", Table1[[#This Row],[price]]*$L$2, 1))</f>
        <v>302000</v>
      </c>
    </row>
    <row r="5089" spans="1:9" x14ac:dyDescent="0.25">
      <c r="A5089" s="2">
        <v>40844</v>
      </c>
      <c r="B5089" s="1">
        <f t="shared" si="158"/>
        <v>2011</v>
      </c>
      <c r="C5089" s="1">
        <f t="shared" si="159"/>
        <v>4</v>
      </c>
      <c r="D5089">
        <v>2607</v>
      </c>
      <c r="E5089" t="s">
        <v>37</v>
      </c>
      <c r="F5089" s="4">
        <v>436000</v>
      </c>
      <c r="G5089" t="s">
        <v>6</v>
      </c>
      <c r="H5089">
        <v>3</v>
      </c>
      <c r="I5089" s="4">
        <f>IF(E5089="Rhode Island", Table1[[#This Row],[price]]*$L$3, IF(E5089="Massachusetts", Table1[[#This Row],[price]]*$L$2, 1))</f>
        <v>436000</v>
      </c>
    </row>
    <row r="5090" spans="1:9" x14ac:dyDescent="0.25">
      <c r="A5090" s="2">
        <v>40844</v>
      </c>
      <c r="B5090" s="1">
        <f t="shared" si="158"/>
        <v>2011</v>
      </c>
      <c r="C5090" s="1">
        <f t="shared" si="159"/>
        <v>4</v>
      </c>
      <c r="D5090">
        <v>2605</v>
      </c>
      <c r="E5090" t="s">
        <v>37</v>
      </c>
      <c r="F5090" s="4">
        <v>570000</v>
      </c>
      <c r="G5090" t="s">
        <v>6</v>
      </c>
      <c r="H5090">
        <v>3</v>
      </c>
      <c r="I5090" s="4">
        <f>IF(E5090="Rhode Island", Table1[[#This Row],[price]]*$L$3, IF(E5090="Massachusetts", Table1[[#This Row],[price]]*$L$2, 1))</f>
        <v>570000</v>
      </c>
    </row>
    <row r="5091" spans="1:9" x14ac:dyDescent="0.25">
      <c r="A5091" s="2">
        <v>40845</v>
      </c>
      <c r="B5091" s="1">
        <f t="shared" si="158"/>
        <v>2011</v>
      </c>
      <c r="C5091" s="1">
        <f t="shared" si="159"/>
        <v>4</v>
      </c>
      <c r="D5091">
        <v>2914</v>
      </c>
      <c r="E5091" t="s">
        <v>36</v>
      </c>
      <c r="F5091" s="4">
        <v>480000</v>
      </c>
      <c r="G5091" t="s">
        <v>5</v>
      </c>
      <c r="H5091">
        <v>3</v>
      </c>
      <c r="I5091" s="4">
        <f>IF(E5091="Rhode Island", Table1[[#This Row],[price]]*$L$3, IF(E5091="Massachusetts", Table1[[#This Row],[price]]*$L$2, 1))</f>
        <v>480000</v>
      </c>
    </row>
    <row r="5092" spans="1:9" x14ac:dyDescent="0.25">
      <c r="A5092" s="2">
        <v>40845</v>
      </c>
      <c r="B5092" s="1">
        <f t="shared" si="158"/>
        <v>2011</v>
      </c>
      <c r="C5092" s="1">
        <f t="shared" si="159"/>
        <v>4</v>
      </c>
      <c r="D5092">
        <v>2602</v>
      </c>
      <c r="E5092" t="s">
        <v>37</v>
      </c>
      <c r="F5092" s="4">
        <v>735000</v>
      </c>
      <c r="G5092" t="s">
        <v>5</v>
      </c>
      <c r="H5092">
        <v>3</v>
      </c>
      <c r="I5092" s="4">
        <f>IF(E5092="Rhode Island", Table1[[#This Row],[price]]*$L$3, IF(E5092="Massachusetts", Table1[[#This Row],[price]]*$L$2, 1))</f>
        <v>735000</v>
      </c>
    </row>
    <row r="5093" spans="1:9" x14ac:dyDescent="0.25">
      <c r="A5093" s="2">
        <v>40845</v>
      </c>
      <c r="B5093" s="1">
        <f t="shared" si="158"/>
        <v>2011</v>
      </c>
      <c r="C5093" s="1">
        <f t="shared" si="159"/>
        <v>4</v>
      </c>
      <c r="D5093">
        <v>2602</v>
      </c>
      <c r="E5093" t="s">
        <v>37</v>
      </c>
      <c r="F5093" s="4">
        <v>1005000</v>
      </c>
      <c r="G5093" t="s">
        <v>5</v>
      </c>
      <c r="H5093">
        <v>4</v>
      </c>
      <c r="I5093" s="4">
        <f>IF(E5093="Rhode Island", Table1[[#This Row],[price]]*$L$3, IF(E5093="Massachusetts", Table1[[#This Row],[price]]*$L$2, 1))</f>
        <v>1005000</v>
      </c>
    </row>
    <row r="5094" spans="1:9" x14ac:dyDescent="0.25">
      <c r="A5094" s="2">
        <v>40846</v>
      </c>
      <c r="B5094" s="1">
        <f t="shared" si="158"/>
        <v>2011</v>
      </c>
      <c r="C5094" s="1">
        <f t="shared" si="159"/>
        <v>4</v>
      </c>
      <c r="D5094">
        <v>2617</v>
      </c>
      <c r="E5094" t="s">
        <v>37</v>
      </c>
      <c r="F5094" s="4">
        <v>340000</v>
      </c>
      <c r="G5094" t="s">
        <v>6</v>
      </c>
      <c r="H5094">
        <v>1</v>
      </c>
      <c r="I5094" s="4">
        <f>IF(E5094="Rhode Island", Table1[[#This Row],[price]]*$L$3, IF(E5094="Massachusetts", Table1[[#This Row],[price]]*$L$2, 1))</f>
        <v>340000</v>
      </c>
    </row>
    <row r="5095" spans="1:9" x14ac:dyDescent="0.25">
      <c r="A5095" s="2">
        <v>40847</v>
      </c>
      <c r="B5095" s="1">
        <f t="shared" si="158"/>
        <v>2011</v>
      </c>
      <c r="C5095" s="1">
        <f t="shared" si="159"/>
        <v>4</v>
      </c>
      <c r="D5095">
        <v>2615</v>
      </c>
      <c r="E5095" t="s">
        <v>37</v>
      </c>
      <c r="F5095" s="4">
        <v>435000</v>
      </c>
      <c r="G5095" t="s">
        <v>5</v>
      </c>
      <c r="H5095">
        <v>3</v>
      </c>
      <c r="I5095" s="4">
        <f>IF(E5095="Rhode Island", Table1[[#This Row],[price]]*$L$3, IF(E5095="Massachusetts", Table1[[#This Row],[price]]*$L$2, 1))</f>
        <v>435000</v>
      </c>
    </row>
    <row r="5096" spans="1:9" x14ac:dyDescent="0.25">
      <c r="A5096" s="2">
        <v>40847</v>
      </c>
      <c r="B5096" s="1">
        <f t="shared" si="158"/>
        <v>2011</v>
      </c>
      <c r="C5096" s="1">
        <f t="shared" si="159"/>
        <v>4</v>
      </c>
      <c r="D5096">
        <v>2914</v>
      </c>
      <c r="E5096" t="s">
        <v>36</v>
      </c>
      <c r="F5096" s="4">
        <v>455000</v>
      </c>
      <c r="G5096" t="s">
        <v>5</v>
      </c>
      <c r="H5096">
        <v>3</v>
      </c>
      <c r="I5096" s="4">
        <f>IF(E5096="Rhode Island", Table1[[#This Row],[price]]*$L$3, IF(E5096="Massachusetts", Table1[[#This Row],[price]]*$L$2, 1))</f>
        <v>455000</v>
      </c>
    </row>
    <row r="5097" spans="1:9" x14ac:dyDescent="0.25">
      <c r="A5097" s="2">
        <v>40847</v>
      </c>
      <c r="B5097" s="1">
        <f t="shared" si="158"/>
        <v>2011</v>
      </c>
      <c r="C5097" s="1">
        <f t="shared" si="159"/>
        <v>4</v>
      </c>
      <c r="D5097">
        <v>2906</v>
      </c>
      <c r="E5097" t="s">
        <v>36</v>
      </c>
      <c r="F5097" s="4">
        <v>471000</v>
      </c>
      <c r="G5097" t="s">
        <v>5</v>
      </c>
      <c r="H5097">
        <v>3</v>
      </c>
      <c r="I5097" s="4">
        <f>IF(E5097="Rhode Island", Table1[[#This Row],[price]]*$L$3, IF(E5097="Massachusetts", Table1[[#This Row],[price]]*$L$2, 1))</f>
        <v>471000</v>
      </c>
    </row>
    <row r="5098" spans="1:9" x14ac:dyDescent="0.25">
      <c r="A5098" s="2">
        <v>40847</v>
      </c>
      <c r="B5098" s="1">
        <f t="shared" si="158"/>
        <v>2011</v>
      </c>
      <c r="C5098" s="1">
        <f t="shared" si="159"/>
        <v>4</v>
      </c>
      <c r="D5098">
        <v>2605</v>
      </c>
      <c r="E5098" t="s">
        <v>37</v>
      </c>
      <c r="F5098" s="4">
        <v>550000</v>
      </c>
      <c r="G5098" t="s">
        <v>5</v>
      </c>
      <c r="H5098">
        <v>3</v>
      </c>
      <c r="I5098" s="4">
        <f>IF(E5098="Rhode Island", Table1[[#This Row],[price]]*$L$3, IF(E5098="Massachusetts", Table1[[#This Row],[price]]*$L$2, 1))</f>
        <v>550000</v>
      </c>
    </row>
    <row r="5099" spans="1:9" x14ac:dyDescent="0.25">
      <c r="A5099" s="2">
        <v>40848</v>
      </c>
      <c r="B5099" s="1">
        <f t="shared" si="158"/>
        <v>2011</v>
      </c>
      <c r="C5099" s="1">
        <f t="shared" si="159"/>
        <v>4</v>
      </c>
      <c r="D5099">
        <v>2913</v>
      </c>
      <c r="E5099" t="s">
        <v>36</v>
      </c>
      <c r="F5099" s="4">
        <v>501000</v>
      </c>
      <c r="G5099" t="s">
        <v>5</v>
      </c>
      <c r="H5099">
        <v>4</v>
      </c>
      <c r="I5099" s="4">
        <f>IF(E5099="Rhode Island", Table1[[#This Row],[price]]*$L$3, IF(E5099="Massachusetts", Table1[[#This Row],[price]]*$L$2, 1))</f>
        <v>501000</v>
      </c>
    </row>
    <row r="5100" spans="1:9" x14ac:dyDescent="0.25">
      <c r="A5100" s="2">
        <v>40848</v>
      </c>
      <c r="B5100" s="1">
        <f t="shared" si="158"/>
        <v>2011</v>
      </c>
      <c r="C5100" s="1">
        <f t="shared" si="159"/>
        <v>4</v>
      </c>
      <c r="D5100">
        <v>2903</v>
      </c>
      <c r="E5100" t="s">
        <v>36</v>
      </c>
      <c r="F5100" s="4">
        <v>595000</v>
      </c>
      <c r="G5100" t="s">
        <v>5</v>
      </c>
      <c r="H5100">
        <v>4</v>
      </c>
      <c r="I5100" s="4">
        <f>IF(E5100="Rhode Island", Table1[[#This Row],[price]]*$L$3, IF(E5100="Massachusetts", Table1[[#This Row],[price]]*$L$2, 1))</f>
        <v>595000</v>
      </c>
    </row>
    <row r="5101" spans="1:9" x14ac:dyDescent="0.25">
      <c r="A5101" s="2">
        <v>40848</v>
      </c>
      <c r="B5101" s="1">
        <f t="shared" si="158"/>
        <v>2011</v>
      </c>
      <c r="C5101" s="1">
        <f t="shared" si="159"/>
        <v>4</v>
      </c>
      <c r="D5101">
        <v>2604</v>
      </c>
      <c r="E5101" t="s">
        <v>37</v>
      </c>
      <c r="F5101" s="4">
        <v>799000</v>
      </c>
      <c r="G5101" t="s">
        <v>6</v>
      </c>
      <c r="H5101">
        <v>2</v>
      </c>
      <c r="I5101" s="4">
        <f>IF(E5101="Rhode Island", Table1[[#This Row],[price]]*$L$3, IF(E5101="Massachusetts", Table1[[#This Row],[price]]*$L$2, 1))</f>
        <v>799000</v>
      </c>
    </row>
    <row r="5102" spans="1:9" x14ac:dyDescent="0.25">
      <c r="A5102" s="2">
        <v>40849</v>
      </c>
      <c r="B5102" s="1">
        <f t="shared" si="158"/>
        <v>2011</v>
      </c>
      <c r="C5102" s="1">
        <f t="shared" si="159"/>
        <v>4</v>
      </c>
      <c r="D5102">
        <v>2615</v>
      </c>
      <c r="E5102" t="s">
        <v>37</v>
      </c>
      <c r="F5102" s="4">
        <v>472000</v>
      </c>
      <c r="G5102" t="s">
        <v>5</v>
      </c>
      <c r="H5102">
        <v>4</v>
      </c>
      <c r="I5102" s="4">
        <f>IF(E5102="Rhode Island", Table1[[#This Row],[price]]*$L$3, IF(E5102="Massachusetts", Table1[[#This Row],[price]]*$L$2, 1))</f>
        <v>472000</v>
      </c>
    </row>
    <row r="5103" spans="1:9" x14ac:dyDescent="0.25">
      <c r="A5103" s="2">
        <v>40849</v>
      </c>
      <c r="B5103" s="1">
        <f t="shared" si="158"/>
        <v>2011</v>
      </c>
      <c r="C5103" s="1">
        <f t="shared" si="159"/>
        <v>4</v>
      </c>
      <c r="D5103">
        <v>2617</v>
      </c>
      <c r="E5103" t="s">
        <v>37</v>
      </c>
      <c r="F5103" s="4">
        <v>480000</v>
      </c>
      <c r="G5103" t="s">
        <v>5</v>
      </c>
      <c r="H5103">
        <v>4</v>
      </c>
      <c r="I5103" s="4">
        <f>IF(E5103="Rhode Island", Table1[[#This Row],[price]]*$L$3, IF(E5103="Massachusetts", Table1[[#This Row],[price]]*$L$2, 1))</f>
        <v>480000</v>
      </c>
    </row>
    <row r="5104" spans="1:9" x14ac:dyDescent="0.25">
      <c r="A5104" s="2">
        <v>40849</v>
      </c>
      <c r="B5104" s="1">
        <f t="shared" si="158"/>
        <v>2011</v>
      </c>
      <c r="C5104" s="1">
        <f t="shared" si="159"/>
        <v>4</v>
      </c>
      <c r="D5104">
        <v>2914</v>
      </c>
      <c r="E5104" t="s">
        <v>36</v>
      </c>
      <c r="F5104" s="4">
        <v>515000</v>
      </c>
      <c r="G5104" t="s">
        <v>5</v>
      </c>
      <c r="H5104">
        <v>4</v>
      </c>
      <c r="I5104" s="4">
        <f>IF(E5104="Rhode Island", Table1[[#This Row],[price]]*$L$3, IF(E5104="Massachusetts", Table1[[#This Row],[price]]*$L$2, 1))</f>
        <v>515000</v>
      </c>
    </row>
    <row r="5105" spans="1:9" x14ac:dyDescent="0.25">
      <c r="A5105" s="2">
        <v>40849</v>
      </c>
      <c r="B5105" s="1">
        <f t="shared" si="158"/>
        <v>2011</v>
      </c>
      <c r="C5105" s="1">
        <f t="shared" si="159"/>
        <v>4</v>
      </c>
      <c r="D5105">
        <v>2914</v>
      </c>
      <c r="E5105" t="s">
        <v>36</v>
      </c>
      <c r="F5105" s="4">
        <v>582000</v>
      </c>
      <c r="G5105" t="s">
        <v>5</v>
      </c>
      <c r="H5105">
        <v>3</v>
      </c>
      <c r="I5105" s="4">
        <f>IF(E5105="Rhode Island", Table1[[#This Row],[price]]*$L$3, IF(E5105="Massachusetts", Table1[[#This Row],[price]]*$L$2, 1))</f>
        <v>582000</v>
      </c>
    </row>
    <row r="5106" spans="1:9" x14ac:dyDescent="0.25">
      <c r="A5106" s="2">
        <v>40849</v>
      </c>
      <c r="B5106" s="1">
        <f t="shared" si="158"/>
        <v>2011</v>
      </c>
      <c r="C5106" s="1">
        <f t="shared" si="159"/>
        <v>4</v>
      </c>
      <c r="D5106">
        <v>2903</v>
      </c>
      <c r="E5106" t="s">
        <v>36</v>
      </c>
      <c r="F5106" s="4">
        <v>585000</v>
      </c>
      <c r="G5106" t="s">
        <v>5</v>
      </c>
      <c r="H5106">
        <v>4</v>
      </c>
      <c r="I5106" s="4">
        <f>IF(E5106="Rhode Island", Table1[[#This Row],[price]]*$L$3, IF(E5106="Massachusetts", Table1[[#This Row],[price]]*$L$2, 1))</f>
        <v>585000</v>
      </c>
    </row>
    <row r="5107" spans="1:9" x14ac:dyDescent="0.25">
      <c r="A5107" s="2">
        <v>40849</v>
      </c>
      <c r="B5107" s="1">
        <f t="shared" si="158"/>
        <v>2011</v>
      </c>
      <c r="C5107" s="1">
        <f t="shared" si="159"/>
        <v>4</v>
      </c>
      <c r="D5107">
        <v>2612</v>
      </c>
      <c r="E5107" t="s">
        <v>37</v>
      </c>
      <c r="F5107" s="4">
        <v>720000</v>
      </c>
      <c r="G5107" t="s">
        <v>5</v>
      </c>
      <c r="H5107">
        <v>4</v>
      </c>
      <c r="I5107" s="4">
        <f>IF(E5107="Rhode Island", Table1[[#This Row],[price]]*$L$3, IF(E5107="Massachusetts", Table1[[#This Row],[price]]*$L$2, 1))</f>
        <v>720000</v>
      </c>
    </row>
    <row r="5108" spans="1:9" x14ac:dyDescent="0.25">
      <c r="A5108" s="2">
        <v>40849</v>
      </c>
      <c r="B5108" s="1">
        <f t="shared" si="158"/>
        <v>2011</v>
      </c>
      <c r="C5108" s="1">
        <f t="shared" si="159"/>
        <v>4</v>
      </c>
      <c r="D5108">
        <v>2602</v>
      </c>
      <c r="E5108" t="s">
        <v>37</v>
      </c>
      <c r="F5108" s="4">
        <v>740000</v>
      </c>
      <c r="G5108" t="s">
        <v>5</v>
      </c>
      <c r="H5108">
        <v>3</v>
      </c>
      <c r="I5108" s="4">
        <f>IF(E5108="Rhode Island", Table1[[#This Row],[price]]*$L$3, IF(E5108="Massachusetts", Table1[[#This Row],[price]]*$L$2, 1))</f>
        <v>740000</v>
      </c>
    </row>
    <row r="5109" spans="1:9" x14ac:dyDescent="0.25">
      <c r="A5109" s="2">
        <v>40849</v>
      </c>
      <c r="B5109" s="1">
        <f t="shared" si="158"/>
        <v>2011</v>
      </c>
      <c r="C5109" s="1">
        <f t="shared" si="159"/>
        <v>4</v>
      </c>
      <c r="D5109">
        <v>2602</v>
      </c>
      <c r="E5109" t="s">
        <v>37</v>
      </c>
      <c r="F5109" s="4">
        <v>394000</v>
      </c>
      <c r="G5109" t="s">
        <v>6</v>
      </c>
      <c r="H5109">
        <v>2</v>
      </c>
      <c r="I5109" s="4">
        <f>IF(E5109="Rhode Island", Table1[[#This Row],[price]]*$L$3, IF(E5109="Massachusetts", Table1[[#This Row],[price]]*$L$2, 1))</f>
        <v>394000</v>
      </c>
    </row>
    <row r="5110" spans="1:9" x14ac:dyDescent="0.25">
      <c r="A5110" s="2">
        <v>40850</v>
      </c>
      <c r="B5110" s="1">
        <f t="shared" si="158"/>
        <v>2011</v>
      </c>
      <c r="C5110" s="1">
        <f t="shared" si="159"/>
        <v>4</v>
      </c>
      <c r="D5110">
        <v>2906</v>
      </c>
      <c r="E5110" t="s">
        <v>36</v>
      </c>
      <c r="F5110" s="4">
        <v>470000</v>
      </c>
      <c r="G5110" t="s">
        <v>5</v>
      </c>
      <c r="H5110">
        <v>4</v>
      </c>
      <c r="I5110" s="4">
        <f>IF(E5110="Rhode Island", Table1[[#This Row],[price]]*$L$3, IF(E5110="Massachusetts", Table1[[#This Row],[price]]*$L$2, 1))</f>
        <v>470000</v>
      </c>
    </row>
    <row r="5111" spans="1:9" x14ac:dyDescent="0.25">
      <c r="A5111" s="2">
        <v>40850</v>
      </c>
      <c r="B5111" s="1">
        <f t="shared" si="158"/>
        <v>2011</v>
      </c>
      <c r="C5111" s="1">
        <f t="shared" si="159"/>
        <v>4</v>
      </c>
      <c r="D5111">
        <v>2617</v>
      </c>
      <c r="E5111" t="s">
        <v>37</v>
      </c>
      <c r="F5111" s="4">
        <v>400000</v>
      </c>
      <c r="G5111" t="s">
        <v>6</v>
      </c>
      <c r="H5111">
        <v>2</v>
      </c>
      <c r="I5111" s="4">
        <f>IF(E5111="Rhode Island", Table1[[#This Row],[price]]*$L$3, IF(E5111="Massachusetts", Table1[[#This Row],[price]]*$L$2, 1))</f>
        <v>400000</v>
      </c>
    </row>
    <row r="5112" spans="1:9" x14ac:dyDescent="0.25">
      <c r="A5112" s="2">
        <v>40851</v>
      </c>
      <c r="B5112" s="1">
        <f t="shared" si="158"/>
        <v>2011</v>
      </c>
      <c r="C5112" s="1">
        <f t="shared" si="159"/>
        <v>4</v>
      </c>
      <c r="D5112">
        <v>2615</v>
      </c>
      <c r="E5112" t="s">
        <v>37</v>
      </c>
      <c r="F5112" s="4">
        <v>404500</v>
      </c>
      <c r="G5112" t="s">
        <v>5</v>
      </c>
      <c r="H5112">
        <v>3</v>
      </c>
      <c r="I5112" s="4">
        <f>IF(E5112="Rhode Island", Table1[[#This Row],[price]]*$L$3, IF(E5112="Massachusetts", Table1[[#This Row],[price]]*$L$2, 1))</f>
        <v>404500</v>
      </c>
    </row>
    <row r="5113" spans="1:9" x14ac:dyDescent="0.25">
      <c r="A5113" s="2">
        <v>40851</v>
      </c>
      <c r="B5113" s="1">
        <f t="shared" si="158"/>
        <v>2011</v>
      </c>
      <c r="C5113" s="1">
        <f t="shared" si="159"/>
        <v>4</v>
      </c>
      <c r="D5113">
        <v>2906</v>
      </c>
      <c r="E5113" t="s">
        <v>36</v>
      </c>
      <c r="F5113" s="4">
        <v>413000</v>
      </c>
      <c r="G5113" t="s">
        <v>5</v>
      </c>
      <c r="H5113">
        <v>3</v>
      </c>
      <c r="I5113" s="4">
        <f>IF(E5113="Rhode Island", Table1[[#This Row],[price]]*$L$3, IF(E5113="Massachusetts", Table1[[#This Row],[price]]*$L$2, 1))</f>
        <v>413000</v>
      </c>
    </row>
    <row r="5114" spans="1:9" x14ac:dyDescent="0.25">
      <c r="A5114" s="2">
        <v>40851</v>
      </c>
      <c r="B5114" s="1">
        <f t="shared" si="158"/>
        <v>2011</v>
      </c>
      <c r="C5114" s="1">
        <f t="shared" si="159"/>
        <v>4</v>
      </c>
      <c r="D5114">
        <v>2615</v>
      </c>
      <c r="E5114" t="s">
        <v>37</v>
      </c>
      <c r="F5114" s="4">
        <v>452500</v>
      </c>
      <c r="G5114" t="s">
        <v>5</v>
      </c>
      <c r="H5114">
        <v>3</v>
      </c>
      <c r="I5114" s="4">
        <f>IF(E5114="Rhode Island", Table1[[#This Row],[price]]*$L$3, IF(E5114="Massachusetts", Table1[[#This Row],[price]]*$L$2, 1))</f>
        <v>452500</v>
      </c>
    </row>
    <row r="5115" spans="1:9" x14ac:dyDescent="0.25">
      <c r="A5115" s="2">
        <v>40851</v>
      </c>
      <c r="B5115" s="1">
        <f t="shared" si="158"/>
        <v>2011</v>
      </c>
      <c r="C5115" s="1">
        <f t="shared" si="159"/>
        <v>4</v>
      </c>
      <c r="D5115">
        <v>2905</v>
      </c>
      <c r="E5115" t="s">
        <v>36</v>
      </c>
      <c r="F5115" s="4">
        <v>470000</v>
      </c>
      <c r="G5115" t="s">
        <v>5</v>
      </c>
      <c r="H5115">
        <v>3</v>
      </c>
      <c r="I5115" s="4">
        <f>IF(E5115="Rhode Island", Table1[[#This Row],[price]]*$L$3, IF(E5115="Massachusetts", Table1[[#This Row],[price]]*$L$2, 1))</f>
        <v>470000</v>
      </c>
    </row>
    <row r="5116" spans="1:9" x14ac:dyDescent="0.25">
      <c r="A5116" s="2">
        <v>40851</v>
      </c>
      <c r="B5116" s="1">
        <f t="shared" si="158"/>
        <v>2011</v>
      </c>
      <c r="C5116" s="1">
        <f t="shared" si="159"/>
        <v>4</v>
      </c>
      <c r="D5116">
        <v>2615</v>
      </c>
      <c r="E5116" t="s">
        <v>37</v>
      </c>
      <c r="F5116" s="4">
        <v>482000</v>
      </c>
      <c r="G5116" t="s">
        <v>5</v>
      </c>
      <c r="H5116">
        <v>3</v>
      </c>
      <c r="I5116" s="4">
        <f>IF(E5116="Rhode Island", Table1[[#This Row],[price]]*$L$3, IF(E5116="Massachusetts", Table1[[#This Row],[price]]*$L$2, 1))</f>
        <v>482000</v>
      </c>
    </row>
    <row r="5117" spans="1:9" x14ac:dyDescent="0.25">
      <c r="A5117" s="2">
        <v>40851</v>
      </c>
      <c r="B5117" s="1">
        <f t="shared" si="158"/>
        <v>2011</v>
      </c>
      <c r="C5117" s="1">
        <f t="shared" si="159"/>
        <v>4</v>
      </c>
      <c r="D5117">
        <v>2902</v>
      </c>
      <c r="E5117" t="s">
        <v>36</v>
      </c>
      <c r="F5117" s="4">
        <v>580000</v>
      </c>
      <c r="G5117" t="s">
        <v>5</v>
      </c>
      <c r="H5117">
        <v>5</v>
      </c>
      <c r="I5117" s="4">
        <f>IF(E5117="Rhode Island", Table1[[#This Row],[price]]*$L$3, IF(E5117="Massachusetts", Table1[[#This Row],[price]]*$L$2, 1))</f>
        <v>580000</v>
      </c>
    </row>
    <row r="5118" spans="1:9" x14ac:dyDescent="0.25">
      <c r="A5118" s="2">
        <v>40851</v>
      </c>
      <c r="B5118" s="1">
        <f t="shared" si="158"/>
        <v>2011</v>
      </c>
      <c r="C5118" s="1">
        <f t="shared" si="159"/>
        <v>4</v>
      </c>
      <c r="D5118">
        <v>2602</v>
      </c>
      <c r="E5118" t="s">
        <v>37</v>
      </c>
      <c r="F5118" s="4">
        <v>1100000</v>
      </c>
      <c r="G5118" t="s">
        <v>5</v>
      </c>
      <c r="H5118">
        <v>4</v>
      </c>
      <c r="I5118" s="4">
        <f>IF(E5118="Rhode Island", Table1[[#This Row],[price]]*$L$3, IF(E5118="Massachusetts", Table1[[#This Row],[price]]*$L$2, 1))</f>
        <v>1100000</v>
      </c>
    </row>
    <row r="5119" spans="1:9" x14ac:dyDescent="0.25">
      <c r="A5119" s="2">
        <v>40851</v>
      </c>
      <c r="B5119" s="1">
        <f t="shared" si="158"/>
        <v>2011</v>
      </c>
      <c r="C5119" s="1">
        <f t="shared" si="159"/>
        <v>4</v>
      </c>
      <c r="D5119">
        <v>2603</v>
      </c>
      <c r="E5119" t="s">
        <v>37</v>
      </c>
      <c r="F5119" s="4">
        <v>389000</v>
      </c>
      <c r="G5119" t="s">
        <v>6</v>
      </c>
      <c r="H5119">
        <v>2</v>
      </c>
      <c r="I5119" s="4">
        <f>IF(E5119="Rhode Island", Table1[[#This Row],[price]]*$L$3, IF(E5119="Massachusetts", Table1[[#This Row],[price]]*$L$2, 1))</f>
        <v>389000</v>
      </c>
    </row>
    <row r="5120" spans="1:9" x14ac:dyDescent="0.25">
      <c r="A5120" s="2">
        <v>40851</v>
      </c>
      <c r="B5120" s="1">
        <f t="shared" si="158"/>
        <v>2011</v>
      </c>
      <c r="C5120" s="1">
        <f t="shared" si="159"/>
        <v>4</v>
      </c>
      <c r="D5120">
        <v>2603</v>
      </c>
      <c r="E5120" t="s">
        <v>37</v>
      </c>
      <c r="F5120" s="4">
        <v>475000</v>
      </c>
      <c r="G5120" t="s">
        <v>6</v>
      </c>
      <c r="H5120">
        <v>2</v>
      </c>
      <c r="I5120" s="4">
        <f>IF(E5120="Rhode Island", Table1[[#This Row],[price]]*$L$3, IF(E5120="Massachusetts", Table1[[#This Row],[price]]*$L$2, 1))</f>
        <v>475000</v>
      </c>
    </row>
    <row r="5121" spans="1:9" x14ac:dyDescent="0.25">
      <c r="A5121" s="2">
        <v>40852</v>
      </c>
      <c r="B5121" s="1">
        <f t="shared" si="158"/>
        <v>2011</v>
      </c>
      <c r="C5121" s="1">
        <f t="shared" si="159"/>
        <v>4</v>
      </c>
      <c r="D5121">
        <v>2615</v>
      </c>
      <c r="E5121" t="s">
        <v>37</v>
      </c>
      <c r="F5121" s="4">
        <v>550000</v>
      </c>
      <c r="G5121" t="s">
        <v>5</v>
      </c>
      <c r="H5121">
        <v>5</v>
      </c>
      <c r="I5121" s="4">
        <f>IF(E5121="Rhode Island", Table1[[#This Row],[price]]*$L$3, IF(E5121="Massachusetts", Table1[[#This Row],[price]]*$L$2, 1))</f>
        <v>550000</v>
      </c>
    </row>
    <row r="5122" spans="1:9" x14ac:dyDescent="0.25">
      <c r="A5122" s="2">
        <v>40852</v>
      </c>
      <c r="B5122" s="1">
        <f t="shared" ref="B5122:B5185" si="160">YEAR(A5122)</f>
        <v>2011</v>
      </c>
      <c r="C5122" s="1">
        <f t="shared" ref="C5122:C5185" si="161">ROUNDUP(MONTH(A5122)/3,0)</f>
        <v>4</v>
      </c>
      <c r="D5122">
        <v>2611</v>
      </c>
      <c r="E5122" t="s">
        <v>37</v>
      </c>
      <c r="F5122" s="4">
        <v>625000</v>
      </c>
      <c r="G5122" t="s">
        <v>5</v>
      </c>
      <c r="H5122">
        <v>4</v>
      </c>
      <c r="I5122" s="4">
        <f>IF(E5122="Rhode Island", Table1[[#This Row],[price]]*$L$3, IF(E5122="Massachusetts", Table1[[#This Row],[price]]*$L$2, 1))</f>
        <v>625000</v>
      </c>
    </row>
    <row r="5123" spans="1:9" x14ac:dyDescent="0.25">
      <c r="A5123" s="2">
        <v>40852</v>
      </c>
      <c r="B5123" s="1">
        <f t="shared" si="160"/>
        <v>2011</v>
      </c>
      <c r="C5123" s="1">
        <f t="shared" si="161"/>
        <v>4</v>
      </c>
      <c r="D5123">
        <v>2607</v>
      </c>
      <c r="E5123" t="s">
        <v>37</v>
      </c>
      <c r="F5123" s="4">
        <v>680000</v>
      </c>
      <c r="G5123" t="s">
        <v>5</v>
      </c>
      <c r="H5123">
        <v>4</v>
      </c>
      <c r="I5123" s="4">
        <f>IF(E5123="Rhode Island", Table1[[#This Row],[price]]*$L$3, IF(E5123="Massachusetts", Table1[[#This Row],[price]]*$L$2, 1))</f>
        <v>680000</v>
      </c>
    </row>
    <row r="5124" spans="1:9" x14ac:dyDescent="0.25">
      <c r="A5124" s="2">
        <v>40852</v>
      </c>
      <c r="B5124" s="1">
        <f t="shared" si="160"/>
        <v>2011</v>
      </c>
      <c r="C5124" s="1">
        <f t="shared" si="161"/>
        <v>4</v>
      </c>
      <c r="D5124">
        <v>2605</v>
      </c>
      <c r="E5124" t="s">
        <v>37</v>
      </c>
      <c r="F5124" s="4">
        <v>890000</v>
      </c>
      <c r="G5124" t="s">
        <v>5</v>
      </c>
      <c r="H5124">
        <v>4</v>
      </c>
      <c r="I5124" s="4">
        <f>IF(E5124="Rhode Island", Table1[[#This Row],[price]]*$L$3, IF(E5124="Massachusetts", Table1[[#This Row],[price]]*$L$2, 1))</f>
        <v>890000</v>
      </c>
    </row>
    <row r="5125" spans="1:9" x14ac:dyDescent="0.25">
      <c r="A5125" s="2">
        <v>40853</v>
      </c>
      <c r="B5125" s="1">
        <f t="shared" si="160"/>
        <v>2011</v>
      </c>
      <c r="C5125" s="1">
        <f t="shared" si="161"/>
        <v>4</v>
      </c>
      <c r="D5125">
        <v>2611</v>
      </c>
      <c r="E5125" t="s">
        <v>37</v>
      </c>
      <c r="F5125" s="4">
        <v>571000</v>
      </c>
      <c r="G5125" t="s">
        <v>5</v>
      </c>
      <c r="H5125">
        <v>5</v>
      </c>
      <c r="I5125" s="4">
        <f>IF(E5125="Rhode Island", Table1[[#This Row],[price]]*$L$3, IF(E5125="Massachusetts", Table1[[#This Row],[price]]*$L$2, 1))</f>
        <v>571000</v>
      </c>
    </row>
    <row r="5126" spans="1:9" x14ac:dyDescent="0.25">
      <c r="A5126" s="2">
        <v>40854</v>
      </c>
      <c r="B5126" s="1">
        <f t="shared" si="160"/>
        <v>2011</v>
      </c>
      <c r="C5126" s="1">
        <f t="shared" si="161"/>
        <v>4</v>
      </c>
      <c r="D5126">
        <v>2905</v>
      </c>
      <c r="E5126" t="s">
        <v>36</v>
      </c>
      <c r="F5126" s="4">
        <v>359000</v>
      </c>
      <c r="G5126" t="s">
        <v>5</v>
      </c>
      <c r="H5126">
        <v>2</v>
      </c>
      <c r="I5126" s="4">
        <f>IF(E5126="Rhode Island", Table1[[#This Row],[price]]*$L$3, IF(E5126="Massachusetts", Table1[[#This Row],[price]]*$L$2, 1))</f>
        <v>359000</v>
      </c>
    </row>
    <row r="5127" spans="1:9" x14ac:dyDescent="0.25">
      <c r="A5127" s="2">
        <v>40854</v>
      </c>
      <c r="B5127" s="1">
        <f t="shared" si="160"/>
        <v>2011</v>
      </c>
      <c r="C5127" s="1">
        <f t="shared" si="161"/>
        <v>4</v>
      </c>
      <c r="D5127">
        <v>2615</v>
      </c>
      <c r="E5127" t="s">
        <v>37</v>
      </c>
      <c r="F5127" s="4">
        <v>369000</v>
      </c>
      <c r="G5127" t="s">
        <v>5</v>
      </c>
      <c r="H5127">
        <v>2</v>
      </c>
      <c r="I5127" s="4">
        <f>IF(E5127="Rhode Island", Table1[[#This Row],[price]]*$L$3, IF(E5127="Massachusetts", Table1[[#This Row],[price]]*$L$2, 1))</f>
        <v>369000</v>
      </c>
    </row>
    <row r="5128" spans="1:9" x14ac:dyDescent="0.25">
      <c r="A5128" s="2">
        <v>40854</v>
      </c>
      <c r="B5128" s="1">
        <f t="shared" si="160"/>
        <v>2011</v>
      </c>
      <c r="C5128" s="1">
        <f t="shared" si="161"/>
        <v>4</v>
      </c>
      <c r="D5128">
        <v>2615</v>
      </c>
      <c r="E5128" t="s">
        <v>37</v>
      </c>
      <c r="F5128" s="4">
        <v>390000</v>
      </c>
      <c r="G5128" t="s">
        <v>5</v>
      </c>
      <c r="H5128">
        <v>3</v>
      </c>
      <c r="I5128" s="4">
        <f>IF(E5128="Rhode Island", Table1[[#This Row],[price]]*$L$3, IF(E5128="Massachusetts", Table1[[#This Row],[price]]*$L$2, 1))</f>
        <v>390000</v>
      </c>
    </row>
    <row r="5129" spans="1:9" x14ac:dyDescent="0.25">
      <c r="A5129" s="2">
        <v>40854</v>
      </c>
      <c r="B5129" s="1">
        <f t="shared" si="160"/>
        <v>2011</v>
      </c>
      <c r="C5129" s="1">
        <f t="shared" si="161"/>
        <v>4</v>
      </c>
      <c r="D5129">
        <v>2615</v>
      </c>
      <c r="E5129" t="s">
        <v>37</v>
      </c>
      <c r="F5129" s="4">
        <v>515000</v>
      </c>
      <c r="G5129" t="s">
        <v>5</v>
      </c>
      <c r="H5129">
        <v>4</v>
      </c>
      <c r="I5129" s="4">
        <f>IF(E5129="Rhode Island", Table1[[#This Row],[price]]*$L$3, IF(E5129="Massachusetts", Table1[[#This Row],[price]]*$L$2, 1))</f>
        <v>515000</v>
      </c>
    </row>
    <row r="5130" spans="1:9" x14ac:dyDescent="0.25">
      <c r="A5130" s="2">
        <v>40854</v>
      </c>
      <c r="B5130" s="1">
        <f t="shared" si="160"/>
        <v>2011</v>
      </c>
      <c r="C5130" s="1">
        <f t="shared" si="161"/>
        <v>4</v>
      </c>
      <c r="D5130">
        <v>2913</v>
      </c>
      <c r="E5130" t="s">
        <v>36</v>
      </c>
      <c r="F5130" s="4">
        <v>520000</v>
      </c>
      <c r="G5130" t="s">
        <v>5</v>
      </c>
      <c r="H5130">
        <v>4</v>
      </c>
      <c r="I5130" s="4">
        <f>IF(E5130="Rhode Island", Table1[[#This Row],[price]]*$L$3, IF(E5130="Massachusetts", Table1[[#This Row],[price]]*$L$2, 1))</f>
        <v>520000</v>
      </c>
    </row>
    <row r="5131" spans="1:9" x14ac:dyDescent="0.25">
      <c r="A5131" s="2">
        <v>40854</v>
      </c>
      <c r="B5131" s="1">
        <f t="shared" si="160"/>
        <v>2011</v>
      </c>
      <c r="C5131" s="1">
        <f t="shared" si="161"/>
        <v>4</v>
      </c>
      <c r="D5131">
        <v>2606</v>
      </c>
      <c r="E5131" t="s">
        <v>37</v>
      </c>
      <c r="F5131" s="4">
        <v>525000</v>
      </c>
      <c r="G5131" t="s">
        <v>5</v>
      </c>
      <c r="H5131">
        <v>4</v>
      </c>
      <c r="I5131" s="4">
        <f>IF(E5131="Rhode Island", Table1[[#This Row],[price]]*$L$3, IF(E5131="Massachusetts", Table1[[#This Row],[price]]*$L$2, 1))</f>
        <v>525000</v>
      </c>
    </row>
    <row r="5132" spans="1:9" x14ac:dyDescent="0.25">
      <c r="A5132" s="2">
        <v>40854</v>
      </c>
      <c r="B5132" s="1">
        <f t="shared" si="160"/>
        <v>2011</v>
      </c>
      <c r="C5132" s="1">
        <f t="shared" si="161"/>
        <v>4</v>
      </c>
      <c r="D5132">
        <v>2905</v>
      </c>
      <c r="E5132" t="s">
        <v>36</v>
      </c>
      <c r="F5132" s="4">
        <v>560000</v>
      </c>
      <c r="G5132" t="s">
        <v>5</v>
      </c>
      <c r="H5132">
        <v>4</v>
      </c>
      <c r="I5132" s="4">
        <f>IF(E5132="Rhode Island", Table1[[#This Row],[price]]*$L$3, IF(E5132="Massachusetts", Table1[[#This Row],[price]]*$L$2, 1))</f>
        <v>560000</v>
      </c>
    </row>
    <row r="5133" spans="1:9" x14ac:dyDescent="0.25">
      <c r="A5133" s="2">
        <v>40854</v>
      </c>
      <c r="B5133" s="1">
        <f t="shared" si="160"/>
        <v>2011</v>
      </c>
      <c r="C5133" s="1">
        <f t="shared" si="161"/>
        <v>4</v>
      </c>
      <c r="D5133">
        <v>2602</v>
      </c>
      <c r="E5133" t="s">
        <v>37</v>
      </c>
      <c r="F5133" s="4">
        <v>563000</v>
      </c>
      <c r="G5133" t="s">
        <v>5</v>
      </c>
      <c r="H5133">
        <v>3</v>
      </c>
      <c r="I5133" s="4">
        <f>IF(E5133="Rhode Island", Table1[[#This Row],[price]]*$L$3, IF(E5133="Massachusetts", Table1[[#This Row],[price]]*$L$2, 1))</f>
        <v>563000</v>
      </c>
    </row>
    <row r="5134" spans="1:9" x14ac:dyDescent="0.25">
      <c r="A5134" s="2">
        <v>40854</v>
      </c>
      <c r="B5134" s="1">
        <f t="shared" si="160"/>
        <v>2011</v>
      </c>
      <c r="C5134" s="1">
        <f t="shared" si="161"/>
        <v>4</v>
      </c>
      <c r="D5134">
        <v>2914</v>
      </c>
      <c r="E5134" t="s">
        <v>36</v>
      </c>
      <c r="F5134" s="4">
        <v>655000</v>
      </c>
      <c r="G5134" t="s">
        <v>5</v>
      </c>
      <c r="H5134">
        <v>4</v>
      </c>
      <c r="I5134" s="4">
        <f>IF(E5134="Rhode Island", Table1[[#This Row],[price]]*$L$3, IF(E5134="Massachusetts", Table1[[#This Row],[price]]*$L$2, 1))</f>
        <v>655000</v>
      </c>
    </row>
    <row r="5135" spans="1:9" x14ac:dyDescent="0.25">
      <c r="A5135" s="2">
        <v>40854</v>
      </c>
      <c r="B5135" s="1">
        <f t="shared" si="160"/>
        <v>2011</v>
      </c>
      <c r="C5135" s="1">
        <f t="shared" si="161"/>
        <v>4</v>
      </c>
      <c r="D5135">
        <v>2600</v>
      </c>
      <c r="E5135" t="s">
        <v>37</v>
      </c>
      <c r="F5135" s="4">
        <v>900000</v>
      </c>
      <c r="G5135" t="s">
        <v>5</v>
      </c>
      <c r="H5135">
        <v>3</v>
      </c>
      <c r="I5135" s="4">
        <f>IF(E5135="Rhode Island", Table1[[#This Row],[price]]*$L$3, IF(E5135="Massachusetts", Table1[[#This Row],[price]]*$L$2, 1))</f>
        <v>900000</v>
      </c>
    </row>
    <row r="5136" spans="1:9" x14ac:dyDescent="0.25">
      <c r="A5136" s="2">
        <v>40854</v>
      </c>
      <c r="B5136" s="1">
        <f t="shared" si="160"/>
        <v>2011</v>
      </c>
      <c r="C5136" s="1">
        <f t="shared" si="161"/>
        <v>4</v>
      </c>
      <c r="D5136">
        <v>2602</v>
      </c>
      <c r="E5136" t="s">
        <v>37</v>
      </c>
      <c r="F5136" s="4">
        <v>290000</v>
      </c>
      <c r="G5136" t="s">
        <v>6</v>
      </c>
      <c r="H5136">
        <v>1</v>
      </c>
      <c r="I5136" s="4">
        <f>IF(E5136="Rhode Island", Table1[[#This Row],[price]]*$L$3, IF(E5136="Massachusetts", Table1[[#This Row],[price]]*$L$2, 1))</f>
        <v>290000</v>
      </c>
    </row>
    <row r="5137" spans="1:9" x14ac:dyDescent="0.25">
      <c r="A5137" s="2">
        <v>40854</v>
      </c>
      <c r="B5137" s="1">
        <f t="shared" si="160"/>
        <v>2011</v>
      </c>
      <c r="C5137" s="1">
        <f t="shared" si="161"/>
        <v>4</v>
      </c>
      <c r="D5137">
        <v>2602</v>
      </c>
      <c r="E5137" t="s">
        <v>37</v>
      </c>
      <c r="F5137" s="4">
        <v>405000</v>
      </c>
      <c r="G5137" t="s">
        <v>6</v>
      </c>
      <c r="H5137">
        <v>2</v>
      </c>
      <c r="I5137" s="4">
        <f>IF(E5137="Rhode Island", Table1[[#This Row],[price]]*$L$3, IF(E5137="Massachusetts", Table1[[#This Row],[price]]*$L$2, 1))</f>
        <v>405000</v>
      </c>
    </row>
    <row r="5138" spans="1:9" x14ac:dyDescent="0.25">
      <c r="A5138" s="2">
        <v>40854</v>
      </c>
      <c r="B5138" s="1">
        <f t="shared" si="160"/>
        <v>2011</v>
      </c>
      <c r="C5138" s="1">
        <f t="shared" si="161"/>
        <v>4</v>
      </c>
      <c r="D5138">
        <v>2603</v>
      </c>
      <c r="E5138" t="s">
        <v>37</v>
      </c>
      <c r="F5138" s="4">
        <v>409000</v>
      </c>
      <c r="G5138" t="s">
        <v>6</v>
      </c>
      <c r="H5138">
        <v>2</v>
      </c>
      <c r="I5138" s="4">
        <f>IF(E5138="Rhode Island", Table1[[#This Row],[price]]*$L$3, IF(E5138="Massachusetts", Table1[[#This Row],[price]]*$L$2, 1))</f>
        <v>409000</v>
      </c>
    </row>
    <row r="5139" spans="1:9" x14ac:dyDescent="0.25">
      <c r="A5139" s="2">
        <v>40855</v>
      </c>
      <c r="B5139" s="1">
        <f t="shared" si="160"/>
        <v>2011</v>
      </c>
      <c r="C5139" s="1">
        <f t="shared" si="161"/>
        <v>4</v>
      </c>
      <c r="D5139">
        <v>2913</v>
      </c>
      <c r="E5139" t="s">
        <v>36</v>
      </c>
      <c r="F5139" s="4">
        <v>359100</v>
      </c>
      <c r="G5139" t="s">
        <v>5</v>
      </c>
      <c r="H5139">
        <v>3</v>
      </c>
      <c r="I5139" s="4">
        <f>IF(E5139="Rhode Island", Table1[[#This Row],[price]]*$L$3, IF(E5139="Massachusetts", Table1[[#This Row],[price]]*$L$2, 1))</f>
        <v>359100</v>
      </c>
    </row>
    <row r="5140" spans="1:9" x14ac:dyDescent="0.25">
      <c r="A5140" s="2">
        <v>40855</v>
      </c>
      <c r="B5140" s="1">
        <f t="shared" si="160"/>
        <v>2011</v>
      </c>
      <c r="C5140" s="1">
        <f t="shared" si="161"/>
        <v>4</v>
      </c>
      <c r="D5140">
        <v>2905</v>
      </c>
      <c r="E5140" t="s">
        <v>36</v>
      </c>
      <c r="F5140" s="4">
        <v>460000</v>
      </c>
      <c r="G5140" t="s">
        <v>5</v>
      </c>
      <c r="H5140">
        <v>3</v>
      </c>
      <c r="I5140" s="4">
        <f>IF(E5140="Rhode Island", Table1[[#This Row],[price]]*$L$3, IF(E5140="Massachusetts", Table1[[#This Row],[price]]*$L$2, 1))</f>
        <v>460000</v>
      </c>
    </row>
    <row r="5141" spans="1:9" x14ac:dyDescent="0.25">
      <c r="A5141" s="2">
        <v>40855</v>
      </c>
      <c r="B5141" s="1">
        <f t="shared" si="160"/>
        <v>2011</v>
      </c>
      <c r="C5141" s="1">
        <f t="shared" si="161"/>
        <v>4</v>
      </c>
      <c r="D5141">
        <v>2615</v>
      </c>
      <c r="E5141" t="s">
        <v>37</v>
      </c>
      <c r="F5141" s="4">
        <v>462000</v>
      </c>
      <c r="G5141" t="s">
        <v>5</v>
      </c>
      <c r="H5141">
        <v>4</v>
      </c>
      <c r="I5141" s="4">
        <f>IF(E5141="Rhode Island", Table1[[#This Row],[price]]*$L$3, IF(E5141="Massachusetts", Table1[[#This Row],[price]]*$L$2, 1))</f>
        <v>462000</v>
      </c>
    </row>
    <row r="5142" spans="1:9" x14ac:dyDescent="0.25">
      <c r="A5142" s="2">
        <v>40855</v>
      </c>
      <c r="B5142" s="1">
        <f t="shared" si="160"/>
        <v>2011</v>
      </c>
      <c r="C5142" s="1">
        <f t="shared" si="161"/>
        <v>4</v>
      </c>
      <c r="D5142">
        <v>2611</v>
      </c>
      <c r="E5142" t="s">
        <v>37</v>
      </c>
      <c r="F5142" s="4">
        <v>475000</v>
      </c>
      <c r="G5142" t="s">
        <v>5</v>
      </c>
      <c r="H5142">
        <v>3</v>
      </c>
      <c r="I5142" s="4">
        <f>IF(E5142="Rhode Island", Table1[[#This Row],[price]]*$L$3, IF(E5142="Massachusetts", Table1[[#This Row],[price]]*$L$2, 1))</f>
        <v>475000</v>
      </c>
    </row>
    <row r="5143" spans="1:9" x14ac:dyDescent="0.25">
      <c r="A5143" s="2">
        <v>40855</v>
      </c>
      <c r="B5143" s="1">
        <f t="shared" si="160"/>
        <v>2011</v>
      </c>
      <c r="C5143" s="1">
        <f t="shared" si="161"/>
        <v>4</v>
      </c>
      <c r="D5143">
        <v>2913</v>
      </c>
      <c r="E5143" t="s">
        <v>36</v>
      </c>
      <c r="F5143" s="4">
        <v>592000</v>
      </c>
      <c r="G5143" t="s">
        <v>5</v>
      </c>
      <c r="H5143">
        <v>3</v>
      </c>
      <c r="I5143" s="4">
        <f>IF(E5143="Rhode Island", Table1[[#This Row],[price]]*$L$3, IF(E5143="Massachusetts", Table1[[#This Row],[price]]*$L$2, 1))</f>
        <v>592000</v>
      </c>
    </row>
    <row r="5144" spans="1:9" x14ac:dyDescent="0.25">
      <c r="A5144" s="2">
        <v>40855</v>
      </c>
      <c r="B5144" s="1">
        <f t="shared" si="160"/>
        <v>2011</v>
      </c>
      <c r="C5144" s="1">
        <f t="shared" si="161"/>
        <v>4</v>
      </c>
      <c r="D5144">
        <v>2615</v>
      </c>
      <c r="E5144" t="s">
        <v>37</v>
      </c>
      <c r="F5144" s="4">
        <v>605000</v>
      </c>
      <c r="G5144" t="s">
        <v>5</v>
      </c>
      <c r="H5144">
        <v>4</v>
      </c>
      <c r="I5144" s="4">
        <f>IF(E5144="Rhode Island", Table1[[#This Row],[price]]*$L$3, IF(E5144="Massachusetts", Table1[[#This Row],[price]]*$L$2, 1))</f>
        <v>605000</v>
      </c>
    </row>
    <row r="5145" spans="1:9" x14ac:dyDescent="0.25">
      <c r="A5145" s="2">
        <v>40855</v>
      </c>
      <c r="B5145" s="1">
        <f t="shared" si="160"/>
        <v>2011</v>
      </c>
      <c r="C5145" s="1">
        <f t="shared" si="161"/>
        <v>4</v>
      </c>
      <c r="D5145">
        <v>2615</v>
      </c>
      <c r="E5145" t="s">
        <v>37</v>
      </c>
      <c r="F5145" s="4">
        <v>278000</v>
      </c>
      <c r="G5145" t="s">
        <v>6</v>
      </c>
      <c r="H5145">
        <v>1</v>
      </c>
      <c r="I5145" s="4">
        <f>IF(E5145="Rhode Island", Table1[[#This Row],[price]]*$L$3, IF(E5145="Massachusetts", Table1[[#This Row],[price]]*$L$2, 1))</f>
        <v>278000</v>
      </c>
    </row>
    <row r="5146" spans="1:9" x14ac:dyDescent="0.25">
      <c r="A5146" s="2">
        <v>40855</v>
      </c>
      <c r="B5146" s="1">
        <f t="shared" si="160"/>
        <v>2011</v>
      </c>
      <c r="C5146" s="1">
        <f t="shared" si="161"/>
        <v>4</v>
      </c>
      <c r="D5146">
        <v>2617</v>
      </c>
      <c r="E5146" t="s">
        <v>37</v>
      </c>
      <c r="F5146" s="4">
        <v>455000</v>
      </c>
      <c r="G5146" t="s">
        <v>6</v>
      </c>
      <c r="H5146">
        <v>2</v>
      </c>
      <c r="I5146" s="4">
        <f>IF(E5146="Rhode Island", Table1[[#This Row],[price]]*$L$3, IF(E5146="Massachusetts", Table1[[#This Row],[price]]*$L$2, 1))</f>
        <v>455000</v>
      </c>
    </row>
    <row r="5147" spans="1:9" x14ac:dyDescent="0.25">
      <c r="A5147" s="2">
        <v>40855</v>
      </c>
      <c r="B5147" s="1">
        <f t="shared" si="160"/>
        <v>2011</v>
      </c>
      <c r="C5147" s="1">
        <f t="shared" si="161"/>
        <v>4</v>
      </c>
      <c r="D5147">
        <v>2604</v>
      </c>
      <c r="E5147" t="s">
        <v>37</v>
      </c>
      <c r="F5147" s="4">
        <v>925000</v>
      </c>
      <c r="G5147" t="s">
        <v>6</v>
      </c>
      <c r="H5147">
        <v>3</v>
      </c>
      <c r="I5147" s="4">
        <f>IF(E5147="Rhode Island", Table1[[#This Row],[price]]*$L$3, IF(E5147="Massachusetts", Table1[[#This Row],[price]]*$L$2, 1))</f>
        <v>925000</v>
      </c>
    </row>
    <row r="5148" spans="1:9" x14ac:dyDescent="0.25">
      <c r="A5148" s="2">
        <v>40856</v>
      </c>
      <c r="B5148" s="1">
        <f t="shared" si="160"/>
        <v>2011</v>
      </c>
      <c r="C5148" s="1">
        <f t="shared" si="161"/>
        <v>4</v>
      </c>
      <c r="D5148">
        <v>2913</v>
      </c>
      <c r="E5148" t="s">
        <v>36</v>
      </c>
      <c r="F5148" s="4">
        <v>425100</v>
      </c>
      <c r="G5148" t="s">
        <v>5</v>
      </c>
      <c r="H5148">
        <v>4</v>
      </c>
      <c r="I5148" s="4">
        <f>IF(E5148="Rhode Island", Table1[[#This Row],[price]]*$L$3, IF(E5148="Massachusetts", Table1[[#This Row],[price]]*$L$2, 1))</f>
        <v>425100</v>
      </c>
    </row>
    <row r="5149" spans="1:9" x14ac:dyDescent="0.25">
      <c r="A5149" s="2">
        <v>40856</v>
      </c>
      <c r="B5149" s="1">
        <f t="shared" si="160"/>
        <v>2011</v>
      </c>
      <c r="C5149" s="1">
        <f t="shared" si="161"/>
        <v>4</v>
      </c>
      <c r="D5149">
        <v>2905</v>
      </c>
      <c r="E5149" t="s">
        <v>36</v>
      </c>
      <c r="F5149" s="4">
        <v>645000</v>
      </c>
      <c r="G5149" t="s">
        <v>5</v>
      </c>
      <c r="H5149">
        <v>4</v>
      </c>
      <c r="I5149" s="4">
        <f>IF(E5149="Rhode Island", Table1[[#This Row],[price]]*$L$3, IF(E5149="Massachusetts", Table1[[#This Row],[price]]*$L$2, 1))</f>
        <v>645000</v>
      </c>
    </row>
    <row r="5150" spans="1:9" x14ac:dyDescent="0.25">
      <c r="A5150" s="2">
        <v>40856</v>
      </c>
      <c r="B5150" s="1">
        <f t="shared" si="160"/>
        <v>2011</v>
      </c>
      <c r="C5150" s="1">
        <f t="shared" si="161"/>
        <v>4</v>
      </c>
      <c r="D5150">
        <v>2602</v>
      </c>
      <c r="E5150" t="s">
        <v>37</v>
      </c>
      <c r="F5150" s="4">
        <v>665000</v>
      </c>
      <c r="G5150" t="s">
        <v>5</v>
      </c>
      <c r="H5150">
        <v>3</v>
      </c>
      <c r="I5150" s="4">
        <f>IF(E5150="Rhode Island", Table1[[#This Row],[price]]*$L$3, IF(E5150="Massachusetts", Table1[[#This Row],[price]]*$L$2, 1))</f>
        <v>665000</v>
      </c>
    </row>
    <row r="5151" spans="1:9" x14ac:dyDescent="0.25">
      <c r="A5151" s="2">
        <v>40856</v>
      </c>
      <c r="B5151" s="1">
        <f t="shared" si="160"/>
        <v>2011</v>
      </c>
      <c r="C5151" s="1">
        <f t="shared" si="161"/>
        <v>4</v>
      </c>
      <c r="D5151">
        <v>2617</v>
      </c>
      <c r="E5151" t="s">
        <v>37</v>
      </c>
      <c r="F5151" s="4">
        <v>908000</v>
      </c>
      <c r="G5151" t="s">
        <v>5</v>
      </c>
      <c r="H5151">
        <v>5</v>
      </c>
      <c r="I5151" s="4">
        <f>IF(E5151="Rhode Island", Table1[[#This Row],[price]]*$L$3, IF(E5151="Massachusetts", Table1[[#This Row],[price]]*$L$2, 1))</f>
        <v>908000</v>
      </c>
    </row>
    <row r="5152" spans="1:9" x14ac:dyDescent="0.25">
      <c r="A5152" s="2">
        <v>40856</v>
      </c>
      <c r="B5152" s="1">
        <f t="shared" si="160"/>
        <v>2011</v>
      </c>
      <c r="C5152" s="1">
        <f t="shared" si="161"/>
        <v>4</v>
      </c>
      <c r="D5152">
        <v>2906</v>
      </c>
      <c r="E5152" t="s">
        <v>36</v>
      </c>
      <c r="F5152" s="4">
        <v>970000</v>
      </c>
      <c r="G5152" t="s">
        <v>5</v>
      </c>
      <c r="H5152">
        <v>5</v>
      </c>
      <c r="I5152" s="4">
        <f>IF(E5152="Rhode Island", Table1[[#This Row],[price]]*$L$3, IF(E5152="Massachusetts", Table1[[#This Row],[price]]*$L$2, 1))</f>
        <v>970000</v>
      </c>
    </row>
    <row r="5153" spans="1:9" x14ac:dyDescent="0.25">
      <c r="A5153" s="2">
        <v>40856</v>
      </c>
      <c r="B5153" s="1">
        <f t="shared" si="160"/>
        <v>2011</v>
      </c>
      <c r="C5153" s="1">
        <f t="shared" si="161"/>
        <v>4</v>
      </c>
      <c r="D5153">
        <v>2612</v>
      </c>
      <c r="E5153" t="s">
        <v>37</v>
      </c>
      <c r="F5153" s="4">
        <v>1000000</v>
      </c>
      <c r="G5153" t="s">
        <v>5</v>
      </c>
      <c r="H5153">
        <v>4</v>
      </c>
      <c r="I5153" s="4">
        <f>IF(E5153="Rhode Island", Table1[[#This Row],[price]]*$L$3, IF(E5153="Massachusetts", Table1[[#This Row],[price]]*$L$2, 1))</f>
        <v>1000000</v>
      </c>
    </row>
    <row r="5154" spans="1:9" x14ac:dyDescent="0.25">
      <c r="A5154" s="2">
        <v>40857</v>
      </c>
      <c r="B5154" s="1">
        <f t="shared" si="160"/>
        <v>2011</v>
      </c>
      <c r="C5154" s="1">
        <f t="shared" si="161"/>
        <v>4</v>
      </c>
      <c r="D5154">
        <v>2614</v>
      </c>
      <c r="E5154" t="s">
        <v>37</v>
      </c>
      <c r="F5154" s="4">
        <v>415000</v>
      </c>
      <c r="G5154" t="s">
        <v>5</v>
      </c>
      <c r="H5154">
        <v>2</v>
      </c>
      <c r="I5154" s="4">
        <f>IF(E5154="Rhode Island", Table1[[#This Row],[price]]*$L$3, IF(E5154="Massachusetts", Table1[[#This Row],[price]]*$L$2, 1))</f>
        <v>415000</v>
      </c>
    </row>
    <row r="5155" spans="1:9" x14ac:dyDescent="0.25">
      <c r="A5155" s="2">
        <v>40857</v>
      </c>
      <c r="B5155" s="1">
        <f t="shared" si="160"/>
        <v>2011</v>
      </c>
      <c r="C5155" s="1">
        <f t="shared" si="161"/>
        <v>4</v>
      </c>
      <c r="D5155">
        <v>2914</v>
      </c>
      <c r="E5155" t="s">
        <v>36</v>
      </c>
      <c r="F5155" s="4">
        <v>465000</v>
      </c>
      <c r="G5155" t="s">
        <v>5</v>
      </c>
      <c r="H5155">
        <v>3</v>
      </c>
      <c r="I5155" s="4">
        <f>IF(E5155="Rhode Island", Table1[[#This Row],[price]]*$L$3, IF(E5155="Massachusetts", Table1[[#This Row],[price]]*$L$2, 1))</f>
        <v>465000</v>
      </c>
    </row>
    <row r="5156" spans="1:9" x14ac:dyDescent="0.25">
      <c r="A5156" s="2">
        <v>40857</v>
      </c>
      <c r="B5156" s="1">
        <f t="shared" si="160"/>
        <v>2011</v>
      </c>
      <c r="C5156" s="1">
        <f t="shared" si="161"/>
        <v>4</v>
      </c>
      <c r="D5156">
        <v>2904</v>
      </c>
      <c r="E5156" t="s">
        <v>36</v>
      </c>
      <c r="F5156" s="4">
        <v>469000</v>
      </c>
      <c r="G5156" t="s">
        <v>5</v>
      </c>
      <c r="H5156">
        <v>3</v>
      </c>
      <c r="I5156" s="4">
        <f>IF(E5156="Rhode Island", Table1[[#This Row],[price]]*$L$3, IF(E5156="Massachusetts", Table1[[#This Row],[price]]*$L$2, 1))</f>
        <v>469000</v>
      </c>
    </row>
    <row r="5157" spans="1:9" x14ac:dyDescent="0.25">
      <c r="A5157" s="2">
        <v>40857</v>
      </c>
      <c r="B5157" s="1">
        <f t="shared" si="160"/>
        <v>2011</v>
      </c>
      <c r="C5157" s="1">
        <f t="shared" si="161"/>
        <v>4</v>
      </c>
      <c r="D5157">
        <v>2905</v>
      </c>
      <c r="E5157" t="s">
        <v>36</v>
      </c>
      <c r="F5157" s="4">
        <v>500000</v>
      </c>
      <c r="G5157" t="s">
        <v>5</v>
      </c>
      <c r="H5157">
        <v>4</v>
      </c>
      <c r="I5157" s="4">
        <f>IF(E5157="Rhode Island", Table1[[#This Row],[price]]*$L$3, IF(E5157="Massachusetts", Table1[[#This Row],[price]]*$L$2, 1))</f>
        <v>500000</v>
      </c>
    </row>
    <row r="5158" spans="1:9" x14ac:dyDescent="0.25">
      <c r="A5158" s="2">
        <v>40857</v>
      </c>
      <c r="B5158" s="1">
        <f t="shared" si="160"/>
        <v>2011</v>
      </c>
      <c r="C5158" s="1">
        <f t="shared" si="161"/>
        <v>4</v>
      </c>
      <c r="D5158">
        <v>2614</v>
      </c>
      <c r="E5158" t="s">
        <v>37</v>
      </c>
      <c r="F5158" s="4">
        <v>501000</v>
      </c>
      <c r="G5158" t="s">
        <v>5</v>
      </c>
      <c r="H5158">
        <v>4</v>
      </c>
      <c r="I5158" s="4">
        <f>IF(E5158="Rhode Island", Table1[[#This Row],[price]]*$L$3, IF(E5158="Massachusetts", Table1[[#This Row],[price]]*$L$2, 1))</f>
        <v>501000</v>
      </c>
    </row>
    <row r="5159" spans="1:9" x14ac:dyDescent="0.25">
      <c r="A5159" s="2">
        <v>40857</v>
      </c>
      <c r="B5159" s="1">
        <f t="shared" si="160"/>
        <v>2011</v>
      </c>
      <c r="C5159" s="1">
        <f t="shared" si="161"/>
        <v>4</v>
      </c>
      <c r="D5159">
        <v>2603</v>
      </c>
      <c r="E5159" t="s">
        <v>37</v>
      </c>
      <c r="F5159" s="4">
        <v>600600</v>
      </c>
      <c r="G5159" t="s">
        <v>5</v>
      </c>
      <c r="H5159">
        <v>3</v>
      </c>
      <c r="I5159" s="4">
        <f>IF(E5159="Rhode Island", Table1[[#This Row],[price]]*$L$3, IF(E5159="Massachusetts", Table1[[#This Row],[price]]*$L$2, 1))</f>
        <v>600600</v>
      </c>
    </row>
    <row r="5160" spans="1:9" x14ac:dyDescent="0.25">
      <c r="A5160" s="2">
        <v>40857</v>
      </c>
      <c r="B5160" s="1">
        <f t="shared" si="160"/>
        <v>2011</v>
      </c>
      <c r="C5160" s="1">
        <f t="shared" si="161"/>
        <v>4</v>
      </c>
      <c r="D5160">
        <v>2604</v>
      </c>
      <c r="E5160" t="s">
        <v>37</v>
      </c>
      <c r="F5160" s="4">
        <v>615000</v>
      </c>
      <c r="G5160" t="s">
        <v>5</v>
      </c>
      <c r="H5160">
        <v>3</v>
      </c>
      <c r="I5160" s="4">
        <f>IF(E5160="Rhode Island", Table1[[#This Row],[price]]*$L$3, IF(E5160="Massachusetts", Table1[[#This Row],[price]]*$L$2, 1))</f>
        <v>615000</v>
      </c>
    </row>
    <row r="5161" spans="1:9" x14ac:dyDescent="0.25">
      <c r="A5161" s="2">
        <v>40857</v>
      </c>
      <c r="B5161" s="1">
        <f t="shared" si="160"/>
        <v>2011</v>
      </c>
      <c r="C5161" s="1">
        <f t="shared" si="161"/>
        <v>4</v>
      </c>
      <c r="D5161">
        <v>2604</v>
      </c>
      <c r="E5161" t="s">
        <v>37</v>
      </c>
      <c r="F5161" s="4">
        <v>648000</v>
      </c>
      <c r="G5161" t="s">
        <v>5</v>
      </c>
      <c r="H5161">
        <v>3</v>
      </c>
      <c r="I5161" s="4">
        <f>IF(E5161="Rhode Island", Table1[[#This Row],[price]]*$L$3, IF(E5161="Massachusetts", Table1[[#This Row],[price]]*$L$2, 1))</f>
        <v>648000</v>
      </c>
    </row>
    <row r="5162" spans="1:9" x14ac:dyDescent="0.25">
      <c r="A5162" s="2">
        <v>40857</v>
      </c>
      <c r="B5162" s="1">
        <f t="shared" si="160"/>
        <v>2011</v>
      </c>
      <c r="C5162" s="1">
        <f t="shared" si="161"/>
        <v>4</v>
      </c>
      <c r="D5162">
        <v>2603</v>
      </c>
      <c r="E5162" t="s">
        <v>37</v>
      </c>
      <c r="F5162" s="4">
        <v>830000</v>
      </c>
      <c r="G5162" t="s">
        <v>5</v>
      </c>
      <c r="H5162">
        <v>5</v>
      </c>
      <c r="I5162" s="4">
        <f>IF(E5162="Rhode Island", Table1[[#This Row],[price]]*$L$3, IF(E5162="Massachusetts", Table1[[#This Row],[price]]*$L$2, 1))</f>
        <v>830000</v>
      </c>
    </row>
    <row r="5163" spans="1:9" x14ac:dyDescent="0.25">
      <c r="A5163" s="2">
        <v>40858</v>
      </c>
      <c r="B5163" s="1">
        <f t="shared" si="160"/>
        <v>2011</v>
      </c>
      <c r="C5163" s="1">
        <f t="shared" si="161"/>
        <v>4</v>
      </c>
      <c r="D5163">
        <v>2617</v>
      </c>
      <c r="E5163" t="s">
        <v>37</v>
      </c>
      <c r="F5163" s="4">
        <v>450000</v>
      </c>
      <c r="G5163" t="s">
        <v>5</v>
      </c>
      <c r="H5163">
        <v>4</v>
      </c>
      <c r="I5163" s="4">
        <f>IF(E5163="Rhode Island", Table1[[#This Row],[price]]*$L$3, IF(E5163="Massachusetts", Table1[[#This Row],[price]]*$L$2, 1))</f>
        <v>450000</v>
      </c>
    </row>
    <row r="5164" spans="1:9" x14ac:dyDescent="0.25">
      <c r="A5164" s="2">
        <v>40858</v>
      </c>
      <c r="B5164" s="1">
        <f t="shared" si="160"/>
        <v>2011</v>
      </c>
      <c r="C5164" s="1">
        <f t="shared" si="161"/>
        <v>4</v>
      </c>
      <c r="D5164">
        <v>2903</v>
      </c>
      <c r="E5164" t="s">
        <v>36</v>
      </c>
      <c r="F5164" s="4">
        <v>570000</v>
      </c>
      <c r="G5164" t="s">
        <v>5</v>
      </c>
      <c r="H5164">
        <v>5</v>
      </c>
      <c r="I5164" s="4">
        <f>IF(E5164="Rhode Island", Table1[[#This Row],[price]]*$L$3, IF(E5164="Massachusetts", Table1[[#This Row],[price]]*$L$2, 1))</f>
        <v>570000</v>
      </c>
    </row>
    <row r="5165" spans="1:9" x14ac:dyDescent="0.25">
      <c r="A5165" s="2">
        <v>40858</v>
      </c>
      <c r="B5165" s="1">
        <f t="shared" si="160"/>
        <v>2011</v>
      </c>
      <c r="C5165" s="1">
        <f t="shared" si="161"/>
        <v>4</v>
      </c>
      <c r="D5165">
        <v>2604</v>
      </c>
      <c r="E5165" t="s">
        <v>37</v>
      </c>
      <c r="F5165" s="4">
        <v>590000</v>
      </c>
      <c r="G5165" t="s">
        <v>5</v>
      </c>
      <c r="H5165">
        <v>4</v>
      </c>
      <c r="I5165" s="4">
        <f>IF(E5165="Rhode Island", Table1[[#This Row],[price]]*$L$3, IF(E5165="Massachusetts", Table1[[#This Row],[price]]*$L$2, 1))</f>
        <v>590000</v>
      </c>
    </row>
    <row r="5166" spans="1:9" x14ac:dyDescent="0.25">
      <c r="A5166" s="2">
        <v>40858</v>
      </c>
      <c r="B5166" s="1">
        <f t="shared" si="160"/>
        <v>2011</v>
      </c>
      <c r="C5166" s="1">
        <f t="shared" si="161"/>
        <v>4</v>
      </c>
      <c r="D5166">
        <v>2914</v>
      </c>
      <c r="E5166" t="s">
        <v>36</v>
      </c>
      <c r="F5166" s="4">
        <v>625000</v>
      </c>
      <c r="G5166" t="s">
        <v>5</v>
      </c>
      <c r="H5166">
        <v>4</v>
      </c>
      <c r="I5166" s="4">
        <f>IF(E5166="Rhode Island", Table1[[#This Row],[price]]*$L$3, IF(E5166="Massachusetts", Table1[[#This Row],[price]]*$L$2, 1))</f>
        <v>625000</v>
      </c>
    </row>
    <row r="5167" spans="1:9" x14ac:dyDescent="0.25">
      <c r="A5167" s="2">
        <v>40858</v>
      </c>
      <c r="B5167" s="1">
        <f t="shared" si="160"/>
        <v>2011</v>
      </c>
      <c r="C5167" s="1">
        <f t="shared" si="161"/>
        <v>4</v>
      </c>
      <c r="D5167">
        <v>2602</v>
      </c>
      <c r="E5167" t="s">
        <v>37</v>
      </c>
      <c r="F5167" s="4">
        <v>385000</v>
      </c>
      <c r="G5167" t="s">
        <v>6</v>
      </c>
      <c r="H5167">
        <v>2</v>
      </c>
      <c r="I5167" s="4">
        <f>IF(E5167="Rhode Island", Table1[[#This Row],[price]]*$L$3, IF(E5167="Massachusetts", Table1[[#This Row],[price]]*$L$2, 1))</f>
        <v>385000</v>
      </c>
    </row>
    <row r="5168" spans="1:9" x14ac:dyDescent="0.25">
      <c r="A5168" s="2">
        <v>40859</v>
      </c>
      <c r="B5168" s="1">
        <f t="shared" si="160"/>
        <v>2011</v>
      </c>
      <c r="C5168" s="1">
        <f t="shared" si="161"/>
        <v>4</v>
      </c>
      <c r="D5168">
        <v>2912</v>
      </c>
      <c r="E5168" t="s">
        <v>36</v>
      </c>
      <c r="F5168" s="4">
        <v>546000</v>
      </c>
      <c r="G5168" t="s">
        <v>5</v>
      </c>
      <c r="H5168">
        <v>4</v>
      </c>
      <c r="I5168" s="4">
        <f>IF(E5168="Rhode Island", Table1[[#This Row],[price]]*$L$3, IF(E5168="Massachusetts", Table1[[#This Row],[price]]*$L$2, 1))</f>
        <v>546000</v>
      </c>
    </row>
    <row r="5169" spans="1:9" x14ac:dyDescent="0.25">
      <c r="A5169" s="2">
        <v>40859</v>
      </c>
      <c r="B5169" s="1">
        <f t="shared" si="160"/>
        <v>2011</v>
      </c>
      <c r="C5169" s="1">
        <f t="shared" si="161"/>
        <v>4</v>
      </c>
      <c r="D5169">
        <v>2614</v>
      </c>
      <c r="E5169" t="s">
        <v>37</v>
      </c>
      <c r="F5169" s="4">
        <v>651000</v>
      </c>
      <c r="G5169" t="s">
        <v>5</v>
      </c>
      <c r="H5169">
        <v>4</v>
      </c>
      <c r="I5169" s="4">
        <f>IF(E5169="Rhode Island", Table1[[#This Row],[price]]*$L$3, IF(E5169="Massachusetts", Table1[[#This Row],[price]]*$L$2, 1))</f>
        <v>651000</v>
      </c>
    </row>
    <row r="5170" spans="1:9" x14ac:dyDescent="0.25">
      <c r="A5170" s="2">
        <v>40859</v>
      </c>
      <c r="B5170" s="1">
        <f t="shared" si="160"/>
        <v>2011</v>
      </c>
      <c r="C5170" s="1">
        <f t="shared" si="161"/>
        <v>4</v>
      </c>
      <c r="D5170">
        <v>2604</v>
      </c>
      <c r="E5170" t="s">
        <v>37</v>
      </c>
      <c r="F5170" s="4">
        <v>975000</v>
      </c>
      <c r="G5170" t="s">
        <v>5</v>
      </c>
      <c r="H5170">
        <v>4</v>
      </c>
      <c r="I5170" s="4">
        <f>IF(E5170="Rhode Island", Table1[[#This Row],[price]]*$L$3, IF(E5170="Massachusetts", Table1[[#This Row],[price]]*$L$2, 1))</f>
        <v>975000</v>
      </c>
    </row>
    <row r="5171" spans="1:9" x14ac:dyDescent="0.25">
      <c r="A5171" s="2">
        <v>40861</v>
      </c>
      <c r="B5171" s="1">
        <f t="shared" si="160"/>
        <v>2011</v>
      </c>
      <c r="C5171" s="1">
        <f t="shared" si="161"/>
        <v>4</v>
      </c>
      <c r="D5171">
        <v>2913</v>
      </c>
      <c r="E5171" t="s">
        <v>36</v>
      </c>
      <c r="F5171" s="4">
        <v>443000</v>
      </c>
      <c r="G5171" t="s">
        <v>5</v>
      </c>
      <c r="H5171">
        <v>3</v>
      </c>
      <c r="I5171" s="4">
        <f>IF(E5171="Rhode Island", Table1[[#This Row],[price]]*$L$3, IF(E5171="Massachusetts", Table1[[#This Row],[price]]*$L$2, 1))</f>
        <v>443000</v>
      </c>
    </row>
    <row r="5172" spans="1:9" x14ac:dyDescent="0.25">
      <c r="A5172" s="2">
        <v>40861</v>
      </c>
      <c r="B5172" s="1">
        <f t="shared" si="160"/>
        <v>2011</v>
      </c>
      <c r="C5172" s="1">
        <f t="shared" si="161"/>
        <v>4</v>
      </c>
      <c r="D5172">
        <v>2615</v>
      </c>
      <c r="E5172" t="s">
        <v>37</v>
      </c>
      <c r="F5172" s="4">
        <v>451500</v>
      </c>
      <c r="G5172" t="s">
        <v>5</v>
      </c>
      <c r="H5172">
        <v>3</v>
      </c>
      <c r="I5172" s="4">
        <f>IF(E5172="Rhode Island", Table1[[#This Row],[price]]*$L$3, IF(E5172="Massachusetts", Table1[[#This Row],[price]]*$L$2, 1))</f>
        <v>451500</v>
      </c>
    </row>
    <row r="5173" spans="1:9" x14ac:dyDescent="0.25">
      <c r="A5173" s="2">
        <v>40861</v>
      </c>
      <c r="B5173" s="1">
        <f t="shared" si="160"/>
        <v>2011</v>
      </c>
      <c r="C5173" s="1">
        <f t="shared" si="161"/>
        <v>4</v>
      </c>
      <c r="D5173">
        <v>2900</v>
      </c>
      <c r="E5173" t="s">
        <v>37</v>
      </c>
      <c r="F5173" s="4">
        <v>470000</v>
      </c>
      <c r="G5173" t="s">
        <v>5</v>
      </c>
      <c r="H5173">
        <v>3</v>
      </c>
      <c r="I5173" s="4">
        <f>IF(E5173="Rhode Island", Table1[[#This Row],[price]]*$L$3, IF(E5173="Massachusetts", Table1[[#This Row],[price]]*$L$2, 1))</f>
        <v>470000</v>
      </c>
    </row>
    <row r="5174" spans="1:9" x14ac:dyDescent="0.25">
      <c r="A5174" s="2">
        <v>40861</v>
      </c>
      <c r="B5174" s="1">
        <f t="shared" si="160"/>
        <v>2011</v>
      </c>
      <c r="C5174" s="1">
        <f t="shared" si="161"/>
        <v>4</v>
      </c>
      <c r="D5174">
        <v>2914</v>
      </c>
      <c r="E5174" t="s">
        <v>36</v>
      </c>
      <c r="F5174" s="4">
        <v>478000</v>
      </c>
      <c r="G5174" t="s">
        <v>5</v>
      </c>
      <c r="H5174">
        <v>4</v>
      </c>
      <c r="I5174" s="4">
        <f>IF(E5174="Rhode Island", Table1[[#This Row],[price]]*$L$3, IF(E5174="Massachusetts", Table1[[#This Row],[price]]*$L$2, 1))</f>
        <v>478000</v>
      </c>
    </row>
    <row r="5175" spans="1:9" x14ac:dyDescent="0.25">
      <c r="A5175" s="2">
        <v>40861</v>
      </c>
      <c r="B5175" s="1">
        <f t="shared" si="160"/>
        <v>2011</v>
      </c>
      <c r="C5175" s="1">
        <f t="shared" si="161"/>
        <v>4</v>
      </c>
      <c r="D5175">
        <v>2904</v>
      </c>
      <c r="E5175" t="s">
        <v>36</v>
      </c>
      <c r="F5175" s="4">
        <v>485000</v>
      </c>
      <c r="G5175" t="s">
        <v>5</v>
      </c>
      <c r="H5175">
        <v>4</v>
      </c>
      <c r="I5175" s="4">
        <f>IF(E5175="Rhode Island", Table1[[#This Row],[price]]*$L$3, IF(E5175="Massachusetts", Table1[[#This Row],[price]]*$L$2, 1))</f>
        <v>485000</v>
      </c>
    </row>
    <row r="5176" spans="1:9" x14ac:dyDescent="0.25">
      <c r="A5176" s="2">
        <v>40861</v>
      </c>
      <c r="B5176" s="1">
        <f t="shared" si="160"/>
        <v>2011</v>
      </c>
      <c r="C5176" s="1">
        <f t="shared" si="161"/>
        <v>4</v>
      </c>
      <c r="D5176">
        <v>2906</v>
      </c>
      <c r="E5176" t="s">
        <v>36</v>
      </c>
      <c r="F5176" s="4">
        <v>505000</v>
      </c>
      <c r="G5176" t="s">
        <v>5</v>
      </c>
      <c r="H5176">
        <v>4</v>
      </c>
      <c r="I5176" s="4">
        <f>IF(E5176="Rhode Island", Table1[[#This Row],[price]]*$L$3, IF(E5176="Massachusetts", Table1[[#This Row],[price]]*$L$2, 1))</f>
        <v>505000</v>
      </c>
    </row>
    <row r="5177" spans="1:9" x14ac:dyDescent="0.25">
      <c r="A5177" s="2">
        <v>40861</v>
      </c>
      <c r="B5177" s="1">
        <f t="shared" si="160"/>
        <v>2011</v>
      </c>
      <c r="C5177" s="1">
        <f t="shared" si="161"/>
        <v>4</v>
      </c>
      <c r="D5177">
        <v>2602</v>
      </c>
      <c r="E5177" t="s">
        <v>37</v>
      </c>
      <c r="F5177" s="4">
        <v>395000</v>
      </c>
      <c r="G5177" t="s">
        <v>6</v>
      </c>
      <c r="H5177">
        <v>1</v>
      </c>
      <c r="I5177" s="4">
        <f>IF(E5177="Rhode Island", Table1[[#This Row],[price]]*$L$3, IF(E5177="Massachusetts", Table1[[#This Row],[price]]*$L$2, 1))</f>
        <v>395000</v>
      </c>
    </row>
    <row r="5178" spans="1:9" x14ac:dyDescent="0.25">
      <c r="A5178" s="2">
        <v>40861</v>
      </c>
      <c r="B5178" s="1">
        <f t="shared" si="160"/>
        <v>2011</v>
      </c>
      <c r="C5178" s="1">
        <f t="shared" si="161"/>
        <v>4</v>
      </c>
      <c r="D5178">
        <v>2617</v>
      </c>
      <c r="E5178" t="s">
        <v>37</v>
      </c>
      <c r="F5178" s="4">
        <v>410000</v>
      </c>
      <c r="G5178" t="s">
        <v>6</v>
      </c>
      <c r="H5178">
        <v>2</v>
      </c>
      <c r="I5178" s="4">
        <f>IF(E5178="Rhode Island", Table1[[#This Row],[price]]*$L$3, IF(E5178="Massachusetts", Table1[[#This Row],[price]]*$L$2, 1))</f>
        <v>410000</v>
      </c>
    </row>
    <row r="5179" spans="1:9" x14ac:dyDescent="0.25">
      <c r="A5179" s="2">
        <v>40862</v>
      </c>
      <c r="B5179" s="1">
        <f t="shared" si="160"/>
        <v>2011</v>
      </c>
      <c r="C5179" s="1">
        <f t="shared" si="161"/>
        <v>4</v>
      </c>
      <c r="D5179">
        <v>2615</v>
      </c>
      <c r="E5179" t="s">
        <v>37</v>
      </c>
      <c r="F5179" s="4">
        <v>385000</v>
      </c>
      <c r="G5179" t="s">
        <v>5</v>
      </c>
      <c r="H5179">
        <v>3</v>
      </c>
      <c r="I5179" s="4">
        <f>IF(E5179="Rhode Island", Table1[[#This Row],[price]]*$L$3, IF(E5179="Massachusetts", Table1[[#This Row],[price]]*$L$2, 1))</f>
        <v>385000</v>
      </c>
    </row>
    <row r="5180" spans="1:9" x14ac:dyDescent="0.25">
      <c r="A5180" s="2">
        <v>40862</v>
      </c>
      <c r="B5180" s="1">
        <f t="shared" si="160"/>
        <v>2011</v>
      </c>
      <c r="C5180" s="1">
        <f t="shared" si="161"/>
        <v>4</v>
      </c>
      <c r="D5180">
        <v>2615</v>
      </c>
      <c r="E5180" t="s">
        <v>37</v>
      </c>
      <c r="F5180" s="4">
        <v>390000</v>
      </c>
      <c r="G5180" t="s">
        <v>5</v>
      </c>
      <c r="H5180">
        <v>3</v>
      </c>
      <c r="I5180" s="4">
        <f>IF(E5180="Rhode Island", Table1[[#This Row],[price]]*$L$3, IF(E5180="Massachusetts", Table1[[#This Row],[price]]*$L$2, 1))</f>
        <v>390000</v>
      </c>
    </row>
    <row r="5181" spans="1:9" x14ac:dyDescent="0.25">
      <c r="A5181" s="2">
        <v>40862</v>
      </c>
      <c r="B5181" s="1">
        <f t="shared" si="160"/>
        <v>2011</v>
      </c>
      <c r="C5181" s="1">
        <f t="shared" si="161"/>
        <v>4</v>
      </c>
      <c r="D5181">
        <v>2615</v>
      </c>
      <c r="E5181" t="s">
        <v>37</v>
      </c>
      <c r="F5181" s="4">
        <v>415000</v>
      </c>
      <c r="G5181" t="s">
        <v>5</v>
      </c>
      <c r="H5181">
        <v>3</v>
      </c>
      <c r="I5181" s="4">
        <f>IF(E5181="Rhode Island", Table1[[#This Row],[price]]*$L$3, IF(E5181="Massachusetts", Table1[[#This Row],[price]]*$L$2, 1))</f>
        <v>415000</v>
      </c>
    </row>
    <row r="5182" spans="1:9" x14ac:dyDescent="0.25">
      <c r="A5182" s="2">
        <v>40862</v>
      </c>
      <c r="B5182" s="1">
        <f t="shared" si="160"/>
        <v>2011</v>
      </c>
      <c r="C5182" s="1">
        <f t="shared" si="161"/>
        <v>4</v>
      </c>
      <c r="D5182">
        <v>2611</v>
      </c>
      <c r="E5182" t="s">
        <v>37</v>
      </c>
      <c r="F5182" s="4">
        <v>505000</v>
      </c>
      <c r="G5182" t="s">
        <v>5</v>
      </c>
      <c r="H5182">
        <v>3</v>
      </c>
      <c r="I5182" s="4">
        <f>IF(E5182="Rhode Island", Table1[[#This Row],[price]]*$L$3, IF(E5182="Massachusetts", Table1[[#This Row],[price]]*$L$2, 1))</f>
        <v>505000</v>
      </c>
    </row>
    <row r="5183" spans="1:9" x14ac:dyDescent="0.25">
      <c r="A5183" s="2">
        <v>40862</v>
      </c>
      <c r="B5183" s="1">
        <f t="shared" si="160"/>
        <v>2011</v>
      </c>
      <c r="C5183" s="1">
        <f t="shared" si="161"/>
        <v>4</v>
      </c>
      <c r="D5183">
        <v>2607</v>
      </c>
      <c r="E5183" t="s">
        <v>37</v>
      </c>
      <c r="F5183" s="4">
        <v>350000</v>
      </c>
      <c r="G5183" t="s">
        <v>6</v>
      </c>
      <c r="H5183">
        <v>2</v>
      </c>
      <c r="I5183" s="4">
        <f>IF(E5183="Rhode Island", Table1[[#This Row],[price]]*$L$3, IF(E5183="Massachusetts", Table1[[#This Row],[price]]*$L$2, 1))</f>
        <v>350000</v>
      </c>
    </row>
    <row r="5184" spans="1:9" x14ac:dyDescent="0.25">
      <c r="A5184" s="2">
        <v>40863</v>
      </c>
      <c r="B5184" s="1">
        <f t="shared" si="160"/>
        <v>2011</v>
      </c>
      <c r="C5184" s="1">
        <f t="shared" si="161"/>
        <v>4</v>
      </c>
      <c r="D5184">
        <v>2614</v>
      </c>
      <c r="E5184" t="s">
        <v>37</v>
      </c>
      <c r="F5184" s="4">
        <v>410000</v>
      </c>
      <c r="G5184" t="s">
        <v>5</v>
      </c>
      <c r="H5184">
        <v>3</v>
      </c>
      <c r="I5184" s="4">
        <f>IF(E5184="Rhode Island", Table1[[#This Row],[price]]*$L$3, IF(E5184="Massachusetts", Table1[[#This Row],[price]]*$L$2, 1))</f>
        <v>410000</v>
      </c>
    </row>
    <row r="5185" spans="1:9" x14ac:dyDescent="0.25">
      <c r="A5185" s="2">
        <v>40863</v>
      </c>
      <c r="B5185" s="1">
        <f t="shared" si="160"/>
        <v>2011</v>
      </c>
      <c r="C5185" s="1">
        <f t="shared" si="161"/>
        <v>4</v>
      </c>
      <c r="D5185">
        <v>2906</v>
      </c>
      <c r="E5185" t="s">
        <v>36</v>
      </c>
      <c r="F5185" s="4">
        <v>429000</v>
      </c>
      <c r="G5185" t="s">
        <v>5</v>
      </c>
      <c r="H5185">
        <v>3</v>
      </c>
      <c r="I5185" s="4">
        <f>IF(E5185="Rhode Island", Table1[[#This Row],[price]]*$L$3, IF(E5185="Massachusetts", Table1[[#This Row],[price]]*$L$2, 1))</f>
        <v>429000</v>
      </c>
    </row>
    <row r="5186" spans="1:9" x14ac:dyDescent="0.25">
      <c r="A5186" s="2">
        <v>40863</v>
      </c>
      <c r="B5186" s="1">
        <f t="shared" ref="B5186:B5249" si="162">YEAR(A5186)</f>
        <v>2011</v>
      </c>
      <c r="C5186" s="1">
        <f t="shared" ref="C5186:C5249" si="163">ROUNDUP(MONTH(A5186)/3,0)</f>
        <v>4</v>
      </c>
      <c r="D5186">
        <v>2617</v>
      </c>
      <c r="E5186" t="s">
        <v>37</v>
      </c>
      <c r="F5186" s="4">
        <v>447000</v>
      </c>
      <c r="G5186" t="s">
        <v>5</v>
      </c>
      <c r="H5186">
        <v>3</v>
      </c>
      <c r="I5186" s="4">
        <f>IF(E5186="Rhode Island", Table1[[#This Row],[price]]*$L$3, IF(E5186="Massachusetts", Table1[[#This Row],[price]]*$L$2, 1))</f>
        <v>447000</v>
      </c>
    </row>
    <row r="5187" spans="1:9" x14ac:dyDescent="0.25">
      <c r="A5187" s="2">
        <v>40863</v>
      </c>
      <c r="B5187" s="1">
        <f t="shared" si="162"/>
        <v>2011</v>
      </c>
      <c r="C5187" s="1">
        <f t="shared" si="163"/>
        <v>4</v>
      </c>
      <c r="D5187">
        <v>2904</v>
      </c>
      <c r="E5187" t="s">
        <v>36</v>
      </c>
      <c r="F5187" s="4">
        <v>455000</v>
      </c>
      <c r="G5187" t="s">
        <v>5</v>
      </c>
      <c r="H5187">
        <v>3</v>
      </c>
      <c r="I5187" s="4">
        <f>IF(E5187="Rhode Island", Table1[[#This Row],[price]]*$L$3, IF(E5187="Massachusetts", Table1[[#This Row],[price]]*$L$2, 1))</f>
        <v>455000</v>
      </c>
    </row>
    <row r="5188" spans="1:9" x14ac:dyDescent="0.25">
      <c r="A5188" s="2">
        <v>40863</v>
      </c>
      <c r="B5188" s="1">
        <f t="shared" si="162"/>
        <v>2011</v>
      </c>
      <c r="C5188" s="1">
        <f t="shared" si="163"/>
        <v>4</v>
      </c>
      <c r="D5188">
        <v>2914</v>
      </c>
      <c r="E5188" t="s">
        <v>36</v>
      </c>
      <c r="F5188" s="4">
        <v>459970</v>
      </c>
      <c r="G5188" t="s">
        <v>5</v>
      </c>
      <c r="H5188">
        <v>3</v>
      </c>
      <c r="I5188" s="4">
        <f>IF(E5188="Rhode Island", Table1[[#This Row],[price]]*$L$3, IF(E5188="Massachusetts", Table1[[#This Row],[price]]*$L$2, 1))</f>
        <v>459970</v>
      </c>
    </row>
    <row r="5189" spans="1:9" x14ac:dyDescent="0.25">
      <c r="A5189" s="2">
        <v>40863</v>
      </c>
      <c r="B5189" s="1">
        <f t="shared" si="162"/>
        <v>2011</v>
      </c>
      <c r="C5189" s="1">
        <f t="shared" si="163"/>
        <v>4</v>
      </c>
      <c r="D5189">
        <v>2914</v>
      </c>
      <c r="E5189" t="s">
        <v>36</v>
      </c>
      <c r="F5189" s="4">
        <v>467000</v>
      </c>
      <c r="G5189" t="s">
        <v>5</v>
      </c>
      <c r="H5189">
        <v>3</v>
      </c>
      <c r="I5189" s="4">
        <f>IF(E5189="Rhode Island", Table1[[#This Row],[price]]*$L$3, IF(E5189="Massachusetts", Table1[[#This Row],[price]]*$L$2, 1))</f>
        <v>467000</v>
      </c>
    </row>
    <row r="5190" spans="1:9" x14ac:dyDescent="0.25">
      <c r="A5190" s="2">
        <v>40863</v>
      </c>
      <c r="B5190" s="1">
        <f t="shared" si="162"/>
        <v>2011</v>
      </c>
      <c r="C5190" s="1">
        <f t="shared" si="163"/>
        <v>4</v>
      </c>
      <c r="D5190">
        <v>2602</v>
      </c>
      <c r="E5190" t="s">
        <v>37</v>
      </c>
      <c r="F5190" s="4">
        <v>507500</v>
      </c>
      <c r="G5190" t="s">
        <v>5</v>
      </c>
      <c r="H5190">
        <v>4</v>
      </c>
      <c r="I5190" s="4">
        <f>IF(E5190="Rhode Island", Table1[[#This Row],[price]]*$L$3, IF(E5190="Massachusetts", Table1[[#This Row],[price]]*$L$2, 1))</f>
        <v>507500</v>
      </c>
    </row>
    <row r="5191" spans="1:9" x14ac:dyDescent="0.25">
      <c r="A5191" s="2">
        <v>40863</v>
      </c>
      <c r="B5191" s="1">
        <f t="shared" si="162"/>
        <v>2011</v>
      </c>
      <c r="C5191" s="1">
        <f t="shared" si="163"/>
        <v>4</v>
      </c>
      <c r="D5191">
        <v>2904</v>
      </c>
      <c r="E5191" t="s">
        <v>36</v>
      </c>
      <c r="F5191" s="4">
        <v>510000</v>
      </c>
      <c r="G5191" t="s">
        <v>5</v>
      </c>
      <c r="H5191">
        <v>4</v>
      </c>
      <c r="I5191" s="4">
        <f>IF(E5191="Rhode Island", Table1[[#This Row],[price]]*$L$3, IF(E5191="Massachusetts", Table1[[#This Row],[price]]*$L$2, 1))</f>
        <v>510000</v>
      </c>
    </row>
    <row r="5192" spans="1:9" x14ac:dyDescent="0.25">
      <c r="A5192" s="2">
        <v>40863</v>
      </c>
      <c r="B5192" s="1">
        <f t="shared" si="162"/>
        <v>2011</v>
      </c>
      <c r="C5192" s="1">
        <f t="shared" si="163"/>
        <v>4</v>
      </c>
      <c r="D5192">
        <v>2604</v>
      </c>
      <c r="E5192" t="s">
        <v>37</v>
      </c>
      <c r="F5192" s="4">
        <v>510000</v>
      </c>
      <c r="G5192" t="s">
        <v>5</v>
      </c>
      <c r="H5192">
        <v>4</v>
      </c>
      <c r="I5192" s="4">
        <f>IF(E5192="Rhode Island", Table1[[#This Row],[price]]*$L$3, IF(E5192="Massachusetts", Table1[[#This Row],[price]]*$L$2, 1))</f>
        <v>510000</v>
      </c>
    </row>
    <row r="5193" spans="1:9" x14ac:dyDescent="0.25">
      <c r="A5193" s="2">
        <v>40863</v>
      </c>
      <c r="B5193" s="1">
        <f t="shared" si="162"/>
        <v>2011</v>
      </c>
      <c r="C5193" s="1">
        <f t="shared" si="163"/>
        <v>4</v>
      </c>
      <c r="D5193">
        <v>2914</v>
      </c>
      <c r="E5193" t="s">
        <v>36</v>
      </c>
      <c r="F5193" s="4">
        <v>510000</v>
      </c>
      <c r="G5193" t="s">
        <v>5</v>
      </c>
      <c r="H5193">
        <v>4</v>
      </c>
      <c r="I5193" s="4">
        <f>IF(E5193="Rhode Island", Table1[[#This Row],[price]]*$L$3, IF(E5193="Massachusetts", Table1[[#This Row],[price]]*$L$2, 1))</f>
        <v>510000</v>
      </c>
    </row>
    <row r="5194" spans="1:9" x14ac:dyDescent="0.25">
      <c r="A5194" s="2">
        <v>40863</v>
      </c>
      <c r="B5194" s="1">
        <f t="shared" si="162"/>
        <v>2011</v>
      </c>
      <c r="C5194" s="1">
        <f t="shared" si="163"/>
        <v>4</v>
      </c>
      <c r="D5194">
        <v>2603</v>
      </c>
      <c r="E5194" t="s">
        <v>37</v>
      </c>
      <c r="F5194" s="4">
        <v>1350000</v>
      </c>
      <c r="G5194" t="s">
        <v>5</v>
      </c>
      <c r="H5194">
        <v>5</v>
      </c>
      <c r="I5194" s="4">
        <f>IF(E5194="Rhode Island", Table1[[#This Row],[price]]*$L$3, IF(E5194="Massachusetts", Table1[[#This Row],[price]]*$L$2, 1))</f>
        <v>1350000</v>
      </c>
    </row>
    <row r="5195" spans="1:9" x14ac:dyDescent="0.25">
      <c r="A5195" s="2">
        <v>40864</v>
      </c>
      <c r="B5195" s="1">
        <f t="shared" si="162"/>
        <v>2011</v>
      </c>
      <c r="C5195" s="1">
        <f t="shared" si="163"/>
        <v>4</v>
      </c>
      <c r="D5195">
        <v>2615</v>
      </c>
      <c r="E5195" t="s">
        <v>37</v>
      </c>
      <c r="F5195" s="4">
        <v>385000</v>
      </c>
      <c r="G5195" t="s">
        <v>5</v>
      </c>
      <c r="H5195">
        <v>3</v>
      </c>
      <c r="I5195" s="4">
        <f>IF(E5195="Rhode Island", Table1[[#This Row],[price]]*$L$3, IF(E5195="Massachusetts", Table1[[#This Row],[price]]*$L$2, 1))</f>
        <v>385000</v>
      </c>
    </row>
    <row r="5196" spans="1:9" x14ac:dyDescent="0.25">
      <c r="A5196" s="2">
        <v>40864</v>
      </c>
      <c r="B5196" s="1">
        <f t="shared" si="162"/>
        <v>2011</v>
      </c>
      <c r="C5196" s="1">
        <f t="shared" si="163"/>
        <v>4</v>
      </c>
      <c r="D5196">
        <v>2914</v>
      </c>
      <c r="E5196" t="s">
        <v>36</v>
      </c>
      <c r="F5196" s="4">
        <v>439000</v>
      </c>
      <c r="G5196" t="s">
        <v>5</v>
      </c>
      <c r="H5196">
        <v>3</v>
      </c>
      <c r="I5196" s="4">
        <f>IF(E5196="Rhode Island", Table1[[#This Row],[price]]*$L$3, IF(E5196="Massachusetts", Table1[[#This Row],[price]]*$L$2, 1))</f>
        <v>439000</v>
      </c>
    </row>
    <row r="5197" spans="1:9" x14ac:dyDescent="0.25">
      <c r="A5197" s="2">
        <v>40864</v>
      </c>
      <c r="B5197" s="1">
        <f t="shared" si="162"/>
        <v>2011</v>
      </c>
      <c r="C5197" s="1">
        <f t="shared" si="163"/>
        <v>4</v>
      </c>
      <c r="D5197">
        <v>2617</v>
      </c>
      <c r="E5197" t="s">
        <v>37</v>
      </c>
      <c r="F5197" s="4">
        <v>485555</v>
      </c>
      <c r="G5197" t="s">
        <v>5</v>
      </c>
      <c r="H5197">
        <v>3</v>
      </c>
      <c r="I5197" s="4">
        <f>IF(E5197="Rhode Island", Table1[[#This Row],[price]]*$L$3, IF(E5197="Massachusetts", Table1[[#This Row],[price]]*$L$2, 1))</f>
        <v>485555</v>
      </c>
    </row>
    <row r="5198" spans="1:9" x14ac:dyDescent="0.25">
      <c r="A5198" s="2">
        <v>40864</v>
      </c>
      <c r="B5198" s="1">
        <f t="shared" si="162"/>
        <v>2011</v>
      </c>
      <c r="C5198" s="1">
        <f t="shared" si="163"/>
        <v>4</v>
      </c>
      <c r="D5198">
        <v>2615</v>
      </c>
      <c r="E5198" t="s">
        <v>37</v>
      </c>
      <c r="F5198" s="4">
        <v>540000</v>
      </c>
      <c r="G5198" t="s">
        <v>5</v>
      </c>
      <c r="H5198">
        <v>4</v>
      </c>
      <c r="I5198" s="4">
        <f>IF(E5198="Rhode Island", Table1[[#This Row],[price]]*$L$3, IF(E5198="Massachusetts", Table1[[#This Row],[price]]*$L$2, 1))</f>
        <v>540000</v>
      </c>
    </row>
    <row r="5199" spans="1:9" x14ac:dyDescent="0.25">
      <c r="A5199" s="2">
        <v>40864</v>
      </c>
      <c r="B5199" s="1">
        <f t="shared" si="162"/>
        <v>2011</v>
      </c>
      <c r="C5199" s="1">
        <f t="shared" si="163"/>
        <v>4</v>
      </c>
      <c r="D5199">
        <v>2913</v>
      </c>
      <c r="E5199" t="s">
        <v>36</v>
      </c>
      <c r="F5199" s="4">
        <v>560000</v>
      </c>
      <c r="G5199" t="s">
        <v>5</v>
      </c>
      <c r="H5199">
        <v>4</v>
      </c>
      <c r="I5199" s="4">
        <f>IF(E5199="Rhode Island", Table1[[#This Row],[price]]*$L$3, IF(E5199="Massachusetts", Table1[[#This Row],[price]]*$L$2, 1))</f>
        <v>560000</v>
      </c>
    </row>
    <row r="5200" spans="1:9" x14ac:dyDescent="0.25">
      <c r="A5200" s="2">
        <v>40864</v>
      </c>
      <c r="B5200" s="1">
        <f t="shared" si="162"/>
        <v>2011</v>
      </c>
      <c r="C5200" s="1">
        <f t="shared" si="163"/>
        <v>4</v>
      </c>
      <c r="D5200">
        <v>2607</v>
      </c>
      <c r="E5200" t="s">
        <v>37</v>
      </c>
      <c r="F5200" s="4">
        <v>637500</v>
      </c>
      <c r="G5200" t="s">
        <v>5</v>
      </c>
      <c r="H5200">
        <v>3</v>
      </c>
      <c r="I5200" s="4">
        <f>IF(E5200="Rhode Island", Table1[[#This Row],[price]]*$L$3, IF(E5200="Massachusetts", Table1[[#This Row],[price]]*$L$2, 1))</f>
        <v>637500</v>
      </c>
    </row>
    <row r="5201" spans="1:9" x14ac:dyDescent="0.25">
      <c r="A5201" s="2">
        <v>40864</v>
      </c>
      <c r="B5201" s="1">
        <f t="shared" si="162"/>
        <v>2011</v>
      </c>
      <c r="C5201" s="1">
        <f t="shared" si="163"/>
        <v>4</v>
      </c>
      <c r="D5201">
        <v>2905</v>
      </c>
      <c r="E5201" t="s">
        <v>36</v>
      </c>
      <c r="F5201" s="4">
        <v>655000</v>
      </c>
      <c r="G5201" t="s">
        <v>5</v>
      </c>
      <c r="H5201">
        <v>4</v>
      </c>
      <c r="I5201" s="4">
        <f>IF(E5201="Rhode Island", Table1[[#This Row],[price]]*$L$3, IF(E5201="Massachusetts", Table1[[#This Row],[price]]*$L$2, 1))</f>
        <v>655000</v>
      </c>
    </row>
    <row r="5202" spans="1:9" x14ac:dyDescent="0.25">
      <c r="A5202" s="2">
        <v>40864</v>
      </c>
      <c r="B5202" s="1">
        <f t="shared" si="162"/>
        <v>2011</v>
      </c>
      <c r="C5202" s="1">
        <f t="shared" si="163"/>
        <v>4</v>
      </c>
      <c r="D5202">
        <v>2611</v>
      </c>
      <c r="E5202" t="s">
        <v>37</v>
      </c>
      <c r="F5202" s="4">
        <v>845000</v>
      </c>
      <c r="G5202" t="s">
        <v>5</v>
      </c>
      <c r="H5202">
        <v>4</v>
      </c>
      <c r="I5202" s="4">
        <f>IF(E5202="Rhode Island", Table1[[#This Row],[price]]*$L$3, IF(E5202="Massachusetts", Table1[[#This Row],[price]]*$L$2, 1))</f>
        <v>845000</v>
      </c>
    </row>
    <row r="5203" spans="1:9" x14ac:dyDescent="0.25">
      <c r="A5203" s="2">
        <v>40864</v>
      </c>
      <c r="B5203" s="1">
        <f t="shared" si="162"/>
        <v>2011</v>
      </c>
      <c r="C5203" s="1">
        <f t="shared" si="163"/>
        <v>4</v>
      </c>
      <c r="D5203">
        <v>2913</v>
      </c>
      <c r="E5203" t="s">
        <v>36</v>
      </c>
      <c r="F5203" s="4">
        <v>910000</v>
      </c>
      <c r="G5203" t="s">
        <v>5</v>
      </c>
      <c r="H5203">
        <v>4</v>
      </c>
      <c r="I5203" s="4">
        <f>IF(E5203="Rhode Island", Table1[[#This Row],[price]]*$L$3, IF(E5203="Massachusetts", Table1[[#This Row],[price]]*$L$2, 1))</f>
        <v>910000</v>
      </c>
    </row>
    <row r="5204" spans="1:9" x14ac:dyDescent="0.25">
      <c r="A5204" s="2">
        <v>40864</v>
      </c>
      <c r="B5204" s="1">
        <f t="shared" si="162"/>
        <v>2011</v>
      </c>
      <c r="C5204" s="1">
        <f t="shared" si="163"/>
        <v>4</v>
      </c>
      <c r="D5204">
        <v>2600</v>
      </c>
      <c r="E5204" t="s">
        <v>37</v>
      </c>
      <c r="F5204" s="4">
        <v>1000000</v>
      </c>
      <c r="G5204" t="s">
        <v>5</v>
      </c>
      <c r="H5204">
        <v>3</v>
      </c>
      <c r="I5204" s="4">
        <f>IF(E5204="Rhode Island", Table1[[#This Row],[price]]*$L$3, IF(E5204="Massachusetts", Table1[[#This Row],[price]]*$L$2, 1))</f>
        <v>1000000</v>
      </c>
    </row>
    <row r="5205" spans="1:9" x14ac:dyDescent="0.25">
      <c r="A5205" s="2">
        <v>40865</v>
      </c>
      <c r="B5205" s="1">
        <f t="shared" si="162"/>
        <v>2011</v>
      </c>
      <c r="C5205" s="1">
        <f t="shared" si="163"/>
        <v>4</v>
      </c>
      <c r="D5205">
        <v>2913</v>
      </c>
      <c r="E5205" t="s">
        <v>36</v>
      </c>
      <c r="F5205" s="4">
        <v>409000</v>
      </c>
      <c r="G5205" t="s">
        <v>5</v>
      </c>
      <c r="H5205">
        <v>3</v>
      </c>
      <c r="I5205" s="4">
        <f>IF(E5205="Rhode Island", Table1[[#This Row],[price]]*$L$3, IF(E5205="Massachusetts", Table1[[#This Row],[price]]*$L$2, 1))</f>
        <v>409000</v>
      </c>
    </row>
    <row r="5206" spans="1:9" x14ac:dyDescent="0.25">
      <c r="A5206" s="2">
        <v>40865</v>
      </c>
      <c r="B5206" s="1">
        <f t="shared" si="162"/>
        <v>2011</v>
      </c>
      <c r="C5206" s="1">
        <f t="shared" si="163"/>
        <v>4</v>
      </c>
      <c r="D5206">
        <v>2905</v>
      </c>
      <c r="E5206" t="s">
        <v>36</v>
      </c>
      <c r="F5206" s="4">
        <v>425000</v>
      </c>
      <c r="G5206" t="s">
        <v>5</v>
      </c>
      <c r="H5206">
        <v>3</v>
      </c>
      <c r="I5206" s="4">
        <f>IF(E5206="Rhode Island", Table1[[#This Row],[price]]*$L$3, IF(E5206="Massachusetts", Table1[[#This Row],[price]]*$L$2, 1))</f>
        <v>425000</v>
      </c>
    </row>
    <row r="5207" spans="1:9" x14ac:dyDescent="0.25">
      <c r="A5207" s="2">
        <v>40865</v>
      </c>
      <c r="B5207" s="1">
        <f t="shared" si="162"/>
        <v>2011</v>
      </c>
      <c r="C5207" s="1">
        <f t="shared" si="163"/>
        <v>4</v>
      </c>
      <c r="D5207">
        <v>2617</v>
      </c>
      <c r="E5207" t="s">
        <v>37</v>
      </c>
      <c r="F5207" s="4">
        <v>443000</v>
      </c>
      <c r="G5207" t="s">
        <v>5</v>
      </c>
      <c r="H5207">
        <v>3</v>
      </c>
      <c r="I5207" s="4">
        <f>IF(E5207="Rhode Island", Table1[[#This Row],[price]]*$L$3, IF(E5207="Massachusetts", Table1[[#This Row],[price]]*$L$2, 1))</f>
        <v>443000</v>
      </c>
    </row>
    <row r="5208" spans="1:9" x14ac:dyDescent="0.25">
      <c r="A5208" s="2">
        <v>40865</v>
      </c>
      <c r="B5208" s="1">
        <f t="shared" si="162"/>
        <v>2011</v>
      </c>
      <c r="C5208" s="1">
        <f t="shared" si="163"/>
        <v>4</v>
      </c>
      <c r="D5208">
        <v>2615</v>
      </c>
      <c r="E5208" t="s">
        <v>37</v>
      </c>
      <c r="F5208" s="4">
        <v>455000</v>
      </c>
      <c r="G5208" t="s">
        <v>5</v>
      </c>
      <c r="H5208">
        <v>4</v>
      </c>
      <c r="I5208" s="4">
        <f>IF(E5208="Rhode Island", Table1[[#This Row],[price]]*$L$3, IF(E5208="Massachusetts", Table1[[#This Row],[price]]*$L$2, 1))</f>
        <v>455000</v>
      </c>
    </row>
    <row r="5209" spans="1:9" x14ac:dyDescent="0.25">
      <c r="A5209" s="2">
        <v>40865</v>
      </c>
      <c r="B5209" s="1">
        <f t="shared" si="162"/>
        <v>2011</v>
      </c>
      <c r="C5209" s="1">
        <f t="shared" si="163"/>
        <v>4</v>
      </c>
      <c r="D5209">
        <v>2615</v>
      </c>
      <c r="E5209" t="s">
        <v>37</v>
      </c>
      <c r="F5209" s="4">
        <v>470000</v>
      </c>
      <c r="G5209" t="s">
        <v>5</v>
      </c>
      <c r="H5209">
        <v>3</v>
      </c>
      <c r="I5209" s="4">
        <f>IF(E5209="Rhode Island", Table1[[#This Row],[price]]*$L$3, IF(E5209="Massachusetts", Table1[[#This Row],[price]]*$L$2, 1))</f>
        <v>470000</v>
      </c>
    </row>
    <row r="5210" spans="1:9" x14ac:dyDescent="0.25">
      <c r="A5210" s="2">
        <v>40865</v>
      </c>
      <c r="B5210" s="1">
        <f t="shared" si="162"/>
        <v>2011</v>
      </c>
      <c r="C5210" s="1">
        <f t="shared" si="163"/>
        <v>4</v>
      </c>
      <c r="D5210">
        <v>2913</v>
      </c>
      <c r="E5210" t="s">
        <v>36</v>
      </c>
      <c r="F5210" s="4">
        <v>476000</v>
      </c>
      <c r="G5210" t="s">
        <v>5</v>
      </c>
      <c r="H5210">
        <v>3</v>
      </c>
      <c r="I5210" s="4">
        <f>IF(E5210="Rhode Island", Table1[[#This Row],[price]]*$L$3, IF(E5210="Massachusetts", Table1[[#This Row],[price]]*$L$2, 1))</f>
        <v>476000</v>
      </c>
    </row>
    <row r="5211" spans="1:9" x14ac:dyDescent="0.25">
      <c r="A5211" s="2">
        <v>40865</v>
      </c>
      <c r="B5211" s="1">
        <f t="shared" si="162"/>
        <v>2011</v>
      </c>
      <c r="C5211" s="1">
        <f t="shared" si="163"/>
        <v>4</v>
      </c>
      <c r="D5211">
        <v>2617</v>
      </c>
      <c r="E5211" t="s">
        <v>37</v>
      </c>
      <c r="F5211" s="4">
        <v>550000</v>
      </c>
      <c r="G5211" t="s">
        <v>5</v>
      </c>
      <c r="H5211">
        <v>4</v>
      </c>
      <c r="I5211" s="4">
        <f>IF(E5211="Rhode Island", Table1[[#This Row],[price]]*$L$3, IF(E5211="Massachusetts", Table1[[#This Row],[price]]*$L$2, 1))</f>
        <v>550000</v>
      </c>
    </row>
    <row r="5212" spans="1:9" x14ac:dyDescent="0.25">
      <c r="A5212" s="2">
        <v>40865</v>
      </c>
      <c r="B5212" s="1">
        <f t="shared" si="162"/>
        <v>2011</v>
      </c>
      <c r="C5212" s="1">
        <f t="shared" si="163"/>
        <v>4</v>
      </c>
      <c r="D5212">
        <v>2617</v>
      </c>
      <c r="E5212" t="s">
        <v>37</v>
      </c>
      <c r="F5212" s="4">
        <v>650000</v>
      </c>
      <c r="G5212" t="s">
        <v>5</v>
      </c>
      <c r="H5212">
        <v>4</v>
      </c>
      <c r="I5212" s="4">
        <f>IF(E5212="Rhode Island", Table1[[#This Row],[price]]*$L$3, IF(E5212="Massachusetts", Table1[[#This Row],[price]]*$L$2, 1))</f>
        <v>650000</v>
      </c>
    </row>
    <row r="5213" spans="1:9" x14ac:dyDescent="0.25">
      <c r="A5213" s="2">
        <v>40866</v>
      </c>
      <c r="B5213" s="1">
        <f t="shared" si="162"/>
        <v>2011</v>
      </c>
      <c r="C5213" s="1">
        <f t="shared" si="163"/>
        <v>4</v>
      </c>
      <c r="D5213">
        <v>2614</v>
      </c>
      <c r="E5213" t="s">
        <v>37</v>
      </c>
      <c r="F5213" s="4">
        <v>420000</v>
      </c>
      <c r="G5213" t="s">
        <v>5</v>
      </c>
      <c r="H5213">
        <v>3</v>
      </c>
      <c r="I5213" s="4">
        <f>IF(E5213="Rhode Island", Table1[[#This Row],[price]]*$L$3, IF(E5213="Massachusetts", Table1[[#This Row],[price]]*$L$2, 1))</f>
        <v>420000</v>
      </c>
    </row>
    <row r="5214" spans="1:9" x14ac:dyDescent="0.25">
      <c r="A5214" s="2">
        <v>40866</v>
      </c>
      <c r="B5214" s="1">
        <f t="shared" si="162"/>
        <v>2011</v>
      </c>
      <c r="C5214" s="1">
        <f t="shared" si="163"/>
        <v>4</v>
      </c>
      <c r="D5214">
        <v>2617</v>
      </c>
      <c r="E5214" t="s">
        <v>37</v>
      </c>
      <c r="F5214" s="4">
        <v>522000</v>
      </c>
      <c r="G5214" t="s">
        <v>5</v>
      </c>
      <c r="H5214">
        <v>3</v>
      </c>
      <c r="I5214" s="4">
        <f>IF(E5214="Rhode Island", Table1[[#This Row],[price]]*$L$3, IF(E5214="Massachusetts", Table1[[#This Row],[price]]*$L$2, 1))</f>
        <v>522000</v>
      </c>
    </row>
    <row r="5215" spans="1:9" x14ac:dyDescent="0.25">
      <c r="A5215" s="2">
        <v>40866</v>
      </c>
      <c r="B5215" s="1">
        <f t="shared" si="162"/>
        <v>2011</v>
      </c>
      <c r="C5215" s="1">
        <f t="shared" si="163"/>
        <v>4</v>
      </c>
      <c r="D5215">
        <v>2604</v>
      </c>
      <c r="E5215" t="s">
        <v>37</v>
      </c>
      <c r="F5215" s="4">
        <v>562000</v>
      </c>
      <c r="G5215" t="s">
        <v>5</v>
      </c>
      <c r="H5215">
        <v>3</v>
      </c>
      <c r="I5215" s="4">
        <f>IF(E5215="Rhode Island", Table1[[#This Row],[price]]*$L$3, IF(E5215="Massachusetts", Table1[[#This Row],[price]]*$L$2, 1))</f>
        <v>562000</v>
      </c>
    </row>
    <row r="5216" spans="1:9" x14ac:dyDescent="0.25">
      <c r="A5216" s="2">
        <v>40866</v>
      </c>
      <c r="B5216" s="1">
        <f t="shared" si="162"/>
        <v>2011</v>
      </c>
      <c r="C5216" s="1">
        <f t="shared" si="163"/>
        <v>4</v>
      </c>
      <c r="D5216">
        <v>2602</v>
      </c>
      <c r="E5216" t="s">
        <v>37</v>
      </c>
      <c r="F5216" s="4">
        <v>590000</v>
      </c>
      <c r="G5216" t="s">
        <v>5</v>
      </c>
      <c r="H5216">
        <v>3</v>
      </c>
      <c r="I5216" s="4">
        <f>IF(E5216="Rhode Island", Table1[[#This Row],[price]]*$L$3, IF(E5216="Massachusetts", Table1[[#This Row],[price]]*$L$2, 1))</f>
        <v>590000</v>
      </c>
    </row>
    <row r="5217" spans="1:9" x14ac:dyDescent="0.25">
      <c r="A5217" s="2">
        <v>40866</v>
      </c>
      <c r="B5217" s="1">
        <f t="shared" si="162"/>
        <v>2011</v>
      </c>
      <c r="C5217" s="1">
        <f t="shared" si="163"/>
        <v>4</v>
      </c>
      <c r="D5217">
        <v>2902</v>
      </c>
      <c r="E5217" t="s">
        <v>36</v>
      </c>
      <c r="F5217" s="4">
        <v>592000</v>
      </c>
      <c r="G5217" t="s">
        <v>5</v>
      </c>
      <c r="H5217">
        <v>3</v>
      </c>
      <c r="I5217" s="4">
        <f>IF(E5217="Rhode Island", Table1[[#This Row],[price]]*$L$3, IF(E5217="Massachusetts", Table1[[#This Row],[price]]*$L$2, 1))</f>
        <v>592000</v>
      </c>
    </row>
    <row r="5218" spans="1:9" x14ac:dyDescent="0.25">
      <c r="A5218" s="2">
        <v>40866</v>
      </c>
      <c r="B5218" s="1">
        <f t="shared" si="162"/>
        <v>2011</v>
      </c>
      <c r="C5218" s="1">
        <f t="shared" si="163"/>
        <v>4</v>
      </c>
      <c r="D5218">
        <v>2607</v>
      </c>
      <c r="E5218" t="s">
        <v>37</v>
      </c>
      <c r="F5218" s="4">
        <v>877000</v>
      </c>
      <c r="G5218" t="s">
        <v>5</v>
      </c>
      <c r="H5218">
        <v>5</v>
      </c>
      <c r="I5218" s="4">
        <f>IF(E5218="Rhode Island", Table1[[#This Row],[price]]*$L$3, IF(E5218="Massachusetts", Table1[[#This Row],[price]]*$L$2, 1))</f>
        <v>877000</v>
      </c>
    </row>
    <row r="5219" spans="1:9" x14ac:dyDescent="0.25">
      <c r="A5219" s="2">
        <v>40866</v>
      </c>
      <c r="B5219" s="1">
        <f t="shared" si="162"/>
        <v>2011</v>
      </c>
      <c r="C5219" s="1">
        <f t="shared" si="163"/>
        <v>4</v>
      </c>
      <c r="D5219">
        <v>2601</v>
      </c>
      <c r="E5219" t="s">
        <v>37</v>
      </c>
      <c r="F5219" s="4">
        <v>810000</v>
      </c>
      <c r="G5219" t="s">
        <v>6</v>
      </c>
      <c r="H5219">
        <v>2</v>
      </c>
      <c r="I5219" s="4">
        <f>IF(E5219="Rhode Island", Table1[[#This Row],[price]]*$L$3, IF(E5219="Massachusetts", Table1[[#This Row],[price]]*$L$2, 1))</f>
        <v>810000</v>
      </c>
    </row>
    <row r="5220" spans="1:9" x14ac:dyDescent="0.25">
      <c r="A5220" s="2">
        <v>40868</v>
      </c>
      <c r="B5220" s="1">
        <f t="shared" si="162"/>
        <v>2011</v>
      </c>
      <c r="C5220" s="1">
        <f t="shared" si="163"/>
        <v>4</v>
      </c>
      <c r="D5220">
        <v>2905</v>
      </c>
      <c r="E5220" t="s">
        <v>36</v>
      </c>
      <c r="F5220" s="4">
        <v>399000</v>
      </c>
      <c r="G5220" t="s">
        <v>5</v>
      </c>
      <c r="H5220">
        <v>4</v>
      </c>
      <c r="I5220" s="4">
        <f>IF(E5220="Rhode Island", Table1[[#This Row],[price]]*$L$3, IF(E5220="Massachusetts", Table1[[#This Row],[price]]*$L$2, 1))</f>
        <v>399000</v>
      </c>
    </row>
    <row r="5221" spans="1:9" x14ac:dyDescent="0.25">
      <c r="A5221" s="2">
        <v>40868</v>
      </c>
      <c r="B5221" s="1">
        <f t="shared" si="162"/>
        <v>2011</v>
      </c>
      <c r="C5221" s="1">
        <f t="shared" si="163"/>
        <v>4</v>
      </c>
      <c r="D5221">
        <v>2904</v>
      </c>
      <c r="E5221" t="s">
        <v>36</v>
      </c>
      <c r="F5221" s="4">
        <v>495000</v>
      </c>
      <c r="G5221" t="s">
        <v>5</v>
      </c>
      <c r="H5221">
        <v>3</v>
      </c>
      <c r="I5221" s="4">
        <f>IF(E5221="Rhode Island", Table1[[#This Row],[price]]*$L$3, IF(E5221="Massachusetts", Table1[[#This Row],[price]]*$L$2, 1))</f>
        <v>495000</v>
      </c>
    </row>
    <row r="5222" spans="1:9" x14ac:dyDescent="0.25">
      <c r="A5222" s="2">
        <v>40868</v>
      </c>
      <c r="B5222" s="1">
        <f t="shared" si="162"/>
        <v>2011</v>
      </c>
      <c r="C5222" s="1">
        <f t="shared" si="163"/>
        <v>4</v>
      </c>
      <c r="D5222">
        <v>2905</v>
      </c>
      <c r="E5222" t="s">
        <v>36</v>
      </c>
      <c r="F5222" s="4">
        <v>499950</v>
      </c>
      <c r="G5222" t="s">
        <v>5</v>
      </c>
      <c r="H5222">
        <v>4</v>
      </c>
      <c r="I5222" s="4">
        <f>IF(E5222="Rhode Island", Table1[[#This Row],[price]]*$L$3, IF(E5222="Massachusetts", Table1[[#This Row],[price]]*$L$2, 1))</f>
        <v>499950</v>
      </c>
    </row>
    <row r="5223" spans="1:9" x14ac:dyDescent="0.25">
      <c r="A5223" s="2">
        <v>40868</v>
      </c>
      <c r="B5223" s="1">
        <f t="shared" si="162"/>
        <v>2011</v>
      </c>
      <c r="C5223" s="1">
        <f t="shared" si="163"/>
        <v>4</v>
      </c>
      <c r="D5223">
        <v>2602</v>
      </c>
      <c r="E5223" t="s">
        <v>37</v>
      </c>
      <c r="F5223" s="4">
        <v>610000</v>
      </c>
      <c r="G5223" t="s">
        <v>5</v>
      </c>
      <c r="H5223">
        <v>3</v>
      </c>
      <c r="I5223" s="4">
        <f>IF(E5223="Rhode Island", Table1[[#This Row],[price]]*$L$3, IF(E5223="Massachusetts", Table1[[#This Row],[price]]*$L$2, 1))</f>
        <v>610000</v>
      </c>
    </row>
    <row r="5224" spans="1:9" x14ac:dyDescent="0.25">
      <c r="A5224" s="2">
        <v>40868</v>
      </c>
      <c r="B5224" s="1">
        <f t="shared" si="162"/>
        <v>2011</v>
      </c>
      <c r="C5224" s="1">
        <f t="shared" si="163"/>
        <v>4</v>
      </c>
      <c r="D5224">
        <v>2912</v>
      </c>
      <c r="E5224" t="s">
        <v>36</v>
      </c>
      <c r="F5224" s="4">
        <v>702000</v>
      </c>
      <c r="G5224" t="s">
        <v>5</v>
      </c>
      <c r="H5224">
        <v>4</v>
      </c>
      <c r="I5224" s="4">
        <f>IF(E5224="Rhode Island", Table1[[#This Row],[price]]*$L$3, IF(E5224="Massachusetts", Table1[[#This Row],[price]]*$L$2, 1))</f>
        <v>702000</v>
      </c>
    </row>
    <row r="5225" spans="1:9" x14ac:dyDescent="0.25">
      <c r="A5225" s="2">
        <v>40868</v>
      </c>
      <c r="B5225" s="1">
        <f t="shared" si="162"/>
        <v>2011</v>
      </c>
      <c r="C5225" s="1">
        <f t="shared" si="163"/>
        <v>4</v>
      </c>
      <c r="D5225">
        <v>2604</v>
      </c>
      <c r="E5225" t="s">
        <v>37</v>
      </c>
      <c r="F5225" s="4">
        <v>1261000</v>
      </c>
      <c r="G5225" t="s">
        <v>5</v>
      </c>
      <c r="H5225">
        <v>4</v>
      </c>
      <c r="I5225" s="4">
        <f>IF(E5225="Rhode Island", Table1[[#This Row],[price]]*$L$3, IF(E5225="Massachusetts", Table1[[#This Row],[price]]*$L$2, 1))</f>
        <v>1261000</v>
      </c>
    </row>
    <row r="5226" spans="1:9" x14ac:dyDescent="0.25">
      <c r="A5226" s="2">
        <v>40869</v>
      </c>
      <c r="B5226" s="1">
        <f t="shared" si="162"/>
        <v>2011</v>
      </c>
      <c r="C5226" s="1">
        <f t="shared" si="163"/>
        <v>4</v>
      </c>
      <c r="D5226">
        <v>2611</v>
      </c>
      <c r="E5226" t="s">
        <v>37</v>
      </c>
      <c r="F5226" s="4">
        <v>380000</v>
      </c>
      <c r="G5226" t="s">
        <v>5</v>
      </c>
      <c r="H5226">
        <v>3</v>
      </c>
      <c r="I5226" s="4">
        <f>IF(E5226="Rhode Island", Table1[[#This Row],[price]]*$L$3, IF(E5226="Massachusetts", Table1[[#This Row],[price]]*$L$2, 1))</f>
        <v>380000</v>
      </c>
    </row>
    <row r="5227" spans="1:9" x14ac:dyDescent="0.25">
      <c r="A5227" s="2">
        <v>40869</v>
      </c>
      <c r="B5227" s="1">
        <f t="shared" si="162"/>
        <v>2011</v>
      </c>
      <c r="C5227" s="1">
        <f t="shared" si="163"/>
        <v>4</v>
      </c>
      <c r="D5227">
        <v>2614</v>
      </c>
      <c r="E5227" t="s">
        <v>37</v>
      </c>
      <c r="F5227" s="4">
        <v>447000</v>
      </c>
      <c r="G5227" t="s">
        <v>5</v>
      </c>
      <c r="H5227">
        <v>3</v>
      </c>
      <c r="I5227" s="4">
        <f>IF(E5227="Rhode Island", Table1[[#This Row],[price]]*$L$3, IF(E5227="Massachusetts", Table1[[#This Row],[price]]*$L$2, 1))</f>
        <v>447000</v>
      </c>
    </row>
    <row r="5228" spans="1:9" x14ac:dyDescent="0.25">
      <c r="A5228" s="2">
        <v>40869</v>
      </c>
      <c r="B5228" s="1">
        <f t="shared" si="162"/>
        <v>2011</v>
      </c>
      <c r="C5228" s="1">
        <f t="shared" si="163"/>
        <v>4</v>
      </c>
      <c r="D5228">
        <v>2905</v>
      </c>
      <c r="E5228" t="s">
        <v>36</v>
      </c>
      <c r="F5228" s="4">
        <v>491500</v>
      </c>
      <c r="G5228" t="s">
        <v>5</v>
      </c>
      <c r="H5228">
        <v>4</v>
      </c>
      <c r="I5228" s="4">
        <f>IF(E5228="Rhode Island", Table1[[#This Row],[price]]*$L$3, IF(E5228="Massachusetts", Table1[[#This Row],[price]]*$L$2, 1))</f>
        <v>491500</v>
      </c>
    </row>
    <row r="5229" spans="1:9" x14ac:dyDescent="0.25">
      <c r="A5229" s="2">
        <v>40869</v>
      </c>
      <c r="B5229" s="1">
        <f t="shared" si="162"/>
        <v>2011</v>
      </c>
      <c r="C5229" s="1">
        <f t="shared" si="163"/>
        <v>4</v>
      </c>
      <c r="D5229">
        <v>2611</v>
      </c>
      <c r="E5229" t="s">
        <v>37</v>
      </c>
      <c r="F5229" s="4">
        <v>519000</v>
      </c>
      <c r="G5229" t="s">
        <v>5</v>
      </c>
      <c r="H5229">
        <v>3</v>
      </c>
      <c r="I5229" s="4">
        <f>IF(E5229="Rhode Island", Table1[[#This Row],[price]]*$L$3, IF(E5229="Massachusetts", Table1[[#This Row],[price]]*$L$2, 1))</f>
        <v>519000</v>
      </c>
    </row>
    <row r="5230" spans="1:9" x14ac:dyDescent="0.25">
      <c r="A5230" s="2">
        <v>40869</v>
      </c>
      <c r="B5230" s="1">
        <f t="shared" si="162"/>
        <v>2011</v>
      </c>
      <c r="C5230" s="1">
        <f t="shared" si="163"/>
        <v>4</v>
      </c>
      <c r="D5230">
        <v>2913</v>
      </c>
      <c r="E5230" t="s">
        <v>36</v>
      </c>
      <c r="F5230" s="4">
        <v>530000</v>
      </c>
      <c r="G5230" t="s">
        <v>5</v>
      </c>
      <c r="H5230">
        <v>3</v>
      </c>
      <c r="I5230" s="4">
        <f>IF(E5230="Rhode Island", Table1[[#This Row],[price]]*$L$3, IF(E5230="Massachusetts", Table1[[#This Row],[price]]*$L$2, 1))</f>
        <v>530000</v>
      </c>
    </row>
    <row r="5231" spans="1:9" x14ac:dyDescent="0.25">
      <c r="A5231" s="2">
        <v>40869</v>
      </c>
      <c r="B5231" s="1">
        <f t="shared" si="162"/>
        <v>2011</v>
      </c>
      <c r="C5231" s="1">
        <f t="shared" si="163"/>
        <v>4</v>
      </c>
      <c r="D5231">
        <v>2912</v>
      </c>
      <c r="E5231" t="s">
        <v>36</v>
      </c>
      <c r="F5231" s="4">
        <v>760000</v>
      </c>
      <c r="G5231" t="s">
        <v>5</v>
      </c>
      <c r="H5231">
        <v>4</v>
      </c>
      <c r="I5231" s="4">
        <f>IF(E5231="Rhode Island", Table1[[#This Row],[price]]*$L$3, IF(E5231="Massachusetts", Table1[[#This Row],[price]]*$L$2, 1))</f>
        <v>760000</v>
      </c>
    </row>
    <row r="5232" spans="1:9" x14ac:dyDescent="0.25">
      <c r="A5232" s="2">
        <v>40869</v>
      </c>
      <c r="B5232" s="1">
        <f t="shared" si="162"/>
        <v>2011</v>
      </c>
      <c r="C5232" s="1">
        <f t="shared" si="163"/>
        <v>4</v>
      </c>
      <c r="D5232">
        <v>2612</v>
      </c>
      <c r="E5232" t="s">
        <v>37</v>
      </c>
      <c r="F5232" s="4">
        <v>385000</v>
      </c>
      <c r="G5232" t="s">
        <v>6</v>
      </c>
      <c r="H5232">
        <v>1</v>
      </c>
      <c r="I5232" s="4">
        <f>IF(E5232="Rhode Island", Table1[[#This Row],[price]]*$L$3, IF(E5232="Massachusetts", Table1[[#This Row],[price]]*$L$2, 1))</f>
        <v>385000</v>
      </c>
    </row>
    <row r="5233" spans="1:9" x14ac:dyDescent="0.25">
      <c r="A5233" s="2">
        <v>40870</v>
      </c>
      <c r="B5233" s="1">
        <f t="shared" si="162"/>
        <v>2011</v>
      </c>
      <c r="C5233" s="1">
        <f t="shared" si="163"/>
        <v>4</v>
      </c>
      <c r="D5233">
        <v>2615</v>
      </c>
      <c r="E5233" t="s">
        <v>37</v>
      </c>
      <c r="F5233" s="4">
        <v>415000</v>
      </c>
      <c r="G5233" t="s">
        <v>5</v>
      </c>
      <c r="H5233">
        <v>3</v>
      </c>
      <c r="I5233" s="4">
        <f>IF(E5233="Rhode Island", Table1[[#This Row],[price]]*$L$3, IF(E5233="Massachusetts", Table1[[#This Row],[price]]*$L$2, 1))</f>
        <v>415000</v>
      </c>
    </row>
    <row r="5234" spans="1:9" x14ac:dyDescent="0.25">
      <c r="A5234" s="2">
        <v>40870</v>
      </c>
      <c r="B5234" s="1">
        <f t="shared" si="162"/>
        <v>2011</v>
      </c>
      <c r="C5234" s="1">
        <f t="shared" si="163"/>
        <v>4</v>
      </c>
      <c r="D5234">
        <v>2600</v>
      </c>
      <c r="E5234" t="s">
        <v>37</v>
      </c>
      <c r="F5234" s="4">
        <v>2100000</v>
      </c>
      <c r="G5234" t="s">
        <v>5</v>
      </c>
      <c r="H5234">
        <v>4</v>
      </c>
      <c r="I5234" s="4">
        <f>IF(E5234="Rhode Island", Table1[[#This Row],[price]]*$L$3, IF(E5234="Massachusetts", Table1[[#This Row],[price]]*$L$2, 1))</f>
        <v>2100000</v>
      </c>
    </row>
    <row r="5235" spans="1:9" x14ac:dyDescent="0.25">
      <c r="A5235" s="2">
        <v>40870</v>
      </c>
      <c r="B5235" s="1">
        <f t="shared" si="162"/>
        <v>2011</v>
      </c>
      <c r="C5235" s="1">
        <f t="shared" si="163"/>
        <v>4</v>
      </c>
      <c r="D5235">
        <v>2602</v>
      </c>
      <c r="E5235" t="s">
        <v>37</v>
      </c>
      <c r="F5235" s="4">
        <v>309950</v>
      </c>
      <c r="G5235" t="s">
        <v>6</v>
      </c>
      <c r="H5235">
        <v>1</v>
      </c>
      <c r="I5235" s="4">
        <f>IF(E5235="Rhode Island", Table1[[#This Row],[price]]*$L$3, IF(E5235="Massachusetts", Table1[[#This Row],[price]]*$L$2, 1))</f>
        <v>309950</v>
      </c>
    </row>
    <row r="5236" spans="1:9" x14ac:dyDescent="0.25">
      <c r="A5236" s="2">
        <v>40870</v>
      </c>
      <c r="B5236" s="1">
        <f t="shared" si="162"/>
        <v>2011</v>
      </c>
      <c r="C5236" s="1">
        <f t="shared" si="163"/>
        <v>4</v>
      </c>
      <c r="D5236">
        <v>2900</v>
      </c>
      <c r="E5236" t="s">
        <v>37</v>
      </c>
      <c r="F5236" s="4">
        <v>425000</v>
      </c>
      <c r="G5236" t="s">
        <v>6</v>
      </c>
      <c r="H5236">
        <v>2</v>
      </c>
      <c r="I5236" s="4">
        <f>IF(E5236="Rhode Island", Table1[[#This Row],[price]]*$L$3, IF(E5236="Massachusetts", Table1[[#This Row],[price]]*$L$2, 1))</f>
        <v>425000</v>
      </c>
    </row>
    <row r="5237" spans="1:9" x14ac:dyDescent="0.25">
      <c r="A5237" s="2">
        <v>40870</v>
      </c>
      <c r="B5237" s="1">
        <f t="shared" si="162"/>
        <v>2011</v>
      </c>
      <c r="C5237" s="1">
        <f t="shared" si="163"/>
        <v>4</v>
      </c>
      <c r="D5237">
        <v>2612</v>
      </c>
      <c r="E5237" t="s">
        <v>37</v>
      </c>
      <c r="F5237" s="4">
        <v>445000</v>
      </c>
      <c r="G5237" t="s">
        <v>6</v>
      </c>
      <c r="H5237">
        <v>2</v>
      </c>
      <c r="I5237" s="4">
        <f>IF(E5237="Rhode Island", Table1[[#This Row],[price]]*$L$3, IF(E5237="Massachusetts", Table1[[#This Row],[price]]*$L$2, 1))</f>
        <v>445000</v>
      </c>
    </row>
    <row r="5238" spans="1:9" x14ac:dyDescent="0.25">
      <c r="A5238" s="2">
        <v>40871</v>
      </c>
      <c r="B5238" s="1">
        <f t="shared" si="162"/>
        <v>2011</v>
      </c>
      <c r="C5238" s="1">
        <f t="shared" si="163"/>
        <v>4</v>
      </c>
      <c r="D5238">
        <v>2615</v>
      </c>
      <c r="E5238" t="s">
        <v>37</v>
      </c>
      <c r="F5238" s="4">
        <v>545000</v>
      </c>
      <c r="G5238" t="s">
        <v>5</v>
      </c>
      <c r="H5238">
        <v>4</v>
      </c>
      <c r="I5238" s="4">
        <f>IF(E5238="Rhode Island", Table1[[#This Row],[price]]*$L$3, IF(E5238="Massachusetts", Table1[[#This Row],[price]]*$L$2, 1))</f>
        <v>545000</v>
      </c>
    </row>
    <row r="5239" spans="1:9" x14ac:dyDescent="0.25">
      <c r="A5239" s="2">
        <v>40871</v>
      </c>
      <c r="B5239" s="1">
        <f t="shared" si="162"/>
        <v>2011</v>
      </c>
      <c r="C5239" s="1">
        <f t="shared" si="163"/>
        <v>4</v>
      </c>
      <c r="D5239">
        <v>2605</v>
      </c>
      <c r="E5239" t="s">
        <v>37</v>
      </c>
      <c r="F5239" s="4">
        <v>550000</v>
      </c>
      <c r="G5239" t="s">
        <v>5</v>
      </c>
      <c r="H5239">
        <v>3</v>
      </c>
      <c r="I5239" s="4">
        <f>IF(E5239="Rhode Island", Table1[[#This Row],[price]]*$L$3, IF(E5239="Massachusetts", Table1[[#This Row],[price]]*$L$2, 1))</f>
        <v>550000</v>
      </c>
    </row>
    <row r="5240" spans="1:9" x14ac:dyDescent="0.25">
      <c r="A5240" s="2">
        <v>40871</v>
      </c>
      <c r="B5240" s="1">
        <f t="shared" si="162"/>
        <v>2011</v>
      </c>
      <c r="C5240" s="1">
        <f t="shared" si="163"/>
        <v>4</v>
      </c>
      <c r="D5240">
        <v>2914</v>
      </c>
      <c r="E5240" t="s">
        <v>36</v>
      </c>
      <c r="F5240" s="4">
        <v>585000</v>
      </c>
      <c r="G5240" t="s">
        <v>5</v>
      </c>
      <c r="H5240">
        <v>4</v>
      </c>
      <c r="I5240" s="4">
        <f>IF(E5240="Rhode Island", Table1[[#This Row],[price]]*$L$3, IF(E5240="Massachusetts", Table1[[#This Row],[price]]*$L$2, 1))</f>
        <v>585000</v>
      </c>
    </row>
    <row r="5241" spans="1:9" x14ac:dyDescent="0.25">
      <c r="A5241" s="2">
        <v>40871</v>
      </c>
      <c r="B5241" s="1">
        <f t="shared" si="162"/>
        <v>2011</v>
      </c>
      <c r="C5241" s="1">
        <f t="shared" si="163"/>
        <v>4</v>
      </c>
      <c r="D5241">
        <v>2914</v>
      </c>
      <c r="E5241" t="s">
        <v>36</v>
      </c>
      <c r="F5241" s="4">
        <v>690000</v>
      </c>
      <c r="G5241" t="s">
        <v>5</v>
      </c>
      <c r="H5241">
        <v>4</v>
      </c>
      <c r="I5241" s="4">
        <f>IF(E5241="Rhode Island", Table1[[#This Row],[price]]*$L$3, IF(E5241="Massachusetts", Table1[[#This Row],[price]]*$L$2, 1))</f>
        <v>690000</v>
      </c>
    </row>
    <row r="5242" spans="1:9" x14ac:dyDescent="0.25">
      <c r="A5242" s="2">
        <v>40871</v>
      </c>
      <c r="B5242" s="1">
        <f t="shared" si="162"/>
        <v>2011</v>
      </c>
      <c r="C5242" s="1">
        <f t="shared" si="163"/>
        <v>4</v>
      </c>
      <c r="D5242">
        <v>2602</v>
      </c>
      <c r="E5242" t="s">
        <v>37</v>
      </c>
      <c r="F5242" s="4">
        <v>1175000</v>
      </c>
      <c r="G5242" t="s">
        <v>5</v>
      </c>
      <c r="H5242">
        <v>4</v>
      </c>
      <c r="I5242" s="4">
        <f>IF(E5242="Rhode Island", Table1[[#This Row],[price]]*$L$3, IF(E5242="Massachusetts", Table1[[#This Row],[price]]*$L$2, 1))</f>
        <v>1175000</v>
      </c>
    </row>
    <row r="5243" spans="1:9" x14ac:dyDescent="0.25">
      <c r="A5243" s="2">
        <v>40871</v>
      </c>
      <c r="B5243" s="1">
        <f t="shared" si="162"/>
        <v>2011</v>
      </c>
      <c r="C5243" s="1">
        <f t="shared" si="163"/>
        <v>4</v>
      </c>
      <c r="D5243">
        <v>2604</v>
      </c>
      <c r="E5243" t="s">
        <v>37</v>
      </c>
      <c r="F5243" s="4">
        <v>470000</v>
      </c>
      <c r="G5243" t="s">
        <v>6</v>
      </c>
      <c r="H5243">
        <v>2</v>
      </c>
      <c r="I5243" s="4">
        <f>IF(E5243="Rhode Island", Table1[[#This Row],[price]]*$L$3, IF(E5243="Massachusetts", Table1[[#This Row],[price]]*$L$2, 1))</f>
        <v>470000</v>
      </c>
    </row>
    <row r="5244" spans="1:9" x14ac:dyDescent="0.25">
      <c r="A5244" s="2">
        <v>40872</v>
      </c>
      <c r="B5244" s="1">
        <f t="shared" si="162"/>
        <v>2011</v>
      </c>
      <c r="C5244" s="1">
        <f t="shared" si="163"/>
        <v>4</v>
      </c>
      <c r="D5244">
        <v>2615</v>
      </c>
      <c r="E5244" t="s">
        <v>37</v>
      </c>
      <c r="F5244" s="4">
        <v>380000</v>
      </c>
      <c r="G5244" t="s">
        <v>5</v>
      </c>
      <c r="H5244">
        <v>3</v>
      </c>
      <c r="I5244" s="4">
        <f>IF(E5244="Rhode Island", Table1[[#This Row],[price]]*$L$3, IF(E5244="Massachusetts", Table1[[#This Row],[price]]*$L$2, 1))</f>
        <v>380000</v>
      </c>
    </row>
    <row r="5245" spans="1:9" x14ac:dyDescent="0.25">
      <c r="A5245" s="2">
        <v>40872</v>
      </c>
      <c r="B5245" s="1">
        <f t="shared" si="162"/>
        <v>2011</v>
      </c>
      <c r="C5245" s="1">
        <f t="shared" si="163"/>
        <v>4</v>
      </c>
      <c r="D5245">
        <v>2905</v>
      </c>
      <c r="E5245" t="s">
        <v>36</v>
      </c>
      <c r="F5245" s="4">
        <v>386000</v>
      </c>
      <c r="G5245" t="s">
        <v>5</v>
      </c>
      <c r="H5245">
        <v>3</v>
      </c>
      <c r="I5245" s="4">
        <f>IF(E5245="Rhode Island", Table1[[#This Row],[price]]*$L$3, IF(E5245="Massachusetts", Table1[[#This Row],[price]]*$L$2, 1))</f>
        <v>386000</v>
      </c>
    </row>
    <row r="5246" spans="1:9" x14ac:dyDescent="0.25">
      <c r="A5246" s="2">
        <v>40872</v>
      </c>
      <c r="B5246" s="1">
        <f t="shared" si="162"/>
        <v>2011</v>
      </c>
      <c r="C5246" s="1">
        <f t="shared" si="163"/>
        <v>4</v>
      </c>
      <c r="D5246">
        <v>2615</v>
      </c>
      <c r="E5246" t="s">
        <v>37</v>
      </c>
      <c r="F5246" s="4">
        <v>400000</v>
      </c>
      <c r="G5246" t="s">
        <v>5</v>
      </c>
      <c r="H5246">
        <v>2</v>
      </c>
      <c r="I5246" s="4">
        <f>IF(E5246="Rhode Island", Table1[[#This Row],[price]]*$L$3, IF(E5246="Massachusetts", Table1[[#This Row],[price]]*$L$2, 1))</f>
        <v>400000</v>
      </c>
    </row>
    <row r="5247" spans="1:9" x14ac:dyDescent="0.25">
      <c r="A5247" s="2">
        <v>40872</v>
      </c>
      <c r="B5247" s="1">
        <f t="shared" si="162"/>
        <v>2011</v>
      </c>
      <c r="C5247" s="1">
        <f t="shared" si="163"/>
        <v>4</v>
      </c>
      <c r="D5247">
        <v>2905</v>
      </c>
      <c r="E5247" t="s">
        <v>36</v>
      </c>
      <c r="F5247" s="4">
        <v>445000</v>
      </c>
      <c r="G5247" t="s">
        <v>5</v>
      </c>
      <c r="H5247">
        <v>3</v>
      </c>
      <c r="I5247" s="4">
        <f>IF(E5247="Rhode Island", Table1[[#This Row],[price]]*$L$3, IF(E5247="Massachusetts", Table1[[#This Row],[price]]*$L$2, 1))</f>
        <v>445000</v>
      </c>
    </row>
    <row r="5248" spans="1:9" x14ac:dyDescent="0.25">
      <c r="A5248" s="2">
        <v>40872</v>
      </c>
      <c r="B5248" s="1">
        <f t="shared" si="162"/>
        <v>2011</v>
      </c>
      <c r="C5248" s="1">
        <f t="shared" si="163"/>
        <v>4</v>
      </c>
      <c r="D5248">
        <v>2615</v>
      </c>
      <c r="E5248" t="s">
        <v>37</v>
      </c>
      <c r="F5248" s="4">
        <v>455000</v>
      </c>
      <c r="G5248" t="s">
        <v>5</v>
      </c>
      <c r="H5248">
        <v>4</v>
      </c>
      <c r="I5248" s="4">
        <f>IF(E5248="Rhode Island", Table1[[#This Row],[price]]*$L$3, IF(E5248="Massachusetts", Table1[[#This Row],[price]]*$L$2, 1))</f>
        <v>455000</v>
      </c>
    </row>
    <row r="5249" spans="1:9" x14ac:dyDescent="0.25">
      <c r="A5249" s="2">
        <v>40872</v>
      </c>
      <c r="B5249" s="1">
        <f t="shared" si="162"/>
        <v>2011</v>
      </c>
      <c r="C5249" s="1">
        <f t="shared" si="163"/>
        <v>4</v>
      </c>
      <c r="D5249">
        <v>2906</v>
      </c>
      <c r="E5249" t="s">
        <v>36</v>
      </c>
      <c r="F5249" s="4">
        <v>471500</v>
      </c>
      <c r="G5249" t="s">
        <v>5</v>
      </c>
      <c r="H5249">
        <v>3</v>
      </c>
      <c r="I5249" s="4">
        <f>IF(E5249="Rhode Island", Table1[[#This Row],[price]]*$L$3, IF(E5249="Massachusetts", Table1[[#This Row],[price]]*$L$2, 1))</f>
        <v>471500</v>
      </c>
    </row>
    <row r="5250" spans="1:9" x14ac:dyDescent="0.25">
      <c r="A5250" s="2">
        <v>40872</v>
      </c>
      <c r="B5250" s="1">
        <f t="shared" ref="B5250:B5313" si="164">YEAR(A5250)</f>
        <v>2011</v>
      </c>
      <c r="C5250" s="1">
        <f t="shared" ref="C5250:C5313" si="165">ROUNDUP(MONTH(A5250)/3,0)</f>
        <v>4</v>
      </c>
      <c r="D5250">
        <v>2913</v>
      </c>
      <c r="E5250" t="s">
        <v>36</v>
      </c>
      <c r="F5250" s="4">
        <v>520000</v>
      </c>
      <c r="G5250" t="s">
        <v>5</v>
      </c>
      <c r="H5250">
        <v>4</v>
      </c>
      <c r="I5250" s="4">
        <f>IF(E5250="Rhode Island", Table1[[#This Row],[price]]*$L$3, IF(E5250="Massachusetts", Table1[[#This Row],[price]]*$L$2, 1))</f>
        <v>520000</v>
      </c>
    </row>
    <row r="5251" spans="1:9" x14ac:dyDescent="0.25">
      <c r="A5251" s="2">
        <v>40872</v>
      </c>
      <c r="B5251" s="1">
        <f t="shared" si="164"/>
        <v>2011</v>
      </c>
      <c r="C5251" s="1">
        <f t="shared" si="165"/>
        <v>4</v>
      </c>
      <c r="D5251">
        <v>2607</v>
      </c>
      <c r="E5251" t="s">
        <v>37</v>
      </c>
      <c r="F5251" s="4">
        <v>595000</v>
      </c>
      <c r="G5251" t="s">
        <v>5</v>
      </c>
      <c r="H5251">
        <v>3</v>
      </c>
      <c r="I5251" s="4">
        <f>IF(E5251="Rhode Island", Table1[[#This Row],[price]]*$L$3, IF(E5251="Massachusetts", Table1[[#This Row],[price]]*$L$2, 1))</f>
        <v>595000</v>
      </c>
    </row>
    <row r="5252" spans="1:9" x14ac:dyDescent="0.25">
      <c r="A5252" s="2">
        <v>40872</v>
      </c>
      <c r="B5252" s="1">
        <f t="shared" si="164"/>
        <v>2011</v>
      </c>
      <c r="C5252" s="1">
        <f t="shared" si="165"/>
        <v>4</v>
      </c>
      <c r="D5252">
        <v>2914</v>
      </c>
      <c r="E5252" t="s">
        <v>36</v>
      </c>
      <c r="F5252" s="4">
        <v>705000</v>
      </c>
      <c r="G5252" t="s">
        <v>5</v>
      </c>
      <c r="H5252">
        <v>4</v>
      </c>
      <c r="I5252" s="4">
        <f>IF(E5252="Rhode Island", Table1[[#This Row],[price]]*$L$3, IF(E5252="Massachusetts", Table1[[#This Row],[price]]*$L$2, 1))</f>
        <v>705000</v>
      </c>
    </row>
    <row r="5253" spans="1:9" x14ac:dyDescent="0.25">
      <c r="A5253" s="2">
        <v>40872</v>
      </c>
      <c r="B5253" s="1">
        <f t="shared" si="164"/>
        <v>2011</v>
      </c>
      <c r="C5253" s="1">
        <f t="shared" si="165"/>
        <v>4</v>
      </c>
      <c r="D5253">
        <v>2913</v>
      </c>
      <c r="E5253" t="s">
        <v>36</v>
      </c>
      <c r="F5253" s="4">
        <v>833000</v>
      </c>
      <c r="G5253" t="s">
        <v>5</v>
      </c>
      <c r="H5253">
        <v>4</v>
      </c>
      <c r="I5253" s="4">
        <f>IF(E5253="Rhode Island", Table1[[#This Row],[price]]*$L$3, IF(E5253="Massachusetts", Table1[[#This Row],[price]]*$L$2, 1))</f>
        <v>833000</v>
      </c>
    </row>
    <row r="5254" spans="1:9" x14ac:dyDescent="0.25">
      <c r="A5254" s="2">
        <v>40872</v>
      </c>
      <c r="B5254" s="1">
        <f t="shared" si="164"/>
        <v>2011</v>
      </c>
      <c r="C5254" s="1">
        <f t="shared" si="165"/>
        <v>4</v>
      </c>
      <c r="D5254">
        <v>2607</v>
      </c>
      <c r="E5254" t="s">
        <v>37</v>
      </c>
      <c r="F5254" s="4">
        <v>960000</v>
      </c>
      <c r="G5254" t="s">
        <v>5</v>
      </c>
      <c r="H5254">
        <v>5</v>
      </c>
      <c r="I5254" s="4">
        <f>IF(E5254="Rhode Island", Table1[[#This Row],[price]]*$L$3, IF(E5254="Massachusetts", Table1[[#This Row],[price]]*$L$2, 1))</f>
        <v>960000</v>
      </c>
    </row>
    <row r="5255" spans="1:9" x14ac:dyDescent="0.25">
      <c r="A5255" s="2">
        <v>40873</v>
      </c>
      <c r="B5255" s="1">
        <f t="shared" si="164"/>
        <v>2011</v>
      </c>
      <c r="C5255" s="1">
        <f t="shared" si="165"/>
        <v>4</v>
      </c>
      <c r="D5255">
        <v>2615</v>
      </c>
      <c r="E5255" t="s">
        <v>37</v>
      </c>
      <c r="F5255" s="4">
        <v>523000</v>
      </c>
      <c r="G5255" t="s">
        <v>5</v>
      </c>
      <c r="H5255">
        <v>3</v>
      </c>
      <c r="I5255" s="4">
        <f>IF(E5255="Rhode Island", Table1[[#This Row],[price]]*$L$3, IF(E5255="Massachusetts", Table1[[#This Row],[price]]*$L$2, 1))</f>
        <v>523000</v>
      </c>
    </row>
    <row r="5256" spans="1:9" x14ac:dyDescent="0.25">
      <c r="A5256" s="2">
        <v>40873</v>
      </c>
      <c r="B5256" s="1">
        <f t="shared" si="164"/>
        <v>2011</v>
      </c>
      <c r="C5256" s="1">
        <f t="shared" si="165"/>
        <v>4</v>
      </c>
      <c r="D5256">
        <v>2913</v>
      </c>
      <c r="E5256" t="s">
        <v>36</v>
      </c>
      <c r="F5256" s="4">
        <v>539500</v>
      </c>
      <c r="G5256" t="s">
        <v>5</v>
      </c>
      <c r="H5256">
        <v>4</v>
      </c>
      <c r="I5256" s="4">
        <f>IF(E5256="Rhode Island", Table1[[#This Row],[price]]*$L$3, IF(E5256="Massachusetts", Table1[[#This Row],[price]]*$L$2, 1))</f>
        <v>539500</v>
      </c>
    </row>
    <row r="5257" spans="1:9" x14ac:dyDescent="0.25">
      <c r="A5257" s="2">
        <v>40873</v>
      </c>
      <c r="B5257" s="1">
        <f t="shared" si="164"/>
        <v>2011</v>
      </c>
      <c r="C5257" s="1">
        <f t="shared" si="165"/>
        <v>4</v>
      </c>
      <c r="D5257">
        <v>2605</v>
      </c>
      <c r="E5257" t="s">
        <v>37</v>
      </c>
      <c r="F5257" s="4">
        <v>780000</v>
      </c>
      <c r="G5257" t="s">
        <v>5</v>
      </c>
      <c r="H5257">
        <v>5</v>
      </c>
      <c r="I5257" s="4">
        <f>IF(E5257="Rhode Island", Table1[[#This Row],[price]]*$L$3, IF(E5257="Massachusetts", Table1[[#This Row],[price]]*$L$2, 1))</f>
        <v>780000</v>
      </c>
    </row>
    <row r="5258" spans="1:9" x14ac:dyDescent="0.25">
      <c r="A5258" s="2">
        <v>40873</v>
      </c>
      <c r="B5258" s="1">
        <f t="shared" si="164"/>
        <v>2011</v>
      </c>
      <c r="C5258" s="1">
        <f t="shared" si="165"/>
        <v>4</v>
      </c>
      <c r="D5258">
        <v>2602</v>
      </c>
      <c r="E5258" t="s">
        <v>37</v>
      </c>
      <c r="F5258" s="4">
        <v>851982</v>
      </c>
      <c r="G5258" t="s">
        <v>5</v>
      </c>
      <c r="H5258">
        <v>3</v>
      </c>
      <c r="I5258" s="4">
        <f>IF(E5258="Rhode Island", Table1[[#This Row],[price]]*$L$3, IF(E5258="Massachusetts", Table1[[#This Row],[price]]*$L$2, 1))</f>
        <v>851982</v>
      </c>
    </row>
    <row r="5259" spans="1:9" x14ac:dyDescent="0.25">
      <c r="A5259" s="2">
        <v>40873</v>
      </c>
      <c r="B5259" s="1">
        <f t="shared" si="164"/>
        <v>2011</v>
      </c>
      <c r="C5259" s="1">
        <f t="shared" si="165"/>
        <v>4</v>
      </c>
      <c r="D5259">
        <v>2607</v>
      </c>
      <c r="E5259" t="s">
        <v>37</v>
      </c>
      <c r="F5259" s="4">
        <v>852000</v>
      </c>
      <c r="G5259" t="s">
        <v>5</v>
      </c>
      <c r="H5259">
        <v>4</v>
      </c>
      <c r="I5259" s="4">
        <f>IF(E5259="Rhode Island", Table1[[#This Row],[price]]*$L$3, IF(E5259="Massachusetts", Table1[[#This Row],[price]]*$L$2, 1))</f>
        <v>852000</v>
      </c>
    </row>
    <row r="5260" spans="1:9" x14ac:dyDescent="0.25">
      <c r="A5260" s="2">
        <v>40873</v>
      </c>
      <c r="B5260" s="1">
        <f t="shared" si="164"/>
        <v>2011</v>
      </c>
      <c r="C5260" s="1">
        <f t="shared" si="165"/>
        <v>4</v>
      </c>
      <c r="D5260">
        <v>2602</v>
      </c>
      <c r="E5260" t="s">
        <v>37</v>
      </c>
      <c r="F5260" s="4">
        <v>903018</v>
      </c>
      <c r="G5260" t="s">
        <v>5</v>
      </c>
      <c r="H5260">
        <v>3</v>
      </c>
      <c r="I5260" s="4">
        <f>IF(E5260="Rhode Island", Table1[[#This Row],[price]]*$L$3, IF(E5260="Massachusetts", Table1[[#This Row],[price]]*$L$2, 1))</f>
        <v>903018</v>
      </c>
    </row>
    <row r="5261" spans="1:9" x14ac:dyDescent="0.25">
      <c r="A5261" s="2">
        <v>40875</v>
      </c>
      <c r="B5261" s="1">
        <f t="shared" si="164"/>
        <v>2011</v>
      </c>
      <c r="C5261" s="1">
        <f t="shared" si="165"/>
        <v>4</v>
      </c>
      <c r="D5261">
        <v>2906</v>
      </c>
      <c r="E5261" t="s">
        <v>36</v>
      </c>
      <c r="F5261" s="4">
        <v>366000</v>
      </c>
      <c r="G5261" t="s">
        <v>5</v>
      </c>
      <c r="H5261">
        <v>3</v>
      </c>
      <c r="I5261" s="4">
        <f>IF(E5261="Rhode Island", Table1[[#This Row],[price]]*$L$3, IF(E5261="Massachusetts", Table1[[#This Row],[price]]*$L$2, 1))</f>
        <v>366000</v>
      </c>
    </row>
    <row r="5262" spans="1:9" x14ac:dyDescent="0.25">
      <c r="A5262" s="2">
        <v>40875</v>
      </c>
      <c r="B5262" s="1">
        <f t="shared" si="164"/>
        <v>2011</v>
      </c>
      <c r="C5262" s="1">
        <f t="shared" si="165"/>
        <v>4</v>
      </c>
      <c r="D5262">
        <v>2902</v>
      </c>
      <c r="E5262" t="s">
        <v>36</v>
      </c>
      <c r="F5262" s="4">
        <v>435000</v>
      </c>
      <c r="G5262" t="s">
        <v>5</v>
      </c>
      <c r="H5262">
        <v>3</v>
      </c>
      <c r="I5262" s="4">
        <f>IF(E5262="Rhode Island", Table1[[#This Row],[price]]*$L$3, IF(E5262="Massachusetts", Table1[[#This Row],[price]]*$L$2, 1))</f>
        <v>435000</v>
      </c>
    </row>
    <row r="5263" spans="1:9" x14ac:dyDescent="0.25">
      <c r="A5263" s="2">
        <v>40875</v>
      </c>
      <c r="B5263" s="1">
        <f t="shared" si="164"/>
        <v>2011</v>
      </c>
      <c r="C5263" s="1">
        <f t="shared" si="165"/>
        <v>4</v>
      </c>
      <c r="D5263">
        <v>2605</v>
      </c>
      <c r="E5263" t="s">
        <v>37</v>
      </c>
      <c r="F5263" s="4">
        <v>602500</v>
      </c>
      <c r="G5263" t="s">
        <v>5</v>
      </c>
      <c r="H5263">
        <v>3</v>
      </c>
      <c r="I5263" s="4">
        <f>IF(E5263="Rhode Island", Table1[[#This Row],[price]]*$L$3, IF(E5263="Massachusetts", Table1[[#This Row],[price]]*$L$2, 1))</f>
        <v>602500</v>
      </c>
    </row>
    <row r="5264" spans="1:9" x14ac:dyDescent="0.25">
      <c r="A5264" s="2">
        <v>40875</v>
      </c>
      <c r="B5264" s="1">
        <f t="shared" si="164"/>
        <v>2011</v>
      </c>
      <c r="C5264" s="1">
        <f t="shared" si="165"/>
        <v>4</v>
      </c>
      <c r="D5264">
        <v>2611</v>
      </c>
      <c r="E5264" t="s">
        <v>37</v>
      </c>
      <c r="F5264" s="4">
        <v>688000</v>
      </c>
      <c r="G5264" t="s">
        <v>5</v>
      </c>
      <c r="H5264">
        <v>4</v>
      </c>
      <c r="I5264" s="4">
        <f>IF(E5264="Rhode Island", Table1[[#This Row],[price]]*$L$3, IF(E5264="Massachusetts", Table1[[#This Row],[price]]*$L$2, 1))</f>
        <v>688000</v>
      </c>
    </row>
    <row r="5265" spans="1:9" x14ac:dyDescent="0.25">
      <c r="A5265" s="2">
        <v>40875</v>
      </c>
      <c r="B5265" s="1">
        <f t="shared" si="164"/>
        <v>2011</v>
      </c>
      <c r="C5265" s="1">
        <f t="shared" si="165"/>
        <v>4</v>
      </c>
      <c r="D5265">
        <v>2913</v>
      </c>
      <c r="E5265" t="s">
        <v>36</v>
      </c>
      <c r="F5265" s="4">
        <v>940000</v>
      </c>
      <c r="G5265" t="s">
        <v>5</v>
      </c>
      <c r="H5265">
        <v>5</v>
      </c>
      <c r="I5265" s="4">
        <f>IF(E5265="Rhode Island", Table1[[#This Row],[price]]*$L$3, IF(E5265="Massachusetts", Table1[[#This Row],[price]]*$L$2, 1))</f>
        <v>940000</v>
      </c>
    </row>
    <row r="5266" spans="1:9" x14ac:dyDescent="0.25">
      <c r="A5266" s="2">
        <v>40876</v>
      </c>
      <c r="B5266" s="1">
        <f t="shared" si="164"/>
        <v>2011</v>
      </c>
      <c r="C5266" s="1">
        <f t="shared" si="165"/>
        <v>4</v>
      </c>
      <c r="D5266">
        <v>2906</v>
      </c>
      <c r="E5266" t="s">
        <v>36</v>
      </c>
      <c r="F5266" s="4">
        <v>375000</v>
      </c>
      <c r="G5266" t="s">
        <v>5</v>
      </c>
      <c r="H5266">
        <v>3</v>
      </c>
      <c r="I5266" s="4">
        <f>IF(E5266="Rhode Island", Table1[[#This Row],[price]]*$L$3, IF(E5266="Massachusetts", Table1[[#This Row],[price]]*$L$2, 1))</f>
        <v>375000</v>
      </c>
    </row>
    <row r="5267" spans="1:9" x14ac:dyDescent="0.25">
      <c r="A5267" s="2">
        <v>40876</v>
      </c>
      <c r="B5267" s="1">
        <f t="shared" si="164"/>
        <v>2011</v>
      </c>
      <c r="C5267" s="1">
        <f t="shared" si="165"/>
        <v>4</v>
      </c>
      <c r="D5267">
        <v>2914</v>
      </c>
      <c r="E5267" t="s">
        <v>36</v>
      </c>
      <c r="F5267" s="4">
        <v>450000</v>
      </c>
      <c r="G5267" t="s">
        <v>5</v>
      </c>
      <c r="H5267">
        <v>3</v>
      </c>
      <c r="I5267" s="4">
        <f>IF(E5267="Rhode Island", Table1[[#This Row],[price]]*$L$3, IF(E5267="Massachusetts", Table1[[#This Row],[price]]*$L$2, 1))</f>
        <v>450000</v>
      </c>
    </row>
    <row r="5268" spans="1:9" x14ac:dyDescent="0.25">
      <c r="A5268" s="2">
        <v>40876</v>
      </c>
      <c r="B5268" s="1">
        <f t="shared" si="164"/>
        <v>2011</v>
      </c>
      <c r="C5268" s="1">
        <f t="shared" si="165"/>
        <v>4</v>
      </c>
      <c r="D5268">
        <v>2904</v>
      </c>
      <c r="E5268" t="s">
        <v>36</v>
      </c>
      <c r="F5268" s="4">
        <v>500000</v>
      </c>
      <c r="G5268" t="s">
        <v>5</v>
      </c>
      <c r="H5268">
        <v>3</v>
      </c>
      <c r="I5268" s="4">
        <f>IF(E5268="Rhode Island", Table1[[#This Row],[price]]*$L$3, IF(E5268="Massachusetts", Table1[[#This Row],[price]]*$L$2, 1))</f>
        <v>500000</v>
      </c>
    </row>
    <row r="5269" spans="1:9" x14ac:dyDescent="0.25">
      <c r="A5269" s="2">
        <v>40876</v>
      </c>
      <c r="B5269" s="1">
        <f t="shared" si="164"/>
        <v>2011</v>
      </c>
      <c r="C5269" s="1">
        <f t="shared" si="165"/>
        <v>4</v>
      </c>
      <c r="D5269">
        <v>2904</v>
      </c>
      <c r="E5269" t="s">
        <v>36</v>
      </c>
      <c r="F5269" s="4">
        <v>533500</v>
      </c>
      <c r="G5269" t="s">
        <v>5</v>
      </c>
      <c r="H5269">
        <v>3</v>
      </c>
      <c r="I5269" s="4">
        <f>IF(E5269="Rhode Island", Table1[[#This Row],[price]]*$L$3, IF(E5269="Massachusetts", Table1[[#This Row],[price]]*$L$2, 1))</f>
        <v>533500</v>
      </c>
    </row>
    <row r="5270" spans="1:9" x14ac:dyDescent="0.25">
      <c r="A5270" s="2">
        <v>40876</v>
      </c>
      <c r="B5270" s="1">
        <f t="shared" si="164"/>
        <v>2011</v>
      </c>
      <c r="C5270" s="1">
        <f t="shared" si="165"/>
        <v>4</v>
      </c>
      <c r="D5270">
        <v>2913</v>
      </c>
      <c r="E5270" t="s">
        <v>36</v>
      </c>
      <c r="F5270" s="4">
        <v>610000</v>
      </c>
      <c r="G5270" t="s">
        <v>5</v>
      </c>
      <c r="H5270">
        <v>4</v>
      </c>
      <c r="I5270" s="4">
        <f>IF(E5270="Rhode Island", Table1[[#This Row],[price]]*$L$3, IF(E5270="Massachusetts", Table1[[#This Row],[price]]*$L$2, 1))</f>
        <v>610000</v>
      </c>
    </row>
    <row r="5271" spans="1:9" x14ac:dyDescent="0.25">
      <c r="A5271" s="2">
        <v>40876</v>
      </c>
      <c r="B5271" s="1">
        <f t="shared" si="164"/>
        <v>2011</v>
      </c>
      <c r="C5271" s="1">
        <f t="shared" si="165"/>
        <v>4</v>
      </c>
      <c r="D5271">
        <v>2607</v>
      </c>
      <c r="E5271" t="s">
        <v>37</v>
      </c>
      <c r="F5271" s="4">
        <v>650000</v>
      </c>
      <c r="G5271" t="s">
        <v>5</v>
      </c>
      <c r="H5271">
        <v>3</v>
      </c>
      <c r="I5271" s="4">
        <f>IF(E5271="Rhode Island", Table1[[#This Row],[price]]*$L$3, IF(E5271="Massachusetts", Table1[[#This Row],[price]]*$L$2, 1))</f>
        <v>650000</v>
      </c>
    </row>
    <row r="5272" spans="1:9" x14ac:dyDescent="0.25">
      <c r="A5272" s="2">
        <v>40876</v>
      </c>
      <c r="B5272" s="1">
        <f t="shared" si="164"/>
        <v>2011</v>
      </c>
      <c r="C5272" s="1">
        <f t="shared" si="165"/>
        <v>4</v>
      </c>
      <c r="D5272">
        <v>2614</v>
      </c>
      <c r="E5272" t="s">
        <v>37</v>
      </c>
      <c r="F5272" s="4">
        <v>731500</v>
      </c>
      <c r="G5272" t="s">
        <v>5</v>
      </c>
      <c r="H5272">
        <v>3</v>
      </c>
      <c r="I5272" s="4">
        <f>IF(E5272="Rhode Island", Table1[[#This Row],[price]]*$L$3, IF(E5272="Massachusetts", Table1[[#This Row],[price]]*$L$2, 1))</f>
        <v>731500</v>
      </c>
    </row>
    <row r="5273" spans="1:9" x14ac:dyDescent="0.25">
      <c r="A5273" s="2">
        <v>40876</v>
      </c>
      <c r="B5273" s="1">
        <f t="shared" si="164"/>
        <v>2011</v>
      </c>
      <c r="C5273" s="1">
        <f t="shared" si="165"/>
        <v>4</v>
      </c>
      <c r="D5273">
        <v>2602</v>
      </c>
      <c r="E5273" t="s">
        <v>37</v>
      </c>
      <c r="F5273" s="4">
        <v>805000</v>
      </c>
      <c r="G5273" t="s">
        <v>5</v>
      </c>
      <c r="H5273">
        <v>3</v>
      </c>
      <c r="I5273" s="4">
        <f>IF(E5273="Rhode Island", Table1[[#This Row],[price]]*$L$3, IF(E5273="Massachusetts", Table1[[#This Row],[price]]*$L$2, 1))</f>
        <v>805000</v>
      </c>
    </row>
    <row r="5274" spans="1:9" x14ac:dyDescent="0.25">
      <c r="A5274" s="2">
        <v>40876</v>
      </c>
      <c r="B5274" s="1">
        <f t="shared" si="164"/>
        <v>2011</v>
      </c>
      <c r="C5274" s="1">
        <f t="shared" si="165"/>
        <v>4</v>
      </c>
      <c r="D5274">
        <v>2602</v>
      </c>
      <c r="E5274" t="s">
        <v>37</v>
      </c>
      <c r="F5274" s="4">
        <v>940000</v>
      </c>
      <c r="G5274" t="s">
        <v>5</v>
      </c>
      <c r="H5274">
        <v>4</v>
      </c>
      <c r="I5274" s="4">
        <f>IF(E5274="Rhode Island", Table1[[#This Row],[price]]*$L$3, IF(E5274="Massachusetts", Table1[[#This Row],[price]]*$L$2, 1))</f>
        <v>940000</v>
      </c>
    </row>
    <row r="5275" spans="1:9" x14ac:dyDescent="0.25">
      <c r="A5275" s="2">
        <v>40877</v>
      </c>
      <c r="B5275" s="1">
        <f t="shared" si="164"/>
        <v>2011</v>
      </c>
      <c r="C5275" s="1">
        <f t="shared" si="165"/>
        <v>4</v>
      </c>
      <c r="D5275">
        <v>2615</v>
      </c>
      <c r="E5275" t="s">
        <v>37</v>
      </c>
      <c r="F5275" s="4">
        <v>395000</v>
      </c>
      <c r="G5275" t="s">
        <v>5</v>
      </c>
      <c r="H5275">
        <v>3</v>
      </c>
      <c r="I5275" s="4">
        <f>IF(E5275="Rhode Island", Table1[[#This Row],[price]]*$L$3, IF(E5275="Massachusetts", Table1[[#This Row],[price]]*$L$2, 1))</f>
        <v>395000</v>
      </c>
    </row>
    <row r="5276" spans="1:9" x14ac:dyDescent="0.25">
      <c r="A5276" s="2">
        <v>40877</v>
      </c>
      <c r="B5276" s="1">
        <f t="shared" si="164"/>
        <v>2011</v>
      </c>
      <c r="C5276" s="1">
        <f t="shared" si="165"/>
        <v>4</v>
      </c>
      <c r="D5276">
        <v>2615</v>
      </c>
      <c r="E5276" t="s">
        <v>37</v>
      </c>
      <c r="F5276" s="4">
        <v>408000</v>
      </c>
      <c r="G5276" t="s">
        <v>5</v>
      </c>
      <c r="H5276">
        <v>3</v>
      </c>
      <c r="I5276" s="4">
        <f>IF(E5276="Rhode Island", Table1[[#This Row],[price]]*$L$3, IF(E5276="Massachusetts", Table1[[#This Row],[price]]*$L$2, 1))</f>
        <v>408000</v>
      </c>
    </row>
    <row r="5277" spans="1:9" x14ac:dyDescent="0.25">
      <c r="A5277" s="2">
        <v>40877</v>
      </c>
      <c r="B5277" s="1">
        <f t="shared" si="164"/>
        <v>2011</v>
      </c>
      <c r="C5277" s="1">
        <f t="shared" si="165"/>
        <v>4</v>
      </c>
      <c r="D5277">
        <v>2906</v>
      </c>
      <c r="E5277" t="s">
        <v>36</v>
      </c>
      <c r="F5277" s="4">
        <v>410000</v>
      </c>
      <c r="G5277" t="s">
        <v>5</v>
      </c>
      <c r="H5277">
        <v>3</v>
      </c>
      <c r="I5277" s="4">
        <f>IF(E5277="Rhode Island", Table1[[#This Row],[price]]*$L$3, IF(E5277="Massachusetts", Table1[[#This Row],[price]]*$L$2, 1))</f>
        <v>410000</v>
      </c>
    </row>
    <row r="5278" spans="1:9" x14ac:dyDescent="0.25">
      <c r="A5278" s="2">
        <v>40877</v>
      </c>
      <c r="B5278" s="1">
        <f t="shared" si="164"/>
        <v>2011</v>
      </c>
      <c r="C5278" s="1">
        <f t="shared" si="165"/>
        <v>4</v>
      </c>
      <c r="D5278">
        <v>2615</v>
      </c>
      <c r="E5278" t="s">
        <v>37</v>
      </c>
      <c r="F5278" s="4">
        <v>460000</v>
      </c>
      <c r="G5278" t="s">
        <v>5</v>
      </c>
      <c r="H5278">
        <v>4</v>
      </c>
      <c r="I5278" s="4">
        <f>IF(E5278="Rhode Island", Table1[[#This Row],[price]]*$L$3, IF(E5278="Massachusetts", Table1[[#This Row],[price]]*$L$2, 1))</f>
        <v>460000</v>
      </c>
    </row>
    <row r="5279" spans="1:9" x14ac:dyDescent="0.25">
      <c r="A5279" s="2">
        <v>40877</v>
      </c>
      <c r="B5279" s="1">
        <f t="shared" si="164"/>
        <v>2011</v>
      </c>
      <c r="C5279" s="1">
        <f t="shared" si="165"/>
        <v>4</v>
      </c>
      <c r="D5279">
        <v>2615</v>
      </c>
      <c r="E5279" t="s">
        <v>37</v>
      </c>
      <c r="F5279" s="4">
        <v>468000</v>
      </c>
      <c r="G5279" t="s">
        <v>5</v>
      </c>
      <c r="H5279">
        <v>4</v>
      </c>
      <c r="I5279" s="4">
        <f>IF(E5279="Rhode Island", Table1[[#This Row],[price]]*$L$3, IF(E5279="Massachusetts", Table1[[#This Row],[price]]*$L$2, 1))</f>
        <v>468000</v>
      </c>
    </row>
    <row r="5280" spans="1:9" x14ac:dyDescent="0.25">
      <c r="A5280" s="2">
        <v>40877</v>
      </c>
      <c r="B5280" s="1">
        <f t="shared" si="164"/>
        <v>2011</v>
      </c>
      <c r="C5280" s="1">
        <f t="shared" si="165"/>
        <v>4</v>
      </c>
      <c r="D5280">
        <v>2617</v>
      </c>
      <c r="E5280" t="s">
        <v>37</v>
      </c>
      <c r="F5280" s="4">
        <v>541000</v>
      </c>
      <c r="G5280" t="s">
        <v>5</v>
      </c>
      <c r="H5280">
        <v>4</v>
      </c>
      <c r="I5280" s="4">
        <f>IF(E5280="Rhode Island", Table1[[#This Row],[price]]*$L$3, IF(E5280="Massachusetts", Table1[[#This Row],[price]]*$L$2, 1))</f>
        <v>541000</v>
      </c>
    </row>
    <row r="5281" spans="1:9" x14ac:dyDescent="0.25">
      <c r="A5281" s="2">
        <v>40877</v>
      </c>
      <c r="B5281" s="1">
        <f t="shared" si="164"/>
        <v>2011</v>
      </c>
      <c r="C5281" s="1">
        <f t="shared" si="165"/>
        <v>4</v>
      </c>
      <c r="D5281">
        <v>2605</v>
      </c>
      <c r="E5281" t="s">
        <v>37</v>
      </c>
      <c r="F5281" s="4">
        <v>638000</v>
      </c>
      <c r="G5281" t="s">
        <v>5</v>
      </c>
      <c r="H5281">
        <v>3</v>
      </c>
      <c r="I5281" s="4">
        <f>IF(E5281="Rhode Island", Table1[[#This Row],[price]]*$L$3, IF(E5281="Massachusetts", Table1[[#This Row],[price]]*$L$2, 1))</f>
        <v>638000</v>
      </c>
    </row>
    <row r="5282" spans="1:9" x14ac:dyDescent="0.25">
      <c r="A5282" s="2">
        <v>40877</v>
      </c>
      <c r="B5282" s="1">
        <f t="shared" si="164"/>
        <v>2011</v>
      </c>
      <c r="C5282" s="1">
        <f t="shared" si="165"/>
        <v>4</v>
      </c>
      <c r="D5282">
        <v>2600</v>
      </c>
      <c r="E5282" t="s">
        <v>37</v>
      </c>
      <c r="F5282" s="4">
        <v>1200000</v>
      </c>
      <c r="G5282" t="s">
        <v>5</v>
      </c>
      <c r="H5282">
        <v>3</v>
      </c>
      <c r="I5282" s="4">
        <f>IF(E5282="Rhode Island", Table1[[#This Row],[price]]*$L$3, IF(E5282="Massachusetts", Table1[[#This Row],[price]]*$L$2, 1))</f>
        <v>1200000</v>
      </c>
    </row>
    <row r="5283" spans="1:9" x14ac:dyDescent="0.25">
      <c r="A5283" s="2">
        <v>40878</v>
      </c>
      <c r="B5283" s="1">
        <f t="shared" si="164"/>
        <v>2011</v>
      </c>
      <c r="C5283" s="1">
        <f t="shared" si="165"/>
        <v>4</v>
      </c>
      <c r="D5283">
        <v>2615</v>
      </c>
      <c r="E5283" t="s">
        <v>37</v>
      </c>
      <c r="F5283" s="4">
        <v>415000</v>
      </c>
      <c r="G5283" t="s">
        <v>5</v>
      </c>
      <c r="H5283">
        <v>3</v>
      </c>
      <c r="I5283" s="4">
        <f>IF(E5283="Rhode Island", Table1[[#This Row],[price]]*$L$3, IF(E5283="Massachusetts", Table1[[#This Row],[price]]*$L$2, 1))</f>
        <v>415000</v>
      </c>
    </row>
    <row r="5284" spans="1:9" x14ac:dyDescent="0.25">
      <c r="A5284" s="2">
        <v>40878</v>
      </c>
      <c r="B5284" s="1">
        <f t="shared" si="164"/>
        <v>2011</v>
      </c>
      <c r="C5284" s="1">
        <f t="shared" si="165"/>
        <v>4</v>
      </c>
      <c r="D5284">
        <v>2902</v>
      </c>
      <c r="E5284" t="s">
        <v>36</v>
      </c>
      <c r="F5284" s="4">
        <v>434500</v>
      </c>
      <c r="G5284" t="s">
        <v>5</v>
      </c>
      <c r="H5284">
        <v>3</v>
      </c>
      <c r="I5284" s="4">
        <f>IF(E5284="Rhode Island", Table1[[#This Row],[price]]*$L$3, IF(E5284="Massachusetts", Table1[[#This Row],[price]]*$L$2, 1))</f>
        <v>434500</v>
      </c>
    </row>
    <row r="5285" spans="1:9" x14ac:dyDescent="0.25">
      <c r="A5285" s="2">
        <v>40878</v>
      </c>
      <c r="B5285" s="1">
        <f t="shared" si="164"/>
        <v>2011</v>
      </c>
      <c r="C5285" s="1">
        <f t="shared" si="165"/>
        <v>4</v>
      </c>
      <c r="D5285">
        <v>2614</v>
      </c>
      <c r="E5285" t="s">
        <v>37</v>
      </c>
      <c r="F5285" s="4">
        <v>453000</v>
      </c>
      <c r="G5285" t="s">
        <v>5</v>
      </c>
      <c r="H5285">
        <v>3</v>
      </c>
      <c r="I5285" s="4">
        <f>IF(E5285="Rhode Island", Table1[[#This Row],[price]]*$L$3, IF(E5285="Massachusetts", Table1[[#This Row],[price]]*$L$2, 1))</f>
        <v>453000</v>
      </c>
    </row>
    <row r="5286" spans="1:9" x14ac:dyDescent="0.25">
      <c r="A5286" s="2">
        <v>40878</v>
      </c>
      <c r="B5286" s="1">
        <f t="shared" si="164"/>
        <v>2011</v>
      </c>
      <c r="C5286" s="1">
        <f t="shared" si="165"/>
        <v>4</v>
      </c>
      <c r="D5286">
        <v>2615</v>
      </c>
      <c r="E5286" t="s">
        <v>37</v>
      </c>
      <c r="F5286" s="4">
        <v>455000</v>
      </c>
      <c r="G5286" t="s">
        <v>5</v>
      </c>
      <c r="H5286">
        <v>4</v>
      </c>
      <c r="I5286" s="4">
        <f>IF(E5286="Rhode Island", Table1[[#This Row],[price]]*$L$3, IF(E5286="Massachusetts", Table1[[#This Row],[price]]*$L$2, 1))</f>
        <v>455000</v>
      </c>
    </row>
    <row r="5287" spans="1:9" x14ac:dyDescent="0.25">
      <c r="A5287" s="2">
        <v>40878</v>
      </c>
      <c r="B5287" s="1">
        <f t="shared" si="164"/>
        <v>2011</v>
      </c>
      <c r="C5287" s="1">
        <f t="shared" si="165"/>
        <v>4</v>
      </c>
      <c r="D5287">
        <v>2615</v>
      </c>
      <c r="E5287" t="s">
        <v>37</v>
      </c>
      <c r="F5287" s="4">
        <v>486000</v>
      </c>
      <c r="G5287" t="s">
        <v>5</v>
      </c>
      <c r="H5287">
        <v>4</v>
      </c>
      <c r="I5287" s="4">
        <f>IF(E5287="Rhode Island", Table1[[#This Row],[price]]*$L$3, IF(E5287="Massachusetts", Table1[[#This Row],[price]]*$L$2, 1))</f>
        <v>486000</v>
      </c>
    </row>
    <row r="5288" spans="1:9" x14ac:dyDescent="0.25">
      <c r="A5288" s="2">
        <v>40878</v>
      </c>
      <c r="B5288" s="1">
        <f t="shared" si="164"/>
        <v>2011</v>
      </c>
      <c r="C5288" s="1">
        <f t="shared" si="165"/>
        <v>4</v>
      </c>
      <c r="D5288">
        <v>2615</v>
      </c>
      <c r="E5288" t="s">
        <v>37</v>
      </c>
      <c r="F5288" s="4">
        <v>630000</v>
      </c>
      <c r="G5288" t="s">
        <v>5</v>
      </c>
      <c r="H5288">
        <v>5</v>
      </c>
      <c r="I5288" s="4">
        <f>IF(E5288="Rhode Island", Table1[[#This Row],[price]]*$L$3, IF(E5288="Massachusetts", Table1[[#This Row],[price]]*$L$2, 1))</f>
        <v>630000</v>
      </c>
    </row>
    <row r="5289" spans="1:9" x14ac:dyDescent="0.25">
      <c r="A5289" s="2">
        <v>40878</v>
      </c>
      <c r="B5289" s="1">
        <f t="shared" si="164"/>
        <v>2011</v>
      </c>
      <c r="C5289" s="1">
        <f t="shared" si="165"/>
        <v>4</v>
      </c>
      <c r="D5289">
        <v>2607</v>
      </c>
      <c r="E5289" t="s">
        <v>37</v>
      </c>
      <c r="F5289" s="4">
        <v>331000</v>
      </c>
      <c r="G5289" t="s">
        <v>6</v>
      </c>
      <c r="H5289">
        <v>2</v>
      </c>
      <c r="I5289" s="4">
        <f>IF(E5289="Rhode Island", Table1[[#This Row],[price]]*$L$3, IF(E5289="Massachusetts", Table1[[#This Row],[price]]*$L$2, 1))</f>
        <v>331000</v>
      </c>
    </row>
    <row r="5290" spans="1:9" x14ac:dyDescent="0.25">
      <c r="A5290" s="2">
        <v>40879</v>
      </c>
      <c r="B5290" s="1">
        <f t="shared" si="164"/>
        <v>2011</v>
      </c>
      <c r="C5290" s="1">
        <f t="shared" si="165"/>
        <v>4</v>
      </c>
      <c r="D5290">
        <v>2906</v>
      </c>
      <c r="E5290" t="s">
        <v>36</v>
      </c>
      <c r="F5290" s="4">
        <v>414000</v>
      </c>
      <c r="G5290" t="s">
        <v>5</v>
      </c>
      <c r="H5290">
        <v>3</v>
      </c>
      <c r="I5290" s="4">
        <f>IF(E5290="Rhode Island", Table1[[#This Row],[price]]*$L$3, IF(E5290="Massachusetts", Table1[[#This Row],[price]]*$L$2, 1))</f>
        <v>414000</v>
      </c>
    </row>
    <row r="5291" spans="1:9" x14ac:dyDescent="0.25">
      <c r="A5291" s="2">
        <v>40879</v>
      </c>
      <c r="B5291" s="1">
        <f t="shared" si="164"/>
        <v>2011</v>
      </c>
      <c r="C5291" s="1">
        <f t="shared" si="165"/>
        <v>4</v>
      </c>
      <c r="D5291">
        <v>2913</v>
      </c>
      <c r="E5291" t="s">
        <v>36</v>
      </c>
      <c r="F5291" s="4">
        <v>480000</v>
      </c>
      <c r="G5291" t="s">
        <v>5</v>
      </c>
      <c r="H5291">
        <v>4</v>
      </c>
      <c r="I5291" s="4">
        <f>IF(E5291="Rhode Island", Table1[[#This Row],[price]]*$L$3, IF(E5291="Massachusetts", Table1[[#This Row],[price]]*$L$2, 1))</f>
        <v>480000</v>
      </c>
    </row>
    <row r="5292" spans="1:9" x14ac:dyDescent="0.25">
      <c r="A5292" s="2">
        <v>40879</v>
      </c>
      <c r="B5292" s="1">
        <f t="shared" si="164"/>
        <v>2011</v>
      </c>
      <c r="C5292" s="1">
        <f t="shared" si="165"/>
        <v>4</v>
      </c>
      <c r="D5292">
        <v>2914</v>
      </c>
      <c r="E5292" t="s">
        <v>36</v>
      </c>
      <c r="F5292" s="4">
        <v>605000</v>
      </c>
      <c r="G5292" t="s">
        <v>5</v>
      </c>
      <c r="H5292">
        <v>4</v>
      </c>
      <c r="I5292" s="4">
        <f>IF(E5292="Rhode Island", Table1[[#This Row],[price]]*$L$3, IF(E5292="Massachusetts", Table1[[#This Row],[price]]*$L$2, 1))</f>
        <v>605000</v>
      </c>
    </row>
    <row r="5293" spans="1:9" x14ac:dyDescent="0.25">
      <c r="A5293" s="2">
        <v>40879</v>
      </c>
      <c r="B5293" s="1">
        <f t="shared" si="164"/>
        <v>2011</v>
      </c>
      <c r="C5293" s="1">
        <f t="shared" si="165"/>
        <v>4</v>
      </c>
      <c r="D5293">
        <v>2602</v>
      </c>
      <c r="E5293" t="s">
        <v>37</v>
      </c>
      <c r="F5293" s="4">
        <v>620000</v>
      </c>
      <c r="G5293" t="s">
        <v>5</v>
      </c>
      <c r="H5293">
        <v>3</v>
      </c>
      <c r="I5293" s="4">
        <f>IF(E5293="Rhode Island", Table1[[#This Row],[price]]*$L$3, IF(E5293="Massachusetts", Table1[[#This Row],[price]]*$L$2, 1))</f>
        <v>620000</v>
      </c>
    </row>
    <row r="5294" spans="1:9" x14ac:dyDescent="0.25">
      <c r="A5294" s="2">
        <v>40879</v>
      </c>
      <c r="B5294" s="1">
        <f t="shared" si="164"/>
        <v>2011</v>
      </c>
      <c r="C5294" s="1">
        <f t="shared" si="165"/>
        <v>4</v>
      </c>
      <c r="D5294">
        <v>2612</v>
      </c>
      <c r="E5294" t="s">
        <v>37</v>
      </c>
      <c r="F5294" s="4">
        <v>1030000</v>
      </c>
      <c r="G5294" t="s">
        <v>5</v>
      </c>
      <c r="H5294">
        <v>4</v>
      </c>
      <c r="I5294" s="4">
        <f>IF(E5294="Rhode Island", Table1[[#This Row],[price]]*$L$3, IF(E5294="Massachusetts", Table1[[#This Row],[price]]*$L$2, 1))</f>
        <v>1030000</v>
      </c>
    </row>
    <row r="5295" spans="1:9" x14ac:dyDescent="0.25">
      <c r="A5295" s="2">
        <v>40880</v>
      </c>
      <c r="B5295" s="1">
        <f t="shared" si="164"/>
        <v>2011</v>
      </c>
      <c r="C5295" s="1">
        <f t="shared" si="165"/>
        <v>4</v>
      </c>
      <c r="D5295">
        <v>2617</v>
      </c>
      <c r="E5295" t="s">
        <v>37</v>
      </c>
      <c r="F5295" s="4">
        <v>471000</v>
      </c>
      <c r="G5295" t="s">
        <v>5</v>
      </c>
      <c r="H5295">
        <v>4</v>
      </c>
      <c r="I5295" s="4">
        <f>IF(E5295="Rhode Island", Table1[[#This Row],[price]]*$L$3, IF(E5295="Massachusetts", Table1[[#This Row],[price]]*$L$2, 1))</f>
        <v>471000</v>
      </c>
    </row>
    <row r="5296" spans="1:9" x14ac:dyDescent="0.25">
      <c r="A5296" s="2">
        <v>40880</v>
      </c>
      <c r="B5296" s="1">
        <f t="shared" si="164"/>
        <v>2011</v>
      </c>
      <c r="C5296" s="1">
        <f t="shared" si="165"/>
        <v>4</v>
      </c>
      <c r="D5296">
        <v>2600</v>
      </c>
      <c r="E5296" t="s">
        <v>37</v>
      </c>
      <c r="F5296" s="4">
        <v>791000</v>
      </c>
      <c r="G5296" t="s">
        <v>5</v>
      </c>
      <c r="H5296">
        <v>4</v>
      </c>
      <c r="I5296" s="4">
        <f>IF(E5296="Rhode Island", Table1[[#This Row],[price]]*$L$3, IF(E5296="Massachusetts", Table1[[#This Row],[price]]*$L$2, 1))</f>
        <v>791000</v>
      </c>
    </row>
    <row r="5297" spans="1:9" x14ac:dyDescent="0.25">
      <c r="A5297" s="2">
        <v>40880</v>
      </c>
      <c r="B5297" s="1">
        <f t="shared" si="164"/>
        <v>2011</v>
      </c>
      <c r="C5297" s="1">
        <f t="shared" si="165"/>
        <v>4</v>
      </c>
      <c r="D5297">
        <v>2603</v>
      </c>
      <c r="E5297" t="s">
        <v>37</v>
      </c>
      <c r="F5297" s="4">
        <v>1200000</v>
      </c>
      <c r="G5297" t="s">
        <v>5</v>
      </c>
      <c r="H5297">
        <v>4</v>
      </c>
      <c r="I5297" s="4">
        <f>IF(E5297="Rhode Island", Table1[[#This Row],[price]]*$L$3, IF(E5297="Massachusetts", Table1[[#This Row],[price]]*$L$2, 1))</f>
        <v>1200000</v>
      </c>
    </row>
    <row r="5298" spans="1:9" x14ac:dyDescent="0.25">
      <c r="A5298" s="2">
        <v>40880</v>
      </c>
      <c r="B5298" s="1">
        <f t="shared" si="164"/>
        <v>2011</v>
      </c>
      <c r="C5298" s="1">
        <f t="shared" si="165"/>
        <v>4</v>
      </c>
      <c r="D5298">
        <v>2603</v>
      </c>
      <c r="E5298" t="s">
        <v>37</v>
      </c>
      <c r="F5298" s="4">
        <v>1270000</v>
      </c>
      <c r="G5298" t="s">
        <v>5</v>
      </c>
      <c r="H5298">
        <v>4</v>
      </c>
      <c r="I5298" s="4">
        <f>IF(E5298="Rhode Island", Table1[[#This Row],[price]]*$L$3, IF(E5298="Massachusetts", Table1[[#This Row],[price]]*$L$2, 1))</f>
        <v>1270000</v>
      </c>
    </row>
    <row r="5299" spans="1:9" x14ac:dyDescent="0.25">
      <c r="A5299" s="2">
        <v>40882</v>
      </c>
      <c r="B5299" s="1">
        <f t="shared" si="164"/>
        <v>2011</v>
      </c>
      <c r="C5299" s="1">
        <f t="shared" si="165"/>
        <v>4</v>
      </c>
      <c r="D5299">
        <v>2906</v>
      </c>
      <c r="E5299" t="s">
        <v>36</v>
      </c>
      <c r="F5299" s="4">
        <v>376500</v>
      </c>
      <c r="G5299" t="s">
        <v>5</v>
      </c>
      <c r="H5299">
        <v>3</v>
      </c>
      <c r="I5299" s="4">
        <f>IF(E5299="Rhode Island", Table1[[#This Row],[price]]*$L$3, IF(E5299="Massachusetts", Table1[[#This Row],[price]]*$L$2, 1))</f>
        <v>376500</v>
      </c>
    </row>
    <row r="5300" spans="1:9" x14ac:dyDescent="0.25">
      <c r="A5300" s="2">
        <v>40882</v>
      </c>
      <c r="B5300" s="1">
        <f t="shared" si="164"/>
        <v>2011</v>
      </c>
      <c r="C5300" s="1">
        <f t="shared" si="165"/>
        <v>4</v>
      </c>
      <c r="D5300">
        <v>2906</v>
      </c>
      <c r="E5300" t="s">
        <v>36</v>
      </c>
      <c r="F5300" s="4">
        <v>397500</v>
      </c>
      <c r="G5300" t="s">
        <v>5</v>
      </c>
      <c r="H5300">
        <v>3</v>
      </c>
      <c r="I5300" s="4">
        <f>IF(E5300="Rhode Island", Table1[[#This Row],[price]]*$L$3, IF(E5300="Massachusetts", Table1[[#This Row],[price]]*$L$2, 1))</f>
        <v>397500</v>
      </c>
    </row>
    <row r="5301" spans="1:9" x14ac:dyDescent="0.25">
      <c r="A5301" s="2">
        <v>40882</v>
      </c>
      <c r="B5301" s="1">
        <f t="shared" si="164"/>
        <v>2011</v>
      </c>
      <c r="C5301" s="1">
        <f t="shared" si="165"/>
        <v>4</v>
      </c>
      <c r="D5301">
        <v>2617</v>
      </c>
      <c r="E5301" t="s">
        <v>37</v>
      </c>
      <c r="F5301" s="4">
        <v>410000</v>
      </c>
      <c r="G5301" t="s">
        <v>5</v>
      </c>
      <c r="H5301">
        <v>3</v>
      </c>
      <c r="I5301" s="4">
        <f>IF(E5301="Rhode Island", Table1[[#This Row],[price]]*$L$3, IF(E5301="Massachusetts", Table1[[#This Row],[price]]*$L$2, 1))</f>
        <v>410000</v>
      </c>
    </row>
    <row r="5302" spans="1:9" x14ac:dyDescent="0.25">
      <c r="A5302" s="2">
        <v>40882</v>
      </c>
      <c r="B5302" s="1">
        <f t="shared" si="164"/>
        <v>2011</v>
      </c>
      <c r="C5302" s="1">
        <f t="shared" si="165"/>
        <v>4</v>
      </c>
      <c r="D5302">
        <v>2906</v>
      </c>
      <c r="E5302" t="s">
        <v>36</v>
      </c>
      <c r="F5302" s="4">
        <v>435000</v>
      </c>
      <c r="G5302" t="s">
        <v>5</v>
      </c>
      <c r="H5302">
        <v>3</v>
      </c>
      <c r="I5302" s="4">
        <f>IF(E5302="Rhode Island", Table1[[#This Row],[price]]*$L$3, IF(E5302="Massachusetts", Table1[[#This Row],[price]]*$L$2, 1))</f>
        <v>435000</v>
      </c>
    </row>
    <row r="5303" spans="1:9" x14ac:dyDescent="0.25">
      <c r="A5303" s="2">
        <v>40882</v>
      </c>
      <c r="B5303" s="1">
        <f t="shared" si="164"/>
        <v>2011</v>
      </c>
      <c r="C5303" s="1">
        <f t="shared" si="165"/>
        <v>4</v>
      </c>
      <c r="D5303">
        <v>2604</v>
      </c>
      <c r="E5303" t="s">
        <v>37</v>
      </c>
      <c r="F5303" s="4">
        <v>550000</v>
      </c>
      <c r="G5303" t="s">
        <v>5</v>
      </c>
      <c r="H5303">
        <v>3</v>
      </c>
      <c r="I5303" s="4">
        <f>IF(E5303="Rhode Island", Table1[[#This Row],[price]]*$L$3, IF(E5303="Massachusetts", Table1[[#This Row],[price]]*$L$2, 1))</f>
        <v>550000</v>
      </c>
    </row>
    <row r="5304" spans="1:9" x14ac:dyDescent="0.25">
      <c r="A5304" s="2">
        <v>40882</v>
      </c>
      <c r="B5304" s="1">
        <f t="shared" si="164"/>
        <v>2011</v>
      </c>
      <c r="C5304" s="1">
        <f t="shared" si="165"/>
        <v>4</v>
      </c>
      <c r="D5304">
        <v>2615</v>
      </c>
      <c r="E5304" t="s">
        <v>37</v>
      </c>
      <c r="F5304" s="4">
        <v>615000</v>
      </c>
      <c r="G5304" t="s">
        <v>5</v>
      </c>
      <c r="H5304">
        <v>4</v>
      </c>
      <c r="I5304" s="4">
        <f>IF(E5304="Rhode Island", Table1[[#This Row],[price]]*$L$3, IF(E5304="Massachusetts", Table1[[#This Row],[price]]*$L$2, 1))</f>
        <v>615000</v>
      </c>
    </row>
    <row r="5305" spans="1:9" x14ac:dyDescent="0.25">
      <c r="A5305" s="2">
        <v>40882</v>
      </c>
      <c r="B5305" s="1">
        <f t="shared" si="164"/>
        <v>2011</v>
      </c>
      <c r="C5305" s="1">
        <f t="shared" si="165"/>
        <v>4</v>
      </c>
      <c r="D5305">
        <v>2600</v>
      </c>
      <c r="E5305" t="s">
        <v>37</v>
      </c>
      <c r="F5305" s="4">
        <v>685000</v>
      </c>
      <c r="G5305" t="s">
        <v>5</v>
      </c>
      <c r="H5305">
        <v>3</v>
      </c>
      <c r="I5305" s="4">
        <f>IF(E5305="Rhode Island", Table1[[#This Row],[price]]*$L$3, IF(E5305="Massachusetts", Table1[[#This Row],[price]]*$L$2, 1))</f>
        <v>685000</v>
      </c>
    </row>
    <row r="5306" spans="1:9" x14ac:dyDescent="0.25">
      <c r="A5306" s="2">
        <v>40882</v>
      </c>
      <c r="B5306" s="1">
        <f t="shared" si="164"/>
        <v>2011</v>
      </c>
      <c r="C5306" s="1">
        <f t="shared" si="165"/>
        <v>4</v>
      </c>
      <c r="D5306">
        <v>2600</v>
      </c>
      <c r="E5306" t="s">
        <v>37</v>
      </c>
      <c r="F5306" s="4">
        <v>997000</v>
      </c>
      <c r="G5306" t="s">
        <v>5</v>
      </c>
      <c r="H5306">
        <v>4</v>
      </c>
      <c r="I5306" s="4">
        <f>IF(E5306="Rhode Island", Table1[[#This Row],[price]]*$L$3, IF(E5306="Massachusetts", Table1[[#This Row],[price]]*$L$2, 1))</f>
        <v>997000</v>
      </c>
    </row>
    <row r="5307" spans="1:9" x14ac:dyDescent="0.25">
      <c r="A5307" s="2">
        <v>40882</v>
      </c>
      <c r="B5307" s="1">
        <f t="shared" si="164"/>
        <v>2011</v>
      </c>
      <c r="C5307" s="1">
        <f t="shared" si="165"/>
        <v>4</v>
      </c>
      <c r="D5307">
        <v>2603</v>
      </c>
      <c r="E5307" t="s">
        <v>37</v>
      </c>
      <c r="F5307" s="4">
        <v>300000</v>
      </c>
      <c r="G5307" t="s">
        <v>6</v>
      </c>
      <c r="H5307">
        <v>1</v>
      </c>
      <c r="I5307" s="4">
        <f>IF(E5307="Rhode Island", Table1[[#This Row],[price]]*$L$3, IF(E5307="Massachusetts", Table1[[#This Row],[price]]*$L$2, 1))</f>
        <v>300000</v>
      </c>
    </row>
    <row r="5308" spans="1:9" x14ac:dyDescent="0.25">
      <c r="A5308" s="2">
        <v>40883</v>
      </c>
      <c r="B5308" s="1">
        <f t="shared" si="164"/>
        <v>2011</v>
      </c>
      <c r="C5308" s="1">
        <f t="shared" si="165"/>
        <v>4</v>
      </c>
      <c r="D5308">
        <v>2617</v>
      </c>
      <c r="E5308" t="s">
        <v>37</v>
      </c>
      <c r="F5308" s="4">
        <v>425000</v>
      </c>
      <c r="G5308" t="s">
        <v>5</v>
      </c>
      <c r="H5308">
        <v>3</v>
      </c>
      <c r="I5308" s="4">
        <f>IF(E5308="Rhode Island", Table1[[#This Row],[price]]*$L$3, IF(E5308="Massachusetts", Table1[[#This Row],[price]]*$L$2, 1))</f>
        <v>425000</v>
      </c>
    </row>
    <row r="5309" spans="1:9" x14ac:dyDescent="0.25">
      <c r="A5309" s="2">
        <v>40883</v>
      </c>
      <c r="B5309" s="1">
        <f t="shared" si="164"/>
        <v>2011</v>
      </c>
      <c r="C5309" s="1">
        <f t="shared" si="165"/>
        <v>4</v>
      </c>
      <c r="D5309">
        <v>2615</v>
      </c>
      <c r="E5309" t="s">
        <v>37</v>
      </c>
      <c r="F5309" s="4">
        <v>470000</v>
      </c>
      <c r="G5309" t="s">
        <v>5</v>
      </c>
      <c r="H5309">
        <v>4</v>
      </c>
      <c r="I5309" s="4">
        <f>IF(E5309="Rhode Island", Table1[[#This Row],[price]]*$L$3, IF(E5309="Massachusetts", Table1[[#This Row],[price]]*$L$2, 1))</f>
        <v>470000</v>
      </c>
    </row>
    <row r="5310" spans="1:9" x14ac:dyDescent="0.25">
      <c r="A5310" s="2">
        <v>40883</v>
      </c>
      <c r="B5310" s="1">
        <f t="shared" si="164"/>
        <v>2011</v>
      </c>
      <c r="C5310" s="1">
        <f t="shared" si="165"/>
        <v>4</v>
      </c>
      <c r="D5310">
        <v>2611</v>
      </c>
      <c r="E5310" t="s">
        <v>37</v>
      </c>
      <c r="F5310" s="4">
        <v>560000</v>
      </c>
      <c r="G5310" t="s">
        <v>5</v>
      </c>
      <c r="H5310">
        <v>5</v>
      </c>
      <c r="I5310" s="4">
        <f>IF(E5310="Rhode Island", Table1[[#This Row],[price]]*$L$3, IF(E5310="Massachusetts", Table1[[#This Row],[price]]*$L$2, 1))</f>
        <v>560000</v>
      </c>
    </row>
    <row r="5311" spans="1:9" x14ac:dyDescent="0.25">
      <c r="A5311" s="2">
        <v>40884</v>
      </c>
      <c r="B5311" s="1">
        <f t="shared" si="164"/>
        <v>2011</v>
      </c>
      <c r="C5311" s="1">
        <f t="shared" si="165"/>
        <v>4</v>
      </c>
      <c r="D5311">
        <v>2906</v>
      </c>
      <c r="E5311" t="s">
        <v>36</v>
      </c>
      <c r="F5311" s="4">
        <v>430000</v>
      </c>
      <c r="G5311" t="s">
        <v>5</v>
      </c>
      <c r="H5311">
        <v>4</v>
      </c>
      <c r="I5311" s="4">
        <f>IF(E5311="Rhode Island", Table1[[#This Row],[price]]*$L$3, IF(E5311="Massachusetts", Table1[[#This Row],[price]]*$L$2, 1))</f>
        <v>430000</v>
      </c>
    </row>
    <row r="5312" spans="1:9" x14ac:dyDescent="0.25">
      <c r="A5312" s="2">
        <v>40884</v>
      </c>
      <c r="B5312" s="1">
        <f t="shared" si="164"/>
        <v>2011</v>
      </c>
      <c r="C5312" s="1">
        <f t="shared" si="165"/>
        <v>4</v>
      </c>
      <c r="D5312">
        <v>2615</v>
      </c>
      <c r="E5312" t="s">
        <v>37</v>
      </c>
      <c r="F5312" s="4">
        <v>450000</v>
      </c>
      <c r="G5312" t="s">
        <v>5</v>
      </c>
      <c r="H5312">
        <v>3</v>
      </c>
      <c r="I5312" s="4">
        <f>IF(E5312="Rhode Island", Table1[[#This Row],[price]]*$L$3, IF(E5312="Massachusetts", Table1[[#This Row],[price]]*$L$2, 1))</f>
        <v>450000</v>
      </c>
    </row>
    <row r="5313" spans="1:9" x14ac:dyDescent="0.25">
      <c r="A5313" s="2">
        <v>40884</v>
      </c>
      <c r="B5313" s="1">
        <f t="shared" si="164"/>
        <v>2011</v>
      </c>
      <c r="C5313" s="1">
        <f t="shared" si="165"/>
        <v>4</v>
      </c>
      <c r="D5313">
        <v>2614</v>
      </c>
      <c r="E5313" t="s">
        <v>37</v>
      </c>
      <c r="F5313" s="4">
        <v>450000</v>
      </c>
      <c r="G5313" t="s">
        <v>5</v>
      </c>
      <c r="H5313">
        <v>3</v>
      </c>
      <c r="I5313" s="4">
        <f>IF(E5313="Rhode Island", Table1[[#This Row],[price]]*$L$3, IF(E5313="Massachusetts", Table1[[#This Row],[price]]*$L$2, 1))</f>
        <v>450000</v>
      </c>
    </row>
    <row r="5314" spans="1:9" x14ac:dyDescent="0.25">
      <c r="A5314" s="2">
        <v>40884</v>
      </c>
      <c r="B5314" s="1">
        <f t="shared" ref="B5314:B5377" si="166">YEAR(A5314)</f>
        <v>2011</v>
      </c>
      <c r="C5314" s="1">
        <f t="shared" ref="C5314:C5377" si="167">ROUNDUP(MONTH(A5314)/3,0)</f>
        <v>4</v>
      </c>
      <c r="D5314">
        <v>2611</v>
      </c>
      <c r="E5314" t="s">
        <v>37</v>
      </c>
      <c r="F5314" s="4">
        <v>485000</v>
      </c>
      <c r="G5314" t="s">
        <v>5</v>
      </c>
      <c r="H5314">
        <v>3</v>
      </c>
      <c r="I5314" s="4">
        <f>IF(E5314="Rhode Island", Table1[[#This Row],[price]]*$L$3, IF(E5314="Massachusetts", Table1[[#This Row],[price]]*$L$2, 1))</f>
        <v>485000</v>
      </c>
    </row>
    <row r="5315" spans="1:9" x14ac:dyDescent="0.25">
      <c r="A5315" s="2">
        <v>40884</v>
      </c>
      <c r="B5315" s="1">
        <f t="shared" si="166"/>
        <v>2011</v>
      </c>
      <c r="C5315" s="1">
        <f t="shared" si="167"/>
        <v>4</v>
      </c>
      <c r="D5315">
        <v>2902</v>
      </c>
      <c r="E5315" t="s">
        <v>36</v>
      </c>
      <c r="F5315" s="4">
        <v>495000</v>
      </c>
      <c r="G5315" t="s">
        <v>5</v>
      </c>
      <c r="H5315">
        <v>3</v>
      </c>
      <c r="I5315" s="4">
        <f>IF(E5315="Rhode Island", Table1[[#This Row],[price]]*$L$3, IF(E5315="Massachusetts", Table1[[#This Row],[price]]*$L$2, 1))</f>
        <v>495000</v>
      </c>
    </row>
    <row r="5316" spans="1:9" x14ac:dyDescent="0.25">
      <c r="A5316" s="2">
        <v>40884</v>
      </c>
      <c r="B5316" s="1">
        <f t="shared" si="166"/>
        <v>2011</v>
      </c>
      <c r="C5316" s="1">
        <f t="shared" si="167"/>
        <v>4</v>
      </c>
      <c r="D5316">
        <v>2602</v>
      </c>
      <c r="E5316" t="s">
        <v>37</v>
      </c>
      <c r="F5316" s="4">
        <v>570000</v>
      </c>
      <c r="G5316" t="s">
        <v>5</v>
      </c>
      <c r="H5316">
        <v>3</v>
      </c>
      <c r="I5316" s="4">
        <f>IF(E5316="Rhode Island", Table1[[#This Row],[price]]*$L$3, IF(E5316="Massachusetts", Table1[[#This Row],[price]]*$L$2, 1))</f>
        <v>570000</v>
      </c>
    </row>
    <row r="5317" spans="1:9" x14ac:dyDescent="0.25">
      <c r="A5317" s="2">
        <v>40884</v>
      </c>
      <c r="B5317" s="1">
        <f t="shared" si="166"/>
        <v>2011</v>
      </c>
      <c r="C5317" s="1">
        <f t="shared" si="167"/>
        <v>4</v>
      </c>
      <c r="D5317">
        <v>2913</v>
      </c>
      <c r="E5317" t="s">
        <v>36</v>
      </c>
      <c r="F5317" s="4">
        <v>590000</v>
      </c>
      <c r="G5317" t="s">
        <v>5</v>
      </c>
      <c r="H5317">
        <v>4</v>
      </c>
      <c r="I5317" s="4">
        <f>IF(E5317="Rhode Island", Table1[[#This Row],[price]]*$L$3, IF(E5317="Massachusetts", Table1[[#This Row],[price]]*$L$2, 1))</f>
        <v>590000</v>
      </c>
    </row>
    <row r="5318" spans="1:9" x14ac:dyDescent="0.25">
      <c r="A5318" s="2">
        <v>40884</v>
      </c>
      <c r="B5318" s="1">
        <f t="shared" si="166"/>
        <v>2011</v>
      </c>
      <c r="C5318" s="1">
        <f t="shared" si="167"/>
        <v>4</v>
      </c>
      <c r="D5318">
        <v>2611</v>
      </c>
      <c r="E5318" t="s">
        <v>37</v>
      </c>
      <c r="F5318" s="4">
        <v>590000</v>
      </c>
      <c r="G5318" t="s">
        <v>5</v>
      </c>
      <c r="H5318">
        <v>4</v>
      </c>
      <c r="I5318" s="4">
        <f>IF(E5318="Rhode Island", Table1[[#This Row],[price]]*$L$3, IF(E5318="Massachusetts", Table1[[#This Row],[price]]*$L$2, 1))</f>
        <v>590000</v>
      </c>
    </row>
    <row r="5319" spans="1:9" x14ac:dyDescent="0.25">
      <c r="A5319" s="2">
        <v>40884</v>
      </c>
      <c r="B5319" s="1">
        <f t="shared" si="166"/>
        <v>2011</v>
      </c>
      <c r="C5319" s="1">
        <f t="shared" si="167"/>
        <v>4</v>
      </c>
      <c r="D5319">
        <v>2602</v>
      </c>
      <c r="E5319" t="s">
        <v>37</v>
      </c>
      <c r="F5319" s="4">
        <v>680000</v>
      </c>
      <c r="G5319" t="s">
        <v>5</v>
      </c>
      <c r="H5319">
        <v>5</v>
      </c>
      <c r="I5319" s="4">
        <f>IF(E5319="Rhode Island", Table1[[#This Row],[price]]*$L$3, IF(E5319="Massachusetts", Table1[[#This Row],[price]]*$L$2, 1))</f>
        <v>680000</v>
      </c>
    </row>
    <row r="5320" spans="1:9" x14ac:dyDescent="0.25">
      <c r="A5320" s="2">
        <v>40885</v>
      </c>
      <c r="B5320" s="1">
        <f t="shared" si="166"/>
        <v>2011</v>
      </c>
      <c r="C5320" s="1">
        <f t="shared" si="167"/>
        <v>4</v>
      </c>
      <c r="D5320">
        <v>2902</v>
      </c>
      <c r="E5320" t="s">
        <v>36</v>
      </c>
      <c r="F5320" s="4">
        <v>398000</v>
      </c>
      <c r="G5320" t="s">
        <v>5</v>
      </c>
      <c r="H5320">
        <v>3</v>
      </c>
      <c r="I5320" s="4">
        <f>IF(E5320="Rhode Island", Table1[[#This Row],[price]]*$L$3, IF(E5320="Massachusetts", Table1[[#This Row],[price]]*$L$2, 1))</f>
        <v>398000</v>
      </c>
    </row>
    <row r="5321" spans="1:9" x14ac:dyDescent="0.25">
      <c r="A5321" s="2">
        <v>40885</v>
      </c>
      <c r="B5321" s="1">
        <f t="shared" si="166"/>
        <v>2011</v>
      </c>
      <c r="C5321" s="1">
        <f t="shared" si="167"/>
        <v>4</v>
      </c>
      <c r="D5321">
        <v>2905</v>
      </c>
      <c r="E5321" t="s">
        <v>36</v>
      </c>
      <c r="F5321" s="4">
        <v>405000</v>
      </c>
      <c r="G5321" t="s">
        <v>5</v>
      </c>
      <c r="H5321">
        <v>3</v>
      </c>
      <c r="I5321" s="4">
        <f>IF(E5321="Rhode Island", Table1[[#This Row],[price]]*$L$3, IF(E5321="Massachusetts", Table1[[#This Row],[price]]*$L$2, 1))</f>
        <v>405000</v>
      </c>
    </row>
    <row r="5322" spans="1:9" x14ac:dyDescent="0.25">
      <c r="A5322" s="2">
        <v>40885</v>
      </c>
      <c r="B5322" s="1">
        <f t="shared" si="166"/>
        <v>2011</v>
      </c>
      <c r="C5322" s="1">
        <f t="shared" si="167"/>
        <v>4</v>
      </c>
      <c r="D5322">
        <v>2606</v>
      </c>
      <c r="E5322" t="s">
        <v>37</v>
      </c>
      <c r="F5322" s="4">
        <v>485000</v>
      </c>
      <c r="G5322" t="s">
        <v>5</v>
      </c>
      <c r="H5322">
        <v>3</v>
      </c>
      <c r="I5322" s="4">
        <f>IF(E5322="Rhode Island", Table1[[#This Row],[price]]*$L$3, IF(E5322="Massachusetts", Table1[[#This Row],[price]]*$L$2, 1))</f>
        <v>485000</v>
      </c>
    </row>
    <row r="5323" spans="1:9" x14ac:dyDescent="0.25">
      <c r="A5323" s="2">
        <v>40885</v>
      </c>
      <c r="B5323" s="1">
        <f t="shared" si="166"/>
        <v>2011</v>
      </c>
      <c r="C5323" s="1">
        <f t="shared" si="167"/>
        <v>4</v>
      </c>
      <c r="D5323">
        <v>2903</v>
      </c>
      <c r="E5323" t="s">
        <v>36</v>
      </c>
      <c r="F5323" s="4">
        <v>576000</v>
      </c>
      <c r="G5323" t="s">
        <v>5</v>
      </c>
      <c r="H5323">
        <v>4</v>
      </c>
      <c r="I5323" s="4">
        <f>IF(E5323="Rhode Island", Table1[[#This Row],[price]]*$L$3, IF(E5323="Massachusetts", Table1[[#This Row],[price]]*$L$2, 1))</f>
        <v>576000</v>
      </c>
    </row>
    <row r="5324" spans="1:9" x14ac:dyDescent="0.25">
      <c r="A5324" s="2">
        <v>40885</v>
      </c>
      <c r="B5324" s="1">
        <f t="shared" si="166"/>
        <v>2011</v>
      </c>
      <c r="C5324" s="1">
        <f t="shared" si="167"/>
        <v>4</v>
      </c>
      <c r="D5324">
        <v>2602</v>
      </c>
      <c r="E5324" t="s">
        <v>37</v>
      </c>
      <c r="F5324" s="4">
        <v>580000</v>
      </c>
      <c r="G5324" t="s">
        <v>5</v>
      </c>
      <c r="H5324">
        <v>3</v>
      </c>
      <c r="I5324" s="4">
        <f>IF(E5324="Rhode Island", Table1[[#This Row],[price]]*$L$3, IF(E5324="Massachusetts", Table1[[#This Row],[price]]*$L$2, 1))</f>
        <v>580000</v>
      </c>
    </row>
    <row r="5325" spans="1:9" x14ac:dyDescent="0.25">
      <c r="A5325" s="2">
        <v>40885</v>
      </c>
      <c r="B5325" s="1">
        <f t="shared" si="166"/>
        <v>2011</v>
      </c>
      <c r="C5325" s="1">
        <f t="shared" si="167"/>
        <v>4</v>
      </c>
      <c r="D5325">
        <v>2602</v>
      </c>
      <c r="E5325" t="s">
        <v>37</v>
      </c>
      <c r="F5325" s="4">
        <v>640000</v>
      </c>
      <c r="G5325" t="s">
        <v>5</v>
      </c>
      <c r="H5325">
        <v>4</v>
      </c>
      <c r="I5325" s="4">
        <f>IF(E5325="Rhode Island", Table1[[#This Row],[price]]*$L$3, IF(E5325="Massachusetts", Table1[[#This Row],[price]]*$L$2, 1))</f>
        <v>640000</v>
      </c>
    </row>
    <row r="5326" spans="1:9" x14ac:dyDescent="0.25">
      <c r="A5326" s="2">
        <v>40885</v>
      </c>
      <c r="B5326" s="1">
        <f t="shared" si="166"/>
        <v>2011</v>
      </c>
      <c r="C5326" s="1">
        <f t="shared" si="167"/>
        <v>4</v>
      </c>
      <c r="D5326">
        <v>2612</v>
      </c>
      <c r="E5326" t="s">
        <v>37</v>
      </c>
      <c r="F5326" s="4">
        <v>475000</v>
      </c>
      <c r="G5326" t="s">
        <v>6</v>
      </c>
      <c r="H5326">
        <v>2</v>
      </c>
      <c r="I5326" s="4">
        <f>IF(E5326="Rhode Island", Table1[[#This Row],[price]]*$L$3, IF(E5326="Massachusetts", Table1[[#This Row],[price]]*$L$2, 1))</f>
        <v>475000</v>
      </c>
    </row>
    <row r="5327" spans="1:9" x14ac:dyDescent="0.25">
      <c r="A5327" s="2">
        <v>40886</v>
      </c>
      <c r="B5327" s="1">
        <f t="shared" si="166"/>
        <v>2011</v>
      </c>
      <c r="C5327" s="1">
        <f t="shared" si="167"/>
        <v>4</v>
      </c>
      <c r="D5327">
        <v>2913</v>
      </c>
      <c r="E5327" t="s">
        <v>36</v>
      </c>
      <c r="F5327" s="4">
        <v>407666</v>
      </c>
      <c r="G5327" t="s">
        <v>5</v>
      </c>
      <c r="H5327">
        <v>3</v>
      </c>
      <c r="I5327" s="4">
        <f>IF(E5327="Rhode Island", Table1[[#This Row],[price]]*$L$3, IF(E5327="Massachusetts", Table1[[#This Row],[price]]*$L$2, 1))</f>
        <v>407666</v>
      </c>
    </row>
    <row r="5328" spans="1:9" x14ac:dyDescent="0.25">
      <c r="A5328" s="2">
        <v>40886</v>
      </c>
      <c r="B5328" s="1">
        <f t="shared" si="166"/>
        <v>2011</v>
      </c>
      <c r="C5328" s="1">
        <f t="shared" si="167"/>
        <v>4</v>
      </c>
      <c r="D5328">
        <v>2902</v>
      </c>
      <c r="E5328" t="s">
        <v>36</v>
      </c>
      <c r="F5328" s="4">
        <v>465000</v>
      </c>
      <c r="G5328" t="s">
        <v>5</v>
      </c>
      <c r="H5328">
        <v>4</v>
      </c>
      <c r="I5328" s="4">
        <f>IF(E5328="Rhode Island", Table1[[#This Row],[price]]*$L$3, IF(E5328="Massachusetts", Table1[[#This Row],[price]]*$L$2, 1))</f>
        <v>465000</v>
      </c>
    </row>
    <row r="5329" spans="1:9" x14ac:dyDescent="0.25">
      <c r="A5329" s="2">
        <v>40886</v>
      </c>
      <c r="B5329" s="1">
        <f t="shared" si="166"/>
        <v>2011</v>
      </c>
      <c r="C5329" s="1">
        <f t="shared" si="167"/>
        <v>4</v>
      </c>
      <c r="D5329">
        <v>2615</v>
      </c>
      <c r="E5329" t="s">
        <v>37</v>
      </c>
      <c r="F5329" s="4">
        <v>490000</v>
      </c>
      <c r="G5329" t="s">
        <v>5</v>
      </c>
      <c r="H5329">
        <v>4</v>
      </c>
      <c r="I5329" s="4">
        <f>IF(E5329="Rhode Island", Table1[[#This Row],[price]]*$L$3, IF(E5329="Massachusetts", Table1[[#This Row],[price]]*$L$2, 1))</f>
        <v>490000</v>
      </c>
    </row>
    <row r="5330" spans="1:9" x14ac:dyDescent="0.25">
      <c r="A5330" s="2">
        <v>40886</v>
      </c>
      <c r="B5330" s="1">
        <f t="shared" si="166"/>
        <v>2011</v>
      </c>
      <c r="C5330" s="1">
        <f t="shared" si="167"/>
        <v>4</v>
      </c>
      <c r="D5330">
        <v>2903</v>
      </c>
      <c r="E5330" t="s">
        <v>36</v>
      </c>
      <c r="F5330" s="4">
        <v>517500</v>
      </c>
      <c r="G5330" t="s">
        <v>5</v>
      </c>
      <c r="H5330">
        <v>4</v>
      </c>
      <c r="I5330" s="4">
        <f>IF(E5330="Rhode Island", Table1[[#This Row],[price]]*$L$3, IF(E5330="Massachusetts", Table1[[#This Row],[price]]*$L$2, 1))</f>
        <v>517500</v>
      </c>
    </row>
    <row r="5331" spans="1:9" x14ac:dyDescent="0.25">
      <c r="A5331" s="2">
        <v>40886</v>
      </c>
      <c r="B5331" s="1">
        <f t="shared" si="166"/>
        <v>2011</v>
      </c>
      <c r="C5331" s="1">
        <f t="shared" si="167"/>
        <v>4</v>
      </c>
      <c r="D5331">
        <v>2911</v>
      </c>
      <c r="E5331" t="s">
        <v>36</v>
      </c>
      <c r="F5331" s="4">
        <v>550000</v>
      </c>
      <c r="G5331" t="s">
        <v>5</v>
      </c>
      <c r="H5331">
        <v>3</v>
      </c>
      <c r="I5331" s="4">
        <f>IF(E5331="Rhode Island", Table1[[#This Row],[price]]*$L$3, IF(E5331="Massachusetts", Table1[[#This Row],[price]]*$L$2, 1))</f>
        <v>550000</v>
      </c>
    </row>
    <row r="5332" spans="1:9" x14ac:dyDescent="0.25">
      <c r="A5332" s="2">
        <v>40886</v>
      </c>
      <c r="B5332" s="1">
        <f t="shared" si="166"/>
        <v>2011</v>
      </c>
      <c r="C5332" s="1">
        <f t="shared" si="167"/>
        <v>4</v>
      </c>
      <c r="D5332">
        <v>2911</v>
      </c>
      <c r="E5332" t="s">
        <v>36</v>
      </c>
      <c r="F5332" s="4">
        <v>558500</v>
      </c>
      <c r="G5332" t="s">
        <v>5</v>
      </c>
      <c r="H5332">
        <v>3</v>
      </c>
      <c r="I5332" s="4">
        <f>IF(E5332="Rhode Island", Table1[[#This Row],[price]]*$L$3, IF(E5332="Massachusetts", Table1[[#This Row],[price]]*$L$2, 1))</f>
        <v>558500</v>
      </c>
    </row>
    <row r="5333" spans="1:9" x14ac:dyDescent="0.25">
      <c r="A5333" s="2">
        <v>40886</v>
      </c>
      <c r="B5333" s="1">
        <f t="shared" si="166"/>
        <v>2011</v>
      </c>
      <c r="C5333" s="1">
        <f t="shared" si="167"/>
        <v>4</v>
      </c>
      <c r="D5333">
        <v>2611</v>
      </c>
      <c r="E5333" t="s">
        <v>37</v>
      </c>
      <c r="F5333" s="4">
        <v>775000</v>
      </c>
      <c r="G5333" t="s">
        <v>5</v>
      </c>
      <c r="H5333">
        <v>4</v>
      </c>
      <c r="I5333" s="4">
        <f>IF(E5333="Rhode Island", Table1[[#This Row],[price]]*$L$3, IF(E5333="Massachusetts", Table1[[#This Row],[price]]*$L$2, 1))</f>
        <v>775000</v>
      </c>
    </row>
    <row r="5334" spans="1:9" x14ac:dyDescent="0.25">
      <c r="A5334" s="2">
        <v>40886</v>
      </c>
      <c r="B5334" s="1">
        <f t="shared" si="166"/>
        <v>2011</v>
      </c>
      <c r="C5334" s="1">
        <f t="shared" si="167"/>
        <v>4</v>
      </c>
      <c r="D5334">
        <v>2603</v>
      </c>
      <c r="E5334" t="s">
        <v>37</v>
      </c>
      <c r="F5334" s="4">
        <v>950000</v>
      </c>
      <c r="G5334" t="s">
        <v>5</v>
      </c>
      <c r="H5334">
        <v>4</v>
      </c>
      <c r="I5334" s="4">
        <f>IF(E5334="Rhode Island", Table1[[#This Row],[price]]*$L$3, IF(E5334="Massachusetts", Table1[[#This Row],[price]]*$L$2, 1))</f>
        <v>950000</v>
      </c>
    </row>
    <row r="5335" spans="1:9" x14ac:dyDescent="0.25">
      <c r="A5335" s="2">
        <v>40887</v>
      </c>
      <c r="B5335" s="1">
        <f t="shared" si="166"/>
        <v>2011</v>
      </c>
      <c r="C5335" s="1">
        <f t="shared" si="167"/>
        <v>4</v>
      </c>
      <c r="D5335">
        <v>2614</v>
      </c>
      <c r="E5335" t="s">
        <v>37</v>
      </c>
      <c r="F5335" s="4">
        <v>685000</v>
      </c>
      <c r="G5335" t="s">
        <v>5</v>
      </c>
      <c r="H5335">
        <v>4</v>
      </c>
      <c r="I5335" s="4">
        <f>IF(E5335="Rhode Island", Table1[[#This Row],[price]]*$L$3, IF(E5335="Massachusetts", Table1[[#This Row],[price]]*$L$2, 1))</f>
        <v>685000</v>
      </c>
    </row>
    <row r="5336" spans="1:9" x14ac:dyDescent="0.25">
      <c r="A5336" s="2">
        <v>40887</v>
      </c>
      <c r="B5336" s="1">
        <f t="shared" si="166"/>
        <v>2011</v>
      </c>
      <c r="C5336" s="1">
        <f t="shared" si="167"/>
        <v>4</v>
      </c>
      <c r="D5336">
        <v>2914</v>
      </c>
      <c r="E5336" t="s">
        <v>36</v>
      </c>
      <c r="F5336" s="4">
        <v>735000</v>
      </c>
      <c r="G5336" t="s">
        <v>5</v>
      </c>
      <c r="H5336">
        <v>5</v>
      </c>
      <c r="I5336" s="4">
        <f>IF(E5336="Rhode Island", Table1[[#This Row],[price]]*$L$3, IF(E5336="Massachusetts", Table1[[#This Row],[price]]*$L$2, 1))</f>
        <v>735000</v>
      </c>
    </row>
    <row r="5337" spans="1:9" x14ac:dyDescent="0.25">
      <c r="A5337" s="2">
        <v>40887</v>
      </c>
      <c r="B5337" s="1">
        <f t="shared" si="166"/>
        <v>2011</v>
      </c>
      <c r="C5337" s="1">
        <f t="shared" si="167"/>
        <v>4</v>
      </c>
      <c r="D5337">
        <v>2904</v>
      </c>
      <c r="E5337" t="s">
        <v>36</v>
      </c>
      <c r="F5337" s="4">
        <v>790000</v>
      </c>
      <c r="G5337" t="s">
        <v>5</v>
      </c>
      <c r="H5337">
        <v>4</v>
      </c>
      <c r="I5337" s="4">
        <f>IF(E5337="Rhode Island", Table1[[#This Row],[price]]*$L$3, IF(E5337="Massachusetts", Table1[[#This Row],[price]]*$L$2, 1))</f>
        <v>790000</v>
      </c>
    </row>
    <row r="5338" spans="1:9" x14ac:dyDescent="0.25">
      <c r="A5338" s="2">
        <v>40889</v>
      </c>
      <c r="B5338" s="1">
        <f t="shared" si="166"/>
        <v>2011</v>
      </c>
      <c r="C5338" s="1">
        <f t="shared" si="167"/>
        <v>4</v>
      </c>
      <c r="D5338">
        <v>2906</v>
      </c>
      <c r="E5338" t="s">
        <v>36</v>
      </c>
      <c r="F5338" s="4">
        <v>355000</v>
      </c>
      <c r="G5338" t="s">
        <v>5</v>
      </c>
      <c r="H5338">
        <v>3</v>
      </c>
      <c r="I5338" s="4">
        <f>IF(E5338="Rhode Island", Table1[[#This Row],[price]]*$L$3, IF(E5338="Massachusetts", Table1[[#This Row],[price]]*$L$2, 1))</f>
        <v>355000</v>
      </c>
    </row>
    <row r="5339" spans="1:9" x14ac:dyDescent="0.25">
      <c r="A5339" s="2">
        <v>40889</v>
      </c>
      <c r="B5339" s="1">
        <f t="shared" si="166"/>
        <v>2011</v>
      </c>
      <c r="C5339" s="1">
        <f t="shared" si="167"/>
        <v>4</v>
      </c>
      <c r="D5339">
        <v>2615</v>
      </c>
      <c r="E5339" t="s">
        <v>37</v>
      </c>
      <c r="F5339" s="4">
        <v>513000</v>
      </c>
      <c r="G5339" t="s">
        <v>5</v>
      </c>
      <c r="H5339">
        <v>4</v>
      </c>
      <c r="I5339" s="4">
        <f>IF(E5339="Rhode Island", Table1[[#This Row],[price]]*$L$3, IF(E5339="Massachusetts", Table1[[#This Row],[price]]*$L$2, 1))</f>
        <v>513000</v>
      </c>
    </row>
    <row r="5340" spans="1:9" x14ac:dyDescent="0.25">
      <c r="A5340" s="2">
        <v>40889</v>
      </c>
      <c r="B5340" s="1">
        <f t="shared" si="166"/>
        <v>2011</v>
      </c>
      <c r="C5340" s="1">
        <f t="shared" si="167"/>
        <v>4</v>
      </c>
      <c r="D5340">
        <v>2905</v>
      </c>
      <c r="E5340" t="s">
        <v>36</v>
      </c>
      <c r="F5340" s="4">
        <v>620000</v>
      </c>
      <c r="G5340" t="s">
        <v>5</v>
      </c>
      <c r="H5340">
        <v>4</v>
      </c>
      <c r="I5340" s="4">
        <f>IF(E5340="Rhode Island", Table1[[#This Row],[price]]*$L$3, IF(E5340="Massachusetts", Table1[[#This Row],[price]]*$L$2, 1))</f>
        <v>620000</v>
      </c>
    </row>
    <row r="5341" spans="1:9" x14ac:dyDescent="0.25">
      <c r="A5341" s="2">
        <v>40889</v>
      </c>
      <c r="B5341" s="1">
        <f t="shared" si="166"/>
        <v>2011</v>
      </c>
      <c r="C5341" s="1">
        <f t="shared" si="167"/>
        <v>4</v>
      </c>
      <c r="D5341">
        <v>2611</v>
      </c>
      <c r="E5341" t="s">
        <v>37</v>
      </c>
      <c r="F5341" s="4">
        <v>640000</v>
      </c>
      <c r="G5341" t="s">
        <v>5</v>
      </c>
      <c r="H5341">
        <v>4</v>
      </c>
      <c r="I5341" s="4">
        <f>IF(E5341="Rhode Island", Table1[[#This Row],[price]]*$L$3, IF(E5341="Massachusetts", Table1[[#This Row],[price]]*$L$2, 1))</f>
        <v>640000</v>
      </c>
    </row>
    <row r="5342" spans="1:9" x14ac:dyDescent="0.25">
      <c r="A5342" s="2">
        <v>40889</v>
      </c>
      <c r="B5342" s="1">
        <f t="shared" si="166"/>
        <v>2011</v>
      </c>
      <c r="C5342" s="1">
        <f t="shared" si="167"/>
        <v>4</v>
      </c>
      <c r="D5342">
        <v>2612</v>
      </c>
      <c r="E5342" t="s">
        <v>37</v>
      </c>
      <c r="F5342" s="4">
        <v>1221000</v>
      </c>
      <c r="G5342" t="s">
        <v>5</v>
      </c>
      <c r="H5342">
        <v>5</v>
      </c>
      <c r="I5342" s="4">
        <f>IF(E5342="Rhode Island", Table1[[#This Row],[price]]*$L$3, IF(E5342="Massachusetts", Table1[[#This Row],[price]]*$L$2, 1))</f>
        <v>1221000</v>
      </c>
    </row>
    <row r="5343" spans="1:9" x14ac:dyDescent="0.25">
      <c r="A5343" s="2">
        <v>40889</v>
      </c>
      <c r="B5343" s="1">
        <f t="shared" si="166"/>
        <v>2011</v>
      </c>
      <c r="C5343" s="1">
        <f t="shared" si="167"/>
        <v>4</v>
      </c>
      <c r="D5343">
        <v>2603</v>
      </c>
      <c r="E5343" t="s">
        <v>37</v>
      </c>
      <c r="F5343" s="4">
        <v>1327000</v>
      </c>
      <c r="G5343" t="s">
        <v>5</v>
      </c>
      <c r="H5343">
        <v>5</v>
      </c>
      <c r="I5343" s="4">
        <f>IF(E5343="Rhode Island", Table1[[#This Row],[price]]*$L$3, IF(E5343="Massachusetts", Table1[[#This Row],[price]]*$L$2, 1))</f>
        <v>1327000</v>
      </c>
    </row>
    <row r="5344" spans="1:9" x14ac:dyDescent="0.25">
      <c r="A5344" s="2">
        <v>40889</v>
      </c>
      <c r="B5344" s="1">
        <f t="shared" si="166"/>
        <v>2011</v>
      </c>
      <c r="C5344" s="1">
        <f t="shared" si="167"/>
        <v>4</v>
      </c>
      <c r="D5344">
        <v>2607</v>
      </c>
      <c r="E5344" t="s">
        <v>37</v>
      </c>
      <c r="F5344" s="4">
        <v>279950</v>
      </c>
      <c r="G5344" t="s">
        <v>6</v>
      </c>
      <c r="H5344">
        <v>1</v>
      </c>
      <c r="I5344" s="4">
        <f>IF(E5344="Rhode Island", Table1[[#This Row],[price]]*$L$3, IF(E5344="Massachusetts", Table1[[#This Row],[price]]*$L$2, 1))</f>
        <v>279950</v>
      </c>
    </row>
    <row r="5345" spans="1:9" x14ac:dyDescent="0.25">
      <c r="A5345" s="2">
        <v>40890</v>
      </c>
      <c r="B5345" s="1">
        <f t="shared" si="166"/>
        <v>2011</v>
      </c>
      <c r="C5345" s="1">
        <f t="shared" si="167"/>
        <v>4</v>
      </c>
      <c r="D5345">
        <v>2615</v>
      </c>
      <c r="E5345" t="s">
        <v>37</v>
      </c>
      <c r="F5345" s="4">
        <v>382000</v>
      </c>
      <c r="G5345" t="s">
        <v>5</v>
      </c>
      <c r="H5345">
        <v>2</v>
      </c>
      <c r="I5345" s="4">
        <f>IF(E5345="Rhode Island", Table1[[#This Row],[price]]*$L$3, IF(E5345="Massachusetts", Table1[[#This Row],[price]]*$L$2, 1))</f>
        <v>382000</v>
      </c>
    </row>
    <row r="5346" spans="1:9" x14ac:dyDescent="0.25">
      <c r="A5346" s="2">
        <v>40890</v>
      </c>
      <c r="B5346" s="1">
        <f t="shared" si="166"/>
        <v>2011</v>
      </c>
      <c r="C5346" s="1">
        <f t="shared" si="167"/>
        <v>4</v>
      </c>
      <c r="D5346">
        <v>2902</v>
      </c>
      <c r="E5346" t="s">
        <v>36</v>
      </c>
      <c r="F5346" s="4">
        <v>430000</v>
      </c>
      <c r="G5346" t="s">
        <v>5</v>
      </c>
      <c r="H5346">
        <v>4</v>
      </c>
      <c r="I5346" s="4">
        <f>IF(E5346="Rhode Island", Table1[[#This Row],[price]]*$L$3, IF(E5346="Massachusetts", Table1[[#This Row],[price]]*$L$2, 1))</f>
        <v>430000</v>
      </c>
    </row>
    <row r="5347" spans="1:9" x14ac:dyDescent="0.25">
      <c r="A5347" s="2">
        <v>40890</v>
      </c>
      <c r="B5347" s="1">
        <f t="shared" si="166"/>
        <v>2011</v>
      </c>
      <c r="C5347" s="1">
        <f t="shared" si="167"/>
        <v>4</v>
      </c>
      <c r="D5347">
        <v>2903</v>
      </c>
      <c r="E5347" t="s">
        <v>36</v>
      </c>
      <c r="F5347" s="4">
        <v>436000</v>
      </c>
      <c r="G5347" t="s">
        <v>5</v>
      </c>
      <c r="H5347">
        <v>3</v>
      </c>
      <c r="I5347" s="4">
        <f>IF(E5347="Rhode Island", Table1[[#This Row],[price]]*$L$3, IF(E5347="Massachusetts", Table1[[#This Row],[price]]*$L$2, 1))</f>
        <v>436000</v>
      </c>
    </row>
    <row r="5348" spans="1:9" x14ac:dyDescent="0.25">
      <c r="A5348" s="2">
        <v>40890</v>
      </c>
      <c r="B5348" s="1">
        <f t="shared" si="166"/>
        <v>2011</v>
      </c>
      <c r="C5348" s="1">
        <f t="shared" si="167"/>
        <v>4</v>
      </c>
      <c r="D5348">
        <v>2615</v>
      </c>
      <c r="E5348" t="s">
        <v>37</v>
      </c>
      <c r="F5348" s="4">
        <v>450000</v>
      </c>
      <c r="G5348" t="s">
        <v>5</v>
      </c>
      <c r="H5348">
        <v>4</v>
      </c>
      <c r="I5348" s="4">
        <f>IF(E5348="Rhode Island", Table1[[#This Row],[price]]*$L$3, IF(E5348="Massachusetts", Table1[[#This Row],[price]]*$L$2, 1))</f>
        <v>450000</v>
      </c>
    </row>
    <row r="5349" spans="1:9" x14ac:dyDescent="0.25">
      <c r="A5349" s="2">
        <v>40890</v>
      </c>
      <c r="B5349" s="1">
        <f t="shared" si="166"/>
        <v>2011</v>
      </c>
      <c r="C5349" s="1">
        <f t="shared" si="167"/>
        <v>4</v>
      </c>
      <c r="D5349">
        <v>2615</v>
      </c>
      <c r="E5349" t="s">
        <v>37</v>
      </c>
      <c r="F5349" s="4">
        <v>470000</v>
      </c>
      <c r="G5349" t="s">
        <v>5</v>
      </c>
      <c r="H5349">
        <v>4</v>
      </c>
      <c r="I5349" s="4">
        <f>IF(E5349="Rhode Island", Table1[[#This Row],[price]]*$L$3, IF(E5349="Massachusetts", Table1[[#This Row],[price]]*$L$2, 1))</f>
        <v>470000</v>
      </c>
    </row>
    <row r="5350" spans="1:9" x14ac:dyDescent="0.25">
      <c r="A5350" s="2">
        <v>40890</v>
      </c>
      <c r="B5350" s="1">
        <f t="shared" si="166"/>
        <v>2011</v>
      </c>
      <c r="C5350" s="1">
        <f t="shared" si="167"/>
        <v>4</v>
      </c>
      <c r="D5350">
        <v>2617</v>
      </c>
      <c r="E5350" t="s">
        <v>37</v>
      </c>
      <c r="F5350" s="4">
        <v>475000</v>
      </c>
      <c r="G5350" t="s">
        <v>5</v>
      </c>
      <c r="H5350">
        <v>3</v>
      </c>
      <c r="I5350" s="4">
        <f>IF(E5350="Rhode Island", Table1[[#This Row],[price]]*$L$3, IF(E5350="Massachusetts", Table1[[#This Row],[price]]*$L$2, 1))</f>
        <v>475000</v>
      </c>
    </row>
    <row r="5351" spans="1:9" x14ac:dyDescent="0.25">
      <c r="A5351" s="2">
        <v>40890</v>
      </c>
      <c r="B5351" s="1">
        <f t="shared" si="166"/>
        <v>2011</v>
      </c>
      <c r="C5351" s="1">
        <f t="shared" si="167"/>
        <v>4</v>
      </c>
      <c r="D5351">
        <v>2914</v>
      </c>
      <c r="E5351" t="s">
        <v>36</v>
      </c>
      <c r="F5351" s="4">
        <v>525000</v>
      </c>
      <c r="G5351" t="s">
        <v>5</v>
      </c>
      <c r="H5351">
        <v>4</v>
      </c>
      <c r="I5351" s="4">
        <f>IF(E5351="Rhode Island", Table1[[#This Row],[price]]*$L$3, IF(E5351="Massachusetts", Table1[[#This Row],[price]]*$L$2, 1))</f>
        <v>525000</v>
      </c>
    </row>
    <row r="5352" spans="1:9" x14ac:dyDescent="0.25">
      <c r="A5352" s="2">
        <v>40890</v>
      </c>
      <c r="B5352" s="1">
        <f t="shared" si="166"/>
        <v>2011</v>
      </c>
      <c r="C5352" s="1">
        <f t="shared" si="167"/>
        <v>4</v>
      </c>
      <c r="D5352">
        <v>2913</v>
      </c>
      <c r="E5352" t="s">
        <v>36</v>
      </c>
      <c r="F5352" s="4">
        <v>530000</v>
      </c>
      <c r="G5352" t="s">
        <v>5</v>
      </c>
      <c r="H5352">
        <v>3</v>
      </c>
      <c r="I5352" s="4">
        <f>IF(E5352="Rhode Island", Table1[[#This Row],[price]]*$L$3, IF(E5352="Massachusetts", Table1[[#This Row],[price]]*$L$2, 1))</f>
        <v>530000</v>
      </c>
    </row>
    <row r="5353" spans="1:9" x14ac:dyDescent="0.25">
      <c r="A5353" s="2">
        <v>40891</v>
      </c>
      <c r="B5353" s="1">
        <f t="shared" si="166"/>
        <v>2011</v>
      </c>
      <c r="C5353" s="1">
        <f t="shared" si="167"/>
        <v>4</v>
      </c>
      <c r="D5353">
        <v>2905</v>
      </c>
      <c r="E5353" t="s">
        <v>36</v>
      </c>
      <c r="F5353" s="4">
        <v>376000</v>
      </c>
      <c r="G5353" t="s">
        <v>5</v>
      </c>
      <c r="H5353">
        <v>3</v>
      </c>
      <c r="I5353" s="4">
        <f>IF(E5353="Rhode Island", Table1[[#This Row],[price]]*$L$3, IF(E5353="Massachusetts", Table1[[#This Row],[price]]*$L$2, 1))</f>
        <v>376000</v>
      </c>
    </row>
    <row r="5354" spans="1:9" x14ac:dyDescent="0.25">
      <c r="A5354" s="2">
        <v>40891</v>
      </c>
      <c r="B5354" s="1">
        <f t="shared" si="166"/>
        <v>2011</v>
      </c>
      <c r="C5354" s="1">
        <f t="shared" si="167"/>
        <v>4</v>
      </c>
      <c r="D5354">
        <v>2902</v>
      </c>
      <c r="E5354" t="s">
        <v>36</v>
      </c>
      <c r="F5354" s="4">
        <v>472500</v>
      </c>
      <c r="G5354" t="s">
        <v>5</v>
      </c>
      <c r="H5354">
        <v>3</v>
      </c>
      <c r="I5354" s="4">
        <f>IF(E5354="Rhode Island", Table1[[#This Row],[price]]*$L$3, IF(E5354="Massachusetts", Table1[[#This Row],[price]]*$L$2, 1))</f>
        <v>472500</v>
      </c>
    </row>
    <row r="5355" spans="1:9" x14ac:dyDescent="0.25">
      <c r="A5355" s="2">
        <v>40891</v>
      </c>
      <c r="B5355" s="1">
        <f t="shared" si="166"/>
        <v>2011</v>
      </c>
      <c r="C5355" s="1">
        <f t="shared" si="167"/>
        <v>4</v>
      </c>
      <c r="D5355">
        <v>2914</v>
      </c>
      <c r="E5355" t="s">
        <v>36</v>
      </c>
      <c r="F5355" s="4">
        <v>517000</v>
      </c>
      <c r="G5355" t="s">
        <v>5</v>
      </c>
      <c r="H5355">
        <v>3</v>
      </c>
      <c r="I5355" s="4">
        <f>IF(E5355="Rhode Island", Table1[[#This Row],[price]]*$L$3, IF(E5355="Massachusetts", Table1[[#This Row],[price]]*$L$2, 1))</f>
        <v>517000</v>
      </c>
    </row>
    <row r="5356" spans="1:9" x14ac:dyDescent="0.25">
      <c r="A5356" s="2">
        <v>40891</v>
      </c>
      <c r="B5356" s="1">
        <f t="shared" si="166"/>
        <v>2011</v>
      </c>
      <c r="C5356" s="1">
        <f t="shared" si="167"/>
        <v>4</v>
      </c>
      <c r="D5356">
        <v>2602</v>
      </c>
      <c r="E5356" t="s">
        <v>37</v>
      </c>
      <c r="F5356" s="4">
        <v>545000</v>
      </c>
      <c r="G5356" t="s">
        <v>5</v>
      </c>
      <c r="H5356">
        <v>3</v>
      </c>
      <c r="I5356" s="4">
        <f>IF(E5356="Rhode Island", Table1[[#This Row],[price]]*$L$3, IF(E5356="Massachusetts", Table1[[#This Row],[price]]*$L$2, 1))</f>
        <v>545000</v>
      </c>
    </row>
    <row r="5357" spans="1:9" x14ac:dyDescent="0.25">
      <c r="A5357" s="2">
        <v>40891</v>
      </c>
      <c r="B5357" s="1">
        <f t="shared" si="166"/>
        <v>2011</v>
      </c>
      <c r="C5357" s="1">
        <f t="shared" si="167"/>
        <v>4</v>
      </c>
      <c r="D5357">
        <v>2600</v>
      </c>
      <c r="E5357" t="s">
        <v>37</v>
      </c>
      <c r="F5357" s="4">
        <v>685000</v>
      </c>
      <c r="G5357" t="s">
        <v>5</v>
      </c>
      <c r="H5357">
        <v>1</v>
      </c>
      <c r="I5357" s="4">
        <f>IF(E5357="Rhode Island", Table1[[#This Row],[price]]*$L$3, IF(E5357="Massachusetts", Table1[[#This Row],[price]]*$L$2, 1))</f>
        <v>685000</v>
      </c>
    </row>
    <row r="5358" spans="1:9" x14ac:dyDescent="0.25">
      <c r="A5358" s="2">
        <v>40891</v>
      </c>
      <c r="B5358" s="1">
        <f t="shared" si="166"/>
        <v>2011</v>
      </c>
      <c r="C5358" s="1">
        <f t="shared" si="167"/>
        <v>4</v>
      </c>
      <c r="D5358">
        <v>2612</v>
      </c>
      <c r="E5358" t="s">
        <v>37</v>
      </c>
      <c r="F5358" s="4">
        <v>374500</v>
      </c>
      <c r="G5358" t="s">
        <v>6</v>
      </c>
      <c r="H5358">
        <v>1</v>
      </c>
      <c r="I5358" s="4">
        <f>IF(E5358="Rhode Island", Table1[[#This Row],[price]]*$L$3, IF(E5358="Massachusetts", Table1[[#This Row],[price]]*$L$2, 1))</f>
        <v>374500</v>
      </c>
    </row>
    <row r="5359" spans="1:9" x14ac:dyDescent="0.25">
      <c r="A5359" s="2">
        <v>40891</v>
      </c>
      <c r="B5359" s="1">
        <f t="shared" si="166"/>
        <v>2011</v>
      </c>
      <c r="C5359" s="1">
        <f t="shared" si="167"/>
        <v>4</v>
      </c>
      <c r="D5359">
        <v>2612</v>
      </c>
      <c r="E5359" t="s">
        <v>37</v>
      </c>
      <c r="F5359" s="4">
        <v>495000</v>
      </c>
      <c r="G5359" t="s">
        <v>6</v>
      </c>
      <c r="H5359">
        <v>2</v>
      </c>
      <c r="I5359" s="4">
        <f>IF(E5359="Rhode Island", Table1[[#This Row],[price]]*$L$3, IF(E5359="Massachusetts", Table1[[#This Row],[price]]*$L$2, 1))</f>
        <v>495000</v>
      </c>
    </row>
    <row r="5360" spans="1:9" x14ac:dyDescent="0.25">
      <c r="A5360" s="2">
        <v>40892</v>
      </c>
      <c r="B5360" s="1">
        <f t="shared" si="166"/>
        <v>2011</v>
      </c>
      <c r="C5360" s="1">
        <f t="shared" si="167"/>
        <v>4</v>
      </c>
      <c r="D5360">
        <v>2906</v>
      </c>
      <c r="E5360" t="s">
        <v>36</v>
      </c>
      <c r="F5360" s="4">
        <v>390000</v>
      </c>
      <c r="G5360" t="s">
        <v>5</v>
      </c>
      <c r="H5360">
        <v>3</v>
      </c>
      <c r="I5360" s="4">
        <f>IF(E5360="Rhode Island", Table1[[#This Row],[price]]*$L$3, IF(E5360="Massachusetts", Table1[[#This Row],[price]]*$L$2, 1))</f>
        <v>390000</v>
      </c>
    </row>
    <row r="5361" spans="1:9" x14ac:dyDescent="0.25">
      <c r="A5361" s="2">
        <v>40892</v>
      </c>
      <c r="B5361" s="1">
        <f t="shared" si="166"/>
        <v>2011</v>
      </c>
      <c r="C5361" s="1">
        <f t="shared" si="167"/>
        <v>4</v>
      </c>
      <c r="D5361">
        <v>2905</v>
      </c>
      <c r="E5361" t="s">
        <v>36</v>
      </c>
      <c r="F5361" s="4">
        <v>447500</v>
      </c>
      <c r="G5361" t="s">
        <v>5</v>
      </c>
      <c r="H5361">
        <v>3</v>
      </c>
      <c r="I5361" s="4">
        <f>IF(E5361="Rhode Island", Table1[[#This Row],[price]]*$L$3, IF(E5361="Massachusetts", Table1[[#This Row],[price]]*$L$2, 1))</f>
        <v>447500</v>
      </c>
    </row>
    <row r="5362" spans="1:9" x14ac:dyDescent="0.25">
      <c r="A5362" s="2">
        <v>40892</v>
      </c>
      <c r="B5362" s="1">
        <f t="shared" si="166"/>
        <v>2011</v>
      </c>
      <c r="C5362" s="1">
        <f t="shared" si="167"/>
        <v>4</v>
      </c>
      <c r="D5362">
        <v>2611</v>
      </c>
      <c r="E5362" t="s">
        <v>37</v>
      </c>
      <c r="F5362" s="4">
        <v>460000</v>
      </c>
      <c r="G5362" t="s">
        <v>5</v>
      </c>
      <c r="H5362">
        <v>3</v>
      </c>
      <c r="I5362" s="4">
        <f>IF(E5362="Rhode Island", Table1[[#This Row],[price]]*$L$3, IF(E5362="Massachusetts", Table1[[#This Row],[price]]*$L$2, 1))</f>
        <v>460000</v>
      </c>
    </row>
    <row r="5363" spans="1:9" x14ac:dyDescent="0.25">
      <c r="A5363" s="2">
        <v>40893</v>
      </c>
      <c r="B5363" s="1">
        <f t="shared" si="166"/>
        <v>2011</v>
      </c>
      <c r="C5363" s="1">
        <f t="shared" si="167"/>
        <v>4</v>
      </c>
      <c r="D5363">
        <v>2904</v>
      </c>
      <c r="E5363" t="s">
        <v>36</v>
      </c>
      <c r="F5363" s="4">
        <v>455000</v>
      </c>
      <c r="G5363" t="s">
        <v>5</v>
      </c>
      <c r="H5363">
        <v>3</v>
      </c>
      <c r="I5363" s="4">
        <f>IF(E5363="Rhode Island", Table1[[#This Row],[price]]*$L$3, IF(E5363="Massachusetts", Table1[[#This Row],[price]]*$L$2, 1))</f>
        <v>455000</v>
      </c>
    </row>
    <row r="5364" spans="1:9" x14ac:dyDescent="0.25">
      <c r="A5364" s="2">
        <v>40893</v>
      </c>
      <c r="B5364" s="1">
        <f t="shared" si="166"/>
        <v>2011</v>
      </c>
      <c r="C5364" s="1">
        <f t="shared" si="167"/>
        <v>4</v>
      </c>
      <c r="D5364">
        <v>2602</v>
      </c>
      <c r="E5364" t="s">
        <v>37</v>
      </c>
      <c r="F5364" s="4">
        <v>555000</v>
      </c>
      <c r="G5364" t="s">
        <v>5</v>
      </c>
      <c r="H5364">
        <v>3</v>
      </c>
      <c r="I5364" s="4">
        <f>IF(E5364="Rhode Island", Table1[[#This Row],[price]]*$L$3, IF(E5364="Massachusetts", Table1[[#This Row],[price]]*$L$2, 1))</f>
        <v>555000</v>
      </c>
    </row>
    <row r="5365" spans="1:9" x14ac:dyDescent="0.25">
      <c r="A5365" s="2">
        <v>40893</v>
      </c>
      <c r="B5365" s="1">
        <f t="shared" si="166"/>
        <v>2011</v>
      </c>
      <c r="C5365" s="1">
        <f t="shared" si="167"/>
        <v>4</v>
      </c>
      <c r="D5365">
        <v>2913</v>
      </c>
      <c r="E5365" t="s">
        <v>36</v>
      </c>
      <c r="F5365" s="4">
        <v>555000</v>
      </c>
      <c r="G5365" t="s">
        <v>5</v>
      </c>
      <c r="H5365">
        <v>4</v>
      </c>
      <c r="I5365" s="4">
        <f>IF(E5365="Rhode Island", Table1[[#This Row],[price]]*$L$3, IF(E5365="Massachusetts", Table1[[#This Row],[price]]*$L$2, 1))</f>
        <v>555000</v>
      </c>
    </row>
    <row r="5366" spans="1:9" x14ac:dyDescent="0.25">
      <c r="A5366" s="2">
        <v>40893</v>
      </c>
      <c r="B5366" s="1">
        <f t="shared" si="166"/>
        <v>2011</v>
      </c>
      <c r="C5366" s="1">
        <f t="shared" si="167"/>
        <v>4</v>
      </c>
      <c r="D5366">
        <v>2914</v>
      </c>
      <c r="E5366" t="s">
        <v>36</v>
      </c>
      <c r="F5366" s="4">
        <v>600000</v>
      </c>
      <c r="G5366" t="s">
        <v>5</v>
      </c>
      <c r="H5366">
        <v>5</v>
      </c>
      <c r="I5366" s="4">
        <f>IF(E5366="Rhode Island", Table1[[#This Row],[price]]*$L$3, IF(E5366="Massachusetts", Table1[[#This Row],[price]]*$L$2, 1))</f>
        <v>600000</v>
      </c>
    </row>
    <row r="5367" spans="1:9" x14ac:dyDescent="0.25">
      <c r="A5367" s="2">
        <v>40893</v>
      </c>
      <c r="B5367" s="1">
        <f t="shared" si="166"/>
        <v>2011</v>
      </c>
      <c r="C5367" s="1">
        <f t="shared" si="167"/>
        <v>4</v>
      </c>
      <c r="D5367">
        <v>2603</v>
      </c>
      <c r="E5367" t="s">
        <v>37</v>
      </c>
      <c r="F5367" s="4">
        <v>1950000</v>
      </c>
      <c r="G5367" t="s">
        <v>5</v>
      </c>
      <c r="H5367">
        <v>4</v>
      </c>
      <c r="I5367" s="4">
        <f>IF(E5367="Rhode Island", Table1[[#This Row],[price]]*$L$3, IF(E5367="Massachusetts", Table1[[#This Row],[price]]*$L$2, 1))</f>
        <v>1950000</v>
      </c>
    </row>
    <row r="5368" spans="1:9" x14ac:dyDescent="0.25">
      <c r="A5368" s="2">
        <v>40893</v>
      </c>
      <c r="B5368" s="1">
        <f t="shared" si="166"/>
        <v>2011</v>
      </c>
      <c r="C5368" s="1">
        <f t="shared" si="167"/>
        <v>4</v>
      </c>
      <c r="D5368">
        <v>2604</v>
      </c>
      <c r="E5368" t="s">
        <v>37</v>
      </c>
      <c r="F5368" s="4">
        <v>425000</v>
      </c>
      <c r="G5368" t="s">
        <v>6</v>
      </c>
      <c r="H5368">
        <v>2</v>
      </c>
      <c r="I5368" s="4">
        <f>IF(E5368="Rhode Island", Table1[[#This Row],[price]]*$L$3, IF(E5368="Massachusetts", Table1[[#This Row],[price]]*$L$2, 1))</f>
        <v>425000</v>
      </c>
    </row>
    <row r="5369" spans="1:9" x14ac:dyDescent="0.25">
      <c r="A5369" s="2">
        <v>40894</v>
      </c>
      <c r="B5369" s="1">
        <f t="shared" si="166"/>
        <v>2011</v>
      </c>
      <c r="C5369" s="1">
        <f t="shared" si="167"/>
        <v>4</v>
      </c>
      <c r="D5369">
        <v>2602</v>
      </c>
      <c r="E5369" t="s">
        <v>37</v>
      </c>
      <c r="F5369" s="4">
        <v>730000</v>
      </c>
      <c r="G5369" t="s">
        <v>5</v>
      </c>
      <c r="H5369">
        <v>3</v>
      </c>
      <c r="I5369" s="4">
        <f>IF(E5369="Rhode Island", Table1[[#This Row],[price]]*$L$3, IF(E5369="Massachusetts", Table1[[#This Row],[price]]*$L$2, 1))</f>
        <v>730000</v>
      </c>
    </row>
    <row r="5370" spans="1:9" x14ac:dyDescent="0.25">
      <c r="A5370" s="2">
        <v>40894</v>
      </c>
      <c r="B5370" s="1">
        <f t="shared" si="166"/>
        <v>2011</v>
      </c>
      <c r="C5370" s="1">
        <f t="shared" si="167"/>
        <v>4</v>
      </c>
      <c r="D5370">
        <v>2912</v>
      </c>
      <c r="E5370" t="s">
        <v>36</v>
      </c>
      <c r="F5370" s="4">
        <v>328000</v>
      </c>
      <c r="G5370" t="s">
        <v>6</v>
      </c>
      <c r="H5370">
        <v>1</v>
      </c>
      <c r="I5370" s="4">
        <f>IF(E5370="Rhode Island", Table1[[#This Row],[price]]*$L$3, IF(E5370="Massachusetts", Table1[[#This Row],[price]]*$L$2, 1))</f>
        <v>328000</v>
      </c>
    </row>
    <row r="5371" spans="1:9" x14ac:dyDescent="0.25">
      <c r="A5371" s="2">
        <v>40896</v>
      </c>
      <c r="B5371" s="1">
        <f t="shared" si="166"/>
        <v>2011</v>
      </c>
      <c r="C5371" s="1">
        <f t="shared" si="167"/>
        <v>4</v>
      </c>
      <c r="D5371">
        <v>2615</v>
      </c>
      <c r="E5371" t="s">
        <v>37</v>
      </c>
      <c r="F5371" s="4">
        <v>426000</v>
      </c>
      <c r="G5371" t="s">
        <v>5</v>
      </c>
      <c r="H5371">
        <v>3</v>
      </c>
      <c r="I5371" s="4">
        <f>IF(E5371="Rhode Island", Table1[[#This Row],[price]]*$L$3, IF(E5371="Massachusetts", Table1[[#This Row],[price]]*$L$2, 1))</f>
        <v>426000</v>
      </c>
    </row>
    <row r="5372" spans="1:9" x14ac:dyDescent="0.25">
      <c r="A5372" s="2">
        <v>40896</v>
      </c>
      <c r="B5372" s="1">
        <f t="shared" si="166"/>
        <v>2011</v>
      </c>
      <c r="C5372" s="1">
        <f t="shared" si="167"/>
        <v>4</v>
      </c>
      <c r="D5372">
        <v>2615</v>
      </c>
      <c r="E5372" t="s">
        <v>37</v>
      </c>
      <c r="F5372" s="4">
        <v>475000</v>
      </c>
      <c r="G5372" t="s">
        <v>5</v>
      </c>
      <c r="H5372">
        <v>4</v>
      </c>
      <c r="I5372" s="4">
        <f>IF(E5372="Rhode Island", Table1[[#This Row],[price]]*$L$3, IF(E5372="Massachusetts", Table1[[#This Row],[price]]*$L$2, 1))</f>
        <v>475000</v>
      </c>
    </row>
    <row r="5373" spans="1:9" x14ac:dyDescent="0.25">
      <c r="A5373" s="2">
        <v>40896</v>
      </c>
      <c r="B5373" s="1">
        <f t="shared" si="166"/>
        <v>2011</v>
      </c>
      <c r="C5373" s="1">
        <f t="shared" si="167"/>
        <v>4</v>
      </c>
      <c r="D5373">
        <v>2611</v>
      </c>
      <c r="E5373" t="s">
        <v>37</v>
      </c>
      <c r="F5373" s="4">
        <v>620000</v>
      </c>
      <c r="G5373" t="s">
        <v>5</v>
      </c>
      <c r="H5373">
        <v>4</v>
      </c>
      <c r="I5373" s="4">
        <f>IF(E5373="Rhode Island", Table1[[#This Row],[price]]*$L$3, IF(E5373="Massachusetts", Table1[[#This Row],[price]]*$L$2, 1))</f>
        <v>620000</v>
      </c>
    </row>
    <row r="5374" spans="1:9" x14ac:dyDescent="0.25">
      <c r="A5374" s="2">
        <v>40896</v>
      </c>
      <c r="B5374" s="1">
        <f t="shared" si="166"/>
        <v>2011</v>
      </c>
      <c r="C5374" s="1">
        <f t="shared" si="167"/>
        <v>4</v>
      </c>
      <c r="D5374">
        <v>2607</v>
      </c>
      <c r="E5374" t="s">
        <v>37</v>
      </c>
      <c r="F5374" s="4">
        <v>862500</v>
      </c>
      <c r="G5374" t="s">
        <v>5</v>
      </c>
      <c r="H5374">
        <v>4</v>
      </c>
      <c r="I5374" s="4">
        <f>IF(E5374="Rhode Island", Table1[[#This Row],[price]]*$L$3, IF(E5374="Massachusetts", Table1[[#This Row],[price]]*$L$2, 1))</f>
        <v>862500</v>
      </c>
    </row>
    <row r="5375" spans="1:9" x14ac:dyDescent="0.25">
      <c r="A5375" s="2">
        <v>40897</v>
      </c>
      <c r="B5375" s="1">
        <f t="shared" si="166"/>
        <v>2011</v>
      </c>
      <c r="C5375" s="1">
        <f t="shared" si="167"/>
        <v>4</v>
      </c>
      <c r="D5375">
        <v>2904</v>
      </c>
      <c r="E5375" t="s">
        <v>36</v>
      </c>
      <c r="F5375" s="4">
        <v>434000</v>
      </c>
      <c r="G5375" t="s">
        <v>5</v>
      </c>
      <c r="H5375">
        <v>3</v>
      </c>
      <c r="I5375" s="4">
        <f>IF(E5375="Rhode Island", Table1[[#This Row],[price]]*$L$3, IF(E5375="Massachusetts", Table1[[#This Row],[price]]*$L$2, 1))</f>
        <v>434000</v>
      </c>
    </row>
    <row r="5376" spans="1:9" x14ac:dyDescent="0.25">
      <c r="A5376" s="2">
        <v>40897</v>
      </c>
      <c r="B5376" s="1">
        <f t="shared" si="166"/>
        <v>2011</v>
      </c>
      <c r="C5376" s="1">
        <f t="shared" si="167"/>
        <v>4</v>
      </c>
      <c r="D5376">
        <v>2905</v>
      </c>
      <c r="E5376" t="s">
        <v>36</v>
      </c>
      <c r="F5376" s="4">
        <v>510000</v>
      </c>
      <c r="G5376" t="s">
        <v>5</v>
      </c>
      <c r="H5376">
        <v>4</v>
      </c>
      <c r="I5376" s="4">
        <f>IF(E5376="Rhode Island", Table1[[#This Row],[price]]*$L$3, IF(E5376="Massachusetts", Table1[[#This Row],[price]]*$L$2, 1))</f>
        <v>510000</v>
      </c>
    </row>
    <row r="5377" spans="1:9" x14ac:dyDescent="0.25">
      <c r="A5377" s="2">
        <v>40897</v>
      </c>
      <c r="B5377" s="1">
        <f t="shared" si="166"/>
        <v>2011</v>
      </c>
      <c r="C5377" s="1">
        <f t="shared" si="167"/>
        <v>4</v>
      </c>
      <c r="D5377">
        <v>2602</v>
      </c>
      <c r="E5377" t="s">
        <v>37</v>
      </c>
      <c r="F5377" s="4">
        <v>626000</v>
      </c>
      <c r="G5377" t="s">
        <v>5</v>
      </c>
      <c r="H5377">
        <v>3</v>
      </c>
      <c r="I5377" s="4">
        <f>IF(E5377="Rhode Island", Table1[[#This Row],[price]]*$L$3, IF(E5377="Massachusetts", Table1[[#This Row],[price]]*$L$2, 1))</f>
        <v>626000</v>
      </c>
    </row>
    <row r="5378" spans="1:9" x14ac:dyDescent="0.25">
      <c r="A5378" s="2">
        <v>40897</v>
      </c>
      <c r="B5378" s="1">
        <f t="shared" ref="B5378:B5441" si="168">YEAR(A5378)</f>
        <v>2011</v>
      </c>
      <c r="C5378" s="1">
        <f t="shared" ref="C5378:C5441" si="169">ROUNDUP(MONTH(A5378)/3,0)</f>
        <v>4</v>
      </c>
      <c r="D5378">
        <v>2600</v>
      </c>
      <c r="E5378" t="s">
        <v>37</v>
      </c>
      <c r="F5378" s="4">
        <v>757000</v>
      </c>
      <c r="G5378" t="s">
        <v>5</v>
      </c>
      <c r="H5378">
        <v>3</v>
      </c>
      <c r="I5378" s="4">
        <f>IF(E5378="Rhode Island", Table1[[#This Row],[price]]*$L$3, IF(E5378="Massachusetts", Table1[[#This Row],[price]]*$L$2, 1))</f>
        <v>757000</v>
      </c>
    </row>
    <row r="5379" spans="1:9" x14ac:dyDescent="0.25">
      <c r="A5379" s="2">
        <v>40897</v>
      </c>
      <c r="B5379" s="1">
        <f t="shared" si="168"/>
        <v>2011</v>
      </c>
      <c r="C5379" s="1">
        <f t="shared" si="169"/>
        <v>4</v>
      </c>
      <c r="D5379">
        <v>2612</v>
      </c>
      <c r="E5379" t="s">
        <v>37</v>
      </c>
      <c r="F5379" s="4">
        <v>380000</v>
      </c>
      <c r="G5379" t="s">
        <v>6</v>
      </c>
      <c r="H5379">
        <v>2</v>
      </c>
      <c r="I5379" s="4">
        <f>IF(E5379="Rhode Island", Table1[[#This Row],[price]]*$L$3, IF(E5379="Massachusetts", Table1[[#This Row],[price]]*$L$2, 1))</f>
        <v>380000</v>
      </c>
    </row>
    <row r="5380" spans="1:9" x14ac:dyDescent="0.25">
      <c r="A5380" s="2">
        <v>40897</v>
      </c>
      <c r="B5380" s="1">
        <f t="shared" si="168"/>
        <v>2011</v>
      </c>
      <c r="C5380" s="1">
        <f t="shared" si="169"/>
        <v>4</v>
      </c>
      <c r="D5380">
        <v>2604</v>
      </c>
      <c r="E5380" t="s">
        <v>37</v>
      </c>
      <c r="F5380" s="4">
        <v>448000</v>
      </c>
      <c r="G5380" t="s">
        <v>6</v>
      </c>
      <c r="H5380">
        <v>2</v>
      </c>
      <c r="I5380" s="4">
        <f>IF(E5380="Rhode Island", Table1[[#This Row],[price]]*$L$3, IF(E5380="Massachusetts", Table1[[#This Row],[price]]*$L$2, 1))</f>
        <v>448000</v>
      </c>
    </row>
    <row r="5381" spans="1:9" x14ac:dyDescent="0.25">
      <c r="A5381" s="2">
        <v>40897</v>
      </c>
      <c r="B5381" s="1">
        <f t="shared" si="168"/>
        <v>2011</v>
      </c>
      <c r="C5381" s="1">
        <f t="shared" si="169"/>
        <v>4</v>
      </c>
      <c r="D5381">
        <v>2604</v>
      </c>
      <c r="E5381" t="s">
        <v>37</v>
      </c>
      <c r="F5381" s="4">
        <v>495000</v>
      </c>
      <c r="G5381" t="s">
        <v>6</v>
      </c>
      <c r="H5381">
        <v>2</v>
      </c>
      <c r="I5381" s="4">
        <f>IF(E5381="Rhode Island", Table1[[#This Row],[price]]*$L$3, IF(E5381="Massachusetts", Table1[[#This Row],[price]]*$L$2, 1))</f>
        <v>495000</v>
      </c>
    </row>
    <row r="5382" spans="1:9" x14ac:dyDescent="0.25">
      <c r="A5382" s="2">
        <v>40898</v>
      </c>
      <c r="B5382" s="1">
        <f t="shared" si="168"/>
        <v>2011</v>
      </c>
      <c r="C5382" s="1">
        <f t="shared" si="169"/>
        <v>4</v>
      </c>
      <c r="D5382">
        <v>2906</v>
      </c>
      <c r="E5382" t="s">
        <v>36</v>
      </c>
      <c r="F5382" s="4">
        <v>388000</v>
      </c>
      <c r="G5382" t="s">
        <v>5</v>
      </c>
      <c r="H5382">
        <v>3</v>
      </c>
      <c r="I5382" s="4">
        <f>IF(E5382="Rhode Island", Table1[[#This Row],[price]]*$L$3, IF(E5382="Massachusetts", Table1[[#This Row],[price]]*$L$2, 1))</f>
        <v>388000</v>
      </c>
    </row>
    <row r="5383" spans="1:9" x14ac:dyDescent="0.25">
      <c r="A5383" s="2">
        <v>40898</v>
      </c>
      <c r="B5383" s="1">
        <f t="shared" si="168"/>
        <v>2011</v>
      </c>
      <c r="C5383" s="1">
        <f t="shared" si="169"/>
        <v>4</v>
      </c>
      <c r="D5383">
        <v>2902</v>
      </c>
      <c r="E5383" t="s">
        <v>36</v>
      </c>
      <c r="F5383" s="4">
        <v>407000</v>
      </c>
      <c r="G5383" t="s">
        <v>5</v>
      </c>
      <c r="H5383">
        <v>3</v>
      </c>
      <c r="I5383" s="4">
        <f>IF(E5383="Rhode Island", Table1[[#This Row],[price]]*$L$3, IF(E5383="Massachusetts", Table1[[#This Row],[price]]*$L$2, 1))</f>
        <v>407000</v>
      </c>
    </row>
    <row r="5384" spans="1:9" x14ac:dyDescent="0.25">
      <c r="A5384" s="2">
        <v>40898</v>
      </c>
      <c r="B5384" s="1">
        <f t="shared" si="168"/>
        <v>2011</v>
      </c>
      <c r="C5384" s="1">
        <f t="shared" si="169"/>
        <v>4</v>
      </c>
      <c r="D5384">
        <v>2615</v>
      </c>
      <c r="E5384" t="s">
        <v>37</v>
      </c>
      <c r="F5384" s="4">
        <v>470000</v>
      </c>
      <c r="G5384" t="s">
        <v>5</v>
      </c>
      <c r="H5384">
        <v>3</v>
      </c>
      <c r="I5384" s="4">
        <f>IF(E5384="Rhode Island", Table1[[#This Row],[price]]*$L$3, IF(E5384="Massachusetts", Table1[[#This Row],[price]]*$L$2, 1))</f>
        <v>470000</v>
      </c>
    </row>
    <row r="5385" spans="1:9" x14ac:dyDescent="0.25">
      <c r="A5385" s="2">
        <v>40898</v>
      </c>
      <c r="B5385" s="1">
        <f t="shared" si="168"/>
        <v>2011</v>
      </c>
      <c r="C5385" s="1">
        <f t="shared" si="169"/>
        <v>4</v>
      </c>
      <c r="D5385">
        <v>2614</v>
      </c>
      <c r="E5385" t="s">
        <v>37</v>
      </c>
      <c r="F5385" s="4">
        <v>512500</v>
      </c>
      <c r="G5385" t="s">
        <v>5</v>
      </c>
      <c r="H5385">
        <v>3</v>
      </c>
      <c r="I5385" s="4">
        <f>IF(E5385="Rhode Island", Table1[[#This Row],[price]]*$L$3, IF(E5385="Massachusetts", Table1[[#This Row],[price]]*$L$2, 1))</f>
        <v>512500</v>
      </c>
    </row>
    <row r="5386" spans="1:9" x14ac:dyDescent="0.25">
      <c r="A5386" s="2">
        <v>40898</v>
      </c>
      <c r="B5386" s="1">
        <f t="shared" si="168"/>
        <v>2011</v>
      </c>
      <c r="C5386" s="1">
        <f t="shared" si="169"/>
        <v>4</v>
      </c>
      <c r="D5386">
        <v>2607</v>
      </c>
      <c r="E5386" t="s">
        <v>37</v>
      </c>
      <c r="F5386" s="4">
        <v>621000</v>
      </c>
      <c r="G5386" t="s">
        <v>5</v>
      </c>
      <c r="H5386">
        <v>3</v>
      </c>
      <c r="I5386" s="4">
        <f>IF(E5386="Rhode Island", Table1[[#This Row],[price]]*$L$3, IF(E5386="Massachusetts", Table1[[#This Row],[price]]*$L$2, 1))</f>
        <v>621000</v>
      </c>
    </row>
    <row r="5387" spans="1:9" x14ac:dyDescent="0.25">
      <c r="A5387" s="2">
        <v>40898</v>
      </c>
      <c r="B5387" s="1">
        <f t="shared" si="168"/>
        <v>2011</v>
      </c>
      <c r="C5387" s="1">
        <f t="shared" si="169"/>
        <v>4</v>
      </c>
      <c r="D5387">
        <v>2603</v>
      </c>
      <c r="E5387" t="s">
        <v>37</v>
      </c>
      <c r="F5387" s="4">
        <v>1070000</v>
      </c>
      <c r="G5387" t="s">
        <v>5</v>
      </c>
      <c r="H5387">
        <v>5</v>
      </c>
      <c r="I5387" s="4">
        <f>IF(E5387="Rhode Island", Table1[[#This Row],[price]]*$L$3, IF(E5387="Massachusetts", Table1[[#This Row],[price]]*$L$2, 1))</f>
        <v>1070000</v>
      </c>
    </row>
    <row r="5388" spans="1:9" x14ac:dyDescent="0.25">
      <c r="A5388" s="2">
        <v>40898</v>
      </c>
      <c r="B5388" s="1">
        <f t="shared" si="168"/>
        <v>2011</v>
      </c>
      <c r="C5388" s="1">
        <f t="shared" si="169"/>
        <v>4</v>
      </c>
      <c r="D5388">
        <v>2602</v>
      </c>
      <c r="E5388" t="s">
        <v>37</v>
      </c>
      <c r="F5388" s="4">
        <v>238500</v>
      </c>
      <c r="G5388" t="s">
        <v>6</v>
      </c>
      <c r="H5388">
        <v>1</v>
      </c>
      <c r="I5388" s="4">
        <f>IF(E5388="Rhode Island", Table1[[#This Row],[price]]*$L$3, IF(E5388="Massachusetts", Table1[[#This Row],[price]]*$L$2, 1))</f>
        <v>238500</v>
      </c>
    </row>
    <row r="5389" spans="1:9" x14ac:dyDescent="0.25">
      <c r="A5389" s="2">
        <v>40898</v>
      </c>
      <c r="B5389" s="1">
        <f t="shared" si="168"/>
        <v>2011</v>
      </c>
      <c r="C5389" s="1">
        <f t="shared" si="169"/>
        <v>4</v>
      </c>
      <c r="D5389">
        <v>2603</v>
      </c>
      <c r="E5389" t="s">
        <v>37</v>
      </c>
      <c r="F5389" s="4">
        <v>353000</v>
      </c>
      <c r="G5389" t="s">
        <v>6</v>
      </c>
      <c r="H5389">
        <v>2</v>
      </c>
      <c r="I5389" s="4">
        <f>IF(E5389="Rhode Island", Table1[[#This Row],[price]]*$L$3, IF(E5389="Massachusetts", Table1[[#This Row],[price]]*$L$2, 1))</f>
        <v>353000</v>
      </c>
    </row>
    <row r="5390" spans="1:9" x14ac:dyDescent="0.25">
      <c r="A5390" s="2">
        <v>40899</v>
      </c>
      <c r="B5390" s="1">
        <f t="shared" si="168"/>
        <v>2011</v>
      </c>
      <c r="C5390" s="1">
        <f t="shared" si="169"/>
        <v>4</v>
      </c>
      <c r="D5390">
        <v>2904</v>
      </c>
      <c r="E5390" t="s">
        <v>36</v>
      </c>
      <c r="F5390" s="4">
        <v>385000</v>
      </c>
      <c r="G5390" t="s">
        <v>5</v>
      </c>
      <c r="H5390">
        <v>2</v>
      </c>
      <c r="I5390" s="4">
        <f>IF(E5390="Rhode Island", Table1[[#This Row],[price]]*$L$3, IF(E5390="Massachusetts", Table1[[#This Row],[price]]*$L$2, 1))</f>
        <v>385000</v>
      </c>
    </row>
    <row r="5391" spans="1:9" x14ac:dyDescent="0.25">
      <c r="A5391" s="2">
        <v>40899</v>
      </c>
      <c r="B5391" s="1">
        <f t="shared" si="168"/>
        <v>2011</v>
      </c>
      <c r="C5391" s="1">
        <f t="shared" si="169"/>
        <v>4</v>
      </c>
      <c r="D5391">
        <v>2914</v>
      </c>
      <c r="E5391" t="s">
        <v>36</v>
      </c>
      <c r="F5391" s="4">
        <v>385000</v>
      </c>
      <c r="G5391" t="s">
        <v>5</v>
      </c>
      <c r="H5391">
        <v>3</v>
      </c>
      <c r="I5391" s="4">
        <f>IF(E5391="Rhode Island", Table1[[#This Row],[price]]*$L$3, IF(E5391="Massachusetts", Table1[[#This Row],[price]]*$L$2, 1))</f>
        <v>385000</v>
      </c>
    </row>
    <row r="5392" spans="1:9" x14ac:dyDescent="0.25">
      <c r="A5392" s="2">
        <v>40899</v>
      </c>
      <c r="B5392" s="1">
        <f t="shared" si="168"/>
        <v>2011</v>
      </c>
      <c r="C5392" s="1">
        <f t="shared" si="169"/>
        <v>4</v>
      </c>
      <c r="D5392">
        <v>2905</v>
      </c>
      <c r="E5392" t="s">
        <v>36</v>
      </c>
      <c r="F5392" s="4">
        <v>385000</v>
      </c>
      <c r="G5392" t="s">
        <v>5</v>
      </c>
      <c r="H5392">
        <v>3</v>
      </c>
      <c r="I5392" s="4">
        <f>IF(E5392="Rhode Island", Table1[[#This Row],[price]]*$L$3, IF(E5392="Massachusetts", Table1[[#This Row],[price]]*$L$2, 1))</f>
        <v>385000</v>
      </c>
    </row>
    <row r="5393" spans="1:9" x14ac:dyDescent="0.25">
      <c r="A5393" s="2">
        <v>40899</v>
      </c>
      <c r="B5393" s="1">
        <f t="shared" si="168"/>
        <v>2011</v>
      </c>
      <c r="C5393" s="1">
        <f t="shared" si="169"/>
        <v>4</v>
      </c>
      <c r="D5393">
        <v>2615</v>
      </c>
      <c r="E5393" t="s">
        <v>37</v>
      </c>
      <c r="F5393" s="4">
        <v>440000</v>
      </c>
      <c r="G5393" t="s">
        <v>5</v>
      </c>
      <c r="H5393">
        <v>3</v>
      </c>
      <c r="I5393" s="4">
        <f>IF(E5393="Rhode Island", Table1[[#This Row],[price]]*$L$3, IF(E5393="Massachusetts", Table1[[#This Row],[price]]*$L$2, 1))</f>
        <v>440000</v>
      </c>
    </row>
    <row r="5394" spans="1:9" x14ac:dyDescent="0.25">
      <c r="A5394" s="2">
        <v>40899</v>
      </c>
      <c r="B5394" s="1">
        <f t="shared" si="168"/>
        <v>2011</v>
      </c>
      <c r="C5394" s="1">
        <f t="shared" si="169"/>
        <v>4</v>
      </c>
      <c r="D5394">
        <v>2914</v>
      </c>
      <c r="E5394" t="s">
        <v>36</v>
      </c>
      <c r="F5394" s="4">
        <v>505000</v>
      </c>
      <c r="G5394" t="s">
        <v>5</v>
      </c>
      <c r="H5394">
        <v>4</v>
      </c>
      <c r="I5394" s="4">
        <f>IF(E5394="Rhode Island", Table1[[#This Row],[price]]*$L$3, IF(E5394="Massachusetts", Table1[[#This Row],[price]]*$L$2, 1))</f>
        <v>505000</v>
      </c>
    </row>
    <row r="5395" spans="1:9" x14ac:dyDescent="0.25">
      <c r="A5395" s="2">
        <v>40899</v>
      </c>
      <c r="B5395" s="1">
        <f t="shared" si="168"/>
        <v>2011</v>
      </c>
      <c r="C5395" s="1">
        <f t="shared" si="169"/>
        <v>4</v>
      </c>
      <c r="D5395">
        <v>2611</v>
      </c>
      <c r="E5395" t="s">
        <v>37</v>
      </c>
      <c r="F5395" s="4">
        <v>590000</v>
      </c>
      <c r="G5395" t="s">
        <v>5</v>
      </c>
      <c r="H5395">
        <v>4</v>
      </c>
      <c r="I5395" s="4">
        <f>IF(E5395="Rhode Island", Table1[[#This Row],[price]]*$L$3, IF(E5395="Massachusetts", Table1[[#This Row],[price]]*$L$2, 1))</f>
        <v>590000</v>
      </c>
    </row>
    <row r="5396" spans="1:9" x14ac:dyDescent="0.25">
      <c r="A5396" s="2">
        <v>40899</v>
      </c>
      <c r="B5396" s="1">
        <f t="shared" si="168"/>
        <v>2011</v>
      </c>
      <c r="C5396" s="1">
        <f t="shared" si="169"/>
        <v>4</v>
      </c>
      <c r="D5396">
        <v>2615</v>
      </c>
      <c r="E5396" t="s">
        <v>37</v>
      </c>
      <c r="F5396" s="4">
        <v>318000</v>
      </c>
      <c r="G5396" t="s">
        <v>6</v>
      </c>
      <c r="H5396">
        <v>2</v>
      </c>
      <c r="I5396" s="4">
        <f>IF(E5396="Rhode Island", Table1[[#This Row],[price]]*$L$3, IF(E5396="Massachusetts", Table1[[#This Row],[price]]*$L$2, 1))</f>
        <v>318000</v>
      </c>
    </row>
    <row r="5397" spans="1:9" x14ac:dyDescent="0.25">
      <c r="A5397" s="2">
        <v>40899</v>
      </c>
      <c r="B5397" s="1">
        <f t="shared" si="168"/>
        <v>2011</v>
      </c>
      <c r="C5397" s="1">
        <f t="shared" si="169"/>
        <v>4</v>
      </c>
      <c r="D5397">
        <v>2617</v>
      </c>
      <c r="E5397" t="s">
        <v>37</v>
      </c>
      <c r="F5397" s="4">
        <v>436000</v>
      </c>
      <c r="G5397" t="s">
        <v>6</v>
      </c>
      <c r="H5397">
        <v>3</v>
      </c>
      <c r="I5397" s="4">
        <f>IF(E5397="Rhode Island", Table1[[#This Row],[price]]*$L$3, IF(E5397="Massachusetts", Table1[[#This Row],[price]]*$L$2, 1))</f>
        <v>436000</v>
      </c>
    </row>
    <row r="5398" spans="1:9" x14ac:dyDescent="0.25">
      <c r="A5398" s="2">
        <v>40900</v>
      </c>
      <c r="B5398" s="1">
        <f t="shared" si="168"/>
        <v>2011</v>
      </c>
      <c r="C5398" s="1">
        <f t="shared" si="169"/>
        <v>4</v>
      </c>
      <c r="D5398">
        <v>2902</v>
      </c>
      <c r="E5398" t="s">
        <v>36</v>
      </c>
      <c r="F5398" s="4">
        <v>405250</v>
      </c>
      <c r="G5398" t="s">
        <v>5</v>
      </c>
      <c r="H5398">
        <v>3</v>
      </c>
      <c r="I5398" s="4">
        <f>IF(E5398="Rhode Island", Table1[[#This Row],[price]]*$L$3, IF(E5398="Massachusetts", Table1[[#This Row],[price]]*$L$2, 1))</f>
        <v>405250</v>
      </c>
    </row>
    <row r="5399" spans="1:9" x14ac:dyDescent="0.25">
      <c r="A5399" s="2">
        <v>40900</v>
      </c>
      <c r="B5399" s="1">
        <f t="shared" si="168"/>
        <v>2011</v>
      </c>
      <c r="C5399" s="1">
        <f t="shared" si="169"/>
        <v>4</v>
      </c>
      <c r="D5399">
        <v>2903</v>
      </c>
      <c r="E5399" t="s">
        <v>36</v>
      </c>
      <c r="F5399" s="4">
        <v>487000</v>
      </c>
      <c r="G5399" t="s">
        <v>5</v>
      </c>
      <c r="H5399">
        <v>4</v>
      </c>
      <c r="I5399" s="4">
        <f>IF(E5399="Rhode Island", Table1[[#This Row],[price]]*$L$3, IF(E5399="Massachusetts", Table1[[#This Row],[price]]*$L$2, 1))</f>
        <v>487000</v>
      </c>
    </row>
    <row r="5400" spans="1:9" x14ac:dyDescent="0.25">
      <c r="A5400" s="2">
        <v>40900</v>
      </c>
      <c r="B5400" s="1">
        <f t="shared" si="168"/>
        <v>2011</v>
      </c>
      <c r="C5400" s="1">
        <f t="shared" si="169"/>
        <v>4</v>
      </c>
      <c r="D5400">
        <v>2904</v>
      </c>
      <c r="E5400" t="s">
        <v>36</v>
      </c>
      <c r="F5400" s="4">
        <v>520000</v>
      </c>
      <c r="G5400" t="s">
        <v>5</v>
      </c>
      <c r="H5400">
        <v>3</v>
      </c>
      <c r="I5400" s="4">
        <f>IF(E5400="Rhode Island", Table1[[#This Row],[price]]*$L$3, IF(E5400="Massachusetts", Table1[[#This Row],[price]]*$L$2, 1))</f>
        <v>520000</v>
      </c>
    </row>
    <row r="5401" spans="1:9" x14ac:dyDescent="0.25">
      <c r="A5401" s="2">
        <v>40900</v>
      </c>
      <c r="B5401" s="1">
        <f t="shared" si="168"/>
        <v>2011</v>
      </c>
      <c r="C5401" s="1">
        <f t="shared" si="169"/>
        <v>4</v>
      </c>
      <c r="D5401">
        <v>2617</v>
      </c>
      <c r="E5401" t="s">
        <v>37</v>
      </c>
      <c r="F5401" s="4">
        <v>392000</v>
      </c>
      <c r="G5401" t="s">
        <v>6</v>
      </c>
      <c r="H5401">
        <v>2</v>
      </c>
      <c r="I5401" s="4">
        <f>IF(E5401="Rhode Island", Table1[[#This Row],[price]]*$L$3, IF(E5401="Massachusetts", Table1[[#This Row],[price]]*$L$2, 1))</f>
        <v>392000</v>
      </c>
    </row>
    <row r="5402" spans="1:9" x14ac:dyDescent="0.25">
      <c r="A5402" s="2">
        <v>40911</v>
      </c>
      <c r="B5402" s="1">
        <f t="shared" si="168"/>
        <v>2012</v>
      </c>
      <c r="C5402" s="1">
        <f t="shared" si="169"/>
        <v>1</v>
      </c>
      <c r="D5402">
        <v>2615</v>
      </c>
      <c r="E5402" t="s">
        <v>37</v>
      </c>
      <c r="F5402" s="4">
        <v>456000</v>
      </c>
      <c r="G5402" t="s">
        <v>5</v>
      </c>
      <c r="H5402">
        <v>3</v>
      </c>
      <c r="I5402" s="4">
        <f>IF(E5402="Rhode Island", Table1[[#This Row],[price]]*$L$3, IF(E5402="Massachusetts", Table1[[#This Row],[price]]*$L$2, 1))</f>
        <v>456000</v>
      </c>
    </row>
    <row r="5403" spans="1:9" x14ac:dyDescent="0.25">
      <c r="A5403" s="2">
        <v>40911</v>
      </c>
      <c r="B5403" s="1">
        <f t="shared" si="168"/>
        <v>2012</v>
      </c>
      <c r="C5403" s="1">
        <f t="shared" si="169"/>
        <v>1</v>
      </c>
      <c r="D5403">
        <v>2913</v>
      </c>
      <c r="E5403" t="s">
        <v>36</v>
      </c>
      <c r="F5403" s="4">
        <v>715000</v>
      </c>
      <c r="G5403" t="s">
        <v>5</v>
      </c>
      <c r="H5403">
        <v>4</v>
      </c>
      <c r="I5403" s="4">
        <f>IF(E5403="Rhode Island", Table1[[#This Row],[price]]*$L$3, IF(E5403="Massachusetts", Table1[[#This Row],[price]]*$L$2, 1))</f>
        <v>715000</v>
      </c>
    </row>
    <row r="5404" spans="1:9" x14ac:dyDescent="0.25">
      <c r="A5404" s="2">
        <v>40911</v>
      </c>
      <c r="B5404" s="1">
        <f t="shared" si="168"/>
        <v>2012</v>
      </c>
      <c r="C5404" s="1">
        <f t="shared" si="169"/>
        <v>1</v>
      </c>
      <c r="D5404">
        <v>2604</v>
      </c>
      <c r="E5404" t="s">
        <v>37</v>
      </c>
      <c r="F5404" s="4">
        <v>520000</v>
      </c>
      <c r="G5404" t="s">
        <v>6</v>
      </c>
      <c r="H5404">
        <v>2</v>
      </c>
      <c r="I5404" s="4">
        <f>IF(E5404="Rhode Island", Table1[[#This Row],[price]]*$L$3, IF(E5404="Massachusetts", Table1[[#This Row],[price]]*$L$2, 1))</f>
        <v>520000</v>
      </c>
    </row>
    <row r="5405" spans="1:9" x14ac:dyDescent="0.25">
      <c r="A5405" s="2">
        <v>40912</v>
      </c>
      <c r="B5405" s="1">
        <f t="shared" si="168"/>
        <v>2012</v>
      </c>
      <c r="C5405" s="1">
        <f t="shared" si="169"/>
        <v>1</v>
      </c>
      <c r="D5405">
        <v>2905</v>
      </c>
      <c r="E5405" t="s">
        <v>36</v>
      </c>
      <c r="F5405" s="4">
        <v>560000</v>
      </c>
      <c r="G5405" t="s">
        <v>5</v>
      </c>
      <c r="H5405">
        <v>4</v>
      </c>
      <c r="I5405" s="4">
        <f>IF(E5405="Rhode Island", Table1[[#This Row],[price]]*$L$3, IF(E5405="Massachusetts", Table1[[#This Row],[price]]*$L$2, 1))</f>
        <v>560000</v>
      </c>
    </row>
    <row r="5406" spans="1:9" x14ac:dyDescent="0.25">
      <c r="A5406" s="2">
        <v>40913</v>
      </c>
      <c r="B5406" s="1">
        <f t="shared" si="168"/>
        <v>2012</v>
      </c>
      <c r="C5406" s="1">
        <f t="shared" si="169"/>
        <v>1</v>
      </c>
      <c r="D5406">
        <v>2913</v>
      </c>
      <c r="E5406" t="s">
        <v>36</v>
      </c>
      <c r="F5406" s="4">
        <v>425000</v>
      </c>
      <c r="G5406" t="s">
        <v>5</v>
      </c>
      <c r="H5406">
        <v>3</v>
      </c>
      <c r="I5406" s="4">
        <f>IF(E5406="Rhode Island", Table1[[#This Row],[price]]*$L$3, IF(E5406="Massachusetts", Table1[[#This Row],[price]]*$L$2, 1))</f>
        <v>425000</v>
      </c>
    </row>
    <row r="5407" spans="1:9" x14ac:dyDescent="0.25">
      <c r="A5407" s="2">
        <v>40913</v>
      </c>
      <c r="B5407" s="1">
        <f t="shared" si="168"/>
        <v>2012</v>
      </c>
      <c r="C5407" s="1">
        <f t="shared" si="169"/>
        <v>1</v>
      </c>
      <c r="D5407">
        <v>2904</v>
      </c>
      <c r="E5407" t="s">
        <v>36</v>
      </c>
      <c r="F5407" s="4">
        <v>522500</v>
      </c>
      <c r="G5407" t="s">
        <v>5</v>
      </c>
      <c r="H5407">
        <v>3</v>
      </c>
      <c r="I5407" s="4">
        <f>IF(E5407="Rhode Island", Table1[[#This Row],[price]]*$L$3, IF(E5407="Massachusetts", Table1[[#This Row],[price]]*$L$2, 1))</f>
        <v>522500</v>
      </c>
    </row>
    <row r="5408" spans="1:9" x14ac:dyDescent="0.25">
      <c r="A5408" s="2">
        <v>40913</v>
      </c>
      <c r="B5408" s="1">
        <f t="shared" si="168"/>
        <v>2012</v>
      </c>
      <c r="C5408" s="1">
        <f t="shared" si="169"/>
        <v>1</v>
      </c>
      <c r="D5408">
        <v>2603</v>
      </c>
      <c r="E5408" t="s">
        <v>37</v>
      </c>
      <c r="F5408" s="4">
        <v>409000</v>
      </c>
      <c r="G5408" t="s">
        <v>6</v>
      </c>
      <c r="H5408">
        <v>2</v>
      </c>
      <c r="I5408" s="4">
        <f>IF(E5408="Rhode Island", Table1[[#This Row],[price]]*$L$3, IF(E5408="Massachusetts", Table1[[#This Row],[price]]*$L$2, 1))</f>
        <v>409000</v>
      </c>
    </row>
    <row r="5409" spans="1:9" x14ac:dyDescent="0.25">
      <c r="A5409" s="2">
        <v>40914</v>
      </c>
      <c r="B5409" s="1">
        <f t="shared" si="168"/>
        <v>2012</v>
      </c>
      <c r="C5409" s="1">
        <f t="shared" si="169"/>
        <v>1</v>
      </c>
      <c r="D5409">
        <v>2914</v>
      </c>
      <c r="E5409" t="s">
        <v>36</v>
      </c>
      <c r="F5409" s="4">
        <v>430000</v>
      </c>
      <c r="G5409" t="s">
        <v>5</v>
      </c>
      <c r="H5409">
        <v>3</v>
      </c>
      <c r="I5409" s="4">
        <f>IF(E5409="Rhode Island", Table1[[#This Row],[price]]*$L$3, IF(E5409="Massachusetts", Table1[[#This Row],[price]]*$L$2, 1))</f>
        <v>430000</v>
      </c>
    </row>
    <row r="5410" spans="1:9" x14ac:dyDescent="0.25">
      <c r="A5410" s="2">
        <v>40914</v>
      </c>
      <c r="B5410" s="1">
        <f t="shared" si="168"/>
        <v>2012</v>
      </c>
      <c r="C5410" s="1">
        <f t="shared" si="169"/>
        <v>1</v>
      </c>
      <c r="D5410">
        <v>2906</v>
      </c>
      <c r="E5410" t="s">
        <v>36</v>
      </c>
      <c r="F5410" s="4">
        <v>445000</v>
      </c>
      <c r="G5410" t="s">
        <v>5</v>
      </c>
      <c r="H5410">
        <v>3</v>
      </c>
      <c r="I5410" s="4">
        <f>IF(E5410="Rhode Island", Table1[[#This Row],[price]]*$L$3, IF(E5410="Massachusetts", Table1[[#This Row],[price]]*$L$2, 1))</f>
        <v>445000</v>
      </c>
    </row>
    <row r="5411" spans="1:9" x14ac:dyDescent="0.25">
      <c r="A5411" s="2">
        <v>40917</v>
      </c>
      <c r="B5411" s="1">
        <f t="shared" si="168"/>
        <v>2012</v>
      </c>
      <c r="C5411" s="1">
        <f t="shared" si="169"/>
        <v>1</v>
      </c>
      <c r="D5411">
        <v>2903</v>
      </c>
      <c r="E5411" t="s">
        <v>36</v>
      </c>
      <c r="F5411" s="4">
        <v>420000</v>
      </c>
      <c r="G5411" t="s">
        <v>5</v>
      </c>
      <c r="H5411">
        <v>3</v>
      </c>
      <c r="I5411" s="4">
        <f>IF(E5411="Rhode Island", Table1[[#This Row],[price]]*$L$3, IF(E5411="Massachusetts", Table1[[#This Row],[price]]*$L$2, 1))</f>
        <v>420000</v>
      </c>
    </row>
    <row r="5412" spans="1:9" x14ac:dyDescent="0.25">
      <c r="A5412" s="2">
        <v>40917</v>
      </c>
      <c r="B5412" s="1">
        <f t="shared" si="168"/>
        <v>2012</v>
      </c>
      <c r="C5412" s="1">
        <f t="shared" si="169"/>
        <v>1</v>
      </c>
      <c r="D5412">
        <v>2904</v>
      </c>
      <c r="E5412" t="s">
        <v>36</v>
      </c>
      <c r="F5412" s="4">
        <v>555000</v>
      </c>
      <c r="G5412" t="s">
        <v>5</v>
      </c>
      <c r="H5412">
        <v>4</v>
      </c>
      <c r="I5412" s="4">
        <f>IF(E5412="Rhode Island", Table1[[#This Row],[price]]*$L$3, IF(E5412="Massachusetts", Table1[[#This Row],[price]]*$L$2, 1))</f>
        <v>555000</v>
      </c>
    </row>
    <row r="5413" spans="1:9" x14ac:dyDescent="0.25">
      <c r="A5413" s="2">
        <v>40917</v>
      </c>
      <c r="B5413" s="1">
        <f t="shared" si="168"/>
        <v>2012</v>
      </c>
      <c r="C5413" s="1">
        <f t="shared" si="169"/>
        <v>1</v>
      </c>
      <c r="D5413">
        <v>2607</v>
      </c>
      <c r="E5413" t="s">
        <v>37</v>
      </c>
      <c r="F5413" s="4">
        <v>1080000</v>
      </c>
      <c r="G5413" t="s">
        <v>5</v>
      </c>
      <c r="H5413">
        <v>4</v>
      </c>
      <c r="I5413" s="4">
        <f>IF(E5413="Rhode Island", Table1[[#This Row],[price]]*$L$3, IF(E5413="Massachusetts", Table1[[#This Row],[price]]*$L$2, 1))</f>
        <v>1080000</v>
      </c>
    </row>
    <row r="5414" spans="1:9" x14ac:dyDescent="0.25">
      <c r="A5414" s="2">
        <v>40917</v>
      </c>
      <c r="B5414" s="1">
        <f t="shared" si="168"/>
        <v>2012</v>
      </c>
      <c r="C5414" s="1">
        <f t="shared" si="169"/>
        <v>1</v>
      </c>
      <c r="D5414">
        <v>2617</v>
      </c>
      <c r="E5414" t="s">
        <v>37</v>
      </c>
      <c r="F5414" s="4">
        <v>338500</v>
      </c>
      <c r="G5414" t="s">
        <v>6</v>
      </c>
      <c r="H5414">
        <v>1</v>
      </c>
      <c r="I5414" s="4">
        <f>IF(E5414="Rhode Island", Table1[[#This Row],[price]]*$L$3, IF(E5414="Massachusetts", Table1[[#This Row],[price]]*$L$2, 1))</f>
        <v>338500</v>
      </c>
    </row>
    <row r="5415" spans="1:9" x14ac:dyDescent="0.25">
      <c r="A5415" s="2">
        <v>40918</v>
      </c>
      <c r="B5415" s="1">
        <f t="shared" si="168"/>
        <v>2012</v>
      </c>
      <c r="C5415" s="1">
        <f t="shared" si="169"/>
        <v>1</v>
      </c>
      <c r="D5415">
        <v>2905</v>
      </c>
      <c r="E5415" t="s">
        <v>36</v>
      </c>
      <c r="F5415" s="4">
        <v>412500</v>
      </c>
      <c r="G5415" t="s">
        <v>5</v>
      </c>
      <c r="H5415">
        <v>3</v>
      </c>
      <c r="I5415" s="4">
        <f>IF(E5415="Rhode Island", Table1[[#This Row],[price]]*$L$3, IF(E5415="Massachusetts", Table1[[#This Row],[price]]*$L$2, 1))</f>
        <v>412500</v>
      </c>
    </row>
    <row r="5416" spans="1:9" x14ac:dyDescent="0.25">
      <c r="A5416" s="2">
        <v>40918</v>
      </c>
      <c r="B5416" s="1">
        <f t="shared" si="168"/>
        <v>2012</v>
      </c>
      <c r="C5416" s="1">
        <f t="shared" si="169"/>
        <v>1</v>
      </c>
      <c r="D5416">
        <v>2905</v>
      </c>
      <c r="E5416" t="s">
        <v>36</v>
      </c>
      <c r="F5416" s="4">
        <v>495000</v>
      </c>
      <c r="G5416" t="s">
        <v>5</v>
      </c>
      <c r="H5416">
        <v>4</v>
      </c>
      <c r="I5416" s="4">
        <f>IF(E5416="Rhode Island", Table1[[#This Row],[price]]*$L$3, IF(E5416="Massachusetts", Table1[[#This Row],[price]]*$L$2, 1))</f>
        <v>495000</v>
      </c>
    </row>
    <row r="5417" spans="1:9" x14ac:dyDescent="0.25">
      <c r="A5417" s="2">
        <v>40918</v>
      </c>
      <c r="B5417" s="1">
        <f t="shared" si="168"/>
        <v>2012</v>
      </c>
      <c r="C5417" s="1">
        <f t="shared" si="169"/>
        <v>1</v>
      </c>
      <c r="D5417">
        <v>2615</v>
      </c>
      <c r="E5417" t="s">
        <v>37</v>
      </c>
      <c r="F5417" s="4">
        <v>586000</v>
      </c>
      <c r="G5417" t="s">
        <v>5</v>
      </c>
      <c r="H5417">
        <v>4</v>
      </c>
      <c r="I5417" s="4">
        <f>IF(E5417="Rhode Island", Table1[[#This Row],[price]]*$L$3, IF(E5417="Massachusetts", Table1[[#This Row],[price]]*$L$2, 1))</f>
        <v>586000</v>
      </c>
    </row>
    <row r="5418" spans="1:9" x14ac:dyDescent="0.25">
      <c r="A5418" s="2">
        <v>40919</v>
      </c>
      <c r="B5418" s="1">
        <f t="shared" si="168"/>
        <v>2012</v>
      </c>
      <c r="C5418" s="1">
        <f t="shared" si="169"/>
        <v>1</v>
      </c>
      <c r="D5418">
        <v>2615</v>
      </c>
      <c r="E5418" t="s">
        <v>37</v>
      </c>
      <c r="F5418" s="4">
        <v>430000</v>
      </c>
      <c r="G5418" t="s">
        <v>5</v>
      </c>
      <c r="H5418">
        <v>3</v>
      </c>
      <c r="I5418" s="4">
        <f>IF(E5418="Rhode Island", Table1[[#This Row],[price]]*$L$3, IF(E5418="Massachusetts", Table1[[#This Row],[price]]*$L$2, 1))</f>
        <v>430000</v>
      </c>
    </row>
    <row r="5419" spans="1:9" x14ac:dyDescent="0.25">
      <c r="A5419" s="2">
        <v>40919</v>
      </c>
      <c r="B5419" s="1">
        <f t="shared" si="168"/>
        <v>2012</v>
      </c>
      <c r="C5419" s="1">
        <f t="shared" si="169"/>
        <v>1</v>
      </c>
      <c r="D5419">
        <v>2902</v>
      </c>
      <c r="E5419" t="s">
        <v>36</v>
      </c>
      <c r="F5419" s="4">
        <v>555000</v>
      </c>
      <c r="G5419" t="s">
        <v>5</v>
      </c>
      <c r="H5419">
        <v>4</v>
      </c>
      <c r="I5419" s="4">
        <f>IF(E5419="Rhode Island", Table1[[#This Row],[price]]*$L$3, IF(E5419="Massachusetts", Table1[[#This Row],[price]]*$L$2, 1))</f>
        <v>555000</v>
      </c>
    </row>
    <row r="5420" spans="1:9" x14ac:dyDescent="0.25">
      <c r="A5420" s="2">
        <v>40919</v>
      </c>
      <c r="B5420" s="1">
        <f t="shared" si="168"/>
        <v>2012</v>
      </c>
      <c r="C5420" s="1">
        <f t="shared" si="169"/>
        <v>1</v>
      </c>
      <c r="D5420">
        <v>2602</v>
      </c>
      <c r="E5420" t="s">
        <v>37</v>
      </c>
      <c r="F5420" s="4">
        <v>425000</v>
      </c>
      <c r="G5420" t="s">
        <v>6</v>
      </c>
      <c r="H5420">
        <v>2</v>
      </c>
      <c r="I5420" s="4">
        <f>IF(E5420="Rhode Island", Table1[[#This Row],[price]]*$L$3, IF(E5420="Massachusetts", Table1[[#This Row],[price]]*$L$2, 1))</f>
        <v>425000</v>
      </c>
    </row>
    <row r="5421" spans="1:9" x14ac:dyDescent="0.25">
      <c r="A5421" s="2">
        <v>40920</v>
      </c>
      <c r="B5421" s="1">
        <f t="shared" si="168"/>
        <v>2012</v>
      </c>
      <c r="C5421" s="1">
        <f t="shared" si="169"/>
        <v>1</v>
      </c>
      <c r="D5421">
        <v>2912</v>
      </c>
      <c r="E5421" t="s">
        <v>36</v>
      </c>
      <c r="F5421" s="4">
        <v>650500</v>
      </c>
      <c r="G5421" t="s">
        <v>5</v>
      </c>
      <c r="H5421">
        <v>4</v>
      </c>
      <c r="I5421" s="4">
        <f>IF(E5421="Rhode Island", Table1[[#This Row],[price]]*$L$3, IF(E5421="Massachusetts", Table1[[#This Row],[price]]*$L$2, 1))</f>
        <v>650500</v>
      </c>
    </row>
    <row r="5422" spans="1:9" x14ac:dyDescent="0.25">
      <c r="A5422" s="2">
        <v>40920</v>
      </c>
      <c r="B5422" s="1">
        <f t="shared" si="168"/>
        <v>2012</v>
      </c>
      <c r="C5422" s="1">
        <f t="shared" si="169"/>
        <v>1</v>
      </c>
      <c r="D5422">
        <v>2602</v>
      </c>
      <c r="E5422" t="s">
        <v>37</v>
      </c>
      <c r="F5422" s="4">
        <v>735000</v>
      </c>
      <c r="G5422" t="s">
        <v>5</v>
      </c>
      <c r="H5422">
        <v>3</v>
      </c>
      <c r="I5422" s="4">
        <f>IF(E5422="Rhode Island", Table1[[#This Row],[price]]*$L$3, IF(E5422="Massachusetts", Table1[[#This Row],[price]]*$L$2, 1))</f>
        <v>735000</v>
      </c>
    </row>
    <row r="5423" spans="1:9" x14ac:dyDescent="0.25">
      <c r="A5423" s="2">
        <v>40923</v>
      </c>
      <c r="B5423" s="1">
        <f t="shared" si="168"/>
        <v>2012</v>
      </c>
      <c r="C5423" s="1">
        <f t="shared" si="169"/>
        <v>1</v>
      </c>
      <c r="D5423">
        <v>2602</v>
      </c>
      <c r="E5423" t="s">
        <v>37</v>
      </c>
      <c r="F5423" s="4">
        <v>751500</v>
      </c>
      <c r="G5423" t="s">
        <v>5</v>
      </c>
      <c r="H5423">
        <v>4</v>
      </c>
      <c r="I5423" s="4">
        <f>IF(E5423="Rhode Island", Table1[[#This Row],[price]]*$L$3, IF(E5423="Massachusetts", Table1[[#This Row],[price]]*$L$2, 1))</f>
        <v>751500</v>
      </c>
    </row>
    <row r="5424" spans="1:9" x14ac:dyDescent="0.25">
      <c r="A5424" s="2">
        <v>40924</v>
      </c>
      <c r="B5424" s="1">
        <f t="shared" si="168"/>
        <v>2012</v>
      </c>
      <c r="C5424" s="1">
        <f t="shared" si="169"/>
        <v>1</v>
      </c>
      <c r="D5424">
        <v>2905</v>
      </c>
      <c r="E5424" t="s">
        <v>36</v>
      </c>
      <c r="F5424" s="4">
        <v>413300</v>
      </c>
      <c r="G5424" t="s">
        <v>5</v>
      </c>
      <c r="H5424">
        <v>3</v>
      </c>
      <c r="I5424" s="4">
        <f>IF(E5424="Rhode Island", Table1[[#This Row],[price]]*$L$3, IF(E5424="Massachusetts", Table1[[#This Row],[price]]*$L$2, 1))</f>
        <v>413300</v>
      </c>
    </row>
    <row r="5425" spans="1:9" x14ac:dyDescent="0.25">
      <c r="A5425" s="2">
        <v>40924</v>
      </c>
      <c r="B5425" s="1">
        <f t="shared" si="168"/>
        <v>2012</v>
      </c>
      <c r="C5425" s="1">
        <f t="shared" si="169"/>
        <v>1</v>
      </c>
      <c r="D5425">
        <v>2611</v>
      </c>
      <c r="E5425" t="s">
        <v>37</v>
      </c>
      <c r="F5425" s="4">
        <v>441000</v>
      </c>
      <c r="G5425" t="s">
        <v>5</v>
      </c>
      <c r="H5425">
        <v>3</v>
      </c>
      <c r="I5425" s="4">
        <f>IF(E5425="Rhode Island", Table1[[#This Row],[price]]*$L$3, IF(E5425="Massachusetts", Table1[[#This Row],[price]]*$L$2, 1))</f>
        <v>441000</v>
      </c>
    </row>
    <row r="5426" spans="1:9" x14ac:dyDescent="0.25">
      <c r="A5426" s="2">
        <v>40924</v>
      </c>
      <c r="B5426" s="1">
        <f t="shared" si="168"/>
        <v>2012</v>
      </c>
      <c r="C5426" s="1">
        <f t="shared" si="169"/>
        <v>1</v>
      </c>
      <c r="D5426">
        <v>2914</v>
      </c>
      <c r="E5426" t="s">
        <v>36</v>
      </c>
      <c r="F5426" s="4">
        <v>445000</v>
      </c>
      <c r="G5426" t="s">
        <v>5</v>
      </c>
      <c r="H5426">
        <v>3</v>
      </c>
      <c r="I5426" s="4">
        <f>IF(E5426="Rhode Island", Table1[[#This Row],[price]]*$L$3, IF(E5426="Massachusetts", Table1[[#This Row],[price]]*$L$2, 1))</f>
        <v>445000</v>
      </c>
    </row>
    <row r="5427" spans="1:9" x14ac:dyDescent="0.25">
      <c r="A5427" s="2">
        <v>40924</v>
      </c>
      <c r="B5427" s="1">
        <f t="shared" si="168"/>
        <v>2012</v>
      </c>
      <c r="C5427" s="1">
        <f t="shared" si="169"/>
        <v>1</v>
      </c>
      <c r="D5427">
        <v>2611</v>
      </c>
      <c r="E5427" t="s">
        <v>37</v>
      </c>
      <c r="F5427" s="4">
        <v>460000</v>
      </c>
      <c r="G5427" t="s">
        <v>5</v>
      </c>
      <c r="H5427">
        <v>4</v>
      </c>
      <c r="I5427" s="4">
        <f>IF(E5427="Rhode Island", Table1[[#This Row],[price]]*$L$3, IF(E5427="Massachusetts", Table1[[#This Row],[price]]*$L$2, 1))</f>
        <v>460000</v>
      </c>
    </row>
    <row r="5428" spans="1:9" x14ac:dyDescent="0.25">
      <c r="A5428" s="2">
        <v>40924</v>
      </c>
      <c r="B5428" s="1">
        <f t="shared" si="168"/>
        <v>2012</v>
      </c>
      <c r="C5428" s="1">
        <f t="shared" si="169"/>
        <v>1</v>
      </c>
      <c r="D5428">
        <v>2904</v>
      </c>
      <c r="E5428" t="s">
        <v>36</v>
      </c>
      <c r="F5428" s="4">
        <v>608000</v>
      </c>
      <c r="G5428" t="s">
        <v>5</v>
      </c>
      <c r="H5428">
        <v>4</v>
      </c>
      <c r="I5428" s="4">
        <f>IF(E5428="Rhode Island", Table1[[#This Row],[price]]*$L$3, IF(E5428="Massachusetts", Table1[[#This Row],[price]]*$L$2, 1))</f>
        <v>608000</v>
      </c>
    </row>
    <row r="5429" spans="1:9" x14ac:dyDescent="0.25">
      <c r="A5429" s="2">
        <v>40924</v>
      </c>
      <c r="B5429" s="1">
        <f t="shared" si="168"/>
        <v>2012</v>
      </c>
      <c r="C5429" s="1">
        <f t="shared" si="169"/>
        <v>1</v>
      </c>
      <c r="D5429">
        <v>2614</v>
      </c>
      <c r="E5429" t="s">
        <v>37</v>
      </c>
      <c r="F5429" s="4">
        <v>300000</v>
      </c>
      <c r="G5429" t="s">
        <v>6</v>
      </c>
      <c r="H5429">
        <v>2</v>
      </c>
      <c r="I5429" s="4">
        <f>IF(E5429="Rhode Island", Table1[[#This Row],[price]]*$L$3, IF(E5429="Massachusetts", Table1[[#This Row],[price]]*$L$2, 1))</f>
        <v>300000</v>
      </c>
    </row>
    <row r="5430" spans="1:9" x14ac:dyDescent="0.25">
      <c r="A5430" s="2">
        <v>40925</v>
      </c>
      <c r="B5430" s="1">
        <f t="shared" si="168"/>
        <v>2012</v>
      </c>
      <c r="C5430" s="1">
        <f t="shared" si="169"/>
        <v>1</v>
      </c>
      <c r="D5430">
        <v>2914</v>
      </c>
      <c r="E5430" t="s">
        <v>36</v>
      </c>
      <c r="F5430" s="4">
        <v>369000</v>
      </c>
      <c r="G5430" t="s">
        <v>5</v>
      </c>
      <c r="H5430">
        <v>3</v>
      </c>
      <c r="I5430" s="4">
        <f>IF(E5430="Rhode Island", Table1[[#This Row],[price]]*$L$3, IF(E5430="Massachusetts", Table1[[#This Row],[price]]*$L$2, 1))</f>
        <v>369000</v>
      </c>
    </row>
    <row r="5431" spans="1:9" x14ac:dyDescent="0.25">
      <c r="A5431" s="2">
        <v>40925</v>
      </c>
      <c r="B5431" s="1">
        <f t="shared" si="168"/>
        <v>2012</v>
      </c>
      <c r="C5431" s="1">
        <f t="shared" si="169"/>
        <v>1</v>
      </c>
      <c r="D5431">
        <v>2905</v>
      </c>
      <c r="E5431" t="s">
        <v>36</v>
      </c>
      <c r="F5431" s="4">
        <v>409000</v>
      </c>
      <c r="G5431" t="s">
        <v>5</v>
      </c>
      <c r="H5431">
        <v>3</v>
      </c>
      <c r="I5431" s="4">
        <f>IF(E5431="Rhode Island", Table1[[#This Row],[price]]*$L$3, IF(E5431="Massachusetts", Table1[[#This Row],[price]]*$L$2, 1))</f>
        <v>409000</v>
      </c>
    </row>
    <row r="5432" spans="1:9" x14ac:dyDescent="0.25">
      <c r="A5432" s="2">
        <v>40925</v>
      </c>
      <c r="B5432" s="1">
        <f t="shared" si="168"/>
        <v>2012</v>
      </c>
      <c r="C5432" s="1">
        <f t="shared" si="169"/>
        <v>1</v>
      </c>
      <c r="D5432">
        <v>2906</v>
      </c>
      <c r="E5432" t="s">
        <v>36</v>
      </c>
      <c r="F5432" s="4">
        <v>439000</v>
      </c>
      <c r="G5432" t="s">
        <v>5</v>
      </c>
      <c r="H5432">
        <v>3</v>
      </c>
      <c r="I5432" s="4">
        <f>IF(E5432="Rhode Island", Table1[[#This Row],[price]]*$L$3, IF(E5432="Massachusetts", Table1[[#This Row],[price]]*$L$2, 1))</f>
        <v>439000</v>
      </c>
    </row>
    <row r="5433" spans="1:9" x14ac:dyDescent="0.25">
      <c r="A5433" s="2">
        <v>40925</v>
      </c>
      <c r="B5433" s="1">
        <f t="shared" si="168"/>
        <v>2012</v>
      </c>
      <c r="C5433" s="1">
        <f t="shared" si="169"/>
        <v>1</v>
      </c>
      <c r="D5433">
        <v>2914</v>
      </c>
      <c r="E5433" t="s">
        <v>36</v>
      </c>
      <c r="F5433" s="4">
        <v>457000</v>
      </c>
      <c r="G5433" t="s">
        <v>5</v>
      </c>
      <c r="H5433">
        <v>3</v>
      </c>
      <c r="I5433" s="4">
        <f>IF(E5433="Rhode Island", Table1[[#This Row],[price]]*$L$3, IF(E5433="Massachusetts", Table1[[#This Row],[price]]*$L$2, 1))</f>
        <v>457000</v>
      </c>
    </row>
    <row r="5434" spans="1:9" x14ac:dyDescent="0.25">
      <c r="A5434" s="2">
        <v>40925</v>
      </c>
      <c r="B5434" s="1">
        <f t="shared" si="168"/>
        <v>2012</v>
      </c>
      <c r="C5434" s="1">
        <f t="shared" si="169"/>
        <v>1</v>
      </c>
      <c r="D5434">
        <v>2604</v>
      </c>
      <c r="E5434" t="s">
        <v>37</v>
      </c>
      <c r="F5434" s="4">
        <v>570000</v>
      </c>
      <c r="G5434" t="s">
        <v>5</v>
      </c>
      <c r="H5434">
        <v>3</v>
      </c>
      <c r="I5434" s="4">
        <f>IF(E5434="Rhode Island", Table1[[#This Row],[price]]*$L$3, IF(E5434="Massachusetts", Table1[[#This Row],[price]]*$L$2, 1))</f>
        <v>570000</v>
      </c>
    </row>
    <row r="5435" spans="1:9" x14ac:dyDescent="0.25">
      <c r="A5435" s="2">
        <v>40925</v>
      </c>
      <c r="B5435" s="1">
        <f t="shared" si="168"/>
        <v>2012</v>
      </c>
      <c r="C5435" s="1">
        <f t="shared" si="169"/>
        <v>1</v>
      </c>
      <c r="D5435">
        <v>2902</v>
      </c>
      <c r="E5435" t="s">
        <v>36</v>
      </c>
      <c r="F5435" s="4">
        <v>1015000</v>
      </c>
      <c r="G5435" t="s">
        <v>5</v>
      </c>
      <c r="H5435">
        <v>5</v>
      </c>
      <c r="I5435" s="4">
        <f>IF(E5435="Rhode Island", Table1[[#This Row],[price]]*$L$3, IF(E5435="Massachusetts", Table1[[#This Row],[price]]*$L$2, 1))</f>
        <v>1015000</v>
      </c>
    </row>
    <row r="5436" spans="1:9" x14ac:dyDescent="0.25">
      <c r="A5436" s="2">
        <v>40926</v>
      </c>
      <c r="B5436" s="1">
        <f t="shared" si="168"/>
        <v>2012</v>
      </c>
      <c r="C5436" s="1">
        <f t="shared" si="169"/>
        <v>1</v>
      </c>
      <c r="D5436">
        <v>2614</v>
      </c>
      <c r="E5436" t="s">
        <v>37</v>
      </c>
      <c r="F5436" s="4">
        <v>405000</v>
      </c>
      <c r="G5436" t="s">
        <v>5</v>
      </c>
      <c r="H5436">
        <v>3</v>
      </c>
      <c r="I5436" s="4">
        <f>IF(E5436="Rhode Island", Table1[[#This Row],[price]]*$L$3, IF(E5436="Massachusetts", Table1[[#This Row],[price]]*$L$2, 1))</f>
        <v>405000</v>
      </c>
    </row>
    <row r="5437" spans="1:9" x14ac:dyDescent="0.25">
      <c r="A5437" s="2">
        <v>40926</v>
      </c>
      <c r="B5437" s="1">
        <f t="shared" si="168"/>
        <v>2012</v>
      </c>
      <c r="C5437" s="1">
        <f t="shared" si="169"/>
        <v>1</v>
      </c>
      <c r="D5437">
        <v>2913</v>
      </c>
      <c r="E5437" t="s">
        <v>36</v>
      </c>
      <c r="F5437" s="4">
        <v>415000</v>
      </c>
      <c r="G5437" t="s">
        <v>5</v>
      </c>
      <c r="H5437">
        <v>3</v>
      </c>
      <c r="I5437" s="4">
        <f>IF(E5437="Rhode Island", Table1[[#This Row],[price]]*$L$3, IF(E5437="Massachusetts", Table1[[#This Row],[price]]*$L$2, 1))</f>
        <v>415000</v>
      </c>
    </row>
    <row r="5438" spans="1:9" x14ac:dyDescent="0.25">
      <c r="A5438" s="2">
        <v>40926</v>
      </c>
      <c r="B5438" s="1">
        <f t="shared" si="168"/>
        <v>2012</v>
      </c>
      <c r="C5438" s="1">
        <f t="shared" si="169"/>
        <v>1</v>
      </c>
      <c r="D5438">
        <v>2615</v>
      </c>
      <c r="E5438" t="s">
        <v>37</v>
      </c>
      <c r="F5438" s="4">
        <v>512500</v>
      </c>
      <c r="G5438" t="s">
        <v>5</v>
      </c>
      <c r="H5438">
        <v>4</v>
      </c>
      <c r="I5438" s="4">
        <f>IF(E5438="Rhode Island", Table1[[#This Row],[price]]*$L$3, IF(E5438="Massachusetts", Table1[[#This Row],[price]]*$L$2, 1))</f>
        <v>512500</v>
      </c>
    </row>
    <row r="5439" spans="1:9" x14ac:dyDescent="0.25">
      <c r="A5439" s="2">
        <v>40926</v>
      </c>
      <c r="B5439" s="1">
        <f t="shared" si="168"/>
        <v>2012</v>
      </c>
      <c r="C5439" s="1">
        <f t="shared" si="169"/>
        <v>1</v>
      </c>
      <c r="D5439">
        <v>2905</v>
      </c>
      <c r="E5439" t="s">
        <v>36</v>
      </c>
      <c r="F5439" s="4">
        <v>520000</v>
      </c>
      <c r="G5439" t="s">
        <v>5</v>
      </c>
      <c r="H5439">
        <v>4</v>
      </c>
      <c r="I5439" s="4">
        <f>IF(E5439="Rhode Island", Table1[[#This Row],[price]]*$L$3, IF(E5439="Massachusetts", Table1[[#This Row],[price]]*$L$2, 1))</f>
        <v>520000</v>
      </c>
    </row>
    <row r="5440" spans="1:9" x14ac:dyDescent="0.25">
      <c r="A5440" s="2">
        <v>40926</v>
      </c>
      <c r="B5440" s="1">
        <f t="shared" si="168"/>
        <v>2012</v>
      </c>
      <c r="C5440" s="1">
        <f t="shared" si="169"/>
        <v>1</v>
      </c>
      <c r="D5440">
        <v>2615</v>
      </c>
      <c r="E5440" t="s">
        <v>37</v>
      </c>
      <c r="F5440" s="4">
        <v>660800</v>
      </c>
      <c r="G5440" t="s">
        <v>5</v>
      </c>
      <c r="H5440">
        <v>5</v>
      </c>
      <c r="I5440" s="4">
        <f>IF(E5440="Rhode Island", Table1[[#This Row],[price]]*$L$3, IF(E5440="Massachusetts", Table1[[#This Row],[price]]*$L$2, 1))</f>
        <v>660800</v>
      </c>
    </row>
    <row r="5441" spans="1:9" x14ac:dyDescent="0.25">
      <c r="A5441" s="2">
        <v>40926</v>
      </c>
      <c r="B5441" s="1">
        <f t="shared" si="168"/>
        <v>2012</v>
      </c>
      <c r="C5441" s="1">
        <f t="shared" si="169"/>
        <v>1</v>
      </c>
      <c r="D5441">
        <v>2913</v>
      </c>
      <c r="E5441" t="s">
        <v>36</v>
      </c>
      <c r="F5441" s="4">
        <v>1150000</v>
      </c>
      <c r="G5441" t="s">
        <v>5</v>
      </c>
      <c r="H5441">
        <v>5</v>
      </c>
      <c r="I5441" s="4">
        <f>IF(E5441="Rhode Island", Table1[[#This Row],[price]]*$L$3, IF(E5441="Massachusetts", Table1[[#This Row],[price]]*$L$2, 1))</f>
        <v>1150000</v>
      </c>
    </row>
    <row r="5442" spans="1:9" x14ac:dyDescent="0.25">
      <c r="A5442" s="2">
        <v>40926</v>
      </c>
      <c r="B5442" s="1">
        <f t="shared" ref="B5442:B5505" si="170">YEAR(A5442)</f>
        <v>2012</v>
      </c>
      <c r="C5442" s="1">
        <f t="shared" ref="C5442:C5505" si="171">ROUNDUP(MONTH(A5442)/3,0)</f>
        <v>1</v>
      </c>
      <c r="D5442">
        <v>2607</v>
      </c>
      <c r="E5442" t="s">
        <v>37</v>
      </c>
      <c r="F5442" s="4">
        <v>420000</v>
      </c>
      <c r="G5442" t="s">
        <v>6</v>
      </c>
      <c r="H5442">
        <v>2</v>
      </c>
      <c r="I5442" s="4">
        <f>IF(E5442="Rhode Island", Table1[[#This Row],[price]]*$L$3, IF(E5442="Massachusetts", Table1[[#This Row],[price]]*$L$2, 1))</f>
        <v>420000</v>
      </c>
    </row>
    <row r="5443" spans="1:9" x14ac:dyDescent="0.25">
      <c r="A5443" s="2">
        <v>40927</v>
      </c>
      <c r="B5443" s="1">
        <f t="shared" si="170"/>
        <v>2012</v>
      </c>
      <c r="C5443" s="1">
        <f t="shared" si="171"/>
        <v>1</v>
      </c>
      <c r="D5443">
        <v>2615</v>
      </c>
      <c r="E5443" t="s">
        <v>37</v>
      </c>
      <c r="F5443" s="4">
        <v>470000</v>
      </c>
      <c r="G5443" t="s">
        <v>5</v>
      </c>
      <c r="H5443">
        <v>4</v>
      </c>
      <c r="I5443" s="4">
        <f>IF(E5443="Rhode Island", Table1[[#This Row],[price]]*$L$3, IF(E5443="Massachusetts", Table1[[#This Row],[price]]*$L$2, 1))</f>
        <v>470000</v>
      </c>
    </row>
    <row r="5444" spans="1:9" x14ac:dyDescent="0.25">
      <c r="A5444" s="2">
        <v>40927</v>
      </c>
      <c r="B5444" s="1">
        <f t="shared" si="170"/>
        <v>2012</v>
      </c>
      <c r="C5444" s="1">
        <f t="shared" si="171"/>
        <v>1</v>
      </c>
      <c r="D5444">
        <v>2617</v>
      </c>
      <c r="E5444" t="s">
        <v>37</v>
      </c>
      <c r="F5444" s="4">
        <v>617000</v>
      </c>
      <c r="G5444" t="s">
        <v>5</v>
      </c>
      <c r="H5444">
        <v>4</v>
      </c>
      <c r="I5444" s="4">
        <f>IF(E5444="Rhode Island", Table1[[#This Row],[price]]*$L$3, IF(E5444="Massachusetts", Table1[[#This Row],[price]]*$L$2, 1))</f>
        <v>617000</v>
      </c>
    </row>
    <row r="5445" spans="1:9" x14ac:dyDescent="0.25">
      <c r="A5445" s="2">
        <v>40927</v>
      </c>
      <c r="B5445" s="1">
        <f t="shared" si="170"/>
        <v>2012</v>
      </c>
      <c r="C5445" s="1">
        <f t="shared" si="171"/>
        <v>1</v>
      </c>
      <c r="D5445">
        <v>2914</v>
      </c>
      <c r="E5445" t="s">
        <v>36</v>
      </c>
      <c r="F5445" s="4">
        <v>705000</v>
      </c>
      <c r="G5445" t="s">
        <v>5</v>
      </c>
      <c r="H5445">
        <v>4</v>
      </c>
      <c r="I5445" s="4">
        <f>IF(E5445="Rhode Island", Table1[[#This Row],[price]]*$L$3, IF(E5445="Massachusetts", Table1[[#This Row],[price]]*$L$2, 1))</f>
        <v>705000</v>
      </c>
    </row>
    <row r="5446" spans="1:9" x14ac:dyDescent="0.25">
      <c r="A5446" s="2">
        <v>40927</v>
      </c>
      <c r="B5446" s="1">
        <f t="shared" si="170"/>
        <v>2012</v>
      </c>
      <c r="C5446" s="1">
        <f t="shared" si="171"/>
        <v>1</v>
      </c>
      <c r="D5446">
        <v>2603</v>
      </c>
      <c r="E5446" t="s">
        <v>37</v>
      </c>
      <c r="F5446" s="4">
        <v>752000</v>
      </c>
      <c r="G5446" t="s">
        <v>5</v>
      </c>
      <c r="H5446">
        <v>4</v>
      </c>
      <c r="I5446" s="4">
        <f>IF(E5446="Rhode Island", Table1[[#This Row],[price]]*$L$3, IF(E5446="Massachusetts", Table1[[#This Row],[price]]*$L$2, 1))</f>
        <v>752000</v>
      </c>
    </row>
    <row r="5447" spans="1:9" x14ac:dyDescent="0.25">
      <c r="A5447" s="2">
        <v>40927</v>
      </c>
      <c r="B5447" s="1">
        <f t="shared" si="170"/>
        <v>2012</v>
      </c>
      <c r="C5447" s="1">
        <f t="shared" si="171"/>
        <v>1</v>
      </c>
      <c r="D5447">
        <v>2600</v>
      </c>
      <c r="E5447" t="s">
        <v>37</v>
      </c>
      <c r="F5447" s="4">
        <v>899000</v>
      </c>
      <c r="G5447" t="s">
        <v>5</v>
      </c>
      <c r="H5447">
        <v>4</v>
      </c>
      <c r="I5447" s="4">
        <f>IF(E5447="Rhode Island", Table1[[#This Row],[price]]*$L$3, IF(E5447="Massachusetts", Table1[[#This Row],[price]]*$L$2, 1))</f>
        <v>899000</v>
      </c>
    </row>
    <row r="5448" spans="1:9" x14ac:dyDescent="0.25">
      <c r="A5448" s="2">
        <v>40928</v>
      </c>
      <c r="B5448" s="1">
        <f t="shared" si="170"/>
        <v>2012</v>
      </c>
      <c r="C5448" s="1">
        <f t="shared" si="171"/>
        <v>1</v>
      </c>
      <c r="D5448">
        <v>2904</v>
      </c>
      <c r="E5448" t="s">
        <v>36</v>
      </c>
      <c r="F5448" s="4">
        <v>460000</v>
      </c>
      <c r="G5448" t="s">
        <v>5</v>
      </c>
      <c r="H5448">
        <v>4</v>
      </c>
      <c r="I5448" s="4">
        <f>IF(E5448="Rhode Island", Table1[[#This Row],[price]]*$L$3, IF(E5448="Massachusetts", Table1[[#This Row],[price]]*$L$2, 1))</f>
        <v>460000</v>
      </c>
    </row>
    <row r="5449" spans="1:9" x14ac:dyDescent="0.25">
      <c r="A5449" s="2">
        <v>40928</v>
      </c>
      <c r="B5449" s="1">
        <f t="shared" si="170"/>
        <v>2012</v>
      </c>
      <c r="C5449" s="1">
        <f t="shared" si="171"/>
        <v>1</v>
      </c>
      <c r="D5449">
        <v>2905</v>
      </c>
      <c r="E5449" t="s">
        <v>36</v>
      </c>
      <c r="F5449" s="4">
        <v>530000</v>
      </c>
      <c r="G5449" t="s">
        <v>5</v>
      </c>
      <c r="H5449">
        <v>4</v>
      </c>
      <c r="I5449" s="4">
        <f>IF(E5449="Rhode Island", Table1[[#This Row],[price]]*$L$3, IF(E5449="Massachusetts", Table1[[#This Row],[price]]*$L$2, 1))</f>
        <v>530000</v>
      </c>
    </row>
    <row r="5450" spans="1:9" x14ac:dyDescent="0.25">
      <c r="A5450" s="2">
        <v>40928</v>
      </c>
      <c r="B5450" s="1">
        <f t="shared" si="170"/>
        <v>2012</v>
      </c>
      <c r="C5450" s="1">
        <f t="shared" si="171"/>
        <v>1</v>
      </c>
      <c r="D5450">
        <v>2602</v>
      </c>
      <c r="E5450" t="s">
        <v>37</v>
      </c>
      <c r="F5450" s="4">
        <v>322500</v>
      </c>
      <c r="G5450" t="s">
        <v>6</v>
      </c>
      <c r="H5450">
        <v>1</v>
      </c>
      <c r="I5450" s="4">
        <f>IF(E5450="Rhode Island", Table1[[#This Row],[price]]*$L$3, IF(E5450="Massachusetts", Table1[[#This Row],[price]]*$L$2, 1))</f>
        <v>322500</v>
      </c>
    </row>
    <row r="5451" spans="1:9" x14ac:dyDescent="0.25">
      <c r="A5451" s="2">
        <v>40929</v>
      </c>
      <c r="B5451" s="1">
        <f t="shared" si="170"/>
        <v>2012</v>
      </c>
      <c r="C5451" s="1">
        <f t="shared" si="171"/>
        <v>1</v>
      </c>
      <c r="D5451">
        <v>2600</v>
      </c>
      <c r="E5451" t="s">
        <v>37</v>
      </c>
      <c r="F5451" s="4">
        <v>985000</v>
      </c>
      <c r="G5451" t="s">
        <v>5</v>
      </c>
      <c r="H5451">
        <v>5</v>
      </c>
      <c r="I5451" s="4">
        <f>IF(E5451="Rhode Island", Table1[[#This Row],[price]]*$L$3, IF(E5451="Massachusetts", Table1[[#This Row],[price]]*$L$2, 1))</f>
        <v>985000</v>
      </c>
    </row>
    <row r="5452" spans="1:9" x14ac:dyDescent="0.25">
      <c r="A5452" s="2">
        <v>40931</v>
      </c>
      <c r="B5452" s="1">
        <f t="shared" si="170"/>
        <v>2012</v>
      </c>
      <c r="C5452" s="1">
        <f t="shared" si="171"/>
        <v>1</v>
      </c>
      <c r="D5452">
        <v>2905</v>
      </c>
      <c r="E5452" t="s">
        <v>36</v>
      </c>
      <c r="F5452" s="4">
        <v>395000</v>
      </c>
      <c r="G5452" t="s">
        <v>5</v>
      </c>
      <c r="H5452">
        <v>2</v>
      </c>
      <c r="I5452" s="4">
        <f>IF(E5452="Rhode Island", Table1[[#This Row],[price]]*$L$3, IF(E5452="Massachusetts", Table1[[#This Row],[price]]*$L$2, 1))</f>
        <v>395000</v>
      </c>
    </row>
    <row r="5453" spans="1:9" x14ac:dyDescent="0.25">
      <c r="A5453" s="2">
        <v>40931</v>
      </c>
      <c r="B5453" s="1">
        <f t="shared" si="170"/>
        <v>2012</v>
      </c>
      <c r="C5453" s="1">
        <f t="shared" si="171"/>
        <v>1</v>
      </c>
      <c r="D5453">
        <v>2904</v>
      </c>
      <c r="E5453" t="s">
        <v>36</v>
      </c>
      <c r="F5453" s="4">
        <v>420000</v>
      </c>
      <c r="G5453" t="s">
        <v>5</v>
      </c>
      <c r="H5453">
        <v>3</v>
      </c>
      <c r="I5453" s="4">
        <f>IF(E5453="Rhode Island", Table1[[#This Row],[price]]*$L$3, IF(E5453="Massachusetts", Table1[[#This Row],[price]]*$L$2, 1))</f>
        <v>420000</v>
      </c>
    </row>
    <row r="5454" spans="1:9" x14ac:dyDescent="0.25">
      <c r="A5454" s="2">
        <v>40931</v>
      </c>
      <c r="B5454" s="1">
        <f t="shared" si="170"/>
        <v>2012</v>
      </c>
      <c r="C5454" s="1">
        <f t="shared" si="171"/>
        <v>1</v>
      </c>
      <c r="D5454">
        <v>2903</v>
      </c>
      <c r="E5454" t="s">
        <v>36</v>
      </c>
      <c r="F5454" s="4">
        <v>455000</v>
      </c>
      <c r="G5454" t="s">
        <v>5</v>
      </c>
      <c r="H5454">
        <v>3</v>
      </c>
      <c r="I5454" s="4">
        <f>IF(E5454="Rhode Island", Table1[[#This Row],[price]]*$L$3, IF(E5454="Massachusetts", Table1[[#This Row],[price]]*$L$2, 1))</f>
        <v>455000</v>
      </c>
    </row>
    <row r="5455" spans="1:9" x14ac:dyDescent="0.25">
      <c r="A5455" s="2">
        <v>40931</v>
      </c>
      <c r="B5455" s="1">
        <f t="shared" si="170"/>
        <v>2012</v>
      </c>
      <c r="C5455" s="1">
        <f t="shared" si="171"/>
        <v>1</v>
      </c>
      <c r="D5455">
        <v>2902</v>
      </c>
      <c r="E5455" t="s">
        <v>36</v>
      </c>
      <c r="F5455" s="4">
        <v>533000</v>
      </c>
      <c r="G5455" t="s">
        <v>5</v>
      </c>
      <c r="H5455">
        <v>3</v>
      </c>
      <c r="I5455" s="4">
        <f>IF(E5455="Rhode Island", Table1[[#This Row],[price]]*$L$3, IF(E5455="Massachusetts", Table1[[#This Row],[price]]*$L$2, 1))</f>
        <v>533000</v>
      </c>
    </row>
    <row r="5456" spans="1:9" x14ac:dyDescent="0.25">
      <c r="A5456" s="2">
        <v>40931</v>
      </c>
      <c r="B5456" s="1">
        <f t="shared" si="170"/>
        <v>2012</v>
      </c>
      <c r="C5456" s="1">
        <f t="shared" si="171"/>
        <v>1</v>
      </c>
      <c r="D5456">
        <v>2603</v>
      </c>
      <c r="E5456" t="s">
        <v>37</v>
      </c>
      <c r="F5456" s="4">
        <v>1260000</v>
      </c>
      <c r="G5456" t="s">
        <v>5</v>
      </c>
      <c r="H5456">
        <v>4</v>
      </c>
      <c r="I5456" s="4">
        <f>IF(E5456="Rhode Island", Table1[[#This Row],[price]]*$L$3, IF(E5456="Massachusetts", Table1[[#This Row],[price]]*$L$2, 1))</f>
        <v>1260000</v>
      </c>
    </row>
    <row r="5457" spans="1:9" x14ac:dyDescent="0.25">
      <c r="A5457" s="2">
        <v>40931</v>
      </c>
      <c r="B5457" s="1">
        <f t="shared" si="170"/>
        <v>2012</v>
      </c>
      <c r="C5457" s="1">
        <f t="shared" si="171"/>
        <v>1</v>
      </c>
      <c r="D5457">
        <v>2612</v>
      </c>
      <c r="E5457" t="s">
        <v>37</v>
      </c>
      <c r="F5457" s="4">
        <v>410000</v>
      </c>
      <c r="G5457" t="s">
        <v>6</v>
      </c>
      <c r="H5457">
        <v>1</v>
      </c>
      <c r="I5457" s="4">
        <f>IF(E5457="Rhode Island", Table1[[#This Row],[price]]*$L$3, IF(E5457="Massachusetts", Table1[[#This Row],[price]]*$L$2, 1))</f>
        <v>410000</v>
      </c>
    </row>
    <row r="5458" spans="1:9" x14ac:dyDescent="0.25">
      <c r="A5458" s="2">
        <v>40932</v>
      </c>
      <c r="B5458" s="1">
        <f t="shared" si="170"/>
        <v>2012</v>
      </c>
      <c r="C5458" s="1">
        <f t="shared" si="171"/>
        <v>1</v>
      </c>
      <c r="D5458">
        <v>2903</v>
      </c>
      <c r="E5458" t="s">
        <v>36</v>
      </c>
      <c r="F5458" s="4">
        <v>479000</v>
      </c>
      <c r="G5458" t="s">
        <v>5</v>
      </c>
      <c r="H5458">
        <v>4</v>
      </c>
      <c r="I5458" s="4">
        <f>IF(E5458="Rhode Island", Table1[[#This Row],[price]]*$L$3, IF(E5458="Massachusetts", Table1[[#This Row],[price]]*$L$2, 1))</f>
        <v>479000</v>
      </c>
    </row>
    <row r="5459" spans="1:9" x14ac:dyDescent="0.25">
      <c r="A5459" s="2">
        <v>40932</v>
      </c>
      <c r="B5459" s="1">
        <f t="shared" si="170"/>
        <v>2012</v>
      </c>
      <c r="C5459" s="1">
        <f t="shared" si="171"/>
        <v>1</v>
      </c>
      <c r="D5459">
        <v>2903</v>
      </c>
      <c r="E5459" t="s">
        <v>36</v>
      </c>
      <c r="F5459" s="4">
        <v>575000</v>
      </c>
      <c r="G5459" t="s">
        <v>5</v>
      </c>
      <c r="H5459">
        <v>4</v>
      </c>
      <c r="I5459" s="4">
        <f>IF(E5459="Rhode Island", Table1[[#This Row],[price]]*$L$3, IF(E5459="Massachusetts", Table1[[#This Row],[price]]*$L$2, 1))</f>
        <v>575000</v>
      </c>
    </row>
    <row r="5460" spans="1:9" x14ac:dyDescent="0.25">
      <c r="A5460" s="2">
        <v>40932</v>
      </c>
      <c r="B5460" s="1">
        <f t="shared" si="170"/>
        <v>2012</v>
      </c>
      <c r="C5460" s="1">
        <f t="shared" si="171"/>
        <v>1</v>
      </c>
      <c r="D5460">
        <v>2904</v>
      </c>
      <c r="E5460" t="s">
        <v>36</v>
      </c>
      <c r="F5460" s="4">
        <v>630000</v>
      </c>
      <c r="G5460" t="s">
        <v>5</v>
      </c>
      <c r="H5460">
        <v>4</v>
      </c>
      <c r="I5460" s="4">
        <f>IF(E5460="Rhode Island", Table1[[#This Row],[price]]*$L$3, IF(E5460="Massachusetts", Table1[[#This Row],[price]]*$L$2, 1))</f>
        <v>630000</v>
      </c>
    </row>
    <row r="5461" spans="1:9" x14ac:dyDescent="0.25">
      <c r="A5461" s="2">
        <v>40932</v>
      </c>
      <c r="B5461" s="1">
        <f t="shared" si="170"/>
        <v>2012</v>
      </c>
      <c r="C5461" s="1">
        <f t="shared" si="171"/>
        <v>1</v>
      </c>
      <c r="D5461">
        <v>2615</v>
      </c>
      <c r="E5461" t="s">
        <v>37</v>
      </c>
      <c r="F5461" s="4">
        <v>632500</v>
      </c>
      <c r="G5461" t="s">
        <v>5</v>
      </c>
      <c r="H5461">
        <v>4</v>
      </c>
      <c r="I5461" s="4">
        <f>IF(E5461="Rhode Island", Table1[[#This Row],[price]]*$L$3, IF(E5461="Massachusetts", Table1[[#This Row],[price]]*$L$2, 1))</f>
        <v>632500</v>
      </c>
    </row>
    <row r="5462" spans="1:9" x14ac:dyDescent="0.25">
      <c r="A5462" s="2">
        <v>40932</v>
      </c>
      <c r="B5462" s="1">
        <f t="shared" si="170"/>
        <v>2012</v>
      </c>
      <c r="C5462" s="1">
        <f t="shared" si="171"/>
        <v>1</v>
      </c>
      <c r="D5462">
        <v>2611</v>
      </c>
      <c r="E5462" t="s">
        <v>37</v>
      </c>
      <c r="F5462" s="4">
        <v>420000</v>
      </c>
      <c r="G5462" t="s">
        <v>6</v>
      </c>
      <c r="H5462">
        <v>3</v>
      </c>
      <c r="I5462" s="4">
        <f>IF(E5462="Rhode Island", Table1[[#This Row],[price]]*$L$3, IF(E5462="Massachusetts", Table1[[#This Row],[price]]*$L$2, 1))</f>
        <v>420000</v>
      </c>
    </row>
    <row r="5463" spans="1:9" x14ac:dyDescent="0.25">
      <c r="A5463" s="2">
        <v>40933</v>
      </c>
      <c r="B5463" s="1">
        <f t="shared" si="170"/>
        <v>2012</v>
      </c>
      <c r="C5463" s="1">
        <f t="shared" si="171"/>
        <v>1</v>
      </c>
      <c r="D5463">
        <v>2602</v>
      </c>
      <c r="E5463" t="s">
        <v>37</v>
      </c>
      <c r="F5463" s="4">
        <v>415000</v>
      </c>
      <c r="G5463" t="s">
        <v>5</v>
      </c>
      <c r="H5463">
        <v>2</v>
      </c>
      <c r="I5463" s="4">
        <f>IF(E5463="Rhode Island", Table1[[#This Row],[price]]*$L$3, IF(E5463="Massachusetts", Table1[[#This Row],[price]]*$L$2, 1))</f>
        <v>415000</v>
      </c>
    </row>
    <row r="5464" spans="1:9" x14ac:dyDescent="0.25">
      <c r="A5464" s="2">
        <v>40933</v>
      </c>
      <c r="B5464" s="1">
        <f t="shared" si="170"/>
        <v>2012</v>
      </c>
      <c r="C5464" s="1">
        <f t="shared" si="171"/>
        <v>1</v>
      </c>
      <c r="D5464">
        <v>2905</v>
      </c>
      <c r="E5464" t="s">
        <v>36</v>
      </c>
      <c r="F5464" s="4">
        <v>445000</v>
      </c>
      <c r="G5464" t="s">
        <v>5</v>
      </c>
      <c r="H5464">
        <v>3</v>
      </c>
      <c r="I5464" s="4">
        <f>IF(E5464="Rhode Island", Table1[[#This Row],[price]]*$L$3, IF(E5464="Massachusetts", Table1[[#This Row],[price]]*$L$2, 1))</f>
        <v>445000</v>
      </c>
    </row>
    <row r="5465" spans="1:9" x14ac:dyDescent="0.25">
      <c r="A5465" s="2">
        <v>40933</v>
      </c>
      <c r="B5465" s="1">
        <f t="shared" si="170"/>
        <v>2012</v>
      </c>
      <c r="C5465" s="1">
        <f t="shared" si="171"/>
        <v>1</v>
      </c>
      <c r="D5465">
        <v>2913</v>
      </c>
      <c r="E5465" t="s">
        <v>36</v>
      </c>
      <c r="F5465" s="4">
        <v>500000</v>
      </c>
      <c r="G5465" t="s">
        <v>5</v>
      </c>
      <c r="H5465">
        <v>3</v>
      </c>
      <c r="I5465" s="4">
        <f>IF(E5465="Rhode Island", Table1[[#This Row],[price]]*$L$3, IF(E5465="Massachusetts", Table1[[#This Row],[price]]*$L$2, 1))</f>
        <v>500000</v>
      </c>
    </row>
    <row r="5466" spans="1:9" x14ac:dyDescent="0.25">
      <c r="A5466" s="2">
        <v>40933</v>
      </c>
      <c r="B5466" s="1">
        <f t="shared" si="170"/>
        <v>2012</v>
      </c>
      <c r="C5466" s="1">
        <f t="shared" si="171"/>
        <v>1</v>
      </c>
      <c r="D5466">
        <v>2604</v>
      </c>
      <c r="E5466" t="s">
        <v>37</v>
      </c>
      <c r="F5466" s="4">
        <v>435000</v>
      </c>
      <c r="G5466" t="s">
        <v>6</v>
      </c>
      <c r="H5466">
        <v>2</v>
      </c>
      <c r="I5466" s="4">
        <f>IF(E5466="Rhode Island", Table1[[#This Row],[price]]*$L$3, IF(E5466="Massachusetts", Table1[[#This Row],[price]]*$L$2, 1))</f>
        <v>435000</v>
      </c>
    </row>
    <row r="5467" spans="1:9" x14ac:dyDescent="0.25">
      <c r="A5467" s="2">
        <v>40934</v>
      </c>
      <c r="B5467" s="1">
        <f t="shared" si="170"/>
        <v>2012</v>
      </c>
      <c r="C5467" s="1">
        <f t="shared" si="171"/>
        <v>1</v>
      </c>
      <c r="D5467">
        <v>2912</v>
      </c>
      <c r="E5467" t="s">
        <v>36</v>
      </c>
      <c r="F5467" s="4">
        <v>400000</v>
      </c>
      <c r="G5467" t="s">
        <v>6</v>
      </c>
      <c r="H5467">
        <v>2</v>
      </c>
      <c r="I5467" s="4">
        <f>IF(E5467="Rhode Island", Table1[[#This Row],[price]]*$L$3, IF(E5467="Massachusetts", Table1[[#This Row],[price]]*$L$2, 1))</f>
        <v>400000</v>
      </c>
    </row>
    <row r="5468" spans="1:9" x14ac:dyDescent="0.25">
      <c r="A5468" s="2">
        <v>40935</v>
      </c>
      <c r="B5468" s="1">
        <f t="shared" si="170"/>
        <v>2012</v>
      </c>
      <c r="C5468" s="1">
        <f t="shared" si="171"/>
        <v>1</v>
      </c>
      <c r="D5468">
        <v>2603</v>
      </c>
      <c r="E5468" t="s">
        <v>37</v>
      </c>
      <c r="F5468" s="4">
        <v>395000</v>
      </c>
      <c r="G5468" t="s">
        <v>5</v>
      </c>
      <c r="H5468">
        <v>1</v>
      </c>
      <c r="I5468" s="4">
        <f>IF(E5468="Rhode Island", Table1[[#This Row],[price]]*$L$3, IF(E5468="Massachusetts", Table1[[#This Row],[price]]*$L$2, 1))</f>
        <v>395000</v>
      </c>
    </row>
    <row r="5469" spans="1:9" x14ac:dyDescent="0.25">
      <c r="A5469" s="2">
        <v>40935</v>
      </c>
      <c r="B5469" s="1">
        <f t="shared" si="170"/>
        <v>2012</v>
      </c>
      <c r="C5469" s="1">
        <f t="shared" si="171"/>
        <v>1</v>
      </c>
      <c r="D5469">
        <v>2617</v>
      </c>
      <c r="E5469" t="s">
        <v>37</v>
      </c>
      <c r="F5469" s="4">
        <v>405000</v>
      </c>
      <c r="G5469" t="s">
        <v>5</v>
      </c>
      <c r="H5469">
        <v>2</v>
      </c>
      <c r="I5469" s="4">
        <f>IF(E5469="Rhode Island", Table1[[#This Row],[price]]*$L$3, IF(E5469="Massachusetts", Table1[[#This Row],[price]]*$L$2, 1))</f>
        <v>405000</v>
      </c>
    </row>
    <row r="5470" spans="1:9" x14ac:dyDescent="0.25">
      <c r="A5470" s="2">
        <v>40935</v>
      </c>
      <c r="B5470" s="1">
        <f t="shared" si="170"/>
        <v>2012</v>
      </c>
      <c r="C5470" s="1">
        <f t="shared" si="171"/>
        <v>1</v>
      </c>
      <c r="D5470">
        <v>2615</v>
      </c>
      <c r="E5470" t="s">
        <v>37</v>
      </c>
      <c r="F5470" s="4">
        <v>405000</v>
      </c>
      <c r="G5470" t="s">
        <v>5</v>
      </c>
      <c r="H5470">
        <v>3</v>
      </c>
      <c r="I5470" s="4">
        <f>IF(E5470="Rhode Island", Table1[[#This Row],[price]]*$L$3, IF(E5470="Massachusetts", Table1[[#This Row],[price]]*$L$2, 1))</f>
        <v>405000</v>
      </c>
    </row>
    <row r="5471" spans="1:9" x14ac:dyDescent="0.25">
      <c r="A5471" s="2">
        <v>40935</v>
      </c>
      <c r="B5471" s="1">
        <f t="shared" si="170"/>
        <v>2012</v>
      </c>
      <c r="C5471" s="1">
        <f t="shared" si="171"/>
        <v>1</v>
      </c>
      <c r="D5471">
        <v>2611</v>
      </c>
      <c r="E5471" t="s">
        <v>37</v>
      </c>
      <c r="F5471" s="4">
        <v>432000</v>
      </c>
      <c r="G5471" t="s">
        <v>5</v>
      </c>
      <c r="H5471">
        <v>3</v>
      </c>
      <c r="I5471" s="4">
        <f>IF(E5471="Rhode Island", Table1[[#This Row],[price]]*$L$3, IF(E5471="Massachusetts", Table1[[#This Row],[price]]*$L$2, 1))</f>
        <v>432000</v>
      </c>
    </row>
    <row r="5472" spans="1:9" x14ac:dyDescent="0.25">
      <c r="A5472" s="2">
        <v>40935</v>
      </c>
      <c r="B5472" s="1">
        <f t="shared" si="170"/>
        <v>2012</v>
      </c>
      <c r="C5472" s="1">
        <f t="shared" si="171"/>
        <v>1</v>
      </c>
      <c r="D5472">
        <v>2905</v>
      </c>
      <c r="E5472" t="s">
        <v>36</v>
      </c>
      <c r="F5472" s="4">
        <v>460000</v>
      </c>
      <c r="G5472" t="s">
        <v>5</v>
      </c>
      <c r="H5472">
        <v>4</v>
      </c>
      <c r="I5472" s="4">
        <f>IF(E5472="Rhode Island", Table1[[#This Row],[price]]*$L$3, IF(E5472="Massachusetts", Table1[[#This Row],[price]]*$L$2, 1))</f>
        <v>460000</v>
      </c>
    </row>
    <row r="5473" spans="1:9" x14ac:dyDescent="0.25">
      <c r="A5473" s="2">
        <v>40935</v>
      </c>
      <c r="B5473" s="1">
        <f t="shared" si="170"/>
        <v>2012</v>
      </c>
      <c r="C5473" s="1">
        <f t="shared" si="171"/>
        <v>1</v>
      </c>
      <c r="D5473">
        <v>2906</v>
      </c>
      <c r="E5473" t="s">
        <v>36</v>
      </c>
      <c r="F5473" s="4">
        <v>475000</v>
      </c>
      <c r="G5473" t="s">
        <v>5</v>
      </c>
      <c r="H5473">
        <v>3</v>
      </c>
      <c r="I5473" s="4">
        <f>IF(E5473="Rhode Island", Table1[[#This Row],[price]]*$L$3, IF(E5473="Massachusetts", Table1[[#This Row],[price]]*$L$2, 1))</f>
        <v>475000</v>
      </c>
    </row>
    <row r="5474" spans="1:9" x14ac:dyDescent="0.25">
      <c r="A5474" s="2">
        <v>40935</v>
      </c>
      <c r="B5474" s="1">
        <f t="shared" si="170"/>
        <v>2012</v>
      </c>
      <c r="C5474" s="1">
        <f t="shared" si="171"/>
        <v>1</v>
      </c>
      <c r="D5474">
        <v>2617</v>
      </c>
      <c r="E5474" t="s">
        <v>37</v>
      </c>
      <c r="F5474" s="4">
        <v>620000</v>
      </c>
      <c r="G5474" t="s">
        <v>5</v>
      </c>
      <c r="H5474">
        <v>3</v>
      </c>
      <c r="I5474" s="4">
        <f>IF(E5474="Rhode Island", Table1[[#This Row],[price]]*$L$3, IF(E5474="Massachusetts", Table1[[#This Row],[price]]*$L$2, 1))</f>
        <v>620000</v>
      </c>
    </row>
    <row r="5475" spans="1:9" x14ac:dyDescent="0.25">
      <c r="A5475" s="2">
        <v>40938</v>
      </c>
      <c r="B5475" s="1">
        <f t="shared" si="170"/>
        <v>2012</v>
      </c>
      <c r="C5475" s="1">
        <f t="shared" si="171"/>
        <v>1</v>
      </c>
      <c r="D5475">
        <v>2615</v>
      </c>
      <c r="E5475" t="s">
        <v>37</v>
      </c>
      <c r="F5475" s="4">
        <v>430000</v>
      </c>
      <c r="G5475" t="s">
        <v>5</v>
      </c>
      <c r="H5475">
        <v>3</v>
      </c>
      <c r="I5475" s="4">
        <f>IF(E5475="Rhode Island", Table1[[#This Row],[price]]*$L$3, IF(E5475="Massachusetts", Table1[[#This Row],[price]]*$L$2, 1))</f>
        <v>430000</v>
      </c>
    </row>
    <row r="5476" spans="1:9" x14ac:dyDescent="0.25">
      <c r="A5476" s="2">
        <v>40938</v>
      </c>
      <c r="B5476" s="1">
        <f t="shared" si="170"/>
        <v>2012</v>
      </c>
      <c r="C5476" s="1">
        <f t="shared" si="171"/>
        <v>1</v>
      </c>
      <c r="D5476">
        <v>2913</v>
      </c>
      <c r="E5476" t="s">
        <v>36</v>
      </c>
      <c r="F5476" s="4">
        <v>432000</v>
      </c>
      <c r="G5476" t="s">
        <v>5</v>
      </c>
      <c r="H5476">
        <v>3</v>
      </c>
      <c r="I5476" s="4">
        <f>IF(E5476="Rhode Island", Table1[[#This Row],[price]]*$L$3, IF(E5476="Massachusetts", Table1[[#This Row],[price]]*$L$2, 1))</f>
        <v>432000</v>
      </c>
    </row>
    <row r="5477" spans="1:9" x14ac:dyDescent="0.25">
      <c r="A5477" s="2">
        <v>40938</v>
      </c>
      <c r="B5477" s="1">
        <f t="shared" si="170"/>
        <v>2012</v>
      </c>
      <c r="C5477" s="1">
        <f t="shared" si="171"/>
        <v>1</v>
      </c>
      <c r="D5477">
        <v>2615</v>
      </c>
      <c r="E5477" t="s">
        <v>37</v>
      </c>
      <c r="F5477" s="4">
        <v>450000</v>
      </c>
      <c r="G5477" t="s">
        <v>5</v>
      </c>
      <c r="H5477">
        <v>4</v>
      </c>
      <c r="I5477" s="4">
        <f>IF(E5477="Rhode Island", Table1[[#This Row],[price]]*$L$3, IF(E5477="Massachusetts", Table1[[#This Row],[price]]*$L$2, 1))</f>
        <v>450000</v>
      </c>
    </row>
    <row r="5478" spans="1:9" x14ac:dyDescent="0.25">
      <c r="A5478" s="2">
        <v>40938</v>
      </c>
      <c r="B5478" s="1">
        <f t="shared" si="170"/>
        <v>2012</v>
      </c>
      <c r="C5478" s="1">
        <f t="shared" si="171"/>
        <v>1</v>
      </c>
      <c r="D5478">
        <v>2615</v>
      </c>
      <c r="E5478" t="s">
        <v>37</v>
      </c>
      <c r="F5478" s="4">
        <v>480000</v>
      </c>
      <c r="G5478" t="s">
        <v>5</v>
      </c>
      <c r="H5478">
        <v>3</v>
      </c>
      <c r="I5478" s="4">
        <f>IF(E5478="Rhode Island", Table1[[#This Row],[price]]*$L$3, IF(E5478="Massachusetts", Table1[[#This Row],[price]]*$L$2, 1))</f>
        <v>480000</v>
      </c>
    </row>
    <row r="5479" spans="1:9" x14ac:dyDescent="0.25">
      <c r="A5479" s="2">
        <v>40938</v>
      </c>
      <c r="B5479" s="1">
        <f t="shared" si="170"/>
        <v>2012</v>
      </c>
      <c r="C5479" s="1">
        <f t="shared" si="171"/>
        <v>1</v>
      </c>
      <c r="D5479">
        <v>2905</v>
      </c>
      <c r="E5479" t="s">
        <v>36</v>
      </c>
      <c r="F5479" s="4">
        <v>517500</v>
      </c>
      <c r="G5479" t="s">
        <v>5</v>
      </c>
      <c r="H5479">
        <v>4</v>
      </c>
      <c r="I5479" s="4">
        <f>IF(E5479="Rhode Island", Table1[[#This Row],[price]]*$L$3, IF(E5479="Massachusetts", Table1[[#This Row],[price]]*$L$2, 1))</f>
        <v>517500</v>
      </c>
    </row>
    <row r="5480" spans="1:9" x14ac:dyDescent="0.25">
      <c r="A5480" s="2">
        <v>40938</v>
      </c>
      <c r="B5480" s="1">
        <f t="shared" si="170"/>
        <v>2012</v>
      </c>
      <c r="C5480" s="1">
        <f t="shared" si="171"/>
        <v>1</v>
      </c>
      <c r="D5480">
        <v>2605</v>
      </c>
      <c r="E5480" t="s">
        <v>37</v>
      </c>
      <c r="F5480" s="4">
        <v>565000</v>
      </c>
      <c r="G5480" t="s">
        <v>5</v>
      </c>
      <c r="H5480">
        <v>4</v>
      </c>
      <c r="I5480" s="4">
        <f>IF(E5480="Rhode Island", Table1[[#This Row],[price]]*$L$3, IF(E5480="Massachusetts", Table1[[#This Row],[price]]*$L$2, 1))</f>
        <v>565000</v>
      </c>
    </row>
    <row r="5481" spans="1:9" x14ac:dyDescent="0.25">
      <c r="A5481" s="2">
        <v>40938</v>
      </c>
      <c r="B5481" s="1">
        <f t="shared" si="170"/>
        <v>2012</v>
      </c>
      <c r="C5481" s="1">
        <f t="shared" si="171"/>
        <v>1</v>
      </c>
      <c r="D5481">
        <v>2906</v>
      </c>
      <c r="E5481" t="s">
        <v>36</v>
      </c>
      <c r="F5481" s="4">
        <v>610000</v>
      </c>
      <c r="G5481" t="s">
        <v>5</v>
      </c>
      <c r="H5481">
        <v>4</v>
      </c>
      <c r="I5481" s="4">
        <f>IF(E5481="Rhode Island", Table1[[#This Row],[price]]*$L$3, IF(E5481="Massachusetts", Table1[[#This Row],[price]]*$L$2, 1))</f>
        <v>610000</v>
      </c>
    </row>
    <row r="5482" spans="1:9" x14ac:dyDescent="0.25">
      <c r="A5482" s="2">
        <v>40938</v>
      </c>
      <c r="B5482" s="1">
        <f t="shared" si="170"/>
        <v>2012</v>
      </c>
      <c r="C5482" s="1">
        <f t="shared" si="171"/>
        <v>1</v>
      </c>
      <c r="D5482">
        <v>2903</v>
      </c>
      <c r="E5482" t="s">
        <v>36</v>
      </c>
      <c r="F5482" s="4">
        <v>660000</v>
      </c>
      <c r="G5482" t="s">
        <v>5</v>
      </c>
      <c r="H5482">
        <v>4</v>
      </c>
      <c r="I5482" s="4">
        <f>IF(E5482="Rhode Island", Table1[[#This Row],[price]]*$L$3, IF(E5482="Massachusetts", Table1[[#This Row],[price]]*$L$2, 1))</f>
        <v>660000</v>
      </c>
    </row>
    <row r="5483" spans="1:9" x14ac:dyDescent="0.25">
      <c r="A5483" s="2">
        <v>40938</v>
      </c>
      <c r="B5483" s="1">
        <f t="shared" si="170"/>
        <v>2012</v>
      </c>
      <c r="C5483" s="1">
        <f t="shared" si="171"/>
        <v>1</v>
      </c>
      <c r="D5483">
        <v>2603</v>
      </c>
      <c r="E5483" t="s">
        <v>37</v>
      </c>
      <c r="F5483" s="4">
        <v>795000</v>
      </c>
      <c r="G5483" t="s">
        <v>5</v>
      </c>
      <c r="H5483">
        <v>3</v>
      </c>
      <c r="I5483" s="4">
        <f>IF(E5483="Rhode Island", Table1[[#This Row],[price]]*$L$3, IF(E5483="Massachusetts", Table1[[#This Row],[price]]*$L$2, 1))</f>
        <v>795000</v>
      </c>
    </row>
    <row r="5484" spans="1:9" x14ac:dyDescent="0.25">
      <c r="A5484" s="2">
        <v>40939</v>
      </c>
      <c r="B5484" s="1">
        <f t="shared" si="170"/>
        <v>2012</v>
      </c>
      <c r="C5484" s="1">
        <f t="shared" si="171"/>
        <v>1</v>
      </c>
      <c r="D5484">
        <v>2615</v>
      </c>
      <c r="E5484" t="s">
        <v>37</v>
      </c>
      <c r="F5484" s="4">
        <v>450000</v>
      </c>
      <c r="G5484" t="s">
        <v>5</v>
      </c>
      <c r="H5484">
        <v>3</v>
      </c>
      <c r="I5484" s="4">
        <f>IF(E5484="Rhode Island", Table1[[#This Row],[price]]*$L$3, IF(E5484="Massachusetts", Table1[[#This Row],[price]]*$L$2, 1))</f>
        <v>450000</v>
      </c>
    </row>
    <row r="5485" spans="1:9" x14ac:dyDescent="0.25">
      <c r="A5485" s="2">
        <v>40939</v>
      </c>
      <c r="B5485" s="1">
        <f t="shared" si="170"/>
        <v>2012</v>
      </c>
      <c r="C5485" s="1">
        <f t="shared" si="171"/>
        <v>1</v>
      </c>
      <c r="D5485">
        <v>2906</v>
      </c>
      <c r="E5485" t="s">
        <v>36</v>
      </c>
      <c r="F5485" s="4">
        <v>530000</v>
      </c>
      <c r="G5485" t="s">
        <v>5</v>
      </c>
      <c r="H5485">
        <v>4</v>
      </c>
      <c r="I5485" s="4">
        <f>IF(E5485="Rhode Island", Table1[[#This Row],[price]]*$L$3, IF(E5485="Massachusetts", Table1[[#This Row],[price]]*$L$2, 1))</f>
        <v>530000</v>
      </c>
    </row>
    <row r="5486" spans="1:9" x14ac:dyDescent="0.25">
      <c r="A5486" s="2">
        <v>40939</v>
      </c>
      <c r="B5486" s="1">
        <f t="shared" si="170"/>
        <v>2012</v>
      </c>
      <c r="C5486" s="1">
        <f t="shared" si="171"/>
        <v>1</v>
      </c>
      <c r="D5486">
        <v>2602</v>
      </c>
      <c r="E5486" t="s">
        <v>37</v>
      </c>
      <c r="F5486" s="4">
        <v>540000</v>
      </c>
      <c r="G5486" t="s">
        <v>5</v>
      </c>
      <c r="H5486">
        <v>3</v>
      </c>
      <c r="I5486" s="4">
        <f>IF(E5486="Rhode Island", Table1[[#This Row],[price]]*$L$3, IF(E5486="Massachusetts", Table1[[#This Row],[price]]*$L$2, 1))</f>
        <v>540000</v>
      </c>
    </row>
    <row r="5487" spans="1:9" x14ac:dyDescent="0.25">
      <c r="A5487" s="2">
        <v>40939</v>
      </c>
      <c r="B5487" s="1">
        <f t="shared" si="170"/>
        <v>2012</v>
      </c>
      <c r="C5487" s="1">
        <f t="shared" si="171"/>
        <v>1</v>
      </c>
      <c r="D5487">
        <v>2602</v>
      </c>
      <c r="E5487" t="s">
        <v>37</v>
      </c>
      <c r="F5487" s="4">
        <v>615000</v>
      </c>
      <c r="G5487" t="s">
        <v>5</v>
      </c>
      <c r="H5487">
        <v>4</v>
      </c>
      <c r="I5487" s="4">
        <f>IF(E5487="Rhode Island", Table1[[#This Row],[price]]*$L$3, IF(E5487="Massachusetts", Table1[[#This Row],[price]]*$L$2, 1))</f>
        <v>615000</v>
      </c>
    </row>
    <row r="5488" spans="1:9" x14ac:dyDescent="0.25">
      <c r="A5488" s="2">
        <v>40939</v>
      </c>
      <c r="B5488" s="1">
        <f t="shared" si="170"/>
        <v>2012</v>
      </c>
      <c r="C5488" s="1">
        <f t="shared" si="171"/>
        <v>1</v>
      </c>
      <c r="D5488">
        <v>2602</v>
      </c>
      <c r="E5488" t="s">
        <v>37</v>
      </c>
      <c r="F5488" s="4">
        <v>663500</v>
      </c>
      <c r="G5488" t="s">
        <v>5</v>
      </c>
      <c r="H5488">
        <v>3</v>
      </c>
      <c r="I5488" s="4">
        <f>IF(E5488="Rhode Island", Table1[[#This Row],[price]]*$L$3, IF(E5488="Massachusetts", Table1[[#This Row],[price]]*$L$2, 1))</f>
        <v>663500</v>
      </c>
    </row>
    <row r="5489" spans="1:9" x14ac:dyDescent="0.25">
      <c r="A5489" s="2">
        <v>40939</v>
      </c>
      <c r="B5489" s="1">
        <f t="shared" si="170"/>
        <v>2012</v>
      </c>
      <c r="C5489" s="1">
        <f t="shared" si="171"/>
        <v>1</v>
      </c>
      <c r="D5489">
        <v>2614</v>
      </c>
      <c r="E5489" t="s">
        <v>37</v>
      </c>
      <c r="F5489" s="4">
        <v>700000</v>
      </c>
      <c r="G5489" t="s">
        <v>5</v>
      </c>
      <c r="H5489">
        <v>3</v>
      </c>
      <c r="I5489" s="4">
        <f>IF(E5489="Rhode Island", Table1[[#This Row],[price]]*$L$3, IF(E5489="Massachusetts", Table1[[#This Row],[price]]*$L$2, 1))</f>
        <v>700000</v>
      </c>
    </row>
    <row r="5490" spans="1:9" x14ac:dyDescent="0.25">
      <c r="A5490" s="2">
        <v>40939</v>
      </c>
      <c r="B5490" s="1">
        <f t="shared" si="170"/>
        <v>2012</v>
      </c>
      <c r="C5490" s="1">
        <f t="shared" si="171"/>
        <v>1</v>
      </c>
      <c r="D5490">
        <v>2604</v>
      </c>
      <c r="E5490" t="s">
        <v>37</v>
      </c>
      <c r="F5490" s="4">
        <v>490000</v>
      </c>
      <c r="G5490" t="s">
        <v>6</v>
      </c>
      <c r="H5490">
        <v>3</v>
      </c>
      <c r="I5490" s="4">
        <f>IF(E5490="Rhode Island", Table1[[#This Row],[price]]*$L$3, IF(E5490="Massachusetts", Table1[[#This Row],[price]]*$L$2, 1))</f>
        <v>490000</v>
      </c>
    </row>
    <row r="5491" spans="1:9" x14ac:dyDescent="0.25">
      <c r="A5491" s="2">
        <v>40940</v>
      </c>
      <c r="B5491" s="1">
        <f t="shared" si="170"/>
        <v>2012</v>
      </c>
      <c r="C5491" s="1">
        <f t="shared" si="171"/>
        <v>1</v>
      </c>
      <c r="D5491">
        <v>2904</v>
      </c>
      <c r="E5491" t="s">
        <v>36</v>
      </c>
      <c r="F5491" s="4">
        <v>585000</v>
      </c>
      <c r="G5491" t="s">
        <v>5</v>
      </c>
      <c r="H5491">
        <v>4</v>
      </c>
      <c r="I5491" s="4">
        <f>IF(E5491="Rhode Island", Table1[[#This Row],[price]]*$L$3, IF(E5491="Massachusetts", Table1[[#This Row],[price]]*$L$2, 1))</f>
        <v>585000</v>
      </c>
    </row>
    <row r="5492" spans="1:9" x14ac:dyDescent="0.25">
      <c r="A5492" s="2">
        <v>40940</v>
      </c>
      <c r="B5492" s="1">
        <f t="shared" si="170"/>
        <v>2012</v>
      </c>
      <c r="C5492" s="1">
        <f t="shared" si="171"/>
        <v>1</v>
      </c>
      <c r="D5492">
        <v>2604</v>
      </c>
      <c r="E5492" t="s">
        <v>37</v>
      </c>
      <c r="F5492" s="4">
        <v>623000</v>
      </c>
      <c r="G5492" t="s">
        <v>5</v>
      </c>
      <c r="H5492">
        <v>3</v>
      </c>
      <c r="I5492" s="4">
        <f>IF(E5492="Rhode Island", Table1[[#This Row],[price]]*$L$3, IF(E5492="Massachusetts", Table1[[#This Row],[price]]*$L$2, 1))</f>
        <v>623000</v>
      </c>
    </row>
    <row r="5493" spans="1:9" x14ac:dyDescent="0.25">
      <c r="A5493" s="2">
        <v>40941</v>
      </c>
      <c r="B5493" s="1">
        <f t="shared" si="170"/>
        <v>2012</v>
      </c>
      <c r="C5493" s="1">
        <f t="shared" si="171"/>
        <v>1</v>
      </c>
      <c r="D5493">
        <v>2913</v>
      </c>
      <c r="E5493" t="s">
        <v>36</v>
      </c>
      <c r="F5493" s="4">
        <v>428000</v>
      </c>
      <c r="G5493" t="s">
        <v>5</v>
      </c>
      <c r="H5493">
        <v>3</v>
      </c>
      <c r="I5493" s="4">
        <f>IF(E5493="Rhode Island", Table1[[#This Row],[price]]*$L$3, IF(E5493="Massachusetts", Table1[[#This Row],[price]]*$L$2, 1))</f>
        <v>428000</v>
      </c>
    </row>
    <row r="5494" spans="1:9" x14ac:dyDescent="0.25">
      <c r="A5494" s="2">
        <v>40941</v>
      </c>
      <c r="B5494" s="1">
        <f t="shared" si="170"/>
        <v>2012</v>
      </c>
      <c r="C5494" s="1">
        <f t="shared" si="171"/>
        <v>1</v>
      </c>
      <c r="D5494">
        <v>2905</v>
      </c>
      <c r="E5494" t="s">
        <v>36</v>
      </c>
      <c r="F5494" s="4">
        <v>435000</v>
      </c>
      <c r="G5494" t="s">
        <v>5</v>
      </c>
      <c r="H5494">
        <v>3</v>
      </c>
      <c r="I5494" s="4">
        <f>IF(E5494="Rhode Island", Table1[[#This Row],[price]]*$L$3, IF(E5494="Massachusetts", Table1[[#This Row],[price]]*$L$2, 1))</f>
        <v>435000</v>
      </c>
    </row>
    <row r="5495" spans="1:9" x14ac:dyDescent="0.25">
      <c r="A5495" s="2">
        <v>40941</v>
      </c>
      <c r="B5495" s="1">
        <f t="shared" si="170"/>
        <v>2012</v>
      </c>
      <c r="C5495" s="1">
        <f t="shared" si="171"/>
        <v>1</v>
      </c>
      <c r="D5495">
        <v>2615</v>
      </c>
      <c r="E5495" t="s">
        <v>37</v>
      </c>
      <c r="F5495" s="4">
        <v>450000</v>
      </c>
      <c r="G5495" t="s">
        <v>5</v>
      </c>
      <c r="H5495">
        <v>3</v>
      </c>
      <c r="I5495" s="4">
        <f>IF(E5495="Rhode Island", Table1[[#This Row],[price]]*$L$3, IF(E5495="Massachusetts", Table1[[#This Row],[price]]*$L$2, 1))</f>
        <v>450000</v>
      </c>
    </row>
    <row r="5496" spans="1:9" x14ac:dyDescent="0.25">
      <c r="A5496" s="2">
        <v>40941</v>
      </c>
      <c r="B5496" s="1">
        <f t="shared" si="170"/>
        <v>2012</v>
      </c>
      <c r="C5496" s="1">
        <f t="shared" si="171"/>
        <v>1</v>
      </c>
      <c r="D5496">
        <v>2615</v>
      </c>
      <c r="E5496" t="s">
        <v>37</v>
      </c>
      <c r="F5496" s="4">
        <v>530000</v>
      </c>
      <c r="G5496" t="s">
        <v>5</v>
      </c>
      <c r="H5496">
        <v>3</v>
      </c>
      <c r="I5496" s="4">
        <f>IF(E5496="Rhode Island", Table1[[#This Row],[price]]*$L$3, IF(E5496="Massachusetts", Table1[[#This Row],[price]]*$L$2, 1))</f>
        <v>530000</v>
      </c>
    </row>
    <row r="5497" spans="1:9" x14ac:dyDescent="0.25">
      <c r="A5497" s="2">
        <v>40941</v>
      </c>
      <c r="B5497" s="1">
        <f t="shared" si="170"/>
        <v>2012</v>
      </c>
      <c r="C5497" s="1">
        <f t="shared" si="171"/>
        <v>1</v>
      </c>
      <c r="D5497">
        <v>2904</v>
      </c>
      <c r="E5497" t="s">
        <v>36</v>
      </c>
      <c r="F5497" s="4">
        <v>550000</v>
      </c>
      <c r="G5497" t="s">
        <v>5</v>
      </c>
      <c r="H5497">
        <v>4</v>
      </c>
      <c r="I5497" s="4">
        <f>IF(E5497="Rhode Island", Table1[[#This Row],[price]]*$L$3, IF(E5497="Massachusetts", Table1[[#This Row],[price]]*$L$2, 1))</f>
        <v>550000</v>
      </c>
    </row>
    <row r="5498" spans="1:9" x14ac:dyDescent="0.25">
      <c r="A5498" s="2">
        <v>40941</v>
      </c>
      <c r="B5498" s="1">
        <f t="shared" si="170"/>
        <v>2012</v>
      </c>
      <c r="C5498" s="1">
        <f t="shared" si="171"/>
        <v>1</v>
      </c>
      <c r="D5498">
        <v>2615</v>
      </c>
      <c r="E5498" t="s">
        <v>37</v>
      </c>
      <c r="F5498" s="4">
        <v>630000</v>
      </c>
      <c r="G5498" t="s">
        <v>5</v>
      </c>
      <c r="H5498">
        <v>4</v>
      </c>
      <c r="I5498" s="4">
        <f>IF(E5498="Rhode Island", Table1[[#This Row],[price]]*$L$3, IF(E5498="Massachusetts", Table1[[#This Row],[price]]*$L$2, 1))</f>
        <v>630000</v>
      </c>
    </row>
    <row r="5499" spans="1:9" x14ac:dyDescent="0.25">
      <c r="A5499" s="2">
        <v>40941</v>
      </c>
      <c r="B5499" s="1">
        <f t="shared" si="170"/>
        <v>2012</v>
      </c>
      <c r="C5499" s="1">
        <f t="shared" si="171"/>
        <v>1</v>
      </c>
      <c r="D5499">
        <v>2611</v>
      </c>
      <c r="E5499" t="s">
        <v>37</v>
      </c>
      <c r="F5499" s="4">
        <v>760000</v>
      </c>
      <c r="G5499" t="s">
        <v>5</v>
      </c>
      <c r="H5499">
        <v>4</v>
      </c>
      <c r="I5499" s="4">
        <f>IF(E5499="Rhode Island", Table1[[#This Row],[price]]*$L$3, IF(E5499="Massachusetts", Table1[[#This Row],[price]]*$L$2, 1))</f>
        <v>760000</v>
      </c>
    </row>
    <row r="5500" spans="1:9" x14ac:dyDescent="0.25">
      <c r="A5500" s="2">
        <v>40942</v>
      </c>
      <c r="B5500" s="1">
        <f t="shared" si="170"/>
        <v>2012</v>
      </c>
      <c r="C5500" s="1">
        <f t="shared" si="171"/>
        <v>1</v>
      </c>
      <c r="D5500">
        <v>2913</v>
      </c>
      <c r="E5500" t="s">
        <v>36</v>
      </c>
      <c r="F5500" s="4">
        <v>390000</v>
      </c>
      <c r="G5500" t="s">
        <v>5</v>
      </c>
      <c r="H5500">
        <v>3</v>
      </c>
      <c r="I5500" s="4">
        <f>IF(E5500="Rhode Island", Table1[[#This Row],[price]]*$L$3, IF(E5500="Massachusetts", Table1[[#This Row],[price]]*$L$2, 1))</f>
        <v>390000</v>
      </c>
    </row>
    <row r="5501" spans="1:9" x14ac:dyDescent="0.25">
      <c r="A5501" s="2">
        <v>40942</v>
      </c>
      <c r="B5501" s="1">
        <f t="shared" si="170"/>
        <v>2012</v>
      </c>
      <c r="C5501" s="1">
        <f t="shared" si="171"/>
        <v>1</v>
      </c>
      <c r="D5501">
        <v>2614</v>
      </c>
      <c r="E5501" t="s">
        <v>37</v>
      </c>
      <c r="F5501" s="4">
        <v>415000</v>
      </c>
      <c r="G5501" t="s">
        <v>5</v>
      </c>
      <c r="H5501">
        <v>3</v>
      </c>
      <c r="I5501" s="4">
        <f>IF(E5501="Rhode Island", Table1[[#This Row],[price]]*$L$3, IF(E5501="Massachusetts", Table1[[#This Row],[price]]*$L$2, 1))</f>
        <v>415000</v>
      </c>
    </row>
    <row r="5502" spans="1:9" x14ac:dyDescent="0.25">
      <c r="A5502" s="2">
        <v>40942</v>
      </c>
      <c r="B5502" s="1">
        <f t="shared" si="170"/>
        <v>2012</v>
      </c>
      <c r="C5502" s="1">
        <f t="shared" si="171"/>
        <v>1</v>
      </c>
      <c r="D5502">
        <v>2615</v>
      </c>
      <c r="E5502" t="s">
        <v>37</v>
      </c>
      <c r="F5502" s="4">
        <v>425000</v>
      </c>
      <c r="G5502" t="s">
        <v>5</v>
      </c>
      <c r="H5502">
        <v>3</v>
      </c>
      <c r="I5502" s="4">
        <f>IF(E5502="Rhode Island", Table1[[#This Row],[price]]*$L$3, IF(E5502="Massachusetts", Table1[[#This Row],[price]]*$L$2, 1))</f>
        <v>425000</v>
      </c>
    </row>
    <row r="5503" spans="1:9" x14ac:dyDescent="0.25">
      <c r="A5503" s="2">
        <v>40942</v>
      </c>
      <c r="B5503" s="1">
        <f t="shared" si="170"/>
        <v>2012</v>
      </c>
      <c r="C5503" s="1">
        <f t="shared" si="171"/>
        <v>1</v>
      </c>
      <c r="D5503">
        <v>2615</v>
      </c>
      <c r="E5503" t="s">
        <v>37</v>
      </c>
      <c r="F5503" s="4">
        <v>555000</v>
      </c>
      <c r="G5503" t="s">
        <v>5</v>
      </c>
      <c r="H5503">
        <v>4</v>
      </c>
      <c r="I5503" s="4">
        <f>IF(E5503="Rhode Island", Table1[[#This Row],[price]]*$L$3, IF(E5503="Massachusetts", Table1[[#This Row],[price]]*$L$2, 1))</f>
        <v>555000</v>
      </c>
    </row>
    <row r="5504" spans="1:9" x14ac:dyDescent="0.25">
      <c r="A5504" s="2">
        <v>40942</v>
      </c>
      <c r="B5504" s="1">
        <f t="shared" si="170"/>
        <v>2012</v>
      </c>
      <c r="C5504" s="1">
        <f t="shared" si="171"/>
        <v>1</v>
      </c>
      <c r="D5504">
        <v>2906</v>
      </c>
      <c r="E5504" t="s">
        <v>36</v>
      </c>
      <c r="F5504" s="4">
        <v>569000</v>
      </c>
      <c r="G5504" t="s">
        <v>5</v>
      </c>
      <c r="H5504">
        <v>4</v>
      </c>
      <c r="I5504" s="4">
        <f>IF(E5504="Rhode Island", Table1[[#This Row],[price]]*$L$3, IF(E5504="Massachusetts", Table1[[#This Row],[price]]*$L$2, 1))</f>
        <v>569000</v>
      </c>
    </row>
    <row r="5505" spans="1:9" x14ac:dyDescent="0.25">
      <c r="A5505" s="2">
        <v>40942</v>
      </c>
      <c r="B5505" s="1">
        <f t="shared" si="170"/>
        <v>2012</v>
      </c>
      <c r="C5505" s="1">
        <f t="shared" si="171"/>
        <v>1</v>
      </c>
      <c r="D5505">
        <v>2906</v>
      </c>
      <c r="E5505" t="s">
        <v>36</v>
      </c>
      <c r="F5505" s="4">
        <v>327500</v>
      </c>
      <c r="G5505" t="s">
        <v>6</v>
      </c>
      <c r="H5505">
        <v>2</v>
      </c>
      <c r="I5505" s="4">
        <f>IF(E5505="Rhode Island", Table1[[#This Row],[price]]*$L$3, IF(E5505="Massachusetts", Table1[[#This Row],[price]]*$L$2, 1))</f>
        <v>327500</v>
      </c>
    </row>
    <row r="5506" spans="1:9" x14ac:dyDescent="0.25">
      <c r="A5506" s="2">
        <v>40943</v>
      </c>
      <c r="B5506" s="1">
        <f t="shared" ref="B5506:B5569" si="172">YEAR(A5506)</f>
        <v>2012</v>
      </c>
      <c r="C5506" s="1">
        <f t="shared" ref="C5506:C5569" si="173">ROUNDUP(MONTH(A5506)/3,0)</f>
        <v>1</v>
      </c>
      <c r="D5506">
        <v>2611</v>
      </c>
      <c r="E5506" t="s">
        <v>37</v>
      </c>
      <c r="F5506" s="4">
        <v>460000</v>
      </c>
      <c r="G5506" t="s">
        <v>5</v>
      </c>
      <c r="H5506">
        <v>3</v>
      </c>
      <c r="I5506" s="4">
        <f>IF(E5506="Rhode Island", Table1[[#This Row],[price]]*$L$3, IF(E5506="Massachusetts", Table1[[#This Row],[price]]*$L$2, 1))</f>
        <v>460000</v>
      </c>
    </row>
    <row r="5507" spans="1:9" x14ac:dyDescent="0.25">
      <c r="A5507" s="2">
        <v>40943</v>
      </c>
      <c r="B5507" s="1">
        <f t="shared" si="172"/>
        <v>2012</v>
      </c>
      <c r="C5507" s="1">
        <f t="shared" si="173"/>
        <v>1</v>
      </c>
      <c r="D5507">
        <v>2602</v>
      </c>
      <c r="E5507" t="s">
        <v>37</v>
      </c>
      <c r="F5507" s="4">
        <v>540000</v>
      </c>
      <c r="G5507" t="s">
        <v>5</v>
      </c>
      <c r="H5507">
        <v>3</v>
      </c>
      <c r="I5507" s="4">
        <f>IF(E5507="Rhode Island", Table1[[#This Row],[price]]*$L$3, IF(E5507="Massachusetts", Table1[[#This Row],[price]]*$L$2, 1))</f>
        <v>540000</v>
      </c>
    </row>
    <row r="5508" spans="1:9" x14ac:dyDescent="0.25">
      <c r="A5508" s="2">
        <v>40943</v>
      </c>
      <c r="B5508" s="1">
        <f t="shared" si="172"/>
        <v>2012</v>
      </c>
      <c r="C5508" s="1">
        <f t="shared" si="173"/>
        <v>1</v>
      </c>
      <c r="D5508">
        <v>2612</v>
      </c>
      <c r="E5508" t="s">
        <v>37</v>
      </c>
      <c r="F5508" s="4">
        <v>940000</v>
      </c>
      <c r="G5508" t="s">
        <v>5</v>
      </c>
      <c r="H5508">
        <v>3</v>
      </c>
      <c r="I5508" s="4">
        <f>IF(E5508="Rhode Island", Table1[[#This Row],[price]]*$L$3, IF(E5508="Massachusetts", Table1[[#This Row],[price]]*$L$2, 1))</f>
        <v>940000</v>
      </c>
    </row>
    <row r="5509" spans="1:9" x14ac:dyDescent="0.25">
      <c r="A5509" s="2">
        <v>40945</v>
      </c>
      <c r="B5509" s="1">
        <f t="shared" si="172"/>
        <v>2012</v>
      </c>
      <c r="C5509" s="1">
        <f t="shared" si="173"/>
        <v>1</v>
      </c>
      <c r="D5509">
        <v>2906</v>
      </c>
      <c r="E5509" t="s">
        <v>36</v>
      </c>
      <c r="F5509" s="4">
        <v>337500</v>
      </c>
      <c r="G5509" t="s">
        <v>5</v>
      </c>
      <c r="H5509">
        <v>3</v>
      </c>
      <c r="I5509" s="4">
        <f>IF(E5509="Rhode Island", Table1[[#This Row],[price]]*$L$3, IF(E5509="Massachusetts", Table1[[#This Row],[price]]*$L$2, 1))</f>
        <v>337500</v>
      </c>
    </row>
    <row r="5510" spans="1:9" x14ac:dyDescent="0.25">
      <c r="A5510" s="2">
        <v>40945</v>
      </c>
      <c r="B5510" s="1">
        <f t="shared" si="172"/>
        <v>2012</v>
      </c>
      <c r="C5510" s="1">
        <f t="shared" si="173"/>
        <v>1</v>
      </c>
      <c r="D5510">
        <v>2905</v>
      </c>
      <c r="E5510" t="s">
        <v>36</v>
      </c>
      <c r="F5510" s="4">
        <v>379000</v>
      </c>
      <c r="G5510" t="s">
        <v>5</v>
      </c>
      <c r="H5510">
        <v>3</v>
      </c>
      <c r="I5510" s="4">
        <f>IF(E5510="Rhode Island", Table1[[#This Row],[price]]*$L$3, IF(E5510="Massachusetts", Table1[[#This Row],[price]]*$L$2, 1))</f>
        <v>379000</v>
      </c>
    </row>
    <row r="5511" spans="1:9" x14ac:dyDescent="0.25">
      <c r="A5511" s="2">
        <v>40945</v>
      </c>
      <c r="B5511" s="1">
        <f t="shared" si="172"/>
        <v>2012</v>
      </c>
      <c r="C5511" s="1">
        <f t="shared" si="173"/>
        <v>1</v>
      </c>
      <c r="D5511">
        <v>2615</v>
      </c>
      <c r="E5511" t="s">
        <v>37</v>
      </c>
      <c r="F5511" s="4">
        <v>405000</v>
      </c>
      <c r="G5511" t="s">
        <v>5</v>
      </c>
      <c r="H5511">
        <v>3</v>
      </c>
      <c r="I5511" s="4">
        <f>IF(E5511="Rhode Island", Table1[[#This Row],[price]]*$L$3, IF(E5511="Massachusetts", Table1[[#This Row],[price]]*$L$2, 1))</f>
        <v>405000</v>
      </c>
    </row>
    <row r="5512" spans="1:9" x14ac:dyDescent="0.25">
      <c r="A5512" s="2">
        <v>40945</v>
      </c>
      <c r="B5512" s="1">
        <f t="shared" si="172"/>
        <v>2012</v>
      </c>
      <c r="C5512" s="1">
        <f t="shared" si="173"/>
        <v>1</v>
      </c>
      <c r="D5512">
        <v>2905</v>
      </c>
      <c r="E5512" t="s">
        <v>36</v>
      </c>
      <c r="F5512" s="4">
        <v>432000</v>
      </c>
      <c r="G5512" t="s">
        <v>5</v>
      </c>
      <c r="H5512">
        <v>3</v>
      </c>
      <c r="I5512" s="4">
        <f>IF(E5512="Rhode Island", Table1[[#This Row],[price]]*$L$3, IF(E5512="Massachusetts", Table1[[#This Row],[price]]*$L$2, 1))</f>
        <v>432000</v>
      </c>
    </row>
    <row r="5513" spans="1:9" x14ac:dyDescent="0.25">
      <c r="A5513" s="2">
        <v>40945</v>
      </c>
      <c r="B5513" s="1">
        <f t="shared" si="172"/>
        <v>2012</v>
      </c>
      <c r="C5513" s="1">
        <f t="shared" si="173"/>
        <v>1</v>
      </c>
      <c r="D5513">
        <v>2614</v>
      </c>
      <c r="E5513" t="s">
        <v>37</v>
      </c>
      <c r="F5513" s="4">
        <v>453000</v>
      </c>
      <c r="G5513" t="s">
        <v>5</v>
      </c>
      <c r="H5513">
        <v>3</v>
      </c>
      <c r="I5513" s="4">
        <f>IF(E5513="Rhode Island", Table1[[#This Row],[price]]*$L$3, IF(E5513="Massachusetts", Table1[[#This Row],[price]]*$L$2, 1))</f>
        <v>453000</v>
      </c>
    </row>
    <row r="5514" spans="1:9" x14ac:dyDescent="0.25">
      <c r="A5514" s="2">
        <v>40945</v>
      </c>
      <c r="B5514" s="1">
        <f t="shared" si="172"/>
        <v>2012</v>
      </c>
      <c r="C5514" s="1">
        <f t="shared" si="173"/>
        <v>1</v>
      </c>
      <c r="D5514">
        <v>2913</v>
      </c>
      <c r="E5514" t="s">
        <v>36</v>
      </c>
      <c r="F5514" s="4">
        <v>471800</v>
      </c>
      <c r="G5514" t="s">
        <v>5</v>
      </c>
      <c r="H5514">
        <v>3</v>
      </c>
      <c r="I5514" s="4">
        <f>IF(E5514="Rhode Island", Table1[[#This Row],[price]]*$L$3, IF(E5514="Massachusetts", Table1[[#This Row],[price]]*$L$2, 1))</f>
        <v>471800</v>
      </c>
    </row>
    <row r="5515" spans="1:9" x14ac:dyDescent="0.25">
      <c r="A5515" s="2">
        <v>40945</v>
      </c>
      <c r="B5515" s="1">
        <f t="shared" si="172"/>
        <v>2012</v>
      </c>
      <c r="C5515" s="1">
        <f t="shared" si="173"/>
        <v>1</v>
      </c>
      <c r="D5515">
        <v>2615</v>
      </c>
      <c r="E5515" t="s">
        <v>37</v>
      </c>
      <c r="F5515" s="4">
        <v>595000</v>
      </c>
      <c r="G5515" t="s">
        <v>5</v>
      </c>
      <c r="H5515">
        <v>4</v>
      </c>
      <c r="I5515" s="4">
        <f>IF(E5515="Rhode Island", Table1[[#This Row],[price]]*$L$3, IF(E5515="Massachusetts", Table1[[#This Row],[price]]*$L$2, 1))</f>
        <v>595000</v>
      </c>
    </row>
    <row r="5516" spans="1:9" x14ac:dyDescent="0.25">
      <c r="A5516" s="2">
        <v>40945</v>
      </c>
      <c r="B5516" s="1">
        <f t="shared" si="172"/>
        <v>2012</v>
      </c>
      <c r="C5516" s="1">
        <f t="shared" si="173"/>
        <v>1</v>
      </c>
      <c r="D5516">
        <v>2611</v>
      </c>
      <c r="E5516" t="s">
        <v>37</v>
      </c>
      <c r="F5516" s="4">
        <v>860000</v>
      </c>
      <c r="G5516" t="s">
        <v>5</v>
      </c>
      <c r="H5516">
        <v>5</v>
      </c>
      <c r="I5516" s="4">
        <f>IF(E5516="Rhode Island", Table1[[#This Row],[price]]*$L$3, IF(E5516="Massachusetts", Table1[[#This Row],[price]]*$L$2, 1))</f>
        <v>860000</v>
      </c>
    </row>
    <row r="5517" spans="1:9" x14ac:dyDescent="0.25">
      <c r="A5517" s="2">
        <v>40945</v>
      </c>
      <c r="B5517" s="1">
        <f t="shared" si="172"/>
        <v>2012</v>
      </c>
      <c r="C5517" s="1">
        <f t="shared" si="173"/>
        <v>1</v>
      </c>
      <c r="D5517">
        <v>2602</v>
      </c>
      <c r="E5517" t="s">
        <v>37</v>
      </c>
      <c r="F5517" s="4">
        <v>411000</v>
      </c>
      <c r="G5517" t="s">
        <v>6</v>
      </c>
      <c r="H5517">
        <v>2</v>
      </c>
      <c r="I5517" s="4">
        <f>IF(E5517="Rhode Island", Table1[[#This Row],[price]]*$L$3, IF(E5517="Massachusetts", Table1[[#This Row],[price]]*$L$2, 1))</f>
        <v>411000</v>
      </c>
    </row>
    <row r="5518" spans="1:9" x14ac:dyDescent="0.25">
      <c r="A5518" s="2">
        <v>40946</v>
      </c>
      <c r="B5518" s="1">
        <f t="shared" si="172"/>
        <v>2012</v>
      </c>
      <c r="C5518" s="1">
        <f t="shared" si="173"/>
        <v>1</v>
      </c>
      <c r="D5518">
        <v>2906</v>
      </c>
      <c r="E5518" t="s">
        <v>36</v>
      </c>
      <c r="F5518" s="4">
        <v>462000</v>
      </c>
      <c r="G5518" t="s">
        <v>5</v>
      </c>
      <c r="H5518">
        <v>3</v>
      </c>
      <c r="I5518" s="4">
        <f>IF(E5518="Rhode Island", Table1[[#This Row],[price]]*$L$3, IF(E5518="Massachusetts", Table1[[#This Row],[price]]*$L$2, 1))</f>
        <v>462000</v>
      </c>
    </row>
    <row r="5519" spans="1:9" x14ac:dyDescent="0.25">
      <c r="A5519" s="2">
        <v>40946</v>
      </c>
      <c r="B5519" s="1">
        <f t="shared" si="172"/>
        <v>2012</v>
      </c>
      <c r="C5519" s="1">
        <f t="shared" si="173"/>
        <v>1</v>
      </c>
      <c r="D5519">
        <v>2617</v>
      </c>
      <c r="E5519" t="s">
        <v>37</v>
      </c>
      <c r="F5519" s="4">
        <v>462000</v>
      </c>
      <c r="G5519" t="s">
        <v>5</v>
      </c>
      <c r="H5519">
        <v>3</v>
      </c>
      <c r="I5519" s="4">
        <f>IF(E5519="Rhode Island", Table1[[#This Row],[price]]*$L$3, IF(E5519="Massachusetts", Table1[[#This Row],[price]]*$L$2, 1))</f>
        <v>462000</v>
      </c>
    </row>
    <row r="5520" spans="1:9" x14ac:dyDescent="0.25">
      <c r="A5520" s="2">
        <v>40946</v>
      </c>
      <c r="B5520" s="1">
        <f t="shared" si="172"/>
        <v>2012</v>
      </c>
      <c r="C5520" s="1">
        <f t="shared" si="173"/>
        <v>1</v>
      </c>
      <c r="D5520">
        <v>2607</v>
      </c>
      <c r="E5520" t="s">
        <v>37</v>
      </c>
      <c r="F5520" s="4">
        <v>730500</v>
      </c>
      <c r="G5520" t="s">
        <v>5</v>
      </c>
      <c r="H5520">
        <v>3</v>
      </c>
      <c r="I5520" s="4">
        <f>IF(E5520="Rhode Island", Table1[[#This Row],[price]]*$L$3, IF(E5520="Massachusetts", Table1[[#This Row],[price]]*$L$2, 1))</f>
        <v>730500</v>
      </c>
    </row>
    <row r="5521" spans="1:9" x14ac:dyDescent="0.25">
      <c r="A5521" s="2">
        <v>40947</v>
      </c>
      <c r="B5521" s="1">
        <f t="shared" si="172"/>
        <v>2012</v>
      </c>
      <c r="C5521" s="1">
        <f t="shared" si="173"/>
        <v>1</v>
      </c>
      <c r="D5521">
        <v>2913</v>
      </c>
      <c r="E5521" t="s">
        <v>36</v>
      </c>
      <c r="F5521" s="4">
        <v>425000</v>
      </c>
      <c r="G5521" t="s">
        <v>5</v>
      </c>
      <c r="H5521">
        <v>3</v>
      </c>
      <c r="I5521" s="4">
        <f>IF(E5521="Rhode Island", Table1[[#This Row],[price]]*$L$3, IF(E5521="Massachusetts", Table1[[#This Row],[price]]*$L$2, 1))</f>
        <v>425000</v>
      </c>
    </row>
    <row r="5522" spans="1:9" x14ac:dyDescent="0.25">
      <c r="A5522" s="2">
        <v>40947</v>
      </c>
      <c r="B5522" s="1">
        <f t="shared" si="172"/>
        <v>2012</v>
      </c>
      <c r="C5522" s="1">
        <f t="shared" si="173"/>
        <v>1</v>
      </c>
      <c r="D5522">
        <v>2615</v>
      </c>
      <c r="E5522" t="s">
        <v>37</v>
      </c>
      <c r="F5522" s="4">
        <v>472500</v>
      </c>
      <c r="G5522" t="s">
        <v>5</v>
      </c>
      <c r="H5522">
        <v>4</v>
      </c>
      <c r="I5522" s="4">
        <f>IF(E5522="Rhode Island", Table1[[#This Row],[price]]*$L$3, IF(E5522="Massachusetts", Table1[[#This Row],[price]]*$L$2, 1))</f>
        <v>472500</v>
      </c>
    </row>
    <row r="5523" spans="1:9" x14ac:dyDescent="0.25">
      <c r="A5523" s="2">
        <v>40947</v>
      </c>
      <c r="B5523" s="1">
        <f t="shared" si="172"/>
        <v>2012</v>
      </c>
      <c r="C5523" s="1">
        <f t="shared" si="173"/>
        <v>1</v>
      </c>
      <c r="D5523">
        <v>2614</v>
      </c>
      <c r="E5523" t="s">
        <v>37</v>
      </c>
      <c r="F5523" s="4">
        <v>480000</v>
      </c>
      <c r="G5523" t="s">
        <v>5</v>
      </c>
      <c r="H5523">
        <v>3</v>
      </c>
      <c r="I5523" s="4">
        <f>IF(E5523="Rhode Island", Table1[[#This Row],[price]]*$L$3, IF(E5523="Massachusetts", Table1[[#This Row],[price]]*$L$2, 1))</f>
        <v>480000</v>
      </c>
    </row>
    <row r="5524" spans="1:9" x14ac:dyDescent="0.25">
      <c r="A5524" s="2">
        <v>40947</v>
      </c>
      <c r="B5524" s="1">
        <f t="shared" si="172"/>
        <v>2012</v>
      </c>
      <c r="C5524" s="1">
        <f t="shared" si="173"/>
        <v>1</v>
      </c>
      <c r="D5524">
        <v>2906</v>
      </c>
      <c r="E5524" t="s">
        <v>36</v>
      </c>
      <c r="F5524" s="4">
        <v>515000</v>
      </c>
      <c r="G5524" t="s">
        <v>5</v>
      </c>
      <c r="H5524">
        <v>4</v>
      </c>
      <c r="I5524" s="4">
        <f>IF(E5524="Rhode Island", Table1[[#This Row],[price]]*$L$3, IF(E5524="Massachusetts", Table1[[#This Row],[price]]*$L$2, 1))</f>
        <v>515000</v>
      </c>
    </row>
    <row r="5525" spans="1:9" x14ac:dyDescent="0.25">
      <c r="A5525" s="2">
        <v>40947</v>
      </c>
      <c r="B5525" s="1">
        <f t="shared" si="172"/>
        <v>2012</v>
      </c>
      <c r="C5525" s="1">
        <f t="shared" si="173"/>
        <v>1</v>
      </c>
      <c r="D5525">
        <v>2903</v>
      </c>
      <c r="E5525" t="s">
        <v>36</v>
      </c>
      <c r="F5525" s="4">
        <v>550000</v>
      </c>
      <c r="G5525" t="s">
        <v>5</v>
      </c>
      <c r="H5525">
        <v>4</v>
      </c>
      <c r="I5525" s="4">
        <f>IF(E5525="Rhode Island", Table1[[#This Row],[price]]*$L$3, IF(E5525="Massachusetts", Table1[[#This Row],[price]]*$L$2, 1))</f>
        <v>550000</v>
      </c>
    </row>
    <row r="5526" spans="1:9" x14ac:dyDescent="0.25">
      <c r="A5526" s="2">
        <v>40947</v>
      </c>
      <c r="B5526" s="1">
        <f t="shared" si="172"/>
        <v>2012</v>
      </c>
      <c r="C5526" s="1">
        <f t="shared" si="173"/>
        <v>1</v>
      </c>
      <c r="D5526">
        <v>2606</v>
      </c>
      <c r="E5526" t="s">
        <v>37</v>
      </c>
      <c r="F5526" s="4">
        <v>600000</v>
      </c>
      <c r="G5526" t="s">
        <v>5</v>
      </c>
      <c r="H5526">
        <v>4</v>
      </c>
      <c r="I5526" s="4">
        <f>IF(E5526="Rhode Island", Table1[[#This Row],[price]]*$L$3, IF(E5526="Massachusetts", Table1[[#This Row],[price]]*$L$2, 1))</f>
        <v>600000</v>
      </c>
    </row>
    <row r="5527" spans="1:9" x14ac:dyDescent="0.25">
      <c r="A5527" s="2">
        <v>40947</v>
      </c>
      <c r="B5527" s="1">
        <f t="shared" si="172"/>
        <v>2012</v>
      </c>
      <c r="C5527" s="1">
        <f t="shared" si="173"/>
        <v>1</v>
      </c>
      <c r="D5527">
        <v>2612</v>
      </c>
      <c r="E5527" t="s">
        <v>37</v>
      </c>
      <c r="F5527" s="4">
        <v>940000</v>
      </c>
      <c r="G5527" t="s">
        <v>5</v>
      </c>
      <c r="H5527">
        <v>3</v>
      </c>
      <c r="I5527" s="4">
        <f>IF(E5527="Rhode Island", Table1[[#This Row],[price]]*$L$3, IF(E5527="Massachusetts", Table1[[#This Row],[price]]*$L$2, 1))</f>
        <v>940000</v>
      </c>
    </row>
    <row r="5528" spans="1:9" x14ac:dyDescent="0.25">
      <c r="A5528" s="2">
        <v>40947</v>
      </c>
      <c r="B5528" s="1">
        <f t="shared" si="172"/>
        <v>2012</v>
      </c>
      <c r="C5528" s="1">
        <f t="shared" si="173"/>
        <v>1</v>
      </c>
      <c r="D5528">
        <v>2612</v>
      </c>
      <c r="E5528" t="s">
        <v>37</v>
      </c>
      <c r="F5528" s="4">
        <v>379000</v>
      </c>
      <c r="G5528" t="s">
        <v>6</v>
      </c>
      <c r="H5528">
        <v>1</v>
      </c>
      <c r="I5528" s="4">
        <f>IF(E5528="Rhode Island", Table1[[#This Row],[price]]*$L$3, IF(E5528="Massachusetts", Table1[[#This Row],[price]]*$L$2, 1))</f>
        <v>379000</v>
      </c>
    </row>
    <row r="5529" spans="1:9" x14ac:dyDescent="0.25">
      <c r="A5529" s="2">
        <v>40948</v>
      </c>
      <c r="B5529" s="1">
        <f t="shared" si="172"/>
        <v>2012</v>
      </c>
      <c r="C5529" s="1">
        <f t="shared" si="173"/>
        <v>1</v>
      </c>
      <c r="D5529">
        <v>2607</v>
      </c>
      <c r="E5529" t="s">
        <v>37</v>
      </c>
      <c r="F5529" s="4">
        <v>410000</v>
      </c>
      <c r="G5529" t="s">
        <v>5</v>
      </c>
      <c r="H5529">
        <v>4</v>
      </c>
      <c r="I5529" s="4">
        <f>IF(E5529="Rhode Island", Table1[[#This Row],[price]]*$L$3, IF(E5529="Massachusetts", Table1[[#This Row],[price]]*$L$2, 1))</f>
        <v>410000</v>
      </c>
    </row>
    <row r="5530" spans="1:9" x14ac:dyDescent="0.25">
      <c r="A5530" s="2">
        <v>40948</v>
      </c>
      <c r="B5530" s="1">
        <f t="shared" si="172"/>
        <v>2012</v>
      </c>
      <c r="C5530" s="1">
        <f t="shared" si="173"/>
        <v>1</v>
      </c>
      <c r="D5530">
        <v>2615</v>
      </c>
      <c r="E5530" t="s">
        <v>37</v>
      </c>
      <c r="F5530" s="4">
        <v>470000</v>
      </c>
      <c r="G5530" t="s">
        <v>5</v>
      </c>
      <c r="H5530">
        <v>4</v>
      </c>
      <c r="I5530" s="4">
        <f>IF(E5530="Rhode Island", Table1[[#This Row],[price]]*$L$3, IF(E5530="Massachusetts", Table1[[#This Row],[price]]*$L$2, 1))</f>
        <v>470000</v>
      </c>
    </row>
    <row r="5531" spans="1:9" x14ac:dyDescent="0.25">
      <c r="A5531" s="2">
        <v>40948</v>
      </c>
      <c r="B5531" s="1">
        <f t="shared" si="172"/>
        <v>2012</v>
      </c>
      <c r="C5531" s="1">
        <f t="shared" si="173"/>
        <v>1</v>
      </c>
      <c r="D5531">
        <v>2607</v>
      </c>
      <c r="E5531" t="s">
        <v>37</v>
      </c>
      <c r="F5531" s="4">
        <v>640000</v>
      </c>
      <c r="G5531" t="s">
        <v>5</v>
      </c>
      <c r="H5531">
        <v>3</v>
      </c>
      <c r="I5531" s="4">
        <f>IF(E5531="Rhode Island", Table1[[#This Row],[price]]*$L$3, IF(E5531="Massachusetts", Table1[[#This Row],[price]]*$L$2, 1))</f>
        <v>640000</v>
      </c>
    </row>
    <row r="5532" spans="1:9" x14ac:dyDescent="0.25">
      <c r="A5532" s="2">
        <v>40948</v>
      </c>
      <c r="B5532" s="1">
        <f t="shared" si="172"/>
        <v>2012</v>
      </c>
      <c r="C5532" s="1">
        <f t="shared" si="173"/>
        <v>1</v>
      </c>
      <c r="D5532">
        <v>2903</v>
      </c>
      <c r="E5532" t="s">
        <v>36</v>
      </c>
      <c r="F5532" s="4">
        <v>652500</v>
      </c>
      <c r="G5532" t="s">
        <v>5</v>
      </c>
      <c r="H5532">
        <v>4</v>
      </c>
      <c r="I5532" s="4">
        <f>IF(E5532="Rhode Island", Table1[[#This Row],[price]]*$L$3, IF(E5532="Massachusetts", Table1[[#This Row],[price]]*$L$2, 1))</f>
        <v>652500</v>
      </c>
    </row>
    <row r="5533" spans="1:9" x14ac:dyDescent="0.25">
      <c r="A5533" s="2">
        <v>40948</v>
      </c>
      <c r="B5533" s="1">
        <f t="shared" si="172"/>
        <v>2012</v>
      </c>
      <c r="C5533" s="1">
        <f t="shared" si="173"/>
        <v>1</v>
      </c>
      <c r="D5533">
        <v>2914</v>
      </c>
      <c r="E5533" t="s">
        <v>36</v>
      </c>
      <c r="F5533" s="4">
        <v>760000</v>
      </c>
      <c r="G5533" t="s">
        <v>5</v>
      </c>
      <c r="H5533">
        <v>5</v>
      </c>
      <c r="I5533" s="4">
        <f>IF(E5533="Rhode Island", Table1[[#This Row],[price]]*$L$3, IF(E5533="Massachusetts", Table1[[#This Row],[price]]*$L$2, 1))</f>
        <v>760000</v>
      </c>
    </row>
    <row r="5534" spans="1:9" x14ac:dyDescent="0.25">
      <c r="A5534" s="2">
        <v>40949</v>
      </c>
      <c r="B5534" s="1">
        <f t="shared" si="172"/>
        <v>2012</v>
      </c>
      <c r="C5534" s="1">
        <f t="shared" si="173"/>
        <v>1</v>
      </c>
      <c r="D5534">
        <v>2615</v>
      </c>
      <c r="E5534" t="s">
        <v>37</v>
      </c>
      <c r="F5534" s="4">
        <v>577000</v>
      </c>
      <c r="G5534" t="s">
        <v>5</v>
      </c>
      <c r="H5534">
        <v>4</v>
      </c>
      <c r="I5534" s="4">
        <f>IF(E5534="Rhode Island", Table1[[#This Row],[price]]*$L$3, IF(E5534="Massachusetts", Table1[[#This Row],[price]]*$L$2, 1))</f>
        <v>577000</v>
      </c>
    </row>
    <row r="5535" spans="1:9" x14ac:dyDescent="0.25">
      <c r="A5535" s="2">
        <v>40949</v>
      </c>
      <c r="B5535" s="1">
        <f t="shared" si="172"/>
        <v>2012</v>
      </c>
      <c r="C5535" s="1">
        <f t="shared" si="173"/>
        <v>1</v>
      </c>
      <c r="D5535">
        <v>2605</v>
      </c>
      <c r="E5535" t="s">
        <v>37</v>
      </c>
      <c r="F5535" s="4">
        <v>320000</v>
      </c>
      <c r="G5535" t="s">
        <v>6</v>
      </c>
      <c r="H5535">
        <v>2</v>
      </c>
      <c r="I5535" s="4">
        <f>IF(E5535="Rhode Island", Table1[[#This Row],[price]]*$L$3, IF(E5535="Massachusetts", Table1[[#This Row],[price]]*$L$2, 1))</f>
        <v>320000</v>
      </c>
    </row>
    <row r="5536" spans="1:9" x14ac:dyDescent="0.25">
      <c r="A5536" s="2">
        <v>40949</v>
      </c>
      <c r="B5536" s="1">
        <f t="shared" si="172"/>
        <v>2012</v>
      </c>
      <c r="C5536" s="1">
        <f t="shared" si="173"/>
        <v>1</v>
      </c>
      <c r="D5536">
        <v>2612</v>
      </c>
      <c r="E5536" t="s">
        <v>37</v>
      </c>
      <c r="F5536" s="4">
        <v>374000</v>
      </c>
      <c r="G5536" t="s">
        <v>6</v>
      </c>
      <c r="H5536">
        <v>1</v>
      </c>
      <c r="I5536" s="4">
        <f>IF(E5536="Rhode Island", Table1[[#This Row],[price]]*$L$3, IF(E5536="Massachusetts", Table1[[#This Row],[price]]*$L$2, 1))</f>
        <v>374000</v>
      </c>
    </row>
    <row r="5537" spans="1:9" x14ac:dyDescent="0.25">
      <c r="A5537" s="2">
        <v>40950</v>
      </c>
      <c r="B5537" s="1">
        <f t="shared" si="172"/>
        <v>2012</v>
      </c>
      <c r="C5537" s="1">
        <f t="shared" si="173"/>
        <v>1</v>
      </c>
      <c r="D5537">
        <v>2607</v>
      </c>
      <c r="E5537" t="s">
        <v>37</v>
      </c>
      <c r="F5537" s="4">
        <v>657500</v>
      </c>
      <c r="G5537" t="s">
        <v>5</v>
      </c>
      <c r="H5537">
        <v>3</v>
      </c>
      <c r="I5537" s="4">
        <f>IF(E5537="Rhode Island", Table1[[#This Row],[price]]*$L$3, IF(E5537="Massachusetts", Table1[[#This Row],[price]]*$L$2, 1))</f>
        <v>657500</v>
      </c>
    </row>
    <row r="5538" spans="1:9" x14ac:dyDescent="0.25">
      <c r="A5538" s="2">
        <v>40950</v>
      </c>
      <c r="B5538" s="1">
        <f t="shared" si="172"/>
        <v>2012</v>
      </c>
      <c r="C5538" s="1">
        <f t="shared" si="173"/>
        <v>1</v>
      </c>
      <c r="D5538">
        <v>2604</v>
      </c>
      <c r="E5538" t="s">
        <v>37</v>
      </c>
      <c r="F5538" s="4">
        <v>725000</v>
      </c>
      <c r="G5538" t="s">
        <v>5</v>
      </c>
      <c r="H5538">
        <v>3</v>
      </c>
      <c r="I5538" s="4">
        <f>IF(E5538="Rhode Island", Table1[[#This Row],[price]]*$L$3, IF(E5538="Massachusetts", Table1[[#This Row],[price]]*$L$2, 1))</f>
        <v>725000</v>
      </c>
    </row>
    <row r="5539" spans="1:9" x14ac:dyDescent="0.25">
      <c r="A5539" s="2">
        <v>40952</v>
      </c>
      <c r="B5539" s="1">
        <f t="shared" si="172"/>
        <v>2012</v>
      </c>
      <c r="C5539" s="1">
        <f t="shared" si="173"/>
        <v>1</v>
      </c>
      <c r="D5539">
        <v>2906</v>
      </c>
      <c r="E5539" t="s">
        <v>36</v>
      </c>
      <c r="F5539" s="4">
        <v>393000</v>
      </c>
      <c r="G5539" t="s">
        <v>5</v>
      </c>
      <c r="H5539">
        <v>3</v>
      </c>
      <c r="I5539" s="4">
        <f>IF(E5539="Rhode Island", Table1[[#This Row],[price]]*$L$3, IF(E5539="Massachusetts", Table1[[#This Row],[price]]*$L$2, 1))</f>
        <v>393000</v>
      </c>
    </row>
    <row r="5540" spans="1:9" x14ac:dyDescent="0.25">
      <c r="A5540" s="2">
        <v>40952</v>
      </c>
      <c r="B5540" s="1">
        <f t="shared" si="172"/>
        <v>2012</v>
      </c>
      <c r="C5540" s="1">
        <f t="shared" si="173"/>
        <v>1</v>
      </c>
      <c r="D5540">
        <v>2904</v>
      </c>
      <c r="E5540" t="s">
        <v>36</v>
      </c>
      <c r="F5540" s="4">
        <v>411000</v>
      </c>
      <c r="G5540" t="s">
        <v>5</v>
      </c>
      <c r="H5540">
        <v>3</v>
      </c>
      <c r="I5540" s="4">
        <f>IF(E5540="Rhode Island", Table1[[#This Row],[price]]*$L$3, IF(E5540="Massachusetts", Table1[[#This Row],[price]]*$L$2, 1))</f>
        <v>411000</v>
      </c>
    </row>
    <row r="5541" spans="1:9" x14ac:dyDescent="0.25">
      <c r="A5541" s="2">
        <v>40952</v>
      </c>
      <c r="B5541" s="1">
        <f t="shared" si="172"/>
        <v>2012</v>
      </c>
      <c r="C5541" s="1">
        <f t="shared" si="173"/>
        <v>1</v>
      </c>
      <c r="D5541">
        <v>2913</v>
      </c>
      <c r="E5541" t="s">
        <v>36</v>
      </c>
      <c r="F5541" s="4">
        <v>480000</v>
      </c>
      <c r="G5541" t="s">
        <v>5</v>
      </c>
      <c r="H5541">
        <v>3</v>
      </c>
      <c r="I5541" s="4">
        <f>IF(E5541="Rhode Island", Table1[[#This Row],[price]]*$L$3, IF(E5541="Massachusetts", Table1[[#This Row],[price]]*$L$2, 1))</f>
        <v>480000</v>
      </c>
    </row>
    <row r="5542" spans="1:9" x14ac:dyDescent="0.25">
      <c r="A5542" s="2">
        <v>40952</v>
      </c>
      <c r="B5542" s="1">
        <f t="shared" si="172"/>
        <v>2012</v>
      </c>
      <c r="C5542" s="1">
        <f t="shared" si="173"/>
        <v>1</v>
      </c>
      <c r="D5542">
        <v>2620</v>
      </c>
      <c r="E5542" t="s">
        <v>37</v>
      </c>
      <c r="F5542" s="4">
        <v>202500</v>
      </c>
      <c r="G5542" t="s">
        <v>6</v>
      </c>
      <c r="H5542">
        <v>1</v>
      </c>
      <c r="I5542" s="4">
        <f>IF(E5542="Rhode Island", Table1[[#This Row],[price]]*$L$3, IF(E5542="Massachusetts", Table1[[#This Row],[price]]*$L$2, 1))</f>
        <v>202500</v>
      </c>
    </row>
    <row r="5543" spans="1:9" x14ac:dyDescent="0.25">
      <c r="A5543" s="2">
        <v>40952</v>
      </c>
      <c r="B5543" s="1">
        <f t="shared" si="172"/>
        <v>2012</v>
      </c>
      <c r="C5543" s="1">
        <f t="shared" si="173"/>
        <v>1</v>
      </c>
      <c r="D5543">
        <v>2603</v>
      </c>
      <c r="E5543" t="s">
        <v>37</v>
      </c>
      <c r="F5543" s="4">
        <v>390000</v>
      </c>
      <c r="G5543" t="s">
        <v>6</v>
      </c>
      <c r="H5543">
        <v>2</v>
      </c>
      <c r="I5543" s="4">
        <f>IF(E5543="Rhode Island", Table1[[#This Row],[price]]*$L$3, IF(E5543="Massachusetts", Table1[[#This Row],[price]]*$L$2, 1))</f>
        <v>390000</v>
      </c>
    </row>
    <row r="5544" spans="1:9" x14ac:dyDescent="0.25">
      <c r="A5544" s="2">
        <v>40953</v>
      </c>
      <c r="B5544" s="1">
        <f t="shared" si="172"/>
        <v>2012</v>
      </c>
      <c r="C5544" s="1">
        <f t="shared" si="173"/>
        <v>1</v>
      </c>
      <c r="D5544">
        <v>2906</v>
      </c>
      <c r="E5544" t="s">
        <v>36</v>
      </c>
      <c r="F5544" s="4">
        <v>445000</v>
      </c>
      <c r="G5544" t="s">
        <v>5</v>
      </c>
      <c r="H5544">
        <v>3</v>
      </c>
      <c r="I5544" s="4">
        <f>IF(E5544="Rhode Island", Table1[[#This Row],[price]]*$L$3, IF(E5544="Massachusetts", Table1[[#This Row],[price]]*$L$2, 1))</f>
        <v>445000</v>
      </c>
    </row>
    <row r="5545" spans="1:9" x14ac:dyDescent="0.25">
      <c r="A5545" s="2">
        <v>40953</v>
      </c>
      <c r="B5545" s="1">
        <f t="shared" si="172"/>
        <v>2012</v>
      </c>
      <c r="C5545" s="1">
        <f t="shared" si="173"/>
        <v>1</v>
      </c>
      <c r="D5545">
        <v>2611</v>
      </c>
      <c r="E5545" t="s">
        <v>37</v>
      </c>
      <c r="F5545" s="4">
        <v>459000</v>
      </c>
      <c r="G5545" t="s">
        <v>5</v>
      </c>
      <c r="H5545">
        <v>3</v>
      </c>
      <c r="I5545" s="4">
        <f>IF(E5545="Rhode Island", Table1[[#This Row],[price]]*$L$3, IF(E5545="Massachusetts", Table1[[#This Row],[price]]*$L$2, 1))</f>
        <v>459000</v>
      </c>
    </row>
    <row r="5546" spans="1:9" x14ac:dyDescent="0.25">
      <c r="A5546" s="2">
        <v>40953</v>
      </c>
      <c r="B5546" s="1">
        <f t="shared" si="172"/>
        <v>2012</v>
      </c>
      <c r="C5546" s="1">
        <f t="shared" si="173"/>
        <v>1</v>
      </c>
      <c r="D5546">
        <v>2904</v>
      </c>
      <c r="E5546" t="s">
        <v>36</v>
      </c>
      <c r="F5546" s="4">
        <v>510000</v>
      </c>
      <c r="G5546" t="s">
        <v>5</v>
      </c>
      <c r="H5546">
        <v>4</v>
      </c>
      <c r="I5546" s="4">
        <f>IF(E5546="Rhode Island", Table1[[#This Row],[price]]*$L$3, IF(E5546="Massachusetts", Table1[[#This Row],[price]]*$L$2, 1))</f>
        <v>510000</v>
      </c>
    </row>
    <row r="5547" spans="1:9" x14ac:dyDescent="0.25">
      <c r="A5547" s="2">
        <v>40953</v>
      </c>
      <c r="B5547" s="1">
        <f t="shared" si="172"/>
        <v>2012</v>
      </c>
      <c r="C5547" s="1">
        <f t="shared" si="173"/>
        <v>1</v>
      </c>
      <c r="D5547">
        <v>2905</v>
      </c>
      <c r="E5547" t="s">
        <v>36</v>
      </c>
      <c r="F5547" s="4">
        <v>547500</v>
      </c>
      <c r="G5547" t="s">
        <v>5</v>
      </c>
      <c r="H5547">
        <v>4</v>
      </c>
      <c r="I5547" s="4">
        <f>IF(E5547="Rhode Island", Table1[[#This Row],[price]]*$L$3, IF(E5547="Massachusetts", Table1[[#This Row],[price]]*$L$2, 1))</f>
        <v>547500</v>
      </c>
    </row>
    <row r="5548" spans="1:9" x14ac:dyDescent="0.25">
      <c r="A5548" s="2">
        <v>40953</v>
      </c>
      <c r="B5548" s="1">
        <f t="shared" si="172"/>
        <v>2012</v>
      </c>
      <c r="C5548" s="1">
        <f t="shared" si="173"/>
        <v>1</v>
      </c>
      <c r="D5548">
        <v>2602</v>
      </c>
      <c r="E5548" t="s">
        <v>37</v>
      </c>
      <c r="F5548" s="4">
        <v>575000</v>
      </c>
      <c r="G5548" t="s">
        <v>5</v>
      </c>
      <c r="H5548">
        <v>2</v>
      </c>
      <c r="I5548" s="4">
        <f>IF(E5548="Rhode Island", Table1[[#This Row],[price]]*$L$3, IF(E5548="Massachusetts", Table1[[#This Row],[price]]*$L$2, 1))</f>
        <v>575000</v>
      </c>
    </row>
    <row r="5549" spans="1:9" x14ac:dyDescent="0.25">
      <c r="A5549" s="2">
        <v>40953</v>
      </c>
      <c r="B5549" s="1">
        <f t="shared" si="172"/>
        <v>2012</v>
      </c>
      <c r="C5549" s="1">
        <f t="shared" si="173"/>
        <v>1</v>
      </c>
      <c r="D5549">
        <v>2602</v>
      </c>
      <c r="E5549" t="s">
        <v>37</v>
      </c>
      <c r="F5549" s="4">
        <v>580000</v>
      </c>
      <c r="G5549" t="s">
        <v>5</v>
      </c>
      <c r="H5549">
        <v>3</v>
      </c>
      <c r="I5549" s="4">
        <f>IF(E5549="Rhode Island", Table1[[#This Row],[price]]*$L$3, IF(E5549="Massachusetts", Table1[[#This Row],[price]]*$L$2, 1))</f>
        <v>580000</v>
      </c>
    </row>
    <row r="5550" spans="1:9" x14ac:dyDescent="0.25">
      <c r="A5550" s="2">
        <v>40953</v>
      </c>
      <c r="B5550" s="1">
        <f t="shared" si="172"/>
        <v>2012</v>
      </c>
      <c r="C5550" s="1">
        <f t="shared" si="173"/>
        <v>1</v>
      </c>
      <c r="D5550">
        <v>2902</v>
      </c>
      <c r="E5550" t="s">
        <v>36</v>
      </c>
      <c r="F5550" s="4">
        <v>610000</v>
      </c>
      <c r="G5550" t="s">
        <v>5</v>
      </c>
      <c r="H5550">
        <v>4</v>
      </c>
      <c r="I5550" s="4">
        <f>IF(E5550="Rhode Island", Table1[[#This Row],[price]]*$L$3, IF(E5550="Massachusetts", Table1[[#This Row],[price]]*$L$2, 1))</f>
        <v>610000</v>
      </c>
    </row>
    <row r="5551" spans="1:9" x14ac:dyDescent="0.25">
      <c r="A5551" s="2">
        <v>40954</v>
      </c>
      <c r="B5551" s="1">
        <f t="shared" si="172"/>
        <v>2012</v>
      </c>
      <c r="C5551" s="1">
        <f t="shared" si="173"/>
        <v>1</v>
      </c>
      <c r="D5551">
        <v>2902</v>
      </c>
      <c r="E5551" t="s">
        <v>36</v>
      </c>
      <c r="F5551" s="4">
        <v>385000</v>
      </c>
      <c r="G5551" t="s">
        <v>5</v>
      </c>
      <c r="H5551">
        <v>3</v>
      </c>
      <c r="I5551" s="4">
        <f>IF(E5551="Rhode Island", Table1[[#This Row],[price]]*$L$3, IF(E5551="Massachusetts", Table1[[#This Row],[price]]*$L$2, 1))</f>
        <v>385000</v>
      </c>
    </row>
    <row r="5552" spans="1:9" x14ac:dyDescent="0.25">
      <c r="A5552" s="2">
        <v>40954</v>
      </c>
      <c r="B5552" s="1">
        <f t="shared" si="172"/>
        <v>2012</v>
      </c>
      <c r="C5552" s="1">
        <f t="shared" si="173"/>
        <v>1</v>
      </c>
      <c r="D5552">
        <v>2617</v>
      </c>
      <c r="E5552" t="s">
        <v>37</v>
      </c>
      <c r="F5552" s="4">
        <v>448000</v>
      </c>
      <c r="G5552" t="s">
        <v>5</v>
      </c>
      <c r="H5552">
        <v>4</v>
      </c>
      <c r="I5552" s="4">
        <f>IF(E5552="Rhode Island", Table1[[#This Row],[price]]*$L$3, IF(E5552="Massachusetts", Table1[[#This Row],[price]]*$L$2, 1))</f>
        <v>448000</v>
      </c>
    </row>
    <row r="5553" spans="1:9" x14ac:dyDescent="0.25">
      <c r="A5553" s="2">
        <v>40954</v>
      </c>
      <c r="B5553" s="1">
        <f t="shared" si="172"/>
        <v>2012</v>
      </c>
      <c r="C5553" s="1">
        <f t="shared" si="173"/>
        <v>1</v>
      </c>
      <c r="D5553">
        <v>2913</v>
      </c>
      <c r="E5553" t="s">
        <v>36</v>
      </c>
      <c r="F5553" s="4">
        <v>610000</v>
      </c>
      <c r="G5553" t="s">
        <v>5</v>
      </c>
      <c r="H5553">
        <v>4</v>
      </c>
      <c r="I5553" s="4">
        <f>IF(E5553="Rhode Island", Table1[[#This Row],[price]]*$L$3, IF(E5553="Massachusetts", Table1[[#This Row],[price]]*$L$2, 1))</f>
        <v>610000</v>
      </c>
    </row>
    <row r="5554" spans="1:9" x14ac:dyDescent="0.25">
      <c r="A5554" s="2">
        <v>40954</v>
      </c>
      <c r="B5554" s="1">
        <f t="shared" si="172"/>
        <v>2012</v>
      </c>
      <c r="C5554" s="1">
        <f t="shared" si="173"/>
        <v>1</v>
      </c>
      <c r="D5554">
        <v>2603</v>
      </c>
      <c r="E5554" t="s">
        <v>37</v>
      </c>
      <c r="F5554" s="4">
        <v>829000</v>
      </c>
      <c r="G5554" t="s">
        <v>5</v>
      </c>
      <c r="H5554">
        <v>4</v>
      </c>
      <c r="I5554" s="4">
        <f>IF(E5554="Rhode Island", Table1[[#This Row],[price]]*$L$3, IF(E5554="Massachusetts", Table1[[#This Row],[price]]*$L$2, 1))</f>
        <v>829000</v>
      </c>
    </row>
    <row r="5555" spans="1:9" x14ac:dyDescent="0.25">
      <c r="A5555" s="2">
        <v>40955</v>
      </c>
      <c r="B5555" s="1">
        <f t="shared" si="172"/>
        <v>2012</v>
      </c>
      <c r="C5555" s="1">
        <f t="shared" si="173"/>
        <v>1</v>
      </c>
      <c r="D5555">
        <v>2905</v>
      </c>
      <c r="E5555" t="s">
        <v>36</v>
      </c>
      <c r="F5555" s="4">
        <v>392000</v>
      </c>
      <c r="G5555" t="s">
        <v>5</v>
      </c>
      <c r="H5555">
        <v>3</v>
      </c>
      <c r="I5555" s="4">
        <f>IF(E5555="Rhode Island", Table1[[#This Row],[price]]*$L$3, IF(E5555="Massachusetts", Table1[[#This Row],[price]]*$L$2, 1))</f>
        <v>392000</v>
      </c>
    </row>
    <row r="5556" spans="1:9" x14ac:dyDescent="0.25">
      <c r="A5556" s="2">
        <v>40955</v>
      </c>
      <c r="B5556" s="1">
        <f t="shared" si="172"/>
        <v>2012</v>
      </c>
      <c r="C5556" s="1">
        <f t="shared" si="173"/>
        <v>1</v>
      </c>
      <c r="D5556">
        <v>2905</v>
      </c>
      <c r="E5556" t="s">
        <v>36</v>
      </c>
      <c r="F5556" s="4">
        <v>445000</v>
      </c>
      <c r="G5556" t="s">
        <v>5</v>
      </c>
      <c r="H5556">
        <v>3</v>
      </c>
      <c r="I5556" s="4">
        <f>IF(E5556="Rhode Island", Table1[[#This Row],[price]]*$L$3, IF(E5556="Massachusetts", Table1[[#This Row],[price]]*$L$2, 1))</f>
        <v>445000</v>
      </c>
    </row>
    <row r="5557" spans="1:9" x14ac:dyDescent="0.25">
      <c r="A5557" s="2">
        <v>40955</v>
      </c>
      <c r="B5557" s="1">
        <f t="shared" si="172"/>
        <v>2012</v>
      </c>
      <c r="C5557" s="1">
        <f t="shared" si="173"/>
        <v>1</v>
      </c>
      <c r="D5557">
        <v>2615</v>
      </c>
      <c r="E5557" t="s">
        <v>37</v>
      </c>
      <c r="F5557" s="4">
        <v>480000</v>
      </c>
      <c r="G5557" t="s">
        <v>5</v>
      </c>
      <c r="H5557">
        <v>3</v>
      </c>
      <c r="I5557" s="4">
        <f>IF(E5557="Rhode Island", Table1[[#This Row],[price]]*$L$3, IF(E5557="Massachusetts", Table1[[#This Row],[price]]*$L$2, 1))</f>
        <v>480000</v>
      </c>
    </row>
    <row r="5558" spans="1:9" x14ac:dyDescent="0.25">
      <c r="A5558" s="2">
        <v>40955</v>
      </c>
      <c r="B5558" s="1">
        <f t="shared" si="172"/>
        <v>2012</v>
      </c>
      <c r="C5558" s="1">
        <f t="shared" si="173"/>
        <v>1</v>
      </c>
      <c r="D5558">
        <v>2615</v>
      </c>
      <c r="E5558" t="s">
        <v>37</v>
      </c>
      <c r="F5558" s="4">
        <v>555000</v>
      </c>
      <c r="G5558" t="s">
        <v>5</v>
      </c>
      <c r="H5558">
        <v>4</v>
      </c>
      <c r="I5558" s="4">
        <f>IF(E5558="Rhode Island", Table1[[#This Row],[price]]*$L$3, IF(E5558="Massachusetts", Table1[[#This Row],[price]]*$L$2, 1))</f>
        <v>555000</v>
      </c>
    </row>
    <row r="5559" spans="1:9" x14ac:dyDescent="0.25">
      <c r="A5559" s="2">
        <v>40956</v>
      </c>
      <c r="B5559" s="1">
        <f t="shared" si="172"/>
        <v>2012</v>
      </c>
      <c r="C5559" s="1">
        <f t="shared" si="173"/>
        <v>1</v>
      </c>
      <c r="D5559">
        <v>2617</v>
      </c>
      <c r="E5559" t="s">
        <v>37</v>
      </c>
      <c r="F5559" s="4">
        <v>405000</v>
      </c>
      <c r="G5559" t="s">
        <v>5</v>
      </c>
      <c r="H5559">
        <v>3</v>
      </c>
      <c r="I5559" s="4">
        <f>IF(E5559="Rhode Island", Table1[[#This Row],[price]]*$L$3, IF(E5559="Massachusetts", Table1[[#This Row],[price]]*$L$2, 1))</f>
        <v>405000</v>
      </c>
    </row>
    <row r="5560" spans="1:9" x14ac:dyDescent="0.25">
      <c r="A5560" s="2">
        <v>40956</v>
      </c>
      <c r="B5560" s="1">
        <f t="shared" si="172"/>
        <v>2012</v>
      </c>
      <c r="C5560" s="1">
        <f t="shared" si="173"/>
        <v>1</v>
      </c>
      <c r="D5560">
        <v>2914</v>
      </c>
      <c r="E5560" t="s">
        <v>36</v>
      </c>
      <c r="F5560" s="4">
        <v>469950</v>
      </c>
      <c r="G5560" t="s">
        <v>5</v>
      </c>
      <c r="H5560">
        <v>3</v>
      </c>
      <c r="I5560" s="4">
        <f>IF(E5560="Rhode Island", Table1[[#This Row],[price]]*$L$3, IF(E5560="Massachusetts", Table1[[#This Row],[price]]*$L$2, 1))</f>
        <v>469950</v>
      </c>
    </row>
    <row r="5561" spans="1:9" x14ac:dyDescent="0.25">
      <c r="A5561" s="2">
        <v>40956</v>
      </c>
      <c r="B5561" s="1">
        <f t="shared" si="172"/>
        <v>2012</v>
      </c>
      <c r="C5561" s="1">
        <f t="shared" si="173"/>
        <v>1</v>
      </c>
      <c r="D5561">
        <v>2615</v>
      </c>
      <c r="E5561" t="s">
        <v>37</v>
      </c>
      <c r="F5561" s="4">
        <v>475000</v>
      </c>
      <c r="G5561" t="s">
        <v>5</v>
      </c>
      <c r="H5561">
        <v>4</v>
      </c>
      <c r="I5561" s="4">
        <f>IF(E5561="Rhode Island", Table1[[#This Row],[price]]*$L$3, IF(E5561="Massachusetts", Table1[[#This Row],[price]]*$L$2, 1))</f>
        <v>475000</v>
      </c>
    </row>
    <row r="5562" spans="1:9" x14ac:dyDescent="0.25">
      <c r="A5562" s="2">
        <v>40956</v>
      </c>
      <c r="B5562" s="1">
        <f t="shared" si="172"/>
        <v>2012</v>
      </c>
      <c r="C5562" s="1">
        <f t="shared" si="173"/>
        <v>1</v>
      </c>
      <c r="D5562">
        <v>2611</v>
      </c>
      <c r="E5562" t="s">
        <v>37</v>
      </c>
      <c r="F5562" s="4">
        <v>539000</v>
      </c>
      <c r="G5562" t="s">
        <v>5</v>
      </c>
      <c r="H5562">
        <v>4</v>
      </c>
      <c r="I5562" s="4">
        <f>IF(E5562="Rhode Island", Table1[[#This Row],[price]]*$L$3, IF(E5562="Massachusetts", Table1[[#This Row],[price]]*$L$2, 1))</f>
        <v>539000</v>
      </c>
    </row>
    <row r="5563" spans="1:9" x14ac:dyDescent="0.25">
      <c r="A5563" s="2">
        <v>40956</v>
      </c>
      <c r="B5563" s="1">
        <f t="shared" si="172"/>
        <v>2012</v>
      </c>
      <c r="C5563" s="1">
        <f t="shared" si="173"/>
        <v>1</v>
      </c>
      <c r="D5563">
        <v>2602</v>
      </c>
      <c r="E5563" t="s">
        <v>37</v>
      </c>
      <c r="F5563" s="4">
        <v>800000</v>
      </c>
      <c r="G5563" t="s">
        <v>5</v>
      </c>
      <c r="H5563">
        <v>5</v>
      </c>
      <c r="I5563" s="4">
        <f>IF(E5563="Rhode Island", Table1[[#This Row],[price]]*$L$3, IF(E5563="Massachusetts", Table1[[#This Row],[price]]*$L$2, 1))</f>
        <v>800000</v>
      </c>
    </row>
    <row r="5564" spans="1:9" x14ac:dyDescent="0.25">
      <c r="A5564" s="2">
        <v>40956</v>
      </c>
      <c r="B5564" s="1">
        <f t="shared" si="172"/>
        <v>2012</v>
      </c>
      <c r="C5564" s="1">
        <f t="shared" si="173"/>
        <v>1</v>
      </c>
      <c r="D5564">
        <v>2603</v>
      </c>
      <c r="E5564" t="s">
        <v>37</v>
      </c>
      <c r="F5564" s="4">
        <v>830000</v>
      </c>
      <c r="G5564" t="s">
        <v>5</v>
      </c>
      <c r="H5564">
        <v>3</v>
      </c>
      <c r="I5564" s="4">
        <f>IF(E5564="Rhode Island", Table1[[#This Row],[price]]*$L$3, IF(E5564="Massachusetts", Table1[[#This Row],[price]]*$L$2, 1))</f>
        <v>830000</v>
      </c>
    </row>
    <row r="5565" spans="1:9" x14ac:dyDescent="0.25">
      <c r="A5565" s="2">
        <v>40956</v>
      </c>
      <c r="B5565" s="1">
        <f t="shared" si="172"/>
        <v>2012</v>
      </c>
      <c r="C5565" s="1">
        <f t="shared" si="173"/>
        <v>1</v>
      </c>
      <c r="D5565">
        <v>2617</v>
      </c>
      <c r="E5565" t="s">
        <v>37</v>
      </c>
      <c r="F5565" s="4">
        <v>351000</v>
      </c>
      <c r="G5565" t="s">
        <v>6</v>
      </c>
      <c r="H5565">
        <v>2</v>
      </c>
      <c r="I5565" s="4">
        <f>IF(E5565="Rhode Island", Table1[[#This Row],[price]]*$L$3, IF(E5565="Massachusetts", Table1[[#This Row],[price]]*$L$2, 1))</f>
        <v>351000</v>
      </c>
    </row>
    <row r="5566" spans="1:9" x14ac:dyDescent="0.25">
      <c r="A5566" s="2">
        <v>40956</v>
      </c>
      <c r="B5566" s="1">
        <f t="shared" si="172"/>
        <v>2012</v>
      </c>
      <c r="C5566" s="1">
        <f t="shared" si="173"/>
        <v>1</v>
      </c>
      <c r="D5566">
        <v>2602</v>
      </c>
      <c r="E5566" t="s">
        <v>37</v>
      </c>
      <c r="F5566" s="4">
        <v>384500</v>
      </c>
      <c r="G5566" t="s">
        <v>6</v>
      </c>
      <c r="H5566">
        <v>2</v>
      </c>
      <c r="I5566" s="4">
        <f>IF(E5566="Rhode Island", Table1[[#This Row],[price]]*$L$3, IF(E5566="Massachusetts", Table1[[#This Row],[price]]*$L$2, 1))</f>
        <v>384500</v>
      </c>
    </row>
    <row r="5567" spans="1:9" x14ac:dyDescent="0.25">
      <c r="A5567" s="2">
        <v>40956</v>
      </c>
      <c r="B5567" s="1">
        <f t="shared" si="172"/>
        <v>2012</v>
      </c>
      <c r="C5567" s="1">
        <f t="shared" si="173"/>
        <v>1</v>
      </c>
      <c r="D5567">
        <v>2604</v>
      </c>
      <c r="E5567" t="s">
        <v>37</v>
      </c>
      <c r="F5567" s="4">
        <v>545000</v>
      </c>
      <c r="G5567" t="s">
        <v>6</v>
      </c>
      <c r="H5567">
        <v>2</v>
      </c>
      <c r="I5567" s="4">
        <f>IF(E5567="Rhode Island", Table1[[#This Row],[price]]*$L$3, IF(E5567="Massachusetts", Table1[[#This Row],[price]]*$L$2, 1))</f>
        <v>545000</v>
      </c>
    </row>
    <row r="5568" spans="1:9" x14ac:dyDescent="0.25">
      <c r="A5568" s="2">
        <v>40957</v>
      </c>
      <c r="B5568" s="1">
        <f t="shared" si="172"/>
        <v>2012</v>
      </c>
      <c r="C5568" s="1">
        <f t="shared" si="173"/>
        <v>1</v>
      </c>
      <c r="D5568">
        <v>2903</v>
      </c>
      <c r="E5568" t="s">
        <v>36</v>
      </c>
      <c r="F5568" s="4">
        <v>430000</v>
      </c>
      <c r="G5568" t="s">
        <v>5</v>
      </c>
      <c r="H5568">
        <v>3</v>
      </c>
      <c r="I5568" s="4">
        <f>IF(E5568="Rhode Island", Table1[[#This Row],[price]]*$L$3, IF(E5568="Massachusetts", Table1[[#This Row],[price]]*$L$2, 1))</f>
        <v>430000</v>
      </c>
    </row>
    <row r="5569" spans="1:9" x14ac:dyDescent="0.25">
      <c r="A5569" s="2">
        <v>40957</v>
      </c>
      <c r="B5569" s="1">
        <f t="shared" si="172"/>
        <v>2012</v>
      </c>
      <c r="C5569" s="1">
        <f t="shared" si="173"/>
        <v>1</v>
      </c>
      <c r="D5569">
        <v>2602</v>
      </c>
      <c r="E5569" t="s">
        <v>37</v>
      </c>
      <c r="F5569" s="4">
        <v>606000</v>
      </c>
      <c r="G5569" t="s">
        <v>5</v>
      </c>
      <c r="H5569">
        <v>3</v>
      </c>
      <c r="I5569" s="4">
        <f>IF(E5569="Rhode Island", Table1[[#This Row],[price]]*$L$3, IF(E5569="Massachusetts", Table1[[#This Row],[price]]*$L$2, 1))</f>
        <v>606000</v>
      </c>
    </row>
    <row r="5570" spans="1:9" x14ac:dyDescent="0.25">
      <c r="A5570" s="2">
        <v>40957</v>
      </c>
      <c r="B5570" s="1">
        <f t="shared" ref="B5570:B5633" si="174">YEAR(A5570)</f>
        <v>2012</v>
      </c>
      <c r="C5570" s="1">
        <f t="shared" ref="C5570:C5633" si="175">ROUNDUP(MONTH(A5570)/3,0)</f>
        <v>1</v>
      </c>
      <c r="D5570">
        <v>2605</v>
      </c>
      <c r="E5570" t="s">
        <v>37</v>
      </c>
      <c r="F5570" s="4">
        <v>1008000</v>
      </c>
      <c r="G5570" t="s">
        <v>5</v>
      </c>
      <c r="H5570">
        <v>4</v>
      </c>
      <c r="I5570" s="4">
        <f>IF(E5570="Rhode Island", Table1[[#This Row],[price]]*$L$3, IF(E5570="Massachusetts", Table1[[#This Row],[price]]*$L$2, 1))</f>
        <v>1008000</v>
      </c>
    </row>
    <row r="5571" spans="1:9" x14ac:dyDescent="0.25">
      <c r="A5571" s="2">
        <v>40957</v>
      </c>
      <c r="B5571" s="1">
        <f t="shared" si="174"/>
        <v>2012</v>
      </c>
      <c r="C5571" s="1">
        <f t="shared" si="175"/>
        <v>1</v>
      </c>
      <c r="D5571">
        <v>2617</v>
      </c>
      <c r="E5571" t="s">
        <v>37</v>
      </c>
      <c r="F5571" s="4">
        <v>473500</v>
      </c>
      <c r="G5571" t="s">
        <v>6</v>
      </c>
      <c r="H5571">
        <v>3</v>
      </c>
      <c r="I5571" s="4">
        <f>IF(E5571="Rhode Island", Table1[[#This Row],[price]]*$L$3, IF(E5571="Massachusetts", Table1[[#This Row],[price]]*$L$2, 1))</f>
        <v>473500</v>
      </c>
    </row>
    <row r="5572" spans="1:9" x14ac:dyDescent="0.25">
      <c r="A5572" s="2">
        <v>40959</v>
      </c>
      <c r="B5572" s="1">
        <f t="shared" si="174"/>
        <v>2012</v>
      </c>
      <c r="C5572" s="1">
        <f t="shared" si="175"/>
        <v>1</v>
      </c>
      <c r="D5572">
        <v>2905</v>
      </c>
      <c r="E5572" t="s">
        <v>36</v>
      </c>
      <c r="F5572" s="4">
        <v>405000</v>
      </c>
      <c r="G5572" t="s">
        <v>5</v>
      </c>
      <c r="H5572">
        <v>3</v>
      </c>
      <c r="I5572" s="4">
        <f>IF(E5572="Rhode Island", Table1[[#This Row],[price]]*$L$3, IF(E5572="Massachusetts", Table1[[#This Row],[price]]*$L$2, 1))</f>
        <v>405000</v>
      </c>
    </row>
    <row r="5573" spans="1:9" x14ac:dyDescent="0.25">
      <c r="A5573" s="2">
        <v>40959</v>
      </c>
      <c r="B5573" s="1">
        <f t="shared" si="174"/>
        <v>2012</v>
      </c>
      <c r="C5573" s="1">
        <f t="shared" si="175"/>
        <v>1</v>
      </c>
      <c r="D5573">
        <v>2902</v>
      </c>
      <c r="E5573" t="s">
        <v>36</v>
      </c>
      <c r="F5573" s="4">
        <v>420000</v>
      </c>
      <c r="G5573" t="s">
        <v>5</v>
      </c>
      <c r="H5573">
        <v>3</v>
      </c>
      <c r="I5573" s="4">
        <f>IF(E5573="Rhode Island", Table1[[#This Row],[price]]*$L$3, IF(E5573="Massachusetts", Table1[[#This Row],[price]]*$L$2, 1))</f>
        <v>420000</v>
      </c>
    </row>
    <row r="5574" spans="1:9" x14ac:dyDescent="0.25">
      <c r="A5574" s="2">
        <v>40959</v>
      </c>
      <c r="B5574" s="1">
        <f t="shared" si="174"/>
        <v>2012</v>
      </c>
      <c r="C5574" s="1">
        <f t="shared" si="175"/>
        <v>1</v>
      </c>
      <c r="D5574">
        <v>2615</v>
      </c>
      <c r="E5574" t="s">
        <v>37</v>
      </c>
      <c r="F5574" s="4">
        <v>430000</v>
      </c>
      <c r="G5574" t="s">
        <v>5</v>
      </c>
      <c r="H5574">
        <v>4</v>
      </c>
      <c r="I5574" s="4">
        <f>IF(E5574="Rhode Island", Table1[[#This Row],[price]]*$L$3, IF(E5574="Massachusetts", Table1[[#This Row],[price]]*$L$2, 1))</f>
        <v>430000</v>
      </c>
    </row>
    <row r="5575" spans="1:9" x14ac:dyDescent="0.25">
      <c r="A5575" s="2">
        <v>40959</v>
      </c>
      <c r="B5575" s="1">
        <f t="shared" si="174"/>
        <v>2012</v>
      </c>
      <c r="C5575" s="1">
        <f t="shared" si="175"/>
        <v>1</v>
      </c>
      <c r="D5575">
        <v>2905</v>
      </c>
      <c r="E5575" t="s">
        <v>36</v>
      </c>
      <c r="F5575" s="4">
        <v>430000</v>
      </c>
      <c r="G5575" t="s">
        <v>5</v>
      </c>
      <c r="H5575">
        <v>3</v>
      </c>
      <c r="I5575" s="4">
        <f>IF(E5575="Rhode Island", Table1[[#This Row],[price]]*$L$3, IF(E5575="Massachusetts", Table1[[#This Row],[price]]*$L$2, 1))</f>
        <v>430000</v>
      </c>
    </row>
    <row r="5576" spans="1:9" x14ac:dyDescent="0.25">
      <c r="A5576" s="2">
        <v>40959</v>
      </c>
      <c r="B5576" s="1">
        <f t="shared" si="174"/>
        <v>2012</v>
      </c>
      <c r="C5576" s="1">
        <f t="shared" si="175"/>
        <v>1</v>
      </c>
      <c r="D5576">
        <v>2914</v>
      </c>
      <c r="E5576" t="s">
        <v>36</v>
      </c>
      <c r="F5576" s="4">
        <v>439000</v>
      </c>
      <c r="G5576" t="s">
        <v>5</v>
      </c>
      <c r="H5576">
        <v>3</v>
      </c>
      <c r="I5576" s="4">
        <f>IF(E5576="Rhode Island", Table1[[#This Row],[price]]*$L$3, IF(E5576="Massachusetts", Table1[[#This Row],[price]]*$L$2, 1))</f>
        <v>439000</v>
      </c>
    </row>
    <row r="5577" spans="1:9" x14ac:dyDescent="0.25">
      <c r="A5577" s="2">
        <v>40959</v>
      </c>
      <c r="B5577" s="1">
        <f t="shared" si="174"/>
        <v>2012</v>
      </c>
      <c r="C5577" s="1">
        <f t="shared" si="175"/>
        <v>1</v>
      </c>
      <c r="D5577">
        <v>2913</v>
      </c>
      <c r="E5577" t="s">
        <v>36</v>
      </c>
      <c r="F5577" s="4">
        <v>465000</v>
      </c>
      <c r="G5577" t="s">
        <v>5</v>
      </c>
      <c r="H5577">
        <v>3</v>
      </c>
      <c r="I5577" s="4">
        <f>IF(E5577="Rhode Island", Table1[[#This Row],[price]]*$L$3, IF(E5577="Massachusetts", Table1[[#This Row],[price]]*$L$2, 1))</f>
        <v>465000</v>
      </c>
    </row>
    <row r="5578" spans="1:9" x14ac:dyDescent="0.25">
      <c r="A5578" s="2">
        <v>40959</v>
      </c>
      <c r="B5578" s="1">
        <f t="shared" si="174"/>
        <v>2012</v>
      </c>
      <c r="C5578" s="1">
        <f t="shared" si="175"/>
        <v>1</v>
      </c>
      <c r="D5578">
        <v>2914</v>
      </c>
      <c r="E5578" t="s">
        <v>36</v>
      </c>
      <c r="F5578" s="4">
        <v>482500</v>
      </c>
      <c r="G5578" t="s">
        <v>5</v>
      </c>
      <c r="H5578">
        <v>4</v>
      </c>
      <c r="I5578" s="4">
        <f>IF(E5578="Rhode Island", Table1[[#This Row],[price]]*$L$3, IF(E5578="Massachusetts", Table1[[#This Row],[price]]*$L$2, 1))</f>
        <v>482500</v>
      </c>
    </row>
    <row r="5579" spans="1:9" x14ac:dyDescent="0.25">
      <c r="A5579" s="2">
        <v>40959</v>
      </c>
      <c r="B5579" s="1">
        <f t="shared" si="174"/>
        <v>2012</v>
      </c>
      <c r="C5579" s="1">
        <f t="shared" si="175"/>
        <v>1</v>
      </c>
      <c r="D5579">
        <v>2614</v>
      </c>
      <c r="E5579" t="s">
        <v>37</v>
      </c>
      <c r="F5579" s="4">
        <v>511000</v>
      </c>
      <c r="G5579" t="s">
        <v>5</v>
      </c>
      <c r="H5579">
        <v>3</v>
      </c>
      <c r="I5579" s="4">
        <f>IF(E5579="Rhode Island", Table1[[#This Row],[price]]*$L$3, IF(E5579="Massachusetts", Table1[[#This Row],[price]]*$L$2, 1))</f>
        <v>511000</v>
      </c>
    </row>
    <row r="5580" spans="1:9" x14ac:dyDescent="0.25">
      <c r="A5580" s="2">
        <v>40959</v>
      </c>
      <c r="B5580" s="1">
        <f t="shared" si="174"/>
        <v>2012</v>
      </c>
      <c r="C5580" s="1">
        <f t="shared" si="175"/>
        <v>1</v>
      </c>
      <c r="D5580">
        <v>2914</v>
      </c>
      <c r="E5580" t="s">
        <v>36</v>
      </c>
      <c r="F5580" s="4">
        <v>520000</v>
      </c>
      <c r="G5580" t="s">
        <v>5</v>
      </c>
      <c r="H5580">
        <v>4</v>
      </c>
      <c r="I5580" s="4">
        <f>IF(E5580="Rhode Island", Table1[[#This Row],[price]]*$L$3, IF(E5580="Massachusetts", Table1[[#This Row],[price]]*$L$2, 1))</f>
        <v>520000</v>
      </c>
    </row>
    <row r="5581" spans="1:9" x14ac:dyDescent="0.25">
      <c r="A5581" s="2">
        <v>40959</v>
      </c>
      <c r="B5581" s="1">
        <f t="shared" si="174"/>
        <v>2012</v>
      </c>
      <c r="C5581" s="1">
        <f t="shared" si="175"/>
        <v>1</v>
      </c>
      <c r="D5581">
        <v>2906</v>
      </c>
      <c r="E5581" t="s">
        <v>36</v>
      </c>
      <c r="F5581" s="4">
        <v>530000</v>
      </c>
      <c r="G5581" t="s">
        <v>5</v>
      </c>
      <c r="H5581">
        <v>4</v>
      </c>
      <c r="I5581" s="4">
        <f>IF(E5581="Rhode Island", Table1[[#This Row],[price]]*$L$3, IF(E5581="Massachusetts", Table1[[#This Row],[price]]*$L$2, 1))</f>
        <v>530000</v>
      </c>
    </row>
    <row r="5582" spans="1:9" x14ac:dyDescent="0.25">
      <c r="A5582" s="2">
        <v>40959</v>
      </c>
      <c r="B5582" s="1">
        <f t="shared" si="174"/>
        <v>2012</v>
      </c>
      <c r="C5582" s="1">
        <f t="shared" si="175"/>
        <v>1</v>
      </c>
      <c r="D5582">
        <v>2905</v>
      </c>
      <c r="E5582" t="s">
        <v>36</v>
      </c>
      <c r="F5582" s="4">
        <v>550000</v>
      </c>
      <c r="G5582" t="s">
        <v>5</v>
      </c>
      <c r="H5582">
        <v>4</v>
      </c>
      <c r="I5582" s="4">
        <f>IF(E5582="Rhode Island", Table1[[#This Row],[price]]*$L$3, IF(E5582="Massachusetts", Table1[[#This Row],[price]]*$L$2, 1))</f>
        <v>550000</v>
      </c>
    </row>
    <row r="5583" spans="1:9" x14ac:dyDescent="0.25">
      <c r="A5583" s="2">
        <v>40959</v>
      </c>
      <c r="B5583" s="1">
        <f t="shared" si="174"/>
        <v>2012</v>
      </c>
      <c r="C5583" s="1">
        <f t="shared" si="175"/>
        <v>1</v>
      </c>
      <c r="D5583">
        <v>2904</v>
      </c>
      <c r="E5583" t="s">
        <v>36</v>
      </c>
      <c r="F5583" s="4">
        <v>560000</v>
      </c>
      <c r="G5583" t="s">
        <v>5</v>
      </c>
      <c r="H5583">
        <v>4</v>
      </c>
      <c r="I5583" s="4">
        <f>IF(E5583="Rhode Island", Table1[[#This Row],[price]]*$L$3, IF(E5583="Massachusetts", Table1[[#This Row],[price]]*$L$2, 1))</f>
        <v>560000</v>
      </c>
    </row>
    <row r="5584" spans="1:9" x14ac:dyDescent="0.25">
      <c r="A5584" s="2">
        <v>40959</v>
      </c>
      <c r="B5584" s="1">
        <f t="shared" si="174"/>
        <v>2012</v>
      </c>
      <c r="C5584" s="1">
        <f t="shared" si="175"/>
        <v>1</v>
      </c>
      <c r="D5584">
        <v>2913</v>
      </c>
      <c r="E5584" t="s">
        <v>36</v>
      </c>
      <c r="F5584" s="4">
        <v>565000</v>
      </c>
      <c r="G5584" t="s">
        <v>5</v>
      </c>
      <c r="H5584">
        <v>3</v>
      </c>
      <c r="I5584" s="4">
        <f>IF(E5584="Rhode Island", Table1[[#This Row],[price]]*$L$3, IF(E5584="Massachusetts", Table1[[#This Row],[price]]*$L$2, 1))</f>
        <v>565000</v>
      </c>
    </row>
    <row r="5585" spans="1:9" x14ac:dyDescent="0.25">
      <c r="A5585" s="2">
        <v>40959</v>
      </c>
      <c r="B5585" s="1">
        <f t="shared" si="174"/>
        <v>2012</v>
      </c>
      <c r="C5585" s="1">
        <f t="shared" si="175"/>
        <v>1</v>
      </c>
      <c r="D5585">
        <v>2913</v>
      </c>
      <c r="E5585" t="s">
        <v>36</v>
      </c>
      <c r="F5585" s="4">
        <v>640000</v>
      </c>
      <c r="G5585" t="s">
        <v>5</v>
      </c>
      <c r="H5585">
        <v>3</v>
      </c>
      <c r="I5585" s="4">
        <f>IF(E5585="Rhode Island", Table1[[#This Row],[price]]*$L$3, IF(E5585="Massachusetts", Table1[[#This Row],[price]]*$L$2, 1))</f>
        <v>640000</v>
      </c>
    </row>
    <row r="5586" spans="1:9" x14ac:dyDescent="0.25">
      <c r="A5586" s="2">
        <v>40959</v>
      </c>
      <c r="B5586" s="1">
        <f t="shared" si="174"/>
        <v>2012</v>
      </c>
      <c r="C5586" s="1">
        <f t="shared" si="175"/>
        <v>1</v>
      </c>
      <c r="D5586">
        <v>2913</v>
      </c>
      <c r="E5586" t="s">
        <v>36</v>
      </c>
      <c r="F5586" s="4">
        <v>685000</v>
      </c>
      <c r="G5586" t="s">
        <v>5</v>
      </c>
      <c r="H5586">
        <v>4</v>
      </c>
      <c r="I5586" s="4">
        <f>IF(E5586="Rhode Island", Table1[[#This Row],[price]]*$L$3, IF(E5586="Massachusetts", Table1[[#This Row],[price]]*$L$2, 1))</f>
        <v>685000</v>
      </c>
    </row>
    <row r="5587" spans="1:9" x14ac:dyDescent="0.25">
      <c r="A5587" s="2">
        <v>40959</v>
      </c>
      <c r="B5587" s="1">
        <f t="shared" si="174"/>
        <v>2012</v>
      </c>
      <c r="C5587" s="1">
        <f t="shared" si="175"/>
        <v>1</v>
      </c>
      <c r="D5587">
        <v>2612</v>
      </c>
      <c r="E5587" t="s">
        <v>37</v>
      </c>
      <c r="F5587" s="4">
        <v>405000</v>
      </c>
      <c r="G5587" t="s">
        <v>6</v>
      </c>
      <c r="H5587">
        <v>1</v>
      </c>
      <c r="I5587" s="4">
        <f>IF(E5587="Rhode Island", Table1[[#This Row],[price]]*$L$3, IF(E5587="Massachusetts", Table1[[#This Row],[price]]*$L$2, 1))</f>
        <v>405000</v>
      </c>
    </row>
    <row r="5588" spans="1:9" x14ac:dyDescent="0.25">
      <c r="A5588" s="2">
        <v>40959</v>
      </c>
      <c r="B5588" s="1">
        <f t="shared" si="174"/>
        <v>2012</v>
      </c>
      <c r="C5588" s="1">
        <f t="shared" si="175"/>
        <v>1</v>
      </c>
      <c r="D5588">
        <v>2914</v>
      </c>
      <c r="E5588" t="s">
        <v>36</v>
      </c>
      <c r="F5588" s="4">
        <v>438500</v>
      </c>
      <c r="G5588" t="s">
        <v>6</v>
      </c>
      <c r="H5588">
        <v>3</v>
      </c>
      <c r="I5588" s="4">
        <f>IF(E5588="Rhode Island", Table1[[#This Row],[price]]*$L$3, IF(E5588="Massachusetts", Table1[[#This Row],[price]]*$L$2, 1))</f>
        <v>438500</v>
      </c>
    </row>
    <row r="5589" spans="1:9" x14ac:dyDescent="0.25">
      <c r="A5589" s="2">
        <v>40960</v>
      </c>
      <c r="B5589" s="1">
        <f t="shared" si="174"/>
        <v>2012</v>
      </c>
      <c r="C5589" s="1">
        <f t="shared" si="175"/>
        <v>1</v>
      </c>
      <c r="D5589">
        <v>2902</v>
      </c>
      <c r="E5589" t="s">
        <v>36</v>
      </c>
      <c r="F5589" s="4">
        <v>445000</v>
      </c>
      <c r="G5589" t="s">
        <v>5</v>
      </c>
      <c r="H5589">
        <v>3</v>
      </c>
      <c r="I5589" s="4">
        <f>IF(E5589="Rhode Island", Table1[[#This Row],[price]]*$L$3, IF(E5589="Massachusetts", Table1[[#This Row],[price]]*$L$2, 1))</f>
        <v>445000</v>
      </c>
    </row>
    <row r="5590" spans="1:9" x14ac:dyDescent="0.25">
      <c r="A5590" s="2">
        <v>40960</v>
      </c>
      <c r="B5590" s="1">
        <f t="shared" si="174"/>
        <v>2012</v>
      </c>
      <c r="C5590" s="1">
        <f t="shared" si="175"/>
        <v>1</v>
      </c>
      <c r="D5590">
        <v>2611</v>
      </c>
      <c r="E5590" t="s">
        <v>37</v>
      </c>
      <c r="F5590" s="4">
        <v>472000</v>
      </c>
      <c r="G5590" t="s">
        <v>5</v>
      </c>
      <c r="H5590">
        <v>3</v>
      </c>
      <c r="I5590" s="4">
        <f>IF(E5590="Rhode Island", Table1[[#This Row],[price]]*$L$3, IF(E5590="Massachusetts", Table1[[#This Row],[price]]*$L$2, 1))</f>
        <v>472000</v>
      </c>
    </row>
    <row r="5591" spans="1:9" x14ac:dyDescent="0.25">
      <c r="A5591" s="2">
        <v>40960</v>
      </c>
      <c r="B5591" s="1">
        <f t="shared" si="174"/>
        <v>2012</v>
      </c>
      <c r="C5591" s="1">
        <f t="shared" si="175"/>
        <v>1</v>
      </c>
      <c r="D5591">
        <v>2902</v>
      </c>
      <c r="E5591" t="s">
        <v>36</v>
      </c>
      <c r="F5591" s="4">
        <v>475000</v>
      </c>
      <c r="G5591" t="s">
        <v>5</v>
      </c>
      <c r="H5591">
        <v>3</v>
      </c>
      <c r="I5591" s="4">
        <f>IF(E5591="Rhode Island", Table1[[#This Row],[price]]*$L$3, IF(E5591="Massachusetts", Table1[[#This Row],[price]]*$L$2, 1))</f>
        <v>475000</v>
      </c>
    </row>
    <row r="5592" spans="1:9" x14ac:dyDescent="0.25">
      <c r="A5592" s="2">
        <v>40960</v>
      </c>
      <c r="B5592" s="1">
        <f t="shared" si="174"/>
        <v>2012</v>
      </c>
      <c r="C5592" s="1">
        <f t="shared" si="175"/>
        <v>1</v>
      </c>
      <c r="D5592">
        <v>2617</v>
      </c>
      <c r="E5592" t="s">
        <v>37</v>
      </c>
      <c r="F5592" s="4">
        <v>485000</v>
      </c>
      <c r="G5592" t="s">
        <v>5</v>
      </c>
      <c r="H5592">
        <v>3</v>
      </c>
      <c r="I5592" s="4">
        <f>IF(E5592="Rhode Island", Table1[[#This Row],[price]]*$L$3, IF(E5592="Massachusetts", Table1[[#This Row],[price]]*$L$2, 1))</f>
        <v>485000</v>
      </c>
    </row>
    <row r="5593" spans="1:9" x14ac:dyDescent="0.25">
      <c r="A5593" s="2">
        <v>40960</v>
      </c>
      <c r="B5593" s="1">
        <f t="shared" si="174"/>
        <v>2012</v>
      </c>
      <c r="C5593" s="1">
        <f t="shared" si="175"/>
        <v>1</v>
      </c>
      <c r="D5593">
        <v>2902</v>
      </c>
      <c r="E5593" t="s">
        <v>36</v>
      </c>
      <c r="F5593" s="4">
        <v>500000</v>
      </c>
      <c r="G5593" t="s">
        <v>5</v>
      </c>
      <c r="H5593">
        <v>4</v>
      </c>
      <c r="I5593" s="4">
        <f>IF(E5593="Rhode Island", Table1[[#This Row],[price]]*$L$3, IF(E5593="Massachusetts", Table1[[#This Row],[price]]*$L$2, 1))</f>
        <v>500000</v>
      </c>
    </row>
    <row r="5594" spans="1:9" x14ac:dyDescent="0.25">
      <c r="A5594" s="2">
        <v>40960</v>
      </c>
      <c r="B5594" s="1">
        <f t="shared" si="174"/>
        <v>2012</v>
      </c>
      <c r="C5594" s="1">
        <f t="shared" si="175"/>
        <v>1</v>
      </c>
      <c r="D5594">
        <v>2902</v>
      </c>
      <c r="E5594" t="s">
        <v>36</v>
      </c>
      <c r="F5594" s="4">
        <v>549000</v>
      </c>
      <c r="G5594" t="s">
        <v>5</v>
      </c>
      <c r="H5594">
        <v>3</v>
      </c>
      <c r="I5594" s="4">
        <f>IF(E5594="Rhode Island", Table1[[#This Row],[price]]*$L$3, IF(E5594="Massachusetts", Table1[[#This Row],[price]]*$L$2, 1))</f>
        <v>549000</v>
      </c>
    </row>
    <row r="5595" spans="1:9" x14ac:dyDescent="0.25">
      <c r="A5595" s="2">
        <v>40960</v>
      </c>
      <c r="B5595" s="1">
        <f t="shared" si="174"/>
        <v>2012</v>
      </c>
      <c r="C5595" s="1">
        <f t="shared" si="175"/>
        <v>1</v>
      </c>
      <c r="D5595">
        <v>2611</v>
      </c>
      <c r="E5595" t="s">
        <v>37</v>
      </c>
      <c r="F5595" s="4">
        <v>560000</v>
      </c>
      <c r="G5595" t="s">
        <v>5</v>
      </c>
      <c r="H5595">
        <v>3</v>
      </c>
      <c r="I5595" s="4">
        <f>IF(E5595="Rhode Island", Table1[[#This Row],[price]]*$L$3, IF(E5595="Massachusetts", Table1[[#This Row],[price]]*$L$2, 1))</f>
        <v>560000</v>
      </c>
    </row>
    <row r="5596" spans="1:9" x14ac:dyDescent="0.25">
      <c r="A5596" s="2">
        <v>40960</v>
      </c>
      <c r="B5596" s="1">
        <f t="shared" si="174"/>
        <v>2012</v>
      </c>
      <c r="C5596" s="1">
        <f t="shared" si="175"/>
        <v>1</v>
      </c>
      <c r="D5596">
        <v>2903</v>
      </c>
      <c r="E5596" t="s">
        <v>36</v>
      </c>
      <c r="F5596" s="4">
        <v>578000</v>
      </c>
      <c r="G5596" t="s">
        <v>5</v>
      </c>
      <c r="H5596">
        <v>4</v>
      </c>
      <c r="I5596" s="4">
        <f>IF(E5596="Rhode Island", Table1[[#This Row],[price]]*$L$3, IF(E5596="Massachusetts", Table1[[#This Row],[price]]*$L$2, 1))</f>
        <v>578000</v>
      </c>
    </row>
    <row r="5597" spans="1:9" x14ac:dyDescent="0.25">
      <c r="A5597" s="2">
        <v>40960</v>
      </c>
      <c r="B5597" s="1">
        <f t="shared" si="174"/>
        <v>2012</v>
      </c>
      <c r="C5597" s="1">
        <f t="shared" si="175"/>
        <v>1</v>
      </c>
      <c r="D5597">
        <v>2602</v>
      </c>
      <c r="E5597" t="s">
        <v>37</v>
      </c>
      <c r="F5597" s="4">
        <v>599000</v>
      </c>
      <c r="G5597" t="s">
        <v>5</v>
      </c>
      <c r="H5597">
        <v>4</v>
      </c>
      <c r="I5597" s="4">
        <f>IF(E5597="Rhode Island", Table1[[#This Row],[price]]*$L$3, IF(E5597="Massachusetts", Table1[[#This Row],[price]]*$L$2, 1))</f>
        <v>599000</v>
      </c>
    </row>
    <row r="5598" spans="1:9" x14ac:dyDescent="0.25">
      <c r="A5598" s="2">
        <v>40960</v>
      </c>
      <c r="B5598" s="1">
        <f t="shared" si="174"/>
        <v>2012</v>
      </c>
      <c r="C5598" s="1">
        <f t="shared" si="175"/>
        <v>1</v>
      </c>
      <c r="D5598">
        <v>2600</v>
      </c>
      <c r="E5598" t="s">
        <v>37</v>
      </c>
      <c r="F5598" s="4">
        <v>690000</v>
      </c>
      <c r="G5598" t="s">
        <v>5</v>
      </c>
      <c r="H5598">
        <v>3</v>
      </c>
      <c r="I5598" s="4">
        <f>IF(E5598="Rhode Island", Table1[[#This Row],[price]]*$L$3, IF(E5598="Massachusetts", Table1[[#This Row],[price]]*$L$2, 1))</f>
        <v>690000</v>
      </c>
    </row>
    <row r="5599" spans="1:9" x14ac:dyDescent="0.25">
      <c r="A5599" s="2">
        <v>40960</v>
      </c>
      <c r="B5599" s="1">
        <f t="shared" si="174"/>
        <v>2012</v>
      </c>
      <c r="C5599" s="1">
        <f t="shared" si="175"/>
        <v>1</v>
      </c>
      <c r="D5599">
        <v>2603</v>
      </c>
      <c r="E5599" t="s">
        <v>37</v>
      </c>
      <c r="F5599" s="4">
        <v>736000</v>
      </c>
      <c r="G5599" t="s">
        <v>5</v>
      </c>
      <c r="H5599">
        <v>3</v>
      </c>
      <c r="I5599" s="4">
        <f>IF(E5599="Rhode Island", Table1[[#This Row],[price]]*$L$3, IF(E5599="Massachusetts", Table1[[#This Row],[price]]*$L$2, 1))</f>
        <v>736000</v>
      </c>
    </row>
    <row r="5600" spans="1:9" x14ac:dyDescent="0.25">
      <c r="A5600" s="2">
        <v>40961</v>
      </c>
      <c r="B5600" s="1">
        <f t="shared" si="174"/>
        <v>2012</v>
      </c>
      <c r="C5600" s="1">
        <f t="shared" si="175"/>
        <v>1</v>
      </c>
      <c r="D5600">
        <v>2615</v>
      </c>
      <c r="E5600" t="s">
        <v>37</v>
      </c>
      <c r="F5600" s="4">
        <v>370500</v>
      </c>
      <c r="G5600" t="s">
        <v>5</v>
      </c>
      <c r="H5600">
        <v>3</v>
      </c>
      <c r="I5600" s="4">
        <f>IF(E5600="Rhode Island", Table1[[#This Row],[price]]*$L$3, IF(E5600="Massachusetts", Table1[[#This Row],[price]]*$L$2, 1))</f>
        <v>370500</v>
      </c>
    </row>
    <row r="5601" spans="1:9" x14ac:dyDescent="0.25">
      <c r="A5601" s="2">
        <v>40961</v>
      </c>
      <c r="B5601" s="1">
        <f t="shared" si="174"/>
        <v>2012</v>
      </c>
      <c r="C5601" s="1">
        <f t="shared" si="175"/>
        <v>1</v>
      </c>
      <c r="D5601">
        <v>2617</v>
      </c>
      <c r="E5601" t="s">
        <v>37</v>
      </c>
      <c r="F5601" s="4">
        <v>448000</v>
      </c>
      <c r="G5601" t="s">
        <v>5</v>
      </c>
      <c r="H5601">
        <v>3</v>
      </c>
      <c r="I5601" s="4">
        <f>IF(E5601="Rhode Island", Table1[[#This Row],[price]]*$L$3, IF(E5601="Massachusetts", Table1[[#This Row],[price]]*$L$2, 1))</f>
        <v>448000</v>
      </c>
    </row>
    <row r="5602" spans="1:9" x14ac:dyDescent="0.25">
      <c r="A5602" s="2">
        <v>40961</v>
      </c>
      <c r="B5602" s="1">
        <f t="shared" si="174"/>
        <v>2012</v>
      </c>
      <c r="C5602" s="1">
        <f t="shared" si="175"/>
        <v>1</v>
      </c>
      <c r="D5602">
        <v>2611</v>
      </c>
      <c r="E5602" t="s">
        <v>37</v>
      </c>
      <c r="F5602" s="4">
        <v>460000</v>
      </c>
      <c r="G5602" t="s">
        <v>5</v>
      </c>
      <c r="H5602">
        <v>3</v>
      </c>
      <c r="I5602" s="4">
        <f>IF(E5602="Rhode Island", Table1[[#This Row],[price]]*$L$3, IF(E5602="Massachusetts", Table1[[#This Row],[price]]*$L$2, 1))</f>
        <v>460000</v>
      </c>
    </row>
    <row r="5603" spans="1:9" x14ac:dyDescent="0.25">
      <c r="A5603" s="2">
        <v>40961</v>
      </c>
      <c r="B5603" s="1">
        <f t="shared" si="174"/>
        <v>2012</v>
      </c>
      <c r="C5603" s="1">
        <f t="shared" si="175"/>
        <v>1</v>
      </c>
      <c r="D5603">
        <v>2617</v>
      </c>
      <c r="E5603" t="s">
        <v>37</v>
      </c>
      <c r="F5603" s="4">
        <v>625000</v>
      </c>
      <c r="G5603" t="s">
        <v>5</v>
      </c>
      <c r="H5603">
        <v>5</v>
      </c>
      <c r="I5603" s="4">
        <f>IF(E5603="Rhode Island", Table1[[#This Row],[price]]*$L$3, IF(E5603="Massachusetts", Table1[[#This Row],[price]]*$L$2, 1))</f>
        <v>625000</v>
      </c>
    </row>
    <row r="5604" spans="1:9" x14ac:dyDescent="0.25">
      <c r="A5604" s="2">
        <v>40961</v>
      </c>
      <c r="B5604" s="1">
        <f t="shared" si="174"/>
        <v>2012</v>
      </c>
      <c r="C5604" s="1">
        <f t="shared" si="175"/>
        <v>1</v>
      </c>
      <c r="D5604">
        <v>2904</v>
      </c>
      <c r="E5604" t="s">
        <v>36</v>
      </c>
      <c r="F5604" s="4">
        <v>635000</v>
      </c>
      <c r="G5604" t="s">
        <v>5</v>
      </c>
      <c r="H5604">
        <v>4</v>
      </c>
      <c r="I5604" s="4">
        <f>IF(E5604="Rhode Island", Table1[[#This Row],[price]]*$L$3, IF(E5604="Massachusetts", Table1[[#This Row],[price]]*$L$2, 1))</f>
        <v>635000</v>
      </c>
    </row>
    <row r="5605" spans="1:9" x14ac:dyDescent="0.25">
      <c r="A5605" s="2">
        <v>40961</v>
      </c>
      <c r="B5605" s="1">
        <f t="shared" si="174"/>
        <v>2012</v>
      </c>
      <c r="C5605" s="1">
        <f t="shared" si="175"/>
        <v>1</v>
      </c>
      <c r="D5605">
        <v>2913</v>
      </c>
      <c r="E5605" t="s">
        <v>36</v>
      </c>
      <c r="F5605" s="4">
        <v>688000</v>
      </c>
      <c r="G5605" t="s">
        <v>5</v>
      </c>
      <c r="H5605">
        <v>4</v>
      </c>
      <c r="I5605" s="4">
        <f>IF(E5605="Rhode Island", Table1[[#This Row],[price]]*$L$3, IF(E5605="Massachusetts", Table1[[#This Row],[price]]*$L$2, 1))</f>
        <v>688000</v>
      </c>
    </row>
    <row r="5606" spans="1:9" x14ac:dyDescent="0.25">
      <c r="A5606" s="2">
        <v>40961</v>
      </c>
      <c r="B5606" s="1">
        <f t="shared" si="174"/>
        <v>2012</v>
      </c>
      <c r="C5606" s="1">
        <f t="shared" si="175"/>
        <v>1</v>
      </c>
      <c r="D5606">
        <v>2606</v>
      </c>
      <c r="E5606" t="s">
        <v>37</v>
      </c>
      <c r="F5606" s="4">
        <v>374000</v>
      </c>
      <c r="G5606" t="s">
        <v>6</v>
      </c>
      <c r="H5606">
        <v>1</v>
      </c>
      <c r="I5606" s="4">
        <f>IF(E5606="Rhode Island", Table1[[#This Row],[price]]*$L$3, IF(E5606="Massachusetts", Table1[[#This Row],[price]]*$L$2, 1))</f>
        <v>374000</v>
      </c>
    </row>
    <row r="5607" spans="1:9" x14ac:dyDescent="0.25">
      <c r="A5607" s="2">
        <v>40962</v>
      </c>
      <c r="B5607" s="1">
        <f t="shared" si="174"/>
        <v>2012</v>
      </c>
      <c r="C5607" s="1">
        <f t="shared" si="175"/>
        <v>1</v>
      </c>
      <c r="D5607">
        <v>2615</v>
      </c>
      <c r="E5607" t="s">
        <v>37</v>
      </c>
      <c r="F5607" s="4">
        <v>450000</v>
      </c>
      <c r="G5607" t="s">
        <v>5</v>
      </c>
      <c r="H5607">
        <v>3</v>
      </c>
      <c r="I5607" s="4">
        <f>IF(E5607="Rhode Island", Table1[[#This Row],[price]]*$L$3, IF(E5607="Massachusetts", Table1[[#This Row],[price]]*$L$2, 1))</f>
        <v>450000</v>
      </c>
    </row>
    <row r="5608" spans="1:9" x14ac:dyDescent="0.25">
      <c r="A5608" s="2">
        <v>40962</v>
      </c>
      <c r="B5608" s="1">
        <f t="shared" si="174"/>
        <v>2012</v>
      </c>
      <c r="C5608" s="1">
        <f t="shared" si="175"/>
        <v>1</v>
      </c>
      <c r="D5608">
        <v>2617</v>
      </c>
      <c r="E5608" t="s">
        <v>37</v>
      </c>
      <c r="F5608" s="4">
        <v>469000</v>
      </c>
      <c r="G5608" t="s">
        <v>5</v>
      </c>
      <c r="H5608">
        <v>3</v>
      </c>
      <c r="I5608" s="4">
        <f>IF(E5608="Rhode Island", Table1[[#This Row],[price]]*$L$3, IF(E5608="Massachusetts", Table1[[#This Row],[price]]*$L$2, 1))</f>
        <v>469000</v>
      </c>
    </row>
    <row r="5609" spans="1:9" x14ac:dyDescent="0.25">
      <c r="A5609" s="2">
        <v>40962</v>
      </c>
      <c r="B5609" s="1">
        <f t="shared" si="174"/>
        <v>2012</v>
      </c>
      <c r="C5609" s="1">
        <f t="shared" si="175"/>
        <v>1</v>
      </c>
      <c r="D5609">
        <v>2913</v>
      </c>
      <c r="E5609" t="s">
        <v>36</v>
      </c>
      <c r="F5609" s="4">
        <v>537000</v>
      </c>
      <c r="G5609" t="s">
        <v>5</v>
      </c>
      <c r="H5609">
        <v>4</v>
      </c>
      <c r="I5609" s="4">
        <f>IF(E5609="Rhode Island", Table1[[#This Row],[price]]*$L$3, IF(E5609="Massachusetts", Table1[[#This Row],[price]]*$L$2, 1))</f>
        <v>537000</v>
      </c>
    </row>
    <row r="5610" spans="1:9" x14ac:dyDescent="0.25">
      <c r="A5610" s="2">
        <v>40962</v>
      </c>
      <c r="B5610" s="1">
        <f t="shared" si="174"/>
        <v>2012</v>
      </c>
      <c r="C5610" s="1">
        <f t="shared" si="175"/>
        <v>1</v>
      </c>
      <c r="D5610">
        <v>2902</v>
      </c>
      <c r="E5610" t="s">
        <v>36</v>
      </c>
      <c r="F5610" s="4">
        <v>560000</v>
      </c>
      <c r="G5610" t="s">
        <v>5</v>
      </c>
      <c r="H5610">
        <v>4</v>
      </c>
      <c r="I5610" s="4">
        <f>IF(E5610="Rhode Island", Table1[[#This Row],[price]]*$L$3, IF(E5610="Massachusetts", Table1[[#This Row],[price]]*$L$2, 1))</f>
        <v>560000</v>
      </c>
    </row>
    <row r="5611" spans="1:9" x14ac:dyDescent="0.25">
      <c r="A5611" s="2">
        <v>40962</v>
      </c>
      <c r="B5611" s="1">
        <f t="shared" si="174"/>
        <v>2012</v>
      </c>
      <c r="C5611" s="1">
        <f t="shared" si="175"/>
        <v>1</v>
      </c>
      <c r="D5611">
        <v>2913</v>
      </c>
      <c r="E5611" t="s">
        <v>36</v>
      </c>
      <c r="F5611" s="4">
        <v>810000</v>
      </c>
      <c r="G5611" t="s">
        <v>5</v>
      </c>
      <c r="H5611">
        <v>5</v>
      </c>
      <c r="I5611" s="4">
        <f>IF(E5611="Rhode Island", Table1[[#This Row],[price]]*$L$3, IF(E5611="Massachusetts", Table1[[#This Row],[price]]*$L$2, 1))</f>
        <v>810000</v>
      </c>
    </row>
    <row r="5612" spans="1:9" x14ac:dyDescent="0.25">
      <c r="A5612" s="2">
        <v>40963</v>
      </c>
      <c r="B5612" s="1">
        <f t="shared" si="174"/>
        <v>2012</v>
      </c>
      <c r="C5612" s="1">
        <f t="shared" si="175"/>
        <v>1</v>
      </c>
      <c r="D5612">
        <v>2906</v>
      </c>
      <c r="E5612" t="s">
        <v>36</v>
      </c>
      <c r="F5612" s="4">
        <v>395000</v>
      </c>
      <c r="G5612" t="s">
        <v>5</v>
      </c>
      <c r="H5612">
        <v>3</v>
      </c>
      <c r="I5612" s="4">
        <f>IF(E5612="Rhode Island", Table1[[#This Row],[price]]*$L$3, IF(E5612="Massachusetts", Table1[[#This Row],[price]]*$L$2, 1))</f>
        <v>395000</v>
      </c>
    </row>
    <row r="5613" spans="1:9" x14ac:dyDescent="0.25">
      <c r="A5613" s="2">
        <v>40963</v>
      </c>
      <c r="B5613" s="1">
        <f t="shared" si="174"/>
        <v>2012</v>
      </c>
      <c r="C5613" s="1">
        <f t="shared" si="175"/>
        <v>1</v>
      </c>
      <c r="D5613">
        <v>2612</v>
      </c>
      <c r="E5613" t="s">
        <v>37</v>
      </c>
      <c r="F5613" s="4">
        <v>445000</v>
      </c>
      <c r="G5613" t="s">
        <v>5</v>
      </c>
      <c r="H5613">
        <v>2</v>
      </c>
      <c r="I5613" s="4">
        <f>IF(E5613="Rhode Island", Table1[[#This Row],[price]]*$L$3, IF(E5613="Massachusetts", Table1[[#This Row],[price]]*$L$2, 1))</f>
        <v>445000</v>
      </c>
    </row>
    <row r="5614" spans="1:9" x14ac:dyDescent="0.25">
      <c r="A5614" s="2">
        <v>40963</v>
      </c>
      <c r="B5614" s="1">
        <f t="shared" si="174"/>
        <v>2012</v>
      </c>
      <c r="C5614" s="1">
        <f t="shared" si="175"/>
        <v>1</v>
      </c>
      <c r="D5614">
        <v>2904</v>
      </c>
      <c r="E5614" t="s">
        <v>36</v>
      </c>
      <c r="F5614" s="4">
        <v>461000</v>
      </c>
      <c r="G5614" t="s">
        <v>5</v>
      </c>
      <c r="H5614">
        <v>3</v>
      </c>
      <c r="I5614" s="4">
        <f>IF(E5614="Rhode Island", Table1[[#This Row],[price]]*$L$3, IF(E5614="Massachusetts", Table1[[#This Row],[price]]*$L$2, 1))</f>
        <v>461000</v>
      </c>
    </row>
    <row r="5615" spans="1:9" x14ac:dyDescent="0.25">
      <c r="A5615" s="2">
        <v>40963</v>
      </c>
      <c r="B5615" s="1">
        <f t="shared" si="174"/>
        <v>2012</v>
      </c>
      <c r="C5615" s="1">
        <f t="shared" si="175"/>
        <v>1</v>
      </c>
      <c r="D5615">
        <v>2914</v>
      </c>
      <c r="E5615" t="s">
        <v>36</v>
      </c>
      <c r="F5615" s="4">
        <v>515000</v>
      </c>
      <c r="G5615" t="s">
        <v>5</v>
      </c>
      <c r="H5615">
        <v>3</v>
      </c>
      <c r="I5615" s="4">
        <f>IF(E5615="Rhode Island", Table1[[#This Row],[price]]*$L$3, IF(E5615="Massachusetts", Table1[[#This Row],[price]]*$L$2, 1))</f>
        <v>515000</v>
      </c>
    </row>
    <row r="5616" spans="1:9" x14ac:dyDescent="0.25">
      <c r="A5616" s="2">
        <v>40963</v>
      </c>
      <c r="B5616" s="1">
        <f t="shared" si="174"/>
        <v>2012</v>
      </c>
      <c r="C5616" s="1">
        <f t="shared" si="175"/>
        <v>1</v>
      </c>
      <c r="D5616">
        <v>2611</v>
      </c>
      <c r="E5616" t="s">
        <v>37</v>
      </c>
      <c r="F5616" s="4">
        <v>539000</v>
      </c>
      <c r="G5616" t="s">
        <v>5</v>
      </c>
      <c r="H5616">
        <v>3</v>
      </c>
      <c r="I5616" s="4">
        <f>IF(E5616="Rhode Island", Table1[[#This Row],[price]]*$L$3, IF(E5616="Massachusetts", Table1[[#This Row],[price]]*$L$2, 1))</f>
        <v>539000</v>
      </c>
    </row>
    <row r="5617" spans="1:9" x14ac:dyDescent="0.25">
      <c r="A5617" s="2">
        <v>40963</v>
      </c>
      <c r="B5617" s="1">
        <f t="shared" si="174"/>
        <v>2012</v>
      </c>
      <c r="C5617" s="1">
        <f t="shared" si="175"/>
        <v>1</v>
      </c>
      <c r="D5617">
        <v>2902</v>
      </c>
      <c r="E5617" t="s">
        <v>36</v>
      </c>
      <c r="F5617" s="4">
        <v>540000</v>
      </c>
      <c r="G5617" t="s">
        <v>5</v>
      </c>
      <c r="H5617">
        <v>4</v>
      </c>
      <c r="I5617" s="4">
        <f>IF(E5617="Rhode Island", Table1[[#This Row],[price]]*$L$3, IF(E5617="Massachusetts", Table1[[#This Row],[price]]*$L$2, 1))</f>
        <v>540000</v>
      </c>
    </row>
    <row r="5618" spans="1:9" x14ac:dyDescent="0.25">
      <c r="A5618" s="2">
        <v>40963</v>
      </c>
      <c r="B5618" s="1">
        <f t="shared" si="174"/>
        <v>2012</v>
      </c>
      <c r="C5618" s="1">
        <f t="shared" si="175"/>
        <v>1</v>
      </c>
      <c r="D5618">
        <v>2611</v>
      </c>
      <c r="E5618" t="s">
        <v>37</v>
      </c>
      <c r="F5618" s="4">
        <v>610000</v>
      </c>
      <c r="G5618" t="s">
        <v>5</v>
      </c>
      <c r="H5618">
        <v>4</v>
      </c>
      <c r="I5618" s="4">
        <f>IF(E5618="Rhode Island", Table1[[#This Row],[price]]*$L$3, IF(E5618="Massachusetts", Table1[[#This Row],[price]]*$L$2, 1))</f>
        <v>610000</v>
      </c>
    </row>
    <row r="5619" spans="1:9" x14ac:dyDescent="0.25">
      <c r="A5619" s="2">
        <v>40963</v>
      </c>
      <c r="B5619" s="1">
        <f t="shared" si="174"/>
        <v>2012</v>
      </c>
      <c r="C5619" s="1">
        <f t="shared" si="175"/>
        <v>1</v>
      </c>
      <c r="D5619">
        <v>2904</v>
      </c>
      <c r="E5619" t="s">
        <v>36</v>
      </c>
      <c r="F5619" s="4">
        <v>625000</v>
      </c>
      <c r="G5619" t="s">
        <v>5</v>
      </c>
      <c r="H5619">
        <v>5</v>
      </c>
      <c r="I5619" s="4">
        <f>IF(E5619="Rhode Island", Table1[[#This Row],[price]]*$L$3, IF(E5619="Massachusetts", Table1[[#This Row],[price]]*$L$2, 1))</f>
        <v>625000</v>
      </c>
    </row>
    <row r="5620" spans="1:9" x14ac:dyDescent="0.25">
      <c r="A5620" s="2">
        <v>40963</v>
      </c>
      <c r="B5620" s="1">
        <f t="shared" si="174"/>
        <v>2012</v>
      </c>
      <c r="C5620" s="1">
        <f t="shared" si="175"/>
        <v>1</v>
      </c>
      <c r="D5620">
        <v>2612</v>
      </c>
      <c r="E5620" t="s">
        <v>37</v>
      </c>
      <c r="F5620" s="4">
        <v>410000</v>
      </c>
      <c r="G5620" t="s">
        <v>6</v>
      </c>
      <c r="H5620">
        <v>1</v>
      </c>
      <c r="I5620" s="4">
        <f>IF(E5620="Rhode Island", Table1[[#This Row],[price]]*$L$3, IF(E5620="Massachusetts", Table1[[#This Row],[price]]*$L$2, 1))</f>
        <v>410000</v>
      </c>
    </row>
    <row r="5621" spans="1:9" x14ac:dyDescent="0.25">
      <c r="A5621" s="2">
        <v>40964</v>
      </c>
      <c r="B5621" s="1">
        <f t="shared" si="174"/>
        <v>2012</v>
      </c>
      <c r="C5621" s="1">
        <f t="shared" si="175"/>
        <v>1</v>
      </c>
      <c r="D5621">
        <v>2604</v>
      </c>
      <c r="E5621" t="s">
        <v>37</v>
      </c>
      <c r="F5621" s="4">
        <v>697000</v>
      </c>
      <c r="G5621" t="s">
        <v>5</v>
      </c>
      <c r="H5621">
        <v>3</v>
      </c>
      <c r="I5621" s="4">
        <f>IF(E5621="Rhode Island", Table1[[#This Row],[price]]*$L$3, IF(E5621="Massachusetts", Table1[[#This Row],[price]]*$L$2, 1))</f>
        <v>697000</v>
      </c>
    </row>
    <row r="5622" spans="1:9" x14ac:dyDescent="0.25">
      <c r="A5622" s="2">
        <v>40966</v>
      </c>
      <c r="B5622" s="1">
        <f t="shared" si="174"/>
        <v>2012</v>
      </c>
      <c r="C5622" s="1">
        <f t="shared" si="175"/>
        <v>1</v>
      </c>
      <c r="D5622">
        <v>2906</v>
      </c>
      <c r="E5622" t="s">
        <v>36</v>
      </c>
      <c r="F5622" s="4">
        <v>540000</v>
      </c>
      <c r="G5622" t="s">
        <v>5</v>
      </c>
      <c r="H5622">
        <v>4</v>
      </c>
      <c r="I5622" s="4">
        <f>IF(E5622="Rhode Island", Table1[[#This Row],[price]]*$L$3, IF(E5622="Massachusetts", Table1[[#This Row],[price]]*$L$2, 1))</f>
        <v>540000</v>
      </c>
    </row>
    <row r="5623" spans="1:9" x14ac:dyDescent="0.25">
      <c r="A5623" s="2">
        <v>40966</v>
      </c>
      <c r="B5623" s="1">
        <f t="shared" si="174"/>
        <v>2012</v>
      </c>
      <c r="C5623" s="1">
        <f t="shared" si="175"/>
        <v>1</v>
      </c>
      <c r="D5623">
        <v>2604</v>
      </c>
      <c r="E5623" t="s">
        <v>37</v>
      </c>
      <c r="F5623" s="4">
        <v>425000</v>
      </c>
      <c r="G5623" t="s">
        <v>6</v>
      </c>
      <c r="H5623">
        <v>2</v>
      </c>
      <c r="I5623" s="4">
        <f>IF(E5623="Rhode Island", Table1[[#This Row],[price]]*$L$3, IF(E5623="Massachusetts", Table1[[#This Row],[price]]*$L$2, 1))</f>
        <v>425000</v>
      </c>
    </row>
    <row r="5624" spans="1:9" x14ac:dyDescent="0.25">
      <c r="A5624" s="2">
        <v>40966</v>
      </c>
      <c r="B5624" s="1">
        <f t="shared" si="174"/>
        <v>2012</v>
      </c>
      <c r="C5624" s="1">
        <f t="shared" si="175"/>
        <v>1</v>
      </c>
      <c r="D5624">
        <v>2612</v>
      </c>
      <c r="E5624" t="s">
        <v>37</v>
      </c>
      <c r="F5624" s="4">
        <v>625000</v>
      </c>
      <c r="G5624" t="s">
        <v>6</v>
      </c>
      <c r="H5624">
        <v>2</v>
      </c>
      <c r="I5624" s="4">
        <f>IF(E5624="Rhode Island", Table1[[#This Row],[price]]*$L$3, IF(E5624="Massachusetts", Table1[[#This Row],[price]]*$L$2, 1))</f>
        <v>625000</v>
      </c>
    </row>
    <row r="5625" spans="1:9" x14ac:dyDescent="0.25">
      <c r="A5625" s="2">
        <v>40967</v>
      </c>
      <c r="B5625" s="1">
        <f t="shared" si="174"/>
        <v>2012</v>
      </c>
      <c r="C5625" s="1">
        <f t="shared" si="175"/>
        <v>1</v>
      </c>
      <c r="D5625">
        <v>2905</v>
      </c>
      <c r="E5625" t="s">
        <v>36</v>
      </c>
      <c r="F5625" s="4">
        <v>420000</v>
      </c>
      <c r="G5625" t="s">
        <v>5</v>
      </c>
      <c r="H5625">
        <v>3</v>
      </c>
      <c r="I5625" s="4">
        <f>IF(E5625="Rhode Island", Table1[[#This Row],[price]]*$L$3, IF(E5625="Massachusetts", Table1[[#This Row],[price]]*$L$2, 1))</f>
        <v>420000</v>
      </c>
    </row>
    <row r="5626" spans="1:9" x14ac:dyDescent="0.25">
      <c r="A5626" s="2">
        <v>40967</v>
      </c>
      <c r="B5626" s="1">
        <f t="shared" si="174"/>
        <v>2012</v>
      </c>
      <c r="C5626" s="1">
        <f t="shared" si="175"/>
        <v>1</v>
      </c>
      <c r="D5626">
        <v>2905</v>
      </c>
      <c r="E5626" t="s">
        <v>36</v>
      </c>
      <c r="F5626" s="4">
        <v>431000</v>
      </c>
      <c r="G5626" t="s">
        <v>5</v>
      </c>
      <c r="H5626">
        <v>3</v>
      </c>
      <c r="I5626" s="4">
        <f>IF(E5626="Rhode Island", Table1[[#This Row],[price]]*$L$3, IF(E5626="Massachusetts", Table1[[#This Row],[price]]*$L$2, 1))</f>
        <v>431000</v>
      </c>
    </row>
    <row r="5627" spans="1:9" x14ac:dyDescent="0.25">
      <c r="A5627" s="2">
        <v>40967</v>
      </c>
      <c r="B5627" s="1">
        <f t="shared" si="174"/>
        <v>2012</v>
      </c>
      <c r="C5627" s="1">
        <f t="shared" si="175"/>
        <v>1</v>
      </c>
      <c r="D5627">
        <v>2614</v>
      </c>
      <c r="E5627" t="s">
        <v>37</v>
      </c>
      <c r="F5627" s="4">
        <v>498000</v>
      </c>
      <c r="G5627" t="s">
        <v>5</v>
      </c>
      <c r="H5627">
        <v>4</v>
      </c>
      <c r="I5627" s="4">
        <f>IF(E5627="Rhode Island", Table1[[#This Row],[price]]*$L$3, IF(E5627="Massachusetts", Table1[[#This Row],[price]]*$L$2, 1))</f>
        <v>498000</v>
      </c>
    </row>
    <row r="5628" spans="1:9" x14ac:dyDescent="0.25">
      <c r="A5628" s="2">
        <v>40967</v>
      </c>
      <c r="B5628" s="1">
        <f t="shared" si="174"/>
        <v>2012</v>
      </c>
      <c r="C5628" s="1">
        <f t="shared" si="175"/>
        <v>1</v>
      </c>
      <c r="D5628">
        <v>2607</v>
      </c>
      <c r="E5628" t="s">
        <v>37</v>
      </c>
      <c r="F5628" s="4">
        <v>530000</v>
      </c>
      <c r="G5628" t="s">
        <v>5</v>
      </c>
      <c r="H5628">
        <v>3</v>
      </c>
      <c r="I5628" s="4">
        <f>IF(E5628="Rhode Island", Table1[[#This Row],[price]]*$L$3, IF(E5628="Massachusetts", Table1[[#This Row],[price]]*$L$2, 1))</f>
        <v>530000</v>
      </c>
    </row>
    <row r="5629" spans="1:9" x14ac:dyDescent="0.25">
      <c r="A5629" s="2">
        <v>40967</v>
      </c>
      <c r="B5629" s="1">
        <f t="shared" si="174"/>
        <v>2012</v>
      </c>
      <c r="C5629" s="1">
        <f t="shared" si="175"/>
        <v>1</v>
      </c>
      <c r="D5629">
        <v>2605</v>
      </c>
      <c r="E5629" t="s">
        <v>37</v>
      </c>
      <c r="F5629" s="4">
        <v>572500</v>
      </c>
      <c r="G5629" t="s">
        <v>5</v>
      </c>
      <c r="H5629">
        <v>3</v>
      </c>
      <c r="I5629" s="4">
        <f>IF(E5629="Rhode Island", Table1[[#This Row],[price]]*$L$3, IF(E5629="Massachusetts", Table1[[#This Row],[price]]*$L$2, 1))</f>
        <v>572500</v>
      </c>
    </row>
    <row r="5630" spans="1:9" x14ac:dyDescent="0.25">
      <c r="A5630" s="2">
        <v>40967</v>
      </c>
      <c r="B5630" s="1">
        <f t="shared" si="174"/>
        <v>2012</v>
      </c>
      <c r="C5630" s="1">
        <f t="shared" si="175"/>
        <v>1</v>
      </c>
      <c r="D5630">
        <v>2904</v>
      </c>
      <c r="E5630" t="s">
        <v>36</v>
      </c>
      <c r="F5630" s="4">
        <v>755000</v>
      </c>
      <c r="G5630" t="s">
        <v>5</v>
      </c>
      <c r="H5630">
        <v>4</v>
      </c>
      <c r="I5630" s="4">
        <f>IF(E5630="Rhode Island", Table1[[#This Row],[price]]*$L$3, IF(E5630="Massachusetts", Table1[[#This Row],[price]]*$L$2, 1))</f>
        <v>755000</v>
      </c>
    </row>
    <row r="5631" spans="1:9" x14ac:dyDescent="0.25">
      <c r="A5631" s="2">
        <v>40967</v>
      </c>
      <c r="B5631" s="1">
        <f t="shared" si="174"/>
        <v>2012</v>
      </c>
      <c r="C5631" s="1">
        <f t="shared" si="175"/>
        <v>1</v>
      </c>
      <c r="D5631">
        <v>2603</v>
      </c>
      <c r="E5631" t="s">
        <v>37</v>
      </c>
      <c r="F5631" s="4">
        <v>272500</v>
      </c>
      <c r="G5631" t="s">
        <v>6</v>
      </c>
      <c r="H5631">
        <v>1</v>
      </c>
      <c r="I5631" s="4">
        <f>IF(E5631="Rhode Island", Table1[[#This Row],[price]]*$L$3, IF(E5631="Massachusetts", Table1[[#This Row],[price]]*$L$2, 1))</f>
        <v>272500</v>
      </c>
    </row>
    <row r="5632" spans="1:9" x14ac:dyDescent="0.25">
      <c r="A5632" s="2">
        <v>40968</v>
      </c>
      <c r="B5632" s="1">
        <f t="shared" si="174"/>
        <v>2012</v>
      </c>
      <c r="C5632" s="1">
        <f t="shared" si="175"/>
        <v>1</v>
      </c>
      <c r="D5632">
        <v>2905</v>
      </c>
      <c r="E5632" t="s">
        <v>36</v>
      </c>
      <c r="F5632" s="4">
        <v>370000</v>
      </c>
      <c r="G5632" t="s">
        <v>5</v>
      </c>
      <c r="H5632">
        <v>3</v>
      </c>
      <c r="I5632" s="4">
        <f>IF(E5632="Rhode Island", Table1[[#This Row],[price]]*$L$3, IF(E5632="Massachusetts", Table1[[#This Row],[price]]*$L$2, 1))</f>
        <v>370000</v>
      </c>
    </row>
    <row r="5633" spans="1:9" x14ac:dyDescent="0.25">
      <c r="A5633" s="2">
        <v>40968</v>
      </c>
      <c r="B5633" s="1">
        <f t="shared" si="174"/>
        <v>2012</v>
      </c>
      <c r="C5633" s="1">
        <f t="shared" si="175"/>
        <v>1</v>
      </c>
      <c r="D5633">
        <v>2902</v>
      </c>
      <c r="E5633" t="s">
        <v>36</v>
      </c>
      <c r="F5633" s="4">
        <v>415000</v>
      </c>
      <c r="G5633" t="s">
        <v>5</v>
      </c>
      <c r="H5633">
        <v>3</v>
      </c>
      <c r="I5633" s="4">
        <f>IF(E5633="Rhode Island", Table1[[#This Row],[price]]*$L$3, IF(E5633="Massachusetts", Table1[[#This Row],[price]]*$L$2, 1))</f>
        <v>415000</v>
      </c>
    </row>
    <row r="5634" spans="1:9" x14ac:dyDescent="0.25">
      <c r="A5634" s="2">
        <v>40968</v>
      </c>
      <c r="B5634" s="1">
        <f t="shared" ref="B5634:B5697" si="176">YEAR(A5634)</f>
        <v>2012</v>
      </c>
      <c r="C5634" s="1">
        <f t="shared" ref="C5634:C5697" si="177">ROUNDUP(MONTH(A5634)/3,0)</f>
        <v>1</v>
      </c>
      <c r="D5634">
        <v>2611</v>
      </c>
      <c r="E5634" t="s">
        <v>37</v>
      </c>
      <c r="F5634" s="4">
        <v>452000</v>
      </c>
      <c r="G5634" t="s">
        <v>5</v>
      </c>
      <c r="H5634">
        <v>3</v>
      </c>
      <c r="I5634" s="4">
        <f>IF(E5634="Rhode Island", Table1[[#This Row],[price]]*$L$3, IF(E5634="Massachusetts", Table1[[#This Row],[price]]*$L$2, 1))</f>
        <v>452000</v>
      </c>
    </row>
    <row r="5635" spans="1:9" x14ac:dyDescent="0.25">
      <c r="A5635" s="2">
        <v>40968</v>
      </c>
      <c r="B5635" s="1">
        <f t="shared" si="176"/>
        <v>2012</v>
      </c>
      <c r="C5635" s="1">
        <f t="shared" si="177"/>
        <v>1</v>
      </c>
      <c r="D5635">
        <v>2602</v>
      </c>
      <c r="E5635" t="s">
        <v>37</v>
      </c>
      <c r="F5635" s="4">
        <v>790000</v>
      </c>
      <c r="G5635" t="s">
        <v>5</v>
      </c>
      <c r="H5635">
        <v>4</v>
      </c>
      <c r="I5635" s="4">
        <f>IF(E5635="Rhode Island", Table1[[#This Row],[price]]*$L$3, IF(E5635="Massachusetts", Table1[[#This Row],[price]]*$L$2, 1))</f>
        <v>790000</v>
      </c>
    </row>
    <row r="5636" spans="1:9" x14ac:dyDescent="0.25">
      <c r="A5636" s="2">
        <v>40968</v>
      </c>
      <c r="B5636" s="1">
        <f t="shared" si="176"/>
        <v>2012</v>
      </c>
      <c r="C5636" s="1">
        <f t="shared" si="177"/>
        <v>1</v>
      </c>
      <c r="D5636">
        <v>2606</v>
      </c>
      <c r="E5636" t="s">
        <v>37</v>
      </c>
      <c r="F5636" s="4">
        <v>292500</v>
      </c>
      <c r="G5636" t="s">
        <v>6</v>
      </c>
      <c r="H5636">
        <v>2</v>
      </c>
      <c r="I5636" s="4">
        <f>IF(E5636="Rhode Island", Table1[[#This Row],[price]]*$L$3, IF(E5636="Massachusetts", Table1[[#This Row],[price]]*$L$2, 1))</f>
        <v>292500</v>
      </c>
    </row>
    <row r="5637" spans="1:9" x14ac:dyDescent="0.25">
      <c r="A5637" s="2">
        <v>40969</v>
      </c>
      <c r="B5637" s="1">
        <f t="shared" si="176"/>
        <v>2012</v>
      </c>
      <c r="C5637" s="1">
        <f t="shared" si="177"/>
        <v>1</v>
      </c>
      <c r="D5637">
        <v>2913</v>
      </c>
      <c r="E5637" t="s">
        <v>36</v>
      </c>
      <c r="F5637" s="4">
        <v>365000</v>
      </c>
      <c r="G5637" t="s">
        <v>5</v>
      </c>
      <c r="H5637">
        <v>3</v>
      </c>
      <c r="I5637" s="4">
        <f>IF(E5637="Rhode Island", Table1[[#This Row],[price]]*$L$3, IF(E5637="Massachusetts", Table1[[#This Row],[price]]*$L$2, 1))</f>
        <v>365000</v>
      </c>
    </row>
    <row r="5638" spans="1:9" x14ac:dyDescent="0.25">
      <c r="A5638" s="2">
        <v>40969</v>
      </c>
      <c r="B5638" s="1">
        <f t="shared" si="176"/>
        <v>2012</v>
      </c>
      <c r="C5638" s="1">
        <f t="shared" si="177"/>
        <v>1</v>
      </c>
      <c r="D5638">
        <v>2604</v>
      </c>
      <c r="E5638" t="s">
        <v>37</v>
      </c>
      <c r="F5638" s="4">
        <v>475000</v>
      </c>
      <c r="G5638" t="s">
        <v>5</v>
      </c>
      <c r="H5638">
        <v>3</v>
      </c>
      <c r="I5638" s="4">
        <f>IF(E5638="Rhode Island", Table1[[#This Row],[price]]*$L$3, IF(E5638="Massachusetts", Table1[[#This Row],[price]]*$L$2, 1))</f>
        <v>475000</v>
      </c>
    </row>
    <row r="5639" spans="1:9" x14ac:dyDescent="0.25">
      <c r="A5639" s="2">
        <v>40969</v>
      </c>
      <c r="B5639" s="1">
        <f t="shared" si="176"/>
        <v>2012</v>
      </c>
      <c r="C5639" s="1">
        <f t="shared" si="177"/>
        <v>1</v>
      </c>
      <c r="D5639">
        <v>2906</v>
      </c>
      <c r="E5639" t="s">
        <v>36</v>
      </c>
      <c r="F5639" s="4">
        <v>495000</v>
      </c>
      <c r="G5639" t="s">
        <v>5</v>
      </c>
      <c r="H5639">
        <v>3</v>
      </c>
      <c r="I5639" s="4">
        <f>IF(E5639="Rhode Island", Table1[[#This Row],[price]]*$L$3, IF(E5639="Massachusetts", Table1[[#This Row],[price]]*$L$2, 1))</f>
        <v>495000</v>
      </c>
    </row>
    <row r="5640" spans="1:9" x14ac:dyDescent="0.25">
      <c r="A5640" s="2">
        <v>40969</v>
      </c>
      <c r="B5640" s="1">
        <f t="shared" si="176"/>
        <v>2012</v>
      </c>
      <c r="C5640" s="1">
        <f t="shared" si="177"/>
        <v>1</v>
      </c>
      <c r="D5640">
        <v>2906</v>
      </c>
      <c r="E5640" t="s">
        <v>36</v>
      </c>
      <c r="F5640" s="4">
        <v>640000</v>
      </c>
      <c r="G5640" t="s">
        <v>5</v>
      </c>
      <c r="H5640">
        <v>4</v>
      </c>
      <c r="I5640" s="4">
        <f>IF(E5640="Rhode Island", Table1[[#This Row],[price]]*$L$3, IF(E5640="Massachusetts", Table1[[#This Row],[price]]*$L$2, 1))</f>
        <v>640000</v>
      </c>
    </row>
    <row r="5641" spans="1:9" x14ac:dyDescent="0.25">
      <c r="A5641" s="2">
        <v>40969</v>
      </c>
      <c r="B5641" s="1">
        <f t="shared" si="176"/>
        <v>2012</v>
      </c>
      <c r="C5641" s="1">
        <f t="shared" si="177"/>
        <v>1</v>
      </c>
      <c r="D5641">
        <v>2914</v>
      </c>
      <c r="E5641" t="s">
        <v>36</v>
      </c>
      <c r="F5641" s="4">
        <v>682500</v>
      </c>
      <c r="G5641" t="s">
        <v>5</v>
      </c>
      <c r="H5641">
        <v>5</v>
      </c>
      <c r="I5641" s="4">
        <f>IF(E5641="Rhode Island", Table1[[#This Row],[price]]*$L$3, IF(E5641="Massachusetts", Table1[[#This Row],[price]]*$L$2, 1))</f>
        <v>682500</v>
      </c>
    </row>
    <row r="5642" spans="1:9" x14ac:dyDescent="0.25">
      <c r="A5642" s="2">
        <v>40969</v>
      </c>
      <c r="B5642" s="1">
        <f t="shared" si="176"/>
        <v>2012</v>
      </c>
      <c r="C5642" s="1">
        <f t="shared" si="177"/>
        <v>1</v>
      </c>
      <c r="D5642">
        <v>2607</v>
      </c>
      <c r="E5642" t="s">
        <v>37</v>
      </c>
      <c r="F5642" s="4">
        <v>747500</v>
      </c>
      <c r="G5642" t="s">
        <v>5</v>
      </c>
      <c r="H5642">
        <v>4</v>
      </c>
      <c r="I5642" s="4">
        <f>IF(E5642="Rhode Island", Table1[[#This Row],[price]]*$L$3, IF(E5642="Massachusetts", Table1[[#This Row],[price]]*$L$2, 1))</f>
        <v>747500</v>
      </c>
    </row>
    <row r="5643" spans="1:9" x14ac:dyDescent="0.25">
      <c r="A5643" s="2">
        <v>40970</v>
      </c>
      <c r="B5643" s="1">
        <f t="shared" si="176"/>
        <v>2012</v>
      </c>
      <c r="C5643" s="1">
        <f t="shared" si="177"/>
        <v>1</v>
      </c>
      <c r="D5643">
        <v>2913</v>
      </c>
      <c r="E5643" t="s">
        <v>36</v>
      </c>
      <c r="F5643" s="4">
        <v>360000</v>
      </c>
      <c r="G5643" t="s">
        <v>5</v>
      </c>
      <c r="H5643">
        <v>3</v>
      </c>
      <c r="I5643" s="4">
        <f>IF(E5643="Rhode Island", Table1[[#This Row],[price]]*$L$3, IF(E5643="Massachusetts", Table1[[#This Row],[price]]*$L$2, 1))</f>
        <v>360000</v>
      </c>
    </row>
    <row r="5644" spans="1:9" x14ac:dyDescent="0.25">
      <c r="A5644" s="2">
        <v>40970</v>
      </c>
      <c r="B5644" s="1">
        <f t="shared" si="176"/>
        <v>2012</v>
      </c>
      <c r="C5644" s="1">
        <f t="shared" si="177"/>
        <v>1</v>
      </c>
      <c r="D5644">
        <v>2905</v>
      </c>
      <c r="E5644" t="s">
        <v>36</v>
      </c>
      <c r="F5644" s="4">
        <v>378000</v>
      </c>
      <c r="G5644" t="s">
        <v>5</v>
      </c>
      <c r="H5644">
        <v>3</v>
      </c>
      <c r="I5644" s="4">
        <f>IF(E5644="Rhode Island", Table1[[#This Row],[price]]*$L$3, IF(E5644="Massachusetts", Table1[[#This Row],[price]]*$L$2, 1))</f>
        <v>378000</v>
      </c>
    </row>
    <row r="5645" spans="1:9" x14ac:dyDescent="0.25">
      <c r="A5645" s="2">
        <v>40970</v>
      </c>
      <c r="B5645" s="1">
        <f t="shared" si="176"/>
        <v>2012</v>
      </c>
      <c r="C5645" s="1">
        <f t="shared" si="177"/>
        <v>1</v>
      </c>
      <c r="D5645">
        <v>2615</v>
      </c>
      <c r="E5645" t="s">
        <v>37</v>
      </c>
      <c r="F5645" s="4">
        <v>516500</v>
      </c>
      <c r="G5645" t="s">
        <v>5</v>
      </c>
      <c r="H5645">
        <v>3</v>
      </c>
      <c r="I5645" s="4">
        <f>IF(E5645="Rhode Island", Table1[[#This Row],[price]]*$L$3, IF(E5645="Massachusetts", Table1[[#This Row],[price]]*$L$2, 1))</f>
        <v>516500</v>
      </c>
    </row>
    <row r="5646" spans="1:9" x14ac:dyDescent="0.25">
      <c r="A5646" s="2">
        <v>40970</v>
      </c>
      <c r="B5646" s="1">
        <f t="shared" si="176"/>
        <v>2012</v>
      </c>
      <c r="C5646" s="1">
        <f t="shared" si="177"/>
        <v>1</v>
      </c>
      <c r="D5646">
        <v>2914</v>
      </c>
      <c r="E5646" t="s">
        <v>36</v>
      </c>
      <c r="F5646" s="4">
        <v>580000</v>
      </c>
      <c r="G5646" t="s">
        <v>5</v>
      </c>
      <c r="H5646">
        <v>4</v>
      </c>
      <c r="I5646" s="4">
        <f>IF(E5646="Rhode Island", Table1[[#This Row],[price]]*$L$3, IF(E5646="Massachusetts", Table1[[#This Row],[price]]*$L$2, 1))</f>
        <v>580000</v>
      </c>
    </row>
    <row r="5647" spans="1:9" x14ac:dyDescent="0.25">
      <c r="A5647" s="2">
        <v>40970</v>
      </c>
      <c r="B5647" s="1">
        <f t="shared" si="176"/>
        <v>2012</v>
      </c>
      <c r="C5647" s="1">
        <f t="shared" si="177"/>
        <v>1</v>
      </c>
      <c r="D5647">
        <v>2615</v>
      </c>
      <c r="E5647" t="s">
        <v>37</v>
      </c>
      <c r="F5647" s="4">
        <v>599000</v>
      </c>
      <c r="G5647" t="s">
        <v>5</v>
      </c>
      <c r="H5647">
        <v>4</v>
      </c>
      <c r="I5647" s="4">
        <f>IF(E5647="Rhode Island", Table1[[#This Row],[price]]*$L$3, IF(E5647="Massachusetts", Table1[[#This Row],[price]]*$L$2, 1))</f>
        <v>599000</v>
      </c>
    </row>
    <row r="5648" spans="1:9" x14ac:dyDescent="0.25">
      <c r="A5648" s="2">
        <v>40970</v>
      </c>
      <c r="B5648" s="1">
        <f t="shared" si="176"/>
        <v>2012</v>
      </c>
      <c r="C5648" s="1">
        <f t="shared" si="177"/>
        <v>1</v>
      </c>
      <c r="D5648">
        <v>2615</v>
      </c>
      <c r="E5648" t="s">
        <v>37</v>
      </c>
      <c r="F5648" s="4">
        <v>607000</v>
      </c>
      <c r="G5648" t="s">
        <v>5</v>
      </c>
      <c r="H5648">
        <v>5</v>
      </c>
      <c r="I5648" s="4">
        <f>IF(E5648="Rhode Island", Table1[[#This Row],[price]]*$L$3, IF(E5648="Massachusetts", Table1[[#This Row],[price]]*$L$2, 1))</f>
        <v>607000</v>
      </c>
    </row>
    <row r="5649" spans="1:9" x14ac:dyDescent="0.25">
      <c r="A5649" s="2">
        <v>40970</v>
      </c>
      <c r="B5649" s="1">
        <f t="shared" si="176"/>
        <v>2012</v>
      </c>
      <c r="C5649" s="1">
        <f t="shared" si="177"/>
        <v>1</v>
      </c>
      <c r="D5649">
        <v>2600</v>
      </c>
      <c r="E5649" t="s">
        <v>37</v>
      </c>
      <c r="F5649" s="4">
        <v>614000</v>
      </c>
      <c r="G5649" t="s">
        <v>5</v>
      </c>
      <c r="H5649">
        <v>2</v>
      </c>
      <c r="I5649" s="4">
        <f>IF(E5649="Rhode Island", Table1[[#This Row],[price]]*$L$3, IF(E5649="Massachusetts", Table1[[#This Row],[price]]*$L$2, 1))</f>
        <v>614000</v>
      </c>
    </row>
    <row r="5650" spans="1:9" x14ac:dyDescent="0.25">
      <c r="A5650" s="2">
        <v>40970</v>
      </c>
      <c r="B5650" s="1">
        <f t="shared" si="176"/>
        <v>2012</v>
      </c>
      <c r="C5650" s="1">
        <f t="shared" si="177"/>
        <v>1</v>
      </c>
      <c r="D5650">
        <v>2914</v>
      </c>
      <c r="E5650" t="s">
        <v>36</v>
      </c>
      <c r="F5650" s="4">
        <v>620000</v>
      </c>
      <c r="G5650" t="s">
        <v>5</v>
      </c>
      <c r="H5650">
        <v>4</v>
      </c>
      <c r="I5650" s="4">
        <f>IF(E5650="Rhode Island", Table1[[#This Row],[price]]*$L$3, IF(E5650="Massachusetts", Table1[[#This Row],[price]]*$L$2, 1))</f>
        <v>620000</v>
      </c>
    </row>
    <row r="5651" spans="1:9" x14ac:dyDescent="0.25">
      <c r="A5651" s="2">
        <v>40970</v>
      </c>
      <c r="B5651" s="1">
        <f t="shared" si="176"/>
        <v>2012</v>
      </c>
      <c r="C5651" s="1">
        <f t="shared" si="177"/>
        <v>1</v>
      </c>
      <c r="D5651">
        <v>2913</v>
      </c>
      <c r="E5651" t="s">
        <v>36</v>
      </c>
      <c r="F5651" s="4">
        <v>1300000</v>
      </c>
      <c r="G5651" t="s">
        <v>5</v>
      </c>
      <c r="H5651">
        <v>4</v>
      </c>
      <c r="I5651" s="4">
        <f>IF(E5651="Rhode Island", Table1[[#This Row],[price]]*$L$3, IF(E5651="Massachusetts", Table1[[#This Row],[price]]*$L$2, 1))</f>
        <v>1300000</v>
      </c>
    </row>
    <row r="5652" spans="1:9" x14ac:dyDescent="0.25">
      <c r="A5652" s="2">
        <v>40970</v>
      </c>
      <c r="B5652" s="1">
        <f t="shared" si="176"/>
        <v>2012</v>
      </c>
      <c r="C5652" s="1">
        <f t="shared" si="177"/>
        <v>1</v>
      </c>
      <c r="D5652">
        <v>2603</v>
      </c>
      <c r="E5652" t="s">
        <v>37</v>
      </c>
      <c r="F5652" s="4">
        <v>366000</v>
      </c>
      <c r="G5652" t="s">
        <v>6</v>
      </c>
      <c r="H5652">
        <v>1</v>
      </c>
      <c r="I5652" s="4">
        <f>IF(E5652="Rhode Island", Table1[[#This Row],[price]]*$L$3, IF(E5652="Massachusetts", Table1[[#This Row],[price]]*$L$2, 1))</f>
        <v>366000</v>
      </c>
    </row>
    <row r="5653" spans="1:9" x14ac:dyDescent="0.25">
      <c r="A5653" s="2">
        <v>40971</v>
      </c>
      <c r="B5653" s="1">
        <f t="shared" si="176"/>
        <v>2012</v>
      </c>
      <c r="C5653" s="1">
        <f t="shared" si="177"/>
        <v>1</v>
      </c>
      <c r="D5653">
        <v>2614</v>
      </c>
      <c r="E5653" t="s">
        <v>37</v>
      </c>
      <c r="F5653" s="4">
        <v>375000</v>
      </c>
      <c r="G5653" t="s">
        <v>5</v>
      </c>
      <c r="H5653">
        <v>3</v>
      </c>
      <c r="I5653" s="4">
        <f>IF(E5653="Rhode Island", Table1[[#This Row],[price]]*$L$3, IF(E5653="Massachusetts", Table1[[#This Row],[price]]*$L$2, 1))</f>
        <v>375000</v>
      </c>
    </row>
    <row r="5654" spans="1:9" x14ac:dyDescent="0.25">
      <c r="A5654" s="2">
        <v>40971</v>
      </c>
      <c r="B5654" s="1">
        <f t="shared" si="176"/>
        <v>2012</v>
      </c>
      <c r="C5654" s="1">
        <f t="shared" si="177"/>
        <v>1</v>
      </c>
      <c r="D5654">
        <v>2611</v>
      </c>
      <c r="E5654" t="s">
        <v>37</v>
      </c>
      <c r="F5654" s="4">
        <v>496000</v>
      </c>
      <c r="G5654" t="s">
        <v>5</v>
      </c>
      <c r="H5654">
        <v>3</v>
      </c>
      <c r="I5654" s="4">
        <f>IF(E5654="Rhode Island", Table1[[#This Row],[price]]*$L$3, IF(E5654="Massachusetts", Table1[[#This Row],[price]]*$L$2, 1))</f>
        <v>496000</v>
      </c>
    </row>
    <row r="5655" spans="1:9" x14ac:dyDescent="0.25">
      <c r="A5655" s="2">
        <v>40971</v>
      </c>
      <c r="B5655" s="1">
        <f t="shared" si="176"/>
        <v>2012</v>
      </c>
      <c r="C5655" s="1">
        <f t="shared" si="177"/>
        <v>1</v>
      </c>
      <c r="D5655">
        <v>2600</v>
      </c>
      <c r="E5655" t="s">
        <v>37</v>
      </c>
      <c r="F5655" s="4">
        <v>995000</v>
      </c>
      <c r="G5655" t="s">
        <v>5</v>
      </c>
      <c r="H5655">
        <v>4</v>
      </c>
      <c r="I5655" s="4">
        <f>IF(E5655="Rhode Island", Table1[[#This Row],[price]]*$L$3, IF(E5655="Massachusetts", Table1[[#This Row],[price]]*$L$2, 1))</f>
        <v>995000</v>
      </c>
    </row>
    <row r="5656" spans="1:9" x14ac:dyDescent="0.25">
      <c r="A5656" s="2">
        <v>40973</v>
      </c>
      <c r="B5656" s="1">
        <f t="shared" si="176"/>
        <v>2012</v>
      </c>
      <c r="C5656" s="1">
        <f t="shared" si="177"/>
        <v>1</v>
      </c>
      <c r="D5656">
        <v>2905</v>
      </c>
      <c r="E5656" t="s">
        <v>36</v>
      </c>
      <c r="F5656" s="4">
        <v>370000</v>
      </c>
      <c r="G5656" t="s">
        <v>5</v>
      </c>
      <c r="H5656">
        <v>3</v>
      </c>
      <c r="I5656" s="4">
        <f>IF(E5656="Rhode Island", Table1[[#This Row],[price]]*$L$3, IF(E5656="Massachusetts", Table1[[#This Row],[price]]*$L$2, 1))</f>
        <v>370000</v>
      </c>
    </row>
    <row r="5657" spans="1:9" x14ac:dyDescent="0.25">
      <c r="A5657" s="2">
        <v>40973</v>
      </c>
      <c r="B5657" s="1">
        <f t="shared" si="176"/>
        <v>2012</v>
      </c>
      <c r="C5657" s="1">
        <f t="shared" si="177"/>
        <v>1</v>
      </c>
      <c r="D5657">
        <v>2903</v>
      </c>
      <c r="E5657" t="s">
        <v>36</v>
      </c>
      <c r="F5657" s="4">
        <v>396000</v>
      </c>
      <c r="G5657" t="s">
        <v>5</v>
      </c>
      <c r="H5657">
        <v>3</v>
      </c>
      <c r="I5657" s="4">
        <f>IF(E5657="Rhode Island", Table1[[#This Row],[price]]*$L$3, IF(E5657="Massachusetts", Table1[[#This Row],[price]]*$L$2, 1))</f>
        <v>396000</v>
      </c>
    </row>
    <row r="5658" spans="1:9" x14ac:dyDescent="0.25">
      <c r="A5658" s="2">
        <v>40973</v>
      </c>
      <c r="B5658" s="1">
        <f t="shared" si="176"/>
        <v>2012</v>
      </c>
      <c r="C5658" s="1">
        <f t="shared" si="177"/>
        <v>1</v>
      </c>
      <c r="D5658">
        <v>2906</v>
      </c>
      <c r="E5658" t="s">
        <v>36</v>
      </c>
      <c r="F5658" s="4">
        <v>435000</v>
      </c>
      <c r="G5658" t="s">
        <v>5</v>
      </c>
      <c r="H5658">
        <v>3</v>
      </c>
      <c r="I5658" s="4">
        <f>IF(E5658="Rhode Island", Table1[[#This Row],[price]]*$L$3, IF(E5658="Massachusetts", Table1[[#This Row],[price]]*$L$2, 1))</f>
        <v>435000</v>
      </c>
    </row>
    <row r="5659" spans="1:9" x14ac:dyDescent="0.25">
      <c r="A5659" s="2">
        <v>40973</v>
      </c>
      <c r="B5659" s="1">
        <f t="shared" si="176"/>
        <v>2012</v>
      </c>
      <c r="C5659" s="1">
        <f t="shared" si="177"/>
        <v>1</v>
      </c>
      <c r="D5659">
        <v>2903</v>
      </c>
      <c r="E5659" t="s">
        <v>36</v>
      </c>
      <c r="F5659" s="4">
        <v>463000</v>
      </c>
      <c r="G5659" t="s">
        <v>5</v>
      </c>
      <c r="H5659">
        <v>3</v>
      </c>
      <c r="I5659" s="4">
        <f>IF(E5659="Rhode Island", Table1[[#This Row],[price]]*$L$3, IF(E5659="Massachusetts", Table1[[#This Row],[price]]*$L$2, 1))</f>
        <v>463000</v>
      </c>
    </row>
    <row r="5660" spans="1:9" x14ac:dyDescent="0.25">
      <c r="A5660" s="2">
        <v>40973</v>
      </c>
      <c r="B5660" s="1">
        <f t="shared" si="176"/>
        <v>2012</v>
      </c>
      <c r="C5660" s="1">
        <f t="shared" si="177"/>
        <v>1</v>
      </c>
      <c r="D5660">
        <v>2615</v>
      </c>
      <c r="E5660" t="s">
        <v>37</v>
      </c>
      <c r="F5660" s="4">
        <v>538000</v>
      </c>
      <c r="G5660" t="s">
        <v>5</v>
      </c>
      <c r="H5660">
        <v>5</v>
      </c>
      <c r="I5660" s="4">
        <f>IF(E5660="Rhode Island", Table1[[#This Row],[price]]*$L$3, IF(E5660="Massachusetts", Table1[[#This Row],[price]]*$L$2, 1))</f>
        <v>538000</v>
      </c>
    </row>
    <row r="5661" spans="1:9" x14ac:dyDescent="0.25">
      <c r="A5661" s="2">
        <v>40973</v>
      </c>
      <c r="B5661" s="1">
        <f t="shared" si="176"/>
        <v>2012</v>
      </c>
      <c r="C5661" s="1">
        <f t="shared" si="177"/>
        <v>1</v>
      </c>
      <c r="D5661">
        <v>2617</v>
      </c>
      <c r="E5661" t="s">
        <v>37</v>
      </c>
      <c r="F5661" s="4">
        <v>559950</v>
      </c>
      <c r="G5661" t="s">
        <v>5</v>
      </c>
      <c r="H5661">
        <v>4</v>
      </c>
      <c r="I5661" s="4">
        <f>IF(E5661="Rhode Island", Table1[[#This Row],[price]]*$L$3, IF(E5661="Massachusetts", Table1[[#This Row],[price]]*$L$2, 1))</f>
        <v>559950</v>
      </c>
    </row>
    <row r="5662" spans="1:9" x14ac:dyDescent="0.25">
      <c r="A5662" s="2">
        <v>40973</v>
      </c>
      <c r="B5662" s="1">
        <f t="shared" si="176"/>
        <v>2012</v>
      </c>
      <c r="C5662" s="1">
        <f t="shared" si="177"/>
        <v>1</v>
      </c>
      <c r="D5662">
        <v>2601</v>
      </c>
      <c r="E5662" t="s">
        <v>37</v>
      </c>
      <c r="F5662" s="4">
        <v>799000</v>
      </c>
      <c r="G5662" t="s">
        <v>6</v>
      </c>
      <c r="H5662">
        <v>2</v>
      </c>
      <c r="I5662" s="4">
        <f>IF(E5662="Rhode Island", Table1[[#This Row],[price]]*$L$3, IF(E5662="Massachusetts", Table1[[#This Row],[price]]*$L$2, 1))</f>
        <v>799000</v>
      </c>
    </row>
    <row r="5663" spans="1:9" x14ac:dyDescent="0.25">
      <c r="A5663" s="2">
        <v>40974</v>
      </c>
      <c r="B5663" s="1">
        <f t="shared" si="176"/>
        <v>2012</v>
      </c>
      <c r="C5663" s="1">
        <f t="shared" si="177"/>
        <v>1</v>
      </c>
      <c r="D5663">
        <v>2617</v>
      </c>
      <c r="E5663" t="s">
        <v>37</v>
      </c>
      <c r="F5663" s="4">
        <v>440000</v>
      </c>
      <c r="G5663" t="s">
        <v>5</v>
      </c>
      <c r="H5663">
        <v>3</v>
      </c>
      <c r="I5663" s="4">
        <f>IF(E5663="Rhode Island", Table1[[#This Row],[price]]*$L$3, IF(E5663="Massachusetts", Table1[[#This Row],[price]]*$L$2, 1))</f>
        <v>440000</v>
      </c>
    </row>
    <row r="5664" spans="1:9" x14ac:dyDescent="0.25">
      <c r="A5664" s="2">
        <v>40974</v>
      </c>
      <c r="B5664" s="1">
        <f t="shared" si="176"/>
        <v>2012</v>
      </c>
      <c r="C5664" s="1">
        <f t="shared" si="177"/>
        <v>1</v>
      </c>
      <c r="D5664">
        <v>2914</v>
      </c>
      <c r="E5664" t="s">
        <v>36</v>
      </c>
      <c r="F5664" s="4">
        <v>450000</v>
      </c>
      <c r="G5664" t="s">
        <v>5</v>
      </c>
      <c r="H5664">
        <v>3</v>
      </c>
      <c r="I5664" s="4">
        <f>IF(E5664="Rhode Island", Table1[[#This Row],[price]]*$L$3, IF(E5664="Massachusetts", Table1[[#This Row],[price]]*$L$2, 1))</f>
        <v>450000</v>
      </c>
    </row>
    <row r="5665" spans="1:9" x14ac:dyDescent="0.25">
      <c r="A5665" s="2">
        <v>40974</v>
      </c>
      <c r="B5665" s="1">
        <f t="shared" si="176"/>
        <v>2012</v>
      </c>
      <c r="C5665" s="1">
        <f t="shared" si="177"/>
        <v>1</v>
      </c>
      <c r="D5665">
        <v>2904</v>
      </c>
      <c r="E5665" t="s">
        <v>36</v>
      </c>
      <c r="F5665" s="4">
        <v>535000</v>
      </c>
      <c r="G5665" t="s">
        <v>5</v>
      </c>
      <c r="H5665">
        <v>4</v>
      </c>
      <c r="I5665" s="4">
        <f>IF(E5665="Rhode Island", Table1[[#This Row],[price]]*$L$3, IF(E5665="Massachusetts", Table1[[#This Row],[price]]*$L$2, 1))</f>
        <v>535000</v>
      </c>
    </row>
    <row r="5666" spans="1:9" x14ac:dyDescent="0.25">
      <c r="A5666" s="2">
        <v>40974</v>
      </c>
      <c r="B5666" s="1">
        <f t="shared" si="176"/>
        <v>2012</v>
      </c>
      <c r="C5666" s="1">
        <f t="shared" si="177"/>
        <v>1</v>
      </c>
      <c r="D5666">
        <v>2913</v>
      </c>
      <c r="E5666" t="s">
        <v>36</v>
      </c>
      <c r="F5666" s="4">
        <v>615000</v>
      </c>
      <c r="G5666" t="s">
        <v>5</v>
      </c>
      <c r="H5666">
        <v>4</v>
      </c>
      <c r="I5666" s="4">
        <f>IF(E5666="Rhode Island", Table1[[#This Row],[price]]*$L$3, IF(E5666="Massachusetts", Table1[[#This Row],[price]]*$L$2, 1))</f>
        <v>615000</v>
      </c>
    </row>
    <row r="5667" spans="1:9" x14ac:dyDescent="0.25">
      <c r="A5667" s="2">
        <v>40974</v>
      </c>
      <c r="B5667" s="1">
        <f t="shared" si="176"/>
        <v>2012</v>
      </c>
      <c r="C5667" s="1">
        <f t="shared" si="177"/>
        <v>1</v>
      </c>
      <c r="D5667">
        <v>2617</v>
      </c>
      <c r="E5667" t="s">
        <v>37</v>
      </c>
      <c r="F5667" s="4">
        <v>617000</v>
      </c>
      <c r="G5667" t="s">
        <v>5</v>
      </c>
      <c r="H5667">
        <v>4</v>
      </c>
      <c r="I5667" s="4">
        <f>IF(E5667="Rhode Island", Table1[[#This Row],[price]]*$L$3, IF(E5667="Massachusetts", Table1[[#This Row],[price]]*$L$2, 1))</f>
        <v>617000</v>
      </c>
    </row>
    <row r="5668" spans="1:9" x14ac:dyDescent="0.25">
      <c r="A5668" s="2">
        <v>40975</v>
      </c>
      <c r="B5668" s="1">
        <f t="shared" si="176"/>
        <v>2012</v>
      </c>
      <c r="C5668" s="1">
        <f t="shared" si="177"/>
        <v>1</v>
      </c>
      <c r="D5668">
        <v>2913</v>
      </c>
      <c r="E5668" t="s">
        <v>36</v>
      </c>
      <c r="F5668" s="4">
        <v>353000</v>
      </c>
      <c r="G5668" t="s">
        <v>5</v>
      </c>
      <c r="H5668">
        <v>3</v>
      </c>
      <c r="I5668" s="4">
        <f>IF(E5668="Rhode Island", Table1[[#This Row],[price]]*$L$3, IF(E5668="Massachusetts", Table1[[#This Row],[price]]*$L$2, 1))</f>
        <v>353000</v>
      </c>
    </row>
    <row r="5669" spans="1:9" x14ac:dyDescent="0.25">
      <c r="A5669" s="2">
        <v>40975</v>
      </c>
      <c r="B5669" s="1">
        <f t="shared" si="176"/>
        <v>2012</v>
      </c>
      <c r="C5669" s="1">
        <f t="shared" si="177"/>
        <v>1</v>
      </c>
      <c r="D5669">
        <v>2913</v>
      </c>
      <c r="E5669" t="s">
        <v>36</v>
      </c>
      <c r="F5669" s="4">
        <v>440000</v>
      </c>
      <c r="G5669" t="s">
        <v>5</v>
      </c>
      <c r="H5669">
        <v>3</v>
      </c>
      <c r="I5669" s="4">
        <f>IF(E5669="Rhode Island", Table1[[#This Row],[price]]*$L$3, IF(E5669="Massachusetts", Table1[[#This Row],[price]]*$L$2, 1))</f>
        <v>440000</v>
      </c>
    </row>
    <row r="5670" spans="1:9" x14ac:dyDescent="0.25">
      <c r="A5670" s="2">
        <v>40975</v>
      </c>
      <c r="B5670" s="1">
        <f t="shared" si="176"/>
        <v>2012</v>
      </c>
      <c r="C5670" s="1">
        <f t="shared" si="177"/>
        <v>1</v>
      </c>
      <c r="D5670">
        <v>2617</v>
      </c>
      <c r="E5670" t="s">
        <v>37</v>
      </c>
      <c r="F5670" s="4">
        <v>446000</v>
      </c>
      <c r="G5670" t="s">
        <v>5</v>
      </c>
      <c r="H5670">
        <v>3</v>
      </c>
      <c r="I5670" s="4">
        <f>IF(E5670="Rhode Island", Table1[[#This Row],[price]]*$L$3, IF(E5670="Massachusetts", Table1[[#This Row],[price]]*$L$2, 1))</f>
        <v>446000</v>
      </c>
    </row>
    <row r="5671" spans="1:9" x14ac:dyDescent="0.25">
      <c r="A5671" s="2">
        <v>40975</v>
      </c>
      <c r="B5671" s="1">
        <f t="shared" si="176"/>
        <v>2012</v>
      </c>
      <c r="C5671" s="1">
        <f t="shared" si="177"/>
        <v>1</v>
      </c>
      <c r="D5671">
        <v>2617</v>
      </c>
      <c r="E5671" t="s">
        <v>37</v>
      </c>
      <c r="F5671" s="4">
        <v>470000</v>
      </c>
      <c r="G5671" t="s">
        <v>5</v>
      </c>
      <c r="H5671">
        <v>3</v>
      </c>
      <c r="I5671" s="4">
        <f>IF(E5671="Rhode Island", Table1[[#This Row],[price]]*$L$3, IF(E5671="Massachusetts", Table1[[#This Row],[price]]*$L$2, 1))</f>
        <v>470000</v>
      </c>
    </row>
    <row r="5672" spans="1:9" x14ac:dyDescent="0.25">
      <c r="A5672" s="2">
        <v>40975</v>
      </c>
      <c r="B5672" s="1">
        <f t="shared" si="176"/>
        <v>2012</v>
      </c>
      <c r="C5672" s="1">
        <f t="shared" si="177"/>
        <v>1</v>
      </c>
      <c r="D5672">
        <v>2602</v>
      </c>
      <c r="E5672" t="s">
        <v>37</v>
      </c>
      <c r="F5672" s="4">
        <v>510000</v>
      </c>
      <c r="G5672" t="s">
        <v>5</v>
      </c>
      <c r="H5672">
        <v>2</v>
      </c>
      <c r="I5672" s="4">
        <f>IF(E5672="Rhode Island", Table1[[#This Row],[price]]*$L$3, IF(E5672="Massachusetts", Table1[[#This Row],[price]]*$L$2, 1))</f>
        <v>510000</v>
      </c>
    </row>
    <row r="5673" spans="1:9" x14ac:dyDescent="0.25">
      <c r="A5673" s="2">
        <v>40975</v>
      </c>
      <c r="B5673" s="1">
        <f t="shared" si="176"/>
        <v>2012</v>
      </c>
      <c r="C5673" s="1">
        <f t="shared" si="177"/>
        <v>1</v>
      </c>
      <c r="D5673">
        <v>2905</v>
      </c>
      <c r="E5673" t="s">
        <v>36</v>
      </c>
      <c r="F5673" s="4">
        <v>515000</v>
      </c>
      <c r="G5673" t="s">
        <v>5</v>
      </c>
      <c r="H5673">
        <v>4</v>
      </c>
      <c r="I5673" s="4">
        <f>IF(E5673="Rhode Island", Table1[[#This Row],[price]]*$L$3, IF(E5673="Massachusetts", Table1[[#This Row],[price]]*$L$2, 1))</f>
        <v>515000</v>
      </c>
    </row>
    <row r="5674" spans="1:9" x14ac:dyDescent="0.25">
      <c r="A5674" s="2">
        <v>40975</v>
      </c>
      <c r="B5674" s="1">
        <f t="shared" si="176"/>
        <v>2012</v>
      </c>
      <c r="C5674" s="1">
        <f t="shared" si="177"/>
        <v>1</v>
      </c>
      <c r="D5674">
        <v>2906</v>
      </c>
      <c r="E5674" t="s">
        <v>36</v>
      </c>
      <c r="F5674" s="4">
        <v>529000</v>
      </c>
      <c r="G5674" t="s">
        <v>5</v>
      </c>
      <c r="H5674">
        <v>4</v>
      </c>
      <c r="I5674" s="4">
        <f>IF(E5674="Rhode Island", Table1[[#This Row],[price]]*$L$3, IF(E5674="Massachusetts", Table1[[#This Row],[price]]*$L$2, 1))</f>
        <v>529000</v>
      </c>
    </row>
    <row r="5675" spans="1:9" x14ac:dyDescent="0.25">
      <c r="A5675" s="2">
        <v>40975</v>
      </c>
      <c r="B5675" s="1">
        <f t="shared" si="176"/>
        <v>2012</v>
      </c>
      <c r="C5675" s="1">
        <f t="shared" si="177"/>
        <v>1</v>
      </c>
      <c r="D5675">
        <v>2914</v>
      </c>
      <c r="E5675" t="s">
        <v>36</v>
      </c>
      <c r="F5675" s="4">
        <v>615000</v>
      </c>
      <c r="G5675" t="s">
        <v>5</v>
      </c>
      <c r="H5675">
        <v>4</v>
      </c>
      <c r="I5675" s="4">
        <f>IF(E5675="Rhode Island", Table1[[#This Row],[price]]*$L$3, IF(E5675="Massachusetts", Table1[[#This Row],[price]]*$L$2, 1))</f>
        <v>615000</v>
      </c>
    </row>
    <row r="5676" spans="1:9" x14ac:dyDescent="0.25">
      <c r="A5676" s="2">
        <v>40975</v>
      </c>
      <c r="B5676" s="1">
        <f t="shared" si="176"/>
        <v>2012</v>
      </c>
      <c r="C5676" s="1">
        <f t="shared" si="177"/>
        <v>1</v>
      </c>
      <c r="D5676">
        <v>2602</v>
      </c>
      <c r="E5676" t="s">
        <v>37</v>
      </c>
      <c r="F5676" s="4">
        <v>796000</v>
      </c>
      <c r="G5676" t="s">
        <v>5</v>
      </c>
      <c r="H5676">
        <v>4</v>
      </c>
      <c r="I5676" s="4">
        <f>IF(E5676="Rhode Island", Table1[[#This Row],[price]]*$L$3, IF(E5676="Massachusetts", Table1[[#This Row],[price]]*$L$2, 1))</f>
        <v>796000</v>
      </c>
    </row>
    <row r="5677" spans="1:9" x14ac:dyDescent="0.25">
      <c r="A5677" s="2">
        <v>40975</v>
      </c>
      <c r="B5677" s="1">
        <f t="shared" si="176"/>
        <v>2012</v>
      </c>
      <c r="C5677" s="1">
        <f t="shared" si="177"/>
        <v>1</v>
      </c>
      <c r="D5677">
        <v>2612</v>
      </c>
      <c r="E5677" t="s">
        <v>37</v>
      </c>
      <c r="F5677" s="4">
        <v>855000</v>
      </c>
      <c r="G5677" t="s">
        <v>5</v>
      </c>
      <c r="H5677">
        <v>5</v>
      </c>
      <c r="I5677" s="4">
        <f>IF(E5677="Rhode Island", Table1[[#This Row],[price]]*$L$3, IF(E5677="Massachusetts", Table1[[#This Row],[price]]*$L$2, 1))</f>
        <v>855000</v>
      </c>
    </row>
    <row r="5678" spans="1:9" x14ac:dyDescent="0.25">
      <c r="A5678" s="2">
        <v>40975</v>
      </c>
      <c r="B5678" s="1">
        <f t="shared" si="176"/>
        <v>2012</v>
      </c>
      <c r="C5678" s="1">
        <f t="shared" si="177"/>
        <v>1</v>
      </c>
      <c r="D5678">
        <v>2606</v>
      </c>
      <c r="E5678" t="s">
        <v>37</v>
      </c>
      <c r="F5678" s="4">
        <v>325000</v>
      </c>
      <c r="G5678" t="s">
        <v>6</v>
      </c>
      <c r="H5678">
        <v>2</v>
      </c>
      <c r="I5678" s="4">
        <f>IF(E5678="Rhode Island", Table1[[#This Row],[price]]*$L$3, IF(E5678="Massachusetts", Table1[[#This Row],[price]]*$L$2, 1))</f>
        <v>325000</v>
      </c>
    </row>
    <row r="5679" spans="1:9" x14ac:dyDescent="0.25">
      <c r="A5679" s="2">
        <v>40975</v>
      </c>
      <c r="B5679" s="1">
        <f t="shared" si="176"/>
        <v>2012</v>
      </c>
      <c r="C5679" s="1">
        <f t="shared" si="177"/>
        <v>1</v>
      </c>
      <c r="D5679">
        <v>2605</v>
      </c>
      <c r="E5679" t="s">
        <v>37</v>
      </c>
      <c r="F5679" s="4">
        <v>335000</v>
      </c>
      <c r="G5679" t="s">
        <v>6</v>
      </c>
      <c r="H5679">
        <v>2</v>
      </c>
      <c r="I5679" s="4">
        <f>IF(E5679="Rhode Island", Table1[[#This Row],[price]]*$L$3, IF(E5679="Massachusetts", Table1[[#This Row],[price]]*$L$2, 1))</f>
        <v>335000</v>
      </c>
    </row>
    <row r="5680" spans="1:9" x14ac:dyDescent="0.25">
      <c r="A5680" s="2">
        <v>40975</v>
      </c>
      <c r="B5680" s="1">
        <f t="shared" si="176"/>
        <v>2012</v>
      </c>
      <c r="C5680" s="1">
        <f t="shared" si="177"/>
        <v>1</v>
      </c>
      <c r="D5680">
        <v>2604</v>
      </c>
      <c r="E5680" t="s">
        <v>37</v>
      </c>
      <c r="F5680" s="4">
        <v>405000</v>
      </c>
      <c r="G5680" t="s">
        <v>6</v>
      </c>
      <c r="H5680">
        <v>2</v>
      </c>
      <c r="I5680" s="4">
        <f>IF(E5680="Rhode Island", Table1[[#This Row],[price]]*$L$3, IF(E5680="Massachusetts", Table1[[#This Row],[price]]*$L$2, 1))</f>
        <v>405000</v>
      </c>
    </row>
    <row r="5681" spans="1:9" x14ac:dyDescent="0.25">
      <c r="A5681" s="2">
        <v>40975</v>
      </c>
      <c r="B5681" s="1">
        <f t="shared" si="176"/>
        <v>2012</v>
      </c>
      <c r="C5681" s="1">
        <f t="shared" si="177"/>
        <v>1</v>
      </c>
      <c r="D5681">
        <v>2604</v>
      </c>
      <c r="E5681" t="s">
        <v>37</v>
      </c>
      <c r="F5681" s="4">
        <v>450000</v>
      </c>
      <c r="G5681" t="s">
        <v>6</v>
      </c>
      <c r="H5681">
        <v>2</v>
      </c>
      <c r="I5681" s="4">
        <f>IF(E5681="Rhode Island", Table1[[#This Row],[price]]*$L$3, IF(E5681="Massachusetts", Table1[[#This Row],[price]]*$L$2, 1))</f>
        <v>450000</v>
      </c>
    </row>
    <row r="5682" spans="1:9" x14ac:dyDescent="0.25">
      <c r="A5682" s="2">
        <v>40976</v>
      </c>
      <c r="B5682" s="1">
        <f t="shared" si="176"/>
        <v>2012</v>
      </c>
      <c r="C5682" s="1">
        <f t="shared" si="177"/>
        <v>1</v>
      </c>
      <c r="D5682">
        <v>2906</v>
      </c>
      <c r="E5682" t="s">
        <v>36</v>
      </c>
      <c r="F5682" s="4">
        <v>380000</v>
      </c>
      <c r="G5682" t="s">
        <v>5</v>
      </c>
      <c r="H5682">
        <v>3</v>
      </c>
      <c r="I5682" s="4">
        <f>IF(E5682="Rhode Island", Table1[[#This Row],[price]]*$L$3, IF(E5682="Massachusetts", Table1[[#This Row],[price]]*$L$2, 1))</f>
        <v>380000</v>
      </c>
    </row>
    <row r="5683" spans="1:9" x14ac:dyDescent="0.25">
      <c r="A5683" s="2">
        <v>40976</v>
      </c>
      <c r="B5683" s="1">
        <f t="shared" si="176"/>
        <v>2012</v>
      </c>
      <c r="C5683" s="1">
        <f t="shared" si="177"/>
        <v>1</v>
      </c>
      <c r="D5683">
        <v>2902</v>
      </c>
      <c r="E5683" t="s">
        <v>36</v>
      </c>
      <c r="F5683" s="4">
        <v>445000</v>
      </c>
      <c r="G5683" t="s">
        <v>5</v>
      </c>
      <c r="H5683">
        <v>3</v>
      </c>
      <c r="I5683" s="4">
        <f>IF(E5683="Rhode Island", Table1[[#This Row],[price]]*$L$3, IF(E5683="Massachusetts", Table1[[#This Row],[price]]*$L$2, 1))</f>
        <v>445000</v>
      </c>
    </row>
    <row r="5684" spans="1:9" x14ac:dyDescent="0.25">
      <c r="A5684" s="2">
        <v>40976</v>
      </c>
      <c r="B5684" s="1">
        <f t="shared" si="176"/>
        <v>2012</v>
      </c>
      <c r="C5684" s="1">
        <f t="shared" si="177"/>
        <v>1</v>
      </c>
      <c r="D5684">
        <v>2617</v>
      </c>
      <c r="E5684" t="s">
        <v>37</v>
      </c>
      <c r="F5684" s="4">
        <v>490000</v>
      </c>
      <c r="G5684" t="s">
        <v>5</v>
      </c>
      <c r="H5684">
        <v>4</v>
      </c>
      <c r="I5684" s="4">
        <f>IF(E5684="Rhode Island", Table1[[#This Row],[price]]*$L$3, IF(E5684="Massachusetts", Table1[[#This Row],[price]]*$L$2, 1))</f>
        <v>490000</v>
      </c>
    </row>
    <row r="5685" spans="1:9" x14ac:dyDescent="0.25">
      <c r="A5685" s="2">
        <v>40976</v>
      </c>
      <c r="B5685" s="1">
        <f t="shared" si="176"/>
        <v>2012</v>
      </c>
      <c r="C5685" s="1">
        <f t="shared" si="177"/>
        <v>1</v>
      </c>
      <c r="D5685">
        <v>2615</v>
      </c>
      <c r="E5685" t="s">
        <v>37</v>
      </c>
      <c r="F5685" s="4">
        <v>495000</v>
      </c>
      <c r="G5685" t="s">
        <v>5</v>
      </c>
      <c r="H5685">
        <v>4</v>
      </c>
      <c r="I5685" s="4">
        <f>IF(E5685="Rhode Island", Table1[[#This Row],[price]]*$L$3, IF(E5685="Massachusetts", Table1[[#This Row],[price]]*$L$2, 1))</f>
        <v>495000</v>
      </c>
    </row>
    <row r="5686" spans="1:9" x14ac:dyDescent="0.25">
      <c r="A5686" s="2">
        <v>40976</v>
      </c>
      <c r="B5686" s="1">
        <f t="shared" si="176"/>
        <v>2012</v>
      </c>
      <c r="C5686" s="1">
        <f t="shared" si="177"/>
        <v>1</v>
      </c>
      <c r="D5686">
        <v>2615</v>
      </c>
      <c r="E5686" t="s">
        <v>37</v>
      </c>
      <c r="F5686" s="4">
        <v>510000</v>
      </c>
      <c r="G5686" t="s">
        <v>5</v>
      </c>
      <c r="H5686">
        <v>4</v>
      </c>
      <c r="I5686" s="4">
        <f>IF(E5686="Rhode Island", Table1[[#This Row],[price]]*$L$3, IF(E5686="Massachusetts", Table1[[#This Row],[price]]*$L$2, 1))</f>
        <v>510000</v>
      </c>
    </row>
    <row r="5687" spans="1:9" x14ac:dyDescent="0.25">
      <c r="A5687" s="2">
        <v>40976</v>
      </c>
      <c r="B5687" s="1">
        <f t="shared" si="176"/>
        <v>2012</v>
      </c>
      <c r="C5687" s="1">
        <f t="shared" si="177"/>
        <v>1</v>
      </c>
      <c r="D5687">
        <v>2914</v>
      </c>
      <c r="E5687" t="s">
        <v>36</v>
      </c>
      <c r="F5687" s="4">
        <v>535000</v>
      </c>
      <c r="G5687" t="s">
        <v>5</v>
      </c>
      <c r="H5687">
        <v>4</v>
      </c>
      <c r="I5687" s="4">
        <f>IF(E5687="Rhode Island", Table1[[#This Row],[price]]*$L$3, IF(E5687="Massachusetts", Table1[[#This Row],[price]]*$L$2, 1))</f>
        <v>535000</v>
      </c>
    </row>
    <row r="5688" spans="1:9" x14ac:dyDescent="0.25">
      <c r="A5688" s="2">
        <v>40976</v>
      </c>
      <c r="B5688" s="1">
        <f t="shared" si="176"/>
        <v>2012</v>
      </c>
      <c r="C5688" s="1">
        <f t="shared" si="177"/>
        <v>1</v>
      </c>
      <c r="D5688">
        <v>2615</v>
      </c>
      <c r="E5688" t="s">
        <v>37</v>
      </c>
      <c r="F5688" s="4">
        <v>560000</v>
      </c>
      <c r="G5688" t="s">
        <v>5</v>
      </c>
      <c r="H5688">
        <v>4</v>
      </c>
      <c r="I5688" s="4">
        <f>IF(E5688="Rhode Island", Table1[[#This Row],[price]]*$L$3, IF(E5688="Massachusetts", Table1[[#This Row],[price]]*$L$2, 1))</f>
        <v>560000</v>
      </c>
    </row>
    <row r="5689" spans="1:9" x14ac:dyDescent="0.25">
      <c r="A5689" s="2">
        <v>40976</v>
      </c>
      <c r="B5689" s="1">
        <f t="shared" si="176"/>
        <v>2012</v>
      </c>
      <c r="C5689" s="1">
        <f t="shared" si="177"/>
        <v>1</v>
      </c>
      <c r="D5689">
        <v>2605</v>
      </c>
      <c r="E5689" t="s">
        <v>37</v>
      </c>
      <c r="F5689" s="4">
        <v>387500</v>
      </c>
      <c r="G5689" t="s">
        <v>6</v>
      </c>
      <c r="H5689">
        <v>2</v>
      </c>
      <c r="I5689" s="4">
        <f>IF(E5689="Rhode Island", Table1[[#This Row],[price]]*$L$3, IF(E5689="Massachusetts", Table1[[#This Row],[price]]*$L$2, 1))</f>
        <v>387500</v>
      </c>
    </row>
    <row r="5690" spans="1:9" x14ac:dyDescent="0.25">
      <c r="A5690" s="2">
        <v>40976</v>
      </c>
      <c r="B5690" s="1">
        <f t="shared" si="176"/>
        <v>2012</v>
      </c>
      <c r="C5690" s="1">
        <f t="shared" si="177"/>
        <v>1</v>
      </c>
      <c r="D5690">
        <v>2617</v>
      </c>
      <c r="E5690" t="s">
        <v>37</v>
      </c>
      <c r="F5690" s="4">
        <v>410000</v>
      </c>
      <c r="G5690" t="s">
        <v>6</v>
      </c>
      <c r="H5690">
        <v>2</v>
      </c>
      <c r="I5690" s="4">
        <f>IF(E5690="Rhode Island", Table1[[#This Row],[price]]*$L$3, IF(E5690="Massachusetts", Table1[[#This Row],[price]]*$L$2, 1))</f>
        <v>410000</v>
      </c>
    </row>
    <row r="5691" spans="1:9" x14ac:dyDescent="0.25">
      <c r="A5691" s="2">
        <v>40977</v>
      </c>
      <c r="B5691" s="1">
        <f t="shared" si="176"/>
        <v>2012</v>
      </c>
      <c r="C5691" s="1">
        <f t="shared" si="177"/>
        <v>1</v>
      </c>
      <c r="D5691">
        <v>2615</v>
      </c>
      <c r="E5691" t="s">
        <v>37</v>
      </c>
      <c r="F5691" s="4">
        <v>378000</v>
      </c>
      <c r="G5691" t="s">
        <v>5</v>
      </c>
      <c r="H5691">
        <v>3</v>
      </c>
      <c r="I5691" s="4">
        <f>IF(E5691="Rhode Island", Table1[[#This Row],[price]]*$L$3, IF(E5691="Massachusetts", Table1[[#This Row],[price]]*$L$2, 1))</f>
        <v>378000</v>
      </c>
    </row>
    <row r="5692" spans="1:9" x14ac:dyDescent="0.25">
      <c r="A5692" s="2">
        <v>40977</v>
      </c>
      <c r="B5692" s="1">
        <f t="shared" si="176"/>
        <v>2012</v>
      </c>
      <c r="C5692" s="1">
        <f t="shared" si="177"/>
        <v>1</v>
      </c>
      <c r="D5692">
        <v>2902</v>
      </c>
      <c r="E5692" t="s">
        <v>36</v>
      </c>
      <c r="F5692" s="4">
        <v>428000</v>
      </c>
      <c r="G5692" t="s">
        <v>5</v>
      </c>
      <c r="H5692">
        <v>3</v>
      </c>
      <c r="I5692" s="4">
        <f>IF(E5692="Rhode Island", Table1[[#This Row],[price]]*$L$3, IF(E5692="Massachusetts", Table1[[#This Row],[price]]*$L$2, 1))</f>
        <v>428000</v>
      </c>
    </row>
    <row r="5693" spans="1:9" x14ac:dyDescent="0.25">
      <c r="A5693" s="2">
        <v>40977</v>
      </c>
      <c r="B5693" s="1">
        <f t="shared" si="176"/>
        <v>2012</v>
      </c>
      <c r="C5693" s="1">
        <f t="shared" si="177"/>
        <v>1</v>
      </c>
      <c r="D5693">
        <v>2611</v>
      </c>
      <c r="E5693" t="s">
        <v>37</v>
      </c>
      <c r="F5693" s="4">
        <v>450000</v>
      </c>
      <c r="G5693" t="s">
        <v>5</v>
      </c>
      <c r="H5693">
        <v>3</v>
      </c>
      <c r="I5693" s="4">
        <f>IF(E5693="Rhode Island", Table1[[#This Row],[price]]*$L$3, IF(E5693="Massachusetts", Table1[[#This Row],[price]]*$L$2, 1))</f>
        <v>450000</v>
      </c>
    </row>
    <row r="5694" spans="1:9" x14ac:dyDescent="0.25">
      <c r="A5694" s="2">
        <v>40977</v>
      </c>
      <c r="B5694" s="1">
        <f t="shared" si="176"/>
        <v>2012</v>
      </c>
      <c r="C5694" s="1">
        <f t="shared" si="177"/>
        <v>1</v>
      </c>
      <c r="D5694">
        <v>2914</v>
      </c>
      <c r="E5694" t="s">
        <v>36</v>
      </c>
      <c r="F5694" s="4">
        <v>470000</v>
      </c>
      <c r="G5694" t="s">
        <v>5</v>
      </c>
      <c r="H5694">
        <v>3</v>
      </c>
      <c r="I5694" s="4">
        <f>IF(E5694="Rhode Island", Table1[[#This Row],[price]]*$L$3, IF(E5694="Massachusetts", Table1[[#This Row],[price]]*$L$2, 1))</f>
        <v>470000</v>
      </c>
    </row>
    <row r="5695" spans="1:9" x14ac:dyDescent="0.25">
      <c r="A5695" s="2">
        <v>40977</v>
      </c>
      <c r="B5695" s="1">
        <f t="shared" si="176"/>
        <v>2012</v>
      </c>
      <c r="C5695" s="1">
        <f t="shared" si="177"/>
        <v>1</v>
      </c>
      <c r="D5695">
        <v>2904</v>
      </c>
      <c r="E5695" t="s">
        <v>36</v>
      </c>
      <c r="F5695" s="4">
        <v>518000</v>
      </c>
      <c r="G5695" t="s">
        <v>5</v>
      </c>
      <c r="H5695">
        <v>4</v>
      </c>
      <c r="I5695" s="4">
        <f>IF(E5695="Rhode Island", Table1[[#This Row],[price]]*$L$3, IF(E5695="Massachusetts", Table1[[#This Row],[price]]*$L$2, 1))</f>
        <v>518000</v>
      </c>
    </row>
    <row r="5696" spans="1:9" x14ac:dyDescent="0.25">
      <c r="A5696" s="2">
        <v>40977</v>
      </c>
      <c r="B5696" s="1">
        <f t="shared" si="176"/>
        <v>2012</v>
      </c>
      <c r="C5696" s="1">
        <f t="shared" si="177"/>
        <v>1</v>
      </c>
      <c r="D5696">
        <v>2913</v>
      </c>
      <c r="E5696" t="s">
        <v>36</v>
      </c>
      <c r="F5696" s="4">
        <v>575000</v>
      </c>
      <c r="G5696" t="s">
        <v>5</v>
      </c>
      <c r="H5696">
        <v>5</v>
      </c>
      <c r="I5696" s="4">
        <f>IF(E5696="Rhode Island", Table1[[#This Row],[price]]*$L$3, IF(E5696="Massachusetts", Table1[[#This Row],[price]]*$L$2, 1))</f>
        <v>575000</v>
      </c>
    </row>
    <row r="5697" spans="1:9" x14ac:dyDescent="0.25">
      <c r="A5697" s="2">
        <v>40977</v>
      </c>
      <c r="B5697" s="1">
        <f t="shared" si="176"/>
        <v>2012</v>
      </c>
      <c r="C5697" s="1">
        <f t="shared" si="177"/>
        <v>1</v>
      </c>
      <c r="D5697">
        <v>2607</v>
      </c>
      <c r="E5697" t="s">
        <v>37</v>
      </c>
      <c r="F5697" s="4">
        <v>610000</v>
      </c>
      <c r="G5697" t="s">
        <v>5</v>
      </c>
      <c r="H5697">
        <v>4</v>
      </c>
      <c r="I5697" s="4">
        <f>IF(E5697="Rhode Island", Table1[[#This Row],[price]]*$L$3, IF(E5697="Massachusetts", Table1[[#This Row],[price]]*$L$2, 1))</f>
        <v>610000</v>
      </c>
    </row>
    <row r="5698" spans="1:9" x14ac:dyDescent="0.25">
      <c r="A5698" s="2">
        <v>40977</v>
      </c>
      <c r="B5698" s="1">
        <f t="shared" ref="B5698:B5761" si="178">YEAR(A5698)</f>
        <v>2012</v>
      </c>
      <c r="C5698" s="1">
        <f t="shared" ref="C5698:C5761" si="179">ROUNDUP(MONTH(A5698)/3,0)</f>
        <v>1</v>
      </c>
      <c r="D5698">
        <v>2913</v>
      </c>
      <c r="E5698" t="s">
        <v>36</v>
      </c>
      <c r="F5698" s="4">
        <v>635000</v>
      </c>
      <c r="G5698" t="s">
        <v>5</v>
      </c>
      <c r="H5698">
        <v>4</v>
      </c>
      <c r="I5698" s="4">
        <f>IF(E5698="Rhode Island", Table1[[#This Row],[price]]*$L$3, IF(E5698="Massachusetts", Table1[[#This Row],[price]]*$L$2, 1))</f>
        <v>635000</v>
      </c>
    </row>
    <row r="5699" spans="1:9" x14ac:dyDescent="0.25">
      <c r="A5699" s="2">
        <v>40978</v>
      </c>
      <c r="B5699" s="1">
        <f t="shared" si="178"/>
        <v>2012</v>
      </c>
      <c r="C5699" s="1">
        <f t="shared" si="179"/>
        <v>1</v>
      </c>
      <c r="D5699">
        <v>2615</v>
      </c>
      <c r="E5699" t="s">
        <v>37</v>
      </c>
      <c r="F5699" s="4">
        <v>416500</v>
      </c>
      <c r="G5699" t="s">
        <v>5</v>
      </c>
      <c r="H5699">
        <v>3</v>
      </c>
      <c r="I5699" s="4">
        <f>IF(E5699="Rhode Island", Table1[[#This Row],[price]]*$L$3, IF(E5699="Massachusetts", Table1[[#This Row],[price]]*$L$2, 1))</f>
        <v>416500</v>
      </c>
    </row>
    <row r="5700" spans="1:9" x14ac:dyDescent="0.25">
      <c r="A5700" s="2">
        <v>40978</v>
      </c>
      <c r="B5700" s="1">
        <f t="shared" si="178"/>
        <v>2012</v>
      </c>
      <c r="C5700" s="1">
        <f t="shared" si="179"/>
        <v>1</v>
      </c>
      <c r="D5700">
        <v>2604</v>
      </c>
      <c r="E5700" t="s">
        <v>37</v>
      </c>
      <c r="F5700" s="4">
        <v>710000</v>
      </c>
      <c r="G5700" t="s">
        <v>5</v>
      </c>
      <c r="H5700">
        <v>3</v>
      </c>
      <c r="I5700" s="4">
        <f>IF(E5700="Rhode Island", Table1[[#This Row],[price]]*$L$3, IF(E5700="Massachusetts", Table1[[#This Row],[price]]*$L$2, 1))</f>
        <v>710000</v>
      </c>
    </row>
    <row r="5701" spans="1:9" x14ac:dyDescent="0.25">
      <c r="A5701" s="2">
        <v>40981</v>
      </c>
      <c r="B5701" s="1">
        <f t="shared" si="178"/>
        <v>2012</v>
      </c>
      <c r="C5701" s="1">
        <f t="shared" si="179"/>
        <v>1</v>
      </c>
      <c r="D5701">
        <v>2615</v>
      </c>
      <c r="E5701" t="s">
        <v>37</v>
      </c>
      <c r="F5701" s="4">
        <v>405000</v>
      </c>
      <c r="G5701" t="s">
        <v>5</v>
      </c>
      <c r="H5701">
        <v>3</v>
      </c>
      <c r="I5701" s="4">
        <f>IF(E5701="Rhode Island", Table1[[#This Row],[price]]*$L$3, IF(E5701="Massachusetts", Table1[[#This Row],[price]]*$L$2, 1))</f>
        <v>405000</v>
      </c>
    </row>
    <row r="5702" spans="1:9" x14ac:dyDescent="0.25">
      <c r="A5702" s="2">
        <v>40981</v>
      </c>
      <c r="B5702" s="1">
        <f t="shared" si="178"/>
        <v>2012</v>
      </c>
      <c r="C5702" s="1">
        <f t="shared" si="179"/>
        <v>1</v>
      </c>
      <c r="D5702">
        <v>2615</v>
      </c>
      <c r="E5702" t="s">
        <v>37</v>
      </c>
      <c r="F5702" s="4">
        <v>435000</v>
      </c>
      <c r="G5702" t="s">
        <v>5</v>
      </c>
      <c r="H5702">
        <v>4</v>
      </c>
      <c r="I5702" s="4">
        <f>IF(E5702="Rhode Island", Table1[[#This Row],[price]]*$L$3, IF(E5702="Massachusetts", Table1[[#This Row],[price]]*$L$2, 1))</f>
        <v>435000</v>
      </c>
    </row>
    <row r="5703" spans="1:9" x14ac:dyDescent="0.25">
      <c r="A5703" s="2">
        <v>40981</v>
      </c>
      <c r="B5703" s="1">
        <f t="shared" si="178"/>
        <v>2012</v>
      </c>
      <c r="C5703" s="1">
        <f t="shared" si="179"/>
        <v>1</v>
      </c>
      <c r="D5703">
        <v>2902</v>
      </c>
      <c r="E5703" t="s">
        <v>36</v>
      </c>
      <c r="F5703" s="4">
        <v>490000</v>
      </c>
      <c r="G5703" t="s">
        <v>5</v>
      </c>
      <c r="H5703">
        <v>4</v>
      </c>
      <c r="I5703" s="4">
        <f>IF(E5703="Rhode Island", Table1[[#This Row],[price]]*$L$3, IF(E5703="Massachusetts", Table1[[#This Row],[price]]*$L$2, 1))</f>
        <v>490000</v>
      </c>
    </row>
    <row r="5704" spans="1:9" x14ac:dyDescent="0.25">
      <c r="A5704" s="2">
        <v>40981</v>
      </c>
      <c r="B5704" s="1">
        <f t="shared" si="178"/>
        <v>2012</v>
      </c>
      <c r="C5704" s="1">
        <f t="shared" si="179"/>
        <v>1</v>
      </c>
      <c r="D5704">
        <v>2906</v>
      </c>
      <c r="E5704" t="s">
        <v>36</v>
      </c>
      <c r="F5704" s="4">
        <v>590000</v>
      </c>
      <c r="G5704" t="s">
        <v>5</v>
      </c>
      <c r="H5704">
        <v>4</v>
      </c>
      <c r="I5704" s="4">
        <f>IF(E5704="Rhode Island", Table1[[#This Row],[price]]*$L$3, IF(E5704="Massachusetts", Table1[[#This Row],[price]]*$L$2, 1))</f>
        <v>590000</v>
      </c>
    </row>
    <row r="5705" spans="1:9" x14ac:dyDescent="0.25">
      <c r="A5705" s="2">
        <v>40981</v>
      </c>
      <c r="B5705" s="1">
        <f t="shared" si="178"/>
        <v>2012</v>
      </c>
      <c r="C5705" s="1">
        <f t="shared" si="179"/>
        <v>1</v>
      </c>
      <c r="D5705">
        <v>2605</v>
      </c>
      <c r="E5705" t="s">
        <v>37</v>
      </c>
      <c r="F5705" s="4">
        <v>573000</v>
      </c>
      <c r="G5705" t="s">
        <v>6</v>
      </c>
      <c r="H5705">
        <v>3</v>
      </c>
      <c r="I5705" s="4">
        <f>IF(E5705="Rhode Island", Table1[[#This Row],[price]]*$L$3, IF(E5705="Massachusetts", Table1[[#This Row],[price]]*$L$2, 1))</f>
        <v>573000</v>
      </c>
    </row>
    <row r="5706" spans="1:9" x14ac:dyDescent="0.25">
      <c r="A5706" s="2">
        <v>40982</v>
      </c>
      <c r="B5706" s="1">
        <f t="shared" si="178"/>
        <v>2012</v>
      </c>
      <c r="C5706" s="1">
        <f t="shared" si="179"/>
        <v>1</v>
      </c>
      <c r="D5706">
        <v>2913</v>
      </c>
      <c r="E5706" t="s">
        <v>36</v>
      </c>
      <c r="F5706" s="4">
        <v>433500</v>
      </c>
      <c r="G5706" t="s">
        <v>5</v>
      </c>
      <c r="H5706">
        <v>3</v>
      </c>
      <c r="I5706" s="4">
        <f>IF(E5706="Rhode Island", Table1[[#This Row],[price]]*$L$3, IF(E5706="Massachusetts", Table1[[#This Row],[price]]*$L$2, 1))</f>
        <v>433500</v>
      </c>
    </row>
    <row r="5707" spans="1:9" x14ac:dyDescent="0.25">
      <c r="A5707" s="2">
        <v>40982</v>
      </c>
      <c r="B5707" s="1">
        <f t="shared" si="178"/>
        <v>2012</v>
      </c>
      <c r="C5707" s="1">
        <f t="shared" si="179"/>
        <v>1</v>
      </c>
      <c r="D5707">
        <v>2615</v>
      </c>
      <c r="E5707" t="s">
        <v>37</v>
      </c>
      <c r="F5707" s="4">
        <v>495000</v>
      </c>
      <c r="G5707" t="s">
        <v>5</v>
      </c>
      <c r="H5707">
        <v>4</v>
      </c>
      <c r="I5707" s="4">
        <f>IF(E5707="Rhode Island", Table1[[#This Row],[price]]*$L$3, IF(E5707="Massachusetts", Table1[[#This Row],[price]]*$L$2, 1))</f>
        <v>495000</v>
      </c>
    </row>
    <row r="5708" spans="1:9" x14ac:dyDescent="0.25">
      <c r="A5708" s="2">
        <v>40982</v>
      </c>
      <c r="B5708" s="1">
        <f t="shared" si="178"/>
        <v>2012</v>
      </c>
      <c r="C5708" s="1">
        <f t="shared" si="179"/>
        <v>1</v>
      </c>
      <c r="D5708">
        <v>2602</v>
      </c>
      <c r="E5708" t="s">
        <v>37</v>
      </c>
      <c r="F5708" s="4">
        <v>651000</v>
      </c>
      <c r="G5708" t="s">
        <v>5</v>
      </c>
      <c r="H5708">
        <v>5</v>
      </c>
      <c r="I5708" s="4">
        <f>IF(E5708="Rhode Island", Table1[[#This Row],[price]]*$L$3, IF(E5708="Massachusetts", Table1[[#This Row],[price]]*$L$2, 1))</f>
        <v>651000</v>
      </c>
    </row>
    <row r="5709" spans="1:9" x14ac:dyDescent="0.25">
      <c r="A5709" s="2">
        <v>40982</v>
      </c>
      <c r="B5709" s="1">
        <f t="shared" si="178"/>
        <v>2012</v>
      </c>
      <c r="C5709" s="1">
        <f t="shared" si="179"/>
        <v>1</v>
      </c>
      <c r="D5709">
        <v>2605</v>
      </c>
      <c r="E5709" t="s">
        <v>37</v>
      </c>
      <c r="F5709" s="4">
        <v>230000</v>
      </c>
      <c r="G5709" t="s">
        <v>6</v>
      </c>
      <c r="H5709">
        <v>1</v>
      </c>
      <c r="I5709" s="4">
        <f>IF(E5709="Rhode Island", Table1[[#This Row],[price]]*$L$3, IF(E5709="Massachusetts", Table1[[#This Row],[price]]*$L$2, 1))</f>
        <v>230000</v>
      </c>
    </row>
    <row r="5710" spans="1:9" x14ac:dyDescent="0.25">
      <c r="A5710" s="2">
        <v>40982</v>
      </c>
      <c r="B5710" s="1">
        <f t="shared" si="178"/>
        <v>2012</v>
      </c>
      <c r="C5710" s="1">
        <f t="shared" si="179"/>
        <v>1</v>
      </c>
      <c r="D5710">
        <v>2612</v>
      </c>
      <c r="E5710" t="s">
        <v>37</v>
      </c>
      <c r="F5710" s="4">
        <v>512000</v>
      </c>
      <c r="G5710" t="s">
        <v>6</v>
      </c>
      <c r="H5710">
        <v>2</v>
      </c>
      <c r="I5710" s="4">
        <f>IF(E5710="Rhode Island", Table1[[#This Row],[price]]*$L$3, IF(E5710="Massachusetts", Table1[[#This Row],[price]]*$L$2, 1))</f>
        <v>512000</v>
      </c>
    </row>
    <row r="5711" spans="1:9" x14ac:dyDescent="0.25">
      <c r="A5711" s="2">
        <v>40983</v>
      </c>
      <c r="B5711" s="1">
        <f t="shared" si="178"/>
        <v>2012</v>
      </c>
      <c r="C5711" s="1">
        <f t="shared" si="179"/>
        <v>1</v>
      </c>
      <c r="D5711">
        <v>2615</v>
      </c>
      <c r="E5711" t="s">
        <v>37</v>
      </c>
      <c r="F5711" s="4">
        <v>350000</v>
      </c>
      <c r="G5711" t="s">
        <v>5</v>
      </c>
      <c r="H5711">
        <v>3</v>
      </c>
      <c r="I5711" s="4">
        <f>IF(E5711="Rhode Island", Table1[[#This Row],[price]]*$L$3, IF(E5711="Massachusetts", Table1[[#This Row],[price]]*$L$2, 1))</f>
        <v>350000</v>
      </c>
    </row>
    <row r="5712" spans="1:9" x14ac:dyDescent="0.25">
      <c r="A5712" s="2">
        <v>40983</v>
      </c>
      <c r="B5712" s="1">
        <f t="shared" si="178"/>
        <v>2012</v>
      </c>
      <c r="C5712" s="1">
        <f t="shared" si="179"/>
        <v>1</v>
      </c>
      <c r="D5712">
        <v>2615</v>
      </c>
      <c r="E5712" t="s">
        <v>37</v>
      </c>
      <c r="F5712" s="4">
        <v>366000</v>
      </c>
      <c r="G5712" t="s">
        <v>5</v>
      </c>
      <c r="H5712">
        <v>3</v>
      </c>
      <c r="I5712" s="4">
        <f>IF(E5712="Rhode Island", Table1[[#This Row],[price]]*$L$3, IF(E5712="Massachusetts", Table1[[#This Row],[price]]*$L$2, 1))</f>
        <v>366000</v>
      </c>
    </row>
    <row r="5713" spans="1:9" x14ac:dyDescent="0.25">
      <c r="A5713" s="2">
        <v>40983</v>
      </c>
      <c r="B5713" s="1">
        <f t="shared" si="178"/>
        <v>2012</v>
      </c>
      <c r="C5713" s="1">
        <f t="shared" si="179"/>
        <v>1</v>
      </c>
      <c r="D5713">
        <v>2906</v>
      </c>
      <c r="E5713" t="s">
        <v>36</v>
      </c>
      <c r="F5713" s="4">
        <v>445000</v>
      </c>
      <c r="G5713" t="s">
        <v>5</v>
      </c>
      <c r="H5713">
        <v>3</v>
      </c>
      <c r="I5713" s="4">
        <f>IF(E5713="Rhode Island", Table1[[#This Row],[price]]*$L$3, IF(E5713="Massachusetts", Table1[[#This Row],[price]]*$L$2, 1))</f>
        <v>445000</v>
      </c>
    </row>
    <row r="5714" spans="1:9" x14ac:dyDescent="0.25">
      <c r="A5714" s="2">
        <v>40983</v>
      </c>
      <c r="B5714" s="1">
        <f t="shared" si="178"/>
        <v>2012</v>
      </c>
      <c r="C5714" s="1">
        <f t="shared" si="179"/>
        <v>1</v>
      </c>
      <c r="D5714">
        <v>2615</v>
      </c>
      <c r="E5714" t="s">
        <v>37</v>
      </c>
      <c r="F5714" s="4">
        <v>450000</v>
      </c>
      <c r="G5714" t="s">
        <v>5</v>
      </c>
      <c r="H5714">
        <v>3</v>
      </c>
      <c r="I5714" s="4">
        <f>IF(E5714="Rhode Island", Table1[[#This Row],[price]]*$L$3, IF(E5714="Massachusetts", Table1[[#This Row],[price]]*$L$2, 1))</f>
        <v>450000</v>
      </c>
    </row>
    <row r="5715" spans="1:9" x14ac:dyDescent="0.25">
      <c r="A5715" s="2">
        <v>40983</v>
      </c>
      <c r="B5715" s="1">
        <f t="shared" si="178"/>
        <v>2012</v>
      </c>
      <c r="C5715" s="1">
        <f t="shared" si="179"/>
        <v>1</v>
      </c>
      <c r="D5715">
        <v>2615</v>
      </c>
      <c r="E5715" t="s">
        <v>37</v>
      </c>
      <c r="F5715" s="4">
        <v>458000</v>
      </c>
      <c r="G5715" t="s">
        <v>5</v>
      </c>
      <c r="H5715">
        <v>3</v>
      </c>
      <c r="I5715" s="4">
        <f>IF(E5715="Rhode Island", Table1[[#This Row],[price]]*$L$3, IF(E5715="Massachusetts", Table1[[#This Row],[price]]*$L$2, 1))</f>
        <v>458000</v>
      </c>
    </row>
    <row r="5716" spans="1:9" x14ac:dyDescent="0.25">
      <c r="A5716" s="2">
        <v>40983</v>
      </c>
      <c r="B5716" s="1">
        <f t="shared" si="178"/>
        <v>2012</v>
      </c>
      <c r="C5716" s="1">
        <f t="shared" si="179"/>
        <v>1</v>
      </c>
      <c r="D5716">
        <v>2617</v>
      </c>
      <c r="E5716" t="s">
        <v>37</v>
      </c>
      <c r="F5716" s="4">
        <v>505000</v>
      </c>
      <c r="G5716" t="s">
        <v>5</v>
      </c>
      <c r="H5716">
        <v>3</v>
      </c>
      <c r="I5716" s="4">
        <f>IF(E5716="Rhode Island", Table1[[#This Row],[price]]*$L$3, IF(E5716="Massachusetts", Table1[[#This Row],[price]]*$L$2, 1))</f>
        <v>505000</v>
      </c>
    </row>
    <row r="5717" spans="1:9" x14ac:dyDescent="0.25">
      <c r="A5717" s="2">
        <v>40983</v>
      </c>
      <c r="B5717" s="1">
        <f t="shared" si="178"/>
        <v>2012</v>
      </c>
      <c r="C5717" s="1">
        <f t="shared" si="179"/>
        <v>1</v>
      </c>
      <c r="D5717">
        <v>2905</v>
      </c>
      <c r="E5717" t="s">
        <v>36</v>
      </c>
      <c r="F5717" s="4">
        <v>560000</v>
      </c>
      <c r="G5717" t="s">
        <v>5</v>
      </c>
      <c r="H5717">
        <v>4</v>
      </c>
      <c r="I5717" s="4">
        <f>IF(E5717="Rhode Island", Table1[[#This Row],[price]]*$L$3, IF(E5717="Massachusetts", Table1[[#This Row],[price]]*$L$2, 1))</f>
        <v>560000</v>
      </c>
    </row>
    <row r="5718" spans="1:9" x14ac:dyDescent="0.25">
      <c r="A5718" s="2">
        <v>40983</v>
      </c>
      <c r="B5718" s="1">
        <f t="shared" si="178"/>
        <v>2012</v>
      </c>
      <c r="C5718" s="1">
        <f t="shared" si="179"/>
        <v>1</v>
      </c>
      <c r="D5718">
        <v>2602</v>
      </c>
      <c r="E5718" t="s">
        <v>37</v>
      </c>
      <c r="F5718" s="4">
        <v>803000</v>
      </c>
      <c r="G5718" t="s">
        <v>5</v>
      </c>
      <c r="H5718">
        <v>3</v>
      </c>
      <c r="I5718" s="4">
        <f>IF(E5718="Rhode Island", Table1[[#This Row],[price]]*$L$3, IF(E5718="Massachusetts", Table1[[#This Row],[price]]*$L$2, 1))</f>
        <v>803000</v>
      </c>
    </row>
    <row r="5719" spans="1:9" x14ac:dyDescent="0.25">
      <c r="A5719" s="2">
        <v>40984</v>
      </c>
      <c r="B5719" s="1">
        <f t="shared" si="178"/>
        <v>2012</v>
      </c>
      <c r="C5719" s="1">
        <f t="shared" si="179"/>
        <v>1</v>
      </c>
      <c r="D5719">
        <v>2902</v>
      </c>
      <c r="E5719" t="s">
        <v>36</v>
      </c>
      <c r="F5719" s="4">
        <v>405250</v>
      </c>
      <c r="G5719" t="s">
        <v>5</v>
      </c>
      <c r="H5719">
        <v>3</v>
      </c>
      <c r="I5719" s="4">
        <f>IF(E5719="Rhode Island", Table1[[#This Row],[price]]*$L$3, IF(E5719="Massachusetts", Table1[[#This Row],[price]]*$L$2, 1))</f>
        <v>405250</v>
      </c>
    </row>
    <row r="5720" spans="1:9" x14ac:dyDescent="0.25">
      <c r="A5720" s="2">
        <v>40984</v>
      </c>
      <c r="B5720" s="1">
        <f t="shared" si="178"/>
        <v>2012</v>
      </c>
      <c r="C5720" s="1">
        <f t="shared" si="179"/>
        <v>1</v>
      </c>
      <c r="D5720">
        <v>2615</v>
      </c>
      <c r="E5720" t="s">
        <v>37</v>
      </c>
      <c r="F5720" s="4">
        <v>422000</v>
      </c>
      <c r="G5720" t="s">
        <v>5</v>
      </c>
      <c r="H5720">
        <v>3</v>
      </c>
      <c r="I5720" s="4">
        <f>IF(E5720="Rhode Island", Table1[[#This Row],[price]]*$L$3, IF(E5720="Massachusetts", Table1[[#This Row],[price]]*$L$2, 1))</f>
        <v>422000</v>
      </c>
    </row>
    <row r="5721" spans="1:9" x14ac:dyDescent="0.25">
      <c r="A5721" s="2">
        <v>40984</v>
      </c>
      <c r="B5721" s="1">
        <f t="shared" si="178"/>
        <v>2012</v>
      </c>
      <c r="C5721" s="1">
        <f t="shared" si="179"/>
        <v>1</v>
      </c>
      <c r="D5721">
        <v>2903</v>
      </c>
      <c r="E5721" t="s">
        <v>36</v>
      </c>
      <c r="F5721" s="4">
        <v>500000</v>
      </c>
      <c r="G5721" t="s">
        <v>5</v>
      </c>
      <c r="H5721">
        <v>4</v>
      </c>
      <c r="I5721" s="4">
        <f>IF(E5721="Rhode Island", Table1[[#This Row],[price]]*$L$3, IF(E5721="Massachusetts", Table1[[#This Row],[price]]*$L$2, 1))</f>
        <v>500000</v>
      </c>
    </row>
    <row r="5722" spans="1:9" x14ac:dyDescent="0.25">
      <c r="A5722" s="2">
        <v>40984</v>
      </c>
      <c r="B5722" s="1">
        <f t="shared" si="178"/>
        <v>2012</v>
      </c>
      <c r="C5722" s="1">
        <f t="shared" si="179"/>
        <v>1</v>
      </c>
      <c r="D5722">
        <v>2617</v>
      </c>
      <c r="E5722" t="s">
        <v>37</v>
      </c>
      <c r="F5722" s="4">
        <v>615000</v>
      </c>
      <c r="G5722" t="s">
        <v>5</v>
      </c>
      <c r="H5722">
        <v>4</v>
      </c>
      <c r="I5722" s="4">
        <f>IF(E5722="Rhode Island", Table1[[#This Row],[price]]*$L$3, IF(E5722="Massachusetts", Table1[[#This Row],[price]]*$L$2, 1))</f>
        <v>615000</v>
      </c>
    </row>
    <row r="5723" spans="1:9" x14ac:dyDescent="0.25">
      <c r="A5723" s="2">
        <v>40984</v>
      </c>
      <c r="B5723" s="1">
        <f t="shared" si="178"/>
        <v>2012</v>
      </c>
      <c r="C5723" s="1">
        <f t="shared" si="179"/>
        <v>1</v>
      </c>
      <c r="D5723">
        <v>2602</v>
      </c>
      <c r="E5723" t="s">
        <v>37</v>
      </c>
      <c r="F5723" s="4">
        <v>632000</v>
      </c>
      <c r="G5723" t="s">
        <v>5</v>
      </c>
      <c r="H5723">
        <v>3</v>
      </c>
      <c r="I5723" s="4">
        <f>IF(E5723="Rhode Island", Table1[[#This Row],[price]]*$L$3, IF(E5723="Massachusetts", Table1[[#This Row],[price]]*$L$2, 1))</f>
        <v>632000</v>
      </c>
    </row>
    <row r="5724" spans="1:9" x14ac:dyDescent="0.25">
      <c r="A5724" s="2">
        <v>40984</v>
      </c>
      <c r="B5724" s="1">
        <f t="shared" si="178"/>
        <v>2012</v>
      </c>
      <c r="C5724" s="1">
        <f t="shared" si="179"/>
        <v>1</v>
      </c>
      <c r="D5724">
        <v>2600</v>
      </c>
      <c r="E5724" t="s">
        <v>37</v>
      </c>
      <c r="F5724" s="4">
        <v>1980000</v>
      </c>
      <c r="G5724" t="s">
        <v>5</v>
      </c>
      <c r="H5724">
        <v>4</v>
      </c>
      <c r="I5724" s="4">
        <f>IF(E5724="Rhode Island", Table1[[#This Row],[price]]*$L$3, IF(E5724="Massachusetts", Table1[[#This Row],[price]]*$L$2, 1))</f>
        <v>1980000</v>
      </c>
    </row>
    <row r="5725" spans="1:9" x14ac:dyDescent="0.25">
      <c r="A5725" s="2">
        <v>40984</v>
      </c>
      <c r="B5725" s="1">
        <f t="shared" si="178"/>
        <v>2012</v>
      </c>
      <c r="C5725" s="1">
        <f t="shared" si="179"/>
        <v>1</v>
      </c>
      <c r="D5725">
        <v>2601</v>
      </c>
      <c r="E5725" t="s">
        <v>37</v>
      </c>
      <c r="F5725" s="4">
        <v>375000</v>
      </c>
      <c r="G5725" t="s">
        <v>6</v>
      </c>
      <c r="H5725">
        <v>1</v>
      </c>
      <c r="I5725" s="4">
        <f>IF(E5725="Rhode Island", Table1[[#This Row],[price]]*$L$3, IF(E5725="Massachusetts", Table1[[#This Row],[price]]*$L$2, 1))</f>
        <v>375000</v>
      </c>
    </row>
    <row r="5726" spans="1:9" x14ac:dyDescent="0.25">
      <c r="A5726" s="2">
        <v>40985</v>
      </c>
      <c r="B5726" s="1">
        <f t="shared" si="178"/>
        <v>2012</v>
      </c>
      <c r="C5726" s="1">
        <f t="shared" si="179"/>
        <v>1</v>
      </c>
      <c r="D5726">
        <v>2615</v>
      </c>
      <c r="E5726" t="s">
        <v>37</v>
      </c>
      <c r="F5726" s="4">
        <v>440000</v>
      </c>
      <c r="G5726" t="s">
        <v>5</v>
      </c>
      <c r="H5726">
        <v>3</v>
      </c>
      <c r="I5726" s="4">
        <f>IF(E5726="Rhode Island", Table1[[#This Row],[price]]*$L$3, IF(E5726="Massachusetts", Table1[[#This Row],[price]]*$L$2, 1))</f>
        <v>440000</v>
      </c>
    </row>
    <row r="5727" spans="1:9" x14ac:dyDescent="0.25">
      <c r="A5727" s="2">
        <v>40985</v>
      </c>
      <c r="B5727" s="1">
        <f t="shared" si="178"/>
        <v>2012</v>
      </c>
      <c r="C5727" s="1">
        <f t="shared" si="179"/>
        <v>1</v>
      </c>
      <c r="D5727">
        <v>2614</v>
      </c>
      <c r="E5727" t="s">
        <v>37</v>
      </c>
      <c r="F5727" s="4">
        <v>455000</v>
      </c>
      <c r="G5727" t="s">
        <v>5</v>
      </c>
      <c r="H5727">
        <v>4</v>
      </c>
      <c r="I5727" s="4">
        <f>IF(E5727="Rhode Island", Table1[[#This Row],[price]]*$L$3, IF(E5727="Massachusetts", Table1[[#This Row],[price]]*$L$2, 1))</f>
        <v>455000</v>
      </c>
    </row>
    <row r="5728" spans="1:9" x14ac:dyDescent="0.25">
      <c r="A5728" s="2">
        <v>40985</v>
      </c>
      <c r="B5728" s="1">
        <f t="shared" si="178"/>
        <v>2012</v>
      </c>
      <c r="C5728" s="1">
        <f t="shared" si="179"/>
        <v>1</v>
      </c>
      <c r="D5728">
        <v>2615</v>
      </c>
      <c r="E5728" t="s">
        <v>37</v>
      </c>
      <c r="F5728" s="4">
        <v>470000</v>
      </c>
      <c r="G5728" t="s">
        <v>5</v>
      </c>
      <c r="H5728">
        <v>3</v>
      </c>
      <c r="I5728" s="4">
        <f>IF(E5728="Rhode Island", Table1[[#This Row],[price]]*$L$3, IF(E5728="Massachusetts", Table1[[#This Row],[price]]*$L$2, 1))</f>
        <v>470000</v>
      </c>
    </row>
    <row r="5729" spans="1:9" x14ac:dyDescent="0.25">
      <c r="A5729" s="2">
        <v>40985</v>
      </c>
      <c r="B5729" s="1">
        <f t="shared" si="178"/>
        <v>2012</v>
      </c>
      <c r="C5729" s="1">
        <f t="shared" si="179"/>
        <v>1</v>
      </c>
      <c r="D5729">
        <v>2614</v>
      </c>
      <c r="E5729" t="s">
        <v>37</v>
      </c>
      <c r="F5729" s="4">
        <v>520000</v>
      </c>
      <c r="G5729" t="s">
        <v>5</v>
      </c>
      <c r="H5729">
        <v>3</v>
      </c>
      <c r="I5729" s="4">
        <f>IF(E5729="Rhode Island", Table1[[#This Row],[price]]*$L$3, IF(E5729="Massachusetts", Table1[[#This Row],[price]]*$L$2, 1))</f>
        <v>520000</v>
      </c>
    </row>
    <row r="5730" spans="1:9" x14ac:dyDescent="0.25">
      <c r="A5730" s="2">
        <v>40985</v>
      </c>
      <c r="B5730" s="1">
        <f t="shared" si="178"/>
        <v>2012</v>
      </c>
      <c r="C5730" s="1">
        <f t="shared" si="179"/>
        <v>1</v>
      </c>
      <c r="D5730">
        <v>2906</v>
      </c>
      <c r="E5730" t="s">
        <v>36</v>
      </c>
      <c r="F5730" s="4">
        <v>680000</v>
      </c>
      <c r="G5730" t="s">
        <v>5</v>
      </c>
      <c r="H5730">
        <v>4</v>
      </c>
      <c r="I5730" s="4">
        <f>IF(E5730="Rhode Island", Table1[[#This Row],[price]]*$L$3, IF(E5730="Massachusetts", Table1[[#This Row],[price]]*$L$2, 1))</f>
        <v>680000</v>
      </c>
    </row>
    <row r="5731" spans="1:9" x14ac:dyDescent="0.25">
      <c r="A5731" s="2">
        <v>40985</v>
      </c>
      <c r="B5731" s="1">
        <f t="shared" si="178"/>
        <v>2012</v>
      </c>
      <c r="C5731" s="1">
        <f t="shared" si="179"/>
        <v>1</v>
      </c>
      <c r="D5731">
        <v>2612</v>
      </c>
      <c r="E5731" t="s">
        <v>37</v>
      </c>
      <c r="F5731" s="4">
        <v>820000</v>
      </c>
      <c r="G5731" t="s">
        <v>5</v>
      </c>
      <c r="H5731">
        <v>3</v>
      </c>
      <c r="I5731" s="4">
        <f>IF(E5731="Rhode Island", Table1[[#This Row],[price]]*$L$3, IF(E5731="Massachusetts", Table1[[#This Row],[price]]*$L$2, 1))</f>
        <v>820000</v>
      </c>
    </row>
    <row r="5732" spans="1:9" x14ac:dyDescent="0.25">
      <c r="A5732" s="2">
        <v>40985</v>
      </c>
      <c r="B5732" s="1">
        <f t="shared" si="178"/>
        <v>2012</v>
      </c>
      <c r="C5732" s="1">
        <f t="shared" si="179"/>
        <v>1</v>
      </c>
      <c r="D5732">
        <v>2605</v>
      </c>
      <c r="E5732" t="s">
        <v>37</v>
      </c>
      <c r="F5732" s="4">
        <v>905000</v>
      </c>
      <c r="G5732" t="s">
        <v>5</v>
      </c>
      <c r="H5732">
        <v>4</v>
      </c>
      <c r="I5732" s="4">
        <f>IF(E5732="Rhode Island", Table1[[#This Row],[price]]*$L$3, IF(E5732="Massachusetts", Table1[[#This Row],[price]]*$L$2, 1))</f>
        <v>905000</v>
      </c>
    </row>
    <row r="5733" spans="1:9" x14ac:dyDescent="0.25">
      <c r="A5733" s="2">
        <v>40987</v>
      </c>
      <c r="B5733" s="1">
        <f t="shared" si="178"/>
        <v>2012</v>
      </c>
      <c r="C5733" s="1">
        <f t="shared" si="179"/>
        <v>1</v>
      </c>
      <c r="D5733">
        <v>2603</v>
      </c>
      <c r="E5733" t="s">
        <v>37</v>
      </c>
      <c r="F5733" s="4">
        <v>295000</v>
      </c>
      <c r="G5733" t="s">
        <v>5</v>
      </c>
      <c r="H5733">
        <v>1</v>
      </c>
      <c r="I5733" s="4">
        <f>IF(E5733="Rhode Island", Table1[[#This Row],[price]]*$L$3, IF(E5733="Massachusetts", Table1[[#This Row],[price]]*$L$2, 1))</f>
        <v>295000</v>
      </c>
    </row>
    <row r="5734" spans="1:9" x14ac:dyDescent="0.25">
      <c r="A5734" s="2">
        <v>40987</v>
      </c>
      <c r="B5734" s="1">
        <f t="shared" si="178"/>
        <v>2012</v>
      </c>
      <c r="C5734" s="1">
        <f t="shared" si="179"/>
        <v>1</v>
      </c>
      <c r="D5734">
        <v>2615</v>
      </c>
      <c r="E5734" t="s">
        <v>37</v>
      </c>
      <c r="F5734" s="4">
        <v>385000</v>
      </c>
      <c r="G5734" t="s">
        <v>5</v>
      </c>
      <c r="H5734">
        <v>3</v>
      </c>
      <c r="I5734" s="4">
        <f>IF(E5734="Rhode Island", Table1[[#This Row],[price]]*$L$3, IF(E5734="Massachusetts", Table1[[#This Row],[price]]*$L$2, 1))</f>
        <v>385000</v>
      </c>
    </row>
    <row r="5735" spans="1:9" x14ac:dyDescent="0.25">
      <c r="A5735" s="2">
        <v>40987</v>
      </c>
      <c r="B5735" s="1">
        <f t="shared" si="178"/>
        <v>2012</v>
      </c>
      <c r="C5735" s="1">
        <f t="shared" si="179"/>
        <v>1</v>
      </c>
      <c r="D5735">
        <v>2612</v>
      </c>
      <c r="E5735" t="s">
        <v>37</v>
      </c>
      <c r="F5735" s="4">
        <v>390000</v>
      </c>
      <c r="G5735" t="s">
        <v>5</v>
      </c>
      <c r="H5735">
        <v>1</v>
      </c>
      <c r="I5735" s="4">
        <f>IF(E5735="Rhode Island", Table1[[#This Row],[price]]*$L$3, IF(E5735="Massachusetts", Table1[[#This Row],[price]]*$L$2, 1))</f>
        <v>390000</v>
      </c>
    </row>
    <row r="5736" spans="1:9" x14ac:dyDescent="0.25">
      <c r="A5736" s="2">
        <v>40987</v>
      </c>
      <c r="B5736" s="1">
        <f t="shared" si="178"/>
        <v>2012</v>
      </c>
      <c r="C5736" s="1">
        <f t="shared" si="179"/>
        <v>1</v>
      </c>
      <c r="D5736">
        <v>2607</v>
      </c>
      <c r="E5736" t="s">
        <v>37</v>
      </c>
      <c r="F5736" s="4">
        <v>490000</v>
      </c>
      <c r="G5736" t="s">
        <v>5</v>
      </c>
      <c r="H5736">
        <v>3</v>
      </c>
      <c r="I5736" s="4">
        <f>IF(E5736="Rhode Island", Table1[[#This Row],[price]]*$L$3, IF(E5736="Massachusetts", Table1[[#This Row],[price]]*$L$2, 1))</f>
        <v>490000</v>
      </c>
    </row>
    <row r="5737" spans="1:9" x14ac:dyDescent="0.25">
      <c r="A5737" s="2">
        <v>40987</v>
      </c>
      <c r="B5737" s="1">
        <f t="shared" si="178"/>
        <v>2012</v>
      </c>
      <c r="C5737" s="1">
        <f t="shared" si="179"/>
        <v>1</v>
      </c>
      <c r="D5737">
        <v>2905</v>
      </c>
      <c r="E5737" t="s">
        <v>36</v>
      </c>
      <c r="F5737" s="4">
        <v>510000</v>
      </c>
      <c r="G5737" t="s">
        <v>5</v>
      </c>
      <c r="H5737">
        <v>3</v>
      </c>
      <c r="I5737" s="4">
        <f>IF(E5737="Rhode Island", Table1[[#This Row],[price]]*$L$3, IF(E5737="Massachusetts", Table1[[#This Row],[price]]*$L$2, 1))</f>
        <v>510000</v>
      </c>
    </row>
    <row r="5738" spans="1:9" x14ac:dyDescent="0.25">
      <c r="A5738" s="2">
        <v>40987</v>
      </c>
      <c r="B5738" s="1">
        <f t="shared" si="178"/>
        <v>2012</v>
      </c>
      <c r="C5738" s="1">
        <f t="shared" si="179"/>
        <v>1</v>
      </c>
      <c r="D5738">
        <v>2914</v>
      </c>
      <c r="E5738" t="s">
        <v>36</v>
      </c>
      <c r="F5738" s="4">
        <v>540000</v>
      </c>
      <c r="G5738" t="s">
        <v>5</v>
      </c>
      <c r="H5738">
        <v>4</v>
      </c>
      <c r="I5738" s="4">
        <f>IF(E5738="Rhode Island", Table1[[#This Row],[price]]*$L$3, IF(E5738="Massachusetts", Table1[[#This Row],[price]]*$L$2, 1))</f>
        <v>540000</v>
      </c>
    </row>
    <row r="5739" spans="1:9" x14ac:dyDescent="0.25">
      <c r="A5739" s="2">
        <v>40987</v>
      </c>
      <c r="B5739" s="1">
        <f t="shared" si="178"/>
        <v>2012</v>
      </c>
      <c r="C5739" s="1">
        <f t="shared" si="179"/>
        <v>1</v>
      </c>
      <c r="D5739">
        <v>2912</v>
      </c>
      <c r="E5739" t="s">
        <v>36</v>
      </c>
      <c r="F5739" s="4">
        <v>561000</v>
      </c>
      <c r="G5739" t="s">
        <v>5</v>
      </c>
      <c r="H5739">
        <v>4</v>
      </c>
      <c r="I5739" s="4">
        <f>IF(E5739="Rhode Island", Table1[[#This Row],[price]]*$L$3, IF(E5739="Massachusetts", Table1[[#This Row],[price]]*$L$2, 1))</f>
        <v>561000</v>
      </c>
    </row>
    <row r="5740" spans="1:9" x14ac:dyDescent="0.25">
      <c r="A5740" s="2">
        <v>40987</v>
      </c>
      <c r="B5740" s="1">
        <f t="shared" si="178"/>
        <v>2012</v>
      </c>
      <c r="C5740" s="1">
        <f t="shared" si="179"/>
        <v>1</v>
      </c>
      <c r="D5740">
        <v>2607</v>
      </c>
      <c r="E5740" t="s">
        <v>37</v>
      </c>
      <c r="F5740" s="4">
        <v>750000</v>
      </c>
      <c r="G5740" t="s">
        <v>5</v>
      </c>
      <c r="H5740">
        <v>3</v>
      </c>
      <c r="I5740" s="4">
        <f>IF(E5740="Rhode Island", Table1[[#This Row],[price]]*$L$3, IF(E5740="Massachusetts", Table1[[#This Row],[price]]*$L$2, 1))</f>
        <v>750000</v>
      </c>
    </row>
    <row r="5741" spans="1:9" x14ac:dyDescent="0.25">
      <c r="A5741" s="2">
        <v>40987</v>
      </c>
      <c r="B5741" s="1">
        <f t="shared" si="178"/>
        <v>2012</v>
      </c>
      <c r="C5741" s="1">
        <f t="shared" si="179"/>
        <v>1</v>
      </c>
      <c r="D5741">
        <v>2600</v>
      </c>
      <c r="E5741" t="s">
        <v>37</v>
      </c>
      <c r="F5741" s="4">
        <v>970000</v>
      </c>
      <c r="G5741" t="s">
        <v>5</v>
      </c>
      <c r="H5741">
        <v>2</v>
      </c>
      <c r="I5741" s="4">
        <f>IF(E5741="Rhode Island", Table1[[#This Row],[price]]*$L$3, IF(E5741="Massachusetts", Table1[[#This Row],[price]]*$L$2, 1))</f>
        <v>970000</v>
      </c>
    </row>
    <row r="5742" spans="1:9" x14ac:dyDescent="0.25">
      <c r="A5742" s="2">
        <v>40987</v>
      </c>
      <c r="B5742" s="1">
        <f t="shared" si="178"/>
        <v>2012</v>
      </c>
      <c r="C5742" s="1">
        <f t="shared" si="179"/>
        <v>1</v>
      </c>
      <c r="D5742">
        <v>2603</v>
      </c>
      <c r="E5742" t="s">
        <v>37</v>
      </c>
      <c r="F5742" s="4">
        <v>1060000</v>
      </c>
      <c r="G5742" t="s">
        <v>5</v>
      </c>
      <c r="H5742">
        <v>4</v>
      </c>
      <c r="I5742" s="4">
        <f>IF(E5742="Rhode Island", Table1[[#This Row],[price]]*$L$3, IF(E5742="Massachusetts", Table1[[#This Row],[price]]*$L$2, 1))</f>
        <v>1060000</v>
      </c>
    </row>
    <row r="5743" spans="1:9" x14ac:dyDescent="0.25">
      <c r="A5743" s="2">
        <v>40988</v>
      </c>
      <c r="B5743" s="1">
        <f t="shared" si="178"/>
        <v>2012</v>
      </c>
      <c r="C5743" s="1">
        <f t="shared" si="179"/>
        <v>1</v>
      </c>
      <c r="D5743">
        <v>2905</v>
      </c>
      <c r="E5743" t="s">
        <v>36</v>
      </c>
      <c r="F5743" s="4">
        <v>377500</v>
      </c>
      <c r="G5743" t="s">
        <v>5</v>
      </c>
      <c r="H5743">
        <v>3</v>
      </c>
      <c r="I5743" s="4">
        <f>IF(E5743="Rhode Island", Table1[[#This Row],[price]]*$L$3, IF(E5743="Massachusetts", Table1[[#This Row],[price]]*$L$2, 1))</f>
        <v>377500</v>
      </c>
    </row>
    <row r="5744" spans="1:9" x14ac:dyDescent="0.25">
      <c r="A5744" s="2">
        <v>40988</v>
      </c>
      <c r="B5744" s="1">
        <f t="shared" si="178"/>
        <v>2012</v>
      </c>
      <c r="C5744" s="1">
        <f t="shared" si="179"/>
        <v>1</v>
      </c>
      <c r="D5744">
        <v>2615</v>
      </c>
      <c r="E5744" t="s">
        <v>37</v>
      </c>
      <c r="F5744" s="4">
        <v>410000</v>
      </c>
      <c r="G5744" t="s">
        <v>5</v>
      </c>
      <c r="H5744">
        <v>4</v>
      </c>
      <c r="I5744" s="4">
        <f>IF(E5744="Rhode Island", Table1[[#This Row],[price]]*$L$3, IF(E5744="Massachusetts", Table1[[#This Row],[price]]*$L$2, 1))</f>
        <v>410000</v>
      </c>
    </row>
    <row r="5745" spans="1:9" x14ac:dyDescent="0.25">
      <c r="A5745" s="2">
        <v>40988</v>
      </c>
      <c r="B5745" s="1">
        <f t="shared" si="178"/>
        <v>2012</v>
      </c>
      <c r="C5745" s="1">
        <f t="shared" si="179"/>
        <v>1</v>
      </c>
      <c r="D5745">
        <v>2617</v>
      </c>
      <c r="E5745" t="s">
        <v>37</v>
      </c>
      <c r="F5745" s="4">
        <v>420000</v>
      </c>
      <c r="G5745" t="s">
        <v>5</v>
      </c>
      <c r="H5745">
        <v>3</v>
      </c>
      <c r="I5745" s="4">
        <f>IF(E5745="Rhode Island", Table1[[#This Row],[price]]*$L$3, IF(E5745="Massachusetts", Table1[[#This Row],[price]]*$L$2, 1))</f>
        <v>420000</v>
      </c>
    </row>
    <row r="5746" spans="1:9" x14ac:dyDescent="0.25">
      <c r="A5746" s="2">
        <v>40988</v>
      </c>
      <c r="B5746" s="1">
        <f t="shared" si="178"/>
        <v>2012</v>
      </c>
      <c r="C5746" s="1">
        <f t="shared" si="179"/>
        <v>1</v>
      </c>
      <c r="D5746">
        <v>2602</v>
      </c>
      <c r="E5746" t="s">
        <v>37</v>
      </c>
      <c r="F5746" s="4">
        <v>660000</v>
      </c>
      <c r="G5746" t="s">
        <v>5</v>
      </c>
      <c r="H5746">
        <v>4</v>
      </c>
      <c r="I5746" s="4">
        <f>IF(E5746="Rhode Island", Table1[[#This Row],[price]]*$L$3, IF(E5746="Massachusetts", Table1[[#This Row],[price]]*$L$2, 1))</f>
        <v>660000</v>
      </c>
    </row>
    <row r="5747" spans="1:9" x14ac:dyDescent="0.25">
      <c r="A5747" s="2">
        <v>40988</v>
      </c>
      <c r="B5747" s="1">
        <f t="shared" si="178"/>
        <v>2012</v>
      </c>
      <c r="C5747" s="1">
        <f t="shared" si="179"/>
        <v>1</v>
      </c>
      <c r="D5747">
        <v>2900</v>
      </c>
      <c r="E5747" t="s">
        <v>37</v>
      </c>
      <c r="F5747" s="4">
        <v>360000</v>
      </c>
      <c r="G5747" t="s">
        <v>6</v>
      </c>
      <c r="H5747">
        <v>1</v>
      </c>
      <c r="I5747" s="4">
        <f>IF(E5747="Rhode Island", Table1[[#This Row],[price]]*$L$3, IF(E5747="Massachusetts", Table1[[#This Row],[price]]*$L$2, 1))</f>
        <v>360000</v>
      </c>
    </row>
    <row r="5748" spans="1:9" x14ac:dyDescent="0.25">
      <c r="A5748" s="2">
        <v>40989</v>
      </c>
      <c r="B5748" s="1">
        <f t="shared" si="178"/>
        <v>2012</v>
      </c>
      <c r="C5748" s="1">
        <f t="shared" si="179"/>
        <v>1</v>
      </c>
      <c r="D5748">
        <v>2615</v>
      </c>
      <c r="E5748" t="s">
        <v>37</v>
      </c>
      <c r="F5748" s="4">
        <v>380000</v>
      </c>
      <c r="G5748" t="s">
        <v>5</v>
      </c>
      <c r="H5748">
        <v>3</v>
      </c>
      <c r="I5748" s="4">
        <f>IF(E5748="Rhode Island", Table1[[#This Row],[price]]*$L$3, IF(E5748="Massachusetts", Table1[[#This Row],[price]]*$L$2, 1))</f>
        <v>380000</v>
      </c>
    </row>
    <row r="5749" spans="1:9" x14ac:dyDescent="0.25">
      <c r="A5749" s="2">
        <v>40989</v>
      </c>
      <c r="B5749" s="1">
        <f t="shared" si="178"/>
        <v>2012</v>
      </c>
      <c r="C5749" s="1">
        <f t="shared" si="179"/>
        <v>1</v>
      </c>
      <c r="D5749">
        <v>2904</v>
      </c>
      <c r="E5749" t="s">
        <v>36</v>
      </c>
      <c r="F5749" s="4">
        <v>399000</v>
      </c>
      <c r="G5749" t="s">
        <v>5</v>
      </c>
      <c r="H5749">
        <v>3</v>
      </c>
      <c r="I5749" s="4">
        <f>IF(E5749="Rhode Island", Table1[[#This Row],[price]]*$L$3, IF(E5749="Massachusetts", Table1[[#This Row],[price]]*$L$2, 1))</f>
        <v>399000</v>
      </c>
    </row>
    <row r="5750" spans="1:9" x14ac:dyDescent="0.25">
      <c r="A5750" s="2">
        <v>40989</v>
      </c>
      <c r="B5750" s="1">
        <f t="shared" si="178"/>
        <v>2012</v>
      </c>
      <c r="C5750" s="1">
        <f t="shared" si="179"/>
        <v>1</v>
      </c>
      <c r="D5750">
        <v>2615</v>
      </c>
      <c r="E5750" t="s">
        <v>37</v>
      </c>
      <c r="F5750" s="4">
        <v>475000</v>
      </c>
      <c r="G5750" t="s">
        <v>5</v>
      </c>
      <c r="H5750">
        <v>3</v>
      </c>
      <c r="I5750" s="4">
        <f>IF(E5750="Rhode Island", Table1[[#This Row],[price]]*$L$3, IF(E5750="Massachusetts", Table1[[#This Row],[price]]*$L$2, 1))</f>
        <v>475000</v>
      </c>
    </row>
    <row r="5751" spans="1:9" x14ac:dyDescent="0.25">
      <c r="A5751" s="2">
        <v>40989</v>
      </c>
      <c r="B5751" s="1">
        <f t="shared" si="178"/>
        <v>2012</v>
      </c>
      <c r="C5751" s="1">
        <f t="shared" si="179"/>
        <v>1</v>
      </c>
      <c r="D5751">
        <v>2902</v>
      </c>
      <c r="E5751" t="s">
        <v>36</v>
      </c>
      <c r="F5751" s="4">
        <v>475500</v>
      </c>
      <c r="G5751" t="s">
        <v>5</v>
      </c>
      <c r="H5751">
        <v>3</v>
      </c>
      <c r="I5751" s="4">
        <f>IF(E5751="Rhode Island", Table1[[#This Row],[price]]*$L$3, IF(E5751="Massachusetts", Table1[[#This Row],[price]]*$L$2, 1))</f>
        <v>475500</v>
      </c>
    </row>
    <row r="5752" spans="1:9" x14ac:dyDescent="0.25">
      <c r="A5752" s="2">
        <v>40989</v>
      </c>
      <c r="B5752" s="1">
        <f t="shared" si="178"/>
        <v>2012</v>
      </c>
      <c r="C5752" s="1">
        <f t="shared" si="179"/>
        <v>1</v>
      </c>
      <c r="D5752">
        <v>2602</v>
      </c>
      <c r="E5752" t="s">
        <v>37</v>
      </c>
      <c r="F5752" s="4">
        <v>590000</v>
      </c>
      <c r="G5752" t="s">
        <v>5</v>
      </c>
      <c r="H5752">
        <v>3</v>
      </c>
      <c r="I5752" s="4">
        <f>IF(E5752="Rhode Island", Table1[[#This Row],[price]]*$L$3, IF(E5752="Massachusetts", Table1[[#This Row],[price]]*$L$2, 1))</f>
        <v>590000</v>
      </c>
    </row>
    <row r="5753" spans="1:9" x14ac:dyDescent="0.25">
      <c r="A5753" s="2">
        <v>40990</v>
      </c>
      <c r="B5753" s="1">
        <f t="shared" si="178"/>
        <v>2012</v>
      </c>
      <c r="C5753" s="1">
        <f t="shared" si="179"/>
        <v>1</v>
      </c>
      <c r="D5753">
        <v>2615</v>
      </c>
      <c r="E5753" t="s">
        <v>37</v>
      </c>
      <c r="F5753" s="4">
        <v>420000</v>
      </c>
      <c r="G5753" t="s">
        <v>5</v>
      </c>
      <c r="H5753">
        <v>4</v>
      </c>
      <c r="I5753" s="4">
        <f>IF(E5753="Rhode Island", Table1[[#This Row],[price]]*$L$3, IF(E5753="Massachusetts", Table1[[#This Row],[price]]*$L$2, 1))</f>
        <v>420000</v>
      </c>
    </row>
    <row r="5754" spans="1:9" x14ac:dyDescent="0.25">
      <c r="A5754" s="2">
        <v>40990</v>
      </c>
      <c r="B5754" s="1">
        <f t="shared" si="178"/>
        <v>2012</v>
      </c>
      <c r="C5754" s="1">
        <f t="shared" si="179"/>
        <v>1</v>
      </c>
      <c r="D5754">
        <v>2914</v>
      </c>
      <c r="E5754" t="s">
        <v>36</v>
      </c>
      <c r="F5754" s="4">
        <v>425000</v>
      </c>
      <c r="G5754" t="s">
        <v>5</v>
      </c>
      <c r="H5754">
        <v>2</v>
      </c>
      <c r="I5754" s="4">
        <f>IF(E5754="Rhode Island", Table1[[#This Row],[price]]*$L$3, IF(E5754="Massachusetts", Table1[[#This Row],[price]]*$L$2, 1))</f>
        <v>425000</v>
      </c>
    </row>
    <row r="5755" spans="1:9" x14ac:dyDescent="0.25">
      <c r="A5755" s="2">
        <v>40990</v>
      </c>
      <c r="B5755" s="1">
        <f t="shared" si="178"/>
        <v>2012</v>
      </c>
      <c r="C5755" s="1">
        <f t="shared" si="179"/>
        <v>1</v>
      </c>
      <c r="D5755">
        <v>2615</v>
      </c>
      <c r="E5755" t="s">
        <v>37</v>
      </c>
      <c r="F5755" s="4">
        <v>480000</v>
      </c>
      <c r="G5755" t="s">
        <v>5</v>
      </c>
      <c r="H5755">
        <v>3</v>
      </c>
      <c r="I5755" s="4">
        <f>IF(E5755="Rhode Island", Table1[[#This Row],[price]]*$L$3, IF(E5755="Massachusetts", Table1[[#This Row],[price]]*$L$2, 1))</f>
        <v>480000</v>
      </c>
    </row>
    <row r="5756" spans="1:9" x14ac:dyDescent="0.25">
      <c r="A5756" s="2">
        <v>40990</v>
      </c>
      <c r="B5756" s="1">
        <f t="shared" si="178"/>
        <v>2012</v>
      </c>
      <c r="C5756" s="1">
        <f t="shared" si="179"/>
        <v>1</v>
      </c>
      <c r="D5756">
        <v>2602</v>
      </c>
      <c r="E5756" t="s">
        <v>37</v>
      </c>
      <c r="F5756" s="4">
        <v>540000</v>
      </c>
      <c r="G5756" t="s">
        <v>5</v>
      </c>
      <c r="H5756">
        <v>3</v>
      </c>
      <c r="I5756" s="4">
        <f>IF(E5756="Rhode Island", Table1[[#This Row],[price]]*$L$3, IF(E5756="Massachusetts", Table1[[#This Row],[price]]*$L$2, 1))</f>
        <v>540000</v>
      </c>
    </row>
    <row r="5757" spans="1:9" x14ac:dyDescent="0.25">
      <c r="A5757" s="2">
        <v>40990</v>
      </c>
      <c r="B5757" s="1">
        <f t="shared" si="178"/>
        <v>2012</v>
      </c>
      <c r="C5757" s="1">
        <f t="shared" si="179"/>
        <v>1</v>
      </c>
      <c r="D5757">
        <v>2905</v>
      </c>
      <c r="E5757" t="s">
        <v>36</v>
      </c>
      <c r="F5757" s="4">
        <v>625000</v>
      </c>
      <c r="G5757" t="s">
        <v>5</v>
      </c>
      <c r="H5757">
        <v>4</v>
      </c>
      <c r="I5757" s="4">
        <f>IF(E5757="Rhode Island", Table1[[#This Row],[price]]*$L$3, IF(E5757="Massachusetts", Table1[[#This Row],[price]]*$L$2, 1))</f>
        <v>625000</v>
      </c>
    </row>
    <row r="5758" spans="1:9" x14ac:dyDescent="0.25">
      <c r="A5758" s="2">
        <v>40990</v>
      </c>
      <c r="B5758" s="1">
        <f t="shared" si="178"/>
        <v>2012</v>
      </c>
      <c r="C5758" s="1">
        <f t="shared" si="179"/>
        <v>1</v>
      </c>
      <c r="D5758">
        <v>2600</v>
      </c>
      <c r="E5758" t="s">
        <v>37</v>
      </c>
      <c r="F5758" s="4">
        <v>870000</v>
      </c>
      <c r="G5758" t="s">
        <v>5</v>
      </c>
      <c r="H5758">
        <v>4</v>
      </c>
      <c r="I5758" s="4">
        <f>IF(E5758="Rhode Island", Table1[[#This Row],[price]]*$L$3, IF(E5758="Massachusetts", Table1[[#This Row],[price]]*$L$2, 1))</f>
        <v>870000</v>
      </c>
    </row>
    <row r="5759" spans="1:9" x14ac:dyDescent="0.25">
      <c r="A5759" s="2">
        <v>40991</v>
      </c>
      <c r="B5759" s="1">
        <f t="shared" si="178"/>
        <v>2012</v>
      </c>
      <c r="C5759" s="1">
        <f t="shared" si="179"/>
        <v>1</v>
      </c>
      <c r="D5759">
        <v>2905</v>
      </c>
      <c r="E5759" t="s">
        <v>36</v>
      </c>
      <c r="F5759" s="4">
        <v>380000</v>
      </c>
      <c r="G5759" t="s">
        <v>5</v>
      </c>
      <c r="H5759">
        <v>3</v>
      </c>
      <c r="I5759" s="4">
        <f>IF(E5759="Rhode Island", Table1[[#This Row],[price]]*$L$3, IF(E5759="Massachusetts", Table1[[#This Row],[price]]*$L$2, 1))</f>
        <v>380000</v>
      </c>
    </row>
    <row r="5760" spans="1:9" x14ac:dyDescent="0.25">
      <c r="A5760" s="2">
        <v>40991</v>
      </c>
      <c r="B5760" s="1">
        <f t="shared" si="178"/>
        <v>2012</v>
      </c>
      <c r="C5760" s="1">
        <f t="shared" si="179"/>
        <v>1</v>
      </c>
      <c r="D5760">
        <v>2614</v>
      </c>
      <c r="E5760" t="s">
        <v>37</v>
      </c>
      <c r="F5760" s="4">
        <v>389000</v>
      </c>
      <c r="G5760" t="s">
        <v>5</v>
      </c>
      <c r="H5760">
        <v>3</v>
      </c>
      <c r="I5760" s="4">
        <f>IF(E5760="Rhode Island", Table1[[#This Row],[price]]*$L$3, IF(E5760="Massachusetts", Table1[[#This Row],[price]]*$L$2, 1))</f>
        <v>389000</v>
      </c>
    </row>
    <row r="5761" spans="1:9" x14ac:dyDescent="0.25">
      <c r="A5761" s="2">
        <v>40991</v>
      </c>
      <c r="B5761" s="1">
        <f t="shared" si="178"/>
        <v>2012</v>
      </c>
      <c r="C5761" s="1">
        <f t="shared" si="179"/>
        <v>1</v>
      </c>
      <c r="D5761">
        <v>2615</v>
      </c>
      <c r="E5761" t="s">
        <v>37</v>
      </c>
      <c r="F5761" s="4">
        <v>405000</v>
      </c>
      <c r="G5761" t="s">
        <v>5</v>
      </c>
      <c r="H5761">
        <v>3</v>
      </c>
      <c r="I5761" s="4">
        <f>IF(E5761="Rhode Island", Table1[[#This Row],[price]]*$L$3, IF(E5761="Massachusetts", Table1[[#This Row],[price]]*$L$2, 1))</f>
        <v>405000</v>
      </c>
    </row>
    <row r="5762" spans="1:9" x14ac:dyDescent="0.25">
      <c r="A5762" s="2">
        <v>40991</v>
      </c>
      <c r="B5762" s="1">
        <f t="shared" ref="B5762:B5825" si="180">YEAR(A5762)</f>
        <v>2012</v>
      </c>
      <c r="C5762" s="1">
        <f t="shared" ref="C5762:C5825" si="181">ROUNDUP(MONTH(A5762)/3,0)</f>
        <v>1</v>
      </c>
      <c r="D5762">
        <v>2905</v>
      </c>
      <c r="E5762" t="s">
        <v>36</v>
      </c>
      <c r="F5762" s="4">
        <v>435000</v>
      </c>
      <c r="G5762" t="s">
        <v>5</v>
      </c>
      <c r="H5762">
        <v>3</v>
      </c>
      <c r="I5762" s="4">
        <f>IF(E5762="Rhode Island", Table1[[#This Row],[price]]*$L$3, IF(E5762="Massachusetts", Table1[[#This Row],[price]]*$L$2, 1))</f>
        <v>435000</v>
      </c>
    </row>
    <row r="5763" spans="1:9" x14ac:dyDescent="0.25">
      <c r="A5763" s="2">
        <v>40991</v>
      </c>
      <c r="B5763" s="1">
        <f t="shared" si="180"/>
        <v>2012</v>
      </c>
      <c r="C5763" s="1">
        <f t="shared" si="181"/>
        <v>1</v>
      </c>
      <c r="D5763">
        <v>2615</v>
      </c>
      <c r="E5763" t="s">
        <v>37</v>
      </c>
      <c r="F5763" s="4">
        <v>532000</v>
      </c>
      <c r="G5763" t="s">
        <v>5</v>
      </c>
      <c r="H5763">
        <v>3</v>
      </c>
      <c r="I5763" s="4">
        <f>IF(E5763="Rhode Island", Table1[[#This Row],[price]]*$L$3, IF(E5763="Massachusetts", Table1[[#This Row],[price]]*$L$2, 1))</f>
        <v>532000</v>
      </c>
    </row>
    <row r="5764" spans="1:9" x14ac:dyDescent="0.25">
      <c r="A5764" s="2">
        <v>40991</v>
      </c>
      <c r="B5764" s="1">
        <f t="shared" si="180"/>
        <v>2012</v>
      </c>
      <c r="C5764" s="1">
        <f t="shared" si="181"/>
        <v>1</v>
      </c>
      <c r="D5764">
        <v>2914</v>
      </c>
      <c r="E5764" t="s">
        <v>36</v>
      </c>
      <c r="F5764" s="4">
        <v>635000</v>
      </c>
      <c r="G5764" t="s">
        <v>5</v>
      </c>
      <c r="H5764">
        <v>4</v>
      </c>
      <c r="I5764" s="4">
        <f>IF(E5764="Rhode Island", Table1[[#This Row],[price]]*$L$3, IF(E5764="Massachusetts", Table1[[#This Row],[price]]*$L$2, 1))</f>
        <v>635000</v>
      </c>
    </row>
    <row r="5765" spans="1:9" x14ac:dyDescent="0.25">
      <c r="A5765" s="2">
        <v>40991</v>
      </c>
      <c r="B5765" s="1">
        <f t="shared" si="180"/>
        <v>2012</v>
      </c>
      <c r="C5765" s="1">
        <f t="shared" si="181"/>
        <v>1</v>
      </c>
      <c r="D5765">
        <v>2605</v>
      </c>
      <c r="E5765" t="s">
        <v>37</v>
      </c>
      <c r="F5765" s="4">
        <v>304500</v>
      </c>
      <c r="G5765" t="s">
        <v>6</v>
      </c>
      <c r="H5765">
        <v>1</v>
      </c>
      <c r="I5765" s="4">
        <f>IF(E5765="Rhode Island", Table1[[#This Row],[price]]*$L$3, IF(E5765="Massachusetts", Table1[[#This Row],[price]]*$L$2, 1))</f>
        <v>304500</v>
      </c>
    </row>
    <row r="5766" spans="1:9" x14ac:dyDescent="0.25">
      <c r="A5766" s="2">
        <v>40991</v>
      </c>
      <c r="B5766" s="1">
        <f t="shared" si="180"/>
        <v>2012</v>
      </c>
      <c r="C5766" s="1">
        <f t="shared" si="181"/>
        <v>1</v>
      </c>
      <c r="D5766">
        <v>2603</v>
      </c>
      <c r="E5766" t="s">
        <v>37</v>
      </c>
      <c r="F5766" s="4">
        <v>305000</v>
      </c>
      <c r="G5766" t="s">
        <v>6</v>
      </c>
      <c r="H5766">
        <v>1</v>
      </c>
      <c r="I5766" s="4">
        <f>IF(E5766="Rhode Island", Table1[[#This Row],[price]]*$L$3, IF(E5766="Massachusetts", Table1[[#This Row],[price]]*$L$2, 1))</f>
        <v>305000</v>
      </c>
    </row>
    <row r="5767" spans="1:9" x14ac:dyDescent="0.25">
      <c r="A5767" s="2">
        <v>40991</v>
      </c>
      <c r="B5767" s="1">
        <f t="shared" si="180"/>
        <v>2012</v>
      </c>
      <c r="C5767" s="1">
        <f t="shared" si="181"/>
        <v>1</v>
      </c>
      <c r="D5767">
        <v>2912</v>
      </c>
      <c r="E5767" t="s">
        <v>36</v>
      </c>
      <c r="F5767" s="4">
        <v>342000</v>
      </c>
      <c r="G5767" t="s">
        <v>6</v>
      </c>
      <c r="H5767">
        <v>1</v>
      </c>
      <c r="I5767" s="4">
        <f>IF(E5767="Rhode Island", Table1[[#This Row],[price]]*$L$3, IF(E5767="Massachusetts", Table1[[#This Row],[price]]*$L$2, 1))</f>
        <v>342000</v>
      </c>
    </row>
    <row r="5768" spans="1:9" x14ac:dyDescent="0.25">
      <c r="A5768" s="2">
        <v>40992</v>
      </c>
      <c r="B5768" s="1">
        <f t="shared" si="180"/>
        <v>2012</v>
      </c>
      <c r="C5768" s="1">
        <f t="shared" si="181"/>
        <v>1</v>
      </c>
      <c r="D5768">
        <v>2602</v>
      </c>
      <c r="E5768" t="s">
        <v>37</v>
      </c>
      <c r="F5768" s="4">
        <v>600000</v>
      </c>
      <c r="G5768" t="s">
        <v>5</v>
      </c>
      <c r="H5768">
        <v>3</v>
      </c>
      <c r="I5768" s="4">
        <f>IF(E5768="Rhode Island", Table1[[#This Row],[price]]*$L$3, IF(E5768="Massachusetts", Table1[[#This Row],[price]]*$L$2, 1))</f>
        <v>600000</v>
      </c>
    </row>
    <row r="5769" spans="1:9" x14ac:dyDescent="0.25">
      <c r="A5769" s="2">
        <v>40992</v>
      </c>
      <c r="B5769" s="1">
        <f t="shared" si="180"/>
        <v>2012</v>
      </c>
      <c r="C5769" s="1">
        <f t="shared" si="181"/>
        <v>1</v>
      </c>
      <c r="D5769">
        <v>2605</v>
      </c>
      <c r="E5769" t="s">
        <v>37</v>
      </c>
      <c r="F5769" s="4">
        <v>910000</v>
      </c>
      <c r="G5769" t="s">
        <v>5</v>
      </c>
      <c r="H5769">
        <v>5</v>
      </c>
      <c r="I5769" s="4">
        <f>IF(E5769="Rhode Island", Table1[[#This Row],[price]]*$L$3, IF(E5769="Massachusetts", Table1[[#This Row],[price]]*$L$2, 1))</f>
        <v>910000</v>
      </c>
    </row>
    <row r="5770" spans="1:9" x14ac:dyDescent="0.25">
      <c r="A5770" s="2">
        <v>40992</v>
      </c>
      <c r="B5770" s="1">
        <f t="shared" si="180"/>
        <v>2012</v>
      </c>
      <c r="C5770" s="1">
        <f t="shared" si="181"/>
        <v>1</v>
      </c>
      <c r="D5770">
        <v>2612</v>
      </c>
      <c r="E5770" t="s">
        <v>37</v>
      </c>
      <c r="F5770" s="4">
        <v>1110000</v>
      </c>
      <c r="G5770" t="s">
        <v>5</v>
      </c>
      <c r="H5770">
        <v>3</v>
      </c>
      <c r="I5770" s="4">
        <f>IF(E5770="Rhode Island", Table1[[#This Row],[price]]*$L$3, IF(E5770="Massachusetts", Table1[[#This Row],[price]]*$L$2, 1))</f>
        <v>1110000</v>
      </c>
    </row>
    <row r="5771" spans="1:9" x14ac:dyDescent="0.25">
      <c r="A5771" s="2">
        <v>40992</v>
      </c>
      <c r="B5771" s="1">
        <f t="shared" si="180"/>
        <v>2012</v>
      </c>
      <c r="C5771" s="1">
        <f t="shared" si="181"/>
        <v>1</v>
      </c>
      <c r="D5771">
        <v>2605</v>
      </c>
      <c r="E5771" t="s">
        <v>37</v>
      </c>
      <c r="F5771" s="4">
        <v>1380000</v>
      </c>
      <c r="G5771" t="s">
        <v>5</v>
      </c>
      <c r="H5771">
        <v>3</v>
      </c>
      <c r="I5771" s="4">
        <f>IF(E5771="Rhode Island", Table1[[#This Row],[price]]*$L$3, IF(E5771="Massachusetts", Table1[[#This Row],[price]]*$L$2, 1))</f>
        <v>1380000</v>
      </c>
    </row>
    <row r="5772" spans="1:9" x14ac:dyDescent="0.25">
      <c r="A5772" s="2">
        <v>40994</v>
      </c>
      <c r="B5772" s="1">
        <f t="shared" si="180"/>
        <v>2012</v>
      </c>
      <c r="C5772" s="1">
        <f t="shared" si="181"/>
        <v>1</v>
      </c>
      <c r="D5772">
        <v>2617</v>
      </c>
      <c r="E5772" t="s">
        <v>37</v>
      </c>
      <c r="F5772" s="4">
        <v>440000</v>
      </c>
      <c r="G5772" t="s">
        <v>5</v>
      </c>
      <c r="H5772">
        <v>3</v>
      </c>
      <c r="I5772" s="4">
        <f>IF(E5772="Rhode Island", Table1[[#This Row],[price]]*$L$3, IF(E5772="Massachusetts", Table1[[#This Row],[price]]*$L$2, 1))</f>
        <v>440000</v>
      </c>
    </row>
    <row r="5773" spans="1:9" x14ac:dyDescent="0.25">
      <c r="A5773" s="2">
        <v>40994</v>
      </c>
      <c r="B5773" s="1">
        <f t="shared" si="180"/>
        <v>2012</v>
      </c>
      <c r="C5773" s="1">
        <f t="shared" si="181"/>
        <v>1</v>
      </c>
      <c r="D5773">
        <v>2615</v>
      </c>
      <c r="E5773" t="s">
        <v>37</v>
      </c>
      <c r="F5773" s="4">
        <v>443000</v>
      </c>
      <c r="G5773" t="s">
        <v>5</v>
      </c>
      <c r="H5773">
        <v>3</v>
      </c>
      <c r="I5773" s="4">
        <f>IF(E5773="Rhode Island", Table1[[#This Row],[price]]*$L$3, IF(E5773="Massachusetts", Table1[[#This Row],[price]]*$L$2, 1))</f>
        <v>443000</v>
      </c>
    </row>
    <row r="5774" spans="1:9" x14ac:dyDescent="0.25">
      <c r="A5774" s="2">
        <v>40994</v>
      </c>
      <c r="B5774" s="1">
        <f t="shared" si="180"/>
        <v>2012</v>
      </c>
      <c r="C5774" s="1">
        <f t="shared" si="181"/>
        <v>1</v>
      </c>
      <c r="D5774">
        <v>2905</v>
      </c>
      <c r="E5774" t="s">
        <v>36</v>
      </c>
      <c r="F5774" s="4">
        <v>449000</v>
      </c>
      <c r="G5774" t="s">
        <v>5</v>
      </c>
      <c r="H5774">
        <v>3</v>
      </c>
      <c r="I5774" s="4">
        <f>IF(E5774="Rhode Island", Table1[[#This Row],[price]]*$L$3, IF(E5774="Massachusetts", Table1[[#This Row],[price]]*$L$2, 1))</f>
        <v>449000</v>
      </c>
    </row>
    <row r="5775" spans="1:9" x14ac:dyDescent="0.25">
      <c r="A5775" s="2">
        <v>40994</v>
      </c>
      <c r="B5775" s="1">
        <f t="shared" si="180"/>
        <v>2012</v>
      </c>
      <c r="C5775" s="1">
        <f t="shared" si="181"/>
        <v>1</v>
      </c>
      <c r="D5775">
        <v>2617</v>
      </c>
      <c r="E5775" t="s">
        <v>37</v>
      </c>
      <c r="F5775" s="4">
        <v>455000</v>
      </c>
      <c r="G5775" t="s">
        <v>5</v>
      </c>
      <c r="H5775">
        <v>3</v>
      </c>
      <c r="I5775" s="4">
        <f>IF(E5775="Rhode Island", Table1[[#This Row],[price]]*$L$3, IF(E5775="Massachusetts", Table1[[#This Row],[price]]*$L$2, 1))</f>
        <v>455000</v>
      </c>
    </row>
    <row r="5776" spans="1:9" x14ac:dyDescent="0.25">
      <c r="A5776" s="2">
        <v>40994</v>
      </c>
      <c r="B5776" s="1">
        <f t="shared" si="180"/>
        <v>2012</v>
      </c>
      <c r="C5776" s="1">
        <f t="shared" si="181"/>
        <v>1</v>
      </c>
      <c r="D5776">
        <v>2607</v>
      </c>
      <c r="E5776" t="s">
        <v>37</v>
      </c>
      <c r="F5776" s="4">
        <v>760000</v>
      </c>
      <c r="G5776" t="s">
        <v>5</v>
      </c>
      <c r="H5776">
        <v>4</v>
      </c>
      <c r="I5776" s="4">
        <f>IF(E5776="Rhode Island", Table1[[#This Row],[price]]*$L$3, IF(E5776="Massachusetts", Table1[[#This Row],[price]]*$L$2, 1))</f>
        <v>760000</v>
      </c>
    </row>
    <row r="5777" spans="1:9" x14ac:dyDescent="0.25">
      <c r="A5777" s="2">
        <v>40995</v>
      </c>
      <c r="B5777" s="1">
        <f t="shared" si="180"/>
        <v>2012</v>
      </c>
      <c r="C5777" s="1">
        <f t="shared" si="181"/>
        <v>1</v>
      </c>
      <c r="D5777">
        <v>2615</v>
      </c>
      <c r="E5777" t="s">
        <v>37</v>
      </c>
      <c r="F5777" s="4">
        <v>416000</v>
      </c>
      <c r="G5777" t="s">
        <v>5</v>
      </c>
      <c r="H5777">
        <v>3</v>
      </c>
      <c r="I5777" s="4">
        <f>IF(E5777="Rhode Island", Table1[[#This Row],[price]]*$L$3, IF(E5777="Massachusetts", Table1[[#This Row],[price]]*$L$2, 1))</f>
        <v>416000</v>
      </c>
    </row>
    <row r="5778" spans="1:9" x14ac:dyDescent="0.25">
      <c r="A5778" s="2">
        <v>40995</v>
      </c>
      <c r="B5778" s="1">
        <f t="shared" si="180"/>
        <v>2012</v>
      </c>
      <c r="C5778" s="1">
        <f t="shared" si="181"/>
        <v>1</v>
      </c>
      <c r="D5778">
        <v>2906</v>
      </c>
      <c r="E5778" t="s">
        <v>36</v>
      </c>
      <c r="F5778" s="4">
        <v>425000</v>
      </c>
      <c r="G5778" t="s">
        <v>5</v>
      </c>
      <c r="H5778">
        <v>3</v>
      </c>
      <c r="I5778" s="4">
        <f>IF(E5778="Rhode Island", Table1[[#This Row],[price]]*$L$3, IF(E5778="Massachusetts", Table1[[#This Row],[price]]*$L$2, 1))</f>
        <v>425000</v>
      </c>
    </row>
    <row r="5779" spans="1:9" x14ac:dyDescent="0.25">
      <c r="A5779" s="2">
        <v>40995</v>
      </c>
      <c r="B5779" s="1">
        <f t="shared" si="180"/>
        <v>2012</v>
      </c>
      <c r="C5779" s="1">
        <f t="shared" si="181"/>
        <v>1</v>
      </c>
      <c r="D5779">
        <v>2615</v>
      </c>
      <c r="E5779" t="s">
        <v>37</v>
      </c>
      <c r="F5779" s="4">
        <v>452000</v>
      </c>
      <c r="G5779" t="s">
        <v>5</v>
      </c>
      <c r="H5779">
        <v>3</v>
      </c>
      <c r="I5779" s="4">
        <f>IF(E5779="Rhode Island", Table1[[#This Row],[price]]*$L$3, IF(E5779="Massachusetts", Table1[[#This Row],[price]]*$L$2, 1))</f>
        <v>452000</v>
      </c>
    </row>
    <row r="5780" spans="1:9" x14ac:dyDescent="0.25">
      <c r="A5780" s="2">
        <v>40995</v>
      </c>
      <c r="B5780" s="1">
        <f t="shared" si="180"/>
        <v>2012</v>
      </c>
      <c r="C5780" s="1">
        <f t="shared" si="181"/>
        <v>1</v>
      </c>
      <c r="D5780">
        <v>2905</v>
      </c>
      <c r="E5780" t="s">
        <v>36</v>
      </c>
      <c r="F5780" s="4">
        <v>473000</v>
      </c>
      <c r="G5780" t="s">
        <v>5</v>
      </c>
      <c r="H5780">
        <v>4</v>
      </c>
      <c r="I5780" s="4">
        <f>IF(E5780="Rhode Island", Table1[[#This Row],[price]]*$L$3, IF(E5780="Massachusetts", Table1[[#This Row],[price]]*$L$2, 1))</f>
        <v>473000</v>
      </c>
    </row>
    <row r="5781" spans="1:9" x14ac:dyDescent="0.25">
      <c r="A5781" s="2">
        <v>40995</v>
      </c>
      <c r="B5781" s="1">
        <f t="shared" si="180"/>
        <v>2012</v>
      </c>
      <c r="C5781" s="1">
        <f t="shared" si="181"/>
        <v>1</v>
      </c>
      <c r="D5781">
        <v>2913</v>
      </c>
      <c r="E5781" t="s">
        <v>36</v>
      </c>
      <c r="F5781" s="4">
        <v>1010000</v>
      </c>
      <c r="G5781" t="s">
        <v>5</v>
      </c>
      <c r="H5781">
        <v>5</v>
      </c>
      <c r="I5781" s="4">
        <f>IF(E5781="Rhode Island", Table1[[#This Row],[price]]*$L$3, IF(E5781="Massachusetts", Table1[[#This Row],[price]]*$L$2, 1))</f>
        <v>1010000</v>
      </c>
    </row>
    <row r="5782" spans="1:9" x14ac:dyDescent="0.25">
      <c r="A5782" s="2">
        <v>40996</v>
      </c>
      <c r="B5782" s="1">
        <f t="shared" si="180"/>
        <v>2012</v>
      </c>
      <c r="C5782" s="1">
        <f t="shared" si="181"/>
        <v>1</v>
      </c>
      <c r="D5782">
        <v>2906</v>
      </c>
      <c r="E5782" t="s">
        <v>36</v>
      </c>
      <c r="F5782" s="4">
        <v>430000</v>
      </c>
      <c r="G5782" t="s">
        <v>5</v>
      </c>
      <c r="H5782">
        <v>3</v>
      </c>
      <c r="I5782" s="4">
        <f>IF(E5782="Rhode Island", Table1[[#This Row],[price]]*$L$3, IF(E5782="Massachusetts", Table1[[#This Row],[price]]*$L$2, 1))</f>
        <v>430000</v>
      </c>
    </row>
    <row r="5783" spans="1:9" x14ac:dyDescent="0.25">
      <c r="A5783" s="2">
        <v>40996</v>
      </c>
      <c r="B5783" s="1">
        <f t="shared" si="180"/>
        <v>2012</v>
      </c>
      <c r="C5783" s="1">
        <f t="shared" si="181"/>
        <v>1</v>
      </c>
      <c r="D5783">
        <v>2905</v>
      </c>
      <c r="E5783" t="s">
        <v>36</v>
      </c>
      <c r="F5783" s="4">
        <v>475000</v>
      </c>
      <c r="G5783" t="s">
        <v>5</v>
      </c>
      <c r="H5783">
        <v>4</v>
      </c>
      <c r="I5783" s="4">
        <f>IF(E5783="Rhode Island", Table1[[#This Row],[price]]*$L$3, IF(E5783="Massachusetts", Table1[[#This Row],[price]]*$L$2, 1))</f>
        <v>475000</v>
      </c>
    </row>
    <row r="5784" spans="1:9" x14ac:dyDescent="0.25">
      <c r="A5784" s="2">
        <v>40996</v>
      </c>
      <c r="B5784" s="1">
        <f t="shared" si="180"/>
        <v>2012</v>
      </c>
      <c r="C5784" s="1">
        <f t="shared" si="181"/>
        <v>1</v>
      </c>
      <c r="D5784">
        <v>2615</v>
      </c>
      <c r="E5784" t="s">
        <v>37</v>
      </c>
      <c r="F5784" s="4">
        <v>485000</v>
      </c>
      <c r="G5784" t="s">
        <v>5</v>
      </c>
      <c r="H5784">
        <v>4</v>
      </c>
      <c r="I5784" s="4">
        <f>IF(E5784="Rhode Island", Table1[[#This Row],[price]]*$L$3, IF(E5784="Massachusetts", Table1[[#This Row],[price]]*$L$2, 1))</f>
        <v>485000</v>
      </c>
    </row>
    <row r="5785" spans="1:9" x14ac:dyDescent="0.25">
      <c r="A5785" s="2">
        <v>40996</v>
      </c>
      <c r="B5785" s="1">
        <f t="shared" si="180"/>
        <v>2012</v>
      </c>
      <c r="C5785" s="1">
        <f t="shared" si="181"/>
        <v>1</v>
      </c>
      <c r="D5785">
        <v>2615</v>
      </c>
      <c r="E5785" t="s">
        <v>37</v>
      </c>
      <c r="F5785" s="4">
        <v>520000</v>
      </c>
      <c r="G5785" t="s">
        <v>5</v>
      </c>
      <c r="H5785">
        <v>5</v>
      </c>
      <c r="I5785" s="4">
        <f>IF(E5785="Rhode Island", Table1[[#This Row],[price]]*$L$3, IF(E5785="Massachusetts", Table1[[#This Row],[price]]*$L$2, 1))</f>
        <v>520000</v>
      </c>
    </row>
    <row r="5786" spans="1:9" x14ac:dyDescent="0.25">
      <c r="A5786" s="2">
        <v>40996</v>
      </c>
      <c r="B5786" s="1">
        <f t="shared" si="180"/>
        <v>2012</v>
      </c>
      <c r="C5786" s="1">
        <f t="shared" si="181"/>
        <v>1</v>
      </c>
      <c r="D5786">
        <v>2914</v>
      </c>
      <c r="E5786" t="s">
        <v>36</v>
      </c>
      <c r="F5786" s="4">
        <v>607000</v>
      </c>
      <c r="G5786" t="s">
        <v>5</v>
      </c>
      <c r="H5786">
        <v>4</v>
      </c>
      <c r="I5786" s="4">
        <f>IF(E5786="Rhode Island", Table1[[#This Row],[price]]*$L$3, IF(E5786="Massachusetts", Table1[[#This Row],[price]]*$L$2, 1))</f>
        <v>607000</v>
      </c>
    </row>
    <row r="5787" spans="1:9" x14ac:dyDescent="0.25">
      <c r="A5787" s="2">
        <v>40996</v>
      </c>
      <c r="B5787" s="1">
        <f t="shared" si="180"/>
        <v>2012</v>
      </c>
      <c r="C5787" s="1">
        <f t="shared" si="181"/>
        <v>1</v>
      </c>
      <c r="D5787">
        <v>2904</v>
      </c>
      <c r="E5787" t="s">
        <v>36</v>
      </c>
      <c r="F5787" s="4">
        <v>710000</v>
      </c>
      <c r="G5787" t="s">
        <v>5</v>
      </c>
      <c r="H5787">
        <v>5</v>
      </c>
      <c r="I5787" s="4">
        <f>IF(E5787="Rhode Island", Table1[[#This Row],[price]]*$L$3, IF(E5787="Massachusetts", Table1[[#This Row],[price]]*$L$2, 1))</f>
        <v>710000</v>
      </c>
    </row>
    <row r="5788" spans="1:9" x14ac:dyDescent="0.25">
      <c r="A5788" s="2">
        <v>40997</v>
      </c>
      <c r="B5788" s="1">
        <f t="shared" si="180"/>
        <v>2012</v>
      </c>
      <c r="C5788" s="1">
        <f t="shared" si="181"/>
        <v>1</v>
      </c>
      <c r="D5788">
        <v>2913</v>
      </c>
      <c r="E5788" t="s">
        <v>36</v>
      </c>
      <c r="F5788" s="4">
        <v>355000</v>
      </c>
      <c r="G5788" t="s">
        <v>5</v>
      </c>
      <c r="H5788">
        <v>2</v>
      </c>
      <c r="I5788" s="4">
        <f>IF(E5788="Rhode Island", Table1[[#This Row],[price]]*$L$3, IF(E5788="Massachusetts", Table1[[#This Row],[price]]*$L$2, 1))</f>
        <v>355000</v>
      </c>
    </row>
    <row r="5789" spans="1:9" x14ac:dyDescent="0.25">
      <c r="A5789" s="2">
        <v>40997</v>
      </c>
      <c r="B5789" s="1">
        <f t="shared" si="180"/>
        <v>2012</v>
      </c>
      <c r="C5789" s="1">
        <f t="shared" si="181"/>
        <v>1</v>
      </c>
      <c r="D5789">
        <v>2914</v>
      </c>
      <c r="E5789" t="s">
        <v>36</v>
      </c>
      <c r="F5789" s="4">
        <v>480000</v>
      </c>
      <c r="G5789" t="s">
        <v>5</v>
      </c>
      <c r="H5789">
        <v>3</v>
      </c>
      <c r="I5789" s="4">
        <f>IF(E5789="Rhode Island", Table1[[#This Row],[price]]*$L$3, IF(E5789="Massachusetts", Table1[[#This Row],[price]]*$L$2, 1))</f>
        <v>480000</v>
      </c>
    </row>
    <row r="5790" spans="1:9" x14ac:dyDescent="0.25">
      <c r="A5790" s="2">
        <v>40997</v>
      </c>
      <c r="B5790" s="1">
        <f t="shared" si="180"/>
        <v>2012</v>
      </c>
      <c r="C5790" s="1">
        <f t="shared" si="181"/>
        <v>1</v>
      </c>
      <c r="D5790">
        <v>2615</v>
      </c>
      <c r="E5790" t="s">
        <v>37</v>
      </c>
      <c r="F5790" s="4">
        <v>510000</v>
      </c>
      <c r="G5790" t="s">
        <v>5</v>
      </c>
      <c r="H5790">
        <v>3</v>
      </c>
      <c r="I5790" s="4">
        <f>IF(E5790="Rhode Island", Table1[[#This Row],[price]]*$L$3, IF(E5790="Massachusetts", Table1[[#This Row],[price]]*$L$2, 1))</f>
        <v>510000</v>
      </c>
    </row>
    <row r="5791" spans="1:9" x14ac:dyDescent="0.25">
      <c r="A5791" s="2">
        <v>40997</v>
      </c>
      <c r="B5791" s="1">
        <f t="shared" si="180"/>
        <v>2012</v>
      </c>
      <c r="C5791" s="1">
        <f t="shared" si="181"/>
        <v>1</v>
      </c>
      <c r="D5791">
        <v>2914</v>
      </c>
      <c r="E5791" t="s">
        <v>36</v>
      </c>
      <c r="F5791" s="4">
        <v>573000</v>
      </c>
      <c r="G5791" t="s">
        <v>5</v>
      </c>
      <c r="H5791">
        <v>4</v>
      </c>
      <c r="I5791" s="4">
        <f>IF(E5791="Rhode Island", Table1[[#This Row],[price]]*$L$3, IF(E5791="Massachusetts", Table1[[#This Row],[price]]*$L$2, 1))</f>
        <v>573000</v>
      </c>
    </row>
    <row r="5792" spans="1:9" x14ac:dyDescent="0.25">
      <c r="A5792" s="2">
        <v>40997</v>
      </c>
      <c r="B5792" s="1">
        <f t="shared" si="180"/>
        <v>2012</v>
      </c>
      <c r="C5792" s="1">
        <f t="shared" si="181"/>
        <v>1</v>
      </c>
      <c r="D5792">
        <v>2905</v>
      </c>
      <c r="E5792" t="s">
        <v>36</v>
      </c>
      <c r="F5792" s="4">
        <v>614000</v>
      </c>
      <c r="G5792" t="s">
        <v>5</v>
      </c>
      <c r="H5792">
        <v>3</v>
      </c>
      <c r="I5792" s="4">
        <f>IF(E5792="Rhode Island", Table1[[#This Row],[price]]*$L$3, IF(E5792="Massachusetts", Table1[[#This Row],[price]]*$L$2, 1))</f>
        <v>614000</v>
      </c>
    </row>
    <row r="5793" spans="1:9" x14ac:dyDescent="0.25">
      <c r="A5793" s="2">
        <v>40997</v>
      </c>
      <c r="B5793" s="1">
        <f t="shared" si="180"/>
        <v>2012</v>
      </c>
      <c r="C5793" s="1">
        <f t="shared" si="181"/>
        <v>1</v>
      </c>
      <c r="D5793">
        <v>2607</v>
      </c>
      <c r="E5793" t="s">
        <v>37</v>
      </c>
      <c r="F5793" s="4">
        <v>632500</v>
      </c>
      <c r="G5793" t="s">
        <v>5</v>
      </c>
      <c r="H5793">
        <v>3</v>
      </c>
      <c r="I5793" s="4">
        <f>IF(E5793="Rhode Island", Table1[[#This Row],[price]]*$L$3, IF(E5793="Massachusetts", Table1[[#This Row],[price]]*$L$2, 1))</f>
        <v>632500</v>
      </c>
    </row>
    <row r="5794" spans="1:9" x14ac:dyDescent="0.25">
      <c r="A5794" s="2">
        <v>40997</v>
      </c>
      <c r="B5794" s="1">
        <f t="shared" si="180"/>
        <v>2012</v>
      </c>
      <c r="C5794" s="1">
        <f t="shared" si="181"/>
        <v>1</v>
      </c>
      <c r="D5794">
        <v>2914</v>
      </c>
      <c r="E5794" t="s">
        <v>36</v>
      </c>
      <c r="F5794" s="4">
        <v>640000</v>
      </c>
      <c r="G5794" t="s">
        <v>5</v>
      </c>
      <c r="H5794">
        <v>4</v>
      </c>
      <c r="I5794" s="4">
        <f>IF(E5794="Rhode Island", Table1[[#This Row],[price]]*$L$3, IF(E5794="Massachusetts", Table1[[#This Row],[price]]*$L$2, 1))</f>
        <v>640000</v>
      </c>
    </row>
    <row r="5795" spans="1:9" x14ac:dyDescent="0.25">
      <c r="A5795" s="2">
        <v>40997</v>
      </c>
      <c r="B5795" s="1">
        <f t="shared" si="180"/>
        <v>2012</v>
      </c>
      <c r="C5795" s="1">
        <f t="shared" si="181"/>
        <v>1</v>
      </c>
      <c r="D5795">
        <v>2604</v>
      </c>
      <c r="E5795" t="s">
        <v>37</v>
      </c>
      <c r="F5795" s="4">
        <v>811000</v>
      </c>
      <c r="G5795" t="s">
        <v>5</v>
      </c>
      <c r="H5795">
        <v>4</v>
      </c>
      <c r="I5795" s="4">
        <f>IF(E5795="Rhode Island", Table1[[#This Row],[price]]*$L$3, IF(E5795="Massachusetts", Table1[[#This Row],[price]]*$L$2, 1))</f>
        <v>811000</v>
      </c>
    </row>
    <row r="5796" spans="1:9" x14ac:dyDescent="0.25">
      <c r="A5796" s="2">
        <v>40997</v>
      </c>
      <c r="B5796" s="1">
        <f t="shared" si="180"/>
        <v>2012</v>
      </c>
      <c r="C5796" s="1">
        <f t="shared" si="181"/>
        <v>1</v>
      </c>
      <c r="D5796">
        <v>2902</v>
      </c>
      <c r="E5796" t="s">
        <v>36</v>
      </c>
      <c r="F5796" s="4">
        <v>880000</v>
      </c>
      <c r="G5796" t="s">
        <v>5</v>
      </c>
      <c r="H5796">
        <v>4</v>
      </c>
      <c r="I5796" s="4">
        <f>IF(E5796="Rhode Island", Table1[[#This Row],[price]]*$L$3, IF(E5796="Massachusetts", Table1[[#This Row],[price]]*$L$2, 1))</f>
        <v>880000</v>
      </c>
    </row>
    <row r="5797" spans="1:9" x14ac:dyDescent="0.25">
      <c r="A5797" s="2">
        <v>40997</v>
      </c>
      <c r="B5797" s="1">
        <f t="shared" si="180"/>
        <v>2012</v>
      </c>
      <c r="C5797" s="1">
        <f t="shared" si="181"/>
        <v>1</v>
      </c>
      <c r="D5797">
        <v>2604</v>
      </c>
      <c r="E5797" t="s">
        <v>37</v>
      </c>
      <c r="F5797" s="4">
        <v>455000</v>
      </c>
      <c r="G5797" t="s">
        <v>6</v>
      </c>
      <c r="H5797">
        <v>3</v>
      </c>
      <c r="I5797" s="4">
        <f>IF(E5797="Rhode Island", Table1[[#This Row],[price]]*$L$3, IF(E5797="Massachusetts", Table1[[#This Row],[price]]*$L$2, 1))</f>
        <v>455000</v>
      </c>
    </row>
    <row r="5798" spans="1:9" x14ac:dyDescent="0.25">
      <c r="A5798" s="2">
        <v>40998</v>
      </c>
      <c r="B5798" s="1">
        <f t="shared" si="180"/>
        <v>2012</v>
      </c>
      <c r="C5798" s="1">
        <f t="shared" si="181"/>
        <v>1</v>
      </c>
      <c r="D5798">
        <v>2615</v>
      </c>
      <c r="E5798" t="s">
        <v>37</v>
      </c>
      <c r="F5798" s="4">
        <v>400000</v>
      </c>
      <c r="G5798" t="s">
        <v>5</v>
      </c>
      <c r="H5798">
        <v>3</v>
      </c>
      <c r="I5798" s="4">
        <f>IF(E5798="Rhode Island", Table1[[#This Row],[price]]*$L$3, IF(E5798="Massachusetts", Table1[[#This Row],[price]]*$L$2, 1))</f>
        <v>400000</v>
      </c>
    </row>
    <row r="5799" spans="1:9" x14ac:dyDescent="0.25">
      <c r="A5799" s="2">
        <v>40998</v>
      </c>
      <c r="B5799" s="1">
        <f t="shared" si="180"/>
        <v>2012</v>
      </c>
      <c r="C5799" s="1">
        <f t="shared" si="181"/>
        <v>1</v>
      </c>
      <c r="D5799">
        <v>2914</v>
      </c>
      <c r="E5799" t="s">
        <v>36</v>
      </c>
      <c r="F5799" s="4">
        <v>490000</v>
      </c>
      <c r="G5799" t="s">
        <v>5</v>
      </c>
      <c r="H5799">
        <v>3</v>
      </c>
      <c r="I5799" s="4">
        <f>IF(E5799="Rhode Island", Table1[[#This Row],[price]]*$L$3, IF(E5799="Massachusetts", Table1[[#This Row],[price]]*$L$2, 1))</f>
        <v>490000</v>
      </c>
    </row>
    <row r="5800" spans="1:9" x14ac:dyDescent="0.25">
      <c r="A5800" s="2">
        <v>40998</v>
      </c>
      <c r="B5800" s="1">
        <f t="shared" si="180"/>
        <v>2012</v>
      </c>
      <c r="C5800" s="1">
        <f t="shared" si="181"/>
        <v>1</v>
      </c>
      <c r="D5800">
        <v>2905</v>
      </c>
      <c r="E5800" t="s">
        <v>36</v>
      </c>
      <c r="F5800" s="4">
        <v>499000</v>
      </c>
      <c r="G5800" t="s">
        <v>5</v>
      </c>
      <c r="H5800">
        <v>4</v>
      </c>
      <c r="I5800" s="4">
        <f>IF(E5800="Rhode Island", Table1[[#This Row],[price]]*$L$3, IF(E5800="Massachusetts", Table1[[#This Row],[price]]*$L$2, 1))</f>
        <v>499000</v>
      </c>
    </row>
    <row r="5801" spans="1:9" x14ac:dyDescent="0.25">
      <c r="A5801" s="2">
        <v>40998</v>
      </c>
      <c r="B5801" s="1">
        <f t="shared" si="180"/>
        <v>2012</v>
      </c>
      <c r="C5801" s="1">
        <f t="shared" si="181"/>
        <v>1</v>
      </c>
      <c r="D5801">
        <v>2913</v>
      </c>
      <c r="E5801" t="s">
        <v>36</v>
      </c>
      <c r="F5801" s="4">
        <v>535000</v>
      </c>
      <c r="G5801" t="s">
        <v>5</v>
      </c>
      <c r="H5801">
        <v>4</v>
      </c>
      <c r="I5801" s="4">
        <f>IF(E5801="Rhode Island", Table1[[#This Row],[price]]*$L$3, IF(E5801="Massachusetts", Table1[[#This Row],[price]]*$L$2, 1))</f>
        <v>535000</v>
      </c>
    </row>
    <row r="5802" spans="1:9" x14ac:dyDescent="0.25">
      <c r="A5802" s="2">
        <v>40998</v>
      </c>
      <c r="B5802" s="1">
        <f t="shared" si="180"/>
        <v>2012</v>
      </c>
      <c r="C5802" s="1">
        <f t="shared" si="181"/>
        <v>1</v>
      </c>
      <c r="D5802">
        <v>2914</v>
      </c>
      <c r="E5802" t="s">
        <v>36</v>
      </c>
      <c r="F5802" s="4">
        <v>565000</v>
      </c>
      <c r="G5802" t="s">
        <v>5</v>
      </c>
      <c r="H5802">
        <v>4</v>
      </c>
      <c r="I5802" s="4">
        <f>IF(E5802="Rhode Island", Table1[[#This Row],[price]]*$L$3, IF(E5802="Massachusetts", Table1[[#This Row],[price]]*$L$2, 1))</f>
        <v>565000</v>
      </c>
    </row>
    <row r="5803" spans="1:9" x14ac:dyDescent="0.25">
      <c r="A5803" s="2">
        <v>40998</v>
      </c>
      <c r="B5803" s="1">
        <f t="shared" si="180"/>
        <v>2012</v>
      </c>
      <c r="C5803" s="1">
        <f t="shared" si="181"/>
        <v>1</v>
      </c>
      <c r="D5803">
        <v>2905</v>
      </c>
      <c r="E5803" t="s">
        <v>36</v>
      </c>
      <c r="F5803" s="4">
        <v>585000</v>
      </c>
      <c r="G5803" t="s">
        <v>5</v>
      </c>
      <c r="H5803">
        <v>5</v>
      </c>
      <c r="I5803" s="4">
        <f>IF(E5803="Rhode Island", Table1[[#This Row],[price]]*$L$3, IF(E5803="Massachusetts", Table1[[#This Row],[price]]*$L$2, 1))</f>
        <v>585000</v>
      </c>
    </row>
    <row r="5804" spans="1:9" x14ac:dyDescent="0.25">
      <c r="A5804" s="2">
        <v>40998</v>
      </c>
      <c r="B5804" s="1">
        <f t="shared" si="180"/>
        <v>2012</v>
      </c>
      <c r="C5804" s="1">
        <f t="shared" si="181"/>
        <v>1</v>
      </c>
      <c r="D5804">
        <v>2905</v>
      </c>
      <c r="E5804" t="s">
        <v>36</v>
      </c>
      <c r="F5804" s="4">
        <v>640000</v>
      </c>
      <c r="G5804" t="s">
        <v>5</v>
      </c>
      <c r="H5804">
        <v>4</v>
      </c>
      <c r="I5804" s="4">
        <f>IF(E5804="Rhode Island", Table1[[#This Row],[price]]*$L$3, IF(E5804="Massachusetts", Table1[[#This Row],[price]]*$L$2, 1))</f>
        <v>640000</v>
      </c>
    </row>
    <row r="5805" spans="1:9" x14ac:dyDescent="0.25">
      <c r="A5805" s="2">
        <v>40998</v>
      </c>
      <c r="B5805" s="1">
        <f t="shared" si="180"/>
        <v>2012</v>
      </c>
      <c r="C5805" s="1">
        <f t="shared" si="181"/>
        <v>1</v>
      </c>
      <c r="D5805">
        <v>2603</v>
      </c>
      <c r="E5805" t="s">
        <v>37</v>
      </c>
      <c r="F5805" s="4">
        <v>1525000</v>
      </c>
      <c r="G5805" t="s">
        <v>5</v>
      </c>
      <c r="H5805">
        <v>4</v>
      </c>
      <c r="I5805" s="4">
        <f>IF(E5805="Rhode Island", Table1[[#This Row],[price]]*$L$3, IF(E5805="Massachusetts", Table1[[#This Row],[price]]*$L$2, 1))</f>
        <v>1525000</v>
      </c>
    </row>
    <row r="5806" spans="1:9" x14ac:dyDescent="0.25">
      <c r="A5806" s="2">
        <v>40998</v>
      </c>
      <c r="B5806" s="1">
        <f t="shared" si="180"/>
        <v>2012</v>
      </c>
      <c r="C5806" s="1">
        <f t="shared" si="181"/>
        <v>1</v>
      </c>
      <c r="D5806">
        <v>2620</v>
      </c>
      <c r="E5806" t="s">
        <v>37</v>
      </c>
      <c r="F5806" s="4">
        <v>172500</v>
      </c>
      <c r="G5806" t="s">
        <v>6</v>
      </c>
      <c r="H5806">
        <v>1</v>
      </c>
      <c r="I5806" s="4">
        <f>IF(E5806="Rhode Island", Table1[[#This Row],[price]]*$L$3, IF(E5806="Massachusetts", Table1[[#This Row],[price]]*$L$2, 1))</f>
        <v>172500</v>
      </c>
    </row>
    <row r="5807" spans="1:9" x14ac:dyDescent="0.25">
      <c r="A5807" s="2">
        <v>40998</v>
      </c>
      <c r="B5807" s="1">
        <f t="shared" si="180"/>
        <v>2012</v>
      </c>
      <c r="C5807" s="1">
        <f t="shared" si="181"/>
        <v>1</v>
      </c>
      <c r="D5807">
        <v>2602</v>
      </c>
      <c r="E5807" t="s">
        <v>37</v>
      </c>
      <c r="F5807" s="4">
        <v>406250</v>
      </c>
      <c r="G5807" t="s">
        <v>6</v>
      </c>
      <c r="H5807">
        <v>1</v>
      </c>
      <c r="I5807" s="4">
        <f>IF(E5807="Rhode Island", Table1[[#This Row],[price]]*$L$3, IF(E5807="Massachusetts", Table1[[#This Row],[price]]*$L$2, 1))</f>
        <v>406250</v>
      </c>
    </row>
    <row r="5808" spans="1:9" x14ac:dyDescent="0.25">
      <c r="A5808" s="2">
        <v>40998</v>
      </c>
      <c r="B5808" s="1">
        <f t="shared" si="180"/>
        <v>2012</v>
      </c>
      <c r="C5808" s="1">
        <f t="shared" si="181"/>
        <v>1</v>
      </c>
      <c r="D5808">
        <v>2602</v>
      </c>
      <c r="E5808" t="s">
        <v>37</v>
      </c>
      <c r="F5808" s="4">
        <v>430000</v>
      </c>
      <c r="G5808" t="s">
        <v>6</v>
      </c>
      <c r="H5808">
        <v>2</v>
      </c>
      <c r="I5808" s="4">
        <f>IF(E5808="Rhode Island", Table1[[#This Row],[price]]*$L$3, IF(E5808="Massachusetts", Table1[[#This Row],[price]]*$L$2, 1))</f>
        <v>430000</v>
      </c>
    </row>
    <row r="5809" spans="1:9" x14ac:dyDescent="0.25">
      <c r="A5809" s="2">
        <v>40999</v>
      </c>
      <c r="B5809" s="1">
        <f t="shared" si="180"/>
        <v>2012</v>
      </c>
      <c r="C5809" s="1">
        <f t="shared" si="181"/>
        <v>1</v>
      </c>
      <c r="D5809">
        <v>2617</v>
      </c>
      <c r="E5809" t="s">
        <v>37</v>
      </c>
      <c r="F5809" s="4">
        <v>435000</v>
      </c>
      <c r="G5809" t="s">
        <v>5</v>
      </c>
      <c r="H5809">
        <v>3</v>
      </c>
      <c r="I5809" s="4">
        <f>IF(E5809="Rhode Island", Table1[[#This Row],[price]]*$L$3, IF(E5809="Massachusetts", Table1[[#This Row],[price]]*$L$2, 1))</f>
        <v>435000</v>
      </c>
    </row>
    <row r="5810" spans="1:9" x14ac:dyDescent="0.25">
      <c r="A5810" s="2">
        <v>40999</v>
      </c>
      <c r="B5810" s="1">
        <f t="shared" si="180"/>
        <v>2012</v>
      </c>
      <c r="C5810" s="1">
        <f t="shared" si="181"/>
        <v>1</v>
      </c>
      <c r="D5810">
        <v>2611</v>
      </c>
      <c r="E5810" t="s">
        <v>37</v>
      </c>
      <c r="F5810" s="4">
        <v>450000</v>
      </c>
      <c r="G5810" t="s">
        <v>5</v>
      </c>
      <c r="H5810">
        <v>3</v>
      </c>
      <c r="I5810" s="4">
        <f>IF(E5810="Rhode Island", Table1[[#This Row],[price]]*$L$3, IF(E5810="Massachusetts", Table1[[#This Row],[price]]*$L$2, 1))</f>
        <v>450000</v>
      </c>
    </row>
    <row r="5811" spans="1:9" x14ac:dyDescent="0.25">
      <c r="A5811" s="2">
        <v>40999</v>
      </c>
      <c r="B5811" s="1">
        <f t="shared" si="180"/>
        <v>2012</v>
      </c>
      <c r="C5811" s="1">
        <f t="shared" si="181"/>
        <v>1</v>
      </c>
      <c r="D5811">
        <v>2904</v>
      </c>
      <c r="E5811" t="s">
        <v>36</v>
      </c>
      <c r="F5811" s="4">
        <v>460000</v>
      </c>
      <c r="G5811" t="s">
        <v>5</v>
      </c>
      <c r="H5811">
        <v>3</v>
      </c>
      <c r="I5811" s="4">
        <f>IF(E5811="Rhode Island", Table1[[#This Row],[price]]*$L$3, IF(E5811="Massachusetts", Table1[[#This Row],[price]]*$L$2, 1))</f>
        <v>460000</v>
      </c>
    </row>
    <row r="5812" spans="1:9" x14ac:dyDescent="0.25">
      <c r="A5812" s="2">
        <v>40999</v>
      </c>
      <c r="B5812" s="1">
        <f t="shared" si="180"/>
        <v>2012</v>
      </c>
      <c r="C5812" s="1">
        <f t="shared" si="181"/>
        <v>1</v>
      </c>
      <c r="D5812">
        <v>2912</v>
      </c>
      <c r="E5812" t="s">
        <v>36</v>
      </c>
      <c r="F5812" s="4">
        <v>485000</v>
      </c>
      <c r="G5812" t="s">
        <v>5</v>
      </c>
      <c r="H5812">
        <v>3</v>
      </c>
      <c r="I5812" s="4">
        <f>IF(E5812="Rhode Island", Table1[[#This Row],[price]]*$L$3, IF(E5812="Massachusetts", Table1[[#This Row],[price]]*$L$2, 1))</f>
        <v>485000</v>
      </c>
    </row>
    <row r="5813" spans="1:9" x14ac:dyDescent="0.25">
      <c r="A5813" s="2">
        <v>40999</v>
      </c>
      <c r="B5813" s="1">
        <f t="shared" si="180"/>
        <v>2012</v>
      </c>
      <c r="C5813" s="1">
        <f t="shared" si="181"/>
        <v>1</v>
      </c>
      <c r="D5813">
        <v>2602</v>
      </c>
      <c r="E5813" t="s">
        <v>37</v>
      </c>
      <c r="F5813" s="4">
        <v>562000</v>
      </c>
      <c r="G5813" t="s">
        <v>5</v>
      </c>
      <c r="H5813">
        <v>3</v>
      </c>
      <c r="I5813" s="4">
        <f>IF(E5813="Rhode Island", Table1[[#This Row],[price]]*$L$3, IF(E5813="Massachusetts", Table1[[#This Row],[price]]*$L$2, 1))</f>
        <v>562000</v>
      </c>
    </row>
    <row r="5814" spans="1:9" x14ac:dyDescent="0.25">
      <c r="A5814" s="2">
        <v>40999</v>
      </c>
      <c r="B5814" s="1">
        <f t="shared" si="180"/>
        <v>2012</v>
      </c>
      <c r="C5814" s="1">
        <f t="shared" si="181"/>
        <v>1</v>
      </c>
      <c r="D5814">
        <v>2602</v>
      </c>
      <c r="E5814" t="s">
        <v>37</v>
      </c>
      <c r="F5814" s="4">
        <v>1045000</v>
      </c>
      <c r="G5814" t="s">
        <v>5</v>
      </c>
      <c r="H5814">
        <v>3</v>
      </c>
      <c r="I5814" s="4">
        <f>IF(E5814="Rhode Island", Table1[[#This Row],[price]]*$L$3, IF(E5814="Massachusetts", Table1[[#This Row],[price]]*$L$2, 1))</f>
        <v>1045000</v>
      </c>
    </row>
    <row r="5815" spans="1:9" x14ac:dyDescent="0.25">
      <c r="A5815" s="2">
        <v>41001</v>
      </c>
      <c r="B5815" s="1">
        <f t="shared" si="180"/>
        <v>2012</v>
      </c>
      <c r="C5815" s="1">
        <f t="shared" si="181"/>
        <v>2</v>
      </c>
      <c r="D5815">
        <v>2602</v>
      </c>
      <c r="E5815" t="s">
        <v>37</v>
      </c>
      <c r="F5815" s="4">
        <v>425000</v>
      </c>
      <c r="G5815" t="s">
        <v>5</v>
      </c>
      <c r="H5815">
        <v>3</v>
      </c>
      <c r="I5815" s="4">
        <f>IF(E5815="Rhode Island", Table1[[#This Row],[price]]*$L$3, IF(E5815="Massachusetts", Table1[[#This Row],[price]]*$L$2, 1))</f>
        <v>425000</v>
      </c>
    </row>
    <row r="5816" spans="1:9" x14ac:dyDescent="0.25">
      <c r="A5816" s="2">
        <v>41001</v>
      </c>
      <c r="B5816" s="1">
        <f t="shared" si="180"/>
        <v>2012</v>
      </c>
      <c r="C5816" s="1">
        <f t="shared" si="181"/>
        <v>2</v>
      </c>
      <c r="D5816">
        <v>2902</v>
      </c>
      <c r="E5816" t="s">
        <v>36</v>
      </c>
      <c r="F5816" s="4">
        <v>430000</v>
      </c>
      <c r="G5816" t="s">
        <v>5</v>
      </c>
      <c r="H5816">
        <v>3</v>
      </c>
      <c r="I5816" s="4">
        <f>IF(E5816="Rhode Island", Table1[[#This Row],[price]]*$L$3, IF(E5816="Massachusetts", Table1[[#This Row],[price]]*$L$2, 1))</f>
        <v>430000</v>
      </c>
    </row>
    <row r="5817" spans="1:9" x14ac:dyDescent="0.25">
      <c r="A5817" s="2">
        <v>41001</v>
      </c>
      <c r="B5817" s="1">
        <f t="shared" si="180"/>
        <v>2012</v>
      </c>
      <c r="C5817" s="1">
        <f t="shared" si="181"/>
        <v>2</v>
      </c>
      <c r="D5817">
        <v>2902</v>
      </c>
      <c r="E5817" t="s">
        <v>36</v>
      </c>
      <c r="F5817" s="4">
        <v>495000</v>
      </c>
      <c r="G5817" t="s">
        <v>5</v>
      </c>
      <c r="H5817">
        <v>4</v>
      </c>
      <c r="I5817" s="4">
        <f>IF(E5817="Rhode Island", Table1[[#This Row],[price]]*$L$3, IF(E5817="Massachusetts", Table1[[#This Row],[price]]*$L$2, 1))</f>
        <v>495000</v>
      </c>
    </row>
    <row r="5818" spans="1:9" x14ac:dyDescent="0.25">
      <c r="A5818" s="2">
        <v>41001</v>
      </c>
      <c r="B5818" s="1">
        <f t="shared" si="180"/>
        <v>2012</v>
      </c>
      <c r="C5818" s="1">
        <f t="shared" si="181"/>
        <v>2</v>
      </c>
      <c r="D5818">
        <v>2904</v>
      </c>
      <c r="E5818" t="s">
        <v>36</v>
      </c>
      <c r="F5818" s="4">
        <v>528000</v>
      </c>
      <c r="G5818" t="s">
        <v>5</v>
      </c>
      <c r="H5818">
        <v>4</v>
      </c>
      <c r="I5818" s="4">
        <f>IF(E5818="Rhode Island", Table1[[#This Row],[price]]*$L$3, IF(E5818="Massachusetts", Table1[[#This Row],[price]]*$L$2, 1))</f>
        <v>528000</v>
      </c>
    </row>
    <row r="5819" spans="1:9" x14ac:dyDescent="0.25">
      <c r="A5819" s="2">
        <v>41001</v>
      </c>
      <c r="B5819" s="1">
        <f t="shared" si="180"/>
        <v>2012</v>
      </c>
      <c r="C5819" s="1">
        <f t="shared" si="181"/>
        <v>2</v>
      </c>
      <c r="D5819">
        <v>2617</v>
      </c>
      <c r="E5819" t="s">
        <v>37</v>
      </c>
      <c r="F5819" s="4">
        <v>335000</v>
      </c>
      <c r="G5819" t="s">
        <v>6</v>
      </c>
      <c r="H5819">
        <v>1</v>
      </c>
      <c r="I5819" s="4">
        <f>IF(E5819="Rhode Island", Table1[[#This Row],[price]]*$L$3, IF(E5819="Massachusetts", Table1[[#This Row],[price]]*$L$2, 1))</f>
        <v>335000</v>
      </c>
    </row>
    <row r="5820" spans="1:9" x14ac:dyDescent="0.25">
      <c r="A5820" s="2">
        <v>41002</v>
      </c>
      <c r="B5820" s="1">
        <f t="shared" si="180"/>
        <v>2012</v>
      </c>
      <c r="C5820" s="1">
        <f t="shared" si="181"/>
        <v>2</v>
      </c>
      <c r="D5820">
        <v>2615</v>
      </c>
      <c r="E5820" t="s">
        <v>37</v>
      </c>
      <c r="F5820" s="4">
        <v>366000</v>
      </c>
      <c r="G5820" t="s">
        <v>5</v>
      </c>
      <c r="H5820">
        <v>3</v>
      </c>
      <c r="I5820" s="4">
        <f>IF(E5820="Rhode Island", Table1[[#This Row],[price]]*$L$3, IF(E5820="Massachusetts", Table1[[#This Row],[price]]*$L$2, 1))</f>
        <v>366000</v>
      </c>
    </row>
    <row r="5821" spans="1:9" x14ac:dyDescent="0.25">
      <c r="A5821" s="2">
        <v>41002</v>
      </c>
      <c r="B5821" s="1">
        <f t="shared" si="180"/>
        <v>2012</v>
      </c>
      <c r="C5821" s="1">
        <f t="shared" si="181"/>
        <v>2</v>
      </c>
      <c r="D5821">
        <v>2914</v>
      </c>
      <c r="E5821" t="s">
        <v>36</v>
      </c>
      <c r="F5821" s="4">
        <v>464000</v>
      </c>
      <c r="G5821" t="s">
        <v>5</v>
      </c>
      <c r="H5821">
        <v>4</v>
      </c>
      <c r="I5821" s="4">
        <f>IF(E5821="Rhode Island", Table1[[#This Row],[price]]*$L$3, IF(E5821="Massachusetts", Table1[[#This Row],[price]]*$L$2, 1))</f>
        <v>464000</v>
      </c>
    </row>
    <row r="5822" spans="1:9" x14ac:dyDescent="0.25">
      <c r="A5822" s="2">
        <v>41002</v>
      </c>
      <c r="B5822" s="1">
        <f t="shared" si="180"/>
        <v>2012</v>
      </c>
      <c r="C5822" s="1">
        <f t="shared" si="181"/>
        <v>2</v>
      </c>
      <c r="D5822">
        <v>2904</v>
      </c>
      <c r="E5822" t="s">
        <v>36</v>
      </c>
      <c r="F5822" s="4">
        <v>610000</v>
      </c>
      <c r="G5822" t="s">
        <v>5</v>
      </c>
      <c r="H5822">
        <v>4</v>
      </c>
      <c r="I5822" s="4">
        <f>IF(E5822="Rhode Island", Table1[[#This Row],[price]]*$L$3, IF(E5822="Massachusetts", Table1[[#This Row],[price]]*$L$2, 1))</f>
        <v>610000</v>
      </c>
    </row>
    <row r="5823" spans="1:9" x14ac:dyDescent="0.25">
      <c r="A5823" s="2">
        <v>41002</v>
      </c>
      <c r="B5823" s="1">
        <f t="shared" si="180"/>
        <v>2012</v>
      </c>
      <c r="C5823" s="1">
        <f t="shared" si="181"/>
        <v>2</v>
      </c>
      <c r="D5823">
        <v>2602</v>
      </c>
      <c r="E5823" t="s">
        <v>37</v>
      </c>
      <c r="F5823" s="4">
        <v>611000</v>
      </c>
      <c r="G5823" t="s">
        <v>5</v>
      </c>
      <c r="H5823">
        <v>3</v>
      </c>
      <c r="I5823" s="4">
        <f>IF(E5823="Rhode Island", Table1[[#This Row],[price]]*$L$3, IF(E5823="Massachusetts", Table1[[#This Row],[price]]*$L$2, 1))</f>
        <v>611000</v>
      </c>
    </row>
    <row r="5824" spans="1:9" x14ac:dyDescent="0.25">
      <c r="A5824" s="2">
        <v>41003</v>
      </c>
      <c r="B5824" s="1">
        <f t="shared" si="180"/>
        <v>2012</v>
      </c>
      <c r="C5824" s="1">
        <f t="shared" si="181"/>
        <v>2</v>
      </c>
      <c r="D5824">
        <v>2906</v>
      </c>
      <c r="E5824" t="s">
        <v>36</v>
      </c>
      <c r="F5824" s="4">
        <v>375000</v>
      </c>
      <c r="G5824" t="s">
        <v>5</v>
      </c>
      <c r="H5824">
        <v>3</v>
      </c>
      <c r="I5824" s="4">
        <f>IF(E5824="Rhode Island", Table1[[#This Row],[price]]*$L$3, IF(E5824="Massachusetts", Table1[[#This Row],[price]]*$L$2, 1))</f>
        <v>375000</v>
      </c>
    </row>
    <row r="5825" spans="1:9" x14ac:dyDescent="0.25">
      <c r="A5825" s="2">
        <v>41003</v>
      </c>
      <c r="B5825" s="1">
        <f t="shared" si="180"/>
        <v>2012</v>
      </c>
      <c r="C5825" s="1">
        <f t="shared" si="181"/>
        <v>2</v>
      </c>
      <c r="D5825">
        <v>2905</v>
      </c>
      <c r="E5825" t="s">
        <v>36</v>
      </c>
      <c r="F5825" s="4">
        <v>390000</v>
      </c>
      <c r="G5825" t="s">
        <v>5</v>
      </c>
      <c r="H5825">
        <v>3</v>
      </c>
      <c r="I5825" s="4">
        <f>IF(E5825="Rhode Island", Table1[[#This Row],[price]]*$L$3, IF(E5825="Massachusetts", Table1[[#This Row],[price]]*$L$2, 1))</f>
        <v>390000</v>
      </c>
    </row>
    <row r="5826" spans="1:9" x14ac:dyDescent="0.25">
      <c r="A5826" s="2">
        <v>41003</v>
      </c>
      <c r="B5826" s="1">
        <f t="shared" ref="B5826:B5889" si="182">YEAR(A5826)</f>
        <v>2012</v>
      </c>
      <c r="C5826" s="1">
        <f t="shared" ref="C5826:C5889" si="183">ROUNDUP(MONTH(A5826)/3,0)</f>
        <v>2</v>
      </c>
      <c r="D5826">
        <v>2914</v>
      </c>
      <c r="E5826" t="s">
        <v>36</v>
      </c>
      <c r="F5826" s="4">
        <v>394000</v>
      </c>
      <c r="G5826" t="s">
        <v>5</v>
      </c>
      <c r="H5826">
        <v>3</v>
      </c>
      <c r="I5826" s="4">
        <f>IF(E5826="Rhode Island", Table1[[#This Row],[price]]*$L$3, IF(E5826="Massachusetts", Table1[[#This Row],[price]]*$L$2, 1))</f>
        <v>394000</v>
      </c>
    </row>
    <row r="5827" spans="1:9" x14ac:dyDescent="0.25">
      <c r="A5827" s="2">
        <v>41003</v>
      </c>
      <c r="B5827" s="1">
        <f t="shared" si="182"/>
        <v>2012</v>
      </c>
      <c r="C5827" s="1">
        <f t="shared" si="183"/>
        <v>2</v>
      </c>
      <c r="D5827">
        <v>2906</v>
      </c>
      <c r="E5827" t="s">
        <v>36</v>
      </c>
      <c r="F5827" s="4">
        <v>396991</v>
      </c>
      <c r="G5827" t="s">
        <v>5</v>
      </c>
      <c r="H5827">
        <v>3</v>
      </c>
      <c r="I5827" s="4">
        <f>IF(E5827="Rhode Island", Table1[[#This Row],[price]]*$L$3, IF(E5827="Massachusetts", Table1[[#This Row],[price]]*$L$2, 1))</f>
        <v>396991</v>
      </c>
    </row>
    <row r="5828" spans="1:9" x14ac:dyDescent="0.25">
      <c r="A5828" s="2">
        <v>41003</v>
      </c>
      <c r="B5828" s="1">
        <f t="shared" si="182"/>
        <v>2012</v>
      </c>
      <c r="C5828" s="1">
        <f t="shared" si="183"/>
        <v>2</v>
      </c>
      <c r="D5828">
        <v>2600</v>
      </c>
      <c r="E5828" t="s">
        <v>37</v>
      </c>
      <c r="F5828" s="4">
        <v>397500</v>
      </c>
      <c r="G5828" t="s">
        <v>5</v>
      </c>
      <c r="H5828">
        <v>1</v>
      </c>
      <c r="I5828" s="4">
        <f>IF(E5828="Rhode Island", Table1[[#This Row],[price]]*$L$3, IF(E5828="Massachusetts", Table1[[#This Row],[price]]*$L$2, 1))</f>
        <v>397500</v>
      </c>
    </row>
    <row r="5829" spans="1:9" x14ac:dyDescent="0.25">
      <c r="A5829" s="2">
        <v>41003</v>
      </c>
      <c r="B5829" s="1">
        <f t="shared" si="182"/>
        <v>2012</v>
      </c>
      <c r="C5829" s="1">
        <f t="shared" si="183"/>
        <v>2</v>
      </c>
      <c r="D5829">
        <v>2615</v>
      </c>
      <c r="E5829" t="s">
        <v>37</v>
      </c>
      <c r="F5829" s="4">
        <v>419000</v>
      </c>
      <c r="G5829" t="s">
        <v>5</v>
      </c>
      <c r="H5829">
        <v>3</v>
      </c>
      <c r="I5829" s="4">
        <f>IF(E5829="Rhode Island", Table1[[#This Row],[price]]*$L$3, IF(E5829="Massachusetts", Table1[[#This Row],[price]]*$L$2, 1))</f>
        <v>419000</v>
      </c>
    </row>
    <row r="5830" spans="1:9" x14ac:dyDescent="0.25">
      <c r="A5830" s="2">
        <v>41003</v>
      </c>
      <c r="B5830" s="1">
        <f t="shared" si="182"/>
        <v>2012</v>
      </c>
      <c r="C5830" s="1">
        <f t="shared" si="183"/>
        <v>2</v>
      </c>
      <c r="D5830">
        <v>2905</v>
      </c>
      <c r="E5830" t="s">
        <v>36</v>
      </c>
      <c r="F5830" s="4">
        <v>450000</v>
      </c>
      <c r="G5830" t="s">
        <v>5</v>
      </c>
      <c r="H5830">
        <v>4</v>
      </c>
      <c r="I5830" s="4">
        <f>IF(E5830="Rhode Island", Table1[[#This Row],[price]]*$L$3, IF(E5830="Massachusetts", Table1[[#This Row],[price]]*$L$2, 1))</f>
        <v>450000</v>
      </c>
    </row>
    <row r="5831" spans="1:9" x14ac:dyDescent="0.25">
      <c r="A5831" s="2">
        <v>41003</v>
      </c>
      <c r="B5831" s="1">
        <f t="shared" si="182"/>
        <v>2012</v>
      </c>
      <c r="C5831" s="1">
        <f t="shared" si="183"/>
        <v>2</v>
      </c>
      <c r="D5831">
        <v>2912</v>
      </c>
      <c r="E5831" t="s">
        <v>36</v>
      </c>
      <c r="F5831" s="4">
        <v>470000</v>
      </c>
      <c r="G5831" t="s">
        <v>5</v>
      </c>
      <c r="H5831">
        <v>3</v>
      </c>
      <c r="I5831" s="4">
        <f>IF(E5831="Rhode Island", Table1[[#This Row],[price]]*$L$3, IF(E5831="Massachusetts", Table1[[#This Row],[price]]*$L$2, 1))</f>
        <v>470000</v>
      </c>
    </row>
    <row r="5832" spans="1:9" x14ac:dyDescent="0.25">
      <c r="A5832" s="2">
        <v>41003</v>
      </c>
      <c r="B5832" s="1">
        <f t="shared" si="182"/>
        <v>2012</v>
      </c>
      <c r="C5832" s="1">
        <f t="shared" si="183"/>
        <v>2</v>
      </c>
      <c r="D5832">
        <v>2903</v>
      </c>
      <c r="E5832" t="s">
        <v>36</v>
      </c>
      <c r="F5832" s="4">
        <v>496000</v>
      </c>
      <c r="G5832" t="s">
        <v>5</v>
      </c>
      <c r="H5832">
        <v>4</v>
      </c>
      <c r="I5832" s="4">
        <f>IF(E5832="Rhode Island", Table1[[#This Row],[price]]*$L$3, IF(E5832="Massachusetts", Table1[[#This Row],[price]]*$L$2, 1))</f>
        <v>496000</v>
      </c>
    </row>
    <row r="5833" spans="1:9" x14ac:dyDescent="0.25">
      <c r="A5833" s="2">
        <v>41003</v>
      </c>
      <c r="B5833" s="1">
        <f t="shared" si="182"/>
        <v>2012</v>
      </c>
      <c r="C5833" s="1">
        <f t="shared" si="183"/>
        <v>2</v>
      </c>
      <c r="D5833">
        <v>2602</v>
      </c>
      <c r="E5833" t="s">
        <v>37</v>
      </c>
      <c r="F5833" s="4">
        <v>547000</v>
      </c>
      <c r="G5833" t="s">
        <v>5</v>
      </c>
      <c r="H5833">
        <v>3</v>
      </c>
      <c r="I5833" s="4">
        <f>IF(E5833="Rhode Island", Table1[[#This Row],[price]]*$L$3, IF(E5833="Massachusetts", Table1[[#This Row],[price]]*$L$2, 1))</f>
        <v>547000</v>
      </c>
    </row>
    <row r="5834" spans="1:9" x14ac:dyDescent="0.25">
      <c r="A5834" s="2">
        <v>41004</v>
      </c>
      <c r="B5834" s="1">
        <f t="shared" si="182"/>
        <v>2012</v>
      </c>
      <c r="C5834" s="1">
        <f t="shared" si="183"/>
        <v>2</v>
      </c>
      <c r="D5834">
        <v>2615</v>
      </c>
      <c r="E5834" t="s">
        <v>37</v>
      </c>
      <c r="F5834" s="4">
        <v>365000</v>
      </c>
      <c r="G5834" t="s">
        <v>5</v>
      </c>
      <c r="H5834">
        <v>3</v>
      </c>
      <c r="I5834" s="4">
        <f>IF(E5834="Rhode Island", Table1[[#This Row],[price]]*$L$3, IF(E5834="Massachusetts", Table1[[#This Row],[price]]*$L$2, 1))</f>
        <v>365000</v>
      </c>
    </row>
    <row r="5835" spans="1:9" x14ac:dyDescent="0.25">
      <c r="A5835" s="2">
        <v>41004</v>
      </c>
      <c r="B5835" s="1">
        <f t="shared" si="182"/>
        <v>2012</v>
      </c>
      <c r="C5835" s="1">
        <f t="shared" si="183"/>
        <v>2</v>
      </c>
      <c r="D5835">
        <v>2615</v>
      </c>
      <c r="E5835" t="s">
        <v>37</v>
      </c>
      <c r="F5835" s="4">
        <v>371000</v>
      </c>
      <c r="G5835" t="s">
        <v>5</v>
      </c>
      <c r="H5835">
        <v>3</v>
      </c>
      <c r="I5835" s="4">
        <f>IF(E5835="Rhode Island", Table1[[#This Row],[price]]*$L$3, IF(E5835="Massachusetts", Table1[[#This Row],[price]]*$L$2, 1))</f>
        <v>371000</v>
      </c>
    </row>
    <row r="5836" spans="1:9" x14ac:dyDescent="0.25">
      <c r="A5836" s="2">
        <v>41004</v>
      </c>
      <c r="B5836" s="1">
        <f t="shared" si="182"/>
        <v>2012</v>
      </c>
      <c r="C5836" s="1">
        <f t="shared" si="183"/>
        <v>2</v>
      </c>
      <c r="D5836">
        <v>2602</v>
      </c>
      <c r="E5836" t="s">
        <v>37</v>
      </c>
      <c r="F5836" s="4">
        <v>565000</v>
      </c>
      <c r="G5836" t="s">
        <v>5</v>
      </c>
      <c r="H5836">
        <v>3</v>
      </c>
      <c r="I5836" s="4">
        <f>IF(E5836="Rhode Island", Table1[[#This Row],[price]]*$L$3, IF(E5836="Massachusetts", Table1[[#This Row],[price]]*$L$2, 1))</f>
        <v>565000</v>
      </c>
    </row>
    <row r="5837" spans="1:9" x14ac:dyDescent="0.25">
      <c r="A5837" s="2">
        <v>41004</v>
      </c>
      <c r="B5837" s="1">
        <f t="shared" si="182"/>
        <v>2012</v>
      </c>
      <c r="C5837" s="1">
        <f t="shared" si="183"/>
        <v>2</v>
      </c>
      <c r="D5837">
        <v>2914</v>
      </c>
      <c r="E5837" t="s">
        <v>36</v>
      </c>
      <c r="F5837" s="4">
        <v>605000</v>
      </c>
      <c r="G5837" t="s">
        <v>5</v>
      </c>
      <c r="H5837">
        <v>4</v>
      </c>
      <c r="I5837" s="4">
        <f>IF(E5837="Rhode Island", Table1[[#This Row],[price]]*$L$3, IF(E5837="Massachusetts", Table1[[#This Row],[price]]*$L$2, 1))</f>
        <v>605000</v>
      </c>
    </row>
    <row r="5838" spans="1:9" x14ac:dyDescent="0.25">
      <c r="A5838" s="2">
        <v>41004</v>
      </c>
      <c r="B5838" s="1">
        <f t="shared" si="182"/>
        <v>2012</v>
      </c>
      <c r="C5838" s="1">
        <f t="shared" si="183"/>
        <v>2</v>
      </c>
      <c r="D5838">
        <v>2614</v>
      </c>
      <c r="E5838" t="s">
        <v>37</v>
      </c>
      <c r="F5838" s="4">
        <v>657500</v>
      </c>
      <c r="G5838" t="s">
        <v>5</v>
      </c>
      <c r="H5838">
        <v>5</v>
      </c>
      <c r="I5838" s="4">
        <f>IF(E5838="Rhode Island", Table1[[#This Row],[price]]*$L$3, IF(E5838="Massachusetts", Table1[[#This Row],[price]]*$L$2, 1))</f>
        <v>657500</v>
      </c>
    </row>
    <row r="5839" spans="1:9" x14ac:dyDescent="0.25">
      <c r="A5839" s="2">
        <v>41004</v>
      </c>
      <c r="B5839" s="1">
        <f t="shared" si="182"/>
        <v>2012</v>
      </c>
      <c r="C5839" s="1">
        <f t="shared" si="183"/>
        <v>2</v>
      </c>
      <c r="D5839">
        <v>2903</v>
      </c>
      <c r="E5839" t="s">
        <v>36</v>
      </c>
      <c r="F5839" s="4">
        <v>720000</v>
      </c>
      <c r="G5839" t="s">
        <v>5</v>
      </c>
      <c r="H5839">
        <v>4</v>
      </c>
      <c r="I5839" s="4">
        <f>IF(E5839="Rhode Island", Table1[[#This Row],[price]]*$L$3, IF(E5839="Massachusetts", Table1[[#This Row],[price]]*$L$2, 1))</f>
        <v>720000</v>
      </c>
    </row>
    <row r="5840" spans="1:9" x14ac:dyDescent="0.25">
      <c r="A5840" s="2">
        <v>41004</v>
      </c>
      <c r="B5840" s="1">
        <f t="shared" si="182"/>
        <v>2012</v>
      </c>
      <c r="C5840" s="1">
        <f t="shared" si="183"/>
        <v>2</v>
      </c>
      <c r="D5840">
        <v>2607</v>
      </c>
      <c r="E5840" t="s">
        <v>37</v>
      </c>
      <c r="F5840" s="4">
        <v>735000</v>
      </c>
      <c r="G5840" t="s">
        <v>5</v>
      </c>
      <c r="H5840">
        <v>4</v>
      </c>
      <c r="I5840" s="4">
        <f>IF(E5840="Rhode Island", Table1[[#This Row],[price]]*$L$3, IF(E5840="Massachusetts", Table1[[#This Row],[price]]*$L$2, 1))</f>
        <v>735000</v>
      </c>
    </row>
    <row r="5841" spans="1:9" x14ac:dyDescent="0.25">
      <c r="A5841" s="2">
        <v>41004</v>
      </c>
      <c r="B5841" s="1">
        <f t="shared" si="182"/>
        <v>2012</v>
      </c>
      <c r="C5841" s="1">
        <f t="shared" si="183"/>
        <v>2</v>
      </c>
      <c r="D5841">
        <v>2607</v>
      </c>
      <c r="E5841" t="s">
        <v>37</v>
      </c>
      <c r="F5841" s="4">
        <v>937500</v>
      </c>
      <c r="G5841" t="s">
        <v>5</v>
      </c>
      <c r="H5841">
        <v>5</v>
      </c>
      <c r="I5841" s="4">
        <f>IF(E5841="Rhode Island", Table1[[#This Row],[price]]*$L$3, IF(E5841="Massachusetts", Table1[[#This Row],[price]]*$L$2, 1))</f>
        <v>937500</v>
      </c>
    </row>
    <row r="5842" spans="1:9" x14ac:dyDescent="0.25">
      <c r="A5842" s="2">
        <v>41004</v>
      </c>
      <c r="B5842" s="1">
        <f t="shared" si="182"/>
        <v>2012</v>
      </c>
      <c r="C5842" s="1">
        <f t="shared" si="183"/>
        <v>2</v>
      </c>
      <c r="D5842">
        <v>2902</v>
      </c>
      <c r="E5842" t="s">
        <v>36</v>
      </c>
      <c r="F5842" s="4">
        <v>1295000</v>
      </c>
      <c r="G5842" t="s">
        <v>5</v>
      </c>
      <c r="H5842">
        <v>5</v>
      </c>
      <c r="I5842" s="4">
        <f>IF(E5842="Rhode Island", Table1[[#This Row],[price]]*$L$3, IF(E5842="Massachusetts", Table1[[#This Row],[price]]*$L$2, 1))</f>
        <v>1295000</v>
      </c>
    </row>
    <row r="5843" spans="1:9" x14ac:dyDescent="0.25">
      <c r="A5843" s="2">
        <v>41004</v>
      </c>
      <c r="B5843" s="1">
        <f t="shared" si="182"/>
        <v>2012</v>
      </c>
      <c r="C5843" s="1">
        <f t="shared" si="183"/>
        <v>2</v>
      </c>
      <c r="D5843">
        <v>2912</v>
      </c>
      <c r="E5843" t="s">
        <v>36</v>
      </c>
      <c r="F5843" s="4">
        <v>320000</v>
      </c>
      <c r="G5843" t="s">
        <v>6</v>
      </c>
      <c r="H5843">
        <v>1</v>
      </c>
      <c r="I5843" s="4">
        <f>IF(E5843="Rhode Island", Table1[[#This Row],[price]]*$L$3, IF(E5843="Massachusetts", Table1[[#This Row],[price]]*$L$2, 1))</f>
        <v>320000</v>
      </c>
    </row>
    <row r="5844" spans="1:9" x14ac:dyDescent="0.25">
      <c r="A5844" s="2">
        <v>41005</v>
      </c>
      <c r="B5844" s="1">
        <f t="shared" si="182"/>
        <v>2012</v>
      </c>
      <c r="C5844" s="1">
        <f t="shared" si="183"/>
        <v>2</v>
      </c>
      <c r="D5844">
        <v>2604</v>
      </c>
      <c r="E5844" t="s">
        <v>37</v>
      </c>
      <c r="F5844" s="4">
        <v>963000</v>
      </c>
      <c r="G5844" t="s">
        <v>5</v>
      </c>
      <c r="H5844">
        <v>3</v>
      </c>
      <c r="I5844" s="4">
        <f>IF(E5844="Rhode Island", Table1[[#This Row],[price]]*$L$3, IF(E5844="Massachusetts", Table1[[#This Row],[price]]*$L$2, 1))</f>
        <v>963000</v>
      </c>
    </row>
    <row r="5845" spans="1:9" x14ac:dyDescent="0.25">
      <c r="A5845" s="2">
        <v>41009</v>
      </c>
      <c r="B5845" s="1">
        <f t="shared" si="182"/>
        <v>2012</v>
      </c>
      <c r="C5845" s="1">
        <f t="shared" si="183"/>
        <v>2</v>
      </c>
      <c r="D5845">
        <v>2914</v>
      </c>
      <c r="E5845" t="s">
        <v>36</v>
      </c>
      <c r="F5845" s="4">
        <v>380000</v>
      </c>
      <c r="G5845" t="s">
        <v>5</v>
      </c>
      <c r="H5845">
        <v>3</v>
      </c>
      <c r="I5845" s="4">
        <f>IF(E5845="Rhode Island", Table1[[#This Row],[price]]*$L$3, IF(E5845="Massachusetts", Table1[[#This Row],[price]]*$L$2, 1))</f>
        <v>380000</v>
      </c>
    </row>
    <row r="5846" spans="1:9" x14ac:dyDescent="0.25">
      <c r="A5846" s="2">
        <v>41009</v>
      </c>
      <c r="B5846" s="1">
        <f t="shared" si="182"/>
        <v>2012</v>
      </c>
      <c r="C5846" s="1">
        <f t="shared" si="183"/>
        <v>2</v>
      </c>
      <c r="D5846">
        <v>2615</v>
      </c>
      <c r="E5846" t="s">
        <v>37</v>
      </c>
      <c r="F5846" s="4">
        <v>411000</v>
      </c>
      <c r="G5846" t="s">
        <v>5</v>
      </c>
      <c r="H5846">
        <v>3</v>
      </c>
      <c r="I5846" s="4">
        <f>IF(E5846="Rhode Island", Table1[[#This Row],[price]]*$L$3, IF(E5846="Massachusetts", Table1[[#This Row],[price]]*$L$2, 1))</f>
        <v>411000</v>
      </c>
    </row>
    <row r="5847" spans="1:9" x14ac:dyDescent="0.25">
      <c r="A5847" s="2">
        <v>41009</v>
      </c>
      <c r="B5847" s="1">
        <f t="shared" si="182"/>
        <v>2012</v>
      </c>
      <c r="C5847" s="1">
        <f t="shared" si="183"/>
        <v>2</v>
      </c>
      <c r="D5847">
        <v>2906</v>
      </c>
      <c r="E5847" t="s">
        <v>36</v>
      </c>
      <c r="F5847" s="4">
        <v>415000</v>
      </c>
      <c r="G5847" t="s">
        <v>5</v>
      </c>
      <c r="H5847">
        <v>3</v>
      </c>
      <c r="I5847" s="4">
        <f>IF(E5847="Rhode Island", Table1[[#This Row],[price]]*$L$3, IF(E5847="Massachusetts", Table1[[#This Row],[price]]*$L$2, 1))</f>
        <v>415000</v>
      </c>
    </row>
    <row r="5848" spans="1:9" x14ac:dyDescent="0.25">
      <c r="A5848" s="2">
        <v>41009</v>
      </c>
      <c r="B5848" s="1">
        <f t="shared" si="182"/>
        <v>2012</v>
      </c>
      <c r="C5848" s="1">
        <f t="shared" si="183"/>
        <v>2</v>
      </c>
      <c r="D5848">
        <v>2902</v>
      </c>
      <c r="E5848" t="s">
        <v>36</v>
      </c>
      <c r="F5848" s="4">
        <v>442000</v>
      </c>
      <c r="G5848" t="s">
        <v>5</v>
      </c>
      <c r="H5848">
        <v>3</v>
      </c>
      <c r="I5848" s="4">
        <f>IF(E5848="Rhode Island", Table1[[#This Row],[price]]*$L$3, IF(E5848="Massachusetts", Table1[[#This Row],[price]]*$L$2, 1))</f>
        <v>442000</v>
      </c>
    </row>
    <row r="5849" spans="1:9" x14ac:dyDescent="0.25">
      <c r="A5849" s="2">
        <v>41009</v>
      </c>
      <c r="B5849" s="1">
        <f t="shared" si="182"/>
        <v>2012</v>
      </c>
      <c r="C5849" s="1">
        <f t="shared" si="183"/>
        <v>2</v>
      </c>
      <c r="D5849">
        <v>2905</v>
      </c>
      <c r="E5849" t="s">
        <v>36</v>
      </c>
      <c r="F5849" s="4">
        <v>540000</v>
      </c>
      <c r="G5849" t="s">
        <v>5</v>
      </c>
      <c r="H5849">
        <v>4</v>
      </c>
      <c r="I5849" s="4">
        <f>IF(E5849="Rhode Island", Table1[[#This Row],[price]]*$L$3, IF(E5849="Massachusetts", Table1[[#This Row],[price]]*$L$2, 1))</f>
        <v>540000</v>
      </c>
    </row>
    <row r="5850" spans="1:9" x14ac:dyDescent="0.25">
      <c r="A5850" s="2">
        <v>41010</v>
      </c>
      <c r="B5850" s="1">
        <f t="shared" si="182"/>
        <v>2012</v>
      </c>
      <c r="C5850" s="1">
        <f t="shared" si="183"/>
        <v>2</v>
      </c>
      <c r="D5850">
        <v>2612</v>
      </c>
      <c r="E5850" t="s">
        <v>37</v>
      </c>
      <c r="F5850" s="4">
        <v>398000</v>
      </c>
      <c r="G5850" t="s">
        <v>5</v>
      </c>
      <c r="H5850">
        <v>1</v>
      </c>
      <c r="I5850" s="4">
        <f>IF(E5850="Rhode Island", Table1[[#This Row],[price]]*$L$3, IF(E5850="Massachusetts", Table1[[#This Row],[price]]*$L$2, 1))</f>
        <v>398000</v>
      </c>
    </row>
    <row r="5851" spans="1:9" x14ac:dyDescent="0.25">
      <c r="A5851" s="2">
        <v>41010</v>
      </c>
      <c r="B5851" s="1">
        <f t="shared" si="182"/>
        <v>2012</v>
      </c>
      <c r="C5851" s="1">
        <f t="shared" si="183"/>
        <v>2</v>
      </c>
      <c r="D5851">
        <v>2905</v>
      </c>
      <c r="E5851" t="s">
        <v>36</v>
      </c>
      <c r="F5851" s="4">
        <v>416000</v>
      </c>
      <c r="G5851" t="s">
        <v>5</v>
      </c>
      <c r="H5851">
        <v>3</v>
      </c>
      <c r="I5851" s="4">
        <f>IF(E5851="Rhode Island", Table1[[#This Row],[price]]*$L$3, IF(E5851="Massachusetts", Table1[[#This Row],[price]]*$L$2, 1))</f>
        <v>416000</v>
      </c>
    </row>
    <row r="5852" spans="1:9" x14ac:dyDescent="0.25">
      <c r="A5852" s="2">
        <v>41010</v>
      </c>
      <c r="B5852" s="1">
        <f t="shared" si="182"/>
        <v>2012</v>
      </c>
      <c r="C5852" s="1">
        <f t="shared" si="183"/>
        <v>2</v>
      </c>
      <c r="D5852">
        <v>2615</v>
      </c>
      <c r="E5852" t="s">
        <v>37</v>
      </c>
      <c r="F5852" s="4">
        <v>470500</v>
      </c>
      <c r="G5852" t="s">
        <v>5</v>
      </c>
      <c r="H5852">
        <v>3</v>
      </c>
      <c r="I5852" s="4">
        <f>IF(E5852="Rhode Island", Table1[[#This Row],[price]]*$L$3, IF(E5852="Massachusetts", Table1[[#This Row],[price]]*$L$2, 1))</f>
        <v>470500</v>
      </c>
    </row>
    <row r="5853" spans="1:9" x14ac:dyDescent="0.25">
      <c r="A5853" s="2">
        <v>41010</v>
      </c>
      <c r="B5853" s="1">
        <f t="shared" si="182"/>
        <v>2012</v>
      </c>
      <c r="C5853" s="1">
        <f t="shared" si="183"/>
        <v>2</v>
      </c>
      <c r="D5853">
        <v>2611</v>
      </c>
      <c r="E5853" t="s">
        <v>37</v>
      </c>
      <c r="F5853" s="4">
        <v>535000</v>
      </c>
      <c r="G5853" t="s">
        <v>5</v>
      </c>
      <c r="H5853">
        <v>3</v>
      </c>
      <c r="I5853" s="4">
        <f>IF(E5853="Rhode Island", Table1[[#This Row],[price]]*$L$3, IF(E5853="Massachusetts", Table1[[#This Row],[price]]*$L$2, 1))</f>
        <v>535000</v>
      </c>
    </row>
    <row r="5854" spans="1:9" x14ac:dyDescent="0.25">
      <c r="A5854" s="2">
        <v>41010</v>
      </c>
      <c r="B5854" s="1">
        <f t="shared" si="182"/>
        <v>2012</v>
      </c>
      <c r="C5854" s="1">
        <f t="shared" si="183"/>
        <v>2</v>
      </c>
      <c r="D5854">
        <v>2902</v>
      </c>
      <c r="E5854" t="s">
        <v>36</v>
      </c>
      <c r="F5854" s="4">
        <v>550000</v>
      </c>
      <c r="G5854" t="s">
        <v>5</v>
      </c>
      <c r="H5854">
        <v>4</v>
      </c>
      <c r="I5854" s="4">
        <f>IF(E5854="Rhode Island", Table1[[#This Row],[price]]*$L$3, IF(E5854="Massachusetts", Table1[[#This Row],[price]]*$L$2, 1))</f>
        <v>550000</v>
      </c>
    </row>
    <row r="5855" spans="1:9" x14ac:dyDescent="0.25">
      <c r="A5855" s="2">
        <v>41010</v>
      </c>
      <c r="B5855" s="1">
        <f t="shared" si="182"/>
        <v>2012</v>
      </c>
      <c r="C5855" s="1">
        <f t="shared" si="183"/>
        <v>2</v>
      </c>
      <c r="D5855">
        <v>2602</v>
      </c>
      <c r="E5855" t="s">
        <v>37</v>
      </c>
      <c r="F5855" s="4">
        <v>615000</v>
      </c>
      <c r="G5855" t="s">
        <v>5</v>
      </c>
      <c r="H5855">
        <v>4</v>
      </c>
      <c r="I5855" s="4">
        <f>IF(E5855="Rhode Island", Table1[[#This Row],[price]]*$L$3, IF(E5855="Massachusetts", Table1[[#This Row],[price]]*$L$2, 1))</f>
        <v>615000</v>
      </c>
    </row>
    <row r="5856" spans="1:9" x14ac:dyDescent="0.25">
      <c r="A5856" s="2">
        <v>41010</v>
      </c>
      <c r="B5856" s="1">
        <f t="shared" si="182"/>
        <v>2012</v>
      </c>
      <c r="C5856" s="1">
        <f t="shared" si="183"/>
        <v>2</v>
      </c>
      <c r="D5856">
        <v>2602</v>
      </c>
      <c r="E5856" t="s">
        <v>37</v>
      </c>
      <c r="F5856" s="4">
        <v>620000</v>
      </c>
      <c r="G5856" t="s">
        <v>5</v>
      </c>
      <c r="H5856">
        <v>3</v>
      </c>
      <c r="I5856" s="4">
        <f>IF(E5856="Rhode Island", Table1[[#This Row],[price]]*$L$3, IF(E5856="Massachusetts", Table1[[#This Row],[price]]*$L$2, 1))</f>
        <v>620000</v>
      </c>
    </row>
    <row r="5857" spans="1:9" x14ac:dyDescent="0.25">
      <c r="A5857" s="2">
        <v>41010</v>
      </c>
      <c r="B5857" s="1">
        <f t="shared" si="182"/>
        <v>2012</v>
      </c>
      <c r="C5857" s="1">
        <f t="shared" si="183"/>
        <v>2</v>
      </c>
      <c r="D5857">
        <v>2600</v>
      </c>
      <c r="E5857" t="s">
        <v>37</v>
      </c>
      <c r="F5857" s="4">
        <v>869777</v>
      </c>
      <c r="G5857" t="s">
        <v>5</v>
      </c>
      <c r="H5857">
        <v>4</v>
      </c>
      <c r="I5857" s="4">
        <f>IF(E5857="Rhode Island", Table1[[#This Row],[price]]*$L$3, IF(E5857="Massachusetts", Table1[[#This Row],[price]]*$L$2, 1))</f>
        <v>869777</v>
      </c>
    </row>
    <row r="5858" spans="1:9" x14ac:dyDescent="0.25">
      <c r="A5858" s="2">
        <v>41010</v>
      </c>
      <c r="B5858" s="1">
        <f t="shared" si="182"/>
        <v>2012</v>
      </c>
      <c r="C5858" s="1">
        <f t="shared" si="183"/>
        <v>2</v>
      </c>
      <c r="D5858">
        <v>2612</v>
      </c>
      <c r="E5858" t="s">
        <v>37</v>
      </c>
      <c r="F5858" s="4">
        <v>575000</v>
      </c>
      <c r="G5858" t="s">
        <v>6</v>
      </c>
      <c r="H5858">
        <v>2</v>
      </c>
      <c r="I5858" s="4">
        <f>IF(E5858="Rhode Island", Table1[[#This Row],[price]]*$L$3, IF(E5858="Massachusetts", Table1[[#This Row],[price]]*$L$2, 1))</f>
        <v>575000</v>
      </c>
    </row>
    <row r="5859" spans="1:9" x14ac:dyDescent="0.25">
      <c r="A5859" s="2">
        <v>41011</v>
      </c>
      <c r="B5859" s="1">
        <f t="shared" si="182"/>
        <v>2012</v>
      </c>
      <c r="C5859" s="1">
        <f t="shared" si="183"/>
        <v>2</v>
      </c>
      <c r="D5859">
        <v>2611</v>
      </c>
      <c r="E5859" t="s">
        <v>37</v>
      </c>
      <c r="F5859" s="4">
        <v>480000</v>
      </c>
      <c r="G5859" t="s">
        <v>5</v>
      </c>
      <c r="H5859">
        <v>3</v>
      </c>
      <c r="I5859" s="4">
        <f>IF(E5859="Rhode Island", Table1[[#This Row],[price]]*$L$3, IF(E5859="Massachusetts", Table1[[#This Row],[price]]*$L$2, 1))</f>
        <v>480000</v>
      </c>
    </row>
    <row r="5860" spans="1:9" x14ac:dyDescent="0.25">
      <c r="A5860" s="2">
        <v>41011</v>
      </c>
      <c r="B5860" s="1">
        <f t="shared" si="182"/>
        <v>2012</v>
      </c>
      <c r="C5860" s="1">
        <f t="shared" si="183"/>
        <v>2</v>
      </c>
      <c r="D5860">
        <v>2913</v>
      </c>
      <c r="E5860" t="s">
        <v>36</v>
      </c>
      <c r="F5860" s="4">
        <v>520000</v>
      </c>
      <c r="G5860" t="s">
        <v>5</v>
      </c>
      <c r="H5860">
        <v>3</v>
      </c>
      <c r="I5860" s="4">
        <f>IF(E5860="Rhode Island", Table1[[#This Row],[price]]*$L$3, IF(E5860="Massachusetts", Table1[[#This Row],[price]]*$L$2, 1))</f>
        <v>520000</v>
      </c>
    </row>
    <row r="5861" spans="1:9" x14ac:dyDescent="0.25">
      <c r="A5861" s="2">
        <v>41011</v>
      </c>
      <c r="B5861" s="1">
        <f t="shared" si="182"/>
        <v>2012</v>
      </c>
      <c r="C5861" s="1">
        <f t="shared" si="183"/>
        <v>2</v>
      </c>
      <c r="D5861">
        <v>2604</v>
      </c>
      <c r="E5861" t="s">
        <v>37</v>
      </c>
      <c r="F5861" s="4">
        <v>680000</v>
      </c>
      <c r="G5861" t="s">
        <v>5</v>
      </c>
      <c r="H5861">
        <v>3</v>
      </c>
      <c r="I5861" s="4">
        <f>IF(E5861="Rhode Island", Table1[[#This Row],[price]]*$L$3, IF(E5861="Massachusetts", Table1[[#This Row],[price]]*$L$2, 1))</f>
        <v>680000</v>
      </c>
    </row>
    <row r="5862" spans="1:9" x14ac:dyDescent="0.25">
      <c r="A5862" s="2">
        <v>41011</v>
      </c>
      <c r="B5862" s="1">
        <f t="shared" si="182"/>
        <v>2012</v>
      </c>
      <c r="C5862" s="1">
        <f t="shared" si="183"/>
        <v>2</v>
      </c>
      <c r="D5862">
        <v>2607</v>
      </c>
      <c r="E5862" t="s">
        <v>37</v>
      </c>
      <c r="F5862" s="4">
        <v>268000</v>
      </c>
      <c r="G5862" t="s">
        <v>6</v>
      </c>
      <c r="H5862">
        <v>1</v>
      </c>
      <c r="I5862" s="4">
        <f>IF(E5862="Rhode Island", Table1[[#This Row],[price]]*$L$3, IF(E5862="Massachusetts", Table1[[#This Row],[price]]*$L$2, 1))</f>
        <v>268000</v>
      </c>
    </row>
    <row r="5863" spans="1:9" x14ac:dyDescent="0.25">
      <c r="A5863" s="2">
        <v>41011</v>
      </c>
      <c r="B5863" s="1">
        <f t="shared" si="182"/>
        <v>2012</v>
      </c>
      <c r="C5863" s="1">
        <f t="shared" si="183"/>
        <v>2</v>
      </c>
      <c r="D5863">
        <v>2611</v>
      </c>
      <c r="E5863" t="s">
        <v>37</v>
      </c>
      <c r="F5863" s="4">
        <v>302500</v>
      </c>
      <c r="G5863" t="s">
        <v>6</v>
      </c>
      <c r="H5863">
        <v>2</v>
      </c>
      <c r="I5863" s="4">
        <f>IF(E5863="Rhode Island", Table1[[#This Row],[price]]*$L$3, IF(E5863="Massachusetts", Table1[[#This Row],[price]]*$L$2, 1))</f>
        <v>302500</v>
      </c>
    </row>
    <row r="5864" spans="1:9" x14ac:dyDescent="0.25">
      <c r="A5864" s="2">
        <v>41011</v>
      </c>
      <c r="B5864" s="1">
        <f t="shared" si="182"/>
        <v>2012</v>
      </c>
      <c r="C5864" s="1">
        <f t="shared" si="183"/>
        <v>2</v>
      </c>
      <c r="D5864">
        <v>2606</v>
      </c>
      <c r="E5864" t="s">
        <v>37</v>
      </c>
      <c r="F5864" s="4">
        <v>367000</v>
      </c>
      <c r="G5864" t="s">
        <v>6</v>
      </c>
      <c r="H5864">
        <v>2</v>
      </c>
      <c r="I5864" s="4">
        <f>IF(E5864="Rhode Island", Table1[[#This Row],[price]]*$L$3, IF(E5864="Massachusetts", Table1[[#This Row],[price]]*$L$2, 1))</f>
        <v>367000</v>
      </c>
    </row>
    <row r="5865" spans="1:9" x14ac:dyDescent="0.25">
      <c r="A5865" s="2">
        <v>41012</v>
      </c>
      <c r="B5865" s="1">
        <f t="shared" si="182"/>
        <v>2012</v>
      </c>
      <c r="C5865" s="1">
        <f t="shared" si="183"/>
        <v>2</v>
      </c>
      <c r="D5865">
        <v>2913</v>
      </c>
      <c r="E5865" t="s">
        <v>36</v>
      </c>
      <c r="F5865" s="4">
        <v>395000</v>
      </c>
      <c r="G5865" t="s">
        <v>5</v>
      </c>
      <c r="H5865">
        <v>3</v>
      </c>
      <c r="I5865" s="4">
        <f>IF(E5865="Rhode Island", Table1[[#This Row],[price]]*$L$3, IF(E5865="Massachusetts", Table1[[#This Row],[price]]*$L$2, 1))</f>
        <v>395000</v>
      </c>
    </row>
    <row r="5866" spans="1:9" x14ac:dyDescent="0.25">
      <c r="A5866" s="2">
        <v>41012</v>
      </c>
      <c r="B5866" s="1">
        <f t="shared" si="182"/>
        <v>2012</v>
      </c>
      <c r="C5866" s="1">
        <f t="shared" si="183"/>
        <v>2</v>
      </c>
      <c r="D5866">
        <v>2902</v>
      </c>
      <c r="E5866" t="s">
        <v>36</v>
      </c>
      <c r="F5866" s="4">
        <v>450000</v>
      </c>
      <c r="G5866" t="s">
        <v>5</v>
      </c>
      <c r="H5866">
        <v>3</v>
      </c>
      <c r="I5866" s="4">
        <f>IF(E5866="Rhode Island", Table1[[#This Row],[price]]*$L$3, IF(E5866="Massachusetts", Table1[[#This Row],[price]]*$L$2, 1))</f>
        <v>450000</v>
      </c>
    </row>
    <row r="5867" spans="1:9" x14ac:dyDescent="0.25">
      <c r="A5867" s="2">
        <v>41012</v>
      </c>
      <c r="B5867" s="1">
        <f t="shared" si="182"/>
        <v>2012</v>
      </c>
      <c r="C5867" s="1">
        <f t="shared" si="183"/>
        <v>2</v>
      </c>
      <c r="D5867">
        <v>2611</v>
      </c>
      <c r="E5867" t="s">
        <v>37</v>
      </c>
      <c r="F5867" s="4">
        <v>460000</v>
      </c>
      <c r="G5867" t="s">
        <v>5</v>
      </c>
      <c r="H5867">
        <v>3</v>
      </c>
      <c r="I5867" s="4">
        <f>IF(E5867="Rhode Island", Table1[[#This Row],[price]]*$L$3, IF(E5867="Massachusetts", Table1[[#This Row],[price]]*$L$2, 1))</f>
        <v>460000</v>
      </c>
    </row>
    <row r="5868" spans="1:9" x14ac:dyDescent="0.25">
      <c r="A5868" s="2">
        <v>41012</v>
      </c>
      <c r="B5868" s="1">
        <f t="shared" si="182"/>
        <v>2012</v>
      </c>
      <c r="C5868" s="1">
        <f t="shared" si="183"/>
        <v>2</v>
      </c>
      <c r="D5868">
        <v>2602</v>
      </c>
      <c r="E5868" t="s">
        <v>37</v>
      </c>
      <c r="F5868" s="4">
        <v>600000</v>
      </c>
      <c r="G5868" t="s">
        <v>5</v>
      </c>
      <c r="H5868">
        <v>3</v>
      </c>
      <c r="I5868" s="4">
        <f>IF(E5868="Rhode Island", Table1[[#This Row],[price]]*$L$3, IF(E5868="Massachusetts", Table1[[#This Row],[price]]*$L$2, 1))</f>
        <v>600000</v>
      </c>
    </row>
    <row r="5869" spans="1:9" x14ac:dyDescent="0.25">
      <c r="A5869" s="2">
        <v>41013</v>
      </c>
      <c r="B5869" s="1">
        <f t="shared" si="182"/>
        <v>2012</v>
      </c>
      <c r="C5869" s="1">
        <f t="shared" si="183"/>
        <v>2</v>
      </c>
      <c r="D5869">
        <v>2611</v>
      </c>
      <c r="E5869" t="s">
        <v>37</v>
      </c>
      <c r="F5869" s="4">
        <v>395000</v>
      </c>
      <c r="G5869" t="s">
        <v>5</v>
      </c>
      <c r="H5869">
        <v>4</v>
      </c>
      <c r="I5869" s="4">
        <f>IF(E5869="Rhode Island", Table1[[#This Row],[price]]*$L$3, IF(E5869="Massachusetts", Table1[[#This Row],[price]]*$L$2, 1))</f>
        <v>395000</v>
      </c>
    </row>
    <row r="5870" spans="1:9" x14ac:dyDescent="0.25">
      <c r="A5870" s="2">
        <v>41013</v>
      </c>
      <c r="B5870" s="1">
        <f t="shared" si="182"/>
        <v>2012</v>
      </c>
      <c r="C5870" s="1">
        <f t="shared" si="183"/>
        <v>2</v>
      </c>
      <c r="D5870">
        <v>2611</v>
      </c>
      <c r="E5870" t="s">
        <v>37</v>
      </c>
      <c r="F5870" s="4">
        <v>510000</v>
      </c>
      <c r="G5870" t="s">
        <v>5</v>
      </c>
      <c r="H5870">
        <v>3</v>
      </c>
      <c r="I5870" s="4">
        <f>IF(E5870="Rhode Island", Table1[[#This Row],[price]]*$L$3, IF(E5870="Massachusetts", Table1[[#This Row],[price]]*$L$2, 1))</f>
        <v>510000</v>
      </c>
    </row>
    <row r="5871" spans="1:9" x14ac:dyDescent="0.25">
      <c r="A5871" s="2">
        <v>41013</v>
      </c>
      <c r="B5871" s="1">
        <f t="shared" si="182"/>
        <v>2012</v>
      </c>
      <c r="C5871" s="1">
        <f t="shared" si="183"/>
        <v>2</v>
      </c>
      <c r="D5871">
        <v>2603</v>
      </c>
      <c r="E5871" t="s">
        <v>37</v>
      </c>
      <c r="F5871" s="4">
        <v>900000</v>
      </c>
      <c r="G5871" t="s">
        <v>5</v>
      </c>
      <c r="H5871">
        <v>5</v>
      </c>
      <c r="I5871" s="4">
        <f>IF(E5871="Rhode Island", Table1[[#This Row],[price]]*$L$3, IF(E5871="Massachusetts", Table1[[#This Row],[price]]*$L$2, 1))</f>
        <v>900000</v>
      </c>
    </row>
    <row r="5872" spans="1:9" x14ac:dyDescent="0.25">
      <c r="A5872" s="2">
        <v>41013</v>
      </c>
      <c r="B5872" s="1">
        <f t="shared" si="182"/>
        <v>2012</v>
      </c>
      <c r="C5872" s="1">
        <f t="shared" si="183"/>
        <v>2</v>
      </c>
      <c r="D5872">
        <v>2612</v>
      </c>
      <c r="E5872" t="s">
        <v>37</v>
      </c>
      <c r="F5872" s="4">
        <v>901000</v>
      </c>
      <c r="G5872" t="s">
        <v>5</v>
      </c>
      <c r="H5872">
        <v>3</v>
      </c>
      <c r="I5872" s="4">
        <f>IF(E5872="Rhode Island", Table1[[#This Row],[price]]*$L$3, IF(E5872="Massachusetts", Table1[[#This Row],[price]]*$L$2, 1))</f>
        <v>901000</v>
      </c>
    </row>
    <row r="5873" spans="1:9" x14ac:dyDescent="0.25">
      <c r="A5873" s="2">
        <v>41013</v>
      </c>
      <c r="B5873" s="1">
        <f t="shared" si="182"/>
        <v>2012</v>
      </c>
      <c r="C5873" s="1">
        <f t="shared" si="183"/>
        <v>2</v>
      </c>
      <c r="D5873">
        <v>2600</v>
      </c>
      <c r="E5873" t="s">
        <v>37</v>
      </c>
      <c r="F5873" s="4">
        <v>960000</v>
      </c>
      <c r="G5873" t="s">
        <v>5</v>
      </c>
      <c r="H5873">
        <v>2</v>
      </c>
      <c r="I5873" s="4">
        <f>IF(E5873="Rhode Island", Table1[[#This Row],[price]]*$L$3, IF(E5873="Massachusetts", Table1[[#This Row],[price]]*$L$2, 1))</f>
        <v>960000</v>
      </c>
    </row>
    <row r="5874" spans="1:9" x14ac:dyDescent="0.25">
      <c r="A5874" s="2">
        <v>41013</v>
      </c>
      <c r="B5874" s="1">
        <f t="shared" si="182"/>
        <v>2012</v>
      </c>
      <c r="C5874" s="1">
        <f t="shared" si="183"/>
        <v>2</v>
      </c>
      <c r="D5874">
        <v>2615</v>
      </c>
      <c r="E5874" t="s">
        <v>37</v>
      </c>
      <c r="F5874" s="4">
        <v>290000</v>
      </c>
      <c r="G5874" t="s">
        <v>6</v>
      </c>
      <c r="H5874">
        <v>2</v>
      </c>
      <c r="I5874" s="4">
        <f>IF(E5874="Rhode Island", Table1[[#This Row],[price]]*$L$3, IF(E5874="Massachusetts", Table1[[#This Row],[price]]*$L$2, 1))</f>
        <v>290000</v>
      </c>
    </row>
    <row r="5875" spans="1:9" x14ac:dyDescent="0.25">
      <c r="A5875" s="2">
        <v>41015</v>
      </c>
      <c r="B5875" s="1">
        <f t="shared" si="182"/>
        <v>2012</v>
      </c>
      <c r="C5875" s="1">
        <f t="shared" si="183"/>
        <v>2</v>
      </c>
      <c r="D5875">
        <v>2913</v>
      </c>
      <c r="E5875" t="s">
        <v>36</v>
      </c>
      <c r="F5875" s="4">
        <v>445000</v>
      </c>
      <c r="G5875" t="s">
        <v>5</v>
      </c>
      <c r="H5875">
        <v>4</v>
      </c>
      <c r="I5875" s="4">
        <f>IF(E5875="Rhode Island", Table1[[#This Row],[price]]*$L$3, IF(E5875="Massachusetts", Table1[[#This Row],[price]]*$L$2, 1))</f>
        <v>445000</v>
      </c>
    </row>
    <row r="5876" spans="1:9" x14ac:dyDescent="0.25">
      <c r="A5876" s="2">
        <v>41015</v>
      </c>
      <c r="B5876" s="1">
        <f t="shared" si="182"/>
        <v>2012</v>
      </c>
      <c r="C5876" s="1">
        <f t="shared" si="183"/>
        <v>2</v>
      </c>
      <c r="D5876">
        <v>2905</v>
      </c>
      <c r="E5876" t="s">
        <v>36</v>
      </c>
      <c r="F5876" s="4">
        <v>445000</v>
      </c>
      <c r="G5876" t="s">
        <v>5</v>
      </c>
      <c r="H5876">
        <v>3</v>
      </c>
      <c r="I5876" s="4">
        <f>IF(E5876="Rhode Island", Table1[[#This Row],[price]]*$L$3, IF(E5876="Massachusetts", Table1[[#This Row],[price]]*$L$2, 1))</f>
        <v>445000</v>
      </c>
    </row>
    <row r="5877" spans="1:9" x14ac:dyDescent="0.25">
      <c r="A5877" s="2">
        <v>41015</v>
      </c>
      <c r="B5877" s="1">
        <f t="shared" si="182"/>
        <v>2012</v>
      </c>
      <c r="C5877" s="1">
        <f t="shared" si="183"/>
        <v>2</v>
      </c>
      <c r="D5877">
        <v>2602</v>
      </c>
      <c r="E5877" t="s">
        <v>37</v>
      </c>
      <c r="F5877" s="4">
        <v>625000</v>
      </c>
      <c r="G5877" t="s">
        <v>5</v>
      </c>
      <c r="H5877">
        <v>3</v>
      </c>
      <c r="I5877" s="4">
        <f>IF(E5877="Rhode Island", Table1[[#This Row],[price]]*$L$3, IF(E5877="Massachusetts", Table1[[#This Row],[price]]*$L$2, 1))</f>
        <v>625000</v>
      </c>
    </row>
    <row r="5878" spans="1:9" x14ac:dyDescent="0.25">
      <c r="A5878" s="2">
        <v>41016</v>
      </c>
      <c r="B5878" s="1">
        <f t="shared" si="182"/>
        <v>2012</v>
      </c>
      <c r="C5878" s="1">
        <f t="shared" si="183"/>
        <v>2</v>
      </c>
      <c r="D5878">
        <v>2906</v>
      </c>
      <c r="E5878" t="s">
        <v>36</v>
      </c>
      <c r="F5878" s="4">
        <v>480000</v>
      </c>
      <c r="G5878" t="s">
        <v>5</v>
      </c>
      <c r="H5878">
        <v>3</v>
      </c>
      <c r="I5878" s="4">
        <f>IF(E5878="Rhode Island", Table1[[#This Row],[price]]*$L$3, IF(E5878="Massachusetts", Table1[[#This Row],[price]]*$L$2, 1))</f>
        <v>480000</v>
      </c>
    </row>
    <row r="5879" spans="1:9" x14ac:dyDescent="0.25">
      <c r="A5879" s="2">
        <v>41016</v>
      </c>
      <c r="B5879" s="1">
        <f t="shared" si="182"/>
        <v>2012</v>
      </c>
      <c r="C5879" s="1">
        <f t="shared" si="183"/>
        <v>2</v>
      </c>
      <c r="D5879">
        <v>2615</v>
      </c>
      <c r="E5879" t="s">
        <v>37</v>
      </c>
      <c r="F5879" s="4">
        <v>522000</v>
      </c>
      <c r="G5879" t="s">
        <v>5</v>
      </c>
      <c r="H5879">
        <v>4</v>
      </c>
      <c r="I5879" s="4">
        <f>IF(E5879="Rhode Island", Table1[[#This Row],[price]]*$L$3, IF(E5879="Massachusetts", Table1[[#This Row],[price]]*$L$2, 1))</f>
        <v>522000</v>
      </c>
    </row>
    <row r="5880" spans="1:9" x14ac:dyDescent="0.25">
      <c r="A5880" s="2">
        <v>41016</v>
      </c>
      <c r="B5880" s="1">
        <f t="shared" si="182"/>
        <v>2012</v>
      </c>
      <c r="C5880" s="1">
        <f t="shared" si="183"/>
        <v>2</v>
      </c>
      <c r="D5880">
        <v>2602</v>
      </c>
      <c r="E5880" t="s">
        <v>37</v>
      </c>
      <c r="F5880" s="4">
        <v>575000</v>
      </c>
      <c r="G5880" t="s">
        <v>5</v>
      </c>
      <c r="H5880">
        <v>3</v>
      </c>
      <c r="I5880" s="4">
        <f>IF(E5880="Rhode Island", Table1[[#This Row],[price]]*$L$3, IF(E5880="Massachusetts", Table1[[#This Row],[price]]*$L$2, 1))</f>
        <v>575000</v>
      </c>
    </row>
    <row r="5881" spans="1:9" x14ac:dyDescent="0.25">
      <c r="A5881" s="2">
        <v>41016</v>
      </c>
      <c r="B5881" s="1">
        <f t="shared" si="182"/>
        <v>2012</v>
      </c>
      <c r="C5881" s="1">
        <f t="shared" si="183"/>
        <v>2</v>
      </c>
      <c r="D5881">
        <v>2906</v>
      </c>
      <c r="E5881" t="s">
        <v>36</v>
      </c>
      <c r="F5881" s="4">
        <v>610000</v>
      </c>
      <c r="G5881" t="s">
        <v>5</v>
      </c>
      <c r="H5881">
        <v>4</v>
      </c>
      <c r="I5881" s="4">
        <f>IF(E5881="Rhode Island", Table1[[#This Row],[price]]*$L$3, IF(E5881="Massachusetts", Table1[[#This Row],[price]]*$L$2, 1))</f>
        <v>610000</v>
      </c>
    </row>
    <row r="5882" spans="1:9" x14ac:dyDescent="0.25">
      <c r="A5882" s="2">
        <v>41016</v>
      </c>
      <c r="B5882" s="1">
        <f t="shared" si="182"/>
        <v>2012</v>
      </c>
      <c r="C5882" s="1">
        <f t="shared" si="183"/>
        <v>2</v>
      </c>
      <c r="D5882">
        <v>2602</v>
      </c>
      <c r="E5882" t="s">
        <v>37</v>
      </c>
      <c r="F5882" s="4">
        <v>690000</v>
      </c>
      <c r="G5882" t="s">
        <v>5</v>
      </c>
      <c r="H5882">
        <v>4</v>
      </c>
      <c r="I5882" s="4">
        <f>IF(E5882="Rhode Island", Table1[[#This Row],[price]]*$L$3, IF(E5882="Massachusetts", Table1[[#This Row],[price]]*$L$2, 1))</f>
        <v>690000</v>
      </c>
    </row>
    <row r="5883" spans="1:9" x14ac:dyDescent="0.25">
      <c r="A5883" s="2">
        <v>41016</v>
      </c>
      <c r="B5883" s="1">
        <f t="shared" si="182"/>
        <v>2012</v>
      </c>
      <c r="C5883" s="1">
        <f t="shared" si="183"/>
        <v>2</v>
      </c>
      <c r="D5883">
        <v>2612</v>
      </c>
      <c r="E5883" t="s">
        <v>37</v>
      </c>
      <c r="F5883" s="4">
        <v>355000</v>
      </c>
      <c r="G5883" t="s">
        <v>6</v>
      </c>
      <c r="H5883">
        <v>1</v>
      </c>
      <c r="I5883" s="4">
        <f>IF(E5883="Rhode Island", Table1[[#This Row],[price]]*$L$3, IF(E5883="Massachusetts", Table1[[#This Row],[price]]*$L$2, 1))</f>
        <v>355000</v>
      </c>
    </row>
    <row r="5884" spans="1:9" x14ac:dyDescent="0.25">
      <c r="A5884" s="2">
        <v>41016</v>
      </c>
      <c r="B5884" s="1">
        <f t="shared" si="182"/>
        <v>2012</v>
      </c>
      <c r="C5884" s="1">
        <f t="shared" si="183"/>
        <v>2</v>
      </c>
      <c r="D5884">
        <v>2602</v>
      </c>
      <c r="E5884" t="s">
        <v>37</v>
      </c>
      <c r="F5884" s="4">
        <v>520000</v>
      </c>
      <c r="G5884" t="s">
        <v>6</v>
      </c>
      <c r="H5884">
        <v>2</v>
      </c>
      <c r="I5884" s="4">
        <f>IF(E5884="Rhode Island", Table1[[#This Row],[price]]*$L$3, IF(E5884="Massachusetts", Table1[[#This Row],[price]]*$L$2, 1))</f>
        <v>520000</v>
      </c>
    </row>
    <row r="5885" spans="1:9" x14ac:dyDescent="0.25">
      <c r="A5885" s="2">
        <v>41017</v>
      </c>
      <c r="B5885" s="1">
        <f t="shared" si="182"/>
        <v>2012</v>
      </c>
      <c r="C5885" s="1">
        <f t="shared" si="183"/>
        <v>2</v>
      </c>
      <c r="D5885">
        <v>2602</v>
      </c>
      <c r="E5885" t="s">
        <v>37</v>
      </c>
      <c r="F5885" s="4">
        <v>314950</v>
      </c>
      <c r="G5885" t="s">
        <v>5</v>
      </c>
      <c r="H5885">
        <v>1</v>
      </c>
      <c r="I5885" s="4">
        <f>IF(E5885="Rhode Island", Table1[[#This Row],[price]]*$L$3, IF(E5885="Massachusetts", Table1[[#This Row],[price]]*$L$2, 1))</f>
        <v>314950</v>
      </c>
    </row>
    <row r="5886" spans="1:9" x14ac:dyDescent="0.25">
      <c r="A5886" s="2">
        <v>41017</v>
      </c>
      <c r="B5886" s="1">
        <f t="shared" si="182"/>
        <v>2012</v>
      </c>
      <c r="C5886" s="1">
        <f t="shared" si="183"/>
        <v>2</v>
      </c>
      <c r="D5886">
        <v>2614</v>
      </c>
      <c r="E5886" t="s">
        <v>37</v>
      </c>
      <c r="F5886" s="4">
        <v>395000</v>
      </c>
      <c r="G5886" t="s">
        <v>5</v>
      </c>
      <c r="H5886">
        <v>3</v>
      </c>
      <c r="I5886" s="4">
        <f>IF(E5886="Rhode Island", Table1[[#This Row],[price]]*$L$3, IF(E5886="Massachusetts", Table1[[#This Row],[price]]*$L$2, 1))</f>
        <v>395000</v>
      </c>
    </row>
    <row r="5887" spans="1:9" x14ac:dyDescent="0.25">
      <c r="A5887" s="2">
        <v>41017</v>
      </c>
      <c r="B5887" s="1">
        <f t="shared" si="182"/>
        <v>2012</v>
      </c>
      <c r="C5887" s="1">
        <f t="shared" si="183"/>
        <v>2</v>
      </c>
      <c r="D5887">
        <v>2914</v>
      </c>
      <c r="E5887" t="s">
        <v>36</v>
      </c>
      <c r="F5887" s="4">
        <v>500000</v>
      </c>
      <c r="G5887" t="s">
        <v>5</v>
      </c>
      <c r="H5887">
        <v>3</v>
      </c>
      <c r="I5887" s="4">
        <f>IF(E5887="Rhode Island", Table1[[#This Row],[price]]*$L$3, IF(E5887="Massachusetts", Table1[[#This Row],[price]]*$L$2, 1))</f>
        <v>500000</v>
      </c>
    </row>
    <row r="5888" spans="1:9" x14ac:dyDescent="0.25">
      <c r="A5888" s="2">
        <v>41017</v>
      </c>
      <c r="B5888" s="1">
        <f t="shared" si="182"/>
        <v>2012</v>
      </c>
      <c r="C5888" s="1">
        <f t="shared" si="183"/>
        <v>2</v>
      </c>
      <c r="D5888">
        <v>2914</v>
      </c>
      <c r="E5888" t="s">
        <v>36</v>
      </c>
      <c r="F5888" s="4">
        <v>627000</v>
      </c>
      <c r="G5888" t="s">
        <v>5</v>
      </c>
      <c r="H5888">
        <v>4</v>
      </c>
      <c r="I5888" s="4">
        <f>IF(E5888="Rhode Island", Table1[[#This Row],[price]]*$L$3, IF(E5888="Massachusetts", Table1[[#This Row],[price]]*$L$2, 1))</f>
        <v>627000</v>
      </c>
    </row>
    <row r="5889" spans="1:9" x14ac:dyDescent="0.25">
      <c r="A5889" s="2">
        <v>41018</v>
      </c>
      <c r="B5889" s="1">
        <f t="shared" si="182"/>
        <v>2012</v>
      </c>
      <c r="C5889" s="1">
        <f t="shared" si="183"/>
        <v>2</v>
      </c>
      <c r="D5889">
        <v>2906</v>
      </c>
      <c r="E5889" t="s">
        <v>36</v>
      </c>
      <c r="F5889" s="4">
        <v>374000</v>
      </c>
      <c r="G5889" t="s">
        <v>5</v>
      </c>
      <c r="H5889">
        <v>3</v>
      </c>
      <c r="I5889" s="4">
        <f>IF(E5889="Rhode Island", Table1[[#This Row],[price]]*$L$3, IF(E5889="Massachusetts", Table1[[#This Row],[price]]*$L$2, 1))</f>
        <v>374000</v>
      </c>
    </row>
    <row r="5890" spans="1:9" x14ac:dyDescent="0.25">
      <c r="A5890" s="2">
        <v>41018</v>
      </c>
      <c r="B5890" s="1">
        <f t="shared" ref="B5890:B5953" si="184">YEAR(A5890)</f>
        <v>2012</v>
      </c>
      <c r="C5890" s="1">
        <f t="shared" ref="C5890:C5953" si="185">ROUNDUP(MONTH(A5890)/3,0)</f>
        <v>2</v>
      </c>
      <c r="D5890">
        <v>2905</v>
      </c>
      <c r="E5890" t="s">
        <v>36</v>
      </c>
      <c r="F5890" s="4">
        <v>400000</v>
      </c>
      <c r="G5890" t="s">
        <v>5</v>
      </c>
      <c r="H5890">
        <v>3</v>
      </c>
      <c r="I5890" s="4">
        <f>IF(E5890="Rhode Island", Table1[[#This Row],[price]]*$L$3, IF(E5890="Massachusetts", Table1[[#This Row],[price]]*$L$2, 1))</f>
        <v>400000</v>
      </c>
    </row>
    <row r="5891" spans="1:9" x14ac:dyDescent="0.25">
      <c r="A5891" s="2">
        <v>41018</v>
      </c>
      <c r="B5891" s="1">
        <f t="shared" si="184"/>
        <v>2012</v>
      </c>
      <c r="C5891" s="1">
        <f t="shared" si="185"/>
        <v>2</v>
      </c>
      <c r="D5891">
        <v>2615</v>
      </c>
      <c r="E5891" t="s">
        <v>37</v>
      </c>
      <c r="F5891" s="4">
        <v>420000</v>
      </c>
      <c r="G5891" t="s">
        <v>5</v>
      </c>
      <c r="H5891">
        <v>3</v>
      </c>
      <c r="I5891" s="4">
        <f>IF(E5891="Rhode Island", Table1[[#This Row],[price]]*$L$3, IF(E5891="Massachusetts", Table1[[#This Row],[price]]*$L$2, 1))</f>
        <v>420000</v>
      </c>
    </row>
    <row r="5892" spans="1:9" x14ac:dyDescent="0.25">
      <c r="A5892" s="2">
        <v>41018</v>
      </c>
      <c r="B5892" s="1">
        <f t="shared" si="184"/>
        <v>2012</v>
      </c>
      <c r="C5892" s="1">
        <f t="shared" si="185"/>
        <v>2</v>
      </c>
      <c r="D5892">
        <v>2914</v>
      </c>
      <c r="E5892" t="s">
        <v>36</v>
      </c>
      <c r="F5892" s="4">
        <v>467500</v>
      </c>
      <c r="G5892" t="s">
        <v>5</v>
      </c>
      <c r="H5892">
        <v>3</v>
      </c>
      <c r="I5892" s="4">
        <f>IF(E5892="Rhode Island", Table1[[#This Row],[price]]*$L$3, IF(E5892="Massachusetts", Table1[[#This Row],[price]]*$L$2, 1))</f>
        <v>467500</v>
      </c>
    </row>
    <row r="5893" spans="1:9" x14ac:dyDescent="0.25">
      <c r="A5893" s="2">
        <v>41018</v>
      </c>
      <c r="B5893" s="1">
        <f t="shared" si="184"/>
        <v>2012</v>
      </c>
      <c r="C5893" s="1">
        <f t="shared" si="185"/>
        <v>2</v>
      </c>
      <c r="D5893">
        <v>2914</v>
      </c>
      <c r="E5893" t="s">
        <v>36</v>
      </c>
      <c r="F5893" s="4">
        <v>487000</v>
      </c>
      <c r="G5893" t="s">
        <v>5</v>
      </c>
      <c r="H5893">
        <v>4</v>
      </c>
      <c r="I5893" s="4">
        <f>IF(E5893="Rhode Island", Table1[[#This Row],[price]]*$L$3, IF(E5893="Massachusetts", Table1[[#This Row],[price]]*$L$2, 1))</f>
        <v>487000</v>
      </c>
    </row>
    <row r="5894" spans="1:9" x14ac:dyDescent="0.25">
      <c r="A5894" s="2">
        <v>41018</v>
      </c>
      <c r="B5894" s="1">
        <f t="shared" si="184"/>
        <v>2012</v>
      </c>
      <c r="C5894" s="1">
        <f t="shared" si="185"/>
        <v>2</v>
      </c>
      <c r="D5894">
        <v>2914</v>
      </c>
      <c r="E5894" t="s">
        <v>36</v>
      </c>
      <c r="F5894" s="4">
        <v>531750</v>
      </c>
      <c r="G5894" t="s">
        <v>5</v>
      </c>
      <c r="H5894">
        <v>3</v>
      </c>
      <c r="I5894" s="4">
        <f>IF(E5894="Rhode Island", Table1[[#This Row],[price]]*$L$3, IF(E5894="Massachusetts", Table1[[#This Row],[price]]*$L$2, 1))</f>
        <v>531750</v>
      </c>
    </row>
    <row r="5895" spans="1:9" x14ac:dyDescent="0.25">
      <c r="A5895" s="2">
        <v>41018</v>
      </c>
      <c r="B5895" s="1">
        <f t="shared" si="184"/>
        <v>2012</v>
      </c>
      <c r="C5895" s="1">
        <f t="shared" si="185"/>
        <v>2</v>
      </c>
      <c r="D5895">
        <v>2914</v>
      </c>
      <c r="E5895" t="s">
        <v>36</v>
      </c>
      <c r="F5895" s="4">
        <v>553500</v>
      </c>
      <c r="G5895" t="s">
        <v>5</v>
      </c>
      <c r="H5895">
        <v>4</v>
      </c>
      <c r="I5895" s="4">
        <f>IF(E5895="Rhode Island", Table1[[#This Row],[price]]*$L$3, IF(E5895="Massachusetts", Table1[[#This Row],[price]]*$L$2, 1))</f>
        <v>553500</v>
      </c>
    </row>
    <row r="5896" spans="1:9" x14ac:dyDescent="0.25">
      <c r="A5896" s="2">
        <v>41018</v>
      </c>
      <c r="B5896" s="1">
        <f t="shared" si="184"/>
        <v>2012</v>
      </c>
      <c r="C5896" s="1">
        <f t="shared" si="185"/>
        <v>2</v>
      </c>
      <c r="D5896">
        <v>2617</v>
      </c>
      <c r="E5896" t="s">
        <v>37</v>
      </c>
      <c r="F5896" s="4">
        <v>653000</v>
      </c>
      <c r="G5896" t="s">
        <v>5</v>
      </c>
      <c r="H5896">
        <v>4</v>
      </c>
      <c r="I5896" s="4">
        <f>IF(E5896="Rhode Island", Table1[[#This Row],[price]]*$L$3, IF(E5896="Massachusetts", Table1[[#This Row],[price]]*$L$2, 1))</f>
        <v>653000</v>
      </c>
    </row>
    <row r="5897" spans="1:9" x14ac:dyDescent="0.25">
      <c r="A5897" s="2">
        <v>41018</v>
      </c>
      <c r="B5897" s="1">
        <f t="shared" si="184"/>
        <v>2012</v>
      </c>
      <c r="C5897" s="1">
        <f t="shared" si="185"/>
        <v>2</v>
      </c>
      <c r="D5897">
        <v>2612</v>
      </c>
      <c r="E5897" t="s">
        <v>37</v>
      </c>
      <c r="F5897" s="4">
        <v>350000</v>
      </c>
      <c r="G5897" t="s">
        <v>6</v>
      </c>
      <c r="H5897">
        <v>1</v>
      </c>
      <c r="I5897" s="4">
        <f>IF(E5897="Rhode Island", Table1[[#This Row],[price]]*$L$3, IF(E5897="Massachusetts", Table1[[#This Row],[price]]*$L$2, 1))</f>
        <v>350000</v>
      </c>
    </row>
    <row r="5898" spans="1:9" x14ac:dyDescent="0.25">
      <c r="A5898" s="2">
        <v>41019</v>
      </c>
      <c r="B5898" s="1">
        <f t="shared" si="184"/>
        <v>2012</v>
      </c>
      <c r="C5898" s="1">
        <f t="shared" si="185"/>
        <v>2</v>
      </c>
      <c r="D5898">
        <v>2913</v>
      </c>
      <c r="E5898" t="s">
        <v>36</v>
      </c>
      <c r="F5898" s="4">
        <v>423000</v>
      </c>
      <c r="G5898" t="s">
        <v>5</v>
      </c>
      <c r="H5898">
        <v>3</v>
      </c>
      <c r="I5898" s="4">
        <f>IF(E5898="Rhode Island", Table1[[#This Row],[price]]*$L$3, IF(E5898="Massachusetts", Table1[[#This Row],[price]]*$L$2, 1))</f>
        <v>423000</v>
      </c>
    </row>
    <row r="5899" spans="1:9" x14ac:dyDescent="0.25">
      <c r="A5899" s="2">
        <v>41019</v>
      </c>
      <c r="B5899" s="1">
        <f t="shared" si="184"/>
        <v>2012</v>
      </c>
      <c r="C5899" s="1">
        <f t="shared" si="185"/>
        <v>2</v>
      </c>
      <c r="D5899">
        <v>2900</v>
      </c>
      <c r="E5899" t="s">
        <v>37</v>
      </c>
      <c r="F5899" s="4">
        <v>440000</v>
      </c>
      <c r="G5899" t="s">
        <v>5</v>
      </c>
      <c r="H5899">
        <v>3</v>
      </c>
      <c r="I5899" s="4">
        <f>IF(E5899="Rhode Island", Table1[[#This Row],[price]]*$L$3, IF(E5899="Massachusetts", Table1[[#This Row],[price]]*$L$2, 1))</f>
        <v>440000</v>
      </c>
    </row>
    <row r="5900" spans="1:9" x14ac:dyDescent="0.25">
      <c r="A5900" s="2">
        <v>41019</v>
      </c>
      <c r="B5900" s="1">
        <f t="shared" si="184"/>
        <v>2012</v>
      </c>
      <c r="C5900" s="1">
        <f t="shared" si="185"/>
        <v>2</v>
      </c>
      <c r="D5900">
        <v>2615</v>
      </c>
      <c r="E5900" t="s">
        <v>37</v>
      </c>
      <c r="F5900" s="4">
        <v>490000</v>
      </c>
      <c r="G5900" t="s">
        <v>5</v>
      </c>
      <c r="H5900">
        <v>4</v>
      </c>
      <c r="I5900" s="4">
        <f>IF(E5900="Rhode Island", Table1[[#This Row],[price]]*$L$3, IF(E5900="Massachusetts", Table1[[#This Row],[price]]*$L$2, 1))</f>
        <v>490000</v>
      </c>
    </row>
    <row r="5901" spans="1:9" x14ac:dyDescent="0.25">
      <c r="A5901" s="2">
        <v>41019</v>
      </c>
      <c r="B5901" s="1">
        <f t="shared" si="184"/>
        <v>2012</v>
      </c>
      <c r="C5901" s="1">
        <f t="shared" si="185"/>
        <v>2</v>
      </c>
      <c r="D5901">
        <v>2611</v>
      </c>
      <c r="E5901" t="s">
        <v>37</v>
      </c>
      <c r="F5901" s="4">
        <v>520000</v>
      </c>
      <c r="G5901" t="s">
        <v>5</v>
      </c>
      <c r="H5901">
        <v>3</v>
      </c>
      <c r="I5901" s="4">
        <f>IF(E5901="Rhode Island", Table1[[#This Row],[price]]*$L$3, IF(E5901="Massachusetts", Table1[[#This Row],[price]]*$L$2, 1))</f>
        <v>520000</v>
      </c>
    </row>
    <row r="5902" spans="1:9" x14ac:dyDescent="0.25">
      <c r="A5902" s="2">
        <v>41019</v>
      </c>
      <c r="B5902" s="1">
        <f t="shared" si="184"/>
        <v>2012</v>
      </c>
      <c r="C5902" s="1">
        <f t="shared" si="185"/>
        <v>2</v>
      </c>
      <c r="D5902">
        <v>2913</v>
      </c>
      <c r="E5902" t="s">
        <v>36</v>
      </c>
      <c r="F5902" s="4">
        <v>520000</v>
      </c>
      <c r="G5902" t="s">
        <v>5</v>
      </c>
      <c r="H5902">
        <v>4</v>
      </c>
      <c r="I5902" s="4">
        <f>IF(E5902="Rhode Island", Table1[[#This Row],[price]]*$L$3, IF(E5902="Massachusetts", Table1[[#This Row],[price]]*$L$2, 1))</f>
        <v>520000</v>
      </c>
    </row>
    <row r="5903" spans="1:9" x14ac:dyDescent="0.25">
      <c r="A5903" s="2">
        <v>41020</v>
      </c>
      <c r="B5903" s="1">
        <f t="shared" si="184"/>
        <v>2012</v>
      </c>
      <c r="C5903" s="1">
        <f t="shared" si="185"/>
        <v>2</v>
      </c>
      <c r="D5903">
        <v>2614</v>
      </c>
      <c r="E5903" t="s">
        <v>37</v>
      </c>
      <c r="F5903" s="4">
        <v>440000</v>
      </c>
      <c r="G5903" t="s">
        <v>5</v>
      </c>
      <c r="H5903">
        <v>5</v>
      </c>
      <c r="I5903" s="4">
        <f>IF(E5903="Rhode Island", Table1[[#This Row],[price]]*$L$3, IF(E5903="Massachusetts", Table1[[#This Row],[price]]*$L$2, 1))</f>
        <v>440000</v>
      </c>
    </row>
    <row r="5904" spans="1:9" x14ac:dyDescent="0.25">
      <c r="A5904" s="2">
        <v>41020</v>
      </c>
      <c r="B5904" s="1">
        <f t="shared" si="184"/>
        <v>2012</v>
      </c>
      <c r="C5904" s="1">
        <f t="shared" si="185"/>
        <v>2</v>
      </c>
      <c r="D5904">
        <v>2611</v>
      </c>
      <c r="E5904" t="s">
        <v>37</v>
      </c>
      <c r="F5904" s="4">
        <v>499000</v>
      </c>
      <c r="G5904" t="s">
        <v>5</v>
      </c>
      <c r="H5904">
        <v>3</v>
      </c>
      <c r="I5904" s="4">
        <f>IF(E5904="Rhode Island", Table1[[#This Row],[price]]*$L$3, IF(E5904="Massachusetts", Table1[[#This Row],[price]]*$L$2, 1))</f>
        <v>499000</v>
      </c>
    </row>
    <row r="5905" spans="1:9" x14ac:dyDescent="0.25">
      <c r="A5905" s="2">
        <v>41022</v>
      </c>
      <c r="B5905" s="1">
        <f t="shared" si="184"/>
        <v>2012</v>
      </c>
      <c r="C5905" s="1">
        <f t="shared" si="185"/>
        <v>2</v>
      </c>
      <c r="D5905">
        <v>2905</v>
      </c>
      <c r="E5905" t="s">
        <v>36</v>
      </c>
      <c r="F5905" s="4">
        <v>365000</v>
      </c>
      <c r="G5905" t="s">
        <v>5</v>
      </c>
      <c r="H5905">
        <v>3</v>
      </c>
      <c r="I5905" s="4">
        <f>IF(E5905="Rhode Island", Table1[[#This Row],[price]]*$L$3, IF(E5905="Massachusetts", Table1[[#This Row],[price]]*$L$2, 1))</f>
        <v>365000</v>
      </c>
    </row>
    <row r="5906" spans="1:9" x14ac:dyDescent="0.25">
      <c r="A5906" s="2">
        <v>41022</v>
      </c>
      <c r="B5906" s="1">
        <f t="shared" si="184"/>
        <v>2012</v>
      </c>
      <c r="C5906" s="1">
        <f t="shared" si="185"/>
        <v>2</v>
      </c>
      <c r="D5906">
        <v>2905</v>
      </c>
      <c r="E5906" t="s">
        <v>36</v>
      </c>
      <c r="F5906" s="4">
        <v>435000</v>
      </c>
      <c r="G5906" t="s">
        <v>5</v>
      </c>
      <c r="H5906">
        <v>3</v>
      </c>
      <c r="I5906" s="4">
        <f>IF(E5906="Rhode Island", Table1[[#This Row],[price]]*$L$3, IF(E5906="Massachusetts", Table1[[#This Row],[price]]*$L$2, 1))</f>
        <v>435000</v>
      </c>
    </row>
    <row r="5907" spans="1:9" x14ac:dyDescent="0.25">
      <c r="A5907" s="2">
        <v>41022</v>
      </c>
      <c r="B5907" s="1">
        <f t="shared" si="184"/>
        <v>2012</v>
      </c>
      <c r="C5907" s="1">
        <f t="shared" si="185"/>
        <v>2</v>
      </c>
      <c r="D5907">
        <v>2905</v>
      </c>
      <c r="E5907" t="s">
        <v>36</v>
      </c>
      <c r="F5907" s="4">
        <v>525000</v>
      </c>
      <c r="G5907" t="s">
        <v>5</v>
      </c>
      <c r="H5907">
        <v>4</v>
      </c>
      <c r="I5907" s="4">
        <f>IF(E5907="Rhode Island", Table1[[#This Row],[price]]*$L$3, IF(E5907="Massachusetts", Table1[[#This Row],[price]]*$L$2, 1))</f>
        <v>525000</v>
      </c>
    </row>
    <row r="5908" spans="1:9" x14ac:dyDescent="0.25">
      <c r="A5908" s="2">
        <v>41022</v>
      </c>
      <c r="B5908" s="1">
        <f t="shared" si="184"/>
        <v>2012</v>
      </c>
      <c r="C5908" s="1">
        <f t="shared" si="185"/>
        <v>2</v>
      </c>
      <c r="D5908">
        <v>2913</v>
      </c>
      <c r="E5908" t="s">
        <v>36</v>
      </c>
      <c r="F5908" s="4">
        <v>595000</v>
      </c>
      <c r="G5908" t="s">
        <v>5</v>
      </c>
      <c r="H5908">
        <v>4</v>
      </c>
      <c r="I5908" s="4">
        <f>IF(E5908="Rhode Island", Table1[[#This Row],[price]]*$L$3, IF(E5908="Massachusetts", Table1[[#This Row],[price]]*$L$2, 1))</f>
        <v>595000</v>
      </c>
    </row>
    <row r="5909" spans="1:9" x14ac:dyDescent="0.25">
      <c r="A5909" s="2">
        <v>41022</v>
      </c>
      <c r="B5909" s="1">
        <f t="shared" si="184"/>
        <v>2012</v>
      </c>
      <c r="C5909" s="1">
        <f t="shared" si="185"/>
        <v>2</v>
      </c>
      <c r="D5909">
        <v>2607</v>
      </c>
      <c r="E5909" t="s">
        <v>37</v>
      </c>
      <c r="F5909" s="4">
        <v>695000</v>
      </c>
      <c r="G5909" t="s">
        <v>5</v>
      </c>
      <c r="H5909">
        <v>4</v>
      </c>
      <c r="I5909" s="4">
        <f>IF(E5909="Rhode Island", Table1[[#This Row],[price]]*$L$3, IF(E5909="Massachusetts", Table1[[#This Row],[price]]*$L$2, 1))</f>
        <v>695000</v>
      </c>
    </row>
    <row r="5910" spans="1:9" x14ac:dyDescent="0.25">
      <c r="A5910" s="2">
        <v>41022</v>
      </c>
      <c r="B5910" s="1">
        <f t="shared" si="184"/>
        <v>2012</v>
      </c>
      <c r="C5910" s="1">
        <f t="shared" si="185"/>
        <v>2</v>
      </c>
      <c r="D5910">
        <v>2600</v>
      </c>
      <c r="E5910" t="s">
        <v>37</v>
      </c>
      <c r="F5910" s="4">
        <v>800000</v>
      </c>
      <c r="G5910" t="s">
        <v>5</v>
      </c>
      <c r="H5910">
        <v>3</v>
      </c>
      <c r="I5910" s="4">
        <f>IF(E5910="Rhode Island", Table1[[#This Row],[price]]*$L$3, IF(E5910="Massachusetts", Table1[[#This Row],[price]]*$L$2, 1))</f>
        <v>800000</v>
      </c>
    </row>
    <row r="5911" spans="1:9" x14ac:dyDescent="0.25">
      <c r="A5911" s="2">
        <v>41022</v>
      </c>
      <c r="B5911" s="1">
        <f t="shared" si="184"/>
        <v>2012</v>
      </c>
      <c r="C5911" s="1">
        <f t="shared" si="185"/>
        <v>2</v>
      </c>
      <c r="D5911">
        <v>2602</v>
      </c>
      <c r="E5911" t="s">
        <v>37</v>
      </c>
      <c r="F5911" s="4">
        <v>302000</v>
      </c>
      <c r="G5911" t="s">
        <v>6</v>
      </c>
      <c r="H5911">
        <v>2</v>
      </c>
      <c r="I5911" s="4">
        <f>IF(E5911="Rhode Island", Table1[[#This Row],[price]]*$L$3, IF(E5911="Massachusetts", Table1[[#This Row],[price]]*$L$2, 1))</f>
        <v>302000</v>
      </c>
    </row>
    <row r="5912" spans="1:9" x14ac:dyDescent="0.25">
      <c r="A5912" s="2">
        <v>41023</v>
      </c>
      <c r="B5912" s="1">
        <f t="shared" si="184"/>
        <v>2012</v>
      </c>
      <c r="C5912" s="1">
        <f t="shared" si="185"/>
        <v>2</v>
      </c>
      <c r="D5912">
        <v>2905</v>
      </c>
      <c r="E5912" t="s">
        <v>36</v>
      </c>
      <c r="F5912" s="4">
        <v>444000</v>
      </c>
      <c r="G5912" t="s">
        <v>5</v>
      </c>
      <c r="H5912">
        <v>3</v>
      </c>
      <c r="I5912" s="4">
        <f>IF(E5912="Rhode Island", Table1[[#This Row],[price]]*$L$3, IF(E5912="Massachusetts", Table1[[#This Row],[price]]*$L$2, 1))</f>
        <v>444000</v>
      </c>
    </row>
    <row r="5913" spans="1:9" x14ac:dyDescent="0.25">
      <c r="A5913" s="2">
        <v>41024</v>
      </c>
      <c r="B5913" s="1">
        <f t="shared" si="184"/>
        <v>2012</v>
      </c>
      <c r="C5913" s="1">
        <f t="shared" si="185"/>
        <v>2</v>
      </c>
      <c r="D5913">
        <v>2902</v>
      </c>
      <c r="E5913" t="s">
        <v>36</v>
      </c>
      <c r="F5913" s="4">
        <v>366000</v>
      </c>
      <c r="G5913" t="s">
        <v>5</v>
      </c>
      <c r="H5913">
        <v>3</v>
      </c>
      <c r="I5913" s="4">
        <f>IF(E5913="Rhode Island", Table1[[#This Row],[price]]*$L$3, IF(E5913="Massachusetts", Table1[[#This Row],[price]]*$L$2, 1))</f>
        <v>366000</v>
      </c>
    </row>
    <row r="5914" spans="1:9" x14ac:dyDescent="0.25">
      <c r="A5914" s="2">
        <v>41025</v>
      </c>
      <c r="B5914" s="1">
        <f t="shared" si="184"/>
        <v>2012</v>
      </c>
      <c r="C5914" s="1">
        <f t="shared" si="185"/>
        <v>2</v>
      </c>
      <c r="D5914">
        <v>2902</v>
      </c>
      <c r="E5914" t="s">
        <v>36</v>
      </c>
      <c r="F5914" s="4">
        <v>412550</v>
      </c>
      <c r="G5914" t="s">
        <v>5</v>
      </c>
      <c r="H5914">
        <v>3</v>
      </c>
      <c r="I5914" s="4">
        <f>IF(E5914="Rhode Island", Table1[[#This Row],[price]]*$L$3, IF(E5914="Massachusetts", Table1[[#This Row],[price]]*$L$2, 1))</f>
        <v>412550</v>
      </c>
    </row>
    <row r="5915" spans="1:9" x14ac:dyDescent="0.25">
      <c r="A5915" s="2">
        <v>41025</v>
      </c>
      <c r="B5915" s="1">
        <f t="shared" si="184"/>
        <v>2012</v>
      </c>
      <c r="C5915" s="1">
        <f t="shared" si="185"/>
        <v>2</v>
      </c>
      <c r="D5915">
        <v>2615</v>
      </c>
      <c r="E5915" t="s">
        <v>37</v>
      </c>
      <c r="F5915" s="4">
        <v>420000</v>
      </c>
      <c r="G5915" t="s">
        <v>5</v>
      </c>
      <c r="H5915">
        <v>3</v>
      </c>
      <c r="I5915" s="4">
        <f>IF(E5915="Rhode Island", Table1[[#This Row],[price]]*$L$3, IF(E5915="Massachusetts", Table1[[#This Row],[price]]*$L$2, 1))</f>
        <v>420000</v>
      </c>
    </row>
    <row r="5916" spans="1:9" x14ac:dyDescent="0.25">
      <c r="A5916" s="2">
        <v>41025</v>
      </c>
      <c r="B5916" s="1">
        <f t="shared" si="184"/>
        <v>2012</v>
      </c>
      <c r="C5916" s="1">
        <f t="shared" si="185"/>
        <v>2</v>
      </c>
      <c r="D5916">
        <v>2914</v>
      </c>
      <c r="E5916" t="s">
        <v>36</v>
      </c>
      <c r="F5916" s="4">
        <v>470000</v>
      </c>
      <c r="G5916" t="s">
        <v>5</v>
      </c>
      <c r="H5916">
        <v>3</v>
      </c>
      <c r="I5916" s="4">
        <f>IF(E5916="Rhode Island", Table1[[#This Row],[price]]*$L$3, IF(E5916="Massachusetts", Table1[[#This Row],[price]]*$L$2, 1))</f>
        <v>470000</v>
      </c>
    </row>
    <row r="5917" spans="1:9" x14ac:dyDescent="0.25">
      <c r="A5917" s="2">
        <v>41025</v>
      </c>
      <c r="B5917" s="1">
        <f t="shared" si="184"/>
        <v>2012</v>
      </c>
      <c r="C5917" s="1">
        <f t="shared" si="185"/>
        <v>2</v>
      </c>
      <c r="D5917">
        <v>2906</v>
      </c>
      <c r="E5917" t="s">
        <v>36</v>
      </c>
      <c r="F5917" s="4">
        <v>489000</v>
      </c>
      <c r="G5917" t="s">
        <v>5</v>
      </c>
      <c r="H5917">
        <v>4</v>
      </c>
      <c r="I5917" s="4">
        <f>IF(E5917="Rhode Island", Table1[[#This Row],[price]]*$L$3, IF(E5917="Massachusetts", Table1[[#This Row],[price]]*$L$2, 1))</f>
        <v>489000</v>
      </c>
    </row>
    <row r="5918" spans="1:9" x14ac:dyDescent="0.25">
      <c r="A5918" s="2">
        <v>41025</v>
      </c>
      <c r="B5918" s="1">
        <f t="shared" si="184"/>
        <v>2012</v>
      </c>
      <c r="C5918" s="1">
        <f t="shared" si="185"/>
        <v>2</v>
      </c>
      <c r="D5918">
        <v>2914</v>
      </c>
      <c r="E5918" t="s">
        <v>36</v>
      </c>
      <c r="F5918" s="4">
        <v>509000</v>
      </c>
      <c r="G5918" t="s">
        <v>5</v>
      </c>
      <c r="H5918">
        <v>4</v>
      </c>
      <c r="I5918" s="4">
        <f>IF(E5918="Rhode Island", Table1[[#This Row],[price]]*$L$3, IF(E5918="Massachusetts", Table1[[#This Row],[price]]*$L$2, 1))</f>
        <v>509000</v>
      </c>
    </row>
    <row r="5919" spans="1:9" x14ac:dyDescent="0.25">
      <c r="A5919" s="2">
        <v>41025</v>
      </c>
      <c r="B5919" s="1">
        <f t="shared" si="184"/>
        <v>2012</v>
      </c>
      <c r="C5919" s="1">
        <f t="shared" si="185"/>
        <v>2</v>
      </c>
      <c r="D5919">
        <v>2607</v>
      </c>
      <c r="E5919" t="s">
        <v>37</v>
      </c>
      <c r="F5919" s="4">
        <v>315000</v>
      </c>
      <c r="G5919" t="s">
        <v>6</v>
      </c>
      <c r="H5919">
        <v>2</v>
      </c>
      <c r="I5919" s="4">
        <f>IF(E5919="Rhode Island", Table1[[#This Row],[price]]*$L$3, IF(E5919="Massachusetts", Table1[[#This Row],[price]]*$L$2, 1))</f>
        <v>315000</v>
      </c>
    </row>
    <row r="5920" spans="1:9" x14ac:dyDescent="0.25">
      <c r="A5920" s="2">
        <v>41025</v>
      </c>
      <c r="B5920" s="1">
        <f t="shared" si="184"/>
        <v>2012</v>
      </c>
      <c r="C5920" s="1">
        <f t="shared" si="185"/>
        <v>2</v>
      </c>
      <c r="D5920">
        <v>2617</v>
      </c>
      <c r="E5920" t="s">
        <v>37</v>
      </c>
      <c r="F5920" s="4">
        <v>335000</v>
      </c>
      <c r="G5920" t="s">
        <v>6</v>
      </c>
      <c r="H5920">
        <v>1</v>
      </c>
      <c r="I5920" s="4">
        <f>IF(E5920="Rhode Island", Table1[[#This Row],[price]]*$L$3, IF(E5920="Massachusetts", Table1[[#This Row],[price]]*$L$2, 1))</f>
        <v>335000</v>
      </c>
    </row>
    <row r="5921" spans="1:9" x14ac:dyDescent="0.25">
      <c r="A5921" s="2">
        <v>41025</v>
      </c>
      <c r="B5921" s="1">
        <f t="shared" si="184"/>
        <v>2012</v>
      </c>
      <c r="C5921" s="1">
        <f t="shared" si="185"/>
        <v>2</v>
      </c>
      <c r="D5921">
        <v>2604</v>
      </c>
      <c r="E5921" t="s">
        <v>37</v>
      </c>
      <c r="F5921" s="4">
        <v>421000</v>
      </c>
      <c r="G5921" t="s">
        <v>6</v>
      </c>
      <c r="H5921">
        <v>2</v>
      </c>
      <c r="I5921" s="4">
        <f>IF(E5921="Rhode Island", Table1[[#This Row],[price]]*$L$3, IF(E5921="Massachusetts", Table1[[#This Row],[price]]*$L$2, 1))</f>
        <v>421000</v>
      </c>
    </row>
    <row r="5922" spans="1:9" x14ac:dyDescent="0.25">
      <c r="A5922" s="2">
        <v>41025</v>
      </c>
      <c r="B5922" s="1">
        <f t="shared" si="184"/>
        <v>2012</v>
      </c>
      <c r="C5922" s="1">
        <f t="shared" si="185"/>
        <v>2</v>
      </c>
      <c r="D5922">
        <v>2604</v>
      </c>
      <c r="E5922" t="s">
        <v>37</v>
      </c>
      <c r="F5922" s="4">
        <v>446000</v>
      </c>
      <c r="G5922" t="s">
        <v>6</v>
      </c>
      <c r="H5922">
        <v>2</v>
      </c>
      <c r="I5922" s="4">
        <f>IF(E5922="Rhode Island", Table1[[#This Row],[price]]*$L$3, IF(E5922="Massachusetts", Table1[[#This Row],[price]]*$L$2, 1))</f>
        <v>446000</v>
      </c>
    </row>
    <row r="5923" spans="1:9" x14ac:dyDescent="0.25">
      <c r="A5923" s="2">
        <v>41026</v>
      </c>
      <c r="B5923" s="1">
        <f t="shared" si="184"/>
        <v>2012</v>
      </c>
      <c r="C5923" s="1">
        <f t="shared" si="185"/>
        <v>2</v>
      </c>
      <c r="D5923">
        <v>2905</v>
      </c>
      <c r="E5923" t="s">
        <v>36</v>
      </c>
      <c r="F5923" s="4">
        <v>441000</v>
      </c>
      <c r="G5923" t="s">
        <v>5</v>
      </c>
      <c r="H5923">
        <v>3</v>
      </c>
      <c r="I5923" s="4">
        <f>IF(E5923="Rhode Island", Table1[[#This Row],[price]]*$L$3, IF(E5923="Massachusetts", Table1[[#This Row],[price]]*$L$2, 1))</f>
        <v>441000</v>
      </c>
    </row>
    <row r="5924" spans="1:9" x14ac:dyDescent="0.25">
      <c r="A5924" s="2">
        <v>41026</v>
      </c>
      <c r="B5924" s="1">
        <f t="shared" si="184"/>
        <v>2012</v>
      </c>
      <c r="C5924" s="1">
        <f t="shared" si="185"/>
        <v>2</v>
      </c>
      <c r="D5924">
        <v>2914</v>
      </c>
      <c r="E5924" t="s">
        <v>36</v>
      </c>
      <c r="F5924" s="4">
        <v>538500</v>
      </c>
      <c r="G5924" t="s">
        <v>5</v>
      </c>
      <c r="H5924">
        <v>4</v>
      </c>
      <c r="I5924" s="4">
        <f>IF(E5924="Rhode Island", Table1[[#This Row],[price]]*$L$3, IF(E5924="Massachusetts", Table1[[#This Row],[price]]*$L$2, 1))</f>
        <v>538500</v>
      </c>
    </row>
    <row r="5925" spans="1:9" x14ac:dyDescent="0.25">
      <c r="A5925" s="2">
        <v>41026</v>
      </c>
      <c r="B5925" s="1">
        <f t="shared" si="184"/>
        <v>2012</v>
      </c>
      <c r="C5925" s="1">
        <f t="shared" si="185"/>
        <v>2</v>
      </c>
      <c r="D5925">
        <v>2602</v>
      </c>
      <c r="E5925" t="s">
        <v>37</v>
      </c>
      <c r="F5925" s="4">
        <v>545000</v>
      </c>
      <c r="G5925" t="s">
        <v>5</v>
      </c>
      <c r="H5925">
        <v>3</v>
      </c>
      <c r="I5925" s="4">
        <f>IF(E5925="Rhode Island", Table1[[#This Row],[price]]*$L$3, IF(E5925="Massachusetts", Table1[[#This Row],[price]]*$L$2, 1))</f>
        <v>545000</v>
      </c>
    </row>
    <row r="5926" spans="1:9" x14ac:dyDescent="0.25">
      <c r="A5926" s="2">
        <v>41026</v>
      </c>
      <c r="B5926" s="1">
        <f t="shared" si="184"/>
        <v>2012</v>
      </c>
      <c r="C5926" s="1">
        <f t="shared" si="185"/>
        <v>2</v>
      </c>
      <c r="D5926">
        <v>2607</v>
      </c>
      <c r="E5926" t="s">
        <v>37</v>
      </c>
      <c r="F5926" s="4">
        <v>775000</v>
      </c>
      <c r="G5926" t="s">
        <v>5</v>
      </c>
      <c r="H5926">
        <v>4</v>
      </c>
      <c r="I5926" s="4">
        <f>IF(E5926="Rhode Island", Table1[[#This Row],[price]]*$L$3, IF(E5926="Massachusetts", Table1[[#This Row],[price]]*$L$2, 1))</f>
        <v>775000</v>
      </c>
    </row>
    <row r="5927" spans="1:9" x14ac:dyDescent="0.25">
      <c r="A5927" s="2">
        <v>41026</v>
      </c>
      <c r="B5927" s="1">
        <f t="shared" si="184"/>
        <v>2012</v>
      </c>
      <c r="C5927" s="1">
        <f t="shared" si="185"/>
        <v>2</v>
      </c>
      <c r="D5927">
        <v>2606</v>
      </c>
      <c r="E5927" t="s">
        <v>37</v>
      </c>
      <c r="F5927" s="4">
        <v>1900000</v>
      </c>
      <c r="G5927" t="s">
        <v>5</v>
      </c>
      <c r="H5927">
        <v>5</v>
      </c>
      <c r="I5927" s="4">
        <f>IF(E5927="Rhode Island", Table1[[#This Row],[price]]*$L$3, IF(E5927="Massachusetts", Table1[[#This Row],[price]]*$L$2, 1))</f>
        <v>1900000</v>
      </c>
    </row>
    <row r="5928" spans="1:9" x14ac:dyDescent="0.25">
      <c r="A5928" s="2">
        <v>41026</v>
      </c>
      <c r="B5928" s="1">
        <f t="shared" si="184"/>
        <v>2012</v>
      </c>
      <c r="C5928" s="1">
        <f t="shared" si="185"/>
        <v>2</v>
      </c>
      <c r="D5928">
        <v>2604</v>
      </c>
      <c r="E5928" t="s">
        <v>37</v>
      </c>
      <c r="F5928" s="4">
        <v>508000</v>
      </c>
      <c r="G5928" t="s">
        <v>6</v>
      </c>
      <c r="H5928">
        <v>2</v>
      </c>
      <c r="I5928" s="4">
        <f>IF(E5928="Rhode Island", Table1[[#This Row],[price]]*$L$3, IF(E5928="Massachusetts", Table1[[#This Row],[price]]*$L$2, 1))</f>
        <v>508000</v>
      </c>
    </row>
    <row r="5929" spans="1:9" x14ac:dyDescent="0.25">
      <c r="A5929" s="2">
        <v>41026</v>
      </c>
      <c r="B5929" s="1">
        <f t="shared" si="184"/>
        <v>2012</v>
      </c>
      <c r="C5929" s="1">
        <f t="shared" si="185"/>
        <v>2</v>
      </c>
      <c r="D5929">
        <v>2604</v>
      </c>
      <c r="E5929" t="s">
        <v>37</v>
      </c>
      <c r="F5929" s="4">
        <v>539000</v>
      </c>
      <c r="G5929" t="s">
        <v>6</v>
      </c>
      <c r="H5929">
        <v>3</v>
      </c>
      <c r="I5929" s="4">
        <f>IF(E5929="Rhode Island", Table1[[#This Row],[price]]*$L$3, IF(E5929="Massachusetts", Table1[[#This Row],[price]]*$L$2, 1))</f>
        <v>539000</v>
      </c>
    </row>
    <row r="5930" spans="1:9" x14ac:dyDescent="0.25">
      <c r="A5930" s="2">
        <v>41027</v>
      </c>
      <c r="B5930" s="1">
        <f t="shared" si="184"/>
        <v>2012</v>
      </c>
      <c r="C5930" s="1">
        <f t="shared" si="185"/>
        <v>2</v>
      </c>
      <c r="D5930">
        <v>2903</v>
      </c>
      <c r="E5930" t="s">
        <v>36</v>
      </c>
      <c r="F5930" s="4">
        <v>480000</v>
      </c>
      <c r="G5930" t="s">
        <v>5</v>
      </c>
      <c r="H5930">
        <v>4</v>
      </c>
      <c r="I5930" s="4">
        <f>IF(E5930="Rhode Island", Table1[[#This Row],[price]]*$L$3, IF(E5930="Massachusetts", Table1[[#This Row],[price]]*$L$2, 1))</f>
        <v>480000</v>
      </c>
    </row>
    <row r="5931" spans="1:9" x14ac:dyDescent="0.25">
      <c r="A5931" s="2">
        <v>41027</v>
      </c>
      <c r="B5931" s="1">
        <f t="shared" si="184"/>
        <v>2012</v>
      </c>
      <c r="C5931" s="1">
        <f t="shared" si="185"/>
        <v>2</v>
      </c>
      <c r="D5931">
        <v>2902</v>
      </c>
      <c r="E5931" t="s">
        <v>36</v>
      </c>
      <c r="F5931" s="4">
        <v>495000</v>
      </c>
      <c r="G5931" t="s">
        <v>5</v>
      </c>
      <c r="H5931">
        <v>4</v>
      </c>
      <c r="I5931" s="4">
        <f>IF(E5931="Rhode Island", Table1[[#This Row],[price]]*$L$3, IF(E5931="Massachusetts", Table1[[#This Row],[price]]*$L$2, 1))</f>
        <v>495000</v>
      </c>
    </row>
    <row r="5932" spans="1:9" x14ac:dyDescent="0.25">
      <c r="A5932" s="2">
        <v>41027</v>
      </c>
      <c r="B5932" s="1">
        <f t="shared" si="184"/>
        <v>2012</v>
      </c>
      <c r="C5932" s="1">
        <f t="shared" si="185"/>
        <v>2</v>
      </c>
      <c r="D5932">
        <v>2905</v>
      </c>
      <c r="E5932" t="s">
        <v>36</v>
      </c>
      <c r="F5932" s="4">
        <v>535000</v>
      </c>
      <c r="G5932" t="s">
        <v>5</v>
      </c>
      <c r="H5932">
        <v>4</v>
      </c>
      <c r="I5932" s="4">
        <f>IF(E5932="Rhode Island", Table1[[#This Row],[price]]*$L$3, IF(E5932="Massachusetts", Table1[[#This Row],[price]]*$L$2, 1))</f>
        <v>535000</v>
      </c>
    </row>
    <row r="5933" spans="1:9" x14ac:dyDescent="0.25">
      <c r="A5933" s="2">
        <v>41027</v>
      </c>
      <c r="B5933" s="1">
        <f t="shared" si="184"/>
        <v>2012</v>
      </c>
      <c r="C5933" s="1">
        <f t="shared" si="185"/>
        <v>2</v>
      </c>
      <c r="D5933">
        <v>2602</v>
      </c>
      <c r="E5933" t="s">
        <v>37</v>
      </c>
      <c r="F5933" s="4">
        <v>710000</v>
      </c>
      <c r="G5933" t="s">
        <v>5</v>
      </c>
      <c r="H5933">
        <v>2</v>
      </c>
      <c r="I5933" s="4">
        <f>IF(E5933="Rhode Island", Table1[[#This Row],[price]]*$L$3, IF(E5933="Massachusetts", Table1[[#This Row],[price]]*$L$2, 1))</f>
        <v>710000</v>
      </c>
    </row>
    <row r="5934" spans="1:9" x14ac:dyDescent="0.25">
      <c r="A5934" s="2">
        <v>41029</v>
      </c>
      <c r="B5934" s="1">
        <f t="shared" si="184"/>
        <v>2012</v>
      </c>
      <c r="C5934" s="1">
        <f t="shared" si="185"/>
        <v>2</v>
      </c>
      <c r="D5934">
        <v>2617</v>
      </c>
      <c r="E5934" t="s">
        <v>37</v>
      </c>
      <c r="F5934" s="4">
        <v>500000</v>
      </c>
      <c r="G5934" t="s">
        <v>5</v>
      </c>
      <c r="H5934">
        <v>3</v>
      </c>
      <c r="I5934" s="4">
        <f>IF(E5934="Rhode Island", Table1[[#This Row],[price]]*$L$3, IF(E5934="Massachusetts", Table1[[#This Row],[price]]*$L$2, 1))</f>
        <v>500000</v>
      </c>
    </row>
    <row r="5935" spans="1:9" x14ac:dyDescent="0.25">
      <c r="A5935" s="2">
        <v>41029</v>
      </c>
      <c r="B5935" s="1">
        <f t="shared" si="184"/>
        <v>2012</v>
      </c>
      <c r="C5935" s="1">
        <f t="shared" si="185"/>
        <v>2</v>
      </c>
      <c r="D5935">
        <v>2905</v>
      </c>
      <c r="E5935" t="s">
        <v>36</v>
      </c>
      <c r="F5935" s="4">
        <v>542500</v>
      </c>
      <c r="G5935" t="s">
        <v>5</v>
      </c>
      <c r="H5935">
        <v>5</v>
      </c>
      <c r="I5935" s="4">
        <f>IF(E5935="Rhode Island", Table1[[#This Row],[price]]*$L$3, IF(E5935="Massachusetts", Table1[[#This Row],[price]]*$L$2, 1))</f>
        <v>542500</v>
      </c>
    </row>
    <row r="5936" spans="1:9" x14ac:dyDescent="0.25">
      <c r="A5936" s="2">
        <v>41030</v>
      </c>
      <c r="B5936" s="1">
        <f t="shared" si="184"/>
        <v>2012</v>
      </c>
      <c r="C5936" s="1">
        <f t="shared" si="185"/>
        <v>2</v>
      </c>
      <c r="D5936">
        <v>2617</v>
      </c>
      <c r="E5936" t="s">
        <v>37</v>
      </c>
      <c r="F5936" s="4">
        <v>400000</v>
      </c>
      <c r="G5936" t="s">
        <v>5</v>
      </c>
      <c r="H5936">
        <v>3</v>
      </c>
      <c r="I5936" s="4">
        <f>IF(E5936="Rhode Island", Table1[[#This Row],[price]]*$L$3, IF(E5936="Massachusetts", Table1[[#This Row],[price]]*$L$2, 1))</f>
        <v>400000</v>
      </c>
    </row>
    <row r="5937" spans="1:9" x14ac:dyDescent="0.25">
      <c r="A5937" s="2">
        <v>41030</v>
      </c>
      <c r="B5937" s="1">
        <f t="shared" si="184"/>
        <v>2012</v>
      </c>
      <c r="C5937" s="1">
        <f t="shared" si="185"/>
        <v>2</v>
      </c>
      <c r="D5937">
        <v>2905</v>
      </c>
      <c r="E5937" t="s">
        <v>36</v>
      </c>
      <c r="F5937" s="4">
        <v>445000</v>
      </c>
      <c r="G5937" t="s">
        <v>5</v>
      </c>
      <c r="H5937">
        <v>3</v>
      </c>
      <c r="I5937" s="4">
        <f>IF(E5937="Rhode Island", Table1[[#This Row],[price]]*$L$3, IF(E5937="Massachusetts", Table1[[#This Row],[price]]*$L$2, 1))</f>
        <v>445000</v>
      </c>
    </row>
    <row r="5938" spans="1:9" x14ac:dyDescent="0.25">
      <c r="A5938" s="2">
        <v>41030</v>
      </c>
      <c r="B5938" s="1">
        <f t="shared" si="184"/>
        <v>2012</v>
      </c>
      <c r="C5938" s="1">
        <f t="shared" si="185"/>
        <v>2</v>
      </c>
      <c r="D5938">
        <v>2611</v>
      </c>
      <c r="E5938" t="s">
        <v>37</v>
      </c>
      <c r="F5938" s="4">
        <v>477000</v>
      </c>
      <c r="G5938" t="s">
        <v>5</v>
      </c>
      <c r="H5938">
        <v>3</v>
      </c>
      <c r="I5938" s="4">
        <f>IF(E5938="Rhode Island", Table1[[#This Row],[price]]*$L$3, IF(E5938="Massachusetts", Table1[[#This Row],[price]]*$L$2, 1))</f>
        <v>477000</v>
      </c>
    </row>
    <row r="5939" spans="1:9" x14ac:dyDescent="0.25">
      <c r="A5939" s="2">
        <v>41030</v>
      </c>
      <c r="B5939" s="1">
        <f t="shared" si="184"/>
        <v>2012</v>
      </c>
      <c r="C5939" s="1">
        <f t="shared" si="185"/>
        <v>2</v>
      </c>
      <c r="D5939">
        <v>2905</v>
      </c>
      <c r="E5939" t="s">
        <v>36</v>
      </c>
      <c r="F5939" s="4">
        <v>568000</v>
      </c>
      <c r="G5939" t="s">
        <v>5</v>
      </c>
      <c r="H5939">
        <v>4</v>
      </c>
      <c r="I5939" s="4">
        <f>IF(E5939="Rhode Island", Table1[[#This Row],[price]]*$L$3, IF(E5939="Massachusetts", Table1[[#This Row],[price]]*$L$2, 1))</f>
        <v>568000</v>
      </c>
    </row>
    <row r="5940" spans="1:9" x14ac:dyDescent="0.25">
      <c r="A5940" s="2">
        <v>41030</v>
      </c>
      <c r="B5940" s="1">
        <f t="shared" si="184"/>
        <v>2012</v>
      </c>
      <c r="C5940" s="1">
        <f t="shared" si="185"/>
        <v>2</v>
      </c>
      <c r="D5940">
        <v>2617</v>
      </c>
      <c r="E5940" t="s">
        <v>37</v>
      </c>
      <c r="F5940" s="4">
        <v>600000</v>
      </c>
      <c r="G5940" t="s">
        <v>5</v>
      </c>
      <c r="H5940">
        <v>4</v>
      </c>
      <c r="I5940" s="4">
        <f>IF(E5940="Rhode Island", Table1[[#This Row],[price]]*$L$3, IF(E5940="Massachusetts", Table1[[#This Row],[price]]*$L$2, 1))</f>
        <v>600000</v>
      </c>
    </row>
    <row r="5941" spans="1:9" x14ac:dyDescent="0.25">
      <c r="A5941" s="2">
        <v>41031</v>
      </c>
      <c r="B5941" s="1">
        <f t="shared" si="184"/>
        <v>2012</v>
      </c>
      <c r="C5941" s="1">
        <f t="shared" si="185"/>
        <v>2</v>
      </c>
      <c r="D5941">
        <v>2904</v>
      </c>
      <c r="E5941" t="s">
        <v>36</v>
      </c>
      <c r="F5941" s="4">
        <v>450000</v>
      </c>
      <c r="G5941" t="s">
        <v>5</v>
      </c>
      <c r="H5941">
        <v>3</v>
      </c>
      <c r="I5941" s="4">
        <f>IF(E5941="Rhode Island", Table1[[#This Row],[price]]*$L$3, IF(E5941="Massachusetts", Table1[[#This Row],[price]]*$L$2, 1))</f>
        <v>450000</v>
      </c>
    </row>
    <row r="5942" spans="1:9" x14ac:dyDescent="0.25">
      <c r="A5942" s="2">
        <v>41032</v>
      </c>
      <c r="B5942" s="1">
        <f t="shared" si="184"/>
        <v>2012</v>
      </c>
      <c r="C5942" s="1">
        <f t="shared" si="185"/>
        <v>2</v>
      </c>
      <c r="D5942">
        <v>2615</v>
      </c>
      <c r="E5942" t="s">
        <v>37</v>
      </c>
      <c r="F5942" s="4">
        <v>398000</v>
      </c>
      <c r="G5942" t="s">
        <v>5</v>
      </c>
      <c r="H5942">
        <v>3</v>
      </c>
      <c r="I5942" s="4">
        <f>IF(E5942="Rhode Island", Table1[[#This Row],[price]]*$L$3, IF(E5942="Massachusetts", Table1[[#This Row],[price]]*$L$2, 1))</f>
        <v>398000</v>
      </c>
    </row>
    <row r="5943" spans="1:9" x14ac:dyDescent="0.25">
      <c r="A5943" s="2">
        <v>41032</v>
      </c>
      <c r="B5943" s="1">
        <f t="shared" si="184"/>
        <v>2012</v>
      </c>
      <c r="C5943" s="1">
        <f t="shared" si="185"/>
        <v>2</v>
      </c>
      <c r="D5943">
        <v>2615</v>
      </c>
      <c r="E5943" t="s">
        <v>37</v>
      </c>
      <c r="F5943" s="4">
        <v>414000</v>
      </c>
      <c r="G5943" t="s">
        <v>5</v>
      </c>
      <c r="H5943">
        <v>4</v>
      </c>
      <c r="I5943" s="4">
        <f>IF(E5943="Rhode Island", Table1[[#This Row],[price]]*$L$3, IF(E5943="Massachusetts", Table1[[#This Row],[price]]*$L$2, 1))</f>
        <v>414000</v>
      </c>
    </row>
    <row r="5944" spans="1:9" x14ac:dyDescent="0.25">
      <c r="A5944" s="2">
        <v>41032</v>
      </c>
      <c r="B5944" s="1">
        <f t="shared" si="184"/>
        <v>2012</v>
      </c>
      <c r="C5944" s="1">
        <f t="shared" si="185"/>
        <v>2</v>
      </c>
      <c r="D5944">
        <v>2615</v>
      </c>
      <c r="E5944" t="s">
        <v>37</v>
      </c>
      <c r="F5944" s="4">
        <v>461000</v>
      </c>
      <c r="G5944" t="s">
        <v>5</v>
      </c>
      <c r="H5944">
        <v>3</v>
      </c>
      <c r="I5944" s="4">
        <f>IF(E5944="Rhode Island", Table1[[#This Row],[price]]*$L$3, IF(E5944="Massachusetts", Table1[[#This Row],[price]]*$L$2, 1))</f>
        <v>461000</v>
      </c>
    </row>
    <row r="5945" spans="1:9" x14ac:dyDescent="0.25">
      <c r="A5945" s="2">
        <v>41032</v>
      </c>
      <c r="B5945" s="1">
        <f t="shared" si="184"/>
        <v>2012</v>
      </c>
      <c r="C5945" s="1">
        <f t="shared" si="185"/>
        <v>2</v>
      </c>
      <c r="D5945">
        <v>2617</v>
      </c>
      <c r="E5945" t="s">
        <v>37</v>
      </c>
      <c r="F5945" s="4">
        <v>490000</v>
      </c>
      <c r="G5945" t="s">
        <v>5</v>
      </c>
      <c r="H5945">
        <v>3</v>
      </c>
      <c r="I5945" s="4">
        <f>IF(E5945="Rhode Island", Table1[[#This Row],[price]]*$L$3, IF(E5945="Massachusetts", Table1[[#This Row],[price]]*$L$2, 1))</f>
        <v>490000</v>
      </c>
    </row>
    <row r="5946" spans="1:9" x14ac:dyDescent="0.25">
      <c r="A5946" s="2">
        <v>41032</v>
      </c>
      <c r="B5946" s="1">
        <f t="shared" si="184"/>
        <v>2012</v>
      </c>
      <c r="C5946" s="1">
        <f t="shared" si="185"/>
        <v>2</v>
      </c>
      <c r="D5946">
        <v>2615</v>
      </c>
      <c r="E5946" t="s">
        <v>37</v>
      </c>
      <c r="F5946" s="4">
        <v>515000</v>
      </c>
      <c r="G5946" t="s">
        <v>5</v>
      </c>
      <c r="H5946">
        <v>4</v>
      </c>
      <c r="I5946" s="4">
        <f>IF(E5946="Rhode Island", Table1[[#This Row],[price]]*$L$3, IF(E5946="Massachusetts", Table1[[#This Row],[price]]*$L$2, 1))</f>
        <v>515000</v>
      </c>
    </row>
    <row r="5947" spans="1:9" x14ac:dyDescent="0.25">
      <c r="A5947" s="2">
        <v>41032</v>
      </c>
      <c r="B5947" s="1">
        <f t="shared" si="184"/>
        <v>2012</v>
      </c>
      <c r="C5947" s="1">
        <f t="shared" si="185"/>
        <v>2</v>
      </c>
      <c r="D5947">
        <v>2602</v>
      </c>
      <c r="E5947" t="s">
        <v>37</v>
      </c>
      <c r="F5947" s="4">
        <v>565000</v>
      </c>
      <c r="G5947" t="s">
        <v>5</v>
      </c>
      <c r="H5947">
        <v>4</v>
      </c>
      <c r="I5947" s="4">
        <f>IF(E5947="Rhode Island", Table1[[#This Row],[price]]*$L$3, IF(E5947="Massachusetts", Table1[[#This Row],[price]]*$L$2, 1))</f>
        <v>565000</v>
      </c>
    </row>
    <row r="5948" spans="1:9" x14ac:dyDescent="0.25">
      <c r="A5948" s="2">
        <v>41032</v>
      </c>
      <c r="B5948" s="1">
        <f t="shared" si="184"/>
        <v>2012</v>
      </c>
      <c r="C5948" s="1">
        <f t="shared" si="185"/>
        <v>2</v>
      </c>
      <c r="D5948">
        <v>2602</v>
      </c>
      <c r="E5948" t="s">
        <v>37</v>
      </c>
      <c r="F5948" s="4">
        <v>580000</v>
      </c>
      <c r="G5948" t="s">
        <v>5</v>
      </c>
      <c r="H5948">
        <v>4</v>
      </c>
      <c r="I5948" s="4">
        <f>IF(E5948="Rhode Island", Table1[[#This Row],[price]]*$L$3, IF(E5948="Massachusetts", Table1[[#This Row],[price]]*$L$2, 1))</f>
        <v>580000</v>
      </c>
    </row>
    <row r="5949" spans="1:9" x14ac:dyDescent="0.25">
      <c r="A5949" s="2">
        <v>41032</v>
      </c>
      <c r="B5949" s="1">
        <f t="shared" si="184"/>
        <v>2012</v>
      </c>
      <c r="C5949" s="1">
        <f t="shared" si="185"/>
        <v>2</v>
      </c>
      <c r="D5949">
        <v>2617</v>
      </c>
      <c r="E5949" t="s">
        <v>37</v>
      </c>
      <c r="F5949" s="4">
        <v>581000</v>
      </c>
      <c r="G5949" t="s">
        <v>5</v>
      </c>
      <c r="H5949">
        <v>4</v>
      </c>
      <c r="I5949" s="4">
        <f>IF(E5949="Rhode Island", Table1[[#This Row],[price]]*$L$3, IF(E5949="Massachusetts", Table1[[#This Row],[price]]*$L$2, 1))</f>
        <v>581000</v>
      </c>
    </row>
    <row r="5950" spans="1:9" x14ac:dyDescent="0.25">
      <c r="A5950" s="2">
        <v>41032</v>
      </c>
      <c r="B5950" s="1">
        <f t="shared" si="184"/>
        <v>2012</v>
      </c>
      <c r="C5950" s="1">
        <f t="shared" si="185"/>
        <v>2</v>
      </c>
      <c r="D5950">
        <v>2602</v>
      </c>
      <c r="E5950" t="s">
        <v>37</v>
      </c>
      <c r="F5950" s="4">
        <v>596000</v>
      </c>
      <c r="G5950" t="s">
        <v>5</v>
      </c>
      <c r="H5950">
        <v>3</v>
      </c>
      <c r="I5950" s="4">
        <f>IF(E5950="Rhode Island", Table1[[#This Row],[price]]*$L$3, IF(E5950="Massachusetts", Table1[[#This Row],[price]]*$L$2, 1))</f>
        <v>596000</v>
      </c>
    </row>
    <row r="5951" spans="1:9" x14ac:dyDescent="0.25">
      <c r="A5951" s="2">
        <v>41032</v>
      </c>
      <c r="B5951" s="1">
        <f t="shared" si="184"/>
        <v>2012</v>
      </c>
      <c r="C5951" s="1">
        <f t="shared" si="185"/>
        <v>2</v>
      </c>
      <c r="D5951">
        <v>2904</v>
      </c>
      <c r="E5951" t="s">
        <v>36</v>
      </c>
      <c r="F5951" s="4">
        <v>630000</v>
      </c>
      <c r="G5951" t="s">
        <v>5</v>
      </c>
      <c r="H5951">
        <v>4</v>
      </c>
      <c r="I5951" s="4">
        <f>IF(E5951="Rhode Island", Table1[[#This Row],[price]]*$L$3, IF(E5951="Massachusetts", Table1[[#This Row],[price]]*$L$2, 1))</f>
        <v>630000</v>
      </c>
    </row>
    <row r="5952" spans="1:9" x14ac:dyDescent="0.25">
      <c r="A5952" s="2">
        <v>41032</v>
      </c>
      <c r="B5952" s="1">
        <f t="shared" si="184"/>
        <v>2012</v>
      </c>
      <c r="C5952" s="1">
        <f t="shared" si="185"/>
        <v>2</v>
      </c>
      <c r="D5952">
        <v>2604</v>
      </c>
      <c r="E5952" t="s">
        <v>37</v>
      </c>
      <c r="F5952" s="4">
        <v>641000</v>
      </c>
      <c r="G5952" t="s">
        <v>5</v>
      </c>
      <c r="H5952">
        <v>2</v>
      </c>
      <c r="I5952" s="4">
        <f>IF(E5952="Rhode Island", Table1[[#This Row],[price]]*$L$3, IF(E5952="Massachusetts", Table1[[#This Row],[price]]*$L$2, 1))</f>
        <v>641000</v>
      </c>
    </row>
    <row r="5953" spans="1:9" x14ac:dyDescent="0.25">
      <c r="A5953" s="2">
        <v>41033</v>
      </c>
      <c r="B5953" s="1">
        <f t="shared" si="184"/>
        <v>2012</v>
      </c>
      <c r="C5953" s="1">
        <f t="shared" si="185"/>
        <v>2</v>
      </c>
      <c r="D5953">
        <v>2615</v>
      </c>
      <c r="E5953" t="s">
        <v>37</v>
      </c>
      <c r="F5953" s="4">
        <v>430000</v>
      </c>
      <c r="G5953" t="s">
        <v>5</v>
      </c>
      <c r="H5953">
        <v>3</v>
      </c>
      <c r="I5953" s="4">
        <f>IF(E5953="Rhode Island", Table1[[#This Row],[price]]*$L$3, IF(E5953="Massachusetts", Table1[[#This Row],[price]]*$L$2, 1))</f>
        <v>430000</v>
      </c>
    </row>
    <row r="5954" spans="1:9" x14ac:dyDescent="0.25">
      <c r="A5954" s="2">
        <v>41033</v>
      </c>
      <c r="B5954" s="1">
        <f t="shared" ref="B5954:B6017" si="186">YEAR(A5954)</f>
        <v>2012</v>
      </c>
      <c r="C5954" s="1">
        <f t="shared" ref="C5954:C6017" si="187">ROUNDUP(MONTH(A5954)/3,0)</f>
        <v>2</v>
      </c>
      <c r="D5954">
        <v>2902</v>
      </c>
      <c r="E5954" t="s">
        <v>36</v>
      </c>
      <c r="F5954" s="4">
        <v>494125</v>
      </c>
      <c r="G5954" t="s">
        <v>5</v>
      </c>
      <c r="H5954">
        <v>4</v>
      </c>
      <c r="I5954" s="4">
        <f>IF(E5954="Rhode Island", Table1[[#This Row],[price]]*$L$3, IF(E5954="Massachusetts", Table1[[#This Row],[price]]*$L$2, 1))</f>
        <v>494125</v>
      </c>
    </row>
    <row r="5955" spans="1:9" x14ac:dyDescent="0.25">
      <c r="A5955" s="2">
        <v>41033</v>
      </c>
      <c r="B5955" s="1">
        <f t="shared" si="186"/>
        <v>2012</v>
      </c>
      <c r="C5955" s="1">
        <f t="shared" si="187"/>
        <v>2</v>
      </c>
      <c r="D5955">
        <v>2615</v>
      </c>
      <c r="E5955" t="s">
        <v>37</v>
      </c>
      <c r="F5955" s="4">
        <v>505000</v>
      </c>
      <c r="G5955" t="s">
        <v>5</v>
      </c>
      <c r="H5955">
        <v>4</v>
      </c>
      <c r="I5955" s="4">
        <f>IF(E5955="Rhode Island", Table1[[#This Row],[price]]*$L$3, IF(E5955="Massachusetts", Table1[[#This Row],[price]]*$L$2, 1))</f>
        <v>505000</v>
      </c>
    </row>
    <row r="5956" spans="1:9" x14ac:dyDescent="0.25">
      <c r="A5956" s="2">
        <v>41033</v>
      </c>
      <c r="B5956" s="1">
        <f t="shared" si="186"/>
        <v>2012</v>
      </c>
      <c r="C5956" s="1">
        <f t="shared" si="187"/>
        <v>2</v>
      </c>
      <c r="D5956">
        <v>2611</v>
      </c>
      <c r="E5956" t="s">
        <v>37</v>
      </c>
      <c r="F5956" s="4">
        <v>569000</v>
      </c>
      <c r="G5956" t="s">
        <v>5</v>
      </c>
      <c r="H5956">
        <v>4</v>
      </c>
      <c r="I5956" s="4">
        <f>IF(E5956="Rhode Island", Table1[[#This Row],[price]]*$L$3, IF(E5956="Massachusetts", Table1[[#This Row],[price]]*$L$2, 1))</f>
        <v>569000</v>
      </c>
    </row>
    <row r="5957" spans="1:9" x14ac:dyDescent="0.25">
      <c r="A5957" s="2">
        <v>41033</v>
      </c>
      <c r="B5957" s="1">
        <f t="shared" si="186"/>
        <v>2012</v>
      </c>
      <c r="C5957" s="1">
        <f t="shared" si="187"/>
        <v>2</v>
      </c>
      <c r="D5957">
        <v>2606</v>
      </c>
      <c r="E5957" t="s">
        <v>37</v>
      </c>
      <c r="F5957" s="4">
        <v>304000</v>
      </c>
      <c r="G5957" t="s">
        <v>6</v>
      </c>
      <c r="H5957">
        <v>2</v>
      </c>
      <c r="I5957" s="4">
        <f>IF(E5957="Rhode Island", Table1[[#This Row],[price]]*$L$3, IF(E5957="Massachusetts", Table1[[#This Row],[price]]*$L$2, 1))</f>
        <v>304000</v>
      </c>
    </row>
    <row r="5958" spans="1:9" x14ac:dyDescent="0.25">
      <c r="A5958" s="2">
        <v>41033</v>
      </c>
      <c r="B5958" s="1">
        <f t="shared" si="186"/>
        <v>2012</v>
      </c>
      <c r="C5958" s="1">
        <f t="shared" si="187"/>
        <v>2</v>
      </c>
      <c r="D5958">
        <v>2913</v>
      </c>
      <c r="E5958" t="s">
        <v>36</v>
      </c>
      <c r="F5958" s="4">
        <v>588000</v>
      </c>
      <c r="G5958" t="s">
        <v>6</v>
      </c>
      <c r="H5958">
        <v>4</v>
      </c>
      <c r="I5958" s="4">
        <f>IF(E5958="Rhode Island", Table1[[#This Row],[price]]*$L$3, IF(E5958="Massachusetts", Table1[[#This Row],[price]]*$L$2, 1))</f>
        <v>588000</v>
      </c>
    </row>
    <row r="5959" spans="1:9" x14ac:dyDescent="0.25">
      <c r="A5959" s="2">
        <v>41034</v>
      </c>
      <c r="B5959" s="1">
        <f t="shared" si="186"/>
        <v>2012</v>
      </c>
      <c r="C5959" s="1">
        <f t="shared" si="187"/>
        <v>2</v>
      </c>
      <c r="D5959">
        <v>2615</v>
      </c>
      <c r="E5959" t="s">
        <v>37</v>
      </c>
      <c r="F5959" s="4">
        <v>375000</v>
      </c>
      <c r="G5959" t="s">
        <v>5</v>
      </c>
      <c r="H5959">
        <v>3</v>
      </c>
      <c r="I5959" s="4">
        <f>IF(E5959="Rhode Island", Table1[[#This Row],[price]]*$L$3, IF(E5959="Massachusetts", Table1[[#This Row],[price]]*$L$2, 1))</f>
        <v>375000</v>
      </c>
    </row>
    <row r="5960" spans="1:9" x14ac:dyDescent="0.25">
      <c r="A5960" s="2">
        <v>41034</v>
      </c>
      <c r="B5960" s="1">
        <f t="shared" si="186"/>
        <v>2012</v>
      </c>
      <c r="C5960" s="1">
        <f t="shared" si="187"/>
        <v>2</v>
      </c>
      <c r="D5960">
        <v>2607</v>
      </c>
      <c r="E5960" t="s">
        <v>37</v>
      </c>
      <c r="F5960" s="4">
        <v>527000</v>
      </c>
      <c r="G5960" t="s">
        <v>5</v>
      </c>
      <c r="H5960">
        <v>4</v>
      </c>
      <c r="I5960" s="4">
        <f>IF(E5960="Rhode Island", Table1[[#This Row],[price]]*$L$3, IF(E5960="Massachusetts", Table1[[#This Row],[price]]*$L$2, 1))</f>
        <v>527000</v>
      </c>
    </row>
    <row r="5961" spans="1:9" x14ac:dyDescent="0.25">
      <c r="A5961" s="2">
        <v>41034</v>
      </c>
      <c r="B5961" s="1">
        <f t="shared" si="186"/>
        <v>2012</v>
      </c>
      <c r="C5961" s="1">
        <f t="shared" si="187"/>
        <v>2</v>
      </c>
      <c r="D5961">
        <v>2905</v>
      </c>
      <c r="E5961" t="s">
        <v>36</v>
      </c>
      <c r="F5961" s="4">
        <v>540000</v>
      </c>
      <c r="G5961" t="s">
        <v>5</v>
      </c>
      <c r="H5961">
        <v>5</v>
      </c>
      <c r="I5961" s="4">
        <f>IF(E5961="Rhode Island", Table1[[#This Row],[price]]*$L$3, IF(E5961="Massachusetts", Table1[[#This Row],[price]]*$L$2, 1))</f>
        <v>540000</v>
      </c>
    </row>
    <row r="5962" spans="1:9" x14ac:dyDescent="0.25">
      <c r="A5962" s="2">
        <v>41034</v>
      </c>
      <c r="B5962" s="1">
        <f t="shared" si="186"/>
        <v>2012</v>
      </c>
      <c r="C5962" s="1">
        <f t="shared" si="187"/>
        <v>2</v>
      </c>
      <c r="D5962">
        <v>2607</v>
      </c>
      <c r="E5962" t="s">
        <v>37</v>
      </c>
      <c r="F5962" s="4">
        <v>765000</v>
      </c>
      <c r="G5962" t="s">
        <v>5</v>
      </c>
      <c r="H5962">
        <v>4</v>
      </c>
      <c r="I5962" s="4">
        <f>IF(E5962="Rhode Island", Table1[[#This Row],[price]]*$L$3, IF(E5962="Massachusetts", Table1[[#This Row],[price]]*$L$2, 1))</f>
        <v>765000</v>
      </c>
    </row>
    <row r="5963" spans="1:9" x14ac:dyDescent="0.25">
      <c r="A5963" s="2">
        <v>41036</v>
      </c>
      <c r="B5963" s="1">
        <f t="shared" si="186"/>
        <v>2012</v>
      </c>
      <c r="C5963" s="1">
        <f t="shared" si="187"/>
        <v>2</v>
      </c>
      <c r="D5963">
        <v>2615</v>
      </c>
      <c r="E5963" t="s">
        <v>37</v>
      </c>
      <c r="F5963" s="4">
        <v>405000</v>
      </c>
      <c r="G5963" t="s">
        <v>5</v>
      </c>
      <c r="H5963">
        <v>3</v>
      </c>
      <c r="I5963" s="4">
        <f>IF(E5963="Rhode Island", Table1[[#This Row],[price]]*$L$3, IF(E5963="Massachusetts", Table1[[#This Row],[price]]*$L$2, 1))</f>
        <v>405000</v>
      </c>
    </row>
    <row r="5964" spans="1:9" x14ac:dyDescent="0.25">
      <c r="A5964" s="2">
        <v>41036</v>
      </c>
      <c r="B5964" s="1">
        <f t="shared" si="186"/>
        <v>2012</v>
      </c>
      <c r="C5964" s="1">
        <f t="shared" si="187"/>
        <v>2</v>
      </c>
      <c r="D5964">
        <v>2615</v>
      </c>
      <c r="E5964" t="s">
        <v>37</v>
      </c>
      <c r="F5964" s="4">
        <v>450000</v>
      </c>
      <c r="G5964" t="s">
        <v>5</v>
      </c>
      <c r="H5964">
        <v>3</v>
      </c>
      <c r="I5964" s="4">
        <f>IF(E5964="Rhode Island", Table1[[#This Row],[price]]*$L$3, IF(E5964="Massachusetts", Table1[[#This Row],[price]]*$L$2, 1))</f>
        <v>450000</v>
      </c>
    </row>
    <row r="5965" spans="1:9" x14ac:dyDescent="0.25">
      <c r="A5965" s="2">
        <v>41036</v>
      </c>
      <c r="B5965" s="1">
        <f t="shared" si="186"/>
        <v>2012</v>
      </c>
      <c r="C5965" s="1">
        <f t="shared" si="187"/>
        <v>2</v>
      </c>
      <c r="D5965">
        <v>2900</v>
      </c>
      <c r="E5965" t="s">
        <v>37</v>
      </c>
      <c r="F5965" s="4">
        <v>465000</v>
      </c>
      <c r="G5965" t="s">
        <v>5</v>
      </c>
      <c r="H5965">
        <v>3</v>
      </c>
      <c r="I5965" s="4">
        <f>IF(E5965="Rhode Island", Table1[[#This Row],[price]]*$L$3, IF(E5965="Massachusetts", Table1[[#This Row],[price]]*$L$2, 1))</f>
        <v>465000</v>
      </c>
    </row>
    <row r="5966" spans="1:9" x14ac:dyDescent="0.25">
      <c r="A5966" s="2">
        <v>41036</v>
      </c>
      <c r="B5966" s="1">
        <f t="shared" si="186"/>
        <v>2012</v>
      </c>
      <c r="C5966" s="1">
        <f t="shared" si="187"/>
        <v>2</v>
      </c>
      <c r="D5966">
        <v>2903</v>
      </c>
      <c r="E5966" t="s">
        <v>36</v>
      </c>
      <c r="F5966" s="4">
        <v>465000</v>
      </c>
      <c r="G5966" t="s">
        <v>5</v>
      </c>
      <c r="H5966">
        <v>3</v>
      </c>
      <c r="I5966" s="4">
        <f>IF(E5966="Rhode Island", Table1[[#This Row],[price]]*$L$3, IF(E5966="Massachusetts", Table1[[#This Row],[price]]*$L$2, 1))</f>
        <v>465000</v>
      </c>
    </row>
    <row r="5967" spans="1:9" x14ac:dyDescent="0.25">
      <c r="A5967" s="2">
        <v>41036</v>
      </c>
      <c r="B5967" s="1">
        <f t="shared" si="186"/>
        <v>2012</v>
      </c>
      <c r="C5967" s="1">
        <f t="shared" si="187"/>
        <v>2</v>
      </c>
      <c r="D5967">
        <v>2914</v>
      </c>
      <c r="E5967" t="s">
        <v>36</v>
      </c>
      <c r="F5967" s="4">
        <v>495000</v>
      </c>
      <c r="G5967" t="s">
        <v>5</v>
      </c>
      <c r="H5967">
        <v>4</v>
      </c>
      <c r="I5967" s="4">
        <f>IF(E5967="Rhode Island", Table1[[#This Row],[price]]*$L$3, IF(E5967="Massachusetts", Table1[[#This Row],[price]]*$L$2, 1))</f>
        <v>495000</v>
      </c>
    </row>
    <row r="5968" spans="1:9" x14ac:dyDescent="0.25">
      <c r="A5968" s="2">
        <v>41036</v>
      </c>
      <c r="B5968" s="1">
        <f t="shared" si="186"/>
        <v>2012</v>
      </c>
      <c r="C5968" s="1">
        <f t="shared" si="187"/>
        <v>2</v>
      </c>
      <c r="D5968">
        <v>2617</v>
      </c>
      <c r="E5968" t="s">
        <v>37</v>
      </c>
      <c r="F5968" s="4">
        <v>555000</v>
      </c>
      <c r="G5968" t="s">
        <v>5</v>
      </c>
      <c r="H5968">
        <v>3</v>
      </c>
      <c r="I5968" s="4">
        <f>IF(E5968="Rhode Island", Table1[[#This Row],[price]]*$L$3, IF(E5968="Massachusetts", Table1[[#This Row],[price]]*$L$2, 1))</f>
        <v>555000</v>
      </c>
    </row>
    <row r="5969" spans="1:9" x14ac:dyDescent="0.25">
      <c r="A5969" s="2">
        <v>41036</v>
      </c>
      <c r="B5969" s="1">
        <f t="shared" si="186"/>
        <v>2012</v>
      </c>
      <c r="C5969" s="1">
        <f t="shared" si="187"/>
        <v>2</v>
      </c>
      <c r="D5969">
        <v>2611</v>
      </c>
      <c r="E5969" t="s">
        <v>37</v>
      </c>
      <c r="F5969" s="4">
        <v>600000</v>
      </c>
      <c r="G5969" t="s">
        <v>5</v>
      </c>
      <c r="H5969">
        <v>3</v>
      </c>
      <c r="I5969" s="4">
        <f>IF(E5969="Rhode Island", Table1[[#This Row],[price]]*$L$3, IF(E5969="Massachusetts", Table1[[#This Row],[price]]*$L$2, 1))</f>
        <v>600000</v>
      </c>
    </row>
    <row r="5970" spans="1:9" x14ac:dyDescent="0.25">
      <c r="A5970" s="2">
        <v>41036</v>
      </c>
      <c r="B5970" s="1">
        <f t="shared" si="186"/>
        <v>2012</v>
      </c>
      <c r="C5970" s="1">
        <f t="shared" si="187"/>
        <v>2</v>
      </c>
      <c r="D5970">
        <v>2904</v>
      </c>
      <c r="E5970" t="s">
        <v>36</v>
      </c>
      <c r="F5970" s="4">
        <v>620000</v>
      </c>
      <c r="G5970" t="s">
        <v>5</v>
      </c>
      <c r="H5970">
        <v>4</v>
      </c>
      <c r="I5970" s="4">
        <f>IF(E5970="Rhode Island", Table1[[#This Row],[price]]*$L$3, IF(E5970="Massachusetts", Table1[[#This Row],[price]]*$L$2, 1))</f>
        <v>620000</v>
      </c>
    </row>
    <row r="5971" spans="1:9" x14ac:dyDescent="0.25">
      <c r="A5971" s="2">
        <v>41036</v>
      </c>
      <c r="B5971" s="1">
        <f t="shared" si="186"/>
        <v>2012</v>
      </c>
      <c r="C5971" s="1">
        <f t="shared" si="187"/>
        <v>2</v>
      </c>
      <c r="D5971">
        <v>2614</v>
      </c>
      <c r="E5971" t="s">
        <v>37</v>
      </c>
      <c r="F5971" s="4">
        <v>785000</v>
      </c>
      <c r="G5971" t="s">
        <v>5</v>
      </c>
      <c r="H5971">
        <v>4</v>
      </c>
      <c r="I5971" s="4">
        <f>IF(E5971="Rhode Island", Table1[[#This Row],[price]]*$L$3, IF(E5971="Massachusetts", Table1[[#This Row],[price]]*$L$2, 1))</f>
        <v>785000</v>
      </c>
    </row>
    <row r="5972" spans="1:9" x14ac:dyDescent="0.25">
      <c r="A5972" s="2">
        <v>41036</v>
      </c>
      <c r="B5972" s="1">
        <f t="shared" si="186"/>
        <v>2012</v>
      </c>
      <c r="C5972" s="1">
        <f t="shared" si="187"/>
        <v>2</v>
      </c>
      <c r="D5972">
        <v>2612</v>
      </c>
      <c r="E5972" t="s">
        <v>37</v>
      </c>
      <c r="F5972" s="4">
        <v>935000</v>
      </c>
      <c r="G5972" t="s">
        <v>5</v>
      </c>
      <c r="H5972">
        <v>4</v>
      </c>
      <c r="I5972" s="4">
        <f>IF(E5972="Rhode Island", Table1[[#This Row],[price]]*$L$3, IF(E5972="Massachusetts", Table1[[#This Row],[price]]*$L$2, 1))</f>
        <v>935000</v>
      </c>
    </row>
    <row r="5973" spans="1:9" x14ac:dyDescent="0.25">
      <c r="A5973" s="2">
        <v>41037</v>
      </c>
      <c r="B5973" s="1">
        <f t="shared" si="186"/>
        <v>2012</v>
      </c>
      <c r="C5973" s="1">
        <f t="shared" si="187"/>
        <v>2</v>
      </c>
      <c r="D5973">
        <v>2615</v>
      </c>
      <c r="E5973" t="s">
        <v>37</v>
      </c>
      <c r="F5973" s="4">
        <v>389000</v>
      </c>
      <c r="G5973" t="s">
        <v>5</v>
      </c>
      <c r="H5973">
        <v>3</v>
      </c>
      <c r="I5973" s="4">
        <f>IF(E5973="Rhode Island", Table1[[#This Row],[price]]*$L$3, IF(E5973="Massachusetts", Table1[[#This Row],[price]]*$L$2, 1))</f>
        <v>389000</v>
      </c>
    </row>
    <row r="5974" spans="1:9" x14ac:dyDescent="0.25">
      <c r="A5974" s="2">
        <v>41037</v>
      </c>
      <c r="B5974" s="1">
        <f t="shared" si="186"/>
        <v>2012</v>
      </c>
      <c r="C5974" s="1">
        <f t="shared" si="187"/>
        <v>2</v>
      </c>
      <c r="D5974">
        <v>2620</v>
      </c>
      <c r="E5974" t="s">
        <v>37</v>
      </c>
      <c r="F5974" s="4">
        <v>395000</v>
      </c>
      <c r="G5974" t="s">
        <v>5</v>
      </c>
      <c r="H5974">
        <v>2</v>
      </c>
      <c r="I5974" s="4">
        <f>IF(E5974="Rhode Island", Table1[[#This Row],[price]]*$L$3, IF(E5974="Massachusetts", Table1[[#This Row],[price]]*$L$2, 1))</f>
        <v>395000</v>
      </c>
    </row>
    <row r="5975" spans="1:9" x14ac:dyDescent="0.25">
      <c r="A5975" s="2">
        <v>41037</v>
      </c>
      <c r="B5975" s="1">
        <f t="shared" si="186"/>
        <v>2012</v>
      </c>
      <c r="C5975" s="1">
        <f t="shared" si="187"/>
        <v>2</v>
      </c>
      <c r="D5975">
        <v>2906</v>
      </c>
      <c r="E5975" t="s">
        <v>36</v>
      </c>
      <c r="F5975" s="4">
        <v>425000</v>
      </c>
      <c r="G5975" t="s">
        <v>5</v>
      </c>
      <c r="H5975">
        <v>4</v>
      </c>
      <c r="I5975" s="4">
        <f>IF(E5975="Rhode Island", Table1[[#This Row],[price]]*$L$3, IF(E5975="Massachusetts", Table1[[#This Row],[price]]*$L$2, 1))</f>
        <v>425000</v>
      </c>
    </row>
    <row r="5976" spans="1:9" x14ac:dyDescent="0.25">
      <c r="A5976" s="2">
        <v>41037</v>
      </c>
      <c r="B5976" s="1">
        <f t="shared" si="186"/>
        <v>2012</v>
      </c>
      <c r="C5976" s="1">
        <f t="shared" si="187"/>
        <v>2</v>
      </c>
      <c r="D5976">
        <v>2905</v>
      </c>
      <c r="E5976" t="s">
        <v>36</v>
      </c>
      <c r="F5976" s="4">
        <v>430000</v>
      </c>
      <c r="G5976" t="s">
        <v>5</v>
      </c>
      <c r="H5976">
        <v>3</v>
      </c>
      <c r="I5976" s="4">
        <f>IF(E5976="Rhode Island", Table1[[#This Row],[price]]*$L$3, IF(E5976="Massachusetts", Table1[[#This Row],[price]]*$L$2, 1))</f>
        <v>430000</v>
      </c>
    </row>
    <row r="5977" spans="1:9" x14ac:dyDescent="0.25">
      <c r="A5977" s="2">
        <v>41037</v>
      </c>
      <c r="B5977" s="1">
        <f t="shared" si="186"/>
        <v>2012</v>
      </c>
      <c r="C5977" s="1">
        <f t="shared" si="187"/>
        <v>2</v>
      </c>
      <c r="D5977">
        <v>2913</v>
      </c>
      <c r="E5977" t="s">
        <v>36</v>
      </c>
      <c r="F5977" s="4">
        <v>585000</v>
      </c>
      <c r="G5977" t="s">
        <v>5</v>
      </c>
      <c r="H5977">
        <v>4</v>
      </c>
      <c r="I5977" s="4">
        <f>IF(E5977="Rhode Island", Table1[[#This Row],[price]]*$L$3, IF(E5977="Massachusetts", Table1[[#This Row],[price]]*$L$2, 1))</f>
        <v>585000</v>
      </c>
    </row>
    <row r="5978" spans="1:9" x14ac:dyDescent="0.25">
      <c r="A5978" s="2">
        <v>41037</v>
      </c>
      <c r="B5978" s="1">
        <f t="shared" si="186"/>
        <v>2012</v>
      </c>
      <c r="C5978" s="1">
        <f t="shared" si="187"/>
        <v>2</v>
      </c>
      <c r="D5978">
        <v>2914</v>
      </c>
      <c r="E5978" t="s">
        <v>36</v>
      </c>
      <c r="F5978" s="4">
        <v>701000</v>
      </c>
      <c r="G5978" t="s">
        <v>5</v>
      </c>
      <c r="H5978">
        <v>4</v>
      </c>
      <c r="I5978" s="4">
        <f>IF(E5978="Rhode Island", Table1[[#This Row],[price]]*$L$3, IF(E5978="Massachusetts", Table1[[#This Row],[price]]*$L$2, 1))</f>
        <v>701000</v>
      </c>
    </row>
    <row r="5979" spans="1:9" x14ac:dyDescent="0.25">
      <c r="A5979" s="2">
        <v>41037</v>
      </c>
      <c r="B5979" s="1">
        <f t="shared" si="186"/>
        <v>2012</v>
      </c>
      <c r="C5979" s="1">
        <f t="shared" si="187"/>
        <v>2</v>
      </c>
      <c r="D5979">
        <v>2600</v>
      </c>
      <c r="E5979" t="s">
        <v>37</v>
      </c>
      <c r="F5979" s="4">
        <v>1150000</v>
      </c>
      <c r="G5979" t="s">
        <v>5</v>
      </c>
      <c r="H5979">
        <v>4</v>
      </c>
      <c r="I5979" s="4">
        <f>IF(E5979="Rhode Island", Table1[[#This Row],[price]]*$L$3, IF(E5979="Massachusetts", Table1[[#This Row],[price]]*$L$2, 1))</f>
        <v>1150000</v>
      </c>
    </row>
    <row r="5980" spans="1:9" x14ac:dyDescent="0.25">
      <c r="A5980" s="2">
        <v>41038</v>
      </c>
      <c r="B5980" s="1">
        <f t="shared" si="186"/>
        <v>2012</v>
      </c>
      <c r="C5980" s="1">
        <f t="shared" si="187"/>
        <v>2</v>
      </c>
      <c r="D5980">
        <v>2615</v>
      </c>
      <c r="E5980" t="s">
        <v>37</v>
      </c>
      <c r="F5980" s="4">
        <v>436000</v>
      </c>
      <c r="G5980" t="s">
        <v>5</v>
      </c>
      <c r="H5980">
        <v>3</v>
      </c>
      <c r="I5980" s="4">
        <f>IF(E5980="Rhode Island", Table1[[#This Row],[price]]*$L$3, IF(E5980="Massachusetts", Table1[[#This Row],[price]]*$L$2, 1))</f>
        <v>436000</v>
      </c>
    </row>
    <row r="5981" spans="1:9" x14ac:dyDescent="0.25">
      <c r="A5981" s="2">
        <v>41038</v>
      </c>
      <c r="B5981" s="1">
        <f t="shared" si="186"/>
        <v>2012</v>
      </c>
      <c r="C5981" s="1">
        <f t="shared" si="187"/>
        <v>2</v>
      </c>
      <c r="D5981">
        <v>2615</v>
      </c>
      <c r="E5981" t="s">
        <v>37</v>
      </c>
      <c r="F5981" s="4">
        <v>455000</v>
      </c>
      <c r="G5981" t="s">
        <v>5</v>
      </c>
      <c r="H5981">
        <v>4</v>
      </c>
      <c r="I5981" s="4">
        <f>IF(E5981="Rhode Island", Table1[[#This Row],[price]]*$L$3, IF(E5981="Massachusetts", Table1[[#This Row],[price]]*$L$2, 1))</f>
        <v>455000</v>
      </c>
    </row>
    <row r="5982" spans="1:9" x14ac:dyDescent="0.25">
      <c r="A5982" s="2">
        <v>41038</v>
      </c>
      <c r="B5982" s="1">
        <f t="shared" si="186"/>
        <v>2012</v>
      </c>
      <c r="C5982" s="1">
        <f t="shared" si="187"/>
        <v>2</v>
      </c>
      <c r="D5982">
        <v>2914</v>
      </c>
      <c r="E5982" t="s">
        <v>36</v>
      </c>
      <c r="F5982" s="4">
        <v>525000</v>
      </c>
      <c r="G5982" t="s">
        <v>5</v>
      </c>
      <c r="H5982">
        <v>4</v>
      </c>
      <c r="I5982" s="4">
        <f>IF(E5982="Rhode Island", Table1[[#This Row],[price]]*$L$3, IF(E5982="Massachusetts", Table1[[#This Row],[price]]*$L$2, 1))</f>
        <v>525000</v>
      </c>
    </row>
    <row r="5983" spans="1:9" x14ac:dyDescent="0.25">
      <c r="A5983" s="2">
        <v>41038</v>
      </c>
      <c r="B5983" s="1">
        <f t="shared" si="186"/>
        <v>2012</v>
      </c>
      <c r="C5983" s="1">
        <f t="shared" si="187"/>
        <v>2</v>
      </c>
      <c r="D5983">
        <v>2905</v>
      </c>
      <c r="E5983" t="s">
        <v>36</v>
      </c>
      <c r="F5983" s="4">
        <v>540000</v>
      </c>
      <c r="G5983" t="s">
        <v>5</v>
      </c>
      <c r="H5983">
        <v>4</v>
      </c>
      <c r="I5983" s="4">
        <f>IF(E5983="Rhode Island", Table1[[#This Row],[price]]*$L$3, IF(E5983="Massachusetts", Table1[[#This Row],[price]]*$L$2, 1))</f>
        <v>540000</v>
      </c>
    </row>
    <row r="5984" spans="1:9" x14ac:dyDescent="0.25">
      <c r="A5984" s="2">
        <v>41038</v>
      </c>
      <c r="B5984" s="1">
        <f t="shared" si="186"/>
        <v>2012</v>
      </c>
      <c r="C5984" s="1">
        <f t="shared" si="187"/>
        <v>2</v>
      </c>
      <c r="D5984">
        <v>2905</v>
      </c>
      <c r="E5984" t="s">
        <v>36</v>
      </c>
      <c r="F5984" s="4">
        <v>635000</v>
      </c>
      <c r="G5984" t="s">
        <v>5</v>
      </c>
      <c r="H5984">
        <v>4</v>
      </c>
      <c r="I5984" s="4">
        <f>IF(E5984="Rhode Island", Table1[[#This Row],[price]]*$L$3, IF(E5984="Massachusetts", Table1[[#This Row],[price]]*$L$2, 1))</f>
        <v>635000</v>
      </c>
    </row>
    <row r="5985" spans="1:9" x14ac:dyDescent="0.25">
      <c r="A5985" s="2">
        <v>41038</v>
      </c>
      <c r="B5985" s="1">
        <f t="shared" si="186"/>
        <v>2012</v>
      </c>
      <c r="C5985" s="1">
        <f t="shared" si="187"/>
        <v>2</v>
      </c>
      <c r="D5985">
        <v>2612</v>
      </c>
      <c r="E5985" t="s">
        <v>37</v>
      </c>
      <c r="F5985" s="4">
        <v>850000</v>
      </c>
      <c r="G5985" t="s">
        <v>5</v>
      </c>
      <c r="H5985">
        <v>3</v>
      </c>
      <c r="I5985" s="4">
        <f>IF(E5985="Rhode Island", Table1[[#This Row],[price]]*$L$3, IF(E5985="Massachusetts", Table1[[#This Row],[price]]*$L$2, 1))</f>
        <v>850000</v>
      </c>
    </row>
    <row r="5986" spans="1:9" x14ac:dyDescent="0.25">
      <c r="A5986" s="2">
        <v>41039</v>
      </c>
      <c r="B5986" s="1">
        <f t="shared" si="186"/>
        <v>2012</v>
      </c>
      <c r="C5986" s="1">
        <f t="shared" si="187"/>
        <v>2</v>
      </c>
      <c r="D5986">
        <v>2913</v>
      </c>
      <c r="E5986" t="s">
        <v>36</v>
      </c>
      <c r="F5986" s="4">
        <v>359000</v>
      </c>
      <c r="G5986" t="s">
        <v>5</v>
      </c>
      <c r="H5986">
        <v>2</v>
      </c>
      <c r="I5986" s="4">
        <f>IF(E5986="Rhode Island", Table1[[#This Row],[price]]*$L$3, IF(E5986="Massachusetts", Table1[[#This Row],[price]]*$L$2, 1))</f>
        <v>359000</v>
      </c>
    </row>
    <row r="5987" spans="1:9" x14ac:dyDescent="0.25">
      <c r="A5987" s="2">
        <v>41039</v>
      </c>
      <c r="B5987" s="1">
        <f t="shared" si="186"/>
        <v>2012</v>
      </c>
      <c r="C5987" s="1">
        <f t="shared" si="187"/>
        <v>2</v>
      </c>
      <c r="D5987">
        <v>2913</v>
      </c>
      <c r="E5987" t="s">
        <v>36</v>
      </c>
      <c r="F5987" s="4">
        <v>445000</v>
      </c>
      <c r="G5987" t="s">
        <v>5</v>
      </c>
      <c r="H5987">
        <v>3</v>
      </c>
      <c r="I5987" s="4">
        <f>IF(E5987="Rhode Island", Table1[[#This Row],[price]]*$L$3, IF(E5987="Massachusetts", Table1[[#This Row],[price]]*$L$2, 1))</f>
        <v>445000</v>
      </c>
    </row>
    <row r="5988" spans="1:9" x14ac:dyDescent="0.25">
      <c r="A5988" s="2">
        <v>41039</v>
      </c>
      <c r="B5988" s="1">
        <f t="shared" si="186"/>
        <v>2012</v>
      </c>
      <c r="C5988" s="1">
        <f t="shared" si="187"/>
        <v>2</v>
      </c>
      <c r="D5988">
        <v>2905</v>
      </c>
      <c r="E5988" t="s">
        <v>36</v>
      </c>
      <c r="F5988" s="4">
        <v>454700</v>
      </c>
      <c r="G5988" t="s">
        <v>5</v>
      </c>
      <c r="H5988">
        <v>3</v>
      </c>
      <c r="I5988" s="4">
        <f>IF(E5988="Rhode Island", Table1[[#This Row],[price]]*$L$3, IF(E5988="Massachusetts", Table1[[#This Row],[price]]*$L$2, 1))</f>
        <v>454700</v>
      </c>
    </row>
    <row r="5989" spans="1:9" x14ac:dyDescent="0.25">
      <c r="A5989" s="2">
        <v>41039</v>
      </c>
      <c r="B5989" s="1">
        <f t="shared" si="186"/>
        <v>2012</v>
      </c>
      <c r="C5989" s="1">
        <f t="shared" si="187"/>
        <v>2</v>
      </c>
      <c r="D5989">
        <v>2903</v>
      </c>
      <c r="E5989" t="s">
        <v>36</v>
      </c>
      <c r="F5989" s="4">
        <v>545000</v>
      </c>
      <c r="G5989" t="s">
        <v>5</v>
      </c>
      <c r="H5989">
        <v>4</v>
      </c>
      <c r="I5989" s="4">
        <f>IF(E5989="Rhode Island", Table1[[#This Row],[price]]*$L$3, IF(E5989="Massachusetts", Table1[[#This Row],[price]]*$L$2, 1))</f>
        <v>545000</v>
      </c>
    </row>
    <row r="5990" spans="1:9" x14ac:dyDescent="0.25">
      <c r="A5990" s="2">
        <v>41039</v>
      </c>
      <c r="B5990" s="1">
        <f t="shared" si="186"/>
        <v>2012</v>
      </c>
      <c r="C5990" s="1">
        <f t="shared" si="187"/>
        <v>2</v>
      </c>
      <c r="D5990">
        <v>2615</v>
      </c>
      <c r="E5990" t="s">
        <v>37</v>
      </c>
      <c r="F5990" s="4">
        <v>555000</v>
      </c>
      <c r="G5990" t="s">
        <v>5</v>
      </c>
      <c r="H5990">
        <v>4</v>
      </c>
      <c r="I5990" s="4">
        <f>IF(E5990="Rhode Island", Table1[[#This Row],[price]]*$L$3, IF(E5990="Massachusetts", Table1[[#This Row],[price]]*$L$2, 1))</f>
        <v>555000</v>
      </c>
    </row>
    <row r="5991" spans="1:9" x14ac:dyDescent="0.25">
      <c r="A5991" s="2">
        <v>41039</v>
      </c>
      <c r="B5991" s="1">
        <f t="shared" si="186"/>
        <v>2012</v>
      </c>
      <c r="C5991" s="1">
        <f t="shared" si="187"/>
        <v>2</v>
      </c>
      <c r="D5991">
        <v>2607</v>
      </c>
      <c r="E5991" t="s">
        <v>37</v>
      </c>
      <c r="F5991" s="4">
        <v>847000</v>
      </c>
      <c r="G5991" t="s">
        <v>5</v>
      </c>
      <c r="H5991">
        <v>5</v>
      </c>
      <c r="I5991" s="4">
        <f>IF(E5991="Rhode Island", Table1[[#This Row],[price]]*$L$3, IF(E5991="Massachusetts", Table1[[#This Row],[price]]*$L$2, 1))</f>
        <v>847000</v>
      </c>
    </row>
    <row r="5992" spans="1:9" x14ac:dyDescent="0.25">
      <c r="A5992" s="2">
        <v>41039</v>
      </c>
      <c r="B5992" s="1">
        <f t="shared" si="186"/>
        <v>2012</v>
      </c>
      <c r="C5992" s="1">
        <f t="shared" si="187"/>
        <v>2</v>
      </c>
      <c r="D5992">
        <v>2617</v>
      </c>
      <c r="E5992" t="s">
        <v>37</v>
      </c>
      <c r="F5992" s="4">
        <v>411000</v>
      </c>
      <c r="G5992" t="s">
        <v>6</v>
      </c>
      <c r="H5992">
        <v>2</v>
      </c>
      <c r="I5992" s="4">
        <f>IF(E5992="Rhode Island", Table1[[#This Row],[price]]*$L$3, IF(E5992="Massachusetts", Table1[[#This Row],[price]]*$L$2, 1))</f>
        <v>411000</v>
      </c>
    </row>
    <row r="5993" spans="1:9" x14ac:dyDescent="0.25">
      <c r="A5993" s="2">
        <v>41040</v>
      </c>
      <c r="B5993" s="1">
        <f t="shared" si="186"/>
        <v>2012</v>
      </c>
      <c r="C5993" s="1">
        <f t="shared" si="187"/>
        <v>2</v>
      </c>
      <c r="D5993">
        <v>2902</v>
      </c>
      <c r="E5993" t="s">
        <v>36</v>
      </c>
      <c r="F5993" s="4">
        <v>416500</v>
      </c>
      <c r="G5993" t="s">
        <v>5</v>
      </c>
      <c r="H5993">
        <v>3</v>
      </c>
      <c r="I5993" s="4">
        <f>IF(E5993="Rhode Island", Table1[[#This Row],[price]]*$L$3, IF(E5993="Massachusetts", Table1[[#This Row],[price]]*$L$2, 1))</f>
        <v>416500</v>
      </c>
    </row>
    <row r="5994" spans="1:9" x14ac:dyDescent="0.25">
      <c r="A5994" s="2">
        <v>41040</v>
      </c>
      <c r="B5994" s="1">
        <f t="shared" si="186"/>
        <v>2012</v>
      </c>
      <c r="C5994" s="1">
        <f t="shared" si="187"/>
        <v>2</v>
      </c>
      <c r="D5994">
        <v>2914</v>
      </c>
      <c r="E5994" t="s">
        <v>36</v>
      </c>
      <c r="F5994" s="4">
        <v>450000</v>
      </c>
      <c r="G5994" t="s">
        <v>5</v>
      </c>
      <c r="H5994">
        <v>3</v>
      </c>
      <c r="I5994" s="4">
        <f>IF(E5994="Rhode Island", Table1[[#This Row],[price]]*$L$3, IF(E5994="Massachusetts", Table1[[#This Row],[price]]*$L$2, 1))</f>
        <v>450000</v>
      </c>
    </row>
    <row r="5995" spans="1:9" x14ac:dyDescent="0.25">
      <c r="A5995" s="2">
        <v>41040</v>
      </c>
      <c r="B5995" s="1">
        <f t="shared" si="186"/>
        <v>2012</v>
      </c>
      <c r="C5995" s="1">
        <f t="shared" si="187"/>
        <v>2</v>
      </c>
      <c r="D5995">
        <v>2615</v>
      </c>
      <c r="E5995" t="s">
        <v>37</v>
      </c>
      <c r="F5995" s="4">
        <v>468000</v>
      </c>
      <c r="G5995" t="s">
        <v>5</v>
      </c>
      <c r="H5995">
        <v>3</v>
      </c>
      <c r="I5995" s="4">
        <f>IF(E5995="Rhode Island", Table1[[#This Row],[price]]*$L$3, IF(E5995="Massachusetts", Table1[[#This Row],[price]]*$L$2, 1))</f>
        <v>468000</v>
      </c>
    </row>
    <row r="5996" spans="1:9" x14ac:dyDescent="0.25">
      <c r="A5996" s="2">
        <v>41040</v>
      </c>
      <c r="B5996" s="1">
        <f t="shared" si="186"/>
        <v>2012</v>
      </c>
      <c r="C5996" s="1">
        <f t="shared" si="187"/>
        <v>2</v>
      </c>
      <c r="D5996">
        <v>2904</v>
      </c>
      <c r="E5996" t="s">
        <v>36</v>
      </c>
      <c r="F5996" s="4">
        <v>500000</v>
      </c>
      <c r="G5996" t="s">
        <v>5</v>
      </c>
      <c r="H5996">
        <v>3</v>
      </c>
      <c r="I5996" s="4">
        <f>IF(E5996="Rhode Island", Table1[[#This Row],[price]]*$L$3, IF(E5996="Massachusetts", Table1[[#This Row],[price]]*$L$2, 1))</f>
        <v>500000</v>
      </c>
    </row>
    <row r="5997" spans="1:9" x14ac:dyDescent="0.25">
      <c r="A5997" s="2">
        <v>41040</v>
      </c>
      <c r="B5997" s="1">
        <f t="shared" si="186"/>
        <v>2012</v>
      </c>
      <c r="C5997" s="1">
        <f t="shared" si="187"/>
        <v>2</v>
      </c>
      <c r="D5997">
        <v>2611</v>
      </c>
      <c r="E5997" t="s">
        <v>37</v>
      </c>
      <c r="F5997" s="4">
        <v>510000</v>
      </c>
      <c r="G5997" t="s">
        <v>5</v>
      </c>
      <c r="H5997">
        <v>3</v>
      </c>
      <c r="I5997" s="4">
        <f>IF(E5997="Rhode Island", Table1[[#This Row],[price]]*$L$3, IF(E5997="Massachusetts", Table1[[#This Row],[price]]*$L$2, 1))</f>
        <v>510000</v>
      </c>
    </row>
    <row r="5998" spans="1:9" x14ac:dyDescent="0.25">
      <c r="A5998" s="2">
        <v>41040</v>
      </c>
      <c r="B5998" s="1">
        <f t="shared" si="186"/>
        <v>2012</v>
      </c>
      <c r="C5998" s="1">
        <f t="shared" si="187"/>
        <v>2</v>
      </c>
      <c r="D5998">
        <v>2606</v>
      </c>
      <c r="E5998" t="s">
        <v>37</v>
      </c>
      <c r="F5998" s="4">
        <v>330000</v>
      </c>
      <c r="G5998" t="s">
        <v>6</v>
      </c>
      <c r="H5998">
        <v>1</v>
      </c>
      <c r="I5998" s="4">
        <f>IF(E5998="Rhode Island", Table1[[#This Row],[price]]*$L$3, IF(E5998="Massachusetts", Table1[[#This Row],[price]]*$L$2, 1))</f>
        <v>330000</v>
      </c>
    </row>
    <row r="5999" spans="1:9" x14ac:dyDescent="0.25">
      <c r="A5999" s="2">
        <v>41041</v>
      </c>
      <c r="B5999" s="1">
        <f t="shared" si="186"/>
        <v>2012</v>
      </c>
      <c r="C5999" s="1">
        <f t="shared" si="187"/>
        <v>2</v>
      </c>
      <c r="D5999">
        <v>2905</v>
      </c>
      <c r="E5999" t="s">
        <v>36</v>
      </c>
      <c r="F5999" s="4">
        <v>440000</v>
      </c>
      <c r="G5999" t="s">
        <v>5</v>
      </c>
      <c r="H5999">
        <v>3</v>
      </c>
      <c r="I5999" s="4">
        <f>IF(E5999="Rhode Island", Table1[[#This Row],[price]]*$L$3, IF(E5999="Massachusetts", Table1[[#This Row],[price]]*$L$2, 1))</f>
        <v>440000</v>
      </c>
    </row>
    <row r="6000" spans="1:9" x14ac:dyDescent="0.25">
      <c r="A6000" s="2">
        <v>41041</v>
      </c>
      <c r="B6000" s="1">
        <f t="shared" si="186"/>
        <v>2012</v>
      </c>
      <c r="C6000" s="1">
        <f t="shared" si="187"/>
        <v>2</v>
      </c>
      <c r="D6000">
        <v>2903</v>
      </c>
      <c r="E6000" t="s">
        <v>36</v>
      </c>
      <c r="F6000" s="4">
        <v>492500</v>
      </c>
      <c r="G6000" t="s">
        <v>5</v>
      </c>
      <c r="H6000">
        <v>4</v>
      </c>
      <c r="I6000" s="4">
        <f>IF(E6000="Rhode Island", Table1[[#This Row],[price]]*$L$3, IF(E6000="Massachusetts", Table1[[#This Row],[price]]*$L$2, 1))</f>
        <v>492500</v>
      </c>
    </row>
    <row r="6001" spans="1:9" x14ac:dyDescent="0.25">
      <c r="A6001" s="2">
        <v>41041</v>
      </c>
      <c r="B6001" s="1">
        <f t="shared" si="186"/>
        <v>2012</v>
      </c>
      <c r="C6001" s="1">
        <f t="shared" si="187"/>
        <v>2</v>
      </c>
      <c r="D6001">
        <v>2906</v>
      </c>
      <c r="E6001" t="s">
        <v>36</v>
      </c>
      <c r="F6001" s="4">
        <v>585000</v>
      </c>
      <c r="G6001" t="s">
        <v>5</v>
      </c>
      <c r="H6001">
        <v>4</v>
      </c>
      <c r="I6001" s="4">
        <f>IF(E6001="Rhode Island", Table1[[#This Row],[price]]*$L$3, IF(E6001="Massachusetts", Table1[[#This Row],[price]]*$L$2, 1))</f>
        <v>585000</v>
      </c>
    </row>
    <row r="6002" spans="1:9" x14ac:dyDescent="0.25">
      <c r="A6002" s="2">
        <v>41041</v>
      </c>
      <c r="B6002" s="1">
        <f t="shared" si="186"/>
        <v>2012</v>
      </c>
      <c r="C6002" s="1">
        <f t="shared" si="187"/>
        <v>2</v>
      </c>
      <c r="D6002">
        <v>2906</v>
      </c>
      <c r="E6002" t="s">
        <v>36</v>
      </c>
      <c r="F6002" s="4">
        <v>725000</v>
      </c>
      <c r="G6002" t="s">
        <v>5</v>
      </c>
      <c r="H6002">
        <v>4</v>
      </c>
      <c r="I6002" s="4">
        <f>IF(E6002="Rhode Island", Table1[[#This Row],[price]]*$L$3, IF(E6002="Massachusetts", Table1[[#This Row],[price]]*$L$2, 1))</f>
        <v>725000</v>
      </c>
    </row>
    <row r="6003" spans="1:9" x14ac:dyDescent="0.25">
      <c r="A6003" s="2">
        <v>41041</v>
      </c>
      <c r="B6003" s="1">
        <f t="shared" si="186"/>
        <v>2012</v>
      </c>
      <c r="C6003" s="1">
        <f t="shared" si="187"/>
        <v>2</v>
      </c>
      <c r="D6003">
        <v>2607</v>
      </c>
      <c r="E6003" t="s">
        <v>37</v>
      </c>
      <c r="F6003" s="4">
        <v>815000</v>
      </c>
      <c r="G6003" t="s">
        <v>5</v>
      </c>
      <c r="H6003">
        <v>4</v>
      </c>
      <c r="I6003" s="4">
        <f>IF(E6003="Rhode Island", Table1[[#This Row],[price]]*$L$3, IF(E6003="Massachusetts", Table1[[#This Row],[price]]*$L$2, 1))</f>
        <v>815000</v>
      </c>
    </row>
    <row r="6004" spans="1:9" x14ac:dyDescent="0.25">
      <c r="A6004" s="2">
        <v>41043</v>
      </c>
      <c r="B6004" s="1">
        <f t="shared" si="186"/>
        <v>2012</v>
      </c>
      <c r="C6004" s="1">
        <f t="shared" si="187"/>
        <v>2</v>
      </c>
      <c r="D6004">
        <v>2905</v>
      </c>
      <c r="E6004" t="s">
        <v>36</v>
      </c>
      <c r="F6004" s="4">
        <v>405000</v>
      </c>
      <c r="G6004" t="s">
        <v>5</v>
      </c>
      <c r="H6004">
        <v>3</v>
      </c>
      <c r="I6004" s="4">
        <f>IF(E6004="Rhode Island", Table1[[#This Row],[price]]*$L$3, IF(E6004="Massachusetts", Table1[[#This Row],[price]]*$L$2, 1))</f>
        <v>405000</v>
      </c>
    </row>
    <row r="6005" spans="1:9" x14ac:dyDescent="0.25">
      <c r="A6005" s="2">
        <v>41043</v>
      </c>
      <c r="B6005" s="1">
        <f t="shared" si="186"/>
        <v>2012</v>
      </c>
      <c r="C6005" s="1">
        <f t="shared" si="187"/>
        <v>2</v>
      </c>
      <c r="D6005">
        <v>2617</v>
      </c>
      <c r="E6005" t="s">
        <v>37</v>
      </c>
      <c r="F6005" s="4">
        <v>482500</v>
      </c>
      <c r="G6005" t="s">
        <v>5</v>
      </c>
      <c r="H6005">
        <v>3</v>
      </c>
      <c r="I6005" s="4">
        <f>IF(E6005="Rhode Island", Table1[[#This Row],[price]]*$L$3, IF(E6005="Massachusetts", Table1[[#This Row],[price]]*$L$2, 1))</f>
        <v>482500</v>
      </c>
    </row>
    <row r="6006" spans="1:9" x14ac:dyDescent="0.25">
      <c r="A6006" s="2">
        <v>41043</v>
      </c>
      <c r="B6006" s="1">
        <f t="shared" si="186"/>
        <v>2012</v>
      </c>
      <c r="C6006" s="1">
        <f t="shared" si="187"/>
        <v>2</v>
      </c>
      <c r="D6006">
        <v>2611</v>
      </c>
      <c r="E6006" t="s">
        <v>37</v>
      </c>
      <c r="F6006" s="4">
        <v>483000</v>
      </c>
      <c r="G6006" t="s">
        <v>5</v>
      </c>
      <c r="H6006">
        <v>3</v>
      </c>
      <c r="I6006" s="4">
        <f>IF(E6006="Rhode Island", Table1[[#This Row],[price]]*$L$3, IF(E6006="Massachusetts", Table1[[#This Row],[price]]*$L$2, 1))</f>
        <v>483000</v>
      </c>
    </row>
    <row r="6007" spans="1:9" x14ac:dyDescent="0.25">
      <c r="A6007" s="2">
        <v>41043</v>
      </c>
      <c r="B6007" s="1">
        <f t="shared" si="186"/>
        <v>2012</v>
      </c>
      <c r="C6007" s="1">
        <f t="shared" si="187"/>
        <v>2</v>
      </c>
      <c r="D6007">
        <v>2902</v>
      </c>
      <c r="E6007" t="s">
        <v>36</v>
      </c>
      <c r="F6007" s="4">
        <v>550000</v>
      </c>
      <c r="G6007" t="s">
        <v>5</v>
      </c>
      <c r="H6007">
        <v>4</v>
      </c>
      <c r="I6007" s="4">
        <f>IF(E6007="Rhode Island", Table1[[#This Row],[price]]*$L$3, IF(E6007="Massachusetts", Table1[[#This Row],[price]]*$L$2, 1))</f>
        <v>550000</v>
      </c>
    </row>
    <row r="6008" spans="1:9" x14ac:dyDescent="0.25">
      <c r="A6008" s="2">
        <v>41044</v>
      </c>
      <c r="B6008" s="1">
        <f t="shared" si="186"/>
        <v>2012</v>
      </c>
      <c r="C6008" s="1">
        <f t="shared" si="187"/>
        <v>2</v>
      </c>
      <c r="D6008">
        <v>2906</v>
      </c>
      <c r="E6008" t="s">
        <v>36</v>
      </c>
      <c r="F6008" s="4">
        <v>382000</v>
      </c>
      <c r="G6008" t="s">
        <v>5</v>
      </c>
      <c r="H6008">
        <v>3</v>
      </c>
      <c r="I6008" s="4">
        <f>IF(E6008="Rhode Island", Table1[[#This Row],[price]]*$L$3, IF(E6008="Massachusetts", Table1[[#This Row],[price]]*$L$2, 1))</f>
        <v>382000</v>
      </c>
    </row>
    <row r="6009" spans="1:9" x14ac:dyDescent="0.25">
      <c r="A6009" s="2">
        <v>41044</v>
      </c>
      <c r="B6009" s="1">
        <f t="shared" si="186"/>
        <v>2012</v>
      </c>
      <c r="C6009" s="1">
        <f t="shared" si="187"/>
        <v>2</v>
      </c>
      <c r="D6009">
        <v>2906</v>
      </c>
      <c r="E6009" t="s">
        <v>36</v>
      </c>
      <c r="F6009" s="4">
        <v>419000</v>
      </c>
      <c r="G6009" t="s">
        <v>5</v>
      </c>
      <c r="H6009">
        <v>3</v>
      </c>
      <c r="I6009" s="4">
        <f>IF(E6009="Rhode Island", Table1[[#This Row],[price]]*$L$3, IF(E6009="Massachusetts", Table1[[#This Row],[price]]*$L$2, 1))</f>
        <v>419000</v>
      </c>
    </row>
    <row r="6010" spans="1:9" x14ac:dyDescent="0.25">
      <c r="A6010" s="2">
        <v>41044</v>
      </c>
      <c r="B6010" s="1">
        <f t="shared" si="186"/>
        <v>2012</v>
      </c>
      <c r="C6010" s="1">
        <f t="shared" si="187"/>
        <v>2</v>
      </c>
      <c r="D6010">
        <v>2615</v>
      </c>
      <c r="E6010" t="s">
        <v>37</v>
      </c>
      <c r="F6010" s="4">
        <v>455000</v>
      </c>
      <c r="G6010" t="s">
        <v>5</v>
      </c>
      <c r="H6010">
        <v>3</v>
      </c>
      <c r="I6010" s="4">
        <f>IF(E6010="Rhode Island", Table1[[#This Row],[price]]*$L$3, IF(E6010="Massachusetts", Table1[[#This Row],[price]]*$L$2, 1))</f>
        <v>455000</v>
      </c>
    </row>
    <row r="6011" spans="1:9" x14ac:dyDescent="0.25">
      <c r="A6011" s="2">
        <v>41045</v>
      </c>
      <c r="B6011" s="1">
        <f t="shared" si="186"/>
        <v>2012</v>
      </c>
      <c r="C6011" s="1">
        <f t="shared" si="187"/>
        <v>2</v>
      </c>
      <c r="D6011">
        <v>2615</v>
      </c>
      <c r="E6011" t="s">
        <v>37</v>
      </c>
      <c r="F6011" s="4">
        <v>327500</v>
      </c>
      <c r="G6011" t="s">
        <v>5</v>
      </c>
      <c r="H6011">
        <v>2</v>
      </c>
      <c r="I6011" s="4">
        <f>IF(E6011="Rhode Island", Table1[[#This Row],[price]]*$L$3, IF(E6011="Massachusetts", Table1[[#This Row],[price]]*$L$2, 1))</f>
        <v>327500</v>
      </c>
    </row>
    <row r="6012" spans="1:9" x14ac:dyDescent="0.25">
      <c r="A6012" s="2">
        <v>41045</v>
      </c>
      <c r="B6012" s="1">
        <f t="shared" si="186"/>
        <v>2012</v>
      </c>
      <c r="C6012" s="1">
        <f t="shared" si="187"/>
        <v>2</v>
      </c>
      <c r="D6012">
        <v>2906</v>
      </c>
      <c r="E6012" t="s">
        <v>36</v>
      </c>
      <c r="F6012" s="4">
        <v>375000</v>
      </c>
      <c r="G6012" t="s">
        <v>5</v>
      </c>
      <c r="H6012">
        <v>3</v>
      </c>
      <c r="I6012" s="4">
        <f>IF(E6012="Rhode Island", Table1[[#This Row],[price]]*$L$3, IF(E6012="Massachusetts", Table1[[#This Row],[price]]*$L$2, 1))</f>
        <v>375000</v>
      </c>
    </row>
    <row r="6013" spans="1:9" x14ac:dyDescent="0.25">
      <c r="A6013" s="2">
        <v>41045</v>
      </c>
      <c r="B6013" s="1">
        <f t="shared" si="186"/>
        <v>2012</v>
      </c>
      <c r="C6013" s="1">
        <f t="shared" si="187"/>
        <v>2</v>
      </c>
      <c r="D6013">
        <v>2617</v>
      </c>
      <c r="E6013" t="s">
        <v>37</v>
      </c>
      <c r="F6013" s="4">
        <v>470000</v>
      </c>
      <c r="G6013" t="s">
        <v>5</v>
      </c>
      <c r="H6013">
        <v>3</v>
      </c>
      <c r="I6013" s="4">
        <f>IF(E6013="Rhode Island", Table1[[#This Row],[price]]*$L$3, IF(E6013="Massachusetts", Table1[[#This Row],[price]]*$L$2, 1))</f>
        <v>470000</v>
      </c>
    </row>
    <row r="6014" spans="1:9" x14ac:dyDescent="0.25">
      <c r="A6014" s="2">
        <v>41045</v>
      </c>
      <c r="B6014" s="1">
        <f t="shared" si="186"/>
        <v>2012</v>
      </c>
      <c r="C6014" s="1">
        <f t="shared" si="187"/>
        <v>2</v>
      </c>
      <c r="D6014">
        <v>2615</v>
      </c>
      <c r="E6014" t="s">
        <v>37</v>
      </c>
      <c r="F6014" s="4">
        <v>530000</v>
      </c>
      <c r="G6014" t="s">
        <v>5</v>
      </c>
      <c r="H6014">
        <v>4</v>
      </c>
      <c r="I6014" s="4">
        <f>IF(E6014="Rhode Island", Table1[[#This Row],[price]]*$L$3, IF(E6014="Massachusetts", Table1[[#This Row],[price]]*$L$2, 1))</f>
        <v>530000</v>
      </c>
    </row>
    <row r="6015" spans="1:9" x14ac:dyDescent="0.25">
      <c r="A6015" s="2">
        <v>41045</v>
      </c>
      <c r="B6015" s="1">
        <f t="shared" si="186"/>
        <v>2012</v>
      </c>
      <c r="C6015" s="1">
        <f t="shared" si="187"/>
        <v>2</v>
      </c>
      <c r="D6015">
        <v>2602</v>
      </c>
      <c r="E6015" t="s">
        <v>37</v>
      </c>
      <c r="F6015" s="4">
        <v>650000</v>
      </c>
      <c r="G6015" t="s">
        <v>5</v>
      </c>
      <c r="H6015">
        <v>3</v>
      </c>
      <c r="I6015" s="4">
        <f>IF(E6015="Rhode Island", Table1[[#This Row],[price]]*$L$3, IF(E6015="Massachusetts", Table1[[#This Row],[price]]*$L$2, 1))</f>
        <v>650000</v>
      </c>
    </row>
    <row r="6016" spans="1:9" x14ac:dyDescent="0.25">
      <c r="A6016" s="2">
        <v>41045</v>
      </c>
      <c r="B6016" s="1">
        <f t="shared" si="186"/>
        <v>2012</v>
      </c>
      <c r="C6016" s="1">
        <f t="shared" si="187"/>
        <v>2</v>
      </c>
      <c r="D6016">
        <v>2604</v>
      </c>
      <c r="E6016" t="s">
        <v>37</v>
      </c>
      <c r="F6016" s="4">
        <v>415000</v>
      </c>
      <c r="G6016" t="s">
        <v>6</v>
      </c>
      <c r="H6016">
        <v>1</v>
      </c>
      <c r="I6016" s="4">
        <f>IF(E6016="Rhode Island", Table1[[#This Row],[price]]*$L$3, IF(E6016="Massachusetts", Table1[[#This Row],[price]]*$L$2, 1))</f>
        <v>415000</v>
      </c>
    </row>
    <row r="6017" spans="1:9" x14ac:dyDescent="0.25">
      <c r="A6017" s="2">
        <v>41046</v>
      </c>
      <c r="B6017" s="1">
        <f t="shared" si="186"/>
        <v>2012</v>
      </c>
      <c r="C6017" s="1">
        <f t="shared" si="187"/>
        <v>2</v>
      </c>
      <c r="D6017">
        <v>2913</v>
      </c>
      <c r="E6017" t="s">
        <v>36</v>
      </c>
      <c r="F6017" s="4">
        <v>445000</v>
      </c>
      <c r="G6017" t="s">
        <v>5</v>
      </c>
      <c r="H6017">
        <v>3</v>
      </c>
      <c r="I6017" s="4">
        <f>IF(E6017="Rhode Island", Table1[[#This Row],[price]]*$L$3, IF(E6017="Massachusetts", Table1[[#This Row],[price]]*$L$2, 1))</f>
        <v>445000</v>
      </c>
    </row>
    <row r="6018" spans="1:9" x14ac:dyDescent="0.25">
      <c r="A6018" s="2">
        <v>41046</v>
      </c>
      <c r="B6018" s="1">
        <f t="shared" ref="B6018:B6081" si="188">YEAR(A6018)</f>
        <v>2012</v>
      </c>
      <c r="C6018" s="1">
        <f t="shared" ref="C6018:C6081" si="189">ROUNDUP(MONTH(A6018)/3,0)</f>
        <v>2</v>
      </c>
      <c r="D6018">
        <v>2904</v>
      </c>
      <c r="E6018" t="s">
        <v>36</v>
      </c>
      <c r="F6018" s="4">
        <v>449950</v>
      </c>
      <c r="G6018" t="s">
        <v>5</v>
      </c>
      <c r="H6018">
        <v>3</v>
      </c>
      <c r="I6018" s="4">
        <f>IF(E6018="Rhode Island", Table1[[#This Row],[price]]*$L$3, IF(E6018="Massachusetts", Table1[[#This Row],[price]]*$L$2, 1))</f>
        <v>449950</v>
      </c>
    </row>
    <row r="6019" spans="1:9" x14ac:dyDescent="0.25">
      <c r="A6019" s="2">
        <v>41046</v>
      </c>
      <c r="B6019" s="1">
        <f t="shared" si="188"/>
        <v>2012</v>
      </c>
      <c r="C6019" s="1">
        <f t="shared" si="189"/>
        <v>2</v>
      </c>
      <c r="D6019">
        <v>2615</v>
      </c>
      <c r="E6019" t="s">
        <v>37</v>
      </c>
      <c r="F6019" s="4">
        <v>497500</v>
      </c>
      <c r="G6019" t="s">
        <v>5</v>
      </c>
      <c r="H6019">
        <v>4</v>
      </c>
      <c r="I6019" s="4">
        <f>IF(E6019="Rhode Island", Table1[[#This Row],[price]]*$L$3, IF(E6019="Massachusetts", Table1[[#This Row],[price]]*$L$2, 1))</f>
        <v>497500</v>
      </c>
    </row>
    <row r="6020" spans="1:9" x14ac:dyDescent="0.25">
      <c r="A6020" s="2">
        <v>41046</v>
      </c>
      <c r="B6020" s="1">
        <f t="shared" si="188"/>
        <v>2012</v>
      </c>
      <c r="C6020" s="1">
        <f t="shared" si="189"/>
        <v>2</v>
      </c>
      <c r="D6020">
        <v>2617</v>
      </c>
      <c r="E6020" t="s">
        <v>37</v>
      </c>
      <c r="F6020" s="4">
        <v>515000</v>
      </c>
      <c r="G6020" t="s">
        <v>5</v>
      </c>
      <c r="H6020">
        <v>4</v>
      </c>
      <c r="I6020" s="4">
        <f>IF(E6020="Rhode Island", Table1[[#This Row],[price]]*$L$3, IF(E6020="Massachusetts", Table1[[#This Row],[price]]*$L$2, 1))</f>
        <v>515000</v>
      </c>
    </row>
    <row r="6021" spans="1:9" x14ac:dyDescent="0.25">
      <c r="A6021" s="2">
        <v>41046</v>
      </c>
      <c r="B6021" s="1">
        <f t="shared" si="188"/>
        <v>2012</v>
      </c>
      <c r="C6021" s="1">
        <f t="shared" si="189"/>
        <v>2</v>
      </c>
      <c r="D6021">
        <v>2906</v>
      </c>
      <c r="E6021" t="s">
        <v>36</v>
      </c>
      <c r="F6021" s="4">
        <v>618000</v>
      </c>
      <c r="G6021" t="s">
        <v>5</v>
      </c>
      <c r="H6021">
        <v>4</v>
      </c>
      <c r="I6021" s="4">
        <f>IF(E6021="Rhode Island", Table1[[#This Row],[price]]*$L$3, IF(E6021="Massachusetts", Table1[[#This Row],[price]]*$L$2, 1))</f>
        <v>618000</v>
      </c>
    </row>
    <row r="6022" spans="1:9" x14ac:dyDescent="0.25">
      <c r="A6022" s="2">
        <v>41046</v>
      </c>
      <c r="B6022" s="1">
        <f t="shared" si="188"/>
        <v>2012</v>
      </c>
      <c r="C6022" s="1">
        <f t="shared" si="189"/>
        <v>2</v>
      </c>
      <c r="D6022">
        <v>2604</v>
      </c>
      <c r="E6022" t="s">
        <v>37</v>
      </c>
      <c r="F6022" s="4">
        <v>502000</v>
      </c>
      <c r="G6022" t="s">
        <v>6</v>
      </c>
      <c r="H6022">
        <v>2</v>
      </c>
      <c r="I6022" s="4">
        <f>IF(E6022="Rhode Island", Table1[[#This Row],[price]]*$L$3, IF(E6022="Massachusetts", Table1[[#This Row],[price]]*$L$2, 1))</f>
        <v>502000</v>
      </c>
    </row>
    <row r="6023" spans="1:9" x14ac:dyDescent="0.25">
      <c r="A6023" s="2">
        <v>41047</v>
      </c>
      <c r="B6023" s="1">
        <f t="shared" si="188"/>
        <v>2012</v>
      </c>
      <c r="C6023" s="1">
        <f t="shared" si="189"/>
        <v>2</v>
      </c>
      <c r="D6023">
        <v>2905</v>
      </c>
      <c r="E6023" t="s">
        <v>36</v>
      </c>
      <c r="F6023" s="4">
        <v>432500</v>
      </c>
      <c r="G6023" t="s">
        <v>5</v>
      </c>
      <c r="H6023">
        <v>3</v>
      </c>
      <c r="I6023" s="4">
        <f>IF(E6023="Rhode Island", Table1[[#This Row],[price]]*$L$3, IF(E6023="Massachusetts", Table1[[#This Row],[price]]*$L$2, 1))</f>
        <v>432500</v>
      </c>
    </row>
    <row r="6024" spans="1:9" x14ac:dyDescent="0.25">
      <c r="A6024" s="2">
        <v>41047</v>
      </c>
      <c r="B6024" s="1">
        <f t="shared" si="188"/>
        <v>2012</v>
      </c>
      <c r="C6024" s="1">
        <f t="shared" si="189"/>
        <v>2</v>
      </c>
      <c r="D6024">
        <v>2905</v>
      </c>
      <c r="E6024" t="s">
        <v>36</v>
      </c>
      <c r="F6024" s="4">
        <v>485000</v>
      </c>
      <c r="G6024" t="s">
        <v>5</v>
      </c>
      <c r="H6024">
        <v>3</v>
      </c>
      <c r="I6024" s="4">
        <f>IF(E6024="Rhode Island", Table1[[#This Row],[price]]*$L$3, IF(E6024="Massachusetts", Table1[[#This Row],[price]]*$L$2, 1))</f>
        <v>485000</v>
      </c>
    </row>
    <row r="6025" spans="1:9" x14ac:dyDescent="0.25">
      <c r="A6025" s="2">
        <v>41047</v>
      </c>
      <c r="B6025" s="1">
        <f t="shared" si="188"/>
        <v>2012</v>
      </c>
      <c r="C6025" s="1">
        <f t="shared" si="189"/>
        <v>2</v>
      </c>
      <c r="D6025">
        <v>2904</v>
      </c>
      <c r="E6025" t="s">
        <v>36</v>
      </c>
      <c r="F6025" s="4">
        <v>540000</v>
      </c>
      <c r="G6025" t="s">
        <v>5</v>
      </c>
      <c r="H6025">
        <v>4</v>
      </c>
      <c r="I6025" s="4">
        <f>IF(E6025="Rhode Island", Table1[[#This Row],[price]]*$L$3, IF(E6025="Massachusetts", Table1[[#This Row],[price]]*$L$2, 1))</f>
        <v>540000</v>
      </c>
    </row>
    <row r="6026" spans="1:9" x14ac:dyDescent="0.25">
      <c r="A6026" s="2">
        <v>41047</v>
      </c>
      <c r="B6026" s="1">
        <f t="shared" si="188"/>
        <v>2012</v>
      </c>
      <c r="C6026" s="1">
        <f t="shared" si="189"/>
        <v>2</v>
      </c>
      <c r="D6026">
        <v>2913</v>
      </c>
      <c r="E6026" t="s">
        <v>36</v>
      </c>
      <c r="F6026" s="4">
        <v>795500</v>
      </c>
      <c r="G6026" t="s">
        <v>5</v>
      </c>
      <c r="H6026">
        <v>5</v>
      </c>
      <c r="I6026" s="4">
        <f>IF(E6026="Rhode Island", Table1[[#This Row],[price]]*$L$3, IF(E6026="Massachusetts", Table1[[#This Row],[price]]*$L$2, 1))</f>
        <v>795500</v>
      </c>
    </row>
    <row r="6027" spans="1:9" x14ac:dyDescent="0.25">
      <c r="A6027" s="2">
        <v>41047</v>
      </c>
      <c r="B6027" s="1">
        <f t="shared" si="188"/>
        <v>2012</v>
      </c>
      <c r="C6027" s="1">
        <f t="shared" si="189"/>
        <v>2</v>
      </c>
      <c r="D6027">
        <v>2606</v>
      </c>
      <c r="E6027" t="s">
        <v>37</v>
      </c>
      <c r="F6027" s="4">
        <v>340000</v>
      </c>
      <c r="G6027" t="s">
        <v>6</v>
      </c>
      <c r="H6027">
        <v>1</v>
      </c>
      <c r="I6027" s="4">
        <f>IF(E6027="Rhode Island", Table1[[#This Row],[price]]*$L$3, IF(E6027="Massachusetts", Table1[[#This Row],[price]]*$L$2, 1))</f>
        <v>340000</v>
      </c>
    </row>
    <row r="6028" spans="1:9" x14ac:dyDescent="0.25">
      <c r="A6028" s="2">
        <v>41047</v>
      </c>
      <c r="B6028" s="1">
        <f t="shared" si="188"/>
        <v>2012</v>
      </c>
      <c r="C6028" s="1">
        <f t="shared" si="189"/>
        <v>2</v>
      </c>
      <c r="D6028">
        <v>2612</v>
      </c>
      <c r="E6028" t="s">
        <v>37</v>
      </c>
      <c r="F6028" s="4">
        <v>383000</v>
      </c>
      <c r="G6028" t="s">
        <v>6</v>
      </c>
      <c r="H6028">
        <v>1</v>
      </c>
      <c r="I6028" s="4">
        <f>IF(E6028="Rhode Island", Table1[[#This Row],[price]]*$L$3, IF(E6028="Massachusetts", Table1[[#This Row],[price]]*$L$2, 1))</f>
        <v>383000</v>
      </c>
    </row>
    <row r="6029" spans="1:9" x14ac:dyDescent="0.25">
      <c r="A6029" s="2">
        <v>41047</v>
      </c>
      <c r="B6029" s="1">
        <f t="shared" si="188"/>
        <v>2012</v>
      </c>
      <c r="C6029" s="1">
        <f t="shared" si="189"/>
        <v>2</v>
      </c>
      <c r="D6029">
        <v>2605</v>
      </c>
      <c r="E6029" t="s">
        <v>37</v>
      </c>
      <c r="F6029" s="4">
        <v>567000</v>
      </c>
      <c r="G6029" t="s">
        <v>6</v>
      </c>
      <c r="H6029">
        <v>3</v>
      </c>
      <c r="I6029" s="4">
        <f>IF(E6029="Rhode Island", Table1[[#This Row],[price]]*$L$3, IF(E6029="Massachusetts", Table1[[#This Row],[price]]*$L$2, 1))</f>
        <v>567000</v>
      </c>
    </row>
    <row r="6030" spans="1:9" x14ac:dyDescent="0.25">
      <c r="A6030" s="2">
        <v>41048</v>
      </c>
      <c r="B6030" s="1">
        <f t="shared" si="188"/>
        <v>2012</v>
      </c>
      <c r="C6030" s="1">
        <f t="shared" si="189"/>
        <v>2</v>
      </c>
      <c r="D6030">
        <v>2615</v>
      </c>
      <c r="E6030" t="s">
        <v>37</v>
      </c>
      <c r="F6030" s="4">
        <v>521000</v>
      </c>
      <c r="G6030" t="s">
        <v>5</v>
      </c>
      <c r="H6030">
        <v>3</v>
      </c>
      <c r="I6030" s="4">
        <f>IF(E6030="Rhode Island", Table1[[#This Row],[price]]*$L$3, IF(E6030="Massachusetts", Table1[[#This Row],[price]]*$L$2, 1))</f>
        <v>521000</v>
      </c>
    </row>
    <row r="6031" spans="1:9" x14ac:dyDescent="0.25">
      <c r="A6031" s="2">
        <v>41048</v>
      </c>
      <c r="B6031" s="1">
        <f t="shared" si="188"/>
        <v>2012</v>
      </c>
      <c r="C6031" s="1">
        <f t="shared" si="189"/>
        <v>2</v>
      </c>
      <c r="D6031">
        <v>2615</v>
      </c>
      <c r="E6031" t="s">
        <v>37</v>
      </c>
      <c r="F6031" s="4">
        <v>613000</v>
      </c>
      <c r="G6031" t="s">
        <v>5</v>
      </c>
      <c r="H6031">
        <v>3</v>
      </c>
      <c r="I6031" s="4">
        <f>IF(E6031="Rhode Island", Table1[[#This Row],[price]]*$L$3, IF(E6031="Massachusetts", Table1[[#This Row],[price]]*$L$2, 1))</f>
        <v>613000</v>
      </c>
    </row>
    <row r="6032" spans="1:9" x14ac:dyDescent="0.25">
      <c r="A6032" s="2">
        <v>41048</v>
      </c>
      <c r="B6032" s="1">
        <f t="shared" si="188"/>
        <v>2012</v>
      </c>
      <c r="C6032" s="1">
        <f t="shared" si="189"/>
        <v>2</v>
      </c>
      <c r="D6032">
        <v>2906</v>
      </c>
      <c r="E6032" t="s">
        <v>36</v>
      </c>
      <c r="F6032" s="4">
        <v>660000</v>
      </c>
      <c r="G6032" t="s">
        <v>5</v>
      </c>
      <c r="H6032">
        <v>4</v>
      </c>
      <c r="I6032" s="4">
        <f>IF(E6032="Rhode Island", Table1[[#This Row],[price]]*$L$3, IF(E6032="Massachusetts", Table1[[#This Row],[price]]*$L$2, 1))</f>
        <v>660000</v>
      </c>
    </row>
    <row r="6033" spans="1:9" x14ac:dyDescent="0.25">
      <c r="A6033" s="2">
        <v>41048</v>
      </c>
      <c r="B6033" s="1">
        <f t="shared" si="188"/>
        <v>2012</v>
      </c>
      <c r="C6033" s="1">
        <f t="shared" si="189"/>
        <v>2</v>
      </c>
      <c r="D6033">
        <v>2904</v>
      </c>
      <c r="E6033" t="s">
        <v>36</v>
      </c>
      <c r="F6033" s="4">
        <v>730000</v>
      </c>
      <c r="G6033" t="s">
        <v>5</v>
      </c>
      <c r="H6033">
        <v>5</v>
      </c>
      <c r="I6033" s="4">
        <f>IF(E6033="Rhode Island", Table1[[#This Row],[price]]*$L$3, IF(E6033="Massachusetts", Table1[[#This Row],[price]]*$L$2, 1))</f>
        <v>730000</v>
      </c>
    </row>
    <row r="6034" spans="1:9" x14ac:dyDescent="0.25">
      <c r="A6034" s="2">
        <v>41050</v>
      </c>
      <c r="B6034" s="1">
        <f t="shared" si="188"/>
        <v>2012</v>
      </c>
      <c r="C6034" s="1">
        <f t="shared" si="189"/>
        <v>2</v>
      </c>
      <c r="D6034">
        <v>2607</v>
      </c>
      <c r="E6034" t="s">
        <v>37</v>
      </c>
      <c r="F6034" s="4">
        <v>239000</v>
      </c>
      <c r="G6034" t="s">
        <v>5</v>
      </c>
      <c r="H6034">
        <v>1</v>
      </c>
      <c r="I6034" s="4">
        <f>IF(E6034="Rhode Island", Table1[[#This Row],[price]]*$L$3, IF(E6034="Massachusetts", Table1[[#This Row],[price]]*$L$2, 1))</f>
        <v>239000</v>
      </c>
    </row>
    <row r="6035" spans="1:9" x14ac:dyDescent="0.25">
      <c r="A6035" s="2">
        <v>41050</v>
      </c>
      <c r="B6035" s="1">
        <f t="shared" si="188"/>
        <v>2012</v>
      </c>
      <c r="C6035" s="1">
        <f t="shared" si="189"/>
        <v>2</v>
      </c>
      <c r="D6035">
        <v>2615</v>
      </c>
      <c r="E6035" t="s">
        <v>37</v>
      </c>
      <c r="F6035" s="4">
        <v>412500</v>
      </c>
      <c r="G6035" t="s">
        <v>5</v>
      </c>
      <c r="H6035">
        <v>3</v>
      </c>
      <c r="I6035" s="4">
        <f>IF(E6035="Rhode Island", Table1[[#This Row],[price]]*$L$3, IF(E6035="Massachusetts", Table1[[#This Row],[price]]*$L$2, 1))</f>
        <v>412500</v>
      </c>
    </row>
    <row r="6036" spans="1:9" x14ac:dyDescent="0.25">
      <c r="A6036" s="2">
        <v>41050</v>
      </c>
      <c r="B6036" s="1">
        <f t="shared" si="188"/>
        <v>2012</v>
      </c>
      <c r="C6036" s="1">
        <f t="shared" si="189"/>
        <v>2</v>
      </c>
      <c r="D6036">
        <v>2902</v>
      </c>
      <c r="E6036" t="s">
        <v>36</v>
      </c>
      <c r="F6036" s="4">
        <v>429000</v>
      </c>
      <c r="G6036" t="s">
        <v>5</v>
      </c>
      <c r="H6036">
        <v>3</v>
      </c>
      <c r="I6036" s="4">
        <f>IF(E6036="Rhode Island", Table1[[#This Row],[price]]*$L$3, IF(E6036="Massachusetts", Table1[[#This Row],[price]]*$L$2, 1))</f>
        <v>429000</v>
      </c>
    </row>
    <row r="6037" spans="1:9" x14ac:dyDescent="0.25">
      <c r="A6037" s="2">
        <v>41050</v>
      </c>
      <c r="B6037" s="1">
        <f t="shared" si="188"/>
        <v>2012</v>
      </c>
      <c r="C6037" s="1">
        <f t="shared" si="189"/>
        <v>2</v>
      </c>
      <c r="D6037">
        <v>2614</v>
      </c>
      <c r="E6037" t="s">
        <v>37</v>
      </c>
      <c r="F6037" s="4">
        <v>459000</v>
      </c>
      <c r="G6037" t="s">
        <v>5</v>
      </c>
      <c r="H6037">
        <v>3</v>
      </c>
      <c r="I6037" s="4">
        <f>IF(E6037="Rhode Island", Table1[[#This Row],[price]]*$L$3, IF(E6037="Massachusetts", Table1[[#This Row],[price]]*$L$2, 1))</f>
        <v>459000</v>
      </c>
    </row>
    <row r="6038" spans="1:9" x14ac:dyDescent="0.25">
      <c r="A6038" s="2">
        <v>41050</v>
      </c>
      <c r="B6038" s="1">
        <f t="shared" si="188"/>
        <v>2012</v>
      </c>
      <c r="C6038" s="1">
        <f t="shared" si="189"/>
        <v>2</v>
      </c>
      <c r="D6038">
        <v>2905</v>
      </c>
      <c r="E6038" t="s">
        <v>36</v>
      </c>
      <c r="F6038" s="4">
        <v>505000</v>
      </c>
      <c r="G6038" t="s">
        <v>5</v>
      </c>
      <c r="H6038">
        <v>4</v>
      </c>
      <c r="I6038" s="4">
        <f>IF(E6038="Rhode Island", Table1[[#This Row],[price]]*$L$3, IF(E6038="Massachusetts", Table1[[#This Row],[price]]*$L$2, 1))</f>
        <v>505000</v>
      </c>
    </row>
    <row r="6039" spans="1:9" x14ac:dyDescent="0.25">
      <c r="A6039" s="2">
        <v>41050</v>
      </c>
      <c r="B6039" s="1">
        <f t="shared" si="188"/>
        <v>2012</v>
      </c>
      <c r="C6039" s="1">
        <f t="shared" si="189"/>
        <v>2</v>
      </c>
      <c r="D6039">
        <v>2914</v>
      </c>
      <c r="E6039" t="s">
        <v>36</v>
      </c>
      <c r="F6039" s="4">
        <v>510000</v>
      </c>
      <c r="G6039" t="s">
        <v>5</v>
      </c>
      <c r="H6039">
        <v>4</v>
      </c>
      <c r="I6039" s="4">
        <f>IF(E6039="Rhode Island", Table1[[#This Row],[price]]*$L$3, IF(E6039="Massachusetts", Table1[[#This Row],[price]]*$L$2, 1))</f>
        <v>510000</v>
      </c>
    </row>
    <row r="6040" spans="1:9" x14ac:dyDescent="0.25">
      <c r="A6040" s="2">
        <v>41050</v>
      </c>
      <c r="B6040" s="1">
        <f t="shared" si="188"/>
        <v>2012</v>
      </c>
      <c r="C6040" s="1">
        <f t="shared" si="189"/>
        <v>2</v>
      </c>
      <c r="D6040">
        <v>2902</v>
      </c>
      <c r="E6040" t="s">
        <v>36</v>
      </c>
      <c r="F6040" s="4">
        <v>525000</v>
      </c>
      <c r="G6040" t="s">
        <v>5</v>
      </c>
      <c r="H6040">
        <v>4</v>
      </c>
      <c r="I6040" s="4">
        <f>IF(E6040="Rhode Island", Table1[[#This Row],[price]]*$L$3, IF(E6040="Massachusetts", Table1[[#This Row],[price]]*$L$2, 1))</f>
        <v>525000</v>
      </c>
    </row>
    <row r="6041" spans="1:9" x14ac:dyDescent="0.25">
      <c r="A6041" s="2">
        <v>41050</v>
      </c>
      <c r="B6041" s="1">
        <f t="shared" si="188"/>
        <v>2012</v>
      </c>
      <c r="C6041" s="1">
        <f t="shared" si="189"/>
        <v>2</v>
      </c>
      <c r="D6041">
        <v>2602</v>
      </c>
      <c r="E6041" t="s">
        <v>37</v>
      </c>
      <c r="F6041" s="4">
        <v>548000</v>
      </c>
      <c r="G6041" t="s">
        <v>5</v>
      </c>
      <c r="H6041">
        <v>4</v>
      </c>
      <c r="I6041" s="4">
        <f>IF(E6041="Rhode Island", Table1[[#This Row],[price]]*$L$3, IF(E6041="Massachusetts", Table1[[#This Row],[price]]*$L$2, 1))</f>
        <v>548000</v>
      </c>
    </row>
    <row r="6042" spans="1:9" x14ac:dyDescent="0.25">
      <c r="A6042" s="2">
        <v>41050</v>
      </c>
      <c r="B6042" s="1">
        <f t="shared" si="188"/>
        <v>2012</v>
      </c>
      <c r="C6042" s="1">
        <f t="shared" si="189"/>
        <v>2</v>
      </c>
      <c r="D6042">
        <v>2615</v>
      </c>
      <c r="E6042" t="s">
        <v>37</v>
      </c>
      <c r="F6042" s="4">
        <v>560000</v>
      </c>
      <c r="G6042" t="s">
        <v>5</v>
      </c>
      <c r="H6042">
        <v>4</v>
      </c>
      <c r="I6042" s="4">
        <f>IF(E6042="Rhode Island", Table1[[#This Row],[price]]*$L$3, IF(E6042="Massachusetts", Table1[[#This Row],[price]]*$L$2, 1))</f>
        <v>560000</v>
      </c>
    </row>
    <row r="6043" spans="1:9" x14ac:dyDescent="0.25">
      <c r="A6043" s="2">
        <v>41050</v>
      </c>
      <c r="B6043" s="1">
        <f t="shared" si="188"/>
        <v>2012</v>
      </c>
      <c r="C6043" s="1">
        <f t="shared" si="189"/>
        <v>2</v>
      </c>
      <c r="D6043">
        <v>2913</v>
      </c>
      <c r="E6043" t="s">
        <v>36</v>
      </c>
      <c r="F6043" s="4">
        <v>570000</v>
      </c>
      <c r="G6043" t="s">
        <v>5</v>
      </c>
      <c r="H6043">
        <v>4</v>
      </c>
      <c r="I6043" s="4">
        <f>IF(E6043="Rhode Island", Table1[[#This Row],[price]]*$L$3, IF(E6043="Massachusetts", Table1[[#This Row],[price]]*$L$2, 1))</f>
        <v>570000</v>
      </c>
    </row>
    <row r="6044" spans="1:9" x14ac:dyDescent="0.25">
      <c r="A6044" s="2">
        <v>41050</v>
      </c>
      <c r="B6044" s="1">
        <f t="shared" si="188"/>
        <v>2012</v>
      </c>
      <c r="C6044" s="1">
        <f t="shared" si="189"/>
        <v>2</v>
      </c>
      <c r="D6044">
        <v>2600</v>
      </c>
      <c r="E6044" t="s">
        <v>37</v>
      </c>
      <c r="F6044" s="4">
        <v>845000</v>
      </c>
      <c r="G6044" t="s">
        <v>5</v>
      </c>
      <c r="H6044">
        <v>3</v>
      </c>
      <c r="I6044" s="4">
        <f>IF(E6044="Rhode Island", Table1[[#This Row],[price]]*$L$3, IF(E6044="Massachusetts", Table1[[#This Row],[price]]*$L$2, 1))</f>
        <v>845000</v>
      </c>
    </row>
    <row r="6045" spans="1:9" x14ac:dyDescent="0.25">
      <c r="A6045" s="2">
        <v>41050</v>
      </c>
      <c r="B6045" s="1">
        <f t="shared" si="188"/>
        <v>2012</v>
      </c>
      <c r="C6045" s="1">
        <f t="shared" si="189"/>
        <v>2</v>
      </c>
      <c r="D6045">
        <v>2602</v>
      </c>
      <c r="E6045" t="s">
        <v>37</v>
      </c>
      <c r="F6045" s="4">
        <v>870000</v>
      </c>
      <c r="G6045" t="s">
        <v>5</v>
      </c>
      <c r="H6045">
        <v>4</v>
      </c>
      <c r="I6045" s="4">
        <f>IF(E6045="Rhode Island", Table1[[#This Row],[price]]*$L$3, IF(E6045="Massachusetts", Table1[[#This Row],[price]]*$L$2, 1))</f>
        <v>870000</v>
      </c>
    </row>
    <row r="6046" spans="1:9" x14ac:dyDescent="0.25">
      <c r="A6046" s="2">
        <v>41051</v>
      </c>
      <c r="B6046" s="1">
        <f t="shared" si="188"/>
        <v>2012</v>
      </c>
      <c r="C6046" s="1">
        <f t="shared" si="189"/>
        <v>2</v>
      </c>
      <c r="D6046">
        <v>2902</v>
      </c>
      <c r="E6046" t="s">
        <v>36</v>
      </c>
      <c r="F6046" s="4">
        <v>380000</v>
      </c>
      <c r="G6046" t="s">
        <v>5</v>
      </c>
      <c r="H6046">
        <v>3</v>
      </c>
      <c r="I6046" s="4">
        <f>IF(E6046="Rhode Island", Table1[[#This Row],[price]]*$L$3, IF(E6046="Massachusetts", Table1[[#This Row],[price]]*$L$2, 1))</f>
        <v>380000</v>
      </c>
    </row>
    <row r="6047" spans="1:9" x14ac:dyDescent="0.25">
      <c r="A6047" s="2">
        <v>41051</v>
      </c>
      <c r="B6047" s="1">
        <f t="shared" si="188"/>
        <v>2012</v>
      </c>
      <c r="C6047" s="1">
        <f t="shared" si="189"/>
        <v>2</v>
      </c>
      <c r="D6047">
        <v>2905</v>
      </c>
      <c r="E6047" t="s">
        <v>36</v>
      </c>
      <c r="F6047" s="4">
        <v>534000</v>
      </c>
      <c r="G6047" t="s">
        <v>5</v>
      </c>
      <c r="H6047">
        <v>4</v>
      </c>
      <c r="I6047" s="4">
        <f>IF(E6047="Rhode Island", Table1[[#This Row],[price]]*$L$3, IF(E6047="Massachusetts", Table1[[#This Row],[price]]*$L$2, 1))</f>
        <v>534000</v>
      </c>
    </row>
    <row r="6048" spans="1:9" x14ac:dyDescent="0.25">
      <c r="A6048" s="2">
        <v>41051</v>
      </c>
      <c r="B6048" s="1">
        <f t="shared" si="188"/>
        <v>2012</v>
      </c>
      <c r="C6048" s="1">
        <f t="shared" si="189"/>
        <v>2</v>
      </c>
      <c r="D6048">
        <v>2906</v>
      </c>
      <c r="E6048" t="s">
        <v>36</v>
      </c>
      <c r="F6048" s="4">
        <v>615000</v>
      </c>
      <c r="G6048" t="s">
        <v>5</v>
      </c>
      <c r="H6048">
        <v>4</v>
      </c>
      <c r="I6048" s="4">
        <f>IF(E6048="Rhode Island", Table1[[#This Row],[price]]*$L$3, IF(E6048="Massachusetts", Table1[[#This Row],[price]]*$L$2, 1))</f>
        <v>615000</v>
      </c>
    </row>
    <row r="6049" spans="1:9" x14ac:dyDescent="0.25">
      <c r="A6049" s="2">
        <v>41051</v>
      </c>
      <c r="B6049" s="1">
        <f t="shared" si="188"/>
        <v>2012</v>
      </c>
      <c r="C6049" s="1">
        <f t="shared" si="189"/>
        <v>2</v>
      </c>
      <c r="D6049">
        <v>2913</v>
      </c>
      <c r="E6049" t="s">
        <v>36</v>
      </c>
      <c r="F6049" s="4">
        <v>355000</v>
      </c>
      <c r="G6049" t="s">
        <v>6</v>
      </c>
      <c r="H6049">
        <v>2</v>
      </c>
      <c r="I6049" s="4">
        <f>IF(E6049="Rhode Island", Table1[[#This Row],[price]]*$L$3, IF(E6049="Massachusetts", Table1[[#This Row],[price]]*$L$2, 1))</f>
        <v>355000</v>
      </c>
    </row>
    <row r="6050" spans="1:9" x14ac:dyDescent="0.25">
      <c r="A6050" s="2">
        <v>41051</v>
      </c>
      <c r="B6050" s="1">
        <f t="shared" si="188"/>
        <v>2012</v>
      </c>
      <c r="C6050" s="1">
        <f t="shared" si="189"/>
        <v>2</v>
      </c>
      <c r="D6050">
        <v>2616</v>
      </c>
      <c r="E6050" t="s">
        <v>37</v>
      </c>
      <c r="F6050" s="4">
        <v>365000</v>
      </c>
      <c r="G6050" t="s">
        <v>6</v>
      </c>
      <c r="H6050">
        <v>1</v>
      </c>
      <c r="I6050" s="4">
        <f>IF(E6050="Rhode Island", Table1[[#This Row],[price]]*$L$3, IF(E6050="Massachusetts", Table1[[#This Row],[price]]*$L$2, 1))</f>
        <v>365000</v>
      </c>
    </row>
    <row r="6051" spans="1:9" x14ac:dyDescent="0.25">
      <c r="A6051" s="2">
        <v>41051</v>
      </c>
      <c r="B6051" s="1">
        <f t="shared" si="188"/>
        <v>2012</v>
      </c>
      <c r="C6051" s="1">
        <f t="shared" si="189"/>
        <v>2</v>
      </c>
      <c r="D6051">
        <v>2603</v>
      </c>
      <c r="E6051" t="s">
        <v>37</v>
      </c>
      <c r="F6051" s="4">
        <v>405000</v>
      </c>
      <c r="G6051" t="s">
        <v>6</v>
      </c>
      <c r="H6051">
        <v>1</v>
      </c>
      <c r="I6051" s="4">
        <f>IF(E6051="Rhode Island", Table1[[#This Row],[price]]*$L$3, IF(E6051="Massachusetts", Table1[[#This Row],[price]]*$L$2, 1))</f>
        <v>405000</v>
      </c>
    </row>
    <row r="6052" spans="1:9" x14ac:dyDescent="0.25">
      <c r="A6052" s="2">
        <v>41052</v>
      </c>
      <c r="B6052" s="1">
        <f t="shared" si="188"/>
        <v>2012</v>
      </c>
      <c r="C6052" s="1">
        <f t="shared" si="189"/>
        <v>2</v>
      </c>
      <c r="D6052">
        <v>2906</v>
      </c>
      <c r="E6052" t="s">
        <v>36</v>
      </c>
      <c r="F6052" s="4">
        <v>440000</v>
      </c>
      <c r="G6052" t="s">
        <v>5</v>
      </c>
      <c r="H6052">
        <v>3</v>
      </c>
      <c r="I6052" s="4">
        <f>IF(E6052="Rhode Island", Table1[[#This Row],[price]]*$L$3, IF(E6052="Massachusetts", Table1[[#This Row],[price]]*$L$2, 1))</f>
        <v>440000</v>
      </c>
    </row>
    <row r="6053" spans="1:9" x14ac:dyDescent="0.25">
      <c r="A6053" s="2">
        <v>41052</v>
      </c>
      <c r="B6053" s="1">
        <f t="shared" si="188"/>
        <v>2012</v>
      </c>
      <c r="C6053" s="1">
        <f t="shared" si="189"/>
        <v>2</v>
      </c>
      <c r="D6053">
        <v>2615</v>
      </c>
      <c r="E6053" t="s">
        <v>37</v>
      </c>
      <c r="F6053" s="4">
        <v>460000</v>
      </c>
      <c r="G6053" t="s">
        <v>5</v>
      </c>
      <c r="H6053">
        <v>4</v>
      </c>
      <c r="I6053" s="4">
        <f>IF(E6053="Rhode Island", Table1[[#This Row],[price]]*$L$3, IF(E6053="Massachusetts", Table1[[#This Row],[price]]*$L$2, 1))</f>
        <v>460000</v>
      </c>
    </row>
    <row r="6054" spans="1:9" x14ac:dyDescent="0.25">
      <c r="A6054" s="2">
        <v>41052</v>
      </c>
      <c r="B6054" s="1">
        <f t="shared" si="188"/>
        <v>2012</v>
      </c>
      <c r="C6054" s="1">
        <f t="shared" si="189"/>
        <v>2</v>
      </c>
      <c r="D6054">
        <v>2906</v>
      </c>
      <c r="E6054" t="s">
        <v>36</v>
      </c>
      <c r="F6054" s="4">
        <v>545000</v>
      </c>
      <c r="G6054" t="s">
        <v>5</v>
      </c>
      <c r="H6054">
        <v>4</v>
      </c>
      <c r="I6054" s="4">
        <f>IF(E6054="Rhode Island", Table1[[#This Row],[price]]*$L$3, IF(E6054="Massachusetts", Table1[[#This Row],[price]]*$L$2, 1))</f>
        <v>545000</v>
      </c>
    </row>
    <row r="6055" spans="1:9" x14ac:dyDescent="0.25">
      <c r="A6055" s="2">
        <v>41052</v>
      </c>
      <c r="B6055" s="1">
        <f t="shared" si="188"/>
        <v>2012</v>
      </c>
      <c r="C6055" s="1">
        <f t="shared" si="189"/>
        <v>2</v>
      </c>
      <c r="D6055">
        <v>2611</v>
      </c>
      <c r="E6055" t="s">
        <v>37</v>
      </c>
      <c r="F6055" s="4">
        <v>590000</v>
      </c>
      <c r="G6055" t="s">
        <v>5</v>
      </c>
      <c r="H6055">
        <v>4</v>
      </c>
      <c r="I6055" s="4">
        <f>IF(E6055="Rhode Island", Table1[[#This Row],[price]]*$L$3, IF(E6055="Massachusetts", Table1[[#This Row],[price]]*$L$2, 1))</f>
        <v>590000</v>
      </c>
    </row>
    <row r="6056" spans="1:9" x14ac:dyDescent="0.25">
      <c r="A6056" s="2">
        <v>41052</v>
      </c>
      <c r="B6056" s="1">
        <f t="shared" si="188"/>
        <v>2012</v>
      </c>
      <c r="C6056" s="1">
        <f t="shared" si="189"/>
        <v>2</v>
      </c>
      <c r="D6056">
        <v>2611</v>
      </c>
      <c r="E6056" t="s">
        <v>37</v>
      </c>
      <c r="F6056" s="4">
        <v>605000</v>
      </c>
      <c r="G6056" t="s">
        <v>5</v>
      </c>
      <c r="H6056">
        <v>4</v>
      </c>
      <c r="I6056" s="4">
        <f>IF(E6056="Rhode Island", Table1[[#This Row],[price]]*$L$3, IF(E6056="Massachusetts", Table1[[#This Row],[price]]*$L$2, 1))</f>
        <v>605000</v>
      </c>
    </row>
    <row r="6057" spans="1:9" x14ac:dyDescent="0.25">
      <c r="A6057" s="2">
        <v>41052</v>
      </c>
      <c r="B6057" s="1">
        <f t="shared" si="188"/>
        <v>2012</v>
      </c>
      <c r="C6057" s="1">
        <f t="shared" si="189"/>
        <v>2</v>
      </c>
      <c r="D6057">
        <v>2905</v>
      </c>
      <c r="E6057" t="s">
        <v>36</v>
      </c>
      <c r="F6057" s="4">
        <v>675000</v>
      </c>
      <c r="G6057" t="s">
        <v>5</v>
      </c>
      <c r="H6057">
        <v>5</v>
      </c>
      <c r="I6057" s="4">
        <f>IF(E6057="Rhode Island", Table1[[#This Row],[price]]*$L$3, IF(E6057="Massachusetts", Table1[[#This Row],[price]]*$L$2, 1))</f>
        <v>675000</v>
      </c>
    </row>
    <row r="6058" spans="1:9" x14ac:dyDescent="0.25">
      <c r="A6058" s="2">
        <v>41052</v>
      </c>
      <c r="B6058" s="1">
        <f t="shared" si="188"/>
        <v>2012</v>
      </c>
      <c r="C6058" s="1">
        <f t="shared" si="189"/>
        <v>2</v>
      </c>
      <c r="D6058">
        <v>2604</v>
      </c>
      <c r="E6058" t="s">
        <v>37</v>
      </c>
      <c r="F6058" s="4">
        <v>407000</v>
      </c>
      <c r="G6058" t="s">
        <v>6</v>
      </c>
      <c r="H6058">
        <v>2</v>
      </c>
      <c r="I6058" s="4">
        <f>IF(E6058="Rhode Island", Table1[[#This Row],[price]]*$L$3, IF(E6058="Massachusetts", Table1[[#This Row],[price]]*$L$2, 1))</f>
        <v>407000</v>
      </c>
    </row>
    <row r="6059" spans="1:9" x14ac:dyDescent="0.25">
      <c r="A6059" s="2">
        <v>41052</v>
      </c>
      <c r="B6059" s="1">
        <f t="shared" si="188"/>
        <v>2012</v>
      </c>
      <c r="C6059" s="1">
        <f t="shared" si="189"/>
        <v>2</v>
      </c>
      <c r="D6059">
        <v>2612</v>
      </c>
      <c r="E6059" t="s">
        <v>37</v>
      </c>
      <c r="F6059" s="4">
        <v>466000</v>
      </c>
      <c r="G6059" t="s">
        <v>6</v>
      </c>
      <c r="H6059">
        <v>2</v>
      </c>
      <c r="I6059" s="4">
        <f>IF(E6059="Rhode Island", Table1[[#This Row],[price]]*$L$3, IF(E6059="Massachusetts", Table1[[#This Row],[price]]*$L$2, 1))</f>
        <v>466000</v>
      </c>
    </row>
    <row r="6060" spans="1:9" x14ac:dyDescent="0.25">
      <c r="A6060" s="2">
        <v>41052</v>
      </c>
      <c r="B6060" s="1">
        <f t="shared" si="188"/>
        <v>2012</v>
      </c>
      <c r="C6060" s="1">
        <f t="shared" si="189"/>
        <v>2</v>
      </c>
      <c r="D6060">
        <v>2604</v>
      </c>
      <c r="E6060" t="s">
        <v>37</v>
      </c>
      <c r="F6060" s="4">
        <v>605000</v>
      </c>
      <c r="G6060" t="s">
        <v>6</v>
      </c>
      <c r="H6060">
        <v>3</v>
      </c>
      <c r="I6060" s="4">
        <f>IF(E6060="Rhode Island", Table1[[#This Row],[price]]*$L$3, IF(E6060="Massachusetts", Table1[[#This Row],[price]]*$L$2, 1))</f>
        <v>605000</v>
      </c>
    </row>
    <row r="6061" spans="1:9" x14ac:dyDescent="0.25">
      <c r="A6061" s="2">
        <v>41053</v>
      </c>
      <c r="B6061" s="1">
        <f t="shared" si="188"/>
        <v>2012</v>
      </c>
      <c r="C6061" s="1">
        <f t="shared" si="189"/>
        <v>2</v>
      </c>
      <c r="D6061">
        <v>2906</v>
      </c>
      <c r="E6061" t="s">
        <v>36</v>
      </c>
      <c r="F6061" s="4">
        <v>400000</v>
      </c>
      <c r="G6061" t="s">
        <v>5</v>
      </c>
      <c r="H6061">
        <v>3</v>
      </c>
      <c r="I6061" s="4">
        <f>IF(E6061="Rhode Island", Table1[[#This Row],[price]]*$L$3, IF(E6061="Massachusetts", Table1[[#This Row],[price]]*$L$2, 1))</f>
        <v>400000</v>
      </c>
    </row>
    <row r="6062" spans="1:9" x14ac:dyDescent="0.25">
      <c r="A6062" s="2">
        <v>41053</v>
      </c>
      <c r="B6062" s="1">
        <f t="shared" si="188"/>
        <v>2012</v>
      </c>
      <c r="C6062" s="1">
        <f t="shared" si="189"/>
        <v>2</v>
      </c>
      <c r="D6062">
        <v>2611</v>
      </c>
      <c r="E6062" t="s">
        <v>37</v>
      </c>
      <c r="F6062" s="4">
        <v>437500</v>
      </c>
      <c r="G6062" t="s">
        <v>5</v>
      </c>
      <c r="H6062">
        <v>3</v>
      </c>
      <c r="I6062" s="4">
        <f>IF(E6062="Rhode Island", Table1[[#This Row],[price]]*$L$3, IF(E6062="Massachusetts", Table1[[#This Row],[price]]*$L$2, 1))</f>
        <v>437500</v>
      </c>
    </row>
    <row r="6063" spans="1:9" x14ac:dyDescent="0.25">
      <c r="A6063" s="2">
        <v>41053</v>
      </c>
      <c r="B6063" s="1">
        <f t="shared" si="188"/>
        <v>2012</v>
      </c>
      <c r="C6063" s="1">
        <f t="shared" si="189"/>
        <v>2</v>
      </c>
      <c r="D6063">
        <v>2904</v>
      </c>
      <c r="E6063" t="s">
        <v>36</v>
      </c>
      <c r="F6063" s="4">
        <v>450000</v>
      </c>
      <c r="G6063" t="s">
        <v>5</v>
      </c>
      <c r="H6063">
        <v>4</v>
      </c>
      <c r="I6063" s="4">
        <f>IF(E6063="Rhode Island", Table1[[#This Row],[price]]*$L$3, IF(E6063="Massachusetts", Table1[[#This Row],[price]]*$L$2, 1))</f>
        <v>450000</v>
      </c>
    </row>
    <row r="6064" spans="1:9" x14ac:dyDescent="0.25">
      <c r="A6064" s="2">
        <v>41053</v>
      </c>
      <c r="B6064" s="1">
        <f t="shared" si="188"/>
        <v>2012</v>
      </c>
      <c r="C6064" s="1">
        <f t="shared" si="189"/>
        <v>2</v>
      </c>
      <c r="D6064">
        <v>2914</v>
      </c>
      <c r="E6064" t="s">
        <v>36</v>
      </c>
      <c r="F6064" s="4">
        <v>515750</v>
      </c>
      <c r="G6064" t="s">
        <v>5</v>
      </c>
      <c r="H6064">
        <v>4</v>
      </c>
      <c r="I6064" s="4">
        <f>IF(E6064="Rhode Island", Table1[[#This Row],[price]]*$L$3, IF(E6064="Massachusetts", Table1[[#This Row],[price]]*$L$2, 1))</f>
        <v>515750</v>
      </c>
    </row>
    <row r="6065" spans="1:9" x14ac:dyDescent="0.25">
      <c r="A6065" s="2">
        <v>41053</v>
      </c>
      <c r="B6065" s="1">
        <f t="shared" si="188"/>
        <v>2012</v>
      </c>
      <c r="C6065" s="1">
        <f t="shared" si="189"/>
        <v>2</v>
      </c>
      <c r="D6065">
        <v>2605</v>
      </c>
      <c r="E6065" t="s">
        <v>37</v>
      </c>
      <c r="F6065" s="4">
        <v>535000</v>
      </c>
      <c r="G6065" t="s">
        <v>5</v>
      </c>
      <c r="H6065">
        <v>3</v>
      </c>
      <c r="I6065" s="4">
        <f>IF(E6065="Rhode Island", Table1[[#This Row],[price]]*$L$3, IF(E6065="Massachusetts", Table1[[#This Row],[price]]*$L$2, 1))</f>
        <v>535000</v>
      </c>
    </row>
    <row r="6066" spans="1:9" x14ac:dyDescent="0.25">
      <c r="A6066" s="2">
        <v>41053</v>
      </c>
      <c r="B6066" s="1">
        <f t="shared" si="188"/>
        <v>2012</v>
      </c>
      <c r="C6066" s="1">
        <f t="shared" si="189"/>
        <v>2</v>
      </c>
      <c r="D6066">
        <v>2602</v>
      </c>
      <c r="E6066" t="s">
        <v>37</v>
      </c>
      <c r="F6066" s="4">
        <v>825000</v>
      </c>
      <c r="G6066" t="s">
        <v>5</v>
      </c>
      <c r="H6066">
        <v>4</v>
      </c>
      <c r="I6066" s="4">
        <f>IF(E6066="Rhode Island", Table1[[#This Row],[price]]*$L$3, IF(E6066="Massachusetts", Table1[[#This Row],[price]]*$L$2, 1))</f>
        <v>825000</v>
      </c>
    </row>
    <row r="6067" spans="1:9" x14ac:dyDescent="0.25">
      <c r="A6067" s="2">
        <v>41053</v>
      </c>
      <c r="B6067" s="1">
        <f t="shared" si="188"/>
        <v>2012</v>
      </c>
      <c r="C6067" s="1">
        <f t="shared" si="189"/>
        <v>2</v>
      </c>
      <c r="D6067">
        <v>2913</v>
      </c>
      <c r="E6067" t="s">
        <v>36</v>
      </c>
      <c r="F6067" s="4">
        <v>967000</v>
      </c>
      <c r="G6067" t="s">
        <v>5</v>
      </c>
      <c r="H6067">
        <v>5</v>
      </c>
      <c r="I6067" s="4">
        <f>IF(E6067="Rhode Island", Table1[[#This Row],[price]]*$L$3, IF(E6067="Massachusetts", Table1[[#This Row],[price]]*$L$2, 1))</f>
        <v>967000</v>
      </c>
    </row>
    <row r="6068" spans="1:9" x14ac:dyDescent="0.25">
      <c r="A6068" s="2">
        <v>41053</v>
      </c>
      <c r="B6068" s="1">
        <f t="shared" si="188"/>
        <v>2012</v>
      </c>
      <c r="C6068" s="1">
        <f t="shared" si="189"/>
        <v>2</v>
      </c>
      <c r="D6068">
        <v>2603</v>
      </c>
      <c r="E6068" t="s">
        <v>37</v>
      </c>
      <c r="F6068" s="4">
        <v>1163000</v>
      </c>
      <c r="G6068" t="s">
        <v>5</v>
      </c>
      <c r="H6068">
        <v>4</v>
      </c>
      <c r="I6068" s="4">
        <f>IF(E6068="Rhode Island", Table1[[#This Row],[price]]*$L$3, IF(E6068="Massachusetts", Table1[[#This Row],[price]]*$L$2, 1))</f>
        <v>1163000</v>
      </c>
    </row>
    <row r="6069" spans="1:9" x14ac:dyDescent="0.25">
      <c r="A6069" s="2">
        <v>41054</v>
      </c>
      <c r="B6069" s="1">
        <f t="shared" si="188"/>
        <v>2012</v>
      </c>
      <c r="C6069" s="1">
        <f t="shared" si="189"/>
        <v>2</v>
      </c>
      <c r="D6069">
        <v>2905</v>
      </c>
      <c r="E6069" t="s">
        <v>36</v>
      </c>
      <c r="F6069" s="4">
        <v>405000</v>
      </c>
      <c r="G6069" t="s">
        <v>5</v>
      </c>
      <c r="H6069">
        <v>3</v>
      </c>
      <c r="I6069" s="4">
        <f>IF(E6069="Rhode Island", Table1[[#This Row],[price]]*$L$3, IF(E6069="Massachusetts", Table1[[#This Row],[price]]*$L$2, 1))</f>
        <v>405000</v>
      </c>
    </row>
    <row r="6070" spans="1:9" x14ac:dyDescent="0.25">
      <c r="A6070" s="2">
        <v>41054</v>
      </c>
      <c r="B6070" s="1">
        <f t="shared" si="188"/>
        <v>2012</v>
      </c>
      <c r="C6070" s="1">
        <f t="shared" si="189"/>
        <v>2</v>
      </c>
      <c r="D6070">
        <v>2902</v>
      </c>
      <c r="E6070" t="s">
        <v>36</v>
      </c>
      <c r="F6070" s="4">
        <v>425000</v>
      </c>
      <c r="G6070" t="s">
        <v>5</v>
      </c>
      <c r="H6070">
        <v>3</v>
      </c>
      <c r="I6070" s="4">
        <f>IF(E6070="Rhode Island", Table1[[#This Row],[price]]*$L$3, IF(E6070="Massachusetts", Table1[[#This Row],[price]]*$L$2, 1))</f>
        <v>425000</v>
      </c>
    </row>
    <row r="6071" spans="1:9" x14ac:dyDescent="0.25">
      <c r="A6071" s="2">
        <v>41054</v>
      </c>
      <c r="B6071" s="1">
        <f t="shared" si="188"/>
        <v>2012</v>
      </c>
      <c r="C6071" s="1">
        <f t="shared" si="189"/>
        <v>2</v>
      </c>
      <c r="D6071">
        <v>2903</v>
      </c>
      <c r="E6071" t="s">
        <v>36</v>
      </c>
      <c r="F6071" s="4">
        <v>430000</v>
      </c>
      <c r="G6071" t="s">
        <v>5</v>
      </c>
      <c r="H6071">
        <v>3</v>
      </c>
      <c r="I6071" s="4">
        <f>IF(E6071="Rhode Island", Table1[[#This Row],[price]]*$L$3, IF(E6071="Massachusetts", Table1[[#This Row],[price]]*$L$2, 1))</f>
        <v>430000</v>
      </c>
    </row>
    <row r="6072" spans="1:9" x14ac:dyDescent="0.25">
      <c r="A6072" s="2">
        <v>41054</v>
      </c>
      <c r="B6072" s="1">
        <f t="shared" si="188"/>
        <v>2012</v>
      </c>
      <c r="C6072" s="1">
        <f t="shared" si="189"/>
        <v>2</v>
      </c>
      <c r="D6072">
        <v>2617</v>
      </c>
      <c r="E6072" t="s">
        <v>37</v>
      </c>
      <c r="F6072" s="4">
        <v>435000</v>
      </c>
      <c r="G6072" t="s">
        <v>5</v>
      </c>
      <c r="H6072">
        <v>3</v>
      </c>
      <c r="I6072" s="4">
        <f>IF(E6072="Rhode Island", Table1[[#This Row],[price]]*$L$3, IF(E6072="Massachusetts", Table1[[#This Row],[price]]*$L$2, 1))</f>
        <v>435000</v>
      </c>
    </row>
    <row r="6073" spans="1:9" x14ac:dyDescent="0.25">
      <c r="A6073" s="2">
        <v>41054</v>
      </c>
      <c r="B6073" s="1">
        <f t="shared" si="188"/>
        <v>2012</v>
      </c>
      <c r="C6073" s="1">
        <f t="shared" si="189"/>
        <v>2</v>
      </c>
      <c r="D6073">
        <v>2905</v>
      </c>
      <c r="E6073" t="s">
        <v>36</v>
      </c>
      <c r="F6073" s="4">
        <v>463000</v>
      </c>
      <c r="G6073" t="s">
        <v>5</v>
      </c>
      <c r="H6073">
        <v>4</v>
      </c>
      <c r="I6073" s="4">
        <f>IF(E6073="Rhode Island", Table1[[#This Row],[price]]*$L$3, IF(E6073="Massachusetts", Table1[[#This Row],[price]]*$L$2, 1))</f>
        <v>463000</v>
      </c>
    </row>
    <row r="6074" spans="1:9" x14ac:dyDescent="0.25">
      <c r="A6074" s="2">
        <v>41054</v>
      </c>
      <c r="B6074" s="1">
        <f t="shared" si="188"/>
        <v>2012</v>
      </c>
      <c r="C6074" s="1">
        <f t="shared" si="189"/>
        <v>2</v>
      </c>
      <c r="D6074">
        <v>2905</v>
      </c>
      <c r="E6074" t="s">
        <v>36</v>
      </c>
      <c r="F6074" s="4">
        <v>485000</v>
      </c>
      <c r="G6074" t="s">
        <v>5</v>
      </c>
      <c r="H6074">
        <v>4</v>
      </c>
      <c r="I6074" s="4">
        <f>IF(E6074="Rhode Island", Table1[[#This Row],[price]]*$L$3, IF(E6074="Massachusetts", Table1[[#This Row],[price]]*$L$2, 1))</f>
        <v>485000</v>
      </c>
    </row>
    <row r="6075" spans="1:9" x14ac:dyDescent="0.25">
      <c r="A6075" s="2">
        <v>41054</v>
      </c>
      <c r="B6075" s="1">
        <f t="shared" si="188"/>
        <v>2012</v>
      </c>
      <c r="C6075" s="1">
        <f t="shared" si="189"/>
        <v>2</v>
      </c>
      <c r="D6075">
        <v>2602</v>
      </c>
      <c r="E6075" t="s">
        <v>37</v>
      </c>
      <c r="F6075" s="4">
        <v>512000</v>
      </c>
      <c r="G6075" t="s">
        <v>5</v>
      </c>
      <c r="H6075">
        <v>3</v>
      </c>
      <c r="I6075" s="4">
        <f>IF(E6075="Rhode Island", Table1[[#This Row],[price]]*$L$3, IF(E6075="Massachusetts", Table1[[#This Row],[price]]*$L$2, 1))</f>
        <v>512000</v>
      </c>
    </row>
    <row r="6076" spans="1:9" x14ac:dyDescent="0.25">
      <c r="A6076" s="2">
        <v>41054</v>
      </c>
      <c r="B6076" s="1">
        <f t="shared" si="188"/>
        <v>2012</v>
      </c>
      <c r="C6076" s="1">
        <f t="shared" si="189"/>
        <v>2</v>
      </c>
      <c r="D6076">
        <v>2914</v>
      </c>
      <c r="E6076" t="s">
        <v>36</v>
      </c>
      <c r="F6076" s="4">
        <v>525000</v>
      </c>
      <c r="G6076" t="s">
        <v>5</v>
      </c>
      <c r="H6076">
        <v>4</v>
      </c>
      <c r="I6076" s="4">
        <f>IF(E6076="Rhode Island", Table1[[#This Row],[price]]*$L$3, IF(E6076="Massachusetts", Table1[[#This Row],[price]]*$L$2, 1))</f>
        <v>525000</v>
      </c>
    </row>
    <row r="6077" spans="1:9" x14ac:dyDescent="0.25">
      <c r="A6077" s="2">
        <v>41054</v>
      </c>
      <c r="B6077" s="1">
        <f t="shared" si="188"/>
        <v>2012</v>
      </c>
      <c r="C6077" s="1">
        <f t="shared" si="189"/>
        <v>2</v>
      </c>
      <c r="D6077">
        <v>2611</v>
      </c>
      <c r="E6077" t="s">
        <v>37</v>
      </c>
      <c r="F6077" s="4">
        <v>540000</v>
      </c>
      <c r="G6077" t="s">
        <v>5</v>
      </c>
      <c r="H6077">
        <v>3</v>
      </c>
      <c r="I6077" s="4">
        <f>IF(E6077="Rhode Island", Table1[[#This Row],[price]]*$L$3, IF(E6077="Massachusetts", Table1[[#This Row],[price]]*$L$2, 1))</f>
        <v>540000</v>
      </c>
    </row>
    <row r="6078" spans="1:9" x14ac:dyDescent="0.25">
      <c r="A6078" s="2">
        <v>41054</v>
      </c>
      <c r="B6078" s="1">
        <f t="shared" si="188"/>
        <v>2012</v>
      </c>
      <c r="C6078" s="1">
        <f t="shared" si="189"/>
        <v>2</v>
      </c>
      <c r="D6078">
        <v>2615</v>
      </c>
      <c r="E6078" t="s">
        <v>37</v>
      </c>
      <c r="F6078" s="4">
        <v>550000</v>
      </c>
      <c r="G6078" t="s">
        <v>5</v>
      </c>
      <c r="H6078">
        <v>4</v>
      </c>
      <c r="I6078" s="4">
        <f>IF(E6078="Rhode Island", Table1[[#This Row],[price]]*$L$3, IF(E6078="Massachusetts", Table1[[#This Row],[price]]*$L$2, 1))</f>
        <v>550000</v>
      </c>
    </row>
    <row r="6079" spans="1:9" x14ac:dyDescent="0.25">
      <c r="A6079" s="2">
        <v>41054</v>
      </c>
      <c r="B6079" s="1">
        <f t="shared" si="188"/>
        <v>2012</v>
      </c>
      <c r="C6079" s="1">
        <f t="shared" si="189"/>
        <v>2</v>
      </c>
      <c r="D6079">
        <v>2914</v>
      </c>
      <c r="E6079" t="s">
        <v>36</v>
      </c>
      <c r="F6079" s="4">
        <v>595000</v>
      </c>
      <c r="G6079" t="s">
        <v>5</v>
      </c>
      <c r="H6079">
        <v>5</v>
      </c>
      <c r="I6079" s="4">
        <f>IF(E6079="Rhode Island", Table1[[#This Row],[price]]*$L$3, IF(E6079="Massachusetts", Table1[[#This Row],[price]]*$L$2, 1))</f>
        <v>595000</v>
      </c>
    </row>
    <row r="6080" spans="1:9" x14ac:dyDescent="0.25">
      <c r="A6080" s="2">
        <v>41054</v>
      </c>
      <c r="B6080" s="1">
        <f t="shared" si="188"/>
        <v>2012</v>
      </c>
      <c r="C6080" s="1">
        <f t="shared" si="189"/>
        <v>2</v>
      </c>
      <c r="D6080">
        <v>2906</v>
      </c>
      <c r="E6080" t="s">
        <v>36</v>
      </c>
      <c r="F6080" s="4">
        <v>612000</v>
      </c>
      <c r="G6080" t="s">
        <v>5</v>
      </c>
      <c r="H6080">
        <v>4</v>
      </c>
      <c r="I6080" s="4">
        <f>IF(E6080="Rhode Island", Table1[[#This Row],[price]]*$L$3, IF(E6080="Massachusetts", Table1[[#This Row],[price]]*$L$2, 1))</f>
        <v>612000</v>
      </c>
    </row>
    <row r="6081" spans="1:9" x14ac:dyDescent="0.25">
      <c r="A6081" s="2">
        <v>41054</v>
      </c>
      <c r="B6081" s="1">
        <f t="shared" si="188"/>
        <v>2012</v>
      </c>
      <c r="C6081" s="1">
        <f t="shared" si="189"/>
        <v>2</v>
      </c>
      <c r="D6081">
        <v>2912</v>
      </c>
      <c r="E6081" t="s">
        <v>36</v>
      </c>
      <c r="F6081" s="4">
        <v>325000</v>
      </c>
      <c r="G6081" t="s">
        <v>6</v>
      </c>
      <c r="H6081">
        <v>1</v>
      </c>
      <c r="I6081" s="4">
        <f>IF(E6081="Rhode Island", Table1[[#This Row],[price]]*$L$3, IF(E6081="Massachusetts", Table1[[#This Row],[price]]*$L$2, 1))</f>
        <v>325000</v>
      </c>
    </row>
    <row r="6082" spans="1:9" x14ac:dyDescent="0.25">
      <c r="A6082" s="2">
        <v>41055</v>
      </c>
      <c r="B6082" s="1">
        <f t="shared" ref="B6082:B6145" si="190">YEAR(A6082)</f>
        <v>2012</v>
      </c>
      <c r="C6082" s="1">
        <f t="shared" ref="C6082:C6145" si="191">ROUNDUP(MONTH(A6082)/3,0)</f>
        <v>2</v>
      </c>
      <c r="D6082">
        <v>2611</v>
      </c>
      <c r="E6082" t="s">
        <v>37</v>
      </c>
      <c r="F6082" s="4">
        <v>457500</v>
      </c>
      <c r="G6082" t="s">
        <v>5</v>
      </c>
      <c r="H6082">
        <v>3</v>
      </c>
      <c r="I6082" s="4">
        <f>IF(E6082="Rhode Island", Table1[[#This Row],[price]]*$L$3, IF(E6082="Massachusetts", Table1[[#This Row],[price]]*$L$2, 1))</f>
        <v>457500</v>
      </c>
    </row>
    <row r="6083" spans="1:9" x14ac:dyDescent="0.25">
      <c r="A6083" s="2">
        <v>41055</v>
      </c>
      <c r="B6083" s="1">
        <f t="shared" si="190"/>
        <v>2012</v>
      </c>
      <c r="C6083" s="1">
        <f t="shared" si="191"/>
        <v>2</v>
      </c>
      <c r="D6083">
        <v>2602</v>
      </c>
      <c r="E6083" t="s">
        <v>37</v>
      </c>
      <c r="F6083" s="4">
        <v>642500</v>
      </c>
      <c r="G6083" t="s">
        <v>5</v>
      </c>
      <c r="H6083">
        <v>4</v>
      </c>
      <c r="I6083" s="4">
        <f>IF(E6083="Rhode Island", Table1[[#This Row],[price]]*$L$3, IF(E6083="Massachusetts", Table1[[#This Row],[price]]*$L$2, 1))</f>
        <v>642500</v>
      </c>
    </row>
    <row r="6084" spans="1:9" x14ac:dyDescent="0.25">
      <c r="A6084" s="2">
        <v>41055</v>
      </c>
      <c r="B6084" s="1">
        <f t="shared" si="190"/>
        <v>2012</v>
      </c>
      <c r="C6084" s="1">
        <f t="shared" si="191"/>
        <v>2</v>
      </c>
      <c r="D6084">
        <v>2600</v>
      </c>
      <c r="E6084" t="s">
        <v>37</v>
      </c>
      <c r="F6084" s="4">
        <v>1350000</v>
      </c>
      <c r="G6084" t="s">
        <v>5</v>
      </c>
      <c r="H6084">
        <v>5</v>
      </c>
      <c r="I6084" s="4">
        <f>IF(E6084="Rhode Island", Table1[[#This Row],[price]]*$L$3, IF(E6084="Massachusetts", Table1[[#This Row],[price]]*$L$2, 1))</f>
        <v>1350000</v>
      </c>
    </row>
    <row r="6085" spans="1:9" x14ac:dyDescent="0.25">
      <c r="A6085" s="2">
        <v>41057</v>
      </c>
      <c r="B6085" s="1">
        <f t="shared" si="190"/>
        <v>2012</v>
      </c>
      <c r="C6085" s="1">
        <f t="shared" si="191"/>
        <v>2</v>
      </c>
      <c r="D6085">
        <v>2905</v>
      </c>
      <c r="E6085" t="s">
        <v>36</v>
      </c>
      <c r="F6085" s="4">
        <v>400000</v>
      </c>
      <c r="G6085" t="s">
        <v>5</v>
      </c>
      <c r="H6085">
        <v>3</v>
      </c>
      <c r="I6085" s="4">
        <f>IF(E6085="Rhode Island", Table1[[#This Row],[price]]*$L$3, IF(E6085="Massachusetts", Table1[[#This Row],[price]]*$L$2, 1))</f>
        <v>400000</v>
      </c>
    </row>
    <row r="6086" spans="1:9" x14ac:dyDescent="0.25">
      <c r="A6086" s="2">
        <v>41057</v>
      </c>
      <c r="B6086" s="1">
        <f t="shared" si="190"/>
        <v>2012</v>
      </c>
      <c r="C6086" s="1">
        <f t="shared" si="191"/>
        <v>2</v>
      </c>
      <c r="D6086">
        <v>2615</v>
      </c>
      <c r="E6086" t="s">
        <v>37</v>
      </c>
      <c r="F6086" s="4">
        <v>410000</v>
      </c>
      <c r="G6086" t="s">
        <v>5</v>
      </c>
      <c r="H6086">
        <v>4</v>
      </c>
      <c r="I6086" s="4">
        <f>IF(E6086="Rhode Island", Table1[[#This Row],[price]]*$L$3, IF(E6086="Massachusetts", Table1[[#This Row],[price]]*$L$2, 1))</f>
        <v>410000</v>
      </c>
    </row>
    <row r="6087" spans="1:9" x14ac:dyDescent="0.25">
      <c r="A6087" s="2">
        <v>41057</v>
      </c>
      <c r="B6087" s="1">
        <f t="shared" si="190"/>
        <v>2012</v>
      </c>
      <c r="C6087" s="1">
        <f t="shared" si="191"/>
        <v>2</v>
      </c>
      <c r="D6087">
        <v>2611</v>
      </c>
      <c r="E6087" t="s">
        <v>37</v>
      </c>
      <c r="F6087" s="4">
        <v>435000</v>
      </c>
      <c r="G6087" t="s">
        <v>5</v>
      </c>
      <c r="H6087">
        <v>3</v>
      </c>
      <c r="I6087" s="4">
        <f>IF(E6087="Rhode Island", Table1[[#This Row],[price]]*$L$3, IF(E6087="Massachusetts", Table1[[#This Row],[price]]*$L$2, 1))</f>
        <v>435000</v>
      </c>
    </row>
    <row r="6088" spans="1:9" x14ac:dyDescent="0.25">
      <c r="A6088" s="2">
        <v>41057</v>
      </c>
      <c r="B6088" s="1">
        <f t="shared" si="190"/>
        <v>2012</v>
      </c>
      <c r="C6088" s="1">
        <f t="shared" si="191"/>
        <v>2</v>
      </c>
      <c r="D6088">
        <v>2615</v>
      </c>
      <c r="E6088" t="s">
        <v>37</v>
      </c>
      <c r="F6088" s="4">
        <v>525000</v>
      </c>
      <c r="G6088" t="s">
        <v>5</v>
      </c>
      <c r="H6088">
        <v>4</v>
      </c>
      <c r="I6088" s="4">
        <f>IF(E6088="Rhode Island", Table1[[#This Row],[price]]*$L$3, IF(E6088="Massachusetts", Table1[[#This Row],[price]]*$L$2, 1))</f>
        <v>525000</v>
      </c>
    </row>
    <row r="6089" spans="1:9" x14ac:dyDescent="0.25">
      <c r="A6089" s="2">
        <v>41058</v>
      </c>
      <c r="B6089" s="1">
        <f t="shared" si="190"/>
        <v>2012</v>
      </c>
      <c r="C6089" s="1">
        <f t="shared" si="191"/>
        <v>2</v>
      </c>
      <c r="D6089">
        <v>2611</v>
      </c>
      <c r="E6089" t="s">
        <v>37</v>
      </c>
      <c r="F6089" s="4">
        <v>420000</v>
      </c>
      <c r="G6089" t="s">
        <v>5</v>
      </c>
      <c r="H6089">
        <v>3</v>
      </c>
      <c r="I6089" s="4">
        <f>IF(E6089="Rhode Island", Table1[[#This Row],[price]]*$L$3, IF(E6089="Massachusetts", Table1[[#This Row],[price]]*$L$2, 1))</f>
        <v>420000</v>
      </c>
    </row>
    <row r="6090" spans="1:9" x14ac:dyDescent="0.25">
      <c r="A6090" s="2">
        <v>41058</v>
      </c>
      <c r="B6090" s="1">
        <f t="shared" si="190"/>
        <v>2012</v>
      </c>
      <c r="C6090" s="1">
        <f t="shared" si="191"/>
        <v>2</v>
      </c>
      <c r="D6090">
        <v>2602</v>
      </c>
      <c r="E6090" t="s">
        <v>37</v>
      </c>
      <c r="F6090" s="4">
        <v>517000</v>
      </c>
      <c r="G6090" t="s">
        <v>5</v>
      </c>
      <c r="H6090">
        <v>3</v>
      </c>
      <c r="I6090" s="4">
        <f>IF(E6090="Rhode Island", Table1[[#This Row],[price]]*$L$3, IF(E6090="Massachusetts", Table1[[#This Row],[price]]*$L$2, 1))</f>
        <v>517000</v>
      </c>
    </row>
    <row r="6091" spans="1:9" x14ac:dyDescent="0.25">
      <c r="A6091" s="2">
        <v>41058</v>
      </c>
      <c r="B6091" s="1">
        <f t="shared" si="190"/>
        <v>2012</v>
      </c>
      <c r="C6091" s="1">
        <f t="shared" si="191"/>
        <v>2</v>
      </c>
      <c r="D6091">
        <v>2906</v>
      </c>
      <c r="E6091" t="s">
        <v>36</v>
      </c>
      <c r="F6091" s="4">
        <v>522500</v>
      </c>
      <c r="G6091" t="s">
        <v>5</v>
      </c>
      <c r="H6091">
        <v>4</v>
      </c>
      <c r="I6091" s="4">
        <f>IF(E6091="Rhode Island", Table1[[#This Row],[price]]*$L$3, IF(E6091="Massachusetts", Table1[[#This Row],[price]]*$L$2, 1))</f>
        <v>522500</v>
      </c>
    </row>
    <row r="6092" spans="1:9" x14ac:dyDescent="0.25">
      <c r="A6092" s="2">
        <v>41058</v>
      </c>
      <c r="B6092" s="1">
        <f t="shared" si="190"/>
        <v>2012</v>
      </c>
      <c r="C6092" s="1">
        <f t="shared" si="191"/>
        <v>2</v>
      </c>
      <c r="D6092">
        <v>2902</v>
      </c>
      <c r="E6092" t="s">
        <v>36</v>
      </c>
      <c r="F6092" s="4">
        <v>610000</v>
      </c>
      <c r="G6092" t="s">
        <v>5</v>
      </c>
      <c r="H6092">
        <v>4</v>
      </c>
      <c r="I6092" s="4">
        <f>IF(E6092="Rhode Island", Table1[[#This Row],[price]]*$L$3, IF(E6092="Massachusetts", Table1[[#This Row],[price]]*$L$2, 1))</f>
        <v>610000</v>
      </c>
    </row>
    <row r="6093" spans="1:9" x14ac:dyDescent="0.25">
      <c r="A6093" s="2">
        <v>41058</v>
      </c>
      <c r="B6093" s="1">
        <f t="shared" si="190"/>
        <v>2012</v>
      </c>
      <c r="C6093" s="1">
        <f t="shared" si="191"/>
        <v>2</v>
      </c>
      <c r="D6093">
        <v>2617</v>
      </c>
      <c r="E6093" t="s">
        <v>37</v>
      </c>
      <c r="F6093" s="4">
        <v>662220</v>
      </c>
      <c r="G6093" t="s">
        <v>5</v>
      </c>
      <c r="H6093">
        <v>4</v>
      </c>
      <c r="I6093" s="4">
        <f>IF(E6093="Rhode Island", Table1[[#This Row],[price]]*$L$3, IF(E6093="Massachusetts", Table1[[#This Row],[price]]*$L$2, 1))</f>
        <v>662220</v>
      </c>
    </row>
    <row r="6094" spans="1:9" x14ac:dyDescent="0.25">
      <c r="A6094" s="2">
        <v>41058</v>
      </c>
      <c r="B6094" s="1">
        <f t="shared" si="190"/>
        <v>2012</v>
      </c>
      <c r="C6094" s="1">
        <f t="shared" si="191"/>
        <v>2</v>
      </c>
      <c r="D6094">
        <v>2603</v>
      </c>
      <c r="E6094" t="s">
        <v>37</v>
      </c>
      <c r="F6094" s="4">
        <v>1460000</v>
      </c>
      <c r="G6094" t="s">
        <v>5</v>
      </c>
      <c r="H6094">
        <v>3</v>
      </c>
      <c r="I6094" s="4">
        <f>IF(E6094="Rhode Island", Table1[[#This Row],[price]]*$L$3, IF(E6094="Massachusetts", Table1[[#This Row],[price]]*$L$2, 1))</f>
        <v>1460000</v>
      </c>
    </row>
    <row r="6095" spans="1:9" x14ac:dyDescent="0.25">
      <c r="A6095" s="2">
        <v>41059</v>
      </c>
      <c r="B6095" s="1">
        <f t="shared" si="190"/>
        <v>2012</v>
      </c>
      <c r="C6095" s="1">
        <f t="shared" si="191"/>
        <v>2</v>
      </c>
      <c r="D6095">
        <v>2615</v>
      </c>
      <c r="E6095" t="s">
        <v>37</v>
      </c>
      <c r="F6095" s="4">
        <v>375000</v>
      </c>
      <c r="G6095" t="s">
        <v>5</v>
      </c>
      <c r="H6095">
        <v>2</v>
      </c>
      <c r="I6095" s="4">
        <f>IF(E6095="Rhode Island", Table1[[#This Row],[price]]*$L$3, IF(E6095="Massachusetts", Table1[[#This Row],[price]]*$L$2, 1))</f>
        <v>375000</v>
      </c>
    </row>
    <row r="6096" spans="1:9" x14ac:dyDescent="0.25">
      <c r="A6096" s="2">
        <v>41059</v>
      </c>
      <c r="B6096" s="1">
        <f t="shared" si="190"/>
        <v>2012</v>
      </c>
      <c r="C6096" s="1">
        <f t="shared" si="191"/>
        <v>2</v>
      </c>
      <c r="D6096">
        <v>2905</v>
      </c>
      <c r="E6096" t="s">
        <v>36</v>
      </c>
      <c r="F6096" s="4">
        <v>425000</v>
      </c>
      <c r="G6096" t="s">
        <v>5</v>
      </c>
      <c r="H6096">
        <v>3</v>
      </c>
      <c r="I6096" s="4">
        <f>IF(E6096="Rhode Island", Table1[[#This Row],[price]]*$L$3, IF(E6096="Massachusetts", Table1[[#This Row],[price]]*$L$2, 1))</f>
        <v>425000</v>
      </c>
    </row>
    <row r="6097" spans="1:9" x14ac:dyDescent="0.25">
      <c r="A6097" s="2">
        <v>41059</v>
      </c>
      <c r="B6097" s="1">
        <f t="shared" si="190"/>
        <v>2012</v>
      </c>
      <c r="C6097" s="1">
        <f t="shared" si="191"/>
        <v>2</v>
      </c>
      <c r="D6097">
        <v>2905</v>
      </c>
      <c r="E6097" t="s">
        <v>36</v>
      </c>
      <c r="F6097" s="4">
        <v>449000</v>
      </c>
      <c r="G6097" t="s">
        <v>5</v>
      </c>
      <c r="H6097">
        <v>3</v>
      </c>
      <c r="I6097" s="4">
        <f>IF(E6097="Rhode Island", Table1[[#This Row],[price]]*$L$3, IF(E6097="Massachusetts", Table1[[#This Row],[price]]*$L$2, 1))</f>
        <v>449000</v>
      </c>
    </row>
    <row r="6098" spans="1:9" x14ac:dyDescent="0.25">
      <c r="A6098" s="2">
        <v>41059</v>
      </c>
      <c r="B6098" s="1">
        <f t="shared" si="190"/>
        <v>2012</v>
      </c>
      <c r="C6098" s="1">
        <f t="shared" si="191"/>
        <v>2</v>
      </c>
      <c r="D6098">
        <v>2602</v>
      </c>
      <c r="E6098" t="s">
        <v>37</v>
      </c>
      <c r="F6098" s="4">
        <v>300000</v>
      </c>
      <c r="G6098" t="s">
        <v>6</v>
      </c>
      <c r="H6098">
        <v>2</v>
      </c>
      <c r="I6098" s="4">
        <f>IF(E6098="Rhode Island", Table1[[#This Row],[price]]*$L$3, IF(E6098="Massachusetts", Table1[[#This Row],[price]]*$L$2, 1))</f>
        <v>300000</v>
      </c>
    </row>
    <row r="6099" spans="1:9" x14ac:dyDescent="0.25">
      <c r="A6099" s="2">
        <v>41059</v>
      </c>
      <c r="B6099" s="1">
        <f t="shared" si="190"/>
        <v>2012</v>
      </c>
      <c r="C6099" s="1">
        <f t="shared" si="191"/>
        <v>2</v>
      </c>
      <c r="D6099">
        <v>2612</v>
      </c>
      <c r="E6099" t="s">
        <v>37</v>
      </c>
      <c r="F6099" s="4">
        <v>575000</v>
      </c>
      <c r="G6099" t="s">
        <v>6</v>
      </c>
      <c r="H6099">
        <v>3</v>
      </c>
      <c r="I6099" s="4">
        <f>IF(E6099="Rhode Island", Table1[[#This Row],[price]]*$L$3, IF(E6099="Massachusetts", Table1[[#This Row],[price]]*$L$2, 1))</f>
        <v>575000</v>
      </c>
    </row>
    <row r="6100" spans="1:9" x14ac:dyDescent="0.25">
      <c r="A6100" s="2">
        <v>41060</v>
      </c>
      <c r="B6100" s="1">
        <f t="shared" si="190"/>
        <v>2012</v>
      </c>
      <c r="C6100" s="1">
        <f t="shared" si="191"/>
        <v>2</v>
      </c>
      <c r="D6100">
        <v>2905</v>
      </c>
      <c r="E6100" t="s">
        <v>36</v>
      </c>
      <c r="F6100" s="4">
        <v>445000</v>
      </c>
      <c r="G6100" t="s">
        <v>5</v>
      </c>
      <c r="H6100">
        <v>3</v>
      </c>
      <c r="I6100" s="4">
        <f>IF(E6100="Rhode Island", Table1[[#This Row],[price]]*$L$3, IF(E6100="Massachusetts", Table1[[#This Row],[price]]*$L$2, 1))</f>
        <v>445000</v>
      </c>
    </row>
    <row r="6101" spans="1:9" x14ac:dyDescent="0.25">
      <c r="A6101" s="2">
        <v>41060</v>
      </c>
      <c r="B6101" s="1">
        <f t="shared" si="190"/>
        <v>2012</v>
      </c>
      <c r="C6101" s="1">
        <f t="shared" si="191"/>
        <v>2</v>
      </c>
      <c r="D6101">
        <v>2905</v>
      </c>
      <c r="E6101" t="s">
        <v>36</v>
      </c>
      <c r="F6101" s="4">
        <v>474500</v>
      </c>
      <c r="G6101" t="s">
        <v>5</v>
      </c>
      <c r="H6101">
        <v>4</v>
      </c>
      <c r="I6101" s="4">
        <f>IF(E6101="Rhode Island", Table1[[#This Row],[price]]*$L$3, IF(E6101="Massachusetts", Table1[[#This Row],[price]]*$L$2, 1))</f>
        <v>474500</v>
      </c>
    </row>
    <row r="6102" spans="1:9" x14ac:dyDescent="0.25">
      <c r="A6102" s="2">
        <v>41060</v>
      </c>
      <c r="B6102" s="1">
        <f t="shared" si="190"/>
        <v>2012</v>
      </c>
      <c r="C6102" s="1">
        <f t="shared" si="191"/>
        <v>2</v>
      </c>
      <c r="D6102">
        <v>2914</v>
      </c>
      <c r="E6102" t="s">
        <v>36</v>
      </c>
      <c r="F6102" s="4">
        <v>517500</v>
      </c>
      <c r="G6102" t="s">
        <v>5</v>
      </c>
      <c r="H6102">
        <v>4</v>
      </c>
      <c r="I6102" s="4">
        <f>IF(E6102="Rhode Island", Table1[[#This Row],[price]]*$L$3, IF(E6102="Massachusetts", Table1[[#This Row],[price]]*$L$2, 1))</f>
        <v>517500</v>
      </c>
    </row>
    <row r="6103" spans="1:9" x14ac:dyDescent="0.25">
      <c r="A6103" s="2">
        <v>41060</v>
      </c>
      <c r="B6103" s="1">
        <f t="shared" si="190"/>
        <v>2012</v>
      </c>
      <c r="C6103" s="1">
        <f t="shared" si="191"/>
        <v>2</v>
      </c>
      <c r="D6103">
        <v>2617</v>
      </c>
      <c r="E6103" t="s">
        <v>37</v>
      </c>
      <c r="F6103" s="4">
        <v>520000</v>
      </c>
      <c r="G6103" t="s">
        <v>5</v>
      </c>
      <c r="H6103">
        <v>4</v>
      </c>
      <c r="I6103" s="4">
        <f>IF(E6103="Rhode Island", Table1[[#This Row],[price]]*$L$3, IF(E6103="Massachusetts", Table1[[#This Row],[price]]*$L$2, 1))</f>
        <v>520000</v>
      </c>
    </row>
    <row r="6104" spans="1:9" x14ac:dyDescent="0.25">
      <c r="A6104" s="2">
        <v>41060</v>
      </c>
      <c r="B6104" s="1">
        <f t="shared" si="190"/>
        <v>2012</v>
      </c>
      <c r="C6104" s="1">
        <f t="shared" si="191"/>
        <v>2</v>
      </c>
      <c r="D6104">
        <v>2607</v>
      </c>
      <c r="E6104" t="s">
        <v>37</v>
      </c>
      <c r="F6104" s="4">
        <v>530000</v>
      </c>
      <c r="G6104" t="s">
        <v>5</v>
      </c>
      <c r="H6104">
        <v>3</v>
      </c>
      <c r="I6104" s="4">
        <f>IF(E6104="Rhode Island", Table1[[#This Row],[price]]*$L$3, IF(E6104="Massachusetts", Table1[[#This Row],[price]]*$L$2, 1))</f>
        <v>530000</v>
      </c>
    </row>
    <row r="6105" spans="1:9" x14ac:dyDescent="0.25">
      <c r="A6105" s="2">
        <v>41060</v>
      </c>
      <c r="B6105" s="1">
        <f t="shared" si="190"/>
        <v>2012</v>
      </c>
      <c r="C6105" s="1">
        <f t="shared" si="191"/>
        <v>2</v>
      </c>
      <c r="D6105">
        <v>2914</v>
      </c>
      <c r="E6105" t="s">
        <v>36</v>
      </c>
      <c r="F6105" s="4">
        <v>626500</v>
      </c>
      <c r="G6105" t="s">
        <v>5</v>
      </c>
      <c r="H6105">
        <v>4</v>
      </c>
      <c r="I6105" s="4">
        <f>IF(E6105="Rhode Island", Table1[[#This Row],[price]]*$L$3, IF(E6105="Massachusetts", Table1[[#This Row],[price]]*$L$2, 1))</f>
        <v>626500</v>
      </c>
    </row>
    <row r="6106" spans="1:9" x14ac:dyDescent="0.25">
      <c r="A6106" s="2">
        <v>41060</v>
      </c>
      <c r="B6106" s="1">
        <f t="shared" si="190"/>
        <v>2012</v>
      </c>
      <c r="C6106" s="1">
        <f t="shared" si="191"/>
        <v>2</v>
      </c>
      <c r="D6106">
        <v>2606</v>
      </c>
      <c r="E6106" t="s">
        <v>37</v>
      </c>
      <c r="F6106" s="4">
        <v>1200000</v>
      </c>
      <c r="G6106" t="s">
        <v>5</v>
      </c>
      <c r="H6106">
        <v>5</v>
      </c>
      <c r="I6106" s="4">
        <f>IF(E6106="Rhode Island", Table1[[#This Row],[price]]*$L$3, IF(E6106="Massachusetts", Table1[[#This Row],[price]]*$L$2, 1))</f>
        <v>1200000</v>
      </c>
    </row>
    <row r="6107" spans="1:9" x14ac:dyDescent="0.25">
      <c r="A6107" s="2">
        <v>41060</v>
      </c>
      <c r="B6107" s="1">
        <f t="shared" si="190"/>
        <v>2012</v>
      </c>
      <c r="C6107" s="1">
        <f t="shared" si="191"/>
        <v>2</v>
      </c>
      <c r="D6107">
        <v>2612</v>
      </c>
      <c r="E6107" t="s">
        <v>37</v>
      </c>
      <c r="F6107" s="4">
        <v>480000</v>
      </c>
      <c r="G6107" t="s">
        <v>6</v>
      </c>
      <c r="H6107">
        <v>2</v>
      </c>
      <c r="I6107" s="4">
        <f>IF(E6107="Rhode Island", Table1[[#This Row],[price]]*$L$3, IF(E6107="Massachusetts", Table1[[#This Row],[price]]*$L$2, 1))</f>
        <v>480000</v>
      </c>
    </row>
    <row r="6108" spans="1:9" x14ac:dyDescent="0.25">
      <c r="A6108" s="2">
        <v>41061</v>
      </c>
      <c r="B6108" s="1">
        <f t="shared" si="190"/>
        <v>2012</v>
      </c>
      <c r="C6108" s="1">
        <f t="shared" si="191"/>
        <v>2</v>
      </c>
      <c r="D6108">
        <v>2615</v>
      </c>
      <c r="E6108" t="s">
        <v>37</v>
      </c>
      <c r="F6108" s="4">
        <v>410500</v>
      </c>
      <c r="G6108" t="s">
        <v>5</v>
      </c>
      <c r="H6108">
        <v>3</v>
      </c>
      <c r="I6108" s="4">
        <f>IF(E6108="Rhode Island", Table1[[#This Row],[price]]*$L$3, IF(E6108="Massachusetts", Table1[[#This Row],[price]]*$L$2, 1))</f>
        <v>410500</v>
      </c>
    </row>
    <row r="6109" spans="1:9" x14ac:dyDescent="0.25">
      <c r="A6109" s="2">
        <v>41061</v>
      </c>
      <c r="B6109" s="1">
        <f t="shared" si="190"/>
        <v>2012</v>
      </c>
      <c r="C6109" s="1">
        <f t="shared" si="191"/>
        <v>2</v>
      </c>
      <c r="D6109">
        <v>2905</v>
      </c>
      <c r="E6109" t="s">
        <v>36</v>
      </c>
      <c r="F6109" s="4">
        <v>535000</v>
      </c>
      <c r="G6109" t="s">
        <v>5</v>
      </c>
      <c r="H6109">
        <v>4</v>
      </c>
      <c r="I6109" s="4">
        <f>IF(E6109="Rhode Island", Table1[[#This Row],[price]]*$L$3, IF(E6109="Massachusetts", Table1[[#This Row],[price]]*$L$2, 1))</f>
        <v>535000</v>
      </c>
    </row>
    <row r="6110" spans="1:9" x14ac:dyDescent="0.25">
      <c r="A6110" s="2">
        <v>41061</v>
      </c>
      <c r="B6110" s="1">
        <f t="shared" si="190"/>
        <v>2012</v>
      </c>
      <c r="C6110" s="1">
        <f t="shared" si="191"/>
        <v>2</v>
      </c>
      <c r="D6110">
        <v>2617</v>
      </c>
      <c r="E6110" t="s">
        <v>37</v>
      </c>
      <c r="F6110" s="4">
        <v>575000</v>
      </c>
      <c r="G6110" t="s">
        <v>5</v>
      </c>
      <c r="H6110">
        <v>4</v>
      </c>
      <c r="I6110" s="4">
        <f>IF(E6110="Rhode Island", Table1[[#This Row],[price]]*$L$3, IF(E6110="Massachusetts", Table1[[#This Row],[price]]*$L$2, 1))</f>
        <v>575000</v>
      </c>
    </row>
    <row r="6111" spans="1:9" x14ac:dyDescent="0.25">
      <c r="A6111" s="2">
        <v>41061</v>
      </c>
      <c r="B6111" s="1">
        <f t="shared" si="190"/>
        <v>2012</v>
      </c>
      <c r="C6111" s="1">
        <f t="shared" si="191"/>
        <v>2</v>
      </c>
      <c r="D6111">
        <v>2603</v>
      </c>
      <c r="E6111" t="s">
        <v>37</v>
      </c>
      <c r="F6111" s="4">
        <v>320000</v>
      </c>
      <c r="G6111" t="s">
        <v>6</v>
      </c>
      <c r="H6111">
        <v>1</v>
      </c>
      <c r="I6111" s="4">
        <f>IF(E6111="Rhode Island", Table1[[#This Row],[price]]*$L$3, IF(E6111="Massachusetts", Table1[[#This Row],[price]]*$L$2, 1))</f>
        <v>320000</v>
      </c>
    </row>
    <row r="6112" spans="1:9" x14ac:dyDescent="0.25">
      <c r="A6112" s="2">
        <v>41062</v>
      </c>
      <c r="B6112" s="1">
        <f t="shared" si="190"/>
        <v>2012</v>
      </c>
      <c r="C6112" s="1">
        <f t="shared" si="191"/>
        <v>2</v>
      </c>
      <c r="D6112">
        <v>2905</v>
      </c>
      <c r="E6112" t="s">
        <v>36</v>
      </c>
      <c r="F6112" s="4">
        <v>450000</v>
      </c>
      <c r="G6112" t="s">
        <v>5</v>
      </c>
      <c r="H6112">
        <v>3</v>
      </c>
      <c r="I6112" s="4">
        <f>IF(E6112="Rhode Island", Table1[[#This Row],[price]]*$L$3, IF(E6112="Massachusetts", Table1[[#This Row],[price]]*$L$2, 1))</f>
        <v>450000</v>
      </c>
    </row>
    <row r="6113" spans="1:9" x14ac:dyDescent="0.25">
      <c r="A6113" s="2">
        <v>41062</v>
      </c>
      <c r="B6113" s="1">
        <f t="shared" si="190"/>
        <v>2012</v>
      </c>
      <c r="C6113" s="1">
        <f t="shared" si="191"/>
        <v>2</v>
      </c>
      <c r="D6113">
        <v>2611</v>
      </c>
      <c r="E6113" t="s">
        <v>37</v>
      </c>
      <c r="F6113" s="4">
        <v>535000</v>
      </c>
      <c r="G6113" t="s">
        <v>5</v>
      </c>
      <c r="H6113">
        <v>4</v>
      </c>
      <c r="I6113" s="4">
        <f>IF(E6113="Rhode Island", Table1[[#This Row],[price]]*$L$3, IF(E6113="Massachusetts", Table1[[#This Row],[price]]*$L$2, 1))</f>
        <v>535000</v>
      </c>
    </row>
    <row r="6114" spans="1:9" x14ac:dyDescent="0.25">
      <c r="A6114" s="2">
        <v>41062</v>
      </c>
      <c r="B6114" s="1">
        <f t="shared" si="190"/>
        <v>2012</v>
      </c>
      <c r="C6114" s="1">
        <f t="shared" si="191"/>
        <v>2</v>
      </c>
      <c r="D6114">
        <v>2604</v>
      </c>
      <c r="E6114" t="s">
        <v>37</v>
      </c>
      <c r="F6114" s="4">
        <v>780000</v>
      </c>
      <c r="G6114" t="s">
        <v>5</v>
      </c>
      <c r="H6114">
        <v>3</v>
      </c>
      <c r="I6114" s="4">
        <f>IF(E6114="Rhode Island", Table1[[#This Row],[price]]*$L$3, IF(E6114="Massachusetts", Table1[[#This Row],[price]]*$L$2, 1))</f>
        <v>780000</v>
      </c>
    </row>
    <row r="6115" spans="1:9" x14ac:dyDescent="0.25">
      <c r="A6115" s="2">
        <v>41064</v>
      </c>
      <c r="B6115" s="1">
        <f t="shared" si="190"/>
        <v>2012</v>
      </c>
      <c r="C6115" s="1">
        <f t="shared" si="191"/>
        <v>2</v>
      </c>
      <c r="D6115">
        <v>2615</v>
      </c>
      <c r="E6115" t="s">
        <v>37</v>
      </c>
      <c r="F6115" s="4">
        <v>475000</v>
      </c>
      <c r="G6115" t="s">
        <v>5</v>
      </c>
      <c r="H6115">
        <v>3</v>
      </c>
      <c r="I6115" s="4">
        <f>IF(E6115="Rhode Island", Table1[[#This Row],[price]]*$L$3, IF(E6115="Massachusetts", Table1[[#This Row],[price]]*$L$2, 1))</f>
        <v>475000</v>
      </c>
    </row>
    <row r="6116" spans="1:9" x14ac:dyDescent="0.25">
      <c r="A6116" s="2">
        <v>41065</v>
      </c>
      <c r="B6116" s="1">
        <f t="shared" si="190"/>
        <v>2012</v>
      </c>
      <c r="C6116" s="1">
        <f t="shared" si="191"/>
        <v>2</v>
      </c>
      <c r="D6116">
        <v>2906</v>
      </c>
      <c r="E6116" t="s">
        <v>36</v>
      </c>
      <c r="F6116" s="4">
        <v>400000</v>
      </c>
      <c r="G6116" t="s">
        <v>5</v>
      </c>
      <c r="H6116">
        <v>3</v>
      </c>
      <c r="I6116" s="4">
        <f>IF(E6116="Rhode Island", Table1[[#This Row],[price]]*$L$3, IF(E6116="Massachusetts", Table1[[#This Row],[price]]*$L$2, 1))</f>
        <v>400000</v>
      </c>
    </row>
    <row r="6117" spans="1:9" x14ac:dyDescent="0.25">
      <c r="A6117" s="2">
        <v>41065</v>
      </c>
      <c r="B6117" s="1">
        <f t="shared" si="190"/>
        <v>2012</v>
      </c>
      <c r="C6117" s="1">
        <f t="shared" si="191"/>
        <v>2</v>
      </c>
      <c r="D6117">
        <v>2914</v>
      </c>
      <c r="E6117" t="s">
        <v>36</v>
      </c>
      <c r="F6117" s="4">
        <v>450000</v>
      </c>
      <c r="G6117" t="s">
        <v>5</v>
      </c>
      <c r="H6117">
        <v>3</v>
      </c>
      <c r="I6117" s="4">
        <f>IF(E6117="Rhode Island", Table1[[#This Row],[price]]*$L$3, IF(E6117="Massachusetts", Table1[[#This Row],[price]]*$L$2, 1))</f>
        <v>450000</v>
      </c>
    </row>
    <row r="6118" spans="1:9" x14ac:dyDescent="0.25">
      <c r="A6118" s="2">
        <v>41065</v>
      </c>
      <c r="B6118" s="1">
        <f t="shared" si="190"/>
        <v>2012</v>
      </c>
      <c r="C6118" s="1">
        <f t="shared" si="191"/>
        <v>2</v>
      </c>
      <c r="D6118">
        <v>2903</v>
      </c>
      <c r="E6118" t="s">
        <v>36</v>
      </c>
      <c r="F6118" s="4">
        <v>470000</v>
      </c>
      <c r="G6118" t="s">
        <v>5</v>
      </c>
      <c r="H6118">
        <v>3</v>
      </c>
      <c r="I6118" s="4">
        <f>IF(E6118="Rhode Island", Table1[[#This Row],[price]]*$L$3, IF(E6118="Massachusetts", Table1[[#This Row],[price]]*$L$2, 1))</f>
        <v>470000</v>
      </c>
    </row>
    <row r="6119" spans="1:9" x14ac:dyDescent="0.25">
      <c r="A6119" s="2">
        <v>41065</v>
      </c>
      <c r="B6119" s="1">
        <f t="shared" si="190"/>
        <v>2012</v>
      </c>
      <c r="C6119" s="1">
        <f t="shared" si="191"/>
        <v>2</v>
      </c>
      <c r="D6119">
        <v>2912</v>
      </c>
      <c r="E6119" t="s">
        <v>36</v>
      </c>
      <c r="F6119" s="4">
        <v>494950</v>
      </c>
      <c r="G6119" t="s">
        <v>5</v>
      </c>
      <c r="H6119">
        <v>3</v>
      </c>
      <c r="I6119" s="4">
        <f>IF(E6119="Rhode Island", Table1[[#This Row],[price]]*$L$3, IF(E6119="Massachusetts", Table1[[#This Row],[price]]*$L$2, 1))</f>
        <v>494950</v>
      </c>
    </row>
    <row r="6120" spans="1:9" x14ac:dyDescent="0.25">
      <c r="A6120" s="2">
        <v>41065</v>
      </c>
      <c r="B6120" s="1">
        <f t="shared" si="190"/>
        <v>2012</v>
      </c>
      <c r="C6120" s="1">
        <f t="shared" si="191"/>
        <v>2</v>
      </c>
      <c r="D6120">
        <v>2607</v>
      </c>
      <c r="E6120" t="s">
        <v>37</v>
      </c>
      <c r="F6120" s="4">
        <v>580000</v>
      </c>
      <c r="G6120" t="s">
        <v>5</v>
      </c>
      <c r="H6120">
        <v>3</v>
      </c>
      <c r="I6120" s="4">
        <f>IF(E6120="Rhode Island", Table1[[#This Row],[price]]*$L$3, IF(E6120="Massachusetts", Table1[[#This Row],[price]]*$L$2, 1))</f>
        <v>580000</v>
      </c>
    </row>
    <row r="6121" spans="1:9" x14ac:dyDescent="0.25">
      <c r="A6121" s="2">
        <v>41065</v>
      </c>
      <c r="B6121" s="1">
        <f t="shared" si="190"/>
        <v>2012</v>
      </c>
      <c r="C6121" s="1">
        <f t="shared" si="191"/>
        <v>2</v>
      </c>
      <c r="D6121">
        <v>2617</v>
      </c>
      <c r="E6121" t="s">
        <v>37</v>
      </c>
      <c r="F6121" s="4">
        <v>362000</v>
      </c>
      <c r="G6121" t="s">
        <v>6</v>
      </c>
      <c r="H6121">
        <v>2</v>
      </c>
      <c r="I6121" s="4">
        <f>IF(E6121="Rhode Island", Table1[[#This Row],[price]]*$L$3, IF(E6121="Massachusetts", Table1[[#This Row],[price]]*$L$2, 1))</f>
        <v>362000</v>
      </c>
    </row>
    <row r="6122" spans="1:9" x14ac:dyDescent="0.25">
      <c r="A6122" s="2">
        <v>41065</v>
      </c>
      <c r="B6122" s="1">
        <f t="shared" si="190"/>
        <v>2012</v>
      </c>
      <c r="C6122" s="1">
        <f t="shared" si="191"/>
        <v>2</v>
      </c>
      <c r="D6122">
        <v>2602</v>
      </c>
      <c r="E6122" t="s">
        <v>37</v>
      </c>
      <c r="F6122" s="4">
        <v>425000</v>
      </c>
      <c r="G6122" t="s">
        <v>6</v>
      </c>
      <c r="H6122">
        <v>2</v>
      </c>
      <c r="I6122" s="4">
        <f>IF(E6122="Rhode Island", Table1[[#This Row],[price]]*$L$3, IF(E6122="Massachusetts", Table1[[#This Row],[price]]*$L$2, 1))</f>
        <v>425000</v>
      </c>
    </row>
    <row r="6123" spans="1:9" x14ac:dyDescent="0.25">
      <c r="A6123" s="2">
        <v>41065</v>
      </c>
      <c r="B6123" s="1">
        <f t="shared" si="190"/>
        <v>2012</v>
      </c>
      <c r="C6123" s="1">
        <f t="shared" si="191"/>
        <v>2</v>
      </c>
      <c r="D6123">
        <v>2606</v>
      </c>
      <c r="E6123" t="s">
        <v>37</v>
      </c>
      <c r="F6123" s="4">
        <v>560000</v>
      </c>
      <c r="G6123" t="s">
        <v>6</v>
      </c>
      <c r="H6123">
        <v>3</v>
      </c>
      <c r="I6123" s="4">
        <f>IF(E6123="Rhode Island", Table1[[#This Row],[price]]*$L$3, IF(E6123="Massachusetts", Table1[[#This Row],[price]]*$L$2, 1))</f>
        <v>560000</v>
      </c>
    </row>
    <row r="6124" spans="1:9" x14ac:dyDescent="0.25">
      <c r="A6124" s="2">
        <v>41066</v>
      </c>
      <c r="B6124" s="1">
        <f t="shared" si="190"/>
        <v>2012</v>
      </c>
      <c r="C6124" s="1">
        <f t="shared" si="191"/>
        <v>2</v>
      </c>
      <c r="D6124">
        <v>2615</v>
      </c>
      <c r="E6124" t="s">
        <v>37</v>
      </c>
      <c r="F6124" s="4">
        <v>451000</v>
      </c>
      <c r="G6124" t="s">
        <v>5</v>
      </c>
      <c r="H6124">
        <v>5</v>
      </c>
      <c r="I6124" s="4">
        <f>IF(E6124="Rhode Island", Table1[[#This Row],[price]]*$L$3, IF(E6124="Massachusetts", Table1[[#This Row],[price]]*$L$2, 1))</f>
        <v>451000</v>
      </c>
    </row>
    <row r="6125" spans="1:9" x14ac:dyDescent="0.25">
      <c r="A6125" s="2">
        <v>41066</v>
      </c>
      <c r="B6125" s="1">
        <f t="shared" si="190"/>
        <v>2012</v>
      </c>
      <c r="C6125" s="1">
        <f t="shared" si="191"/>
        <v>2</v>
      </c>
      <c r="D6125">
        <v>2615</v>
      </c>
      <c r="E6125" t="s">
        <v>37</v>
      </c>
      <c r="F6125" s="4">
        <v>470000</v>
      </c>
      <c r="G6125" t="s">
        <v>5</v>
      </c>
      <c r="H6125">
        <v>5</v>
      </c>
      <c r="I6125" s="4">
        <f>IF(E6125="Rhode Island", Table1[[#This Row],[price]]*$L$3, IF(E6125="Massachusetts", Table1[[#This Row],[price]]*$L$2, 1))</f>
        <v>470000</v>
      </c>
    </row>
    <row r="6126" spans="1:9" x14ac:dyDescent="0.25">
      <c r="A6126" s="2">
        <v>41066</v>
      </c>
      <c r="B6126" s="1">
        <f t="shared" si="190"/>
        <v>2012</v>
      </c>
      <c r="C6126" s="1">
        <f t="shared" si="191"/>
        <v>2</v>
      </c>
      <c r="D6126">
        <v>2913</v>
      </c>
      <c r="E6126" t="s">
        <v>36</v>
      </c>
      <c r="F6126" s="4">
        <v>473000</v>
      </c>
      <c r="G6126" t="s">
        <v>5</v>
      </c>
      <c r="H6126">
        <v>4</v>
      </c>
      <c r="I6126" s="4">
        <f>IF(E6126="Rhode Island", Table1[[#This Row],[price]]*$L$3, IF(E6126="Massachusetts", Table1[[#This Row],[price]]*$L$2, 1))</f>
        <v>473000</v>
      </c>
    </row>
    <row r="6127" spans="1:9" x14ac:dyDescent="0.25">
      <c r="A6127" s="2">
        <v>41066</v>
      </c>
      <c r="B6127" s="1">
        <f t="shared" si="190"/>
        <v>2012</v>
      </c>
      <c r="C6127" s="1">
        <f t="shared" si="191"/>
        <v>2</v>
      </c>
      <c r="D6127">
        <v>2906</v>
      </c>
      <c r="E6127" t="s">
        <v>36</v>
      </c>
      <c r="F6127" s="4">
        <v>500000</v>
      </c>
      <c r="G6127" t="s">
        <v>5</v>
      </c>
      <c r="H6127">
        <v>4</v>
      </c>
      <c r="I6127" s="4">
        <f>IF(E6127="Rhode Island", Table1[[#This Row],[price]]*$L$3, IF(E6127="Massachusetts", Table1[[#This Row],[price]]*$L$2, 1))</f>
        <v>500000</v>
      </c>
    </row>
    <row r="6128" spans="1:9" x14ac:dyDescent="0.25">
      <c r="A6128" s="2">
        <v>41066</v>
      </c>
      <c r="B6128" s="1">
        <f t="shared" si="190"/>
        <v>2012</v>
      </c>
      <c r="C6128" s="1">
        <f t="shared" si="191"/>
        <v>2</v>
      </c>
      <c r="D6128">
        <v>2611</v>
      </c>
      <c r="E6128" t="s">
        <v>37</v>
      </c>
      <c r="F6128" s="4">
        <v>640000</v>
      </c>
      <c r="G6128" t="s">
        <v>5</v>
      </c>
      <c r="H6128">
        <v>3</v>
      </c>
      <c r="I6128" s="4">
        <f>IF(E6128="Rhode Island", Table1[[#This Row],[price]]*$L$3, IF(E6128="Massachusetts", Table1[[#This Row],[price]]*$L$2, 1))</f>
        <v>640000</v>
      </c>
    </row>
    <row r="6129" spans="1:9" x14ac:dyDescent="0.25">
      <c r="A6129" s="2">
        <v>41066</v>
      </c>
      <c r="B6129" s="1">
        <f t="shared" si="190"/>
        <v>2012</v>
      </c>
      <c r="C6129" s="1">
        <f t="shared" si="191"/>
        <v>2</v>
      </c>
      <c r="D6129">
        <v>2612</v>
      </c>
      <c r="E6129" t="s">
        <v>37</v>
      </c>
      <c r="F6129" s="4">
        <v>380000</v>
      </c>
      <c r="G6129" t="s">
        <v>6</v>
      </c>
      <c r="H6129">
        <v>1</v>
      </c>
      <c r="I6129" s="4">
        <f>IF(E6129="Rhode Island", Table1[[#This Row],[price]]*$L$3, IF(E6129="Massachusetts", Table1[[#This Row],[price]]*$L$2, 1))</f>
        <v>380000</v>
      </c>
    </row>
    <row r="6130" spans="1:9" x14ac:dyDescent="0.25">
      <c r="A6130" s="2">
        <v>41067</v>
      </c>
      <c r="B6130" s="1">
        <f t="shared" si="190"/>
        <v>2012</v>
      </c>
      <c r="C6130" s="1">
        <f t="shared" si="191"/>
        <v>2</v>
      </c>
      <c r="D6130">
        <v>2615</v>
      </c>
      <c r="E6130" t="s">
        <v>37</v>
      </c>
      <c r="F6130" s="4">
        <v>415000</v>
      </c>
      <c r="G6130" t="s">
        <v>5</v>
      </c>
      <c r="H6130">
        <v>3</v>
      </c>
      <c r="I6130" s="4">
        <f>IF(E6130="Rhode Island", Table1[[#This Row],[price]]*$L$3, IF(E6130="Massachusetts", Table1[[#This Row],[price]]*$L$2, 1))</f>
        <v>415000</v>
      </c>
    </row>
    <row r="6131" spans="1:9" x14ac:dyDescent="0.25">
      <c r="A6131" s="2">
        <v>41067</v>
      </c>
      <c r="B6131" s="1">
        <f t="shared" si="190"/>
        <v>2012</v>
      </c>
      <c r="C6131" s="1">
        <f t="shared" si="191"/>
        <v>2</v>
      </c>
      <c r="D6131">
        <v>2614</v>
      </c>
      <c r="E6131" t="s">
        <v>37</v>
      </c>
      <c r="F6131" s="4">
        <v>430000</v>
      </c>
      <c r="G6131" t="s">
        <v>5</v>
      </c>
      <c r="H6131">
        <v>4</v>
      </c>
      <c r="I6131" s="4">
        <f>IF(E6131="Rhode Island", Table1[[#This Row],[price]]*$L$3, IF(E6131="Massachusetts", Table1[[#This Row],[price]]*$L$2, 1))</f>
        <v>430000</v>
      </c>
    </row>
    <row r="6132" spans="1:9" x14ac:dyDescent="0.25">
      <c r="A6132" s="2">
        <v>41067</v>
      </c>
      <c r="B6132" s="1">
        <f t="shared" si="190"/>
        <v>2012</v>
      </c>
      <c r="C6132" s="1">
        <f t="shared" si="191"/>
        <v>2</v>
      </c>
      <c r="D6132">
        <v>2902</v>
      </c>
      <c r="E6132" t="s">
        <v>36</v>
      </c>
      <c r="F6132" s="4">
        <v>453000</v>
      </c>
      <c r="G6132" t="s">
        <v>5</v>
      </c>
      <c r="H6132">
        <v>3</v>
      </c>
      <c r="I6132" s="4">
        <f>IF(E6132="Rhode Island", Table1[[#This Row],[price]]*$L$3, IF(E6132="Massachusetts", Table1[[#This Row],[price]]*$L$2, 1))</f>
        <v>453000</v>
      </c>
    </row>
    <row r="6133" spans="1:9" x14ac:dyDescent="0.25">
      <c r="A6133" s="2">
        <v>41067</v>
      </c>
      <c r="B6133" s="1">
        <f t="shared" si="190"/>
        <v>2012</v>
      </c>
      <c r="C6133" s="1">
        <f t="shared" si="191"/>
        <v>2</v>
      </c>
      <c r="D6133">
        <v>2615</v>
      </c>
      <c r="E6133" t="s">
        <v>37</v>
      </c>
      <c r="F6133" s="4">
        <v>490000</v>
      </c>
      <c r="G6133" t="s">
        <v>5</v>
      </c>
      <c r="H6133">
        <v>5</v>
      </c>
      <c r="I6133" s="4">
        <f>IF(E6133="Rhode Island", Table1[[#This Row],[price]]*$L$3, IF(E6133="Massachusetts", Table1[[#This Row],[price]]*$L$2, 1))</f>
        <v>490000</v>
      </c>
    </row>
    <row r="6134" spans="1:9" x14ac:dyDescent="0.25">
      <c r="A6134" s="2">
        <v>41067</v>
      </c>
      <c r="B6134" s="1">
        <f t="shared" si="190"/>
        <v>2012</v>
      </c>
      <c r="C6134" s="1">
        <f t="shared" si="191"/>
        <v>2</v>
      </c>
      <c r="D6134">
        <v>2904</v>
      </c>
      <c r="E6134" t="s">
        <v>36</v>
      </c>
      <c r="F6134" s="4">
        <v>546000</v>
      </c>
      <c r="G6134" t="s">
        <v>5</v>
      </c>
      <c r="H6134">
        <v>4</v>
      </c>
      <c r="I6134" s="4">
        <f>IF(E6134="Rhode Island", Table1[[#This Row],[price]]*$L$3, IF(E6134="Massachusetts", Table1[[#This Row],[price]]*$L$2, 1))</f>
        <v>546000</v>
      </c>
    </row>
    <row r="6135" spans="1:9" x14ac:dyDescent="0.25">
      <c r="A6135" s="2">
        <v>41067</v>
      </c>
      <c r="B6135" s="1">
        <f t="shared" si="190"/>
        <v>2012</v>
      </c>
      <c r="C6135" s="1">
        <f t="shared" si="191"/>
        <v>2</v>
      </c>
      <c r="D6135">
        <v>2617</v>
      </c>
      <c r="E6135" t="s">
        <v>37</v>
      </c>
      <c r="F6135" s="4">
        <v>552500</v>
      </c>
      <c r="G6135" t="s">
        <v>5</v>
      </c>
      <c r="H6135">
        <v>4</v>
      </c>
      <c r="I6135" s="4">
        <f>IF(E6135="Rhode Island", Table1[[#This Row],[price]]*$L$3, IF(E6135="Massachusetts", Table1[[#This Row],[price]]*$L$2, 1))</f>
        <v>552500</v>
      </c>
    </row>
    <row r="6136" spans="1:9" x14ac:dyDescent="0.25">
      <c r="A6136" s="2">
        <v>41067</v>
      </c>
      <c r="B6136" s="1">
        <f t="shared" si="190"/>
        <v>2012</v>
      </c>
      <c r="C6136" s="1">
        <f t="shared" si="191"/>
        <v>2</v>
      </c>
      <c r="D6136">
        <v>2903</v>
      </c>
      <c r="E6136" t="s">
        <v>36</v>
      </c>
      <c r="F6136" s="4">
        <v>703750</v>
      </c>
      <c r="G6136" t="s">
        <v>5</v>
      </c>
      <c r="H6136">
        <v>5</v>
      </c>
      <c r="I6136" s="4">
        <f>IF(E6136="Rhode Island", Table1[[#This Row],[price]]*$L$3, IF(E6136="Massachusetts", Table1[[#This Row],[price]]*$L$2, 1))</f>
        <v>703750</v>
      </c>
    </row>
    <row r="6137" spans="1:9" x14ac:dyDescent="0.25">
      <c r="A6137" s="2">
        <v>41067</v>
      </c>
      <c r="B6137" s="1">
        <f t="shared" si="190"/>
        <v>2012</v>
      </c>
      <c r="C6137" s="1">
        <f t="shared" si="191"/>
        <v>2</v>
      </c>
      <c r="D6137">
        <v>2612</v>
      </c>
      <c r="E6137" t="s">
        <v>37</v>
      </c>
      <c r="F6137" s="4">
        <v>490000</v>
      </c>
      <c r="G6137" t="s">
        <v>6</v>
      </c>
      <c r="H6137">
        <v>2</v>
      </c>
      <c r="I6137" s="4">
        <f>IF(E6137="Rhode Island", Table1[[#This Row],[price]]*$L$3, IF(E6137="Massachusetts", Table1[[#This Row],[price]]*$L$2, 1))</f>
        <v>490000</v>
      </c>
    </row>
    <row r="6138" spans="1:9" x14ac:dyDescent="0.25">
      <c r="A6138" s="2">
        <v>41067</v>
      </c>
      <c r="B6138" s="1">
        <f t="shared" si="190"/>
        <v>2012</v>
      </c>
      <c r="C6138" s="1">
        <f t="shared" si="191"/>
        <v>2</v>
      </c>
      <c r="D6138">
        <v>2604</v>
      </c>
      <c r="E6138" t="s">
        <v>37</v>
      </c>
      <c r="F6138" s="4">
        <v>685000</v>
      </c>
      <c r="G6138" t="s">
        <v>6</v>
      </c>
      <c r="H6138">
        <v>3</v>
      </c>
      <c r="I6138" s="4">
        <f>IF(E6138="Rhode Island", Table1[[#This Row],[price]]*$L$3, IF(E6138="Massachusetts", Table1[[#This Row],[price]]*$L$2, 1))</f>
        <v>685000</v>
      </c>
    </row>
    <row r="6139" spans="1:9" x14ac:dyDescent="0.25">
      <c r="A6139" s="2">
        <v>41068</v>
      </c>
      <c r="B6139" s="1">
        <f t="shared" si="190"/>
        <v>2012</v>
      </c>
      <c r="C6139" s="1">
        <f t="shared" si="191"/>
        <v>2</v>
      </c>
      <c r="D6139">
        <v>2615</v>
      </c>
      <c r="E6139" t="s">
        <v>37</v>
      </c>
      <c r="F6139" s="4">
        <v>415000</v>
      </c>
      <c r="G6139" t="s">
        <v>5</v>
      </c>
      <c r="H6139">
        <v>3</v>
      </c>
      <c r="I6139" s="4">
        <f>IF(E6139="Rhode Island", Table1[[#This Row],[price]]*$L$3, IF(E6139="Massachusetts", Table1[[#This Row],[price]]*$L$2, 1))</f>
        <v>415000</v>
      </c>
    </row>
    <row r="6140" spans="1:9" x14ac:dyDescent="0.25">
      <c r="A6140" s="2">
        <v>41068</v>
      </c>
      <c r="B6140" s="1">
        <f t="shared" si="190"/>
        <v>2012</v>
      </c>
      <c r="C6140" s="1">
        <f t="shared" si="191"/>
        <v>2</v>
      </c>
      <c r="D6140">
        <v>2617</v>
      </c>
      <c r="E6140" t="s">
        <v>37</v>
      </c>
      <c r="F6140" s="4">
        <v>457000</v>
      </c>
      <c r="G6140" t="s">
        <v>5</v>
      </c>
      <c r="H6140">
        <v>3</v>
      </c>
      <c r="I6140" s="4">
        <f>IF(E6140="Rhode Island", Table1[[#This Row],[price]]*$L$3, IF(E6140="Massachusetts", Table1[[#This Row],[price]]*$L$2, 1))</f>
        <v>457000</v>
      </c>
    </row>
    <row r="6141" spans="1:9" x14ac:dyDescent="0.25">
      <c r="A6141" s="2">
        <v>41068</v>
      </c>
      <c r="B6141" s="1">
        <f t="shared" si="190"/>
        <v>2012</v>
      </c>
      <c r="C6141" s="1">
        <f t="shared" si="191"/>
        <v>2</v>
      </c>
      <c r="D6141">
        <v>2912</v>
      </c>
      <c r="E6141" t="s">
        <v>36</v>
      </c>
      <c r="F6141" s="4">
        <v>469900</v>
      </c>
      <c r="G6141" t="s">
        <v>5</v>
      </c>
      <c r="H6141">
        <v>3</v>
      </c>
      <c r="I6141" s="4">
        <f>IF(E6141="Rhode Island", Table1[[#This Row],[price]]*$L$3, IF(E6141="Massachusetts", Table1[[#This Row],[price]]*$L$2, 1))</f>
        <v>469900</v>
      </c>
    </row>
    <row r="6142" spans="1:9" x14ac:dyDescent="0.25">
      <c r="A6142" s="2">
        <v>41068</v>
      </c>
      <c r="B6142" s="1">
        <f t="shared" si="190"/>
        <v>2012</v>
      </c>
      <c r="C6142" s="1">
        <f t="shared" si="191"/>
        <v>2</v>
      </c>
      <c r="D6142">
        <v>2617</v>
      </c>
      <c r="E6142" t="s">
        <v>37</v>
      </c>
      <c r="F6142" s="4">
        <v>470000</v>
      </c>
      <c r="G6142" t="s">
        <v>5</v>
      </c>
      <c r="H6142">
        <v>4</v>
      </c>
      <c r="I6142" s="4">
        <f>IF(E6142="Rhode Island", Table1[[#This Row],[price]]*$L$3, IF(E6142="Massachusetts", Table1[[#This Row],[price]]*$L$2, 1))</f>
        <v>470000</v>
      </c>
    </row>
    <row r="6143" spans="1:9" x14ac:dyDescent="0.25">
      <c r="A6143" s="2">
        <v>41068</v>
      </c>
      <c r="B6143" s="1">
        <f t="shared" si="190"/>
        <v>2012</v>
      </c>
      <c r="C6143" s="1">
        <f t="shared" si="191"/>
        <v>2</v>
      </c>
      <c r="D6143">
        <v>2615</v>
      </c>
      <c r="E6143" t="s">
        <v>37</v>
      </c>
      <c r="F6143" s="4">
        <v>470500</v>
      </c>
      <c r="G6143" t="s">
        <v>5</v>
      </c>
      <c r="H6143">
        <v>3</v>
      </c>
      <c r="I6143" s="4">
        <f>IF(E6143="Rhode Island", Table1[[#This Row],[price]]*$L$3, IF(E6143="Massachusetts", Table1[[#This Row],[price]]*$L$2, 1))</f>
        <v>470500</v>
      </c>
    </row>
    <row r="6144" spans="1:9" x14ac:dyDescent="0.25">
      <c r="A6144" s="2">
        <v>41068</v>
      </c>
      <c r="B6144" s="1">
        <f t="shared" si="190"/>
        <v>2012</v>
      </c>
      <c r="C6144" s="1">
        <f t="shared" si="191"/>
        <v>2</v>
      </c>
      <c r="D6144">
        <v>2611</v>
      </c>
      <c r="E6144" t="s">
        <v>37</v>
      </c>
      <c r="F6144" s="4">
        <v>490000</v>
      </c>
      <c r="G6144" t="s">
        <v>5</v>
      </c>
      <c r="H6144">
        <v>3</v>
      </c>
      <c r="I6144" s="4">
        <f>IF(E6144="Rhode Island", Table1[[#This Row],[price]]*$L$3, IF(E6144="Massachusetts", Table1[[#This Row],[price]]*$L$2, 1))</f>
        <v>490000</v>
      </c>
    </row>
    <row r="6145" spans="1:9" x14ac:dyDescent="0.25">
      <c r="A6145" s="2">
        <v>41068</v>
      </c>
      <c r="B6145" s="1">
        <f t="shared" si="190"/>
        <v>2012</v>
      </c>
      <c r="C6145" s="1">
        <f t="shared" si="191"/>
        <v>2</v>
      </c>
      <c r="D6145">
        <v>2911</v>
      </c>
      <c r="E6145" t="s">
        <v>36</v>
      </c>
      <c r="F6145" s="4">
        <v>760000</v>
      </c>
      <c r="G6145" t="s">
        <v>5</v>
      </c>
      <c r="H6145">
        <v>4</v>
      </c>
      <c r="I6145" s="4">
        <f>IF(E6145="Rhode Island", Table1[[#This Row],[price]]*$L$3, IF(E6145="Massachusetts", Table1[[#This Row],[price]]*$L$2, 1))</f>
        <v>760000</v>
      </c>
    </row>
    <row r="6146" spans="1:9" x14ac:dyDescent="0.25">
      <c r="A6146" s="2">
        <v>41068</v>
      </c>
      <c r="B6146" s="1">
        <f t="shared" ref="B6146:B6209" si="192">YEAR(A6146)</f>
        <v>2012</v>
      </c>
      <c r="C6146" s="1">
        <f t="shared" ref="C6146:C6209" si="193">ROUNDUP(MONTH(A6146)/3,0)</f>
        <v>2</v>
      </c>
      <c r="D6146">
        <v>2604</v>
      </c>
      <c r="E6146" t="s">
        <v>37</v>
      </c>
      <c r="F6146" s="4">
        <v>410000</v>
      </c>
      <c r="G6146" t="s">
        <v>6</v>
      </c>
      <c r="H6146">
        <v>2</v>
      </c>
      <c r="I6146" s="4">
        <f>IF(E6146="Rhode Island", Table1[[#This Row],[price]]*$L$3, IF(E6146="Massachusetts", Table1[[#This Row],[price]]*$L$2, 1))</f>
        <v>410000</v>
      </c>
    </row>
    <row r="6147" spans="1:9" x14ac:dyDescent="0.25">
      <c r="A6147" s="2">
        <v>41071</v>
      </c>
      <c r="B6147" s="1">
        <f t="shared" si="192"/>
        <v>2012</v>
      </c>
      <c r="C6147" s="1">
        <f t="shared" si="193"/>
        <v>2</v>
      </c>
      <c r="D6147">
        <v>2906</v>
      </c>
      <c r="E6147" t="s">
        <v>36</v>
      </c>
      <c r="F6147" s="4">
        <v>692500</v>
      </c>
      <c r="G6147" t="s">
        <v>5</v>
      </c>
      <c r="H6147">
        <v>4</v>
      </c>
      <c r="I6147" s="4">
        <f>IF(E6147="Rhode Island", Table1[[#This Row],[price]]*$L$3, IF(E6147="Massachusetts", Table1[[#This Row],[price]]*$L$2, 1))</f>
        <v>692500</v>
      </c>
    </row>
    <row r="6148" spans="1:9" x14ac:dyDescent="0.25">
      <c r="A6148" s="2">
        <v>41072</v>
      </c>
      <c r="B6148" s="1">
        <f t="shared" si="192"/>
        <v>2012</v>
      </c>
      <c r="C6148" s="1">
        <f t="shared" si="193"/>
        <v>2</v>
      </c>
      <c r="D6148">
        <v>2611</v>
      </c>
      <c r="E6148" t="s">
        <v>37</v>
      </c>
      <c r="F6148" s="4">
        <v>480000</v>
      </c>
      <c r="G6148" t="s">
        <v>5</v>
      </c>
      <c r="H6148">
        <v>3</v>
      </c>
      <c r="I6148" s="4">
        <f>IF(E6148="Rhode Island", Table1[[#This Row],[price]]*$L$3, IF(E6148="Massachusetts", Table1[[#This Row],[price]]*$L$2, 1))</f>
        <v>480000</v>
      </c>
    </row>
    <row r="6149" spans="1:9" x14ac:dyDescent="0.25">
      <c r="A6149" s="2">
        <v>41072</v>
      </c>
      <c r="B6149" s="1">
        <f t="shared" si="192"/>
        <v>2012</v>
      </c>
      <c r="C6149" s="1">
        <f t="shared" si="193"/>
        <v>2</v>
      </c>
      <c r="D6149">
        <v>2906</v>
      </c>
      <c r="E6149" t="s">
        <v>36</v>
      </c>
      <c r="F6149" s="4">
        <v>505000</v>
      </c>
      <c r="G6149" t="s">
        <v>5</v>
      </c>
      <c r="H6149">
        <v>4</v>
      </c>
      <c r="I6149" s="4">
        <f>IF(E6149="Rhode Island", Table1[[#This Row],[price]]*$L$3, IF(E6149="Massachusetts", Table1[[#This Row],[price]]*$L$2, 1))</f>
        <v>505000</v>
      </c>
    </row>
    <row r="6150" spans="1:9" x14ac:dyDescent="0.25">
      <c r="A6150" s="2">
        <v>41072</v>
      </c>
      <c r="B6150" s="1">
        <f t="shared" si="192"/>
        <v>2012</v>
      </c>
      <c r="C6150" s="1">
        <f t="shared" si="193"/>
        <v>2</v>
      </c>
      <c r="D6150">
        <v>2913</v>
      </c>
      <c r="E6150" t="s">
        <v>36</v>
      </c>
      <c r="F6150" s="4">
        <v>546000</v>
      </c>
      <c r="G6150" t="s">
        <v>5</v>
      </c>
      <c r="H6150">
        <v>4</v>
      </c>
      <c r="I6150" s="4">
        <f>IF(E6150="Rhode Island", Table1[[#This Row],[price]]*$L$3, IF(E6150="Massachusetts", Table1[[#This Row],[price]]*$L$2, 1))</f>
        <v>546000</v>
      </c>
    </row>
    <row r="6151" spans="1:9" x14ac:dyDescent="0.25">
      <c r="A6151" s="2">
        <v>41073</v>
      </c>
      <c r="B6151" s="1">
        <f t="shared" si="192"/>
        <v>2012</v>
      </c>
      <c r="C6151" s="1">
        <f t="shared" si="193"/>
        <v>2</v>
      </c>
      <c r="D6151">
        <v>2905</v>
      </c>
      <c r="E6151" t="s">
        <v>36</v>
      </c>
      <c r="F6151" s="4">
        <v>415000</v>
      </c>
      <c r="G6151" t="s">
        <v>5</v>
      </c>
      <c r="H6151">
        <v>3</v>
      </c>
      <c r="I6151" s="4">
        <f>IF(E6151="Rhode Island", Table1[[#This Row],[price]]*$L$3, IF(E6151="Massachusetts", Table1[[#This Row],[price]]*$L$2, 1))</f>
        <v>415000</v>
      </c>
    </row>
    <row r="6152" spans="1:9" x14ac:dyDescent="0.25">
      <c r="A6152" s="2">
        <v>41074</v>
      </c>
      <c r="B6152" s="1">
        <f t="shared" si="192"/>
        <v>2012</v>
      </c>
      <c r="C6152" s="1">
        <f t="shared" si="193"/>
        <v>2</v>
      </c>
      <c r="D6152">
        <v>2602</v>
      </c>
      <c r="E6152" t="s">
        <v>37</v>
      </c>
      <c r="F6152" s="4">
        <v>281000</v>
      </c>
      <c r="G6152" t="s">
        <v>5</v>
      </c>
      <c r="H6152">
        <v>1</v>
      </c>
      <c r="I6152" s="4">
        <f>IF(E6152="Rhode Island", Table1[[#This Row],[price]]*$L$3, IF(E6152="Massachusetts", Table1[[#This Row],[price]]*$L$2, 1))</f>
        <v>281000</v>
      </c>
    </row>
    <row r="6153" spans="1:9" x14ac:dyDescent="0.25">
      <c r="A6153" s="2">
        <v>41074</v>
      </c>
      <c r="B6153" s="1">
        <f t="shared" si="192"/>
        <v>2012</v>
      </c>
      <c r="C6153" s="1">
        <f t="shared" si="193"/>
        <v>2</v>
      </c>
      <c r="D6153">
        <v>2906</v>
      </c>
      <c r="E6153" t="s">
        <v>36</v>
      </c>
      <c r="F6153" s="4">
        <v>365000</v>
      </c>
      <c r="G6153" t="s">
        <v>5</v>
      </c>
      <c r="H6153">
        <v>3</v>
      </c>
      <c r="I6153" s="4">
        <f>IF(E6153="Rhode Island", Table1[[#This Row],[price]]*$L$3, IF(E6153="Massachusetts", Table1[[#This Row],[price]]*$L$2, 1))</f>
        <v>365000</v>
      </c>
    </row>
    <row r="6154" spans="1:9" x14ac:dyDescent="0.25">
      <c r="A6154" s="2">
        <v>41074</v>
      </c>
      <c r="B6154" s="1">
        <f t="shared" si="192"/>
        <v>2012</v>
      </c>
      <c r="C6154" s="1">
        <f t="shared" si="193"/>
        <v>2</v>
      </c>
      <c r="D6154">
        <v>2903</v>
      </c>
      <c r="E6154" t="s">
        <v>36</v>
      </c>
      <c r="F6154" s="4">
        <v>513000</v>
      </c>
      <c r="G6154" t="s">
        <v>5</v>
      </c>
      <c r="H6154">
        <v>4</v>
      </c>
      <c r="I6154" s="4">
        <f>IF(E6154="Rhode Island", Table1[[#This Row],[price]]*$L$3, IF(E6154="Massachusetts", Table1[[#This Row],[price]]*$L$2, 1))</f>
        <v>513000</v>
      </c>
    </row>
    <row r="6155" spans="1:9" x14ac:dyDescent="0.25">
      <c r="A6155" s="2">
        <v>41074</v>
      </c>
      <c r="B6155" s="1">
        <f t="shared" si="192"/>
        <v>2012</v>
      </c>
      <c r="C6155" s="1">
        <f t="shared" si="193"/>
        <v>2</v>
      </c>
      <c r="D6155">
        <v>2905</v>
      </c>
      <c r="E6155" t="s">
        <v>36</v>
      </c>
      <c r="F6155" s="4">
        <v>515000</v>
      </c>
      <c r="G6155" t="s">
        <v>5</v>
      </c>
      <c r="H6155">
        <v>4</v>
      </c>
      <c r="I6155" s="4">
        <f>IF(E6155="Rhode Island", Table1[[#This Row],[price]]*$L$3, IF(E6155="Massachusetts", Table1[[#This Row],[price]]*$L$2, 1))</f>
        <v>515000</v>
      </c>
    </row>
    <row r="6156" spans="1:9" x14ac:dyDescent="0.25">
      <c r="A6156" s="2">
        <v>41074</v>
      </c>
      <c r="B6156" s="1">
        <f t="shared" si="192"/>
        <v>2012</v>
      </c>
      <c r="C6156" s="1">
        <f t="shared" si="193"/>
        <v>2</v>
      </c>
      <c r="D6156">
        <v>2913</v>
      </c>
      <c r="E6156" t="s">
        <v>36</v>
      </c>
      <c r="F6156" s="4">
        <v>551000</v>
      </c>
      <c r="G6156" t="s">
        <v>5</v>
      </c>
      <c r="H6156">
        <v>4</v>
      </c>
      <c r="I6156" s="4">
        <f>IF(E6156="Rhode Island", Table1[[#This Row],[price]]*$L$3, IF(E6156="Massachusetts", Table1[[#This Row],[price]]*$L$2, 1))</f>
        <v>551000</v>
      </c>
    </row>
    <row r="6157" spans="1:9" x14ac:dyDescent="0.25">
      <c r="A6157" s="2">
        <v>41074</v>
      </c>
      <c r="B6157" s="1">
        <f t="shared" si="192"/>
        <v>2012</v>
      </c>
      <c r="C6157" s="1">
        <f t="shared" si="193"/>
        <v>2</v>
      </c>
      <c r="D6157">
        <v>2913</v>
      </c>
      <c r="E6157" t="s">
        <v>36</v>
      </c>
      <c r="F6157" s="4">
        <v>850000</v>
      </c>
      <c r="G6157" t="s">
        <v>5</v>
      </c>
      <c r="H6157">
        <v>5</v>
      </c>
      <c r="I6157" s="4">
        <f>IF(E6157="Rhode Island", Table1[[#This Row],[price]]*$L$3, IF(E6157="Massachusetts", Table1[[#This Row],[price]]*$L$2, 1))</f>
        <v>850000</v>
      </c>
    </row>
    <row r="6158" spans="1:9" x14ac:dyDescent="0.25">
      <c r="A6158" s="2">
        <v>41075</v>
      </c>
      <c r="B6158" s="1">
        <f t="shared" si="192"/>
        <v>2012</v>
      </c>
      <c r="C6158" s="1">
        <f t="shared" si="193"/>
        <v>2</v>
      </c>
      <c r="D6158">
        <v>2913</v>
      </c>
      <c r="E6158" t="s">
        <v>36</v>
      </c>
      <c r="F6158" s="4">
        <v>365000</v>
      </c>
      <c r="G6158" t="s">
        <v>5</v>
      </c>
      <c r="H6158">
        <v>3</v>
      </c>
      <c r="I6158" s="4">
        <f>IF(E6158="Rhode Island", Table1[[#This Row],[price]]*$L$3, IF(E6158="Massachusetts", Table1[[#This Row],[price]]*$L$2, 1))</f>
        <v>365000</v>
      </c>
    </row>
    <row r="6159" spans="1:9" x14ac:dyDescent="0.25">
      <c r="A6159" s="2">
        <v>41075</v>
      </c>
      <c r="B6159" s="1">
        <f t="shared" si="192"/>
        <v>2012</v>
      </c>
      <c r="C6159" s="1">
        <f t="shared" si="193"/>
        <v>2</v>
      </c>
      <c r="D6159">
        <v>2617</v>
      </c>
      <c r="E6159" t="s">
        <v>37</v>
      </c>
      <c r="F6159" s="4">
        <v>385000</v>
      </c>
      <c r="G6159" t="s">
        <v>5</v>
      </c>
      <c r="H6159">
        <v>3</v>
      </c>
      <c r="I6159" s="4">
        <f>IF(E6159="Rhode Island", Table1[[#This Row],[price]]*$L$3, IF(E6159="Massachusetts", Table1[[#This Row],[price]]*$L$2, 1))</f>
        <v>385000</v>
      </c>
    </row>
    <row r="6160" spans="1:9" x14ac:dyDescent="0.25">
      <c r="A6160" s="2">
        <v>41075</v>
      </c>
      <c r="B6160" s="1">
        <f t="shared" si="192"/>
        <v>2012</v>
      </c>
      <c r="C6160" s="1">
        <f t="shared" si="193"/>
        <v>2</v>
      </c>
      <c r="D6160">
        <v>2607</v>
      </c>
      <c r="E6160" t="s">
        <v>37</v>
      </c>
      <c r="F6160" s="4">
        <v>500000</v>
      </c>
      <c r="G6160" t="s">
        <v>5</v>
      </c>
      <c r="H6160">
        <v>3</v>
      </c>
      <c r="I6160" s="4">
        <f>IF(E6160="Rhode Island", Table1[[#This Row],[price]]*$L$3, IF(E6160="Massachusetts", Table1[[#This Row],[price]]*$L$2, 1))</f>
        <v>500000</v>
      </c>
    </row>
    <row r="6161" spans="1:9" x14ac:dyDescent="0.25">
      <c r="A6161" s="2">
        <v>41076</v>
      </c>
      <c r="B6161" s="1">
        <f t="shared" si="192"/>
        <v>2012</v>
      </c>
      <c r="C6161" s="1">
        <f t="shared" si="193"/>
        <v>2</v>
      </c>
      <c r="D6161">
        <v>2607</v>
      </c>
      <c r="E6161" t="s">
        <v>37</v>
      </c>
      <c r="F6161" s="4">
        <v>765000</v>
      </c>
      <c r="G6161" t="s">
        <v>5</v>
      </c>
      <c r="H6161">
        <v>4</v>
      </c>
      <c r="I6161" s="4">
        <f>IF(E6161="Rhode Island", Table1[[#This Row],[price]]*$L$3, IF(E6161="Massachusetts", Table1[[#This Row],[price]]*$L$2, 1))</f>
        <v>765000</v>
      </c>
    </row>
    <row r="6162" spans="1:9" x14ac:dyDescent="0.25">
      <c r="A6162" s="2">
        <v>41076</v>
      </c>
      <c r="B6162" s="1">
        <f t="shared" si="192"/>
        <v>2012</v>
      </c>
      <c r="C6162" s="1">
        <f t="shared" si="193"/>
        <v>2</v>
      </c>
      <c r="D6162">
        <v>2602</v>
      </c>
      <c r="E6162" t="s">
        <v>37</v>
      </c>
      <c r="F6162" s="4">
        <v>770000</v>
      </c>
      <c r="G6162" t="s">
        <v>5</v>
      </c>
      <c r="H6162">
        <v>4</v>
      </c>
      <c r="I6162" s="4">
        <f>IF(E6162="Rhode Island", Table1[[#This Row],[price]]*$L$3, IF(E6162="Massachusetts", Table1[[#This Row],[price]]*$L$2, 1))</f>
        <v>770000</v>
      </c>
    </row>
    <row r="6163" spans="1:9" x14ac:dyDescent="0.25">
      <c r="A6163" s="2">
        <v>41078</v>
      </c>
      <c r="B6163" s="1">
        <f t="shared" si="192"/>
        <v>2012</v>
      </c>
      <c r="C6163" s="1">
        <f t="shared" si="193"/>
        <v>2</v>
      </c>
      <c r="D6163">
        <v>2614</v>
      </c>
      <c r="E6163" t="s">
        <v>37</v>
      </c>
      <c r="F6163" s="4">
        <v>390000</v>
      </c>
      <c r="G6163" t="s">
        <v>5</v>
      </c>
      <c r="H6163">
        <v>3</v>
      </c>
      <c r="I6163" s="4">
        <f>IF(E6163="Rhode Island", Table1[[#This Row],[price]]*$L$3, IF(E6163="Massachusetts", Table1[[#This Row],[price]]*$L$2, 1))</f>
        <v>390000</v>
      </c>
    </row>
    <row r="6164" spans="1:9" x14ac:dyDescent="0.25">
      <c r="A6164" s="2">
        <v>41078</v>
      </c>
      <c r="B6164" s="1">
        <f t="shared" si="192"/>
        <v>2012</v>
      </c>
      <c r="C6164" s="1">
        <f t="shared" si="193"/>
        <v>2</v>
      </c>
      <c r="D6164">
        <v>2615</v>
      </c>
      <c r="E6164" t="s">
        <v>37</v>
      </c>
      <c r="F6164" s="4">
        <v>396700</v>
      </c>
      <c r="G6164" t="s">
        <v>5</v>
      </c>
      <c r="H6164">
        <v>3</v>
      </c>
      <c r="I6164" s="4">
        <f>IF(E6164="Rhode Island", Table1[[#This Row],[price]]*$L$3, IF(E6164="Massachusetts", Table1[[#This Row],[price]]*$L$2, 1))</f>
        <v>396700</v>
      </c>
    </row>
    <row r="6165" spans="1:9" x14ac:dyDescent="0.25">
      <c r="A6165" s="2">
        <v>41078</v>
      </c>
      <c r="B6165" s="1">
        <f t="shared" si="192"/>
        <v>2012</v>
      </c>
      <c r="C6165" s="1">
        <f t="shared" si="193"/>
        <v>2</v>
      </c>
      <c r="D6165">
        <v>2906</v>
      </c>
      <c r="E6165" t="s">
        <v>36</v>
      </c>
      <c r="F6165" s="4">
        <v>441000</v>
      </c>
      <c r="G6165" t="s">
        <v>5</v>
      </c>
      <c r="H6165">
        <v>3</v>
      </c>
      <c r="I6165" s="4">
        <f>IF(E6165="Rhode Island", Table1[[#This Row],[price]]*$L$3, IF(E6165="Massachusetts", Table1[[#This Row],[price]]*$L$2, 1))</f>
        <v>441000</v>
      </c>
    </row>
    <row r="6166" spans="1:9" x14ac:dyDescent="0.25">
      <c r="A6166" s="2">
        <v>41078</v>
      </c>
      <c r="B6166" s="1">
        <f t="shared" si="192"/>
        <v>2012</v>
      </c>
      <c r="C6166" s="1">
        <f t="shared" si="193"/>
        <v>2</v>
      </c>
      <c r="D6166">
        <v>2615</v>
      </c>
      <c r="E6166" t="s">
        <v>37</v>
      </c>
      <c r="F6166" s="4">
        <v>472000</v>
      </c>
      <c r="G6166" t="s">
        <v>5</v>
      </c>
      <c r="H6166">
        <v>5</v>
      </c>
      <c r="I6166" s="4">
        <f>IF(E6166="Rhode Island", Table1[[#This Row],[price]]*$L$3, IF(E6166="Massachusetts", Table1[[#This Row],[price]]*$L$2, 1))</f>
        <v>472000</v>
      </c>
    </row>
    <row r="6167" spans="1:9" x14ac:dyDescent="0.25">
      <c r="A6167" s="2">
        <v>41078</v>
      </c>
      <c r="B6167" s="1">
        <f t="shared" si="192"/>
        <v>2012</v>
      </c>
      <c r="C6167" s="1">
        <f t="shared" si="193"/>
        <v>2</v>
      </c>
      <c r="D6167">
        <v>2913</v>
      </c>
      <c r="E6167" t="s">
        <v>36</v>
      </c>
      <c r="F6167" s="4">
        <v>515000</v>
      </c>
      <c r="G6167" t="s">
        <v>5</v>
      </c>
      <c r="H6167">
        <v>4</v>
      </c>
      <c r="I6167" s="4">
        <f>IF(E6167="Rhode Island", Table1[[#This Row],[price]]*$L$3, IF(E6167="Massachusetts", Table1[[#This Row],[price]]*$L$2, 1))</f>
        <v>515000</v>
      </c>
    </row>
    <row r="6168" spans="1:9" x14ac:dyDescent="0.25">
      <c r="A6168" s="2">
        <v>41078</v>
      </c>
      <c r="B6168" s="1">
        <f t="shared" si="192"/>
        <v>2012</v>
      </c>
      <c r="C6168" s="1">
        <f t="shared" si="193"/>
        <v>2</v>
      </c>
      <c r="D6168">
        <v>2902</v>
      </c>
      <c r="E6168" t="s">
        <v>36</v>
      </c>
      <c r="F6168" s="4">
        <v>536000</v>
      </c>
      <c r="G6168" t="s">
        <v>5</v>
      </c>
      <c r="H6168">
        <v>3</v>
      </c>
      <c r="I6168" s="4">
        <f>IF(E6168="Rhode Island", Table1[[#This Row],[price]]*$L$3, IF(E6168="Massachusetts", Table1[[#This Row],[price]]*$L$2, 1))</f>
        <v>536000</v>
      </c>
    </row>
    <row r="6169" spans="1:9" x14ac:dyDescent="0.25">
      <c r="A6169" s="2">
        <v>41078</v>
      </c>
      <c r="B6169" s="1">
        <f t="shared" si="192"/>
        <v>2012</v>
      </c>
      <c r="C6169" s="1">
        <f t="shared" si="193"/>
        <v>2</v>
      </c>
      <c r="D6169">
        <v>2903</v>
      </c>
      <c r="E6169" t="s">
        <v>36</v>
      </c>
      <c r="F6169" s="4">
        <v>590000</v>
      </c>
      <c r="G6169" t="s">
        <v>5</v>
      </c>
      <c r="H6169">
        <v>4</v>
      </c>
      <c r="I6169" s="4">
        <f>IF(E6169="Rhode Island", Table1[[#This Row],[price]]*$L$3, IF(E6169="Massachusetts", Table1[[#This Row],[price]]*$L$2, 1))</f>
        <v>590000</v>
      </c>
    </row>
    <row r="6170" spans="1:9" x14ac:dyDescent="0.25">
      <c r="A6170" s="2">
        <v>41078</v>
      </c>
      <c r="B6170" s="1">
        <f t="shared" si="192"/>
        <v>2012</v>
      </c>
      <c r="C6170" s="1">
        <f t="shared" si="193"/>
        <v>2</v>
      </c>
      <c r="D6170">
        <v>2617</v>
      </c>
      <c r="E6170" t="s">
        <v>37</v>
      </c>
      <c r="F6170" s="4">
        <v>612000</v>
      </c>
      <c r="G6170" t="s">
        <v>5</v>
      </c>
      <c r="H6170">
        <v>4</v>
      </c>
      <c r="I6170" s="4">
        <f>IF(E6170="Rhode Island", Table1[[#This Row],[price]]*$L$3, IF(E6170="Massachusetts", Table1[[#This Row],[price]]*$L$2, 1))</f>
        <v>612000</v>
      </c>
    </row>
    <row r="6171" spans="1:9" x14ac:dyDescent="0.25">
      <c r="A6171" s="2">
        <v>41078</v>
      </c>
      <c r="B6171" s="1">
        <f t="shared" si="192"/>
        <v>2012</v>
      </c>
      <c r="C6171" s="1">
        <f t="shared" si="193"/>
        <v>2</v>
      </c>
      <c r="D6171">
        <v>2602</v>
      </c>
      <c r="E6171" t="s">
        <v>37</v>
      </c>
      <c r="F6171" s="4">
        <v>1500000</v>
      </c>
      <c r="G6171" t="s">
        <v>5</v>
      </c>
      <c r="H6171">
        <v>5</v>
      </c>
      <c r="I6171" s="4">
        <f>IF(E6171="Rhode Island", Table1[[#This Row],[price]]*$L$3, IF(E6171="Massachusetts", Table1[[#This Row],[price]]*$L$2, 1))</f>
        <v>1500000</v>
      </c>
    </row>
    <row r="6172" spans="1:9" x14ac:dyDescent="0.25">
      <c r="A6172" s="2">
        <v>41078</v>
      </c>
      <c r="B6172" s="1">
        <f t="shared" si="192"/>
        <v>2012</v>
      </c>
      <c r="C6172" s="1">
        <f t="shared" si="193"/>
        <v>2</v>
      </c>
      <c r="D6172">
        <v>2612</v>
      </c>
      <c r="E6172" t="s">
        <v>37</v>
      </c>
      <c r="F6172" s="4">
        <v>510000</v>
      </c>
      <c r="G6172" t="s">
        <v>6</v>
      </c>
      <c r="H6172">
        <v>3</v>
      </c>
      <c r="I6172" s="4">
        <f>IF(E6172="Rhode Island", Table1[[#This Row],[price]]*$L$3, IF(E6172="Massachusetts", Table1[[#This Row],[price]]*$L$2, 1))</f>
        <v>510000</v>
      </c>
    </row>
    <row r="6173" spans="1:9" x14ac:dyDescent="0.25">
      <c r="A6173" s="2">
        <v>41079</v>
      </c>
      <c r="B6173" s="1">
        <f t="shared" si="192"/>
        <v>2012</v>
      </c>
      <c r="C6173" s="1">
        <f t="shared" si="193"/>
        <v>2</v>
      </c>
      <c r="D6173">
        <v>2611</v>
      </c>
      <c r="E6173" t="s">
        <v>37</v>
      </c>
      <c r="F6173" s="4">
        <v>469000</v>
      </c>
      <c r="G6173" t="s">
        <v>5</v>
      </c>
      <c r="H6173">
        <v>3</v>
      </c>
      <c r="I6173" s="4">
        <f>IF(E6173="Rhode Island", Table1[[#This Row],[price]]*$L$3, IF(E6173="Massachusetts", Table1[[#This Row],[price]]*$L$2, 1))</f>
        <v>469000</v>
      </c>
    </row>
    <row r="6174" spans="1:9" x14ac:dyDescent="0.25">
      <c r="A6174" s="2">
        <v>41079</v>
      </c>
      <c r="B6174" s="1">
        <f t="shared" si="192"/>
        <v>2012</v>
      </c>
      <c r="C6174" s="1">
        <f t="shared" si="193"/>
        <v>2</v>
      </c>
      <c r="D6174">
        <v>2900</v>
      </c>
      <c r="E6174" t="s">
        <v>37</v>
      </c>
      <c r="F6174" s="4">
        <v>520000</v>
      </c>
      <c r="G6174" t="s">
        <v>5</v>
      </c>
      <c r="H6174">
        <v>3</v>
      </c>
      <c r="I6174" s="4">
        <f>IF(E6174="Rhode Island", Table1[[#This Row],[price]]*$L$3, IF(E6174="Massachusetts", Table1[[#This Row],[price]]*$L$2, 1))</f>
        <v>520000</v>
      </c>
    </row>
    <row r="6175" spans="1:9" x14ac:dyDescent="0.25">
      <c r="A6175" s="2">
        <v>41079</v>
      </c>
      <c r="B6175" s="1">
        <f t="shared" si="192"/>
        <v>2012</v>
      </c>
      <c r="C6175" s="1">
        <f t="shared" si="193"/>
        <v>2</v>
      </c>
      <c r="D6175">
        <v>2614</v>
      </c>
      <c r="E6175" t="s">
        <v>37</v>
      </c>
      <c r="F6175" s="4">
        <v>265000</v>
      </c>
      <c r="G6175" t="s">
        <v>6</v>
      </c>
      <c r="H6175">
        <v>2</v>
      </c>
      <c r="I6175" s="4">
        <f>IF(E6175="Rhode Island", Table1[[#This Row],[price]]*$L$3, IF(E6175="Massachusetts", Table1[[#This Row],[price]]*$L$2, 1))</f>
        <v>265000</v>
      </c>
    </row>
    <row r="6176" spans="1:9" x14ac:dyDescent="0.25">
      <c r="A6176" s="2">
        <v>41080</v>
      </c>
      <c r="B6176" s="1">
        <f t="shared" si="192"/>
        <v>2012</v>
      </c>
      <c r="C6176" s="1">
        <f t="shared" si="193"/>
        <v>2</v>
      </c>
      <c r="D6176">
        <v>2617</v>
      </c>
      <c r="E6176" t="s">
        <v>37</v>
      </c>
      <c r="F6176" s="4">
        <v>490000</v>
      </c>
      <c r="G6176" t="s">
        <v>5</v>
      </c>
      <c r="H6176">
        <v>3</v>
      </c>
      <c r="I6176" s="4">
        <f>IF(E6176="Rhode Island", Table1[[#This Row],[price]]*$L$3, IF(E6176="Massachusetts", Table1[[#This Row],[price]]*$L$2, 1))</f>
        <v>490000</v>
      </c>
    </row>
    <row r="6177" spans="1:9" x14ac:dyDescent="0.25">
      <c r="A6177" s="2">
        <v>41080</v>
      </c>
      <c r="B6177" s="1">
        <f t="shared" si="192"/>
        <v>2012</v>
      </c>
      <c r="C6177" s="1">
        <f t="shared" si="193"/>
        <v>2</v>
      </c>
      <c r="D6177">
        <v>2905</v>
      </c>
      <c r="E6177" t="s">
        <v>36</v>
      </c>
      <c r="F6177" s="4">
        <v>565000</v>
      </c>
      <c r="G6177" t="s">
        <v>5</v>
      </c>
      <c r="H6177">
        <v>4</v>
      </c>
      <c r="I6177" s="4">
        <f>IF(E6177="Rhode Island", Table1[[#This Row],[price]]*$L$3, IF(E6177="Massachusetts", Table1[[#This Row],[price]]*$L$2, 1))</f>
        <v>565000</v>
      </c>
    </row>
    <row r="6178" spans="1:9" x14ac:dyDescent="0.25">
      <c r="A6178" s="2">
        <v>41080</v>
      </c>
      <c r="B6178" s="1">
        <f t="shared" si="192"/>
        <v>2012</v>
      </c>
      <c r="C6178" s="1">
        <f t="shared" si="193"/>
        <v>2</v>
      </c>
      <c r="D6178">
        <v>2617</v>
      </c>
      <c r="E6178" t="s">
        <v>37</v>
      </c>
      <c r="F6178" s="4">
        <v>615000</v>
      </c>
      <c r="G6178" t="s">
        <v>5</v>
      </c>
      <c r="H6178">
        <v>4</v>
      </c>
      <c r="I6178" s="4">
        <f>IF(E6178="Rhode Island", Table1[[#This Row],[price]]*$L$3, IF(E6178="Massachusetts", Table1[[#This Row],[price]]*$L$2, 1))</f>
        <v>615000</v>
      </c>
    </row>
    <row r="6179" spans="1:9" x14ac:dyDescent="0.25">
      <c r="A6179" s="2">
        <v>41081</v>
      </c>
      <c r="B6179" s="1">
        <f t="shared" si="192"/>
        <v>2012</v>
      </c>
      <c r="C6179" s="1">
        <f t="shared" si="193"/>
        <v>2</v>
      </c>
      <c r="D6179">
        <v>2607</v>
      </c>
      <c r="E6179" t="s">
        <v>37</v>
      </c>
      <c r="F6179" s="4">
        <v>517500</v>
      </c>
      <c r="G6179" t="s">
        <v>5</v>
      </c>
      <c r="H6179">
        <v>3</v>
      </c>
      <c r="I6179" s="4">
        <f>IF(E6179="Rhode Island", Table1[[#This Row],[price]]*$L$3, IF(E6179="Massachusetts", Table1[[#This Row],[price]]*$L$2, 1))</f>
        <v>517500</v>
      </c>
    </row>
    <row r="6180" spans="1:9" x14ac:dyDescent="0.25">
      <c r="A6180" s="2">
        <v>41081</v>
      </c>
      <c r="B6180" s="1">
        <f t="shared" si="192"/>
        <v>2012</v>
      </c>
      <c r="C6180" s="1">
        <f t="shared" si="193"/>
        <v>2</v>
      </c>
      <c r="D6180">
        <v>2612</v>
      </c>
      <c r="E6180" t="s">
        <v>37</v>
      </c>
      <c r="F6180" s="4">
        <v>430000</v>
      </c>
      <c r="G6180" t="s">
        <v>6</v>
      </c>
      <c r="H6180">
        <v>1</v>
      </c>
      <c r="I6180" s="4">
        <f>IF(E6180="Rhode Island", Table1[[#This Row],[price]]*$L$3, IF(E6180="Massachusetts", Table1[[#This Row],[price]]*$L$2, 1))</f>
        <v>430000</v>
      </c>
    </row>
    <row r="6181" spans="1:9" x14ac:dyDescent="0.25">
      <c r="A6181" s="2">
        <v>41082</v>
      </c>
      <c r="B6181" s="1">
        <f t="shared" si="192"/>
        <v>2012</v>
      </c>
      <c r="C6181" s="1">
        <f t="shared" si="193"/>
        <v>2</v>
      </c>
      <c r="D6181">
        <v>2614</v>
      </c>
      <c r="E6181" t="s">
        <v>37</v>
      </c>
      <c r="F6181" s="4">
        <v>394000</v>
      </c>
      <c r="G6181" t="s">
        <v>5</v>
      </c>
      <c r="H6181">
        <v>3</v>
      </c>
      <c r="I6181" s="4">
        <f>IF(E6181="Rhode Island", Table1[[#This Row],[price]]*$L$3, IF(E6181="Massachusetts", Table1[[#This Row],[price]]*$L$2, 1))</f>
        <v>394000</v>
      </c>
    </row>
    <row r="6182" spans="1:9" x14ac:dyDescent="0.25">
      <c r="A6182" s="2">
        <v>41082</v>
      </c>
      <c r="B6182" s="1">
        <f t="shared" si="192"/>
        <v>2012</v>
      </c>
      <c r="C6182" s="1">
        <f t="shared" si="193"/>
        <v>2</v>
      </c>
      <c r="D6182">
        <v>2906</v>
      </c>
      <c r="E6182" t="s">
        <v>36</v>
      </c>
      <c r="F6182" s="4">
        <v>450000</v>
      </c>
      <c r="G6182" t="s">
        <v>5</v>
      </c>
      <c r="H6182">
        <v>3</v>
      </c>
      <c r="I6182" s="4">
        <f>IF(E6182="Rhode Island", Table1[[#This Row],[price]]*$L$3, IF(E6182="Massachusetts", Table1[[#This Row],[price]]*$L$2, 1))</f>
        <v>450000</v>
      </c>
    </row>
    <row r="6183" spans="1:9" x14ac:dyDescent="0.25">
      <c r="A6183" s="2">
        <v>41082</v>
      </c>
      <c r="B6183" s="1">
        <f t="shared" si="192"/>
        <v>2012</v>
      </c>
      <c r="C6183" s="1">
        <f t="shared" si="193"/>
        <v>2</v>
      </c>
      <c r="D6183">
        <v>2615</v>
      </c>
      <c r="E6183" t="s">
        <v>37</v>
      </c>
      <c r="F6183" s="4">
        <v>510000</v>
      </c>
      <c r="G6183" t="s">
        <v>5</v>
      </c>
      <c r="H6183">
        <v>4</v>
      </c>
      <c r="I6183" s="4">
        <f>IF(E6183="Rhode Island", Table1[[#This Row],[price]]*$L$3, IF(E6183="Massachusetts", Table1[[#This Row],[price]]*$L$2, 1))</f>
        <v>510000</v>
      </c>
    </row>
    <row r="6184" spans="1:9" x14ac:dyDescent="0.25">
      <c r="A6184" s="2">
        <v>41082</v>
      </c>
      <c r="B6184" s="1">
        <f t="shared" si="192"/>
        <v>2012</v>
      </c>
      <c r="C6184" s="1">
        <f t="shared" si="193"/>
        <v>2</v>
      </c>
      <c r="D6184">
        <v>2906</v>
      </c>
      <c r="E6184" t="s">
        <v>36</v>
      </c>
      <c r="F6184" s="4">
        <v>569000</v>
      </c>
      <c r="G6184" t="s">
        <v>5</v>
      </c>
      <c r="H6184">
        <v>4</v>
      </c>
      <c r="I6184" s="4">
        <f>IF(E6184="Rhode Island", Table1[[#This Row],[price]]*$L$3, IF(E6184="Massachusetts", Table1[[#This Row],[price]]*$L$2, 1))</f>
        <v>569000</v>
      </c>
    </row>
    <row r="6185" spans="1:9" x14ac:dyDescent="0.25">
      <c r="A6185" s="2">
        <v>41083</v>
      </c>
      <c r="B6185" s="1">
        <f t="shared" si="192"/>
        <v>2012</v>
      </c>
      <c r="C6185" s="1">
        <f t="shared" si="193"/>
        <v>2</v>
      </c>
      <c r="D6185">
        <v>2617</v>
      </c>
      <c r="E6185" t="s">
        <v>37</v>
      </c>
      <c r="F6185" s="4">
        <v>510000</v>
      </c>
      <c r="G6185" t="s">
        <v>5</v>
      </c>
      <c r="H6185">
        <v>4</v>
      </c>
      <c r="I6185" s="4">
        <f>IF(E6185="Rhode Island", Table1[[#This Row],[price]]*$L$3, IF(E6185="Massachusetts", Table1[[#This Row],[price]]*$L$2, 1))</f>
        <v>510000</v>
      </c>
    </row>
    <row r="6186" spans="1:9" x14ac:dyDescent="0.25">
      <c r="A6186" s="2">
        <v>41085</v>
      </c>
      <c r="B6186" s="1">
        <f t="shared" si="192"/>
        <v>2012</v>
      </c>
      <c r="C6186" s="1">
        <f t="shared" si="193"/>
        <v>2</v>
      </c>
      <c r="D6186">
        <v>2615</v>
      </c>
      <c r="E6186" t="s">
        <v>37</v>
      </c>
      <c r="F6186" s="4">
        <v>446000</v>
      </c>
      <c r="G6186" t="s">
        <v>5</v>
      </c>
      <c r="H6186">
        <v>3</v>
      </c>
      <c r="I6186" s="4">
        <f>IF(E6186="Rhode Island", Table1[[#This Row],[price]]*$L$3, IF(E6186="Massachusetts", Table1[[#This Row],[price]]*$L$2, 1))</f>
        <v>446000</v>
      </c>
    </row>
    <row r="6187" spans="1:9" x14ac:dyDescent="0.25">
      <c r="A6187" s="2">
        <v>41085</v>
      </c>
      <c r="B6187" s="1">
        <f t="shared" si="192"/>
        <v>2012</v>
      </c>
      <c r="C6187" s="1">
        <f t="shared" si="193"/>
        <v>2</v>
      </c>
      <c r="D6187">
        <v>2905</v>
      </c>
      <c r="E6187" t="s">
        <v>36</v>
      </c>
      <c r="F6187" s="4">
        <v>480000</v>
      </c>
      <c r="G6187" t="s">
        <v>5</v>
      </c>
      <c r="H6187">
        <v>3</v>
      </c>
      <c r="I6187" s="4">
        <f>IF(E6187="Rhode Island", Table1[[#This Row],[price]]*$L$3, IF(E6187="Massachusetts", Table1[[#This Row],[price]]*$L$2, 1))</f>
        <v>480000</v>
      </c>
    </row>
    <row r="6188" spans="1:9" x14ac:dyDescent="0.25">
      <c r="A6188" s="2">
        <v>41085</v>
      </c>
      <c r="B6188" s="1">
        <f t="shared" si="192"/>
        <v>2012</v>
      </c>
      <c r="C6188" s="1">
        <f t="shared" si="193"/>
        <v>2</v>
      </c>
      <c r="D6188">
        <v>2913</v>
      </c>
      <c r="E6188" t="s">
        <v>36</v>
      </c>
      <c r="F6188" s="4">
        <v>535000</v>
      </c>
      <c r="G6188" t="s">
        <v>5</v>
      </c>
      <c r="H6188">
        <v>4</v>
      </c>
      <c r="I6188" s="4">
        <f>IF(E6188="Rhode Island", Table1[[#This Row],[price]]*$L$3, IF(E6188="Massachusetts", Table1[[#This Row],[price]]*$L$2, 1))</f>
        <v>535000</v>
      </c>
    </row>
    <row r="6189" spans="1:9" x14ac:dyDescent="0.25">
      <c r="A6189" s="2">
        <v>41085</v>
      </c>
      <c r="B6189" s="1">
        <f t="shared" si="192"/>
        <v>2012</v>
      </c>
      <c r="C6189" s="1">
        <f t="shared" si="193"/>
        <v>2</v>
      </c>
      <c r="D6189">
        <v>2902</v>
      </c>
      <c r="E6189" t="s">
        <v>36</v>
      </c>
      <c r="F6189" s="4">
        <v>736000</v>
      </c>
      <c r="G6189" t="s">
        <v>5</v>
      </c>
      <c r="H6189">
        <v>5</v>
      </c>
      <c r="I6189" s="4">
        <f>IF(E6189="Rhode Island", Table1[[#This Row],[price]]*$L$3, IF(E6189="Massachusetts", Table1[[#This Row],[price]]*$L$2, 1))</f>
        <v>736000</v>
      </c>
    </row>
    <row r="6190" spans="1:9" x14ac:dyDescent="0.25">
      <c r="A6190" s="2">
        <v>41085</v>
      </c>
      <c r="B6190" s="1">
        <f t="shared" si="192"/>
        <v>2012</v>
      </c>
      <c r="C6190" s="1">
        <f t="shared" si="193"/>
        <v>2</v>
      </c>
      <c r="D6190">
        <v>2600</v>
      </c>
      <c r="E6190" t="s">
        <v>37</v>
      </c>
      <c r="F6190" s="4">
        <v>745000</v>
      </c>
      <c r="G6190" t="s">
        <v>5</v>
      </c>
      <c r="H6190">
        <v>4</v>
      </c>
      <c r="I6190" s="4">
        <f>IF(E6190="Rhode Island", Table1[[#This Row],[price]]*$L$3, IF(E6190="Massachusetts", Table1[[#This Row],[price]]*$L$2, 1))</f>
        <v>745000</v>
      </c>
    </row>
    <row r="6191" spans="1:9" x14ac:dyDescent="0.25">
      <c r="A6191" s="2">
        <v>41085</v>
      </c>
      <c r="B6191" s="1">
        <f t="shared" si="192"/>
        <v>2012</v>
      </c>
      <c r="C6191" s="1">
        <f t="shared" si="193"/>
        <v>2</v>
      </c>
      <c r="D6191">
        <v>2914</v>
      </c>
      <c r="E6191" t="s">
        <v>36</v>
      </c>
      <c r="F6191" s="4">
        <v>822500</v>
      </c>
      <c r="G6191" t="s">
        <v>5</v>
      </c>
      <c r="H6191">
        <v>4</v>
      </c>
      <c r="I6191" s="4">
        <f>IF(E6191="Rhode Island", Table1[[#This Row],[price]]*$L$3, IF(E6191="Massachusetts", Table1[[#This Row],[price]]*$L$2, 1))</f>
        <v>822500</v>
      </c>
    </row>
    <row r="6192" spans="1:9" x14ac:dyDescent="0.25">
      <c r="A6192" s="2">
        <v>41085</v>
      </c>
      <c r="B6192" s="1">
        <f t="shared" si="192"/>
        <v>2012</v>
      </c>
      <c r="C6192" s="1">
        <f t="shared" si="193"/>
        <v>2</v>
      </c>
      <c r="D6192">
        <v>2612</v>
      </c>
      <c r="E6192" t="s">
        <v>37</v>
      </c>
      <c r="F6192" s="4">
        <v>1010000</v>
      </c>
      <c r="G6192" t="s">
        <v>5</v>
      </c>
      <c r="H6192">
        <v>3</v>
      </c>
      <c r="I6192" s="4">
        <f>IF(E6192="Rhode Island", Table1[[#This Row],[price]]*$L$3, IF(E6192="Massachusetts", Table1[[#This Row],[price]]*$L$2, 1))</f>
        <v>1010000</v>
      </c>
    </row>
    <row r="6193" spans="1:9" x14ac:dyDescent="0.25">
      <c r="A6193" s="2">
        <v>41085</v>
      </c>
      <c r="B6193" s="1">
        <f t="shared" si="192"/>
        <v>2012</v>
      </c>
      <c r="C6193" s="1">
        <f t="shared" si="193"/>
        <v>2</v>
      </c>
      <c r="D6193">
        <v>2615</v>
      </c>
      <c r="E6193" t="s">
        <v>37</v>
      </c>
      <c r="F6193" s="4">
        <v>312500</v>
      </c>
      <c r="G6193" t="s">
        <v>6</v>
      </c>
      <c r="H6193">
        <v>2</v>
      </c>
      <c r="I6193" s="4">
        <f>IF(E6193="Rhode Island", Table1[[#This Row],[price]]*$L$3, IF(E6193="Massachusetts", Table1[[#This Row],[price]]*$L$2, 1))</f>
        <v>312500</v>
      </c>
    </row>
    <row r="6194" spans="1:9" x14ac:dyDescent="0.25">
      <c r="A6194" s="2">
        <v>41086</v>
      </c>
      <c r="B6194" s="1">
        <f t="shared" si="192"/>
        <v>2012</v>
      </c>
      <c r="C6194" s="1">
        <f t="shared" si="193"/>
        <v>2</v>
      </c>
      <c r="D6194">
        <v>2615</v>
      </c>
      <c r="E6194" t="s">
        <v>37</v>
      </c>
      <c r="F6194" s="4">
        <v>406000</v>
      </c>
      <c r="G6194" t="s">
        <v>5</v>
      </c>
      <c r="H6194">
        <v>3</v>
      </c>
      <c r="I6194" s="4">
        <f>IF(E6194="Rhode Island", Table1[[#This Row],[price]]*$L$3, IF(E6194="Massachusetts", Table1[[#This Row],[price]]*$L$2, 1))</f>
        <v>406000</v>
      </c>
    </row>
    <row r="6195" spans="1:9" x14ac:dyDescent="0.25">
      <c r="A6195" s="2">
        <v>41086</v>
      </c>
      <c r="B6195" s="1">
        <f t="shared" si="192"/>
        <v>2012</v>
      </c>
      <c r="C6195" s="1">
        <f t="shared" si="193"/>
        <v>2</v>
      </c>
      <c r="D6195">
        <v>2902</v>
      </c>
      <c r="E6195" t="s">
        <v>36</v>
      </c>
      <c r="F6195" s="4">
        <v>493000</v>
      </c>
      <c r="G6195" t="s">
        <v>5</v>
      </c>
      <c r="H6195">
        <v>4</v>
      </c>
      <c r="I6195" s="4">
        <f>IF(E6195="Rhode Island", Table1[[#This Row],[price]]*$L$3, IF(E6195="Massachusetts", Table1[[#This Row],[price]]*$L$2, 1))</f>
        <v>493000</v>
      </c>
    </row>
    <row r="6196" spans="1:9" x14ac:dyDescent="0.25">
      <c r="A6196" s="2">
        <v>41086</v>
      </c>
      <c r="B6196" s="1">
        <f t="shared" si="192"/>
        <v>2012</v>
      </c>
      <c r="C6196" s="1">
        <f t="shared" si="193"/>
        <v>2</v>
      </c>
      <c r="D6196">
        <v>2914</v>
      </c>
      <c r="E6196" t="s">
        <v>36</v>
      </c>
      <c r="F6196" s="4">
        <v>515500</v>
      </c>
      <c r="G6196" t="s">
        <v>5</v>
      </c>
      <c r="H6196">
        <v>4</v>
      </c>
      <c r="I6196" s="4">
        <f>IF(E6196="Rhode Island", Table1[[#This Row],[price]]*$L$3, IF(E6196="Massachusetts", Table1[[#This Row],[price]]*$L$2, 1))</f>
        <v>515500</v>
      </c>
    </row>
    <row r="6197" spans="1:9" x14ac:dyDescent="0.25">
      <c r="A6197" s="2">
        <v>41086</v>
      </c>
      <c r="B6197" s="1">
        <f t="shared" si="192"/>
        <v>2012</v>
      </c>
      <c r="C6197" s="1">
        <f t="shared" si="193"/>
        <v>2</v>
      </c>
      <c r="D6197">
        <v>2914</v>
      </c>
      <c r="E6197" t="s">
        <v>36</v>
      </c>
      <c r="F6197" s="4">
        <v>650000</v>
      </c>
      <c r="G6197" t="s">
        <v>5</v>
      </c>
      <c r="H6197">
        <v>4</v>
      </c>
      <c r="I6197" s="4">
        <f>IF(E6197="Rhode Island", Table1[[#This Row],[price]]*$L$3, IF(E6197="Massachusetts", Table1[[#This Row],[price]]*$L$2, 1))</f>
        <v>650000</v>
      </c>
    </row>
    <row r="6198" spans="1:9" x14ac:dyDescent="0.25">
      <c r="A6198" s="2">
        <v>41087</v>
      </c>
      <c r="B6198" s="1">
        <f t="shared" si="192"/>
        <v>2012</v>
      </c>
      <c r="C6198" s="1">
        <f t="shared" si="193"/>
        <v>2</v>
      </c>
      <c r="D6198">
        <v>2905</v>
      </c>
      <c r="E6198" t="s">
        <v>36</v>
      </c>
      <c r="F6198" s="4">
        <v>410000</v>
      </c>
      <c r="G6198" t="s">
        <v>5</v>
      </c>
      <c r="H6198">
        <v>3</v>
      </c>
      <c r="I6198" s="4">
        <f>IF(E6198="Rhode Island", Table1[[#This Row],[price]]*$L$3, IF(E6198="Massachusetts", Table1[[#This Row],[price]]*$L$2, 1))</f>
        <v>410000</v>
      </c>
    </row>
    <row r="6199" spans="1:9" x14ac:dyDescent="0.25">
      <c r="A6199" s="2">
        <v>41087</v>
      </c>
      <c r="B6199" s="1">
        <f t="shared" si="192"/>
        <v>2012</v>
      </c>
      <c r="C6199" s="1">
        <f t="shared" si="193"/>
        <v>2</v>
      </c>
      <c r="D6199">
        <v>2914</v>
      </c>
      <c r="E6199" t="s">
        <v>36</v>
      </c>
      <c r="F6199" s="4">
        <v>415000</v>
      </c>
      <c r="G6199" t="s">
        <v>5</v>
      </c>
      <c r="H6199">
        <v>3</v>
      </c>
      <c r="I6199" s="4">
        <f>IF(E6199="Rhode Island", Table1[[#This Row],[price]]*$L$3, IF(E6199="Massachusetts", Table1[[#This Row],[price]]*$L$2, 1))</f>
        <v>415000</v>
      </c>
    </row>
    <row r="6200" spans="1:9" x14ac:dyDescent="0.25">
      <c r="A6200" s="2">
        <v>41087</v>
      </c>
      <c r="B6200" s="1">
        <f t="shared" si="192"/>
        <v>2012</v>
      </c>
      <c r="C6200" s="1">
        <f t="shared" si="193"/>
        <v>2</v>
      </c>
      <c r="D6200">
        <v>2905</v>
      </c>
      <c r="E6200" t="s">
        <v>36</v>
      </c>
      <c r="F6200" s="4">
        <v>445000</v>
      </c>
      <c r="G6200" t="s">
        <v>5</v>
      </c>
      <c r="H6200">
        <v>3</v>
      </c>
      <c r="I6200" s="4">
        <f>IF(E6200="Rhode Island", Table1[[#This Row],[price]]*$L$3, IF(E6200="Massachusetts", Table1[[#This Row],[price]]*$L$2, 1))</f>
        <v>445000</v>
      </c>
    </row>
    <row r="6201" spans="1:9" x14ac:dyDescent="0.25">
      <c r="A6201" s="2">
        <v>41087</v>
      </c>
      <c r="B6201" s="1">
        <f t="shared" si="192"/>
        <v>2012</v>
      </c>
      <c r="C6201" s="1">
        <f t="shared" si="193"/>
        <v>2</v>
      </c>
      <c r="D6201">
        <v>2615</v>
      </c>
      <c r="E6201" t="s">
        <v>37</v>
      </c>
      <c r="F6201" s="4">
        <v>485000</v>
      </c>
      <c r="G6201" t="s">
        <v>5</v>
      </c>
      <c r="H6201">
        <v>3</v>
      </c>
      <c r="I6201" s="4">
        <f>IF(E6201="Rhode Island", Table1[[#This Row],[price]]*$L$3, IF(E6201="Massachusetts", Table1[[#This Row],[price]]*$L$2, 1))</f>
        <v>485000</v>
      </c>
    </row>
    <row r="6202" spans="1:9" x14ac:dyDescent="0.25">
      <c r="A6202" s="2">
        <v>41087</v>
      </c>
      <c r="B6202" s="1">
        <f t="shared" si="192"/>
        <v>2012</v>
      </c>
      <c r="C6202" s="1">
        <f t="shared" si="193"/>
        <v>2</v>
      </c>
      <c r="D6202">
        <v>2906</v>
      </c>
      <c r="E6202" t="s">
        <v>36</v>
      </c>
      <c r="F6202" s="4">
        <v>500000</v>
      </c>
      <c r="G6202" t="s">
        <v>5</v>
      </c>
      <c r="H6202">
        <v>3</v>
      </c>
      <c r="I6202" s="4">
        <f>IF(E6202="Rhode Island", Table1[[#This Row],[price]]*$L$3, IF(E6202="Massachusetts", Table1[[#This Row],[price]]*$L$2, 1))</f>
        <v>500000</v>
      </c>
    </row>
    <row r="6203" spans="1:9" x14ac:dyDescent="0.25">
      <c r="A6203" s="2">
        <v>41087</v>
      </c>
      <c r="B6203" s="1">
        <f t="shared" si="192"/>
        <v>2012</v>
      </c>
      <c r="C6203" s="1">
        <f t="shared" si="193"/>
        <v>2</v>
      </c>
      <c r="D6203">
        <v>2914</v>
      </c>
      <c r="E6203" t="s">
        <v>36</v>
      </c>
      <c r="F6203" s="4">
        <v>502000</v>
      </c>
      <c r="G6203" t="s">
        <v>5</v>
      </c>
      <c r="H6203">
        <v>3</v>
      </c>
      <c r="I6203" s="4">
        <f>IF(E6203="Rhode Island", Table1[[#This Row],[price]]*$L$3, IF(E6203="Massachusetts", Table1[[#This Row],[price]]*$L$2, 1))</f>
        <v>502000</v>
      </c>
    </row>
    <row r="6204" spans="1:9" x14ac:dyDescent="0.25">
      <c r="A6204" s="2">
        <v>41087</v>
      </c>
      <c r="B6204" s="1">
        <f t="shared" si="192"/>
        <v>2012</v>
      </c>
      <c r="C6204" s="1">
        <f t="shared" si="193"/>
        <v>2</v>
      </c>
      <c r="D6204">
        <v>2905</v>
      </c>
      <c r="E6204" t="s">
        <v>36</v>
      </c>
      <c r="F6204" s="4">
        <v>512000</v>
      </c>
      <c r="G6204" t="s">
        <v>5</v>
      </c>
      <c r="H6204">
        <v>3</v>
      </c>
      <c r="I6204" s="4">
        <f>IF(E6204="Rhode Island", Table1[[#This Row],[price]]*$L$3, IF(E6204="Massachusetts", Table1[[#This Row],[price]]*$L$2, 1))</f>
        <v>512000</v>
      </c>
    </row>
    <row r="6205" spans="1:9" x14ac:dyDescent="0.25">
      <c r="A6205" s="2">
        <v>41087</v>
      </c>
      <c r="B6205" s="1">
        <f t="shared" si="192"/>
        <v>2012</v>
      </c>
      <c r="C6205" s="1">
        <f t="shared" si="193"/>
        <v>2</v>
      </c>
      <c r="D6205">
        <v>2617</v>
      </c>
      <c r="E6205" t="s">
        <v>37</v>
      </c>
      <c r="F6205" s="4">
        <v>525500</v>
      </c>
      <c r="G6205" t="s">
        <v>5</v>
      </c>
      <c r="H6205">
        <v>4</v>
      </c>
      <c r="I6205" s="4">
        <f>IF(E6205="Rhode Island", Table1[[#This Row],[price]]*$L$3, IF(E6205="Massachusetts", Table1[[#This Row],[price]]*$L$2, 1))</f>
        <v>525500</v>
      </c>
    </row>
    <row r="6206" spans="1:9" x14ac:dyDescent="0.25">
      <c r="A6206" s="2">
        <v>41087</v>
      </c>
      <c r="B6206" s="1">
        <f t="shared" si="192"/>
        <v>2012</v>
      </c>
      <c r="C6206" s="1">
        <f t="shared" si="193"/>
        <v>2</v>
      </c>
      <c r="D6206">
        <v>2611</v>
      </c>
      <c r="E6206" t="s">
        <v>37</v>
      </c>
      <c r="F6206" s="4">
        <v>595000</v>
      </c>
      <c r="G6206" t="s">
        <v>5</v>
      </c>
      <c r="H6206">
        <v>5</v>
      </c>
      <c r="I6206" s="4">
        <f>IF(E6206="Rhode Island", Table1[[#This Row],[price]]*$L$3, IF(E6206="Massachusetts", Table1[[#This Row],[price]]*$L$2, 1))</f>
        <v>595000</v>
      </c>
    </row>
    <row r="6207" spans="1:9" x14ac:dyDescent="0.25">
      <c r="A6207" s="2">
        <v>41088</v>
      </c>
      <c r="B6207" s="1">
        <f t="shared" si="192"/>
        <v>2012</v>
      </c>
      <c r="C6207" s="1">
        <f t="shared" si="193"/>
        <v>2</v>
      </c>
      <c r="D6207">
        <v>2905</v>
      </c>
      <c r="E6207" t="s">
        <v>36</v>
      </c>
      <c r="F6207" s="4">
        <v>425000</v>
      </c>
      <c r="G6207" t="s">
        <v>5</v>
      </c>
      <c r="H6207">
        <v>3</v>
      </c>
      <c r="I6207" s="4">
        <f>IF(E6207="Rhode Island", Table1[[#This Row],[price]]*$L$3, IF(E6207="Massachusetts", Table1[[#This Row],[price]]*$L$2, 1))</f>
        <v>425000</v>
      </c>
    </row>
    <row r="6208" spans="1:9" x14ac:dyDescent="0.25">
      <c r="A6208" s="2">
        <v>41088</v>
      </c>
      <c r="B6208" s="1">
        <f t="shared" si="192"/>
        <v>2012</v>
      </c>
      <c r="C6208" s="1">
        <f t="shared" si="193"/>
        <v>2</v>
      </c>
      <c r="D6208">
        <v>2606</v>
      </c>
      <c r="E6208" t="s">
        <v>37</v>
      </c>
      <c r="F6208" s="4">
        <v>550000</v>
      </c>
      <c r="G6208" t="s">
        <v>5</v>
      </c>
      <c r="H6208">
        <v>3</v>
      </c>
      <c r="I6208" s="4">
        <f>IF(E6208="Rhode Island", Table1[[#This Row],[price]]*$L$3, IF(E6208="Massachusetts", Table1[[#This Row],[price]]*$L$2, 1))</f>
        <v>550000</v>
      </c>
    </row>
    <row r="6209" spans="1:9" x14ac:dyDescent="0.25">
      <c r="A6209" s="2">
        <v>41088</v>
      </c>
      <c r="B6209" s="1">
        <f t="shared" si="192"/>
        <v>2012</v>
      </c>
      <c r="C6209" s="1">
        <f t="shared" si="193"/>
        <v>2</v>
      </c>
      <c r="D6209">
        <v>2912</v>
      </c>
      <c r="E6209" t="s">
        <v>36</v>
      </c>
      <c r="F6209" s="4">
        <v>560000</v>
      </c>
      <c r="G6209" t="s">
        <v>5</v>
      </c>
      <c r="H6209">
        <v>4</v>
      </c>
      <c r="I6209" s="4">
        <f>IF(E6209="Rhode Island", Table1[[#This Row],[price]]*$L$3, IF(E6209="Massachusetts", Table1[[#This Row],[price]]*$L$2, 1))</f>
        <v>560000</v>
      </c>
    </row>
    <row r="6210" spans="1:9" x14ac:dyDescent="0.25">
      <c r="A6210" s="2">
        <v>41088</v>
      </c>
      <c r="B6210" s="1">
        <f t="shared" ref="B6210:B6273" si="194">YEAR(A6210)</f>
        <v>2012</v>
      </c>
      <c r="C6210" s="1">
        <f t="shared" ref="C6210:C6273" si="195">ROUNDUP(MONTH(A6210)/3,0)</f>
        <v>2</v>
      </c>
      <c r="D6210">
        <v>2902</v>
      </c>
      <c r="E6210" t="s">
        <v>36</v>
      </c>
      <c r="F6210" s="4">
        <v>585000</v>
      </c>
      <c r="G6210" t="s">
        <v>5</v>
      </c>
      <c r="H6210">
        <v>4</v>
      </c>
      <c r="I6210" s="4">
        <f>IF(E6210="Rhode Island", Table1[[#This Row],[price]]*$L$3, IF(E6210="Massachusetts", Table1[[#This Row],[price]]*$L$2, 1))</f>
        <v>585000</v>
      </c>
    </row>
    <row r="6211" spans="1:9" x14ac:dyDescent="0.25">
      <c r="A6211" s="2">
        <v>41088</v>
      </c>
      <c r="B6211" s="1">
        <f t="shared" si="194"/>
        <v>2012</v>
      </c>
      <c r="C6211" s="1">
        <f t="shared" si="195"/>
        <v>2</v>
      </c>
      <c r="D6211">
        <v>2906</v>
      </c>
      <c r="E6211" t="s">
        <v>36</v>
      </c>
      <c r="F6211" s="4">
        <v>597500</v>
      </c>
      <c r="G6211" t="s">
        <v>5</v>
      </c>
      <c r="H6211">
        <v>4</v>
      </c>
      <c r="I6211" s="4">
        <f>IF(E6211="Rhode Island", Table1[[#This Row],[price]]*$L$3, IF(E6211="Massachusetts", Table1[[#This Row],[price]]*$L$2, 1))</f>
        <v>597500</v>
      </c>
    </row>
    <row r="6212" spans="1:9" x14ac:dyDescent="0.25">
      <c r="A6212" s="2">
        <v>41088</v>
      </c>
      <c r="B6212" s="1">
        <f t="shared" si="194"/>
        <v>2012</v>
      </c>
      <c r="C6212" s="1">
        <f t="shared" si="195"/>
        <v>2</v>
      </c>
      <c r="D6212">
        <v>2904</v>
      </c>
      <c r="E6212" t="s">
        <v>36</v>
      </c>
      <c r="F6212" s="4">
        <v>675000</v>
      </c>
      <c r="G6212" t="s">
        <v>5</v>
      </c>
      <c r="H6212">
        <v>5</v>
      </c>
      <c r="I6212" s="4">
        <f>IF(E6212="Rhode Island", Table1[[#This Row],[price]]*$L$3, IF(E6212="Massachusetts", Table1[[#This Row],[price]]*$L$2, 1))</f>
        <v>675000</v>
      </c>
    </row>
    <row r="6213" spans="1:9" x14ac:dyDescent="0.25">
      <c r="A6213" s="2">
        <v>41089</v>
      </c>
      <c r="B6213" s="1">
        <f t="shared" si="194"/>
        <v>2012</v>
      </c>
      <c r="C6213" s="1">
        <f t="shared" si="195"/>
        <v>2</v>
      </c>
      <c r="D6213">
        <v>2615</v>
      </c>
      <c r="E6213" t="s">
        <v>37</v>
      </c>
      <c r="F6213" s="4">
        <v>407000</v>
      </c>
      <c r="G6213" t="s">
        <v>5</v>
      </c>
      <c r="H6213">
        <v>3</v>
      </c>
      <c r="I6213" s="4">
        <f>IF(E6213="Rhode Island", Table1[[#This Row],[price]]*$L$3, IF(E6213="Massachusetts", Table1[[#This Row],[price]]*$L$2, 1))</f>
        <v>407000</v>
      </c>
    </row>
    <row r="6214" spans="1:9" x14ac:dyDescent="0.25">
      <c r="A6214" s="2">
        <v>41089</v>
      </c>
      <c r="B6214" s="1">
        <f t="shared" si="194"/>
        <v>2012</v>
      </c>
      <c r="C6214" s="1">
        <f t="shared" si="195"/>
        <v>2</v>
      </c>
      <c r="D6214">
        <v>2615</v>
      </c>
      <c r="E6214" t="s">
        <v>37</v>
      </c>
      <c r="F6214" s="4">
        <v>410000</v>
      </c>
      <c r="G6214" t="s">
        <v>5</v>
      </c>
      <c r="H6214">
        <v>3</v>
      </c>
      <c r="I6214" s="4">
        <f>IF(E6214="Rhode Island", Table1[[#This Row],[price]]*$L$3, IF(E6214="Massachusetts", Table1[[#This Row],[price]]*$L$2, 1))</f>
        <v>410000</v>
      </c>
    </row>
    <row r="6215" spans="1:9" x14ac:dyDescent="0.25">
      <c r="A6215" s="2">
        <v>41089</v>
      </c>
      <c r="B6215" s="1">
        <f t="shared" si="194"/>
        <v>2012</v>
      </c>
      <c r="C6215" s="1">
        <f t="shared" si="195"/>
        <v>2</v>
      </c>
      <c r="D6215">
        <v>2905</v>
      </c>
      <c r="E6215" t="s">
        <v>36</v>
      </c>
      <c r="F6215" s="4">
        <v>425000</v>
      </c>
      <c r="G6215" t="s">
        <v>5</v>
      </c>
      <c r="H6215">
        <v>3</v>
      </c>
      <c r="I6215" s="4">
        <f>IF(E6215="Rhode Island", Table1[[#This Row],[price]]*$L$3, IF(E6215="Massachusetts", Table1[[#This Row],[price]]*$L$2, 1))</f>
        <v>425000</v>
      </c>
    </row>
    <row r="6216" spans="1:9" x14ac:dyDescent="0.25">
      <c r="A6216" s="2">
        <v>41089</v>
      </c>
      <c r="B6216" s="1">
        <f t="shared" si="194"/>
        <v>2012</v>
      </c>
      <c r="C6216" s="1">
        <f t="shared" si="195"/>
        <v>2</v>
      </c>
      <c r="D6216">
        <v>2913</v>
      </c>
      <c r="E6216" t="s">
        <v>36</v>
      </c>
      <c r="F6216" s="4">
        <v>490000</v>
      </c>
      <c r="G6216" t="s">
        <v>5</v>
      </c>
      <c r="H6216">
        <v>4</v>
      </c>
      <c r="I6216" s="4">
        <f>IF(E6216="Rhode Island", Table1[[#This Row],[price]]*$L$3, IF(E6216="Massachusetts", Table1[[#This Row],[price]]*$L$2, 1))</f>
        <v>490000</v>
      </c>
    </row>
    <row r="6217" spans="1:9" x14ac:dyDescent="0.25">
      <c r="A6217" s="2">
        <v>41089</v>
      </c>
      <c r="B6217" s="1">
        <f t="shared" si="194"/>
        <v>2012</v>
      </c>
      <c r="C6217" s="1">
        <f t="shared" si="195"/>
        <v>2</v>
      </c>
      <c r="D6217">
        <v>2906</v>
      </c>
      <c r="E6217" t="s">
        <v>36</v>
      </c>
      <c r="F6217" s="4">
        <v>496000</v>
      </c>
      <c r="G6217" t="s">
        <v>5</v>
      </c>
      <c r="H6217">
        <v>3</v>
      </c>
      <c r="I6217" s="4">
        <f>IF(E6217="Rhode Island", Table1[[#This Row],[price]]*$L$3, IF(E6217="Massachusetts", Table1[[#This Row],[price]]*$L$2, 1))</f>
        <v>496000</v>
      </c>
    </row>
    <row r="6218" spans="1:9" x14ac:dyDescent="0.25">
      <c r="A6218" s="2">
        <v>41089</v>
      </c>
      <c r="B6218" s="1">
        <f t="shared" si="194"/>
        <v>2012</v>
      </c>
      <c r="C6218" s="1">
        <f t="shared" si="195"/>
        <v>2</v>
      </c>
      <c r="D6218">
        <v>2602</v>
      </c>
      <c r="E6218" t="s">
        <v>37</v>
      </c>
      <c r="F6218" s="4">
        <v>505000</v>
      </c>
      <c r="G6218" t="s">
        <v>5</v>
      </c>
      <c r="H6218">
        <v>3</v>
      </c>
      <c r="I6218" s="4">
        <f>IF(E6218="Rhode Island", Table1[[#This Row],[price]]*$L$3, IF(E6218="Massachusetts", Table1[[#This Row],[price]]*$L$2, 1))</f>
        <v>505000</v>
      </c>
    </row>
    <row r="6219" spans="1:9" x14ac:dyDescent="0.25">
      <c r="A6219" s="2">
        <v>41089</v>
      </c>
      <c r="B6219" s="1">
        <f t="shared" si="194"/>
        <v>2012</v>
      </c>
      <c r="C6219" s="1">
        <f t="shared" si="195"/>
        <v>2</v>
      </c>
      <c r="D6219">
        <v>2617</v>
      </c>
      <c r="E6219" t="s">
        <v>37</v>
      </c>
      <c r="F6219" s="4">
        <v>530000</v>
      </c>
      <c r="G6219" t="s">
        <v>5</v>
      </c>
      <c r="H6219">
        <v>3</v>
      </c>
      <c r="I6219" s="4">
        <f>IF(E6219="Rhode Island", Table1[[#This Row],[price]]*$L$3, IF(E6219="Massachusetts", Table1[[#This Row],[price]]*$L$2, 1))</f>
        <v>530000</v>
      </c>
    </row>
    <row r="6220" spans="1:9" x14ac:dyDescent="0.25">
      <c r="A6220" s="2">
        <v>41089</v>
      </c>
      <c r="B6220" s="1">
        <f t="shared" si="194"/>
        <v>2012</v>
      </c>
      <c r="C6220" s="1">
        <f t="shared" si="195"/>
        <v>2</v>
      </c>
      <c r="D6220">
        <v>2615</v>
      </c>
      <c r="E6220" t="s">
        <v>37</v>
      </c>
      <c r="F6220" s="4">
        <v>535000</v>
      </c>
      <c r="G6220" t="s">
        <v>5</v>
      </c>
      <c r="H6220">
        <v>4</v>
      </c>
      <c r="I6220" s="4">
        <f>IF(E6220="Rhode Island", Table1[[#This Row],[price]]*$L$3, IF(E6220="Massachusetts", Table1[[#This Row],[price]]*$L$2, 1))</f>
        <v>535000</v>
      </c>
    </row>
    <row r="6221" spans="1:9" x14ac:dyDescent="0.25">
      <c r="A6221" s="2">
        <v>41089</v>
      </c>
      <c r="B6221" s="1">
        <f t="shared" si="194"/>
        <v>2012</v>
      </c>
      <c r="C6221" s="1">
        <f t="shared" si="195"/>
        <v>2</v>
      </c>
      <c r="D6221">
        <v>2602</v>
      </c>
      <c r="E6221" t="s">
        <v>37</v>
      </c>
      <c r="F6221" s="4">
        <v>575000</v>
      </c>
      <c r="G6221" t="s">
        <v>5</v>
      </c>
      <c r="H6221">
        <v>3</v>
      </c>
      <c r="I6221" s="4">
        <f>IF(E6221="Rhode Island", Table1[[#This Row],[price]]*$L$3, IF(E6221="Massachusetts", Table1[[#This Row],[price]]*$L$2, 1))</f>
        <v>575000</v>
      </c>
    </row>
    <row r="6222" spans="1:9" x14ac:dyDescent="0.25">
      <c r="A6222" s="2">
        <v>41089</v>
      </c>
      <c r="B6222" s="1">
        <f t="shared" si="194"/>
        <v>2012</v>
      </c>
      <c r="C6222" s="1">
        <f t="shared" si="195"/>
        <v>2</v>
      </c>
      <c r="D6222">
        <v>2611</v>
      </c>
      <c r="E6222" t="s">
        <v>37</v>
      </c>
      <c r="F6222" s="4">
        <v>580000</v>
      </c>
      <c r="G6222" t="s">
        <v>5</v>
      </c>
      <c r="H6222">
        <v>4</v>
      </c>
      <c r="I6222" s="4">
        <f>IF(E6222="Rhode Island", Table1[[#This Row],[price]]*$L$3, IF(E6222="Massachusetts", Table1[[#This Row],[price]]*$L$2, 1))</f>
        <v>580000</v>
      </c>
    </row>
    <row r="6223" spans="1:9" x14ac:dyDescent="0.25">
      <c r="A6223" s="2">
        <v>41089</v>
      </c>
      <c r="B6223" s="1">
        <f t="shared" si="194"/>
        <v>2012</v>
      </c>
      <c r="C6223" s="1">
        <f t="shared" si="195"/>
        <v>2</v>
      </c>
      <c r="D6223">
        <v>2615</v>
      </c>
      <c r="E6223" t="s">
        <v>37</v>
      </c>
      <c r="F6223" s="4">
        <v>587500</v>
      </c>
      <c r="G6223" t="s">
        <v>5</v>
      </c>
      <c r="H6223">
        <v>4</v>
      </c>
      <c r="I6223" s="4">
        <f>IF(E6223="Rhode Island", Table1[[#This Row],[price]]*$L$3, IF(E6223="Massachusetts", Table1[[#This Row],[price]]*$L$2, 1))</f>
        <v>587500</v>
      </c>
    </row>
    <row r="6224" spans="1:9" x14ac:dyDescent="0.25">
      <c r="A6224" s="2">
        <v>41089</v>
      </c>
      <c r="B6224" s="1">
        <f t="shared" si="194"/>
        <v>2012</v>
      </c>
      <c r="C6224" s="1">
        <f t="shared" si="195"/>
        <v>2</v>
      </c>
      <c r="D6224">
        <v>2605</v>
      </c>
      <c r="E6224" t="s">
        <v>37</v>
      </c>
      <c r="F6224" s="4">
        <v>835000</v>
      </c>
      <c r="G6224" t="s">
        <v>5</v>
      </c>
      <c r="H6224">
        <v>4</v>
      </c>
      <c r="I6224" s="4">
        <f>IF(E6224="Rhode Island", Table1[[#This Row],[price]]*$L$3, IF(E6224="Massachusetts", Table1[[#This Row],[price]]*$L$2, 1))</f>
        <v>835000</v>
      </c>
    </row>
    <row r="6225" spans="1:9" x14ac:dyDescent="0.25">
      <c r="A6225" s="2">
        <v>41089</v>
      </c>
      <c r="B6225" s="1">
        <f t="shared" si="194"/>
        <v>2012</v>
      </c>
      <c r="C6225" s="1">
        <f t="shared" si="195"/>
        <v>2</v>
      </c>
      <c r="D6225">
        <v>2614</v>
      </c>
      <c r="E6225" t="s">
        <v>37</v>
      </c>
      <c r="F6225" s="4">
        <v>895000</v>
      </c>
      <c r="G6225" t="s">
        <v>5</v>
      </c>
      <c r="H6225">
        <v>4</v>
      </c>
      <c r="I6225" s="4">
        <f>IF(E6225="Rhode Island", Table1[[#This Row],[price]]*$L$3, IF(E6225="Massachusetts", Table1[[#This Row],[price]]*$L$2, 1))</f>
        <v>895000</v>
      </c>
    </row>
    <row r="6226" spans="1:9" x14ac:dyDescent="0.25">
      <c r="A6226" s="2">
        <v>41089</v>
      </c>
      <c r="B6226" s="1">
        <f t="shared" si="194"/>
        <v>2012</v>
      </c>
      <c r="C6226" s="1">
        <f t="shared" si="195"/>
        <v>2</v>
      </c>
      <c r="D6226">
        <v>2612</v>
      </c>
      <c r="E6226" t="s">
        <v>37</v>
      </c>
      <c r="F6226" s="4">
        <v>300000</v>
      </c>
      <c r="G6226" t="s">
        <v>6</v>
      </c>
      <c r="H6226">
        <v>2</v>
      </c>
      <c r="I6226" s="4">
        <f>IF(E6226="Rhode Island", Table1[[#This Row],[price]]*$L$3, IF(E6226="Massachusetts", Table1[[#This Row],[price]]*$L$2, 1))</f>
        <v>300000</v>
      </c>
    </row>
    <row r="6227" spans="1:9" x14ac:dyDescent="0.25">
      <c r="A6227" s="2">
        <v>41090</v>
      </c>
      <c r="B6227" s="1">
        <f t="shared" si="194"/>
        <v>2012</v>
      </c>
      <c r="C6227" s="1">
        <f t="shared" si="195"/>
        <v>2</v>
      </c>
      <c r="D6227">
        <v>2607</v>
      </c>
      <c r="E6227" t="s">
        <v>37</v>
      </c>
      <c r="F6227" s="4">
        <v>500000</v>
      </c>
      <c r="G6227" t="s">
        <v>5</v>
      </c>
      <c r="H6227">
        <v>3</v>
      </c>
      <c r="I6227" s="4">
        <f>IF(E6227="Rhode Island", Table1[[#This Row],[price]]*$L$3, IF(E6227="Massachusetts", Table1[[#This Row],[price]]*$L$2, 1))</f>
        <v>500000</v>
      </c>
    </row>
    <row r="6228" spans="1:9" x14ac:dyDescent="0.25">
      <c r="A6228" s="2">
        <v>41090</v>
      </c>
      <c r="B6228" s="1">
        <f t="shared" si="194"/>
        <v>2012</v>
      </c>
      <c r="C6228" s="1">
        <f t="shared" si="195"/>
        <v>2</v>
      </c>
      <c r="D6228">
        <v>2605</v>
      </c>
      <c r="E6228" t="s">
        <v>37</v>
      </c>
      <c r="F6228" s="4">
        <v>580000</v>
      </c>
      <c r="G6228" t="s">
        <v>5</v>
      </c>
      <c r="H6228">
        <v>3</v>
      </c>
      <c r="I6228" s="4">
        <f>IF(E6228="Rhode Island", Table1[[#This Row],[price]]*$L$3, IF(E6228="Massachusetts", Table1[[#This Row],[price]]*$L$2, 1))</f>
        <v>580000</v>
      </c>
    </row>
    <row r="6229" spans="1:9" x14ac:dyDescent="0.25">
      <c r="A6229" s="2">
        <v>41090</v>
      </c>
      <c r="B6229" s="1">
        <f t="shared" si="194"/>
        <v>2012</v>
      </c>
      <c r="C6229" s="1">
        <f t="shared" si="195"/>
        <v>2</v>
      </c>
      <c r="D6229">
        <v>2614</v>
      </c>
      <c r="E6229" t="s">
        <v>37</v>
      </c>
      <c r="F6229" s="4">
        <v>650000</v>
      </c>
      <c r="G6229" t="s">
        <v>5</v>
      </c>
      <c r="H6229">
        <v>5</v>
      </c>
      <c r="I6229" s="4">
        <f>IF(E6229="Rhode Island", Table1[[#This Row],[price]]*$L$3, IF(E6229="Massachusetts", Table1[[#This Row],[price]]*$L$2, 1))</f>
        <v>650000</v>
      </c>
    </row>
    <row r="6230" spans="1:9" x14ac:dyDescent="0.25">
      <c r="A6230" s="2">
        <v>41092</v>
      </c>
      <c r="B6230" s="1">
        <f t="shared" si="194"/>
        <v>2012</v>
      </c>
      <c r="C6230" s="1">
        <f t="shared" si="195"/>
        <v>3</v>
      </c>
      <c r="D6230">
        <v>2615</v>
      </c>
      <c r="E6230" t="s">
        <v>37</v>
      </c>
      <c r="F6230" s="4">
        <v>347000</v>
      </c>
      <c r="G6230" t="s">
        <v>5</v>
      </c>
      <c r="H6230">
        <v>3</v>
      </c>
      <c r="I6230" s="4">
        <f>IF(E6230="Rhode Island", Table1[[#This Row],[price]]*$L$3, IF(E6230="Massachusetts", Table1[[#This Row],[price]]*$L$2, 1))</f>
        <v>347000</v>
      </c>
    </row>
    <row r="6231" spans="1:9" x14ac:dyDescent="0.25">
      <c r="A6231" s="2">
        <v>41092</v>
      </c>
      <c r="B6231" s="1">
        <f t="shared" si="194"/>
        <v>2012</v>
      </c>
      <c r="C6231" s="1">
        <f t="shared" si="195"/>
        <v>3</v>
      </c>
      <c r="D6231">
        <v>2615</v>
      </c>
      <c r="E6231" t="s">
        <v>37</v>
      </c>
      <c r="F6231" s="4">
        <v>422000</v>
      </c>
      <c r="G6231" t="s">
        <v>5</v>
      </c>
      <c r="H6231">
        <v>3</v>
      </c>
      <c r="I6231" s="4">
        <f>IF(E6231="Rhode Island", Table1[[#This Row],[price]]*$L$3, IF(E6231="Massachusetts", Table1[[#This Row],[price]]*$L$2, 1))</f>
        <v>422000</v>
      </c>
    </row>
    <row r="6232" spans="1:9" x14ac:dyDescent="0.25">
      <c r="A6232" s="2">
        <v>41092</v>
      </c>
      <c r="B6232" s="1">
        <f t="shared" si="194"/>
        <v>2012</v>
      </c>
      <c r="C6232" s="1">
        <f t="shared" si="195"/>
        <v>3</v>
      </c>
      <c r="D6232">
        <v>2914</v>
      </c>
      <c r="E6232" t="s">
        <v>36</v>
      </c>
      <c r="F6232" s="4">
        <v>435000</v>
      </c>
      <c r="G6232" t="s">
        <v>5</v>
      </c>
      <c r="H6232">
        <v>3</v>
      </c>
      <c r="I6232" s="4">
        <f>IF(E6232="Rhode Island", Table1[[#This Row],[price]]*$L$3, IF(E6232="Massachusetts", Table1[[#This Row],[price]]*$L$2, 1))</f>
        <v>435000</v>
      </c>
    </row>
    <row r="6233" spans="1:9" x14ac:dyDescent="0.25">
      <c r="A6233" s="2">
        <v>41092</v>
      </c>
      <c r="B6233" s="1">
        <f t="shared" si="194"/>
        <v>2012</v>
      </c>
      <c r="C6233" s="1">
        <f t="shared" si="195"/>
        <v>3</v>
      </c>
      <c r="D6233">
        <v>2914</v>
      </c>
      <c r="E6233" t="s">
        <v>36</v>
      </c>
      <c r="F6233" s="4">
        <v>488000</v>
      </c>
      <c r="G6233" t="s">
        <v>5</v>
      </c>
      <c r="H6233">
        <v>3</v>
      </c>
      <c r="I6233" s="4">
        <f>IF(E6233="Rhode Island", Table1[[#This Row],[price]]*$L$3, IF(E6233="Massachusetts", Table1[[#This Row],[price]]*$L$2, 1))</f>
        <v>488000</v>
      </c>
    </row>
    <row r="6234" spans="1:9" x14ac:dyDescent="0.25">
      <c r="A6234" s="2">
        <v>41092</v>
      </c>
      <c r="B6234" s="1">
        <f t="shared" si="194"/>
        <v>2012</v>
      </c>
      <c r="C6234" s="1">
        <f t="shared" si="195"/>
        <v>3</v>
      </c>
      <c r="D6234">
        <v>2904</v>
      </c>
      <c r="E6234" t="s">
        <v>36</v>
      </c>
      <c r="F6234" s="4">
        <v>516000</v>
      </c>
      <c r="G6234" t="s">
        <v>5</v>
      </c>
      <c r="H6234">
        <v>3</v>
      </c>
      <c r="I6234" s="4">
        <f>IF(E6234="Rhode Island", Table1[[#This Row],[price]]*$L$3, IF(E6234="Massachusetts", Table1[[#This Row],[price]]*$L$2, 1))</f>
        <v>516000</v>
      </c>
    </row>
    <row r="6235" spans="1:9" x14ac:dyDescent="0.25">
      <c r="A6235" s="2">
        <v>41092</v>
      </c>
      <c r="B6235" s="1">
        <f t="shared" si="194"/>
        <v>2012</v>
      </c>
      <c r="C6235" s="1">
        <f t="shared" si="195"/>
        <v>3</v>
      </c>
      <c r="D6235">
        <v>2912</v>
      </c>
      <c r="E6235" t="s">
        <v>36</v>
      </c>
      <c r="F6235" s="4">
        <v>620000</v>
      </c>
      <c r="G6235" t="s">
        <v>5</v>
      </c>
      <c r="H6235">
        <v>4</v>
      </c>
      <c r="I6235" s="4">
        <f>IF(E6235="Rhode Island", Table1[[#This Row],[price]]*$L$3, IF(E6235="Massachusetts", Table1[[#This Row],[price]]*$L$2, 1))</f>
        <v>620000</v>
      </c>
    </row>
    <row r="6236" spans="1:9" x14ac:dyDescent="0.25">
      <c r="A6236" s="2">
        <v>41093</v>
      </c>
      <c r="B6236" s="1">
        <f t="shared" si="194"/>
        <v>2012</v>
      </c>
      <c r="C6236" s="1">
        <f t="shared" si="195"/>
        <v>3</v>
      </c>
      <c r="D6236">
        <v>2905</v>
      </c>
      <c r="E6236" t="s">
        <v>36</v>
      </c>
      <c r="F6236" s="4">
        <v>375000</v>
      </c>
      <c r="G6236" t="s">
        <v>5</v>
      </c>
      <c r="H6236">
        <v>3</v>
      </c>
      <c r="I6236" s="4">
        <f>IF(E6236="Rhode Island", Table1[[#This Row],[price]]*$L$3, IF(E6236="Massachusetts", Table1[[#This Row],[price]]*$L$2, 1))</f>
        <v>375000</v>
      </c>
    </row>
    <row r="6237" spans="1:9" x14ac:dyDescent="0.25">
      <c r="A6237" s="2">
        <v>41093</v>
      </c>
      <c r="B6237" s="1">
        <f t="shared" si="194"/>
        <v>2012</v>
      </c>
      <c r="C6237" s="1">
        <f t="shared" si="195"/>
        <v>3</v>
      </c>
      <c r="D6237">
        <v>2903</v>
      </c>
      <c r="E6237" t="s">
        <v>36</v>
      </c>
      <c r="F6237" s="4">
        <v>420000</v>
      </c>
      <c r="G6237" t="s">
        <v>5</v>
      </c>
      <c r="H6237">
        <v>3</v>
      </c>
      <c r="I6237" s="4">
        <f>IF(E6237="Rhode Island", Table1[[#This Row],[price]]*$L$3, IF(E6237="Massachusetts", Table1[[#This Row],[price]]*$L$2, 1))</f>
        <v>420000</v>
      </c>
    </row>
    <row r="6238" spans="1:9" x14ac:dyDescent="0.25">
      <c r="A6238" s="2">
        <v>41093</v>
      </c>
      <c r="B6238" s="1">
        <f t="shared" si="194"/>
        <v>2012</v>
      </c>
      <c r="C6238" s="1">
        <f t="shared" si="195"/>
        <v>3</v>
      </c>
      <c r="D6238">
        <v>2615</v>
      </c>
      <c r="E6238" t="s">
        <v>37</v>
      </c>
      <c r="F6238" s="4">
        <v>425000</v>
      </c>
      <c r="G6238" t="s">
        <v>5</v>
      </c>
      <c r="H6238">
        <v>3</v>
      </c>
      <c r="I6238" s="4">
        <f>IF(E6238="Rhode Island", Table1[[#This Row],[price]]*$L$3, IF(E6238="Massachusetts", Table1[[#This Row],[price]]*$L$2, 1))</f>
        <v>425000</v>
      </c>
    </row>
    <row r="6239" spans="1:9" x14ac:dyDescent="0.25">
      <c r="A6239" s="2">
        <v>41093</v>
      </c>
      <c r="B6239" s="1">
        <f t="shared" si="194"/>
        <v>2012</v>
      </c>
      <c r="C6239" s="1">
        <f t="shared" si="195"/>
        <v>3</v>
      </c>
      <c r="D6239">
        <v>2906</v>
      </c>
      <c r="E6239" t="s">
        <v>36</v>
      </c>
      <c r="F6239" s="4">
        <v>447000</v>
      </c>
      <c r="G6239" t="s">
        <v>5</v>
      </c>
      <c r="H6239">
        <v>3</v>
      </c>
      <c r="I6239" s="4">
        <f>IF(E6239="Rhode Island", Table1[[#This Row],[price]]*$L$3, IF(E6239="Massachusetts", Table1[[#This Row],[price]]*$L$2, 1))</f>
        <v>447000</v>
      </c>
    </row>
    <row r="6240" spans="1:9" x14ac:dyDescent="0.25">
      <c r="A6240" s="2">
        <v>41093</v>
      </c>
      <c r="B6240" s="1">
        <f t="shared" si="194"/>
        <v>2012</v>
      </c>
      <c r="C6240" s="1">
        <f t="shared" si="195"/>
        <v>3</v>
      </c>
      <c r="D6240">
        <v>2902</v>
      </c>
      <c r="E6240" t="s">
        <v>36</v>
      </c>
      <c r="F6240" s="4">
        <v>490000</v>
      </c>
      <c r="G6240" t="s">
        <v>5</v>
      </c>
      <c r="H6240">
        <v>3</v>
      </c>
      <c r="I6240" s="4">
        <f>IF(E6240="Rhode Island", Table1[[#This Row],[price]]*$L$3, IF(E6240="Massachusetts", Table1[[#This Row],[price]]*$L$2, 1))</f>
        <v>490000</v>
      </c>
    </row>
    <row r="6241" spans="1:9" x14ac:dyDescent="0.25">
      <c r="A6241" s="2">
        <v>41093</v>
      </c>
      <c r="B6241" s="1">
        <f t="shared" si="194"/>
        <v>2012</v>
      </c>
      <c r="C6241" s="1">
        <f t="shared" si="195"/>
        <v>3</v>
      </c>
      <c r="D6241">
        <v>2617</v>
      </c>
      <c r="E6241" t="s">
        <v>37</v>
      </c>
      <c r="F6241" s="4">
        <v>558500</v>
      </c>
      <c r="G6241" t="s">
        <v>5</v>
      </c>
      <c r="H6241">
        <v>3</v>
      </c>
      <c r="I6241" s="4">
        <f>IF(E6241="Rhode Island", Table1[[#This Row],[price]]*$L$3, IF(E6241="Massachusetts", Table1[[#This Row],[price]]*$L$2, 1))</f>
        <v>558500</v>
      </c>
    </row>
    <row r="6242" spans="1:9" x14ac:dyDescent="0.25">
      <c r="A6242" s="2">
        <v>41093</v>
      </c>
      <c r="B6242" s="1">
        <f t="shared" si="194"/>
        <v>2012</v>
      </c>
      <c r="C6242" s="1">
        <f t="shared" si="195"/>
        <v>3</v>
      </c>
      <c r="D6242">
        <v>2914</v>
      </c>
      <c r="E6242" t="s">
        <v>36</v>
      </c>
      <c r="F6242" s="4">
        <v>887500</v>
      </c>
      <c r="G6242" t="s">
        <v>5</v>
      </c>
      <c r="H6242">
        <v>5</v>
      </c>
      <c r="I6242" s="4">
        <f>IF(E6242="Rhode Island", Table1[[#This Row],[price]]*$L$3, IF(E6242="Massachusetts", Table1[[#This Row],[price]]*$L$2, 1))</f>
        <v>887500</v>
      </c>
    </row>
    <row r="6243" spans="1:9" x14ac:dyDescent="0.25">
      <c r="A6243" s="2">
        <v>41093</v>
      </c>
      <c r="B6243" s="1">
        <f t="shared" si="194"/>
        <v>2012</v>
      </c>
      <c r="C6243" s="1">
        <f t="shared" si="195"/>
        <v>3</v>
      </c>
      <c r="D6243">
        <v>2600</v>
      </c>
      <c r="E6243" t="s">
        <v>37</v>
      </c>
      <c r="F6243" s="4">
        <v>489000</v>
      </c>
      <c r="G6243" t="s">
        <v>6</v>
      </c>
      <c r="H6243">
        <v>1</v>
      </c>
      <c r="I6243" s="4">
        <f>IF(E6243="Rhode Island", Table1[[#This Row],[price]]*$L$3, IF(E6243="Massachusetts", Table1[[#This Row],[price]]*$L$2, 1))</f>
        <v>489000</v>
      </c>
    </row>
    <row r="6244" spans="1:9" x14ac:dyDescent="0.25">
      <c r="A6244" s="2">
        <v>41094</v>
      </c>
      <c r="B6244" s="1">
        <f t="shared" si="194"/>
        <v>2012</v>
      </c>
      <c r="C6244" s="1">
        <f t="shared" si="195"/>
        <v>3</v>
      </c>
      <c r="D6244">
        <v>2611</v>
      </c>
      <c r="E6244" t="s">
        <v>37</v>
      </c>
      <c r="F6244" s="4">
        <v>422500</v>
      </c>
      <c r="G6244" t="s">
        <v>5</v>
      </c>
      <c r="H6244">
        <v>3</v>
      </c>
      <c r="I6244" s="4">
        <f>IF(E6244="Rhode Island", Table1[[#This Row],[price]]*$L$3, IF(E6244="Massachusetts", Table1[[#This Row],[price]]*$L$2, 1))</f>
        <v>422500</v>
      </c>
    </row>
    <row r="6245" spans="1:9" x14ac:dyDescent="0.25">
      <c r="A6245" s="2">
        <v>41094</v>
      </c>
      <c r="B6245" s="1">
        <f t="shared" si="194"/>
        <v>2012</v>
      </c>
      <c r="C6245" s="1">
        <f t="shared" si="195"/>
        <v>3</v>
      </c>
      <c r="D6245">
        <v>2615</v>
      </c>
      <c r="E6245" t="s">
        <v>37</v>
      </c>
      <c r="F6245" s="4">
        <v>472000</v>
      </c>
      <c r="G6245" t="s">
        <v>5</v>
      </c>
      <c r="H6245">
        <v>4</v>
      </c>
      <c r="I6245" s="4">
        <f>IF(E6245="Rhode Island", Table1[[#This Row],[price]]*$L$3, IF(E6245="Massachusetts", Table1[[#This Row],[price]]*$L$2, 1))</f>
        <v>472000</v>
      </c>
    </row>
    <row r="6246" spans="1:9" x14ac:dyDescent="0.25">
      <c r="A6246" s="2">
        <v>41094</v>
      </c>
      <c r="B6246" s="1">
        <f t="shared" si="194"/>
        <v>2012</v>
      </c>
      <c r="C6246" s="1">
        <f t="shared" si="195"/>
        <v>3</v>
      </c>
      <c r="D6246">
        <v>2617</v>
      </c>
      <c r="E6246" t="s">
        <v>37</v>
      </c>
      <c r="F6246" s="4">
        <v>500000</v>
      </c>
      <c r="G6246" t="s">
        <v>5</v>
      </c>
      <c r="H6246">
        <v>4</v>
      </c>
      <c r="I6246" s="4">
        <f>IF(E6246="Rhode Island", Table1[[#This Row],[price]]*$L$3, IF(E6246="Massachusetts", Table1[[#This Row],[price]]*$L$2, 1))</f>
        <v>500000</v>
      </c>
    </row>
    <row r="6247" spans="1:9" x14ac:dyDescent="0.25">
      <c r="A6247" s="2">
        <v>41094</v>
      </c>
      <c r="B6247" s="1">
        <f t="shared" si="194"/>
        <v>2012</v>
      </c>
      <c r="C6247" s="1">
        <f t="shared" si="195"/>
        <v>3</v>
      </c>
      <c r="D6247">
        <v>2902</v>
      </c>
      <c r="E6247" t="s">
        <v>36</v>
      </c>
      <c r="F6247" s="4">
        <v>854000</v>
      </c>
      <c r="G6247" t="s">
        <v>5</v>
      </c>
      <c r="H6247">
        <v>5</v>
      </c>
      <c r="I6247" s="4">
        <f>IF(E6247="Rhode Island", Table1[[#This Row],[price]]*$L$3, IF(E6247="Massachusetts", Table1[[#This Row],[price]]*$L$2, 1))</f>
        <v>854000</v>
      </c>
    </row>
    <row r="6248" spans="1:9" x14ac:dyDescent="0.25">
      <c r="A6248" s="2">
        <v>41094</v>
      </c>
      <c r="B6248" s="1">
        <f t="shared" si="194"/>
        <v>2012</v>
      </c>
      <c r="C6248" s="1">
        <f t="shared" si="195"/>
        <v>3</v>
      </c>
      <c r="D6248">
        <v>2611</v>
      </c>
      <c r="E6248" t="s">
        <v>37</v>
      </c>
      <c r="F6248" s="4">
        <v>900000</v>
      </c>
      <c r="G6248" t="s">
        <v>5</v>
      </c>
      <c r="H6248">
        <v>4</v>
      </c>
      <c r="I6248" s="4">
        <f>IF(E6248="Rhode Island", Table1[[#This Row],[price]]*$L$3, IF(E6248="Massachusetts", Table1[[#This Row],[price]]*$L$2, 1))</f>
        <v>900000</v>
      </c>
    </row>
    <row r="6249" spans="1:9" x14ac:dyDescent="0.25">
      <c r="A6249" s="2">
        <v>41095</v>
      </c>
      <c r="B6249" s="1">
        <f t="shared" si="194"/>
        <v>2012</v>
      </c>
      <c r="C6249" s="1">
        <f t="shared" si="195"/>
        <v>3</v>
      </c>
      <c r="D6249">
        <v>2615</v>
      </c>
      <c r="E6249" t="s">
        <v>37</v>
      </c>
      <c r="F6249" s="4">
        <v>438000</v>
      </c>
      <c r="G6249" t="s">
        <v>5</v>
      </c>
      <c r="H6249">
        <v>3</v>
      </c>
      <c r="I6249" s="4">
        <f>IF(E6249="Rhode Island", Table1[[#This Row],[price]]*$L$3, IF(E6249="Massachusetts", Table1[[#This Row],[price]]*$L$2, 1))</f>
        <v>438000</v>
      </c>
    </row>
    <row r="6250" spans="1:9" x14ac:dyDescent="0.25">
      <c r="A6250" s="2">
        <v>41095</v>
      </c>
      <c r="B6250" s="1">
        <f t="shared" si="194"/>
        <v>2012</v>
      </c>
      <c r="C6250" s="1">
        <f t="shared" si="195"/>
        <v>3</v>
      </c>
      <c r="D6250">
        <v>2906</v>
      </c>
      <c r="E6250" t="s">
        <v>36</v>
      </c>
      <c r="F6250" s="4">
        <v>478000</v>
      </c>
      <c r="G6250" t="s">
        <v>5</v>
      </c>
      <c r="H6250">
        <v>4</v>
      </c>
      <c r="I6250" s="4">
        <f>IF(E6250="Rhode Island", Table1[[#This Row],[price]]*$L$3, IF(E6250="Massachusetts", Table1[[#This Row],[price]]*$L$2, 1))</f>
        <v>478000</v>
      </c>
    </row>
    <row r="6251" spans="1:9" x14ac:dyDescent="0.25">
      <c r="A6251" s="2">
        <v>41095</v>
      </c>
      <c r="B6251" s="1">
        <f t="shared" si="194"/>
        <v>2012</v>
      </c>
      <c r="C6251" s="1">
        <f t="shared" si="195"/>
        <v>3</v>
      </c>
      <c r="D6251">
        <v>2617</v>
      </c>
      <c r="E6251" t="s">
        <v>37</v>
      </c>
      <c r="F6251" s="4">
        <v>530000</v>
      </c>
      <c r="G6251" t="s">
        <v>5</v>
      </c>
      <c r="H6251">
        <v>3</v>
      </c>
      <c r="I6251" s="4">
        <f>IF(E6251="Rhode Island", Table1[[#This Row],[price]]*$L$3, IF(E6251="Massachusetts", Table1[[#This Row],[price]]*$L$2, 1))</f>
        <v>530000</v>
      </c>
    </row>
    <row r="6252" spans="1:9" x14ac:dyDescent="0.25">
      <c r="A6252" s="2">
        <v>41095</v>
      </c>
      <c r="B6252" s="1">
        <f t="shared" si="194"/>
        <v>2012</v>
      </c>
      <c r="C6252" s="1">
        <f t="shared" si="195"/>
        <v>3</v>
      </c>
      <c r="D6252">
        <v>2914</v>
      </c>
      <c r="E6252" t="s">
        <v>36</v>
      </c>
      <c r="F6252" s="4">
        <v>540000</v>
      </c>
      <c r="G6252" t="s">
        <v>5</v>
      </c>
      <c r="H6252">
        <v>4</v>
      </c>
      <c r="I6252" s="4">
        <f>IF(E6252="Rhode Island", Table1[[#This Row],[price]]*$L$3, IF(E6252="Massachusetts", Table1[[#This Row],[price]]*$L$2, 1))</f>
        <v>540000</v>
      </c>
    </row>
    <row r="6253" spans="1:9" x14ac:dyDescent="0.25">
      <c r="A6253" s="2">
        <v>41095</v>
      </c>
      <c r="B6253" s="1">
        <f t="shared" si="194"/>
        <v>2012</v>
      </c>
      <c r="C6253" s="1">
        <f t="shared" si="195"/>
        <v>3</v>
      </c>
      <c r="D6253">
        <v>2604</v>
      </c>
      <c r="E6253" t="s">
        <v>37</v>
      </c>
      <c r="F6253" s="4">
        <v>840000</v>
      </c>
      <c r="G6253" t="s">
        <v>5</v>
      </c>
      <c r="H6253">
        <v>5</v>
      </c>
      <c r="I6253" s="4">
        <f>IF(E6253="Rhode Island", Table1[[#This Row],[price]]*$L$3, IF(E6253="Massachusetts", Table1[[#This Row],[price]]*$L$2, 1))</f>
        <v>840000</v>
      </c>
    </row>
    <row r="6254" spans="1:9" x14ac:dyDescent="0.25">
      <c r="A6254" s="2">
        <v>41096</v>
      </c>
      <c r="B6254" s="1">
        <f t="shared" si="194"/>
        <v>2012</v>
      </c>
      <c r="C6254" s="1">
        <f t="shared" si="195"/>
        <v>3</v>
      </c>
      <c r="D6254">
        <v>2615</v>
      </c>
      <c r="E6254" t="s">
        <v>37</v>
      </c>
      <c r="F6254" s="4">
        <v>350000</v>
      </c>
      <c r="G6254" t="s">
        <v>5</v>
      </c>
      <c r="H6254">
        <v>2</v>
      </c>
      <c r="I6254" s="4">
        <f>IF(E6254="Rhode Island", Table1[[#This Row],[price]]*$L$3, IF(E6254="Massachusetts", Table1[[#This Row],[price]]*$L$2, 1))</f>
        <v>350000</v>
      </c>
    </row>
    <row r="6255" spans="1:9" x14ac:dyDescent="0.25">
      <c r="A6255" s="2">
        <v>41096</v>
      </c>
      <c r="B6255" s="1">
        <f t="shared" si="194"/>
        <v>2012</v>
      </c>
      <c r="C6255" s="1">
        <f t="shared" si="195"/>
        <v>3</v>
      </c>
      <c r="D6255">
        <v>2614</v>
      </c>
      <c r="E6255" t="s">
        <v>37</v>
      </c>
      <c r="F6255" s="4">
        <v>445000</v>
      </c>
      <c r="G6255" t="s">
        <v>5</v>
      </c>
      <c r="H6255">
        <v>3</v>
      </c>
      <c r="I6255" s="4">
        <f>IF(E6255="Rhode Island", Table1[[#This Row],[price]]*$L$3, IF(E6255="Massachusetts", Table1[[#This Row],[price]]*$L$2, 1))</f>
        <v>445000</v>
      </c>
    </row>
    <row r="6256" spans="1:9" x14ac:dyDescent="0.25">
      <c r="A6256" s="2">
        <v>41096</v>
      </c>
      <c r="B6256" s="1">
        <f t="shared" si="194"/>
        <v>2012</v>
      </c>
      <c r="C6256" s="1">
        <f t="shared" si="195"/>
        <v>3</v>
      </c>
      <c r="D6256">
        <v>2905</v>
      </c>
      <c r="E6256" t="s">
        <v>36</v>
      </c>
      <c r="F6256" s="4">
        <v>535000</v>
      </c>
      <c r="G6256" t="s">
        <v>5</v>
      </c>
      <c r="H6256">
        <v>4</v>
      </c>
      <c r="I6256" s="4">
        <f>IF(E6256="Rhode Island", Table1[[#This Row],[price]]*$L$3, IF(E6256="Massachusetts", Table1[[#This Row],[price]]*$L$2, 1))</f>
        <v>535000</v>
      </c>
    </row>
    <row r="6257" spans="1:9" x14ac:dyDescent="0.25">
      <c r="A6257" s="2">
        <v>41096</v>
      </c>
      <c r="B6257" s="1">
        <f t="shared" si="194"/>
        <v>2012</v>
      </c>
      <c r="C6257" s="1">
        <f t="shared" si="195"/>
        <v>3</v>
      </c>
      <c r="D6257">
        <v>2906</v>
      </c>
      <c r="E6257" t="s">
        <v>36</v>
      </c>
      <c r="F6257" s="4">
        <v>560000</v>
      </c>
      <c r="G6257" t="s">
        <v>5</v>
      </c>
      <c r="H6257">
        <v>4</v>
      </c>
      <c r="I6257" s="4">
        <f>IF(E6257="Rhode Island", Table1[[#This Row],[price]]*$L$3, IF(E6257="Massachusetts", Table1[[#This Row],[price]]*$L$2, 1))</f>
        <v>560000</v>
      </c>
    </row>
    <row r="6258" spans="1:9" x14ac:dyDescent="0.25">
      <c r="A6258" s="2">
        <v>41096</v>
      </c>
      <c r="B6258" s="1">
        <f t="shared" si="194"/>
        <v>2012</v>
      </c>
      <c r="C6258" s="1">
        <f t="shared" si="195"/>
        <v>3</v>
      </c>
      <c r="D6258">
        <v>2602</v>
      </c>
      <c r="E6258" t="s">
        <v>37</v>
      </c>
      <c r="F6258" s="4">
        <v>625000</v>
      </c>
      <c r="G6258" t="s">
        <v>5</v>
      </c>
      <c r="H6258">
        <v>3</v>
      </c>
      <c r="I6258" s="4">
        <f>IF(E6258="Rhode Island", Table1[[#This Row],[price]]*$L$3, IF(E6258="Massachusetts", Table1[[#This Row],[price]]*$L$2, 1))</f>
        <v>625000</v>
      </c>
    </row>
    <row r="6259" spans="1:9" x14ac:dyDescent="0.25">
      <c r="A6259" s="2">
        <v>41096</v>
      </c>
      <c r="B6259" s="1">
        <f t="shared" si="194"/>
        <v>2012</v>
      </c>
      <c r="C6259" s="1">
        <f t="shared" si="195"/>
        <v>3</v>
      </c>
      <c r="D6259">
        <v>2906</v>
      </c>
      <c r="E6259" t="s">
        <v>36</v>
      </c>
      <c r="F6259" s="4">
        <v>650000</v>
      </c>
      <c r="G6259" t="s">
        <v>5</v>
      </c>
      <c r="H6259">
        <v>4</v>
      </c>
      <c r="I6259" s="4">
        <f>IF(E6259="Rhode Island", Table1[[#This Row],[price]]*$L$3, IF(E6259="Massachusetts", Table1[[#This Row],[price]]*$L$2, 1))</f>
        <v>650000</v>
      </c>
    </row>
    <row r="6260" spans="1:9" x14ac:dyDescent="0.25">
      <c r="A6260" s="2">
        <v>41096</v>
      </c>
      <c r="B6260" s="1">
        <f t="shared" si="194"/>
        <v>2012</v>
      </c>
      <c r="C6260" s="1">
        <f t="shared" si="195"/>
        <v>3</v>
      </c>
      <c r="D6260">
        <v>2612</v>
      </c>
      <c r="E6260" t="s">
        <v>37</v>
      </c>
      <c r="F6260" s="4">
        <v>653000</v>
      </c>
      <c r="G6260" t="s">
        <v>5</v>
      </c>
      <c r="H6260">
        <v>2</v>
      </c>
      <c r="I6260" s="4">
        <f>IF(E6260="Rhode Island", Table1[[#This Row],[price]]*$L$3, IF(E6260="Massachusetts", Table1[[#This Row],[price]]*$L$2, 1))</f>
        <v>653000</v>
      </c>
    </row>
    <row r="6261" spans="1:9" x14ac:dyDescent="0.25">
      <c r="A6261" s="2">
        <v>41096</v>
      </c>
      <c r="B6261" s="1">
        <f t="shared" si="194"/>
        <v>2012</v>
      </c>
      <c r="C6261" s="1">
        <f t="shared" si="195"/>
        <v>3</v>
      </c>
      <c r="D6261">
        <v>2604</v>
      </c>
      <c r="E6261" t="s">
        <v>37</v>
      </c>
      <c r="F6261" s="4">
        <v>419950</v>
      </c>
      <c r="G6261" t="s">
        <v>6</v>
      </c>
      <c r="H6261">
        <v>2</v>
      </c>
      <c r="I6261" s="4">
        <f>IF(E6261="Rhode Island", Table1[[#This Row],[price]]*$L$3, IF(E6261="Massachusetts", Table1[[#This Row],[price]]*$L$2, 1))</f>
        <v>419950</v>
      </c>
    </row>
    <row r="6262" spans="1:9" x14ac:dyDescent="0.25">
      <c r="A6262" s="2">
        <v>41096</v>
      </c>
      <c r="B6262" s="1">
        <f t="shared" si="194"/>
        <v>2012</v>
      </c>
      <c r="C6262" s="1">
        <f t="shared" si="195"/>
        <v>3</v>
      </c>
      <c r="D6262">
        <v>2612</v>
      </c>
      <c r="E6262" t="s">
        <v>37</v>
      </c>
      <c r="F6262" s="4">
        <v>477000</v>
      </c>
      <c r="G6262" t="s">
        <v>6</v>
      </c>
      <c r="H6262">
        <v>2</v>
      </c>
      <c r="I6262" s="4">
        <f>IF(E6262="Rhode Island", Table1[[#This Row],[price]]*$L$3, IF(E6262="Massachusetts", Table1[[#This Row],[price]]*$L$2, 1))</f>
        <v>477000</v>
      </c>
    </row>
    <row r="6263" spans="1:9" x14ac:dyDescent="0.25">
      <c r="A6263" s="2">
        <v>41097</v>
      </c>
      <c r="B6263" s="1">
        <f t="shared" si="194"/>
        <v>2012</v>
      </c>
      <c r="C6263" s="1">
        <f t="shared" si="195"/>
        <v>3</v>
      </c>
      <c r="D6263">
        <v>2905</v>
      </c>
      <c r="E6263" t="s">
        <v>36</v>
      </c>
      <c r="F6263" s="4">
        <v>425000</v>
      </c>
      <c r="G6263" t="s">
        <v>5</v>
      </c>
      <c r="H6263">
        <v>3</v>
      </c>
      <c r="I6263" s="4">
        <f>IF(E6263="Rhode Island", Table1[[#This Row],[price]]*$L$3, IF(E6263="Massachusetts", Table1[[#This Row],[price]]*$L$2, 1))</f>
        <v>425000</v>
      </c>
    </row>
    <row r="6264" spans="1:9" x14ac:dyDescent="0.25">
      <c r="A6264" s="2">
        <v>41097</v>
      </c>
      <c r="B6264" s="1">
        <f t="shared" si="194"/>
        <v>2012</v>
      </c>
      <c r="C6264" s="1">
        <f t="shared" si="195"/>
        <v>3</v>
      </c>
      <c r="D6264">
        <v>2603</v>
      </c>
      <c r="E6264" t="s">
        <v>37</v>
      </c>
      <c r="F6264" s="4">
        <v>720000</v>
      </c>
      <c r="G6264" t="s">
        <v>5</v>
      </c>
      <c r="H6264">
        <v>3</v>
      </c>
      <c r="I6264" s="4">
        <f>IF(E6264="Rhode Island", Table1[[#This Row],[price]]*$L$3, IF(E6264="Massachusetts", Table1[[#This Row],[price]]*$L$2, 1))</f>
        <v>720000</v>
      </c>
    </row>
    <row r="6265" spans="1:9" x14ac:dyDescent="0.25">
      <c r="A6265" s="2">
        <v>41099</v>
      </c>
      <c r="B6265" s="1">
        <f t="shared" si="194"/>
        <v>2012</v>
      </c>
      <c r="C6265" s="1">
        <f t="shared" si="195"/>
        <v>3</v>
      </c>
      <c r="D6265">
        <v>2902</v>
      </c>
      <c r="E6265" t="s">
        <v>36</v>
      </c>
      <c r="F6265" s="4">
        <v>590000</v>
      </c>
      <c r="G6265" t="s">
        <v>5</v>
      </c>
      <c r="H6265">
        <v>3</v>
      </c>
      <c r="I6265" s="4">
        <f>IF(E6265="Rhode Island", Table1[[#This Row],[price]]*$L$3, IF(E6265="Massachusetts", Table1[[#This Row],[price]]*$L$2, 1))</f>
        <v>590000</v>
      </c>
    </row>
    <row r="6266" spans="1:9" x14ac:dyDescent="0.25">
      <c r="A6266" s="2">
        <v>41099</v>
      </c>
      <c r="B6266" s="1">
        <f t="shared" si="194"/>
        <v>2012</v>
      </c>
      <c r="C6266" s="1">
        <f t="shared" si="195"/>
        <v>3</v>
      </c>
      <c r="D6266">
        <v>2913</v>
      </c>
      <c r="E6266" t="s">
        <v>36</v>
      </c>
      <c r="F6266" s="4">
        <v>690000</v>
      </c>
      <c r="G6266" t="s">
        <v>5</v>
      </c>
      <c r="H6266">
        <v>5</v>
      </c>
      <c r="I6266" s="4">
        <f>IF(E6266="Rhode Island", Table1[[#This Row],[price]]*$L$3, IF(E6266="Massachusetts", Table1[[#This Row],[price]]*$L$2, 1))</f>
        <v>690000</v>
      </c>
    </row>
    <row r="6267" spans="1:9" x14ac:dyDescent="0.25">
      <c r="A6267" s="2">
        <v>41100</v>
      </c>
      <c r="B6267" s="1">
        <f t="shared" si="194"/>
        <v>2012</v>
      </c>
      <c r="C6267" s="1">
        <f t="shared" si="195"/>
        <v>3</v>
      </c>
      <c r="D6267">
        <v>2903</v>
      </c>
      <c r="E6267" t="s">
        <v>36</v>
      </c>
      <c r="F6267" s="4">
        <v>485000</v>
      </c>
      <c r="G6267" t="s">
        <v>5</v>
      </c>
      <c r="H6267">
        <v>4</v>
      </c>
      <c r="I6267" s="4">
        <f>IF(E6267="Rhode Island", Table1[[#This Row],[price]]*$L$3, IF(E6267="Massachusetts", Table1[[#This Row],[price]]*$L$2, 1))</f>
        <v>485000</v>
      </c>
    </row>
    <row r="6268" spans="1:9" x14ac:dyDescent="0.25">
      <c r="A6268" s="2">
        <v>41100</v>
      </c>
      <c r="B6268" s="1">
        <f t="shared" si="194"/>
        <v>2012</v>
      </c>
      <c r="C6268" s="1">
        <f t="shared" si="195"/>
        <v>3</v>
      </c>
      <c r="D6268">
        <v>2611</v>
      </c>
      <c r="E6268" t="s">
        <v>37</v>
      </c>
      <c r="F6268" s="4">
        <v>549000</v>
      </c>
      <c r="G6268" t="s">
        <v>5</v>
      </c>
      <c r="H6268">
        <v>4</v>
      </c>
      <c r="I6268" s="4">
        <f>IF(E6268="Rhode Island", Table1[[#This Row],[price]]*$L$3, IF(E6268="Massachusetts", Table1[[#This Row],[price]]*$L$2, 1))</f>
        <v>549000</v>
      </c>
    </row>
    <row r="6269" spans="1:9" x14ac:dyDescent="0.25">
      <c r="A6269" s="2">
        <v>41100</v>
      </c>
      <c r="B6269" s="1">
        <f t="shared" si="194"/>
        <v>2012</v>
      </c>
      <c r="C6269" s="1">
        <f t="shared" si="195"/>
        <v>3</v>
      </c>
      <c r="D6269">
        <v>2611</v>
      </c>
      <c r="E6269" t="s">
        <v>37</v>
      </c>
      <c r="F6269" s="4">
        <v>590000</v>
      </c>
      <c r="G6269" t="s">
        <v>5</v>
      </c>
      <c r="H6269">
        <v>4</v>
      </c>
      <c r="I6269" s="4">
        <f>IF(E6269="Rhode Island", Table1[[#This Row],[price]]*$L$3, IF(E6269="Massachusetts", Table1[[#This Row],[price]]*$L$2, 1))</f>
        <v>590000</v>
      </c>
    </row>
    <row r="6270" spans="1:9" x14ac:dyDescent="0.25">
      <c r="A6270" s="2">
        <v>41100</v>
      </c>
      <c r="B6270" s="1">
        <f t="shared" si="194"/>
        <v>2012</v>
      </c>
      <c r="C6270" s="1">
        <f t="shared" si="195"/>
        <v>3</v>
      </c>
      <c r="D6270">
        <v>2602</v>
      </c>
      <c r="E6270" t="s">
        <v>37</v>
      </c>
      <c r="F6270" s="4">
        <v>447000</v>
      </c>
      <c r="G6270" t="s">
        <v>6</v>
      </c>
      <c r="H6270">
        <v>2</v>
      </c>
      <c r="I6270" s="4">
        <f>IF(E6270="Rhode Island", Table1[[#This Row],[price]]*$L$3, IF(E6270="Massachusetts", Table1[[#This Row],[price]]*$L$2, 1))</f>
        <v>447000</v>
      </c>
    </row>
    <row r="6271" spans="1:9" x14ac:dyDescent="0.25">
      <c r="A6271" s="2">
        <v>41101</v>
      </c>
      <c r="B6271" s="1">
        <f t="shared" si="194"/>
        <v>2012</v>
      </c>
      <c r="C6271" s="1">
        <f t="shared" si="195"/>
        <v>3</v>
      </c>
      <c r="D6271">
        <v>2615</v>
      </c>
      <c r="E6271" t="s">
        <v>37</v>
      </c>
      <c r="F6271" s="4">
        <v>485000</v>
      </c>
      <c r="G6271" t="s">
        <v>5</v>
      </c>
      <c r="H6271">
        <v>3</v>
      </c>
      <c r="I6271" s="4">
        <f>IF(E6271="Rhode Island", Table1[[#This Row],[price]]*$L$3, IF(E6271="Massachusetts", Table1[[#This Row],[price]]*$L$2, 1))</f>
        <v>485000</v>
      </c>
    </row>
    <row r="6272" spans="1:9" x14ac:dyDescent="0.25">
      <c r="A6272" s="2">
        <v>41101</v>
      </c>
      <c r="B6272" s="1">
        <f t="shared" si="194"/>
        <v>2012</v>
      </c>
      <c r="C6272" s="1">
        <f t="shared" si="195"/>
        <v>3</v>
      </c>
      <c r="D6272">
        <v>2914</v>
      </c>
      <c r="E6272" t="s">
        <v>36</v>
      </c>
      <c r="F6272" s="4">
        <v>511000</v>
      </c>
      <c r="G6272" t="s">
        <v>5</v>
      </c>
      <c r="H6272">
        <v>4</v>
      </c>
      <c r="I6272" s="4">
        <f>IF(E6272="Rhode Island", Table1[[#This Row],[price]]*$L$3, IF(E6272="Massachusetts", Table1[[#This Row],[price]]*$L$2, 1))</f>
        <v>511000</v>
      </c>
    </row>
    <row r="6273" spans="1:9" x14ac:dyDescent="0.25">
      <c r="A6273" s="2">
        <v>41101</v>
      </c>
      <c r="B6273" s="1">
        <f t="shared" si="194"/>
        <v>2012</v>
      </c>
      <c r="C6273" s="1">
        <f t="shared" si="195"/>
        <v>3</v>
      </c>
      <c r="D6273">
        <v>2615</v>
      </c>
      <c r="E6273" t="s">
        <v>37</v>
      </c>
      <c r="F6273" s="4">
        <v>545000</v>
      </c>
      <c r="G6273" t="s">
        <v>5</v>
      </c>
      <c r="H6273">
        <v>4</v>
      </c>
      <c r="I6273" s="4">
        <f>IF(E6273="Rhode Island", Table1[[#This Row],[price]]*$L$3, IF(E6273="Massachusetts", Table1[[#This Row],[price]]*$L$2, 1))</f>
        <v>545000</v>
      </c>
    </row>
    <row r="6274" spans="1:9" x14ac:dyDescent="0.25">
      <c r="A6274" s="2">
        <v>41101</v>
      </c>
      <c r="B6274" s="1">
        <f t="shared" ref="B6274:B6337" si="196">YEAR(A6274)</f>
        <v>2012</v>
      </c>
      <c r="C6274" s="1">
        <f t="shared" ref="C6274:C6337" si="197">ROUNDUP(MONTH(A6274)/3,0)</f>
        <v>3</v>
      </c>
      <c r="D6274">
        <v>2614</v>
      </c>
      <c r="E6274" t="s">
        <v>37</v>
      </c>
      <c r="F6274" s="4">
        <v>578000</v>
      </c>
      <c r="G6274" t="s">
        <v>5</v>
      </c>
      <c r="H6274">
        <v>4</v>
      </c>
      <c r="I6274" s="4">
        <f>IF(E6274="Rhode Island", Table1[[#This Row],[price]]*$L$3, IF(E6274="Massachusetts", Table1[[#This Row],[price]]*$L$2, 1))</f>
        <v>578000</v>
      </c>
    </row>
    <row r="6275" spans="1:9" x14ac:dyDescent="0.25">
      <c r="A6275" s="2">
        <v>41101</v>
      </c>
      <c r="B6275" s="1">
        <f t="shared" si="196"/>
        <v>2012</v>
      </c>
      <c r="C6275" s="1">
        <f t="shared" si="197"/>
        <v>3</v>
      </c>
      <c r="D6275">
        <v>2605</v>
      </c>
      <c r="E6275" t="s">
        <v>37</v>
      </c>
      <c r="F6275" s="4">
        <v>490000</v>
      </c>
      <c r="G6275" t="s">
        <v>6</v>
      </c>
      <c r="H6275">
        <v>2</v>
      </c>
      <c r="I6275" s="4">
        <f>IF(E6275="Rhode Island", Table1[[#This Row],[price]]*$L$3, IF(E6275="Massachusetts", Table1[[#This Row],[price]]*$L$2, 1))</f>
        <v>490000</v>
      </c>
    </row>
    <row r="6276" spans="1:9" x14ac:dyDescent="0.25">
      <c r="A6276" s="2">
        <v>41101</v>
      </c>
      <c r="B6276" s="1">
        <f t="shared" si="196"/>
        <v>2012</v>
      </c>
      <c r="C6276" s="1">
        <f t="shared" si="197"/>
        <v>3</v>
      </c>
      <c r="D6276">
        <v>2604</v>
      </c>
      <c r="E6276" t="s">
        <v>37</v>
      </c>
      <c r="F6276" s="4">
        <v>500000</v>
      </c>
      <c r="G6276" t="s">
        <v>6</v>
      </c>
      <c r="H6276">
        <v>2</v>
      </c>
      <c r="I6276" s="4">
        <f>IF(E6276="Rhode Island", Table1[[#This Row],[price]]*$L$3, IF(E6276="Massachusetts", Table1[[#This Row],[price]]*$L$2, 1))</f>
        <v>500000</v>
      </c>
    </row>
    <row r="6277" spans="1:9" x14ac:dyDescent="0.25">
      <c r="A6277" s="2">
        <v>41101</v>
      </c>
      <c r="B6277" s="1">
        <f t="shared" si="196"/>
        <v>2012</v>
      </c>
      <c r="C6277" s="1">
        <f t="shared" si="197"/>
        <v>3</v>
      </c>
      <c r="D6277">
        <v>2605</v>
      </c>
      <c r="E6277" t="s">
        <v>37</v>
      </c>
      <c r="F6277" s="4">
        <v>550000</v>
      </c>
      <c r="G6277" t="s">
        <v>6</v>
      </c>
      <c r="H6277">
        <v>3</v>
      </c>
      <c r="I6277" s="4">
        <f>IF(E6277="Rhode Island", Table1[[#This Row],[price]]*$L$3, IF(E6277="Massachusetts", Table1[[#This Row],[price]]*$L$2, 1))</f>
        <v>550000</v>
      </c>
    </row>
    <row r="6278" spans="1:9" x14ac:dyDescent="0.25">
      <c r="A6278" s="2">
        <v>41102</v>
      </c>
      <c r="B6278" s="1">
        <f t="shared" si="196"/>
        <v>2012</v>
      </c>
      <c r="C6278" s="1">
        <f t="shared" si="197"/>
        <v>3</v>
      </c>
      <c r="D6278">
        <v>2615</v>
      </c>
      <c r="E6278" t="s">
        <v>37</v>
      </c>
      <c r="F6278" s="4">
        <v>506500</v>
      </c>
      <c r="G6278" t="s">
        <v>5</v>
      </c>
      <c r="H6278">
        <v>4</v>
      </c>
      <c r="I6278" s="4">
        <f>IF(E6278="Rhode Island", Table1[[#This Row],[price]]*$L$3, IF(E6278="Massachusetts", Table1[[#This Row],[price]]*$L$2, 1))</f>
        <v>506500</v>
      </c>
    </row>
    <row r="6279" spans="1:9" x14ac:dyDescent="0.25">
      <c r="A6279" s="2">
        <v>41102</v>
      </c>
      <c r="B6279" s="1">
        <f t="shared" si="196"/>
        <v>2012</v>
      </c>
      <c r="C6279" s="1">
        <f t="shared" si="197"/>
        <v>3</v>
      </c>
      <c r="D6279">
        <v>2913</v>
      </c>
      <c r="E6279" t="s">
        <v>36</v>
      </c>
      <c r="F6279" s="4">
        <v>1300000</v>
      </c>
      <c r="G6279" t="s">
        <v>5</v>
      </c>
      <c r="H6279">
        <v>5</v>
      </c>
      <c r="I6279" s="4">
        <f>IF(E6279="Rhode Island", Table1[[#This Row],[price]]*$L$3, IF(E6279="Massachusetts", Table1[[#This Row],[price]]*$L$2, 1))</f>
        <v>1300000</v>
      </c>
    </row>
    <row r="6280" spans="1:9" x14ac:dyDescent="0.25">
      <c r="A6280" s="2">
        <v>41103</v>
      </c>
      <c r="B6280" s="1">
        <f t="shared" si="196"/>
        <v>2012</v>
      </c>
      <c r="C6280" s="1">
        <f t="shared" si="197"/>
        <v>3</v>
      </c>
      <c r="D6280">
        <v>2615</v>
      </c>
      <c r="E6280" t="s">
        <v>37</v>
      </c>
      <c r="F6280" s="4">
        <v>412500</v>
      </c>
      <c r="G6280" t="s">
        <v>5</v>
      </c>
      <c r="H6280">
        <v>3</v>
      </c>
      <c r="I6280" s="4">
        <f>IF(E6280="Rhode Island", Table1[[#This Row],[price]]*$L$3, IF(E6280="Massachusetts", Table1[[#This Row],[price]]*$L$2, 1))</f>
        <v>412500</v>
      </c>
    </row>
    <row r="6281" spans="1:9" x14ac:dyDescent="0.25">
      <c r="A6281" s="2">
        <v>41103</v>
      </c>
      <c r="B6281" s="1">
        <f t="shared" si="196"/>
        <v>2012</v>
      </c>
      <c r="C6281" s="1">
        <f t="shared" si="197"/>
        <v>3</v>
      </c>
      <c r="D6281">
        <v>2905</v>
      </c>
      <c r="E6281" t="s">
        <v>36</v>
      </c>
      <c r="F6281" s="4">
        <v>425000</v>
      </c>
      <c r="G6281" t="s">
        <v>5</v>
      </c>
      <c r="H6281">
        <v>3</v>
      </c>
      <c r="I6281" s="4">
        <f>IF(E6281="Rhode Island", Table1[[#This Row],[price]]*$L$3, IF(E6281="Massachusetts", Table1[[#This Row],[price]]*$L$2, 1))</f>
        <v>425000</v>
      </c>
    </row>
    <row r="6282" spans="1:9" x14ac:dyDescent="0.25">
      <c r="A6282" s="2">
        <v>41103</v>
      </c>
      <c r="B6282" s="1">
        <f t="shared" si="196"/>
        <v>2012</v>
      </c>
      <c r="C6282" s="1">
        <f t="shared" si="197"/>
        <v>3</v>
      </c>
      <c r="D6282">
        <v>2611</v>
      </c>
      <c r="E6282" t="s">
        <v>37</v>
      </c>
      <c r="F6282" s="4">
        <v>480000</v>
      </c>
      <c r="G6282" t="s">
        <v>5</v>
      </c>
      <c r="H6282">
        <v>4</v>
      </c>
      <c r="I6282" s="4">
        <f>IF(E6282="Rhode Island", Table1[[#This Row],[price]]*$L$3, IF(E6282="Massachusetts", Table1[[#This Row],[price]]*$L$2, 1))</f>
        <v>480000</v>
      </c>
    </row>
    <row r="6283" spans="1:9" x14ac:dyDescent="0.25">
      <c r="A6283" s="2">
        <v>41103</v>
      </c>
      <c r="B6283" s="1">
        <f t="shared" si="196"/>
        <v>2012</v>
      </c>
      <c r="C6283" s="1">
        <f t="shared" si="197"/>
        <v>3</v>
      </c>
      <c r="D6283">
        <v>2606</v>
      </c>
      <c r="E6283" t="s">
        <v>37</v>
      </c>
      <c r="F6283" s="4">
        <v>612500</v>
      </c>
      <c r="G6283" t="s">
        <v>5</v>
      </c>
      <c r="H6283">
        <v>3</v>
      </c>
      <c r="I6283" s="4">
        <f>IF(E6283="Rhode Island", Table1[[#This Row],[price]]*$L$3, IF(E6283="Massachusetts", Table1[[#This Row],[price]]*$L$2, 1))</f>
        <v>612500</v>
      </c>
    </row>
    <row r="6284" spans="1:9" x14ac:dyDescent="0.25">
      <c r="A6284" s="2">
        <v>41103</v>
      </c>
      <c r="B6284" s="1">
        <f t="shared" si="196"/>
        <v>2012</v>
      </c>
      <c r="C6284" s="1">
        <f t="shared" si="197"/>
        <v>3</v>
      </c>
      <c r="D6284">
        <v>2602</v>
      </c>
      <c r="E6284" t="s">
        <v>37</v>
      </c>
      <c r="F6284" s="4">
        <v>810000</v>
      </c>
      <c r="G6284" t="s">
        <v>5</v>
      </c>
      <c r="H6284">
        <v>3</v>
      </c>
      <c r="I6284" s="4">
        <f>IF(E6284="Rhode Island", Table1[[#This Row],[price]]*$L$3, IF(E6284="Massachusetts", Table1[[#This Row],[price]]*$L$2, 1))</f>
        <v>810000</v>
      </c>
    </row>
    <row r="6285" spans="1:9" x14ac:dyDescent="0.25">
      <c r="A6285" s="2">
        <v>41104</v>
      </c>
      <c r="B6285" s="1">
        <f t="shared" si="196"/>
        <v>2012</v>
      </c>
      <c r="C6285" s="1">
        <f t="shared" si="197"/>
        <v>3</v>
      </c>
      <c r="D6285">
        <v>2611</v>
      </c>
      <c r="E6285" t="s">
        <v>37</v>
      </c>
      <c r="F6285" s="4">
        <v>515000</v>
      </c>
      <c r="G6285" t="s">
        <v>5</v>
      </c>
      <c r="H6285">
        <v>3</v>
      </c>
      <c r="I6285" s="4">
        <f>IF(E6285="Rhode Island", Table1[[#This Row],[price]]*$L$3, IF(E6285="Massachusetts", Table1[[#This Row],[price]]*$L$2, 1))</f>
        <v>515000</v>
      </c>
    </row>
    <row r="6286" spans="1:9" x14ac:dyDescent="0.25">
      <c r="A6286" s="2">
        <v>41104</v>
      </c>
      <c r="B6286" s="1">
        <f t="shared" si="196"/>
        <v>2012</v>
      </c>
      <c r="C6286" s="1">
        <f t="shared" si="197"/>
        <v>3</v>
      </c>
      <c r="D6286">
        <v>2602</v>
      </c>
      <c r="E6286" t="s">
        <v>37</v>
      </c>
      <c r="F6286" s="4">
        <v>817000</v>
      </c>
      <c r="G6286" t="s">
        <v>5</v>
      </c>
      <c r="H6286">
        <v>3</v>
      </c>
      <c r="I6286" s="4">
        <f>IF(E6286="Rhode Island", Table1[[#This Row],[price]]*$L$3, IF(E6286="Massachusetts", Table1[[#This Row],[price]]*$L$2, 1))</f>
        <v>817000</v>
      </c>
    </row>
    <row r="6287" spans="1:9" x14ac:dyDescent="0.25">
      <c r="A6287" s="2">
        <v>41105</v>
      </c>
      <c r="B6287" s="1">
        <f t="shared" si="196"/>
        <v>2012</v>
      </c>
      <c r="C6287" s="1">
        <f t="shared" si="197"/>
        <v>3</v>
      </c>
      <c r="D6287">
        <v>2611</v>
      </c>
      <c r="E6287" t="s">
        <v>37</v>
      </c>
      <c r="F6287" s="4">
        <v>517000</v>
      </c>
      <c r="G6287" t="s">
        <v>5</v>
      </c>
      <c r="H6287">
        <v>3</v>
      </c>
      <c r="I6287" s="4">
        <f>IF(E6287="Rhode Island", Table1[[#This Row],[price]]*$L$3, IF(E6287="Massachusetts", Table1[[#This Row],[price]]*$L$2, 1))</f>
        <v>517000</v>
      </c>
    </row>
    <row r="6288" spans="1:9" x14ac:dyDescent="0.25">
      <c r="A6288" s="2">
        <v>41105</v>
      </c>
      <c r="B6288" s="1">
        <f t="shared" si="196"/>
        <v>2012</v>
      </c>
      <c r="C6288" s="1">
        <f t="shared" si="197"/>
        <v>3</v>
      </c>
      <c r="D6288">
        <v>2914</v>
      </c>
      <c r="E6288" t="s">
        <v>36</v>
      </c>
      <c r="F6288" s="4">
        <v>695000</v>
      </c>
      <c r="G6288" t="s">
        <v>5</v>
      </c>
      <c r="H6288">
        <v>4</v>
      </c>
      <c r="I6288" s="4">
        <f>IF(E6288="Rhode Island", Table1[[#This Row],[price]]*$L$3, IF(E6288="Massachusetts", Table1[[#This Row],[price]]*$L$2, 1))</f>
        <v>695000</v>
      </c>
    </row>
    <row r="6289" spans="1:9" x14ac:dyDescent="0.25">
      <c r="A6289" s="2">
        <v>41106</v>
      </c>
      <c r="B6289" s="1">
        <f t="shared" si="196"/>
        <v>2012</v>
      </c>
      <c r="C6289" s="1">
        <f t="shared" si="197"/>
        <v>3</v>
      </c>
      <c r="D6289">
        <v>2615</v>
      </c>
      <c r="E6289" t="s">
        <v>37</v>
      </c>
      <c r="F6289" s="4">
        <v>435000</v>
      </c>
      <c r="G6289" t="s">
        <v>5</v>
      </c>
      <c r="H6289">
        <v>3</v>
      </c>
      <c r="I6289" s="4">
        <f>IF(E6289="Rhode Island", Table1[[#This Row],[price]]*$L$3, IF(E6289="Massachusetts", Table1[[#This Row],[price]]*$L$2, 1))</f>
        <v>435000</v>
      </c>
    </row>
    <row r="6290" spans="1:9" x14ac:dyDescent="0.25">
      <c r="A6290" s="2">
        <v>41106</v>
      </c>
      <c r="B6290" s="1">
        <f t="shared" si="196"/>
        <v>2012</v>
      </c>
      <c r="C6290" s="1">
        <f t="shared" si="197"/>
        <v>3</v>
      </c>
      <c r="D6290">
        <v>2903</v>
      </c>
      <c r="E6290" t="s">
        <v>36</v>
      </c>
      <c r="F6290" s="4">
        <v>441000</v>
      </c>
      <c r="G6290" t="s">
        <v>5</v>
      </c>
      <c r="H6290">
        <v>3</v>
      </c>
      <c r="I6290" s="4">
        <f>IF(E6290="Rhode Island", Table1[[#This Row],[price]]*$L$3, IF(E6290="Massachusetts", Table1[[#This Row],[price]]*$L$2, 1))</f>
        <v>441000</v>
      </c>
    </row>
    <row r="6291" spans="1:9" x14ac:dyDescent="0.25">
      <c r="A6291" s="2">
        <v>41106</v>
      </c>
      <c r="B6291" s="1">
        <f t="shared" si="196"/>
        <v>2012</v>
      </c>
      <c r="C6291" s="1">
        <f t="shared" si="197"/>
        <v>3</v>
      </c>
      <c r="D6291">
        <v>2615</v>
      </c>
      <c r="E6291" t="s">
        <v>37</v>
      </c>
      <c r="F6291" s="4">
        <v>460000</v>
      </c>
      <c r="G6291" t="s">
        <v>5</v>
      </c>
      <c r="H6291">
        <v>3</v>
      </c>
      <c r="I6291" s="4">
        <f>IF(E6291="Rhode Island", Table1[[#This Row],[price]]*$L$3, IF(E6291="Massachusetts", Table1[[#This Row],[price]]*$L$2, 1))</f>
        <v>460000</v>
      </c>
    </row>
    <row r="6292" spans="1:9" x14ac:dyDescent="0.25">
      <c r="A6292" s="2">
        <v>41106</v>
      </c>
      <c r="B6292" s="1">
        <f t="shared" si="196"/>
        <v>2012</v>
      </c>
      <c r="C6292" s="1">
        <f t="shared" si="197"/>
        <v>3</v>
      </c>
      <c r="D6292">
        <v>2913</v>
      </c>
      <c r="E6292" t="s">
        <v>36</v>
      </c>
      <c r="F6292" s="4">
        <v>465000</v>
      </c>
      <c r="G6292" t="s">
        <v>5</v>
      </c>
      <c r="H6292">
        <v>3</v>
      </c>
      <c r="I6292" s="4">
        <f>IF(E6292="Rhode Island", Table1[[#This Row],[price]]*$L$3, IF(E6292="Massachusetts", Table1[[#This Row],[price]]*$L$2, 1))</f>
        <v>465000</v>
      </c>
    </row>
    <row r="6293" spans="1:9" x14ac:dyDescent="0.25">
      <c r="A6293" s="2">
        <v>41106</v>
      </c>
      <c r="B6293" s="1">
        <f t="shared" si="196"/>
        <v>2012</v>
      </c>
      <c r="C6293" s="1">
        <f t="shared" si="197"/>
        <v>3</v>
      </c>
      <c r="D6293">
        <v>2903</v>
      </c>
      <c r="E6293" t="s">
        <v>36</v>
      </c>
      <c r="F6293" s="4">
        <v>480000</v>
      </c>
      <c r="G6293" t="s">
        <v>5</v>
      </c>
      <c r="H6293">
        <v>4</v>
      </c>
      <c r="I6293" s="4">
        <f>IF(E6293="Rhode Island", Table1[[#This Row],[price]]*$L$3, IF(E6293="Massachusetts", Table1[[#This Row],[price]]*$L$2, 1))</f>
        <v>480000</v>
      </c>
    </row>
    <row r="6294" spans="1:9" x14ac:dyDescent="0.25">
      <c r="A6294" s="2">
        <v>41106</v>
      </c>
      <c r="B6294" s="1">
        <f t="shared" si="196"/>
        <v>2012</v>
      </c>
      <c r="C6294" s="1">
        <f t="shared" si="197"/>
        <v>3</v>
      </c>
      <c r="D6294">
        <v>2914</v>
      </c>
      <c r="E6294" t="s">
        <v>36</v>
      </c>
      <c r="F6294" s="4">
        <v>505000</v>
      </c>
      <c r="G6294" t="s">
        <v>5</v>
      </c>
      <c r="H6294">
        <v>4</v>
      </c>
      <c r="I6294" s="4">
        <f>IF(E6294="Rhode Island", Table1[[#This Row],[price]]*$L$3, IF(E6294="Massachusetts", Table1[[#This Row],[price]]*$L$2, 1))</f>
        <v>505000</v>
      </c>
    </row>
    <row r="6295" spans="1:9" x14ac:dyDescent="0.25">
      <c r="A6295" s="2">
        <v>41106</v>
      </c>
      <c r="B6295" s="1">
        <f t="shared" si="196"/>
        <v>2012</v>
      </c>
      <c r="C6295" s="1">
        <f t="shared" si="197"/>
        <v>3</v>
      </c>
      <c r="D6295">
        <v>2912</v>
      </c>
      <c r="E6295" t="s">
        <v>36</v>
      </c>
      <c r="F6295" s="4">
        <v>511000</v>
      </c>
      <c r="G6295" t="s">
        <v>5</v>
      </c>
      <c r="H6295">
        <v>4</v>
      </c>
      <c r="I6295" s="4">
        <f>IF(E6295="Rhode Island", Table1[[#This Row],[price]]*$L$3, IF(E6295="Massachusetts", Table1[[#This Row],[price]]*$L$2, 1))</f>
        <v>511000</v>
      </c>
    </row>
    <row r="6296" spans="1:9" x14ac:dyDescent="0.25">
      <c r="A6296" s="2">
        <v>41106</v>
      </c>
      <c r="B6296" s="1">
        <f t="shared" si="196"/>
        <v>2012</v>
      </c>
      <c r="C6296" s="1">
        <f t="shared" si="197"/>
        <v>3</v>
      </c>
      <c r="D6296">
        <v>2913</v>
      </c>
      <c r="E6296" t="s">
        <v>36</v>
      </c>
      <c r="F6296" s="4">
        <v>530000</v>
      </c>
      <c r="G6296" t="s">
        <v>5</v>
      </c>
      <c r="H6296">
        <v>4</v>
      </c>
      <c r="I6296" s="4">
        <f>IF(E6296="Rhode Island", Table1[[#This Row],[price]]*$L$3, IF(E6296="Massachusetts", Table1[[#This Row],[price]]*$L$2, 1))</f>
        <v>530000</v>
      </c>
    </row>
    <row r="6297" spans="1:9" x14ac:dyDescent="0.25">
      <c r="A6297" s="2">
        <v>41106</v>
      </c>
      <c r="B6297" s="1">
        <f t="shared" si="196"/>
        <v>2012</v>
      </c>
      <c r="C6297" s="1">
        <f t="shared" si="197"/>
        <v>3</v>
      </c>
      <c r="D6297">
        <v>2611</v>
      </c>
      <c r="E6297" t="s">
        <v>37</v>
      </c>
      <c r="F6297" s="4">
        <v>580000</v>
      </c>
      <c r="G6297" t="s">
        <v>5</v>
      </c>
      <c r="H6297">
        <v>4</v>
      </c>
      <c r="I6297" s="4">
        <f>IF(E6297="Rhode Island", Table1[[#This Row],[price]]*$L$3, IF(E6297="Massachusetts", Table1[[#This Row],[price]]*$L$2, 1))</f>
        <v>580000</v>
      </c>
    </row>
    <row r="6298" spans="1:9" x14ac:dyDescent="0.25">
      <c r="A6298" s="2">
        <v>41106</v>
      </c>
      <c r="B6298" s="1">
        <f t="shared" si="196"/>
        <v>2012</v>
      </c>
      <c r="C6298" s="1">
        <f t="shared" si="197"/>
        <v>3</v>
      </c>
      <c r="D6298">
        <v>2602</v>
      </c>
      <c r="E6298" t="s">
        <v>37</v>
      </c>
      <c r="F6298" s="4">
        <v>730000</v>
      </c>
      <c r="G6298" t="s">
        <v>5</v>
      </c>
      <c r="H6298">
        <v>3</v>
      </c>
      <c r="I6298" s="4">
        <f>IF(E6298="Rhode Island", Table1[[#This Row],[price]]*$L$3, IF(E6298="Massachusetts", Table1[[#This Row],[price]]*$L$2, 1))</f>
        <v>730000</v>
      </c>
    </row>
    <row r="6299" spans="1:9" x14ac:dyDescent="0.25">
      <c r="A6299" s="2">
        <v>41107</v>
      </c>
      <c r="B6299" s="1">
        <f t="shared" si="196"/>
        <v>2012</v>
      </c>
      <c r="C6299" s="1">
        <f t="shared" si="197"/>
        <v>3</v>
      </c>
      <c r="D6299">
        <v>2911</v>
      </c>
      <c r="E6299" t="s">
        <v>36</v>
      </c>
      <c r="F6299" s="4">
        <v>259000</v>
      </c>
      <c r="G6299" t="s">
        <v>5</v>
      </c>
      <c r="H6299">
        <v>4</v>
      </c>
      <c r="I6299" s="4">
        <f>IF(E6299="Rhode Island", Table1[[#This Row],[price]]*$L$3, IF(E6299="Massachusetts", Table1[[#This Row],[price]]*$L$2, 1))</f>
        <v>259000</v>
      </c>
    </row>
    <row r="6300" spans="1:9" x14ac:dyDescent="0.25">
      <c r="A6300" s="2">
        <v>41107</v>
      </c>
      <c r="B6300" s="1">
        <f t="shared" si="196"/>
        <v>2012</v>
      </c>
      <c r="C6300" s="1">
        <f t="shared" si="197"/>
        <v>3</v>
      </c>
      <c r="D6300">
        <v>2615</v>
      </c>
      <c r="E6300" t="s">
        <v>37</v>
      </c>
      <c r="F6300" s="4">
        <v>310000</v>
      </c>
      <c r="G6300" t="s">
        <v>6</v>
      </c>
      <c r="H6300">
        <v>2</v>
      </c>
      <c r="I6300" s="4">
        <f>IF(E6300="Rhode Island", Table1[[#This Row],[price]]*$L$3, IF(E6300="Massachusetts", Table1[[#This Row],[price]]*$L$2, 1))</f>
        <v>310000</v>
      </c>
    </row>
    <row r="6301" spans="1:9" x14ac:dyDescent="0.25">
      <c r="A6301" s="2">
        <v>41108</v>
      </c>
      <c r="B6301" s="1">
        <f t="shared" si="196"/>
        <v>2012</v>
      </c>
      <c r="C6301" s="1">
        <f t="shared" si="197"/>
        <v>3</v>
      </c>
      <c r="D6301">
        <v>2615</v>
      </c>
      <c r="E6301" t="s">
        <v>37</v>
      </c>
      <c r="F6301" s="4">
        <v>410000</v>
      </c>
      <c r="G6301" t="s">
        <v>5</v>
      </c>
      <c r="H6301">
        <v>3</v>
      </c>
      <c r="I6301" s="4">
        <f>IF(E6301="Rhode Island", Table1[[#This Row],[price]]*$L$3, IF(E6301="Massachusetts", Table1[[#This Row],[price]]*$L$2, 1))</f>
        <v>410000</v>
      </c>
    </row>
    <row r="6302" spans="1:9" x14ac:dyDescent="0.25">
      <c r="A6302" s="2">
        <v>41108</v>
      </c>
      <c r="B6302" s="1">
        <f t="shared" si="196"/>
        <v>2012</v>
      </c>
      <c r="C6302" s="1">
        <f t="shared" si="197"/>
        <v>3</v>
      </c>
      <c r="D6302">
        <v>2902</v>
      </c>
      <c r="E6302" t="s">
        <v>36</v>
      </c>
      <c r="F6302" s="4">
        <v>442800</v>
      </c>
      <c r="G6302" t="s">
        <v>5</v>
      </c>
      <c r="H6302">
        <v>4</v>
      </c>
      <c r="I6302" s="4">
        <f>IF(E6302="Rhode Island", Table1[[#This Row],[price]]*$L$3, IF(E6302="Massachusetts", Table1[[#This Row],[price]]*$L$2, 1))</f>
        <v>442800</v>
      </c>
    </row>
    <row r="6303" spans="1:9" x14ac:dyDescent="0.25">
      <c r="A6303" s="2">
        <v>41108</v>
      </c>
      <c r="B6303" s="1">
        <f t="shared" si="196"/>
        <v>2012</v>
      </c>
      <c r="C6303" s="1">
        <f t="shared" si="197"/>
        <v>3</v>
      </c>
      <c r="D6303">
        <v>2913</v>
      </c>
      <c r="E6303" t="s">
        <v>36</v>
      </c>
      <c r="F6303" s="4">
        <v>572500</v>
      </c>
      <c r="G6303" t="s">
        <v>5</v>
      </c>
      <c r="H6303">
        <v>4</v>
      </c>
      <c r="I6303" s="4">
        <f>IF(E6303="Rhode Island", Table1[[#This Row],[price]]*$L$3, IF(E6303="Massachusetts", Table1[[#This Row],[price]]*$L$2, 1))</f>
        <v>572500</v>
      </c>
    </row>
    <row r="6304" spans="1:9" x14ac:dyDescent="0.25">
      <c r="A6304" s="2">
        <v>41108</v>
      </c>
      <c r="B6304" s="1">
        <f t="shared" si="196"/>
        <v>2012</v>
      </c>
      <c r="C6304" s="1">
        <f t="shared" si="197"/>
        <v>3</v>
      </c>
      <c r="D6304">
        <v>2602</v>
      </c>
      <c r="E6304" t="s">
        <v>37</v>
      </c>
      <c r="F6304" s="4">
        <v>595000</v>
      </c>
      <c r="G6304" t="s">
        <v>5</v>
      </c>
      <c r="H6304">
        <v>3</v>
      </c>
      <c r="I6304" s="4">
        <f>IF(E6304="Rhode Island", Table1[[#This Row],[price]]*$L$3, IF(E6304="Massachusetts", Table1[[#This Row],[price]]*$L$2, 1))</f>
        <v>595000</v>
      </c>
    </row>
    <row r="6305" spans="1:9" x14ac:dyDescent="0.25">
      <c r="A6305" s="2">
        <v>41108</v>
      </c>
      <c r="B6305" s="1">
        <f t="shared" si="196"/>
        <v>2012</v>
      </c>
      <c r="C6305" s="1">
        <f t="shared" si="197"/>
        <v>3</v>
      </c>
      <c r="D6305">
        <v>2611</v>
      </c>
      <c r="E6305" t="s">
        <v>37</v>
      </c>
      <c r="F6305" s="4">
        <v>710000</v>
      </c>
      <c r="G6305" t="s">
        <v>5</v>
      </c>
      <c r="H6305">
        <v>4</v>
      </c>
      <c r="I6305" s="4">
        <f>IF(E6305="Rhode Island", Table1[[#This Row],[price]]*$L$3, IF(E6305="Massachusetts", Table1[[#This Row],[price]]*$L$2, 1))</f>
        <v>710000</v>
      </c>
    </row>
    <row r="6306" spans="1:9" x14ac:dyDescent="0.25">
      <c r="A6306" s="2">
        <v>41108</v>
      </c>
      <c r="B6306" s="1">
        <f t="shared" si="196"/>
        <v>2012</v>
      </c>
      <c r="C6306" s="1">
        <f t="shared" si="197"/>
        <v>3</v>
      </c>
      <c r="D6306">
        <v>2611</v>
      </c>
      <c r="E6306" t="s">
        <v>37</v>
      </c>
      <c r="F6306" s="4">
        <v>795000</v>
      </c>
      <c r="G6306" t="s">
        <v>5</v>
      </c>
      <c r="H6306">
        <v>4</v>
      </c>
      <c r="I6306" s="4">
        <f>IF(E6306="Rhode Island", Table1[[#This Row],[price]]*$L$3, IF(E6306="Massachusetts", Table1[[#This Row],[price]]*$L$2, 1))</f>
        <v>795000</v>
      </c>
    </row>
    <row r="6307" spans="1:9" x14ac:dyDescent="0.25">
      <c r="A6307" s="2">
        <v>41109</v>
      </c>
      <c r="B6307" s="1">
        <f t="shared" si="196"/>
        <v>2012</v>
      </c>
      <c r="C6307" s="1">
        <f t="shared" si="197"/>
        <v>3</v>
      </c>
      <c r="D6307">
        <v>2617</v>
      </c>
      <c r="E6307" t="s">
        <v>37</v>
      </c>
      <c r="F6307" s="4">
        <v>420000</v>
      </c>
      <c r="G6307" t="s">
        <v>5</v>
      </c>
      <c r="H6307">
        <v>3</v>
      </c>
      <c r="I6307" s="4">
        <f>IF(E6307="Rhode Island", Table1[[#This Row],[price]]*$L$3, IF(E6307="Massachusetts", Table1[[#This Row],[price]]*$L$2, 1))</f>
        <v>420000</v>
      </c>
    </row>
    <row r="6308" spans="1:9" x14ac:dyDescent="0.25">
      <c r="A6308" s="2">
        <v>41109</v>
      </c>
      <c r="B6308" s="1">
        <f t="shared" si="196"/>
        <v>2012</v>
      </c>
      <c r="C6308" s="1">
        <f t="shared" si="197"/>
        <v>3</v>
      </c>
      <c r="D6308">
        <v>2615</v>
      </c>
      <c r="E6308" t="s">
        <v>37</v>
      </c>
      <c r="F6308" s="4">
        <v>472000</v>
      </c>
      <c r="G6308" t="s">
        <v>5</v>
      </c>
      <c r="H6308">
        <v>4</v>
      </c>
      <c r="I6308" s="4">
        <f>IF(E6308="Rhode Island", Table1[[#This Row],[price]]*$L$3, IF(E6308="Massachusetts", Table1[[#This Row],[price]]*$L$2, 1))</f>
        <v>472000</v>
      </c>
    </row>
    <row r="6309" spans="1:9" x14ac:dyDescent="0.25">
      <c r="A6309" s="2">
        <v>41109</v>
      </c>
      <c r="B6309" s="1">
        <f t="shared" si="196"/>
        <v>2012</v>
      </c>
      <c r="C6309" s="1">
        <f t="shared" si="197"/>
        <v>3</v>
      </c>
      <c r="D6309">
        <v>2615</v>
      </c>
      <c r="E6309" t="s">
        <v>37</v>
      </c>
      <c r="F6309" s="4">
        <v>560000</v>
      </c>
      <c r="G6309" t="s">
        <v>5</v>
      </c>
      <c r="H6309">
        <v>4</v>
      </c>
      <c r="I6309" s="4">
        <f>IF(E6309="Rhode Island", Table1[[#This Row],[price]]*$L$3, IF(E6309="Massachusetts", Table1[[#This Row],[price]]*$L$2, 1))</f>
        <v>560000</v>
      </c>
    </row>
    <row r="6310" spans="1:9" x14ac:dyDescent="0.25">
      <c r="A6310" s="2">
        <v>41110</v>
      </c>
      <c r="B6310" s="1">
        <f t="shared" si="196"/>
        <v>2012</v>
      </c>
      <c r="C6310" s="1">
        <f t="shared" si="197"/>
        <v>3</v>
      </c>
      <c r="D6310">
        <v>2611</v>
      </c>
      <c r="E6310" t="s">
        <v>37</v>
      </c>
      <c r="F6310" s="4">
        <v>453000</v>
      </c>
      <c r="G6310" t="s">
        <v>5</v>
      </c>
      <c r="H6310">
        <v>3</v>
      </c>
      <c r="I6310" s="4">
        <f>IF(E6310="Rhode Island", Table1[[#This Row],[price]]*$L$3, IF(E6310="Massachusetts", Table1[[#This Row],[price]]*$L$2, 1))</f>
        <v>453000</v>
      </c>
    </row>
    <row r="6311" spans="1:9" x14ac:dyDescent="0.25">
      <c r="A6311" s="2">
        <v>41110</v>
      </c>
      <c r="B6311" s="1">
        <f t="shared" si="196"/>
        <v>2012</v>
      </c>
      <c r="C6311" s="1">
        <f t="shared" si="197"/>
        <v>3</v>
      </c>
      <c r="D6311">
        <v>2602</v>
      </c>
      <c r="E6311" t="s">
        <v>37</v>
      </c>
      <c r="F6311" s="4">
        <v>530000</v>
      </c>
      <c r="G6311" t="s">
        <v>5</v>
      </c>
      <c r="H6311">
        <v>3</v>
      </c>
      <c r="I6311" s="4">
        <f>IF(E6311="Rhode Island", Table1[[#This Row],[price]]*$L$3, IF(E6311="Massachusetts", Table1[[#This Row],[price]]*$L$2, 1))</f>
        <v>530000</v>
      </c>
    </row>
    <row r="6312" spans="1:9" x14ac:dyDescent="0.25">
      <c r="A6312" s="2">
        <v>41110</v>
      </c>
      <c r="B6312" s="1">
        <f t="shared" si="196"/>
        <v>2012</v>
      </c>
      <c r="C6312" s="1">
        <f t="shared" si="197"/>
        <v>3</v>
      </c>
      <c r="D6312">
        <v>2602</v>
      </c>
      <c r="E6312" t="s">
        <v>37</v>
      </c>
      <c r="F6312" s="4">
        <v>560000</v>
      </c>
      <c r="G6312" t="s">
        <v>5</v>
      </c>
      <c r="H6312">
        <v>4</v>
      </c>
      <c r="I6312" s="4">
        <f>IF(E6312="Rhode Island", Table1[[#This Row],[price]]*$L$3, IF(E6312="Massachusetts", Table1[[#This Row],[price]]*$L$2, 1))</f>
        <v>560000</v>
      </c>
    </row>
    <row r="6313" spans="1:9" x14ac:dyDescent="0.25">
      <c r="A6313" s="2">
        <v>41110</v>
      </c>
      <c r="B6313" s="1">
        <f t="shared" si="196"/>
        <v>2012</v>
      </c>
      <c r="C6313" s="1">
        <f t="shared" si="197"/>
        <v>3</v>
      </c>
      <c r="D6313">
        <v>2611</v>
      </c>
      <c r="E6313" t="s">
        <v>37</v>
      </c>
      <c r="F6313" s="4">
        <v>602500</v>
      </c>
      <c r="G6313" t="s">
        <v>5</v>
      </c>
      <c r="H6313">
        <v>4</v>
      </c>
      <c r="I6313" s="4">
        <f>IF(E6313="Rhode Island", Table1[[#This Row],[price]]*$L$3, IF(E6313="Massachusetts", Table1[[#This Row],[price]]*$L$2, 1))</f>
        <v>602500</v>
      </c>
    </row>
    <row r="6314" spans="1:9" x14ac:dyDescent="0.25">
      <c r="A6314" s="2">
        <v>41110</v>
      </c>
      <c r="B6314" s="1">
        <f t="shared" si="196"/>
        <v>2012</v>
      </c>
      <c r="C6314" s="1">
        <f t="shared" si="197"/>
        <v>3</v>
      </c>
      <c r="D6314">
        <v>2902</v>
      </c>
      <c r="E6314" t="s">
        <v>36</v>
      </c>
      <c r="F6314" s="4">
        <v>840000</v>
      </c>
      <c r="G6314" t="s">
        <v>5</v>
      </c>
      <c r="H6314">
        <v>4</v>
      </c>
      <c r="I6314" s="4">
        <f>IF(E6314="Rhode Island", Table1[[#This Row],[price]]*$L$3, IF(E6314="Massachusetts", Table1[[#This Row],[price]]*$L$2, 1))</f>
        <v>840000</v>
      </c>
    </row>
    <row r="6315" spans="1:9" x14ac:dyDescent="0.25">
      <c r="A6315" s="2">
        <v>41110</v>
      </c>
      <c r="B6315" s="1">
        <f t="shared" si="196"/>
        <v>2012</v>
      </c>
      <c r="C6315" s="1">
        <f t="shared" si="197"/>
        <v>3</v>
      </c>
      <c r="D6315">
        <v>2913</v>
      </c>
      <c r="E6315" t="s">
        <v>36</v>
      </c>
      <c r="F6315" s="4">
        <v>297000</v>
      </c>
      <c r="G6315" t="s">
        <v>6</v>
      </c>
      <c r="H6315">
        <v>1</v>
      </c>
      <c r="I6315" s="4">
        <f>IF(E6315="Rhode Island", Table1[[#This Row],[price]]*$L$3, IF(E6315="Massachusetts", Table1[[#This Row],[price]]*$L$2, 1))</f>
        <v>297000</v>
      </c>
    </row>
    <row r="6316" spans="1:9" x14ac:dyDescent="0.25">
      <c r="A6316" s="2">
        <v>41111</v>
      </c>
      <c r="B6316" s="1">
        <f t="shared" si="196"/>
        <v>2012</v>
      </c>
      <c r="C6316" s="1">
        <f t="shared" si="197"/>
        <v>3</v>
      </c>
      <c r="D6316">
        <v>2905</v>
      </c>
      <c r="E6316" t="s">
        <v>36</v>
      </c>
      <c r="F6316" s="4">
        <v>430000</v>
      </c>
      <c r="G6316" t="s">
        <v>5</v>
      </c>
      <c r="H6316">
        <v>4</v>
      </c>
      <c r="I6316" s="4">
        <f>IF(E6316="Rhode Island", Table1[[#This Row],[price]]*$L$3, IF(E6316="Massachusetts", Table1[[#This Row],[price]]*$L$2, 1))</f>
        <v>430000</v>
      </c>
    </row>
    <row r="6317" spans="1:9" x14ac:dyDescent="0.25">
      <c r="A6317" s="2">
        <v>41113</v>
      </c>
      <c r="B6317" s="1">
        <f t="shared" si="196"/>
        <v>2012</v>
      </c>
      <c r="C6317" s="1">
        <f t="shared" si="197"/>
        <v>3</v>
      </c>
      <c r="D6317">
        <v>2615</v>
      </c>
      <c r="E6317" t="s">
        <v>37</v>
      </c>
      <c r="F6317" s="4">
        <v>428000</v>
      </c>
      <c r="G6317" t="s">
        <v>5</v>
      </c>
      <c r="H6317">
        <v>3</v>
      </c>
      <c r="I6317" s="4">
        <f>IF(E6317="Rhode Island", Table1[[#This Row],[price]]*$L$3, IF(E6317="Massachusetts", Table1[[#This Row],[price]]*$L$2, 1))</f>
        <v>428000</v>
      </c>
    </row>
    <row r="6318" spans="1:9" x14ac:dyDescent="0.25">
      <c r="A6318" s="2">
        <v>41113</v>
      </c>
      <c r="B6318" s="1">
        <f t="shared" si="196"/>
        <v>2012</v>
      </c>
      <c r="C6318" s="1">
        <f t="shared" si="197"/>
        <v>3</v>
      </c>
      <c r="D6318">
        <v>2913</v>
      </c>
      <c r="E6318" t="s">
        <v>36</v>
      </c>
      <c r="F6318" s="4">
        <v>505000</v>
      </c>
      <c r="G6318" t="s">
        <v>5</v>
      </c>
      <c r="H6318">
        <v>2</v>
      </c>
      <c r="I6318" s="4">
        <f>IF(E6318="Rhode Island", Table1[[#This Row],[price]]*$L$3, IF(E6318="Massachusetts", Table1[[#This Row],[price]]*$L$2, 1))</f>
        <v>505000</v>
      </c>
    </row>
    <row r="6319" spans="1:9" x14ac:dyDescent="0.25">
      <c r="A6319" s="2">
        <v>41113</v>
      </c>
      <c r="B6319" s="1">
        <f t="shared" si="196"/>
        <v>2012</v>
      </c>
      <c r="C6319" s="1">
        <f t="shared" si="197"/>
        <v>3</v>
      </c>
      <c r="D6319">
        <v>2602</v>
      </c>
      <c r="E6319" t="s">
        <v>37</v>
      </c>
      <c r="F6319" s="4">
        <v>620000</v>
      </c>
      <c r="G6319" t="s">
        <v>5</v>
      </c>
      <c r="H6319">
        <v>3</v>
      </c>
      <c r="I6319" s="4">
        <f>IF(E6319="Rhode Island", Table1[[#This Row],[price]]*$L$3, IF(E6319="Massachusetts", Table1[[#This Row],[price]]*$L$2, 1))</f>
        <v>620000</v>
      </c>
    </row>
    <row r="6320" spans="1:9" x14ac:dyDescent="0.25">
      <c r="A6320" s="2">
        <v>41113</v>
      </c>
      <c r="B6320" s="1">
        <f t="shared" si="196"/>
        <v>2012</v>
      </c>
      <c r="C6320" s="1">
        <f t="shared" si="197"/>
        <v>3</v>
      </c>
      <c r="D6320">
        <v>2904</v>
      </c>
      <c r="E6320" t="s">
        <v>36</v>
      </c>
      <c r="F6320" s="4">
        <v>800000</v>
      </c>
      <c r="G6320" t="s">
        <v>5</v>
      </c>
      <c r="H6320">
        <v>4</v>
      </c>
      <c r="I6320" s="4">
        <f>IF(E6320="Rhode Island", Table1[[#This Row],[price]]*$L$3, IF(E6320="Massachusetts", Table1[[#This Row],[price]]*$L$2, 1))</f>
        <v>800000</v>
      </c>
    </row>
    <row r="6321" spans="1:9" x14ac:dyDescent="0.25">
      <c r="A6321" s="2">
        <v>41113</v>
      </c>
      <c r="B6321" s="1">
        <f t="shared" si="196"/>
        <v>2012</v>
      </c>
      <c r="C6321" s="1">
        <f t="shared" si="197"/>
        <v>3</v>
      </c>
      <c r="D6321">
        <v>2603</v>
      </c>
      <c r="E6321" t="s">
        <v>37</v>
      </c>
      <c r="F6321" s="4">
        <v>315000</v>
      </c>
      <c r="G6321" t="s">
        <v>6</v>
      </c>
      <c r="H6321">
        <v>2</v>
      </c>
      <c r="I6321" s="4">
        <f>IF(E6321="Rhode Island", Table1[[#This Row],[price]]*$L$3, IF(E6321="Massachusetts", Table1[[#This Row],[price]]*$L$2, 1))</f>
        <v>315000</v>
      </c>
    </row>
    <row r="6322" spans="1:9" x14ac:dyDescent="0.25">
      <c r="A6322" s="2">
        <v>41113</v>
      </c>
      <c r="B6322" s="1">
        <f t="shared" si="196"/>
        <v>2012</v>
      </c>
      <c r="C6322" s="1">
        <f t="shared" si="197"/>
        <v>3</v>
      </c>
      <c r="D6322">
        <v>2617</v>
      </c>
      <c r="E6322" t="s">
        <v>37</v>
      </c>
      <c r="F6322" s="4">
        <v>333000</v>
      </c>
      <c r="G6322" t="s">
        <v>6</v>
      </c>
      <c r="H6322">
        <v>2</v>
      </c>
      <c r="I6322" s="4">
        <f>IF(E6322="Rhode Island", Table1[[#This Row],[price]]*$L$3, IF(E6322="Massachusetts", Table1[[#This Row],[price]]*$L$2, 1))</f>
        <v>333000</v>
      </c>
    </row>
    <row r="6323" spans="1:9" x14ac:dyDescent="0.25">
      <c r="A6323" s="2">
        <v>41113</v>
      </c>
      <c r="B6323" s="1">
        <f t="shared" si="196"/>
        <v>2012</v>
      </c>
      <c r="C6323" s="1">
        <f t="shared" si="197"/>
        <v>3</v>
      </c>
      <c r="D6323">
        <v>2612</v>
      </c>
      <c r="E6323" t="s">
        <v>37</v>
      </c>
      <c r="F6323" s="4">
        <v>434500</v>
      </c>
      <c r="G6323" t="s">
        <v>6</v>
      </c>
      <c r="H6323">
        <v>2</v>
      </c>
      <c r="I6323" s="4">
        <f>IF(E6323="Rhode Island", Table1[[#This Row],[price]]*$L$3, IF(E6323="Massachusetts", Table1[[#This Row],[price]]*$L$2, 1))</f>
        <v>434500</v>
      </c>
    </row>
    <row r="6324" spans="1:9" x14ac:dyDescent="0.25">
      <c r="A6324" s="2">
        <v>41113</v>
      </c>
      <c r="B6324" s="1">
        <f t="shared" si="196"/>
        <v>2012</v>
      </c>
      <c r="C6324" s="1">
        <f t="shared" si="197"/>
        <v>3</v>
      </c>
      <c r="D6324">
        <v>2603</v>
      </c>
      <c r="E6324" t="s">
        <v>37</v>
      </c>
      <c r="F6324" s="4">
        <v>450000</v>
      </c>
      <c r="G6324" t="s">
        <v>6</v>
      </c>
      <c r="H6324">
        <v>2</v>
      </c>
      <c r="I6324" s="4">
        <f>IF(E6324="Rhode Island", Table1[[#This Row],[price]]*$L$3, IF(E6324="Massachusetts", Table1[[#This Row],[price]]*$L$2, 1))</f>
        <v>450000</v>
      </c>
    </row>
    <row r="6325" spans="1:9" x14ac:dyDescent="0.25">
      <c r="A6325" s="2">
        <v>41114</v>
      </c>
      <c r="B6325" s="1">
        <f t="shared" si="196"/>
        <v>2012</v>
      </c>
      <c r="C6325" s="1">
        <f t="shared" si="197"/>
        <v>3</v>
      </c>
      <c r="D6325">
        <v>2902</v>
      </c>
      <c r="E6325" t="s">
        <v>36</v>
      </c>
      <c r="F6325" s="4">
        <v>470000</v>
      </c>
      <c r="G6325" t="s">
        <v>5</v>
      </c>
      <c r="H6325">
        <v>4</v>
      </c>
      <c r="I6325" s="4">
        <f>IF(E6325="Rhode Island", Table1[[#This Row],[price]]*$L$3, IF(E6325="Massachusetts", Table1[[#This Row],[price]]*$L$2, 1))</f>
        <v>470000</v>
      </c>
    </row>
    <row r="6326" spans="1:9" x14ac:dyDescent="0.25">
      <c r="A6326" s="2">
        <v>41114</v>
      </c>
      <c r="B6326" s="1">
        <f t="shared" si="196"/>
        <v>2012</v>
      </c>
      <c r="C6326" s="1">
        <f t="shared" si="197"/>
        <v>3</v>
      </c>
      <c r="D6326">
        <v>2615</v>
      </c>
      <c r="E6326" t="s">
        <v>37</v>
      </c>
      <c r="F6326" s="4">
        <v>500000</v>
      </c>
      <c r="G6326" t="s">
        <v>5</v>
      </c>
      <c r="H6326">
        <v>4</v>
      </c>
      <c r="I6326" s="4">
        <f>IF(E6326="Rhode Island", Table1[[#This Row],[price]]*$L$3, IF(E6326="Massachusetts", Table1[[#This Row],[price]]*$L$2, 1))</f>
        <v>500000</v>
      </c>
    </row>
    <row r="6327" spans="1:9" x14ac:dyDescent="0.25">
      <c r="A6327" s="2">
        <v>41114</v>
      </c>
      <c r="B6327" s="1">
        <f t="shared" si="196"/>
        <v>2012</v>
      </c>
      <c r="C6327" s="1">
        <f t="shared" si="197"/>
        <v>3</v>
      </c>
      <c r="D6327">
        <v>2905</v>
      </c>
      <c r="E6327" t="s">
        <v>36</v>
      </c>
      <c r="F6327" s="4">
        <v>510000</v>
      </c>
      <c r="G6327" t="s">
        <v>5</v>
      </c>
      <c r="H6327">
        <v>3</v>
      </c>
      <c r="I6327" s="4">
        <f>IF(E6327="Rhode Island", Table1[[#This Row],[price]]*$L$3, IF(E6327="Massachusetts", Table1[[#This Row],[price]]*$L$2, 1))</f>
        <v>510000</v>
      </c>
    </row>
    <row r="6328" spans="1:9" x14ac:dyDescent="0.25">
      <c r="A6328" s="2">
        <v>41114</v>
      </c>
      <c r="B6328" s="1">
        <f t="shared" si="196"/>
        <v>2012</v>
      </c>
      <c r="C6328" s="1">
        <f t="shared" si="197"/>
        <v>3</v>
      </c>
      <c r="D6328">
        <v>2905</v>
      </c>
      <c r="E6328" t="s">
        <v>36</v>
      </c>
      <c r="F6328" s="4">
        <v>530000</v>
      </c>
      <c r="G6328" t="s">
        <v>5</v>
      </c>
      <c r="H6328">
        <v>4</v>
      </c>
      <c r="I6328" s="4">
        <f>IF(E6328="Rhode Island", Table1[[#This Row],[price]]*$L$3, IF(E6328="Massachusetts", Table1[[#This Row],[price]]*$L$2, 1))</f>
        <v>530000</v>
      </c>
    </row>
    <row r="6329" spans="1:9" x14ac:dyDescent="0.25">
      <c r="A6329" s="2">
        <v>41114</v>
      </c>
      <c r="B6329" s="1">
        <f t="shared" si="196"/>
        <v>2012</v>
      </c>
      <c r="C6329" s="1">
        <f t="shared" si="197"/>
        <v>3</v>
      </c>
      <c r="D6329">
        <v>2913</v>
      </c>
      <c r="E6329" t="s">
        <v>36</v>
      </c>
      <c r="F6329" s="4">
        <v>687000</v>
      </c>
      <c r="G6329" t="s">
        <v>5</v>
      </c>
      <c r="H6329">
        <v>4</v>
      </c>
      <c r="I6329" s="4">
        <f>IF(E6329="Rhode Island", Table1[[#This Row],[price]]*$L$3, IF(E6329="Massachusetts", Table1[[#This Row],[price]]*$L$2, 1))</f>
        <v>687000</v>
      </c>
    </row>
    <row r="6330" spans="1:9" x14ac:dyDescent="0.25">
      <c r="A6330" s="2">
        <v>41114</v>
      </c>
      <c r="B6330" s="1">
        <f t="shared" si="196"/>
        <v>2012</v>
      </c>
      <c r="C6330" s="1">
        <f t="shared" si="197"/>
        <v>3</v>
      </c>
      <c r="D6330">
        <v>2603</v>
      </c>
      <c r="E6330" t="s">
        <v>37</v>
      </c>
      <c r="F6330" s="4">
        <v>850000</v>
      </c>
      <c r="G6330" t="s">
        <v>5</v>
      </c>
      <c r="H6330">
        <v>3</v>
      </c>
      <c r="I6330" s="4">
        <f>IF(E6330="Rhode Island", Table1[[#This Row],[price]]*$L$3, IF(E6330="Massachusetts", Table1[[#This Row],[price]]*$L$2, 1))</f>
        <v>850000</v>
      </c>
    </row>
    <row r="6331" spans="1:9" x14ac:dyDescent="0.25">
      <c r="A6331" s="2">
        <v>41114</v>
      </c>
      <c r="B6331" s="1">
        <f t="shared" si="196"/>
        <v>2012</v>
      </c>
      <c r="C6331" s="1">
        <f t="shared" si="197"/>
        <v>3</v>
      </c>
      <c r="D6331">
        <v>2602</v>
      </c>
      <c r="E6331" t="s">
        <v>37</v>
      </c>
      <c r="F6331" s="4">
        <v>610000</v>
      </c>
      <c r="G6331" t="s">
        <v>6</v>
      </c>
      <c r="H6331">
        <v>3</v>
      </c>
      <c r="I6331" s="4">
        <f>IF(E6331="Rhode Island", Table1[[#This Row],[price]]*$L$3, IF(E6331="Massachusetts", Table1[[#This Row],[price]]*$L$2, 1))</f>
        <v>610000</v>
      </c>
    </row>
    <row r="6332" spans="1:9" x14ac:dyDescent="0.25">
      <c r="A6332" s="2">
        <v>41115</v>
      </c>
      <c r="B6332" s="1">
        <f t="shared" si="196"/>
        <v>2012</v>
      </c>
      <c r="C6332" s="1">
        <f t="shared" si="197"/>
        <v>3</v>
      </c>
      <c r="D6332">
        <v>2903</v>
      </c>
      <c r="E6332" t="s">
        <v>36</v>
      </c>
      <c r="F6332" s="4">
        <v>430000</v>
      </c>
      <c r="G6332" t="s">
        <v>5</v>
      </c>
      <c r="H6332">
        <v>3</v>
      </c>
      <c r="I6332" s="4">
        <f>IF(E6332="Rhode Island", Table1[[#This Row],[price]]*$L$3, IF(E6332="Massachusetts", Table1[[#This Row],[price]]*$L$2, 1))</f>
        <v>430000</v>
      </c>
    </row>
    <row r="6333" spans="1:9" x14ac:dyDescent="0.25">
      <c r="A6333" s="2">
        <v>41115</v>
      </c>
      <c r="B6333" s="1">
        <f t="shared" si="196"/>
        <v>2012</v>
      </c>
      <c r="C6333" s="1">
        <f t="shared" si="197"/>
        <v>3</v>
      </c>
      <c r="D6333">
        <v>2903</v>
      </c>
      <c r="E6333" t="s">
        <v>36</v>
      </c>
      <c r="F6333" s="4">
        <v>441000</v>
      </c>
      <c r="G6333" t="s">
        <v>5</v>
      </c>
      <c r="H6333">
        <v>3</v>
      </c>
      <c r="I6333" s="4">
        <f>IF(E6333="Rhode Island", Table1[[#This Row],[price]]*$L$3, IF(E6333="Massachusetts", Table1[[#This Row],[price]]*$L$2, 1))</f>
        <v>441000</v>
      </c>
    </row>
    <row r="6334" spans="1:9" x14ac:dyDescent="0.25">
      <c r="A6334" s="2">
        <v>41115</v>
      </c>
      <c r="B6334" s="1">
        <f t="shared" si="196"/>
        <v>2012</v>
      </c>
      <c r="C6334" s="1">
        <f t="shared" si="197"/>
        <v>3</v>
      </c>
      <c r="D6334">
        <v>2607</v>
      </c>
      <c r="E6334" t="s">
        <v>37</v>
      </c>
      <c r="F6334" s="4">
        <v>442000</v>
      </c>
      <c r="G6334" t="s">
        <v>5</v>
      </c>
      <c r="H6334">
        <v>3</v>
      </c>
      <c r="I6334" s="4">
        <f>IF(E6334="Rhode Island", Table1[[#This Row],[price]]*$L$3, IF(E6334="Massachusetts", Table1[[#This Row],[price]]*$L$2, 1))</f>
        <v>442000</v>
      </c>
    </row>
    <row r="6335" spans="1:9" x14ac:dyDescent="0.25">
      <c r="A6335" s="2">
        <v>41115</v>
      </c>
      <c r="B6335" s="1">
        <f t="shared" si="196"/>
        <v>2012</v>
      </c>
      <c r="C6335" s="1">
        <f t="shared" si="197"/>
        <v>3</v>
      </c>
      <c r="D6335">
        <v>2611</v>
      </c>
      <c r="E6335" t="s">
        <v>37</v>
      </c>
      <c r="F6335" s="4">
        <v>455000</v>
      </c>
      <c r="G6335" t="s">
        <v>5</v>
      </c>
      <c r="H6335">
        <v>3</v>
      </c>
      <c r="I6335" s="4">
        <f>IF(E6335="Rhode Island", Table1[[#This Row],[price]]*$L$3, IF(E6335="Massachusetts", Table1[[#This Row],[price]]*$L$2, 1))</f>
        <v>455000</v>
      </c>
    </row>
    <row r="6336" spans="1:9" x14ac:dyDescent="0.25">
      <c r="A6336" s="2">
        <v>41115</v>
      </c>
      <c r="B6336" s="1">
        <f t="shared" si="196"/>
        <v>2012</v>
      </c>
      <c r="C6336" s="1">
        <f t="shared" si="197"/>
        <v>3</v>
      </c>
      <c r="D6336">
        <v>2913</v>
      </c>
      <c r="E6336" t="s">
        <v>36</v>
      </c>
      <c r="F6336" s="4">
        <v>459000</v>
      </c>
      <c r="G6336" t="s">
        <v>5</v>
      </c>
      <c r="H6336">
        <v>3</v>
      </c>
      <c r="I6336" s="4">
        <f>IF(E6336="Rhode Island", Table1[[#This Row],[price]]*$L$3, IF(E6336="Massachusetts", Table1[[#This Row],[price]]*$L$2, 1))</f>
        <v>459000</v>
      </c>
    </row>
    <row r="6337" spans="1:9" x14ac:dyDescent="0.25">
      <c r="A6337" s="2">
        <v>41115</v>
      </c>
      <c r="B6337" s="1">
        <f t="shared" si="196"/>
        <v>2012</v>
      </c>
      <c r="C6337" s="1">
        <f t="shared" si="197"/>
        <v>3</v>
      </c>
      <c r="D6337">
        <v>2615</v>
      </c>
      <c r="E6337" t="s">
        <v>37</v>
      </c>
      <c r="F6337" s="4">
        <v>500000</v>
      </c>
      <c r="G6337" t="s">
        <v>5</v>
      </c>
      <c r="H6337">
        <v>4</v>
      </c>
      <c r="I6337" s="4">
        <f>IF(E6337="Rhode Island", Table1[[#This Row],[price]]*$L$3, IF(E6337="Massachusetts", Table1[[#This Row],[price]]*$L$2, 1))</f>
        <v>500000</v>
      </c>
    </row>
    <row r="6338" spans="1:9" x14ac:dyDescent="0.25">
      <c r="A6338" s="2">
        <v>41115</v>
      </c>
      <c r="B6338" s="1">
        <f t="shared" ref="B6338:B6401" si="198">YEAR(A6338)</f>
        <v>2012</v>
      </c>
      <c r="C6338" s="1">
        <f t="shared" ref="C6338:C6401" si="199">ROUNDUP(MONTH(A6338)/3,0)</f>
        <v>3</v>
      </c>
      <c r="D6338">
        <v>2615</v>
      </c>
      <c r="E6338" t="s">
        <v>37</v>
      </c>
      <c r="F6338" s="4">
        <v>605000</v>
      </c>
      <c r="G6338" t="s">
        <v>5</v>
      </c>
      <c r="H6338">
        <v>4</v>
      </c>
      <c r="I6338" s="4">
        <f>IF(E6338="Rhode Island", Table1[[#This Row],[price]]*$L$3, IF(E6338="Massachusetts", Table1[[#This Row],[price]]*$L$2, 1))</f>
        <v>605000</v>
      </c>
    </row>
    <row r="6339" spans="1:9" x14ac:dyDescent="0.25">
      <c r="A6339" s="2">
        <v>41116</v>
      </c>
      <c r="B6339" s="1">
        <f t="shared" si="198"/>
        <v>2012</v>
      </c>
      <c r="C6339" s="1">
        <f t="shared" si="199"/>
        <v>3</v>
      </c>
      <c r="D6339">
        <v>2606</v>
      </c>
      <c r="E6339" t="s">
        <v>37</v>
      </c>
      <c r="F6339" s="4">
        <v>630000</v>
      </c>
      <c r="G6339" t="s">
        <v>5</v>
      </c>
      <c r="H6339">
        <v>5</v>
      </c>
      <c r="I6339" s="4">
        <f>IF(E6339="Rhode Island", Table1[[#This Row],[price]]*$L$3, IF(E6339="Massachusetts", Table1[[#This Row],[price]]*$L$2, 1))</f>
        <v>630000</v>
      </c>
    </row>
    <row r="6340" spans="1:9" x14ac:dyDescent="0.25">
      <c r="A6340" s="2">
        <v>41116</v>
      </c>
      <c r="B6340" s="1">
        <f t="shared" si="198"/>
        <v>2012</v>
      </c>
      <c r="C6340" s="1">
        <f t="shared" si="199"/>
        <v>3</v>
      </c>
      <c r="D6340">
        <v>2600</v>
      </c>
      <c r="E6340" t="s">
        <v>37</v>
      </c>
      <c r="F6340" s="4">
        <v>1450000</v>
      </c>
      <c r="G6340" t="s">
        <v>5</v>
      </c>
      <c r="H6340">
        <v>4</v>
      </c>
      <c r="I6340" s="4">
        <f>IF(E6340="Rhode Island", Table1[[#This Row],[price]]*$L$3, IF(E6340="Massachusetts", Table1[[#This Row],[price]]*$L$2, 1))</f>
        <v>1450000</v>
      </c>
    </row>
    <row r="6341" spans="1:9" x14ac:dyDescent="0.25">
      <c r="A6341" s="2">
        <v>41116</v>
      </c>
      <c r="B6341" s="1">
        <f t="shared" si="198"/>
        <v>2012</v>
      </c>
      <c r="C6341" s="1">
        <f t="shared" si="199"/>
        <v>3</v>
      </c>
      <c r="D6341">
        <v>2604</v>
      </c>
      <c r="E6341" t="s">
        <v>37</v>
      </c>
      <c r="F6341" s="4">
        <v>395000</v>
      </c>
      <c r="G6341" t="s">
        <v>6</v>
      </c>
      <c r="H6341">
        <v>2</v>
      </c>
      <c r="I6341" s="4">
        <f>IF(E6341="Rhode Island", Table1[[#This Row],[price]]*$L$3, IF(E6341="Massachusetts", Table1[[#This Row],[price]]*$L$2, 1))</f>
        <v>395000</v>
      </c>
    </row>
    <row r="6342" spans="1:9" x14ac:dyDescent="0.25">
      <c r="A6342" s="2">
        <v>41117</v>
      </c>
      <c r="B6342" s="1">
        <f t="shared" si="198"/>
        <v>2012</v>
      </c>
      <c r="C6342" s="1">
        <f t="shared" si="199"/>
        <v>3</v>
      </c>
      <c r="D6342">
        <v>2905</v>
      </c>
      <c r="E6342" t="s">
        <v>36</v>
      </c>
      <c r="F6342" s="4">
        <v>380000</v>
      </c>
      <c r="G6342" t="s">
        <v>5</v>
      </c>
      <c r="H6342">
        <v>3</v>
      </c>
      <c r="I6342" s="4">
        <f>IF(E6342="Rhode Island", Table1[[#This Row],[price]]*$L$3, IF(E6342="Massachusetts", Table1[[#This Row],[price]]*$L$2, 1))</f>
        <v>380000</v>
      </c>
    </row>
    <row r="6343" spans="1:9" x14ac:dyDescent="0.25">
      <c r="A6343" s="2">
        <v>41117</v>
      </c>
      <c r="B6343" s="1">
        <f t="shared" si="198"/>
        <v>2012</v>
      </c>
      <c r="C6343" s="1">
        <f t="shared" si="199"/>
        <v>3</v>
      </c>
      <c r="D6343">
        <v>2913</v>
      </c>
      <c r="E6343" t="s">
        <v>36</v>
      </c>
      <c r="F6343" s="4">
        <v>408000</v>
      </c>
      <c r="G6343" t="s">
        <v>5</v>
      </c>
      <c r="H6343">
        <v>3</v>
      </c>
      <c r="I6343" s="4">
        <f>IF(E6343="Rhode Island", Table1[[#This Row],[price]]*$L$3, IF(E6343="Massachusetts", Table1[[#This Row],[price]]*$L$2, 1))</f>
        <v>408000</v>
      </c>
    </row>
    <row r="6344" spans="1:9" x14ac:dyDescent="0.25">
      <c r="A6344" s="2">
        <v>41117</v>
      </c>
      <c r="B6344" s="1">
        <f t="shared" si="198"/>
        <v>2012</v>
      </c>
      <c r="C6344" s="1">
        <f t="shared" si="199"/>
        <v>3</v>
      </c>
      <c r="D6344">
        <v>2615</v>
      </c>
      <c r="E6344" t="s">
        <v>37</v>
      </c>
      <c r="F6344" s="4">
        <v>470000</v>
      </c>
      <c r="G6344" t="s">
        <v>5</v>
      </c>
      <c r="H6344">
        <v>3</v>
      </c>
      <c r="I6344" s="4">
        <f>IF(E6344="Rhode Island", Table1[[#This Row],[price]]*$L$3, IF(E6344="Massachusetts", Table1[[#This Row],[price]]*$L$2, 1))</f>
        <v>470000</v>
      </c>
    </row>
    <row r="6345" spans="1:9" x14ac:dyDescent="0.25">
      <c r="A6345" s="2">
        <v>41117</v>
      </c>
      <c r="B6345" s="1">
        <f t="shared" si="198"/>
        <v>2012</v>
      </c>
      <c r="C6345" s="1">
        <f t="shared" si="199"/>
        <v>3</v>
      </c>
      <c r="D6345">
        <v>2617</v>
      </c>
      <c r="E6345" t="s">
        <v>37</v>
      </c>
      <c r="F6345" s="4">
        <v>640000</v>
      </c>
      <c r="G6345" t="s">
        <v>5</v>
      </c>
      <c r="H6345">
        <v>4</v>
      </c>
      <c r="I6345" s="4">
        <f>IF(E6345="Rhode Island", Table1[[#This Row],[price]]*$L$3, IF(E6345="Massachusetts", Table1[[#This Row],[price]]*$L$2, 1))</f>
        <v>640000</v>
      </c>
    </row>
    <row r="6346" spans="1:9" x14ac:dyDescent="0.25">
      <c r="A6346" s="2">
        <v>41118</v>
      </c>
      <c r="B6346" s="1">
        <f t="shared" si="198"/>
        <v>2012</v>
      </c>
      <c r="C6346" s="1">
        <f t="shared" si="199"/>
        <v>3</v>
      </c>
      <c r="D6346">
        <v>2602</v>
      </c>
      <c r="E6346" t="s">
        <v>37</v>
      </c>
      <c r="F6346" s="4">
        <v>696000</v>
      </c>
      <c r="G6346" t="s">
        <v>5</v>
      </c>
      <c r="H6346">
        <v>3</v>
      </c>
      <c r="I6346" s="4">
        <f>IF(E6346="Rhode Island", Table1[[#This Row],[price]]*$L$3, IF(E6346="Massachusetts", Table1[[#This Row],[price]]*$L$2, 1))</f>
        <v>696000</v>
      </c>
    </row>
    <row r="6347" spans="1:9" x14ac:dyDescent="0.25">
      <c r="A6347" s="2">
        <v>41118</v>
      </c>
      <c r="B6347" s="1">
        <f t="shared" si="198"/>
        <v>2012</v>
      </c>
      <c r="C6347" s="1">
        <f t="shared" si="199"/>
        <v>3</v>
      </c>
      <c r="D6347">
        <v>2602</v>
      </c>
      <c r="E6347" t="s">
        <v>37</v>
      </c>
      <c r="F6347" s="4">
        <v>745000</v>
      </c>
      <c r="G6347" t="s">
        <v>5</v>
      </c>
      <c r="H6347">
        <v>3</v>
      </c>
      <c r="I6347" s="4">
        <f>IF(E6347="Rhode Island", Table1[[#This Row],[price]]*$L$3, IF(E6347="Massachusetts", Table1[[#This Row],[price]]*$L$2, 1))</f>
        <v>745000</v>
      </c>
    </row>
    <row r="6348" spans="1:9" x14ac:dyDescent="0.25">
      <c r="A6348" s="2">
        <v>41118</v>
      </c>
      <c r="B6348" s="1">
        <f t="shared" si="198"/>
        <v>2012</v>
      </c>
      <c r="C6348" s="1">
        <f t="shared" si="199"/>
        <v>3</v>
      </c>
      <c r="D6348">
        <v>2906</v>
      </c>
      <c r="E6348" t="s">
        <v>36</v>
      </c>
      <c r="F6348" s="4">
        <v>821000</v>
      </c>
      <c r="G6348" t="s">
        <v>5</v>
      </c>
      <c r="H6348">
        <v>5</v>
      </c>
      <c r="I6348" s="4">
        <f>IF(E6348="Rhode Island", Table1[[#This Row],[price]]*$L$3, IF(E6348="Massachusetts", Table1[[#This Row],[price]]*$L$2, 1))</f>
        <v>821000</v>
      </c>
    </row>
    <row r="6349" spans="1:9" x14ac:dyDescent="0.25">
      <c r="A6349" s="2">
        <v>41118</v>
      </c>
      <c r="B6349" s="1">
        <f t="shared" si="198"/>
        <v>2012</v>
      </c>
      <c r="C6349" s="1">
        <f t="shared" si="199"/>
        <v>3</v>
      </c>
      <c r="D6349">
        <v>2604</v>
      </c>
      <c r="E6349" t="s">
        <v>37</v>
      </c>
      <c r="F6349" s="4">
        <v>936000</v>
      </c>
      <c r="G6349" t="s">
        <v>5</v>
      </c>
      <c r="H6349">
        <v>4</v>
      </c>
      <c r="I6349" s="4">
        <f>IF(E6349="Rhode Island", Table1[[#This Row],[price]]*$L$3, IF(E6349="Massachusetts", Table1[[#This Row],[price]]*$L$2, 1))</f>
        <v>936000</v>
      </c>
    </row>
    <row r="6350" spans="1:9" x14ac:dyDescent="0.25">
      <c r="A6350" s="2">
        <v>41118</v>
      </c>
      <c r="B6350" s="1">
        <f t="shared" si="198"/>
        <v>2012</v>
      </c>
      <c r="C6350" s="1">
        <f t="shared" si="199"/>
        <v>3</v>
      </c>
      <c r="D6350">
        <v>2617</v>
      </c>
      <c r="E6350" t="s">
        <v>37</v>
      </c>
      <c r="F6350" s="4">
        <v>975000</v>
      </c>
      <c r="G6350" t="s">
        <v>5</v>
      </c>
      <c r="H6350">
        <v>5</v>
      </c>
      <c r="I6350" s="4">
        <f>IF(E6350="Rhode Island", Table1[[#This Row],[price]]*$L$3, IF(E6350="Massachusetts", Table1[[#This Row],[price]]*$L$2, 1))</f>
        <v>975000</v>
      </c>
    </row>
    <row r="6351" spans="1:9" x14ac:dyDescent="0.25">
      <c r="A6351" s="2">
        <v>41118</v>
      </c>
      <c r="B6351" s="1">
        <f t="shared" si="198"/>
        <v>2012</v>
      </c>
      <c r="C6351" s="1">
        <f t="shared" si="199"/>
        <v>3</v>
      </c>
      <c r="D6351">
        <v>2612</v>
      </c>
      <c r="E6351" t="s">
        <v>37</v>
      </c>
      <c r="F6351" s="4">
        <v>1105000</v>
      </c>
      <c r="G6351" t="s">
        <v>5</v>
      </c>
      <c r="H6351">
        <v>3</v>
      </c>
      <c r="I6351" s="4">
        <f>IF(E6351="Rhode Island", Table1[[#This Row],[price]]*$L$3, IF(E6351="Massachusetts", Table1[[#This Row],[price]]*$L$2, 1))</f>
        <v>1105000</v>
      </c>
    </row>
    <row r="6352" spans="1:9" x14ac:dyDescent="0.25">
      <c r="A6352" s="2">
        <v>41118</v>
      </c>
      <c r="B6352" s="1">
        <f t="shared" si="198"/>
        <v>2012</v>
      </c>
      <c r="C6352" s="1">
        <f t="shared" si="199"/>
        <v>3</v>
      </c>
      <c r="D6352">
        <v>2605</v>
      </c>
      <c r="E6352" t="s">
        <v>37</v>
      </c>
      <c r="F6352" s="4">
        <v>600000</v>
      </c>
      <c r="G6352" t="s">
        <v>6</v>
      </c>
      <c r="H6352">
        <v>3</v>
      </c>
      <c r="I6352" s="4">
        <f>IF(E6352="Rhode Island", Table1[[#This Row],[price]]*$L$3, IF(E6352="Massachusetts", Table1[[#This Row],[price]]*$L$2, 1))</f>
        <v>600000</v>
      </c>
    </row>
    <row r="6353" spans="1:9" x14ac:dyDescent="0.25">
      <c r="A6353" s="2">
        <v>41120</v>
      </c>
      <c r="B6353" s="1">
        <f t="shared" si="198"/>
        <v>2012</v>
      </c>
      <c r="C6353" s="1">
        <f t="shared" si="199"/>
        <v>3</v>
      </c>
      <c r="D6353">
        <v>2906</v>
      </c>
      <c r="E6353" t="s">
        <v>36</v>
      </c>
      <c r="F6353" s="4">
        <v>367000</v>
      </c>
      <c r="G6353" t="s">
        <v>5</v>
      </c>
      <c r="H6353">
        <v>3</v>
      </c>
      <c r="I6353" s="4">
        <f>IF(E6353="Rhode Island", Table1[[#This Row],[price]]*$L$3, IF(E6353="Massachusetts", Table1[[#This Row],[price]]*$L$2, 1))</f>
        <v>367000</v>
      </c>
    </row>
    <row r="6354" spans="1:9" x14ac:dyDescent="0.25">
      <c r="A6354" s="2">
        <v>41120</v>
      </c>
      <c r="B6354" s="1">
        <f t="shared" si="198"/>
        <v>2012</v>
      </c>
      <c r="C6354" s="1">
        <f t="shared" si="199"/>
        <v>3</v>
      </c>
      <c r="D6354">
        <v>2615</v>
      </c>
      <c r="E6354" t="s">
        <v>37</v>
      </c>
      <c r="F6354" s="4">
        <v>410000</v>
      </c>
      <c r="G6354" t="s">
        <v>5</v>
      </c>
      <c r="H6354">
        <v>3</v>
      </c>
      <c r="I6354" s="4">
        <f>IF(E6354="Rhode Island", Table1[[#This Row],[price]]*$L$3, IF(E6354="Massachusetts", Table1[[#This Row],[price]]*$L$2, 1))</f>
        <v>410000</v>
      </c>
    </row>
    <row r="6355" spans="1:9" x14ac:dyDescent="0.25">
      <c r="A6355" s="2">
        <v>41120</v>
      </c>
      <c r="B6355" s="1">
        <f t="shared" si="198"/>
        <v>2012</v>
      </c>
      <c r="C6355" s="1">
        <f t="shared" si="199"/>
        <v>3</v>
      </c>
      <c r="D6355">
        <v>2902</v>
      </c>
      <c r="E6355" t="s">
        <v>36</v>
      </c>
      <c r="F6355" s="4">
        <v>415000</v>
      </c>
      <c r="G6355" t="s">
        <v>5</v>
      </c>
      <c r="H6355">
        <v>3</v>
      </c>
      <c r="I6355" s="4">
        <f>IF(E6355="Rhode Island", Table1[[#This Row],[price]]*$L$3, IF(E6355="Massachusetts", Table1[[#This Row],[price]]*$L$2, 1))</f>
        <v>415000</v>
      </c>
    </row>
    <row r="6356" spans="1:9" x14ac:dyDescent="0.25">
      <c r="A6356" s="2">
        <v>41120</v>
      </c>
      <c r="B6356" s="1">
        <f t="shared" si="198"/>
        <v>2012</v>
      </c>
      <c r="C6356" s="1">
        <f t="shared" si="199"/>
        <v>3</v>
      </c>
      <c r="D6356">
        <v>2912</v>
      </c>
      <c r="E6356" t="s">
        <v>36</v>
      </c>
      <c r="F6356" s="4">
        <v>492111</v>
      </c>
      <c r="G6356" t="s">
        <v>5</v>
      </c>
      <c r="H6356">
        <v>3</v>
      </c>
      <c r="I6356" s="4">
        <f>IF(E6356="Rhode Island", Table1[[#This Row],[price]]*$L$3, IF(E6356="Massachusetts", Table1[[#This Row],[price]]*$L$2, 1))</f>
        <v>492111</v>
      </c>
    </row>
    <row r="6357" spans="1:9" x14ac:dyDescent="0.25">
      <c r="A6357" s="2">
        <v>41120</v>
      </c>
      <c r="B6357" s="1">
        <f t="shared" si="198"/>
        <v>2012</v>
      </c>
      <c r="C6357" s="1">
        <f t="shared" si="199"/>
        <v>3</v>
      </c>
      <c r="D6357">
        <v>2906</v>
      </c>
      <c r="E6357" t="s">
        <v>36</v>
      </c>
      <c r="F6357" s="4">
        <v>525000</v>
      </c>
      <c r="G6357" t="s">
        <v>5</v>
      </c>
      <c r="H6357">
        <v>4</v>
      </c>
      <c r="I6357" s="4">
        <f>IF(E6357="Rhode Island", Table1[[#This Row],[price]]*$L$3, IF(E6357="Massachusetts", Table1[[#This Row],[price]]*$L$2, 1))</f>
        <v>525000</v>
      </c>
    </row>
    <row r="6358" spans="1:9" x14ac:dyDescent="0.25">
      <c r="A6358" s="2">
        <v>41120</v>
      </c>
      <c r="B6358" s="1">
        <f t="shared" si="198"/>
        <v>2012</v>
      </c>
      <c r="C6358" s="1">
        <f t="shared" si="199"/>
        <v>3</v>
      </c>
      <c r="D6358">
        <v>2914</v>
      </c>
      <c r="E6358" t="s">
        <v>36</v>
      </c>
      <c r="F6358" s="4">
        <v>622000</v>
      </c>
      <c r="G6358" t="s">
        <v>5</v>
      </c>
      <c r="H6358">
        <v>5</v>
      </c>
      <c r="I6358" s="4">
        <f>IF(E6358="Rhode Island", Table1[[#This Row],[price]]*$L$3, IF(E6358="Massachusetts", Table1[[#This Row],[price]]*$L$2, 1))</f>
        <v>622000</v>
      </c>
    </row>
    <row r="6359" spans="1:9" x14ac:dyDescent="0.25">
      <c r="A6359" s="2">
        <v>41120</v>
      </c>
      <c r="B6359" s="1">
        <f t="shared" si="198"/>
        <v>2012</v>
      </c>
      <c r="C6359" s="1">
        <f t="shared" si="199"/>
        <v>3</v>
      </c>
      <c r="D6359">
        <v>2607</v>
      </c>
      <c r="E6359" t="s">
        <v>37</v>
      </c>
      <c r="F6359" s="4">
        <v>660000</v>
      </c>
      <c r="G6359" t="s">
        <v>5</v>
      </c>
      <c r="H6359">
        <v>4</v>
      </c>
      <c r="I6359" s="4">
        <f>IF(E6359="Rhode Island", Table1[[#This Row],[price]]*$L$3, IF(E6359="Massachusetts", Table1[[#This Row],[price]]*$L$2, 1))</f>
        <v>660000</v>
      </c>
    </row>
    <row r="6360" spans="1:9" x14ac:dyDescent="0.25">
      <c r="A6360" s="2">
        <v>41120</v>
      </c>
      <c r="B6360" s="1">
        <f t="shared" si="198"/>
        <v>2012</v>
      </c>
      <c r="C6360" s="1">
        <f t="shared" si="199"/>
        <v>3</v>
      </c>
      <c r="D6360">
        <v>2913</v>
      </c>
      <c r="E6360" t="s">
        <v>36</v>
      </c>
      <c r="F6360" s="4">
        <v>768000</v>
      </c>
      <c r="G6360" t="s">
        <v>5</v>
      </c>
      <c r="H6360">
        <v>4</v>
      </c>
      <c r="I6360" s="4">
        <f>IF(E6360="Rhode Island", Table1[[#This Row],[price]]*$L$3, IF(E6360="Massachusetts", Table1[[#This Row],[price]]*$L$2, 1))</f>
        <v>768000</v>
      </c>
    </row>
    <row r="6361" spans="1:9" x14ac:dyDescent="0.25">
      <c r="A6361" s="2">
        <v>41121</v>
      </c>
      <c r="B6361" s="1">
        <f t="shared" si="198"/>
        <v>2012</v>
      </c>
      <c r="C6361" s="1">
        <f t="shared" si="199"/>
        <v>3</v>
      </c>
      <c r="D6361">
        <v>2614</v>
      </c>
      <c r="E6361" t="s">
        <v>37</v>
      </c>
      <c r="F6361" s="4">
        <v>270000</v>
      </c>
      <c r="G6361" t="s">
        <v>5</v>
      </c>
      <c r="H6361">
        <v>2</v>
      </c>
      <c r="I6361" s="4">
        <f>IF(E6361="Rhode Island", Table1[[#This Row],[price]]*$L$3, IF(E6361="Massachusetts", Table1[[#This Row],[price]]*$L$2, 1))</f>
        <v>270000</v>
      </c>
    </row>
    <row r="6362" spans="1:9" x14ac:dyDescent="0.25">
      <c r="A6362" s="2">
        <v>41121</v>
      </c>
      <c r="B6362" s="1">
        <f t="shared" si="198"/>
        <v>2012</v>
      </c>
      <c r="C6362" s="1">
        <f t="shared" si="199"/>
        <v>3</v>
      </c>
      <c r="D6362">
        <v>2615</v>
      </c>
      <c r="E6362" t="s">
        <v>37</v>
      </c>
      <c r="F6362" s="4">
        <v>405000</v>
      </c>
      <c r="G6362" t="s">
        <v>5</v>
      </c>
      <c r="H6362">
        <v>2</v>
      </c>
      <c r="I6362" s="4">
        <f>IF(E6362="Rhode Island", Table1[[#This Row],[price]]*$L$3, IF(E6362="Massachusetts", Table1[[#This Row],[price]]*$L$2, 1))</f>
        <v>405000</v>
      </c>
    </row>
    <row r="6363" spans="1:9" x14ac:dyDescent="0.25">
      <c r="A6363" s="2">
        <v>41121</v>
      </c>
      <c r="B6363" s="1">
        <f t="shared" si="198"/>
        <v>2012</v>
      </c>
      <c r="C6363" s="1">
        <f t="shared" si="199"/>
        <v>3</v>
      </c>
      <c r="D6363">
        <v>2913</v>
      </c>
      <c r="E6363" t="s">
        <v>36</v>
      </c>
      <c r="F6363" s="4">
        <v>406000</v>
      </c>
      <c r="G6363" t="s">
        <v>5</v>
      </c>
      <c r="H6363">
        <v>3</v>
      </c>
      <c r="I6363" s="4">
        <f>IF(E6363="Rhode Island", Table1[[#This Row],[price]]*$L$3, IF(E6363="Massachusetts", Table1[[#This Row],[price]]*$L$2, 1))</f>
        <v>406000</v>
      </c>
    </row>
    <row r="6364" spans="1:9" x14ac:dyDescent="0.25">
      <c r="A6364" s="2">
        <v>41121</v>
      </c>
      <c r="B6364" s="1">
        <f t="shared" si="198"/>
        <v>2012</v>
      </c>
      <c r="C6364" s="1">
        <f t="shared" si="199"/>
        <v>3</v>
      </c>
      <c r="D6364">
        <v>2904</v>
      </c>
      <c r="E6364" t="s">
        <v>36</v>
      </c>
      <c r="F6364" s="4">
        <v>433000</v>
      </c>
      <c r="G6364" t="s">
        <v>5</v>
      </c>
      <c r="H6364">
        <v>3</v>
      </c>
      <c r="I6364" s="4">
        <f>IF(E6364="Rhode Island", Table1[[#This Row],[price]]*$L$3, IF(E6364="Massachusetts", Table1[[#This Row],[price]]*$L$2, 1))</f>
        <v>433000</v>
      </c>
    </row>
    <row r="6365" spans="1:9" x14ac:dyDescent="0.25">
      <c r="A6365" s="2">
        <v>41121</v>
      </c>
      <c r="B6365" s="1">
        <f t="shared" si="198"/>
        <v>2012</v>
      </c>
      <c r="C6365" s="1">
        <f t="shared" si="199"/>
        <v>3</v>
      </c>
      <c r="D6365">
        <v>2914</v>
      </c>
      <c r="E6365" t="s">
        <v>36</v>
      </c>
      <c r="F6365" s="4">
        <v>516000</v>
      </c>
      <c r="G6365" t="s">
        <v>5</v>
      </c>
      <c r="H6365">
        <v>3</v>
      </c>
      <c r="I6365" s="4">
        <f>IF(E6365="Rhode Island", Table1[[#This Row],[price]]*$L$3, IF(E6365="Massachusetts", Table1[[#This Row],[price]]*$L$2, 1))</f>
        <v>516000</v>
      </c>
    </row>
    <row r="6366" spans="1:9" x14ac:dyDescent="0.25">
      <c r="A6366" s="2">
        <v>41121</v>
      </c>
      <c r="B6366" s="1">
        <f t="shared" si="198"/>
        <v>2012</v>
      </c>
      <c r="C6366" s="1">
        <f t="shared" si="199"/>
        <v>3</v>
      </c>
      <c r="D6366">
        <v>2905</v>
      </c>
      <c r="E6366" t="s">
        <v>36</v>
      </c>
      <c r="F6366" s="4">
        <v>540000</v>
      </c>
      <c r="G6366" t="s">
        <v>5</v>
      </c>
      <c r="H6366">
        <v>4</v>
      </c>
      <c r="I6366" s="4">
        <f>IF(E6366="Rhode Island", Table1[[#This Row],[price]]*$L$3, IF(E6366="Massachusetts", Table1[[#This Row],[price]]*$L$2, 1))</f>
        <v>540000</v>
      </c>
    </row>
    <row r="6367" spans="1:9" x14ac:dyDescent="0.25">
      <c r="A6367" s="2">
        <v>41121</v>
      </c>
      <c r="B6367" s="1">
        <f t="shared" si="198"/>
        <v>2012</v>
      </c>
      <c r="C6367" s="1">
        <f t="shared" si="199"/>
        <v>3</v>
      </c>
      <c r="D6367">
        <v>2600</v>
      </c>
      <c r="E6367" t="s">
        <v>37</v>
      </c>
      <c r="F6367" s="4">
        <v>925000</v>
      </c>
      <c r="G6367" t="s">
        <v>5</v>
      </c>
      <c r="H6367">
        <v>4</v>
      </c>
      <c r="I6367" s="4">
        <f>IF(E6367="Rhode Island", Table1[[#This Row],[price]]*$L$3, IF(E6367="Massachusetts", Table1[[#This Row],[price]]*$L$2, 1))</f>
        <v>925000</v>
      </c>
    </row>
    <row r="6368" spans="1:9" x14ac:dyDescent="0.25">
      <c r="A6368" s="2">
        <v>41121</v>
      </c>
      <c r="B6368" s="1">
        <f t="shared" si="198"/>
        <v>2012</v>
      </c>
      <c r="C6368" s="1">
        <f t="shared" si="199"/>
        <v>3</v>
      </c>
      <c r="D6368">
        <v>2612</v>
      </c>
      <c r="E6368" t="s">
        <v>37</v>
      </c>
      <c r="F6368" s="4">
        <v>460000</v>
      </c>
      <c r="G6368" t="s">
        <v>6</v>
      </c>
      <c r="H6368">
        <v>2</v>
      </c>
      <c r="I6368" s="4">
        <f>IF(E6368="Rhode Island", Table1[[#This Row],[price]]*$L$3, IF(E6368="Massachusetts", Table1[[#This Row],[price]]*$L$2, 1))</f>
        <v>460000</v>
      </c>
    </row>
    <row r="6369" spans="1:9" x14ac:dyDescent="0.25">
      <c r="A6369" s="2">
        <v>41122</v>
      </c>
      <c r="B6369" s="1">
        <f t="shared" si="198"/>
        <v>2012</v>
      </c>
      <c r="C6369" s="1">
        <f t="shared" si="199"/>
        <v>3</v>
      </c>
      <c r="D6369">
        <v>2602</v>
      </c>
      <c r="E6369" t="s">
        <v>37</v>
      </c>
      <c r="F6369" s="4">
        <v>285000</v>
      </c>
      <c r="G6369" t="s">
        <v>5</v>
      </c>
      <c r="H6369">
        <v>2</v>
      </c>
      <c r="I6369" s="4">
        <f>IF(E6369="Rhode Island", Table1[[#This Row],[price]]*$L$3, IF(E6369="Massachusetts", Table1[[#This Row],[price]]*$L$2, 1))</f>
        <v>285000</v>
      </c>
    </row>
    <row r="6370" spans="1:9" x14ac:dyDescent="0.25">
      <c r="A6370" s="2">
        <v>41122</v>
      </c>
      <c r="B6370" s="1">
        <f t="shared" si="198"/>
        <v>2012</v>
      </c>
      <c r="C6370" s="1">
        <f t="shared" si="199"/>
        <v>3</v>
      </c>
      <c r="D6370">
        <v>2904</v>
      </c>
      <c r="E6370" t="s">
        <v>36</v>
      </c>
      <c r="F6370" s="4">
        <v>447000</v>
      </c>
      <c r="G6370" t="s">
        <v>5</v>
      </c>
      <c r="H6370">
        <v>3</v>
      </c>
      <c r="I6370" s="4">
        <f>IF(E6370="Rhode Island", Table1[[#This Row],[price]]*$L$3, IF(E6370="Massachusetts", Table1[[#This Row],[price]]*$L$2, 1))</f>
        <v>447000</v>
      </c>
    </row>
    <row r="6371" spans="1:9" x14ac:dyDescent="0.25">
      <c r="A6371" s="2">
        <v>41122</v>
      </c>
      <c r="B6371" s="1">
        <f t="shared" si="198"/>
        <v>2012</v>
      </c>
      <c r="C6371" s="1">
        <f t="shared" si="199"/>
        <v>3</v>
      </c>
      <c r="D6371">
        <v>2913</v>
      </c>
      <c r="E6371" t="s">
        <v>36</v>
      </c>
      <c r="F6371" s="4">
        <v>527500</v>
      </c>
      <c r="G6371" t="s">
        <v>5</v>
      </c>
      <c r="H6371">
        <v>4</v>
      </c>
      <c r="I6371" s="4">
        <f>IF(E6371="Rhode Island", Table1[[#This Row],[price]]*$L$3, IF(E6371="Massachusetts", Table1[[#This Row],[price]]*$L$2, 1))</f>
        <v>527500</v>
      </c>
    </row>
    <row r="6372" spans="1:9" x14ac:dyDescent="0.25">
      <c r="A6372" s="2">
        <v>41122</v>
      </c>
      <c r="B6372" s="1">
        <f t="shared" si="198"/>
        <v>2012</v>
      </c>
      <c r="C6372" s="1">
        <f t="shared" si="199"/>
        <v>3</v>
      </c>
      <c r="D6372">
        <v>2606</v>
      </c>
      <c r="E6372" t="s">
        <v>37</v>
      </c>
      <c r="F6372" s="4">
        <v>365000</v>
      </c>
      <c r="G6372" t="s">
        <v>6</v>
      </c>
      <c r="H6372">
        <v>2</v>
      </c>
      <c r="I6372" s="4">
        <f>IF(E6372="Rhode Island", Table1[[#This Row],[price]]*$L$3, IF(E6372="Massachusetts", Table1[[#This Row],[price]]*$L$2, 1))</f>
        <v>365000</v>
      </c>
    </row>
    <row r="6373" spans="1:9" x14ac:dyDescent="0.25">
      <c r="A6373" s="2">
        <v>41123</v>
      </c>
      <c r="B6373" s="1">
        <f t="shared" si="198"/>
        <v>2012</v>
      </c>
      <c r="C6373" s="1">
        <f t="shared" si="199"/>
        <v>3</v>
      </c>
      <c r="D6373">
        <v>2615</v>
      </c>
      <c r="E6373" t="s">
        <v>37</v>
      </c>
      <c r="F6373" s="4">
        <v>390000</v>
      </c>
      <c r="G6373" t="s">
        <v>5</v>
      </c>
      <c r="H6373">
        <v>3</v>
      </c>
      <c r="I6373" s="4">
        <f>IF(E6373="Rhode Island", Table1[[#This Row],[price]]*$L$3, IF(E6373="Massachusetts", Table1[[#This Row],[price]]*$L$2, 1))</f>
        <v>390000</v>
      </c>
    </row>
    <row r="6374" spans="1:9" x14ac:dyDescent="0.25">
      <c r="A6374" s="2">
        <v>41123</v>
      </c>
      <c r="B6374" s="1">
        <f t="shared" si="198"/>
        <v>2012</v>
      </c>
      <c r="C6374" s="1">
        <f t="shared" si="199"/>
        <v>3</v>
      </c>
      <c r="D6374">
        <v>2615</v>
      </c>
      <c r="E6374" t="s">
        <v>37</v>
      </c>
      <c r="F6374" s="4">
        <v>392000</v>
      </c>
      <c r="G6374" t="s">
        <v>5</v>
      </c>
      <c r="H6374">
        <v>3</v>
      </c>
      <c r="I6374" s="4">
        <f>IF(E6374="Rhode Island", Table1[[#This Row],[price]]*$L$3, IF(E6374="Massachusetts", Table1[[#This Row],[price]]*$L$2, 1))</f>
        <v>392000</v>
      </c>
    </row>
    <row r="6375" spans="1:9" x14ac:dyDescent="0.25">
      <c r="A6375" s="2">
        <v>41123</v>
      </c>
      <c r="B6375" s="1">
        <f t="shared" si="198"/>
        <v>2012</v>
      </c>
      <c r="C6375" s="1">
        <f t="shared" si="199"/>
        <v>3</v>
      </c>
      <c r="D6375">
        <v>2904</v>
      </c>
      <c r="E6375" t="s">
        <v>36</v>
      </c>
      <c r="F6375" s="4">
        <v>458000</v>
      </c>
      <c r="G6375" t="s">
        <v>5</v>
      </c>
      <c r="H6375">
        <v>3</v>
      </c>
      <c r="I6375" s="4">
        <f>IF(E6375="Rhode Island", Table1[[#This Row],[price]]*$L$3, IF(E6375="Massachusetts", Table1[[#This Row],[price]]*$L$2, 1))</f>
        <v>458000</v>
      </c>
    </row>
    <row r="6376" spans="1:9" x14ac:dyDescent="0.25">
      <c r="A6376" s="2">
        <v>41123</v>
      </c>
      <c r="B6376" s="1">
        <f t="shared" si="198"/>
        <v>2012</v>
      </c>
      <c r="C6376" s="1">
        <f t="shared" si="199"/>
        <v>3</v>
      </c>
      <c r="D6376">
        <v>2602</v>
      </c>
      <c r="E6376" t="s">
        <v>37</v>
      </c>
      <c r="F6376" s="4">
        <v>760000</v>
      </c>
      <c r="G6376" t="s">
        <v>5</v>
      </c>
      <c r="H6376">
        <v>4</v>
      </c>
      <c r="I6376" s="4">
        <f>IF(E6376="Rhode Island", Table1[[#This Row],[price]]*$L$3, IF(E6376="Massachusetts", Table1[[#This Row],[price]]*$L$2, 1))</f>
        <v>760000</v>
      </c>
    </row>
    <row r="6377" spans="1:9" x14ac:dyDescent="0.25">
      <c r="A6377" s="2">
        <v>41123</v>
      </c>
      <c r="B6377" s="1">
        <f t="shared" si="198"/>
        <v>2012</v>
      </c>
      <c r="C6377" s="1">
        <f t="shared" si="199"/>
        <v>3</v>
      </c>
      <c r="D6377">
        <v>2612</v>
      </c>
      <c r="E6377" t="s">
        <v>37</v>
      </c>
      <c r="F6377" s="4">
        <v>830000</v>
      </c>
      <c r="G6377" t="s">
        <v>5</v>
      </c>
      <c r="H6377">
        <v>4</v>
      </c>
      <c r="I6377" s="4">
        <f>IF(E6377="Rhode Island", Table1[[#This Row],[price]]*$L$3, IF(E6377="Massachusetts", Table1[[#This Row],[price]]*$L$2, 1))</f>
        <v>830000</v>
      </c>
    </row>
    <row r="6378" spans="1:9" x14ac:dyDescent="0.25">
      <c r="A6378" s="2">
        <v>41123</v>
      </c>
      <c r="B6378" s="1">
        <f t="shared" si="198"/>
        <v>2012</v>
      </c>
      <c r="C6378" s="1">
        <f t="shared" si="199"/>
        <v>3</v>
      </c>
      <c r="D6378">
        <v>2905</v>
      </c>
      <c r="E6378" t="s">
        <v>36</v>
      </c>
      <c r="F6378" s="4">
        <v>1005000</v>
      </c>
      <c r="G6378" t="s">
        <v>5</v>
      </c>
      <c r="H6378">
        <v>5</v>
      </c>
      <c r="I6378" s="4">
        <f>IF(E6378="Rhode Island", Table1[[#This Row],[price]]*$L$3, IF(E6378="Massachusetts", Table1[[#This Row],[price]]*$L$2, 1))</f>
        <v>1005000</v>
      </c>
    </row>
    <row r="6379" spans="1:9" x14ac:dyDescent="0.25">
      <c r="A6379" s="2">
        <v>41123</v>
      </c>
      <c r="B6379" s="1">
        <f t="shared" si="198"/>
        <v>2012</v>
      </c>
      <c r="C6379" s="1">
        <f t="shared" si="199"/>
        <v>3</v>
      </c>
      <c r="D6379">
        <v>2617</v>
      </c>
      <c r="E6379" t="s">
        <v>37</v>
      </c>
      <c r="F6379" s="4">
        <v>300000</v>
      </c>
      <c r="G6379" t="s">
        <v>6</v>
      </c>
      <c r="H6379">
        <v>2</v>
      </c>
      <c r="I6379" s="4">
        <f>IF(E6379="Rhode Island", Table1[[#This Row],[price]]*$L$3, IF(E6379="Massachusetts", Table1[[#This Row],[price]]*$L$2, 1))</f>
        <v>300000</v>
      </c>
    </row>
    <row r="6380" spans="1:9" x14ac:dyDescent="0.25">
      <c r="A6380" s="2">
        <v>41123</v>
      </c>
      <c r="B6380" s="1">
        <f t="shared" si="198"/>
        <v>2012</v>
      </c>
      <c r="C6380" s="1">
        <f t="shared" si="199"/>
        <v>3</v>
      </c>
      <c r="D6380">
        <v>2912</v>
      </c>
      <c r="E6380" t="s">
        <v>36</v>
      </c>
      <c r="F6380" s="4">
        <v>407000</v>
      </c>
      <c r="G6380" t="s">
        <v>6</v>
      </c>
      <c r="H6380">
        <v>2</v>
      </c>
      <c r="I6380" s="4">
        <f>IF(E6380="Rhode Island", Table1[[#This Row],[price]]*$L$3, IF(E6380="Massachusetts", Table1[[#This Row],[price]]*$L$2, 1))</f>
        <v>407000</v>
      </c>
    </row>
    <row r="6381" spans="1:9" x14ac:dyDescent="0.25">
      <c r="A6381" s="2">
        <v>41123</v>
      </c>
      <c r="B6381" s="1">
        <f t="shared" si="198"/>
        <v>2012</v>
      </c>
      <c r="C6381" s="1">
        <f t="shared" si="199"/>
        <v>3</v>
      </c>
      <c r="D6381">
        <v>2612</v>
      </c>
      <c r="E6381" t="s">
        <v>37</v>
      </c>
      <c r="F6381" s="4">
        <v>470000</v>
      </c>
      <c r="G6381" t="s">
        <v>6</v>
      </c>
      <c r="H6381">
        <v>2</v>
      </c>
      <c r="I6381" s="4">
        <f>IF(E6381="Rhode Island", Table1[[#This Row],[price]]*$L$3, IF(E6381="Massachusetts", Table1[[#This Row],[price]]*$L$2, 1))</f>
        <v>470000</v>
      </c>
    </row>
    <row r="6382" spans="1:9" x14ac:dyDescent="0.25">
      <c r="A6382" s="2">
        <v>41124</v>
      </c>
      <c r="B6382" s="1">
        <f t="shared" si="198"/>
        <v>2012</v>
      </c>
      <c r="C6382" s="1">
        <f t="shared" si="199"/>
        <v>3</v>
      </c>
      <c r="D6382">
        <v>2906</v>
      </c>
      <c r="E6382" t="s">
        <v>36</v>
      </c>
      <c r="F6382" s="4">
        <v>330000</v>
      </c>
      <c r="G6382" t="s">
        <v>5</v>
      </c>
      <c r="H6382">
        <v>3</v>
      </c>
      <c r="I6382" s="4">
        <f>IF(E6382="Rhode Island", Table1[[#This Row],[price]]*$L$3, IF(E6382="Massachusetts", Table1[[#This Row],[price]]*$L$2, 1))</f>
        <v>330000</v>
      </c>
    </row>
    <row r="6383" spans="1:9" x14ac:dyDescent="0.25">
      <c r="A6383" s="2">
        <v>41124</v>
      </c>
      <c r="B6383" s="1">
        <f t="shared" si="198"/>
        <v>2012</v>
      </c>
      <c r="C6383" s="1">
        <f t="shared" si="199"/>
        <v>3</v>
      </c>
      <c r="D6383">
        <v>2615</v>
      </c>
      <c r="E6383" t="s">
        <v>37</v>
      </c>
      <c r="F6383" s="4">
        <v>365000</v>
      </c>
      <c r="G6383" t="s">
        <v>5</v>
      </c>
      <c r="H6383">
        <v>3</v>
      </c>
      <c r="I6383" s="4">
        <f>IF(E6383="Rhode Island", Table1[[#This Row],[price]]*$L$3, IF(E6383="Massachusetts", Table1[[#This Row],[price]]*$L$2, 1))</f>
        <v>365000</v>
      </c>
    </row>
    <row r="6384" spans="1:9" x14ac:dyDescent="0.25">
      <c r="A6384" s="2">
        <v>41124</v>
      </c>
      <c r="B6384" s="1">
        <f t="shared" si="198"/>
        <v>2012</v>
      </c>
      <c r="C6384" s="1">
        <f t="shared" si="199"/>
        <v>3</v>
      </c>
      <c r="D6384">
        <v>2913</v>
      </c>
      <c r="E6384" t="s">
        <v>36</v>
      </c>
      <c r="F6384" s="4">
        <v>470000</v>
      </c>
      <c r="G6384" t="s">
        <v>5</v>
      </c>
      <c r="H6384">
        <v>3</v>
      </c>
      <c r="I6384" s="4">
        <f>IF(E6384="Rhode Island", Table1[[#This Row],[price]]*$L$3, IF(E6384="Massachusetts", Table1[[#This Row],[price]]*$L$2, 1))</f>
        <v>470000</v>
      </c>
    </row>
    <row r="6385" spans="1:9" x14ac:dyDescent="0.25">
      <c r="A6385" s="2">
        <v>41124</v>
      </c>
      <c r="B6385" s="1">
        <f t="shared" si="198"/>
        <v>2012</v>
      </c>
      <c r="C6385" s="1">
        <f t="shared" si="199"/>
        <v>3</v>
      </c>
      <c r="D6385">
        <v>2615</v>
      </c>
      <c r="E6385" t="s">
        <v>37</v>
      </c>
      <c r="F6385" s="4">
        <v>515000</v>
      </c>
      <c r="G6385" t="s">
        <v>5</v>
      </c>
      <c r="H6385">
        <v>4</v>
      </c>
      <c r="I6385" s="4">
        <f>IF(E6385="Rhode Island", Table1[[#This Row],[price]]*$L$3, IF(E6385="Massachusetts", Table1[[#This Row],[price]]*$L$2, 1))</f>
        <v>515000</v>
      </c>
    </row>
    <row r="6386" spans="1:9" x14ac:dyDescent="0.25">
      <c r="A6386" s="2">
        <v>41124</v>
      </c>
      <c r="B6386" s="1">
        <f t="shared" si="198"/>
        <v>2012</v>
      </c>
      <c r="C6386" s="1">
        <f t="shared" si="199"/>
        <v>3</v>
      </c>
      <c r="D6386">
        <v>2914</v>
      </c>
      <c r="E6386" t="s">
        <v>36</v>
      </c>
      <c r="F6386" s="4">
        <v>529950</v>
      </c>
      <c r="G6386" t="s">
        <v>5</v>
      </c>
      <c r="H6386">
        <v>4</v>
      </c>
      <c r="I6386" s="4">
        <f>IF(E6386="Rhode Island", Table1[[#This Row],[price]]*$L$3, IF(E6386="Massachusetts", Table1[[#This Row],[price]]*$L$2, 1))</f>
        <v>529950</v>
      </c>
    </row>
    <row r="6387" spans="1:9" x14ac:dyDescent="0.25">
      <c r="A6387" s="2">
        <v>41124</v>
      </c>
      <c r="B6387" s="1">
        <f t="shared" si="198"/>
        <v>2012</v>
      </c>
      <c r="C6387" s="1">
        <f t="shared" si="199"/>
        <v>3</v>
      </c>
      <c r="D6387">
        <v>2906</v>
      </c>
      <c r="E6387" t="s">
        <v>36</v>
      </c>
      <c r="F6387" s="4">
        <v>559950</v>
      </c>
      <c r="G6387" t="s">
        <v>5</v>
      </c>
      <c r="H6387">
        <v>4</v>
      </c>
      <c r="I6387" s="4">
        <f>IF(E6387="Rhode Island", Table1[[#This Row],[price]]*$L$3, IF(E6387="Massachusetts", Table1[[#This Row],[price]]*$L$2, 1))</f>
        <v>559950</v>
      </c>
    </row>
    <row r="6388" spans="1:9" x14ac:dyDescent="0.25">
      <c r="A6388" s="2">
        <v>41124</v>
      </c>
      <c r="B6388" s="1">
        <f t="shared" si="198"/>
        <v>2012</v>
      </c>
      <c r="C6388" s="1">
        <f t="shared" si="199"/>
        <v>3</v>
      </c>
      <c r="D6388">
        <v>2905</v>
      </c>
      <c r="E6388" t="s">
        <v>36</v>
      </c>
      <c r="F6388" s="4">
        <v>585000</v>
      </c>
      <c r="G6388" t="s">
        <v>5</v>
      </c>
      <c r="H6388">
        <v>4</v>
      </c>
      <c r="I6388" s="4">
        <f>IF(E6388="Rhode Island", Table1[[#This Row],[price]]*$L$3, IF(E6388="Massachusetts", Table1[[#This Row],[price]]*$L$2, 1))</f>
        <v>585000</v>
      </c>
    </row>
    <row r="6389" spans="1:9" x14ac:dyDescent="0.25">
      <c r="A6389" s="2">
        <v>41124</v>
      </c>
      <c r="B6389" s="1">
        <f t="shared" si="198"/>
        <v>2012</v>
      </c>
      <c r="C6389" s="1">
        <f t="shared" si="199"/>
        <v>3</v>
      </c>
      <c r="D6389">
        <v>2903</v>
      </c>
      <c r="E6389" t="s">
        <v>36</v>
      </c>
      <c r="F6389" s="4">
        <v>617000</v>
      </c>
      <c r="G6389" t="s">
        <v>5</v>
      </c>
      <c r="H6389">
        <v>4</v>
      </c>
      <c r="I6389" s="4">
        <f>IF(E6389="Rhode Island", Table1[[#This Row],[price]]*$L$3, IF(E6389="Massachusetts", Table1[[#This Row],[price]]*$L$2, 1))</f>
        <v>617000</v>
      </c>
    </row>
    <row r="6390" spans="1:9" x14ac:dyDescent="0.25">
      <c r="A6390" s="2">
        <v>41124</v>
      </c>
      <c r="B6390" s="1">
        <f t="shared" si="198"/>
        <v>2012</v>
      </c>
      <c r="C6390" s="1">
        <f t="shared" si="199"/>
        <v>3</v>
      </c>
      <c r="D6390">
        <v>2615</v>
      </c>
      <c r="E6390" t="s">
        <v>37</v>
      </c>
      <c r="F6390" s="4">
        <v>667500</v>
      </c>
      <c r="G6390" t="s">
        <v>5</v>
      </c>
      <c r="H6390">
        <v>4</v>
      </c>
      <c r="I6390" s="4">
        <f>IF(E6390="Rhode Island", Table1[[#This Row],[price]]*$L$3, IF(E6390="Massachusetts", Table1[[#This Row],[price]]*$L$2, 1))</f>
        <v>667500</v>
      </c>
    </row>
    <row r="6391" spans="1:9" x14ac:dyDescent="0.25">
      <c r="A6391" s="2">
        <v>41125</v>
      </c>
      <c r="B6391" s="1">
        <f t="shared" si="198"/>
        <v>2012</v>
      </c>
      <c r="C6391" s="1">
        <f t="shared" si="199"/>
        <v>3</v>
      </c>
      <c r="D6391">
        <v>2602</v>
      </c>
      <c r="E6391" t="s">
        <v>37</v>
      </c>
      <c r="F6391" s="4">
        <v>694000</v>
      </c>
      <c r="G6391" t="s">
        <v>5</v>
      </c>
      <c r="H6391">
        <v>2</v>
      </c>
      <c r="I6391" s="4">
        <f>IF(E6391="Rhode Island", Table1[[#This Row],[price]]*$L$3, IF(E6391="Massachusetts", Table1[[#This Row],[price]]*$L$2, 1))</f>
        <v>694000</v>
      </c>
    </row>
    <row r="6392" spans="1:9" x14ac:dyDescent="0.25">
      <c r="A6392" s="2">
        <v>41125</v>
      </c>
      <c r="B6392" s="1">
        <f t="shared" si="198"/>
        <v>2012</v>
      </c>
      <c r="C6392" s="1">
        <f t="shared" si="199"/>
        <v>3</v>
      </c>
      <c r="D6392">
        <v>2905</v>
      </c>
      <c r="E6392" t="s">
        <v>36</v>
      </c>
      <c r="F6392" s="4">
        <v>716000</v>
      </c>
      <c r="G6392" t="s">
        <v>5</v>
      </c>
      <c r="H6392">
        <v>4</v>
      </c>
      <c r="I6392" s="4">
        <f>IF(E6392="Rhode Island", Table1[[#This Row],[price]]*$L$3, IF(E6392="Massachusetts", Table1[[#This Row],[price]]*$L$2, 1))</f>
        <v>716000</v>
      </c>
    </row>
    <row r="6393" spans="1:9" x14ac:dyDescent="0.25">
      <c r="A6393" s="2">
        <v>41125</v>
      </c>
      <c r="B6393" s="1">
        <f t="shared" si="198"/>
        <v>2012</v>
      </c>
      <c r="C6393" s="1">
        <f t="shared" si="199"/>
        <v>3</v>
      </c>
      <c r="D6393">
        <v>2602</v>
      </c>
      <c r="E6393" t="s">
        <v>37</v>
      </c>
      <c r="F6393" s="4">
        <v>750000</v>
      </c>
      <c r="G6393" t="s">
        <v>5</v>
      </c>
      <c r="H6393">
        <v>2</v>
      </c>
      <c r="I6393" s="4">
        <f>IF(E6393="Rhode Island", Table1[[#This Row],[price]]*$L$3, IF(E6393="Massachusetts", Table1[[#This Row],[price]]*$L$2, 1))</f>
        <v>750000</v>
      </c>
    </row>
    <row r="6394" spans="1:9" x14ac:dyDescent="0.25">
      <c r="A6394" s="2">
        <v>41125</v>
      </c>
      <c r="B6394" s="1">
        <f t="shared" si="198"/>
        <v>2012</v>
      </c>
      <c r="C6394" s="1">
        <f t="shared" si="199"/>
        <v>3</v>
      </c>
      <c r="D6394">
        <v>2612</v>
      </c>
      <c r="E6394" t="s">
        <v>37</v>
      </c>
      <c r="F6394" s="4">
        <v>845000</v>
      </c>
      <c r="G6394" t="s">
        <v>5</v>
      </c>
      <c r="H6394">
        <v>2</v>
      </c>
      <c r="I6394" s="4">
        <f>IF(E6394="Rhode Island", Table1[[#This Row],[price]]*$L$3, IF(E6394="Massachusetts", Table1[[#This Row],[price]]*$L$2, 1))</f>
        <v>845000</v>
      </c>
    </row>
    <row r="6395" spans="1:9" x14ac:dyDescent="0.25">
      <c r="A6395" s="2">
        <v>41127</v>
      </c>
      <c r="B6395" s="1">
        <f t="shared" si="198"/>
        <v>2012</v>
      </c>
      <c r="C6395" s="1">
        <f t="shared" si="199"/>
        <v>3</v>
      </c>
      <c r="D6395">
        <v>2611</v>
      </c>
      <c r="E6395" t="s">
        <v>37</v>
      </c>
      <c r="F6395" s="4">
        <v>500000</v>
      </c>
      <c r="G6395" t="s">
        <v>5</v>
      </c>
      <c r="H6395">
        <v>4</v>
      </c>
      <c r="I6395" s="4">
        <f>IF(E6395="Rhode Island", Table1[[#This Row],[price]]*$L$3, IF(E6395="Massachusetts", Table1[[#This Row],[price]]*$L$2, 1))</f>
        <v>500000</v>
      </c>
    </row>
    <row r="6396" spans="1:9" x14ac:dyDescent="0.25">
      <c r="A6396" s="2">
        <v>41127</v>
      </c>
      <c r="B6396" s="1">
        <f t="shared" si="198"/>
        <v>2012</v>
      </c>
      <c r="C6396" s="1">
        <f t="shared" si="199"/>
        <v>3</v>
      </c>
      <c r="D6396">
        <v>2617</v>
      </c>
      <c r="E6396" t="s">
        <v>37</v>
      </c>
      <c r="F6396" s="4">
        <v>532500</v>
      </c>
      <c r="G6396" t="s">
        <v>5</v>
      </c>
      <c r="H6396">
        <v>4</v>
      </c>
      <c r="I6396" s="4">
        <f>IF(E6396="Rhode Island", Table1[[#This Row],[price]]*$L$3, IF(E6396="Massachusetts", Table1[[#This Row],[price]]*$L$2, 1))</f>
        <v>532500</v>
      </c>
    </row>
    <row r="6397" spans="1:9" x14ac:dyDescent="0.25">
      <c r="A6397" s="2">
        <v>41127</v>
      </c>
      <c r="B6397" s="1">
        <f t="shared" si="198"/>
        <v>2012</v>
      </c>
      <c r="C6397" s="1">
        <f t="shared" si="199"/>
        <v>3</v>
      </c>
      <c r="D6397">
        <v>2904</v>
      </c>
      <c r="E6397" t="s">
        <v>36</v>
      </c>
      <c r="F6397" s="4">
        <v>550000</v>
      </c>
      <c r="G6397" t="s">
        <v>5</v>
      </c>
      <c r="H6397">
        <v>4</v>
      </c>
      <c r="I6397" s="4">
        <f>IF(E6397="Rhode Island", Table1[[#This Row],[price]]*$L$3, IF(E6397="Massachusetts", Table1[[#This Row],[price]]*$L$2, 1))</f>
        <v>550000</v>
      </c>
    </row>
    <row r="6398" spans="1:9" x14ac:dyDescent="0.25">
      <c r="A6398" s="2">
        <v>41127</v>
      </c>
      <c r="B6398" s="1">
        <f t="shared" si="198"/>
        <v>2012</v>
      </c>
      <c r="C6398" s="1">
        <f t="shared" si="199"/>
        <v>3</v>
      </c>
      <c r="D6398">
        <v>2911</v>
      </c>
      <c r="E6398" t="s">
        <v>36</v>
      </c>
      <c r="F6398" s="4">
        <v>610000</v>
      </c>
      <c r="G6398" t="s">
        <v>5</v>
      </c>
      <c r="H6398">
        <v>4</v>
      </c>
      <c r="I6398" s="4">
        <f>IF(E6398="Rhode Island", Table1[[#This Row],[price]]*$L$3, IF(E6398="Massachusetts", Table1[[#This Row],[price]]*$L$2, 1))</f>
        <v>610000</v>
      </c>
    </row>
    <row r="6399" spans="1:9" x14ac:dyDescent="0.25">
      <c r="A6399" s="2">
        <v>41127</v>
      </c>
      <c r="B6399" s="1">
        <f t="shared" si="198"/>
        <v>2012</v>
      </c>
      <c r="C6399" s="1">
        <f t="shared" si="199"/>
        <v>3</v>
      </c>
      <c r="D6399">
        <v>2612</v>
      </c>
      <c r="E6399" t="s">
        <v>37</v>
      </c>
      <c r="F6399" s="4">
        <v>540000</v>
      </c>
      <c r="G6399" t="s">
        <v>6</v>
      </c>
      <c r="H6399">
        <v>3</v>
      </c>
      <c r="I6399" s="4">
        <f>IF(E6399="Rhode Island", Table1[[#This Row],[price]]*$L$3, IF(E6399="Massachusetts", Table1[[#This Row],[price]]*$L$2, 1))</f>
        <v>540000</v>
      </c>
    </row>
    <row r="6400" spans="1:9" x14ac:dyDescent="0.25">
      <c r="A6400" s="2">
        <v>41128</v>
      </c>
      <c r="B6400" s="1">
        <f t="shared" si="198"/>
        <v>2012</v>
      </c>
      <c r="C6400" s="1">
        <f t="shared" si="199"/>
        <v>3</v>
      </c>
      <c r="D6400">
        <v>2615</v>
      </c>
      <c r="E6400" t="s">
        <v>37</v>
      </c>
      <c r="F6400" s="4">
        <v>440000</v>
      </c>
      <c r="G6400" t="s">
        <v>5</v>
      </c>
      <c r="H6400">
        <v>3</v>
      </c>
      <c r="I6400" s="4">
        <f>IF(E6400="Rhode Island", Table1[[#This Row],[price]]*$L$3, IF(E6400="Massachusetts", Table1[[#This Row],[price]]*$L$2, 1))</f>
        <v>440000</v>
      </c>
    </row>
    <row r="6401" spans="1:9" x14ac:dyDescent="0.25">
      <c r="A6401" s="2">
        <v>41128</v>
      </c>
      <c r="B6401" s="1">
        <f t="shared" si="198"/>
        <v>2012</v>
      </c>
      <c r="C6401" s="1">
        <f t="shared" si="199"/>
        <v>3</v>
      </c>
      <c r="D6401">
        <v>2904</v>
      </c>
      <c r="E6401" t="s">
        <v>36</v>
      </c>
      <c r="F6401" s="4">
        <v>545000</v>
      </c>
      <c r="G6401" t="s">
        <v>5</v>
      </c>
      <c r="H6401">
        <v>3</v>
      </c>
      <c r="I6401" s="4">
        <f>IF(E6401="Rhode Island", Table1[[#This Row],[price]]*$L$3, IF(E6401="Massachusetts", Table1[[#This Row],[price]]*$L$2, 1))</f>
        <v>545000</v>
      </c>
    </row>
    <row r="6402" spans="1:9" x14ac:dyDescent="0.25">
      <c r="A6402" s="2">
        <v>41128</v>
      </c>
      <c r="B6402" s="1">
        <f t="shared" ref="B6402:B6465" si="200">YEAR(A6402)</f>
        <v>2012</v>
      </c>
      <c r="C6402" s="1">
        <f t="shared" ref="C6402:C6465" si="201">ROUNDUP(MONTH(A6402)/3,0)</f>
        <v>3</v>
      </c>
      <c r="D6402">
        <v>2602</v>
      </c>
      <c r="E6402" t="s">
        <v>37</v>
      </c>
      <c r="F6402" s="4">
        <v>575000</v>
      </c>
      <c r="G6402" t="s">
        <v>5</v>
      </c>
      <c r="H6402">
        <v>3</v>
      </c>
      <c r="I6402" s="4">
        <f>IF(E6402="Rhode Island", Table1[[#This Row],[price]]*$L$3, IF(E6402="Massachusetts", Table1[[#This Row],[price]]*$L$2, 1))</f>
        <v>575000</v>
      </c>
    </row>
    <row r="6403" spans="1:9" x14ac:dyDescent="0.25">
      <c r="A6403" s="2">
        <v>41129</v>
      </c>
      <c r="B6403" s="1">
        <f t="shared" si="200"/>
        <v>2012</v>
      </c>
      <c r="C6403" s="1">
        <f t="shared" si="201"/>
        <v>3</v>
      </c>
      <c r="D6403">
        <v>2913</v>
      </c>
      <c r="E6403" t="s">
        <v>36</v>
      </c>
      <c r="F6403" s="4">
        <v>355000</v>
      </c>
      <c r="G6403" t="s">
        <v>5</v>
      </c>
      <c r="H6403">
        <v>3</v>
      </c>
      <c r="I6403" s="4">
        <f>IF(E6403="Rhode Island", Table1[[#This Row],[price]]*$L$3, IF(E6403="Massachusetts", Table1[[#This Row],[price]]*$L$2, 1))</f>
        <v>355000</v>
      </c>
    </row>
    <row r="6404" spans="1:9" x14ac:dyDescent="0.25">
      <c r="A6404" s="2">
        <v>41129</v>
      </c>
      <c r="B6404" s="1">
        <f t="shared" si="200"/>
        <v>2012</v>
      </c>
      <c r="C6404" s="1">
        <f t="shared" si="201"/>
        <v>3</v>
      </c>
      <c r="D6404">
        <v>2913</v>
      </c>
      <c r="E6404" t="s">
        <v>36</v>
      </c>
      <c r="F6404" s="4">
        <v>365000</v>
      </c>
      <c r="G6404" t="s">
        <v>5</v>
      </c>
      <c r="H6404">
        <v>3</v>
      </c>
      <c r="I6404" s="4">
        <f>IF(E6404="Rhode Island", Table1[[#This Row],[price]]*$L$3, IF(E6404="Massachusetts", Table1[[#This Row],[price]]*$L$2, 1))</f>
        <v>365000</v>
      </c>
    </row>
    <row r="6405" spans="1:9" x14ac:dyDescent="0.25">
      <c r="A6405" s="2">
        <v>41129</v>
      </c>
      <c r="B6405" s="1">
        <f t="shared" si="200"/>
        <v>2012</v>
      </c>
      <c r="C6405" s="1">
        <f t="shared" si="201"/>
        <v>3</v>
      </c>
      <c r="D6405">
        <v>2615</v>
      </c>
      <c r="E6405" t="s">
        <v>37</v>
      </c>
      <c r="F6405" s="4">
        <v>415000</v>
      </c>
      <c r="G6405" t="s">
        <v>5</v>
      </c>
      <c r="H6405">
        <v>3</v>
      </c>
      <c r="I6405" s="4">
        <f>IF(E6405="Rhode Island", Table1[[#This Row],[price]]*$L$3, IF(E6405="Massachusetts", Table1[[#This Row],[price]]*$L$2, 1))</f>
        <v>415000</v>
      </c>
    </row>
    <row r="6406" spans="1:9" x14ac:dyDescent="0.25">
      <c r="A6406" s="2">
        <v>41129</v>
      </c>
      <c r="B6406" s="1">
        <f t="shared" si="200"/>
        <v>2012</v>
      </c>
      <c r="C6406" s="1">
        <f t="shared" si="201"/>
        <v>3</v>
      </c>
      <c r="D6406">
        <v>2906</v>
      </c>
      <c r="E6406" t="s">
        <v>36</v>
      </c>
      <c r="F6406" s="4">
        <v>420000</v>
      </c>
      <c r="G6406" t="s">
        <v>5</v>
      </c>
      <c r="H6406">
        <v>3</v>
      </c>
      <c r="I6406" s="4">
        <f>IF(E6406="Rhode Island", Table1[[#This Row],[price]]*$L$3, IF(E6406="Massachusetts", Table1[[#This Row],[price]]*$L$2, 1))</f>
        <v>420000</v>
      </c>
    </row>
    <row r="6407" spans="1:9" x14ac:dyDescent="0.25">
      <c r="A6407" s="2">
        <v>41129</v>
      </c>
      <c r="B6407" s="1">
        <f t="shared" si="200"/>
        <v>2012</v>
      </c>
      <c r="C6407" s="1">
        <f t="shared" si="201"/>
        <v>3</v>
      </c>
      <c r="D6407">
        <v>2902</v>
      </c>
      <c r="E6407" t="s">
        <v>36</v>
      </c>
      <c r="F6407" s="4">
        <v>425000</v>
      </c>
      <c r="G6407" t="s">
        <v>5</v>
      </c>
      <c r="H6407">
        <v>3</v>
      </c>
      <c r="I6407" s="4">
        <f>IF(E6407="Rhode Island", Table1[[#This Row],[price]]*$L$3, IF(E6407="Massachusetts", Table1[[#This Row],[price]]*$L$2, 1))</f>
        <v>425000</v>
      </c>
    </row>
    <row r="6408" spans="1:9" x14ac:dyDescent="0.25">
      <c r="A6408" s="2">
        <v>41129</v>
      </c>
      <c r="B6408" s="1">
        <f t="shared" si="200"/>
        <v>2012</v>
      </c>
      <c r="C6408" s="1">
        <f t="shared" si="201"/>
        <v>3</v>
      </c>
      <c r="D6408">
        <v>2606</v>
      </c>
      <c r="E6408" t="s">
        <v>37</v>
      </c>
      <c r="F6408" s="4">
        <v>360000</v>
      </c>
      <c r="G6408" t="s">
        <v>6</v>
      </c>
      <c r="H6408">
        <v>2</v>
      </c>
      <c r="I6408" s="4">
        <f>IF(E6408="Rhode Island", Table1[[#This Row],[price]]*$L$3, IF(E6408="Massachusetts", Table1[[#This Row],[price]]*$L$2, 1))</f>
        <v>360000</v>
      </c>
    </row>
    <row r="6409" spans="1:9" x14ac:dyDescent="0.25">
      <c r="A6409" s="2">
        <v>41129</v>
      </c>
      <c r="B6409" s="1">
        <f t="shared" si="200"/>
        <v>2012</v>
      </c>
      <c r="C6409" s="1">
        <f t="shared" si="201"/>
        <v>3</v>
      </c>
      <c r="D6409">
        <v>2602</v>
      </c>
      <c r="E6409" t="s">
        <v>37</v>
      </c>
      <c r="F6409" s="4">
        <v>382500</v>
      </c>
      <c r="G6409" t="s">
        <v>6</v>
      </c>
      <c r="H6409">
        <v>2</v>
      </c>
      <c r="I6409" s="4">
        <f>IF(E6409="Rhode Island", Table1[[#This Row],[price]]*$L$3, IF(E6409="Massachusetts", Table1[[#This Row],[price]]*$L$2, 1))</f>
        <v>382500</v>
      </c>
    </row>
    <row r="6410" spans="1:9" x14ac:dyDescent="0.25">
      <c r="A6410" s="2">
        <v>41130</v>
      </c>
      <c r="B6410" s="1">
        <f t="shared" si="200"/>
        <v>2012</v>
      </c>
      <c r="C6410" s="1">
        <f t="shared" si="201"/>
        <v>3</v>
      </c>
      <c r="D6410">
        <v>2615</v>
      </c>
      <c r="E6410" t="s">
        <v>37</v>
      </c>
      <c r="F6410" s="4">
        <v>355000</v>
      </c>
      <c r="G6410" t="s">
        <v>5</v>
      </c>
      <c r="H6410">
        <v>3</v>
      </c>
      <c r="I6410" s="4">
        <f>IF(E6410="Rhode Island", Table1[[#This Row],[price]]*$L$3, IF(E6410="Massachusetts", Table1[[#This Row],[price]]*$L$2, 1))</f>
        <v>355000</v>
      </c>
    </row>
    <row r="6411" spans="1:9" x14ac:dyDescent="0.25">
      <c r="A6411" s="2">
        <v>41130</v>
      </c>
      <c r="B6411" s="1">
        <f t="shared" si="200"/>
        <v>2012</v>
      </c>
      <c r="C6411" s="1">
        <f t="shared" si="201"/>
        <v>3</v>
      </c>
      <c r="D6411">
        <v>2914</v>
      </c>
      <c r="E6411" t="s">
        <v>36</v>
      </c>
      <c r="F6411" s="4">
        <v>540000</v>
      </c>
      <c r="G6411" t="s">
        <v>5</v>
      </c>
      <c r="H6411">
        <v>4</v>
      </c>
      <c r="I6411" s="4">
        <f>IF(E6411="Rhode Island", Table1[[#This Row],[price]]*$L$3, IF(E6411="Massachusetts", Table1[[#This Row],[price]]*$L$2, 1))</f>
        <v>540000</v>
      </c>
    </row>
    <row r="6412" spans="1:9" x14ac:dyDescent="0.25">
      <c r="A6412" s="2">
        <v>41131</v>
      </c>
      <c r="B6412" s="1">
        <f t="shared" si="200"/>
        <v>2012</v>
      </c>
      <c r="C6412" s="1">
        <f t="shared" si="201"/>
        <v>3</v>
      </c>
      <c r="D6412">
        <v>2611</v>
      </c>
      <c r="E6412" t="s">
        <v>37</v>
      </c>
      <c r="F6412" s="4">
        <v>510000</v>
      </c>
      <c r="G6412" t="s">
        <v>5</v>
      </c>
      <c r="H6412">
        <v>3</v>
      </c>
      <c r="I6412" s="4">
        <f>IF(E6412="Rhode Island", Table1[[#This Row],[price]]*$L$3, IF(E6412="Massachusetts", Table1[[#This Row],[price]]*$L$2, 1))</f>
        <v>510000</v>
      </c>
    </row>
    <row r="6413" spans="1:9" x14ac:dyDescent="0.25">
      <c r="A6413" s="2">
        <v>41131</v>
      </c>
      <c r="B6413" s="1">
        <f t="shared" si="200"/>
        <v>2012</v>
      </c>
      <c r="C6413" s="1">
        <f t="shared" si="201"/>
        <v>3</v>
      </c>
      <c r="D6413">
        <v>2914</v>
      </c>
      <c r="E6413" t="s">
        <v>36</v>
      </c>
      <c r="F6413" s="4">
        <v>530000</v>
      </c>
      <c r="G6413" t="s">
        <v>5</v>
      </c>
      <c r="H6413">
        <v>4</v>
      </c>
      <c r="I6413" s="4">
        <f>IF(E6413="Rhode Island", Table1[[#This Row],[price]]*$L$3, IF(E6413="Massachusetts", Table1[[#This Row],[price]]*$L$2, 1))</f>
        <v>530000</v>
      </c>
    </row>
    <row r="6414" spans="1:9" x14ac:dyDescent="0.25">
      <c r="A6414" s="2">
        <v>41131</v>
      </c>
      <c r="B6414" s="1">
        <f t="shared" si="200"/>
        <v>2012</v>
      </c>
      <c r="C6414" s="1">
        <f t="shared" si="201"/>
        <v>3</v>
      </c>
      <c r="D6414">
        <v>2611</v>
      </c>
      <c r="E6414" t="s">
        <v>37</v>
      </c>
      <c r="F6414" s="4">
        <v>590000</v>
      </c>
      <c r="G6414" t="s">
        <v>5</v>
      </c>
      <c r="H6414">
        <v>4</v>
      </c>
      <c r="I6414" s="4">
        <f>IF(E6414="Rhode Island", Table1[[#This Row],[price]]*$L$3, IF(E6414="Massachusetts", Table1[[#This Row],[price]]*$L$2, 1))</f>
        <v>590000</v>
      </c>
    </row>
    <row r="6415" spans="1:9" x14ac:dyDescent="0.25">
      <c r="A6415" s="2">
        <v>41131</v>
      </c>
      <c r="B6415" s="1">
        <f t="shared" si="200"/>
        <v>2012</v>
      </c>
      <c r="C6415" s="1">
        <f t="shared" si="201"/>
        <v>3</v>
      </c>
      <c r="D6415">
        <v>2614</v>
      </c>
      <c r="E6415" t="s">
        <v>37</v>
      </c>
      <c r="F6415" s="4">
        <v>655000</v>
      </c>
      <c r="G6415" t="s">
        <v>5</v>
      </c>
      <c r="H6415">
        <v>4</v>
      </c>
      <c r="I6415" s="4">
        <f>IF(E6415="Rhode Island", Table1[[#This Row],[price]]*$L$3, IF(E6415="Massachusetts", Table1[[#This Row],[price]]*$L$2, 1))</f>
        <v>655000</v>
      </c>
    </row>
    <row r="6416" spans="1:9" x14ac:dyDescent="0.25">
      <c r="A6416" s="2">
        <v>41131</v>
      </c>
      <c r="B6416" s="1">
        <f t="shared" si="200"/>
        <v>2012</v>
      </c>
      <c r="C6416" s="1">
        <f t="shared" si="201"/>
        <v>3</v>
      </c>
      <c r="D6416">
        <v>2602</v>
      </c>
      <c r="E6416" t="s">
        <v>37</v>
      </c>
      <c r="F6416" s="4">
        <v>300000</v>
      </c>
      <c r="G6416" t="s">
        <v>6</v>
      </c>
      <c r="H6416">
        <v>1</v>
      </c>
      <c r="I6416" s="4">
        <f>IF(E6416="Rhode Island", Table1[[#This Row],[price]]*$L$3, IF(E6416="Massachusetts", Table1[[#This Row],[price]]*$L$2, 1))</f>
        <v>300000</v>
      </c>
    </row>
    <row r="6417" spans="1:9" x14ac:dyDescent="0.25">
      <c r="A6417" s="2">
        <v>41131</v>
      </c>
      <c r="B6417" s="1">
        <f t="shared" si="200"/>
        <v>2012</v>
      </c>
      <c r="C6417" s="1">
        <f t="shared" si="201"/>
        <v>3</v>
      </c>
      <c r="D6417">
        <v>2602</v>
      </c>
      <c r="E6417" t="s">
        <v>37</v>
      </c>
      <c r="F6417" s="4">
        <v>312000</v>
      </c>
      <c r="G6417" t="s">
        <v>6</v>
      </c>
      <c r="H6417">
        <v>1</v>
      </c>
      <c r="I6417" s="4">
        <f>IF(E6417="Rhode Island", Table1[[#This Row],[price]]*$L$3, IF(E6417="Massachusetts", Table1[[#This Row],[price]]*$L$2, 1))</f>
        <v>312000</v>
      </c>
    </row>
    <row r="6418" spans="1:9" x14ac:dyDescent="0.25">
      <c r="A6418" s="2">
        <v>41131</v>
      </c>
      <c r="B6418" s="1">
        <f t="shared" si="200"/>
        <v>2012</v>
      </c>
      <c r="C6418" s="1">
        <f t="shared" si="201"/>
        <v>3</v>
      </c>
      <c r="D6418">
        <v>2606</v>
      </c>
      <c r="E6418" t="s">
        <v>37</v>
      </c>
      <c r="F6418" s="4">
        <v>425000</v>
      </c>
      <c r="G6418" t="s">
        <v>6</v>
      </c>
      <c r="H6418">
        <v>1</v>
      </c>
      <c r="I6418" s="4">
        <f>IF(E6418="Rhode Island", Table1[[#This Row],[price]]*$L$3, IF(E6418="Massachusetts", Table1[[#This Row],[price]]*$L$2, 1))</f>
        <v>425000</v>
      </c>
    </row>
    <row r="6419" spans="1:9" x14ac:dyDescent="0.25">
      <c r="A6419" s="2">
        <v>41131</v>
      </c>
      <c r="B6419" s="1">
        <f t="shared" si="200"/>
        <v>2012</v>
      </c>
      <c r="C6419" s="1">
        <f t="shared" si="201"/>
        <v>3</v>
      </c>
      <c r="D6419">
        <v>2600</v>
      </c>
      <c r="E6419" t="s">
        <v>37</v>
      </c>
      <c r="F6419" s="4">
        <v>830000</v>
      </c>
      <c r="G6419" t="s">
        <v>6</v>
      </c>
      <c r="H6419">
        <v>3</v>
      </c>
      <c r="I6419" s="4">
        <f>IF(E6419="Rhode Island", Table1[[#This Row],[price]]*$L$3, IF(E6419="Massachusetts", Table1[[#This Row],[price]]*$L$2, 1))</f>
        <v>830000</v>
      </c>
    </row>
    <row r="6420" spans="1:9" x14ac:dyDescent="0.25">
      <c r="A6420" s="2">
        <v>41132</v>
      </c>
      <c r="B6420" s="1">
        <f t="shared" si="200"/>
        <v>2012</v>
      </c>
      <c r="C6420" s="1">
        <f t="shared" si="201"/>
        <v>3</v>
      </c>
      <c r="D6420">
        <v>2615</v>
      </c>
      <c r="E6420" t="s">
        <v>37</v>
      </c>
      <c r="F6420" s="4">
        <v>370000</v>
      </c>
      <c r="G6420" t="s">
        <v>5</v>
      </c>
      <c r="H6420">
        <v>3</v>
      </c>
      <c r="I6420" s="4">
        <f>IF(E6420="Rhode Island", Table1[[#This Row],[price]]*$L$3, IF(E6420="Massachusetts", Table1[[#This Row],[price]]*$L$2, 1))</f>
        <v>370000</v>
      </c>
    </row>
    <row r="6421" spans="1:9" x14ac:dyDescent="0.25">
      <c r="A6421" s="2">
        <v>41132</v>
      </c>
      <c r="B6421" s="1">
        <f t="shared" si="200"/>
        <v>2012</v>
      </c>
      <c r="C6421" s="1">
        <f t="shared" si="201"/>
        <v>3</v>
      </c>
      <c r="D6421">
        <v>2615</v>
      </c>
      <c r="E6421" t="s">
        <v>37</v>
      </c>
      <c r="F6421" s="4">
        <v>400000</v>
      </c>
      <c r="G6421" t="s">
        <v>5</v>
      </c>
      <c r="H6421">
        <v>3</v>
      </c>
      <c r="I6421" s="4">
        <f>IF(E6421="Rhode Island", Table1[[#This Row],[price]]*$L$3, IF(E6421="Massachusetts", Table1[[#This Row],[price]]*$L$2, 1))</f>
        <v>400000</v>
      </c>
    </row>
    <row r="6422" spans="1:9" x14ac:dyDescent="0.25">
      <c r="A6422" s="2">
        <v>41132</v>
      </c>
      <c r="B6422" s="1">
        <f t="shared" si="200"/>
        <v>2012</v>
      </c>
      <c r="C6422" s="1">
        <f t="shared" si="201"/>
        <v>3</v>
      </c>
      <c r="D6422">
        <v>2605</v>
      </c>
      <c r="E6422" t="s">
        <v>37</v>
      </c>
      <c r="F6422" s="4">
        <v>820000</v>
      </c>
      <c r="G6422" t="s">
        <v>5</v>
      </c>
      <c r="H6422">
        <v>3</v>
      </c>
      <c r="I6422" s="4">
        <f>IF(E6422="Rhode Island", Table1[[#This Row],[price]]*$L$3, IF(E6422="Massachusetts", Table1[[#This Row],[price]]*$L$2, 1))</f>
        <v>820000</v>
      </c>
    </row>
    <row r="6423" spans="1:9" x14ac:dyDescent="0.25">
      <c r="A6423" s="2">
        <v>41132</v>
      </c>
      <c r="B6423" s="1">
        <f t="shared" si="200"/>
        <v>2012</v>
      </c>
      <c r="C6423" s="1">
        <f t="shared" si="201"/>
        <v>3</v>
      </c>
      <c r="D6423">
        <v>2904</v>
      </c>
      <c r="E6423" t="s">
        <v>36</v>
      </c>
      <c r="F6423" s="4">
        <v>825000</v>
      </c>
      <c r="G6423" t="s">
        <v>5</v>
      </c>
      <c r="H6423">
        <v>4</v>
      </c>
      <c r="I6423" s="4">
        <f>IF(E6423="Rhode Island", Table1[[#This Row],[price]]*$L$3, IF(E6423="Massachusetts", Table1[[#This Row],[price]]*$L$2, 1))</f>
        <v>825000</v>
      </c>
    </row>
    <row r="6424" spans="1:9" x14ac:dyDescent="0.25">
      <c r="A6424" s="2">
        <v>41133</v>
      </c>
      <c r="B6424" s="1">
        <f t="shared" si="200"/>
        <v>2012</v>
      </c>
      <c r="C6424" s="1">
        <f t="shared" si="201"/>
        <v>3</v>
      </c>
      <c r="D6424">
        <v>2903</v>
      </c>
      <c r="E6424" t="s">
        <v>36</v>
      </c>
      <c r="F6424" s="4">
        <v>447000</v>
      </c>
      <c r="G6424" t="s">
        <v>5</v>
      </c>
      <c r="H6424">
        <v>3</v>
      </c>
      <c r="I6424" s="4">
        <f>IF(E6424="Rhode Island", Table1[[#This Row],[price]]*$L$3, IF(E6424="Massachusetts", Table1[[#This Row],[price]]*$L$2, 1))</f>
        <v>447000</v>
      </c>
    </row>
    <row r="6425" spans="1:9" x14ac:dyDescent="0.25">
      <c r="A6425" s="2">
        <v>41134</v>
      </c>
      <c r="B6425" s="1">
        <f t="shared" si="200"/>
        <v>2012</v>
      </c>
      <c r="C6425" s="1">
        <f t="shared" si="201"/>
        <v>3</v>
      </c>
      <c r="D6425">
        <v>2906</v>
      </c>
      <c r="E6425" t="s">
        <v>36</v>
      </c>
      <c r="F6425" s="4">
        <v>385500</v>
      </c>
      <c r="G6425" t="s">
        <v>5</v>
      </c>
      <c r="H6425">
        <v>2</v>
      </c>
      <c r="I6425" s="4">
        <f>IF(E6425="Rhode Island", Table1[[#This Row],[price]]*$L$3, IF(E6425="Massachusetts", Table1[[#This Row],[price]]*$L$2, 1))</f>
        <v>385500</v>
      </c>
    </row>
    <row r="6426" spans="1:9" x14ac:dyDescent="0.25">
      <c r="A6426" s="2">
        <v>41134</v>
      </c>
      <c r="B6426" s="1">
        <f t="shared" si="200"/>
        <v>2012</v>
      </c>
      <c r="C6426" s="1">
        <f t="shared" si="201"/>
        <v>3</v>
      </c>
      <c r="D6426">
        <v>2902</v>
      </c>
      <c r="E6426" t="s">
        <v>36</v>
      </c>
      <c r="F6426" s="4">
        <v>392000</v>
      </c>
      <c r="G6426" t="s">
        <v>5</v>
      </c>
      <c r="H6426">
        <v>3</v>
      </c>
      <c r="I6426" s="4">
        <f>IF(E6426="Rhode Island", Table1[[#This Row],[price]]*$L$3, IF(E6426="Massachusetts", Table1[[#This Row],[price]]*$L$2, 1))</f>
        <v>392000</v>
      </c>
    </row>
    <row r="6427" spans="1:9" x14ac:dyDescent="0.25">
      <c r="A6427" s="2">
        <v>41134</v>
      </c>
      <c r="B6427" s="1">
        <f t="shared" si="200"/>
        <v>2012</v>
      </c>
      <c r="C6427" s="1">
        <f t="shared" si="201"/>
        <v>3</v>
      </c>
      <c r="D6427">
        <v>2905</v>
      </c>
      <c r="E6427" t="s">
        <v>36</v>
      </c>
      <c r="F6427" s="4">
        <v>415000</v>
      </c>
      <c r="G6427" t="s">
        <v>5</v>
      </c>
      <c r="H6427">
        <v>3</v>
      </c>
      <c r="I6427" s="4">
        <f>IF(E6427="Rhode Island", Table1[[#This Row],[price]]*$L$3, IF(E6427="Massachusetts", Table1[[#This Row],[price]]*$L$2, 1))</f>
        <v>415000</v>
      </c>
    </row>
    <row r="6428" spans="1:9" x14ac:dyDescent="0.25">
      <c r="A6428" s="2">
        <v>41134</v>
      </c>
      <c r="B6428" s="1">
        <f t="shared" si="200"/>
        <v>2012</v>
      </c>
      <c r="C6428" s="1">
        <f t="shared" si="201"/>
        <v>3</v>
      </c>
      <c r="D6428">
        <v>2611</v>
      </c>
      <c r="E6428" t="s">
        <v>37</v>
      </c>
      <c r="F6428" s="4">
        <v>499000</v>
      </c>
      <c r="G6428" t="s">
        <v>5</v>
      </c>
      <c r="H6428">
        <v>4</v>
      </c>
      <c r="I6428" s="4">
        <f>IF(E6428="Rhode Island", Table1[[#This Row],[price]]*$L$3, IF(E6428="Massachusetts", Table1[[#This Row],[price]]*$L$2, 1))</f>
        <v>499000</v>
      </c>
    </row>
    <row r="6429" spans="1:9" x14ac:dyDescent="0.25">
      <c r="A6429" s="2">
        <v>41134</v>
      </c>
      <c r="B6429" s="1">
        <f t="shared" si="200"/>
        <v>2012</v>
      </c>
      <c r="C6429" s="1">
        <f t="shared" si="201"/>
        <v>3</v>
      </c>
      <c r="D6429">
        <v>2913</v>
      </c>
      <c r="E6429" t="s">
        <v>36</v>
      </c>
      <c r="F6429" s="4">
        <v>525000</v>
      </c>
      <c r="G6429" t="s">
        <v>5</v>
      </c>
      <c r="H6429">
        <v>4</v>
      </c>
      <c r="I6429" s="4">
        <f>IF(E6429="Rhode Island", Table1[[#This Row],[price]]*$L$3, IF(E6429="Massachusetts", Table1[[#This Row],[price]]*$L$2, 1))</f>
        <v>525000</v>
      </c>
    </row>
    <row r="6430" spans="1:9" x14ac:dyDescent="0.25">
      <c r="A6430" s="2">
        <v>41134</v>
      </c>
      <c r="B6430" s="1">
        <f t="shared" si="200"/>
        <v>2012</v>
      </c>
      <c r="C6430" s="1">
        <f t="shared" si="201"/>
        <v>3</v>
      </c>
      <c r="D6430">
        <v>2906</v>
      </c>
      <c r="E6430" t="s">
        <v>36</v>
      </c>
      <c r="F6430" s="4">
        <v>615000</v>
      </c>
      <c r="G6430" t="s">
        <v>5</v>
      </c>
      <c r="H6430">
        <v>4</v>
      </c>
      <c r="I6430" s="4">
        <f>IF(E6430="Rhode Island", Table1[[#This Row],[price]]*$L$3, IF(E6430="Massachusetts", Table1[[#This Row],[price]]*$L$2, 1))</f>
        <v>615000</v>
      </c>
    </row>
    <row r="6431" spans="1:9" x14ac:dyDescent="0.25">
      <c r="A6431" s="2">
        <v>41134</v>
      </c>
      <c r="B6431" s="1">
        <f t="shared" si="200"/>
        <v>2012</v>
      </c>
      <c r="C6431" s="1">
        <f t="shared" si="201"/>
        <v>3</v>
      </c>
      <c r="D6431">
        <v>2606</v>
      </c>
      <c r="E6431" t="s">
        <v>37</v>
      </c>
      <c r="F6431" s="4">
        <v>635000</v>
      </c>
      <c r="G6431" t="s">
        <v>5</v>
      </c>
      <c r="H6431">
        <v>3</v>
      </c>
      <c r="I6431" s="4">
        <f>IF(E6431="Rhode Island", Table1[[#This Row],[price]]*$L$3, IF(E6431="Massachusetts", Table1[[#This Row],[price]]*$L$2, 1))</f>
        <v>635000</v>
      </c>
    </row>
    <row r="6432" spans="1:9" x14ac:dyDescent="0.25">
      <c r="A6432" s="2">
        <v>41134</v>
      </c>
      <c r="B6432" s="1">
        <f t="shared" si="200"/>
        <v>2012</v>
      </c>
      <c r="C6432" s="1">
        <f t="shared" si="201"/>
        <v>3</v>
      </c>
      <c r="D6432">
        <v>2603</v>
      </c>
      <c r="E6432" t="s">
        <v>37</v>
      </c>
      <c r="F6432" s="4">
        <v>955000</v>
      </c>
      <c r="G6432" t="s">
        <v>5</v>
      </c>
      <c r="H6432">
        <v>3</v>
      </c>
      <c r="I6432" s="4">
        <f>IF(E6432="Rhode Island", Table1[[#This Row],[price]]*$L$3, IF(E6432="Massachusetts", Table1[[#This Row],[price]]*$L$2, 1))</f>
        <v>955000</v>
      </c>
    </row>
    <row r="6433" spans="1:9" x14ac:dyDescent="0.25">
      <c r="A6433" s="2">
        <v>41134</v>
      </c>
      <c r="B6433" s="1">
        <f t="shared" si="200"/>
        <v>2012</v>
      </c>
      <c r="C6433" s="1">
        <f t="shared" si="201"/>
        <v>3</v>
      </c>
      <c r="D6433">
        <v>2604</v>
      </c>
      <c r="E6433" t="s">
        <v>37</v>
      </c>
      <c r="F6433" s="4">
        <v>485000</v>
      </c>
      <c r="G6433" t="s">
        <v>6</v>
      </c>
      <c r="H6433">
        <v>2</v>
      </c>
      <c r="I6433" s="4">
        <f>IF(E6433="Rhode Island", Table1[[#This Row],[price]]*$L$3, IF(E6433="Massachusetts", Table1[[#This Row],[price]]*$L$2, 1))</f>
        <v>485000</v>
      </c>
    </row>
    <row r="6434" spans="1:9" x14ac:dyDescent="0.25">
      <c r="A6434" s="2">
        <v>41135</v>
      </c>
      <c r="B6434" s="1">
        <f t="shared" si="200"/>
        <v>2012</v>
      </c>
      <c r="C6434" s="1">
        <f t="shared" si="201"/>
        <v>3</v>
      </c>
      <c r="D6434">
        <v>2906</v>
      </c>
      <c r="E6434" t="s">
        <v>36</v>
      </c>
      <c r="F6434" s="4">
        <v>350000</v>
      </c>
      <c r="G6434" t="s">
        <v>5</v>
      </c>
      <c r="H6434">
        <v>3</v>
      </c>
      <c r="I6434" s="4">
        <f>IF(E6434="Rhode Island", Table1[[#This Row],[price]]*$L$3, IF(E6434="Massachusetts", Table1[[#This Row],[price]]*$L$2, 1))</f>
        <v>350000</v>
      </c>
    </row>
    <row r="6435" spans="1:9" x14ac:dyDescent="0.25">
      <c r="A6435" s="2">
        <v>41135</v>
      </c>
      <c r="B6435" s="1">
        <f t="shared" si="200"/>
        <v>2012</v>
      </c>
      <c r="C6435" s="1">
        <f t="shared" si="201"/>
        <v>3</v>
      </c>
      <c r="D6435">
        <v>2904</v>
      </c>
      <c r="E6435" t="s">
        <v>36</v>
      </c>
      <c r="F6435" s="4">
        <v>410000</v>
      </c>
      <c r="G6435" t="s">
        <v>5</v>
      </c>
      <c r="H6435">
        <v>3</v>
      </c>
      <c r="I6435" s="4">
        <f>IF(E6435="Rhode Island", Table1[[#This Row],[price]]*$L$3, IF(E6435="Massachusetts", Table1[[#This Row],[price]]*$L$2, 1))</f>
        <v>410000</v>
      </c>
    </row>
    <row r="6436" spans="1:9" x14ac:dyDescent="0.25">
      <c r="A6436" s="2">
        <v>41135</v>
      </c>
      <c r="B6436" s="1">
        <f t="shared" si="200"/>
        <v>2012</v>
      </c>
      <c r="C6436" s="1">
        <f t="shared" si="201"/>
        <v>3</v>
      </c>
      <c r="D6436">
        <v>2913</v>
      </c>
      <c r="E6436" t="s">
        <v>36</v>
      </c>
      <c r="F6436" s="4">
        <v>420000</v>
      </c>
      <c r="G6436" t="s">
        <v>5</v>
      </c>
      <c r="H6436">
        <v>3</v>
      </c>
      <c r="I6436" s="4">
        <f>IF(E6436="Rhode Island", Table1[[#This Row],[price]]*$L$3, IF(E6436="Massachusetts", Table1[[#This Row],[price]]*$L$2, 1))</f>
        <v>420000</v>
      </c>
    </row>
    <row r="6437" spans="1:9" x14ac:dyDescent="0.25">
      <c r="A6437" s="2">
        <v>41135</v>
      </c>
      <c r="B6437" s="1">
        <f t="shared" si="200"/>
        <v>2012</v>
      </c>
      <c r="C6437" s="1">
        <f t="shared" si="201"/>
        <v>3</v>
      </c>
      <c r="D6437">
        <v>2902</v>
      </c>
      <c r="E6437" t="s">
        <v>36</v>
      </c>
      <c r="F6437" s="4">
        <v>570000</v>
      </c>
      <c r="G6437" t="s">
        <v>5</v>
      </c>
      <c r="H6437">
        <v>4</v>
      </c>
      <c r="I6437" s="4">
        <f>IF(E6437="Rhode Island", Table1[[#This Row],[price]]*$L$3, IF(E6437="Massachusetts", Table1[[#This Row],[price]]*$L$2, 1))</f>
        <v>570000</v>
      </c>
    </row>
    <row r="6438" spans="1:9" x14ac:dyDescent="0.25">
      <c r="A6438" s="2">
        <v>41135</v>
      </c>
      <c r="B6438" s="1">
        <f t="shared" si="200"/>
        <v>2012</v>
      </c>
      <c r="C6438" s="1">
        <f t="shared" si="201"/>
        <v>3</v>
      </c>
      <c r="D6438">
        <v>2604</v>
      </c>
      <c r="E6438" t="s">
        <v>37</v>
      </c>
      <c r="F6438" s="4">
        <v>641000</v>
      </c>
      <c r="G6438" t="s">
        <v>5</v>
      </c>
      <c r="H6438">
        <v>3</v>
      </c>
      <c r="I6438" s="4">
        <f>IF(E6438="Rhode Island", Table1[[#This Row],[price]]*$L$3, IF(E6438="Massachusetts", Table1[[#This Row],[price]]*$L$2, 1))</f>
        <v>641000</v>
      </c>
    </row>
    <row r="6439" spans="1:9" x14ac:dyDescent="0.25">
      <c r="A6439" s="2">
        <v>41136</v>
      </c>
      <c r="B6439" s="1">
        <f t="shared" si="200"/>
        <v>2012</v>
      </c>
      <c r="C6439" s="1">
        <f t="shared" si="201"/>
        <v>3</v>
      </c>
      <c r="D6439">
        <v>2906</v>
      </c>
      <c r="E6439" t="s">
        <v>36</v>
      </c>
      <c r="F6439" s="4">
        <v>360000</v>
      </c>
      <c r="G6439" t="s">
        <v>5</v>
      </c>
      <c r="H6439">
        <v>3</v>
      </c>
      <c r="I6439" s="4">
        <f>IF(E6439="Rhode Island", Table1[[#This Row],[price]]*$L$3, IF(E6439="Massachusetts", Table1[[#This Row],[price]]*$L$2, 1))</f>
        <v>360000</v>
      </c>
    </row>
    <row r="6440" spans="1:9" x14ac:dyDescent="0.25">
      <c r="A6440" s="2">
        <v>41136</v>
      </c>
      <c r="B6440" s="1">
        <f t="shared" si="200"/>
        <v>2012</v>
      </c>
      <c r="C6440" s="1">
        <f t="shared" si="201"/>
        <v>3</v>
      </c>
      <c r="D6440">
        <v>2914</v>
      </c>
      <c r="E6440" t="s">
        <v>36</v>
      </c>
      <c r="F6440" s="4">
        <v>366000</v>
      </c>
      <c r="G6440" t="s">
        <v>5</v>
      </c>
      <c r="H6440">
        <v>2</v>
      </c>
      <c r="I6440" s="4">
        <f>IF(E6440="Rhode Island", Table1[[#This Row],[price]]*$L$3, IF(E6440="Massachusetts", Table1[[#This Row],[price]]*$L$2, 1))</f>
        <v>366000</v>
      </c>
    </row>
    <row r="6441" spans="1:9" x14ac:dyDescent="0.25">
      <c r="A6441" s="2">
        <v>41136</v>
      </c>
      <c r="B6441" s="1">
        <f t="shared" si="200"/>
        <v>2012</v>
      </c>
      <c r="C6441" s="1">
        <f t="shared" si="201"/>
        <v>3</v>
      </c>
      <c r="D6441">
        <v>2611</v>
      </c>
      <c r="E6441" t="s">
        <v>37</v>
      </c>
      <c r="F6441" s="4">
        <v>405000</v>
      </c>
      <c r="G6441" t="s">
        <v>5</v>
      </c>
      <c r="H6441">
        <v>3</v>
      </c>
      <c r="I6441" s="4">
        <f>IF(E6441="Rhode Island", Table1[[#This Row],[price]]*$L$3, IF(E6441="Massachusetts", Table1[[#This Row],[price]]*$L$2, 1))</f>
        <v>405000</v>
      </c>
    </row>
    <row r="6442" spans="1:9" x14ac:dyDescent="0.25">
      <c r="A6442" s="2">
        <v>41136</v>
      </c>
      <c r="B6442" s="1">
        <f t="shared" si="200"/>
        <v>2012</v>
      </c>
      <c r="C6442" s="1">
        <f t="shared" si="201"/>
        <v>3</v>
      </c>
      <c r="D6442">
        <v>2602</v>
      </c>
      <c r="E6442" t="s">
        <v>37</v>
      </c>
      <c r="F6442" s="4">
        <v>570000</v>
      </c>
      <c r="G6442" t="s">
        <v>5</v>
      </c>
      <c r="H6442">
        <v>3</v>
      </c>
      <c r="I6442" s="4">
        <f>IF(E6442="Rhode Island", Table1[[#This Row],[price]]*$L$3, IF(E6442="Massachusetts", Table1[[#This Row],[price]]*$L$2, 1))</f>
        <v>570000</v>
      </c>
    </row>
    <row r="6443" spans="1:9" x14ac:dyDescent="0.25">
      <c r="A6443" s="2">
        <v>41136</v>
      </c>
      <c r="B6443" s="1">
        <f t="shared" si="200"/>
        <v>2012</v>
      </c>
      <c r="C6443" s="1">
        <f t="shared" si="201"/>
        <v>3</v>
      </c>
      <c r="D6443">
        <v>2602</v>
      </c>
      <c r="E6443" t="s">
        <v>37</v>
      </c>
      <c r="F6443" s="4">
        <v>575000</v>
      </c>
      <c r="G6443" t="s">
        <v>5</v>
      </c>
      <c r="H6443">
        <v>3</v>
      </c>
      <c r="I6443" s="4">
        <f>IF(E6443="Rhode Island", Table1[[#This Row],[price]]*$L$3, IF(E6443="Massachusetts", Table1[[#This Row],[price]]*$L$2, 1))</f>
        <v>575000</v>
      </c>
    </row>
    <row r="6444" spans="1:9" x14ac:dyDescent="0.25">
      <c r="A6444" s="2">
        <v>41136</v>
      </c>
      <c r="B6444" s="1">
        <f t="shared" si="200"/>
        <v>2012</v>
      </c>
      <c r="C6444" s="1">
        <f t="shared" si="201"/>
        <v>3</v>
      </c>
      <c r="D6444">
        <v>2902</v>
      </c>
      <c r="E6444" t="s">
        <v>36</v>
      </c>
      <c r="F6444" s="4">
        <v>580000</v>
      </c>
      <c r="G6444" t="s">
        <v>5</v>
      </c>
      <c r="H6444">
        <v>5</v>
      </c>
      <c r="I6444" s="4">
        <f>IF(E6444="Rhode Island", Table1[[#This Row],[price]]*$L$3, IF(E6444="Massachusetts", Table1[[#This Row],[price]]*$L$2, 1))</f>
        <v>580000</v>
      </c>
    </row>
    <row r="6445" spans="1:9" x14ac:dyDescent="0.25">
      <c r="A6445" s="2">
        <v>41136</v>
      </c>
      <c r="B6445" s="1">
        <f t="shared" si="200"/>
        <v>2012</v>
      </c>
      <c r="C6445" s="1">
        <f t="shared" si="201"/>
        <v>3</v>
      </c>
      <c r="D6445">
        <v>2617</v>
      </c>
      <c r="E6445" t="s">
        <v>37</v>
      </c>
      <c r="F6445" s="4">
        <v>660000</v>
      </c>
      <c r="G6445" t="s">
        <v>5</v>
      </c>
      <c r="H6445">
        <v>3</v>
      </c>
      <c r="I6445" s="4">
        <f>IF(E6445="Rhode Island", Table1[[#This Row],[price]]*$L$3, IF(E6445="Massachusetts", Table1[[#This Row],[price]]*$L$2, 1))</f>
        <v>660000</v>
      </c>
    </row>
    <row r="6446" spans="1:9" x14ac:dyDescent="0.25">
      <c r="A6446" s="2">
        <v>41136</v>
      </c>
      <c r="B6446" s="1">
        <f t="shared" si="200"/>
        <v>2012</v>
      </c>
      <c r="C6446" s="1">
        <f t="shared" si="201"/>
        <v>3</v>
      </c>
      <c r="D6446">
        <v>2612</v>
      </c>
      <c r="E6446" t="s">
        <v>37</v>
      </c>
      <c r="F6446" s="4">
        <v>435000</v>
      </c>
      <c r="G6446" t="s">
        <v>6</v>
      </c>
      <c r="H6446">
        <v>2</v>
      </c>
      <c r="I6446" s="4">
        <f>IF(E6446="Rhode Island", Table1[[#This Row],[price]]*$L$3, IF(E6446="Massachusetts", Table1[[#This Row],[price]]*$L$2, 1))</f>
        <v>435000</v>
      </c>
    </row>
    <row r="6447" spans="1:9" x14ac:dyDescent="0.25">
      <c r="A6447" s="2">
        <v>41137</v>
      </c>
      <c r="B6447" s="1">
        <f t="shared" si="200"/>
        <v>2012</v>
      </c>
      <c r="C6447" s="1">
        <f t="shared" si="201"/>
        <v>3</v>
      </c>
      <c r="D6447">
        <v>2615</v>
      </c>
      <c r="E6447" t="s">
        <v>37</v>
      </c>
      <c r="F6447" s="4">
        <v>418000</v>
      </c>
      <c r="G6447" t="s">
        <v>5</v>
      </c>
      <c r="H6447">
        <v>3</v>
      </c>
      <c r="I6447" s="4">
        <f>IF(E6447="Rhode Island", Table1[[#This Row],[price]]*$L$3, IF(E6447="Massachusetts", Table1[[#This Row],[price]]*$L$2, 1))</f>
        <v>418000</v>
      </c>
    </row>
    <row r="6448" spans="1:9" x14ac:dyDescent="0.25">
      <c r="A6448" s="2">
        <v>41137</v>
      </c>
      <c r="B6448" s="1">
        <f t="shared" si="200"/>
        <v>2012</v>
      </c>
      <c r="C6448" s="1">
        <f t="shared" si="201"/>
        <v>3</v>
      </c>
      <c r="D6448">
        <v>2905</v>
      </c>
      <c r="E6448" t="s">
        <v>36</v>
      </c>
      <c r="F6448" s="4">
        <v>425000</v>
      </c>
      <c r="G6448" t="s">
        <v>5</v>
      </c>
      <c r="H6448">
        <v>3</v>
      </c>
      <c r="I6448" s="4">
        <f>IF(E6448="Rhode Island", Table1[[#This Row],[price]]*$L$3, IF(E6448="Massachusetts", Table1[[#This Row],[price]]*$L$2, 1))</f>
        <v>425000</v>
      </c>
    </row>
    <row r="6449" spans="1:9" x14ac:dyDescent="0.25">
      <c r="A6449" s="2">
        <v>41137</v>
      </c>
      <c r="B6449" s="1">
        <f t="shared" si="200"/>
        <v>2012</v>
      </c>
      <c r="C6449" s="1">
        <f t="shared" si="201"/>
        <v>3</v>
      </c>
      <c r="D6449">
        <v>2617</v>
      </c>
      <c r="E6449" t="s">
        <v>37</v>
      </c>
      <c r="F6449" s="4">
        <v>627003</v>
      </c>
      <c r="G6449" t="s">
        <v>5</v>
      </c>
      <c r="H6449">
        <v>4</v>
      </c>
      <c r="I6449" s="4">
        <f>IF(E6449="Rhode Island", Table1[[#This Row],[price]]*$L$3, IF(E6449="Massachusetts", Table1[[#This Row],[price]]*$L$2, 1))</f>
        <v>627003</v>
      </c>
    </row>
    <row r="6450" spans="1:9" x14ac:dyDescent="0.25">
      <c r="A6450" s="2">
        <v>41137</v>
      </c>
      <c r="B6450" s="1">
        <f t="shared" si="200"/>
        <v>2012</v>
      </c>
      <c r="C6450" s="1">
        <f t="shared" si="201"/>
        <v>3</v>
      </c>
      <c r="D6450">
        <v>2913</v>
      </c>
      <c r="E6450" t="s">
        <v>36</v>
      </c>
      <c r="F6450" s="4">
        <v>651000</v>
      </c>
      <c r="G6450" t="s">
        <v>5</v>
      </c>
      <c r="H6450">
        <v>4</v>
      </c>
      <c r="I6450" s="4">
        <f>IF(E6450="Rhode Island", Table1[[#This Row],[price]]*$L$3, IF(E6450="Massachusetts", Table1[[#This Row],[price]]*$L$2, 1))</f>
        <v>651000</v>
      </c>
    </row>
    <row r="6451" spans="1:9" x14ac:dyDescent="0.25">
      <c r="A6451" s="2">
        <v>41137</v>
      </c>
      <c r="B6451" s="1">
        <f t="shared" si="200"/>
        <v>2012</v>
      </c>
      <c r="C6451" s="1">
        <f t="shared" si="201"/>
        <v>3</v>
      </c>
      <c r="D6451">
        <v>2913</v>
      </c>
      <c r="E6451" t="s">
        <v>36</v>
      </c>
      <c r="F6451" s="4">
        <v>760000</v>
      </c>
      <c r="G6451" t="s">
        <v>5</v>
      </c>
      <c r="H6451">
        <v>4</v>
      </c>
      <c r="I6451" s="4">
        <f>IF(E6451="Rhode Island", Table1[[#This Row],[price]]*$L$3, IF(E6451="Massachusetts", Table1[[#This Row],[price]]*$L$2, 1))</f>
        <v>760000</v>
      </c>
    </row>
    <row r="6452" spans="1:9" x14ac:dyDescent="0.25">
      <c r="A6452" s="2">
        <v>41137</v>
      </c>
      <c r="B6452" s="1">
        <f t="shared" si="200"/>
        <v>2012</v>
      </c>
      <c r="C6452" s="1">
        <f t="shared" si="201"/>
        <v>3</v>
      </c>
      <c r="D6452">
        <v>2612</v>
      </c>
      <c r="E6452" t="s">
        <v>37</v>
      </c>
      <c r="F6452" s="4">
        <v>478000</v>
      </c>
      <c r="G6452" t="s">
        <v>6</v>
      </c>
      <c r="H6452">
        <v>2</v>
      </c>
      <c r="I6452" s="4">
        <f>IF(E6452="Rhode Island", Table1[[#This Row],[price]]*$L$3, IF(E6452="Massachusetts", Table1[[#This Row],[price]]*$L$2, 1))</f>
        <v>478000</v>
      </c>
    </row>
    <row r="6453" spans="1:9" x14ac:dyDescent="0.25">
      <c r="A6453" s="2">
        <v>41138</v>
      </c>
      <c r="B6453" s="1">
        <f t="shared" si="200"/>
        <v>2012</v>
      </c>
      <c r="C6453" s="1">
        <f t="shared" si="201"/>
        <v>3</v>
      </c>
      <c r="D6453">
        <v>2905</v>
      </c>
      <c r="E6453" t="s">
        <v>36</v>
      </c>
      <c r="F6453" s="4">
        <v>367500</v>
      </c>
      <c r="G6453" t="s">
        <v>5</v>
      </c>
      <c r="H6453">
        <v>3</v>
      </c>
      <c r="I6453" s="4">
        <f>IF(E6453="Rhode Island", Table1[[#This Row],[price]]*$L$3, IF(E6453="Massachusetts", Table1[[#This Row],[price]]*$L$2, 1))</f>
        <v>367500</v>
      </c>
    </row>
    <row r="6454" spans="1:9" x14ac:dyDescent="0.25">
      <c r="A6454" s="2">
        <v>41138</v>
      </c>
      <c r="B6454" s="1">
        <f t="shared" si="200"/>
        <v>2012</v>
      </c>
      <c r="C6454" s="1">
        <f t="shared" si="201"/>
        <v>3</v>
      </c>
      <c r="D6454">
        <v>2906</v>
      </c>
      <c r="E6454" t="s">
        <v>36</v>
      </c>
      <c r="F6454" s="4">
        <v>430000</v>
      </c>
      <c r="G6454" t="s">
        <v>5</v>
      </c>
      <c r="H6454">
        <v>3</v>
      </c>
      <c r="I6454" s="4">
        <f>IF(E6454="Rhode Island", Table1[[#This Row],[price]]*$L$3, IF(E6454="Massachusetts", Table1[[#This Row],[price]]*$L$2, 1))</f>
        <v>430000</v>
      </c>
    </row>
    <row r="6455" spans="1:9" x14ac:dyDescent="0.25">
      <c r="A6455" s="2">
        <v>41138</v>
      </c>
      <c r="B6455" s="1">
        <f t="shared" si="200"/>
        <v>2012</v>
      </c>
      <c r="C6455" s="1">
        <f t="shared" si="201"/>
        <v>3</v>
      </c>
      <c r="D6455">
        <v>2912</v>
      </c>
      <c r="E6455" t="s">
        <v>36</v>
      </c>
      <c r="F6455" s="4">
        <v>473000</v>
      </c>
      <c r="G6455" t="s">
        <v>5</v>
      </c>
      <c r="H6455">
        <v>3</v>
      </c>
      <c r="I6455" s="4">
        <f>IF(E6455="Rhode Island", Table1[[#This Row],[price]]*$L$3, IF(E6455="Massachusetts", Table1[[#This Row],[price]]*$L$2, 1))</f>
        <v>473000</v>
      </c>
    </row>
    <row r="6456" spans="1:9" x14ac:dyDescent="0.25">
      <c r="A6456" s="2">
        <v>41138</v>
      </c>
      <c r="B6456" s="1">
        <f t="shared" si="200"/>
        <v>2012</v>
      </c>
      <c r="C6456" s="1">
        <f t="shared" si="201"/>
        <v>3</v>
      </c>
      <c r="D6456">
        <v>2904</v>
      </c>
      <c r="E6456" t="s">
        <v>36</v>
      </c>
      <c r="F6456" s="4">
        <v>485000</v>
      </c>
      <c r="G6456" t="s">
        <v>5</v>
      </c>
      <c r="H6456">
        <v>3</v>
      </c>
      <c r="I6456" s="4">
        <f>IF(E6456="Rhode Island", Table1[[#This Row],[price]]*$L$3, IF(E6456="Massachusetts", Table1[[#This Row],[price]]*$L$2, 1))</f>
        <v>485000</v>
      </c>
    </row>
    <row r="6457" spans="1:9" x14ac:dyDescent="0.25">
      <c r="A6457" s="2">
        <v>41138</v>
      </c>
      <c r="B6457" s="1">
        <f t="shared" si="200"/>
        <v>2012</v>
      </c>
      <c r="C6457" s="1">
        <f t="shared" si="201"/>
        <v>3</v>
      </c>
      <c r="D6457">
        <v>2611</v>
      </c>
      <c r="E6457" t="s">
        <v>37</v>
      </c>
      <c r="F6457" s="4">
        <v>495000</v>
      </c>
      <c r="G6457" t="s">
        <v>5</v>
      </c>
      <c r="H6457">
        <v>3</v>
      </c>
      <c r="I6457" s="4">
        <f>IF(E6457="Rhode Island", Table1[[#This Row],[price]]*$L$3, IF(E6457="Massachusetts", Table1[[#This Row],[price]]*$L$2, 1))</f>
        <v>495000</v>
      </c>
    </row>
    <row r="6458" spans="1:9" x14ac:dyDescent="0.25">
      <c r="A6458" s="2">
        <v>41138</v>
      </c>
      <c r="B6458" s="1">
        <f t="shared" si="200"/>
        <v>2012</v>
      </c>
      <c r="C6458" s="1">
        <f t="shared" si="201"/>
        <v>3</v>
      </c>
      <c r="D6458">
        <v>2905</v>
      </c>
      <c r="E6458" t="s">
        <v>36</v>
      </c>
      <c r="F6458" s="4">
        <v>510000</v>
      </c>
      <c r="G6458" t="s">
        <v>5</v>
      </c>
      <c r="H6458">
        <v>4</v>
      </c>
      <c r="I6458" s="4">
        <f>IF(E6458="Rhode Island", Table1[[#This Row],[price]]*$L$3, IF(E6458="Massachusetts", Table1[[#This Row],[price]]*$L$2, 1))</f>
        <v>510000</v>
      </c>
    </row>
    <row r="6459" spans="1:9" x14ac:dyDescent="0.25">
      <c r="A6459" s="2">
        <v>41138</v>
      </c>
      <c r="B6459" s="1">
        <f t="shared" si="200"/>
        <v>2012</v>
      </c>
      <c r="C6459" s="1">
        <f t="shared" si="201"/>
        <v>3</v>
      </c>
      <c r="D6459">
        <v>2914</v>
      </c>
      <c r="E6459" t="s">
        <v>36</v>
      </c>
      <c r="F6459" s="4">
        <v>523000</v>
      </c>
      <c r="G6459" t="s">
        <v>5</v>
      </c>
      <c r="H6459">
        <v>4</v>
      </c>
      <c r="I6459" s="4">
        <f>IF(E6459="Rhode Island", Table1[[#This Row],[price]]*$L$3, IF(E6459="Massachusetts", Table1[[#This Row],[price]]*$L$2, 1))</f>
        <v>523000</v>
      </c>
    </row>
    <row r="6460" spans="1:9" x14ac:dyDescent="0.25">
      <c r="A6460" s="2">
        <v>41138</v>
      </c>
      <c r="B6460" s="1">
        <f t="shared" si="200"/>
        <v>2012</v>
      </c>
      <c r="C6460" s="1">
        <f t="shared" si="201"/>
        <v>3</v>
      </c>
      <c r="D6460">
        <v>2906</v>
      </c>
      <c r="E6460" t="s">
        <v>36</v>
      </c>
      <c r="F6460" s="4">
        <v>575000</v>
      </c>
      <c r="G6460" t="s">
        <v>5</v>
      </c>
      <c r="H6460">
        <v>4</v>
      </c>
      <c r="I6460" s="4">
        <f>IF(E6460="Rhode Island", Table1[[#This Row],[price]]*$L$3, IF(E6460="Massachusetts", Table1[[#This Row],[price]]*$L$2, 1))</f>
        <v>575000</v>
      </c>
    </row>
    <row r="6461" spans="1:9" x14ac:dyDescent="0.25">
      <c r="A6461" s="2">
        <v>41138</v>
      </c>
      <c r="B6461" s="1">
        <f t="shared" si="200"/>
        <v>2012</v>
      </c>
      <c r="C6461" s="1">
        <f t="shared" si="201"/>
        <v>3</v>
      </c>
      <c r="D6461">
        <v>2607</v>
      </c>
      <c r="E6461" t="s">
        <v>37</v>
      </c>
      <c r="F6461" s="4">
        <v>597500</v>
      </c>
      <c r="G6461" t="s">
        <v>5</v>
      </c>
      <c r="H6461">
        <v>5</v>
      </c>
      <c r="I6461" s="4">
        <f>IF(E6461="Rhode Island", Table1[[#This Row],[price]]*$L$3, IF(E6461="Massachusetts", Table1[[#This Row],[price]]*$L$2, 1))</f>
        <v>597500</v>
      </c>
    </row>
    <row r="6462" spans="1:9" x14ac:dyDescent="0.25">
      <c r="A6462" s="2">
        <v>41138</v>
      </c>
      <c r="B6462" s="1">
        <f t="shared" si="200"/>
        <v>2012</v>
      </c>
      <c r="C6462" s="1">
        <f t="shared" si="201"/>
        <v>3</v>
      </c>
      <c r="D6462">
        <v>2913</v>
      </c>
      <c r="E6462" t="s">
        <v>36</v>
      </c>
      <c r="F6462" s="4">
        <v>730000</v>
      </c>
      <c r="G6462" t="s">
        <v>5</v>
      </c>
      <c r="H6462">
        <v>4</v>
      </c>
      <c r="I6462" s="4">
        <f>IF(E6462="Rhode Island", Table1[[#This Row],[price]]*$L$3, IF(E6462="Massachusetts", Table1[[#This Row],[price]]*$L$2, 1))</f>
        <v>730000</v>
      </c>
    </row>
    <row r="6463" spans="1:9" x14ac:dyDescent="0.25">
      <c r="A6463" s="2">
        <v>41138</v>
      </c>
      <c r="B6463" s="1">
        <f t="shared" si="200"/>
        <v>2012</v>
      </c>
      <c r="C6463" s="1">
        <f t="shared" si="201"/>
        <v>3</v>
      </c>
      <c r="D6463">
        <v>2615</v>
      </c>
      <c r="E6463" t="s">
        <v>37</v>
      </c>
      <c r="F6463" s="4">
        <v>260000</v>
      </c>
      <c r="G6463" t="s">
        <v>6</v>
      </c>
      <c r="H6463">
        <v>1</v>
      </c>
      <c r="I6463" s="4">
        <f>IF(E6463="Rhode Island", Table1[[#This Row],[price]]*$L$3, IF(E6463="Massachusetts", Table1[[#This Row],[price]]*$L$2, 1))</f>
        <v>260000</v>
      </c>
    </row>
    <row r="6464" spans="1:9" x14ac:dyDescent="0.25">
      <c r="A6464" s="2">
        <v>41138</v>
      </c>
      <c r="B6464" s="1">
        <f t="shared" si="200"/>
        <v>2012</v>
      </c>
      <c r="C6464" s="1">
        <f t="shared" si="201"/>
        <v>3</v>
      </c>
      <c r="D6464">
        <v>2617</v>
      </c>
      <c r="E6464" t="s">
        <v>37</v>
      </c>
      <c r="F6464" s="4">
        <v>353000</v>
      </c>
      <c r="G6464" t="s">
        <v>6</v>
      </c>
      <c r="H6464">
        <v>1</v>
      </c>
      <c r="I6464" s="4">
        <f>IF(E6464="Rhode Island", Table1[[#This Row],[price]]*$L$3, IF(E6464="Massachusetts", Table1[[#This Row],[price]]*$L$2, 1))</f>
        <v>353000</v>
      </c>
    </row>
    <row r="6465" spans="1:9" x14ac:dyDescent="0.25">
      <c r="A6465" s="2">
        <v>41138</v>
      </c>
      <c r="B6465" s="1">
        <f t="shared" si="200"/>
        <v>2012</v>
      </c>
      <c r="C6465" s="1">
        <f t="shared" si="201"/>
        <v>3</v>
      </c>
      <c r="D6465">
        <v>2612</v>
      </c>
      <c r="E6465" t="s">
        <v>37</v>
      </c>
      <c r="F6465" s="4">
        <v>492000</v>
      </c>
      <c r="G6465" t="s">
        <v>6</v>
      </c>
      <c r="H6465">
        <v>2</v>
      </c>
      <c r="I6465" s="4">
        <f>IF(E6465="Rhode Island", Table1[[#This Row],[price]]*$L$3, IF(E6465="Massachusetts", Table1[[#This Row],[price]]*$L$2, 1))</f>
        <v>492000</v>
      </c>
    </row>
    <row r="6466" spans="1:9" x14ac:dyDescent="0.25">
      <c r="A6466" s="2">
        <v>41139</v>
      </c>
      <c r="B6466" s="1">
        <f t="shared" ref="B6466:B6529" si="202">YEAR(A6466)</f>
        <v>2012</v>
      </c>
      <c r="C6466" s="1">
        <f t="shared" ref="C6466:C6529" si="203">ROUNDUP(MONTH(A6466)/3,0)</f>
        <v>3</v>
      </c>
      <c r="D6466">
        <v>2606</v>
      </c>
      <c r="E6466" t="s">
        <v>37</v>
      </c>
      <c r="F6466" s="4">
        <v>601000</v>
      </c>
      <c r="G6466" t="s">
        <v>5</v>
      </c>
      <c r="H6466">
        <v>3</v>
      </c>
      <c r="I6466" s="4">
        <f>IF(E6466="Rhode Island", Table1[[#This Row],[price]]*$L$3, IF(E6466="Massachusetts", Table1[[#This Row],[price]]*$L$2, 1))</f>
        <v>601000</v>
      </c>
    </row>
    <row r="6467" spans="1:9" x14ac:dyDescent="0.25">
      <c r="A6467" s="2">
        <v>41139</v>
      </c>
      <c r="B6467" s="1">
        <f t="shared" si="202"/>
        <v>2012</v>
      </c>
      <c r="C6467" s="1">
        <f t="shared" si="203"/>
        <v>3</v>
      </c>
      <c r="D6467">
        <v>2904</v>
      </c>
      <c r="E6467" t="s">
        <v>36</v>
      </c>
      <c r="F6467" s="4">
        <v>616000</v>
      </c>
      <c r="G6467" t="s">
        <v>5</v>
      </c>
      <c r="H6467">
        <v>4</v>
      </c>
      <c r="I6467" s="4">
        <f>IF(E6467="Rhode Island", Table1[[#This Row],[price]]*$L$3, IF(E6467="Massachusetts", Table1[[#This Row],[price]]*$L$2, 1))</f>
        <v>616000</v>
      </c>
    </row>
    <row r="6468" spans="1:9" x14ac:dyDescent="0.25">
      <c r="A6468" s="2">
        <v>41139</v>
      </c>
      <c r="B6468" s="1">
        <f t="shared" si="202"/>
        <v>2012</v>
      </c>
      <c r="C6468" s="1">
        <f t="shared" si="203"/>
        <v>3</v>
      </c>
      <c r="D6468">
        <v>2605</v>
      </c>
      <c r="E6468" t="s">
        <v>37</v>
      </c>
      <c r="F6468" s="4">
        <v>625000</v>
      </c>
      <c r="G6468" t="s">
        <v>5</v>
      </c>
      <c r="H6468">
        <v>4</v>
      </c>
      <c r="I6468" s="4">
        <f>IF(E6468="Rhode Island", Table1[[#This Row],[price]]*$L$3, IF(E6468="Massachusetts", Table1[[#This Row],[price]]*$L$2, 1))</f>
        <v>625000</v>
      </c>
    </row>
    <row r="6469" spans="1:9" x14ac:dyDescent="0.25">
      <c r="A6469" s="2">
        <v>41139</v>
      </c>
      <c r="B6469" s="1">
        <f t="shared" si="202"/>
        <v>2012</v>
      </c>
      <c r="C6469" s="1">
        <f t="shared" si="203"/>
        <v>3</v>
      </c>
      <c r="D6469">
        <v>2607</v>
      </c>
      <c r="E6469" t="s">
        <v>37</v>
      </c>
      <c r="F6469" s="4">
        <v>880000</v>
      </c>
      <c r="G6469" t="s">
        <v>5</v>
      </c>
      <c r="H6469">
        <v>5</v>
      </c>
      <c r="I6469" s="4">
        <f>IF(E6469="Rhode Island", Table1[[#This Row],[price]]*$L$3, IF(E6469="Massachusetts", Table1[[#This Row],[price]]*$L$2, 1))</f>
        <v>880000</v>
      </c>
    </row>
    <row r="6470" spans="1:9" x14ac:dyDescent="0.25">
      <c r="A6470" s="2">
        <v>41141</v>
      </c>
      <c r="B6470" s="1">
        <f t="shared" si="202"/>
        <v>2012</v>
      </c>
      <c r="C6470" s="1">
        <f t="shared" si="203"/>
        <v>3</v>
      </c>
      <c r="D6470">
        <v>2607</v>
      </c>
      <c r="E6470" t="s">
        <v>37</v>
      </c>
      <c r="F6470" s="4">
        <v>300000</v>
      </c>
      <c r="G6470" t="s">
        <v>5</v>
      </c>
      <c r="H6470">
        <v>2</v>
      </c>
      <c r="I6470" s="4">
        <f>IF(E6470="Rhode Island", Table1[[#This Row],[price]]*$L$3, IF(E6470="Massachusetts", Table1[[#This Row],[price]]*$L$2, 1))</f>
        <v>300000</v>
      </c>
    </row>
    <row r="6471" spans="1:9" x14ac:dyDescent="0.25">
      <c r="A6471" s="2">
        <v>41141</v>
      </c>
      <c r="B6471" s="1">
        <f t="shared" si="202"/>
        <v>2012</v>
      </c>
      <c r="C6471" s="1">
        <f t="shared" si="203"/>
        <v>3</v>
      </c>
      <c r="D6471">
        <v>2904</v>
      </c>
      <c r="E6471" t="s">
        <v>36</v>
      </c>
      <c r="F6471" s="4">
        <v>387500</v>
      </c>
      <c r="G6471" t="s">
        <v>5</v>
      </c>
      <c r="H6471">
        <v>3</v>
      </c>
      <c r="I6471" s="4">
        <f>IF(E6471="Rhode Island", Table1[[#This Row],[price]]*$L$3, IF(E6471="Massachusetts", Table1[[#This Row],[price]]*$L$2, 1))</f>
        <v>387500</v>
      </c>
    </row>
    <row r="6472" spans="1:9" x14ac:dyDescent="0.25">
      <c r="A6472" s="2">
        <v>41141</v>
      </c>
      <c r="B6472" s="1">
        <f t="shared" si="202"/>
        <v>2012</v>
      </c>
      <c r="C6472" s="1">
        <f t="shared" si="203"/>
        <v>3</v>
      </c>
      <c r="D6472">
        <v>2906</v>
      </c>
      <c r="E6472" t="s">
        <v>36</v>
      </c>
      <c r="F6472" s="4">
        <v>410000</v>
      </c>
      <c r="G6472" t="s">
        <v>5</v>
      </c>
      <c r="H6472">
        <v>3</v>
      </c>
      <c r="I6472" s="4">
        <f>IF(E6472="Rhode Island", Table1[[#This Row],[price]]*$L$3, IF(E6472="Massachusetts", Table1[[#This Row],[price]]*$L$2, 1))</f>
        <v>410000</v>
      </c>
    </row>
    <row r="6473" spans="1:9" x14ac:dyDescent="0.25">
      <c r="A6473" s="2">
        <v>41141</v>
      </c>
      <c r="B6473" s="1">
        <f t="shared" si="202"/>
        <v>2012</v>
      </c>
      <c r="C6473" s="1">
        <f t="shared" si="203"/>
        <v>3</v>
      </c>
      <c r="D6473">
        <v>2914</v>
      </c>
      <c r="E6473" t="s">
        <v>36</v>
      </c>
      <c r="F6473" s="4">
        <v>437500</v>
      </c>
      <c r="G6473" t="s">
        <v>5</v>
      </c>
      <c r="H6473">
        <v>3</v>
      </c>
      <c r="I6473" s="4">
        <f>IF(E6473="Rhode Island", Table1[[#This Row],[price]]*$L$3, IF(E6473="Massachusetts", Table1[[#This Row],[price]]*$L$2, 1))</f>
        <v>437500</v>
      </c>
    </row>
    <row r="6474" spans="1:9" x14ac:dyDescent="0.25">
      <c r="A6474" s="2">
        <v>41141</v>
      </c>
      <c r="B6474" s="1">
        <f t="shared" si="202"/>
        <v>2012</v>
      </c>
      <c r="C6474" s="1">
        <f t="shared" si="203"/>
        <v>3</v>
      </c>
      <c r="D6474">
        <v>2905</v>
      </c>
      <c r="E6474" t="s">
        <v>36</v>
      </c>
      <c r="F6474" s="4">
        <v>450000</v>
      </c>
      <c r="G6474" t="s">
        <v>5</v>
      </c>
      <c r="H6474">
        <v>3</v>
      </c>
      <c r="I6474" s="4">
        <f>IF(E6474="Rhode Island", Table1[[#This Row],[price]]*$L$3, IF(E6474="Massachusetts", Table1[[#This Row],[price]]*$L$2, 1))</f>
        <v>450000</v>
      </c>
    </row>
    <row r="6475" spans="1:9" x14ac:dyDescent="0.25">
      <c r="A6475" s="2">
        <v>41142</v>
      </c>
      <c r="B6475" s="1">
        <f t="shared" si="202"/>
        <v>2012</v>
      </c>
      <c r="C6475" s="1">
        <f t="shared" si="203"/>
        <v>3</v>
      </c>
      <c r="D6475">
        <v>2906</v>
      </c>
      <c r="E6475" t="s">
        <v>36</v>
      </c>
      <c r="F6475" s="4">
        <v>425000</v>
      </c>
      <c r="G6475" t="s">
        <v>5</v>
      </c>
      <c r="H6475">
        <v>3</v>
      </c>
      <c r="I6475" s="4">
        <f>IF(E6475="Rhode Island", Table1[[#This Row],[price]]*$L$3, IF(E6475="Massachusetts", Table1[[#This Row],[price]]*$L$2, 1))</f>
        <v>425000</v>
      </c>
    </row>
    <row r="6476" spans="1:9" x14ac:dyDescent="0.25">
      <c r="A6476" s="2">
        <v>41142</v>
      </c>
      <c r="B6476" s="1">
        <f t="shared" si="202"/>
        <v>2012</v>
      </c>
      <c r="C6476" s="1">
        <f t="shared" si="203"/>
        <v>3</v>
      </c>
      <c r="D6476">
        <v>2906</v>
      </c>
      <c r="E6476" t="s">
        <v>36</v>
      </c>
      <c r="F6476" s="4">
        <v>495000</v>
      </c>
      <c r="G6476" t="s">
        <v>5</v>
      </c>
      <c r="H6476">
        <v>3</v>
      </c>
      <c r="I6476" s="4">
        <f>IF(E6476="Rhode Island", Table1[[#This Row],[price]]*$L$3, IF(E6476="Massachusetts", Table1[[#This Row],[price]]*$L$2, 1))</f>
        <v>495000</v>
      </c>
    </row>
    <row r="6477" spans="1:9" x14ac:dyDescent="0.25">
      <c r="A6477" s="2">
        <v>41142</v>
      </c>
      <c r="B6477" s="1">
        <f t="shared" si="202"/>
        <v>2012</v>
      </c>
      <c r="C6477" s="1">
        <f t="shared" si="203"/>
        <v>3</v>
      </c>
      <c r="D6477">
        <v>2605</v>
      </c>
      <c r="E6477" t="s">
        <v>37</v>
      </c>
      <c r="F6477" s="4">
        <v>500000</v>
      </c>
      <c r="G6477" t="s">
        <v>5</v>
      </c>
      <c r="H6477">
        <v>3</v>
      </c>
      <c r="I6477" s="4">
        <f>IF(E6477="Rhode Island", Table1[[#This Row],[price]]*$L$3, IF(E6477="Massachusetts", Table1[[#This Row],[price]]*$L$2, 1))</f>
        <v>500000</v>
      </c>
    </row>
    <row r="6478" spans="1:9" x14ac:dyDescent="0.25">
      <c r="A6478" s="2">
        <v>41142</v>
      </c>
      <c r="B6478" s="1">
        <f t="shared" si="202"/>
        <v>2012</v>
      </c>
      <c r="C6478" s="1">
        <f t="shared" si="203"/>
        <v>3</v>
      </c>
      <c r="D6478">
        <v>2615</v>
      </c>
      <c r="E6478" t="s">
        <v>37</v>
      </c>
      <c r="F6478" s="4">
        <v>535000</v>
      </c>
      <c r="G6478" t="s">
        <v>5</v>
      </c>
      <c r="H6478">
        <v>4</v>
      </c>
      <c r="I6478" s="4">
        <f>IF(E6478="Rhode Island", Table1[[#This Row],[price]]*$L$3, IF(E6478="Massachusetts", Table1[[#This Row],[price]]*$L$2, 1))</f>
        <v>535000</v>
      </c>
    </row>
    <row r="6479" spans="1:9" x14ac:dyDescent="0.25">
      <c r="A6479" s="2">
        <v>41142</v>
      </c>
      <c r="B6479" s="1">
        <f t="shared" si="202"/>
        <v>2012</v>
      </c>
      <c r="C6479" s="1">
        <f t="shared" si="203"/>
        <v>3</v>
      </c>
      <c r="D6479">
        <v>2616</v>
      </c>
      <c r="E6479" t="s">
        <v>37</v>
      </c>
      <c r="F6479" s="4">
        <v>280000</v>
      </c>
      <c r="G6479" t="s">
        <v>6</v>
      </c>
      <c r="H6479">
        <v>1</v>
      </c>
      <c r="I6479" s="4">
        <f>IF(E6479="Rhode Island", Table1[[#This Row],[price]]*$L$3, IF(E6479="Massachusetts", Table1[[#This Row],[price]]*$L$2, 1))</f>
        <v>280000</v>
      </c>
    </row>
    <row r="6480" spans="1:9" x14ac:dyDescent="0.25">
      <c r="A6480" s="2">
        <v>41142</v>
      </c>
      <c r="B6480" s="1">
        <f t="shared" si="202"/>
        <v>2012</v>
      </c>
      <c r="C6480" s="1">
        <f t="shared" si="203"/>
        <v>3</v>
      </c>
      <c r="D6480">
        <v>2605</v>
      </c>
      <c r="E6480" t="s">
        <v>37</v>
      </c>
      <c r="F6480" s="4">
        <v>549000</v>
      </c>
      <c r="G6480" t="s">
        <v>6</v>
      </c>
      <c r="H6480">
        <v>3</v>
      </c>
      <c r="I6480" s="4">
        <f>IF(E6480="Rhode Island", Table1[[#This Row],[price]]*$L$3, IF(E6480="Massachusetts", Table1[[#This Row],[price]]*$L$2, 1))</f>
        <v>549000</v>
      </c>
    </row>
    <row r="6481" spans="1:9" x14ac:dyDescent="0.25">
      <c r="A6481" s="2">
        <v>41143</v>
      </c>
      <c r="B6481" s="1">
        <f t="shared" si="202"/>
        <v>2012</v>
      </c>
      <c r="C6481" s="1">
        <f t="shared" si="203"/>
        <v>3</v>
      </c>
      <c r="D6481">
        <v>2614</v>
      </c>
      <c r="E6481" t="s">
        <v>37</v>
      </c>
      <c r="F6481" s="4">
        <v>480000</v>
      </c>
      <c r="G6481" t="s">
        <v>5</v>
      </c>
      <c r="H6481">
        <v>4</v>
      </c>
      <c r="I6481" s="4">
        <f>IF(E6481="Rhode Island", Table1[[#This Row],[price]]*$L$3, IF(E6481="Massachusetts", Table1[[#This Row],[price]]*$L$2, 1))</f>
        <v>480000</v>
      </c>
    </row>
    <row r="6482" spans="1:9" x14ac:dyDescent="0.25">
      <c r="A6482" s="2">
        <v>41143</v>
      </c>
      <c r="B6482" s="1">
        <f t="shared" si="202"/>
        <v>2012</v>
      </c>
      <c r="C6482" s="1">
        <f t="shared" si="203"/>
        <v>3</v>
      </c>
      <c r="D6482">
        <v>2607</v>
      </c>
      <c r="E6482" t="s">
        <v>37</v>
      </c>
      <c r="F6482" s="4">
        <v>542000</v>
      </c>
      <c r="G6482" t="s">
        <v>5</v>
      </c>
      <c r="H6482">
        <v>4</v>
      </c>
      <c r="I6482" s="4">
        <f>IF(E6482="Rhode Island", Table1[[#This Row],[price]]*$L$3, IF(E6482="Massachusetts", Table1[[#This Row],[price]]*$L$2, 1))</f>
        <v>542000</v>
      </c>
    </row>
    <row r="6483" spans="1:9" x14ac:dyDescent="0.25">
      <c r="A6483" s="2">
        <v>41143</v>
      </c>
      <c r="B6483" s="1">
        <f t="shared" si="202"/>
        <v>2012</v>
      </c>
      <c r="C6483" s="1">
        <f t="shared" si="203"/>
        <v>3</v>
      </c>
      <c r="D6483">
        <v>2611</v>
      </c>
      <c r="E6483" t="s">
        <v>37</v>
      </c>
      <c r="F6483" s="4">
        <v>599000</v>
      </c>
      <c r="G6483" t="s">
        <v>5</v>
      </c>
      <c r="H6483">
        <v>4</v>
      </c>
      <c r="I6483" s="4">
        <f>IF(E6483="Rhode Island", Table1[[#This Row],[price]]*$L$3, IF(E6483="Massachusetts", Table1[[#This Row],[price]]*$L$2, 1))</f>
        <v>599000</v>
      </c>
    </row>
    <row r="6484" spans="1:9" x14ac:dyDescent="0.25">
      <c r="A6484" s="2">
        <v>41143</v>
      </c>
      <c r="B6484" s="1">
        <f t="shared" si="202"/>
        <v>2012</v>
      </c>
      <c r="C6484" s="1">
        <f t="shared" si="203"/>
        <v>3</v>
      </c>
      <c r="D6484">
        <v>2904</v>
      </c>
      <c r="E6484" t="s">
        <v>36</v>
      </c>
      <c r="F6484" s="4">
        <v>630000</v>
      </c>
      <c r="G6484" t="s">
        <v>5</v>
      </c>
      <c r="H6484">
        <v>4</v>
      </c>
      <c r="I6484" s="4">
        <f>IF(E6484="Rhode Island", Table1[[#This Row],[price]]*$L$3, IF(E6484="Massachusetts", Table1[[#This Row],[price]]*$L$2, 1))</f>
        <v>630000</v>
      </c>
    </row>
    <row r="6485" spans="1:9" x14ac:dyDescent="0.25">
      <c r="A6485" s="2">
        <v>41143</v>
      </c>
      <c r="B6485" s="1">
        <f t="shared" si="202"/>
        <v>2012</v>
      </c>
      <c r="C6485" s="1">
        <f t="shared" si="203"/>
        <v>3</v>
      </c>
      <c r="D6485">
        <v>2612</v>
      </c>
      <c r="E6485" t="s">
        <v>37</v>
      </c>
      <c r="F6485" s="4">
        <v>600000</v>
      </c>
      <c r="G6485" t="s">
        <v>6</v>
      </c>
      <c r="H6485">
        <v>3</v>
      </c>
      <c r="I6485" s="4">
        <f>IF(E6485="Rhode Island", Table1[[#This Row],[price]]*$L$3, IF(E6485="Massachusetts", Table1[[#This Row],[price]]*$L$2, 1))</f>
        <v>600000</v>
      </c>
    </row>
    <row r="6486" spans="1:9" x14ac:dyDescent="0.25">
      <c r="A6486" s="2">
        <v>41144</v>
      </c>
      <c r="B6486" s="1">
        <f t="shared" si="202"/>
        <v>2012</v>
      </c>
      <c r="C6486" s="1">
        <f t="shared" si="203"/>
        <v>3</v>
      </c>
      <c r="D6486">
        <v>2615</v>
      </c>
      <c r="E6486" t="s">
        <v>37</v>
      </c>
      <c r="F6486" s="4">
        <v>305000</v>
      </c>
      <c r="G6486" t="s">
        <v>5</v>
      </c>
      <c r="H6486">
        <v>2</v>
      </c>
      <c r="I6486" s="4">
        <f>IF(E6486="Rhode Island", Table1[[#This Row],[price]]*$L$3, IF(E6486="Massachusetts", Table1[[#This Row],[price]]*$L$2, 1))</f>
        <v>305000</v>
      </c>
    </row>
    <row r="6487" spans="1:9" x14ac:dyDescent="0.25">
      <c r="A6487" s="2">
        <v>41144</v>
      </c>
      <c r="B6487" s="1">
        <f t="shared" si="202"/>
        <v>2012</v>
      </c>
      <c r="C6487" s="1">
        <f t="shared" si="203"/>
        <v>3</v>
      </c>
      <c r="D6487">
        <v>2905</v>
      </c>
      <c r="E6487" t="s">
        <v>36</v>
      </c>
      <c r="F6487" s="4">
        <v>475000</v>
      </c>
      <c r="G6487" t="s">
        <v>5</v>
      </c>
      <c r="H6487">
        <v>4</v>
      </c>
      <c r="I6487" s="4">
        <f>IF(E6487="Rhode Island", Table1[[#This Row],[price]]*$L$3, IF(E6487="Massachusetts", Table1[[#This Row],[price]]*$L$2, 1))</f>
        <v>475000</v>
      </c>
    </row>
    <row r="6488" spans="1:9" x14ac:dyDescent="0.25">
      <c r="A6488" s="2">
        <v>41144</v>
      </c>
      <c r="B6488" s="1">
        <f t="shared" si="202"/>
        <v>2012</v>
      </c>
      <c r="C6488" s="1">
        <f t="shared" si="203"/>
        <v>3</v>
      </c>
      <c r="D6488">
        <v>2906</v>
      </c>
      <c r="E6488" t="s">
        <v>36</v>
      </c>
      <c r="F6488" s="4">
        <v>605000</v>
      </c>
      <c r="G6488" t="s">
        <v>5</v>
      </c>
      <c r="H6488">
        <v>4</v>
      </c>
      <c r="I6488" s="4">
        <f>IF(E6488="Rhode Island", Table1[[#This Row],[price]]*$L$3, IF(E6488="Massachusetts", Table1[[#This Row],[price]]*$L$2, 1))</f>
        <v>605000</v>
      </c>
    </row>
    <row r="6489" spans="1:9" x14ac:dyDescent="0.25">
      <c r="A6489" s="2">
        <v>41144</v>
      </c>
      <c r="B6489" s="1">
        <f t="shared" si="202"/>
        <v>2012</v>
      </c>
      <c r="C6489" s="1">
        <f t="shared" si="203"/>
        <v>3</v>
      </c>
      <c r="D6489">
        <v>2905</v>
      </c>
      <c r="E6489" t="s">
        <v>36</v>
      </c>
      <c r="F6489" s="4">
        <v>612000</v>
      </c>
      <c r="G6489" t="s">
        <v>5</v>
      </c>
      <c r="H6489">
        <v>4</v>
      </c>
      <c r="I6489" s="4">
        <f>IF(E6489="Rhode Island", Table1[[#This Row],[price]]*$L$3, IF(E6489="Massachusetts", Table1[[#This Row],[price]]*$L$2, 1))</f>
        <v>612000</v>
      </c>
    </row>
    <row r="6490" spans="1:9" x14ac:dyDescent="0.25">
      <c r="A6490" s="2">
        <v>41144</v>
      </c>
      <c r="B6490" s="1">
        <f t="shared" si="202"/>
        <v>2012</v>
      </c>
      <c r="C6490" s="1">
        <f t="shared" si="203"/>
        <v>3</v>
      </c>
      <c r="D6490">
        <v>2606</v>
      </c>
      <c r="E6490" t="s">
        <v>37</v>
      </c>
      <c r="F6490" s="4">
        <v>1500000</v>
      </c>
      <c r="G6490" t="s">
        <v>5</v>
      </c>
      <c r="H6490">
        <v>5</v>
      </c>
      <c r="I6490" s="4">
        <f>IF(E6490="Rhode Island", Table1[[#This Row],[price]]*$L$3, IF(E6490="Massachusetts", Table1[[#This Row],[price]]*$L$2, 1))</f>
        <v>1500000</v>
      </c>
    </row>
    <row r="6491" spans="1:9" x14ac:dyDescent="0.25">
      <c r="A6491" s="2">
        <v>41144</v>
      </c>
      <c r="B6491" s="1">
        <f t="shared" si="202"/>
        <v>2012</v>
      </c>
      <c r="C6491" s="1">
        <f t="shared" si="203"/>
        <v>3</v>
      </c>
      <c r="D6491">
        <v>2612</v>
      </c>
      <c r="E6491" t="s">
        <v>37</v>
      </c>
      <c r="F6491" s="4">
        <v>695000</v>
      </c>
      <c r="G6491" t="s">
        <v>6</v>
      </c>
      <c r="H6491">
        <v>2</v>
      </c>
      <c r="I6491" s="4">
        <f>IF(E6491="Rhode Island", Table1[[#This Row],[price]]*$L$3, IF(E6491="Massachusetts", Table1[[#This Row],[price]]*$L$2, 1))</f>
        <v>695000</v>
      </c>
    </row>
    <row r="6492" spans="1:9" x14ac:dyDescent="0.25">
      <c r="A6492" s="2">
        <v>41145</v>
      </c>
      <c r="B6492" s="1">
        <f t="shared" si="202"/>
        <v>2012</v>
      </c>
      <c r="C6492" s="1">
        <f t="shared" si="203"/>
        <v>3</v>
      </c>
      <c r="D6492">
        <v>2906</v>
      </c>
      <c r="E6492" t="s">
        <v>36</v>
      </c>
      <c r="F6492" s="4">
        <v>385000</v>
      </c>
      <c r="G6492" t="s">
        <v>5</v>
      </c>
      <c r="H6492">
        <v>3</v>
      </c>
      <c r="I6492" s="4">
        <f>IF(E6492="Rhode Island", Table1[[#This Row],[price]]*$L$3, IF(E6492="Massachusetts", Table1[[#This Row],[price]]*$L$2, 1))</f>
        <v>385000</v>
      </c>
    </row>
    <row r="6493" spans="1:9" x14ac:dyDescent="0.25">
      <c r="A6493" s="2">
        <v>41145</v>
      </c>
      <c r="B6493" s="1">
        <f t="shared" si="202"/>
        <v>2012</v>
      </c>
      <c r="C6493" s="1">
        <f t="shared" si="203"/>
        <v>3</v>
      </c>
      <c r="D6493">
        <v>2906</v>
      </c>
      <c r="E6493" t="s">
        <v>36</v>
      </c>
      <c r="F6493" s="4">
        <v>405000</v>
      </c>
      <c r="G6493" t="s">
        <v>5</v>
      </c>
      <c r="H6493">
        <v>3</v>
      </c>
      <c r="I6493" s="4">
        <f>IF(E6493="Rhode Island", Table1[[#This Row],[price]]*$L$3, IF(E6493="Massachusetts", Table1[[#This Row],[price]]*$L$2, 1))</f>
        <v>405000</v>
      </c>
    </row>
    <row r="6494" spans="1:9" x14ac:dyDescent="0.25">
      <c r="A6494" s="2">
        <v>41145</v>
      </c>
      <c r="B6494" s="1">
        <f t="shared" si="202"/>
        <v>2012</v>
      </c>
      <c r="C6494" s="1">
        <f t="shared" si="203"/>
        <v>3</v>
      </c>
      <c r="D6494">
        <v>2905</v>
      </c>
      <c r="E6494" t="s">
        <v>36</v>
      </c>
      <c r="F6494" s="4">
        <v>421000</v>
      </c>
      <c r="G6494" t="s">
        <v>5</v>
      </c>
      <c r="H6494">
        <v>3</v>
      </c>
      <c r="I6494" s="4">
        <f>IF(E6494="Rhode Island", Table1[[#This Row],[price]]*$L$3, IF(E6494="Massachusetts", Table1[[#This Row],[price]]*$L$2, 1))</f>
        <v>421000</v>
      </c>
    </row>
    <row r="6495" spans="1:9" x14ac:dyDescent="0.25">
      <c r="A6495" s="2">
        <v>41145</v>
      </c>
      <c r="B6495" s="1">
        <f t="shared" si="202"/>
        <v>2012</v>
      </c>
      <c r="C6495" s="1">
        <f t="shared" si="203"/>
        <v>3</v>
      </c>
      <c r="D6495">
        <v>2615</v>
      </c>
      <c r="E6495" t="s">
        <v>37</v>
      </c>
      <c r="F6495" s="4">
        <v>480000</v>
      </c>
      <c r="G6495" t="s">
        <v>5</v>
      </c>
      <c r="H6495">
        <v>3</v>
      </c>
      <c r="I6495" s="4">
        <f>IF(E6495="Rhode Island", Table1[[#This Row],[price]]*$L$3, IF(E6495="Massachusetts", Table1[[#This Row],[price]]*$L$2, 1))</f>
        <v>480000</v>
      </c>
    </row>
    <row r="6496" spans="1:9" x14ac:dyDescent="0.25">
      <c r="A6496" s="2">
        <v>41145</v>
      </c>
      <c r="B6496" s="1">
        <f t="shared" si="202"/>
        <v>2012</v>
      </c>
      <c r="C6496" s="1">
        <f t="shared" si="203"/>
        <v>3</v>
      </c>
      <c r="D6496">
        <v>2607</v>
      </c>
      <c r="E6496" t="s">
        <v>37</v>
      </c>
      <c r="F6496" s="4">
        <v>508000</v>
      </c>
      <c r="G6496" t="s">
        <v>5</v>
      </c>
      <c r="H6496">
        <v>3</v>
      </c>
      <c r="I6496" s="4">
        <f>IF(E6496="Rhode Island", Table1[[#This Row],[price]]*$L$3, IF(E6496="Massachusetts", Table1[[#This Row],[price]]*$L$2, 1))</f>
        <v>508000</v>
      </c>
    </row>
    <row r="6497" spans="1:9" x14ac:dyDescent="0.25">
      <c r="A6497" s="2">
        <v>41145</v>
      </c>
      <c r="B6497" s="1">
        <f t="shared" si="202"/>
        <v>2012</v>
      </c>
      <c r="C6497" s="1">
        <f t="shared" si="203"/>
        <v>3</v>
      </c>
      <c r="D6497">
        <v>2914</v>
      </c>
      <c r="E6497" t="s">
        <v>36</v>
      </c>
      <c r="F6497" s="4">
        <v>535000</v>
      </c>
      <c r="G6497" t="s">
        <v>5</v>
      </c>
      <c r="H6497">
        <v>4</v>
      </c>
      <c r="I6497" s="4">
        <f>IF(E6497="Rhode Island", Table1[[#This Row],[price]]*$L$3, IF(E6497="Massachusetts", Table1[[#This Row],[price]]*$L$2, 1))</f>
        <v>535000</v>
      </c>
    </row>
    <row r="6498" spans="1:9" x14ac:dyDescent="0.25">
      <c r="A6498" s="2">
        <v>41145</v>
      </c>
      <c r="B6498" s="1">
        <f t="shared" si="202"/>
        <v>2012</v>
      </c>
      <c r="C6498" s="1">
        <f t="shared" si="203"/>
        <v>3</v>
      </c>
      <c r="D6498">
        <v>2600</v>
      </c>
      <c r="E6498" t="s">
        <v>37</v>
      </c>
      <c r="F6498" s="4">
        <v>610000</v>
      </c>
      <c r="G6498" t="s">
        <v>5</v>
      </c>
      <c r="H6498">
        <v>3</v>
      </c>
      <c r="I6498" s="4">
        <f>IF(E6498="Rhode Island", Table1[[#This Row],[price]]*$L$3, IF(E6498="Massachusetts", Table1[[#This Row],[price]]*$L$2, 1))</f>
        <v>610000</v>
      </c>
    </row>
    <row r="6499" spans="1:9" x14ac:dyDescent="0.25">
      <c r="A6499" s="2">
        <v>41145</v>
      </c>
      <c r="B6499" s="1">
        <f t="shared" si="202"/>
        <v>2012</v>
      </c>
      <c r="C6499" s="1">
        <f t="shared" si="203"/>
        <v>3</v>
      </c>
      <c r="D6499">
        <v>2904</v>
      </c>
      <c r="E6499" t="s">
        <v>36</v>
      </c>
      <c r="F6499" s="4">
        <v>659000</v>
      </c>
      <c r="G6499" t="s">
        <v>5</v>
      </c>
      <c r="H6499">
        <v>4</v>
      </c>
      <c r="I6499" s="4">
        <f>IF(E6499="Rhode Island", Table1[[#This Row],[price]]*$L$3, IF(E6499="Massachusetts", Table1[[#This Row],[price]]*$L$2, 1))</f>
        <v>659000</v>
      </c>
    </row>
    <row r="6500" spans="1:9" x14ac:dyDescent="0.25">
      <c r="A6500" s="2">
        <v>41146</v>
      </c>
      <c r="B6500" s="1">
        <f t="shared" si="202"/>
        <v>2012</v>
      </c>
      <c r="C6500" s="1">
        <f t="shared" si="203"/>
        <v>3</v>
      </c>
      <c r="D6500">
        <v>2906</v>
      </c>
      <c r="E6500" t="s">
        <v>36</v>
      </c>
      <c r="F6500" s="4">
        <v>466000</v>
      </c>
      <c r="G6500" t="s">
        <v>5</v>
      </c>
      <c r="H6500">
        <v>4</v>
      </c>
      <c r="I6500" s="4">
        <f>IF(E6500="Rhode Island", Table1[[#This Row],[price]]*$L$3, IF(E6500="Massachusetts", Table1[[#This Row],[price]]*$L$2, 1))</f>
        <v>466000</v>
      </c>
    </row>
    <row r="6501" spans="1:9" x14ac:dyDescent="0.25">
      <c r="A6501" s="2">
        <v>41146</v>
      </c>
      <c r="B6501" s="1">
        <f t="shared" si="202"/>
        <v>2012</v>
      </c>
      <c r="C6501" s="1">
        <f t="shared" si="203"/>
        <v>3</v>
      </c>
      <c r="D6501">
        <v>2914</v>
      </c>
      <c r="E6501" t="s">
        <v>36</v>
      </c>
      <c r="F6501" s="4">
        <v>647000</v>
      </c>
      <c r="G6501" t="s">
        <v>5</v>
      </c>
      <c r="H6501">
        <v>4</v>
      </c>
      <c r="I6501" s="4">
        <f>IF(E6501="Rhode Island", Table1[[#This Row],[price]]*$L$3, IF(E6501="Massachusetts", Table1[[#This Row],[price]]*$L$2, 1))</f>
        <v>647000</v>
      </c>
    </row>
    <row r="6502" spans="1:9" x14ac:dyDescent="0.25">
      <c r="A6502" s="2">
        <v>41146</v>
      </c>
      <c r="B6502" s="1">
        <f t="shared" si="202"/>
        <v>2012</v>
      </c>
      <c r="C6502" s="1">
        <f t="shared" si="203"/>
        <v>3</v>
      </c>
      <c r="D6502">
        <v>2607</v>
      </c>
      <c r="E6502" t="s">
        <v>37</v>
      </c>
      <c r="F6502" s="4">
        <v>657500</v>
      </c>
      <c r="G6502" t="s">
        <v>5</v>
      </c>
      <c r="H6502">
        <v>4</v>
      </c>
      <c r="I6502" s="4">
        <f>IF(E6502="Rhode Island", Table1[[#This Row],[price]]*$L$3, IF(E6502="Massachusetts", Table1[[#This Row],[price]]*$L$2, 1))</f>
        <v>657500</v>
      </c>
    </row>
    <row r="6503" spans="1:9" x14ac:dyDescent="0.25">
      <c r="A6503" s="2">
        <v>41146</v>
      </c>
      <c r="B6503" s="1">
        <f t="shared" si="202"/>
        <v>2012</v>
      </c>
      <c r="C6503" s="1">
        <f t="shared" si="203"/>
        <v>3</v>
      </c>
      <c r="D6503">
        <v>2904</v>
      </c>
      <c r="E6503" t="s">
        <v>36</v>
      </c>
      <c r="F6503" s="4">
        <v>665000</v>
      </c>
      <c r="G6503" t="s">
        <v>5</v>
      </c>
      <c r="H6503">
        <v>4</v>
      </c>
      <c r="I6503" s="4">
        <f>IF(E6503="Rhode Island", Table1[[#This Row],[price]]*$L$3, IF(E6503="Massachusetts", Table1[[#This Row],[price]]*$L$2, 1))</f>
        <v>665000</v>
      </c>
    </row>
    <row r="6504" spans="1:9" x14ac:dyDescent="0.25">
      <c r="A6504" s="2">
        <v>41146</v>
      </c>
      <c r="B6504" s="1">
        <f t="shared" si="202"/>
        <v>2012</v>
      </c>
      <c r="C6504" s="1">
        <f t="shared" si="203"/>
        <v>3</v>
      </c>
      <c r="D6504">
        <v>2600</v>
      </c>
      <c r="E6504" t="s">
        <v>37</v>
      </c>
      <c r="F6504" s="4">
        <v>389999</v>
      </c>
      <c r="G6504" t="s">
        <v>6</v>
      </c>
      <c r="H6504">
        <v>1</v>
      </c>
      <c r="I6504" s="4">
        <f>IF(E6504="Rhode Island", Table1[[#This Row],[price]]*$L$3, IF(E6504="Massachusetts", Table1[[#This Row],[price]]*$L$2, 1))</f>
        <v>389999</v>
      </c>
    </row>
    <row r="6505" spans="1:9" x14ac:dyDescent="0.25">
      <c r="A6505" s="2">
        <v>41148</v>
      </c>
      <c r="B6505" s="1">
        <f t="shared" si="202"/>
        <v>2012</v>
      </c>
      <c r="C6505" s="1">
        <f t="shared" si="203"/>
        <v>3</v>
      </c>
      <c r="D6505">
        <v>2905</v>
      </c>
      <c r="E6505" t="s">
        <v>36</v>
      </c>
      <c r="F6505" s="4">
        <v>391000</v>
      </c>
      <c r="G6505" t="s">
        <v>5</v>
      </c>
      <c r="H6505">
        <v>3</v>
      </c>
      <c r="I6505" s="4">
        <f>IF(E6505="Rhode Island", Table1[[#This Row],[price]]*$L$3, IF(E6505="Massachusetts", Table1[[#This Row],[price]]*$L$2, 1))</f>
        <v>391000</v>
      </c>
    </row>
    <row r="6506" spans="1:9" x14ac:dyDescent="0.25">
      <c r="A6506" s="2">
        <v>41148</v>
      </c>
      <c r="B6506" s="1">
        <f t="shared" si="202"/>
        <v>2012</v>
      </c>
      <c r="C6506" s="1">
        <f t="shared" si="203"/>
        <v>3</v>
      </c>
      <c r="D6506">
        <v>2615</v>
      </c>
      <c r="E6506" t="s">
        <v>37</v>
      </c>
      <c r="F6506" s="4">
        <v>482500</v>
      </c>
      <c r="G6506" t="s">
        <v>5</v>
      </c>
      <c r="H6506">
        <v>3</v>
      </c>
      <c r="I6506" s="4">
        <f>IF(E6506="Rhode Island", Table1[[#This Row],[price]]*$L$3, IF(E6506="Massachusetts", Table1[[#This Row],[price]]*$L$2, 1))</f>
        <v>482500</v>
      </c>
    </row>
    <row r="6507" spans="1:9" x14ac:dyDescent="0.25">
      <c r="A6507" s="2">
        <v>41148</v>
      </c>
      <c r="B6507" s="1">
        <f t="shared" si="202"/>
        <v>2012</v>
      </c>
      <c r="C6507" s="1">
        <f t="shared" si="203"/>
        <v>3</v>
      </c>
      <c r="D6507">
        <v>2617</v>
      </c>
      <c r="E6507" t="s">
        <v>37</v>
      </c>
      <c r="F6507" s="4">
        <v>510000</v>
      </c>
      <c r="G6507" t="s">
        <v>5</v>
      </c>
      <c r="H6507">
        <v>4</v>
      </c>
      <c r="I6507" s="4">
        <f>IF(E6507="Rhode Island", Table1[[#This Row],[price]]*$L$3, IF(E6507="Massachusetts", Table1[[#This Row],[price]]*$L$2, 1))</f>
        <v>510000</v>
      </c>
    </row>
    <row r="6508" spans="1:9" x14ac:dyDescent="0.25">
      <c r="A6508" s="2">
        <v>41148</v>
      </c>
      <c r="B6508" s="1">
        <f t="shared" si="202"/>
        <v>2012</v>
      </c>
      <c r="C6508" s="1">
        <f t="shared" si="203"/>
        <v>3</v>
      </c>
      <c r="D6508">
        <v>2602</v>
      </c>
      <c r="E6508" t="s">
        <v>37</v>
      </c>
      <c r="F6508" s="4">
        <v>610000</v>
      </c>
      <c r="G6508" t="s">
        <v>5</v>
      </c>
      <c r="H6508">
        <v>3</v>
      </c>
      <c r="I6508" s="4">
        <f>IF(E6508="Rhode Island", Table1[[#This Row],[price]]*$L$3, IF(E6508="Massachusetts", Table1[[#This Row],[price]]*$L$2, 1))</f>
        <v>610000</v>
      </c>
    </row>
    <row r="6509" spans="1:9" x14ac:dyDescent="0.25">
      <c r="A6509" s="2">
        <v>41148</v>
      </c>
      <c r="B6509" s="1">
        <f t="shared" si="202"/>
        <v>2012</v>
      </c>
      <c r="C6509" s="1">
        <f t="shared" si="203"/>
        <v>3</v>
      </c>
      <c r="D6509">
        <v>2904</v>
      </c>
      <c r="E6509" t="s">
        <v>36</v>
      </c>
      <c r="F6509" s="4">
        <v>860000</v>
      </c>
      <c r="G6509" t="s">
        <v>5</v>
      </c>
      <c r="H6509">
        <v>4</v>
      </c>
      <c r="I6509" s="4">
        <f>IF(E6509="Rhode Island", Table1[[#This Row],[price]]*$L$3, IF(E6509="Massachusetts", Table1[[#This Row],[price]]*$L$2, 1))</f>
        <v>860000</v>
      </c>
    </row>
    <row r="6510" spans="1:9" x14ac:dyDescent="0.25">
      <c r="A6510" s="2">
        <v>41148</v>
      </c>
      <c r="B6510" s="1">
        <f t="shared" si="202"/>
        <v>2012</v>
      </c>
      <c r="C6510" s="1">
        <f t="shared" si="203"/>
        <v>3</v>
      </c>
      <c r="D6510">
        <v>2604</v>
      </c>
      <c r="E6510" t="s">
        <v>37</v>
      </c>
      <c r="F6510" s="4">
        <v>396500</v>
      </c>
      <c r="G6510" t="s">
        <v>6</v>
      </c>
      <c r="H6510">
        <v>2</v>
      </c>
      <c r="I6510" s="4">
        <f>IF(E6510="Rhode Island", Table1[[#This Row],[price]]*$L$3, IF(E6510="Massachusetts", Table1[[#This Row],[price]]*$L$2, 1))</f>
        <v>396500</v>
      </c>
    </row>
    <row r="6511" spans="1:9" x14ac:dyDescent="0.25">
      <c r="A6511" s="2">
        <v>41149</v>
      </c>
      <c r="B6511" s="1">
        <f t="shared" si="202"/>
        <v>2012</v>
      </c>
      <c r="C6511" s="1">
        <f t="shared" si="203"/>
        <v>3</v>
      </c>
      <c r="D6511">
        <v>2913</v>
      </c>
      <c r="E6511" t="s">
        <v>36</v>
      </c>
      <c r="F6511" s="4">
        <v>385000</v>
      </c>
      <c r="G6511" t="s">
        <v>5</v>
      </c>
      <c r="H6511">
        <v>3</v>
      </c>
      <c r="I6511" s="4">
        <f>IF(E6511="Rhode Island", Table1[[#This Row],[price]]*$L$3, IF(E6511="Massachusetts", Table1[[#This Row],[price]]*$L$2, 1))</f>
        <v>385000</v>
      </c>
    </row>
    <row r="6512" spans="1:9" x14ac:dyDescent="0.25">
      <c r="A6512" s="2">
        <v>41149</v>
      </c>
      <c r="B6512" s="1">
        <f t="shared" si="202"/>
        <v>2012</v>
      </c>
      <c r="C6512" s="1">
        <f t="shared" si="203"/>
        <v>3</v>
      </c>
      <c r="D6512">
        <v>2903</v>
      </c>
      <c r="E6512" t="s">
        <v>36</v>
      </c>
      <c r="F6512" s="4">
        <v>445000</v>
      </c>
      <c r="G6512" t="s">
        <v>5</v>
      </c>
      <c r="H6512">
        <v>3</v>
      </c>
      <c r="I6512" s="4">
        <f>IF(E6512="Rhode Island", Table1[[#This Row],[price]]*$L$3, IF(E6512="Massachusetts", Table1[[#This Row],[price]]*$L$2, 1))</f>
        <v>445000</v>
      </c>
    </row>
    <row r="6513" spans="1:9" x14ac:dyDescent="0.25">
      <c r="A6513" s="2">
        <v>41149</v>
      </c>
      <c r="B6513" s="1">
        <f t="shared" si="202"/>
        <v>2012</v>
      </c>
      <c r="C6513" s="1">
        <f t="shared" si="203"/>
        <v>3</v>
      </c>
      <c r="D6513">
        <v>2615</v>
      </c>
      <c r="E6513" t="s">
        <v>37</v>
      </c>
      <c r="F6513" s="4">
        <v>465000</v>
      </c>
      <c r="G6513" t="s">
        <v>5</v>
      </c>
      <c r="H6513">
        <v>4</v>
      </c>
      <c r="I6513" s="4">
        <f>IF(E6513="Rhode Island", Table1[[#This Row],[price]]*$L$3, IF(E6513="Massachusetts", Table1[[#This Row],[price]]*$L$2, 1))</f>
        <v>465000</v>
      </c>
    </row>
    <row r="6514" spans="1:9" x14ac:dyDescent="0.25">
      <c r="A6514" s="2">
        <v>41149</v>
      </c>
      <c r="B6514" s="1">
        <f t="shared" si="202"/>
        <v>2012</v>
      </c>
      <c r="C6514" s="1">
        <f t="shared" si="203"/>
        <v>3</v>
      </c>
      <c r="D6514">
        <v>2617</v>
      </c>
      <c r="E6514" t="s">
        <v>37</v>
      </c>
      <c r="F6514" s="4">
        <v>510000</v>
      </c>
      <c r="G6514" t="s">
        <v>5</v>
      </c>
      <c r="H6514">
        <v>4</v>
      </c>
      <c r="I6514" s="4">
        <f>IF(E6514="Rhode Island", Table1[[#This Row],[price]]*$L$3, IF(E6514="Massachusetts", Table1[[#This Row],[price]]*$L$2, 1))</f>
        <v>510000</v>
      </c>
    </row>
    <row r="6515" spans="1:9" x14ac:dyDescent="0.25">
      <c r="A6515" s="2">
        <v>41149</v>
      </c>
      <c r="B6515" s="1">
        <f t="shared" si="202"/>
        <v>2012</v>
      </c>
      <c r="C6515" s="1">
        <f t="shared" si="203"/>
        <v>3</v>
      </c>
      <c r="D6515">
        <v>2614</v>
      </c>
      <c r="E6515" t="s">
        <v>37</v>
      </c>
      <c r="F6515" s="4">
        <v>558000</v>
      </c>
      <c r="G6515" t="s">
        <v>5</v>
      </c>
      <c r="H6515">
        <v>4</v>
      </c>
      <c r="I6515" s="4">
        <f>IF(E6515="Rhode Island", Table1[[#This Row],[price]]*$L$3, IF(E6515="Massachusetts", Table1[[#This Row],[price]]*$L$2, 1))</f>
        <v>558000</v>
      </c>
    </row>
    <row r="6516" spans="1:9" x14ac:dyDescent="0.25">
      <c r="A6516" s="2">
        <v>41149</v>
      </c>
      <c r="B6516" s="1">
        <f t="shared" si="202"/>
        <v>2012</v>
      </c>
      <c r="C6516" s="1">
        <f t="shared" si="203"/>
        <v>3</v>
      </c>
      <c r="D6516">
        <v>2611</v>
      </c>
      <c r="E6516" t="s">
        <v>37</v>
      </c>
      <c r="F6516" s="4">
        <v>600000</v>
      </c>
      <c r="G6516" t="s">
        <v>5</v>
      </c>
      <c r="H6516">
        <v>4</v>
      </c>
      <c r="I6516" s="4">
        <f>IF(E6516="Rhode Island", Table1[[#This Row],[price]]*$L$3, IF(E6516="Massachusetts", Table1[[#This Row],[price]]*$L$2, 1))</f>
        <v>600000</v>
      </c>
    </row>
    <row r="6517" spans="1:9" x14ac:dyDescent="0.25">
      <c r="A6517" s="2">
        <v>41149</v>
      </c>
      <c r="B6517" s="1">
        <f t="shared" si="202"/>
        <v>2012</v>
      </c>
      <c r="C6517" s="1">
        <f t="shared" si="203"/>
        <v>3</v>
      </c>
      <c r="D6517">
        <v>2605</v>
      </c>
      <c r="E6517" t="s">
        <v>37</v>
      </c>
      <c r="F6517" s="4">
        <v>310000</v>
      </c>
      <c r="G6517" t="s">
        <v>6</v>
      </c>
      <c r="H6517">
        <v>2</v>
      </c>
      <c r="I6517" s="4">
        <f>IF(E6517="Rhode Island", Table1[[#This Row],[price]]*$L$3, IF(E6517="Massachusetts", Table1[[#This Row],[price]]*$L$2, 1))</f>
        <v>310000</v>
      </c>
    </row>
    <row r="6518" spans="1:9" x14ac:dyDescent="0.25">
      <c r="A6518" s="2">
        <v>41150</v>
      </c>
      <c r="B6518" s="1">
        <f t="shared" si="202"/>
        <v>2012</v>
      </c>
      <c r="C6518" s="1">
        <f t="shared" si="203"/>
        <v>3</v>
      </c>
      <c r="D6518">
        <v>2615</v>
      </c>
      <c r="E6518" t="s">
        <v>37</v>
      </c>
      <c r="F6518" s="4">
        <v>357000</v>
      </c>
      <c r="G6518" t="s">
        <v>5</v>
      </c>
      <c r="H6518">
        <v>3</v>
      </c>
      <c r="I6518" s="4">
        <f>IF(E6518="Rhode Island", Table1[[#This Row],[price]]*$L$3, IF(E6518="Massachusetts", Table1[[#This Row],[price]]*$L$2, 1))</f>
        <v>357000</v>
      </c>
    </row>
    <row r="6519" spans="1:9" x14ac:dyDescent="0.25">
      <c r="A6519" s="2">
        <v>41150</v>
      </c>
      <c r="B6519" s="1">
        <f t="shared" si="202"/>
        <v>2012</v>
      </c>
      <c r="C6519" s="1">
        <f t="shared" si="203"/>
        <v>3</v>
      </c>
      <c r="D6519">
        <v>2611</v>
      </c>
      <c r="E6519" t="s">
        <v>37</v>
      </c>
      <c r="F6519" s="4">
        <v>392500</v>
      </c>
      <c r="G6519" t="s">
        <v>5</v>
      </c>
      <c r="H6519">
        <v>3</v>
      </c>
      <c r="I6519" s="4">
        <f>IF(E6519="Rhode Island", Table1[[#This Row],[price]]*$L$3, IF(E6519="Massachusetts", Table1[[#This Row],[price]]*$L$2, 1))</f>
        <v>392500</v>
      </c>
    </row>
    <row r="6520" spans="1:9" x14ac:dyDescent="0.25">
      <c r="A6520" s="2">
        <v>41150</v>
      </c>
      <c r="B6520" s="1">
        <f t="shared" si="202"/>
        <v>2012</v>
      </c>
      <c r="C6520" s="1">
        <f t="shared" si="203"/>
        <v>3</v>
      </c>
      <c r="D6520">
        <v>2903</v>
      </c>
      <c r="E6520" t="s">
        <v>36</v>
      </c>
      <c r="F6520" s="4">
        <v>440100</v>
      </c>
      <c r="G6520" t="s">
        <v>5</v>
      </c>
      <c r="H6520">
        <v>3</v>
      </c>
      <c r="I6520" s="4">
        <f>IF(E6520="Rhode Island", Table1[[#This Row],[price]]*$L$3, IF(E6520="Massachusetts", Table1[[#This Row],[price]]*$L$2, 1))</f>
        <v>440100</v>
      </c>
    </row>
    <row r="6521" spans="1:9" x14ac:dyDescent="0.25">
      <c r="A6521" s="2">
        <v>41150</v>
      </c>
      <c r="B6521" s="1">
        <f t="shared" si="202"/>
        <v>2012</v>
      </c>
      <c r="C6521" s="1">
        <f t="shared" si="203"/>
        <v>3</v>
      </c>
      <c r="D6521">
        <v>2913</v>
      </c>
      <c r="E6521" t="s">
        <v>36</v>
      </c>
      <c r="F6521" s="4">
        <v>445000</v>
      </c>
      <c r="G6521" t="s">
        <v>5</v>
      </c>
      <c r="H6521">
        <v>4</v>
      </c>
      <c r="I6521" s="4">
        <f>IF(E6521="Rhode Island", Table1[[#This Row],[price]]*$L$3, IF(E6521="Massachusetts", Table1[[#This Row],[price]]*$L$2, 1))</f>
        <v>445000</v>
      </c>
    </row>
    <row r="6522" spans="1:9" x14ac:dyDescent="0.25">
      <c r="A6522" s="2">
        <v>41150</v>
      </c>
      <c r="B6522" s="1">
        <f t="shared" si="202"/>
        <v>2012</v>
      </c>
      <c r="C6522" s="1">
        <f t="shared" si="203"/>
        <v>3</v>
      </c>
      <c r="D6522">
        <v>2614</v>
      </c>
      <c r="E6522" t="s">
        <v>37</v>
      </c>
      <c r="F6522" s="4">
        <v>452000</v>
      </c>
      <c r="G6522" t="s">
        <v>5</v>
      </c>
      <c r="H6522">
        <v>3</v>
      </c>
      <c r="I6522" s="4">
        <f>IF(E6522="Rhode Island", Table1[[#This Row],[price]]*$L$3, IF(E6522="Massachusetts", Table1[[#This Row],[price]]*$L$2, 1))</f>
        <v>452000</v>
      </c>
    </row>
    <row r="6523" spans="1:9" x14ac:dyDescent="0.25">
      <c r="A6523" s="2">
        <v>41150</v>
      </c>
      <c r="B6523" s="1">
        <f t="shared" si="202"/>
        <v>2012</v>
      </c>
      <c r="C6523" s="1">
        <f t="shared" si="203"/>
        <v>3</v>
      </c>
      <c r="D6523">
        <v>2914</v>
      </c>
      <c r="E6523" t="s">
        <v>36</v>
      </c>
      <c r="F6523" s="4">
        <v>465000</v>
      </c>
      <c r="G6523" t="s">
        <v>5</v>
      </c>
      <c r="H6523">
        <v>3</v>
      </c>
      <c r="I6523" s="4">
        <f>IF(E6523="Rhode Island", Table1[[#This Row],[price]]*$L$3, IF(E6523="Massachusetts", Table1[[#This Row],[price]]*$L$2, 1))</f>
        <v>465000</v>
      </c>
    </row>
    <row r="6524" spans="1:9" x14ac:dyDescent="0.25">
      <c r="A6524" s="2">
        <v>41150</v>
      </c>
      <c r="B6524" s="1">
        <f t="shared" si="202"/>
        <v>2012</v>
      </c>
      <c r="C6524" s="1">
        <f t="shared" si="203"/>
        <v>3</v>
      </c>
      <c r="D6524">
        <v>2617</v>
      </c>
      <c r="E6524" t="s">
        <v>37</v>
      </c>
      <c r="F6524" s="4">
        <v>538000</v>
      </c>
      <c r="G6524" t="s">
        <v>5</v>
      </c>
      <c r="H6524">
        <v>4</v>
      </c>
      <c r="I6524" s="4">
        <f>IF(E6524="Rhode Island", Table1[[#This Row],[price]]*$L$3, IF(E6524="Massachusetts", Table1[[#This Row],[price]]*$L$2, 1))</f>
        <v>538000</v>
      </c>
    </row>
    <row r="6525" spans="1:9" x14ac:dyDescent="0.25">
      <c r="A6525" s="2">
        <v>41150</v>
      </c>
      <c r="B6525" s="1">
        <f t="shared" si="202"/>
        <v>2012</v>
      </c>
      <c r="C6525" s="1">
        <f t="shared" si="203"/>
        <v>3</v>
      </c>
      <c r="D6525">
        <v>2905</v>
      </c>
      <c r="E6525" t="s">
        <v>36</v>
      </c>
      <c r="F6525" s="4">
        <v>550000</v>
      </c>
      <c r="G6525" t="s">
        <v>5</v>
      </c>
      <c r="H6525">
        <v>4</v>
      </c>
      <c r="I6525" s="4">
        <f>IF(E6525="Rhode Island", Table1[[#This Row],[price]]*$L$3, IF(E6525="Massachusetts", Table1[[#This Row],[price]]*$L$2, 1))</f>
        <v>550000</v>
      </c>
    </row>
    <row r="6526" spans="1:9" x14ac:dyDescent="0.25">
      <c r="A6526" s="2">
        <v>41150</v>
      </c>
      <c r="B6526" s="1">
        <f t="shared" si="202"/>
        <v>2012</v>
      </c>
      <c r="C6526" s="1">
        <f t="shared" si="203"/>
        <v>3</v>
      </c>
      <c r="D6526">
        <v>2602</v>
      </c>
      <c r="E6526" t="s">
        <v>37</v>
      </c>
      <c r="F6526" s="4">
        <v>570000</v>
      </c>
      <c r="G6526" t="s">
        <v>5</v>
      </c>
      <c r="H6526">
        <v>5</v>
      </c>
      <c r="I6526" s="4">
        <f>IF(E6526="Rhode Island", Table1[[#This Row],[price]]*$L$3, IF(E6526="Massachusetts", Table1[[#This Row],[price]]*$L$2, 1))</f>
        <v>570000</v>
      </c>
    </row>
    <row r="6527" spans="1:9" x14ac:dyDescent="0.25">
      <c r="A6527" s="2">
        <v>41150</v>
      </c>
      <c r="B6527" s="1">
        <f t="shared" si="202"/>
        <v>2012</v>
      </c>
      <c r="C6527" s="1">
        <f t="shared" si="203"/>
        <v>3</v>
      </c>
      <c r="D6527">
        <v>2614</v>
      </c>
      <c r="E6527" t="s">
        <v>37</v>
      </c>
      <c r="F6527" s="4">
        <v>605000</v>
      </c>
      <c r="G6527" t="s">
        <v>5</v>
      </c>
      <c r="H6527">
        <v>4</v>
      </c>
      <c r="I6527" s="4">
        <f>IF(E6527="Rhode Island", Table1[[#This Row],[price]]*$L$3, IF(E6527="Massachusetts", Table1[[#This Row],[price]]*$L$2, 1))</f>
        <v>605000</v>
      </c>
    </row>
    <row r="6528" spans="1:9" x14ac:dyDescent="0.25">
      <c r="A6528" s="2">
        <v>41151</v>
      </c>
      <c r="B6528" s="1">
        <f t="shared" si="202"/>
        <v>2012</v>
      </c>
      <c r="C6528" s="1">
        <f t="shared" si="203"/>
        <v>3</v>
      </c>
      <c r="D6528">
        <v>2906</v>
      </c>
      <c r="E6528" t="s">
        <v>36</v>
      </c>
      <c r="F6528" s="4">
        <v>365000</v>
      </c>
      <c r="G6528" t="s">
        <v>5</v>
      </c>
      <c r="H6528">
        <v>3</v>
      </c>
      <c r="I6528" s="4">
        <f>IF(E6528="Rhode Island", Table1[[#This Row],[price]]*$L$3, IF(E6528="Massachusetts", Table1[[#This Row],[price]]*$L$2, 1))</f>
        <v>365000</v>
      </c>
    </row>
    <row r="6529" spans="1:9" x14ac:dyDescent="0.25">
      <c r="A6529" s="2">
        <v>41151</v>
      </c>
      <c r="B6529" s="1">
        <f t="shared" si="202"/>
        <v>2012</v>
      </c>
      <c r="C6529" s="1">
        <f t="shared" si="203"/>
        <v>3</v>
      </c>
      <c r="D6529">
        <v>2906</v>
      </c>
      <c r="E6529" t="s">
        <v>36</v>
      </c>
      <c r="F6529" s="4">
        <v>367000</v>
      </c>
      <c r="G6529" t="s">
        <v>5</v>
      </c>
      <c r="H6529">
        <v>3</v>
      </c>
      <c r="I6529" s="4">
        <f>IF(E6529="Rhode Island", Table1[[#This Row],[price]]*$L$3, IF(E6529="Massachusetts", Table1[[#This Row],[price]]*$L$2, 1))</f>
        <v>367000</v>
      </c>
    </row>
    <row r="6530" spans="1:9" x14ac:dyDescent="0.25">
      <c r="A6530" s="2">
        <v>41151</v>
      </c>
      <c r="B6530" s="1">
        <f t="shared" ref="B6530:B6593" si="204">YEAR(A6530)</f>
        <v>2012</v>
      </c>
      <c r="C6530" s="1">
        <f t="shared" ref="C6530:C6593" si="205">ROUNDUP(MONTH(A6530)/3,0)</f>
        <v>3</v>
      </c>
      <c r="D6530">
        <v>2913</v>
      </c>
      <c r="E6530" t="s">
        <v>36</v>
      </c>
      <c r="F6530" s="4">
        <v>540000</v>
      </c>
      <c r="G6530" t="s">
        <v>5</v>
      </c>
      <c r="H6530">
        <v>4</v>
      </c>
      <c r="I6530" s="4">
        <f>IF(E6530="Rhode Island", Table1[[#This Row],[price]]*$L$3, IF(E6530="Massachusetts", Table1[[#This Row],[price]]*$L$2, 1))</f>
        <v>540000</v>
      </c>
    </row>
    <row r="6531" spans="1:9" x14ac:dyDescent="0.25">
      <c r="A6531" s="2">
        <v>41151</v>
      </c>
      <c r="B6531" s="1">
        <f t="shared" si="204"/>
        <v>2012</v>
      </c>
      <c r="C6531" s="1">
        <f t="shared" si="205"/>
        <v>3</v>
      </c>
      <c r="D6531">
        <v>2905</v>
      </c>
      <c r="E6531" t="s">
        <v>36</v>
      </c>
      <c r="F6531" s="4">
        <v>619000</v>
      </c>
      <c r="G6531" t="s">
        <v>5</v>
      </c>
      <c r="H6531">
        <v>4</v>
      </c>
      <c r="I6531" s="4">
        <f>IF(E6531="Rhode Island", Table1[[#This Row],[price]]*$L$3, IF(E6531="Massachusetts", Table1[[#This Row],[price]]*$L$2, 1))</f>
        <v>619000</v>
      </c>
    </row>
    <row r="6532" spans="1:9" x14ac:dyDescent="0.25">
      <c r="A6532" s="2">
        <v>41151</v>
      </c>
      <c r="B6532" s="1">
        <f t="shared" si="204"/>
        <v>2012</v>
      </c>
      <c r="C6532" s="1">
        <f t="shared" si="205"/>
        <v>3</v>
      </c>
      <c r="D6532">
        <v>2600</v>
      </c>
      <c r="E6532" t="s">
        <v>37</v>
      </c>
      <c r="F6532" s="4">
        <v>720000</v>
      </c>
      <c r="G6532" t="s">
        <v>5</v>
      </c>
      <c r="H6532">
        <v>4</v>
      </c>
      <c r="I6532" s="4">
        <f>IF(E6532="Rhode Island", Table1[[#This Row],[price]]*$L$3, IF(E6532="Massachusetts", Table1[[#This Row],[price]]*$L$2, 1))</f>
        <v>720000</v>
      </c>
    </row>
    <row r="6533" spans="1:9" x14ac:dyDescent="0.25">
      <c r="A6533" s="2">
        <v>41151</v>
      </c>
      <c r="B6533" s="1">
        <f t="shared" si="204"/>
        <v>2012</v>
      </c>
      <c r="C6533" s="1">
        <f t="shared" si="205"/>
        <v>3</v>
      </c>
      <c r="D6533">
        <v>2612</v>
      </c>
      <c r="E6533" t="s">
        <v>37</v>
      </c>
      <c r="F6533" s="4">
        <v>875000</v>
      </c>
      <c r="G6533" t="s">
        <v>5</v>
      </c>
      <c r="H6533">
        <v>3</v>
      </c>
      <c r="I6533" s="4">
        <f>IF(E6533="Rhode Island", Table1[[#This Row],[price]]*$L$3, IF(E6533="Massachusetts", Table1[[#This Row],[price]]*$L$2, 1))</f>
        <v>875000</v>
      </c>
    </row>
    <row r="6534" spans="1:9" x14ac:dyDescent="0.25">
      <c r="A6534" s="2">
        <v>41151</v>
      </c>
      <c r="B6534" s="1">
        <f t="shared" si="204"/>
        <v>2012</v>
      </c>
      <c r="C6534" s="1">
        <f t="shared" si="205"/>
        <v>3</v>
      </c>
      <c r="D6534">
        <v>2905</v>
      </c>
      <c r="E6534" t="s">
        <v>36</v>
      </c>
      <c r="F6534" s="4">
        <v>330000</v>
      </c>
      <c r="G6534" t="s">
        <v>6</v>
      </c>
      <c r="H6534">
        <v>2</v>
      </c>
      <c r="I6534" s="4">
        <f>IF(E6534="Rhode Island", Table1[[#This Row],[price]]*$L$3, IF(E6534="Massachusetts", Table1[[#This Row],[price]]*$L$2, 1))</f>
        <v>330000</v>
      </c>
    </row>
    <row r="6535" spans="1:9" x14ac:dyDescent="0.25">
      <c r="A6535" s="2">
        <v>41151</v>
      </c>
      <c r="B6535" s="1">
        <f t="shared" si="204"/>
        <v>2012</v>
      </c>
      <c r="C6535" s="1">
        <f t="shared" si="205"/>
        <v>3</v>
      </c>
      <c r="D6535">
        <v>2612</v>
      </c>
      <c r="E6535" t="s">
        <v>37</v>
      </c>
      <c r="F6535" s="4">
        <v>403000</v>
      </c>
      <c r="G6535" t="s">
        <v>6</v>
      </c>
      <c r="H6535">
        <v>2</v>
      </c>
      <c r="I6535" s="4">
        <f>IF(E6535="Rhode Island", Table1[[#This Row],[price]]*$L$3, IF(E6535="Massachusetts", Table1[[#This Row],[price]]*$L$2, 1))</f>
        <v>403000</v>
      </c>
    </row>
    <row r="6536" spans="1:9" x14ac:dyDescent="0.25">
      <c r="A6536" s="2">
        <v>41152</v>
      </c>
      <c r="B6536" s="1">
        <f t="shared" si="204"/>
        <v>2012</v>
      </c>
      <c r="C6536" s="1">
        <f t="shared" si="205"/>
        <v>3</v>
      </c>
      <c r="D6536">
        <v>2617</v>
      </c>
      <c r="E6536" t="s">
        <v>37</v>
      </c>
      <c r="F6536" s="4">
        <v>390000</v>
      </c>
      <c r="G6536" t="s">
        <v>5</v>
      </c>
      <c r="H6536">
        <v>3</v>
      </c>
      <c r="I6536" s="4">
        <f>IF(E6536="Rhode Island", Table1[[#This Row],[price]]*$L$3, IF(E6536="Massachusetts", Table1[[#This Row],[price]]*$L$2, 1))</f>
        <v>390000</v>
      </c>
    </row>
    <row r="6537" spans="1:9" x14ac:dyDescent="0.25">
      <c r="A6537" s="2">
        <v>41152</v>
      </c>
      <c r="B6537" s="1">
        <f t="shared" si="204"/>
        <v>2012</v>
      </c>
      <c r="C6537" s="1">
        <f t="shared" si="205"/>
        <v>3</v>
      </c>
      <c r="D6537">
        <v>2615</v>
      </c>
      <c r="E6537" t="s">
        <v>37</v>
      </c>
      <c r="F6537" s="4">
        <v>400000</v>
      </c>
      <c r="G6537" t="s">
        <v>5</v>
      </c>
      <c r="H6537">
        <v>3</v>
      </c>
      <c r="I6537" s="4">
        <f>IF(E6537="Rhode Island", Table1[[#This Row],[price]]*$L$3, IF(E6537="Massachusetts", Table1[[#This Row],[price]]*$L$2, 1))</f>
        <v>400000</v>
      </c>
    </row>
    <row r="6538" spans="1:9" x14ac:dyDescent="0.25">
      <c r="A6538" s="2">
        <v>41152</v>
      </c>
      <c r="B6538" s="1">
        <f t="shared" si="204"/>
        <v>2012</v>
      </c>
      <c r="C6538" s="1">
        <f t="shared" si="205"/>
        <v>3</v>
      </c>
      <c r="D6538">
        <v>2906</v>
      </c>
      <c r="E6538" t="s">
        <v>36</v>
      </c>
      <c r="F6538" s="4">
        <v>412000</v>
      </c>
      <c r="G6538" t="s">
        <v>5</v>
      </c>
      <c r="H6538">
        <v>3</v>
      </c>
      <c r="I6538" s="4">
        <f>IF(E6538="Rhode Island", Table1[[#This Row],[price]]*$L$3, IF(E6538="Massachusetts", Table1[[#This Row],[price]]*$L$2, 1))</f>
        <v>412000</v>
      </c>
    </row>
    <row r="6539" spans="1:9" x14ac:dyDescent="0.25">
      <c r="A6539" s="2">
        <v>41152</v>
      </c>
      <c r="B6539" s="1">
        <f t="shared" si="204"/>
        <v>2012</v>
      </c>
      <c r="C6539" s="1">
        <f t="shared" si="205"/>
        <v>3</v>
      </c>
      <c r="D6539">
        <v>2906</v>
      </c>
      <c r="E6539" t="s">
        <v>36</v>
      </c>
      <c r="F6539" s="4">
        <v>415000</v>
      </c>
      <c r="G6539" t="s">
        <v>5</v>
      </c>
      <c r="H6539">
        <v>3</v>
      </c>
      <c r="I6539" s="4">
        <f>IF(E6539="Rhode Island", Table1[[#This Row],[price]]*$L$3, IF(E6539="Massachusetts", Table1[[#This Row],[price]]*$L$2, 1))</f>
        <v>415000</v>
      </c>
    </row>
    <row r="6540" spans="1:9" x14ac:dyDescent="0.25">
      <c r="A6540" s="2">
        <v>41152</v>
      </c>
      <c r="B6540" s="1">
        <f t="shared" si="204"/>
        <v>2012</v>
      </c>
      <c r="C6540" s="1">
        <f t="shared" si="205"/>
        <v>3</v>
      </c>
      <c r="D6540">
        <v>2906</v>
      </c>
      <c r="E6540" t="s">
        <v>36</v>
      </c>
      <c r="F6540" s="4">
        <v>430000</v>
      </c>
      <c r="G6540" t="s">
        <v>5</v>
      </c>
      <c r="H6540">
        <v>3</v>
      </c>
      <c r="I6540" s="4">
        <f>IF(E6540="Rhode Island", Table1[[#This Row],[price]]*$L$3, IF(E6540="Massachusetts", Table1[[#This Row],[price]]*$L$2, 1))</f>
        <v>430000</v>
      </c>
    </row>
    <row r="6541" spans="1:9" x14ac:dyDescent="0.25">
      <c r="A6541" s="2">
        <v>41152</v>
      </c>
      <c r="B6541" s="1">
        <f t="shared" si="204"/>
        <v>2012</v>
      </c>
      <c r="C6541" s="1">
        <f t="shared" si="205"/>
        <v>3</v>
      </c>
      <c r="D6541">
        <v>2906</v>
      </c>
      <c r="E6541" t="s">
        <v>36</v>
      </c>
      <c r="F6541" s="4">
        <v>480000</v>
      </c>
      <c r="G6541" t="s">
        <v>5</v>
      </c>
      <c r="H6541">
        <v>4</v>
      </c>
      <c r="I6541" s="4">
        <f>IF(E6541="Rhode Island", Table1[[#This Row],[price]]*$L$3, IF(E6541="Massachusetts", Table1[[#This Row],[price]]*$L$2, 1))</f>
        <v>480000</v>
      </c>
    </row>
    <row r="6542" spans="1:9" x14ac:dyDescent="0.25">
      <c r="A6542" s="2">
        <v>41152</v>
      </c>
      <c r="B6542" s="1">
        <f t="shared" si="204"/>
        <v>2012</v>
      </c>
      <c r="C6542" s="1">
        <f t="shared" si="205"/>
        <v>3</v>
      </c>
      <c r="D6542">
        <v>2615</v>
      </c>
      <c r="E6542" t="s">
        <v>37</v>
      </c>
      <c r="F6542" s="4">
        <v>495000</v>
      </c>
      <c r="G6542" t="s">
        <v>5</v>
      </c>
      <c r="H6542">
        <v>5</v>
      </c>
      <c r="I6542" s="4">
        <f>IF(E6542="Rhode Island", Table1[[#This Row],[price]]*$L$3, IF(E6542="Massachusetts", Table1[[#This Row],[price]]*$L$2, 1))</f>
        <v>495000</v>
      </c>
    </row>
    <row r="6543" spans="1:9" x14ac:dyDescent="0.25">
      <c r="A6543" s="2">
        <v>41152</v>
      </c>
      <c r="B6543" s="1">
        <f t="shared" si="204"/>
        <v>2012</v>
      </c>
      <c r="C6543" s="1">
        <f t="shared" si="205"/>
        <v>3</v>
      </c>
      <c r="D6543">
        <v>2914</v>
      </c>
      <c r="E6543" t="s">
        <v>36</v>
      </c>
      <c r="F6543" s="4">
        <v>525000</v>
      </c>
      <c r="G6543" t="s">
        <v>5</v>
      </c>
      <c r="H6543">
        <v>4</v>
      </c>
      <c r="I6543" s="4">
        <f>IF(E6543="Rhode Island", Table1[[#This Row],[price]]*$L$3, IF(E6543="Massachusetts", Table1[[#This Row],[price]]*$L$2, 1))</f>
        <v>525000</v>
      </c>
    </row>
    <row r="6544" spans="1:9" x14ac:dyDescent="0.25">
      <c r="A6544" s="2">
        <v>41152</v>
      </c>
      <c r="B6544" s="1">
        <f t="shared" si="204"/>
        <v>2012</v>
      </c>
      <c r="C6544" s="1">
        <f t="shared" si="205"/>
        <v>3</v>
      </c>
      <c r="D6544">
        <v>2602</v>
      </c>
      <c r="E6544" t="s">
        <v>37</v>
      </c>
      <c r="F6544" s="4">
        <v>560000</v>
      </c>
      <c r="G6544" t="s">
        <v>5</v>
      </c>
      <c r="H6544">
        <v>3</v>
      </c>
      <c r="I6544" s="4">
        <f>IF(E6544="Rhode Island", Table1[[#This Row],[price]]*$L$3, IF(E6544="Massachusetts", Table1[[#This Row],[price]]*$L$2, 1))</f>
        <v>560000</v>
      </c>
    </row>
    <row r="6545" spans="1:9" x14ac:dyDescent="0.25">
      <c r="A6545" s="2">
        <v>41152</v>
      </c>
      <c r="B6545" s="1">
        <f t="shared" si="204"/>
        <v>2012</v>
      </c>
      <c r="C6545" s="1">
        <f t="shared" si="205"/>
        <v>3</v>
      </c>
      <c r="D6545">
        <v>2905</v>
      </c>
      <c r="E6545" t="s">
        <v>36</v>
      </c>
      <c r="F6545" s="4">
        <v>580000</v>
      </c>
      <c r="G6545" t="s">
        <v>5</v>
      </c>
      <c r="H6545">
        <v>4</v>
      </c>
      <c r="I6545" s="4">
        <f>IF(E6545="Rhode Island", Table1[[#This Row],[price]]*$L$3, IF(E6545="Massachusetts", Table1[[#This Row],[price]]*$L$2, 1))</f>
        <v>580000</v>
      </c>
    </row>
    <row r="6546" spans="1:9" x14ac:dyDescent="0.25">
      <c r="A6546" s="2">
        <v>41152</v>
      </c>
      <c r="B6546" s="1">
        <f t="shared" si="204"/>
        <v>2012</v>
      </c>
      <c r="C6546" s="1">
        <f t="shared" si="205"/>
        <v>3</v>
      </c>
      <c r="D6546">
        <v>2600</v>
      </c>
      <c r="E6546" t="s">
        <v>37</v>
      </c>
      <c r="F6546" s="4">
        <v>651000</v>
      </c>
      <c r="G6546" t="s">
        <v>5</v>
      </c>
      <c r="H6546">
        <v>3</v>
      </c>
      <c r="I6546" s="4">
        <f>IF(E6546="Rhode Island", Table1[[#This Row],[price]]*$L$3, IF(E6546="Massachusetts", Table1[[#This Row],[price]]*$L$2, 1))</f>
        <v>651000</v>
      </c>
    </row>
    <row r="6547" spans="1:9" x14ac:dyDescent="0.25">
      <c r="A6547" s="2">
        <v>41152</v>
      </c>
      <c r="B6547" s="1">
        <f t="shared" si="204"/>
        <v>2012</v>
      </c>
      <c r="C6547" s="1">
        <f t="shared" si="205"/>
        <v>3</v>
      </c>
      <c r="D6547">
        <v>2602</v>
      </c>
      <c r="E6547" t="s">
        <v>37</v>
      </c>
      <c r="F6547" s="4">
        <v>810000</v>
      </c>
      <c r="G6547" t="s">
        <v>5</v>
      </c>
      <c r="H6547">
        <v>4</v>
      </c>
      <c r="I6547" s="4">
        <f>IF(E6547="Rhode Island", Table1[[#This Row],[price]]*$L$3, IF(E6547="Massachusetts", Table1[[#This Row],[price]]*$L$2, 1))</f>
        <v>810000</v>
      </c>
    </row>
    <row r="6548" spans="1:9" x14ac:dyDescent="0.25">
      <c r="A6548" s="2">
        <v>41153</v>
      </c>
      <c r="B6548" s="1">
        <f t="shared" si="204"/>
        <v>2012</v>
      </c>
      <c r="C6548" s="1">
        <f t="shared" si="205"/>
        <v>3</v>
      </c>
      <c r="D6548">
        <v>2617</v>
      </c>
      <c r="E6548" t="s">
        <v>37</v>
      </c>
      <c r="F6548" s="4">
        <v>563000</v>
      </c>
      <c r="G6548" t="s">
        <v>5</v>
      </c>
      <c r="H6548">
        <v>4</v>
      </c>
      <c r="I6548" s="4">
        <f>IF(E6548="Rhode Island", Table1[[#This Row],[price]]*$L$3, IF(E6548="Massachusetts", Table1[[#This Row],[price]]*$L$2, 1))</f>
        <v>563000</v>
      </c>
    </row>
    <row r="6549" spans="1:9" x14ac:dyDescent="0.25">
      <c r="A6549" s="2">
        <v>41153</v>
      </c>
      <c r="B6549" s="1">
        <f t="shared" si="204"/>
        <v>2012</v>
      </c>
      <c r="C6549" s="1">
        <f t="shared" si="205"/>
        <v>3</v>
      </c>
      <c r="D6549">
        <v>2617</v>
      </c>
      <c r="E6549" t="s">
        <v>37</v>
      </c>
      <c r="F6549" s="4">
        <v>640000</v>
      </c>
      <c r="G6549" t="s">
        <v>5</v>
      </c>
      <c r="H6549">
        <v>4</v>
      </c>
      <c r="I6549" s="4">
        <f>IF(E6549="Rhode Island", Table1[[#This Row],[price]]*$L$3, IF(E6549="Massachusetts", Table1[[#This Row],[price]]*$L$2, 1))</f>
        <v>640000</v>
      </c>
    </row>
    <row r="6550" spans="1:9" x14ac:dyDescent="0.25">
      <c r="A6550" s="2">
        <v>41153</v>
      </c>
      <c r="B6550" s="1">
        <f t="shared" si="204"/>
        <v>2012</v>
      </c>
      <c r="C6550" s="1">
        <f t="shared" si="205"/>
        <v>3</v>
      </c>
      <c r="D6550">
        <v>2612</v>
      </c>
      <c r="E6550" t="s">
        <v>37</v>
      </c>
      <c r="F6550" s="4">
        <v>863000</v>
      </c>
      <c r="G6550" t="s">
        <v>5</v>
      </c>
      <c r="H6550">
        <v>4</v>
      </c>
      <c r="I6550" s="4">
        <f>IF(E6550="Rhode Island", Table1[[#This Row],[price]]*$L$3, IF(E6550="Massachusetts", Table1[[#This Row],[price]]*$L$2, 1))</f>
        <v>863000</v>
      </c>
    </row>
    <row r="6551" spans="1:9" x14ac:dyDescent="0.25">
      <c r="A6551" s="2">
        <v>41153</v>
      </c>
      <c r="B6551" s="1">
        <f t="shared" si="204"/>
        <v>2012</v>
      </c>
      <c r="C6551" s="1">
        <f t="shared" si="205"/>
        <v>3</v>
      </c>
      <c r="D6551">
        <v>2617</v>
      </c>
      <c r="E6551" t="s">
        <v>37</v>
      </c>
      <c r="F6551" s="4">
        <v>375000</v>
      </c>
      <c r="G6551" t="s">
        <v>6</v>
      </c>
      <c r="H6551">
        <v>2</v>
      </c>
      <c r="I6551" s="4">
        <f>IF(E6551="Rhode Island", Table1[[#This Row],[price]]*$L$3, IF(E6551="Massachusetts", Table1[[#This Row],[price]]*$L$2, 1))</f>
        <v>375000</v>
      </c>
    </row>
    <row r="6552" spans="1:9" x14ac:dyDescent="0.25">
      <c r="A6552" s="2">
        <v>41155</v>
      </c>
      <c r="B6552" s="1">
        <f t="shared" si="204"/>
        <v>2012</v>
      </c>
      <c r="C6552" s="1">
        <f t="shared" si="205"/>
        <v>3</v>
      </c>
      <c r="D6552">
        <v>2615</v>
      </c>
      <c r="E6552" t="s">
        <v>37</v>
      </c>
      <c r="F6552" s="4">
        <v>440000</v>
      </c>
      <c r="G6552" t="s">
        <v>5</v>
      </c>
      <c r="H6552">
        <v>3</v>
      </c>
      <c r="I6552" s="4">
        <f>IF(E6552="Rhode Island", Table1[[#This Row],[price]]*$L$3, IF(E6552="Massachusetts", Table1[[#This Row],[price]]*$L$2, 1))</f>
        <v>440000</v>
      </c>
    </row>
    <row r="6553" spans="1:9" x14ac:dyDescent="0.25">
      <c r="A6553" s="2">
        <v>41155</v>
      </c>
      <c r="B6553" s="1">
        <f t="shared" si="204"/>
        <v>2012</v>
      </c>
      <c r="C6553" s="1">
        <f t="shared" si="205"/>
        <v>3</v>
      </c>
      <c r="D6553">
        <v>2913</v>
      </c>
      <c r="E6553" t="s">
        <v>36</v>
      </c>
      <c r="F6553" s="4">
        <v>617000</v>
      </c>
      <c r="G6553" t="s">
        <v>5</v>
      </c>
      <c r="H6553">
        <v>5</v>
      </c>
      <c r="I6553" s="4">
        <f>IF(E6553="Rhode Island", Table1[[#This Row],[price]]*$L$3, IF(E6553="Massachusetts", Table1[[#This Row],[price]]*$L$2, 1))</f>
        <v>617000</v>
      </c>
    </row>
    <row r="6554" spans="1:9" x14ac:dyDescent="0.25">
      <c r="A6554" s="2">
        <v>41155</v>
      </c>
      <c r="B6554" s="1">
        <f t="shared" si="204"/>
        <v>2012</v>
      </c>
      <c r="C6554" s="1">
        <f t="shared" si="205"/>
        <v>3</v>
      </c>
      <c r="D6554">
        <v>2617</v>
      </c>
      <c r="E6554" t="s">
        <v>37</v>
      </c>
      <c r="F6554" s="4">
        <v>350000</v>
      </c>
      <c r="G6554" t="s">
        <v>6</v>
      </c>
      <c r="H6554">
        <v>1</v>
      </c>
      <c r="I6554" s="4">
        <f>IF(E6554="Rhode Island", Table1[[#This Row],[price]]*$L$3, IF(E6554="Massachusetts", Table1[[#This Row],[price]]*$L$2, 1))</f>
        <v>350000</v>
      </c>
    </row>
    <row r="6555" spans="1:9" x14ac:dyDescent="0.25">
      <c r="A6555" s="2">
        <v>41156</v>
      </c>
      <c r="B6555" s="1">
        <f t="shared" si="204"/>
        <v>2012</v>
      </c>
      <c r="C6555" s="1">
        <f t="shared" si="205"/>
        <v>3</v>
      </c>
      <c r="D6555">
        <v>2620</v>
      </c>
      <c r="E6555" t="s">
        <v>37</v>
      </c>
      <c r="F6555" s="4">
        <v>175253</v>
      </c>
      <c r="G6555" t="s">
        <v>6</v>
      </c>
      <c r="H6555">
        <v>1</v>
      </c>
      <c r="I6555" s="4">
        <f>IF(E6555="Rhode Island", Table1[[#This Row],[price]]*$L$3, IF(E6555="Massachusetts", Table1[[#This Row],[price]]*$L$2, 1))</f>
        <v>175253</v>
      </c>
    </row>
    <row r="6556" spans="1:9" x14ac:dyDescent="0.25">
      <c r="A6556" s="2">
        <v>41157</v>
      </c>
      <c r="B6556" s="1">
        <f t="shared" si="204"/>
        <v>2012</v>
      </c>
      <c r="C6556" s="1">
        <f t="shared" si="205"/>
        <v>3</v>
      </c>
      <c r="D6556">
        <v>2904</v>
      </c>
      <c r="E6556" t="s">
        <v>36</v>
      </c>
      <c r="F6556" s="4">
        <v>421000</v>
      </c>
      <c r="G6556" t="s">
        <v>5</v>
      </c>
      <c r="H6556">
        <v>3</v>
      </c>
      <c r="I6556" s="4">
        <f>IF(E6556="Rhode Island", Table1[[#This Row],[price]]*$L$3, IF(E6556="Massachusetts", Table1[[#This Row],[price]]*$L$2, 1))</f>
        <v>421000</v>
      </c>
    </row>
    <row r="6557" spans="1:9" x14ac:dyDescent="0.25">
      <c r="A6557" s="2">
        <v>41157</v>
      </c>
      <c r="B6557" s="1">
        <f t="shared" si="204"/>
        <v>2012</v>
      </c>
      <c r="C6557" s="1">
        <f t="shared" si="205"/>
        <v>3</v>
      </c>
      <c r="D6557">
        <v>2615</v>
      </c>
      <c r="E6557" t="s">
        <v>37</v>
      </c>
      <c r="F6557" s="4">
        <v>463000</v>
      </c>
      <c r="G6557" t="s">
        <v>5</v>
      </c>
      <c r="H6557">
        <v>4</v>
      </c>
      <c r="I6557" s="4">
        <f>IF(E6557="Rhode Island", Table1[[#This Row],[price]]*$L$3, IF(E6557="Massachusetts", Table1[[#This Row],[price]]*$L$2, 1))</f>
        <v>463000</v>
      </c>
    </row>
    <row r="6558" spans="1:9" x14ac:dyDescent="0.25">
      <c r="A6558" s="2">
        <v>41157</v>
      </c>
      <c r="B6558" s="1">
        <f t="shared" si="204"/>
        <v>2012</v>
      </c>
      <c r="C6558" s="1">
        <f t="shared" si="205"/>
        <v>3</v>
      </c>
      <c r="D6558">
        <v>2905</v>
      </c>
      <c r="E6558" t="s">
        <v>36</v>
      </c>
      <c r="F6558" s="4">
        <v>507000</v>
      </c>
      <c r="G6558" t="s">
        <v>5</v>
      </c>
      <c r="H6558">
        <v>3</v>
      </c>
      <c r="I6558" s="4">
        <f>IF(E6558="Rhode Island", Table1[[#This Row],[price]]*$L$3, IF(E6558="Massachusetts", Table1[[#This Row],[price]]*$L$2, 1))</f>
        <v>507000</v>
      </c>
    </row>
    <row r="6559" spans="1:9" x14ac:dyDescent="0.25">
      <c r="A6559" s="2">
        <v>41157</v>
      </c>
      <c r="B6559" s="1">
        <f t="shared" si="204"/>
        <v>2012</v>
      </c>
      <c r="C6559" s="1">
        <f t="shared" si="205"/>
        <v>3</v>
      </c>
      <c r="D6559">
        <v>2602</v>
      </c>
      <c r="E6559" t="s">
        <v>37</v>
      </c>
      <c r="F6559" s="4">
        <v>532000</v>
      </c>
      <c r="G6559" t="s">
        <v>5</v>
      </c>
      <c r="H6559">
        <v>3</v>
      </c>
      <c r="I6559" s="4">
        <f>IF(E6559="Rhode Island", Table1[[#This Row],[price]]*$L$3, IF(E6559="Massachusetts", Table1[[#This Row],[price]]*$L$2, 1))</f>
        <v>532000</v>
      </c>
    </row>
    <row r="6560" spans="1:9" x14ac:dyDescent="0.25">
      <c r="A6560" s="2">
        <v>41157</v>
      </c>
      <c r="B6560" s="1">
        <f t="shared" si="204"/>
        <v>2012</v>
      </c>
      <c r="C6560" s="1">
        <f t="shared" si="205"/>
        <v>3</v>
      </c>
      <c r="D6560">
        <v>2905</v>
      </c>
      <c r="E6560" t="s">
        <v>36</v>
      </c>
      <c r="F6560" s="4">
        <v>543000</v>
      </c>
      <c r="G6560" t="s">
        <v>5</v>
      </c>
      <c r="H6560">
        <v>4</v>
      </c>
      <c r="I6560" s="4">
        <f>IF(E6560="Rhode Island", Table1[[#This Row],[price]]*$L$3, IF(E6560="Massachusetts", Table1[[#This Row],[price]]*$L$2, 1))</f>
        <v>543000</v>
      </c>
    </row>
    <row r="6561" spans="1:9" x14ac:dyDescent="0.25">
      <c r="A6561" s="2">
        <v>41157</v>
      </c>
      <c r="B6561" s="1">
        <f t="shared" si="204"/>
        <v>2012</v>
      </c>
      <c r="C6561" s="1">
        <f t="shared" si="205"/>
        <v>3</v>
      </c>
      <c r="D6561">
        <v>2602</v>
      </c>
      <c r="E6561" t="s">
        <v>37</v>
      </c>
      <c r="F6561" s="4">
        <v>560000</v>
      </c>
      <c r="G6561" t="s">
        <v>5</v>
      </c>
      <c r="H6561">
        <v>3</v>
      </c>
      <c r="I6561" s="4">
        <f>IF(E6561="Rhode Island", Table1[[#This Row],[price]]*$L$3, IF(E6561="Massachusetts", Table1[[#This Row],[price]]*$L$2, 1))</f>
        <v>560000</v>
      </c>
    </row>
    <row r="6562" spans="1:9" x14ac:dyDescent="0.25">
      <c r="A6562" s="2">
        <v>41157</v>
      </c>
      <c r="B6562" s="1">
        <f t="shared" si="204"/>
        <v>2012</v>
      </c>
      <c r="C6562" s="1">
        <f t="shared" si="205"/>
        <v>3</v>
      </c>
      <c r="D6562">
        <v>2914</v>
      </c>
      <c r="E6562" t="s">
        <v>36</v>
      </c>
      <c r="F6562" s="4">
        <v>593000</v>
      </c>
      <c r="G6562" t="s">
        <v>5</v>
      </c>
      <c r="H6562">
        <v>4</v>
      </c>
      <c r="I6562" s="4">
        <f>IF(E6562="Rhode Island", Table1[[#This Row],[price]]*$L$3, IF(E6562="Massachusetts", Table1[[#This Row],[price]]*$L$2, 1))</f>
        <v>593000</v>
      </c>
    </row>
    <row r="6563" spans="1:9" x14ac:dyDescent="0.25">
      <c r="A6563" s="2">
        <v>41157</v>
      </c>
      <c r="B6563" s="1">
        <f t="shared" si="204"/>
        <v>2012</v>
      </c>
      <c r="C6563" s="1">
        <f t="shared" si="205"/>
        <v>3</v>
      </c>
      <c r="D6563">
        <v>2603</v>
      </c>
      <c r="E6563" t="s">
        <v>37</v>
      </c>
      <c r="F6563" s="4">
        <v>2760000</v>
      </c>
      <c r="G6563" t="s">
        <v>5</v>
      </c>
      <c r="H6563">
        <v>5</v>
      </c>
      <c r="I6563" s="4">
        <f>IF(E6563="Rhode Island", Table1[[#This Row],[price]]*$L$3, IF(E6563="Massachusetts", Table1[[#This Row],[price]]*$L$2, 1))</f>
        <v>2760000</v>
      </c>
    </row>
    <row r="6564" spans="1:9" x14ac:dyDescent="0.25">
      <c r="A6564" s="2">
        <v>41158</v>
      </c>
      <c r="B6564" s="1">
        <f t="shared" si="204"/>
        <v>2012</v>
      </c>
      <c r="C6564" s="1">
        <f t="shared" si="205"/>
        <v>3</v>
      </c>
      <c r="D6564">
        <v>2615</v>
      </c>
      <c r="E6564" t="s">
        <v>37</v>
      </c>
      <c r="F6564" s="4">
        <v>392500</v>
      </c>
      <c r="G6564" t="s">
        <v>5</v>
      </c>
      <c r="H6564">
        <v>3</v>
      </c>
      <c r="I6564" s="4">
        <f>IF(E6564="Rhode Island", Table1[[#This Row],[price]]*$L$3, IF(E6564="Massachusetts", Table1[[#This Row],[price]]*$L$2, 1))</f>
        <v>392500</v>
      </c>
    </row>
    <row r="6565" spans="1:9" x14ac:dyDescent="0.25">
      <c r="A6565" s="2">
        <v>41158</v>
      </c>
      <c r="B6565" s="1">
        <f t="shared" si="204"/>
        <v>2012</v>
      </c>
      <c r="C6565" s="1">
        <f t="shared" si="205"/>
        <v>3</v>
      </c>
      <c r="D6565">
        <v>2603</v>
      </c>
      <c r="E6565" t="s">
        <v>37</v>
      </c>
      <c r="F6565" s="4">
        <v>365000</v>
      </c>
      <c r="G6565" t="s">
        <v>6</v>
      </c>
      <c r="H6565">
        <v>2</v>
      </c>
      <c r="I6565" s="4">
        <f>IF(E6565="Rhode Island", Table1[[#This Row],[price]]*$L$3, IF(E6565="Massachusetts", Table1[[#This Row],[price]]*$L$2, 1))</f>
        <v>365000</v>
      </c>
    </row>
    <row r="6566" spans="1:9" x14ac:dyDescent="0.25">
      <c r="A6566" s="2">
        <v>41158</v>
      </c>
      <c r="B6566" s="1">
        <f t="shared" si="204"/>
        <v>2012</v>
      </c>
      <c r="C6566" s="1">
        <f t="shared" si="205"/>
        <v>3</v>
      </c>
      <c r="D6566">
        <v>2617</v>
      </c>
      <c r="E6566" t="s">
        <v>37</v>
      </c>
      <c r="F6566" s="4">
        <v>390000</v>
      </c>
      <c r="G6566" t="s">
        <v>6</v>
      </c>
      <c r="H6566">
        <v>2</v>
      </c>
      <c r="I6566" s="4">
        <f>IF(E6566="Rhode Island", Table1[[#This Row],[price]]*$L$3, IF(E6566="Massachusetts", Table1[[#This Row],[price]]*$L$2, 1))</f>
        <v>390000</v>
      </c>
    </row>
    <row r="6567" spans="1:9" x14ac:dyDescent="0.25">
      <c r="A6567" s="2">
        <v>41159</v>
      </c>
      <c r="B6567" s="1">
        <f t="shared" si="204"/>
        <v>2012</v>
      </c>
      <c r="C6567" s="1">
        <f t="shared" si="205"/>
        <v>3</v>
      </c>
      <c r="D6567">
        <v>2902</v>
      </c>
      <c r="E6567" t="s">
        <v>36</v>
      </c>
      <c r="F6567" s="4">
        <v>435000</v>
      </c>
      <c r="G6567" t="s">
        <v>5</v>
      </c>
      <c r="H6567">
        <v>3</v>
      </c>
      <c r="I6567" s="4">
        <f>IF(E6567="Rhode Island", Table1[[#This Row],[price]]*$L$3, IF(E6567="Massachusetts", Table1[[#This Row],[price]]*$L$2, 1))</f>
        <v>435000</v>
      </c>
    </row>
    <row r="6568" spans="1:9" x14ac:dyDescent="0.25">
      <c r="A6568" s="2">
        <v>41159</v>
      </c>
      <c r="B6568" s="1">
        <f t="shared" si="204"/>
        <v>2012</v>
      </c>
      <c r="C6568" s="1">
        <f t="shared" si="205"/>
        <v>3</v>
      </c>
      <c r="D6568">
        <v>2615</v>
      </c>
      <c r="E6568" t="s">
        <v>37</v>
      </c>
      <c r="F6568" s="4">
        <v>470500</v>
      </c>
      <c r="G6568" t="s">
        <v>5</v>
      </c>
      <c r="H6568">
        <v>4</v>
      </c>
      <c r="I6568" s="4">
        <f>IF(E6568="Rhode Island", Table1[[#This Row],[price]]*$L$3, IF(E6568="Massachusetts", Table1[[#This Row],[price]]*$L$2, 1))</f>
        <v>470500</v>
      </c>
    </row>
    <row r="6569" spans="1:9" x14ac:dyDescent="0.25">
      <c r="A6569" s="2">
        <v>41159</v>
      </c>
      <c r="B6569" s="1">
        <f t="shared" si="204"/>
        <v>2012</v>
      </c>
      <c r="C6569" s="1">
        <f t="shared" si="205"/>
        <v>3</v>
      </c>
      <c r="D6569">
        <v>2615</v>
      </c>
      <c r="E6569" t="s">
        <v>37</v>
      </c>
      <c r="F6569" s="4">
        <v>510000</v>
      </c>
      <c r="G6569" t="s">
        <v>5</v>
      </c>
      <c r="H6569">
        <v>4</v>
      </c>
      <c r="I6569" s="4">
        <f>IF(E6569="Rhode Island", Table1[[#This Row],[price]]*$L$3, IF(E6569="Massachusetts", Table1[[#This Row],[price]]*$L$2, 1))</f>
        <v>510000</v>
      </c>
    </row>
    <row r="6570" spans="1:9" x14ac:dyDescent="0.25">
      <c r="A6570" s="2">
        <v>41159</v>
      </c>
      <c r="B6570" s="1">
        <f t="shared" si="204"/>
        <v>2012</v>
      </c>
      <c r="C6570" s="1">
        <f t="shared" si="205"/>
        <v>3</v>
      </c>
      <c r="D6570">
        <v>2605</v>
      </c>
      <c r="E6570" t="s">
        <v>37</v>
      </c>
      <c r="F6570" s="4">
        <v>510000</v>
      </c>
      <c r="G6570" t="s">
        <v>5</v>
      </c>
      <c r="H6570">
        <v>3</v>
      </c>
      <c r="I6570" s="4">
        <f>IF(E6570="Rhode Island", Table1[[#This Row],[price]]*$L$3, IF(E6570="Massachusetts", Table1[[#This Row],[price]]*$L$2, 1))</f>
        <v>510000</v>
      </c>
    </row>
    <row r="6571" spans="1:9" x14ac:dyDescent="0.25">
      <c r="A6571" s="2">
        <v>41159</v>
      </c>
      <c r="B6571" s="1">
        <f t="shared" si="204"/>
        <v>2012</v>
      </c>
      <c r="C6571" s="1">
        <f t="shared" si="205"/>
        <v>3</v>
      </c>
      <c r="D6571">
        <v>2615</v>
      </c>
      <c r="E6571" t="s">
        <v>37</v>
      </c>
      <c r="F6571" s="4">
        <v>527500</v>
      </c>
      <c r="G6571" t="s">
        <v>5</v>
      </c>
      <c r="H6571">
        <v>4</v>
      </c>
      <c r="I6571" s="4">
        <f>IF(E6571="Rhode Island", Table1[[#This Row],[price]]*$L$3, IF(E6571="Massachusetts", Table1[[#This Row],[price]]*$L$2, 1))</f>
        <v>527500</v>
      </c>
    </row>
    <row r="6572" spans="1:9" x14ac:dyDescent="0.25">
      <c r="A6572" s="2">
        <v>41159</v>
      </c>
      <c r="B6572" s="1">
        <f t="shared" si="204"/>
        <v>2012</v>
      </c>
      <c r="C6572" s="1">
        <f t="shared" si="205"/>
        <v>3</v>
      </c>
      <c r="D6572">
        <v>2906</v>
      </c>
      <c r="E6572" t="s">
        <v>36</v>
      </c>
      <c r="F6572" s="4">
        <v>550000</v>
      </c>
      <c r="G6572" t="s">
        <v>5</v>
      </c>
      <c r="H6572">
        <v>4</v>
      </c>
      <c r="I6572" s="4">
        <f>IF(E6572="Rhode Island", Table1[[#This Row],[price]]*$L$3, IF(E6572="Massachusetts", Table1[[#This Row],[price]]*$L$2, 1))</f>
        <v>550000</v>
      </c>
    </row>
    <row r="6573" spans="1:9" x14ac:dyDescent="0.25">
      <c r="A6573" s="2">
        <v>41159</v>
      </c>
      <c r="B6573" s="1">
        <f t="shared" si="204"/>
        <v>2012</v>
      </c>
      <c r="C6573" s="1">
        <f t="shared" si="205"/>
        <v>3</v>
      </c>
      <c r="D6573">
        <v>2903</v>
      </c>
      <c r="E6573" t="s">
        <v>36</v>
      </c>
      <c r="F6573" s="4">
        <v>585000</v>
      </c>
      <c r="G6573" t="s">
        <v>5</v>
      </c>
      <c r="H6573">
        <v>4</v>
      </c>
      <c r="I6573" s="4">
        <f>IF(E6573="Rhode Island", Table1[[#This Row],[price]]*$L$3, IF(E6573="Massachusetts", Table1[[#This Row],[price]]*$L$2, 1))</f>
        <v>585000</v>
      </c>
    </row>
    <row r="6574" spans="1:9" x14ac:dyDescent="0.25">
      <c r="A6574" s="2">
        <v>41159</v>
      </c>
      <c r="B6574" s="1">
        <f t="shared" si="204"/>
        <v>2012</v>
      </c>
      <c r="C6574" s="1">
        <f t="shared" si="205"/>
        <v>3</v>
      </c>
      <c r="D6574">
        <v>2602</v>
      </c>
      <c r="E6574" t="s">
        <v>37</v>
      </c>
      <c r="F6574" s="4">
        <v>610000</v>
      </c>
      <c r="G6574" t="s">
        <v>5</v>
      </c>
      <c r="H6574">
        <v>4</v>
      </c>
      <c r="I6574" s="4">
        <f>IF(E6574="Rhode Island", Table1[[#This Row],[price]]*$L$3, IF(E6574="Massachusetts", Table1[[#This Row],[price]]*$L$2, 1))</f>
        <v>610000</v>
      </c>
    </row>
    <row r="6575" spans="1:9" x14ac:dyDescent="0.25">
      <c r="A6575" s="2">
        <v>41159</v>
      </c>
      <c r="B6575" s="1">
        <f t="shared" si="204"/>
        <v>2012</v>
      </c>
      <c r="C6575" s="1">
        <f t="shared" si="205"/>
        <v>3</v>
      </c>
      <c r="D6575">
        <v>2602</v>
      </c>
      <c r="E6575" t="s">
        <v>37</v>
      </c>
      <c r="F6575" s="4">
        <v>740000</v>
      </c>
      <c r="G6575" t="s">
        <v>5</v>
      </c>
      <c r="H6575">
        <v>2</v>
      </c>
      <c r="I6575" s="4">
        <f>IF(E6575="Rhode Island", Table1[[#This Row],[price]]*$L$3, IF(E6575="Massachusetts", Table1[[#This Row],[price]]*$L$2, 1))</f>
        <v>740000</v>
      </c>
    </row>
    <row r="6576" spans="1:9" x14ac:dyDescent="0.25">
      <c r="A6576" s="2">
        <v>41159</v>
      </c>
      <c r="B6576" s="1">
        <f t="shared" si="204"/>
        <v>2012</v>
      </c>
      <c r="C6576" s="1">
        <f t="shared" si="205"/>
        <v>3</v>
      </c>
      <c r="D6576">
        <v>2602</v>
      </c>
      <c r="E6576" t="s">
        <v>37</v>
      </c>
      <c r="F6576" s="4">
        <v>837000</v>
      </c>
      <c r="G6576" t="s">
        <v>5</v>
      </c>
      <c r="H6576">
        <v>4</v>
      </c>
      <c r="I6576" s="4">
        <f>IF(E6576="Rhode Island", Table1[[#This Row],[price]]*$L$3, IF(E6576="Massachusetts", Table1[[#This Row],[price]]*$L$2, 1))</f>
        <v>837000</v>
      </c>
    </row>
    <row r="6577" spans="1:9" x14ac:dyDescent="0.25">
      <c r="A6577" s="2">
        <v>41159</v>
      </c>
      <c r="B6577" s="1">
        <f t="shared" si="204"/>
        <v>2012</v>
      </c>
      <c r="C6577" s="1">
        <f t="shared" si="205"/>
        <v>3</v>
      </c>
      <c r="D6577">
        <v>2606</v>
      </c>
      <c r="E6577" t="s">
        <v>37</v>
      </c>
      <c r="F6577" s="4">
        <v>275000</v>
      </c>
      <c r="G6577" t="s">
        <v>6</v>
      </c>
      <c r="H6577">
        <v>2</v>
      </c>
      <c r="I6577" s="4">
        <f>IF(E6577="Rhode Island", Table1[[#This Row],[price]]*$L$3, IF(E6577="Massachusetts", Table1[[#This Row],[price]]*$L$2, 1))</f>
        <v>275000</v>
      </c>
    </row>
    <row r="6578" spans="1:9" x14ac:dyDescent="0.25">
      <c r="A6578" s="2">
        <v>41159</v>
      </c>
      <c r="B6578" s="1">
        <f t="shared" si="204"/>
        <v>2012</v>
      </c>
      <c r="C6578" s="1">
        <f t="shared" si="205"/>
        <v>3</v>
      </c>
      <c r="D6578">
        <v>2605</v>
      </c>
      <c r="E6578" t="s">
        <v>37</v>
      </c>
      <c r="F6578" s="4">
        <v>520000</v>
      </c>
      <c r="G6578" t="s">
        <v>6</v>
      </c>
      <c r="H6578">
        <v>2</v>
      </c>
      <c r="I6578" s="4">
        <f>IF(E6578="Rhode Island", Table1[[#This Row],[price]]*$L$3, IF(E6578="Massachusetts", Table1[[#This Row],[price]]*$L$2, 1))</f>
        <v>520000</v>
      </c>
    </row>
    <row r="6579" spans="1:9" x14ac:dyDescent="0.25">
      <c r="A6579" s="2">
        <v>41160</v>
      </c>
      <c r="B6579" s="1">
        <f t="shared" si="204"/>
        <v>2012</v>
      </c>
      <c r="C6579" s="1">
        <f t="shared" si="205"/>
        <v>3</v>
      </c>
      <c r="D6579">
        <v>2903</v>
      </c>
      <c r="E6579" t="s">
        <v>36</v>
      </c>
      <c r="F6579" s="4">
        <v>346000</v>
      </c>
      <c r="G6579" t="s">
        <v>5</v>
      </c>
      <c r="H6579">
        <v>3</v>
      </c>
      <c r="I6579" s="4">
        <f>IF(E6579="Rhode Island", Table1[[#This Row],[price]]*$L$3, IF(E6579="Massachusetts", Table1[[#This Row],[price]]*$L$2, 1))</f>
        <v>346000</v>
      </c>
    </row>
    <row r="6580" spans="1:9" x14ac:dyDescent="0.25">
      <c r="A6580" s="2">
        <v>41160</v>
      </c>
      <c r="B6580" s="1">
        <f t="shared" si="204"/>
        <v>2012</v>
      </c>
      <c r="C6580" s="1">
        <f t="shared" si="205"/>
        <v>3</v>
      </c>
      <c r="D6580">
        <v>2605</v>
      </c>
      <c r="E6580" t="s">
        <v>37</v>
      </c>
      <c r="F6580" s="4">
        <v>905000</v>
      </c>
      <c r="G6580" t="s">
        <v>5</v>
      </c>
      <c r="H6580">
        <v>4</v>
      </c>
      <c r="I6580" s="4">
        <f>IF(E6580="Rhode Island", Table1[[#This Row],[price]]*$L$3, IF(E6580="Massachusetts", Table1[[#This Row],[price]]*$L$2, 1))</f>
        <v>905000</v>
      </c>
    </row>
    <row r="6581" spans="1:9" x14ac:dyDescent="0.25">
      <c r="A6581" s="2">
        <v>41161</v>
      </c>
      <c r="B6581" s="1">
        <f t="shared" si="204"/>
        <v>2012</v>
      </c>
      <c r="C6581" s="1">
        <f t="shared" si="205"/>
        <v>3</v>
      </c>
      <c r="D6581">
        <v>2903</v>
      </c>
      <c r="E6581" t="s">
        <v>36</v>
      </c>
      <c r="F6581" s="4">
        <v>763000</v>
      </c>
      <c r="G6581" t="s">
        <v>5</v>
      </c>
      <c r="H6581">
        <v>3</v>
      </c>
      <c r="I6581" s="4">
        <f>IF(E6581="Rhode Island", Table1[[#This Row],[price]]*$L$3, IF(E6581="Massachusetts", Table1[[#This Row],[price]]*$L$2, 1))</f>
        <v>763000</v>
      </c>
    </row>
    <row r="6582" spans="1:9" x14ac:dyDescent="0.25">
      <c r="A6582" s="2">
        <v>41162</v>
      </c>
      <c r="B6582" s="1">
        <f t="shared" si="204"/>
        <v>2012</v>
      </c>
      <c r="C6582" s="1">
        <f t="shared" si="205"/>
        <v>3</v>
      </c>
      <c r="D6582">
        <v>2906</v>
      </c>
      <c r="E6582" t="s">
        <v>36</v>
      </c>
      <c r="F6582" s="4">
        <v>387000</v>
      </c>
      <c r="G6582" t="s">
        <v>5</v>
      </c>
      <c r="H6582">
        <v>3</v>
      </c>
      <c r="I6582" s="4">
        <f>IF(E6582="Rhode Island", Table1[[#This Row],[price]]*$L$3, IF(E6582="Massachusetts", Table1[[#This Row],[price]]*$L$2, 1))</f>
        <v>387000</v>
      </c>
    </row>
    <row r="6583" spans="1:9" x14ac:dyDescent="0.25">
      <c r="A6583" s="2">
        <v>41162</v>
      </c>
      <c r="B6583" s="1">
        <f t="shared" si="204"/>
        <v>2012</v>
      </c>
      <c r="C6583" s="1">
        <f t="shared" si="205"/>
        <v>3</v>
      </c>
      <c r="D6583">
        <v>2913</v>
      </c>
      <c r="E6583" t="s">
        <v>36</v>
      </c>
      <c r="F6583" s="4">
        <v>415000</v>
      </c>
      <c r="G6583" t="s">
        <v>5</v>
      </c>
      <c r="H6583">
        <v>0</v>
      </c>
      <c r="I6583" s="4">
        <f>IF(E6583="Rhode Island", Table1[[#This Row],[price]]*$L$3, IF(E6583="Massachusetts", Table1[[#This Row],[price]]*$L$2, 1))</f>
        <v>415000</v>
      </c>
    </row>
    <row r="6584" spans="1:9" x14ac:dyDescent="0.25">
      <c r="A6584" s="2">
        <v>41162</v>
      </c>
      <c r="B6584" s="1">
        <f t="shared" si="204"/>
        <v>2012</v>
      </c>
      <c r="C6584" s="1">
        <f t="shared" si="205"/>
        <v>3</v>
      </c>
      <c r="D6584">
        <v>2615</v>
      </c>
      <c r="E6584" t="s">
        <v>37</v>
      </c>
      <c r="F6584" s="4">
        <v>429000</v>
      </c>
      <c r="G6584" t="s">
        <v>5</v>
      </c>
      <c r="H6584">
        <v>3</v>
      </c>
      <c r="I6584" s="4">
        <f>IF(E6584="Rhode Island", Table1[[#This Row],[price]]*$L$3, IF(E6584="Massachusetts", Table1[[#This Row],[price]]*$L$2, 1))</f>
        <v>429000</v>
      </c>
    </row>
    <row r="6585" spans="1:9" x14ac:dyDescent="0.25">
      <c r="A6585" s="2">
        <v>41162</v>
      </c>
      <c r="B6585" s="1">
        <f t="shared" si="204"/>
        <v>2012</v>
      </c>
      <c r="C6585" s="1">
        <f t="shared" si="205"/>
        <v>3</v>
      </c>
      <c r="D6585">
        <v>2902</v>
      </c>
      <c r="E6585" t="s">
        <v>36</v>
      </c>
      <c r="F6585" s="4">
        <v>430000</v>
      </c>
      <c r="G6585" t="s">
        <v>5</v>
      </c>
      <c r="H6585">
        <v>3</v>
      </c>
      <c r="I6585" s="4">
        <f>IF(E6585="Rhode Island", Table1[[#This Row],[price]]*$L$3, IF(E6585="Massachusetts", Table1[[#This Row],[price]]*$L$2, 1))</f>
        <v>430000</v>
      </c>
    </row>
    <row r="6586" spans="1:9" x14ac:dyDescent="0.25">
      <c r="A6586" s="2">
        <v>41162</v>
      </c>
      <c r="B6586" s="1">
        <f t="shared" si="204"/>
        <v>2012</v>
      </c>
      <c r="C6586" s="1">
        <f t="shared" si="205"/>
        <v>3</v>
      </c>
      <c r="D6586">
        <v>2611</v>
      </c>
      <c r="E6586" t="s">
        <v>37</v>
      </c>
      <c r="F6586" s="4">
        <v>525000</v>
      </c>
      <c r="G6586" t="s">
        <v>5</v>
      </c>
      <c r="H6586">
        <v>3</v>
      </c>
      <c r="I6586" s="4">
        <f>IF(E6586="Rhode Island", Table1[[#This Row],[price]]*$L$3, IF(E6586="Massachusetts", Table1[[#This Row],[price]]*$L$2, 1))</f>
        <v>525000</v>
      </c>
    </row>
    <row r="6587" spans="1:9" x14ac:dyDescent="0.25">
      <c r="A6587" s="2">
        <v>41162</v>
      </c>
      <c r="B6587" s="1">
        <f t="shared" si="204"/>
        <v>2012</v>
      </c>
      <c r="C6587" s="1">
        <f t="shared" si="205"/>
        <v>3</v>
      </c>
      <c r="D6587">
        <v>2600</v>
      </c>
      <c r="E6587" t="s">
        <v>37</v>
      </c>
      <c r="F6587" s="4">
        <v>1550000</v>
      </c>
      <c r="G6587" t="s">
        <v>5</v>
      </c>
      <c r="H6587">
        <v>4</v>
      </c>
      <c r="I6587" s="4">
        <f>IF(E6587="Rhode Island", Table1[[#This Row],[price]]*$L$3, IF(E6587="Massachusetts", Table1[[#This Row],[price]]*$L$2, 1))</f>
        <v>1550000</v>
      </c>
    </row>
    <row r="6588" spans="1:9" x14ac:dyDescent="0.25">
      <c r="A6588" s="2">
        <v>41162</v>
      </c>
      <c r="B6588" s="1">
        <f t="shared" si="204"/>
        <v>2012</v>
      </c>
      <c r="C6588" s="1">
        <f t="shared" si="205"/>
        <v>3</v>
      </c>
      <c r="D6588">
        <v>2615</v>
      </c>
      <c r="E6588" t="s">
        <v>37</v>
      </c>
      <c r="F6588" s="4">
        <v>285000</v>
      </c>
      <c r="G6588" t="s">
        <v>6</v>
      </c>
      <c r="H6588">
        <v>1</v>
      </c>
      <c r="I6588" s="4">
        <f>IF(E6588="Rhode Island", Table1[[#This Row],[price]]*$L$3, IF(E6588="Massachusetts", Table1[[#This Row],[price]]*$L$2, 1))</f>
        <v>285000</v>
      </c>
    </row>
    <row r="6589" spans="1:9" x14ac:dyDescent="0.25">
      <c r="A6589" s="2">
        <v>41162</v>
      </c>
      <c r="B6589" s="1">
        <f t="shared" si="204"/>
        <v>2012</v>
      </c>
      <c r="C6589" s="1">
        <f t="shared" si="205"/>
        <v>3</v>
      </c>
      <c r="D6589">
        <v>2607</v>
      </c>
      <c r="E6589" t="s">
        <v>37</v>
      </c>
      <c r="F6589" s="4">
        <v>315000</v>
      </c>
      <c r="G6589" t="s">
        <v>6</v>
      </c>
      <c r="H6589">
        <v>2</v>
      </c>
      <c r="I6589" s="4">
        <f>IF(E6589="Rhode Island", Table1[[#This Row],[price]]*$L$3, IF(E6589="Massachusetts", Table1[[#This Row],[price]]*$L$2, 1))</f>
        <v>315000</v>
      </c>
    </row>
    <row r="6590" spans="1:9" x14ac:dyDescent="0.25">
      <c r="A6590" s="2">
        <v>41162</v>
      </c>
      <c r="B6590" s="1">
        <f t="shared" si="204"/>
        <v>2012</v>
      </c>
      <c r="C6590" s="1">
        <f t="shared" si="205"/>
        <v>3</v>
      </c>
      <c r="D6590">
        <v>2612</v>
      </c>
      <c r="E6590" t="s">
        <v>37</v>
      </c>
      <c r="F6590" s="4">
        <v>384000</v>
      </c>
      <c r="G6590" t="s">
        <v>6</v>
      </c>
      <c r="H6590">
        <v>1</v>
      </c>
      <c r="I6590" s="4">
        <f>IF(E6590="Rhode Island", Table1[[#This Row],[price]]*$L$3, IF(E6590="Massachusetts", Table1[[#This Row],[price]]*$L$2, 1))</f>
        <v>384000</v>
      </c>
    </row>
    <row r="6591" spans="1:9" x14ac:dyDescent="0.25">
      <c r="A6591" s="2">
        <v>41162</v>
      </c>
      <c r="B6591" s="1">
        <f t="shared" si="204"/>
        <v>2012</v>
      </c>
      <c r="C6591" s="1">
        <f t="shared" si="205"/>
        <v>3</v>
      </c>
      <c r="D6591">
        <v>2600</v>
      </c>
      <c r="E6591" t="s">
        <v>37</v>
      </c>
      <c r="F6591" s="4">
        <v>462500</v>
      </c>
      <c r="G6591" t="s">
        <v>6</v>
      </c>
      <c r="H6591">
        <v>1</v>
      </c>
      <c r="I6591" s="4">
        <f>IF(E6591="Rhode Island", Table1[[#This Row],[price]]*$L$3, IF(E6591="Massachusetts", Table1[[#This Row],[price]]*$L$2, 1))</f>
        <v>462500</v>
      </c>
    </row>
    <row r="6592" spans="1:9" x14ac:dyDescent="0.25">
      <c r="A6592" s="2">
        <v>41163</v>
      </c>
      <c r="B6592" s="1">
        <f t="shared" si="204"/>
        <v>2012</v>
      </c>
      <c r="C6592" s="1">
        <f t="shared" si="205"/>
        <v>3</v>
      </c>
      <c r="D6592">
        <v>2615</v>
      </c>
      <c r="E6592" t="s">
        <v>37</v>
      </c>
      <c r="F6592" s="4">
        <v>379000</v>
      </c>
      <c r="G6592" t="s">
        <v>5</v>
      </c>
      <c r="H6592">
        <v>3</v>
      </c>
      <c r="I6592" s="4">
        <f>IF(E6592="Rhode Island", Table1[[#This Row],[price]]*$L$3, IF(E6592="Massachusetts", Table1[[#This Row],[price]]*$L$2, 1))</f>
        <v>379000</v>
      </c>
    </row>
    <row r="6593" spans="1:9" x14ac:dyDescent="0.25">
      <c r="A6593" s="2">
        <v>41163</v>
      </c>
      <c r="B6593" s="1">
        <f t="shared" si="204"/>
        <v>2012</v>
      </c>
      <c r="C6593" s="1">
        <f t="shared" si="205"/>
        <v>3</v>
      </c>
      <c r="D6593">
        <v>2615</v>
      </c>
      <c r="E6593" t="s">
        <v>37</v>
      </c>
      <c r="F6593" s="4">
        <v>430000</v>
      </c>
      <c r="G6593" t="s">
        <v>5</v>
      </c>
      <c r="H6593">
        <v>3</v>
      </c>
      <c r="I6593" s="4">
        <f>IF(E6593="Rhode Island", Table1[[#This Row],[price]]*$L$3, IF(E6593="Massachusetts", Table1[[#This Row],[price]]*$L$2, 1))</f>
        <v>430000</v>
      </c>
    </row>
    <row r="6594" spans="1:9" x14ac:dyDescent="0.25">
      <c r="A6594" s="2">
        <v>41163</v>
      </c>
      <c r="B6594" s="1">
        <f t="shared" ref="B6594:B6657" si="206">YEAR(A6594)</f>
        <v>2012</v>
      </c>
      <c r="C6594" s="1">
        <f t="shared" ref="C6594:C6657" si="207">ROUNDUP(MONTH(A6594)/3,0)</f>
        <v>3</v>
      </c>
      <c r="D6594">
        <v>2617</v>
      </c>
      <c r="E6594" t="s">
        <v>37</v>
      </c>
      <c r="F6594" s="4">
        <v>517000</v>
      </c>
      <c r="G6594" t="s">
        <v>5</v>
      </c>
      <c r="H6594">
        <v>4</v>
      </c>
      <c r="I6594" s="4">
        <f>IF(E6594="Rhode Island", Table1[[#This Row],[price]]*$L$3, IF(E6594="Massachusetts", Table1[[#This Row],[price]]*$L$2, 1))</f>
        <v>517000</v>
      </c>
    </row>
    <row r="6595" spans="1:9" x14ac:dyDescent="0.25">
      <c r="A6595" s="2">
        <v>41163</v>
      </c>
      <c r="B6595" s="1">
        <f t="shared" si="206"/>
        <v>2012</v>
      </c>
      <c r="C6595" s="1">
        <f t="shared" si="207"/>
        <v>3</v>
      </c>
      <c r="D6595">
        <v>2913</v>
      </c>
      <c r="E6595" t="s">
        <v>36</v>
      </c>
      <c r="F6595" s="4">
        <v>589000</v>
      </c>
      <c r="G6595" t="s">
        <v>5</v>
      </c>
      <c r="H6595">
        <v>4</v>
      </c>
      <c r="I6595" s="4">
        <f>IF(E6595="Rhode Island", Table1[[#This Row],[price]]*$L$3, IF(E6595="Massachusetts", Table1[[#This Row],[price]]*$L$2, 1))</f>
        <v>589000</v>
      </c>
    </row>
    <row r="6596" spans="1:9" x14ac:dyDescent="0.25">
      <c r="A6596" s="2">
        <v>41163</v>
      </c>
      <c r="B6596" s="1">
        <f t="shared" si="206"/>
        <v>2012</v>
      </c>
      <c r="C6596" s="1">
        <f t="shared" si="207"/>
        <v>3</v>
      </c>
      <c r="D6596">
        <v>2913</v>
      </c>
      <c r="E6596" t="s">
        <v>36</v>
      </c>
      <c r="F6596" s="4">
        <v>609000</v>
      </c>
      <c r="G6596" t="s">
        <v>5</v>
      </c>
      <c r="H6596">
        <v>4</v>
      </c>
      <c r="I6596" s="4">
        <f>IF(E6596="Rhode Island", Table1[[#This Row],[price]]*$L$3, IF(E6596="Massachusetts", Table1[[#This Row],[price]]*$L$2, 1))</f>
        <v>609000</v>
      </c>
    </row>
    <row r="6597" spans="1:9" x14ac:dyDescent="0.25">
      <c r="A6597" s="2">
        <v>41163</v>
      </c>
      <c r="B6597" s="1">
        <f t="shared" si="206"/>
        <v>2012</v>
      </c>
      <c r="C6597" s="1">
        <f t="shared" si="207"/>
        <v>3</v>
      </c>
      <c r="D6597">
        <v>2902</v>
      </c>
      <c r="E6597" t="s">
        <v>36</v>
      </c>
      <c r="F6597" s="4">
        <v>860000</v>
      </c>
      <c r="G6597" t="s">
        <v>5</v>
      </c>
      <c r="H6597">
        <v>4</v>
      </c>
      <c r="I6597" s="4">
        <f>IF(E6597="Rhode Island", Table1[[#This Row],[price]]*$L$3, IF(E6597="Massachusetts", Table1[[#This Row],[price]]*$L$2, 1))</f>
        <v>860000</v>
      </c>
    </row>
    <row r="6598" spans="1:9" x14ac:dyDescent="0.25">
      <c r="A6598" s="2">
        <v>41163</v>
      </c>
      <c r="B6598" s="1">
        <f t="shared" si="206"/>
        <v>2012</v>
      </c>
      <c r="C6598" s="1">
        <f t="shared" si="207"/>
        <v>3</v>
      </c>
      <c r="D6598">
        <v>2604</v>
      </c>
      <c r="E6598" t="s">
        <v>37</v>
      </c>
      <c r="F6598" s="4">
        <v>1000000</v>
      </c>
      <c r="G6598" t="s">
        <v>5</v>
      </c>
      <c r="H6598">
        <v>4</v>
      </c>
      <c r="I6598" s="4">
        <f>IF(E6598="Rhode Island", Table1[[#This Row],[price]]*$L$3, IF(E6598="Massachusetts", Table1[[#This Row],[price]]*$L$2, 1))</f>
        <v>1000000</v>
      </c>
    </row>
    <row r="6599" spans="1:9" x14ac:dyDescent="0.25">
      <c r="A6599" s="2">
        <v>41163</v>
      </c>
      <c r="B6599" s="1">
        <f t="shared" si="206"/>
        <v>2012</v>
      </c>
      <c r="C6599" s="1">
        <f t="shared" si="207"/>
        <v>3</v>
      </c>
      <c r="D6599">
        <v>2604</v>
      </c>
      <c r="E6599" t="s">
        <v>37</v>
      </c>
      <c r="F6599" s="4">
        <v>430000</v>
      </c>
      <c r="G6599" t="s">
        <v>6</v>
      </c>
      <c r="H6599">
        <v>1</v>
      </c>
      <c r="I6599" s="4">
        <f>IF(E6599="Rhode Island", Table1[[#This Row],[price]]*$L$3, IF(E6599="Massachusetts", Table1[[#This Row],[price]]*$L$2, 1))</f>
        <v>430000</v>
      </c>
    </row>
    <row r="6600" spans="1:9" x14ac:dyDescent="0.25">
      <c r="A6600" s="2">
        <v>41163</v>
      </c>
      <c r="B6600" s="1">
        <f t="shared" si="206"/>
        <v>2012</v>
      </c>
      <c r="C6600" s="1">
        <f t="shared" si="207"/>
        <v>3</v>
      </c>
      <c r="D6600">
        <v>2604</v>
      </c>
      <c r="E6600" t="s">
        <v>37</v>
      </c>
      <c r="F6600" s="4">
        <v>720000</v>
      </c>
      <c r="G6600" t="s">
        <v>6</v>
      </c>
      <c r="H6600">
        <v>3</v>
      </c>
      <c r="I6600" s="4">
        <f>IF(E6600="Rhode Island", Table1[[#This Row],[price]]*$L$3, IF(E6600="Massachusetts", Table1[[#This Row],[price]]*$L$2, 1))</f>
        <v>720000</v>
      </c>
    </row>
    <row r="6601" spans="1:9" x14ac:dyDescent="0.25">
      <c r="A6601" s="2">
        <v>41164</v>
      </c>
      <c r="B6601" s="1">
        <f t="shared" si="206"/>
        <v>2012</v>
      </c>
      <c r="C6601" s="1">
        <f t="shared" si="207"/>
        <v>3</v>
      </c>
      <c r="D6601">
        <v>2913</v>
      </c>
      <c r="E6601" t="s">
        <v>36</v>
      </c>
      <c r="F6601" s="4">
        <v>388500</v>
      </c>
      <c r="G6601" t="s">
        <v>5</v>
      </c>
      <c r="H6601">
        <v>3</v>
      </c>
      <c r="I6601" s="4">
        <f>IF(E6601="Rhode Island", Table1[[#This Row],[price]]*$L$3, IF(E6601="Massachusetts", Table1[[#This Row],[price]]*$L$2, 1))</f>
        <v>388500</v>
      </c>
    </row>
    <row r="6602" spans="1:9" x14ac:dyDescent="0.25">
      <c r="A6602" s="2">
        <v>41164</v>
      </c>
      <c r="B6602" s="1">
        <f t="shared" si="206"/>
        <v>2012</v>
      </c>
      <c r="C6602" s="1">
        <f t="shared" si="207"/>
        <v>3</v>
      </c>
      <c r="D6602">
        <v>2615</v>
      </c>
      <c r="E6602" t="s">
        <v>37</v>
      </c>
      <c r="F6602" s="4">
        <v>411000</v>
      </c>
      <c r="G6602" t="s">
        <v>5</v>
      </c>
      <c r="H6602">
        <v>3</v>
      </c>
      <c r="I6602" s="4">
        <f>IF(E6602="Rhode Island", Table1[[#This Row],[price]]*$L$3, IF(E6602="Massachusetts", Table1[[#This Row],[price]]*$L$2, 1))</f>
        <v>411000</v>
      </c>
    </row>
    <row r="6603" spans="1:9" x14ac:dyDescent="0.25">
      <c r="A6603" s="2">
        <v>41164</v>
      </c>
      <c r="B6603" s="1">
        <f t="shared" si="206"/>
        <v>2012</v>
      </c>
      <c r="C6603" s="1">
        <f t="shared" si="207"/>
        <v>3</v>
      </c>
      <c r="D6603">
        <v>2615</v>
      </c>
      <c r="E6603" t="s">
        <v>37</v>
      </c>
      <c r="F6603" s="4">
        <v>442000</v>
      </c>
      <c r="G6603" t="s">
        <v>5</v>
      </c>
      <c r="H6603">
        <v>4</v>
      </c>
      <c r="I6603" s="4">
        <f>IF(E6603="Rhode Island", Table1[[#This Row],[price]]*$L$3, IF(E6603="Massachusetts", Table1[[#This Row],[price]]*$L$2, 1))</f>
        <v>442000</v>
      </c>
    </row>
    <row r="6604" spans="1:9" x14ac:dyDescent="0.25">
      <c r="A6604" s="2">
        <v>41164</v>
      </c>
      <c r="B6604" s="1">
        <f t="shared" si="206"/>
        <v>2012</v>
      </c>
      <c r="C6604" s="1">
        <f t="shared" si="207"/>
        <v>3</v>
      </c>
      <c r="D6604">
        <v>2614</v>
      </c>
      <c r="E6604" t="s">
        <v>37</v>
      </c>
      <c r="F6604" s="4">
        <v>685000</v>
      </c>
      <c r="G6604" t="s">
        <v>5</v>
      </c>
      <c r="H6604">
        <v>3</v>
      </c>
      <c r="I6604" s="4">
        <f>IF(E6604="Rhode Island", Table1[[#This Row],[price]]*$L$3, IF(E6604="Massachusetts", Table1[[#This Row],[price]]*$L$2, 1))</f>
        <v>685000</v>
      </c>
    </row>
    <row r="6605" spans="1:9" x14ac:dyDescent="0.25">
      <c r="A6605" s="2">
        <v>41164</v>
      </c>
      <c r="B6605" s="1">
        <f t="shared" si="206"/>
        <v>2012</v>
      </c>
      <c r="C6605" s="1">
        <f t="shared" si="207"/>
        <v>3</v>
      </c>
      <c r="D6605">
        <v>2617</v>
      </c>
      <c r="E6605" t="s">
        <v>37</v>
      </c>
      <c r="F6605" s="4">
        <v>755000</v>
      </c>
      <c r="G6605" t="s">
        <v>5</v>
      </c>
      <c r="H6605">
        <v>4</v>
      </c>
      <c r="I6605" s="4">
        <f>IF(E6605="Rhode Island", Table1[[#This Row],[price]]*$L$3, IF(E6605="Massachusetts", Table1[[#This Row],[price]]*$L$2, 1))</f>
        <v>755000</v>
      </c>
    </row>
    <row r="6606" spans="1:9" x14ac:dyDescent="0.25">
      <c r="A6606" s="2">
        <v>41164</v>
      </c>
      <c r="B6606" s="1">
        <f t="shared" si="206"/>
        <v>2012</v>
      </c>
      <c r="C6606" s="1">
        <f t="shared" si="207"/>
        <v>3</v>
      </c>
      <c r="D6606">
        <v>2601</v>
      </c>
      <c r="E6606" t="s">
        <v>37</v>
      </c>
      <c r="F6606" s="4">
        <v>635000</v>
      </c>
      <c r="G6606" t="s">
        <v>6</v>
      </c>
      <c r="H6606">
        <v>2</v>
      </c>
      <c r="I6606" s="4">
        <f>IF(E6606="Rhode Island", Table1[[#This Row],[price]]*$L$3, IF(E6606="Massachusetts", Table1[[#This Row],[price]]*$L$2, 1))</f>
        <v>635000</v>
      </c>
    </row>
    <row r="6607" spans="1:9" x14ac:dyDescent="0.25">
      <c r="A6607" s="2">
        <v>41165</v>
      </c>
      <c r="B6607" s="1">
        <f t="shared" si="206"/>
        <v>2012</v>
      </c>
      <c r="C6607" s="1">
        <f t="shared" si="207"/>
        <v>3</v>
      </c>
      <c r="D6607">
        <v>2611</v>
      </c>
      <c r="E6607" t="s">
        <v>37</v>
      </c>
      <c r="F6607" s="4">
        <v>495000</v>
      </c>
      <c r="G6607" t="s">
        <v>5</v>
      </c>
      <c r="H6607">
        <v>3</v>
      </c>
      <c r="I6607" s="4">
        <f>IF(E6607="Rhode Island", Table1[[#This Row],[price]]*$L$3, IF(E6607="Massachusetts", Table1[[#This Row],[price]]*$L$2, 1))</f>
        <v>495000</v>
      </c>
    </row>
    <row r="6608" spans="1:9" x14ac:dyDescent="0.25">
      <c r="A6608" s="2">
        <v>41165</v>
      </c>
      <c r="B6608" s="1">
        <f t="shared" si="206"/>
        <v>2012</v>
      </c>
      <c r="C6608" s="1">
        <f t="shared" si="207"/>
        <v>3</v>
      </c>
      <c r="D6608">
        <v>2905</v>
      </c>
      <c r="E6608" t="s">
        <v>36</v>
      </c>
      <c r="F6608" s="4">
        <v>510000</v>
      </c>
      <c r="G6608" t="s">
        <v>5</v>
      </c>
      <c r="H6608">
        <v>4</v>
      </c>
      <c r="I6608" s="4">
        <f>IF(E6608="Rhode Island", Table1[[#This Row],[price]]*$L$3, IF(E6608="Massachusetts", Table1[[#This Row],[price]]*$L$2, 1))</f>
        <v>510000</v>
      </c>
    </row>
    <row r="6609" spans="1:9" x14ac:dyDescent="0.25">
      <c r="A6609" s="2">
        <v>41165</v>
      </c>
      <c r="B6609" s="1">
        <f t="shared" si="206"/>
        <v>2012</v>
      </c>
      <c r="C6609" s="1">
        <f t="shared" si="207"/>
        <v>3</v>
      </c>
      <c r="D6609">
        <v>2912</v>
      </c>
      <c r="E6609" t="s">
        <v>36</v>
      </c>
      <c r="F6609" s="4">
        <v>543000</v>
      </c>
      <c r="G6609" t="s">
        <v>5</v>
      </c>
      <c r="H6609">
        <v>4</v>
      </c>
      <c r="I6609" s="4">
        <f>IF(E6609="Rhode Island", Table1[[#This Row],[price]]*$L$3, IF(E6609="Massachusetts", Table1[[#This Row],[price]]*$L$2, 1))</f>
        <v>543000</v>
      </c>
    </row>
    <row r="6610" spans="1:9" x14ac:dyDescent="0.25">
      <c r="A6610" s="2">
        <v>41165</v>
      </c>
      <c r="B6610" s="1">
        <f t="shared" si="206"/>
        <v>2012</v>
      </c>
      <c r="C6610" s="1">
        <f t="shared" si="207"/>
        <v>3</v>
      </c>
      <c r="D6610">
        <v>2602</v>
      </c>
      <c r="E6610" t="s">
        <v>37</v>
      </c>
      <c r="F6610" s="4">
        <v>410000</v>
      </c>
      <c r="G6610" t="s">
        <v>6</v>
      </c>
      <c r="H6610">
        <v>2</v>
      </c>
      <c r="I6610" s="4">
        <f>IF(E6610="Rhode Island", Table1[[#This Row],[price]]*$L$3, IF(E6610="Massachusetts", Table1[[#This Row],[price]]*$L$2, 1))</f>
        <v>410000</v>
      </c>
    </row>
    <row r="6611" spans="1:9" x14ac:dyDescent="0.25">
      <c r="A6611" s="2">
        <v>41165</v>
      </c>
      <c r="B6611" s="1">
        <f t="shared" si="206"/>
        <v>2012</v>
      </c>
      <c r="C6611" s="1">
        <f t="shared" si="207"/>
        <v>3</v>
      </c>
      <c r="D6611">
        <v>2617</v>
      </c>
      <c r="E6611" t="s">
        <v>37</v>
      </c>
      <c r="F6611" s="4">
        <v>437500</v>
      </c>
      <c r="G6611" t="s">
        <v>6</v>
      </c>
      <c r="H6611">
        <v>3</v>
      </c>
      <c r="I6611" s="4">
        <f>IF(E6611="Rhode Island", Table1[[#This Row],[price]]*$L$3, IF(E6611="Massachusetts", Table1[[#This Row],[price]]*$L$2, 1))</f>
        <v>437500</v>
      </c>
    </row>
    <row r="6612" spans="1:9" x14ac:dyDescent="0.25">
      <c r="A6612" s="2">
        <v>41166</v>
      </c>
      <c r="B6612" s="1">
        <f t="shared" si="206"/>
        <v>2012</v>
      </c>
      <c r="C6612" s="1">
        <f t="shared" si="207"/>
        <v>3</v>
      </c>
      <c r="D6612">
        <v>2615</v>
      </c>
      <c r="E6612" t="s">
        <v>37</v>
      </c>
      <c r="F6612" s="4">
        <v>405000</v>
      </c>
      <c r="G6612" t="s">
        <v>5</v>
      </c>
      <c r="H6612">
        <v>3</v>
      </c>
      <c r="I6612" s="4">
        <f>IF(E6612="Rhode Island", Table1[[#This Row],[price]]*$L$3, IF(E6612="Massachusetts", Table1[[#This Row],[price]]*$L$2, 1))</f>
        <v>405000</v>
      </c>
    </row>
    <row r="6613" spans="1:9" x14ac:dyDescent="0.25">
      <c r="A6613" s="2">
        <v>41166</v>
      </c>
      <c r="B6613" s="1">
        <f t="shared" si="206"/>
        <v>2012</v>
      </c>
      <c r="C6613" s="1">
        <f t="shared" si="207"/>
        <v>3</v>
      </c>
      <c r="D6613">
        <v>2615</v>
      </c>
      <c r="E6613" t="s">
        <v>37</v>
      </c>
      <c r="F6613" s="4">
        <v>412000</v>
      </c>
      <c r="G6613" t="s">
        <v>5</v>
      </c>
      <c r="H6613">
        <v>3</v>
      </c>
      <c r="I6613" s="4">
        <f>IF(E6613="Rhode Island", Table1[[#This Row],[price]]*$L$3, IF(E6613="Massachusetts", Table1[[#This Row],[price]]*$L$2, 1))</f>
        <v>412000</v>
      </c>
    </row>
    <row r="6614" spans="1:9" x14ac:dyDescent="0.25">
      <c r="A6614" s="2">
        <v>41166</v>
      </c>
      <c r="B6614" s="1">
        <f t="shared" si="206"/>
        <v>2012</v>
      </c>
      <c r="C6614" s="1">
        <f t="shared" si="207"/>
        <v>3</v>
      </c>
      <c r="D6614">
        <v>2914</v>
      </c>
      <c r="E6614" t="s">
        <v>36</v>
      </c>
      <c r="F6614" s="4">
        <v>435000</v>
      </c>
      <c r="G6614" t="s">
        <v>5</v>
      </c>
      <c r="H6614">
        <v>3</v>
      </c>
      <c r="I6614" s="4">
        <f>IF(E6614="Rhode Island", Table1[[#This Row],[price]]*$L$3, IF(E6614="Massachusetts", Table1[[#This Row],[price]]*$L$2, 1))</f>
        <v>435000</v>
      </c>
    </row>
    <row r="6615" spans="1:9" x14ac:dyDescent="0.25">
      <c r="A6615" s="2">
        <v>41166</v>
      </c>
      <c r="B6615" s="1">
        <f t="shared" si="206"/>
        <v>2012</v>
      </c>
      <c r="C6615" s="1">
        <f t="shared" si="207"/>
        <v>3</v>
      </c>
      <c r="D6615">
        <v>2611</v>
      </c>
      <c r="E6615" t="s">
        <v>37</v>
      </c>
      <c r="F6615" s="4">
        <v>480000</v>
      </c>
      <c r="G6615" t="s">
        <v>5</v>
      </c>
      <c r="H6615">
        <v>3</v>
      </c>
      <c r="I6615" s="4">
        <f>IF(E6615="Rhode Island", Table1[[#This Row],[price]]*$L$3, IF(E6615="Massachusetts", Table1[[#This Row],[price]]*$L$2, 1))</f>
        <v>480000</v>
      </c>
    </row>
    <row r="6616" spans="1:9" x14ac:dyDescent="0.25">
      <c r="A6616" s="2">
        <v>41166</v>
      </c>
      <c r="B6616" s="1">
        <f t="shared" si="206"/>
        <v>2012</v>
      </c>
      <c r="C6616" s="1">
        <f t="shared" si="207"/>
        <v>3</v>
      </c>
      <c r="D6616">
        <v>2912</v>
      </c>
      <c r="E6616" t="s">
        <v>36</v>
      </c>
      <c r="F6616" s="4">
        <v>515000</v>
      </c>
      <c r="G6616" t="s">
        <v>5</v>
      </c>
      <c r="H6616">
        <v>4</v>
      </c>
      <c r="I6616" s="4">
        <f>IF(E6616="Rhode Island", Table1[[#This Row],[price]]*$L$3, IF(E6616="Massachusetts", Table1[[#This Row],[price]]*$L$2, 1))</f>
        <v>515000</v>
      </c>
    </row>
    <row r="6617" spans="1:9" x14ac:dyDescent="0.25">
      <c r="A6617" s="2">
        <v>41166</v>
      </c>
      <c r="B6617" s="1">
        <f t="shared" si="206"/>
        <v>2012</v>
      </c>
      <c r="C6617" s="1">
        <f t="shared" si="207"/>
        <v>3</v>
      </c>
      <c r="D6617">
        <v>2913</v>
      </c>
      <c r="E6617" t="s">
        <v>36</v>
      </c>
      <c r="F6617" s="4">
        <v>530000</v>
      </c>
      <c r="G6617" t="s">
        <v>5</v>
      </c>
      <c r="H6617">
        <v>3</v>
      </c>
      <c r="I6617" s="4">
        <f>IF(E6617="Rhode Island", Table1[[#This Row],[price]]*$L$3, IF(E6617="Massachusetts", Table1[[#This Row],[price]]*$L$2, 1))</f>
        <v>530000</v>
      </c>
    </row>
    <row r="6618" spans="1:9" x14ac:dyDescent="0.25">
      <c r="A6618" s="2">
        <v>41166</v>
      </c>
      <c r="B6618" s="1">
        <f t="shared" si="206"/>
        <v>2012</v>
      </c>
      <c r="C6618" s="1">
        <f t="shared" si="207"/>
        <v>3</v>
      </c>
      <c r="D6618">
        <v>2902</v>
      </c>
      <c r="E6618" t="s">
        <v>36</v>
      </c>
      <c r="F6618" s="4">
        <v>580000</v>
      </c>
      <c r="G6618" t="s">
        <v>5</v>
      </c>
      <c r="H6618">
        <v>4</v>
      </c>
      <c r="I6618" s="4">
        <f>IF(E6618="Rhode Island", Table1[[#This Row],[price]]*$L$3, IF(E6618="Massachusetts", Table1[[#This Row],[price]]*$L$2, 1))</f>
        <v>580000</v>
      </c>
    </row>
    <row r="6619" spans="1:9" x14ac:dyDescent="0.25">
      <c r="A6619" s="2">
        <v>41166</v>
      </c>
      <c r="B6619" s="1">
        <f t="shared" si="206"/>
        <v>2012</v>
      </c>
      <c r="C6619" s="1">
        <f t="shared" si="207"/>
        <v>3</v>
      </c>
      <c r="D6619">
        <v>2617</v>
      </c>
      <c r="E6619" t="s">
        <v>37</v>
      </c>
      <c r="F6619" s="4">
        <v>440000</v>
      </c>
      <c r="G6619" t="s">
        <v>6</v>
      </c>
      <c r="H6619">
        <v>3</v>
      </c>
      <c r="I6619" s="4">
        <f>IF(E6619="Rhode Island", Table1[[#This Row],[price]]*$L$3, IF(E6619="Massachusetts", Table1[[#This Row],[price]]*$L$2, 1))</f>
        <v>440000</v>
      </c>
    </row>
    <row r="6620" spans="1:9" x14ac:dyDescent="0.25">
      <c r="A6620" s="2">
        <v>41167</v>
      </c>
      <c r="B6620" s="1">
        <f t="shared" si="206"/>
        <v>2012</v>
      </c>
      <c r="C6620" s="1">
        <f t="shared" si="207"/>
        <v>3</v>
      </c>
      <c r="D6620">
        <v>2611</v>
      </c>
      <c r="E6620" t="s">
        <v>37</v>
      </c>
      <c r="F6620" s="4">
        <v>440000</v>
      </c>
      <c r="G6620" t="s">
        <v>5</v>
      </c>
      <c r="H6620">
        <v>3</v>
      </c>
      <c r="I6620" s="4">
        <f>IF(E6620="Rhode Island", Table1[[#This Row],[price]]*$L$3, IF(E6620="Massachusetts", Table1[[#This Row],[price]]*$L$2, 1))</f>
        <v>440000</v>
      </c>
    </row>
    <row r="6621" spans="1:9" x14ac:dyDescent="0.25">
      <c r="A6621" s="2">
        <v>41167</v>
      </c>
      <c r="B6621" s="1">
        <f t="shared" si="206"/>
        <v>2012</v>
      </c>
      <c r="C6621" s="1">
        <f t="shared" si="207"/>
        <v>3</v>
      </c>
      <c r="D6621">
        <v>2602</v>
      </c>
      <c r="E6621" t="s">
        <v>37</v>
      </c>
      <c r="F6621" s="4">
        <v>500000</v>
      </c>
      <c r="G6621" t="s">
        <v>5</v>
      </c>
      <c r="H6621">
        <v>3</v>
      </c>
      <c r="I6621" s="4">
        <f>IF(E6621="Rhode Island", Table1[[#This Row],[price]]*$L$3, IF(E6621="Massachusetts", Table1[[#This Row],[price]]*$L$2, 1))</f>
        <v>500000</v>
      </c>
    </row>
    <row r="6622" spans="1:9" x14ac:dyDescent="0.25">
      <c r="A6622" s="2">
        <v>41167</v>
      </c>
      <c r="B6622" s="1">
        <f t="shared" si="206"/>
        <v>2012</v>
      </c>
      <c r="C6622" s="1">
        <f t="shared" si="207"/>
        <v>3</v>
      </c>
      <c r="D6622">
        <v>2602</v>
      </c>
      <c r="E6622" t="s">
        <v>37</v>
      </c>
      <c r="F6622" s="4">
        <v>605000</v>
      </c>
      <c r="G6622" t="s">
        <v>5</v>
      </c>
      <c r="H6622">
        <v>3</v>
      </c>
      <c r="I6622" s="4">
        <f>IF(E6622="Rhode Island", Table1[[#This Row],[price]]*$L$3, IF(E6622="Massachusetts", Table1[[#This Row],[price]]*$L$2, 1))</f>
        <v>605000</v>
      </c>
    </row>
    <row r="6623" spans="1:9" x14ac:dyDescent="0.25">
      <c r="A6623" s="2">
        <v>41167</v>
      </c>
      <c r="B6623" s="1">
        <f t="shared" si="206"/>
        <v>2012</v>
      </c>
      <c r="C6623" s="1">
        <f t="shared" si="207"/>
        <v>3</v>
      </c>
      <c r="D6623">
        <v>2605</v>
      </c>
      <c r="E6623" t="s">
        <v>37</v>
      </c>
      <c r="F6623" s="4">
        <v>664000</v>
      </c>
      <c r="G6623" t="s">
        <v>5</v>
      </c>
      <c r="H6623">
        <v>3</v>
      </c>
      <c r="I6623" s="4">
        <f>IF(E6623="Rhode Island", Table1[[#This Row],[price]]*$L$3, IF(E6623="Massachusetts", Table1[[#This Row],[price]]*$L$2, 1))</f>
        <v>664000</v>
      </c>
    </row>
    <row r="6624" spans="1:9" x14ac:dyDescent="0.25">
      <c r="A6624" s="2">
        <v>41167</v>
      </c>
      <c r="B6624" s="1">
        <f t="shared" si="206"/>
        <v>2012</v>
      </c>
      <c r="C6624" s="1">
        <f t="shared" si="207"/>
        <v>3</v>
      </c>
      <c r="D6624">
        <v>2607</v>
      </c>
      <c r="E6624" t="s">
        <v>37</v>
      </c>
      <c r="F6624" s="4">
        <v>677000</v>
      </c>
      <c r="G6624" t="s">
        <v>5</v>
      </c>
      <c r="H6624">
        <v>3</v>
      </c>
      <c r="I6624" s="4">
        <f>IF(E6624="Rhode Island", Table1[[#This Row],[price]]*$L$3, IF(E6624="Massachusetts", Table1[[#This Row],[price]]*$L$2, 1))</f>
        <v>677000</v>
      </c>
    </row>
    <row r="6625" spans="1:9" x14ac:dyDescent="0.25">
      <c r="A6625" s="2">
        <v>41167</v>
      </c>
      <c r="B6625" s="1">
        <f t="shared" si="206"/>
        <v>2012</v>
      </c>
      <c r="C6625" s="1">
        <f t="shared" si="207"/>
        <v>3</v>
      </c>
      <c r="D6625">
        <v>2903</v>
      </c>
      <c r="E6625" t="s">
        <v>36</v>
      </c>
      <c r="F6625" s="4">
        <v>862000</v>
      </c>
      <c r="G6625" t="s">
        <v>5</v>
      </c>
      <c r="H6625">
        <v>5</v>
      </c>
      <c r="I6625" s="4">
        <f>IF(E6625="Rhode Island", Table1[[#This Row],[price]]*$L$3, IF(E6625="Massachusetts", Table1[[#This Row],[price]]*$L$2, 1))</f>
        <v>862000</v>
      </c>
    </row>
    <row r="6626" spans="1:9" x14ac:dyDescent="0.25">
      <c r="A6626" s="2">
        <v>41169</v>
      </c>
      <c r="B6626" s="1">
        <f t="shared" si="206"/>
        <v>2012</v>
      </c>
      <c r="C6626" s="1">
        <f t="shared" si="207"/>
        <v>3</v>
      </c>
      <c r="D6626">
        <v>2905</v>
      </c>
      <c r="E6626" t="s">
        <v>36</v>
      </c>
      <c r="F6626" s="4">
        <v>390000</v>
      </c>
      <c r="G6626" t="s">
        <v>5</v>
      </c>
      <c r="H6626">
        <v>3</v>
      </c>
      <c r="I6626" s="4">
        <f>IF(E6626="Rhode Island", Table1[[#This Row],[price]]*$L$3, IF(E6626="Massachusetts", Table1[[#This Row],[price]]*$L$2, 1))</f>
        <v>390000</v>
      </c>
    </row>
    <row r="6627" spans="1:9" x14ac:dyDescent="0.25">
      <c r="A6627" s="2">
        <v>41169</v>
      </c>
      <c r="B6627" s="1">
        <f t="shared" si="206"/>
        <v>2012</v>
      </c>
      <c r="C6627" s="1">
        <f t="shared" si="207"/>
        <v>3</v>
      </c>
      <c r="D6627">
        <v>2906</v>
      </c>
      <c r="E6627" t="s">
        <v>36</v>
      </c>
      <c r="F6627" s="4">
        <v>410000</v>
      </c>
      <c r="G6627" t="s">
        <v>5</v>
      </c>
      <c r="H6627">
        <v>3</v>
      </c>
      <c r="I6627" s="4">
        <f>IF(E6627="Rhode Island", Table1[[#This Row],[price]]*$L$3, IF(E6627="Massachusetts", Table1[[#This Row],[price]]*$L$2, 1))</f>
        <v>410000</v>
      </c>
    </row>
    <row r="6628" spans="1:9" x14ac:dyDescent="0.25">
      <c r="A6628" s="2">
        <v>41169</v>
      </c>
      <c r="B6628" s="1">
        <f t="shared" si="206"/>
        <v>2012</v>
      </c>
      <c r="C6628" s="1">
        <f t="shared" si="207"/>
        <v>3</v>
      </c>
      <c r="D6628">
        <v>2904</v>
      </c>
      <c r="E6628" t="s">
        <v>36</v>
      </c>
      <c r="F6628" s="4">
        <v>460000</v>
      </c>
      <c r="G6628" t="s">
        <v>5</v>
      </c>
      <c r="H6628">
        <v>3</v>
      </c>
      <c r="I6628" s="4">
        <f>IF(E6628="Rhode Island", Table1[[#This Row],[price]]*$L$3, IF(E6628="Massachusetts", Table1[[#This Row],[price]]*$L$2, 1))</f>
        <v>460000</v>
      </c>
    </row>
    <row r="6629" spans="1:9" x14ac:dyDescent="0.25">
      <c r="A6629" s="2">
        <v>41169</v>
      </c>
      <c r="B6629" s="1">
        <f t="shared" si="206"/>
        <v>2012</v>
      </c>
      <c r="C6629" s="1">
        <f t="shared" si="207"/>
        <v>3</v>
      </c>
      <c r="D6629">
        <v>2617</v>
      </c>
      <c r="E6629" t="s">
        <v>37</v>
      </c>
      <c r="F6629" s="4">
        <v>525000</v>
      </c>
      <c r="G6629" t="s">
        <v>5</v>
      </c>
      <c r="H6629">
        <v>4</v>
      </c>
      <c r="I6629" s="4">
        <f>IF(E6629="Rhode Island", Table1[[#This Row],[price]]*$L$3, IF(E6629="Massachusetts", Table1[[#This Row],[price]]*$L$2, 1))</f>
        <v>525000</v>
      </c>
    </row>
    <row r="6630" spans="1:9" x14ac:dyDescent="0.25">
      <c r="A6630" s="2">
        <v>41169</v>
      </c>
      <c r="B6630" s="1">
        <f t="shared" si="206"/>
        <v>2012</v>
      </c>
      <c r="C6630" s="1">
        <f t="shared" si="207"/>
        <v>3</v>
      </c>
      <c r="D6630">
        <v>2903</v>
      </c>
      <c r="E6630" t="s">
        <v>36</v>
      </c>
      <c r="F6630" s="4">
        <v>595000</v>
      </c>
      <c r="G6630" t="s">
        <v>5</v>
      </c>
      <c r="H6630">
        <v>4</v>
      </c>
      <c r="I6630" s="4">
        <f>IF(E6630="Rhode Island", Table1[[#This Row],[price]]*$L$3, IF(E6630="Massachusetts", Table1[[#This Row],[price]]*$L$2, 1))</f>
        <v>595000</v>
      </c>
    </row>
    <row r="6631" spans="1:9" x14ac:dyDescent="0.25">
      <c r="A6631" s="2">
        <v>41169</v>
      </c>
      <c r="B6631" s="1">
        <f t="shared" si="206"/>
        <v>2012</v>
      </c>
      <c r="C6631" s="1">
        <f t="shared" si="207"/>
        <v>3</v>
      </c>
      <c r="D6631">
        <v>2914</v>
      </c>
      <c r="E6631" t="s">
        <v>36</v>
      </c>
      <c r="F6631" s="4">
        <v>604000</v>
      </c>
      <c r="G6631" t="s">
        <v>5</v>
      </c>
      <c r="H6631">
        <v>4</v>
      </c>
      <c r="I6631" s="4">
        <f>IF(E6631="Rhode Island", Table1[[#This Row],[price]]*$L$3, IF(E6631="Massachusetts", Table1[[#This Row],[price]]*$L$2, 1))</f>
        <v>604000</v>
      </c>
    </row>
    <row r="6632" spans="1:9" x14ac:dyDescent="0.25">
      <c r="A6632" s="2">
        <v>41169</v>
      </c>
      <c r="B6632" s="1">
        <f t="shared" si="206"/>
        <v>2012</v>
      </c>
      <c r="C6632" s="1">
        <f t="shared" si="207"/>
        <v>3</v>
      </c>
      <c r="D6632">
        <v>2914</v>
      </c>
      <c r="E6632" t="s">
        <v>36</v>
      </c>
      <c r="F6632" s="4">
        <v>652000</v>
      </c>
      <c r="G6632" t="s">
        <v>5</v>
      </c>
      <c r="H6632">
        <v>4</v>
      </c>
      <c r="I6632" s="4">
        <f>IF(E6632="Rhode Island", Table1[[#This Row],[price]]*$L$3, IF(E6632="Massachusetts", Table1[[#This Row],[price]]*$L$2, 1))</f>
        <v>652000</v>
      </c>
    </row>
    <row r="6633" spans="1:9" x14ac:dyDescent="0.25">
      <c r="A6633" s="2">
        <v>41169</v>
      </c>
      <c r="B6633" s="1">
        <f t="shared" si="206"/>
        <v>2012</v>
      </c>
      <c r="C6633" s="1">
        <f t="shared" si="207"/>
        <v>3</v>
      </c>
      <c r="D6633">
        <v>2600</v>
      </c>
      <c r="E6633" t="s">
        <v>37</v>
      </c>
      <c r="F6633" s="4">
        <v>818000</v>
      </c>
      <c r="G6633" t="s">
        <v>5</v>
      </c>
      <c r="H6633">
        <v>3</v>
      </c>
      <c r="I6633" s="4">
        <f>IF(E6633="Rhode Island", Table1[[#This Row],[price]]*$L$3, IF(E6633="Massachusetts", Table1[[#This Row],[price]]*$L$2, 1))</f>
        <v>818000</v>
      </c>
    </row>
    <row r="6634" spans="1:9" x14ac:dyDescent="0.25">
      <c r="A6634" s="2">
        <v>41170</v>
      </c>
      <c r="B6634" s="1">
        <f t="shared" si="206"/>
        <v>2012</v>
      </c>
      <c r="C6634" s="1">
        <f t="shared" si="207"/>
        <v>3</v>
      </c>
      <c r="D6634">
        <v>2615</v>
      </c>
      <c r="E6634" t="s">
        <v>37</v>
      </c>
      <c r="F6634" s="4">
        <v>321000</v>
      </c>
      <c r="G6634" t="s">
        <v>5</v>
      </c>
      <c r="H6634">
        <v>3</v>
      </c>
      <c r="I6634" s="4">
        <f>IF(E6634="Rhode Island", Table1[[#This Row],[price]]*$L$3, IF(E6634="Massachusetts", Table1[[#This Row],[price]]*$L$2, 1))</f>
        <v>321000</v>
      </c>
    </row>
    <row r="6635" spans="1:9" x14ac:dyDescent="0.25">
      <c r="A6635" s="2">
        <v>41170</v>
      </c>
      <c r="B6635" s="1">
        <f t="shared" si="206"/>
        <v>2012</v>
      </c>
      <c r="C6635" s="1">
        <f t="shared" si="207"/>
        <v>3</v>
      </c>
      <c r="D6635">
        <v>2913</v>
      </c>
      <c r="E6635" t="s">
        <v>36</v>
      </c>
      <c r="F6635" s="4">
        <v>380000</v>
      </c>
      <c r="G6635" t="s">
        <v>5</v>
      </c>
      <c r="H6635">
        <v>2</v>
      </c>
      <c r="I6635" s="4">
        <f>IF(E6635="Rhode Island", Table1[[#This Row],[price]]*$L$3, IF(E6635="Massachusetts", Table1[[#This Row],[price]]*$L$2, 1))</f>
        <v>380000</v>
      </c>
    </row>
    <row r="6636" spans="1:9" x14ac:dyDescent="0.25">
      <c r="A6636" s="2">
        <v>41170</v>
      </c>
      <c r="B6636" s="1">
        <f t="shared" si="206"/>
        <v>2012</v>
      </c>
      <c r="C6636" s="1">
        <f t="shared" si="207"/>
        <v>3</v>
      </c>
      <c r="D6636">
        <v>2906</v>
      </c>
      <c r="E6636" t="s">
        <v>36</v>
      </c>
      <c r="F6636" s="4">
        <v>435000</v>
      </c>
      <c r="G6636" t="s">
        <v>5</v>
      </c>
      <c r="H6636">
        <v>3</v>
      </c>
      <c r="I6636" s="4">
        <f>IF(E6636="Rhode Island", Table1[[#This Row],[price]]*$L$3, IF(E6636="Massachusetts", Table1[[#This Row],[price]]*$L$2, 1))</f>
        <v>435000</v>
      </c>
    </row>
    <row r="6637" spans="1:9" x14ac:dyDescent="0.25">
      <c r="A6637" s="2">
        <v>41170</v>
      </c>
      <c r="B6637" s="1">
        <f t="shared" si="206"/>
        <v>2012</v>
      </c>
      <c r="C6637" s="1">
        <f t="shared" si="207"/>
        <v>3</v>
      </c>
      <c r="D6637">
        <v>2905</v>
      </c>
      <c r="E6637" t="s">
        <v>36</v>
      </c>
      <c r="F6637" s="4">
        <v>572500</v>
      </c>
      <c r="G6637" t="s">
        <v>5</v>
      </c>
      <c r="H6637">
        <v>4</v>
      </c>
      <c r="I6637" s="4">
        <f>IF(E6637="Rhode Island", Table1[[#This Row],[price]]*$L$3, IF(E6637="Massachusetts", Table1[[#This Row],[price]]*$L$2, 1))</f>
        <v>572500</v>
      </c>
    </row>
    <row r="6638" spans="1:9" x14ac:dyDescent="0.25">
      <c r="A6638" s="2">
        <v>41170</v>
      </c>
      <c r="B6638" s="1">
        <f t="shared" si="206"/>
        <v>2012</v>
      </c>
      <c r="C6638" s="1">
        <f t="shared" si="207"/>
        <v>3</v>
      </c>
      <c r="D6638">
        <v>2606</v>
      </c>
      <c r="E6638" t="s">
        <v>37</v>
      </c>
      <c r="F6638" s="4">
        <v>300000</v>
      </c>
      <c r="G6638" t="s">
        <v>6</v>
      </c>
      <c r="H6638">
        <v>1</v>
      </c>
      <c r="I6638" s="4">
        <f>IF(E6638="Rhode Island", Table1[[#This Row],[price]]*$L$3, IF(E6638="Massachusetts", Table1[[#This Row],[price]]*$L$2, 1))</f>
        <v>300000</v>
      </c>
    </row>
    <row r="6639" spans="1:9" x14ac:dyDescent="0.25">
      <c r="A6639" s="2">
        <v>41171</v>
      </c>
      <c r="B6639" s="1">
        <f t="shared" si="206"/>
        <v>2012</v>
      </c>
      <c r="C6639" s="1">
        <f t="shared" si="207"/>
        <v>3</v>
      </c>
      <c r="D6639">
        <v>2614</v>
      </c>
      <c r="E6639" t="s">
        <v>37</v>
      </c>
      <c r="F6639" s="4">
        <v>411650</v>
      </c>
      <c r="G6639" t="s">
        <v>5</v>
      </c>
      <c r="H6639">
        <v>3</v>
      </c>
      <c r="I6639" s="4">
        <f>IF(E6639="Rhode Island", Table1[[#This Row],[price]]*$L$3, IF(E6639="Massachusetts", Table1[[#This Row],[price]]*$L$2, 1))</f>
        <v>411650</v>
      </c>
    </row>
    <row r="6640" spans="1:9" x14ac:dyDescent="0.25">
      <c r="A6640" s="2">
        <v>41171</v>
      </c>
      <c r="B6640" s="1">
        <f t="shared" si="206"/>
        <v>2012</v>
      </c>
      <c r="C6640" s="1">
        <f t="shared" si="207"/>
        <v>3</v>
      </c>
      <c r="D6640">
        <v>2615</v>
      </c>
      <c r="E6640" t="s">
        <v>37</v>
      </c>
      <c r="F6640" s="4">
        <v>425000</v>
      </c>
      <c r="G6640" t="s">
        <v>5</v>
      </c>
      <c r="H6640">
        <v>3</v>
      </c>
      <c r="I6640" s="4">
        <f>IF(E6640="Rhode Island", Table1[[#This Row],[price]]*$L$3, IF(E6640="Massachusetts", Table1[[#This Row],[price]]*$L$2, 1))</f>
        <v>425000</v>
      </c>
    </row>
    <row r="6641" spans="1:9" x14ac:dyDescent="0.25">
      <c r="A6641" s="2">
        <v>41171</v>
      </c>
      <c r="B6641" s="1">
        <f t="shared" si="206"/>
        <v>2012</v>
      </c>
      <c r="C6641" s="1">
        <f t="shared" si="207"/>
        <v>3</v>
      </c>
      <c r="D6641">
        <v>2914</v>
      </c>
      <c r="E6641" t="s">
        <v>36</v>
      </c>
      <c r="F6641" s="4">
        <v>625000</v>
      </c>
      <c r="G6641" t="s">
        <v>5</v>
      </c>
      <c r="H6641">
        <v>4</v>
      </c>
      <c r="I6641" s="4">
        <f>IF(E6641="Rhode Island", Table1[[#This Row],[price]]*$L$3, IF(E6641="Massachusetts", Table1[[#This Row],[price]]*$L$2, 1))</f>
        <v>625000</v>
      </c>
    </row>
    <row r="6642" spans="1:9" x14ac:dyDescent="0.25">
      <c r="A6642" s="2">
        <v>41171</v>
      </c>
      <c r="B6642" s="1">
        <f t="shared" si="206"/>
        <v>2012</v>
      </c>
      <c r="C6642" s="1">
        <f t="shared" si="207"/>
        <v>3</v>
      </c>
      <c r="D6642">
        <v>2602</v>
      </c>
      <c r="E6642" t="s">
        <v>37</v>
      </c>
      <c r="F6642" s="4">
        <v>820000</v>
      </c>
      <c r="G6642" t="s">
        <v>5</v>
      </c>
      <c r="H6642">
        <v>4</v>
      </c>
      <c r="I6642" s="4">
        <f>IF(E6642="Rhode Island", Table1[[#This Row],[price]]*$L$3, IF(E6642="Massachusetts", Table1[[#This Row],[price]]*$L$2, 1))</f>
        <v>820000</v>
      </c>
    </row>
    <row r="6643" spans="1:9" x14ac:dyDescent="0.25">
      <c r="A6643" s="2">
        <v>41171</v>
      </c>
      <c r="B6643" s="1">
        <f t="shared" si="206"/>
        <v>2012</v>
      </c>
      <c r="C6643" s="1">
        <f t="shared" si="207"/>
        <v>3</v>
      </c>
      <c r="D6643">
        <v>2605</v>
      </c>
      <c r="E6643" t="s">
        <v>37</v>
      </c>
      <c r="F6643" s="4">
        <v>935000</v>
      </c>
      <c r="G6643" t="s">
        <v>5</v>
      </c>
      <c r="H6643">
        <v>4</v>
      </c>
      <c r="I6643" s="4">
        <f>IF(E6643="Rhode Island", Table1[[#This Row],[price]]*$L$3, IF(E6643="Massachusetts", Table1[[#This Row],[price]]*$L$2, 1))</f>
        <v>935000</v>
      </c>
    </row>
    <row r="6644" spans="1:9" x14ac:dyDescent="0.25">
      <c r="A6644" s="2">
        <v>41171</v>
      </c>
      <c r="B6644" s="1">
        <f t="shared" si="206"/>
        <v>2012</v>
      </c>
      <c r="C6644" s="1">
        <f t="shared" si="207"/>
        <v>3</v>
      </c>
      <c r="D6644">
        <v>2603</v>
      </c>
      <c r="E6644" t="s">
        <v>37</v>
      </c>
      <c r="F6644" s="4">
        <v>310000</v>
      </c>
      <c r="G6644" t="s">
        <v>6</v>
      </c>
      <c r="H6644">
        <v>1</v>
      </c>
      <c r="I6644" s="4">
        <f>IF(E6644="Rhode Island", Table1[[#This Row],[price]]*$L$3, IF(E6644="Massachusetts", Table1[[#This Row],[price]]*$L$2, 1))</f>
        <v>310000</v>
      </c>
    </row>
    <row r="6645" spans="1:9" x14ac:dyDescent="0.25">
      <c r="A6645" s="2">
        <v>41171</v>
      </c>
      <c r="B6645" s="1">
        <f t="shared" si="206"/>
        <v>2012</v>
      </c>
      <c r="C6645" s="1">
        <f t="shared" si="207"/>
        <v>3</v>
      </c>
      <c r="D6645">
        <v>2601</v>
      </c>
      <c r="E6645" t="s">
        <v>37</v>
      </c>
      <c r="F6645" s="4">
        <v>635000</v>
      </c>
      <c r="G6645" t="s">
        <v>6</v>
      </c>
      <c r="H6645">
        <v>2</v>
      </c>
      <c r="I6645" s="4">
        <f>IF(E6645="Rhode Island", Table1[[#This Row],[price]]*$L$3, IF(E6645="Massachusetts", Table1[[#This Row],[price]]*$L$2, 1))</f>
        <v>635000</v>
      </c>
    </row>
    <row r="6646" spans="1:9" x14ac:dyDescent="0.25">
      <c r="A6646" s="2">
        <v>41172</v>
      </c>
      <c r="B6646" s="1">
        <f t="shared" si="206"/>
        <v>2012</v>
      </c>
      <c r="C6646" s="1">
        <f t="shared" si="207"/>
        <v>3</v>
      </c>
      <c r="D6646">
        <v>2912</v>
      </c>
      <c r="E6646" t="s">
        <v>36</v>
      </c>
      <c r="F6646" s="4">
        <v>455000</v>
      </c>
      <c r="G6646" t="s">
        <v>5</v>
      </c>
      <c r="H6646">
        <v>3</v>
      </c>
      <c r="I6646" s="4">
        <f>IF(E6646="Rhode Island", Table1[[#This Row],[price]]*$L$3, IF(E6646="Massachusetts", Table1[[#This Row],[price]]*$L$2, 1))</f>
        <v>455000</v>
      </c>
    </row>
    <row r="6647" spans="1:9" x14ac:dyDescent="0.25">
      <c r="A6647" s="2">
        <v>41172</v>
      </c>
      <c r="B6647" s="1">
        <f t="shared" si="206"/>
        <v>2012</v>
      </c>
      <c r="C6647" s="1">
        <f t="shared" si="207"/>
        <v>3</v>
      </c>
      <c r="D6647">
        <v>2617</v>
      </c>
      <c r="E6647" t="s">
        <v>37</v>
      </c>
      <c r="F6647" s="4">
        <v>480000</v>
      </c>
      <c r="G6647" t="s">
        <v>5</v>
      </c>
      <c r="H6647">
        <v>3</v>
      </c>
      <c r="I6647" s="4">
        <f>IF(E6647="Rhode Island", Table1[[#This Row],[price]]*$L$3, IF(E6647="Massachusetts", Table1[[#This Row],[price]]*$L$2, 1))</f>
        <v>480000</v>
      </c>
    </row>
    <row r="6648" spans="1:9" x14ac:dyDescent="0.25">
      <c r="A6648" s="2">
        <v>41172</v>
      </c>
      <c r="B6648" s="1">
        <f t="shared" si="206"/>
        <v>2012</v>
      </c>
      <c r="C6648" s="1">
        <f t="shared" si="207"/>
        <v>3</v>
      </c>
      <c r="D6648">
        <v>2914</v>
      </c>
      <c r="E6648" t="s">
        <v>36</v>
      </c>
      <c r="F6648" s="4">
        <v>563000</v>
      </c>
      <c r="G6648" t="s">
        <v>5</v>
      </c>
      <c r="H6648">
        <v>4</v>
      </c>
      <c r="I6648" s="4">
        <f>IF(E6648="Rhode Island", Table1[[#This Row],[price]]*$L$3, IF(E6648="Massachusetts", Table1[[#This Row],[price]]*$L$2, 1))</f>
        <v>563000</v>
      </c>
    </row>
    <row r="6649" spans="1:9" x14ac:dyDescent="0.25">
      <c r="A6649" s="2">
        <v>41172</v>
      </c>
      <c r="B6649" s="1">
        <f t="shared" si="206"/>
        <v>2012</v>
      </c>
      <c r="C6649" s="1">
        <f t="shared" si="207"/>
        <v>3</v>
      </c>
      <c r="D6649">
        <v>2611</v>
      </c>
      <c r="E6649" t="s">
        <v>37</v>
      </c>
      <c r="F6649" s="4">
        <v>570000</v>
      </c>
      <c r="G6649" t="s">
        <v>5</v>
      </c>
      <c r="H6649">
        <v>4</v>
      </c>
      <c r="I6649" s="4">
        <f>IF(E6649="Rhode Island", Table1[[#This Row],[price]]*$L$3, IF(E6649="Massachusetts", Table1[[#This Row],[price]]*$L$2, 1))</f>
        <v>570000</v>
      </c>
    </row>
    <row r="6650" spans="1:9" x14ac:dyDescent="0.25">
      <c r="A6650" s="2">
        <v>41172</v>
      </c>
      <c r="B6650" s="1">
        <f t="shared" si="206"/>
        <v>2012</v>
      </c>
      <c r="C6650" s="1">
        <f t="shared" si="207"/>
        <v>3</v>
      </c>
      <c r="D6650">
        <v>2617</v>
      </c>
      <c r="E6650" t="s">
        <v>37</v>
      </c>
      <c r="F6650" s="4">
        <v>715000</v>
      </c>
      <c r="G6650" t="s">
        <v>5</v>
      </c>
      <c r="H6650">
        <v>4</v>
      </c>
      <c r="I6650" s="4">
        <f>IF(E6650="Rhode Island", Table1[[#This Row],[price]]*$L$3, IF(E6650="Massachusetts", Table1[[#This Row],[price]]*$L$2, 1))</f>
        <v>715000</v>
      </c>
    </row>
    <row r="6651" spans="1:9" x14ac:dyDescent="0.25">
      <c r="A6651" s="2">
        <v>41172</v>
      </c>
      <c r="B6651" s="1">
        <f t="shared" si="206"/>
        <v>2012</v>
      </c>
      <c r="C6651" s="1">
        <f t="shared" si="207"/>
        <v>3</v>
      </c>
      <c r="D6651">
        <v>2614</v>
      </c>
      <c r="E6651" t="s">
        <v>37</v>
      </c>
      <c r="F6651" s="4">
        <v>250000</v>
      </c>
      <c r="G6651" t="s">
        <v>6</v>
      </c>
      <c r="H6651">
        <v>2</v>
      </c>
      <c r="I6651" s="4">
        <f>IF(E6651="Rhode Island", Table1[[#This Row],[price]]*$L$3, IF(E6651="Massachusetts", Table1[[#This Row],[price]]*$L$2, 1))</f>
        <v>250000</v>
      </c>
    </row>
    <row r="6652" spans="1:9" x14ac:dyDescent="0.25">
      <c r="A6652" s="2">
        <v>41172</v>
      </c>
      <c r="B6652" s="1">
        <f t="shared" si="206"/>
        <v>2012</v>
      </c>
      <c r="C6652" s="1">
        <f t="shared" si="207"/>
        <v>3</v>
      </c>
      <c r="D6652">
        <v>2606</v>
      </c>
      <c r="E6652" t="s">
        <v>37</v>
      </c>
      <c r="F6652" s="4">
        <v>405000</v>
      </c>
      <c r="G6652" t="s">
        <v>6</v>
      </c>
      <c r="H6652">
        <v>1</v>
      </c>
      <c r="I6652" s="4">
        <f>IF(E6652="Rhode Island", Table1[[#This Row],[price]]*$L$3, IF(E6652="Massachusetts", Table1[[#This Row],[price]]*$L$2, 1))</f>
        <v>405000</v>
      </c>
    </row>
    <row r="6653" spans="1:9" x14ac:dyDescent="0.25">
      <c r="A6653" s="2">
        <v>41172</v>
      </c>
      <c r="B6653" s="1">
        <f t="shared" si="206"/>
        <v>2012</v>
      </c>
      <c r="C6653" s="1">
        <f t="shared" si="207"/>
        <v>3</v>
      </c>
      <c r="D6653">
        <v>2612</v>
      </c>
      <c r="E6653" t="s">
        <v>37</v>
      </c>
      <c r="F6653" s="4">
        <v>470000</v>
      </c>
      <c r="G6653" t="s">
        <v>6</v>
      </c>
      <c r="H6653">
        <v>2</v>
      </c>
      <c r="I6653" s="4">
        <f>IF(E6653="Rhode Island", Table1[[#This Row],[price]]*$L$3, IF(E6653="Massachusetts", Table1[[#This Row],[price]]*$L$2, 1))</f>
        <v>470000</v>
      </c>
    </row>
    <row r="6654" spans="1:9" x14ac:dyDescent="0.25">
      <c r="A6654" s="2">
        <v>41173</v>
      </c>
      <c r="B6654" s="1">
        <f t="shared" si="206"/>
        <v>2012</v>
      </c>
      <c r="C6654" s="1">
        <f t="shared" si="207"/>
        <v>3</v>
      </c>
      <c r="D6654">
        <v>2914</v>
      </c>
      <c r="E6654" t="s">
        <v>36</v>
      </c>
      <c r="F6654" s="4">
        <v>430000</v>
      </c>
      <c r="G6654" t="s">
        <v>5</v>
      </c>
      <c r="H6654">
        <v>3</v>
      </c>
      <c r="I6654" s="4">
        <f>IF(E6654="Rhode Island", Table1[[#This Row],[price]]*$L$3, IF(E6654="Massachusetts", Table1[[#This Row],[price]]*$L$2, 1))</f>
        <v>430000</v>
      </c>
    </row>
    <row r="6655" spans="1:9" x14ac:dyDescent="0.25">
      <c r="A6655" s="2">
        <v>41173</v>
      </c>
      <c r="B6655" s="1">
        <f t="shared" si="206"/>
        <v>2012</v>
      </c>
      <c r="C6655" s="1">
        <f t="shared" si="207"/>
        <v>3</v>
      </c>
      <c r="D6655">
        <v>2905</v>
      </c>
      <c r="E6655" t="s">
        <v>36</v>
      </c>
      <c r="F6655" s="4">
        <v>516250</v>
      </c>
      <c r="G6655" t="s">
        <v>5</v>
      </c>
      <c r="H6655">
        <v>4</v>
      </c>
      <c r="I6655" s="4">
        <f>IF(E6655="Rhode Island", Table1[[#This Row],[price]]*$L$3, IF(E6655="Massachusetts", Table1[[#This Row],[price]]*$L$2, 1))</f>
        <v>516250</v>
      </c>
    </row>
    <row r="6656" spans="1:9" x14ac:dyDescent="0.25">
      <c r="A6656" s="2">
        <v>41173</v>
      </c>
      <c r="B6656" s="1">
        <f t="shared" si="206"/>
        <v>2012</v>
      </c>
      <c r="C6656" s="1">
        <f t="shared" si="207"/>
        <v>3</v>
      </c>
      <c r="D6656">
        <v>2905</v>
      </c>
      <c r="E6656" t="s">
        <v>36</v>
      </c>
      <c r="F6656" s="4">
        <v>565000</v>
      </c>
      <c r="G6656" t="s">
        <v>5</v>
      </c>
      <c r="H6656">
        <v>4</v>
      </c>
      <c r="I6656" s="4">
        <f>IF(E6656="Rhode Island", Table1[[#This Row],[price]]*$L$3, IF(E6656="Massachusetts", Table1[[#This Row],[price]]*$L$2, 1))</f>
        <v>565000</v>
      </c>
    </row>
    <row r="6657" spans="1:9" x14ac:dyDescent="0.25">
      <c r="A6657" s="2">
        <v>41173</v>
      </c>
      <c r="B6657" s="1">
        <f t="shared" si="206"/>
        <v>2012</v>
      </c>
      <c r="C6657" s="1">
        <f t="shared" si="207"/>
        <v>3</v>
      </c>
      <c r="D6657">
        <v>2615</v>
      </c>
      <c r="E6657" t="s">
        <v>37</v>
      </c>
      <c r="F6657" s="4">
        <v>660000</v>
      </c>
      <c r="G6657" t="s">
        <v>5</v>
      </c>
      <c r="H6657">
        <v>4</v>
      </c>
      <c r="I6657" s="4">
        <f>IF(E6657="Rhode Island", Table1[[#This Row],[price]]*$L$3, IF(E6657="Massachusetts", Table1[[#This Row],[price]]*$L$2, 1))</f>
        <v>660000</v>
      </c>
    </row>
    <row r="6658" spans="1:9" x14ac:dyDescent="0.25">
      <c r="A6658" s="2">
        <v>41173</v>
      </c>
      <c r="B6658" s="1">
        <f t="shared" ref="B6658:B6721" si="208">YEAR(A6658)</f>
        <v>2012</v>
      </c>
      <c r="C6658" s="1">
        <f t="shared" ref="C6658:C6721" si="209">ROUNDUP(MONTH(A6658)/3,0)</f>
        <v>3</v>
      </c>
      <c r="D6658">
        <v>2606</v>
      </c>
      <c r="E6658" t="s">
        <v>37</v>
      </c>
      <c r="F6658" s="4">
        <v>670000</v>
      </c>
      <c r="G6658" t="s">
        <v>5</v>
      </c>
      <c r="H6658">
        <v>3</v>
      </c>
      <c r="I6658" s="4">
        <f>IF(E6658="Rhode Island", Table1[[#This Row],[price]]*$L$3, IF(E6658="Massachusetts", Table1[[#This Row],[price]]*$L$2, 1))</f>
        <v>670000</v>
      </c>
    </row>
    <row r="6659" spans="1:9" x14ac:dyDescent="0.25">
      <c r="A6659" s="2">
        <v>41173</v>
      </c>
      <c r="B6659" s="1">
        <f t="shared" si="208"/>
        <v>2012</v>
      </c>
      <c r="C6659" s="1">
        <f t="shared" si="209"/>
        <v>3</v>
      </c>
      <c r="D6659">
        <v>2606</v>
      </c>
      <c r="E6659" t="s">
        <v>37</v>
      </c>
      <c r="F6659" s="4">
        <v>358000</v>
      </c>
      <c r="G6659" t="s">
        <v>6</v>
      </c>
      <c r="H6659">
        <v>1</v>
      </c>
      <c r="I6659" s="4">
        <f>IF(E6659="Rhode Island", Table1[[#This Row],[price]]*$L$3, IF(E6659="Massachusetts", Table1[[#This Row],[price]]*$L$2, 1))</f>
        <v>358000</v>
      </c>
    </row>
    <row r="6660" spans="1:9" x14ac:dyDescent="0.25">
      <c r="A6660" s="2">
        <v>41173</v>
      </c>
      <c r="B6660" s="1">
        <f t="shared" si="208"/>
        <v>2012</v>
      </c>
      <c r="C6660" s="1">
        <f t="shared" si="209"/>
        <v>3</v>
      </c>
      <c r="D6660">
        <v>2605</v>
      </c>
      <c r="E6660" t="s">
        <v>37</v>
      </c>
      <c r="F6660" s="4">
        <v>490000</v>
      </c>
      <c r="G6660" t="s">
        <v>6</v>
      </c>
      <c r="H6660">
        <v>2</v>
      </c>
      <c r="I6660" s="4">
        <f>IF(E6660="Rhode Island", Table1[[#This Row],[price]]*$L$3, IF(E6660="Massachusetts", Table1[[#This Row],[price]]*$L$2, 1))</f>
        <v>490000</v>
      </c>
    </row>
    <row r="6661" spans="1:9" x14ac:dyDescent="0.25">
      <c r="A6661" s="2">
        <v>41174</v>
      </c>
      <c r="B6661" s="1">
        <f t="shared" si="208"/>
        <v>2012</v>
      </c>
      <c r="C6661" s="1">
        <f t="shared" si="209"/>
        <v>3</v>
      </c>
      <c r="D6661">
        <v>2902</v>
      </c>
      <c r="E6661" t="s">
        <v>36</v>
      </c>
      <c r="F6661" s="4">
        <v>416500</v>
      </c>
      <c r="G6661" t="s">
        <v>5</v>
      </c>
      <c r="H6661">
        <v>3</v>
      </c>
      <c r="I6661" s="4">
        <f>IF(E6661="Rhode Island", Table1[[#This Row],[price]]*$L$3, IF(E6661="Massachusetts", Table1[[#This Row],[price]]*$L$2, 1))</f>
        <v>416500</v>
      </c>
    </row>
    <row r="6662" spans="1:9" x14ac:dyDescent="0.25">
      <c r="A6662" s="2">
        <v>41174</v>
      </c>
      <c r="B6662" s="1">
        <f t="shared" si="208"/>
        <v>2012</v>
      </c>
      <c r="C6662" s="1">
        <f t="shared" si="209"/>
        <v>3</v>
      </c>
      <c r="D6662">
        <v>2611</v>
      </c>
      <c r="E6662" t="s">
        <v>37</v>
      </c>
      <c r="F6662" s="4">
        <v>450000</v>
      </c>
      <c r="G6662" t="s">
        <v>5</v>
      </c>
      <c r="H6662">
        <v>3</v>
      </c>
      <c r="I6662" s="4">
        <f>IF(E6662="Rhode Island", Table1[[#This Row],[price]]*$L$3, IF(E6662="Massachusetts", Table1[[#This Row],[price]]*$L$2, 1))</f>
        <v>450000</v>
      </c>
    </row>
    <row r="6663" spans="1:9" x14ac:dyDescent="0.25">
      <c r="A6663" s="2">
        <v>41174</v>
      </c>
      <c r="B6663" s="1">
        <f t="shared" si="208"/>
        <v>2012</v>
      </c>
      <c r="C6663" s="1">
        <f t="shared" si="209"/>
        <v>3</v>
      </c>
      <c r="D6663">
        <v>2903</v>
      </c>
      <c r="E6663" t="s">
        <v>36</v>
      </c>
      <c r="F6663" s="4">
        <v>544000</v>
      </c>
      <c r="G6663" t="s">
        <v>5</v>
      </c>
      <c r="H6663">
        <v>4</v>
      </c>
      <c r="I6663" s="4">
        <f>IF(E6663="Rhode Island", Table1[[#This Row],[price]]*$L$3, IF(E6663="Massachusetts", Table1[[#This Row],[price]]*$L$2, 1))</f>
        <v>544000</v>
      </c>
    </row>
    <row r="6664" spans="1:9" x14ac:dyDescent="0.25">
      <c r="A6664" s="2">
        <v>41174</v>
      </c>
      <c r="B6664" s="1">
        <f t="shared" si="208"/>
        <v>2012</v>
      </c>
      <c r="C6664" s="1">
        <f t="shared" si="209"/>
        <v>3</v>
      </c>
      <c r="D6664">
        <v>2905</v>
      </c>
      <c r="E6664" t="s">
        <v>36</v>
      </c>
      <c r="F6664" s="4">
        <v>590000</v>
      </c>
      <c r="G6664" t="s">
        <v>5</v>
      </c>
      <c r="H6664">
        <v>4</v>
      </c>
      <c r="I6664" s="4">
        <f>IF(E6664="Rhode Island", Table1[[#This Row],[price]]*$L$3, IF(E6664="Massachusetts", Table1[[#This Row],[price]]*$L$2, 1))</f>
        <v>590000</v>
      </c>
    </row>
    <row r="6665" spans="1:9" x14ac:dyDescent="0.25">
      <c r="A6665" s="2">
        <v>41174</v>
      </c>
      <c r="B6665" s="1">
        <f t="shared" si="208"/>
        <v>2012</v>
      </c>
      <c r="C6665" s="1">
        <f t="shared" si="209"/>
        <v>3</v>
      </c>
      <c r="D6665">
        <v>2604</v>
      </c>
      <c r="E6665" t="s">
        <v>37</v>
      </c>
      <c r="F6665" s="4">
        <v>696000</v>
      </c>
      <c r="G6665" t="s">
        <v>5</v>
      </c>
      <c r="H6665">
        <v>3</v>
      </c>
      <c r="I6665" s="4">
        <f>IF(E6665="Rhode Island", Table1[[#This Row],[price]]*$L$3, IF(E6665="Massachusetts", Table1[[#This Row],[price]]*$L$2, 1))</f>
        <v>696000</v>
      </c>
    </row>
    <row r="6666" spans="1:9" x14ac:dyDescent="0.25">
      <c r="A6666" s="2">
        <v>41174</v>
      </c>
      <c r="B6666" s="1">
        <f t="shared" si="208"/>
        <v>2012</v>
      </c>
      <c r="C6666" s="1">
        <f t="shared" si="209"/>
        <v>3</v>
      </c>
      <c r="D6666">
        <v>2615</v>
      </c>
      <c r="E6666" t="s">
        <v>37</v>
      </c>
      <c r="F6666" s="4">
        <v>711000</v>
      </c>
      <c r="G6666" t="s">
        <v>5</v>
      </c>
      <c r="H6666">
        <v>5</v>
      </c>
      <c r="I6666" s="4">
        <f>IF(E6666="Rhode Island", Table1[[#This Row],[price]]*$L$3, IF(E6666="Massachusetts", Table1[[#This Row],[price]]*$L$2, 1))</f>
        <v>711000</v>
      </c>
    </row>
    <row r="6667" spans="1:9" x14ac:dyDescent="0.25">
      <c r="A6667" s="2">
        <v>41174</v>
      </c>
      <c r="B6667" s="1">
        <f t="shared" si="208"/>
        <v>2012</v>
      </c>
      <c r="C6667" s="1">
        <f t="shared" si="209"/>
        <v>3</v>
      </c>
      <c r="D6667">
        <v>2611</v>
      </c>
      <c r="E6667" t="s">
        <v>37</v>
      </c>
      <c r="F6667" s="4">
        <v>720000</v>
      </c>
      <c r="G6667" t="s">
        <v>5</v>
      </c>
      <c r="H6667">
        <v>4</v>
      </c>
      <c r="I6667" s="4">
        <f>IF(E6667="Rhode Island", Table1[[#This Row],[price]]*$L$3, IF(E6667="Massachusetts", Table1[[#This Row],[price]]*$L$2, 1))</f>
        <v>720000</v>
      </c>
    </row>
    <row r="6668" spans="1:9" x14ac:dyDescent="0.25">
      <c r="A6668" s="2">
        <v>41174</v>
      </c>
      <c r="B6668" s="1">
        <f t="shared" si="208"/>
        <v>2012</v>
      </c>
      <c r="C6668" s="1">
        <f t="shared" si="209"/>
        <v>3</v>
      </c>
      <c r="D6668">
        <v>2906</v>
      </c>
      <c r="E6668" t="s">
        <v>36</v>
      </c>
      <c r="F6668" s="4">
        <v>770000</v>
      </c>
      <c r="G6668" t="s">
        <v>5</v>
      </c>
      <c r="H6668">
        <v>4</v>
      </c>
      <c r="I6668" s="4">
        <f>IF(E6668="Rhode Island", Table1[[#This Row],[price]]*$L$3, IF(E6668="Massachusetts", Table1[[#This Row],[price]]*$L$2, 1))</f>
        <v>770000</v>
      </c>
    </row>
    <row r="6669" spans="1:9" x14ac:dyDescent="0.25">
      <c r="A6669" s="2">
        <v>41174</v>
      </c>
      <c r="B6669" s="1">
        <f t="shared" si="208"/>
        <v>2012</v>
      </c>
      <c r="C6669" s="1">
        <f t="shared" si="209"/>
        <v>3</v>
      </c>
      <c r="D6669">
        <v>2602</v>
      </c>
      <c r="E6669" t="s">
        <v>37</v>
      </c>
      <c r="F6669" s="4">
        <v>785000</v>
      </c>
      <c r="G6669" t="s">
        <v>5</v>
      </c>
      <c r="H6669">
        <v>3</v>
      </c>
      <c r="I6669" s="4">
        <f>IF(E6669="Rhode Island", Table1[[#This Row],[price]]*$L$3, IF(E6669="Massachusetts", Table1[[#This Row],[price]]*$L$2, 1))</f>
        <v>785000</v>
      </c>
    </row>
    <row r="6670" spans="1:9" x14ac:dyDescent="0.25">
      <c r="A6670" s="2">
        <v>41174</v>
      </c>
      <c r="B6670" s="1">
        <f t="shared" si="208"/>
        <v>2012</v>
      </c>
      <c r="C6670" s="1">
        <f t="shared" si="209"/>
        <v>3</v>
      </c>
      <c r="D6670">
        <v>2605</v>
      </c>
      <c r="E6670" t="s">
        <v>37</v>
      </c>
      <c r="F6670" s="4">
        <v>795000</v>
      </c>
      <c r="G6670" t="s">
        <v>5</v>
      </c>
      <c r="H6670">
        <v>4</v>
      </c>
      <c r="I6670" s="4">
        <f>IF(E6670="Rhode Island", Table1[[#This Row],[price]]*$L$3, IF(E6670="Massachusetts", Table1[[#This Row],[price]]*$L$2, 1))</f>
        <v>795000</v>
      </c>
    </row>
    <row r="6671" spans="1:9" x14ac:dyDescent="0.25">
      <c r="A6671" s="2">
        <v>41174</v>
      </c>
      <c r="B6671" s="1">
        <f t="shared" si="208"/>
        <v>2012</v>
      </c>
      <c r="C6671" s="1">
        <f t="shared" si="209"/>
        <v>3</v>
      </c>
      <c r="D6671">
        <v>2612</v>
      </c>
      <c r="E6671" t="s">
        <v>37</v>
      </c>
      <c r="F6671" s="4">
        <v>822000</v>
      </c>
      <c r="G6671" t="s">
        <v>5</v>
      </c>
      <c r="H6671">
        <v>3</v>
      </c>
      <c r="I6671" s="4">
        <f>IF(E6671="Rhode Island", Table1[[#This Row],[price]]*$L$3, IF(E6671="Massachusetts", Table1[[#This Row],[price]]*$L$2, 1))</f>
        <v>822000</v>
      </c>
    </row>
    <row r="6672" spans="1:9" x14ac:dyDescent="0.25">
      <c r="A6672" s="2">
        <v>41174</v>
      </c>
      <c r="B6672" s="1">
        <f t="shared" si="208"/>
        <v>2012</v>
      </c>
      <c r="C6672" s="1">
        <f t="shared" si="209"/>
        <v>3</v>
      </c>
      <c r="D6672">
        <v>2614</v>
      </c>
      <c r="E6672" t="s">
        <v>37</v>
      </c>
      <c r="F6672" s="4">
        <v>823000</v>
      </c>
      <c r="G6672" t="s">
        <v>5</v>
      </c>
      <c r="H6672">
        <v>3</v>
      </c>
      <c r="I6672" s="4">
        <f>IF(E6672="Rhode Island", Table1[[#This Row],[price]]*$L$3, IF(E6672="Massachusetts", Table1[[#This Row],[price]]*$L$2, 1))</f>
        <v>823000</v>
      </c>
    </row>
    <row r="6673" spans="1:9" x14ac:dyDescent="0.25">
      <c r="A6673" s="2">
        <v>41174</v>
      </c>
      <c r="B6673" s="1">
        <f t="shared" si="208"/>
        <v>2012</v>
      </c>
      <c r="C6673" s="1">
        <f t="shared" si="209"/>
        <v>3</v>
      </c>
      <c r="D6673">
        <v>2605</v>
      </c>
      <c r="E6673" t="s">
        <v>37</v>
      </c>
      <c r="F6673" s="4">
        <v>865000</v>
      </c>
      <c r="G6673" t="s">
        <v>5</v>
      </c>
      <c r="H6673">
        <v>3</v>
      </c>
      <c r="I6673" s="4">
        <f>IF(E6673="Rhode Island", Table1[[#This Row],[price]]*$L$3, IF(E6673="Massachusetts", Table1[[#This Row],[price]]*$L$2, 1))</f>
        <v>865000</v>
      </c>
    </row>
    <row r="6674" spans="1:9" x14ac:dyDescent="0.25">
      <c r="A6674" s="2">
        <v>41174</v>
      </c>
      <c r="B6674" s="1">
        <f t="shared" si="208"/>
        <v>2012</v>
      </c>
      <c r="C6674" s="1">
        <f t="shared" si="209"/>
        <v>3</v>
      </c>
      <c r="D6674">
        <v>2604</v>
      </c>
      <c r="E6674" t="s">
        <v>37</v>
      </c>
      <c r="F6674" s="4">
        <v>890000</v>
      </c>
      <c r="G6674" t="s">
        <v>5</v>
      </c>
      <c r="H6674">
        <v>4</v>
      </c>
      <c r="I6674" s="4">
        <f>IF(E6674="Rhode Island", Table1[[#This Row],[price]]*$L$3, IF(E6674="Massachusetts", Table1[[#This Row],[price]]*$L$2, 1))</f>
        <v>890000</v>
      </c>
    </row>
    <row r="6675" spans="1:9" x14ac:dyDescent="0.25">
      <c r="A6675" s="2">
        <v>41174</v>
      </c>
      <c r="B6675" s="1">
        <f t="shared" si="208"/>
        <v>2012</v>
      </c>
      <c r="C6675" s="1">
        <f t="shared" si="209"/>
        <v>3</v>
      </c>
      <c r="D6675">
        <v>2605</v>
      </c>
      <c r="E6675" t="s">
        <v>37</v>
      </c>
      <c r="F6675" s="4">
        <v>900000</v>
      </c>
      <c r="G6675" t="s">
        <v>5</v>
      </c>
      <c r="H6675">
        <v>4</v>
      </c>
      <c r="I6675" s="4">
        <f>IF(E6675="Rhode Island", Table1[[#This Row],[price]]*$L$3, IF(E6675="Massachusetts", Table1[[#This Row],[price]]*$L$2, 1))</f>
        <v>900000</v>
      </c>
    </row>
    <row r="6676" spans="1:9" x14ac:dyDescent="0.25">
      <c r="A6676" s="2">
        <v>41174</v>
      </c>
      <c r="B6676" s="1">
        <f t="shared" si="208"/>
        <v>2012</v>
      </c>
      <c r="C6676" s="1">
        <f t="shared" si="209"/>
        <v>3</v>
      </c>
      <c r="D6676">
        <v>2602</v>
      </c>
      <c r="E6676" t="s">
        <v>37</v>
      </c>
      <c r="F6676" s="4">
        <v>1010000</v>
      </c>
      <c r="G6676" t="s">
        <v>5</v>
      </c>
      <c r="H6676">
        <v>3</v>
      </c>
      <c r="I6676" s="4">
        <f>IF(E6676="Rhode Island", Table1[[#This Row],[price]]*$L$3, IF(E6676="Massachusetts", Table1[[#This Row],[price]]*$L$2, 1))</f>
        <v>1010000</v>
      </c>
    </row>
    <row r="6677" spans="1:9" x14ac:dyDescent="0.25">
      <c r="A6677" s="2">
        <v>41174</v>
      </c>
      <c r="B6677" s="1">
        <f t="shared" si="208"/>
        <v>2012</v>
      </c>
      <c r="C6677" s="1">
        <f t="shared" si="209"/>
        <v>3</v>
      </c>
      <c r="D6677">
        <v>2600</v>
      </c>
      <c r="E6677" t="s">
        <v>37</v>
      </c>
      <c r="F6677" s="4">
        <v>1605000</v>
      </c>
      <c r="G6677" t="s">
        <v>5</v>
      </c>
      <c r="H6677">
        <v>3</v>
      </c>
      <c r="I6677" s="4">
        <f>IF(E6677="Rhode Island", Table1[[#This Row],[price]]*$L$3, IF(E6677="Massachusetts", Table1[[#This Row],[price]]*$L$2, 1))</f>
        <v>1605000</v>
      </c>
    </row>
    <row r="6678" spans="1:9" x14ac:dyDescent="0.25">
      <c r="A6678" s="2">
        <v>41175</v>
      </c>
      <c r="B6678" s="1">
        <f t="shared" si="208"/>
        <v>2012</v>
      </c>
      <c r="C6678" s="1">
        <f t="shared" si="209"/>
        <v>3</v>
      </c>
      <c r="D6678">
        <v>2904</v>
      </c>
      <c r="E6678" t="s">
        <v>36</v>
      </c>
      <c r="F6678" s="4">
        <v>516000</v>
      </c>
      <c r="G6678" t="s">
        <v>5</v>
      </c>
      <c r="H6678">
        <v>4</v>
      </c>
      <c r="I6678" s="4">
        <f>IF(E6678="Rhode Island", Table1[[#This Row],[price]]*$L$3, IF(E6678="Massachusetts", Table1[[#This Row],[price]]*$L$2, 1))</f>
        <v>516000</v>
      </c>
    </row>
    <row r="6679" spans="1:9" x14ac:dyDescent="0.25">
      <c r="A6679" s="2">
        <v>41176</v>
      </c>
      <c r="B6679" s="1">
        <f t="shared" si="208"/>
        <v>2012</v>
      </c>
      <c r="C6679" s="1">
        <f t="shared" si="209"/>
        <v>3</v>
      </c>
      <c r="D6679">
        <v>2602</v>
      </c>
      <c r="E6679" t="s">
        <v>37</v>
      </c>
      <c r="F6679" s="4">
        <v>336000</v>
      </c>
      <c r="G6679" t="s">
        <v>5</v>
      </c>
      <c r="H6679">
        <v>2</v>
      </c>
      <c r="I6679" s="4">
        <f>IF(E6679="Rhode Island", Table1[[#This Row],[price]]*$L$3, IF(E6679="Massachusetts", Table1[[#This Row],[price]]*$L$2, 1))</f>
        <v>336000</v>
      </c>
    </row>
    <row r="6680" spans="1:9" x14ac:dyDescent="0.25">
      <c r="A6680" s="2">
        <v>41176</v>
      </c>
      <c r="B6680" s="1">
        <f t="shared" si="208"/>
        <v>2012</v>
      </c>
      <c r="C6680" s="1">
        <f t="shared" si="209"/>
        <v>3</v>
      </c>
      <c r="D6680">
        <v>2615</v>
      </c>
      <c r="E6680" t="s">
        <v>37</v>
      </c>
      <c r="F6680" s="4">
        <v>393000</v>
      </c>
      <c r="G6680" t="s">
        <v>5</v>
      </c>
      <c r="H6680">
        <v>3</v>
      </c>
      <c r="I6680" s="4">
        <f>IF(E6680="Rhode Island", Table1[[#This Row],[price]]*$L$3, IF(E6680="Massachusetts", Table1[[#This Row],[price]]*$L$2, 1))</f>
        <v>393000</v>
      </c>
    </row>
    <row r="6681" spans="1:9" x14ac:dyDescent="0.25">
      <c r="A6681" s="2">
        <v>41176</v>
      </c>
      <c r="B6681" s="1">
        <f t="shared" si="208"/>
        <v>2012</v>
      </c>
      <c r="C6681" s="1">
        <f t="shared" si="209"/>
        <v>3</v>
      </c>
      <c r="D6681">
        <v>2615</v>
      </c>
      <c r="E6681" t="s">
        <v>37</v>
      </c>
      <c r="F6681" s="4">
        <v>450000</v>
      </c>
      <c r="G6681" t="s">
        <v>5</v>
      </c>
      <c r="H6681">
        <v>4</v>
      </c>
      <c r="I6681" s="4">
        <f>IF(E6681="Rhode Island", Table1[[#This Row],[price]]*$L$3, IF(E6681="Massachusetts", Table1[[#This Row],[price]]*$L$2, 1))</f>
        <v>450000</v>
      </c>
    </row>
    <row r="6682" spans="1:9" x14ac:dyDescent="0.25">
      <c r="A6682" s="2">
        <v>41176</v>
      </c>
      <c r="B6682" s="1">
        <f t="shared" si="208"/>
        <v>2012</v>
      </c>
      <c r="C6682" s="1">
        <f t="shared" si="209"/>
        <v>3</v>
      </c>
      <c r="D6682">
        <v>2615</v>
      </c>
      <c r="E6682" t="s">
        <v>37</v>
      </c>
      <c r="F6682" s="4">
        <v>455000</v>
      </c>
      <c r="G6682" t="s">
        <v>5</v>
      </c>
      <c r="H6682">
        <v>3</v>
      </c>
      <c r="I6682" s="4">
        <f>IF(E6682="Rhode Island", Table1[[#This Row],[price]]*$L$3, IF(E6682="Massachusetts", Table1[[#This Row],[price]]*$L$2, 1))</f>
        <v>455000</v>
      </c>
    </row>
    <row r="6683" spans="1:9" x14ac:dyDescent="0.25">
      <c r="A6683" s="2">
        <v>41176</v>
      </c>
      <c r="B6683" s="1">
        <f t="shared" si="208"/>
        <v>2012</v>
      </c>
      <c r="C6683" s="1">
        <f t="shared" si="209"/>
        <v>3</v>
      </c>
      <c r="D6683">
        <v>2617</v>
      </c>
      <c r="E6683" t="s">
        <v>37</v>
      </c>
      <c r="F6683" s="4">
        <v>473000</v>
      </c>
      <c r="G6683" t="s">
        <v>5</v>
      </c>
      <c r="H6683">
        <v>3</v>
      </c>
      <c r="I6683" s="4">
        <f>IF(E6683="Rhode Island", Table1[[#This Row],[price]]*$L$3, IF(E6683="Massachusetts", Table1[[#This Row],[price]]*$L$2, 1))</f>
        <v>473000</v>
      </c>
    </row>
    <row r="6684" spans="1:9" x14ac:dyDescent="0.25">
      <c r="A6684" s="2">
        <v>41176</v>
      </c>
      <c r="B6684" s="1">
        <f t="shared" si="208"/>
        <v>2012</v>
      </c>
      <c r="C6684" s="1">
        <f t="shared" si="209"/>
        <v>3</v>
      </c>
      <c r="D6684">
        <v>2615</v>
      </c>
      <c r="E6684" t="s">
        <v>37</v>
      </c>
      <c r="F6684" s="4">
        <v>537200</v>
      </c>
      <c r="G6684" t="s">
        <v>5</v>
      </c>
      <c r="H6684">
        <v>4</v>
      </c>
      <c r="I6684" s="4">
        <f>IF(E6684="Rhode Island", Table1[[#This Row],[price]]*$L$3, IF(E6684="Massachusetts", Table1[[#This Row],[price]]*$L$2, 1))</f>
        <v>537200</v>
      </c>
    </row>
    <row r="6685" spans="1:9" x14ac:dyDescent="0.25">
      <c r="A6685" s="2">
        <v>41176</v>
      </c>
      <c r="B6685" s="1">
        <f t="shared" si="208"/>
        <v>2012</v>
      </c>
      <c r="C6685" s="1">
        <f t="shared" si="209"/>
        <v>3</v>
      </c>
      <c r="D6685">
        <v>2904</v>
      </c>
      <c r="E6685" t="s">
        <v>36</v>
      </c>
      <c r="F6685" s="4">
        <v>580000</v>
      </c>
      <c r="G6685" t="s">
        <v>5</v>
      </c>
      <c r="H6685">
        <v>4</v>
      </c>
      <c r="I6685" s="4">
        <f>IF(E6685="Rhode Island", Table1[[#This Row],[price]]*$L$3, IF(E6685="Massachusetts", Table1[[#This Row],[price]]*$L$2, 1))</f>
        <v>580000</v>
      </c>
    </row>
    <row r="6686" spans="1:9" x14ac:dyDescent="0.25">
      <c r="A6686" s="2">
        <v>41176</v>
      </c>
      <c r="B6686" s="1">
        <f t="shared" si="208"/>
        <v>2012</v>
      </c>
      <c r="C6686" s="1">
        <f t="shared" si="209"/>
        <v>3</v>
      </c>
      <c r="D6686">
        <v>2617</v>
      </c>
      <c r="E6686" t="s">
        <v>37</v>
      </c>
      <c r="F6686" s="4">
        <v>675000</v>
      </c>
      <c r="G6686" t="s">
        <v>5</v>
      </c>
      <c r="H6686">
        <v>4</v>
      </c>
      <c r="I6686" s="4">
        <f>IF(E6686="Rhode Island", Table1[[#This Row],[price]]*$L$3, IF(E6686="Massachusetts", Table1[[#This Row],[price]]*$L$2, 1))</f>
        <v>675000</v>
      </c>
    </row>
    <row r="6687" spans="1:9" x14ac:dyDescent="0.25">
      <c r="A6687" s="2">
        <v>41176</v>
      </c>
      <c r="B6687" s="1">
        <f t="shared" si="208"/>
        <v>2012</v>
      </c>
      <c r="C6687" s="1">
        <f t="shared" si="209"/>
        <v>3</v>
      </c>
      <c r="D6687">
        <v>2606</v>
      </c>
      <c r="E6687" t="s">
        <v>37</v>
      </c>
      <c r="F6687" s="4">
        <v>395000</v>
      </c>
      <c r="G6687" t="s">
        <v>6</v>
      </c>
      <c r="H6687">
        <v>2</v>
      </c>
      <c r="I6687" s="4">
        <f>IF(E6687="Rhode Island", Table1[[#This Row],[price]]*$L$3, IF(E6687="Massachusetts", Table1[[#This Row],[price]]*$L$2, 1))</f>
        <v>395000</v>
      </c>
    </row>
    <row r="6688" spans="1:9" x14ac:dyDescent="0.25">
      <c r="A6688" s="2">
        <v>41177</v>
      </c>
      <c r="B6688" s="1">
        <f t="shared" si="208"/>
        <v>2012</v>
      </c>
      <c r="C6688" s="1">
        <f t="shared" si="209"/>
        <v>3</v>
      </c>
      <c r="D6688">
        <v>2913</v>
      </c>
      <c r="E6688" t="s">
        <v>36</v>
      </c>
      <c r="F6688" s="4">
        <v>430000</v>
      </c>
      <c r="G6688" t="s">
        <v>5</v>
      </c>
      <c r="H6688">
        <v>3</v>
      </c>
      <c r="I6688" s="4">
        <f>IF(E6688="Rhode Island", Table1[[#This Row],[price]]*$L$3, IF(E6688="Massachusetts", Table1[[#This Row],[price]]*$L$2, 1))</f>
        <v>430000</v>
      </c>
    </row>
    <row r="6689" spans="1:9" x14ac:dyDescent="0.25">
      <c r="A6689" s="2">
        <v>41177</v>
      </c>
      <c r="B6689" s="1">
        <f t="shared" si="208"/>
        <v>2012</v>
      </c>
      <c r="C6689" s="1">
        <f t="shared" si="209"/>
        <v>3</v>
      </c>
      <c r="D6689">
        <v>2615</v>
      </c>
      <c r="E6689" t="s">
        <v>37</v>
      </c>
      <c r="F6689" s="4">
        <v>506050</v>
      </c>
      <c r="G6689" t="s">
        <v>5</v>
      </c>
      <c r="H6689">
        <v>4</v>
      </c>
      <c r="I6689" s="4">
        <f>IF(E6689="Rhode Island", Table1[[#This Row],[price]]*$L$3, IF(E6689="Massachusetts", Table1[[#This Row],[price]]*$L$2, 1))</f>
        <v>506050</v>
      </c>
    </row>
    <row r="6690" spans="1:9" x14ac:dyDescent="0.25">
      <c r="A6690" s="2">
        <v>41177</v>
      </c>
      <c r="B6690" s="1">
        <f t="shared" si="208"/>
        <v>2012</v>
      </c>
      <c r="C6690" s="1">
        <f t="shared" si="209"/>
        <v>3</v>
      </c>
      <c r="D6690">
        <v>2602</v>
      </c>
      <c r="E6690" t="s">
        <v>37</v>
      </c>
      <c r="F6690" s="4">
        <v>591000</v>
      </c>
      <c r="G6690" t="s">
        <v>5</v>
      </c>
      <c r="H6690">
        <v>3</v>
      </c>
      <c r="I6690" s="4">
        <f>IF(E6690="Rhode Island", Table1[[#This Row],[price]]*$L$3, IF(E6690="Massachusetts", Table1[[#This Row],[price]]*$L$2, 1))</f>
        <v>591000</v>
      </c>
    </row>
    <row r="6691" spans="1:9" x14ac:dyDescent="0.25">
      <c r="A6691" s="2">
        <v>41177</v>
      </c>
      <c r="B6691" s="1">
        <f t="shared" si="208"/>
        <v>2012</v>
      </c>
      <c r="C6691" s="1">
        <f t="shared" si="209"/>
        <v>3</v>
      </c>
      <c r="D6691">
        <v>2904</v>
      </c>
      <c r="E6691" t="s">
        <v>36</v>
      </c>
      <c r="F6691" s="4">
        <v>645100</v>
      </c>
      <c r="G6691" t="s">
        <v>5</v>
      </c>
      <c r="H6691">
        <v>5</v>
      </c>
      <c r="I6691" s="4">
        <f>IF(E6691="Rhode Island", Table1[[#This Row],[price]]*$L$3, IF(E6691="Massachusetts", Table1[[#This Row],[price]]*$L$2, 1))</f>
        <v>645100</v>
      </c>
    </row>
    <row r="6692" spans="1:9" x14ac:dyDescent="0.25">
      <c r="A6692" s="2">
        <v>41177</v>
      </c>
      <c r="B6692" s="1">
        <f t="shared" si="208"/>
        <v>2012</v>
      </c>
      <c r="C6692" s="1">
        <f t="shared" si="209"/>
        <v>3</v>
      </c>
      <c r="D6692">
        <v>2905</v>
      </c>
      <c r="E6692" t="s">
        <v>36</v>
      </c>
      <c r="F6692" s="4">
        <v>458000</v>
      </c>
      <c r="G6692" t="s">
        <v>6</v>
      </c>
      <c r="H6692">
        <v>3</v>
      </c>
      <c r="I6692" s="4">
        <f>IF(E6692="Rhode Island", Table1[[#This Row],[price]]*$L$3, IF(E6692="Massachusetts", Table1[[#This Row],[price]]*$L$2, 1))</f>
        <v>458000</v>
      </c>
    </row>
    <row r="6693" spans="1:9" x14ac:dyDescent="0.25">
      <c r="A6693" s="2">
        <v>41177</v>
      </c>
      <c r="B6693" s="1">
        <f t="shared" si="208"/>
        <v>2012</v>
      </c>
      <c r="C6693" s="1">
        <f t="shared" si="209"/>
        <v>3</v>
      </c>
      <c r="D6693">
        <v>2603</v>
      </c>
      <c r="E6693" t="s">
        <v>37</v>
      </c>
      <c r="F6693" s="4">
        <v>735000</v>
      </c>
      <c r="G6693" t="s">
        <v>6</v>
      </c>
      <c r="H6693">
        <v>2</v>
      </c>
      <c r="I6693" s="4">
        <f>IF(E6693="Rhode Island", Table1[[#This Row],[price]]*$L$3, IF(E6693="Massachusetts", Table1[[#This Row],[price]]*$L$2, 1))</f>
        <v>735000</v>
      </c>
    </row>
    <row r="6694" spans="1:9" x14ac:dyDescent="0.25">
      <c r="A6694" s="2">
        <v>41178</v>
      </c>
      <c r="B6694" s="1">
        <f t="shared" si="208"/>
        <v>2012</v>
      </c>
      <c r="C6694" s="1">
        <f t="shared" si="209"/>
        <v>3</v>
      </c>
      <c r="D6694">
        <v>2615</v>
      </c>
      <c r="E6694" t="s">
        <v>37</v>
      </c>
      <c r="F6694" s="4">
        <v>429000</v>
      </c>
      <c r="G6694" t="s">
        <v>5</v>
      </c>
      <c r="H6694">
        <v>3</v>
      </c>
      <c r="I6694" s="4">
        <f>IF(E6694="Rhode Island", Table1[[#This Row],[price]]*$L$3, IF(E6694="Massachusetts", Table1[[#This Row],[price]]*$L$2, 1))</f>
        <v>429000</v>
      </c>
    </row>
    <row r="6695" spans="1:9" x14ac:dyDescent="0.25">
      <c r="A6695" s="2">
        <v>41178</v>
      </c>
      <c r="B6695" s="1">
        <f t="shared" si="208"/>
        <v>2012</v>
      </c>
      <c r="C6695" s="1">
        <f t="shared" si="209"/>
        <v>3</v>
      </c>
      <c r="D6695">
        <v>2615</v>
      </c>
      <c r="E6695" t="s">
        <v>37</v>
      </c>
      <c r="F6695" s="4">
        <v>430000</v>
      </c>
      <c r="G6695" t="s">
        <v>5</v>
      </c>
      <c r="H6695">
        <v>4</v>
      </c>
      <c r="I6695" s="4">
        <f>IF(E6695="Rhode Island", Table1[[#This Row],[price]]*$L$3, IF(E6695="Massachusetts", Table1[[#This Row],[price]]*$L$2, 1))</f>
        <v>430000</v>
      </c>
    </row>
    <row r="6696" spans="1:9" x14ac:dyDescent="0.25">
      <c r="A6696" s="2">
        <v>41178</v>
      </c>
      <c r="B6696" s="1">
        <f t="shared" si="208"/>
        <v>2012</v>
      </c>
      <c r="C6696" s="1">
        <f t="shared" si="209"/>
        <v>3</v>
      </c>
      <c r="D6696">
        <v>2914</v>
      </c>
      <c r="E6696" t="s">
        <v>36</v>
      </c>
      <c r="F6696" s="4">
        <v>450000</v>
      </c>
      <c r="G6696" t="s">
        <v>5</v>
      </c>
      <c r="H6696">
        <v>3</v>
      </c>
      <c r="I6696" s="4">
        <f>IF(E6696="Rhode Island", Table1[[#This Row],[price]]*$L$3, IF(E6696="Massachusetts", Table1[[#This Row],[price]]*$L$2, 1))</f>
        <v>450000</v>
      </c>
    </row>
    <row r="6697" spans="1:9" x14ac:dyDescent="0.25">
      <c r="A6697" s="2">
        <v>41178</v>
      </c>
      <c r="B6697" s="1">
        <f t="shared" si="208"/>
        <v>2012</v>
      </c>
      <c r="C6697" s="1">
        <f t="shared" si="209"/>
        <v>3</v>
      </c>
      <c r="D6697">
        <v>2614</v>
      </c>
      <c r="E6697" t="s">
        <v>37</v>
      </c>
      <c r="F6697" s="4">
        <v>619000</v>
      </c>
      <c r="G6697" t="s">
        <v>5</v>
      </c>
      <c r="H6697">
        <v>3</v>
      </c>
      <c r="I6697" s="4">
        <f>IF(E6697="Rhode Island", Table1[[#This Row],[price]]*$L$3, IF(E6697="Massachusetts", Table1[[#This Row],[price]]*$L$2, 1))</f>
        <v>619000</v>
      </c>
    </row>
    <row r="6698" spans="1:9" x14ac:dyDescent="0.25">
      <c r="A6698" s="2">
        <v>41178</v>
      </c>
      <c r="B6698" s="1">
        <f t="shared" si="208"/>
        <v>2012</v>
      </c>
      <c r="C6698" s="1">
        <f t="shared" si="209"/>
        <v>3</v>
      </c>
      <c r="D6698">
        <v>2617</v>
      </c>
      <c r="E6698" t="s">
        <v>37</v>
      </c>
      <c r="F6698" s="4">
        <v>435000</v>
      </c>
      <c r="G6698" t="s">
        <v>6</v>
      </c>
      <c r="H6698">
        <v>2</v>
      </c>
      <c r="I6698" s="4">
        <f>IF(E6698="Rhode Island", Table1[[#This Row],[price]]*$L$3, IF(E6698="Massachusetts", Table1[[#This Row],[price]]*$L$2, 1))</f>
        <v>435000</v>
      </c>
    </row>
    <row r="6699" spans="1:9" x14ac:dyDescent="0.25">
      <c r="A6699" s="2">
        <v>41179</v>
      </c>
      <c r="B6699" s="1">
        <f t="shared" si="208"/>
        <v>2012</v>
      </c>
      <c r="C6699" s="1">
        <f t="shared" si="209"/>
        <v>3</v>
      </c>
      <c r="D6699">
        <v>2615</v>
      </c>
      <c r="E6699" t="s">
        <v>37</v>
      </c>
      <c r="F6699" s="4">
        <v>385000</v>
      </c>
      <c r="G6699" t="s">
        <v>5</v>
      </c>
      <c r="H6699">
        <v>3</v>
      </c>
      <c r="I6699" s="4">
        <f>IF(E6699="Rhode Island", Table1[[#This Row],[price]]*$L$3, IF(E6699="Massachusetts", Table1[[#This Row],[price]]*$L$2, 1))</f>
        <v>385000</v>
      </c>
    </row>
    <row r="6700" spans="1:9" x14ac:dyDescent="0.25">
      <c r="A6700" s="2">
        <v>41179</v>
      </c>
      <c r="B6700" s="1">
        <f t="shared" si="208"/>
        <v>2012</v>
      </c>
      <c r="C6700" s="1">
        <f t="shared" si="209"/>
        <v>3</v>
      </c>
      <c r="D6700">
        <v>2604</v>
      </c>
      <c r="E6700" t="s">
        <v>37</v>
      </c>
      <c r="F6700" s="4">
        <v>425000</v>
      </c>
      <c r="G6700" t="s">
        <v>5</v>
      </c>
      <c r="H6700">
        <v>2</v>
      </c>
      <c r="I6700" s="4">
        <f>IF(E6700="Rhode Island", Table1[[#This Row],[price]]*$L$3, IF(E6700="Massachusetts", Table1[[#This Row],[price]]*$L$2, 1))</f>
        <v>425000</v>
      </c>
    </row>
    <row r="6701" spans="1:9" x14ac:dyDescent="0.25">
      <c r="A6701" s="2">
        <v>41179</v>
      </c>
      <c r="B6701" s="1">
        <f t="shared" si="208"/>
        <v>2012</v>
      </c>
      <c r="C6701" s="1">
        <f t="shared" si="209"/>
        <v>3</v>
      </c>
      <c r="D6701">
        <v>2615</v>
      </c>
      <c r="E6701" t="s">
        <v>37</v>
      </c>
      <c r="F6701" s="4">
        <v>480000</v>
      </c>
      <c r="G6701" t="s">
        <v>5</v>
      </c>
      <c r="H6701">
        <v>3</v>
      </c>
      <c r="I6701" s="4">
        <f>IF(E6701="Rhode Island", Table1[[#This Row],[price]]*$L$3, IF(E6701="Massachusetts", Table1[[#This Row],[price]]*$L$2, 1))</f>
        <v>480000</v>
      </c>
    </row>
    <row r="6702" spans="1:9" x14ac:dyDescent="0.25">
      <c r="A6702" s="2">
        <v>41179</v>
      </c>
      <c r="B6702" s="1">
        <f t="shared" si="208"/>
        <v>2012</v>
      </c>
      <c r="C6702" s="1">
        <f t="shared" si="209"/>
        <v>3</v>
      </c>
      <c r="D6702">
        <v>2617</v>
      </c>
      <c r="E6702" t="s">
        <v>37</v>
      </c>
      <c r="F6702" s="4">
        <v>675500</v>
      </c>
      <c r="G6702" t="s">
        <v>5</v>
      </c>
      <c r="H6702">
        <v>4</v>
      </c>
      <c r="I6702" s="4">
        <f>IF(E6702="Rhode Island", Table1[[#This Row],[price]]*$L$3, IF(E6702="Massachusetts", Table1[[#This Row],[price]]*$L$2, 1))</f>
        <v>675500</v>
      </c>
    </row>
    <row r="6703" spans="1:9" x14ac:dyDescent="0.25">
      <c r="A6703" s="2">
        <v>41180</v>
      </c>
      <c r="B6703" s="1">
        <f t="shared" si="208"/>
        <v>2012</v>
      </c>
      <c r="C6703" s="1">
        <f t="shared" si="209"/>
        <v>3</v>
      </c>
      <c r="D6703">
        <v>2617</v>
      </c>
      <c r="E6703" t="s">
        <v>37</v>
      </c>
      <c r="F6703" s="4">
        <v>420000</v>
      </c>
      <c r="G6703" t="s">
        <v>5</v>
      </c>
      <c r="H6703">
        <v>3</v>
      </c>
      <c r="I6703" s="4">
        <f>IF(E6703="Rhode Island", Table1[[#This Row],[price]]*$L$3, IF(E6703="Massachusetts", Table1[[#This Row],[price]]*$L$2, 1))</f>
        <v>420000</v>
      </c>
    </row>
    <row r="6704" spans="1:9" x14ac:dyDescent="0.25">
      <c r="A6704" s="2">
        <v>41180</v>
      </c>
      <c r="B6704" s="1">
        <f t="shared" si="208"/>
        <v>2012</v>
      </c>
      <c r="C6704" s="1">
        <f t="shared" si="209"/>
        <v>3</v>
      </c>
      <c r="D6704">
        <v>2904</v>
      </c>
      <c r="E6704" t="s">
        <v>36</v>
      </c>
      <c r="F6704" s="4">
        <v>465000</v>
      </c>
      <c r="G6704" t="s">
        <v>5</v>
      </c>
      <c r="H6704">
        <v>3</v>
      </c>
      <c r="I6704" s="4">
        <f>IF(E6704="Rhode Island", Table1[[#This Row],[price]]*$L$3, IF(E6704="Massachusetts", Table1[[#This Row],[price]]*$L$2, 1))</f>
        <v>465000</v>
      </c>
    </row>
    <row r="6705" spans="1:9" x14ac:dyDescent="0.25">
      <c r="A6705" s="2">
        <v>41180</v>
      </c>
      <c r="B6705" s="1">
        <f t="shared" si="208"/>
        <v>2012</v>
      </c>
      <c r="C6705" s="1">
        <f t="shared" si="209"/>
        <v>3</v>
      </c>
      <c r="D6705">
        <v>2905</v>
      </c>
      <c r="E6705" t="s">
        <v>36</v>
      </c>
      <c r="F6705" s="4">
        <v>470000</v>
      </c>
      <c r="G6705" t="s">
        <v>5</v>
      </c>
      <c r="H6705">
        <v>3</v>
      </c>
      <c r="I6705" s="4">
        <f>IF(E6705="Rhode Island", Table1[[#This Row],[price]]*$L$3, IF(E6705="Massachusetts", Table1[[#This Row],[price]]*$L$2, 1))</f>
        <v>470000</v>
      </c>
    </row>
    <row r="6706" spans="1:9" x14ac:dyDescent="0.25">
      <c r="A6706" s="2">
        <v>41180</v>
      </c>
      <c r="B6706" s="1">
        <f t="shared" si="208"/>
        <v>2012</v>
      </c>
      <c r="C6706" s="1">
        <f t="shared" si="209"/>
        <v>3</v>
      </c>
      <c r="D6706">
        <v>2914</v>
      </c>
      <c r="E6706" t="s">
        <v>36</v>
      </c>
      <c r="F6706" s="4">
        <v>505000</v>
      </c>
      <c r="G6706" t="s">
        <v>5</v>
      </c>
      <c r="H6706">
        <v>4</v>
      </c>
      <c r="I6706" s="4">
        <f>IF(E6706="Rhode Island", Table1[[#This Row],[price]]*$L$3, IF(E6706="Massachusetts", Table1[[#This Row],[price]]*$L$2, 1))</f>
        <v>505000</v>
      </c>
    </row>
    <row r="6707" spans="1:9" x14ac:dyDescent="0.25">
      <c r="A6707" s="2">
        <v>41180</v>
      </c>
      <c r="B6707" s="1">
        <f t="shared" si="208"/>
        <v>2012</v>
      </c>
      <c r="C6707" s="1">
        <f t="shared" si="209"/>
        <v>3</v>
      </c>
      <c r="D6707">
        <v>2607</v>
      </c>
      <c r="E6707" t="s">
        <v>37</v>
      </c>
      <c r="F6707" s="4">
        <v>540000</v>
      </c>
      <c r="G6707" t="s">
        <v>5</v>
      </c>
      <c r="H6707">
        <v>4</v>
      </c>
      <c r="I6707" s="4">
        <f>IF(E6707="Rhode Island", Table1[[#This Row],[price]]*$L$3, IF(E6707="Massachusetts", Table1[[#This Row],[price]]*$L$2, 1))</f>
        <v>540000</v>
      </c>
    </row>
    <row r="6708" spans="1:9" x14ac:dyDescent="0.25">
      <c r="A6708" s="2">
        <v>41180</v>
      </c>
      <c r="B6708" s="1">
        <f t="shared" si="208"/>
        <v>2012</v>
      </c>
      <c r="C6708" s="1">
        <f t="shared" si="209"/>
        <v>3</v>
      </c>
      <c r="D6708">
        <v>2913</v>
      </c>
      <c r="E6708" t="s">
        <v>36</v>
      </c>
      <c r="F6708" s="4">
        <v>540000</v>
      </c>
      <c r="G6708" t="s">
        <v>5</v>
      </c>
      <c r="H6708">
        <v>4</v>
      </c>
      <c r="I6708" s="4">
        <f>IF(E6708="Rhode Island", Table1[[#This Row],[price]]*$L$3, IF(E6708="Massachusetts", Table1[[#This Row],[price]]*$L$2, 1))</f>
        <v>540000</v>
      </c>
    </row>
    <row r="6709" spans="1:9" x14ac:dyDescent="0.25">
      <c r="A6709" s="2">
        <v>41180</v>
      </c>
      <c r="B6709" s="1">
        <f t="shared" si="208"/>
        <v>2012</v>
      </c>
      <c r="C6709" s="1">
        <f t="shared" si="209"/>
        <v>3</v>
      </c>
      <c r="D6709">
        <v>2914</v>
      </c>
      <c r="E6709" t="s">
        <v>36</v>
      </c>
      <c r="F6709" s="4">
        <v>560000</v>
      </c>
      <c r="G6709" t="s">
        <v>5</v>
      </c>
      <c r="H6709">
        <v>3</v>
      </c>
      <c r="I6709" s="4">
        <f>IF(E6709="Rhode Island", Table1[[#This Row],[price]]*$L$3, IF(E6709="Massachusetts", Table1[[#This Row],[price]]*$L$2, 1))</f>
        <v>560000</v>
      </c>
    </row>
    <row r="6710" spans="1:9" x14ac:dyDescent="0.25">
      <c r="A6710" s="2">
        <v>41180</v>
      </c>
      <c r="B6710" s="1">
        <f t="shared" si="208"/>
        <v>2012</v>
      </c>
      <c r="C6710" s="1">
        <f t="shared" si="209"/>
        <v>3</v>
      </c>
      <c r="D6710">
        <v>2913</v>
      </c>
      <c r="E6710" t="s">
        <v>36</v>
      </c>
      <c r="F6710" s="4">
        <v>566000</v>
      </c>
      <c r="G6710" t="s">
        <v>5</v>
      </c>
      <c r="H6710">
        <v>4</v>
      </c>
      <c r="I6710" s="4">
        <f>IF(E6710="Rhode Island", Table1[[#This Row],[price]]*$L$3, IF(E6710="Massachusetts", Table1[[#This Row],[price]]*$L$2, 1))</f>
        <v>566000</v>
      </c>
    </row>
    <row r="6711" spans="1:9" x14ac:dyDescent="0.25">
      <c r="A6711" s="2">
        <v>41180</v>
      </c>
      <c r="B6711" s="1">
        <f t="shared" si="208"/>
        <v>2012</v>
      </c>
      <c r="C6711" s="1">
        <f t="shared" si="209"/>
        <v>3</v>
      </c>
      <c r="D6711">
        <v>2905</v>
      </c>
      <c r="E6711" t="s">
        <v>36</v>
      </c>
      <c r="F6711" s="4">
        <v>650000</v>
      </c>
      <c r="G6711" t="s">
        <v>5</v>
      </c>
      <c r="H6711">
        <v>5</v>
      </c>
      <c r="I6711" s="4">
        <f>IF(E6711="Rhode Island", Table1[[#This Row],[price]]*$L$3, IF(E6711="Massachusetts", Table1[[#This Row],[price]]*$L$2, 1))</f>
        <v>650000</v>
      </c>
    </row>
    <row r="6712" spans="1:9" x14ac:dyDescent="0.25">
      <c r="A6712" s="2">
        <v>41180</v>
      </c>
      <c r="B6712" s="1">
        <f t="shared" si="208"/>
        <v>2012</v>
      </c>
      <c r="C6712" s="1">
        <f t="shared" si="209"/>
        <v>3</v>
      </c>
      <c r="D6712">
        <v>2904</v>
      </c>
      <c r="E6712" t="s">
        <v>36</v>
      </c>
      <c r="F6712" s="4">
        <v>721000</v>
      </c>
      <c r="G6712" t="s">
        <v>5</v>
      </c>
      <c r="H6712">
        <v>5</v>
      </c>
      <c r="I6712" s="4">
        <f>IF(E6712="Rhode Island", Table1[[#This Row],[price]]*$L$3, IF(E6712="Massachusetts", Table1[[#This Row],[price]]*$L$2, 1))</f>
        <v>721000</v>
      </c>
    </row>
    <row r="6713" spans="1:9" x14ac:dyDescent="0.25">
      <c r="A6713" s="2">
        <v>41180</v>
      </c>
      <c r="B6713" s="1">
        <f t="shared" si="208"/>
        <v>2012</v>
      </c>
      <c r="C6713" s="1">
        <f t="shared" si="209"/>
        <v>3</v>
      </c>
      <c r="D6713">
        <v>2602</v>
      </c>
      <c r="E6713" t="s">
        <v>37</v>
      </c>
      <c r="F6713" s="4">
        <v>875000</v>
      </c>
      <c r="G6713" t="s">
        <v>5</v>
      </c>
      <c r="H6713">
        <v>4</v>
      </c>
      <c r="I6713" s="4">
        <f>IF(E6713="Rhode Island", Table1[[#This Row],[price]]*$L$3, IF(E6713="Massachusetts", Table1[[#This Row],[price]]*$L$2, 1))</f>
        <v>875000</v>
      </c>
    </row>
    <row r="6714" spans="1:9" x14ac:dyDescent="0.25">
      <c r="A6714" s="2">
        <v>41180</v>
      </c>
      <c r="B6714" s="1">
        <f t="shared" si="208"/>
        <v>2012</v>
      </c>
      <c r="C6714" s="1">
        <f t="shared" si="209"/>
        <v>3</v>
      </c>
      <c r="D6714">
        <v>2604</v>
      </c>
      <c r="E6714" t="s">
        <v>37</v>
      </c>
      <c r="F6714" s="4">
        <v>400000</v>
      </c>
      <c r="G6714" t="s">
        <v>6</v>
      </c>
      <c r="H6714">
        <v>2</v>
      </c>
      <c r="I6714" s="4">
        <f>IF(E6714="Rhode Island", Table1[[#This Row],[price]]*$L$3, IF(E6714="Massachusetts", Table1[[#This Row],[price]]*$L$2, 1))</f>
        <v>400000</v>
      </c>
    </row>
    <row r="6715" spans="1:9" x14ac:dyDescent="0.25">
      <c r="A6715" s="2">
        <v>41181</v>
      </c>
      <c r="B6715" s="1">
        <f t="shared" si="208"/>
        <v>2012</v>
      </c>
      <c r="C6715" s="1">
        <f t="shared" si="209"/>
        <v>3</v>
      </c>
      <c r="D6715">
        <v>2903</v>
      </c>
      <c r="E6715" t="s">
        <v>36</v>
      </c>
      <c r="F6715" s="4">
        <v>490000</v>
      </c>
      <c r="G6715" t="s">
        <v>5</v>
      </c>
      <c r="H6715">
        <v>3</v>
      </c>
      <c r="I6715" s="4">
        <f>IF(E6715="Rhode Island", Table1[[#This Row],[price]]*$L$3, IF(E6715="Massachusetts", Table1[[#This Row],[price]]*$L$2, 1))</f>
        <v>490000</v>
      </c>
    </row>
    <row r="6716" spans="1:9" x14ac:dyDescent="0.25">
      <c r="A6716" s="2">
        <v>41181</v>
      </c>
      <c r="B6716" s="1">
        <f t="shared" si="208"/>
        <v>2012</v>
      </c>
      <c r="C6716" s="1">
        <f t="shared" si="209"/>
        <v>3</v>
      </c>
      <c r="D6716">
        <v>2904</v>
      </c>
      <c r="E6716" t="s">
        <v>36</v>
      </c>
      <c r="F6716" s="4">
        <v>618000</v>
      </c>
      <c r="G6716" t="s">
        <v>5</v>
      </c>
      <c r="H6716">
        <v>4</v>
      </c>
      <c r="I6716" s="4">
        <f>IF(E6716="Rhode Island", Table1[[#This Row],[price]]*$L$3, IF(E6716="Massachusetts", Table1[[#This Row],[price]]*$L$2, 1))</f>
        <v>618000</v>
      </c>
    </row>
    <row r="6717" spans="1:9" x14ac:dyDescent="0.25">
      <c r="A6717" s="2">
        <v>41181</v>
      </c>
      <c r="B6717" s="1">
        <f t="shared" si="208"/>
        <v>2012</v>
      </c>
      <c r="C6717" s="1">
        <f t="shared" si="209"/>
        <v>3</v>
      </c>
      <c r="D6717">
        <v>2615</v>
      </c>
      <c r="E6717" t="s">
        <v>37</v>
      </c>
      <c r="F6717" s="4">
        <v>648000</v>
      </c>
      <c r="G6717" t="s">
        <v>5</v>
      </c>
      <c r="H6717">
        <v>4</v>
      </c>
      <c r="I6717" s="4">
        <f>IF(E6717="Rhode Island", Table1[[#This Row],[price]]*$L$3, IF(E6717="Massachusetts", Table1[[#This Row],[price]]*$L$2, 1))</f>
        <v>648000</v>
      </c>
    </row>
    <row r="6718" spans="1:9" x14ac:dyDescent="0.25">
      <c r="A6718" s="2">
        <v>41182</v>
      </c>
      <c r="B6718" s="1">
        <f t="shared" si="208"/>
        <v>2012</v>
      </c>
      <c r="C6718" s="1">
        <f t="shared" si="209"/>
        <v>3</v>
      </c>
      <c r="D6718">
        <v>2611</v>
      </c>
      <c r="E6718" t="s">
        <v>37</v>
      </c>
      <c r="F6718" s="4">
        <v>552000</v>
      </c>
      <c r="G6718" t="s">
        <v>5</v>
      </c>
      <c r="H6718">
        <v>3</v>
      </c>
      <c r="I6718" s="4">
        <f>IF(E6718="Rhode Island", Table1[[#This Row],[price]]*$L$3, IF(E6718="Massachusetts", Table1[[#This Row],[price]]*$L$2, 1))</f>
        <v>552000</v>
      </c>
    </row>
    <row r="6719" spans="1:9" x14ac:dyDescent="0.25">
      <c r="A6719" s="2">
        <v>41184</v>
      </c>
      <c r="B6719" s="1">
        <f t="shared" si="208"/>
        <v>2012</v>
      </c>
      <c r="C6719" s="1">
        <f t="shared" si="209"/>
        <v>4</v>
      </c>
      <c r="D6719">
        <v>2605</v>
      </c>
      <c r="E6719" t="s">
        <v>37</v>
      </c>
      <c r="F6719" s="4">
        <v>560000</v>
      </c>
      <c r="G6719" t="s">
        <v>5</v>
      </c>
      <c r="H6719">
        <v>3</v>
      </c>
      <c r="I6719" s="4">
        <f>IF(E6719="Rhode Island", Table1[[#This Row],[price]]*$L$3, IF(E6719="Massachusetts", Table1[[#This Row],[price]]*$L$2, 1))</f>
        <v>560000</v>
      </c>
    </row>
    <row r="6720" spans="1:9" x14ac:dyDescent="0.25">
      <c r="A6720" s="2">
        <v>41184</v>
      </c>
      <c r="B6720" s="1">
        <f t="shared" si="208"/>
        <v>2012</v>
      </c>
      <c r="C6720" s="1">
        <f t="shared" si="209"/>
        <v>4</v>
      </c>
      <c r="D6720">
        <v>2914</v>
      </c>
      <c r="E6720" t="s">
        <v>36</v>
      </c>
      <c r="F6720" s="4">
        <v>698500</v>
      </c>
      <c r="G6720" t="s">
        <v>5</v>
      </c>
      <c r="H6720">
        <v>4</v>
      </c>
      <c r="I6720" s="4">
        <f>IF(E6720="Rhode Island", Table1[[#This Row],[price]]*$L$3, IF(E6720="Massachusetts", Table1[[#This Row],[price]]*$L$2, 1))</f>
        <v>698500</v>
      </c>
    </row>
    <row r="6721" spans="1:9" x14ac:dyDescent="0.25">
      <c r="A6721" s="2">
        <v>41184</v>
      </c>
      <c r="B6721" s="1">
        <f t="shared" si="208"/>
        <v>2012</v>
      </c>
      <c r="C6721" s="1">
        <f t="shared" si="209"/>
        <v>4</v>
      </c>
      <c r="D6721">
        <v>2602</v>
      </c>
      <c r="E6721" t="s">
        <v>37</v>
      </c>
      <c r="F6721" s="4">
        <v>442000</v>
      </c>
      <c r="G6721" t="s">
        <v>6</v>
      </c>
      <c r="H6721">
        <v>2</v>
      </c>
      <c r="I6721" s="4">
        <f>IF(E6721="Rhode Island", Table1[[#This Row],[price]]*$L$3, IF(E6721="Massachusetts", Table1[[#This Row],[price]]*$L$2, 1))</f>
        <v>442000</v>
      </c>
    </row>
    <row r="6722" spans="1:9" x14ac:dyDescent="0.25">
      <c r="A6722" s="2">
        <v>41185</v>
      </c>
      <c r="B6722" s="1">
        <f t="shared" ref="B6722:B6785" si="210">YEAR(A6722)</f>
        <v>2012</v>
      </c>
      <c r="C6722" s="1">
        <f t="shared" ref="C6722:C6785" si="211">ROUNDUP(MONTH(A6722)/3,0)</f>
        <v>4</v>
      </c>
      <c r="D6722">
        <v>2615</v>
      </c>
      <c r="E6722" t="s">
        <v>37</v>
      </c>
      <c r="F6722" s="4">
        <v>411000</v>
      </c>
      <c r="G6722" t="s">
        <v>5</v>
      </c>
      <c r="H6722">
        <v>3</v>
      </c>
      <c r="I6722" s="4">
        <f>IF(E6722="Rhode Island", Table1[[#This Row],[price]]*$L$3, IF(E6722="Massachusetts", Table1[[#This Row],[price]]*$L$2, 1))</f>
        <v>411000</v>
      </c>
    </row>
    <row r="6723" spans="1:9" x14ac:dyDescent="0.25">
      <c r="A6723" s="2">
        <v>41185</v>
      </c>
      <c r="B6723" s="1">
        <f t="shared" si="210"/>
        <v>2012</v>
      </c>
      <c r="C6723" s="1">
        <f t="shared" si="211"/>
        <v>4</v>
      </c>
      <c r="D6723">
        <v>2617</v>
      </c>
      <c r="E6723" t="s">
        <v>37</v>
      </c>
      <c r="F6723" s="4">
        <v>467500</v>
      </c>
      <c r="G6723" t="s">
        <v>5</v>
      </c>
      <c r="H6723">
        <v>3</v>
      </c>
      <c r="I6723" s="4">
        <f>IF(E6723="Rhode Island", Table1[[#This Row],[price]]*$L$3, IF(E6723="Massachusetts", Table1[[#This Row],[price]]*$L$2, 1))</f>
        <v>467500</v>
      </c>
    </row>
    <row r="6724" spans="1:9" x14ac:dyDescent="0.25">
      <c r="A6724" s="2">
        <v>41185</v>
      </c>
      <c r="B6724" s="1">
        <f t="shared" si="210"/>
        <v>2012</v>
      </c>
      <c r="C6724" s="1">
        <f t="shared" si="211"/>
        <v>4</v>
      </c>
      <c r="D6724">
        <v>2602</v>
      </c>
      <c r="E6724" t="s">
        <v>37</v>
      </c>
      <c r="F6724" s="4">
        <v>540000</v>
      </c>
      <c r="G6724" t="s">
        <v>5</v>
      </c>
      <c r="H6724">
        <v>2</v>
      </c>
      <c r="I6724" s="4">
        <f>IF(E6724="Rhode Island", Table1[[#This Row],[price]]*$L$3, IF(E6724="Massachusetts", Table1[[#This Row],[price]]*$L$2, 1))</f>
        <v>540000</v>
      </c>
    </row>
    <row r="6725" spans="1:9" x14ac:dyDescent="0.25">
      <c r="A6725" s="2">
        <v>41185</v>
      </c>
      <c r="B6725" s="1">
        <f t="shared" si="210"/>
        <v>2012</v>
      </c>
      <c r="C6725" s="1">
        <f t="shared" si="211"/>
        <v>4</v>
      </c>
      <c r="D6725">
        <v>2905</v>
      </c>
      <c r="E6725" t="s">
        <v>36</v>
      </c>
      <c r="F6725" s="4">
        <v>575000</v>
      </c>
      <c r="G6725" t="s">
        <v>5</v>
      </c>
      <c r="H6725">
        <v>4</v>
      </c>
      <c r="I6725" s="4">
        <f>IF(E6725="Rhode Island", Table1[[#This Row],[price]]*$L$3, IF(E6725="Massachusetts", Table1[[#This Row],[price]]*$L$2, 1))</f>
        <v>575000</v>
      </c>
    </row>
    <row r="6726" spans="1:9" x14ac:dyDescent="0.25">
      <c r="A6726" s="2">
        <v>41185</v>
      </c>
      <c r="B6726" s="1">
        <f t="shared" si="210"/>
        <v>2012</v>
      </c>
      <c r="C6726" s="1">
        <f t="shared" si="211"/>
        <v>4</v>
      </c>
      <c r="D6726">
        <v>2602</v>
      </c>
      <c r="E6726" t="s">
        <v>37</v>
      </c>
      <c r="F6726" s="4">
        <v>600000</v>
      </c>
      <c r="G6726" t="s">
        <v>5</v>
      </c>
      <c r="H6726">
        <v>3</v>
      </c>
      <c r="I6726" s="4">
        <f>IF(E6726="Rhode Island", Table1[[#This Row],[price]]*$L$3, IF(E6726="Massachusetts", Table1[[#This Row],[price]]*$L$2, 1))</f>
        <v>600000</v>
      </c>
    </row>
    <row r="6727" spans="1:9" x14ac:dyDescent="0.25">
      <c r="A6727" s="2">
        <v>41185</v>
      </c>
      <c r="B6727" s="1">
        <f t="shared" si="210"/>
        <v>2012</v>
      </c>
      <c r="C6727" s="1">
        <f t="shared" si="211"/>
        <v>4</v>
      </c>
      <c r="D6727">
        <v>2602</v>
      </c>
      <c r="E6727" t="s">
        <v>37</v>
      </c>
      <c r="F6727" s="4">
        <v>633000</v>
      </c>
      <c r="G6727" t="s">
        <v>5</v>
      </c>
      <c r="H6727">
        <v>3</v>
      </c>
      <c r="I6727" s="4">
        <f>IF(E6727="Rhode Island", Table1[[#This Row],[price]]*$L$3, IF(E6727="Massachusetts", Table1[[#This Row],[price]]*$L$2, 1))</f>
        <v>633000</v>
      </c>
    </row>
    <row r="6728" spans="1:9" x14ac:dyDescent="0.25">
      <c r="A6728" s="2">
        <v>41185</v>
      </c>
      <c r="B6728" s="1">
        <f t="shared" si="210"/>
        <v>2012</v>
      </c>
      <c r="C6728" s="1">
        <f t="shared" si="211"/>
        <v>4</v>
      </c>
      <c r="D6728">
        <v>2615</v>
      </c>
      <c r="E6728" t="s">
        <v>37</v>
      </c>
      <c r="F6728" s="4">
        <v>650000</v>
      </c>
      <c r="G6728" t="s">
        <v>5</v>
      </c>
      <c r="H6728">
        <v>5</v>
      </c>
      <c r="I6728" s="4">
        <f>IF(E6728="Rhode Island", Table1[[#This Row],[price]]*$L$3, IF(E6728="Massachusetts", Table1[[#This Row],[price]]*$L$2, 1))</f>
        <v>650000</v>
      </c>
    </row>
    <row r="6729" spans="1:9" x14ac:dyDescent="0.25">
      <c r="A6729" s="2">
        <v>41185</v>
      </c>
      <c r="B6729" s="1">
        <f t="shared" si="210"/>
        <v>2012</v>
      </c>
      <c r="C6729" s="1">
        <f t="shared" si="211"/>
        <v>4</v>
      </c>
      <c r="D6729">
        <v>2612</v>
      </c>
      <c r="E6729" t="s">
        <v>37</v>
      </c>
      <c r="F6729" s="4">
        <v>267000</v>
      </c>
      <c r="G6729" t="s">
        <v>6</v>
      </c>
      <c r="H6729">
        <v>1</v>
      </c>
      <c r="I6729" s="4">
        <f>IF(E6729="Rhode Island", Table1[[#This Row],[price]]*$L$3, IF(E6729="Massachusetts", Table1[[#This Row],[price]]*$L$2, 1))</f>
        <v>267000</v>
      </c>
    </row>
    <row r="6730" spans="1:9" x14ac:dyDescent="0.25">
      <c r="A6730" s="2">
        <v>41185</v>
      </c>
      <c r="B6730" s="1">
        <f t="shared" si="210"/>
        <v>2012</v>
      </c>
      <c r="C6730" s="1">
        <f t="shared" si="211"/>
        <v>4</v>
      </c>
      <c r="D6730">
        <v>2600</v>
      </c>
      <c r="E6730" t="s">
        <v>37</v>
      </c>
      <c r="F6730" s="4">
        <v>335000</v>
      </c>
      <c r="G6730" t="s">
        <v>6</v>
      </c>
      <c r="H6730">
        <v>1</v>
      </c>
      <c r="I6730" s="4">
        <f>IF(E6730="Rhode Island", Table1[[#This Row],[price]]*$L$3, IF(E6730="Massachusetts", Table1[[#This Row],[price]]*$L$2, 1))</f>
        <v>335000</v>
      </c>
    </row>
    <row r="6731" spans="1:9" x14ac:dyDescent="0.25">
      <c r="A6731" s="2">
        <v>41185</v>
      </c>
      <c r="B6731" s="1">
        <f t="shared" si="210"/>
        <v>2012</v>
      </c>
      <c r="C6731" s="1">
        <f t="shared" si="211"/>
        <v>4</v>
      </c>
      <c r="D6731">
        <v>2605</v>
      </c>
      <c r="E6731" t="s">
        <v>37</v>
      </c>
      <c r="F6731" s="4">
        <v>548000</v>
      </c>
      <c r="G6731" t="s">
        <v>6</v>
      </c>
      <c r="H6731">
        <v>3</v>
      </c>
      <c r="I6731" s="4">
        <f>IF(E6731="Rhode Island", Table1[[#This Row],[price]]*$L$3, IF(E6731="Massachusetts", Table1[[#This Row],[price]]*$L$2, 1))</f>
        <v>548000</v>
      </c>
    </row>
    <row r="6732" spans="1:9" x14ac:dyDescent="0.25">
      <c r="A6732" s="2">
        <v>41186</v>
      </c>
      <c r="B6732" s="1">
        <f t="shared" si="210"/>
        <v>2012</v>
      </c>
      <c r="C6732" s="1">
        <f t="shared" si="211"/>
        <v>4</v>
      </c>
      <c r="D6732">
        <v>2615</v>
      </c>
      <c r="E6732" t="s">
        <v>37</v>
      </c>
      <c r="F6732" s="4">
        <v>405000</v>
      </c>
      <c r="G6732" t="s">
        <v>5</v>
      </c>
      <c r="H6732">
        <v>3</v>
      </c>
      <c r="I6732" s="4">
        <f>IF(E6732="Rhode Island", Table1[[#This Row],[price]]*$L$3, IF(E6732="Massachusetts", Table1[[#This Row],[price]]*$L$2, 1))</f>
        <v>405000</v>
      </c>
    </row>
    <row r="6733" spans="1:9" x14ac:dyDescent="0.25">
      <c r="A6733" s="2">
        <v>41186</v>
      </c>
      <c r="B6733" s="1">
        <f t="shared" si="210"/>
        <v>2012</v>
      </c>
      <c r="C6733" s="1">
        <f t="shared" si="211"/>
        <v>4</v>
      </c>
      <c r="D6733">
        <v>2615</v>
      </c>
      <c r="E6733" t="s">
        <v>37</v>
      </c>
      <c r="F6733" s="4">
        <v>540000</v>
      </c>
      <c r="G6733" t="s">
        <v>5</v>
      </c>
      <c r="H6733">
        <v>4</v>
      </c>
      <c r="I6733" s="4">
        <f>IF(E6733="Rhode Island", Table1[[#This Row],[price]]*$L$3, IF(E6733="Massachusetts", Table1[[#This Row],[price]]*$L$2, 1))</f>
        <v>540000</v>
      </c>
    </row>
    <row r="6734" spans="1:9" x14ac:dyDescent="0.25">
      <c r="A6734" s="2">
        <v>41186</v>
      </c>
      <c r="B6734" s="1">
        <f t="shared" si="210"/>
        <v>2012</v>
      </c>
      <c r="C6734" s="1">
        <f t="shared" si="211"/>
        <v>4</v>
      </c>
      <c r="D6734">
        <v>2914</v>
      </c>
      <c r="E6734" t="s">
        <v>36</v>
      </c>
      <c r="F6734" s="4">
        <v>575000</v>
      </c>
      <c r="G6734" t="s">
        <v>5</v>
      </c>
      <c r="H6734">
        <v>4</v>
      </c>
      <c r="I6734" s="4">
        <f>IF(E6734="Rhode Island", Table1[[#This Row],[price]]*$L$3, IF(E6734="Massachusetts", Table1[[#This Row],[price]]*$L$2, 1))</f>
        <v>575000</v>
      </c>
    </row>
    <row r="6735" spans="1:9" x14ac:dyDescent="0.25">
      <c r="A6735" s="2">
        <v>41186</v>
      </c>
      <c r="B6735" s="1">
        <f t="shared" si="210"/>
        <v>2012</v>
      </c>
      <c r="C6735" s="1">
        <f t="shared" si="211"/>
        <v>4</v>
      </c>
      <c r="D6735">
        <v>2617</v>
      </c>
      <c r="E6735" t="s">
        <v>37</v>
      </c>
      <c r="F6735" s="4">
        <v>625000</v>
      </c>
      <c r="G6735" t="s">
        <v>5</v>
      </c>
      <c r="H6735">
        <v>4</v>
      </c>
      <c r="I6735" s="4">
        <f>IF(E6735="Rhode Island", Table1[[#This Row],[price]]*$L$3, IF(E6735="Massachusetts", Table1[[#This Row],[price]]*$L$2, 1))</f>
        <v>625000</v>
      </c>
    </row>
    <row r="6736" spans="1:9" x14ac:dyDescent="0.25">
      <c r="A6736" s="2">
        <v>41186</v>
      </c>
      <c r="B6736" s="1">
        <f t="shared" si="210"/>
        <v>2012</v>
      </c>
      <c r="C6736" s="1">
        <f t="shared" si="211"/>
        <v>4</v>
      </c>
      <c r="D6736">
        <v>2615</v>
      </c>
      <c r="E6736" t="s">
        <v>37</v>
      </c>
      <c r="F6736" s="4">
        <v>630000</v>
      </c>
      <c r="G6736" t="s">
        <v>5</v>
      </c>
      <c r="H6736">
        <v>4</v>
      </c>
      <c r="I6736" s="4">
        <f>IF(E6736="Rhode Island", Table1[[#This Row],[price]]*$L$3, IF(E6736="Massachusetts", Table1[[#This Row],[price]]*$L$2, 1))</f>
        <v>630000</v>
      </c>
    </row>
    <row r="6737" spans="1:9" x14ac:dyDescent="0.25">
      <c r="A6737" s="2">
        <v>41186</v>
      </c>
      <c r="B6737" s="1">
        <f t="shared" si="210"/>
        <v>2012</v>
      </c>
      <c r="C6737" s="1">
        <f t="shared" si="211"/>
        <v>4</v>
      </c>
      <c r="D6737">
        <v>2905</v>
      </c>
      <c r="E6737" t="s">
        <v>36</v>
      </c>
      <c r="F6737" s="4">
        <v>730000</v>
      </c>
      <c r="G6737" t="s">
        <v>5</v>
      </c>
      <c r="H6737">
        <v>4</v>
      </c>
      <c r="I6737" s="4">
        <f>IF(E6737="Rhode Island", Table1[[#This Row],[price]]*$L$3, IF(E6737="Massachusetts", Table1[[#This Row],[price]]*$L$2, 1))</f>
        <v>730000</v>
      </c>
    </row>
    <row r="6738" spans="1:9" x14ac:dyDescent="0.25">
      <c r="A6738" s="2">
        <v>41186</v>
      </c>
      <c r="B6738" s="1">
        <f t="shared" si="210"/>
        <v>2012</v>
      </c>
      <c r="C6738" s="1">
        <f t="shared" si="211"/>
        <v>4</v>
      </c>
      <c r="D6738">
        <v>2904</v>
      </c>
      <c r="E6738" t="s">
        <v>36</v>
      </c>
      <c r="F6738" s="4">
        <v>735000</v>
      </c>
      <c r="G6738" t="s">
        <v>5</v>
      </c>
      <c r="H6738">
        <v>4</v>
      </c>
      <c r="I6738" s="4">
        <f>IF(E6738="Rhode Island", Table1[[#This Row],[price]]*$L$3, IF(E6738="Massachusetts", Table1[[#This Row],[price]]*$L$2, 1))</f>
        <v>735000</v>
      </c>
    </row>
    <row r="6739" spans="1:9" x14ac:dyDescent="0.25">
      <c r="A6739" s="2">
        <v>41186</v>
      </c>
      <c r="B6739" s="1">
        <f t="shared" si="210"/>
        <v>2012</v>
      </c>
      <c r="C6739" s="1">
        <f t="shared" si="211"/>
        <v>4</v>
      </c>
      <c r="D6739">
        <v>2603</v>
      </c>
      <c r="E6739" t="s">
        <v>37</v>
      </c>
      <c r="F6739" s="4">
        <v>1453760</v>
      </c>
      <c r="G6739" t="s">
        <v>5</v>
      </c>
      <c r="H6739">
        <v>4</v>
      </c>
      <c r="I6739" s="4">
        <f>IF(E6739="Rhode Island", Table1[[#This Row],[price]]*$L$3, IF(E6739="Massachusetts", Table1[[#This Row],[price]]*$L$2, 1))</f>
        <v>1453760</v>
      </c>
    </row>
    <row r="6740" spans="1:9" x14ac:dyDescent="0.25">
      <c r="A6740" s="2">
        <v>41186</v>
      </c>
      <c r="B6740" s="1">
        <f t="shared" si="210"/>
        <v>2012</v>
      </c>
      <c r="C6740" s="1">
        <f t="shared" si="211"/>
        <v>4</v>
      </c>
      <c r="D6740">
        <v>2612</v>
      </c>
      <c r="E6740" t="s">
        <v>37</v>
      </c>
      <c r="F6740" s="4">
        <v>460000</v>
      </c>
      <c r="G6740" t="s">
        <v>6</v>
      </c>
      <c r="H6740">
        <v>2</v>
      </c>
      <c r="I6740" s="4">
        <f>IF(E6740="Rhode Island", Table1[[#This Row],[price]]*$L$3, IF(E6740="Massachusetts", Table1[[#This Row],[price]]*$L$2, 1))</f>
        <v>460000</v>
      </c>
    </row>
    <row r="6741" spans="1:9" x14ac:dyDescent="0.25">
      <c r="A6741" s="2">
        <v>41187</v>
      </c>
      <c r="B6741" s="1">
        <f t="shared" si="210"/>
        <v>2012</v>
      </c>
      <c r="C6741" s="1">
        <f t="shared" si="211"/>
        <v>4</v>
      </c>
      <c r="D6741">
        <v>2913</v>
      </c>
      <c r="E6741" t="s">
        <v>36</v>
      </c>
      <c r="F6741" s="4">
        <v>360000</v>
      </c>
      <c r="G6741" t="s">
        <v>5</v>
      </c>
      <c r="H6741">
        <v>3</v>
      </c>
      <c r="I6741" s="4">
        <f>IF(E6741="Rhode Island", Table1[[#This Row],[price]]*$L$3, IF(E6741="Massachusetts", Table1[[#This Row],[price]]*$L$2, 1))</f>
        <v>360000</v>
      </c>
    </row>
    <row r="6742" spans="1:9" x14ac:dyDescent="0.25">
      <c r="A6742" s="2">
        <v>41187</v>
      </c>
      <c r="B6742" s="1">
        <f t="shared" si="210"/>
        <v>2012</v>
      </c>
      <c r="C6742" s="1">
        <f t="shared" si="211"/>
        <v>4</v>
      </c>
      <c r="D6742">
        <v>2615</v>
      </c>
      <c r="E6742" t="s">
        <v>37</v>
      </c>
      <c r="F6742" s="4">
        <v>440000</v>
      </c>
      <c r="G6742" t="s">
        <v>5</v>
      </c>
      <c r="H6742">
        <v>3</v>
      </c>
      <c r="I6742" s="4">
        <f>IF(E6742="Rhode Island", Table1[[#This Row],[price]]*$L$3, IF(E6742="Massachusetts", Table1[[#This Row],[price]]*$L$2, 1))</f>
        <v>440000</v>
      </c>
    </row>
    <row r="6743" spans="1:9" x14ac:dyDescent="0.25">
      <c r="A6743" s="2">
        <v>41187</v>
      </c>
      <c r="B6743" s="1">
        <f t="shared" si="210"/>
        <v>2012</v>
      </c>
      <c r="C6743" s="1">
        <f t="shared" si="211"/>
        <v>4</v>
      </c>
      <c r="D6743">
        <v>2913</v>
      </c>
      <c r="E6743" t="s">
        <v>36</v>
      </c>
      <c r="F6743" s="4">
        <v>442000</v>
      </c>
      <c r="G6743" t="s">
        <v>5</v>
      </c>
      <c r="H6743">
        <v>3</v>
      </c>
      <c r="I6743" s="4">
        <f>IF(E6743="Rhode Island", Table1[[#This Row],[price]]*$L$3, IF(E6743="Massachusetts", Table1[[#This Row],[price]]*$L$2, 1))</f>
        <v>442000</v>
      </c>
    </row>
    <row r="6744" spans="1:9" x14ac:dyDescent="0.25">
      <c r="A6744" s="2">
        <v>41187</v>
      </c>
      <c r="B6744" s="1">
        <f t="shared" si="210"/>
        <v>2012</v>
      </c>
      <c r="C6744" s="1">
        <f t="shared" si="211"/>
        <v>4</v>
      </c>
      <c r="D6744">
        <v>2617</v>
      </c>
      <c r="E6744" t="s">
        <v>37</v>
      </c>
      <c r="F6744" s="4">
        <v>460000</v>
      </c>
      <c r="G6744" t="s">
        <v>5</v>
      </c>
      <c r="H6744">
        <v>3</v>
      </c>
      <c r="I6744" s="4">
        <f>IF(E6744="Rhode Island", Table1[[#This Row],[price]]*$L$3, IF(E6744="Massachusetts", Table1[[#This Row],[price]]*$L$2, 1))</f>
        <v>460000</v>
      </c>
    </row>
    <row r="6745" spans="1:9" x14ac:dyDescent="0.25">
      <c r="A6745" s="2">
        <v>41187</v>
      </c>
      <c r="B6745" s="1">
        <f t="shared" si="210"/>
        <v>2012</v>
      </c>
      <c r="C6745" s="1">
        <f t="shared" si="211"/>
        <v>4</v>
      </c>
      <c r="D6745">
        <v>2611</v>
      </c>
      <c r="E6745" t="s">
        <v>37</v>
      </c>
      <c r="F6745" s="4">
        <v>480000</v>
      </c>
      <c r="G6745" t="s">
        <v>5</v>
      </c>
      <c r="H6745">
        <v>3</v>
      </c>
      <c r="I6745" s="4">
        <f>IF(E6745="Rhode Island", Table1[[#This Row],[price]]*$L$3, IF(E6745="Massachusetts", Table1[[#This Row],[price]]*$L$2, 1))</f>
        <v>480000</v>
      </c>
    </row>
    <row r="6746" spans="1:9" x14ac:dyDescent="0.25">
      <c r="A6746" s="2">
        <v>41187</v>
      </c>
      <c r="B6746" s="1">
        <f t="shared" si="210"/>
        <v>2012</v>
      </c>
      <c r="C6746" s="1">
        <f t="shared" si="211"/>
        <v>4</v>
      </c>
      <c r="D6746">
        <v>2615</v>
      </c>
      <c r="E6746" t="s">
        <v>37</v>
      </c>
      <c r="F6746" s="4">
        <v>503000</v>
      </c>
      <c r="G6746" t="s">
        <v>5</v>
      </c>
      <c r="H6746">
        <v>4</v>
      </c>
      <c r="I6746" s="4">
        <f>IF(E6746="Rhode Island", Table1[[#This Row],[price]]*$L$3, IF(E6746="Massachusetts", Table1[[#This Row],[price]]*$L$2, 1))</f>
        <v>503000</v>
      </c>
    </row>
    <row r="6747" spans="1:9" x14ac:dyDescent="0.25">
      <c r="A6747" s="2">
        <v>41187</v>
      </c>
      <c r="B6747" s="1">
        <f t="shared" si="210"/>
        <v>2012</v>
      </c>
      <c r="C6747" s="1">
        <f t="shared" si="211"/>
        <v>4</v>
      </c>
      <c r="D6747">
        <v>2913</v>
      </c>
      <c r="E6747" t="s">
        <v>36</v>
      </c>
      <c r="F6747" s="4">
        <v>565000</v>
      </c>
      <c r="G6747" t="s">
        <v>5</v>
      </c>
      <c r="H6747">
        <v>4</v>
      </c>
      <c r="I6747" s="4">
        <f>IF(E6747="Rhode Island", Table1[[#This Row],[price]]*$L$3, IF(E6747="Massachusetts", Table1[[#This Row],[price]]*$L$2, 1))</f>
        <v>565000</v>
      </c>
    </row>
    <row r="6748" spans="1:9" x14ac:dyDescent="0.25">
      <c r="A6748" s="2">
        <v>41187</v>
      </c>
      <c r="B6748" s="1">
        <f t="shared" si="210"/>
        <v>2012</v>
      </c>
      <c r="C6748" s="1">
        <f t="shared" si="211"/>
        <v>4</v>
      </c>
      <c r="D6748">
        <v>2912</v>
      </c>
      <c r="E6748" t="s">
        <v>36</v>
      </c>
      <c r="F6748" s="4">
        <v>605000</v>
      </c>
      <c r="G6748" t="s">
        <v>5</v>
      </c>
      <c r="H6748">
        <v>4</v>
      </c>
      <c r="I6748" s="4">
        <f>IF(E6748="Rhode Island", Table1[[#This Row],[price]]*$L$3, IF(E6748="Massachusetts", Table1[[#This Row],[price]]*$L$2, 1))</f>
        <v>605000</v>
      </c>
    </row>
    <row r="6749" spans="1:9" x14ac:dyDescent="0.25">
      <c r="A6749" s="2">
        <v>41187</v>
      </c>
      <c r="B6749" s="1">
        <f t="shared" si="210"/>
        <v>2012</v>
      </c>
      <c r="C6749" s="1">
        <f t="shared" si="211"/>
        <v>4</v>
      </c>
      <c r="D6749">
        <v>2602</v>
      </c>
      <c r="E6749" t="s">
        <v>37</v>
      </c>
      <c r="F6749" s="4">
        <v>669000</v>
      </c>
      <c r="G6749" t="s">
        <v>5</v>
      </c>
      <c r="H6749">
        <v>3</v>
      </c>
      <c r="I6749" s="4">
        <f>IF(E6749="Rhode Island", Table1[[#This Row],[price]]*$L$3, IF(E6749="Massachusetts", Table1[[#This Row],[price]]*$L$2, 1))</f>
        <v>669000</v>
      </c>
    </row>
    <row r="6750" spans="1:9" x14ac:dyDescent="0.25">
      <c r="A6750" s="2">
        <v>41187</v>
      </c>
      <c r="B6750" s="1">
        <f t="shared" si="210"/>
        <v>2012</v>
      </c>
      <c r="C6750" s="1">
        <f t="shared" si="211"/>
        <v>4</v>
      </c>
      <c r="D6750">
        <v>2603</v>
      </c>
      <c r="E6750" t="s">
        <v>37</v>
      </c>
      <c r="F6750" s="4">
        <v>435000</v>
      </c>
      <c r="G6750" t="s">
        <v>6</v>
      </c>
      <c r="H6750">
        <v>2</v>
      </c>
      <c r="I6750" s="4">
        <f>IF(E6750="Rhode Island", Table1[[#This Row],[price]]*$L$3, IF(E6750="Massachusetts", Table1[[#This Row],[price]]*$L$2, 1))</f>
        <v>435000</v>
      </c>
    </row>
    <row r="6751" spans="1:9" x14ac:dyDescent="0.25">
      <c r="A6751" s="2">
        <v>41188</v>
      </c>
      <c r="B6751" s="1">
        <f t="shared" si="210"/>
        <v>2012</v>
      </c>
      <c r="C6751" s="1">
        <f t="shared" si="211"/>
        <v>4</v>
      </c>
      <c r="D6751">
        <v>2611</v>
      </c>
      <c r="E6751" t="s">
        <v>37</v>
      </c>
      <c r="F6751" s="4">
        <v>612500</v>
      </c>
      <c r="G6751" t="s">
        <v>5</v>
      </c>
      <c r="H6751">
        <v>4</v>
      </c>
      <c r="I6751" s="4">
        <f>IF(E6751="Rhode Island", Table1[[#This Row],[price]]*$L$3, IF(E6751="Massachusetts", Table1[[#This Row],[price]]*$L$2, 1))</f>
        <v>612500</v>
      </c>
    </row>
    <row r="6752" spans="1:9" x14ac:dyDescent="0.25">
      <c r="A6752" s="2">
        <v>41188</v>
      </c>
      <c r="B6752" s="1">
        <f t="shared" si="210"/>
        <v>2012</v>
      </c>
      <c r="C6752" s="1">
        <f t="shared" si="211"/>
        <v>4</v>
      </c>
      <c r="D6752">
        <v>2604</v>
      </c>
      <c r="E6752" t="s">
        <v>37</v>
      </c>
      <c r="F6752" s="4">
        <v>1020000</v>
      </c>
      <c r="G6752" t="s">
        <v>5</v>
      </c>
      <c r="H6752">
        <v>3</v>
      </c>
      <c r="I6752" s="4">
        <f>IF(E6752="Rhode Island", Table1[[#This Row],[price]]*$L$3, IF(E6752="Massachusetts", Table1[[#This Row],[price]]*$L$2, 1))</f>
        <v>1020000</v>
      </c>
    </row>
    <row r="6753" spans="1:9" x14ac:dyDescent="0.25">
      <c r="A6753" s="2">
        <v>41191</v>
      </c>
      <c r="B6753" s="1">
        <f t="shared" si="210"/>
        <v>2012</v>
      </c>
      <c r="C6753" s="1">
        <f t="shared" si="211"/>
        <v>4</v>
      </c>
      <c r="D6753">
        <v>2602</v>
      </c>
      <c r="E6753" t="s">
        <v>37</v>
      </c>
      <c r="F6753" s="4">
        <v>585000</v>
      </c>
      <c r="G6753" t="s">
        <v>5</v>
      </c>
      <c r="H6753">
        <v>3</v>
      </c>
      <c r="I6753" s="4">
        <f>IF(E6753="Rhode Island", Table1[[#This Row],[price]]*$L$3, IF(E6753="Massachusetts", Table1[[#This Row],[price]]*$L$2, 1))</f>
        <v>585000</v>
      </c>
    </row>
    <row r="6754" spans="1:9" x14ac:dyDescent="0.25">
      <c r="A6754" s="2">
        <v>41191</v>
      </c>
      <c r="B6754" s="1">
        <f t="shared" si="210"/>
        <v>2012</v>
      </c>
      <c r="C6754" s="1">
        <f t="shared" si="211"/>
        <v>4</v>
      </c>
      <c r="D6754">
        <v>2603</v>
      </c>
      <c r="E6754" t="s">
        <v>37</v>
      </c>
      <c r="F6754" s="4">
        <v>1115000</v>
      </c>
      <c r="G6754" t="s">
        <v>5</v>
      </c>
      <c r="H6754">
        <v>5</v>
      </c>
      <c r="I6754" s="4">
        <f>IF(E6754="Rhode Island", Table1[[#This Row],[price]]*$L$3, IF(E6754="Massachusetts", Table1[[#This Row],[price]]*$L$2, 1))</f>
        <v>1115000</v>
      </c>
    </row>
    <row r="6755" spans="1:9" x14ac:dyDescent="0.25">
      <c r="A6755" s="2">
        <v>41191</v>
      </c>
      <c r="B6755" s="1">
        <f t="shared" si="210"/>
        <v>2012</v>
      </c>
      <c r="C6755" s="1">
        <f t="shared" si="211"/>
        <v>4</v>
      </c>
      <c r="D6755">
        <v>2603</v>
      </c>
      <c r="E6755" t="s">
        <v>37</v>
      </c>
      <c r="F6755" s="4">
        <v>1250000</v>
      </c>
      <c r="G6755" t="s">
        <v>5</v>
      </c>
      <c r="H6755">
        <v>4</v>
      </c>
      <c r="I6755" s="4">
        <f>IF(E6755="Rhode Island", Table1[[#This Row],[price]]*$L$3, IF(E6755="Massachusetts", Table1[[#This Row],[price]]*$L$2, 1))</f>
        <v>1250000</v>
      </c>
    </row>
    <row r="6756" spans="1:9" x14ac:dyDescent="0.25">
      <c r="A6756" s="2">
        <v>41191</v>
      </c>
      <c r="B6756" s="1">
        <f t="shared" si="210"/>
        <v>2012</v>
      </c>
      <c r="C6756" s="1">
        <f t="shared" si="211"/>
        <v>4</v>
      </c>
      <c r="D6756">
        <v>2617</v>
      </c>
      <c r="E6756" t="s">
        <v>37</v>
      </c>
      <c r="F6756" s="4">
        <v>445000</v>
      </c>
      <c r="G6756" t="s">
        <v>6</v>
      </c>
      <c r="H6756">
        <v>3</v>
      </c>
      <c r="I6756" s="4">
        <f>IF(E6756="Rhode Island", Table1[[#This Row],[price]]*$L$3, IF(E6756="Massachusetts", Table1[[#This Row],[price]]*$L$2, 1))</f>
        <v>445000</v>
      </c>
    </row>
    <row r="6757" spans="1:9" x14ac:dyDescent="0.25">
      <c r="A6757" s="2">
        <v>41192</v>
      </c>
      <c r="B6757" s="1">
        <f t="shared" si="210"/>
        <v>2012</v>
      </c>
      <c r="C6757" s="1">
        <f t="shared" si="211"/>
        <v>4</v>
      </c>
      <c r="D6757">
        <v>2906</v>
      </c>
      <c r="E6757" t="s">
        <v>36</v>
      </c>
      <c r="F6757" s="4">
        <v>450000</v>
      </c>
      <c r="G6757" t="s">
        <v>5</v>
      </c>
      <c r="H6757">
        <v>3</v>
      </c>
      <c r="I6757" s="4">
        <f>IF(E6757="Rhode Island", Table1[[#This Row],[price]]*$L$3, IF(E6757="Massachusetts", Table1[[#This Row],[price]]*$L$2, 1))</f>
        <v>450000</v>
      </c>
    </row>
    <row r="6758" spans="1:9" x14ac:dyDescent="0.25">
      <c r="A6758" s="2">
        <v>41192</v>
      </c>
      <c r="B6758" s="1">
        <f t="shared" si="210"/>
        <v>2012</v>
      </c>
      <c r="C6758" s="1">
        <f t="shared" si="211"/>
        <v>4</v>
      </c>
      <c r="D6758">
        <v>2614</v>
      </c>
      <c r="E6758" t="s">
        <v>37</v>
      </c>
      <c r="F6758" s="4">
        <v>454750</v>
      </c>
      <c r="G6758" t="s">
        <v>5</v>
      </c>
      <c r="H6758">
        <v>3</v>
      </c>
      <c r="I6758" s="4">
        <f>IF(E6758="Rhode Island", Table1[[#This Row],[price]]*$L$3, IF(E6758="Massachusetts", Table1[[#This Row],[price]]*$L$2, 1))</f>
        <v>454750</v>
      </c>
    </row>
    <row r="6759" spans="1:9" x14ac:dyDescent="0.25">
      <c r="A6759" s="2">
        <v>41192</v>
      </c>
      <c r="B6759" s="1">
        <f t="shared" si="210"/>
        <v>2012</v>
      </c>
      <c r="C6759" s="1">
        <f t="shared" si="211"/>
        <v>4</v>
      </c>
      <c r="D6759">
        <v>2902</v>
      </c>
      <c r="E6759" t="s">
        <v>36</v>
      </c>
      <c r="F6759" s="4">
        <v>457000</v>
      </c>
      <c r="G6759" t="s">
        <v>5</v>
      </c>
      <c r="H6759">
        <v>3</v>
      </c>
      <c r="I6759" s="4">
        <f>IF(E6759="Rhode Island", Table1[[#This Row],[price]]*$L$3, IF(E6759="Massachusetts", Table1[[#This Row],[price]]*$L$2, 1))</f>
        <v>457000</v>
      </c>
    </row>
    <row r="6760" spans="1:9" x14ac:dyDescent="0.25">
      <c r="A6760" s="2">
        <v>41192</v>
      </c>
      <c r="B6760" s="1">
        <f t="shared" si="210"/>
        <v>2012</v>
      </c>
      <c r="C6760" s="1">
        <f t="shared" si="211"/>
        <v>4</v>
      </c>
      <c r="D6760">
        <v>2614</v>
      </c>
      <c r="E6760" t="s">
        <v>37</v>
      </c>
      <c r="F6760" s="4">
        <v>497000</v>
      </c>
      <c r="G6760" t="s">
        <v>5</v>
      </c>
      <c r="H6760">
        <v>3</v>
      </c>
      <c r="I6760" s="4">
        <f>IF(E6760="Rhode Island", Table1[[#This Row],[price]]*$L$3, IF(E6760="Massachusetts", Table1[[#This Row],[price]]*$L$2, 1))</f>
        <v>497000</v>
      </c>
    </row>
    <row r="6761" spans="1:9" x14ac:dyDescent="0.25">
      <c r="A6761" s="2">
        <v>41192</v>
      </c>
      <c r="B6761" s="1">
        <f t="shared" si="210"/>
        <v>2012</v>
      </c>
      <c r="C6761" s="1">
        <f t="shared" si="211"/>
        <v>4</v>
      </c>
      <c r="D6761">
        <v>2615</v>
      </c>
      <c r="E6761" t="s">
        <v>37</v>
      </c>
      <c r="F6761" s="4">
        <v>518000</v>
      </c>
      <c r="G6761" t="s">
        <v>5</v>
      </c>
      <c r="H6761">
        <v>4</v>
      </c>
      <c r="I6761" s="4">
        <f>IF(E6761="Rhode Island", Table1[[#This Row],[price]]*$L$3, IF(E6761="Massachusetts", Table1[[#This Row],[price]]*$L$2, 1))</f>
        <v>518000</v>
      </c>
    </row>
    <row r="6762" spans="1:9" x14ac:dyDescent="0.25">
      <c r="A6762" s="2">
        <v>41192</v>
      </c>
      <c r="B6762" s="1">
        <f t="shared" si="210"/>
        <v>2012</v>
      </c>
      <c r="C6762" s="1">
        <f t="shared" si="211"/>
        <v>4</v>
      </c>
      <c r="D6762">
        <v>2914</v>
      </c>
      <c r="E6762" t="s">
        <v>36</v>
      </c>
      <c r="F6762" s="4">
        <v>520000</v>
      </c>
      <c r="G6762" t="s">
        <v>5</v>
      </c>
      <c r="H6762">
        <v>3</v>
      </c>
      <c r="I6762" s="4">
        <f>IF(E6762="Rhode Island", Table1[[#This Row],[price]]*$L$3, IF(E6762="Massachusetts", Table1[[#This Row],[price]]*$L$2, 1))</f>
        <v>520000</v>
      </c>
    </row>
    <row r="6763" spans="1:9" x14ac:dyDescent="0.25">
      <c r="A6763" s="2">
        <v>41192</v>
      </c>
      <c r="B6763" s="1">
        <f t="shared" si="210"/>
        <v>2012</v>
      </c>
      <c r="C6763" s="1">
        <f t="shared" si="211"/>
        <v>4</v>
      </c>
      <c r="D6763">
        <v>2606</v>
      </c>
      <c r="E6763" t="s">
        <v>37</v>
      </c>
      <c r="F6763" s="4">
        <v>556000</v>
      </c>
      <c r="G6763" t="s">
        <v>5</v>
      </c>
      <c r="H6763">
        <v>3</v>
      </c>
      <c r="I6763" s="4">
        <f>IF(E6763="Rhode Island", Table1[[#This Row],[price]]*$L$3, IF(E6763="Massachusetts", Table1[[#This Row],[price]]*$L$2, 1))</f>
        <v>556000</v>
      </c>
    </row>
    <row r="6764" spans="1:9" x14ac:dyDescent="0.25">
      <c r="A6764" s="2">
        <v>41192</v>
      </c>
      <c r="B6764" s="1">
        <f t="shared" si="210"/>
        <v>2012</v>
      </c>
      <c r="C6764" s="1">
        <f t="shared" si="211"/>
        <v>4</v>
      </c>
      <c r="D6764">
        <v>2602</v>
      </c>
      <c r="E6764" t="s">
        <v>37</v>
      </c>
      <c r="F6764" s="4">
        <v>690000</v>
      </c>
      <c r="G6764" t="s">
        <v>5</v>
      </c>
      <c r="H6764">
        <v>4</v>
      </c>
      <c r="I6764" s="4">
        <f>IF(E6764="Rhode Island", Table1[[#This Row],[price]]*$L$3, IF(E6764="Massachusetts", Table1[[#This Row],[price]]*$L$2, 1))</f>
        <v>690000</v>
      </c>
    </row>
    <row r="6765" spans="1:9" x14ac:dyDescent="0.25">
      <c r="A6765" s="2">
        <v>41192</v>
      </c>
      <c r="B6765" s="1">
        <f t="shared" si="210"/>
        <v>2012</v>
      </c>
      <c r="C6765" s="1">
        <f t="shared" si="211"/>
        <v>4</v>
      </c>
      <c r="D6765">
        <v>2612</v>
      </c>
      <c r="E6765" t="s">
        <v>37</v>
      </c>
      <c r="F6765" s="4">
        <v>418000</v>
      </c>
      <c r="G6765" t="s">
        <v>6</v>
      </c>
      <c r="H6765">
        <v>2</v>
      </c>
      <c r="I6765" s="4">
        <f>IF(E6765="Rhode Island", Table1[[#This Row],[price]]*$L$3, IF(E6765="Massachusetts", Table1[[#This Row],[price]]*$L$2, 1))</f>
        <v>418000</v>
      </c>
    </row>
    <row r="6766" spans="1:9" x14ac:dyDescent="0.25">
      <c r="A6766" s="2">
        <v>41192</v>
      </c>
      <c r="B6766" s="1">
        <f t="shared" si="210"/>
        <v>2012</v>
      </c>
      <c r="C6766" s="1">
        <f t="shared" si="211"/>
        <v>4</v>
      </c>
      <c r="D6766">
        <v>2900</v>
      </c>
      <c r="E6766" t="s">
        <v>37</v>
      </c>
      <c r="F6766" s="4">
        <v>419500</v>
      </c>
      <c r="G6766" t="s">
        <v>6</v>
      </c>
      <c r="H6766">
        <v>2</v>
      </c>
      <c r="I6766" s="4">
        <f>IF(E6766="Rhode Island", Table1[[#This Row],[price]]*$L$3, IF(E6766="Massachusetts", Table1[[#This Row],[price]]*$L$2, 1))</f>
        <v>419500</v>
      </c>
    </row>
    <row r="6767" spans="1:9" x14ac:dyDescent="0.25">
      <c r="A6767" s="2">
        <v>41193</v>
      </c>
      <c r="B6767" s="1">
        <f t="shared" si="210"/>
        <v>2012</v>
      </c>
      <c r="C6767" s="1">
        <f t="shared" si="211"/>
        <v>4</v>
      </c>
      <c r="D6767">
        <v>2906</v>
      </c>
      <c r="E6767" t="s">
        <v>36</v>
      </c>
      <c r="F6767" s="4">
        <v>425000</v>
      </c>
      <c r="G6767" t="s">
        <v>5</v>
      </c>
      <c r="H6767">
        <v>3</v>
      </c>
      <c r="I6767" s="4">
        <f>IF(E6767="Rhode Island", Table1[[#This Row],[price]]*$L$3, IF(E6767="Massachusetts", Table1[[#This Row],[price]]*$L$2, 1))</f>
        <v>425000</v>
      </c>
    </row>
    <row r="6768" spans="1:9" x14ac:dyDescent="0.25">
      <c r="A6768" s="2">
        <v>41193</v>
      </c>
      <c r="B6768" s="1">
        <f t="shared" si="210"/>
        <v>2012</v>
      </c>
      <c r="C6768" s="1">
        <f t="shared" si="211"/>
        <v>4</v>
      </c>
      <c r="D6768">
        <v>2611</v>
      </c>
      <c r="E6768" t="s">
        <v>37</v>
      </c>
      <c r="F6768" s="4">
        <v>470000</v>
      </c>
      <c r="G6768" t="s">
        <v>5</v>
      </c>
      <c r="H6768">
        <v>3</v>
      </c>
      <c r="I6768" s="4">
        <f>IF(E6768="Rhode Island", Table1[[#This Row],[price]]*$L$3, IF(E6768="Massachusetts", Table1[[#This Row],[price]]*$L$2, 1))</f>
        <v>470000</v>
      </c>
    </row>
    <row r="6769" spans="1:9" x14ac:dyDescent="0.25">
      <c r="A6769" s="2">
        <v>41193</v>
      </c>
      <c r="B6769" s="1">
        <f t="shared" si="210"/>
        <v>2012</v>
      </c>
      <c r="C6769" s="1">
        <f t="shared" si="211"/>
        <v>4</v>
      </c>
      <c r="D6769">
        <v>2615</v>
      </c>
      <c r="E6769" t="s">
        <v>37</v>
      </c>
      <c r="F6769" s="4">
        <v>480150</v>
      </c>
      <c r="G6769" t="s">
        <v>5</v>
      </c>
      <c r="H6769">
        <v>4</v>
      </c>
      <c r="I6769" s="4">
        <f>IF(E6769="Rhode Island", Table1[[#This Row],[price]]*$L$3, IF(E6769="Massachusetts", Table1[[#This Row],[price]]*$L$2, 1))</f>
        <v>480150</v>
      </c>
    </row>
    <row r="6770" spans="1:9" x14ac:dyDescent="0.25">
      <c r="A6770" s="2">
        <v>41193</v>
      </c>
      <c r="B6770" s="1">
        <f t="shared" si="210"/>
        <v>2012</v>
      </c>
      <c r="C6770" s="1">
        <f t="shared" si="211"/>
        <v>4</v>
      </c>
      <c r="D6770">
        <v>2914</v>
      </c>
      <c r="E6770" t="s">
        <v>36</v>
      </c>
      <c r="F6770" s="4">
        <v>629000</v>
      </c>
      <c r="G6770" t="s">
        <v>5</v>
      </c>
      <c r="H6770">
        <v>4</v>
      </c>
      <c r="I6770" s="4">
        <f>IF(E6770="Rhode Island", Table1[[#This Row],[price]]*$L$3, IF(E6770="Massachusetts", Table1[[#This Row],[price]]*$L$2, 1))</f>
        <v>629000</v>
      </c>
    </row>
    <row r="6771" spans="1:9" x14ac:dyDescent="0.25">
      <c r="A6771" s="2">
        <v>41193</v>
      </c>
      <c r="B6771" s="1">
        <f t="shared" si="210"/>
        <v>2012</v>
      </c>
      <c r="C6771" s="1">
        <f t="shared" si="211"/>
        <v>4</v>
      </c>
      <c r="D6771">
        <v>2914</v>
      </c>
      <c r="E6771" t="s">
        <v>36</v>
      </c>
      <c r="F6771" s="4">
        <v>697500</v>
      </c>
      <c r="G6771" t="s">
        <v>5</v>
      </c>
      <c r="H6771">
        <v>4</v>
      </c>
      <c r="I6771" s="4">
        <f>IF(E6771="Rhode Island", Table1[[#This Row],[price]]*$L$3, IF(E6771="Massachusetts", Table1[[#This Row],[price]]*$L$2, 1))</f>
        <v>697500</v>
      </c>
    </row>
    <row r="6772" spans="1:9" x14ac:dyDescent="0.25">
      <c r="A6772" s="2">
        <v>41193</v>
      </c>
      <c r="B6772" s="1">
        <f t="shared" si="210"/>
        <v>2012</v>
      </c>
      <c r="C6772" s="1">
        <f t="shared" si="211"/>
        <v>4</v>
      </c>
      <c r="D6772">
        <v>2612</v>
      </c>
      <c r="E6772" t="s">
        <v>37</v>
      </c>
      <c r="F6772" s="4">
        <v>762000</v>
      </c>
      <c r="G6772" t="s">
        <v>5</v>
      </c>
      <c r="H6772">
        <v>3</v>
      </c>
      <c r="I6772" s="4">
        <f>IF(E6772="Rhode Island", Table1[[#This Row],[price]]*$L$3, IF(E6772="Massachusetts", Table1[[#This Row],[price]]*$L$2, 1))</f>
        <v>762000</v>
      </c>
    </row>
    <row r="6773" spans="1:9" x14ac:dyDescent="0.25">
      <c r="A6773" s="2">
        <v>41193</v>
      </c>
      <c r="B6773" s="1">
        <f t="shared" si="210"/>
        <v>2012</v>
      </c>
      <c r="C6773" s="1">
        <f t="shared" si="211"/>
        <v>4</v>
      </c>
      <c r="D6773">
        <v>2913</v>
      </c>
      <c r="E6773" t="s">
        <v>36</v>
      </c>
      <c r="F6773" s="4">
        <v>980000</v>
      </c>
      <c r="G6773" t="s">
        <v>5</v>
      </c>
      <c r="H6773">
        <v>5</v>
      </c>
      <c r="I6773" s="4">
        <f>IF(E6773="Rhode Island", Table1[[#This Row],[price]]*$L$3, IF(E6773="Massachusetts", Table1[[#This Row],[price]]*$L$2, 1))</f>
        <v>980000</v>
      </c>
    </row>
    <row r="6774" spans="1:9" x14ac:dyDescent="0.25">
      <c r="A6774" s="2">
        <v>41194</v>
      </c>
      <c r="B6774" s="1">
        <f t="shared" si="210"/>
        <v>2012</v>
      </c>
      <c r="C6774" s="1">
        <f t="shared" si="211"/>
        <v>4</v>
      </c>
      <c r="D6774">
        <v>2614</v>
      </c>
      <c r="E6774" t="s">
        <v>37</v>
      </c>
      <c r="F6774" s="4">
        <v>442000</v>
      </c>
      <c r="G6774" t="s">
        <v>5</v>
      </c>
      <c r="H6774">
        <v>3</v>
      </c>
      <c r="I6774" s="4">
        <f>IF(E6774="Rhode Island", Table1[[#This Row],[price]]*$L$3, IF(E6774="Massachusetts", Table1[[#This Row],[price]]*$L$2, 1))</f>
        <v>442000</v>
      </c>
    </row>
    <row r="6775" spans="1:9" x14ac:dyDescent="0.25">
      <c r="A6775" s="2">
        <v>41194</v>
      </c>
      <c r="B6775" s="1">
        <f t="shared" si="210"/>
        <v>2012</v>
      </c>
      <c r="C6775" s="1">
        <f t="shared" si="211"/>
        <v>4</v>
      </c>
      <c r="D6775">
        <v>2913</v>
      </c>
      <c r="E6775" t="s">
        <v>36</v>
      </c>
      <c r="F6775" s="4">
        <v>550000</v>
      </c>
      <c r="G6775" t="s">
        <v>5</v>
      </c>
      <c r="H6775">
        <v>4</v>
      </c>
      <c r="I6775" s="4">
        <f>IF(E6775="Rhode Island", Table1[[#This Row],[price]]*$L$3, IF(E6775="Massachusetts", Table1[[#This Row],[price]]*$L$2, 1))</f>
        <v>550000</v>
      </c>
    </row>
    <row r="6776" spans="1:9" x14ac:dyDescent="0.25">
      <c r="A6776" s="2">
        <v>41194</v>
      </c>
      <c r="B6776" s="1">
        <f t="shared" si="210"/>
        <v>2012</v>
      </c>
      <c r="C6776" s="1">
        <f t="shared" si="211"/>
        <v>4</v>
      </c>
      <c r="D6776">
        <v>2912</v>
      </c>
      <c r="E6776" t="s">
        <v>36</v>
      </c>
      <c r="F6776" s="4">
        <v>555000</v>
      </c>
      <c r="G6776" t="s">
        <v>5</v>
      </c>
      <c r="H6776">
        <v>4</v>
      </c>
      <c r="I6776" s="4">
        <f>IF(E6776="Rhode Island", Table1[[#This Row],[price]]*$L$3, IF(E6776="Massachusetts", Table1[[#This Row],[price]]*$L$2, 1))</f>
        <v>555000</v>
      </c>
    </row>
    <row r="6777" spans="1:9" x14ac:dyDescent="0.25">
      <c r="A6777" s="2">
        <v>41194</v>
      </c>
      <c r="B6777" s="1">
        <f t="shared" si="210"/>
        <v>2012</v>
      </c>
      <c r="C6777" s="1">
        <f t="shared" si="211"/>
        <v>4</v>
      </c>
      <c r="D6777">
        <v>2914</v>
      </c>
      <c r="E6777" t="s">
        <v>36</v>
      </c>
      <c r="F6777" s="4">
        <v>706000</v>
      </c>
      <c r="G6777" t="s">
        <v>5</v>
      </c>
      <c r="H6777">
        <v>4</v>
      </c>
      <c r="I6777" s="4">
        <f>IF(E6777="Rhode Island", Table1[[#This Row],[price]]*$L$3, IF(E6777="Massachusetts", Table1[[#This Row],[price]]*$L$2, 1))</f>
        <v>706000</v>
      </c>
    </row>
    <row r="6778" spans="1:9" x14ac:dyDescent="0.25">
      <c r="A6778" s="2">
        <v>41194</v>
      </c>
      <c r="B6778" s="1">
        <f t="shared" si="210"/>
        <v>2012</v>
      </c>
      <c r="C6778" s="1">
        <f t="shared" si="211"/>
        <v>4</v>
      </c>
      <c r="D6778">
        <v>2914</v>
      </c>
      <c r="E6778" t="s">
        <v>36</v>
      </c>
      <c r="F6778" s="4">
        <v>795000</v>
      </c>
      <c r="G6778" t="s">
        <v>5</v>
      </c>
      <c r="H6778">
        <v>5</v>
      </c>
      <c r="I6778" s="4">
        <f>IF(E6778="Rhode Island", Table1[[#This Row],[price]]*$L$3, IF(E6778="Massachusetts", Table1[[#This Row],[price]]*$L$2, 1))</f>
        <v>795000</v>
      </c>
    </row>
    <row r="6779" spans="1:9" x14ac:dyDescent="0.25">
      <c r="A6779" s="2">
        <v>41194</v>
      </c>
      <c r="B6779" s="1">
        <f t="shared" si="210"/>
        <v>2012</v>
      </c>
      <c r="C6779" s="1">
        <f t="shared" si="211"/>
        <v>4</v>
      </c>
      <c r="D6779">
        <v>2607</v>
      </c>
      <c r="E6779" t="s">
        <v>37</v>
      </c>
      <c r="F6779" s="4">
        <v>800000</v>
      </c>
      <c r="G6779" t="s">
        <v>5</v>
      </c>
      <c r="H6779">
        <v>3</v>
      </c>
      <c r="I6779" s="4">
        <f>IF(E6779="Rhode Island", Table1[[#This Row],[price]]*$L$3, IF(E6779="Massachusetts", Table1[[#This Row],[price]]*$L$2, 1))</f>
        <v>800000</v>
      </c>
    </row>
    <row r="6780" spans="1:9" x14ac:dyDescent="0.25">
      <c r="A6780" s="2">
        <v>41194</v>
      </c>
      <c r="B6780" s="1">
        <f t="shared" si="210"/>
        <v>2012</v>
      </c>
      <c r="C6780" s="1">
        <f t="shared" si="211"/>
        <v>4</v>
      </c>
      <c r="D6780">
        <v>2607</v>
      </c>
      <c r="E6780" t="s">
        <v>37</v>
      </c>
      <c r="F6780" s="4">
        <v>265000</v>
      </c>
      <c r="G6780" t="s">
        <v>6</v>
      </c>
      <c r="H6780">
        <v>2</v>
      </c>
      <c r="I6780" s="4">
        <f>IF(E6780="Rhode Island", Table1[[#This Row],[price]]*$L$3, IF(E6780="Massachusetts", Table1[[#This Row],[price]]*$L$2, 1))</f>
        <v>265000</v>
      </c>
    </row>
    <row r="6781" spans="1:9" x14ac:dyDescent="0.25">
      <c r="A6781" s="2">
        <v>41194</v>
      </c>
      <c r="B6781" s="1">
        <f t="shared" si="210"/>
        <v>2012</v>
      </c>
      <c r="C6781" s="1">
        <f t="shared" si="211"/>
        <v>4</v>
      </c>
      <c r="D6781">
        <v>2602</v>
      </c>
      <c r="E6781" t="s">
        <v>37</v>
      </c>
      <c r="F6781" s="4">
        <v>387000</v>
      </c>
      <c r="G6781" t="s">
        <v>6</v>
      </c>
      <c r="H6781">
        <v>1</v>
      </c>
      <c r="I6781" s="4">
        <f>IF(E6781="Rhode Island", Table1[[#This Row],[price]]*$L$3, IF(E6781="Massachusetts", Table1[[#This Row],[price]]*$L$2, 1))</f>
        <v>387000</v>
      </c>
    </row>
    <row r="6782" spans="1:9" x14ac:dyDescent="0.25">
      <c r="A6782" s="2">
        <v>41194</v>
      </c>
      <c r="B6782" s="1">
        <f t="shared" si="210"/>
        <v>2012</v>
      </c>
      <c r="C6782" s="1">
        <f t="shared" si="211"/>
        <v>4</v>
      </c>
      <c r="D6782">
        <v>2605</v>
      </c>
      <c r="E6782" t="s">
        <v>37</v>
      </c>
      <c r="F6782" s="4">
        <v>473000</v>
      </c>
      <c r="G6782" t="s">
        <v>6</v>
      </c>
      <c r="H6782">
        <v>2</v>
      </c>
      <c r="I6782" s="4">
        <f>IF(E6782="Rhode Island", Table1[[#This Row],[price]]*$L$3, IF(E6782="Massachusetts", Table1[[#This Row],[price]]*$L$2, 1))</f>
        <v>473000</v>
      </c>
    </row>
    <row r="6783" spans="1:9" x14ac:dyDescent="0.25">
      <c r="A6783" s="2">
        <v>41195</v>
      </c>
      <c r="B6783" s="1">
        <f t="shared" si="210"/>
        <v>2012</v>
      </c>
      <c r="C6783" s="1">
        <f t="shared" si="211"/>
        <v>4</v>
      </c>
      <c r="D6783">
        <v>2607</v>
      </c>
      <c r="E6783" t="s">
        <v>37</v>
      </c>
      <c r="F6783" s="4">
        <v>645000</v>
      </c>
      <c r="G6783" t="s">
        <v>5</v>
      </c>
      <c r="H6783">
        <v>3</v>
      </c>
      <c r="I6783" s="4">
        <f>IF(E6783="Rhode Island", Table1[[#This Row],[price]]*$L$3, IF(E6783="Massachusetts", Table1[[#This Row],[price]]*$L$2, 1))</f>
        <v>645000</v>
      </c>
    </row>
    <row r="6784" spans="1:9" x14ac:dyDescent="0.25">
      <c r="A6784" s="2">
        <v>41197</v>
      </c>
      <c r="B6784" s="1">
        <f t="shared" si="210"/>
        <v>2012</v>
      </c>
      <c r="C6784" s="1">
        <f t="shared" si="211"/>
        <v>4</v>
      </c>
      <c r="D6784">
        <v>2905</v>
      </c>
      <c r="E6784" t="s">
        <v>36</v>
      </c>
      <c r="F6784" s="4">
        <v>442500</v>
      </c>
      <c r="G6784" t="s">
        <v>5</v>
      </c>
      <c r="H6784">
        <v>3</v>
      </c>
      <c r="I6784" s="4">
        <f>IF(E6784="Rhode Island", Table1[[#This Row],[price]]*$L$3, IF(E6784="Massachusetts", Table1[[#This Row],[price]]*$L$2, 1))</f>
        <v>442500</v>
      </c>
    </row>
    <row r="6785" spans="1:9" x14ac:dyDescent="0.25">
      <c r="A6785" s="2">
        <v>41197</v>
      </c>
      <c r="B6785" s="1">
        <f t="shared" si="210"/>
        <v>2012</v>
      </c>
      <c r="C6785" s="1">
        <f t="shared" si="211"/>
        <v>4</v>
      </c>
      <c r="D6785">
        <v>2904</v>
      </c>
      <c r="E6785" t="s">
        <v>36</v>
      </c>
      <c r="F6785" s="4">
        <v>465000</v>
      </c>
      <c r="G6785" t="s">
        <v>5</v>
      </c>
      <c r="H6785">
        <v>3</v>
      </c>
      <c r="I6785" s="4">
        <f>IF(E6785="Rhode Island", Table1[[#This Row],[price]]*$L$3, IF(E6785="Massachusetts", Table1[[#This Row],[price]]*$L$2, 1))</f>
        <v>465000</v>
      </c>
    </row>
    <row r="6786" spans="1:9" x14ac:dyDescent="0.25">
      <c r="A6786" s="2">
        <v>41197</v>
      </c>
      <c r="B6786" s="1">
        <f t="shared" ref="B6786:B6849" si="212">YEAR(A6786)</f>
        <v>2012</v>
      </c>
      <c r="C6786" s="1">
        <f t="shared" ref="C6786:C6849" si="213">ROUNDUP(MONTH(A6786)/3,0)</f>
        <v>4</v>
      </c>
      <c r="D6786">
        <v>2611</v>
      </c>
      <c r="E6786" t="s">
        <v>37</v>
      </c>
      <c r="F6786" s="4">
        <v>500000</v>
      </c>
      <c r="G6786" t="s">
        <v>5</v>
      </c>
      <c r="H6786">
        <v>3</v>
      </c>
      <c r="I6786" s="4">
        <f>IF(E6786="Rhode Island", Table1[[#This Row],[price]]*$L$3, IF(E6786="Massachusetts", Table1[[#This Row],[price]]*$L$2, 1))</f>
        <v>500000</v>
      </c>
    </row>
    <row r="6787" spans="1:9" x14ac:dyDescent="0.25">
      <c r="A6787" s="2">
        <v>41197</v>
      </c>
      <c r="B6787" s="1">
        <f t="shared" si="212"/>
        <v>2012</v>
      </c>
      <c r="C6787" s="1">
        <f t="shared" si="213"/>
        <v>4</v>
      </c>
      <c r="D6787">
        <v>2906</v>
      </c>
      <c r="E6787" t="s">
        <v>36</v>
      </c>
      <c r="F6787" s="4">
        <v>550000</v>
      </c>
      <c r="G6787" t="s">
        <v>5</v>
      </c>
      <c r="H6787">
        <v>4</v>
      </c>
      <c r="I6787" s="4">
        <f>IF(E6787="Rhode Island", Table1[[#This Row],[price]]*$L$3, IF(E6787="Massachusetts", Table1[[#This Row],[price]]*$L$2, 1))</f>
        <v>550000</v>
      </c>
    </row>
    <row r="6788" spans="1:9" x14ac:dyDescent="0.25">
      <c r="A6788" s="2">
        <v>41197</v>
      </c>
      <c r="B6788" s="1">
        <f t="shared" si="212"/>
        <v>2012</v>
      </c>
      <c r="C6788" s="1">
        <f t="shared" si="213"/>
        <v>4</v>
      </c>
      <c r="D6788">
        <v>2615</v>
      </c>
      <c r="E6788" t="s">
        <v>37</v>
      </c>
      <c r="F6788" s="4">
        <v>320000</v>
      </c>
      <c r="G6788" t="s">
        <v>6</v>
      </c>
      <c r="H6788">
        <v>2</v>
      </c>
      <c r="I6788" s="4">
        <f>IF(E6788="Rhode Island", Table1[[#This Row],[price]]*$L$3, IF(E6788="Massachusetts", Table1[[#This Row],[price]]*$L$2, 1))</f>
        <v>320000</v>
      </c>
    </row>
    <row r="6789" spans="1:9" x14ac:dyDescent="0.25">
      <c r="A6789" s="2">
        <v>41197</v>
      </c>
      <c r="B6789" s="1">
        <f t="shared" si="212"/>
        <v>2012</v>
      </c>
      <c r="C6789" s="1">
        <f t="shared" si="213"/>
        <v>4</v>
      </c>
      <c r="D6789">
        <v>2612</v>
      </c>
      <c r="E6789" t="s">
        <v>37</v>
      </c>
      <c r="F6789" s="4">
        <v>385000</v>
      </c>
      <c r="G6789" t="s">
        <v>6</v>
      </c>
      <c r="H6789">
        <v>1</v>
      </c>
      <c r="I6789" s="4">
        <f>IF(E6789="Rhode Island", Table1[[#This Row],[price]]*$L$3, IF(E6789="Massachusetts", Table1[[#This Row],[price]]*$L$2, 1))</f>
        <v>385000</v>
      </c>
    </row>
    <row r="6790" spans="1:9" x14ac:dyDescent="0.25">
      <c r="A6790" s="2">
        <v>41198</v>
      </c>
      <c r="B6790" s="1">
        <f t="shared" si="212"/>
        <v>2012</v>
      </c>
      <c r="C6790" s="1">
        <f t="shared" si="213"/>
        <v>4</v>
      </c>
      <c r="D6790">
        <v>2904</v>
      </c>
      <c r="E6790" t="s">
        <v>36</v>
      </c>
      <c r="F6790" s="4">
        <v>425000</v>
      </c>
      <c r="G6790" t="s">
        <v>5</v>
      </c>
      <c r="H6790">
        <v>3</v>
      </c>
      <c r="I6790" s="4">
        <f>IF(E6790="Rhode Island", Table1[[#This Row],[price]]*$L$3, IF(E6790="Massachusetts", Table1[[#This Row],[price]]*$L$2, 1))</f>
        <v>425000</v>
      </c>
    </row>
    <row r="6791" spans="1:9" x14ac:dyDescent="0.25">
      <c r="A6791" s="2">
        <v>41198</v>
      </c>
      <c r="B6791" s="1">
        <f t="shared" si="212"/>
        <v>2012</v>
      </c>
      <c r="C6791" s="1">
        <f t="shared" si="213"/>
        <v>4</v>
      </c>
      <c r="D6791">
        <v>2905</v>
      </c>
      <c r="E6791" t="s">
        <v>36</v>
      </c>
      <c r="F6791" s="4">
        <v>428000</v>
      </c>
      <c r="G6791" t="s">
        <v>5</v>
      </c>
      <c r="H6791">
        <v>3</v>
      </c>
      <c r="I6791" s="4">
        <f>IF(E6791="Rhode Island", Table1[[#This Row],[price]]*$L$3, IF(E6791="Massachusetts", Table1[[#This Row],[price]]*$L$2, 1))</f>
        <v>428000</v>
      </c>
    </row>
    <row r="6792" spans="1:9" x14ac:dyDescent="0.25">
      <c r="A6792" s="2">
        <v>41198</v>
      </c>
      <c r="B6792" s="1">
        <f t="shared" si="212"/>
        <v>2012</v>
      </c>
      <c r="C6792" s="1">
        <f t="shared" si="213"/>
        <v>4</v>
      </c>
      <c r="D6792">
        <v>2611</v>
      </c>
      <c r="E6792" t="s">
        <v>37</v>
      </c>
      <c r="F6792" s="4">
        <v>500000</v>
      </c>
      <c r="G6792" t="s">
        <v>5</v>
      </c>
      <c r="H6792">
        <v>4</v>
      </c>
      <c r="I6792" s="4">
        <f>IF(E6792="Rhode Island", Table1[[#This Row],[price]]*$L$3, IF(E6792="Massachusetts", Table1[[#This Row],[price]]*$L$2, 1))</f>
        <v>500000</v>
      </c>
    </row>
    <row r="6793" spans="1:9" x14ac:dyDescent="0.25">
      <c r="A6793" s="2">
        <v>41198</v>
      </c>
      <c r="B6793" s="1">
        <f t="shared" si="212"/>
        <v>2012</v>
      </c>
      <c r="C6793" s="1">
        <f t="shared" si="213"/>
        <v>4</v>
      </c>
      <c r="D6793">
        <v>2905</v>
      </c>
      <c r="E6793" t="s">
        <v>36</v>
      </c>
      <c r="F6793" s="4">
        <v>540000</v>
      </c>
      <c r="G6793" t="s">
        <v>5</v>
      </c>
      <c r="H6793">
        <v>4</v>
      </c>
      <c r="I6793" s="4">
        <f>IF(E6793="Rhode Island", Table1[[#This Row],[price]]*$L$3, IF(E6793="Massachusetts", Table1[[#This Row],[price]]*$L$2, 1))</f>
        <v>540000</v>
      </c>
    </row>
    <row r="6794" spans="1:9" x14ac:dyDescent="0.25">
      <c r="A6794" s="2">
        <v>41198</v>
      </c>
      <c r="B6794" s="1">
        <f t="shared" si="212"/>
        <v>2012</v>
      </c>
      <c r="C6794" s="1">
        <f t="shared" si="213"/>
        <v>4</v>
      </c>
      <c r="D6794">
        <v>2602</v>
      </c>
      <c r="E6794" t="s">
        <v>37</v>
      </c>
      <c r="F6794" s="4">
        <v>578000</v>
      </c>
      <c r="G6794" t="s">
        <v>5</v>
      </c>
      <c r="H6794">
        <v>3</v>
      </c>
      <c r="I6794" s="4">
        <f>IF(E6794="Rhode Island", Table1[[#This Row],[price]]*$L$3, IF(E6794="Massachusetts", Table1[[#This Row],[price]]*$L$2, 1))</f>
        <v>578000</v>
      </c>
    </row>
    <row r="6795" spans="1:9" x14ac:dyDescent="0.25">
      <c r="A6795" s="2">
        <v>41198</v>
      </c>
      <c r="B6795" s="1">
        <f t="shared" si="212"/>
        <v>2012</v>
      </c>
      <c r="C6795" s="1">
        <f t="shared" si="213"/>
        <v>4</v>
      </c>
      <c r="D6795">
        <v>2617</v>
      </c>
      <c r="E6795" t="s">
        <v>37</v>
      </c>
      <c r="F6795" s="4">
        <v>330000</v>
      </c>
      <c r="G6795" t="s">
        <v>6</v>
      </c>
      <c r="H6795">
        <v>1</v>
      </c>
      <c r="I6795" s="4">
        <f>IF(E6795="Rhode Island", Table1[[#This Row],[price]]*$L$3, IF(E6795="Massachusetts", Table1[[#This Row],[price]]*$L$2, 1))</f>
        <v>330000</v>
      </c>
    </row>
    <row r="6796" spans="1:9" x14ac:dyDescent="0.25">
      <c r="A6796" s="2">
        <v>41198</v>
      </c>
      <c r="B6796" s="1">
        <f t="shared" si="212"/>
        <v>2012</v>
      </c>
      <c r="C6796" s="1">
        <f t="shared" si="213"/>
        <v>4</v>
      </c>
      <c r="D6796">
        <v>2612</v>
      </c>
      <c r="E6796" t="s">
        <v>37</v>
      </c>
      <c r="F6796" s="4">
        <v>380000</v>
      </c>
      <c r="G6796" t="s">
        <v>6</v>
      </c>
      <c r="H6796">
        <v>1</v>
      </c>
      <c r="I6796" s="4">
        <f>IF(E6796="Rhode Island", Table1[[#This Row],[price]]*$L$3, IF(E6796="Massachusetts", Table1[[#This Row],[price]]*$L$2, 1))</f>
        <v>380000</v>
      </c>
    </row>
    <row r="6797" spans="1:9" x14ac:dyDescent="0.25">
      <c r="A6797" s="2">
        <v>41198</v>
      </c>
      <c r="B6797" s="1">
        <f t="shared" si="212"/>
        <v>2012</v>
      </c>
      <c r="C6797" s="1">
        <f t="shared" si="213"/>
        <v>4</v>
      </c>
      <c r="D6797">
        <v>2612</v>
      </c>
      <c r="E6797" t="s">
        <v>37</v>
      </c>
      <c r="F6797" s="4">
        <v>422000</v>
      </c>
      <c r="G6797" t="s">
        <v>6</v>
      </c>
      <c r="H6797">
        <v>2</v>
      </c>
      <c r="I6797" s="4">
        <f>IF(E6797="Rhode Island", Table1[[#This Row],[price]]*$L$3, IF(E6797="Massachusetts", Table1[[#This Row],[price]]*$L$2, 1))</f>
        <v>422000</v>
      </c>
    </row>
    <row r="6798" spans="1:9" x14ac:dyDescent="0.25">
      <c r="A6798" s="2">
        <v>41199</v>
      </c>
      <c r="B6798" s="1">
        <f t="shared" si="212"/>
        <v>2012</v>
      </c>
      <c r="C6798" s="1">
        <f t="shared" si="213"/>
        <v>4</v>
      </c>
      <c r="D6798">
        <v>2614</v>
      </c>
      <c r="E6798" t="s">
        <v>37</v>
      </c>
      <c r="F6798" s="4">
        <v>270000</v>
      </c>
      <c r="G6798" t="s">
        <v>5</v>
      </c>
      <c r="H6798">
        <v>2</v>
      </c>
      <c r="I6798" s="4">
        <f>IF(E6798="Rhode Island", Table1[[#This Row],[price]]*$L$3, IF(E6798="Massachusetts", Table1[[#This Row],[price]]*$L$2, 1))</f>
        <v>270000</v>
      </c>
    </row>
    <row r="6799" spans="1:9" x14ac:dyDescent="0.25">
      <c r="A6799" s="2">
        <v>41199</v>
      </c>
      <c r="B6799" s="1">
        <f t="shared" si="212"/>
        <v>2012</v>
      </c>
      <c r="C6799" s="1">
        <f t="shared" si="213"/>
        <v>4</v>
      </c>
      <c r="D6799">
        <v>2914</v>
      </c>
      <c r="E6799" t="s">
        <v>36</v>
      </c>
      <c r="F6799" s="4">
        <v>394000</v>
      </c>
      <c r="G6799" t="s">
        <v>5</v>
      </c>
      <c r="H6799">
        <v>3</v>
      </c>
      <c r="I6799" s="4">
        <f>IF(E6799="Rhode Island", Table1[[#This Row],[price]]*$L$3, IF(E6799="Massachusetts", Table1[[#This Row],[price]]*$L$2, 1))</f>
        <v>394000</v>
      </c>
    </row>
    <row r="6800" spans="1:9" x14ac:dyDescent="0.25">
      <c r="A6800" s="2">
        <v>41199</v>
      </c>
      <c r="B6800" s="1">
        <f t="shared" si="212"/>
        <v>2012</v>
      </c>
      <c r="C6800" s="1">
        <f t="shared" si="213"/>
        <v>4</v>
      </c>
      <c r="D6800">
        <v>2913</v>
      </c>
      <c r="E6800" t="s">
        <v>36</v>
      </c>
      <c r="F6800" s="4">
        <v>410000</v>
      </c>
      <c r="G6800" t="s">
        <v>5</v>
      </c>
      <c r="H6800">
        <v>3</v>
      </c>
      <c r="I6800" s="4">
        <f>IF(E6800="Rhode Island", Table1[[#This Row],[price]]*$L$3, IF(E6800="Massachusetts", Table1[[#This Row],[price]]*$L$2, 1))</f>
        <v>410000</v>
      </c>
    </row>
    <row r="6801" spans="1:9" x14ac:dyDescent="0.25">
      <c r="A6801" s="2">
        <v>41199</v>
      </c>
      <c r="B6801" s="1">
        <f t="shared" si="212"/>
        <v>2012</v>
      </c>
      <c r="C6801" s="1">
        <f t="shared" si="213"/>
        <v>4</v>
      </c>
      <c r="D6801">
        <v>2902</v>
      </c>
      <c r="E6801" t="s">
        <v>36</v>
      </c>
      <c r="F6801" s="4">
        <v>490000</v>
      </c>
      <c r="G6801" t="s">
        <v>5</v>
      </c>
      <c r="H6801">
        <v>3</v>
      </c>
      <c r="I6801" s="4">
        <f>IF(E6801="Rhode Island", Table1[[#This Row],[price]]*$L$3, IF(E6801="Massachusetts", Table1[[#This Row],[price]]*$L$2, 1))</f>
        <v>490000</v>
      </c>
    </row>
    <row r="6802" spans="1:9" x14ac:dyDescent="0.25">
      <c r="A6802" s="2">
        <v>41199</v>
      </c>
      <c r="B6802" s="1">
        <f t="shared" si="212"/>
        <v>2012</v>
      </c>
      <c r="C6802" s="1">
        <f t="shared" si="213"/>
        <v>4</v>
      </c>
      <c r="D6802">
        <v>2913</v>
      </c>
      <c r="E6802" t="s">
        <v>36</v>
      </c>
      <c r="F6802" s="4">
        <v>570000</v>
      </c>
      <c r="G6802" t="s">
        <v>5</v>
      </c>
      <c r="H6802">
        <v>4</v>
      </c>
      <c r="I6802" s="4">
        <f>IF(E6802="Rhode Island", Table1[[#This Row],[price]]*$L$3, IF(E6802="Massachusetts", Table1[[#This Row],[price]]*$L$2, 1))</f>
        <v>570000</v>
      </c>
    </row>
    <row r="6803" spans="1:9" x14ac:dyDescent="0.25">
      <c r="A6803" s="2">
        <v>41199</v>
      </c>
      <c r="B6803" s="1">
        <f t="shared" si="212"/>
        <v>2012</v>
      </c>
      <c r="C6803" s="1">
        <f t="shared" si="213"/>
        <v>4</v>
      </c>
      <c r="D6803">
        <v>2602</v>
      </c>
      <c r="E6803" t="s">
        <v>37</v>
      </c>
      <c r="F6803" s="4">
        <v>655000</v>
      </c>
      <c r="G6803" t="s">
        <v>5</v>
      </c>
      <c r="H6803">
        <v>4</v>
      </c>
      <c r="I6803" s="4">
        <f>IF(E6803="Rhode Island", Table1[[#This Row],[price]]*$L$3, IF(E6803="Massachusetts", Table1[[#This Row],[price]]*$L$2, 1))</f>
        <v>655000</v>
      </c>
    </row>
    <row r="6804" spans="1:9" x14ac:dyDescent="0.25">
      <c r="A6804" s="2">
        <v>41199</v>
      </c>
      <c r="B6804" s="1">
        <f t="shared" si="212"/>
        <v>2012</v>
      </c>
      <c r="C6804" s="1">
        <f t="shared" si="213"/>
        <v>4</v>
      </c>
      <c r="D6804">
        <v>2914</v>
      </c>
      <c r="E6804" t="s">
        <v>36</v>
      </c>
      <c r="F6804" s="4">
        <v>660000</v>
      </c>
      <c r="G6804" t="s">
        <v>5</v>
      </c>
      <c r="H6804">
        <v>5</v>
      </c>
      <c r="I6804" s="4">
        <f>IF(E6804="Rhode Island", Table1[[#This Row],[price]]*$L$3, IF(E6804="Massachusetts", Table1[[#This Row],[price]]*$L$2, 1))</f>
        <v>660000</v>
      </c>
    </row>
    <row r="6805" spans="1:9" x14ac:dyDescent="0.25">
      <c r="A6805" s="2">
        <v>41199</v>
      </c>
      <c r="B6805" s="1">
        <f t="shared" si="212"/>
        <v>2012</v>
      </c>
      <c r="C6805" s="1">
        <f t="shared" si="213"/>
        <v>4</v>
      </c>
      <c r="D6805">
        <v>2602</v>
      </c>
      <c r="E6805" t="s">
        <v>37</v>
      </c>
      <c r="F6805" s="4">
        <v>680000</v>
      </c>
      <c r="G6805" t="s">
        <v>5</v>
      </c>
      <c r="H6805">
        <v>3</v>
      </c>
      <c r="I6805" s="4">
        <f>IF(E6805="Rhode Island", Table1[[#This Row],[price]]*$L$3, IF(E6805="Massachusetts", Table1[[#This Row],[price]]*$L$2, 1))</f>
        <v>680000</v>
      </c>
    </row>
    <row r="6806" spans="1:9" x14ac:dyDescent="0.25">
      <c r="A6806" s="2">
        <v>41199</v>
      </c>
      <c r="B6806" s="1">
        <f t="shared" si="212"/>
        <v>2012</v>
      </c>
      <c r="C6806" s="1">
        <f t="shared" si="213"/>
        <v>4</v>
      </c>
      <c r="D6806">
        <v>2611</v>
      </c>
      <c r="E6806" t="s">
        <v>37</v>
      </c>
      <c r="F6806" s="4">
        <v>705000</v>
      </c>
      <c r="G6806" t="s">
        <v>5</v>
      </c>
      <c r="H6806">
        <v>3</v>
      </c>
      <c r="I6806" s="4">
        <f>IF(E6806="Rhode Island", Table1[[#This Row],[price]]*$L$3, IF(E6806="Massachusetts", Table1[[#This Row],[price]]*$L$2, 1))</f>
        <v>705000</v>
      </c>
    </row>
    <row r="6807" spans="1:9" x14ac:dyDescent="0.25">
      <c r="A6807" s="2">
        <v>41199</v>
      </c>
      <c r="B6807" s="1">
        <f t="shared" si="212"/>
        <v>2012</v>
      </c>
      <c r="C6807" s="1">
        <f t="shared" si="213"/>
        <v>4</v>
      </c>
      <c r="D6807">
        <v>2605</v>
      </c>
      <c r="E6807" t="s">
        <v>37</v>
      </c>
      <c r="F6807" s="4">
        <v>725000</v>
      </c>
      <c r="G6807" t="s">
        <v>5</v>
      </c>
      <c r="H6807">
        <v>3</v>
      </c>
      <c r="I6807" s="4">
        <f>IF(E6807="Rhode Island", Table1[[#This Row],[price]]*$L$3, IF(E6807="Massachusetts", Table1[[#This Row],[price]]*$L$2, 1))</f>
        <v>725000</v>
      </c>
    </row>
    <row r="6808" spans="1:9" x14ac:dyDescent="0.25">
      <c r="A6808" s="2">
        <v>41199</v>
      </c>
      <c r="B6808" s="1">
        <f t="shared" si="212"/>
        <v>2012</v>
      </c>
      <c r="C6808" s="1">
        <f t="shared" si="213"/>
        <v>4</v>
      </c>
      <c r="D6808">
        <v>2617</v>
      </c>
      <c r="E6808" t="s">
        <v>37</v>
      </c>
      <c r="F6808" s="4">
        <v>1075000</v>
      </c>
      <c r="G6808" t="s">
        <v>5</v>
      </c>
      <c r="H6808">
        <v>5</v>
      </c>
      <c r="I6808" s="4">
        <f>IF(E6808="Rhode Island", Table1[[#This Row],[price]]*$L$3, IF(E6808="Massachusetts", Table1[[#This Row],[price]]*$L$2, 1))</f>
        <v>1075000</v>
      </c>
    </row>
    <row r="6809" spans="1:9" x14ac:dyDescent="0.25">
      <c r="A6809" s="2">
        <v>41199</v>
      </c>
      <c r="B6809" s="1">
        <f t="shared" si="212"/>
        <v>2012</v>
      </c>
      <c r="C6809" s="1">
        <f t="shared" si="213"/>
        <v>4</v>
      </c>
      <c r="D6809">
        <v>2617</v>
      </c>
      <c r="E6809" t="s">
        <v>37</v>
      </c>
      <c r="F6809" s="4">
        <v>310000</v>
      </c>
      <c r="G6809" t="s">
        <v>6</v>
      </c>
      <c r="H6809">
        <v>1</v>
      </c>
      <c r="I6809" s="4">
        <f>IF(E6809="Rhode Island", Table1[[#This Row],[price]]*$L$3, IF(E6809="Massachusetts", Table1[[#This Row],[price]]*$L$2, 1))</f>
        <v>310000</v>
      </c>
    </row>
    <row r="6810" spans="1:9" x14ac:dyDescent="0.25">
      <c r="A6810" s="2">
        <v>41200</v>
      </c>
      <c r="B6810" s="1">
        <f t="shared" si="212"/>
        <v>2012</v>
      </c>
      <c r="C6810" s="1">
        <f t="shared" si="213"/>
        <v>4</v>
      </c>
      <c r="D6810">
        <v>2615</v>
      </c>
      <c r="E6810" t="s">
        <v>37</v>
      </c>
      <c r="F6810" s="4">
        <v>410000</v>
      </c>
      <c r="G6810" t="s">
        <v>5</v>
      </c>
      <c r="H6810">
        <v>3</v>
      </c>
      <c r="I6810" s="4">
        <f>IF(E6810="Rhode Island", Table1[[#This Row],[price]]*$L$3, IF(E6810="Massachusetts", Table1[[#This Row],[price]]*$L$2, 1))</f>
        <v>410000</v>
      </c>
    </row>
    <row r="6811" spans="1:9" x14ac:dyDescent="0.25">
      <c r="A6811" s="2">
        <v>41200</v>
      </c>
      <c r="B6811" s="1">
        <f t="shared" si="212"/>
        <v>2012</v>
      </c>
      <c r="C6811" s="1">
        <f t="shared" si="213"/>
        <v>4</v>
      </c>
      <c r="D6811">
        <v>2904</v>
      </c>
      <c r="E6811" t="s">
        <v>36</v>
      </c>
      <c r="F6811" s="4">
        <v>660000</v>
      </c>
      <c r="G6811" t="s">
        <v>5</v>
      </c>
      <c r="H6811">
        <v>4</v>
      </c>
      <c r="I6811" s="4">
        <f>IF(E6811="Rhode Island", Table1[[#This Row],[price]]*$L$3, IF(E6811="Massachusetts", Table1[[#This Row],[price]]*$L$2, 1))</f>
        <v>660000</v>
      </c>
    </row>
    <row r="6812" spans="1:9" x14ac:dyDescent="0.25">
      <c r="A6812" s="2">
        <v>41200</v>
      </c>
      <c r="B6812" s="1">
        <f t="shared" si="212"/>
        <v>2012</v>
      </c>
      <c r="C6812" s="1">
        <f t="shared" si="213"/>
        <v>4</v>
      </c>
      <c r="D6812">
        <v>2602</v>
      </c>
      <c r="E6812" t="s">
        <v>37</v>
      </c>
      <c r="F6812" s="4">
        <v>682000</v>
      </c>
      <c r="G6812" t="s">
        <v>5</v>
      </c>
      <c r="H6812">
        <v>2</v>
      </c>
      <c r="I6812" s="4">
        <f>IF(E6812="Rhode Island", Table1[[#This Row],[price]]*$L$3, IF(E6812="Massachusetts", Table1[[#This Row],[price]]*$L$2, 1))</f>
        <v>682000</v>
      </c>
    </row>
    <row r="6813" spans="1:9" x14ac:dyDescent="0.25">
      <c r="A6813" s="2">
        <v>41200</v>
      </c>
      <c r="B6813" s="1">
        <f t="shared" si="212"/>
        <v>2012</v>
      </c>
      <c r="C6813" s="1">
        <f t="shared" si="213"/>
        <v>4</v>
      </c>
      <c r="D6813">
        <v>2605</v>
      </c>
      <c r="E6813" t="s">
        <v>37</v>
      </c>
      <c r="F6813" s="4">
        <v>780000</v>
      </c>
      <c r="G6813" t="s">
        <v>5</v>
      </c>
      <c r="H6813">
        <v>4</v>
      </c>
      <c r="I6813" s="4">
        <f>IF(E6813="Rhode Island", Table1[[#This Row],[price]]*$L$3, IF(E6813="Massachusetts", Table1[[#This Row],[price]]*$L$2, 1))</f>
        <v>780000</v>
      </c>
    </row>
    <row r="6814" spans="1:9" x14ac:dyDescent="0.25">
      <c r="A6814" s="2">
        <v>41201</v>
      </c>
      <c r="B6814" s="1">
        <f t="shared" si="212"/>
        <v>2012</v>
      </c>
      <c r="C6814" s="1">
        <f t="shared" si="213"/>
        <v>4</v>
      </c>
      <c r="D6814">
        <v>2906</v>
      </c>
      <c r="E6814" t="s">
        <v>36</v>
      </c>
      <c r="F6814" s="4">
        <v>420000</v>
      </c>
      <c r="G6814" t="s">
        <v>5</v>
      </c>
      <c r="H6814">
        <v>3</v>
      </c>
      <c r="I6814" s="4">
        <f>IF(E6814="Rhode Island", Table1[[#This Row],[price]]*$L$3, IF(E6814="Massachusetts", Table1[[#This Row],[price]]*$L$2, 1))</f>
        <v>420000</v>
      </c>
    </row>
    <row r="6815" spans="1:9" x14ac:dyDescent="0.25">
      <c r="A6815" s="2">
        <v>41201</v>
      </c>
      <c r="B6815" s="1">
        <f t="shared" si="212"/>
        <v>2012</v>
      </c>
      <c r="C6815" s="1">
        <f t="shared" si="213"/>
        <v>4</v>
      </c>
      <c r="D6815">
        <v>2902</v>
      </c>
      <c r="E6815" t="s">
        <v>36</v>
      </c>
      <c r="F6815" s="4">
        <v>428500</v>
      </c>
      <c r="G6815" t="s">
        <v>5</v>
      </c>
      <c r="H6815">
        <v>3</v>
      </c>
      <c r="I6815" s="4">
        <f>IF(E6815="Rhode Island", Table1[[#This Row],[price]]*$L$3, IF(E6815="Massachusetts", Table1[[#This Row],[price]]*$L$2, 1))</f>
        <v>428500</v>
      </c>
    </row>
    <row r="6816" spans="1:9" x14ac:dyDescent="0.25">
      <c r="A6816" s="2">
        <v>41201</v>
      </c>
      <c r="B6816" s="1">
        <f t="shared" si="212"/>
        <v>2012</v>
      </c>
      <c r="C6816" s="1">
        <f t="shared" si="213"/>
        <v>4</v>
      </c>
      <c r="D6816">
        <v>2914</v>
      </c>
      <c r="E6816" t="s">
        <v>36</v>
      </c>
      <c r="F6816" s="4">
        <v>446000</v>
      </c>
      <c r="G6816" t="s">
        <v>5</v>
      </c>
      <c r="H6816">
        <v>3</v>
      </c>
      <c r="I6816" s="4">
        <f>IF(E6816="Rhode Island", Table1[[#This Row],[price]]*$L$3, IF(E6816="Massachusetts", Table1[[#This Row],[price]]*$L$2, 1))</f>
        <v>446000</v>
      </c>
    </row>
    <row r="6817" spans="1:9" x14ac:dyDescent="0.25">
      <c r="A6817" s="2">
        <v>41201</v>
      </c>
      <c r="B6817" s="1">
        <f t="shared" si="212"/>
        <v>2012</v>
      </c>
      <c r="C6817" s="1">
        <f t="shared" si="213"/>
        <v>4</v>
      </c>
      <c r="D6817">
        <v>2615</v>
      </c>
      <c r="E6817" t="s">
        <v>37</v>
      </c>
      <c r="F6817" s="4">
        <v>475000</v>
      </c>
      <c r="G6817" t="s">
        <v>5</v>
      </c>
      <c r="H6817">
        <v>4</v>
      </c>
      <c r="I6817" s="4">
        <f>IF(E6817="Rhode Island", Table1[[#This Row],[price]]*$L$3, IF(E6817="Massachusetts", Table1[[#This Row],[price]]*$L$2, 1))</f>
        <v>475000</v>
      </c>
    </row>
    <row r="6818" spans="1:9" x14ac:dyDescent="0.25">
      <c r="A6818" s="2">
        <v>41201</v>
      </c>
      <c r="B6818" s="1">
        <f t="shared" si="212"/>
        <v>2012</v>
      </c>
      <c r="C6818" s="1">
        <f t="shared" si="213"/>
        <v>4</v>
      </c>
      <c r="D6818">
        <v>2903</v>
      </c>
      <c r="E6818" t="s">
        <v>36</v>
      </c>
      <c r="F6818" s="4">
        <v>481638</v>
      </c>
      <c r="G6818" t="s">
        <v>5</v>
      </c>
      <c r="H6818">
        <v>3</v>
      </c>
      <c r="I6818" s="4">
        <f>IF(E6818="Rhode Island", Table1[[#This Row],[price]]*$L$3, IF(E6818="Massachusetts", Table1[[#This Row],[price]]*$L$2, 1))</f>
        <v>481638</v>
      </c>
    </row>
    <row r="6819" spans="1:9" x14ac:dyDescent="0.25">
      <c r="A6819" s="2">
        <v>41201</v>
      </c>
      <c r="B6819" s="1">
        <f t="shared" si="212"/>
        <v>2012</v>
      </c>
      <c r="C6819" s="1">
        <f t="shared" si="213"/>
        <v>4</v>
      </c>
      <c r="D6819">
        <v>2615</v>
      </c>
      <c r="E6819" t="s">
        <v>37</v>
      </c>
      <c r="F6819" s="4">
        <v>495000</v>
      </c>
      <c r="G6819" t="s">
        <v>5</v>
      </c>
      <c r="H6819">
        <v>4</v>
      </c>
      <c r="I6819" s="4">
        <f>IF(E6819="Rhode Island", Table1[[#This Row],[price]]*$L$3, IF(E6819="Massachusetts", Table1[[#This Row],[price]]*$L$2, 1))</f>
        <v>495000</v>
      </c>
    </row>
    <row r="6820" spans="1:9" x14ac:dyDescent="0.25">
      <c r="A6820" s="2">
        <v>41201</v>
      </c>
      <c r="B6820" s="1">
        <f t="shared" si="212"/>
        <v>2012</v>
      </c>
      <c r="C6820" s="1">
        <f t="shared" si="213"/>
        <v>4</v>
      </c>
      <c r="D6820">
        <v>2906</v>
      </c>
      <c r="E6820" t="s">
        <v>36</v>
      </c>
      <c r="F6820" s="4">
        <v>520000</v>
      </c>
      <c r="G6820" t="s">
        <v>5</v>
      </c>
      <c r="H6820">
        <v>4</v>
      </c>
      <c r="I6820" s="4">
        <f>IF(E6820="Rhode Island", Table1[[#This Row],[price]]*$L$3, IF(E6820="Massachusetts", Table1[[#This Row],[price]]*$L$2, 1))</f>
        <v>520000</v>
      </c>
    </row>
    <row r="6821" spans="1:9" x14ac:dyDescent="0.25">
      <c r="A6821" s="2">
        <v>41201</v>
      </c>
      <c r="B6821" s="1">
        <f t="shared" si="212"/>
        <v>2012</v>
      </c>
      <c r="C6821" s="1">
        <f t="shared" si="213"/>
        <v>4</v>
      </c>
      <c r="D6821">
        <v>2912</v>
      </c>
      <c r="E6821" t="s">
        <v>36</v>
      </c>
      <c r="F6821" s="4">
        <v>540000</v>
      </c>
      <c r="G6821" t="s">
        <v>5</v>
      </c>
      <c r="H6821">
        <v>4</v>
      </c>
      <c r="I6821" s="4">
        <f>IF(E6821="Rhode Island", Table1[[#This Row],[price]]*$L$3, IF(E6821="Massachusetts", Table1[[#This Row],[price]]*$L$2, 1))</f>
        <v>540000</v>
      </c>
    </row>
    <row r="6822" spans="1:9" x14ac:dyDescent="0.25">
      <c r="A6822" s="2">
        <v>41201</v>
      </c>
      <c r="B6822" s="1">
        <f t="shared" si="212"/>
        <v>2012</v>
      </c>
      <c r="C6822" s="1">
        <f t="shared" si="213"/>
        <v>4</v>
      </c>
      <c r="D6822">
        <v>2904</v>
      </c>
      <c r="E6822" t="s">
        <v>36</v>
      </c>
      <c r="F6822" s="4">
        <v>545250</v>
      </c>
      <c r="G6822" t="s">
        <v>5</v>
      </c>
      <c r="H6822">
        <v>4</v>
      </c>
      <c r="I6822" s="4">
        <f>IF(E6822="Rhode Island", Table1[[#This Row],[price]]*$L$3, IF(E6822="Massachusetts", Table1[[#This Row],[price]]*$L$2, 1))</f>
        <v>545250</v>
      </c>
    </row>
    <row r="6823" spans="1:9" x14ac:dyDescent="0.25">
      <c r="A6823" s="2">
        <v>41201</v>
      </c>
      <c r="B6823" s="1">
        <f t="shared" si="212"/>
        <v>2012</v>
      </c>
      <c r="C6823" s="1">
        <f t="shared" si="213"/>
        <v>4</v>
      </c>
      <c r="D6823">
        <v>2904</v>
      </c>
      <c r="E6823" t="s">
        <v>36</v>
      </c>
      <c r="F6823" s="4">
        <v>550000</v>
      </c>
      <c r="G6823" t="s">
        <v>5</v>
      </c>
      <c r="H6823">
        <v>4</v>
      </c>
      <c r="I6823" s="4">
        <f>IF(E6823="Rhode Island", Table1[[#This Row],[price]]*$L$3, IF(E6823="Massachusetts", Table1[[#This Row],[price]]*$L$2, 1))</f>
        <v>550000</v>
      </c>
    </row>
    <row r="6824" spans="1:9" x14ac:dyDescent="0.25">
      <c r="A6824" s="2">
        <v>41201</v>
      </c>
      <c r="B6824" s="1">
        <f t="shared" si="212"/>
        <v>2012</v>
      </c>
      <c r="C6824" s="1">
        <f t="shared" si="213"/>
        <v>4</v>
      </c>
      <c r="D6824">
        <v>2913</v>
      </c>
      <c r="E6824" t="s">
        <v>36</v>
      </c>
      <c r="F6824" s="4">
        <v>574690</v>
      </c>
      <c r="G6824" t="s">
        <v>5</v>
      </c>
      <c r="H6824">
        <v>4</v>
      </c>
      <c r="I6824" s="4">
        <f>IF(E6824="Rhode Island", Table1[[#This Row],[price]]*$L$3, IF(E6824="Massachusetts", Table1[[#This Row],[price]]*$L$2, 1))</f>
        <v>574690</v>
      </c>
    </row>
    <row r="6825" spans="1:9" x14ac:dyDescent="0.25">
      <c r="A6825" s="2">
        <v>41201</v>
      </c>
      <c r="B6825" s="1">
        <f t="shared" si="212"/>
        <v>2012</v>
      </c>
      <c r="C6825" s="1">
        <f t="shared" si="213"/>
        <v>4</v>
      </c>
      <c r="D6825">
        <v>2606</v>
      </c>
      <c r="E6825" t="s">
        <v>37</v>
      </c>
      <c r="F6825" s="4">
        <v>620000</v>
      </c>
      <c r="G6825" t="s">
        <v>5</v>
      </c>
      <c r="H6825">
        <v>3</v>
      </c>
      <c r="I6825" s="4">
        <f>IF(E6825="Rhode Island", Table1[[#This Row],[price]]*$L$3, IF(E6825="Massachusetts", Table1[[#This Row],[price]]*$L$2, 1))</f>
        <v>620000</v>
      </c>
    </row>
    <row r="6826" spans="1:9" x14ac:dyDescent="0.25">
      <c r="A6826" s="2">
        <v>41201</v>
      </c>
      <c r="B6826" s="1">
        <f t="shared" si="212"/>
        <v>2012</v>
      </c>
      <c r="C6826" s="1">
        <f t="shared" si="213"/>
        <v>4</v>
      </c>
      <c r="D6826">
        <v>2602</v>
      </c>
      <c r="E6826" t="s">
        <v>37</v>
      </c>
      <c r="F6826" s="4">
        <v>625000</v>
      </c>
      <c r="G6826" t="s">
        <v>5</v>
      </c>
      <c r="H6826">
        <v>3</v>
      </c>
      <c r="I6826" s="4">
        <f>IF(E6826="Rhode Island", Table1[[#This Row],[price]]*$L$3, IF(E6826="Massachusetts", Table1[[#This Row],[price]]*$L$2, 1))</f>
        <v>625000</v>
      </c>
    </row>
    <row r="6827" spans="1:9" x14ac:dyDescent="0.25">
      <c r="A6827" s="2">
        <v>41201</v>
      </c>
      <c r="B6827" s="1">
        <f t="shared" si="212"/>
        <v>2012</v>
      </c>
      <c r="C6827" s="1">
        <f t="shared" si="213"/>
        <v>4</v>
      </c>
      <c r="D6827">
        <v>2905</v>
      </c>
      <c r="E6827" t="s">
        <v>36</v>
      </c>
      <c r="F6827" s="4">
        <v>725000</v>
      </c>
      <c r="G6827" t="s">
        <v>5</v>
      </c>
      <c r="H6827">
        <v>4</v>
      </c>
      <c r="I6827" s="4">
        <f>IF(E6827="Rhode Island", Table1[[#This Row],[price]]*$L$3, IF(E6827="Massachusetts", Table1[[#This Row],[price]]*$L$2, 1))</f>
        <v>725000</v>
      </c>
    </row>
    <row r="6828" spans="1:9" x14ac:dyDescent="0.25">
      <c r="A6828" s="2">
        <v>41201</v>
      </c>
      <c r="B6828" s="1">
        <f t="shared" si="212"/>
        <v>2012</v>
      </c>
      <c r="C6828" s="1">
        <f t="shared" si="213"/>
        <v>4</v>
      </c>
      <c r="D6828">
        <v>2602</v>
      </c>
      <c r="E6828" t="s">
        <v>37</v>
      </c>
      <c r="F6828" s="4">
        <v>810000</v>
      </c>
      <c r="G6828" t="s">
        <v>5</v>
      </c>
      <c r="H6828">
        <v>3</v>
      </c>
      <c r="I6828" s="4">
        <f>IF(E6828="Rhode Island", Table1[[#This Row],[price]]*$L$3, IF(E6828="Massachusetts", Table1[[#This Row],[price]]*$L$2, 1))</f>
        <v>810000</v>
      </c>
    </row>
    <row r="6829" spans="1:9" x14ac:dyDescent="0.25">
      <c r="A6829" s="2">
        <v>41201</v>
      </c>
      <c r="B6829" s="1">
        <f t="shared" si="212"/>
        <v>2012</v>
      </c>
      <c r="C6829" s="1">
        <f t="shared" si="213"/>
        <v>4</v>
      </c>
      <c r="D6829">
        <v>2615</v>
      </c>
      <c r="E6829" t="s">
        <v>37</v>
      </c>
      <c r="F6829" s="4">
        <v>825000</v>
      </c>
      <c r="G6829" t="s">
        <v>5</v>
      </c>
      <c r="H6829">
        <v>4</v>
      </c>
      <c r="I6829" s="4">
        <f>IF(E6829="Rhode Island", Table1[[#This Row],[price]]*$L$3, IF(E6829="Massachusetts", Table1[[#This Row],[price]]*$L$2, 1))</f>
        <v>825000</v>
      </c>
    </row>
    <row r="6830" spans="1:9" x14ac:dyDescent="0.25">
      <c r="A6830" s="2">
        <v>41201</v>
      </c>
      <c r="B6830" s="1">
        <f t="shared" si="212"/>
        <v>2012</v>
      </c>
      <c r="C6830" s="1">
        <f t="shared" si="213"/>
        <v>4</v>
      </c>
      <c r="D6830">
        <v>2914</v>
      </c>
      <c r="E6830" t="s">
        <v>36</v>
      </c>
      <c r="F6830" s="4">
        <v>860100</v>
      </c>
      <c r="G6830" t="s">
        <v>5</v>
      </c>
      <c r="H6830">
        <v>4</v>
      </c>
      <c r="I6830" s="4">
        <f>IF(E6830="Rhode Island", Table1[[#This Row],[price]]*$L$3, IF(E6830="Massachusetts", Table1[[#This Row],[price]]*$L$2, 1))</f>
        <v>860100</v>
      </c>
    </row>
    <row r="6831" spans="1:9" x14ac:dyDescent="0.25">
      <c r="A6831" s="2">
        <v>41201</v>
      </c>
      <c r="B6831" s="1">
        <f t="shared" si="212"/>
        <v>2012</v>
      </c>
      <c r="C6831" s="1">
        <f t="shared" si="213"/>
        <v>4</v>
      </c>
      <c r="D6831">
        <v>2617</v>
      </c>
      <c r="E6831" t="s">
        <v>37</v>
      </c>
      <c r="F6831" s="4">
        <v>302500</v>
      </c>
      <c r="G6831" t="s">
        <v>6</v>
      </c>
      <c r="H6831">
        <v>2</v>
      </c>
      <c r="I6831" s="4">
        <f>IF(E6831="Rhode Island", Table1[[#This Row],[price]]*$L$3, IF(E6831="Massachusetts", Table1[[#This Row],[price]]*$L$2, 1))</f>
        <v>302500</v>
      </c>
    </row>
    <row r="6832" spans="1:9" x14ac:dyDescent="0.25">
      <c r="A6832" s="2">
        <v>41202</v>
      </c>
      <c r="B6832" s="1">
        <f t="shared" si="212"/>
        <v>2012</v>
      </c>
      <c r="C6832" s="1">
        <f t="shared" si="213"/>
        <v>4</v>
      </c>
      <c r="D6832">
        <v>2602</v>
      </c>
      <c r="E6832" t="s">
        <v>37</v>
      </c>
      <c r="F6832" s="4">
        <v>830000</v>
      </c>
      <c r="G6832" t="s">
        <v>5</v>
      </c>
      <c r="H6832">
        <v>4</v>
      </c>
      <c r="I6832" s="4">
        <f>IF(E6832="Rhode Island", Table1[[#This Row],[price]]*$L$3, IF(E6832="Massachusetts", Table1[[#This Row],[price]]*$L$2, 1))</f>
        <v>830000</v>
      </c>
    </row>
    <row r="6833" spans="1:9" x14ac:dyDescent="0.25">
      <c r="A6833" s="2">
        <v>41202</v>
      </c>
      <c r="B6833" s="1">
        <f t="shared" si="212"/>
        <v>2012</v>
      </c>
      <c r="C6833" s="1">
        <f t="shared" si="213"/>
        <v>4</v>
      </c>
      <c r="D6833">
        <v>2607</v>
      </c>
      <c r="E6833" t="s">
        <v>37</v>
      </c>
      <c r="F6833" s="4">
        <v>975000</v>
      </c>
      <c r="G6833" t="s">
        <v>5</v>
      </c>
      <c r="H6833">
        <v>4</v>
      </c>
      <c r="I6833" s="4">
        <f>IF(E6833="Rhode Island", Table1[[#This Row],[price]]*$L$3, IF(E6833="Massachusetts", Table1[[#This Row],[price]]*$L$2, 1))</f>
        <v>975000</v>
      </c>
    </row>
    <row r="6834" spans="1:9" x14ac:dyDescent="0.25">
      <c r="A6834" s="2">
        <v>41204</v>
      </c>
      <c r="B6834" s="1">
        <f t="shared" si="212"/>
        <v>2012</v>
      </c>
      <c r="C6834" s="1">
        <f t="shared" si="213"/>
        <v>4</v>
      </c>
      <c r="D6834">
        <v>2905</v>
      </c>
      <c r="E6834" t="s">
        <v>36</v>
      </c>
      <c r="F6834" s="4">
        <v>460000</v>
      </c>
      <c r="G6834" t="s">
        <v>5</v>
      </c>
      <c r="H6834">
        <v>4</v>
      </c>
      <c r="I6834" s="4">
        <f>IF(E6834="Rhode Island", Table1[[#This Row],[price]]*$L$3, IF(E6834="Massachusetts", Table1[[#This Row],[price]]*$L$2, 1))</f>
        <v>460000</v>
      </c>
    </row>
    <row r="6835" spans="1:9" x14ac:dyDescent="0.25">
      <c r="A6835" s="2">
        <v>41204</v>
      </c>
      <c r="B6835" s="1">
        <f t="shared" si="212"/>
        <v>2012</v>
      </c>
      <c r="C6835" s="1">
        <f t="shared" si="213"/>
        <v>4</v>
      </c>
      <c r="D6835">
        <v>2905</v>
      </c>
      <c r="E6835" t="s">
        <v>36</v>
      </c>
      <c r="F6835" s="4">
        <v>462000</v>
      </c>
      <c r="G6835" t="s">
        <v>5</v>
      </c>
      <c r="H6835">
        <v>3</v>
      </c>
      <c r="I6835" s="4">
        <f>IF(E6835="Rhode Island", Table1[[#This Row],[price]]*$L$3, IF(E6835="Massachusetts", Table1[[#This Row],[price]]*$L$2, 1))</f>
        <v>462000</v>
      </c>
    </row>
    <row r="6836" spans="1:9" x14ac:dyDescent="0.25">
      <c r="A6836" s="2">
        <v>41204</v>
      </c>
      <c r="B6836" s="1">
        <f t="shared" si="212"/>
        <v>2012</v>
      </c>
      <c r="C6836" s="1">
        <f t="shared" si="213"/>
        <v>4</v>
      </c>
      <c r="D6836">
        <v>2914</v>
      </c>
      <c r="E6836" t="s">
        <v>36</v>
      </c>
      <c r="F6836" s="4">
        <v>530000</v>
      </c>
      <c r="G6836" t="s">
        <v>5</v>
      </c>
      <c r="H6836">
        <v>4</v>
      </c>
      <c r="I6836" s="4">
        <f>IF(E6836="Rhode Island", Table1[[#This Row],[price]]*$L$3, IF(E6836="Massachusetts", Table1[[#This Row],[price]]*$L$2, 1))</f>
        <v>530000</v>
      </c>
    </row>
    <row r="6837" spans="1:9" x14ac:dyDescent="0.25">
      <c r="A6837" s="2">
        <v>41204</v>
      </c>
      <c r="B6837" s="1">
        <f t="shared" si="212"/>
        <v>2012</v>
      </c>
      <c r="C6837" s="1">
        <f t="shared" si="213"/>
        <v>4</v>
      </c>
      <c r="D6837">
        <v>2903</v>
      </c>
      <c r="E6837" t="s">
        <v>36</v>
      </c>
      <c r="F6837" s="4">
        <v>540000</v>
      </c>
      <c r="G6837" t="s">
        <v>5</v>
      </c>
      <c r="H6837">
        <v>4</v>
      </c>
      <c r="I6837" s="4">
        <f>IF(E6837="Rhode Island", Table1[[#This Row],[price]]*$L$3, IF(E6837="Massachusetts", Table1[[#This Row],[price]]*$L$2, 1))</f>
        <v>540000</v>
      </c>
    </row>
    <row r="6838" spans="1:9" x14ac:dyDescent="0.25">
      <c r="A6838" s="2">
        <v>41204</v>
      </c>
      <c r="B6838" s="1">
        <f t="shared" si="212"/>
        <v>2012</v>
      </c>
      <c r="C6838" s="1">
        <f t="shared" si="213"/>
        <v>4</v>
      </c>
      <c r="D6838">
        <v>2615</v>
      </c>
      <c r="E6838" t="s">
        <v>37</v>
      </c>
      <c r="F6838" s="4">
        <v>550000</v>
      </c>
      <c r="G6838" t="s">
        <v>5</v>
      </c>
      <c r="H6838">
        <v>5</v>
      </c>
      <c r="I6838" s="4">
        <f>IF(E6838="Rhode Island", Table1[[#This Row],[price]]*$L$3, IF(E6838="Massachusetts", Table1[[#This Row],[price]]*$L$2, 1))</f>
        <v>550000</v>
      </c>
    </row>
    <row r="6839" spans="1:9" x14ac:dyDescent="0.25">
      <c r="A6839" s="2">
        <v>41204</v>
      </c>
      <c r="B6839" s="1">
        <f t="shared" si="212"/>
        <v>2012</v>
      </c>
      <c r="C6839" s="1">
        <f t="shared" si="213"/>
        <v>4</v>
      </c>
      <c r="D6839">
        <v>2617</v>
      </c>
      <c r="E6839" t="s">
        <v>37</v>
      </c>
      <c r="F6839" s="4">
        <v>660000</v>
      </c>
      <c r="G6839" t="s">
        <v>5</v>
      </c>
      <c r="H6839">
        <v>4</v>
      </c>
      <c r="I6839" s="4">
        <f>IF(E6839="Rhode Island", Table1[[#This Row],[price]]*$L$3, IF(E6839="Massachusetts", Table1[[#This Row],[price]]*$L$2, 1))</f>
        <v>660000</v>
      </c>
    </row>
    <row r="6840" spans="1:9" x14ac:dyDescent="0.25">
      <c r="A6840" s="2">
        <v>41204</v>
      </c>
      <c r="B6840" s="1">
        <f t="shared" si="212"/>
        <v>2012</v>
      </c>
      <c r="C6840" s="1">
        <f t="shared" si="213"/>
        <v>4</v>
      </c>
      <c r="D6840">
        <v>2612</v>
      </c>
      <c r="E6840" t="s">
        <v>37</v>
      </c>
      <c r="F6840" s="4">
        <v>757000</v>
      </c>
      <c r="G6840" t="s">
        <v>5</v>
      </c>
      <c r="H6840">
        <v>3</v>
      </c>
      <c r="I6840" s="4">
        <f>IF(E6840="Rhode Island", Table1[[#This Row],[price]]*$L$3, IF(E6840="Massachusetts", Table1[[#This Row],[price]]*$L$2, 1))</f>
        <v>757000</v>
      </c>
    </row>
    <row r="6841" spans="1:9" x14ac:dyDescent="0.25">
      <c r="A6841" s="2">
        <v>41204</v>
      </c>
      <c r="B6841" s="1">
        <f t="shared" si="212"/>
        <v>2012</v>
      </c>
      <c r="C6841" s="1">
        <f t="shared" si="213"/>
        <v>4</v>
      </c>
      <c r="D6841">
        <v>2612</v>
      </c>
      <c r="E6841" t="s">
        <v>37</v>
      </c>
      <c r="F6841" s="4">
        <v>1350000</v>
      </c>
      <c r="G6841" t="s">
        <v>5</v>
      </c>
      <c r="H6841">
        <v>5</v>
      </c>
      <c r="I6841" s="4">
        <f>IF(E6841="Rhode Island", Table1[[#This Row],[price]]*$L$3, IF(E6841="Massachusetts", Table1[[#This Row],[price]]*$L$2, 1))</f>
        <v>1350000</v>
      </c>
    </row>
    <row r="6842" spans="1:9" x14ac:dyDescent="0.25">
      <c r="A6842" s="2">
        <v>41204</v>
      </c>
      <c r="B6842" s="1">
        <f t="shared" si="212"/>
        <v>2012</v>
      </c>
      <c r="C6842" s="1">
        <f t="shared" si="213"/>
        <v>4</v>
      </c>
      <c r="D6842">
        <v>2604</v>
      </c>
      <c r="E6842" t="s">
        <v>37</v>
      </c>
      <c r="F6842" s="4">
        <v>448000</v>
      </c>
      <c r="G6842" t="s">
        <v>6</v>
      </c>
      <c r="H6842">
        <v>2</v>
      </c>
      <c r="I6842" s="4">
        <f>IF(E6842="Rhode Island", Table1[[#This Row],[price]]*$L$3, IF(E6842="Massachusetts", Table1[[#This Row],[price]]*$L$2, 1))</f>
        <v>448000</v>
      </c>
    </row>
    <row r="6843" spans="1:9" x14ac:dyDescent="0.25">
      <c r="A6843" s="2">
        <v>41204</v>
      </c>
      <c r="B6843" s="1">
        <f t="shared" si="212"/>
        <v>2012</v>
      </c>
      <c r="C6843" s="1">
        <f t="shared" si="213"/>
        <v>4</v>
      </c>
      <c r="D6843">
        <v>2612</v>
      </c>
      <c r="E6843" t="s">
        <v>37</v>
      </c>
      <c r="F6843" s="4">
        <v>462000</v>
      </c>
      <c r="G6843" t="s">
        <v>6</v>
      </c>
      <c r="H6843">
        <v>1</v>
      </c>
      <c r="I6843" s="4">
        <f>IF(E6843="Rhode Island", Table1[[#This Row],[price]]*$L$3, IF(E6843="Massachusetts", Table1[[#This Row],[price]]*$L$2, 1))</f>
        <v>462000</v>
      </c>
    </row>
    <row r="6844" spans="1:9" x14ac:dyDescent="0.25">
      <c r="A6844" s="2">
        <v>41205</v>
      </c>
      <c r="B6844" s="1">
        <f t="shared" si="212"/>
        <v>2012</v>
      </c>
      <c r="C6844" s="1">
        <f t="shared" si="213"/>
        <v>4</v>
      </c>
      <c r="D6844">
        <v>2905</v>
      </c>
      <c r="E6844" t="s">
        <v>36</v>
      </c>
      <c r="F6844" s="4">
        <v>356000</v>
      </c>
      <c r="G6844" t="s">
        <v>5</v>
      </c>
      <c r="H6844">
        <v>3</v>
      </c>
      <c r="I6844" s="4">
        <f>IF(E6844="Rhode Island", Table1[[#This Row],[price]]*$L$3, IF(E6844="Massachusetts", Table1[[#This Row],[price]]*$L$2, 1))</f>
        <v>356000</v>
      </c>
    </row>
    <row r="6845" spans="1:9" x14ac:dyDescent="0.25">
      <c r="A6845" s="2">
        <v>41205</v>
      </c>
      <c r="B6845" s="1">
        <f t="shared" si="212"/>
        <v>2012</v>
      </c>
      <c r="C6845" s="1">
        <f t="shared" si="213"/>
        <v>4</v>
      </c>
      <c r="D6845">
        <v>2615</v>
      </c>
      <c r="E6845" t="s">
        <v>37</v>
      </c>
      <c r="F6845" s="4">
        <v>385000</v>
      </c>
      <c r="G6845" t="s">
        <v>5</v>
      </c>
      <c r="H6845">
        <v>3</v>
      </c>
      <c r="I6845" s="4">
        <f>IF(E6845="Rhode Island", Table1[[#This Row],[price]]*$L$3, IF(E6845="Massachusetts", Table1[[#This Row],[price]]*$L$2, 1))</f>
        <v>385000</v>
      </c>
    </row>
    <row r="6846" spans="1:9" x14ac:dyDescent="0.25">
      <c r="A6846" s="2">
        <v>41205</v>
      </c>
      <c r="B6846" s="1">
        <f t="shared" si="212"/>
        <v>2012</v>
      </c>
      <c r="C6846" s="1">
        <f t="shared" si="213"/>
        <v>4</v>
      </c>
      <c r="D6846">
        <v>2905</v>
      </c>
      <c r="E6846" t="s">
        <v>36</v>
      </c>
      <c r="F6846" s="4">
        <v>395000</v>
      </c>
      <c r="G6846" t="s">
        <v>5</v>
      </c>
      <c r="H6846">
        <v>2</v>
      </c>
      <c r="I6846" s="4">
        <f>IF(E6846="Rhode Island", Table1[[#This Row],[price]]*$L$3, IF(E6846="Massachusetts", Table1[[#This Row],[price]]*$L$2, 1))</f>
        <v>395000</v>
      </c>
    </row>
    <row r="6847" spans="1:9" x14ac:dyDescent="0.25">
      <c r="A6847" s="2">
        <v>41205</v>
      </c>
      <c r="B6847" s="1">
        <f t="shared" si="212"/>
        <v>2012</v>
      </c>
      <c r="C6847" s="1">
        <f t="shared" si="213"/>
        <v>4</v>
      </c>
      <c r="D6847">
        <v>2602</v>
      </c>
      <c r="E6847" t="s">
        <v>37</v>
      </c>
      <c r="F6847" s="4">
        <v>545000</v>
      </c>
      <c r="G6847" t="s">
        <v>5</v>
      </c>
      <c r="H6847">
        <v>3</v>
      </c>
      <c r="I6847" s="4">
        <f>IF(E6847="Rhode Island", Table1[[#This Row],[price]]*$L$3, IF(E6847="Massachusetts", Table1[[#This Row],[price]]*$L$2, 1))</f>
        <v>545000</v>
      </c>
    </row>
    <row r="6848" spans="1:9" x14ac:dyDescent="0.25">
      <c r="A6848" s="2">
        <v>41205</v>
      </c>
      <c r="B6848" s="1">
        <f t="shared" si="212"/>
        <v>2012</v>
      </c>
      <c r="C6848" s="1">
        <f t="shared" si="213"/>
        <v>4</v>
      </c>
      <c r="D6848">
        <v>2906</v>
      </c>
      <c r="E6848" t="s">
        <v>36</v>
      </c>
      <c r="F6848" s="4">
        <v>605000</v>
      </c>
      <c r="G6848" t="s">
        <v>5</v>
      </c>
      <c r="H6848">
        <v>3</v>
      </c>
      <c r="I6848" s="4">
        <f>IF(E6848="Rhode Island", Table1[[#This Row],[price]]*$L$3, IF(E6848="Massachusetts", Table1[[#This Row],[price]]*$L$2, 1))</f>
        <v>605000</v>
      </c>
    </row>
    <row r="6849" spans="1:9" x14ac:dyDescent="0.25">
      <c r="A6849" s="2">
        <v>41205</v>
      </c>
      <c r="B6849" s="1">
        <f t="shared" si="212"/>
        <v>2012</v>
      </c>
      <c r="C6849" s="1">
        <f t="shared" si="213"/>
        <v>4</v>
      </c>
      <c r="D6849">
        <v>2904</v>
      </c>
      <c r="E6849" t="s">
        <v>36</v>
      </c>
      <c r="F6849" s="4">
        <v>645000</v>
      </c>
      <c r="G6849" t="s">
        <v>5</v>
      </c>
      <c r="H6849">
        <v>4</v>
      </c>
      <c r="I6849" s="4">
        <f>IF(E6849="Rhode Island", Table1[[#This Row],[price]]*$L$3, IF(E6849="Massachusetts", Table1[[#This Row],[price]]*$L$2, 1))</f>
        <v>645000</v>
      </c>
    </row>
    <row r="6850" spans="1:9" x14ac:dyDescent="0.25">
      <c r="A6850" s="2">
        <v>41205</v>
      </c>
      <c r="B6850" s="1">
        <f t="shared" ref="B6850:B6913" si="214">YEAR(A6850)</f>
        <v>2012</v>
      </c>
      <c r="C6850" s="1">
        <f t="shared" ref="C6850:C6913" si="215">ROUNDUP(MONTH(A6850)/3,0)</f>
        <v>4</v>
      </c>
      <c r="D6850">
        <v>2913</v>
      </c>
      <c r="E6850" t="s">
        <v>36</v>
      </c>
      <c r="F6850" s="4">
        <v>675000</v>
      </c>
      <c r="G6850" t="s">
        <v>5</v>
      </c>
      <c r="H6850">
        <v>4</v>
      </c>
      <c r="I6850" s="4">
        <f>IF(E6850="Rhode Island", Table1[[#This Row],[price]]*$L$3, IF(E6850="Massachusetts", Table1[[#This Row],[price]]*$L$2, 1))</f>
        <v>675000</v>
      </c>
    </row>
    <row r="6851" spans="1:9" x14ac:dyDescent="0.25">
      <c r="A6851" s="2">
        <v>41205</v>
      </c>
      <c r="B6851" s="1">
        <f t="shared" si="214"/>
        <v>2012</v>
      </c>
      <c r="C6851" s="1">
        <f t="shared" si="215"/>
        <v>4</v>
      </c>
      <c r="D6851">
        <v>2602</v>
      </c>
      <c r="E6851" t="s">
        <v>37</v>
      </c>
      <c r="F6851" s="4">
        <v>308000</v>
      </c>
      <c r="G6851" t="s">
        <v>6</v>
      </c>
      <c r="H6851">
        <v>2</v>
      </c>
      <c r="I6851" s="4">
        <f>IF(E6851="Rhode Island", Table1[[#This Row],[price]]*$L$3, IF(E6851="Massachusetts", Table1[[#This Row],[price]]*$L$2, 1))</f>
        <v>308000</v>
      </c>
    </row>
    <row r="6852" spans="1:9" x14ac:dyDescent="0.25">
      <c r="A6852" s="2">
        <v>41206</v>
      </c>
      <c r="B6852" s="1">
        <f t="shared" si="214"/>
        <v>2012</v>
      </c>
      <c r="C6852" s="1">
        <f t="shared" si="215"/>
        <v>4</v>
      </c>
      <c r="D6852">
        <v>2602</v>
      </c>
      <c r="E6852" t="s">
        <v>37</v>
      </c>
      <c r="F6852" s="4">
        <v>302000</v>
      </c>
      <c r="G6852" t="s">
        <v>5</v>
      </c>
      <c r="H6852">
        <v>2</v>
      </c>
      <c r="I6852" s="4">
        <f>IF(E6852="Rhode Island", Table1[[#This Row],[price]]*$L$3, IF(E6852="Massachusetts", Table1[[#This Row],[price]]*$L$2, 1))</f>
        <v>302000</v>
      </c>
    </row>
    <row r="6853" spans="1:9" x14ac:dyDescent="0.25">
      <c r="A6853" s="2">
        <v>41206</v>
      </c>
      <c r="B6853" s="1">
        <f t="shared" si="214"/>
        <v>2012</v>
      </c>
      <c r="C6853" s="1">
        <f t="shared" si="215"/>
        <v>4</v>
      </c>
      <c r="D6853">
        <v>2615</v>
      </c>
      <c r="E6853" t="s">
        <v>37</v>
      </c>
      <c r="F6853" s="4">
        <v>375000</v>
      </c>
      <c r="G6853" t="s">
        <v>5</v>
      </c>
      <c r="H6853">
        <v>3</v>
      </c>
      <c r="I6853" s="4">
        <f>IF(E6853="Rhode Island", Table1[[#This Row],[price]]*$L$3, IF(E6853="Massachusetts", Table1[[#This Row],[price]]*$L$2, 1))</f>
        <v>375000</v>
      </c>
    </row>
    <row r="6854" spans="1:9" x14ac:dyDescent="0.25">
      <c r="A6854" s="2">
        <v>41206</v>
      </c>
      <c r="B6854" s="1">
        <f t="shared" si="214"/>
        <v>2012</v>
      </c>
      <c r="C6854" s="1">
        <f t="shared" si="215"/>
        <v>4</v>
      </c>
      <c r="D6854">
        <v>2617</v>
      </c>
      <c r="E6854" t="s">
        <v>37</v>
      </c>
      <c r="F6854" s="4">
        <v>405000</v>
      </c>
      <c r="G6854" t="s">
        <v>5</v>
      </c>
      <c r="H6854">
        <v>3</v>
      </c>
      <c r="I6854" s="4">
        <f>IF(E6854="Rhode Island", Table1[[#This Row],[price]]*$L$3, IF(E6854="Massachusetts", Table1[[#This Row],[price]]*$L$2, 1))</f>
        <v>405000</v>
      </c>
    </row>
    <row r="6855" spans="1:9" x14ac:dyDescent="0.25">
      <c r="A6855" s="2">
        <v>41206</v>
      </c>
      <c r="B6855" s="1">
        <f t="shared" si="214"/>
        <v>2012</v>
      </c>
      <c r="C6855" s="1">
        <f t="shared" si="215"/>
        <v>4</v>
      </c>
      <c r="D6855">
        <v>2905</v>
      </c>
      <c r="E6855" t="s">
        <v>36</v>
      </c>
      <c r="F6855" s="4">
        <v>510000</v>
      </c>
      <c r="G6855" t="s">
        <v>5</v>
      </c>
      <c r="H6855">
        <v>3</v>
      </c>
      <c r="I6855" s="4">
        <f>IF(E6855="Rhode Island", Table1[[#This Row],[price]]*$L$3, IF(E6855="Massachusetts", Table1[[#This Row],[price]]*$L$2, 1))</f>
        <v>510000</v>
      </c>
    </row>
    <row r="6856" spans="1:9" x14ac:dyDescent="0.25">
      <c r="A6856" s="2">
        <v>41206</v>
      </c>
      <c r="B6856" s="1">
        <f t="shared" si="214"/>
        <v>2012</v>
      </c>
      <c r="C6856" s="1">
        <f t="shared" si="215"/>
        <v>4</v>
      </c>
      <c r="D6856">
        <v>2615</v>
      </c>
      <c r="E6856" t="s">
        <v>37</v>
      </c>
      <c r="F6856" s="4">
        <v>575000</v>
      </c>
      <c r="G6856" t="s">
        <v>5</v>
      </c>
      <c r="H6856">
        <v>5</v>
      </c>
      <c r="I6856" s="4">
        <f>IF(E6856="Rhode Island", Table1[[#This Row],[price]]*$L$3, IF(E6856="Massachusetts", Table1[[#This Row],[price]]*$L$2, 1))</f>
        <v>575000</v>
      </c>
    </row>
    <row r="6857" spans="1:9" x14ac:dyDescent="0.25">
      <c r="A6857" s="2">
        <v>41206</v>
      </c>
      <c r="B6857" s="1">
        <f t="shared" si="214"/>
        <v>2012</v>
      </c>
      <c r="C6857" s="1">
        <f t="shared" si="215"/>
        <v>4</v>
      </c>
      <c r="D6857">
        <v>2602</v>
      </c>
      <c r="E6857" t="s">
        <v>37</v>
      </c>
      <c r="F6857" s="4">
        <v>585000</v>
      </c>
      <c r="G6857" t="s">
        <v>5</v>
      </c>
      <c r="H6857">
        <v>3</v>
      </c>
      <c r="I6857" s="4">
        <f>IF(E6857="Rhode Island", Table1[[#This Row],[price]]*$L$3, IF(E6857="Massachusetts", Table1[[#This Row],[price]]*$L$2, 1))</f>
        <v>585000</v>
      </c>
    </row>
    <row r="6858" spans="1:9" x14ac:dyDescent="0.25">
      <c r="A6858" s="2">
        <v>41206</v>
      </c>
      <c r="B6858" s="1">
        <f t="shared" si="214"/>
        <v>2012</v>
      </c>
      <c r="C6858" s="1">
        <f t="shared" si="215"/>
        <v>4</v>
      </c>
      <c r="D6858">
        <v>2913</v>
      </c>
      <c r="E6858" t="s">
        <v>36</v>
      </c>
      <c r="F6858" s="4">
        <v>680000</v>
      </c>
      <c r="G6858" t="s">
        <v>5</v>
      </c>
      <c r="H6858">
        <v>5</v>
      </c>
      <c r="I6858" s="4">
        <f>IF(E6858="Rhode Island", Table1[[#This Row],[price]]*$L$3, IF(E6858="Massachusetts", Table1[[#This Row],[price]]*$L$2, 1))</f>
        <v>680000</v>
      </c>
    </row>
    <row r="6859" spans="1:9" x14ac:dyDescent="0.25">
      <c r="A6859" s="2">
        <v>41206</v>
      </c>
      <c r="B6859" s="1">
        <f t="shared" si="214"/>
        <v>2012</v>
      </c>
      <c r="C6859" s="1">
        <f t="shared" si="215"/>
        <v>4</v>
      </c>
      <c r="D6859">
        <v>2612</v>
      </c>
      <c r="E6859" t="s">
        <v>37</v>
      </c>
      <c r="F6859" s="4">
        <v>420000</v>
      </c>
      <c r="G6859" t="s">
        <v>6</v>
      </c>
      <c r="H6859">
        <v>2</v>
      </c>
      <c r="I6859" s="4">
        <f>IF(E6859="Rhode Island", Table1[[#This Row],[price]]*$L$3, IF(E6859="Massachusetts", Table1[[#This Row],[price]]*$L$2, 1))</f>
        <v>420000</v>
      </c>
    </row>
    <row r="6860" spans="1:9" x14ac:dyDescent="0.25">
      <c r="A6860" s="2">
        <v>41207</v>
      </c>
      <c r="B6860" s="1">
        <f t="shared" si="214"/>
        <v>2012</v>
      </c>
      <c r="C6860" s="1">
        <f t="shared" si="215"/>
        <v>4</v>
      </c>
      <c r="D6860">
        <v>2615</v>
      </c>
      <c r="E6860" t="s">
        <v>37</v>
      </c>
      <c r="F6860" s="4">
        <v>444000</v>
      </c>
      <c r="G6860" t="s">
        <v>5</v>
      </c>
      <c r="H6860">
        <v>4</v>
      </c>
      <c r="I6860" s="4">
        <f>IF(E6860="Rhode Island", Table1[[#This Row],[price]]*$L$3, IF(E6860="Massachusetts", Table1[[#This Row],[price]]*$L$2, 1))</f>
        <v>444000</v>
      </c>
    </row>
    <row r="6861" spans="1:9" x14ac:dyDescent="0.25">
      <c r="A6861" s="2">
        <v>41207</v>
      </c>
      <c r="B6861" s="1">
        <f t="shared" si="214"/>
        <v>2012</v>
      </c>
      <c r="C6861" s="1">
        <f t="shared" si="215"/>
        <v>4</v>
      </c>
      <c r="D6861">
        <v>2615</v>
      </c>
      <c r="E6861" t="s">
        <v>37</v>
      </c>
      <c r="F6861" s="4">
        <v>467000</v>
      </c>
      <c r="G6861" t="s">
        <v>5</v>
      </c>
      <c r="H6861">
        <v>4</v>
      </c>
      <c r="I6861" s="4">
        <f>IF(E6861="Rhode Island", Table1[[#This Row],[price]]*$L$3, IF(E6861="Massachusetts", Table1[[#This Row],[price]]*$L$2, 1))</f>
        <v>467000</v>
      </c>
    </row>
    <row r="6862" spans="1:9" x14ac:dyDescent="0.25">
      <c r="A6862" s="2">
        <v>41207</v>
      </c>
      <c r="B6862" s="1">
        <f t="shared" si="214"/>
        <v>2012</v>
      </c>
      <c r="C6862" s="1">
        <f t="shared" si="215"/>
        <v>4</v>
      </c>
      <c r="D6862">
        <v>2905</v>
      </c>
      <c r="E6862" t="s">
        <v>36</v>
      </c>
      <c r="F6862" s="4">
        <v>472000</v>
      </c>
      <c r="G6862" t="s">
        <v>5</v>
      </c>
      <c r="H6862">
        <v>3</v>
      </c>
      <c r="I6862" s="4">
        <f>IF(E6862="Rhode Island", Table1[[#This Row],[price]]*$L$3, IF(E6862="Massachusetts", Table1[[#This Row],[price]]*$L$2, 1))</f>
        <v>472000</v>
      </c>
    </row>
    <row r="6863" spans="1:9" x14ac:dyDescent="0.25">
      <c r="A6863" s="2">
        <v>41207</v>
      </c>
      <c r="B6863" s="1">
        <f t="shared" si="214"/>
        <v>2012</v>
      </c>
      <c r="C6863" s="1">
        <f t="shared" si="215"/>
        <v>4</v>
      </c>
      <c r="D6863">
        <v>2904</v>
      </c>
      <c r="E6863" t="s">
        <v>36</v>
      </c>
      <c r="F6863" s="4">
        <v>536000</v>
      </c>
      <c r="G6863" t="s">
        <v>5</v>
      </c>
      <c r="H6863">
        <v>3</v>
      </c>
      <c r="I6863" s="4">
        <f>IF(E6863="Rhode Island", Table1[[#This Row],[price]]*$L$3, IF(E6863="Massachusetts", Table1[[#This Row],[price]]*$L$2, 1))</f>
        <v>536000</v>
      </c>
    </row>
    <row r="6864" spans="1:9" x14ac:dyDescent="0.25">
      <c r="A6864" s="2">
        <v>41207</v>
      </c>
      <c r="B6864" s="1">
        <f t="shared" si="214"/>
        <v>2012</v>
      </c>
      <c r="C6864" s="1">
        <f t="shared" si="215"/>
        <v>4</v>
      </c>
      <c r="D6864">
        <v>2904</v>
      </c>
      <c r="E6864" t="s">
        <v>36</v>
      </c>
      <c r="F6864" s="4">
        <v>550000</v>
      </c>
      <c r="G6864" t="s">
        <v>5</v>
      </c>
      <c r="H6864">
        <v>4</v>
      </c>
      <c r="I6864" s="4">
        <f>IF(E6864="Rhode Island", Table1[[#This Row],[price]]*$L$3, IF(E6864="Massachusetts", Table1[[#This Row],[price]]*$L$2, 1))</f>
        <v>550000</v>
      </c>
    </row>
    <row r="6865" spans="1:9" x14ac:dyDescent="0.25">
      <c r="A6865" s="2">
        <v>41207</v>
      </c>
      <c r="B6865" s="1">
        <f t="shared" si="214"/>
        <v>2012</v>
      </c>
      <c r="C6865" s="1">
        <f t="shared" si="215"/>
        <v>4</v>
      </c>
      <c r="D6865">
        <v>2602</v>
      </c>
      <c r="E6865" t="s">
        <v>37</v>
      </c>
      <c r="F6865" s="4">
        <v>595000</v>
      </c>
      <c r="G6865" t="s">
        <v>5</v>
      </c>
      <c r="H6865">
        <v>3</v>
      </c>
      <c r="I6865" s="4">
        <f>IF(E6865="Rhode Island", Table1[[#This Row],[price]]*$L$3, IF(E6865="Massachusetts", Table1[[#This Row],[price]]*$L$2, 1))</f>
        <v>595000</v>
      </c>
    </row>
    <row r="6866" spans="1:9" x14ac:dyDescent="0.25">
      <c r="A6866" s="2">
        <v>41208</v>
      </c>
      <c r="B6866" s="1">
        <f t="shared" si="214"/>
        <v>2012</v>
      </c>
      <c r="C6866" s="1">
        <f t="shared" si="215"/>
        <v>4</v>
      </c>
      <c r="D6866">
        <v>2914</v>
      </c>
      <c r="E6866" t="s">
        <v>36</v>
      </c>
      <c r="F6866" s="4">
        <v>290000</v>
      </c>
      <c r="G6866" t="s">
        <v>5</v>
      </c>
      <c r="H6866">
        <v>4</v>
      </c>
      <c r="I6866" s="4">
        <f>IF(E6866="Rhode Island", Table1[[#This Row],[price]]*$L$3, IF(E6866="Massachusetts", Table1[[#This Row],[price]]*$L$2, 1))</f>
        <v>290000</v>
      </c>
    </row>
    <row r="6867" spans="1:9" x14ac:dyDescent="0.25">
      <c r="A6867" s="2">
        <v>41208</v>
      </c>
      <c r="B6867" s="1">
        <f t="shared" si="214"/>
        <v>2012</v>
      </c>
      <c r="C6867" s="1">
        <f t="shared" si="215"/>
        <v>4</v>
      </c>
      <c r="D6867">
        <v>2616</v>
      </c>
      <c r="E6867" t="s">
        <v>37</v>
      </c>
      <c r="F6867" s="4">
        <v>365000</v>
      </c>
      <c r="G6867" t="s">
        <v>5</v>
      </c>
      <c r="H6867">
        <v>2</v>
      </c>
      <c r="I6867" s="4">
        <f>IF(E6867="Rhode Island", Table1[[#This Row],[price]]*$L$3, IF(E6867="Massachusetts", Table1[[#This Row],[price]]*$L$2, 1))</f>
        <v>365000</v>
      </c>
    </row>
    <row r="6868" spans="1:9" x14ac:dyDescent="0.25">
      <c r="A6868" s="2">
        <v>41208</v>
      </c>
      <c r="B6868" s="1">
        <f t="shared" si="214"/>
        <v>2012</v>
      </c>
      <c r="C6868" s="1">
        <f t="shared" si="215"/>
        <v>4</v>
      </c>
      <c r="D6868">
        <v>2615</v>
      </c>
      <c r="E6868" t="s">
        <v>37</v>
      </c>
      <c r="F6868" s="4">
        <v>420000</v>
      </c>
      <c r="G6868" t="s">
        <v>5</v>
      </c>
      <c r="H6868">
        <v>3</v>
      </c>
      <c r="I6868" s="4">
        <f>IF(E6868="Rhode Island", Table1[[#This Row],[price]]*$L$3, IF(E6868="Massachusetts", Table1[[#This Row],[price]]*$L$2, 1))</f>
        <v>420000</v>
      </c>
    </row>
    <row r="6869" spans="1:9" x14ac:dyDescent="0.25">
      <c r="A6869" s="2">
        <v>41208</v>
      </c>
      <c r="B6869" s="1">
        <f t="shared" si="214"/>
        <v>2012</v>
      </c>
      <c r="C6869" s="1">
        <f t="shared" si="215"/>
        <v>4</v>
      </c>
      <c r="D6869">
        <v>2913</v>
      </c>
      <c r="E6869" t="s">
        <v>36</v>
      </c>
      <c r="F6869" s="4">
        <v>455000</v>
      </c>
      <c r="G6869" t="s">
        <v>5</v>
      </c>
      <c r="H6869">
        <v>3</v>
      </c>
      <c r="I6869" s="4">
        <f>IF(E6869="Rhode Island", Table1[[#This Row],[price]]*$L$3, IF(E6869="Massachusetts", Table1[[#This Row],[price]]*$L$2, 1))</f>
        <v>455000</v>
      </c>
    </row>
    <row r="6870" spans="1:9" x14ac:dyDescent="0.25">
      <c r="A6870" s="2">
        <v>41208</v>
      </c>
      <c r="B6870" s="1">
        <f t="shared" si="214"/>
        <v>2012</v>
      </c>
      <c r="C6870" s="1">
        <f t="shared" si="215"/>
        <v>4</v>
      </c>
      <c r="D6870">
        <v>2606</v>
      </c>
      <c r="E6870" t="s">
        <v>37</v>
      </c>
      <c r="F6870" s="4">
        <v>490000</v>
      </c>
      <c r="G6870" t="s">
        <v>5</v>
      </c>
      <c r="H6870">
        <v>3</v>
      </c>
      <c r="I6870" s="4">
        <f>IF(E6870="Rhode Island", Table1[[#This Row],[price]]*$L$3, IF(E6870="Massachusetts", Table1[[#This Row],[price]]*$L$2, 1))</f>
        <v>490000</v>
      </c>
    </row>
    <row r="6871" spans="1:9" x14ac:dyDescent="0.25">
      <c r="A6871" s="2">
        <v>41208</v>
      </c>
      <c r="B6871" s="1">
        <f t="shared" si="214"/>
        <v>2012</v>
      </c>
      <c r="C6871" s="1">
        <f t="shared" si="215"/>
        <v>4</v>
      </c>
      <c r="D6871">
        <v>2605</v>
      </c>
      <c r="E6871" t="s">
        <v>37</v>
      </c>
      <c r="F6871" s="4">
        <v>625000</v>
      </c>
      <c r="G6871" t="s">
        <v>5</v>
      </c>
      <c r="H6871">
        <v>3</v>
      </c>
      <c r="I6871" s="4">
        <f>IF(E6871="Rhode Island", Table1[[#This Row],[price]]*$L$3, IF(E6871="Massachusetts", Table1[[#This Row],[price]]*$L$2, 1))</f>
        <v>625000</v>
      </c>
    </row>
    <row r="6872" spans="1:9" x14ac:dyDescent="0.25">
      <c r="A6872" s="2">
        <v>41208</v>
      </c>
      <c r="B6872" s="1">
        <f t="shared" si="214"/>
        <v>2012</v>
      </c>
      <c r="C6872" s="1">
        <f t="shared" si="215"/>
        <v>4</v>
      </c>
      <c r="D6872">
        <v>2905</v>
      </c>
      <c r="E6872" t="s">
        <v>36</v>
      </c>
      <c r="F6872" s="4">
        <v>655000</v>
      </c>
      <c r="G6872" t="s">
        <v>5</v>
      </c>
      <c r="H6872">
        <v>4</v>
      </c>
      <c r="I6872" s="4">
        <f>IF(E6872="Rhode Island", Table1[[#This Row],[price]]*$L$3, IF(E6872="Massachusetts", Table1[[#This Row],[price]]*$L$2, 1))</f>
        <v>655000</v>
      </c>
    </row>
    <row r="6873" spans="1:9" x14ac:dyDescent="0.25">
      <c r="A6873" s="2">
        <v>41208</v>
      </c>
      <c r="B6873" s="1">
        <f t="shared" si="214"/>
        <v>2012</v>
      </c>
      <c r="C6873" s="1">
        <f t="shared" si="215"/>
        <v>4</v>
      </c>
      <c r="D6873">
        <v>2914</v>
      </c>
      <c r="E6873" t="s">
        <v>36</v>
      </c>
      <c r="F6873" s="4">
        <v>780000</v>
      </c>
      <c r="G6873" t="s">
        <v>5</v>
      </c>
      <c r="H6873">
        <v>4</v>
      </c>
      <c r="I6873" s="4">
        <f>IF(E6873="Rhode Island", Table1[[#This Row],[price]]*$L$3, IF(E6873="Massachusetts", Table1[[#This Row],[price]]*$L$2, 1))</f>
        <v>780000</v>
      </c>
    </row>
    <row r="6874" spans="1:9" x14ac:dyDescent="0.25">
      <c r="A6874" s="2">
        <v>41209</v>
      </c>
      <c r="B6874" s="1">
        <f t="shared" si="214"/>
        <v>2012</v>
      </c>
      <c r="C6874" s="1">
        <f t="shared" si="215"/>
        <v>4</v>
      </c>
      <c r="D6874">
        <v>2611</v>
      </c>
      <c r="E6874" t="s">
        <v>37</v>
      </c>
      <c r="F6874" s="4">
        <v>466000</v>
      </c>
      <c r="G6874" t="s">
        <v>5</v>
      </c>
      <c r="H6874">
        <v>3</v>
      </c>
      <c r="I6874" s="4">
        <f>IF(E6874="Rhode Island", Table1[[#This Row],[price]]*$L$3, IF(E6874="Massachusetts", Table1[[#This Row],[price]]*$L$2, 1))</f>
        <v>466000</v>
      </c>
    </row>
    <row r="6875" spans="1:9" x14ac:dyDescent="0.25">
      <c r="A6875" s="2">
        <v>41209</v>
      </c>
      <c r="B6875" s="1">
        <f t="shared" si="214"/>
        <v>2012</v>
      </c>
      <c r="C6875" s="1">
        <f t="shared" si="215"/>
        <v>4</v>
      </c>
      <c r="D6875">
        <v>2902</v>
      </c>
      <c r="E6875" t="s">
        <v>36</v>
      </c>
      <c r="F6875" s="4">
        <v>635000</v>
      </c>
      <c r="G6875" t="s">
        <v>5</v>
      </c>
      <c r="H6875">
        <v>4</v>
      </c>
      <c r="I6875" s="4">
        <f>IF(E6875="Rhode Island", Table1[[#This Row],[price]]*$L$3, IF(E6875="Massachusetts", Table1[[#This Row],[price]]*$L$2, 1))</f>
        <v>635000</v>
      </c>
    </row>
    <row r="6876" spans="1:9" x14ac:dyDescent="0.25">
      <c r="A6876" s="2">
        <v>41211</v>
      </c>
      <c r="B6876" s="1">
        <f t="shared" si="214"/>
        <v>2012</v>
      </c>
      <c r="C6876" s="1">
        <f t="shared" si="215"/>
        <v>4</v>
      </c>
      <c r="D6876">
        <v>2906</v>
      </c>
      <c r="E6876" t="s">
        <v>36</v>
      </c>
      <c r="F6876" s="4">
        <v>399000</v>
      </c>
      <c r="G6876" t="s">
        <v>5</v>
      </c>
      <c r="H6876">
        <v>3</v>
      </c>
      <c r="I6876" s="4">
        <f>IF(E6876="Rhode Island", Table1[[#This Row],[price]]*$L$3, IF(E6876="Massachusetts", Table1[[#This Row],[price]]*$L$2, 1))</f>
        <v>399000</v>
      </c>
    </row>
    <row r="6877" spans="1:9" x14ac:dyDescent="0.25">
      <c r="A6877" s="2">
        <v>41211</v>
      </c>
      <c r="B6877" s="1">
        <f t="shared" si="214"/>
        <v>2012</v>
      </c>
      <c r="C6877" s="1">
        <f t="shared" si="215"/>
        <v>4</v>
      </c>
      <c r="D6877">
        <v>2902</v>
      </c>
      <c r="E6877" t="s">
        <v>36</v>
      </c>
      <c r="F6877" s="4">
        <v>429950</v>
      </c>
      <c r="G6877" t="s">
        <v>5</v>
      </c>
      <c r="H6877">
        <v>3</v>
      </c>
      <c r="I6877" s="4">
        <f>IF(E6877="Rhode Island", Table1[[#This Row],[price]]*$L$3, IF(E6877="Massachusetts", Table1[[#This Row],[price]]*$L$2, 1))</f>
        <v>429950</v>
      </c>
    </row>
    <row r="6878" spans="1:9" x14ac:dyDescent="0.25">
      <c r="A6878" s="2">
        <v>41211</v>
      </c>
      <c r="B6878" s="1">
        <f t="shared" si="214"/>
        <v>2012</v>
      </c>
      <c r="C6878" s="1">
        <f t="shared" si="215"/>
        <v>4</v>
      </c>
      <c r="D6878">
        <v>2611</v>
      </c>
      <c r="E6878" t="s">
        <v>37</v>
      </c>
      <c r="F6878" s="4">
        <v>548000</v>
      </c>
      <c r="G6878" t="s">
        <v>5</v>
      </c>
      <c r="H6878">
        <v>3</v>
      </c>
      <c r="I6878" s="4">
        <f>IF(E6878="Rhode Island", Table1[[#This Row],[price]]*$L$3, IF(E6878="Massachusetts", Table1[[#This Row],[price]]*$L$2, 1))</f>
        <v>548000</v>
      </c>
    </row>
    <row r="6879" spans="1:9" x14ac:dyDescent="0.25">
      <c r="A6879" s="2">
        <v>41211</v>
      </c>
      <c r="B6879" s="1">
        <f t="shared" si="214"/>
        <v>2012</v>
      </c>
      <c r="C6879" s="1">
        <f t="shared" si="215"/>
        <v>4</v>
      </c>
      <c r="D6879">
        <v>2611</v>
      </c>
      <c r="E6879" t="s">
        <v>37</v>
      </c>
      <c r="F6879" s="4">
        <v>599000</v>
      </c>
      <c r="G6879" t="s">
        <v>5</v>
      </c>
      <c r="H6879">
        <v>3</v>
      </c>
      <c r="I6879" s="4">
        <f>IF(E6879="Rhode Island", Table1[[#This Row],[price]]*$L$3, IF(E6879="Massachusetts", Table1[[#This Row],[price]]*$L$2, 1))</f>
        <v>599000</v>
      </c>
    </row>
    <row r="6880" spans="1:9" x14ac:dyDescent="0.25">
      <c r="A6880" s="2">
        <v>41211</v>
      </c>
      <c r="B6880" s="1">
        <f t="shared" si="214"/>
        <v>2012</v>
      </c>
      <c r="C6880" s="1">
        <f t="shared" si="215"/>
        <v>4</v>
      </c>
      <c r="D6880">
        <v>2602</v>
      </c>
      <c r="E6880" t="s">
        <v>37</v>
      </c>
      <c r="F6880" s="4">
        <v>870000</v>
      </c>
      <c r="G6880" t="s">
        <v>5</v>
      </c>
      <c r="H6880">
        <v>4</v>
      </c>
      <c r="I6880" s="4">
        <f>IF(E6880="Rhode Island", Table1[[#This Row],[price]]*$L$3, IF(E6880="Massachusetts", Table1[[#This Row],[price]]*$L$2, 1))</f>
        <v>870000</v>
      </c>
    </row>
    <row r="6881" spans="1:9" x14ac:dyDescent="0.25">
      <c r="A6881" s="2">
        <v>41211</v>
      </c>
      <c r="B6881" s="1">
        <f t="shared" si="214"/>
        <v>2012</v>
      </c>
      <c r="C6881" s="1">
        <f t="shared" si="215"/>
        <v>4</v>
      </c>
      <c r="D6881">
        <v>2617</v>
      </c>
      <c r="E6881" t="s">
        <v>37</v>
      </c>
      <c r="F6881" s="4">
        <v>340000</v>
      </c>
      <c r="G6881" t="s">
        <v>6</v>
      </c>
      <c r="H6881">
        <v>1</v>
      </c>
      <c r="I6881" s="4">
        <f>IF(E6881="Rhode Island", Table1[[#This Row],[price]]*$L$3, IF(E6881="Massachusetts", Table1[[#This Row],[price]]*$L$2, 1))</f>
        <v>340000</v>
      </c>
    </row>
    <row r="6882" spans="1:9" x14ac:dyDescent="0.25">
      <c r="A6882" s="2">
        <v>41211</v>
      </c>
      <c r="B6882" s="1">
        <f t="shared" si="214"/>
        <v>2012</v>
      </c>
      <c r="C6882" s="1">
        <f t="shared" si="215"/>
        <v>4</v>
      </c>
      <c r="D6882">
        <v>2605</v>
      </c>
      <c r="E6882" t="s">
        <v>37</v>
      </c>
      <c r="F6882" s="4">
        <v>539000</v>
      </c>
      <c r="G6882" t="s">
        <v>6</v>
      </c>
      <c r="H6882">
        <v>3</v>
      </c>
      <c r="I6882" s="4">
        <f>IF(E6882="Rhode Island", Table1[[#This Row],[price]]*$L$3, IF(E6882="Massachusetts", Table1[[#This Row],[price]]*$L$2, 1))</f>
        <v>539000</v>
      </c>
    </row>
    <row r="6883" spans="1:9" x14ac:dyDescent="0.25">
      <c r="A6883" s="2">
        <v>41211</v>
      </c>
      <c r="B6883" s="1">
        <f t="shared" si="214"/>
        <v>2012</v>
      </c>
      <c r="C6883" s="1">
        <f t="shared" si="215"/>
        <v>4</v>
      </c>
      <c r="D6883">
        <v>2605</v>
      </c>
      <c r="E6883" t="s">
        <v>37</v>
      </c>
      <c r="F6883" s="4">
        <v>540000</v>
      </c>
      <c r="G6883" t="s">
        <v>6</v>
      </c>
      <c r="H6883">
        <v>3</v>
      </c>
      <c r="I6883" s="4">
        <f>IF(E6883="Rhode Island", Table1[[#This Row],[price]]*$L$3, IF(E6883="Massachusetts", Table1[[#This Row],[price]]*$L$2, 1))</f>
        <v>540000</v>
      </c>
    </row>
    <row r="6884" spans="1:9" x14ac:dyDescent="0.25">
      <c r="A6884" s="2">
        <v>41212</v>
      </c>
      <c r="B6884" s="1">
        <f t="shared" si="214"/>
        <v>2012</v>
      </c>
      <c r="C6884" s="1">
        <f t="shared" si="215"/>
        <v>4</v>
      </c>
      <c r="D6884">
        <v>2615</v>
      </c>
      <c r="E6884" t="s">
        <v>37</v>
      </c>
      <c r="F6884" s="4">
        <v>359000</v>
      </c>
      <c r="G6884" t="s">
        <v>5</v>
      </c>
      <c r="H6884">
        <v>3</v>
      </c>
      <c r="I6884" s="4">
        <f>IF(E6884="Rhode Island", Table1[[#This Row],[price]]*$L$3, IF(E6884="Massachusetts", Table1[[#This Row],[price]]*$L$2, 1))</f>
        <v>359000</v>
      </c>
    </row>
    <row r="6885" spans="1:9" x14ac:dyDescent="0.25">
      <c r="A6885" s="2">
        <v>41212</v>
      </c>
      <c r="B6885" s="1">
        <f t="shared" si="214"/>
        <v>2012</v>
      </c>
      <c r="C6885" s="1">
        <f t="shared" si="215"/>
        <v>4</v>
      </c>
      <c r="D6885">
        <v>2905</v>
      </c>
      <c r="E6885" t="s">
        <v>36</v>
      </c>
      <c r="F6885" s="4">
        <v>400000</v>
      </c>
      <c r="G6885" t="s">
        <v>5</v>
      </c>
      <c r="H6885">
        <v>3</v>
      </c>
      <c r="I6885" s="4">
        <f>IF(E6885="Rhode Island", Table1[[#This Row],[price]]*$L$3, IF(E6885="Massachusetts", Table1[[#This Row],[price]]*$L$2, 1))</f>
        <v>400000</v>
      </c>
    </row>
    <row r="6886" spans="1:9" x14ac:dyDescent="0.25">
      <c r="A6886" s="2">
        <v>41212</v>
      </c>
      <c r="B6886" s="1">
        <f t="shared" si="214"/>
        <v>2012</v>
      </c>
      <c r="C6886" s="1">
        <f t="shared" si="215"/>
        <v>4</v>
      </c>
      <c r="D6886">
        <v>2906</v>
      </c>
      <c r="E6886" t="s">
        <v>36</v>
      </c>
      <c r="F6886" s="4">
        <v>450000</v>
      </c>
      <c r="G6886" t="s">
        <v>5</v>
      </c>
      <c r="H6886">
        <v>3</v>
      </c>
      <c r="I6886" s="4">
        <f>IF(E6886="Rhode Island", Table1[[#This Row],[price]]*$L$3, IF(E6886="Massachusetts", Table1[[#This Row],[price]]*$L$2, 1))</f>
        <v>450000</v>
      </c>
    </row>
    <row r="6887" spans="1:9" x14ac:dyDescent="0.25">
      <c r="A6887" s="2">
        <v>41212</v>
      </c>
      <c r="B6887" s="1">
        <f t="shared" si="214"/>
        <v>2012</v>
      </c>
      <c r="C6887" s="1">
        <f t="shared" si="215"/>
        <v>4</v>
      </c>
      <c r="D6887">
        <v>2902</v>
      </c>
      <c r="E6887" t="s">
        <v>36</v>
      </c>
      <c r="F6887" s="4">
        <v>540000</v>
      </c>
      <c r="G6887" t="s">
        <v>5</v>
      </c>
      <c r="H6887">
        <v>4</v>
      </c>
      <c r="I6887" s="4">
        <f>IF(E6887="Rhode Island", Table1[[#This Row],[price]]*$L$3, IF(E6887="Massachusetts", Table1[[#This Row],[price]]*$L$2, 1))</f>
        <v>540000</v>
      </c>
    </row>
    <row r="6888" spans="1:9" x14ac:dyDescent="0.25">
      <c r="A6888" s="2">
        <v>41212</v>
      </c>
      <c r="B6888" s="1">
        <f t="shared" si="214"/>
        <v>2012</v>
      </c>
      <c r="C6888" s="1">
        <f t="shared" si="215"/>
        <v>4</v>
      </c>
      <c r="D6888">
        <v>2611</v>
      </c>
      <c r="E6888" t="s">
        <v>37</v>
      </c>
      <c r="F6888" s="4">
        <v>600000</v>
      </c>
      <c r="G6888" t="s">
        <v>5</v>
      </c>
      <c r="H6888">
        <v>4</v>
      </c>
      <c r="I6888" s="4">
        <f>IF(E6888="Rhode Island", Table1[[#This Row],[price]]*$L$3, IF(E6888="Massachusetts", Table1[[#This Row],[price]]*$L$2, 1))</f>
        <v>600000</v>
      </c>
    </row>
    <row r="6889" spans="1:9" x14ac:dyDescent="0.25">
      <c r="A6889" s="2">
        <v>41212</v>
      </c>
      <c r="B6889" s="1">
        <f t="shared" si="214"/>
        <v>2012</v>
      </c>
      <c r="C6889" s="1">
        <f t="shared" si="215"/>
        <v>4</v>
      </c>
      <c r="D6889">
        <v>2913</v>
      </c>
      <c r="E6889" t="s">
        <v>36</v>
      </c>
      <c r="F6889" s="4">
        <v>665000</v>
      </c>
      <c r="G6889" t="s">
        <v>5</v>
      </c>
      <c r="H6889">
        <v>4</v>
      </c>
      <c r="I6889" s="4">
        <f>IF(E6889="Rhode Island", Table1[[#This Row],[price]]*$L$3, IF(E6889="Massachusetts", Table1[[#This Row],[price]]*$L$2, 1))</f>
        <v>665000</v>
      </c>
    </row>
    <row r="6890" spans="1:9" x14ac:dyDescent="0.25">
      <c r="A6890" s="2">
        <v>41212</v>
      </c>
      <c r="B6890" s="1">
        <f t="shared" si="214"/>
        <v>2012</v>
      </c>
      <c r="C6890" s="1">
        <f t="shared" si="215"/>
        <v>4</v>
      </c>
      <c r="D6890">
        <v>2911</v>
      </c>
      <c r="E6890" t="s">
        <v>36</v>
      </c>
      <c r="F6890" s="4">
        <v>775000</v>
      </c>
      <c r="G6890" t="s">
        <v>5</v>
      </c>
      <c r="H6890">
        <v>4</v>
      </c>
      <c r="I6890" s="4">
        <f>IF(E6890="Rhode Island", Table1[[#This Row],[price]]*$L$3, IF(E6890="Massachusetts", Table1[[#This Row],[price]]*$L$2, 1))</f>
        <v>775000</v>
      </c>
    </row>
    <row r="6891" spans="1:9" x14ac:dyDescent="0.25">
      <c r="A6891" s="2">
        <v>41212</v>
      </c>
      <c r="B6891" s="1">
        <f t="shared" si="214"/>
        <v>2012</v>
      </c>
      <c r="C6891" s="1">
        <f t="shared" si="215"/>
        <v>4</v>
      </c>
      <c r="D6891">
        <v>2605</v>
      </c>
      <c r="E6891" t="s">
        <v>37</v>
      </c>
      <c r="F6891" s="4">
        <v>826000</v>
      </c>
      <c r="G6891" t="s">
        <v>5</v>
      </c>
      <c r="H6891">
        <v>3</v>
      </c>
      <c r="I6891" s="4">
        <f>IF(E6891="Rhode Island", Table1[[#This Row],[price]]*$L$3, IF(E6891="Massachusetts", Table1[[#This Row],[price]]*$L$2, 1))</f>
        <v>826000</v>
      </c>
    </row>
    <row r="6892" spans="1:9" x14ac:dyDescent="0.25">
      <c r="A6892" s="2">
        <v>41212</v>
      </c>
      <c r="B6892" s="1">
        <f t="shared" si="214"/>
        <v>2012</v>
      </c>
      <c r="C6892" s="1">
        <f t="shared" si="215"/>
        <v>4</v>
      </c>
      <c r="D6892">
        <v>2912</v>
      </c>
      <c r="E6892" t="s">
        <v>36</v>
      </c>
      <c r="F6892" s="4">
        <v>359000</v>
      </c>
      <c r="G6892" t="s">
        <v>6</v>
      </c>
      <c r="H6892">
        <v>2</v>
      </c>
      <c r="I6892" s="4">
        <f>IF(E6892="Rhode Island", Table1[[#This Row],[price]]*$L$3, IF(E6892="Massachusetts", Table1[[#This Row],[price]]*$L$2, 1))</f>
        <v>359000</v>
      </c>
    </row>
    <row r="6893" spans="1:9" x14ac:dyDescent="0.25">
      <c r="A6893" s="2">
        <v>41213</v>
      </c>
      <c r="B6893" s="1">
        <f t="shared" si="214"/>
        <v>2012</v>
      </c>
      <c r="C6893" s="1">
        <f t="shared" si="215"/>
        <v>4</v>
      </c>
      <c r="D6893">
        <v>2905</v>
      </c>
      <c r="E6893" t="s">
        <v>36</v>
      </c>
      <c r="F6893" s="4">
        <v>365000</v>
      </c>
      <c r="G6893" t="s">
        <v>5</v>
      </c>
      <c r="H6893">
        <v>2</v>
      </c>
      <c r="I6893" s="4">
        <f>IF(E6893="Rhode Island", Table1[[#This Row],[price]]*$L$3, IF(E6893="Massachusetts", Table1[[#This Row],[price]]*$L$2, 1))</f>
        <v>365000</v>
      </c>
    </row>
    <row r="6894" spans="1:9" x14ac:dyDescent="0.25">
      <c r="A6894" s="2">
        <v>41213</v>
      </c>
      <c r="B6894" s="1">
        <f t="shared" si="214"/>
        <v>2012</v>
      </c>
      <c r="C6894" s="1">
        <f t="shared" si="215"/>
        <v>4</v>
      </c>
      <c r="D6894">
        <v>2606</v>
      </c>
      <c r="E6894" t="s">
        <v>37</v>
      </c>
      <c r="F6894" s="4">
        <v>470000</v>
      </c>
      <c r="G6894" t="s">
        <v>5</v>
      </c>
      <c r="H6894">
        <v>3</v>
      </c>
      <c r="I6894" s="4">
        <f>IF(E6894="Rhode Island", Table1[[#This Row],[price]]*$L$3, IF(E6894="Massachusetts", Table1[[#This Row],[price]]*$L$2, 1))</f>
        <v>470000</v>
      </c>
    </row>
    <row r="6895" spans="1:9" x14ac:dyDescent="0.25">
      <c r="A6895" s="2">
        <v>41213</v>
      </c>
      <c r="B6895" s="1">
        <f t="shared" si="214"/>
        <v>2012</v>
      </c>
      <c r="C6895" s="1">
        <f t="shared" si="215"/>
        <v>4</v>
      </c>
      <c r="D6895">
        <v>2902</v>
      </c>
      <c r="E6895" t="s">
        <v>36</v>
      </c>
      <c r="F6895" s="4">
        <v>720000</v>
      </c>
      <c r="G6895" t="s">
        <v>5</v>
      </c>
      <c r="H6895">
        <v>4</v>
      </c>
      <c r="I6895" s="4">
        <f>IF(E6895="Rhode Island", Table1[[#This Row],[price]]*$L$3, IF(E6895="Massachusetts", Table1[[#This Row],[price]]*$L$2, 1))</f>
        <v>720000</v>
      </c>
    </row>
    <row r="6896" spans="1:9" x14ac:dyDescent="0.25">
      <c r="A6896" s="2">
        <v>41213</v>
      </c>
      <c r="B6896" s="1">
        <f t="shared" si="214"/>
        <v>2012</v>
      </c>
      <c r="C6896" s="1">
        <f t="shared" si="215"/>
        <v>4</v>
      </c>
      <c r="D6896">
        <v>2606</v>
      </c>
      <c r="E6896" t="s">
        <v>37</v>
      </c>
      <c r="F6896" s="4">
        <v>1240000</v>
      </c>
      <c r="G6896" t="s">
        <v>5</v>
      </c>
      <c r="H6896">
        <v>5</v>
      </c>
      <c r="I6896" s="4">
        <f>IF(E6896="Rhode Island", Table1[[#This Row],[price]]*$L$3, IF(E6896="Massachusetts", Table1[[#This Row],[price]]*$L$2, 1))</f>
        <v>1240000</v>
      </c>
    </row>
    <row r="6897" spans="1:9" x14ac:dyDescent="0.25">
      <c r="A6897" s="2">
        <v>41213</v>
      </c>
      <c r="B6897" s="1">
        <f t="shared" si="214"/>
        <v>2012</v>
      </c>
      <c r="C6897" s="1">
        <f t="shared" si="215"/>
        <v>4</v>
      </c>
      <c r="D6897">
        <v>2606</v>
      </c>
      <c r="E6897" t="s">
        <v>37</v>
      </c>
      <c r="F6897" s="4">
        <v>372000</v>
      </c>
      <c r="G6897" t="s">
        <v>6</v>
      </c>
      <c r="H6897">
        <v>2</v>
      </c>
      <c r="I6897" s="4">
        <f>IF(E6897="Rhode Island", Table1[[#This Row],[price]]*$L$3, IF(E6897="Massachusetts", Table1[[#This Row],[price]]*$L$2, 1))</f>
        <v>372000</v>
      </c>
    </row>
    <row r="6898" spans="1:9" x14ac:dyDescent="0.25">
      <c r="A6898" s="2">
        <v>41213</v>
      </c>
      <c r="B6898" s="1">
        <f t="shared" si="214"/>
        <v>2012</v>
      </c>
      <c r="C6898" s="1">
        <f t="shared" si="215"/>
        <v>4</v>
      </c>
      <c r="D6898">
        <v>2615</v>
      </c>
      <c r="E6898" t="s">
        <v>37</v>
      </c>
      <c r="F6898" s="4">
        <v>420000</v>
      </c>
      <c r="G6898" t="s">
        <v>6</v>
      </c>
      <c r="H6898">
        <v>3</v>
      </c>
      <c r="I6898" s="4">
        <f>IF(E6898="Rhode Island", Table1[[#This Row],[price]]*$L$3, IF(E6898="Massachusetts", Table1[[#This Row],[price]]*$L$2, 1))</f>
        <v>420000</v>
      </c>
    </row>
    <row r="6899" spans="1:9" x14ac:dyDescent="0.25">
      <c r="A6899" s="2">
        <v>41213</v>
      </c>
      <c r="B6899" s="1">
        <f t="shared" si="214"/>
        <v>2012</v>
      </c>
      <c r="C6899" s="1">
        <f t="shared" si="215"/>
        <v>4</v>
      </c>
      <c r="D6899">
        <v>2612</v>
      </c>
      <c r="E6899" t="s">
        <v>37</v>
      </c>
      <c r="F6899" s="4">
        <v>620000</v>
      </c>
      <c r="G6899" t="s">
        <v>6</v>
      </c>
      <c r="H6899">
        <v>3</v>
      </c>
      <c r="I6899" s="4">
        <f>IF(E6899="Rhode Island", Table1[[#This Row],[price]]*$L$3, IF(E6899="Massachusetts", Table1[[#This Row],[price]]*$L$2, 1))</f>
        <v>620000</v>
      </c>
    </row>
    <row r="6900" spans="1:9" x14ac:dyDescent="0.25">
      <c r="A6900" s="2">
        <v>41214</v>
      </c>
      <c r="B6900" s="1">
        <f t="shared" si="214"/>
        <v>2012</v>
      </c>
      <c r="C6900" s="1">
        <f t="shared" si="215"/>
        <v>4</v>
      </c>
      <c r="D6900">
        <v>2617</v>
      </c>
      <c r="E6900" t="s">
        <v>37</v>
      </c>
      <c r="F6900" s="4">
        <v>440000</v>
      </c>
      <c r="G6900" t="s">
        <v>5</v>
      </c>
      <c r="H6900">
        <v>4</v>
      </c>
      <c r="I6900" s="4">
        <f>IF(E6900="Rhode Island", Table1[[#This Row],[price]]*$L$3, IF(E6900="Massachusetts", Table1[[#This Row],[price]]*$L$2, 1))</f>
        <v>440000</v>
      </c>
    </row>
    <row r="6901" spans="1:9" x14ac:dyDescent="0.25">
      <c r="A6901" s="2">
        <v>41214</v>
      </c>
      <c r="B6901" s="1">
        <f t="shared" si="214"/>
        <v>2012</v>
      </c>
      <c r="C6901" s="1">
        <f t="shared" si="215"/>
        <v>4</v>
      </c>
      <c r="D6901">
        <v>2615</v>
      </c>
      <c r="E6901" t="s">
        <v>37</v>
      </c>
      <c r="F6901" s="4">
        <v>450500</v>
      </c>
      <c r="G6901" t="s">
        <v>5</v>
      </c>
      <c r="H6901">
        <v>3</v>
      </c>
      <c r="I6901" s="4">
        <f>IF(E6901="Rhode Island", Table1[[#This Row],[price]]*$L$3, IF(E6901="Massachusetts", Table1[[#This Row],[price]]*$L$2, 1))</f>
        <v>450500</v>
      </c>
    </row>
    <row r="6902" spans="1:9" x14ac:dyDescent="0.25">
      <c r="A6902" s="2">
        <v>41214</v>
      </c>
      <c r="B6902" s="1">
        <f t="shared" si="214"/>
        <v>2012</v>
      </c>
      <c r="C6902" s="1">
        <f t="shared" si="215"/>
        <v>4</v>
      </c>
      <c r="D6902">
        <v>2600</v>
      </c>
      <c r="E6902" t="s">
        <v>37</v>
      </c>
      <c r="F6902" s="4">
        <v>785000</v>
      </c>
      <c r="G6902" t="s">
        <v>5</v>
      </c>
      <c r="H6902">
        <v>4</v>
      </c>
      <c r="I6902" s="4">
        <f>IF(E6902="Rhode Island", Table1[[#This Row],[price]]*$L$3, IF(E6902="Massachusetts", Table1[[#This Row],[price]]*$L$2, 1))</f>
        <v>785000</v>
      </c>
    </row>
    <row r="6903" spans="1:9" x14ac:dyDescent="0.25">
      <c r="A6903" s="2">
        <v>41214</v>
      </c>
      <c r="B6903" s="1">
        <f t="shared" si="214"/>
        <v>2012</v>
      </c>
      <c r="C6903" s="1">
        <f t="shared" si="215"/>
        <v>4</v>
      </c>
      <c r="D6903">
        <v>2612</v>
      </c>
      <c r="E6903" t="s">
        <v>37</v>
      </c>
      <c r="F6903" s="4">
        <v>1225000</v>
      </c>
      <c r="G6903" t="s">
        <v>5</v>
      </c>
      <c r="H6903">
        <v>4</v>
      </c>
      <c r="I6903" s="4">
        <f>IF(E6903="Rhode Island", Table1[[#This Row],[price]]*$L$3, IF(E6903="Massachusetts", Table1[[#This Row],[price]]*$L$2, 1))</f>
        <v>1225000</v>
      </c>
    </row>
    <row r="6904" spans="1:9" x14ac:dyDescent="0.25">
      <c r="A6904" s="2">
        <v>41214</v>
      </c>
      <c r="B6904" s="1">
        <f t="shared" si="214"/>
        <v>2012</v>
      </c>
      <c r="C6904" s="1">
        <f t="shared" si="215"/>
        <v>4</v>
      </c>
      <c r="D6904">
        <v>2604</v>
      </c>
      <c r="E6904" t="s">
        <v>37</v>
      </c>
      <c r="F6904" s="4">
        <v>380000</v>
      </c>
      <c r="G6904" t="s">
        <v>6</v>
      </c>
      <c r="H6904">
        <v>1</v>
      </c>
      <c r="I6904" s="4">
        <f>IF(E6904="Rhode Island", Table1[[#This Row],[price]]*$L$3, IF(E6904="Massachusetts", Table1[[#This Row],[price]]*$L$2, 1))</f>
        <v>380000</v>
      </c>
    </row>
    <row r="6905" spans="1:9" x14ac:dyDescent="0.25">
      <c r="A6905" s="2">
        <v>41215</v>
      </c>
      <c r="B6905" s="1">
        <f t="shared" si="214"/>
        <v>2012</v>
      </c>
      <c r="C6905" s="1">
        <f t="shared" si="215"/>
        <v>4</v>
      </c>
      <c r="D6905">
        <v>2615</v>
      </c>
      <c r="E6905" t="s">
        <v>37</v>
      </c>
      <c r="F6905" s="4">
        <v>475000</v>
      </c>
      <c r="G6905" t="s">
        <v>5</v>
      </c>
      <c r="H6905">
        <v>4</v>
      </c>
      <c r="I6905" s="4">
        <f>IF(E6905="Rhode Island", Table1[[#This Row],[price]]*$L$3, IF(E6905="Massachusetts", Table1[[#This Row],[price]]*$L$2, 1))</f>
        <v>475000</v>
      </c>
    </row>
    <row r="6906" spans="1:9" x14ac:dyDescent="0.25">
      <c r="A6906" s="2">
        <v>41215</v>
      </c>
      <c r="B6906" s="1">
        <f t="shared" si="214"/>
        <v>2012</v>
      </c>
      <c r="C6906" s="1">
        <f t="shared" si="215"/>
        <v>4</v>
      </c>
      <c r="D6906">
        <v>2615</v>
      </c>
      <c r="E6906" t="s">
        <v>37</v>
      </c>
      <c r="F6906" s="4">
        <v>495000</v>
      </c>
      <c r="G6906" t="s">
        <v>5</v>
      </c>
      <c r="H6906">
        <v>3</v>
      </c>
      <c r="I6906" s="4">
        <f>IF(E6906="Rhode Island", Table1[[#This Row],[price]]*$L$3, IF(E6906="Massachusetts", Table1[[#This Row],[price]]*$L$2, 1))</f>
        <v>495000</v>
      </c>
    </row>
    <row r="6907" spans="1:9" x14ac:dyDescent="0.25">
      <c r="A6907" s="2">
        <v>41215</v>
      </c>
      <c r="B6907" s="1">
        <f t="shared" si="214"/>
        <v>2012</v>
      </c>
      <c r="C6907" s="1">
        <f t="shared" si="215"/>
        <v>4</v>
      </c>
      <c r="D6907">
        <v>2605</v>
      </c>
      <c r="E6907" t="s">
        <v>37</v>
      </c>
      <c r="F6907" s="4">
        <v>520000</v>
      </c>
      <c r="G6907" t="s">
        <v>5</v>
      </c>
      <c r="H6907">
        <v>3</v>
      </c>
      <c r="I6907" s="4">
        <f>IF(E6907="Rhode Island", Table1[[#This Row],[price]]*$L$3, IF(E6907="Massachusetts", Table1[[#This Row],[price]]*$L$2, 1))</f>
        <v>520000</v>
      </c>
    </row>
    <row r="6908" spans="1:9" x14ac:dyDescent="0.25">
      <c r="A6908" s="2">
        <v>41215</v>
      </c>
      <c r="B6908" s="1">
        <f t="shared" si="214"/>
        <v>2012</v>
      </c>
      <c r="C6908" s="1">
        <f t="shared" si="215"/>
        <v>4</v>
      </c>
      <c r="D6908">
        <v>2903</v>
      </c>
      <c r="E6908" t="s">
        <v>36</v>
      </c>
      <c r="F6908" s="4">
        <v>575000</v>
      </c>
      <c r="G6908" t="s">
        <v>5</v>
      </c>
      <c r="H6908">
        <v>5</v>
      </c>
      <c r="I6908" s="4">
        <f>IF(E6908="Rhode Island", Table1[[#This Row],[price]]*$L$3, IF(E6908="Massachusetts", Table1[[#This Row],[price]]*$L$2, 1))</f>
        <v>575000</v>
      </c>
    </row>
    <row r="6909" spans="1:9" x14ac:dyDescent="0.25">
      <c r="A6909" s="2">
        <v>41215</v>
      </c>
      <c r="B6909" s="1">
        <f t="shared" si="214"/>
        <v>2012</v>
      </c>
      <c r="C6909" s="1">
        <f t="shared" si="215"/>
        <v>4</v>
      </c>
      <c r="D6909">
        <v>2905</v>
      </c>
      <c r="E6909" t="s">
        <v>36</v>
      </c>
      <c r="F6909" s="4">
        <v>635000</v>
      </c>
      <c r="G6909" t="s">
        <v>5</v>
      </c>
      <c r="H6909">
        <v>4</v>
      </c>
      <c r="I6909" s="4">
        <f>IF(E6909="Rhode Island", Table1[[#This Row],[price]]*$L$3, IF(E6909="Massachusetts", Table1[[#This Row],[price]]*$L$2, 1))</f>
        <v>635000</v>
      </c>
    </row>
    <row r="6910" spans="1:9" x14ac:dyDescent="0.25">
      <c r="A6910" s="2">
        <v>41215</v>
      </c>
      <c r="B6910" s="1">
        <f t="shared" si="214"/>
        <v>2012</v>
      </c>
      <c r="C6910" s="1">
        <f t="shared" si="215"/>
        <v>4</v>
      </c>
      <c r="D6910">
        <v>2602</v>
      </c>
      <c r="E6910" t="s">
        <v>37</v>
      </c>
      <c r="F6910" s="4">
        <v>700000</v>
      </c>
      <c r="G6910" t="s">
        <v>5</v>
      </c>
      <c r="H6910">
        <v>3</v>
      </c>
      <c r="I6910" s="4">
        <f>IF(E6910="Rhode Island", Table1[[#This Row],[price]]*$L$3, IF(E6910="Massachusetts", Table1[[#This Row],[price]]*$L$2, 1))</f>
        <v>700000</v>
      </c>
    </row>
    <row r="6911" spans="1:9" x14ac:dyDescent="0.25">
      <c r="A6911" s="2">
        <v>41215</v>
      </c>
      <c r="B6911" s="1">
        <f t="shared" si="214"/>
        <v>2012</v>
      </c>
      <c r="C6911" s="1">
        <f t="shared" si="215"/>
        <v>4</v>
      </c>
      <c r="D6911">
        <v>2607</v>
      </c>
      <c r="E6911" t="s">
        <v>37</v>
      </c>
      <c r="F6911" s="4">
        <v>825000</v>
      </c>
      <c r="G6911" t="s">
        <v>5</v>
      </c>
      <c r="H6911">
        <v>5</v>
      </c>
      <c r="I6911" s="4">
        <f>IF(E6911="Rhode Island", Table1[[#This Row],[price]]*$L$3, IF(E6911="Massachusetts", Table1[[#This Row],[price]]*$L$2, 1))</f>
        <v>825000</v>
      </c>
    </row>
    <row r="6912" spans="1:9" x14ac:dyDescent="0.25">
      <c r="A6912" s="2">
        <v>41215</v>
      </c>
      <c r="B6912" s="1">
        <f t="shared" si="214"/>
        <v>2012</v>
      </c>
      <c r="C6912" s="1">
        <f t="shared" si="215"/>
        <v>4</v>
      </c>
      <c r="D6912">
        <v>2617</v>
      </c>
      <c r="E6912" t="s">
        <v>37</v>
      </c>
      <c r="F6912" s="4">
        <v>380000</v>
      </c>
      <c r="G6912" t="s">
        <v>6</v>
      </c>
      <c r="H6912">
        <v>2</v>
      </c>
      <c r="I6912" s="4">
        <f>IF(E6912="Rhode Island", Table1[[#This Row],[price]]*$L$3, IF(E6912="Massachusetts", Table1[[#This Row],[price]]*$L$2, 1))</f>
        <v>380000</v>
      </c>
    </row>
    <row r="6913" spans="1:9" x14ac:dyDescent="0.25">
      <c r="A6913" s="2">
        <v>41215</v>
      </c>
      <c r="B6913" s="1">
        <f t="shared" si="214"/>
        <v>2012</v>
      </c>
      <c r="C6913" s="1">
        <f t="shared" si="215"/>
        <v>4</v>
      </c>
      <c r="D6913">
        <v>2612</v>
      </c>
      <c r="E6913" t="s">
        <v>37</v>
      </c>
      <c r="F6913" s="4">
        <v>490000</v>
      </c>
      <c r="G6913" t="s">
        <v>6</v>
      </c>
      <c r="H6913">
        <v>2</v>
      </c>
      <c r="I6913" s="4">
        <f>IF(E6913="Rhode Island", Table1[[#This Row],[price]]*$L$3, IF(E6913="Massachusetts", Table1[[#This Row],[price]]*$L$2, 1))</f>
        <v>490000</v>
      </c>
    </row>
    <row r="6914" spans="1:9" x14ac:dyDescent="0.25">
      <c r="A6914" s="2">
        <v>41215</v>
      </c>
      <c r="B6914" s="1">
        <f t="shared" ref="B6914:B6977" si="216">YEAR(A6914)</f>
        <v>2012</v>
      </c>
      <c r="C6914" s="1">
        <f t="shared" ref="C6914:C6977" si="217">ROUNDUP(MONTH(A6914)/3,0)</f>
        <v>4</v>
      </c>
      <c r="D6914">
        <v>2602</v>
      </c>
      <c r="E6914" t="s">
        <v>37</v>
      </c>
      <c r="F6914" s="4">
        <v>526000</v>
      </c>
      <c r="G6914" t="s">
        <v>6</v>
      </c>
      <c r="H6914">
        <v>2</v>
      </c>
      <c r="I6914" s="4">
        <f>IF(E6914="Rhode Island", Table1[[#This Row],[price]]*$L$3, IF(E6914="Massachusetts", Table1[[#This Row],[price]]*$L$2, 1))</f>
        <v>526000</v>
      </c>
    </row>
    <row r="6915" spans="1:9" x14ac:dyDescent="0.25">
      <c r="A6915" s="2">
        <v>41216</v>
      </c>
      <c r="B6915" s="1">
        <f t="shared" si="216"/>
        <v>2012</v>
      </c>
      <c r="C6915" s="1">
        <f t="shared" si="217"/>
        <v>4</v>
      </c>
      <c r="D6915">
        <v>2905</v>
      </c>
      <c r="E6915" t="s">
        <v>36</v>
      </c>
      <c r="F6915" s="4">
        <v>425000</v>
      </c>
      <c r="G6915" t="s">
        <v>5</v>
      </c>
      <c r="H6915">
        <v>3</v>
      </c>
      <c r="I6915" s="4">
        <f>IF(E6915="Rhode Island", Table1[[#This Row],[price]]*$L$3, IF(E6915="Massachusetts", Table1[[#This Row],[price]]*$L$2, 1))</f>
        <v>425000</v>
      </c>
    </row>
    <row r="6916" spans="1:9" x14ac:dyDescent="0.25">
      <c r="A6916" s="2">
        <v>41216</v>
      </c>
      <c r="B6916" s="1">
        <f t="shared" si="216"/>
        <v>2012</v>
      </c>
      <c r="C6916" s="1">
        <f t="shared" si="217"/>
        <v>4</v>
      </c>
      <c r="D6916">
        <v>2617</v>
      </c>
      <c r="E6916" t="s">
        <v>37</v>
      </c>
      <c r="F6916" s="4">
        <v>470000</v>
      </c>
      <c r="G6916" t="s">
        <v>5</v>
      </c>
      <c r="H6916">
        <v>3</v>
      </c>
      <c r="I6916" s="4">
        <f>IF(E6916="Rhode Island", Table1[[#This Row],[price]]*$L$3, IF(E6916="Massachusetts", Table1[[#This Row],[price]]*$L$2, 1))</f>
        <v>470000</v>
      </c>
    </row>
    <row r="6917" spans="1:9" x14ac:dyDescent="0.25">
      <c r="A6917" s="2">
        <v>41216</v>
      </c>
      <c r="B6917" s="1">
        <f t="shared" si="216"/>
        <v>2012</v>
      </c>
      <c r="C6917" s="1">
        <f t="shared" si="217"/>
        <v>4</v>
      </c>
      <c r="D6917">
        <v>2611</v>
      </c>
      <c r="E6917" t="s">
        <v>37</v>
      </c>
      <c r="F6917" s="4">
        <v>470000</v>
      </c>
      <c r="G6917" t="s">
        <v>5</v>
      </c>
      <c r="H6917">
        <v>3</v>
      </c>
      <c r="I6917" s="4">
        <f>IF(E6917="Rhode Island", Table1[[#This Row],[price]]*$L$3, IF(E6917="Massachusetts", Table1[[#This Row],[price]]*$L$2, 1))</f>
        <v>470000</v>
      </c>
    </row>
    <row r="6918" spans="1:9" x14ac:dyDescent="0.25">
      <c r="A6918" s="2">
        <v>41216</v>
      </c>
      <c r="B6918" s="1">
        <f t="shared" si="216"/>
        <v>2012</v>
      </c>
      <c r="C6918" s="1">
        <f t="shared" si="217"/>
        <v>4</v>
      </c>
      <c r="D6918">
        <v>2615</v>
      </c>
      <c r="E6918" t="s">
        <v>37</v>
      </c>
      <c r="F6918" s="4">
        <v>593000</v>
      </c>
      <c r="G6918" t="s">
        <v>5</v>
      </c>
      <c r="H6918">
        <v>4</v>
      </c>
      <c r="I6918" s="4">
        <f>IF(E6918="Rhode Island", Table1[[#This Row],[price]]*$L$3, IF(E6918="Massachusetts", Table1[[#This Row],[price]]*$L$2, 1))</f>
        <v>593000</v>
      </c>
    </row>
    <row r="6919" spans="1:9" x14ac:dyDescent="0.25">
      <c r="A6919" s="2">
        <v>41216</v>
      </c>
      <c r="B6919" s="1">
        <f t="shared" si="216"/>
        <v>2012</v>
      </c>
      <c r="C6919" s="1">
        <f t="shared" si="217"/>
        <v>4</v>
      </c>
      <c r="D6919">
        <v>2615</v>
      </c>
      <c r="E6919" t="s">
        <v>37</v>
      </c>
      <c r="F6919" s="4">
        <v>629000</v>
      </c>
      <c r="G6919" t="s">
        <v>5</v>
      </c>
      <c r="H6919">
        <v>4</v>
      </c>
      <c r="I6919" s="4">
        <f>IF(E6919="Rhode Island", Table1[[#This Row],[price]]*$L$3, IF(E6919="Massachusetts", Table1[[#This Row],[price]]*$L$2, 1))</f>
        <v>629000</v>
      </c>
    </row>
    <row r="6920" spans="1:9" x14ac:dyDescent="0.25">
      <c r="A6920" s="2">
        <v>41216</v>
      </c>
      <c r="B6920" s="1">
        <f t="shared" si="216"/>
        <v>2012</v>
      </c>
      <c r="C6920" s="1">
        <f t="shared" si="217"/>
        <v>4</v>
      </c>
      <c r="D6920">
        <v>2904</v>
      </c>
      <c r="E6920" t="s">
        <v>36</v>
      </c>
      <c r="F6920" s="4">
        <v>635000</v>
      </c>
      <c r="G6920" t="s">
        <v>5</v>
      </c>
      <c r="H6920">
        <v>4</v>
      </c>
      <c r="I6920" s="4">
        <f>IF(E6920="Rhode Island", Table1[[#This Row],[price]]*$L$3, IF(E6920="Massachusetts", Table1[[#This Row],[price]]*$L$2, 1))</f>
        <v>635000</v>
      </c>
    </row>
    <row r="6921" spans="1:9" x14ac:dyDescent="0.25">
      <c r="A6921" s="2">
        <v>41216</v>
      </c>
      <c r="B6921" s="1">
        <f t="shared" si="216"/>
        <v>2012</v>
      </c>
      <c r="C6921" s="1">
        <f t="shared" si="217"/>
        <v>4</v>
      </c>
      <c r="D6921">
        <v>2605</v>
      </c>
      <c r="E6921" t="s">
        <v>37</v>
      </c>
      <c r="F6921" s="4">
        <v>652500</v>
      </c>
      <c r="G6921" t="s">
        <v>5</v>
      </c>
      <c r="H6921">
        <v>3</v>
      </c>
      <c r="I6921" s="4">
        <f>IF(E6921="Rhode Island", Table1[[#This Row],[price]]*$L$3, IF(E6921="Massachusetts", Table1[[#This Row],[price]]*$L$2, 1))</f>
        <v>652500</v>
      </c>
    </row>
    <row r="6922" spans="1:9" x14ac:dyDescent="0.25">
      <c r="A6922" s="2">
        <v>41216</v>
      </c>
      <c r="B6922" s="1">
        <f t="shared" si="216"/>
        <v>2012</v>
      </c>
      <c r="C6922" s="1">
        <f t="shared" si="217"/>
        <v>4</v>
      </c>
      <c r="D6922">
        <v>2607</v>
      </c>
      <c r="E6922" t="s">
        <v>37</v>
      </c>
      <c r="F6922" s="4">
        <v>725000</v>
      </c>
      <c r="G6922" t="s">
        <v>5</v>
      </c>
      <c r="H6922">
        <v>4</v>
      </c>
      <c r="I6922" s="4">
        <f>IF(E6922="Rhode Island", Table1[[#This Row],[price]]*$L$3, IF(E6922="Massachusetts", Table1[[#This Row],[price]]*$L$2, 1))</f>
        <v>725000</v>
      </c>
    </row>
    <row r="6923" spans="1:9" x14ac:dyDescent="0.25">
      <c r="A6923" s="2">
        <v>41216</v>
      </c>
      <c r="B6923" s="1">
        <f t="shared" si="216"/>
        <v>2012</v>
      </c>
      <c r="C6923" s="1">
        <f t="shared" si="217"/>
        <v>4</v>
      </c>
      <c r="D6923">
        <v>2607</v>
      </c>
      <c r="E6923" t="s">
        <v>37</v>
      </c>
      <c r="F6923" s="4">
        <v>755000</v>
      </c>
      <c r="G6923" t="s">
        <v>5</v>
      </c>
      <c r="H6923">
        <v>4</v>
      </c>
      <c r="I6923" s="4">
        <f>IF(E6923="Rhode Island", Table1[[#This Row],[price]]*$L$3, IF(E6923="Massachusetts", Table1[[#This Row],[price]]*$L$2, 1))</f>
        <v>755000</v>
      </c>
    </row>
    <row r="6924" spans="1:9" x14ac:dyDescent="0.25">
      <c r="A6924" s="2">
        <v>41216</v>
      </c>
      <c r="B6924" s="1">
        <f t="shared" si="216"/>
        <v>2012</v>
      </c>
      <c r="C6924" s="1">
        <f t="shared" si="217"/>
        <v>4</v>
      </c>
      <c r="D6924">
        <v>2604</v>
      </c>
      <c r="E6924" t="s">
        <v>37</v>
      </c>
      <c r="F6924" s="4">
        <v>800000</v>
      </c>
      <c r="G6924" t="s">
        <v>5</v>
      </c>
      <c r="H6924">
        <v>3</v>
      </c>
      <c r="I6924" s="4">
        <f>IF(E6924="Rhode Island", Table1[[#This Row],[price]]*$L$3, IF(E6924="Massachusetts", Table1[[#This Row],[price]]*$L$2, 1))</f>
        <v>800000</v>
      </c>
    </row>
    <row r="6925" spans="1:9" x14ac:dyDescent="0.25">
      <c r="A6925" s="2">
        <v>41216</v>
      </c>
      <c r="B6925" s="1">
        <f t="shared" si="216"/>
        <v>2012</v>
      </c>
      <c r="C6925" s="1">
        <f t="shared" si="217"/>
        <v>4</v>
      </c>
      <c r="D6925">
        <v>2612</v>
      </c>
      <c r="E6925" t="s">
        <v>37</v>
      </c>
      <c r="F6925" s="4">
        <v>842000</v>
      </c>
      <c r="G6925" t="s">
        <v>5</v>
      </c>
      <c r="H6925">
        <v>3</v>
      </c>
      <c r="I6925" s="4">
        <f>IF(E6925="Rhode Island", Table1[[#This Row],[price]]*$L$3, IF(E6925="Massachusetts", Table1[[#This Row],[price]]*$L$2, 1))</f>
        <v>842000</v>
      </c>
    </row>
    <row r="6926" spans="1:9" x14ac:dyDescent="0.25">
      <c r="A6926" s="2">
        <v>41216</v>
      </c>
      <c r="B6926" s="1">
        <f t="shared" si="216"/>
        <v>2012</v>
      </c>
      <c r="C6926" s="1">
        <f t="shared" si="217"/>
        <v>4</v>
      </c>
      <c r="D6926">
        <v>2607</v>
      </c>
      <c r="E6926" t="s">
        <v>37</v>
      </c>
      <c r="F6926" s="4">
        <v>862000</v>
      </c>
      <c r="G6926" t="s">
        <v>5</v>
      </c>
      <c r="H6926">
        <v>4</v>
      </c>
      <c r="I6926" s="4">
        <f>IF(E6926="Rhode Island", Table1[[#This Row],[price]]*$L$3, IF(E6926="Massachusetts", Table1[[#This Row],[price]]*$L$2, 1))</f>
        <v>862000</v>
      </c>
    </row>
    <row r="6927" spans="1:9" x14ac:dyDescent="0.25">
      <c r="A6927" s="2">
        <v>41216</v>
      </c>
      <c r="B6927" s="1">
        <f t="shared" si="216"/>
        <v>2012</v>
      </c>
      <c r="C6927" s="1">
        <f t="shared" si="217"/>
        <v>4</v>
      </c>
      <c r="D6927">
        <v>2603</v>
      </c>
      <c r="E6927" t="s">
        <v>37</v>
      </c>
      <c r="F6927" s="4">
        <v>1555000</v>
      </c>
      <c r="G6927" t="s">
        <v>6</v>
      </c>
      <c r="H6927">
        <v>4</v>
      </c>
      <c r="I6927" s="4">
        <f>IF(E6927="Rhode Island", Table1[[#This Row],[price]]*$L$3, IF(E6927="Massachusetts", Table1[[#This Row],[price]]*$L$2, 1))</f>
        <v>1555000</v>
      </c>
    </row>
    <row r="6928" spans="1:9" x14ac:dyDescent="0.25">
      <c r="A6928" s="2">
        <v>41218</v>
      </c>
      <c r="B6928" s="1">
        <f t="shared" si="216"/>
        <v>2012</v>
      </c>
      <c r="C6928" s="1">
        <f t="shared" si="217"/>
        <v>4</v>
      </c>
      <c r="D6928">
        <v>2615</v>
      </c>
      <c r="E6928" t="s">
        <v>37</v>
      </c>
      <c r="F6928" s="4">
        <v>410000</v>
      </c>
      <c r="G6928" t="s">
        <v>5</v>
      </c>
      <c r="H6928">
        <v>3</v>
      </c>
      <c r="I6928" s="4">
        <f>IF(E6928="Rhode Island", Table1[[#This Row],[price]]*$L$3, IF(E6928="Massachusetts", Table1[[#This Row],[price]]*$L$2, 1))</f>
        <v>410000</v>
      </c>
    </row>
    <row r="6929" spans="1:9" x14ac:dyDescent="0.25">
      <c r="A6929" s="2">
        <v>41218</v>
      </c>
      <c r="B6929" s="1">
        <f t="shared" si="216"/>
        <v>2012</v>
      </c>
      <c r="C6929" s="1">
        <f t="shared" si="217"/>
        <v>4</v>
      </c>
      <c r="D6929">
        <v>2900</v>
      </c>
      <c r="E6929" t="s">
        <v>37</v>
      </c>
      <c r="F6929" s="4">
        <v>455000</v>
      </c>
      <c r="G6929" t="s">
        <v>5</v>
      </c>
      <c r="H6929">
        <v>3</v>
      </c>
      <c r="I6929" s="4">
        <f>IF(E6929="Rhode Island", Table1[[#This Row],[price]]*$L$3, IF(E6929="Massachusetts", Table1[[#This Row],[price]]*$L$2, 1))</f>
        <v>455000</v>
      </c>
    </row>
    <row r="6930" spans="1:9" x14ac:dyDescent="0.25">
      <c r="A6930" s="2">
        <v>41218</v>
      </c>
      <c r="B6930" s="1">
        <f t="shared" si="216"/>
        <v>2012</v>
      </c>
      <c r="C6930" s="1">
        <f t="shared" si="217"/>
        <v>4</v>
      </c>
      <c r="D6930">
        <v>2615</v>
      </c>
      <c r="E6930" t="s">
        <v>37</v>
      </c>
      <c r="F6930" s="4">
        <v>550000</v>
      </c>
      <c r="G6930" t="s">
        <v>5</v>
      </c>
      <c r="H6930">
        <v>4</v>
      </c>
      <c r="I6930" s="4">
        <f>IF(E6930="Rhode Island", Table1[[#This Row],[price]]*$L$3, IF(E6930="Massachusetts", Table1[[#This Row],[price]]*$L$2, 1))</f>
        <v>550000</v>
      </c>
    </row>
    <row r="6931" spans="1:9" x14ac:dyDescent="0.25">
      <c r="A6931" s="2">
        <v>41218</v>
      </c>
      <c r="B6931" s="1">
        <f t="shared" si="216"/>
        <v>2012</v>
      </c>
      <c r="C6931" s="1">
        <f t="shared" si="217"/>
        <v>4</v>
      </c>
      <c r="D6931">
        <v>2611</v>
      </c>
      <c r="E6931" t="s">
        <v>37</v>
      </c>
      <c r="F6931" s="4">
        <v>555000</v>
      </c>
      <c r="G6931" t="s">
        <v>5</v>
      </c>
      <c r="H6931">
        <v>4</v>
      </c>
      <c r="I6931" s="4">
        <f>IF(E6931="Rhode Island", Table1[[#This Row],[price]]*$L$3, IF(E6931="Massachusetts", Table1[[#This Row],[price]]*$L$2, 1))</f>
        <v>555000</v>
      </c>
    </row>
    <row r="6932" spans="1:9" x14ac:dyDescent="0.25">
      <c r="A6932" s="2">
        <v>41218</v>
      </c>
      <c r="B6932" s="1">
        <f t="shared" si="216"/>
        <v>2012</v>
      </c>
      <c r="C6932" s="1">
        <f t="shared" si="217"/>
        <v>4</v>
      </c>
      <c r="D6932">
        <v>2903</v>
      </c>
      <c r="E6932" t="s">
        <v>36</v>
      </c>
      <c r="F6932" s="4">
        <v>658000</v>
      </c>
      <c r="G6932" t="s">
        <v>5</v>
      </c>
      <c r="H6932">
        <v>3</v>
      </c>
      <c r="I6932" s="4">
        <f>IF(E6932="Rhode Island", Table1[[#This Row],[price]]*$L$3, IF(E6932="Massachusetts", Table1[[#This Row],[price]]*$L$2, 1))</f>
        <v>658000</v>
      </c>
    </row>
    <row r="6933" spans="1:9" x14ac:dyDescent="0.25">
      <c r="A6933" s="2">
        <v>41218</v>
      </c>
      <c r="B6933" s="1">
        <f t="shared" si="216"/>
        <v>2012</v>
      </c>
      <c r="C6933" s="1">
        <f t="shared" si="217"/>
        <v>4</v>
      </c>
      <c r="D6933">
        <v>2612</v>
      </c>
      <c r="E6933" t="s">
        <v>37</v>
      </c>
      <c r="F6933" s="4">
        <v>627500</v>
      </c>
      <c r="G6933" t="s">
        <v>6</v>
      </c>
      <c r="H6933">
        <v>2</v>
      </c>
      <c r="I6933" s="4">
        <f>IF(E6933="Rhode Island", Table1[[#This Row],[price]]*$L$3, IF(E6933="Massachusetts", Table1[[#This Row],[price]]*$L$2, 1))</f>
        <v>627500</v>
      </c>
    </row>
    <row r="6934" spans="1:9" x14ac:dyDescent="0.25">
      <c r="A6934" s="2">
        <v>41219</v>
      </c>
      <c r="B6934" s="1">
        <f t="shared" si="216"/>
        <v>2012</v>
      </c>
      <c r="C6934" s="1">
        <f t="shared" si="217"/>
        <v>4</v>
      </c>
      <c r="D6934">
        <v>2902</v>
      </c>
      <c r="E6934" t="s">
        <v>36</v>
      </c>
      <c r="F6934" s="4">
        <v>425000</v>
      </c>
      <c r="G6934" t="s">
        <v>5</v>
      </c>
      <c r="H6934">
        <v>3</v>
      </c>
      <c r="I6934" s="4">
        <f>IF(E6934="Rhode Island", Table1[[#This Row],[price]]*$L$3, IF(E6934="Massachusetts", Table1[[#This Row],[price]]*$L$2, 1))</f>
        <v>425000</v>
      </c>
    </row>
    <row r="6935" spans="1:9" x14ac:dyDescent="0.25">
      <c r="A6935" s="2">
        <v>41219</v>
      </c>
      <c r="B6935" s="1">
        <f t="shared" si="216"/>
        <v>2012</v>
      </c>
      <c r="C6935" s="1">
        <f t="shared" si="217"/>
        <v>4</v>
      </c>
      <c r="D6935">
        <v>2615</v>
      </c>
      <c r="E6935" t="s">
        <v>37</v>
      </c>
      <c r="F6935" s="4">
        <v>443000</v>
      </c>
      <c r="G6935" t="s">
        <v>5</v>
      </c>
      <c r="H6935">
        <v>4</v>
      </c>
      <c r="I6935" s="4">
        <f>IF(E6935="Rhode Island", Table1[[#This Row],[price]]*$L$3, IF(E6935="Massachusetts", Table1[[#This Row],[price]]*$L$2, 1))</f>
        <v>443000</v>
      </c>
    </row>
    <row r="6936" spans="1:9" x14ac:dyDescent="0.25">
      <c r="A6936" s="2">
        <v>41219</v>
      </c>
      <c r="B6936" s="1">
        <f t="shared" si="216"/>
        <v>2012</v>
      </c>
      <c r="C6936" s="1">
        <f t="shared" si="217"/>
        <v>4</v>
      </c>
      <c r="D6936">
        <v>2905</v>
      </c>
      <c r="E6936" t="s">
        <v>36</v>
      </c>
      <c r="F6936" s="4">
        <v>445000</v>
      </c>
      <c r="G6936" t="s">
        <v>5</v>
      </c>
      <c r="H6936">
        <v>3</v>
      </c>
      <c r="I6936" s="4">
        <f>IF(E6936="Rhode Island", Table1[[#This Row],[price]]*$L$3, IF(E6936="Massachusetts", Table1[[#This Row],[price]]*$L$2, 1))</f>
        <v>445000</v>
      </c>
    </row>
    <row r="6937" spans="1:9" x14ac:dyDescent="0.25">
      <c r="A6937" s="2">
        <v>41219</v>
      </c>
      <c r="B6937" s="1">
        <f t="shared" si="216"/>
        <v>2012</v>
      </c>
      <c r="C6937" s="1">
        <f t="shared" si="217"/>
        <v>4</v>
      </c>
      <c r="D6937">
        <v>2905</v>
      </c>
      <c r="E6937" t="s">
        <v>36</v>
      </c>
      <c r="F6937" s="4">
        <v>450000</v>
      </c>
      <c r="G6937" t="s">
        <v>5</v>
      </c>
      <c r="H6937">
        <v>3</v>
      </c>
      <c r="I6937" s="4">
        <f>IF(E6937="Rhode Island", Table1[[#This Row],[price]]*$L$3, IF(E6937="Massachusetts", Table1[[#This Row],[price]]*$L$2, 1))</f>
        <v>450000</v>
      </c>
    </row>
    <row r="6938" spans="1:9" x14ac:dyDescent="0.25">
      <c r="A6938" s="2">
        <v>41219</v>
      </c>
      <c r="B6938" s="1">
        <f t="shared" si="216"/>
        <v>2012</v>
      </c>
      <c r="C6938" s="1">
        <f t="shared" si="217"/>
        <v>4</v>
      </c>
      <c r="D6938">
        <v>2913</v>
      </c>
      <c r="E6938" t="s">
        <v>36</v>
      </c>
      <c r="F6938" s="4">
        <v>515000</v>
      </c>
      <c r="G6938" t="s">
        <v>5</v>
      </c>
      <c r="H6938">
        <v>4</v>
      </c>
      <c r="I6938" s="4">
        <f>IF(E6938="Rhode Island", Table1[[#This Row],[price]]*$L$3, IF(E6938="Massachusetts", Table1[[#This Row],[price]]*$L$2, 1))</f>
        <v>515000</v>
      </c>
    </row>
    <row r="6939" spans="1:9" x14ac:dyDescent="0.25">
      <c r="A6939" s="2">
        <v>41219</v>
      </c>
      <c r="B6939" s="1">
        <f t="shared" si="216"/>
        <v>2012</v>
      </c>
      <c r="C6939" s="1">
        <f t="shared" si="217"/>
        <v>4</v>
      </c>
      <c r="D6939">
        <v>2605</v>
      </c>
      <c r="E6939" t="s">
        <v>37</v>
      </c>
      <c r="F6939" s="4">
        <v>665000</v>
      </c>
      <c r="G6939" t="s">
        <v>5</v>
      </c>
      <c r="H6939">
        <v>4</v>
      </c>
      <c r="I6939" s="4">
        <f>IF(E6939="Rhode Island", Table1[[#This Row],[price]]*$L$3, IF(E6939="Massachusetts", Table1[[#This Row],[price]]*$L$2, 1))</f>
        <v>665000</v>
      </c>
    </row>
    <row r="6940" spans="1:9" x14ac:dyDescent="0.25">
      <c r="A6940" s="2">
        <v>41219</v>
      </c>
      <c r="B6940" s="1">
        <f t="shared" si="216"/>
        <v>2012</v>
      </c>
      <c r="C6940" s="1">
        <f t="shared" si="217"/>
        <v>4</v>
      </c>
      <c r="D6940">
        <v>2600</v>
      </c>
      <c r="E6940" t="s">
        <v>37</v>
      </c>
      <c r="F6940" s="4">
        <v>1340000</v>
      </c>
      <c r="G6940" t="s">
        <v>5</v>
      </c>
      <c r="H6940">
        <v>5</v>
      </c>
      <c r="I6940" s="4">
        <f>IF(E6940="Rhode Island", Table1[[#This Row],[price]]*$L$3, IF(E6940="Massachusetts", Table1[[#This Row],[price]]*$L$2, 1))</f>
        <v>1340000</v>
      </c>
    </row>
    <row r="6941" spans="1:9" x14ac:dyDescent="0.25">
      <c r="A6941" s="2">
        <v>41220</v>
      </c>
      <c r="B6941" s="1">
        <f t="shared" si="216"/>
        <v>2012</v>
      </c>
      <c r="C6941" s="1">
        <f t="shared" si="217"/>
        <v>4</v>
      </c>
      <c r="D6941">
        <v>2615</v>
      </c>
      <c r="E6941" t="s">
        <v>37</v>
      </c>
      <c r="F6941" s="4">
        <v>490000</v>
      </c>
      <c r="G6941" t="s">
        <v>5</v>
      </c>
      <c r="H6941">
        <v>4</v>
      </c>
      <c r="I6941" s="4">
        <f>IF(E6941="Rhode Island", Table1[[#This Row],[price]]*$L$3, IF(E6941="Massachusetts", Table1[[#This Row],[price]]*$L$2, 1))</f>
        <v>490000</v>
      </c>
    </row>
    <row r="6942" spans="1:9" x14ac:dyDescent="0.25">
      <c r="A6942" s="2">
        <v>41220</v>
      </c>
      <c r="B6942" s="1">
        <f t="shared" si="216"/>
        <v>2012</v>
      </c>
      <c r="C6942" s="1">
        <f t="shared" si="217"/>
        <v>4</v>
      </c>
      <c r="D6942">
        <v>2913</v>
      </c>
      <c r="E6942" t="s">
        <v>36</v>
      </c>
      <c r="F6942" s="4">
        <v>515000</v>
      </c>
      <c r="G6942" t="s">
        <v>5</v>
      </c>
      <c r="H6942">
        <v>4</v>
      </c>
      <c r="I6942" s="4">
        <f>IF(E6942="Rhode Island", Table1[[#This Row],[price]]*$L$3, IF(E6942="Massachusetts", Table1[[#This Row],[price]]*$L$2, 1))</f>
        <v>515000</v>
      </c>
    </row>
    <row r="6943" spans="1:9" x14ac:dyDescent="0.25">
      <c r="A6943" s="2">
        <v>41220</v>
      </c>
      <c r="B6943" s="1">
        <f t="shared" si="216"/>
        <v>2012</v>
      </c>
      <c r="C6943" s="1">
        <f t="shared" si="217"/>
        <v>4</v>
      </c>
      <c r="D6943">
        <v>2617</v>
      </c>
      <c r="E6943" t="s">
        <v>37</v>
      </c>
      <c r="F6943" s="4">
        <v>541300</v>
      </c>
      <c r="G6943" t="s">
        <v>5</v>
      </c>
      <c r="H6943">
        <v>3</v>
      </c>
      <c r="I6943" s="4">
        <f>IF(E6943="Rhode Island", Table1[[#This Row],[price]]*$L$3, IF(E6943="Massachusetts", Table1[[#This Row],[price]]*$L$2, 1))</f>
        <v>541300</v>
      </c>
    </row>
    <row r="6944" spans="1:9" x14ac:dyDescent="0.25">
      <c r="A6944" s="2">
        <v>41220</v>
      </c>
      <c r="B6944" s="1">
        <f t="shared" si="216"/>
        <v>2012</v>
      </c>
      <c r="C6944" s="1">
        <f t="shared" si="217"/>
        <v>4</v>
      </c>
      <c r="D6944">
        <v>2602</v>
      </c>
      <c r="E6944" t="s">
        <v>37</v>
      </c>
      <c r="F6944" s="4">
        <v>615000</v>
      </c>
      <c r="G6944" t="s">
        <v>5</v>
      </c>
      <c r="H6944">
        <v>3</v>
      </c>
      <c r="I6944" s="4">
        <f>IF(E6944="Rhode Island", Table1[[#This Row],[price]]*$L$3, IF(E6944="Massachusetts", Table1[[#This Row],[price]]*$L$2, 1))</f>
        <v>615000</v>
      </c>
    </row>
    <row r="6945" spans="1:9" x14ac:dyDescent="0.25">
      <c r="A6945" s="2">
        <v>41220</v>
      </c>
      <c r="B6945" s="1">
        <f t="shared" si="216"/>
        <v>2012</v>
      </c>
      <c r="C6945" s="1">
        <f t="shared" si="217"/>
        <v>4</v>
      </c>
      <c r="D6945">
        <v>2617</v>
      </c>
      <c r="E6945" t="s">
        <v>37</v>
      </c>
      <c r="F6945" s="4">
        <v>660500</v>
      </c>
      <c r="G6945" t="s">
        <v>5</v>
      </c>
      <c r="H6945">
        <v>4</v>
      </c>
      <c r="I6945" s="4">
        <f>IF(E6945="Rhode Island", Table1[[#This Row],[price]]*$L$3, IF(E6945="Massachusetts", Table1[[#This Row],[price]]*$L$2, 1))</f>
        <v>660500</v>
      </c>
    </row>
    <row r="6946" spans="1:9" x14ac:dyDescent="0.25">
      <c r="A6946" s="2">
        <v>41220</v>
      </c>
      <c r="B6946" s="1">
        <f t="shared" si="216"/>
        <v>2012</v>
      </c>
      <c r="C6946" s="1">
        <f t="shared" si="217"/>
        <v>4</v>
      </c>
      <c r="D6946">
        <v>2611</v>
      </c>
      <c r="E6946" t="s">
        <v>37</v>
      </c>
      <c r="F6946" s="4">
        <v>712500</v>
      </c>
      <c r="G6946" t="s">
        <v>5</v>
      </c>
      <c r="H6946">
        <v>4</v>
      </c>
      <c r="I6946" s="4">
        <f>IF(E6946="Rhode Island", Table1[[#This Row],[price]]*$L$3, IF(E6946="Massachusetts", Table1[[#This Row],[price]]*$L$2, 1))</f>
        <v>712500</v>
      </c>
    </row>
    <row r="6947" spans="1:9" x14ac:dyDescent="0.25">
      <c r="A6947" s="2">
        <v>41220</v>
      </c>
      <c r="B6947" s="1">
        <f t="shared" si="216"/>
        <v>2012</v>
      </c>
      <c r="C6947" s="1">
        <f t="shared" si="217"/>
        <v>4</v>
      </c>
      <c r="D6947">
        <v>2913</v>
      </c>
      <c r="E6947" t="s">
        <v>36</v>
      </c>
      <c r="F6947" s="4">
        <v>1157000</v>
      </c>
      <c r="G6947" t="s">
        <v>5</v>
      </c>
      <c r="H6947">
        <v>4</v>
      </c>
      <c r="I6947" s="4">
        <f>IF(E6947="Rhode Island", Table1[[#This Row],[price]]*$L$3, IF(E6947="Massachusetts", Table1[[#This Row],[price]]*$L$2, 1))</f>
        <v>1157000</v>
      </c>
    </row>
    <row r="6948" spans="1:9" x14ac:dyDescent="0.25">
      <c r="A6948" s="2">
        <v>41220</v>
      </c>
      <c r="B6948" s="1">
        <f t="shared" si="216"/>
        <v>2012</v>
      </c>
      <c r="C6948" s="1">
        <f t="shared" si="217"/>
        <v>4</v>
      </c>
      <c r="D6948">
        <v>2617</v>
      </c>
      <c r="E6948" t="s">
        <v>37</v>
      </c>
      <c r="F6948" s="4">
        <v>415000</v>
      </c>
      <c r="G6948" t="s">
        <v>6</v>
      </c>
      <c r="H6948">
        <v>2</v>
      </c>
      <c r="I6948" s="4">
        <f>IF(E6948="Rhode Island", Table1[[#This Row],[price]]*$L$3, IF(E6948="Massachusetts", Table1[[#This Row],[price]]*$L$2, 1))</f>
        <v>415000</v>
      </c>
    </row>
    <row r="6949" spans="1:9" x14ac:dyDescent="0.25">
      <c r="A6949" s="2">
        <v>41221</v>
      </c>
      <c r="B6949" s="1">
        <f t="shared" si="216"/>
        <v>2012</v>
      </c>
      <c r="C6949" s="1">
        <f t="shared" si="217"/>
        <v>4</v>
      </c>
      <c r="D6949">
        <v>2615</v>
      </c>
      <c r="E6949" t="s">
        <v>37</v>
      </c>
      <c r="F6949" s="4">
        <v>370400</v>
      </c>
      <c r="G6949" t="s">
        <v>5</v>
      </c>
      <c r="H6949">
        <v>3</v>
      </c>
      <c r="I6949" s="4">
        <f>IF(E6949="Rhode Island", Table1[[#This Row],[price]]*$L$3, IF(E6949="Massachusetts", Table1[[#This Row],[price]]*$L$2, 1))</f>
        <v>370400</v>
      </c>
    </row>
    <row r="6950" spans="1:9" x14ac:dyDescent="0.25">
      <c r="A6950" s="2">
        <v>41221</v>
      </c>
      <c r="B6950" s="1">
        <f t="shared" si="216"/>
        <v>2012</v>
      </c>
      <c r="C6950" s="1">
        <f t="shared" si="217"/>
        <v>4</v>
      </c>
      <c r="D6950">
        <v>2914</v>
      </c>
      <c r="E6950" t="s">
        <v>36</v>
      </c>
      <c r="F6950" s="4">
        <v>415000</v>
      </c>
      <c r="G6950" t="s">
        <v>5</v>
      </c>
      <c r="H6950">
        <v>3</v>
      </c>
      <c r="I6950" s="4">
        <f>IF(E6950="Rhode Island", Table1[[#This Row],[price]]*$L$3, IF(E6950="Massachusetts", Table1[[#This Row],[price]]*$L$2, 1))</f>
        <v>415000</v>
      </c>
    </row>
    <row r="6951" spans="1:9" x14ac:dyDescent="0.25">
      <c r="A6951" s="2">
        <v>41221</v>
      </c>
      <c r="B6951" s="1">
        <f t="shared" si="216"/>
        <v>2012</v>
      </c>
      <c r="C6951" s="1">
        <f t="shared" si="217"/>
        <v>4</v>
      </c>
      <c r="D6951">
        <v>2611</v>
      </c>
      <c r="E6951" t="s">
        <v>37</v>
      </c>
      <c r="F6951" s="4">
        <v>430000</v>
      </c>
      <c r="G6951" t="s">
        <v>5</v>
      </c>
      <c r="H6951">
        <v>3</v>
      </c>
      <c r="I6951" s="4">
        <f>IF(E6951="Rhode Island", Table1[[#This Row],[price]]*$L$3, IF(E6951="Massachusetts", Table1[[#This Row],[price]]*$L$2, 1))</f>
        <v>430000</v>
      </c>
    </row>
    <row r="6952" spans="1:9" x14ac:dyDescent="0.25">
      <c r="A6952" s="2">
        <v>41221</v>
      </c>
      <c r="B6952" s="1">
        <f t="shared" si="216"/>
        <v>2012</v>
      </c>
      <c r="C6952" s="1">
        <f t="shared" si="217"/>
        <v>4</v>
      </c>
      <c r="D6952">
        <v>2913</v>
      </c>
      <c r="E6952" t="s">
        <v>36</v>
      </c>
      <c r="F6952" s="4">
        <v>440000</v>
      </c>
      <c r="G6952" t="s">
        <v>5</v>
      </c>
      <c r="H6952">
        <v>3</v>
      </c>
      <c r="I6952" s="4">
        <f>IF(E6952="Rhode Island", Table1[[#This Row],[price]]*$L$3, IF(E6952="Massachusetts", Table1[[#This Row],[price]]*$L$2, 1))</f>
        <v>440000</v>
      </c>
    </row>
    <row r="6953" spans="1:9" x14ac:dyDescent="0.25">
      <c r="A6953" s="2">
        <v>41221</v>
      </c>
      <c r="B6953" s="1">
        <f t="shared" si="216"/>
        <v>2012</v>
      </c>
      <c r="C6953" s="1">
        <f t="shared" si="217"/>
        <v>4</v>
      </c>
      <c r="D6953">
        <v>2913</v>
      </c>
      <c r="E6953" t="s">
        <v>36</v>
      </c>
      <c r="F6953" s="4">
        <v>451000</v>
      </c>
      <c r="G6953" t="s">
        <v>5</v>
      </c>
      <c r="H6953">
        <v>3</v>
      </c>
      <c r="I6953" s="4">
        <f>IF(E6953="Rhode Island", Table1[[#This Row],[price]]*$L$3, IF(E6953="Massachusetts", Table1[[#This Row],[price]]*$L$2, 1))</f>
        <v>451000</v>
      </c>
    </row>
    <row r="6954" spans="1:9" x14ac:dyDescent="0.25">
      <c r="A6954" s="2">
        <v>41221</v>
      </c>
      <c r="B6954" s="1">
        <f t="shared" si="216"/>
        <v>2012</v>
      </c>
      <c r="C6954" s="1">
        <f t="shared" si="217"/>
        <v>4</v>
      </c>
      <c r="D6954">
        <v>2605</v>
      </c>
      <c r="E6954" t="s">
        <v>37</v>
      </c>
      <c r="F6954" s="4">
        <v>675000</v>
      </c>
      <c r="G6954" t="s">
        <v>5</v>
      </c>
      <c r="H6954">
        <v>4</v>
      </c>
      <c r="I6954" s="4">
        <f>IF(E6954="Rhode Island", Table1[[#This Row],[price]]*$L$3, IF(E6954="Massachusetts", Table1[[#This Row],[price]]*$L$2, 1))</f>
        <v>675000</v>
      </c>
    </row>
    <row r="6955" spans="1:9" x14ac:dyDescent="0.25">
      <c r="A6955" s="2">
        <v>41221</v>
      </c>
      <c r="B6955" s="1">
        <f t="shared" si="216"/>
        <v>2012</v>
      </c>
      <c r="C6955" s="1">
        <f t="shared" si="217"/>
        <v>4</v>
      </c>
      <c r="D6955">
        <v>2603</v>
      </c>
      <c r="E6955" t="s">
        <v>37</v>
      </c>
      <c r="F6955" s="4">
        <v>370000</v>
      </c>
      <c r="G6955" t="s">
        <v>6</v>
      </c>
      <c r="H6955">
        <v>1</v>
      </c>
      <c r="I6955" s="4">
        <f>IF(E6955="Rhode Island", Table1[[#This Row],[price]]*$L$3, IF(E6955="Massachusetts", Table1[[#This Row],[price]]*$L$2, 1))</f>
        <v>370000</v>
      </c>
    </row>
    <row r="6956" spans="1:9" x14ac:dyDescent="0.25">
      <c r="A6956" s="2">
        <v>41222</v>
      </c>
      <c r="B6956" s="1">
        <f t="shared" si="216"/>
        <v>2012</v>
      </c>
      <c r="C6956" s="1">
        <f t="shared" si="217"/>
        <v>4</v>
      </c>
      <c r="D6956">
        <v>2615</v>
      </c>
      <c r="E6956" t="s">
        <v>37</v>
      </c>
      <c r="F6956" s="4">
        <v>465000</v>
      </c>
      <c r="G6956" t="s">
        <v>5</v>
      </c>
      <c r="H6956">
        <v>4</v>
      </c>
      <c r="I6956" s="4">
        <f>IF(E6956="Rhode Island", Table1[[#This Row],[price]]*$L$3, IF(E6956="Massachusetts", Table1[[#This Row],[price]]*$L$2, 1))</f>
        <v>465000</v>
      </c>
    </row>
    <row r="6957" spans="1:9" x14ac:dyDescent="0.25">
      <c r="A6957" s="2">
        <v>41222</v>
      </c>
      <c r="B6957" s="1">
        <f t="shared" si="216"/>
        <v>2012</v>
      </c>
      <c r="C6957" s="1">
        <f t="shared" si="217"/>
        <v>4</v>
      </c>
      <c r="D6957">
        <v>2615</v>
      </c>
      <c r="E6957" t="s">
        <v>37</v>
      </c>
      <c r="F6957" s="4">
        <v>510000</v>
      </c>
      <c r="G6957" t="s">
        <v>5</v>
      </c>
      <c r="H6957">
        <v>5</v>
      </c>
      <c r="I6957" s="4">
        <f>IF(E6957="Rhode Island", Table1[[#This Row],[price]]*$L$3, IF(E6957="Massachusetts", Table1[[#This Row],[price]]*$L$2, 1))</f>
        <v>510000</v>
      </c>
    </row>
    <row r="6958" spans="1:9" x14ac:dyDescent="0.25">
      <c r="A6958" s="2">
        <v>41222</v>
      </c>
      <c r="B6958" s="1">
        <f t="shared" si="216"/>
        <v>2012</v>
      </c>
      <c r="C6958" s="1">
        <f t="shared" si="217"/>
        <v>4</v>
      </c>
      <c r="D6958">
        <v>2904</v>
      </c>
      <c r="E6958" t="s">
        <v>36</v>
      </c>
      <c r="F6958" s="4">
        <v>516000</v>
      </c>
      <c r="G6958" t="s">
        <v>5</v>
      </c>
      <c r="H6958">
        <v>4</v>
      </c>
      <c r="I6958" s="4">
        <f>IF(E6958="Rhode Island", Table1[[#This Row],[price]]*$L$3, IF(E6958="Massachusetts", Table1[[#This Row],[price]]*$L$2, 1))</f>
        <v>516000</v>
      </c>
    </row>
    <row r="6959" spans="1:9" x14ac:dyDescent="0.25">
      <c r="A6959" s="2">
        <v>41222</v>
      </c>
      <c r="B6959" s="1">
        <f t="shared" si="216"/>
        <v>2012</v>
      </c>
      <c r="C6959" s="1">
        <f t="shared" si="217"/>
        <v>4</v>
      </c>
      <c r="D6959">
        <v>2904</v>
      </c>
      <c r="E6959" t="s">
        <v>36</v>
      </c>
      <c r="F6959" s="4">
        <v>520000</v>
      </c>
      <c r="G6959" t="s">
        <v>5</v>
      </c>
      <c r="H6959">
        <v>4</v>
      </c>
      <c r="I6959" s="4">
        <f>IF(E6959="Rhode Island", Table1[[#This Row],[price]]*$L$3, IF(E6959="Massachusetts", Table1[[#This Row],[price]]*$L$2, 1))</f>
        <v>520000</v>
      </c>
    </row>
    <row r="6960" spans="1:9" x14ac:dyDescent="0.25">
      <c r="A6960" s="2">
        <v>41222</v>
      </c>
      <c r="B6960" s="1">
        <f t="shared" si="216"/>
        <v>2012</v>
      </c>
      <c r="C6960" s="1">
        <f t="shared" si="217"/>
        <v>4</v>
      </c>
      <c r="D6960">
        <v>2617</v>
      </c>
      <c r="E6960" t="s">
        <v>37</v>
      </c>
      <c r="F6960" s="4">
        <v>575000</v>
      </c>
      <c r="G6960" t="s">
        <v>5</v>
      </c>
      <c r="H6960">
        <v>4</v>
      </c>
      <c r="I6960" s="4">
        <f>IF(E6960="Rhode Island", Table1[[#This Row],[price]]*$L$3, IF(E6960="Massachusetts", Table1[[#This Row],[price]]*$L$2, 1))</f>
        <v>575000</v>
      </c>
    </row>
    <row r="6961" spans="1:9" x14ac:dyDescent="0.25">
      <c r="A6961" s="2">
        <v>41222</v>
      </c>
      <c r="B6961" s="1">
        <f t="shared" si="216"/>
        <v>2012</v>
      </c>
      <c r="C6961" s="1">
        <f t="shared" si="217"/>
        <v>4</v>
      </c>
      <c r="D6961">
        <v>2611</v>
      </c>
      <c r="E6961" t="s">
        <v>37</v>
      </c>
      <c r="F6961" s="4">
        <v>579000</v>
      </c>
      <c r="G6961" t="s">
        <v>5</v>
      </c>
      <c r="H6961">
        <v>4</v>
      </c>
      <c r="I6961" s="4">
        <f>IF(E6961="Rhode Island", Table1[[#This Row],[price]]*$L$3, IF(E6961="Massachusetts", Table1[[#This Row],[price]]*$L$2, 1))</f>
        <v>579000</v>
      </c>
    </row>
    <row r="6962" spans="1:9" x14ac:dyDescent="0.25">
      <c r="A6962" s="2">
        <v>41222</v>
      </c>
      <c r="B6962" s="1">
        <f t="shared" si="216"/>
        <v>2012</v>
      </c>
      <c r="C6962" s="1">
        <f t="shared" si="217"/>
        <v>4</v>
      </c>
      <c r="D6962">
        <v>2602</v>
      </c>
      <c r="E6962" t="s">
        <v>37</v>
      </c>
      <c r="F6962" s="4">
        <v>610000</v>
      </c>
      <c r="G6962" t="s">
        <v>5</v>
      </c>
      <c r="H6962">
        <v>4</v>
      </c>
      <c r="I6962" s="4">
        <f>IF(E6962="Rhode Island", Table1[[#This Row],[price]]*$L$3, IF(E6962="Massachusetts", Table1[[#This Row],[price]]*$L$2, 1))</f>
        <v>610000</v>
      </c>
    </row>
    <row r="6963" spans="1:9" x14ac:dyDescent="0.25">
      <c r="A6963" s="2">
        <v>41222</v>
      </c>
      <c r="B6963" s="1">
        <f t="shared" si="216"/>
        <v>2012</v>
      </c>
      <c r="C6963" s="1">
        <f t="shared" si="217"/>
        <v>4</v>
      </c>
      <c r="D6963">
        <v>2914</v>
      </c>
      <c r="E6963" t="s">
        <v>36</v>
      </c>
      <c r="F6963" s="4">
        <v>733000</v>
      </c>
      <c r="G6963" t="s">
        <v>5</v>
      </c>
      <c r="H6963">
        <v>4</v>
      </c>
      <c r="I6963" s="4">
        <f>IF(E6963="Rhode Island", Table1[[#This Row],[price]]*$L$3, IF(E6963="Massachusetts", Table1[[#This Row],[price]]*$L$2, 1))</f>
        <v>733000</v>
      </c>
    </row>
    <row r="6964" spans="1:9" x14ac:dyDescent="0.25">
      <c r="A6964" s="2">
        <v>41222</v>
      </c>
      <c r="B6964" s="1">
        <f t="shared" si="216"/>
        <v>2012</v>
      </c>
      <c r="C6964" s="1">
        <f t="shared" si="217"/>
        <v>4</v>
      </c>
      <c r="D6964">
        <v>2912</v>
      </c>
      <c r="E6964" t="s">
        <v>36</v>
      </c>
      <c r="F6964" s="4">
        <v>360000</v>
      </c>
      <c r="G6964" t="s">
        <v>6</v>
      </c>
      <c r="H6964">
        <v>2</v>
      </c>
      <c r="I6964" s="4">
        <f>IF(E6964="Rhode Island", Table1[[#This Row],[price]]*$L$3, IF(E6964="Massachusetts", Table1[[#This Row],[price]]*$L$2, 1))</f>
        <v>360000</v>
      </c>
    </row>
    <row r="6965" spans="1:9" x14ac:dyDescent="0.25">
      <c r="A6965" s="2">
        <v>41222</v>
      </c>
      <c r="B6965" s="1">
        <f t="shared" si="216"/>
        <v>2012</v>
      </c>
      <c r="C6965" s="1">
        <f t="shared" si="217"/>
        <v>4</v>
      </c>
      <c r="D6965">
        <v>2606</v>
      </c>
      <c r="E6965" t="s">
        <v>37</v>
      </c>
      <c r="F6965" s="4">
        <v>510000</v>
      </c>
      <c r="G6965" t="s">
        <v>6</v>
      </c>
      <c r="H6965">
        <v>2</v>
      </c>
      <c r="I6965" s="4">
        <f>IF(E6965="Rhode Island", Table1[[#This Row],[price]]*$L$3, IF(E6965="Massachusetts", Table1[[#This Row],[price]]*$L$2, 1))</f>
        <v>510000</v>
      </c>
    </row>
    <row r="6966" spans="1:9" x14ac:dyDescent="0.25">
      <c r="A6966" s="2">
        <v>41223</v>
      </c>
      <c r="B6966" s="1">
        <f t="shared" si="216"/>
        <v>2012</v>
      </c>
      <c r="C6966" s="1">
        <f t="shared" si="217"/>
        <v>4</v>
      </c>
      <c r="D6966">
        <v>2615</v>
      </c>
      <c r="E6966" t="s">
        <v>37</v>
      </c>
      <c r="F6966" s="4">
        <v>576000</v>
      </c>
      <c r="G6966" t="s">
        <v>5</v>
      </c>
      <c r="H6966">
        <v>4</v>
      </c>
      <c r="I6966" s="4">
        <f>IF(E6966="Rhode Island", Table1[[#This Row],[price]]*$L$3, IF(E6966="Massachusetts", Table1[[#This Row],[price]]*$L$2, 1))</f>
        <v>576000</v>
      </c>
    </row>
    <row r="6967" spans="1:9" x14ac:dyDescent="0.25">
      <c r="A6967" s="2">
        <v>41223</v>
      </c>
      <c r="B6967" s="1">
        <f t="shared" si="216"/>
        <v>2012</v>
      </c>
      <c r="C6967" s="1">
        <f t="shared" si="217"/>
        <v>4</v>
      </c>
      <c r="D6967">
        <v>2906</v>
      </c>
      <c r="E6967" t="s">
        <v>36</v>
      </c>
      <c r="F6967" s="4">
        <v>635000</v>
      </c>
      <c r="G6967" t="s">
        <v>5</v>
      </c>
      <c r="H6967">
        <v>4</v>
      </c>
      <c r="I6967" s="4">
        <f>IF(E6967="Rhode Island", Table1[[#This Row],[price]]*$L$3, IF(E6967="Massachusetts", Table1[[#This Row],[price]]*$L$2, 1))</f>
        <v>635000</v>
      </c>
    </row>
    <row r="6968" spans="1:9" x14ac:dyDescent="0.25">
      <c r="A6968" s="2">
        <v>41223</v>
      </c>
      <c r="B6968" s="1">
        <f t="shared" si="216"/>
        <v>2012</v>
      </c>
      <c r="C6968" s="1">
        <f t="shared" si="217"/>
        <v>4</v>
      </c>
      <c r="D6968">
        <v>2604</v>
      </c>
      <c r="E6968" t="s">
        <v>37</v>
      </c>
      <c r="F6968" s="4">
        <v>670000</v>
      </c>
      <c r="G6968" t="s">
        <v>5</v>
      </c>
      <c r="H6968">
        <v>3</v>
      </c>
      <c r="I6968" s="4">
        <f>IF(E6968="Rhode Island", Table1[[#This Row],[price]]*$L$3, IF(E6968="Massachusetts", Table1[[#This Row],[price]]*$L$2, 1))</f>
        <v>670000</v>
      </c>
    </row>
    <row r="6969" spans="1:9" x14ac:dyDescent="0.25">
      <c r="A6969" s="2">
        <v>41223</v>
      </c>
      <c r="B6969" s="1">
        <f t="shared" si="216"/>
        <v>2012</v>
      </c>
      <c r="C6969" s="1">
        <f t="shared" si="217"/>
        <v>4</v>
      </c>
      <c r="D6969">
        <v>2604</v>
      </c>
      <c r="E6969" t="s">
        <v>37</v>
      </c>
      <c r="F6969" s="4">
        <v>795000</v>
      </c>
      <c r="G6969" t="s">
        <v>5</v>
      </c>
      <c r="H6969">
        <v>2</v>
      </c>
      <c r="I6969" s="4">
        <f>IF(E6969="Rhode Island", Table1[[#This Row],[price]]*$L$3, IF(E6969="Massachusetts", Table1[[#This Row],[price]]*$L$2, 1))</f>
        <v>795000</v>
      </c>
    </row>
    <row r="6970" spans="1:9" x14ac:dyDescent="0.25">
      <c r="A6970" s="2">
        <v>41223</v>
      </c>
      <c r="B6970" s="1">
        <f t="shared" si="216"/>
        <v>2012</v>
      </c>
      <c r="C6970" s="1">
        <f t="shared" si="217"/>
        <v>4</v>
      </c>
      <c r="D6970">
        <v>2607</v>
      </c>
      <c r="E6970" t="s">
        <v>37</v>
      </c>
      <c r="F6970" s="4">
        <v>830000</v>
      </c>
      <c r="G6970" t="s">
        <v>5</v>
      </c>
      <c r="H6970">
        <v>4</v>
      </c>
      <c r="I6970" s="4">
        <f>IF(E6970="Rhode Island", Table1[[#This Row],[price]]*$L$3, IF(E6970="Massachusetts", Table1[[#This Row],[price]]*$L$2, 1))</f>
        <v>830000</v>
      </c>
    </row>
    <row r="6971" spans="1:9" x14ac:dyDescent="0.25">
      <c r="A6971" s="2">
        <v>41223</v>
      </c>
      <c r="B6971" s="1">
        <f t="shared" si="216"/>
        <v>2012</v>
      </c>
      <c r="C6971" s="1">
        <f t="shared" si="217"/>
        <v>4</v>
      </c>
      <c r="D6971">
        <v>2607</v>
      </c>
      <c r="E6971" t="s">
        <v>37</v>
      </c>
      <c r="F6971" s="4">
        <v>1195000</v>
      </c>
      <c r="G6971" t="s">
        <v>5</v>
      </c>
      <c r="H6971">
        <v>4</v>
      </c>
      <c r="I6971" s="4">
        <f>IF(E6971="Rhode Island", Table1[[#This Row],[price]]*$L$3, IF(E6971="Massachusetts", Table1[[#This Row],[price]]*$L$2, 1))</f>
        <v>1195000</v>
      </c>
    </row>
    <row r="6972" spans="1:9" x14ac:dyDescent="0.25">
      <c r="A6972" s="2">
        <v>41223</v>
      </c>
      <c r="B6972" s="1">
        <f t="shared" si="216"/>
        <v>2012</v>
      </c>
      <c r="C6972" s="1">
        <f t="shared" si="217"/>
        <v>4</v>
      </c>
      <c r="D6972">
        <v>2604</v>
      </c>
      <c r="E6972" t="s">
        <v>37</v>
      </c>
      <c r="F6972" s="4">
        <v>1295000</v>
      </c>
      <c r="G6972" t="s">
        <v>5</v>
      </c>
      <c r="H6972">
        <v>5</v>
      </c>
      <c r="I6972" s="4">
        <f>IF(E6972="Rhode Island", Table1[[#This Row],[price]]*$L$3, IF(E6972="Massachusetts", Table1[[#This Row],[price]]*$L$2, 1))</f>
        <v>1295000</v>
      </c>
    </row>
    <row r="6973" spans="1:9" x14ac:dyDescent="0.25">
      <c r="A6973" s="2">
        <v>41223</v>
      </c>
      <c r="B6973" s="1">
        <f t="shared" si="216"/>
        <v>2012</v>
      </c>
      <c r="C6973" s="1">
        <f t="shared" si="217"/>
        <v>4</v>
      </c>
      <c r="D6973">
        <v>2612</v>
      </c>
      <c r="E6973" t="s">
        <v>37</v>
      </c>
      <c r="F6973" s="4">
        <v>464990</v>
      </c>
      <c r="G6973" t="s">
        <v>6</v>
      </c>
      <c r="H6973">
        <v>3</v>
      </c>
      <c r="I6973" s="4">
        <f>IF(E6973="Rhode Island", Table1[[#This Row],[price]]*$L$3, IF(E6973="Massachusetts", Table1[[#This Row],[price]]*$L$2, 1))</f>
        <v>464990</v>
      </c>
    </row>
    <row r="6974" spans="1:9" x14ac:dyDescent="0.25">
      <c r="A6974" s="2">
        <v>41225</v>
      </c>
      <c r="B6974" s="1">
        <f t="shared" si="216"/>
        <v>2012</v>
      </c>
      <c r="C6974" s="1">
        <f t="shared" si="217"/>
        <v>4</v>
      </c>
      <c r="D6974">
        <v>2617</v>
      </c>
      <c r="E6974" t="s">
        <v>37</v>
      </c>
      <c r="F6974" s="4">
        <v>480000</v>
      </c>
      <c r="G6974" t="s">
        <v>5</v>
      </c>
      <c r="H6974">
        <v>3</v>
      </c>
      <c r="I6974" s="4">
        <f>IF(E6974="Rhode Island", Table1[[#This Row],[price]]*$L$3, IF(E6974="Massachusetts", Table1[[#This Row],[price]]*$L$2, 1))</f>
        <v>480000</v>
      </c>
    </row>
    <row r="6975" spans="1:9" x14ac:dyDescent="0.25">
      <c r="A6975" s="2">
        <v>41225</v>
      </c>
      <c r="B6975" s="1">
        <f t="shared" si="216"/>
        <v>2012</v>
      </c>
      <c r="C6975" s="1">
        <f t="shared" si="217"/>
        <v>4</v>
      </c>
      <c r="D6975">
        <v>2905</v>
      </c>
      <c r="E6975" t="s">
        <v>36</v>
      </c>
      <c r="F6975" s="4">
        <v>545000</v>
      </c>
      <c r="G6975" t="s">
        <v>5</v>
      </c>
      <c r="H6975">
        <v>4</v>
      </c>
      <c r="I6975" s="4">
        <f>IF(E6975="Rhode Island", Table1[[#This Row],[price]]*$L$3, IF(E6975="Massachusetts", Table1[[#This Row],[price]]*$L$2, 1))</f>
        <v>545000</v>
      </c>
    </row>
    <row r="6976" spans="1:9" x14ac:dyDescent="0.25">
      <c r="A6976" s="2">
        <v>41225</v>
      </c>
      <c r="B6976" s="1">
        <f t="shared" si="216"/>
        <v>2012</v>
      </c>
      <c r="C6976" s="1">
        <f t="shared" si="217"/>
        <v>4</v>
      </c>
      <c r="D6976">
        <v>2617</v>
      </c>
      <c r="E6976" t="s">
        <v>37</v>
      </c>
      <c r="F6976" s="4">
        <v>548888</v>
      </c>
      <c r="G6976" t="s">
        <v>5</v>
      </c>
      <c r="H6976">
        <v>3</v>
      </c>
      <c r="I6976" s="4">
        <f>IF(E6976="Rhode Island", Table1[[#This Row],[price]]*$L$3, IF(E6976="Massachusetts", Table1[[#This Row],[price]]*$L$2, 1))</f>
        <v>548888</v>
      </c>
    </row>
    <row r="6977" spans="1:9" x14ac:dyDescent="0.25">
      <c r="A6977" s="2">
        <v>41225</v>
      </c>
      <c r="B6977" s="1">
        <f t="shared" si="216"/>
        <v>2012</v>
      </c>
      <c r="C6977" s="1">
        <f t="shared" si="217"/>
        <v>4</v>
      </c>
      <c r="D6977">
        <v>2615</v>
      </c>
      <c r="E6977" t="s">
        <v>37</v>
      </c>
      <c r="F6977" s="4">
        <v>550000</v>
      </c>
      <c r="G6977" t="s">
        <v>5</v>
      </c>
      <c r="H6977">
        <v>5</v>
      </c>
      <c r="I6977" s="4">
        <f>IF(E6977="Rhode Island", Table1[[#This Row],[price]]*$L$3, IF(E6977="Massachusetts", Table1[[#This Row],[price]]*$L$2, 1))</f>
        <v>550000</v>
      </c>
    </row>
    <row r="6978" spans="1:9" x14ac:dyDescent="0.25">
      <c r="A6978" s="2">
        <v>41225</v>
      </c>
      <c r="B6978" s="1">
        <f t="shared" ref="B6978:B7041" si="218">YEAR(A6978)</f>
        <v>2012</v>
      </c>
      <c r="C6978" s="1">
        <f t="shared" ref="C6978:C7041" si="219">ROUNDUP(MONTH(A6978)/3,0)</f>
        <v>4</v>
      </c>
      <c r="D6978">
        <v>2906</v>
      </c>
      <c r="E6978" t="s">
        <v>36</v>
      </c>
      <c r="F6978" s="4">
        <v>740000</v>
      </c>
      <c r="G6978" t="s">
        <v>5</v>
      </c>
      <c r="H6978">
        <v>4</v>
      </c>
      <c r="I6978" s="4">
        <f>IF(E6978="Rhode Island", Table1[[#This Row],[price]]*$L$3, IF(E6978="Massachusetts", Table1[[#This Row],[price]]*$L$2, 1))</f>
        <v>740000</v>
      </c>
    </row>
    <row r="6979" spans="1:9" x14ac:dyDescent="0.25">
      <c r="A6979" s="2">
        <v>41225</v>
      </c>
      <c r="B6979" s="1">
        <f t="shared" si="218"/>
        <v>2012</v>
      </c>
      <c r="C6979" s="1">
        <f t="shared" si="219"/>
        <v>4</v>
      </c>
      <c r="D6979">
        <v>2607</v>
      </c>
      <c r="E6979" t="s">
        <v>37</v>
      </c>
      <c r="F6979" s="4">
        <v>750000</v>
      </c>
      <c r="G6979" t="s">
        <v>5</v>
      </c>
      <c r="H6979">
        <v>4</v>
      </c>
      <c r="I6979" s="4">
        <f>IF(E6979="Rhode Island", Table1[[#This Row],[price]]*$L$3, IF(E6979="Massachusetts", Table1[[#This Row],[price]]*$L$2, 1))</f>
        <v>750000</v>
      </c>
    </row>
    <row r="6980" spans="1:9" x14ac:dyDescent="0.25">
      <c r="A6980" s="2">
        <v>41225</v>
      </c>
      <c r="B6980" s="1">
        <f t="shared" si="218"/>
        <v>2012</v>
      </c>
      <c r="C6980" s="1">
        <f t="shared" si="219"/>
        <v>4</v>
      </c>
      <c r="D6980">
        <v>2604</v>
      </c>
      <c r="E6980" t="s">
        <v>37</v>
      </c>
      <c r="F6980" s="4">
        <v>750000</v>
      </c>
      <c r="G6980" t="s">
        <v>5</v>
      </c>
      <c r="H6980">
        <v>3</v>
      </c>
      <c r="I6980" s="4">
        <f>IF(E6980="Rhode Island", Table1[[#This Row],[price]]*$L$3, IF(E6980="Massachusetts", Table1[[#This Row],[price]]*$L$2, 1))</f>
        <v>750000</v>
      </c>
    </row>
    <row r="6981" spans="1:9" x14ac:dyDescent="0.25">
      <c r="A6981" s="2">
        <v>41225</v>
      </c>
      <c r="B6981" s="1">
        <f t="shared" si="218"/>
        <v>2012</v>
      </c>
      <c r="C6981" s="1">
        <f t="shared" si="219"/>
        <v>4</v>
      </c>
      <c r="D6981">
        <v>2617</v>
      </c>
      <c r="E6981" t="s">
        <v>37</v>
      </c>
      <c r="F6981" s="4">
        <v>295000</v>
      </c>
      <c r="G6981" t="s">
        <v>6</v>
      </c>
      <c r="H6981">
        <v>1</v>
      </c>
      <c r="I6981" s="4">
        <f>IF(E6981="Rhode Island", Table1[[#This Row],[price]]*$L$3, IF(E6981="Massachusetts", Table1[[#This Row],[price]]*$L$2, 1))</f>
        <v>295000</v>
      </c>
    </row>
    <row r="6982" spans="1:9" x14ac:dyDescent="0.25">
      <c r="A6982" s="2">
        <v>41226</v>
      </c>
      <c r="B6982" s="1">
        <f t="shared" si="218"/>
        <v>2012</v>
      </c>
      <c r="C6982" s="1">
        <f t="shared" si="219"/>
        <v>4</v>
      </c>
      <c r="D6982">
        <v>2913</v>
      </c>
      <c r="E6982" t="s">
        <v>36</v>
      </c>
      <c r="F6982" s="4">
        <v>385000</v>
      </c>
      <c r="G6982" t="s">
        <v>5</v>
      </c>
      <c r="H6982">
        <v>3</v>
      </c>
      <c r="I6982" s="4">
        <f>IF(E6982="Rhode Island", Table1[[#This Row],[price]]*$L$3, IF(E6982="Massachusetts", Table1[[#This Row],[price]]*$L$2, 1))</f>
        <v>385000</v>
      </c>
    </row>
    <row r="6983" spans="1:9" x14ac:dyDescent="0.25">
      <c r="A6983" s="2">
        <v>41226</v>
      </c>
      <c r="B6983" s="1">
        <f t="shared" si="218"/>
        <v>2012</v>
      </c>
      <c r="C6983" s="1">
        <f t="shared" si="219"/>
        <v>4</v>
      </c>
      <c r="D6983">
        <v>2904</v>
      </c>
      <c r="E6983" t="s">
        <v>36</v>
      </c>
      <c r="F6983" s="4">
        <v>418000</v>
      </c>
      <c r="G6983" t="s">
        <v>5</v>
      </c>
      <c r="H6983">
        <v>3</v>
      </c>
      <c r="I6983" s="4">
        <f>IF(E6983="Rhode Island", Table1[[#This Row],[price]]*$L$3, IF(E6983="Massachusetts", Table1[[#This Row],[price]]*$L$2, 1))</f>
        <v>418000</v>
      </c>
    </row>
    <row r="6984" spans="1:9" x14ac:dyDescent="0.25">
      <c r="A6984" s="2">
        <v>41226</v>
      </c>
      <c r="B6984" s="1">
        <f t="shared" si="218"/>
        <v>2012</v>
      </c>
      <c r="C6984" s="1">
        <f t="shared" si="219"/>
        <v>4</v>
      </c>
      <c r="D6984">
        <v>2906</v>
      </c>
      <c r="E6984" t="s">
        <v>36</v>
      </c>
      <c r="F6984" s="4">
        <v>455000</v>
      </c>
      <c r="G6984" t="s">
        <v>5</v>
      </c>
      <c r="H6984">
        <v>3</v>
      </c>
      <c r="I6984" s="4">
        <f>IF(E6984="Rhode Island", Table1[[#This Row],[price]]*$L$3, IF(E6984="Massachusetts", Table1[[#This Row],[price]]*$L$2, 1))</f>
        <v>455000</v>
      </c>
    </row>
    <row r="6985" spans="1:9" x14ac:dyDescent="0.25">
      <c r="A6985" s="2">
        <v>41226</v>
      </c>
      <c r="B6985" s="1">
        <f t="shared" si="218"/>
        <v>2012</v>
      </c>
      <c r="C6985" s="1">
        <f t="shared" si="219"/>
        <v>4</v>
      </c>
      <c r="D6985">
        <v>2611</v>
      </c>
      <c r="E6985" t="s">
        <v>37</v>
      </c>
      <c r="F6985" s="4">
        <v>460000</v>
      </c>
      <c r="G6985" t="s">
        <v>5</v>
      </c>
      <c r="H6985">
        <v>4</v>
      </c>
      <c r="I6985" s="4">
        <f>IF(E6985="Rhode Island", Table1[[#This Row],[price]]*$L$3, IF(E6985="Massachusetts", Table1[[#This Row],[price]]*$L$2, 1))</f>
        <v>460000</v>
      </c>
    </row>
    <row r="6986" spans="1:9" x14ac:dyDescent="0.25">
      <c r="A6986" s="2">
        <v>41226</v>
      </c>
      <c r="B6986" s="1">
        <f t="shared" si="218"/>
        <v>2012</v>
      </c>
      <c r="C6986" s="1">
        <f t="shared" si="219"/>
        <v>4</v>
      </c>
      <c r="D6986">
        <v>2617</v>
      </c>
      <c r="E6986" t="s">
        <v>37</v>
      </c>
      <c r="F6986" s="4">
        <v>524000</v>
      </c>
      <c r="G6986" t="s">
        <v>5</v>
      </c>
      <c r="H6986">
        <v>4</v>
      </c>
      <c r="I6986" s="4">
        <f>IF(E6986="Rhode Island", Table1[[#This Row],[price]]*$L$3, IF(E6986="Massachusetts", Table1[[#This Row],[price]]*$L$2, 1))</f>
        <v>524000</v>
      </c>
    </row>
    <row r="6987" spans="1:9" x14ac:dyDescent="0.25">
      <c r="A6987" s="2">
        <v>41226</v>
      </c>
      <c r="B6987" s="1">
        <f t="shared" si="218"/>
        <v>2012</v>
      </c>
      <c r="C6987" s="1">
        <f t="shared" si="219"/>
        <v>4</v>
      </c>
      <c r="D6987">
        <v>2615</v>
      </c>
      <c r="E6987" t="s">
        <v>37</v>
      </c>
      <c r="F6987" s="4">
        <v>530000</v>
      </c>
      <c r="G6987" t="s">
        <v>5</v>
      </c>
      <c r="H6987">
        <v>4</v>
      </c>
      <c r="I6987" s="4">
        <f>IF(E6987="Rhode Island", Table1[[#This Row],[price]]*$L$3, IF(E6987="Massachusetts", Table1[[#This Row],[price]]*$L$2, 1))</f>
        <v>530000</v>
      </c>
    </row>
    <row r="6988" spans="1:9" x14ac:dyDescent="0.25">
      <c r="A6988" s="2">
        <v>41226</v>
      </c>
      <c r="B6988" s="1">
        <f t="shared" si="218"/>
        <v>2012</v>
      </c>
      <c r="C6988" s="1">
        <f t="shared" si="219"/>
        <v>4</v>
      </c>
      <c r="D6988">
        <v>2914</v>
      </c>
      <c r="E6988" t="s">
        <v>36</v>
      </c>
      <c r="F6988" s="4">
        <v>569000</v>
      </c>
      <c r="G6988" t="s">
        <v>5</v>
      </c>
      <c r="H6988">
        <v>4</v>
      </c>
      <c r="I6988" s="4">
        <f>IF(E6988="Rhode Island", Table1[[#This Row],[price]]*$L$3, IF(E6988="Massachusetts", Table1[[#This Row],[price]]*$L$2, 1))</f>
        <v>569000</v>
      </c>
    </row>
    <row r="6989" spans="1:9" x14ac:dyDescent="0.25">
      <c r="A6989" s="2">
        <v>41226</v>
      </c>
      <c r="B6989" s="1">
        <f t="shared" si="218"/>
        <v>2012</v>
      </c>
      <c r="C6989" s="1">
        <f t="shared" si="219"/>
        <v>4</v>
      </c>
      <c r="D6989">
        <v>2602</v>
      </c>
      <c r="E6989" t="s">
        <v>37</v>
      </c>
      <c r="F6989" s="4">
        <v>363000</v>
      </c>
      <c r="G6989" t="s">
        <v>6</v>
      </c>
      <c r="H6989">
        <v>2</v>
      </c>
      <c r="I6989" s="4">
        <f>IF(E6989="Rhode Island", Table1[[#This Row],[price]]*$L$3, IF(E6989="Massachusetts", Table1[[#This Row],[price]]*$L$2, 1))</f>
        <v>363000</v>
      </c>
    </row>
    <row r="6990" spans="1:9" x14ac:dyDescent="0.25">
      <c r="A6990" s="2">
        <v>41227</v>
      </c>
      <c r="B6990" s="1">
        <f t="shared" si="218"/>
        <v>2012</v>
      </c>
      <c r="C6990" s="1">
        <f t="shared" si="219"/>
        <v>4</v>
      </c>
      <c r="D6990">
        <v>2611</v>
      </c>
      <c r="E6990" t="s">
        <v>37</v>
      </c>
      <c r="F6990" s="4">
        <v>640000</v>
      </c>
      <c r="G6990" t="s">
        <v>5</v>
      </c>
      <c r="H6990">
        <v>5</v>
      </c>
      <c r="I6990" s="4">
        <f>IF(E6990="Rhode Island", Table1[[#This Row],[price]]*$L$3, IF(E6990="Massachusetts", Table1[[#This Row],[price]]*$L$2, 1))</f>
        <v>640000</v>
      </c>
    </row>
    <row r="6991" spans="1:9" x14ac:dyDescent="0.25">
      <c r="A6991" s="2">
        <v>41228</v>
      </c>
      <c r="B6991" s="1">
        <f t="shared" si="218"/>
        <v>2012</v>
      </c>
      <c r="C6991" s="1">
        <f t="shared" si="219"/>
        <v>4</v>
      </c>
      <c r="D6991">
        <v>2914</v>
      </c>
      <c r="E6991" t="s">
        <v>36</v>
      </c>
      <c r="F6991" s="4">
        <v>310000</v>
      </c>
      <c r="G6991" t="s">
        <v>5</v>
      </c>
      <c r="H6991">
        <v>4</v>
      </c>
      <c r="I6991" s="4">
        <f>IF(E6991="Rhode Island", Table1[[#This Row],[price]]*$L$3, IF(E6991="Massachusetts", Table1[[#This Row],[price]]*$L$2, 1))</f>
        <v>310000</v>
      </c>
    </row>
    <row r="6992" spans="1:9" x14ac:dyDescent="0.25">
      <c r="A6992" s="2">
        <v>41228</v>
      </c>
      <c r="B6992" s="1">
        <f t="shared" si="218"/>
        <v>2012</v>
      </c>
      <c r="C6992" s="1">
        <f t="shared" si="219"/>
        <v>4</v>
      </c>
      <c r="D6992">
        <v>2604</v>
      </c>
      <c r="E6992" t="s">
        <v>37</v>
      </c>
      <c r="F6992" s="4">
        <v>510000</v>
      </c>
      <c r="G6992" t="s">
        <v>5</v>
      </c>
      <c r="H6992">
        <v>3</v>
      </c>
      <c r="I6992" s="4">
        <f>IF(E6992="Rhode Island", Table1[[#This Row],[price]]*$L$3, IF(E6992="Massachusetts", Table1[[#This Row],[price]]*$L$2, 1))</f>
        <v>510000</v>
      </c>
    </row>
    <row r="6993" spans="1:9" x14ac:dyDescent="0.25">
      <c r="A6993" s="2">
        <v>41228</v>
      </c>
      <c r="B6993" s="1">
        <f t="shared" si="218"/>
        <v>2012</v>
      </c>
      <c r="C6993" s="1">
        <f t="shared" si="219"/>
        <v>4</v>
      </c>
      <c r="D6993">
        <v>2617</v>
      </c>
      <c r="E6993" t="s">
        <v>37</v>
      </c>
      <c r="F6993" s="4">
        <v>545000</v>
      </c>
      <c r="G6993" t="s">
        <v>5</v>
      </c>
      <c r="H6993">
        <v>4</v>
      </c>
      <c r="I6993" s="4">
        <f>IF(E6993="Rhode Island", Table1[[#This Row],[price]]*$L$3, IF(E6993="Massachusetts", Table1[[#This Row],[price]]*$L$2, 1))</f>
        <v>545000</v>
      </c>
    </row>
    <row r="6994" spans="1:9" x14ac:dyDescent="0.25">
      <c r="A6994" s="2">
        <v>41228</v>
      </c>
      <c r="B6994" s="1">
        <f t="shared" si="218"/>
        <v>2012</v>
      </c>
      <c r="C6994" s="1">
        <f t="shared" si="219"/>
        <v>4</v>
      </c>
      <c r="D6994">
        <v>2611</v>
      </c>
      <c r="E6994" t="s">
        <v>37</v>
      </c>
      <c r="F6994" s="4">
        <v>545000</v>
      </c>
      <c r="G6994" t="s">
        <v>5</v>
      </c>
      <c r="H6994">
        <v>3</v>
      </c>
      <c r="I6994" s="4">
        <f>IF(E6994="Rhode Island", Table1[[#This Row],[price]]*$L$3, IF(E6994="Massachusetts", Table1[[#This Row],[price]]*$L$2, 1))</f>
        <v>545000</v>
      </c>
    </row>
    <row r="6995" spans="1:9" x14ac:dyDescent="0.25">
      <c r="A6995" s="2">
        <v>41228</v>
      </c>
      <c r="B6995" s="1">
        <f t="shared" si="218"/>
        <v>2012</v>
      </c>
      <c r="C6995" s="1">
        <f t="shared" si="219"/>
        <v>4</v>
      </c>
      <c r="D6995">
        <v>2607</v>
      </c>
      <c r="E6995" t="s">
        <v>37</v>
      </c>
      <c r="F6995" s="4">
        <v>1050000</v>
      </c>
      <c r="G6995" t="s">
        <v>5</v>
      </c>
      <c r="H6995">
        <v>4</v>
      </c>
      <c r="I6995" s="4">
        <f>IF(E6995="Rhode Island", Table1[[#This Row],[price]]*$L$3, IF(E6995="Massachusetts", Table1[[#This Row],[price]]*$L$2, 1))</f>
        <v>1050000</v>
      </c>
    </row>
    <row r="6996" spans="1:9" x14ac:dyDescent="0.25">
      <c r="A6996" s="2">
        <v>41228</v>
      </c>
      <c r="B6996" s="1">
        <f t="shared" si="218"/>
        <v>2012</v>
      </c>
      <c r="C6996" s="1">
        <f t="shared" si="219"/>
        <v>4</v>
      </c>
      <c r="D6996">
        <v>2603</v>
      </c>
      <c r="E6996" t="s">
        <v>37</v>
      </c>
      <c r="F6996" s="4">
        <v>1360000</v>
      </c>
      <c r="G6996" t="s">
        <v>5</v>
      </c>
      <c r="H6996">
        <v>5</v>
      </c>
      <c r="I6996" s="4">
        <f>IF(E6996="Rhode Island", Table1[[#This Row],[price]]*$L$3, IF(E6996="Massachusetts", Table1[[#This Row],[price]]*$L$2, 1))</f>
        <v>1360000</v>
      </c>
    </row>
    <row r="6997" spans="1:9" x14ac:dyDescent="0.25">
      <c r="A6997" s="2">
        <v>41229</v>
      </c>
      <c r="B6997" s="1">
        <f t="shared" si="218"/>
        <v>2012</v>
      </c>
      <c r="C6997" s="1">
        <f t="shared" si="219"/>
        <v>4</v>
      </c>
      <c r="D6997">
        <v>2913</v>
      </c>
      <c r="E6997" t="s">
        <v>36</v>
      </c>
      <c r="F6997" s="4">
        <v>416000</v>
      </c>
      <c r="G6997" t="s">
        <v>5</v>
      </c>
      <c r="H6997">
        <v>3</v>
      </c>
      <c r="I6997" s="4">
        <f>IF(E6997="Rhode Island", Table1[[#This Row],[price]]*$L$3, IF(E6997="Massachusetts", Table1[[#This Row],[price]]*$L$2, 1))</f>
        <v>416000</v>
      </c>
    </row>
    <row r="6998" spans="1:9" x14ac:dyDescent="0.25">
      <c r="A6998" s="2">
        <v>41229</v>
      </c>
      <c r="B6998" s="1">
        <f t="shared" si="218"/>
        <v>2012</v>
      </c>
      <c r="C6998" s="1">
        <f t="shared" si="219"/>
        <v>4</v>
      </c>
      <c r="D6998">
        <v>2615</v>
      </c>
      <c r="E6998" t="s">
        <v>37</v>
      </c>
      <c r="F6998" s="4">
        <v>420000</v>
      </c>
      <c r="G6998" t="s">
        <v>5</v>
      </c>
      <c r="H6998">
        <v>3</v>
      </c>
      <c r="I6998" s="4">
        <f>IF(E6998="Rhode Island", Table1[[#This Row],[price]]*$L$3, IF(E6998="Massachusetts", Table1[[#This Row],[price]]*$L$2, 1))</f>
        <v>420000</v>
      </c>
    </row>
    <row r="6999" spans="1:9" x14ac:dyDescent="0.25">
      <c r="A6999" s="2">
        <v>41229</v>
      </c>
      <c r="B6999" s="1">
        <f t="shared" si="218"/>
        <v>2012</v>
      </c>
      <c r="C6999" s="1">
        <f t="shared" si="219"/>
        <v>4</v>
      </c>
      <c r="D6999">
        <v>2611</v>
      </c>
      <c r="E6999" t="s">
        <v>37</v>
      </c>
      <c r="F6999" s="4">
        <v>470000</v>
      </c>
      <c r="G6999" t="s">
        <v>5</v>
      </c>
      <c r="H6999">
        <v>3</v>
      </c>
      <c r="I6999" s="4">
        <f>IF(E6999="Rhode Island", Table1[[#This Row],[price]]*$L$3, IF(E6999="Massachusetts", Table1[[#This Row],[price]]*$L$2, 1))</f>
        <v>470000</v>
      </c>
    </row>
    <row r="7000" spans="1:9" x14ac:dyDescent="0.25">
      <c r="A7000" s="2">
        <v>41229</v>
      </c>
      <c r="B7000" s="1">
        <f t="shared" si="218"/>
        <v>2012</v>
      </c>
      <c r="C7000" s="1">
        <f t="shared" si="219"/>
        <v>4</v>
      </c>
      <c r="D7000">
        <v>2617</v>
      </c>
      <c r="E7000" t="s">
        <v>37</v>
      </c>
      <c r="F7000" s="4">
        <v>515000</v>
      </c>
      <c r="G7000" t="s">
        <v>5</v>
      </c>
      <c r="H7000">
        <v>3</v>
      </c>
      <c r="I7000" s="4">
        <f>IF(E7000="Rhode Island", Table1[[#This Row],[price]]*$L$3, IF(E7000="Massachusetts", Table1[[#This Row],[price]]*$L$2, 1))</f>
        <v>515000</v>
      </c>
    </row>
    <row r="7001" spans="1:9" x14ac:dyDescent="0.25">
      <c r="A7001" s="2">
        <v>41229</v>
      </c>
      <c r="B7001" s="1">
        <f t="shared" si="218"/>
        <v>2012</v>
      </c>
      <c r="C7001" s="1">
        <f t="shared" si="219"/>
        <v>4</v>
      </c>
      <c r="D7001">
        <v>2605</v>
      </c>
      <c r="E7001" t="s">
        <v>37</v>
      </c>
      <c r="F7001" s="4">
        <v>705000</v>
      </c>
      <c r="G7001" t="s">
        <v>5</v>
      </c>
      <c r="H7001">
        <v>4</v>
      </c>
      <c r="I7001" s="4">
        <f>IF(E7001="Rhode Island", Table1[[#This Row],[price]]*$L$3, IF(E7001="Massachusetts", Table1[[#This Row],[price]]*$L$2, 1))</f>
        <v>705000</v>
      </c>
    </row>
    <row r="7002" spans="1:9" x14ac:dyDescent="0.25">
      <c r="A7002" s="2">
        <v>41229</v>
      </c>
      <c r="B7002" s="1">
        <f t="shared" si="218"/>
        <v>2012</v>
      </c>
      <c r="C7002" s="1">
        <f t="shared" si="219"/>
        <v>4</v>
      </c>
      <c r="D7002">
        <v>2602</v>
      </c>
      <c r="E7002" t="s">
        <v>37</v>
      </c>
      <c r="F7002" s="4">
        <v>733000</v>
      </c>
      <c r="G7002" t="s">
        <v>5</v>
      </c>
      <c r="H7002">
        <v>4</v>
      </c>
      <c r="I7002" s="4">
        <f>IF(E7002="Rhode Island", Table1[[#This Row],[price]]*$L$3, IF(E7002="Massachusetts", Table1[[#This Row],[price]]*$L$2, 1))</f>
        <v>733000</v>
      </c>
    </row>
    <row r="7003" spans="1:9" x14ac:dyDescent="0.25">
      <c r="A7003" s="2">
        <v>41229</v>
      </c>
      <c r="B7003" s="1">
        <f t="shared" si="218"/>
        <v>2012</v>
      </c>
      <c r="C7003" s="1">
        <f t="shared" si="219"/>
        <v>4</v>
      </c>
      <c r="D7003">
        <v>2603</v>
      </c>
      <c r="E7003" t="s">
        <v>37</v>
      </c>
      <c r="F7003" s="4">
        <v>1200000</v>
      </c>
      <c r="G7003" t="s">
        <v>5</v>
      </c>
      <c r="H7003">
        <v>4</v>
      </c>
      <c r="I7003" s="4">
        <f>IF(E7003="Rhode Island", Table1[[#This Row],[price]]*$L$3, IF(E7003="Massachusetts", Table1[[#This Row],[price]]*$L$2, 1))</f>
        <v>1200000</v>
      </c>
    </row>
    <row r="7004" spans="1:9" x14ac:dyDescent="0.25">
      <c r="A7004" s="2">
        <v>41229</v>
      </c>
      <c r="B7004" s="1">
        <f t="shared" si="218"/>
        <v>2012</v>
      </c>
      <c r="C7004" s="1">
        <f t="shared" si="219"/>
        <v>4</v>
      </c>
      <c r="D7004">
        <v>2913</v>
      </c>
      <c r="E7004" t="s">
        <v>36</v>
      </c>
      <c r="F7004" s="4">
        <v>1210000</v>
      </c>
      <c r="G7004" t="s">
        <v>5</v>
      </c>
      <c r="H7004">
        <v>5</v>
      </c>
      <c r="I7004" s="4">
        <f>IF(E7004="Rhode Island", Table1[[#This Row],[price]]*$L$3, IF(E7004="Massachusetts", Table1[[#This Row],[price]]*$L$2, 1))</f>
        <v>1210000</v>
      </c>
    </row>
    <row r="7005" spans="1:9" x14ac:dyDescent="0.25">
      <c r="A7005" s="2">
        <v>41229</v>
      </c>
      <c r="B7005" s="1">
        <f t="shared" si="218"/>
        <v>2012</v>
      </c>
      <c r="C7005" s="1">
        <f t="shared" si="219"/>
        <v>4</v>
      </c>
      <c r="D7005">
        <v>2602</v>
      </c>
      <c r="E7005" t="s">
        <v>37</v>
      </c>
      <c r="F7005" s="4">
        <v>415000</v>
      </c>
      <c r="G7005" t="s">
        <v>6</v>
      </c>
      <c r="H7005">
        <v>1</v>
      </c>
      <c r="I7005" s="4">
        <f>IF(E7005="Rhode Island", Table1[[#This Row],[price]]*$L$3, IF(E7005="Massachusetts", Table1[[#This Row],[price]]*$L$2, 1))</f>
        <v>415000</v>
      </c>
    </row>
    <row r="7006" spans="1:9" x14ac:dyDescent="0.25">
      <c r="A7006" s="2">
        <v>41230</v>
      </c>
      <c r="B7006" s="1">
        <f t="shared" si="218"/>
        <v>2012</v>
      </c>
      <c r="C7006" s="1">
        <f t="shared" si="219"/>
        <v>4</v>
      </c>
      <c r="D7006">
        <v>2903</v>
      </c>
      <c r="E7006" t="s">
        <v>36</v>
      </c>
      <c r="F7006" s="4">
        <v>372000</v>
      </c>
      <c r="G7006" t="s">
        <v>5</v>
      </c>
      <c r="H7006">
        <v>3</v>
      </c>
      <c r="I7006" s="4">
        <f>IF(E7006="Rhode Island", Table1[[#This Row],[price]]*$L$3, IF(E7006="Massachusetts", Table1[[#This Row],[price]]*$L$2, 1))</f>
        <v>372000</v>
      </c>
    </row>
    <row r="7007" spans="1:9" x14ac:dyDescent="0.25">
      <c r="A7007" s="2">
        <v>41230</v>
      </c>
      <c r="B7007" s="1">
        <f t="shared" si="218"/>
        <v>2012</v>
      </c>
      <c r="C7007" s="1">
        <f t="shared" si="219"/>
        <v>4</v>
      </c>
      <c r="D7007">
        <v>2902</v>
      </c>
      <c r="E7007" t="s">
        <v>36</v>
      </c>
      <c r="F7007" s="4">
        <v>390000</v>
      </c>
      <c r="G7007" t="s">
        <v>5</v>
      </c>
      <c r="H7007">
        <v>3</v>
      </c>
      <c r="I7007" s="4">
        <f>IF(E7007="Rhode Island", Table1[[#This Row],[price]]*$L$3, IF(E7007="Massachusetts", Table1[[#This Row],[price]]*$L$2, 1))</f>
        <v>390000</v>
      </c>
    </row>
    <row r="7008" spans="1:9" x14ac:dyDescent="0.25">
      <c r="A7008" s="2">
        <v>41230</v>
      </c>
      <c r="B7008" s="1">
        <f t="shared" si="218"/>
        <v>2012</v>
      </c>
      <c r="C7008" s="1">
        <f t="shared" si="219"/>
        <v>4</v>
      </c>
      <c r="D7008">
        <v>2611</v>
      </c>
      <c r="E7008" t="s">
        <v>37</v>
      </c>
      <c r="F7008" s="4">
        <v>637000</v>
      </c>
      <c r="G7008" t="s">
        <v>5</v>
      </c>
      <c r="H7008">
        <v>4</v>
      </c>
      <c r="I7008" s="4">
        <f>IF(E7008="Rhode Island", Table1[[#This Row],[price]]*$L$3, IF(E7008="Massachusetts", Table1[[#This Row],[price]]*$L$2, 1))</f>
        <v>637000</v>
      </c>
    </row>
    <row r="7009" spans="1:9" x14ac:dyDescent="0.25">
      <c r="A7009" s="2">
        <v>41230</v>
      </c>
      <c r="B7009" s="1">
        <f t="shared" si="218"/>
        <v>2012</v>
      </c>
      <c r="C7009" s="1">
        <f t="shared" si="219"/>
        <v>4</v>
      </c>
      <c r="D7009">
        <v>2605</v>
      </c>
      <c r="E7009" t="s">
        <v>37</v>
      </c>
      <c r="F7009" s="4">
        <v>720000</v>
      </c>
      <c r="G7009" t="s">
        <v>5</v>
      </c>
      <c r="H7009">
        <v>4</v>
      </c>
      <c r="I7009" s="4">
        <f>IF(E7009="Rhode Island", Table1[[#This Row],[price]]*$L$3, IF(E7009="Massachusetts", Table1[[#This Row],[price]]*$L$2, 1))</f>
        <v>720000</v>
      </c>
    </row>
    <row r="7010" spans="1:9" x14ac:dyDescent="0.25">
      <c r="A7010" s="2">
        <v>41230</v>
      </c>
      <c r="B7010" s="1">
        <f t="shared" si="218"/>
        <v>2012</v>
      </c>
      <c r="C7010" s="1">
        <f t="shared" si="219"/>
        <v>4</v>
      </c>
      <c r="D7010">
        <v>2602</v>
      </c>
      <c r="E7010" t="s">
        <v>37</v>
      </c>
      <c r="F7010" s="4">
        <v>755000</v>
      </c>
      <c r="G7010" t="s">
        <v>5</v>
      </c>
      <c r="H7010">
        <v>3</v>
      </c>
      <c r="I7010" s="4">
        <f>IF(E7010="Rhode Island", Table1[[#This Row],[price]]*$L$3, IF(E7010="Massachusetts", Table1[[#This Row],[price]]*$L$2, 1))</f>
        <v>755000</v>
      </c>
    </row>
    <row r="7011" spans="1:9" x14ac:dyDescent="0.25">
      <c r="A7011" s="2">
        <v>41230</v>
      </c>
      <c r="B7011" s="1">
        <f t="shared" si="218"/>
        <v>2012</v>
      </c>
      <c r="C7011" s="1">
        <f t="shared" si="219"/>
        <v>4</v>
      </c>
      <c r="D7011">
        <v>2603</v>
      </c>
      <c r="E7011" t="s">
        <v>37</v>
      </c>
      <c r="F7011" s="4">
        <v>771500</v>
      </c>
      <c r="G7011" t="s">
        <v>5</v>
      </c>
      <c r="H7011">
        <v>3</v>
      </c>
      <c r="I7011" s="4">
        <f>IF(E7011="Rhode Island", Table1[[#This Row],[price]]*$L$3, IF(E7011="Massachusetts", Table1[[#This Row],[price]]*$L$2, 1))</f>
        <v>771500</v>
      </c>
    </row>
    <row r="7012" spans="1:9" x14ac:dyDescent="0.25">
      <c r="A7012" s="2">
        <v>41230</v>
      </c>
      <c r="B7012" s="1">
        <f t="shared" si="218"/>
        <v>2012</v>
      </c>
      <c r="C7012" s="1">
        <f t="shared" si="219"/>
        <v>4</v>
      </c>
      <c r="D7012">
        <v>2602</v>
      </c>
      <c r="E7012" t="s">
        <v>37</v>
      </c>
      <c r="F7012" s="4">
        <v>860000</v>
      </c>
      <c r="G7012" t="s">
        <v>5</v>
      </c>
      <c r="H7012">
        <v>3</v>
      </c>
      <c r="I7012" s="4">
        <f>IF(E7012="Rhode Island", Table1[[#This Row],[price]]*$L$3, IF(E7012="Massachusetts", Table1[[#This Row],[price]]*$L$2, 1))</f>
        <v>860000</v>
      </c>
    </row>
    <row r="7013" spans="1:9" x14ac:dyDescent="0.25">
      <c r="A7013" s="2">
        <v>41230</v>
      </c>
      <c r="B7013" s="1">
        <f t="shared" si="218"/>
        <v>2012</v>
      </c>
      <c r="C7013" s="1">
        <f t="shared" si="219"/>
        <v>4</v>
      </c>
      <c r="D7013">
        <v>2604</v>
      </c>
      <c r="E7013" t="s">
        <v>37</v>
      </c>
      <c r="F7013" s="4">
        <v>930000</v>
      </c>
      <c r="G7013" t="s">
        <v>5</v>
      </c>
      <c r="H7013">
        <v>3</v>
      </c>
      <c r="I7013" s="4">
        <f>IF(E7013="Rhode Island", Table1[[#This Row],[price]]*$L$3, IF(E7013="Massachusetts", Table1[[#This Row],[price]]*$L$2, 1))</f>
        <v>930000</v>
      </c>
    </row>
    <row r="7014" spans="1:9" x14ac:dyDescent="0.25">
      <c r="A7014" s="2">
        <v>41230</v>
      </c>
      <c r="B7014" s="1">
        <f t="shared" si="218"/>
        <v>2012</v>
      </c>
      <c r="C7014" s="1">
        <f t="shared" si="219"/>
        <v>4</v>
      </c>
      <c r="D7014">
        <v>2604</v>
      </c>
      <c r="E7014" t="s">
        <v>37</v>
      </c>
      <c r="F7014" s="4">
        <v>1000000</v>
      </c>
      <c r="G7014" t="s">
        <v>5</v>
      </c>
      <c r="H7014">
        <v>4</v>
      </c>
      <c r="I7014" s="4">
        <f>IF(E7014="Rhode Island", Table1[[#This Row],[price]]*$L$3, IF(E7014="Massachusetts", Table1[[#This Row],[price]]*$L$2, 1))</f>
        <v>1000000</v>
      </c>
    </row>
    <row r="7015" spans="1:9" x14ac:dyDescent="0.25">
      <c r="A7015" s="2">
        <v>41230</v>
      </c>
      <c r="B7015" s="1">
        <f t="shared" si="218"/>
        <v>2012</v>
      </c>
      <c r="C7015" s="1">
        <f t="shared" si="219"/>
        <v>4</v>
      </c>
      <c r="D7015">
        <v>2603</v>
      </c>
      <c r="E7015" t="s">
        <v>37</v>
      </c>
      <c r="F7015" s="4">
        <v>1730000</v>
      </c>
      <c r="G7015" t="s">
        <v>5</v>
      </c>
      <c r="H7015">
        <v>4</v>
      </c>
      <c r="I7015" s="4">
        <f>IF(E7015="Rhode Island", Table1[[#This Row],[price]]*$L$3, IF(E7015="Massachusetts", Table1[[#This Row],[price]]*$L$2, 1))</f>
        <v>1730000</v>
      </c>
    </row>
    <row r="7016" spans="1:9" x14ac:dyDescent="0.25">
      <c r="A7016" s="2">
        <v>41232</v>
      </c>
      <c r="B7016" s="1">
        <f t="shared" si="218"/>
        <v>2012</v>
      </c>
      <c r="C7016" s="1">
        <f t="shared" si="219"/>
        <v>4</v>
      </c>
      <c r="D7016">
        <v>2914</v>
      </c>
      <c r="E7016" t="s">
        <v>36</v>
      </c>
      <c r="F7016" s="4">
        <v>412000</v>
      </c>
      <c r="G7016" t="s">
        <v>5</v>
      </c>
      <c r="H7016">
        <v>3</v>
      </c>
      <c r="I7016" s="4">
        <f>IF(E7016="Rhode Island", Table1[[#This Row],[price]]*$L$3, IF(E7016="Massachusetts", Table1[[#This Row],[price]]*$L$2, 1))</f>
        <v>412000</v>
      </c>
    </row>
    <row r="7017" spans="1:9" x14ac:dyDescent="0.25">
      <c r="A7017" s="2">
        <v>41232</v>
      </c>
      <c r="B7017" s="1">
        <f t="shared" si="218"/>
        <v>2012</v>
      </c>
      <c r="C7017" s="1">
        <f t="shared" si="219"/>
        <v>4</v>
      </c>
      <c r="D7017">
        <v>2905</v>
      </c>
      <c r="E7017" t="s">
        <v>36</v>
      </c>
      <c r="F7017" s="4">
        <v>421000</v>
      </c>
      <c r="G7017" t="s">
        <v>5</v>
      </c>
      <c r="H7017">
        <v>3</v>
      </c>
      <c r="I7017" s="4">
        <f>IF(E7017="Rhode Island", Table1[[#This Row],[price]]*$L$3, IF(E7017="Massachusetts", Table1[[#This Row],[price]]*$L$2, 1))</f>
        <v>421000</v>
      </c>
    </row>
    <row r="7018" spans="1:9" x14ac:dyDescent="0.25">
      <c r="A7018" s="2">
        <v>41232</v>
      </c>
      <c r="B7018" s="1">
        <f t="shared" si="218"/>
        <v>2012</v>
      </c>
      <c r="C7018" s="1">
        <f t="shared" si="219"/>
        <v>4</v>
      </c>
      <c r="D7018">
        <v>2905</v>
      </c>
      <c r="E7018" t="s">
        <v>36</v>
      </c>
      <c r="F7018" s="4">
        <v>470000</v>
      </c>
      <c r="G7018" t="s">
        <v>5</v>
      </c>
      <c r="H7018">
        <v>3</v>
      </c>
      <c r="I7018" s="4">
        <f>IF(E7018="Rhode Island", Table1[[#This Row],[price]]*$L$3, IF(E7018="Massachusetts", Table1[[#This Row],[price]]*$L$2, 1))</f>
        <v>470000</v>
      </c>
    </row>
    <row r="7019" spans="1:9" x14ac:dyDescent="0.25">
      <c r="A7019" s="2">
        <v>41232</v>
      </c>
      <c r="B7019" s="1">
        <f t="shared" si="218"/>
        <v>2012</v>
      </c>
      <c r="C7019" s="1">
        <f t="shared" si="219"/>
        <v>4</v>
      </c>
      <c r="D7019">
        <v>2912</v>
      </c>
      <c r="E7019" t="s">
        <v>36</v>
      </c>
      <c r="F7019" s="4">
        <v>535000</v>
      </c>
      <c r="G7019" t="s">
        <v>5</v>
      </c>
      <c r="H7019">
        <v>4</v>
      </c>
      <c r="I7019" s="4">
        <f>IF(E7019="Rhode Island", Table1[[#This Row],[price]]*$L$3, IF(E7019="Massachusetts", Table1[[#This Row],[price]]*$L$2, 1))</f>
        <v>535000</v>
      </c>
    </row>
    <row r="7020" spans="1:9" x14ac:dyDescent="0.25">
      <c r="A7020" s="2">
        <v>41232</v>
      </c>
      <c r="B7020" s="1">
        <f t="shared" si="218"/>
        <v>2012</v>
      </c>
      <c r="C7020" s="1">
        <f t="shared" si="219"/>
        <v>4</v>
      </c>
      <c r="D7020">
        <v>2903</v>
      </c>
      <c r="E7020" t="s">
        <v>36</v>
      </c>
      <c r="F7020" s="4">
        <v>540000</v>
      </c>
      <c r="G7020" t="s">
        <v>5</v>
      </c>
      <c r="H7020">
        <v>4</v>
      </c>
      <c r="I7020" s="4">
        <f>IF(E7020="Rhode Island", Table1[[#This Row],[price]]*$L$3, IF(E7020="Massachusetts", Table1[[#This Row],[price]]*$L$2, 1))</f>
        <v>540000</v>
      </c>
    </row>
    <row r="7021" spans="1:9" x14ac:dyDescent="0.25">
      <c r="A7021" s="2">
        <v>41232</v>
      </c>
      <c r="B7021" s="1">
        <f t="shared" si="218"/>
        <v>2012</v>
      </c>
      <c r="C7021" s="1">
        <f t="shared" si="219"/>
        <v>4</v>
      </c>
      <c r="D7021">
        <v>2617</v>
      </c>
      <c r="E7021" t="s">
        <v>37</v>
      </c>
      <c r="F7021" s="4">
        <v>575000</v>
      </c>
      <c r="G7021" t="s">
        <v>5</v>
      </c>
      <c r="H7021">
        <v>4</v>
      </c>
      <c r="I7021" s="4">
        <f>IF(E7021="Rhode Island", Table1[[#This Row],[price]]*$L$3, IF(E7021="Massachusetts", Table1[[#This Row],[price]]*$L$2, 1))</f>
        <v>575000</v>
      </c>
    </row>
    <row r="7022" spans="1:9" x14ac:dyDescent="0.25">
      <c r="A7022" s="2">
        <v>41232</v>
      </c>
      <c r="B7022" s="1">
        <f t="shared" si="218"/>
        <v>2012</v>
      </c>
      <c r="C7022" s="1">
        <f t="shared" si="219"/>
        <v>4</v>
      </c>
      <c r="D7022">
        <v>2913</v>
      </c>
      <c r="E7022" t="s">
        <v>36</v>
      </c>
      <c r="F7022" s="4">
        <v>378500</v>
      </c>
      <c r="G7022" t="s">
        <v>6</v>
      </c>
      <c r="H7022">
        <v>2</v>
      </c>
      <c r="I7022" s="4">
        <f>IF(E7022="Rhode Island", Table1[[#This Row],[price]]*$L$3, IF(E7022="Massachusetts", Table1[[#This Row],[price]]*$L$2, 1))</f>
        <v>378500</v>
      </c>
    </row>
    <row r="7023" spans="1:9" x14ac:dyDescent="0.25">
      <c r="A7023" s="2">
        <v>41232</v>
      </c>
      <c r="B7023" s="1">
        <f t="shared" si="218"/>
        <v>2012</v>
      </c>
      <c r="C7023" s="1">
        <f t="shared" si="219"/>
        <v>4</v>
      </c>
      <c r="D7023">
        <v>2900</v>
      </c>
      <c r="E7023" t="s">
        <v>37</v>
      </c>
      <c r="F7023" s="4">
        <v>420000</v>
      </c>
      <c r="G7023" t="s">
        <v>6</v>
      </c>
      <c r="H7023">
        <v>2</v>
      </c>
      <c r="I7023" s="4">
        <f>IF(E7023="Rhode Island", Table1[[#This Row],[price]]*$L$3, IF(E7023="Massachusetts", Table1[[#This Row],[price]]*$L$2, 1))</f>
        <v>420000</v>
      </c>
    </row>
    <row r="7024" spans="1:9" x14ac:dyDescent="0.25">
      <c r="A7024" s="2">
        <v>41233</v>
      </c>
      <c r="B7024" s="1">
        <f t="shared" si="218"/>
        <v>2012</v>
      </c>
      <c r="C7024" s="1">
        <f t="shared" si="219"/>
        <v>4</v>
      </c>
      <c r="D7024">
        <v>2913</v>
      </c>
      <c r="E7024" t="s">
        <v>36</v>
      </c>
      <c r="F7024" s="4">
        <v>390000</v>
      </c>
      <c r="G7024" t="s">
        <v>5</v>
      </c>
      <c r="H7024">
        <v>3</v>
      </c>
      <c r="I7024" s="4">
        <f>IF(E7024="Rhode Island", Table1[[#This Row],[price]]*$L$3, IF(E7024="Massachusetts", Table1[[#This Row],[price]]*$L$2, 1))</f>
        <v>390000</v>
      </c>
    </row>
    <row r="7025" spans="1:9" x14ac:dyDescent="0.25">
      <c r="A7025" s="2">
        <v>41233</v>
      </c>
      <c r="B7025" s="1">
        <f t="shared" si="218"/>
        <v>2012</v>
      </c>
      <c r="C7025" s="1">
        <f t="shared" si="219"/>
        <v>4</v>
      </c>
      <c r="D7025">
        <v>2914</v>
      </c>
      <c r="E7025" t="s">
        <v>36</v>
      </c>
      <c r="F7025" s="4">
        <v>418000</v>
      </c>
      <c r="G7025" t="s">
        <v>5</v>
      </c>
      <c r="H7025">
        <v>3</v>
      </c>
      <c r="I7025" s="4">
        <f>IF(E7025="Rhode Island", Table1[[#This Row],[price]]*$L$3, IF(E7025="Massachusetts", Table1[[#This Row],[price]]*$L$2, 1))</f>
        <v>418000</v>
      </c>
    </row>
    <row r="7026" spans="1:9" x14ac:dyDescent="0.25">
      <c r="A7026" s="2">
        <v>41233</v>
      </c>
      <c r="B7026" s="1">
        <f t="shared" si="218"/>
        <v>2012</v>
      </c>
      <c r="C7026" s="1">
        <f t="shared" si="219"/>
        <v>4</v>
      </c>
      <c r="D7026">
        <v>2615</v>
      </c>
      <c r="E7026" t="s">
        <v>37</v>
      </c>
      <c r="F7026" s="4">
        <v>423000</v>
      </c>
      <c r="G7026" t="s">
        <v>5</v>
      </c>
      <c r="H7026">
        <v>3</v>
      </c>
      <c r="I7026" s="4">
        <f>IF(E7026="Rhode Island", Table1[[#This Row],[price]]*$L$3, IF(E7026="Massachusetts", Table1[[#This Row],[price]]*$L$2, 1))</f>
        <v>423000</v>
      </c>
    </row>
    <row r="7027" spans="1:9" x14ac:dyDescent="0.25">
      <c r="A7027" s="2">
        <v>41233</v>
      </c>
      <c r="B7027" s="1">
        <f t="shared" si="218"/>
        <v>2012</v>
      </c>
      <c r="C7027" s="1">
        <f t="shared" si="219"/>
        <v>4</v>
      </c>
      <c r="D7027">
        <v>2604</v>
      </c>
      <c r="E7027" t="s">
        <v>37</v>
      </c>
      <c r="F7027" s="4">
        <v>535000</v>
      </c>
      <c r="G7027" t="s">
        <v>5</v>
      </c>
      <c r="H7027">
        <v>2</v>
      </c>
      <c r="I7027" s="4">
        <f>IF(E7027="Rhode Island", Table1[[#This Row],[price]]*$L$3, IF(E7027="Massachusetts", Table1[[#This Row],[price]]*$L$2, 1))</f>
        <v>535000</v>
      </c>
    </row>
    <row r="7028" spans="1:9" x14ac:dyDescent="0.25">
      <c r="A7028" s="2">
        <v>41233</v>
      </c>
      <c r="B7028" s="1">
        <f t="shared" si="218"/>
        <v>2012</v>
      </c>
      <c r="C7028" s="1">
        <f t="shared" si="219"/>
        <v>4</v>
      </c>
      <c r="D7028">
        <v>2611</v>
      </c>
      <c r="E7028" t="s">
        <v>37</v>
      </c>
      <c r="F7028" s="4">
        <v>540000</v>
      </c>
      <c r="G7028" t="s">
        <v>5</v>
      </c>
      <c r="H7028">
        <v>4</v>
      </c>
      <c r="I7028" s="4">
        <f>IF(E7028="Rhode Island", Table1[[#This Row],[price]]*$L$3, IF(E7028="Massachusetts", Table1[[#This Row],[price]]*$L$2, 1))</f>
        <v>540000</v>
      </c>
    </row>
    <row r="7029" spans="1:9" x14ac:dyDescent="0.25">
      <c r="A7029" s="2">
        <v>41233</v>
      </c>
      <c r="B7029" s="1">
        <f t="shared" si="218"/>
        <v>2012</v>
      </c>
      <c r="C7029" s="1">
        <f t="shared" si="219"/>
        <v>4</v>
      </c>
      <c r="D7029">
        <v>2611</v>
      </c>
      <c r="E7029" t="s">
        <v>37</v>
      </c>
      <c r="F7029" s="4">
        <v>610000</v>
      </c>
      <c r="G7029" t="s">
        <v>5</v>
      </c>
      <c r="H7029">
        <v>4</v>
      </c>
      <c r="I7029" s="4">
        <f>IF(E7029="Rhode Island", Table1[[#This Row],[price]]*$L$3, IF(E7029="Massachusetts", Table1[[#This Row],[price]]*$L$2, 1))</f>
        <v>610000</v>
      </c>
    </row>
    <row r="7030" spans="1:9" x14ac:dyDescent="0.25">
      <c r="A7030" s="2">
        <v>41233</v>
      </c>
      <c r="B7030" s="1">
        <f t="shared" si="218"/>
        <v>2012</v>
      </c>
      <c r="C7030" s="1">
        <f t="shared" si="219"/>
        <v>4</v>
      </c>
      <c r="D7030">
        <v>2600</v>
      </c>
      <c r="E7030" t="s">
        <v>37</v>
      </c>
      <c r="F7030" s="4">
        <v>435000</v>
      </c>
      <c r="G7030" t="s">
        <v>6</v>
      </c>
      <c r="H7030">
        <v>2</v>
      </c>
      <c r="I7030" s="4">
        <f>IF(E7030="Rhode Island", Table1[[#This Row],[price]]*$L$3, IF(E7030="Massachusetts", Table1[[#This Row],[price]]*$L$2, 1))</f>
        <v>435000</v>
      </c>
    </row>
    <row r="7031" spans="1:9" x14ac:dyDescent="0.25">
      <c r="A7031" s="2">
        <v>41234</v>
      </c>
      <c r="B7031" s="1">
        <f t="shared" si="218"/>
        <v>2012</v>
      </c>
      <c r="C7031" s="1">
        <f t="shared" si="219"/>
        <v>4</v>
      </c>
      <c r="D7031">
        <v>2906</v>
      </c>
      <c r="E7031" t="s">
        <v>36</v>
      </c>
      <c r="F7031" s="4">
        <v>385000</v>
      </c>
      <c r="G7031" t="s">
        <v>5</v>
      </c>
      <c r="H7031">
        <v>3</v>
      </c>
      <c r="I7031" s="4">
        <f>IF(E7031="Rhode Island", Table1[[#This Row],[price]]*$L$3, IF(E7031="Massachusetts", Table1[[#This Row],[price]]*$L$2, 1))</f>
        <v>385000</v>
      </c>
    </row>
    <row r="7032" spans="1:9" x14ac:dyDescent="0.25">
      <c r="A7032" s="2">
        <v>41234</v>
      </c>
      <c r="B7032" s="1">
        <f t="shared" si="218"/>
        <v>2012</v>
      </c>
      <c r="C7032" s="1">
        <f t="shared" si="219"/>
        <v>4</v>
      </c>
      <c r="D7032">
        <v>2615</v>
      </c>
      <c r="E7032" t="s">
        <v>37</v>
      </c>
      <c r="F7032" s="4">
        <v>395000</v>
      </c>
      <c r="G7032" t="s">
        <v>5</v>
      </c>
      <c r="H7032">
        <v>3</v>
      </c>
      <c r="I7032" s="4">
        <f>IF(E7032="Rhode Island", Table1[[#This Row],[price]]*$L$3, IF(E7032="Massachusetts", Table1[[#This Row],[price]]*$L$2, 1))</f>
        <v>395000</v>
      </c>
    </row>
    <row r="7033" spans="1:9" x14ac:dyDescent="0.25">
      <c r="A7033" s="2">
        <v>41234</v>
      </c>
      <c r="B7033" s="1">
        <f t="shared" si="218"/>
        <v>2012</v>
      </c>
      <c r="C7033" s="1">
        <f t="shared" si="219"/>
        <v>4</v>
      </c>
      <c r="D7033">
        <v>2611</v>
      </c>
      <c r="E7033" t="s">
        <v>37</v>
      </c>
      <c r="F7033" s="4">
        <v>475000</v>
      </c>
      <c r="G7033" t="s">
        <v>5</v>
      </c>
      <c r="H7033">
        <v>3</v>
      </c>
      <c r="I7033" s="4">
        <f>IF(E7033="Rhode Island", Table1[[#This Row],[price]]*$L$3, IF(E7033="Massachusetts", Table1[[#This Row],[price]]*$L$2, 1))</f>
        <v>475000</v>
      </c>
    </row>
    <row r="7034" spans="1:9" x14ac:dyDescent="0.25">
      <c r="A7034" s="2">
        <v>41234</v>
      </c>
      <c r="B7034" s="1">
        <f t="shared" si="218"/>
        <v>2012</v>
      </c>
      <c r="C7034" s="1">
        <f t="shared" si="219"/>
        <v>4</v>
      </c>
      <c r="D7034">
        <v>2900</v>
      </c>
      <c r="E7034" t="s">
        <v>37</v>
      </c>
      <c r="F7034" s="4">
        <v>505000</v>
      </c>
      <c r="G7034" t="s">
        <v>5</v>
      </c>
      <c r="H7034">
        <v>3</v>
      </c>
      <c r="I7034" s="4">
        <f>IF(E7034="Rhode Island", Table1[[#This Row],[price]]*$L$3, IF(E7034="Massachusetts", Table1[[#This Row],[price]]*$L$2, 1))</f>
        <v>505000</v>
      </c>
    </row>
    <row r="7035" spans="1:9" x14ac:dyDescent="0.25">
      <c r="A7035" s="2">
        <v>41234</v>
      </c>
      <c r="B7035" s="1">
        <f t="shared" si="218"/>
        <v>2012</v>
      </c>
      <c r="C7035" s="1">
        <f t="shared" si="219"/>
        <v>4</v>
      </c>
      <c r="D7035">
        <v>2902</v>
      </c>
      <c r="E7035" t="s">
        <v>36</v>
      </c>
      <c r="F7035" s="4">
        <v>507500</v>
      </c>
      <c r="G7035" t="s">
        <v>5</v>
      </c>
      <c r="H7035">
        <v>3</v>
      </c>
      <c r="I7035" s="4">
        <f>IF(E7035="Rhode Island", Table1[[#This Row],[price]]*$L$3, IF(E7035="Massachusetts", Table1[[#This Row],[price]]*$L$2, 1))</f>
        <v>507500</v>
      </c>
    </row>
    <row r="7036" spans="1:9" x14ac:dyDescent="0.25">
      <c r="A7036" s="2">
        <v>41234</v>
      </c>
      <c r="B7036" s="1">
        <f t="shared" si="218"/>
        <v>2012</v>
      </c>
      <c r="C7036" s="1">
        <f t="shared" si="219"/>
        <v>4</v>
      </c>
      <c r="D7036">
        <v>2602</v>
      </c>
      <c r="E7036" t="s">
        <v>37</v>
      </c>
      <c r="F7036" s="4">
        <v>553000</v>
      </c>
      <c r="G7036" t="s">
        <v>5</v>
      </c>
      <c r="H7036">
        <v>3</v>
      </c>
      <c r="I7036" s="4">
        <f>IF(E7036="Rhode Island", Table1[[#This Row],[price]]*$L$3, IF(E7036="Massachusetts", Table1[[#This Row],[price]]*$L$2, 1))</f>
        <v>553000</v>
      </c>
    </row>
    <row r="7037" spans="1:9" x14ac:dyDescent="0.25">
      <c r="A7037" s="2">
        <v>41234</v>
      </c>
      <c r="B7037" s="1">
        <f t="shared" si="218"/>
        <v>2012</v>
      </c>
      <c r="C7037" s="1">
        <f t="shared" si="219"/>
        <v>4</v>
      </c>
      <c r="D7037">
        <v>2905</v>
      </c>
      <c r="E7037" t="s">
        <v>36</v>
      </c>
      <c r="F7037" s="4">
        <v>630000</v>
      </c>
      <c r="G7037" t="s">
        <v>5</v>
      </c>
      <c r="H7037">
        <v>4</v>
      </c>
      <c r="I7037" s="4">
        <f>IF(E7037="Rhode Island", Table1[[#This Row],[price]]*$L$3, IF(E7037="Massachusetts", Table1[[#This Row],[price]]*$L$2, 1))</f>
        <v>630000</v>
      </c>
    </row>
    <row r="7038" spans="1:9" x14ac:dyDescent="0.25">
      <c r="A7038" s="2">
        <v>41234</v>
      </c>
      <c r="B7038" s="1">
        <f t="shared" si="218"/>
        <v>2012</v>
      </c>
      <c r="C7038" s="1">
        <f t="shared" si="219"/>
        <v>4</v>
      </c>
      <c r="D7038">
        <v>2615</v>
      </c>
      <c r="E7038" t="s">
        <v>37</v>
      </c>
      <c r="F7038" s="4">
        <v>635000</v>
      </c>
      <c r="G7038" t="s">
        <v>5</v>
      </c>
      <c r="H7038">
        <v>4</v>
      </c>
      <c r="I7038" s="4">
        <f>IF(E7038="Rhode Island", Table1[[#This Row],[price]]*$L$3, IF(E7038="Massachusetts", Table1[[#This Row],[price]]*$L$2, 1))</f>
        <v>635000</v>
      </c>
    </row>
    <row r="7039" spans="1:9" x14ac:dyDescent="0.25">
      <c r="A7039" s="2">
        <v>41234</v>
      </c>
      <c r="B7039" s="1">
        <f t="shared" si="218"/>
        <v>2012</v>
      </c>
      <c r="C7039" s="1">
        <f t="shared" si="219"/>
        <v>4</v>
      </c>
      <c r="D7039">
        <v>2605</v>
      </c>
      <c r="E7039" t="s">
        <v>37</v>
      </c>
      <c r="F7039" s="4">
        <v>950000</v>
      </c>
      <c r="G7039" t="s">
        <v>5</v>
      </c>
      <c r="H7039">
        <v>4</v>
      </c>
      <c r="I7039" s="4">
        <f>IF(E7039="Rhode Island", Table1[[#This Row],[price]]*$L$3, IF(E7039="Massachusetts", Table1[[#This Row],[price]]*$L$2, 1))</f>
        <v>950000</v>
      </c>
    </row>
    <row r="7040" spans="1:9" x14ac:dyDescent="0.25">
      <c r="A7040" s="2">
        <v>41234</v>
      </c>
      <c r="B7040" s="1">
        <f t="shared" si="218"/>
        <v>2012</v>
      </c>
      <c r="C7040" s="1">
        <f t="shared" si="219"/>
        <v>4</v>
      </c>
      <c r="D7040">
        <v>2602</v>
      </c>
      <c r="E7040" t="s">
        <v>37</v>
      </c>
      <c r="F7040" s="4">
        <v>358000</v>
      </c>
      <c r="G7040" t="s">
        <v>6</v>
      </c>
      <c r="H7040">
        <v>2</v>
      </c>
      <c r="I7040" s="4">
        <f>IF(E7040="Rhode Island", Table1[[#This Row],[price]]*$L$3, IF(E7040="Massachusetts", Table1[[#This Row],[price]]*$L$2, 1))</f>
        <v>358000</v>
      </c>
    </row>
    <row r="7041" spans="1:9" x14ac:dyDescent="0.25">
      <c r="A7041" s="2">
        <v>41234</v>
      </c>
      <c r="B7041" s="1">
        <f t="shared" si="218"/>
        <v>2012</v>
      </c>
      <c r="C7041" s="1">
        <f t="shared" si="219"/>
        <v>4</v>
      </c>
      <c r="D7041">
        <v>2601</v>
      </c>
      <c r="E7041" t="s">
        <v>37</v>
      </c>
      <c r="F7041" s="4">
        <v>396000</v>
      </c>
      <c r="G7041" t="s">
        <v>6</v>
      </c>
      <c r="H7041">
        <v>1</v>
      </c>
      <c r="I7041" s="4">
        <f>IF(E7041="Rhode Island", Table1[[#This Row],[price]]*$L$3, IF(E7041="Massachusetts", Table1[[#This Row],[price]]*$L$2, 1))</f>
        <v>396000</v>
      </c>
    </row>
    <row r="7042" spans="1:9" x14ac:dyDescent="0.25">
      <c r="A7042" s="2">
        <v>41235</v>
      </c>
      <c r="B7042" s="1">
        <f t="shared" ref="B7042:B7105" si="220">YEAR(A7042)</f>
        <v>2012</v>
      </c>
      <c r="C7042" s="1">
        <f t="shared" ref="C7042:C7105" si="221">ROUNDUP(MONTH(A7042)/3,0)</f>
        <v>4</v>
      </c>
      <c r="D7042">
        <v>2903</v>
      </c>
      <c r="E7042" t="s">
        <v>36</v>
      </c>
      <c r="F7042" s="4">
        <v>420000</v>
      </c>
      <c r="G7042" t="s">
        <v>5</v>
      </c>
      <c r="H7042">
        <v>3</v>
      </c>
      <c r="I7042" s="4">
        <f>IF(E7042="Rhode Island", Table1[[#This Row],[price]]*$L$3, IF(E7042="Massachusetts", Table1[[#This Row],[price]]*$L$2, 1))</f>
        <v>420000</v>
      </c>
    </row>
    <row r="7043" spans="1:9" x14ac:dyDescent="0.25">
      <c r="A7043" s="2">
        <v>41235</v>
      </c>
      <c r="B7043" s="1">
        <f t="shared" si="220"/>
        <v>2012</v>
      </c>
      <c r="C7043" s="1">
        <f t="shared" si="221"/>
        <v>4</v>
      </c>
      <c r="D7043">
        <v>2902</v>
      </c>
      <c r="E7043" t="s">
        <v>36</v>
      </c>
      <c r="F7043" s="4">
        <v>450000</v>
      </c>
      <c r="G7043" t="s">
        <v>5</v>
      </c>
      <c r="H7043">
        <v>2</v>
      </c>
      <c r="I7043" s="4">
        <f>IF(E7043="Rhode Island", Table1[[#This Row],[price]]*$L$3, IF(E7043="Massachusetts", Table1[[#This Row],[price]]*$L$2, 1))</f>
        <v>450000</v>
      </c>
    </row>
    <row r="7044" spans="1:9" x14ac:dyDescent="0.25">
      <c r="A7044" s="2">
        <v>41235</v>
      </c>
      <c r="B7044" s="1">
        <f t="shared" si="220"/>
        <v>2012</v>
      </c>
      <c r="C7044" s="1">
        <f t="shared" si="221"/>
        <v>4</v>
      </c>
      <c r="D7044">
        <v>2914</v>
      </c>
      <c r="E7044" t="s">
        <v>36</v>
      </c>
      <c r="F7044" s="4">
        <v>590000</v>
      </c>
      <c r="G7044" t="s">
        <v>5</v>
      </c>
      <c r="H7044">
        <v>4</v>
      </c>
      <c r="I7044" s="4">
        <f>IF(E7044="Rhode Island", Table1[[#This Row],[price]]*$L$3, IF(E7044="Massachusetts", Table1[[#This Row],[price]]*$L$2, 1))</f>
        <v>590000</v>
      </c>
    </row>
    <row r="7045" spans="1:9" x14ac:dyDescent="0.25">
      <c r="A7045" s="2">
        <v>41235</v>
      </c>
      <c r="B7045" s="1">
        <f t="shared" si="220"/>
        <v>2012</v>
      </c>
      <c r="C7045" s="1">
        <f t="shared" si="221"/>
        <v>4</v>
      </c>
      <c r="D7045">
        <v>2605</v>
      </c>
      <c r="E7045" t="s">
        <v>37</v>
      </c>
      <c r="F7045" s="4">
        <v>685000</v>
      </c>
      <c r="G7045" t="s">
        <v>5</v>
      </c>
      <c r="H7045">
        <v>3</v>
      </c>
      <c r="I7045" s="4">
        <f>IF(E7045="Rhode Island", Table1[[#This Row],[price]]*$L$3, IF(E7045="Massachusetts", Table1[[#This Row],[price]]*$L$2, 1))</f>
        <v>685000</v>
      </c>
    </row>
    <row r="7046" spans="1:9" x14ac:dyDescent="0.25">
      <c r="A7046" s="2">
        <v>41235</v>
      </c>
      <c r="B7046" s="1">
        <f t="shared" si="220"/>
        <v>2012</v>
      </c>
      <c r="C7046" s="1">
        <f t="shared" si="221"/>
        <v>4</v>
      </c>
      <c r="D7046">
        <v>2902</v>
      </c>
      <c r="E7046" t="s">
        <v>36</v>
      </c>
      <c r="F7046" s="4">
        <v>695000</v>
      </c>
      <c r="G7046" t="s">
        <v>5</v>
      </c>
      <c r="H7046">
        <v>5</v>
      </c>
      <c r="I7046" s="4">
        <f>IF(E7046="Rhode Island", Table1[[#This Row],[price]]*$L$3, IF(E7046="Massachusetts", Table1[[#This Row],[price]]*$L$2, 1))</f>
        <v>695000</v>
      </c>
    </row>
    <row r="7047" spans="1:9" x14ac:dyDescent="0.25">
      <c r="A7047" s="2">
        <v>41235</v>
      </c>
      <c r="B7047" s="1">
        <f t="shared" si="220"/>
        <v>2012</v>
      </c>
      <c r="C7047" s="1">
        <f t="shared" si="221"/>
        <v>4</v>
      </c>
      <c r="D7047">
        <v>2612</v>
      </c>
      <c r="E7047" t="s">
        <v>37</v>
      </c>
      <c r="F7047" s="4">
        <v>850000</v>
      </c>
      <c r="G7047" t="s">
        <v>5</v>
      </c>
      <c r="H7047">
        <v>3</v>
      </c>
      <c r="I7047" s="4">
        <f>IF(E7047="Rhode Island", Table1[[#This Row],[price]]*$L$3, IF(E7047="Massachusetts", Table1[[#This Row],[price]]*$L$2, 1))</f>
        <v>850000</v>
      </c>
    </row>
    <row r="7048" spans="1:9" x14ac:dyDescent="0.25">
      <c r="A7048" s="2">
        <v>41236</v>
      </c>
      <c r="B7048" s="1">
        <f t="shared" si="220"/>
        <v>2012</v>
      </c>
      <c r="C7048" s="1">
        <f t="shared" si="221"/>
        <v>4</v>
      </c>
      <c r="D7048">
        <v>2904</v>
      </c>
      <c r="E7048" t="s">
        <v>36</v>
      </c>
      <c r="F7048" s="4">
        <v>377500</v>
      </c>
      <c r="G7048" t="s">
        <v>5</v>
      </c>
      <c r="H7048">
        <v>3</v>
      </c>
      <c r="I7048" s="4">
        <f>IF(E7048="Rhode Island", Table1[[#This Row],[price]]*$L$3, IF(E7048="Massachusetts", Table1[[#This Row],[price]]*$L$2, 1))</f>
        <v>377500</v>
      </c>
    </row>
    <row r="7049" spans="1:9" x14ac:dyDescent="0.25">
      <c r="A7049" s="2">
        <v>41236</v>
      </c>
      <c r="B7049" s="1">
        <f t="shared" si="220"/>
        <v>2012</v>
      </c>
      <c r="C7049" s="1">
        <f t="shared" si="221"/>
        <v>4</v>
      </c>
      <c r="D7049">
        <v>2617</v>
      </c>
      <c r="E7049" t="s">
        <v>37</v>
      </c>
      <c r="F7049" s="4">
        <v>410000</v>
      </c>
      <c r="G7049" t="s">
        <v>5</v>
      </c>
      <c r="H7049">
        <v>2</v>
      </c>
      <c r="I7049" s="4">
        <f>IF(E7049="Rhode Island", Table1[[#This Row],[price]]*$L$3, IF(E7049="Massachusetts", Table1[[#This Row],[price]]*$L$2, 1))</f>
        <v>410000</v>
      </c>
    </row>
    <row r="7050" spans="1:9" x14ac:dyDescent="0.25">
      <c r="A7050" s="2">
        <v>41236</v>
      </c>
      <c r="B7050" s="1">
        <f t="shared" si="220"/>
        <v>2012</v>
      </c>
      <c r="C7050" s="1">
        <f t="shared" si="221"/>
        <v>4</v>
      </c>
      <c r="D7050">
        <v>2905</v>
      </c>
      <c r="E7050" t="s">
        <v>36</v>
      </c>
      <c r="F7050" s="4">
        <v>439000</v>
      </c>
      <c r="G7050" t="s">
        <v>5</v>
      </c>
      <c r="H7050">
        <v>3</v>
      </c>
      <c r="I7050" s="4">
        <f>IF(E7050="Rhode Island", Table1[[#This Row],[price]]*$L$3, IF(E7050="Massachusetts", Table1[[#This Row],[price]]*$L$2, 1))</f>
        <v>439000</v>
      </c>
    </row>
    <row r="7051" spans="1:9" x14ac:dyDescent="0.25">
      <c r="A7051" s="2">
        <v>41236</v>
      </c>
      <c r="B7051" s="1">
        <f t="shared" si="220"/>
        <v>2012</v>
      </c>
      <c r="C7051" s="1">
        <f t="shared" si="221"/>
        <v>4</v>
      </c>
      <c r="D7051">
        <v>2617</v>
      </c>
      <c r="E7051" t="s">
        <v>37</v>
      </c>
      <c r="F7051" s="4">
        <v>450000</v>
      </c>
      <c r="G7051" t="s">
        <v>5</v>
      </c>
      <c r="H7051">
        <v>3</v>
      </c>
      <c r="I7051" s="4">
        <f>IF(E7051="Rhode Island", Table1[[#This Row],[price]]*$L$3, IF(E7051="Massachusetts", Table1[[#This Row],[price]]*$L$2, 1))</f>
        <v>450000</v>
      </c>
    </row>
    <row r="7052" spans="1:9" x14ac:dyDescent="0.25">
      <c r="A7052" s="2">
        <v>41236</v>
      </c>
      <c r="B7052" s="1">
        <f t="shared" si="220"/>
        <v>2012</v>
      </c>
      <c r="C7052" s="1">
        <f t="shared" si="221"/>
        <v>4</v>
      </c>
      <c r="D7052">
        <v>2615</v>
      </c>
      <c r="E7052" t="s">
        <v>37</v>
      </c>
      <c r="F7052" s="4">
        <v>500000</v>
      </c>
      <c r="G7052" t="s">
        <v>5</v>
      </c>
      <c r="H7052">
        <v>4</v>
      </c>
      <c r="I7052" s="4">
        <f>IF(E7052="Rhode Island", Table1[[#This Row],[price]]*$L$3, IF(E7052="Massachusetts", Table1[[#This Row],[price]]*$L$2, 1))</f>
        <v>500000</v>
      </c>
    </row>
    <row r="7053" spans="1:9" x14ac:dyDescent="0.25">
      <c r="A7053" s="2">
        <v>41236</v>
      </c>
      <c r="B7053" s="1">
        <f t="shared" si="220"/>
        <v>2012</v>
      </c>
      <c r="C7053" s="1">
        <f t="shared" si="221"/>
        <v>4</v>
      </c>
      <c r="D7053">
        <v>2602</v>
      </c>
      <c r="E7053" t="s">
        <v>37</v>
      </c>
      <c r="F7053" s="4">
        <v>610000</v>
      </c>
      <c r="G7053" t="s">
        <v>5</v>
      </c>
      <c r="H7053">
        <v>3</v>
      </c>
      <c r="I7053" s="4">
        <f>IF(E7053="Rhode Island", Table1[[#This Row],[price]]*$L$3, IF(E7053="Massachusetts", Table1[[#This Row],[price]]*$L$2, 1))</f>
        <v>610000</v>
      </c>
    </row>
    <row r="7054" spans="1:9" x14ac:dyDescent="0.25">
      <c r="A7054" s="2">
        <v>41236</v>
      </c>
      <c r="B7054" s="1">
        <f t="shared" si="220"/>
        <v>2012</v>
      </c>
      <c r="C7054" s="1">
        <f t="shared" si="221"/>
        <v>4</v>
      </c>
      <c r="D7054">
        <v>2914</v>
      </c>
      <c r="E7054" t="s">
        <v>36</v>
      </c>
      <c r="F7054" s="4">
        <v>720000</v>
      </c>
      <c r="G7054" t="s">
        <v>5</v>
      </c>
      <c r="H7054">
        <v>4</v>
      </c>
      <c r="I7054" s="4">
        <f>IF(E7054="Rhode Island", Table1[[#This Row],[price]]*$L$3, IF(E7054="Massachusetts", Table1[[#This Row],[price]]*$L$2, 1))</f>
        <v>720000</v>
      </c>
    </row>
    <row r="7055" spans="1:9" x14ac:dyDescent="0.25">
      <c r="A7055" s="2">
        <v>41236</v>
      </c>
      <c r="B7055" s="1">
        <f t="shared" si="220"/>
        <v>2012</v>
      </c>
      <c r="C7055" s="1">
        <f t="shared" si="221"/>
        <v>4</v>
      </c>
      <c r="D7055">
        <v>2602</v>
      </c>
      <c r="E7055" t="s">
        <v>37</v>
      </c>
      <c r="F7055" s="4">
        <v>772500</v>
      </c>
      <c r="G7055" t="s">
        <v>5</v>
      </c>
      <c r="H7055">
        <v>3</v>
      </c>
      <c r="I7055" s="4">
        <f>IF(E7055="Rhode Island", Table1[[#This Row],[price]]*$L$3, IF(E7055="Massachusetts", Table1[[#This Row],[price]]*$L$2, 1))</f>
        <v>772500</v>
      </c>
    </row>
    <row r="7056" spans="1:9" x14ac:dyDescent="0.25">
      <c r="A7056" s="2">
        <v>41236</v>
      </c>
      <c r="B7056" s="1">
        <f t="shared" si="220"/>
        <v>2012</v>
      </c>
      <c r="C7056" s="1">
        <f t="shared" si="221"/>
        <v>4</v>
      </c>
      <c r="D7056">
        <v>2603</v>
      </c>
      <c r="E7056" t="s">
        <v>37</v>
      </c>
      <c r="F7056" s="4">
        <v>1000000</v>
      </c>
      <c r="G7056" t="s">
        <v>5</v>
      </c>
      <c r="H7056">
        <v>3</v>
      </c>
      <c r="I7056" s="4">
        <f>IF(E7056="Rhode Island", Table1[[#This Row],[price]]*$L$3, IF(E7056="Massachusetts", Table1[[#This Row],[price]]*$L$2, 1))</f>
        <v>1000000</v>
      </c>
    </row>
    <row r="7057" spans="1:9" x14ac:dyDescent="0.25">
      <c r="A7057" s="2">
        <v>41236</v>
      </c>
      <c r="B7057" s="1">
        <f t="shared" si="220"/>
        <v>2012</v>
      </c>
      <c r="C7057" s="1">
        <f t="shared" si="221"/>
        <v>4</v>
      </c>
      <c r="D7057">
        <v>2602</v>
      </c>
      <c r="E7057" t="s">
        <v>37</v>
      </c>
      <c r="F7057" s="4">
        <v>337500</v>
      </c>
      <c r="G7057" t="s">
        <v>6</v>
      </c>
      <c r="H7057">
        <v>2</v>
      </c>
      <c r="I7057" s="4">
        <f>IF(E7057="Rhode Island", Table1[[#This Row],[price]]*$L$3, IF(E7057="Massachusetts", Table1[[#This Row],[price]]*$L$2, 1))</f>
        <v>337500</v>
      </c>
    </row>
    <row r="7058" spans="1:9" x14ac:dyDescent="0.25">
      <c r="A7058" s="2">
        <v>41237</v>
      </c>
      <c r="B7058" s="1">
        <f t="shared" si="220"/>
        <v>2012</v>
      </c>
      <c r="C7058" s="1">
        <f t="shared" si="221"/>
        <v>4</v>
      </c>
      <c r="D7058">
        <v>2905</v>
      </c>
      <c r="E7058" t="s">
        <v>36</v>
      </c>
      <c r="F7058" s="4">
        <v>387000</v>
      </c>
      <c r="G7058" t="s">
        <v>5</v>
      </c>
      <c r="H7058">
        <v>3</v>
      </c>
      <c r="I7058" s="4">
        <f>IF(E7058="Rhode Island", Table1[[#This Row],[price]]*$L$3, IF(E7058="Massachusetts", Table1[[#This Row],[price]]*$L$2, 1))</f>
        <v>387000</v>
      </c>
    </row>
    <row r="7059" spans="1:9" x14ac:dyDescent="0.25">
      <c r="A7059" s="2">
        <v>41237</v>
      </c>
      <c r="B7059" s="1">
        <f t="shared" si="220"/>
        <v>2012</v>
      </c>
      <c r="C7059" s="1">
        <f t="shared" si="221"/>
        <v>4</v>
      </c>
      <c r="D7059">
        <v>2904</v>
      </c>
      <c r="E7059" t="s">
        <v>36</v>
      </c>
      <c r="F7059" s="4">
        <v>527500</v>
      </c>
      <c r="G7059" t="s">
        <v>5</v>
      </c>
      <c r="H7059">
        <v>4</v>
      </c>
      <c r="I7059" s="4">
        <f>IF(E7059="Rhode Island", Table1[[#This Row],[price]]*$L$3, IF(E7059="Massachusetts", Table1[[#This Row],[price]]*$L$2, 1))</f>
        <v>527500</v>
      </c>
    </row>
    <row r="7060" spans="1:9" x14ac:dyDescent="0.25">
      <c r="A7060" s="2">
        <v>41237</v>
      </c>
      <c r="B7060" s="1">
        <f t="shared" si="220"/>
        <v>2012</v>
      </c>
      <c r="C7060" s="1">
        <f t="shared" si="221"/>
        <v>4</v>
      </c>
      <c r="D7060">
        <v>2615</v>
      </c>
      <c r="E7060" t="s">
        <v>37</v>
      </c>
      <c r="F7060" s="4">
        <v>580000</v>
      </c>
      <c r="G7060" t="s">
        <v>5</v>
      </c>
      <c r="H7060">
        <v>4</v>
      </c>
      <c r="I7060" s="4">
        <f>IF(E7060="Rhode Island", Table1[[#This Row],[price]]*$L$3, IF(E7060="Massachusetts", Table1[[#This Row],[price]]*$L$2, 1))</f>
        <v>580000</v>
      </c>
    </row>
    <row r="7061" spans="1:9" x14ac:dyDescent="0.25">
      <c r="A7061" s="2">
        <v>41237</v>
      </c>
      <c r="B7061" s="1">
        <f t="shared" si="220"/>
        <v>2012</v>
      </c>
      <c r="C7061" s="1">
        <f t="shared" si="221"/>
        <v>4</v>
      </c>
      <c r="D7061">
        <v>2602</v>
      </c>
      <c r="E7061" t="s">
        <v>37</v>
      </c>
      <c r="F7061" s="4">
        <v>628000</v>
      </c>
      <c r="G7061" t="s">
        <v>5</v>
      </c>
      <c r="H7061">
        <v>3</v>
      </c>
      <c r="I7061" s="4">
        <f>IF(E7061="Rhode Island", Table1[[#This Row],[price]]*$L$3, IF(E7061="Massachusetts", Table1[[#This Row],[price]]*$L$2, 1))</f>
        <v>628000</v>
      </c>
    </row>
    <row r="7062" spans="1:9" x14ac:dyDescent="0.25">
      <c r="A7062" s="2">
        <v>41237</v>
      </c>
      <c r="B7062" s="1">
        <f t="shared" si="220"/>
        <v>2012</v>
      </c>
      <c r="C7062" s="1">
        <f t="shared" si="221"/>
        <v>4</v>
      </c>
      <c r="D7062">
        <v>2604</v>
      </c>
      <c r="E7062" t="s">
        <v>37</v>
      </c>
      <c r="F7062" s="4">
        <v>750000</v>
      </c>
      <c r="G7062" t="s">
        <v>5</v>
      </c>
      <c r="H7062">
        <v>3</v>
      </c>
      <c r="I7062" s="4">
        <f>IF(E7062="Rhode Island", Table1[[#This Row],[price]]*$L$3, IF(E7062="Massachusetts", Table1[[#This Row],[price]]*$L$2, 1))</f>
        <v>750000</v>
      </c>
    </row>
    <row r="7063" spans="1:9" x14ac:dyDescent="0.25">
      <c r="A7063" s="2">
        <v>41237</v>
      </c>
      <c r="B7063" s="1">
        <f t="shared" si="220"/>
        <v>2012</v>
      </c>
      <c r="C7063" s="1">
        <f t="shared" si="221"/>
        <v>4</v>
      </c>
      <c r="D7063">
        <v>2602</v>
      </c>
      <c r="E7063" t="s">
        <v>37</v>
      </c>
      <c r="F7063" s="4">
        <v>843000</v>
      </c>
      <c r="G7063" t="s">
        <v>5</v>
      </c>
      <c r="H7063">
        <v>4</v>
      </c>
      <c r="I7063" s="4">
        <f>IF(E7063="Rhode Island", Table1[[#This Row],[price]]*$L$3, IF(E7063="Massachusetts", Table1[[#This Row],[price]]*$L$2, 1))</f>
        <v>843000</v>
      </c>
    </row>
    <row r="7064" spans="1:9" x14ac:dyDescent="0.25">
      <c r="A7064" s="2">
        <v>41238</v>
      </c>
      <c r="B7064" s="1">
        <f t="shared" si="220"/>
        <v>2012</v>
      </c>
      <c r="C7064" s="1">
        <f t="shared" si="221"/>
        <v>4</v>
      </c>
      <c r="D7064">
        <v>2603</v>
      </c>
      <c r="E7064" t="s">
        <v>37</v>
      </c>
      <c r="F7064" s="4">
        <v>455000</v>
      </c>
      <c r="G7064" t="s">
        <v>6</v>
      </c>
      <c r="H7064">
        <v>1</v>
      </c>
      <c r="I7064" s="4">
        <f>IF(E7064="Rhode Island", Table1[[#This Row],[price]]*$L$3, IF(E7064="Massachusetts", Table1[[#This Row],[price]]*$L$2, 1))</f>
        <v>455000</v>
      </c>
    </row>
    <row r="7065" spans="1:9" x14ac:dyDescent="0.25">
      <c r="A7065" s="2">
        <v>41239</v>
      </c>
      <c r="B7065" s="1">
        <f t="shared" si="220"/>
        <v>2012</v>
      </c>
      <c r="C7065" s="1">
        <f t="shared" si="221"/>
        <v>4</v>
      </c>
      <c r="D7065">
        <v>2615</v>
      </c>
      <c r="E7065" t="s">
        <v>37</v>
      </c>
      <c r="F7065" s="4">
        <v>375000</v>
      </c>
      <c r="G7065" t="s">
        <v>5</v>
      </c>
      <c r="H7065">
        <v>2</v>
      </c>
      <c r="I7065" s="4">
        <f>IF(E7065="Rhode Island", Table1[[#This Row],[price]]*$L$3, IF(E7065="Massachusetts", Table1[[#This Row],[price]]*$L$2, 1))</f>
        <v>375000</v>
      </c>
    </row>
    <row r="7066" spans="1:9" x14ac:dyDescent="0.25">
      <c r="A7066" s="2">
        <v>41239</v>
      </c>
      <c r="B7066" s="1">
        <f t="shared" si="220"/>
        <v>2012</v>
      </c>
      <c r="C7066" s="1">
        <f t="shared" si="221"/>
        <v>4</v>
      </c>
      <c r="D7066">
        <v>2905</v>
      </c>
      <c r="E7066" t="s">
        <v>36</v>
      </c>
      <c r="F7066" s="4">
        <v>429000</v>
      </c>
      <c r="G7066" t="s">
        <v>5</v>
      </c>
      <c r="H7066">
        <v>3</v>
      </c>
      <c r="I7066" s="4">
        <f>IF(E7066="Rhode Island", Table1[[#This Row],[price]]*$L$3, IF(E7066="Massachusetts", Table1[[#This Row],[price]]*$L$2, 1))</f>
        <v>429000</v>
      </c>
    </row>
    <row r="7067" spans="1:9" x14ac:dyDescent="0.25">
      <c r="A7067" s="2">
        <v>41239</v>
      </c>
      <c r="B7067" s="1">
        <f t="shared" si="220"/>
        <v>2012</v>
      </c>
      <c r="C7067" s="1">
        <f t="shared" si="221"/>
        <v>4</v>
      </c>
      <c r="D7067">
        <v>2606</v>
      </c>
      <c r="E7067" t="s">
        <v>37</v>
      </c>
      <c r="F7067" s="4">
        <v>450000</v>
      </c>
      <c r="G7067" t="s">
        <v>5</v>
      </c>
      <c r="H7067">
        <v>3</v>
      </c>
      <c r="I7067" s="4">
        <f>IF(E7067="Rhode Island", Table1[[#This Row],[price]]*$L$3, IF(E7067="Massachusetts", Table1[[#This Row],[price]]*$L$2, 1))</f>
        <v>450000</v>
      </c>
    </row>
    <row r="7068" spans="1:9" x14ac:dyDescent="0.25">
      <c r="A7068" s="2">
        <v>41239</v>
      </c>
      <c r="B7068" s="1">
        <f t="shared" si="220"/>
        <v>2012</v>
      </c>
      <c r="C7068" s="1">
        <f t="shared" si="221"/>
        <v>4</v>
      </c>
      <c r="D7068">
        <v>2615</v>
      </c>
      <c r="E7068" t="s">
        <v>37</v>
      </c>
      <c r="F7068" s="4">
        <v>479500</v>
      </c>
      <c r="G7068" t="s">
        <v>5</v>
      </c>
      <c r="H7068">
        <v>3</v>
      </c>
      <c r="I7068" s="4">
        <f>IF(E7068="Rhode Island", Table1[[#This Row],[price]]*$L$3, IF(E7068="Massachusetts", Table1[[#This Row],[price]]*$L$2, 1))</f>
        <v>479500</v>
      </c>
    </row>
    <row r="7069" spans="1:9" x14ac:dyDescent="0.25">
      <c r="A7069" s="2">
        <v>41239</v>
      </c>
      <c r="B7069" s="1">
        <f t="shared" si="220"/>
        <v>2012</v>
      </c>
      <c r="C7069" s="1">
        <f t="shared" si="221"/>
        <v>4</v>
      </c>
      <c r="D7069">
        <v>2602</v>
      </c>
      <c r="E7069" t="s">
        <v>37</v>
      </c>
      <c r="F7069" s="4">
        <v>595000</v>
      </c>
      <c r="G7069" t="s">
        <v>5</v>
      </c>
      <c r="H7069">
        <v>3</v>
      </c>
      <c r="I7069" s="4">
        <f>IF(E7069="Rhode Island", Table1[[#This Row],[price]]*$L$3, IF(E7069="Massachusetts", Table1[[#This Row],[price]]*$L$2, 1))</f>
        <v>595000</v>
      </c>
    </row>
    <row r="7070" spans="1:9" x14ac:dyDescent="0.25">
      <c r="A7070" s="2">
        <v>41239</v>
      </c>
      <c r="B7070" s="1">
        <f t="shared" si="220"/>
        <v>2012</v>
      </c>
      <c r="C7070" s="1">
        <f t="shared" si="221"/>
        <v>4</v>
      </c>
      <c r="D7070">
        <v>2602</v>
      </c>
      <c r="E7070" t="s">
        <v>37</v>
      </c>
      <c r="F7070" s="4">
        <v>603000</v>
      </c>
      <c r="G7070" t="s">
        <v>5</v>
      </c>
      <c r="H7070">
        <v>3</v>
      </c>
      <c r="I7070" s="4">
        <f>IF(E7070="Rhode Island", Table1[[#This Row],[price]]*$L$3, IF(E7070="Massachusetts", Table1[[#This Row],[price]]*$L$2, 1))</f>
        <v>603000</v>
      </c>
    </row>
    <row r="7071" spans="1:9" x14ac:dyDescent="0.25">
      <c r="A7071" s="2">
        <v>41239</v>
      </c>
      <c r="B7071" s="1">
        <f t="shared" si="220"/>
        <v>2012</v>
      </c>
      <c r="C7071" s="1">
        <f t="shared" si="221"/>
        <v>4</v>
      </c>
      <c r="D7071">
        <v>2906</v>
      </c>
      <c r="E7071" t="s">
        <v>36</v>
      </c>
      <c r="F7071" s="4">
        <v>645000</v>
      </c>
      <c r="G7071" t="s">
        <v>5</v>
      </c>
      <c r="H7071">
        <v>5</v>
      </c>
      <c r="I7071" s="4">
        <f>IF(E7071="Rhode Island", Table1[[#This Row],[price]]*$L$3, IF(E7071="Massachusetts", Table1[[#This Row],[price]]*$L$2, 1))</f>
        <v>645000</v>
      </c>
    </row>
    <row r="7072" spans="1:9" x14ac:dyDescent="0.25">
      <c r="A7072" s="2">
        <v>41239</v>
      </c>
      <c r="B7072" s="1">
        <f t="shared" si="220"/>
        <v>2012</v>
      </c>
      <c r="C7072" s="1">
        <f t="shared" si="221"/>
        <v>4</v>
      </c>
      <c r="D7072">
        <v>2612</v>
      </c>
      <c r="E7072" t="s">
        <v>37</v>
      </c>
      <c r="F7072" s="4">
        <v>735000</v>
      </c>
      <c r="G7072" t="s">
        <v>5</v>
      </c>
      <c r="H7072">
        <v>4</v>
      </c>
      <c r="I7072" s="4">
        <f>IF(E7072="Rhode Island", Table1[[#This Row],[price]]*$L$3, IF(E7072="Massachusetts", Table1[[#This Row],[price]]*$L$2, 1))</f>
        <v>735000</v>
      </c>
    </row>
    <row r="7073" spans="1:9" x14ac:dyDescent="0.25">
      <c r="A7073" s="2">
        <v>41239</v>
      </c>
      <c r="B7073" s="1">
        <f t="shared" si="220"/>
        <v>2012</v>
      </c>
      <c r="C7073" s="1">
        <f t="shared" si="221"/>
        <v>4</v>
      </c>
      <c r="D7073">
        <v>2604</v>
      </c>
      <c r="E7073" t="s">
        <v>37</v>
      </c>
      <c r="F7073" s="4">
        <v>800000</v>
      </c>
      <c r="G7073" t="s">
        <v>5</v>
      </c>
      <c r="H7073">
        <v>4</v>
      </c>
      <c r="I7073" s="4">
        <f>IF(E7073="Rhode Island", Table1[[#This Row],[price]]*$L$3, IF(E7073="Massachusetts", Table1[[#This Row],[price]]*$L$2, 1))</f>
        <v>800000</v>
      </c>
    </row>
    <row r="7074" spans="1:9" x14ac:dyDescent="0.25">
      <c r="A7074" s="2">
        <v>41239</v>
      </c>
      <c r="B7074" s="1">
        <f t="shared" si="220"/>
        <v>2012</v>
      </c>
      <c r="C7074" s="1">
        <f t="shared" si="221"/>
        <v>4</v>
      </c>
      <c r="D7074">
        <v>2600</v>
      </c>
      <c r="E7074" t="s">
        <v>37</v>
      </c>
      <c r="F7074" s="4">
        <v>1300000</v>
      </c>
      <c r="G7074" t="s">
        <v>5</v>
      </c>
      <c r="H7074">
        <v>4</v>
      </c>
      <c r="I7074" s="4">
        <f>IF(E7074="Rhode Island", Table1[[#This Row],[price]]*$L$3, IF(E7074="Massachusetts", Table1[[#This Row],[price]]*$L$2, 1))</f>
        <v>1300000</v>
      </c>
    </row>
    <row r="7075" spans="1:9" x14ac:dyDescent="0.25">
      <c r="A7075" s="2">
        <v>41239</v>
      </c>
      <c r="B7075" s="1">
        <f t="shared" si="220"/>
        <v>2012</v>
      </c>
      <c r="C7075" s="1">
        <f t="shared" si="221"/>
        <v>4</v>
      </c>
      <c r="D7075">
        <v>2615</v>
      </c>
      <c r="E7075" t="s">
        <v>37</v>
      </c>
      <c r="F7075" s="4">
        <v>362500</v>
      </c>
      <c r="G7075" t="s">
        <v>6</v>
      </c>
      <c r="H7075">
        <v>2</v>
      </c>
      <c r="I7075" s="4">
        <f>IF(E7075="Rhode Island", Table1[[#This Row],[price]]*$L$3, IF(E7075="Massachusetts", Table1[[#This Row],[price]]*$L$2, 1))</f>
        <v>362500</v>
      </c>
    </row>
    <row r="7076" spans="1:9" x14ac:dyDescent="0.25">
      <c r="A7076" s="2">
        <v>41240</v>
      </c>
      <c r="B7076" s="1">
        <f t="shared" si="220"/>
        <v>2012</v>
      </c>
      <c r="C7076" s="1">
        <f t="shared" si="221"/>
        <v>4</v>
      </c>
      <c r="D7076">
        <v>2914</v>
      </c>
      <c r="E7076" t="s">
        <v>36</v>
      </c>
      <c r="F7076" s="4">
        <v>388000</v>
      </c>
      <c r="G7076" t="s">
        <v>5</v>
      </c>
      <c r="H7076">
        <v>3</v>
      </c>
      <c r="I7076" s="4">
        <f>IF(E7076="Rhode Island", Table1[[#This Row],[price]]*$L$3, IF(E7076="Massachusetts", Table1[[#This Row],[price]]*$L$2, 1))</f>
        <v>388000</v>
      </c>
    </row>
    <row r="7077" spans="1:9" x14ac:dyDescent="0.25">
      <c r="A7077" s="2">
        <v>41240</v>
      </c>
      <c r="B7077" s="1">
        <f t="shared" si="220"/>
        <v>2012</v>
      </c>
      <c r="C7077" s="1">
        <f t="shared" si="221"/>
        <v>4</v>
      </c>
      <c r="D7077">
        <v>2906</v>
      </c>
      <c r="E7077" t="s">
        <v>36</v>
      </c>
      <c r="F7077" s="4">
        <v>400000</v>
      </c>
      <c r="G7077" t="s">
        <v>5</v>
      </c>
      <c r="H7077">
        <v>3</v>
      </c>
      <c r="I7077" s="4">
        <f>IF(E7077="Rhode Island", Table1[[#This Row],[price]]*$L$3, IF(E7077="Massachusetts", Table1[[#This Row],[price]]*$L$2, 1))</f>
        <v>400000</v>
      </c>
    </row>
    <row r="7078" spans="1:9" x14ac:dyDescent="0.25">
      <c r="A7078" s="2">
        <v>41240</v>
      </c>
      <c r="B7078" s="1">
        <f t="shared" si="220"/>
        <v>2012</v>
      </c>
      <c r="C7078" s="1">
        <f t="shared" si="221"/>
        <v>4</v>
      </c>
      <c r="D7078">
        <v>2602</v>
      </c>
      <c r="E7078" t="s">
        <v>37</v>
      </c>
      <c r="F7078" s="4">
        <v>425199</v>
      </c>
      <c r="G7078" t="s">
        <v>5</v>
      </c>
      <c r="H7078">
        <v>2</v>
      </c>
      <c r="I7078" s="4">
        <f>IF(E7078="Rhode Island", Table1[[#This Row],[price]]*$L$3, IF(E7078="Massachusetts", Table1[[#This Row],[price]]*$L$2, 1))</f>
        <v>425199</v>
      </c>
    </row>
    <row r="7079" spans="1:9" x14ac:dyDescent="0.25">
      <c r="A7079" s="2">
        <v>41240</v>
      </c>
      <c r="B7079" s="1">
        <f t="shared" si="220"/>
        <v>2012</v>
      </c>
      <c r="C7079" s="1">
        <f t="shared" si="221"/>
        <v>4</v>
      </c>
      <c r="D7079">
        <v>2903</v>
      </c>
      <c r="E7079" t="s">
        <v>36</v>
      </c>
      <c r="F7079" s="4">
        <v>435000</v>
      </c>
      <c r="G7079" t="s">
        <v>5</v>
      </c>
      <c r="H7079">
        <v>3</v>
      </c>
      <c r="I7079" s="4">
        <f>IF(E7079="Rhode Island", Table1[[#This Row],[price]]*$L$3, IF(E7079="Massachusetts", Table1[[#This Row],[price]]*$L$2, 1))</f>
        <v>435000</v>
      </c>
    </row>
    <row r="7080" spans="1:9" x14ac:dyDescent="0.25">
      <c r="A7080" s="2">
        <v>41240</v>
      </c>
      <c r="B7080" s="1">
        <f t="shared" si="220"/>
        <v>2012</v>
      </c>
      <c r="C7080" s="1">
        <f t="shared" si="221"/>
        <v>4</v>
      </c>
      <c r="D7080">
        <v>2902</v>
      </c>
      <c r="E7080" t="s">
        <v>36</v>
      </c>
      <c r="F7080" s="4">
        <v>439000</v>
      </c>
      <c r="G7080" t="s">
        <v>5</v>
      </c>
      <c r="H7080">
        <v>3</v>
      </c>
      <c r="I7080" s="4">
        <f>IF(E7080="Rhode Island", Table1[[#This Row],[price]]*$L$3, IF(E7080="Massachusetts", Table1[[#This Row],[price]]*$L$2, 1))</f>
        <v>439000</v>
      </c>
    </row>
    <row r="7081" spans="1:9" x14ac:dyDescent="0.25">
      <c r="A7081" s="2">
        <v>41240</v>
      </c>
      <c r="B7081" s="1">
        <f t="shared" si="220"/>
        <v>2012</v>
      </c>
      <c r="C7081" s="1">
        <f t="shared" si="221"/>
        <v>4</v>
      </c>
      <c r="D7081">
        <v>2614</v>
      </c>
      <c r="E7081" t="s">
        <v>37</v>
      </c>
      <c r="F7081" s="4">
        <v>445000</v>
      </c>
      <c r="G7081" t="s">
        <v>5</v>
      </c>
      <c r="H7081">
        <v>3</v>
      </c>
      <c r="I7081" s="4">
        <f>IF(E7081="Rhode Island", Table1[[#This Row],[price]]*$L$3, IF(E7081="Massachusetts", Table1[[#This Row],[price]]*$L$2, 1))</f>
        <v>445000</v>
      </c>
    </row>
    <row r="7082" spans="1:9" x14ac:dyDescent="0.25">
      <c r="A7082" s="2">
        <v>41240</v>
      </c>
      <c r="B7082" s="1">
        <f t="shared" si="220"/>
        <v>2012</v>
      </c>
      <c r="C7082" s="1">
        <f t="shared" si="221"/>
        <v>4</v>
      </c>
      <c r="D7082">
        <v>2611</v>
      </c>
      <c r="E7082" t="s">
        <v>37</v>
      </c>
      <c r="F7082" s="4">
        <v>455000</v>
      </c>
      <c r="G7082" t="s">
        <v>5</v>
      </c>
      <c r="H7082">
        <v>3</v>
      </c>
      <c r="I7082" s="4">
        <f>IF(E7082="Rhode Island", Table1[[#This Row],[price]]*$L$3, IF(E7082="Massachusetts", Table1[[#This Row],[price]]*$L$2, 1))</f>
        <v>455000</v>
      </c>
    </row>
    <row r="7083" spans="1:9" x14ac:dyDescent="0.25">
      <c r="A7083" s="2">
        <v>41240</v>
      </c>
      <c r="B7083" s="1">
        <f t="shared" si="220"/>
        <v>2012</v>
      </c>
      <c r="C7083" s="1">
        <f t="shared" si="221"/>
        <v>4</v>
      </c>
      <c r="D7083">
        <v>2905</v>
      </c>
      <c r="E7083" t="s">
        <v>36</v>
      </c>
      <c r="F7083" s="4">
        <v>540000</v>
      </c>
      <c r="G7083" t="s">
        <v>5</v>
      </c>
      <c r="H7083">
        <v>4</v>
      </c>
      <c r="I7083" s="4">
        <f>IF(E7083="Rhode Island", Table1[[#This Row],[price]]*$L$3, IF(E7083="Massachusetts", Table1[[#This Row],[price]]*$L$2, 1))</f>
        <v>540000</v>
      </c>
    </row>
    <row r="7084" spans="1:9" x14ac:dyDescent="0.25">
      <c r="A7084" s="2">
        <v>41240</v>
      </c>
      <c r="B7084" s="1">
        <f t="shared" si="220"/>
        <v>2012</v>
      </c>
      <c r="C7084" s="1">
        <f t="shared" si="221"/>
        <v>4</v>
      </c>
      <c r="D7084">
        <v>2914</v>
      </c>
      <c r="E7084" t="s">
        <v>36</v>
      </c>
      <c r="F7084" s="4">
        <v>545000</v>
      </c>
      <c r="G7084" t="s">
        <v>5</v>
      </c>
      <c r="H7084">
        <v>3</v>
      </c>
      <c r="I7084" s="4">
        <f>IF(E7084="Rhode Island", Table1[[#This Row],[price]]*$L$3, IF(E7084="Massachusetts", Table1[[#This Row],[price]]*$L$2, 1))</f>
        <v>545000</v>
      </c>
    </row>
    <row r="7085" spans="1:9" x14ac:dyDescent="0.25">
      <c r="A7085" s="2">
        <v>41240</v>
      </c>
      <c r="B7085" s="1">
        <f t="shared" si="220"/>
        <v>2012</v>
      </c>
      <c r="C7085" s="1">
        <f t="shared" si="221"/>
        <v>4</v>
      </c>
      <c r="D7085">
        <v>2602</v>
      </c>
      <c r="E7085" t="s">
        <v>37</v>
      </c>
      <c r="F7085" s="4">
        <v>595000</v>
      </c>
      <c r="G7085" t="s">
        <v>5</v>
      </c>
      <c r="H7085">
        <v>3</v>
      </c>
      <c r="I7085" s="4">
        <f>IF(E7085="Rhode Island", Table1[[#This Row],[price]]*$L$3, IF(E7085="Massachusetts", Table1[[#This Row],[price]]*$L$2, 1))</f>
        <v>595000</v>
      </c>
    </row>
    <row r="7086" spans="1:9" x14ac:dyDescent="0.25">
      <c r="A7086" s="2">
        <v>41240</v>
      </c>
      <c r="B7086" s="1">
        <f t="shared" si="220"/>
        <v>2012</v>
      </c>
      <c r="C7086" s="1">
        <f t="shared" si="221"/>
        <v>4</v>
      </c>
      <c r="D7086">
        <v>2913</v>
      </c>
      <c r="E7086" t="s">
        <v>36</v>
      </c>
      <c r="F7086" s="4">
        <v>615000</v>
      </c>
      <c r="G7086" t="s">
        <v>5</v>
      </c>
      <c r="H7086">
        <v>4</v>
      </c>
      <c r="I7086" s="4">
        <f>IF(E7086="Rhode Island", Table1[[#This Row],[price]]*$L$3, IF(E7086="Massachusetts", Table1[[#This Row],[price]]*$L$2, 1))</f>
        <v>615000</v>
      </c>
    </row>
    <row r="7087" spans="1:9" x14ac:dyDescent="0.25">
      <c r="A7087" s="2">
        <v>41240</v>
      </c>
      <c r="B7087" s="1">
        <f t="shared" si="220"/>
        <v>2012</v>
      </c>
      <c r="C7087" s="1">
        <f t="shared" si="221"/>
        <v>4</v>
      </c>
      <c r="D7087">
        <v>2604</v>
      </c>
      <c r="E7087" t="s">
        <v>37</v>
      </c>
      <c r="F7087" s="4">
        <v>665000</v>
      </c>
      <c r="G7087" t="s">
        <v>5</v>
      </c>
      <c r="H7087">
        <v>4</v>
      </c>
      <c r="I7087" s="4">
        <f>IF(E7087="Rhode Island", Table1[[#This Row],[price]]*$L$3, IF(E7087="Massachusetts", Table1[[#This Row],[price]]*$L$2, 1))</f>
        <v>665000</v>
      </c>
    </row>
    <row r="7088" spans="1:9" x14ac:dyDescent="0.25">
      <c r="A7088" s="2">
        <v>41240</v>
      </c>
      <c r="B7088" s="1">
        <f t="shared" si="220"/>
        <v>2012</v>
      </c>
      <c r="C7088" s="1">
        <f t="shared" si="221"/>
        <v>4</v>
      </c>
      <c r="D7088">
        <v>2606</v>
      </c>
      <c r="E7088" t="s">
        <v>37</v>
      </c>
      <c r="F7088" s="4">
        <v>392000</v>
      </c>
      <c r="G7088" t="s">
        <v>6</v>
      </c>
      <c r="H7088">
        <v>2</v>
      </c>
      <c r="I7088" s="4">
        <f>IF(E7088="Rhode Island", Table1[[#This Row],[price]]*$L$3, IF(E7088="Massachusetts", Table1[[#This Row],[price]]*$L$2, 1))</f>
        <v>392000</v>
      </c>
    </row>
    <row r="7089" spans="1:9" x14ac:dyDescent="0.25">
      <c r="A7089" s="2">
        <v>41241</v>
      </c>
      <c r="B7089" s="1">
        <f t="shared" si="220"/>
        <v>2012</v>
      </c>
      <c r="C7089" s="1">
        <f t="shared" si="221"/>
        <v>4</v>
      </c>
      <c r="D7089">
        <v>2615</v>
      </c>
      <c r="E7089" t="s">
        <v>37</v>
      </c>
      <c r="F7089" s="4">
        <v>313000</v>
      </c>
      <c r="G7089" t="s">
        <v>5</v>
      </c>
      <c r="H7089">
        <v>2</v>
      </c>
      <c r="I7089" s="4">
        <f>IF(E7089="Rhode Island", Table1[[#This Row],[price]]*$L$3, IF(E7089="Massachusetts", Table1[[#This Row],[price]]*$L$2, 1))</f>
        <v>313000</v>
      </c>
    </row>
    <row r="7090" spans="1:9" x14ac:dyDescent="0.25">
      <c r="A7090" s="2">
        <v>41241</v>
      </c>
      <c r="B7090" s="1">
        <f t="shared" si="220"/>
        <v>2012</v>
      </c>
      <c r="C7090" s="1">
        <f t="shared" si="221"/>
        <v>4</v>
      </c>
      <c r="D7090">
        <v>2615</v>
      </c>
      <c r="E7090" t="s">
        <v>37</v>
      </c>
      <c r="F7090" s="4">
        <v>545000</v>
      </c>
      <c r="G7090" t="s">
        <v>5</v>
      </c>
      <c r="H7090">
        <v>4</v>
      </c>
      <c r="I7090" s="4">
        <f>IF(E7090="Rhode Island", Table1[[#This Row],[price]]*$L$3, IF(E7090="Massachusetts", Table1[[#This Row],[price]]*$L$2, 1))</f>
        <v>545000</v>
      </c>
    </row>
    <row r="7091" spans="1:9" x14ac:dyDescent="0.25">
      <c r="A7091" s="2">
        <v>41241</v>
      </c>
      <c r="B7091" s="1">
        <f t="shared" si="220"/>
        <v>2012</v>
      </c>
      <c r="C7091" s="1">
        <f t="shared" si="221"/>
        <v>4</v>
      </c>
      <c r="D7091">
        <v>2906</v>
      </c>
      <c r="E7091" t="s">
        <v>36</v>
      </c>
      <c r="F7091" s="4">
        <v>575000</v>
      </c>
      <c r="G7091" t="s">
        <v>5</v>
      </c>
      <c r="H7091">
        <v>4</v>
      </c>
      <c r="I7091" s="4">
        <f>IF(E7091="Rhode Island", Table1[[#This Row],[price]]*$L$3, IF(E7091="Massachusetts", Table1[[#This Row],[price]]*$L$2, 1))</f>
        <v>575000</v>
      </c>
    </row>
    <row r="7092" spans="1:9" x14ac:dyDescent="0.25">
      <c r="A7092" s="2">
        <v>41241</v>
      </c>
      <c r="B7092" s="1">
        <f t="shared" si="220"/>
        <v>2012</v>
      </c>
      <c r="C7092" s="1">
        <f t="shared" si="221"/>
        <v>4</v>
      </c>
      <c r="D7092">
        <v>2617</v>
      </c>
      <c r="E7092" t="s">
        <v>37</v>
      </c>
      <c r="F7092" s="4">
        <v>591000</v>
      </c>
      <c r="G7092" t="s">
        <v>5</v>
      </c>
      <c r="H7092">
        <v>4</v>
      </c>
      <c r="I7092" s="4">
        <f>IF(E7092="Rhode Island", Table1[[#This Row],[price]]*$L$3, IF(E7092="Massachusetts", Table1[[#This Row],[price]]*$L$2, 1))</f>
        <v>591000</v>
      </c>
    </row>
    <row r="7093" spans="1:9" x14ac:dyDescent="0.25">
      <c r="A7093" s="2">
        <v>41241</v>
      </c>
      <c r="B7093" s="1">
        <f t="shared" si="220"/>
        <v>2012</v>
      </c>
      <c r="C7093" s="1">
        <f t="shared" si="221"/>
        <v>4</v>
      </c>
      <c r="D7093">
        <v>2605</v>
      </c>
      <c r="E7093" t="s">
        <v>37</v>
      </c>
      <c r="F7093" s="4">
        <v>619000</v>
      </c>
      <c r="G7093" t="s">
        <v>5</v>
      </c>
      <c r="H7093">
        <v>3</v>
      </c>
      <c r="I7093" s="4">
        <f>IF(E7093="Rhode Island", Table1[[#This Row],[price]]*$L$3, IF(E7093="Massachusetts", Table1[[#This Row],[price]]*$L$2, 1))</f>
        <v>619000</v>
      </c>
    </row>
    <row r="7094" spans="1:9" x14ac:dyDescent="0.25">
      <c r="A7094" s="2">
        <v>41241</v>
      </c>
      <c r="B7094" s="1">
        <f t="shared" si="220"/>
        <v>2012</v>
      </c>
      <c r="C7094" s="1">
        <f t="shared" si="221"/>
        <v>4</v>
      </c>
      <c r="D7094">
        <v>2604</v>
      </c>
      <c r="E7094" t="s">
        <v>37</v>
      </c>
      <c r="F7094" s="4">
        <v>766000</v>
      </c>
      <c r="G7094" t="s">
        <v>5</v>
      </c>
      <c r="H7094">
        <v>3</v>
      </c>
      <c r="I7094" s="4">
        <f>IF(E7094="Rhode Island", Table1[[#This Row],[price]]*$L$3, IF(E7094="Massachusetts", Table1[[#This Row],[price]]*$L$2, 1))</f>
        <v>766000</v>
      </c>
    </row>
    <row r="7095" spans="1:9" x14ac:dyDescent="0.25">
      <c r="A7095" s="2">
        <v>41242</v>
      </c>
      <c r="B7095" s="1">
        <f t="shared" si="220"/>
        <v>2012</v>
      </c>
      <c r="C7095" s="1">
        <f t="shared" si="221"/>
        <v>4</v>
      </c>
      <c r="D7095">
        <v>2914</v>
      </c>
      <c r="E7095" t="s">
        <v>36</v>
      </c>
      <c r="F7095" s="4">
        <v>470000</v>
      </c>
      <c r="G7095" t="s">
        <v>5</v>
      </c>
      <c r="H7095">
        <v>3</v>
      </c>
      <c r="I7095" s="4">
        <f>IF(E7095="Rhode Island", Table1[[#This Row],[price]]*$L$3, IF(E7095="Massachusetts", Table1[[#This Row],[price]]*$L$2, 1))</f>
        <v>470000</v>
      </c>
    </row>
    <row r="7096" spans="1:9" x14ac:dyDescent="0.25">
      <c r="A7096" s="2">
        <v>41242</v>
      </c>
      <c r="B7096" s="1">
        <f t="shared" si="220"/>
        <v>2012</v>
      </c>
      <c r="C7096" s="1">
        <f t="shared" si="221"/>
        <v>4</v>
      </c>
      <c r="D7096">
        <v>2913</v>
      </c>
      <c r="E7096" t="s">
        <v>36</v>
      </c>
      <c r="F7096" s="4">
        <v>525000</v>
      </c>
      <c r="G7096" t="s">
        <v>5</v>
      </c>
      <c r="H7096">
        <v>4</v>
      </c>
      <c r="I7096" s="4">
        <f>IF(E7096="Rhode Island", Table1[[#This Row],[price]]*$L$3, IF(E7096="Massachusetts", Table1[[#This Row],[price]]*$L$2, 1))</f>
        <v>525000</v>
      </c>
    </row>
    <row r="7097" spans="1:9" x14ac:dyDescent="0.25">
      <c r="A7097" s="2">
        <v>41242</v>
      </c>
      <c r="B7097" s="1">
        <f t="shared" si="220"/>
        <v>2012</v>
      </c>
      <c r="C7097" s="1">
        <f t="shared" si="221"/>
        <v>4</v>
      </c>
      <c r="D7097">
        <v>2602</v>
      </c>
      <c r="E7097" t="s">
        <v>37</v>
      </c>
      <c r="F7097" s="4">
        <v>905000</v>
      </c>
      <c r="G7097" t="s">
        <v>5</v>
      </c>
      <c r="H7097">
        <v>4</v>
      </c>
      <c r="I7097" s="4">
        <f>IF(E7097="Rhode Island", Table1[[#This Row],[price]]*$L$3, IF(E7097="Massachusetts", Table1[[#This Row],[price]]*$L$2, 1))</f>
        <v>905000</v>
      </c>
    </row>
    <row r="7098" spans="1:9" x14ac:dyDescent="0.25">
      <c r="A7098" s="2">
        <v>41243</v>
      </c>
      <c r="B7098" s="1">
        <f t="shared" si="220"/>
        <v>2012</v>
      </c>
      <c r="C7098" s="1">
        <f t="shared" si="221"/>
        <v>4</v>
      </c>
      <c r="D7098">
        <v>2615</v>
      </c>
      <c r="E7098" t="s">
        <v>37</v>
      </c>
      <c r="F7098" s="4">
        <v>483500</v>
      </c>
      <c r="G7098" t="s">
        <v>5</v>
      </c>
      <c r="H7098">
        <v>3</v>
      </c>
      <c r="I7098" s="4">
        <f>IF(E7098="Rhode Island", Table1[[#This Row],[price]]*$L$3, IF(E7098="Massachusetts", Table1[[#This Row],[price]]*$L$2, 1))</f>
        <v>483500</v>
      </c>
    </row>
    <row r="7099" spans="1:9" x14ac:dyDescent="0.25">
      <c r="A7099" s="2">
        <v>41243</v>
      </c>
      <c r="B7099" s="1">
        <f t="shared" si="220"/>
        <v>2012</v>
      </c>
      <c r="C7099" s="1">
        <f t="shared" si="221"/>
        <v>4</v>
      </c>
      <c r="D7099">
        <v>2611</v>
      </c>
      <c r="E7099" t="s">
        <v>37</v>
      </c>
      <c r="F7099" s="4">
        <v>552000</v>
      </c>
      <c r="G7099" t="s">
        <v>5</v>
      </c>
      <c r="H7099">
        <v>4</v>
      </c>
      <c r="I7099" s="4">
        <f>IF(E7099="Rhode Island", Table1[[#This Row],[price]]*$L$3, IF(E7099="Massachusetts", Table1[[#This Row],[price]]*$L$2, 1))</f>
        <v>552000</v>
      </c>
    </row>
    <row r="7100" spans="1:9" x14ac:dyDescent="0.25">
      <c r="A7100" s="2">
        <v>41243</v>
      </c>
      <c r="B7100" s="1">
        <f t="shared" si="220"/>
        <v>2012</v>
      </c>
      <c r="C7100" s="1">
        <f t="shared" si="221"/>
        <v>4</v>
      </c>
      <c r="D7100">
        <v>2615</v>
      </c>
      <c r="E7100" t="s">
        <v>37</v>
      </c>
      <c r="F7100" s="4">
        <v>610000</v>
      </c>
      <c r="G7100" t="s">
        <v>5</v>
      </c>
      <c r="H7100">
        <v>4</v>
      </c>
      <c r="I7100" s="4">
        <f>IF(E7100="Rhode Island", Table1[[#This Row],[price]]*$L$3, IF(E7100="Massachusetts", Table1[[#This Row],[price]]*$L$2, 1))</f>
        <v>610000</v>
      </c>
    </row>
    <row r="7101" spans="1:9" x14ac:dyDescent="0.25">
      <c r="A7101" s="2">
        <v>41243</v>
      </c>
      <c r="B7101" s="1">
        <f t="shared" si="220"/>
        <v>2012</v>
      </c>
      <c r="C7101" s="1">
        <f t="shared" si="221"/>
        <v>4</v>
      </c>
      <c r="D7101">
        <v>2606</v>
      </c>
      <c r="E7101" t="s">
        <v>37</v>
      </c>
      <c r="F7101" s="4">
        <v>645000</v>
      </c>
      <c r="G7101" t="s">
        <v>5</v>
      </c>
      <c r="H7101">
        <v>4</v>
      </c>
      <c r="I7101" s="4">
        <f>IF(E7101="Rhode Island", Table1[[#This Row],[price]]*$L$3, IF(E7101="Massachusetts", Table1[[#This Row],[price]]*$L$2, 1))</f>
        <v>645000</v>
      </c>
    </row>
    <row r="7102" spans="1:9" x14ac:dyDescent="0.25">
      <c r="A7102" s="2">
        <v>41243</v>
      </c>
      <c r="B7102" s="1">
        <f t="shared" si="220"/>
        <v>2012</v>
      </c>
      <c r="C7102" s="1">
        <f t="shared" si="221"/>
        <v>4</v>
      </c>
      <c r="D7102">
        <v>2604</v>
      </c>
      <c r="E7102" t="s">
        <v>37</v>
      </c>
      <c r="F7102" s="4">
        <v>690000</v>
      </c>
      <c r="G7102" t="s">
        <v>5</v>
      </c>
      <c r="H7102">
        <v>3</v>
      </c>
      <c r="I7102" s="4">
        <f>IF(E7102="Rhode Island", Table1[[#This Row],[price]]*$L$3, IF(E7102="Massachusetts", Table1[[#This Row],[price]]*$L$2, 1))</f>
        <v>690000</v>
      </c>
    </row>
    <row r="7103" spans="1:9" x14ac:dyDescent="0.25">
      <c r="A7103" s="2">
        <v>41243</v>
      </c>
      <c r="B7103" s="1">
        <f t="shared" si="220"/>
        <v>2012</v>
      </c>
      <c r="C7103" s="1">
        <f t="shared" si="221"/>
        <v>4</v>
      </c>
      <c r="D7103">
        <v>2905</v>
      </c>
      <c r="E7103" t="s">
        <v>36</v>
      </c>
      <c r="F7103" s="4">
        <v>725000</v>
      </c>
      <c r="G7103" t="s">
        <v>5</v>
      </c>
      <c r="H7103">
        <v>5</v>
      </c>
      <c r="I7103" s="4">
        <f>IF(E7103="Rhode Island", Table1[[#This Row],[price]]*$L$3, IF(E7103="Massachusetts", Table1[[#This Row],[price]]*$L$2, 1))</f>
        <v>725000</v>
      </c>
    </row>
    <row r="7104" spans="1:9" x14ac:dyDescent="0.25">
      <c r="A7104" s="2">
        <v>41244</v>
      </c>
      <c r="B7104" s="1">
        <f t="shared" si="220"/>
        <v>2012</v>
      </c>
      <c r="C7104" s="1">
        <f t="shared" si="221"/>
        <v>4</v>
      </c>
      <c r="D7104">
        <v>2611</v>
      </c>
      <c r="E7104" t="s">
        <v>37</v>
      </c>
      <c r="F7104" s="4">
        <v>366000</v>
      </c>
      <c r="G7104" t="s">
        <v>5</v>
      </c>
      <c r="H7104">
        <v>2</v>
      </c>
      <c r="I7104" s="4">
        <f>IF(E7104="Rhode Island", Table1[[#This Row],[price]]*$L$3, IF(E7104="Massachusetts", Table1[[#This Row],[price]]*$L$2, 1))</f>
        <v>366000</v>
      </c>
    </row>
    <row r="7105" spans="1:9" x14ac:dyDescent="0.25">
      <c r="A7105" s="2">
        <v>41244</v>
      </c>
      <c r="B7105" s="1">
        <f t="shared" si="220"/>
        <v>2012</v>
      </c>
      <c r="C7105" s="1">
        <f t="shared" si="221"/>
        <v>4</v>
      </c>
      <c r="D7105">
        <v>2614</v>
      </c>
      <c r="E7105" t="s">
        <v>37</v>
      </c>
      <c r="F7105" s="4">
        <v>400000</v>
      </c>
      <c r="G7105" t="s">
        <v>5</v>
      </c>
      <c r="H7105">
        <v>4</v>
      </c>
      <c r="I7105" s="4">
        <f>IF(E7105="Rhode Island", Table1[[#This Row],[price]]*$L$3, IF(E7105="Massachusetts", Table1[[#This Row],[price]]*$L$2, 1))</f>
        <v>400000</v>
      </c>
    </row>
    <row r="7106" spans="1:9" x14ac:dyDescent="0.25">
      <c r="A7106" s="2">
        <v>41244</v>
      </c>
      <c r="B7106" s="1">
        <f t="shared" ref="B7106:B7169" si="222">YEAR(A7106)</f>
        <v>2012</v>
      </c>
      <c r="C7106" s="1">
        <f t="shared" ref="C7106:C7169" si="223">ROUNDUP(MONTH(A7106)/3,0)</f>
        <v>4</v>
      </c>
      <c r="D7106">
        <v>2614</v>
      </c>
      <c r="E7106" t="s">
        <v>37</v>
      </c>
      <c r="F7106" s="4">
        <v>431000</v>
      </c>
      <c r="G7106" t="s">
        <v>5</v>
      </c>
      <c r="H7106">
        <v>3</v>
      </c>
      <c r="I7106" s="4">
        <f>IF(E7106="Rhode Island", Table1[[#This Row],[price]]*$L$3, IF(E7106="Massachusetts", Table1[[#This Row],[price]]*$L$2, 1))</f>
        <v>431000</v>
      </c>
    </row>
    <row r="7107" spans="1:9" x14ac:dyDescent="0.25">
      <c r="A7107" s="2">
        <v>41244</v>
      </c>
      <c r="B7107" s="1">
        <f t="shared" si="222"/>
        <v>2012</v>
      </c>
      <c r="C7107" s="1">
        <f t="shared" si="223"/>
        <v>4</v>
      </c>
      <c r="D7107">
        <v>2611</v>
      </c>
      <c r="E7107" t="s">
        <v>37</v>
      </c>
      <c r="F7107" s="4">
        <v>770000</v>
      </c>
      <c r="G7107" t="s">
        <v>5</v>
      </c>
      <c r="H7107">
        <v>5</v>
      </c>
      <c r="I7107" s="4">
        <f>IF(E7107="Rhode Island", Table1[[#This Row],[price]]*$L$3, IF(E7107="Massachusetts", Table1[[#This Row],[price]]*$L$2, 1))</f>
        <v>770000</v>
      </c>
    </row>
    <row r="7108" spans="1:9" x14ac:dyDescent="0.25">
      <c r="A7108" s="2">
        <v>41244</v>
      </c>
      <c r="B7108" s="1">
        <f t="shared" si="222"/>
        <v>2012</v>
      </c>
      <c r="C7108" s="1">
        <f t="shared" si="223"/>
        <v>4</v>
      </c>
      <c r="D7108">
        <v>2607</v>
      </c>
      <c r="E7108" t="s">
        <v>37</v>
      </c>
      <c r="F7108" s="4">
        <v>790000</v>
      </c>
      <c r="G7108" t="s">
        <v>5</v>
      </c>
      <c r="H7108">
        <v>4</v>
      </c>
      <c r="I7108" s="4">
        <f>IF(E7108="Rhode Island", Table1[[#This Row],[price]]*$L$3, IF(E7108="Massachusetts", Table1[[#This Row],[price]]*$L$2, 1))</f>
        <v>790000</v>
      </c>
    </row>
    <row r="7109" spans="1:9" x14ac:dyDescent="0.25">
      <c r="A7109" s="2">
        <v>41244</v>
      </c>
      <c r="B7109" s="1">
        <f t="shared" si="222"/>
        <v>2012</v>
      </c>
      <c r="C7109" s="1">
        <f t="shared" si="223"/>
        <v>4</v>
      </c>
      <c r="D7109">
        <v>2607</v>
      </c>
      <c r="E7109" t="s">
        <v>37</v>
      </c>
      <c r="F7109" s="4">
        <v>845000</v>
      </c>
      <c r="G7109" t="s">
        <v>5</v>
      </c>
      <c r="H7109">
        <v>5</v>
      </c>
      <c r="I7109" s="4">
        <f>IF(E7109="Rhode Island", Table1[[#This Row],[price]]*$L$3, IF(E7109="Massachusetts", Table1[[#This Row],[price]]*$L$2, 1))</f>
        <v>845000</v>
      </c>
    </row>
    <row r="7110" spans="1:9" x14ac:dyDescent="0.25">
      <c r="A7110" s="2">
        <v>41244</v>
      </c>
      <c r="B7110" s="1">
        <f t="shared" si="222"/>
        <v>2012</v>
      </c>
      <c r="C7110" s="1">
        <f t="shared" si="223"/>
        <v>4</v>
      </c>
      <c r="D7110">
        <v>2612</v>
      </c>
      <c r="E7110" t="s">
        <v>37</v>
      </c>
      <c r="F7110" s="4">
        <v>900000</v>
      </c>
      <c r="G7110" t="s">
        <v>5</v>
      </c>
      <c r="H7110">
        <v>3</v>
      </c>
      <c r="I7110" s="4">
        <f>IF(E7110="Rhode Island", Table1[[#This Row],[price]]*$L$3, IF(E7110="Massachusetts", Table1[[#This Row],[price]]*$L$2, 1))</f>
        <v>900000</v>
      </c>
    </row>
    <row r="7111" spans="1:9" x14ac:dyDescent="0.25">
      <c r="A7111" s="2">
        <v>41244</v>
      </c>
      <c r="B7111" s="1">
        <f t="shared" si="222"/>
        <v>2012</v>
      </c>
      <c r="C7111" s="1">
        <f t="shared" si="223"/>
        <v>4</v>
      </c>
      <c r="D7111">
        <v>2604</v>
      </c>
      <c r="E7111" t="s">
        <v>37</v>
      </c>
      <c r="F7111" s="4">
        <v>901000</v>
      </c>
      <c r="G7111" t="s">
        <v>5</v>
      </c>
      <c r="H7111">
        <v>4</v>
      </c>
      <c r="I7111" s="4">
        <f>IF(E7111="Rhode Island", Table1[[#This Row],[price]]*$L$3, IF(E7111="Massachusetts", Table1[[#This Row],[price]]*$L$2, 1))</f>
        <v>901000</v>
      </c>
    </row>
    <row r="7112" spans="1:9" x14ac:dyDescent="0.25">
      <c r="A7112" s="2">
        <v>41244</v>
      </c>
      <c r="B7112" s="1">
        <f t="shared" si="222"/>
        <v>2012</v>
      </c>
      <c r="C7112" s="1">
        <f t="shared" si="223"/>
        <v>4</v>
      </c>
      <c r="D7112">
        <v>2606</v>
      </c>
      <c r="E7112" t="s">
        <v>37</v>
      </c>
      <c r="F7112" s="4">
        <v>281000</v>
      </c>
      <c r="G7112" t="s">
        <v>6</v>
      </c>
      <c r="H7112">
        <v>2</v>
      </c>
      <c r="I7112" s="4">
        <f>IF(E7112="Rhode Island", Table1[[#This Row],[price]]*$L$3, IF(E7112="Massachusetts", Table1[[#This Row],[price]]*$L$2, 1))</f>
        <v>281000</v>
      </c>
    </row>
    <row r="7113" spans="1:9" x14ac:dyDescent="0.25">
      <c r="A7113" s="2">
        <v>41246</v>
      </c>
      <c r="B7113" s="1">
        <f t="shared" si="222"/>
        <v>2012</v>
      </c>
      <c r="C7113" s="1">
        <f t="shared" si="223"/>
        <v>4</v>
      </c>
      <c r="D7113">
        <v>2906</v>
      </c>
      <c r="E7113" t="s">
        <v>36</v>
      </c>
      <c r="F7113" s="4">
        <v>365000</v>
      </c>
      <c r="G7113" t="s">
        <v>5</v>
      </c>
      <c r="H7113">
        <v>3</v>
      </c>
      <c r="I7113" s="4">
        <f>IF(E7113="Rhode Island", Table1[[#This Row],[price]]*$L$3, IF(E7113="Massachusetts", Table1[[#This Row],[price]]*$L$2, 1))</f>
        <v>365000</v>
      </c>
    </row>
    <row r="7114" spans="1:9" x14ac:dyDescent="0.25">
      <c r="A7114" s="2">
        <v>41246</v>
      </c>
      <c r="B7114" s="1">
        <f t="shared" si="222"/>
        <v>2012</v>
      </c>
      <c r="C7114" s="1">
        <f t="shared" si="223"/>
        <v>4</v>
      </c>
      <c r="D7114">
        <v>2905</v>
      </c>
      <c r="E7114" t="s">
        <v>36</v>
      </c>
      <c r="F7114" s="4">
        <v>458000</v>
      </c>
      <c r="G7114" t="s">
        <v>5</v>
      </c>
      <c r="H7114">
        <v>3</v>
      </c>
      <c r="I7114" s="4">
        <f>IF(E7114="Rhode Island", Table1[[#This Row],[price]]*$L$3, IF(E7114="Massachusetts", Table1[[#This Row],[price]]*$L$2, 1))</f>
        <v>458000</v>
      </c>
    </row>
    <row r="7115" spans="1:9" x14ac:dyDescent="0.25">
      <c r="A7115" s="2">
        <v>41246</v>
      </c>
      <c r="B7115" s="1">
        <f t="shared" si="222"/>
        <v>2012</v>
      </c>
      <c r="C7115" s="1">
        <f t="shared" si="223"/>
        <v>4</v>
      </c>
      <c r="D7115">
        <v>2615</v>
      </c>
      <c r="E7115" t="s">
        <v>37</v>
      </c>
      <c r="F7115" s="4">
        <v>485000</v>
      </c>
      <c r="G7115" t="s">
        <v>5</v>
      </c>
      <c r="H7115">
        <v>4</v>
      </c>
      <c r="I7115" s="4">
        <f>IF(E7115="Rhode Island", Table1[[#This Row],[price]]*$L$3, IF(E7115="Massachusetts", Table1[[#This Row],[price]]*$L$2, 1))</f>
        <v>485000</v>
      </c>
    </row>
    <row r="7116" spans="1:9" x14ac:dyDescent="0.25">
      <c r="A7116" s="2">
        <v>41246</v>
      </c>
      <c r="B7116" s="1">
        <f t="shared" si="222"/>
        <v>2012</v>
      </c>
      <c r="C7116" s="1">
        <f t="shared" si="223"/>
        <v>4</v>
      </c>
      <c r="D7116">
        <v>2615</v>
      </c>
      <c r="E7116" t="s">
        <v>37</v>
      </c>
      <c r="F7116" s="4">
        <v>487500</v>
      </c>
      <c r="G7116" t="s">
        <v>5</v>
      </c>
      <c r="H7116">
        <v>3</v>
      </c>
      <c r="I7116" s="4">
        <f>IF(E7116="Rhode Island", Table1[[#This Row],[price]]*$L$3, IF(E7116="Massachusetts", Table1[[#This Row],[price]]*$L$2, 1))</f>
        <v>487500</v>
      </c>
    </row>
    <row r="7117" spans="1:9" x14ac:dyDescent="0.25">
      <c r="A7117" s="2">
        <v>41246</v>
      </c>
      <c r="B7117" s="1">
        <f t="shared" si="222"/>
        <v>2012</v>
      </c>
      <c r="C7117" s="1">
        <f t="shared" si="223"/>
        <v>4</v>
      </c>
      <c r="D7117">
        <v>2615</v>
      </c>
      <c r="E7117" t="s">
        <v>37</v>
      </c>
      <c r="F7117" s="4">
        <v>500000</v>
      </c>
      <c r="G7117" t="s">
        <v>5</v>
      </c>
      <c r="H7117">
        <v>4</v>
      </c>
      <c r="I7117" s="4">
        <f>IF(E7117="Rhode Island", Table1[[#This Row],[price]]*$L$3, IF(E7117="Massachusetts", Table1[[#This Row],[price]]*$L$2, 1))</f>
        <v>500000</v>
      </c>
    </row>
    <row r="7118" spans="1:9" x14ac:dyDescent="0.25">
      <c r="A7118" s="2">
        <v>41246</v>
      </c>
      <c r="B7118" s="1">
        <f t="shared" si="222"/>
        <v>2012</v>
      </c>
      <c r="C7118" s="1">
        <f t="shared" si="223"/>
        <v>4</v>
      </c>
      <c r="D7118">
        <v>2912</v>
      </c>
      <c r="E7118" t="s">
        <v>36</v>
      </c>
      <c r="F7118" s="4">
        <v>570000</v>
      </c>
      <c r="G7118" t="s">
        <v>5</v>
      </c>
      <c r="H7118">
        <v>4</v>
      </c>
      <c r="I7118" s="4">
        <f>IF(E7118="Rhode Island", Table1[[#This Row],[price]]*$L$3, IF(E7118="Massachusetts", Table1[[#This Row],[price]]*$L$2, 1))</f>
        <v>570000</v>
      </c>
    </row>
    <row r="7119" spans="1:9" x14ac:dyDescent="0.25">
      <c r="A7119" s="2">
        <v>41246</v>
      </c>
      <c r="B7119" s="1">
        <f t="shared" si="222"/>
        <v>2012</v>
      </c>
      <c r="C7119" s="1">
        <f t="shared" si="223"/>
        <v>4</v>
      </c>
      <c r="D7119">
        <v>2605</v>
      </c>
      <c r="E7119" t="s">
        <v>37</v>
      </c>
      <c r="F7119" s="4">
        <v>591000</v>
      </c>
      <c r="G7119" t="s">
        <v>5</v>
      </c>
      <c r="H7119">
        <v>5</v>
      </c>
      <c r="I7119" s="4">
        <f>IF(E7119="Rhode Island", Table1[[#This Row],[price]]*$L$3, IF(E7119="Massachusetts", Table1[[#This Row],[price]]*$L$2, 1))</f>
        <v>591000</v>
      </c>
    </row>
    <row r="7120" spans="1:9" x14ac:dyDescent="0.25">
      <c r="A7120" s="2">
        <v>41246</v>
      </c>
      <c r="B7120" s="1">
        <f t="shared" si="222"/>
        <v>2012</v>
      </c>
      <c r="C7120" s="1">
        <f t="shared" si="223"/>
        <v>4</v>
      </c>
      <c r="D7120">
        <v>2911</v>
      </c>
      <c r="E7120" t="s">
        <v>36</v>
      </c>
      <c r="F7120" s="4">
        <v>635000</v>
      </c>
      <c r="G7120" t="s">
        <v>5</v>
      </c>
      <c r="H7120">
        <v>4</v>
      </c>
      <c r="I7120" s="4">
        <f>IF(E7120="Rhode Island", Table1[[#This Row],[price]]*$L$3, IF(E7120="Massachusetts", Table1[[#This Row],[price]]*$L$2, 1))</f>
        <v>635000</v>
      </c>
    </row>
    <row r="7121" spans="1:9" x14ac:dyDescent="0.25">
      <c r="A7121" s="2">
        <v>41246</v>
      </c>
      <c r="B7121" s="1">
        <f t="shared" si="222"/>
        <v>2012</v>
      </c>
      <c r="C7121" s="1">
        <f t="shared" si="223"/>
        <v>4</v>
      </c>
      <c r="D7121">
        <v>2913</v>
      </c>
      <c r="E7121" t="s">
        <v>36</v>
      </c>
      <c r="F7121" s="4">
        <v>708000</v>
      </c>
      <c r="G7121" t="s">
        <v>5</v>
      </c>
      <c r="H7121">
        <v>4</v>
      </c>
      <c r="I7121" s="4">
        <f>IF(E7121="Rhode Island", Table1[[#This Row],[price]]*$L$3, IF(E7121="Massachusetts", Table1[[#This Row],[price]]*$L$2, 1))</f>
        <v>708000</v>
      </c>
    </row>
    <row r="7122" spans="1:9" x14ac:dyDescent="0.25">
      <c r="A7122" s="2">
        <v>41246</v>
      </c>
      <c r="B7122" s="1">
        <f t="shared" si="222"/>
        <v>2012</v>
      </c>
      <c r="C7122" s="1">
        <f t="shared" si="223"/>
        <v>4</v>
      </c>
      <c r="D7122">
        <v>2600</v>
      </c>
      <c r="E7122" t="s">
        <v>37</v>
      </c>
      <c r="F7122" s="4">
        <v>850000</v>
      </c>
      <c r="G7122" t="s">
        <v>5</v>
      </c>
      <c r="H7122">
        <v>2</v>
      </c>
      <c r="I7122" s="4">
        <f>IF(E7122="Rhode Island", Table1[[#This Row],[price]]*$L$3, IF(E7122="Massachusetts", Table1[[#This Row],[price]]*$L$2, 1))</f>
        <v>850000</v>
      </c>
    </row>
    <row r="7123" spans="1:9" x14ac:dyDescent="0.25">
      <c r="A7123" s="2">
        <v>41246</v>
      </c>
      <c r="B7123" s="1">
        <f t="shared" si="222"/>
        <v>2012</v>
      </c>
      <c r="C7123" s="1">
        <f t="shared" si="223"/>
        <v>4</v>
      </c>
      <c r="D7123">
        <v>2603</v>
      </c>
      <c r="E7123" t="s">
        <v>37</v>
      </c>
      <c r="F7123" s="4">
        <v>1425000</v>
      </c>
      <c r="G7123" t="s">
        <v>5</v>
      </c>
      <c r="H7123">
        <v>4</v>
      </c>
      <c r="I7123" s="4">
        <f>IF(E7123="Rhode Island", Table1[[#This Row],[price]]*$L$3, IF(E7123="Massachusetts", Table1[[#This Row],[price]]*$L$2, 1))</f>
        <v>1425000</v>
      </c>
    </row>
    <row r="7124" spans="1:9" x14ac:dyDescent="0.25">
      <c r="A7124" s="2">
        <v>41246</v>
      </c>
      <c r="B7124" s="1">
        <f t="shared" si="222"/>
        <v>2012</v>
      </c>
      <c r="C7124" s="1">
        <f t="shared" si="223"/>
        <v>4</v>
      </c>
      <c r="D7124">
        <v>2612</v>
      </c>
      <c r="E7124" t="s">
        <v>37</v>
      </c>
      <c r="F7124" s="4">
        <v>392500</v>
      </c>
      <c r="G7124" t="s">
        <v>6</v>
      </c>
      <c r="H7124">
        <v>1</v>
      </c>
      <c r="I7124" s="4">
        <f>IF(E7124="Rhode Island", Table1[[#This Row],[price]]*$L$3, IF(E7124="Massachusetts", Table1[[#This Row],[price]]*$L$2, 1))</f>
        <v>392500</v>
      </c>
    </row>
    <row r="7125" spans="1:9" x14ac:dyDescent="0.25">
      <c r="A7125" s="2">
        <v>41246</v>
      </c>
      <c r="B7125" s="1">
        <f t="shared" si="222"/>
        <v>2012</v>
      </c>
      <c r="C7125" s="1">
        <f t="shared" si="223"/>
        <v>4</v>
      </c>
      <c r="D7125">
        <v>2617</v>
      </c>
      <c r="E7125" t="s">
        <v>37</v>
      </c>
      <c r="F7125" s="4">
        <v>520000</v>
      </c>
      <c r="G7125" t="s">
        <v>6</v>
      </c>
      <c r="H7125">
        <v>1</v>
      </c>
      <c r="I7125" s="4">
        <f>IF(E7125="Rhode Island", Table1[[#This Row],[price]]*$L$3, IF(E7125="Massachusetts", Table1[[#This Row],[price]]*$L$2, 1))</f>
        <v>520000</v>
      </c>
    </row>
    <row r="7126" spans="1:9" x14ac:dyDescent="0.25">
      <c r="A7126" s="2">
        <v>41247</v>
      </c>
      <c r="B7126" s="1">
        <f t="shared" si="222"/>
        <v>2012</v>
      </c>
      <c r="C7126" s="1">
        <f t="shared" si="223"/>
        <v>4</v>
      </c>
      <c r="D7126">
        <v>2615</v>
      </c>
      <c r="E7126" t="s">
        <v>37</v>
      </c>
      <c r="F7126" s="4">
        <v>440000</v>
      </c>
      <c r="G7126" t="s">
        <v>5</v>
      </c>
      <c r="H7126">
        <v>3</v>
      </c>
      <c r="I7126" s="4">
        <f>IF(E7126="Rhode Island", Table1[[#This Row],[price]]*$L$3, IF(E7126="Massachusetts", Table1[[#This Row],[price]]*$L$2, 1))</f>
        <v>440000</v>
      </c>
    </row>
    <row r="7127" spans="1:9" x14ac:dyDescent="0.25">
      <c r="A7127" s="2">
        <v>41247</v>
      </c>
      <c r="B7127" s="1">
        <f t="shared" si="222"/>
        <v>2012</v>
      </c>
      <c r="C7127" s="1">
        <f t="shared" si="223"/>
        <v>4</v>
      </c>
      <c r="D7127">
        <v>2615</v>
      </c>
      <c r="E7127" t="s">
        <v>37</v>
      </c>
      <c r="F7127" s="4">
        <v>460000</v>
      </c>
      <c r="G7127" t="s">
        <v>5</v>
      </c>
      <c r="H7127">
        <v>3</v>
      </c>
      <c r="I7127" s="4">
        <f>IF(E7127="Rhode Island", Table1[[#This Row],[price]]*$L$3, IF(E7127="Massachusetts", Table1[[#This Row],[price]]*$L$2, 1))</f>
        <v>460000</v>
      </c>
    </row>
    <row r="7128" spans="1:9" x14ac:dyDescent="0.25">
      <c r="A7128" s="2">
        <v>41247</v>
      </c>
      <c r="B7128" s="1">
        <f t="shared" si="222"/>
        <v>2012</v>
      </c>
      <c r="C7128" s="1">
        <f t="shared" si="223"/>
        <v>4</v>
      </c>
      <c r="D7128">
        <v>2902</v>
      </c>
      <c r="E7128" t="s">
        <v>36</v>
      </c>
      <c r="F7128" s="4">
        <v>500000</v>
      </c>
      <c r="G7128" t="s">
        <v>5</v>
      </c>
      <c r="H7128">
        <v>4</v>
      </c>
      <c r="I7128" s="4">
        <f>IF(E7128="Rhode Island", Table1[[#This Row],[price]]*$L$3, IF(E7128="Massachusetts", Table1[[#This Row],[price]]*$L$2, 1))</f>
        <v>500000</v>
      </c>
    </row>
    <row r="7129" spans="1:9" x14ac:dyDescent="0.25">
      <c r="A7129" s="2">
        <v>41247</v>
      </c>
      <c r="B7129" s="1">
        <f t="shared" si="222"/>
        <v>2012</v>
      </c>
      <c r="C7129" s="1">
        <f t="shared" si="223"/>
        <v>4</v>
      </c>
      <c r="D7129">
        <v>2617</v>
      </c>
      <c r="E7129" t="s">
        <v>37</v>
      </c>
      <c r="F7129" s="4">
        <v>620000</v>
      </c>
      <c r="G7129" t="s">
        <v>5</v>
      </c>
      <c r="H7129">
        <v>5</v>
      </c>
      <c r="I7129" s="4">
        <f>IF(E7129="Rhode Island", Table1[[#This Row],[price]]*$L$3, IF(E7129="Massachusetts", Table1[[#This Row],[price]]*$L$2, 1))</f>
        <v>620000</v>
      </c>
    </row>
    <row r="7130" spans="1:9" x14ac:dyDescent="0.25">
      <c r="A7130" s="2">
        <v>41247</v>
      </c>
      <c r="B7130" s="1">
        <f t="shared" si="222"/>
        <v>2012</v>
      </c>
      <c r="C7130" s="1">
        <f t="shared" si="223"/>
        <v>4</v>
      </c>
      <c r="D7130">
        <v>2615</v>
      </c>
      <c r="E7130" t="s">
        <v>37</v>
      </c>
      <c r="F7130" s="4">
        <v>620000</v>
      </c>
      <c r="G7130" t="s">
        <v>5</v>
      </c>
      <c r="H7130">
        <v>4</v>
      </c>
      <c r="I7130" s="4">
        <f>IF(E7130="Rhode Island", Table1[[#This Row],[price]]*$L$3, IF(E7130="Massachusetts", Table1[[#This Row],[price]]*$L$2, 1))</f>
        <v>620000</v>
      </c>
    </row>
    <row r="7131" spans="1:9" x14ac:dyDescent="0.25">
      <c r="A7131" s="2">
        <v>41247</v>
      </c>
      <c r="B7131" s="1">
        <f t="shared" si="222"/>
        <v>2012</v>
      </c>
      <c r="C7131" s="1">
        <f t="shared" si="223"/>
        <v>4</v>
      </c>
      <c r="D7131">
        <v>2615</v>
      </c>
      <c r="E7131" t="s">
        <v>37</v>
      </c>
      <c r="F7131" s="4">
        <v>825000</v>
      </c>
      <c r="G7131" t="s">
        <v>5</v>
      </c>
      <c r="H7131">
        <v>4</v>
      </c>
      <c r="I7131" s="4">
        <f>IF(E7131="Rhode Island", Table1[[#This Row],[price]]*$L$3, IF(E7131="Massachusetts", Table1[[#This Row],[price]]*$L$2, 1))</f>
        <v>825000</v>
      </c>
    </row>
    <row r="7132" spans="1:9" x14ac:dyDescent="0.25">
      <c r="A7132" s="2">
        <v>41247</v>
      </c>
      <c r="B7132" s="1">
        <f t="shared" si="222"/>
        <v>2012</v>
      </c>
      <c r="C7132" s="1">
        <f t="shared" si="223"/>
        <v>4</v>
      </c>
      <c r="D7132">
        <v>2600</v>
      </c>
      <c r="E7132" t="s">
        <v>37</v>
      </c>
      <c r="F7132" s="4">
        <v>1300000</v>
      </c>
      <c r="G7132" t="s">
        <v>5</v>
      </c>
      <c r="H7132">
        <v>4</v>
      </c>
      <c r="I7132" s="4">
        <f>IF(E7132="Rhode Island", Table1[[#This Row],[price]]*$L$3, IF(E7132="Massachusetts", Table1[[#This Row],[price]]*$L$2, 1))</f>
        <v>1300000</v>
      </c>
    </row>
    <row r="7133" spans="1:9" x14ac:dyDescent="0.25">
      <c r="A7133" s="2">
        <v>41247</v>
      </c>
      <c r="B7133" s="1">
        <f t="shared" si="222"/>
        <v>2012</v>
      </c>
      <c r="C7133" s="1">
        <f t="shared" si="223"/>
        <v>4</v>
      </c>
      <c r="D7133">
        <v>2607</v>
      </c>
      <c r="E7133" t="s">
        <v>37</v>
      </c>
      <c r="F7133" s="4">
        <v>341000</v>
      </c>
      <c r="G7133" t="s">
        <v>6</v>
      </c>
      <c r="H7133">
        <v>2</v>
      </c>
      <c r="I7133" s="4">
        <f>IF(E7133="Rhode Island", Table1[[#This Row],[price]]*$L$3, IF(E7133="Massachusetts", Table1[[#This Row],[price]]*$L$2, 1))</f>
        <v>341000</v>
      </c>
    </row>
    <row r="7134" spans="1:9" x14ac:dyDescent="0.25">
      <c r="A7134" s="2">
        <v>41248</v>
      </c>
      <c r="B7134" s="1">
        <f t="shared" si="222"/>
        <v>2012</v>
      </c>
      <c r="C7134" s="1">
        <f t="shared" si="223"/>
        <v>4</v>
      </c>
      <c r="D7134">
        <v>2905</v>
      </c>
      <c r="E7134" t="s">
        <v>36</v>
      </c>
      <c r="F7134" s="4">
        <v>357500</v>
      </c>
      <c r="G7134" t="s">
        <v>5</v>
      </c>
      <c r="H7134">
        <v>3</v>
      </c>
      <c r="I7134" s="4">
        <f>IF(E7134="Rhode Island", Table1[[#This Row],[price]]*$L$3, IF(E7134="Massachusetts", Table1[[#This Row],[price]]*$L$2, 1))</f>
        <v>357500</v>
      </c>
    </row>
    <row r="7135" spans="1:9" x14ac:dyDescent="0.25">
      <c r="A7135" s="2">
        <v>41248</v>
      </c>
      <c r="B7135" s="1">
        <f t="shared" si="222"/>
        <v>2012</v>
      </c>
      <c r="C7135" s="1">
        <f t="shared" si="223"/>
        <v>4</v>
      </c>
      <c r="D7135">
        <v>2604</v>
      </c>
      <c r="E7135" t="s">
        <v>37</v>
      </c>
      <c r="F7135" s="4">
        <v>470000</v>
      </c>
      <c r="G7135" t="s">
        <v>5</v>
      </c>
      <c r="H7135">
        <v>2</v>
      </c>
      <c r="I7135" s="4">
        <f>IF(E7135="Rhode Island", Table1[[#This Row],[price]]*$L$3, IF(E7135="Massachusetts", Table1[[#This Row],[price]]*$L$2, 1))</f>
        <v>470000</v>
      </c>
    </row>
    <row r="7136" spans="1:9" x14ac:dyDescent="0.25">
      <c r="A7136" s="2">
        <v>41248</v>
      </c>
      <c r="B7136" s="1">
        <f t="shared" si="222"/>
        <v>2012</v>
      </c>
      <c r="C7136" s="1">
        <f t="shared" si="223"/>
        <v>4</v>
      </c>
      <c r="D7136">
        <v>2914</v>
      </c>
      <c r="E7136" t="s">
        <v>36</v>
      </c>
      <c r="F7136" s="4">
        <v>493000</v>
      </c>
      <c r="G7136" t="s">
        <v>5</v>
      </c>
      <c r="H7136">
        <v>3</v>
      </c>
      <c r="I7136" s="4">
        <f>IF(E7136="Rhode Island", Table1[[#This Row],[price]]*$L$3, IF(E7136="Massachusetts", Table1[[#This Row],[price]]*$L$2, 1))</f>
        <v>493000</v>
      </c>
    </row>
    <row r="7137" spans="1:9" x14ac:dyDescent="0.25">
      <c r="A7137" s="2">
        <v>41248</v>
      </c>
      <c r="B7137" s="1">
        <f t="shared" si="222"/>
        <v>2012</v>
      </c>
      <c r="C7137" s="1">
        <f t="shared" si="223"/>
        <v>4</v>
      </c>
      <c r="D7137">
        <v>2602</v>
      </c>
      <c r="E7137" t="s">
        <v>37</v>
      </c>
      <c r="F7137" s="4">
        <v>675000</v>
      </c>
      <c r="G7137" t="s">
        <v>5</v>
      </c>
      <c r="H7137">
        <v>3</v>
      </c>
      <c r="I7137" s="4">
        <f>IF(E7137="Rhode Island", Table1[[#This Row],[price]]*$L$3, IF(E7137="Massachusetts", Table1[[#This Row],[price]]*$L$2, 1))</f>
        <v>675000</v>
      </c>
    </row>
    <row r="7138" spans="1:9" x14ac:dyDescent="0.25">
      <c r="A7138" s="2">
        <v>41248</v>
      </c>
      <c r="B7138" s="1">
        <f t="shared" si="222"/>
        <v>2012</v>
      </c>
      <c r="C7138" s="1">
        <f t="shared" si="223"/>
        <v>4</v>
      </c>
      <c r="D7138">
        <v>2607</v>
      </c>
      <c r="E7138" t="s">
        <v>37</v>
      </c>
      <c r="F7138" s="4">
        <v>800000</v>
      </c>
      <c r="G7138" t="s">
        <v>5</v>
      </c>
      <c r="H7138">
        <v>4</v>
      </c>
      <c r="I7138" s="4">
        <f>IF(E7138="Rhode Island", Table1[[#This Row],[price]]*$L$3, IF(E7138="Massachusetts", Table1[[#This Row],[price]]*$L$2, 1))</f>
        <v>800000</v>
      </c>
    </row>
    <row r="7139" spans="1:9" x14ac:dyDescent="0.25">
      <c r="A7139" s="2">
        <v>41249</v>
      </c>
      <c r="B7139" s="1">
        <f t="shared" si="222"/>
        <v>2012</v>
      </c>
      <c r="C7139" s="1">
        <f t="shared" si="223"/>
        <v>4</v>
      </c>
      <c r="D7139">
        <v>2902</v>
      </c>
      <c r="E7139" t="s">
        <v>36</v>
      </c>
      <c r="F7139" s="4">
        <v>400000</v>
      </c>
      <c r="G7139" t="s">
        <v>5</v>
      </c>
      <c r="H7139">
        <v>3</v>
      </c>
      <c r="I7139" s="4">
        <f>IF(E7139="Rhode Island", Table1[[#This Row],[price]]*$L$3, IF(E7139="Massachusetts", Table1[[#This Row],[price]]*$L$2, 1))</f>
        <v>400000</v>
      </c>
    </row>
    <row r="7140" spans="1:9" x14ac:dyDescent="0.25">
      <c r="A7140" s="2">
        <v>41249</v>
      </c>
      <c r="B7140" s="1">
        <f t="shared" si="222"/>
        <v>2012</v>
      </c>
      <c r="C7140" s="1">
        <f t="shared" si="223"/>
        <v>4</v>
      </c>
      <c r="D7140">
        <v>2904</v>
      </c>
      <c r="E7140" t="s">
        <v>36</v>
      </c>
      <c r="F7140" s="4">
        <v>410000</v>
      </c>
      <c r="G7140" t="s">
        <v>5</v>
      </c>
      <c r="H7140">
        <v>3</v>
      </c>
      <c r="I7140" s="4">
        <f>IF(E7140="Rhode Island", Table1[[#This Row],[price]]*$L$3, IF(E7140="Massachusetts", Table1[[#This Row],[price]]*$L$2, 1))</f>
        <v>410000</v>
      </c>
    </row>
    <row r="7141" spans="1:9" x14ac:dyDescent="0.25">
      <c r="A7141" s="2">
        <v>41249</v>
      </c>
      <c r="B7141" s="1">
        <f t="shared" si="222"/>
        <v>2012</v>
      </c>
      <c r="C7141" s="1">
        <f t="shared" si="223"/>
        <v>4</v>
      </c>
      <c r="D7141">
        <v>2913</v>
      </c>
      <c r="E7141" t="s">
        <v>36</v>
      </c>
      <c r="F7141" s="4">
        <v>532750</v>
      </c>
      <c r="G7141" t="s">
        <v>5</v>
      </c>
      <c r="H7141">
        <v>4</v>
      </c>
      <c r="I7141" s="4">
        <f>IF(E7141="Rhode Island", Table1[[#This Row],[price]]*$L$3, IF(E7141="Massachusetts", Table1[[#This Row],[price]]*$L$2, 1))</f>
        <v>532750</v>
      </c>
    </row>
    <row r="7142" spans="1:9" x14ac:dyDescent="0.25">
      <c r="A7142" s="2">
        <v>41249</v>
      </c>
      <c r="B7142" s="1">
        <f t="shared" si="222"/>
        <v>2012</v>
      </c>
      <c r="C7142" s="1">
        <f t="shared" si="223"/>
        <v>4</v>
      </c>
      <c r="D7142">
        <v>2603</v>
      </c>
      <c r="E7142" t="s">
        <v>37</v>
      </c>
      <c r="F7142" s="4">
        <v>880000</v>
      </c>
      <c r="G7142" t="s">
        <v>5</v>
      </c>
      <c r="H7142">
        <v>3</v>
      </c>
      <c r="I7142" s="4">
        <f>IF(E7142="Rhode Island", Table1[[#This Row],[price]]*$L$3, IF(E7142="Massachusetts", Table1[[#This Row],[price]]*$L$2, 1))</f>
        <v>880000</v>
      </c>
    </row>
    <row r="7143" spans="1:9" x14ac:dyDescent="0.25">
      <c r="A7143" s="2">
        <v>41249</v>
      </c>
      <c r="B7143" s="1">
        <f t="shared" si="222"/>
        <v>2012</v>
      </c>
      <c r="C7143" s="1">
        <f t="shared" si="223"/>
        <v>4</v>
      </c>
      <c r="D7143">
        <v>2612</v>
      </c>
      <c r="E7143" t="s">
        <v>37</v>
      </c>
      <c r="F7143" s="4">
        <v>1030000</v>
      </c>
      <c r="G7143" t="s">
        <v>5</v>
      </c>
      <c r="H7143">
        <v>4</v>
      </c>
      <c r="I7143" s="4">
        <f>IF(E7143="Rhode Island", Table1[[#This Row],[price]]*$L$3, IF(E7143="Massachusetts", Table1[[#This Row],[price]]*$L$2, 1))</f>
        <v>1030000</v>
      </c>
    </row>
    <row r="7144" spans="1:9" x14ac:dyDescent="0.25">
      <c r="A7144" s="2">
        <v>41249</v>
      </c>
      <c r="B7144" s="1">
        <f t="shared" si="222"/>
        <v>2012</v>
      </c>
      <c r="C7144" s="1">
        <f t="shared" si="223"/>
        <v>4</v>
      </c>
      <c r="D7144">
        <v>2605</v>
      </c>
      <c r="E7144" t="s">
        <v>37</v>
      </c>
      <c r="F7144" s="4">
        <v>1050000</v>
      </c>
      <c r="G7144" t="s">
        <v>5</v>
      </c>
      <c r="H7144">
        <v>5</v>
      </c>
      <c r="I7144" s="4">
        <f>IF(E7144="Rhode Island", Table1[[#This Row],[price]]*$L$3, IF(E7144="Massachusetts", Table1[[#This Row],[price]]*$L$2, 1))</f>
        <v>1050000</v>
      </c>
    </row>
    <row r="7145" spans="1:9" x14ac:dyDescent="0.25">
      <c r="A7145" s="2">
        <v>41249</v>
      </c>
      <c r="B7145" s="1">
        <f t="shared" si="222"/>
        <v>2012</v>
      </c>
      <c r="C7145" s="1">
        <f t="shared" si="223"/>
        <v>4</v>
      </c>
      <c r="D7145">
        <v>2607</v>
      </c>
      <c r="E7145" t="s">
        <v>37</v>
      </c>
      <c r="F7145" s="4">
        <v>238000</v>
      </c>
      <c r="G7145" t="s">
        <v>6</v>
      </c>
      <c r="H7145">
        <v>1</v>
      </c>
      <c r="I7145" s="4">
        <f>IF(E7145="Rhode Island", Table1[[#This Row],[price]]*$L$3, IF(E7145="Massachusetts", Table1[[#This Row],[price]]*$L$2, 1))</f>
        <v>238000</v>
      </c>
    </row>
    <row r="7146" spans="1:9" x14ac:dyDescent="0.25">
      <c r="A7146" s="2">
        <v>41249</v>
      </c>
      <c r="B7146" s="1">
        <f t="shared" si="222"/>
        <v>2012</v>
      </c>
      <c r="C7146" s="1">
        <f t="shared" si="223"/>
        <v>4</v>
      </c>
      <c r="D7146">
        <v>2612</v>
      </c>
      <c r="E7146" t="s">
        <v>37</v>
      </c>
      <c r="F7146" s="4">
        <v>430000</v>
      </c>
      <c r="G7146" t="s">
        <v>6</v>
      </c>
      <c r="H7146">
        <v>2</v>
      </c>
      <c r="I7146" s="4">
        <f>IF(E7146="Rhode Island", Table1[[#This Row],[price]]*$L$3, IF(E7146="Massachusetts", Table1[[#This Row],[price]]*$L$2, 1))</f>
        <v>430000</v>
      </c>
    </row>
    <row r="7147" spans="1:9" x14ac:dyDescent="0.25">
      <c r="A7147" s="2">
        <v>41250</v>
      </c>
      <c r="B7147" s="1">
        <f t="shared" si="222"/>
        <v>2012</v>
      </c>
      <c r="C7147" s="1">
        <f t="shared" si="223"/>
        <v>4</v>
      </c>
      <c r="D7147">
        <v>2615</v>
      </c>
      <c r="E7147" t="s">
        <v>37</v>
      </c>
      <c r="F7147" s="4">
        <v>390000</v>
      </c>
      <c r="G7147" t="s">
        <v>5</v>
      </c>
      <c r="H7147">
        <v>3</v>
      </c>
      <c r="I7147" s="4">
        <f>IF(E7147="Rhode Island", Table1[[#This Row],[price]]*$L$3, IF(E7147="Massachusetts", Table1[[#This Row],[price]]*$L$2, 1))</f>
        <v>390000</v>
      </c>
    </row>
    <row r="7148" spans="1:9" x14ac:dyDescent="0.25">
      <c r="A7148" s="2">
        <v>41250</v>
      </c>
      <c r="B7148" s="1">
        <f t="shared" si="222"/>
        <v>2012</v>
      </c>
      <c r="C7148" s="1">
        <f t="shared" si="223"/>
        <v>4</v>
      </c>
      <c r="D7148">
        <v>2615</v>
      </c>
      <c r="E7148" t="s">
        <v>37</v>
      </c>
      <c r="F7148" s="4">
        <v>460000</v>
      </c>
      <c r="G7148" t="s">
        <v>5</v>
      </c>
      <c r="H7148">
        <v>4</v>
      </c>
      <c r="I7148" s="4">
        <f>IF(E7148="Rhode Island", Table1[[#This Row],[price]]*$L$3, IF(E7148="Massachusetts", Table1[[#This Row],[price]]*$L$2, 1))</f>
        <v>460000</v>
      </c>
    </row>
    <row r="7149" spans="1:9" x14ac:dyDescent="0.25">
      <c r="A7149" s="2">
        <v>41250</v>
      </c>
      <c r="B7149" s="1">
        <f t="shared" si="222"/>
        <v>2012</v>
      </c>
      <c r="C7149" s="1">
        <f t="shared" si="223"/>
        <v>4</v>
      </c>
      <c r="D7149">
        <v>2914</v>
      </c>
      <c r="E7149" t="s">
        <v>36</v>
      </c>
      <c r="F7149" s="4">
        <v>545000</v>
      </c>
      <c r="G7149" t="s">
        <v>5</v>
      </c>
      <c r="H7149">
        <v>4</v>
      </c>
      <c r="I7149" s="4">
        <f>IF(E7149="Rhode Island", Table1[[#This Row],[price]]*$L$3, IF(E7149="Massachusetts", Table1[[#This Row],[price]]*$L$2, 1))</f>
        <v>545000</v>
      </c>
    </row>
    <row r="7150" spans="1:9" x14ac:dyDescent="0.25">
      <c r="A7150" s="2">
        <v>41250</v>
      </c>
      <c r="B7150" s="1">
        <f t="shared" si="222"/>
        <v>2012</v>
      </c>
      <c r="C7150" s="1">
        <f t="shared" si="223"/>
        <v>4</v>
      </c>
      <c r="D7150">
        <v>2913</v>
      </c>
      <c r="E7150" t="s">
        <v>36</v>
      </c>
      <c r="F7150" s="4">
        <v>562500</v>
      </c>
      <c r="G7150" t="s">
        <v>5</v>
      </c>
      <c r="H7150">
        <v>4</v>
      </c>
      <c r="I7150" s="4">
        <f>IF(E7150="Rhode Island", Table1[[#This Row],[price]]*$L$3, IF(E7150="Massachusetts", Table1[[#This Row],[price]]*$L$2, 1))</f>
        <v>562500</v>
      </c>
    </row>
    <row r="7151" spans="1:9" x14ac:dyDescent="0.25">
      <c r="A7151" s="2">
        <v>41250</v>
      </c>
      <c r="B7151" s="1">
        <f t="shared" si="222"/>
        <v>2012</v>
      </c>
      <c r="C7151" s="1">
        <f t="shared" si="223"/>
        <v>4</v>
      </c>
      <c r="D7151">
        <v>2605</v>
      </c>
      <c r="E7151" t="s">
        <v>37</v>
      </c>
      <c r="F7151" s="4">
        <v>605000</v>
      </c>
      <c r="G7151" t="s">
        <v>5</v>
      </c>
      <c r="H7151">
        <v>5</v>
      </c>
      <c r="I7151" s="4">
        <f>IF(E7151="Rhode Island", Table1[[#This Row],[price]]*$L$3, IF(E7151="Massachusetts", Table1[[#This Row],[price]]*$L$2, 1))</f>
        <v>605000</v>
      </c>
    </row>
    <row r="7152" spans="1:9" x14ac:dyDescent="0.25">
      <c r="A7152" s="2">
        <v>41250</v>
      </c>
      <c r="B7152" s="1">
        <f t="shared" si="222"/>
        <v>2012</v>
      </c>
      <c r="C7152" s="1">
        <f t="shared" si="223"/>
        <v>4</v>
      </c>
      <c r="D7152">
        <v>2602</v>
      </c>
      <c r="E7152" t="s">
        <v>37</v>
      </c>
      <c r="F7152" s="4">
        <v>640000</v>
      </c>
      <c r="G7152" t="s">
        <v>5</v>
      </c>
      <c r="H7152">
        <v>3</v>
      </c>
      <c r="I7152" s="4">
        <f>IF(E7152="Rhode Island", Table1[[#This Row],[price]]*$L$3, IF(E7152="Massachusetts", Table1[[#This Row],[price]]*$L$2, 1))</f>
        <v>640000</v>
      </c>
    </row>
    <row r="7153" spans="1:9" x14ac:dyDescent="0.25">
      <c r="A7153" s="2">
        <v>41250</v>
      </c>
      <c r="B7153" s="1">
        <f t="shared" si="222"/>
        <v>2012</v>
      </c>
      <c r="C7153" s="1">
        <f t="shared" si="223"/>
        <v>4</v>
      </c>
      <c r="D7153">
        <v>2603</v>
      </c>
      <c r="E7153" t="s">
        <v>37</v>
      </c>
      <c r="F7153" s="4">
        <v>1650000</v>
      </c>
      <c r="G7153" t="s">
        <v>5</v>
      </c>
      <c r="H7153">
        <v>4</v>
      </c>
      <c r="I7153" s="4">
        <f>IF(E7153="Rhode Island", Table1[[#This Row],[price]]*$L$3, IF(E7153="Massachusetts", Table1[[#This Row],[price]]*$L$2, 1))</f>
        <v>1650000</v>
      </c>
    </row>
    <row r="7154" spans="1:9" x14ac:dyDescent="0.25">
      <c r="A7154" s="2">
        <v>41250</v>
      </c>
      <c r="B7154" s="1">
        <f t="shared" si="222"/>
        <v>2012</v>
      </c>
      <c r="C7154" s="1">
        <f t="shared" si="223"/>
        <v>4</v>
      </c>
      <c r="D7154">
        <v>2606</v>
      </c>
      <c r="E7154" t="s">
        <v>37</v>
      </c>
      <c r="F7154" s="4">
        <v>343000</v>
      </c>
      <c r="G7154" t="s">
        <v>6</v>
      </c>
      <c r="H7154">
        <v>1</v>
      </c>
      <c r="I7154" s="4">
        <f>IF(E7154="Rhode Island", Table1[[#This Row],[price]]*$L$3, IF(E7154="Massachusetts", Table1[[#This Row],[price]]*$L$2, 1))</f>
        <v>343000</v>
      </c>
    </row>
    <row r="7155" spans="1:9" x14ac:dyDescent="0.25">
      <c r="A7155" s="2">
        <v>41250</v>
      </c>
      <c r="B7155" s="1">
        <f t="shared" si="222"/>
        <v>2012</v>
      </c>
      <c r="C7155" s="1">
        <f t="shared" si="223"/>
        <v>4</v>
      </c>
      <c r="D7155">
        <v>2606</v>
      </c>
      <c r="E7155" t="s">
        <v>37</v>
      </c>
      <c r="F7155" s="4">
        <v>370000</v>
      </c>
      <c r="G7155" t="s">
        <v>6</v>
      </c>
      <c r="H7155">
        <v>2</v>
      </c>
      <c r="I7155" s="4">
        <f>IF(E7155="Rhode Island", Table1[[#This Row],[price]]*$L$3, IF(E7155="Massachusetts", Table1[[#This Row],[price]]*$L$2, 1))</f>
        <v>370000</v>
      </c>
    </row>
    <row r="7156" spans="1:9" x14ac:dyDescent="0.25">
      <c r="A7156" s="2">
        <v>41250</v>
      </c>
      <c r="B7156" s="1">
        <f t="shared" si="222"/>
        <v>2012</v>
      </c>
      <c r="C7156" s="1">
        <f t="shared" si="223"/>
        <v>4</v>
      </c>
      <c r="D7156">
        <v>2612</v>
      </c>
      <c r="E7156" t="s">
        <v>37</v>
      </c>
      <c r="F7156" s="4">
        <v>450000</v>
      </c>
      <c r="G7156" t="s">
        <v>6</v>
      </c>
      <c r="H7156">
        <v>2</v>
      </c>
      <c r="I7156" s="4">
        <f>IF(E7156="Rhode Island", Table1[[#This Row],[price]]*$L$3, IF(E7156="Massachusetts", Table1[[#This Row],[price]]*$L$2, 1))</f>
        <v>450000</v>
      </c>
    </row>
    <row r="7157" spans="1:9" x14ac:dyDescent="0.25">
      <c r="A7157" s="2">
        <v>41251</v>
      </c>
      <c r="B7157" s="1">
        <f t="shared" si="222"/>
        <v>2012</v>
      </c>
      <c r="C7157" s="1">
        <f t="shared" si="223"/>
        <v>4</v>
      </c>
      <c r="D7157">
        <v>2611</v>
      </c>
      <c r="E7157" t="s">
        <v>37</v>
      </c>
      <c r="F7157" s="4">
        <v>530000</v>
      </c>
      <c r="G7157" t="s">
        <v>5</v>
      </c>
      <c r="H7157">
        <v>4</v>
      </c>
      <c r="I7157" s="4">
        <f>IF(E7157="Rhode Island", Table1[[#This Row],[price]]*$L$3, IF(E7157="Massachusetts", Table1[[#This Row],[price]]*$L$2, 1))</f>
        <v>530000</v>
      </c>
    </row>
    <row r="7158" spans="1:9" x14ac:dyDescent="0.25">
      <c r="A7158" s="2">
        <v>41251</v>
      </c>
      <c r="B7158" s="1">
        <f t="shared" si="222"/>
        <v>2012</v>
      </c>
      <c r="C7158" s="1">
        <f t="shared" si="223"/>
        <v>4</v>
      </c>
      <c r="D7158">
        <v>2905</v>
      </c>
      <c r="E7158" t="s">
        <v>36</v>
      </c>
      <c r="F7158" s="4">
        <v>580000</v>
      </c>
      <c r="G7158" t="s">
        <v>5</v>
      </c>
      <c r="H7158">
        <v>4</v>
      </c>
      <c r="I7158" s="4">
        <f>IF(E7158="Rhode Island", Table1[[#This Row],[price]]*$L$3, IF(E7158="Massachusetts", Table1[[#This Row],[price]]*$L$2, 1))</f>
        <v>580000</v>
      </c>
    </row>
    <row r="7159" spans="1:9" x14ac:dyDescent="0.25">
      <c r="A7159" s="2">
        <v>41251</v>
      </c>
      <c r="B7159" s="1">
        <f t="shared" si="222"/>
        <v>2012</v>
      </c>
      <c r="C7159" s="1">
        <f t="shared" si="223"/>
        <v>4</v>
      </c>
      <c r="D7159">
        <v>2600</v>
      </c>
      <c r="E7159" t="s">
        <v>37</v>
      </c>
      <c r="F7159" s="4">
        <v>735000</v>
      </c>
      <c r="G7159" t="s">
        <v>5</v>
      </c>
      <c r="H7159">
        <v>3</v>
      </c>
      <c r="I7159" s="4">
        <f>IF(E7159="Rhode Island", Table1[[#This Row],[price]]*$L$3, IF(E7159="Massachusetts", Table1[[#This Row],[price]]*$L$2, 1))</f>
        <v>735000</v>
      </c>
    </row>
    <row r="7160" spans="1:9" x14ac:dyDescent="0.25">
      <c r="A7160" s="2">
        <v>41251</v>
      </c>
      <c r="B7160" s="1">
        <f t="shared" si="222"/>
        <v>2012</v>
      </c>
      <c r="C7160" s="1">
        <f t="shared" si="223"/>
        <v>4</v>
      </c>
      <c r="D7160">
        <v>2603</v>
      </c>
      <c r="E7160" t="s">
        <v>37</v>
      </c>
      <c r="F7160" s="4">
        <v>975000</v>
      </c>
      <c r="G7160" t="s">
        <v>5</v>
      </c>
      <c r="H7160">
        <v>4</v>
      </c>
      <c r="I7160" s="4">
        <f>IF(E7160="Rhode Island", Table1[[#This Row],[price]]*$L$3, IF(E7160="Massachusetts", Table1[[#This Row],[price]]*$L$2, 1))</f>
        <v>975000</v>
      </c>
    </row>
    <row r="7161" spans="1:9" x14ac:dyDescent="0.25">
      <c r="A7161" s="2">
        <v>41251</v>
      </c>
      <c r="B7161" s="1">
        <f t="shared" si="222"/>
        <v>2012</v>
      </c>
      <c r="C7161" s="1">
        <f t="shared" si="223"/>
        <v>4</v>
      </c>
      <c r="D7161">
        <v>2611</v>
      </c>
      <c r="E7161" t="s">
        <v>37</v>
      </c>
      <c r="F7161" s="4">
        <v>1020000</v>
      </c>
      <c r="G7161" t="s">
        <v>5</v>
      </c>
      <c r="H7161">
        <v>5</v>
      </c>
      <c r="I7161" s="4">
        <f>IF(E7161="Rhode Island", Table1[[#This Row],[price]]*$L$3, IF(E7161="Massachusetts", Table1[[#This Row],[price]]*$L$2, 1))</f>
        <v>1020000</v>
      </c>
    </row>
    <row r="7162" spans="1:9" x14ac:dyDescent="0.25">
      <c r="A7162" s="2">
        <v>41251</v>
      </c>
      <c r="B7162" s="1">
        <f t="shared" si="222"/>
        <v>2012</v>
      </c>
      <c r="C7162" s="1">
        <f t="shared" si="223"/>
        <v>4</v>
      </c>
      <c r="D7162">
        <v>2604</v>
      </c>
      <c r="E7162" t="s">
        <v>37</v>
      </c>
      <c r="F7162" s="4">
        <v>501000</v>
      </c>
      <c r="G7162" t="s">
        <v>6</v>
      </c>
      <c r="H7162">
        <v>2</v>
      </c>
      <c r="I7162" s="4">
        <f>IF(E7162="Rhode Island", Table1[[#This Row],[price]]*$L$3, IF(E7162="Massachusetts", Table1[[#This Row],[price]]*$L$2, 1))</f>
        <v>501000</v>
      </c>
    </row>
    <row r="7163" spans="1:9" x14ac:dyDescent="0.25">
      <c r="A7163" s="2">
        <v>41253</v>
      </c>
      <c r="B7163" s="1">
        <f t="shared" si="222"/>
        <v>2012</v>
      </c>
      <c r="C7163" s="1">
        <f t="shared" si="223"/>
        <v>4</v>
      </c>
      <c r="D7163">
        <v>2905</v>
      </c>
      <c r="E7163" t="s">
        <v>36</v>
      </c>
      <c r="F7163" s="4">
        <v>431000</v>
      </c>
      <c r="G7163" t="s">
        <v>5</v>
      </c>
      <c r="H7163">
        <v>3</v>
      </c>
      <c r="I7163" s="4">
        <f>IF(E7163="Rhode Island", Table1[[#This Row],[price]]*$L$3, IF(E7163="Massachusetts", Table1[[#This Row],[price]]*$L$2, 1))</f>
        <v>431000</v>
      </c>
    </row>
    <row r="7164" spans="1:9" x14ac:dyDescent="0.25">
      <c r="A7164" s="2">
        <v>41253</v>
      </c>
      <c r="B7164" s="1">
        <f t="shared" si="222"/>
        <v>2012</v>
      </c>
      <c r="C7164" s="1">
        <f t="shared" si="223"/>
        <v>4</v>
      </c>
      <c r="D7164">
        <v>2913</v>
      </c>
      <c r="E7164" t="s">
        <v>36</v>
      </c>
      <c r="F7164" s="4">
        <v>432000</v>
      </c>
      <c r="G7164" t="s">
        <v>5</v>
      </c>
      <c r="H7164">
        <v>3</v>
      </c>
      <c r="I7164" s="4">
        <f>IF(E7164="Rhode Island", Table1[[#This Row],[price]]*$L$3, IF(E7164="Massachusetts", Table1[[#This Row],[price]]*$L$2, 1))</f>
        <v>432000</v>
      </c>
    </row>
    <row r="7165" spans="1:9" x14ac:dyDescent="0.25">
      <c r="A7165" s="2">
        <v>41253</v>
      </c>
      <c r="B7165" s="1">
        <f t="shared" si="222"/>
        <v>2012</v>
      </c>
      <c r="C7165" s="1">
        <f t="shared" si="223"/>
        <v>4</v>
      </c>
      <c r="D7165">
        <v>2902</v>
      </c>
      <c r="E7165" t="s">
        <v>36</v>
      </c>
      <c r="F7165" s="4">
        <v>480000</v>
      </c>
      <c r="G7165" t="s">
        <v>5</v>
      </c>
      <c r="H7165">
        <v>4</v>
      </c>
      <c r="I7165" s="4">
        <f>IF(E7165="Rhode Island", Table1[[#This Row],[price]]*$L$3, IF(E7165="Massachusetts", Table1[[#This Row],[price]]*$L$2, 1))</f>
        <v>480000</v>
      </c>
    </row>
    <row r="7166" spans="1:9" x14ac:dyDescent="0.25">
      <c r="A7166" s="2">
        <v>41253</v>
      </c>
      <c r="B7166" s="1">
        <f t="shared" si="222"/>
        <v>2012</v>
      </c>
      <c r="C7166" s="1">
        <f t="shared" si="223"/>
        <v>4</v>
      </c>
      <c r="D7166">
        <v>2615</v>
      </c>
      <c r="E7166" t="s">
        <v>37</v>
      </c>
      <c r="F7166" s="4">
        <v>480000</v>
      </c>
      <c r="G7166" t="s">
        <v>5</v>
      </c>
      <c r="H7166">
        <v>3</v>
      </c>
      <c r="I7166" s="4">
        <f>IF(E7166="Rhode Island", Table1[[#This Row],[price]]*$L$3, IF(E7166="Massachusetts", Table1[[#This Row],[price]]*$L$2, 1))</f>
        <v>480000</v>
      </c>
    </row>
    <row r="7167" spans="1:9" x14ac:dyDescent="0.25">
      <c r="A7167" s="2">
        <v>41253</v>
      </c>
      <c r="B7167" s="1">
        <f t="shared" si="222"/>
        <v>2012</v>
      </c>
      <c r="C7167" s="1">
        <f t="shared" si="223"/>
        <v>4</v>
      </c>
      <c r="D7167">
        <v>2914</v>
      </c>
      <c r="E7167" t="s">
        <v>36</v>
      </c>
      <c r="F7167" s="4">
        <v>532000</v>
      </c>
      <c r="G7167" t="s">
        <v>5</v>
      </c>
      <c r="H7167">
        <v>4</v>
      </c>
      <c r="I7167" s="4">
        <f>IF(E7167="Rhode Island", Table1[[#This Row],[price]]*$L$3, IF(E7167="Massachusetts", Table1[[#This Row],[price]]*$L$2, 1))</f>
        <v>532000</v>
      </c>
    </row>
    <row r="7168" spans="1:9" x14ac:dyDescent="0.25">
      <c r="A7168" s="2">
        <v>41253</v>
      </c>
      <c r="B7168" s="1">
        <f t="shared" si="222"/>
        <v>2012</v>
      </c>
      <c r="C7168" s="1">
        <f t="shared" si="223"/>
        <v>4</v>
      </c>
      <c r="D7168">
        <v>2600</v>
      </c>
      <c r="E7168" t="s">
        <v>37</v>
      </c>
      <c r="F7168" s="4">
        <v>590000</v>
      </c>
      <c r="G7168" t="s">
        <v>5</v>
      </c>
      <c r="H7168">
        <v>3</v>
      </c>
      <c r="I7168" s="4">
        <f>IF(E7168="Rhode Island", Table1[[#This Row],[price]]*$L$3, IF(E7168="Massachusetts", Table1[[#This Row],[price]]*$L$2, 1))</f>
        <v>590000</v>
      </c>
    </row>
    <row r="7169" spans="1:9" x14ac:dyDescent="0.25">
      <c r="A7169" s="2">
        <v>41253</v>
      </c>
      <c r="B7169" s="1">
        <f t="shared" si="222"/>
        <v>2012</v>
      </c>
      <c r="C7169" s="1">
        <f t="shared" si="223"/>
        <v>4</v>
      </c>
      <c r="D7169">
        <v>2604</v>
      </c>
      <c r="E7169" t="s">
        <v>37</v>
      </c>
      <c r="F7169" s="4">
        <v>671000</v>
      </c>
      <c r="G7169" t="s">
        <v>5</v>
      </c>
      <c r="H7169">
        <v>3</v>
      </c>
      <c r="I7169" s="4">
        <f>IF(E7169="Rhode Island", Table1[[#This Row],[price]]*$L$3, IF(E7169="Massachusetts", Table1[[#This Row],[price]]*$L$2, 1))</f>
        <v>671000</v>
      </c>
    </row>
    <row r="7170" spans="1:9" x14ac:dyDescent="0.25">
      <c r="A7170" s="2">
        <v>41254</v>
      </c>
      <c r="B7170" s="1">
        <f t="shared" ref="B7170:B7233" si="224">YEAR(A7170)</f>
        <v>2012</v>
      </c>
      <c r="C7170" s="1">
        <f t="shared" ref="C7170:C7233" si="225">ROUNDUP(MONTH(A7170)/3,0)</f>
        <v>4</v>
      </c>
      <c r="D7170">
        <v>2913</v>
      </c>
      <c r="E7170" t="s">
        <v>36</v>
      </c>
      <c r="F7170" s="4">
        <v>361000</v>
      </c>
      <c r="G7170" t="s">
        <v>5</v>
      </c>
      <c r="H7170">
        <v>3</v>
      </c>
      <c r="I7170" s="4">
        <f>IF(E7170="Rhode Island", Table1[[#This Row],[price]]*$L$3, IF(E7170="Massachusetts", Table1[[#This Row],[price]]*$L$2, 1))</f>
        <v>361000</v>
      </c>
    </row>
    <row r="7171" spans="1:9" x14ac:dyDescent="0.25">
      <c r="A7171" s="2">
        <v>41254</v>
      </c>
      <c r="B7171" s="1">
        <f t="shared" si="224"/>
        <v>2012</v>
      </c>
      <c r="C7171" s="1">
        <f t="shared" si="225"/>
        <v>4</v>
      </c>
      <c r="D7171">
        <v>2906</v>
      </c>
      <c r="E7171" t="s">
        <v>36</v>
      </c>
      <c r="F7171" s="4">
        <v>399000</v>
      </c>
      <c r="G7171" t="s">
        <v>5</v>
      </c>
      <c r="H7171">
        <v>3</v>
      </c>
      <c r="I7171" s="4">
        <f>IF(E7171="Rhode Island", Table1[[#This Row],[price]]*$L$3, IF(E7171="Massachusetts", Table1[[#This Row],[price]]*$L$2, 1))</f>
        <v>399000</v>
      </c>
    </row>
    <row r="7172" spans="1:9" x14ac:dyDescent="0.25">
      <c r="A7172" s="2">
        <v>41254</v>
      </c>
      <c r="B7172" s="1">
        <f t="shared" si="224"/>
        <v>2012</v>
      </c>
      <c r="C7172" s="1">
        <f t="shared" si="225"/>
        <v>4</v>
      </c>
      <c r="D7172">
        <v>2906</v>
      </c>
      <c r="E7172" t="s">
        <v>36</v>
      </c>
      <c r="F7172" s="4">
        <v>410000</v>
      </c>
      <c r="G7172" t="s">
        <v>5</v>
      </c>
      <c r="H7172">
        <v>3</v>
      </c>
      <c r="I7172" s="4">
        <f>IF(E7172="Rhode Island", Table1[[#This Row],[price]]*$L$3, IF(E7172="Massachusetts", Table1[[#This Row],[price]]*$L$2, 1))</f>
        <v>410000</v>
      </c>
    </row>
    <row r="7173" spans="1:9" x14ac:dyDescent="0.25">
      <c r="A7173" s="2">
        <v>41254</v>
      </c>
      <c r="B7173" s="1">
        <f t="shared" si="224"/>
        <v>2012</v>
      </c>
      <c r="C7173" s="1">
        <f t="shared" si="225"/>
        <v>4</v>
      </c>
      <c r="D7173">
        <v>2615</v>
      </c>
      <c r="E7173" t="s">
        <v>37</v>
      </c>
      <c r="F7173" s="4">
        <v>425000</v>
      </c>
      <c r="G7173" t="s">
        <v>5</v>
      </c>
      <c r="H7173">
        <v>4</v>
      </c>
      <c r="I7173" s="4">
        <f>IF(E7173="Rhode Island", Table1[[#This Row],[price]]*$L$3, IF(E7173="Massachusetts", Table1[[#This Row],[price]]*$L$2, 1))</f>
        <v>425000</v>
      </c>
    </row>
    <row r="7174" spans="1:9" x14ac:dyDescent="0.25">
      <c r="A7174" s="2">
        <v>41254</v>
      </c>
      <c r="B7174" s="1">
        <f t="shared" si="224"/>
        <v>2012</v>
      </c>
      <c r="C7174" s="1">
        <f t="shared" si="225"/>
        <v>4</v>
      </c>
      <c r="D7174">
        <v>2913</v>
      </c>
      <c r="E7174" t="s">
        <v>36</v>
      </c>
      <c r="F7174" s="4">
        <v>458500</v>
      </c>
      <c r="G7174" t="s">
        <v>5</v>
      </c>
      <c r="H7174">
        <v>3</v>
      </c>
      <c r="I7174" s="4">
        <f>IF(E7174="Rhode Island", Table1[[#This Row],[price]]*$L$3, IF(E7174="Massachusetts", Table1[[#This Row],[price]]*$L$2, 1))</f>
        <v>458500</v>
      </c>
    </row>
    <row r="7175" spans="1:9" x14ac:dyDescent="0.25">
      <c r="A7175" s="2">
        <v>41254</v>
      </c>
      <c r="B7175" s="1">
        <f t="shared" si="224"/>
        <v>2012</v>
      </c>
      <c r="C7175" s="1">
        <f t="shared" si="225"/>
        <v>4</v>
      </c>
      <c r="D7175">
        <v>2611</v>
      </c>
      <c r="E7175" t="s">
        <v>37</v>
      </c>
      <c r="F7175" s="4">
        <v>480000</v>
      </c>
      <c r="G7175" t="s">
        <v>5</v>
      </c>
      <c r="H7175">
        <v>3</v>
      </c>
      <c r="I7175" s="4">
        <f>IF(E7175="Rhode Island", Table1[[#This Row],[price]]*$L$3, IF(E7175="Massachusetts", Table1[[#This Row],[price]]*$L$2, 1))</f>
        <v>480000</v>
      </c>
    </row>
    <row r="7176" spans="1:9" x14ac:dyDescent="0.25">
      <c r="A7176" s="2">
        <v>41254</v>
      </c>
      <c r="B7176" s="1">
        <f t="shared" si="224"/>
        <v>2012</v>
      </c>
      <c r="C7176" s="1">
        <f t="shared" si="225"/>
        <v>4</v>
      </c>
      <c r="D7176">
        <v>2905</v>
      </c>
      <c r="E7176" t="s">
        <v>36</v>
      </c>
      <c r="F7176" s="4">
        <v>500000</v>
      </c>
      <c r="G7176" t="s">
        <v>5</v>
      </c>
      <c r="H7176">
        <v>4</v>
      </c>
      <c r="I7176" s="4">
        <f>IF(E7176="Rhode Island", Table1[[#This Row],[price]]*$L$3, IF(E7176="Massachusetts", Table1[[#This Row],[price]]*$L$2, 1))</f>
        <v>500000</v>
      </c>
    </row>
    <row r="7177" spans="1:9" x14ac:dyDescent="0.25">
      <c r="A7177" s="2">
        <v>41254</v>
      </c>
      <c r="B7177" s="1">
        <f t="shared" si="224"/>
        <v>2012</v>
      </c>
      <c r="C7177" s="1">
        <f t="shared" si="225"/>
        <v>4</v>
      </c>
      <c r="D7177">
        <v>2615</v>
      </c>
      <c r="E7177" t="s">
        <v>37</v>
      </c>
      <c r="F7177" s="4">
        <v>560000</v>
      </c>
      <c r="G7177" t="s">
        <v>5</v>
      </c>
      <c r="H7177">
        <v>5</v>
      </c>
      <c r="I7177" s="4">
        <f>IF(E7177="Rhode Island", Table1[[#This Row],[price]]*$L$3, IF(E7177="Massachusetts", Table1[[#This Row],[price]]*$L$2, 1))</f>
        <v>560000</v>
      </c>
    </row>
    <row r="7178" spans="1:9" x14ac:dyDescent="0.25">
      <c r="A7178" s="2">
        <v>41254</v>
      </c>
      <c r="B7178" s="1">
        <f t="shared" si="224"/>
        <v>2012</v>
      </c>
      <c r="C7178" s="1">
        <f t="shared" si="225"/>
        <v>4</v>
      </c>
      <c r="D7178">
        <v>2906</v>
      </c>
      <c r="E7178" t="s">
        <v>36</v>
      </c>
      <c r="F7178" s="4">
        <v>587000</v>
      </c>
      <c r="G7178" t="s">
        <v>5</v>
      </c>
      <c r="H7178">
        <v>4</v>
      </c>
      <c r="I7178" s="4">
        <f>IF(E7178="Rhode Island", Table1[[#This Row],[price]]*$L$3, IF(E7178="Massachusetts", Table1[[#This Row],[price]]*$L$2, 1))</f>
        <v>587000</v>
      </c>
    </row>
    <row r="7179" spans="1:9" x14ac:dyDescent="0.25">
      <c r="A7179" s="2">
        <v>41254</v>
      </c>
      <c r="B7179" s="1">
        <f t="shared" si="224"/>
        <v>2012</v>
      </c>
      <c r="C7179" s="1">
        <f t="shared" si="225"/>
        <v>4</v>
      </c>
      <c r="D7179">
        <v>2607</v>
      </c>
      <c r="E7179" t="s">
        <v>37</v>
      </c>
      <c r="F7179" s="4">
        <v>600000</v>
      </c>
      <c r="G7179" t="s">
        <v>5</v>
      </c>
      <c r="H7179">
        <v>4</v>
      </c>
      <c r="I7179" s="4">
        <f>IF(E7179="Rhode Island", Table1[[#This Row],[price]]*$L$3, IF(E7179="Massachusetts", Table1[[#This Row],[price]]*$L$2, 1))</f>
        <v>600000</v>
      </c>
    </row>
    <row r="7180" spans="1:9" x14ac:dyDescent="0.25">
      <c r="A7180" s="2">
        <v>41254</v>
      </c>
      <c r="B7180" s="1">
        <f t="shared" si="224"/>
        <v>2012</v>
      </c>
      <c r="C7180" s="1">
        <f t="shared" si="225"/>
        <v>4</v>
      </c>
      <c r="D7180">
        <v>2600</v>
      </c>
      <c r="E7180" t="s">
        <v>37</v>
      </c>
      <c r="F7180" s="4">
        <v>602000</v>
      </c>
      <c r="G7180" t="s">
        <v>5</v>
      </c>
      <c r="H7180">
        <v>3</v>
      </c>
      <c r="I7180" s="4">
        <f>IF(E7180="Rhode Island", Table1[[#This Row],[price]]*$L$3, IF(E7180="Massachusetts", Table1[[#This Row],[price]]*$L$2, 1))</f>
        <v>602000</v>
      </c>
    </row>
    <row r="7181" spans="1:9" x14ac:dyDescent="0.25">
      <c r="A7181" s="2">
        <v>41254</v>
      </c>
      <c r="B7181" s="1">
        <f t="shared" si="224"/>
        <v>2012</v>
      </c>
      <c r="C7181" s="1">
        <f t="shared" si="225"/>
        <v>4</v>
      </c>
      <c r="D7181">
        <v>2602</v>
      </c>
      <c r="E7181" t="s">
        <v>37</v>
      </c>
      <c r="F7181" s="4">
        <v>730000</v>
      </c>
      <c r="G7181" t="s">
        <v>5</v>
      </c>
      <c r="H7181">
        <v>3</v>
      </c>
      <c r="I7181" s="4">
        <f>IF(E7181="Rhode Island", Table1[[#This Row],[price]]*$L$3, IF(E7181="Massachusetts", Table1[[#This Row],[price]]*$L$2, 1))</f>
        <v>730000</v>
      </c>
    </row>
    <row r="7182" spans="1:9" x14ac:dyDescent="0.25">
      <c r="A7182" s="2">
        <v>41254</v>
      </c>
      <c r="B7182" s="1">
        <f t="shared" si="224"/>
        <v>2012</v>
      </c>
      <c r="C7182" s="1">
        <f t="shared" si="225"/>
        <v>4</v>
      </c>
      <c r="D7182">
        <v>2902</v>
      </c>
      <c r="E7182" t="s">
        <v>36</v>
      </c>
      <c r="F7182" s="4">
        <v>960000</v>
      </c>
      <c r="G7182" t="s">
        <v>5</v>
      </c>
      <c r="H7182">
        <v>5</v>
      </c>
      <c r="I7182" s="4">
        <f>IF(E7182="Rhode Island", Table1[[#This Row],[price]]*$L$3, IF(E7182="Massachusetts", Table1[[#This Row],[price]]*$L$2, 1))</f>
        <v>960000</v>
      </c>
    </row>
    <row r="7183" spans="1:9" x14ac:dyDescent="0.25">
      <c r="A7183" s="2">
        <v>41254</v>
      </c>
      <c r="B7183" s="1">
        <f t="shared" si="224"/>
        <v>2012</v>
      </c>
      <c r="C7183" s="1">
        <f t="shared" si="225"/>
        <v>4</v>
      </c>
      <c r="D7183">
        <v>2611</v>
      </c>
      <c r="E7183" t="s">
        <v>37</v>
      </c>
      <c r="F7183" s="4">
        <v>1040000</v>
      </c>
      <c r="G7183" t="s">
        <v>5</v>
      </c>
      <c r="H7183">
        <v>4</v>
      </c>
      <c r="I7183" s="4">
        <f>IF(E7183="Rhode Island", Table1[[#This Row],[price]]*$L$3, IF(E7183="Massachusetts", Table1[[#This Row],[price]]*$L$2, 1))</f>
        <v>1040000</v>
      </c>
    </row>
    <row r="7184" spans="1:9" x14ac:dyDescent="0.25">
      <c r="A7184" s="2">
        <v>41254</v>
      </c>
      <c r="B7184" s="1">
        <f t="shared" si="224"/>
        <v>2012</v>
      </c>
      <c r="C7184" s="1">
        <f t="shared" si="225"/>
        <v>4</v>
      </c>
      <c r="D7184">
        <v>2604</v>
      </c>
      <c r="E7184" t="s">
        <v>37</v>
      </c>
      <c r="F7184" s="4">
        <v>1575000</v>
      </c>
      <c r="G7184" t="s">
        <v>5</v>
      </c>
      <c r="H7184">
        <v>5</v>
      </c>
      <c r="I7184" s="4">
        <f>IF(E7184="Rhode Island", Table1[[#This Row],[price]]*$L$3, IF(E7184="Massachusetts", Table1[[#This Row],[price]]*$L$2, 1))</f>
        <v>1575000</v>
      </c>
    </row>
    <row r="7185" spans="1:9" x14ac:dyDescent="0.25">
      <c r="A7185" s="2">
        <v>41254</v>
      </c>
      <c r="B7185" s="1">
        <f t="shared" si="224"/>
        <v>2012</v>
      </c>
      <c r="C7185" s="1">
        <f t="shared" si="225"/>
        <v>4</v>
      </c>
      <c r="D7185">
        <v>2606</v>
      </c>
      <c r="E7185" t="s">
        <v>37</v>
      </c>
      <c r="F7185" s="4">
        <v>361000</v>
      </c>
      <c r="G7185" t="s">
        <v>6</v>
      </c>
      <c r="H7185">
        <v>2</v>
      </c>
      <c r="I7185" s="4">
        <f>IF(E7185="Rhode Island", Table1[[#This Row],[price]]*$L$3, IF(E7185="Massachusetts", Table1[[#This Row],[price]]*$L$2, 1))</f>
        <v>361000</v>
      </c>
    </row>
    <row r="7186" spans="1:9" x14ac:dyDescent="0.25">
      <c r="A7186" s="2">
        <v>41254</v>
      </c>
      <c r="B7186" s="1">
        <f t="shared" si="224"/>
        <v>2012</v>
      </c>
      <c r="C7186" s="1">
        <f t="shared" si="225"/>
        <v>4</v>
      </c>
      <c r="D7186">
        <v>2602</v>
      </c>
      <c r="E7186" t="s">
        <v>37</v>
      </c>
      <c r="F7186" s="4">
        <v>410000</v>
      </c>
      <c r="G7186" t="s">
        <v>6</v>
      </c>
      <c r="H7186">
        <v>1</v>
      </c>
      <c r="I7186" s="4">
        <f>IF(E7186="Rhode Island", Table1[[#This Row],[price]]*$L$3, IF(E7186="Massachusetts", Table1[[#This Row],[price]]*$L$2, 1))</f>
        <v>410000</v>
      </c>
    </row>
    <row r="7187" spans="1:9" x14ac:dyDescent="0.25">
      <c r="A7187" s="2">
        <v>41254</v>
      </c>
      <c r="B7187" s="1">
        <f t="shared" si="224"/>
        <v>2012</v>
      </c>
      <c r="C7187" s="1">
        <f t="shared" si="225"/>
        <v>4</v>
      </c>
      <c r="D7187">
        <v>2604</v>
      </c>
      <c r="E7187" t="s">
        <v>37</v>
      </c>
      <c r="F7187" s="4">
        <v>560000</v>
      </c>
      <c r="G7187" t="s">
        <v>6</v>
      </c>
      <c r="H7187">
        <v>2</v>
      </c>
      <c r="I7187" s="4">
        <f>IF(E7187="Rhode Island", Table1[[#This Row],[price]]*$L$3, IF(E7187="Massachusetts", Table1[[#This Row],[price]]*$L$2, 1))</f>
        <v>560000</v>
      </c>
    </row>
    <row r="7188" spans="1:9" x14ac:dyDescent="0.25">
      <c r="A7188" s="2">
        <v>41255</v>
      </c>
      <c r="B7188" s="1">
        <f t="shared" si="224"/>
        <v>2012</v>
      </c>
      <c r="C7188" s="1">
        <f t="shared" si="225"/>
        <v>4</v>
      </c>
      <c r="D7188">
        <v>2615</v>
      </c>
      <c r="E7188" t="s">
        <v>37</v>
      </c>
      <c r="F7188" s="4">
        <v>365000</v>
      </c>
      <c r="G7188" t="s">
        <v>5</v>
      </c>
      <c r="H7188">
        <v>3</v>
      </c>
      <c r="I7188" s="4">
        <f>IF(E7188="Rhode Island", Table1[[#This Row],[price]]*$L$3, IF(E7188="Massachusetts", Table1[[#This Row],[price]]*$L$2, 1))</f>
        <v>365000</v>
      </c>
    </row>
    <row r="7189" spans="1:9" x14ac:dyDescent="0.25">
      <c r="A7189" s="2">
        <v>41255</v>
      </c>
      <c r="B7189" s="1">
        <f t="shared" si="224"/>
        <v>2012</v>
      </c>
      <c r="C7189" s="1">
        <f t="shared" si="225"/>
        <v>4</v>
      </c>
      <c r="D7189">
        <v>2607</v>
      </c>
      <c r="E7189" t="s">
        <v>37</v>
      </c>
      <c r="F7189" s="4">
        <v>520000</v>
      </c>
      <c r="G7189" t="s">
        <v>5</v>
      </c>
      <c r="H7189">
        <v>3</v>
      </c>
      <c r="I7189" s="4">
        <f>IF(E7189="Rhode Island", Table1[[#This Row],[price]]*$L$3, IF(E7189="Massachusetts", Table1[[#This Row],[price]]*$L$2, 1))</f>
        <v>520000</v>
      </c>
    </row>
    <row r="7190" spans="1:9" x14ac:dyDescent="0.25">
      <c r="A7190" s="2">
        <v>41255</v>
      </c>
      <c r="B7190" s="1">
        <f t="shared" si="224"/>
        <v>2012</v>
      </c>
      <c r="C7190" s="1">
        <f t="shared" si="225"/>
        <v>4</v>
      </c>
      <c r="D7190">
        <v>2604</v>
      </c>
      <c r="E7190" t="s">
        <v>37</v>
      </c>
      <c r="F7190" s="4">
        <v>1225000</v>
      </c>
      <c r="G7190" t="s">
        <v>6</v>
      </c>
      <c r="H7190">
        <v>2</v>
      </c>
      <c r="I7190" s="4">
        <f>IF(E7190="Rhode Island", Table1[[#This Row],[price]]*$L$3, IF(E7190="Massachusetts", Table1[[#This Row],[price]]*$L$2, 1))</f>
        <v>1225000</v>
      </c>
    </row>
    <row r="7191" spans="1:9" x14ac:dyDescent="0.25">
      <c r="A7191" s="2">
        <v>41256</v>
      </c>
      <c r="B7191" s="1">
        <f t="shared" si="224"/>
        <v>2012</v>
      </c>
      <c r="C7191" s="1">
        <f t="shared" si="225"/>
        <v>4</v>
      </c>
      <c r="D7191">
        <v>2615</v>
      </c>
      <c r="E7191" t="s">
        <v>37</v>
      </c>
      <c r="F7191" s="4">
        <v>405500</v>
      </c>
      <c r="G7191" t="s">
        <v>5</v>
      </c>
      <c r="H7191">
        <v>3</v>
      </c>
      <c r="I7191" s="4">
        <f>IF(E7191="Rhode Island", Table1[[#This Row],[price]]*$L$3, IF(E7191="Massachusetts", Table1[[#This Row],[price]]*$L$2, 1))</f>
        <v>405500</v>
      </c>
    </row>
    <row r="7192" spans="1:9" x14ac:dyDescent="0.25">
      <c r="A7192" s="2">
        <v>41256</v>
      </c>
      <c r="B7192" s="1">
        <f t="shared" si="224"/>
        <v>2012</v>
      </c>
      <c r="C7192" s="1">
        <f t="shared" si="225"/>
        <v>4</v>
      </c>
      <c r="D7192">
        <v>2913</v>
      </c>
      <c r="E7192" t="s">
        <v>36</v>
      </c>
      <c r="F7192" s="4">
        <v>440000</v>
      </c>
      <c r="G7192" t="s">
        <v>5</v>
      </c>
      <c r="H7192">
        <v>3</v>
      </c>
      <c r="I7192" s="4">
        <f>IF(E7192="Rhode Island", Table1[[#This Row],[price]]*$L$3, IF(E7192="Massachusetts", Table1[[#This Row],[price]]*$L$2, 1))</f>
        <v>440000</v>
      </c>
    </row>
    <row r="7193" spans="1:9" x14ac:dyDescent="0.25">
      <c r="A7193" s="2">
        <v>41256</v>
      </c>
      <c r="B7193" s="1">
        <f t="shared" si="224"/>
        <v>2012</v>
      </c>
      <c r="C7193" s="1">
        <f t="shared" si="225"/>
        <v>4</v>
      </c>
      <c r="D7193">
        <v>2615</v>
      </c>
      <c r="E7193" t="s">
        <v>37</v>
      </c>
      <c r="F7193" s="4">
        <v>490000</v>
      </c>
      <c r="G7193" t="s">
        <v>5</v>
      </c>
      <c r="H7193">
        <v>4</v>
      </c>
      <c r="I7193" s="4">
        <f>IF(E7193="Rhode Island", Table1[[#This Row],[price]]*$L$3, IF(E7193="Massachusetts", Table1[[#This Row],[price]]*$L$2, 1))</f>
        <v>490000</v>
      </c>
    </row>
    <row r="7194" spans="1:9" x14ac:dyDescent="0.25">
      <c r="A7194" s="2">
        <v>41256</v>
      </c>
      <c r="B7194" s="1">
        <f t="shared" si="224"/>
        <v>2012</v>
      </c>
      <c r="C7194" s="1">
        <f t="shared" si="225"/>
        <v>4</v>
      </c>
      <c r="D7194">
        <v>2612</v>
      </c>
      <c r="E7194" t="s">
        <v>37</v>
      </c>
      <c r="F7194" s="4">
        <v>500000</v>
      </c>
      <c r="G7194" t="s">
        <v>6</v>
      </c>
      <c r="H7194">
        <v>1</v>
      </c>
      <c r="I7194" s="4">
        <f>IF(E7194="Rhode Island", Table1[[#This Row],[price]]*$L$3, IF(E7194="Massachusetts", Table1[[#This Row],[price]]*$L$2, 1))</f>
        <v>500000</v>
      </c>
    </row>
    <row r="7195" spans="1:9" x14ac:dyDescent="0.25">
      <c r="A7195" s="2">
        <v>41257</v>
      </c>
      <c r="B7195" s="1">
        <f t="shared" si="224"/>
        <v>2012</v>
      </c>
      <c r="C7195" s="1">
        <f t="shared" si="225"/>
        <v>4</v>
      </c>
      <c r="D7195">
        <v>2902</v>
      </c>
      <c r="E7195" t="s">
        <v>36</v>
      </c>
      <c r="F7195" s="4">
        <v>465000</v>
      </c>
      <c r="G7195" t="s">
        <v>5</v>
      </c>
      <c r="H7195">
        <v>3</v>
      </c>
      <c r="I7195" s="4">
        <f>IF(E7195="Rhode Island", Table1[[#This Row],[price]]*$L$3, IF(E7195="Massachusetts", Table1[[#This Row],[price]]*$L$2, 1))</f>
        <v>465000</v>
      </c>
    </row>
    <row r="7196" spans="1:9" x14ac:dyDescent="0.25">
      <c r="A7196" s="2">
        <v>41257</v>
      </c>
      <c r="B7196" s="1">
        <f t="shared" si="224"/>
        <v>2012</v>
      </c>
      <c r="C7196" s="1">
        <f t="shared" si="225"/>
        <v>4</v>
      </c>
      <c r="D7196">
        <v>2611</v>
      </c>
      <c r="E7196" t="s">
        <v>37</v>
      </c>
      <c r="F7196" s="4">
        <v>474000</v>
      </c>
      <c r="G7196" t="s">
        <v>5</v>
      </c>
      <c r="H7196">
        <v>3</v>
      </c>
      <c r="I7196" s="4">
        <f>IF(E7196="Rhode Island", Table1[[#This Row],[price]]*$L$3, IF(E7196="Massachusetts", Table1[[#This Row],[price]]*$L$2, 1))</f>
        <v>474000</v>
      </c>
    </row>
    <row r="7197" spans="1:9" x14ac:dyDescent="0.25">
      <c r="A7197" s="2">
        <v>41257</v>
      </c>
      <c r="B7197" s="1">
        <f t="shared" si="224"/>
        <v>2012</v>
      </c>
      <c r="C7197" s="1">
        <f t="shared" si="225"/>
        <v>4</v>
      </c>
      <c r="D7197">
        <v>2615</v>
      </c>
      <c r="E7197" t="s">
        <v>37</v>
      </c>
      <c r="F7197" s="4">
        <v>550000</v>
      </c>
      <c r="G7197" t="s">
        <v>5</v>
      </c>
      <c r="H7197">
        <v>4</v>
      </c>
      <c r="I7197" s="4">
        <f>IF(E7197="Rhode Island", Table1[[#This Row],[price]]*$L$3, IF(E7197="Massachusetts", Table1[[#This Row],[price]]*$L$2, 1))</f>
        <v>550000</v>
      </c>
    </row>
    <row r="7198" spans="1:9" x14ac:dyDescent="0.25">
      <c r="A7198" s="2">
        <v>41257</v>
      </c>
      <c r="B7198" s="1">
        <f t="shared" si="224"/>
        <v>2012</v>
      </c>
      <c r="C7198" s="1">
        <f t="shared" si="225"/>
        <v>4</v>
      </c>
      <c r="D7198">
        <v>2903</v>
      </c>
      <c r="E7198" t="s">
        <v>36</v>
      </c>
      <c r="F7198" s="4">
        <v>640000</v>
      </c>
      <c r="G7198" t="s">
        <v>5</v>
      </c>
      <c r="H7198">
        <v>4</v>
      </c>
      <c r="I7198" s="4">
        <f>IF(E7198="Rhode Island", Table1[[#This Row],[price]]*$L$3, IF(E7198="Massachusetts", Table1[[#This Row],[price]]*$L$2, 1))</f>
        <v>640000</v>
      </c>
    </row>
    <row r="7199" spans="1:9" x14ac:dyDescent="0.25">
      <c r="A7199" s="2">
        <v>41257</v>
      </c>
      <c r="B7199" s="1">
        <f t="shared" si="224"/>
        <v>2012</v>
      </c>
      <c r="C7199" s="1">
        <f t="shared" si="225"/>
        <v>4</v>
      </c>
      <c r="D7199">
        <v>2611</v>
      </c>
      <c r="E7199" t="s">
        <v>37</v>
      </c>
      <c r="F7199" s="4">
        <v>640000</v>
      </c>
      <c r="G7199" t="s">
        <v>5</v>
      </c>
      <c r="H7199">
        <v>4</v>
      </c>
      <c r="I7199" s="4">
        <f>IF(E7199="Rhode Island", Table1[[#This Row],[price]]*$L$3, IF(E7199="Massachusetts", Table1[[#This Row],[price]]*$L$2, 1))</f>
        <v>640000</v>
      </c>
    </row>
    <row r="7200" spans="1:9" x14ac:dyDescent="0.25">
      <c r="A7200" s="2">
        <v>41257</v>
      </c>
      <c r="B7200" s="1">
        <f t="shared" si="224"/>
        <v>2012</v>
      </c>
      <c r="C7200" s="1">
        <f t="shared" si="225"/>
        <v>4</v>
      </c>
      <c r="D7200">
        <v>2603</v>
      </c>
      <c r="E7200" t="s">
        <v>37</v>
      </c>
      <c r="F7200" s="4">
        <v>815000</v>
      </c>
      <c r="G7200" t="s">
        <v>5</v>
      </c>
      <c r="H7200">
        <v>3</v>
      </c>
      <c r="I7200" s="4">
        <f>IF(E7200="Rhode Island", Table1[[#This Row],[price]]*$L$3, IF(E7200="Massachusetts", Table1[[#This Row],[price]]*$L$2, 1))</f>
        <v>815000</v>
      </c>
    </row>
    <row r="7201" spans="1:9" x14ac:dyDescent="0.25">
      <c r="A7201" s="2">
        <v>41257</v>
      </c>
      <c r="B7201" s="1">
        <f t="shared" si="224"/>
        <v>2012</v>
      </c>
      <c r="C7201" s="1">
        <f t="shared" si="225"/>
        <v>4</v>
      </c>
      <c r="D7201">
        <v>2603</v>
      </c>
      <c r="E7201" t="s">
        <v>37</v>
      </c>
      <c r="F7201" s="4">
        <v>1530000</v>
      </c>
      <c r="G7201" t="s">
        <v>5</v>
      </c>
      <c r="H7201">
        <v>4</v>
      </c>
      <c r="I7201" s="4">
        <f>IF(E7201="Rhode Island", Table1[[#This Row],[price]]*$L$3, IF(E7201="Massachusetts", Table1[[#This Row],[price]]*$L$2, 1))</f>
        <v>1530000</v>
      </c>
    </row>
    <row r="7202" spans="1:9" x14ac:dyDescent="0.25">
      <c r="A7202" s="2">
        <v>41258</v>
      </c>
      <c r="B7202" s="1">
        <f t="shared" si="224"/>
        <v>2012</v>
      </c>
      <c r="C7202" s="1">
        <f t="shared" si="225"/>
        <v>4</v>
      </c>
      <c r="D7202">
        <v>2905</v>
      </c>
      <c r="E7202" t="s">
        <v>36</v>
      </c>
      <c r="F7202" s="4">
        <v>380000</v>
      </c>
      <c r="G7202" t="s">
        <v>5</v>
      </c>
      <c r="H7202">
        <v>3</v>
      </c>
      <c r="I7202" s="4">
        <f>IF(E7202="Rhode Island", Table1[[#This Row],[price]]*$L$3, IF(E7202="Massachusetts", Table1[[#This Row],[price]]*$L$2, 1))</f>
        <v>380000</v>
      </c>
    </row>
    <row r="7203" spans="1:9" x14ac:dyDescent="0.25">
      <c r="A7203" s="2">
        <v>41258</v>
      </c>
      <c r="B7203" s="1">
        <f t="shared" si="224"/>
        <v>2012</v>
      </c>
      <c r="C7203" s="1">
        <f t="shared" si="225"/>
        <v>4</v>
      </c>
      <c r="D7203">
        <v>2913</v>
      </c>
      <c r="E7203" t="s">
        <v>36</v>
      </c>
      <c r="F7203" s="4">
        <v>390000</v>
      </c>
      <c r="G7203" t="s">
        <v>5</v>
      </c>
      <c r="H7203">
        <v>3</v>
      </c>
      <c r="I7203" s="4">
        <f>IF(E7203="Rhode Island", Table1[[#This Row],[price]]*$L$3, IF(E7203="Massachusetts", Table1[[#This Row],[price]]*$L$2, 1))</f>
        <v>390000</v>
      </c>
    </row>
    <row r="7204" spans="1:9" x14ac:dyDescent="0.25">
      <c r="A7204" s="2">
        <v>41258</v>
      </c>
      <c r="B7204" s="1">
        <f t="shared" si="224"/>
        <v>2012</v>
      </c>
      <c r="C7204" s="1">
        <f t="shared" si="225"/>
        <v>4</v>
      </c>
      <c r="D7204">
        <v>2617</v>
      </c>
      <c r="E7204" t="s">
        <v>37</v>
      </c>
      <c r="F7204" s="4">
        <v>468000</v>
      </c>
      <c r="G7204" t="s">
        <v>5</v>
      </c>
      <c r="H7204">
        <v>4</v>
      </c>
      <c r="I7204" s="4">
        <f>IF(E7204="Rhode Island", Table1[[#This Row],[price]]*$L$3, IF(E7204="Massachusetts", Table1[[#This Row],[price]]*$L$2, 1))</f>
        <v>468000</v>
      </c>
    </row>
    <row r="7205" spans="1:9" x14ac:dyDescent="0.25">
      <c r="A7205" s="2">
        <v>41258</v>
      </c>
      <c r="B7205" s="1">
        <f t="shared" si="224"/>
        <v>2012</v>
      </c>
      <c r="C7205" s="1">
        <f t="shared" si="225"/>
        <v>4</v>
      </c>
      <c r="D7205">
        <v>2913</v>
      </c>
      <c r="E7205" t="s">
        <v>36</v>
      </c>
      <c r="F7205" s="4">
        <v>605000</v>
      </c>
      <c r="G7205" t="s">
        <v>5</v>
      </c>
      <c r="H7205">
        <v>4</v>
      </c>
      <c r="I7205" s="4">
        <f>IF(E7205="Rhode Island", Table1[[#This Row],[price]]*$L$3, IF(E7205="Massachusetts", Table1[[#This Row],[price]]*$L$2, 1))</f>
        <v>605000</v>
      </c>
    </row>
    <row r="7206" spans="1:9" x14ac:dyDescent="0.25">
      <c r="A7206" s="2">
        <v>41258</v>
      </c>
      <c r="B7206" s="1">
        <f t="shared" si="224"/>
        <v>2012</v>
      </c>
      <c r="C7206" s="1">
        <f t="shared" si="225"/>
        <v>4</v>
      </c>
      <c r="D7206">
        <v>2611</v>
      </c>
      <c r="E7206" t="s">
        <v>37</v>
      </c>
      <c r="F7206" s="4">
        <v>700000</v>
      </c>
      <c r="G7206" t="s">
        <v>5</v>
      </c>
      <c r="H7206">
        <v>4</v>
      </c>
      <c r="I7206" s="4">
        <f>IF(E7206="Rhode Island", Table1[[#This Row],[price]]*$L$3, IF(E7206="Massachusetts", Table1[[#This Row],[price]]*$L$2, 1))</f>
        <v>700000</v>
      </c>
    </row>
    <row r="7207" spans="1:9" x14ac:dyDescent="0.25">
      <c r="A7207" s="2">
        <v>41260</v>
      </c>
      <c r="B7207" s="1">
        <f t="shared" si="224"/>
        <v>2012</v>
      </c>
      <c r="C7207" s="1">
        <f t="shared" si="225"/>
        <v>4</v>
      </c>
      <c r="D7207">
        <v>2904</v>
      </c>
      <c r="E7207" t="s">
        <v>36</v>
      </c>
      <c r="F7207" s="4">
        <v>475000</v>
      </c>
      <c r="G7207" t="s">
        <v>5</v>
      </c>
      <c r="H7207">
        <v>3</v>
      </c>
      <c r="I7207" s="4">
        <f>IF(E7207="Rhode Island", Table1[[#This Row],[price]]*$L$3, IF(E7207="Massachusetts", Table1[[#This Row],[price]]*$L$2, 1))</f>
        <v>475000</v>
      </c>
    </row>
    <row r="7208" spans="1:9" x14ac:dyDescent="0.25">
      <c r="A7208" s="2">
        <v>41260</v>
      </c>
      <c r="B7208" s="1">
        <f t="shared" si="224"/>
        <v>2012</v>
      </c>
      <c r="C7208" s="1">
        <f t="shared" si="225"/>
        <v>4</v>
      </c>
      <c r="D7208">
        <v>2914</v>
      </c>
      <c r="E7208" t="s">
        <v>36</v>
      </c>
      <c r="F7208" s="4">
        <v>510000</v>
      </c>
      <c r="G7208" t="s">
        <v>5</v>
      </c>
      <c r="H7208">
        <v>4</v>
      </c>
      <c r="I7208" s="4">
        <f>IF(E7208="Rhode Island", Table1[[#This Row],[price]]*$L$3, IF(E7208="Massachusetts", Table1[[#This Row],[price]]*$L$2, 1))</f>
        <v>510000</v>
      </c>
    </row>
    <row r="7209" spans="1:9" x14ac:dyDescent="0.25">
      <c r="A7209" s="2">
        <v>41260</v>
      </c>
      <c r="B7209" s="1">
        <f t="shared" si="224"/>
        <v>2012</v>
      </c>
      <c r="C7209" s="1">
        <f t="shared" si="225"/>
        <v>4</v>
      </c>
      <c r="D7209">
        <v>2605</v>
      </c>
      <c r="E7209" t="s">
        <v>37</v>
      </c>
      <c r="F7209" s="4">
        <v>640000</v>
      </c>
      <c r="G7209" t="s">
        <v>5</v>
      </c>
      <c r="H7209">
        <v>4</v>
      </c>
      <c r="I7209" s="4">
        <f>IF(E7209="Rhode Island", Table1[[#This Row],[price]]*$L$3, IF(E7209="Massachusetts", Table1[[#This Row],[price]]*$L$2, 1))</f>
        <v>640000</v>
      </c>
    </row>
    <row r="7210" spans="1:9" x14ac:dyDescent="0.25">
      <c r="A7210" s="2">
        <v>41260</v>
      </c>
      <c r="B7210" s="1">
        <f t="shared" si="224"/>
        <v>2012</v>
      </c>
      <c r="C7210" s="1">
        <f t="shared" si="225"/>
        <v>4</v>
      </c>
      <c r="D7210">
        <v>2902</v>
      </c>
      <c r="E7210" t="s">
        <v>36</v>
      </c>
      <c r="F7210" s="4">
        <v>842500</v>
      </c>
      <c r="G7210" t="s">
        <v>5</v>
      </c>
      <c r="H7210">
        <v>5</v>
      </c>
      <c r="I7210" s="4">
        <f>IF(E7210="Rhode Island", Table1[[#This Row],[price]]*$L$3, IF(E7210="Massachusetts", Table1[[#This Row],[price]]*$L$2, 1))</f>
        <v>842500</v>
      </c>
    </row>
    <row r="7211" spans="1:9" x14ac:dyDescent="0.25">
      <c r="A7211" s="2">
        <v>41260</v>
      </c>
      <c r="B7211" s="1">
        <f t="shared" si="224"/>
        <v>2012</v>
      </c>
      <c r="C7211" s="1">
        <f t="shared" si="225"/>
        <v>4</v>
      </c>
      <c r="D7211">
        <v>2602</v>
      </c>
      <c r="E7211" t="s">
        <v>37</v>
      </c>
      <c r="F7211" s="4">
        <v>925000</v>
      </c>
      <c r="G7211" t="s">
        <v>5</v>
      </c>
      <c r="H7211">
        <v>4</v>
      </c>
      <c r="I7211" s="4">
        <f>IF(E7211="Rhode Island", Table1[[#This Row],[price]]*$L$3, IF(E7211="Massachusetts", Table1[[#This Row],[price]]*$L$2, 1))</f>
        <v>925000</v>
      </c>
    </row>
    <row r="7212" spans="1:9" x14ac:dyDescent="0.25">
      <c r="A7212" s="2">
        <v>41260</v>
      </c>
      <c r="B7212" s="1">
        <f t="shared" si="224"/>
        <v>2012</v>
      </c>
      <c r="C7212" s="1">
        <f t="shared" si="225"/>
        <v>4</v>
      </c>
      <c r="D7212">
        <v>2611</v>
      </c>
      <c r="E7212" t="s">
        <v>37</v>
      </c>
      <c r="F7212" s="4">
        <v>495000</v>
      </c>
      <c r="G7212" t="s">
        <v>6</v>
      </c>
      <c r="H7212">
        <v>3</v>
      </c>
      <c r="I7212" s="4">
        <f>IF(E7212="Rhode Island", Table1[[#This Row],[price]]*$L$3, IF(E7212="Massachusetts", Table1[[#This Row],[price]]*$L$2, 1))</f>
        <v>495000</v>
      </c>
    </row>
    <row r="7213" spans="1:9" x14ac:dyDescent="0.25">
      <c r="A7213" s="2">
        <v>41260</v>
      </c>
      <c r="B7213" s="1">
        <f t="shared" si="224"/>
        <v>2012</v>
      </c>
      <c r="C7213" s="1">
        <f t="shared" si="225"/>
        <v>4</v>
      </c>
      <c r="D7213">
        <v>2604</v>
      </c>
      <c r="E7213" t="s">
        <v>37</v>
      </c>
      <c r="F7213" s="4">
        <v>520000</v>
      </c>
      <c r="G7213" t="s">
        <v>6</v>
      </c>
      <c r="H7213">
        <v>2</v>
      </c>
      <c r="I7213" s="4">
        <f>IF(E7213="Rhode Island", Table1[[#This Row],[price]]*$L$3, IF(E7213="Massachusetts", Table1[[#This Row],[price]]*$L$2, 1))</f>
        <v>520000</v>
      </c>
    </row>
    <row r="7214" spans="1:9" x14ac:dyDescent="0.25">
      <c r="A7214" s="2">
        <v>41261</v>
      </c>
      <c r="B7214" s="1">
        <f t="shared" si="224"/>
        <v>2012</v>
      </c>
      <c r="C7214" s="1">
        <f t="shared" si="225"/>
        <v>4</v>
      </c>
      <c r="D7214">
        <v>2615</v>
      </c>
      <c r="E7214" t="s">
        <v>37</v>
      </c>
      <c r="F7214" s="4">
        <v>540000</v>
      </c>
      <c r="G7214" t="s">
        <v>5</v>
      </c>
      <c r="H7214">
        <v>4</v>
      </c>
      <c r="I7214" s="4">
        <f>IF(E7214="Rhode Island", Table1[[#This Row],[price]]*$L$3, IF(E7214="Massachusetts", Table1[[#This Row],[price]]*$L$2, 1))</f>
        <v>540000</v>
      </c>
    </row>
    <row r="7215" spans="1:9" x14ac:dyDescent="0.25">
      <c r="A7215" s="2">
        <v>41261</v>
      </c>
      <c r="B7215" s="1">
        <f t="shared" si="224"/>
        <v>2012</v>
      </c>
      <c r="C7215" s="1">
        <f t="shared" si="225"/>
        <v>4</v>
      </c>
      <c r="D7215">
        <v>2914</v>
      </c>
      <c r="E7215" t="s">
        <v>36</v>
      </c>
      <c r="F7215" s="4">
        <v>550000</v>
      </c>
      <c r="G7215" t="s">
        <v>5</v>
      </c>
      <c r="H7215">
        <v>4</v>
      </c>
      <c r="I7215" s="4">
        <f>IF(E7215="Rhode Island", Table1[[#This Row],[price]]*$L$3, IF(E7215="Massachusetts", Table1[[#This Row],[price]]*$L$2, 1))</f>
        <v>550000</v>
      </c>
    </row>
    <row r="7216" spans="1:9" x14ac:dyDescent="0.25">
      <c r="A7216" s="2">
        <v>41261</v>
      </c>
      <c r="B7216" s="1">
        <f t="shared" si="224"/>
        <v>2012</v>
      </c>
      <c r="C7216" s="1">
        <f t="shared" si="225"/>
        <v>4</v>
      </c>
      <c r="D7216">
        <v>2615</v>
      </c>
      <c r="E7216" t="s">
        <v>37</v>
      </c>
      <c r="F7216" s="4">
        <v>655000</v>
      </c>
      <c r="G7216" t="s">
        <v>5</v>
      </c>
      <c r="H7216">
        <v>5</v>
      </c>
      <c r="I7216" s="4">
        <f>IF(E7216="Rhode Island", Table1[[#This Row],[price]]*$L$3, IF(E7216="Massachusetts", Table1[[#This Row],[price]]*$L$2, 1))</f>
        <v>655000</v>
      </c>
    </row>
    <row r="7217" spans="1:9" x14ac:dyDescent="0.25">
      <c r="A7217" s="2">
        <v>41261</v>
      </c>
      <c r="B7217" s="1">
        <f t="shared" si="224"/>
        <v>2012</v>
      </c>
      <c r="C7217" s="1">
        <f t="shared" si="225"/>
        <v>4</v>
      </c>
      <c r="D7217">
        <v>2617</v>
      </c>
      <c r="E7217" t="s">
        <v>37</v>
      </c>
      <c r="F7217" s="4">
        <v>680000</v>
      </c>
      <c r="G7217" t="s">
        <v>5</v>
      </c>
      <c r="H7217">
        <v>5</v>
      </c>
      <c r="I7217" s="4">
        <f>IF(E7217="Rhode Island", Table1[[#This Row],[price]]*$L$3, IF(E7217="Massachusetts", Table1[[#This Row],[price]]*$L$2, 1))</f>
        <v>680000</v>
      </c>
    </row>
    <row r="7218" spans="1:9" x14ac:dyDescent="0.25">
      <c r="A7218" s="2">
        <v>41261</v>
      </c>
      <c r="B7218" s="1">
        <f t="shared" si="224"/>
        <v>2012</v>
      </c>
      <c r="C7218" s="1">
        <f t="shared" si="225"/>
        <v>4</v>
      </c>
      <c r="D7218">
        <v>2607</v>
      </c>
      <c r="E7218" t="s">
        <v>37</v>
      </c>
      <c r="F7218" s="4">
        <v>760000</v>
      </c>
      <c r="G7218" t="s">
        <v>5</v>
      </c>
      <c r="H7218">
        <v>3</v>
      </c>
      <c r="I7218" s="4">
        <f>IF(E7218="Rhode Island", Table1[[#This Row],[price]]*$L$3, IF(E7218="Massachusetts", Table1[[#This Row],[price]]*$L$2, 1))</f>
        <v>760000</v>
      </c>
    </row>
    <row r="7219" spans="1:9" x14ac:dyDescent="0.25">
      <c r="A7219" s="2">
        <v>41261</v>
      </c>
      <c r="B7219" s="1">
        <f t="shared" si="224"/>
        <v>2012</v>
      </c>
      <c r="C7219" s="1">
        <f t="shared" si="225"/>
        <v>4</v>
      </c>
      <c r="D7219">
        <v>2913</v>
      </c>
      <c r="E7219" t="s">
        <v>36</v>
      </c>
      <c r="F7219" s="4">
        <v>1075000</v>
      </c>
      <c r="G7219" t="s">
        <v>5</v>
      </c>
      <c r="H7219">
        <v>4</v>
      </c>
      <c r="I7219" s="4">
        <f>IF(E7219="Rhode Island", Table1[[#This Row],[price]]*$L$3, IF(E7219="Massachusetts", Table1[[#This Row],[price]]*$L$2, 1))</f>
        <v>1075000</v>
      </c>
    </row>
    <row r="7220" spans="1:9" x14ac:dyDescent="0.25">
      <c r="A7220" s="2">
        <v>41261</v>
      </c>
      <c r="B7220" s="1">
        <f t="shared" si="224"/>
        <v>2012</v>
      </c>
      <c r="C7220" s="1">
        <f t="shared" si="225"/>
        <v>4</v>
      </c>
      <c r="D7220">
        <v>2612</v>
      </c>
      <c r="E7220" t="s">
        <v>37</v>
      </c>
      <c r="F7220" s="4">
        <v>380000</v>
      </c>
      <c r="G7220" t="s">
        <v>6</v>
      </c>
      <c r="H7220">
        <v>2</v>
      </c>
      <c r="I7220" s="4">
        <f>IF(E7220="Rhode Island", Table1[[#This Row],[price]]*$L$3, IF(E7220="Massachusetts", Table1[[#This Row],[price]]*$L$2, 1))</f>
        <v>380000</v>
      </c>
    </row>
    <row r="7221" spans="1:9" x14ac:dyDescent="0.25">
      <c r="A7221" s="2">
        <v>41262</v>
      </c>
      <c r="B7221" s="1">
        <f t="shared" si="224"/>
        <v>2012</v>
      </c>
      <c r="C7221" s="1">
        <f t="shared" si="225"/>
        <v>4</v>
      </c>
      <c r="D7221">
        <v>2906</v>
      </c>
      <c r="E7221" t="s">
        <v>36</v>
      </c>
      <c r="F7221" s="4">
        <v>395000</v>
      </c>
      <c r="G7221" t="s">
        <v>5</v>
      </c>
      <c r="H7221">
        <v>3</v>
      </c>
      <c r="I7221" s="4">
        <f>IF(E7221="Rhode Island", Table1[[#This Row],[price]]*$L$3, IF(E7221="Massachusetts", Table1[[#This Row],[price]]*$L$2, 1))</f>
        <v>395000</v>
      </c>
    </row>
    <row r="7222" spans="1:9" x14ac:dyDescent="0.25">
      <c r="A7222" s="2">
        <v>41262</v>
      </c>
      <c r="B7222" s="1">
        <f t="shared" si="224"/>
        <v>2012</v>
      </c>
      <c r="C7222" s="1">
        <f t="shared" si="225"/>
        <v>4</v>
      </c>
      <c r="D7222">
        <v>2615</v>
      </c>
      <c r="E7222" t="s">
        <v>37</v>
      </c>
      <c r="F7222" s="4">
        <v>400000</v>
      </c>
      <c r="G7222" t="s">
        <v>5</v>
      </c>
      <c r="H7222">
        <v>3</v>
      </c>
      <c r="I7222" s="4">
        <f>IF(E7222="Rhode Island", Table1[[#This Row],[price]]*$L$3, IF(E7222="Massachusetts", Table1[[#This Row],[price]]*$L$2, 1))</f>
        <v>400000</v>
      </c>
    </row>
    <row r="7223" spans="1:9" x14ac:dyDescent="0.25">
      <c r="A7223" s="2">
        <v>41262</v>
      </c>
      <c r="B7223" s="1">
        <f t="shared" si="224"/>
        <v>2012</v>
      </c>
      <c r="C7223" s="1">
        <f t="shared" si="225"/>
        <v>4</v>
      </c>
      <c r="D7223">
        <v>2913</v>
      </c>
      <c r="E7223" t="s">
        <v>36</v>
      </c>
      <c r="F7223" s="4">
        <v>400000</v>
      </c>
      <c r="G7223" t="s">
        <v>5</v>
      </c>
      <c r="H7223">
        <v>3</v>
      </c>
      <c r="I7223" s="4">
        <f>IF(E7223="Rhode Island", Table1[[#This Row],[price]]*$L$3, IF(E7223="Massachusetts", Table1[[#This Row],[price]]*$L$2, 1))</f>
        <v>400000</v>
      </c>
    </row>
    <row r="7224" spans="1:9" x14ac:dyDescent="0.25">
      <c r="A7224" s="2">
        <v>41262</v>
      </c>
      <c r="B7224" s="1">
        <f t="shared" si="224"/>
        <v>2012</v>
      </c>
      <c r="C7224" s="1">
        <f t="shared" si="225"/>
        <v>4</v>
      </c>
      <c r="D7224">
        <v>2914</v>
      </c>
      <c r="E7224" t="s">
        <v>36</v>
      </c>
      <c r="F7224" s="4">
        <v>465500</v>
      </c>
      <c r="G7224" t="s">
        <v>5</v>
      </c>
      <c r="H7224">
        <v>3</v>
      </c>
      <c r="I7224" s="4">
        <f>IF(E7224="Rhode Island", Table1[[#This Row],[price]]*$L$3, IF(E7224="Massachusetts", Table1[[#This Row],[price]]*$L$2, 1))</f>
        <v>465500</v>
      </c>
    </row>
    <row r="7225" spans="1:9" x14ac:dyDescent="0.25">
      <c r="A7225" s="2">
        <v>41262</v>
      </c>
      <c r="B7225" s="1">
        <f t="shared" si="224"/>
        <v>2012</v>
      </c>
      <c r="C7225" s="1">
        <f t="shared" si="225"/>
        <v>4</v>
      </c>
      <c r="D7225">
        <v>2905</v>
      </c>
      <c r="E7225" t="s">
        <v>36</v>
      </c>
      <c r="F7225" s="4">
        <v>535000</v>
      </c>
      <c r="G7225" t="s">
        <v>5</v>
      </c>
      <c r="H7225">
        <v>4</v>
      </c>
      <c r="I7225" s="4">
        <f>IF(E7225="Rhode Island", Table1[[#This Row],[price]]*$L$3, IF(E7225="Massachusetts", Table1[[#This Row],[price]]*$L$2, 1))</f>
        <v>535000</v>
      </c>
    </row>
    <row r="7226" spans="1:9" x14ac:dyDescent="0.25">
      <c r="A7226" s="2">
        <v>41262</v>
      </c>
      <c r="B7226" s="1">
        <f t="shared" si="224"/>
        <v>2012</v>
      </c>
      <c r="C7226" s="1">
        <f t="shared" si="225"/>
        <v>4</v>
      </c>
      <c r="D7226">
        <v>2913</v>
      </c>
      <c r="E7226" t="s">
        <v>36</v>
      </c>
      <c r="F7226" s="4">
        <v>580000</v>
      </c>
      <c r="G7226" t="s">
        <v>5</v>
      </c>
      <c r="H7226">
        <v>4</v>
      </c>
      <c r="I7226" s="4">
        <f>IF(E7226="Rhode Island", Table1[[#This Row],[price]]*$L$3, IF(E7226="Massachusetts", Table1[[#This Row],[price]]*$L$2, 1))</f>
        <v>580000</v>
      </c>
    </row>
    <row r="7227" spans="1:9" x14ac:dyDescent="0.25">
      <c r="A7227" s="2">
        <v>41262</v>
      </c>
      <c r="B7227" s="1">
        <f t="shared" si="224"/>
        <v>2012</v>
      </c>
      <c r="C7227" s="1">
        <f t="shared" si="225"/>
        <v>4</v>
      </c>
      <c r="D7227">
        <v>2906</v>
      </c>
      <c r="E7227" t="s">
        <v>36</v>
      </c>
      <c r="F7227" s="4">
        <v>605000</v>
      </c>
      <c r="G7227" t="s">
        <v>5</v>
      </c>
      <c r="H7227">
        <v>4</v>
      </c>
      <c r="I7227" s="4">
        <f>IF(E7227="Rhode Island", Table1[[#This Row],[price]]*$L$3, IF(E7227="Massachusetts", Table1[[#This Row],[price]]*$L$2, 1))</f>
        <v>605000</v>
      </c>
    </row>
    <row r="7228" spans="1:9" x14ac:dyDescent="0.25">
      <c r="A7228" s="2">
        <v>41262</v>
      </c>
      <c r="B7228" s="1">
        <f t="shared" si="224"/>
        <v>2012</v>
      </c>
      <c r="C7228" s="1">
        <f t="shared" si="225"/>
        <v>4</v>
      </c>
      <c r="D7228">
        <v>2615</v>
      </c>
      <c r="E7228" t="s">
        <v>37</v>
      </c>
      <c r="F7228" s="4">
        <v>620000</v>
      </c>
      <c r="G7228" t="s">
        <v>5</v>
      </c>
      <c r="H7228">
        <v>4</v>
      </c>
      <c r="I7228" s="4">
        <f>IF(E7228="Rhode Island", Table1[[#This Row],[price]]*$L$3, IF(E7228="Massachusetts", Table1[[#This Row],[price]]*$L$2, 1))</f>
        <v>620000</v>
      </c>
    </row>
    <row r="7229" spans="1:9" x14ac:dyDescent="0.25">
      <c r="A7229" s="2">
        <v>41262</v>
      </c>
      <c r="B7229" s="1">
        <f t="shared" si="224"/>
        <v>2012</v>
      </c>
      <c r="C7229" s="1">
        <f t="shared" si="225"/>
        <v>4</v>
      </c>
      <c r="D7229">
        <v>2912</v>
      </c>
      <c r="E7229" t="s">
        <v>36</v>
      </c>
      <c r="F7229" s="4">
        <v>665000</v>
      </c>
      <c r="G7229" t="s">
        <v>5</v>
      </c>
      <c r="H7229">
        <v>5</v>
      </c>
      <c r="I7229" s="4">
        <f>IF(E7229="Rhode Island", Table1[[#This Row],[price]]*$L$3, IF(E7229="Massachusetts", Table1[[#This Row],[price]]*$L$2, 1))</f>
        <v>665000</v>
      </c>
    </row>
    <row r="7230" spans="1:9" x14ac:dyDescent="0.25">
      <c r="A7230" s="2">
        <v>41262</v>
      </c>
      <c r="B7230" s="1">
        <f t="shared" si="224"/>
        <v>2012</v>
      </c>
      <c r="C7230" s="1">
        <f t="shared" si="225"/>
        <v>4</v>
      </c>
      <c r="D7230">
        <v>2913</v>
      </c>
      <c r="E7230" t="s">
        <v>36</v>
      </c>
      <c r="F7230" s="4">
        <v>706000</v>
      </c>
      <c r="G7230" t="s">
        <v>5</v>
      </c>
      <c r="H7230">
        <v>5</v>
      </c>
      <c r="I7230" s="4">
        <f>IF(E7230="Rhode Island", Table1[[#This Row],[price]]*$L$3, IF(E7230="Massachusetts", Table1[[#This Row],[price]]*$L$2, 1))</f>
        <v>706000</v>
      </c>
    </row>
    <row r="7231" spans="1:9" x14ac:dyDescent="0.25">
      <c r="A7231" s="2">
        <v>41263</v>
      </c>
      <c r="B7231" s="1">
        <f t="shared" si="224"/>
        <v>2012</v>
      </c>
      <c r="C7231" s="1">
        <f t="shared" si="225"/>
        <v>4</v>
      </c>
      <c r="D7231">
        <v>2617</v>
      </c>
      <c r="E7231" t="s">
        <v>37</v>
      </c>
      <c r="F7231" s="4">
        <v>495000</v>
      </c>
      <c r="G7231" t="s">
        <v>5</v>
      </c>
      <c r="H7231">
        <v>3</v>
      </c>
      <c r="I7231" s="4">
        <f>IF(E7231="Rhode Island", Table1[[#This Row],[price]]*$L$3, IF(E7231="Massachusetts", Table1[[#This Row],[price]]*$L$2, 1))</f>
        <v>495000</v>
      </c>
    </row>
    <row r="7232" spans="1:9" x14ac:dyDescent="0.25">
      <c r="A7232" s="2">
        <v>41263</v>
      </c>
      <c r="B7232" s="1">
        <f t="shared" si="224"/>
        <v>2012</v>
      </c>
      <c r="C7232" s="1">
        <f t="shared" si="225"/>
        <v>4</v>
      </c>
      <c r="D7232">
        <v>2602</v>
      </c>
      <c r="E7232" t="s">
        <v>37</v>
      </c>
      <c r="F7232" s="4">
        <v>517000</v>
      </c>
      <c r="G7232" t="s">
        <v>5</v>
      </c>
      <c r="H7232">
        <v>3</v>
      </c>
      <c r="I7232" s="4">
        <f>IF(E7232="Rhode Island", Table1[[#This Row],[price]]*$L$3, IF(E7232="Massachusetts", Table1[[#This Row],[price]]*$L$2, 1))</f>
        <v>517000</v>
      </c>
    </row>
    <row r="7233" spans="1:9" x14ac:dyDescent="0.25">
      <c r="A7233" s="2">
        <v>41263</v>
      </c>
      <c r="B7233" s="1">
        <f t="shared" si="224"/>
        <v>2012</v>
      </c>
      <c r="C7233" s="1">
        <f t="shared" si="225"/>
        <v>4</v>
      </c>
      <c r="D7233">
        <v>2914</v>
      </c>
      <c r="E7233" t="s">
        <v>36</v>
      </c>
      <c r="F7233" s="4">
        <v>520000</v>
      </c>
      <c r="G7233" t="s">
        <v>5</v>
      </c>
      <c r="H7233">
        <v>4</v>
      </c>
      <c r="I7233" s="4">
        <f>IF(E7233="Rhode Island", Table1[[#This Row],[price]]*$L$3, IF(E7233="Massachusetts", Table1[[#This Row],[price]]*$L$2, 1))</f>
        <v>520000</v>
      </c>
    </row>
    <row r="7234" spans="1:9" x14ac:dyDescent="0.25">
      <c r="A7234" s="2">
        <v>41263</v>
      </c>
      <c r="B7234" s="1">
        <f t="shared" ref="B7234:B7297" si="226">YEAR(A7234)</f>
        <v>2012</v>
      </c>
      <c r="C7234" s="1">
        <f t="shared" ref="C7234:C7297" si="227">ROUNDUP(MONTH(A7234)/3,0)</f>
        <v>4</v>
      </c>
      <c r="D7234">
        <v>2906</v>
      </c>
      <c r="E7234" t="s">
        <v>36</v>
      </c>
      <c r="F7234" s="4">
        <v>543000</v>
      </c>
      <c r="G7234" t="s">
        <v>5</v>
      </c>
      <c r="H7234">
        <v>4</v>
      </c>
      <c r="I7234" s="4">
        <f>IF(E7234="Rhode Island", Table1[[#This Row],[price]]*$L$3, IF(E7234="Massachusetts", Table1[[#This Row],[price]]*$L$2, 1))</f>
        <v>543000</v>
      </c>
    </row>
    <row r="7235" spans="1:9" x14ac:dyDescent="0.25">
      <c r="A7235" s="2">
        <v>41263</v>
      </c>
      <c r="B7235" s="1">
        <f t="shared" si="226"/>
        <v>2012</v>
      </c>
      <c r="C7235" s="1">
        <f t="shared" si="227"/>
        <v>4</v>
      </c>
      <c r="D7235">
        <v>2902</v>
      </c>
      <c r="E7235" t="s">
        <v>36</v>
      </c>
      <c r="F7235" s="4">
        <v>580000</v>
      </c>
      <c r="G7235" t="s">
        <v>5</v>
      </c>
      <c r="H7235">
        <v>4</v>
      </c>
      <c r="I7235" s="4">
        <f>IF(E7235="Rhode Island", Table1[[#This Row],[price]]*$L$3, IF(E7235="Massachusetts", Table1[[#This Row],[price]]*$L$2, 1))</f>
        <v>580000</v>
      </c>
    </row>
    <row r="7236" spans="1:9" x14ac:dyDescent="0.25">
      <c r="A7236" s="2">
        <v>41263</v>
      </c>
      <c r="B7236" s="1">
        <f t="shared" si="226"/>
        <v>2012</v>
      </c>
      <c r="C7236" s="1">
        <f t="shared" si="227"/>
        <v>4</v>
      </c>
      <c r="D7236">
        <v>2905</v>
      </c>
      <c r="E7236" t="s">
        <v>36</v>
      </c>
      <c r="F7236" s="4">
        <v>590000</v>
      </c>
      <c r="G7236" t="s">
        <v>5</v>
      </c>
      <c r="H7236">
        <v>4</v>
      </c>
      <c r="I7236" s="4">
        <f>IF(E7236="Rhode Island", Table1[[#This Row],[price]]*$L$3, IF(E7236="Massachusetts", Table1[[#This Row],[price]]*$L$2, 1))</f>
        <v>590000</v>
      </c>
    </row>
    <row r="7237" spans="1:9" x14ac:dyDescent="0.25">
      <c r="A7237" s="2">
        <v>41263</v>
      </c>
      <c r="B7237" s="1">
        <f t="shared" si="226"/>
        <v>2012</v>
      </c>
      <c r="C7237" s="1">
        <f t="shared" si="227"/>
        <v>4</v>
      </c>
      <c r="D7237">
        <v>2914</v>
      </c>
      <c r="E7237" t="s">
        <v>36</v>
      </c>
      <c r="F7237" s="4">
        <v>612000</v>
      </c>
      <c r="G7237" t="s">
        <v>5</v>
      </c>
      <c r="H7237">
        <v>4</v>
      </c>
      <c r="I7237" s="4">
        <f>IF(E7237="Rhode Island", Table1[[#This Row],[price]]*$L$3, IF(E7237="Massachusetts", Table1[[#This Row],[price]]*$L$2, 1))</f>
        <v>612000</v>
      </c>
    </row>
    <row r="7238" spans="1:9" x14ac:dyDescent="0.25">
      <c r="A7238" s="2">
        <v>41263</v>
      </c>
      <c r="B7238" s="1">
        <f t="shared" si="226"/>
        <v>2012</v>
      </c>
      <c r="C7238" s="1">
        <f t="shared" si="227"/>
        <v>4</v>
      </c>
      <c r="D7238">
        <v>2611</v>
      </c>
      <c r="E7238" t="s">
        <v>37</v>
      </c>
      <c r="F7238" s="4">
        <v>665000</v>
      </c>
      <c r="G7238" t="s">
        <v>5</v>
      </c>
      <c r="H7238">
        <v>3</v>
      </c>
      <c r="I7238" s="4">
        <f>IF(E7238="Rhode Island", Table1[[#This Row],[price]]*$L$3, IF(E7238="Massachusetts", Table1[[#This Row],[price]]*$L$2, 1))</f>
        <v>665000</v>
      </c>
    </row>
    <row r="7239" spans="1:9" x14ac:dyDescent="0.25">
      <c r="A7239" s="2">
        <v>41264</v>
      </c>
      <c r="B7239" s="1">
        <f t="shared" si="226"/>
        <v>2012</v>
      </c>
      <c r="C7239" s="1">
        <f t="shared" si="227"/>
        <v>4</v>
      </c>
      <c r="D7239">
        <v>2614</v>
      </c>
      <c r="E7239" t="s">
        <v>37</v>
      </c>
      <c r="F7239" s="4">
        <v>353000</v>
      </c>
      <c r="G7239" t="s">
        <v>5</v>
      </c>
      <c r="H7239">
        <v>2</v>
      </c>
      <c r="I7239" s="4">
        <f>IF(E7239="Rhode Island", Table1[[#This Row],[price]]*$L$3, IF(E7239="Massachusetts", Table1[[#This Row],[price]]*$L$2, 1))</f>
        <v>353000</v>
      </c>
    </row>
    <row r="7240" spans="1:9" x14ac:dyDescent="0.25">
      <c r="A7240" s="2">
        <v>41264</v>
      </c>
      <c r="B7240" s="1">
        <f t="shared" si="226"/>
        <v>2012</v>
      </c>
      <c r="C7240" s="1">
        <f t="shared" si="227"/>
        <v>4</v>
      </c>
      <c r="D7240">
        <v>2615</v>
      </c>
      <c r="E7240" t="s">
        <v>37</v>
      </c>
      <c r="F7240" s="4">
        <v>375000</v>
      </c>
      <c r="G7240" t="s">
        <v>5</v>
      </c>
      <c r="H7240">
        <v>3</v>
      </c>
      <c r="I7240" s="4">
        <f>IF(E7240="Rhode Island", Table1[[#This Row],[price]]*$L$3, IF(E7240="Massachusetts", Table1[[#This Row],[price]]*$L$2, 1))</f>
        <v>375000</v>
      </c>
    </row>
    <row r="7241" spans="1:9" x14ac:dyDescent="0.25">
      <c r="A7241" s="2">
        <v>41264</v>
      </c>
      <c r="B7241" s="1">
        <f t="shared" si="226"/>
        <v>2012</v>
      </c>
      <c r="C7241" s="1">
        <f t="shared" si="227"/>
        <v>4</v>
      </c>
      <c r="D7241">
        <v>2905</v>
      </c>
      <c r="E7241" t="s">
        <v>36</v>
      </c>
      <c r="F7241" s="4">
        <v>437000</v>
      </c>
      <c r="G7241" t="s">
        <v>5</v>
      </c>
      <c r="H7241">
        <v>3</v>
      </c>
      <c r="I7241" s="4">
        <f>IF(E7241="Rhode Island", Table1[[#This Row],[price]]*$L$3, IF(E7241="Massachusetts", Table1[[#This Row],[price]]*$L$2, 1))</f>
        <v>437000</v>
      </c>
    </row>
    <row r="7242" spans="1:9" x14ac:dyDescent="0.25">
      <c r="A7242" s="2">
        <v>41264</v>
      </c>
      <c r="B7242" s="1">
        <f t="shared" si="226"/>
        <v>2012</v>
      </c>
      <c r="C7242" s="1">
        <f t="shared" si="227"/>
        <v>4</v>
      </c>
      <c r="D7242">
        <v>2615</v>
      </c>
      <c r="E7242" t="s">
        <v>37</v>
      </c>
      <c r="F7242" s="4">
        <v>443000</v>
      </c>
      <c r="G7242" t="s">
        <v>5</v>
      </c>
      <c r="H7242">
        <v>3</v>
      </c>
      <c r="I7242" s="4">
        <f>IF(E7242="Rhode Island", Table1[[#This Row],[price]]*$L$3, IF(E7242="Massachusetts", Table1[[#This Row],[price]]*$L$2, 1))</f>
        <v>443000</v>
      </c>
    </row>
    <row r="7243" spans="1:9" x14ac:dyDescent="0.25">
      <c r="A7243" s="2">
        <v>41264</v>
      </c>
      <c r="B7243" s="1">
        <f t="shared" si="226"/>
        <v>2012</v>
      </c>
      <c r="C7243" s="1">
        <f t="shared" si="227"/>
        <v>4</v>
      </c>
      <c r="D7243">
        <v>2914</v>
      </c>
      <c r="E7243" t="s">
        <v>36</v>
      </c>
      <c r="F7243" s="4">
        <v>453500</v>
      </c>
      <c r="G7243" t="s">
        <v>5</v>
      </c>
      <c r="H7243">
        <v>4</v>
      </c>
      <c r="I7243" s="4">
        <f>IF(E7243="Rhode Island", Table1[[#This Row],[price]]*$L$3, IF(E7243="Massachusetts", Table1[[#This Row],[price]]*$L$2, 1))</f>
        <v>453500</v>
      </c>
    </row>
    <row r="7244" spans="1:9" x14ac:dyDescent="0.25">
      <c r="A7244" s="2">
        <v>41264</v>
      </c>
      <c r="B7244" s="1">
        <f t="shared" si="226"/>
        <v>2012</v>
      </c>
      <c r="C7244" s="1">
        <f t="shared" si="227"/>
        <v>4</v>
      </c>
      <c r="D7244">
        <v>2902</v>
      </c>
      <c r="E7244" t="s">
        <v>36</v>
      </c>
      <c r="F7244" s="4">
        <v>473000</v>
      </c>
      <c r="G7244" t="s">
        <v>5</v>
      </c>
      <c r="H7244">
        <v>4</v>
      </c>
      <c r="I7244" s="4">
        <f>IF(E7244="Rhode Island", Table1[[#This Row],[price]]*$L$3, IF(E7244="Massachusetts", Table1[[#This Row],[price]]*$L$2, 1))</f>
        <v>473000</v>
      </c>
    </row>
    <row r="7245" spans="1:9" x14ac:dyDescent="0.25">
      <c r="A7245" s="2">
        <v>41264</v>
      </c>
      <c r="B7245" s="1">
        <f t="shared" si="226"/>
        <v>2012</v>
      </c>
      <c r="C7245" s="1">
        <f t="shared" si="227"/>
        <v>4</v>
      </c>
      <c r="D7245">
        <v>2913</v>
      </c>
      <c r="E7245" t="s">
        <v>36</v>
      </c>
      <c r="F7245" s="4">
        <v>500000</v>
      </c>
      <c r="G7245" t="s">
        <v>5</v>
      </c>
      <c r="H7245">
        <v>4</v>
      </c>
      <c r="I7245" s="4">
        <f>IF(E7245="Rhode Island", Table1[[#This Row],[price]]*$L$3, IF(E7245="Massachusetts", Table1[[#This Row],[price]]*$L$2, 1))</f>
        <v>500000</v>
      </c>
    </row>
    <row r="7246" spans="1:9" x14ac:dyDescent="0.25">
      <c r="A7246" s="2">
        <v>41264</v>
      </c>
      <c r="B7246" s="1">
        <f t="shared" si="226"/>
        <v>2012</v>
      </c>
      <c r="C7246" s="1">
        <f t="shared" si="227"/>
        <v>4</v>
      </c>
      <c r="D7246">
        <v>2914</v>
      </c>
      <c r="E7246" t="s">
        <v>36</v>
      </c>
      <c r="F7246" s="4">
        <v>502000</v>
      </c>
      <c r="G7246" t="s">
        <v>5</v>
      </c>
      <c r="H7246">
        <v>3</v>
      </c>
      <c r="I7246" s="4">
        <f>IF(E7246="Rhode Island", Table1[[#This Row],[price]]*$L$3, IF(E7246="Massachusetts", Table1[[#This Row],[price]]*$L$2, 1))</f>
        <v>502000</v>
      </c>
    </row>
    <row r="7247" spans="1:9" x14ac:dyDescent="0.25">
      <c r="A7247" s="2">
        <v>41264</v>
      </c>
      <c r="B7247" s="1">
        <f t="shared" si="226"/>
        <v>2012</v>
      </c>
      <c r="C7247" s="1">
        <f t="shared" si="227"/>
        <v>4</v>
      </c>
      <c r="D7247">
        <v>2617</v>
      </c>
      <c r="E7247" t="s">
        <v>37</v>
      </c>
      <c r="F7247" s="4">
        <v>525000</v>
      </c>
      <c r="G7247" t="s">
        <v>5</v>
      </c>
      <c r="H7247">
        <v>5</v>
      </c>
      <c r="I7247" s="4">
        <f>IF(E7247="Rhode Island", Table1[[#This Row],[price]]*$L$3, IF(E7247="Massachusetts", Table1[[#This Row],[price]]*$L$2, 1))</f>
        <v>525000</v>
      </c>
    </row>
    <row r="7248" spans="1:9" x14ac:dyDescent="0.25">
      <c r="A7248" s="2">
        <v>41264</v>
      </c>
      <c r="B7248" s="1">
        <f t="shared" si="226"/>
        <v>2012</v>
      </c>
      <c r="C7248" s="1">
        <f t="shared" si="227"/>
        <v>4</v>
      </c>
      <c r="D7248">
        <v>2614</v>
      </c>
      <c r="E7248" t="s">
        <v>37</v>
      </c>
      <c r="F7248" s="4">
        <v>526000</v>
      </c>
      <c r="G7248" t="s">
        <v>5</v>
      </c>
      <c r="H7248">
        <v>3</v>
      </c>
      <c r="I7248" s="4">
        <f>IF(E7248="Rhode Island", Table1[[#This Row],[price]]*$L$3, IF(E7248="Massachusetts", Table1[[#This Row],[price]]*$L$2, 1))</f>
        <v>526000</v>
      </c>
    </row>
    <row r="7249" spans="1:9" x14ac:dyDescent="0.25">
      <c r="A7249" s="2">
        <v>41264</v>
      </c>
      <c r="B7249" s="1">
        <f t="shared" si="226"/>
        <v>2012</v>
      </c>
      <c r="C7249" s="1">
        <f t="shared" si="227"/>
        <v>4</v>
      </c>
      <c r="D7249">
        <v>2602</v>
      </c>
      <c r="E7249" t="s">
        <v>37</v>
      </c>
      <c r="F7249" s="4">
        <v>550000</v>
      </c>
      <c r="G7249" t="s">
        <v>5</v>
      </c>
      <c r="H7249">
        <v>3</v>
      </c>
      <c r="I7249" s="4">
        <f>IF(E7249="Rhode Island", Table1[[#This Row],[price]]*$L$3, IF(E7249="Massachusetts", Table1[[#This Row],[price]]*$L$2, 1))</f>
        <v>550000</v>
      </c>
    </row>
    <row r="7250" spans="1:9" x14ac:dyDescent="0.25">
      <c r="A7250" s="2">
        <v>41264</v>
      </c>
      <c r="B7250" s="1">
        <f t="shared" si="226"/>
        <v>2012</v>
      </c>
      <c r="C7250" s="1">
        <f t="shared" si="227"/>
        <v>4</v>
      </c>
      <c r="D7250">
        <v>2914</v>
      </c>
      <c r="E7250" t="s">
        <v>36</v>
      </c>
      <c r="F7250" s="4">
        <v>572000</v>
      </c>
      <c r="G7250" t="s">
        <v>5</v>
      </c>
      <c r="H7250">
        <v>4</v>
      </c>
      <c r="I7250" s="4">
        <f>IF(E7250="Rhode Island", Table1[[#This Row],[price]]*$L$3, IF(E7250="Massachusetts", Table1[[#This Row],[price]]*$L$2, 1))</f>
        <v>572000</v>
      </c>
    </row>
    <row r="7251" spans="1:9" x14ac:dyDescent="0.25">
      <c r="A7251" s="2">
        <v>41264</v>
      </c>
      <c r="B7251" s="1">
        <f t="shared" si="226"/>
        <v>2012</v>
      </c>
      <c r="C7251" s="1">
        <f t="shared" si="227"/>
        <v>4</v>
      </c>
      <c r="D7251">
        <v>2605</v>
      </c>
      <c r="E7251" t="s">
        <v>37</v>
      </c>
      <c r="F7251" s="4">
        <v>580000</v>
      </c>
      <c r="G7251" t="s">
        <v>5</v>
      </c>
      <c r="H7251">
        <v>3</v>
      </c>
      <c r="I7251" s="4">
        <f>IF(E7251="Rhode Island", Table1[[#This Row],[price]]*$L$3, IF(E7251="Massachusetts", Table1[[#This Row],[price]]*$L$2, 1))</f>
        <v>580000</v>
      </c>
    </row>
    <row r="7252" spans="1:9" x14ac:dyDescent="0.25">
      <c r="A7252" s="2">
        <v>41264</v>
      </c>
      <c r="B7252" s="1">
        <f t="shared" si="226"/>
        <v>2012</v>
      </c>
      <c r="C7252" s="1">
        <f t="shared" si="227"/>
        <v>4</v>
      </c>
      <c r="D7252">
        <v>2615</v>
      </c>
      <c r="E7252" t="s">
        <v>37</v>
      </c>
      <c r="F7252" s="4">
        <v>610000</v>
      </c>
      <c r="G7252" t="s">
        <v>5</v>
      </c>
      <c r="H7252">
        <v>4</v>
      </c>
      <c r="I7252" s="4">
        <f>IF(E7252="Rhode Island", Table1[[#This Row],[price]]*$L$3, IF(E7252="Massachusetts", Table1[[#This Row],[price]]*$L$2, 1))</f>
        <v>610000</v>
      </c>
    </row>
    <row r="7253" spans="1:9" x14ac:dyDescent="0.25">
      <c r="A7253" s="2">
        <v>41264</v>
      </c>
      <c r="B7253" s="1">
        <f t="shared" si="226"/>
        <v>2012</v>
      </c>
      <c r="C7253" s="1">
        <f t="shared" si="227"/>
        <v>4</v>
      </c>
      <c r="D7253">
        <v>2904</v>
      </c>
      <c r="E7253" t="s">
        <v>36</v>
      </c>
      <c r="F7253" s="4">
        <v>640000</v>
      </c>
      <c r="G7253" t="s">
        <v>5</v>
      </c>
      <c r="H7253">
        <v>4</v>
      </c>
      <c r="I7253" s="4">
        <f>IF(E7253="Rhode Island", Table1[[#This Row],[price]]*$L$3, IF(E7253="Massachusetts", Table1[[#This Row],[price]]*$L$2, 1))</f>
        <v>640000</v>
      </c>
    </row>
    <row r="7254" spans="1:9" x14ac:dyDescent="0.25">
      <c r="A7254" s="2">
        <v>41264</v>
      </c>
      <c r="B7254" s="1">
        <f t="shared" si="226"/>
        <v>2012</v>
      </c>
      <c r="C7254" s="1">
        <f t="shared" si="227"/>
        <v>4</v>
      </c>
      <c r="D7254">
        <v>2913</v>
      </c>
      <c r="E7254" t="s">
        <v>36</v>
      </c>
      <c r="F7254" s="4">
        <v>830000</v>
      </c>
      <c r="G7254" t="s">
        <v>5</v>
      </c>
      <c r="H7254">
        <v>4</v>
      </c>
      <c r="I7254" s="4">
        <f>IF(E7254="Rhode Island", Table1[[#This Row],[price]]*$L$3, IF(E7254="Massachusetts", Table1[[#This Row],[price]]*$L$2, 1))</f>
        <v>830000</v>
      </c>
    </row>
    <row r="7255" spans="1:9" x14ac:dyDescent="0.25">
      <c r="A7255" s="2">
        <v>41264</v>
      </c>
      <c r="B7255" s="1">
        <f t="shared" si="226"/>
        <v>2012</v>
      </c>
      <c r="C7255" s="1">
        <f t="shared" si="227"/>
        <v>4</v>
      </c>
      <c r="D7255">
        <v>2914</v>
      </c>
      <c r="E7255" t="s">
        <v>36</v>
      </c>
      <c r="F7255" s="4">
        <v>922000</v>
      </c>
      <c r="G7255" t="s">
        <v>5</v>
      </c>
      <c r="H7255">
        <v>4</v>
      </c>
      <c r="I7255" s="4">
        <f>IF(E7255="Rhode Island", Table1[[#This Row],[price]]*$L$3, IF(E7255="Massachusetts", Table1[[#This Row],[price]]*$L$2, 1))</f>
        <v>922000</v>
      </c>
    </row>
    <row r="7256" spans="1:9" x14ac:dyDescent="0.25">
      <c r="A7256" s="2">
        <v>41264</v>
      </c>
      <c r="B7256" s="1">
        <f t="shared" si="226"/>
        <v>2012</v>
      </c>
      <c r="C7256" s="1">
        <f t="shared" si="227"/>
        <v>4</v>
      </c>
      <c r="D7256">
        <v>2617</v>
      </c>
      <c r="E7256" t="s">
        <v>37</v>
      </c>
      <c r="F7256" s="4">
        <v>432500</v>
      </c>
      <c r="G7256" t="s">
        <v>6</v>
      </c>
      <c r="H7256">
        <v>2</v>
      </c>
      <c r="I7256" s="4">
        <f>IF(E7256="Rhode Island", Table1[[#This Row],[price]]*$L$3, IF(E7256="Massachusetts", Table1[[#This Row],[price]]*$L$2, 1))</f>
        <v>432500</v>
      </c>
    </row>
    <row r="7257" spans="1:9" x14ac:dyDescent="0.25">
      <c r="A7257" s="2">
        <v>41264</v>
      </c>
      <c r="B7257" s="1">
        <f t="shared" si="226"/>
        <v>2012</v>
      </c>
      <c r="C7257" s="1">
        <f t="shared" si="227"/>
        <v>4</v>
      </c>
      <c r="D7257">
        <v>2602</v>
      </c>
      <c r="E7257" t="s">
        <v>37</v>
      </c>
      <c r="F7257" s="4">
        <v>560000</v>
      </c>
      <c r="G7257" t="s">
        <v>6</v>
      </c>
      <c r="H7257">
        <v>3</v>
      </c>
      <c r="I7257" s="4">
        <f>IF(E7257="Rhode Island", Table1[[#This Row],[price]]*$L$3, IF(E7257="Massachusetts", Table1[[#This Row],[price]]*$L$2, 1))</f>
        <v>560000</v>
      </c>
    </row>
    <row r="7258" spans="1:9" x14ac:dyDescent="0.25">
      <c r="A7258" s="2">
        <v>41266</v>
      </c>
      <c r="B7258" s="1">
        <f t="shared" si="226"/>
        <v>2012</v>
      </c>
      <c r="C7258" s="1">
        <f t="shared" si="227"/>
        <v>4</v>
      </c>
      <c r="D7258">
        <v>2913</v>
      </c>
      <c r="E7258" t="s">
        <v>36</v>
      </c>
      <c r="F7258" s="4">
        <v>510000</v>
      </c>
      <c r="G7258" t="s">
        <v>5</v>
      </c>
      <c r="H7258">
        <v>3</v>
      </c>
      <c r="I7258" s="4">
        <f>IF(E7258="Rhode Island", Table1[[#This Row],[price]]*$L$3, IF(E7258="Massachusetts", Table1[[#This Row],[price]]*$L$2, 1))</f>
        <v>510000</v>
      </c>
    </row>
    <row r="7259" spans="1:9" x14ac:dyDescent="0.25">
      <c r="A7259" s="2">
        <v>41271</v>
      </c>
      <c r="B7259" s="1">
        <f t="shared" si="226"/>
        <v>2012</v>
      </c>
      <c r="C7259" s="1">
        <f t="shared" si="227"/>
        <v>4</v>
      </c>
      <c r="D7259">
        <v>2903</v>
      </c>
      <c r="E7259" t="s">
        <v>36</v>
      </c>
      <c r="F7259" s="4">
        <v>477000</v>
      </c>
      <c r="G7259" t="s">
        <v>5</v>
      </c>
      <c r="H7259">
        <v>4</v>
      </c>
      <c r="I7259" s="4">
        <f>IF(E7259="Rhode Island", Table1[[#This Row],[price]]*$L$3, IF(E7259="Massachusetts", Table1[[#This Row],[price]]*$L$2, 1))</f>
        <v>477000</v>
      </c>
    </row>
    <row r="7260" spans="1:9" x14ac:dyDescent="0.25">
      <c r="A7260" s="2">
        <v>41276</v>
      </c>
      <c r="B7260" s="1">
        <f t="shared" si="226"/>
        <v>2013</v>
      </c>
      <c r="C7260" s="1">
        <f t="shared" si="227"/>
        <v>1</v>
      </c>
      <c r="D7260">
        <v>2615</v>
      </c>
      <c r="E7260" t="s">
        <v>37</v>
      </c>
      <c r="F7260" s="4">
        <v>615000</v>
      </c>
      <c r="G7260" t="s">
        <v>5</v>
      </c>
      <c r="H7260">
        <v>4</v>
      </c>
      <c r="I7260" s="4">
        <f>IF(E7260="Rhode Island", Table1[[#This Row],[price]]*$L$3, IF(E7260="Massachusetts", Table1[[#This Row],[price]]*$L$2, 1))</f>
        <v>615000</v>
      </c>
    </row>
    <row r="7261" spans="1:9" x14ac:dyDescent="0.25">
      <c r="A7261" s="2">
        <v>41277</v>
      </c>
      <c r="B7261" s="1">
        <f t="shared" si="226"/>
        <v>2013</v>
      </c>
      <c r="C7261" s="1">
        <f t="shared" si="227"/>
        <v>1</v>
      </c>
      <c r="D7261">
        <v>2905</v>
      </c>
      <c r="E7261" t="s">
        <v>36</v>
      </c>
      <c r="F7261" s="4">
        <v>582500</v>
      </c>
      <c r="G7261" t="s">
        <v>5</v>
      </c>
      <c r="H7261">
        <v>4</v>
      </c>
      <c r="I7261" s="4">
        <f>IF(E7261="Rhode Island", Table1[[#This Row],[price]]*$L$3, IF(E7261="Massachusetts", Table1[[#This Row],[price]]*$L$2, 1))</f>
        <v>582500</v>
      </c>
    </row>
    <row r="7262" spans="1:9" x14ac:dyDescent="0.25">
      <c r="A7262" s="2">
        <v>41278</v>
      </c>
      <c r="B7262" s="1">
        <f t="shared" si="226"/>
        <v>2013</v>
      </c>
      <c r="C7262" s="1">
        <f t="shared" si="227"/>
        <v>1</v>
      </c>
      <c r="D7262">
        <v>2617</v>
      </c>
      <c r="E7262" t="s">
        <v>37</v>
      </c>
      <c r="F7262" s="4">
        <v>475000</v>
      </c>
      <c r="G7262" t="s">
        <v>5</v>
      </c>
      <c r="H7262">
        <v>3</v>
      </c>
      <c r="I7262" s="4">
        <f>IF(E7262="Rhode Island", Table1[[#This Row],[price]]*$L$3, IF(E7262="Massachusetts", Table1[[#This Row],[price]]*$L$2, 1))</f>
        <v>475000</v>
      </c>
    </row>
    <row r="7263" spans="1:9" x14ac:dyDescent="0.25">
      <c r="A7263" s="2">
        <v>41278</v>
      </c>
      <c r="B7263" s="1">
        <f t="shared" si="226"/>
        <v>2013</v>
      </c>
      <c r="C7263" s="1">
        <f t="shared" si="227"/>
        <v>1</v>
      </c>
      <c r="D7263">
        <v>2615</v>
      </c>
      <c r="E7263" t="s">
        <v>37</v>
      </c>
      <c r="F7263" s="4">
        <v>630000</v>
      </c>
      <c r="G7263" t="s">
        <v>5</v>
      </c>
      <c r="H7263">
        <v>4</v>
      </c>
      <c r="I7263" s="4">
        <f>IF(E7263="Rhode Island", Table1[[#This Row],[price]]*$L$3, IF(E7263="Massachusetts", Table1[[#This Row],[price]]*$L$2, 1))</f>
        <v>630000</v>
      </c>
    </row>
    <row r="7264" spans="1:9" x14ac:dyDescent="0.25">
      <c r="A7264" s="2">
        <v>41281</v>
      </c>
      <c r="B7264" s="1">
        <f t="shared" si="226"/>
        <v>2013</v>
      </c>
      <c r="C7264" s="1">
        <f t="shared" si="227"/>
        <v>1</v>
      </c>
      <c r="D7264">
        <v>2615</v>
      </c>
      <c r="E7264" t="s">
        <v>37</v>
      </c>
      <c r="F7264" s="4">
        <v>398000</v>
      </c>
      <c r="G7264" t="s">
        <v>5</v>
      </c>
      <c r="H7264">
        <v>3</v>
      </c>
      <c r="I7264" s="4">
        <f>IF(E7264="Rhode Island", Table1[[#This Row],[price]]*$L$3, IF(E7264="Massachusetts", Table1[[#This Row],[price]]*$L$2, 1))</f>
        <v>398000</v>
      </c>
    </row>
    <row r="7265" spans="1:9" x14ac:dyDescent="0.25">
      <c r="A7265" s="2">
        <v>41281</v>
      </c>
      <c r="B7265" s="1">
        <f t="shared" si="226"/>
        <v>2013</v>
      </c>
      <c r="C7265" s="1">
        <f t="shared" si="227"/>
        <v>1</v>
      </c>
      <c r="D7265">
        <v>2905</v>
      </c>
      <c r="E7265" t="s">
        <v>36</v>
      </c>
      <c r="F7265" s="4">
        <v>445000</v>
      </c>
      <c r="G7265" t="s">
        <v>5</v>
      </c>
      <c r="H7265">
        <v>3</v>
      </c>
      <c r="I7265" s="4">
        <f>IF(E7265="Rhode Island", Table1[[#This Row],[price]]*$L$3, IF(E7265="Massachusetts", Table1[[#This Row],[price]]*$L$2, 1))</f>
        <v>445000</v>
      </c>
    </row>
    <row r="7266" spans="1:9" x14ac:dyDescent="0.25">
      <c r="A7266" s="2">
        <v>41281</v>
      </c>
      <c r="B7266" s="1">
        <f t="shared" si="226"/>
        <v>2013</v>
      </c>
      <c r="C7266" s="1">
        <f t="shared" si="227"/>
        <v>1</v>
      </c>
      <c r="D7266">
        <v>2611</v>
      </c>
      <c r="E7266" t="s">
        <v>37</v>
      </c>
      <c r="F7266" s="4">
        <v>477000</v>
      </c>
      <c r="G7266" t="s">
        <v>5</v>
      </c>
      <c r="H7266">
        <v>3</v>
      </c>
      <c r="I7266" s="4">
        <f>IF(E7266="Rhode Island", Table1[[#This Row],[price]]*$L$3, IF(E7266="Massachusetts", Table1[[#This Row],[price]]*$L$2, 1))</f>
        <v>477000</v>
      </c>
    </row>
    <row r="7267" spans="1:9" x14ac:dyDescent="0.25">
      <c r="A7267" s="2">
        <v>41281</v>
      </c>
      <c r="B7267" s="1">
        <f t="shared" si="226"/>
        <v>2013</v>
      </c>
      <c r="C7267" s="1">
        <f t="shared" si="227"/>
        <v>1</v>
      </c>
      <c r="D7267">
        <v>2904</v>
      </c>
      <c r="E7267" t="s">
        <v>36</v>
      </c>
      <c r="F7267" s="4">
        <v>635000</v>
      </c>
      <c r="G7267" t="s">
        <v>5</v>
      </c>
      <c r="H7267">
        <v>4</v>
      </c>
      <c r="I7267" s="4">
        <f>IF(E7267="Rhode Island", Table1[[#This Row],[price]]*$L$3, IF(E7267="Massachusetts", Table1[[#This Row],[price]]*$L$2, 1))</f>
        <v>635000</v>
      </c>
    </row>
    <row r="7268" spans="1:9" x14ac:dyDescent="0.25">
      <c r="A7268" s="2">
        <v>41281</v>
      </c>
      <c r="B7268" s="1">
        <f t="shared" si="226"/>
        <v>2013</v>
      </c>
      <c r="C7268" s="1">
        <f t="shared" si="227"/>
        <v>1</v>
      </c>
      <c r="D7268">
        <v>2607</v>
      </c>
      <c r="E7268" t="s">
        <v>37</v>
      </c>
      <c r="F7268" s="4">
        <v>312000</v>
      </c>
      <c r="G7268" t="s">
        <v>6</v>
      </c>
      <c r="H7268">
        <v>2</v>
      </c>
      <c r="I7268" s="4">
        <f>IF(E7268="Rhode Island", Table1[[#This Row],[price]]*$L$3, IF(E7268="Massachusetts", Table1[[#This Row],[price]]*$L$2, 1))</f>
        <v>312000</v>
      </c>
    </row>
    <row r="7269" spans="1:9" x14ac:dyDescent="0.25">
      <c r="A7269" s="2">
        <v>41281</v>
      </c>
      <c r="B7269" s="1">
        <f t="shared" si="226"/>
        <v>2013</v>
      </c>
      <c r="C7269" s="1">
        <f t="shared" si="227"/>
        <v>1</v>
      </c>
      <c r="D7269">
        <v>2617</v>
      </c>
      <c r="E7269" t="s">
        <v>37</v>
      </c>
      <c r="F7269" s="4">
        <v>389500</v>
      </c>
      <c r="G7269" t="s">
        <v>6</v>
      </c>
      <c r="H7269">
        <v>2</v>
      </c>
      <c r="I7269" s="4">
        <f>IF(E7269="Rhode Island", Table1[[#This Row],[price]]*$L$3, IF(E7269="Massachusetts", Table1[[#This Row],[price]]*$L$2, 1))</f>
        <v>389500</v>
      </c>
    </row>
    <row r="7270" spans="1:9" x14ac:dyDescent="0.25">
      <c r="A7270" s="2">
        <v>41282</v>
      </c>
      <c r="B7270" s="1">
        <f t="shared" si="226"/>
        <v>2013</v>
      </c>
      <c r="C7270" s="1">
        <f t="shared" si="227"/>
        <v>1</v>
      </c>
      <c r="D7270">
        <v>2614</v>
      </c>
      <c r="E7270" t="s">
        <v>37</v>
      </c>
      <c r="F7270" s="4">
        <v>410000</v>
      </c>
      <c r="G7270" t="s">
        <v>5</v>
      </c>
      <c r="H7270">
        <v>3</v>
      </c>
      <c r="I7270" s="4">
        <f>IF(E7270="Rhode Island", Table1[[#This Row],[price]]*$L$3, IF(E7270="Massachusetts", Table1[[#This Row],[price]]*$L$2, 1))</f>
        <v>410000</v>
      </c>
    </row>
    <row r="7271" spans="1:9" x14ac:dyDescent="0.25">
      <c r="A7271" s="2">
        <v>41282</v>
      </c>
      <c r="B7271" s="1">
        <f t="shared" si="226"/>
        <v>2013</v>
      </c>
      <c r="C7271" s="1">
        <f t="shared" si="227"/>
        <v>1</v>
      </c>
      <c r="D7271">
        <v>2913</v>
      </c>
      <c r="E7271" t="s">
        <v>36</v>
      </c>
      <c r="F7271" s="4">
        <v>412000</v>
      </c>
      <c r="G7271" t="s">
        <v>5</v>
      </c>
      <c r="H7271">
        <v>3</v>
      </c>
      <c r="I7271" s="4">
        <f>IF(E7271="Rhode Island", Table1[[#This Row],[price]]*$L$3, IF(E7271="Massachusetts", Table1[[#This Row],[price]]*$L$2, 1))</f>
        <v>412000</v>
      </c>
    </row>
    <row r="7272" spans="1:9" x14ac:dyDescent="0.25">
      <c r="A7272" s="2">
        <v>41282</v>
      </c>
      <c r="B7272" s="1">
        <f t="shared" si="226"/>
        <v>2013</v>
      </c>
      <c r="C7272" s="1">
        <f t="shared" si="227"/>
        <v>1</v>
      </c>
      <c r="D7272">
        <v>2902</v>
      </c>
      <c r="E7272" t="s">
        <v>36</v>
      </c>
      <c r="F7272" s="4">
        <v>445000</v>
      </c>
      <c r="G7272" t="s">
        <v>5</v>
      </c>
      <c r="H7272">
        <v>3</v>
      </c>
      <c r="I7272" s="4">
        <f>IF(E7272="Rhode Island", Table1[[#This Row],[price]]*$L$3, IF(E7272="Massachusetts", Table1[[#This Row],[price]]*$L$2, 1))</f>
        <v>445000</v>
      </c>
    </row>
    <row r="7273" spans="1:9" x14ac:dyDescent="0.25">
      <c r="A7273" s="2">
        <v>41282</v>
      </c>
      <c r="B7273" s="1">
        <f t="shared" si="226"/>
        <v>2013</v>
      </c>
      <c r="C7273" s="1">
        <f t="shared" si="227"/>
        <v>1</v>
      </c>
      <c r="D7273">
        <v>2905</v>
      </c>
      <c r="E7273" t="s">
        <v>36</v>
      </c>
      <c r="F7273" s="4">
        <v>500000</v>
      </c>
      <c r="G7273" t="s">
        <v>5</v>
      </c>
      <c r="H7273">
        <v>4</v>
      </c>
      <c r="I7273" s="4">
        <f>IF(E7273="Rhode Island", Table1[[#This Row],[price]]*$L$3, IF(E7273="Massachusetts", Table1[[#This Row],[price]]*$L$2, 1))</f>
        <v>500000</v>
      </c>
    </row>
    <row r="7274" spans="1:9" x14ac:dyDescent="0.25">
      <c r="A7274" s="2">
        <v>41282</v>
      </c>
      <c r="B7274" s="1">
        <f t="shared" si="226"/>
        <v>2013</v>
      </c>
      <c r="C7274" s="1">
        <f t="shared" si="227"/>
        <v>1</v>
      </c>
      <c r="D7274">
        <v>2605</v>
      </c>
      <c r="E7274" t="s">
        <v>37</v>
      </c>
      <c r="F7274" s="4">
        <v>733000</v>
      </c>
      <c r="G7274" t="s">
        <v>5</v>
      </c>
      <c r="H7274">
        <v>3</v>
      </c>
      <c r="I7274" s="4">
        <f>IF(E7274="Rhode Island", Table1[[#This Row],[price]]*$L$3, IF(E7274="Massachusetts", Table1[[#This Row],[price]]*$L$2, 1))</f>
        <v>733000</v>
      </c>
    </row>
    <row r="7275" spans="1:9" x14ac:dyDescent="0.25">
      <c r="A7275" s="2">
        <v>41283</v>
      </c>
      <c r="B7275" s="1">
        <f t="shared" si="226"/>
        <v>2013</v>
      </c>
      <c r="C7275" s="1">
        <f t="shared" si="227"/>
        <v>1</v>
      </c>
      <c r="D7275">
        <v>2615</v>
      </c>
      <c r="E7275" t="s">
        <v>37</v>
      </c>
      <c r="F7275" s="4">
        <v>347500</v>
      </c>
      <c r="G7275" t="s">
        <v>5</v>
      </c>
      <c r="H7275">
        <v>3</v>
      </c>
      <c r="I7275" s="4">
        <f>IF(E7275="Rhode Island", Table1[[#This Row],[price]]*$L$3, IF(E7275="Massachusetts", Table1[[#This Row],[price]]*$L$2, 1))</f>
        <v>347500</v>
      </c>
    </row>
    <row r="7276" spans="1:9" x14ac:dyDescent="0.25">
      <c r="A7276" s="2">
        <v>41283</v>
      </c>
      <c r="B7276" s="1">
        <f t="shared" si="226"/>
        <v>2013</v>
      </c>
      <c r="C7276" s="1">
        <f t="shared" si="227"/>
        <v>1</v>
      </c>
      <c r="D7276">
        <v>2914</v>
      </c>
      <c r="E7276" t="s">
        <v>36</v>
      </c>
      <c r="F7276" s="4">
        <v>407000</v>
      </c>
      <c r="G7276" t="s">
        <v>5</v>
      </c>
      <c r="H7276">
        <v>3</v>
      </c>
      <c r="I7276" s="4">
        <f>IF(E7276="Rhode Island", Table1[[#This Row],[price]]*$L$3, IF(E7276="Massachusetts", Table1[[#This Row],[price]]*$L$2, 1))</f>
        <v>407000</v>
      </c>
    </row>
    <row r="7277" spans="1:9" x14ac:dyDescent="0.25">
      <c r="A7277" s="2">
        <v>41283</v>
      </c>
      <c r="B7277" s="1">
        <f t="shared" si="226"/>
        <v>2013</v>
      </c>
      <c r="C7277" s="1">
        <f t="shared" si="227"/>
        <v>1</v>
      </c>
      <c r="D7277">
        <v>2611</v>
      </c>
      <c r="E7277" t="s">
        <v>37</v>
      </c>
      <c r="F7277" s="4">
        <v>655000</v>
      </c>
      <c r="G7277" t="s">
        <v>5</v>
      </c>
      <c r="H7277">
        <v>4</v>
      </c>
      <c r="I7277" s="4">
        <f>IF(E7277="Rhode Island", Table1[[#This Row],[price]]*$L$3, IF(E7277="Massachusetts", Table1[[#This Row],[price]]*$L$2, 1))</f>
        <v>655000</v>
      </c>
    </row>
    <row r="7278" spans="1:9" x14ac:dyDescent="0.25">
      <c r="A7278" s="2">
        <v>41283</v>
      </c>
      <c r="B7278" s="1">
        <f t="shared" si="226"/>
        <v>2013</v>
      </c>
      <c r="C7278" s="1">
        <f t="shared" si="227"/>
        <v>1</v>
      </c>
      <c r="D7278">
        <v>2605</v>
      </c>
      <c r="E7278" t="s">
        <v>37</v>
      </c>
      <c r="F7278" s="4">
        <v>667000</v>
      </c>
      <c r="G7278" t="s">
        <v>5</v>
      </c>
      <c r="H7278">
        <v>3</v>
      </c>
      <c r="I7278" s="4">
        <f>IF(E7278="Rhode Island", Table1[[#This Row],[price]]*$L$3, IF(E7278="Massachusetts", Table1[[#This Row],[price]]*$L$2, 1))</f>
        <v>667000</v>
      </c>
    </row>
    <row r="7279" spans="1:9" x14ac:dyDescent="0.25">
      <c r="A7279" s="2">
        <v>41284</v>
      </c>
      <c r="B7279" s="1">
        <f t="shared" si="226"/>
        <v>2013</v>
      </c>
      <c r="C7279" s="1">
        <f t="shared" si="227"/>
        <v>1</v>
      </c>
      <c r="D7279">
        <v>2903</v>
      </c>
      <c r="E7279" t="s">
        <v>36</v>
      </c>
      <c r="F7279" s="4">
        <v>384000</v>
      </c>
      <c r="G7279" t="s">
        <v>5</v>
      </c>
      <c r="H7279">
        <v>3</v>
      </c>
      <c r="I7279" s="4">
        <f>IF(E7279="Rhode Island", Table1[[#This Row],[price]]*$L$3, IF(E7279="Massachusetts", Table1[[#This Row],[price]]*$L$2, 1))</f>
        <v>384000</v>
      </c>
    </row>
    <row r="7280" spans="1:9" x14ac:dyDescent="0.25">
      <c r="A7280" s="2">
        <v>41284</v>
      </c>
      <c r="B7280" s="1">
        <f t="shared" si="226"/>
        <v>2013</v>
      </c>
      <c r="C7280" s="1">
        <f t="shared" si="227"/>
        <v>1</v>
      </c>
      <c r="D7280">
        <v>2905</v>
      </c>
      <c r="E7280" t="s">
        <v>36</v>
      </c>
      <c r="F7280" s="4">
        <v>580000</v>
      </c>
      <c r="G7280" t="s">
        <v>5</v>
      </c>
      <c r="H7280">
        <v>5</v>
      </c>
      <c r="I7280" s="4">
        <f>IF(E7280="Rhode Island", Table1[[#This Row],[price]]*$L$3, IF(E7280="Massachusetts", Table1[[#This Row],[price]]*$L$2, 1))</f>
        <v>580000</v>
      </c>
    </row>
    <row r="7281" spans="1:9" x14ac:dyDescent="0.25">
      <c r="A7281" s="2">
        <v>41284</v>
      </c>
      <c r="B7281" s="1">
        <f t="shared" si="226"/>
        <v>2013</v>
      </c>
      <c r="C7281" s="1">
        <f t="shared" si="227"/>
        <v>1</v>
      </c>
      <c r="D7281">
        <v>2906</v>
      </c>
      <c r="E7281" t="s">
        <v>36</v>
      </c>
      <c r="F7281" s="4">
        <v>612000</v>
      </c>
      <c r="G7281" t="s">
        <v>5</v>
      </c>
      <c r="H7281">
        <v>4</v>
      </c>
      <c r="I7281" s="4">
        <f>IF(E7281="Rhode Island", Table1[[#This Row],[price]]*$L$3, IF(E7281="Massachusetts", Table1[[#This Row],[price]]*$L$2, 1))</f>
        <v>612000</v>
      </c>
    </row>
    <row r="7282" spans="1:9" x14ac:dyDescent="0.25">
      <c r="A7282" s="2">
        <v>41284</v>
      </c>
      <c r="B7282" s="1">
        <f t="shared" si="226"/>
        <v>2013</v>
      </c>
      <c r="C7282" s="1">
        <f t="shared" si="227"/>
        <v>1</v>
      </c>
      <c r="D7282">
        <v>2617</v>
      </c>
      <c r="E7282" t="s">
        <v>37</v>
      </c>
      <c r="F7282" s="4">
        <v>441000</v>
      </c>
      <c r="G7282" t="s">
        <v>6</v>
      </c>
      <c r="H7282">
        <v>2</v>
      </c>
      <c r="I7282" s="4">
        <f>IF(E7282="Rhode Island", Table1[[#This Row],[price]]*$L$3, IF(E7282="Massachusetts", Table1[[#This Row],[price]]*$L$2, 1))</f>
        <v>441000</v>
      </c>
    </row>
    <row r="7283" spans="1:9" x14ac:dyDescent="0.25">
      <c r="A7283" s="2">
        <v>41284</v>
      </c>
      <c r="B7283" s="1">
        <f t="shared" si="226"/>
        <v>2013</v>
      </c>
      <c r="C7283" s="1">
        <f t="shared" si="227"/>
        <v>1</v>
      </c>
      <c r="D7283">
        <v>2612</v>
      </c>
      <c r="E7283" t="s">
        <v>37</v>
      </c>
      <c r="F7283" s="4">
        <v>645000</v>
      </c>
      <c r="G7283" t="s">
        <v>6</v>
      </c>
      <c r="H7283">
        <v>2</v>
      </c>
      <c r="I7283" s="4">
        <f>IF(E7283="Rhode Island", Table1[[#This Row],[price]]*$L$3, IF(E7283="Massachusetts", Table1[[#This Row],[price]]*$L$2, 1))</f>
        <v>645000</v>
      </c>
    </row>
    <row r="7284" spans="1:9" x14ac:dyDescent="0.25">
      <c r="A7284" s="2">
        <v>41284</v>
      </c>
      <c r="B7284" s="1">
        <f t="shared" si="226"/>
        <v>2013</v>
      </c>
      <c r="C7284" s="1">
        <f t="shared" si="227"/>
        <v>1</v>
      </c>
      <c r="D7284">
        <v>2612</v>
      </c>
      <c r="E7284" t="s">
        <v>37</v>
      </c>
      <c r="F7284" s="4">
        <v>705000</v>
      </c>
      <c r="G7284" t="s">
        <v>6</v>
      </c>
      <c r="H7284">
        <v>2</v>
      </c>
      <c r="I7284" s="4">
        <f>IF(E7284="Rhode Island", Table1[[#This Row],[price]]*$L$3, IF(E7284="Massachusetts", Table1[[#This Row],[price]]*$L$2, 1))</f>
        <v>705000</v>
      </c>
    </row>
    <row r="7285" spans="1:9" x14ac:dyDescent="0.25">
      <c r="A7285" s="2">
        <v>41284</v>
      </c>
      <c r="B7285" s="1">
        <f t="shared" si="226"/>
        <v>2013</v>
      </c>
      <c r="C7285" s="1">
        <f t="shared" si="227"/>
        <v>1</v>
      </c>
      <c r="D7285">
        <v>2600</v>
      </c>
      <c r="E7285" t="s">
        <v>37</v>
      </c>
      <c r="F7285" s="4">
        <v>1380000</v>
      </c>
      <c r="G7285" t="s">
        <v>6</v>
      </c>
      <c r="H7285">
        <v>3</v>
      </c>
      <c r="I7285" s="4">
        <f>IF(E7285="Rhode Island", Table1[[#This Row],[price]]*$L$3, IF(E7285="Massachusetts", Table1[[#This Row],[price]]*$L$2, 1))</f>
        <v>1380000</v>
      </c>
    </row>
    <row r="7286" spans="1:9" x14ac:dyDescent="0.25">
      <c r="A7286" s="2">
        <v>41285</v>
      </c>
      <c r="B7286" s="1">
        <f t="shared" si="226"/>
        <v>2013</v>
      </c>
      <c r="C7286" s="1">
        <f t="shared" si="227"/>
        <v>1</v>
      </c>
      <c r="D7286">
        <v>2615</v>
      </c>
      <c r="E7286" t="s">
        <v>37</v>
      </c>
      <c r="F7286" s="4">
        <v>376000</v>
      </c>
      <c r="G7286" t="s">
        <v>5</v>
      </c>
      <c r="H7286">
        <v>3</v>
      </c>
      <c r="I7286" s="4">
        <f>IF(E7286="Rhode Island", Table1[[#This Row],[price]]*$L$3, IF(E7286="Massachusetts", Table1[[#This Row],[price]]*$L$2, 1))</f>
        <v>376000</v>
      </c>
    </row>
    <row r="7287" spans="1:9" x14ac:dyDescent="0.25">
      <c r="A7287" s="2">
        <v>41285</v>
      </c>
      <c r="B7287" s="1">
        <f t="shared" si="226"/>
        <v>2013</v>
      </c>
      <c r="C7287" s="1">
        <f t="shared" si="227"/>
        <v>1</v>
      </c>
      <c r="D7287">
        <v>2904</v>
      </c>
      <c r="E7287" t="s">
        <v>36</v>
      </c>
      <c r="F7287" s="4">
        <v>559000</v>
      </c>
      <c r="G7287" t="s">
        <v>5</v>
      </c>
      <c r="H7287">
        <v>4</v>
      </c>
      <c r="I7287" s="4">
        <f>IF(E7287="Rhode Island", Table1[[#This Row],[price]]*$L$3, IF(E7287="Massachusetts", Table1[[#This Row],[price]]*$L$2, 1))</f>
        <v>559000</v>
      </c>
    </row>
    <row r="7288" spans="1:9" x14ac:dyDescent="0.25">
      <c r="A7288" s="2">
        <v>41285</v>
      </c>
      <c r="B7288" s="1">
        <f t="shared" si="226"/>
        <v>2013</v>
      </c>
      <c r="C7288" s="1">
        <f t="shared" si="227"/>
        <v>1</v>
      </c>
      <c r="D7288">
        <v>2605</v>
      </c>
      <c r="E7288" t="s">
        <v>37</v>
      </c>
      <c r="F7288" s="4">
        <v>601000</v>
      </c>
      <c r="G7288" t="s">
        <v>5</v>
      </c>
      <c r="H7288">
        <v>4</v>
      </c>
      <c r="I7288" s="4">
        <f>IF(E7288="Rhode Island", Table1[[#This Row],[price]]*$L$3, IF(E7288="Massachusetts", Table1[[#This Row],[price]]*$L$2, 1))</f>
        <v>601000</v>
      </c>
    </row>
    <row r="7289" spans="1:9" x14ac:dyDescent="0.25">
      <c r="A7289" s="2">
        <v>41285</v>
      </c>
      <c r="B7289" s="1">
        <f t="shared" si="226"/>
        <v>2013</v>
      </c>
      <c r="C7289" s="1">
        <f t="shared" si="227"/>
        <v>1</v>
      </c>
      <c r="D7289">
        <v>2602</v>
      </c>
      <c r="E7289" t="s">
        <v>37</v>
      </c>
      <c r="F7289" s="4">
        <v>353000</v>
      </c>
      <c r="G7289" t="s">
        <v>6</v>
      </c>
      <c r="H7289">
        <v>2</v>
      </c>
      <c r="I7289" s="4">
        <f>IF(E7289="Rhode Island", Table1[[#This Row],[price]]*$L$3, IF(E7289="Massachusetts", Table1[[#This Row],[price]]*$L$2, 1))</f>
        <v>353000</v>
      </c>
    </row>
    <row r="7290" spans="1:9" x14ac:dyDescent="0.25">
      <c r="A7290" s="2">
        <v>41286</v>
      </c>
      <c r="B7290" s="1">
        <f t="shared" si="226"/>
        <v>2013</v>
      </c>
      <c r="C7290" s="1">
        <f t="shared" si="227"/>
        <v>1</v>
      </c>
      <c r="D7290">
        <v>2905</v>
      </c>
      <c r="E7290" t="s">
        <v>36</v>
      </c>
      <c r="F7290" s="4">
        <v>550000</v>
      </c>
      <c r="G7290" t="s">
        <v>5</v>
      </c>
      <c r="H7290">
        <v>4</v>
      </c>
      <c r="I7290" s="4">
        <f>IF(E7290="Rhode Island", Table1[[#This Row],[price]]*$L$3, IF(E7290="Massachusetts", Table1[[#This Row],[price]]*$L$2, 1))</f>
        <v>550000</v>
      </c>
    </row>
    <row r="7291" spans="1:9" x14ac:dyDescent="0.25">
      <c r="A7291" s="2">
        <v>41288</v>
      </c>
      <c r="B7291" s="1">
        <f t="shared" si="226"/>
        <v>2013</v>
      </c>
      <c r="C7291" s="1">
        <f t="shared" si="227"/>
        <v>1</v>
      </c>
      <c r="D7291">
        <v>2905</v>
      </c>
      <c r="E7291" t="s">
        <v>36</v>
      </c>
      <c r="F7291" s="4">
        <v>415000</v>
      </c>
      <c r="G7291" t="s">
        <v>5</v>
      </c>
      <c r="H7291">
        <v>3</v>
      </c>
      <c r="I7291" s="4">
        <f>IF(E7291="Rhode Island", Table1[[#This Row],[price]]*$L$3, IF(E7291="Massachusetts", Table1[[#This Row],[price]]*$L$2, 1))</f>
        <v>415000</v>
      </c>
    </row>
    <row r="7292" spans="1:9" x14ac:dyDescent="0.25">
      <c r="A7292" s="2">
        <v>41288</v>
      </c>
      <c r="B7292" s="1">
        <f t="shared" si="226"/>
        <v>2013</v>
      </c>
      <c r="C7292" s="1">
        <f t="shared" si="227"/>
        <v>1</v>
      </c>
      <c r="D7292">
        <v>2615</v>
      </c>
      <c r="E7292" t="s">
        <v>37</v>
      </c>
      <c r="F7292" s="4">
        <v>468000</v>
      </c>
      <c r="G7292" t="s">
        <v>5</v>
      </c>
      <c r="H7292">
        <v>3</v>
      </c>
      <c r="I7292" s="4">
        <f>IF(E7292="Rhode Island", Table1[[#This Row],[price]]*$L$3, IF(E7292="Massachusetts", Table1[[#This Row],[price]]*$L$2, 1))</f>
        <v>468000</v>
      </c>
    </row>
    <row r="7293" spans="1:9" x14ac:dyDescent="0.25">
      <c r="A7293" s="2">
        <v>41288</v>
      </c>
      <c r="B7293" s="1">
        <f t="shared" si="226"/>
        <v>2013</v>
      </c>
      <c r="C7293" s="1">
        <f t="shared" si="227"/>
        <v>1</v>
      </c>
      <c r="D7293">
        <v>2913</v>
      </c>
      <c r="E7293" t="s">
        <v>36</v>
      </c>
      <c r="F7293" s="4">
        <v>480000</v>
      </c>
      <c r="G7293" t="s">
        <v>5</v>
      </c>
      <c r="H7293">
        <v>3</v>
      </c>
      <c r="I7293" s="4">
        <f>IF(E7293="Rhode Island", Table1[[#This Row],[price]]*$L$3, IF(E7293="Massachusetts", Table1[[#This Row],[price]]*$L$2, 1))</f>
        <v>480000</v>
      </c>
    </row>
    <row r="7294" spans="1:9" x14ac:dyDescent="0.25">
      <c r="A7294" s="2">
        <v>41288</v>
      </c>
      <c r="B7294" s="1">
        <f t="shared" si="226"/>
        <v>2013</v>
      </c>
      <c r="C7294" s="1">
        <f t="shared" si="227"/>
        <v>1</v>
      </c>
      <c r="D7294">
        <v>2913</v>
      </c>
      <c r="E7294" t="s">
        <v>36</v>
      </c>
      <c r="F7294" s="4">
        <v>522500</v>
      </c>
      <c r="G7294" t="s">
        <v>5</v>
      </c>
      <c r="H7294">
        <v>4</v>
      </c>
      <c r="I7294" s="4">
        <f>IF(E7294="Rhode Island", Table1[[#This Row],[price]]*$L$3, IF(E7294="Massachusetts", Table1[[#This Row],[price]]*$L$2, 1))</f>
        <v>522500</v>
      </c>
    </row>
    <row r="7295" spans="1:9" x14ac:dyDescent="0.25">
      <c r="A7295" s="2">
        <v>41288</v>
      </c>
      <c r="B7295" s="1">
        <f t="shared" si="226"/>
        <v>2013</v>
      </c>
      <c r="C7295" s="1">
        <f t="shared" si="227"/>
        <v>1</v>
      </c>
      <c r="D7295">
        <v>2607</v>
      </c>
      <c r="E7295" t="s">
        <v>37</v>
      </c>
      <c r="F7295" s="4">
        <v>725000</v>
      </c>
      <c r="G7295" t="s">
        <v>5</v>
      </c>
      <c r="H7295">
        <v>5</v>
      </c>
      <c r="I7295" s="4">
        <f>IF(E7295="Rhode Island", Table1[[#This Row],[price]]*$L$3, IF(E7295="Massachusetts", Table1[[#This Row],[price]]*$L$2, 1))</f>
        <v>725000</v>
      </c>
    </row>
    <row r="7296" spans="1:9" x14ac:dyDescent="0.25">
      <c r="A7296" s="2">
        <v>41288</v>
      </c>
      <c r="B7296" s="1">
        <f t="shared" si="226"/>
        <v>2013</v>
      </c>
      <c r="C7296" s="1">
        <f t="shared" si="227"/>
        <v>1</v>
      </c>
      <c r="D7296">
        <v>2600</v>
      </c>
      <c r="E7296" t="s">
        <v>37</v>
      </c>
      <c r="F7296" s="4">
        <v>1510000</v>
      </c>
      <c r="G7296" t="s">
        <v>5</v>
      </c>
      <c r="H7296">
        <v>4</v>
      </c>
      <c r="I7296" s="4">
        <f>IF(E7296="Rhode Island", Table1[[#This Row],[price]]*$L$3, IF(E7296="Massachusetts", Table1[[#This Row],[price]]*$L$2, 1))</f>
        <v>1510000</v>
      </c>
    </row>
    <row r="7297" spans="1:9" x14ac:dyDescent="0.25">
      <c r="A7297" s="2">
        <v>41289</v>
      </c>
      <c r="B7297" s="1">
        <f t="shared" si="226"/>
        <v>2013</v>
      </c>
      <c r="C7297" s="1">
        <f t="shared" si="227"/>
        <v>1</v>
      </c>
      <c r="D7297">
        <v>2615</v>
      </c>
      <c r="E7297" t="s">
        <v>37</v>
      </c>
      <c r="F7297" s="4">
        <v>350000</v>
      </c>
      <c r="G7297" t="s">
        <v>5</v>
      </c>
      <c r="H7297">
        <v>3</v>
      </c>
      <c r="I7297" s="4">
        <f>IF(E7297="Rhode Island", Table1[[#This Row],[price]]*$L$3, IF(E7297="Massachusetts", Table1[[#This Row],[price]]*$L$2, 1))</f>
        <v>350000</v>
      </c>
    </row>
    <row r="7298" spans="1:9" x14ac:dyDescent="0.25">
      <c r="A7298" s="2">
        <v>41289</v>
      </c>
      <c r="B7298" s="1">
        <f t="shared" ref="B7298:B7361" si="228">YEAR(A7298)</f>
        <v>2013</v>
      </c>
      <c r="C7298" s="1">
        <f t="shared" ref="C7298:C7361" si="229">ROUNDUP(MONTH(A7298)/3,0)</f>
        <v>1</v>
      </c>
      <c r="D7298">
        <v>2905</v>
      </c>
      <c r="E7298" t="s">
        <v>36</v>
      </c>
      <c r="F7298" s="4">
        <v>455000</v>
      </c>
      <c r="G7298" t="s">
        <v>5</v>
      </c>
      <c r="H7298">
        <v>3</v>
      </c>
      <c r="I7298" s="4">
        <f>IF(E7298="Rhode Island", Table1[[#This Row],[price]]*$L$3, IF(E7298="Massachusetts", Table1[[#This Row],[price]]*$L$2, 1))</f>
        <v>455000</v>
      </c>
    </row>
    <row r="7299" spans="1:9" x14ac:dyDescent="0.25">
      <c r="A7299" s="2">
        <v>41289</v>
      </c>
      <c r="B7299" s="1">
        <f t="shared" si="228"/>
        <v>2013</v>
      </c>
      <c r="C7299" s="1">
        <f t="shared" si="229"/>
        <v>1</v>
      </c>
      <c r="D7299">
        <v>2615</v>
      </c>
      <c r="E7299" t="s">
        <v>37</v>
      </c>
      <c r="F7299" s="4">
        <v>486000</v>
      </c>
      <c r="G7299" t="s">
        <v>5</v>
      </c>
      <c r="H7299">
        <v>4</v>
      </c>
      <c r="I7299" s="4">
        <f>IF(E7299="Rhode Island", Table1[[#This Row],[price]]*$L$3, IF(E7299="Massachusetts", Table1[[#This Row],[price]]*$L$2, 1))</f>
        <v>486000</v>
      </c>
    </row>
    <row r="7300" spans="1:9" x14ac:dyDescent="0.25">
      <c r="A7300" s="2">
        <v>41289</v>
      </c>
      <c r="B7300" s="1">
        <f t="shared" si="228"/>
        <v>2013</v>
      </c>
      <c r="C7300" s="1">
        <f t="shared" si="229"/>
        <v>1</v>
      </c>
      <c r="D7300">
        <v>2607</v>
      </c>
      <c r="E7300" t="s">
        <v>37</v>
      </c>
      <c r="F7300" s="4">
        <v>490000</v>
      </c>
      <c r="G7300" t="s">
        <v>5</v>
      </c>
      <c r="H7300">
        <v>2</v>
      </c>
      <c r="I7300" s="4">
        <f>IF(E7300="Rhode Island", Table1[[#This Row],[price]]*$L$3, IF(E7300="Massachusetts", Table1[[#This Row],[price]]*$L$2, 1))</f>
        <v>490000</v>
      </c>
    </row>
    <row r="7301" spans="1:9" x14ac:dyDescent="0.25">
      <c r="A7301" s="2">
        <v>41289</v>
      </c>
      <c r="B7301" s="1">
        <f t="shared" si="228"/>
        <v>2013</v>
      </c>
      <c r="C7301" s="1">
        <f t="shared" si="229"/>
        <v>1</v>
      </c>
      <c r="D7301">
        <v>2602</v>
      </c>
      <c r="E7301" t="s">
        <v>37</v>
      </c>
      <c r="F7301" s="4">
        <v>580000</v>
      </c>
      <c r="G7301" t="s">
        <v>5</v>
      </c>
      <c r="H7301">
        <v>4</v>
      </c>
      <c r="I7301" s="4">
        <f>IF(E7301="Rhode Island", Table1[[#This Row],[price]]*$L$3, IF(E7301="Massachusetts", Table1[[#This Row],[price]]*$L$2, 1))</f>
        <v>580000</v>
      </c>
    </row>
    <row r="7302" spans="1:9" x14ac:dyDescent="0.25">
      <c r="A7302" s="2">
        <v>41289</v>
      </c>
      <c r="B7302" s="1">
        <f t="shared" si="228"/>
        <v>2013</v>
      </c>
      <c r="C7302" s="1">
        <f t="shared" si="229"/>
        <v>1</v>
      </c>
      <c r="D7302">
        <v>2602</v>
      </c>
      <c r="E7302" t="s">
        <v>37</v>
      </c>
      <c r="F7302" s="4">
        <v>735000</v>
      </c>
      <c r="G7302" t="s">
        <v>5</v>
      </c>
      <c r="H7302">
        <v>3</v>
      </c>
      <c r="I7302" s="4">
        <f>IF(E7302="Rhode Island", Table1[[#This Row],[price]]*$L$3, IF(E7302="Massachusetts", Table1[[#This Row],[price]]*$L$2, 1))</f>
        <v>735000</v>
      </c>
    </row>
    <row r="7303" spans="1:9" x14ac:dyDescent="0.25">
      <c r="A7303" s="2">
        <v>41289</v>
      </c>
      <c r="B7303" s="1">
        <f t="shared" si="228"/>
        <v>2013</v>
      </c>
      <c r="C7303" s="1">
        <f t="shared" si="229"/>
        <v>1</v>
      </c>
      <c r="D7303">
        <v>2603</v>
      </c>
      <c r="E7303" t="s">
        <v>37</v>
      </c>
      <c r="F7303" s="4">
        <v>555000</v>
      </c>
      <c r="G7303" t="s">
        <v>6</v>
      </c>
      <c r="H7303">
        <v>2</v>
      </c>
      <c r="I7303" s="4">
        <f>IF(E7303="Rhode Island", Table1[[#This Row],[price]]*$L$3, IF(E7303="Massachusetts", Table1[[#This Row],[price]]*$L$2, 1))</f>
        <v>555000</v>
      </c>
    </row>
    <row r="7304" spans="1:9" x14ac:dyDescent="0.25">
      <c r="A7304" s="2">
        <v>41290</v>
      </c>
      <c r="B7304" s="1">
        <f t="shared" si="228"/>
        <v>2013</v>
      </c>
      <c r="C7304" s="1">
        <f t="shared" si="229"/>
        <v>1</v>
      </c>
      <c r="D7304">
        <v>2615</v>
      </c>
      <c r="E7304" t="s">
        <v>37</v>
      </c>
      <c r="F7304" s="4">
        <v>462000</v>
      </c>
      <c r="G7304" t="s">
        <v>5</v>
      </c>
      <c r="H7304">
        <v>3</v>
      </c>
      <c r="I7304" s="4">
        <f>IF(E7304="Rhode Island", Table1[[#This Row],[price]]*$L$3, IF(E7304="Massachusetts", Table1[[#This Row],[price]]*$L$2, 1))</f>
        <v>462000</v>
      </c>
    </row>
    <row r="7305" spans="1:9" x14ac:dyDescent="0.25">
      <c r="A7305" s="2">
        <v>41290</v>
      </c>
      <c r="B7305" s="1">
        <f t="shared" si="228"/>
        <v>2013</v>
      </c>
      <c r="C7305" s="1">
        <f t="shared" si="229"/>
        <v>1</v>
      </c>
      <c r="D7305">
        <v>2914</v>
      </c>
      <c r="E7305" t="s">
        <v>36</v>
      </c>
      <c r="F7305" s="4">
        <v>465000</v>
      </c>
      <c r="G7305" t="s">
        <v>5</v>
      </c>
      <c r="H7305">
        <v>3</v>
      </c>
      <c r="I7305" s="4">
        <f>IF(E7305="Rhode Island", Table1[[#This Row],[price]]*$L$3, IF(E7305="Massachusetts", Table1[[#This Row],[price]]*$L$2, 1))</f>
        <v>465000</v>
      </c>
    </row>
    <row r="7306" spans="1:9" x14ac:dyDescent="0.25">
      <c r="A7306" s="2">
        <v>41290</v>
      </c>
      <c r="B7306" s="1">
        <f t="shared" si="228"/>
        <v>2013</v>
      </c>
      <c r="C7306" s="1">
        <f t="shared" si="229"/>
        <v>1</v>
      </c>
      <c r="D7306">
        <v>2903</v>
      </c>
      <c r="E7306" t="s">
        <v>36</v>
      </c>
      <c r="F7306" s="4">
        <v>601600</v>
      </c>
      <c r="G7306" t="s">
        <v>5</v>
      </c>
      <c r="H7306">
        <v>4</v>
      </c>
      <c r="I7306" s="4">
        <f>IF(E7306="Rhode Island", Table1[[#This Row],[price]]*$L$3, IF(E7306="Massachusetts", Table1[[#This Row],[price]]*$L$2, 1))</f>
        <v>601600</v>
      </c>
    </row>
    <row r="7307" spans="1:9" x14ac:dyDescent="0.25">
      <c r="A7307" s="2">
        <v>41290</v>
      </c>
      <c r="B7307" s="1">
        <f t="shared" si="228"/>
        <v>2013</v>
      </c>
      <c r="C7307" s="1">
        <f t="shared" si="229"/>
        <v>1</v>
      </c>
      <c r="D7307">
        <v>2912</v>
      </c>
      <c r="E7307" t="s">
        <v>36</v>
      </c>
      <c r="F7307" s="4">
        <v>602500</v>
      </c>
      <c r="G7307" t="s">
        <v>5</v>
      </c>
      <c r="H7307">
        <v>4</v>
      </c>
      <c r="I7307" s="4">
        <f>IF(E7307="Rhode Island", Table1[[#This Row],[price]]*$L$3, IF(E7307="Massachusetts", Table1[[#This Row],[price]]*$L$2, 1))</f>
        <v>602500</v>
      </c>
    </row>
    <row r="7308" spans="1:9" x14ac:dyDescent="0.25">
      <c r="A7308" s="2">
        <v>41290</v>
      </c>
      <c r="B7308" s="1">
        <f t="shared" si="228"/>
        <v>2013</v>
      </c>
      <c r="C7308" s="1">
        <f t="shared" si="229"/>
        <v>1</v>
      </c>
      <c r="D7308">
        <v>2600</v>
      </c>
      <c r="E7308" t="s">
        <v>37</v>
      </c>
      <c r="F7308" s="4">
        <v>680000</v>
      </c>
      <c r="G7308" t="s">
        <v>5</v>
      </c>
      <c r="H7308">
        <v>3</v>
      </c>
      <c r="I7308" s="4">
        <f>IF(E7308="Rhode Island", Table1[[#This Row],[price]]*$L$3, IF(E7308="Massachusetts", Table1[[#This Row],[price]]*$L$2, 1))</f>
        <v>680000</v>
      </c>
    </row>
    <row r="7309" spans="1:9" x14ac:dyDescent="0.25">
      <c r="A7309" s="2">
        <v>41291</v>
      </c>
      <c r="B7309" s="1">
        <f t="shared" si="228"/>
        <v>2013</v>
      </c>
      <c r="C7309" s="1">
        <f t="shared" si="229"/>
        <v>1</v>
      </c>
      <c r="D7309">
        <v>2913</v>
      </c>
      <c r="E7309" t="s">
        <v>36</v>
      </c>
      <c r="F7309" s="4">
        <v>407500</v>
      </c>
      <c r="G7309" t="s">
        <v>5</v>
      </c>
      <c r="H7309">
        <v>3</v>
      </c>
      <c r="I7309" s="4">
        <f>IF(E7309="Rhode Island", Table1[[#This Row],[price]]*$L$3, IF(E7309="Massachusetts", Table1[[#This Row],[price]]*$L$2, 1))</f>
        <v>407500</v>
      </c>
    </row>
    <row r="7310" spans="1:9" x14ac:dyDescent="0.25">
      <c r="A7310" s="2">
        <v>41291</v>
      </c>
      <c r="B7310" s="1">
        <f t="shared" si="228"/>
        <v>2013</v>
      </c>
      <c r="C7310" s="1">
        <f t="shared" si="229"/>
        <v>1</v>
      </c>
      <c r="D7310">
        <v>2905</v>
      </c>
      <c r="E7310" t="s">
        <v>36</v>
      </c>
      <c r="F7310" s="4">
        <v>500000</v>
      </c>
      <c r="G7310" t="s">
        <v>5</v>
      </c>
      <c r="H7310">
        <v>4</v>
      </c>
      <c r="I7310" s="4">
        <f>IF(E7310="Rhode Island", Table1[[#This Row],[price]]*$L$3, IF(E7310="Massachusetts", Table1[[#This Row],[price]]*$L$2, 1))</f>
        <v>500000</v>
      </c>
    </row>
    <row r="7311" spans="1:9" x14ac:dyDescent="0.25">
      <c r="A7311" s="2">
        <v>41291</v>
      </c>
      <c r="B7311" s="1">
        <f t="shared" si="228"/>
        <v>2013</v>
      </c>
      <c r="C7311" s="1">
        <f t="shared" si="229"/>
        <v>1</v>
      </c>
      <c r="D7311">
        <v>2604</v>
      </c>
      <c r="E7311" t="s">
        <v>37</v>
      </c>
      <c r="F7311" s="4">
        <v>670000</v>
      </c>
      <c r="G7311" t="s">
        <v>5</v>
      </c>
      <c r="H7311">
        <v>3</v>
      </c>
      <c r="I7311" s="4">
        <f>IF(E7311="Rhode Island", Table1[[#This Row],[price]]*$L$3, IF(E7311="Massachusetts", Table1[[#This Row],[price]]*$L$2, 1))</f>
        <v>670000</v>
      </c>
    </row>
    <row r="7312" spans="1:9" x14ac:dyDescent="0.25">
      <c r="A7312" s="2">
        <v>41291</v>
      </c>
      <c r="B7312" s="1">
        <f t="shared" si="228"/>
        <v>2013</v>
      </c>
      <c r="C7312" s="1">
        <f t="shared" si="229"/>
        <v>1</v>
      </c>
      <c r="D7312">
        <v>2900</v>
      </c>
      <c r="E7312" t="s">
        <v>37</v>
      </c>
      <c r="F7312" s="4">
        <v>400000</v>
      </c>
      <c r="G7312" t="s">
        <v>6</v>
      </c>
      <c r="H7312">
        <v>2</v>
      </c>
      <c r="I7312" s="4">
        <f>IF(E7312="Rhode Island", Table1[[#This Row],[price]]*$L$3, IF(E7312="Massachusetts", Table1[[#This Row],[price]]*$L$2, 1))</f>
        <v>400000</v>
      </c>
    </row>
    <row r="7313" spans="1:9" x14ac:dyDescent="0.25">
      <c r="A7313" s="2">
        <v>41292</v>
      </c>
      <c r="B7313" s="1">
        <f t="shared" si="228"/>
        <v>2013</v>
      </c>
      <c r="C7313" s="1">
        <f t="shared" si="229"/>
        <v>1</v>
      </c>
      <c r="D7313">
        <v>2903</v>
      </c>
      <c r="E7313" t="s">
        <v>36</v>
      </c>
      <c r="F7313" s="4">
        <v>449950</v>
      </c>
      <c r="G7313" t="s">
        <v>5</v>
      </c>
      <c r="H7313">
        <v>3</v>
      </c>
      <c r="I7313" s="4">
        <f>IF(E7313="Rhode Island", Table1[[#This Row],[price]]*$L$3, IF(E7313="Massachusetts", Table1[[#This Row],[price]]*$L$2, 1))</f>
        <v>449950</v>
      </c>
    </row>
    <row r="7314" spans="1:9" x14ac:dyDescent="0.25">
      <c r="A7314" s="2">
        <v>41292</v>
      </c>
      <c r="B7314" s="1">
        <f t="shared" si="228"/>
        <v>2013</v>
      </c>
      <c r="C7314" s="1">
        <f t="shared" si="229"/>
        <v>1</v>
      </c>
      <c r="D7314">
        <v>2615</v>
      </c>
      <c r="E7314" t="s">
        <v>37</v>
      </c>
      <c r="F7314" s="4">
        <v>453777</v>
      </c>
      <c r="G7314" t="s">
        <v>5</v>
      </c>
      <c r="H7314">
        <v>3</v>
      </c>
      <c r="I7314" s="4">
        <f>IF(E7314="Rhode Island", Table1[[#This Row],[price]]*$L$3, IF(E7314="Massachusetts", Table1[[#This Row],[price]]*$L$2, 1))</f>
        <v>453777</v>
      </c>
    </row>
    <row r="7315" spans="1:9" x14ac:dyDescent="0.25">
      <c r="A7315" s="2">
        <v>41292</v>
      </c>
      <c r="B7315" s="1">
        <f t="shared" si="228"/>
        <v>2013</v>
      </c>
      <c r="C7315" s="1">
        <f t="shared" si="229"/>
        <v>1</v>
      </c>
      <c r="D7315">
        <v>2905</v>
      </c>
      <c r="E7315" t="s">
        <v>36</v>
      </c>
      <c r="F7315" s="4">
        <v>468000</v>
      </c>
      <c r="G7315" t="s">
        <v>5</v>
      </c>
      <c r="H7315">
        <v>3</v>
      </c>
      <c r="I7315" s="4">
        <f>IF(E7315="Rhode Island", Table1[[#This Row],[price]]*$L$3, IF(E7315="Massachusetts", Table1[[#This Row],[price]]*$L$2, 1))</f>
        <v>468000</v>
      </c>
    </row>
    <row r="7316" spans="1:9" x14ac:dyDescent="0.25">
      <c r="A7316" s="2">
        <v>41292</v>
      </c>
      <c r="B7316" s="1">
        <f t="shared" si="228"/>
        <v>2013</v>
      </c>
      <c r="C7316" s="1">
        <f t="shared" si="229"/>
        <v>1</v>
      </c>
      <c r="D7316">
        <v>2607</v>
      </c>
      <c r="E7316" t="s">
        <v>37</v>
      </c>
      <c r="F7316" s="4">
        <v>550000</v>
      </c>
      <c r="G7316" t="s">
        <v>5</v>
      </c>
      <c r="H7316">
        <v>3</v>
      </c>
      <c r="I7316" s="4">
        <f>IF(E7316="Rhode Island", Table1[[#This Row],[price]]*$L$3, IF(E7316="Massachusetts", Table1[[#This Row],[price]]*$L$2, 1))</f>
        <v>550000</v>
      </c>
    </row>
    <row r="7317" spans="1:9" x14ac:dyDescent="0.25">
      <c r="A7317" s="2">
        <v>41292</v>
      </c>
      <c r="B7317" s="1">
        <f t="shared" si="228"/>
        <v>2013</v>
      </c>
      <c r="C7317" s="1">
        <f t="shared" si="229"/>
        <v>1</v>
      </c>
      <c r="D7317">
        <v>2913</v>
      </c>
      <c r="E7317" t="s">
        <v>36</v>
      </c>
      <c r="F7317" s="4">
        <v>630000</v>
      </c>
      <c r="G7317" t="s">
        <v>5</v>
      </c>
      <c r="H7317">
        <v>4</v>
      </c>
      <c r="I7317" s="4">
        <f>IF(E7317="Rhode Island", Table1[[#This Row],[price]]*$L$3, IF(E7317="Massachusetts", Table1[[#This Row],[price]]*$L$2, 1))</f>
        <v>630000</v>
      </c>
    </row>
    <row r="7318" spans="1:9" x14ac:dyDescent="0.25">
      <c r="A7318" s="2">
        <v>41292</v>
      </c>
      <c r="B7318" s="1">
        <f t="shared" si="228"/>
        <v>2013</v>
      </c>
      <c r="C7318" s="1">
        <f t="shared" si="229"/>
        <v>1</v>
      </c>
      <c r="D7318">
        <v>2605</v>
      </c>
      <c r="E7318" t="s">
        <v>37</v>
      </c>
      <c r="F7318" s="4">
        <v>633500</v>
      </c>
      <c r="G7318" t="s">
        <v>5</v>
      </c>
      <c r="H7318">
        <v>3</v>
      </c>
      <c r="I7318" s="4">
        <f>IF(E7318="Rhode Island", Table1[[#This Row],[price]]*$L$3, IF(E7318="Massachusetts", Table1[[#This Row],[price]]*$L$2, 1))</f>
        <v>633500</v>
      </c>
    </row>
    <row r="7319" spans="1:9" x14ac:dyDescent="0.25">
      <c r="A7319" s="2">
        <v>41292</v>
      </c>
      <c r="B7319" s="1">
        <f t="shared" si="228"/>
        <v>2013</v>
      </c>
      <c r="C7319" s="1">
        <f t="shared" si="229"/>
        <v>1</v>
      </c>
      <c r="D7319">
        <v>2904</v>
      </c>
      <c r="E7319" t="s">
        <v>36</v>
      </c>
      <c r="F7319" s="4">
        <v>880000</v>
      </c>
      <c r="G7319" t="s">
        <v>5</v>
      </c>
      <c r="H7319">
        <v>4</v>
      </c>
      <c r="I7319" s="4">
        <f>IF(E7319="Rhode Island", Table1[[#This Row],[price]]*$L$3, IF(E7319="Massachusetts", Table1[[#This Row],[price]]*$L$2, 1))</f>
        <v>880000</v>
      </c>
    </row>
    <row r="7320" spans="1:9" x14ac:dyDescent="0.25">
      <c r="A7320" s="2">
        <v>41292</v>
      </c>
      <c r="B7320" s="1">
        <f t="shared" si="228"/>
        <v>2013</v>
      </c>
      <c r="C7320" s="1">
        <f t="shared" si="229"/>
        <v>1</v>
      </c>
      <c r="D7320">
        <v>2604</v>
      </c>
      <c r="E7320" t="s">
        <v>37</v>
      </c>
      <c r="F7320" s="4">
        <v>395000</v>
      </c>
      <c r="G7320" t="s">
        <v>6</v>
      </c>
      <c r="H7320">
        <v>2</v>
      </c>
      <c r="I7320" s="4">
        <f>IF(E7320="Rhode Island", Table1[[#This Row],[price]]*$L$3, IF(E7320="Massachusetts", Table1[[#This Row],[price]]*$L$2, 1))</f>
        <v>395000</v>
      </c>
    </row>
    <row r="7321" spans="1:9" x14ac:dyDescent="0.25">
      <c r="A7321" s="2">
        <v>41292</v>
      </c>
      <c r="B7321" s="1">
        <f t="shared" si="228"/>
        <v>2013</v>
      </c>
      <c r="C7321" s="1">
        <f t="shared" si="229"/>
        <v>1</v>
      </c>
      <c r="D7321">
        <v>2617</v>
      </c>
      <c r="E7321" t="s">
        <v>37</v>
      </c>
      <c r="F7321" s="4">
        <v>415000</v>
      </c>
      <c r="G7321" t="s">
        <v>6</v>
      </c>
      <c r="H7321">
        <v>3</v>
      </c>
      <c r="I7321" s="4">
        <f>IF(E7321="Rhode Island", Table1[[#This Row],[price]]*$L$3, IF(E7321="Massachusetts", Table1[[#This Row],[price]]*$L$2, 1))</f>
        <v>415000</v>
      </c>
    </row>
    <row r="7322" spans="1:9" x14ac:dyDescent="0.25">
      <c r="A7322" s="2">
        <v>41295</v>
      </c>
      <c r="B7322" s="1">
        <f t="shared" si="228"/>
        <v>2013</v>
      </c>
      <c r="C7322" s="1">
        <f t="shared" si="229"/>
        <v>1</v>
      </c>
      <c r="D7322">
        <v>2615</v>
      </c>
      <c r="E7322" t="s">
        <v>37</v>
      </c>
      <c r="F7322" s="4">
        <v>385000</v>
      </c>
      <c r="G7322" t="s">
        <v>5</v>
      </c>
      <c r="H7322">
        <v>4</v>
      </c>
      <c r="I7322" s="4">
        <f>IF(E7322="Rhode Island", Table1[[#This Row],[price]]*$L$3, IF(E7322="Massachusetts", Table1[[#This Row],[price]]*$L$2, 1))</f>
        <v>385000</v>
      </c>
    </row>
    <row r="7323" spans="1:9" x14ac:dyDescent="0.25">
      <c r="A7323" s="2">
        <v>41295</v>
      </c>
      <c r="B7323" s="1">
        <f t="shared" si="228"/>
        <v>2013</v>
      </c>
      <c r="C7323" s="1">
        <f t="shared" si="229"/>
        <v>1</v>
      </c>
      <c r="D7323">
        <v>2906</v>
      </c>
      <c r="E7323" t="s">
        <v>36</v>
      </c>
      <c r="F7323" s="4">
        <v>395000</v>
      </c>
      <c r="G7323" t="s">
        <v>5</v>
      </c>
      <c r="H7323">
        <v>3</v>
      </c>
      <c r="I7323" s="4">
        <f>IF(E7323="Rhode Island", Table1[[#This Row],[price]]*$L$3, IF(E7323="Massachusetts", Table1[[#This Row],[price]]*$L$2, 1))</f>
        <v>395000</v>
      </c>
    </row>
    <row r="7324" spans="1:9" x14ac:dyDescent="0.25">
      <c r="A7324" s="2">
        <v>41295</v>
      </c>
      <c r="B7324" s="1">
        <f t="shared" si="228"/>
        <v>2013</v>
      </c>
      <c r="C7324" s="1">
        <f t="shared" si="229"/>
        <v>1</v>
      </c>
      <c r="D7324">
        <v>2905</v>
      </c>
      <c r="E7324" t="s">
        <v>36</v>
      </c>
      <c r="F7324" s="4">
        <v>417000</v>
      </c>
      <c r="G7324" t="s">
        <v>5</v>
      </c>
      <c r="H7324">
        <v>3</v>
      </c>
      <c r="I7324" s="4">
        <f>IF(E7324="Rhode Island", Table1[[#This Row],[price]]*$L$3, IF(E7324="Massachusetts", Table1[[#This Row],[price]]*$L$2, 1))</f>
        <v>417000</v>
      </c>
    </row>
    <row r="7325" spans="1:9" x14ac:dyDescent="0.25">
      <c r="A7325" s="2">
        <v>41295</v>
      </c>
      <c r="B7325" s="1">
        <f t="shared" si="228"/>
        <v>2013</v>
      </c>
      <c r="C7325" s="1">
        <f t="shared" si="229"/>
        <v>1</v>
      </c>
      <c r="D7325">
        <v>2903</v>
      </c>
      <c r="E7325" t="s">
        <v>36</v>
      </c>
      <c r="F7325" s="4">
        <v>430000</v>
      </c>
      <c r="G7325" t="s">
        <v>5</v>
      </c>
      <c r="H7325">
        <v>3</v>
      </c>
      <c r="I7325" s="4">
        <f>IF(E7325="Rhode Island", Table1[[#This Row],[price]]*$L$3, IF(E7325="Massachusetts", Table1[[#This Row],[price]]*$L$2, 1))</f>
        <v>430000</v>
      </c>
    </row>
    <row r="7326" spans="1:9" x14ac:dyDescent="0.25">
      <c r="A7326" s="2">
        <v>41295</v>
      </c>
      <c r="B7326" s="1">
        <f t="shared" si="228"/>
        <v>2013</v>
      </c>
      <c r="C7326" s="1">
        <f t="shared" si="229"/>
        <v>1</v>
      </c>
      <c r="D7326">
        <v>2614</v>
      </c>
      <c r="E7326" t="s">
        <v>37</v>
      </c>
      <c r="F7326" s="4">
        <v>472500</v>
      </c>
      <c r="G7326" t="s">
        <v>5</v>
      </c>
      <c r="H7326">
        <v>3</v>
      </c>
      <c r="I7326" s="4">
        <f>IF(E7326="Rhode Island", Table1[[#This Row],[price]]*$L$3, IF(E7326="Massachusetts", Table1[[#This Row],[price]]*$L$2, 1))</f>
        <v>472500</v>
      </c>
    </row>
    <row r="7327" spans="1:9" x14ac:dyDescent="0.25">
      <c r="A7327" s="2">
        <v>41295</v>
      </c>
      <c r="B7327" s="1">
        <f t="shared" si="228"/>
        <v>2013</v>
      </c>
      <c r="C7327" s="1">
        <f t="shared" si="229"/>
        <v>1</v>
      </c>
      <c r="D7327">
        <v>2905</v>
      </c>
      <c r="E7327" t="s">
        <v>36</v>
      </c>
      <c r="F7327" s="4">
        <v>505000</v>
      </c>
      <c r="G7327" t="s">
        <v>5</v>
      </c>
      <c r="H7327">
        <v>4</v>
      </c>
      <c r="I7327" s="4">
        <f>IF(E7327="Rhode Island", Table1[[#This Row],[price]]*$L$3, IF(E7327="Massachusetts", Table1[[#This Row],[price]]*$L$2, 1))</f>
        <v>505000</v>
      </c>
    </row>
    <row r="7328" spans="1:9" x14ac:dyDescent="0.25">
      <c r="A7328" s="2">
        <v>41295</v>
      </c>
      <c r="B7328" s="1">
        <f t="shared" si="228"/>
        <v>2013</v>
      </c>
      <c r="C7328" s="1">
        <f t="shared" si="229"/>
        <v>1</v>
      </c>
      <c r="D7328">
        <v>2905</v>
      </c>
      <c r="E7328" t="s">
        <v>36</v>
      </c>
      <c r="F7328" s="4">
        <v>534000</v>
      </c>
      <c r="G7328" t="s">
        <v>5</v>
      </c>
      <c r="H7328">
        <v>4</v>
      </c>
      <c r="I7328" s="4">
        <f>IF(E7328="Rhode Island", Table1[[#This Row],[price]]*$L$3, IF(E7328="Massachusetts", Table1[[#This Row],[price]]*$L$2, 1))</f>
        <v>534000</v>
      </c>
    </row>
    <row r="7329" spans="1:9" x14ac:dyDescent="0.25">
      <c r="A7329" s="2">
        <v>41295</v>
      </c>
      <c r="B7329" s="1">
        <f t="shared" si="228"/>
        <v>2013</v>
      </c>
      <c r="C7329" s="1">
        <f t="shared" si="229"/>
        <v>1</v>
      </c>
      <c r="D7329">
        <v>2602</v>
      </c>
      <c r="E7329" t="s">
        <v>37</v>
      </c>
      <c r="F7329" s="4">
        <v>614000</v>
      </c>
      <c r="G7329" t="s">
        <v>5</v>
      </c>
      <c r="H7329">
        <v>3</v>
      </c>
      <c r="I7329" s="4">
        <f>IF(E7329="Rhode Island", Table1[[#This Row],[price]]*$L$3, IF(E7329="Massachusetts", Table1[[#This Row],[price]]*$L$2, 1))</f>
        <v>614000</v>
      </c>
    </row>
    <row r="7330" spans="1:9" x14ac:dyDescent="0.25">
      <c r="A7330" s="2">
        <v>41296</v>
      </c>
      <c r="B7330" s="1">
        <f t="shared" si="228"/>
        <v>2013</v>
      </c>
      <c r="C7330" s="1">
        <f t="shared" si="229"/>
        <v>1</v>
      </c>
      <c r="D7330">
        <v>2615</v>
      </c>
      <c r="E7330" t="s">
        <v>37</v>
      </c>
      <c r="F7330" s="4">
        <v>440000</v>
      </c>
      <c r="G7330" t="s">
        <v>5</v>
      </c>
      <c r="H7330">
        <v>3</v>
      </c>
      <c r="I7330" s="4">
        <f>IF(E7330="Rhode Island", Table1[[#This Row],[price]]*$L$3, IF(E7330="Massachusetts", Table1[[#This Row],[price]]*$L$2, 1))</f>
        <v>440000</v>
      </c>
    </row>
    <row r="7331" spans="1:9" x14ac:dyDescent="0.25">
      <c r="A7331" s="2">
        <v>41296</v>
      </c>
      <c r="B7331" s="1">
        <f t="shared" si="228"/>
        <v>2013</v>
      </c>
      <c r="C7331" s="1">
        <f t="shared" si="229"/>
        <v>1</v>
      </c>
      <c r="D7331">
        <v>2904</v>
      </c>
      <c r="E7331" t="s">
        <v>36</v>
      </c>
      <c r="F7331" s="4">
        <v>470000</v>
      </c>
      <c r="G7331" t="s">
        <v>5</v>
      </c>
      <c r="H7331">
        <v>4</v>
      </c>
      <c r="I7331" s="4">
        <f>IF(E7331="Rhode Island", Table1[[#This Row],[price]]*$L$3, IF(E7331="Massachusetts", Table1[[#This Row],[price]]*$L$2, 1))</f>
        <v>470000</v>
      </c>
    </row>
    <row r="7332" spans="1:9" x14ac:dyDescent="0.25">
      <c r="A7332" s="2">
        <v>41296</v>
      </c>
      <c r="B7332" s="1">
        <f t="shared" si="228"/>
        <v>2013</v>
      </c>
      <c r="C7332" s="1">
        <f t="shared" si="229"/>
        <v>1</v>
      </c>
      <c r="D7332">
        <v>2904</v>
      </c>
      <c r="E7332" t="s">
        <v>36</v>
      </c>
      <c r="F7332" s="4">
        <v>475000</v>
      </c>
      <c r="G7332" t="s">
        <v>5</v>
      </c>
      <c r="H7332">
        <v>3</v>
      </c>
      <c r="I7332" s="4">
        <f>IF(E7332="Rhode Island", Table1[[#This Row],[price]]*$L$3, IF(E7332="Massachusetts", Table1[[#This Row],[price]]*$L$2, 1))</f>
        <v>475000</v>
      </c>
    </row>
    <row r="7333" spans="1:9" x14ac:dyDescent="0.25">
      <c r="A7333" s="2">
        <v>41296</v>
      </c>
      <c r="B7333" s="1">
        <f t="shared" si="228"/>
        <v>2013</v>
      </c>
      <c r="C7333" s="1">
        <f t="shared" si="229"/>
        <v>1</v>
      </c>
      <c r="D7333">
        <v>2611</v>
      </c>
      <c r="E7333" t="s">
        <v>37</v>
      </c>
      <c r="F7333" s="4">
        <v>780000</v>
      </c>
      <c r="G7333" t="s">
        <v>5</v>
      </c>
      <c r="H7333">
        <v>4</v>
      </c>
      <c r="I7333" s="4">
        <f>IF(E7333="Rhode Island", Table1[[#This Row],[price]]*$L$3, IF(E7333="Massachusetts", Table1[[#This Row],[price]]*$L$2, 1))</f>
        <v>780000</v>
      </c>
    </row>
    <row r="7334" spans="1:9" x14ac:dyDescent="0.25">
      <c r="A7334" s="2">
        <v>41296</v>
      </c>
      <c r="B7334" s="1">
        <f t="shared" si="228"/>
        <v>2013</v>
      </c>
      <c r="C7334" s="1">
        <f t="shared" si="229"/>
        <v>1</v>
      </c>
      <c r="D7334">
        <v>2607</v>
      </c>
      <c r="E7334" t="s">
        <v>37</v>
      </c>
      <c r="F7334" s="4">
        <v>295000</v>
      </c>
      <c r="G7334" t="s">
        <v>6</v>
      </c>
      <c r="H7334">
        <v>2</v>
      </c>
      <c r="I7334" s="4">
        <f>IF(E7334="Rhode Island", Table1[[#This Row],[price]]*$L$3, IF(E7334="Massachusetts", Table1[[#This Row],[price]]*$L$2, 1))</f>
        <v>295000</v>
      </c>
    </row>
    <row r="7335" spans="1:9" x14ac:dyDescent="0.25">
      <c r="A7335" s="2">
        <v>41296</v>
      </c>
      <c r="B7335" s="1">
        <f t="shared" si="228"/>
        <v>2013</v>
      </c>
      <c r="C7335" s="1">
        <f t="shared" si="229"/>
        <v>1</v>
      </c>
      <c r="D7335">
        <v>2602</v>
      </c>
      <c r="E7335" t="s">
        <v>37</v>
      </c>
      <c r="F7335" s="4">
        <v>340000</v>
      </c>
      <c r="G7335" t="s">
        <v>6</v>
      </c>
      <c r="H7335">
        <v>1</v>
      </c>
      <c r="I7335" s="4">
        <f>IF(E7335="Rhode Island", Table1[[#This Row],[price]]*$L$3, IF(E7335="Massachusetts", Table1[[#This Row],[price]]*$L$2, 1))</f>
        <v>340000</v>
      </c>
    </row>
    <row r="7336" spans="1:9" x14ac:dyDescent="0.25">
      <c r="A7336" s="2">
        <v>41297</v>
      </c>
      <c r="B7336" s="1">
        <f t="shared" si="228"/>
        <v>2013</v>
      </c>
      <c r="C7336" s="1">
        <f t="shared" si="229"/>
        <v>1</v>
      </c>
      <c r="D7336">
        <v>2913</v>
      </c>
      <c r="E7336" t="s">
        <v>36</v>
      </c>
      <c r="F7336" s="4">
        <v>400000</v>
      </c>
      <c r="G7336" t="s">
        <v>5</v>
      </c>
      <c r="H7336">
        <v>4</v>
      </c>
      <c r="I7336" s="4">
        <f>IF(E7336="Rhode Island", Table1[[#This Row],[price]]*$L$3, IF(E7336="Massachusetts", Table1[[#This Row],[price]]*$L$2, 1))</f>
        <v>400000</v>
      </c>
    </row>
    <row r="7337" spans="1:9" x14ac:dyDescent="0.25">
      <c r="A7337" s="2">
        <v>41297</v>
      </c>
      <c r="B7337" s="1">
        <f t="shared" si="228"/>
        <v>2013</v>
      </c>
      <c r="C7337" s="1">
        <f t="shared" si="229"/>
        <v>1</v>
      </c>
      <c r="D7337">
        <v>2611</v>
      </c>
      <c r="E7337" t="s">
        <v>37</v>
      </c>
      <c r="F7337" s="4">
        <v>440000</v>
      </c>
      <c r="G7337" t="s">
        <v>5</v>
      </c>
      <c r="H7337">
        <v>3</v>
      </c>
      <c r="I7337" s="4">
        <f>IF(E7337="Rhode Island", Table1[[#This Row],[price]]*$L$3, IF(E7337="Massachusetts", Table1[[#This Row],[price]]*$L$2, 1))</f>
        <v>440000</v>
      </c>
    </row>
    <row r="7338" spans="1:9" x14ac:dyDescent="0.25">
      <c r="A7338" s="2">
        <v>41297</v>
      </c>
      <c r="B7338" s="1">
        <f t="shared" si="228"/>
        <v>2013</v>
      </c>
      <c r="C7338" s="1">
        <f t="shared" si="229"/>
        <v>1</v>
      </c>
      <c r="D7338">
        <v>2607</v>
      </c>
      <c r="E7338" t="s">
        <v>37</v>
      </c>
      <c r="F7338" s="4">
        <v>585000</v>
      </c>
      <c r="G7338" t="s">
        <v>5</v>
      </c>
      <c r="H7338">
        <v>3</v>
      </c>
      <c r="I7338" s="4">
        <f>IF(E7338="Rhode Island", Table1[[#This Row],[price]]*$L$3, IF(E7338="Massachusetts", Table1[[#This Row],[price]]*$L$2, 1))</f>
        <v>585000</v>
      </c>
    </row>
    <row r="7339" spans="1:9" x14ac:dyDescent="0.25">
      <c r="A7339" s="2">
        <v>41297</v>
      </c>
      <c r="B7339" s="1">
        <f t="shared" si="228"/>
        <v>2013</v>
      </c>
      <c r="C7339" s="1">
        <f t="shared" si="229"/>
        <v>1</v>
      </c>
      <c r="D7339">
        <v>2914</v>
      </c>
      <c r="E7339" t="s">
        <v>36</v>
      </c>
      <c r="F7339" s="4">
        <v>590000</v>
      </c>
      <c r="G7339" t="s">
        <v>5</v>
      </c>
      <c r="H7339">
        <v>4</v>
      </c>
      <c r="I7339" s="4">
        <f>IF(E7339="Rhode Island", Table1[[#This Row],[price]]*$L$3, IF(E7339="Massachusetts", Table1[[#This Row],[price]]*$L$2, 1))</f>
        <v>590000</v>
      </c>
    </row>
    <row r="7340" spans="1:9" x14ac:dyDescent="0.25">
      <c r="A7340" s="2">
        <v>41297</v>
      </c>
      <c r="B7340" s="1">
        <f t="shared" si="228"/>
        <v>2013</v>
      </c>
      <c r="C7340" s="1">
        <f t="shared" si="229"/>
        <v>1</v>
      </c>
      <c r="D7340">
        <v>2914</v>
      </c>
      <c r="E7340" t="s">
        <v>36</v>
      </c>
      <c r="F7340" s="4">
        <v>646000</v>
      </c>
      <c r="G7340" t="s">
        <v>5</v>
      </c>
      <c r="H7340">
        <v>4</v>
      </c>
      <c r="I7340" s="4">
        <f>IF(E7340="Rhode Island", Table1[[#This Row],[price]]*$L$3, IF(E7340="Massachusetts", Table1[[#This Row],[price]]*$L$2, 1))</f>
        <v>646000</v>
      </c>
    </row>
    <row r="7341" spans="1:9" x14ac:dyDescent="0.25">
      <c r="A7341" s="2">
        <v>41297</v>
      </c>
      <c r="B7341" s="1">
        <f t="shared" si="228"/>
        <v>2013</v>
      </c>
      <c r="C7341" s="1">
        <f t="shared" si="229"/>
        <v>1</v>
      </c>
      <c r="D7341">
        <v>2602</v>
      </c>
      <c r="E7341" t="s">
        <v>37</v>
      </c>
      <c r="F7341" s="4">
        <v>835000</v>
      </c>
      <c r="G7341" t="s">
        <v>5</v>
      </c>
      <c r="H7341">
        <v>3</v>
      </c>
      <c r="I7341" s="4">
        <f>IF(E7341="Rhode Island", Table1[[#This Row],[price]]*$L$3, IF(E7341="Massachusetts", Table1[[#This Row],[price]]*$L$2, 1))</f>
        <v>835000</v>
      </c>
    </row>
    <row r="7342" spans="1:9" x14ac:dyDescent="0.25">
      <c r="A7342" s="2">
        <v>41297</v>
      </c>
      <c r="B7342" s="1">
        <f t="shared" si="228"/>
        <v>2013</v>
      </c>
      <c r="C7342" s="1">
        <f t="shared" si="229"/>
        <v>1</v>
      </c>
      <c r="D7342">
        <v>2606</v>
      </c>
      <c r="E7342" t="s">
        <v>37</v>
      </c>
      <c r="F7342" s="4">
        <v>349950</v>
      </c>
      <c r="G7342" t="s">
        <v>6</v>
      </c>
      <c r="H7342">
        <v>2</v>
      </c>
      <c r="I7342" s="4">
        <f>IF(E7342="Rhode Island", Table1[[#This Row],[price]]*$L$3, IF(E7342="Massachusetts", Table1[[#This Row],[price]]*$L$2, 1))</f>
        <v>349950</v>
      </c>
    </row>
    <row r="7343" spans="1:9" x14ac:dyDescent="0.25">
      <c r="A7343" s="2">
        <v>41297</v>
      </c>
      <c r="B7343" s="1">
        <f t="shared" si="228"/>
        <v>2013</v>
      </c>
      <c r="C7343" s="1">
        <f t="shared" si="229"/>
        <v>1</v>
      </c>
      <c r="D7343">
        <v>2617</v>
      </c>
      <c r="E7343" t="s">
        <v>37</v>
      </c>
      <c r="F7343" s="4">
        <v>415000</v>
      </c>
      <c r="G7343" t="s">
        <v>6</v>
      </c>
      <c r="H7343">
        <v>2</v>
      </c>
      <c r="I7343" s="4">
        <f>IF(E7343="Rhode Island", Table1[[#This Row],[price]]*$L$3, IF(E7343="Massachusetts", Table1[[#This Row],[price]]*$L$2, 1))</f>
        <v>415000</v>
      </c>
    </row>
    <row r="7344" spans="1:9" x14ac:dyDescent="0.25">
      <c r="A7344" s="2">
        <v>41298</v>
      </c>
      <c r="B7344" s="1">
        <f t="shared" si="228"/>
        <v>2013</v>
      </c>
      <c r="C7344" s="1">
        <f t="shared" si="229"/>
        <v>1</v>
      </c>
      <c r="D7344">
        <v>2617</v>
      </c>
      <c r="E7344" t="s">
        <v>37</v>
      </c>
      <c r="F7344" s="4">
        <v>455000</v>
      </c>
      <c r="G7344" t="s">
        <v>5</v>
      </c>
      <c r="H7344">
        <v>3</v>
      </c>
      <c r="I7344" s="4">
        <f>IF(E7344="Rhode Island", Table1[[#This Row],[price]]*$L$3, IF(E7344="Massachusetts", Table1[[#This Row],[price]]*$L$2, 1))</f>
        <v>455000</v>
      </c>
    </row>
    <row r="7345" spans="1:9" x14ac:dyDescent="0.25">
      <c r="A7345" s="2">
        <v>41298</v>
      </c>
      <c r="B7345" s="1">
        <f t="shared" si="228"/>
        <v>2013</v>
      </c>
      <c r="C7345" s="1">
        <f t="shared" si="229"/>
        <v>1</v>
      </c>
      <c r="D7345">
        <v>2906</v>
      </c>
      <c r="E7345" t="s">
        <v>36</v>
      </c>
      <c r="F7345" s="4">
        <v>463500</v>
      </c>
      <c r="G7345" t="s">
        <v>5</v>
      </c>
      <c r="H7345">
        <v>3</v>
      </c>
      <c r="I7345" s="4">
        <f>IF(E7345="Rhode Island", Table1[[#This Row],[price]]*$L$3, IF(E7345="Massachusetts", Table1[[#This Row],[price]]*$L$2, 1))</f>
        <v>463500</v>
      </c>
    </row>
    <row r="7346" spans="1:9" x14ac:dyDescent="0.25">
      <c r="A7346" s="2">
        <v>41298</v>
      </c>
      <c r="B7346" s="1">
        <f t="shared" si="228"/>
        <v>2013</v>
      </c>
      <c r="C7346" s="1">
        <f t="shared" si="229"/>
        <v>1</v>
      </c>
      <c r="D7346">
        <v>2906</v>
      </c>
      <c r="E7346" t="s">
        <v>36</v>
      </c>
      <c r="F7346" s="4">
        <v>607500</v>
      </c>
      <c r="G7346" t="s">
        <v>5</v>
      </c>
      <c r="H7346">
        <v>4</v>
      </c>
      <c r="I7346" s="4">
        <f>IF(E7346="Rhode Island", Table1[[#This Row],[price]]*$L$3, IF(E7346="Massachusetts", Table1[[#This Row],[price]]*$L$2, 1))</f>
        <v>607500</v>
      </c>
    </row>
    <row r="7347" spans="1:9" x14ac:dyDescent="0.25">
      <c r="A7347" s="2">
        <v>41298</v>
      </c>
      <c r="B7347" s="1">
        <f t="shared" si="228"/>
        <v>2013</v>
      </c>
      <c r="C7347" s="1">
        <f t="shared" si="229"/>
        <v>1</v>
      </c>
      <c r="D7347">
        <v>2604</v>
      </c>
      <c r="E7347" t="s">
        <v>37</v>
      </c>
      <c r="F7347" s="4">
        <v>735000</v>
      </c>
      <c r="G7347" t="s">
        <v>5</v>
      </c>
      <c r="H7347">
        <v>3</v>
      </c>
      <c r="I7347" s="4">
        <f>IF(E7347="Rhode Island", Table1[[#This Row],[price]]*$L$3, IF(E7347="Massachusetts", Table1[[#This Row],[price]]*$L$2, 1))</f>
        <v>735000</v>
      </c>
    </row>
    <row r="7348" spans="1:9" x14ac:dyDescent="0.25">
      <c r="A7348" s="2">
        <v>41298</v>
      </c>
      <c r="B7348" s="1">
        <f t="shared" si="228"/>
        <v>2013</v>
      </c>
      <c r="C7348" s="1">
        <f t="shared" si="229"/>
        <v>1</v>
      </c>
      <c r="D7348">
        <v>2612</v>
      </c>
      <c r="E7348" t="s">
        <v>37</v>
      </c>
      <c r="F7348" s="4">
        <v>354000</v>
      </c>
      <c r="G7348" t="s">
        <v>6</v>
      </c>
      <c r="H7348">
        <v>1</v>
      </c>
      <c r="I7348" s="4">
        <f>IF(E7348="Rhode Island", Table1[[#This Row],[price]]*$L$3, IF(E7348="Massachusetts", Table1[[#This Row],[price]]*$L$2, 1))</f>
        <v>354000</v>
      </c>
    </row>
    <row r="7349" spans="1:9" x14ac:dyDescent="0.25">
      <c r="A7349" s="2">
        <v>41299</v>
      </c>
      <c r="B7349" s="1">
        <f t="shared" si="228"/>
        <v>2013</v>
      </c>
      <c r="C7349" s="1">
        <f t="shared" si="229"/>
        <v>1</v>
      </c>
      <c r="D7349">
        <v>2615</v>
      </c>
      <c r="E7349" t="s">
        <v>37</v>
      </c>
      <c r="F7349" s="4">
        <v>435000</v>
      </c>
      <c r="G7349" t="s">
        <v>5</v>
      </c>
      <c r="H7349">
        <v>3</v>
      </c>
      <c r="I7349" s="4">
        <f>IF(E7349="Rhode Island", Table1[[#This Row],[price]]*$L$3, IF(E7349="Massachusetts", Table1[[#This Row],[price]]*$L$2, 1))</f>
        <v>435000</v>
      </c>
    </row>
    <row r="7350" spans="1:9" x14ac:dyDescent="0.25">
      <c r="A7350" s="2">
        <v>41299</v>
      </c>
      <c r="B7350" s="1">
        <f t="shared" si="228"/>
        <v>2013</v>
      </c>
      <c r="C7350" s="1">
        <f t="shared" si="229"/>
        <v>1</v>
      </c>
      <c r="D7350">
        <v>2905</v>
      </c>
      <c r="E7350" t="s">
        <v>36</v>
      </c>
      <c r="F7350" s="4">
        <v>443000</v>
      </c>
      <c r="G7350" t="s">
        <v>5</v>
      </c>
      <c r="H7350">
        <v>3</v>
      </c>
      <c r="I7350" s="4">
        <f>IF(E7350="Rhode Island", Table1[[#This Row],[price]]*$L$3, IF(E7350="Massachusetts", Table1[[#This Row],[price]]*$L$2, 1))</f>
        <v>443000</v>
      </c>
    </row>
    <row r="7351" spans="1:9" x14ac:dyDescent="0.25">
      <c r="A7351" s="2">
        <v>41299</v>
      </c>
      <c r="B7351" s="1">
        <f t="shared" si="228"/>
        <v>2013</v>
      </c>
      <c r="C7351" s="1">
        <f t="shared" si="229"/>
        <v>1</v>
      </c>
      <c r="D7351">
        <v>2615</v>
      </c>
      <c r="E7351" t="s">
        <v>37</v>
      </c>
      <c r="F7351" s="4">
        <v>482500</v>
      </c>
      <c r="G7351" t="s">
        <v>5</v>
      </c>
      <c r="H7351">
        <v>3</v>
      </c>
      <c r="I7351" s="4">
        <f>IF(E7351="Rhode Island", Table1[[#This Row],[price]]*$L$3, IF(E7351="Massachusetts", Table1[[#This Row],[price]]*$L$2, 1))</f>
        <v>482500</v>
      </c>
    </row>
    <row r="7352" spans="1:9" x14ac:dyDescent="0.25">
      <c r="A7352" s="2">
        <v>41299</v>
      </c>
      <c r="B7352" s="1">
        <f t="shared" si="228"/>
        <v>2013</v>
      </c>
      <c r="C7352" s="1">
        <f t="shared" si="229"/>
        <v>1</v>
      </c>
      <c r="D7352">
        <v>2611</v>
      </c>
      <c r="E7352" t="s">
        <v>37</v>
      </c>
      <c r="F7352" s="4">
        <v>509950</v>
      </c>
      <c r="G7352" t="s">
        <v>5</v>
      </c>
      <c r="H7352">
        <v>4</v>
      </c>
      <c r="I7352" s="4">
        <f>IF(E7352="Rhode Island", Table1[[#This Row],[price]]*$L$3, IF(E7352="Massachusetts", Table1[[#This Row],[price]]*$L$2, 1))</f>
        <v>509950</v>
      </c>
    </row>
    <row r="7353" spans="1:9" x14ac:dyDescent="0.25">
      <c r="A7353" s="2">
        <v>41299</v>
      </c>
      <c r="B7353" s="1">
        <f t="shared" si="228"/>
        <v>2013</v>
      </c>
      <c r="C7353" s="1">
        <f t="shared" si="229"/>
        <v>1</v>
      </c>
      <c r="D7353">
        <v>2615</v>
      </c>
      <c r="E7353" t="s">
        <v>37</v>
      </c>
      <c r="F7353" s="4">
        <v>520000</v>
      </c>
      <c r="G7353" t="s">
        <v>5</v>
      </c>
      <c r="H7353">
        <v>4</v>
      </c>
      <c r="I7353" s="4">
        <f>IF(E7353="Rhode Island", Table1[[#This Row],[price]]*$L$3, IF(E7353="Massachusetts", Table1[[#This Row],[price]]*$L$2, 1))</f>
        <v>520000</v>
      </c>
    </row>
    <row r="7354" spans="1:9" x14ac:dyDescent="0.25">
      <c r="A7354" s="2">
        <v>41299</v>
      </c>
      <c r="B7354" s="1">
        <f t="shared" si="228"/>
        <v>2013</v>
      </c>
      <c r="C7354" s="1">
        <f t="shared" si="229"/>
        <v>1</v>
      </c>
      <c r="D7354">
        <v>2913</v>
      </c>
      <c r="E7354" t="s">
        <v>36</v>
      </c>
      <c r="F7354" s="4">
        <v>548000</v>
      </c>
      <c r="G7354" t="s">
        <v>5</v>
      </c>
      <c r="H7354">
        <v>4</v>
      </c>
      <c r="I7354" s="4">
        <f>IF(E7354="Rhode Island", Table1[[#This Row],[price]]*$L$3, IF(E7354="Massachusetts", Table1[[#This Row],[price]]*$L$2, 1))</f>
        <v>548000</v>
      </c>
    </row>
    <row r="7355" spans="1:9" x14ac:dyDescent="0.25">
      <c r="A7355" s="2">
        <v>41299</v>
      </c>
      <c r="B7355" s="1">
        <f t="shared" si="228"/>
        <v>2013</v>
      </c>
      <c r="C7355" s="1">
        <f t="shared" si="229"/>
        <v>1</v>
      </c>
      <c r="D7355">
        <v>2602</v>
      </c>
      <c r="E7355" t="s">
        <v>37</v>
      </c>
      <c r="F7355" s="4">
        <v>645000</v>
      </c>
      <c r="G7355" t="s">
        <v>5</v>
      </c>
      <c r="H7355">
        <v>4</v>
      </c>
      <c r="I7355" s="4">
        <f>IF(E7355="Rhode Island", Table1[[#This Row],[price]]*$L$3, IF(E7355="Massachusetts", Table1[[#This Row],[price]]*$L$2, 1))</f>
        <v>645000</v>
      </c>
    </row>
    <row r="7356" spans="1:9" x14ac:dyDescent="0.25">
      <c r="A7356" s="2">
        <v>41299</v>
      </c>
      <c r="B7356" s="1">
        <f t="shared" si="228"/>
        <v>2013</v>
      </c>
      <c r="C7356" s="1">
        <f t="shared" si="229"/>
        <v>1</v>
      </c>
      <c r="D7356">
        <v>2602</v>
      </c>
      <c r="E7356" t="s">
        <v>37</v>
      </c>
      <c r="F7356" s="4">
        <v>422000</v>
      </c>
      <c r="G7356" t="s">
        <v>6</v>
      </c>
      <c r="H7356">
        <v>2</v>
      </c>
      <c r="I7356" s="4">
        <f>IF(E7356="Rhode Island", Table1[[#This Row],[price]]*$L$3, IF(E7356="Massachusetts", Table1[[#This Row],[price]]*$L$2, 1))</f>
        <v>422000</v>
      </c>
    </row>
    <row r="7357" spans="1:9" x14ac:dyDescent="0.25">
      <c r="A7357" s="2">
        <v>41301</v>
      </c>
      <c r="B7357" s="1">
        <f t="shared" si="228"/>
        <v>2013</v>
      </c>
      <c r="C7357" s="1">
        <f t="shared" si="229"/>
        <v>1</v>
      </c>
      <c r="D7357">
        <v>2914</v>
      </c>
      <c r="E7357" t="s">
        <v>36</v>
      </c>
      <c r="F7357" s="4">
        <v>915000</v>
      </c>
      <c r="G7357" t="s">
        <v>5</v>
      </c>
      <c r="H7357">
        <v>5</v>
      </c>
      <c r="I7357" s="4">
        <f>IF(E7357="Rhode Island", Table1[[#This Row],[price]]*$L$3, IF(E7357="Massachusetts", Table1[[#This Row],[price]]*$L$2, 1))</f>
        <v>915000</v>
      </c>
    </row>
    <row r="7358" spans="1:9" x14ac:dyDescent="0.25">
      <c r="A7358" s="2">
        <v>41303</v>
      </c>
      <c r="B7358" s="1">
        <f t="shared" si="228"/>
        <v>2013</v>
      </c>
      <c r="C7358" s="1">
        <f t="shared" si="229"/>
        <v>1</v>
      </c>
      <c r="D7358">
        <v>2615</v>
      </c>
      <c r="E7358" t="s">
        <v>37</v>
      </c>
      <c r="F7358" s="4">
        <v>447777</v>
      </c>
      <c r="G7358" t="s">
        <v>5</v>
      </c>
      <c r="H7358">
        <v>3</v>
      </c>
      <c r="I7358" s="4">
        <f>IF(E7358="Rhode Island", Table1[[#This Row],[price]]*$L$3, IF(E7358="Massachusetts", Table1[[#This Row],[price]]*$L$2, 1))</f>
        <v>447777</v>
      </c>
    </row>
    <row r="7359" spans="1:9" x14ac:dyDescent="0.25">
      <c r="A7359" s="2">
        <v>41303</v>
      </c>
      <c r="B7359" s="1">
        <f t="shared" si="228"/>
        <v>2013</v>
      </c>
      <c r="C7359" s="1">
        <f t="shared" si="229"/>
        <v>1</v>
      </c>
      <c r="D7359">
        <v>2903</v>
      </c>
      <c r="E7359" t="s">
        <v>36</v>
      </c>
      <c r="F7359" s="4">
        <v>460000</v>
      </c>
      <c r="G7359" t="s">
        <v>5</v>
      </c>
      <c r="H7359">
        <v>4</v>
      </c>
      <c r="I7359" s="4">
        <f>IF(E7359="Rhode Island", Table1[[#This Row],[price]]*$L$3, IF(E7359="Massachusetts", Table1[[#This Row],[price]]*$L$2, 1))</f>
        <v>460000</v>
      </c>
    </row>
    <row r="7360" spans="1:9" x14ac:dyDescent="0.25">
      <c r="A7360" s="2">
        <v>41303</v>
      </c>
      <c r="B7360" s="1">
        <f t="shared" si="228"/>
        <v>2013</v>
      </c>
      <c r="C7360" s="1">
        <f t="shared" si="229"/>
        <v>1</v>
      </c>
      <c r="D7360">
        <v>2905</v>
      </c>
      <c r="E7360" t="s">
        <v>36</v>
      </c>
      <c r="F7360" s="4">
        <v>549000</v>
      </c>
      <c r="G7360" t="s">
        <v>5</v>
      </c>
      <c r="H7360">
        <v>3</v>
      </c>
      <c r="I7360" s="4">
        <f>IF(E7360="Rhode Island", Table1[[#This Row],[price]]*$L$3, IF(E7360="Massachusetts", Table1[[#This Row],[price]]*$L$2, 1))</f>
        <v>549000</v>
      </c>
    </row>
    <row r="7361" spans="1:9" x14ac:dyDescent="0.25">
      <c r="A7361" s="2">
        <v>41303</v>
      </c>
      <c r="B7361" s="1">
        <f t="shared" si="228"/>
        <v>2013</v>
      </c>
      <c r="C7361" s="1">
        <f t="shared" si="229"/>
        <v>1</v>
      </c>
      <c r="D7361">
        <v>2905</v>
      </c>
      <c r="E7361" t="s">
        <v>36</v>
      </c>
      <c r="F7361" s="4">
        <v>320000</v>
      </c>
      <c r="G7361" t="s">
        <v>6</v>
      </c>
      <c r="H7361">
        <v>2</v>
      </c>
      <c r="I7361" s="4">
        <f>IF(E7361="Rhode Island", Table1[[#This Row],[price]]*$L$3, IF(E7361="Massachusetts", Table1[[#This Row],[price]]*$L$2, 1))</f>
        <v>320000</v>
      </c>
    </row>
    <row r="7362" spans="1:9" x14ac:dyDescent="0.25">
      <c r="A7362" s="2">
        <v>41303</v>
      </c>
      <c r="B7362" s="1">
        <f t="shared" ref="B7362:B7425" si="230">YEAR(A7362)</f>
        <v>2013</v>
      </c>
      <c r="C7362" s="1">
        <f t="shared" ref="C7362:C7425" si="231">ROUNDUP(MONTH(A7362)/3,0)</f>
        <v>1</v>
      </c>
      <c r="D7362">
        <v>2900</v>
      </c>
      <c r="E7362" t="s">
        <v>37</v>
      </c>
      <c r="F7362" s="4">
        <v>470000</v>
      </c>
      <c r="G7362" t="s">
        <v>6</v>
      </c>
      <c r="H7362">
        <v>3</v>
      </c>
      <c r="I7362" s="4">
        <f>IF(E7362="Rhode Island", Table1[[#This Row],[price]]*$L$3, IF(E7362="Massachusetts", Table1[[#This Row],[price]]*$L$2, 1))</f>
        <v>470000</v>
      </c>
    </row>
    <row r="7363" spans="1:9" x14ac:dyDescent="0.25">
      <c r="A7363" s="2">
        <v>41304</v>
      </c>
      <c r="B7363" s="1">
        <f t="shared" si="230"/>
        <v>2013</v>
      </c>
      <c r="C7363" s="1">
        <f t="shared" si="231"/>
        <v>1</v>
      </c>
      <c r="D7363">
        <v>2615</v>
      </c>
      <c r="E7363" t="s">
        <v>37</v>
      </c>
      <c r="F7363" s="4">
        <v>410000</v>
      </c>
      <c r="G7363" t="s">
        <v>5</v>
      </c>
      <c r="H7363">
        <v>3</v>
      </c>
      <c r="I7363" s="4">
        <f>IF(E7363="Rhode Island", Table1[[#This Row],[price]]*$L$3, IF(E7363="Massachusetts", Table1[[#This Row],[price]]*$L$2, 1))</f>
        <v>410000</v>
      </c>
    </row>
    <row r="7364" spans="1:9" x14ac:dyDescent="0.25">
      <c r="A7364" s="2">
        <v>41304</v>
      </c>
      <c r="B7364" s="1">
        <f t="shared" si="230"/>
        <v>2013</v>
      </c>
      <c r="C7364" s="1">
        <f t="shared" si="231"/>
        <v>1</v>
      </c>
      <c r="D7364">
        <v>2906</v>
      </c>
      <c r="E7364" t="s">
        <v>36</v>
      </c>
      <c r="F7364" s="4">
        <v>445000</v>
      </c>
      <c r="G7364" t="s">
        <v>5</v>
      </c>
      <c r="H7364">
        <v>3</v>
      </c>
      <c r="I7364" s="4">
        <f>IF(E7364="Rhode Island", Table1[[#This Row],[price]]*$L$3, IF(E7364="Massachusetts", Table1[[#This Row],[price]]*$L$2, 1))</f>
        <v>445000</v>
      </c>
    </row>
    <row r="7365" spans="1:9" x14ac:dyDescent="0.25">
      <c r="A7365" s="2">
        <v>41304</v>
      </c>
      <c r="B7365" s="1">
        <f t="shared" si="230"/>
        <v>2013</v>
      </c>
      <c r="C7365" s="1">
        <f t="shared" si="231"/>
        <v>1</v>
      </c>
      <c r="D7365">
        <v>2914</v>
      </c>
      <c r="E7365" t="s">
        <v>36</v>
      </c>
      <c r="F7365" s="4">
        <v>499000</v>
      </c>
      <c r="G7365" t="s">
        <v>5</v>
      </c>
      <c r="H7365">
        <v>4</v>
      </c>
      <c r="I7365" s="4">
        <f>IF(E7365="Rhode Island", Table1[[#This Row],[price]]*$L$3, IF(E7365="Massachusetts", Table1[[#This Row],[price]]*$L$2, 1))</f>
        <v>499000</v>
      </c>
    </row>
    <row r="7366" spans="1:9" x14ac:dyDescent="0.25">
      <c r="A7366" s="2">
        <v>41304</v>
      </c>
      <c r="B7366" s="1">
        <f t="shared" si="230"/>
        <v>2013</v>
      </c>
      <c r="C7366" s="1">
        <f t="shared" si="231"/>
        <v>1</v>
      </c>
      <c r="D7366">
        <v>2905</v>
      </c>
      <c r="E7366" t="s">
        <v>36</v>
      </c>
      <c r="F7366" s="4">
        <v>595000</v>
      </c>
      <c r="G7366" t="s">
        <v>5</v>
      </c>
      <c r="H7366">
        <v>4</v>
      </c>
      <c r="I7366" s="4">
        <f>IF(E7366="Rhode Island", Table1[[#This Row],[price]]*$L$3, IF(E7366="Massachusetts", Table1[[#This Row],[price]]*$L$2, 1))</f>
        <v>595000</v>
      </c>
    </row>
    <row r="7367" spans="1:9" x14ac:dyDescent="0.25">
      <c r="A7367" s="2">
        <v>41304</v>
      </c>
      <c r="B7367" s="1">
        <f t="shared" si="230"/>
        <v>2013</v>
      </c>
      <c r="C7367" s="1">
        <f t="shared" si="231"/>
        <v>1</v>
      </c>
      <c r="D7367">
        <v>2611</v>
      </c>
      <c r="E7367" t="s">
        <v>37</v>
      </c>
      <c r="F7367" s="4">
        <v>717000</v>
      </c>
      <c r="G7367" t="s">
        <v>5</v>
      </c>
      <c r="H7367">
        <v>4</v>
      </c>
      <c r="I7367" s="4">
        <f>IF(E7367="Rhode Island", Table1[[#This Row],[price]]*$L$3, IF(E7367="Massachusetts", Table1[[#This Row],[price]]*$L$2, 1))</f>
        <v>717000</v>
      </c>
    </row>
    <row r="7368" spans="1:9" x14ac:dyDescent="0.25">
      <c r="A7368" s="2">
        <v>41304</v>
      </c>
      <c r="B7368" s="1">
        <f t="shared" si="230"/>
        <v>2013</v>
      </c>
      <c r="C7368" s="1">
        <f t="shared" si="231"/>
        <v>1</v>
      </c>
      <c r="D7368">
        <v>2904</v>
      </c>
      <c r="E7368" t="s">
        <v>36</v>
      </c>
      <c r="F7368" s="4">
        <v>740000</v>
      </c>
      <c r="G7368" t="s">
        <v>5</v>
      </c>
      <c r="H7368">
        <v>4</v>
      </c>
      <c r="I7368" s="4">
        <f>IF(E7368="Rhode Island", Table1[[#This Row],[price]]*$L$3, IF(E7368="Massachusetts", Table1[[#This Row],[price]]*$L$2, 1))</f>
        <v>740000</v>
      </c>
    </row>
    <row r="7369" spans="1:9" x14ac:dyDescent="0.25">
      <c r="A7369" s="2">
        <v>41304</v>
      </c>
      <c r="B7369" s="1">
        <f t="shared" si="230"/>
        <v>2013</v>
      </c>
      <c r="C7369" s="1">
        <f t="shared" si="231"/>
        <v>1</v>
      </c>
      <c r="D7369">
        <v>2612</v>
      </c>
      <c r="E7369" t="s">
        <v>37</v>
      </c>
      <c r="F7369" s="4">
        <v>430000</v>
      </c>
      <c r="G7369" t="s">
        <v>6</v>
      </c>
      <c r="H7369">
        <v>2</v>
      </c>
      <c r="I7369" s="4">
        <f>IF(E7369="Rhode Island", Table1[[#This Row],[price]]*$L$3, IF(E7369="Massachusetts", Table1[[#This Row],[price]]*$L$2, 1))</f>
        <v>430000</v>
      </c>
    </row>
    <row r="7370" spans="1:9" x14ac:dyDescent="0.25">
      <c r="A7370" s="2">
        <v>41305</v>
      </c>
      <c r="B7370" s="1">
        <f t="shared" si="230"/>
        <v>2013</v>
      </c>
      <c r="C7370" s="1">
        <f t="shared" si="231"/>
        <v>1</v>
      </c>
      <c r="D7370">
        <v>2602</v>
      </c>
      <c r="E7370" t="s">
        <v>37</v>
      </c>
      <c r="F7370" s="4">
        <v>241000</v>
      </c>
      <c r="G7370" t="s">
        <v>5</v>
      </c>
      <c r="H7370">
        <v>1</v>
      </c>
      <c r="I7370" s="4">
        <f>IF(E7370="Rhode Island", Table1[[#This Row],[price]]*$L$3, IF(E7370="Massachusetts", Table1[[#This Row],[price]]*$L$2, 1))</f>
        <v>241000</v>
      </c>
    </row>
    <row r="7371" spans="1:9" x14ac:dyDescent="0.25">
      <c r="A7371" s="2">
        <v>41305</v>
      </c>
      <c r="B7371" s="1">
        <f t="shared" si="230"/>
        <v>2013</v>
      </c>
      <c r="C7371" s="1">
        <f t="shared" si="231"/>
        <v>1</v>
      </c>
      <c r="D7371">
        <v>2914</v>
      </c>
      <c r="E7371" t="s">
        <v>36</v>
      </c>
      <c r="F7371" s="4">
        <v>373000</v>
      </c>
      <c r="G7371" t="s">
        <v>5</v>
      </c>
      <c r="H7371">
        <v>2</v>
      </c>
      <c r="I7371" s="4">
        <f>IF(E7371="Rhode Island", Table1[[#This Row],[price]]*$L$3, IF(E7371="Massachusetts", Table1[[#This Row],[price]]*$L$2, 1))</f>
        <v>373000</v>
      </c>
    </row>
    <row r="7372" spans="1:9" x14ac:dyDescent="0.25">
      <c r="A7372" s="2">
        <v>41305</v>
      </c>
      <c r="B7372" s="1">
        <f t="shared" si="230"/>
        <v>2013</v>
      </c>
      <c r="C7372" s="1">
        <f t="shared" si="231"/>
        <v>1</v>
      </c>
      <c r="D7372">
        <v>2912</v>
      </c>
      <c r="E7372" t="s">
        <v>36</v>
      </c>
      <c r="F7372" s="4">
        <v>520000</v>
      </c>
      <c r="G7372" t="s">
        <v>5</v>
      </c>
      <c r="H7372">
        <v>4</v>
      </c>
      <c r="I7372" s="4">
        <f>IF(E7372="Rhode Island", Table1[[#This Row],[price]]*$L$3, IF(E7372="Massachusetts", Table1[[#This Row],[price]]*$L$2, 1))</f>
        <v>520000</v>
      </c>
    </row>
    <row r="7373" spans="1:9" x14ac:dyDescent="0.25">
      <c r="A7373" s="2">
        <v>41305</v>
      </c>
      <c r="B7373" s="1">
        <f t="shared" si="230"/>
        <v>2013</v>
      </c>
      <c r="C7373" s="1">
        <f t="shared" si="231"/>
        <v>1</v>
      </c>
      <c r="D7373">
        <v>2913</v>
      </c>
      <c r="E7373" t="s">
        <v>36</v>
      </c>
      <c r="F7373" s="4">
        <v>1050000</v>
      </c>
      <c r="G7373" t="s">
        <v>5</v>
      </c>
      <c r="H7373">
        <v>5</v>
      </c>
      <c r="I7373" s="4">
        <f>IF(E7373="Rhode Island", Table1[[#This Row],[price]]*$L$3, IF(E7373="Massachusetts", Table1[[#This Row],[price]]*$L$2, 1))</f>
        <v>1050000</v>
      </c>
    </row>
    <row r="7374" spans="1:9" x14ac:dyDescent="0.25">
      <c r="A7374" s="2">
        <v>41305</v>
      </c>
      <c r="B7374" s="1">
        <f t="shared" si="230"/>
        <v>2013</v>
      </c>
      <c r="C7374" s="1">
        <f t="shared" si="231"/>
        <v>1</v>
      </c>
      <c r="D7374">
        <v>2912</v>
      </c>
      <c r="E7374" t="s">
        <v>36</v>
      </c>
      <c r="F7374" s="4">
        <v>337000</v>
      </c>
      <c r="G7374" t="s">
        <v>6</v>
      </c>
      <c r="H7374">
        <v>2</v>
      </c>
      <c r="I7374" s="4">
        <f>IF(E7374="Rhode Island", Table1[[#This Row],[price]]*$L$3, IF(E7374="Massachusetts", Table1[[#This Row],[price]]*$L$2, 1))</f>
        <v>337000</v>
      </c>
    </row>
    <row r="7375" spans="1:9" x14ac:dyDescent="0.25">
      <c r="A7375" s="2">
        <v>41306</v>
      </c>
      <c r="B7375" s="1">
        <f t="shared" si="230"/>
        <v>2013</v>
      </c>
      <c r="C7375" s="1">
        <f t="shared" si="231"/>
        <v>1</v>
      </c>
      <c r="D7375">
        <v>2905</v>
      </c>
      <c r="E7375" t="s">
        <v>36</v>
      </c>
      <c r="F7375" s="4">
        <v>386000</v>
      </c>
      <c r="G7375" t="s">
        <v>5</v>
      </c>
      <c r="H7375">
        <v>3</v>
      </c>
      <c r="I7375" s="4">
        <f>IF(E7375="Rhode Island", Table1[[#This Row],[price]]*$L$3, IF(E7375="Massachusetts", Table1[[#This Row],[price]]*$L$2, 1))</f>
        <v>386000</v>
      </c>
    </row>
    <row r="7376" spans="1:9" x14ac:dyDescent="0.25">
      <c r="A7376" s="2">
        <v>41306</v>
      </c>
      <c r="B7376" s="1">
        <f t="shared" si="230"/>
        <v>2013</v>
      </c>
      <c r="C7376" s="1">
        <f t="shared" si="231"/>
        <v>1</v>
      </c>
      <c r="D7376">
        <v>2914</v>
      </c>
      <c r="E7376" t="s">
        <v>36</v>
      </c>
      <c r="F7376" s="4">
        <v>440000</v>
      </c>
      <c r="G7376" t="s">
        <v>5</v>
      </c>
      <c r="H7376">
        <v>3</v>
      </c>
      <c r="I7376" s="4">
        <f>IF(E7376="Rhode Island", Table1[[#This Row],[price]]*$L$3, IF(E7376="Massachusetts", Table1[[#This Row],[price]]*$L$2, 1))</f>
        <v>440000</v>
      </c>
    </row>
    <row r="7377" spans="1:9" x14ac:dyDescent="0.25">
      <c r="A7377" s="2">
        <v>41306</v>
      </c>
      <c r="B7377" s="1">
        <f t="shared" si="230"/>
        <v>2013</v>
      </c>
      <c r="C7377" s="1">
        <f t="shared" si="231"/>
        <v>1</v>
      </c>
      <c r="D7377">
        <v>2904</v>
      </c>
      <c r="E7377" t="s">
        <v>36</v>
      </c>
      <c r="F7377" s="4">
        <v>450000</v>
      </c>
      <c r="G7377" t="s">
        <v>5</v>
      </c>
      <c r="H7377">
        <v>3</v>
      </c>
      <c r="I7377" s="4">
        <f>IF(E7377="Rhode Island", Table1[[#This Row],[price]]*$L$3, IF(E7377="Massachusetts", Table1[[#This Row],[price]]*$L$2, 1))</f>
        <v>450000</v>
      </c>
    </row>
    <row r="7378" spans="1:9" x14ac:dyDescent="0.25">
      <c r="A7378" s="2">
        <v>41306</v>
      </c>
      <c r="B7378" s="1">
        <f t="shared" si="230"/>
        <v>2013</v>
      </c>
      <c r="C7378" s="1">
        <f t="shared" si="231"/>
        <v>1</v>
      </c>
      <c r="D7378">
        <v>2914</v>
      </c>
      <c r="E7378" t="s">
        <v>36</v>
      </c>
      <c r="F7378" s="4">
        <v>481000</v>
      </c>
      <c r="G7378" t="s">
        <v>5</v>
      </c>
      <c r="H7378">
        <v>3</v>
      </c>
      <c r="I7378" s="4">
        <f>IF(E7378="Rhode Island", Table1[[#This Row],[price]]*$L$3, IF(E7378="Massachusetts", Table1[[#This Row],[price]]*$L$2, 1))</f>
        <v>481000</v>
      </c>
    </row>
    <row r="7379" spans="1:9" x14ac:dyDescent="0.25">
      <c r="A7379" s="2">
        <v>41306</v>
      </c>
      <c r="B7379" s="1">
        <f t="shared" si="230"/>
        <v>2013</v>
      </c>
      <c r="C7379" s="1">
        <f t="shared" si="231"/>
        <v>1</v>
      </c>
      <c r="D7379">
        <v>2611</v>
      </c>
      <c r="E7379" t="s">
        <v>37</v>
      </c>
      <c r="F7379" s="4">
        <v>540000</v>
      </c>
      <c r="G7379" t="s">
        <v>5</v>
      </c>
      <c r="H7379">
        <v>4</v>
      </c>
      <c r="I7379" s="4">
        <f>IF(E7379="Rhode Island", Table1[[#This Row],[price]]*$L$3, IF(E7379="Massachusetts", Table1[[#This Row],[price]]*$L$2, 1))</f>
        <v>540000</v>
      </c>
    </row>
    <row r="7380" spans="1:9" x14ac:dyDescent="0.25">
      <c r="A7380" s="2">
        <v>41306</v>
      </c>
      <c r="B7380" s="1">
        <f t="shared" si="230"/>
        <v>2013</v>
      </c>
      <c r="C7380" s="1">
        <f t="shared" si="231"/>
        <v>1</v>
      </c>
      <c r="D7380">
        <v>2902</v>
      </c>
      <c r="E7380" t="s">
        <v>36</v>
      </c>
      <c r="F7380" s="4">
        <v>560000</v>
      </c>
      <c r="G7380" t="s">
        <v>5</v>
      </c>
      <c r="H7380">
        <v>4</v>
      </c>
      <c r="I7380" s="4">
        <f>IF(E7380="Rhode Island", Table1[[#This Row],[price]]*$L$3, IF(E7380="Massachusetts", Table1[[#This Row],[price]]*$L$2, 1))</f>
        <v>560000</v>
      </c>
    </row>
    <row r="7381" spans="1:9" x14ac:dyDescent="0.25">
      <c r="A7381" s="2">
        <v>41306</v>
      </c>
      <c r="B7381" s="1">
        <f t="shared" si="230"/>
        <v>2013</v>
      </c>
      <c r="C7381" s="1">
        <f t="shared" si="231"/>
        <v>1</v>
      </c>
      <c r="D7381">
        <v>2913</v>
      </c>
      <c r="E7381" t="s">
        <v>36</v>
      </c>
      <c r="F7381" s="4">
        <v>575000</v>
      </c>
      <c r="G7381" t="s">
        <v>5</v>
      </c>
      <c r="H7381">
        <v>4</v>
      </c>
      <c r="I7381" s="4">
        <f>IF(E7381="Rhode Island", Table1[[#This Row],[price]]*$L$3, IF(E7381="Massachusetts", Table1[[#This Row],[price]]*$L$2, 1))</f>
        <v>575000</v>
      </c>
    </row>
    <row r="7382" spans="1:9" x14ac:dyDescent="0.25">
      <c r="A7382" s="2">
        <v>41306</v>
      </c>
      <c r="B7382" s="1">
        <f t="shared" si="230"/>
        <v>2013</v>
      </c>
      <c r="C7382" s="1">
        <f t="shared" si="231"/>
        <v>1</v>
      </c>
      <c r="D7382">
        <v>2602</v>
      </c>
      <c r="E7382" t="s">
        <v>37</v>
      </c>
      <c r="F7382" s="4">
        <v>521000</v>
      </c>
      <c r="G7382" t="s">
        <v>6</v>
      </c>
      <c r="H7382">
        <v>2</v>
      </c>
      <c r="I7382" s="4">
        <f>IF(E7382="Rhode Island", Table1[[#This Row],[price]]*$L$3, IF(E7382="Massachusetts", Table1[[#This Row],[price]]*$L$2, 1))</f>
        <v>521000</v>
      </c>
    </row>
    <row r="7383" spans="1:9" x14ac:dyDescent="0.25">
      <c r="A7383" s="2">
        <v>41307</v>
      </c>
      <c r="B7383" s="1">
        <f t="shared" si="230"/>
        <v>2013</v>
      </c>
      <c r="C7383" s="1">
        <f t="shared" si="231"/>
        <v>1</v>
      </c>
      <c r="D7383">
        <v>2617</v>
      </c>
      <c r="E7383" t="s">
        <v>37</v>
      </c>
      <c r="F7383" s="4">
        <v>615000</v>
      </c>
      <c r="G7383" t="s">
        <v>5</v>
      </c>
      <c r="H7383">
        <v>3</v>
      </c>
      <c r="I7383" s="4">
        <f>IF(E7383="Rhode Island", Table1[[#This Row],[price]]*$L$3, IF(E7383="Massachusetts", Table1[[#This Row],[price]]*$L$2, 1))</f>
        <v>615000</v>
      </c>
    </row>
    <row r="7384" spans="1:9" x14ac:dyDescent="0.25">
      <c r="A7384" s="2">
        <v>41307</v>
      </c>
      <c r="B7384" s="1">
        <f t="shared" si="230"/>
        <v>2013</v>
      </c>
      <c r="C7384" s="1">
        <f t="shared" si="231"/>
        <v>1</v>
      </c>
      <c r="D7384">
        <v>2605</v>
      </c>
      <c r="E7384" t="s">
        <v>37</v>
      </c>
      <c r="F7384" s="4">
        <v>840000</v>
      </c>
      <c r="G7384" t="s">
        <v>5</v>
      </c>
      <c r="H7384">
        <v>0</v>
      </c>
      <c r="I7384" s="4">
        <f>IF(E7384="Rhode Island", Table1[[#This Row],[price]]*$L$3, IF(E7384="Massachusetts", Table1[[#This Row],[price]]*$L$2, 1))</f>
        <v>840000</v>
      </c>
    </row>
    <row r="7385" spans="1:9" x14ac:dyDescent="0.25">
      <c r="A7385" s="2">
        <v>41307</v>
      </c>
      <c r="B7385" s="1">
        <f t="shared" si="230"/>
        <v>2013</v>
      </c>
      <c r="C7385" s="1">
        <f t="shared" si="231"/>
        <v>1</v>
      </c>
      <c r="D7385">
        <v>2605</v>
      </c>
      <c r="E7385" t="s">
        <v>37</v>
      </c>
      <c r="F7385" s="4">
        <v>927500</v>
      </c>
      <c r="G7385" t="s">
        <v>5</v>
      </c>
      <c r="H7385">
        <v>5</v>
      </c>
      <c r="I7385" s="4">
        <f>IF(E7385="Rhode Island", Table1[[#This Row],[price]]*$L$3, IF(E7385="Massachusetts", Table1[[#This Row],[price]]*$L$2, 1))</f>
        <v>927500</v>
      </c>
    </row>
    <row r="7386" spans="1:9" x14ac:dyDescent="0.25">
      <c r="A7386" s="2">
        <v>41309</v>
      </c>
      <c r="B7386" s="1">
        <f t="shared" si="230"/>
        <v>2013</v>
      </c>
      <c r="C7386" s="1">
        <f t="shared" si="231"/>
        <v>1</v>
      </c>
      <c r="D7386">
        <v>2914</v>
      </c>
      <c r="E7386" t="s">
        <v>36</v>
      </c>
      <c r="F7386" s="4">
        <v>453000</v>
      </c>
      <c r="G7386" t="s">
        <v>5</v>
      </c>
      <c r="H7386">
        <v>3</v>
      </c>
      <c r="I7386" s="4">
        <f>IF(E7386="Rhode Island", Table1[[#This Row],[price]]*$L$3, IF(E7386="Massachusetts", Table1[[#This Row],[price]]*$L$2, 1))</f>
        <v>453000</v>
      </c>
    </row>
    <row r="7387" spans="1:9" x14ac:dyDescent="0.25">
      <c r="A7387" s="2">
        <v>41309</v>
      </c>
      <c r="B7387" s="1">
        <f t="shared" si="230"/>
        <v>2013</v>
      </c>
      <c r="C7387" s="1">
        <f t="shared" si="231"/>
        <v>1</v>
      </c>
      <c r="D7387">
        <v>2615</v>
      </c>
      <c r="E7387" t="s">
        <v>37</v>
      </c>
      <c r="F7387" s="4">
        <v>510000</v>
      </c>
      <c r="G7387" t="s">
        <v>5</v>
      </c>
      <c r="H7387">
        <v>3</v>
      </c>
      <c r="I7387" s="4">
        <f>IF(E7387="Rhode Island", Table1[[#This Row],[price]]*$L$3, IF(E7387="Massachusetts", Table1[[#This Row],[price]]*$L$2, 1))</f>
        <v>510000</v>
      </c>
    </row>
    <row r="7388" spans="1:9" x14ac:dyDescent="0.25">
      <c r="A7388" s="2">
        <v>41309</v>
      </c>
      <c r="B7388" s="1">
        <f t="shared" si="230"/>
        <v>2013</v>
      </c>
      <c r="C7388" s="1">
        <f t="shared" si="231"/>
        <v>1</v>
      </c>
      <c r="D7388">
        <v>2914</v>
      </c>
      <c r="E7388" t="s">
        <v>36</v>
      </c>
      <c r="F7388" s="4">
        <v>535000</v>
      </c>
      <c r="G7388" t="s">
        <v>5</v>
      </c>
      <c r="H7388">
        <v>4</v>
      </c>
      <c r="I7388" s="4">
        <f>IF(E7388="Rhode Island", Table1[[#This Row],[price]]*$L$3, IF(E7388="Massachusetts", Table1[[#This Row],[price]]*$L$2, 1))</f>
        <v>535000</v>
      </c>
    </row>
    <row r="7389" spans="1:9" x14ac:dyDescent="0.25">
      <c r="A7389" s="2">
        <v>41309</v>
      </c>
      <c r="B7389" s="1">
        <f t="shared" si="230"/>
        <v>2013</v>
      </c>
      <c r="C7389" s="1">
        <f t="shared" si="231"/>
        <v>1</v>
      </c>
      <c r="D7389">
        <v>2617</v>
      </c>
      <c r="E7389" t="s">
        <v>37</v>
      </c>
      <c r="F7389" s="4">
        <v>615000</v>
      </c>
      <c r="G7389" t="s">
        <v>5</v>
      </c>
      <c r="H7389">
        <v>4</v>
      </c>
      <c r="I7389" s="4">
        <f>IF(E7389="Rhode Island", Table1[[#This Row],[price]]*$L$3, IF(E7389="Massachusetts", Table1[[#This Row],[price]]*$L$2, 1))</f>
        <v>615000</v>
      </c>
    </row>
    <row r="7390" spans="1:9" x14ac:dyDescent="0.25">
      <c r="A7390" s="2">
        <v>41309</v>
      </c>
      <c r="B7390" s="1">
        <f t="shared" si="230"/>
        <v>2013</v>
      </c>
      <c r="C7390" s="1">
        <f t="shared" si="231"/>
        <v>1</v>
      </c>
      <c r="D7390">
        <v>2612</v>
      </c>
      <c r="E7390" t="s">
        <v>37</v>
      </c>
      <c r="F7390" s="4">
        <v>483000</v>
      </c>
      <c r="G7390" t="s">
        <v>6</v>
      </c>
      <c r="H7390">
        <v>2</v>
      </c>
      <c r="I7390" s="4">
        <f>IF(E7390="Rhode Island", Table1[[#This Row],[price]]*$L$3, IF(E7390="Massachusetts", Table1[[#This Row],[price]]*$L$2, 1))</f>
        <v>483000</v>
      </c>
    </row>
    <row r="7391" spans="1:9" x14ac:dyDescent="0.25">
      <c r="A7391" s="2">
        <v>41309</v>
      </c>
      <c r="B7391" s="1">
        <f t="shared" si="230"/>
        <v>2013</v>
      </c>
      <c r="C7391" s="1">
        <f t="shared" si="231"/>
        <v>1</v>
      </c>
      <c r="D7391">
        <v>2612</v>
      </c>
      <c r="E7391" t="s">
        <v>37</v>
      </c>
      <c r="F7391" s="4">
        <v>535000</v>
      </c>
      <c r="G7391" t="s">
        <v>6</v>
      </c>
      <c r="H7391">
        <v>3</v>
      </c>
      <c r="I7391" s="4">
        <f>IF(E7391="Rhode Island", Table1[[#This Row],[price]]*$L$3, IF(E7391="Massachusetts", Table1[[#This Row],[price]]*$L$2, 1))</f>
        <v>535000</v>
      </c>
    </row>
    <row r="7392" spans="1:9" x14ac:dyDescent="0.25">
      <c r="A7392" s="2">
        <v>41310</v>
      </c>
      <c r="B7392" s="1">
        <f t="shared" si="230"/>
        <v>2013</v>
      </c>
      <c r="C7392" s="1">
        <f t="shared" si="231"/>
        <v>1</v>
      </c>
      <c r="D7392">
        <v>2906</v>
      </c>
      <c r="E7392" t="s">
        <v>36</v>
      </c>
      <c r="F7392" s="4">
        <v>374000</v>
      </c>
      <c r="G7392" t="s">
        <v>5</v>
      </c>
      <c r="H7392">
        <v>3</v>
      </c>
      <c r="I7392" s="4">
        <f>IF(E7392="Rhode Island", Table1[[#This Row],[price]]*$L$3, IF(E7392="Massachusetts", Table1[[#This Row],[price]]*$L$2, 1))</f>
        <v>374000</v>
      </c>
    </row>
    <row r="7393" spans="1:9" x14ac:dyDescent="0.25">
      <c r="A7393" s="2">
        <v>41310</v>
      </c>
      <c r="B7393" s="1">
        <f t="shared" si="230"/>
        <v>2013</v>
      </c>
      <c r="C7393" s="1">
        <f t="shared" si="231"/>
        <v>1</v>
      </c>
      <c r="D7393">
        <v>2905</v>
      </c>
      <c r="E7393" t="s">
        <v>36</v>
      </c>
      <c r="F7393" s="4">
        <v>445000</v>
      </c>
      <c r="G7393" t="s">
        <v>5</v>
      </c>
      <c r="H7393">
        <v>3</v>
      </c>
      <c r="I7393" s="4">
        <f>IF(E7393="Rhode Island", Table1[[#This Row],[price]]*$L$3, IF(E7393="Massachusetts", Table1[[#This Row],[price]]*$L$2, 1))</f>
        <v>445000</v>
      </c>
    </row>
    <row r="7394" spans="1:9" x14ac:dyDescent="0.25">
      <c r="A7394" s="2">
        <v>41310</v>
      </c>
      <c r="B7394" s="1">
        <f t="shared" si="230"/>
        <v>2013</v>
      </c>
      <c r="C7394" s="1">
        <f t="shared" si="231"/>
        <v>1</v>
      </c>
      <c r="D7394">
        <v>2606</v>
      </c>
      <c r="E7394" t="s">
        <v>37</v>
      </c>
      <c r="F7394" s="4">
        <v>487000</v>
      </c>
      <c r="G7394" t="s">
        <v>5</v>
      </c>
      <c r="H7394">
        <v>3</v>
      </c>
      <c r="I7394" s="4">
        <f>IF(E7394="Rhode Island", Table1[[#This Row],[price]]*$L$3, IF(E7394="Massachusetts", Table1[[#This Row],[price]]*$L$2, 1))</f>
        <v>487000</v>
      </c>
    </row>
    <row r="7395" spans="1:9" x14ac:dyDescent="0.25">
      <c r="A7395" s="2">
        <v>41310</v>
      </c>
      <c r="B7395" s="1">
        <f t="shared" si="230"/>
        <v>2013</v>
      </c>
      <c r="C7395" s="1">
        <f t="shared" si="231"/>
        <v>1</v>
      </c>
      <c r="D7395">
        <v>2607</v>
      </c>
      <c r="E7395" t="s">
        <v>37</v>
      </c>
      <c r="F7395" s="4">
        <v>520000</v>
      </c>
      <c r="G7395" t="s">
        <v>5</v>
      </c>
      <c r="H7395">
        <v>4</v>
      </c>
      <c r="I7395" s="4">
        <f>IF(E7395="Rhode Island", Table1[[#This Row],[price]]*$L$3, IF(E7395="Massachusetts", Table1[[#This Row],[price]]*$L$2, 1))</f>
        <v>520000</v>
      </c>
    </row>
    <row r="7396" spans="1:9" x14ac:dyDescent="0.25">
      <c r="A7396" s="2">
        <v>41310</v>
      </c>
      <c r="B7396" s="1">
        <f t="shared" si="230"/>
        <v>2013</v>
      </c>
      <c r="C7396" s="1">
        <f t="shared" si="231"/>
        <v>1</v>
      </c>
      <c r="D7396">
        <v>2607</v>
      </c>
      <c r="E7396" t="s">
        <v>37</v>
      </c>
      <c r="F7396" s="4">
        <v>332000</v>
      </c>
      <c r="G7396" t="s">
        <v>6</v>
      </c>
      <c r="H7396">
        <v>2</v>
      </c>
      <c r="I7396" s="4">
        <f>IF(E7396="Rhode Island", Table1[[#This Row],[price]]*$L$3, IF(E7396="Massachusetts", Table1[[#This Row],[price]]*$L$2, 1))</f>
        <v>332000</v>
      </c>
    </row>
    <row r="7397" spans="1:9" x14ac:dyDescent="0.25">
      <c r="A7397" s="2">
        <v>41310</v>
      </c>
      <c r="B7397" s="1">
        <f t="shared" si="230"/>
        <v>2013</v>
      </c>
      <c r="C7397" s="1">
        <f t="shared" si="231"/>
        <v>1</v>
      </c>
      <c r="D7397">
        <v>2612</v>
      </c>
      <c r="E7397" t="s">
        <v>37</v>
      </c>
      <c r="F7397" s="4">
        <v>397000</v>
      </c>
      <c r="G7397" t="s">
        <v>6</v>
      </c>
      <c r="H7397">
        <v>1</v>
      </c>
      <c r="I7397" s="4">
        <f>IF(E7397="Rhode Island", Table1[[#This Row],[price]]*$L$3, IF(E7397="Massachusetts", Table1[[#This Row],[price]]*$L$2, 1))</f>
        <v>397000</v>
      </c>
    </row>
    <row r="7398" spans="1:9" x14ac:dyDescent="0.25">
      <c r="A7398" s="2">
        <v>41311</v>
      </c>
      <c r="B7398" s="1">
        <f t="shared" si="230"/>
        <v>2013</v>
      </c>
      <c r="C7398" s="1">
        <f t="shared" si="231"/>
        <v>1</v>
      </c>
      <c r="D7398">
        <v>2615</v>
      </c>
      <c r="E7398" t="s">
        <v>37</v>
      </c>
      <c r="F7398" s="4">
        <v>402525</v>
      </c>
      <c r="G7398" t="s">
        <v>5</v>
      </c>
      <c r="H7398">
        <v>2</v>
      </c>
      <c r="I7398" s="4">
        <f>IF(E7398="Rhode Island", Table1[[#This Row],[price]]*$L$3, IF(E7398="Massachusetts", Table1[[#This Row],[price]]*$L$2, 1))</f>
        <v>402525</v>
      </c>
    </row>
    <row r="7399" spans="1:9" x14ac:dyDescent="0.25">
      <c r="A7399" s="2">
        <v>41311</v>
      </c>
      <c r="B7399" s="1">
        <f t="shared" si="230"/>
        <v>2013</v>
      </c>
      <c r="C7399" s="1">
        <f t="shared" si="231"/>
        <v>1</v>
      </c>
      <c r="D7399">
        <v>2905</v>
      </c>
      <c r="E7399" t="s">
        <v>36</v>
      </c>
      <c r="F7399" s="4">
        <v>427000</v>
      </c>
      <c r="G7399" t="s">
        <v>5</v>
      </c>
      <c r="H7399">
        <v>3</v>
      </c>
      <c r="I7399" s="4">
        <f>IF(E7399="Rhode Island", Table1[[#This Row],[price]]*$L$3, IF(E7399="Massachusetts", Table1[[#This Row],[price]]*$L$2, 1))</f>
        <v>427000</v>
      </c>
    </row>
    <row r="7400" spans="1:9" x14ac:dyDescent="0.25">
      <c r="A7400" s="2">
        <v>41311</v>
      </c>
      <c r="B7400" s="1">
        <f t="shared" si="230"/>
        <v>2013</v>
      </c>
      <c r="C7400" s="1">
        <f t="shared" si="231"/>
        <v>1</v>
      </c>
      <c r="D7400">
        <v>2906</v>
      </c>
      <c r="E7400" t="s">
        <v>36</v>
      </c>
      <c r="F7400" s="4">
        <v>478000</v>
      </c>
      <c r="G7400" t="s">
        <v>5</v>
      </c>
      <c r="H7400">
        <v>4</v>
      </c>
      <c r="I7400" s="4">
        <f>IF(E7400="Rhode Island", Table1[[#This Row],[price]]*$L$3, IF(E7400="Massachusetts", Table1[[#This Row],[price]]*$L$2, 1))</f>
        <v>478000</v>
      </c>
    </row>
    <row r="7401" spans="1:9" x14ac:dyDescent="0.25">
      <c r="A7401" s="2">
        <v>41311</v>
      </c>
      <c r="B7401" s="1">
        <f t="shared" si="230"/>
        <v>2013</v>
      </c>
      <c r="C7401" s="1">
        <f t="shared" si="231"/>
        <v>1</v>
      </c>
      <c r="D7401">
        <v>2604</v>
      </c>
      <c r="E7401" t="s">
        <v>37</v>
      </c>
      <c r="F7401" s="4">
        <v>490000</v>
      </c>
      <c r="G7401" t="s">
        <v>5</v>
      </c>
      <c r="H7401">
        <v>0</v>
      </c>
      <c r="I7401" s="4">
        <f>IF(E7401="Rhode Island", Table1[[#This Row],[price]]*$L$3, IF(E7401="Massachusetts", Table1[[#This Row],[price]]*$L$2, 1))</f>
        <v>490000</v>
      </c>
    </row>
    <row r="7402" spans="1:9" x14ac:dyDescent="0.25">
      <c r="A7402" s="2">
        <v>41311</v>
      </c>
      <c r="B7402" s="1">
        <f t="shared" si="230"/>
        <v>2013</v>
      </c>
      <c r="C7402" s="1">
        <f t="shared" si="231"/>
        <v>1</v>
      </c>
      <c r="D7402">
        <v>2912</v>
      </c>
      <c r="E7402" t="s">
        <v>36</v>
      </c>
      <c r="F7402" s="4">
        <v>529000</v>
      </c>
      <c r="G7402" t="s">
        <v>5</v>
      </c>
      <c r="H7402">
        <v>3</v>
      </c>
      <c r="I7402" s="4">
        <f>IF(E7402="Rhode Island", Table1[[#This Row],[price]]*$L$3, IF(E7402="Massachusetts", Table1[[#This Row],[price]]*$L$2, 1))</f>
        <v>529000</v>
      </c>
    </row>
    <row r="7403" spans="1:9" x14ac:dyDescent="0.25">
      <c r="A7403" s="2">
        <v>41311</v>
      </c>
      <c r="B7403" s="1">
        <f t="shared" si="230"/>
        <v>2013</v>
      </c>
      <c r="C7403" s="1">
        <f t="shared" si="231"/>
        <v>1</v>
      </c>
      <c r="D7403">
        <v>2913</v>
      </c>
      <c r="E7403" t="s">
        <v>36</v>
      </c>
      <c r="F7403" s="4">
        <v>540000</v>
      </c>
      <c r="G7403" t="s">
        <v>5</v>
      </c>
      <c r="H7403">
        <v>4</v>
      </c>
      <c r="I7403" s="4">
        <f>IF(E7403="Rhode Island", Table1[[#This Row],[price]]*$L$3, IF(E7403="Massachusetts", Table1[[#This Row],[price]]*$L$2, 1))</f>
        <v>540000</v>
      </c>
    </row>
    <row r="7404" spans="1:9" x14ac:dyDescent="0.25">
      <c r="A7404" s="2">
        <v>41311</v>
      </c>
      <c r="B7404" s="1">
        <f t="shared" si="230"/>
        <v>2013</v>
      </c>
      <c r="C7404" s="1">
        <f t="shared" si="231"/>
        <v>1</v>
      </c>
      <c r="D7404">
        <v>2617</v>
      </c>
      <c r="E7404" t="s">
        <v>37</v>
      </c>
      <c r="F7404" s="4">
        <v>570000</v>
      </c>
      <c r="G7404" t="s">
        <v>5</v>
      </c>
      <c r="H7404">
        <v>4</v>
      </c>
      <c r="I7404" s="4">
        <f>IF(E7404="Rhode Island", Table1[[#This Row],[price]]*$L$3, IF(E7404="Massachusetts", Table1[[#This Row],[price]]*$L$2, 1))</f>
        <v>570000</v>
      </c>
    </row>
    <row r="7405" spans="1:9" x14ac:dyDescent="0.25">
      <c r="A7405" s="2">
        <v>41311</v>
      </c>
      <c r="B7405" s="1">
        <f t="shared" si="230"/>
        <v>2013</v>
      </c>
      <c r="C7405" s="1">
        <f t="shared" si="231"/>
        <v>1</v>
      </c>
      <c r="D7405">
        <v>2615</v>
      </c>
      <c r="E7405" t="s">
        <v>37</v>
      </c>
      <c r="F7405" s="4">
        <v>646000</v>
      </c>
      <c r="G7405" t="s">
        <v>5</v>
      </c>
      <c r="H7405">
        <v>5</v>
      </c>
      <c r="I7405" s="4">
        <f>IF(E7405="Rhode Island", Table1[[#This Row],[price]]*$L$3, IF(E7405="Massachusetts", Table1[[#This Row],[price]]*$L$2, 1))</f>
        <v>646000</v>
      </c>
    </row>
    <row r="7406" spans="1:9" x14ac:dyDescent="0.25">
      <c r="A7406" s="2">
        <v>41311</v>
      </c>
      <c r="B7406" s="1">
        <f t="shared" si="230"/>
        <v>2013</v>
      </c>
      <c r="C7406" s="1">
        <f t="shared" si="231"/>
        <v>1</v>
      </c>
      <c r="D7406">
        <v>2605</v>
      </c>
      <c r="E7406" t="s">
        <v>37</v>
      </c>
      <c r="F7406" s="4">
        <v>685000</v>
      </c>
      <c r="G7406" t="s">
        <v>5</v>
      </c>
      <c r="H7406">
        <v>3</v>
      </c>
      <c r="I7406" s="4">
        <f>IF(E7406="Rhode Island", Table1[[#This Row],[price]]*$L$3, IF(E7406="Massachusetts", Table1[[#This Row],[price]]*$L$2, 1))</f>
        <v>685000</v>
      </c>
    </row>
    <row r="7407" spans="1:9" x14ac:dyDescent="0.25">
      <c r="A7407" s="2">
        <v>41311</v>
      </c>
      <c r="B7407" s="1">
        <f t="shared" si="230"/>
        <v>2013</v>
      </c>
      <c r="C7407" s="1">
        <f t="shared" si="231"/>
        <v>1</v>
      </c>
      <c r="D7407">
        <v>2602</v>
      </c>
      <c r="E7407" t="s">
        <v>37</v>
      </c>
      <c r="F7407" s="4">
        <v>805000</v>
      </c>
      <c r="G7407" t="s">
        <v>5</v>
      </c>
      <c r="H7407">
        <v>4</v>
      </c>
      <c r="I7407" s="4">
        <f>IF(E7407="Rhode Island", Table1[[#This Row],[price]]*$L$3, IF(E7407="Massachusetts", Table1[[#This Row],[price]]*$L$2, 1))</f>
        <v>805000</v>
      </c>
    </row>
    <row r="7408" spans="1:9" x14ac:dyDescent="0.25">
      <c r="A7408" s="2">
        <v>41312</v>
      </c>
      <c r="B7408" s="1">
        <f t="shared" si="230"/>
        <v>2013</v>
      </c>
      <c r="C7408" s="1">
        <f t="shared" si="231"/>
        <v>1</v>
      </c>
      <c r="D7408">
        <v>2615</v>
      </c>
      <c r="E7408" t="s">
        <v>37</v>
      </c>
      <c r="F7408" s="4">
        <v>396000</v>
      </c>
      <c r="G7408" t="s">
        <v>5</v>
      </c>
      <c r="H7408">
        <v>2</v>
      </c>
      <c r="I7408" s="4">
        <f>IF(E7408="Rhode Island", Table1[[#This Row],[price]]*$L$3, IF(E7408="Massachusetts", Table1[[#This Row],[price]]*$L$2, 1))</f>
        <v>396000</v>
      </c>
    </row>
    <row r="7409" spans="1:9" x14ac:dyDescent="0.25">
      <c r="A7409" s="2">
        <v>41312</v>
      </c>
      <c r="B7409" s="1">
        <f t="shared" si="230"/>
        <v>2013</v>
      </c>
      <c r="C7409" s="1">
        <f t="shared" si="231"/>
        <v>1</v>
      </c>
      <c r="D7409">
        <v>2615</v>
      </c>
      <c r="E7409" t="s">
        <v>37</v>
      </c>
      <c r="F7409" s="4">
        <v>416000</v>
      </c>
      <c r="G7409" t="s">
        <v>5</v>
      </c>
      <c r="H7409">
        <v>4</v>
      </c>
      <c r="I7409" s="4">
        <f>IF(E7409="Rhode Island", Table1[[#This Row],[price]]*$L$3, IF(E7409="Massachusetts", Table1[[#This Row],[price]]*$L$2, 1))</f>
        <v>416000</v>
      </c>
    </row>
    <row r="7410" spans="1:9" x14ac:dyDescent="0.25">
      <c r="A7410" s="2">
        <v>41312</v>
      </c>
      <c r="B7410" s="1">
        <f t="shared" si="230"/>
        <v>2013</v>
      </c>
      <c r="C7410" s="1">
        <f t="shared" si="231"/>
        <v>1</v>
      </c>
      <c r="D7410">
        <v>2905</v>
      </c>
      <c r="E7410" t="s">
        <v>36</v>
      </c>
      <c r="F7410" s="4">
        <v>418000</v>
      </c>
      <c r="G7410" t="s">
        <v>5</v>
      </c>
      <c r="H7410">
        <v>3</v>
      </c>
      <c r="I7410" s="4">
        <f>IF(E7410="Rhode Island", Table1[[#This Row],[price]]*$L$3, IF(E7410="Massachusetts", Table1[[#This Row],[price]]*$L$2, 1))</f>
        <v>418000</v>
      </c>
    </row>
    <row r="7411" spans="1:9" x14ac:dyDescent="0.25">
      <c r="A7411" s="2">
        <v>41312</v>
      </c>
      <c r="B7411" s="1">
        <f t="shared" si="230"/>
        <v>2013</v>
      </c>
      <c r="C7411" s="1">
        <f t="shared" si="231"/>
        <v>1</v>
      </c>
      <c r="D7411">
        <v>2614</v>
      </c>
      <c r="E7411" t="s">
        <v>37</v>
      </c>
      <c r="F7411" s="4">
        <v>445000</v>
      </c>
      <c r="G7411" t="s">
        <v>5</v>
      </c>
      <c r="H7411">
        <v>3</v>
      </c>
      <c r="I7411" s="4">
        <f>IF(E7411="Rhode Island", Table1[[#This Row],[price]]*$L$3, IF(E7411="Massachusetts", Table1[[#This Row],[price]]*$L$2, 1))</f>
        <v>445000</v>
      </c>
    </row>
    <row r="7412" spans="1:9" x14ac:dyDescent="0.25">
      <c r="A7412" s="2">
        <v>41312</v>
      </c>
      <c r="B7412" s="1">
        <f t="shared" si="230"/>
        <v>2013</v>
      </c>
      <c r="C7412" s="1">
        <f t="shared" si="231"/>
        <v>1</v>
      </c>
      <c r="D7412">
        <v>2904</v>
      </c>
      <c r="E7412" t="s">
        <v>36</v>
      </c>
      <c r="F7412" s="4">
        <v>460000</v>
      </c>
      <c r="G7412" t="s">
        <v>5</v>
      </c>
      <c r="H7412">
        <v>3</v>
      </c>
      <c r="I7412" s="4">
        <f>IF(E7412="Rhode Island", Table1[[#This Row],[price]]*$L$3, IF(E7412="Massachusetts", Table1[[#This Row],[price]]*$L$2, 1))</f>
        <v>460000</v>
      </c>
    </row>
    <row r="7413" spans="1:9" x14ac:dyDescent="0.25">
      <c r="A7413" s="2">
        <v>41312</v>
      </c>
      <c r="B7413" s="1">
        <f t="shared" si="230"/>
        <v>2013</v>
      </c>
      <c r="C7413" s="1">
        <f t="shared" si="231"/>
        <v>1</v>
      </c>
      <c r="D7413">
        <v>2602</v>
      </c>
      <c r="E7413" t="s">
        <v>37</v>
      </c>
      <c r="F7413" s="4">
        <v>620000</v>
      </c>
      <c r="G7413" t="s">
        <v>5</v>
      </c>
      <c r="H7413">
        <v>3</v>
      </c>
      <c r="I7413" s="4">
        <f>IF(E7413="Rhode Island", Table1[[#This Row],[price]]*$L$3, IF(E7413="Massachusetts", Table1[[#This Row],[price]]*$L$2, 1))</f>
        <v>620000</v>
      </c>
    </row>
    <row r="7414" spans="1:9" x14ac:dyDescent="0.25">
      <c r="A7414" s="2">
        <v>41313</v>
      </c>
      <c r="B7414" s="1">
        <f t="shared" si="230"/>
        <v>2013</v>
      </c>
      <c r="C7414" s="1">
        <f t="shared" si="231"/>
        <v>1</v>
      </c>
      <c r="D7414">
        <v>2617</v>
      </c>
      <c r="E7414" t="s">
        <v>37</v>
      </c>
      <c r="F7414" s="4">
        <v>400000</v>
      </c>
      <c r="G7414" t="s">
        <v>5</v>
      </c>
      <c r="H7414">
        <v>3</v>
      </c>
      <c r="I7414" s="4">
        <f>IF(E7414="Rhode Island", Table1[[#This Row],[price]]*$L$3, IF(E7414="Massachusetts", Table1[[#This Row],[price]]*$L$2, 1))</f>
        <v>400000</v>
      </c>
    </row>
    <row r="7415" spans="1:9" x14ac:dyDescent="0.25">
      <c r="A7415" s="2">
        <v>41313</v>
      </c>
      <c r="B7415" s="1">
        <f t="shared" si="230"/>
        <v>2013</v>
      </c>
      <c r="C7415" s="1">
        <f t="shared" si="231"/>
        <v>1</v>
      </c>
      <c r="D7415">
        <v>2914</v>
      </c>
      <c r="E7415" t="s">
        <v>36</v>
      </c>
      <c r="F7415" s="4">
        <v>408200</v>
      </c>
      <c r="G7415" t="s">
        <v>5</v>
      </c>
      <c r="H7415">
        <v>3</v>
      </c>
      <c r="I7415" s="4">
        <f>IF(E7415="Rhode Island", Table1[[#This Row],[price]]*$L$3, IF(E7415="Massachusetts", Table1[[#This Row],[price]]*$L$2, 1))</f>
        <v>408200</v>
      </c>
    </row>
    <row r="7416" spans="1:9" x14ac:dyDescent="0.25">
      <c r="A7416" s="2">
        <v>41313</v>
      </c>
      <c r="B7416" s="1">
        <f t="shared" si="230"/>
        <v>2013</v>
      </c>
      <c r="C7416" s="1">
        <f t="shared" si="231"/>
        <v>1</v>
      </c>
      <c r="D7416">
        <v>2905</v>
      </c>
      <c r="E7416" t="s">
        <v>36</v>
      </c>
      <c r="F7416" s="4">
        <v>439000</v>
      </c>
      <c r="G7416" t="s">
        <v>5</v>
      </c>
      <c r="H7416">
        <v>3</v>
      </c>
      <c r="I7416" s="4">
        <f>IF(E7416="Rhode Island", Table1[[#This Row],[price]]*$L$3, IF(E7416="Massachusetts", Table1[[#This Row],[price]]*$L$2, 1))</f>
        <v>439000</v>
      </c>
    </row>
    <row r="7417" spans="1:9" x14ac:dyDescent="0.25">
      <c r="A7417" s="2">
        <v>41313</v>
      </c>
      <c r="B7417" s="1">
        <f t="shared" si="230"/>
        <v>2013</v>
      </c>
      <c r="C7417" s="1">
        <f t="shared" si="231"/>
        <v>1</v>
      </c>
      <c r="D7417">
        <v>2615</v>
      </c>
      <c r="E7417" t="s">
        <v>37</v>
      </c>
      <c r="F7417" s="4">
        <v>449950</v>
      </c>
      <c r="G7417" t="s">
        <v>5</v>
      </c>
      <c r="H7417">
        <v>3</v>
      </c>
      <c r="I7417" s="4">
        <f>IF(E7417="Rhode Island", Table1[[#This Row],[price]]*$L$3, IF(E7417="Massachusetts", Table1[[#This Row],[price]]*$L$2, 1))</f>
        <v>449950</v>
      </c>
    </row>
    <row r="7418" spans="1:9" x14ac:dyDescent="0.25">
      <c r="A7418" s="2">
        <v>41313</v>
      </c>
      <c r="B7418" s="1">
        <f t="shared" si="230"/>
        <v>2013</v>
      </c>
      <c r="C7418" s="1">
        <f t="shared" si="231"/>
        <v>1</v>
      </c>
      <c r="D7418">
        <v>2905</v>
      </c>
      <c r="E7418" t="s">
        <v>36</v>
      </c>
      <c r="F7418" s="4">
        <v>455000</v>
      </c>
      <c r="G7418" t="s">
        <v>5</v>
      </c>
      <c r="H7418">
        <v>3</v>
      </c>
      <c r="I7418" s="4">
        <f>IF(E7418="Rhode Island", Table1[[#This Row],[price]]*$L$3, IF(E7418="Massachusetts", Table1[[#This Row],[price]]*$L$2, 1))</f>
        <v>455000</v>
      </c>
    </row>
    <row r="7419" spans="1:9" x14ac:dyDescent="0.25">
      <c r="A7419" s="2">
        <v>41313</v>
      </c>
      <c r="B7419" s="1">
        <f t="shared" si="230"/>
        <v>2013</v>
      </c>
      <c r="C7419" s="1">
        <f t="shared" si="231"/>
        <v>1</v>
      </c>
      <c r="D7419">
        <v>2913</v>
      </c>
      <c r="E7419" t="s">
        <v>36</v>
      </c>
      <c r="F7419" s="4">
        <v>505000</v>
      </c>
      <c r="G7419" t="s">
        <v>5</v>
      </c>
      <c r="H7419">
        <v>4</v>
      </c>
      <c r="I7419" s="4">
        <f>IF(E7419="Rhode Island", Table1[[#This Row],[price]]*$L$3, IF(E7419="Massachusetts", Table1[[#This Row],[price]]*$L$2, 1))</f>
        <v>505000</v>
      </c>
    </row>
    <row r="7420" spans="1:9" x14ac:dyDescent="0.25">
      <c r="A7420" s="2">
        <v>41313</v>
      </c>
      <c r="B7420" s="1">
        <f t="shared" si="230"/>
        <v>2013</v>
      </c>
      <c r="C7420" s="1">
        <f t="shared" si="231"/>
        <v>1</v>
      </c>
      <c r="D7420">
        <v>2612</v>
      </c>
      <c r="E7420" t="s">
        <v>37</v>
      </c>
      <c r="F7420" s="4">
        <v>655000</v>
      </c>
      <c r="G7420" t="s">
        <v>5</v>
      </c>
      <c r="H7420">
        <v>3</v>
      </c>
      <c r="I7420" s="4">
        <f>IF(E7420="Rhode Island", Table1[[#This Row],[price]]*$L$3, IF(E7420="Massachusetts", Table1[[#This Row],[price]]*$L$2, 1))</f>
        <v>655000</v>
      </c>
    </row>
    <row r="7421" spans="1:9" x14ac:dyDescent="0.25">
      <c r="A7421" s="2">
        <v>41313</v>
      </c>
      <c r="B7421" s="1">
        <f t="shared" si="230"/>
        <v>2013</v>
      </c>
      <c r="C7421" s="1">
        <f t="shared" si="231"/>
        <v>1</v>
      </c>
      <c r="D7421">
        <v>2605</v>
      </c>
      <c r="E7421" t="s">
        <v>37</v>
      </c>
      <c r="F7421" s="4">
        <v>870000</v>
      </c>
      <c r="G7421" t="s">
        <v>5</v>
      </c>
      <c r="H7421">
        <v>4</v>
      </c>
      <c r="I7421" s="4">
        <f>IF(E7421="Rhode Island", Table1[[#This Row],[price]]*$L$3, IF(E7421="Massachusetts", Table1[[#This Row],[price]]*$L$2, 1))</f>
        <v>870000</v>
      </c>
    </row>
    <row r="7422" spans="1:9" x14ac:dyDescent="0.25">
      <c r="A7422" s="2">
        <v>41313</v>
      </c>
      <c r="B7422" s="1">
        <f t="shared" si="230"/>
        <v>2013</v>
      </c>
      <c r="C7422" s="1">
        <f t="shared" si="231"/>
        <v>1</v>
      </c>
      <c r="D7422">
        <v>2602</v>
      </c>
      <c r="E7422" t="s">
        <v>37</v>
      </c>
      <c r="F7422" s="4">
        <v>425000</v>
      </c>
      <c r="G7422" t="s">
        <v>6</v>
      </c>
      <c r="H7422">
        <v>2</v>
      </c>
      <c r="I7422" s="4">
        <f>IF(E7422="Rhode Island", Table1[[#This Row],[price]]*$L$3, IF(E7422="Massachusetts", Table1[[#This Row],[price]]*$L$2, 1))</f>
        <v>425000</v>
      </c>
    </row>
    <row r="7423" spans="1:9" x14ac:dyDescent="0.25">
      <c r="A7423" s="2">
        <v>41313</v>
      </c>
      <c r="B7423" s="1">
        <f t="shared" si="230"/>
        <v>2013</v>
      </c>
      <c r="C7423" s="1">
        <f t="shared" si="231"/>
        <v>1</v>
      </c>
      <c r="D7423">
        <v>2604</v>
      </c>
      <c r="E7423" t="s">
        <v>37</v>
      </c>
      <c r="F7423" s="4">
        <v>465000</v>
      </c>
      <c r="G7423" t="s">
        <v>6</v>
      </c>
      <c r="H7423">
        <v>3</v>
      </c>
      <c r="I7423" s="4">
        <f>IF(E7423="Rhode Island", Table1[[#This Row],[price]]*$L$3, IF(E7423="Massachusetts", Table1[[#This Row],[price]]*$L$2, 1))</f>
        <v>465000</v>
      </c>
    </row>
    <row r="7424" spans="1:9" x14ac:dyDescent="0.25">
      <c r="A7424" s="2">
        <v>41313</v>
      </c>
      <c r="B7424" s="1">
        <f t="shared" si="230"/>
        <v>2013</v>
      </c>
      <c r="C7424" s="1">
        <f t="shared" si="231"/>
        <v>1</v>
      </c>
      <c r="D7424">
        <v>2605</v>
      </c>
      <c r="E7424" t="s">
        <v>37</v>
      </c>
      <c r="F7424" s="4">
        <v>515000</v>
      </c>
      <c r="G7424" t="s">
        <v>6</v>
      </c>
      <c r="H7424">
        <v>2</v>
      </c>
      <c r="I7424" s="4">
        <f>IF(E7424="Rhode Island", Table1[[#This Row],[price]]*$L$3, IF(E7424="Massachusetts", Table1[[#This Row],[price]]*$L$2, 1))</f>
        <v>515000</v>
      </c>
    </row>
    <row r="7425" spans="1:9" x14ac:dyDescent="0.25">
      <c r="A7425" s="2">
        <v>41314</v>
      </c>
      <c r="B7425" s="1">
        <f t="shared" si="230"/>
        <v>2013</v>
      </c>
      <c r="C7425" s="1">
        <f t="shared" si="231"/>
        <v>1</v>
      </c>
      <c r="D7425">
        <v>2904</v>
      </c>
      <c r="E7425" t="s">
        <v>36</v>
      </c>
      <c r="F7425" s="4">
        <v>725000</v>
      </c>
      <c r="G7425" t="s">
        <v>5</v>
      </c>
      <c r="H7425">
        <v>5</v>
      </c>
      <c r="I7425" s="4">
        <f>IF(E7425="Rhode Island", Table1[[#This Row],[price]]*$L$3, IF(E7425="Massachusetts", Table1[[#This Row],[price]]*$L$2, 1))</f>
        <v>725000</v>
      </c>
    </row>
    <row r="7426" spans="1:9" x14ac:dyDescent="0.25">
      <c r="A7426" s="2">
        <v>41316</v>
      </c>
      <c r="B7426" s="1">
        <f t="shared" ref="B7426:B7489" si="232">YEAR(A7426)</f>
        <v>2013</v>
      </c>
      <c r="C7426" s="1">
        <f t="shared" ref="C7426:C7489" si="233">ROUNDUP(MONTH(A7426)/3,0)</f>
        <v>1</v>
      </c>
      <c r="D7426">
        <v>2617</v>
      </c>
      <c r="E7426" t="s">
        <v>37</v>
      </c>
      <c r="F7426" s="4">
        <v>415000</v>
      </c>
      <c r="G7426" t="s">
        <v>5</v>
      </c>
      <c r="H7426">
        <v>3</v>
      </c>
      <c r="I7426" s="4">
        <f>IF(E7426="Rhode Island", Table1[[#This Row],[price]]*$L$3, IF(E7426="Massachusetts", Table1[[#This Row],[price]]*$L$2, 1))</f>
        <v>415000</v>
      </c>
    </row>
    <row r="7427" spans="1:9" x14ac:dyDescent="0.25">
      <c r="A7427" s="2">
        <v>41316</v>
      </c>
      <c r="B7427" s="1">
        <f t="shared" si="232"/>
        <v>2013</v>
      </c>
      <c r="C7427" s="1">
        <f t="shared" si="233"/>
        <v>1</v>
      </c>
      <c r="D7427">
        <v>2905</v>
      </c>
      <c r="E7427" t="s">
        <v>36</v>
      </c>
      <c r="F7427" s="4">
        <v>505000</v>
      </c>
      <c r="G7427" t="s">
        <v>5</v>
      </c>
      <c r="H7427">
        <v>4</v>
      </c>
      <c r="I7427" s="4">
        <f>IF(E7427="Rhode Island", Table1[[#This Row],[price]]*$L$3, IF(E7427="Massachusetts", Table1[[#This Row],[price]]*$L$2, 1))</f>
        <v>505000</v>
      </c>
    </row>
    <row r="7428" spans="1:9" x14ac:dyDescent="0.25">
      <c r="A7428" s="2">
        <v>41317</v>
      </c>
      <c r="B7428" s="1">
        <f t="shared" si="232"/>
        <v>2013</v>
      </c>
      <c r="C7428" s="1">
        <f t="shared" si="233"/>
        <v>1</v>
      </c>
      <c r="D7428">
        <v>2906</v>
      </c>
      <c r="E7428" t="s">
        <v>36</v>
      </c>
      <c r="F7428" s="4">
        <v>395000</v>
      </c>
      <c r="G7428" t="s">
        <v>5</v>
      </c>
      <c r="H7428">
        <v>3</v>
      </c>
      <c r="I7428" s="4">
        <f>IF(E7428="Rhode Island", Table1[[#This Row],[price]]*$L$3, IF(E7428="Massachusetts", Table1[[#This Row],[price]]*$L$2, 1))</f>
        <v>395000</v>
      </c>
    </row>
    <row r="7429" spans="1:9" x14ac:dyDescent="0.25">
      <c r="A7429" s="2">
        <v>41317</v>
      </c>
      <c r="B7429" s="1">
        <f t="shared" si="232"/>
        <v>2013</v>
      </c>
      <c r="C7429" s="1">
        <f t="shared" si="233"/>
        <v>1</v>
      </c>
      <c r="D7429">
        <v>2615</v>
      </c>
      <c r="E7429" t="s">
        <v>37</v>
      </c>
      <c r="F7429" s="4">
        <v>566250</v>
      </c>
      <c r="G7429" t="s">
        <v>5</v>
      </c>
      <c r="H7429">
        <v>4</v>
      </c>
      <c r="I7429" s="4">
        <f>IF(E7429="Rhode Island", Table1[[#This Row],[price]]*$L$3, IF(E7429="Massachusetts", Table1[[#This Row],[price]]*$L$2, 1))</f>
        <v>566250</v>
      </c>
    </row>
    <row r="7430" spans="1:9" x14ac:dyDescent="0.25">
      <c r="A7430" s="2">
        <v>41317</v>
      </c>
      <c r="B7430" s="1">
        <f t="shared" si="232"/>
        <v>2013</v>
      </c>
      <c r="C7430" s="1">
        <f t="shared" si="233"/>
        <v>1</v>
      </c>
      <c r="D7430">
        <v>2606</v>
      </c>
      <c r="E7430" t="s">
        <v>37</v>
      </c>
      <c r="F7430" s="4">
        <v>305000</v>
      </c>
      <c r="G7430" t="s">
        <v>6</v>
      </c>
      <c r="H7430">
        <v>2</v>
      </c>
      <c r="I7430" s="4">
        <f>IF(E7430="Rhode Island", Table1[[#This Row],[price]]*$L$3, IF(E7430="Massachusetts", Table1[[#This Row],[price]]*$L$2, 1))</f>
        <v>305000</v>
      </c>
    </row>
    <row r="7431" spans="1:9" x14ac:dyDescent="0.25">
      <c r="A7431" s="2">
        <v>41317</v>
      </c>
      <c r="B7431" s="1">
        <f t="shared" si="232"/>
        <v>2013</v>
      </c>
      <c r="C7431" s="1">
        <f t="shared" si="233"/>
        <v>1</v>
      </c>
      <c r="D7431">
        <v>2612</v>
      </c>
      <c r="E7431" t="s">
        <v>37</v>
      </c>
      <c r="F7431" s="4">
        <v>365000</v>
      </c>
      <c r="G7431" t="s">
        <v>6</v>
      </c>
      <c r="H7431">
        <v>1</v>
      </c>
      <c r="I7431" s="4">
        <f>IF(E7431="Rhode Island", Table1[[#This Row],[price]]*$L$3, IF(E7431="Massachusetts", Table1[[#This Row],[price]]*$L$2, 1))</f>
        <v>365000</v>
      </c>
    </row>
    <row r="7432" spans="1:9" x14ac:dyDescent="0.25">
      <c r="A7432" s="2">
        <v>41318</v>
      </c>
      <c r="B7432" s="1">
        <f t="shared" si="232"/>
        <v>2013</v>
      </c>
      <c r="C7432" s="1">
        <f t="shared" si="233"/>
        <v>1</v>
      </c>
      <c r="D7432">
        <v>2913</v>
      </c>
      <c r="E7432" t="s">
        <v>36</v>
      </c>
      <c r="F7432" s="4">
        <v>562000</v>
      </c>
      <c r="G7432" t="s">
        <v>5</v>
      </c>
      <c r="H7432">
        <v>4</v>
      </c>
      <c r="I7432" s="4">
        <f>IF(E7432="Rhode Island", Table1[[#This Row],[price]]*$L$3, IF(E7432="Massachusetts", Table1[[#This Row],[price]]*$L$2, 1))</f>
        <v>562000</v>
      </c>
    </row>
    <row r="7433" spans="1:9" x14ac:dyDescent="0.25">
      <c r="A7433" s="2">
        <v>41318</v>
      </c>
      <c r="B7433" s="1">
        <f t="shared" si="232"/>
        <v>2013</v>
      </c>
      <c r="C7433" s="1">
        <f t="shared" si="233"/>
        <v>1</v>
      </c>
      <c r="D7433">
        <v>2612</v>
      </c>
      <c r="E7433" t="s">
        <v>37</v>
      </c>
      <c r="F7433" s="4">
        <v>665000</v>
      </c>
      <c r="G7433" t="s">
        <v>6</v>
      </c>
      <c r="H7433">
        <v>2</v>
      </c>
      <c r="I7433" s="4">
        <f>IF(E7433="Rhode Island", Table1[[#This Row],[price]]*$L$3, IF(E7433="Massachusetts", Table1[[#This Row],[price]]*$L$2, 1))</f>
        <v>665000</v>
      </c>
    </row>
    <row r="7434" spans="1:9" x14ac:dyDescent="0.25">
      <c r="A7434" s="2">
        <v>41319</v>
      </c>
      <c r="B7434" s="1">
        <f t="shared" si="232"/>
        <v>2013</v>
      </c>
      <c r="C7434" s="1">
        <f t="shared" si="233"/>
        <v>1</v>
      </c>
      <c r="D7434">
        <v>2615</v>
      </c>
      <c r="E7434" t="s">
        <v>37</v>
      </c>
      <c r="F7434" s="4">
        <v>422500</v>
      </c>
      <c r="G7434" t="s">
        <v>5</v>
      </c>
      <c r="H7434">
        <v>3</v>
      </c>
      <c r="I7434" s="4">
        <f>IF(E7434="Rhode Island", Table1[[#This Row],[price]]*$L$3, IF(E7434="Massachusetts", Table1[[#This Row],[price]]*$L$2, 1))</f>
        <v>422500</v>
      </c>
    </row>
    <row r="7435" spans="1:9" x14ac:dyDescent="0.25">
      <c r="A7435" s="2">
        <v>41319</v>
      </c>
      <c r="B7435" s="1">
        <f t="shared" si="232"/>
        <v>2013</v>
      </c>
      <c r="C7435" s="1">
        <f t="shared" si="233"/>
        <v>1</v>
      </c>
      <c r="D7435">
        <v>2615</v>
      </c>
      <c r="E7435" t="s">
        <v>37</v>
      </c>
      <c r="F7435" s="4">
        <v>425000</v>
      </c>
      <c r="G7435" t="s">
        <v>5</v>
      </c>
      <c r="H7435">
        <v>4</v>
      </c>
      <c r="I7435" s="4">
        <f>IF(E7435="Rhode Island", Table1[[#This Row],[price]]*$L$3, IF(E7435="Massachusetts", Table1[[#This Row],[price]]*$L$2, 1))</f>
        <v>425000</v>
      </c>
    </row>
    <row r="7436" spans="1:9" x14ac:dyDescent="0.25">
      <c r="A7436" s="2">
        <v>41319</v>
      </c>
      <c r="B7436" s="1">
        <f t="shared" si="232"/>
        <v>2013</v>
      </c>
      <c r="C7436" s="1">
        <f t="shared" si="233"/>
        <v>1</v>
      </c>
      <c r="D7436">
        <v>2913</v>
      </c>
      <c r="E7436" t="s">
        <v>36</v>
      </c>
      <c r="F7436" s="4">
        <v>457000</v>
      </c>
      <c r="G7436" t="s">
        <v>5</v>
      </c>
      <c r="H7436">
        <v>3</v>
      </c>
      <c r="I7436" s="4">
        <f>IF(E7436="Rhode Island", Table1[[#This Row],[price]]*$L$3, IF(E7436="Massachusetts", Table1[[#This Row],[price]]*$L$2, 1))</f>
        <v>457000</v>
      </c>
    </row>
    <row r="7437" spans="1:9" x14ac:dyDescent="0.25">
      <c r="A7437" s="2">
        <v>41320</v>
      </c>
      <c r="B7437" s="1">
        <f t="shared" si="232"/>
        <v>2013</v>
      </c>
      <c r="C7437" s="1">
        <f t="shared" si="233"/>
        <v>1</v>
      </c>
      <c r="D7437">
        <v>2903</v>
      </c>
      <c r="E7437" t="s">
        <v>36</v>
      </c>
      <c r="F7437" s="4">
        <v>507000</v>
      </c>
      <c r="G7437" t="s">
        <v>5</v>
      </c>
      <c r="H7437">
        <v>4</v>
      </c>
      <c r="I7437" s="4">
        <f>IF(E7437="Rhode Island", Table1[[#This Row],[price]]*$L$3, IF(E7437="Massachusetts", Table1[[#This Row],[price]]*$L$2, 1))</f>
        <v>507000</v>
      </c>
    </row>
    <row r="7438" spans="1:9" x14ac:dyDescent="0.25">
      <c r="A7438" s="2">
        <v>41320</v>
      </c>
      <c r="B7438" s="1">
        <f t="shared" si="232"/>
        <v>2013</v>
      </c>
      <c r="C7438" s="1">
        <f t="shared" si="233"/>
        <v>1</v>
      </c>
      <c r="D7438">
        <v>2611</v>
      </c>
      <c r="E7438" t="s">
        <v>37</v>
      </c>
      <c r="F7438" s="4">
        <v>540000</v>
      </c>
      <c r="G7438" t="s">
        <v>5</v>
      </c>
      <c r="H7438">
        <v>4</v>
      </c>
      <c r="I7438" s="4">
        <f>IF(E7438="Rhode Island", Table1[[#This Row],[price]]*$L$3, IF(E7438="Massachusetts", Table1[[#This Row],[price]]*$L$2, 1))</f>
        <v>540000</v>
      </c>
    </row>
    <row r="7439" spans="1:9" x14ac:dyDescent="0.25">
      <c r="A7439" s="2">
        <v>41320</v>
      </c>
      <c r="B7439" s="1">
        <f t="shared" si="232"/>
        <v>2013</v>
      </c>
      <c r="C7439" s="1">
        <f t="shared" si="233"/>
        <v>1</v>
      </c>
      <c r="D7439">
        <v>2614</v>
      </c>
      <c r="E7439" t="s">
        <v>37</v>
      </c>
      <c r="F7439" s="4">
        <v>555200</v>
      </c>
      <c r="G7439" t="s">
        <v>5</v>
      </c>
      <c r="H7439">
        <v>3</v>
      </c>
      <c r="I7439" s="4">
        <f>IF(E7439="Rhode Island", Table1[[#This Row],[price]]*$L$3, IF(E7439="Massachusetts", Table1[[#This Row],[price]]*$L$2, 1))</f>
        <v>555200</v>
      </c>
    </row>
    <row r="7440" spans="1:9" x14ac:dyDescent="0.25">
      <c r="A7440" s="2">
        <v>41320</v>
      </c>
      <c r="B7440" s="1">
        <f t="shared" si="232"/>
        <v>2013</v>
      </c>
      <c r="C7440" s="1">
        <f t="shared" si="233"/>
        <v>1</v>
      </c>
      <c r="D7440">
        <v>2914</v>
      </c>
      <c r="E7440" t="s">
        <v>36</v>
      </c>
      <c r="F7440" s="4">
        <v>560000</v>
      </c>
      <c r="G7440" t="s">
        <v>5</v>
      </c>
      <c r="H7440">
        <v>4</v>
      </c>
      <c r="I7440" s="4">
        <f>IF(E7440="Rhode Island", Table1[[#This Row],[price]]*$L$3, IF(E7440="Massachusetts", Table1[[#This Row],[price]]*$L$2, 1))</f>
        <v>560000</v>
      </c>
    </row>
    <row r="7441" spans="1:9" x14ac:dyDescent="0.25">
      <c r="A7441" s="2">
        <v>41320</v>
      </c>
      <c r="B7441" s="1">
        <f t="shared" si="232"/>
        <v>2013</v>
      </c>
      <c r="C7441" s="1">
        <f t="shared" si="233"/>
        <v>1</v>
      </c>
      <c r="D7441">
        <v>2906</v>
      </c>
      <c r="E7441" t="s">
        <v>36</v>
      </c>
      <c r="F7441" s="4">
        <v>565000</v>
      </c>
      <c r="G7441" t="s">
        <v>5</v>
      </c>
      <c r="H7441">
        <v>4</v>
      </c>
      <c r="I7441" s="4">
        <f>IF(E7441="Rhode Island", Table1[[#This Row],[price]]*$L$3, IF(E7441="Massachusetts", Table1[[#This Row],[price]]*$L$2, 1))</f>
        <v>565000</v>
      </c>
    </row>
    <row r="7442" spans="1:9" x14ac:dyDescent="0.25">
      <c r="A7442" s="2">
        <v>41320</v>
      </c>
      <c r="B7442" s="1">
        <f t="shared" si="232"/>
        <v>2013</v>
      </c>
      <c r="C7442" s="1">
        <f t="shared" si="233"/>
        <v>1</v>
      </c>
      <c r="D7442">
        <v>2606</v>
      </c>
      <c r="E7442" t="s">
        <v>37</v>
      </c>
      <c r="F7442" s="4">
        <v>585000</v>
      </c>
      <c r="G7442" t="s">
        <v>5</v>
      </c>
      <c r="H7442">
        <v>3</v>
      </c>
      <c r="I7442" s="4">
        <f>IF(E7442="Rhode Island", Table1[[#This Row],[price]]*$L$3, IF(E7442="Massachusetts", Table1[[#This Row],[price]]*$L$2, 1))</f>
        <v>585000</v>
      </c>
    </row>
    <row r="7443" spans="1:9" x14ac:dyDescent="0.25">
      <c r="A7443" s="2">
        <v>41320</v>
      </c>
      <c r="B7443" s="1">
        <f t="shared" si="232"/>
        <v>2013</v>
      </c>
      <c r="C7443" s="1">
        <f t="shared" si="233"/>
        <v>1</v>
      </c>
      <c r="D7443">
        <v>2611</v>
      </c>
      <c r="E7443" t="s">
        <v>37</v>
      </c>
      <c r="F7443" s="4">
        <v>685000</v>
      </c>
      <c r="G7443" t="s">
        <v>5</v>
      </c>
      <c r="H7443">
        <v>5</v>
      </c>
      <c r="I7443" s="4">
        <f>IF(E7443="Rhode Island", Table1[[#This Row],[price]]*$L$3, IF(E7443="Massachusetts", Table1[[#This Row],[price]]*$L$2, 1))</f>
        <v>685000</v>
      </c>
    </row>
    <row r="7444" spans="1:9" x14ac:dyDescent="0.25">
      <c r="A7444" s="2">
        <v>41320</v>
      </c>
      <c r="B7444" s="1">
        <f t="shared" si="232"/>
        <v>2013</v>
      </c>
      <c r="C7444" s="1">
        <f t="shared" si="233"/>
        <v>1</v>
      </c>
      <c r="D7444">
        <v>2600</v>
      </c>
      <c r="E7444" t="s">
        <v>37</v>
      </c>
      <c r="F7444" s="4">
        <v>843000</v>
      </c>
      <c r="G7444" t="s">
        <v>5</v>
      </c>
      <c r="H7444">
        <v>3</v>
      </c>
      <c r="I7444" s="4">
        <f>IF(E7444="Rhode Island", Table1[[#This Row],[price]]*$L$3, IF(E7444="Massachusetts", Table1[[#This Row],[price]]*$L$2, 1))</f>
        <v>843000</v>
      </c>
    </row>
    <row r="7445" spans="1:9" x14ac:dyDescent="0.25">
      <c r="A7445" s="2">
        <v>41320</v>
      </c>
      <c r="B7445" s="1">
        <f t="shared" si="232"/>
        <v>2013</v>
      </c>
      <c r="C7445" s="1">
        <f t="shared" si="233"/>
        <v>1</v>
      </c>
      <c r="D7445">
        <v>2607</v>
      </c>
      <c r="E7445" t="s">
        <v>37</v>
      </c>
      <c r="F7445" s="4">
        <v>305000</v>
      </c>
      <c r="G7445" t="s">
        <v>6</v>
      </c>
      <c r="H7445">
        <v>2</v>
      </c>
      <c r="I7445" s="4">
        <f>IF(E7445="Rhode Island", Table1[[#This Row],[price]]*$L$3, IF(E7445="Massachusetts", Table1[[#This Row],[price]]*$L$2, 1))</f>
        <v>305000</v>
      </c>
    </row>
    <row r="7446" spans="1:9" x14ac:dyDescent="0.25">
      <c r="A7446" s="2">
        <v>41320</v>
      </c>
      <c r="B7446" s="1">
        <f t="shared" si="232"/>
        <v>2013</v>
      </c>
      <c r="C7446" s="1">
        <f t="shared" si="233"/>
        <v>1</v>
      </c>
      <c r="D7446">
        <v>2603</v>
      </c>
      <c r="E7446" t="s">
        <v>37</v>
      </c>
      <c r="F7446" s="4">
        <v>360000</v>
      </c>
      <c r="G7446" t="s">
        <v>6</v>
      </c>
      <c r="H7446">
        <v>2</v>
      </c>
      <c r="I7446" s="4">
        <f>IF(E7446="Rhode Island", Table1[[#This Row],[price]]*$L$3, IF(E7446="Massachusetts", Table1[[#This Row],[price]]*$L$2, 1))</f>
        <v>360000</v>
      </c>
    </row>
    <row r="7447" spans="1:9" x14ac:dyDescent="0.25">
      <c r="A7447" s="2">
        <v>41320</v>
      </c>
      <c r="B7447" s="1">
        <f t="shared" si="232"/>
        <v>2013</v>
      </c>
      <c r="C7447" s="1">
        <f t="shared" si="233"/>
        <v>1</v>
      </c>
      <c r="D7447">
        <v>2900</v>
      </c>
      <c r="E7447" t="s">
        <v>37</v>
      </c>
      <c r="F7447" s="4">
        <v>432950</v>
      </c>
      <c r="G7447" t="s">
        <v>6</v>
      </c>
      <c r="H7447">
        <v>2</v>
      </c>
      <c r="I7447" s="4">
        <f>IF(E7447="Rhode Island", Table1[[#This Row],[price]]*$L$3, IF(E7447="Massachusetts", Table1[[#This Row],[price]]*$L$2, 1))</f>
        <v>432950</v>
      </c>
    </row>
    <row r="7448" spans="1:9" x14ac:dyDescent="0.25">
      <c r="A7448" s="2">
        <v>41321</v>
      </c>
      <c r="B7448" s="1">
        <f t="shared" si="232"/>
        <v>2013</v>
      </c>
      <c r="C7448" s="1">
        <f t="shared" si="233"/>
        <v>1</v>
      </c>
      <c r="D7448">
        <v>2609</v>
      </c>
      <c r="E7448" t="s">
        <v>37</v>
      </c>
      <c r="F7448" s="4">
        <v>135000</v>
      </c>
      <c r="G7448" t="s">
        <v>5</v>
      </c>
      <c r="H7448">
        <v>2</v>
      </c>
      <c r="I7448" s="4">
        <f>IF(E7448="Rhode Island", Table1[[#This Row],[price]]*$L$3, IF(E7448="Massachusetts", Table1[[#This Row],[price]]*$L$2, 1))</f>
        <v>135000</v>
      </c>
    </row>
    <row r="7449" spans="1:9" x14ac:dyDescent="0.25">
      <c r="A7449" s="2">
        <v>41321</v>
      </c>
      <c r="B7449" s="1">
        <f t="shared" si="232"/>
        <v>2013</v>
      </c>
      <c r="C7449" s="1">
        <f t="shared" si="233"/>
        <v>1</v>
      </c>
      <c r="D7449">
        <v>2903</v>
      </c>
      <c r="E7449" t="s">
        <v>36</v>
      </c>
      <c r="F7449" s="4">
        <v>625000</v>
      </c>
      <c r="G7449" t="s">
        <v>5</v>
      </c>
      <c r="H7449">
        <v>4</v>
      </c>
      <c r="I7449" s="4">
        <f>IF(E7449="Rhode Island", Table1[[#This Row],[price]]*$L$3, IF(E7449="Massachusetts", Table1[[#This Row],[price]]*$L$2, 1))</f>
        <v>625000</v>
      </c>
    </row>
    <row r="7450" spans="1:9" x14ac:dyDescent="0.25">
      <c r="A7450" s="2">
        <v>41321</v>
      </c>
      <c r="B7450" s="1">
        <f t="shared" si="232"/>
        <v>2013</v>
      </c>
      <c r="C7450" s="1">
        <f t="shared" si="233"/>
        <v>1</v>
      </c>
      <c r="D7450">
        <v>2602</v>
      </c>
      <c r="E7450" t="s">
        <v>37</v>
      </c>
      <c r="F7450" s="4">
        <v>667500</v>
      </c>
      <c r="G7450" t="s">
        <v>5</v>
      </c>
      <c r="H7450">
        <v>4</v>
      </c>
      <c r="I7450" s="4">
        <f>IF(E7450="Rhode Island", Table1[[#This Row],[price]]*$L$3, IF(E7450="Massachusetts", Table1[[#This Row],[price]]*$L$2, 1))</f>
        <v>667500</v>
      </c>
    </row>
    <row r="7451" spans="1:9" x14ac:dyDescent="0.25">
      <c r="A7451" s="2">
        <v>41322</v>
      </c>
      <c r="B7451" s="1">
        <f t="shared" si="232"/>
        <v>2013</v>
      </c>
      <c r="C7451" s="1">
        <f t="shared" si="233"/>
        <v>1</v>
      </c>
      <c r="D7451">
        <v>2602</v>
      </c>
      <c r="E7451" t="s">
        <v>37</v>
      </c>
      <c r="F7451" s="4">
        <v>1005000</v>
      </c>
      <c r="G7451" t="s">
        <v>5</v>
      </c>
      <c r="H7451">
        <v>4</v>
      </c>
      <c r="I7451" s="4">
        <f>IF(E7451="Rhode Island", Table1[[#This Row],[price]]*$L$3, IF(E7451="Massachusetts", Table1[[#This Row],[price]]*$L$2, 1))</f>
        <v>1005000</v>
      </c>
    </row>
    <row r="7452" spans="1:9" x14ac:dyDescent="0.25">
      <c r="A7452" s="2">
        <v>41323</v>
      </c>
      <c r="B7452" s="1">
        <f t="shared" si="232"/>
        <v>2013</v>
      </c>
      <c r="C7452" s="1">
        <f t="shared" si="233"/>
        <v>1</v>
      </c>
      <c r="D7452">
        <v>2902</v>
      </c>
      <c r="E7452" t="s">
        <v>36</v>
      </c>
      <c r="F7452" s="4">
        <v>459000</v>
      </c>
      <c r="G7452" t="s">
        <v>5</v>
      </c>
      <c r="H7452">
        <v>3</v>
      </c>
      <c r="I7452" s="4">
        <f>IF(E7452="Rhode Island", Table1[[#This Row],[price]]*$L$3, IF(E7452="Massachusetts", Table1[[#This Row],[price]]*$L$2, 1))</f>
        <v>459000</v>
      </c>
    </row>
    <row r="7453" spans="1:9" x14ac:dyDescent="0.25">
      <c r="A7453" s="2">
        <v>41323</v>
      </c>
      <c r="B7453" s="1">
        <f t="shared" si="232"/>
        <v>2013</v>
      </c>
      <c r="C7453" s="1">
        <f t="shared" si="233"/>
        <v>1</v>
      </c>
      <c r="D7453">
        <v>2903</v>
      </c>
      <c r="E7453" t="s">
        <v>36</v>
      </c>
      <c r="F7453" s="4">
        <v>460000</v>
      </c>
      <c r="G7453" t="s">
        <v>5</v>
      </c>
      <c r="H7453">
        <v>3</v>
      </c>
      <c r="I7453" s="4">
        <f>IF(E7453="Rhode Island", Table1[[#This Row],[price]]*$L$3, IF(E7453="Massachusetts", Table1[[#This Row],[price]]*$L$2, 1))</f>
        <v>460000</v>
      </c>
    </row>
    <row r="7454" spans="1:9" x14ac:dyDescent="0.25">
      <c r="A7454" s="2">
        <v>41323</v>
      </c>
      <c r="B7454" s="1">
        <f t="shared" si="232"/>
        <v>2013</v>
      </c>
      <c r="C7454" s="1">
        <f t="shared" si="233"/>
        <v>1</v>
      </c>
      <c r="D7454">
        <v>2615</v>
      </c>
      <c r="E7454" t="s">
        <v>37</v>
      </c>
      <c r="F7454" s="4">
        <v>460000</v>
      </c>
      <c r="G7454" t="s">
        <v>5</v>
      </c>
      <c r="H7454">
        <v>3</v>
      </c>
      <c r="I7454" s="4">
        <f>IF(E7454="Rhode Island", Table1[[#This Row],[price]]*$L$3, IF(E7454="Massachusetts", Table1[[#This Row],[price]]*$L$2, 1))</f>
        <v>460000</v>
      </c>
    </row>
    <row r="7455" spans="1:9" x14ac:dyDescent="0.25">
      <c r="A7455" s="2">
        <v>41323</v>
      </c>
      <c r="B7455" s="1">
        <f t="shared" si="232"/>
        <v>2013</v>
      </c>
      <c r="C7455" s="1">
        <f t="shared" si="233"/>
        <v>1</v>
      </c>
      <c r="D7455">
        <v>2906</v>
      </c>
      <c r="E7455" t="s">
        <v>36</v>
      </c>
      <c r="F7455" s="4">
        <v>497550</v>
      </c>
      <c r="G7455" t="s">
        <v>5</v>
      </c>
      <c r="H7455">
        <v>3</v>
      </c>
      <c r="I7455" s="4">
        <f>IF(E7455="Rhode Island", Table1[[#This Row],[price]]*$L$3, IF(E7455="Massachusetts", Table1[[#This Row],[price]]*$L$2, 1))</f>
        <v>497550</v>
      </c>
    </row>
    <row r="7456" spans="1:9" x14ac:dyDescent="0.25">
      <c r="A7456" s="2">
        <v>41323</v>
      </c>
      <c r="B7456" s="1">
        <f t="shared" si="232"/>
        <v>2013</v>
      </c>
      <c r="C7456" s="1">
        <f t="shared" si="233"/>
        <v>1</v>
      </c>
      <c r="D7456">
        <v>2904</v>
      </c>
      <c r="E7456" t="s">
        <v>36</v>
      </c>
      <c r="F7456" s="4">
        <v>530000</v>
      </c>
      <c r="G7456" t="s">
        <v>5</v>
      </c>
      <c r="H7456">
        <v>4</v>
      </c>
      <c r="I7456" s="4">
        <f>IF(E7456="Rhode Island", Table1[[#This Row],[price]]*$L$3, IF(E7456="Massachusetts", Table1[[#This Row],[price]]*$L$2, 1))</f>
        <v>530000</v>
      </c>
    </row>
    <row r="7457" spans="1:9" x14ac:dyDescent="0.25">
      <c r="A7457" s="2">
        <v>41323</v>
      </c>
      <c r="B7457" s="1">
        <f t="shared" si="232"/>
        <v>2013</v>
      </c>
      <c r="C7457" s="1">
        <f t="shared" si="233"/>
        <v>1</v>
      </c>
      <c r="D7457">
        <v>2602</v>
      </c>
      <c r="E7457" t="s">
        <v>37</v>
      </c>
      <c r="F7457" s="4">
        <v>600000</v>
      </c>
      <c r="G7457" t="s">
        <v>5</v>
      </c>
      <c r="H7457">
        <v>4</v>
      </c>
      <c r="I7457" s="4">
        <f>IF(E7457="Rhode Island", Table1[[#This Row],[price]]*$L$3, IF(E7457="Massachusetts", Table1[[#This Row],[price]]*$L$2, 1))</f>
        <v>600000</v>
      </c>
    </row>
    <row r="7458" spans="1:9" x14ac:dyDescent="0.25">
      <c r="A7458" s="2">
        <v>41323</v>
      </c>
      <c r="B7458" s="1">
        <f t="shared" si="232"/>
        <v>2013</v>
      </c>
      <c r="C7458" s="1">
        <f t="shared" si="233"/>
        <v>1</v>
      </c>
      <c r="D7458">
        <v>2601</v>
      </c>
      <c r="E7458" t="s">
        <v>37</v>
      </c>
      <c r="F7458" s="4">
        <v>306000</v>
      </c>
      <c r="G7458" t="s">
        <v>6</v>
      </c>
      <c r="H7458">
        <v>1</v>
      </c>
      <c r="I7458" s="4">
        <f>IF(E7458="Rhode Island", Table1[[#This Row],[price]]*$L$3, IF(E7458="Massachusetts", Table1[[#This Row],[price]]*$L$2, 1))</f>
        <v>306000</v>
      </c>
    </row>
    <row r="7459" spans="1:9" x14ac:dyDescent="0.25">
      <c r="A7459" s="2">
        <v>41324</v>
      </c>
      <c r="B7459" s="1">
        <f t="shared" si="232"/>
        <v>2013</v>
      </c>
      <c r="C7459" s="1">
        <f t="shared" si="233"/>
        <v>1</v>
      </c>
      <c r="D7459">
        <v>2905</v>
      </c>
      <c r="E7459" t="s">
        <v>36</v>
      </c>
      <c r="F7459" s="4">
        <v>417000</v>
      </c>
      <c r="G7459" t="s">
        <v>5</v>
      </c>
      <c r="H7459">
        <v>3</v>
      </c>
      <c r="I7459" s="4">
        <f>IF(E7459="Rhode Island", Table1[[#This Row],[price]]*$L$3, IF(E7459="Massachusetts", Table1[[#This Row],[price]]*$L$2, 1))</f>
        <v>417000</v>
      </c>
    </row>
    <row r="7460" spans="1:9" x14ac:dyDescent="0.25">
      <c r="A7460" s="2">
        <v>41324</v>
      </c>
      <c r="B7460" s="1">
        <f t="shared" si="232"/>
        <v>2013</v>
      </c>
      <c r="C7460" s="1">
        <f t="shared" si="233"/>
        <v>1</v>
      </c>
      <c r="D7460">
        <v>2914</v>
      </c>
      <c r="E7460" t="s">
        <v>36</v>
      </c>
      <c r="F7460" s="4">
        <v>440000</v>
      </c>
      <c r="G7460" t="s">
        <v>5</v>
      </c>
      <c r="H7460">
        <v>3</v>
      </c>
      <c r="I7460" s="4">
        <f>IF(E7460="Rhode Island", Table1[[#This Row],[price]]*$L$3, IF(E7460="Massachusetts", Table1[[#This Row],[price]]*$L$2, 1))</f>
        <v>440000</v>
      </c>
    </row>
    <row r="7461" spans="1:9" x14ac:dyDescent="0.25">
      <c r="A7461" s="2">
        <v>41324</v>
      </c>
      <c r="B7461" s="1">
        <f t="shared" si="232"/>
        <v>2013</v>
      </c>
      <c r="C7461" s="1">
        <f t="shared" si="233"/>
        <v>1</v>
      </c>
      <c r="D7461">
        <v>2615</v>
      </c>
      <c r="E7461" t="s">
        <v>37</v>
      </c>
      <c r="F7461" s="4">
        <v>460000</v>
      </c>
      <c r="G7461" t="s">
        <v>5</v>
      </c>
      <c r="H7461">
        <v>3</v>
      </c>
      <c r="I7461" s="4">
        <f>IF(E7461="Rhode Island", Table1[[#This Row],[price]]*$L$3, IF(E7461="Massachusetts", Table1[[#This Row],[price]]*$L$2, 1))</f>
        <v>460000</v>
      </c>
    </row>
    <row r="7462" spans="1:9" x14ac:dyDescent="0.25">
      <c r="A7462" s="2">
        <v>41324</v>
      </c>
      <c r="B7462" s="1">
        <f t="shared" si="232"/>
        <v>2013</v>
      </c>
      <c r="C7462" s="1">
        <f t="shared" si="233"/>
        <v>1</v>
      </c>
      <c r="D7462">
        <v>2602</v>
      </c>
      <c r="E7462" t="s">
        <v>37</v>
      </c>
      <c r="F7462" s="4">
        <v>275000</v>
      </c>
      <c r="G7462" t="s">
        <v>6</v>
      </c>
      <c r="H7462">
        <v>1</v>
      </c>
      <c r="I7462" s="4">
        <f>IF(E7462="Rhode Island", Table1[[#This Row],[price]]*$L$3, IF(E7462="Massachusetts", Table1[[#This Row],[price]]*$L$2, 1))</f>
        <v>275000</v>
      </c>
    </row>
    <row r="7463" spans="1:9" x14ac:dyDescent="0.25">
      <c r="A7463" s="2">
        <v>41324</v>
      </c>
      <c r="B7463" s="1">
        <f t="shared" si="232"/>
        <v>2013</v>
      </c>
      <c r="C7463" s="1">
        <f t="shared" si="233"/>
        <v>1</v>
      </c>
      <c r="D7463">
        <v>2606</v>
      </c>
      <c r="E7463" t="s">
        <v>37</v>
      </c>
      <c r="F7463" s="4">
        <v>282500</v>
      </c>
      <c r="G7463" t="s">
        <v>6</v>
      </c>
      <c r="H7463">
        <v>2</v>
      </c>
      <c r="I7463" s="4">
        <f>IF(E7463="Rhode Island", Table1[[#This Row],[price]]*$L$3, IF(E7463="Massachusetts", Table1[[#This Row],[price]]*$L$2, 1))</f>
        <v>282500</v>
      </c>
    </row>
    <row r="7464" spans="1:9" x14ac:dyDescent="0.25">
      <c r="A7464" s="2">
        <v>41324</v>
      </c>
      <c r="B7464" s="1">
        <f t="shared" si="232"/>
        <v>2013</v>
      </c>
      <c r="C7464" s="1">
        <f t="shared" si="233"/>
        <v>1</v>
      </c>
      <c r="D7464">
        <v>2912</v>
      </c>
      <c r="E7464" t="s">
        <v>36</v>
      </c>
      <c r="F7464" s="4">
        <v>420000</v>
      </c>
      <c r="G7464" t="s">
        <v>6</v>
      </c>
      <c r="H7464">
        <v>2</v>
      </c>
      <c r="I7464" s="4">
        <f>IF(E7464="Rhode Island", Table1[[#This Row],[price]]*$L$3, IF(E7464="Massachusetts", Table1[[#This Row],[price]]*$L$2, 1))</f>
        <v>420000</v>
      </c>
    </row>
    <row r="7465" spans="1:9" x14ac:dyDescent="0.25">
      <c r="A7465" s="2">
        <v>41325</v>
      </c>
      <c r="B7465" s="1">
        <f t="shared" si="232"/>
        <v>2013</v>
      </c>
      <c r="C7465" s="1">
        <f t="shared" si="233"/>
        <v>1</v>
      </c>
      <c r="D7465">
        <v>2617</v>
      </c>
      <c r="E7465" t="s">
        <v>37</v>
      </c>
      <c r="F7465" s="4">
        <v>476000</v>
      </c>
      <c r="G7465" t="s">
        <v>5</v>
      </c>
      <c r="H7465">
        <v>4</v>
      </c>
      <c r="I7465" s="4">
        <f>IF(E7465="Rhode Island", Table1[[#This Row],[price]]*$L$3, IF(E7465="Massachusetts", Table1[[#This Row],[price]]*$L$2, 1))</f>
        <v>476000</v>
      </c>
    </row>
    <row r="7466" spans="1:9" x14ac:dyDescent="0.25">
      <c r="A7466" s="2">
        <v>41325</v>
      </c>
      <c r="B7466" s="1">
        <f t="shared" si="232"/>
        <v>2013</v>
      </c>
      <c r="C7466" s="1">
        <f t="shared" si="233"/>
        <v>1</v>
      </c>
      <c r="D7466">
        <v>2913</v>
      </c>
      <c r="E7466" t="s">
        <v>36</v>
      </c>
      <c r="F7466" s="4">
        <v>518000</v>
      </c>
      <c r="G7466" t="s">
        <v>5</v>
      </c>
      <c r="H7466">
        <v>4</v>
      </c>
      <c r="I7466" s="4">
        <f>IF(E7466="Rhode Island", Table1[[#This Row],[price]]*$L$3, IF(E7466="Massachusetts", Table1[[#This Row],[price]]*$L$2, 1))</f>
        <v>518000</v>
      </c>
    </row>
    <row r="7467" spans="1:9" x14ac:dyDescent="0.25">
      <c r="A7467" s="2">
        <v>41325</v>
      </c>
      <c r="B7467" s="1">
        <f t="shared" si="232"/>
        <v>2013</v>
      </c>
      <c r="C7467" s="1">
        <f t="shared" si="233"/>
        <v>1</v>
      </c>
      <c r="D7467">
        <v>2906</v>
      </c>
      <c r="E7467" t="s">
        <v>36</v>
      </c>
      <c r="F7467" s="4">
        <v>545000</v>
      </c>
      <c r="G7467" t="s">
        <v>5</v>
      </c>
      <c r="H7467">
        <v>3</v>
      </c>
      <c r="I7467" s="4">
        <f>IF(E7467="Rhode Island", Table1[[#This Row],[price]]*$L$3, IF(E7467="Massachusetts", Table1[[#This Row],[price]]*$L$2, 1))</f>
        <v>545000</v>
      </c>
    </row>
    <row r="7468" spans="1:9" x14ac:dyDescent="0.25">
      <c r="A7468" s="2">
        <v>41325</v>
      </c>
      <c r="B7468" s="1">
        <f t="shared" si="232"/>
        <v>2013</v>
      </c>
      <c r="C7468" s="1">
        <f t="shared" si="233"/>
        <v>1</v>
      </c>
      <c r="D7468">
        <v>2617</v>
      </c>
      <c r="E7468" t="s">
        <v>37</v>
      </c>
      <c r="F7468" s="4">
        <v>560000</v>
      </c>
      <c r="G7468" t="s">
        <v>5</v>
      </c>
      <c r="H7468">
        <v>5</v>
      </c>
      <c r="I7468" s="4">
        <f>IF(E7468="Rhode Island", Table1[[#This Row],[price]]*$L$3, IF(E7468="Massachusetts", Table1[[#This Row],[price]]*$L$2, 1))</f>
        <v>560000</v>
      </c>
    </row>
    <row r="7469" spans="1:9" x14ac:dyDescent="0.25">
      <c r="A7469" s="2">
        <v>41325</v>
      </c>
      <c r="B7469" s="1">
        <f t="shared" si="232"/>
        <v>2013</v>
      </c>
      <c r="C7469" s="1">
        <f t="shared" si="233"/>
        <v>1</v>
      </c>
      <c r="D7469">
        <v>2905</v>
      </c>
      <c r="E7469" t="s">
        <v>36</v>
      </c>
      <c r="F7469" s="4">
        <v>565000</v>
      </c>
      <c r="G7469" t="s">
        <v>5</v>
      </c>
      <c r="H7469">
        <v>4</v>
      </c>
      <c r="I7469" s="4">
        <f>IF(E7469="Rhode Island", Table1[[#This Row],[price]]*$L$3, IF(E7469="Massachusetts", Table1[[#This Row],[price]]*$L$2, 1))</f>
        <v>565000</v>
      </c>
    </row>
    <row r="7470" spans="1:9" x14ac:dyDescent="0.25">
      <c r="A7470" s="2">
        <v>41325</v>
      </c>
      <c r="B7470" s="1">
        <f t="shared" si="232"/>
        <v>2013</v>
      </c>
      <c r="C7470" s="1">
        <f t="shared" si="233"/>
        <v>1</v>
      </c>
      <c r="D7470">
        <v>2905</v>
      </c>
      <c r="E7470" t="s">
        <v>36</v>
      </c>
      <c r="F7470" s="4">
        <v>740000</v>
      </c>
      <c r="G7470" t="s">
        <v>5</v>
      </c>
      <c r="H7470">
        <v>4</v>
      </c>
      <c r="I7470" s="4">
        <f>IF(E7470="Rhode Island", Table1[[#This Row],[price]]*$L$3, IF(E7470="Massachusetts", Table1[[#This Row],[price]]*$L$2, 1))</f>
        <v>740000</v>
      </c>
    </row>
    <row r="7471" spans="1:9" x14ac:dyDescent="0.25">
      <c r="A7471" s="2">
        <v>41325</v>
      </c>
      <c r="B7471" s="1">
        <f t="shared" si="232"/>
        <v>2013</v>
      </c>
      <c r="C7471" s="1">
        <f t="shared" si="233"/>
        <v>1</v>
      </c>
      <c r="D7471">
        <v>2602</v>
      </c>
      <c r="E7471" t="s">
        <v>37</v>
      </c>
      <c r="F7471" s="4">
        <v>820500</v>
      </c>
      <c r="G7471" t="s">
        <v>5</v>
      </c>
      <c r="H7471">
        <v>3</v>
      </c>
      <c r="I7471" s="4">
        <f>IF(E7471="Rhode Island", Table1[[#This Row],[price]]*$L$3, IF(E7471="Massachusetts", Table1[[#This Row],[price]]*$L$2, 1))</f>
        <v>820500</v>
      </c>
    </row>
    <row r="7472" spans="1:9" x14ac:dyDescent="0.25">
      <c r="A7472" s="2">
        <v>41325</v>
      </c>
      <c r="B7472" s="1">
        <f t="shared" si="232"/>
        <v>2013</v>
      </c>
      <c r="C7472" s="1">
        <f t="shared" si="233"/>
        <v>1</v>
      </c>
      <c r="D7472">
        <v>2900</v>
      </c>
      <c r="E7472" t="s">
        <v>37</v>
      </c>
      <c r="F7472" s="4">
        <v>332000</v>
      </c>
      <c r="G7472" t="s">
        <v>6</v>
      </c>
      <c r="H7472">
        <v>1</v>
      </c>
      <c r="I7472" s="4">
        <f>IF(E7472="Rhode Island", Table1[[#This Row],[price]]*$L$3, IF(E7472="Massachusetts", Table1[[#This Row],[price]]*$L$2, 1))</f>
        <v>332000</v>
      </c>
    </row>
    <row r="7473" spans="1:9" x14ac:dyDescent="0.25">
      <c r="A7473" s="2">
        <v>41326</v>
      </c>
      <c r="B7473" s="1">
        <f t="shared" si="232"/>
        <v>2013</v>
      </c>
      <c r="C7473" s="1">
        <f t="shared" si="233"/>
        <v>1</v>
      </c>
      <c r="D7473">
        <v>2617</v>
      </c>
      <c r="E7473" t="s">
        <v>37</v>
      </c>
      <c r="F7473" s="4">
        <v>370000</v>
      </c>
      <c r="G7473" t="s">
        <v>5</v>
      </c>
      <c r="H7473">
        <v>3</v>
      </c>
      <c r="I7473" s="4">
        <f>IF(E7473="Rhode Island", Table1[[#This Row],[price]]*$L$3, IF(E7473="Massachusetts", Table1[[#This Row],[price]]*$L$2, 1))</f>
        <v>370000</v>
      </c>
    </row>
    <row r="7474" spans="1:9" x14ac:dyDescent="0.25">
      <c r="A7474" s="2">
        <v>41326</v>
      </c>
      <c r="B7474" s="1">
        <f t="shared" si="232"/>
        <v>2013</v>
      </c>
      <c r="C7474" s="1">
        <f t="shared" si="233"/>
        <v>1</v>
      </c>
      <c r="D7474">
        <v>2913</v>
      </c>
      <c r="E7474" t="s">
        <v>36</v>
      </c>
      <c r="F7474" s="4">
        <v>430000</v>
      </c>
      <c r="G7474" t="s">
        <v>5</v>
      </c>
      <c r="H7474">
        <v>3</v>
      </c>
      <c r="I7474" s="4">
        <f>IF(E7474="Rhode Island", Table1[[#This Row],[price]]*$L$3, IF(E7474="Massachusetts", Table1[[#This Row],[price]]*$L$2, 1))</f>
        <v>430000</v>
      </c>
    </row>
    <row r="7475" spans="1:9" x14ac:dyDescent="0.25">
      <c r="A7475" s="2">
        <v>41326</v>
      </c>
      <c r="B7475" s="1">
        <f t="shared" si="232"/>
        <v>2013</v>
      </c>
      <c r="C7475" s="1">
        <f t="shared" si="233"/>
        <v>1</v>
      </c>
      <c r="D7475">
        <v>2905</v>
      </c>
      <c r="E7475" t="s">
        <v>36</v>
      </c>
      <c r="F7475" s="4">
        <v>459000</v>
      </c>
      <c r="G7475" t="s">
        <v>5</v>
      </c>
      <c r="H7475">
        <v>3</v>
      </c>
      <c r="I7475" s="4">
        <f>IF(E7475="Rhode Island", Table1[[#This Row],[price]]*$L$3, IF(E7475="Massachusetts", Table1[[#This Row],[price]]*$L$2, 1))</f>
        <v>459000</v>
      </c>
    </row>
    <row r="7476" spans="1:9" x14ac:dyDescent="0.25">
      <c r="A7476" s="2">
        <v>41326</v>
      </c>
      <c r="B7476" s="1">
        <f t="shared" si="232"/>
        <v>2013</v>
      </c>
      <c r="C7476" s="1">
        <f t="shared" si="233"/>
        <v>1</v>
      </c>
      <c r="D7476">
        <v>2913</v>
      </c>
      <c r="E7476" t="s">
        <v>36</v>
      </c>
      <c r="F7476" s="4">
        <v>480000</v>
      </c>
      <c r="G7476" t="s">
        <v>5</v>
      </c>
      <c r="H7476">
        <v>4</v>
      </c>
      <c r="I7476" s="4">
        <f>IF(E7476="Rhode Island", Table1[[#This Row],[price]]*$L$3, IF(E7476="Massachusetts", Table1[[#This Row],[price]]*$L$2, 1))</f>
        <v>480000</v>
      </c>
    </row>
    <row r="7477" spans="1:9" x14ac:dyDescent="0.25">
      <c r="A7477" s="2">
        <v>41326</v>
      </c>
      <c r="B7477" s="1">
        <f t="shared" si="232"/>
        <v>2013</v>
      </c>
      <c r="C7477" s="1">
        <f t="shared" si="233"/>
        <v>1</v>
      </c>
      <c r="D7477">
        <v>2904</v>
      </c>
      <c r="E7477" t="s">
        <v>36</v>
      </c>
      <c r="F7477" s="4">
        <v>514988</v>
      </c>
      <c r="G7477" t="s">
        <v>5</v>
      </c>
      <c r="H7477">
        <v>4</v>
      </c>
      <c r="I7477" s="4">
        <f>IF(E7477="Rhode Island", Table1[[#This Row],[price]]*$L$3, IF(E7477="Massachusetts", Table1[[#This Row],[price]]*$L$2, 1))</f>
        <v>514988</v>
      </c>
    </row>
    <row r="7478" spans="1:9" x14ac:dyDescent="0.25">
      <c r="A7478" s="2">
        <v>41326</v>
      </c>
      <c r="B7478" s="1">
        <f t="shared" si="232"/>
        <v>2013</v>
      </c>
      <c r="C7478" s="1">
        <f t="shared" si="233"/>
        <v>1</v>
      </c>
      <c r="D7478">
        <v>2617</v>
      </c>
      <c r="E7478" t="s">
        <v>37</v>
      </c>
      <c r="F7478" s="4">
        <v>535000</v>
      </c>
      <c r="G7478" t="s">
        <v>5</v>
      </c>
      <c r="H7478">
        <v>4</v>
      </c>
      <c r="I7478" s="4">
        <f>IF(E7478="Rhode Island", Table1[[#This Row],[price]]*$L$3, IF(E7478="Massachusetts", Table1[[#This Row],[price]]*$L$2, 1))</f>
        <v>535000</v>
      </c>
    </row>
    <row r="7479" spans="1:9" x14ac:dyDescent="0.25">
      <c r="A7479" s="2">
        <v>41326</v>
      </c>
      <c r="B7479" s="1">
        <f t="shared" si="232"/>
        <v>2013</v>
      </c>
      <c r="C7479" s="1">
        <f t="shared" si="233"/>
        <v>1</v>
      </c>
      <c r="D7479">
        <v>2602</v>
      </c>
      <c r="E7479" t="s">
        <v>37</v>
      </c>
      <c r="F7479" s="4">
        <v>577500</v>
      </c>
      <c r="G7479" t="s">
        <v>5</v>
      </c>
      <c r="H7479">
        <v>3</v>
      </c>
      <c r="I7479" s="4">
        <f>IF(E7479="Rhode Island", Table1[[#This Row],[price]]*$L$3, IF(E7479="Massachusetts", Table1[[#This Row],[price]]*$L$2, 1))</f>
        <v>577500</v>
      </c>
    </row>
    <row r="7480" spans="1:9" x14ac:dyDescent="0.25">
      <c r="A7480" s="2">
        <v>41326</v>
      </c>
      <c r="B7480" s="1">
        <f t="shared" si="232"/>
        <v>2013</v>
      </c>
      <c r="C7480" s="1">
        <f t="shared" si="233"/>
        <v>1</v>
      </c>
      <c r="D7480">
        <v>2904</v>
      </c>
      <c r="E7480" t="s">
        <v>36</v>
      </c>
      <c r="F7480" s="4">
        <v>580000</v>
      </c>
      <c r="G7480" t="s">
        <v>5</v>
      </c>
      <c r="H7480">
        <v>4</v>
      </c>
      <c r="I7480" s="4">
        <f>IF(E7480="Rhode Island", Table1[[#This Row],[price]]*$L$3, IF(E7480="Massachusetts", Table1[[#This Row],[price]]*$L$2, 1))</f>
        <v>580000</v>
      </c>
    </row>
    <row r="7481" spans="1:9" x14ac:dyDescent="0.25">
      <c r="A7481" s="2">
        <v>41326</v>
      </c>
      <c r="B7481" s="1">
        <f t="shared" si="232"/>
        <v>2013</v>
      </c>
      <c r="C7481" s="1">
        <f t="shared" si="233"/>
        <v>1</v>
      </c>
      <c r="D7481">
        <v>2604</v>
      </c>
      <c r="E7481" t="s">
        <v>37</v>
      </c>
      <c r="F7481" s="4">
        <v>600000</v>
      </c>
      <c r="G7481" t="s">
        <v>5</v>
      </c>
      <c r="H7481">
        <v>4</v>
      </c>
      <c r="I7481" s="4">
        <f>IF(E7481="Rhode Island", Table1[[#This Row],[price]]*$L$3, IF(E7481="Massachusetts", Table1[[#This Row],[price]]*$L$2, 1))</f>
        <v>600000</v>
      </c>
    </row>
    <row r="7482" spans="1:9" x14ac:dyDescent="0.25">
      <c r="A7482" s="2">
        <v>41326</v>
      </c>
      <c r="B7482" s="1">
        <f t="shared" si="232"/>
        <v>2013</v>
      </c>
      <c r="C7482" s="1">
        <f t="shared" si="233"/>
        <v>1</v>
      </c>
      <c r="D7482">
        <v>2903</v>
      </c>
      <c r="E7482" t="s">
        <v>36</v>
      </c>
      <c r="F7482" s="4">
        <v>669000</v>
      </c>
      <c r="G7482" t="s">
        <v>5</v>
      </c>
      <c r="H7482">
        <v>4</v>
      </c>
      <c r="I7482" s="4">
        <f>IF(E7482="Rhode Island", Table1[[#This Row],[price]]*$L$3, IF(E7482="Massachusetts", Table1[[#This Row],[price]]*$L$2, 1))</f>
        <v>669000</v>
      </c>
    </row>
    <row r="7483" spans="1:9" x14ac:dyDescent="0.25">
      <c r="A7483" s="2">
        <v>41326</v>
      </c>
      <c r="B7483" s="1">
        <f t="shared" si="232"/>
        <v>2013</v>
      </c>
      <c r="C7483" s="1">
        <f t="shared" si="233"/>
        <v>1</v>
      </c>
      <c r="D7483">
        <v>2905</v>
      </c>
      <c r="E7483" t="s">
        <v>36</v>
      </c>
      <c r="F7483" s="4">
        <v>495000</v>
      </c>
      <c r="G7483" t="s">
        <v>6</v>
      </c>
      <c r="H7483">
        <v>3</v>
      </c>
      <c r="I7483" s="4">
        <f>IF(E7483="Rhode Island", Table1[[#This Row],[price]]*$L$3, IF(E7483="Massachusetts", Table1[[#This Row],[price]]*$L$2, 1))</f>
        <v>495000</v>
      </c>
    </row>
    <row r="7484" spans="1:9" x14ac:dyDescent="0.25">
      <c r="A7484" s="2">
        <v>41327</v>
      </c>
      <c r="B7484" s="1">
        <f t="shared" si="232"/>
        <v>2013</v>
      </c>
      <c r="C7484" s="1">
        <f t="shared" si="233"/>
        <v>1</v>
      </c>
      <c r="D7484">
        <v>2617</v>
      </c>
      <c r="E7484" t="s">
        <v>37</v>
      </c>
      <c r="F7484" s="4">
        <v>455000</v>
      </c>
      <c r="G7484" t="s">
        <v>5</v>
      </c>
      <c r="H7484">
        <v>3</v>
      </c>
      <c r="I7484" s="4">
        <f>IF(E7484="Rhode Island", Table1[[#This Row],[price]]*$L$3, IF(E7484="Massachusetts", Table1[[#This Row],[price]]*$L$2, 1))</f>
        <v>455000</v>
      </c>
    </row>
    <row r="7485" spans="1:9" x14ac:dyDescent="0.25">
      <c r="A7485" s="2">
        <v>41327</v>
      </c>
      <c r="B7485" s="1">
        <f t="shared" si="232"/>
        <v>2013</v>
      </c>
      <c r="C7485" s="1">
        <f t="shared" si="233"/>
        <v>1</v>
      </c>
      <c r="D7485">
        <v>2615</v>
      </c>
      <c r="E7485" t="s">
        <v>37</v>
      </c>
      <c r="F7485" s="4">
        <v>505000</v>
      </c>
      <c r="G7485" t="s">
        <v>5</v>
      </c>
      <c r="H7485">
        <v>4</v>
      </c>
      <c r="I7485" s="4">
        <f>IF(E7485="Rhode Island", Table1[[#This Row],[price]]*$L$3, IF(E7485="Massachusetts", Table1[[#This Row],[price]]*$L$2, 1))</f>
        <v>505000</v>
      </c>
    </row>
    <row r="7486" spans="1:9" x14ac:dyDescent="0.25">
      <c r="A7486" s="2">
        <v>41327</v>
      </c>
      <c r="B7486" s="1">
        <f t="shared" si="232"/>
        <v>2013</v>
      </c>
      <c r="C7486" s="1">
        <f t="shared" si="233"/>
        <v>1</v>
      </c>
      <c r="D7486">
        <v>2905</v>
      </c>
      <c r="E7486" t="s">
        <v>36</v>
      </c>
      <c r="F7486" s="4">
        <v>535000</v>
      </c>
      <c r="G7486" t="s">
        <v>5</v>
      </c>
      <c r="H7486">
        <v>4</v>
      </c>
      <c r="I7486" s="4">
        <f>IF(E7486="Rhode Island", Table1[[#This Row],[price]]*$L$3, IF(E7486="Massachusetts", Table1[[#This Row],[price]]*$L$2, 1))</f>
        <v>535000</v>
      </c>
    </row>
    <row r="7487" spans="1:9" x14ac:dyDescent="0.25">
      <c r="A7487" s="2">
        <v>41327</v>
      </c>
      <c r="B7487" s="1">
        <f t="shared" si="232"/>
        <v>2013</v>
      </c>
      <c r="C7487" s="1">
        <f t="shared" si="233"/>
        <v>1</v>
      </c>
      <c r="D7487">
        <v>2903</v>
      </c>
      <c r="E7487" t="s">
        <v>36</v>
      </c>
      <c r="F7487" s="4">
        <v>565000</v>
      </c>
      <c r="G7487" t="s">
        <v>5</v>
      </c>
      <c r="H7487">
        <v>5</v>
      </c>
      <c r="I7487" s="4">
        <f>IF(E7487="Rhode Island", Table1[[#This Row],[price]]*$L$3, IF(E7487="Massachusetts", Table1[[#This Row],[price]]*$L$2, 1))</f>
        <v>565000</v>
      </c>
    </row>
    <row r="7488" spans="1:9" x14ac:dyDescent="0.25">
      <c r="A7488" s="2">
        <v>41327</v>
      </c>
      <c r="B7488" s="1">
        <f t="shared" si="232"/>
        <v>2013</v>
      </c>
      <c r="C7488" s="1">
        <f t="shared" si="233"/>
        <v>1</v>
      </c>
      <c r="D7488">
        <v>2614</v>
      </c>
      <c r="E7488" t="s">
        <v>37</v>
      </c>
      <c r="F7488" s="4">
        <v>265000</v>
      </c>
      <c r="G7488" t="s">
        <v>6</v>
      </c>
      <c r="H7488">
        <v>2</v>
      </c>
      <c r="I7488" s="4">
        <f>IF(E7488="Rhode Island", Table1[[#This Row],[price]]*$L$3, IF(E7488="Massachusetts", Table1[[#This Row],[price]]*$L$2, 1))</f>
        <v>265000</v>
      </c>
    </row>
    <row r="7489" spans="1:9" x14ac:dyDescent="0.25">
      <c r="A7489" s="2">
        <v>41328</v>
      </c>
      <c r="B7489" s="1">
        <f t="shared" si="232"/>
        <v>2013</v>
      </c>
      <c r="C7489" s="1">
        <f t="shared" si="233"/>
        <v>1</v>
      </c>
      <c r="D7489">
        <v>2906</v>
      </c>
      <c r="E7489" t="s">
        <v>36</v>
      </c>
      <c r="F7489" s="4">
        <v>375000</v>
      </c>
      <c r="G7489" t="s">
        <v>5</v>
      </c>
      <c r="H7489">
        <v>3</v>
      </c>
      <c r="I7489" s="4">
        <f>IF(E7489="Rhode Island", Table1[[#This Row],[price]]*$L$3, IF(E7489="Massachusetts", Table1[[#This Row],[price]]*$L$2, 1))</f>
        <v>375000</v>
      </c>
    </row>
    <row r="7490" spans="1:9" x14ac:dyDescent="0.25">
      <c r="A7490" s="2">
        <v>41328</v>
      </c>
      <c r="B7490" s="1">
        <f t="shared" ref="B7490:B7553" si="234">YEAR(A7490)</f>
        <v>2013</v>
      </c>
      <c r="C7490" s="1">
        <f t="shared" ref="C7490:C7553" si="235">ROUNDUP(MONTH(A7490)/3,0)</f>
        <v>1</v>
      </c>
      <c r="D7490">
        <v>2611</v>
      </c>
      <c r="E7490" t="s">
        <v>37</v>
      </c>
      <c r="F7490" s="4">
        <v>530000</v>
      </c>
      <c r="G7490" t="s">
        <v>5</v>
      </c>
      <c r="H7490">
        <v>4</v>
      </c>
      <c r="I7490" s="4">
        <f>IF(E7490="Rhode Island", Table1[[#This Row],[price]]*$L$3, IF(E7490="Massachusetts", Table1[[#This Row],[price]]*$L$2, 1))</f>
        <v>530000</v>
      </c>
    </row>
    <row r="7491" spans="1:9" x14ac:dyDescent="0.25">
      <c r="A7491" s="2">
        <v>41328</v>
      </c>
      <c r="B7491" s="1">
        <f t="shared" si="234"/>
        <v>2013</v>
      </c>
      <c r="C7491" s="1">
        <f t="shared" si="235"/>
        <v>1</v>
      </c>
      <c r="D7491">
        <v>2606</v>
      </c>
      <c r="E7491" t="s">
        <v>37</v>
      </c>
      <c r="F7491" s="4">
        <v>550000</v>
      </c>
      <c r="G7491" t="s">
        <v>5</v>
      </c>
      <c r="H7491">
        <v>4</v>
      </c>
      <c r="I7491" s="4">
        <f>IF(E7491="Rhode Island", Table1[[#This Row],[price]]*$L$3, IF(E7491="Massachusetts", Table1[[#This Row],[price]]*$L$2, 1))</f>
        <v>550000</v>
      </c>
    </row>
    <row r="7492" spans="1:9" x14ac:dyDescent="0.25">
      <c r="A7492" s="2">
        <v>41329</v>
      </c>
      <c r="B7492" s="1">
        <f t="shared" si="234"/>
        <v>2013</v>
      </c>
      <c r="C7492" s="1">
        <f t="shared" si="235"/>
        <v>1</v>
      </c>
      <c r="D7492">
        <v>2903</v>
      </c>
      <c r="E7492" t="s">
        <v>36</v>
      </c>
      <c r="F7492" s="4">
        <v>443000</v>
      </c>
      <c r="G7492" t="s">
        <v>5</v>
      </c>
      <c r="H7492">
        <v>3</v>
      </c>
      <c r="I7492" s="4">
        <f>IF(E7492="Rhode Island", Table1[[#This Row],[price]]*$L$3, IF(E7492="Massachusetts", Table1[[#This Row],[price]]*$L$2, 1))</f>
        <v>443000</v>
      </c>
    </row>
    <row r="7493" spans="1:9" x14ac:dyDescent="0.25">
      <c r="A7493" s="2">
        <v>41329</v>
      </c>
      <c r="B7493" s="1">
        <f t="shared" si="234"/>
        <v>2013</v>
      </c>
      <c r="C7493" s="1">
        <f t="shared" si="235"/>
        <v>1</v>
      </c>
      <c r="D7493">
        <v>2906</v>
      </c>
      <c r="E7493" t="s">
        <v>36</v>
      </c>
      <c r="F7493" s="4">
        <v>482000</v>
      </c>
      <c r="G7493" t="s">
        <v>5</v>
      </c>
      <c r="H7493">
        <v>3</v>
      </c>
      <c r="I7493" s="4">
        <f>IF(E7493="Rhode Island", Table1[[#This Row],[price]]*$L$3, IF(E7493="Massachusetts", Table1[[#This Row],[price]]*$L$2, 1))</f>
        <v>482000</v>
      </c>
    </row>
    <row r="7494" spans="1:9" x14ac:dyDescent="0.25">
      <c r="A7494" s="2">
        <v>41329</v>
      </c>
      <c r="B7494" s="1">
        <f t="shared" si="234"/>
        <v>2013</v>
      </c>
      <c r="C7494" s="1">
        <f t="shared" si="235"/>
        <v>1</v>
      </c>
      <c r="D7494">
        <v>2611</v>
      </c>
      <c r="E7494" t="s">
        <v>37</v>
      </c>
      <c r="F7494" s="4">
        <v>485000</v>
      </c>
      <c r="G7494" t="s">
        <v>5</v>
      </c>
      <c r="H7494">
        <v>3</v>
      </c>
      <c r="I7494" s="4">
        <f>IF(E7494="Rhode Island", Table1[[#This Row],[price]]*$L$3, IF(E7494="Massachusetts", Table1[[#This Row],[price]]*$L$2, 1))</f>
        <v>485000</v>
      </c>
    </row>
    <row r="7495" spans="1:9" x14ac:dyDescent="0.25">
      <c r="A7495" s="2">
        <v>41330</v>
      </c>
      <c r="B7495" s="1">
        <f t="shared" si="234"/>
        <v>2013</v>
      </c>
      <c r="C7495" s="1">
        <f t="shared" si="235"/>
        <v>1</v>
      </c>
      <c r="D7495">
        <v>2906</v>
      </c>
      <c r="E7495" t="s">
        <v>36</v>
      </c>
      <c r="F7495" s="4">
        <v>367000</v>
      </c>
      <c r="G7495" t="s">
        <v>5</v>
      </c>
      <c r="H7495">
        <v>3</v>
      </c>
      <c r="I7495" s="4">
        <f>IF(E7495="Rhode Island", Table1[[#This Row],[price]]*$L$3, IF(E7495="Massachusetts", Table1[[#This Row],[price]]*$L$2, 1))</f>
        <v>367000</v>
      </c>
    </row>
    <row r="7496" spans="1:9" x14ac:dyDescent="0.25">
      <c r="A7496" s="2">
        <v>41330</v>
      </c>
      <c r="B7496" s="1">
        <f t="shared" si="234"/>
        <v>2013</v>
      </c>
      <c r="C7496" s="1">
        <f t="shared" si="235"/>
        <v>1</v>
      </c>
      <c r="D7496">
        <v>2913</v>
      </c>
      <c r="E7496" t="s">
        <v>36</v>
      </c>
      <c r="F7496" s="4">
        <v>425000</v>
      </c>
      <c r="G7496" t="s">
        <v>5</v>
      </c>
      <c r="H7496">
        <v>3</v>
      </c>
      <c r="I7496" s="4">
        <f>IF(E7496="Rhode Island", Table1[[#This Row],[price]]*$L$3, IF(E7496="Massachusetts", Table1[[#This Row],[price]]*$L$2, 1))</f>
        <v>425000</v>
      </c>
    </row>
    <row r="7497" spans="1:9" x14ac:dyDescent="0.25">
      <c r="A7497" s="2">
        <v>41330</v>
      </c>
      <c r="B7497" s="1">
        <f t="shared" si="234"/>
        <v>2013</v>
      </c>
      <c r="C7497" s="1">
        <f t="shared" si="235"/>
        <v>1</v>
      </c>
      <c r="D7497">
        <v>2902</v>
      </c>
      <c r="E7497" t="s">
        <v>36</v>
      </c>
      <c r="F7497" s="4">
        <v>450125</v>
      </c>
      <c r="G7497" t="s">
        <v>5</v>
      </c>
      <c r="H7497">
        <v>3</v>
      </c>
      <c r="I7497" s="4">
        <f>IF(E7497="Rhode Island", Table1[[#This Row],[price]]*$L$3, IF(E7497="Massachusetts", Table1[[#This Row],[price]]*$L$2, 1))</f>
        <v>450125</v>
      </c>
    </row>
    <row r="7498" spans="1:9" x14ac:dyDescent="0.25">
      <c r="A7498" s="2">
        <v>41330</v>
      </c>
      <c r="B7498" s="1">
        <f t="shared" si="234"/>
        <v>2013</v>
      </c>
      <c r="C7498" s="1">
        <f t="shared" si="235"/>
        <v>1</v>
      </c>
      <c r="D7498">
        <v>2902</v>
      </c>
      <c r="E7498" t="s">
        <v>36</v>
      </c>
      <c r="F7498" s="4">
        <v>479950</v>
      </c>
      <c r="G7498" t="s">
        <v>5</v>
      </c>
      <c r="H7498">
        <v>4</v>
      </c>
      <c r="I7498" s="4">
        <f>IF(E7498="Rhode Island", Table1[[#This Row],[price]]*$L$3, IF(E7498="Massachusetts", Table1[[#This Row],[price]]*$L$2, 1))</f>
        <v>479950</v>
      </c>
    </row>
    <row r="7499" spans="1:9" x14ac:dyDescent="0.25">
      <c r="A7499" s="2">
        <v>41330</v>
      </c>
      <c r="B7499" s="1">
        <f t="shared" si="234"/>
        <v>2013</v>
      </c>
      <c r="C7499" s="1">
        <f t="shared" si="235"/>
        <v>1</v>
      </c>
      <c r="D7499">
        <v>2903</v>
      </c>
      <c r="E7499" t="s">
        <v>36</v>
      </c>
      <c r="F7499" s="4">
        <v>514000</v>
      </c>
      <c r="G7499" t="s">
        <v>5</v>
      </c>
      <c r="H7499">
        <v>3</v>
      </c>
      <c r="I7499" s="4">
        <f>IF(E7499="Rhode Island", Table1[[#This Row],[price]]*$L$3, IF(E7499="Massachusetts", Table1[[#This Row],[price]]*$L$2, 1))</f>
        <v>514000</v>
      </c>
    </row>
    <row r="7500" spans="1:9" x14ac:dyDescent="0.25">
      <c r="A7500" s="2">
        <v>41330</v>
      </c>
      <c r="B7500" s="1">
        <f t="shared" si="234"/>
        <v>2013</v>
      </c>
      <c r="C7500" s="1">
        <f t="shared" si="235"/>
        <v>1</v>
      </c>
      <c r="D7500">
        <v>2912</v>
      </c>
      <c r="E7500" t="s">
        <v>36</v>
      </c>
      <c r="F7500" s="4">
        <v>586000</v>
      </c>
      <c r="G7500" t="s">
        <v>5</v>
      </c>
      <c r="H7500">
        <v>4</v>
      </c>
      <c r="I7500" s="4">
        <f>IF(E7500="Rhode Island", Table1[[#This Row],[price]]*$L$3, IF(E7500="Massachusetts", Table1[[#This Row],[price]]*$L$2, 1))</f>
        <v>586000</v>
      </c>
    </row>
    <row r="7501" spans="1:9" x14ac:dyDescent="0.25">
      <c r="A7501" s="2">
        <v>41330</v>
      </c>
      <c r="B7501" s="1">
        <f t="shared" si="234"/>
        <v>2013</v>
      </c>
      <c r="C7501" s="1">
        <f t="shared" si="235"/>
        <v>1</v>
      </c>
      <c r="D7501">
        <v>2600</v>
      </c>
      <c r="E7501" t="s">
        <v>37</v>
      </c>
      <c r="F7501" s="4">
        <v>720000</v>
      </c>
      <c r="G7501" t="s">
        <v>5</v>
      </c>
      <c r="H7501">
        <v>3</v>
      </c>
      <c r="I7501" s="4">
        <f>IF(E7501="Rhode Island", Table1[[#This Row],[price]]*$L$3, IF(E7501="Massachusetts", Table1[[#This Row],[price]]*$L$2, 1))</f>
        <v>720000</v>
      </c>
    </row>
    <row r="7502" spans="1:9" x14ac:dyDescent="0.25">
      <c r="A7502" s="2">
        <v>41330</v>
      </c>
      <c r="B7502" s="1">
        <f t="shared" si="234"/>
        <v>2013</v>
      </c>
      <c r="C7502" s="1">
        <f t="shared" si="235"/>
        <v>1</v>
      </c>
      <c r="D7502">
        <v>2602</v>
      </c>
      <c r="E7502" t="s">
        <v>37</v>
      </c>
      <c r="F7502" s="4">
        <v>789000</v>
      </c>
      <c r="G7502" t="s">
        <v>5</v>
      </c>
      <c r="H7502">
        <v>4</v>
      </c>
      <c r="I7502" s="4">
        <f>IF(E7502="Rhode Island", Table1[[#This Row],[price]]*$L$3, IF(E7502="Massachusetts", Table1[[#This Row],[price]]*$L$2, 1))</f>
        <v>789000</v>
      </c>
    </row>
    <row r="7503" spans="1:9" x14ac:dyDescent="0.25">
      <c r="A7503" s="2">
        <v>41331</v>
      </c>
      <c r="B7503" s="1">
        <f t="shared" si="234"/>
        <v>2013</v>
      </c>
      <c r="C7503" s="1">
        <f t="shared" si="235"/>
        <v>1</v>
      </c>
      <c r="D7503">
        <v>2615</v>
      </c>
      <c r="E7503" t="s">
        <v>37</v>
      </c>
      <c r="F7503" s="4">
        <v>405000</v>
      </c>
      <c r="G7503" t="s">
        <v>5</v>
      </c>
      <c r="H7503">
        <v>3</v>
      </c>
      <c r="I7503" s="4">
        <f>IF(E7503="Rhode Island", Table1[[#This Row],[price]]*$L$3, IF(E7503="Massachusetts", Table1[[#This Row],[price]]*$L$2, 1))</f>
        <v>405000</v>
      </c>
    </row>
    <row r="7504" spans="1:9" x14ac:dyDescent="0.25">
      <c r="A7504" s="2">
        <v>41331</v>
      </c>
      <c r="B7504" s="1">
        <f t="shared" si="234"/>
        <v>2013</v>
      </c>
      <c r="C7504" s="1">
        <f t="shared" si="235"/>
        <v>1</v>
      </c>
      <c r="D7504">
        <v>2902</v>
      </c>
      <c r="E7504" t="s">
        <v>36</v>
      </c>
      <c r="F7504" s="4">
        <v>457300</v>
      </c>
      <c r="G7504" t="s">
        <v>5</v>
      </c>
      <c r="H7504">
        <v>4</v>
      </c>
      <c r="I7504" s="4">
        <f>IF(E7504="Rhode Island", Table1[[#This Row],[price]]*$L$3, IF(E7504="Massachusetts", Table1[[#This Row],[price]]*$L$2, 1))</f>
        <v>457300</v>
      </c>
    </row>
    <row r="7505" spans="1:9" x14ac:dyDescent="0.25">
      <c r="A7505" s="2">
        <v>41331</v>
      </c>
      <c r="B7505" s="1">
        <f t="shared" si="234"/>
        <v>2013</v>
      </c>
      <c r="C7505" s="1">
        <f t="shared" si="235"/>
        <v>1</v>
      </c>
      <c r="D7505">
        <v>2905</v>
      </c>
      <c r="E7505" t="s">
        <v>36</v>
      </c>
      <c r="F7505" s="4">
        <v>530000</v>
      </c>
      <c r="G7505" t="s">
        <v>5</v>
      </c>
      <c r="H7505">
        <v>4</v>
      </c>
      <c r="I7505" s="4">
        <f>IF(E7505="Rhode Island", Table1[[#This Row],[price]]*$L$3, IF(E7505="Massachusetts", Table1[[#This Row],[price]]*$L$2, 1))</f>
        <v>530000</v>
      </c>
    </row>
    <row r="7506" spans="1:9" x14ac:dyDescent="0.25">
      <c r="A7506" s="2">
        <v>41331</v>
      </c>
      <c r="B7506" s="1">
        <f t="shared" si="234"/>
        <v>2013</v>
      </c>
      <c r="C7506" s="1">
        <f t="shared" si="235"/>
        <v>1</v>
      </c>
      <c r="D7506">
        <v>2913</v>
      </c>
      <c r="E7506" t="s">
        <v>36</v>
      </c>
      <c r="F7506" s="4">
        <v>715000</v>
      </c>
      <c r="G7506" t="s">
        <v>5</v>
      </c>
      <c r="H7506">
        <v>4</v>
      </c>
      <c r="I7506" s="4">
        <f>IF(E7506="Rhode Island", Table1[[#This Row],[price]]*$L$3, IF(E7506="Massachusetts", Table1[[#This Row],[price]]*$L$2, 1))</f>
        <v>715000</v>
      </c>
    </row>
    <row r="7507" spans="1:9" x14ac:dyDescent="0.25">
      <c r="A7507" s="2">
        <v>41331</v>
      </c>
      <c r="B7507" s="1">
        <f t="shared" si="234"/>
        <v>2013</v>
      </c>
      <c r="C7507" s="1">
        <f t="shared" si="235"/>
        <v>1</v>
      </c>
      <c r="D7507">
        <v>2902</v>
      </c>
      <c r="E7507" t="s">
        <v>36</v>
      </c>
      <c r="F7507" s="4">
        <v>860000</v>
      </c>
      <c r="G7507" t="s">
        <v>5</v>
      </c>
      <c r="H7507">
        <v>4</v>
      </c>
      <c r="I7507" s="4">
        <f>IF(E7507="Rhode Island", Table1[[#This Row],[price]]*$L$3, IF(E7507="Massachusetts", Table1[[#This Row],[price]]*$L$2, 1))</f>
        <v>860000</v>
      </c>
    </row>
    <row r="7508" spans="1:9" x14ac:dyDescent="0.25">
      <c r="A7508" s="2">
        <v>41332</v>
      </c>
      <c r="B7508" s="1">
        <f t="shared" si="234"/>
        <v>2013</v>
      </c>
      <c r="C7508" s="1">
        <f t="shared" si="235"/>
        <v>1</v>
      </c>
      <c r="D7508">
        <v>2905</v>
      </c>
      <c r="E7508" t="s">
        <v>36</v>
      </c>
      <c r="F7508" s="4">
        <v>419000</v>
      </c>
      <c r="G7508" t="s">
        <v>5</v>
      </c>
      <c r="H7508">
        <v>3</v>
      </c>
      <c r="I7508" s="4">
        <f>IF(E7508="Rhode Island", Table1[[#This Row],[price]]*$L$3, IF(E7508="Massachusetts", Table1[[#This Row],[price]]*$L$2, 1))</f>
        <v>419000</v>
      </c>
    </row>
    <row r="7509" spans="1:9" x14ac:dyDescent="0.25">
      <c r="A7509" s="2">
        <v>41332</v>
      </c>
      <c r="B7509" s="1">
        <f t="shared" si="234"/>
        <v>2013</v>
      </c>
      <c r="C7509" s="1">
        <f t="shared" si="235"/>
        <v>1</v>
      </c>
      <c r="D7509">
        <v>2905</v>
      </c>
      <c r="E7509" t="s">
        <v>36</v>
      </c>
      <c r="F7509" s="4">
        <v>440000</v>
      </c>
      <c r="G7509" t="s">
        <v>5</v>
      </c>
      <c r="H7509">
        <v>3</v>
      </c>
      <c r="I7509" s="4">
        <f>IF(E7509="Rhode Island", Table1[[#This Row],[price]]*$L$3, IF(E7509="Massachusetts", Table1[[#This Row],[price]]*$L$2, 1))</f>
        <v>440000</v>
      </c>
    </row>
    <row r="7510" spans="1:9" x14ac:dyDescent="0.25">
      <c r="A7510" s="2">
        <v>41332</v>
      </c>
      <c r="B7510" s="1">
        <f t="shared" si="234"/>
        <v>2013</v>
      </c>
      <c r="C7510" s="1">
        <f t="shared" si="235"/>
        <v>1</v>
      </c>
      <c r="D7510">
        <v>2906</v>
      </c>
      <c r="E7510" t="s">
        <v>36</v>
      </c>
      <c r="F7510" s="4">
        <v>519000</v>
      </c>
      <c r="G7510" t="s">
        <v>5</v>
      </c>
      <c r="H7510">
        <v>3</v>
      </c>
      <c r="I7510" s="4">
        <f>IF(E7510="Rhode Island", Table1[[#This Row],[price]]*$L$3, IF(E7510="Massachusetts", Table1[[#This Row],[price]]*$L$2, 1))</f>
        <v>519000</v>
      </c>
    </row>
    <row r="7511" spans="1:9" x14ac:dyDescent="0.25">
      <c r="A7511" s="2">
        <v>41332</v>
      </c>
      <c r="B7511" s="1">
        <f t="shared" si="234"/>
        <v>2013</v>
      </c>
      <c r="C7511" s="1">
        <f t="shared" si="235"/>
        <v>1</v>
      </c>
      <c r="D7511">
        <v>2903</v>
      </c>
      <c r="E7511" t="s">
        <v>36</v>
      </c>
      <c r="F7511" s="4">
        <v>540000</v>
      </c>
      <c r="G7511" t="s">
        <v>5</v>
      </c>
      <c r="H7511">
        <v>4</v>
      </c>
      <c r="I7511" s="4">
        <f>IF(E7511="Rhode Island", Table1[[#This Row],[price]]*$L$3, IF(E7511="Massachusetts", Table1[[#This Row],[price]]*$L$2, 1))</f>
        <v>540000</v>
      </c>
    </row>
    <row r="7512" spans="1:9" x14ac:dyDescent="0.25">
      <c r="A7512" s="2">
        <v>41332</v>
      </c>
      <c r="B7512" s="1">
        <f t="shared" si="234"/>
        <v>2013</v>
      </c>
      <c r="C7512" s="1">
        <f t="shared" si="235"/>
        <v>1</v>
      </c>
      <c r="D7512">
        <v>2914</v>
      </c>
      <c r="E7512" t="s">
        <v>36</v>
      </c>
      <c r="F7512" s="4">
        <v>555000</v>
      </c>
      <c r="G7512" t="s">
        <v>5</v>
      </c>
      <c r="H7512">
        <v>4</v>
      </c>
      <c r="I7512" s="4">
        <f>IF(E7512="Rhode Island", Table1[[#This Row],[price]]*$L$3, IF(E7512="Massachusetts", Table1[[#This Row],[price]]*$L$2, 1))</f>
        <v>555000</v>
      </c>
    </row>
    <row r="7513" spans="1:9" x14ac:dyDescent="0.25">
      <c r="A7513" s="2">
        <v>41332</v>
      </c>
      <c r="B7513" s="1">
        <f t="shared" si="234"/>
        <v>2013</v>
      </c>
      <c r="C7513" s="1">
        <f t="shared" si="235"/>
        <v>1</v>
      </c>
      <c r="D7513">
        <v>2913</v>
      </c>
      <c r="E7513" t="s">
        <v>36</v>
      </c>
      <c r="F7513" s="4">
        <v>555500</v>
      </c>
      <c r="G7513" t="s">
        <v>5</v>
      </c>
      <c r="H7513">
        <v>4</v>
      </c>
      <c r="I7513" s="4">
        <f>IF(E7513="Rhode Island", Table1[[#This Row],[price]]*$L$3, IF(E7513="Massachusetts", Table1[[#This Row],[price]]*$L$2, 1))</f>
        <v>555500</v>
      </c>
    </row>
    <row r="7514" spans="1:9" x14ac:dyDescent="0.25">
      <c r="A7514" s="2">
        <v>41332</v>
      </c>
      <c r="B7514" s="1">
        <f t="shared" si="234"/>
        <v>2013</v>
      </c>
      <c r="C7514" s="1">
        <f t="shared" si="235"/>
        <v>1</v>
      </c>
      <c r="D7514">
        <v>2904</v>
      </c>
      <c r="E7514" t="s">
        <v>36</v>
      </c>
      <c r="F7514" s="4">
        <v>670000</v>
      </c>
      <c r="G7514" t="s">
        <v>5</v>
      </c>
      <c r="H7514">
        <v>4</v>
      </c>
      <c r="I7514" s="4">
        <f>IF(E7514="Rhode Island", Table1[[#This Row],[price]]*$L$3, IF(E7514="Massachusetts", Table1[[#This Row],[price]]*$L$2, 1))</f>
        <v>670000</v>
      </c>
    </row>
    <row r="7515" spans="1:9" x14ac:dyDescent="0.25">
      <c r="A7515" s="2">
        <v>41332</v>
      </c>
      <c r="B7515" s="1">
        <f t="shared" si="234"/>
        <v>2013</v>
      </c>
      <c r="C7515" s="1">
        <f t="shared" si="235"/>
        <v>1</v>
      </c>
      <c r="D7515">
        <v>2913</v>
      </c>
      <c r="E7515" t="s">
        <v>36</v>
      </c>
      <c r="F7515" s="4">
        <v>755000</v>
      </c>
      <c r="G7515" t="s">
        <v>5</v>
      </c>
      <c r="H7515">
        <v>4</v>
      </c>
      <c r="I7515" s="4">
        <f>IF(E7515="Rhode Island", Table1[[#This Row],[price]]*$L$3, IF(E7515="Massachusetts", Table1[[#This Row],[price]]*$L$2, 1))</f>
        <v>755000</v>
      </c>
    </row>
    <row r="7516" spans="1:9" x14ac:dyDescent="0.25">
      <c r="A7516" s="2">
        <v>41332</v>
      </c>
      <c r="B7516" s="1">
        <f t="shared" si="234"/>
        <v>2013</v>
      </c>
      <c r="C7516" s="1">
        <f t="shared" si="235"/>
        <v>1</v>
      </c>
      <c r="D7516">
        <v>2605</v>
      </c>
      <c r="E7516" t="s">
        <v>37</v>
      </c>
      <c r="F7516" s="4">
        <v>370000</v>
      </c>
      <c r="G7516" t="s">
        <v>6</v>
      </c>
      <c r="H7516">
        <v>2</v>
      </c>
      <c r="I7516" s="4">
        <f>IF(E7516="Rhode Island", Table1[[#This Row],[price]]*$L$3, IF(E7516="Massachusetts", Table1[[#This Row],[price]]*$L$2, 1))</f>
        <v>370000</v>
      </c>
    </row>
    <row r="7517" spans="1:9" x14ac:dyDescent="0.25">
      <c r="A7517" s="2">
        <v>41333</v>
      </c>
      <c r="B7517" s="1">
        <f t="shared" si="234"/>
        <v>2013</v>
      </c>
      <c r="C7517" s="1">
        <f t="shared" si="235"/>
        <v>1</v>
      </c>
      <c r="D7517">
        <v>2913</v>
      </c>
      <c r="E7517" t="s">
        <v>36</v>
      </c>
      <c r="F7517" s="4">
        <v>405000</v>
      </c>
      <c r="G7517" t="s">
        <v>5</v>
      </c>
      <c r="H7517">
        <v>3</v>
      </c>
      <c r="I7517" s="4">
        <f>IF(E7517="Rhode Island", Table1[[#This Row],[price]]*$L$3, IF(E7517="Massachusetts", Table1[[#This Row],[price]]*$L$2, 1))</f>
        <v>405000</v>
      </c>
    </row>
    <row r="7518" spans="1:9" x14ac:dyDescent="0.25">
      <c r="A7518" s="2">
        <v>41333</v>
      </c>
      <c r="B7518" s="1">
        <f t="shared" si="234"/>
        <v>2013</v>
      </c>
      <c r="C7518" s="1">
        <f t="shared" si="235"/>
        <v>1</v>
      </c>
      <c r="D7518">
        <v>2902</v>
      </c>
      <c r="E7518" t="s">
        <v>36</v>
      </c>
      <c r="F7518" s="4">
        <v>470000</v>
      </c>
      <c r="G7518" t="s">
        <v>5</v>
      </c>
      <c r="H7518">
        <v>4</v>
      </c>
      <c r="I7518" s="4">
        <f>IF(E7518="Rhode Island", Table1[[#This Row],[price]]*$L$3, IF(E7518="Massachusetts", Table1[[#This Row],[price]]*$L$2, 1))</f>
        <v>470000</v>
      </c>
    </row>
    <row r="7519" spans="1:9" x14ac:dyDescent="0.25">
      <c r="A7519" s="2">
        <v>41333</v>
      </c>
      <c r="B7519" s="1">
        <f t="shared" si="234"/>
        <v>2013</v>
      </c>
      <c r="C7519" s="1">
        <f t="shared" si="235"/>
        <v>1</v>
      </c>
      <c r="D7519">
        <v>2914</v>
      </c>
      <c r="E7519" t="s">
        <v>36</v>
      </c>
      <c r="F7519" s="4">
        <v>497500</v>
      </c>
      <c r="G7519" t="s">
        <v>5</v>
      </c>
      <c r="H7519">
        <v>3</v>
      </c>
      <c r="I7519" s="4">
        <f>IF(E7519="Rhode Island", Table1[[#This Row],[price]]*$L$3, IF(E7519="Massachusetts", Table1[[#This Row],[price]]*$L$2, 1))</f>
        <v>497500</v>
      </c>
    </row>
    <row r="7520" spans="1:9" x14ac:dyDescent="0.25">
      <c r="A7520" s="2">
        <v>41333</v>
      </c>
      <c r="B7520" s="1">
        <f t="shared" si="234"/>
        <v>2013</v>
      </c>
      <c r="C7520" s="1">
        <f t="shared" si="235"/>
        <v>1</v>
      </c>
      <c r="D7520">
        <v>2906</v>
      </c>
      <c r="E7520" t="s">
        <v>36</v>
      </c>
      <c r="F7520" s="4">
        <v>507000</v>
      </c>
      <c r="G7520" t="s">
        <v>5</v>
      </c>
      <c r="H7520">
        <v>3</v>
      </c>
      <c r="I7520" s="4">
        <f>IF(E7520="Rhode Island", Table1[[#This Row],[price]]*$L$3, IF(E7520="Massachusetts", Table1[[#This Row],[price]]*$L$2, 1))</f>
        <v>507000</v>
      </c>
    </row>
    <row r="7521" spans="1:9" x14ac:dyDescent="0.25">
      <c r="A7521" s="2">
        <v>41333</v>
      </c>
      <c r="B7521" s="1">
        <f t="shared" si="234"/>
        <v>2013</v>
      </c>
      <c r="C7521" s="1">
        <f t="shared" si="235"/>
        <v>1</v>
      </c>
      <c r="D7521">
        <v>2914</v>
      </c>
      <c r="E7521" t="s">
        <v>36</v>
      </c>
      <c r="F7521" s="4">
        <v>769900</v>
      </c>
      <c r="G7521" t="s">
        <v>5</v>
      </c>
      <c r="H7521">
        <v>4</v>
      </c>
      <c r="I7521" s="4">
        <f>IF(E7521="Rhode Island", Table1[[#This Row],[price]]*$L$3, IF(E7521="Massachusetts", Table1[[#This Row],[price]]*$L$2, 1))</f>
        <v>769900</v>
      </c>
    </row>
    <row r="7522" spans="1:9" x14ac:dyDescent="0.25">
      <c r="A7522" s="2">
        <v>41333</v>
      </c>
      <c r="B7522" s="1">
        <f t="shared" si="234"/>
        <v>2013</v>
      </c>
      <c r="C7522" s="1">
        <f t="shared" si="235"/>
        <v>1</v>
      </c>
      <c r="D7522">
        <v>2913</v>
      </c>
      <c r="E7522" t="s">
        <v>36</v>
      </c>
      <c r="F7522" s="4">
        <v>785000</v>
      </c>
      <c r="G7522" t="s">
        <v>5</v>
      </c>
      <c r="H7522">
        <v>4</v>
      </c>
      <c r="I7522" s="4">
        <f>IF(E7522="Rhode Island", Table1[[#This Row],[price]]*$L$3, IF(E7522="Massachusetts", Table1[[#This Row],[price]]*$L$2, 1))</f>
        <v>785000</v>
      </c>
    </row>
    <row r="7523" spans="1:9" x14ac:dyDescent="0.25">
      <c r="A7523" s="2">
        <v>41333</v>
      </c>
      <c r="B7523" s="1">
        <f t="shared" si="234"/>
        <v>2013</v>
      </c>
      <c r="C7523" s="1">
        <f t="shared" si="235"/>
        <v>1</v>
      </c>
      <c r="D7523">
        <v>2600</v>
      </c>
      <c r="E7523" t="s">
        <v>37</v>
      </c>
      <c r="F7523" s="4">
        <v>1501000</v>
      </c>
      <c r="G7523" t="s">
        <v>5</v>
      </c>
      <c r="H7523">
        <v>4</v>
      </c>
      <c r="I7523" s="4">
        <f>IF(E7523="Rhode Island", Table1[[#This Row],[price]]*$L$3, IF(E7523="Massachusetts", Table1[[#This Row],[price]]*$L$2, 1))</f>
        <v>1501000</v>
      </c>
    </row>
    <row r="7524" spans="1:9" x14ac:dyDescent="0.25">
      <c r="A7524" s="2">
        <v>41333</v>
      </c>
      <c r="B7524" s="1">
        <f t="shared" si="234"/>
        <v>2013</v>
      </c>
      <c r="C7524" s="1">
        <f t="shared" si="235"/>
        <v>1</v>
      </c>
      <c r="D7524">
        <v>2601</v>
      </c>
      <c r="E7524" t="s">
        <v>37</v>
      </c>
      <c r="F7524" s="4">
        <v>545000</v>
      </c>
      <c r="G7524" t="s">
        <v>6</v>
      </c>
      <c r="H7524">
        <v>1</v>
      </c>
      <c r="I7524" s="4">
        <f>IF(E7524="Rhode Island", Table1[[#This Row],[price]]*$L$3, IF(E7524="Massachusetts", Table1[[#This Row],[price]]*$L$2, 1))</f>
        <v>545000</v>
      </c>
    </row>
    <row r="7525" spans="1:9" x14ac:dyDescent="0.25">
      <c r="A7525" s="2">
        <v>41333</v>
      </c>
      <c r="B7525" s="1">
        <f t="shared" si="234"/>
        <v>2013</v>
      </c>
      <c r="C7525" s="1">
        <f t="shared" si="235"/>
        <v>1</v>
      </c>
      <c r="D7525">
        <v>2601</v>
      </c>
      <c r="E7525" t="s">
        <v>37</v>
      </c>
      <c r="F7525" s="4">
        <v>800000</v>
      </c>
      <c r="G7525" t="s">
        <v>6</v>
      </c>
      <c r="H7525">
        <v>3</v>
      </c>
      <c r="I7525" s="4">
        <f>IF(E7525="Rhode Island", Table1[[#This Row],[price]]*$L$3, IF(E7525="Massachusetts", Table1[[#This Row],[price]]*$L$2, 1))</f>
        <v>800000</v>
      </c>
    </row>
    <row r="7526" spans="1:9" x14ac:dyDescent="0.25">
      <c r="A7526" s="2">
        <v>41334</v>
      </c>
      <c r="B7526" s="1">
        <f t="shared" si="234"/>
        <v>2013</v>
      </c>
      <c r="C7526" s="1">
        <f t="shared" si="235"/>
        <v>1</v>
      </c>
      <c r="D7526">
        <v>2905</v>
      </c>
      <c r="E7526" t="s">
        <v>36</v>
      </c>
      <c r="F7526" s="4">
        <v>415000</v>
      </c>
      <c r="G7526" t="s">
        <v>5</v>
      </c>
      <c r="H7526">
        <v>3</v>
      </c>
      <c r="I7526" s="4">
        <f>IF(E7526="Rhode Island", Table1[[#This Row],[price]]*$L$3, IF(E7526="Massachusetts", Table1[[#This Row],[price]]*$L$2, 1))</f>
        <v>415000</v>
      </c>
    </row>
    <row r="7527" spans="1:9" x14ac:dyDescent="0.25">
      <c r="A7527" s="2">
        <v>41334</v>
      </c>
      <c r="B7527" s="1">
        <f t="shared" si="234"/>
        <v>2013</v>
      </c>
      <c r="C7527" s="1">
        <f t="shared" si="235"/>
        <v>1</v>
      </c>
      <c r="D7527">
        <v>2614</v>
      </c>
      <c r="E7527" t="s">
        <v>37</v>
      </c>
      <c r="F7527" s="4">
        <v>460000</v>
      </c>
      <c r="G7527" t="s">
        <v>5</v>
      </c>
      <c r="H7527">
        <v>4</v>
      </c>
      <c r="I7527" s="4">
        <f>IF(E7527="Rhode Island", Table1[[#This Row],[price]]*$L$3, IF(E7527="Massachusetts", Table1[[#This Row],[price]]*$L$2, 1))</f>
        <v>460000</v>
      </c>
    </row>
    <row r="7528" spans="1:9" x14ac:dyDescent="0.25">
      <c r="A7528" s="2">
        <v>41334</v>
      </c>
      <c r="B7528" s="1">
        <f t="shared" si="234"/>
        <v>2013</v>
      </c>
      <c r="C7528" s="1">
        <f t="shared" si="235"/>
        <v>1</v>
      </c>
      <c r="D7528">
        <v>2617</v>
      </c>
      <c r="E7528" t="s">
        <v>37</v>
      </c>
      <c r="F7528" s="4">
        <v>503000</v>
      </c>
      <c r="G7528" t="s">
        <v>5</v>
      </c>
      <c r="H7528">
        <v>4</v>
      </c>
      <c r="I7528" s="4">
        <f>IF(E7528="Rhode Island", Table1[[#This Row],[price]]*$L$3, IF(E7528="Massachusetts", Table1[[#This Row],[price]]*$L$2, 1))</f>
        <v>503000</v>
      </c>
    </row>
    <row r="7529" spans="1:9" x14ac:dyDescent="0.25">
      <c r="A7529" s="2">
        <v>41334</v>
      </c>
      <c r="B7529" s="1">
        <f t="shared" si="234"/>
        <v>2013</v>
      </c>
      <c r="C7529" s="1">
        <f t="shared" si="235"/>
        <v>1</v>
      </c>
      <c r="D7529">
        <v>2906</v>
      </c>
      <c r="E7529" t="s">
        <v>36</v>
      </c>
      <c r="F7529" s="4">
        <v>510000</v>
      </c>
      <c r="G7529" t="s">
        <v>5</v>
      </c>
      <c r="H7529">
        <v>4</v>
      </c>
      <c r="I7529" s="4">
        <f>IF(E7529="Rhode Island", Table1[[#This Row],[price]]*$L$3, IF(E7529="Massachusetts", Table1[[#This Row],[price]]*$L$2, 1))</f>
        <v>510000</v>
      </c>
    </row>
    <row r="7530" spans="1:9" x14ac:dyDescent="0.25">
      <c r="A7530" s="2">
        <v>41334</v>
      </c>
      <c r="B7530" s="1">
        <f t="shared" si="234"/>
        <v>2013</v>
      </c>
      <c r="C7530" s="1">
        <f t="shared" si="235"/>
        <v>1</v>
      </c>
      <c r="D7530">
        <v>2607</v>
      </c>
      <c r="E7530" t="s">
        <v>37</v>
      </c>
      <c r="F7530" s="4">
        <v>520000</v>
      </c>
      <c r="G7530" t="s">
        <v>5</v>
      </c>
      <c r="H7530">
        <v>3</v>
      </c>
      <c r="I7530" s="4">
        <f>IF(E7530="Rhode Island", Table1[[#This Row],[price]]*$L$3, IF(E7530="Massachusetts", Table1[[#This Row],[price]]*$L$2, 1))</f>
        <v>520000</v>
      </c>
    </row>
    <row r="7531" spans="1:9" x14ac:dyDescent="0.25">
      <c r="A7531" s="2">
        <v>41334</v>
      </c>
      <c r="B7531" s="1">
        <f t="shared" si="234"/>
        <v>2013</v>
      </c>
      <c r="C7531" s="1">
        <f t="shared" si="235"/>
        <v>1</v>
      </c>
      <c r="D7531">
        <v>2905</v>
      </c>
      <c r="E7531" t="s">
        <v>36</v>
      </c>
      <c r="F7531" s="4">
        <v>645000</v>
      </c>
      <c r="G7531" t="s">
        <v>5</v>
      </c>
      <c r="H7531">
        <v>4</v>
      </c>
      <c r="I7531" s="4">
        <f>IF(E7531="Rhode Island", Table1[[#This Row],[price]]*$L$3, IF(E7531="Massachusetts", Table1[[#This Row],[price]]*$L$2, 1))</f>
        <v>645000</v>
      </c>
    </row>
    <row r="7532" spans="1:9" x14ac:dyDescent="0.25">
      <c r="A7532" s="2">
        <v>41334</v>
      </c>
      <c r="B7532" s="1">
        <f t="shared" si="234"/>
        <v>2013</v>
      </c>
      <c r="C7532" s="1">
        <f t="shared" si="235"/>
        <v>1</v>
      </c>
      <c r="D7532">
        <v>2602</v>
      </c>
      <c r="E7532" t="s">
        <v>37</v>
      </c>
      <c r="F7532" s="4">
        <v>285000</v>
      </c>
      <c r="G7532" t="s">
        <v>6</v>
      </c>
      <c r="H7532">
        <v>2</v>
      </c>
      <c r="I7532" s="4">
        <f>IF(E7532="Rhode Island", Table1[[#This Row],[price]]*$L$3, IF(E7532="Massachusetts", Table1[[#This Row],[price]]*$L$2, 1))</f>
        <v>285000</v>
      </c>
    </row>
    <row r="7533" spans="1:9" x14ac:dyDescent="0.25">
      <c r="A7533" s="2">
        <v>41334</v>
      </c>
      <c r="B7533" s="1">
        <f t="shared" si="234"/>
        <v>2013</v>
      </c>
      <c r="C7533" s="1">
        <f t="shared" si="235"/>
        <v>1</v>
      </c>
      <c r="D7533">
        <v>2603</v>
      </c>
      <c r="E7533" t="s">
        <v>37</v>
      </c>
      <c r="F7533" s="4">
        <v>402000</v>
      </c>
      <c r="G7533" t="s">
        <v>6</v>
      </c>
      <c r="H7533">
        <v>1</v>
      </c>
      <c r="I7533" s="4">
        <f>IF(E7533="Rhode Island", Table1[[#This Row],[price]]*$L$3, IF(E7533="Massachusetts", Table1[[#This Row],[price]]*$L$2, 1))</f>
        <v>402000</v>
      </c>
    </row>
    <row r="7534" spans="1:9" x14ac:dyDescent="0.25">
      <c r="A7534" s="2">
        <v>41334</v>
      </c>
      <c r="B7534" s="1">
        <f t="shared" si="234"/>
        <v>2013</v>
      </c>
      <c r="C7534" s="1">
        <f t="shared" si="235"/>
        <v>1</v>
      </c>
      <c r="D7534">
        <v>2602</v>
      </c>
      <c r="E7534" t="s">
        <v>37</v>
      </c>
      <c r="F7534" s="4">
        <v>422000</v>
      </c>
      <c r="G7534" t="s">
        <v>6</v>
      </c>
      <c r="H7534">
        <v>2</v>
      </c>
      <c r="I7534" s="4">
        <f>IF(E7534="Rhode Island", Table1[[#This Row],[price]]*$L$3, IF(E7534="Massachusetts", Table1[[#This Row],[price]]*$L$2, 1))</f>
        <v>422000</v>
      </c>
    </row>
    <row r="7535" spans="1:9" x14ac:dyDescent="0.25">
      <c r="A7535" s="2">
        <v>41335</v>
      </c>
      <c r="B7535" s="1">
        <f t="shared" si="234"/>
        <v>2013</v>
      </c>
      <c r="C7535" s="1">
        <f t="shared" si="235"/>
        <v>1</v>
      </c>
      <c r="D7535">
        <v>2617</v>
      </c>
      <c r="E7535" t="s">
        <v>37</v>
      </c>
      <c r="F7535" s="4">
        <v>532000</v>
      </c>
      <c r="G7535" t="s">
        <v>5</v>
      </c>
      <c r="H7535">
        <v>3</v>
      </c>
      <c r="I7535" s="4">
        <f>IF(E7535="Rhode Island", Table1[[#This Row],[price]]*$L$3, IF(E7535="Massachusetts", Table1[[#This Row],[price]]*$L$2, 1))</f>
        <v>532000</v>
      </c>
    </row>
    <row r="7536" spans="1:9" x14ac:dyDescent="0.25">
      <c r="A7536" s="2">
        <v>41335</v>
      </c>
      <c r="B7536" s="1">
        <f t="shared" si="234"/>
        <v>2013</v>
      </c>
      <c r="C7536" s="1">
        <f t="shared" si="235"/>
        <v>1</v>
      </c>
      <c r="D7536">
        <v>2607</v>
      </c>
      <c r="E7536" t="s">
        <v>37</v>
      </c>
      <c r="F7536" s="4">
        <v>570000</v>
      </c>
      <c r="G7536" t="s">
        <v>5</v>
      </c>
      <c r="H7536">
        <v>3</v>
      </c>
      <c r="I7536" s="4">
        <f>IF(E7536="Rhode Island", Table1[[#This Row],[price]]*$L$3, IF(E7536="Massachusetts", Table1[[#This Row],[price]]*$L$2, 1))</f>
        <v>570000</v>
      </c>
    </row>
    <row r="7537" spans="1:9" x14ac:dyDescent="0.25">
      <c r="A7537" s="2">
        <v>41336</v>
      </c>
      <c r="B7537" s="1">
        <f t="shared" si="234"/>
        <v>2013</v>
      </c>
      <c r="C7537" s="1">
        <f t="shared" si="235"/>
        <v>1</v>
      </c>
      <c r="D7537">
        <v>2602</v>
      </c>
      <c r="E7537" t="s">
        <v>37</v>
      </c>
      <c r="F7537" s="4">
        <v>472000</v>
      </c>
      <c r="G7537" t="s">
        <v>5</v>
      </c>
      <c r="H7537">
        <v>3</v>
      </c>
      <c r="I7537" s="4">
        <f>IF(E7537="Rhode Island", Table1[[#This Row],[price]]*$L$3, IF(E7537="Massachusetts", Table1[[#This Row],[price]]*$L$2, 1))</f>
        <v>472000</v>
      </c>
    </row>
    <row r="7538" spans="1:9" x14ac:dyDescent="0.25">
      <c r="A7538" s="2">
        <v>41337</v>
      </c>
      <c r="B7538" s="1">
        <f t="shared" si="234"/>
        <v>2013</v>
      </c>
      <c r="C7538" s="1">
        <f t="shared" si="235"/>
        <v>1</v>
      </c>
      <c r="D7538">
        <v>2617</v>
      </c>
      <c r="E7538" t="s">
        <v>37</v>
      </c>
      <c r="F7538" s="4">
        <v>520000</v>
      </c>
      <c r="G7538" t="s">
        <v>5</v>
      </c>
      <c r="H7538">
        <v>3</v>
      </c>
      <c r="I7538" s="4">
        <f>IF(E7538="Rhode Island", Table1[[#This Row],[price]]*$L$3, IF(E7538="Massachusetts", Table1[[#This Row],[price]]*$L$2, 1))</f>
        <v>520000</v>
      </c>
    </row>
    <row r="7539" spans="1:9" x14ac:dyDescent="0.25">
      <c r="A7539" s="2">
        <v>41337</v>
      </c>
      <c r="B7539" s="1">
        <f t="shared" si="234"/>
        <v>2013</v>
      </c>
      <c r="C7539" s="1">
        <f t="shared" si="235"/>
        <v>1</v>
      </c>
      <c r="D7539">
        <v>2605</v>
      </c>
      <c r="E7539" t="s">
        <v>37</v>
      </c>
      <c r="F7539" s="4">
        <v>580000</v>
      </c>
      <c r="G7539" t="s">
        <v>5</v>
      </c>
      <c r="H7539">
        <v>3</v>
      </c>
      <c r="I7539" s="4">
        <f>IF(E7539="Rhode Island", Table1[[#This Row],[price]]*$L$3, IF(E7539="Massachusetts", Table1[[#This Row],[price]]*$L$2, 1))</f>
        <v>580000</v>
      </c>
    </row>
    <row r="7540" spans="1:9" x14ac:dyDescent="0.25">
      <c r="A7540" s="2">
        <v>41337</v>
      </c>
      <c r="B7540" s="1">
        <f t="shared" si="234"/>
        <v>2013</v>
      </c>
      <c r="C7540" s="1">
        <f t="shared" si="235"/>
        <v>1</v>
      </c>
      <c r="D7540">
        <v>2602</v>
      </c>
      <c r="E7540" t="s">
        <v>37</v>
      </c>
      <c r="F7540" s="4">
        <v>837500</v>
      </c>
      <c r="G7540" t="s">
        <v>5</v>
      </c>
      <c r="H7540">
        <v>4</v>
      </c>
      <c r="I7540" s="4">
        <f>IF(E7540="Rhode Island", Table1[[#This Row],[price]]*$L$3, IF(E7540="Massachusetts", Table1[[#This Row],[price]]*$L$2, 1))</f>
        <v>837500</v>
      </c>
    </row>
    <row r="7541" spans="1:9" x14ac:dyDescent="0.25">
      <c r="A7541" s="2">
        <v>41337</v>
      </c>
      <c r="B7541" s="1">
        <f t="shared" si="234"/>
        <v>2013</v>
      </c>
      <c r="C7541" s="1">
        <f t="shared" si="235"/>
        <v>1</v>
      </c>
      <c r="D7541">
        <v>2605</v>
      </c>
      <c r="E7541" t="s">
        <v>37</v>
      </c>
      <c r="F7541" s="4">
        <v>544000</v>
      </c>
      <c r="G7541" t="s">
        <v>6</v>
      </c>
      <c r="H7541">
        <v>3</v>
      </c>
      <c r="I7541" s="4">
        <f>IF(E7541="Rhode Island", Table1[[#This Row],[price]]*$L$3, IF(E7541="Massachusetts", Table1[[#This Row],[price]]*$L$2, 1))</f>
        <v>544000</v>
      </c>
    </row>
    <row r="7542" spans="1:9" x14ac:dyDescent="0.25">
      <c r="A7542" s="2">
        <v>41338</v>
      </c>
      <c r="B7542" s="1">
        <f t="shared" si="234"/>
        <v>2013</v>
      </c>
      <c r="C7542" s="1">
        <f t="shared" si="235"/>
        <v>1</v>
      </c>
      <c r="D7542">
        <v>2913</v>
      </c>
      <c r="E7542" t="s">
        <v>36</v>
      </c>
      <c r="F7542" s="4">
        <v>395000</v>
      </c>
      <c r="G7542" t="s">
        <v>5</v>
      </c>
      <c r="H7542">
        <v>3</v>
      </c>
      <c r="I7542" s="4">
        <f>IF(E7542="Rhode Island", Table1[[#This Row],[price]]*$L$3, IF(E7542="Massachusetts", Table1[[#This Row],[price]]*$L$2, 1))</f>
        <v>395000</v>
      </c>
    </row>
    <row r="7543" spans="1:9" x14ac:dyDescent="0.25">
      <c r="A7543" s="2">
        <v>41338</v>
      </c>
      <c r="B7543" s="1">
        <f t="shared" si="234"/>
        <v>2013</v>
      </c>
      <c r="C7543" s="1">
        <f t="shared" si="235"/>
        <v>1</v>
      </c>
      <c r="D7543">
        <v>2615</v>
      </c>
      <c r="E7543" t="s">
        <v>37</v>
      </c>
      <c r="F7543" s="4">
        <v>410000</v>
      </c>
      <c r="G7543" t="s">
        <v>5</v>
      </c>
      <c r="H7543">
        <v>3</v>
      </c>
      <c r="I7543" s="4">
        <f>IF(E7543="Rhode Island", Table1[[#This Row],[price]]*$L$3, IF(E7543="Massachusetts", Table1[[#This Row],[price]]*$L$2, 1))</f>
        <v>410000</v>
      </c>
    </row>
    <row r="7544" spans="1:9" x14ac:dyDescent="0.25">
      <c r="A7544" s="2">
        <v>41338</v>
      </c>
      <c r="B7544" s="1">
        <f t="shared" si="234"/>
        <v>2013</v>
      </c>
      <c r="C7544" s="1">
        <f t="shared" si="235"/>
        <v>1</v>
      </c>
      <c r="D7544">
        <v>2611</v>
      </c>
      <c r="E7544" t="s">
        <v>37</v>
      </c>
      <c r="F7544" s="4">
        <v>522000</v>
      </c>
      <c r="G7544" t="s">
        <v>5</v>
      </c>
      <c r="H7544">
        <v>3</v>
      </c>
      <c r="I7544" s="4">
        <f>IF(E7544="Rhode Island", Table1[[#This Row],[price]]*$L$3, IF(E7544="Massachusetts", Table1[[#This Row],[price]]*$L$2, 1))</f>
        <v>522000</v>
      </c>
    </row>
    <row r="7545" spans="1:9" x14ac:dyDescent="0.25">
      <c r="A7545" s="2">
        <v>41338</v>
      </c>
      <c r="B7545" s="1">
        <f t="shared" si="234"/>
        <v>2013</v>
      </c>
      <c r="C7545" s="1">
        <f t="shared" si="235"/>
        <v>1</v>
      </c>
      <c r="D7545">
        <v>2611</v>
      </c>
      <c r="E7545" t="s">
        <v>37</v>
      </c>
      <c r="F7545" s="4">
        <v>590000</v>
      </c>
      <c r="G7545" t="s">
        <v>5</v>
      </c>
      <c r="H7545">
        <v>4</v>
      </c>
      <c r="I7545" s="4">
        <f>IF(E7545="Rhode Island", Table1[[#This Row],[price]]*$L$3, IF(E7545="Massachusetts", Table1[[#This Row],[price]]*$L$2, 1))</f>
        <v>590000</v>
      </c>
    </row>
    <row r="7546" spans="1:9" x14ac:dyDescent="0.25">
      <c r="A7546" s="2">
        <v>41338</v>
      </c>
      <c r="B7546" s="1">
        <f t="shared" si="234"/>
        <v>2013</v>
      </c>
      <c r="C7546" s="1">
        <f t="shared" si="235"/>
        <v>1</v>
      </c>
      <c r="D7546">
        <v>2904</v>
      </c>
      <c r="E7546" t="s">
        <v>36</v>
      </c>
      <c r="F7546" s="4">
        <v>645000</v>
      </c>
      <c r="G7546" t="s">
        <v>5</v>
      </c>
      <c r="H7546">
        <v>4</v>
      </c>
      <c r="I7546" s="4">
        <f>IF(E7546="Rhode Island", Table1[[#This Row],[price]]*$L$3, IF(E7546="Massachusetts", Table1[[#This Row],[price]]*$L$2, 1))</f>
        <v>645000</v>
      </c>
    </row>
    <row r="7547" spans="1:9" x14ac:dyDescent="0.25">
      <c r="A7547" s="2">
        <v>41338</v>
      </c>
      <c r="B7547" s="1">
        <f t="shared" si="234"/>
        <v>2013</v>
      </c>
      <c r="C7547" s="1">
        <f t="shared" si="235"/>
        <v>1</v>
      </c>
      <c r="D7547">
        <v>2906</v>
      </c>
      <c r="E7547" t="s">
        <v>36</v>
      </c>
      <c r="F7547" s="4">
        <v>675000</v>
      </c>
      <c r="G7547" t="s">
        <v>5</v>
      </c>
      <c r="H7547">
        <v>4</v>
      </c>
      <c r="I7547" s="4">
        <f>IF(E7547="Rhode Island", Table1[[#This Row],[price]]*$L$3, IF(E7547="Massachusetts", Table1[[#This Row],[price]]*$L$2, 1))</f>
        <v>675000</v>
      </c>
    </row>
    <row r="7548" spans="1:9" x14ac:dyDescent="0.25">
      <c r="A7548" s="2">
        <v>41338</v>
      </c>
      <c r="B7548" s="1">
        <f t="shared" si="234"/>
        <v>2013</v>
      </c>
      <c r="C7548" s="1">
        <f t="shared" si="235"/>
        <v>1</v>
      </c>
      <c r="D7548">
        <v>2905</v>
      </c>
      <c r="E7548" t="s">
        <v>36</v>
      </c>
      <c r="F7548" s="4">
        <v>800000</v>
      </c>
      <c r="G7548" t="s">
        <v>5</v>
      </c>
      <c r="H7548">
        <v>5</v>
      </c>
      <c r="I7548" s="4">
        <f>IF(E7548="Rhode Island", Table1[[#This Row],[price]]*$L$3, IF(E7548="Massachusetts", Table1[[#This Row],[price]]*$L$2, 1))</f>
        <v>800000</v>
      </c>
    </row>
    <row r="7549" spans="1:9" x14ac:dyDescent="0.25">
      <c r="A7549" s="2">
        <v>41338</v>
      </c>
      <c r="B7549" s="1">
        <f t="shared" si="234"/>
        <v>2013</v>
      </c>
      <c r="C7549" s="1">
        <f t="shared" si="235"/>
        <v>1</v>
      </c>
      <c r="D7549">
        <v>2603</v>
      </c>
      <c r="E7549" t="s">
        <v>37</v>
      </c>
      <c r="F7549" s="4">
        <v>1160000</v>
      </c>
      <c r="G7549" t="s">
        <v>5</v>
      </c>
      <c r="H7549">
        <v>5</v>
      </c>
      <c r="I7549" s="4">
        <f>IF(E7549="Rhode Island", Table1[[#This Row],[price]]*$L$3, IF(E7549="Massachusetts", Table1[[#This Row],[price]]*$L$2, 1))</f>
        <v>1160000</v>
      </c>
    </row>
    <row r="7550" spans="1:9" x14ac:dyDescent="0.25">
      <c r="A7550" s="2">
        <v>41338</v>
      </c>
      <c r="B7550" s="1">
        <f t="shared" si="234"/>
        <v>2013</v>
      </c>
      <c r="C7550" s="1">
        <f t="shared" si="235"/>
        <v>1</v>
      </c>
      <c r="D7550">
        <v>2602</v>
      </c>
      <c r="E7550" t="s">
        <v>37</v>
      </c>
      <c r="F7550" s="4">
        <v>280000</v>
      </c>
      <c r="G7550" t="s">
        <v>6</v>
      </c>
      <c r="H7550">
        <v>2</v>
      </c>
      <c r="I7550" s="4">
        <f>IF(E7550="Rhode Island", Table1[[#This Row],[price]]*$L$3, IF(E7550="Massachusetts", Table1[[#This Row],[price]]*$L$2, 1))</f>
        <v>280000</v>
      </c>
    </row>
    <row r="7551" spans="1:9" x14ac:dyDescent="0.25">
      <c r="A7551" s="2">
        <v>41338</v>
      </c>
      <c r="B7551" s="1">
        <f t="shared" si="234"/>
        <v>2013</v>
      </c>
      <c r="C7551" s="1">
        <f t="shared" si="235"/>
        <v>1</v>
      </c>
      <c r="D7551">
        <v>2606</v>
      </c>
      <c r="E7551" t="s">
        <v>37</v>
      </c>
      <c r="F7551" s="4">
        <v>330000</v>
      </c>
      <c r="G7551" t="s">
        <v>6</v>
      </c>
      <c r="H7551">
        <v>2</v>
      </c>
      <c r="I7551" s="4">
        <f>IF(E7551="Rhode Island", Table1[[#This Row],[price]]*$L$3, IF(E7551="Massachusetts", Table1[[#This Row],[price]]*$L$2, 1))</f>
        <v>330000</v>
      </c>
    </row>
    <row r="7552" spans="1:9" x14ac:dyDescent="0.25">
      <c r="A7552" s="2">
        <v>41339</v>
      </c>
      <c r="B7552" s="1">
        <f t="shared" si="234"/>
        <v>2013</v>
      </c>
      <c r="C7552" s="1">
        <f t="shared" si="235"/>
        <v>1</v>
      </c>
      <c r="D7552">
        <v>2615</v>
      </c>
      <c r="E7552" t="s">
        <v>37</v>
      </c>
      <c r="F7552" s="4">
        <v>428000</v>
      </c>
      <c r="G7552" t="s">
        <v>5</v>
      </c>
      <c r="H7552">
        <v>3</v>
      </c>
      <c r="I7552" s="4">
        <f>IF(E7552="Rhode Island", Table1[[#This Row],[price]]*$L$3, IF(E7552="Massachusetts", Table1[[#This Row],[price]]*$L$2, 1))</f>
        <v>428000</v>
      </c>
    </row>
    <row r="7553" spans="1:9" x14ac:dyDescent="0.25">
      <c r="A7553" s="2">
        <v>41339</v>
      </c>
      <c r="B7553" s="1">
        <f t="shared" si="234"/>
        <v>2013</v>
      </c>
      <c r="C7553" s="1">
        <f t="shared" si="235"/>
        <v>1</v>
      </c>
      <c r="D7553">
        <v>2602</v>
      </c>
      <c r="E7553" t="s">
        <v>37</v>
      </c>
      <c r="F7553" s="4">
        <v>525000</v>
      </c>
      <c r="G7553" t="s">
        <v>5</v>
      </c>
      <c r="H7553">
        <v>3</v>
      </c>
      <c r="I7553" s="4">
        <f>IF(E7553="Rhode Island", Table1[[#This Row],[price]]*$L$3, IF(E7553="Massachusetts", Table1[[#This Row],[price]]*$L$2, 1))</f>
        <v>525000</v>
      </c>
    </row>
    <row r="7554" spans="1:9" x14ac:dyDescent="0.25">
      <c r="A7554" s="2">
        <v>41339</v>
      </c>
      <c r="B7554" s="1">
        <f t="shared" ref="B7554:B7617" si="236">YEAR(A7554)</f>
        <v>2013</v>
      </c>
      <c r="C7554" s="1">
        <f t="shared" ref="C7554:C7617" si="237">ROUNDUP(MONTH(A7554)/3,0)</f>
        <v>1</v>
      </c>
      <c r="D7554">
        <v>2905</v>
      </c>
      <c r="E7554" t="s">
        <v>36</v>
      </c>
      <c r="F7554" s="4">
        <v>579000</v>
      </c>
      <c r="G7554" t="s">
        <v>5</v>
      </c>
      <c r="H7554">
        <v>4</v>
      </c>
      <c r="I7554" s="4">
        <f>IF(E7554="Rhode Island", Table1[[#This Row],[price]]*$L$3, IF(E7554="Massachusetts", Table1[[#This Row],[price]]*$L$2, 1))</f>
        <v>579000</v>
      </c>
    </row>
    <row r="7555" spans="1:9" x14ac:dyDescent="0.25">
      <c r="A7555" s="2">
        <v>41339</v>
      </c>
      <c r="B7555" s="1">
        <f t="shared" si="236"/>
        <v>2013</v>
      </c>
      <c r="C7555" s="1">
        <f t="shared" si="237"/>
        <v>1</v>
      </c>
      <c r="D7555">
        <v>2906</v>
      </c>
      <c r="E7555" t="s">
        <v>36</v>
      </c>
      <c r="F7555" s="4">
        <v>627500</v>
      </c>
      <c r="G7555" t="s">
        <v>5</v>
      </c>
      <c r="H7555">
        <v>4</v>
      </c>
      <c r="I7555" s="4">
        <f>IF(E7555="Rhode Island", Table1[[#This Row],[price]]*$L$3, IF(E7555="Massachusetts", Table1[[#This Row],[price]]*$L$2, 1))</f>
        <v>627500</v>
      </c>
    </row>
    <row r="7556" spans="1:9" x14ac:dyDescent="0.25">
      <c r="A7556" s="2">
        <v>41339</v>
      </c>
      <c r="B7556" s="1">
        <f t="shared" si="236"/>
        <v>2013</v>
      </c>
      <c r="C7556" s="1">
        <f t="shared" si="237"/>
        <v>1</v>
      </c>
      <c r="D7556">
        <v>2904</v>
      </c>
      <c r="E7556" t="s">
        <v>36</v>
      </c>
      <c r="F7556" s="4">
        <v>635000</v>
      </c>
      <c r="G7556" t="s">
        <v>5</v>
      </c>
      <c r="H7556">
        <v>4</v>
      </c>
      <c r="I7556" s="4">
        <f>IF(E7556="Rhode Island", Table1[[#This Row],[price]]*$L$3, IF(E7556="Massachusetts", Table1[[#This Row],[price]]*$L$2, 1))</f>
        <v>635000</v>
      </c>
    </row>
    <row r="7557" spans="1:9" x14ac:dyDescent="0.25">
      <c r="A7557" s="2">
        <v>41339</v>
      </c>
      <c r="B7557" s="1">
        <f t="shared" si="236"/>
        <v>2013</v>
      </c>
      <c r="C7557" s="1">
        <f t="shared" si="237"/>
        <v>1</v>
      </c>
      <c r="D7557">
        <v>2906</v>
      </c>
      <c r="E7557" t="s">
        <v>36</v>
      </c>
      <c r="F7557" s="4">
        <v>640000</v>
      </c>
      <c r="G7557" t="s">
        <v>5</v>
      </c>
      <c r="H7557">
        <v>5</v>
      </c>
      <c r="I7557" s="4">
        <f>IF(E7557="Rhode Island", Table1[[#This Row],[price]]*$L$3, IF(E7557="Massachusetts", Table1[[#This Row],[price]]*$L$2, 1))</f>
        <v>640000</v>
      </c>
    </row>
    <row r="7558" spans="1:9" x14ac:dyDescent="0.25">
      <c r="A7558" s="2">
        <v>41339</v>
      </c>
      <c r="B7558" s="1">
        <f t="shared" si="236"/>
        <v>2013</v>
      </c>
      <c r="C7558" s="1">
        <f t="shared" si="237"/>
        <v>1</v>
      </c>
      <c r="D7558">
        <v>2602</v>
      </c>
      <c r="E7558" t="s">
        <v>37</v>
      </c>
      <c r="F7558" s="4">
        <v>672000</v>
      </c>
      <c r="G7558" t="s">
        <v>5</v>
      </c>
      <c r="H7558">
        <v>3</v>
      </c>
      <c r="I7558" s="4">
        <f>IF(E7558="Rhode Island", Table1[[#This Row],[price]]*$L$3, IF(E7558="Massachusetts", Table1[[#This Row],[price]]*$L$2, 1))</f>
        <v>672000</v>
      </c>
    </row>
    <row r="7559" spans="1:9" x14ac:dyDescent="0.25">
      <c r="A7559" s="2">
        <v>41339</v>
      </c>
      <c r="B7559" s="1">
        <f t="shared" si="236"/>
        <v>2013</v>
      </c>
      <c r="C7559" s="1">
        <f t="shared" si="237"/>
        <v>1</v>
      </c>
      <c r="D7559">
        <v>2904</v>
      </c>
      <c r="E7559" t="s">
        <v>36</v>
      </c>
      <c r="F7559" s="4">
        <v>695000</v>
      </c>
      <c r="G7559" t="s">
        <v>5</v>
      </c>
      <c r="H7559">
        <v>5</v>
      </c>
      <c r="I7559" s="4">
        <f>IF(E7559="Rhode Island", Table1[[#This Row],[price]]*$L$3, IF(E7559="Massachusetts", Table1[[#This Row],[price]]*$L$2, 1))</f>
        <v>695000</v>
      </c>
    </row>
    <row r="7560" spans="1:9" x14ac:dyDescent="0.25">
      <c r="A7560" s="2">
        <v>41339</v>
      </c>
      <c r="B7560" s="1">
        <f t="shared" si="236"/>
        <v>2013</v>
      </c>
      <c r="C7560" s="1">
        <f t="shared" si="237"/>
        <v>1</v>
      </c>
      <c r="D7560">
        <v>2604</v>
      </c>
      <c r="E7560" t="s">
        <v>37</v>
      </c>
      <c r="F7560" s="4">
        <v>1071000</v>
      </c>
      <c r="G7560" t="s">
        <v>5</v>
      </c>
      <c r="H7560">
        <v>3</v>
      </c>
      <c r="I7560" s="4">
        <f>IF(E7560="Rhode Island", Table1[[#This Row],[price]]*$L$3, IF(E7560="Massachusetts", Table1[[#This Row],[price]]*$L$2, 1))</f>
        <v>1071000</v>
      </c>
    </row>
    <row r="7561" spans="1:9" x14ac:dyDescent="0.25">
      <c r="A7561" s="2">
        <v>41340</v>
      </c>
      <c r="B7561" s="1">
        <f t="shared" si="236"/>
        <v>2013</v>
      </c>
      <c r="C7561" s="1">
        <f t="shared" si="237"/>
        <v>1</v>
      </c>
      <c r="D7561">
        <v>2905</v>
      </c>
      <c r="E7561" t="s">
        <v>36</v>
      </c>
      <c r="F7561" s="4">
        <v>500555</v>
      </c>
      <c r="G7561" t="s">
        <v>5</v>
      </c>
      <c r="H7561">
        <v>4</v>
      </c>
      <c r="I7561" s="4">
        <f>IF(E7561="Rhode Island", Table1[[#This Row],[price]]*$L$3, IF(E7561="Massachusetts", Table1[[#This Row],[price]]*$L$2, 1))</f>
        <v>500555</v>
      </c>
    </row>
    <row r="7562" spans="1:9" x14ac:dyDescent="0.25">
      <c r="A7562" s="2">
        <v>41340</v>
      </c>
      <c r="B7562" s="1">
        <f t="shared" si="236"/>
        <v>2013</v>
      </c>
      <c r="C7562" s="1">
        <f t="shared" si="237"/>
        <v>1</v>
      </c>
      <c r="D7562">
        <v>2904</v>
      </c>
      <c r="E7562" t="s">
        <v>36</v>
      </c>
      <c r="F7562" s="4">
        <v>677500</v>
      </c>
      <c r="G7562" t="s">
        <v>5</v>
      </c>
      <c r="H7562">
        <v>4</v>
      </c>
      <c r="I7562" s="4">
        <f>IF(E7562="Rhode Island", Table1[[#This Row],[price]]*$L$3, IF(E7562="Massachusetts", Table1[[#This Row],[price]]*$L$2, 1))</f>
        <v>677500</v>
      </c>
    </row>
    <row r="7563" spans="1:9" x14ac:dyDescent="0.25">
      <c r="A7563" s="2">
        <v>41340</v>
      </c>
      <c r="B7563" s="1">
        <f t="shared" si="236"/>
        <v>2013</v>
      </c>
      <c r="C7563" s="1">
        <f t="shared" si="237"/>
        <v>1</v>
      </c>
      <c r="D7563">
        <v>2617</v>
      </c>
      <c r="E7563" t="s">
        <v>37</v>
      </c>
      <c r="F7563" s="4">
        <v>422000</v>
      </c>
      <c r="G7563" t="s">
        <v>6</v>
      </c>
      <c r="H7563">
        <v>2</v>
      </c>
      <c r="I7563" s="4">
        <f>IF(E7563="Rhode Island", Table1[[#This Row],[price]]*$L$3, IF(E7563="Massachusetts", Table1[[#This Row],[price]]*$L$2, 1))</f>
        <v>422000</v>
      </c>
    </row>
    <row r="7564" spans="1:9" x14ac:dyDescent="0.25">
      <c r="A7564" s="2">
        <v>41341</v>
      </c>
      <c r="B7564" s="1">
        <f t="shared" si="236"/>
        <v>2013</v>
      </c>
      <c r="C7564" s="1">
        <f t="shared" si="237"/>
        <v>1</v>
      </c>
      <c r="D7564">
        <v>2615</v>
      </c>
      <c r="E7564" t="s">
        <v>37</v>
      </c>
      <c r="F7564" s="4">
        <v>411300</v>
      </c>
      <c r="G7564" t="s">
        <v>5</v>
      </c>
      <c r="H7564">
        <v>3</v>
      </c>
      <c r="I7564" s="4">
        <f>IF(E7564="Rhode Island", Table1[[#This Row],[price]]*$L$3, IF(E7564="Massachusetts", Table1[[#This Row],[price]]*$L$2, 1))</f>
        <v>411300</v>
      </c>
    </row>
    <row r="7565" spans="1:9" x14ac:dyDescent="0.25">
      <c r="A7565" s="2">
        <v>41341</v>
      </c>
      <c r="B7565" s="1">
        <f t="shared" si="236"/>
        <v>2013</v>
      </c>
      <c r="C7565" s="1">
        <f t="shared" si="237"/>
        <v>1</v>
      </c>
      <c r="D7565">
        <v>2615</v>
      </c>
      <c r="E7565" t="s">
        <v>37</v>
      </c>
      <c r="F7565" s="4">
        <v>570000</v>
      </c>
      <c r="G7565" t="s">
        <v>5</v>
      </c>
      <c r="H7565">
        <v>4</v>
      </c>
      <c r="I7565" s="4">
        <f>IF(E7565="Rhode Island", Table1[[#This Row],[price]]*$L$3, IF(E7565="Massachusetts", Table1[[#This Row],[price]]*$L$2, 1))</f>
        <v>570000</v>
      </c>
    </row>
    <row r="7566" spans="1:9" x14ac:dyDescent="0.25">
      <c r="A7566" s="2">
        <v>41341</v>
      </c>
      <c r="B7566" s="1">
        <f t="shared" si="236"/>
        <v>2013</v>
      </c>
      <c r="C7566" s="1">
        <f t="shared" si="237"/>
        <v>1</v>
      </c>
      <c r="D7566">
        <v>2914</v>
      </c>
      <c r="E7566" t="s">
        <v>36</v>
      </c>
      <c r="F7566" s="4">
        <v>615000</v>
      </c>
      <c r="G7566" t="s">
        <v>5</v>
      </c>
      <c r="H7566">
        <v>4</v>
      </c>
      <c r="I7566" s="4">
        <f>IF(E7566="Rhode Island", Table1[[#This Row],[price]]*$L$3, IF(E7566="Massachusetts", Table1[[#This Row],[price]]*$L$2, 1))</f>
        <v>615000</v>
      </c>
    </row>
    <row r="7567" spans="1:9" x14ac:dyDescent="0.25">
      <c r="A7567" s="2">
        <v>41341</v>
      </c>
      <c r="B7567" s="1">
        <f t="shared" si="236"/>
        <v>2013</v>
      </c>
      <c r="C7567" s="1">
        <f t="shared" si="237"/>
        <v>1</v>
      </c>
      <c r="D7567">
        <v>2904</v>
      </c>
      <c r="E7567" t="s">
        <v>36</v>
      </c>
      <c r="F7567" s="4">
        <v>627000</v>
      </c>
      <c r="G7567" t="s">
        <v>5</v>
      </c>
      <c r="H7567">
        <v>3</v>
      </c>
      <c r="I7567" s="4">
        <f>IF(E7567="Rhode Island", Table1[[#This Row],[price]]*$L$3, IF(E7567="Massachusetts", Table1[[#This Row],[price]]*$L$2, 1))</f>
        <v>627000</v>
      </c>
    </row>
    <row r="7568" spans="1:9" x14ac:dyDescent="0.25">
      <c r="A7568" s="2">
        <v>41341</v>
      </c>
      <c r="B7568" s="1">
        <f t="shared" si="236"/>
        <v>2013</v>
      </c>
      <c r="C7568" s="1">
        <f t="shared" si="237"/>
        <v>1</v>
      </c>
      <c r="D7568">
        <v>2913</v>
      </c>
      <c r="E7568" t="s">
        <v>36</v>
      </c>
      <c r="F7568" s="4">
        <v>630000</v>
      </c>
      <c r="G7568" t="s">
        <v>5</v>
      </c>
      <c r="H7568">
        <v>4</v>
      </c>
      <c r="I7568" s="4">
        <f>IF(E7568="Rhode Island", Table1[[#This Row],[price]]*$L$3, IF(E7568="Massachusetts", Table1[[#This Row],[price]]*$L$2, 1))</f>
        <v>630000</v>
      </c>
    </row>
    <row r="7569" spans="1:9" x14ac:dyDescent="0.25">
      <c r="A7569" s="2">
        <v>41341</v>
      </c>
      <c r="B7569" s="1">
        <f t="shared" si="236"/>
        <v>2013</v>
      </c>
      <c r="C7569" s="1">
        <f t="shared" si="237"/>
        <v>1</v>
      </c>
      <c r="D7569">
        <v>2616</v>
      </c>
      <c r="E7569" t="s">
        <v>37</v>
      </c>
      <c r="F7569" s="4">
        <v>408000</v>
      </c>
      <c r="G7569" t="s">
        <v>6</v>
      </c>
      <c r="H7569">
        <v>2</v>
      </c>
      <c r="I7569" s="4">
        <f>IF(E7569="Rhode Island", Table1[[#This Row],[price]]*$L$3, IF(E7569="Massachusetts", Table1[[#This Row],[price]]*$L$2, 1))</f>
        <v>408000</v>
      </c>
    </row>
    <row r="7570" spans="1:9" x14ac:dyDescent="0.25">
      <c r="A7570" s="2">
        <v>41342</v>
      </c>
      <c r="B7570" s="1">
        <f t="shared" si="236"/>
        <v>2013</v>
      </c>
      <c r="C7570" s="1">
        <f t="shared" si="237"/>
        <v>1</v>
      </c>
      <c r="D7570">
        <v>2614</v>
      </c>
      <c r="E7570" t="s">
        <v>37</v>
      </c>
      <c r="F7570" s="4">
        <v>481000</v>
      </c>
      <c r="G7570" t="s">
        <v>5</v>
      </c>
      <c r="H7570">
        <v>3</v>
      </c>
      <c r="I7570" s="4">
        <f>IF(E7570="Rhode Island", Table1[[#This Row],[price]]*$L$3, IF(E7570="Massachusetts", Table1[[#This Row],[price]]*$L$2, 1))</f>
        <v>481000</v>
      </c>
    </row>
    <row r="7571" spans="1:9" x14ac:dyDescent="0.25">
      <c r="A7571" s="2">
        <v>41342</v>
      </c>
      <c r="B7571" s="1">
        <f t="shared" si="236"/>
        <v>2013</v>
      </c>
      <c r="C7571" s="1">
        <f t="shared" si="237"/>
        <v>1</v>
      </c>
      <c r="D7571">
        <v>2602</v>
      </c>
      <c r="E7571" t="s">
        <v>37</v>
      </c>
      <c r="F7571" s="4">
        <v>745000</v>
      </c>
      <c r="G7571" t="s">
        <v>5</v>
      </c>
      <c r="H7571">
        <v>4</v>
      </c>
      <c r="I7571" s="4">
        <f>IF(E7571="Rhode Island", Table1[[#This Row],[price]]*$L$3, IF(E7571="Massachusetts", Table1[[#This Row],[price]]*$L$2, 1))</f>
        <v>745000</v>
      </c>
    </row>
    <row r="7572" spans="1:9" x14ac:dyDescent="0.25">
      <c r="A7572" s="2">
        <v>41345</v>
      </c>
      <c r="B7572" s="1">
        <f t="shared" si="236"/>
        <v>2013</v>
      </c>
      <c r="C7572" s="1">
        <f t="shared" si="237"/>
        <v>1</v>
      </c>
      <c r="D7572">
        <v>2902</v>
      </c>
      <c r="E7572" t="s">
        <v>36</v>
      </c>
      <c r="F7572" s="4">
        <v>395000</v>
      </c>
      <c r="G7572" t="s">
        <v>5</v>
      </c>
      <c r="H7572">
        <v>3</v>
      </c>
      <c r="I7572" s="4">
        <f>IF(E7572="Rhode Island", Table1[[#This Row],[price]]*$L$3, IF(E7572="Massachusetts", Table1[[#This Row],[price]]*$L$2, 1))</f>
        <v>395000</v>
      </c>
    </row>
    <row r="7573" spans="1:9" x14ac:dyDescent="0.25">
      <c r="A7573" s="2">
        <v>41345</v>
      </c>
      <c r="B7573" s="1">
        <f t="shared" si="236"/>
        <v>2013</v>
      </c>
      <c r="C7573" s="1">
        <f t="shared" si="237"/>
        <v>1</v>
      </c>
      <c r="D7573">
        <v>2905</v>
      </c>
      <c r="E7573" t="s">
        <v>36</v>
      </c>
      <c r="F7573" s="4">
        <v>405000</v>
      </c>
      <c r="G7573" t="s">
        <v>5</v>
      </c>
      <c r="H7573">
        <v>3</v>
      </c>
      <c r="I7573" s="4">
        <f>IF(E7573="Rhode Island", Table1[[#This Row],[price]]*$L$3, IF(E7573="Massachusetts", Table1[[#This Row],[price]]*$L$2, 1))</f>
        <v>405000</v>
      </c>
    </row>
    <row r="7574" spans="1:9" x14ac:dyDescent="0.25">
      <c r="A7574" s="2">
        <v>41345</v>
      </c>
      <c r="B7574" s="1">
        <f t="shared" si="236"/>
        <v>2013</v>
      </c>
      <c r="C7574" s="1">
        <f t="shared" si="237"/>
        <v>1</v>
      </c>
      <c r="D7574">
        <v>2905</v>
      </c>
      <c r="E7574" t="s">
        <v>36</v>
      </c>
      <c r="F7574" s="4">
        <v>412000</v>
      </c>
      <c r="G7574" t="s">
        <v>5</v>
      </c>
      <c r="H7574">
        <v>3</v>
      </c>
      <c r="I7574" s="4">
        <f>IF(E7574="Rhode Island", Table1[[#This Row],[price]]*$L$3, IF(E7574="Massachusetts", Table1[[#This Row],[price]]*$L$2, 1))</f>
        <v>412000</v>
      </c>
    </row>
    <row r="7575" spans="1:9" x14ac:dyDescent="0.25">
      <c r="A7575" s="2">
        <v>41345</v>
      </c>
      <c r="B7575" s="1">
        <f t="shared" si="236"/>
        <v>2013</v>
      </c>
      <c r="C7575" s="1">
        <f t="shared" si="237"/>
        <v>1</v>
      </c>
      <c r="D7575">
        <v>2905</v>
      </c>
      <c r="E7575" t="s">
        <v>36</v>
      </c>
      <c r="F7575" s="4">
        <v>430000</v>
      </c>
      <c r="G7575" t="s">
        <v>5</v>
      </c>
      <c r="H7575">
        <v>3</v>
      </c>
      <c r="I7575" s="4">
        <f>IF(E7575="Rhode Island", Table1[[#This Row],[price]]*$L$3, IF(E7575="Massachusetts", Table1[[#This Row],[price]]*$L$2, 1))</f>
        <v>430000</v>
      </c>
    </row>
    <row r="7576" spans="1:9" x14ac:dyDescent="0.25">
      <c r="A7576" s="2">
        <v>41345</v>
      </c>
      <c r="B7576" s="1">
        <f t="shared" si="236"/>
        <v>2013</v>
      </c>
      <c r="C7576" s="1">
        <f t="shared" si="237"/>
        <v>1</v>
      </c>
      <c r="D7576">
        <v>2905</v>
      </c>
      <c r="E7576" t="s">
        <v>36</v>
      </c>
      <c r="F7576" s="4">
        <v>445000</v>
      </c>
      <c r="G7576" t="s">
        <v>5</v>
      </c>
      <c r="H7576">
        <v>3</v>
      </c>
      <c r="I7576" s="4">
        <f>IF(E7576="Rhode Island", Table1[[#This Row],[price]]*$L$3, IF(E7576="Massachusetts", Table1[[#This Row],[price]]*$L$2, 1))</f>
        <v>445000</v>
      </c>
    </row>
    <row r="7577" spans="1:9" x14ac:dyDescent="0.25">
      <c r="A7577" s="2">
        <v>41345</v>
      </c>
      <c r="B7577" s="1">
        <f t="shared" si="236"/>
        <v>2013</v>
      </c>
      <c r="C7577" s="1">
        <f t="shared" si="237"/>
        <v>1</v>
      </c>
      <c r="D7577">
        <v>2913</v>
      </c>
      <c r="E7577" t="s">
        <v>36</v>
      </c>
      <c r="F7577" s="4">
        <v>517500</v>
      </c>
      <c r="G7577" t="s">
        <v>5</v>
      </c>
      <c r="H7577">
        <v>4</v>
      </c>
      <c r="I7577" s="4">
        <f>IF(E7577="Rhode Island", Table1[[#This Row],[price]]*$L$3, IF(E7577="Massachusetts", Table1[[#This Row],[price]]*$L$2, 1))</f>
        <v>517500</v>
      </c>
    </row>
    <row r="7578" spans="1:9" x14ac:dyDescent="0.25">
      <c r="A7578" s="2">
        <v>41345</v>
      </c>
      <c r="B7578" s="1">
        <f t="shared" si="236"/>
        <v>2013</v>
      </c>
      <c r="C7578" s="1">
        <f t="shared" si="237"/>
        <v>1</v>
      </c>
      <c r="D7578">
        <v>2905</v>
      </c>
      <c r="E7578" t="s">
        <v>36</v>
      </c>
      <c r="F7578" s="4">
        <v>625000</v>
      </c>
      <c r="G7578" t="s">
        <v>5</v>
      </c>
      <c r="H7578">
        <v>4</v>
      </c>
      <c r="I7578" s="4">
        <f>IF(E7578="Rhode Island", Table1[[#This Row],[price]]*$L$3, IF(E7578="Massachusetts", Table1[[#This Row],[price]]*$L$2, 1))</f>
        <v>625000</v>
      </c>
    </row>
    <row r="7579" spans="1:9" x14ac:dyDescent="0.25">
      <c r="A7579" s="2">
        <v>41345</v>
      </c>
      <c r="B7579" s="1">
        <f t="shared" si="236"/>
        <v>2013</v>
      </c>
      <c r="C7579" s="1">
        <f t="shared" si="237"/>
        <v>1</v>
      </c>
      <c r="D7579">
        <v>2602</v>
      </c>
      <c r="E7579" t="s">
        <v>37</v>
      </c>
      <c r="F7579" s="4">
        <v>652000</v>
      </c>
      <c r="G7579" t="s">
        <v>5</v>
      </c>
      <c r="H7579">
        <v>3</v>
      </c>
      <c r="I7579" s="4">
        <f>IF(E7579="Rhode Island", Table1[[#This Row],[price]]*$L$3, IF(E7579="Massachusetts", Table1[[#This Row],[price]]*$L$2, 1))</f>
        <v>652000</v>
      </c>
    </row>
    <row r="7580" spans="1:9" x14ac:dyDescent="0.25">
      <c r="A7580" s="2">
        <v>41345</v>
      </c>
      <c r="B7580" s="1">
        <f t="shared" si="236"/>
        <v>2013</v>
      </c>
      <c r="C7580" s="1">
        <f t="shared" si="237"/>
        <v>1</v>
      </c>
      <c r="D7580">
        <v>2914</v>
      </c>
      <c r="E7580" t="s">
        <v>36</v>
      </c>
      <c r="F7580" s="4">
        <v>690000</v>
      </c>
      <c r="G7580" t="s">
        <v>5</v>
      </c>
      <c r="H7580">
        <v>4</v>
      </c>
      <c r="I7580" s="4">
        <f>IF(E7580="Rhode Island", Table1[[#This Row],[price]]*$L$3, IF(E7580="Massachusetts", Table1[[#This Row],[price]]*$L$2, 1))</f>
        <v>690000</v>
      </c>
    </row>
    <row r="7581" spans="1:9" x14ac:dyDescent="0.25">
      <c r="A7581" s="2">
        <v>41345</v>
      </c>
      <c r="B7581" s="1">
        <f t="shared" si="236"/>
        <v>2013</v>
      </c>
      <c r="C7581" s="1">
        <f t="shared" si="237"/>
        <v>1</v>
      </c>
      <c r="D7581">
        <v>2600</v>
      </c>
      <c r="E7581" t="s">
        <v>37</v>
      </c>
      <c r="F7581" s="4">
        <v>920000</v>
      </c>
      <c r="G7581" t="s">
        <v>5</v>
      </c>
      <c r="H7581">
        <v>5</v>
      </c>
      <c r="I7581" s="4">
        <f>IF(E7581="Rhode Island", Table1[[#This Row],[price]]*$L$3, IF(E7581="Massachusetts", Table1[[#This Row],[price]]*$L$2, 1))</f>
        <v>920000</v>
      </c>
    </row>
    <row r="7582" spans="1:9" x14ac:dyDescent="0.25">
      <c r="A7582" s="2">
        <v>41346</v>
      </c>
      <c r="B7582" s="1">
        <f t="shared" si="236"/>
        <v>2013</v>
      </c>
      <c r="C7582" s="1">
        <f t="shared" si="237"/>
        <v>1</v>
      </c>
      <c r="D7582">
        <v>2905</v>
      </c>
      <c r="E7582" t="s">
        <v>36</v>
      </c>
      <c r="F7582" s="4">
        <v>405000</v>
      </c>
      <c r="G7582" t="s">
        <v>5</v>
      </c>
      <c r="H7582">
        <v>3</v>
      </c>
      <c r="I7582" s="4">
        <f>IF(E7582="Rhode Island", Table1[[#This Row],[price]]*$L$3, IF(E7582="Massachusetts", Table1[[#This Row],[price]]*$L$2, 1))</f>
        <v>405000</v>
      </c>
    </row>
    <row r="7583" spans="1:9" x14ac:dyDescent="0.25">
      <c r="A7583" s="2">
        <v>41346</v>
      </c>
      <c r="B7583" s="1">
        <f t="shared" si="236"/>
        <v>2013</v>
      </c>
      <c r="C7583" s="1">
        <f t="shared" si="237"/>
        <v>1</v>
      </c>
      <c r="D7583">
        <v>2615</v>
      </c>
      <c r="E7583" t="s">
        <v>37</v>
      </c>
      <c r="F7583" s="4">
        <v>420000</v>
      </c>
      <c r="G7583" t="s">
        <v>5</v>
      </c>
      <c r="H7583">
        <v>3</v>
      </c>
      <c r="I7583" s="4">
        <f>IF(E7583="Rhode Island", Table1[[#This Row],[price]]*$L$3, IF(E7583="Massachusetts", Table1[[#This Row],[price]]*$L$2, 1))</f>
        <v>420000</v>
      </c>
    </row>
    <row r="7584" spans="1:9" x14ac:dyDescent="0.25">
      <c r="A7584" s="2">
        <v>41346</v>
      </c>
      <c r="B7584" s="1">
        <f t="shared" si="236"/>
        <v>2013</v>
      </c>
      <c r="C7584" s="1">
        <f t="shared" si="237"/>
        <v>1</v>
      </c>
      <c r="D7584">
        <v>2617</v>
      </c>
      <c r="E7584" t="s">
        <v>37</v>
      </c>
      <c r="F7584" s="4">
        <v>436000</v>
      </c>
      <c r="G7584" t="s">
        <v>5</v>
      </c>
      <c r="H7584">
        <v>3</v>
      </c>
      <c r="I7584" s="4">
        <f>IF(E7584="Rhode Island", Table1[[#This Row],[price]]*$L$3, IF(E7584="Massachusetts", Table1[[#This Row],[price]]*$L$2, 1))</f>
        <v>436000</v>
      </c>
    </row>
    <row r="7585" spans="1:9" x14ac:dyDescent="0.25">
      <c r="A7585" s="2">
        <v>41346</v>
      </c>
      <c r="B7585" s="1">
        <f t="shared" si="236"/>
        <v>2013</v>
      </c>
      <c r="C7585" s="1">
        <f t="shared" si="237"/>
        <v>1</v>
      </c>
      <c r="D7585">
        <v>2615</v>
      </c>
      <c r="E7585" t="s">
        <v>37</v>
      </c>
      <c r="F7585" s="4">
        <v>449000</v>
      </c>
      <c r="G7585" t="s">
        <v>5</v>
      </c>
      <c r="H7585">
        <v>3</v>
      </c>
      <c r="I7585" s="4">
        <f>IF(E7585="Rhode Island", Table1[[#This Row],[price]]*$L$3, IF(E7585="Massachusetts", Table1[[#This Row],[price]]*$L$2, 1))</f>
        <v>449000</v>
      </c>
    </row>
    <row r="7586" spans="1:9" x14ac:dyDescent="0.25">
      <c r="A7586" s="2">
        <v>41346</v>
      </c>
      <c r="B7586" s="1">
        <f t="shared" si="236"/>
        <v>2013</v>
      </c>
      <c r="C7586" s="1">
        <f t="shared" si="237"/>
        <v>1</v>
      </c>
      <c r="D7586">
        <v>2914</v>
      </c>
      <c r="E7586" t="s">
        <v>36</v>
      </c>
      <c r="F7586" s="4">
        <v>470000</v>
      </c>
      <c r="G7586" t="s">
        <v>5</v>
      </c>
      <c r="H7586">
        <v>3</v>
      </c>
      <c r="I7586" s="4">
        <f>IF(E7586="Rhode Island", Table1[[#This Row],[price]]*$L$3, IF(E7586="Massachusetts", Table1[[#This Row],[price]]*$L$2, 1))</f>
        <v>470000</v>
      </c>
    </row>
    <row r="7587" spans="1:9" x14ac:dyDescent="0.25">
      <c r="A7587" s="2">
        <v>41346</v>
      </c>
      <c r="B7587" s="1">
        <f t="shared" si="236"/>
        <v>2013</v>
      </c>
      <c r="C7587" s="1">
        <f t="shared" si="237"/>
        <v>1</v>
      </c>
      <c r="D7587">
        <v>2607</v>
      </c>
      <c r="E7587" t="s">
        <v>37</v>
      </c>
      <c r="F7587" s="4">
        <v>535000</v>
      </c>
      <c r="G7587" t="s">
        <v>5</v>
      </c>
      <c r="H7587">
        <v>3</v>
      </c>
      <c r="I7587" s="4">
        <f>IF(E7587="Rhode Island", Table1[[#This Row],[price]]*$L$3, IF(E7587="Massachusetts", Table1[[#This Row],[price]]*$L$2, 1))</f>
        <v>535000</v>
      </c>
    </row>
    <row r="7588" spans="1:9" x14ac:dyDescent="0.25">
      <c r="A7588" s="2">
        <v>41346</v>
      </c>
      <c r="B7588" s="1">
        <f t="shared" si="236"/>
        <v>2013</v>
      </c>
      <c r="C7588" s="1">
        <f t="shared" si="237"/>
        <v>1</v>
      </c>
      <c r="D7588">
        <v>2913</v>
      </c>
      <c r="E7588" t="s">
        <v>36</v>
      </c>
      <c r="F7588" s="4">
        <v>570000</v>
      </c>
      <c r="G7588" t="s">
        <v>5</v>
      </c>
      <c r="H7588">
        <v>4</v>
      </c>
      <c r="I7588" s="4">
        <f>IF(E7588="Rhode Island", Table1[[#This Row],[price]]*$L$3, IF(E7588="Massachusetts", Table1[[#This Row],[price]]*$L$2, 1))</f>
        <v>570000</v>
      </c>
    </row>
    <row r="7589" spans="1:9" x14ac:dyDescent="0.25">
      <c r="A7589" s="2">
        <v>41346</v>
      </c>
      <c r="B7589" s="1">
        <f t="shared" si="236"/>
        <v>2013</v>
      </c>
      <c r="C7589" s="1">
        <f t="shared" si="237"/>
        <v>1</v>
      </c>
      <c r="D7589">
        <v>2602</v>
      </c>
      <c r="E7589" t="s">
        <v>37</v>
      </c>
      <c r="F7589" s="4">
        <v>599000</v>
      </c>
      <c r="G7589" t="s">
        <v>5</v>
      </c>
      <c r="H7589">
        <v>3</v>
      </c>
      <c r="I7589" s="4">
        <f>IF(E7589="Rhode Island", Table1[[#This Row],[price]]*$L$3, IF(E7589="Massachusetts", Table1[[#This Row],[price]]*$L$2, 1))</f>
        <v>599000</v>
      </c>
    </row>
    <row r="7590" spans="1:9" x14ac:dyDescent="0.25">
      <c r="A7590" s="2">
        <v>41346</v>
      </c>
      <c r="B7590" s="1">
        <f t="shared" si="236"/>
        <v>2013</v>
      </c>
      <c r="C7590" s="1">
        <f t="shared" si="237"/>
        <v>1</v>
      </c>
      <c r="D7590">
        <v>2600</v>
      </c>
      <c r="E7590" t="s">
        <v>37</v>
      </c>
      <c r="F7590" s="4">
        <v>849000</v>
      </c>
      <c r="G7590" t="s">
        <v>5</v>
      </c>
      <c r="H7590">
        <v>3</v>
      </c>
      <c r="I7590" s="4">
        <f>IF(E7590="Rhode Island", Table1[[#This Row],[price]]*$L$3, IF(E7590="Massachusetts", Table1[[#This Row],[price]]*$L$2, 1))</f>
        <v>849000</v>
      </c>
    </row>
    <row r="7591" spans="1:9" x14ac:dyDescent="0.25">
      <c r="A7591" s="2">
        <v>41347</v>
      </c>
      <c r="B7591" s="1">
        <f t="shared" si="236"/>
        <v>2013</v>
      </c>
      <c r="C7591" s="1">
        <f t="shared" si="237"/>
        <v>1</v>
      </c>
      <c r="D7591">
        <v>2615</v>
      </c>
      <c r="E7591" t="s">
        <v>37</v>
      </c>
      <c r="F7591" s="4">
        <v>373000</v>
      </c>
      <c r="G7591" t="s">
        <v>5</v>
      </c>
      <c r="H7591">
        <v>3</v>
      </c>
      <c r="I7591" s="4">
        <f>IF(E7591="Rhode Island", Table1[[#This Row],[price]]*$L$3, IF(E7591="Massachusetts", Table1[[#This Row],[price]]*$L$2, 1))</f>
        <v>373000</v>
      </c>
    </row>
    <row r="7592" spans="1:9" x14ac:dyDescent="0.25">
      <c r="A7592" s="2">
        <v>41347</v>
      </c>
      <c r="B7592" s="1">
        <f t="shared" si="236"/>
        <v>2013</v>
      </c>
      <c r="C7592" s="1">
        <f t="shared" si="237"/>
        <v>1</v>
      </c>
      <c r="D7592">
        <v>2905</v>
      </c>
      <c r="E7592" t="s">
        <v>36</v>
      </c>
      <c r="F7592" s="4">
        <v>427000</v>
      </c>
      <c r="G7592" t="s">
        <v>5</v>
      </c>
      <c r="H7592">
        <v>3</v>
      </c>
      <c r="I7592" s="4">
        <f>IF(E7592="Rhode Island", Table1[[#This Row],[price]]*$L$3, IF(E7592="Massachusetts", Table1[[#This Row],[price]]*$L$2, 1))</f>
        <v>427000</v>
      </c>
    </row>
    <row r="7593" spans="1:9" x14ac:dyDescent="0.25">
      <c r="A7593" s="2">
        <v>41347</v>
      </c>
      <c r="B7593" s="1">
        <f t="shared" si="236"/>
        <v>2013</v>
      </c>
      <c r="C7593" s="1">
        <f t="shared" si="237"/>
        <v>1</v>
      </c>
      <c r="D7593">
        <v>2906</v>
      </c>
      <c r="E7593" t="s">
        <v>36</v>
      </c>
      <c r="F7593" s="4">
        <v>485000</v>
      </c>
      <c r="G7593" t="s">
        <v>5</v>
      </c>
      <c r="H7593">
        <v>4</v>
      </c>
      <c r="I7593" s="4">
        <f>IF(E7593="Rhode Island", Table1[[#This Row],[price]]*$L$3, IF(E7593="Massachusetts", Table1[[#This Row],[price]]*$L$2, 1))</f>
        <v>485000</v>
      </c>
    </row>
    <row r="7594" spans="1:9" x14ac:dyDescent="0.25">
      <c r="A7594" s="2">
        <v>41347</v>
      </c>
      <c r="B7594" s="1">
        <f t="shared" si="236"/>
        <v>2013</v>
      </c>
      <c r="C7594" s="1">
        <f t="shared" si="237"/>
        <v>1</v>
      </c>
      <c r="D7594">
        <v>2913</v>
      </c>
      <c r="E7594" t="s">
        <v>36</v>
      </c>
      <c r="F7594" s="4">
        <v>587500</v>
      </c>
      <c r="G7594" t="s">
        <v>5</v>
      </c>
      <c r="H7594">
        <v>4</v>
      </c>
      <c r="I7594" s="4">
        <f>IF(E7594="Rhode Island", Table1[[#This Row],[price]]*$L$3, IF(E7594="Massachusetts", Table1[[#This Row],[price]]*$L$2, 1))</f>
        <v>587500</v>
      </c>
    </row>
    <row r="7595" spans="1:9" x14ac:dyDescent="0.25">
      <c r="A7595" s="2">
        <v>41347</v>
      </c>
      <c r="B7595" s="1">
        <f t="shared" si="236"/>
        <v>2013</v>
      </c>
      <c r="C7595" s="1">
        <f t="shared" si="237"/>
        <v>1</v>
      </c>
      <c r="D7595">
        <v>2914</v>
      </c>
      <c r="E7595" t="s">
        <v>36</v>
      </c>
      <c r="F7595" s="4">
        <v>640000</v>
      </c>
      <c r="G7595" t="s">
        <v>5</v>
      </c>
      <c r="H7595">
        <v>4</v>
      </c>
      <c r="I7595" s="4">
        <f>IF(E7595="Rhode Island", Table1[[#This Row],[price]]*$L$3, IF(E7595="Massachusetts", Table1[[#This Row],[price]]*$L$2, 1))</f>
        <v>640000</v>
      </c>
    </row>
    <row r="7596" spans="1:9" x14ac:dyDescent="0.25">
      <c r="A7596" s="2">
        <v>41347</v>
      </c>
      <c r="B7596" s="1">
        <f t="shared" si="236"/>
        <v>2013</v>
      </c>
      <c r="C7596" s="1">
        <f t="shared" si="237"/>
        <v>1</v>
      </c>
      <c r="D7596">
        <v>2603</v>
      </c>
      <c r="E7596" t="s">
        <v>37</v>
      </c>
      <c r="F7596" s="4">
        <v>330000</v>
      </c>
      <c r="G7596" t="s">
        <v>6</v>
      </c>
      <c r="H7596">
        <v>1</v>
      </c>
      <c r="I7596" s="4">
        <f>IF(E7596="Rhode Island", Table1[[#This Row],[price]]*$L$3, IF(E7596="Massachusetts", Table1[[#This Row],[price]]*$L$2, 1))</f>
        <v>330000</v>
      </c>
    </row>
    <row r="7597" spans="1:9" x14ac:dyDescent="0.25">
      <c r="A7597" s="2">
        <v>41347</v>
      </c>
      <c r="B7597" s="1">
        <f t="shared" si="236"/>
        <v>2013</v>
      </c>
      <c r="C7597" s="1">
        <f t="shared" si="237"/>
        <v>1</v>
      </c>
      <c r="D7597">
        <v>2615</v>
      </c>
      <c r="E7597" t="s">
        <v>37</v>
      </c>
      <c r="F7597" s="4">
        <v>470000</v>
      </c>
      <c r="G7597" t="s">
        <v>6</v>
      </c>
      <c r="H7597">
        <v>4</v>
      </c>
      <c r="I7597" s="4">
        <f>IF(E7597="Rhode Island", Table1[[#This Row],[price]]*$L$3, IF(E7597="Massachusetts", Table1[[#This Row],[price]]*$L$2, 1))</f>
        <v>470000</v>
      </c>
    </row>
    <row r="7598" spans="1:9" x14ac:dyDescent="0.25">
      <c r="A7598" s="2">
        <v>41348</v>
      </c>
      <c r="B7598" s="1">
        <f t="shared" si="236"/>
        <v>2013</v>
      </c>
      <c r="C7598" s="1">
        <f t="shared" si="237"/>
        <v>1</v>
      </c>
      <c r="D7598">
        <v>2905</v>
      </c>
      <c r="E7598" t="s">
        <v>36</v>
      </c>
      <c r="F7598" s="4">
        <v>420000</v>
      </c>
      <c r="G7598" t="s">
        <v>5</v>
      </c>
      <c r="H7598">
        <v>3</v>
      </c>
      <c r="I7598" s="4">
        <f>IF(E7598="Rhode Island", Table1[[#This Row],[price]]*$L$3, IF(E7598="Massachusetts", Table1[[#This Row],[price]]*$L$2, 1))</f>
        <v>420000</v>
      </c>
    </row>
    <row r="7599" spans="1:9" x14ac:dyDescent="0.25">
      <c r="A7599" s="2">
        <v>41348</v>
      </c>
      <c r="B7599" s="1">
        <f t="shared" si="236"/>
        <v>2013</v>
      </c>
      <c r="C7599" s="1">
        <f t="shared" si="237"/>
        <v>1</v>
      </c>
      <c r="D7599">
        <v>2905</v>
      </c>
      <c r="E7599" t="s">
        <v>36</v>
      </c>
      <c r="F7599" s="4">
        <v>431500</v>
      </c>
      <c r="G7599" t="s">
        <v>5</v>
      </c>
      <c r="H7599">
        <v>3</v>
      </c>
      <c r="I7599" s="4">
        <f>IF(E7599="Rhode Island", Table1[[#This Row],[price]]*$L$3, IF(E7599="Massachusetts", Table1[[#This Row],[price]]*$L$2, 1))</f>
        <v>431500</v>
      </c>
    </row>
    <row r="7600" spans="1:9" x14ac:dyDescent="0.25">
      <c r="A7600" s="2">
        <v>41348</v>
      </c>
      <c r="B7600" s="1">
        <f t="shared" si="236"/>
        <v>2013</v>
      </c>
      <c r="C7600" s="1">
        <f t="shared" si="237"/>
        <v>1</v>
      </c>
      <c r="D7600">
        <v>2615</v>
      </c>
      <c r="E7600" t="s">
        <v>37</v>
      </c>
      <c r="F7600" s="4">
        <v>470000</v>
      </c>
      <c r="G7600" t="s">
        <v>5</v>
      </c>
      <c r="H7600">
        <v>4</v>
      </c>
      <c r="I7600" s="4">
        <f>IF(E7600="Rhode Island", Table1[[#This Row],[price]]*$L$3, IF(E7600="Massachusetts", Table1[[#This Row],[price]]*$L$2, 1))</f>
        <v>470000</v>
      </c>
    </row>
    <row r="7601" spans="1:9" x14ac:dyDescent="0.25">
      <c r="A7601" s="2">
        <v>41348</v>
      </c>
      <c r="B7601" s="1">
        <f t="shared" si="236"/>
        <v>2013</v>
      </c>
      <c r="C7601" s="1">
        <f t="shared" si="237"/>
        <v>1</v>
      </c>
      <c r="D7601">
        <v>2615</v>
      </c>
      <c r="E7601" t="s">
        <v>37</v>
      </c>
      <c r="F7601" s="4">
        <v>479000</v>
      </c>
      <c r="G7601" t="s">
        <v>5</v>
      </c>
      <c r="H7601">
        <v>4</v>
      </c>
      <c r="I7601" s="4">
        <f>IF(E7601="Rhode Island", Table1[[#This Row],[price]]*$L$3, IF(E7601="Massachusetts", Table1[[#This Row],[price]]*$L$2, 1))</f>
        <v>479000</v>
      </c>
    </row>
    <row r="7602" spans="1:9" x14ac:dyDescent="0.25">
      <c r="A7602" s="2">
        <v>41348</v>
      </c>
      <c r="B7602" s="1">
        <f t="shared" si="236"/>
        <v>2013</v>
      </c>
      <c r="C7602" s="1">
        <f t="shared" si="237"/>
        <v>1</v>
      </c>
      <c r="D7602">
        <v>2905</v>
      </c>
      <c r="E7602" t="s">
        <v>36</v>
      </c>
      <c r="F7602" s="4">
        <v>480000</v>
      </c>
      <c r="G7602" t="s">
        <v>5</v>
      </c>
      <c r="H7602">
        <v>4</v>
      </c>
      <c r="I7602" s="4">
        <f>IF(E7602="Rhode Island", Table1[[#This Row],[price]]*$L$3, IF(E7602="Massachusetts", Table1[[#This Row],[price]]*$L$2, 1))</f>
        <v>480000</v>
      </c>
    </row>
    <row r="7603" spans="1:9" x14ac:dyDescent="0.25">
      <c r="A7603" s="2">
        <v>41348</v>
      </c>
      <c r="B7603" s="1">
        <f t="shared" si="236"/>
        <v>2013</v>
      </c>
      <c r="C7603" s="1">
        <f t="shared" si="237"/>
        <v>1</v>
      </c>
      <c r="D7603">
        <v>2906</v>
      </c>
      <c r="E7603" t="s">
        <v>36</v>
      </c>
      <c r="F7603" s="4">
        <v>515000</v>
      </c>
      <c r="G7603" t="s">
        <v>5</v>
      </c>
      <c r="H7603">
        <v>5</v>
      </c>
      <c r="I7603" s="4">
        <f>IF(E7603="Rhode Island", Table1[[#This Row],[price]]*$L$3, IF(E7603="Massachusetts", Table1[[#This Row],[price]]*$L$2, 1))</f>
        <v>515000</v>
      </c>
    </row>
    <row r="7604" spans="1:9" x14ac:dyDescent="0.25">
      <c r="A7604" s="2">
        <v>41348</v>
      </c>
      <c r="B7604" s="1">
        <f t="shared" si="236"/>
        <v>2013</v>
      </c>
      <c r="C7604" s="1">
        <f t="shared" si="237"/>
        <v>1</v>
      </c>
      <c r="D7604">
        <v>2906</v>
      </c>
      <c r="E7604" t="s">
        <v>36</v>
      </c>
      <c r="F7604" s="4">
        <v>630000</v>
      </c>
      <c r="G7604" t="s">
        <v>5</v>
      </c>
      <c r="H7604">
        <v>5</v>
      </c>
      <c r="I7604" s="4">
        <f>IF(E7604="Rhode Island", Table1[[#This Row],[price]]*$L$3, IF(E7604="Massachusetts", Table1[[#This Row],[price]]*$L$2, 1))</f>
        <v>630000</v>
      </c>
    </row>
    <row r="7605" spans="1:9" x14ac:dyDescent="0.25">
      <c r="A7605" s="2">
        <v>41348</v>
      </c>
      <c r="B7605" s="1">
        <f t="shared" si="236"/>
        <v>2013</v>
      </c>
      <c r="C7605" s="1">
        <f t="shared" si="237"/>
        <v>1</v>
      </c>
      <c r="D7605">
        <v>2607</v>
      </c>
      <c r="E7605" t="s">
        <v>37</v>
      </c>
      <c r="F7605" s="4">
        <v>718000</v>
      </c>
      <c r="G7605" t="s">
        <v>5</v>
      </c>
      <c r="H7605">
        <v>5</v>
      </c>
      <c r="I7605" s="4">
        <f>IF(E7605="Rhode Island", Table1[[#This Row],[price]]*$L$3, IF(E7605="Massachusetts", Table1[[#This Row],[price]]*$L$2, 1))</f>
        <v>718000</v>
      </c>
    </row>
    <row r="7606" spans="1:9" x14ac:dyDescent="0.25">
      <c r="A7606" s="2">
        <v>41348</v>
      </c>
      <c r="B7606" s="1">
        <f t="shared" si="236"/>
        <v>2013</v>
      </c>
      <c r="C7606" s="1">
        <f t="shared" si="237"/>
        <v>1</v>
      </c>
      <c r="D7606">
        <v>2605</v>
      </c>
      <c r="E7606" t="s">
        <v>37</v>
      </c>
      <c r="F7606" s="4">
        <v>770000</v>
      </c>
      <c r="G7606" t="s">
        <v>5</v>
      </c>
      <c r="H7606">
        <v>3</v>
      </c>
      <c r="I7606" s="4">
        <f>IF(E7606="Rhode Island", Table1[[#This Row],[price]]*$L$3, IF(E7606="Massachusetts", Table1[[#This Row],[price]]*$L$2, 1))</f>
        <v>770000</v>
      </c>
    </row>
    <row r="7607" spans="1:9" x14ac:dyDescent="0.25">
      <c r="A7607" s="2">
        <v>41348</v>
      </c>
      <c r="B7607" s="1">
        <f t="shared" si="236"/>
        <v>2013</v>
      </c>
      <c r="C7607" s="1">
        <f t="shared" si="237"/>
        <v>1</v>
      </c>
      <c r="D7607">
        <v>2912</v>
      </c>
      <c r="E7607" t="s">
        <v>36</v>
      </c>
      <c r="F7607" s="4">
        <v>291000</v>
      </c>
      <c r="G7607" t="s">
        <v>6</v>
      </c>
      <c r="H7607">
        <v>1</v>
      </c>
      <c r="I7607" s="4">
        <f>IF(E7607="Rhode Island", Table1[[#This Row],[price]]*$L$3, IF(E7607="Massachusetts", Table1[[#This Row],[price]]*$L$2, 1))</f>
        <v>291000</v>
      </c>
    </row>
    <row r="7608" spans="1:9" x14ac:dyDescent="0.25">
      <c r="A7608" s="2">
        <v>41348</v>
      </c>
      <c r="B7608" s="1">
        <f t="shared" si="236"/>
        <v>2013</v>
      </c>
      <c r="C7608" s="1">
        <f t="shared" si="237"/>
        <v>1</v>
      </c>
      <c r="D7608">
        <v>2612</v>
      </c>
      <c r="E7608" t="s">
        <v>37</v>
      </c>
      <c r="F7608" s="4">
        <v>429990</v>
      </c>
      <c r="G7608" t="s">
        <v>6</v>
      </c>
      <c r="H7608">
        <v>2</v>
      </c>
      <c r="I7608" s="4">
        <f>IF(E7608="Rhode Island", Table1[[#This Row],[price]]*$L$3, IF(E7608="Massachusetts", Table1[[#This Row],[price]]*$L$2, 1))</f>
        <v>429990</v>
      </c>
    </row>
    <row r="7609" spans="1:9" x14ac:dyDescent="0.25">
      <c r="A7609" s="2">
        <v>41348</v>
      </c>
      <c r="B7609" s="1">
        <f t="shared" si="236"/>
        <v>2013</v>
      </c>
      <c r="C7609" s="1">
        <f t="shared" si="237"/>
        <v>1</v>
      </c>
      <c r="D7609">
        <v>2603</v>
      </c>
      <c r="E7609" t="s">
        <v>37</v>
      </c>
      <c r="F7609" s="4">
        <v>510000</v>
      </c>
      <c r="G7609" t="s">
        <v>6</v>
      </c>
      <c r="H7609">
        <v>2</v>
      </c>
      <c r="I7609" s="4">
        <f>IF(E7609="Rhode Island", Table1[[#This Row],[price]]*$L$3, IF(E7609="Massachusetts", Table1[[#This Row],[price]]*$L$2, 1))</f>
        <v>510000</v>
      </c>
    </row>
    <row r="7610" spans="1:9" x14ac:dyDescent="0.25">
      <c r="A7610" s="2">
        <v>41349</v>
      </c>
      <c r="B7610" s="1">
        <f t="shared" si="236"/>
        <v>2013</v>
      </c>
      <c r="C7610" s="1">
        <f t="shared" si="237"/>
        <v>1</v>
      </c>
      <c r="D7610">
        <v>2906</v>
      </c>
      <c r="E7610" t="s">
        <v>36</v>
      </c>
      <c r="F7610" s="4">
        <v>392500</v>
      </c>
      <c r="G7610" t="s">
        <v>5</v>
      </c>
      <c r="H7610">
        <v>3</v>
      </c>
      <c r="I7610" s="4">
        <f>IF(E7610="Rhode Island", Table1[[#This Row],[price]]*$L$3, IF(E7610="Massachusetts", Table1[[#This Row],[price]]*$L$2, 1))</f>
        <v>392500</v>
      </c>
    </row>
    <row r="7611" spans="1:9" x14ac:dyDescent="0.25">
      <c r="A7611" s="2">
        <v>41349</v>
      </c>
      <c r="B7611" s="1">
        <f t="shared" si="236"/>
        <v>2013</v>
      </c>
      <c r="C7611" s="1">
        <f t="shared" si="237"/>
        <v>1</v>
      </c>
      <c r="D7611">
        <v>2906</v>
      </c>
      <c r="E7611" t="s">
        <v>36</v>
      </c>
      <c r="F7611" s="4">
        <v>512500</v>
      </c>
      <c r="G7611" t="s">
        <v>5</v>
      </c>
      <c r="H7611">
        <v>4</v>
      </c>
      <c r="I7611" s="4">
        <f>IF(E7611="Rhode Island", Table1[[#This Row],[price]]*$L$3, IF(E7611="Massachusetts", Table1[[#This Row],[price]]*$L$2, 1))</f>
        <v>512500</v>
      </c>
    </row>
    <row r="7612" spans="1:9" x14ac:dyDescent="0.25">
      <c r="A7612" s="2">
        <v>41349</v>
      </c>
      <c r="B7612" s="1">
        <f t="shared" si="236"/>
        <v>2013</v>
      </c>
      <c r="C7612" s="1">
        <f t="shared" si="237"/>
        <v>1</v>
      </c>
      <c r="D7612">
        <v>2611</v>
      </c>
      <c r="E7612" t="s">
        <v>37</v>
      </c>
      <c r="F7612" s="4">
        <v>560000</v>
      </c>
      <c r="G7612" t="s">
        <v>5</v>
      </c>
      <c r="H7612">
        <v>3</v>
      </c>
      <c r="I7612" s="4">
        <f>IF(E7612="Rhode Island", Table1[[#This Row],[price]]*$L$3, IF(E7612="Massachusetts", Table1[[#This Row],[price]]*$L$2, 1))</f>
        <v>560000</v>
      </c>
    </row>
    <row r="7613" spans="1:9" x14ac:dyDescent="0.25">
      <c r="A7613" s="2">
        <v>41349</v>
      </c>
      <c r="B7613" s="1">
        <f t="shared" si="236"/>
        <v>2013</v>
      </c>
      <c r="C7613" s="1">
        <f t="shared" si="237"/>
        <v>1</v>
      </c>
      <c r="D7613">
        <v>2611</v>
      </c>
      <c r="E7613" t="s">
        <v>37</v>
      </c>
      <c r="F7613" s="4">
        <v>575000</v>
      </c>
      <c r="G7613" t="s">
        <v>5</v>
      </c>
      <c r="H7613">
        <v>5</v>
      </c>
      <c r="I7613" s="4">
        <f>IF(E7613="Rhode Island", Table1[[#This Row],[price]]*$L$3, IF(E7613="Massachusetts", Table1[[#This Row],[price]]*$L$2, 1))</f>
        <v>575000</v>
      </c>
    </row>
    <row r="7614" spans="1:9" x14ac:dyDescent="0.25">
      <c r="A7614" s="2">
        <v>41351</v>
      </c>
      <c r="B7614" s="1">
        <f t="shared" si="236"/>
        <v>2013</v>
      </c>
      <c r="C7614" s="1">
        <f t="shared" si="237"/>
        <v>1</v>
      </c>
      <c r="D7614">
        <v>2905</v>
      </c>
      <c r="E7614" t="s">
        <v>36</v>
      </c>
      <c r="F7614" s="4">
        <v>420000</v>
      </c>
      <c r="G7614" t="s">
        <v>5</v>
      </c>
      <c r="H7614">
        <v>3</v>
      </c>
      <c r="I7614" s="4">
        <f>IF(E7614="Rhode Island", Table1[[#This Row],[price]]*$L$3, IF(E7614="Massachusetts", Table1[[#This Row],[price]]*$L$2, 1))</f>
        <v>420000</v>
      </c>
    </row>
    <row r="7615" spans="1:9" x14ac:dyDescent="0.25">
      <c r="A7615" s="2">
        <v>41351</v>
      </c>
      <c r="B7615" s="1">
        <f t="shared" si="236"/>
        <v>2013</v>
      </c>
      <c r="C7615" s="1">
        <f t="shared" si="237"/>
        <v>1</v>
      </c>
      <c r="D7615">
        <v>2903</v>
      </c>
      <c r="E7615" t="s">
        <v>36</v>
      </c>
      <c r="F7615" s="4">
        <v>470000</v>
      </c>
      <c r="G7615" t="s">
        <v>5</v>
      </c>
      <c r="H7615">
        <v>4</v>
      </c>
      <c r="I7615" s="4">
        <f>IF(E7615="Rhode Island", Table1[[#This Row],[price]]*$L$3, IF(E7615="Massachusetts", Table1[[#This Row],[price]]*$L$2, 1))</f>
        <v>470000</v>
      </c>
    </row>
    <row r="7616" spans="1:9" x14ac:dyDescent="0.25">
      <c r="A7616" s="2">
        <v>41351</v>
      </c>
      <c r="B7616" s="1">
        <f t="shared" si="236"/>
        <v>2013</v>
      </c>
      <c r="C7616" s="1">
        <f t="shared" si="237"/>
        <v>1</v>
      </c>
      <c r="D7616">
        <v>2902</v>
      </c>
      <c r="E7616" t="s">
        <v>36</v>
      </c>
      <c r="F7616" s="4">
        <v>518000</v>
      </c>
      <c r="G7616" t="s">
        <v>5</v>
      </c>
      <c r="H7616">
        <v>4</v>
      </c>
      <c r="I7616" s="4">
        <f>IF(E7616="Rhode Island", Table1[[#This Row],[price]]*$L$3, IF(E7616="Massachusetts", Table1[[#This Row],[price]]*$L$2, 1))</f>
        <v>518000</v>
      </c>
    </row>
    <row r="7617" spans="1:9" x14ac:dyDescent="0.25">
      <c r="A7617" s="2">
        <v>41351</v>
      </c>
      <c r="B7617" s="1">
        <f t="shared" si="236"/>
        <v>2013</v>
      </c>
      <c r="C7617" s="1">
        <f t="shared" si="237"/>
        <v>1</v>
      </c>
      <c r="D7617">
        <v>2905</v>
      </c>
      <c r="E7617" t="s">
        <v>36</v>
      </c>
      <c r="F7617" s="4">
        <v>525000</v>
      </c>
      <c r="G7617" t="s">
        <v>5</v>
      </c>
      <c r="H7617">
        <v>4</v>
      </c>
      <c r="I7617" s="4">
        <f>IF(E7617="Rhode Island", Table1[[#This Row],[price]]*$L$3, IF(E7617="Massachusetts", Table1[[#This Row],[price]]*$L$2, 1))</f>
        <v>525000</v>
      </c>
    </row>
    <row r="7618" spans="1:9" x14ac:dyDescent="0.25">
      <c r="A7618" s="2">
        <v>41351</v>
      </c>
      <c r="B7618" s="1">
        <f t="shared" ref="B7618:B7681" si="238">YEAR(A7618)</f>
        <v>2013</v>
      </c>
      <c r="C7618" s="1">
        <f t="shared" ref="C7618:C7681" si="239">ROUNDUP(MONTH(A7618)/3,0)</f>
        <v>1</v>
      </c>
      <c r="D7618">
        <v>2615</v>
      </c>
      <c r="E7618" t="s">
        <v>37</v>
      </c>
      <c r="F7618" s="4">
        <v>550000</v>
      </c>
      <c r="G7618" t="s">
        <v>5</v>
      </c>
      <c r="H7618">
        <v>4</v>
      </c>
      <c r="I7618" s="4">
        <f>IF(E7618="Rhode Island", Table1[[#This Row],[price]]*$L$3, IF(E7618="Massachusetts", Table1[[#This Row],[price]]*$L$2, 1))</f>
        <v>550000</v>
      </c>
    </row>
    <row r="7619" spans="1:9" x14ac:dyDescent="0.25">
      <c r="A7619" s="2">
        <v>41351</v>
      </c>
      <c r="B7619" s="1">
        <f t="shared" si="238"/>
        <v>2013</v>
      </c>
      <c r="C7619" s="1">
        <f t="shared" si="239"/>
        <v>1</v>
      </c>
      <c r="D7619">
        <v>2612</v>
      </c>
      <c r="E7619" t="s">
        <v>37</v>
      </c>
      <c r="F7619" s="4">
        <v>758000</v>
      </c>
      <c r="G7619" t="s">
        <v>5</v>
      </c>
      <c r="H7619">
        <v>3</v>
      </c>
      <c r="I7619" s="4">
        <f>IF(E7619="Rhode Island", Table1[[#This Row],[price]]*$L$3, IF(E7619="Massachusetts", Table1[[#This Row],[price]]*$L$2, 1))</f>
        <v>758000</v>
      </c>
    </row>
    <row r="7620" spans="1:9" x14ac:dyDescent="0.25">
      <c r="A7620" s="2">
        <v>41351</v>
      </c>
      <c r="B7620" s="1">
        <f t="shared" si="238"/>
        <v>2013</v>
      </c>
      <c r="C7620" s="1">
        <f t="shared" si="239"/>
        <v>1</v>
      </c>
      <c r="D7620">
        <v>2602</v>
      </c>
      <c r="E7620" t="s">
        <v>37</v>
      </c>
      <c r="F7620" s="4">
        <v>850000</v>
      </c>
      <c r="G7620" t="s">
        <v>5</v>
      </c>
      <c r="H7620">
        <v>4</v>
      </c>
      <c r="I7620" s="4">
        <f>IF(E7620="Rhode Island", Table1[[#This Row],[price]]*$L$3, IF(E7620="Massachusetts", Table1[[#This Row],[price]]*$L$2, 1))</f>
        <v>850000</v>
      </c>
    </row>
    <row r="7621" spans="1:9" x14ac:dyDescent="0.25">
      <c r="A7621" s="2">
        <v>41351</v>
      </c>
      <c r="B7621" s="1">
        <f t="shared" si="238"/>
        <v>2013</v>
      </c>
      <c r="C7621" s="1">
        <f t="shared" si="239"/>
        <v>1</v>
      </c>
      <c r="D7621">
        <v>2604</v>
      </c>
      <c r="E7621" t="s">
        <v>37</v>
      </c>
      <c r="F7621" s="4">
        <v>396000</v>
      </c>
      <c r="G7621" t="s">
        <v>6</v>
      </c>
      <c r="H7621">
        <v>2</v>
      </c>
      <c r="I7621" s="4">
        <f>IF(E7621="Rhode Island", Table1[[#This Row],[price]]*$L$3, IF(E7621="Massachusetts", Table1[[#This Row],[price]]*$L$2, 1))</f>
        <v>396000</v>
      </c>
    </row>
    <row r="7622" spans="1:9" x14ac:dyDescent="0.25">
      <c r="A7622" s="2">
        <v>41351</v>
      </c>
      <c r="B7622" s="1">
        <f t="shared" si="238"/>
        <v>2013</v>
      </c>
      <c r="C7622" s="1">
        <f t="shared" si="239"/>
        <v>1</v>
      </c>
      <c r="D7622">
        <v>2612</v>
      </c>
      <c r="E7622" t="s">
        <v>37</v>
      </c>
      <c r="F7622" s="4">
        <v>448000</v>
      </c>
      <c r="G7622" t="s">
        <v>6</v>
      </c>
      <c r="H7622">
        <v>2</v>
      </c>
      <c r="I7622" s="4">
        <f>IF(E7622="Rhode Island", Table1[[#This Row],[price]]*$L$3, IF(E7622="Massachusetts", Table1[[#This Row],[price]]*$L$2, 1))</f>
        <v>448000</v>
      </c>
    </row>
    <row r="7623" spans="1:9" x14ac:dyDescent="0.25">
      <c r="A7623" s="2">
        <v>41352</v>
      </c>
      <c r="B7623" s="1">
        <f t="shared" si="238"/>
        <v>2013</v>
      </c>
      <c r="C7623" s="1">
        <f t="shared" si="239"/>
        <v>1</v>
      </c>
      <c r="D7623">
        <v>2913</v>
      </c>
      <c r="E7623" t="s">
        <v>36</v>
      </c>
      <c r="F7623" s="4">
        <v>385500</v>
      </c>
      <c r="G7623" t="s">
        <v>5</v>
      </c>
      <c r="H7623">
        <v>3</v>
      </c>
      <c r="I7623" s="4">
        <f>IF(E7623="Rhode Island", Table1[[#This Row],[price]]*$L$3, IF(E7623="Massachusetts", Table1[[#This Row],[price]]*$L$2, 1))</f>
        <v>385500</v>
      </c>
    </row>
    <row r="7624" spans="1:9" x14ac:dyDescent="0.25">
      <c r="A7624" s="2">
        <v>41352</v>
      </c>
      <c r="B7624" s="1">
        <f t="shared" si="238"/>
        <v>2013</v>
      </c>
      <c r="C7624" s="1">
        <f t="shared" si="239"/>
        <v>1</v>
      </c>
      <c r="D7624">
        <v>2606</v>
      </c>
      <c r="E7624" t="s">
        <v>37</v>
      </c>
      <c r="F7624" s="4">
        <v>586500</v>
      </c>
      <c r="G7624" t="s">
        <v>5</v>
      </c>
      <c r="H7624">
        <v>3</v>
      </c>
      <c r="I7624" s="4">
        <f>IF(E7624="Rhode Island", Table1[[#This Row],[price]]*$L$3, IF(E7624="Massachusetts", Table1[[#This Row],[price]]*$L$2, 1))</f>
        <v>586500</v>
      </c>
    </row>
    <row r="7625" spans="1:9" x14ac:dyDescent="0.25">
      <c r="A7625" s="2">
        <v>41352</v>
      </c>
      <c r="B7625" s="1">
        <f t="shared" si="238"/>
        <v>2013</v>
      </c>
      <c r="C7625" s="1">
        <f t="shared" si="239"/>
        <v>1</v>
      </c>
      <c r="D7625">
        <v>2602</v>
      </c>
      <c r="E7625" t="s">
        <v>37</v>
      </c>
      <c r="F7625" s="4">
        <v>612000</v>
      </c>
      <c r="G7625" t="s">
        <v>5</v>
      </c>
      <c r="H7625">
        <v>3</v>
      </c>
      <c r="I7625" s="4">
        <f>IF(E7625="Rhode Island", Table1[[#This Row],[price]]*$L$3, IF(E7625="Massachusetts", Table1[[#This Row],[price]]*$L$2, 1))</f>
        <v>612000</v>
      </c>
    </row>
    <row r="7626" spans="1:9" x14ac:dyDescent="0.25">
      <c r="A7626" s="2">
        <v>41352</v>
      </c>
      <c r="B7626" s="1">
        <f t="shared" si="238"/>
        <v>2013</v>
      </c>
      <c r="C7626" s="1">
        <f t="shared" si="239"/>
        <v>1</v>
      </c>
      <c r="D7626">
        <v>2602</v>
      </c>
      <c r="E7626" t="s">
        <v>37</v>
      </c>
      <c r="F7626" s="4">
        <v>653000</v>
      </c>
      <c r="G7626" t="s">
        <v>5</v>
      </c>
      <c r="H7626">
        <v>3</v>
      </c>
      <c r="I7626" s="4">
        <f>IF(E7626="Rhode Island", Table1[[#This Row],[price]]*$L$3, IF(E7626="Massachusetts", Table1[[#This Row],[price]]*$L$2, 1))</f>
        <v>653000</v>
      </c>
    </row>
    <row r="7627" spans="1:9" x14ac:dyDescent="0.25">
      <c r="A7627" s="2">
        <v>41352</v>
      </c>
      <c r="B7627" s="1">
        <f t="shared" si="238"/>
        <v>2013</v>
      </c>
      <c r="C7627" s="1">
        <f t="shared" si="239"/>
        <v>1</v>
      </c>
      <c r="D7627">
        <v>2607</v>
      </c>
      <c r="E7627" t="s">
        <v>37</v>
      </c>
      <c r="F7627" s="4">
        <v>890000</v>
      </c>
      <c r="G7627" t="s">
        <v>5</v>
      </c>
      <c r="H7627">
        <v>4</v>
      </c>
      <c r="I7627" s="4">
        <f>IF(E7627="Rhode Island", Table1[[#This Row],[price]]*$L$3, IF(E7627="Massachusetts", Table1[[#This Row],[price]]*$L$2, 1))</f>
        <v>890000</v>
      </c>
    </row>
    <row r="7628" spans="1:9" x14ac:dyDescent="0.25">
      <c r="A7628" s="2">
        <v>41352</v>
      </c>
      <c r="B7628" s="1">
        <f t="shared" si="238"/>
        <v>2013</v>
      </c>
      <c r="C7628" s="1">
        <f t="shared" si="239"/>
        <v>1</v>
      </c>
      <c r="D7628">
        <v>2617</v>
      </c>
      <c r="E7628" t="s">
        <v>37</v>
      </c>
      <c r="F7628" s="4">
        <v>1256000</v>
      </c>
      <c r="G7628" t="s">
        <v>5</v>
      </c>
      <c r="H7628">
        <v>4</v>
      </c>
      <c r="I7628" s="4">
        <f>IF(E7628="Rhode Island", Table1[[#This Row],[price]]*$L$3, IF(E7628="Massachusetts", Table1[[#This Row],[price]]*$L$2, 1))</f>
        <v>1256000</v>
      </c>
    </row>
    <row r="7629" spans="1:9" x14ac:dyDescent="0.25">
      <c r="A7629" s="2">
        <v>41352</v>
      </c>
      <c r="B7629" s="1">
        <f t="shared" si="238"/>
        <v>2013</v>
      </c>
      <c r="C7629" s="1">
        <f t="shared" si="239"/>
        <v>1</v>
      </c>
      <c r="D7629">
        <v>2606</v>
      </c>
      <c r="E7629" t="s">
        <v>37</v>
      </c>
      <c r="F7629" s="4">
        <v>207500</v>
      </c>
      <c r="G7629" t="s">
        <v>6</v>
      </c>
      <c r="H7629">
        <v>0</v>
      </c>
      <c r="I7629" s="4">
        <f>IF(E7629="Rhode Island", Table1[[#This Row],[price]]*$L$3, IF(E7629="Massachusetts", Table1[[#This Row],[price]]*$L$2, 1))</f>
        <v>207500</v>
      </c>
    </row>
    <row r="7630" spans="1:9" x14ac:dyDescent="0.25">
      <c r="A7630" s="2">
        <v>41352</v>
      </c>
      <c r="B7630" s="1">
        <f t="shared" si="238"/>
        <v>2013</v>
      </c>
      <c r="C7630" s="1">
        <f t="shared" si="239"/>
        <v>1</v>
      </c>
      <c r="D7630">
        <v>2604</v>
      </c>
      <c r="E7630" t="s">
        <v>37</v>
      </c>
      <c r="F7630" s="4">
        <v>470000</v>
      </c>
      <c r="G7630" t="s">
        <v>6</v>
      </c>
      <c r="H7630">
        <v>2</v>
      </c>
      <c r="I7630" s="4">
        <f>IF(E7630="Rhode Island", Table1[[#This Row],[price]]*$L$3, IF(E7630="Massachusetts", Table1[[#This Row],[price]]*$L$2, 1))</f>
        <v>470000</v>
      </c>
    </row>
    <row r="7631" spans="1:9" x14ac:dyDescent="0.25">
      <c r="A7631" s="2">
        <v>41353</v>
      </c>
      <c r="B7631" s="1">
        <f t="shared" si="238"/>
        <v>2013</v>
      </c>
      <c r="C7631" s="1">
        <f t="shared" si="239"/>
        <v>1</v>
      </c>
      <c r="D7631">
        <v>2912</v>
      </c>
      <c r="E7631" t="s">
        <v>36</v>
      </c>
      <c r="F7631" s="4">
        <v>471000</v>
      </c>
      <c r="G7631" t="s">
        <v>5</v>
      </c>
      <c r="H7631">
        <v>3</v>
      </c>
      <c r="I7631" s="4">
        <f>IF(E7631="Rhode Island", Table1[[#This Row],[price]]*$L$3, IF(E7631="Massachusetts", Table1[[#This Row],[price]]*$L$2, 1))</f>
        <v>471000</v>
      </c>
    </row>
    <row r="7632" spans="1:9" x14ac:dyDescent="0.25">
      <c r="A7632" s="2">
        <v>41353</v>
      </c>
      <c r="B7632" s="1">
        <f t="shared" si="238"/>
        <v>2013</v>
      </c>
      <c r="C7632" s="1">
        <f t="shared" si="239"/>
        <v>1</v>
      </c>
      <c r="D7632">
        <v>2615</v>
      </c>
      <c r="E7632" t="s">
        <v>37</v>
      </c>
      <c r="F7632" s="4">
        <v>502000</v>
      </c>
      <c r="G7632" t="s">
        <v>5</v>
      </c>
      <c r="H7632">
        <v>3</v>
      </c>
      <c r="I7632" s="4">
        <f>IF(E7632="Rhode Island", Table1[[#This Row],[price]]*$L$3, IF(E7632="Massachusetts", Table1[[#This Row],[price]]*$L$2, 1))</f>
        <v>502000</v>
      </c>
    </row>
    <row r="7633" spans="1:9" x14ac:dyDescent="0.25">
      <c r="A7633" s="2">
        <v>41353</v>
      </c>
      <c r="B7633" s="1">
        <f t="shared" si="238"/>
        <v>2013</v>
      </c>
      <c r="C7633" s="1">
        <f t="shared" si="239"/>
        <v>1</v>
      </c>
      <c r="D7633">
        <v>2914</v>
      </c>
      <c r="E7633" t="s">
        <v>36</v>
      </c>
      <c r="F7633" s="4">
        <v>510000</v>
      </c>
      <c r="G7633" t="s">
        <v>5</v>
      </c>
      <c r="H7633">
        <v>3</v>
      </c>
      <c r="I7633" s="4">
        <f>IF(E7633="Rhode Island", Table1[[#This Row],[price]]*$L$3, IF(E7633="Massachusetts", Table1[[#This Row],[price]]*$L$2, 1))</f>
        <v>510000</v>
      </c>
    </row>
    <row r="7634" spans="1:9" x14ac:dyDescent="0.25">
      <c r="A7634" s="2">
        <v>41353</v>
      </c>
      <c r="B7634" s="1">
        <f t="shared" si="238"/>
        <v>2013</v>
      </c>
      <c r="C7634" s="1">
        <f t="shared" si="239"/>
        <v>1</v>
      </c>
      <c r="D7634">
        <v>2617</v>
      </c>
      <c r="E7634" t="s">
        <v>37</v>
      </c>
      <c r="F7634" s="4">
        <v>550000</v>
      </c>
      <c r="G7634" t="s">
        <v>5</v>
      </c>
      <c r="H7634">
        <v>3</v>
      </c>
      <c r="I7634" s="4">
        <f>IF(E7634="Rhode Island", Table1[[#This Row],[price]]*$L$3, IF(E7634="Massachusetts", Table1[[#This Row],[price]]*$L$2, 1))</f>
        <v>550000</v>
      </c>
    </row>
    <row r="7635" spans="1:9" x14ac:dyDescent="0.25">
      <c r="A7635" s="2">
        <v>41353</v>
      </c>
      <c r="B7635" s="1">
        <f t="shared" si="238"/>
        <v>2013</v>
      </c>
      <c r="C7635" s="1">
        <f t="shared" si="239"/>
        <v>1</v>
      </c>
      <c r="D7635">
        <v>2605</v>
      </c>
      <c r="E7635" t="s">
        <v>37</v>
      </c>
      <c r="F7635" s="4">
        <v>935000</v>
      </c>
      <c r="G7635" t="s">
        <v>5</v>
      </c>
      <c r="H7635">
        <v>4</v>
      </c>
      <c r="I7635" s="4">
        <f>IF(E7635="Rhode Island", Table1[[#This Row],[price]]*$L$3, IF(E7635="Massachusetts", Table1[[#This Row],[price]]*$L$2, 1))</f>
        <v>935000</v>
      </c>
    </row>
    <row r="7636" spans="1:9" x14ac:dyDescent="0.25">
      <c r="A7636" s="2">
        <v>41353</v>
      </c>
      <c r="B7636" s="1">
        <f t="shared" si="238"/>
        <v>2013</v>
      </c>
      <c r="C7636" s="1">
        <f t="shared" si="239"/>
        <v>1</v>
      </c>
      <c r="D7636">
        <v>2612</v>
      </c>
      <c r="E7636" t="s">
        <v>37</v>
      </c>
      <c r="F7636" s="4">
        <v>492500</v>
      </c>
      <c r="G7636" t="s">
        <v>6</v>
      </c>
      <c r="H7636">
        <v>2</v>
      </c>
      <c r="I7636" s="4">
        <f>IF(E7636="Rhode Island", Table1[[#This Row],[price]]*$L$3, IF(E7636="Massachusetts", Table1[[#This Row],[price]]*$L$2, 1))</f>
        <v>492500</v>
      </c>
    </row>
    <row r="7637" spans="1:9" x14ac:dyDescent="0.25">
      <c r="A7637" s="2">
        <v>41354</v>
      </c>
      <c r="B7637" s="1">
        <f t="shared" si="238"/>
        <v>2013</v>
      </c>
      <c r="C7637" s="1">
        <f t="shared" si="239"/>
        <v>1</v>
      </c>
      <c r="D7637">
        <v>2602</v>
      </c>
      <c r="E7637" t="s">
        <v>37</v>
      </c>
      <c r="F7637" s="4">
        <v>540000</v>
      </c>
      <c r="G7637" t="s">
        <v>5</v>
      </c>
      <c r="H7637">
        <v>3</v>
      </c>
      <c r="I7637" s="4">
        <f>IF(E7637="Rhode Island", Table1[[#This Row],[price]]*$L$3, IF(E7637="Massachusetts", Table1[[#This Row],[price]]*$L$2, 1))</f>
        <v>540000</v>
      </c>
    </row>
    <row r="7638" spans="1:9" x14ac:dyDescent="0.25">
      <c r="A7638" s="2">
        <v>41354</v>
      </c>
      <c r="B7638" s="1">
        <f t="shared" si="238"/>
        <v>2013</v>
      </c>
      <c r="C7638" s="1">
        <f t="shared" si="239"/>
        <v>1</v>
      </c>
      <c r="D7638">
        <v>2606</v>
      </c>
      <c r="E7638" t="s">
        <v>37</v>
      </c>
      <c r="F7638" s="4">
        <v>626000</v>
      </c>
      <c r="G7638" t="s">
        <v>5</v>
      </c>
      <c r="H7638">
        <v>3</v>
      </c>
      <c r="I7638" s="4">
        <f>IF(E7638="Rhode Island", Table1[[#This Row],[price]]*$L$3, IF(E7638="Massachusetts", Table1[[#This Row],[price]]*$L$2, 1))</f>
        <v>626000</v>
      </c>
    </row>
    <row r="7639" spans="1:9" x14ac:dyDescent="0.25">
      <c r="A7639" s="2">
        <v>41354</v>
      </c>
      <c r="B7639" s="1">
        <f t="shared" si="238"/>
        <v>2013</v>
      </c>
      <c r="C7639" s="1">
        <f t="shared" si="239"/>
        <v>1</v>
      </c>
      <c r="D7639">
        <v>2617</v>
      </c>
      <c r="E7639" t="s">
        <v>37</v>
      </c>
      <c r="F7639" s="4">
        <v>660000</v>
      </c>
      <c r="G7639" t="s">
        <v>5</v>
      </c>
      <c r="H7639">
        <v>5</v>
      </c>
      <c r="I7639" s="4">
        <f>IF(E7639="Rhode Island", Table1[[#This Row],[price]]*$L$3, IF(E7639="Massachusetts", Table1[[#This Row],[price]]*$L$2, 1))</f>
        <v>660000</v>
      </c>
    </row>
    <row r="7640" spans="1:9" x14ac:dyDescent="0.25">
      <c r="A7640" s="2">
        <v>41354</v>
      </c>
      <c r="B7640" s="1">
        <f t="shared" si="238"/>
        <v>2013</v>
      </c>
      <c r="C7640" s="1">
        <f t="shared" si="239"/>
        <v>1</v>
      </c>
      <c r="D7640">
        <v>2604</v>
      </c>
      <c r="E7640" t="s">
        <v>37</v>
      </c>
      <c r="F7640" s="4">
        <v>980000</v>
      </c>
      <c r="G7640" t="s">
        <v>5</v>
      </c>
      <c r="H7640">
        <v>4</v>
      </c>
      <c r="I7640" s="4">
        <f>IF(E7640="Rhode Island", Table1[[#This Row],[price]]*$L$3, IF(E7640="Massachusetts", Table1[[#This Row],[price]]*$L$2, 1))</f>
        <v>980000</v>
      </c>
    </row>
    <row r="7641" spans="1:9" x14ac:dyDescent="0.25">
      <c r="A7641" s="2">
        <v>41354</v>
      </c>
      <c r="B7641" s="1">
        <f t="shared" si="238"/>
        <v>2013</v>
      </c>
      <c r="C7641" s="1">
        <f t="shared" si="239"/>
        <v>1</v>
      </c>
      <c r="D7641">
        <v>2603</v>
      </c>
      <c r="E7641" t="s">
        <v>37</v>
      </c>
      <c r="F7641" s="4">
        <v>1450000</v>
      </c>
      <c r="G7641" t="s">
        <v>5</v>
      </c>
      <c r="H7641">
        <v>5</v>
      </c>
      <c r="I7641" s="4">
        <f>IF(E7641="Rhode Island", Table1[[#This Row],[price]]*$L$3, IF(E7641="Massachusetts", Table1[[#This Row],[price]]*$L$2, 1))</f>
        <v>1450000</v>
      </c>
    </row>
    <row r="7642" spans="1:9" x14ac:dyDescent="0.25">
      <c r="A7642" s="2">
        <v>41355</v>
      </c>
      <c r="B7642" s="1">
        <f t="shared" si="238"/>
        <v>2013</v>
      </c>
      <c r="C7642" s="1">
        <f t="shared" si="239"/>
        <v>1</v>
      </c>
      <c r="D7642">
        <v>2913</v>
      </c>
      <c r="E7642" t="s">
        <v>36</v>
      </c>
      <c r="F7642" s="4">
        <v>460000</v>
      </c>
      <c r="G7642" t="s">
        <v>5</v>
      </c>
      <c r="H7642">
        <v>3</v>
      </c>
      <c r="I7642" s="4">
        <f>IF(E7642="Rhode Island", Table1[[#This Row],[price]]*$L$3, IF(E7642="Massachusetts", Table1[[#This Row],[price]]*$L$2, 1))</f>
        <v>460000</v>
      </c>
    </row>
    <row r="7643" spans="1:9" x14ac:dyDescent="0.25">
      <c r="A7643" s="2">
        <v>41355</v>
      </c>
      <c r="B7643" s="1">
        <f t="shared" si="238"/>
        <v>2013</v>
      </c>
      <c r="C7643" s="1">
        <f t="shared" si="239"/>
        <v>1</v>
      </c>
      <c r="D7643">
        <v>2902</v>
      </c>
      <c r="E7643" t="s">
        <v>36</v>
      </c>
      <c r="F7643" s="4">
        <v>481500</v>
      </c>
      <c r="G7643" t="s">
        <v>5</v>
      </c>
      <c r="H7643">
        <v>3</v>
      </c>
      <c r="I7643" s="4">
        <f>IF(E7643="Rhode Island", Table1[[#This Row],[price]]*$L$3, IF(E7643="Massachusetts", Table1[[#This Row],[price]]*$L$2, 1))</f>
        <v>481500</v>
      </c>
    </row>
    <row r="7644" spans="1:9" x14ac:dyDescent="0.25">
      <c r="A7644" s="2">
        <v>41355</v>
      </c>
      <c r="B7644" s="1">
        <f t="shared" si="238"/>
        <v>2013</v>
      </c>
      <c r="C7644" s="1">
        <f t="shared" si="239"/>
        <v>1</v>
      </c>
      <c r="D7644">
        <v>2906</v>
      </c>
      <c r="E7644" t="s">
        <v>36</v>
      </c>
      <c r="F7644" s="4">
        <v>569000</v>
      </c>
      <c r="G7644" t="s">
        <v>5</v>
      </c>
      <c r="H7644">
        <v>4</v>
      </c>
      <c r="I7644" s="4">
        <f>IF(E7644="Rhode Island", Table1[[#This Row],[price]]*$L$3, IF(E7644="Massachusetts", Table1[[#This Row],[price]]*$L$2, 1))</f>
        <v>569000</v>
      </c>
    </row>
    <row r="7645" spans="1:9" x14ac:dyDescent="0.25">
      <c r="A7645" s="2">
        <v>41355</v>
      </c>
      <c r="B7645" s="1">
        <f t="shared" si="238"/>
        <v>2013</v>
      </c>
      <c r="C7645" s="1">
        <f t="shared" si="239"/>
        <v>1</v>
      </c>
      <c r="D7645">
        <v>2606</v>
      </c>
      <c r="E7645" t="s">
        <v>37</v>
      </c>
      <c r="F7645" s="4">
        <v>575000</v>
      </c>
      <c r="G7645" t="s">
        <v>5</v>
      </c>
      <c r="H7645">
        <v>1</v>
      </c>
      <c r="I7645" s="4">
        <f>IF(E7645="Rhode Island", Table1[[#This Row],[price]]*$L$3, IF(E7645="Massachusetts", Table1[[#This Row],[price]]*$L$2, 1))</f>
        <v>575000</v>
      </c>
    </row>
    <row r="7646" spans="1:9" x14ac:dyDescent="0.25">
      <c r="A7646" s="2">
        <v>41355</v>
      </c>
      <c r="B7646" s="1">
        <f t="shared" si="238"/>
        <v>2013</v>
      </c>
      <c r="C7646" s="1">
        <f t="shared" si="239"/>
        <v>1</v>
      </c>
      <c r="D7646">
        <v>2906</v>
      </c>
      <c r="E7646" t="s">
        <v>36</v>
      </c>
      <c r="F7646" s="4">
        <v>620000</v>
      </c>
      <c r="G7646" t="s">
        <v>5</v>
      </c>
      <c r="H7646">
        <v>4</v>
      </c>
      <c r="I7646" s="4">
        <f>IF(E7646="Rhode Island", Table1[[#This Row],[price]]*$L$3, IF(E7646="Massachusetts", Table1[[#This Row],[price]]*$L$2, 1))</f>
        <v>620000</v>
      </c>
    </row>
    <row r="7647" spans="1:9" x14ac:dyDescent="0.25">
      <c r="A7647" s="2">
        <v>41355</v>
      </c>
      <c r="B7647" s="1">
        <f t="shared" si="238"/>
        <v>2013</v>
      </c>
      <c r="C7647" s="1">
        <f t="shared" si="239"/>
        <v>1</v>
      </c>
      <c r="D7647">
        <v>2603</v>
      </c>
      <c r="E7647" t="s">
        <v>37</v>
      </c>
      <c r="F7647" s="4">
        <v>1330000</v>
      </c>
      <c r="G7647" t="s">
        <v>5</v>
      </c>
      <c r="H7647">
        <v>4</v>
      </c>
      <c r="I7647" s="4">
        <f>IF(E7647="Rhode Island", Table1[[#This Row],[price]]*$L$3, IF(E7647="Massachusetts", Table1[[#This Row],[price]]*$L$2, 1))</f>
        <v>1330000</v>
      </c>
    </row>
    <row r="7648" spans="1:9" x14ac:dyDescent="0.25">
      <c r="A7648" s="2">
        <v>41355</v>
      </c>
      <c r="B7648" s="1">
        <f t="shared" si="238"/>
        <v>2013</v>
      </c>
      <c r="C7648" s="1">
        <f t="shared" si="239"/>
        <v>1</v>
      </c>
      <c r="D7648">
        <v>2612</v>
      </c>
      <c r="E7648" t="s">
        <v>37</v>
      </c>
      <c r="F7648" s="4">
        <v>358500</v>
      </c>
      <c r="G7648" t="s">
        <v>6</v>
      </c>
      <c r="H7648">
        <v>1</v>
      </c>
      <c r="I7648" s="4">
        <f>IF(E7648="Rhode Island", Table1[[#This Row],[price]]*$L$3, IF(E7648="Massachusetts", Table1[[#This Row],[price]]*$L$2, 1))</f>
        <v>358500</v>
      </c>
    </row>
    <row r="7649" spans="1:9" x14ac:dyDescent="0.25">
      <c r="A7649" s="2">
        <v>41356</v>
      </c>
      <c r="B7649" s="1">
        <f t="shared" si="238"/>
        <v>2013</v>
      </c>
      <c r="C7649" s="1">
        <f t="shared" si="239"/>
        <v>1</v>
      </c>
      <c r="D7649">
        <v>2615</v>
      </c>
      <c r="E7649" t="s">
        <v>37</v>
      </c>
      <c r="F7649" s="4">
        <v>488500</v>
      </c>
      <c r="G7649" t="s">
        <v>5</v>
      </c>
      <c r="H7649">
        <v>3</v>
      </c>
      <c r="I7649" s="4">
        <f>IF(E7649="Rhode Island", Table1[[#This Row],[price]]*$L$3, IF(E7649="Massachusetts", Table1[[#This Row],[price]]*$L$2, 1))</f>
        <v>488500</v>
      </c>
    </row>
    <row r="7650" spans="1:9" x14ac:dyDescent="0.25">
      <c r="A7650" s="2">
        <v>41357</v>
      </c>
      <c r="B7650" s="1">
        <f t="shared" si="238"/>
        <v>2013</v>
      </c>
      <c r="C7650" s="1">
        <f t="shared" si="239"/>
        <v>1</v>
      </c>
      <c r="D7650">
        <v>2602</v>
      </c>
      <c r="E7650" t="s">
        <v>37</v>
      </c>
      <c r="F7650" s="4">
        <v>782500</v>
      </c>
      <c r="G7650" t="s">
        <v>5</v>
      </c>
      <c r="H7650">
        <v>3</v>
      </c>
      <c r="I7650" s="4">
        <f>IF(E7650="Rhode Island", Table1[[#This Row],[price]]*$L$3, IF(E7650="Massachusetts", Table1[[#This Row],[price]]*$L$2, 1))</f>
        <v>782500</v>
      </c>
    </row>
    <row r="7651" spans="1:9" x14ac:dyDescent="0.25">
      <c r="A7651" s="2">
        <v>41358</v>
      </c>
      <c r="B7651" s="1">
        <f t="shared" si="238"/>
        <v>2013</v>
      </c>
      <c r="C7651" s="1">
        <f t="shared" si="239"/>
        <v>1</v>
      </c>
      <c r="D7651">
        <v>2906</v>
      </c>
      <c r="E7651" t="s">
        <v>36</v>
      </c>
      <c r="F7651" s="4">
        <v>353000</v>
      </c>
      <c r="G7651" t="s">
        <v>5</v>
      </c>
      <c r="H7651">
        <v>3</v>
      </c>
      <c r="I7651" s="4">
        <f>IF(E7651="Rhode Island", Table1[[#This Row],[price]]*$L$3, IF(E7651="Massachusetts", Table1[[#This Row],[price]]*$L$2, 1))</f>
        <v>353000</v>
      </c>
    </row>
    <row r="7652" spans="1:9" x14ac:dyDescent="0.25">
      <c r="A7652" s="2">
        <v>41358</v>
      </c>
      <c r="B7652" s="1">
        <f t="shared" si="238"/>
        <v>2013</v>
      </c>
      <c r="C7652" s="1">
        <f t="shared" si="239"/>
        <v>1</v>
      </c>
      <c r="D7652">
        <v>2906</v>
      </c>
      <c r="E7652" t="s">
        <v>36</v>
      </c>
      <c r="F7652" s="4">
        <v>360000</v>
      </c>
      <c r="G7652" t="s">
        <v>5</v>
      </c>
      <c r="H7652">
        <v>3</v>
      </c>
      <c r="I7652" s="4">
        <f>IF(E7652="Rhode Island", Table1[[#This Row],[price]]*$L$3, IF(E7652="Massachusetts", Table1[[#This Row],[price]]*$L$2, 1))</f>
        <v>360000</v>
      </c>
    </row>
    <row r="7653" spans="1:9" x14ac:dyDescent="0.25">
      <c r="A7653" s="2">
        <v>41358</v>
      </c>
      <c r="B7653" s="1">
        <f t="shared" si="238"/>
        <v>2013</v>
      </c>
      <c r="C7653" s="1">
        <f t="shared" si="239"/>
        <v>1</v>
      </c>
      <c r="D7653">
        <v>2904</v>
      </c>
      <c r="E7653" t="s">
        <v>36</v>
      </c>
      <c r="F7653" s="4">
        <v>470500</v>
      </c>
      <c r="G7653" t="s">
        <v>5</v>
      </c>
      <c r="H7653">
        <v>3</v>
      </c>
      <c r="I7653" s="4">
        <f>IF(E7653="Rhode Island", Table1[[#This Row],[price]]*$L$3, IF(E7653="Massachusetts", Table1[[#This Row],[price]]*$L$2, 1))</f>
        <v>470500</v>
      </c>
    </row>
    <row r="7654" spans="1:9" x14ac:dyDescent="0.25">
      <c r="A7654" s="2">
        <v>41358</v>
      </c>
      <c r="B7654" s="1">
        <f t="shared" si="238"/>
        <v>2013</v>
      </c>
      <c r="C7654" s="1">
        <f t="shared" si="239"/>
        <v>1</v>
      </c>
      <c r="D7654">
        <v>2611</v>
      </c>
      <c r="E7654" t="s">
        <v>37</v>
      </c>
      <c r="F7654" s="4">
        <v>500000</v>
      </c>
      <c r="G7654" t="s">
        <v>5</v>
      </c>
      <c r="H7654">
        <v>3</v>
      </c>
      <c r="I7654" s="4">
        <f>IF(E7654="Rhode Island", Table1[[#This Row],[price]]*$L$3, IF(E7654="Massachusetts", Table1[[#This Row],[price]]*$L$2, 1))</f>
        <v>500000</v>
      </c>
    </row>
    <row r="7655" spans="1:9" x14ac:dyDescent="0.25">
      <c r="A7655" s="2">
        <v>41358</v>
      </c>
      <c r="B7655" s="1">
        <f t="shared" si="238"/>
        <v>2013</v>
      </c>
      <c r="C7655" s="1">
        <f t="shared" si="239"/>
        <v>1</v>
      </c>
      <c r="D7655">
        <v>2914</v>
      </c>
      <c r="E7655" t="s">
        <v>36</v>
      </c>
      <c r="F7655" s="4">
        <v>530000</v>
      </c>
      <c r="G7655" t="s">
        <v>5</v>
      </c>
      <c r="H7655">
        <v>4</v>
      </c>
      <c r="I7655" s="4">
        <f>IF(E7655="Rhode Island", Table1[[#This Row],[price]]*$L$3, IF(E7655="Massachusetts", Table1[[#This Row],[price]]*$L$2, 1))</f>
        <v>530000</v>
      </c>
    </row>
    <row r="7656" spans="1:9" x14ac:dyDescent="0.25">
      <c r="A7656" s="2">
        <v>41358</v>
      </c>
      <c r="B7656" s="1">
        <f t="shared" si="238"/>
        <v>2013</v>
      </c>
      <c r="C7656" s="1">
        <f t="shared" si="239"/>
        <v>1</v>
      </c>
      <c r="D7656">
        <v>2913</v>
      </c>
      <c r="E7656" t="s">
        <v>36</v>
      </c>
      <c r="F7656" s="4">
        <v>610000</v>
      </c>
      <c r="G7656" t="s">
        <v>5</v>
      </c>
      <c r="H7656">
        <v>4</v>
      </c>
      <c r="I7656" s="4">
        <f>IF(E7656="Rhode Island", Table1[[#This Row],[price]]*$L$3, IF(E7656="Massachusetts", Table1[[#This Row],[price]]*$L$2, 1))</f>
        <v>610000</v>
      </c>
    </row>
    <row r="7657" spans="1:9" x14ac:dyDescent="0.25">
      <c r="A7657" s="2">
        <v>41358</v>
      </c>
      <c r="B7657" s="1">
        <f t="shared" si="238"/>
        <v>2013</v>
      </c>
      <c r="C7657" s="1">
        <f t="shared" si="239"/>
        <v>1</v>
      </c>
      <c r="D7657">
        <v>2615</v>
      </c>
      <c r="E7657" t="s">
        <v>37</v>
      </c>
      <c r="F7657" s="4">
        <v>625000</v>
      </c>
      <c r="G7657" t="s">
        <v>5</v>
      </c>
      <c r="H7657">
        <v>4</v>
      </c>
      <c r="I7657" s="4">
        <f>IF(E7657="Rhode Island", Table1[[#This Row],[price]]*$L$3, IF(E7657="Massachusetts", Table1[[#This Row],[price]]*$L$2, 1))</f>
        <v>625000</v>
      </c>
    </row>
    <row r="7658" spans="1:9" x14ac:dyDescent="0.25">
      <c r="A7658" s="2">
        <v>41358</v>
      </c>
      <c r="B7658" s="1">
        <f t="shared" si="238"/>
        <v>2013</v>
      </c>
      <c r="C7658" s="1">
        <f t="shared" si="239"/>
        <v>1</v>
      </c>
      <c r="D7658">
        <v>2600</v>
      </c>
      <c r="E7658" t="s">
        <v>37</v>
      </c>
      <c r="F7658" s="4">
        <v>753000</v>
      </c>
      <c r="G7658" t="s">
        <v>5</v>
      </c>
      <c r="H7658">
        <v>3</v>
      </c>
      <c r="I7658" s="4">
        <f>IF(E7658="Rhode Island", Table1[[#This Row],[price]]*$L$3, IF(E7658="Massachusetts", Table1[[#This Row],[price]]*$L$2, 1))</f>
        <v>753000</v>
      </c>
    </row>
    <row r="7659" spans="1:9" x14ac:dyDescent="0.25">
      <c r="A7659" s="2">
        <v>41358</v>
      </c>
      <c r="B7659" s="1">
        <f t="shared" si="238"/>
        <v>2013</v>
      </c>
      <c r="C7659" s="1">
        <f t="shared" si="239"/>
        <v>1</v>
      </c>
      <c r="D7659">
        <v>2602</v>
      </c>
      <c r="E7659" t="s">
        <v>37</v>
      </c>
      <c r="F7659" s="4">
        <v>850000</v>
      </c>
      <c r="G7659" t="s">
        <v>5</v>
      </c>
      <c r="H7659">
        <v>4</v>
      </c>
      <c r="I7659" s="4">
        <f>IF(E7659="Rhode Island", Table1[[#This Row],[price]]*$L$3, IF(E7659="Massachusetts", Table1[[#This Row],[price]]*$L$2, 1))</f>
        <v>850000</v>
      </c>
    </row>
    <row r="7660" spans="1:9" x14ac:dyDescent="0.25">
      <c r="A7660" s="2">
        <v>41358</v>
      </c>
      <c r="B7660" s="1">
        <f t="shared" si="238"/>
        <v>2013</v>
      </c>
      <c r="C7660" s="1">
        <f t="shared" si="239"/>
        <v>1</v>
      </c>
      <c r="D7660">
        <v>2602</v>
      </c>
      <c r="E7660" t="s">
        <v>37</v>
      </c>
      <c r="F7660" s="4">
        <v>1275000</v>
      </c>
      <c r="G7660" t="s">
        <v>5</v>
      </c>
      <c r="H7660">
        <v>5</v>
      </c>
      <c r="I7660" s="4">
        <f>IF(E7660="Rhode Island", Table1[[#This Row],[price]]*$L$3, IF(E7660="Massachusetts", Table1[[#This Row],[price]]*$L$2, 1))</f>
        <v>1275000</v>
      </c>
    </row>
    <row r="7661" spans="1:9" x14ac:dyDescent="0.25">
      <c r="A7661" s="2">
        <v>41358</v>
      </c>
      <c r="B7661" s="1">
        <f t="shared" si="238"/>
        <v>2013</v>
      </c>
      <c r="C7661" s="1">
        <f t="shared" si="239"/>
        <v>1</v>
      </c>
      <c r="D7661">
        <v>2617</v>
      </c>
      <c r="E7661" t="s">
        <v>37</v>
      </c>
      <c r="F7661" s="4">
        <v>326400</v>
      </c>
      <c r="G7661" t="s">
        <v>6</v>
      </c>
      <c r="H7661">
        <v>2</v>
      </c>
      <c r="I7661" s="4">
        <f>IF(E7661="Rhode Island", Table1[[#This Row],[price]]*$L$3, IF(E7661="Massachusetts", Table1[[#This Row],[price]]*$L$2, 1))</f>
        <v>326400</v>
      </c>
    </row>
    <row r="7662" spans="1:9" x14ac:dyDescent="0.25">
      <c r="A7662" s="2">
        <v>41358</v>
      </c>
      <c r="B7662" s="1">
        <f t="shared" si="238"/>
        <v>2013</v>
      </c>
      <c r="C7662" s="1">
        <f t="shared" si="239"/>
        <v>1</v>
      </c>
      <c r="D7662">
        <v>2611</v>
      </c>
      <c r="E7662" t="s">
        <v>37</v>
      </c>
      <c r="F7662" s="4">
        <v>475000</v>
      </c>
      <c r="G7662" t="s">
        <v>6</v>
      </c>
      <c r="H7662">
        <v>4</v>
      </c>
      <c r="I7662" s="4">
        <f>IF(E7662="Rhode Island", Table1[[#This Row],[price]]*$L$3, IF(E7662="Massachusetts", Table1[[#This Row],[price]]*$L$2, 1))</f>
        <v>475000</v>
      </c>
    </row>
    <row r="7663" spans="1:9" x14ac:dyDescent="0.25">
      <c r="A7663" s="2">
        <v>41358</v>
      </c>
      <c r="B7663" s="1">
        <f t="shared" si="238"/>
        <v>2013</v>
      </c>
      <c r="C7663" s="1">
        <f t="shared" si="239"/>
        <v>1</v>
      </c>
      <c r="D7663">
        <v>2604</v>
      </c>
      <c r="E7663" t="s">
        <v>37</v>
      </c>
      <c r="F7663" s="4">
        <v>489900</v>
      </c>
      <c r="G7663" t="s">
        <v>6</v>
      </c>
      <c r="H7663">
        <v>1</v>
      </c>
      <c r="I7663" s="4">
        <f>IF(E7663="Rhode Island", Table1[[#This Row],[price]]*$L$3, IF(E7663="Massachusetts", Table1[[#This Row],[price]]*$L$2, 1))</f>
        <v>489900</v>
      </c>
    </row>
    <row r="7664" spans="1:9" x14ac:dyDescent="0.25">
      <c r="A7664" s="2">
        <v>41358</v>
      </c>
      <c r="B7664" s="1">
        <f t="shared" si="238"/>
        <v>2013</v>
      </c>
      <c r="C7664" s="1">
        <f t="shared" si="239"/>
        <v>1</v>
      </c>
      <c r="D7664">
        <v>2605</v>
      </c>
      <c r="E7664" t="s">
        <v>37</v>
      </c>
      <c r="F7664" s="4">
        <v>562000</v>
      </c>
      <c r="G7664" t="s">
        <v>6</v>
      </c>
      <c r="H7664">
        <v>3</v>
      </c>
      <c r="I7664" s="4">
        <f>IF(E7664="Rhode Island", Table1[[#This Row],[price]]*$L$3, IF(E7664="Massachusetts", Table1[[#This Row],[price]]*$L$2, 1))</f>
        <v>562000</v>
      </c>
    </row>
    <row r="7665" spans="1:9" x14ac:dyDescent="0.25">
      <c r="A7665" s="2">
        <v>41359</v>
      </c>
      <c r="B7665" s="1">
        <f t="shared" si="238"/>
        <v>2013</v>
      </c>
      <c r="C7665" s="1">
        <f t="shared" si="239"/>
        <v>1</v>
      </c>
      <c r="D7665">
        <v>2615</v>
      </c>
      <c r="E7665" t="s">
        <v>37</v>
      </c>
      <c r="F7665" s="4">
        <v>475000</v>
      </c>
      <c r="G7665" t="s">
        <v>5</v>
      </c>
      <c r="H7665">
        <v>4</v>
      </c>
      <c r="I7665" s="4">
        <f>IF(E7665="Rhode Island", Table1[[#This Row],[price]]*$L$3, IF(E7665="Massachusetts", Table1[[#This Row],[price]]*$L$2, 1))</f>
        <v>475000</v>
      </c>
    </row>
    <row r="7666" spans="1:9" x14ac:dyDescent="0.25">
      <c r="A7666" s="2">
        <v>41359</v>
      </c>
      <c r="B7666" s="1">
        <f t="shared" si="238"/>
        <v>2013</v>
      </c>
      <c r="C7666" s="1">
        <f t="shared" si="239"/>
        <v>1</v>
      </c>
      <c r="D7666">
        <v>2905</v>
      </c>
      <c r="E7666" t="s">
        <v>36</v>
      </c>
      <c r="F7666" s="4">
        <v>560000</v>
      </c>
      <c r="G7666" t="s">
        <v>5</v>
      </c>
      <c r="H7666">
        <v>4</v>
      </c>
      <c r="I7666" s="4">
        <f>IF(E7666="Rhode Island", Table1[[#This Row],[price]]*$L$3, IF(E7666="Massachusetts", Table1[[#This Row],[price]]*$L$2, 1))</f>
        <v>560000</v>
      </c>
    </row>
    <row r="7667" spans="1:9" x14ac:dyDescent="0.25">
      <c r="A7667" s="2">
        <v>41359</v>
      </c>
      <c r="B7667" s="1">
        <f t="shared" si="238"/>
        <v>2013</v>
      </c>
      <c r="C7667" s="1">
        <f t="shared" si="239"/>
        <v>1</v>
      </c>
      <c r="D7667">
        <v>2904</v>
      </c>
      <c r="E7667" t="s">
        <v>36</v>
      </c>
      <c r="F7667" s="4">
        <v>575000</v>
      </c>
      <c r="G7667" t="s">
        <v>5</v>
      </c>
      <c r="H7667">
        <v>4</v>
      </c>
      <c r="I7667" s="4">
        <f>IF(E7667="Rhode Island", Table1[[#This Row],[price]]*$L$3, IF(E7667="Massachusetts", Table1[[#This Row],[price]]*$L$2, 1))</f>
        <v>575000</v>
      </c>
    </row>
    <row r="7668" spans="1:9" x14ac:dyDescent="0.25">
      <c r="A7668" s="2">
        <v>41359</v>
      </c>
      <c r="B7668" s="1">
        <f t="shared" si="238"/>
        <v>2013</v>
      </c>
      <c r="C7668" s="1">
        <f t="shared" si="239"/>
        <v>1</v>
      </c>
      <c r="D7668">
        <v>2602</v>
      </c>
      <c r="E7668" t="s">
        <v>37</v>
      </c>
      <c r="F7668" s="4">
        <v>710000</v>
      </c>
      <c r="G7668" t="s">
        <v>5</v>
      </c>
      <c r="H7668">
        <v>4</v>
      </c>
      <c r="I7668" s="4">
        <f>IF(E7668="Rhode Island", Table1[[#This Row],[price]]*$L$3, IF(E7668="Massachusetts", Table1[[#This Row],[price]]*$L$2, 1))</f>
        <v>710000</v>
      </c>
    </row>
    <row r="7669" spans="1:9" x14ac:dyDescent="0.25">
      <c r="A7669" s="2">
        <v>41359</v>
      </c>
      <c r="B7669" s="1">
        <f t="shared" si="238"/>
        <v>2013</v>
      </c>
      <c r="C7669" s="1">
        <f t="shared" si="239"/>
        <v>1</v>
      </c>
      <c r="D7669">
        <v>2913</v>
      </c>
      <c r="E7669" t="s">
        <v>36</v>
      </c>
      <c r="F7669" s="4">
        <v>910000</v>
      </c>
      <c r="G7669" t="s">
        <v>5</v>
      </c>
      <c r="H7669">
        <v>5</v>
      </c>
      <c r="I7669" s="4">
        <f>IF(E7669="Rhode Island", Table1[[#This Row],[price]]*$L$3, IF(E7669="Massachusetts", Table1[[#This Row],[price]]*$L$2, 1))</f>
        <v>910000</v>
      </c>
    </row>
    <row r="7670" spans="1:9" x14ac:dyDescent="0.25">
      <c r="A7670" s="2">
        <v>41360</v>
      </c>
      <c r="B7670" s="1">
        <f t="shared" si="238"/>
        <v>2013</v>
      </c>
      <c r="C7670" s="1">
        <f t="shared" si="239"/>
        <v>1</v>
      </c>
      <c r="D7670">
        <v>2615</v>
      </c>
      <c r="E7670" t="s">
        <v>37</v>
      </c>
      <c r="F7670" s="4">
        <v>380000</v>
      </c>
      <c r="G7670" t="s">
        <v>5</v>
      </c>
      <c r="H7670">
        <v>3</v>
      </c>
      <c r="I7670" s="4">
        <f>IF(E7670="Rhode Island", Table1[[#This Row],[price]]*$L$3, IF(E7670="Massachusetts", Table1[[#This Row],[price]]*$L$2, 1))</f>
        <v>380000</v>
      </c>
    </row>
    <row r="7671" spans="1:9" x14ac:dyDescent="0.25">
      <c r="A7671" s="2">
        <v>41360</v>
      </c>
      <c r="B7671" s="1">
        <f t="shared" si="238"/>
        <v>2013</v>
      </c>
      <c r="C7671" s="1">
        <f t="shared" si="239"/>
        <v>1</v>
      </c>
      <c r="D7671">
        <v>2602</v>
      </c>
      <c r="E7671" t="s">
        <v>37</v>
      </c>
      <c r="F7671" s="4">
        <v>530000</v>
      </c>
      <c r="G7671" t="s">
        <v>5</v>
      </c>
      <c r="H7671">
        <v>4</v>
      </c>
      <c r="I7671" s="4">
        <f>IF(E7671="Rhode Island", Table1[[#This Row],[price]]*$L$3, IF(E7671="Massachusetts", Table1[[#This Row],[price]]*$L$2, 1))</f>
        <v>530000</v>
      </c>
    </row>
    <row r="7672" spans="1:9" x14ac:dyDescent="0.25">
      <c r="A7672" s="2">
        <v>41360</v>
      </c>
      <c r="B7672" s="1">
        <f t="shared" si="238"/>
        <v>2013</v>
      </c>
      <c r="C7672" s="1">
        <f t="shared" si="239"/>
        <v>1</v>
      </c>
      <c r="D7672">
        <v>2914</v>
      </c>
      <c r="E7672" t="s">
        <v>36</v>
      </c>
      <c r="F7672" s="4">
        <v>595000</v>
      </c>
      <c r="G7672" t="s">
        <v>5</v>
      </c>
      <c r="H7672">
        <v>4</v>
      </c>
      <c r="I7672" s="4">
        <f>IF(E7672="Rhode Island", Table1[[#This Row],[price]]*$L$3, IF(E7672="Massachusetts", Table1[[#This Row],[price]]*$L$2, 1))</f>
        <v>595000</v>
      </c>
    </row>
    <row r="7673" spans="1:9" x14ac:dyDescent="0.25">
      <c r="A7673" s="2">
        <v>41360</v>
      </c>
      <c r="B7673" s="1">
        <f t="shared" si="238"/>
        <v>2013</v>
      </c>
      <c r="C7673" s="1">
        <f t="shared" si="239"/>
        <v>1</v>
      </c>
      <c r="D7673">
        <v>2602</v>
      </c>
      <c r="E7673" t="s">
        <v>37</v>
      </c>
      <c r="F7673" s="4">
        <v>715000</v>
      </c>
      <c r="G7673" t="s">
        <v>5</v>
      </c>
      <c r="H7673">
        <v>3</v>
      </c>
      <c r="I7673" s="4">
        <f>IF(E7673="Rhode Island", Table1[[#This Row],[price]]*$L$3, IF(E7673="Massachusetts", Table1[[#This Row],[price]]*$L$2, 1))</f>
        <v>715000</v>
      </c>
    </row>
    <row r="7674" spans="1:9" x14ac:dyDescent="0.25">
      <c r="A7674" s="2">
        <v>41360</v>
      </c>
      <c r="B7674" s="1">
        <f t="shared" si="238"/>
        <v>2013</v>
      </c>
      <c r="C7674" s="1">
        <f t="shared" si="239"/>
        <v>1</v>
      </c>
      <c r="D7674">
        <v>2602</v>
      </c>
      <c r="E7674" t="s">
        <v>37</v>
      </c>
      <c r="F7674" s="4">
        <v>363000</v>
      </c>
      <c r="G7674" t="s">
        <v>6</v>
      </c>
      <c r="H7674">
        <v>2</v>
      </c>
      <c r="I7674" s="4">
        <f>IF(E7674="Rhode Island", Table1[[#This Row],[price]]*$L$3, IF(E7674="Massachusetts", Table1[[#This Row],[price]]*$L$2, 1))</f>
        <v>363000</v>
      </c>
    </row>
    <row r="7675" spans="1:9" x14ac:dyDescent="0.25">
      <c r="A7675" s="2">
        <v>41361</v>
      </c>
      <c r="B7675" s="1">
        <f t="shared" si="238"/>
        <v>2013</v>
      </c>
      <c r="C7675" s="1">
        <f t="shared" si="239"/>
        <v>1</v>
      </c>
      <c r="D7675">
        <v>2615</v>
      </c>
      <c r="E7675" t="s">
        <v>37</v>
      </c>
      <c r="F7675" s="4">
        <v>390000</v>
      </c>
      <c r="G7675" t="s">
        <v>5</v>
      </c>
      <c r="H7675">
        <v>3</v>
      </c>
      <c r="I7675" s="4">
        <f>IF(E7675="Rhode Island", Table1[[#This Row],[price]]*$L$3, IF(E7675="Massachusetts", Table1[[#This Row],[price]]*$L$2, 1))</f>
        <v>390000</v>
      </c>
    </row>
    <row r="7676" spans="1:9" x14ac:dyDescent="0.25">
      <c r="A7676" s="2">
        <v>41361</v>
      </c>
      <c r="B7676" s="1">
        <f t="shared" si="238"/>
        <v>2013</v>
      </c>
      <c r="C7676" s="1">
        <f t="shared" si="239"/>
        <v>1</v>
      </c>
      <c r="D7676">
        <v>2611</v>
      </c>
      <c r="E7676" t="s">
        <v>37</v>
      </c>
      <c r="F7676" s="4">
        <v>437000</v>
      </c>
      <c r="G7676" t="s">
        <v>5</v>
      </c>
      <c r="H7676">
        <v>3</v>
      </c>
      <c r="I7676" s="4">
        <f>IF(E7676="Rhode Island", Table1[[#This Row],[price]]*$L$3, IF(E7676="Massachusetts", Table1[[#This Row],[price]]*$L$2, 1))</f>
        <v>437000</v>
      </c>
    </row>
    <row r="7677" spans="1:9" x14ac:dyDescent="0.25">
      <c r="A7677" s="2">
        <v>41361</v>
      </c>
      <c r="B7677" s="1">
        <f t="shared" si="238"/>
        <v>2013</v>
      </c>
      <c r="C7677" s="1">
        <f t="shared" si="239"/>
        <v>1</v>
      </c>
      <c r="D7677">
        <v>2913</v>
      </c>
      <c r="E7677" t="s">
        <v>36</v>
      </c>
      <c r="F7677" s="4">
        <v>517000</v>
      </c>
      <c r="G7677" t="s">
        <v>5</v>
      </c>
      <c r="H7677">
        <v>4</v>
      </c>
      <c r="I7677" s="4">
        <f>IF(E7677="Rhode Island", Table1[[#This Row],[price]]*$L$3, IF(E7677="Massachusetts", Table1[[#This Row],[price]]*$L$2, 1))</f>
        <v>517000</v>
      </c>
    </row>
    <row r="7678" spans="1:9" x14ac:dyDescent="0.25">
      <c r="A7678" s="2">
        <v>41361</v>
      </c>
      <c r="B7678" s="1">
        <f t="shared" si="238"/>
        <v>2013</v>
      </c>
      <c r="C7678" s="1">
        <f t="shared" si="239"/>
        <v>1</v>
      </c>
      <c r="D7678">
        <v>2614</v>
      </c>
      <c r="E7678" t="s">
        <v>37</v>
      </c>
      <c r="F7678" s="4">
        <v>550000</v>
      </c>
      <c r="G7678" t="s">
        <v>5</v>
      </c>
      <c r="H7678">
        <v>3</v>
      </c>
      <c r="I7678" s="4">
        <f>IF(E7678="Rhode Island", Table1[[#This Row],[price]]*$L$3, IF(E7678="Massachusetts", Table1[[#This Row],[price]]*$L$2, 1))</f>
        <v>550000</v>
      </c>
    </row>
    <row r="7679" spans="1:9" x14ac:dyDescent="0.25">
      <c r="A7679" s="2">
        <v>41361</v>
      </c>
      <c r="B7679" s="1">
        <f t="shared" si="238"/>
        <v>2013</v>
      </c>
      <c r="C7679" s="1">
        <f t="shared" si="239"/>
        <v>1</v>
      </c>
      <c r="D7679">
        <v>2614</v>
      </c>
      <c r="E7679" t="s">
        <v>37</v>
      </c>
      <c r="F7679" s="4">
        <v>572500</v>
      </c>
      <c r="G7679" t="s">
        <v>5</v>
      </c>
      <c r="H7679">
        <v>3</v>
      </c>
      <c r="I7679" s="4">
        <f>IF(E7679="Rhode Island", Table1[[#This Row],[price]]*$L$3, IF(E7679="Massachusetts", Table1[[#This Row],[price]]*$L$2, 1))</f>
        <v>572500</v>
      </c>
    </row>
    <row r="7680" spans="1:9" x14ac:dyDescent="0.25">
      <c r="A7680" s="2">
        <v>41361</v>
      </c>
      <c r="B7680" s="1">
        <f t="shared" si="238"/>
        <v>2013</v>
      </c>
      <c r="C7680" s="1">
        <f t="shared" si="239"/>
        <v>1</v>
      </c>
      <c r="D7680">
        <v>2617</v>
      </c>
      <c r="E7680" t="s">
        <v>37</v>
      </c>
      <c r="F7680" s="4">
        <v>574000</v>
      </c>
      <c r="G7680" t="s">
        <v>5</v>
      </c>
      <c r="H7680">
        <v>3</v>
      </c>
      <c r="I7680" s="4">
        <f>IF(E7680="Rhode Island", Table1[[#This Row],[price]]*$L$3, IF(E7680="Massachusetts", Table1[[#This Row],[price]]*$L$2, 1))</f>
        <v>574000</v>
      </c>
    </row>
    <row r="7681" spans="1:9" x14ac:dyDescent="0.25">
      <c r="A7681" s="2">
        <v>41361</v>
      </c>
      <c r="B7681" s="1">
        <f t="shared" si="238"/>
        <v>2013</v>
      </c>
      <c r="C7681" s="1">
        <f t="shared" si="239"/>
        <v>1</v>
      </c>
      <c r="D7681">
        <v>2614</v>
      </c>
      <c r="E7681" t="s">
        <v>37</v>
      </c>
      <c r="F7681" s="4">
        <v>585000</v>
      </c>
      <c r="G7681" t="s">
        <v>5</v>
      </c>
      <c r="H7681">
        <v>4</v>
      </c>
      <c r="I7681" s="4">
        <f>IF(E7681="Rhode Island", Table1[[#This Row],[price]]*$L$3, IF(E7681="Massachusetts", Table1[[#This Row],[price]]*$L$2, 1))</f>
        <v>585000</v>
      </c>
    </row>
    <row r="7682" spans="1:9" x14ac:dyDescent="0.25">
      <c r="A7682" s="2">
        <v>41361</v>
      </c>
      <c r="B7682" s="1">
        <f t="shared" ref="B7682:B7745" si="240">YEAR(A7682)</f>
        <v>2013</v>
      </c>
      <c r="C7682" s="1">
        <f t="shared" ref="C7682:C7745" si="241">ROUNDUP(MONTH(A7682)/3,0)</f>
        <v>1</v>
      </c>
      <c r="D7682">
        <v>2611</v>
      </c>
      <c r="E7682" t="s">
        <v>37</v>
      </c>
      <c r="F7682" s="4">
        <v>615000</v>
      </c>
      <c r="G7682" t="s">
        <v>5</v>
      </c>
      <c r="H7682">
        <v>3</v>
      </c>
      <c r="I7682" s="4">
        <f>IF(E7682="Rhode Island", Table1[[#This Row],[price]]*$L$3, IF(E7682="Massachusetts", Table1[[#This Row],[price]]*$L$2, 1))</f>
        <v>615000</v>
      </c>
    </row>
    <row r="7683" spans="1:9" x14ac:dyDescent="0.25">
      <c r="A7683" s="2">
        <v>41361</v>
      </c>
      <c r="B7683" s="1">
        <f t="shared" si="240"/>
        <v>2013</v>
      </c>
      <c r="C7683" s="1">
        <f t="shared" si="241"/>
        <v>1</v>
      </c>
      <c r="D7683">
        <v>2902</v>
      </c>
      <c r="E7683" t="s">
        <v>36</v>
      </c>
      <c r="F7683" s="4">
        <v>779500</v>
      </c>
      <c r="G7683" t="s">
        <v>5</v>
      </c>
      <c r="H7683">
        <v>5</v>
      </c>
      <c r="I7683" s="4">
        <f>IF(E7683="Rhode Island", Table1[[#This Row],[price]]*$L$3, IF(E7683="Massachusetts", Table1[[#This Row],[price]]*$L$2, 1))</f>
        <v>779500</v>
      </c>
    </row>
    <row r="7684" spans="1:9" x14ac:dyDescent="0.25">
      <c r="A7684" s="2">
        <v>41361</v>
      </c>
      <c r="B7684" s="1">
        <f t="shared" si="240"/>
        <v>2013</v>
      </c>
      <c r="C7684" s="1">
        <f t="shared" si="241"/>
        <v>1</v>
      </c>
      <c r="D7684">
        <v>2913</v>
      </c>
      <c r="E7684" t="s">
        <v>36</v>
      </c>
      <c r="F7684" s="4">
        <v>1275000</v>
      </c>
      <c r="G7684" t="s">
        <v>5</v>
      </c>
      <c r="H7684">
        <v>5</v>
      </c>
      <c r="I7684" s="4">
        <f>IF(E7684="Rhode Island", Table1[[#This Row],[price]]*$L$3, IF(E7684="Massachusetts", Table1[[#This Row],[price]]*$L$2, 1))</f>
        <v>1275000</v>
      </c>
    </row>
    <row r="7685" spans="1:9" x14ac:dyDescent="0.25">
      <c r="A7685" s="2">
        <v>41361</v>
      </c>
      <c r="B7685" s="1">
        <f t="shared" si="240"/>
        <v>2013</v>
      </c>
      <c r="C7685" s="1">
        <f t="shared" si="241"/>
        <v>1</v>
      </c>
      <c r="D7685">
        <v>2912</v>
      </c>
      <c r="E7685" t="s">
        <v>36</v>
      </c>
      <c r="F7685" s="4">
        <v>285000</v>
      </c>
      <c r="G7685" t="s">
        <v>6</v>
      </c>
      <c r="H7685">
        <v>1</v>
      </c>
      <c r="I7685" s="4">
        <f>IF(E7685="Rhode Island", Table1[[#This Row],[price]]*$L$3, IF(E7685="Massachusetts", Table1[[#This Row],[price]]*$L$2, 1))</f>
        <v>285000</v>
      </c>
    </row>
    <row r="7686" spans="1:9" x14ac:dyDescent="0.25">
      <c r="A7686" s="2">
        <v>41361</v>
      </c>
      <c r="B7686" s="1">
        <f t="shared" si="240"/>
        <v>2013</v>
      </c>
      <c r="C7686" s="1">
        <f t="shared" si="241"/>
        <v>1</v>
      </c>
      <c r="D7686">
        <v>2603</v>
      </c>
      <c r="E7686" t="s">
        <v>37</v>
      </c>
      <c r="F7686" s="4">
        <v>425000</v>
      </c>
      <c r="G7686" t="s">
        <v>6</v>
      </c>
      <c r="H7686">
        <v>2</v>
      </c>
      <c r="I7686" s="4">
        <f>IF(E7686="Rhode Island", Table1[[#This Row],[price]]*$L$3, IF(E7686="Massachusetts", Table1[[#This Row],[price]]*$L$2, 1))</f>
        <v>425000</v>
      </c>
    </row>
    <row r="7687" spans="1:9" x14ac:dyDescent="0.25">
      <c r="A7687" s="2">
        <v>41362</v>
      </c>
      <c r="B7687" s="1">
        <f t="shared" si="240"/>
        <v>2013</v>
      </c>
      <c r="C7687" s="1">
        <f t="shared" si="241"/>
        <v>1</v>
      </c>
      <c r="D7687">
        <v>2906</v>
      </c>
      <c r="E7687" t="s">
        <v>36</v>
      </c>
      <c r="F7687" s="4">
        <v>443000</v>
      </c>
      <c r="G7687" t="s">
        <v>5</v>
      </c>
      <c r="H7687">
        <v>3</v>
      </c>
      <c r="I7687" s="4">
        <f>IF(E7687="Rhode Island", Table1[[#This Row],[price]]*$L$3, IF(E7687="Massachusetts", Table1[[#This Row],[price]]*$L$2, 1))</f>
        <v>443000</v>
      </c>
    </row>
    <row r="7688" spans="1:9" x14ac:dyDescent="0.25">
      <c r="A7688" s="2">
        <v>41366</v>
      </c>
      <c r="B7688" s="1">
        <f t="shared" si="240"/>
        <v>2013</v>
      </c>
      <c r="C7688" s="1">
        <f t="shared" si="241"/>
        <v>2</v>
      </c>
      <c r="D7688">
        <v>2615</v>
      </c>
      <c r="E7688" t="s">
        <v>37</v>
      </c>
      <c r="F7688" s="4">
        <v>385000</v>
      </c>
      <c r="G7688" t="s">
        <v>5</v>
      </c>
      <c r="H7688">
        <v>2</v>
      </c>
      <c r="I7688" s="4">
        <f>IF(E7688="Rhode Island", Table1[[#This Row],[price]]*$L$3, IF(E7688="Massachusetts", Table1[[#This Row],[price]]*$L$2, 1))</f>
        <v>385000</v>
      </c>
    </row>
    <row r="7689" spans="1:9" x14ac:dyDescent="0.25">
      <c r="A7689" s="2">
        <v>41366</v>
      </c>
      <c r="B7689" s="1">
        <f t="shared" si="240"/>
        <v>2013</v>
      </c>
      <c r="C7689" s="1">
        <f t="shared" si="241"/>
        <v>2</v>
      </c>
      <c r="D7689">
        <v>2903</v>
      </c>
      <c r="E7689" t="s">
        <v>36</v>
      </c>
      <c r="F7689" s="4">
        <v>453700</v>
      </c>
      <c r="G7689" t="s">
        <v>5</v>
      </c>
      <c r="H7689">
        <v>3</v>
      </c>
      <c r="I7689" s="4">
        <f>IF(E7689="Rhode Island", Table1[[#This Row],[price]]*$L$3, IF(E7689="Massachusetts", Table1[[#This Row],[price]]*$L$2, 1))</f>
        <v>453700</v>
      </c>
    </row>
    <row r="7690" spans="1:9" x14ac:dyDescent="0.25">
      <c r="A7690" s="2">
        <v>41366</v>
      </c>
      <c r="B7690" s="1">
        <f t="shared" si="240"/>
        <v>2013</v>
      </c>
      <c r="C7690" s="1">
        <f t="shared" si="241"/>
        <v>2</v>
      </c>
      <c r="D7690">
        <v>2615</v>
      </c>
      <c r="E7690" t="s">
        <v>37</v>
      </c>
      <c r="F7690" s="4">
        <v>460000</v>
      </c>
      <c r="G7690" t="s">
        <v>5</v>
      </c>
      <c r="H7690">
        <v>3</v>
      </c>
      <c r="I7690" s="4">
        <f>IF(E7690="Rhode Island", Table1[[#This Row],[price]]*$L$3, IF(E7690="Massachusetts", Table1[[#This Row],[price]]*$L$2, 1))</f>
        <v>460000</v>
      </c>
    </row>
    <row r="7691" spans="1:9" x14ac:dyDescent="0.25">
      <c r="A7691" s="2">
        <v>41366</v>
      </c>
      <c r="B7691" s="1">
        <f t="shared" si="240"/>
        <v>2013</v>
      </c>
      <c r="C7691" s="1">
        <f t="shared" si="241"/>
        <v>2</v>
      </c>
      <c r="D7691">
        <v>2905</v>
      </c>
      <c r="E7691" t="s">
        <v>36</v>
      </c>
      <c r="F7691" s="4">
        <v>501250</v>
      </c>
      <c r="G7691" t="s">
        <v>5</v>
      </c>
      <c r="H7691">
        <v>2</v>
      </c>
      <c r="I7691" s="4">
        <f>IF(E7691="Rhode Island", Table1[[#This Row],[price]]*$L$3, IF(E7691="Massachusetts", Table1[[#This Row],[price]]*$L$2, 1))</f>
        <v>501250</v>
      </c>
    </row>
    <row r="7692" spans="1:9" x14ac:dyDescent="0.25">
      <c r="A7692" s="2">
        <v>41366</v>
      </c>
      <c r="B7692" s="1">
        <f t="shared" si="240"/>
        <v>2013</v>
      </c>
      <c r="C7692" s="1">
        <f t="shared" si="241"/>
        <v>2</v>
      </c>
      <c r="D7692">
        <v>2905</v>
      </c>
      <c r="E7692" t="s">
        <v>36</v>
      </c>
      <c r="F7692" s="4">
        <v>710000</v>
      </c>
      <c r="G7692" t="s">
        <v>5</v>
      </c>
      <c r="H7692">
        <v>4</v>
      </c>
      <c r="I7692" s="4">
        <f>IF(E7692="Rhode Island", Table1[[#This Row],[price]]*$L$3, IF(E7692="Massachusetts", Table1[[#This Row],[price]]*$L$2, 1))</f>
        <v>710000</v>
      </c>
    </row>
    <row r="7693" spans="1:9" x14ac:dyDescent="0.25">
      <c r="A7693" s="2">
        <v>41366</v>
      </c>
      <c r="B7693" s="1">
        <f t="shared" si="240"/>
        <v>2013</v>
      </c>
      <c r="C7693" s="1">
        <f t="shared" si="241"/>
        <v>2</v>
      </c>
      <c r="D7693">
        <v>2614</v>
      </c>
      <c r="E7693" t="s">
        <v>37</v>
      </c>
      <c r="F7693" s="4">
        <v>320000</v>
      </c>
      <c r="G7693" t="s">
        <v>6</v>
      </c>
      <c r="H7693">
        <v>3</v>
      </c>
      <c r="I7693" s="4">
        <f>IF(E7693="Rhode Island", Table1[[#This Row],[price]]*$L$3, IF(E7693="Massachusetts", Table1[[#This Row],[price]]*$L$2, 1))</f>
        <v>320000</v>
      </c>
    </row>
    <row r="7694" spans="1:9" x14ac:dyDescent="0.25">
      <c r="A7694" s="2">
        <v>41367</v>
      </c>
      <c r="B7694" s="1">
        <f t="shared" si="240"/>
        <v>2013</v>
      </c>
      <c r="C7694" s="1">
        <f t="shared" si="241"/>
        <v>2</v>
      </c>
      <c r="D7694">
        <v>2905</v>
      </c>
      <c r="E7694" t="s">
        <v>36</v>
      </c>
      <c r="F7694" s="4">
        <v>420000</v>
      </c>
      <c r="G7694" t="s">
        <v>5</v>
      </c>
      <c r="H7694">
        <v>3</v>
      </c>
      <c r="I7694" s="4">
        <f>IF(E7694="Rhode Island", Table1[[#This Row],[price]]*$L$3, IF(E7694="Massachusetts", Table1[[#This Row],[price]]*$L$2, 1))</f>
        <v>420000</v>
      </c>
    </row>
    <row r="7695" spans="1:9" x14ac:dyDescent="0.25">
      <c r="A7695" s="2">
        <v>41367</v>
      </c>
      <c r="B7695" s="1">
        <f t="shared" si="240"/>
        <v>2013</v>
      </c>
      <c r="C7695" s="1">
        <f t="shared" si="241"/>
        <v>2</v>
      </c>
      <c r="D7695">
        <v>2902</v>
      </c>
      <c r="E7695" t="s">
        <v>36</v>
      </c>
      <c r="F7695" s="4">
        <v>475000</v>
      </c>
      <c r="G7695" t="s">
        <v>5</v>
      </c>
      <c r="H7695">
        <v>3</v>
      </c>
      <c r="I7695" s="4">
        <f>IF(E7695="Rhode Island", Table1[[#This Row],[price]]*$L$3, IF(E7695="Massachusetts", Table1[[#This Row],[price]]*$L$2, 1))</f>
        <v>475000</v>
      </c>
    </row>
    <row r="7696" spans="1:9" x14ac:dyDescent="0.25">
      <c r="A7696" s="2">
        <v>41367</v>
      </c>
      <c r="B7696" s="1">
        <f t="shared" si="240"/>
        <v>2013</v>
      </c>
      <c r="C7696" s="1">
        <f t="shared" si="241"/>
        <v>2</v>
      </c>
      <c r="D7696">
        <v>2617</v>
      </c>
      <c r="E7696" t="s">
        <v>37</v>
      </c>
      <c r="F7696" s="4">
        <v>491000</v>
      </c>
      <c r="G7696" t="s">
        <v>5</v>
      </c>
      <c r="H7696">
        <v>3</v>
      </c>
      <c r="I7696" s="4">
        <f>IF(E7696="Rhode Island", Table1[[#This Row],[price]]*$L$3, IF(E7696="Massachusetts", Table1[[#This Row],[price]]*$L$2, 1))</f>
        <v>491000</v>
      </c>
    </row>
    <row r="7697" spans="1:9" x14ac:dyDescent="0.25">
      <c r="A7697" s="2">
        <v>41367</v>
      </c>
      <c r="B7697" s="1">
        <f t="shared" si="240"/>
        <v>2013</v>
      </c>
      <c r="C7697" s="1">
        <f t="shared" si="241"/>
        <v>2</v>
      </c>
      <c r="D7697">
        <v>2904</v>
      </c>
      <c r="E7697" t="s">
        <v>36</v>
      </c>
      <c r="F7697" s="4">
        <v>529000</v>
      </c>
      <c r="G7697" t="s">
        <v>5</v>
      </c>
      <c r="H7697">
        <v>3</v>
      </c>
      <c r="I7697" s="4">
        <f>IF(E7697="Rhode Island", Table1[[#This Row],[price]]*$L$3, IF(E7697="Massachusetts", Table1[[#This Row],[price]]*$L$2, 1))</f>
        <v>529000</v>
      </c>
    </row>
    <row r="7698" spans="1:9" x14ac:dyDescent="0.25">
      <c r="A7698" s="2">
        <v>41367</v>
      </c>
      <c r="B7698" s="1">
        <f t="shared" si="240"/>
        <v>2013</v>
      </c>
      <c r="C7698" s="1">
        <f t="shared" si="241"/>
        <v>2</v>
      </c>
      <c r="D7698">
        <v>2914</v>
      </c>
      <c r="E7698" t="s">
        <v>36</v>
      </c>
      <c r="F7698" s="4">
        <v>569000</v>
      </c>
      <c r="G7698" t="s">
        <v>5</v>
      </c>
      <c r="H7698">
        <v>4</v>
      </c>
      <c r="I7698" s="4">
        <f>IF(E7698="Rhode Island", Table1[[#This Row],[price]]*$L$3, IF(E7698="Massachusetts", Table1[[#This Row],[price]]*$L$2, 1))</f>
        <v>569000</v>
      </c>
    </row>
    <row r="7699" spans="1:9" x14ac:dyDescent="0.25">
      <c r="A7699" s="2">
        <v>41367</v>
      </c>
      <c r="B7699" s="1">
        <f t="shared" si="240"/>
        <v>2013</v>
      </c>
      <c r="C7699" s="1">
        <f t="shared" si="241"/>
        <v>2</v>
      </c>
      <c r="D7699">
        <v>2602</v>
      </c>
      <c r="E7699" t="s">
        <v>37</v>
      </c>
      <c r="F7699" s="4">
        <v>606000</v>
      </c>
      <c r="G7699" t="s">
        <v>5</v>
      </c>
      <c r="H7699">
        <v>4</v>
      </c>
      <c r="I7699" s="4">
        <f>IF(E7699="Rhode Island", Table1[[#This Row],[price]]*$L$3, IF(E7699="Massachusetts", Table1[[#This Row],[price]]*$L$2, 1))</f>
        <v>606000</v>
      </c>
    </row>
    <row r="7700" spans="1:9" x14ac:dyDescent="0.25">
      <c r="A7700" s="2">
        <v>41367</v>
      </c>
      <c r="B7700" s="1">
        <f t="shared" si="240"/>
        <v>2013</v>
      </c>
      <c r="C7700" s="1">
        <f t="shared" si="241"/>
        <v>2</v>
      </c>
      <c r="D7700">
        <v>2913</v>
      </c>
      <c r="E7700" t="s">
        <v>36</v>
      </c>
      <c r="F7700" s="4">
        <v>654000</v>
      </c>
      <c r="G7700" t="s">
        <v>5</v>
      </c>
      <c r="H7700">
        <v>4</v>
      </c>
      <c r="I7700" s="4">
        <f>IF(E7700="Rhode Island", Table1[[#This Row],[price]]*$L$3, IF(E7700="Massachusetts", Table1[[#This Row],[price]]*$L$2, 1))</f>
        <v>654000</v>
      </c>
    </row>
    <row r="7701" spans="1:9" x14ac:dyDescent="0.25">
      <c r="A7701" s="2">
        <v>41367</v>
      </c>
      <c r="B7701" s="1">
        <f t="shared" si="240"/>
        <v>2013</v>
      </c>
      <c r="C7701" s="1">
        <f t="shared" si="241"/>
        <v>2</v>
      </c>
      <c r="D7701">
        <v>2614</v>
      </c>
      <c r="E7701" t="s">
        <v>37</v>
      </c>
      <c r="F7701" s="4">
        <v>735000</v>
      </c>
      <c r="G7701" t="s">
        <v>5</v>
      </c>
      <c r="H7701">
        <v>4</v>
      </c>
      <c r="I7701" s="4">
        <f>IF(E7701="Rhode Island", Table1[[#This Row],[price]]*$L$3, IF(E7701="Massachusetts", Table1[[#This Row],[price]]*$L$2, 1))</f>
        <v>735000</v>
      </c>
    </row>
    <row r="7702" spans="1:9" x14ac:dyDescent="0.25">
      <c r="A7702" s="2">
        <v>41367</v>
      </c>
      <c r="B7702" s="1">
        <f t="shared" si="240"/>
        <v>2013</v>
      </c>
      <c r="C7702" s="1">
        <f t="shared" si="241"/>
        <v>2</v>
      </c>
      <c r="D7702">
        <v>2607</v>
      </c>
      <c r="E7702" t="s">
        <v>37</v>
      </c>
      <c r="F7702" s="4">
        <v>275000</v>
      </c>
      <c r="G7702" t="s">
        <v>6</v>
      </c>
      <c r="H7702">
        <v>2</v>
      </c>
      <c r="I7702" s="4">
        <f>IF(E7702="Rhode Island", Table1[[#This Row],[price]]*$L$3, IF(E7702="Massachusetts", Table1[[#This Row],[price]]*$L$2, 1))</f>
        <v>275000</v>
      </c>
    </row>
    <row r="7703" spans="1:9" x14ac:dyDescent="0.25">
      <c r="A7703" s="2">
        <v>41367</v>
      </c>
      <c r="B7703" s="1">
        <f t="shared" si="240"/>
        <v>2013</v>
      </c>
      <c r="C7703" s="1">
        <f t="shared" si="241"/>
        <v>2</v>
      </c>
      <c r="D7703">
        <v>2604</v>
      </c>
      <c r="E7703" t="s">
        <v>37</v>
      </c>
      <c r="F7703" s="4">
        <v>1300000</v>
      </c>
      <c r="G7703" t="s">
        <v>6</v>
      </c>
      <c r="H7703">
        <v>3</v>
      </c>
      <c r="I7703" s="4">
        <f>IF(E7703="Rhode Island", Table1[[#This Row],[price]]*$L$3, IF(E7703="Massachusetts", Table1[[#This Row],[price]]*$L$2, 1))</f>
        <v>1300000</v>
      </c>
    </row>
    <row r="7704" spans="1:9" x14ac:dyDescent="0.25">
      <c r="A7704" s="2">
        <v>41368</v>
      </c>
      <c r="B7704" s="1">
        <f t="shared" si="240"/>
        <v>2013</v>
      </c>
      <c r="C7704" s="1">
        <f t="shared" si="241"/>
        <v>2</v>
      </c>
      <c r="D7704">
        <v>2615</v>
      </c>
      <c r="E7704" t="s">
        <v>37</v>
      </c>
      <c r="F7704" s="4">
        <v>548500</v>
      </c>
      <c r="G7704" t="s">
        <v>5</v>
      </c>
      <c r="H7704">
        <v>4</v>
      </c>
      <c r="I7704" s="4">
        <f>IF(E7704="Rhode Island", Table1[[#This Row],[price]]*$L$3, IF(E7704="Massachusetts", Table1[[#This Row],[price]]*$L$2, 1))</f>
        <v>548500</v>
      </c>
    </row>
    <row r="7705" spans="1:9" x14ac:dyDescent="0.25">
      <c r="A7705" s="2">
        <v>41368</v>
      </c>
      <c r="B7705" s="1">
        <f t="shared" si="240"/>
        <v>2013</v>
      </c>
      <c r="C7705" s="1">
        <f t="shared" si="241"/>
        <v>2</v>
      </c>
      <c r="D7705">
        <v>2913</v>
      </c>
      <c r="E7705" t="s">
        <v>36</v>
      </c>
      <c r="F7705" s="4">
        <v>590000</v>
      </c>
      <c r="G7705" t="s">
        <v>5</v>
      </c>
      <c r="H7705">
        <v>4</v>
      </c>
      <c r="I7705" s="4">
        <f>IF(E7705="Rhode Island", Table1[[#This Row],[price]]*$L$3, IF(E7705="Massachusetts", Table1[[#This Row],[price]]*$L$2, 1))</f>
        <v>590000</v>
      </c>
    </row>
    <row r="7706" spans="1:9" x14ac:dyDescent="0.25">
      <c r="A7706" s="2">
        <v>41368</v>
      </c>
      <c r="B7706" s="1">
        <f t="shared" si="240"/>
        <v>2013</v>
      </c>
      <c r="C7706" s="1">
        <f t="shared" si="241"/>
        <v>2</v>
      </c>
      <c r="D7706">
        <v>2914</v>
      </c>
      <c r="E7706" t="s">
        <v>36</v>
      </c>
      <c r="F7706" s="4">
        <v>660000</v>
      </c>
      <c r="G7706" t="s">
        <v>5</v>
      </c>
      <c r="H7706">
        <v>4</v>
      </c>
      <c r="I7706" s="4">
        <f>IF(E7706="Rhode Island", Table1[[#This Row],[price]]*$L$3, IF(E7706="Massachusetts", Table1[[#This Row],[price]]*$L$2, 1))</f>
        <v>660000</v>
      </c>
    </row>
    <row r="7707" spans="1:9" x14ac:dyDescent="0.25">
      <c r="A7707" s="2">
        <v>41368</v>
      </c>
      <c r="B7707" s="1">
        <f t="shared" si="240"/>
        <v>2013</v>
      </c>
      <c r="C7707" s="1">
        <f t="shared" si="241"/>
        <v>2</v>
      </c>
      <c r="D7707">
        <v>2604</v>
      </c>
      <c r="E7707" t="s">
        <v>37</v>
      </c>
      <c r="F7707" s="4">
        <v>514900</v>
      </c>
      <c r="G7707" t="s">
        <v>6</v>
      </c>
      <c r="H7707">
        <v>2</v>
      </c>
      <c r="I7707" s="4">
        <f>IF(E7707="Rhode Island", Table1[[#This Row],[price]]*$L$3, IF(E7707="Massachusetts", Table1[[#This Row],[price]]*$L$2, 1))</f>
        <v>514900</v>
      </c>
    </row>
    <row r="7708" spans="1:9" x14ac:dyDescent="0.25">
      <c r="A7708" s="2">
        <v>41369</v>
      </c>
      <c r="B7708" s="1">
        <f t="shared" si="240"/>
        <v>2013</v>
      </c>
      <c r="C7708" s="1">
        <f t="shared" si="241"/>
        <v>2</v>
      </c>
      <c r="D7708">
        <v>2906</v>
      </c>
      <c r="E7708" t="s">
        <v>36</v>
      </c>
      <c r="F7708" s="4">
        <v>369000</v>
      </c>
      <c r="G7708" t="s">
        <v>5</v>
      </c>
      <c r="H7708">
        <v>2</v>
      </c>
      <c r="I7708" s="4">
        <f>IF(E7708="Rhode Island", Table1[[#This Row],[price]]*$L$3, IF(E7708="Massachusetts", Table1[[#This Row],[price]]*$L$2, 1))</f>
        <v>369000</v>
      </c>
    </row>
    <row r="7709" spans="1:9" x14ac:dyDescent="0.25">
      <c r="A7709" s="2">
        <v>41369</v>
      </c>
      <c r="B7709" s="1">
        <f t="shared" si="240"/>
        <v>2013</v>
      </c>
      <c r="C7709" s="1">
        <f t="shared" si="241"/>
        <v>2</v>
      </c>
      <c r="D7709">
        <v>2906</v>
      </c>
      <c r="E7709" t="s">
        <v>36</v>
      </c>
      <c r="F7709" s="4">
        <v>415000</v>
      </c>
      <c r="G7709" t="s">
        <v>5</v>
      </c>
      <c r="H7709">
        <v>3</v>
      </c>
      <c r="I7709" s="4">
        <f>IF(E7709="Rhode Island", Table1[[#This Row],[price]]*$L$3, IF(E7709="Massachusetts", Table1[[#This Row],[price]]*$L$2, 1))</f>
        <v>415000</v>
      </c>
    </row>
    <row r="7710" spans="1:9" x14ac:dyDescent="0.25">
      <c r="A7710" s="2">
        <v>41369</v>
      </c>
      <c r="B7710" s="1">
        <f t="shared" si="240"/>
        <v>2013</v>
      </c>
      <c r="C7710" s="1">
        <f t="shared" si="241"/>
        <v>2</v>
      </c>
      <c r="D7710">
        <v>2905</v>
      </c>
      <c r="E7710" t="s">
        <v>36</v>
      </c>
      <c r="F7710" s="4">
        <v>425000</v>
      </c>
      <c r="G7710" t="s">
        <v>5</v>
      </c>
      <c r="H7710">
        <v>3</v>
      </c>
      <c r="I7710" s="4">
        <f>IF(E7710="Rhode Island", Table1[[#This Row],[price]]*$L$3, IF(E7710="Massachusetts", Table1[[#This Row],[price]]*$L$2, 1))</f>
        <v>425000</v>
      </c>
    </row>
    <row r="7711" spans="1:9" x14ac:dyDescent="0.25">
      <c r="A7711" s="2">
        <v>41369</v>
      </c>
      <c r="B7711" s="1">
        <f t="shared" si="240"/>
        <v>2013</v>
      </c>
      <c r="C7711" s="1">
        <f t="shared" si="241"/>
        <v>2</v>
      </c>
      <c r="D7711">
        <v>2912</v>
      </c>
      <c r="E7711" t="s">
        <v>36</v>
      </c>
      <c r="F7711" s="4">
        <v>463000</v>
      </c>
      <c r="G7711" t="s">
        <v>5</v>
      </c>
      <c r="H7711">
        <v>3</v>
      </c>
      <c r="I7711" s="4">
        <f>IF(E7711="Rhode Island", Table1[[#This Row],[price]]*$L$3, IF(E7711="Massachusetts", Table1[[#This Row],[price]]*$L$2, 1))</f>
        <v>463000</v>
      </c>
    </row>
    <row r="7712" spans="1:9" x14ac:dyDescent="0.25">
      <c r="A7712" s="2">
        <v>41369</v>
      </c>
      <c r="B7712" s="1">
        <f t="shared" si="240"/>
        <v>2013</v>
      </c>
      <c r="C7712" s="1">
        <f t="shared" si="241"/>
        <v>2</v>
      </c>
      <c r="D7712">
        <v>2903</v>
      </c>
      <c r="E7712" t="s">
        <v>36</v>
      </c>
      <c r="F7712" s="4">
        <v>487500</v>
      </c>
      <c r="G7712" t="s">
        <v>5</v>
      </c>
      <c r="H7712">
        <v>3</v>
      </c>
      <c r="I7712" s="4">
        <f>IF(E7712="Rhode Island", Table1[[#This Row],[price]]*$L$3, IF(E7712="Massachusetts", Table1[[#This Row],[price]]*$L$2, 1))</f>
        <v>487500</v>
      </c>
    </row>
    <row r="7713" spans="1:9" x14ac:dyDescent="0.25">
      <c r="A7713" s="2">
        <v>41369</v>
      </c>
      <c r="B7713" s="1">
        <f t="shared" si="240"/>
        <v>2013</v>
      </c>
      <c r="C7713" s="1">
        <f t="shared" si="241"/>
        <v>2</v>
      </c>
      <c r="D7713">
        <v>2611</v>
      </c>
      <c r="E7713" t="s">
        <v>37</v>
      </c>
      <c r="F7713" s="4">
        <v>524000</v>
      </c>
      <c r="G7713" t="s">
        <v>5</v>
      </c>
      <c r="H7713">
        <v>3</v>
      </c>
      <c r="I7713" s="4">
        <f>IF(E7713="Rhode Island", Table1[[#This Row],[price]]*$L$3, IF(E7713="Massachusetts", Table1[[#This Row],[price]]*$L$2, 1))</f>
        <v>524000</v>
      </c>
    </row>
    <row r="7714" spans="1:9" x14ac:dyDescent="0.25">
      <c r="A7714" s="2">
        <v>41369</v>
      </c>
      <c r="B7714" s="1">
        <f t="shared" si="240"/>
        <v>2013</v>
      </c>
      <c r="C7714" s="1">
        <f t="shared" si="241"/>
        <v>2</v>
      </c>
      <c r="D7714">
        <v>2905</v>
      </c>
      <c r="E7714" t="s">
        <v>36</v>
      </c>
      <c r="F7714" s="4">
        <v>550000</v>
      </c>
      <c r="G7714" t="s">
        <v>5</v>
      </c>
      <c r="H7714">
        <v>4</v>
      </c>
      <c r="I7714" s="4">
        <f>IF(E7714="Rhode Island", Table1[[#This Row],[price]]*$L$3, IF(E7714="Massachusetts", Table1[[#This Row],[price]]*$L$2, 1))</f>
        <v>550000</v>
      </c>
    </row>
    <row r="7715" spans="1:9" x14ac:dyDescent="0.25">
      <c r="A7715" s="2">
        <v>41369</v>
      </c>
      <c r="B7715" s="1">
        <f t="shared" si="240"/>
        <v>2013</v>
      </c>
      <c r="C7715" s="1">
        <f t="shared" si="241"/>
        <v>2</v>
      </c>
      <c r="D7715">
        <v>2602</v>
      </c>
      <c r="E7715" t="s">
        <v>37</v>
      </c>
      <c r="F7715" s="4">
        <v>620000</v>
      </c>
      <c r="G7715" t="s">
        <v>5</v>
      </c>
      <c r="H7715">
        <v>3</v>
      </c>
      <c r="I7715" s="4">
        <f>IF(E7715="Rhode Island", Table1[[#This Row],[price]]*$L$3, IF(E7715="Massachusetts", Table1[[#This Row],[price]]*$L$2, 1))</f>
        <v>620000</v>
      </c>
    </row>
    <row r="7716" spans="1:9" x14ac:dyDescent="0.25">
      <c r="A7716" s="2">
        <v>41369</v>
      </c>
      <c r="B7716" s="1">
        <f t="shared" si="240"/>
        <v>2013</v>
      </c>
      <c r="C7716" s="1">
        <f t="shared" si="241"/>
        <v>2</v>
      </c>
      <c r="D7716">
        <v>2913</v>
      </c>
      <c r="E7716" t="s">
        <v>36</v>
      </c>
      <c r="F7716" s="4">
        <v>685000</v>
      </c>
      <c r="G7716" t="s">
        <v>5</v>
      </c>
      <c r="H7716">
        <v>5</v>
      </c>
      <c r="I7716" s="4">
        <f>IF(E7716="Rhode Island", Table1[[#This Row],[price]]*$L$3, IF(E7716="Massachusetts", Table1[[#This Row],[price]]*$L$2, 1))</f>
        <v>685000</v>
      </c>
    </row>
    <row r="7717" spans="1:9" x14ac:dyDescent="0.25">
      <c r="A7717" s="2">
        <v>41369</v>
      </c>
      <c r="B7717" s="1">
        <f t="shared" si="240"/>
        <v>2013</v>
      </c>
      <c r="C7717" s="1">
        <f t="shared" si="241"/>
        <v>2</v>
      </c>
      <c r="D7717">
        <v>2612</v>
      </c>
      <c r="E7717" t="s">
        <v>37</v>
      </c>
      <c r="F7717" s="4">
        <v>1100000</v>
      </c>
      <c r="G7717" t="s">
        <v>5</v>
      </c>
      <c r="H7717">
        <v>3</v>
      </c>
      <c r="I7717" s="4">
        <f>IF(E7717="Rhode Island", Table1[[#This Row],[price]]*$L$3, IF(E7717="Massachusetts", Table1[[#This Row],[price]]*$L$2, 1))</f>
        <v>1100000</v>
      </c>
    </row>
    <row r="7718" spans="1:9" x14ac:dyDescent="0.25">
      <c r="A7718" s="2">
        <v>41369</v>
      </c>
      <c r="B7718" s="1">
        <f t="shared" si="240"/>
        <v>2013</v>
      </c>
      <c r="C7718" s="1">
        <f t="shared" si="241"/>
        <v>2</v>
      </c>
      <c r="D7718">
        <v>2605</v>
      </c>
      <c r="E7718" t="s">
        <v>37</v>
      </c>
      <c r="F7718" s="4">
        <v>175000</v>
      </c>
      <c r="G7718" t="s">
        <v>6</v>
      </c>
      <c r="H7718">
        <v>1</v>
      </c>
      <c r="I7718" s="4">
        <f>IF(E7718="Rhode Island", Table1[[#This Row],[price]]*$L$3, IF(E7718="Massachusetts", Table1[[#This Row],[price]]*$L$2, 1))</f>
        <v>175000</v>
      </c>
    </row>
    <row r="7719" spans="1:9" x14ac:dyDescent="0.25">
      <c r="A7719" s="2">
        <v>41369</v>
      </c>
      <c r="B7719" s="1">
        <f t="shared" si="240"/>
        <v>2013</v>
      </c>
      <c r="C7719" s="1">
        <f t="shared" si="241"/>
        <v>2</v>
      </c>
      <c r="D7719">
        <v>2612</v>
      </c>
      <c r="E7719" t="s">
        <v>37</v>
      </c>
      <c r="F7719" s="4">
        <v>405000</v>
      </c>
      <c r="G7719" t="s">
        <v>6</v>
      </c>
      <c r="H7719">
        <v>2</v>
      </c>
      <c r="I7719" s="4">
        <f>IF(E7719="Rhode Island", Table1[[#This Row],[price]]*$L$3, IF(E7719="Massachusetts", Table1[[#This Row],[price]]*$L$2, 1))</f>
        <v>405000</v>
      </c>
    </row>
    <row r="7720" spans="1:9" x14ac:dyDescent="0.25">
      <c r="A7720" s="2">
        <v>41369</v>
      </c>
      <c r="B7720" s="1">
        <f t="shared" si="240"/>
        <v>2013</v>
      </c>
      <c r="C7720" s="1">
        <f t="shared" si="241"/>
        <v>2</v>
      </c>
      <c r="D7720">
        <v>2900</v>
      </c>
      <c r="E7720" t="s">
        <v>37</v>
      </c>
      <c r="F7720" s="4">
        <v>415000</v>
      </c>
      <c r="G7720" t="s">
        <v>6</v>
      </c>
      <c r="H7720">
        <v>2</v>
      </c>
      <c r="I7720" s="4">
        <f>IF(E7720="Rhode Island", Table1[[#This Row],[price]]*$L$3, IF(E7720="Massachusetts", Table1[[#This Row],[price]]*$L$2, 1))</f>
        <v>415000</v>
      </c>
    </row>
    <row r="7721" spans="1:9" x14ac:dyDescent="0.25">
      <c r="A7721" s="2">
        <v>41369</v>
      </c>
      <c r="B7721" s="1">
        <f t="shared" si="240"/>
        <v>2013</v>
      </c>
      <c r="C7721" s="1">
        <f t="shared" si="241"/>
        <v>2</v>
      </c>
      <c r="D7721">
        <v>2605</v>
      </c>
      <c r="E7721" t="s">
        <v>37</v>
      </c>
      <c r="F7721" s="4">
        <v>555000</v>
      </c>
      <c r="G7721" t="s">
        <v>6</v>
      </c>
      <c r="H7721">
        <v>3</v>
      </c>
      <c r="I7721" s="4">
        <f>IF(E7721="Rhode Island", Table1[[#This Row],[price]]*$L$3, IF(E7721="Massachusetts", Table1[[#This Row],[price]]*$L$2, 1))</f>
        <v>555000</v>
      </c>
    </row>
    <row r="7722" spans="1:9" x14ac:dyDescent="0.25">
      <c r="A7722" s="2">
        <v>41370</v>
      </c>
      <c r="B7722" s="1">
        <f t="shared" si="240"/>
        <v>2013</v>
      </c>
      <c r="C7722" s="1">
        <f t="shared" si="241"/>
        <v>2</v>
      </c>
      <c r="D7722">
        <v>2600</v>
      </c>
      <c r="E7722" t="s">
        <v>37</v>
      </c>
      <c r="F7722" s="4">
        <v>395000</v>
      </c>
      <c r="G7722" t="s">
        <v>6</v>
      </c>
      <c r="H7722">
        <v>1</v>
      </c>
      <c r="I7722" s="4">
        <f>IF(E7722="Rhode Island", Table1[[#This Row],[price]]*$L$3, IF(E7722="Massachusetts", Table1[[#This Row],[price]]*$L$2, 1))</f>
        <v>395000</v>
      </c>
    </row>
    <row r="7723" spans="1:9" x14ac:dyDescent="0.25">
      <c r="A7723" s="2">
        <v>41372</v>
      </c>
      <c r="B7723" s="1">
        <f t="shared" si="240"/>
        <v>2013</v>
      </c>
      <c r="C7723" s="1">
        <f t="shared" si="241"/>
        <v>2</v>
      </c>
      <c r="D7723">
        <v>2611</v>
      </c>
      <c r="E7723" t="s">
        <v>37</v>
      </c>
      <c r="F7723" s="4">
        <v>427000</v>
      </c>
      <c r="G7723" t="s">
        <v>5</v>
      </c>
      <c r="H7723">
        <v>3</v>
      </c>
      <c r="I7723" s="4">
        <f>IF(E7723="Rhode Island", Table1[[#This Row],[price]]*$L$3, IF(E7723="Massachusetts", Table1[[#This Row],[price]]*$L$2, 1))</f>
        <v>427000</v>
      </c>
    </row>
    <row r="7724" spans="1:9" x14ac:dyDescent="0.25">
      <c r="A7724" s="2">
        <v>41372</v>
      </c>
      <c r="B7724" s="1">
        <f t="shared" si="240"/>
        <v>2013</v>
      </c>
      <c r="C7724" s="1">
        <f t="shared" si="241"/>
        <v>2</v>
      </c>
      <c r="D7724">
        <v>2914</v>
      </c>
      <c r="E7724" t="s">
        <v>36</v>
      </c>
      <c r="F7724" s="4">
        <v>567500</v>
      </c>
      <c r="G7724" t="s">
        <v>5</v>
      </c>
      <c r="H7724">
        <v>4</v>
      </c>
      <c r="I7724" s="4">
        <f>IF(E7724="Rhode Island", Table1[[#This Row],[price]]*$L$3, IF(E7724="Massachusetts", Table1[[#This Row],[price]]*$L$2, 1))</f>
        <v>567500</v>
      </c>
    </row>
    <row r="7725" spans="1:9" x14ac:dyDescent="0.25">
      <c r="A7725" s="2">
        <v>41372</v>
      </c>
      <c r="B7725" s="1">
        <f t="shared" si="240"/>
        <v>2013</v>
      </c>
      <c r="C7725" s="1">
        <f t="shared" si="241"/>
        <v>2</v>
      </c>
      <c r="D7725">
        <v>2903</v>
      </c>
      <c r="E7725" t="s">
        <v>36</v>
      </c>
      <c r="F7725" s="4">
        <v>659950</v>
      </c>
      <c r="G7725" t="s">
        <v>5</v>
      </c>
      <c r="H7725">
        <v>4</v>
      </c>
      <c r="I7725" s="4">
        <f>IF(E7725="Rhode Island", Table1[[#This Row],[price]]*$L$3, IF(E7725="Massachusetts", Table1[[#This Row],[price]]*$L$2, 1))</f>
        <v>659950</v>
      </c>
    </row>
    <row r="7726" spans="1:9" x14ac:dyDescent="0.25">
      <c r="A7726" s="2">
        <v>41372</v>
      </c>
      <c r="B7726" s="1">
        <f t="shared" si="240"/>
        <v>2013</v>
      </c>
      <c r="C7726" s="1">
        <f t="shared" si="241"/>
        <v>2</v>
      </c>
      <c r="D7726">
        <v>2906</v>
      </c>
      <c r="E7726" t="s">
        <v>36</v>
      </c>
      <c r="F7726" s="4">
        <v>730000</v>
      </c>
      <c r="G7726" t="s">
        <v>5</v>
      </c>
      <c r="H7726">
        <v>5</v>
      </c>
      <c r="I7726" s="4">
        <f>IF(E7726="Rhode Island", Table1[[#This Row],[price]]*$L$3, IF(E7726="Massachusetts", Table1[[#This Row],[price]]*$L$2, 1))</f>
        <v>730000</v>
      </c>
    </row>
    <row r="7727" spans="1:9" x14ac:dyDescent="0.25">
      <c r="A7727" s="2">
        <v>41372</v>
      </c>
      <c r="B7727" s="1">
        <f t="shared" si="240"/>
        <v>2013</v>
      </c>
      <c r="C7727" s="1">
        <f t="shared" si="241"/>
        <v>2</v>
      </c>
      <c r="D7727">
        <v>2914</v>
      </c>
      <c r="E7727" t="s">
        <v>36</v>
      </c>
      <c r="F7727" s="4">
        <v>797500</v>
      </c>
      <c r="G7727" t="s">
        <v>5</v>
      </c>
      <c r="H7727">
        <v>5</v>
      </c>
      <c r="I7727" s="4">
        <f>IF(E7727="Rhode Island", Table1[[#This Row],[price]]*$L$3, IF(E7727="Massachusetts", Table1[[#This Row],[price]]*$L$2, 1))</f>
        <v>797500</v>
      </c>
    </row>
    <row r="7728" spans="1:9" x14ac:dyDescent="0.25">
      <c r="A7728" s="2">
        <v>41372</v>
      </c>
      <c r="B7728" s="1">
        <f t="shared" si="240"/>
        <v>2013</v>
      </c>
      <c r="C7728" s="1">
        <f t="shared" si="241"/>
        <v>2</v>
      </c>
      <c r="D7728">
        <v>2612</v>
      </c>
      <c r="E7728" t="s">
        <v>37</v>
      </c>
      <c r="F7728" s="4">
        <v>941000</v>
      </c>
      <c r="G7728" t="s">
        <v>5</v>
      </c>
      <c r="H7728">
        <v>3</v>
      </c>
      <c r="I7728" s="4">
        <f>IF(E7728="Rhode Island", Table1[[#This Row],[price]]*$L$3, IF(E7728="Massachusetts", Table1[[#This Row],[price]]*$L$2, 1))</f>
        <v>941000</v>
      </c>
    </row>
    <row r="7729" spans="1:9" x14ac:dyDescent="0.25">
      <c r="A7729" s="2">
        <v>41372</v>
      </c>
      <c r="B7729" s="1">
        <f t="shared" si="240"/>
        <v>2013</v>
      </c>
      <c r="C7729" s="1">
        <f t="shared" si="241"/>
        <v>2</v>
      </c>
      <c r="D7729">
        <v>2617</v>
      </c>
      <c r="E7729" t="s">
        <v>37</v>
      </c>
      <c r="F7729" s="4">
        <v>347000</v>
      </c>
      <c r="G7729" t="s">
        <v>6</v>
      </c>
      <c r="H7729">
        <v>1</v>
      </c>
      <c r="I7729" s="4">
        <f>IF(E7729="Rhode Island", Table1[[#This Row],[price]]*$L$3, IF(E7729="Massachusetts", Table1[[#This Row],[price]]*$L$2, 1))</f>
        <v>347000</v>
      </c>
    </row>
    <row r="7730" spans="1:9" x14ac:dyDescent="0.25">
      <c r="A7730" s="2">
        <v>41372</v>
      </c>
      <c r="B7730" s="1">
        <f t="shared" si="240"/>
        <v>2013</v>
      </c>
      <c r="C7730" s="1">
        <f t="shared" si="241"/>
        <v>2</v>
      </c>
      <c r="D7730">
        <v>2612</v>
      </c>
      <c r="E7730" t="s">
        <v>37</v>
      </c>
      <c r="F7730" s="4">
        <v>412000</v>
      </c>
      <c r="G7730" t="s">
        <v>6</v>
      </c>
      <c r="H7730">
        <v>2</v>
      </c>
      <c r="I7730" s="4">
        <f>IF(E7730="Rhode Island", Table1[[#This Row],[price]]*$L$3, IF(E7730="Massachusetts", Table1[[#This Row],[price]]*$L$2, 1))</f>
        <v>412000</v>
      </c>
    </row>
    <row r="7731" spans="1:9" x14ac:dyDescent="0.25">
      <c r="A7731" s="2">
        <v>41373</v>
      </c>
      <c r="B7731" s="1">
        <f t="shared" si="240"/>
        <v>2013</v>
      </c>
      <c r="C7731" s="1">
        <f t="shared" si="241"/>
        <v>2</v>
      </c>
      <c r="D7731">
        <v>2905</v>
      </c>
      <c r="E7731" t="s">
        <v>36</v>
      </c>
      <c r="F7731" s="4">
        <v>420000</v>
      </c>
      <c r="G7731" t="s">
        <v>5</v>
      </c>
      <c r="H7731">
        <v>3</v>
      </c>
      <c r="I7731" s="4">
        <f>IF(E7731="Rhode Island", Table1[[#This Row],[price]]*$L$3, IF(E7731="Massachusetts", Table1[[#This Row],[price]]*$L$2, 1))</f>
        <v>420000</v>
      </c>
    </row>
    <row r="7732" spans="1:9" x14ac:dyDescent="0.25">
      <c r="A7732" s="2">
        <v>41373</v>
      </c>
      <c r="B7732" s="1">
        <f t="shared" si="240"/>
        <v>2013</v>
      </c>
      <c r="C7732" s="1">
        <f t="shared" si="241"/>
        <v>2</v>
      </c>
      <c r="D7732">
        <v>2905</v>
      </c>
      <c r="E7732" t="s">
        <v>36</v>
      </c>
      <c r="F7732" s="4">
        <v>449000</v>
      </c>
      <c r="G7732" t="s">
        <v>5</v>
      </c>
      <c r="H7732">
        <v>3</v>
      </c>
      <c r="I7732" s="4">
        <f>IF(E7732="Rhode Island", Table1[[#This Row],[price]]*$L$3, IF(E7732="Massachusetts", Table1[[#This Row],[price]]*$L$2, 1))</f>
        <v>449000</v>
      </c>
    </row>
    <row r="7733" spans="1:9" x14ac:dyDescent="0.25">
      <c r="A7733" s="2">
        <v>41373</v>
      </c>
      <c r="B7733" s="1">
        <f t="shared" si="240"/>
        <v>2013</v>
      </c>
      <c r="C7733" s="1">
        <f t="shared" si="241"/>
        <v>2</v>
      </c>
      <c r="D7733">
        <v>2904</v>
      </c>
      <c r="E7733" t="s">
        <v>36</v>
      </c>
      <c r="F7733" s="4">
        <v>477000</v>
      </c>
      <c r="G7733" t="s">
        <v>5</v>
      </c>
      <c r="H7733">
        <v>3</v>
      </c>
      <c r="I7733" s="4">
        <f>IF(E7733="Rhode Island", Table1[[#This Row],[price]]*$L$3, IF(E7733="Massachusetts", Table1[[#This Row],[price]]*$L$2, 1))</f>
        <v>477000</v>
      </c>
    </row>
    <row r="7734" spans="1:9" x14ac:dyDescent="0.25">
      <c r="A7734" s="2">
        <v>41373</v>
      </c>
      <c r="B7734" s="1">
        <f t="shared" si="240"/>
        <v>2013</v>
      </c>
      <c r="C7734" s="1">
        <f t="shared" si="241"/>
        <v>2</v>
      </c>
      <c r="D7734">
        <v>2913</v>
      </c>
      <c r="E7734" t="s">
        <v>36</v>
      </c>
      <c r="F7734" s="4">
        <v>571000</v>
      </c>
      <c r="G7734" t="s">
        <v>5</v>
      </c>
      <c r="H7734">
        <v>4</v>
      </c>
      <c r="I7734" s="4">
        <f>IF(E7734="Rhode Island", Table1[[#This Row],[price]]*$L$3, IF(E7734="Massachusetts", Table1[[#This Row],[price]]*$L$2, 1))</f>
        <v>571000</v>
      </c>
    </row>
    <row r="7735" spans="1:9" x14ac:dyDescent="0.25">
      <c r="A7735" s="2">
        <v>41373</v>
      </c>
      <c r="B7735" s="1">
        <f t="shared" si="240"/>
        <v>2013</v>
      </c>
      <c r="C7735" s="1">
        <f t="shared" si="241"/>
        <v>2</v>
      </c>
      <c r="D7735">
        <v>2602</v>
      </c>
      <c r="E7735" t="s">
        <v>37</v>
      </c>
      <c r="F7735" s="4">
        <v>763500</v>
      </c>
      <c r="G7735" t="s">
        <v>5</v>
      </c>
      <c r="H7735">
        <v>3</v>
      </c>
      <c r="I7735" s="4">
        <f>IF(E7735="Rhode Island", Table1[[#This Row],[price]]*$L$3, IF(E7735="Massachusetts", Table1[[#This Row],[price]]*$L$2, 1))</f>
        <v>763500</v>
      </c>
    </row>
    <row r="7736" spans="1:9" x14ac:dyDescent="0.25">
      <c r="A7736" s="2">
        <v>41373</v>
      </c>
      <c r="B7736" s="1">
        <f t="shared" si="240"/>
        <v>2013</v>
      </c>
      <c r="C7736" s="1">
        <f t="shared" si="241"/>
        <v>2</v>
      </c>
      <c r="D7736">
        <v>2913</v>
      </c>
      <c r="E7736" t="s">
        <v>36</v>
      </c>
      <c r="F7736" s="4">
        <v>295000</v>
      </c>
      <c r="G7736" t="s">
        <v>6</v>
      </c>
      <c r="H7736">
        <v>1</v>
      </c>
      <c r="I7736" s="4">
        <f>IF(E7736="Rhode Island", Table1[[#This Row],[price]]*$L$3, IF(E7736="Massachusetts", Table1[[#This Row],[price]]*$L$2, 1))</f>
        <v>295000</v>
      </c>
    </row>
    <row r="7737" spans="1:9" x14ac:dyDescent="0.25">
      <c r="A7737" s="2">
        <v>41373</v>
      </c>
      <c r="B7737" s="1">
        <f t="shared" si="240"/>
        <v>2013</v>
      </c>
      <c r="C7737" s="1">
        <f t="shared" si="241"/>
        <v>2</v>
      </c>
      <c r="D7737">
        <v>2617</v>
      </c>
      <c r="E7737" t="s">
        <v>37</v>
      </c>
      <c r="F7737" s="4">
        <v>385000</v>
      </c>
      <c r="G7737" t="s">
        <v>6</v>
      </c>
      <c r="H7737">
        <v>2</v>
      </c>
      <c r="I7737" s="4">
        <f>IF(E7737="Rhode Island", Table1[[#This Row],[price]]*$L$3, IF(E7737="Massachusetts", Table1[[#This Row],[price]]*$L$2, 1))</f>
        <v>385000</v>
      </c>
    </row>
    <row r="7738" spans="1:9" x14ac:dyDescent="0.25">
      <c r="A7738" s="2">
        <v>41373</v>
      </c>
      <c r="B7738" s="1">
        <f t="shared" si="240"/>
        <v>2013</v>
      </c>
      <c r="C7738" s="1">
        <f t="shared" si="241"/>
        <v>2</v>
      </c>
      <c r="D7738">
        <v>2604</v>
      </c>
      <c r="E7738" t="s">
        <v>37</v>
      </c>
      <c r="F7738" s="4">
        <v>880000</v>
      </c>
      <c r="G7738" t="s">
        <v>6</v>
      </c>
      <c r="H7738">
        <v>2</v>
      </c>
      <c r="I7738" s="4">
        <f>IF(E7738="Rhode Island", Table1[[#This Row],[price]]*$L$3, IF(E7738="Massachusetts", Table1[[#This Row],[price]]*$L$2, 1))</f>
        <v>880000</v>
      </c>
    </row>
    <row r="7739" spans="1:9" x14ac:dyDescent="0.25">
      <c r="A7739" s="2">
        <v>41374</v>
      </c>
      <c r="B7739" s="1">
        <f t="shared" si="240"/>
        <v>2013</v>
      </c>
      <c r="C7739" s="1">
        <f t="shared" si="241"/>
        <v>2</v>
      </c>
      <c r="D7739">
        <v>2905</v>
      </c>
      <c r="E7739" t="s">
        <v>36</v>
      </c>
      <c r="F7739" s="4">
        <v>415000</v>
      </c>
      <c r="G7739" t="s">
        <v>5</v>
      </c>
      <c r="H7739">
        <v>3</v>
      </c>
      <c r="I7739" s="4">
        <f>IF(E7739="Rhode Island", Table1[[#This Row],[price]]*$L$3, IF(E7739="Massachusetts", Table1[[#This Row],[price]]*$L$2, 1))</f>
        <v>415000</v>
      </c>
    </row>
    <row r="7740" spans="1:9" x14ac:dyDescent="0.25">
      <c r="A7740" s="2">
        <v>41374</v>
      </c>
      <c r="B7740" s="1">
        <f t="shared" si="240"/>
        <v>2013</v>
      </c>
      <c r="C7740" s="1">
        <f t="shared" si="241"/>
        <v>2</v>
      </c>
      <c r="D7740">
        <v>2614</v>
      </c>
      <c r="E7740" t="s">
        <v>37</v>
      </c>
      <c r="F7740" s="4">
        <v>425000</v>
      </c>
      <c r="G7740" t="s">
        <v>5</v>
      </c>
      <c r="H7740">
        <v>3</v>
      </c>
      <c r="I7740" s="4">
        <f>IF(E7740="Rhode Island", Table1[[#This Row],[price]]*$L$3, IF(E7740="Massachusetts", Table1[[#This Row],[price]]*$L$2, 1))</f>
        <v>425000</v>
      </c>
    </row>
    <row r="7741" spans="1:9" x14ac:dyDescent="0.25">
      <c r="A7741" s="2">
        <v>41374</v>
      </c>
      <c r="B7741" s="1">
        <f t="shared" si="240"/>
        <v>2013</v>
      </c>
      <c r="C7741" s="1">
        <f t="shared" si="241"/>
        <v>2</v>
      </c>
      <c r="D7741">
        <v>2617</v>
      </c>
      <c r="E7741" t="s">
        <v>37</v>
      </c>
      <c r="F7741" s="4">
        <v>459000</v>
      </c>
      <c r="G7741" t="s">
        <v>5</v>
      </c>
      <c r="H7741">
        <v>4</v>
      </c>
      <c r="I7741" s="4">
        <f>IF(E7741="Rhode Island", Table1[[#This Row],[price]]*$L$3, IF(E7741="Massachusetts", Table1[[#This Row],[price]]*$L$2, 1))</f>
        <v>459000</v>
      </c>
    </row>
    <row r="7742" spans="1:9" x14ac:dyDescent="0.25">
      <c r="A7742" s="2">
        <v>41374</v>
      </c>
      <c r="B7742" s="1">
        <f t="shared" si="240"/>
        <v>2013</v>
      </c>
      <c r="C7742" s="1">
        <f t="shared" si="241"/>
        <v>2</v>
      </c>
      <c r="D7742">
        <v>2614</v>
      </c>
      <c r="E7742" t="s">
        <v>37</v>
      </c>
      <c r="F7742" s="4">
        <v>477500</v>
      </c>
      <c r="G7742" t="s">
        <v>5</v>
      </c>
      <c r="H7742">
        <v>3</v>
      </c>
      <c r="I7742" s="4">
        <f>IF(E7742="Rhode Island", Table1[[#This Row],[price]]*$L$3, IF(E7742="Massachusetts", Table1[[#This Row],[price]]*$L$2, 1))</f>
        <v>477500</v>
      </c>
    </row>
    <row r="7743" spans="1:9" x14ac:dyDescent="0.25">
      <c r="A7743" s="2">
        <v>41374</v>
      </c>
      <c r="B7743" s="1">
        <f t="shared" si="240"/>
        <v>2013</v>
      </c>
      <c r="C7743" s="1">
        <f t="shared" si="241"/>
        <v>2</v>
      </c>
      <c r="D7743">
        <v>2905</v>
      </c>
      <c r="E7743" t="s">
        <v>36</v>
      </c>
      <c r="F7743" s="4">
        <v>485000</v>
      </c>
      <c r="G7743" t="s">
        <v>5</v>
      </c>
      <c r="H7743">
        <v>3</v>
      </c>
      <c r="I7743" s="4">
        <f>IF(E7743="Rhode Island", Table1[[#This Row],[price]]*$L$3, IF(E7743="Massachusetts", Table1[[#This Row],[price]]*$L$2, 1))</f>
        <v>485000</v>
      </c>
    </row>
    <row r="7744" spans="1:9" x14ac:dyDescent="0.25">
      <c r="A7744" s="2">
        <v>41374</v>
      </c>
      <c r="B7744" s="1">
        <f t="shared" si="240"/>
        <v>2013</v>
      </c>
      <c r="C7744" s="1">
        <f t="shared" si="241"/>
        <v>2</v>
      </c>
      <c r="D7744">
        <v>2614</v>
      </c>
      <c r="E7744" t="s">
        <v>37</v>
      </c>
      <c r="F7744" s="4">
        <v>502500</v>
      </c>
      <c r="G7744" t="s">
        <v>5</v>
      </c>
      <c r="H7744">
        <v>3</v>
      </c>
      <c r="I7744" s="4">
        <f>IF(E7744="Rhode Island", Table1[[#This Row],[price]]*$L$3, IF(E7744="Massachusetts", Table1[[#This Row],[price]]*$L$2, 1))</f>
        <v>502500</v>
      </c>
    </row>
    <row r="7745" spans="1:9" x14ac:dyDescent="0.25">
      <c r="A7745" s="2">
        <v>41374</v>
      </c>
      <c r="B7745" s="1">
        <f t="shared" si="240"/>
        <v>2013</v>
      </c>
      <c r="C7745" s="1">
        <f t="shared" si="241"/>
        <v>2</v>
      </c>
      <c r="D7745">
        <v>2914</v>
      </c>
      <c r="E7745" t="s">
        <v>36</v>
      </c>
      <c r="F7745" s="4">
        <v>540000</v>
      </c>
      <c r="G7745" t="s">
        <v>5</v>
      </c>
      <c r="H7745">
        <v>4</v>
      </c>
      <c r="I7745" s="4">
        <f>IF(E7745="Rhode Island", Table1[[#This Row],[price]]*$L$3, IF(E7745="Massachusetts", Table1[[#This Row],[price]]*$L$2, 1))</f>
        <v>540000</v>
      </c>
    </row>
    <row r="7746" spans="1:9" x14ac:dyDescent="0.25">
      <c r="A7746" s="2">
        <v>41374</v>
      </c>
      <c r="B7746" s="1">
        <f t="shared" ref="B7746:B7809" si="242">YEAR(A7746)</f>
        <v>2013</v>
      </c>
      <c r="C7746" s="1">
        <f t="shared" ref="C7746:C7809" si="243">ROUNDUP(MONTH(A7746)/3,0)</f>
        <v>2</v>
      </c>
      <c r="D7746">
        <v>2902</v>
      </c>
      <c r="E7746" t="s">
        <v>36</v>
      </c>
      <c r="F7746" s="4">
        <v>580000</v>
      </c>
      <c r="G7746" t="s">
        <v>5</v>
      </c>
      <c r="H7746">
        <v>4</v>
      </c>
      <c r="I7746" s="4">
        <f>IF(E7746="Rhode Island", Table1[[#This Row],[price]]*$L$3, IF(E7746="Massachusetts", Table1[[#This Row],[price]]*$L$2, 1))</f>
        <v>580000</v>
      </c>
    </row>
    <row r="7747" spans="1:9" x14ac:dyDescent="0.25">
      <c r="A7747" s="2">
        <v>41374</v>
      </c>
      <c r="B7747" s="1">
        <f t="shared" si="242"/>
        <v>2013</v>
      </c>
      <c r="C7747" s="1">
        <f t="shared" si="243"/>
        <v>2</v>
      </c>
      <c r="D7747">
        <v>2615</v>
      </c>
      <c r="E7747" t="s">
        <v>37</v>
      </c>
      <c r="F7747" s="4">
        <v>590000</v>
      </c>
      <c r="G7747" t="s">
        <v>5</v>
      </c>
      <c r="H7747">
        <v>4</v>
      </c>
      <c r="I7747" s="4">
        <f>IF(E7747="Rhode Island", Table1[[#This Row],[price]]*$L$3, IF(E7747="Massachusetts", Table1[[#This Row],[price]]*$L$2, 1))</f>
        <v>590000</v>
      </c>
    </row>
    <row r="7748" spans="1:9" x14ac:dyDescent="0.25">
      <c r="A7748" s="2">
        <v>41374</v>
      </c>
      <c r="B7748" s="1">
        <f t="shared" si="242"/>
        <v>2013</v>
      </c>
      <c r="C7748" s="1">
        <f t="shared" si="243"/>
        <v>2</v>
      </c>
      <c r="D7748">
        <v>2914</v>
      </c>
      <c r="E7748" t="s">
        <v>36</v>
      </c>
      <c r="F7748" s="4">
        <v>690000</v>
      </c>
      <c r="G7748" t="s">
        <v>5</v>
      </c>
      <c r="H7748">
        <v>4</v>
      </c>
      <c r="I7748" s="4">
        <f>IF(E7748="Rhode Island", Table1[[#This Row],[price]]*$L$3, IF(E7748="Massachusetts", Table1[[#This Row],[price]]*$L$2, 1))</f>
        <v>690000</v>
      </c>
    </row>
    <row r="7749" spans="1:9" x14ac:dyDescent="0.25">
      <c r="A7749" s="2">
        <v>41374</v>
      </c>
      <c r="B7749" s="1">
        <f t="shared" si="242"/>
        <v>2013</v>
      </c>
      <c r="C7749" s="1">
        <f t="shared" si="243"/>
        <v>2</v>
      </c>
      <c r="D7749">
        <v>2600</v>
      </c>
      <c r="E7749" t="s">
        <v>37</v>
      </c>
      <c r="F7749" s="4">
        <v>835000</v>
      </c>
      <c r="G7749" t="s">
        <v>5</v>
      </c>
      <c r="H7749">
        <v>3</v>
      </c>
      <c r="I7749" s="4">
        <f>IF(E7749="Rhode Island", Table1[[#This Row],[price]]*$L$3, IF(E7749="Massachusetts", Table1[[#This Row],[price]]*$L$2, 1))</f>
        <v>835000</v>
      </c>
    </row>
    <row r="7750" spans="1:9" x14ac:dyDescent="0.25">
      <c r="A7750" s="2">
        <v>41374</v>
      </c>
      <c r="B7750" s="1">
        <f t="shared" si="242"/>
        <v>2013</v>
      </c>
      <c r="C7750" s="1">
        <f t="shared" si="243"/>
        <v>2</v>
      </c>
      <c r="D7750">
        <v>2600</v>
      </c>
      <c r="E7750" t="s">
        <v>37</v>
      </c>
      <c r="F7750" s="4">
        <v>1880000</v>
      </c>
      <c r="G7750" t="s">
        <v>5</v>
      </c>
      <c r="H7750">
        <v>5</v>
      </c>
      <c r="I7750" s="4">
        <f>IF(E7750="Rhode Island", Table1[[#This Row],[price]]*$L$3, IF(E7750="Massachusetts", Table1[[#This Row],[price]]*$L$2, 1))</f>
        <v>1880000</v>
      </c>
    </row>
    <row r="7751" spans="1:9" x14ac:dyDescent="0.25">
      <c r="A7751" s="2">
        <v>41375</v>
      </c>
      <c r="B7751" s="1">
        <f t="shared" si="242"/>
        <v>2013</v>
      </c>
      <c r="C7751" s="1">
        <f t="shared" si="243"/>
        <v>2</v>
      </c>
      <c r="D7751">
        <v>2615</v>
      </c>
      <c r="E7751" t="s">
        <v>37</v>
      </c>
      <c r="F7751" s="4">
        <v>415000</v>
      </c>
      <c r="G7751" t="s">
        <v>5</v>
      </c>
      <c r="H7751">
        <v>3</v>
      </c>
      <c r="I7751" s="4">
        <f>IF(E7751="Rhode Island", Table1[[#This Row],[price]]*$L$3, IF(E7751="Massachusetts", Table1[[#This Row],[price]]*$L$2, 1))</f>
        <v>415000</v>
      </c>
    </row>
    <row r="7752" spans="1:9" x14ac:dyDescent="0.25">
      <c r="A7752" s="2">
        <v>41375</v>
      </c>
      <c r="B7752" s="1">
        <f t="shared" si="242"/>
        <v>2013</v>
      </c>
      <c r="C7752" s="1">
        <f t="shared" si="243"/>
        <v>2</v>
      </c>
      <c r="D7752">
        <v>2906</v>
      </c>
      <c r="E7752" t="s">
        <v>36</v>
      </c>
      <c r="F7752" s="4">
        <v>457500</v>
      </c>
      <c r="G7752" t="s">
        <v>5</v>
      </c>
      <c r="H7752">
        <v>3</v>
      </c>
      <c r="I7752" s="4">
        <f>IF(E7752="Rhode Island", Table1[[#This Row],[price]]*$L$3, IF(E7752="Massachusetts", Table1[[#This Row],[price]]*$L$2, 1))</f>
        <v>457500</v>
      </c>
    </row>
    <row r="7753" spans="1:9" x14ac:dyDescent="0.25">
      <c r="A7753" s="2">
        <v>41375</v>
      </c>
      <c r="B7753" s="1">
        <f t="shared" si="242"/>
        <v>2013</v>
      </c>
      <c r="C7753" s="1">
        <f t="shared" si="243"/>
        <v>2</v>
      </c>
      <c r="D7753">
        <v>2615</v>
      </c>
      <c r="E7753" t="s">
        <v>37</v>
      </c>
      <c r="F7753" s="4">
        <v>500000</v>
      </c>
      <c r="G7753" t="s">
        <v>5</v>
      </c>
      <c r="H7753">
        <v>4</v>
      </c>
      <c r="I7753" s="4">
        <f>IF(E7753="Rhode Island", Table1[[#This Row],[price]]*$L$3, IF(E7753="Massachusetts", Table1[[#This Row],[price]]*$L$2, 1))</f>
        <v>500000</v>
      </c>
    </row>
    <row r="7754" spans="1:9" x14ac:dyDescent="0.25">
      <c r="A7754" s="2">
        <v>41375</v>
      </c>
      <c r="B7754" s="1">
        <f t="shared" si="242"/>
        <v>2013</v>
      </c>
      <c r="C7754" s="1">
        <f t="shared" si="243"/>
        <v>2</v>
      </c>
      <c r="D7754">
        <v>2617</v>
      </c>
      <c r="E7754" t="s">
        <v>37</v>
      </c>
      <c r="F7754" s="4">
        <v>571000</v>
      </c>
      <c r="G7754" t="s">
        <v>5</v>
      </c>
      <c r="H7754">
        <v>3</v>
      </c>
      <c r="I7754" s="4">
        <f>IF(E7754="Rhode Island", Table1[[#This Row],[price]]*$L$3, IF(E7754="Massachusetts", Table1[[#This Row],[price]]*$L$2, 1))</f>
        <v>571000</v>
      </c>
    </row>
    <row r="7755" spans="1:9" x14ac:dyDescent="0.25">
      <c r="A7755" s="2">
        <v>41376</v>
      </c>
      <c r="B7755" s="1">
        <f t="shared" si="242"/>
        <v>2013</v>
      </c>
      <c r="C7755" s="1">
        <f t="shared" si="243"/>
        <v>2</v>
      </c>
      <c r="D7755">
        <v>2906</v>
      </c>
      <c r="E7755" t="s">
        <v>36</v>
      </c>
      <c r="F7755" s="4">
        <v>391500</v>
      </c>
      <c r="G7755" t="s">
        <v>5</v>
      </c>
      <c r="H7755">
        <v>3</v>
      </c>
      <c r="I7755" s="4">
        <f>IF(E7755="Rhode Island", Table1[[#This Row],[price]]*$L$3, IF(E7755="Massachusetts", Table1[[#This Row],[price]]*$L$2, 1))</f>
        <v>391500</v>
      </c>
    </row>
    <row r="7756" spans="1:9" x14ac:dyDescent="0.25">
      <c r="A7756" s="2">
        <v>41376</v>
      </c>
      <c r="B7756" s="1">
        <f t="shared" si="242"/>
        <v>2013</v>
      </c>
      <c r="C7756" s="1">
        <f t="shared" si="243"/>
        <v>2</v>
      </c>
      <c r="D7756">
        <v>2615</v>
      </c>
      <c r="E7756" t="s">
        <v>37</v>
      </c>
      <c r="F7756" s="4">
        <v>412000</v>
      </c>
      <c r="G7756" t="s">
        <v>5</v>
      </c>
      <c r="H7756">
        <v>3</v>
      </c>
      <c r="I7756" s="4">
        <f>IF(E7756="Rhode Island", Table1[[#This Row],[price]]*$L$3, IF(E7756="Massachusetts", Table1[[#This Row],[price]]*$L$2, 1))</f>
        <v>412000</v>
      </c>
    </row>
    <row r="7757" spans="1:9" x14ac:dyDescent="0.25">
      <c r="A7757" s="2">
        <v>41376</v>
      </c>
      <c r="B7757" s="1">
        <f t="shared" si="242"/>
        <v>2013</v>
      </c>
      <c r="C7757" s="1">
        <f t="shared" si="243"/>
        <v>2</v>
      </c>
      <c r="D7757">
        <v>2906</v>
      </c>
      <c r="E7757" t="s">
        <v>36</v>
      </c>
      <c r="F7757" s="4">
        <v>526000</v>
      </c>
      <c r="G7757" t="s">
        <v>5</v>
      </c>
      <c r="H7757">
        <v>4</v>
      </c>
      <c r="I7757" s="4">
        <f>IF(E7757="Rhode Island", Table1[[#This Row],[price]]*$L$3, IF(E7757="Massachusetts", Table1[[#This Row],[price]]*$L$2, 1))</f>
        <v>526000</v>
      </c>
    </row>
    <row r="7758" spans="1:9" x14ac:dyDescent="0.25">
      <c r="A7758" s="2">
        <v>41376</v>
      </c>
      <c r="B7758" s="1">
        <f t="shared" si="242"/>
        <v>2013</v>
      </c>
      <c r="C7758" s="1">
        <f t="shared" si="243"/>
        <v>2</v>
      </c>
      <c r="D7758">
        <v>2602</v>
      </c>
      <c r="E7758" t="s">
        <v>37</v>
      </c>
      <c r="F7758" s="4">
        <v>601000</v>
      </c>
      <c r="G7758" t="s">
        <v>5</v>
      </c>
      <c r="H7758">
        <v>4</v>
      </c>
      <c r="I7758" s="4">
        <f>IF(E7758="Rhode Island", Table1[[#This Row],[price]]*$L$3, IF(E7758="Massachusetts", Table1[[#This Row],[price]]*$L$2, 1))</f>
        <v>601000</v>
      </c>
    </row>
    <row r="7759" spans="1:9" x14ac:dyDescent="0.25">
      <c r="A7759" s="2">
        <v>41376</v>
      </c>
      <c r="B7759" s="1">
        <f t="shared" si="242"/>
        <v>2013</v>
      </c>
      <c r="C7759" s="1">
        <f t="shared" si="243"/>
        <v>2</v>
      </c>
      <c r="D7759">
        <v>2913</v>
      </c>
      <c r="E7759" t="s">
        <v>36</v>
      </c>
      <c r="F7759" s="4">
        <v>715000</v>
      </c>
      <c r="G7759" t="s">
        <v>5</v>
      </c>
      <c r="H7759">
        <v>4</v>
      </c>
      <c r="I7759" s="4">
        <f>IF(E7759="Rhode Island", Table1[[#This Row],[price]]*$L$3, IF(E7759="Massachusetts", Table1[[#This Row],[price]]*$L$2, 1))</f>
        <v>715000</v>
      </c>
    </row>
    <row r="7760" spans="1:9" x14ac:dyDescent="0.25">
      <c r="A7760" s="2">
        <v>41376</v>
      </c>
      <c r="B7760" s="1">
        <f t="shared" si="242"/>
        <v>2013</v>
      </c>
      <c r="C7760" s="1">
        <f t="shared" si="243"/>
        <v>2</v>
      </c>
      <c r="D7760">
        <v>2607</v>
      </c>
      <c r="E7760" t="s">
        <v>37</v>
      </c>
      <c r="F7760" s="4">
        <v>739000</v>
      </c>
      <c r="G7760" t="s">
        <v>5</v>
      </c>
      <c r="H7760">
        <v>4</v>
      </c>
      <c r="I7760" s="4">
        <f>IF(E7760="Rhode Island", Table1[[#This Row],[price]]*$L$3, IF(E7760="Massachusetts", Table1[[#This Row],[price]]*$L$2, 1))</f>
        <v>739000</v>
      </c>
    </row>
    <row r="7761" spans="1:9" x14ac:dyDescent="0.25">
      <c r="A7761" s="2">
        <v>41377</v>
      </c>
      <c r="B7761" s="1">
        <f t="shared" si="242"/>
        <v>2013</v>
      </c>
      <c r="C7761" s="1">
        <f t="shared" si="243"/>
        <v>2</v>
      </c>
      <c r="D7761">
        <v>2905</v>
      </c>
      <c r="E7761" t="s">
        <v>36</v>
      </c>
      <c r="F7761" s="4">
        <v>367000</v>
      </c>
      <c r="G7761" t="s">
        <v>5</v>
      </c>
      <c r="H7761">
        <v>3</v>
      </c>
      <c r="I7761" s="4">
        <f>IF(E7761="Rhode Island", Table1[[#This Row],[price]]*$L$3, IF(E7761="Massachusetts", Table1[[#This Row],[price]]*$L$2, 1))</f>
        <v>367000</v>
      </c>
    </row>
    <row r="7762" spans="1:9" x14ac:dyDescent="0.25">
      <c r="A7762" s="2">
        <v>41377</v>
      </c>
      <c r="B7762" s="1">
        <f t="shared" si="242"/>
        <v>2013</v>
      </c>
      <c r="C7762" s="1">
        <f t="shared" si="243"/>
        <v>2</v>
      </c>
      <c r="D7762">
        <v>2913</v>
      </c>
      <c r="E7762" t="s">
        <v>36</v>
      </c>
      <c r="F7762" s="4">
        <v>420000</v>
      </c>
      <c r="G7762" t="s">
        <v>5</v>
      </c>
      <c r="H7762">
        <v>3</v>
      </c>
      <c r="I7762" s="4">
        <f>IF(E7762="Rhode Island", Table1[[#This Row],[price]]*$L$3, IF(E7762="Massachusetts", Table1[[#This Row],[price]]*$L$2, 1))</f>
        <v>420000</v>
      </c>
    </row>
    <row r="7763" spans="1:9" x14ac:dyDescent="0.25">
      <c r="A7763" s="2">
        <v>41377</v>
      </c>
      <c r="B7763" s="1">
        <f t="shared" si="242"/>
        <v>2013</v>
      </c>
      <c r="C7763" s="1">
        <f t="shared" si="243"/>
        <v>2</v>
      </c>
      <c r="D7763">
        <v>2911</v>
      </c>
      <c r="E7763" t="s">
        <v>36</v>
      </c>
      <c r="F7763" s="4">
        <v>595000</v>
      </c>
      <c r="G7763" t="s">
        <v>5</v>
      </c>
      <c r="H7763">
        <v>4</v>
      </c>
      <c r="I7763" s="4">
        <f>IF(E7763="Rhode Island", Table1[[#This Row],[price]]*$L$3, IF(E7763="Massachusetts", Table1[[#This Row],[price]]*$L$2, 1))</f>
        <v>595000</v>
      </c>
    </row>
    <row r="7764" spans="1:9" x14ac:dyDescent="0.25">
      <c r="A7764" s="2">
        <v>41377</v>
      </c>
      <c r="B7764" s="1">
        <f t="shared" si="242"/>
        <v>2013</v>
      </c>
      <c r="C7764" s="1">
        <f t="shared" si="243"/>
        <v>2</v>
      </c>
      <c r="D7764">
        <v>2911</v>
      </c>
      <c r="E7764" t="s">
        <v>36</v>
      </c>
      <c r="F7764" s="4">
        <v>616000</v>
      </c>
      <c r="G7764" t="s">
        <v>5</v>
      </c>
      <c r="H7764">
        <v>4</v>
      </c>
      <c r="I7764" s="4">
        <f>IF(E7764="Rhode Island", Table1[[#This Row],[price]]*$L$3, IF(E7764="Massachusetts", Table1[[#This Row],[price]]*$L$2, 1))</f>
        <v>616000</v>
      </c>
    </row>
    <row r="7765" spans="1:9" x14ac:dyDescent="0.25">
      <c r="A7765" s="2">
        <v>41377</v>
      </c>
      <c r="B7765" s="1">
        <f t="shared" si="242"/>
        <v>2013</v>
      </c>
      <c r="C7765" s="1">
        <f t="shared" si="243"/>
        <v>2</v>
      </c>
      <c r="D7765">
        <v>2904</v>
      </c>
      <c r="E7765" t="s">
        <v>36</v>
      </c>
      <c r="F7765" s="4">
        <v>645500</v>
      </c>
      <c r="G7765" t="s">
        <v>5</v>
      </c>
      <c r="H7765">
        <v>4</v>
      </c>
      <c r="I7765" s="4">
        <f>IF(E7765="Rhode Island", Table1[[#This Row],[price]]*$L$3, IF(E7765="Massachusetts", Table1[[#This Row],[price]]*$L$2, 1))</f>
        <v>645500</v>
      </c>
    </row>
    <row r="7766" spans="1:9" x14ac:dyDescent="0.25">
      <c r="A7766" s="2">
        <v>41377</v>
      </c>
      <c r="B7766" s="1">
        <f t="shared" si="242"/>
        <v>2013</v>
      </c>
      <c r="C7766" s="1">
        <f t="shared" si="243"/>
        <v>2</v>
      </c>
      <c r="D7766">
        <v>2902</v>
      </c>
      <c r="E7766" t="s">
        <v>36</v>
      </c>
      <c r="F7766" s="4">
        <v>650000</v>
      </c>
      <c r="G7766" t="s">
        <v>5</v>
      </c>
      <c r="H7766">
        <v>5</v>
      </c>
      <c r="I7766" s="4">
        <f>IF(E7766="Rhode Island", Table1[[#This Row],[price]]*$L$3, IF(E7766="Massachusetts", Table1[[#This Row],[price]]*$L$2, 1))</f>
        <v>650000</v>
      </c>
    </row>
    <row r="7767" spans="1:9" x14ac:dyDescent="0.25">
      <c r="A7767" s="2">
        <v>41377</v>
      </c>
      <c r="B7767" s="1">
        <f t="shared" si="242"/>
        <v>2013</v>
      </c>
      <c r="C7767" s="1">
        <f t="shared" si="243"/>
        <v>2</v>
      </c>
      <c r="D7767">
        <v>2912</v>
      </c>
      <c r="E7767" t="s">
        <v>36</v>
      </c>
      <c r="F7767" s="4">
        <v>335000</v>
      </c>
      <c r="G7767" t="s">
        <v>6</v>
      </c>
      <c r="H7767">
        <v>1</v>
      </c>
      <c r="I7767" s="4">
        <f>IF(E7767="Rhode Island", Table1[[#This Row],[price]]*$L$3, IF(E7767="Massachusetts", Table1[[#This Row],[price]]*$L$2, 1))</f>
        <v>335000</v>
      </c>
    </row>
    <row r="7768" spans="1:9" x14ac:dyDescent="0.25">
      <c r="A7768" s="2">
        <v>41377</v>
      </c>
      <c r="B7768" s="1">
        <f t="shared" si="242"/>
        <v>2013</v>
      </c>
      <c r="C7768" s="1">
        <f t="shared" si="243"/>
        <v>2</v>
      </c>
      <c r="D7768">
        <v>2604</v>
      </c>
      <c r="E7768" t="s">
        <v>37</v>
      </c>
      <c r="F7768" s="4">
        <v>441000</v>
      </c>
      <c r="G7768" t="s">
        <v>6</v>
      </c>
      <c r="H7768">
        <v>2</v>
      </c>
      <c r="I7768" s="4">
        <f>IF(E7768="Rhode Island", Table1[[#This Row],[price]]*$L$3, IF(E7768="Massachusetts", Table1[[#This Row],[price]]*$L$2, 1))</f>
        <v>441000</v>
      </c>
    </row>
    <row r="7769" spans="1:9" x14ac:dyDescent="0.25">
      <c r="A7769" s="2">
        <v>41378</v>
      </c>
      <c r="B7769" s="1">
        <f t="shared" si="242"/>
        <v>2013</v>
      </c>
      <c r="C7769" s="1">
        <f t="shared" si="243"/>
        <v>2</v>
      </c>
      <c r="D7769">
        <v>2602</v>
      </c>
      <c r="E7769" t="s">
        <v>37</v>
      </c>
      <c r="F7769" s="4">
        <v>770000</v>
      </c>
      <c r="G7769" t="s">
        <v>5</v>
      </c>
      <c r="H7769">
        <v>4</v>
      </c>
      <c r="I7769" s="4">
        <f>IF(E7769="Rhode Island", Table1[[#This Row],[price]]*$L$3, IF(E7769="Massachusetts", Table1[[#This Row],[price]]*$L$2, 1))</f>
        <v>770000</v>
      </c>
    </row>
    <row r="7770" spans="1:9" x14ac:dyDescent="0.25">
      <c r="A7770" s="2">
        <v>41378</v>
      </c>
      <c r="B7770" s="1">
        <f t="shared" si="242"/>
        <v>2013</v>
      </c>
      <c r="C7770" s="1">
        <f t="shared" si="243"/>
        <v>2</v>
      </c>
      <c r="D7770">
        <v>2602</v>
      </c>
      <c r="E7770" t="s">
        <v>37</v>
      </c>
      <c r="F7770" s="4">
        <v>865000</v>
      </c>
      <c r="G7770" t="s">
        <v>5</v>
      </c>
      <c r="H7770">
        <v>4</v>
      </c>
      <c r="I7770" s="4">
        <f>IF(E7770="Rhode Island", Table1[[#This Row],[price]]*$L$3, IF(E7770="Massachusetts", Table1[[#This Row],[price]]*$L$2, 1))</f>
        <v>865000</v>
      </c>
    </row>
    <row r="7771" spans="1:9" x14ac:dyDescent="0.25">
      <c r="A7771" s="2">
        <v>41379</v>
      </c>
      <c r="B7771" s="1">
        <f t="shared" si="242"/>
        <v>2013</v>
      </c>
      <c r="C7771" s="1">
        <f t="shared" si="243"/>
        <v>2</v>
      </c>
      <c r="D7771">
        <v>2906</v>
      </c>
      <c r="E7771" t="s">
        <v>36</v>
      </c>
      <c r="F7771" s="4">
        <v>355000</v>
      </c>
      <c r="G7771" t="s">
        <v>5</v>
      </c>
      <c r="H7771">
        <v>3</v>
      </c>
      <c r="I7771" s="4">
        <f>IF(E7771="Rhode Island", Table1[[#This Row],[price]]*$L$3, IF(E7771="Massachusetts", Table1[[#This Row],[price]]*$L$2, 1))</f>
        <v>355000</v>
      </c>
    </row>
    <row r="7772" spans="1:9" x14ac:dyDescent="0.25">
      <c r="A7772" s="2">
        <v>41379</v>
      </c>
      <c r="B7772" s="1">
        <f t="shared" si="242"/>
        <v>2013</v>
      </c>
      <c r="C7772" s="1">
        <f t="shared" si="243"/>
        <v>2</v>
      </c>
      <c r="D7772">
        <v>2615</v>
      </c>
      <c r="E7772" t="s">
        <v>37</v>
      </c>
      <c r="F7772" s="4">
        <v>410000</v>
      </c>
      <c r="G7772" t="s">
        <v>5</v>
      </c>
      <c r="H7772">
        <v>3</v>
      </c>
      <c r="I7772" s="4">
        <f>IF(E7772="Rhode Island", Table1[[#This Row],[price]]*$L$3, IF(E7772="Massachusetts", Table1[[#This Row],[price]]*$L$2, 1))</f>
        <v>410000</v>
      </c>
    </row>
    <row r="7773" spans="1:9" x14ac:dyDescent="0.25">
      <c r="A7773" s="2">
        <v>41379</v>
      </c>
      <c r="B7773" s="1">
        <f t="shared" si="242"/>
        <v>2013</v>
      </c>
      <c r="C7773" s="1">
        <f t="shared" si="243"/>
        <v>2</v>
      </c>
      <c r="D7773">
        <v>2611</v>
      </c>
      <c r="E7773" t="s">
        <v>37</v>
      </c>
      <c r="F7773" s="4">
        <v>450000</v>
      </c>
      <c r="G7773" t="s">
        <v>5</v>
      </c>
      <c r="H7773">
        <v>3</v>
      </c>
      <c r="I7773" s="4">
        <f>IF(E7773="Rhode Island", Table1[[#This Row],[price]]*$L$3, IF(E7773="Massachusetts", Table1[[#This Row],[price]]*$L$2, 1))</f>
        <v>450000</v>
      </c>
    </row>
    <row r="7774" spans="1:9" x14ac:dyDescent="0.25">
      <c r="A7774" s="2">
        <v>41379</v>
      </c>
      <c r="B7774" s="1">
        <f t="shared" si="242"/>
        <v>2013</v>
      </c>
      <c r="C7774" s="1">
        <f t="shared" si="243"/>
        <v>2</v>
      </c>
      <c r="D7774">
        <v>2604</v>
      </c>
      <c r="E7774" t="s">
        <v>37</v>
      </c>
      <c r="F7774" s="4">
        <v>455000</v>
      </c>
      <c r="G7774" t="s">
        <v>5</v>
      </c>
      <c r="H7774">
        <v>3</v>
      </c>
      <c r="I7774" s="4">
        <f>IF(E7774="Rhode Island", Table1[[#This Row],[price]]*$L$3, IF(E7774="Massachusetts", Table1[[#This Row],[price]]*$L$2, 1))</f>
        <v>455000</v>
      </c>
    </row>
    <row r="7775" spans="1:9" x14ac:dyDescent="0.25">
      <c r="A7775" s="2">
        <v>41379</v>
      </c>
      <c r="B7775" s="1">
        <f t="shared" si="242"/>
        <v>2013</v>
      </c>
      <c r="C7775" s="1">
        <f t="shared" si="243"/>
        <v>2</v>
      </c>
      <c r="D7775">
        <v>2904</v>
      </c>
      <c r="E7775" t="s">
        <v>36</v>
      </c>
      <c r="F7775" s="4">
        <v>475000</v>
      </c>
      <c r="G7775" t="s">
        <v>5</v>
      </c>
      <c r="H7775">
        <v>4</v>
      </c>
      <c r="I7775" s="4">
        <f>IF(E7775="Rhode Island", Table1[[#This Row],[price]]*$L$3, IF(E7775="Massachusetts", Table1[[#This Row],[price]]*$L$2, 1))</f>
        <v>475000</v>
      </c>
    </row>
    <row r="7776" spans="1:9" x14ac:dyDescent="0.25">
      <c r="A7776" s="2">
        <v>41379</v>
      </c>
      <c r="B7776" s="1">
        <f t="shared" si="242"/>
        <v>2013</v>
      </c>
      <c r="C7776" s="1">
        <f t="shared" si="243"/>
        <v>2</v>
      </c>
      <c r="D7776">
        <v>2611</v>
      </c>
      <c r="E7776" t="s">
        <v>37</v>
      </c>
      <c r="F7776" s="4">
        <v>559500</v>
      </c>
      <c r="G7776" t="s">
        <v>5</v>
      </c>
      <c r="H7776">
        <v>5</v>
      </c>
      <c r="I7776" s="4">
        <f>IF(E7776="Rhode Island", Table1[[#This Row],[price]]*$L$3, IF(E7776="Massachusetts", Table1[[#This Row],[price]]*$L$2, 1))</f>
        <v>559500</v>
      </c>
    </row>
    <row r="7777" spans="1:9" x14ac:dyDescent="0.25">
      <c r="A7777" s="2">
        <v>41379</v>
      </c>
      <c r="B7777" s="1">
        <f t="shared" si="242"/>
        <v>2013</v>
      </c>
      <c r="C7777" s="1">
        <f t="shared" si="243"/>
        <v>2</v>
      </c>
      <c r="D7777">
        <v>2617</v>
      </c>
      <c r="E7777" t="s">
        <v>37</v>
      </c>
      <c r="F7777" s="4">
        <v>665000</v>
      </c>
      <c r="G7777" t="s">
        <v>5</v>
      </c>
      <c r="H7777">
        <v>4</v>
      </c>
      <c r="I7777" s="4">
        <f>IF(E7777="Rhode Island", Table1[[#This Row],[price]]*$L$3, IF(E7777="Massachusetts", Table1[[#This Row],[price]]*$L$2, 1))</f>
        <v>665000</v>
      </c>
    </row>
    <row r="7778" spans="1:9" x14ac:dyDescent="0.25">
      <c r="A7778" s="2">
        <v>41379</v>
      </c>
      <c r="B7778" s="1">
        <f t="shared" si="242"/>
        <v>2013</v>
      </c>
      <c r="C7778" s="1">
        <f t="shared" si="243"/>
        <v>2</v>
      </c>
      <c r="D7778">
        <v>2604</v>
      </c>
      <c r="E7778" t="s">
        <v>37</v>
      </c>
      <c r="F7778" s="4">
        <v>435000</v>
      </c>
      <c r="G7778" t="s">
        <v>6</v>
      </c>
      <c r="H7778">
        <v>2</v>
      </c>
      <c r="I7778" s="4">
        <f>IF(E7778="Rhode Island", Table1[[#This Row],[price]]*$L$3, IF(E7778="Massachusetts", Table1[[#This Row],[price]]*$L$2, 1))</f>
        <v>435000</v>
      </c>
    </row>
    <row r="7779" spans="1:9" x14ac:dyDescent="0.25">
      <c r="A7779" s="2">
        <v>41380</v>
      </c>
      <c r="B7779" s="1">
        <f t="shared" si="242"/>
        <v>2013</v>
      </c>
      <c r="C7779" s="1">
        <f t="shared" si="243"/>
        <v>2</v>
      </c>
      <c r="D7779">
        <v>2615</v>
      </c>
      <c r="E7779" t="s">
        <v>37</v>
      </c>
      <c r="F7779" s="4">
        <v>392000</v>
      </c>
      <c r="G7779" t="s">
        <v>5</v>
      </c>
      <c r="H7779">
        <v>3</v>
      </c>
      <c r="I7779" s="4">
        <f>IF(E7779="Rhode Island", Table1[[#This Row],[price]]*$L$3, IF(E7779="Massachusetts", Table1[[#This Row],[price]]*$L$2, 1))</f>
        <v>392000</v>
      </c>
    </row>
    <row r="7780" spans="1:9" x14ac:dyDescent="0.25">
      <c r="A7780" s="2">
        <v>41380</v>
      </c>
      <c r="B7780" s="1">
        <f t="shared" si="242"/>
        <v>2013</v>
      </c>
      <c r="C7780" s="1">
        <f t="shared" si="243"/>
        <v>2</v>
      </c>
      <c r="D7780">
        <v>2914</v>
      </c>
      <c r="E7780" t="s">
        <v>36</v>
      </c>
      <c r="F7780" s="4">
        <v>430000</v>
      </c>
      <c r="G7780" t="s">
        <v>5</v>
      </c>
      <c r="H7780">
        <v>3</v>
      </c>
      <c r="I7780" s="4">
        <f>IF(E7780="Rhode Island", Table1[[#This Row],[price]]*$L$3, IF(E7780="Massachusetts", Table1[[#This Row],[price]]*$L$2, 1))</f>
        <v>430000</v>
      </c>
    </row>
    <row r="7781" spans="1:9" x14ac:dyDescent="0.25">
      <c r="A7781" s="2">
        <v>41380</v>
      </c>
      <c r="B7781" s="1">
        <f t="shared" si="242"/>
        <v>2013</v>
      </c>
      <c r="C7781" s="1">
        <f t="shared" si="243"/>
        <v>2</v>
      </c>
      <c r="D7781">
        <v>2902</v>
      </c>
      <c r="E7781" t="s">
        <v>36</v>
      </c>
      <c r="F7781" s="4">
        <v>485000</v>
      </c>
      <c r="G7781" t="s">
        <v>5</v>
      </c>
      <c r="H7781">
        <v>4</v>
      </c>
      <c r="I7781" s="4">
        <f>IF(E7781="Rhode Island", Table1[[#This Row],[price]]*$L$3, IF(E7781="Massachusetts", Table1[[#This Row],[price]]*$L$2, 1))</f>
        <v>485000</v>
      </c>
    </row>
    <row r="7782" spans="1:9" x14ac:dyDescent="0.25">
      <c r="A7782" s="2">
        <v>41380</v>
      </c>
      <c r="B7782" s="1">
        <f t="shared" si="242"/>
        <v>2013</v>
      </c>
      <c r="C7782" s="1">
        <f t="shared" si="243"/>
        <v>2</v>
      </c>
      <c r="D7782">
        <v>2615</v>
      </c>
      <c r="E7782" t="s">
        <v>37</v>
      </c>
      <c r="F7782" s="4">
        <v>510000</v>
      </c>
      <c r="G7782" t="s">
        <v>5</v>
      </c>
      <c r="H7782">
        <v>4</v>
      </c>
      <c r="I7782" s="4">
        <f>IF(E7782="Rhode Island", Table1[[#This Row],[price]]*$L$3, IF(E7782="Massachusetts", Table1[[#This Row],[price]]*$L$2, 1))</f>
        <v>510000</v>
      </c>
    </row>
    <row r="7783" spans="1:9" x14ac:dyDescent="0.25">
      <c r="A7783" s="2">
        <v>41380</v>
      </c>
      <c r="B7783" s="1">
        <f t="shared" si="242"/>
        <v>2013</v>
      </c>
      <c r="C7783" s="1">
        <f t="shared" si="243"/>
        <v>2</v>
      </c>
      <c r="D7783">
        <v>2607</v>
      </c>
      <c r="E7783" t="s">
        <v>37</v>
      </c>
      <c r="F7783" s="4">
        <v>515000</v>
      </c>
      <c r="G7783" t="s">
        <v>5</v>
      </c>
      <c r="H7783">
        <v>3</v>
      </c>
      <c r="I7783" s="4">
        <f>IF(E7783="Rhode Island", Table1[[#This Row],[price]]*$L$3, IF(E7783="Massachusetts", Table1[[#This Row],[price]]*$L$2, 1))</f>
        <v>515000</v>
      </c>
    </row>
    <row r="7784" spans="1:9" x14ac:dyDescent="0.25">
      <c r="A7784" s="2">
        <v>41381</v>
      </c>
      <c r="B7784" s="1">
        <f t="shared" si="242"/>
        <v>2013</v>
      </c>
      <c r="C7784" s="1">
        <f t="shared" si="243"/>
        <v>2</v>
      </c>
      <c r="D7784">
        <v>2615</v>
      </c>
      <c r="E7784" t="s">
        <v>37</v>
      </c>
      <c r="F7784" s="4">
        <v>435000</v>
      </c>
      <c r="G7784" t="s">
        <v>5</v>
      </c>
      <c r="H7784">
        <v>3</v>
      </c>
      <c r="I7784" s="4">
        <f>IF(E7784="Rhode Island", Table1[[#This Row],[price]]*$L$3, IF(E7784="Massachusetts", Table1[[#This Row],[price]]*$L$2, 1))</f>
        <v>435000</v>
      </c>
    </row>
    <row r="7785" spans="1:9" x14ac:dyDescent="0.25">
      <c r="A7785" s="2">
        <v>41381</v>
      </c>
      <c r="B7785" s="1">
        <f t="shared" si="242"/>
        <v>2013</v>
      </c>
      <c r="C7785" s="1">
        <f t="shared" si="243"/>
        <v>2</v>
      </c>
      <c r="D7785">
        <v>2902</v>
      </c>
      <c r="E7785" t="s">
        <v>36</v>
      </c>
      <c r="F7785" s="4">
        <v>475000</v>
      </c>
      <c r="G7785" t="s">
        <v>5</v>
      </c>
      <c r="H7785">
        <v>3</v>
      </c>
      <c r="I7785" s="4">
        <f>IF(E7785="Rhode Island", Table1[[#This Row],[price]]*$L$3, IF(E7785="Massachusetts", Table1[[#This Row],[price]]*$L$2, 1))</f>
        <v>475000</v>
      </c>
    </row>
    <row r="7786" spans="1:9" x14ac:dyDescent="0.25">
      <c r="A7786" s="2">
        <v>41381</v>
      </c>
      <c r="B7786" s="1">
        <f t="shared" si="242"/>
        <v>2013</v>
      </c>
      <c r="C7786" s="1">
        <f t="shared" si="243"/>
        <v>2</v>
      </c>
      <c r="D7786">
        <v>2615</v>
      </c>
      <c r="E7786" t="s">
        <v>37</v>
      </c>
      <c r="F7786" s="4">
        <v>477500</v>
      </c>
      <c r="G7786" t="s">
        <v>5</v>
      </c>
      <c r="H7786">
        <v>4</v>
      </c>
      <c r="I7786" s="4">
        <f>IF(E7786="Rhode Island", Table1[[#This Row],[price]]*$L$3, IF(E7786="Massachusetts", Table1[[#This Row],[price]]*$L$2, 1))</f>
        <v>477500</v>
      </c>
    </row>
    <row r="7787" spans="1:9" x14ac:dyDescent="0.25">
      <c r="A7787" s="2">
        <v>41381</v>
      </c>
      <c r="B7787" s="1">
        <f t="shared" si="242"/>
        <v>2013</v>
      </c>
      <c r="C7787" s="1">
        <f t="shared" si="243"/>
        <v>2</v>
      </c>
      <c r="D7787">
        <v>2617</v>
      </c>
      <c r="E7787" t="s">
        <v>37</v>
      </c>
      <c r="F7787" s="4">
        <v>531000</v>
      </c>
      <c r="G7787" t="s">
        <v>5</v>
      </c>
      <c r="H7787">
        <v>3</v>
      </c>
      <c r="I7787" s="4">
        <f>IF(E7787="Rhode Island", Table1[[#This Row],[price]]*$L$3, IF(E7787="Massachusetts", Table1[[#This Row],[price]]*$L$2, 1))</f>
        <v>531000</v>
      </c>
    </row>
    <row r="7788" spans="1:9" x14ac:dyDescent="0.25">
      <c r="A7788" s="2">
        <v>41381</v>
      </c>
      <c r="B7788" s="1">
        <f t="shared" si="242"/>
        <v>2013</v>
      </c>
      <c r="C7788" s="1">
        <f t="shared" si="243"/>
        <v>2</v>
      </c>
      <c r="D7788">
        <v>2615</v>
      </c>
      <c r="E7788" t="s">
        <v>37</v>
      </c>
      <c r="F7788" s="4">
        <v>570000</v>
      </c>
      <c r="G7788" t="s">
        <v>5</v>
      </c>
      <c r="H7788">
        <v>4</v>
      </c>
      <c r="I7788" s="4">
        <f>IF(E7788="Rhode Island", Table1[[#This Row],[price]]*$L$3, IF(E7788="Massachusetts", Table1[[#This Row],[price]]*$L$2, 1))</f>
        <v>570000</v>
      </c>
    </row>
    <row r="7789" spans="1:9" x14ac:dyDescent="0.25">
      <c r="A7789" s="2">
        <v>41381</v>
      </c>
      <c r="B7789" s="1">
        <f t="shared" si="242"/>
        <v>2013</v>
      </c>
      <c r="C7789" s="1">
        <f t="shared" si="243"/>
        <v>2</v>
      </c>
      <c r="D7789">
        <v>2603</v>
      </c>
      <c r="E7789" t="s">
        <v>37</v>
      </c>
      <c r="F7789" s="4">
        <v>1260000</v>
      </c>
      <c r="G7789" t="s">
        <v>5</v>
      </c>
      <c r="H7789">
        <v>4</v>
      </c>
      <c r="I7789" s="4">
        <f>IF(E7789="Rhode Island", Table1[[#This Row],[price]]*$L$3, IF(E7789="Massachusetts", Table1[[#This Row],[price]]*$L$2, 1))</f>
        <v>1260000</v>
      </c>
    </row>
    <row r="7790" spans="1:9" x14ac:dyDescent="0.25">
      <c r="A7790" s="2">
        <v>41381</v>
      </c>
      <c r="B7790" s="1">
        <f t="shared" si="242"/>
        <v>2013</v>
      </c>
      <c r="C7790" s="1">
        <f t="shared" si="243"/>
        <v>2</v>
      </c>
      <c r="D7790">
        <v>2605</v>
      </c>
      <c r="E7790" t="s">
        <v>37</v>
      </c>
      <c r="F7790" s="4">
        <v>275000</v>
      </c>
      <c r="G7790" t="s">
        <v>6</v>
      </c>
      <c r="H7790">
        <v>2</v>
      </c>
      <c r="I7790" s="4">
        <f>IF(E7790="Rhode Island", Table1[[#This Row],[price]]*$L$3, IF(E7790="Massachusetts", Table1[[#This Row],[price]]*$L$2, 1))</f>
        <v>275000</v>
      </c>
    </row>
    <row r="7791" spans="1:9" x14ac:dyDescent="0.25">
      <c r="A7791" s="2">
        <v>41382</v>
      </c>
      <c r="B7791" s="1">
        <f t="shared" si="242"/>
        <v>2013</v>
      </c>
      <c r="C7791" s="1">
        <f t="shared" si="243"/>
        <v>2</v>
      </c>
      <c r="D7791">
        <v>2614</v>
      </c>
      <c r="E7791" t="s">
        <v>37</v>
      </c>
      <c r="F7791" s="4">
        <v>285000</v>
      </c>
      <c r="G7791" t="s">
        <v>5</v>
      </c>
      <c r="H7791">
        <v>2</v>
      </c>
      <c r="I7791" s="4">
        <f>IF(E7791="Rhode Island", Table1[[#This Row],[price]]*$L$3, IF(E7791="Massachusetts", Table1[[#This Row],[price]]*$L$2, 1))</f>
        <v>285000</v>
      </c>
    </row>
    <row r="7792" spans="1:9" x14ac:dyDescent="0.25">
      <c r="A7792" s="2">
        <v>41382</v>
      </c>
      <c r="B7792" s="1">
        <f t="shared" si="242"/>
        <v>2013</v>
      </c>
      <c r="C7792" s="1">
        <f t="shared" si="243"/>
        <v>2</v>
      </c>
      <c r="D7792">
        <v>2611</v>
      </c>
      <c r="E7792" t="s">
        <v>37</v>
      </c>
      <c r="F7792" s="4">
        <v>365000</v>
      </c>
      <c r="G7792" t="s">
        <v>5</v>
      </c>
      <c r="H7792">
        <v>2</v>
      </c>
      <c r="I7792" s="4">
        <f>IF(E7792="Rhode Island", Table1[[#This Row],[price]]*$L$3, IF(E7792="Massachusetts", Table1[[#This Row],[price]]*$L$2, 1))</f>
        <v>365000</v>
      </c>
    </row>
    <row r="7793" spans="1:9" x14ac:dyDescent="0.25">
      <c r="A7793" s="2">
        <v>41382</v>
      </c>
      <c r="B7793" s="1">
        <f t="shared" si="242"/>
        <v>2013</v>
      </c>
      <c r="C7793" s="1">
        <f t="shared" si="243"/>
        <v>2</v>
      </c>
      <c r="D7793">
        <v>2617</v>
      </c>
      <c r="E7793" t="s">
        <v>37</v>
      </c>
      <c r="F7793" s="4">
        <v>453000</v>
      </c>
      <c r="G7793" t="s">
        <v>5</v>
      </c>
      <c r="H7793">
        <v>3</v>
      </c>
      <c r="I7793" s="4">
        <f>IF(E7793="Rhode Island", Table1[[#This Row],[price]]*$L$3, IF(E7793="Massachusetts", Table1[[#This Row],[price]]*$L$2, 1))</f>
        <v>453000</v>
      </c>
    </row>
    <row r="7794" spans="1:9" x14ac:dyDescent="0.25">
      <c r="A7794" s="2">
        <v>41382</v>
      </c>
      <c r="B7794" s="1">
        <f t="shared" si="242"/>
        <v>2013</v>
      </c>
      <c r="C7794" s="1">
        <f t="shared" si="243"/>
        <v>2</v>
      </c>
      <c r="D7794">
        <v>2903</v>
      </c>
      <c r="E7794" t="s">
        <v>36</v>
      </c>
      <c r="F7794" s="4">
        <v>515000</v>
      </c>
      <c r="G7794" t="s">
        <v>5</v>
      </c>
      <c r="H7794">
        <v>4</v>
      </c>
      <c r="I7794" s="4">
        <f>IF(E7794="Rhode Island", Table1[[#This Row],[price]]*$L$3, IF(E7794="Massachusetts", Table1[[#This Row],[price]]*$L$2, 1))</f>
        <v>515000</v>
      </c>
    </row>
    <row r="7795" spans="1:9" x14ac:dyDescent="0.25">
      <c r="A7795" s="2">
        <v>41382</v>
      </c>
      <c r="B7795" s="1">
        <f t="shared" si="242"/>
        <v>2013</v>
      </c>
      <c r="C7795" s="1">
        <f t="shared" si="243"/>
        <v>2</v>
      </c>
      <c r="D7795">
        <v>2605</v>
      </c>
      <c r="E7795" t="s">
        <v>37</v>
      </c>
      <c r="F7795" s="4">
        <v>690000</v>
      </c>
      <c r="G7795" t="s">
        <v>5</v>
      </c>
      <c r="H7795">
        <v>4</v>
      </c>
      <c r="I7795" s="4">
        <f>IF(E7795="Rhode Island", Table1[[#This Row],[price]]*$L$3, IF(E7795="Massachusetts", Table1[[#This Row],[price]]*$L$2, 1))</f>
        <v>690000</v>
      </c>
    </row>
    <row r="7796" spans="1:9" x14ac:dyDescent="0.25">
      <c r="A7796" s="2">
        <v>41382</v>
      </c>
      <c r="B7796" s="1">
        <f t="shared" si="242"/>
        <v>2013</v>
      </c>
      <c r="C7796" s="1">
        <f t="shared" si="243"/>
        <v>2</v>
      </c>
      <c r="D7796">
        <v>2904</v>
      </c>
      <c r="E7796" t="s">
        <v>36</v>
      </c>
      <c r="F7796" s="4">
        <v>698000</v>
      </c>
      <c r="G7796" t="s">
        <v>5</v>
      </c>
      <c r="H7796">
        <v>4</v>
      </c>
      <c r="I7796" s="4">
        <f>IF(E7796="Rhode Island", Table1[[#This Row],[price]]*$L$3, IF(E7796="Massachusetts", Table1[[#This Row],[price]]*$L$2, 1))</f>
        <v>698000</v>
      </c>
    </row>
    <row r="7797" spans="1:9" x14ac:dyDescent="0.25">
      <c r="A7797" s="2">
        <v>41382</v>
      </c>
      <c r="B7797" s="1">
        <f t="shared" si="242"/>
        <v>2013</v>
      </c>
      <c r="C7797" s="1">
        <f t="shared" si="243"/>
        <v>2</v>
      </c>
      <c r="D7797">
        <v>2602</v>
      </c>
      <c r="E7797" t="s">
        <v>37</v>
      </c>
      <c r="F7797" s="4">
        <v>770000</v>
      </c>
      <c r="G7797" t="s">
        <v>5</v>
      </c>
      <c r="H7797">
        <v>3</v>
      </c>
      <c r="I7797" s="4">
        <f>IF(E7797="Rhode Island", Table1[[#This Row],[price]]*$L$3, IF(E7797="Massachusetts", Table1[[#This Row],[price]]*$L$2, 1))</f>
        <v>770000</v>
      </c>
    </row>
    <row r="7798" spans="1:9" x14ac:dyDescent="0.25">
      <c r="A7798" s="2">
        <v>41383</v>
      </c>
      <c r="B7798" s="1">
        <f t="shared" si="242"/>
        <v>2013</v>
      </c>
      <c r="C7798" s="1">
        <f t="shared" si="243"/>
        <v>2</v>
      </c>
      <c r="D7798">
        <v>2913</v>
      </c>
      <c r="E7798" t="s">
        <v>36</v>
      </c>
      <c r="F7798" s="4">
        <v>408000</v>
      </c>
      <c r="G7798" t="s">
        <v>5</v>
      </c>
      <c r="H7798">
        <v>3</v>
      </c>
      <c r="I7798" s="4">
        <f>IF(E7798="Rhode Island", Table1[[#This Row],[price]]*$L$3, IF(E7798="Massachusetts", Table1[[#This Row],[price]]*$L$2, 1))</f>
        <v>408000</v>
      </c>
    </row>
    <row r="7799" spans="1:9" x14ac:dyDescent="0.25">
      <c r="A7799" s="2">
        <v>41383</v>
      </c>
      <c r="B7799" s="1">
        <f t="shared" si="242"/>
        <v>2013</v>
      </c>
      <c r="C7799" s="1">
        <f t="shared" si="243"/>
        <v>2</v>
      </c>
      <c r="D7799">
        <v>2611</v>
      </c>
      <c r="E7799" t="s">
        <v>37</v>
      </c>
      <c r="F7799" s="4">
        <v>432500</v>
      </c>
      <c r="G7799" t="s">
        <v>5</v>
      </c>
      <c r="H7799">
        <v>3</v>
      </c>
      <c r="I7799" s="4">
        <f>IF(E7799="Rhode Island", Table1[[#This Row],[price]]*$L$3, IF(E7799="Massachusetts", Table1[[#This Row],[price]]*$L$2, 1))</f>
        <v>432500</v>
      </c>
    </row>
    <row r="7800" spans="1:9" x14ac:dyDescent="0.25">
      <c r="A7800" s="2">
        <v>41383</v>
      </c>
      <c r="B7800" s="1">
        <f t="shared" si="242"/>
        <v>2013</v>
      </c>
      <c r="C7800" s="1">
        <f t="shared" si="243"/>
        <v>2</v>
      </c>
      <c r="D7800">
        <v>2914</v>
      </c>
      <c r="E7800" t="s">
        <v>36</v>
      </c>
      <c r="F7800" s="4">
        <v>581000</v>
      </c>
      <c r="G7800" t="s">
        <v>5</v>
      </c>
      <c r="H7800">
        <v>4</v>
      </c>
      <c r="I7800" s="4">
        <f>IF(E7800="Rhode Island", Table1[[#This Row],[price]]*$L$3, IF(E7800="Massachusetts", Table1[[#This Row],[price]]*$L$2, 1))</f>
        <v>581000</v>
      </c>
    </row>
    <row r="7801" spans="1:9" x14ac:dyDescent="0.25">
      <c r="A7801" s="2">
        <v>41383</v>
      </c>
      <c r="B7801" s="1">
        <f t="shared" si="242"/>
        <v>2013</v>
      </c>
      <c r="C7801" s="1">
        <f t="shared" si="243"/>
        <v>2</v>
      </c>
      <c r="D7801">
        <v>2602</v>
      </c>
      <c r="E7801" t="s">
        <v>37</v>
      </c>
      <c r="F7801" s="4">
        <v>602000</v>
      </c>
      <c r="G7801" t="s">
        <v>5</v>
      </c>
      <c r="H7801">
        <v>4</v>
      </c>
      <c r="I7801" s="4">
        <f>IF(E7801="Rhode Island", Table1[[#This Row],[price]]*$L$3, IF(E7801="Massachusetts", Table1[[#This Row],[price]]*$L$2, 1))</f>
        <v>602000</v>
      </c>
    </row>
    <row r="7802" spans="1:9" x14ac:dyDescent="0.25">
      <c r="A7802" s="2">
        <v>41383</v>
      </c>
      <c r="B7802" s="1">
        <f t="shared" si="242"/>
        <v>2013</v>
      </c>
      <c r="C7802" s="1">
        <f t="shared" si="243"/>
        <v>2</v>
      </c>
      <c r="D7802">
        <v>2913</v>
      </c>
      <c r="E7802" t="s">
        <v>36</v>
      </c>
      <c r="F7802" s="4">
        <v>705000</v>
      </c>
      <c r="G7802" t="s">
        <v>5</v>
      </c>
      <c r="H7802">
        <v>4</v>
      </c>
      <c r="I7802" s="4">
        <f>IF(E7802="Rhode Island", Table1[[#This Row],[price]]*$L$3, IF(E7802="Massachusetts", Table1[[#This Row],[price]]*$L$2, 1))</f>
        <v>705000</v>
      </c>
    </row>
    <row r="7803" spans="1:9" x14ac:dyDescent="0.25">
      <c r="A7803" s="2">
        <v>41383</v>
      </c>
      <c r="B7803" s="1">
        <f t="shared" si="242"/>
        <v>2013</v>
      </c>
      <c r="C7803" s="1">
        <f t="shared" si="243"/>
        <v>2</v>
      </c>
      <c r="D7803">
        <v>2913</v>
      </c>
      <c r="E7803" t="s">
        <v>36</v>
      </c>
      <c r="F7803" s="4">
        <v>760000</v>
      </c>
      <c r="G7803" t="s">
        <v>5</v>
      </c>
      <c r="H7803">
        <v>4</v>
      </c>
      <c r="I7803" s="4">
        <f>IF(E7803="Rhode Island", Table1[[#This Row],[price]]*$L$3, IF(E7803="Massachusetts", Table1[[#This Row],[price]]*$L$2, 1))</f>
        <v>760000</v>
      </c>
    </row>
    <row r="7804" spans="1:9" x14ac:dyDescent="0.25">
      <c r="A7804" s="2">
        <v>41383</v>
      </c>
      <c r="B7804" s="1">
        <f t="shared" si="242"/>
        <v>2013</v>
      </c>
      <c r="C7804" s="1">
        <f t="shared" si="243"/>
        <v>2</v>
      </c>
      <c r="D7804">
        <v>2603</v>
      </c>
      <c r="E7804" t="s">
        <v>37</v>
      </c>
      <c r="F7804" s="4">
        <v>762500</v>
      </c>
      <c r="G7804" t="s">
        <v>5</v>
      </c>
      <c r="H7804">
        <v>3</v>
      </c>
      <c r="I7804" s="4">
        <f>IF(E7804="Rhode Island", Table1[[#This Row],[price]]*$L$3, IF(E7804="Massachusetts", Table1[[#This Row],[price]]*$L$2, 1))</f>
        <v>762500</v>
      </c>
    </row>
    <row r="7805" spans="1:9" x14ac:dyDescent="0.25">
      <c r="A7805" s="2">
        <v>41383</v>
      </c>
      <c r="B7805" s="1">
        <f t="shared" si="242"/>
        <v>2013</v>
      </c>
      <c r="C7805" s="1">
        <f t="shared" si="243"/>
        <v>2</v>
      </c>
      <c r="D7805">
        <v>2902</v>
      </c>
      <c r="E7805" t="s">
        <v>36</v>
      </c>
      <c r="F7805" s="4">
        <v>300000</v>
      </c>
      <c r="G7805" t="s">
        <v>6</v>
      </c>
      <c r="H7805">
        <v>2</v>
      </c>
      <c r="I7805" s="4">
        <f>IF(E7805="Rhode Island", Table1[[#This Row],[price]]*$L$3, IF(E7805="Massachusetts", Table1[[#This Row],[price]]*$L$2, 1))</f>
        <v>300000</v>
      </c>
    </row>
    <row r="7806" spans="1:9" x14ac:dyDescent="0.25">
      <c r="A7806" s="2">
        <v>41383</v>
      </c>
      <c r="B7806" s="1">
        <f t="shared" si="242"/>
        <v>2013</v>
      </c>
      <c r="C7806" s="1">
        <f t="shared" si="243"/>
        <v>2</v>
      </c>
      <c r="D7806">
        <v>2606</v>
      </c>
      <c r="E7806" t="s">
        <v>37</v>
      </c>
      <c r="F7806" s="4">
        <v>351000</v>
      </c>
      <c r="G7806" t="s">
        <v>6</v>
      </c>
      <c r="H7806">
        <v>2</v>
      </c>
      <c r="I7806" s="4">
        <f>IF(E7806="Rhode Island", Table1[[#This Row],[price]]*$L$3, IF(E7806="Massachusetts", Table1[[#This Row],[price]]*$L$2, 1))</f>
        <v>351000</v>
      </c>
    </row>
    <row r="7807" spans="1:9" x14ac:dyDescent="0.25">
      <c r="A7807" s="2">
        <v>41384</v>
      </c>
      <c r="B7807" s="1">
        <f t="shared" si="242"/>
        <v>2013</v>
      </c>
      <c r="C7807" s="1">
        <f t="shared" si="243"/>
        <v>2</v>
      </c>
      <c r="D7807">
        <v>2614</v>
      </c>
      <c r="E7807" t="s">
        <v>37</v>
      </c>
      <c r="F7807" s="4">
        <v>602000</v>
      </c>
      <c r="G7807" t="s">
        <v>5</v>
      </c>
      <c r="H7807">
        <v>3</v>
      </c>
      <c r="I7807" s="4">
        <f>IF(E7807="Rhode Island", Table1[[#This Row],[price]]*$L$3, IF(E7807="Massachusetts", Table1[[#This Row],[price]]*$L$2, 1))</f>
        <v>602000</v>
      </c>
    </row>
    <row r="7808" spans="1:9" x14ac:dyDescent="0.25">
      <c r="A7808" s="2">
        <v>41384</v>
      </c>
      <c r="B7808" s="1">
        <f t="shared" si="242"/>
        <v>2013</v>
      </c>
      <c r="C7808" s="1">
        <f t="shared" si="243"/>
        <v>2</v>
      </c>
      <c r="D7808">
        <v>2602</v>
      </c>
      <c r="E7808" t="s">
        <v>37</v>
      </c>
      <c r="F7808" s="4">
        <v>847000</v>
      </c>
      <c r="G7808" t="s">
        <v>5</v>
      </c>
      <c r="H7808">
        <v>3</v>
      </c>
      <c r="I7808" s="4">
        <f>IF(E7808="Rhode Island", Table1[[#This Row],[price]]*$L$3, IF(E7808="Massachusetts", Table1[[#This Row],[price]]*$L$2, 1))</f>
        <v>847000</v>
      </c>
    </row>
    <row r="7809" spans="1:9" x14ac:dyDescent="0.25">
      <c r="A7809" s="2">
        <v>41386</v>
      </c>
      <c r="B7809" s="1">
        <f t="shared" si="242"/>
        <v>2013</v>
      </c>
      <c r="C7809" s="1">
        <f t="shared" si="243"/>
        <v>2</v>
      </c>
      <c r="D7809">
        <v>2905</v>
      </c>
      <c r="E7809" t="s">
        <v>36</v>
      </c>
      <c r="F7809" s="4">
        <v>425000</v>
      </c>
      <c r="G7809" t="s">
        <v>5</v>
      </c>
      <c r="H7809">
        <v>3</v>
      </c>
      <c r="I7809" s="4">
        <f>IF(E7809="Rhode Island", Table1[[#This Row],[price]]*$L$3, IF(E7809="Massachusetts", Table1[[#This Row],[price]]*$L$2, 1))</f>
        <v>425000</v>
      </c>
    </row>
    <row r="7810" spans="1:9" x14ac:dyDescent="0.25">
      <c r="A7810" s="2">
        <v>41386</v>
      </c>
      <c r="B7810" s="1">
        <f t="shared" ref="B7810:B7873" si="244">YEAR(A7810)</f>
        <v>2013</v>
      </c>
      <c r="C7810" s="1">
        <f t="shared" ref="C7810:C7873" si="245">ROUNDUP(MONTH(A7810)/3,0)</f>
        <v>2</v>
      </c>
      <c r="D7810">
        <v>2904</v>
      </c>
      <c r="E7810" t="s">
        <v>36</v>
      </c>
      <c r="F7810" s="4">
        <v>535000</v>
      </c>
      <c r="G7810" t="s">
        <v>5</v>
      </c>
      <c r="H7810">
        <v>4</v>
      </c>
      <c r="I7810" s="4">
        <f>IF(E7810="Rhode Island", Table1[[#This Row],[price]]*$L$3, IF(E7810="Massachusetts", Table1[[#This Row],[price]]*$L$2, 1))</f>
        <v>535000</v>
      </c>
    </row>
    <row r="7811" spans="1:9" x14ac:dyDescent="0.25">
      <c r="A7811" s="2">
        <v>41386</v>
      </c>
      <c r="B7811" s="1">
        <f t="shared" si="244"/>
        <v>2013</v>
      </c>
      <c r="C7811" s="1">
        <f t="shared" si="245"/>
        <v>2</v>
      </c>
      <c r="D7811">
        <v>2903</v>
      </c>
      <c r="E7811" t="s">
        <v>36</v>
      </c>
      <c r="F7811" s="4">
        <v>640000</v>
      </c>
      <c r="G7811" t="s">
        <v>5</v>
      </c>
      <c r="H7811">
        <v>4</v>
      </c>
      <c r="I7811" s="4">
        <f>IF(E7811="Rhode Island", Table1[[#This Row],[price]]*$L$3, IF(E7811="Massachusetts", Table1[[#This Row],[price]]*$L$2, 1))</f>
        <v>640000</v>
      </c>
    </row>
    <row r="7812" spans="1:9" x14ac:dyDescent="0.25">
      <c r="A7812" s="2">
        <v>41386</v>
      </c>
      <c r="B7812" s="1">
        <f t="shared" si="244"/>
        <v>2013</v>
      </c>
      <c r="C7812" s="1">
        <f t="shared" si="245"/>
        <v>2</v>
      </c>
      <c r="D7812">
        <v>2914</v>
      </c>
      <c r="E7812" t="s">
        <v>36</v>
      </c>
      <c r="F7812" s="4">
        <v>920000</v>
      </c>
      <c r="G7812" t="s">
        <v>5</v>
      </c>
      <c r="H7812">
        <v>4</v>
      </c>
      <c r="I7812" s="4">
        <f>IF(E7812="Rhode Island", Table1[[#This Row],[price]]*$L$3, IF(E7812="Massachusetts", Table1[[#This Row],[price]]*$L$2, 1))</f>
        <v>920000</v>
      </c>
    </row>
    <row r="7813" spans="1:9" x14ac:dyDescent="0.25">
      <c r="A7813" s="2">
        <v>41386</v>
      </c>
      <c r="B7813" s="1">
        <f t="shared" si="244"/>
        <v>2013</v>
      </c>
      <c r="C7813" s="1">
        <f t="shared" si="245"/>
        <v>2</v>
      </c>
      <c r="D7813">
        <v>2602</v>
      </c>
      <c r="E7813" t="s">
        <v>37</v>
      </c>
      <c r="F7813" s="4">
        <v>329000</v>
      </c>
      <c r="G7813" t="s">
        <v>6</v>
      </c>
      <c r="H7813">
        <v>2</v>
      </c>
      <c r="I7813" s="4">
        <f>IF(E7813="Rhode Island", Table1[[#This Row],[price]]*$L$3, IF(E7813="Massachusetts", Table1[[#This Row],[price]]*$L$2, 1))</f>
        <v>329000</v>
      </c>
    </row>
    <row r="7814" spans="1:9" x14ac:dyDescent="0.25">
      <c r="A7814" s="2">
        <v>41386</v>
      </c>
      <c r="B7814" s="1">
        <f t="shared" si="244"/>
        <v>2013</v>
      </c>
      <c r="C7814" s="1">
        <f t="shared" si="245"/>
        <v>2</v>
      </c>
      <c r="D7814">
        <v>2612</v>
      </c>
      <c r="E7814" t="s">
        <v>37</v>
      </c>
      <c r="F7814" s="4">
        <v>582500</v>
      </c>
      <c r="G7814" t="s">
        <v>6</v>
      </c>
      <c r="H7814">
        <v>3</v>
      </c>
      <c r="I7814" s="4">
        <f>IF(E7814="Rhode Island", Table1[[#This Row],[price]]*$L$3, IF(E7814="Massachusetts", Table1[[#This Row],[price]]*$L$2, 1))</f>
        <v>582500</v>
      </c>
    </row>
    <row r="7815" spans="1:9" x14ac:dyDescent="0.25">
      <c r="A7815" s="2">
        <v>41387</v>
      </c>
      <c r="B7815" s="1">
        <f t="shared" si="244"/>
        <v>2013</v>
      </c>
      <c r="C7815" s="1">
        <f t="shared" si="245"/>
        <v>2</v>
      </c>
      <c r="D7815">
        <v>2914</v>
      </c>
      <c r="E7815" t="s">
        <v>36</v>
      </c>
      <c r="F7815" s="4">
        <v>370000</v>
      </c>
      <c r="G7815" t="s">
        <v>5</v>
      </c>
      <c r="H7815">
        <v>4</v>
      </c>
      <c r="I7815" s="4">
        <f>IF(E7815="Rhode Island", Table1[[#This Row],[price]]*$L$3, IF(E7815="Massachusetts", Table1[[#This Row],[price]]*$L$2, 1))</f>
        <v>370000</v>
      </c>
    </row>
    <row r="7816" spans="1:9" x14ac:dyDescent="0.25">
      <c r="A7816" s="2">
        <v>41387</v>
      </c>
      <c r="B7816" s="1">
        <f t="shared" si="244"/>
        <v>2013</v>
      </c>
      <c r="C7816" s="1">
        <f t="shared" si="245"/>
        <v>2</v>
      </c>
      <c r="D7816">
        <v>2913</v>
      </c>
      <c r="E7816" t="s">
        <v>36</v>
      </c>
      <c r="F7816" s="4">
        <v>400000</v>
      </c>
      <c r="G7816" t="s">
        <v>5</v>
      </c>
      <c r="H7816">
        <v>3</v>
      </c>
      <c r="I7816" s="4">
        <f>IF(E7816="Rhode Island", Table1[[#This Row],[price]]*$L$3, IF(E7816="Massachusetts", Table1[[#This Row],[price]]*$L$2, 1))</f>
        <v>400000</v>
      </c>
    </row>
    <row r="7817" spans="1:9" x14ac:dyDescent="0.25">
      <c r="A7817" s="2">
        <v>41387</v>
      </c>
      <c r="B7817" s="1">
        <f t="shared" si="244"/>
        <v>2013</v>
      </c>
      <c r="C7817" s="1">
        <f t="shared" si="245"/>
        <v>2</v>
      </c>
      <c r="D7817">
        <v>2906</v>
      </c>
      <c r="E7817" t="s">
        <v>36</v>
      </c>
      <c r="F7817" s="4">
        <v>440500</v>
      </c>
      <c r="G7817" t="s">
        <v>5</v>
      </c>
      <c r="H7817">
        <v>3</v>
      </c>
      <c r="I7817" s="4">
        <f>IF(E7817="Rhode Island", Table1[[#This Row],[price]]*$L$3, IF(E7817="Massachusetts", Table1[[#This Row],[price]]*$L$2, 1))</f>
        <v>440500</v>
      </c>
    </row>
    <row r="7818" spans="1:9" x14ac:dyDescent="0.25">
      <c r="A7818" s="2">
        <v>41387</v>
      </c>
      <c r="B7818" s="1">
        <f t="shared" si="244"/>
        <v>2013</v>
      </c>
      <c r="C7818" s="1">
        <f t="shared" si="245"/>
        <v>2</v>
      </c>
      <c r="D7818">
        <v>2906</v>
      </c>
      <c r="E7818" t="s">
        <v>36</v>
      </c>
      <c r="F7818" s="4">
        <v>535000</v>
      </c>
      <c r="G7818" t="s">
        <v>5</v>
      </c>
      <c r="H7818">
        <v>3</v>
      </c>
      <c r="I7818" s="4">
        <f>IF(E7818="Rhode Island", Table1[[#This Row],[price]]*$L$3, IF(E7818="Massachusetts", Table1[[#This Row],[price]]*$L$2, 1))</f>
        <v>535000</v>
      </c>
    </row>
    <row r="7819" spans="1:9" x14ac:dyDescent="0.25">
      <c r="A7819" s="2">
        <v>41387</v>
      </c>
      <c r="B7819" s="1">
        <f t="shared" si="244"/>
        <v>2013</v>
      </c>
      <c r="C7819" s="1">
        <f t="shared" si="245"/>
        <v>2</v>
      </c>
      <c r="D7819">
        <v>2617</v>
      </c>
      <c r="E7819" t="s">
        <v>37</v>
      </c>
      <c r="F7819" s="4">
        <v>570000</v>
      </c>
      <c r="G7819" t="s">
        <v>5</v>
      </c>
      <c r="H7819">
        <v>4</v>
      </c>
      <c r="I7819" s="4">
        <f>IF(E7819="Rhode Island", Table1[[#This Row],[price]]*$L$3, IF(E7819="Massachusetts", Table1[[#This Row],[price]]*$L$2, 1))</f>
        <v>570000</v>
      </c>
    </row>
    <row r="7820" spans="1:9" x14ac:dyDescent="0.25">
      <c r="A7820" s="2">
        <v>41387</v>
      </c>
      <c r="B7820" s="1">
        <f t="shared" si="244"/>
        <v>2013</v>
      </c>
      <c r="C7820" s="1">
        <f t="shared" si="245"/>
        <v>2</v>
      </c>
      <c r="D7820">
        <v>2612</v>
      </c>
      <c r="E7820" t="s">
        <v>37</v>
      </c>
      <c r="F7820" s="4">
        <v>417500</v>
      </c>
      <c r="G7820" t="s">
        <v>6</v>
      </c>
      <c r="H7820">
        <v>2</v>
      </c>
      <c r="I7820" s="4">
        <f>IF(E7820="Rhode Island", Table1[[#This Row],[price]]*$L$3, IF(E7820="Massachusetts", Table1[[#This Row],[price]]*$L$2, 1))</f>
        <v>417500</v>
      </c>
    </row>
    <row r="7821" spans="1:9" x14ac:dyDescent="0.25">
      <c r="A7821" s="2">
        <v>41388</v>
      </c>
      <c r="B7821" s="1">
        <f t="shared" si="244"/>
        <v>2013</v>
      </c>
      <c r="C7821" s="1">
        <f t="shared" si="245"/>
        <v>2</v>
      </c>
      <c r="D7821">
        <v>2615</v>
      </c>
      <c r="E7821" t="s">
        <v>37</v>
      </c>
      <c r="F7821" s="4">
        <v>391915</v>
      </c>
      <c r="G7821" t="s">
        <v>5</v>
      </c>
      <c r="H7821">
        <v>3</v>
      </c>
      <c r="I7821" s="4">
        <f>IF(E7821="Rhode Island", Table1[[#This Row],[price]]*$L$3, IF(E7821="Massachusetts", Table1[[#This Row],[price]]*$L$2, 1))</f>
        <v>391915</v>
      </c>
    </row>
    <row r="7822" spans="1:9" x14ac:dyDescent="0.25">
      <c r="A7822" s="2">
        <v>41388</v>
      </c>
      <c r="B7822" s="1">
        <f t="shared" si="244"/>
        <v>2013</v>
      </c>
      <c r="C7822" s="1">
        <f t="shared" si="245"/>
        <v>2</v>
      </c>
      <c r="D7822">
        <v>2914</v>
      </c>
      <c r="E7822" t="s">
        <v>36</v>
      </c>
      <c r="F7822" s="4">
        <v>410000</v>
      </c>
      <c r="G7822" t="s">
        <v>5</v>
      </c>
      <c r="H7822">
        <v>3</v>
      </c>
      <c r="I7822" s="4">
        <f>IF(E7822="Rhode Island", Table1[[#This Row],[price]]*$L$3, IF(E7822="Massachusetts", Table1[[#This Row],[price]]*$L$2, 1))</f>
        <v>410000</v>
      </c>
    </row>
    <row r="7823" spans="1:9" x14ac:dyDescent="0.25">
      <c r="A7823" s="2">
        <v>41388</v>
      </c>
      <c r="B7823" s="1">
        <f t="shared" si="244"/>
        <v>2013</v>
      </c>
      <c r="C7823" s="1">
        <f t="shared" si="245"/>
        <v>2</v>
      </c>
      <c r="D7823">
        <v>2611</v>
      </c>
      <c r="E7823" t="s">
        <v>37</v>
      </c>
      <c r="F7823" s="4">
        <v>445000</v>
      </c>
      <c r="G7823" t="s">
        <v>5</v>
      </c>
      <c r="H7823">
        <v>3</v>
      </c>
      <c r="I7823" s="4">
        <f>IF(E7823="Rhode Island", Table1[[#This Row],[price]]*$L$3, IF(E7823="Massachusetts", Table1[[#This Row],[price]]*$L$2, 1))</f>
        <v>445000</v>
      </c>
    </row>
    <row r="7824" spans="1:9" x14ac:dyDescent="0.25">
      <c r="A7824" s="2">
        <v>41388</v>
      </c>
      <c r="B7824" s="1">
        <f t="shared" si="244"/>
        <v>2013</v>
      </c>
      <c r="C7824" s="1">
        <f t="shared" si="245"/>
        <v>2</v>
      </c>
      <c r="D7824">
        <v>2614</v>
      </c>
      <c r="E7824" t="s">
        <v>37</v>
      </c>
      <c r="F7824" s="4">
        <v>512000</v>
      </c>
      <c r="G7824" t="s">
        <v>5</v>
      </c>
      <c r="H7824">
        <v>3</v>
      </c>
      <c r="I7824" s="4">
        <f>IF(E7824="Rhode Island", Table1[[#This Row],[price]]*$L$3, IF(E7824="Massachusetts", Table1[[#This Row],[price]]*$L$2, 1))</f>
        <v>512000</v>
      </c>
    </row>
    <row r="7825" spans="1:9" x14ac:dyDescent="0.25">
      <c r="A7825" s="2">
        <v>41388</v>
      </c>
      <c r="B7825" s="1">
        <f t="shared" si="244"/>
        <v>2013</v>
      </c>
      <c r="C7825" s="1">
        <f t="shared" si="245"/>
        <v>2</v>
      </c>
      <c r="D7825">
        <v>2602</v>
      </c>
      <c r="E7825" t="s">
        <v>37</v>
      </c>
      <c r="F7825" s="4">
        <v>625000</v>
      </c>
      <c r="G7825" t="s">
        <v>5</v>
      </c>
      <c r="H7825">
        <v>5</v>
      </c>
      <c r="I7825" s="4">
        <f>IF(E7825="Rhode Island", Table1[[#This Row],[price]]*$L$3, IF(E7825="Massachusetts", Table1[[#This Row],[price]]*$L$2, 1))</f>
        <v>625000</v>
      </c>
    </row>
    <row r="7826" spans="1:9" x14ac:dyDescent="0.25">
      <c r="A7826" s="2">
        <v>41388</v>
      </c>
      <c r="B7826" s="1">
        <f t="shared" si="244"/>
        <v>2013</v>
      </c>
      <c r="C7826" s="1">
        <f t="shared" si="245"/>
        <v>2</v>
      </c>
      <c r="D7826">
        <v>2607</v>
      </c>
      <c r="E7826" t="s">
        <v>37</v>
      </c>
      <c r="F7826" s="4">
        <v>722000</v>
      </c>
      <c r="G7826" t="s">
        <v>5</v>
      </c>
      <c r="H7826">
        <v>4</v>
      </c>
      <c r="I7826" s="4">
        <f>IF(E7826="Rhode Island", Table1[[#This Row],[price]]*$L$3, IF(E7826="Massachusetts", Table1[[#This Row],[price]]*$L$2, 1))</f>
        <v>722000</v>
      </c>
    </row>
    <row r="7827" spans="1:9" x14ac:dyDescent="0.25">
      <c r="A7827" s="2">
        <v>41388</v>
      </c>
      <c r="B7827" s="1">
        <f t="shared" si="244"/>
        <v>2013</v>
      </c>
      <c r="C7827" s="1">
        <f t="shared" si="245"/>
        <v>2</v>
      </c>
      <c r="D7827">
        <v>2602</v>
      </c>
      <c r="E7827" t="s">
        <v>37</v>
      </c>
      <c r="F7827" s="4">
        <v>795000</v>
      </c>
      <c r="G7827" t="s">
        <v>5</v>
      </c>
      <c r="H7827">
        <v>2</v>
      </c>
      <c r="I7827" s="4">
        <f>IF(E7827="Rhode Island", Table1[[#This Row],[price]]*$L$3, IF(E7827="Massachusetts", Table1[[#This Row],[price]]*$L$2, 1))</f>
        <v>795000</v>
      </c>
    </row>
    <row r="7828" spans="1:9" x14ac:dyDescent="0.25">
      <c r="A7828" s="2">
        <v>41388</v>
      </c>
      <c r="B7828" s="1">
        <f t="shared" si="244"/>
        <v>2013</v>
      </c>
      <c r="C7828" s="1">
        <f t="shared" si="245"/>
        <v>2</v>
      </c>
      <c r="D7828">
        <v>2614</v>
      </c>
      <c r="E7828" t="s">
        <v>37</v>
      </c>
      <c r="F7828" s="4">
        <v>315000</v>
      </c>
      <c r="G7828" t="s">
        <v>6</v>
      </c>
      <c r="H7828">
        <v>3</v>
      </c>
      <c r="I7828" s="4">
        <f>IF(E7828="Rhode Island", Table1[[#This Row],[price]]*$L$3, IF(E7828="Massachusetts", Table1[[#This Row],[price]]*$L$2, 1))</f>
        <v>315000</v>
      </c>
    </row>
    <row r="7829" spans="1:9" x14ac:dyDescent="0.25">
      <c r="A7829" s="2">
        <v>41390</v>
      </c>
      <c r="B7829" s="1">
        <f t="shared" si="244"/>
        <v>2013</v>
      </c>
      <c r="C7829" s="1">
        <f t="shared" si="245"/>
        <v>2</v>
      </c>
      <c r="D7829">
        <v>2913</v>
      </c>
      <c r="E7829" t="s">
        <v>36</v>
      </c>
      <c r="F7829" s="4">
        <v>470000</v>
      </c>
      <c r="G7829" t="s">
        <v>5</v>
      </c>
      <c r="H7829">
        <v>3</v>
      </c>
      <c r="I7829" s="4">
        <f>IF(E7829="Rhode Island", Table1[[#This Row],[price]]*$L$3, IF(E7829="Massachusetts", Table1[[#This Row],[price]]*$L$2, 1))</f>
        <v>470000</v>
      </c>
    </row>
    <row r="7830" spans="1:9" x14ac:dyDescent="0.25">
      <c r="A7830" s="2">
        <v>41390</v>
      </c>
      <c r="B7830" s="1">
        <f t="shared" si="244"/>
        <v>2013</v>
      </c>
      <c r="C7830" s="1">
        <f t="shared" si="245"/>
        <v>2</v>
      </c>
      <c r="D7830">
        <v>2905</v>
      </c>
      <c r="E7830" t="s">
        <v>36</v>
      </c>
      <c r="F7830" s="4">
        <v>520000</v>
      </c>
      <c r="G7830" t="s">
        <v>5</v>
      </c>
      <c r="H7830">
        <v>3</v>
      </c>
      <c r="I7830" s="4">
        <f>IF(E7830="Rhode Island", Table1[[#This Row],[price]]*$L$3, IF(E7830="Massachusetts", Table1[[#This Row],[price]]*$L$2, 1))</f>
        <v>520000</v>
      </c>
    </row>
    <row r="7831" spans="1:9" x14ac:dyDescent="0.25">
      <c r="A7831" s="2">
        <v>41390</v>
      </c>
      <c r="B7831" s="1">
        <f t="shared" si="244"/>
        <v>2013</v>
      </c>
      <c r="C7831" s="1">
        <f t="shared" si="245"/>
        <v>2</v>
      </c>
      <c r="D7831">
        <v>2913</v>
      </c>
      <c r="E7831" t="s">
        <v>36</v>
      </c>
      <c r="F7831" s="4">
        <v>539823</v>
      </c>
      <c r="G7831" t="s">
        <v>5</v>
      </c>
      <c r="H7831">
        <v>4</v>
      </c>
      <c r="I7831" s="4">
        <f>IF(E7831="Rhode Island", Table1[[#This Row],[price]]*$L$3, IF(E7831="Massachusetts", Table1[[#This Row],[price]]*$L$2, 1))</f>
        <v>539823</v>
      </c>
    </row>
    <row r="7832" spans="1:9" x14ac:dyDescent="0.25">
      <c r="A7832" s="2">
        <v>41390</v>
      </c>
      <c r="B7832" s="1">
        <f t="shared" si="244"/>
        <v>2013</v>
      </c>
      <c r="C7832" s="1">
        <f t="shared" si="245"/>
        <v>2</v>
      </c>
      <c r="D7832">
        <v>2914</v>
      </c>
      <c r="E7832" t="s">
        <v>36</v>
      </c>
      <c r="F7832" s="4">
        <v>555000</v>
      </c>
      <c r="G7832" t="s">
        <v>5</v>
      </c>
      <c r="H7832">
        <v>4</v>
      </c>
      <c r="I7832" s="4">
        <f>IF(E7832="Rhode Island", Table1[[#This Row],[price]]*$L$3, IF(E7832="Massachusetts", Table1[[#This Row],[price]]*$L$2, 1))</f>
        <v>555000</v>
      </c>
    </row>
    <row r="7833" spans="1:9" x14ac:dyDescent="0.25">
      <c r="A7833" s="2">
        <v>41390</v>
      </c>
      <c r="B7833" s="1">
        <f t="shared" si="244"/>
        <v>2013</v>
      </c>
      <c r="C7833" s="1">
        <f t="shared" si="245"/>
        <v>2</v>
      </c>
      <c r="D7833">
        <v>2914</v>
      </c>
      <c r="E7833" t="s">
        <v>36</v>
      </c>
      <c r="F7833" s="4">
        <v>610000</v>
      </c>
      <c r="G7833" t="s">
        <v>5</v>
      </c>
      <c r="H7833">
        <v>4</v>
      </c>
      <c r="I7833" s="4">
        <f>IF(E7833="Rhode Island", Table1[[#This Row],[price]]*$L$3, IF(E7833="Massachusetts", Table1[[#This Row],[price]]*$L$2, 1))</f>
        <v>610000</v>
      </c>
    </row>
    <row r="7834" spans="1:9" x14ac:dyDescent="0.25">
      <c r="A7834" s="2">
        <v>41390</v>
      </c>
      <c r="B7834" s="1">
        <f t="shared" si="244"/>
        <v>2013</v>
      </c>
      <c r="C7834" s="1">
        <f t="shared" si="245"/>
        <v>2</v>
      </c>
      <c r="D7834">
        <v>2603</v>
      </c>
      <c r="E7834" t="s">
        <v>37</v>
      </c>
      <c r="F7834" s="4">
        <v>681000</v>
      </c>
      <c r="G7834" t="s">
        <v>5</v>
      </c>
      <c r="H7834">
        <v>3</v>
      </c>
      <c r="I7834" s="4">
        <f>IF(E7834="Rhode Island", Table1[[#This Row],[price]]*$L$3, IF(E7834="Massachusetts", Table1[[#This Row],[price]]*$L$2, 1))</f>
        <v>681000</v>
      </c>
    </row>
    <row r="7835" spans="1:9" x14ac:dyDescent="0.25">
      <c r="A7835" s="2">
        <v>41390</v>
      </c>
      <c r="B7835" s="1">
        <f t="shared" si="244"/>
        <v>2013</v>
      </c>
      <c r="C7835" s="1">
        <f t="shared" si="245"/>
        <v>2</v>
      </c>
      <c r="D7835">
        <v>2606</v>
      </c>
      <c r="E7835" t="s">
        <v>37</v>
      </c>
      <c r="F7835" s="4">
        <v>695000</v>
      </c>
      <c r="G7835" t="s">
        <v>5</v>
      </c>
      <c r="H7835">
        <v>4</v>
      </c>
      <c r="I7835" s="4">
        <f>IF(E7835="Rhode Island", Table1[[#This Row],[price]]*$L$3, IF(E7835="Massachusetts", Table1[[#This Row],[price]]*$L$2, 1))</f>
        <v>695000</v>
      </c>
    </row>
    <row r="7836" spans="1:9" x14ac:dyDescent="0.25">
      <c r="A7836" s="2">
        <v>41390</v>
      </c>
      <c r="B7836" s="1">
        <f t="shared" si="244"/>
        <v>2013</v>
      </c>
      <c r="C7836" s="1">
        <f t="shared" si="245"/>
        <v>2</v>
      </c>
      <c r="D7836">
        <v>2914</v>
      </c>
      <c r="E7836" t="s">
        <v>36</v>
      </c>
      <c r="F7836" s="4">
        <v>885000</v>
      </c>
      <c r="G7836" t="s">
        <v>5</v>
      </c>
      <c r="H7836">
        <v>5</v>
      </c>
      <c r="I7836" s="4">
        <f>IF(E7836="Rhode Island", Table1[[#This Row],[price]]*$L$3, IF(E7836="Massachusetts", Table1[[#This Row],[price]]*$L$2, 1))</f>
        <v>885000</v>
      </c>
    </row>
    <row r="7837" spans="1:9" x14ac:dyDescent="0.25">
      <c r="A7837" s="2">
        <v>41391</v>
      </c>
      <c r="B7837" s="1">
        <f t="shared" si="244"/>
        <v>2013</v>
      </c>
      <c r="C7837" s="1">
        <f t="shared" si="245"/>
        <v>2</v>
      </c>
      <c r="D7837">
        <v>2602</v>
      </c>
      <c r="E7837" t="s">
        <v>37</v>
      </c>
      <c r="F7837" s="4">
        <v>555000</v>
      </c>
      <c r="G7837" t="s">
        <v>5</v>
      </c>
      <c r="H7837">
        <v>3</v>
      </c>
      <c r="I7837" s="4">
        <f>IF(E7837="Rhode Island", Table1[[#This Row],[price]]*$L$3, IF(E7837="Massachusetts", Table1[[#This Row],[price]]*$L$2, 1))</f>
        <v>555000</v>
      </c>
    </row>
    <row r="7838" spans="1:9" x14ac:dyDescent="0.25">
      <c r="A7838" s="2">
        <v>41391</v>
      </c>
      <c r="B7838" s="1">
        <f t="shared" si="244"/>
        <v>2013</v>
      </c>
      <c r="C7838" s="1">
        <f t="shared" si="245"/>
        <v>2</v>
      </c>
      <c r="D7838">
        <v>2913</v>
      </c>
      <c r="E7838" t="s">
        <v>36</v>
      </c>
      <c r="F7838" s="4">
        <v>590000</v>
      </c>
      <c r="G7838" t="s">
        <v>5</v>
      </c>
      <c r="H7838">
        <v>4</v>
      </c>
      <c r="I7838" s="4">
        <f>IF(E7838="Rhode Island", Table1[[#This Row],[price]]*$L$3, IF(E7838="Massachusetts", Table1[[#This Row],[price]]*$L$2, 1))</f>
        <v>590000</v>
      </c>
    </row>
    <row r="7839" spans="1:9" x14ac:dyDescent="0.25">
      <c r="A7839" s="2">
        <v>41391</v>
      </c>
      <c r="B7839" s="1">
        <f t="shared" si="244"/>
        <v>2013</v>
      </c>
      <c r="C7839" s="1">
        <f t="shared" si="245"/>
        <v>2</v>
      </c>
      <c r="D7839">
        <v>2913</v>
      </c>
      <c r="E7839" t="s">
        <v>36</v>
      </c>
      <c r="F7839" s="4">
        <v>745000</v>
      </c>
      <c r="G7839" t="s">
        <v>5</v>
      </c>
      <c r="H7839">
        <v>4</v>
      </c>
      <c r="I7839" s="4">
        <f>IF(E7839="Rhode Island", Table1[[#This Row],[price]]*$L$3, IF(E7839="Massachusetts", Table1[[#This Row],[price]]*$L$2, 1))</f>
        <v>745000</v>
      </c>
    </row>
    <row r="7840" spans="1:9" x14ac:dyDescent="0.25">
      <c r="A7840" s="2">
        <v>41393</v>
      </c>
      <c r="B7840" s="1">
        <f t="shared" si="244"/>
        <v>2013</v>
      </c>
      <c r="C7840" s="1">
        <f t="shared" si="245"/>
        <v>2</v>
      </c>
      <c r="D7840">
        <v>2913</v>
      </c>
      <c r="E7840" t="s">
        <v>36</v>
      </c>
      <c r="F7840" s="4">
        <v>418000</v>
      </c>
      <c r="G7840" t="s">
        <v>5</v>
      </c>
      <c r="H7840">
        <v>3</v>
      </c>
      <c r="I7840" s="4">
        <f>IF(E7840="Rhode Island", Table1[[#This Row],[price]]*$L$3, IF(E7840="Massachusetts", Table1[[#This Row],[price]]*$L$2, 1))</f>
        <v>418000</v>
      </c>
    </row>
    <row r="7841" spans="1:9" x14ac:dyDescent="0.25">
      <c r="A7841" s="2">
        <v>41393</v>
      </c>
      <c r="B7841" s="1">
        <f t="shared" si="244"/>
        <v>2013</v>
      </c>
      <c r="C7841" s="1">
        <f t="shared" si="245"/>
        <v>2</v>
      </c>
      <c r="D7841">
        <v>2905</v>
      </c>
      <c r="E7841" t="s">
        <v>36</v>
      </c>
      <c r="F7841" s="4">
        <v>429000</v>
      </c>
      <c r="G7841" t="s">
        <v>5</v>
      </c>
      <c r="H7841">
        <v>3</v>
      </c>
      <c r="I7841" s="4">
        <f>IF(E7841="Rhode Island", Table1[[#This Row],[price]]*$L$3, IF(E7841="Massachusetts", Table1[[#This Row],[price]]*$L$2, 1))</f>
        <v>429000</v>
      </c>
    </row>
    <row r="7842" spans="1:9" x14ac:dyDescent="0.25">
      <c r="A7842" s="2">
        <v>41393</v>
      </c>
      <c r="B7842" s="1">
        <f t="shared" si="244"/>
        <v>2013</v>
      </c>
      <c r="C7842" s="1">
        <f t="shared" si="245"/>
        <v>2</v>
      </c>
      <c r="D7842">
        <v>2905</v>
      </c>
      <c r="E7842" t="s">
        <v>36</v>
      </c>
      <c r="F7842" s="4">
        <v>475000</v>
      </c>
      <c r="G7842" t="s">
        <v>5</v>
      </c>
      <c r="H7842">
        <v>3</v>
      </c>
      <c r="I7842" s="4">
        <f>IF(E7842="Rhode Island", Table1[[#This Row],[price]]*$L$3, IF(E7842="Massachusetts", Table1[[#This Row],[price]]*$L$2, 1))</f>
        <v>475000</v>
      </c>
    </row>
    <row r="7843" spans="1:9" x14ac:dyDescent="0.25">
      <c r="A7843" s="2">
        <v>41393</v>
      </c>
      <c r="B7843" s="1">
        <f t="shared" si="244"/>
        <v>2013</v>
      </c>
      <c r="C7843" s="1">
        <f t="shared" si="245"/>
        <v>2</v>
      </c>
      <c r="D7843">
        <v>2602</v>
      </c>
      <c r="E7843" t="s">
        <v>37</v>
      </c>
      <c r="F7843" s="4">
        <v>490000</v>
      </c>
      <c r="G7843" t="s">
        <v>5</v>
      </c>
      <c r="H7843">
        <v>3</v>
      </c>
      <c r="I7843" s="4">
        <f>IF(E7843="Rhode Island", Table1[[#This Row],[price]]*$L$3, IF(E7843="Massachusetts", Table1[[#This Row],[price]]*$L$2, 1))</f>
        <v>490000</v>
      </c>
    </row>
    <row r="7844" spans="1:9" x14ac:dyDescent="0.25">
      <c r="A7844" s="2">
        <v>41393</v>
      </c>
      <c r="B7844" s="1">
        <f t="shared" si="244"/>
        <v>2013</v>
      </c>
      <c r="C7844" s="1">
        <f t="shared" si="245"/>
        <v>2</v>
      </c>
      <c r="D7844">
        <v>2914</v>
      </c>
      <c r="E7844" t="s">
        <v>36</v>
      </c>
      <c r="F7844" s="4">
        <v>595000</v>
      </c>
      <c r="G7844" t="s">
        <v>5</v>
      </c>
      <c r="H7844">
        <v>4</v>
      </c>
      <c r="I7844" s="4">
        <f>IF(E7844="Rhode Island", Table1[[#This Row],[price]]*$L$3, IF(E7844="Massachusetts", Table1[[#This Row],[price]]*$L$2, 1))</f>
        <v>595000</v>
      </c>
    </row>
    <row r="7845" spans="1:9" x14ac:dyDescent="0.25">
      <c r="A7845" s="2">
        <v>41393</v>
      </c>
      <c r="B7845" s="1">
        <f t="shared" si="244"/>
        <v>2013</v>
      </c>
      <c r="C7845" s="1">
        <f t="shared" si="245"/>
        <v>2</v>
      </c>
      <c r="D7845">
        <v>2615</v>
      </c>
      <c r="E7845" t="s">
        <v>37</v>
      </c>
      <c r="F7845" s="4">
        <v>630000</v>
      </c>
      <c r="G7845" t="s">
        <v>5</v>
      </c>
      <c r="H7845">
        <v>4</v>
      </c>
      <c r="I7845" s="4">
        <f>IF(E7845="Rhode Island", Table1[[#This Row],[price]]*$L$3, IF(E7845="Massachusetts", Table1[[#This Row],[price]]*$L$2, 1))</f>
        <v>630000</v>
      </c>
    </row>
    <row r="7846" spans="1:9" x14ac:dyDescent="0.25">
      <c r="A7846" s="2">
        <v>41393</v>
      </c>
      <c r="B7846" s="1">
        <f t="shared" si="244"/>
        <v>2013</v>
      </c>
      <c r="C7846" s="1">
        <f t="shared" si="245"/>
        <v>2</v>
      </c>
      <c r="D7846">
        <v>2603</v>
      </c>
      <c r="E7846" t="s">
        <v>37</v>
      </c>
      <c r="F7846" s="4">
        <v>780000</v>
      </c>
      <c r="G7846" t="s">
        <v>5</v>
      </c>
      <c r="H7846">
        <v>3</v>
      </c>
      <c r="I7846" s="4">
        <f>IF(E7846="Rhode Island", Table1[[#This Row],[price]]*$L$3, IF(E7846="Massachusetts", Table1[[#This Row],[price]]*$L$2, 1))</f>
        <v>780000</v>
      </c>
    </row>
    <row r="7847" spans="1:9" x14ac:dyDescent="0.25">
      <c r="A7847" s="2">
        <v>41393</v>
      </c>
      <c r="B7847" s="1">
        <f t="shared" si="244"/>
        <v>2013</v>
      </c>
      <c r="C7847" s="1">
        <f t="shared" si="245"/>
        <v>2</v>
      </c>
      <c r="D7847">
        <v>2614</v>
      </c>
      <c r="E7847" t="s">
        <v>37</v>
      </c>
      <c r="F7847" s="4">
        <v>265000</v>
      </c>
      <c r="G7847" t="s">
        <v>6</v>
      </c>
      <c r="H7847">
        <v>2</v>
      </c>
      <c r="I7847" s="4">
        <f>IF(E7847="Rhode Island", Table1[[#This Row],[price]]*$L$3, IF(E7847="Massachusetts", Table1[[#This Row],[price]]*$L$2, 1))</f>
        <v>265000</v>
      </c>
    </row>
    <row r="7848" spans="1:9" x14ac:dyDescent="0.25">
      <c r="A7848" s="2">
        <v>41393</v>
      </c>
      <c r="B7848" s="1">
        <f t="shared" si="244"/>
        <v>2013</v>
      </c>
      <c r="C7848" s="1">
        <f t="shared" si="245"/>
        <v>2</v>
      </c>
      <c r="D7848">
        <v>2602</v>
      </c>
      <c r="E7848" t="s">
        <v>37</v>
      </c>
      <c r="F7848" s="4">
        <v>540000</v>
      </c>
      <c r="G7848" t="s">
        <v>6</v>
      </c>
      <c r="H7848">
        <v>2</v>
      </c>
      <c r="I7848" s="4">
        <f>IF(E7848="Rhode Island", Table1[[#This Row],[price]]*$L$3, IF(E7848="Massachusetts", Table1[[#This Row],[price]]*$L$2, 1))</f>
        <v>540000</v>
      </c>
    </row>
    <row r="7849" spans="1:9" x14ac:dyDescent="0.25">
      <c r="A7849" s="2">
        <v>41394</v>
      </c>
      <c r="B7849" s="1">
        <f t="shared" si="244"/>
        <v>2013</v>
      </c>
      <c r="C7849" s="1">
        <f t="shared" si="245"/>
        <v>2</v>
      </c>
      <c r="D7849">
        <v>2615</v>
      </c>
      <c r="E7849" t="s">
        <v>37</v>
      </c>
      <c r="F7849" s="4">
        <v>409000</v>
      </c>
      <c r="G7849" t="s">
        <v>5</v>
      </c>
      <c r="H7849">
        <v>3</v>
      </c>
      <c r="I7849" s="4">
        <f>IF(E7849="Rhode Island", Table1[[#This Row],[price]]*$L$3, IF(E7849="Massachusetts", Table1[[#This Row],[price]]*$L$2, 1))</f>
        <v>409000</v>
      </c>
    </row>
    <row r="7850" spans="1:9" x14ac:dyDescent="0.25">
      <c r="A7850" s="2">
        <v>41394</v>
      </c>
      <c r="B7850" s="1">
        <f t="shared" si="244"/>
        <v>2013</v>
      </c>
      <c r="C7850" s="1">
        <f t="shared" si="245"/>
        <v>2</v>
      </c>
      <c r="D7850">
        <v>2615</v>
      </c>
      <c r="E7850" t="s">
        <v>37</v>
      </c>
      <c r="F7850" s="4">
        <v>520000</v>
      </c>
      <c r="G7850" t="s">
        <v>5</v>
      </c>
      <c r="H7850">
        <v>4</v>
      </c>
      <c r="I7850" s="4">
        <f>IF(E7850="Rhode Island", Table1[[#This Row],[price]]*$L$3, IF(E7850="Massachusetts", Table1[[#This Row],[price]]*$L$2, 1))</f>
        <v>520000</v>
      </c>
    </row>
    <row r="7851" spans="1:9" x14ac:dyDescent="0.25">
      <c r="A7851" s="2">
        <v>41395</v>
      </c>
      <c r="B7851" s="1">
        <f t="shared" si="244"/>
        <v>2013</v>
      </c>
      <c r="C7851" s="1">
        <f t="shared" si="245"/>
        <v>2</v>
      </c>
      <c r="D7851">
        <v>2914</v>
      </c>
      <c r="E7851" t="s">
        <v>36</v>
      </c>
      <c r="F7851" s="4">
        <v>387000</v>
      </c>
      <c r="G7851" t="s">
        <v>5</v>
      </c>
      <c r="H7851">
        <v>3</v>
      </c>
      <c r="I7851" s="4">
        <f>IF(E7851="Rhode Island", Table1[[#This Row],[price]]*$L$3, IF(E7851="Massachusetts", Table1[[#This Row],[price]]*$L$2, 1))</f>
        <v>387000</v>
      </c>
    </row>
    <row r="7852" spans="1:9" x14ac:dyDescent="0.25">
      <c r="A7852" s="2">
        <v>41395</v>
      </c>
      <c r="B7852" s="1">
        <f t="shared" si="244"/>
        <v>2013</v>
      </c>
      <c r="C7852" s="1">
        <f t="shared" si="245"/>
        <v>2</v>
      </c>
      <c r="D7852">
        <v>2905</v>
      </c>
      <c r="E7852" t="s">
        <v>36</v>
      </c>
      <c r="F7852" s="4">
        <v>445000</v>
      </c>
      <c r="G7852" t="s">
        <v>5</v>
      </c>
      <c r="H7852">
        <v>3</v>
      </c>
      <c r="I7852" s="4">
        <f>IF(E7852="Rhode Island", Table1[[#This Row],[price]]*$L$3, IF(E7852="Massachusetts", Table1[[#This Row],[price]]*$L$2, 1))</f>
        <v>445000</v>
      </c>
    </row>
    <row r="7853" spans="1:9" x14ac:dyDescent="0.25">
      <c r="A7853" s="2">
        <v>41395</v>
      </c>
      <c r="B7853" s="1">
        <f t="shared" si="244"/>
        <v>2013</v>
      </c>
      <c r="C7853" s="1">
        <f t="shared" si="245"/>
        <v>2</v>
      </c>
      <c r="D7853">
        <v>2906</v>
      </c>
      <c r="E7853" t="s">
        <v>36</v>
      </c>
      <c r="F7853" s="4">
        <v>510000</v>
      </c>
      <c r="G7853" t="s">
        <v>5</v>
      </c>
      <c r="H7853">
        <v>3</v>
      </c>
      <c r="I7853" s="4">
        <f>IF(E7853="Rhode Island", Table1[[#This Row],[price]]*$L$3, IF(E7853="Massachusetts", Table1[[#This Row],[price]]*$L$2, 1))</f>
        <v>510000</v>
      </c>
    </row>
    <row r="7854" spans="1:9" x14ac:dyDescent="0.25">
      <c r="A7854" s="2">
        <v>41395</v>
      </c>
      <c r="B7854" s="1">
        <f t="shared" si="244"/>
        <v>2013</v>
      </c>
      <c r="C7854" s="1">
        <f t="shared" si="245"/>
        <v>2</v>
      </c>
      <c r="D7854">
        <v>2602</v>
      </c>
      <c r="E7854" t="s">
        <v>37</v>
      </c>
      <c r="F7854" s="4">
        <v>708000</v>
      </c>
      <c r="G7854" t="s">
        <v>5</v>
      </c>
      <c r="H7854">
        <v>3</v>
      </c>
      <c r="I7854" s="4">
        <f>IF(E7854="Rhode Island", Table1[[#This Row],[price]]*$L$3, IF(E7854="Massachusetts", Table1[[#This Row],[price]]*$L$2, 1))</f>
        <v>708000</v>
      </c>
    </row>
    <row r="7855" spans="1:9" x14ac:dyDescent="0.25">
      <c r="A7855" s="2">
        <v>41395</v>
      </c>
      <c r="B7855" s="1">
        <f t="shared" si="244"/>
        <v>2013</v>
      </c>
      <c r="C7855" s="1">
        <f t="shared" si="245"/>
        <v>2</v>
      </c>
      <c r="D7855">
        <v>2602</v>
      </c>
      <c r="E7855" t="s">
        <v>37</v>
      </c>
      <c r="F7855" s="4">
        <v>253000</v>
      </c>
      <c r="G7855" t="s">
        <v>6</v>
      </c>
      <c r="H7855">
        <v>1</v>
      </c>
      <c r="I7855" s="4">
        <f>IF(E7855="Rhode Island", Table1[[#This Row],[price]]*$L$3, IF(E7855="Massachusetts", Table1[[#This Row],[price]]*$L$2, 1))</f>
        <v>253000</v>
      </c>
    </row>
    <row r="7856" spans="1:9" x14ac:dyDescent="0.25">
      <c r="A7856" s="2">
        <v>41395</v>
      </c>
      <c r="B7856" s="1">
        <f t="shared" si="244"/>
        <v>2013</v>
      </c>
      <c r="C7856" s="1">
        <f t="shared" si="245"/>
        <v>2</v>
      </c>
      <c r="D7856">
        <v>2614</v>
      </c>
      <c r="E7856" t="s">
        <v>37</v>
      </c>
      <c r="F7856" s="4">
        <v>255000</v>
      </c>
      <c r="G7856" t="s">
        <v>6</v>
      </c>
      <c r="H7856">
        <v>2</v>
      </c>
      <c r="I7856" s="4">
        <f>IF(E7856="Rhode Island", Table1[[#This Row],[price]]*$L$3, IF(E7856="Massachusetts", Table1[[#This Row],[price]]*$L$2, 1))</f>
        <v>255000</v>
      </c>
    </row>
    <row r="7857" spans="1:9" x14ac:dyDescent="0.25">
      <c r="A7857" s="2">
        <v>41396</v>
      </c>
      <c r="B7857" s="1">
        <f t="shared" si="244"/>
        <v>2013</v>
      </c>
      <c r="C7857" s="1">
        <f t="shared" si="245"/>
        <v>2</v>
      </c>
      <c r="D7857">
        <v>2913</v>
      </c>
      <c r="E7857" t="s">
        <v>36</v>
      </c>
      <c r="F7857" s="4">
        <v>416500</v>
      </c>
      <c r="G7857" t="s">
        <v>5</v>
      </c>
      <c r="H7857">
        <v>3</v>
      </c>
      <c r="I7857" s="4">
        <f>IF(E7857="Rhode Island", Table1[[#This Row],[price]]*$L$3, IF(E7857="Massachusetts", Table1[[#This Row],[price]]*$L$2, 1))</f>
        <v>416500</v>
      </c>
    </row>
    <row r="7858" spans="1:9" x14ac:dyDescent="0.25">
      <c r="A7858" s="2">
        <v>41396</v>
      </c>
      <c r="B7858" s="1">
        <f t="shared" si="244"/>
        <v>2013</v>
      </c>
      <c r="C7858" s="1">
        <f t="shared" si="245"/>
        <v>2</v>
      </c>
      <c r="D7858">
        <v>2617</v>
      </c>
      <c r="E7858" t="s">
        <v>37</v>
      </c>
      <c r="F7858" s="4">
        <v>422500</v>
      </c>
      <c r="G7858" t="s">
        <v>5</v>
      </c>
      <c r="H7858">
        <v>3</v>
      </c>
      <c r="I7858" s="4">
        <f>IF(E7858="Rhode Island", Table1[[#This Row],[price]]*$L$3, IF(E7858="Massachusetts", Table1[[#This Row],[price]]*$L$2, 1))</f>
        <v>422500</v>
      </c>
    </row>
    <row r="7859" spans="1:9" x14ac:dyDescent="0.25">
      <c r="A7859" s="2">
        <v>41396</v>
      </c>
      <c r="B7859" s="1">
        <f t="shared" si="244"/>
        <v>2013</v>
      </c>
      <c r="C7859" s="1">
        <f t="shared" si="245"/>
        <v>2</v>
      </c>
      <c r="D7859">
        <v>2615</v>
      </c>
      <c r="E7859" t="s">
        <v>37</v>
      </c>
      <c r="F7859" s="4">
        <v>451000</v>
      </c>
      <c r="G7859" t="s">
        <v>5</v>
      </c>
      <c r="H7859">
        <v>3</v>
      </c>
      <c r="I7859" s="4">
        <f>IF(E7859="Rhode Island", Table1[[#This Row],[price]]*$L$3, IF(E7859="Massachusetts", Table1[[#This Row],[price]]*$L$2, 1))</f>
        <v>451000</v>
      </c>
    </row>
    <row r="7860" spans="1:9" x14ac:dyDescent="0.25">
      <c r="A7860" s="2">
        <v>41396</v>
      </c>
      <c r="B7860" s="1">
        <f t="shared" si="244"/>
        <v>2013</v>
      </c>
      <c r="C7860" s="1">
        <f t="shared" si="245"/>
        <v>2</v>
      </c>
      <c r="D7860">
        <v>2614</v>
      </c>
      <c r="E7860" t="s">
        <v>37</v>
      </c>
      <c r="F7860" s="4">
        <v>470000</v>
      </c>
      <c r="G7860" t="s">
        <v>5</v>
      </c>
      <c r="H7860">
        <v>3</v>
      </c>
      <c r="I7860" s="4">
        <f>IF(E7860="Rhode Island", Table1[[#This Row],[price]]*$L$3, IF(E7860="Massachusetts", Table1[[#This Row],[price]]*$L$2, 1))</f>
        <v>470000</v>
      </c>
    </row>
    <row r="7861" spans="1:9" x14ac:dyDescent="0.25">
      <c r="A7861" s="2">
        <v>41396</v>
      </c>
      <c r="B7861" s="1">
        <f t="shared" si="244"/>
        <v>2013</v>
      </c>
      <c r="C7861" s="1">
        <f t="shared" si="245"/>
        <v>2</v>
      </c>
      <c r="D7861">
        <v>2615</v>
      </c>
      <c r="E7861" t="s">
        <v>37</v>
      </c>
      <c r="F7861" s="4">
        <v>570000</v>
      </c>
      <c r="G7861" t="s">
        <v>5</v>
      </c>
      <c r="H7861">
        <v>4</v>
      </c>
      <c r="I7861" s="4">
        <f>IF(E7861="Rhode Island", Table1[[#This Row],[price]]*$L$3, IF(E7861="Massachusetts", Table1[[#This Row],[price]]*$L$2, 1))</f>
        <v>570000</v>
      </c>
    </row>
    <row r="7862" spans="1:9" x14ac:dyDescent="0.25">
      <c r="A7862" s="2">
        <v>41396</v>
      </c>
      <c r="B7862" s="1">
        <f t="shared" si="244"/>
        <v>2013</v>
      </c>
      <c r="C7862" s="1">
        <f t="shared" si="245"/>
        <v>2</v>
      </c>
      <c r="D7862">
        <v>2611</v>
      </c>
      <c r="E7862" t="s">
        <v>37</v>
      </c>
      <c r="F7862" s="4">
        <v>595000</v>
      </c>
      <c r="G7862" t="s">
        <v>5</v>
      </c>
      <c r="H7862">
        <v>3</v>
      </c>
      <c r="I7862" s="4">
        <f>IF(E7862="Rhode Island", Table1[[#This Row],[price]]*$L$3, IF(E7862="Massachusetts", Table1[[#This Row],[price]]*$L$2, 1))</f>
        <v>595000</v>
      </c>
    </row>
    <row r="7863" spans="1:9" x14ac:dyDescent="0.25">
      <c r="A7863" s="2">
        <v>41396</v>
      </c>
      <c r="B7863" s="1">
        <f t="shared" si="244"/>
        <v>2013</v>
      </c>
      <c r="C7863" s="1">
        <f t="shared" si="245"/>
        <v>2</v>
      </c>
      <c r="D7863">
        <v>2617</v>
      </c>
      <c r="E7863" t="s">
        <v>37</v>
      </c>
      <c r="F7863" s="4">
        <v>610000</v>
      </c>
      <c r="G7863" t="s">
        <v>5</v>
      </c>
      <c r="H7863">
        <v>3</v>
      </c>
      <c r="I7863" s="4">
        <f>IF(E7863="Rhode Island", Table1[[#This Row],[price]]*$L$3, IF(E7863="Massachusetts", Table1[[#This Row],[price]]*$L$2, 1))</f>
        <v>610000</v>
      </c>
    </row>
    <row r="7864" spans="1:9" x14ac:dyDescent="0.25">
      <c r="A7864" s="2">
        <v>41396</v>
      </c>
      <c r="B7864" s="1">
        <f t="shared" si="244"/>
        <v>2013</v>
      </c>
      <c r="C7864" s="1">
        <f t="shared" si="245"/>
        <v>2</v>
      </c>
      <c r="D7864">
        <v>2600</v>
      </c>
      <c r="E7864" t="s">
        <v>37</v>
      </c>
      <c r="F7864" s="4">
        <v>860000</v>
      </c>
      <c r="G7864" t="s">
        <v>5</v>
      </c>
      <c r="H7864">
        <v>3</v>
      </c>
      <c r="I7864" s="4">
        <f>IF(E7864="Rhode Island", Table1[[#This Row],[price]]*$L$3, IF(E7864="Massachusetts", Table1[[#This Row],[price]]*$L$2, 1))</f>
        <v>860000</v>
      </c>
    </row>
    <row r="7865" spans="1:9" x14ac:dyDescent="0.25">
      <c r="A7865" s="2">
        <v>41396</v>
      </c>
      <c r="B7865" s="1">
        <f t="shared" si="244"/>
        <v>2013</v>
      </c>
      <c r="C7865" s="1">
        <f t="shared" si="245"/>
        <v>2</v>
      </c>
      <c r="D7865">
        <v>2912</v>
      </c>
      <c r="E7865" t="s">
        <v>36</v>
      </c>
      <c r="F7865" s="4">
        <v>310000</v>
      </c>
      <c r="G7865" t="s">
        <v>6</v>
      </c>
      <c r="H7865">
        <v>1</v>
      </c>
      <c r="I7865" s="4">
        <f>IF(E7865="Rhode Island", Table1[[#This Row],[price]]*$L$3, IF(E7865="Massachusetts", Table1[[#This Row],[price]]*$L$2, 1))</f>
        <v>310000</v>
      </c>
    </row>
    <row r="7866" spans="1:9" x14ac:dyDescent="0.25">
      <c r="A7866" s="2">
        <v>41397</v>
      </c>
      <c r="B7866" s="1">
        <f t="shared" si="244"/>
        <v>2013</v>
      </c>
      <c r="C7866" s="1">
        <f t="shared" si="245"/>
        <v>2</v>
      </c>
      <c r="D7866">
        <v>2614</v>
      </c>
      <c r="E7866" t="s">
        <v>37</v>
      </c>
      <c r="F7866" s="4">
        <v>410000</v>
      </c>
      <c r="G7866" t="s">
        <v>5</v>
      </c>
      <c r="H7866">
        <v>3</v>
      </c>
      <c r="I7866" s="4">
        <f>IF(E7866="Rhode Island", Table1[[#This Row],[price]]*$L$3, IF(E7866="Massachusetts", Table1[[#This Row],[price]]*$L$2, 1))</f>
        <v>410000</v>
      </c>
    </row>
    <row r="7867" spans="1:9" x14ac:dyDescent="0.25">
      <c r="A7867" s="2">
        <v>41397</v>
      </c>
      <c r="B7867" s="1">
        <f t="shared" si="244"/>
        <v>2013</v>
      </c>
      <c r="C7867" s="1">
        <f t="shared" si="245"/>
        <v>2</v>
      </c>
      <c r="D7867">
        <v>2902</v>
      </c>
      <c r="E7867" t="s">
        <v>36</v>
      </c>
      <c r="F7867" s="4">
        <v>425000</v>
      </c>
      <c r="G7867" t="s">
        <v>5</v>
      </c>
      <c r="H7867">
        <v>3</v>
      </c>
      <c r="I7867" s="4">
        <f>IF(E7867="Rhode Island", Table1[[#This Row],[price]]*$L$3, IF(E7867="Massachusetts", Table1[[#This Row],[price]]*$L$2, 1))</f>
        <v>425000</v>
      </c>
    </row>
    <row r="7868" spans="1:9" x14ac:dyDescent="0.25">
      <c r="A7868" s="2">
        <v>41397</v>
      </c>
      <c r="B7868" s="1">
        <f t="shared" si="244"/>
        <v>2013</v>
      </c>
      <c r="C7868" s="1">
        <f t="shared" si="245"/>
        <v>2</v>
      </c>
      <c r="D7868">
        <v>2913</v>
      </c>
      <c r="E7868" t="s">
        <v>36</v>
      </c>
      <c r="F7868" s="4">
        <v>501000</v>
      </c>
      <c r="G7868" t="s">
        <v>5</v>
      </c>
      <c r="H7868">
        <v>3</v>
      </c>
      <c r="I7868" s="4">
        <f>IF(E7868="Rhode Island", Table1[[#This Row],[price]]*$L$3, IF(E7868="Massachusetts", Table1[[#This Row],[price]]*$L$2, 1))</f>
        <v>501000</v>
      </c>
    </row>
    <row r="7869" spans="1:9" x14ac:dyDescent="0.25">
      <c r="A7869" s="2">
        <v>41397</v>
      </c>
      <c r="B7869" s="1">
        <f t="shared" si="244"/>
        <v>2013</v>
      </c>
      <c r="C7869" s="1">
        <f t="shared" si="245"/>
        <v>2</v>
      </c>
      <c r="D7869">
        <v>2914</v>
      </c>
      <c r="E7869" t="s">
        <v>36</v>
      </c>
      <c r="F7869" s="4">
        <v>507500</v>
      </c>
      <c r="G7869" t="s">
        <v>5</v>
      </c>
      <c r="H7869">
        <v>4</v>
      </c>
      <c r="I7869" s="4">
        <f>IF(E7869="Rhode Island", Table1[[#This Row],[price]]*$L$3, IF(E7869="Massachusetts", Table1[[#This Row],[price]]*$L$2, 1))</f>
        <v>507500</v>
      </c>
    </row>
    <row r="7870" spans="1:9" x14ac:dyDescent="0.25">
      <c r="A7870" s="2">
        <v>41397</v>
      </c>
      <c r="B7870" s="1">
        <f t="shared" si="244"/>
        <v>2013</v>
      </c>
      <c r="C7870" s="1">
        <f t="shared" si="245"/>
        <v>2</v>
      </c>
      <c r="D7870">
        <v>2904</v>
      </c>
      <c r="E7870" t="s">
        <v>36</v>
      </c>
      <c r="F7870" s="4">
        <v>629000</v>
      </c>
      <c r="G7870" t="s">
        <v>5</v>
      </c>
      <c r="H7870">
        <v>4</v>
      </c>
      <c r="I7870" s="4">
        <f>IF(E7870="Rhode Island", Table1[[#This Row],[price]]*$L$3, IF(E7870="Massachusetts", Table1[[#This Row],[price]]*$L$2, 1))</f>
        <v>629000</v>
      </c>
    </row>
    <row r="7871" spans="1:9" x14ac:dyDescent="0.25">
      <c r="A7871" s="2">
        <v>41398</v>
      </c>
      <c r="B7871" s="1">
        <f t="shared" si="244"/>
        <v>2013</v>
      </c>
      <c r="C7871" s="1">
        <f t="shared" si="245"/>
        <v>2</v>
      </c>
      <c r="D7871">
        <v>2905</v>
      </c>
      <c r="E7871" t="s">
        <v>36</v>
      </c>
      <c r="F7871" s="4">
        <v>465000</v>
      </c>
      <c r="G7871" t="s">
        <v>5</v>
      </c>
      <c r="H7871">
        <v>3</v>
      </c>
      <c r="I7871" s="4">
        <f>IF(E7871="Rhode Island", Table1[[#This Row],[price]]*$L$3, IF(E7871="Massachusetts", Table1[[#This Row],[price]]*$L$2, 1))</f>
        <v>465000</v>
      </c>
    </row>
    <row r="7872" spans="1:9" x14ac:dyDescent="0.25">
      <c r="A7872" s="2">
        <v>41398</v>
      </c>
      <c r="B7872" s="1">
        <f t="shared" si="244"/>
        <v>2013</v>
      </c>
      <c r="C7872" s="1">
        <f t="shared" si="245"/>
        <v>2</v>
      </c>
      <c r="D7872">
        <v>2615</v>
      </c>
      <c r="E7872" t="s">
        <v>37</v>
      </c>
      <c r="F7872" s="4">
        <v>582000</v>
      </c>
      <c r="G7872" t="s">
        <v>5</v>
      </c>
      <c r="H7872">
        <v>4</v>
      </c>
      <c r="I7872" s="4">
        <f>IF(E7872="Rhode Island", Table1[[#This Row],[price]]*$L$3, IF(E7872="Massachusetts", Table1[[#This Row],[price]]*$L$2, 1))</f>
        <v>582000</v>
      </c>
    </row>
    <row r="7873" spans="1:9" x14ac:dyDescent="0.25">
      <c r="A7873" s="2">
        <v>41398</v>
      </c>
      <c r="B7873" s="1">
        <f t="shared" si="244"/>
        <v>2013</v>
      </c>
      <c r="C7873" s="1">
        <f t="shared" si="245"/>
        <v>2</v>
      </c>
      <c r="D7873">
        <v>2614</v>
      </c>
      <c r="E7873" t="s">
        <v>37</v>
      </c>
      <c r="F7873" s="4">
        <v>656000</v>
      </c>
      <c r="G7873" t="s">
        <v>5</v>
      </c>
      <c r="H7873">
        <v>5</v>
      </c>
      <c r="I7873" s="4">
        <f>IF(E7873="Rhode Island", Table1[[#This Row],[price]]*$L$3, IF(E7873="Massachusetts", Table1[[#This Row],[price]]*$L$2, 1))</f>
        <v>656000</v>
      </c>
    </row>
    <row r="7874" spans="1:9" x14ac:dyDescent="0.25">
      <c r="A7874" s="2">
        <v>41398</v>
      </c>
      <c r="B7874" s="1">
        <f t="shared" ref="B7874:B7937" si="246">YEAR(A7874)</f>
        <v>2013</v>
      </c>
      <c r="C7874" s="1">
        <f t="shared" ref="C7874:C7937" si="247">ROUNDUP(MONTH(A7874)/3,0)</f>
        <v>2</v>
      </c>
      <c r="D7874">
        <v>2600</v>
      </c>
      <c r="E7874" t="s">
        <v>37</v>
      </c>
      <c r="F7874" s="4">
        <v>730000</v>
      </c>
      <c r="G7874" t="s">
        <v>5</v>
      </c>
      <c r="H7874">
        <v>4</v>
      </c>
      <c r="I7874" s="4">
        <f>IF(E7874="Rhode Island", Table1[[#This Row],[price]]*$L$3, IF(E7874="Massachusetts", Table1[[#This Row],[price]]*$L$2, 1))</f>
        <v>730000</v>
      </c>
    </row>
    <row r="7875" spans="1:9" x14ac:dyDescent="0.25">
      <c r="A7875" s="2">
        <v>41398</v>
      </c>
      <c r="B7875" s="1">
        <f t="shared" si="246"/>
        <v>2013</v>
      </c>
      <c r="C7875" s="1">
        <f t="shared" si="247"/>
        <v>2</v>
      </c>
      <c r="D7875">
        <v>2600</v>
      </c>
      <c r="E7875" t="s">
        <v>37</v>
      </c>
      <c r="F7875" s="4">
        <v>790000</v>
      </c>
      <c r="G7875" t="s">
        <v>5</v>
      </c>
      <c r="H7875">
        <v>3</v>
      </c>
      <c r="I7875" s="4">
        <f>IF(E7875="Rhode Island", Table1[[#This Row],[price]]*$L$3, IF(E7875="Massachusetts", Table1[[#This Row],[price]]*$L$2, 1))</f>
        <v>790000</v>
      </c>
    </row>
    <row r="7876" spans="1:9" x14ac:dyDescent="0.25">
      <c r="A7876" s="2">
        <v>41398</v>
      </c>
      <c r="B7876" s="1">
        <f t="shared" si="246"/>
        <v>2013</v>
      </c>
      <c r="C7876" s="1">
        <f t="shared" si="247"/>
        <v>2</v>
      </c>
      <c r="D7876">
        <v>2600</v>
      </c>
      <c r="E7876" t="s">
        <v>37</v>
      </c>
      <c r="F7876" s="4">
        <v>850000</v>
      </c>
      <c r="G7876" t="s">
        <v>5</v>
      </c>
      <c r="H7876">
        <v>3</v>
      </c>
      <c r="I7876" s="4">
        <f>IF(E7876="Rhode Island", Table1[[#This Row],[price]]*$L$3, IF(E7876="Massachusetts", Table1[[#This Row],[price]]*$L$2, 1))</f>
        <v>850000</v>
      </c>
    </row>
    <row r="7877" spans="1:9" x14ac:dyDescent="0.25">
      <c r="A7877" s="2">
        <v>41398</v>
      </c>
      <c r="B7877" s="1">
        <f t="shared" si="246"/>
        <v>2013</v>
      </c>
      <c r="C7877" s="1">
        <f t="shared" si="247"/>
        <v>2</v>
      </c>
      <c r="D7877">
        <v>2616</v>
      </c>
      <c r="E7877" t="s">
        <v>37</v>
      </c>
      <c r="F7877" s="4">
        <v>785000</v>
      </c>
      <c r="G7877" t="s">
        <v>6</v>
      </c>
      <c r="H7877">
        <v>3</v>
      </c>
      <c r="I7877" s="4">
        <f>IF(E7877="Rhode Island", Table1[[#This Row],[price]]*$L$3, IF(E7877="Massachusetts", Table1[[#This Row],[price]]*$L$2, 1))</f>
        <v>785000</v>
      </c>
    </row>
    <row r="7878" spans="1:9" x14ac:dyDescent="0.25">
      <c r="A7878" s="2">
        <v>41400</v>
      </c>
      <c r="B7878" s="1">
        <f t="shared" si="246"/>
        <v>2013</v>
      </c>
      <c r="C7878" s="1">
        <f t="shared" si="247"/>
        <v>2</v>
      </c>
      <c r="D7878">
        <v>2914</v>
      </c>
      <c r="E7878" t="s">
        <v>36</v>
      </c>
      <c r="F7878" s="4">
        <v>338000</v>
      </c>
      <c r="G7878" t="s">
        <v>5</v>
      </c>
      <c r="H7878">
        <v>4</v>
      </c>
      <c r="I7878" s="4">
        <f>IF(E7878="Rhode Island", Table1[[#This Row],[price]]*$L$3, IF(E7878="Massachusetts", Table1[[#This Row],[price]]*$L$2, 1))</f>
        <v>338000</v>
      </c>
    </row>
    <row r="7879" spans="1:9" x14ac:dyDescent="0.25">
      <c r="A7879" s="2">
        <v>41400</v>
      </c>
      <c r="B7879" s="1">
        <f t="shared" si="246"/>
        <v>2013</v>
      </c>
      <c r="C7879" s="1">
        <f t="shared" si="247"/>
        <v>2</v>
      </c>
      <c r="D7879">
        <v>2906</v>
      </c>
      <c r="E7879" t="s">
        <v>36</v>
      </c>
      <c r="F7879" s="4">
        <v>378000</v>
      </c>
      <c r="G7879" t="s">
        <v>5</v>
      </c>
      <c r="H7879">
        <v>3</v>
      </c>
      <c r="I7879" s="4">
        <f>IF(E7879="Rhode Island", Table1[[#This Row],[price]]*$L$3, IF(E7879="Massachusetts", Table1[[#This Row],[price]]*$L$2, 1))</f>
        <v>378000</v>
      </c>
    </row>
    <row r="7880" spans="1:9" x14ac:dyDescent="0.25">
      <c r="A7880" s="2">
        <v>41400</v>
      </c>
      <c r="B7880" s="1">
        <f t="shared" si="246"/>
        <v>2013</v>
      </c>
      <c r="C7880" s="1">
        <f t="shared" si="247"/>
        <v>2</v>
      </c>
      <c r="D7880">
        <v>2906</v>
      </c>
      <c r="E7880" t="s">
        <v>36</v>
      </c>
      <c r="F7880" s="4">
        <v>420000</v>
      </c>
      <c r="G7880" t="s">
        <v>5</v>
      </c>
      <c r="H7880">
        <v>3</v>
      </c>
      <c r="I7880" s="4">
        <f>IF(E7880="Rhode Island", Table1[[#This Row],[price]]*$L$3, IF(E7880="Massachusetts", Table1[[#This Row],[price]]*$L$2, 1))</f>
        <v>420000</v>
      </c>
    </row>
    <row r="7881" spans="1:9" x14ac:dyDescent="0.25">
      <c r="A7881" s="2">
        <v>41400</v>
      </c>
      <c r="B7881" s="1">
        <f t="shared" si="246"/>
        <v>2013</v>
      </c>
      <c r="C7881" s="1">
        <f t="shared" si="247"/>
        <v>2</v>
      </c>
      <c r="D7881">
        <v>2615</v>
      </c>
      <c r="E7881" t="s">
        <v>37</v>
      </c>
      <c r="F7881" s="4">
        <v>430000</v>
      </c>
      <c r="G7881" t="s">
        <v>5</v>
      </c>
      <c r="H7881">
        <v>3</v>
      </c>
      <c r="I7881" s="4">
        <f>IF(E7881="Rhode Island", Table1[[#This Row],[price]]*$L$3, IF(E7881="Massachusetts", Table1[[#This Row],[price]]*$L$2, 1))</f>
        <v>430000</v>
      </c>
    </row>
    <row r="7882" spans="1:9" x14ac:dyDescent="0.25">
      <c r="A7882" s="2">
        <v>41400</v>
      </c>
      <c r="B7882" s="1">
        <f t="shared" si="246"/>
        <v>2013</v>
      </c>
      <c r="C7882" s="1">
        <f t="shared" si="247"/>
        <v>2</v>
      </c>
      <c r="D7882">
        <v>2912</v>
      </c>
      <c r="E7882" t="s">
        <v>36</v>
      </c>
      <c r="F7882" s="4">
        <v>578000</v>
      </c>
      <c r="G7882" t="s">
        <v>5</v>
      </c>
      <c r="H7882">
        <v>4</v>
      </c>
      <c r="I7882" s="4">
        <f>IF(E7882="Rhode Island", Table1[[#This Row],[price]]*$L$3, IF(E7882="Massachusetts", Table1[[#This Row],[price]]*$L$2, 1))</f>
        <v>578000</v>
      </c>
    </row>
    <row r="7883" spans="1:9" x14ac:dyDescent="0.25">
      <c r="A7883" s="2">
        <v>41400</v>
      </c>
      <c r="B7883" s="1">
        <f t="shared" si="246"/>
        <v>2013</v>
      </c>
      <c r="C7883" s="1">
        <f t="shared" si="247"/>
        <v>2</v>
      </c>
      <c r="D7883">
        <v>2602</v>
      </c>
      <c r="E7883" t="s">
        <v>37</v>
      </c>
      <c r="F7883" s="4">
        <v>580000</v>
      </c>
      <c r="G7883" t="s">
        <v>5</v>
      </c>
      <c r="H7883">
        <v>3</v>
      </c>
      <c r="I7883" s="4">
        <f>IF(E7883="Rhode Island", Table1[[#This Row],[price]]*$L$3, IF(E7883="Massachusetts", Table1[[#This Row],[price]]*$L$2, 1))</f>
        <v>580000</v>
      </c>
    </row>
    <row r="7884" spans="1:9" x14ac:dyDescent="0.25">
      <c r="A7884" s="2">
        <v>41400</v>
      </c>
      <c r="B7884" s="1">
        <f t="shared" si="246"/>
        <v>2013</v>
      </c>
      <c r="C7884" s="1">
        <f t="shared" si="247"/>
        <v>2</v>
      </c>
      <c r="D7884">
        <v>2904</v>
      </c>
      <c r="E7884" t="s">
        <v>36</v>
      </c>
      <c r="F7884" s="4">
        <v>590000</v>
      </c>
      <c r="G7884" t="s">
        <v>5</v>
      </c>
      <c r="H7884">
        <v>4</v>
      </c>
      <c r="I7884" s="4">
        <f>IF(E7884="Rhode Island", Table1[[#This Row],[price]]*$L$3, IF(E7884="Massachusetts", Table1[[#This Row],[price]]*$L$2, 1))</f>
        <v>590000</v>
      </c>
    </row>
    <row r="7885" spans="1:9" x14ac:dyDescent="0.25">
      <c r="A7885" s="2">
        <v>41400</v>
      </c>
      <c r="B7885" s="1">
        <f t="shared" si="246"/>
        <v>2013</v>
      </c>
      <c r="C7885" s="1">
        <f t="shared" si="247"/>
        <v>2</v>
      </c>
      <c r="D7885">
        <v>2905</v>
      </c>
      <c r="E7885" t="s">
        <v>36</v>
      </c>
      <c r="F7885" s="4">
        <v>655000</v>
      </c>
      <c r="G7885" t="s">
        <v>5</v>
      </c>
      <c r="H7885">
        <v>4</v>
      </c>
      <c r="I7885" s="4">
        <f>IF(E7885="Rhode Island", Table1[[#This Row],[price]]*$L$3, IF(E7885="Massachusetts", Table1[[#This Row],[price]]*$L$2, 1))</f>
        <v>655000</v>
      </c>
    </row>
    <row r="7886" spans="1:9" x14ac:dyDescent="0.25">
      <c r="A7886" s="2">
        <v>41400</v>
      </c>
      <c r="B7886" s="1">
        <f t="shared" si="246"/>
        <v>2013</v>
      </c>
      <c r="C7886" s="1">
        <f t="shared" si="247"/>
        <v>2</v>
      </c>
      <c r="D7886">
        <v>2603</v>
      </c>
      <c r="E7886" t="s">
        <v>37</v>
      </c>
      <c r="F7886" s="4">
        <v>720000</v>
      </c>
      <c r="G7886" t="s">
        <v>5</v>
      </c>
      <c r="H7886">
        <v>3</v>
      </c>
      <c r="I7886" s="4">
        <f>IF(E7886="Rhode Island", Table1[[#This Row],[price]]*$L$3, IF(E7886="Massachusetts", Table1[[#This Row],[price]]*$L$2, 1))</f>
        <v>720000</v>
      </c>
    </row>
    <row r="7887" spans="1:9" x14ac:dyDescent="0.25">
      <c r="A7887" s="2">
        <v>41400</v>
      </c>
      <c r="B7887" s="1">
        <f t="shared" si="246"/>
        <v>2013</v>
      </c>
      <c r="C7887" s="1">
        <f t="shared" si="247"/>
        <v>2</v>
      </c>
      <c r="D7887">
        <v>2602</v>
      </c>
      <c r="E7887" t="s">
        <v>37</v>
      </c>
      <c r="F7887" s="4">
        <v>735000</v>
      </c>
      <c r="G7887" t="s">
        <v>5</v>
      </c>
      <c r="H7887">
        <v>4</v>
      </c>
      <c r="I7887" s="4">
        <f>IF(E7887="Rhode Island", Table1[[#This Row],[price]]*$L$3, IF(E7887="Massachusetts", Table1[[#This Row],[price]]*$L$2, 1))</f>
        <v>735000</v>
      </c>
    </row>
    <row r="7888" spans="1:9" x14ac:dyDescent="0.25">
      <c r="A7888" s="2">
        <v>41400</v>
      </c>
      <c r="B7888" s="1">
        <f t="shared" si="246"/>
        <v>2013</v>
      </c>
      <c r="C7888" s="1">
        <f t="shared" si="247"/>
        <v>2</v>
      </c>
      <c r="D7888">
        <v>2603</v>
      </c>
      <c r="E7888" t="s">
        <v>37</v>
      </c>
      <c r="F7888" s="4">
        <v>1090000</v>
      </c>
      <c r="G7888" t="s">
        <v>5</v>
      </c>
      <c r="H7888">
        <v>4</v>
      </c>
      <c r="I7888" s="4">
        <f>IF(E7888="Rhode Island", Table1[[#This Row],[price]]*$L$3, IF(E7888="Massachusetts", Table1[[#This Row],[price]]*$L$2, 1))</f>
        <v>1090000</v>
      </c>
    </row>
    <row r="7889" spans="1:9" x14ac:dyDescent="0.25">
      <c r="A7889" s="2">
        <v>41400</v>
      </c>
      <c r="B7889" s="1">
        <f t="shared" si="246"/>
        <v>2013</v>
      </c>
      <c r="C7889" s="1">
        <f t="shared" si="247"/>
        <v>2</v>
      </c>
      <c r="D7889">
        <v>2617</v>
      </c>
      <c r="E7889" t="s">
        <v>37</v>
      </c>
      <c r="F7889" s="4">
        <v>1152000</v>
      </c>
      <c r="G7889" t="s">
        <v>5</v>
      </c>
      <c r="H7889">
        <v>5</v>
      </c>
      <c r="I7889" s="4">
        <f>IF(E7889="Rhode Island", Table1[[#This Row],[price]]*$L$3, IF(E7889="Massachusetts", Table1[[#This Row],[price]]*$L$2, 1))</f>
        <v>1152000</v>
      </c>
    </row>
    <row r="7890" spans="1:9" x14ac:dyDescent="0.25">
      <c r="A7890" s="2">
        <v>41400</v>
      </c>
      <c r="B7890" s="1">
        <f t="shared" si="246"/>
        <v>2013</v>
      </c>
      <c r="C7890" s="1">
        <f t="shared" si="247"/>
        <v>2</v>
      </c>
      <c r="D7890">
        <v>2612</v>
      </c>
      <c r="E7890" t="s">
        <v>37</v>
      </c>
      <c r="F7890" s="4">
        <v>375000</v>
      </c>
      <c r="G7890" t="s">
        <v>6</v>
      </c>
      <c r="H7890">
        <v>1</v>
      </c>
      <c r="I7890" s="4">
        <f>IF(E7890="Rhode Island", Table1[[#This Row],[price]]*$L$3, IF(E7890="Massachusetts", Table1[[#This Row],[price]]*$L$2, 1))</f>
        <v>375000</v>
      </c>
    </row>
    <row r="7891" spans="1:9" x14ac:dyDescent="0.25">
      <c r="A7891" s="2">
        <v>41400</v>
      </c>
      <c r="B7891" s="1">
        <f t="shared" si="246"/>
        <v>2013</v>
      </c>
      <c r="C7891" s="1">
        <f t="shared" si="247"/>
        <v>2</v>
      </c>
      <c r="D7891">
        <v>2603</v>
      </c>
      <c r="E7891" t="s">
        <v>37</v>
      </c>
      <c r="F7891" s="4">
        <v>375000</v>
      </c>
      <c r="G7891" t="s">
        <v>6</v>
      </c>
      <c r="H7891">
        <v>1</v>
      </c>
      <c r="I7891" s="4">
        <f>IF(E7891="Rhode Island", Table1[[#This Row],[price]]*$L$3, IF(E7891="Massachusetts", Table1[[#This Row],[price]]*$L$2, 1))</f>
        <v>375000</v>
      </c>
    </row>
    <row r="7892" spans="1:9" x14ac:dyDescent="0.25">
      <c r="A7892" s="2">
        <v>41400</v>
      </c>
      <c r="B7892" s="1">
        <f t="shared" si="246"/>
        <v>2013</v>
      </c>
      <c r="C7892" s="1">
        <f t="shared" si="247"/>
        <v>2</v>
      </c>
      <c r="D7892">
        <v>2605</v>
      </c>
      <c r="E7892" t="s">
        <v>37</v>
      </c>
      <c r="F7892" s="4">
        <v>580000</v>
      </c>
      <c r="G7892" t="s">
        <v>6</v>
      </c>
      <c r="H7892">
        <v>3</v>
      </c>
      <c r="I7892" s="4">
        <f>IF(E7892="Rhode Island", Table1[[#This Row],[price]]*$L$3, IF(E7892="Massachusetts", Table1[[#This Row],[price]]*$L$2, 1))</f>
        <v>580000</v>
      </c>
    </row>
    <row r="7893" spans="1:9" x14ac:dyDescent="0.25">
      <c r="A7893" s="2">
        <v>41400</v>
      </c>
      <c r="B7893" s="1">
        <f t="shared" si="246"/>
        <v>2013</v>
      </c>
      <c r="C7893" s="1">
        <f t="shared" si="247"/>
        <v>2</v>
      </c>
      <c r="D7893">
        <v>2600</v>
      </c>
      <c r="E7893" t="s">
        <v>37</v>
      </c>
      <c r="F7893" s="4">
        <v>770000</v>
      </c>
      <c r="G7893" t="s">
        <v>6</v>
      </c>
      <c r="H7893">
        <v>2</v>
      </c>
      <c r="I7893" s="4">
        <f>IF(E7893="Rhode Island", Table1[[#This Row],[price]]*$L$3, IF(E7893="Massachusetts", Table1[[#This Row],[price]]*$L$2, 1))</f>
        <v>770000</v>
      </c>
    </row>
    <row r="7894" spans="1:9" x14ac:dyDescent="0.25">
      <c r="A7894" s="2">
        <v>41401</v>
      </c>
      <c r="B7894" s="1">
        <f t="shared" si="246"/>
        <v>2013</v>
      </c>
      <c r="C7894" s="1">
        <f t="shared" si="247"/>
        <v>2</v>
      </c>
      <c r="D7894">
        <v>2607</v>
      </c>
      <c r="E7894" t="s">
        <v>37</v>
      </c>
      <c r="F7894" s="4">
        <v>277500</v>
      </c>
      <c r="G7894" t="s">
        <v>5</v>
      </c>
      <c r="H7894">
        <v>2</v>
      </c>
      <c r="I7894" s="4">
        <f>IF(E7894="Rhode Island", Table1[[#This Row],[price]]*$L$3, IF(E7894="Massachusetts", Table1[[#This Row],[price]]*$L$2, 1))</f>
        <v>277500</v>
      </c>
    </row>
    <row r="7895" spans="1:9" x14ac:dyDescent="0.25">
      <c r="A7895" s="2">
        <v>41401</v>
      </c>
      <c r="B7895" s="1">
        <f t="shared" si="246"/>
        <v>2013</v>
      </c>
      <c r="C7895" s="1">
        <f t="shared" si="247"/>
        <v>2</v>
      </c>
      <c r="D7895">
        <v>2615</v>
      </c>
      <c r="E7895" t="s">
        <v>37</v>
      </c>
      <c r="F7895" s="4">
        <v>445000</v>
      </c>
      <c r="G7895" t="s">
        <v>5</v>
      </c>
      <c r="H7895">
        <v>5</v>
      </c>
      <c r="I7895" s="4">
        <f>IF(E7895="Rhode Island", Table1[[#This Row],[price]]*$L$3, IF(E7895="Massachusetts", Table1[[#This Row],[price]]*$L$2, 1))</f>
        <v>445000</v>
      </c>
    </row>
    <row r="7896" spans="1:9" x14ac:dyDescent="0.25">
      <c r="A7896" s="2">
        <v>41401</v>
      </c>
      <c r="B7896" s="1">
        <f t="shared" si="246"/>
        <v>2013</v>
      </c>
      <c r="C7896" s="1">
        <f t="shared" si="247"/>
        <v>2</v>
      </c>
      <c r="D7896">
        <v>2615</v>
      </c>
      <c r="E7896" t="s">
        <v>37</v>
      </c>
      <c r="F7896" s="4">
        <v>455000</v>
      </c>
      <c r="G7896" t="s">
        <v>5</v>
      </c>
      <c r="H7896">
        <v>3</v>
      </c>
      <c r="I7896" s="4">
        <f>IF(E7896="Rhode Island", Table1[[#This Row],[price]]*$L$3, IF(E7896="Massachusetts", Table1[[#This Row],[price]]*$L$2, 1))</f>
        <v>455000</v>
      </c>
    </row>
    <row r="7897" spans="1:9" x14ac:dyDescent="0.25">
      <c r="A7897" s="2">
        <v>41401</v>
      </c>
      <c r="B7897" s="1">
        <f t="shared" si="246"/>
        <v>2013</v>
      </c>
      <c r="C7897" s="1">
        <f t="shared" si="247"/>
        <v>2</v>
      </c>
      <c r="D7897">
        <v>2905</v>
      </c>
      <c r="E7897" t="s">
        <v>36</v>
      </c>
      <c r="F7897" s="4">
        <v>475000</v>
      </c>
      <c r="G7897" t="s">
        <v>5</v>
      </c>
      <c r="H7897">
        <v>3</v>
      </c>
      <c r="I7897" s="4">
        <f>IF(E7897="Rhode Island", Table1[[#This Row],[price]]*$L$3, IF(E7897="Massachusetts", Table1[[#This Row],[price]]*$L$2, 1))</f>
        <v>475000</v>
      </c>
    </row>
    <row r="7898" spans="1:9" x14ac:dyDescent="0.25">
      <c r="A7898" s="2">
        <v>41401</v>
      </c>
      <c r="B7898" s="1">
        <f t="shared" si="246"/>
        <v>2013</v>
      </c>
      <c r="C7898" s="1">
        <f t="shared" si="247"/>
        <v>2</v>
      </c>
      <c r="D7898">
        <v>2611</v>
      </c>
      <c r="E7898" t="s">
        <v>37</v>
      </c>
      <c r="F7898" s="4">
        <v>490000</v>
      </c>
      <c r="G7898" t="s">
        <v>5</v>
      </c>
      <c r="H7898">
        <v>3</v>
      </c>
      <c r="I7898" s="4">
        <f>IF(E7898="Rhode Island", Table1[[#This Row],[price]]*$L$3, IF(E7898="Massachusetts", Table1[[#This Row],[price]]*$L$2, 1))</f>
        <v>490000</v>
      </c>
    </row>
    <row r="7899" spans="1:9" x14ac:dyDescent="0.25">
      <c r="A7899" s="2">
        <v>41401</v>
      </c>
      <c r="B7899" s="1">
        <f t="shared" si="246"/>
        <v>2013</v>
      </c>
      <c r="C7899" s="1">
        <f t="shared" si="247"/>
        <v>2</v>
      </c>
      <c r="D7899">
        <v>2611</v>
      </c>
      <c r="E7899" t="s">
        <v>37</v>
      </c>
      <c r="F7899" s="4">
        <v>539000</v>
      </c>
      <c r="G7899" t="s">
        <v>5</v>
      </c>
      <c r="H7899">
        <v>3</v>
      </c>
      <c r="I7899" s="4">
        <f>IF(E7899="Rhode Island", Table1[[#This Row],[price]]*$L$3, IF(E7899="Massachusetts", Table1[[#This Row],[price]]*$L$2, 1))</f>
        <v>539000</v>
      </c>
    </row>
    <row r="7900" spans="1:9" x14ac:dyDescent="0.25">
      <c r="A7900" s="2">
        <v>41401</v>
      </c>
      <c r="B7900" s="1">
        <f t="shared" si="246"/>
        <v>2013</v>
      </c>
      <c r="C7900" s="1">
        <f t="shared" si="247"/>
        <v>2</v>
      </c>
      <c r="D7900">
        <v>2600</v>
      </c>
      <c r="E7900" t="s">
        <v>37</v>
      </c>
      <c r="F7900" s="4">
        <v>725000</v>
      </c>
      <c r="G7900" t="s">
        <v>5</v>
      </c>
      <c r="H7900">
        <v>0</v>
      </c>
      <c r="I7900" s="4">
        <f>IF(E7900="Rhode Island", Table1[[#This Row],[price]]*$L$3, IF(E7900="Massachusetts", Table1[[#This Row],[price]]*$L$2, 1))</f>
        <v>725000</v>
      </c>
    </row>
    <row r="7901" spans="1:9" x14ac:dyDescent="0.25">
      <c r="A7901" s="2">
        <v>41402</v>
      </c>
      <c r="B7901" s="1">
        <f t="shared" si="246"/>
        <v>2013</v>
      </c>
      <c r="C7901" s="1">
        <f t="shared" si="247"/>
        <v>2</v>
      </c>
      <c r="D7901">
        <v>2615</v>
      </c>
      <c r="E7901" t="s">
        <v>37</v>
      </c>
      <c r="F7901" s="4">
        <v>379950</v>
      </c>
      <c r="G7901" t="s">
        <v>5</v>
      </c>
      <c r="H7901">
        <v>3</v>
      </c>
      <c r="I7901" s="4">
        <f>IF(E7901="Rhode Island", Table1[[#This Row],[price]]*$L$3, IF(E7901="Massachusetts", Table1[[#This Row],[price]]*$L$2, 1))</f>
        <v>379950</v>
      </c>
    </row>
    <row r="7902" spans="1:9" x14ac:dyDescent="0.25">
      <c r="A7902" s="2">
        <v>41402</v>
      </c>
      <c r="B7902" s="1">
        <f t="shared" si="246"/>
        <v>2013</v>
      </c>
      <c r="C7902" s="1">
        <f t="shared" si="247"/>
        <v>2</v>
      </c>
      <c r="D7902">
        <v>2615</v>
      </c>
      <c r="E7902" t="s">
        <v>37</v>
      </c>
      <c r="F7902" s="4">
        <v>397000</v>
      </c>
      <c r="G7902" t="s">
        <v>5</v>
      </c>
      <c r="H7902">
        <v>3</v>
      </c>
      <c r="I7902" s="4">
        <f>IF(E7902="Rhode Island", Table1[[#This Row],[price]]*$L$3, IF(E7902="Massachusetts", Table1[[#This Row],[price]]*$L$2, 1))</f>
        <v>397000</v>
      </c>
    </row>
    <row r="7903" spans="1:9" x14ac:dyDescent="0.25">
      <c r="A7903" s="2">
        <v>41402</v>
      </c>
      <c r="B7903" s="1">
        <f t="shared" si="246"/>
        <v>2013</v>
      </c>
      <c r="C7903" s="1">
        <f t="shared" si="247"/>
        <v>2</v>
      </c>
      <c r="D7903">
        <v>2615</v>
      </c>
      <c r="E7903" t="s">
        <v>37</v>
      </c>
      <c r="F7903" s="4">
        <v>445000</v>
      </c>
      <c r="G7903" t="s">
        <v>5</v>
      </c>
      <c r="H7903">
        <v>4</v>
      </c>
      <c r="I7903" s="4">
        <f>IF(E7903="Rhode Island", Table1[[#This Row],[price]]*$L$3, IF(E7903="Massachusetts", Table1[[#This Row],[price]]*$L$2, 1))</f>
        <v>445000</v>
      </c>
    </row>
    <row r="7904" spans="1:9" x14ac:dyDescent="0.25">
      <c r="A7904" s="2">
        <v>41402</v>
      </c>
      <c r="B7904" s="1">
        <f t="shared" si="246"/>
        <v>2013</v>
      </c>
      <c r="C7904" s="1">
        <f t="shared" si="247"/>
        <v>2</v>
      </c>
      <c r="D7904">
        <v>2913</v>
      </c>
      <c r="E7904" t="s">
        <v>36</v>
      </c>
      <c r="F7904" s="4">
        <v>562000</v>
      </c>
      <c r="G7904" t="s">
        <v>5</v>
      </c>
      <c r="H7904">
        <v>4</v>
      </c>
      <c r="I7904" s="4">
        <f>IF(E7904="Rhode Island", Table1[[#This Row],[price]]*$L$3, IF(E7904="Massachusetts", Table1[[#This Row],[price]]*$L$2, 1))</f>
        <v>562000</v>
      </c>
    </row>
    <row r="7905" spans="1:9" x14ac:dyDescent="0.25">
      <c r="A7905" s="2">
        <v>41402</v>
      </c>
      <c r="B7905" s="1">
        <f t="shared" si="246"/>
        <v>2013</v>
      </c>
      <c r="C7905" s="1">
        <f t="shared" si="247"/>
        <v>2</v>
      </c>
      <c r="D7905">
        <v>2913</v>
      </c>
      <c r="E7905" t="s">
        <v>36</v>
      </c>
      <c r="F7905" s="4">
        <v>600000</v>
      </c>
      <c r="G7905" t="s">
        <v>5</v>
      </c>
      <c r="H7905">
        <v>4</v>
      </c>
      <c r="I7905" s="4">
        <f>IF(E7905="Rhode Island", Table1[[#This Row],[price]]*$L$3, IF(E7905="Massachusetts", Table1[[#This Row],[price]]*$L$2, 1))</f>
        <v>600000</v>
      </c>
    </row>
    <row r="7906" spans="1:9" x14ac:dyDescent="0.25">
      <c r="A7906" s="2">
        <v>41402</v>
      </c>
      <c r="B7906" s="1">
        <f t="shared" si="246"/>
        <v>2013</v>
      </c>
      <c r="C7906" s="1">
        <f t="shared" si="247"/>
        <v>2</v>
      </c>
      <c r="D7906">
        <v>2914</v>
      </c>
      <c r="E7906" t="s">
        <v>36</v>
      </c>
      <c r="F7906" s="4">
        <v>647000</v>
      </c>
      <c r="G7906" t="s">
        <v>5</v>
      </c>
      <c r="H7906">
        <v>4</v>
      </c>
      <c r="I7906" s="4">
        <f>IF(E7906="Rhode Island", Table1[[#This Row],[price]]*$L$3, IF(E7906="Massachusetts", Table1[[#This Row],[price]]*$L$2, 1))</f>
        <v>647000</v>
      </c>
    </row>
    <row r="7907" spans="1:9" x14ac:dyDescent="0.25">
      <c r="A7907" s="2">
        <v>41403</v>
      </c>
      <c r="B7907" s="1">
        <f t="shared" si="246"/>
        <v>2013</v>
      </c>
      <c r="C7907" s="1">
        <f t="shared" si="247"/>
        <v>2</v>
      </c>
      <c r="D7907">
        <v>2903</v>
      </c>
      <c r="E7907" t="s">
        <v>36</v>
      </c>
      <c r="F7907" s="4">
        <v>440000</v>
      </c>
      <c r="G7907" t="s">
        <v>5</v>
      </c>
      <c r="H7907">
        <v>3</v>
      </c>
      <c r="I7907" s="4">
        <f>IF(E7907="Rhode Island", Table1[[#This Row],[price]]*$L$3, IF(E7907="Massachusetts", Table1[[#This Row],[price]]*$L$2, 1))</f>
        <v>440000</v>
      </c>
    </row>
    <row r="7908" spans="1:9" x14ac:dyDescent="0.25">
      <c r="A7908" s="2">
        <v>41403</v>
      </c>
      <c r="B7908" s="1">
        <f t="shared" si="246"/>
        <v>2013</v>
      </c>
      <c r="C7908" s="1">
        <f t="shared" si="247"/>
        <v>2</v>
      </c>
      <c r="D7908">
        <v>2903</v>
      </c>
      <c r="E7908" t="s">
        <v>36</v>
      </c>
      <c r="F7908" s="4">
        <v>552500</v>
      </c>
      <c r="G7908" t="s">
        <v>5</v>
      </c>
      <c r="H7908">
        <v>4</v>
      </c>
      <c r="I7908" s="4">
        <f>IF(E7908="Rhode Island", Table1[[#This Row],[price]]*$L$3, IF(E7908="Massachusetts", Table1[[#This Row],[price]]*$L$2, 1))</f>
        <v>552500</v>
      </c>
    </row>
    <row r="7909" spans="1:9" x14ac:dyDescent="0.25">
      <c r="A7909" s="2">
        <v>41403</v>
      </c>
      <c r="B7909" s="1">
        <f t="shared" si="246"/>
        <v>2013</v>
      </c>
      <c r="C7909" s="1">
        <f t="shared" si="247"/>
        <v>2</v>
      </c>
      <c r="D7909">
        <v>2602</v>
      </c>
      <c r="E7909" t="s">
        <v>37</v>
      </c>
      <c r="F7909" s="4">
        <v>670000</v>
      </c>
      <c r="G7909" t="s">
        <v>5</v>
      </c>
      <c r="H7909">
        <v>2</v>
      </c>
      <c r="I7909" s="4">
        <f>IF(E7909="Rhode Island", Table1[[#This Row],[price]]*$L$3, IF(E7909="Massachusetts", Table1[[#This Row],[price]]*$L$2, 1))</f>
        <v>670000</v>
      </c>
    </row>
    <row r="7910" spans="1:9" x14ac:dyDescent="0.25">
      <c r="A7910" s="2">
        <v>41403</v>
      </c>
      <c r="B7910" s="1">
        <f t="shared" si="246"/>
        <v>2013</v>
      </c>
      <c r="C7910" s="1">
        <f t="shared" si="247"/>
        <v>2</v>
      </c>
      <c r="D7910">
        <v>2605</v>
      </c>
      <c r="E7910" t="s">
        <v>37</v>
      </c>
      <c r="F7910" s="4">
        <v>795000</v>
      </c>
      <c r="G7910" t="s">
        <v>5</v>
      </c>
      <c r="H7910">
        <v>4</v>
      </c>
      <c r="I7910" s="4">
        <f>IF(E7910="Rhode Island", Table1[[#This Row],[price]]*$L$3, IF(E7910="Massachusetts", Table1[[#This Row],[price]]*$L$2, 1))</f>
        <v>795000</v>
      </c>
    </row>
    <row r="7911" spans="1:9" x14ac:dyDescent="0.25">
      <c r="A7911" s="2">
        <v>41403</v>
      </c>
      <c r="B7911" s="1">
        <f t="shared" si="246"/>
        <v>2013</v>
      </c>
      <c r="C7911" s="1">
        <f t="shared" si="247"/>
        <v>2</v>
      </c>
      <c r="D7911">
        <v>2612</v>
      </c>
      <c r="E7911" t="s">
        <v>37</v>
      </c>
      <c r="F7911" s="4">
        <v>380000</v>
      </c>
      <c r="G7911" t="s">
        <v>6</v>
      </c>
      <c r="H7911">
        <v>1</v>
      </c>
      <c r="I7911" s="4">
        <f>IF(E7911="Rhode Island", Table1[[#This Row],[price]]*$L$3, IF(E7911="Massachusetts", Table1[[#This Row],[price]]*$L$2, 1))</f>
        <v>380000</v>
      </c>
    </row>
    <row r="7912" spans="1:9" x14ac:dyDescent="0.25">
      <c r="A7912" s="2">
        <v>41403</v>
      </c>
      <c r="B7912" s="1">
        <f t="shared" si="246"/>
        <v>2013</v>
      </c>
      <c r="C7912" s="1">
        <f t="shared" si="247"/>
        <v>2</v>
      </c>
      <c r="D7912">
        <v>2604</v>
      </c>
      <c r="E7912" t="s">
        <v>37</v>
      </c>
      <c r="F7912" s="4">
        <v>411000</v>
      </c>
      <c r="G7912" t="s">
        <v>6</v>
      </c>
      <c r="H7912">
        <v>2</v>
      </c>
      <c r="I7912" s="4">
        <f>IF(E7912="Rhode Island", Table1[[#This Row],[price]]*$L$3, IF(E7912="Massachusetts", Table1[[#This Row],[price]]*$L$2, 1))</f>
        <v>411000</v>
      </c>
    </row>
    <row r="7913" spans="1:9" x14ac:dyDescent="0.25">
      <c r="A7913" s="2">
        <v>41404</v>
      </c>
      <c r="B7913" s="1">
        <f t="shared" si="246"/>
        <v>2013</v>
      </c>
      <c r="C7913" s="1">
        <f t="shared" si="247"/>
        <v>2</v>
      </c>
      <c r="D7913">
        <v>2611</v>
      </c>
      <c r="E7913" t="s">
        <v>37</v>
      </c>
      <c r="F7913" s="4">
        <v>631500</v>
      </c>
      <c r="G7913" t="s">
        <v>5</v>
      </c>
      <c r="H7913">
        <v>4</v>
      </c>
      <c r="I7913" s="4">
        <f>IF(E7913="Rhode Island", Table1[[#This Row],[price]]*$L$3, IF(E7913="Massachusetts", Table1[[#This Row],[price]]*$L$2, 1))</f>
        <v>631500</v>
      </c>
    </row>
    <row r="7914" spans="1:9" x14ac:dyDescent="0.25">
      <c r="A7914" s="2">
        <v>41404</v>
      </c>
      <c r="B7914" s="1">
        <f t="shared" si="246"/>
        <v>2013</v>
      </c>
      <c r="C7914" s="1">
        <f t="shared" si="247"/>
        <v>2</v>
      </c>
      <c r="D7914">
        <v>2617</v>
      </c>
      <c r="E7914" t="s">
        <v>37</v>
      </c>
      <c r="F7914" s="4">
        <v>695000</v>
      </c>
      <c r="G7914" t="s">
        <v>5</v>
      </c>
      <c r="H7914">
        <v>4</v>
      </c>
      <c r="I7914" s="4">
        <f>IF(E7914="Rhode Island", Table1[[#This Row],[price]]*$L$3, IF(E7914="Massachusetts", Table1[[#This Row],[price]]*$L$2, 1))</f>
        <v>695000</v>
      </c>
    </row>
    <row r="7915" spans="1:9" x14ac:dyDescent="0.25">
      <c r="A7915" s="2">
        <v>41404</v>
      </c>
      <c r="B7915" s="1">
        <f t="shared" si="246"/>
        <v>2013</v>
      </c>
      <c r="C7915" s="1">
        <f t="shared" si="247"/>
        <v>2</v>
      </c>
      <c r="D7915">
        <v>2913</v>
      </c>
      <c r="E7915" t="s">
        <v>36</v>
      </c>
      <c r="F7915" s="4">
        <v>346000</v>
      </c>
      <c r="G7915" t="s">
        <v>6</v>
      </c>
      <c r="H7915">
        <v>2</v>
      </c>
      <c r="I7915" s="4">
        <f>IF(E7915="Rhode Island", Table1[[#This Row],[price]]*$L$3, IF(E7915="Massachusetts", Table1[[#This Row],[price]]*$L$2, 1))</f>
        <v>346000</v>
      </c>
    </row>
    <row r="7916" spans="1:9" x14ac:dyDescent="0.25">
      <c r="A7916" s="2">
        <v>41405</v>
      </c>
      <c r="B7916" s="1">
        <f t="shared" si="246"/>
        <v>2013</v>
      </c>
      <c r="C7916" s="1">
        <f t="shared" si="247"/>
        <v>2</v>
      </c>
      <c r="D7916">
        <v>2905</v>
      </c>
      <c r="E7916" t="s">
        <v>36</v>
      </c>
      <c r="F7916" s="4">
        <v>575000</v>
      </c>
      <c r="G7916" t="s">
        <v>5</v>
      </c>
      <c r="H7916">
        <v>5</v>
      </c>
      <c r="I7916" s="4">
        <f>IF(E7916="Rhode Island", Table1[[#This Row],[price]]*$L$3, IF(E7916="Massachusetts", Table1[[#This Row],[price]]*$L$2, 1))</f>
        <v>575000</v>
      </c>
    </row>
    <row r="7917" spans="1:9" x14ac:dyDescent="0.25">
      <c r="A7917" s="2">
        <v>41405</v>
      </c>
      <c r="B7917" s="1">
        <f t="shared" si="246"/>
        <v>2013</v>
      </c>
      <c r="C7917" s="1">
        <f t="shared" si="247"/>
        <v>2</v>
      </c>
      <c r="D7917">
        <v>2903</v>
      </c>
      <c r="E7917" t="s">
        <v>36</v>
      </c>
      <c r="F7917" s="4">
        <v>700000</v>
      </c>
      <c r="G7917" t="s">
        <v>5</v>
      </c>
      <c r="H7917">
        <v>4</v>
      </c>
      <c r="I7917" s="4">
        <f>IF(E7917="Rhode Island", Table1[[#This Row],[price]]*$L$3, IF(E7917="Massachusetts", Table1[[#This Row],[price]]*$L$2, 1))</f>
        <v>700000</v>
      </c>
    </row>
    <row r="7918" spans="1:9" x14ac:dyDescent="0.25">
      <c r="A7918" s="2">
        <v>41407</v>
      </c>
      <c r="B7918" s="1">
        <f t="shared" si="246"/>
        <v>2013</v>
      </c>
      <c r="C7918" s="1">
        <f t="shared" si="247"/>
        <v>2</v>
      </c>
      <c r="D7918">
        <v>2905</v>
      </c>
      <c r="E7918" t="s">
        <v>36</v>
      </c>
      <c r="F7918" s="4">
        <v>435500</v>
      </c>
      <c r="G7918" t="s">
        <v>5</v>
      </c>
      <c r="H7918">
        <v>3</v>
      </c>
      <c r="I7918" s="4">
        <f>IF(E7918="Rhode Island", Table1[[#This Row],[price]]*$L$3, IF(E7918="Massachusetts", Table1[[#This Row],[price]]*$L$2, 1))</f>
        <v>435500</v>
      </c>
    </row>
    <row r="7919" spans="1:9" x14ac:dyDescent="0.25">
      <c r="A7919" s="2">
        <v>41407</v>
      </c>
      <c r="B7919" s="1">
        <f t="shared" si="246"/>
        <v>2013</v>
      </c>
      <c r="C7919" s="1">
        <f t="shared" si="247"/>
        <v>2</v>
      </c>
      <c r="D7919">
        <v>2617</v>
      </c>
      <c r="E7919" t="s">
        <v>37</v>
      </c>
      <c r="F7919" s="4">
        <v>440000</v>
      </c>
      <c r="G7919" t="s">
        <v>5</v>
      </c>
      <c r="H7919">
        <v>3</v>
      </c>
      <c r="I7919" s="4">
        <f>IF(E7919="Rhode Island", Table1[[#This Row],[price]]*$L$3, IF(E7919="Massachusetts", Table1[[#This Row],[price]]*$L$2, 1))</f>
        <v>440000</v>
      </c>
    </row>
    <row r="7920" spans="1:9" x14ac:dyDescent="0.25">
      <c r="A7920" s="2">
        <v>41407</v>
      </c>
      <c r="B7920" s="1">
        <f t="shared" si="246"/>
        <v>2013</v>
      </c>
      <c r="C7920" s="1">
        <f t="shared" si="247"/>
        <v>2</v>
      </c>
      <c r="D7920">
        <v>2602</v>
      </c>
      <c r="E7920" t="s">
        <v>37</v>
      </c>
      <c r="F7920" s="4">
        <v>500000</v>
      </c>
      <c r="G7920" t="s">
        <v>5</v>
      </c>
      <c r="H7920">
        <v>3</v>
      </c>
      <c r="I7920" s="4">
        <f>IF(E7920="Rhode Island", Table1[[#This Row],[price]]*$L$3, IF(E7920="Massachusetts", Table1[[#This Row],[price]]*$L$2, 1))</f>
        <v>500000</v>
      </c>
    </row>
    <row r="7921" spans="1:9" x14ac:dyDescent="0.25">
      <c r="A7921" s="2">
        <v>41407</v>
      </c>
      <c r="B7921" s="1">
        <f t="shared" si="246"/>
        <v>2013</v>
      </c>
      <c r="C7921" s="1">
        <f t="shared" si="247"/>
        <v>2</v>
      </c>
      <c r="D7921">
        <v>2905</v>
      </c>
      <c r="E7921" t="s">
        <v>36</v>
      </c>
      <c r="F7921" s="4">
        <v>500000</v>
      </c>
      <c r="G7921" t="s">
        <v>5</v>
      </c>
      <c r="H7921">
        <v>4</v>
      </c>
      <c r="I7921" s="4">
        <f>IF(E7921="Rhode Island", Table1[[#This Row],[price]]*$L$3, IF(E7921="Massachusetts", Table1[[#This Row],[price]]*$L$2, 1))</f>
        <v>500000</v>
      </c>
    </row>
    <row r="7922" spans="1:9" x14ac:dyDescent="0.25">
      <c r="A7922" s="2">
        <v>41407</v>
      </c>
      <c r="B7922" s="1">
        <f t="shared" si="246"/>
        <v>2013</v>
      </c>
      <c r="C7922" s="1">
        <f t="shared" si="247"/>
        <v>2</v>
      </c>
      <c r="D7922">
        <v>2607</v>
      </c>
      <c r="E7922" t="s">
        <v>37</v>
      </c>
      <c r="F7922" s="4">
        <v>565000</v>
      </c>
      <c r="G7922" t="s">
        <v>5</v>
      </c>
      <c r="H7922">
        <v>3</v>
      </c>
      <c r="I7922" s="4">
        <f>IF(E7922="Rhode Island", Table1[[#This Row],[price]]*$L$3, IF(E7922="Massachusetts", Table1[[#This Row],[price]]*$L$2, 1))</f>
        <v>565000</v>
      </c>
    </row>
    <row r="7923" spans="1:9" x14ac:dyDescent="0.25">
      <c r="A7923" s="2">
        <v>41407</v>
      </c>
      <c r="B7923" s="1">
        <f t="shared" si="246"/>
        <v>2013</v>
      </c>
      <c r="C7923" s="1">
        <f t="shared" si="247"/>
        <v>2</v>
      </c>
      <c r="D7923">
        <v>2602</v>
      </c>
      <c r="E7923" t="s">
        <v>37</v>
      </c>
      <c r="F7923" s="4">
        <v>584000</v>
      </c>
      <c r="G7923" t="s">
        <v>5</v>
      </c>
      <c r="H7923">
        <v>3</v>
      </c>
      <c r="I7923" s="4">
        <f>IF(E7923="Rhode Island", Table1[[#This Row],[price]]*$L$3, IF(E7923="Massachusetts", Table1[[#This Row],[price]]*$L$2, 1))</f>
        <v>584000</v>
      </c>
    </row>
    <row r="7924" spans="1:9" x14ac:dyDescent="0.25">
      <c r="A7924" s="2">
        <v>41407</v>
      </c>
      <c r="B7924" s="1">
        <f t="shared" si="246"/>
        <v>2013</v>
      </c>
      <c r="C7924" s="1">
        <f t="shared" si="247"/>
        <v>2</v>
      </c>
      <c r="D7924">
        <v>2604</v>
      </c>
      <c r="E7924" t="s">
        <v>37</v>
      </c>
      <c r="F7924" s="4">
        <v>685000</v>
      </c>
      <c r="G7924" t="s">
        <v>5</v>
      </c>
      <c r="H7924">
        <v>3</v>
      </c>
      <c r="I7924" s="4">
        <f>IF(E7924="Rhode Island", Table1[[#This Row],[price]]*$L$3, IF(E7924="Massachusetts", Table1[[#This Row],[price]]*$L$2, 1))</f>
        <v>685000</v>
      </c>
    </row>
    <row r="7925" spans="1:9" x14ac:dyDescent="0.25">
      <c r="A7925" s="2">
        <v>41407</v>
      </c>
      <c r="B7925" s="1">
        <f t="shared" si="246"/>
        <v>2013</v>
      </c>
      <c r="C7925" s="1">
        <f t="shared" si="247"/>
        <v>2</v>
      </c>
      <c r="D7925">
        <v>2906</v>
      </c>
      <c r="E7925" t="s">
        <v>36</v>
      </c>
      <c r="F7925" s="4">
        <v>720000</v>
      </c>
      <c r="G7925" t="s">
        <v>5</v>
      </c>
      <c r="H7925">
        <v>5</v>
      </c>
      <c r="I7925" s="4">
        <f>IF(E7925="Rhode Island", Table1[[#This Row],[price]]*$L$3, IF(E7925="Massachusetts", Table1[[#This Row],[price]]*$L$2, 1))</f>
        <v>720000</v>
      </c>
    </row>
    <row r="7926" spans="1:9" x14ac:dyDescent="0.25">
      <c r="A7926" s="2">
        <v>41407</v>
      </c>
      <c r="B7926" s="1">
        <f t="shared" si="246"/>
        <v>2013</v>
      </c>
      <c r="C7926" s="1">
        <f t="shared" si="247"/>
        <v>2</v>
      </c>
      <c r="D7926">
        <v>2605</v>
      </c>
      <c r="E7926" t="s">
        <v>37</v>
      </c>
      <c r="F7926" s="4">
        <v>760000</v>
      </c>
      <c r="G7926" t="s">
        <v>5</v>
      </c>
      <c r="H7926">
        <v>5</v>
      </c>
      <c r="I7926" s="4">
        <f>IF(E7926="Rhode Island", Table1[[#This Row],[price]]*$L$3, IF(E7926="Massachusetts", Table1[[#This Row],[price]]*$L$2, 1))</f>
        <v>760000</v>
      </c>
    </row>
    <row r="7927" spans="1:9" x14ac:dyDescent="0.25">
      <c r="A7927" s="2">
        <v>41407</v>
      </c>
      <c r="B7927" s="1">
        <f t="shared" si="246"/>
        <v>2013</v>
      </c>
      <c r="C7927" s="1">
        <f t="shared" si="247"/>
        <v>2</v>
      </c>
      <c r="D7927">
        <v>2912</v>
      </c>
      <c r="E7927" t="s">
        <v>36</v>
      </c>
      <c r="F7927" s="4">
        <v>762000</v>
      </c>
      <c r="G7927" t="s">
        <v>5</v>
      </c>
      <c r="H7927">
        <v>5</v>
      </c>
      <c r="I7927" s="4">
        <f>IF(E7927="Rhode Island", Table1[[#This Row],[price]]*$L$3, IF(E7927="Massachusetts", Table1[[#This Row],[price]]*$L$2, 1))</f>
        <v>762000</v>
      </c>
    </row>
    <row r="7928" spans="1:9" x14ac:dyDescent="0.25">
      <c r="A7928" s="2">
        <v>41407</v>
      </c>
      <c r="B7928" s="1">
        <f t="shared" si="246"/>
        <v>2013</v>
      </c>
      <c r="C7928" s="1">
        <f t="shared" si="247"/>
        <v>2</v>
      </c>
      <c r="D7928">
        <v>2603</v>
      </c>
      <c r="E7928" t="s">
        <v>37</v>
      </c>
      <c r="F7928" s="4">
        <v>170000</v>
      </c>
      <c r="G7928" t="s">
        <v>6</v>
      </c>
      <c r="H7928">
        <v>1</v>
      </c>
      <c r="I7928" s="4">
        <f>IF(E7928="Rhode Island", Table1[[#This Row],[price]]*$L$3, IF(E7928="Massachusetts", Table1[[#This Row],[price]]*$L$2, 1))</f>
        <v>170000</v>
      </c>
    </row>
    <row r="7929" spans="1:9" x14ac:dyDescent="0.25">
      <c r="A7929" s="2">
        <v>41407</v>
      </c>
      <c r="B7929" s="1">
        <f t="shared" si="246"/>
        <v>2013</v>
      </c>
      <c r="C7929" s="1">
        <f t="shared" si="247"/>
        <v>2</v>
      </c>
      <c r="D7929">
        <v>2617</v>
      </c>
      <c r="E7929" t="s">
        <v>37</v>
      </c>
      <c r="F7929" s="4">
        <v>419000</v>
      </c>
      <c r="G7929" t="s">
        <v>6</v>
      </c>
      <c r="H7929">
        <v>2</v>
      </c>
      <c r="I7929" s="4">
        <f>IF(E7929="Rhode Island", Table1[[#This Row],[price]]*$L$3, IF(E7929="Massachusetts", Table1[[#This Row],[price]]*$L$2, 1))</f>
        <v>419000</v>
      </c>
    </row>
    <row r="7930" spans="1:9" x14ac:dyDescent="0.25">
      <c r="A7930" s="2">
        <v>41407</v>
      </c>
      <c r="B7930" s="1">
        <f t="shared" si="246"/>
        <v>2013</v>
      </c>
      <c r="C7930" s="1">
        <f t="shared" si="247"/>
        <v>2</v>
      </c>
      <c r="D7930">
        <v>2617</v>
      </c>
      <c r="E7930" t="s">
        <v>37</v>
      </c>
      <c r="F7930" s="4">
        <v>612000</v>
      </c>
      <c r="G7930" t="s">
        <v>6</v>
      </c>
      <c r="H7930">
        <v>3</v>
      </c>
      <c r="I7930" s="4">
        <f>IF(E7930="Rhode Island", Table1[[#This Row],[price]]*$L$3, IF(E7930="Massachusetts", Table1[[#This Row],[price]]*$L$2, 1))</f>
        <v>612000</v>
      </c>
    </row>
    <row r="7931" spans="1:9" x14ac:dyDescent="0.25">
      <c r="A7931" s="2">
        <v>41408</v>
      </c>
      <c r="B7931" s="1">
        <f t="shared" si="246"/>
        <v>2013</v>
      </c>
      <c r="C7931" s="1">
        <f t="shared" si="247"/>
        <v>2</v>
      </c>
      <c r="D7931">
        <v>2617</v>
      </c>
      <c r="E7931" t="s">
        <v>37</v>
      </c>
      <c r="F7931" s="4">
        <v>625000</v>
      </c>
      <c r="G7931" t="s">
        <v>5</v>
      </c>
      <c r="H7931">
        <v>4</v>
      </c>
      <c r="I7931" s="4">
        <f>IF(E7931="Rhode Island", Table1[[#This Row],[price]]*$L$3, IF(E7931="Massachusetts", Table1[[#This Row],[price]]*$L$2, 1))</f>
        <v>625000</v>
      </c>
    </row>
    <row r="7932" spans="1:9" x14ac:dyDescent="0.25">
      <c r="A7932" s="2">
        <v>41408</v>
      </c>
      <c r="B7932" s="1">
        <f t="shared" si="246"/>
        <v>2013</v>
      </c>
      <c r="C7932" s="1">
        <f t="shared" si="247"/>
        <v>2</v>
      </c>
      <c r="D7932">
        <v>2602</v>
      </c>
      <c r="E7932" t="s">
        <v>37</v>
      </c>
      <c r="F7932" s="4">
        <v>700015</v>
      </c>
      <c r="G7932" t="s">
        <v>5</v>
      </c>
      <c r="H7932">
        <v>4</v>
      </c>
      <c r="I7932" s="4">
        <f>IF(E7932="Rhode Island", Table1[[#This Row],[price]]*$L$3, IF(E7932="Massachusetts", Table1[[#This Row],[price]]*$L$2, 1))</f>
        <v>700015</v>
      </c>
    </row>
    <row r="7933" spans="1:9" x14ac:dyDescent="0.25">
      <c r="A7933" s="2">
        <v>41408</v>
      </c>
      <c r="B7933" s="1">
        <f t="shared" si="246"/>
        <v>2013</v>
      </c>
      <c r="C7933" s="1">
        <f t="shared" si="247"/>
        <v>2</v>
      </c>
      <c r="D7933">
        <v>2605</v>
      </c>
      <c r="E7933" t="s">
        <v>37</v>
      </c>
      <c r="F7933" s="4">
        <v>762000</v>
      </c>
      <c r="G7933" t="s">
        <v>5</v>
      </c>
      <c r="H7933">
        <v>5</v>
      </c>
      <c r="I7933" s="4">
        <f>IF(E7933="Rhode Island", Table1[[#This Row],[price]]*$L$3, IF(E7933="Massachusetts", Table1[[#This Row],[price]]*$L$2, 1))</f>
        <v>762000</v>
      </c>
    </row>
    <row r="7934" spans="1:9" x14ac:dyDescent="0.25">
      <c r="A7934" s="2">
        <v>41408</v>
      </c>
      <c r="B7934" s="1">
        <f t="shared" si="246"/>
        <v>2013</v>
      </c>
      <c r="C7934" s="1">
        <f t="shared" si="247"/>
        <v>2</v>
      </c>
      <c r="D7934">
        <v>2603</v>
      </c>
      <c r="E7934" t="s">
        <v>37</v>
      </c>
      <c r="F7934" s="4">
        <v>902000</v>
      </c>
      <c r="G7934" t="s">
        <v>5</v>
      </c>
      <c r="H7934">
        <v>3</v>
      </c>
      <c r="I7934" s="4">
        <f>IF(E7934="Rhode Island", Table1[[#This Row],[price]]*$L$3, IF(E7934="Massachusetts", Table1[[#This Row],[price]]*$L$2, 1))</f>
        <v>902000</v>
      </c>
    </row>
    <row r="7935" spans="1:9" x14ac:dyDescent="0.25">
      <c r="A7935" s="2">
        <v>41408</v>
      </c>
      <c r="B7935" s="1">
        <f t="shared" si="246"/>
        <v>2013</v>
      </c>
      <c r="C7935" s="1">
        <f t="shared" si="247"/>
        <v>2</v>
      </c>
      <c r="D7935">
        <v>2612</v>
      </c>
      <c r="E7935" t="s">
        <v>37</v>
      </c>
      <c r="F7935" s="4">
        <v>449000</v>
      </c>
      <c r="G7935" t="s">
        <v>6</v>
      </c>
      <c r="H7935">
        <v>1</v>
      </c>
      <c r="I7935" s="4">
        <f>IF(E7935="Rhode Island", Table1[[#This Row],[price]]*$L$3, IF(E7935="Massachusetts", Table1[[#This Row],[price]]*$L$2, 1))</f>
        <v>449000</v>
      </c>
    </row>
    <row r="7936" spans="1:9" x14ac:dyDescent="0.25">
      <c r="A7936" s="2">
        <v>41408</v>
      </c>
      <c r="B7936" s="1">
        <f t="shared" si="246"/>
        <v>2013</v>
      </c>
      <c r="C7936" s="1">
        <f t="shared" si="247"/>
        <v>2</v>
      </c>
      <c r="D7936">
        <v>2600</v>
      </c>
      <c r="E7936" t="s">
        <v>37</v>
      </c>
      <c r="F7936" s="4">
        <v>467500</v>
      </c>
      <c r="G7936" t="s">
        <v>6</v>
      </c>
      <c r="H7936">
        <v>1</v>
      </c>
      <c r="I7936" s="4">
        <f>IF(E7936="Rhode Island", Table1[[#This Row],[price]]*$L$3, IF(E7936="Massachusetts", Table1[[#This Row],[price]]*$L$2, 1))</f>
        <v>467500</v>
      </c>
    </row>
    <row r="7937" spans="1:9" x14ac:dyDescent="0.25">
      <c r="A7937" s="2">
        <v>41409</v>
      </c>
      <c r="B7937" s="1">
        <f t="shared" si="246"/>
        <v>2013</v>
      </c>
      <c r="C7937" s="1">
        <f t="shared" si="247"/>
        <v>2</v>
      </c>
      <c r="D7937">
        <v>2906</v>
      </c>
      <c r="E7937" t="s">
        <v>36</v>
      </c>
      <c r="F7937" s="4">
        <v>380000</v>
      </c>
      <c r="G7937" t="s">
        <v>5</v>
      </c>
      <c r="H7937">
        <v>3</v>
      </c>
      <c r="I7937" s="4">
        <f>IF(E7937="Rhode Island", Table1[[#This Row],[price]]*$L$3, IF(E7937="Massachusetts", Table1[[#This Row],[price]]*$L$2, 1))</f>
        <v>380000</v>
      </c>
    </row>
    <row r="7938" spans="1:9" x14ac:dyDescent="0.25">
      <c r="A7938" s="2">
        <v>41409</v>
      </c>
      <c r="B7938" s="1">
        <f t="shared" ref="B7938:B8001" si="248">YEAR(A7938)</f>
        <v>2013</v>
      </c>
      <c r="C7938" s="1">
        <f t="shared" ref="C7938:C8001" si="249">ROUNDUP(MONTH(A7938)/3,0)</f>
        <v>2</v>
      </c>
      <c r="D7938">
        <v>2611</v>
      </c>
      <c r="E7938" t="s">
        <v>37</v>
      </c>
      <c r="F7938" s="4">
        <v>442500</v>
      </c>
      <c r="G7938" t="s">
        <v>5</v>
      </c>
      <c r="H7938">
        <v>3</v>
      </c>
      <c r="I7938" s="4">
        <f>IF(E7938="Rhode Island", Table1[[#This Row],[price]]*$L$3, IF(E7938="Massachusetts", Table1[[#This Row],[price]]*$L$2, 1))</f>
        <v>442500</v>
      </c>
    </row>
    <row r="7939" spans="1:9" x14ac:dyDescent="0.25">
      <c r="A7939" s="2">
        <v>41409</v>
      </c>
      <c r="B7939" s="1">
        <f t="shared" si="248"/>
        <v>2013</v>
      </c>
      <c r="C7939" s="1">
        <f t="shared" si="249"/>
        <v>2</v>
      </c>
      <c r="D7939">
        <v>2617</v>
      </c>
      <c r="E7939" t="s">
        <v>37</v>
      </c>
      <c r="F7939" s="4">
        <v>507000</v>
      </c>
      <c r="G7939" t="s">
        <v>5</v>
      </c>
      <c r="H7939">
        <v>4</v>
      </c>
      <c r="I7939" s="4">
        <f>IF(E7939="Rhode Island", Table1[[#This Row],[price]]*$L$3, IF(E7939="Massachusetts", Table1[[#This Row],[price]]*$L$2, 1))</f>
        <v>507000</v>
      </c>
    </row>
    <row r="7940" spans="1:9" x14ac:dyDescent="0.25">
      <c r="A7940" s="2">
        <v>41409</v>
      </c>
      <c r="B7940" s="1">
        <f t="shared" si="248"/>
        <v>2013</v>
      </c>
      <c r="C7940" s="1">
        <f t="shared" si="249"/>
        <v>2</v>
      </c>
      <c r="D7940">
        <v>2617</v>
      </c>
      <c r="E7940" t="s">
        <v>37</v>
      </c>
      <c r="F7940" s="4">
        <v>521200</v>
      </c>
      <c r="G7940" t="s">
        <v>5</v>
      </c>
      <c r="H7940">
        <v>3</v>
      </c>
      <c r="I7940" s="4">
        <f>IF(E7940="Rhode Island", Table1[[#This Row],[price]]*$L$3, IF(E7940="Massachusetts", Table1[[#This Row],[price]]*$L$2, 1))</f>
        <v>521200</v>
      </c>
    </row>
    <row r="7941" spans="1:9" x14ac:dyDescent="0.25">
      <c r="A7941" s="2">
        <v>41409</v>
      </c>
      <c r="B7941" s="1">
        <f t="shared" si="248"/>
        <v>2013</v>
      </c>
      <c r="C7941" s="1">
        <f t="shared" si="249"/>
        <v>2</v>
      </c>
      <c r="D7941">
        <v>2615</v>
      </c>
      <c r="E7941" t="s">
        <v>37</v>
      </c>
      <c r="F7941" s="4">
        <v>640000</v>
      </c>
      <c r="G7941" t="s">
        <v>5</v>
      </c>
      <c r="H7941">
        <v>4</v>
      </c>
      <c r="I7941" s="4">
        <f>IF(E7941="Rhode Island", Table1[[#This Row],[price]]*$L$3, IF(E7941="Massachusetts", Table1[[#This Row],[price]]*$L$2, 1))</f>
        <v>640000</v>
      </c>
    </row>
    <row r="7942" spans="1:9" x14ac:dyDescent="0.25">
      <c r="A7942" s="2">
        <v>41409</v>
      </c>
      <c r="B7942" s="1">
        <f t="shared" si="248"/>
        <v>2013</v>
      </c>
      <c r="C7942" s="1">
        <f t="shared" si="249"/>
        <v>2</v>
      </c>
      <c r="D7942">
        <v>2617</v>
      </c>
      <c r="E7942" t="s">
        <v>37</v>
      </c>
      <c r="F7942" s="4">
        <v>652500</v>
      </c>
      <c r="G7942" t="s">
        <v>5</v>
      </c>
      <c r="H7942">
        <v>4</v>
      </c>
      <c r="I7942" s="4">
        <f>IF(E7942="Rhode Island", Table1[[#This Row],[price]]*$L$3, IF(E7942="Massachusetts", Table1[[#This Row],[price]]*$L$2, 1))</f>
        <v>652500</v>
      </c>
    </row>
    <row r="7943" spans="1:9" x14ac:dyDescent="0.25">
      <c r="A7943" s="2">
        <v>41409</v>
      </c>
      <c r="B7943" s="1">
        <f t="shared" si="248"/>
        <v>2013</v>
      </c>
      <c r="C7943" s="1">
        <f t="shared" si="249"/>
        <v>2</v>
      </c>
      <c r="D7943">
        <v>2914</v>
      </c>
      <c r="E7943" t="s">
        <v>36</v>
      </c>
      <c r="F7943" s="4">
        <v>774500</v>
      </c>
      <c r="G7943" t="s">
        <v>5</v>
      </c>
      <c r="H7943">
        <v>4</v>
      </c>
      <c r="I7943" s="4">
        <f>IF(E7943="Rhode Island", Table1[[#This Row],[price]]*$L$3, IF(E7943="Massachusetts", Table1[[#This Row],[price]]*$L$2, 1))</f>
        <v>774500</v>
      </c>
    </row>
    <row r="7944" spans="1:9" x14ac:dyDescent="0.25">
      <c r="A7944" s="2">
        <v>41409</v>
      </c>
      <c r="B7944" s="1">
        <f t="shared" si="248"/>
        <v>2013</v>
      </c>
      <c r="C7944" s="1">
        <f t="shared" si="249"/>
        <v>2</v>
      </c>
      <c r="D7944">
        <v>2615</v>
      </c>
      <c r="E7944" t="s">
        <v>37</v>
      </c>
      <c r="F7944" s="4">
        <v>377000</v>
      </c>
      <c r="G7944" t="s">
        <v>6</v>
      </c>
      <c r="H7944">
        <v>3</v>
      </c>
      <c r="I7944" s="4">
        <f>IF(E7944="Rhode Island", Table1[[#This Row],[price]]*$L$3, IF(E7944="Massachusetts", Table1[[#This Row],[price]]*$L$2, 1))</f>
        <v>377000</v>
      </c>
    </row>
    <row r="7945" spans="1:9" x14ac:dyDescent="0.25">
      <c r="A7945" s="2">
        <v>41410</v>
      </c>
      <c r="B7945" s="1">
        <f t="shared" si="248"/>
        <v>2013</v>
      </c>
      <c r="C7945" s="1">
        <f t="shared" si="249"/>
        <v>2</v>
      </c>
      <c r="D7945">
        <v>2913</v>
      </c>
      <c r="E7945" t="s">
        <v>36</v>
      </c>
      <c r="F7945" s="4">
        <v>385000</v>
      </c>
      <c r="G7945" t="s">
        <v>5</v>
      </c>
      <c r="H7945">
        <v>3</v>
      </c>
      <c r="I7945" s="4">
        <f>IF(E7945="Rhode Island", Table1[[#This Row],[price]]*$L$3, IF(E7945="Massachusetts", Table1[[#This Row],[price]]*$L$2, 1))</f>
        <v>385000</v>
      </c>
    </row>
    <row r="7946" spans="1:9" x14ac:dyDescent="0.25">
      <c r="A7946" s="2">
        <v>41410</v>
      </c>
      <c r="B7946" s="1">
        <f t="shared" si="248"/>
        <v>2013</v>
      </c>
      <c r="C7946" s="1">
        <f t="shared" si="249"/>
        <v>2</v>
      </c>
      <c r="D7946">
        <v>2617</v>
      </c>
      <c r="E7946" t="s">
        <v>37</v>
      </c>
      <c r="F7946" s="4">
        <v>397000</v>
      </c>
      <c r="G7946" t="s">
        <v>5</v>
      </c>
      <c r="H7946">
        <v>3</v>
      </c>
      <c r="I7946" s="4">
        <f>IF(E7946="Rhode Island", Table1[[#This Row],[price]]*$L$3, IF(E7946="Massachusetts", Table1[[#This Row],[price]]*$L$2, 1))</f>
        <v>397000</v>
      </c>
    </row>
    <row r="7947" spans="1:9" x14ac:dyDescent="0.25">
      <c r="A7947" s="2">
        <v>41410</v>
      </c>
      <c r="B7947" s="1">
        <f t="shared" si="248"/>
        <v>2013</v>
      </c>
      <c r="C7947" s="1">
        <f t="shared" si="249"/>
        <v>2</v>
      </c>
      <c r="D7947">
        <v>2902</v>
      </c>
      <c r="E7947" t="s">
        <v>36</v>
      </c>
      <c r="F7947" s="4">
        <v>460000</v>
      </c>
      <c r="G7947" t="s">
        <v>5</v>
      </c>
      <c r="H7947">
        <v>3</v>
      </c>
      <c r="I7947" s="4">
        <f>IF(E7947="Rhode Island", Table1[[#This Row],[price]]*$L$3, IF(E7947="Massachusetts", Table1[[#This Row],[price]]*$L$2, 1))</f>
        <v>460000</v>
      </c>
    </row>
    <row r="7948" spans="1:9" x14ac:dyDescent="0.25">
      <c r="A7948" s="2">
        <v>41410</v>
      </c>
      <c r="B7948" s="1">
        <f t="shared" si="248"/>
        <v>2013</v>
      </c>
      <c r="C7948" s="1">
        <f t="shared" si="249"/>
        <v>2</v>
      </c>
      <c r="D7948">
        <v>2602</v>
      </c>
      <c r="E7948" t="s">
        <v>37</v>
      </c>
      <c r="F7948" s="4">
        <v>600000</v>
      </c>
      <c r="G7948" t="s">
        <v>5</v>
      </c>
      <c r="H7948">
        <v>3</v>
      </c>
      <c r="I7948" s="4">
        <f>IF(E7948="Rhode Island", Table1[[#This Row],[price]]*$L$3, IF(E7948="Massachusetts", Table1[[#This Row],[price]]*$L$2, 1))</f>
        <v>600000</v>
      </c>
    </row>
    <row r="7949" spans="1:9" x14ac:dyDescent="0.25">
      <c r="A7949" s="2">
        <v>41411</v>
      </c>
      <c r="B7949" s="1">
        <f t="shared" si="248"/>
        <v>2013</v>
      </c>
      <c r="C7949" s="1">
        <f t="shared" si="249"/>
        <v>2</v>
      </c>
      <c r="D7949">
        <v>2905</v>
      </c>
      <c r="E7949" t="s">
        <v>36</v>
      </c>
      <c r="F7949" s="4">
        <v>428000</v>
      </c>
      <c r="G7949" t="s">
        <v>5</v>
      </c>
      <c r="H7949">
        <v>3</v>
      </c>
      <c r="I7949" s="4">
        <f>IF(E7949="Rhode Island", Table1[[#This Row],[price]]*$L$3, IF(E7949="Massachusetts", Table1[[#This Row],[price]]*$L$2, 1))</f>
        <v>428000</v>
      </c>
    </row>
    <row r="7950" spans="1:9" x14ac:dyDescent="0.25">
      <c r="A7950" s="2">
        <v>41411</v>
      </c>
      <c r="B7950" s="1">
        <f t="shared" si="248"/>
        <v>2013</v>
      </c>
      <c r="C7950" s="1">
        <f t="shared" si="249"/>
        <v>2</v>
      </c>
      <c r="D7950">
        <v>2614</v>
      </c>
      <c r="E7950" t="s">
        <v>37</v>
      </c>
      <c r="F7950" s="4">
        <v>468000</v>
      </c>
      <c r="G7950" t="s">
        <v>5</v>
      </c>
      <c r="H7950">
        <v>3</v>
      </c>
      <c r="I7950" s="4">
        <f>IF(E7950="Rhode Island", Table1[[#This Row],[price]]*$L$3, IF(E7950="Massachusetts", Table1[[#This Row],[price]]*$L$2, 1))</f>
        <v>468000</v>
      </c>
    </row>
    <row r="7951" spans="1:9" x14ac:dyDescent="0.25">
      <c r="A7951" s="2">
        <v>41411</v>
      </c>
      <c r="B7951" s="1">
        <f t="shared" si="248"/>
        <v>2013</v>
      </c>
      <c r="C7951" s="1">
        <f t="shared" si="249"/>
        <v>2</v>
      </c>
      <c r="D7951">
        <v>2611</v>
      </c>
      <c r="E7951" t="s">
        <v>37</v>
      </c>
      <c r="F7951" s="4">
        <v>615000</v>
      </c>
      <c r="G7951" t="s">
        <v>5</v>
      </c>
      <c r="H7951">
        <v>4</v>
      </c>
      <c r="I7951" s="4">
        <f>IF(E7951="Rhode Island", Table1[[#This Row],[price]]*$L$3, IF(E7951="Massachusetts", Table1[[#This Row],[price]]*$L$2, 1))</f>
        <v>615000</v>
      </c>
    </row>
    <row r="7952" spans="1:9" x14ac:dyDescent="0.25">
      <c r="A7952" s="2">
        <v>41411</v>
      </c>
      <c r="B7952" s="1">
        <f t="shared" si="248"/>
        <v>2013</v>
      </c>
      <c r="C7952" s="1">
        <f t="shared" si="249"/>
        <v>2</v>
      </c>
      <c r="D7952">
        <v>2914</v>
      </c>
      <c r="E7952" t="s">
        <v>36</v>
      </c>
      <c r="F7952" s="4">
        <v>625000</v>
      </c>
      <c r="G7952" t="s">
        <v>5</v>
      </c>
      <c r="H7952">
        <v>4</v>
      </c>
      <c r="I7952" s="4">
        <f>IF(E7952="Rhode Island", Table1[[#This Row],[price]]*$L$3, IF(E7952="Massachusetts", Table1[[#This Row],[price]]*$L$2, 1))</f>
        <v>625000</v>
      </c>
    </row>
    <row r="7953" spans="1:9" x14ac:dyDescent="0.25">
      <c r="A7953" s="2">
        <v>41411</v>
      </c>
      <c r="B7953" s="1">
        <f t="shared" si="248"/>
        <v>2013</v>
      </c>
      <c r="C7953" s="1">
        <f t="shared" si="249"/>
        <v>2</v>
      </c>
      <c r="D7953">
        <v>2605</v>
      </c>
      <c r="E7953" t="s">
        <v>37</v>
      </c>
      <c r="F7953" s="4">
        <v>645000</v>
      </c>
      <c r="G7953" t="s">
        <v>5</v>
      </c>
      <c r="H7953">
        <v>4</v>
      </c>
      <c r="I7953" s="4">
        <f>IF(E7953="Rhode Island", Table1[[#This Row],[price]]*$L$3, IF(E7953="Massachusetts", Table1[[#This Row],[price]]*$L$2, 1))</f>
        <v>645000</v>
      </c>
    </row>
    <row r="7954" spans="1:9" x14ac:dyDescent="0.25">
      <c r="A7954" s="2">
        <v>41411</v>
      </c>
      <c r="B7954" s="1">
        <f t="shared" si="248"/>
        <v>2013</v>
      </c>
      <c r="C7954" s="1">
        <f t="shared" si="249"/>
        <v>2</v>
      </c>
      <c r="D7954">
        <v>2612</v>
      </c>
      <c r="E7954" t="s">
        <v>37</v>
      </c>
      <c r="F7954" s="4">
        <v>450000</v>
      </c>
      <c r="G7954" t="s">
        <v>6</v>
      </c>
      <c r="H7954">
        <v>2</v>
      </c>
      <c r="I7954" s="4">
        <f>IF(E7954="Rhode Island", Table1[[#This Row],[price]]*$L$3, IF(E7954="Massachusetts", Table1[[#This Row],[price]]*$L$2, 1))</f>
        <v>450000</v>
      </c>
    </row>
    <row r="7955" spans="1:9" x14ac:dyDescent="0.25">
      <c r="A7955" s="2">
        <v>41412</v>
      </c>
      <c r="B7955" s="1">
        <f t="shared" si="248"/>
        <v>2013</v>
      </c>
      <c r="C7955" s="1">
        <f t="shared" si="249"/>
        <v>2</v>
      </c>
      <c r="D7955">
        <v>2913</v>
      </c>
      <c r="E7955" t="s">
        <v>36</v>
      </c>
      <c r="F7955" s="4">
        <v>429000</v>
      </c>
      <c r="G7955" t="s">
        <v>5</v>
      </c>
      <c r="H7955">
        <v>3</v>
      </c>
      <c r="I7955" s="4">
        <f>IF(E7955="Rhode Island", Table1[[#This Row],[price]]*$L$3, IF(E7955="Massachusetts", Table1[[#This Row],[price]]*$L$2, 1))</f>
        <v>429000</v>
      </c>
    </row>
    <row r="7956" spans="1:9" x14ac:dyDescent="0.25">
      <c r="A7956" s="2">
        <v>41412</v>
      </c>
      <c r="B7956" s="1">
        <f t="shared" si="248"/>
        <v>2013</v>
      </c>
      <c r="C7956" s="1">
        <f t="shared" si="249"/>
        <v>2</v>
      </c>
      <c r="D7956">
        <v>2611</v>
      </c>
      <c r="E7956" t="s">
        <v>37</v>
      </c>
      <c r="F7956" s="4">
        <v>537500</v>
      </c>
      <c r="G7956" t="s">
        <v>5</v>
      </c>
      <c r="H7956">
        <v>3</v>
      </c>
      <c r="I7956" s="4">
        <f>IF(E7956="Rhode Island", Table1[[#This Row],[price]]*$L$3, IF(E7956="Massachusetts", Table1[[#This Row],[price]]*$L$2, 1))</f>
        <v>537500</v>
      </c>
    </row>
    <row r="7957" spans="1:9" x14ac:dyDescent="0.25">
      <c r="A7957" s="2">
        <v>41412</v>
      </c>
      <c r="B7957" s="1">
        <f t="shared" si="248"/>
        <v>2013</v>
      </c>
      <c r="C7957" s="1">
        <f t="shared" si="249"/>
        <v>2</v>
      </c>
      <c r="D7957">
        <v>2906</v>
      </c>
      <c r="E7957" t="s">
        <v>36</v>
      </c>
      <c r="F7957" s="4">
        <v>625000</v>
      </c>
      <c r="G7957" t="s">
        <v>5</v>
      </c>
      <c r="H7957">
        <v>4</v>
      </c>
      <c r="I7957" s="4">
        <f>IF(E7957="Rhode Island", Table1[[#This Row],[price]]*$L$3, IF(E7957="Massachusetts", Table1[[#This Row],[price]]*$L$2, 1))</f>
        <v>625000</v>
      </c>
    </row>
    <row r="7958" spans="1:9" x14ac:dyDescent="0.25">
      <c r="A7958" s="2">
        <v>41412</v>
      </c>
      <c r="B7958" s="1">
        <f t="shared" si="248"/>
        <v>2013</v>
      </c>
      <c r="C7958" s="1">
        <f t="shared" si="249"/>
        <v>2</v>
      </c>
      <c r="D7958">
        <v>2913</v>
      </c>
      <c r="E7958" t="s">
        <v>36</v>
      </c>
      <c r="F7958" s="4">
        <v>630000</v>
      </c>
      <c r="G7958" t="s">
        <v>5</v>
      </c>
      <c r="H7958">
        <v>4</v>
      </c>
      <c r="I7958" s="4">
        <f>IF(E7958="Rhode Island", Table1[[#This Row],[price]]*$L$3, IF(E7958="Massachusetts", Table1[[#This Row],[price]]*$L$2, 1))</f>
        <v>630000</v>
      </c>
    </row>
    <row r="7959" spans="1:9" x14ac:dyDescent="0.25">
      <c r="A7959" s="2">
        <v>41414</v>
      </c>
      <c r="B7959" s="1">
        <f t="shared" si="248"/>
        <v>2013</v>
      </c>
      <c r="C7959" s="1">
        <f t="shared" si="249"/>
        <v>2</v>
      </c>
      <c r="D7959">
        <v>2617</v>
      </c>
      <c r="E7959" t="s">
        <v>37</v>
      </c>
      <c r="F7959" s="4">
        <v>350000</v>
      </c>
      <c r="G7959" t="s">
        <v>5</v>
      </c>
      <c r="H7959">
        <v>2</v>
      </c>
      <c r="I7959" s="4">
        <f>IF(E7959="Rhode Island", Table1[[#This Row],[price]]*$L$3, IF(E7959="Massachusetts", Table1[[#This Row],[price]]*$L$2, 1))</f>
        <v>350000</v>
      </c>
    </row>
    <row r="7960" spans="1:9" x14ac:dyDescent="0.25">
      <c r="A7960" s="2">
        <v>41414</v>
      </c>
      <c r="B7960" s="1">
        <f t="shared" si="248"/>
        <v>2013</v>
      </c>
      <c r="C7960" s="1">
        <f t="shared" si="249"/>
        <v>2</v>
      </c>
      <c r="D7960">
        <v>2615</v>
      </c>
      <c r="E7960" t="s">
        <v>37</v>
      </c>
      <c r="F7960" s="4">
        <v>470000</v>
      </c>
      <c r="G7960" t="s">
        <v>5</v>
      </c>
      <c r="H7960">
        <v>3</v>
      </c>
      <c r="I7960" s="4">
        <f>IF(E7960="Rhode Island", Table1[[#This Row],[price]]*$L$3, IF(E7960="Massachusetts", Table1[[#This Row],[price]]*$L$2, 1))</f>
        <v>470000</v>
      </c>
    </row>
    <row r="7961" spans="1:9" x14ac:dyDescent="0.25">
      <c r="A7961" s="2">
        <v>41414</v>
      </c>
      <c r="B7961" s="1">
        <f t="shared" si="248"/>
        <v>2013</v>
      </c>
      <c r="C7961" s="1">
        <f t="shared" si="249"/>
        <v>2</v>
      </c>
      <c r="D7961">
        <v>2905</v>
      </c>
      <c r="E7961" t="s">
        <v>36</v>
      </c>
      <c r="F7961" s="4">
        <v>480000</v>
      </c>
      <c r="G7961" t="s">
        <v>5</v>
      </c>
      <c r="H7961">
        <v>4</v>
      </c>
      <c r="I7961" s="4">
        <f>IF(E7961="Rhode Island", Table1[[#This Row],[price]]*$L$3, IF(E7961="Massachusetts", Table1[[#This Row],[price]]*$L$2, 1))</f>
        <v>480000</v>
      </c>
    </row>
    <row r="7962" spans="1:9" x14ac:dyDescent="0.25">
      <c r="A7962" s="2">
        <v>41414</v>
      </c>
      <c r="B7962" s="1">
        <f t="shared" si="248"/>
        <v>2013</v>
      </c>
      <c r="C7962" s="1">
        <f t="shared" si="249"/>
        <v>2</v>
      </c>
      <c r="D7962">
        <v>2903</v>
      </c>
      <c r="E7962" t="s">
        <v>36</v>
      </c>
      <c r="F7962" s="4">
        <v>555000</v>
      </c>
      <c r="G7962" t="s">
        <v>5</v>
      </c>
      <c r="H7962">
        <v>4</v>
      </c>
      <c r="I7962" s="4">
        <f>IF(E7962="Rhode Island", Table1[[#This Row],[price]]*$L$3, IF(E7962="Massachusetts", Table1[[#This Row],[price]]*$L$2, 1))</f>
        <v>555000</v>
      </c>
    </row>
    <row r="7963" spans="1:9" x14ac:dyDescent="0.25">
      <c r="A7963" s="2">
        <v>41414</v>
      </c>
      <c r="B7963" s="1">
        <f t="shared" si="248"/>
        <v>2013</v>
      </c>
      <c r="C7963" s="1">
        <f t="shared" si="249"/>
        <v>2</v>
      </c>
      <c r="D7963">
        <v>2606</v>
      </c>
      <c r="E7963" t="s">
        <v>37</v>
      </c>
      <c r="F7963" s="4">
        <v>602500</v>
      </c>
      <c r="G7963" t="s">
        <v>5</v>
      </c>
      <c r="H7963">
        <v>4</v>
      </c>
      <c r="I7963" s="4">
        <f>IF(E7963="Rhode Island", Table1[[#This Row],[price]]*$L$3, IF(E7963="Massachusetts", Table1[[#This Row],[price]]*$L$2, 1))</f>
        <v>602500</v>
      </c>
    </row>
    <row r="7964" spans="1:9" x14ac:dyDescent="0.25">
      <c r="A7964" s="2">
        <v>41414</v>
      </c>
      <c r="B7964" s="1">
        <f t="shared" si="248"/>
        <v>2013</v>
      </c>
      <c r="C7964" s="1">
        <f t="shared" si="249"/>
        <v>2</v>
      </c>
      <c r="D7964">
        <v>2612</v>
      </c>
      <c r="E7964" t="s">
        <v>37</v>
      </c>
      <c r="F7964" s="4">
        <v>1240000</v>
      </c>
      <c r="G7964" t="s">
        <v>5</v>
      </c>
      <c r="H7964">
        <v>4</v>
      </c>
      <c r="I7964" s="4">
        <f>IF(E7964="Rhode Island", Table1[[#This Row],[price]]*$L$3, IF(E7964="Massachusetts", Table1[[#This Row],[price]]*$L$2, 1))</f>
        <v>1240000</v>
      </c>
    </row>
    <row r="7965" spans="1:9" x14ac:dyDescent="0.25">
      <c r="A7965" s="2">
        <v>41414</v>
      </c>
      <c r="B7965" s="1">
        <f t="shared" si="248"/>
        <v>2013</v>
      </c>
      <c r="C7965" s="1">
        <f t="shared" si="249"/>
        <v>2</v>
      </c>
      <c r="D7965">
        <v>2604</v>
      </c>
      <c r="E7965" t="s">
        <v>37</v>
      </c>
      <c r="F7965" s="4">
        <v>420000</v>
      </c>
      <c r="G7965" t="s">
        <v>6</v>
      </c>
      <c r="H7965">
        <v>2</v>
      </c>
      <c r="I7965" s="4">
        <f>IF(E7965="Rhode Island", Table1[[#This Row],[price]]*$L$3, IF(E7965="Massachusetts", Table1[[#This Row],[price]]*$L$2, 1))</f>
        <v>420000</v>
      </c>
    </row>
    <row r="7966" spans="1:9" x14ac:dyDescent="0.25">
      <c r="A7966" s="2">
        <v>41415</v>
      </c>
      <c r="B7966" s="1">
        <f t="shared" si="248"/>
        <v>2013</v>
      </c>
      <c r="C7966" s="1">
        <f t="shared" si="249"/>
        <v>2</v>
      </c>
      <c r="D7966">
        <v>2905</v>
      </c>
      <c r="E7966" t="s">
        <v>36</v>
      </c>
      <c r="F7966" s="4">
        <v>445000</v>
      </c>
      <c r="G7966" t="s">
        <v>5</v>
      </c>
      <c r="H7966">
        <v>2</v>
      </c>
      <c r="I7966" s="4">
        <f>IF(E7966="Rhode Island", Table1[[#This Row],[price]]*$L$3, IF(E7966="Massachusetts", Table1[[#This Row],[price]]*$L$2, 1))</f>
        <v>445000</v>
      </c>
    </row>
    <row r="7967" spans="1:9" x14ac:dyDescent="0.25">
      <c r="A7967" s="2">
        <v>41415</v>
      </c>
      <c r="B7967" s="1">
        <f t="shared" si="248"/>
        <v>2013</v>
      </c>
      <c r="C7967" s="1">
        <f t="shared" si="249"/>
        <v>2</v>
      </c>
      <c r="D7967">
        <v>2902</v>
      </c>
      <c r="E7967" t="s">
        <v>36</v>
      </c>
      <c r="F7967" s="4">
        <v>495000</v>
      </c>
      <c r="G7967" t="s">
        <v>5</v>
      </c>
      <c r="H7967">
        <v>3</v>
      </c>
      <c r="I7967" s="4">
        <f>IF(E7967="Rhode Island", Table1[[#This Row],[price]]*$L$3, IF(E7967="Massachusetts", Table1[[#This Row],[price]]*$L$2, 1))</f>
        <v>495000</v>
      </c>
    </row>
    <row r="7968" spans="1:9" x14ac:dyDescent="0.25">
      <c r="A7968" s="2">
        <v>41415</v>
      </c>
      <c r="B7968" s="1">
        <f t="shared" si="248"/>
        <v>2013</v>
      </c>
      <c r="C7968" s="1">
        <f t="shared" si="249"/>
        <v>2</v>
      </c>
      <c r="D7968">
        <v>2904</v>
      </c>
      <c r="E7968" t="s">
        <v>36</v>
      </c>
      <c r="F7968" s="4">
        <v>520000</v>
      </c>
      <c r="G7968" t="s">
        <v>5</v>
      </c>
      <c r="H7968">
        <v>3</v>
      </c>
      <c r="I7968" s="4">
        <f>IF(E7968="Rhode Island", Table1[[#This Row],[price]]*$L$3, IF(E7968="Massachusetts", Table1[[#This Row],[price]]*$L$2, 1))</f>
        <v>520000</v>
      </c>
    </row>
    <row r="7969" spans="1:9" x14ac:dyDescent="0.25">
      <c r="A7969" s="2">
        <v>41415</v>
      </c>
      <c r="B7969" s="1">
        <f t="shared" si="248"/>
        <v>2013</v>
      </c>
      <c r="C7969" s="1">
        <f t="shared" si="249"/>
        <v>2</v>
      </c>
      <c r="D7969">
        <v>2914</v>
      </c>
      <c r="E7969" t="s">
        <v>36</v>
      </c>
      <c r="F7969" s="4">
        <v>535000</v>
      </c>
      <c r="G7969" t="s">
        <v>5</v>
      </c>
      <c r="H7969">
        <v>4</v>
      </c>
      <c r="I7969" s="4">
        <f>IF(E7969="Rhode Island", Table1[[#This Row],[price]]*$L$3, IF(E7969="Massachusetts", Table1[[#This Row],[price]]*$L$2, 1))</f>
        <v>535000</v>
      </c>
    </row>
    <row r="7970" spans="1:9" x14ac:dyDescent="0.25">
      <c r="A7970" s="2">
        <v>41416</v>
      </c>
      <c r="B7970" s="1">
        <f t="shared" si="248"/>
        <v>2013</v>
      </c>
      <c r="C7970" s="1">
        <f t="shared" si="249"/>
        <v>2</v>
      </c>
      <c r="D7970">
        <v>2607</v>
      </c>
      <c r="E7970" t="s">
        <v>37</v>
      </c>
      <c r="F7970" s="4">
        <v>500000</v>
      </c>
      <c r="G7970" t="s">
        <v>5</v>
      </c>
      <c r="H7970">
        <v>3</v>
      </c>
      <c r="I7970" s="4">
        <f>IF(E7970="Rhode Island", Table1[[#This Row],[price]]*$L$3, IF(E7970="Massachusetts", Table1[[#This Row],[price]]*$L$2, 1))</f>
        <v>500000</v>
      </c>
    </row>
    <row r="7971" spans="1:9" x14ac:dyDescent="0.25">
      <c r="A7971" s="2">
        <v>41416</v>
      </c>
      <c r="B7971" s="1">
        <f t="shared" si="248"/>
        <v>2013</v>
      </c>
      <c r="C7971" s="1">
        <f t="shared" si="249"/>
        <v>2</v>
      </c>
      <c r="D7971">
        <v>2611</v>
      </c>
      <c r="E7971" t="s">
        <v>37</v>
      </c>
      <c r="F7971" s="4">
        <v>530000</v>
      </c>
      <c r="G7971" t="s">
        <v>5</v>
      </c>
      <c r="H7971">
        <v>3</v>
      </c>
      <c r="I7971" s="4">
        <f>IF(E7971="Rhode Island", Table1[[#This Row],[price]]*$L$3, IF(E7971="Massachusetts", Table1[[#This Row],[price]]*$L$2, 1))</f>
        <v>530000</v>
      </c>
    </row>
    <row r="7972" spans="1:9" x14ac:dyDescent="0.25">
      <c r="A7972" s="2">
        <v>41416</v>
      </c>
      <c r="B7972" s="1">
        <f t="shared" si="248"/>
        <v>2013</v>
      </c>
      <c r="C7972" s="1">
        <f t="shared" si="249"/>
        <v>2</v>
      </c>
      <c r="D7972">
        <v>2914</v>
      </c>
      <c r="E7972" t="s">
        <v>36</v>
      </c>
      <c r="F7972" s="4">
        <v>611600</v>
      </c>
      <c r="G7972" t="s">
        <v>5</v>
      </c>
      <c r="H7972">
        <v>4</v>
      </c>
      <c r="I7972" s="4">
        <f>IF(E7972="Rhode Island", Table1[[#This Row],[price]]*$L$3, IF(E7972="Massachusetts", Table1[[#This Row],[price]]*$L$2, 1))</f>
        <v>611600</v>
      </c>
    </row>
    <row r="7973" spans="1:9" x14ac:dyDescent="0.25">
      <c r="A7973" s="2">
        <v>41417</v>
      </c>
      <c r="B7973" s="1">
        <f t="shared" si="248"/>
        <v>2013</v>
      </c>
      <c r="C7973" s="1">
        <f t="shared" si="249"/>
        <v>2</v>
      </c>
      <c r="D7973">
        <v>2602</v>
      </c>
      <c r="E7973" t="s">
        <v>37</v>
      </c>
      <c r="F7973" s="4">
        <v>545000</v>
      </c>
      <c r="G7973" t="s">
        <v>5</v>
      </c>
      <c r="H7973">
        <v>3</v>
      </c>
      <c r="I7973" s="4">
        <f>IF(E7973="Rhode Island", Table1[[#This Row],[price]]*$L$3, IF(E7973="Massachusetts", Table1[[#This Row],[price]]*$L$2, 1))</f>
        <v>545000</v>
      </c>
    </row>
    <row r="7974" spans="1:9" x14ac:dyDescent="0.25">
      <c r="A7974" s="2">
        <v>41417</v>
      </c>
      <c r="B7974" s="1">
        <f t="shared" si="248"/>
        <v>2013</v>
      </c>
      <c r="C7974" s="1">
        <f t="shared" si="249"/>
        <v>2</v>
      </c>
      <c r="D7974">
        <v>2606</v>
      </c>
      <c r="E7974" t="s">
        <v>37</v>
      </c>
      <c r="F7974" s="4">
        <v>630000</v>
      </c>
      <c r="G7974" t="s">
        <v>5</v>
      </c>
      <c r="H7974">
        <v>4</v>
      </c>
      <c r="I7974" s="4">
        <f>IF(E7974="Rhode Island", Table1[[#This Row],[price]]*$L$3, IF(E7974="Massachusetts", Table1[[#This Row],[price]]*$L$2, 1))</f>
        <v>630000</v>
      </c>
    </row>
    <row r="7975" spans="1:9" x14ac:dyDescent="0.25">
      <c r="A7975" s="2">
        <v>41417</v>
      </c>
      <c r="B7975" s="1">
        <f t="shared" si="248"/>
        <v>2013</v>
      </c>
      <c r="C7975" s="1">
        <f t="shared" si="249"/>
        <v>2</v>
      </c>
      <c r="D7975">
        <v>2611</v>
      </c>
      <c r="E7975" t="s">
        <v>37</v>
      </c>
      <c r="F7975" s="4">
        <v>335000</v>
      </c>
      <c r="G7975" t="s">
        <v>6</v>
      </c>
      <c r="H7975">
        <v>2</v>
      </c>
      <c r="I7975" s="4">
        <f>IF(E7975="Rhode Island", Table1[[#This Row],[price]]*$L$3, IF(E7975="Massachusetts", Table1[[#This Row],[price]]*$L$2, 1))</f>
        <v>335000</v>
      </c>
    </row>
    <row r="7976" spans="1:9" x14ac:dyDescent="0.25">
      <c r="A7976" s="2">
        <v>41418</v>
      </c>
      <c r="B7976" s="1">
        <f t="shared" si="248"/>
        <v>2013</v>
      </c>
      <c r="C7976" s="1">
        <f t="shared" si="249"/>
        <v>2</v>
      </c>
      <c r="D7976">
        <v>2615</v>
      </c>
      <c r="E7976" t="s">
        <v>37</v>
      </c>
      <c r="F7976" s="4">
        <v>500000</v>
      </c>
      <c r="G7976" t="s">
        <v>5</v>
      </c>
      <c r="H7976">
        <v>4</v>
      </c>
      <c r="I7976" s="4">
        <f>IF(E7976="Rhode Island", Table1[[#This Row],[price]]*$L$3, IF(E7976="Massachusetts", Table1[[#This Row],[price]]*$L$2, 1))</f>
        <v>500000</v>
      </c>
    </row>
    <row r="7977" spans="1:9" x14ac:dyDescent="0.25">
      <c r="A7977" s="2">
        <v>41418</v>
      </c>
      <c r="B7977" s="1">
        <f t="shared" si="248"/>
        <v>2013</v>
      </c>
      <c r="C7977" s="1">
        <f t="shared" si="249"/>
        <v>2</v>
      </c>
      <c r="D7977">
        <v>2914</v>
      </c>
      <c r="E7977" t="s">
        <v>36</v>
      </c>
      <c r="F7977" s="4">
        <v>566500</v>
      </c>
      <c r="G7977" t="s">
        <v>5</v>
      </c>
      <c r="H7977">
        <v>4</v>
      </c>
      <c r="I7977" s="4">
        <f>IF(E7977="Rhode Island", Table1[[#This Row],[price]]*$L$3, IF(E7977="Massachusetts", Table1[[#This Row],[price]]*$L$2, 1))</f>
        <v>566500</v>
      </c>
    </row>
    <row r="7978" spans="1:9" x14ac:dyDescent="0.25">
      <c r="A7978" s="2">
        <v>41418</v>
      </c>
      <c r="B7978" s="1">
        <f t="shared" si="248"/>
        <v>2013</v>
      </c>
      <c r="C7978" s="1">
        <f t="shared" si="249"/>
        <v>2</v>
      </c>
      <c r="D7978">
        <v>2914</v>
      </c>
      <c r="E7978" t="s">
        <v>36</v>
      </c>
      <c r="F7978" s="4">
        <v>600000</v>
      </c>
      <c r="G7978" t="s">
        <v>5</v>
      </c>
      <c r="H7978">
        <v>4</v>
      </c>
      <c r="I7978" s="4">
        <f>IF(E7978="Rhode Island", Table1[[#This Row],[price]]*$L$3, IF(E7978="Massachusetts", Table1[[#This Row],[price]]*$L$2, 1))</f>
        <v>600000</v>
      </c>
    </row>
    <row r="7979" spans="1:9" x14ac:dyDescent="0.25">
      <c r="A7979" s="2">
        <v>41418</v>
      </c>
      <c r="B7979" s="1">
        <f t="shared" si="248"/>
        <v>2013</v>
      </c>
      <c r="C7979" s="1">
        <f t="shared" si="249"/>
        <v>2</v>
      </c>
      <c r="D7979">
        <v>2600</v>
      </c>
      <c r="E7979" t="s">
        <v>37</v>
      </c>
      <c r="F7979" s="4">
        <v>735000</v>
      </c>
      <c r="G7979" t="s">
        <v>5</v>
      </c>
      <c r="H7979">
        <v>3</v>
      </c>
      <c r="I7979" s="4">
        <f>IF(E7979="Rhode Island", Table1[[#This Row],[price]]*$L$3, IF(E7979="Massachusetts", Table1[[#This Row],[price]]*$L$2, 1))</f>
        <v>735000</v>
      </c>
    </row>
    <row r="7980" spans="1:9" x14ac:dyDescent="0.25">
      <c r="A7980" s="2">
        <v>41419</v>
      </c>
      <c r="B7980" s="1">
        <f t="shared" si="248"/>
        <v>2013</v>
      </c>
      <c r="C7980" s="1">
        <f t="shared" si="249"/>
        <v>2</v>
      </c>
      <c r="D7980">
        <v>2615</v>
      </c>
      <c r="E7980" t="s">
        <v>37</v>
      </c>
      <c r="F7980" s="4">
        <v>412500</v>
      </c>
      <c r="G7980" t="s">
        <v>5</v>
      </c>
      <c r="H7980">
        <v>3</v>
      </c>
      <c r="I7980" s="4">
        <f>IF(E7980="Rhode Island", Table1[[#This Row],[price]]*$L$3, IF(E7980="Massachusetts", Table1[[#This Row],[price]]*$L$2, 1))</f>
        <v>412500</v>
      </c>
    </row>
    <row r="7981" spans="1:9" x14ac:dyDescent="0.25">
      <c r="A7981" s="2">
        <v>41419</v>
      </c>
      <c r="B7981" s="1">
        <f t="shared" si="248"/>
        <v>2013</v>
      </c>
      <c r="C7981" s="1">
        <f t="shared" si="249"/>
        <v>2</v>
      </c>
      <c r="D7981">
        <v>2617</v>
      </c>
      <c r="E7981" t="s">
        <v>37</v>
      </c>
      <c r="F7981" s="4">
        <v>438000</v>
      </c>
      <c r="G7981" t="s">
        <v>5</v>
      </c>
      <c r="H7981">
        <v>3</v>
      </c>
      <c r="I7981" s="4">
        <f>IF(E7981="Rhode Island", Table1[[#This Row],[price]]*$L$3, IF(E7981="Massachusetts", Table1[[#This Row],[price]]*$L$2, 1))</f>
        <v>438000</v>
      </c>
    </row>
    <row r="7982" spans="1:9" x14ac:dyDescent="0.25">
      <c r="A7982" s="2">
        <v>41419</v>
      </c>
      <c r="B7982" s="1">
        <f t="shared" si="248"/>
        <v>2013</v>
      </c>
      <c r="C7982" s="1">
        <f t="shared" si="249"/>
        <v>2</v>
      </c>
      <c r="D7982">
        <v>2905</v>
      </c>
      <c r="E7982" t="s">
        <v>36</v>
      </c>
      <c r="F7982" s="4">
        <v>451000</v>
      </c>
      <c r="G7982" t="s">
        <v>5</v>
      </c>
      <c r="H7982">
        <v>3</v>
      </c>
      <c r="I7982" s="4">
        <f>IF(E7982="Rhode Island", Table1[[#This Row],[price]]*$L$3, IF(E7982="Massachusetts", Table1[[#This Row],[price]]*$L$2, 1))</f>
        <v>451000</v>
      </c>
    </row>
    <row r="7983" spans="1:9" x14ac:dyDescent="0.25">
      <c r="A7983" s="2">
        <v>41419</v>
      </c>
      <c r="B7983" s="1">
        <f t="shared" si="248"/>
        <v>2013</v>
      </c>
      <c r="C7983" s="1">
        <f t="shared" si="249"/>
        <v>2</v>
      </c>
      <c r="D7983">
        <v>2607</v>
      </c>
      <c r="E7983" t="s">
        <v>37</v>
      </c>
      <c r="F7983" s="4">
        <v>536000</v>
      </c>
      <c r="G7983" t="s">
        <v>5</v>
      </c>
      <c r="H7983">
        <v>3</v>
      </c>
      <c r="I7983" s="4">
        <f>IF(E7983="Rhode Island", Table1[[#This Row],[price]]*$L$3, IF(E7983="Massachusetts", Table1[[#This Row],[price]]*$L$2, 1))</f>
        <v>536000</v>
      </c>
    </row>
    <row r="7984" spans="1:9" x14ac:dyDescent="0.25">
      <c r="A7984" s="2">
        <v>41419</v>
      </c>
      <c r="B7984" s="1">
        <f t="shared" si="248"/>
        <v>2013</v>
      </c>
      <c r="C7984" s="1">
        <f t="shared" si="249"/>
        <v>2</v>
      </c>
      <c r="D7984">
        <v>2617</v>
      </c>
      <c r="E7984" t="s">
        <v>37</v>
      </c>
      <c r="F7984" s="4">
        <v>558000</v>
      </c>
      <c r="G7984" t="s">
        <v>5</v>
      </c>
      <c r="H7984">
        <v>4</v>
      </c>
      <c r="I7984" s="4">
        <f>IF(E7984="Rhode Island", Table1[[#This Row],[price]]*$L$3, IF(E7984="Massachusetts", Table1[[#This Row],[price]]*$L$2, 1))</f>
        <v>558000</v>
      </c>
    </row>
    <row r="7985" spans="1:9" x14ac:dyDescent="0.25">
      <c r="A7985" s="2">
        <v>41419</v>
      </c>
      <c r="B7985" s="1">
        <f t="shared" si="248"/>
        <v>2013</v>
      </c>
      <c r="C7985" s="1">
        <f t="shared" si="249"/>
        <v>2</v>
      </c>
      <c r="D7985">
        <v>2602</v>
      </c>
      <c r="E7985" t="s">
        <v>37</v>
      </c>
      <c r="F7985" s="4">
        <v>615000</v>
      </c>
      <c r="G7985" t="s">
        <v>5</v>
      </c>
      <c r="H7985">
        <v>3</v>
      </c>
      <c r="I7985" s="4">
        <f>IF(E7985="Rhode Island", Table1[[#This Row],[price]]*$L$3, IF(E7985="Massachusetts", Table1[[#This Row],[price]]*$L$2, 1))</f>
        <v>615000</v>
      </c>
    </row>
    <row r="7986" spans="1:9" x14ac:dyDescent="0.25">
      <c r="A7986" s="2">
        <v>41419</v>
      </c>
      <c r="B7986" s="1">
        <f t="shared" si="248"/>
        <v>2013</v>
      </c>
      <c r="C7986" s="1">
        <f t="shared" si="249"/>
        <v>2</v>
      </c>
      <c r="D7986">
        <v>2902</v>
      </c>
      <c r="E7986" t="s">
        <v>36</v>
      </c>
      <c r="F7986" s="4">
        <v>650000</v>
      </c>
      <c r="G7986" t="s">
        <v>5</v>
      </c>
      <c r="H7986">
        <v>4</v>
      </c>
      <c r="I7986" s="4">
        <f>IF(E7986="Rhode Island", Table1[[#This Row],[price]]*$L$3, IF(E7986="Massachusetts", Table1[[#This Row],[price]]*$L$2, 1))</f>
        <v>650000</v>
      </c>
    </row>
    <row r="7987" spans="1:9" x14ac:dyDescent="0.25">
      <c r="A7987" s="2">
        <v>41420</v>
      </c>
      <c r="B7987" s="1">
        <f t="shared" si="248"/>
        <v>2013</v>
      </c>
      <c r="C7987" s="1">
        <f t="shared" si="249"/>
        <v>2</v>
      </c>
      <c r="D7987">
        <v>2617</v>
      </c>
      <c r="E7987" t="s">
        <v>37</v>
      </c>
      <c r="F7987" s="4">
        <v>442000</v>
      </c>
      <c r="G7987" t="s">
        <v>5</v>
      </c>
      <c r="H7987">
        <v>3</v>
      </c>
      <c r="I7987" s="4">
        <f>IF(E7987="Rhode Island", Table1[[#This Row],[price]]*$L$3, IF(E7987="Massachusetts", Table1[[#This Row],[price]]*$L$2, 1))</f>
        <v>442000</v>
      </c>
    </row>
    <row r="7988" spans="1:9" x14ac:dyDescent="0.25">
      <c r="A7988" s="2">
        <v>41421</v>
      </c>
      <c r="B7988" s="1">
        <f t="shared" si="248"/>
        <v>2013</v>
      </c>
      <c r="C7988" s="1">
        <f t="shared" si="249"/>
        <v>2</v>
      </c>
      <c r="D7988">
        <v>2905</v>
      </c>
      <c r="E7988" t="s">
        <v>36</v>
      </c>
      <c r="F7988" s="4">
        <v>480000</v>
      </c>
      <c r="G7988" t="s">
        <v>5</v>
      </c>
      <c r="H7988">
        <v>4</v>
      </c>
      <c r="I7988" s="4">
        <f>IF(E7988="Rhode Island", Table1[[#This Row],[price]]*$L$3, IF(E7988="Massachusetts", Table1[[#This Row],[price]]*$L$2, 1))</f>
        <v>480000</v>
      </c>
    </row>
    <row r="7989" spans="1:9" x14ac:dyDescent="0.25">
      <c r="A7989" s="2">
        <v>41421</v>
      </c>
      <c r="B7989" s="1">
        <f t="shared" si="248"/>
        <v>2013</v>
      </c>
      <c r="C7989" s="1">
        <f t="shared" si="249"/>
        <v>2</v>
      </c>
      <c r="D7989">
        <v>2615</v>
      </c>
      <c r="E7989" t="s">
        <v>37</v>
      </c>
      <c r="F7989" s="4">
        <v>482000</v>
      </c>
      <c r="G7989" t="s">
        <v>5</v>
      </c>
      <c r="H7989">
        <v>4</v>
      </c>
      <c r="I7989" s="4">
        <f>IF(E7989="Rhode Island", Table1[[#This Row],[price]]*$L$3, IF(E7989="Massachusetts", Table1[[#This Row],[price]]*$L$2, 1))</f>
        <v>482000</v>
      </c>
    </row>
    <row r="7990" spans="1:9" x14ac:dyDescent="0.25">
      <c r="A7990" s="2">
        <v>41421</v>
      </c>
      <c r="B7990" s="1">
        <f t="shared" si="248"/>
        <v>2013</v>
      </c>
      <c r="C7990" s="1">
        <f t="shared" si="249"/>
        <v>2</v>
      </c>
      <c r="D7990">
        <v>2913</v>
      </c>
      <c r="E7990" t="s">
        <v>36</v>
      </c>
      <c r="F7990" s="4">
        <v>544000</v>
      </c>
      <c r="G7990" t="s">
        <v>5</v>
      </c>
      <c r="H7990">
        <v>4</v>
      </c>
      <c r="I7990" s="4">
        <f>IF(E7990="Rhode Island", Table1[[#This Row],[price]]*$L$3, IF(E7990="Massachusetts", Table1[[#This Row],[price]]*$L$2, 1))</f>
        <v>544000</v>
      </c>
    </row>
    <row r="7991" spans="1:9" x14ac:dyDescent="0.25">
      <c r="A7991" s="2">
        <v>41421</v>
      </c>
      <c r="B7991" s="1">
        <f t="shared" si="248"/>
        <v>2013</v>
      </c>
      <c r="C7991" s="1">
        <f t="shared" si="249"/>
        <v>2</v>
      </c>
      <c r="D7991">
        <v>2615</v>
      </c>
      <c r="E7991" t="s">
        <v>37</v>
      </c>
      <c r="F7991" s="4">
        <v>565000</v>
      </c>
      <c r="G7991" t="s">
        <v>5</v>
      </c>
      <c r="H7991">
        <v>4</v>
      </c>
      <c r="I7991" s="4">
        <f>IF(E7991="Rhode Island", Table1[[#This Row],[price]]*$L$3, IF(E7991="Massachusetts", Table1[[#This Row],[price]]*$L$2, 1))</f>
        <v>565000</v>
      </c>
    </row>
    <row r="7992" spans="1:9" x14ac:dyDescent="0.25">
      <c r="A7992" s="2">
        <v>41421</v>
      </c>
      <c r="B7992" s="1">
        <f t="shared" si="248"/>
        <v>2013</v>
      </c>
      <c r="C7992" s="1">
        <f t="shared" si="249"/>
        <v>2</v>
      </c>
      <c r="D7992">
        <v>2602</v>
      </c>
      <c r="E7992" t="s">
        <v>37</v>
      </c>
      <c r="F7992" s="4">
        <v>579000</v>
      </c>
      <c r="G7992" t="s">
        <v>5</v>
      </c>
      <c r="H7992">
        <v>3</v>
      </c>
      <c r="I7992" s="4">
        <f>IF(E7992="Rhode Island", Table1[[#This Row],[price]]*$L$3, IF(E7992="Massachusetts", Table1[[#This Row],[price]]*$L$2, 1))</f>
        <v>579000</v>
      </c>
    </row>
    <row r="7993" spans="1:9" x14ac:dyDescent="0.25">
      <c r="A7993" s="2">
        <v>41421</v>
      </c>
      <c r="B7993" s="1">
        <f t="shared" si="248"/>
        <v>2013</v>
      </c>
      <c r="C7993" s="1">
        <f t="shared" si="249"/>
        <v>2</v>
      </c>
      <c r="D7993">
        <v>2614</v>
      </c>
      <c r="E7993" t="s">
        <v>37</v>
      </c>
      <c r="F7993" s="4">
        <v>610000</v>
      </c>
      <c r="G7993" t="s">
        <v>5</v>
      </c>
      <c r="H7993">
        <v>4</v>
      </c>
      <c r="I7993" s="4">
        <f>IF(E7993="Rhode Island", Table1[[#This Row],[price]]*$L$3, IF(E7993="Massachusetts", Table1[[#This Row],[price]]*$L$2, 1))</f>
        <v>610000</v>
      </c>
    </row>
    <row r="7994" spans="1:9" x14ac:dyDescent="0.25">
      <c r="A7994" s="2">
        <v>41421</v>
      </c>
      <c r="B7994" s="1">
        <f t="shared" si="248"/>
        <v>2013</v>
      </c>
      <c r="C7994" s="1">
        <f t="shared" si="249"/>
        <v>2</v>
      </c>
      <c r="D7994">
        <v>2914</v>
      </c>
      <c r="E7994" t="s">
        <v>36</v>
      </c>
      <c r="F7994" s="4">
        <v>625000</v>
      </c>
      <c r="G7994" t="s">
        <v>5</v>
      </c>
      <c r="H7994">
        <v>4</v>
      </c>
      <c r="I7994" s="4">
        <f>IF(E7994="Rhode Island", Table1[[#This Row],[price]]*$L$3, IF(E7994="Massachusetts", Table1[[#This Row],[price]]*$L$2, 1))</f>
        <v>625000</v>
      </c>
    </row>
    <row r="7995" spans="1:9" x14ac:dyDescent="0.25">
      <c r="A7995" s="2">
        <v>41421</v>
      </c>
      <c r="B7995" s="1">
        <f t="shared" si="248"/>
        <v>2013</v>
      </c>
      <c r="C7995" s="1">
        <f t="shared" si="249"/>
        <v>2</v>
      </c>
      <c r="D7995">
        <v>2906</v>
      </c>
      <c r="E7995" t="s">
        <v>36</v>
      </c>
      <c r="F7995" s="4">
        <v>690000</v>
      </c>
      <c r="G7995" t="s">
        <v>5</v>
      </c>
      <c r="H7995">
        <v>5</v>
      </c>
      <c r="I7995" s="4">
        <f>IF(E7995="Rhode Island", Table1[[#This Row],[price]]*$L$3, IF(E7995="Massachusetts", Table1[[#This Row],[price]]*$L$2, 1))</f>
        <v>690000</v>
      </c>
    </row>
    <row r="7996" spans="1:9" x14ac:dyDescent="0.25">
      <c r="A7996" s="2">
        <v>41421</v>
      </c>
      <c r="B7996" s="1">
        <f t="shared" si="248"/>
        <v>2013</v>
      </c>
      <c r="C7996" s="1">
        <f t="shared" si="249"/>
        <v>2</v>
      </c>
      <c r="D7996">
        <v>2605</v>
      </c>
      <c r="E7996" t="s">
        <v>37</v>
      </c>
      <c r="F7996" s="4">
        <v>910000</v>
      </c>
      <c r="G7996" t="s">
        <v>5</v>
      </c>
      <c r="H7996">
        <v>4</v>
      </c>
      <c r="I7996" s="4">
        <f>IF(E7996="Rhode Island", Table1[[#This Row],[price]]*$L$3, IF(E7996="Massachusetts", Table1[[#This Row],[price]]*$L$2, 1))</f>
        <v>910000</v>
      </c>
    </row>
    <row r="7997" spans="1:9" x14ac:dyDescent="0.25">
      <c r="A7997" s="2">
        <v>41421</v>
      </c>
      <c r="B7997" s="1">
        <f t="shared" si="248"/>
        <v>2013</v>
      </c>
      <c r="C7997" s="1">
        <f t="shared" si="249"/>
        <v>2</v>
      </c>
      <c r="D7997">
        <v>2602</v>
      </c>
      <c r="E7997" t="s">
        <v>37</v>
      </c>
      <c r="F7997" s="4">
        <v>1130000</v>
      </c>
      <c r="G7997" t="s">
        <v>5</v>
      </c>
      <c r="H7997">
        <v>4</v>
      </c>
      <c r="I7997" s="4">
        <f>IF(E7997="Rhode Island", Table1[[#This Row],[price]]*$L$3, IF(E7997="Massachusetts", Table1[[#This Row],[price]]*$L$2, 1))</f>
        <v>1130000</v>
      </c>
    </row>
    <row r="7998" spans="1:9" x14ac:dyDescent="0.25">
      <c r="A7998" s="2">
        <v>41421</v>
      </c>
      <c r="B7998" s="1">
        <f t="shared" si="248"/>
        <v>2013</v>
      </c>
      <c r="C7998" s="1">
        <f t="shared" si="249"/>
        <v>2</v>
      </c>
      <c r="D7998">
        <v>2600</v>
      </c>
      <c r="E7998" t="s">
        <v>37</v>
      </c>
      <c r="F7998" s="4">
        <v>470000</v>
      </c>
      <c r="G7998" t="s">
        <v>6</v>
      </c>
      <c r="H7998">
        <v>1</v>
      </c>
      <c r="I7998" s="4">
        <f>IF(E7998="Rhode Island", Table1[[#This Row],[price]]*$L$3, IF(E7998="Massachusetts", Table1[[#This Row],[price]]*$L$2, 1))</f>
        <v>470000</v>
      </c>
    </row>
    <row r="7999" spans="1:9" x14ac:dyDescent="0.25">
      <c r="A7999" s="2">
        <v>41422</v>
      </c>
      <c r="B7999" s="1">
        <f t="shared" si="248"/>
        <v>2013</v>
      </c>
      <c r="C7999" s="1">
        <f t="shared" si="249"/>
        <v>2</v>
      </c>
      <c r="D7999">
        <v>2905</v>
      </c>
      <c r="E7999" t="s">
        <v>36</v>
      </c>
      <c r="F7999" s="4">
        <v>355000</v>
      </c>
      <c r="G7999" t="s">
        <v>5</v>
      </c>
      <c r="H7999">
        <v>3</v>
      </c>
      <c r="I7999" s="4">
        <f>IF(E7999="Rhode Island", Table1[[#This Row],[price]]*$L$3, IF(E7999="Massachusetts", Table1[[#This Row],[price]]*$L$2, 1))</f>
        <v>355000</v>
      </c>
    </row>
    <row r="8000" spans="1:9" x14ac:dyDescent="0.25">
      <c r="A8000" s="2">
        <v>41422</v>
      </c>
      <c r="B8000" s="1">
        <f t="shared" si="248"/>
        <v>2013</v>
      </c>
      <c r="C8000" s="1">
        <f t="shared" si="249"/>
        <v>2</v>
      </c>
      <c r="D8000">
        <v>2615</v>
      </c>
      <c r="E8000" t="s">
        <v>37</v>
      </c>
      <c r="F8000" s="4">
        <v>380000</v>
      </c>
      <c r="G8000" t="s">
        <v>5</v>
      </c>
      <c r="H8000">
        <v>2</v>
      </c>
      <c r="I8000" s="4">
        <f>IF(E8000="Rhode Island", Table1[[#This Row],[price]]*$L$3, IF(E8000="Massachusetts", Table1[[#This Row],[price]]*$L$2, 1))</f>
        <v>380000</v>
      </c>
    </row>
    <row r="8001" spans="1:9" x14ac:dyDescent="0.25">
      <c r="A8001" s="2">
        <v>41422</v>
      </c>
      <c r="B8001" s="1">
        <f t="shared" si="248"/>
        <v>2013</v>
      </c>
      <c r="C8001" s="1">
        <f t="shared" si="249"/>
        <v>2</v>
      </c>
      <c r="D8001">
        <v>2615</v>
      </c>
      <c r="E8001" t="s">
        <v>37</v>
      </c>
      <c r="F8001" s="4">
        <v>475000</v>
      </c>
      <c r="G8001" t="s">
        <v>5</v>
      </c>
      <c r="H8001">
        <v>3</v>
      </c>
      <c r="I8001" s="4">
        <f>IF(E8001="Rhode Island", Table1[[#This Row],[price]]*$L$3, IF(E8001="Massachusetts", Table1[[#This Row],[price]]*$L$2, 1))</f>
        <v>475000</v>
      </c>
    </row>
    <row r="8002" spans="1:9" x14ac:dyDescent="0.25">
      <c r="A8002" s="2">
        <v>41422</v>
      </c>
      <c r="B8002" s="1">
        <f t="shared" ref="B8002:B8065" si="250">YEAR(A8002)</f>
        <v>2013</v>
      </c>
      <c r="C8002" s="1">
        <f t="shared" ref="C8002:C8065" si="251">ROUNDUP(MONTH(A8002)/3,0)</f>
        <v>2</v>
      </c>
      <c r="D8002">
        <v>2617</v>
      </c>
      <c r="E8002" t="s">
        <v>37</v>
      </c>
      <c r="F8002" s="4">
        <v>490000</v>
      </c>
      <c r="G8002" t="s">
        <v>5</v>
      </c>
      <c r="H8002">
        <v>3</v>
      </c>
      <c r="I8002" s="4">
        <f>IF(E8002="Rhode Island", Table1[[#This Row],[price]]*$L$3, IF(E8002="Massachusetts", Table1[[#This Row],[price]]*$L$2, 1))</f>
        <v>490000</v>
      </c>
    </row>
    <row r="8003" spans="1:9" x14ac:dyDescent="0.25">
      <c r="A8003" s="2">
        <v>41422</v>
      </c>
      <c r="B8003" s="1">
        <f t="shared" si="250"/>
        <v>2013</v>
      </c>
      <c r="C8003" s="1">
        <f t="shared" si="251"/>
        <v>2</v>
      </c>
      <c r="D8003">
        <v>2905</v>
      </c>
      <c r="E8003" t="s">
        <v>36</v>
      </c>
      <c r="F8003" s="4">
        <v>507500</v>
      </c>
      <c r="G8003" t="s">
        <v>5</v>
      </c>
      <c r="H8003">
        <v>3</v>
      </c>
      <c r="I8003" s="4">
        <f>IF(E8003="Rhode Island", Table1[[#This Row],[price]]*$L$3, IF(E8003="Massachusetts", Table1[[#This Row],[price]]*$L$2, 1))</f>
        <v>507500</v>
      </c>
    </row>
    <row r="8004" spans="1:9" x14ac:dyDescent="0.25">
      <c r="A8004" s="2">
        <v>41422</v>
      </c>
      <c r="B8004" s="1">
        <f t="shared" si="250"/>
        <v>2013</v>
      </c>
      <c r="C8004" s="1">
        <f t="shared" si="251"/>
        <v>2</v>
      </c>
      <c r="D8004">
        <v>2914</v>
      </c>
      <c r="E8004" t="s">
        <v>36</v>
      </c>
      <c r="F8004" s="4">
        <v>525000</v>
      </c>
      <c r="G8004" t="s">
        <v>5</v>
      </c>
      <c r="H8004">
        <v>3</v>
      </c>
      <c r="I8004" s="4">
        <f>IF(E8004="Rhode Island", Table1[[#This Row],[price]]*$L$3, IF(E8004="Massachusetts", Table1[[#This Row],[price]]*$L$2, 1))</f>
        <v>525000</v>
      </c>
    </row>
    <row r="8005" spans="1:9" x14ac:dyDescent="0.25">
      <c r="A8005" s="2">
        <v>41422</v>
      </c>
      <c r="B8005" s="1">
        <f t="shared" si="250"/>
        <v>2013</v>
      </c>
      <c r="C8005" s="1">
        <f t="shared" si="251"/>
        <v>2</v>
      </c>
      <c r="D8005">
        <v>2914</v>
      </c>
      <c r="E8005" t="s">
        <v>36</v>
      </c>
      <c r="F8005" s="4">
        <v>600000</v>
      </c>
      <c r="G8005" t="s">
        <v>5</v>
      </c>
      <c r="H8005">
        <v>4</v>
      </c>
      <c r="I8005" s="4">
        <f>IF(E8005="Rhode Island", Table1[[#This Row],[price]]*$L$3, IF(E8005="Massachusetts", Table1[[#This Row],[price]]*$L$2, 1))</f>
        <v>600000</v>
      </c>
    </row>
    <row r="8006" spans="1:9" x14ac:dyDescent="0.25">
      <c r="A8006" s="2">
        <v>41422</v>
      </c>
      <c r="B8006" s="1">
        <f t="shared" si="250"/>
        <v>2013</v>
      </c>
      <c r="C8006" s="1">
        <f t="shared" si="251"/>
        <v>2</v>
      </c>
      <c r="D8006">
        <v>2614</v>
      </c>
      <c r="E8006" t="s">
        <v>37</v>
      </c>
      <c r="F8006" s="4">
        <v>665000</v>
      </c>
      <c r="G8006" t="s">
        <v>5</v>
      </c>
      <c r="H8006">
        <v>4</v>
      </c>
      <c r="I8006" s="4">
        <f>IF(E8006="Rhode Island", Table1[[#This Row],[price]]*$L$3, IF(E8006="Massachusetts", Table1[[#This Row],[price]]*$L$2, 1))</f>
        <v>665000</v>
      </c>
    </row>
    <row r="8007" spans="1:9" x14ac:dyDescent="0.25">
      <c r="A8007" s="2">
        <v>41422</v>
      </c>
      <c r="B8007" s="1">
        <f t="shared" si="250"/>
        <v>2013</v>
      </c>
      <c r="C8007" s="1">
        <f t="shared" si="251"/>
        <v>2</v>
      </c>
      <c r="D8007">
        <v>2607</v>
      </c>
      <c r="E8007" t="s">
        <v>37</v>
      </c>
      <c r="F8007" s="4">
        <v>693000</v>
      </c>
      <c r="G8007" t="s">
        <v>5</v>
      </c>
      <c r="H8007">
        <v>4</v>
      </c>
      <c r="I8007" s="4">
        <f>IF(E8007="Rhode Island", Table1[[#This Row],[price]]*$L$3, IF(E8007="Massachusetts", Table1[[#This Row],[price]]*$L$2, 1))</f>
        <v>693000</v>
      </c>
    </row>
    <row r="8008" spans="1:9" x14ac:dyDescent="0.25">
      <c r="A8008" s="2">
        <v>41422</v>
      </c>
      <c r="B8008" s="1">
        <f t="shared" si="250"/>
        <v>2013</v>
      </c>
      <c r="C8008" s="1">
        <f t="shared" si="251"/>
        <v>2</v>
      </c>
      <c r="D8008">
        <v>2611</v>
      </c>
      <c r="E8008" t="s">
        <v>37</v>
      </c>
      <c r="F8008" s="4">
        <v>830000</v>
      </c>
      <c r="G8008" t="s">
        <v>5</v>
      </c>
      <c r="H8008">
        <v>5</v>
      </c>
      <c r="I8008" s="4">
        <f>IF(E8008="Rhode Island", Table1[[#This Row],[price]]*$L$3, IF(E8008="Massachusetts", Table1[[#This Row],[price]]*$L$2, 1))</f>
        <v>830000</v>
      </c>
    </row>
    <row r="8009" spans="1:9" x14ac:dyDescent="0.25">
      <c r="A8009" s="2">
        <v>41422</v>
      </c>
      <c r="B8009" s="1">
        <f t="shared" si="250"/>
        <v>2013</v>
      </c>
      <c r="C8009" s="1">
        <f t="shared" si="251"/>
        <v>2</v>
      </c>
      <c r="D8009">
        <v>2900</v>
      </c>
      <c r="E8009" t="s">
        <v>37</v>
      </c>
      <c r="F8009" s="4">
        <v>412900</v>
      </c>
      <c r="G8009" t="s">
        <v>6</v>
      </c>
      <c r="H8009">
        <v>2</v>
      </c>
      <c r="I8009" s="4">
        <f>IF(E8009="Rhode Island", Table1[[#This Row],[price]]*$L$3, IF(E8009="Massachusetts", Table1[[#This Row],[price]]*$L$2, 1))</f>
        <v>412900</v>
      </c>
    </row>
    <row r="8010" spans="1:9" x14ac:dyDescent="0.25">
      <c r="A8010" s="2">
        <v>41423</v>
      </c>
      <c r="B8010" s="1">
        <f t="shared" si="250"/>
        <v>2013</v>
      </c>
      <c r="C8010" s="1">
        <f t="shared" si="251"/>
        <v>2</v>
      </c>
      <c r="D8010">
        <v>2615</v>
      </c>
      <c r="E8010" t="s">
        <v>37</v>
      </c>
      <c r="F8010" s="4">
        <v>382500</v>
      </c>
      <c r="G8010" t="s">
        <v>5</v>
      </c>
      <c r="H8010">
        <v>3</v>
      </c>
      <c r="I8010" s="4">
        <f>IF(E8010="Rhode Island", Table1[[#This Row],[price]]*$L$3, IF(E8010="Massachusetts", Table1[[#This Row],[price]]*$L$2, 1))</f>
        <v>382500</v>
      </c>
    </row>
    <row r="8011" spans="1:9" x14ac:dyDescent="0.25">
      <c r="A8011" s="2">
        <v>41423</v>
      </c>
      <c r="B8011" s="1">
        <f t="shared" si="250"/>
        <v>2013</v>
      </c>
      <c r="C8011" s="1">
        <f t="shared" si="251"/>
        <v>2</v>
      </c>
      <c r="D8011">
        <v>2905</v>
      </c>
      <c r="E8011" t="s">
        <v>36</v>
      </c>
      <c r="F8011" s="4">
        <v>425000</v>
      </c>
      <c r="G8011" t="s">
        <v>5</v>
      </c>
      <c r="H8011">
        <v>3</v>
      </c>
      <c r="I8011" s="4">
        <f>IF(E8011="Rhode Island", Table1[[#This Row],[price]]*$L$3, IF(E8011="Massachusetts", Table1[[#This Row],[price]]*$L$2, 1))</f>
        <v>425000</v>
      </c>
    </row>
    <row r="8012" spans="1:9" x14ac:dyDescent="0.25">
      <c r="A8012" s="2">
        <v>41423</v>
      </c>
      <c r="B8012" s="1">
        <f t="shared" si="250"/>
        <v>2013</v>
      </c>
      <c r="C8012" s="1">
        <f t="shared" si="251"/>
        <v>2</v>
      </c>
      <c r="D8012">
        <v>2615</v>
      </c>
      <c r="E8012" t="s">
        <v>37</v>
      </c>
      <c r="F8012" s="4">
        <v>475000</v>
      </c>
      <c r="G8012" t="s">
        <v>5</v>
      </c>
      <c r="H8012">
        <v>3</v>
      </c>
      <c r="I8012" s="4">
        <f>IF(E8012="Rhode Island", Table1[[#This Row],[price]]*$L$3, IF(E8012="Massachusetts", Table1[[#This Row],[price]]*$L$2, 1))</f>
        <v>475000</v>
      </c>
    </row>
    <row r="8013" spans="1:9" x14ac:dyDescent="0.25">
      <c r="A8013" s="2">
        <v>41423</v>
      </c>
      <c r="B8013" s="1">
        <f t="shared" si="250"/>
        <v>2013</v>
      </c>
      <c r="C8013" s="1">
        <f t="shared" si="251"/>
        <v>2</v>
      </c>
      <c r="D8013">
        <v>2617</v>
      </c>
      <c r="E8013" t="s">
        <v>37</v>
      </c>
      <c r="F8013" s="4">
        <v>515000</v>
      </c>
      <c r="G8013" t="s">
        <v>5</v>
      </c>
      <c r="H8013">
        <v>5</v>
      </c>
      <c r="I8013" s="4">
        <f>IF(E8013="Rhode Island", Table1[[#This Row],[price]]*$L$3, IF(E8013="Massachusetts", Table1[[#This Row],[price]]*$L$2, 1))</f>
        <v>515000</v>
      </c>
    </row>
    <row r="8014" spans="1:9" x14ac:dyDescent="0.25">
      <c r="A8014" s="2">
        <v>41423</v>
      </c>
      <c r="B8014" s="1">
        <f t="shared" si="250"/>
        <v>2013</v>
      </c>
      <c r="C8014" s="1">
        <f t="shared" si="251"/>
        <v>2</v>
      </c>
      <c r="D8014">
        <v>2904</v>
      </c>
      <c r="E8014" t="s">
        <v>36</v>
      </c>
      <c r="F8014" s="4">
        <v>555000</v>
      </c>
      <c r="G8014" t="s">
        <v>5</v>
      </c>
      <c r="H8014">
        <v>3</v>
      </c>
      <c r="I8014" s="4">
        <f>IF(E8014="Rhode Island", Table1[[#This Row],[price]]*$L$3, IF(E8014="Massachusetts", Table1[[#This Row],[price]]*$L$2, 1))</f>
        <v>555000</v>
      </c>
    </row>
    <row r="8015" spans="1:9" x14ac:dyDescent="0.25">
      <c r="A8015" s="2">
        <v>41423</v>
      </c>
      <c r="B8015" s="1">
        <f t="shared" si="250"/>
        <v>2013</v>
      </c>
      <c r="C8015" s="1">
        <f t="shared" si="251"/>
        <v>2</v>
      </c>
      <c r="D8015">
        <v>2906</v>
      </c>
      <c r="E8015" t="s">
        <v>36</v>
      </c>
      <c r="F8015" s="4">
        <v>580000</v>
      </c>
      <c r="G8015" t="s">
        <v>5</v>
      </c>
      <c r="H8015">
        <v>4</v>
      </c>
      <c r="I8015" s="4">
        <f>IF(E8015="Rhode Island", Table1[[#This Row],[price]]*$L$3, IF(E8015="Massachusetts", Table1[[#This Row],[price]]*$L$2, 1))</f>
        <v>580000</v>
      </c>
    </row>
    <row r="8016" spans="1:9" x14ac:dyDescent="0.25">
      <c r="A8016" s="2">
        <v>41423</v>
      </c>
      <c r="B8016" s="1">
        <f t="shared" si="250"/>
        <v>2013</v>
      </c>
      <c r="C8016" s="1">
        <f t="shared" si="251"/>
        <v>2</v>
      </c>
      <c r="D8016">
        <v>2904</v>
      </c>
      <c r="E8016" t="s">
        <v>36</v>
      </c>
      <c r="F8016" s="4">
        <v>682500</v>
      </c>
      <c r="G8016" t="s">
        <v>5</v>
      </c>
      <c r="H8016">
        <v>3</v>
      </c>
      <c r="I8016" s="4">
        <f>IF(E8016="Rhode Island", Table1[[#This Row],[price]]*$L$3, IF(E8016="Massachusetts", Table1[[#This Row],[price]]*$L$2, 1))</f>
        <v>682500</v>
      </c>
    </row>
    <row r="8017" spans="1:9" x14ac:dyDescent="0.25">
      <c r="A8017" s="2">
        <v>41423</v>
      </c>
      <c r="B8017" s="1">
        <f t="shared" si="250"/>
        <v>2013</v>
      </c>
      <c r="C8017" s="1">
        <f t="shared" si="251"/>
        <v>2</v>
      </c>
      <c r="D8017">
        <v>2617</v>
      </c>
      <c r="E8017" t="s">
        <v>37</v>
      </c>
      <c r="F8017" s="4">
        <v>385000</v>
      </c>
      <c r="G8017" t="s">
        <v>6</v>
      </c>
      <c r="H8017">
        <v>3</v>
      </c>
      <c r="I8017" s="4">
        <f>IF(E8017="Rhode Island", Table1[[#This Row],[price]]*$L$3, IF(E8017="Massachusetts", Table1[[#This Row],[price]]*$L$2, 1))</f>
        <v>385000</v>
      </c>
    </row>
    <row r="8018" spans="1:9" x14ac:dyDescent="0.25">
      <c r="A8018" s="2">
        <v>41424</v>
      </c>
      <c r="B8018" s="1">
        <f t="shared" si="250"/>
        <v>2013</v>
      </c>
      <c r="C8018" s="1">
        <f t="shared" si="251"/>
        <v>2</v>
      </c>
      <c r="D8018">
        <v>2905</v>
      </c>
      <c r="E8018" t="s">
        <v>36</v>
      </c>
      <c r="F8018" s="4">
        <v>408500</v>
      </c>
      <c r="G8018" t="s">
        <v>5</v>
      </c>
      <c r="H8018">
        <v>3</v>
      </c>
      <c r="I8018" s="4">
        <f>IF(E8018="Rhode Island", Table1[[#This Row],[price]]*$L$3, IF(E8018="Massachusetts", Table1[[#This Row],[price]]*$L$2, 1))</f>
        <v>408500</v>
      </c>
    </row>
    <row r="8019" spans="1:9" x14ac:dyDescent="0.25">
      <c r="A8019" s="2">
        <v>41424</v>
      </c>
      <c r="B8019" s="1">
        <f t="shared" si="250"/>
        <v>2013</v>
      </c>
      <c r="C8019" s="1">
        <f t="shared" si="251"/>
        <v>2</v>
      </c>
      <c r="D8019">
        <v>2913</v>
      </c>
      <c r="E8019" t="s">
        <v>36</v>
      </c>
      <c r="F8019" s="4">
        <v>431500</v>
      </c>
      <c r="G8019" t="s">
        <v>5</v>
      </c>
      <c r="H8019">
        <v>3</v>
      </c>
      <c r="I8019" s="4">
        <f>IF(E8019="Rhode Island", Table1[[#This Row],[price]]*$L$3, IF(E8019="Massachusetts", Table1[[#This Row],[price]]*$L$2, 1))</f>
        <v>431500</v>
      </c>
    </row>
    <row r="8020" spans="1:9" x14ac:dyDescent="0.25">
      <c r="A8020" s="2">
        <v>41424</v>
      </c>
      <c r="B8020" s="1">
        <f t="shared" si="250"/>
        <v>2013</v>
      </c>
      <c r="C8020" s="1">
        <f t="shared" si="251"/>
        <v>2</v>
      </c>
      <c r="D8020">
        <v>2615</v>
      </c>
      <c r="E8020" t="s">
        <v>37</v>
      </c>
      <c r="F8020" s="4">
        <v>500000</v>
      </c>
      <c r="G8020" t="s">
        <v>5</v>
      </c>
      <c r="H8020">
        <v>3</v>
      </c>
      <c r="I8020" s="4">
        <f>IF(E8020="Rhode Island", Table1[[#This Row],[price]]*$L$3, IF(E8020="Massachusetts", Table1[[#This Row],[price]]*$L$2, 1))</f>
        <v>500000</v>
      </c>
    </row>
    <row r="8021" spans="1:9" x14ac:dyDescent="0.25">
      <c r="A8021" s="2">
        <v>41424</v>
      </c>
      <c r="B8021" s="1">
        <f t="shared" si="250"/>
        <v>2013</v>
      </c>
      <c r="C8021" s="1">
        <f t="shared" si="251"/>
        <v>2</v>
      </c>
      <c r="D8021">
        <v>2606</v>
      </c>
      <c r="E8021" t="s">
        <v>37</v>
      </c>
      <c r="F8021" s="4">
        <v>575000</v>
      </c>
      <c r="G8021" t="s">
        <v>5</v>
      </c>
      <c r="H8021">
        <v>3</v>
      </c>
      <c r="I8021" s="4">
        <f>IF(E8021="Rhode Island", Table1[[#This Row],[price]]*$L$3, IF(E8021="Massachusetts", Table1[[#This Row],[price]]*$L$2, 1))</f>
        <v>575000</v>
      </c>
    </row>
    <row r="8022" spans="1:9" x14ac:dyDescent="0.25">
      <c r="A8022" s="2">
        <v>41424</v>
      </c>
      <c r="B8022" s="1">
        <f t="shared" si="250"/>
        <v>2013</v>
      </c>
      <c r="C8022" s="1">
        <f t="shared" si="251"/>
        <v>2</v>
      </c>
      <c r="D8022">
        <v>2914</v>
      </c>
      <c r="E8022" t="s">
        <v>36</v>
      </c>
      <c r="F8022" s="4">
        <v>630000</v>
      </c>
      <c r="G8022" t="s">
        <v>5</v>
      </c>
      <c r="H8022">
        <v>5</v>
      </c>
      <c r="I8022" s="4">
        <f>IF(E8022="Rhode Island", Table1[[#This Row],[price]]*$L$3, IF(E8022="Massachusetts", Table1[[#This Row],[price]]*$L$2, 1))</f>
        <v>630000</v>
      </c>
    </row>
    <row r="8023" spans="1:9" x14ac:dyDescent="0.25">
      <c r="A8023" s="2">
        <v>41424</v>
      </c>
      <c r="B8023" s="1">
        <f t="shared" si="250"/>
        <v>2013</v>
      </c>
      <c r="C8023" s="1">
        <f t="shared" si="251"/>
        <v>2</v>
      </c>
      <c r="D8023">
        <v>2616</v>
      </c>
      <c r="E8023" t="s">
        <v>37</v>
      </c>
      <c r="F8023" s="4">
        <v>395500</v>
      </c>
      <c r="G8023" t="s">
        <v>6</v>
      </c>
      <c r="H8023">
        <v>3</v>
      </c>
      <c r="I8023" s="4">
        <f>IF(E8023="Rhode Island", Table1[[#This Row],[price]]*$L$3, IF(E8023="Massachusetts", Table1[[#This Row],[price]]*$L$2, 1))</f>
        <v>395500</v>
      </c>
    </row>
    <row r="8024" spans="1:9" x14ac:dyDescent="0.25">
      <c r="A8024" s="2">
        <v>41425</v>
      </c>
      <c r="B8024" s="1">
        <f t="shared" si="250"/>
        <v>2013</v>
      </c>
      <c r="C8024" s="1">
        <f t="shared" si="251"/>
        <v>2</v>
      </c>
      <c r="D8024">
        <v>2914</v>
      </c>
      <c r="E8024" t="s">
        <v>36</v>
      </c>
      <c r="F8024" s="4">
        <v>493000</v>
      </c>
      <c r="G8024" t="s">
        <v>5</v>
      </c>
      <c r="H8024">
        <v>4</v>
      </c>
      <c r="I8024" s="4">
        <f>IF(E8024="Rhode Island", Table1[[#This Row],[price]]*$L$3, IF(E8024="Massachusetts", Table1[[#This Row],[price]]*$L$2, 1))</f>
        <v>493000</v>
      </c>
    </row>
    <row r="8025" spans="1:9" x14ac:dyDescent="0.25">
      <c r="A8025" s="2">
        <v>41425</v>
      </c>
      <c r="B8025" s="1">
        <f t="shared" si="250"/>
        <v>2013</v>
      </c>
      <c r="C8025" s="1">
        <f t="shared" si="251"/>
        <v>2</v>
      </c>
      <c r="D8025">
        <v>2904</v>
      </c>
      <c r="E8025" t="s">
        <v>36</v>
      </c>
      <c r="F8025" s="4">
        <v>498000</v>
      </c>
      <c r="G8025" t="s">
        <v>5</v>
      </c>
      <c r="H8025">
        <v>4</v>
      </c>
      <c r="I8025" s="4">
        <f>IF(E8025="Rhode Island", Table1[[#This Row],[price]]*$L$3, IF(E8025="Massachusetts", Table1[[#This Row],[price]]*$L$2, 1))</f>
        <v>498000</v>
      </c>
    </row>
    <row r="8026" spans="1:9" x14ac:dyDescent="0.25">
      <c r="A8026" s="2">
        <v>41425</v>
      </c>
      <c r="B8026" s="1">
        <f t="shared" si="250"/>
        <v>2013</v>
      </c>
      <c r="C8026" s="1">
        <f t="shared" si="251"/>
        <v>2</v>
      </c>
      <c r="D8026">
        <v>2914</v>
      </c>
      <c r="E8026" t="s">
        <v>36</v>
      </c>
      <c r="F8026" s="4">
        <v>716000</v>
      </c>
      <c r="G8026" t="s">
        <v>5</v>
      </c>
      <c r="H8026">
        <v>4</v>
      </c>
      <c r="I8026" s="4">
        <f>IF(E8026="Rhode Island", Table1[[#This Row],[price]]*$L$3, IF(E8026="Massachusetts", Table1[[#This Row],[price]]*$L$2, 1))</f>
        <v>716000</v>
      </c>
    </row>
    <row r="8027" spans="1:9" x14ac:dyDescent="0.25">
      <c r="A8027" s="2">
        <v>41425</v>
      </c>
      <c r="B8027" s="1">
        <f t="shared" si="250"/>
        <v>2013</v>
      </c>
      <c r="C8027" s="1">
        <f t="shared" si="251"/>
        <v>2</v>
      </c>
      <c r="D8027">
        <v>2602</v>
      </c>
      <c r="E8027" t="s">
        <v>37</v>
      </c>
      <c r="F8027" s="4">
        <v>730000</v>
      </c>
      <c r="G8027" t="s">
        <v>5</v>
      </c>
      <c r="H8027">
        <v>3</v>
      </c>
      <c r="I8027" s="4">
        <f>IF(E8027="Rhode Island", Table1[[#This Row],[price]]*$L$3, IF(E8027="Massachusetts", Table1[[#This Row],[price]]*$L$2, 1))</f>
        <v>730000</v>
      </c>
    </row>
    <row r="8028" spans="1:9" x14ac:dyDescent="0.25">
      <c r="A8028" s="2">
        <v>41425</v>
      </c>
      <c r="B8028" s="1">
        <f t="shared" si="250"/>
        <v>2013</v>
      </c>
      <c r="C8028" s="1">
        <f t="shared" si="251"/>
        <v>2</v>
      </c>
      <c r="D8028">
        <v>2611</v>
      </c>
      <c r="E8028" t="s">
        <v>37</v>
      </c>
      <c r="F8028" s="4">
        <v>965000</v>
      </c>
      <c r="G8028" t="s">
        <v>5</v>
      </c>
      <c r="H8028">
        <v>4</v>
      </c>
      <c r="I8028" s="4">
        <f>IF(E8028="Rhode Island", Table1[[#This Row],[price]]*$L$3, IF(E8028="Massachusetts", Table1[[#This Row],[price]]*$L$2, 1))</f>
        <v>965000</v>
      </c>
    </row>
    <row r="8029" spans="1:9" x14ac:dyDescent="0.25">
      <c r="A8029" s="2">
        <v>41425</v>
      </c>
      <c r="B8029" s="1">
        <f t="shared" si="250"/>
        <v>2013</v>
      </c>
      <c r="C8029" s="1">
        <f t="shared" si="251"/>
        <v>2</v>
      </c>
      <c r="D8029">
        <v>2614</v>
      </c>
      <c r="E8029" t="s">
        <v>37</v>
      </c>
      <c r="F8029" s="4">
        <v>251000</v>
      </c>
      <c r="G8029" t="s">
        <v>6</v>
      </c>
      <c r="H8029">
        <v>2</v>
      </c>
      <c r="I8029" s="4">
        <f>IF(E8029="Rhode Island", Table1[[#This Row],[price]]*$L$3, IF(E8029="Massachusetts", Table1[[#This Row],[price]]*$L$2, 1))</f>
        <v>251000</v>
      </c>
    </row>
    <row r="8030" spans="1:9" x14ac:dyDescent="0.25">
      <c r="A8030" s="2">
        <v>41426</v>
      </c>
      <c r="B8030" s="1">
        <f t="shared" si="250"/>
        <v>2013</v>
      </c>
      <c r="C8030" s="1">
        <f t="shared" si="251"/>
        <v>2</v>
      </c>
      <c r="D8030">
        <v>2903</v>
      </c>
      <c r="E8030" t="s">
        <v>36</v>
      </c>
      <c r="F8030" s="4">
        <v>382500</v>
      </c>
      <c r="G8030" t="s">
        <v>5</v>
      </c>
      <c r="H8030">
        <v>4</v>
      </c>
      <c r="I8030" s="4">
        <f>IF(E8030="Rhode Island", Table1[[#This Row],[price]]*$L$3, IF(E8030="Massachusetts", Table1[[#This Row],[price]]*$L$2, 1))</f>
        <v>382500</v>
      </c>
    </row>
    <row r="8031" spans="1:9" x14ac:dyDescent="0.25">
      <c r="A8031" s="2">
        <v>41426</v>
      </c>
      <c r="B8031" s="1">
        <f t="shared" si="250"/>
        <v>2013</v>
      </c>
      <c r="C8031" s="1">
        <f t="shared" si="251"/>
        <v>2</v>
      </c>
      <c r="D8031">
        <v>2611</v>
      </c>
      <c r="E8031" t="s">
        <v>37</v>
      </c>
      <c r="F8031" s="4">
        <v>472500</v>
      </c>
      <c r="G8031" t="s">
        <v>5</v>
      </c>
      <c r="H8031">
        <v>3</v>
      </c>
      <c r="I8031" s="4">
        <f>IF(E8031="Rhode Island", Table1[[#This Row],[price]]*$L$3, IF(E8031="Massachusetts", Table1[[#This Row],[price]]*$L$2, 1))</f>
        <v>472500</v>
      </c>
    </row>
    <row r="8032" spans="1:9" x14ac:dyDescent="0.25">
      <c r="A8032" s="2">
        <v>41426</v>
      </c>
      <c r="B8032" s="1">
        <f t="shared" si="250"/>
        <v>2013</v>
      </c>
      <c r="C8032" s="1">
        <f t="shared" si="251"/>
        <v>2</v>
      </c>
      <c r="D8032">
        <v>2611</v>
      </c>
      <c r="E8032" t="s">
        <v>37</v>
      </c>
      <c r="F8032" s="4">
        <v>485000</v>
      </c>
      <c r="G8032" t="s">
        <v>5</v>
      </c>
      <c r="H8032">
        <v>3</v>
      </c>
      <c r="I8032" s="4">
        <f>IF(E8032="Rhode Island", Table1[[#This Row],[price]]*$L$3, IF(E8032="Massachusetts", Table1[[#This Row],[price]]*$L$2, 1))</f>
        <v>485000</v>
      </c>
    </row>
    <row r="8033" spans="1:9" x14ac:dyDescent="0.25">
      <c r="A8033" s="2">
        <v>41426</v>
      </c>
      <c r="B8033" s="1">
        <f t="shared" si="250"/>
        <v>2013</v>
      </c>
      <c r="C8033" s="1">
        <f t="shared" si="251"/>
        <v>2</v>
      </c>
      <c r="D8033">
        <v>2602</v>
      </c>
      <c r="E8033" t="s">
        <v>37</v>
      </c>
      <c r="F8033" s="4">
        <v>742000</v>
      </c>
      <c r="G8033" t="s">
        <v>5</v>
      </c>
      <c r="H8033">
        <v>3</v>
      </c>
      <c r="I8033" s="4">
        <f>IF(E8033="Rhode Island", Table1[[#This Row],[price]]*$L$3, IF(E8033="Massachusetts", Table1[[#This Row],[price]]*$L$2, 1))</f>
        <v>742000</v>
      </c>
    </row>
    <row r="8034" spans="1:9" x14ac:dyDescent="0.25">
      <c r="A8034" s="2">
        <v>41428</v>
      </c>
      <c r="B8034" s="1">
        <f t="shared" si="250"/>
        <v>2013</v>
      </c>
      <c r="C8034" s="1">
        <f t="shared" si="251"/>
        <v>2</v>
      </c>
      <c r="D8034">
        <v>2904</v>
      </c>
      <c r="E8034" t="s">
        <v>36</v>
      </c>
      <c r="F8034" s="4">
        <v>488500</v>
      </c>
      <c r="G8034" t="s">
        <v>5</v>
      </c>
      <c r="H8034">
        <v>3</v>
      </c>
      <c r="I8034" s="4">
        <f>IF(E8034="Rhode Island", Table1[[#This Row],[price]]*$L$3, IF(E8034="Massachusetts", Table1[[#This Row],[price]]*$L$2, 1))</f>
        <v>488500</v>
      </c>
    </row>
    <row r="8035" spans="1:9" x14ac:dyDescent="0.25">
      <c r="A8035" s="2">
        <v>41428</v>
      </c>
      <c r="B8035" s="1">
        <f t="shared" si="250"/>
        <v>2013</v>
      </c>
      <c r="C8035" s="1">
        <f t="shared" si="251"/>
        <v>2</v>
      </c>
      <c r="D8035">
        <v>2913</v>
      </c>
      <c r="E8035" t="s">
        <v>36</v>
      </c>
      <c r="F8035" s="4">
        <v>615000</v>
      </c>
      <c r="G8035" t="s">
        <v>5</v>
      </c>
      <c r="H8035">
        <v>4</v>
      </c>
      <c r="I8035" s="4">
        <f>IF(E8035="Rhode Island", Table1[[#This Row],[price]]*$L$3, IF(E8035="Massachusetts", Table1[[#This Row],[price]]*$L$2, 1))</f>
        <v>615000</v>
      </c>
    </row>
    <row r="8036" spans="1:9" x14ac:dyDescent="0.25">
      <c r="A8036" s="2">
        <v>41428</v>
      </c>
      <c r="B8036" s="1">
        <f t="shared" si="250"/>
        <v>2013</v>
      </c>
      <c r="C8036" s="1">
        <f t="shared" si="251"/>
        <v>2</v>
      </c>
      <c r="D8036">
        <v>2605</v>
      </c>
      <c r="E8036" t="s">
        <v>37</v>
      </c>
      <c r="F8036" s="4">
        <v>650000</v>
      </c>
      <c r="G8036" t="s">
        <v>5</v>
      </c>
      <c r="H8036">
        <v>4</v>
      </c>
      <c r="I8036" s="4">
        <f>IF(E8036="Rhode Island", Table1[[#This Row],[price]]*$L$3, IF(E8036="Massachusetts", Table1[[#This Row],[price]]*$L$2, 1))</f>
        <v>650000</v>
      </c>
    </row>
    <row r="8037" spans="1:9" x14ac:dyDescent="0.25">
      <c r="A8037" s="2">
        <v>41428</v>
      </c>
      <c r="B8037" s="1">
        <f t="shared" si="250"/>
        <v>2013</v>
      </c>
      <c r="C8037" s="1">
        <f t="shared" si="251"/>
        <v>2</v>
      </c>
      <c r="D8037">
        <v>2914</v>
      </c>
      <c r="E8037" t="s">
        <v>36</v>
      </c>
      <c r="F8037" s="4">
        <v>863000</v>
      </c>
      <c r="G8037" t="s">
        <v>5</v>
      </c>
      <c r="H8037">
        <v>5</v>
      </c>
      <c r="I8037" s="4">
        <f>IF(E8037="Rhode Island", Table1[[#This Row],[price]]*$L$3, IF(E8037="Massachusetts", Table1[[#This Row],[price]]*$L$2, 1))</f>
        <v>863000</v>
      </c>
    </row>
    <row r="8038" spans="1:9" x14ac:dyDescent="0.25">
      <c r="A8038" s="2">
        <v>41428</v>
      </c>
      <c r="B8038" s="1">
        <f t="shared" si="250"/>
        <v>2013</v>
      </c>
      <c r="C8038" s="1">
        <f t="shared" si="251"/>
        <v>2</v>
      </c>
      <c r="D8038">
        <v>2603</v>
      </c>
      <c r="E8038" t="s">
        <v>37</v>
      </c>
      <c r="F8038" s="4">
        <v>385000</v>
      </c>
      <c r="G8038" t="s">
        <v>6</v>
      </c>
      <c r="H8038">
        <v>1</v>
      </c>
      <c r="I8038" s="4">
        <f>IF(E8038="Rhode Island", Table1[[#This Row],[price]]*$L$3, IF(E8038="Massachusetts", Table1[[#This Row],[price]]*$L$2, 1))</f>
        <v>385000</v>
      </c>
    </row>
    <row r="8039" spans="1:9" x14ac:dyDescent="0.25">
      <c r="A8039" s="2">
        <v>41428</v>
      </c>
      <c r="B8039" s="1">
        <f t="shared" si="250"/>
        <v>2013</v>
      </c>
      <c r="C8039" s="1">
        <f t="shared" si="251"/>
        <v>2</v>
      </c>
      <c r="D8039">
        <v>2603</v>
      </c>
      <c r="E8039" t="s">
        <v>37</v>
      </c>
      <c r="F8039" s="4">
        <v>510000</v>
      </c>
      <c r="G8039" t="s">
        <v>6</v>
      </c>
      <c r="H8039">
        <v>2</v>
      </c>
      <c r="I8039" s="4">
        <f>IF(E8039="Rhode Island", Table1[[#This Row],[price]]*$L$3, IF(E8039="Massachusetts", Table1[[#This Row],[price]]*$L$2, 1))</f>
        <v>510000</v>
      </c>
    </row>
    <row r="8040" spans="1:9" x14ac:dyDescent="0.25">
      <c r="A8040" s="2">
        <v>41428</v>
      </c>
      <c r="B8040" s="1">
        <f t="shared" si="250"/>
        <v>2013</v>
      </c>
      <c r="C8040" s="1">
        <f t="shared" si="251"/>
        <v>2</v>
      </c>
      <c r="D8040">
        <v>2604</v>
      </c>
      <c r="E8040" t="s">
        <v>37</v>
      </c>
      <c r="F8040" s="4">
        <v>759900</v>
      </c>
      <c r="G8040" t="s">
        <v>6</v>
      </c>
      <c r="H8040">
        <v>2</v>
      </c>
      <c r="I8040" s="4">
        <f>IF(E8040="Rhode Island", Table1[[#This Row],[price]]*$L$3, IF(E8040="Massachusetts", Table1[[#This Row],[price]]*$L$2, 1))</f>
        <v>759900</v>
      </c>
    </row>
    <row r="8041" spans="1:9" x14ac:dyDescent="0.25">
      <c r="A8041" s="2">
        <v>41429</v>
      </c>
      <c r="B8041" s="1">
        <f t="shared" si="250"/>
        <v>2013</v>
      </c>
      <c r="C8041" s="1">
        <f t="shared" si="251"/>
        <v>2</v>
      </c>
      <c r="D8041">
        <v>2615</v>
      </c>
      <c r="E8041" t="s">
        <v>37</v>
      </c>
      <c r="F8041" s="4">
        <v>412500</v>
      </c>
      <c r="G8041" t="s">
        <v>5</v>
      </c>
      <c r="H8041">
        <v>3</v>
      </c>
      <c r="I8041" s="4">
        <f>IF(E8041="Rhode Island", Table1[[#This Row],[price]]*$L$3, IF(E8041="Massachusetts", Table1[[#This Row],[price]]*$L$2, 1))</f>
        <v>412500</v>
      </c>
    </row>
    <row r="8042" spans="1:9" x14ac:dyDescent="0.25">
      <c r="A8042" s="2">
        <v>41429</v>
      </c>
      <c r="B8042" s="1">
        <f t="shared" si="250"/>
        <v>2013</v>
      </c>
      <c r="C8042" s="1">
        <f t="shared" si="251"/>
        <v>2</v>
      </c>
      <c r="D8042">
        <v>2905</v>
      </c>
      <c r="E8042" t="s">
        <v>36</v>
      </c>
      <c r="F8042" s="4">
        <v>415000</v>
      </c>
      <c r="G8042" t="s">
        <v>5</v>
      </c>
      <c r="H8042">
        <v>3</v>
      </c>
      <c r="I8042" s="4">
        <f>IF(E8042="Rhode Island", Table1[[#This Row],[price]]*$L$3, IF(E8042="Massachusetts", Table1[[#This Row],[price]]*$L$2, 1))</f>
        <v>415000</v>
      </c>
    </row>
    <row r="8043" spans="1:9" x14ac:dyDescent="0.25">
      <c r="A8043" s="2">
        <v>41429</v>
      </c>
      <c r="B8043" s="1">
        <f t="shared" si="250"/>
        <v>2013</v>
      </c>
      <c r="C8043" s="1">
        <f t="shared" si="251"/>
        <v>2</v>
      </c>
      <c r="D8043">
        <v>2617</v>
      </c>
      <c r="E8043" t="s">
        <v>37</v>
      </c>
      <c r="F8043" s="4">
        <v>427500</v>
      </c>
      <c r="G8043" t="s">
        <v>5</v>
      </c>
      <c r="H8043">
        <v>3</v>
      </c>
      <c r="I8043" s="4">
        <f>IF(E8043="Rhode Island", Table1[[#This Row],[price]]*$L$3, IF(E8043="Massachusetts", Table1[[#This Row],[price]]*$L$2, 1))</f>
        <v>427500</v>
      </c>
    </row>
    <row r="8044" spans="1:9" x14ac:dyDescent="0.25">
      <c r="A8044" s="2">
        <v>41429</v>
      </c>
      <c r="B8044" s="1">
        <f t="shared" si="250"/>
        <v>2013</v>
      </c>
      <c r="C8044" s="1">
        <f t="shared" si="251"/>
        <v>2</v>
      </c>
      <c r="D8044">
        <v>2906</v>
      </c>
      <c r="E8044" t="s">
        <v>36</v>
      </c>
      <c r="F8044" s="4">
        <v>452000</v>
      </c>
      <c r="G8044" t="s">
        <v>5</v>
      </c>
      <c r="H8044">
        <v>3</v>
      </c>
      <c r="I8044" s="4">
        <f>IF(E8044="Rhode Island", Table1[[#This Row],[price]]*$L$3, IF(E8044="Massachusetts", Table1[[#This Row],[price]]*$L$2, 1))</f>
        <v>452000</v>
      </c>
    </row>
    <row r="8045" spans="1:9" x14ac:dyDescent="0.25">
      <c r="A8045" s="2">
        <v>41429</v>
      </c>
      <c r="B8045" s="1">
        <f t="shared" si="250"/>
        <v>2013</v>
      </c>
      <c r="C8045" s="1">
        <f t="shared" si="251"/>
        <v>2</v>
      </c>
      <c r="D8045">
        <v>2617</v>
      </c>
      <c r="E8045" t="s">
        <v>37</v>
      </c>
      <c r="F8045" s="4">
        <v>495000</v>
      </c>
      <c r="G8045" t="s">
        <v>5</v>
      </c>
      <c r="H8045">
        <v>3</v>
      </c>
      <c r="I8045" s="4">
        <f>IF(E8045="Rhode Island", Table1[[#This Row],[price]]*$L$3, IF(E8045="Massachusetts", Table1[[#This Row],[price]]*$L$2, 1))</f>
        <v>495000</v>
      </c>
    </row>
    <row r="8046" spans="1:9" x14ac:dyDescent="0.25">
      <c r="A8046" s="2">
        <v>41429</v>
      </c>
      <c r="B8046" s="1">
        <f t="shared" si="250"/>
        <v>2013</v>
      </c>
      <c r="C8046" s="1">
        <f t="shared" si="251"/>
        <v>2</v>
      </c>
      <c r="D8046">
        <v>2914</v>
      </c>
      <c r="E8046" t="s">
        <v>36</v>
      </c>
      <c r="F8046" s="4">
        <v>560000</v>
      </c>
      <c r="G8046" t="s">
        <v>5</v>
      </c>
      <c r="H8046">
        <v>4</v>
      </c>
      <c r="I8046" s="4">
        <f>IF(E8046="Rhode Island", Table1[[#This Row],[price]]*$L$3, IF(E8046="Massachusetts", Table1[[#This Row],[price]]*$L$2, 1))</f>
        <v>560000</v>
      </c>
    </row>
    <row r="8047" spans="1:9" x14ac:dyDescent="0.25">
      <c r="A8047" s="2">
        <v>41429</v>
      </c>
      <c r="B8047" s="1">
        <f t="shared" si="250"/>
        <v>2013</v>
      </c>
      <c r="C8047" s="1">
        <f t="shared" si="251"/>
        <v>2</v>
      </c>
      <c r="D8047">
        <v>2913</v>
      </c>
      <c r="E8047" t="s">
        <v>36</v>
      </c>
      <c r="F8047" s="4">
        <v>580000</v>
      </c>
      <c r="G8047" t="s">
        <v>5</v>
      </c>
      <c r="H8047">
        <v>4</v>
      </c>
      <c r="I8047" s="4">
        <f>IF(E8047="Rhode Island", Table1[[#This Row],[price]]*$L$3, IF(E8047="Massachusetts", Table1[[#This Row],[price]]*$L$2, 1))</f>
        <v>580000</v>
      </c>
    </row>
    <row r="8048" spans="1:9" x14ac:dyDescent="0.25">
      <c r="A8048" s="2">
        <v>41429</v>
      </c>
      <c r="B8048" s="1">
        <f t="shared" si="250"/>
        <v>2013</v>
      </c>
      <c r="C8048" s="1">
        <f t="shared" si="251"/>
        <v>2</v>
      </c>
      <c r="D8048">
        <v>2913</v>
      </c>
      <c r="E8048" t="s">
        <v>36</v>
      </c>
      <c r="F8048" s="4">
        <v>657000</v>
      </c>
      <c r="G8048" t="s">
        <v>5</v>
      </c>
      <c r="H8048">
        <v>4</v>
      </c>
      <c r="I8048" s="4">
        <f>IF(E8048="Rhode Island", Table1[[#This Row],[price]]*$L$3, IF(E8048="Massachusetts", Table1[[#This Row],[price]]*$L$2, 1))</f>
        <v>657000</v>
      </c>
    </row>
    <row r="8049" spans="1:9" x14ac:dyDescent="0.25">
      <c r="A8049" s="2">
        <v>41429</v>
      </c>
      <c r="B8049" s="1">
        <f t="shared" si="250"/>
        <v>2013</v>
      </c>
      <c r="C8049" s="1">
        <f t="shared" si="251"/>
        <v>2</v>
      </c>
      <c r="D8049">
        <v>2604</v>
      </c>
      <c r="E8049" t="s">
        <v>37</v>
      </c>
      <c r="F8049" s="4">
        <v>415000</v>
      </c>
      <c r="G8049" t="s">
        <v>6</v>
      </c>
      <c r="H8049">
        <v>2</v>
      </c>
      <c r="I8049" s="4">
        <f>IF(E8049="Rhode Island", Table1[[#This Row],[price]]*$L$3, IF(E8049="Massachusetts", Table1[[#This Row],[price]]*$L$2, 1))</f>
        <v>415000</v>
      </c>
    </row>
    <row r="8050" spans="1:9" x14ac:dyDescent="0.25">
      <c r="A8050" s="2">
        <v>41429</v>
      </c>
      <c r="B8050" s="1">
        <f t="shared" si="250"/>
        <v>2013</v>
      </c>
      <c r="C8050" s="1">
        <f t="shared" si="251"/>
        <v>2</v>
      </c>
      <c r="D8050">
        <v>2605</v>
      </c>
      <c r="E8050" t="s">
        <v>37</v>
      </c>
      <c r="F8050" s="4">
        <v>480000</v>
      </c>
      <c r="G8050" t="s">
        <v>6</v>
      </c>
      <c r="H8050">
        <v>2</v>
      </c>
      <c r="I8050" s="4">
        <f>IF(E8050="Rhode Island", Table1[[#This Row],[price]]*$L$3, IF(E8050="Massachusetts", Table1[[#This Row],[price]]*$L$2, 1))</f>
        <v>480000</v>
      </c>
    </row>
    <row r="8051" spans="1:9" x14ac:dyDescent="0.25">
      <c r="A8051" s="2">
        <v>41429</v>
      </c>
      <c r="B8051" s="1">
        <f t="shared" si="250"/>
        <v>2013</v>
      </c>
      <c r="C8051" s="1">
        <f t="shared" si="251"/>
        <v>2</v>
      </c>
      <c r="D8051">
        <v>2600</v>
      </c>
      <c r="E8051" t="s">
        <v>37</v>
      </c>
      <c r="F8051" s="4">
        <v>580000</v>
      </c>
      <c r="G8051" t="s">
        <v>6</v>
      </c>
      <c r="H8051">
        <v>2</v>
      </c>
      <c r="I8051" s="4">
        <f>IF(E8051="Rhode Island", Table1[[#This Row],[price]]*$L$3, IF(E8051="Massachusetts", Table1[[#This Row],[price]]*$L$2, 1))</f>
        <v>580000</v>
      </c>
    </row>
    <row r="8052" spans="1:9" x14ac:dyDescent="0.25">
      <c r="A8052" s="2">
        <v>41430</v>
      </c>
      <c r="B8052" s="1">
        <f t="shared" si="250"/>
        <v>2013</v>
      </c>
      <c r="C8052" s="1">
        <f t="shared" si="251"/>
        <v>2</v>
      </c>
      <c r="D8052">
        <v>2913</v>
      </c>
      <c r="E8052" t="s">
        <v>36</v>
      </c>
      <c r="F8052" s="4">
        <v>406000</v>
      </c>
      <c r="G8052" t="s">
        <v>5</v>
      </c>
      <c r="H8052">
        <v>3</v>
      </c>
      <c r="I8052" s="4">
        <f>IF(E8052="Rhode Island", Table1[[#This Row],[price]]*$L$3, IF(E8052="Massachusetts", Table1[[#This Row],[price]]*$L$2, 1))</f>
        <v>406000</v>
      </c>
    </row>
    <row r="8053" spans="1:9" x14ac:dyDescent="0.25">
      <c r="A8053" s="2">
        <v>41430</v>
      </c>
      <c r="B8053" s="1">
        <f t="shared" si="250"/>
        <v>2013</v>
      </c>
      <c r="C8053" s="1">
        <f t="shared" si="251"/>
        <v>2</v>
      </c>
      <c r="D8053">
        <v>2905</v>
      </c>
      <c r="E8053" t="s">
        <v>36</v>
      </c>
      <c r="F8053" s="4">
        <v>410000</v>
      </c>
      <c r="G8053" t="s">
        <v>5</v>
      </c>
      <c r="H8053">
        <v>3</v>
      </c>
      <c r="I8053" s="4">
        <f>IF(E8053="Rhode Island", Table1[[#This Row],[price]]*$L$3, IF(E8053="Massachusetts", Table1[[#This Row],[price]]*$L$2, 1))</f>
        <v>410000</v>
      </c>
    </row>
    <row r="8054" spans="1:9" x14ac:dyDescent="0.25">
      <c r="A8054" s="2">
        <v>41430</v>
      </c>
      <c r="B8054" s="1">
        <f t="shared" si="250"/>
        <v>2013</v>
      </c>
      <c r="C8054" s="1">
        <f t="shared" si="251"/>
        <v>2</v>
      </c>
      <c r="D8054">
        <v>2617</v>
      </c>
      <c r="E8054" t="s">
        <v>37</v>
      </c>
      <c r="F8054" s="4">
        <v>551500</v>
      </c>
      <c r="G8054" t="s">
        <v>5</v>
      </c>
      <c r="H8054">
        <v>5</v>
      </c>
      <c r="I8054" s="4">
        <f>IF(E8054="Rhode Island", Table1[[#This Row],[price]]*$L$3, IF(E8054="Massachusetts", Table1[[#This Row],[price]]*$L$2, 1))</f>
        <v>551500</v>
      </c>
    </row>
    <row r="8055" spans="1:9" x14ac:dyDescent="0.25">
      <c r="A8055" s="2">
        <v>41430</v>
      </c>
      <c r="B8055" s="1">
        <f t="shared" si="250"/>
        <v>2013</v>
      </c>
      <c r="C8055" s="1">
        <f t="shared" si="251"/>
        <v>2</v>
      </c>
      <c r="D8055">
        <v>2914</v>
      </c>
      <c r="E8055" t="s">
        <v>36</v>
      </c>
      <c r="F8055" s="4">
        <v>560000</v>
      </c>
      <c r="G8055" t="s">
        <v>5</v>
      </c>
      <c r="H8055">
        <v>4</v>
      </c>
      <c r="I8055" s="4">
        <f>IF(E8055="Rhode Island", Table1[[#This Row],[price]]*$L$3, IF(E8055="Massachusetts", Table1[[#This Row],[price]]*$L$2, 1))</f>
        <v>560000</v>
      </c>
    </row>
    <row r="8056" spans="1:9" x14ac:dyDescent="0.25">
      <c r="A8056" s="2">
        <v>41430</v>
      </c>
      <c r="B8056" s="1">
        <f t="shared" si="250"/>
        <v>2013</v>
      </c>
      <c r="C8056" s="1">
        <f t="shared" si="251"/>
        <v>2</v>
      </c>
      <c r="D8056">
        <v>2904</v>
      </c>
      <c r="E8056" t="s">
        <v>36</v>
      </c>
      <c r="F8056" s="4">
        <v>595000</v>
      </c>
      <c r="G8056" t="s">
        <v>5</v>
      </c>
      <c r="H8056">
        <v>5</v>
      </c>
      <c r="I8056" s="4">
        <f>IF(E8056="Rhode Island", Table1[[#This Row],[price]]*$L$3, IF(E8056="Massachusetts", Table1[[#This Row],[price]]*$L$2, 1))</f>
        <v>595000</v>
      </c>
    </row>
    <row r="8057" spans="1:9" x14ac:dyDescent="0.25">
      <c r="A8057" s="2">
        <v>41430</v>
      </c>
      <c r="B8057" s="1">
        <f t="shared" si="250"/>
        <v>2013</v>
      </c>
      <c r="C8057" s="1">
        <f t="shared" si="251"/>
        <v>2</v>
      </c>
      <c r="D8057">
        <v>2914</v>
      </c>
      <c r="E8057" t="s">
        <v>36</v>
      </c>
      <c r="F8057" s="4">
        <v>626000</v>
      </c>
      <c r="G8057" t="s">
        <v>5</v>
      </c>
      <c r="H8057">
        <v>4</v>
      </c>
      <c r="I8057" s="4">
        <f>IF(E8057="Rhode Island", Table1[[#This Row],[price]]*$L$3, IF(E8057="Massachusetts", Table1[[#This Row],[price]]*$L$2, 1))</f>
        <v>626000</v>
      </c>
    </row>
    <row r="8058" spans="1:9" x14ac:dyDescent="0.25">
      <c r="A8058" s="2">
        <v>41430</v>
      </c>
      <c r="B8058" s="1">
        <f t="shared" si="250"/>
        <v>2013</v>
      </c>
      <c r="C8058" s="1">
        <f t="shared" si="251"/>
        <v>2</v>
      </c>
      <c r="D8058">
        <v>2913</v>
      </c>
      <c r="E8058" t="s">
        <v>36</v>
      </c>
      <c r="F8058" s="4">
        <v>633500</v>
      </c>
      <c r="G8058" t="s">
        <v>5</v>
      </c>
      <c r="H8058">
        <v>4</v>
      </c>
      <c r="I8058" s="4">
        <f>IF(E8058="Rhode Island", Table1[[#This Row],[price]]*$L$3, IF(E8058="Massachusetts", Table1[[#This Row],[price]]*$L$2, 1))</f>
        <v>633500</v>
      </c>
    </row>
    <row r="8059" spans="1:9" x14ac:dyDescent="0.25">
      <c r="A8059" s="2">
        <v>41430</v>
      </c>
      <c r="B8059" s="1">
        <f t="shared" si="250"/>
        <v>2013</v>
      </c>
      <c r="C8059" s="1">
        <f t="shared" si="251"/>
        <v>2</v>
      </c>
      <c r="D8059">
        <v>2602</v>
      </c>
      <c r="E8059" t="s">
        <v>37</v>
      </c>
      <c r="F8059" s="4">
        <v>640000</v>
      </c>
      <c r="G8059" t="s">
        <v>5</v>
      </c>
      <c r="H8059">
        <v>3</v>
      </c>
      <c r="I8059" s="4">
        <f>IF(E8059="Rhode Island", Table1[[#This Row],[price]]*$L$3, IF(E8059="Massachusetts", Table1[[#This Row],[price]]*$L$2, 1))</f>
        <v>640000</v>
      </c>
    </row>
    <row r="8060" spans="1:9" x14ac:dyDescent="0.25">
      <c r="A8060" s="2">
        <v>41430</v>
      </c>
      <c r="B8060" s="1">
        <f t="shared" si="250"/>
        <v>2013</v>
      </c>
      <c r="C8060" s="1">
        <f t="shared" si="251"/>
        <v>2</v>
      </c>
      <c r="D8060">
        <v>2602</v>
      </c>
      <c r="E8060" t="s">
        <v>37</v>
      </c>
      <c r="F8060" s="4">
        <v>747000</v>
      </c>
      <c r="G8060" t="s">
        <v>5</v>
      </c>
      <c r="H8060">
        <v>3</v>
      </c>
      <c r="I8060" s="4">
        <f>IF(E8060="Rhode Island", Table1[[#This Row],[price]]*$L$3, IF(E8060="Massachusetts", Table1[[#This Row],[price]]*$L$2, 1))</f>
        <v>747000</v>
      </c>
    </row>
    <row r="8061" spans="1:9" x14ac:dyDescent="0.25">
      <c r="A8061" s="2">
        <v>41430</v>
      </c>
      <c r="B8061" s="1">
        <f t="shared" si="250"/>
        <v>2013</v>
      </c>
      <c r="C8061" s="1">
        <f t="shared" si="251"/>
        <v>2</v>
      </c>
      <c r="D8061">
        <v>2612</v>
      </c>
      <c r="E8061" t="s">
        <v>37</v>
      </c>
      <c r="F8061" s="4">
        <v>358000</v>
      </c>
      <c r="G8061" t="s">
        <v>6</v>
      </c>
      <c r="H8061">
        <v>1</v>
      </c>
      <c r="I8061" s="4">
        <f>IF(E8061="Rhode Island", Table1[[#This Row],[price]]*$L$3, IF(E8061="Massachusetts", Table1[[#This Row],[price]]*$L$2, 1))</f>
        <v>358000</v>
      </c>
    </row>
    <row r="8062" spans="1:9" x14ac:dyDescent="0.25">
      <c r="A8062" s="2">
        <v>41431</v>
      </c>
      <c r="B8062" s="1">
        <f t="shared" si="250"/>
        <v>2013</v>
      </c>
      <c r="C8062" s="1">
        <f t="shared" si="251"/>
        <v>2</v>
      </c>
      <c r="D8062">
        <v>2611</v>
      </c>
      <c r="E8062" t="s">
        <v>37</v>
      </c>
      <c r="F8062" s="4">
        <v>460000</v>
      </c>
      <c r="G8062" t="s">
        <v>5</v>
      </c>
      <c r="H8062">
        <v>3</v>
      </c>
      <c r="I8062" s="4">
        <f>IF(E8062="Rhode Island", Table1[[#This Row],[price]]*$L$3, IF(E8062="Massachusetts", Table1[[#This Row],[price]]*$L$2, 1))</f>
        <v>460000</v>
      </c>
    </row>
    <row r="8063" spans="1:9" x14ac:dyDescent="0.25">
      <c r="A8063" s="2">
        <v>41431</v>
      </c>
      <c r="B8063" s="1">
        <f t="shared" si="250"/>
        <v>2013</v>
      </c>
      <c r="C8063" s="1">
        <f t="shared" si="251"/>
        <v>2</v>
      </c>
      <c r="D8063">
        <v>2614</v>
      </c>
      <c r="E8063" t="s">
        <v>37</v>
      </c>
      <c r="F8063" s="4">
        <v>500000</v>
      </c>
      <c r="G8063" t="s">
        <v>5</v>
      </c>
      <c r="H8063">
        <v>3</v>
      </c>
      <c r="I8063" s="4">
        <f>IF(E8063="Rhode Island", Table1[[#This Row],[price]]*$L$3, IF(E8063="Massachusetts", Table1[[#This Row],[price]]*$L$2, 1))</f>
        <v>500000</v>
      </c>
    </row>
    <row r="8064" spans="1:9" x14ac:dyDescent="0.25">
      <c r="A8064" s="2">
        <v>41431</v>
      </c>
      <c r="B8064" s="1">
        <f t="shared" si="250"/>
        <v>2013</v>
      </c>
      <c r="C8064" s="1">
        <f t="shared" si="251"/>
        <v>2</v>
      </c>
      <c r="D8064">
        <v>2904</v>
      </c>
      <c r="E8064" t="s">
        <v>36</v>
      </c>
      <c r="F8064" s="4">
        <v>560000</v>
      </c>
      <c r="G8064" t="s">
        <v>5</v>
      </c>
      <c r="H8064">
        <v>4</v>
      </c>
      <c r="I8064" s="4">
        <f>IF(E8064="Rhode Island", Table1[[#This Row],[price]]*$L$3, IF(E8064="Massachusetts", Table1[[#This Row],[price]]*$L$2, 1))</f>
        <v>560000</v>
      </c>
    </row>
    <row r="8065" spans="1:9" x14ac:dyDescent="0.25">
      <c r="A8065" s="2">
        <v>41431</v>
      </c>
      <c r="B8065" s="1">
        <f t="shared" si="250"/>
        <v>2013</v>
      </c>
      <c r="C8065" s="1">
        <f t="shared" si="251"/>
        <v>2</v>
      </c>
      <c r="D8065">
        <v>2602</v>
      </c>
      <c r="E8065" t="s">
        <v>37</v>
      </c>
      <c r="F8065" s="4">
        <v>575000</v>
      </c>
      <c r="G8065" t="s">
        <v>5</v>
      </c>
      <c r="H8065">
        <v>5</v>
      </c>
      <c r="I8065" s="4">
        <f>IF(E8065="Rhode Island", Table1[[#This Row],[price]]*$L$3, IF(E8065="Massachusetts", Table1[[#This Row],[price]]*$L$2, 1))</f>
        <v>575000</v>
      </c>
    </row>
    <row r="8066" spans="1:9" x14ac:dyDescent="0.25">
      <c r="A8066" s="2">
        <v>41431</v>
      </c>
      <c r="B8066" s="1">
        <f t="shared" ref="B8066:B8129" si="252">YEAR(A8066)</f>
        <v>2013</v>
      </c>
      <c r="C8066" s="1">
        <f t="shared" ref="C8066:C8129" si="253">ROUNDUP(MONTH(A8066)/3,0)</f>
        <v>2</v>
      </c>
      <c r="D8066">
        <v>2602</v>
      </c>
      <c r="E8066" t="s">
        <v>37</v>
      </c>
      <c r="F8066" s="4">
        <v>605000</v>
      </c>
      <c r="G8066" t="s">
        <v>5</v>
      </c>
      <c r="H8066">
        <v>3</v>
      </c>
      <c r="I8066" s="4">
        <f>IF(E8066="Rhode Island", Table1[[#This Row],[price]]*$L$3, IF(E8066="Massachusetts", Table1[[#This Row],[price]]*$L$2, 1))</f>
        <v>605000</v>
      </c>
    </row>
    <row r="8067" spans="1:9" x14ac:dyDescent="0.25">
      <c r="A8067" s="2">
        <v>41431</v>
      </c>
      <c r="B8067" s="1">
        <f t="shared" si="252"/>
        <v>2013</v>
      </c>
      <c r="C8067" s="1">
        <f t="shared" si="253"/>
        <v>2</v>
      </c>
      <c r="D8067">
        <v>2602</v>
      </c>
      <c r="E8067" t="s">
        <v>37</v>
      </c>
      <c r="F8067" s="4">
        <v>790000</v>
      </c>
      <c r="G8067" t="s">
        <v>5</v>
      </c>
      <c r="H8067">
        <v>5</v>
      </c>
      <c r="I8067" s="4">
        <f>IF(E8067="Rhode Island", Table1[[#This Row],[price]]*$L$3, IF(E8067="Massachusetts", Table1[[#This Row],[price]]*$L$2, 1))</f>
        <v>790000</v>
      </c>
    </row>
    <row r="8068" spans="1:9" x14ac:dyDescent="0.25">
      <c r="A8068" s="2">
        <v>41431</v>
      </c>
      <c r="B8068" s="1">
        <f t="shared" si="252"/>
        <v>2013</v>
      </c>
      <c r="C8068" s="1">
        <f t="shared" si="253"/>
        <v>2</v>
      </c>
      <c r="D8068">
        <v>2911</v>
      </c>
      <c r="E8068" t="s">
        <v>36</v>
      </c>
      <c r="F8068" s="4">
        <v>1200000</v>
      </c>
      <c r="G8068" t="s">
        <v>5</v>
      </c>
      <c r="H8068">
        <v>4</v>
      </c>
      <c r="I8068" s="4">
        <f>IF(E8068="Rhode Island", Table1[[#This Row],[price]]*$L$3, IF(E8068="Massachusetts", Table1[[#This Row],[price]]*$L$2, 1))</f>
        <v>1200000</v>
      </c>
    </row>
    <row r="8069" spans="1:9" x14ac:dyDescent="0.25">
      <c r="A8069" s="2">
        <v>41432</v>
      </c>
      <c r="B8069" s="1">
        <f t="shared" si="252"/>
        <v>2013</v>
      </c>
      <c r="C8069" s="1">
        <f t="shared" si="253"/>
        <v>2</v>
      </c>
      <c r="D8069">
        <v>2913</v>
      </c>
      <c r="E8069" t="s">
        <v>36</v>
      </c>
      <c r="F8069" s="4">
        <v>343000</v>
      </c>
      <c r="G8069" t="s">
        <v>5</v>
      </c>
      <c r="H8069">
        <v>3</v>
      </c>
      <c r="I8069" s="4">
        <f>IF(E8069="Rhode Island", Table1[[#This Row],[price]]*$L$3, IF(E8069="Massachusetts", Table1[[#This Row],[price]]*$L$2, 1))</f>
        <v>343000</v>
      </c>
    </row>
    <row r="8070" spans="1:9" x14ac:dyDescent="0.25">
      <c r="A8070" s="2">
        <v>41432</v>
      </c>
      <c r="B8070" s="1">
        <f t="shared" si="252"/>
        <v>2013</v>
      </c>
      <c r="C8070" s="1">
        <f t="shared" si="253"/>
        <v>2</v>
      </c>
      <c r="D8070">
        <v>2906</v>
      </c>
      <c r="E8070" t="s">
        <v>36</v>
      </c>
      <c r="F8070" s="4">
        <v>395000</v>
      </c>
      <c r="G8070" t="s">
        <v>5</v>
      </c>
      <c r="H8070">
        <v>2</v>
      </c>
      <c r="I8070" s="4">
        <f>IF(E8070="Rhode Island", Table1[[#This Row],[price]]*$L$3, IF(E8070="Massachusetts", Table1[[#This Row],[price]]*$L$2, 1))</f>
        <v>395000</v>
      </c>
    </row>
    <row r="8071" spans="1:9" x14ac:dyDescent="0.25">
      <c r="A8071" s="2">
        <v>41432</v>
      </c>
      <c r="B8071" s="1">
        <f t="shared" si="252"/>
        <v>2013</v>
      </c>
      <c r="C8071" s="1">
        <f t="shared" si="253"/>
        <v>2</v>
      </c>
      <c r="D8071">
        <v>2906</v>
      </c>
      <c r="E8071" t="s">
        <v>36</v>
      </c>
      <c r="F8071" s="4">
        <v>420000</v>
      </c>
      <c r="G8071" t="s">
        <v>5</v>
      </c>
      <c r="H8071">
        <v>3</v>
      </c>
      <c r="I8071" s="4">
        <f>IF(E8071="Rhode Island", Table1[[#This Row],[price]]*$L$3, IF(E8071="Massachusetts", Table1[[#This Row],[price]]*$L$2, 1))</f>
        <v>420000</v>
      </c>
    </row>
    <row r="8072" spans="1:9" x14ac:dyDescent="0.25">
      <c r="A8072" s="2">
        <v>41432</v>
      </c>
      <c r="B8072" s="1">
        <f t="shared" si="252"/>
        <v>2013</v>
      </c>
      <c r="C8072" s="1">
        <f t="shared" si="253"/>
        <v>2</v>
      </c>
      <c r="D8072">
        <v>2906</v>
      </c>
      <c r="E8072" t="s">
        <v>36</v>
      </c>
      <c r="F8072" s="4">
        <v>431500</v>
      </c>
      <c r="G8072" t="s">
        <v>5</v>
      </c>
      <c r="H8072">
        <v>3</v>
      </c>
      <c r="I8072" s="4">
        <f>IF(E8072="Rhode Island", Table1[[#This Row],[price]]*$L$3, IF(E8072="Massachusetts", Table1[[#This Row],[price]]*$L$2, 1))</f>
        <v>431500</v>
      </c>
    </row>
    <row r="8073" spans="1:9" x14ac:dyDescent="0.25">
      <c r="A8073" s="2">
        <v>41432</v>
      </c>
      <c r="B8073" s="1">
        <f t="shared" si="252"/>
        <v>2013</v>
      </c>
      <c r="C8073" s="1">
        <f t="shared" si="253"/>
        <v>2</v>
      </c>
      <c r="D8073">
        <v>2913</v>
      </c>
      <c r="E8073" t="s">
        <v>36</v>
      </c>
      <c r="F8073" s="4">
        <v>447000</v>
      </c>
      <c r="G8073" t="s">
        <v>5</v>
      </c>
      <c r="H8073">
        <v>4</v>
      </c>
      <c r="I8073" s="4">
        <f>IF(E8073="Rhode Island", Table1[[#This Row],[price]]*$L$3, IF(E8073="Massachusetts", Table1[[#This Row],[price]]*$L$2, 1))</f>
        <v>447000</v>
      </c>
    </row>
    <row r="8074" spans="1:9" x14ac:dyDescent="0.25">
      <c r="A8074" s="2">
        <v>41432</v>
      </c>
      <c r="B8074" s="1">
        <f t="shared" si="252"/>
        <v>2013</v>
      </c>
      <c r="C8074" s="1">
        <f t="shared" si="253"/>
        <v>2</v>
      </c>
      <c r="D8074">
        <v>2905</v>
      </c>
      <c r="E8074" t="s">
        <v>36</v>
      </c>
      <c r="F8074" s="4">
        <v>475000</v>
      </c>
      <c r="G8074" t="s">
        <v>5</v>
      </c>
      <c r="H8074">
        <v>3</v>
      </c>
      <c r="I8074" s="4">
        <f>IF(E8074="Rhode Island", Table1[[#This Row],[price]]*$L$3, IF(E8074="Massachusetts", Table1[[#This Row],[price]]*$L$2, 1))</f>
        <v>475000</v>
      </c>
    </row>
    <row r="8075" spans="1:9" x14ac:dyDescent="0.25">
      <c r="A8075" s="2">
        <v>41432</v>
      </c>
      <c r="B8075" s="1">
        <f t="shared" si="252"/>
        <v>2013</v>
      </c>
      <c r="C8075" s="1">
        <f t="shared" si="253"/>
        <v>2</v>
      </c>
      <c r="D8075">
        <v>2906</v>
      </c>
      <c r="E8075" t="s">
        <v>36</v>
      </c>
      <c r="F8075" s="4">
        <v>527000</v>
      </c>
      <c r="G8075" t="s">
        <v>5</v>
      </c>
      <c r="H8075">
        <v>4</v>
      </c>
      <c r="I8075" s="4">
        <f>IF(E8075="Rhode Island", Table1[[#This Row],[price]]*$L$3, IF(E8075="Massachusetts", Table1[[#This Row],[price]]*$L$2, 1))</f>
        <v>527000</v>
      </c>
    </row>
    <row r="8076" spans="1:9" x14ac:dyDescent="0.25">
      <c r="A8076" s="2">
        <v>41432</v>
      </c>
      <c r="B8076" s="1">
        <f t="shared" si="252"/>
        <v>2013</v>
      </c>
      <c r="C8076" s="1">
        <f t="shared" si="253"/>
        <v>2</v>
      </c>
      <c r="D8076">
        <v>2914</v>
      </c>
      <c r="E8076" t="s">
        <v>36</v>
      </c>
      <c r="F8076" s="4">
        <v>550000</v>
      </c>
      <c r="G8076" t="s">
        <v>5</v>
      </c>
      <c r="H8076">
        <v>4</v>
      </c>
      <c r="I8076" s="4">
        <f>IF(E8076="Rhode Island", Table1[[#This Row],[price]]*$L$3, IF(E8076="Massachusetts", Table1[[#This Row],[price]]*$L$2, 1))</f>
        <v>550000</v>
      </c>
    </row>
    <row r="8077" spans="1:9" x14ac:dyDescent="0.25">
      <c r="A8077" s="2">
        <v>41432</v>
      </c>
      <c r="B8077" s="1">
        <f t="shared" si="252"/>
        <v>2013</v>
      </c>
      <c r="C8077" s="1">
        <f t="shared" si="253"/>
        <v>2</v>
      </c>
      <c r="D8077">
        <v>2913</v>
      </c>
      <c r="E8077" t="s">
        <v>36</v>
      </c>
      <c r="F8077" s="4">
        <v>625000</v>
      </c>
      <c r="G8077" t="s">
        <v>5</v>
      </c>
      <c r="H8077">
        <v>4</v>
      </c>
      <c r="I8077" s="4">
        <f>IF(E8077="Rhode Island", Table1[[#This Row],[price]]*$L$3, IF(E8077="Massachusetts", Table1[[#This Row],[price]]*$L$2, 1))</f>
        <v>625000</v>
      </c>
    </row>
    <row r="8078" spans="1:9" x14ac:dyDescent="0.25">
      <c r="A8078" s="2">
        <v>41432</v>
      </c>
      <c r="B8078" s="1">
        <f t="shared" si="252"/>
        <v>2013</v>
      </c>
      <c r="C8078" s="1">
        <f t="shared" si="253"/>
        <v>2</v>
      </c>
      <c r="D8078">
        <v>2611</v>
      </c>
      <c r="E8078" t="s">
        <v>37</v>
      </c>
      <c r="F8078" s="4">
        <v>340000</v>
      </c>
      <c r="G8078" t="s">
        <v>6</v>
      </c>
      <c r="H8078">
        <v>1</v>
      </c>
      <c r="I8078" s="4">
        <f>IF(E8078="Rhode Island", Table1[[#This Row],[price]]*$L$3, IF(E8078="Massachusetts", Table1[[#This Row],[price]]*$L$2, 1))</f>
        <v>340000</v>
      </c>
    </row>
    <row r="8079" spans="1:9" x14ac:dyDescent="0.25">
      <c r="A8079" s="2">
        <v>41432</v>
      </c>
      <c r="B8079" s="1">
        <f t="shared" si="252"/>
        <v>2013</v>
      </c>
      <c r="C8079" s="1">
        <f t="shared" si="253"/>
        <v>2</v>
      </c>
      <c r="D8079">
        <v>2612</v>
      </c>
      <c r="E8079" t="s">
        <v>37</v>
      </c>
      <c r="F8079" s="4">
        <v>346000</v>
      </c>
      <c r="G8079" t="s">
        <v>6</v>
      </c>
      <c r="H8079">
        <v>1</v>
      </c>
      <c r="I8079" s="4">
        <f>IF(E8079="Rhode Island", Table1[[#This Row],[price]]*$L$3, IF(E8079="Massachusetts", Table1[[#This Row],[price]]*$L$2, 1))</f>
        <v>346000</v>
      </c>
    </row>
    <row r="8080" spans="1:9" x14ac:dyDescent="0.25">
      <c r="A8080" s="2">
        <v>41432</v>
      </c>
      <c r="B8080" s="1">
        <f t="shared" si="252"/>
        <v>2013</v>
      </c>
      <c r="C8080" s="1">
        <f t="shared" si="253"/>
        <v>2</v>
      </c>
      <c r="D8080">
        <v>2617</v>
      </c>
      <c r="E8080" t="s">
        <v>37</v>
      </c>
      <c r="F8080" s="4">
        <v>465000</v>
      </c>
      <c r="G8080" t="s">
        <v>6</v>
      </c>
      <c r="H8080">
        <v>2</v>
      </c>
      <c r="I8080" s="4">
        <f>IF(E8080="Rhode Island", Table1[[#This Row],[price]]*$L$3, IF(E8080="Massachusetts", Table1[[#This Row],[price]]*$L$2, 1))</f>
        <v>465000</v>
      </c>
    </row>
    <row r="8081" spans="1:9" x14ac:dyDescent="0.25">
      <c r="A8081" s="2">
        <v>41432</v>
      </c>
      <c r="B8081" s="1">
        <f t="shared" si="252"/>
        <v>2013</v>
      </c>
      <c r="C8081" s="1">
        <f t="shared" si="253"/>
        <v>2</v>
      </c>
      <c r="D8081">
        <v>2611</v>
      </c>
      <c r="E8081" t="s">
        <v>37</v>
      </c>
      <c r="F8081" s="4">
        <v>490000</v>
      </c>
      <c r="G8081" t="s">
        <v>6</v>
      </c>
      <c r="H8081">
        <v>3</v>
      </c>
      <c r="I8081" s="4">
        <f>IF(E8081="Rhode Island", Table1[[#This Row],[price]]*$L$3, IF(E8081="Massachusetts", Table1[[#This Row],[price]]*$L$2, 1))</f>
        <v>490000</v>
      </c>
    </row>
    <row r="8082" spans="1:9" x14ac:dyDescent="0.25">
      <c r="A8082" s="2">
        <v>41433</v>
      </c>
      <c r="B8082" s="1">
        <f t="shared" si="252"/>
        <v>2013</v>
      </c>
      <c r="C8082" s="1">
        <f t="shared" si="253"/>
        <v>2</v>
      </c>
      <c r="D8082">
        <v>2602</v>
      </c>
      <c r="E8082" t="s">
        <v>37</v>
      </c>
      <c r="F8082" s="4">
        <v>770000</v>
      </c>
      <c r="G8082" t="s">
        <v>5</v>
      </c>
      <c r="H8082">
        <v>4</v>
      </c>
      <c r="I8082" s="4">
        <f>IF(E8082="Rhode Island", Table1[[#This Row],[price]]*$L$3, IF(E8082="Massachusetts", Table1[[#This Row],[price]]*$L$2, 1))</f>
        <v>770000</v>
      </c>
    </row>
    <row r="8083" spans="1:9" x14ac:dyDescent="0.25">
      <c r="A8083" s="2">
        <v>41434</v>
      </c>
      <c r="B8083" s="1">
        <f t="shared" si="252"/>
        <v>2013</v>
      </c>
      <c r="C8083" s="1">
        <f t="shared" si="253"/>
        <v>2</v>
      </c>
      <c r="D8083">
        <v>2914</v>
      </c>
      <c r="E8083" t="s">
        <v>36</v>
      </c>
      <c r="F8083" s="4">
        <v>465000</v>
      </c>
      <c r="G8083" t="s">
        <v>5</v>
      </c>
      <c r="H8083">
        <v>3</v>
      </c>
      <c r="I8083" s="4">
        <f>IF(E8083="Rhode Island", Table1[[#This Row],[price]]*$L$3, IF(E8083="Massachusetts", Table1[[#This Row],[price]]*$L$2, 1))</f>
        <v>465000</v>
      </c>
    </row>
    <row r="8084" spans="1:9" x14ac:dyDescent="0.25">
      <c r="A8084" s="2">
        <v>41435</v>
      </c>
      <c r="B8084" s="1">
        <f t="shared" si="252"/>
        <v>2013</v>
      </c>
      <c r="C8084" s="1">
        <f t="shared" si="253"/>
        <v>2</v>
      </c>
      <c r="D8084">
        <v>2611</v>
      </c>
      <c r="E8084" t="s">
        <v>37</v>
      </c>
      <c r="F8084" s="4">
        <v>325000</v>
      </c>
      <c r="G8084" t="s">
        <v>5</v>
      </c>
      <c r="H8084">
        <v>2</v>
      </c>
      <c r="I8084" s="4">
        <f>IF(E8084="Rhode Island", Table1[[#This Row],[price]]*$L$3, IF(E8084="Massachusetts", Table1[[#This Row],[price]]*$L$2, 1))</f>
        <v>325000</v>
      </c>
    </row>
    <row r="8085" spans="1:9" x14ac:dyDescent="0.25">
      <c r="A8085" s="2">
        <v>41436</v>
      </c>
      <c r="B8085" s="1">
        <f t="shared" si="252"/>
        <v>2013</v>
      </c>
      <c r="C8085" s="1">
        <f t="shared" si="253"/>
        <v>2</v>
      </c>
      <c r="D8085">
        <v>2609</v>
      </c>
      <c r="E8085" t="s">
        <v>37</v>
      </c>
      <c r="F8085" s="4">
        <v>160000</v>
      </c>
      <c r="G8085" t="s">
        <v>5</v>
      </c>
      <c r="H8085">
        <v>2</v>
      </c>
      <c r="I8085" s="4">
        <f>IF(E8085="Rhode Island", Table1[[#This Row],[price]]*$L$3, IF(E8085="Massachusetts", Table1[[#This Row],[price]]*$L$2, 1))</f>
        <v>160000</v>
      </c>
    </row>
    <row r="8086" spans="1:9" x14ac:dyDescent="0.25">
      <c r="A8086" s="2">
        <v>41436</v>
      </c>
      <c r="B8086" s="1">
        <f t="shared" si="252"/>
        <v>2013</v>
      </c>
      <c r="C8086" s="1">
        <f t="shared" si="253"/>
        <v>2</v>
      </c>
      <c r="D8086">
        <v>2905</v>
      </c>
      <c r="E8086" t="s">
        <v>36</v>
      </c>
      <c r="F8086" s="4">
        <v>422500</v>
      </c>
      <c r="G8086" t="s">
        <v>5</v>
      </c>
      <c r="H8086">
        <v>3</v>
      </c>
      <c r="I8086" s="4">
        <f>IF(E8086="Rhode Island", Table1[[#This Row],[price]]*$L$3, IF(E8086="Massachusetts", Table1[[#This Row],[price]]*$L$2, 1))</f>
        <v>422500</v>
      </c>
    </row>
    <row r="8087" spans="1:9" x14ac:dyDescent="0.25">
      <c r="A8087" s="2">
        <v>41436</v>
      </c>
      <c r="B8087" s="1">
        <f t="shared" si="252"/>
        <v>2013</v>
      </c>
      <c r="C8087" s="1">
        <f t="shared" si="253"/>
        <v>2</v>
      </c>
      <c r="D8087">
        <v>2615</v>
      </c>
      <c r="E8087" t="s">
        <v>37</v>
      </c>
      <c r="F8087" s="4">
        <v>436000</v>
      </c>
      <c r="G8087" t="s">
        <v>5</v>
      </c>
      <c r="H8087">
        <v>3</v>
      </c>
      <c r="I8087" s="4">
        <f>IF(E8087="Rhode Island", Table1[[#This Row],[price]]*$L$3, IF(E8087="Massachusetts", Table1[[#This Row],[price]]*$L$2, 1))</f>
        <v>436000</v>
      </c>
    </row>
    <row r="8088" spans="1:9" x14ac:dyDescent="0.25">
      <c r="A8088" s="2">
        <v>41436</v>
      </c>
      <c r="B8088" s="1">
        <f t="shared" si="252"/>
        <v>2013</v>
      </c>
      <c r="C8088" s="1">
        <f t="shared" si="253"/>
        <v>2</v>
      </c>
      <c r="D8088">
        <v>2611</v>
      </c>
      <c r="E8088" t="s">
        <v>37</v>
      </c>
      <c r="F8088" s="4">
        <v>465000</v>
      </c>
      <c r="G8088" t="s">
        <v>5</v>
      </c>
      <c r="H8088">
        <v>3</v>
      </c>
      <c r="I8088" s="4">
        <f>IF(E8088="Rhode Island", Table1[[#This Row],[price]]*$L$3, IF(E8088="Massachusetts", Table1[[#This Row],[price]]*$L$2, 1))</f>
        <v>465000</v>
      </c>
    </row>
    <row r="8089" spans="1:9" x14ac:dyDescent="0.25">
      <c r="A8089" s="2">
        <v>41436</v>
      </c>
      <c r="B8089" s="1">
        <f t="shared" si="252"/>
        <v>2013</v>
      </c>
      <c r="C8089" s="1">
        <f t="shared" si="253"/>
        <v>2</v>
      </c>
      <c r="D8089">
        <v>2607</v>
      </c>
      <c r="E8089" t="s">
        <v>37</v>
      </c>
      <c r="F8089" s="4">
        <v>235000</v>
      </c>
      <c r="G8089" t="s">
        <v>6</v>
      </c>
      <c r="H8089">
        <v>1</v>
      </c>
      <c r="I8089" s="4">
        <f>IF(E8089="Rhode Island", Table1[[#This Row],[price]]*$L$3, IF(E8089="Massachusetts", Table1[[#This Row],[price]]*$L$2, 1))</f>
        <v>235000</v>
      </c>
    </row>
    <row r="8090" spans="1:9" x14ac:dyDescent="0.25">
      <c r="A8090" s="2">
        <v>41437</v>
      </c>
      <c r="B8090" s="1">
        <f t="shared" si="252"/>
        <v>2013</v>
      </c>
      <c r="C8090" s="1">
        <f t="shared" si="253"/>
        <v>2</v>
      </c>
      <c r="D8090">
        <v>2615</v>
      </c>
      <c r="E8090" t="s">
        <v>37</v>
      </c>
      <c r="F8090" s="4">
        <v>386000</v>
      </c>
      <c r="G8090" t="s">
        <v>5</v>
      </c>
      <c r="H8090">
        <v>3</v>
      </c>
      <c r="I8090" s="4">
        <f>IF(E8090="Rhode Island", Table1[[#This Row],[price]]*$L$3, IF(E8090="Massachusetts", Table1[[#This Row],[price]]*$L$2, 1))</f>
        <v>386000</v>
      </c>
    </row>
    <row r="8091" spans="1:9" x14ac:dyDescent="0.25">
      <c r="A8091" s="2">
        <v>41437</v>
      </c>
      <c r="B8091" s="1">
        <f t="shared" si="252"/>
        <v>2013</v>
      </c>
      <c r="C8091" s="1">
        <f t="shared" si="253"/>
        <v>2</v>
      </c>
      <c r="D8091">
        <v>2913</v>
      </c>
      <c r="E8091" t="s">
        <v>36</v>
      </c>
      <c r="F8091" s="4">
        <v>565000</v>
      </c>
      <c r="G8091" t="s">
        <v>5</v>
      </c>
      <c r="H8091">
        <v>4</v>
      </c>
      <c r="I8091" s="4">
        <f>IF(E8091="Rhode Island", Table1[[#This Row],[price]]*$L$3, IF(E8091="Massachusetts", Table1[[#This Row],[price]]*$L$2, 1))</f>
        <v>565000</v>
      </c>
    </row>
    <row r="8092" spans="1:9" x14ac:dyDescent="0.25">
      <c r="A8092" s="2">
        <v>41437</v>
      </c>
      <c r="B8092" s="1">
        <f t="shared" si="252"/>
        <v>2013</v>
      </c>
      <c r="C8092" s="1">
        <f t="shared" si="253"/>
        <v>2</v>
      </c>
      <c r="D8092">
        <v>2905</v>
      </c>
      <c r="E8092" t="s">
        <v>36</v>
      </c>
      <c r="F8092" s="4">
        <v>570000</v>
      </c>
      <c r="G8092" t="s">
        <v>5</v>
      </c>
      <c r="H8092">
        <v>4</v>
      </c>
      <c r="I8092" s="4">
        <f>IF(E8092="Rhode Island", Table1[[#This Row],[price]]*$L$3, IF(E8092="Massachusetts", Table1[[#This Row],[price]]*$L$2, 1))</f>
        <v>570000</v>
      </c>
    </row>
    <row r="8093" spans="1:9" x14ac:dyDescent="0.25">
      <c r="A8093" s="2">
        <v>41438</v>
      </c>
      <c r="B8093" s="1">
        <f t="shared" si="252"/>
        <v>2013</v>
      </c>
      <c r="C8093" s="1">
        <f t="shared" si="253"/>
        <v>2</v>
      </c>
      <c r="D8093">
        <v>2614</v>
      </c>
      <c r="E8093" t="s">
        <v>37</v>
      </c>
      <c r="F8093" s="4">
        <v>395000</v>
      </c>
      <c r="G8093" t="s">
        <v>5</v>
      </c>
      <c r="H8093">
        <v>3</v>
      </c>
      <c r="I8093" s="4">
        <f>IF(E8093="Rhode Island", Table1[[#This Row],[price]]*$L$3, IF(E8093="Massachusetts", Table1[[#This Row],[price]]*$L$2, 1))</f>
        <v>395000</v>
      </c>
    </row>
    <row r="8094" spans="1:9" x14ac:dyDescent="0.25">
      <c r="A8094" s="2">
        <v>41438</v>
      </c>
      <c r="B8094" s="1">
        <f t="shared" si="252"/>
        <v>2013</v>
      </c>
      <c r="C8094" s="1">
        <f t="shared" si="253"/>
        <v>2</v>
      </c>
      <c r="D8094">
        <v>2913</v>
      </c>
      <c r="E8094" t="s">
        <v>36</v>
      </c>
      <c r="F8094" s="4">
        <v>486630</v>
      </c>
      <c r="G8094" t="s">
        <v>5</v>
      </c>
      <c r="H8094">
        <v>3</v>
      </c>
      <c r="I8094" s="4">
        <f>IF(E8094="Rhode Island", Table1[[#This Row],[price]]*$L$3, IF(E8094="Massachusetts", Table1[[#This Row],[price]]*$L$2, 1))</f>
        <v>486630</v>
      </c>
    </row>
    <row r="8095" spans="1:9" x14ac:dyDescent="0.25">
      <c r="A8095" s="2">
        <v>41438</v>
      </c>
      <c r="B8095" s="1">
        <f t="shared" si="252"/>
        <v>2013</v>
      </c>
      <c r="C8095" s="1">
        <f t="shared" si="253"/>
        <v>2</v>
      </c>
      <c r="D8095">
        <v>2902</v>
      </c>
      <c r="E8095" t="s">
        <v>36</v>
      </c>
      <c r="F8095" s="4">
        <v>495000</v>
      </c>
      <c r="G8095" t="s">
        <v>5</v>
      </c>
      <c r="H8095">
        <v>4</v>
      </c>
      <c r="I8095" s="4">
        <f>IF(E8095="Rhode Island", Table1[[#This Row],[price]]*$L$3, IF(E8095="Massachusetts", Table1[[#This Row],[price]]*$L$2, 1))</f>
        <v>495000</v>
      </c>
    </row>
    <row r="8096" spans="1:9" x14ac:dyDescent="0.25">
      <c r="A8096" s="2">
        <v>41438</v>
      </c>
      <c r="B8096" s="1">
        <f t="shared" si="252"/>
        <v>2013</v>
      </c>
      <c r="C8096" s="1">
        <f t="shared" si="253"/>
        <v>2</v>
      </c>
      <c r="D8096">
        <v>2611</v>
      </c>
      <c r="E8096" t="s">
        <v>37</v>
      </c>
      <c r="F8096" s="4">
        <v>555000</v>
      </c>
      <c r="G8096" t="s">
        <v>5</v>
      </c>
      <c r="H8096">
        <v>4</v>
      </c>
      <c r="I8096" s="4">
        <f>IF(E8096="Rhode Island", Table1[[#This Row],[price]]*$L$3, IF(E8096="Massachusetts", Table1[[#This Row],[price]]*$L$2, 1))</f>
        <v>555000</v>
      </c>
    </row>
    <row r="8097" spans="1:9" x14ac:dyDescent="0.25">
      <c r="A8097" s="2">
        <v>41438</v>
      </c>
      <c r="B8097" s="1">
        <f t="shared" si="252"/>
        <v>2013</v>
      </c>
      <c r="C8097" s="1">
        <f t="shared" si="253"/>
        <v>2</v>
      </c>
      <c r="D8097">
        <v>2912</v>
      </c>
      <c r="E8097" t="s">
        <v>36</v>
      </c>
      <c r="F8097" s="4">
        <v>560000</v>
      </c>
      <c r="G8097" t="s">
        <v>5</v>
      </c>
      <c r="H8097">
        <v>4</v>
      </c>
      <c r="I8097" s="4">
        <f>IF(E8097="Rhode Island", Table1[[#This Row],[price]]*$L$3, IF(E8097="Massachusetts", Table1[[#This Row],[price]]*$L$2, 1))</f>
        <v>560000</v>
      </c>
    </row>
    <row r="8098" spans="1:9" x14ac:dyDescent="0.25">
      <c r="A8098" s="2">
        <v>41438</v>
      </c>
      <c r="B8098" s="1">
        <f t="shared" si="252"/>
        <v>2013</v>
      </c>
      <c r="C8098" s="1">
        <f t="shared" si="253"/>
        <v>2</v>
      </c>
      <c r="D8098">
        <v>2614</v>
      </c>
      <c r="E8098" t="s">
        <v>37</v>
      </c>
      <c r="F8098" s="4">
        <v>635000</v>
      </c>
      <c r="G8098" t="s">
        <v>5</v>
      </c>
      <c r="H8098">
        <v>4</v>
      </c>
      <c r="I8098" s="4">
        <f>IF(E8098="Rhode Island", Table1[[#This Row],[price]]*$L$3, IF(E8098="Massachusetts", Table1[[#This Row],[price]]*$L$2, 1))</f>
        <v>635000</v>
      </c>
    </row>
    <row r="8099" spans="1:9" x14ac:dyDescent="0.25">
      <c r="A8099" s="2">
        <v>41438</v>
      </c>
      <c r="B8099" s="1">
        <f t="shared" si="252"/>
        <v>2013</v>
      </c>
      <c r="C8099" s="1">
        <f t="shared" si="253"/>
        <v>2</v>
      </c>
      <c r="D8099">
        <v>2602</v>
      </c>
      <c r="E8099" t="s">
        <v>37</v>
      </c>
      <c r="F8099" s="4">
        <v>315000</v>
      </c>
      <c r="G8099" t="s">
        <v>6</v>
      </c>
      <c r="H8099">
        <v>2</v>
      </c>
      <c r="I8099" s="4">
        <f>IF(E8099="Rhode Island", Table1[[#This Row],[price]]*$L$3, IF(E8099="Massachusetts", Table1[[#This Row],[price]]*$L$2, 1))</f>
        <v>315000</v>
      </c>
    </row>
    <row r="8100" spans="1:9" x14ac:dyDescent="0.25">
      <c r="A8100" s="2">
        <v>41439</v>
      </c>
      <c r="B8100" s="1">
        <f t="shared" si="252"/>
        <v>2013</v>
      </c>
      <c r="C8100" s="1">
        <f t="shared" si="253"/>
        <v>2</v>
      </c>
      <c r="D8100">
        <v>2905</v>
      </c>
      <c r="E8100" t="s">
        <v>36</v>
      </c>
      <c r="F8100" s="4">
        <v>396000</v>
      </c>
      <c r="G8100" t="s">
        <v>5</v>
      </c>
      <c r="H8100">
        <v>3</v>
      </c>
      <c r="I8100" s="4">
        <f>IF(E8100="Rhode Island", Table1[[#This Row],[price]]*$L$3, IF(E8100="Massachusetts", Table1[[#This Row],[price]]*$L$2, 1))</f>
        <v>396000</v>
      </c>
    </row>
    <row r="8101" spans="1:9" x14ac:dyDescent="0.25">
      <c r="A8101" s="2">
        <v>41439</v>
      </c>
      <c r="B8101" s="1">
        <f t="shared" si="252"/>
        <v>2013</v>
      </c>
      <c r="C8101" s="1">
        <f t="shared" si="253"/>
        <v>2</v>
      </c>
      <c r="D8101">
        <v>2913</v>
      </c>
      <c r="E8101" t="s">
        <v>36</v>
      </c>
      <c r="F8101" s="4">
        <v>480000</v>
      </c>
      <c r="G8101" t="s">
        <v>5</v>
      </c>
      <c r="H8101">
        <v>3</v>
      </c>
      <c r="I8101" s="4">
        <f>IF(E8101="Rhode Island", Table1[[#This Row],[price]]*$L$3, IF(E8101="Massachusetts", Table1[[#This Row],[price]]*$L$2, 1))</f>
        <v>480000</v>
      </c>
    </row>
    <row r="8102" spans="1:9" x14ac:dyDescent="0.25">
      <c r="A8102" s="2">
        <v>41439</v>
      </c>
      <c r="B8102" s="1">
        <f t="shared" si="252"/>
        <v>2013</v>
      </c>
      <c r="C8102" s="1">
        <f t="shared" si="253"/>
        <v>2</v>
      </c>
      <c r="D8102">
        <v>2914</v>
      </c>
      <c r="E8102" t="s">
        <v>36</v>
      </c>
      <c r="F8102" s="4">
        <v>531400</v>
      </c>
      <c r="G8102" t="s">
        <v>5</v>
      </c>
      <c r="H8102">
        <v>4</v>
      </c>
      <c r="I8102" s="4">
        <f>IF(E8102="Rhode Island", Table1[[#This Row],[price]]*$L$3, IF(E8102="Massachusetts", Table1[[#This Row],[price]]*$L$2, 1))</f>
        <v>531400</v>
      </c>
    </row>
    <row r="8103" spans="1:9" x14ac:dyDescent="0.25">
      <c r="A8103" s="2">
        <v>41439</v>
      </c>
      <c r="B8103" s="1">
        <f t="shared" si="252"/>
        <v>2013</v>
      </c>
      <c r="C8103" s="1">
        <f t="shared" si="253"/>
        <v>2</v>
      </c>
      <c r="D8103">
        <v>2606</v>
      </c>
      <c r="E8103" t="s">
        <v>37</v>
      </c>
      <c r="F8103" s="4">
        <v>540000</v>
      </c>
      <c r="G8103" t="s">
        <v>5</v>
      </c>
      <c r="H8103">
        <v>3</v>
      </c>
      <c r="I8103" s="4">
        <f>IF(E8103="Rhode Island", Table1[[#This Row],[price]]*$L$3, IF(E8103="Massachusetts", Table1[[#This Row],[price]]*$L$2, 1))</f>
        <v>540000</v>
      </c>
    </row>
    <row r="8104" spans="1:9" x14ac:dyDescent="0.25">
      <c r="A8104" s="2">
        <v>41439</v>
      </c>
      <c r="B8104" s="1">
        <f t="shared" si="252"/>
        <v>2013</v>
      </c>
      <c r="C8104" s="1">
        <f t="shared" si="253"/>
        <v>2</v>
      </c>
      <c r="D8104">
        <v>2615</v>
      </c>
      <c r="E8104" t="s">
        <v>37</v>
      </c>
      <c r="F8104" s="4">
        <v>580000</v>
      </c>
      <c r="G8104" t="s">
        <v>5</v>
      </c>
      <c r="H8104">
        <v>5</v>
      </c>
      <c r="I8104" s="4">
        <f>IF(E8104="Rhode Island", Table1[[#This Row],[price]]*$L$3, IF(E8104="Massachusetts", Table1[[#This Row],[price]]*$L$2, 1))</f>
        <v>580000</v>
      </c>
    </row>
    <row r="8105" spans="1:9" x14ac:dyDescent="0.25">
      <c r="A8105" s="2">
        <v>41439</v>
      </c>
      <c r="B8105" s="1">
        <f t="shared" si="252"/>
        <v>2013</v>
      </c>
      <c r="C8105" s="1">
        <f t="shared" si="253"/>
        <v>2</v>
      </c>
      <c r="D8105">
        <v>2914</v>
      </c>
      <c r="E8105" t="s">
        <v>36</v>
      </c>
      <c r="F8105" s="4">
        <v>595000</v>
      </c>
      <c r="G8105" t="s">
        <v>5</v>
      </c>
      <c r="H8105">
        <v>4</v>
      </c>
      <c r="I8105" s="4">
        <f>IF(E8105="Rhode Island", Table1[[#This Row],[price]]*$L$3, IF(E8105="Massachusetts", Table1[[#This Row],[price]]*$L$2, 1))</f>
        <v>595000</v>
      </c>
    </row>
    <row r="8106" spans="1:9" x14ac:dyDescent="0.25">
      <c r="A8106" s="2">
        <v>41439</v>
      </c>
      <c r="B8106" s="1">
        <f t="shared" si="252"/>
        <v>2013</v>
      </c>
      <c r="C8106" s="1">
        <f t="shared" si="253"/>
        <v>2</v>
      </c>
      <c r="D8106">
        <v>2611</v>
      </c>
      <c r="E8106" t="s">
        <v>37</v>
      </c>
      <c r="F8106" s="4">
        <v>605000</v>
      </c>
      <c r="G8106" t="s">
        <v>5</v>
      </c>
      <c r="H8106">
        <v>4</v>
      </c>
      <c r="I8106" s="4">
        <f>IF(E8106="Rhode Island", Table1[[#This Row],[price]]*$L$3, IF(E8106="Massachusetts", Table1[[#This Row],[price]]*$L$2, 1))</f>
        <v>605000</v>
      </c>
    </row>
    <row r="8107" spans="1:9" x14ac:dyDescent="0.25">
      <c r="A8107" s="2">
        <v>41439</v>
      </c>
      <c r="B8107" s="1">
        <f t="shared" si="252"/>
        <v>2013</v>
      </c>
      <c r="C8107" s="1">
        <f t="shared" si="253"/>
        <v>2</v>
      </c>
      <c r="D8107">
        <v>2600</v>
      </c>
      <c r="E8107" t="s">
        <v>37</v>
      </c>
      <c r="F8107" s="4">
        <v>940000</v>
      </c>
      <c r="G8107" t="s">
        <v>5</v>
      </c>
      <c r="H8107">
        <v>4</v>
      </c>
      <c r="I8107" s="4">
        <f>IF(E8107="Rhode Island", Table1[[#This Row],[price]]*$L$3, IF(E8107="Massachusetts", Table1[[#This Row],[price]]*$L$2, 1))</f>
        <v>940000</v>
      </c>
    </row>
    <row r="8108" spans="1:9" x14ac:dyDescent="0.25">
      <c r="A8108" s="2">
        <v>41439</v>
      </c>
      <c r="B8108" s="1">
        <f t="shared" si="252"/>
        <v>2013</v>
      </c>
      <c r="C8108" s="1">
        <f t="shared" si="253"/>
        <v>2</v>
      </c>
      <c r="D8108">
        <v>2600</v>
      </c>
      <c r="E8108" t="s">
        <v>37</v>
      </c>
      <c r="F8108" s="4">
        <v>440000</v>
      </c>
      <c r="G8108" t="s">
        <v>6</v>
      </c>
      <c r="H8108">
        <v>1</v>
      </c>
      <c r="I8108" s="4">
        <f>IF(E8108="Rhode Island", Table1[[#This Row],[price]]*$L$3, IF(E8108="Massachusetts", Table1[[#This Row],[price]]*$L$2, 1))</f>
        <v>440000</v>
      </c>
    </row>
    <row r="8109" spans="1:9" x14ac:dyDescent="0.25">
      <c r="A8109" s="2">
        <v>41439</v>
      </c>
      <c r="B8109" s="1">
        <f t="shared" si="252"/>
        <v>2013</v>
      </c>
      <c r="C8109" s="1">
        <f t="shared" si="253"/>
        <v>2</v>
      </c>
      <c r="D8109">
        <v>2604</v>
      </c>
      <c r="E8109" t="s">
        <v>37</v>
      </c>
      <c r="F8109" s="4">
        <v>460000</v>
      </c>
      <c r="G8109" t="s">
        <v>6</v>
      </c>
      <c r="H8109">
        <v>3</v>
      </c>
      <c r="I8109" s="4">
        <f>IF(E8109="Rhode Island", Table1[[#This Row],[price]]*$L$3, IF(E8109="Massachusetts", Table1[[#This Row],[price]]*$L$2, 1))</f>
        <v>460000</v>
      </c>
    </row>
    <row r="8110" spans="1:9" x14ac:dyDescent="0.25">
      <c r="A8110" s="2">
        <v>41439</v>
      </c>
      <c r="B8110" s="1">
        <f t="shared" si="252"/>
        <v>2013</v>
      </c>
      <c r="C8110" s="1">
        <f t="shared" si="253"/>
        <v>2</v>
      </c>
      <c r="D8110">
        <v>2604</v>
      </c>
      <c r="E8110" t="s">
        <v>37</v>
      </c>
      <c r="F8110" s="4">
        <v>475000</v>
      </c>
      <c r="G8110" t="s">
        <v>6</v>
      </c>
      <c r="H8110">
        <v>2</v>
      </c>
      <c r="I8110" s="4">
        <f>IF(E8110="Rhode Island", Table1[[#This Row],[price]]*$L$3, IF(E8110="Massachusetts", Table1[[#This Row],[price]]*$L$2, 1))</f>
        <v>475000</v>
      </c>
    </row>
    <row r="8111" spans="1:9" x14ac:dyDescent="0.25">
      <c r="A8111" s="2">
        <v>41440</v>
      </c>
      <c r="B8111" s="1">
        <f t="shared" si="252"/>
        <v>2013</v>
      </c>
      <c r="C8111" s="1">
        <f t="shared" si="253"/>
        <v>2</v>
      </c>
      <c r="D8111">
        <v>2905</v>
      </c>
      <c r="E8111" t="s">
        <v>36</v>
      </c>
      <c r="F8111" s="4">
        <v>420000</v>
      </c>
      <c r="G8111" t="s">
        <v>5</v>
      </c>
      <c r="H8111">
        <v>3</v>
      </c>
      <c r="I8111" s="4">
        <f>IF(E8111="Rhode Island", Table1[[#This Row],[price]]*$L$3, IF(E8111="Massachusetts", Table1[[#This Row],[price]]*$L$2, 1))</f>
        <v>420000</v>
      </c>
    </row>
    <row r="8112" spans="1:9" x14ac:dyDescent="0.25">
      <c r="A8112" s="2">
        <v>41440</v>
      </c>
      <c r="B8112" s="1">
        <f t="shared" si="252"/>
        <v>2013</v>
      </c>
      <c r="C8112" s="1">
        <f t="shared" si="253"/>
        <v>2</v>
      </c>
      <c r="D8112">
        <v>2905</v>
      </c>
      <c r="E8112" t="s">
        <v>36</v>
      </c>
      <c r="F8112" s="4">
        <v>440000</v>
      </c>
      <c r="G8112" t="s">
        <v>5</v>
      </c>
      <c r="H8112">
        <v>3</v>
      </c>
      <c r="I8112" s="4">
        <f>IF(E8112="Rhode Island", Table1[[#This Row],[price]]*$L$3, IF(E8112="Massachusetts", Table1[[#This Row],[price]]*$L$2, 1))</f>
        <v>440000</v>
      </c>
    </row>
    <row r="8113" spans="1:9" x14ac:dyDescent="0.25">
      <c r="A8113" s="2">
        <v>41440</v>
      </c>
      <c r="B8113" s="1">
        <f t="shared" si="252"/>
        <v>2013</v>
      </c>
      <c r="C8113" s="1">
        <f t="shared" si="253"/>
        <v>2</v>
      </c>
      <c r="D8113">
        <v>2602</v>
      </c>
      <c r="E8113" t="s">
        <v>37</v>
      </c>
      <c r="F8113" s="4">
        <v>670000</v>
      </c>
      <c r="G8113" t="s">
        <v>5</v>
      </c>
      <c r="H8113">
        <v>3</v>
      </c>
      <c r="I8113" s="4">
        <f>IF(E8113="Rhode Island", Table1[[#This Row],[price]]*$L$3, IF(E8113="Massachusetts", Table1[[#This Row],[price]]*$L$2, 1))</f>
        <v>670000</v>
      </c>
    </row>
    <row r="8114" spans="1:9" x14ac:dyDescent="0.25">
      <c r="A8114" s="2">
        <v>41440</v>
      </c>
      <c r="B8114" s="1">
        <f t="shared" si="252"/>
        <v>2013</v>
      </c>
      <c r="C8114" s="1">
        <f t="shared" si="253"/>
        <v>2</v>
      </c>
      <c r="D8114">
        <v>2912</v>
      </c>
      <c r="E8114" t="s">
        <v>36</v>
      </c>
      <c r="F8114" s="4">
        <v>800000</v>
      </c>
      <c r="G8114" t="s">
        <v>5</v>
      </c>
      <c r="H8114">
        <v>4</v>
      </c>
      <c r="I8114" s="4">
        <f>IF(E8114="Rhode Island", Table1[[#This Row],[price]]*$L$3, IF(E8114="Massachusetts", Table1[[#This Row],[price]]*$L$2, 1))</f>
        <v>800000</v>
      </c>
    </row>
    <row r="8115" spans="1:9" x14ac:dyDescent="0.25">
      <c r="A8115" s="2">
        <v>41441</v>
      </c>
      <c r="B8115" s="1">
        <f t="shared" si="252"/>
        <v>2013</v>
      </c>
      <c r="C8115" s="1">
        <f t="shared" si="253"/>
        <v>2</v>
      </c>
      <c r="D8115">
        <v>2607</v>
      </c>
      <c r="E8115" t="s">
        <v>37</v>
      </c>
      <c r="F8115" s="4">
        <v>630000</v>
      </c>
      <c r="G8115" t="s">
        <v>5</v>
      </c>
      <c r="H8115">
        <v>3</v>
      </c>
      <c r="I8115" s="4">
        <f>IF(E8115="Rhode Island", Table1[[#This Row],[price]]*$L$3, IF(E8115="Massachusetts", Table1[[#This Row],[price]]*$L$2, 1))</f>
        <v>630000</v>
      </c>
    </row>
    <row r="8116" spans="1:9" x14ac:dyDescent="0.25">
      <c r="A8116" s="2">
        <v>41442</v>
      </c>
      <c r="B8116" s="1">
        <f t="shared" si="252"/>
        <v>2013</v>
      </c>
      <c r="C8116" s="1">
        <f t="shared" si="253"/>
        <v>2</v>
      </c>
      <c r="D8116">
        <v>2604</v>
      </c>
      <c r="E8116" t="s">
        <v>37</v>
      </c>
      <c r="F8116" s="4">
        <v>445000</v>
      </c>
      <c r="G8116" t="s">
        <v>5</v>
      </c>
      <c r="H8116">
        <v>3</v>
      </c>
      <c r="I8116" s="4">
        <f>IF(E8116="Rhode Island", Table1[[#This Row],[price]]*$L$3, IF(E8116="Massachusetts", Table1[[#This Row],[price]]*$L$2, 1))</f>
        <v>445000</v>
      </c>
    </row>
    <row r="8117" spans="1:9" x14ac:dyDescent="0.25">
      <c r="A8117" s="2">
        <v>41442</v>
      </c>
      <c r="B8117" s="1">
        <f t="shared" si="252"/>
        <v>2013</v>
      </c>
      <c r="C8117" s="1">
        <f t="shared" si="253"/>
        <v>2</v>
      </c>
      <c r="D8117">
        <v>2914</v>
      </c>
      <c r="E8117" t="s">
        <v>36</v>
      </c>
      <c r="F8117" s="4">
        <v>569500</v>
      </c>
      <c r="G8117" t="s">
        <v>5</v>
      </c>
      <c r="H8117">
        <v>5</v>
      </c>
      <c r="I8117" s="4">
        <f>IF(E8117="Rhode Island", Table1[[#This Row],[price]]*$L$3, IF(E8117="Massachusetts", Table1[[#This Row],[price]]*$L$2, 1))</f>
        <v>569500</v>
      </c>
    </row>
    <row r="8118" spans="1:9" x14ac:dyDescent="0.25">
      <c r="A8118" s="2">
        <v>41442</v>
      </c>
      <c r="B8118" s="1">
        <f t="shared" si="252"/>
        <v>2013</v>
      </c>
      <c r="C8118" s="1">
        <f t="shared" si="253"/>
        <v>2</v>
      </c>
      <c r="D8118">
        <v>2914</v>
      </c>
      <c r="E8118" t="s">
        <v>36</v>
      </c>
      <c r="F8118" s="4">
        <v>570000</v>
      </c>
      <c r="G8118" t="s">
        <v>5</v>
      </c>
      <c r="H8118">
        <v>4</v>
      </c>
      <c r="I8118" s="4">
        <f>IF(E8118="Rhode Island", Table1[[#This Row],[price]]*$L$3, IF(E8118="Massachusetts", Table1[[#This Row],[price]]*$L$2, 1))</f>
        <v>570000</v>
      </c>
    </row>
    <row r="8119" spans="1:9" x14ac:dyDescent="0.25">
      <c r="A8119" s="2">
        <v>41442</v>
      </c>
      <c r="B8119" s="1">
        <f t="shared" si="252"/>
        <v>2013</v>
      </c>
      <c r="C8119" s="1">
        <f t="shared" si="253"/>
        <v>2</v>
      </c>
      <c r="D8119">
        <v>2611</v>
      </c>
      <c r="E8119" t="s">
        <v>37</v>
      </c>
      <c r="F8119" s="4">
        <v>625000</v>
      </c>
      <c r="G8119" t="s">
        <v>5</v>
      </c>
      <c r="H8119">
        <v>5</v>
      </c>
      <c r="I8119" s="4">
        <f>IF(E8119="Rhode Island", Table1[[#This Row],[price]]*$L$3, IF(E8119="Massachusetts", Table1[[#This Row],[price]]*$L$2, 1))</f>
        <v>625000</v>
      </c>
    </row>
    <row r="8120" spans="1:9" x14ac:dyDescent="0.25">
      <c r="A8120" s="2">
        <v>41442</v>
      </c>
      <c r="B8120" s="1">
        <f t="shared" si="252"/>
        <v>2013</v>
      </c>
      <c r="C8120" s="1">
        <f t="shared" si="253"/>
        <v>2</v>
      </c>
      <c r="D8120">
        <v>2606</v>
      </c>
      <c r="E8120" t="s">
        <v>37</v>
      </c>
      <c r="F8120" s="4">
        <v>274000</v>
      </c>
      <c r="G8120" t="s">
        <v>6</v>
      </c>
      <c r="H8120">
        <v>2</v>
      </c>
      <c r="I8120" s="4">
        <f>IF(E8120="Rhode Island", Table1[[#This Row],[price]]*$L$3, IF(E8120="Massachusetts", Table1[[#This Row],[price]]*$L$2, 1))</f>
        <v>274000</v>
      </c>
    </row>
    <row r="8121" spans="1:9" x14ac:dyDescent="0.25">
      <c r="A8121" s="2">
        <v>41443</v>
      </c>
      <c r="B8121" s="1">
        <f t="shared" si="252"/>
        <v>2013</v>
      </c>
      <c r="C8121" s="1">
        <f t="shared" si="253"/>
        <v>2</v>
      </c>
      <c r="D8121">
        <v>2906</v>
      </c>
      <c r="E8121" t="s">
        <v>36</v>
      </c>
      <c r="F8121" s="4">
        <v>375000</v>
      </c>
      <c r="G8121" t="s">
        <v>5</v>
      </c>
      <c r="H8121">
        <v>3</v>
      </c>
      <c r="I8121" s="4">
        <f>IF(E8121="Rhode Island", Table1[[#This Row],[price]]*$L$3, IF(E8121="Massachusetts", Table1[[#This Row],[price]]*$L$2, 1))</f>
        <v>375000</v>
      </c>
    </row>
    <row r="8122" spans="1:9" x14ac:dyDescent="0.25">
      <c r="A8122" s="2">
        <v>41443</v>
      </c>
      <c r="B8122" s="1">
        <f t="shared" si="252"/>
        <v>2013</v>
      </c>
      <c r="C8122" s="1">
        <f t="shared" si="253"/>
        <v>2</v>
      </c>
      <c r="D8122">
        <v>2615</v>
      </c>
      <c r="E8122" t="s">
        <v>37</v>
      </c>
      <c r="F8122" s="4">
        <v>405000</v>
      </c>
      <c r="G8122" t="s">
        <v>5</v>
      </c>
      <c r="H8122">
        <v>3</v>
      </c>
      <c r="I8122" s="4">
        <f>IF(E8122="Rhode Island", Table1[[#This Row],[price]]*$L$3, IF(E8122="Massachusetts", Table1[[#This Row],[price]]*$L$2, 1))</f>
        <v>405000</v>
      </c>
    </row>
    <row r="8123" spans="1:9" x14ac:dyDescent="0.25">
      <c r="A8123" s="2">
        <v>41443</v>
      </c>
      <c r="B8123" s="1">
        <f t="shared" si="252"/>
        <v>2013</v>
      </c>
      <c r="C8123" s="1">
        <f t="shared" si="253"/>
        <v>2</v>
      </c>
      <c r="D8123">
        <v>2611</v>
      </c>
      <c r="E8123" t="s">
        <v>37</v>
      </c>
      <c r="F8123" s="4">
        <v>489000</v>
      </c>
      <c r="G8123" t="s">
        <v>5</v>
      </c>
      <c r="H8123">
        <v>3</v>
      </c>
      <c r="I8123" s="4">
        <f>IF(E8123="Rhode Island", Table1[[#This Row],[price]]*$L$3, IF(E8123="Massachusetts", Table1[[#This Row],[price]]*$L$2, 1))</f>
        <v>489000</v>
      </c>
    </row>
    <row r="8124" spans="1:9" x14ac:dyDescent="0.25">
      <c r="A8124" s="2">
        <v>41443</v>
      </c>
      <c r="B8124" s="1">
        <f t="shared" si="252"/>
        <v>2013</v>
      </c>
      <c r="C8124" s="1">
        <f t="shared" si="253"/>
        <v>2</v>
      </c>
      <c r="D8124">
        <v>2615</v>
      </c>
      <c r="E8124" t="s">
        <v>37</v>
      </c>
      <c r="F8124" s="4">
        <v>535000</v>
      </c>
      <c r="G8124" t="s">
        <v>5</v>
      </c>
      <c r="H8124">
        <v>4</v>
      </c>
      <c r="I8124" s="4">
        <f>IF(E8124="Rhode Island", Table1[[#This Row],[price]]*$L$3, IF(E8124="Massachusetts", Table1[[#This Row],[price]]*$L$2, 1))</f>
        <v>535000</v>
      </c>
    </row>
    <row r="8125" spans="1:9" x14ac:dyDescent="0.25">
      <c r="A8125" s="2">
        <v>41443</v>
      </c>
      <c r="B8125" s="1">
        <f t="shared" si="252"/>
        <v>2013</v>
      </c>
      <c r="C8125" s="1">
        <f t="shared" si="253"/>
        <v>2</v>
      </c>
      <c r="D8125">
        <v>2612</v>
      </c>
      <c r="E8125" t="s">
        <v>37</v>
      </c>
      <c r="F8125" s="4">
        <v>555000</v>
      </c>
      <c r="G8125" t="s">
        <v>5</v>
      </c>
      <c r="H8125">
        <v>3</v>
      </c>
      <c r="I8125" s="4">
        <f>IF(E8125="Rhode Island", Table1[[#This Row],[price]]*$L$3, IF(E8125="Massachusetts", Table1[[#This Row],[price]]*$L$2, 1))</f>
        <v>555000</v>
      </c>
    </row>
    <row r="8126" spans="1:9" x14ac:dyDescent="0.25">
      <c r="A8126" s="2">
        <v>41443</v>
      </c>
      <c r="B8126" s="1">
        <f t="shared" si="252"/>
        <v>2013</v>
      </c>
      <c r="C8126" s="1">
        <f t="shared" si="253"/>
        <v>2</v>
      </c>
      <c r="D8126">
        <v>2617</v>
      </c>
      <c r="E8126" t="s">
        <v>37</v>
      </c>
      <c r="F8126" s="4">
        <v>600000</v>
      </c>
      <c r="G8126" t="s">
        <v>5</v>
      </c>
      <c r="H8126">
        <v>3</v>
      </c>
      <c r="I8126" s="4">
        <f>IF(E8126="Rhode Island", Table1[[#This Row],[price]]*$L$3, IF(E8126="Massachusetts", Table1[[#This Row],[price]]*$L$2, 1))</f>
        <v>600000</v>
      </c>
    </row>
    <row r="8127" spans="1:9" x14ac:dyDescent="0.25">
      <c r="A8127" s="2">
        <v>41443</v>
      </c>
      <c r="B8127" s="1">
        <f t="shared" si="252"/>
        <v>2013</v>
      </c>
      <c r="C8127" s="1">
        <f t="shared" si="253"/>
        <v>2</v>
      </c>
      <c r="D8127">
        <v>2602</v>
      </c>
      <c r="E8127" t="s">
        <v>37</v>
      </c>
      <c r="F8127" s="4">
        <v>786000</v>
      </c>
      <c r="G8127" t="s">
        <v>5</v>
      </c>
      <c r="H8127">
        <v>3</v>
      </c>
      <c r="I8127" s="4">
        <f>IF(E8127="Rhode Island", Table1[[#This Row],[price]]*$L$3, IF(E8127="Massachusetts", Table1[[#This Row],[price]]*$L$2, 1))</f>
        <v>786000</v>
      </c>
    </row>
    <row r="8128" spans="1:9" x14ac:dyDescent="0.25">
      <c r="A8128" s="2">
        <v>41443</v>
      </c>
      <c r="B8128" s="1">
        <f t="shared" si="252"/>
        <v>2013</v>
      </c>
      <c r="C8128" s="1">
        <f t="shared" si="253"/>
        <v>2</v>
      </c>
      <c r="D8128">
        <v>2612</v>
      </c>
      <c r="E8128" t="s">
        <v>37</v>
      </c>
      <c r="F8128" s="4">
        <v>380000</v>
      </c>
      <c r="G8128" t="s">
        <v>6</v>
      </c>
      <c r="H8128">
        <v>1</v>
      </c>
      <c r="I8128" s="4">
        <f>IF(E8128="Rhode Island", Table1[[#This Row],[price]]*$L$3, IF(E8128="Massachusetts", Table1[[#This Row],[price]]*$L$2, 1))</f>
        <v>380000</v>
      </c>
    </row>
    <row r="8129" spans="1:9" x14ac:dyDescent="0.25">
      <c r="A8129" s="2">
        <v>41443</v>
      </c>
      <c r="B8129" s="1">
        <f t="shared" si="252"/>
        <v>2013</v>
      </c>
      <c r="C8129" s="1">
        <f t="shared" si="253"/>
        <v>2</v>
      </c>
      <c r="D8129">
        <v>2607</v>
      </c>
      <c r="E8129" t="s">
        <v>37</v>
      </c>
      <c r="F8129" s="4">
        <v>385000</v>
      </c>
      <c r="G8129" t="s">
        <v>6</v>
      </c>
      <c r="H8129">
        <v>2</v>
      </c>
      <c r="I8129" s="4">
        <f>IF(E8129="Rhode Island", Table1[[#This Row],[price]]*$L$3, IF(E8129="Massachusetts", Table1[[#This Row],[price]]*$L$2, 1))</f>
        <v>385000</v>
      </c>
    </row>
    <row r="8130" spans="1:9" x14ac:dyDescent="0.25">
      <c r="A8130" s="2">
        <v>41444</v>
      </c>
      <c r="B8130" s="1">
        <f t="shared" ref="B8130:B8193" si="254">YEAR(A8130)</f>
        <v>2013</v>
      </c>
      <c r="C8130" s="1">
        <f t="shared" ref="C8130:C8193" si="255">ROUNDUP(MONTH(A8130)/3,0)</f>
        <v>2</v>
      </c>
      <c r="D8130">
        <v>2615</v>
      </c>
      <c r="E8130" t="s">
        <v>37</v>
      </c>
      <c r="F8130" s="4">
        <v>350000</v>
      </c>
      <c r="G8130" t="s">
        <v>5</v>
      </c>
      <c r="H8130">
        <v>3</v>
      </c>
      <c r="I8130" s="4">
        <f>IF(E8130="Rhode Island", Table1[[#This Row],[price]]*$L$3, IF(E8130="Massachusetts", Table1[[#This Row],[price]]*$L$2, 1))</f>
        <v>350000</v>
      </c>
    </row>
    <row r="8131" spans="1:9" x14ac:dyDescent="0.25">
      <c r="A8131" s="2">
        <v>41444</v>
      </c>
      <c r="B8131" s="1">
        <f t="shared" si="254"/>
        <v>2013</v>
      </c>
      <c r="C8131" s="1">
        <f t="shared" si="255"/>
        <v>2</v>
      </c>
      <c r="D8131">
        <v>2906</v>
      </c>
      <c r="E8131" t="s">
        <v>36</v>
      </c>
      <c r="F8131" s="4">
        <v>400000</v>
      </c>
      <c r="G8131" t="s">
        <v>5</v>
      </c>
      <c r="H8131">
        <v>3</v>
      </c>
      <c r="I8131" s="4">
        <f>IF(E8131="Rhode Island", Table1[[#This Row],[price]]*$L$3, IF(E8131="Massachusetts", Table1[[#This Row],[price]]*$L$2, 1))</f>
        <v>400000</v>
      </c>
    </row>
    <row r="8132" spans="1:9" x14ac:dyDescent="0.25">
      <c r="A8132" s="2">
        <v>41444</v>
      </c>
      <c r="B8132" s="1">
        <f t="shared" si="254"/>
        <v>2013</v>
      </c>
      <c r="C8132" s="1">
        <f t="shared" si="255"/>
        <v>2</v>
      </c>
      <c r="D8132">
        <v>2905</v>
      </c>
      <c r="E8132" t="s">
        <v>36</v>
      </c>
      <c r="F8132" s="4">
        <v>407500</v>
      </c>
      <c r="G8132" t="s">
        <v>5</v>
      </c>
      <c r="H8132">
        <v>3</v>
      </c>
      <c r="I8132" s="4">
        <f>IF(E8132="Rhode Island", Table1[[#This Row],[price]]*$L$3, IF(E8132="Massachusetts", Table1[[#This Row],[price]]*$L$2, 1))</f>
        <v>407500</v>
      </c>
    </row>
    <row r="8133" spans="1:9" x14ac:dyDescent="0.25">
      <c r="A8133" s="2">
        <v>41444</v>
      </c>
      <c r="B8133" s="1">
        <f t="shared" si="254"/>
        <v>2013</v>
      </c>
      <c r="C8133" s="1">
        <f t="shared" si="255"/>
        <v>2</v>
      </c>
      <c r="D8133">
        <v>2905</v>
      </c>
      <c r="E8133" t="s">
        <v>36</v>
      </c>
      <c r="F8133" s="4">
        <v>445000</v>
      </c>
      <c r="G8133" t="s">
        <v>5</v>
      </c>
      <c r="H8133">
        <v>3</v>
      </c>
      <c r="I8133" s="4">
        <f>IF(E8133="Rhode Island", Table1[[#This Row],[price]]*$L$3, IF(E8133="Massachusetts", Table1[[#This Row],[price]]*$L$2, 1))</f>
        <v>445000</v>
      </c>
    </row>
    <row r="8134" spans="1:9" x14ac:dyDescent="0.25">
      <c r="A8134" s="2">
        <v>41444</v>
      </c>
      <c r="B8134" s="1">
        <f t="shared" si="254"/>
        <v>2013</v>
      </c>
      <c r="C8134" s="1">
        <f t="shared" si="255"/>
        <v>2</v>
      </c>
      <c r="D8134">
        <v>2905</v>
      </c>
      <c r="E8134" t="s">
        <v>36</v>
      </c>
      <c r="F8134" s="4">
        <v>455000</v>
      </c>
      <c r="G8134" t="s">
        <v>5</v>
      </c>
      <c r="H8134">
        <v>3</v>
      </c>
      <c r="I8134" s="4">
        <f>IF(E8134="Rhode Island", Table1[[#This Row],[price]]*$L$3, IF(E8134="Massachusetts", Table1[[#This Row],[price]]*$L$2, 1))</f>
        <v>455000</v>
      </c>
    </row>
    <row r="8135" spans="1:9" x14ac:dyDescent="0.25">
      <c r="A8135" s="2">
        <v>41444</v>
      </c>
      <c r="B8135" s="1">
        <f t="shared" si="254"/>
        <v>2013</v>
      </c>
      <c r="C8135" s="1">
        <f t="shared" si="255"/>
        <v>2</v>
      </c>
      <c r="D8135">
        <v>2617</v>
      </c>
      <c r="E8135" t="s">
        <v>37</v>
      </c>
      <c r="F8135" s="4">
        <v>502000</v>
      </c>
      <c r="G8135" t="s">
        <v>5</v>
      </c>
      <c r="H8135">
        <v>3</v>
      </c>
      <c r="I8135" s="4">
        <f>IF(E8135="Rhode Island", Table1[[#This Row],[price]]*$L$3, IF(E8135="Massachusetts", Table1[[#This Row],[price]]*$L$2, 1))</f>
        <v>502000</v>
      </c>
    </row>
    <row r="8136" spans="1:9" x14ac:dyDescent="0.25">
      <c r="A8136" s="2">
        <v>41444</v>
      </c>
      <c r="B8136" s="1">
        <f t="shared" si="254"/>
        <v>2013</v>
      </c>
      <c r="C8136" s="1">
        <f t="shared" si="255"/>
        <v>2</v>
      </c>
      <c r="D8136">
        <v>2617</v>
      </c>
      <c r="E8136" t="s">
        <v>37</v>
      </c>
      <c r="F8136" s="4">
        <v>580000</v>
      </c>
      <c r="G8136" t="s">
        <v>5</v>
      </c>
      <c r="H8136">
        <v>4</v>
      </c>
      <c r="I8136" s="4">
        <f>IF(E8136="Rhode Island", Table1[[#This Row],[price]]*$L$3, IF(E8136="Massachusetts", Table1[[#This Row],[price]]*$L$2, 1))</f>
        <v>580000</v>
      </c>
    </row>
    <row r="8137" spans="1:9" x14ac:dyDescent="0.25">
      <c r="A8137" s="2">
        <v>41444</v>
      </c>
      <c r="B8137" s="1">
        <f t="shared" si="254"/>
        <v>2013</v>
      </c>
      <c r="C8137" s="1">
        <f t="shared" si="255"/>
        <v>2</v>
      </c>
      <c r="D8137">
        <v>2607</v>
      </c>
      <c r="E8137" t="s">
        <v>37</v>
      </c>
      <c r="F8137" s="4">
        <v>670000</v>
      </c>
      <c r="G8137" t="s">
        <v>5</v>
      </c>
      <c r="H8137">
        <v>5</v>
      </c>
      <c r="I8137" s="4">
        <f>IF(E8137="Rhode Island", Table1[[#This Row],[price]]*$L$3, IF(E8137="Massachusetts", Table1[[#This Row],[price]]*$L$2, 1))</f>
        <v>670000</v>
      </c>
    </row>
    <row r="8138" spans="1:9" x14ac:dyDescent="0.25">
      <c r="A8138" s="2">
        <v>41444</v>
      </c>
      <c r="B8138" s="1">
        <f t="shared" si="254"/>
        <v>2013</v>
      </c>
      <c r="C8138" s="1">
        <f t="shared" si="255"/>
        <v>2</v>
      </c>
      <c r="D8138">
        <v>2602</v>
      </c>
      <c r="E8138" t="s">
        <v>37</v>
      </c>
      <c r="F8138" s="4">
        <v>740000</v>
      </c>
      <c r="G8138" t="s">
        <v>5</v>
      </c>
      <c r="H8138">
        <v>4</v>
      </c>
      <c r="I8138" s="4">
        <f>IF(E8138="Rhode Island", Table1[[#This Row],[price]]*$L$3, IF(E8138="Massachusetts", Table1[[#This Row],[price]]*$L$2, 1))</f>
        <v>740000</v>
      </c>
    </row>
    <row r="8139" spans="1:9" x14ac:dyDescent="0.25">
      <c r="A8139" s="2">
        <v>41444</v>
      </c>
      <c r="B8139" s="1">
        <f t="shared" si="254"/>
        <v>2013</v>
      </c>
      <c r="C8139" s="1">
        <f t="shared" si="255"/>
        <v>2</v>
      </c>
      <c r="D8139">
        <v>2611</v>
      </c>
      <c r="E8139" t="s">
        <v>37</v>
      </c>
      <c r="F8139" s="4">
        <v>745000</v>
      </c>
      <c r="G8139" t="s">
        <v>5</v>
      </c>
      <c r="H8139">
        <v>4</v>
      </c>
      <c r="I8139" s="4">
        <f>IF(E8139="Rhode Island", Table1[[#This Row],[price]]*$L$3, IF(E8139="Massachusetts", Table1[[#This Row],[price]]*$L$2, 1))</f>
        <v>745000</v>
      </c>
    </row>
    <row r="8140" spans="1:9" x14ac:dyDescent="0.25">
      <c r="A8140" s="2">
        <v>41444</v>
      </c>
      <c r="B8140" s="1">
        <f t="shared" si="254"/>
        <v>2013</v>
      </c>
      <c r="C8140" s="1">
        <f t="shared" si="255"/>
        <v>2</v>
      </c>
      <c r="D8140">
        <v>2603</v>
      </c>
      <c r="E8140" t="s">
        <v>37</v>
      </c>
      <c r="F8140" s="4">
        <v>385500</v>
      </c>
      <c r="G8140" t="s">
        <v>6</v>
      </c>
      <c r="H8140">
        <v>1</v>
      </c>
      <c r="I8140" s="4">
        <f>IF(E8140="Rhode Island", Table1[[#This Row],[price]]*$L$3, IF(E8140="Massachusetts", Table1[[#This Row],[price]]*$L$2, 1))</f>
        <v>385500</v>
      </c>
    </row>
    <row r="8141" spans="1:9" x14ac:dyDescent="0.25">
      <c r="A8141" s="2">
        <v>41445</v>
      </c>
      <c r="B8141" s="1">
        <f t="shared" si="254"/>
        <v>2013</v>
      </c>
      <c r="C8141" s="1">
        <f t="shared" si="255"/>
        <v>2</v>
      </c>
      <c r="D8141">
        <v>2905</v>
      </c>
      <c r="E8141" t="s">
        <v>36</v>
      </c>
      <c r="F8141" s="4">
        <v>395000</v>
      </c>
      <c r="G8141" t="s">
        <v>5</v>
      </c>
      <c r="H8141">
        <v>3</v>
      </c>
      <c r="I8141" s="4">
        <f>IF(E8141="Rhode Island", Table1[[#This Row],[price]]*$L$3, IF(E8141="Massachusetts", Table1[[#This Row],[price]]*$L$2, 1))</f>
        <v>395000</v>
      </c>
    </row>
    <row r="8142" spans="1:9" x14ac:dyDescent="0.25">
      <c r="A8142" s="2">
        <v>41445</v>
      </c>
      <c r="B8142" s="1">
        <f t="shared" si="254"/>
        <v>2013</v>
      </c>
      <c r="C8142" s="1">
        <f t="shared" si="255"/>
        <v>2</v>
      </c>
      <c r="D8142">
        <v>2614</v>
      </c>
      <c r="E8142" t="s">
        <v>37</v>
      </c>
      <c r="F8142" s="4">
        <v>465000</v>
      </c>
      <c r="G8142" t="s">
        <v>5</v>
      </c>
      <c r="H8142">
        <v>3</v>
      </c>
      <c r="I8142" s="4">
        <f>IF(E8142="Rhode Island", Table1[[#This Row],[price]]*$L$3, IF(E8142="Massachusetts", Table1[[#This Row],[price]]*$L$2, 1))</f>
        <v>465000</v>
      </c>
    </row>
    <row r="8143" spans="1:9" x14ac:dyDescent="0.25">
      <c r="A8143" s="2">
        <v>41445</v>
      </c>
      <c r="B8143" s="1">
        <f t="shared" si="254"/>
        <v>2013</v>
      </c>
      <c r="C8143" s="1">
        <f t="shared" si="255"/>
        <v>2</v>
      </c>
      <c r="D8143">
        <v>2611</v>
      </c>
      <c r="E8143" t="s">
        <v>37</v>
      </c>
      <c r="F8143" s="4">
        <v>490000</v>
      </c>
      <c r="G8143" t="s">
        <v>5</v>
      </c>
      <c r="H8143">
        <v>3</v>
      </c>
      <c r="I8143" s="4">
        <f>IF(E8143="Rhode Island", Table1[[#This Row],[price]]*$L$3, IF(E8143="Massachusetts", Table1[[#This Row],[price]]*$L$2, 1))</f>
        <v>490000</v>
      </c>
    </row>
    <row r="8144" spans="1:9" x14ac:dyDescent="0.25">
      <c r="A8144" s="2">
        <v>41445</v>
      </c>
      <c r="B8144" s="1">
        <f t="shared" si="254"/>
        <v>2013</v>
      </c>
      <c r="C8144" s="1">
        <f t="shared" si="255"/>
        <v>2</v>
      </c>
      <c r="D8144">
        <v>2615</v>
      </c>
      <c r="E8144" t="s">
        <v>37</v>
      </c>
      <c r="F8144" s="4">
        <v>500450</v>
      </c>
      <c r="G8144" t="s">
        <v>5</v>
      </c>
      <c r="H8144">
        <v>4</v>
      </c>
      <c r="I8144" s="4">
        <f>IF(E8144="Rhode Island", Table1[[#This Row],[price]]*$L$3, IF(E8144="Massachusetts", Table1[[#This Row],[price]]*$L$2, 1))</f>
        <v>500450</v>
      </c>
    </row>
    <row r="8145" spans="1:9" x14ac:dyDescent="0.25">
      <c r="A8145" s="2">
        <v>41445</v>
      </c>
      <c r="B8145" s="1">
        <f t="shared" si="254"/>
        <v>2013</v>
      </c>
      <c r="C8145" s="1">
        <f t="shared" si="255"/>
        <v>2</v>
      </c>
      <c r="D8145">
        <v>2611</v>
      </c>
      <c r="E8145" t="s">
        <v>37</v>
      </c>
      <c r="F8145" s="4">
        <v>585000</v>
      </c>
      <c r="G8145" t="s">
        <v>5</v>
      </c>
      <c r="H8145">
        <v>3</v>
      </c>
      <c r="I8145" s="4">
        <f>IF(E8145="Rhode Island", Table1[[#This Row],[price]]*$L$3, IF(E8145="Massachusetts", Table1[[#This Row],[price]]*$L$2, 1))</f>
        <v>585000</v>
      </c>
    </row>
    <row r="8146" spans="1:9" x14ac:dyDescent="0.25">
      <c r="A8146" s="2">
        <v>41446</v>
      </c>
      <c r="B8146" s="1">
        <f t="shared" si="254"/>
        <v>2013</v>
      </c>
      <c r="C8146" s="1">
        <f t="shared" si="255"/>
        <v>2</v>
      </c>
      <c r="D8146">
        <v>2914</v>
      </c>
      <c r="E8146" t="s">
        <v>36</v>
      </c>
      <c r="F8146" s="4">
        <v>270000</v>
      </c>
      <c r="G8146" t="s">
        <v>5</v>
      </c>
      <c r="H8146">
        <v>4</v>
      </c>
      <c r="I8146" s="4">
        <f>IF(E8146="Rhode Island", Table1[[#This Row],[price]]*$L$3, IF(E8146="Massachusetts", Table1[[#This Row],[price]]*$L$2, 1))</f>
        <v>270000</v>
      </c>
    </row>
    <row r="8147" spans="1:9" x14ac:dyDescent="0.25">
      <c r="A8147" s="2">
        <v>41446</v>
      </c>
      <c r="B8147" s="1">
        <f t="shared" si="254"/>
        <v>2013</v>
      </c>
      <c r="C8147" s="1">
        <f t="shared" si="255"/>
        <v>2</v>
      </c>
      <c r="D8147">
        <v>2903</v>
      </c>
      <c r="E8147" t="s">
        <v>36</v>
      </c>
      <c r="F8147" s="4">
        <v>340000</v>
      </c>
      <c r="G8147" t="s">
        <v>5</v>
      </c>
      <c r="H8147">
        <v>2</v>
      </c>
      <c r="I8147" s="4">
        <f>IF(E8147="Rhode Island", Table1[[#This Row],[price]]*$L$3, IF(E8147="Massachusetts", Table1[[#This Row],[price]]*$L$2, 1))</f>
        <v>340000</v>
      </c>
    </row>
    <row r="8148" spans="1:9" x14ac:dyDescent="0.25">
      <c r="A8148" s="2">
        <v>41446</v>
      </c>
      <c r="B8148" s="1">
        <f t="shared" si="254"/>
        <v>2013</v>
      </c>
      <c r="C8148" s="1">
        <f t="shared" si="255"/>
        <v>2</v>
      </c>
      <c r="D8148">
        <v>2615</v>
      </c>
      <c r="E8148" t="s">
        <v>37</v>
      </c>
      <c r="F8148" s="4">
        <v>395000</v>
      </c>
      <c r="G8148" t="s">
        <v>5</v>
      </c>
      <c r="H8148">
        <v>3</v>
      </c>
      <c r="I8148" s="4">
        <f>IF(E8148="Rhode Island", Table1[[#This Row],[price]]*$L$3, IF(E8148="Massachusetts", Table1[[#This Row],[price]]*$L$2, 1))</f>
        <v>395000</v>
      </c>
    </row>
    <row r="8149" spans="1:9" x14ac:dyDescent="0.25">
      <c r="A8149" s="2">
        <v>41446</v>
      </c>
      <c r="B8149" s="1">
        <f t="shared" si="254"/>
        <v>2013</v>
      </c>
      <c r="C8149" s="1">
        <f t="shared" si="255"/>
        <v>2</v>
      </c>
      <c r="D8149">
        <v>2615</v>
      </c>
      <c r="E8149" t="s">
        <v>37</v>
      </c>
      <c r="F8149" s="4">
        <v>445000</v>
      </c>
      <c r="G8149" t="s">
        <v>5</v>
      </c>
      <c r="H8149">
        <v>3</v>
      </c>
      <c r="I8149" s="4">
        <f>IF(E8149="Rhode Island", Table1[[#This Row],[price]]*$L$3, IF(E8149="Massachusetts", Table1[[#This Row],[price]]*$L$2, 1))</f>
        <v>445000</v>
      </c>
    </row>
    <row r="8150" spans="1:9" x14ac:dyDescent="0.25">
      <c r="A8150" s="2">
        <v>41446</v>
      </c>
      <c r="B8150" s="1">
        <f t="shared" si="254"/>
        <v>2013</v>
      </c>
      <c r="C8150" s="1">
        <f t="shared" si="255"/>
        <v>2</v>
      </c>
      <c r="D8150">
        <v>2615</v>
      </c>
      <c r="E8150" t="s">
        <v>37</v>
      </c>
      <c r="F8150" s="4">
        <v>456000</v>
      </c>
      <c r="G8150" t="s">
        <v>5</v>
      </c>
      <c r="H8150">
        <v>3</v>
      </c>
      <c r="I8150" s="4">
        <f>IF(E8150="Rhode Island", Table1[[#This Row],[price]]*$L$3, IF(E8150="Massachusetts", Table1[[#This Row],[price]]*$L$2, 1))</f>
        <v>456000</v>
      </c>
    </row>
    <row r="8151" spans="1:9" x14ac:dyDescent="0.25">
      <c r="A8151" s="2">
        <v>41446</v>
      </c>
      <c r="B8151" s="1">
        <f t="shared" si="254"/>
        <v>2013</v>
      </c>
      <c r="C8151" s="1">
        <f t="shared" si="255"/>
        <v>2</v>
      </c>
      <c r="D8151">
        <v>2615</v>
      </c>
      <c r="E8151" t="s">
        <v>37</v>
      </c>
      <c r="F8151" s="4">
        <v>495000</v>
      </c>
      <c r="G8151" t="s">
        <v>5</v>
      </c>
      <c r="H8151">
        <v>4</v>
      </c>
      <c r="I8151" s="4">
        <f>IF(E8151="Rhode Island", Table1[[#This Row],[price]]*$L$3, IF(E8151="Massachusetts", Table1[[#This Row],[price]]*$L$2, 1))</f>
        <v>495000</v>
      </c>
    </row>
    <row r="8152" spans="1:9" x14ac:dyDescent="0.25">
      <c r="A8152" s="2">
        <v>41446</v>
      </c>
      <c r="B8152" s="1">
        <f t="shared" si="254"/>
        <v>2013</v>
      </c>
      <c r="C8152" s="1">
        <f t="shared" si="255"/>
        <v>2</v>
      </c>
      <c r="D8152">
        <v>2611</v>
      </c>
      <c r="E8152" t="s">
        <v>37</v>
      </c>
      <c r="F8152" s="4">
        <v>499000</v>
      </c>
      <c r="G8152" t="s">
        <v>5</v>
      </c>
      <c r="H8152">
        <v>3</v>
      </c>
      <c r="I8152" s="4">
        <f>IF(E8152="Rhode Island", Table1[[#This Row],[price]]*$L$3, IF(E8152="Massachusetts", Table1[[#This Row],[price]]*$L$2, 1))</f>
        <v>499000</v>
      </c>
    </row>
    <row r="8153" spans="1:9" x14ac:dyDescent="0.25">
      <c r="A8153" s="2">
        <v>41447</v>
      </c>
      <c r="B8153" s="1">
        <f t="shared" si="254"/>
        <v>2013</v>
      </c>
      <c r="C8153" s="1">
        <f t="shared" si="255"/>
        <v>2</v>
      </c>
      <c r="D8153">
        <v>2615</v>
      </c>
      <c r="E8153" t="s">
        <v>37</v>
      </c>
      <c r="F8153" s="4">
        <v>400000</v>
      </c>
      <c r="G8153" t="s">
        <v>5</v>
      </c>
      <c r="H8153">
        <v>3</v>
      </c>
      <c r="I8153" s="4">
        <f>IF(E8153="Rhode Island", Table1[[#This Row],[price]]*$L$3, IF(E8153="Massachusetts", Table1[[#This Row],[price]]*$L$2, 1))</f>
        <v>400000</v>
      </c>
    </row>
    <row r="8154" spans="1:9" x14ac:dyDescent="0.25">
      <c r="A8154" s="2">
        <v>41447</v>
      </c>
      <c r="B8154" s="1">
        <f t="shared" si="254"/>
        <v>2013</v>
      </c>
      <c r="C8154" s="1">
        <f t="shared" si="255"/>
        <v>2</v>
      </c>
      <c r="D8154">
        <v>2615</v>
      </c>
      <c r="E8154" t="s">
        <v>37</v>
      </c>
      <c r="F8154" s="4">
        <v>452000</v>
      </c>
      <c r="G8154" t="s">
        <v>5</v>
      </c>
      <c r="H8154">
        <v>3</v>
      </c>
      <c r="I8154" s="4">
        <f>IF(E8154="Rhode Island", Table1[[#This Row],[price]]*$L$3, IF(E8154="Massachusetts", Table1[[#This Row],[price]]*$L$2, 1))</f>
        <v>452000</v>
      </c>
    </row>
    <row r="8155" spans="1:9" x14ac:dyDescent="0.25">
      <c r="A8155" s="2">
        <v>41447</v>
      </c>
      <c r="B8155" s="1">
        <f t="shared" si="254"/>
        <v>2013</v>
      </c>
      <c r="C8155" s="1">
        <f t="shared" si="255"/>
        <v>2</v>
      </c>
      <c r="D8155">
        <v>2615</v>
      </c>
      <c r="E8155" t="s">
        <v>37</v>
      </c>
      <c r="F8155" s="4">
        <v>490000</v>
      </c>
      <c r="G8155" t="s">
        <v>5</v>
      </c>
      <c r="H8155">
        <v>4</v>
      </c>
      <c r="I8155" s="4">
        <f>IF(E8155="Rhode Island", Table1[[#This Row],[price]]*$L$3, IF(E8155="Massachusetts", Table1[[#This Row],[price]]*$L$2, 1))</f>
        <v>490000</v>
      </c>
    </row>
    <row r="8156" spans="1:9" x14ac:dyDescent="0.25">
      <c r="A8156" s="2">
        <v>41447</v>
      </c>
      <c r="B8156" s="1">
        <f t="shared" si="254"/>
        <v>2013</v>
      </c>
      <c r="C8156" s="1">
        <f t="shared" si="255"/>
        <v>2</v>
      </c>
      <c r="D8156">
        <v>2607</v>
      </c>
      <c r="E8156" t="s">
        <v>37</v>
      </c>
      <c r="F8156" s="4">
        <v>737500</v>
      </c>
      <c r="G8156" t="s">
        <v>5</v>
      </c>
      <c r="H8156">
        <v>4</v>
      </c>
      <c r="I8156" s="4">
        <f>IF(E8156="Rhode Island", Table1[[#This Row],[price]]*$L$3, IF(E8156="Massachusetts", Table1[[#This Row],[price]]*$L$2, 1))</f>
        <v>737500</v>
      </c>
    </row>
    <row r="8157" spans="1:9" x14ac:dyDescent="0.25">
      <c r="A8157" s="2">
        <v>41449</v>
      </c>
      <c r="B8157" s="1">
        <f t="shared" si="254"/>
        <v>2013</v>
      </c>
      <c r="C8157" s="1">
        <f t="shared" si="255"/>
        <v>2</v>
      </c>
      <c r="D8157">
        <v>2904</v>
      </c>
      <c r="E8157" t="s">
        <v>36</v>
      </c>
      <c r="F8157" s="4">
        <v>526600</v>
      </c>
      <c r="G8157" t="s">
        <v>5</v>
      </c>
      <c r="H8157">
        <v>4</v>
      </c>
      <c r="I8157" s="4">
        <f>IF(E8157="Rhode Island", Table1[[#This Row],[price]]*$L$3, IF(E8157="Massachusetts", Table1[[#This Row],[price]]*$L$2, 1))</f>
        <v>526600</v>
      </c>
    </row>
    <row r="8158" spans="1:9" x14ac:dyDescent="0.25">
      <c r="A8158" s="2">
        <v>41449</v>
      </c>
      <c r="B8158" s="1">
        <f t="shared" si="254"/>
        <v>2013</v>
      </c>
      <c r="C8158" s="1">
        <f t="shared" si="255"/>
        <v>2</v>
      </c>
      <c r="D8158">
        <v>2914</v>
      </c>
      <c r="E8158" t="s">
        <v>36</v>
      </c>
      <c r="F8158" s="4">
        <v>570000</v>
      </c>
      <c r="G8158" t="s">
        <v>5</v>
      </c>
      <c r="H8158">
        <v>4</v>
      </c>
      <c r="I8158" s="4">
        <f>IF(E8158="Rhode Island", Table1[[#This Row],[price]]*$L$3, IF(E8158="Massachusetts", Table1[[#This Row],[price]]*$L$2, 1))</f>
        <v>570000</v>
      </c>
    </row>
    <row r="8159" spans="1:9" x14ac:dyDescent="0.25">
      <c r="A8159" s="2">
        <v>41449</v>
      </c>
      <c r="B8159" s="1">
        <f t="shared" si="254"/>
        <v>2013</v>
      </c>
      <c r="C8159" s="1">
        <f t="shared" si="255"/>
        <v>2</v>
      </c>
      <c r="D8159">
        <v>2913</v>
      </c>
      <c r="E8159" t="s">
        <v>36</v>
      </c>
      <c r="F8159" s="4">
        <v>595000</v>
      </c>
      <c r="G8159" t="s">
        <v>5</v>
      </c>
      <c r="H8159">
        <v>4</v>
      </c>
      <c r="I8159" s="4">
        <f>IF(E8159="Rhode Island", Table1[[#This Row],[price]]*$L$3, IF(E8159="Massachusetts", Table1[[#This Row],[price]]*$L$2, 1))</f>
        <v>595000</v>
      </c>
    </row>
    <row r="8160" spans="1:9" x14ac:dyDescent="0.25">
      <c r="A8160" s="2">
        <v>41449</v>
      </c>
      <c r="B8160" s="1">
        <f t="shared" si="254"/>
        <v>2013</v>
      </c>
      <c r="C8160" s="1">
        <f t="shared" si="255"/>
        <v>2</v>
      </c>
      <c r="D8160">
        <v>2605</v>
      </c>
      <c r="E8160" t="s">
        <v>37</v>
      </c>
      <c r="F8160" s="4">
        <v>740000</v>
      </c>
      <c r="G8160" t="s">
        <v>5</v>
      </c>
      <c r="H8160">
        <v>3</v>
      </c>
      <c r="I8160" s="4">
        <f>IF(E8160="Rhode Island", Table1[[#This Row],[price]]*$L$3, IF(E8160="Massachusetts", Table1[[#This Row],[price]]*$L$2, 1))</f>
        <v>740000</v>
      </c>
    </row>
    <row r="8161" spans="1:9" x14ac:dyDescent="0.25">
      <c r="A8161" s="2">
        <v>41450</v>
      </c>
      <c r="B8161" s="1">
        <f t="shared" si="254"/>
        <v>2013</v>
      </c>
      <c r="C8161" s="1">
        <f t="shared" si="255"/>
        <v>2</v>
      </c>
      <c r="D8161">
        <v>2913</v>
      </c>
      <c r="E8161" t="s">
        <v>36</v>
      </c>
      <c r="F8161" s="4">
        <v>325000</v>
      </c>
      <c r="G8161" t="s">
        <v>5</v>
      </c>
      <c r="H8161">
        <v>3</v>
      </c>
      <c r="I8161" s="4">
        <f>IF(E8161="Rhode Island", Table1[[#This Row],[price]]*$L$3, IF(E8161="Massachusetts", Table1[[#This Row],[price]]*$L$2, 1))</f>
        <v>325000</v>
      </c>
    </row>
    <row r="8162" spans="1:9" x14ac:dyDescent="0.25">
      <c r="A8162" s="2">
        <v>41450</v>
      </c>
      <c r="B8162" s="1">
        <f t="shared" si="254"/>
        <v>2013</v>
      </c>
      <c r="C8162" s="1">
        <f t="shared" si="255"/>
        <v>2</v>
      </c>
      <c r="D8162">
        <v>2906</v>
      </c>
      <c r="E8162" t="s">
        <v>36</v>
      </c>
      <c r="F8162" s="4">
        <v>390000</v>
      </c>
      <c r="G8162" t="s">
        <v>5</v>
      </c>
      <c r="H8162">
        <v>3</v>
      </c>
      <c r="I8162" s="4">
        <f>IF(E8162="Rhode Island", Table1[[#This Row],[price]]*$L$3, IF(E8162="Massachusetts", Table1[[#This Row],[price]]*$L$2, 1))</f>
        <v>390000</v>
      </c>
    </row>
    <row r="8163" spans="1:9" x14ac:dyDescent="0.25">
      <c r="A8163" s="2">
        <v>41450</v>
      </c>
      <c r="B8163" s="1">
        <f t="shared" si="254"/>
        <v>2013</v>
      </c>
      <c r="C8163" s="1">
        <f t="shared" si="255"/>
        <v>2</v>
      </c>
      <c r="D8163">
        <v>2914</v>
      </c>
      <c r="E8163" t="s">
        <v>36</v>
      </c>
      <c r="F8163" s="4">
        <v>400000</v>
      </c>
      <c r="G8163" t="s">
        <v>5</v>
      </c>
      <c r="H8163">
        <v>3</v>
      </c>
      <c r="I8163" s="4">
        <f>IF(E8163="Rhode Island", Table1[[#This Row],[price]]*$L$3, IF(E8163="Massachusetts", Table1[[#This Row],[price]]*$L$2, 1))</f>
        <v>400000</v>
      </c>
    </row>
    <row r="8164" spans="1:9" x14ac:dyDescent="0.25">
      <c r="A8164" s="2">
        <v>41450</v>
      </c>
      <c r="B8164" s="1">
        <f t="shared" si="254"/>
        <v>2013</v>
      </c>
      <c r="C8164" s="1">
        <f t="shared" si="255"/>
        <v>2</v>
      </c>
      <c r="D8164">
        <v>2905</v>
      </c>
      <c r="E8164" t="s">
        <v>36</v>
      </c>
      <c r="F8164" s="4">
        <v>425000</v>
      </c>
      <c r="G8164" t="s">
        <v>5</v>
      </c>
      <c r="H8164">
        <v>3</v>
      </c>
      <c r="I8164" s="4">
        <f>IF(E8164="Rhode Island", Table1[[#This Row],[price]]*$L$3, IF(E8164="Massachusetts", Table1[[#This Row],[price]]*$L$2, 1))</f>
        <v>425000</v>
      </c>
    </row>
    <row r="8165" spans="1:9" x14ac:dyDescent="0.25">
      <c r="A8165" s="2">
        <v>41450</v>
      </c>
      <c r="B8165" s="1">
        <f t="shared" si="254"/>
        <v>2013</v>
      </c>
      <c r="C8165" s="1">
        <f t="shared" si="255"/>
        <v>2</v>
      </c>
      <c r="D8165">
        <v>2615</v>
      </c>
      <c r="E8165" t="s">
        <v>37</v>
      </c>
      <c r="F8165" s="4">
        <v>435000</v>
      </c>
      <c r="G8165" t="s">
        <v>5</v>
      </c>
      <c r="H8165">
        <v>3</v>
      </c>
      <c r="I8165" s="4">
        <f>IF(E8165="Rhode Island", Table1[[#This Row],[price]]*$L$3, IF(E8165="Massachusetts", Table1[[#This Row],[price]]*$L$2, 1))</f>
        <v>435000</v>
      </c>
    </row>
    <row r="8166" spans="1:9" x14ac:dyDescent="0.25">
      <c r="A8166" s="2">
        <v>41450</v>
      </c>
      <c r="B8166" s="1">
        <f t="shared" si="254"/>
        <v>2013</v>
      </c>
      <c r="C8166" s="1">
        <f t="shared" si="255"/>
        <v>2</v>
      </c>
      <c r="D8166">
        <v>2902</v>
      </c>
      <c r="E8166" t="s">
        <v>36</v>
      </c>
      <c r="F8166" s="4">
        <v>485000</v>
      </c>
      <c r="G8166" t="s">
        <v>5</v>
      </c>
      <c r="H8166">
        <v>3</v>
      </c>
      <c r="I8166" s="4">
        <f>IF(E8166="Rhode Island", Table1[[#This Row],[price]]*$L$3, IF(E8166="Massachusetts", Table1[[#This Row],[price]]*$L$2, 1))</f>
        <v>485000</v>
      </c>
    </row>
    <row r="8167" spans="1:9" x14ac:dyDescent="0.25">
      <c r="A8167" s="2">
        <v>41450</v>
      </c>
      <c r="B8167" s="1">
        <f t="shared" si="254"/>
        <v>2013</v>
      </c>
      <c r="C8167" s="1">
        <f t="shared" si="255"/>
        <v>2</v>
      </c>
      <c r="D8167">
        <v>2914</v>
      </c>
      <c r="E8167" t="s">
        <v>36</v>
      </c>
      <c r="F8167" s="4">
        <v>835000</v>
      </c>
      <c r="G8167" t="s">
        <v>5</v>
      </c>
      <c r="H8167">
        <v>4</v>
      </c>
      <c r="I8167" s="4">
        <f>IF(E8167="Rhode Island", Table1[[#This Row],[price]]*$L$3, IF(E8167="Massachusetts", Table1[[#This Row],[price]]*$L$2, 1))</f>
        <v>835000</v>
      </c>
    </row>
    <row r="8168" spans="1:9" x14ac:dyDescent="0.25">
      <c r="A8168" s="2">
        <v>41450</v>
      </c>
      <c r="B8168" s="1">
        <f t="shared" si="254"/>
        <v>2013</v>
      </c>
      <c r="C8168" s="1">
        <f t="shared" si="255"/>
        <v>2</v>
      </c>
      <c r="D8168">
        <v>2604</v>
      </c>
      <c r="E8168" t="s">
        <v>37</v>
      </c>
      <c r="F8168" s="4">
        <v>492500</v>
      </c>
      <c r="G8168" t="s">
        <v>6</v>
      </c>
      <c r="H8168">
        <v>2</v>
      </c>
      <c r="I8168" s="4">
        <f>IF(E8168="Rhode Island", Table1[[#This Row],[price]]*$L$3, IF(E8168="Massachusetts", Table1[[#This Row],[price]]*$L$2, 1))</f>
        <v>492500</v>
      </c>
    </row>
    <row r="8169" spans="1:9" x14ac:dyDescent="0.25">
      <c r="A8169" s="2">
        <v>41451</v>
      </c>
      <c r="B8169" s="1">
        <f t="shared" si="254"/>
        <v>2013</v>
      </c>
      <c r="C8169" s="1">
        <f t="shared" si="255"/>
        <v>2</v>
      </c>
      <c r="D8169">
        <v>2906</v>
      </c>
      <c r="E8169" t="s">
        <v>36</v>
      </c>
      <c r="F8169" s="4">
        <v>401750</v>
      </c>
      <c r="G8169" t="s">
        <v>5</v>
      </c>
      <c r="H8169">
        <v>3</v>
      </c>
      <c r="I8169" s="4">
        <f>IF(E8169="Rhode Island", Table1[[#This Row],[price]]*$L$3, IF(E8169="Massachusetts", Table1[[#This Row],[price]]*$L$2, 1))</f>
        <v>401750</v>
      </c>
    </row>
    <row r="8170" spans="1:9" x14ac:dyDescent="0.25">
      <c r="A8170" s="2">
        <v>41451</v>
      </c>
      <c r="B8170" s="1">
        <f t="shared" si="254"/>
        <v>2013</v>
      </c>
      <c r="C8170" s="1">
        <f t="shared" si="255"/>
        <v>2</v>
      </c>
      <c r="D8170">
        <v>2906</v>
      </c>
      <c r="E8170" t="s">
        <v>36</v>
      </c>
      <c r="F8170" s="4">
        <v>430000</v>
      </c>
      <c r="G8170" t="s">
        <v>5</v>
      </c>
      <c r="H8170">
        <v>4</v>
      </c>
      <c r="I8170" s="4">
        <f>IF(E8170="Rhode Island", Table1[[#This Row],[price]]*$L$3, IF(E8170="Massachusetts", Table1[[#This Row],[price]]*$L$2, 1))</f>
        <v>430000</v>
      </c>
    </row>
    <row r="8171" spans="1:9" x14ac:dyDescent="0.25">
      <c r="A8171" s="2">
        <v>41451</v>
      </c>
      <c r="B8171" s="1">
        <f t="shared" si="254"/>
        <v>2013</v>
      </c>
      <c r="C8171" s="1">
        <f t="shared" si="255"/>
        <v>2</v>
      </c>
      <c r="D8171">
        <v>2615</v>
      </c>
      <c r="E8171" t="s">
        <v>37</v>
      </c>
      <c r="F8171" s="4">
        <v>445000</v>
      </c>
      <c r="G8171" t="s">
        <v>5</v>
      </c>
      <c r="H8171">
        <v>3</v>
      </c>
      <c r="I8171" s="4">
        <f>IF(E8171="Rhode Island", Table1[[#This Row],[price]]*$L$3, IF(E8171="Massachusetts", Table1[[#This Row],[price]]*$L$2, 1))</f>
        <v>445000</v>
      </c>
    </row>
    <row r="8172" spans="1:9" x14ac:dyDescent="0.25">
      <c r="A8172" s="2">
        <v>41451</v>
      </c>
      <c r="B8172" s="1">
        <f t="shared" si="254"/>
        <v>2013</v>
      </c>
      <c r="C8172" s="1">
        <f t="shared" si="255"/>
        <v>2</v>
      </c>
      <c r="D8172">
        <v>2902</v>
      </c>
      <c r="E8172" t="s">
        <v>36</v>
      </c>
      <c r="F8172" s="4">
        <v>510000</v>
      </c>
      <c r="G8172" t="s">
        <v>5</v>
      </c>
      <c r="H8172">
        <v>3</v>
      </c>
      <c r="I8172" s="4">
        <f>IF(E8172="Rhode Island", Table1[[#This Row],[price]]*$L$3, IF(E8172="Massachusetts", Table1[[#This Row],[price]]*$L$2, 1))</f>
        <v>510000</v>
      </c>
    </row>
    <row r="8173" spans="1:9" x14ac:dyDescent="0.25">
      <c r="A8173" s="2">
        <v>41451</v>
      </c>
      <c r="B8173" s="1">
        <f t="shared" si="254"/>
        <v>2013</v>
      </c>
      <c r="C8173" s="1">
        <f t="shared" si="255"/>
        <v>2</v>
      </c>
      <c r="D8173">
        <v>2611</v>
      </c>
      <c r="E8173" t="s">
        <v>37</v>
      </c>
      <c r="F8173" s="4">
        <v>550000</v>
      </c>
      <c r="G8173" t="s">
        <v>5</v>
      </c>
      <c r="H8173">
        <v>4</v>
      </c>
      <c r="I8173" s="4">
        <f>IF(E8173="Rhode Island", Table1[[#This Row],[price]]*$L$3, IF(E8173="Massachusetts", Table1[[#This Row],[price]]*$L$2, 1))</f>
        <v>550000</v>
      </c>
    </row>
    <row r="8174" spans="1:9" x14ac:dyDescent="0.25">
      <c r="A8174" s="2">
        <v>41451</v>
      </c>
      <c r="B8174" s="1">
        <f t="shared" si="254"/>
        <v>2013</v>
      </c>
      <c r="C8174" s="1">
        <f t="shared" si="255"/>
        <v>2</v>
      </c>
      <c r="D8174">
        <v>2906</v>
      </c>
      <c r="E8174" t="s">
        <v>36</v>
      </c>
      <c r="F8174" s="4">
        <v>570000</v>
      </c>
      <c r="G8174" t="s">
        <v>5</v>
      </c>
      <c r="H8174">
        <v>4</v>
      </c>
      <c r="I8174" s="4">
        <f>IF(E8174="Rhode Island", Table1[[#This Row],[price]]*$L$3, IF(E8174="Massachusetts", Table1[[#This Row],[price]]*$L$2, 1))</f>
        <v>570000</v>
      </c>
    </row>
    <row r="8175" spans="1:9" x14ac:dyDescent="0.25">
      <c r="A8175" s="2">
        <v>41451</v>
      </c>
      <c r="B8175" s="1">
        <f t="shared" si="254"/>
        <v>2013</v>
      </c>
      <c r="C8175" s="1">
        <f t="shared" si="255"/>
        <v>2</v>
      </c>
      <c r="D8175">
        <v>2602</v>
      </c>
      <c r="E8175" t="s">
        <v>37</v>
      </c>
      <c r="F8175" s="4">
        <v>580000</v>
      </c>
      <c r="G8175" t="s">
        <v>5</v>
      </c>
      <c r="H8175">
        <v>5</v>
      </c>
      <c r="I8175" s="4">
        <f>IF(E8175="Rhode Island", Table1[[#This Row],[price]]*$L$3, IF(E8175="Massachusetts", Table1[[#This Row],[price]]*$L$2, 1))</f>
        <v>580000</v>
      </c>
    </row>
    <row r="8176" spans="1:9" x14ac:dyDescent="0.25">
      <c r="A8176" s="2">
        <v>41451</v>
      </c>
      <c r="B8176" s="1">
        <f t="shared" si="254"/>
        <v>2013</v>
      </c>
      <c r="C8176" s="1">
        <f t="shared" si="255"/>
        <v>2</v>
      </c>
      <c r="D8176">
        <v>2906</v>
      </c>
      <c r="E8176" t="s">
        <v>36</v>
      </c>
      <c r="F8176" s="4">
        <v>580000</v>
      </c>
      <c r="G8176" t="s">
        <v>5</v>
      </c>
      <c r="H8176">
        <v>4</v>
      </c>
      <c r="I8176" s="4">
        <f>IF(E8176="Rhode Island", Table1[[#This Row],[price]]*$L$3, IF(E8176="Massachusetts", Table1[[#This Row],[price]]*$L$2, 1))</f>
        <v>580000</v>
      </c>
    </row>
    <row r="8177" spans="1:9" x14ac:dyDescent="0.25">
      <c r="A8177" s="2">
        <v>41451</v>
      </c>
      <c r="B8177" s="1">
        <f t="shared" si="254"/>
        <v>2013</v>
      </c>
      <c r="C8177" s="1">
        <f t="shared" si="255"/>
        <v>2</v>
      </c>
      <c r="D8177">
        <v>2604</v>
      </c>
      <c r="E8177" t="s">
        <v>37</v>
      </c>
      <c r="F8177" s="4">
        <v>385000</v>
      </c>
      <c r="G8177" t="s">
        <v>6</v>
      </c>
      <c r="H8177">
        <v>2</v>
      </c>
      <c r="I8177" s="4">
        <f>IF(E8177="Rhode Island", Table1[[#This Row],[price]]*$L$3, IF(E8177="Massachusetts", Table1[[#This Row],[price]]*$L$2, 1))</f>
        <v>385000</v>
      </c>
    </row>
    <row r="8178" spans="1:9" x14ac:dyDescent="0.25">
      <c r="A8178" s="2">
        <v>41452</v>
      </c>
      <c r="B8178" s="1">
        <f t="shared" si="254"/>
        <v>2013</v>
      </c>
      <c r="C8178" s="1">
        <f t="shared" si="255"/>
        <v>2</v>
      </c>
      <c r="D8178">
        <v>2902</v>
      </c>
      <c r="E8178" t="s">
        <v>36</v>
      </c>
      <c r="F8178" s="4">
        <v>379500</v>
      </c>
      <c r="G8178" t="s">
        <v>5</v>
      </c>
      <c r="H8178">
        <v>3</v>
      </c>
      <c r="I8178" s="4">
        <f>IF(E8178="Rhode Island", Table1[[#This Row],[price]]*$L$3, IF(E8178="Massachusetts", Table1[[#This Row],[price]]*$L$2, 1))</f>
        <v>379500</v>
      </c>
    </row>
    <row r="8179" spans="1:9" x14ac:dyDescent="0.25">
      <c r="A8179" s="2">
        <v>41452</v>
      </c>
      <c r="B8179" s="1">
        <f t="shared" si="254"/>
        <v>2013</v>
      </c>
      <c r="C8179" s="1">
        <f t="shared" si="255"/>
        <v>2</v>
      </c>
      <c r="D8179">
        <v>2905</v>
      </c>
      <c r="E8179" t="s">
        <v>36</v>
      </c>
      <c r="F8179" s="4">
        <v>415000</v>
      </c>
      <c r="G8179" t="s">
        <v>5</v>
      </c>
      <c r="H8179">
        <v>3</v>
      </c>
      <c r="I8179" s="4">
        <f>IF(E8179="Rhode Island", Table1[[#This Row],[price]]*$L$3, IF(E8179="Massachusetts", Table1[[#This Row],[price]]*$L$2, 1))</f>
        <v>415000</v>
      </c>
    </row>
    <row r="8180" spans="1:9" x14ac:dyDescent="0.25">
      <c r="A8180" s="2">
        <v>41452</v>
      </c>
      <c r="B8180" s="1">
        <f t="shared" si="254"/>
        <v>2013</v>
      </c>
      <c r="C8180" s="1">
        <f t="shared" si="255"/>
        <v>2</v>
      </c>
      <c r="D8180">
        <v>2905</v>
      </c>
      <c r="E8180" t="s">
        <v>36</v>
      </c>
      <c r="F8180" s="4">
        <v>460000</v>
      </c>
      <c r="G8180" t="s">
        <v>5</v>
      </c>
      <c r="H8180">
        <v>3</v>
      </c>
      <c r="I8180" s="4">
        <f>IF(E8180="Rhode Island", Table1[[#This Row],[price]]*$L$3, IF(E8180="Massachusetts", Table1[[#This Row],[price]]*$L$2, 1))</f>
        <v>460000</v>
      </c>
    </row>
    <row r="8181" spans="1:9" x14ac:dyDescent="0.25">
      <c r="A8181" s="2">
        <v>41452</v>
      </c>
      <c r="B8181" s="1">
        <f t="shared" si="254"/>
        <v>2013</v>
      </c>
      <c r="C8181" s="1">
        <f t="shared" si="255"/>
        <v>2</v>
      </c>
      <c r="D8181">
        <v>2902</v>
      </c>
      <c r="E8181" t="s">
        <v>36</v>
      </c>
      <c r="F8181" s="4">
        <v>460000</v>
      </c>
      <c r="G8181" t="s">
        <v>5</v>
      </c>
      <c r="H8181">
        <v>3</v>
      </c>
      <c r="I8181" s="4">
        <f>IF(E8181="Rhode Island", Table1[[#This Row],[price]]*$L$3, IF(E8181="Massachusetts", Table1[[#This Row],[price]]*$L$2, 1))</f>
        <v>460000</v>
      </c>
    </row>
    <row r="8182" spans="1:9" x14ac:dyDescent="0.25">
      <c r="A8182" s="2">
        <v>41452</v>
      </c>
      <c r="B8182" s="1">
        <f t="shared" si="254"/>
        <v>2013</v>
      </c>
      <c r="C8182" s="1">
        <f t="shared" si="255"/>
        <v>2</v>
      </c>
      <c r="D8182">
        <v>2615</v>
      </c>
      <c r="E8182" t="s">
        <v>37</v>
      </c>
      <c r="F8182" s="4">
        <v>500000</v>
      </c>
      <c r="G8182" t="s">
        <v>5</v>
      </c>
      <c r="H8182">
        <v>4</v>
      </c>
      <c r="I8182" s="4">
        <f>IF(E8182="Rhode Island", Table1[[#This Row],[price]]*$L$3, IF(E8182="Massachusetts", Table1[[#This Row],[price]]*$L$2, 1))</f>
        <v>500000</v>
      </c>
    </row>
    <row r="8183" spans="1:9" x14ac:dyDescent="0.25">
      <c r="A8183" s="2">
        <v>41452</v>
      </c>
      <c r="B8183" s="1">
        <f t="shared" si="254"/>
        <v>2013</v>
      </c>
      <c r="C8183" s="1">
        <f t="shared" si="255"/>
        <v>2</v>
      </c>
      <c r="D8183">
        <v>2615</v>
      </c>
      <c r="E8183" t="s">
        <v>37</v>
      </c>
      <c r="F8183" s="4">
        <v>540000</v>
      </c>
      <c r="G8183" t="s">
        <v>5</v>
      </c>
      <c r="H8183">
        <v>4</v>
      </c>
      <c r="I8183" s="4">
        <f>IF(E8183="Rhode Island", Table1[[#This Row],[price]]*$L$3, IF(E8183="Massachusetts", Table1[[#This Row],[price]]*$L$2, 1))</f>
        <v>540000</v>
      </c>
    </row>
    <row r="8184" spans="1:9" x14ac:dyDescent="0.25">
      <c r="A8184" s="2">
        <v>41452</v>
      </c>
      <c r="B8184" s="1">
        <f t="shared" si="254"/>
        <v>2013</v>
      </c>
      <c r="C8184" s="1">
        <f t="shared" si="255"/>
        <v>2</v>
      </c>
      <c r="D8184">
        <v>2602</v>
      </c>
      <c r="E8184" t="s">
        <v>37</v>
      </c>
      <c r="F8184" s="4">
        <v>870000</v>
      </c>
      <c r="G8184" t="s">
        <v>5</v>
      </c>
      <c r="H8184">
        <v>3</v>
      </c>
      <c r="I8184" s="4">
        <f>IF(E8184="Rhode Island", Table1[[#This Row],[price]]*$L$3, IF(E8184="Massachusetts", Table1[[#This Row],[price]]*$L$2, 1))</f>
        <v>870000</v>
      </c>
    </row>
    <row r="8185" spans="1:9" x14ac:dyDescent="0.25">
      <c r="A8185" s="2">
        <v>41452</v>
      </c>
      <c r="B8185" s="1">
        <f t="shared" si="254"/>
        <v>2013</v>
      </c>
      <c r="C8185" s="1">
        <f t="shared" si="255"/>
        <v>2</v>
      </c>
      <c r="D8185">
        <v>2607</v>
      </c>
      <c r="E8185" t="s">
        <v>37</v>
      </c>
      <c r="F8185" s="4">
        <v>238000</v>
      </c>
      <c r="G8185" t="s">
        <v>6</v>
      </c>
      <c r="H8185">
        <v>1</v>
      </c>
      <c r="I8185" s="4">
        <f>IF(E8185="Rhode Island", Table1[[#This Row],[price]]*$L$3, IF(E8185="Massachusetts", Table1[[#This Row],[price]]*$L$2, 1))</f>
        <v>238000</v>
      </c>
    </row>
    <row r="8186" spans="1:9" x14ac:dyDescent="0.25">
      <c r="A8186" s="2">
        <v>41453</v>
      </c>
      <c r="B8186" s="1">
        <f t="shared" si="254"/>
        <v>2013</v>
      </c>
      <c r="C8186" s="1">
        <f t="shared" si="255"/>
        <v>2</v>
      </c>
      <c r="D8186">
        <v>2913</v>
      </c>
      <c r="E8186" t="s">
        <v>36</v>
      </c>
      <c r="F8186" s="4">
        <v>415000</v>
      </c>
      <c r="G8186" t="s">
        <v>5</v>
      </c>
      <c r="H8186">
        <v>3</v>
      </c>
      <c r="I8186" s="4">
        <f>IF(E8186="Rhode Island", Table1[[#This Row],[price]]*$L$3, IF(E8186="Massachusetts", Table1[[#This Row],[price]]*$L$2, 1))</f>
        <v>415000</v>
      </c>
    </row>
    <row r="8187" spans="1:9" x14ac:dyDescent="0.25">
      <c r="A8187" s="2">
        <v>41453</v>
      </c>
      <c r="B8187" s="1">
        <f t="shared" si="254"/>
        <v>2013</v>
      </c>
      <c r="C8187" s="1">
        <f t="shared" si="255"/>
        <v>2</v>
      </c>
      <c r="D8187">
        <v>2614</v>
      </c>
      <c r="E8187" t="s">
        <v>37</v>
      </c>
      <c r="F8187" s="4">
        <v>455000</v>
      </c>
      <c r="G8187" t="s">
        <v>5</v>
      </c>
      <c r="H8187">
        <v>3</v>
      </c>
      <c r="I8187" s="4">
        <f>IF(E8187="Rhode Island", Table1[[#This Row],[price]]*$L$3, IF(E8187="Massachusetts", Table1[[#This Row],[price]]*$L$2, 1))</f>
        <v>455000</v>
      </c>
    </row>
    <row r="8188" spans="1:9" x14ac:dyDescent="0.25">
      <c r="A8188" s="2">
        <v>41453</v>
      </c>
      <c r="B8188" s="1">
        <f t="shared" si="254"/>
        <v>2013</v>
      </c>
      <c r="C8188" s="1">
        <f t="shared" si="255"/>
        <v>2</v>
      </c>
      <c r="D8188">
        <v>2913</v>
      </c>
      <c r="E8188" t="s">
        <v>36</v>
      </c>
      <c r="F8188" s="4">
        <v>480000</v>
      </c>
      <c r="G8188" t="s">
        <v>5</v>
      </c>
      <c r="H8188">
        <v>3</v>
      </c>
      <c r="I8188" s="4">
        <f>IF(E8188="Rhode Island", Table1[[#This Row],[price]]*$L$3, IF(E8188="Massachusetts", Table1[[#This Row],[price]]*$L$2, 1))</f>
        <v>480000</v>
      </c>
    </row>
    <row r="8189" spans="1:9" x14ac:dyDescent="0.25">
      <c r="A8189" s="2">
        <v>41453</v>
      </c>
      <c r="B8189" s="1">
        <f t="shared" si="254"/>
        <v>2013</v>
      </c>
      <c r="C8189" s="1">
        <f t="shared" si="255"/>
        <v>2</v>
      </c>
      <c r="D8189">
        <v>2911</v>
      </c>
      <c r="E8189" t="s">
        <v>36</v>
      </c>
      <c r="F8189" s="4">
        <v>570000</v>
      </c>
      <c r="G8189" t="s">
        <v>5</v>
      </c>
      <c r="H8189">
        <v>4</v>
      </c>
      <c r="I8189" s="4">
        <f>IF(E8189="Rhode Island", Table1[[#This Row],[price]]*$L$3, IF(E8189="Massachusetts", Table1[[#This Row],[price]]*$L$2, 1))</f>
        <v>570000</v>
      </c>
    </row>
    <row r="8190" spans="1:9" x14ac:dyDescent="0.25">
      <c r="A8190" s="2">
        <v>41453</v>
      </c>
      <c r="B8190" s="1">
        <f t="shared" si="254"/>
        <v>2013</v>
      </c>
      <c r="C8190" s="1">
        <f t="shared" si="255"/>
        <v>2</v>
      </c>
      <c r="D8190">
        <v>2606</v>
      </c>
      <c r="E8190" t="s">
        <v>37</v>
      </c>
      <c r="F8190" s="4">
        <v>630000</v>
      </c>
      <c r="G8190" t="s">
        <v>5</v>
      </c>
      <c r="H8190">
        <v>0</v>
      </c>
      <c r="I8190" s="4">
        <f>IF(E8190="Rhode Island", Table1[[#This Row],[price]]*$L$3, IF(E8190="Massachusetts", Table1[[#This Row],[price]]*$L$2, 1))</f>
        <v>630000</v>
      </c>
    </row>
    <row r="8191" spans="1:9" x14ac:dyDescent="0.25">
      <c r="A8191" s="2">
        <v>41453</v>
      </c>
      <c r="B8191" s="1">
        <f t="shared" si="254"/>
        <v>2013</v>
      </c>
      <c r="C8191" s="1">
        <f t="shared" si="255"/>
        <v>2</v>
      </c>
      <c r="D8191">
        <v>2617</v>
      </c>
      <c r="E8191" t="s">
        <v>37</v>
      </c>
      <c r="F8191" s="4">
        <v>670000</v>
      </c>
      <c r="G8191" t="s">
        <v>5</v>
      </c>
      <c r="H8191">
        <v>4</v>
      </c>
      <c r="I8191" s="4">
        <f>IF(E8191="Rhode Island", Table1[[#This Row],[price]]*$L$3, IF(E8191="Massachusetts", Table1[[#This Row],[price]]*$L$2, 1))</f>
        <v>670000</v>
      </c>
    </row>
    <row r="8192" spans="1:9" x14ac:dyDescent="0.25">
      <c r="A8192" s="2">
        <v>41453</v>
      </c>
      <c r="B8192" s="1">
        <f t="shared" si="254"/>
        <v>2013</v>
      </c>
      <c r="C8192" s="1">
        <f t="shared" si="255"/>
        <v>2</v>
      </c>
      <c r="D8192">
        <v>2602</v>
      </c>
      <c r="E8192" t="s">
        <v>37</v>
      </c>
      <c r="F8192" s="4">
        <v>730000</v>
      </c>
      <c r="G8192" t="s">
        <v>5</v>
      </c>
      <c r="H8192">
        <v>3</v>
      </c>
      <c r="I8192" s="4">
        <f>IF(E8192="Rhode Island", Table1[[#This Row],[price]]*$L$3, IF(E8192="Massachusetts", Table1[[#This Row],[price]]*$L$2, 1))</f>
        <v>730000</v>
      </c>
    </row>
    <row r="8193" spans="1:9" x14ac:dyDescent="0.25">
      <c r="A8193" s="2">
        <v>41454</v>
      </c>
      <c r="B8193" s="1">
        <f t="shared" si="254"/>
        <v>2013</v>
      </c>
      <c r="C8193" s="1">
        <f t="shared" si="255"/>
        <v>2</v>
      </c>
      <c r="D8193">
        <v>2914</v>
      </c>
      <c r="E8193" t="s">
        <v>36</v>
      </c>
      <c r="F8193" s="4">
        <v>510000</v>
      </c>
      <c r="G8193" t="s">
        <v>5</v>
      </c>
      <c r="H8193">
        <v>4</v>
      </c>
      <c r="I8193" s="4">
        <f>IF(E8193="Rhode Island", Table1[[#This Row],[price]]*$L$3, IF(E8193="Massachusetts", Table1[[#This Row],[price]]*$L$2, 1))</f>
        <v>510000</v>
      </c>
    </row>
    <row r="8194" spans="1:9" x14ac:dyDescent="0.25">
      <c r="A8194" s="2">
        <v>41454</v>
      </c>
      <c r="B8194" s="1">
        <f t="shared" ref="B8194:B8257" si="256">YEAR(A8194)</f>
        <v>2013</v>
      </c>
      <c r="C8194" s="1">
        <f t="shared" ref="C8194:C8257" si="257">ROUNDUP(MONTH(A8194)/3,0)</f>
        <v>2</v>
      </c>
      <c r="D8194">
        <v>2902</v>
      </c>
      <c r="E8194" t="s">
        <v>36</v>
      </c>
      <c r="F8194" s="4">
        <v>564000</v>
      </c>
      <c r="G8194" t="s">
        <v>5</v>
      </c>
      <c r="H8194">
        <v>5</v>
      </c>
      <c r="I8194" s="4">
        <f>IF(E8194="Rhode Island", Table1[[#This Row],[price]]*$L$3, IF(E8194="Massachusetts", Table1[[#This Row],[price]]*$L$2, 1))</f>
        <v>564000</v>
      </c>
    </row>
    <row r="8195" spans="1:9" x14ac:dyDescent="0.25">
      <c r="A8195" s="2">
        <v>41454</v>
      </c>
      <c r="B8195" s="1">
        <f t="shared" si="256"/>
        <v>2013</v>
      </c>
      <c r="C8195" s="1">
        <f t="shared" si="257"/>
        <v>2</v>
      </c>
      <c r="D8195">
        <v>2605</v>
      </c>
      <c r="E8195" t="s">
        <v>37</v>
      </c>
      <c r="F8195" s="4">
        <v>600000</v>
      </c>
      <c r="G8195" t="s">
        <v>5</v>
      </c>
      <c r="H8195">
        <v>3</v>
      </c>
      <c r="I8195" s="4">
        <f>IF(E8195="Rhode Island", Table1[[#This Row],[price]]*$L$3, IF(E8195="Massachusetts", Table1[[#This Row],[price]]*$L$2, 1))</f>
        <v>600000</v>
      </c>
    </row>
    <row r="8196" spans="1:9" x14ac:dyDescent="0.25">
      <c r="A8196" s="2">
        <v>41454</v>
      </c>
      <c r="B8196" s="1">
        <f t="shared" si="256"/>
        <v>2013</v>
      </c>
      <c r="C8196" s="1">
        <f t="shared" si="257"/>
        <v>2</v>
      </c>
      <c r="D8196">
        <v>2607</v>
      </c>
      <c r="E8196" t="s">
        <v>37</v>
      </c>
      <c r="F8196" s="4">
        <v>615000</v>
      </c>
      <c r="G8196" t="s">
        <v>5</v>
      </c>
      <c r="H8196">
        <v>3</v>
      </c>
      <c r="I8196" s="4">
        <f>IF(E8196="Rhode Island", Table1[[#This Row],[price]]*$L$3, IF(E8196="Massachusetts", Table1[[#This Row],[price]]*$L$2, 1))</f>
        <v>615000</v>
      </c>
    </row>
    <row r="8197" spans="1:9" x14ac:dyDescent="0.25">
      <c r="A8197" s="2">
        <v>41454</v>
      </c>
      <c r="B8197" s="1">
        <f t="shared" si="256"/>
        <v>2013</v>
      </c>
      <c r="C8197" s="1">
        <f t="shared" si="257"/>
        <v>2</v>
      </c>
      <c r="D8197">
        <v>2604</v>
      </c>
      <c r="E8197" t="s">
        <v>37</v>
      </c>
      <c r="F8197" s="4">
        <v>722500</v>
      </c>
      <c r="G8197" t="s">
        <v>5</v>
      </c>
      <c r="H8197">
        <v>3</v>
      </c>
      <c r="I8197" s="4">
        <f>IF(E8197="Rhode Island", Table1[[#This Row],[price]]*$L$3, IF(E8197="Massachusetts", Table1[[#This Row],[price]]*$L$2, 1))</f>
        <v>722500</v>
      </c>
    </row>
    <row r="8198" spans="1:9" x14ac:dyDescent="0.25">
      <c r="A8198" s="2">
        <v>41454</v>
      </c>
      <c r="B8198" s="1">
        <f t="shared" si="256"/>
        <v>2013</v>
      </c>
      <c r="C8198" s="1">
        <f t="shared" si="257"/>
        <v>2</v>
      </c>
      <c r="D8198">
        <v>2913</v>
      </c>
      <c r="E8198" t="s">
        <v>36</v>
      </c>
      <c r="F8198" s="4">
        <v>735000</v>
      </c>
      <c r="G8198" t="s">
        <v>5</v>
      </c>
      <c r="H8198">
        <v>4</v>
      </c>
      <c r="I8198" s="4">
        <f>IF(E8198="Rhode Island", Table1[[#This Row],[price]]*$L$3, IF(E8198="Massachusetts", Table1[[#This Row],[price]]*$L$2, 1))</f>
        <v>735000</v>
      </c>
    </row>
    <row r="8199" spans="1:9" x14ac:dyDescent="0.25">
      <c r="A8199" s="2">
        <v>41454</v>
      </c>
      <c r="B8199" s="1">
        <f t="shared" si="256"/>
        <v>2013</v>
      </c>
      <c r="C8199" s="1">
        <f t="shared" si="257"/>
        <v>2</v>
      </c>
      <c r="D8199">
        <v>2605</v>
      </c>
      <c r="E8199" t="s">
        <v>37</v>
      </c>
      <c r="F8199" s="4">
        <v>820000</v>
      </c>
      <c r="G8199" t="s">
        <v>5</v>
      </c>
      <c r="H8199">
        <v>4</v>
      </c>
      <c r="I8199" s="4">
        <f>IF(E8199="Rhode Island", Table1[[#This Row],[price]]*$L$3, IF(E8199="Massachusetts", Table1[[#This Row],[price]]*$L$2, 1))</f>
        <v>820000</v>
      </c>
    </row>
    <row r="8200" spans="1:9" x14ac:dyDescent="0.25">
      <c r="A8200" s="2">
        <v>41456</v>
      </c>
      <c r="B8200" s="1">
        <f t="shared" si="256"/>
        <v>2013</v>
      </c>
      <c r="C8200" s="1">
        <f t="shared" si="257"/>
        <v>3</v>
      </c>
      <c r="D8200">
        <v>2913</v>
      </c>
      <c r="E8200" t="s">
        <v>36</v>
      </c>
      <c r="F8200" s="4">
        <v>392000</v>
      </c>
      <c r="G8200" t="s">
        <v>5</v>
      </c>
      <c r="H8200">
        <v>3</v>
      </c>
      <c r="I8200" s="4">
        <f>IF(E8200="Rhode Island", Table1[[#This Row],[price]]*$L$3, IF(E8200="Massachusetts", Table1[[#This Row],[price]]*$L$2, 1))</f>
        <v>392000</v>
      </c>
    </row>
    <row r="8201" spans="1:9" x14ac:dyDescent="0.25">
      <c r="A8201" s="2">
        <v>41456</v>
      </c>
      <c r="B8201" s="1">
        <f t="shared" si="256"/>
        <v>2013</v>
      </c>
      <c r="C8201" s="1">
        <f t="shared" si="257"/>
        <v>3</v>
      </c>
      <c r="D8201">
        <v>2617</v>
      </c>
      <c r="E8201" t="s">
        <v>37</v>
      </c>
      <c r="F8201" s="4">
        <v>462000</v>
      </c>
      <c r="G8201" t="s">
        <v>5</v>
      </c>
      <c r="H8201">
        <v>3</v>
      </c>
      <c r="I8201" s="4">
        <f>IF(E8201="Rhode Island", Table1[[#This Row],[price]]*$L$3, IF(E8201="Massachusetts", Table1[[#This Row],[price]]*$L$2, 1))</f>
        <v>462000</v>
      </c>
    </row>
    <row r="8202" spans="1:9" x14ac:dyDescent="0.25">
      <c r="A8202" s="2">
        <v>41456</v>
      </c>
      <c r="B8202" s="1">
        <f t="shared" si="256"/>
        <v>2013</v>
      </c>
      <c r="C8202" s="1">
        <f t="shared" si="257"/>
        <v>3</v>
      </c>
      <c r="D8202">
        <v>2913</v>
      </c>
      <c r="E8202" t="s">
        <v>36</v>
      </c>
      <c r="F8202" s="4">
        <v>525000</v>
      </c>
      <c r="G8202" t="s">
        <v>5</v>
      </c>
      <c r="H8202">
        <v>4</v>
      </c>
      <c r="I8202" s="4">
        <f>IF(E8202="Rhode Island", Table1[[#This Row],[price]]*$L$3, IF(E8202="Massachusetts", Table1[[#This Row],[price]]*$L$2, 1))</f>
        <v>525000</v>
      </c>
    </row>
    <row r="8203" spans="1:9" x14ac:dyDescent="0.25">
      <c r="A8203" s="2">
        <v>41456</v>
      </c>
      <c r="B8203" s="1">
        <f t="shared" si="256"/>
        <v>2013</v>
      </c>
      <c r="C8203" s="1">
        <f t="shared" si="257"/>
        <v>3</v>
      </c>
      <c r="D8203">
        <v>2912</v>
      </c>
      <c r="E8203" t="s">
        <v>36</v>
      </c>
      <c r="F8203" s="4">
        <v>537000</v>
      </c>
      <c r="G8203" t="s">
        <v>5</v>
      </c>
      <c r="H8203">
        <v>4</v>
      </c>
      <c r="I8203" s="4">
        <f>IF(E8203="Rhode Island", Table1[[#This Row],[price]]*$L$3, IF(E8203="Massachusetts", Table1[[#This Row],[price]]*$L$2, 1))</f>
        <v>537000</v>
      </c>
    </row>
    <row r="8204" spans="1:9" x14ac:dyDescent="0.25">
      <c r="A8204" s="2">
        <v>41456</v>
      </c>
      <c r="B8204" s="1">
        <f t="shared" si="256"/>
        <v>2013</v>
      </c>
      <c r="C8204" s="1">
        <f t="shared" si="257"/>
        <v>3</v>
      </c>
      <c r="D8204">
        <v>2614</v>
      </c>
      <c r="E8204" t="s">
        <v>37</v>
      </c>
      <c r="F8204" s="4">
        <v>550000</v>
      </c>
      <c r="G8204" t="s">
        <v>5</v>
      </c>
      <c r="H8204">
        <v>3</v>
      </c>
      <c r="I8204" s="4">
        <f>IF(E8204="Rhode Island", Table1[[#This Row],[price]]*$L$3, IF(E8204="Massachusetts", Table1[[#This Row],[price]]*$L$2, 1))</f>
        <v>550000</v>
      </c>
    </row>
    <row r="8205" spans="1:9" x14ac:dyDescent="0.25">
      <c r="A8205" s="2">
        <v>41456</v>
      </c>
      <c r="B8205" s="1">
        <f t="shared" si="256"/>
        <v>2013</v>
      </c>
      <c r="C8205" s="1">
        <f t="shared" si="257"/>
        <v>3</v>
      </c>
      <c r="D8205">
        <v>2912</v>
      </c>
      <c r="E8205" t="s">
        <v>36</v>
      </c>
      <c r="F8205" s="4">
        <v>582000</v>
      </c>
      <c r="G8205" t="s">
        <v>5</v>
      </c>
      <c r="H8205">
        <v>4</v>
      </c>
      <c r="I8205" s="4">
        <f>IF(E8205="Rhode Island", Table1[[#This Row],[price]]*$L$3, IF(E8205="Massachusetts", Table1[[#This Row],[price]]*$L$2, 1))</f>
        <v>582000</v>
      </c>
    </row>
    <row r="8206" spans="1:9" x14ac:dyDescent="0.25">
      <c r="A8206" s="2">
        <v>41456</v>
      </c>
      <c r="B8206" s="1">
        <f t="shared" si="256"/>
        <v>2013</v>
      </c>
      <c r="C8206" s="1">
        <f t="shared" si="257"/>
        <v>3</v>
      </c>
      <c r="D8206">
        <v>2904</v>
      </c>
      <c r="E8206" t="s">
        <v>36</v>
      </c>
      <c r="F8206" s="4">
        <v>635000</v>
      </c>
      <c r="G8206" t="s">
        <v>5</v>
      </c>
      <c r="H8206">
        <v>4</v>
      </c>
      <c r="I8206" s="4">
        <f>IF(E8206="Rhode Island", Table1[[#This Row],[price]]*$L$3, IF(E8206="Massachusetts", Table1[[#This Row],[price]]*$L$2, 1))</f>
        <v>635000</v>
      </c>
    </row>
    <row r="8207" spans="1:9" x14ac:dyDescent="0.25">
      <c r="A8207" s="2">
        <v>41456</v>
      </c>
      <c r="B8207" s="1">
        <f t="shared" si="256"/>
        <v>2013</v>
      </c>
      <c r="C8207" s="1">
        <f t="shared" si="257"/>
        <v>3</v>
      </c>
      <c r="D8207">
        <v>2602</v>
      </c>
      <c r="E8207" t="s">
        <v>37</v>
      </c>
      <c r="F8207" s="4">
        <v>650000</v>
      </c>
      <c r="G8207" t="s">
        <v>5</v>
      </c>
      <c r="H8207">
        <v>3</v>
      </c>
      <c r="I8207" s="4">
        <f>IF(E8207="Rhode Island", Table1[[#This Row],[price]]*$L$3, IF(E8207="Massachusetts", Table1[[#This Row],[price]]*$L$2, 1))</f>
        <v>650000</v>
      </c>
    </row>
    <row r="8208" spans="1:9" x14ac:dyDescent="0.25">
      <c r="A8208" s="2">
        <v>41456</v>
      </c>
      <c r="B8208" s="1">
        <f t="shared" si="256"/>
        <v>2013</v>
      </c>
      <c r="C8208" s="1">
        <f t="shared" si="257"/>
        <v>3</v>
      </c>
      <c r="D8208">
        <v>2615</v>
      </c>
      <c r="E8208" t="s">
        <v>37</v>
      </c>
      <c r="F8208" s="4">
        <v>651000</v>
      </c>
      <c r="G8208" t="s">
        <v>5</v>
      </c>
      <c r="H8208">
        <v>4</v>
      </c>
      <c r="I8208" s="4">
        <f>IF(E8208="Rhode Island", Table1[[#This Row],[price]]*$L$3, IF(E8208="Massachusetts", Table1[[#This Row],[price]]*$L$2, 1))</f>
        <v>651000</v>
      </c>
    </row>
    <row r="8209" spans="1:9" x14ac:dyDescent="0.25">
      <c r="A8209" s="2">
        <v>41456</v>
      </c>
      <c r="B8209" s="1">
        <f t="shared" si="256"/>
        <v>2013</v>
      </c>
      <c r="C8209" s="1">
        <f t="shared" si="257"/>
        <v>3</v>
      </c>
      <c r="D8209">
        <v>2603</v>
      </c>
      <c r="E8209" t="s">
        <v>37</v>
      </c>
      <c r="F8209" s="4">
        <v>860000</v>
      </c>
      <c r="G8209" t="s">
        <v>5</v>
      </c>
      <c r="H8209">
        <v>3</v>
      </c>
      <c r="I8209" s="4">
        <f>IF(E8209="Rhode Island", Table1[[#This Row],[price]]*$L$3, IF(E8209="Massachusetts", Table1[[#This Row],[price]]*$L$2, 1))</f>
        <v>860000</v>
      </c>
    </row>
    <row r="8210" spans="1:9" x14ac:dyDescent="0.25">
      <c r="A8210" s="2">
        <v>41456</v>
      </c>
      <c r="B8210" s="1">
        <f t="shared" si="256"/>
        <v>2013</v>
      </c>
      <c r="C8210" s="1">
        <f t="shared" si="257"/>
        <v>3</v>
      </c>
      <c r="D8210">
        <v>2604</v>
      </c>
      <c r="E8210" t="s">
        <v>37</v>
      </c>
      <c r="F8210" s="4">
        <v>923000</v>
      </c>
      <c r="G8210" t="s">
        <v>5</v>
      </c>
      <c r="H8210">
        <v>4</v>
      </c>
      <c r="I8210" s="4">
        <f>IF(E8210="Rhode Island", Table1[[#This Row],[price]]*$L$3, IF(E8210="Massachusetts", Table1[[#This Row],[price]]*$L$2, 1))</f>
        <v>923000</v>
      </c>
    </row>
    <row r="8211" spans="1:9" x14ac:dyDescent="0.25">
      <c r="A8211" s="2">
        <v>41456</v>
      </c>
      <c r="B8211" s="1">
        <f t="shared" si="256"/>
        <v>2013</v>
      </c>
      <c r="C8211" s="1">
        <f t="shared" si="257"/>
        <v>3</v>
      </c>
      <c r="D8211">
        <v>2612</v>
      </c>
      <c r="E8211" t="s">
        <v>37</v>
      </c>
      <c r="F8211" s="4">
        <v>470000</v>
      </c>
      <c r="G8211" t="s">
        <v>6</v>
      </c>
      <c r="H8211">
        <v>2</v>
      </c>
      <c r="I8211" s="4">
        <f>IF(E8211="Rhode Island", Table1[[#This Row],[price]]*$L$3, IF(E8211="Massachusetts", Table1[[#This Row],[price]]*$L$2, 1))</f>
        <v>470000</v>
      </c>
    </row>
    <row r="8212" spans="1:9" x14ac:dyDescent="0.25">
      <c r="A8212" s="2">
        <v>41457</v>
      </c>
      <c r="B8212" s="1">
        <f t="shared" si="256"/>
        <v>2013</v>
      </c>
      <c r="C8212" s="1">
        <f t="shared" si="257"/>
        <v>3</v>
      </c>
      <c r="D8212">
        <v>2905</v>
      </c>
      <c r="E8212" t="s">
        <v>36</v>
      </c>
      <c r="F8212" s="4">
        <v>370000</v>
      </c>
      <c r="G8212" t="s">
        <v>5</v>
      </c>
      <c r="H8212">
        <v>3</v>
      </c>
      <c r="I8212" s="4">
        <f>IF(E8212="Rhode Island", Table1[[#This Row],[price]]*$L$3, IF(E8212="Massachusetts", Table1[[#This Row],[price]]*$L$2, 1))</f>
        <v>370000</v>
      </c>
    </row>
    <row r="8213" spans="1:9" x14ac:dyDescent="0.25">
      <c r="A8213" s="2">
        <v>41457</v>
      </c>
      <c r="B8213" s="1">
        <f t="shared" si="256"/>
        <v>2013</v>
      </c>
      <c r="C8213" s="1">
        <f t="shared" si="257"/>
        <v>3</v>
      </c>
      <c r="D8213">
        <v>2905</v>
      </c>
      <c r="E8213" t="s">
        <v>36</v>
      </c>
      <c r="F8213" s="4">
        <v>394000</v>
      </c>
      <c r="G8213" t="s">
        <v>5</v>
      </c>
      <c r="H8213">
        <v>3</v>
      </c>
      <c r="I8213" s="4">
        <f>IF(E8213="Rhode Island", Table1[[#This Row],[price]]*$L$3, IF(E8213="Massachusetts", Table1[[#This Row],[price]]*$L$2, 1))</f>
        <v>394000</v>
      </c>
    </row>
    <row r="8214" spans="1:9" x14ac:dyDescent="0.25">
      <c r="A8214" s="2">
        <v>41457</v>
      </c>
      <c r="B8214" s="1">
        <f t="shared" si="256"/>
        <v>2013</v>
      </c>
      <c r="C8214" s="1">
        <f t="shared" si="257"/>
        <v>3</v>
      </c>
      <c r="D8214">
        <v>2615</v>
      </c>
      <c r="E8214" t="s">
        <v>37</v>
      </c>
      <c r="F8214" s="4">
        <v>435000</v>
      </c>
      <c r="G8214" t="s">
        <v>5</v>
      </c>
      <c r="H8214">
        <v>3</v>
      </c>
      <c r="I8214" s="4">
        <f>IF(E8214="Rhode Island", Table1[[#This Row],[price]]*$L$3, IF(E8214="Massachusetts", Table1[[#This Row],[price]]*$L$2, 1))</f>
        <v>435000</v>
      </c>
    </row>
    <row r="8215" spans="1:9" x14ac:dyDescent="0.25">
      <c r="A8215" s="2">
        <v>41457</v>
      </c>
      <c r="B8215" s="1">
        <f t="shared" si="256"/>
        <v>2013</v>
      </c>
      <c r="C8215" s="1">
        <f t="shared" si="257"/>
        <v>3</v>
      </c>
      <c r="D8215">
        <v>2905</v>
      </c>
      <c r="E8215" t="s">
        <v>36</v>
      </c>
      <c r="F8215" s="4">
        <v>442500</v>
      </c>
      <c r="G8215" t="s">
        <v>5</v>
      </c>
      <c r="H8215">
        <v>3</v>
      </c>
      <c r="I8215" s="4">
        <f>IF(E8215="Rhode Island", Table1[[#This Row],[price]]*$L$3, IF(E8215="Massachusetts", Table1[[#This Row],[price]]*$L$2, 1))</f>
        <v>442500</v>
      </c>
    </row>
    <row r="8216" spans="1:9" x14ac:dyDescent="0.25">
      <c r="A8216" s="2">
        <v>41457</v>
      </c>
      <c r="B8216" s="1">
        <f t="shared" si="256"/>
        <v>2013</v>
      </c>
      <c r="C8216" s="1">
        <f t="shared" si="257"/>
        <v>3</v>
      </c>
      <c r="D8216">
        <v>2905</v>
      </c>
      <c r="E8216" t="s">
        <v>36</v>
      </c>
      <c r="F8216" s="4">
        <v>447500</v>
      </c>
      <c r="G8216" t="s">
        <v>5</v>
      </c>
      <c r="H8216">
        <v>4</v>
      </c>
      <c r="I8216" s="4">
        <f>IF(E8216="Rhode Island", Table1[[#This Row],[price]]*$L$3, IF(E8216="Massachusetts", Table1[[#This Row],[price]]*$L$2, 1))</f>
        <v>447500</v>
      </c>
    </row>
    <row r="8217" spans="1:9" x14ac:dyDescent="0.25">
      <c r="A8217" s="2">
        <v>41457</v>
      </c>
      <c r="B8217" s="1">
        <f t="shared" si="256"/>
        <v>2013</v>
      </c>
      <c r="C8217" s="1">
        <f t="shared" si="257"/>
        <v>3</v>
      </c>
      <c r="D8217">
        <v>2611</v>
      </c>
      <c r="E8217" t="s">
        <v>37</v>
      </c>
      <c r="F8217" s="4">
        <v>515350</v>
      </c>
      <c r="G8217" t="s">
        <v>5</v>
      </c>
      <c r="H8217">
        <v>3</v>
      </c>
      <c r="I8217" s="4">
        <f>IF(E8217="Rhode Island", Table1[[#This Row],[price]]*$L$3, IF(E8217="Massachusetts", Table1[[#This Row],[price]]*$L$2, 1))</f>
        <v>515350</v>
      </c>
    </row>
    <row r="8218" spans="1:9" x14ac:dyDescent="0.25">
      <c r="A8218" s="2">
        <v>41457</v>
      </c>
      <c r="B8218" s="1">
        <f t="shared" si="256"/>
        <v>2013</v>
      </c>
      <c r="C8218" s="1">
        <f t="shared" si="257"/>
        <v>3</v>
      </c>
      <c r="D8218">
        <v>2906</v>
      </c>
      <c r="E8218" t="s">
        <v>36</v>
      </c>
      <c r="F8218" s="4">
        <v>570000</v>
      </c>
      <c r="G8218" t="s">
        <v>5</v>
      </c>
      <c r="H8218">
        <v>4</v>
      </c>
      <c r="I8218" s="4">
        <f>IF(E8218="Rhode Island", Table1[[#This Row],[price]]*$L$3, IF(E8218="Massachusetts", Table1[[#This Row],[price]]*$L$2, 1))</f>
        <v>570000</v>
      </c>
    </row>
    <row r="8219" spans="1:9" x14ac:dyDescent="0.25">
      <c r="A8219" s="2">
        <v>41457</v>
      </c>
      <c r="B8219" s="1">
        <f t="shared" si="256"/>
        <v>2013</v>
      </c>
      <c r="C8219" s="1">
        <f t="shared" si="257"/>
        <v>3</v>
      </c>
      <c r="D8219">
        <v>2602</v>
      </c>
      <c r="E8219" t="s">
        <v>37</v>
      </c>
      <c r="F8219" s="4">
        <v>581000</v>
      </c>
      <c r="G8219" t="s">
        <v>5</v>
      </c>
      <c r="H8219">
        <v>3</v>
      </c>
      <c r="I8219" s="4">
        <f>IF(E8219="Rhode Island", Table1[[#This Row],[price]]*$L$3, IF(E8219="Massachusetts", Table1[[#This Row],[price]]*$L$2, 1))</f>
        <v>581000</v>
      </c>
    </row>
    <row r="8220" spans="1:9" x14ac:dyDescent="0.25">
      <c r="A8220" s="2">
        <v>41457</v>
      </c>
      <c r="B8220" s="1">
        <f t="shared" si="256"/>
        <v>2013</v>
      </c>
      <c r="C8220" s="1">
        <f t="shared" si="257"/>
        <v>3</v>
      </c>
      <c r="D8220">
        <v>2611</v>
      </c>
      <c r="E8220" t="s">
        <v>37</v>
      </c>
      <c r="F8220" s="4">
        <v>760000</v>
      </c>
      <c r="G8220" t="s">
        <v>5</v>
      </c>
      <c r="H8220">
        <v>5</v>
      </c>
      <c r="I8220" s="4">
        <f>IF(E8220="Rhode Island", Table1[[#This Row],[price]]*$L$3, IF(E8220="Massachusetts", Table1[[#This Row],[price]]*$L$2, 1))</f>
        <v>760000</v>
      </c>
    </row>
    <row r="8221" spans="1:9" x14ac:dyDescent="0.25">
      <c r="A8221" s="2">
        <v>41457</v>
      </c>
      <c r="B8221" s="1">
        <f t="shared" si="256"/>
        <v>2013</v>
      </c>
      <c r="C8221" s="1">
        <f t="shared" si="257"/>
        <v>3</v>
      </c>
      <c r="D8221">
        <v>2607</v>
      </c>
      <c r="E8221" t="s">
        <v>37</v>
      </c>
      <c r="F8221" s="4">
        <v>770000</v>
      </c>
      <c r="G8221" t="s">
        <v>5</v>
      </c>
      <c r="H8221">
        <v>4</v>
      </c>
      <c r="I8221" s="4">
        <f>IF(E8221="Rhode Island", Table1[[#This Row],[price]]*$L$3, IF(E8221="Massachusetts", Table1[[#This Row],[price]]*$L$2, 1))</f>
        <v>770000</v>
      </c>
    </row>
    <row r="8222" spans="1:9" x14ac:dyDescent="0.25">
      <c r="A8222" s="2">
        <v>41457</v>
      </c>
      <c r="B8222" s="1">
        <f t="shared" si="256"/>
        <v>2013</v>
      </c>
      <c r="C8222" s="1">
        <f t="shared" si="257"/>
        <v>3</v>
      </c>
      <c r="D8222">
        <v>2612</v>
      </c>
      <c r="E8222" t="s">
        <v>37</v>
      </c>
      <c r="F8222" s="4">
        <v>469500</v>
      </c>
      <c r="G8222" t="s">
        <v>6</v>
      </c>
      <c r="H8222">
        <v>2</v>
      </c>
      <c r="I8222" s="4">
        <f>IF(E8222="Rhode Island", Table1[[#This Row],[price]]*$L$3, IF(E8222="Massachusetts", Table1[[#This Row],[price]]*$L$2, 1))</f>
        <v>469500</v>
      </c>
    </row>
    <row r="8223" spans="1:9" x14ac:dyDescent="0.25">
      <c r="A8223" s="2">
        <v>41458</v>
      </c>
      <c r="B8223" s="1">
        <f t="shared" si="256"/>
        <v>2013</v>
      </c>
      <c r="C8223" s="1">
        <f t="shared" si="257"/>
        <v>3</v>
      </c>
      <c r="D8223">
        <v>2902</v>
      </c>
      <c r="E8223" t="s">
        <v>36</v>
      </c>
      <c r="F8223" s="4">
        <v>428000</v>
      </c>
      <c r="G8223" t="s">
        <v>5</v>
      </c>
      <c r="H8223">
        <v>3</v>
      </c>
      <c r="I8223" s="4">
        <f>IF(E8223="Rhode Island", Table1[[#This Row],[price]]*$L$3, IF(E8223="Massachusetts", Table1[[#This Row],[price]]*$L$2, 1))</f>
        <v>428000</v>
      </c>
    </row>
    <row r="8224" spans="1:9" x14ac:dyDescent="0.25">
      <c r="A8224" s="2">
        <v>41458</v>
      </c>
      <c r="B8224" s="1">
        <f t="shared" si="256"/>
        <v>2013</v>
      </c>
      <c r="C8224" s="1">
        <f t="shared" si="257"/>
        <v>3</v>
      </c>
      <c r="D8224">
        <v>2615</v>
      </c>
      <c r="E8224" t="s">
        <v>37</v>
      </c>
      <c r="F8224" s="4">
        <v>438000</v>
      </c>
      <c r="G8224" t="s">
        <v>5</v>
      </c>
      <c r="H8224">
        <v>4</v>
      </c>
      <c r="I8224" s="4">
        <f>IF(E8224="Rhode Island", Table1[[#This Row],[price]]*$L$3, IF(E8224="Massachusetts", Table1[[#This Row],[price]]*$L$2, 1))</f>
        <v>438000</v>
      </c>
    </row>
    <row r="8225" spans="1:9" x14ac:dyDescent="0.25">
      <c r="A8225" s="2">
        <v>41458</v>
      </c>
      <c r="B8225" s="1">
        <f t="shared" si="256"/>
        <v>2013</v>
      </c>
      <c r="C8225" s="1">
        <f t="shared" si="257"/>
        <v>3</v>
      </c>
      <c r="D8225">
        <v>2905</v>
      </c>
      <c r="E8225" t="s">
        <v>36</v>
      </c>
      <c r="F8225" s="4">
        <v>440500</v>
      </c>
      <c r="G8225" t="s">
        <v>5</v>
      </c>
      <c r="H8225">
        <v>3</v>
      </c>
      <c r="I8225" s="4">
        <f>IF(E8225="Rhode Island", Table1[[#This Row],[price]]*$L$3, IF(E8225="Massachusetts", Table1[[#This Row],[price]]*$L$2, 1))</f>
        <v>440500</v>
      </c>
    </row>
    <row r="8226" spans="1:9" x14ac:dyDescent="0.25">
      <c r="A8226" s="2">
        <v>41458</v>
      </c>
      <c r="B8226" s="1">
        <f t="shared" si="256"/>
        <v>2013</v>
      </c>
      <c r="C8226" s="1">
        <f t="shared" si="257"/>
        <v>3</v>
      </c>
      <c r="D8226">
        <v>2615</v>
      </c>
      <c r="E8226" t="s">
        <v>37</v>
      </c>
      <c r="F8226" s="4">
        <v>451000</v>
      </c>
      <c r="G8226" t="s">
        <v>5</v>
      </c>
      <c r="H8226">
        <v>4</v>
      </c>
      <c r="I8226" s="4">
        <f>IF(E8226="Rhode Island", Table1[[#This Row],[price]]*$L$3, IF(E8226="Massachusetts", Table1[[#This Row],[price]]*$L$2, 1))</f>
        <v>451000</v>
      </c>
    </row>
    <row r="8227" spans="1:9" x14ac:dyDescent="0.25">
      <c r="A8227" s="2">
        <v>41458</v>
      </c>
      <c r="B8227" s="1">
        <f t="shared" si="256"/>
        <v>2013</v>
      </c>
      <c r="C8227" s="1">
        <f t="shared" si="257"/>
        <v>3</v>
      </c>
      <c r="D8227">
        <v>2913</v>
      </c>
      <c r="E8227" t="s">
        <v>36</v>
      </c>
      <c r="F8227" s="4">
        <v>480000</v>
      </c>
      <c r="G8227" t="s">
        <v>5</v>
      </c>
      <c r="H8227">
        <v>3</v>
      </c>
      <c r="I8227" s="4">
        <f>IF(E8227="Rhode Island", Table1[[#This Row],[price]]*$L$3, IF(E8227="Massachusetts", Table1[[#This Row],[price]]*$L$2, 1))</f>
        <v>480000</v>
      </c>
    </row>
    <row r="8228" spans="1:9" x14ac:dyDescent="0.25">
      <c r="A8228" s="2">
        <v>41458</v>
      </c>
      <c r="B8228" s="1">
        <f t="shared" si="256"/>
        <v>2013</v>
      </c>
      <c r="C8228" s="1">
        <f t="shared" si="257"/>
        <v>3</v>
      </c>
      <c r="D8228">
        <v>2913</v>
      </c>
      <c r="E8228" t="s">
        <v>36</v>
      </c>
      <c r="F8228" s="4">
        <v>505000</v>
      </c>
      <c r="G8228" t="s">
        <v>5</v>
      </c>
      <c r="H8228">
        <v>4</v>
      </c>
      <c r="I8228" s="4">
        <f>IF(E8228="Rhode Island", Table1[[#This Row],[price]]*$L$3, IF(E8228="Massachusetts", Table1[[#This Row],[price]]*$L$2, 1))</f>
        <v>505000</v>
      </c>
    </row>
    <row r="8229" spans="1:9" x14ac:dyDescent="0.25">
      <c r="A8229" s="2">
        <v>41458</v>
      </c>
      <c r="B8229" s="1">
        <f t="shared" si="256"/>
        <v>2013</v>
      </c>
      <c r="C8229" s="1">
        <f t="shared" si="257"/>
        <v>3</v>
      </c>
      <c r="D8229">
        <v>2602</v>
      </c>
      <c r="E8229" t="s">
        <v>37</v>
      </c>
      <c r="F8229" s="4">
        <v>545000</v>
      </c>
      <c r="G8229" t="s">
        <v>5</v>
      </c>
      <c r="H8229">
        <v>3</v>
      </c>
      <c r="I8229" s="4">
        <f>IF(E8229="Rhode Island", Table1[[#This Row],[price]]*$L$3, IF(E8229="Massachusetts", Table1[[#This Row],[price]]*$L$2, 1))</f>
        <v>545000</v>
      </c>
    </row>
    <row r="8230" spans="1:9" x14ac:dyDescent="0.25">
      <c r="A8230" s="2">
        <v>41458</v>
      </c>
      <c r="B8230" s="1">
        <f t="shared" si="256"/>
        <v>2013</v>
      </c>
      <c r="C8230" s="1">
        <f t="shared" si="257"/>
        <v>3</v>
      </c>
      <c r="D8230">
        <v>2617</v>
      </c>
      <c r="E8230" t="s">
        <v>37</v>
      </c>
      <c r="F8230" s="4">
        <v>557500</v>
      </c>
      <c r="G8230" t="s">
        <v>5</v>
      </c>
      <c r="H8230">
        <v>3</v>
      </c>
      <c r="I8230" s="4">
        <f>IF(E8230="Rhode Island", Table1[[#This Row],[price]]*$L$3, IF(E8230="Massachusetts", Table1[[#This Row],[price]]*$L$2, 1))</f>
        <v>557500</v>
      </c>
    </row>
    <row r="8231" spans="1:9" x14ac:dyDescent="0.25">
      <c r="A8231" s="2">
        <v>41458</v>
      </c>
      <c r="B8231" s="1">
        <f t="shared" si="256"/>
        <v>2013</v>
      </c>
      <c r="C8231" s="1">
        <f t="shared" si="257"/>
        <v>3</v>
      </c>
      <c r="D8231">
        <v>2602</v>
      </c>
      <c r="E8231" t="s">
        <v>37</v>
      </c>
      <c r="F8231" s="4">
        <v>740000</v>
      </c>
      <c r="G8231" t="s">
        <v>5</v>
      </c>
      <c r="H8231">
        <v>3</v>
      </c>
      <c r="I8231" s="4">
        <f>IF(E8231="Rhode Island", Table1[[#This Row],[price]]*$L$3, IF(E8231="Massachusetts", Table1[[#This Row],[price]]*$L$2, 1))</f>
        <v>740000</v>
      </c>
    </row>
    <row r="8232" spans="1:9" x14ac:dyDescent="0.25">
      <c r="A8232" s="2">
        <v>41458</v>
      </c>
      <c r="B8232" s="1">
        <f t="shared" si="256"/>
        <v>2013</v>
      </c>
      <c r="C8232" s="1">
        <f t="shared" si="257"/>
        <v>3</v>
      </c>
      <c r="D8232">
        <v>2612</v>
      </c>
      <c r="E8232" t="s">
        <v>37</v>
      </c>
      <c r="F8232" s="4">
        <v>772500</v>
      </c>
      <c r="G8232" t="s">
        <v>5</v>
      </c>
      <c r="H8232">
        <v>3</v>
      </c>
      <c r="I8232" s="4">
        <f>IF(E8232="Rhode Island", Table1[[#This Row],[price]]*$L$3, IF(E8232="Massachusetts", Table1[[#This Row],[price]]*$L$2, 1))</f>
        <v>772500</v>
      </c>
    </row>
    <row r="8233" spans="1:9" x14ac:dyDescent="0.25">
      <c r="A8233" s="2">
        <v>41458</v>
      </c>
      <c r="B8233" s="1">
        <f t="shared" si="256"/>
        <v>2013</v>
      </c>
      <c r="C8233" s="1">
        <f t="shared" si="257"/>
        <v>3</v>
      </c>
      <c r="D8233">
        <v>2612</v>
      </c>
      <c r="E8233" t="s">
        <v>37</v>
      </c>
      <c r="F8233" s="4">
        <v>385250</v>
      </c>
      <c r="G8233" t="s">
        <v>6</v>
      </c>
      <c r="H8233">
        <v>2</v>
      </c>
      <c r="I8233" s="4">
        <f>IF(E8233="Rhode Island", Table1[[#This Row],[price]]*$L$3, IF(E8233="Massachusetts", Table1[[#This Row],[price]]*$L$2, 1))</f>
        <v>385250</v>
      </c>
    </row>
    <row r="8234" spans="1:9" x14ac:dyDescent="0.25">
      <c r="A8234" s="2">
        <v>41459</v>
      </c>
      <c r="B8234" s="1">
        <f t="shared" si="256"/>
        <v>2013</v>
      </c>
      <c r="C8234" s="1">
        <f t="shared" si="257"/>
        <v>3</v>
      </c>
      <c r="D8234">
        <v>2617</v>
      </c>
      <c r="E8234" t="s">
        <v>37</v>
      </c>
      <c r="F8234" s="4">
        <v>430000</v>
      </c>
      <c r="G8234" t="s">
        <v>5</v>
      </c>
      <c r="H8234">
        <v>3</v>
      </c>
      <c r="I8234" s="4">
        <f>IF(E8234="Rhode Island", Table1[[#This Row],[price]]*$L$3, IF(E8234="Massachusetts", Table1[[#This Row],[price]]*$L$2, 1))</f>
        <v>430000</v>
      </c>
    </row>
    <row r="8235" spans="1:9" x14ac:dyDescent="0.25">
      <c r="A8235" s="2">
        <v>41459</v>
      </c>
      <c r="B8235" s="1">
        <f t="shared" si="256"/>
        <v>2013</v>
      </c>
      <c r="C8235" s="1">
        <f t="shared" si="257"/>
        <v>3</v>
      </c>
      <c r="D8235">
        <v>2611</v>
      </c>
      <c r="E8235" t="s">
        <v>37</v>
      </c>
      <c r="F8235" s="4">
        <v>557000</v>
      </c>
      <c r="G8235" t="s">
        <v>5</v>
      </c>
      <c r="H8235">
        <v>4</v>
      </c>
      <c r="I8235" s="4">
        <f>IF(E8235="Rhode Island", Table1[[#This Row],[price]]*$L$3, IF(E8235="Massachusetts", Table1[[#This Row],[price]]*$L$2, 1))</f>
        <v>557000</v>
      </c>
    </row>
    <row r="8236" spans="1:9" x14ac:dyDescent="0.25">
      <c r="A8236" s="2">
        <v>41459</v>
      </c>
      <c r="B8236" s="1">
        <f t="shared" si="256"/>
        <v>2013</v>
      </c>
      <c r="C8236" s="1">
        <f t="shared" si="257"/>
        <v>3</v>
      </c>
      <c r="D8236">
        <v>2614</v>
      </c>
      <c r="E8236" t="s">
        <v>37</v>
      </c>
      <c r="F8236" s="4">
        <v>980000</v>
      </c>
      <c r="G8236" t="s">
        <v>5</v>
      </c>
      <c r="H8236">
        <v>4</v>
      </c>
      <c r="I8236" s="4">
        <f>IF(E8236="Rhode Island", Table1[[#This Row],[price]]*$L$3, IF(E8236="Massachusetts", Table1[[#This Row],[price]]*$L$2, 1))</f>
        <v>980000</v>
      </c>
    </row>
    <row r="8237" spans="1:9" x14ac:dyDescent="0.25">
      <c r="A8237" s="2">
        <v>41459</v>
      </c>
      <c r="B8237" s="1">
        <f t="shared" si="256"/>
        <v>2013</v>
      </c>
      <c r="C8237" s="1">
        <f t="shared" si="257"/>
        <v>3</v>
      </c>
      <c r="D8237">
        <v>2604</v>
      </c>
      <c r="E8237" t="s">
        <v>37</v>
      </c>
      <c r="F8237" s="4">
        <v>470000</v>
      </c>
      <c r="G8237" t="s">
        <v>6</v>
      </c>
      <c r="H8237">
        <v>1</v>
      </c>
      <c r="I8237" s="4">
        <f>IF(E8237="Rhode Island", Table1[[#This Row],[price]]*$L$3, IF(E8237="Massachusetts", Table1[[#This Row],[price]]*$L$2, 1))</f>
        <v>470000</v>
      </c>
    </row>
    <row r="8238" spans="1:9" x14ac:dyDescent="0.25">
      <c r="A8238" s="2">
        <v>41460</v>
      </c>
      <c r="B8238" s="1">
        <f t="shared" si="256"/>
        <v>2013</v>
      </c>
      <c r="C8238" s="1">
        <f t="shared" si="257"/>
        <v>3</v>
      </c>
      <c r="D8238">
        <v>2906</v>
      </c>
      <c r="E8238" t="s">
        <v>36</v>
      </c>
      <c r="F8238" s="4">
        <v>445000</v>
      </c>
      <c r="G8238" t="s">
        <v>5</v>
      </c>
      <c r="H8238">
        <v>3</v>
      </c>
      <c r="I8238" s="4">
        <f>IF(E8238="Rhode Island", Table1[[#This Row],[price]]*$L$3, IF(E8238="Massachusetts", Table1[[#This Row],[price]]*$L$2, 1))</f>
        <v>445000</v>
      </c>
    </row>
    <row r="8239" spans="1:9" x14ac:dyDescent="0.25">
      <c r="A8239" s="2">
        <v>41460</v>
      </c>
      <c r="B8239" s="1">
        <f t="shared" si="256"/>
        <v>2013</v>
      </c>
      <c r="C8239" s="1">
        <f t="shared" si="257"/>
        <v>3</v>
      </c>
      <c r="D8239">
        <v>2905</v>
      </c>
      <c r="E8239" t="s">
        <v>36</v>
      </c>
      <c r="F8239" s="4">
        <v>500000</v>
      </c>
      <c r="G8239" t="s">
        <v>5</v>
      </c>
      <c r="H8239">
        <v>3</v>
      </c>
      <c r="I8239" s="4">
        <f>IF(E8239="Rhode Island", Table1[[#This Row],[price]]*$L$3, IF(E8239="Massachusetts", Table1[[#This Row],[price]]*$L$2, 1))</f>
        <v>500000</v>
      </c>
    </row>
    <row r="8240" spans="1:9" x14ac:dyDescent="0.25">
      <c r="A8240" s="2">
        <v>41460</v>
      </c>
      <c r="B8240" s="1">
        <f t="shared" si="256"/>
        <v>2013</v>
      </c>
      <c r="C8240" s="1">
        <f t="shared" si="257"/>
        <v>3</v>
      </c>
      <c r="D8240">
        <v>2602</v>
      </c>
      <c r="E8240" t="s">
        <v>37</v>
      </c>
      <c r="F8240" s="4">
        <v>600000</v>
      </c>
      <c r="G8240" t="s">
        <v>5</v>
      </c>
      <c r="H8240">
        <v>3</v>
      </c>
      <c r="I8240" s="4">
        <f>IF(E8240="Rhode Island", Table1[[#This Row],[price]]*$L$3, IF(E8240="Massachusetts", Table1[[#This Row],[price]]*$L$2, 1))</f>
        <v>600000</v>
      </c>
    </row>
    <row r="8241" spans="1:9" x14ac:dyDescent="0.25">
      <c r="A8241" s="2">
        <v>41460</v>
      </c>
      <c r="B8241" s="1">
        <f t="shared" si="256"/>
        <v>2013</v>
      </c>
      <c r="C8241" s="1">
        <f t="shared" si="257"/>
        <v>3</v>
      </c>
      <c r="D8241">
        <v>2602</v>
      </c>
      <c r="E8241" t="s">
        <v>37</v>
      </c>
      <c r="F8241" s="4">
        <v>630000</v>
      </c>
      <c r="G8241" t="s">
        <v>5</v>
      </c>
      <c r="H8241">
        <v>3</v>
      </c>
      <c r="I8241" s="4">
        <f>IF(E8241="Rhode Island", Table1[[#This Row],[price]]*$L$3, IF(E8241="Massachusetts", Table1[[#This Row],[price]]*$L$2, 1))</f>
        <v>630000</v>
      </c>
    </row>
    <row r="8242" spans="1:9" x14ac:dyDescent="0.25">
      <c r="A8242" s="2">
        <v>41460</v>
      </c>
      <c r="B8242" s="1">
        <f t="shared" si="256"/>
        <v>2013</v>
      </c>
      <c r="C8242" s="1">
        <f t="shared" si="257"/>
        <v>3</v>
      </c>
      <c r="D8242">
        <v>2604</v>
      </c>
      <c r="E8242" t="s">
        <v>37</v>
      </c>
      <c r="F8242" s="4">
        <v>656500</v>
      </c>
      <c r="G8242" t="s">
        <v>5</v>
      </c>
      <c r="H8242">
        <v>3</v>
      </c>
      <c r="I8242" s="4">
        <f>IF(E8242="Rhode Island", Table1[[#This Row],[price]]*$L$3, IF(E8242="Massachusetts", Table1[[#This Row],[price]]*$L$2, 1))</f>
        <v>656500</v>
      </c>
    </row>
    <row r="8243" spans="1:9" x14ac:dyDescent="0.25">
      <c r="A8243" s="2">
        <v>41461</v>
      </c>
      <c r="B8243" s="1">
        <f t="shared" si="256"/>
        <v>2013</v>
      </c>
      <c r="C8243" s="1">
        <f t="shared" si="257"/>
        <v>3</v>
      </c>
      <c r="D8243">
        <v>2903</v>
      </c>
      <c r="E8243" t="s">
        <v>36</v>
      </c>
      <c r="F8243" s="4">
        <v>535000</v>
      </c>
      <c r="G8243" t="s">
        <v>5</v>
      </c>
      <c r="H8243">
        <v>3</v>
      </c>
      <c r="I8243" s="4">
        <f>IF(E8243="Rhode Island", Table1[[#This Row],[price]]*$L$3, IF(E8243="Massachusetts", Table1[[#This Row],[price]]*$L$2, 1))</f>
        <v>535000</v>
      </c>
    </row>
    <row r="8244" spans="1:9" x14ac:dyDescent="0.25">
      <c r="A8244" s="2">
        <v>41461</v>
      </c>
      <c r="B8244" s="1">
        <f t="shared" si="256"/>
        <v>2013</v>
      </c>
      <c r="C8244" s="1">
        <f t="shared" si="257"/>
        <v>3</v>
      </c>
      <c r="D8244">
        <v>2604</v>
      </c>
      <c r="E8244" t="s">
        <v>37</v>
      </c>
      <c r="F8244" s="4">
        <v>590000</v>
      </c>
      <c r="G8244" t="s">
        <v>5</v>
      </c>
      <c r="H8244">
        <v>3</v>
      </c>
      <c r="I8244" s="4">
        <f>IF(E8244="Rhode Island", Table1[[#This Row],[price]]*$L$3, IF(E8244="Massachusetts", Table1[[#This Row],[price]]*$L$2, 1))</f>
        <v>590000</v>
      </c>
    </row>
    <row r="8245" spans="1:9" x14ac:dyDescent="0.25">
      <c r="A8245" s="2">
        <v>41461</v>
      </c>
      <c r="B8245" s="1">
        <f t="shared" si="256"/>
        <v>2013</v>
      </c>
      <c r="C8245" s="1">
        <f t="shared" si="257"/>
        <v>3</v>
      </c>
      <c r="D8245">
        <v>2611</v>
      </c>
      <c r="E8245" t="s">
        <v>37</v>
      </c>
      <c r="F8245" s="4">
        <v>672000</v>
      </c>
      <c r="G8245" t="s">
        <v>5</v>
      </c>
      <c r="H8245">
        <v>4</v>
      </c>
      <c r="I8245" s="4">
        <f>IF(E8245="Rhode Island", Table1[[#This Row],[price]]*$L$3, IF(E8245="Massachusetts", Table1[[#This Row],[price]]*$L$2, 1))</f>
        <v>672000</v>
      </c>
    </row>
    <row r="8246" spans="1:9" x14ac:dyDescent="0.25">
      <c r="A8246" s="2">
        <v>41463</v>
      </c>
      <c r="B8246" s="1">
        <f t="shared" si="256"/>
        <v>2013</v>
      </c>
      <c r="C8246" s="1">
        <f t="shared" si="257"/>
        <v>3</v>
      </c>
      <c r="D8246">
        <v>2615</v>
      </c>
      <c r="E8246" t="s">
        <v>37</v>
      </c>
      <c r="F8246" s="4">
        <v>375000</v>
      </c>
      <c r="G8246" t="s">
        <v>5</v>
      </c>
      <c r="H8246">
        <v>3</v>
      </c>
      <c r="I8246" s="4">
        <f>IF(E8246="Rhode Island", Table1[[#This Row],[price]]*$L$3, IF(E8246="Massachusetts", Table1[[#This Row],[price]]*$L$2, 1))</f>
        <v>375000</v>
      </c>
    </row>
    <row r="8247" spans="1:9" x14ac:dyDescent="0.25">
      <c r="A8247" s="2">
        <v>41463</v>
      </c>
      <c r="B8247" s="1">
        <f t="shared" si="256"/>
        <v>2013</v>
      </c>
      <c r="C8247" s="1">
        <f t="shared" si="257"/>
        <v>3</v>
      </c>
      <c r="D8247">
        <v>2615</v>
      </c>
      <c r="E8247" t="s">
        <v>37</v>
      </c>
      <c r="F8247" s="4">
        <v>391250</v>
      </c>
      <c r="G8247" t="s">
        <v>5</v>
      </c>
      <c r="H8247">
        <v>3</v>
      </c>
      <c r="I8247" s="4">
        <f>IF(E8247="Rhode Island", Table1[[#This Row],[price]]*$L$3, IF(E8247="Massachusetts", Table1[[#This Row],[price]]*$L$2, 1))</f>
        <v>391250</v>
      </c>
    </row>
    <row r="8248" spans="1:9" x14ac:dyDescent="0.25">
      <c r="A8248" s="2">
        <v>41463</v>
      </c>
      <c r="B8248" s="1">
        <f t="shared" si="256"/>
        <v>2013</v>
      </c>
      <c r="C8248" s="1">
        <f t="shared" si="257"/>
        <v>3</v>
      </c>
      <c r="D8248">
        <v>2906</v>
      </c>
      <c r="E8248" t="s">
        <v>36</v>
      </c>
      <c r="F8248" s="4">
        <v>407000</v>
      </c>
      <c r="G8248" t="s">
        <v>5</v>
      </c>
      <c r="H8248">
        <v>3</v>
      </c>
      <c r="I8248" s="4">
        <f>IF(E8248="Rhode Island", Table1[[#This Row],[price]]*$L$3, IF(E8248="Massachusetts", Table1[[#This Row],[price]]*$L$2, 1))</f>
        <v>407000</v>
      </c>
    </row>
    <row r="8249" spans="1:9" x14ac:dyDescent="0.25">
      <c r="A8249" s="2">
        <v>41463</v>
      </c>
      <c r="B8249" s="1">
        <f t="shared" si="256"/>
        <v>2013</v>
      </c>
      <c r="C8249" s="1">
        <f t="shared" si="257"/>
        <v>3</v>
      </c>
      <c r="D8249">
        <v>2906</v>
      </c>
      <c r="E8249" t="s">
        <v>36</v>
      </c>
      <c r="F8249" s="4">
        <v>473000</v>
      </c>
      <c r="G8249" t="s">
        <v>5</v>
      </c>
      <c r="H8249">
        <v>3</v>
      </c>
      <c r="I8249" s="4">
        <f>IF(E8249="Rhode Island", Table1[[#This Row],[price]]*$L$3, IF(E8249="Massachusetts", Table1[[#This Row],[price]]*$L$2, 1))</f>
        <v>473000</v>
      </c>
    </row>
    <row r="8250" spans="1:9" x14ac:dyDescent="0.25">
      <c r="A8250" s="2">
        <v>41463</v>
      </c>
      <c r="B8250" s="1">
        <f t="shared" si="256"/>
        <v>2013</v>
      </c>
      <c r="C8250" s="1">
        <f t="shared" si="257"/>
        <v>3</v>
      </c>
      <c r="D8250">
        <v>2905</v>
      </c>
      <c r="E8250" t="s">
        <v>36</v>
      </c>
      <c r="F8250" s="4">
        <v>512500</v>
      </c>
      <c r="G8250" t="s">
        <v>5</v>
      </c>
      <c r="H8250">
        <v>4</v>
      </c>
      <c r="I8250" s="4">
        <f>IF(E8250="Rhode Island", Table1[[#This Row],[price]]*$L$3, IF(E8250="Massachusetts", Table1[[#This Row],[price]]*$L$2, 1))</f>
        <v>512500</v>
      </c>
    </row>
    <row r="8251" spans="1:9" x14ac:dyDescent="0.25">
      <c r="A8251" s="2">
        <v>41463</v>
      </c>
      <c r="B8251" s="1">
        <f t="shared" si="256"/>
        <v>2013</v>
      </c>
      <c r="C8251" s="1">
        <f t="shared" si="257"/>
        <v>3</v>
      </c>
      <c r="D8251">
        <v>2904</v>
      </c>
      <c r="E8251" t="s">
        <v>36</v>
      </c>
      <c r="F8251" s="4">
        <v>530000</v>
      </c>
      <c r="G8251" t="s">
        <v>5</v>
      </c>
      <c r="H8251">
        <v>3</v>
      </c>
      <c r="I8251" s="4">
        <f>IF(E8251="Rhode Island", Table1[[#This Row],[price]]*$L$3, IF(E8251="Massachusetts", Table1[[#This Row],[price]]*$L$2, 1))</f>
        <v>530000</v>
      </c>
    </row>
    <row r="8252" spans="1:9" x14ac:dyDescent="0.25">
      <c r="A8252" s="2">
        <v>41463</v>
      </c>
      <c r="B8252" s="1">
        <f t="shared" si="256"/>
        <v>2013</v>
      </c>
      <c r="C8252" s="1">
        <f t="shared" si="257"/>
        <v>3</v>
      </c>
      <c r="D8252">
        <v>2903</v>
      </c>
      <c r="E8252" t="s">
        <v>36</v>
      </c>
      <c r="F8252" s="4">
        <v>536000</v>
      </c>
      <c r="G8252" t="s">
        <v>5</v>
      </c>
      <c r="H8252">
        <v>4</v>
      </c>
      <c r="I8252" s="4">
        <f>IF(E8252="Rhode Island", Table1[[#This Row],[price]]*$L$3, IF(E8252="Massachusetts", Table1[[#This Row],[price]]*$L$2, 1))</f>
        <v>536000</v>
      </c>
    </row>
    <row r="8253" spans="1:9" x14ac:dyDescent="0.25">
      <c r="A8253" s="2">
        <v>41463</v>
      </c>
      <c r="B8253" s="1">
        <f t="shared" si="256"/>
        <v>2013</v>
      </c>
      <c r="C8253" s="1">
        <f t="shared" si="257"/>
        <v>3</v>
      </c>
      <c r="D8253">
        <v>2604</v>
      </c>
      <c r="E8253" t="s">
        <v>37</v>
      </c>
      <c r="F8253" s="4">
        <v>405000</v>
      </c>
      <c r="G8253" t="s">
        <v>6</v>
      </c>
      <c r="H8253">
        <v>2</v>
      </c>
      <c r="I8253" s="4">
        <f>IF(E8253="Rhode Island", Table1[[#This Row],[price]]*$L$3, IF(E8253="Massachusetts", Table1[[#This Row],[price]]*$L$2, 1))</f>
        <v>405000</v>
      </c>
    </row>
    <row r="8254" spans="1:9" x14ac:dyDescent="0.25">
      <c r="A8254" s="2">
        <v>41464</v>
      </c>
      <c r="B8254" s="1">
        <f t="shared" si="256"/>
        <v>2013</v>
      </c>
      <c r="C8254" s="1">
        <f t="shared" si="257"/>
        <v>3</v>
      </c>
      <c r="D8254">
        <v>2615</v>
      </c>
      <c r="E8254" t="s">
        <v>37</v>
      </c>
      <c r="F8254" s="4">
        <v>445000</v>
      </c>
      <c r="G8254" t="s">
        <v>5</v>
      </c>
      <c r="H8254">
        <v>4</v>
      </c>
      <c r="I8254" s="4">
        <f>IF(E8254="Rhode Island", Table1[[#This Row],[price]]*$L$3, IF(E8254="Massachusetts", Table1[[#This Row],[price]]*$L$2, 1))</f>
        <v>445000</v>
      </c>
    </row>
    <row r="8255" spans="1:9" x14ac:dyDescent="0.25">
      <c r="A8255" s="2">
        <v>41464</v>
      </c>
      <c r="B8255" s="1">
        <f t="shared" si="256"/>
        <v>2013</v>
      </c>
      <c r="C8255" s="1">
        <f t="shared" si="257"/>
        <v>3</v>
      </c>
      <c r="D8255">
        <v>2914</v>
      </c>
      <c r="E8255" t="s">
        <v>36</v>
      </c>
      <c r="F8255" s="4">
        <v>460000</v>
      </c>
      <c r="G8255" t="s">
        <v>5</v>
      </c>
      <c r="H8255">
        <v>3</v>
      </c>
      <c r="I8255" s="4">
        <f>IF(E8255="Rhode Island", Table1[[#This Row],[price]]*$L$3, IF(E8255="Massachusetts", Table1[[#This Row],[price]]*$L$2, 1))</f>
        <v>460000</v>
      </c>
    </row>
    <row r="8256" spans="1:9" x14ac:dyDescent="0.25">
      <c r="A8256" s="2">
        <v>41464</v>
      </c>
      <c r="B8256" s="1">
        <f t="shared" si="256"/>
        <v>2013</v>
      </c>
      <c r="C8256" s="1">
        <f t="shared" si="257"/>
        <v>3</v>
      </c>
      <c r="D8256">
        <v>2611</v>
      </c>
      <c r="E8256" t="s">
        <v>37</v>
      </c>
      <c r="F8256" s="4">
        <v>495000</v>
      </c>
      <c r="G8256" t="s">
        <v>5</v>
      </c>
      <c r="H8256">
        <v>3</v>
      </c>
      <c r="I8256" s="4">
        <f>IF(E8256="Rhode Island", Table1[[#This Row],[price]]*$L$3, IF(E8256="Massachusetts", Table1[[#This Row],[price]]*$L$2, 1))</f>
        <v>495000</v>
      </c>
    </row>
    <row r="8257" spans="1:9" x14ac:dyDescent="0.25">
      <c r="A8257" s="2">
        <v>41464</v>
      </c>
      <c r="B8257" s="1">
        <f t="shared" si="256"/>
        <v>2013</v>
      </c>
      <c r="C8257" s="1">
        <f t="shared" si="257"/>
        <v>3</v>
      </c>
      <c r="D8257">
        <v>2611</v>
      </c>
      <c r="E8257" t="s">
        <v>37</v>
      </c>
      <c r="F8257" s="4">
        <v>500000</v>
      </c>
      <c r="G8257" t="s">
        <v>5</v>
      </c>
      <c r="H8257">
        <v>3</v>
      </c>
      <c r="I8257" s="4">
        <f>IF(E8257="Rhode Island", Table1[[#This Row],[price]]*$L$3, IF(E8257="Massachusetts", Table1[[#This Row],[price]]*$L$2, 1))</f>
        <v>500000</v>
      </c>
    </row>
    <row r="8258" spans="1:9" x14ac:dyDescent="0.25">
      <c r="A8258" s="2">
        <v>41464</v>
      </c>
      <c r="B8258" s="1">
        <f t="shared" ref="B8258:B8321" si="258">YEAR(A8258)</f>
        <v>2013</v>
      </c>
      <c r="C8258" s="1">
        <f t="shared" ref="C8258:C8321" si="259">ROUNDUP(MONTH(A8258)/3,0)</f>
        <v>3</v>
      </c>
      <c r="D8258">
        <v>2611</v>
      </c>
      <c r="E8258" t="s">
        <v>37</v>
      </c>
      <c r="F8258" s="4">
        <v>515000</v>
      </c>
      <c r="G8258" t="s">
        <v>5</v>
      </c>
      <c r="H8258">
        <v>3</v>
      </c>
      <c r="I8258" s="4">
        <f>IF(E8258="Rhode Island", Table1[[#This Row],[price]]*$L$3, IF(E8258="Massachusetts", Table1[[#This Row],[price]]*$L$2, 1))</f>
        <v>515000</v>
      </c>
    </row>
    <row r="8259" spans="1:9" x14ac:dyDescent="0.25">
      <c r="A8259" s="2">
        <v>41464</v>
      </c>
      <c r="B8259" s="1">
        <f t="shared" si="258"/>
        <v>2013</v>
      </c>
      <c r="C8259" s="1">
        <f t="shared" si="259"/>
        <v>3</v>
      </c>
      <c r="D8259">
        <v>2602</v>
      </c>
      <c r="E8259" t="s">
        <v>37</v>
      </c>
      <c r="F8259" s="4">
        <v>522000</v>
      </c>
      <c r="G8259" t="s">
        <v>5</v>
      </c>
      <c r="H8259">
        <v>3</v>
      </c>
      <c r="I8259" s="4">
        <f>IF(E8259="Rhode Island", Table1[[#This Row],[price]]*$L$3, IF(E8259="Massachusetts", Table1[[#This Row],[price]]*$L$2, 1))</f>
        <v>522000</v>
      </c>
    </row>
    <row r="8260" spans="1:9" x14ac:dyDescent="0.25">
      <c r="A8260" s="2">
        <v>41464</v>
      </c>
      <c r="B8260" s="1">
        <f t="shared" si="258"/>
        <v>2013</v>
      </c>
      <c r="C8260" s="1">
        <f t="shared" si="259"/>
        <v>3</v>
      </c>
      <c r="D8260">
        <v>2905</v>
      </c>
      <c r="E8260" t="s">
        <v>36</v>
      </c>
      <c r="F8260" s="4">
        <v>540000</v>
      </c>
      <c r="G8260" t="s">
        <v>5</v>
      </c>
      <c r="H8260">
        <v>3</v>
      </c>
      <c r="I8260" s="4">
        <f>IF(E8260="Rhode Island", Table1[[#This Row],[price]]*$L$3, IF(E8260="Massachusetts", Table1[[#This Row],[price]]*$L$2, 1))</f>
        <v>540000</v>
      </c>
    </row>
    <row r="8261" spans="1:9" x14ac:dyDescent="0.25">
      <c r="A8261" s="2">
        <v>41464</v>
      </c>
      <c r="B8261" s="1">
        <f t="shared" si="258"/>
        <v>2013</v>
      </c>
      <c r="C8261" s="1">
        <f t="shared" si="259"/>
        <v>3</v>
      </c>
      <c r="D8261">
        <v>2615</v>
      </c>
      <c r="E8261" t="s">
        <v>37</v>
      </c>
      <c r="F8261" s="4">
        <v>555000</v>
      </c>
      <c r="G8261" t="s">
        <v>5</v>
      </c>
      <c r="H8261">
        <v>4</v>
      </c>
      <c r="I8261" s="4">
        <f>IF(E8261="Rhode Island", Table1[[#This Row],[price]]*$L$3, IF(E8261="Massachusetts", Table1[[#This Row],[price]]*$L$2, 1))</f>
        <v>555000</v>
      </c>
    </row>
    <row r="8262" spans="1:9" x14ac:dyDescent="0.25">
      <c r="A8262" s="2">
        <v>41464</v>
      </c>
      <c r="B8262" s="1">
        <f t="shared" si="258"/>
        <v>2013</v>
      </c>
      <c r="C8262" s="1">
        <f t="shared" si="259"/>
        <v>3</v>
      </c>
      <c r="D8262">
        <v>2614</v>
      </c>
      <c r="E8262" t="s">
        <v>37</v>
      </c>
      <c r="F8262" s="4">
        <v>642500</v>
      </c>
      <c r="G8262" t="s">
        <v>5</v>
      </c>
      <c r="H8262">
        <v>4</v>
      </c>
      <c r="I8262" s="4">
        <f>IF(E8262="Rhode Island", Table1[[#This Row],[price]]*$L$3, IF(E8262="Massachusetts", Table1[[#This Row],[price]]*$L$2, 1))</f>
        <v>642500</v>
      </c>
    </row>
    <row r="8263" spans="1:9" x14ac:dyDescent="0.25">
      <c r="A8263" s="2">
        <v>41464</v>
      </c>
      <c r="B8263" s="1">
        <f t="shared" si="258"/>
        <v>2013</v>
      </c>
      <c r="C8263" s="1">
        <f t="shared" si="259"/>
        <v>3</v>
      </c>
      <c r="D8263">
        <v>2914</v>
      </c>
      <c r="E8263" t="s">
        <v>36</v>
      </c>
      <c r="F8263" s="4">
        <v>648000</v>
      </c>
      <c r="G8263" t="s">
        <v>5</v>
      </c>
      <c r="H8263">
        <v>4</v>
      </c>
      <c r="I8263" s="4">
        <f>IF(E8263="Rhode Island", Table1[[#This Row],[price]]*$L$3, IF(E8263="Massachusetts", Table1[[#This Row],[price]]*$L$2, 1))</f>
        <v>648000</v>
      </c>
    </row>
    <row r="8264" spans="1:9" x14ac:dyDescent="0.25">
      <c r="A8264" s="2">
        <v>41464</v>
      </c>
      <c r="B8264" s="1">
        <f t="shared" si="258"/>
        <v>2013</v>
      </c>
      <c r="C8264" s="1">
        <f t="shared" si="259"/>
        <v>3</v>
      </c>
      <c r="D8264">
        <v>2607</v>
      </c>
      <c r="E8264" t="s">
        <v>37</v>
      </c>
      <c r="F8264" s="4">
        <v>675000</v>
      </c>
      <c r="G8264" t="s">
        <v>5</v>
      </c>
      <c r="H8264">
        <v>5</v>
      </c>
      <c r="I8264" s="4">
        <f>IF(E8264="Rhode Island", Table1[[#This Row],[price]]*$L$3, IF(E8264="Massachusetts", Table1[[#This Row],[price]]*$L$2, 1))</f>
        <v>675000</v>
      </c>
    </row>
    <row r="8265" spans="1:9" x14ac:dyDescent="0.25">
      <c r="A8265" s="2">
        <v>41464</v>
      </c>
      <c r="B8265" s="1">
        <f t="shared" si="258"/>
        <v>2013</v>
      </c>
      <c r="C8265" s="1">
        <f t="shared" si="259"/>
        <v>3</v>
      </c>
      <c r="D8265">
        <v>2607</v>
      </c>
      <c r="E8265" t="s">
        <v>37</v>
      </c>
      <c r="F8265" s="4">
        <v>285000</v>
      </c>
      <c r="G8265" t="s">
        <v>6</v>
      </c>
      <c r="H8265">
        <v>2</v>
      </c>
      <c r="I8265" s="4">
        <f>IF(E8265="Rhode Island", Table1[[#This Row],[price]]*$L$3, IF(E8265="Massachusetts", Table1[[#This Row],[price]]*$L$2, 1))</f>
        <v>285000</v>
      </c>
    </row>
    <row r="8266" spans="1:9" x14ac:dyDescent="0.25">
      <c r="A8266" s="2">
        <v>41465</v>
      </c>
      <c r="B8266" s="1">
        <f t="shared" si="258"/>
        <v>2013</v>
      </c>
      <c r="C8266" s="1">
        <f t="shared" si="259"/>
        <v>3</v>
      </c>
      <c r="D8266">
        <v>2906</v>
      </c>
      <c r="E8266" t="s">
        <v>36</v>
      </c>
      <c r="F8266" s="4">
        <v>370000</v>
      </c>
      <c r="G8266" t="s">
        <v>5</v>
      </c>
      <c r="H8266">
        <v>3</v>
      </c>
      <c r="I8266" s="4">
        <f>IF(E8266="Rhode Island", Table1[[#This Row],[price]]*$L$3, IF(E8266="Massachusetts", Table1[[#This Row],[price]]*$L$2, 1))</f>
        <v>370000</v>
      </c>
    </row>
    <row r="8267" spans="1:9" x14ac:dyDescent="0.25">
      <c r="A8267" s="2">
        <v>41465</v>
      </c>
      <c r="B8267" s="1">
        <f t="shared" si="258"/>
        <v>2013</v>
      </c>
      <c r="C8267" s="1">
        <f t="shared" si="259"/>
        <v>3</v>
      </c>
      <c r="D8267">
        <v>2905</v>
      </c>
      <c r="E8267" t="s">
        <v>36</v>
      </c>
      <c r="F8267" s="4">
        <v>505000</v>
      </c>
      <c r="G8267" t="s">
        <v>5</v>
      </c>
      <c r="H8267">
        <v>3</v>
      </c>
      <c r="I8267" s="4">
        <f>IF(E8267="Rhode Island", Table1[[#This Row],[price]]*$L$3, IF(E8267="Massachusetts", Table1[[#This Row],[price]]*$L$2, 1))</f>
        <v>505000</v>
      </c>
    </row>
    <row r="8268" spans="1:9" x14ac:dyDescent="0.25">
      <c r="A8268" s="2">
        <v>41465</v>
      </c>
      <c r="B8268" s="1">
        <f t="shared" si="258"/>
        <v>2013</v>
      </c>
      <c r="C8268" s="1">
        <f t="shared" si="259"/>
        <v>3</v>
      </c>
      <c r="D8268">
        <v>2615</v>
      </c>
      <c r="E8268" t="s">
        <v>37</v>
      </c>
      <c r="F8268" s="4">
        <v>505000</v>
      </c>
      <c r="G8268" t="s">
        <v>5</v>
      </c>
      <c r="H8268">
        <v>4</v>
      </c>
      <c r="I8268" s="4">
        <f>IF(E8268="Rhode Island", Table1[[#This Row],[price]]*$L$3, IF(E8268="Massachusetts", Table1[[#This Row],[price]]*$L$2, 1))</f>
        <v>505000</v>
      </c>
    </row>
    <row r="8269" spans="1:9" x14ac:dyDescent="0.25">
      <c r="A8269" s="2">
        <v>41465</v>
      </c>
      <c r="B8269" s="1">
        <f t="shared" si="258"/>
        <v>2013</v>
      </c>
      <c r="C8269" s="1">
        <f t="shared" si="259"/>
        <v>3</v>
      </c>
      <c r="D8269">
        <v>2902</v>
      </c>
      <c r="E8269" t="s">
        <v>36</v>
      </c>
      <c r="F8269" s="4">
        <v>540000</v>
      </c>
      <c r="G8269" t="s">
        <v>5</v>
      </c>
      <c r="H8269">
        <v>4</v>
      </c>
      <c r="I8269" s="4">
        <f>IF(E8269="Rhode Island", Table1[[#This Row],[price]]*$L$3, IF(E8269="Massachusetts", Table1[[#This Row],[price]]*$L$2, 1))</f>
        <v>540000</v>
      </c>
    </row>
    <row r="8270" spans="1:9" x14ac:dyDescent="0.25">
      <c r="A8270" s="2">
        <v>41465</v>
      </c>
      <c r="B8270" s="1">
        <f t="shared" si="258"/>
        <v>2013</v>
      </c>
      <c r="C8270" s="1">
        <f t="shared" si="259"/>
        <v>3</v>
      </c>
      <c r="D8270">
        <v>2602</v>
      </c>
      <c r="E8270" t="s">
        <v>37</v>
      </c>
      <c r="F8270" s="4">
        <v>608000</v>
      </c>
      <c r="G8270" t="s">
        <v>5</v>
      </c>
      <c r="H8270">
        <v>3</v>
      </c>
      <c r="I8270" s="4">
        <f>IF(E8270="Rhode Island", Table1[[#This Row],[price]]*$L$3, IF(E8270="Massachusetts", Table1[[#This Row],[price]]*$L$2, 1))</f>
        <v>608000</v>
      </c>
    </row>
    <row r="8271" spans="1:9" x14ac:dyDescent="0.25">
      <c r="A8271" s="2">
        <v>41465</v>
      </c>
      <c r="B8271" s="1">
        <f t="shared" si="258"/>
        <v>2013</v>
      </c>
      <c r="C8271" s="1">
        <f t="shared" si="259"/>
        <v>3</v>
      </c>
      <c r="D8271">
        <v>2602</v>
      </c>
      <c r="E8271" t="s">
        <v>37</v>
      </c>
      <c r="F8271" s="4">
        <v>815000</v>
      </c>
      <c r="G8271" t="s">
        <v>5</v>
      </c>
      <c r="H8271">
        <v>4</v>
      </c>
      <c r="I8271" s="4">
        <f>IF(E8271="Rhode Island", Table1[[#This Row],[price]]*$L$3, IF(E8271="Massachusetts", Table1[[#This Row],[price]]*$L$2, 1))</f>
        <v>815000</v>
      </c>
    </row>
    <row r="8272" spans="1:9" x14ac:dyDescent="0.25">
      <c r="A8272" s="2">
        <v>41465</v>
      </c>
      <c r="B8272" s="1">
        <f t="shared" si="258"/>
        <v>2013</v>
      </c>
      <c r="C8272" s="1">
        <f t="shared" si="259"/>
        <v>3</v>
      </c>
      <c r="D8272">
        <v>2913</v>
      </c>
      <c r="E8272" t="s">
        <v>36</v>
      </c>
      <c r="F8272" s="4">
        <v>365000</v>
      </c>
      <c r="G8272" t="s">
        <v>6</v>
      </c>
      <c r="H8272">
        <v>2</v>
      </c>
      <c r="I8272" s="4">
        <f>IF(E8272="Rhode Island", Table1[[#This Row],[price]]*$L$3, IF(E8272="Massachusetts", Table1[[#This Row],[price]]*$L$2, 1))</f>
        <v>365000</v>
      </c>
    </row>
    <row r="8273" spans="1:9" x14ac:dyDescent="0.25">
      <c r="A8273" s="2">
        <v>41466</v>
      </c>
      <c r="B8273" s="1">
        <f t="shared" si="258"/>
        <v>2013</v>
      </c>
      <c r="C8273" s="1">
        <f t="shared" si="259"/>
        <v>3</v>
      </c>
      <c r="D8273">
        <v>2906</v>
      </c>
      <c r="E8273" t="s">
        <v>36</v>
      </c>
      <c r="F8273" s="4">
        <v>365000</v>
      </c>
      <c r="G8273" t="s">
        <v>5</v>
      </c>
      <c r="H8273">
        <v>3</v>
      </c>
      <c r="I8273" s="4">
        <f>IF(E8273="Rhode Island", Table1[[#This Row],[price]]*$L$3, IF(E8273="Massachusetts", Table1[[#This Row],[price]]*$L$2, 1))</f>
        <v>365000</v>
      </c>
    </row>
    <row r="8274" spans="1:9" x14ac:dyDescent="0.25">
      <c r="A8274" s="2">
        <v>41466</v>
      </c>
      <c r="B8274" s="1">
        <f t="shared" si="258"/>
        <v>2013</v>
      </c>
      <c r="C8274" s="1">
        <f t="shared" si="259"/>
        <v>3</v>
      </c>
      <c r="D8274">
        <v>2906</v>
      </c>
      <c r="E8274" t="s">
        <v>36</v>
      </c>
      <c r="F8274" s="4">
        <v>403000</v>
      </c>
      <c r="G8274" t="s">
        <v>5</v>
      </c>
      <c r="H8274">
        <v>3</v>
      </c>
      <c r="I8274" s="4">
        <f>IF(E8274="Rhode Island", Table1[[#This Row],[price]]*$L$3, IF(E8274="Massachusetts", Table1[[#This Row],[price]]*$L$2, 1))</f>
        <v>403000</v>
      </c>
    </row>
    <row r="8275" spans="1:9" x14ac:dyDescent="0.25">
      <c r="A8275" s="2">
        <v>41466</v>
      </c>
      <c r="B8275" s="1">
        <f t="shared" si="258"/>
        <v>2013</v>
      </c>
      <c r="C8275" s="1">
        <f t="shared" si="259"/>
        <v>3</v>
      </c>
      <c r="D8275">
        <v>2905</v>
      </c>
      <c r="E8275" t="s">
        <v>36</v>
      </c>
      <c r="F8275" s="4">
        <v>470000</v>
      </c>
      <c r="G8275" t="s">
        <v>5</v>
      </c>
      <c r="H8275">
        <v>3</v>
      </c>
      <c r="I8275" s="4">
        <f>IF(E8275="Rhode Island", Table1[[#This Row],[price]]*$L$3, IF(E8275="Massachusetts", Table1[[#This Row],[price]]*$L$2, 1))</f>
        <v>470000</v>
      </c>
    </row>
    <row r="8276" spans="1:9" x14ac:dyDescent="0.25">
      <c r="A8276" s="2">
        <v>41466</v>
      </c>
      <c r="B8276" s="1">
        <f t="shared" si="258"/>
        <v>2013</v>
      </c>
      <c r="C8276" s="1">
        <f t="shared" si="259"/>
        <v>3</v>
      </c>
      <c r="D8276">
        <v>2602</v>
      </c>
      <c r="E8276" t="s">
        <v>37</v>
      </c>
      <c r="F8276" s="4">
        <v>495000</v>
      </c>
      <c r="G8276" t="s">
        <v>5</v>
      </c>
      <c r="H8276">
        <v>3</v>
      </c>
      <c r="I8276" s="4">
        <f>IF(E8276="Rhode Island", Table1[[#This Row],[price]]*$L$3, IF(E8276="Massachusetts", Table1[[#This Row],[price]]*$L$2, 1))</f>
        <v>495000</v>
      </c>
    </row>
    <row r="8277" spans="1:9" x14ac:dyDescent="0.25">
      <c r="A8277" s="2">
        <v>41466</v>
      </c>
      <c r="B8277" s="1">
        <f t="shared" si="258"/>
        <v>2013</v>
      </c>
      <c r="C8277" s="1">
        <f t="shared" si="259"/>
        <v>3</v>
      </c>
      <c r="D8277">
        <v>2617</v>
      </c>
      <c r="E8277" t="s">
        <v>37</v>
      </c>
      <c r="F8277" s="4">
        <v>515000</v>
      </c>
      <c r="G8277" t="s">
        <v>5</v>
      </c>
      <c r="H8277">
        <v>3</v>
      </c>
      <c r="I8277" s="4">
        <f>IF(E8277="Rhode Island", Table1[[#This Row],[price]]*$L$3, IF(E8277="Massachusetts", Table1[[#This Row],[price]]*$L$2, 1))</f>
        <v>515000</v>
      </c>
    </row>
    <row r="8278" spans="1:9" x14ac:dyDescent="0.25">
      <c r="A8278" s="2">
        <v>41466</v>
      </c>
      <c r="B8278" s="1">
        <f t="shared" si="258"/>
        <v>2013</v>
      </c>
      <c r="C8278" s="1">
        <f t="shared" si="259"/>
        <v>3</v>
      </c>
      <c r="D8278">
        <v>2606</v>
      </c>
      <c r="E8278" t="s">
        <v>37</v>
      </c>
      <c r="F8278" s="4">
        <v>551000</v>
      </c>
      <c r="G8278" t="s">
        <v>5</v>
      </c>
      <c r="H8278">
        <v>3</v>
      </c>
      <c r="I8278" s="4">
        <f>IF(E8278="Rhode Island", Table1[[#This Row],[price]]*$L$3, IF(E8278="Massachusetts", Table1[[#This Row],[price]]*$L$2, 1))</f>
        <v>551000</v>
      </c>
    </row>
    <row r="8279" spans="1:9" x14ac:dyDescent="0.25">
      <c r="A8279" s="2">
        <v>41466</v>
      </c>
      <c r="B8279" s="1">
        <f t="shared" si="258"/>
        <v>2013</v>
      </c>
      <c r="C8279" s="1">
        <f t="shared" si="259"/>
        <v>3</v>
      </c>
      <c r="D8279">
        <v>2605</v>
      </c>
      <c r="E8279" t="s">
        <v>37</v>
      </c>
      <c r="F8279" s="4">
        <v>585000</v>
      </c>
      <c r="G8279" t="s">
        <v>5</v>
      </c>
      <c r="H8279">
        <v>3</v>
      </c>
      <c r="I8279" s="4">
        <f>IF(E8279="Rhode Island", Table1[[#This Row],[price]]*$L$3, IF(E8279="Massachusetts", Table1[[#This Row],[price]]*$L$2, 1))</f>
        <v>585000</v>
      </c>
    </row>
    <row r="8280" spans="1:9" x14ac:dyDescent="0.25">
      <c r="A8280" s="2">
        <v>41466</v>
      </c>
      <c r="B8280" s="1">
        <f t="shared" si="258"/>
        <v>2013</v>
      </c>
      <c r="C8280" s="1">
        <f t="shared" si="259"/>
        <v>3</v>
      </c>
      <c r="D8280">
        <v>2914</v>
      </c>
      <c r="E8280" t="s">
        <v>36</v>
      </c>
      <c r="F8280" s="4">
        <v>651000</v>
      </c>
      <c r="G8280" t="s">
        <v>5</v>
      </c>
      <c r="H8280">
        <v>4</v>
      </c>
      <c r="I8280" s="4">
        <f>IF(E8280="Rhode Island", Table1[[#This Row],[price]]*$L$3, IF(E8280="Massachusetts", Table1[[#This Row],[price]]*$L$2, 1))</f>
        <v>651000</v>
      </c>
    </row>
    <row r="8281" spans="1:9" x14ac:dyDescent="0.25">
      <c r="A8281" s="2">
        <v>41466</v>
      </c>
      <c r="B8281" s="1">
        <f t="shared" si="258"/>
        <v>2013</v>
      </c>
      <c r="C8281" s="1">
        <f t="shared" si="259"/>
        <v>3</v>
      </c>
      <c r="D8281">
        <v>2913</v>
      </c>
      <c r="E8281" t="s">
        <v>36</v>
      </c>
      <c r="F8281" s="4">
        <v>667500</v>
      </c>
      <c r="G8281" t="s">
        <v>5</v>
      </c>
      <c r="H8281">
        <v>5</v>
      </c>
      <c r="I8281" s="4">
        <f>IF(E8281="Rhode Island", Table1[[#This Row],[price]]*$L$3, IF(E8281="Massachusetts", Table1[[#This Row],[price]]*$L$2, 1))</f>
        <v>667500</v>
      </c>
    </row>
    <row r="8282" spans="1:9" x14ac:dyDescent="0.25">
      <c r="A8282" s="2">
        <v>41466</v>
      </c>
      <c r="B8282" s="1">
        <f t="shared" si="258"/>
        <v>2013</v>
      </c>
      <c r="C8282" s="1">
        <f t="shared" si="259"/>
        <v>3</v>
      </c>
      <c r="D8282">
        <v>2602</v>
      </c>
      <c r="E8282" t="s">
        <v>37</v>
      </c>
      <c r="F8282" s="4">
        <v>669950</v>
      </c>
      <c r="G8282" t="s">
        <v>5</v>
      </c>
      <c r="H8282">
        <v>3</v>
      </c>
      <c r="I8282" s="4">
        <f>IF(E8282="Rhode Island", Table1[[#This Row],[price]]*$L$3, IF(E8282="Massachusetts", Table1[[#This Row],[price]]*$L$2, 1))</f>
        <v>669950</v>
      </c>
    </row>
    <row r="8283" spans="1:9" x14ac:dyDescent="0.25">
      <c r="A8283" s="2">
        <v>41467</v>
      </c>
      <c r="B8283" s="1">
        <f t="shared" si="258"/>
        <v>2013</v>
      </c>
      <c r="C8283" s="1">
        <f t="shared" si="259"/>
        <v>3</v>
      </c>
      <c r="D8283">
        <v>2606</v>
      </c>
      <c r="E8283" t="s">
        <v>37</v>
      </c>
      <c r="F8283" s="4">
        <v>425000</v>
      </c>
      <c r="G8283" t="s">
        <v>5</v>
      </c>
      <c r="H8283">
        <v>2</v>
      </c>
      <c r="I8283" s="4">
        <f>IF(E8283="Rhode Island", Table1[[#This Row],[price]]*$L$3, IF(E8283="Massachusetts", Table1[[#This Row],[price]]*$L$2, 1))</f>
        <v>425000</v>
      </c>
    </row>
    <row r="8284" spans="1:9" x14ac:dyDescent="0.25">
      <c r="A8284" s="2">
        <v>41467</v>
      </c>
      <c r="B8284" s="1">
        <f t="shared" si="258"/>
        <v>2013</v>
      </c>
      <c r="C8284" s="1">
        <f t="shared" si="259"/>
        <v>3</v>
      </c>
      <c r="D8284">
        <v>2913</v>
      </c>
      <c r="E8284" t="s">
        <v>36</v>
      </c>
      <c r="F8284" s="4">
        <v>516000</v>
      </c>
      <c r="G8284" t="s">
        <v>5</v>
      </c>
      <c r="H8284">
        <v>4</v>
      </c>
      <c r="I8284" s="4">
        <f>IF(E8284="Rhode Island", Table1[[#This Row],[price]]*$L$3, IF(E8284="Massachusetts", Table1[[#This Row],[price]]*$L$2, 1))</f>
        <v>516000</v>
      </c>
    </row>
    <row r="8285" spans="1:9" x14ac:dyDescent="0.25">
      <c r="A8285" s="2">
        <v>41467</v>
      </c>
      <c r="B8285" s="1">
        <f t="shared" si="258"/>
        <v>2013</v>
      </c>
      <c r="C8285" s="1">
        <f t="shared" si="259"/>
        <v>3</v>
      </c>
      <c r="D8285">
        <v>2611</v>
      </c>
      <c r="E8285" t="s">
        <v>37</v>
      </c>
      <c r="F8285" s="4">
        <v>570000</v>
      </c>
      <c r="G8285" t="s">
        <v>5</v>
      </c>
      <c r="H8285">
        <v>4</v>
      </c>
      <c r="I8285" s="4">
        <f>IF(E8285="Rhode Island", Table1[[#This Row],[price]]*$L$3, IF(E8285="Massachusetts", Table1[[#This Row],[price]]*$L$2, 1))</f>
        <v>570000</v>
      </c>
    </row>
    <row r="8286" spans="1:9" x14ac:dyDescent="0.25">
      <c r="A8286" s="2">
        <v>41467</v>
      </c>
      <c r="B8286" s="1">
        <f t="shared" si="258"/>
        <v>2013</v>
      </c>
      <c r="C8286" s="1">
        <f t="shared" si="259"/>
        <v>3</v>
      </c>
      <c r="D8286">
        <v>2602</v>
      </c>
      <c r="E8286" t="s">
        <v>37</v>
      </c>
      <c r="F8286" s="4">
        <v>574000</v>
      </c>
      <c r="G8286" t="s">
        <v>5</v>
      </c>
      <c r="H8286">
        <v>3</v>
      </c>
      <c r="I8286" s="4">
        <f>IF(E8286="Rhode Island", Table1[[#This Row],[price]]*$L$3, IF(E8286="Massachusetts", Table1[[#This Row],[price]]*$L$2, 1))</f>
        <v>574000</v>
      </c>
    </row>
    <row r="8287" spans="1:9" x14ac:dyDescent="0.25">
      <c r="A8287" s="2">
        <v>41467</v>
      </c>
      <c r="B8287" s="1">
        <f t="shared" si="258"/>
        <v>2013</v>
      </c>
      <c r="C8287" s="1">
        <f t="shared" si="259"/>
        <v>3</v>
      </c>
      <c r="D8287">
        <v>2903</v>
      </c>
      <c r="E8287" t="s">
        <v>36</v>
      </c>
      <c r="F8287" s="4">
        <v>610000</v>
      </c>
      <c r="G8287" t="s">
        <v>5</v>
      </c>
      <c r="H8287">
        <v>4</v>
      </c>
      <c r="I8287" s="4">
        <f>IF(E8287="Rhode Island", Table1[[#This Row],[price]]*$L$3, IF(E8287="Massachusetts", Table1[[#This Row],[price]]*$L$2, 1))</f>
        <v>610000</v>
      </c>
    </row>
    <row r="8288" spans="1:9" x14ac:dyDescent="0.25">
      <c r="A8288" s="2">
        <v>41467</v>
      </c>
      <c r="B8288" s="1">
        <f t="shared" si="258"/>
        <v>2013</v>
      </c>
      <c r="C8288" s="1">
        <f t="shared" si="259"/>
        <v>3</v>
      </c>
      <c r="D8288">
        <v>2604</v>
      </c>
      <c r="E8288" t="s">
        <v>37</v>
      </c>
      <c r="F8288" s="4">
        <v>650000</v>
      </c>
      <c r="G8288" t="s">
        <v>5</v>
      </c>
      <c r="H8288">
        <v>3</v>
      </c>
      <c r="I8288" s="4">
        <f>IF(E8288="Rhode Island", Table1[[#This Row],[price]]*$L$3, IF(E8288="Massachusetts", Table1[[#This Row],[price]]*$L$2, 1))</f>
        <v>650000</v>
      </c>
    </row>
    <row r="8289" spans="1:9" x14ac:dyDescent="0.25">
      <c r="A8289" s="2">
        <v>41467</v>
      </c>
      <c r="B8289" s="1">
        <f t="shared" si="258"/>
        <v>2013</v>
      </c>
      <c r="C8289" s="1">
        <f t="shared" si="259"/>
        <v>3</v>
      </c>
      <c r="D8289">
        <v>2913</v>
      </c>
      <c r="E8289" t="s">
        <v>36</v>
      </c>
      <c r="F8289" s="4">
        <v>650000</v>
      </c>
      <c r="G8289" t="s">
        <v>5</v>
      </c>
      <c r="H8289">
        <v>4</v>
      </c>
      <c r="I8289" s="4">
        <f>IF(E8289="Rhode Island", Table1[[#This Row],[price]]*$L$3, IF(E8289="Massachusetts", Table1[[#This Row],[price]]*$L$2, 1))</f>
        <v>650000</v>
      </c>
    </row>
    <row r="8290" spans="1:9" x14ac:dyDescent="0.25">
      <c r="A8290" s="2">
        <v>41467</v>
      </c>
      <c r="B8290" s="1">
        <f t="shared" si="258"/>
        <v>2013</v>
      </c>
      <c r="C8290" s="1">
        <f t="shared" si="259"/>
        <v>3</v>
      </c>
      <c r="D8290">
        <v>2605</v>
      </c>
      <c r="E8290" t="s">
        <v>37</v>
      </c>
      <c r="F8290" s="4">
        <v>720000</v>
      </c>
      <c r="G8290" t="s">
        <v>5</v>
      </c>
      <c r="H8290">
        <v>4</v>
      </c>
      <c r="I8290" s="4">
        <f>IF(E8290="Rhode Island", Table1[[#This Row],[price]]*$L$3, IF(E8290="Massachusetts", Table1[[#This Row],[price]]*$L$2, 1))</f>
        <v>720000</v>
      </c>
    </row>
    <row r="8291" spans="1:9" x14ac:dyDescent="0.25">
      <c r="A8291" s="2">
        <v>41467</v>
      </c>
      <c r="B8291" s="1">
        <f t="shared" si="258"/>
        <v>2013</v>
      </c>
      <c r="C8291" s="1">
        <f t="shared" si="259"/>
        <v>3</v>
      </c>
      <c r="D8291">
        <v>2612</v>
      </c>
      <c r="E8291" t="s">
        <v>37</v>
      </c>
      <c r="F8291" s="4">
        <v>370000</v>
      </c>
      <c r="G8291" t="s">
        <v>6</v>
      </c>
      <c r="H8291">
        <v>1</v>
      </c>
      <c r="I8291" s="4">
        <f>IF(E8291="Rhode Island", Table1[[#This Row],[price]]*$L$3, IF(E8291="Massachusetts", Table1[[#This Row],[price]]*$L$2, 1))</f>
        <v>370000</v>
      </c>
    </row>
    <row r="8292" spans="1:9" x14ac:dyDescent="0.25">
      <c r="A8292" s="2">
        <v>41468</v>
      </c>
      <c r="B8292" s="1">
        <f t="shared" si="258"/>
        <v>2013</v>
      </c>
      <c r="C8292" s="1">
        <f t="shared" si="259"/>
        <v>3</v>
      </c>
      <c r="D8292">
        <v>2906</v>
      </c>
      <c r="E8292" t="s">
        <v>36</v>
      </c>
      <c r="F8292" s="4">
        <v>435000</v>
      </c>
      <c r="G8292" t="s">
        <v>5</v>
      </c>
      <c r="H8292">
        <v>3</v>
      </c>
      <c r="I8292" s="4">
        <f>IF(E8292="Rhode Island", Table1[[#This Row],[price]]*$L$3, IF(E8292="Massachusetts", Table1[[#This Row],[price]]*$L$2, 1))</f>
        <v>435000</v>
      </c>
    </row>
    <row r="8293" spans="1:9" x14ac:dyDescent="0.25">
      <c r="A8293" s="2">
        <v>41468</v>
      </c>
      <c r="B8293" s="1">
        <f t="shared" si="258"/>
        <v>2013</v>
      </c>
      <c r="C8293" s="1">
        <f t="shared" si="259"/>
        <v>3</v>
      </c>
      <c r="D8293">
        <v>2611</v>
      </c>
      <c r="E8293" t="s">
        <v>37</v>
      </c>
      <c r="F8293" s="4">
        <v>468000</v>
      </c>
      <c r="G8293" t="s">
        <v>5</v>
      </c>
      <c r="H8293">
        <v>5</v>
      </c>
      <c r="I8293" s="4">
        <f>IF(E8293="Rhode Island", Table1[[#This Row],[price]]*$L$3, IF(E8293="Massachusetts", Table1[[#This Row],[price]]*$L$2, 1))</f>
        <v>468000</v>
      </c>
    </row>
    <row r="8294" spans="1:9" x14ac:dyDescent="0.25">
      <c r="A8294" s="2">
        <v>41468</v>
      </c>
      <c r="B8294" s="1">
        <f t="shared" si="258"/>
        <v>2013</v>
      </c>
      <c r="C8294" s="1">
        <f t="shared" si="259"/>
        <v>3</v>
      </c>
      <c r="D8294">
        <v>2906</v>
      </c>
      <c r="E8294" t="s">
        <v>36</v>
      </c>
      <c r="F8294" s="4">
        <v>555000</v>
      </c>
      <c r="G8294" t="s">
        <v>5</v>
      </c>
      <c r="H8294">
        <v>4</v>
      </c>
      <c r="I8294" s="4">
        <f>IF(E8294="Rhode Island", Table1[[#This Row],[price]]*$L$3, IF(E8294="Massachusetts", Table1[[#This Row],[price]]*$L$2, 1))</f>
        <v>555000</v>
      </c>
    </row>
    <row r="8295" spans="1:9" x14ac:dyDescent="0.25">
      <c r="A8295" s="2">
        <v>41470</v>
      </c>
      <c r="B8295" s="1">
        <f t="shared" si="258"/>
        <v>2013</v>
      </c>
      <c r="C8295" s="1">
        <f t="shared" si="259"/>
        <v>3</v>
      </c>
      <c r="D8295">
        <v>2905</v>
      </c>
      <c r="E8295" t="s">
        <v>36</v>
      </c>
      <c r="F8295" s="4">
        <v>395000</v>
      </c>
      <c r="G8295" t="s">
        <v>5</v>
      </c>
      <c r="H8295">
        <v>2</v>
      </c>
      <c r="I8295" s="4">
        <f>IF(E8295="Rhode Island", Table1[[#This Row],[price]]*$L$3, IF(E8295="Massachusetts", Table1[[#This Row],[price]]*$L$2, 1))</f>
        <v>395000</v>
      </c>
    </row>
    <row r="8296" spans="1:9" x14ac:dyDescent="0.25">
      <c r="A8296" s="2">
        <v>41470</v>
      </c>
      <c r="B8296" s="1">
        <f t="shared" si="258"/>
        <v>2013</v>
      </c>
      <c r="C8296" s="1">
        <f t="shared" si="259"/>
        <v>3</v>
      </c>
      <c r="D8296">
        <v>2615</v>
      </c>
      <c r="E8296" t="s">
        <v>37</v>
      </c>
      <c r="F8296" s="4">
        <v>428000</v>
      </c>
      <c r="G8296" t="s">
        <v>5</v>
      </c>
      <c r="H8296">
        <v>3</v>
      </c>
      <c r="I8296" s="4">
        <f>IF(E8296="Rhode Island", Table1[[#This Row],[price]]*$L$3, IF(E8296="Massachusetts", Table1[[#This Row],[price]]*$L$2, 1))</f>
        <v>428000</v>
      </c>
    </row>
    <row r="8297" spans="1:9" x14ac:dyDescent="0.25">
      <c r="A8297" s="2">
        <v>41470</v>
      </c>
      <c r="B8297" s="1">
        <f t="shared" si="258"/>
        <v>2013</v>
      </c>
      <c r="C8297" s="1">
        <f t="shared" si="259"/>
        <v>3</v>
      </c>
      <c r="D8297">
        <v>2614</v>
      </c>
      <c r="E8297" t="s">
        <v>37</v>
      </c>
      <c r="F8297" s="4">
        <v>449500</v>
      </c>
      <c r="G8297" t="s">
        <v>5</v>
      </c>
      <c r="H8297">
        <v>3</v>
      </c>
      <c r="I8297" s="4">
        <f>IF(E8297="Rhode Island", Table1[[#This Row],[price]]*$L$3, IF(E8297="Massachusetts", Table1[[#This Row],[price]]*$L$2, 1))</f>
        <v>449500</v>
      </c>
    </row>
    <row r="8298" spans="1:9" x14ac:dyDescent="0.25">
      <c r="A8298" s="2">
        <v>41470</v>
      </c>
      <c r="B8298" s="1">
        <f t="shared" si="258"/>
        <v>2013</v>
      </c>
      <c r="C8298" s="1">
        <f t="shared" si="259"/>
        <v>3</v>
      </c>
      <c r="D8298">
        <v>2617</v>
      </c>
      <c r="E8298" t="s">
        <v>37</v>
      </c>
      <c r="F8298" s="4">
        <v>452500</v>
      </c>
      <c r="G8298" t="s">
        <v>5</v>
      </c>
      <c r="H8298">
        <v>3</v>
      </c>
      <c r="I8298" s="4">
        <f>IF(E8298="Rhode Island", Table1[[#This Row],[price]]*$L$3, IF(E8298="Massachusetts", Table1[[#This Row],[price]]*$L$2, 1))</f>
        <v>452500</v>
      </c>
    </row>
    <row r="8299" spans="1:9" x14ac:dyDescent="0.25">
      <c r="A8299" s="2">
        <v>41470</v>
      </c>
      <c r="B8299" s="1">
        <f t="shared" si="258"/>
        <v>2013</v>
      </c>
      <c r="C8299" s="1">
        <f t="shared" si="259"/>
        <v>3</v>
      </c>
      <c r="D8299">
        <v>2904</v>
      </c>
      <c r="E8299" t="s">
        <v>36</v>
      </c>
      <c r="F8299" s="4">
        <v>555000</v>
      </c>
      <c r="G8299" t="s">
        <v>5</v>
      </c>
      <c r="H8299">
        <v>4</v>
      </c>
      <c r="I8299" s="4">
        <f>IF(E8299="Rhode Island", Table1[[#This Row],[price]]*$L$3, IF(E8299="Massachusetts", Table1[[#This Row],[price]]*$L$2, 1))</f>
        <v>555000</v>
      </c>
    </row>
    <row r="8300" spans="1:9" x14ac:dyDescent="0.25">
      <c r="A8300" s="2">
        <v>41470</v>
      </c>
      <c r="B8300" s="1">
        <f t="shared" si="258"/>
        <v>2013</v>
      </c>
      <c r="C8300" s="1">
        <f t="shared" si="259"/>
        <v>3</v>
      </c>
      <c r="D8300">
        <v>2904</v>
      </c>
      <c r="E8300" t="s">
        <v>36</v>
      </c>
      <c r="F8300" s="4">
        <v>585000</v>
      </c>
      <c r="G8300" t="s">
        <v>5</v>
      </c>
      <c r="H8300">
        <v>4</v>
      </c>
      <c r="I8300" s="4">
        <f>IF(E8300="Rhode Island", Table1[[#This Row],[price]]*$L$3, IF(E8300="Massachusetts", Table1[[#This Row],[price]]*$L$2, 1))</f>
        <v>585000</v>
      </c>
    </row>
    <row r="8301" spans="1:9" x14ac:dyDescent="0.25">
      <c r="A8301" s="2">
        <v>41470</v>
      </c>
      <c r="B8301" s="1">
        <f t="shared" si="258"/>
        <v>2013</v>
      </c>
      <c r="C8301" s="1">
        <f t="shared" si="259"/>
        <v>3</v>
      </c>
      <c r="D8301">
        <v>2912</v>
      </c>
      <c r="E8301" t="s">
        <v>36</v>
      </c>
      <c r="F8301" s="4">
        <v>676000</v>
      </c>
      <c r="G8301" t="s">
        <v>5</v>
      </c>
      <c r="H8301">
        <v>4</v>
      </c>
      <c r="I8301" s="4">
        <f>IF(E8301="Rhode Island", Table1[[#This Row],[price]]*$L$3, IF(E8301="Massachusetts", Table1[[#This Row],[price]]*$L$2, 1))</f>
        <v>676000</v>
      </c>
    </row>
    <row r="8302" spans="1:9" x14ac:dyDescent="0.25">
      <c r="A8302" s="2">
        <v>41470</v>
      </c>
      <c r="B8302" s="1">
        <f t="shared" si="258"/>
        <v>2013</v>
      </c>
      <c r="C8302" s="1">
        <f t="shared" si="259"/>
        <v>3</v>
      </c>
      <c r="D8302">
        <v>2602</v>
      </c>
      <c r="E8302" t="s">
        <v>37</v>
      </c>
      <c r="F8302" s="4">
        <v>720000</v>
      </c>
      <c r="G8302" t="s">
        <v>5</v>
      </c>
      <c r="H8302">
        <v>3</v>
      </c>
      <c r="I8302" s="4">
        <f>IF(E8302="Rhode Island", Table1[[#This Row],[price]]*$L$3, IF(E8302="Massachusetts", Table1[[#This Row],[price]]*$L$2, 1))</f>
        <v>720000</v>
      </c>
    </row>
    <row r="8303" spans="1:9" x14ac:dyDescent="0.25">
      <c r="A8303" s="2">
        <v>41470</v>
      </c>
      <c r="B8303" s="1">
        <f t="shared" si="258"/>
        <v>2013</v>
      </c>
      <c r="C8303" s="1">
        <f t="shared" si="259"/>
        <v>3</v>
      </c>
      <c r="D8303">
        <v>2606</v>
      </c>
      <c r="E8303" t="s">
        <v>37</v>
      </c>
      <c r="F8303" s="4">
        <v>227500</v>
      </c>
      <c r="G8303" t="s">
        <v>6</v>
      </c>
      <c r="H8303">
        <v>1</v>
      </c>
      <c r="I8303" s="4">
        <f>IF(E8303="Rhode Island", Table1[[#This Row],[price]]*$L$3, IF(E8303="Massachusetts", Table1[[#This Row],[price]]*$L$2, 1))</f>
        <v>227500</v>
      </c>
    </row>
    <row r="8304" spans="1:9" x14ac:dyDescent="0.25">
      <c r="A8304" s="2">
        <v>41471</v>
      </c>
      <c r="B8304" s="1">
        <f t="shared" si="258"/>
        <v>2013</v>
      </c>
      <c r="C8304" s="1">
        <f t="shared" si="259"/>
        <v>3</v>
      </c>
      <c r="D8304">
        <v>2906</v>
      </c>
      <c r="E8304" t="s">
        <v>36</v>
      </c>
      <c r="F8304" s="4">
        <v>452500</v>
      </c>
      <c r="G8304" t="s">
        <v>5</v>
      </c>
      <c r="H8304">
        <v>3</v>
      </c>
      <c r="I8304" s="4">
        <f>IF(E8304="Rhode Island", Table1[[#This Row],[price]]*$L$3, IF(E8304="Massachusetts", Table1[[#This Row],[price]]*$L$2, 1))</f>
        <v>452500</v>
      </c>
    </row>
    <row r="8305" spans="1:9" x14ac:dyDescent="0.25">
      <c r="A8305" s="2">
        <v>41471</v>
      </c>
      <c r="B8305" s="1">
        <f t="shared" si="258"/>
        <v>2013</v>
      </c>
      <c r="C8305" s="1">
        <f t="shared" si="259"/>
        <v>3</v>
      </c>
      <c r="D8305">
        <v>2914</v>
      </c>
      <c r="E8305" t="s">
        <v>36</v>
      </c>
      <c r="F8305" s="4">
        <v>555000</v>
      </c>
      <c r="G8305" t="s">
        <v>5</v>
      </c>
      <c r="H8305">
        <v>4</v>
      </c>
      <c r="I8305" s="4">
        <f>IF(E8305="Rhode Island", Table1[[#This Row],[price]]*$L$3, IF(E8305="Massachusetts", Table1[[#This Row],[price]]*$L$2, 1))</f>
        <v>555000</v>
      </c>
    </row>
    <row r="8306" spans="1:9" x14ac:dyDescent="0.25">
      <c r="A8306" s="2">
        <v>41471</v>
      </c>
      <c r="B8306" s="1">
        <f t="shared" si="258"/>
        <v>2013</v>
      </c>
      <c r="C8306" s="1">
        <f t="shared" si="259"/>
        <v>3</v>
      </c>
      <c r="D8306">
        <v>2606</v>
      </c>
      <c r="E8306" t="s">
        <v>37</v>
      </c>
      <c r="F8306" s="4">
        <v>575000</v>
      </c>
      <c r="G8306" t="s">
        <v>5</v>
      </c>
      <c r="H8306">
        <v>3</v>
      </c>
      <c r="I8306" s="4">
        <f>IF(E8306="Rhode Island", Table1[[#This Row],[price]]*$L$3, IF(E8306="Massachusetts", Table1[[#This Row],[price]]*$L$2, 1))</f>
        <v>575000</v>
      </c>
    </row>
    <row r="8307" spans="1:9" x14ac:dyDescent="0.25">
      <c r="A8307" s="2">
        <v>41471</v>
      </c>
      <c r="B8307" s="1">
        <f t="shared" si="258"/>
        <v>2013</v>
      </c>
      <c r="C8307" s="1">
        <f t="shared" si="259"/>
        <v>3</v>
      </c>
      <c r="D8307">
        <v>2611</v>
      </c>
      <c r="E8307" t="s">
        <v>37</v>
      </c>
      <c r="F8307" s="4">
        <v>685000</v>
      </c>
      <c r="G8307" t="s">
        <v>5</v>
      </c>
      <c r="H8307">
        <v>4</v>
      </c>
      <c r="I8307" s="4">
        <f>IF(E8307="Rhode Island", Table1[[#This Row],[price]]*$L$3, IF(E8307="Massachusetts", Table1[[#This Row],[price]]*$L$2, 1))</f>
        <v>685000</v>
      </c>
    </row>
    <row r="8308" spans="1:9" x14ac:dyDescent="0.25">
      <c r="A8308" s="2">
        <v>41471</v>
      </c>
      <c r="B8308" s="1">
        <f t="shared" si="258"/>
        <v>2013</v>
      </c>
      <c r="C8308" s="1">
        <f t="shared" si="259"/>
        <v>3</v>
      </c>
      <c r="D8308">
        <v>2611</v>
      </c>
      <c r="E8308" t="s">
        <v>37</v>
      </c>
      <c r="F8308" s="4">
        <v>295000</v>
      </c>
      <c r="G8308" t="s">
        <v>6</v>
      </c>
      <c r="H8308">
        <v>2</v>
      </c>
      <c r="I8308" s="4">
        <f>IF(E8308="Rhode Island", Table1[[#This Row],[price]]*$L$3, IF(E8308="Massachusetts", Table1[[#This Row],[price]]*$L$2, 1))</f>
        <v>295000</v>
      </c>
    </row>
    <row r="8309" spans="1:9" x14ac:dyDescent="0.25">
      <c r="A8309" s="2">
        <v>41471</v>
      </c>
      <c r="B8309" s="1">
        <f t="shared" si="258"/>
        <v>2013</v>
      </c>
      <c r="C8309" s="1">
        <f t="shared" si="259"/>
        <v>3</v>
      </c>
      <c r="D8309">
        <v>2617</v>
      </c>
      <c r="E8309" t="s">
        <v>37</v>
      </c>
      <c r="F8309" s="4">
        <v>375000</v>
      </c>
      <c r="G8309" t="s">
        <v>6</v>
      </c>
      <c r="H8309">
        <v>2</v>
      </c>
      <c r="I8309" s="4">
        <f>IF(E8309="Rhode Island", Table1[[#This Row],[price]]*$L$3, IF(E8309="Massachusetts", Table1[[#This Row],[price]]*$L$2, 1))</f>
        <v>375000</v>
      </c>
    </row>
    <row r="8310" spans="1:9" x14ac:dyDescent="0.25">
      <c r="A8310" s="2">
        <v>41472</v>
      </c>
      <c r="B8310" s="1">
        <f t="shared" si="258"/>
        <v>2013</v>
      </c>
      <c r="C8310" s="1">
        <f t="shared" si="259"/>
        <v>3</v>
      </c>
      <c r="D8310">
        <v>2913</v>
      </c>
      <c r="E8310" t="s">
        <v>36</v>
      </c>
      <c r="F8310" s="4">
        <v>362500</v>
      </c>
      <c r="G8310" t="s">
        <v>5</v>
      </c>
      <c r="H8310">
        <v>3</v>
      </c>
      <c r="I8310" s="4">
        <f>IF(E8310="Rhode Island", Table1[[#This Row],[price]]*$L$3, IF(E8310="Massachusetts", Table1[[#This Row],[price]]*$L$2, 1))</f>
        <v>362500</v>
      </c>
    </row>
    <row r="8311" spans="1:9" x14ac:dyDescent="0.25">
      <c r="A8311" s="2">
        <v>41472</v>
      </c>
      <c r="B8311" s="1">
        <f t="shared" si="258"/>
        <v>2013</v>
      </c>
      <c r="C8311" s="1">
        <f t="shared" si="259"/>
        <v>3</v>
      </c>
      <c r="D8311">
        <v>2905</v>
      </c>
      <c r="E8311" t="s">
        <v>36</v>
      </c>
      <c r="F8311" s="4">
        <v>450000</v>
      </c>
      <c r="G8311" t="s">
        <v>5</v>
      </c>
      <c r="H8311">
        <v>3</v>
      </c>
      <c r="I8311" s="4">
        <f>IF(E8311="Rhode Island", Table1[[#This Row],[price]]*$L$3, IF(E8311="Massachusetts", Table1[[#This Row],[price]]*$L$2, 1))</f>
        <v>450000</v>
      </c>
    </row>
    <row r="8312" spans="1:9" x14ac:dyDescent="0.25">
      <c r="A8312" s="2">
        <v>41472</v>
      </c>
      <c r="B8312" s="1">
        <f t="shared" si="258"/>
        <v>2013</v>
      </c>
      <c r="C8312" s="1">
        <f t="shared" si="259"/>
        <v>3</v>
      </c>
      <c r="D8312">
        <v>2905</v>
      </c>
      <c r="E8312" t="s">
        <v>36</v>
      </c>
      <c r="F8312" s="4">
        <v>475000</v>
      </c>
      <c r="G8312" t="s">
        <v>5</v>
      </c>
      <c r="H8312">
        <v>4</v>
      </c>
      <c r="I8312" s="4">
        <f>IF(E8312="Rhode Island", Table1[[#This Row],[price]]*$L$3, IF(E8312="Massachusetts", Table1[[#This Row],[price]]*$L$2, 1))</f>
        <v>475000</v>
      </c>
    </row>
    <row r="8313" spans="1:9" x14ac:dyDescent="0.25">
      <c r="A8313" s="2">
        <v>41472</v>
      </c>
      <c r="B8313" s="1">
        <f t="shared" si="258"/>
        <v>2013</v>
      </c>
      <c r="C8313" s="1">
        <f t="shared" si="259"/>
        <v>3</v>
      </c>
      <c r="D8313">
        <v>2913</v>
      </c>
      <c r="E8313" t="s">
        <v>36</v>
      </c>
      <c r="F8313" s="4">
        <v>525000</v>
      </c>
      <c r="G8313" t="s">
        <v>5</v>
      </c>
      <c r="H8313">
        <v>3</v>
      </c>
      <c r="I8313" s="4">
        <f>IF(E8313="Rhode Island", Table1[[#This Row],[price]]*$L$3, IF(E8313="Massachusetts", Table1[[#This Row],[price]]*$L$2, 1))</f>
        <v>525000</v>
      </c>
    </row>
    <row r="8314" spans="1:9" x14ac:dyDescent="0.25">
      <c r="A8314" s="2">
        <v>41472</v>
      </c>
      <c r="B8314" s="1">
        <f t="shared" si="258"/>
        <v>2013</v>
      </c>
      <c r="C8314" s="1">
        <f t="shared" si="259"/>
        <v>3</v>
      </c>
      <c r="D8314">
        <v>2602</v>
      </c>
      <c r="E8314" t="s">
        <v>37</v>
      </c>
      <c r="F8314" s="4">
        <v>652500</v>
      </c>
      <c r="G8314" t="s">
        <v>5</v>
      </c>
      <c r="H8314">
        <v>3</v>
      </c>
      <c r="I8314" s="4">
        <f>IF(E8314="Rhode Island", Table1[[#This Row],[price]]*$L$3, IF(E8314="Massachusetts", Table1[[#This Row],[price]]*$L$2, 1))</f>
        <v>652500</v>
      </c>
    </row>
    <row r="8315" spans="1:9" x14ac:dyDescent="0.25">
      <c r="A8315" s="2">
        <v>41472</v>
      </c>
      <c r="B8315" s="1">
        <f t="shared" si="258"/>
        <v>2013</v>
      </c>
      <c r="C8315" s="1">
        <f t="shared" si="259"/>
        <v>3</v>
      </c>
      <c r="D8315">
        <v>2611</v>
      </c>
      <c r="E8315" t="s">
        <v>37</v>
      </c>
      <c r="F8315" s="4">
        <v>715000</v>
      </c>
      <c r="G8315" t="s">
        <v>5</v>
      </c>
      <c r="H8315">
        <v>5</v>
      </c>
      <c r="I8315" s="4">
        <f>IF(E8315="Rhode Island", Table1[[#This Row],[price]]*$L$3, IF(E8315="Massachusetts", Table1[[#This Row],[price]]*$L$2, 1))</f>
        <v>715000</v>
      </c>
    </row>
    <row r="8316" spans="1:9" x14ac:dyDescent="0.25">
      <c r="A8316" s="2">
        <v>41472</v>
      </c>
      <c r="B8316" s="1">
        <f t="shared" si="258"/>
        <v>2013</v>
      </c>
      <c r="C8316" s="1">
        <f t="shared" si="259"/>
        <v>3</v>
      </c>
      <c r="D8316">
        <v>2913</v>
      </c>
      <c r="E8316" t="s">
        <v>36</v>
      </c>
      <c r="F8316" s="4">
        <v>860000</v>
      </c>
      <c r="G8316" t="s">
        <v>5</v>
      </c>
      <c r="H8316">
        <v>4</v>
      </c>
      <c r="I8316" s="4">
        <f>IF(E8316="Rhode Island", Table1[[#This Row],[price]]*$L$3, IF(E8316="Massachusetts", Table1[[#This Row],[price]]*$L$2, 1))</f>
        <v>860000</v>
      </c>
    </row>
    <row r="8317" spans="1:9" x14ac:dyDescent="0.25">
      <c r="A8317" s="2">
        <v>41473</v>
      </c>
      <c r="B8317" s="1">
        <f t="shared" si="258"/>
        <v>2013</v>
      </c>
      <c r="C8317" s="1">
        <f t="shared" si="259"/>
        <v>3</v>
      </c>
      <c r="D8317">
        <v>2913</v>
      </c>
      <c r="E8317" t="s">
        <v>36</v>
      </c>
      <c r="F8317" s="4">
        <v>509950</v>
      </c>
      <c r="G8317" t="s">
        <v>5</v>
      </c>
      <c r="H8317">
        <v>4</v>
      </c>
      <c r="I8317" s="4">
        <f>IF(E8317="Rhode Island", Table1[[#This Row],[price]]*$L$3, IF(E8317="Massachusetts", Table1[[#This Row],[price]]*$L$2, 1))</f>
        <v>509950</v>
      </c>
    </row>
    <row r="8318" spans="1:9" x14ac:dyDescent="0.25">
      <c r="A8318" s="2">
        <v>41473</v>
      </c>
      <c r="B8318" s="1">
        <f t="shared" si="258"/>
        <v>2013</v>
      </c>
      <c r="C8318" s="1">
        <f t="shared" si="259"/>
        <v>3</v>
      </c>
      <c r="D8318">
        <v>2602</v>
      </c>
      <c r="E8318" t="s">
        <v>37</v>
      </c>
      <c r="F8318" s="4">
        <v>620000</v>
      </c>
      <c r="G8318" t="s">
        <v>5</v>
      </c>
      <c r="H8318">
        <v>0</v>
      </c>
      <c r="I8318" s="4">
        <f>IF(E8318="Rhode Island", Table1[[#This Row],[price]]*$L$3, IF(E8318="Massachusetts", Table1[[#This Row],[price]]*$L$2, 1))</f>
        <v>620000</v>
      </c>
    </row>
    <row r="8319" spans="1:9" x14ac:dyDescent="0.25">
      <c r="A8319" s="2">
        <v>41473</v>
      </c>
      <c r="B8319" s="1">
        <f t="shared" si="258"/>
        <v>2013</v>
      </c>
      <c r="C8319" s="1">
        <f t="shared" si="259"/>
        <v>3</v>
      </c>
      <c r="D8319">
        <v>2914</v>
      </c>
      <c r="E8319" t="s">
        <v>36</v>
      </c>
      <c r="F8319" s="4">
        <v>636000</v>
      </c>
      <c r="G8319" t="s">
        <v>5</v>
      </c>
      <c r="H8319">
        <v>4</v>
      </c>
      <c r="I8319" s="4">
        <f>IF(E8319="Rhode Island", Table1[[#This Row],[price]]*$L$3, IF(E8319="Massachusetts", Table1[[#This Row],[price]]*$L$2, 1))</f>
        <v>636000</v>
      </c>
    </row>
    <row r="8320" spans="1:9" x14ac:dyDescent="0.25">
      <c r="A8320" s="2">
        <v>41473</v>
      </c>
      <c r="B8320" s="1">
        <f t="shared" si="258"/>
        <v>2013</v>
      </c>
      <c r="C8320" s="1">
        <f t="shared" si="259"/>
        <v>3</v>
      </c>
      <c r="D8320">
        <v>2614</v>
      </c>
      <c r="E8320" t="s">
        <v>37</v>
      </c>
      <c r="F8320" s="4">
        <v>865000</v>
      </c>
      <c r="G8320" t="s">
        <v>5</v>
      </c>
      <c r="H8320">
        <v>5</v>
      </c>
      <c r="I8320" s="4">
        <f>IF(E8320="Rhode Island", Table1[[#This Row],[price]]*$L$3, IF(E8320="Massachusetts", Table1[[#This Row],[price]]*$L$2, 1))</f>
        <v>865000</v>
      </c>
    </row>
    <row r="8321" spans="1:9" x14ac:dyDescent="0.25">
      <c r="A8321" s="2">
        <v>41473</v>
      </c>
      <c r="B8321" s="1">
        <f t="shared" si="258"/>
        <v>2013</v>
      </c>
      <c r="C8321" s="1">
        <f t="shared" si="259"/>
        <v>3</v>
      </c>
      <c r="D8321">
        <v>2603</v>
      </c>
      <c r="E8321" t="s">
        <v>37</v>
      </c>
      <c r="F8321" s="4">
        <v>378000</v>
      </c>
      <c r="G8321" t="s">
        <v>6</v>
      </c>
      <c r="H8321">
        <v>2</v>
      </c>
      <c r="I8321" s="4">
        <f>IF(E8321="Rhode Island", Table1[[#This Row],[price]]*$L$3, IF(E8321="Massachusetts", Table1[[#This Row],[price]]*$L$2, 1))</f>
        <v>378000</v>
      </c>
    </row>
    <row r="8322" spans="1:9" x14ac:dyDescent="0.25">
      <c r="A8322" s="2">
        <v>41474</v>
      </c>
      <c r="B8322" s="1">
        <f t="shared" ref="B8322:B8385" si="260">YEAR(A8322)</f>
        <v>2013</v>
      </c>
      <c r="C8322" s="1">
        <f t="shared" ref="C8322:C8385" si="261">ROUNDUP(MONTH(A8322)/3,0)</f>
        <v>3</v>
      </c>
      <c r="D8322">
        <v>2913</v>
      </c>
      <c r="E8322" t="s">
        <v>36</v>
      </c>
      <c r="F8322" s="4">
        <v>350000</v>
      </c>
      <c r="G8322" t="s">
        <v>5</v>
      </c>
      <c r="H8322">
        <v>3</v>
      </c>
      <c r="I8322" s="4">
        <f>IF(E8322="Rhode Island", Table1[[#This Row],[price]]*$L$3, IF(E8322="Massachusetts", Table1[[#This Row],[price]]*$L$2, 1))</f>
        <v>350000</v>
      </c>
    </row>
    <row r="8323" spans="1:9" x14ac:dyDescent="0.25">
      <c r="A8323" s="2">
        <v>41474</v>
      </c>
      <c r="B8323" s="1">
        <f t="shared" si="260"/>
        <v>2013</v>
      </c>
      <c r="C8323" s="1">
        <f t="shared" si="261"/>
        <v>3</v>
      </c>
      <c r="D8323">
        <v>2905</v>
      </c>
      <c r="E8323" t="s">
        <v>36</v>
      </c>
      <c r="F8323" s="4">
        <v>355000</v>
      </c>
      <c r="G8323" t="s">
        <v>5</v>
      </c>
      <c r="H8323">
        <v>3</v>
      </c>
      <c r="I8323" s="4">
        <f>IF(E8323="Rhode Island", Table1[[#This Row],[price]]*$L$3, IF(E8323="Massachusetts", Table1[[#This Row],[price]]*$L$2, 1))</f>
        <v>355000</v>
      </c>
    </row>
    <row r="8324" spans="1:9" x14ac:dyDescent="0.25">
      <c r="A8324" s="2">
        <v>41474</v>
      </c>
      <c r="B8324" s="1">
        <f t="shared" si="260"/>
        <v>2013</v>
      </c>
      <c r="C8324" s="1">
        <f t="shared" si="261"/>
        <v>3</v>
      </c>
      <c r="D8324">
        <v>2913</v>
      </c>
      <c r="E8324" t="s">
        <v>36</v>
      </c>
      <c r="F8324" s="4">
        <v>405000</v>
      </c>
      <c r="G8324" t="s">
        <v>5</v>
      </c>
      <c r="H8324">
        <v>3</v>
      </c>
      <c r="I8324" s="4">
        <f>IF(E8324="Rhode Island", Table1[[#This Row],[price]]*$L$3, IF(E8324="Massachusetts", Table1[[#This Row],[price]]*$L$2, 1))</f>
        <v>405000</v>
      </c>
    </row>
    <row r="8325" spans="1:9" x14ac:dyDescent="0.25">
      <c r="A8325" s="2">
        <v>41474</v>
      </c>
      <c r="B8325" s="1">
        <f t="shared" si="260"/>
        <v>2013</v>
      </c>
      <c r="C8325" s="1">
        <f t="shared" si="261"/>
        <v>3</v>
      </c>
      <c r="D8325">
        <v>2914</v>
      </c>
      <c r="E8325" t="s">
        <v>36</v>
      </c>
      <c r="F8325" s="4">
        <v>411000</v>
      </c>
      <c r="G8325" t="s">
        <v>5</v>
      </c>
      <c r="H8325">
        <v>3</v>
      </c>
      <c r="I8325" s="4">
        <f>IF(E8325="Rhode Island", Table1[[#This Row],[price]]*$L$3, IF(E8325="Massachusetts", Table1[[#This Row],[price]]*$L$2, 1))</f>
        <v>411000</v>
      </c>
    </row>
    <row r="8326" spans="1:9" x14ac:dyDescent="0.25">
      <c r="A8326" s="2">
        <v>41474</v>
      </c>
      <c r="B8326" s="1">
        <f t="shared" si="260"/>
        <v>2013</v>
      </c>
      <c r="C8326" s="1">
        <f t="shared" si="261"/>
        <v>3</v>
      </c>
      <c r="D8326">
        <v>2906</v>
      </c>
      <c r="E8326" t="s">
        <v>36</v>
      </c>
      <c r="F8326" s="4">
        <v>412000</v>
      </c>
      <c r="G8326" t="s">
        <v>5</v>
      </c>
      <c r="H8326">
        <v>3</v>
      </c>
      <c r="I8326" s="4">
        <f>IF(E8326="Rhode Island", Table1[[#This Row],[price]]*$L$3, IF(E8326="Massachusetts", Table1[[#This Row],[price]]*$L$2, 1))</f>
        <v>412000</v>
      </c>
    </row>
    <row r="8327" spans="1:9" x14ac:dyDescent="0.25">
      <c r="A8327" s="2">
        <v>41474</v>
      </c>
      <c r="B8327" s="1">
        <f t="shared" si="260"/>
        <v>2013</v>
      </c>
      <c r="C8327" s="1">
        <f t="shared" si="261"/>
        <v>3</v>
      </c>
      <c r="D8327">
        <v>2906</v>
      </c>
      <c r="E8327" t="s">
        <v>36</v>
      </c>
      <c r="F8327" s="4">
        <v>449500</v>
      </c>
      <c r="G8327" t="s">
        <v>5</v>
      </c>
      <c r="H8327">
        <v>3</v>
      </c>
      <c r="I8327" s="4">
        <f>IF(E8327="Rhode Island", Table1[[#This Row],[price]]*$L$3, IF(E8327="Massachusetts", Table1[[#This Row],[price]]*$L$2, 1))</f>
        <v>449500</v>
      </c>
    </row>
    <row r="8328" spans="1:9" x14ac:dyDescent="0.25">
      <c r="A8328" s="2">
        <v>41474</v>
      </c>
      <c r="B8328" s="1">
        <f t="shared" si="260"/>
        <v>2013</v>
      </c>
      <c r="C8328" s="1">
        <f t="shared" si="261"/>
        <v>3</v>
      </c>
      <c r="D8328">
        <v>2905</v>
      </c>
      <c r="E8328" t="s">
        <v>36</v>
      </c>
      <c r="F8328" s="4">
        <v>467000</v>
      </c>
      <c r="G8328" t="s">
        <v>5</v>
      </c>
      <c r="H8328">
        <v>4</v>
      </c>
      <c r="I8328" s="4">
        <f>IF(E8328="Rhode Island", Table1[[#This Row],[price]]*$L$3, IF(E8328="Massachusetts", Table1[[#This Row],[price]]*$L$2, 1))</f>
        <v>467000</v>
      </c>
    </row>
    <row r="8329" spans="1:9" x14ac:dyDescent="0.25">
      <c r="A8329" s="2">
        <v>41474</v>
      </c>
      <c r="B8329" s="1">
        <f t="shared" si="260"/>
        <v>2013</v>
      </c>
      <c r="C8329" s="1">
        <f t="shared" si="261"/>
        <v>3</v>
      </c>
      <c r="D8329">
        <v>2905</v>
      </c>
      <c r="E8329" t="s">
        <v>36</v>
      </c>
      <c r="F8329" s="4">
        <v>470000</v>
      </c>
      <c r="G8329" t="s">
        <v>5</v>
      </c>
      <c r="H8329">
        <v>3</v>
      </c>
      <c r="I8329" s="4">
        <f>IF(E8329="Rhode Island", Table1[[#This Row],[price]]*$L$3, IF(E8329="Massachusetts", Table1[[#This Row],[price]]*$L$2, 1))</f>
        <v>470000</v>
      </c>
    </row>
    <row r="8330" spans="1:9" x14ac:dyDescent="0.25">
      <c r="A8330" s="2">
        <v>41474</v>
      </c>
      <c r="B8330" s="1">
        <f t="shared" si="260"/>
        <v>2013</v>
      </c>
      <c r="C8330" s="1">
        <f t="shared" si="261"/>
        <v>3</v>
      </c>
      <c r="D8330">
        <v>2914</v>
      </c>
      <c r="E8330" t="s">
        <v>36</v>
      </c>
      <c r="F8330" s="4">
        <v>580000</v>
      </c>
      <c r="G8330" t="s">
        <v>5</v>
      </c>
      <c r="H8330">
        <v>4</v>
      </c>
      <c r="I8330" s="4">
        <f>IF(E8330="Rhode Island", Table1[[#This Row],[price]]*$L$3, IF(E8330="Massachusetts", Table1[[#This Row],[price]]*$L$2, 1))</f>
        <v>580000</v>
      </c>
    </row>
    <row r="8331" spans="1:9" x14ac:dyDescent="0.25">
      <c r="A8331" s="2">
        <v>41474</v>
      </c>
      <c r="B8331" s="1">
        <f t="shared" si="260"/>
        <v>2013</v>
      </c>
      <c r="C8331" s="1">
        <f t="shared" si="261"/>
        <v>3</v>
      </c>
      <c r="D8331">
        <v>2913</v>
      </c>
      <c r="E8331" t="s">
        <v>36</v>
      </c>
      <c r="F8331" s="4">
        <v>588585</v>
      </c>
      <c r="G8331" t="s">
        <v>5</v>
      </c>
      <c r="H8331">
        <v>4</v>
      </c>
      <c r="I8331" s="4">
        <f>IF(E8331="Rhode Island", Table1[[#This Row],[price]]*$L$3, IF(E8331="Massachusetts", Table1[[#This Row],[price]]*$L$2, 1))</f>
        <v>588585</v>
      </c>
    </row>
    <row r="8332" spans="1:9" x14ac:dyDescent="0.25">
      <c r="A8332" s="2">
        <v>41474</v>
      </c>
      <c r="B8332" s="1">
        <f t="shared" si="260"/>
        <v>2013</v>
      </c>
      <c r="C8332" s="1">
        <f t="shared" si="261"/>
        <v>3</v>
      </c>
      <c r="D8332">
        <v>2603</v>
      </c>
      <c r="E8332" t="s">
        <v>37</v>
      </c>
      <c r="F8332" s="4">
        <v>1380000</v>
      </c>
      <c r="G8332" t="s">
        <v>5</v>
      </c>
      <c r="H8332">
        <v>4</v>
      </c>
      <c r="I8332" s="4">
        <f>IF(E8332="Rhode Island", Table1[[#This Row],[price]]*$L$3, IF(E8332="Massachusetts", Table1[[#This Row],[price]]*$L$2, 1))</f>
        <v>1380000</v>
      </c>
    </row>
    <row r="8333" spans="1:9" x14ac:dyDescent="0.25">
      <c r="A8333" s="2">
        <v>41474</v>
      </c>
      <c r="B8333" s="1">
        <f t="shared" si="260"/>
        <v>2013</v>
      </c>
      <c r="C8333" s="1">
        <f t="shared" si="261"/>
        <v>3</v>
      </c>
      <c r="D8333">
        <v>2612</v>
      </c>
      <c r="E8333" t="s">
        <v>37</v>
      </c>
      <c r="F8333" s="4">
        <v>462000</v>
      </c>
      <c r="G8333" t="s">
        <v>6</v>
      </c>
      <c r="H8333">
        <v>2</v>
      </c>
      <c r="I8333" s="4">
        <f>IF(E8333="Rhode Island", Table1[[#This Row],[price]]*$L$3, IF(E8333="Massachusetts", Table1[[#This Row],[price]]*$L$2, 1))</f>
        <v>462000</v>
      </c>
    </row>
    <row r="8334" spans="1:9" x14ac:dyDescent="0.25">
      <c r="A8334" s="2">
        <v>41475</v>
      </c>
      <c r="B8334" s="1">
        <f t="shared" si="260"/>
        <v>2013</v>
      </c>
      <c r="C8334" s="1">
        <f t="shared" si="261"/>
        <v>3</v>
      </c>
      <c r="D8334">
        <v>2607</v>
      </c>
      <c r="E8334" t="s">
        <v>37</v>
      </c>
      <c r="F8334" s="4">
        <v>747000</v>
      </c>
      <c r="G8334" t="s">
        <v>5</v>
      </c>
      <c r="H8334">
        <v>4</v>
      </c>
      <c r="I8334" s="4">
        <f>IF(E8334="Rhode Island", Table1[[#This Row],[price]]*$L$3, IF(E8334="Massachusetts", Table1[[#This Row],[price]]*$L$2, 1))</f>
        <v>747000</v>
      </c>
    </row>
    <row r="8335" spans="1:9" x14ac:dyDescent="0.25">
      <c r="A8335" s="2">
        <v>41475</v>
      </c>
      <c r="B8335" s="1">
        <f t="shared" si="260"/>
        <v>2013</v>
      </c>
      <c r="C8335" s="1">
        <f t="shared" si="261"/>
        <v>3</v>
      </c>
      <c r="D8335">
        <v>2906</v>
      </c>
      <c r="E8335" t="s">
        <v>36</v>
      </c>
      <c r="F8335" s="4">
        <v>930000</v>
      </c>
      <c r="G8335" t="s">
        <v>5</v>
      </c>
      <c r="H8335">
        <v>4</v>
      </c>
      <c r="I8335" s="4">
        <f>IF(E8335="Rhode Island", Table1[[#This Row],[price]]*$L$3, IF(E8335="Massachusetts", Table1[[#This Row],[price]]*$L$2, 1))</f>
        <v>930000</v>
      </c>
    </row>
    <row r="8336" spans="1:9" x14ac:dyDescent="0.25">
      <c r="A8336" s="2">
        <v>41475</v>
      </c>
      <c r="B8336" s="1">
        <f t="shared" si="260"/>
        <v>2013</v>
      </c>
      <c r="C8336" s="1">
        <f t="shared" si="261"/>
        <v>3</v>
      </c>
      <c r="D8336">
        <v>2603</v>
      </c>
      <c r="E8336" t="s">
        <v>37</v>
      </c>
      <c r="F8336" s="4">
        <v>937000</v>
      </c>
      <c r="G8336" t="s">
        <v>5</v>
      </c>
      <c r="H8336">
        <v>3</v>
      </c>
      <c r="I8336" s="4">
        <f>IF(E8336="Rhode Island", Table1[[#This Row],[price]]*$L$3, IF(E8336="Massachusetts", Table1[[#This Row],[price]]*$L$2, 1))</f>
        <v>937000</v>
      </c>
    </row>
    <row r="8337" spans="1:9" x14ac:dyDescent="0.25">
      <c r="A8337" s="2">
        <v>41477</v>
      </c>
      <c r="B8337" s="1">
        <f t="shared" si="260"/>
        <v>2013</v>
      </c>
      <c r="C8337" s="1">
        <f t="shared" si="261"/>
        <v>3</v>
      </c>
      <c r="D8337">
        <v>2615</v>
      </c>
      <c r="E8337" t="s">
        <v>37</v>
      </c>
      <c r="F8337" s="4">
        <v>365000</v>
      </c>
      <c r="G8337" t="s">
        <v>5</v>
      </c>
      <c r="H8337">
        <v>3</v>
      </c>
      <c r="I8337" s="4">
        <f>IF(E8337="Rhode Island", Table1[[#This Row],[price]]*$L$3, IF(E8337="Massachusetts", Table1[[#This Row],[price]]*$L$2, 1))</f>
        <v>365000</v>
      </c>
    </row>
    <row r="8338" spans="1:9" x14ac:dyDescent="0.25">
      <c r="A8338" s="2">
        <v>41477</v>
      </c>
      <c r="B8338" s="1">
        <f t="shared" si="260"/>
        <v>2013</v>
      </c>
      <c r="C8338" s="1">
        <f t="shared" si="261"/>
        <v>3</v>
      </c>
      <c r="D8338">
        <v>2604</v>
      </c>
      <c r="E8338" t="s">
        <v>37</v>
      </c>
      <c r="F8338" s="4">
        <v>422500</v>
      </c>
      <c r="G8338" t="s">
        <v>5</v>
      </c>
      <c r="H8338">
        <v>3</v>
      </c>
      <c r="I8338" s="4">
        <f>IF(E8338="Rhode Island", Table1[[#This Row],[price]]*$L$3, IF(E8338="Massachusetts", Table1[[#This Row],[price]]*$L$2, 1))</f>
        <v>422500</v>
      </c>
    </row>
    <row r="8339" spans="1:9" x14ac:dyDescent="0.25">
      <c r="A8339" s="2">
        <v>41477</v>
      </c>
      <c r="B8339" s="1">
        <f t="shared" si="260"/>
        <v>2013</v>
      </c>
      <c r="C8339" s="1">
        <f t="shared" si="261"/>
        <v>3</v>
      </c>
      <c r="D8339">
        <v>2905</v>
      </c>
      <c r="E8339" t="s">
        <v>36</v>
      </c>
      <c r="F8339" s="4">
        <v>450000</v>
      </c>
      <c r="G8339" t="s">
        <v>5</v>
      </c>
      <c r="H8339">
        <v>3</v>
      </c>
      <c r="I8339" s="4">
        <f>IF(E8339="Rhode Island", Table1[[#This Row],[price]]*$L$3, IF(E8339="Massachusetts", Table1[[#This Row],[price]]*$L$2, 1))</f>
        <v>450000</v>
      </c>
    </row>
    <row r="8340" spans="1:9" x14ac:dyDescent="0.25">
      <c r="A8340" s="2">
        <v>41477</v>
      </c>
      <c r="B8340" s="1">
        <f t="shared" si="260"/>
        <v>2013</v>
      </c>
      <c r="C8340" s="1">
        <f t="shared" si="261"/>
        <v>3</v>
      </c>
      <c r="D8340">
        <v>2617</v>
      </c>
      <c r="E8340" t="s">
        <v>37</v>
      </c>
      <c r="F8340" s="4">
        <v>510000</v>
      </c>
      <c r="G8340" t="s">
        <v>5</v>
      </c>
      <c r="H8340">
        <v>4</v>
      </c>
      <c r="I8340" s="4">
        <f>IF(E8340="Rhode Island", Table1[[#This Row],[price]]*$L$3, IF(E8340="Massachusetts", Table1[[#This Row],[price]]*$L$2, 1))</f>
        <v>510000</v>
      </c>
    </row>
    <row r="8341" spans="1:9" x14ac:dyDescent="0.25">
      <c r="A8341" s="2">
        <v>41477</v>
      </c>
      <c r="B8341" s="1">
        <f t="shared" si="260"/>
        <v>2013</v>
      </c>
      <c r="C8341" s="1">
        <f t="shared" si="261"/>
        <v>3</v>
      </c>
      <c r="D8341">
        <v>2914</v>
      </c>
      <c r="E8341" t="s">
        <v>36</v>
      </c>
      <c r="F8341" s="4">
        <v>512500</v>
      </c>
      <c r="G8341" t="s">
        <v>5</v>
      </c>
      <c r="H8341">
        <v>4</v>
      </c>
      <c r="I8341" s="4">
        <f>IF(E8341="Rhode Island", Table1[[#This Row],[price]]*$L$3, IF(E8341="Massachusetts", Table1[[#This Row],[price]]*$L$2, 1))</f>
        <v>512500</v>
      </c>
    </row>
    <row r="8342" spans="1:9" x14ac:dyDescent="0.25">
      <c r="A8342" s="2">
        <v>41477</v>
      </c>
      <c r="B8342" s="1">
        <f t="shared" si="260"/>
        <v>2013</v>
      </c>
      <c r="C8342" s="1">
        <f t="shared" si="261"/>
        <v>3</v>
      </c>
      <c r="D8342">
        <v>2906</v>
      </c>
      <c r="E8342" t="s">
        <v>36</v>
      </c>
      <c r="F8342" s="4">
        <v>580000</v>
      </c>
      <c r="G8342" t="s">
        <v>5</v>
      </c>
      <c r="H8342">
        <v>4</v>
      </c>
      <c r="I8342" s="4">
        <f>IF(E8342="Rhode Island", Table1[[#This Row],[price]]*$L$3, IF(E8342="Massachusetts", Table1[[#This Row],[price]]*$L$2, 1))</f>
        <v>580000</v>
      </c>
    </row>
    <row r="8343" spans="1:9" x14ac:dyDescent="0.25">
      <c r="A8343" s="2">
        <v>41477</v>
      </c>
      <c r="B8343" s="1">
        <f t="shared" si="260"/>
        <v>2013</v>
      </c>
      <c r="C8343" s="1">
        <f t="shared" si="261"/>
        <v>3</v>
      </c>
      <c r="D8343">
        <v>2902</v>
      </c>
      <c r="E8343" t="s">
        <v>36</v>
      </c>
      <c r="F8343" s="4">
        <v>580000</v>
      </c>
      <c r="G8343" t="s">
        <v>5</v>
      </c>
      <c r="H8343">
        <v>4</v>
      </c>
      <c r="I8343" s="4">
        <f>IF(E8343="Rhode Island", Table1[[#This Row],[price]]*$L$3, IF(E8343="Massachusetts", Table1[[#This Row],[price]]*$L$2, 1))</f>
        <v>580000</v>
      </c>
    </row>
    <row r="8344" spans="1:9" x14ac:dyDescent="0.25">
      <c r="A8344" s="2">
        <v>41477</v>
      </c>
      <c r="B8344" s="1">
        <f t="shared" si="260"/>
        <v>2013</v>
      </c>
      <c r="C8344" s="1">
        <f t="shared" si="261"/>
        <v>3</v>
      </c>
      <c r="D8344">
        <v>2612</v>
      </c>
      <c r="E8344" t="s">
        <v>37</v>
      </c>
      <c r="F8344" s="4">
        <v>740000</v>
      </c>
      <c r="G8344" t="s">
        <v>5</v>
      </c>
      <c r="H8344">
        <v>4</v>
      </c>
      <c r="I8344" s="4">
        <f>IF(E8344="Rhode Island", Table1[[#This Row],[price]]*$L$3, IF(E8344="Massachusetts", Table1[[#This Row],[price]]*$L$2, 1))</f>
        <v>740000</v>
      </c>
    </row>
    <row r="8345" spans="1:9" x14ac:dyDescent="0.25">
      <c r="A8345" s="2">
        <v>41477</v>
      </c>
      <c r="B8345" s="1">
        <f t="shared" si="260"/>
        <v>2013</v>
      </c>
      <c r="C8345" s="1">
        <f t="shared" si="261"/>
        <v>3</v>
      </c>
      <c r="D8345">
        <v>2612</v>
      </c>
      <c r="E8345" t="s">
        <v>37</v>
      </c>
      <c r="F8345" s="4">
        <v>470000</v>
      </c>
      <c r="G8345" t="s">
        <v>6</v>
      </c>
      <c r="H8345">
        <v>2</v>
      </c>
      <c r="I8345" s="4">
        <f>IF(E8345="Rhode Island", Table1[[#This Row],[price]]*$L$3, IF(E8345="Massachusetts", Table1[[#This Row],[price]]*$L$2, 1))</f>
        <v>470000</v>
      </c>
    </row>
    <row r="8346" spans="1:9" x14ac:dyDescent="0.25">
      <c r="A8346" s="2">
        <v>41478</v>
      </c>
      <c r="B8346" s="1">
        <f t="shared" si="260"/>
        <v>2013</v>
      </c>
      <c r="C8346" s="1">
        <f t="shared" si="261"/>
        <v>3</v>
      </c>
      <c r="D8346">
        <v>2913</v>
      </c>
      <c r="E8346" t="s">
        <v>36</v>
      </c>
      <c r="F8346" s="4">
        <v>420000</v>
      </c>
      <c r="G8346" t="s">
        <v>5</v>
      </c>
      <c r="H8346">
        <v>3</v>
      </c>
      <c r="I8346" s="4">
        <f>IF(E8346="Rhode Island", Table1[[#This Row],[price]]*$L$3, IF(E8346="Massachusetts", Table1[[#This Row],[price]]*$L$2, 1))</f>
        <v>420000</v>
      </c>
    </row>
    <row r="8347" spans="1:9" x14ac:dyDescent="0.25">
      <c r="A8347" s="2">
        <v>41478</v>
      </c>
      <c r="B8347" s="1">
        <f t="shared" si="260"/>
        <v>2013</v>
      </c>
      <c r="C8347" s="1">
        <f t="shared" si="261"/>
        <v>3</v>
      </c>
      <c r="D8347">
        <v>2914</v>
      </c>
      <c r="E8347" t="s">
        <v>36</v>
      </c>
      <c r="F8347" s="4">
        <v>430000</v>
      </c>
      <c r="G8347" t="s">
        <v>5</v>
      </c>
      <c r="H8347">
        <v>3</v>
      </c>
      <c r="I8347" s="4">
        <f>IF(E8347="Rhode Island", Table1[[#This Row],[price]]*$L$3, IF(E8347="Massachusetts", Table1[[#This Row],[price]]*$L$2, 1))</f>
        <v>430000</v>
      </c>
    </row>
    <row r="8348" spans="1:9" x14ac:dyDescent="0.25">
      <c r="A8348" s="2">
        <v>41478</v>
      </c>
      <c r="B8348" s="1">
        <f t="shared" si="260"/>
        <v>2013</v>
      </c>
      <c r="C8348" s="1">
        <f t="shared" si="261"/>
        <v>3</v>
      </c>
      <c r="D8348">
        <v>2904</v>
      </c>
      <c r="E8348" t="s">
        <v>36</v>
      </c>
      <c r="F8348" s="4">
        <v>517500</v>
      </c>
      <c r="G8348" t="s">
        <v>5</v>
      </c>
      <c r="H8348">
        <v>3</v>
      </c>
      <c r="I8348" s="4">
        <f>IF(E8348="Rhode Island", Table1[[#This Row],[price]]*$L$3, IF(E8348="Massachusetts", Table1[[#This Row],[price]]*$L$2, 1))</f>
        <v>517500</v>
      </c>
    </row>
    <row r="8349" spans="1:9" x14ac:dyDescent="0.25">
      <c r="A8349" s="2">
        <v>41478</v>
      </c>
      <c r="B8349" s="1">
        <f t="shared" si="260"/>
        <v>2013</v>
      </c>
      <c r="C8349" s="1">
        <f t="shared" si="261"/>
        <v>3</v>
      </c>
      <c r="D8349">
        <v>2913</v>
      </c>
      <c r="E8349" t="s">
        <v>36</v>
      </c>
      <c r="F8349" s="4">
        <v>542000</v>
      </c>
      <c r="G8349" t="s">
        <v>5</v>
      </c>
      <c r="H8349">
        <v>3</v>
      </c>
      <c r="I8349" s="4">
        <f>IF(E8349="Rhode Island", Table1[[#This Row],[price]]*$L$3, IF(E8349="Massachusetts", Table1[[#This Row],[price]]*$L$2, 1))</f>
        <v>542000</v>
      </c>
    </row>
    <row r="8350" spans="1:9" x14ac:dyDescent="0.25">
      <c r="A8350" s="2">
        <v>41478</v>
      </c>
      <c r="B8350" s="1">
        <f t="shared" si="260"/>
        <v>2013</v>
      </c>
      <c r="C8350" s="1">
        <f t="shared" si="261"/>
        <v>3</v>
      </c>
      <c r="D8350">
        <v>2611</v>
      </c>
      <c r="E8350" t="s">
        <v>37</v>
      </c>
      <c r="F8350" s="4">
        <v>570000</v>
      </c>
      <c r="G8350" t="s">
        <v>5</v>
      </c>
      <c r="H8350">
        <v>4</v>
      </c>
      <c r="I8350" s="4">
        <f>IF(E8350="Rhode Island", Table1[[#This Row],[price]]*$L$3, IF(E8350="Massachusetts", Table1[[#This Row],[price]]*$L$2, 1))</f>
        <v>570000</v>
      </c>
    </row>
    <row r="8351" spans="1:9" x14ac:dyDescent="0.25">
      <c r="A8351" s="2">
        <v>41478</v>
      </c>
      <c r="B8351" s="1">
        <f t="shared" si="260"/>
        <v>2013</v>
      </c>
      <c r="C8351" s="1">
        <f t="shared" si="261"/>
        <v>3</v>
      </c>
      <c r="D8351">
        <v>2914</v>
      </c>
      <c r="E8351" t="s">
        <v>36</v>
      </c>
      <c r="F8351" s="4">
        <v>599000</v>
      </c>
      <c r="G8351" t="s">
        <v>5</v>
      </c>
      <c r="H8351">
        <v>4</v>
      </c>
      <c r="I8351" s="4">
        <f>IF(E8351="Rhode Island", Table1[[#This Row],[price]]*$L$3, IF(E8351="Massachusetts", Table1[[#This Row],[price]]*$L$2, 1))</f>
        <v>599000</v>
      </c>
    </row>
    <row r="8352" spans="1:9" x14ac:dyDescent="0.25">
      <c r="A8352" s="2">
        <v>41478</v>
      </c>
      <c r="B8352" s="1">
        <f t="shared" si="260"/>
        <v>2013</v>
      </c>
      <c r="C8352" s="1">
        <f t="shared" si="261"/>
        <v>3</v>
      </c>
      <c r="D8352">
        <v>2617</v>
      </c>
      <c r="E8352" t="s">
        <v>37</v>
      </c>
      <c r="F8352" s="4">
        <v>605000</v>
      </c>
      <c r="G8352" t="s">
        <v>5</v>
      </c>
      <c r="H8352">
        <v>3</v>
      </c>
      <c r="I8352" s="4">
        <f>IF(E8352="Rhode Island", Table1[[#This Row],[price]]*$L$3, IF(E8352="Massachusetts", Table1[[#This Row],[price]]*$L$2, 1))</f>
        <v>605000</v>
      </c>
    </row>
    <row r="8353" spans="1:9" x14ac:dyDescent="0.25">
      <c r="A8353" s="2">
        <v>41478</v>
      </c>
      <c r="B8353" s="1">
        <f t="shared" si="260"/>
        <v>2013</v>
      </c>
      <c r="C8353" s="1">
        <f t="shared" si="261"/>
        <v>3</v>
      </c>
      <c r="D8353">
        <v>2602</v>
      </c>
      <c r="E8353" t="s">
        <v>37</v>
      </c>
      <c r="F8353" s="4">
        <v>660000</v>
      </c>
      <c r="G8353" t="s">
        <v>5</v>
      </c>
      <c r="H8353">
        <v>3</v>
      </c>
      <c r="I8353" s="4">
        <f>IF(E8353="Rhode Island", Table1[[#This Row],[price]]*$L$3, IF(E8353="Massachusetts", Table1[[#This Row],[price]]*$L$2, 1))</f>
        <v>660000</v>
      </c>
    </row>
    <row r="8354" spans="1:9" x14ac:dyDescent="0.25">
      <c r="A8354" s="2">
        <v>41478</v>
      </c>
      <c r="B8354" s="1">
        <f t="shared" si="260"/>
        <v>2013</v>
      </c>
      <c r="C8354" s="1">
        <f t="shared" si="261"/>
        <v>3</v>
      </c>
      <c r="D8354">
        <v>2603</v>
      </c>
      <c r="E8354" t="s">
        <v>37</v>
      </c>
      <c r="F8354" s="4">
        <v>826000</v>
      </c>
      <c r="G8354" t="s">
        <v>5</v>
      </c>
      <c r="H8354">
        <v>3</v>
      </c>
      <c r="I8354" s="4">
        <f>IF(E8354="Rhode Island", Table1[[#This Row],[price]]*$L$3, IF(E8354="Massachusetts", Table1[[#This Row],[price]]*$L$2, 1))</f>
        <v>826000</v>
      </c>
    </row>
    <row r="8355" spans="1:9" x14ac:dyDescent="0.25">
      <c r="A8355" s="2">
        <v>41478</v>
      </c>
      <c r="B8355" s="1">
        <f t="shared" si="260"/>
        <v>2013</v>
      </c>
      <c r="C8355" s="1">
        <f t="shared" si="261"/>
        <v>3</v>
      </c>
      <c r="D8355">
        <v>2600</v>
      </c>
      <c r="E8355" t="s">
        <v>37</v>
      </c>
      <c r="F8355" s="4">
        <v>1320000</v>
      </c>
      <c r="G8355" t="s">
        <v>5</v>
      </c>
      <c r="H8355">
        <v>3</v>
      </c>
      <c r="I8355" s="4">
        <f>IF(E8355="Rhode Island", Table1[[#This Row],[price]]*$L$3, IF(E8355="Massachusetts", Table1[[#This Row],[price]]*$L$2, 1))</f>
        <v>1320000</v>
      </c>
    </row>
    <row r="8356" spans="1:9" x14ac:dyDescent="0.25">
      <c r="A8356" s="2">
        <v>41478</v>
      </c>
      <c r="B8356" s="1">
        <f t="shared" si="260"/>
        <v>2013</v>
      </c>
      <c r="C8356" s="1">
        <f t="shared" si="261"/>
        <v>3</v>
      </c>
      <c r="D8356">
        <v>2604</v>
      </c>
      <c r="E8356" t="s">
        <v>37</v>
      </c>
      <c r="F8356" s="4">
        <v>435000</v>
      </c>
      <c r="G8356" t="s">
        <v>6</v>
      </c>
      <c r="H8356">
        <v>2</v>
      </c>
      <c r="I8356" s="4">
        <f>IF(E8356="Rhode Island", Table1[[#This Row],[price]]*$L$3, IF(E8356="Massachusetts", Table1[[#This Row],[price]]*$L$2, 1))</f>
        <v>435000</v>
      </c>
    </row>
    <row r="8357" spans="1:9" x14ac:dyDescent="0.25">
      <c r="A8357" s="2">
        <v>41478</v>
      </c>
      <c r="B8357" s="1">
        <f t="shared" si="260"/>
        <v>2013</v>
      </c>
      <c r="C8357" s="1">
        <f t="shared" si="261"/>
        <v>3</v>
      </c>
      <c r="D8357">
        <v>2600</v>
      </c>
      <c r="E8357" t="s">
        <v>37</v>
      </c>
      <c r="F8357" s="4">
        <v>580000</v>
      </c>
      <c r="G8357" t="s">
        <v>6</v>
      </c>
      <c r="H8357">
        <v>2</v>
      </c>
      <c r="I8357" s="4">
        <f>IF(E8357="Rhode Island", Table1[[#This Row],[price]]*$L$3, IF(E8357="Massachusetts", Table1[[#This Row],[price]]*$L$2, 1))</f>
        <v>580000</v>
      </c>
    </row>
    <row r="8358" spans="1:9" x14ac:dyDescent="0.25">
      <c r="A8358" s="2">
        <v>41479</v>
      </c>
      <c r="B8358" s="1">
        <f t="shared" si="260"/>
        <v>2013</v>
      </c>
      <c r="C8358" s="1">
        <f t="shared" si="261"/>
        <v>3</v>
      </c>
      <c r="D8358">
        <v>2906</v>
      </c>
      <c r="E8358" t="s">
        <v>36</v>
      </c>
      <c r="F8358" s="4">
        <v>385000</v>
      </c>
      <c r="G8358" t="s">
        <v>5</v>
      </c>
      <c r="H8358">
        <v>3</v>
      </c>
      <c r="I8358" s="4">
        <f>IF(E8358="Rhode Island", Table1[[#This Row],[price]]*$L$3, IF(E8358="Massachusetts", Table1[[#This Row],[price]]*$L$2, 1))</f>
        <v>385000</v>
      </c>
    </row>
    <row r="8359" spans="1:9" x14ac:dyDescent="0.25">
      <c r="A8359" s="2">
        <v>41479</v>
      </c>
      <c r="B8359" s="1">
        <f t="shared" si="260"/>
        <v>2013</v>
      </c>
      <c r="C8359" s="1">
        <f t="shared" si="261"/>
        <v>3</v>
      </c>
      <c r="D8359">
        <v>2914</v>
      </c>
      <c r="E8359" t="s">
        <v>36</v>
      </c>
      <c r="F8359" s="4">
        <v>396000</v>
      </c>
      <c r="G8359" t="s">
        <v>5</v>
      </c>
      <c r="H8359">
        <v>3</v>
      </c>
      <c r="I8359" s="4">
        <f>IF(E8359="Rhode Island", Table1[[#This Row],[price]]*$L$3, IF(E8359="Massachusetts", Table1[[#This Row],[price]]*$L$2, 1))</f>
        <v>396000</v>
      </c>
    </row>
    <row r="8360" spans="1:9" x14ac:dyDescent="0.25">
      <c r="A8360" s="2">
        <v>41479</v>
      </c>
      <c r="B8360" s="1">
        <f t="shared" si="260"/>
        <v>2013</v>
      </c>
      <c r="C8360" s="1">
        <f t="shared" si="261"/>
        <v>3</v>
      </c>
      <c r="D8360">
        <v>2905</v>
      </c>
      <c r="E8360" t="s">
        <v>36</v>
      </c>
      <c r="F8360" s="4">
        <v>432500</v>
      </c>
      <c r="G8360" t="s">
        <v>5</v>
      </c>
      <c r="H8360">
        <v>3</v>
      </c>
      <c r="I8360" s="4">
        <f>IF(E8360="Rhode Island", Table1[[#This Row],[price]]*$L$3, IF(E8360="Massachusetts", Table1[[#This Row],[price]]*$L$2, 1))</f>
        <v>432500</v>
      </c>
    </row>
    <row r="8361" spans="1:9" x14ac:dyDescent="0.25">
      <c r="A8361" s="2">
        <v>41479</v>
      </c>
      <c r="B8361" s="1">
        <f t="shared" si="260"/>
        <v>2013</v>
      </c>
      <c r="C8361" s="1">
        <f t="shared" si="261"/>
        <v>3</v>
      </c>
      <c r="D8361">
        <v>2607</v>
      </c>
      <c r="E8361" t="s">
        <v>37</v>
      </c>
      <c r="F8361" s="4">
        <v>440000</v>
      </c>
      <c r="G8361" t="s">
        <v>5</v>
      </c>
      <c r="H8361">
        <v>3</v>
      </c>
      <c r="I8361" s="4">
        <f>IF(E8361="Rhode Island", Table1[[#This Row],[price]]*$L$3, IF(E8361="Massachusetts", Table1[[#This Row],[price]]*$L$2, 1))</f>
        <v>440000</v>
      </c>
    </row>
    <row r="8362" spans="1:9" x14ac:dyDescent="0.25">
      <c r="A8362" s="2">
        <v>41479</v>
      </c>
      <c r="B8362" s="1">
        <f t="shared" si="260"/>
        <v>2013</v>
      </c>
      <c r="C8362" s="1">
        <f t="shared" si="261"/>
        <v>3</v>
      </c>
      <c r="D8362">
        <v>2615</v>
      </c>
      <c r="E8362" t="s">
        <v>37</v>
      </c>
      <c r="F8362" s="4">
        <v>445000</v>
      </c>
      <c r="G8362" t="s">
        <v>5</v>
      </c>
      <c r="H8362">
        <v>3</v>
      </c>
      <c r="I8362" s="4">
        <f>IF(E8362="Rhode Island", Table1[[#This Row],[price]]*$L$3, IF(E8362="Massachusetts", Table1[[#This Row],[price]]*$L$2, 1))</f>
        <v>445000</v>
      </c>
    </row>
    <row r="8363" spans="1:9" x14ac:dyDescent="0.25">
      <c r="A8363" s="2">
        <v>41479</v>
      </c>
      <c r="B8363" s="1">
        <f t="shared" si="260"/>
        <v>2013</v>
      </c>
      <c r="C8363" s="1">
        <f t="shared" si="261"/>
        <v>3</v>
      </c>
      <c r="D8363">
        <v>2906</v>
      </c>
      <c r="E8363" t="s">
        <v>36</v>
      </c>
      <c r="F8363" s="4">
        <v>458000</v>
      </c>
      <c r="G8363" t="s">
        <v>5</v>
      </c>
      <c r="H8363">
        <v>3</v>
      </c>
      <c r="I8363" s="4">
        <f>IF(E8363="Rhode Island", Table1[[#This Row],[price]]*$L$3, IF(E8363="Massachusetts", Table1[[#This Row],[price]]*$L$2, 1))</f>
        <v>458000</v>
      </c>
    </row>
    <row r="8364" spans="1:9" x14ac:dyDescent="0.25">
      <c r="A8364" s="2">
        <v>41479</v>
      </c>
      <c r="B8364" s="1">
        <f t="shared" si="260"/>
        <v>2013</v>
      </c>
      <c r="C8364" s="1">
        <f t="shared" si="261"/>
        <v>3</v>
      </c>
      <c r="D8364">
        <v>2913</v>
      </c>
      <c r="E8364" t="s">
        <v>36</v>
      </c>
      <c r="F8364" s="4">
        <v>525000</v>
      </c>
      <c r="G8364" t="s">
        <v>5</v>
      </c>
      <c r="H8364">
        <v>4</v>
      </c>
      <c r="I8364" s="4">
        <f>IF(E8364="Rhode Island", Table1[[#This Row],[price]]*$L$3, IF(E8364="Massachusetts", Table1[[#This Row],[price]]*$L$2, 1))</f>
        <v>525000</v>
      </c>
    </row>
    <row r="8365" spans="1:9" x14ac:dyDescent="0.25">
      <c r="A8365" s="2">
        <v>41479</v>
      </c>
      <c r="B8365" s="1">
        <f t="shared" si="260"/>
        <v>2013</v>
      </c>
      <c r="C8365" s="1">
        <f t="shared" si="261"/>
        <v>3</v>
      </c>
      <c r="D8365">
        <v>2912</v>
      </c>
      <c r="E8365" t="s">
        <v>36</v>
      </c>
      <c r="F8365" s="4">
        <v>585000</v>
      </c>
      <c r="G8365" t="s">
        <v>5</v>
      </c>
      <c r="H8365">
        <v>4</v>
      </c>
      <c r="I8365" s="4">
        <f>IF(E8365="Rhode Island", Table1[[#This Row],[price]]*$L$3, IF(E8365="Massachusetts", Table1[[#This Row],[price]]*$L$2, 1))</f>
        <v>585000</v>
      </c>
    </row>
    <row r="8366" spans="1:9" x14ac:dyDescent="0.25">
      <c r="A8366" s="2">
        <v>41479</v>
      </c>
      <c r="B8366" s="1">
        <f t="shared" si="260"/>
        <v>2013</v>
      </c>
      <c r="C8366" s="1">
        <f t="shared" si="261"/>
        <v>3</v>
      </c>
      <c r="D8366">
        <v>2905</v>
      </c>
      <c r="E8366" t="s">
        <v>36</v>
      </c>
      <c r="F8366" s="4">
        <v>700000</v>
      </c>
      <c r="G8366" t="s">
        <v>5</v>
      </c>
      <c r="H8366">
        <v>5</v>
      </c>
      <c r="I8366" s="4">
        <f>IF(E8366="Rhode Island", Table1[[#This Row],[price]]*$L$3, IF(E8366="Massachusetts", Table1[[#This Row],[price]]*$L$2, 1))</f>
        <v>700000</v>
      </c>
    </row>
    <row r="8367" spans="1:9" x14ac:dyDescent="0.25">
      <c r="A8367" s="2">
        <v>41479</v>
      </c>
      <c r="B8367" s="1">
        <f t="shared" si="260"/>
        <v>2013</v>
      </c>
      <c r="C8367" s="1">
        <f t="shared" si="261"/>
        <v>3</v>
      </c>
      <c r="D8367">
        <v>2607</v>
      </c>
      <c r="E8367" t="s">
        <v>37</v>
      </c>
      <c r="F8367" s="4">
        <v>720000</v>
      </c>
      <c r="G8367" t="s">
        <v>5</v>
      </c>
      <c r="H8367">
        <v>5</v>
      </c>
      <c r="I8367" s="4">
        <f>IF(E8367="Rhode Island", Table1[[#This Row],[price]]*$L$3, IF(E8367="Massachusetts", Table1[[#This Row],[price]]*$L$2, 1))</f>
        <v>720000</v>
      </c>
    </row>
    <row r="8368" spans="1:9" x14ac:dyDescent="0.25">
      <c r="A8368" s="2">
        <v>41479</v>
      </c>
      <c r="B8368" s="1">
        <f t="shared" si="260"/>
        <v>2013</v>
      </c>
      <c r="C8368" s="1">
        <f t="shared" si="261"/>
        <v>3</v>
      </c>
      <c r="D8368">
        <v>2600</v>
      </c>
      <c r="E8368" t="s">
        <v>37</v>
      </c>
      <c r="F8368" s="4">
        <v>820000</v>
      </c>
      <c r="G8368" t="s">
        <v>5</v>
      </c>
      <c r="H8368">
        <v>3</v>
      </c>
      <c r="I8368" s="4">
        <f>IF(E8368="Rhode Island", Table1[[#This Row],[price]]*$L$3, IF(E8368="Massachusetts", Table1[[#This Row],[price]]*$L$2, 1))</f>
        <v>820000</v>
      </c>
    </row>
    <row r="8369" spans="1:9" x14ac:dyDescent="0.25">
      <c r="A8369" s="2">
        <v>41479</v>
      </c>
      <c r="B8369" s="1">
        <f t="shared" si="260"/>
        <v>2013</v>
      </c>
      <c r="C8369" s="1">
        <f t="shared" si="261"/>
        <v>3</v>
      </c>
      <c r="D8369">
        <v>2614</v>
      </c>
      <c r="E8369" t="s">
        <v>37</v>
      </c>
      <c r="F8369" s="4">
        <v>221000</v>
      </c>
      <c r="G8369" t="s">
        <v>6</v>
      </c>
      <c r="H8369">
        <v>1</v>
      </c>
      <c r="I8369" s="4">
        <f>IF(E8369="Rhode Island", Table1[[#This Row],[price]]*$L$3, IF(E8369="Massachusetts", Table1[[#This Row],[price]]*$L$2, 1))</f>
        <v>221000</v>
      </c>
    </row>
    <row r="8370" spans="1:9" x14ac:dyDescent="0.25">
      <c r="A8370" s="2">
        <v>41479</v>
      </c>
      <c r="B8370" s="1">
        <f t="shared" si="260"/>
        <v>2013</v>
      </c>
      <c r="C8370" s="1">
        <f t="shared" si="261"/>
        <v>3</v>
      </c>
      <c r="D8370">
        <v>2604</v>
      </c>
      <c r="E8370" t="s">
        <v>37</v>
      </c>
      <c r="F8370" s="4">
        <v>420000</v>
      </c>
      <c r="G8370" t="s">
        <v>6</v>
      </c>
      <c r="H8370">
        <v>2</v>
      </c>
      <c r="I8370" s="4">
        <f>IF(E8370="Rhode Island", Table1[[#This Row],[price]]*$L$3, IF(E8370="Massachusetts", Table1[[#This Row],[price]]*$L$2, 1))</f>
        <v>420000</v>
      </c>
    </row>
    <row r="8371" spans="1:9" x14ac:dyDescent="0.25">
      <c r="A8371" s="2">
        <v>41480</v>
      </c>
      <c r="B8371" s="1">
        <f t="shared" si="260"/>
        <v>2013</v>
      </c>
      <c r="C8371" s="1">
        <f t="shared" si="261"/>
        <v>3</v>
      </c>
      <c r="D8371">
        <v>2906</v>
      </c>
      <c r="E8371" t="s">
        <v>36</v>
      </c>
      <c r="F8371" s="4">
        <v>547000</v>
      </c>
      <c r="G8371" t="s">
        <v>5</v>
      </c>
      <c r="H8371">
        <v>4</v>
      </c>
      <c r="I8371" s="4">
        <f>IF(E8371="Rhode Island", Table1[[#This Row],[price]]*$L$3, IF(E8371="Massachusetts", Table1[[#This Row],[price]]*$L$2, 1))</f>
        <v>547000</v>
      </c>
    </row>
    <row r="8372" spans="1:9" x14ac:dyDescent="0.25">
      <c r="A8372" s="2">
        <v>41480</v>
      </c>
      <c r="B8372" s="1">
        <f t="shared" si="260"/>
        <v>2013</v>
      </c>
      <c r="C8372" s="1">
        <f t="shared" si="261"/>
        <v>3</v>
      </c>
      <c r="D8372">
        <v>2612</v>
      </c>
      <c r="E8372" t="s">
        <v>37</v>
      </c>
      <c r="F8372" s="4">
        <v>635000</v>
      </c>
      <c r="G8372" t="s">
        <v>6</v>
      </c>
      <c r="H8372">
        <v>2</v>
      </c>
      <c r="I8372" s="4">
        <f>IF(E8372="Rhode Island", Table1[[#This Row],[price]]*$L$3, IF(E8372="Massachusetts", Table1[[#This Row],[price]]*$L$2, 1))</f>
        <v>635000</v>
      </c>
    </row>
    <row r="8373" spans="1:9" x14ac:dyDescent="0.25">
      <c r="A8373" s="2">
        <v>41481</v>
      </c>
      <c r="B8373" s="1">
        <f t="shared" si="260"/>
        <v>2013</v>
      </c>
      <c r="C8373" s="1">
        <f t="shared" si="261"/>
        <v>3</v>
      </c>
      <c r="D8373">
        <v>2902</v>
      </c>
      <c r="E8373" t="s">
        <v>36</v>
      </c>
      <c r="F8373" s="4">
        <v>399000</v>
      </c>
      <c r="G8373" t="s">
        <v>5</v>
      </c>
      <c r="H8373">
        <v>3</v>
      </c>
      <c r="I8373" s="4">
        <f>IF(E8373="Rhode Island", Table1[[#This Row],[price]]*$L$3, IF(E8373="Massachusetts", Table1[[#This Row],[price]]*$L$2, 1))</f>
        <v>399000</v>
      </c>
    </row>
    <row r="8374" spans="1:9" x14ac:dyDescent="0.25">
      <c r="A8374" s="2">
        <v>41481</v>
      </c>
      <c r="B8374" s="1">
        <f t="shared" si="260"/>
        <v>2013</v>
      </c>
      <c r="C8374" s="1">
        <f t="shared" si="261"/>
        <v>3</v>
      </c>
      <c r="D8374">
        <v>2617</v>
      </c>
      <c r="E8374" t="s">
        <v>37</v>
      </c>
      <c r="F8374" s="4">
        <v>446000</v>
      </c>
      <c r="G8374" t="s">
        <v>5</v>
      </c>
      <c r="H8374">
        <v>3</v>
      </c>
      <c r="I8374" s="4">
        <f>IF(E8374="Rhode Island", Table1[[#This Row],[price]]*$L$3, IF(E8374="Massachusetts", Table1[[#This Row],[price]]*$L$2, 1))</f>
        <v>446000</v>
      </c>
    </row>
    <row r="8375" spans="1:9" x14ac:dyDescent="0.25">
      <c r="A8375" s="2">
        <v>41481</v>
      </c>
      <c r="B8375" s="1">
        <f t="shared" si="260"/>
        <v>2013</v>
      </c>
      <c r="C8375" s="1">
        <f t="shared" si="261"/>
        <v>3</v>
      </c>
      <c r="D8375">
        <v>2617</v>
      </c>
      <c r="E8375" t="s">
        <v>37</v>
      </c>
      <c r="F8375" s="4">
        <v>450000</v>
      </c>
      <c r="G8375" t="s">
        <v>5</v>
      </c>
      <c r="H8375">
        <v>3</v>
      </c>
      <c r="I8375" s="4">
        <f>IF(E8375="Rhode Island", Table1[[#This Row],[price]]*$L$3, IF(E8375="Massachusetts", Table1[[#This Row],[price]]*$L$2, 1))</f>
        <v>450000</v>
      </c>
    </row>
    <row r="8376" spans="1:9" x14ac:dyDescent="0.25">
      <c r="A8376" s="2">
        <v>41481</v>
      </c>
      <c r="B8376" s="1">
        <f t="shared" si="260"/>
        <v>2013</v>
      </c>
      <c r="C8376" s="1">
        <f t="shared" si="261"/>
        <v>3</v>
      </c>
      <c r="D8376">
        <v>2615</v>
      </c>
      <c r="E8376" t="s">
        <v>37</v>
      </c>
      <c r="F8376" s="4">
        <v>455000</v>
      </c>
      <c r="G8376" t="s">
        <v>5</v>
      </c>
      <c r="H8376">
        <v>3</v>
      </c>
      <c r="I8376" s="4">
        <f>IF(E8376="Rhode Island", Table1[[#This Row],[price]]*$L$3, IF(E8376="Massachusetts", Table1[[#This Row],[price]]*$L$2, 1))</f>
        <v>455000</v>
      </c>
    </row>
    <row r="8377" spans="1:9" x14ac:dyDescent="0.25">
      <c r="A8377" s="2">
        <v>41481</v>
      </c>
      <c r="B8377" s="1">
        <f t="shared" si="260"/>
        <v>2013</v>
      </c>
      <c r="C8377" s="1">
        <f t="shared" si="261"/>
        <v>3</v>
      </c>
      <c r="D8377">
        <v>2617</v>
      </c>
      <c r="E8377" t="s">
        <v>37</v>
      </c>
      <c r="F8377" s="4">
        <v>473260</v>
      </c>
      <c r="G8377" t="s">
        <v>5</v>
      </c>
      <c r="H8377">
        <v>3</v>
      </c>
      <c r="I8377" s="4">
        <f>IF(E8377="Rhode Island", Table1[[#This Row],[price]]*$L$3, IF(E8377="Massachusetts", Table1[[#This Row],[price]]*$L$2, 1))</f>
        <v>473260</v>
      </c>
    </row>
    <row r="8378" spans="1:9" x14ac:dyDescent="0.25">
      <c r="A8378" s="2">
        <v>41481</v>
      </c>
      <c r="B8378" s="1">
        <f t="shared" si="260"/>
        <v>2013</v>
      </c>
      <c r="C8378" s="1">
        <f t="shared" si="261"/>
        <v>3</v>
      </c>
      <c r="D8378">
        <v>2615</v>
      </c>
      <c r="E8378" t="s">
        <v>37</v>
      </c>
      <c r="F8378" s="4">
        <v>500000</v>
      </c>
      <c r="G8378" t="s">
        <v>5</v>
      </c>
      <c r="H8378">
        <v>4</v>
      </c>
      <c r="I8378" s="4">
        <f>IF(E8378="Rhode Island", Table1[[#This Row],[price]]*$L$3, IF(E8378="Massachusetts", Table1[[#This Row],[price]]*$L$2, 1))</f>
        <v>500000</v>
      </c>
    </row>
    <row r="8379" spans="1:9" x14ac:dyDescent="0.25">
      <c r="A8379" s="2">
        <v>41481</v>
      </c>
      <c r="B8379" s="1">
        <f t="shared" si="260"/>
        <v>2013</v>
      </c>
      <c r="C8379" s="1">
        <f t="shared" si="261"/>
        <v>3</v>
      </c>
      <c r="D8379">
        <v>2904</v>
      </c>
      <c r="E8379" t="s">
        <v>36</v>
      </c>
      <c r="F8379" s="4">
        <v>526000</v>
      </c>
      <c r="G8379" t="s">
        <v>5</v>
      </c>
      <c r="H8379">
        <v>4</v>
      </c>
      <c r="I8379" s="4">
        <f>IF(E8379="Rhode Island", Table1[[#This Row],[price]]*$L$3, IF(E8379="Massachusetts", Table1[[#This Row],[price]]*$L$2, 1))</f>
        <v>526000</v>
      </c>
    </row>
    <row r="8380" spans="1:9" x14ac:dyDescent="0.25">
      <c r="A8380" s="2">
        <v>41481</v>
      </c>
      <c r="B8380" s="1">
        <f t="shared" si="260"/>
        <v>2013</v>
      </c>
      <c r="C8380" s="1">
        <f t="shared" si="261"/>
        <v>3</v>
      </c>
      <c r="D8380">
        <v>2913</v>
      </c>
      <c r="E8380" t="s">
        <v>36</v>
      </c>
      <c r="F8380" s="4">
        <v>540000</v>
      </c>
      <c r="G8380" t="s">
        <v>5</v>
      </c>
      <c r="H8380">
        <v>4</v>
      </c>
      <c r="I8380" s="4">
        <f>IF(E8380="Rhode Island", Table1[[#This Row],[price]]*$L$3, IF(E8380="Massachusetts", Table1[[#This Row],[price]]*$L$2, 1))</f>
        <v>540000</v>
      </c>
    </row>
    <row r="8381" spans="1:9" x14ac:dyDescent="0.25">
      <c r="A8381" s="2">
        <v>41481</v>
      </c>
      <c r="B8381" s="1">
        <f t="shared" si="260"/>
        <v>2013</v>
      </c>
      <c r="C8381" s="1">
        <f t="shared" si="261"/>
        <v>3</v>
      </c>
      <c r="D8381">
        <v>2605</v>
      </c>
      <c r="E8381" t="s">
        <v>37</v>
      </c>
      <c r="F8381" s="4">
        <v>690000</v>
      </c>
      <c r="G8381" t="s">
        <v>5</v>
      </c>
      <c r="H8381">
        <v>3</v>
      </c>
      <c r="I8381" s="4">
        <f>IF(E8381="Rhode Island", Table1[[#This Row],[price]]*$L$3, IF(E8381="Massachusetts", Table1[[#This Row],[price]]*$L$2, 1))</f>
        <v>690000</v>
      </c>
    </row>
    <row r="8382" spans="1:9" x14ac:dyDescent="0.25">
      <c r="A8382" s="2">
        <v>41481</v>
      </c>
      <c r="B8382" s="1">
        <f t="shared" si="260"/>
        <v>2013</v>
      </c>
      <c r="C8382" s="1">
        <f t="shared" si="261"/>
        <v>3</v>
      </c>
      <c r="D8382">
        <v>2612</v>
      </c>
      <c r="E8382" t="s">
        <v>37</v>
      </c>
      <c r="F8382" s="4">
        <v>730000</v>
      </c>
      <c r="G8382" t="s">
        <v>5</v>
      </c>
      <c r="H8382">
        <v>4</v>
      </c>
      <c r="I8382" s="4">
        <f>IF(E8382="Rhode Island", Table1[[#This Row],[price]]*$L$3, IF(E8382="Massachusetts", Table1[[#This Row],[price]]*$L$2, 1))</f>
        <v>730000</v>
      </c>
    </row>
    <row r="8383" spans="1:9" x14ac:dyDescent="0.25">
      <c r="A8383" s="2">
        <v>41481</v>
      </c>
      <c r="B8383" s="1">
        <f t="shared" si="260"/>
        <v>2013</v>
      </c>
      <c r="C8383" s="1">
        <f t="shared" si="261"/>
        <v>3</v>
      </c>
      <c r="D8383">
        <v>2914</v>
      </c>
      <c r="E8383" t="s">
        <v>36</v>
      </c>
      <c r="F8383" s="4">
        <v>801000</v>
      </c>
      <c r="G8383" t="s">
        <v>5</v>
      </c>
      <c r="H8383">
        <v>4</v>
      </c>
      <c r="I8383" s="4">
        <f>IF(E8383="Rhode Island", Table1[[#This Row],[price]]*$L$3, IF(E8383="Massachusetts", Table1[[#This Row],[price]]*$L$2, 1))</f>
        <v>801000</v>
      </c>
    </row>
    <row r="8384" spans="1:9" x14ac:dyDescent="0.25">
      <c r="A8384" s="2">
        <v>41482</v>
      </c>
      <c r="B8384" s="1">
        <f t="shared" si="260"/>
        <v>2013</v>
      </c>
      <c r="C8384" s="1">
        <f t="shared" si="261"/>
        <v>3</v>
      </c>
      <c r="D8384">
        <v>2913</v>
      </c>
      <c r="E8384" t="s">
        <v>36</v>
      </c>
      <c r="F8384" s="4">
        <v>442000</v>
      </c>
      <c r="G8384" t="s">
        <v>5</v>
      </c>
      <c r="H8384">
        <v>3</v>
      </c>
      <c r="I8384" s="4">
        <f>IF(E8384="Rhode Island", Table1[[#This Row],[price]]*$L$3, IF(E8384="Massachusetts", Table1[[#This Row],[price]]*$L$2, 1))</f>
        <v>442000</v>
      </c>
    </row>
    <row r="8385" spans="1:9" x14ac:dyDescent="0.25">
      <c r="A8385" s="2">
        <v>41482</v>
      </c>
      <c r="B8385" s="1">
        <f t="shared" si="260"/>
        <v>2013</v>
      </c>
      <c r="C8385" s="1">
        <f t="shared" si="261"/>
        <v>3</v>
      </c>
      <c r="D8385">
        <v>2602</v>
      </c>
      <c r="E8385" t="s">
        <v>37</v>
      </c>
      <c r="F8385" s="4">
        <v>568000</v>
      </c>
      <c r="G8385" t="s">
        <v>5</v>
      </c>
      <c r="H8385">
        <v>3</v>
      </c>
      <c r="I8385" s="4">
        <f>IF(E8385="Rhode Island", Table1[[#This Row],[price]]*$L$3, IF(E8385="Massachusetts", Table1[[#This Row],[price]]*$L$2, 1))</f>
        <v>568000</v>
      </c>
    </row>
    <row r="8386" spans="1:9" x14ac:dyDescent="0.25">
      <c r="A8386" s="2">
        <v>41484</v>
      </c>
      <c r="B8386" s="1">
        <f t="shared" ref="B8386:B8449" si="262">YEAR(A8386)</f>
        <v>2013</v>
      </c>
      <c r="C8386" s="1">
        <f t="shared" ref="C8386:C8449" si="263">ROUNDUP(MONTH(A8386)/3,0)</f>
        <v>3</v>
      </c>
      <c r="D8386">
        <v>2906</v>
      </c>
      <c r="E8386" t="s">
        <v>36</v>
      </c>
      <c r="F8386" s="4">
        <v>425000</v>
      </c>
      <c r="G8386" t="s">
        <v>5</v>
      </c>
      <c r="H8386">
        <v>3</v>
      </c>
      <c r="I8386" s="4">
        <f>IF(E8386="Rhode Island", Table1[[#This Row],[price]]*$L$3, IF(E8386="Massachusetts", Table1[[#This Row],[price]]*$L$2, 1))</f>
        <v>425000</v>
      </c>
    </row>
    <row r="8387" spans="1:9" x14ac:dyDescent="0.25">
      <c r="A8387" s="2">
        <v>41484</v>
      </c>
      <c r="B8387" s="1">
        <f t="shared" si="262"/>
        <v>2013</v>
      </c>
      <c r="C8387" s="1">
        <f t="shared" si="263"/>
        <v>3</v>
      </c>
      <c r="D8387">
        <v>2617</v>
      </c>
      <c r="E8387" t="s">
        <v>37</v>
      </c>
      <c r="F8387" s="4">
        <v>450000</v>
      </c>
      <c r="G8387" t="s">
        <v>5</v>
      </c>
      <c r="H8387">
        <v>3</v>
      </c>
      <c r="I8387" s="4">
        <f>IF(E8387="Rhode Island", Table1[[#This Row],[price]]*$L$3, IF(E8387="Massachusetts", Table1[[#This Row],[price]]*$L$2, 1))</f>
        <v>450000</v>
      </c>
    </row>
    <row r="8388" spans="1:9" x14ac:dyDescent="0.25">
      <c r="A8388" s="2">
        <v>41484</v>
      </c>
      <c r="B8388" s="1">
        <f t="shared" si="262"/>
        <v>2013</v>
      </c>
      <c r="C8388" s="1">
        <f t="shared" si="263"/>
        <v>3</v>
      </c>
      <c r="D8388">
        <v>2914</v>
      </c>
      <c r="E8388" t="s">
        <v>36</v>
      </c>
      <c r="F8388" s="4">
        <v>535000</v>
      </c>
      <c r="G8388" t="s">
        <v>5</v>
      </c>
      <c r="H8388">
        <v>4</v>
      </c>
      <c r="I8388" s="4">
        <f>IF(E8388="Rhode Island", Table1[[#This Row],[price]]*$L$3, IF(E8388="Massachusetts", Table1[[#This Row],[price]]*$L$2, 1))</f>
        <v>535000</v>
      </c>
    </row>
    <row r="8389" spans="1:9" x14ac:dyDescent="0.25">
      <c r="A8389" s="2">
        <v>41484</v>
      </c>
      <c r="B8389" s="1">
        <f t="shared" si="262"/>
        <v>2013</v>
      </c>
      <c r="C8389" s="1">
        <f t="shared" si="263"/>
        <v>3</v>
      </c>
      <c r="D8389">
        <v>2611</v>
      </c>
      <c r="E8389" t="s">
        <v>37</v>
      </c>
      <c r="F8389" s="4">
        <v>580000</v>
      </c>
      <c r="G8389" t="s">
        <v>5</v>
      </c>
      <c r="H8389">
        <v>4</v>
      </c>
      <c r="I8389" s="4">
        <f>IF(E8389="Rhode Island", Table1[[#This Row],[price]]*$L$3, IF(E8389="Massachusetts", Table1[[#This Row],[price]]*$L$2, 1))</f>
        <v>580000</v>
      </c>
    </row>
    <row r="8390" spans="1:9" x14ac:dyDescent="0.25">
      <c r="A8390" s="2">
        <v>41484</v>
      </c>
      <c r="B8390" s="1">
        <f t="shared" si="262"/>
        <v>2013</v>
      </c>
      <c r="C8390" s="1">
        <f t="shared" si="263"/>
        <v>3</v>
      </c>
      <c r="D8390">
        <v>2904</v>
      </c>
      <c r="E8390" t="s">
        <v>36</v>
      </c>
      <c r="F8390" s="4">
        <v>620000</v>
      </c>
      <c r="G8390" t="s">
        <v>5</v>
      </c>
      <c r="H8390">
        <v>5</v>
      </c>
      <c r="I8390" s="4">
        <f>IF(E8390="Rhode Island", Table1[[#This Row],[price]]*$L$3, IF(E8390="Massachusetts", Table1[[#This Row],[price]]*$L$2, 1))</f>
        <v>620000</v>
      </c>
    </row>
    <row r="8391" spans="1:9" x14ac:dyDescent="0.25">
      <c r="A8391" s="2">
        <v>41484</v>
      </c>
      <c r="B8391" s="1">
        <f t="shared" si="262"/>
        <v>2013</v>
      </c>
      <c r="C8391" s="1">
        <f t="shared" si="263"/>
        <v>3</v>
      </c>
      <c r="D8391">
        <v>2911</v>
      </c>
      <c r="E8391" t="s">
        <v>36</v>
      </c>
      <c r="F8391" s="4">
        <v>655000</v>
      </c>
      <c r="G8391" t="s">
        <v>5</v>
      </c>
      <c r="H8391">
        <v>4</v>
      </c>
      <c r="I8391" s="4">
        <f>IF(E8391="Rhode Island", Table1[[#This Row],[price]]*$L$3, IF(E8391="Massachusetts", Table1[[#This Row],[price]]*$L$2, 1))</f>
        <v>655000</v>
      </c>
    </row>
    <row r="8392" spans="1:9" x14ac:dyDescent="0.25">
      <c r="A8392" s="2">
        <v>41484</v>
      </c>
      <c r="B8392" s="1">
        <f t="shared" si="262"/>
        <v>2013</v>
      </c>
      <c r="C8392" s="1">
        <f t="shared" si="263"/>
        <v>3</v>
      </c>
      <c r="D8392">
        <v>2601</v>
      </c>
      <c r="E8392" t="s">
        <v>37</v>
      </c>
      <c r="F8392" s="4">
        <v>625000</v>
      </c>
      <c r="G8392" t="s">
        <v>6</v>
      </c>
      <c r="H8392">
        <v>3</v>
      </c>
      <c r="I8392" s="4">
        <f>IF(E8392="Rhode Island", Table1[[#This Row],[price]]*$L$3, IF(E8392="Massachusetts", Table1[[#This Row],[price]]*$L$2, 1))</f>
        <v>625000</v>
      </c>
    </row>
    <row r="8393" spans="1:9" x14ac:dyDescent="0.25">
      <c r="A8393" s="2">
        <v>41485</v>
      </c>
      <c r="B8393" s="1">
        <f t="shared" si="262"/>
        <v>2013</v>
      </c>
      <c r="C8393" s="1">
        <f t="shared" si="263"/>
        <v>3</v>
      </c>
      <c r="D8393">
        <v>2906</v>
      </c>
      <c r="E8393" t="s">
        <v>36</v>
      </c>
      <c r="F8393" s="4">
        <v>350000</v>
      </c>
      <c r="G8393" t="s">
        <v>5</v>
      </c>
      <c r="H8393">
        <v>3</v>
      </c>
      <c r="I8393" s="4">
        <f>IF(E8393="Rhode Island", Table1[[#This Row],[price]]*$L$3, IF(E8393="Massachusetts", Table1[[#This Row],[price]]*$L$2, 1))</f>
        <v>350000</v>
      </c>
    </row>
    <row r="8394" spans="1:9" x14ac:dyDescent="0.25">
      <c r="A8394" s="2">
        <v>41485</v>
      </c>
      <c r="B8394" s="1">
        <f t="shared" si="262"/>
        <v>2013</v>
      </c>
      <c r="C8394" s="1">
        <f t="shared" si="263"/>
        <v>3</v>
      </c>
      <c r="D8394">
        <v>2904</v>
      </c>
      <c r="E8394" t="s">
        <v>36</v>
      </c>
      <c r="F8394" s="4">
        <v>397000</v>
      </c>
      <c r="G8394" t="s">
        <v>5</v>
      </c>
      <c r="H8394">
        <v>3</v>
      </c>
      <c r="I8394" s="4">
        <f>IF(E8394="Rhode Island", Table1[[#This Row],[price]]*$L$3, IF(E8394="Massachusetts", Table1[[#This Row],[price]]*$L$2, 1))</f>
        <v>397000</v>
      </c>
    </row>
    <row r="8395" spans="1:9" x14ac:dyDescent="0.25">
      <c r="A8395" s="2">
        <v>41485</v>
      </c>
      <c r="B8395" s="1">
        <f t="shared" si="262"/>
        <v>2013</v>
      </c>
      <c r="C8395" s="1">
        <f t="shared" si="263"/>
        <v>3</v>
      </c>
      <c r="D8395">
        <v>2914</v>
      </c>
      <c r="E8395" t="s">
        <v>36</v>
      </c>
      <c r="F8395" s="4">
        <v>440000</v>
      </c>
      <c r="G8395" t="s">
        <v>5</v>
      </c>
      <c r="H8395">
        <v>3</v>
      </c>
      <c r="I8395" s="4">
        <f>IF(E8395="Rhode Island", Table1[[#This Row],[price]]*$L$3, IF(E8395="Massachusetts", Table1[[#This Row],[price]]*$L$2, 1))</f>
        <v>440000</v>
      </c>
    </row>
    <row r="8396" spans="1:9" x14ac:dyDescent="0.25">
      <c r="A8396" s="2">
        <v>41485</v>
      </c>
      <c r="B8396" s="1">
        <f t="shared" si="262"/>
        <v>2013</v>
      </c>
      <c r="C8396" s="1">
        <f t="shared" si="263"/>
        <v>3</v>
      </c>
      <c r="D8396">
        <v>2615</v>
      </c>
      <c r="E8396" t="s">
        <v>37</v>
      </c>
      <c r="F8396" s="4">
        <v>465000</v>
      </c>
      <c r="G8396" t="s">
        <v>5</v>
      </c>
      <c r="H8396">
        <v>4</v>
      </c>
      <c r="I8396" s="4">
        <f>IF(E8396="Rhode Island", Table1[[#This Row],[price]]*$L$3, IF(E8396="Massachusetts", Table1[[#This Row],[price]]*$L$2, 1))</f>
        <v>465000</v>
      </c>
    </row>
    <row r="8397" spans="1:9" x14ac:dyDescent="0.25">
      <c r="A8397" s="2">
        <v>41485</v>
      </c>
      <c r="B8397" s="1">
        <f t="shared" si="262"/>
        <v>2013</v>
      </c>
      <c r="C8397" s="1">
        <f t="shared" si="263"/>
        <v>3</v>
      </c>
      <c r="D8397">
        <v>2602</v>
      </c>
      <c r="E8397" t="s">
        <v>37</v>
      </c>
      <c r="F8397" s="4">
        <v>533000</v>
      </c>
      <c r="G8397" t="s">
        <v>5</v>
      </c>
      <c r="H8397">
        <v>3</v>
      </c>
      <c r="I8397" s="4">
        <f>IF(E8397="Rhode Island", Table1[[#This Row],[price]]*$L$3, IF(E8397="Massachusetts", Table1[[#This Row],[price]]*$L$2, 1))</f>
        <v>533000</v>
      </c>
    </row>
    <row r="8398" spans="1:9" x14ac:dyDescent="0.25">
      <c r="A8398" s="2">
        <v>41485</v>
      </c>
      <c r="B8398" s="1">
        <f t="shared" si="262"/>
        <v>2013</v>
      </c>
      <c r="C8398" s="1">
        <f t="shared" si="263"/>
        <v>3</v>
      </c>
      <c r="D8398">
        <v>2611</v>
      </c>
      <c r="E8398" t="s">
        <v>37</v>
      </c>
      <c r="F8398" s="4">
        <v>625000</v>
      </c>
      <c r="G8398" t="s">
        <v>5</v>
      </c>
      <c r="H8398">
        <v>4</v>
      </c>
      <c r="I8398" s="4">
        <f>IF(E8398="Rhode Island", Table1[[#This Row],[price]]*$L$3, IF(E8398="Massachusetts", Table1[[#This Row],[price]]*$L$2, 1))</f>
        <v>625000</v>
      </c>
    </row>
    <row r="8399" spans="1:9" x14ac:dyDescent="0.25">
      <c r="A8399" s="2">
        <v>41485</v>
      </c>
      <c r="B8399" s="1">
        <f t="shared" si="262"/>
        <v>2013</v>
      </c>
      <c r="C8399" s="1">
        <f t="shared" si="263"/>
        <v>3</v>
      </c>
      <c r="D8399">
        <v>2906</v>
      </c>
      <c r="E8399" t="s">
        <v>36</v>
      </c>
      <c r="F8399" s="4">
        <v>630000</v>
      </c>
      <c r="G8399" t="s">
        <v>5</v>
      </c>
      <c r="H8399">
        <v>4</v>
      </c>
      <c r="I8399" s="4">
        <f>IF(E8399="Rhode Island", Table1[[#This Row],[price]]*$L$3, IF(E8399="Massachusetts", Table1[[#This Row],[price]]*$L$2, 1))</f>
        <v>630000</v>
      </c>
    </row>
    <row r="8400" spans="1:9" x14ac:dyDescent="0.25">
      <c r="A8400" s="2">
        <v>41485</v>
      </c>
      <c r="B8400" s="1">
        <f t="shared" si="262"/>
        <v>2013</v>
      </c>
      <c r="C8400" s="1">
        <f t="shared" si="263"/>
        <v>3</v>
      </c>
      <c r="D8400">
        <v>2602</v>
      </c>
      <c r="E8400" t="s">
        <v>37</v>
      </c>
      <c r="F8400" s="4">
        <v>655842</v>
      </c>
      <c r="G8400" t="s">
        <v>5</v>
      </c>
      <c r="H8400">
        <v>3</v>
      </c>
      <c r="I8400" s="4">
        <f>IF(E8400="Rhode Island", Table1[[#This Row],[price]]*$L$3, IF(E8400="Massachusetts", Table1[[#This Row],[price]]*$L$2, 1))</f>
        <v>655842</v>
      </c>
    </row>
    <row r="8401" spans="1:9" x14ac:dyDescent="0.25">
      <c r="A8401" s="2">
        <v>41485</v>
      </c>
      <c r="B8401" s="1">
        <f t="shared" si="262"/>
        <v>2013</v>
      </c>
      <c r="C8401" s="1">
        <f t="shared" si="263"/>
        <v>3</v>
      </c>
      <c r="D8401">
        <v>2602</v>
      </c>
      <c r="E8401" t="s">
        <v>37</v>
      </c>
      <c r="F8401" s="4">
        <v>707000</v>
      </c>
      <c r="G8401" t="s">
        <v>5</v>
      </c>
      <c r="H8401">
        <v>3</v>
      </c>
      <c r="I8401" s="4">
        <f>IF(E8401="Rhode Island", Table1[[#This Row],[price]]*$L$3, IF(E8401="Massachusetts", Table1[[#This Row],[price]]*$L$2, 1))</f>
        <v>707000</v>
      </c>
    </row>
    <row r="8402" spans="1:9" x14ac:dyDescent="0.25">
      <c r="A8402" s="2">
        <v>41485</v>
      </c>
      <c r="B8402" s="1">
        <f t="shared" si="262"/>
        <v>2013</v>
      </c>
      <c r="C8402" s="1">
        <f t="shared" si="263"/>
        <v>3</v>
      </c>
      <c r="D8402">
        <v>2604</v>
      </c>
      <c r="E8402" t="s">
        <v>37</v>
      </c>
      <c r="F8402" s="4">
        <v>412000</v>
      </c>
      <c r="G8402" t="s">
        <v>6</v>
      </c>
      <c r="H8402">
        <v>2</v>
      </c>
      <c r="I8402" s="4">
        <f>IF(E8402="Rhode Island", Table1[[#This Row],[price]]*$L$3, IF(E8402="Massachusetts", Table1[[#This Row],[price]]*$L$2, 1))</f>
        <v>412000</v>
      </c>
    </row>
    <row r="8403" spans="1:9" x14ac:dyDescent="0.25">
      <c r="A8403" s="2">
        <v>41486</v>
      </c>
      <c r="B8403" s="1">
        <f t="shared" si="262"/>
        <v>2013</v>
      </c>
      <c r="C8403" s="1">
        <f t="shared" si="263"/>
        <v>3</v>
      </c>
      <c r="D8403">
        <v>2913</v>
      </c>
      <c r="E8403" t="s">
        <v>36</v>
      </c>
      <c r="F8403" s="4">
        <v>410000</v>
      </c>
      <c r="G8403" t="s">
        <v>5</v>
      </c>
      <c r="H8403">
        <v>3</v>
      </c>
      <c r="I8403" s="4">
        <f>IF(E8403="Rhode Island", Table1[[#This Row],[price]]*$L$3, IF(E8403="Massachusetts", Table1[[#This Row],[price]]*$L$2, 1))</f>
        <v>410000</v>
      </c>
    </row>
    <row r="8404" spans="1:9" x14ac:dyDescent="0.25">
      <c r="A8404" s="2">
        <v>41486</v>
      </c>
      <c r="B8404" s="1">
        <f t="shared" si="262"/>
        <v>2013</v>
      </c>
      <c r="C8404" s="1">
        <f t="shared" si="263"/>
        <v>3</v>
      </c>
      <c r="D8404">
        <v>2905</v>
      </c>
      <c r="E8404" t="s">
        <v>36</v>
      </c>
      <c r="F8404" s="4">
        <v>420000</v>
      </c>
      <c r="G8404" t="s">
        <v>5</v>
      </c>
      <c r="H8404">
        <v>3</v>
      </c>
      <c r="I8404" s="4">
        <f>IF(E8404="Rhode Island", Table1[[#This Row],[price]]*$L$3, IF(E8404="Massachusetts", Table1[[#This Row],[price]]*$L$2, 1))</f>
        <v>420000</v>
      </c>
    </row>
    <row r="8405" spans="1:9" x14ac:dyDescent="0.25">
      <c r="A8405" s="2">
        <v>41486</v>
      </c>
      <c r="B8405" s="1">
        <f t="shared" si="262"/>
        <v>2013</v>
      </c>
      <c r="C8405" s="1">
        <f t="shared" si="263"/>
        <v>3</v>
      </c>
      <c r="D8405">
        <v>2904</v>
      </c>
      <c r="E8405" t="s">
        <v>36</v>
      </c>
      <c r="F8405" s="4">
        <v>430000</v>
      </c>
      <c r="G8405" t="s">
        <v>5</v>
      </c>
      <c r="H8405">
        <v>3</v>
      </c>
      <c r="I8405" s="4">
        <f>IF(E8405="Rhode Island", Table1[[#This Row],[price]]*$L$3, IF(E8405="Massachusetts", Table1[[#This Row],[price]]*$L$2, 1))</f>
        <v>430000</v>
      </c>
    </row>
    <row r="8406" spans="1:9" x14ac:dyDescent="0.25">
      <c r="A8406" s="2">
        <v>41486</v>
      </c>
      <c r="B8406" s="1">
        <f t="shared" si="262"/>
        <v>2013</v>
      </c>
      <c r="C8406" s="1">
        <f t="shared" si="263"/>
        <v>3</v>
      </c>
      <c r="D8406">
        <v>2905</v>
      </c>
      <c r="E8406" t="s">
        <v>36</v>
      </c>
      <c r="F8406" s="4">
        <v>450000</v>
      </c>
      <c r="G8406" t="s">
        <v>5</v>
      </c>
      <c r="H8406">
        <v>4</v>
      </c>
      <c r="I8406" s="4">
        <f>IF(E8406="Rhode Island", Table1[[#This Row],[price]]*$L$3, IF(E8406="Massachusetts", Table1[[#This Row],[price]]*$L$2, 1))</f>
        <v>450000</v>
      </c>
    </row>
    <row r="8407" spans="1:9" x14ac:dyDescent="0.25">
      <c r="A8407" s="2">
        <v>41486</v>
      </c>
      <c r="B8407" s="1">
        <f t="shared" si="262"/>
        <v>2013</v>
      </c>
      <c r="C8407" s="1">
        <f t="shared" si="263"/>
        <v>3</v>
      </c>
      <c r="D8407">
        <v>2913</v>
      </c>
      <c r="E8407" t="s">
        <v>36</v>
      </c>
      <c r="F8407" s="4">
        <v>475000</v>
      </c>
      <c r="G8407" t="s">
        <v>5</v>
      </c>
      <c r="H8407">
        <v>3</v>
      </c>
      <c r="I8407" s="4">
        <f>IF(E8407="Rhode Island", Table1[[#This Row],[price]]*$L$3, IF(E8407="Massachusetts", Table1[[#This Row],[price]]*$L$2, 1))</f>
        <v>475000</v>
      </c>
    </row>
    <row r="8408" spans="1:9" x14ac:dyDescent="0.25">
      <c r="A8408" s="2">
        <v>41486</v>
      </c>
      <c r="B8408" s="1">
        <f t="shared" si="262"/>
        <v>2013</v>
      </c>
      <c r="C8408" s="1">
        <f t="shared" si="263"/>
        <v>3</v>
      </c>
      <c r="D8408">
        <v>2607</v>
      </c>
      <c r="E8408" t="s">
        <v>37</v>
      </c>
      <c r="F8408" s="4">
        <v>540000</v>
      </c>
      <c r="G8408" t="s">
        <v>5</v>
      </c>
      <c r="H8408">
        <v>4</v>
      </c>
      <c r="I8408" s="4">
        <f>IF(E8408="Rhode Island", Table1[[#This Row],[price]]*$L$3, IF(E8408="Massachusetts", Table1[[#This Row],[price]]*$L$2, 1))</f>
        <v>540000</v>
      </c>
    </row>
    <row r="8409" spans="1:9" x14ac:dyDescent="0.25">
      <c r="A8409" s="2">
        <v>41486</v>
      </c>
      <c r="B8409" s="1">
        <f t="shared" si="262"/>
        <v>2013</v>
      </c>
      <c r="C8409" s="1">
        <f t="shared" si="263"/>
        <v>3</v>
      </c>
      <c r="D8409">
        <v>2607</v>
      </c>
      <c r="E8409" t="s">
        <v>37</v>
      </c>
      <c r="F8409" s="4">
        <v>800000</v>
      </c>
      <c r="G8409" t="s">
        <v>5</v>
      </c>
      <c r="H8409">
        <v>5</v>
      </c>
      <c r="I8409" s="4">
        <f>IF(E8409="Rhode Island", Table1[[#This Row],[price]]*$L$3, IF(E8409="Massachusetts", Table1[[#This Row],[price]]*$L$2, 1))</f>
        <v>800000</v>
      </c>
    </row>
    <row r="8410" spans="1:9" x14ac:dyDescent="0.25">
      <c r="A8410" s="2">
        <v>41486</v>
      </c>
      <c r="B8410" s="1">
        <f t="shared" si="262"/>
        <v>2013</v>
      </c>
      <c r="C8410" s="1">
        <f t="shared" si="263"/>
        <v>3</v>
      </c>
      <c r="D8410">
        <v>2617</v>
      </c>
      <c r="E8410" t="s">
        <v>37</v>
      </c>
      <c r="F8410" s="4">
        <v>810000</v>
      </c>
      <c r="G8410" t="s">
        <v>5</v>
      </c>
      <c r="H8410">
        <v>4</v>
      </c>
      <c r="I8410" s="4">
        <f>IF(E8410="Rhode Island", Table1[[#This Row],[price]]*$L$3, IF(E8410="Massachusetts", Table1[[#This Row],[price]]*$L$2, 1))</f>
        <v>810000</v>
      </c>
    </row>
    <row r="8411" spans="1:9" x14ac:dyDescent="0.25">
      <c r="A8411" s="2">
        <v>41486</v>
      </c>
      <c r="B8411" s="1">
        <f t="shared" si="262"/>
        <v>2013</v>
      </c>
      <c r="C8411" s="1">
        <f t="shared" si="263"/>
        <v>3</v>
      </c>
      <c r="D8411">
        <v>2617</v>
      </c>
      <c r="E8411" t="s">
        <v>37</v>
      </c>
      <c r="F8411" s="4">
        <v>299500</v>
      </c>
      <c r="G8411" t="s">
        <v>6</v>
      </c>
      <c r="H8411">
        <v>1</v>
      </c>
      <c r="I8411" s="4">
        <f>IF(E8411="Rhode Island", Table1[[#This Row],[price]]*$L$3, IF(E8411="Massachusetts", Table1[[#This Row],[price]]*$L$2, 1))</f>
        <v>299500</v>
      </c>
    </row>
    <row r="8412" spans="1:9" x14ac:dyDescent="0.25">
      <c r="A8412" s="2">
        <v>41486</v>
      </c>
      <c r="B8412" s="1">
        <f t="shared" si="262"/>
        <v>2013</v>
      </c>
      <c r="C8412" s="1">
        <f t="shared" si="263"/>
        <v>3</v>
      </c>
      <c r="D8412">
        <v>2602</v>
      </c>
      <c r="E8412" t="s">
        <v>37</v>
      </c>
      <c r="F8412" s="4">
        <v>540000</v>
      </c>
      <c r="G8412" t="s">
        <v>6</v>
      </c>
      <c r="H8412">
        <v>2</v>
      </c>
      <c r="I8412" s="4">
        <f>IF(E8412="Rhode Island", Table1[[#This Row],[price]]*$L$3, IF(E8412="Massachusetts", Table1[[#This Row],[price]]*$L$2, 1))</f>
        <v>540000</v>
      </c>
    </row>
    <row r="8413" spans="1:9" x14ac:dyDescent="0.25">
      <c r="A8413" s="2">
        <v>41487</v>
      </c>
      <c r="B8413" s="1">
        <f t="shared" si="262"/>
        <v>2013</v>
      </c>
      <c r="C8413" s="1">
        <f t="shared" si="263"/>
        <v>3</v>
      </c>
      <c r="D8413">
        <v>2906</v>
      </c>
      <c r="E8413" t="s">
        <v>36</v>
      </c>
      <c r="F8413" s="4">
        <v>490000</v>
      </c>
      <c r="G8413" t="s">
        <v>5</v>
      </c>
      <c r="H8413">
        <v>4</v>
      </c>
      <c r="I8413" s="4">
        <f>IF(E8413="Rhode Island", Table1[[#This Row],[price]]*$L$3, IF(E8413="Massachusetts", Table1[[#This Row],[price]]*$L$2, 1))</f>
        <v>490000</v>
      </c>
    </row>
    <row r="8414" spans="1:9" x14ac:dyDescent="0.25">
      <c r="A8414" s="2">
        <v>41487</v>
      </c>
      <c r="B8414" s="1">
        <f t="shared" si="262"/>
        <v>2013</v>
      </c>
      <c r="C8414" s="1">
        <f t="shared" si="263"/>
        <v>3</v>
      </c>
      <c r="D8414">
        <v>2617</v>
      </c>
      <c r="E8414" t="s">
        <v>37</v>
      </c>
      <c r="F8414" s="4">
        <v>570000</v>
      </c>
      <c r="G8414" t="s">
        <v>5</v>
      </c>
      <c r="H8414">
        <v>4</v>
      </c>
      <c r="I8414" s="4">
        <f>IF(E8414="Rhode Island", Table1[[#This Row],[price]]*$L$3, IF(E8414="Massachusetts", Table1[[#This Row],[price]]*$L$2, 1))</f>
        <v>570000</v>
      </c>
    </row>
    <row r="8415" spans="1:9" x14ac:dyDescent="0.25">
      <c r="A8415" s="2">
        <v>41487</v>
      </c>
      <c r="B8415" s="1">
        <f t="shared" si="262"/>
        <v>2013</v>
      </c>
      <c r="C8415" s="1">
        <f t="shared" si="263"/>
        <v>3</v>
      </c>
      <c r="D8415">
        <v>2602</v>
      </c>
      <c r="E8415" t="s">
        <v>37</v>
      </c>
      <c r="F8415" s="4">
        <v>600000</v>
      </c>
      <c r="G8415" t="s">
        <v>5</v>
      </c>
      <c r="H8415">
        <v>3</v>
      </c>
      <c r="I8415" s="4">
        <f>IF(E8415="Rhode Island", Table1[[#This Row],[price]]*$L$3, IF(E8415="Massachusetts", Table1[[#This Row],[price]]*$L$2, 1))</f>
        <v>600000</v>
      </c>
    </row>
    <row r="8416" spans="1:9" x14ac:dyDescent="0.25">
      <c r="A8416" s="2">
        <v>41487</v>
      </c>
      <c r="B8416" s="1">
        <f t="shared" si="262"/>
        <v>2013</v>
      </c>
      <c r="C8416" s="1">
        <f t="shared" si="263"/>
        <v>3</v>
      </c>
      <c r="D8416">
        <v>2902</v>
      </c>
      <c r="E8416" t="s">
        <v>36</v>
      </c>
      <c r="F8416" s="4">
        <v>895000</v>
      </c>
      <c r="G8416" t="s">
        <v>5</v>
      </c>
      <c r="H8416">
        <v>4</v>
      </c>
      <c r="I8416" s="4">
        <f>IF(E8416="Rhode Island", Table1[[#This Row],[price]]*$L$3, IF(E8416="Massachusetts", Table1[[#This Row],[price]]*$L$2, 1))</f>
        <v>895000</v>
      </c>
    </row>
    <row r="8417" spans="1:9" x14ac:dyDescent="0.25">
      <c r="A8417" s="2">
        <v>41487</v>
      </c>
      <c r="B8417" s="1">
        <f t="shared" si="262"/>
        <v>2013</v>
      </c>
      <c r="C8417" s="1">
        <f t="shared" si="263"/>
        <v>3</v>
      </c>
      <c r="D8417">
        <v>2602</v>
      </c>
      <c r="E8417" t="s">
        <v>37</v>
      </c>
      <c r="F8417" s="4">
        <v>385000</v>
      </c>
      <c r="G8417" t="s">
        <v>6</v>
      </c>
      <c r="H8417">
        <v>2</v>
      </c>
      <c r="I8417" s="4">
        <f>IF(E8417="Rhode Island", Table1[[#This Row],[price]]*$L$3, IF(E8417="Massachusetts", Table1[[#This Row],[price]]*$L$2, 1))</f>
        <v>385000</v>
      </c>
    </row>
    <row r="8418" spans="1:9" x14ac:dyDescent="0.25">
      <c r="A8418" s="2">
        <v>41487</v>
      </c>
      <c r="B8418" s="1">
        <f t="shared" si="262"/>
        <v>2013</v>
      </c>
      <c r="C8418" s="1">
        <f t="shared" si="263"/>
        <v>3</v>
      </c>
      <c r="D8418">
        <v>2600</v>
      </c>
      <c r="E8418" t="s">
        <v>37</v>
      </c>
      <c r="F8418" s="4">
        <v>785000</v>
      </c>
      <c r="G8418" t="s">
        <v>6</v>
      </c>
      <c r="H8418">
        <v>2</v>
      </c>
      <c r="I8418" s="4">
        <f>IF(E8418="Rhode Island", Table1[[#This Row],[price]]*$L$3, IF(E8418="Massachusetts", Table1[[#This Row],[price]]*$L$2, 1))</f>
        <v>785000</v>
      </c>
    </row>
    <row r="8419" spans="1:9" x14ac:dyDescent="0.25">
      <c r="A8419" s="2">
        <v>41488</v>
      </c>
      <c r="B8419" s="1">
        <f t="shared" si="262"/>
        <v>2013</v>
      </c>
      <c r="C8419" s="1">
        <f t="shared" si="263"/>
        <v>3</v>
      </c>
      <c r="D8419">
        <v>2606</v>
      </c>
      <c r="E8419" t="s">
        <v>37</v>
      </c>
      <c r="F8419" s="4">
        <v>382000</v>
      </c>
      <c r="G8419" t="s">
        <v>5</v>
      </c>
      <c r="H8419">
        <v>2</v>
      </c>
      <c r="I8419" s="4">
        <f>IF(E8419="Rhode Island", Table1[[#This Row],[price]]*$L$3, IF(E8419="Massachusetts", Table1[[#This Row],[price]]*$L$2, 1))</f>
        <v>382000</v>
      </c>
    </row>
    <row r="8420" spans="1:9" x14ac:dyDescent="0.25">
      <c r="A8420" s="2">
        <v>41488</v>
      </c>
      <c r="B8420" s="1">
        <f t="shared" si="262"/>
        <v>2013</v>
      </c>
      <c r="C8420" s="1">
        <f t="shared" si="263"/>
        <v>3</v>
      </c>
      <c r="D8420">
        <v>2602</v>
      </c>
      <c r="E8420" t="s">
        <v>37</v>
      </c>
      <c r="F8420" s="4">
        <v>445000</v>
      </c>
      <c r="G8420" t="s">
        <v>5</v>
      </c>
      <c r="H8420">
        <v>3</v>
      </c>
      <c r="I8420" s="4">
        <f>IF(E8420="Rhode Island", Table1[[#This Row],[price]]*$L$3, IF(E8420="Massachusetts", Table1[[#This Row],[price]]*$L$2, 1))</f>
        <v>445000</v>
      </c>
    </row>
    <row r="8421" spans="1:9" x14ac:dyDescent="0.25">
      <c r="A8421" s="2">
        <v>41488</v>
      </c>
      <c r="B8421" s="1">
        <f t="shared" si="262"/>
        <v>2013</v>
      </c>
      <c r="C8421" s="1">
        <f t="shared" si="263"/>
        <v>3</v>
      </c>
      <c r="D8421">
        <v>2602</v>
      </c>
      <c r="E8421" t="s">
        <v>37</v>
      </c>
      <c r="F8421" s="4">
        <v>505000</v>
      </c>
      <c r="G8421" t="s">
        <v>5</v>
      </c>
      <c r="H8421">
        <v>3</v>
      </c>
      <c r="I8421" s="4">
        <f>IF(E8421="Rhode Island", Table1[[#This Row],[price]]*$L$3, IF(E8421="Massachusetts", Table1[[#This Row],[price]]*$L$2, 1))</f>
        <v>505000</v>
      </c>
    </row>
    <row r="8422" spans="1:9" x14ac:dyDescent="0.25">
      <c r="A8422" s="2">
        <v>41488</v>
      </c>
      <c r="B8422" s="1">
        <f t="shared" si="262"/>
        <v>2013</v>
      </c>
      <c r="C8422" s="1">
        <f t="shared" si="263"/>
        <v>3</v>
      </c>
      <c r="D8422">
        <v>2903</v>
      </c>
      <c r="E8422" t="s">
        <v>36</v>
      </c>
      <c r="F8422" s="4">
        <v>537500</v>
      </c>
      <c r="G8422" t="s">
        <v>5</v>
      </c>
      <c r="H8422">
        <v>4</v>
      </c>
      <c r="I8422" s="4">
        <f>IF(E8422="Rhode Island", Table1[[#This Row],[price]]*$L$3, IF(E8422="Massachusetts", Table1[[#This Row],[price]]*$L$2, 1))</f>
        <v>537500</v>
      </c>
    </row>
    <row r="8423" spans="1:9" x14ac:dyDescent="0.25">
      <c r="A8423" s="2">
        <v>41488</v>
      </c>
      <c r="B8423" s="1">
        <f t="shared" si="262"/>
        <v>2013</v>
      </c>
      <c r="C8423" s="1">
        <f t="shared" si="263"/>
        <v>3</v>
      </c>
      <c r="D8423">
        <v>2602</v>
      </c>
      <c r="E8423" t="s">
        <v>37</v>
      </c>
      <c r="F8423" s="4">
        <v>552000</v>
      </c>
      <c r="G8423" t="s">
        <v>5</v>
      </c>
      <c r="H8423">
        <v>3</v>
      </c>
      <c r="I8423" s="4">
        <f>IF(E8423="Rhode Island", Table1[[#This Row],[price]]*$L$3, IF(E8423="Massachusetts", Table1[[#This Row],[price]]*$L$2, 1))</f>
        <v>552000</v>
      </c>
    </row>
    <row r="8424" spans="1:9" x14ac:dyDescent="0.25">
      <c r="A8424" s="2">
        <v>41488</v>
      </c>
      <c r="B8424" s="1">
        <f t="shared" si="262"/>
        <v>2013</v>
      </c>
      <c r="C8424" s="1">
        <f t="shared" si="263"/>
        <v>3</v>
      </c>
      <c r="D8424">
        <v>2913</v>
      </c>
      <c r="E8424" t="s">
        <v>36</v>
      </c>
      <c r="F8424" s="4">
        <v>738000</v>
      </c>
      <c r="G8424" t="s">
        <v>5</v>
      </c>
      <c r="H8424">
        <v>5</v>
      </c>
      <c r="I8424" s="4">
        <f>IF(E8424="Rhode Island", Table1[[#This Row],[price]]*$L$3, IF(E8424="Massachusetts", Table1[[#This Row],[price]]*$L$2, 1))</f>
        <v>738000</v>
      </c>
    </row>
    <row r="8425" spans="1:9" x14ac:dyDescent="0.25">
      <c r="A8425" s="2">
        <v>41488</v>
      </c>
      <c r="B8425" s="1">
        <f t="shared" si="262"/>
        <v>2013</v>
      </c>
      <c r="C8425" s="1">
        <f t="shared" si="263"/>
        <v>3</v>
      </c>
      <c r="D8425">
        <v>2611</v>
      </c>
      <c r="E8425" t="s">
        <v>37</v>
      </c>
      <c r="F8425" s="4">
        <v>850000</v>
      </c>
      <c r="G8425" t="s">
        <v>5</v>
      </c>
      <c r="H8425">
        <v>4</v>
      </c>
      <c r="I8425" s="4">
        <f>IF(E8425="Rhode Island", Table1[[#This Row],[price]]*$L$3, IF(E8425="Massachusetts", Table1[[#This Row],[price]]*$L$2, 1))</f>
        <v>850000</v>
      </c>
    </row>
    <row r="8426" spans="1:9" x14ac:dyDescent="0.25">
      <c r="A8426" s="2">
        <v>41488</v>
      </c>
      <c r="B8426" s="1">
        <f t="shared" si="262"/>
        <v>2013</v>
      </c>
      <c r="C8426" s="1">
        <f t="shared" si="263"/>
        <v>3</v>
      </c>
      <c r="D8426">
        <v>2605</v>
      </c>
      <c r="E8426" t="s">
        <v>37</v>
      </c>
      <c r="F8426" s="4">
        <v>215000</v>
      </c>
      <c r="G8426" t="s">
        <v>6</v>
      </c>
      <c r="H8426">
        <v>1</v>
      </c>
      <c r="I8426" s="4">
        <f>IF(E8426="Rhode Island", Table1[[#This Row],[price]]*$L$3, IF(E8426="Massachusetts", Table1[[#This Row],[price]]*$L$2, 1))</f>
        <v>215000</v>
      </c>
    </row>
    <row r="8427" spans="1:9" x14ac:dyDescent="0.25">
      <c r="A8427" s="2">
        <v>41489</v>
      </c>
      <c r="B8427" s="1">
        <f t="shared" si="262"/>
        <v>2013</v>
      </c>
      <c r="C8427" s="1">
        <f t="shared" si="263"/>
        <v>3</v>
      </c>
      <c r="D8427">
        <v>2614</v>
      </c>
      <c r="E8427" t="s">
        <v>37</v>
      </c>
      <c r="F8427" s="4">
        <v>514000</v>
      </c>
      <c r="G8427" t="s">
        <v>5</v>
      </c>
      <c r="H8427">
        <v>3</v>
      </c>
      <c r="I8427" s="4">
        <f>IF(E8427="Rhode Island", Table1[[#This Row],[price]]*$L$3, IF(E8427="Massachusetts", Table1[[#This Row],[price]]*$L$2, 1))</f>
        <v>514000</v>
      </c>
    </row>
    <row r="8428" spans="1:9" x14ac:dyDescent="0.25">
      <c r="A8428" s="2">
        <v>41489</v>
      </c>
      <c r="B8428" s="1">
        <f t="shared" si="262"/>
        <v>2013</v>
      </c>
      <c r="C8428" s="1">
        <f t="shared" si="263"/>
        <v>3</v>
      </c>
      <c r="D8428">
        <v>2904</v>
      </c>
      <c r="E8428" t="s">
        <v>36</v>
      </c>
      <c r="F8428" s="4">
        <v>567500</v>
      </c>
      <c r="G8428" t="s">
        <v>5</v>
      </c>
      <c r="H8428">
        <v>4</v>
      </c>
      <c r="I8428" s="4">
        <f>IF(E8428="Rhode Island", Table1[[#This Row],[price]]*$L$3, IF(E8428="Massachusetts", Table1[[#This Row],[price]]*$L$2, 1))</f>
        <v>567500</v>
      </c>
    </row>
    <row r="8429" spans="1:9" x14ac:dyDescent="0.25">
      <c r="A8429" s="2">
        <v>41489</v>
      </c>
      <c r="B8429" s="1">
        <f t="shared" si="262"/>
        <v>2013</v>
      </c>
      <c r="C8429" s="1">
        <f t="shared" si="263"/>
        <v>3</v>
      </c>
      <c r="D8429">
        <v>2605</v>
      </c>
      <c r="E8429" t="s">
        <v>37</v>
      </c>
      <c r="F8429" s="4">
        <v>695000</v>
      </c>
      <c r="G8429" t="s">
        <v>5</v>
      </c>
      <c r="H8429">
        <v>3</v>
      </c>
      <c r="I8429" s="4">
        <f>IF(E8429="Rhode Island", Table1[[#This Row],[price]]*$L$3, IF(E8429="Massachusetts", Table1[[#This Row],[price]]*$L$2, 1))</f>
        <v>695000</v>
      </c>
    </row>
    <row r="8430" spans="1:9" x14ac:dyDescent="0.25">
      <c r="A8430" s="2">
        <v>41491</v>
      </c>
      <c r="B8430" s="1">
        <f t="shared" si="262"/>
        <v>2013</v>
      </c>
      <c r="C8430" s="1">
        <f t="shared" si="263"/>
        <v>3</v>
      </c>
      <c r="D8430">
        <v>2615</v>
      </c>
      <c r="E8430" t="s">
        <v>37</v>
      </c>
      <c r="F8430" s="4">
        <v>495000</v>
      </c>
      <c r="G8430" t="s">
        <v>5</v>
      </c>
      <c r="H8430">
        <v>5</v>
      </c>
      <c r="I8430" s="4">
        <f>IF(E8430="Rhode Island", Table1[[#This Row],[price]]*$L$3, IF(E8430="Massachusetts", Table1[[#This Row],[price]]*$L$2, 1))</f>
        <v>495000</v>
      </c>
    </row>
    <row r="8431" spans="1:9" x14ac:dyDescent="0.25">
      <c r="A8431" s="2">
        <v>41491</v>
      </c>
      <c r="B8431" s="1">
        <f t="shared" si="262"/>
        <v>2013</v>
      </c>
      <c r="C8431" s="1">
        <f t="shared" si="263"/>
        <v>3</v>
      </c>
      <c r="D8431">
        <v>2905</v>
      </c>
      <c r="E8431" t="s">
        <v>36</v>
      </c>
      <c r="F8431" s="4">
        <v>570000</v>
      </c>
      <c r="G8431" t="s">
        <v>5</v>
      </c>
      <c r="H8431">
        <v>4</v>
      </c>
      <c r="I8431" s="4">
        <f>IF(E8431="Rhode Island", Table1[[#This Row],[price]]*$L$3, IF(E8431="Massachusetts", Table1[[#This Row],[price]]*$L$2, 1))</f>
        <v>570000</v>
      </c>
    </row>
    <row r="8432" spans="1:9" x14ac:dyDescent="0.25">
      <c r="A8432" s="2">
        <v>41491</v>
      </c>
      <c r="B8432" s="1">
        <f t="shared" si="262"/>
        <v>2013</v>
      </c>
      <c r="C8432" s="1">
        <f t="shared" si="263"/>
        <v>3</v>
      </c>
      <c r="D8432">
        <v>2602</v>
      </c>
      <c r="E8432" t="s">
        <v>37</v>
      </c>
      <c r="F8432" s="4">
        <v>875000</v>
      </c>
      <c r="G8432" t="s">
        <v>5</v>
      </c>
      <c r="H8432">
        <v>4</v>
      </c>
      <c r="I8432" s="4">
        <f>IF(E8432="Rhode Island", Table1[[#This Row],[price]]*$L$3, IF(E8432="Massachusetts", Table1[[#This Row],[price]]*$L$2, 1))</f>
        <v>875000</v>
      </c>
    </row>
    <row r="8433" spans="1:9" x14ac:dyDescent="0.25">
      <c r="A8433" s="2">
        <v>41491</v>
      </c>
      <c r="B8433" s="1">
        <f t="shared" si="262"/>
        <v>2013</v>
      </c>
      <c r="C8433" s="1">
        <f t="shared" si="263"/>
        <v>3</v>
      </c>
      <c r="D8433">
        <v>2602</v>
      </c>
      <c r="E8433" t="s">
        <v>37</v>
      </c>
      <c r="F8433" s="4">
        <v>880000</v>
      </c>
      <c r="G8433" t="s">
        <v>5</v>
      </c>
      <c r="H8433">
        <v>4</v>
      </c>
      <c r="I8433" s="4">
        <f>IF(E8433="Rhode Island", Table1[[#This Row],[price]]*$L$3, IF(E8433="Massachusetts", Table1[[#This Row],[price]]*$L$2, 1))</f>
        <v>880000</v>
      </c>
    </row>
    <row r="8434" spans="1:9" x14ac:dyDescent="0.25">
      <c r="A8434" s="2">
        <v>41491</v>
      </c>
      <c r="B8434" s="1">
        <f t="shared" si="262"/>
        <v>2013</v>
      </c>
      <c r="C8434" s="1">
        <f t="shared" si="263"/>
        <v>3</v>
      </c>
      <c r="D8434">
        <v>2612</v>
      </c>
      <c r="E8434" t="s">
        <v>37</v>
      </c>
      <c r="F8434" s="4">
        <v>1125000</v>
      </c>
      <c r="G8434" t="s">
        <v>5</v>
      </c>
      <c r="H8434">
        <v>4</v>
      </c>
      <c r="I8434" s="4">
        <f>IF(E8434="Rhode Island", Table1[[#This Row],[price]]*$L$3, IF(E8434="Massachusetts", Table1[[#This Row],[price]]*$L$2, 1))</f>
        <v>1125000</v>
      </c>
    </row>
    <row r="8435" spans="1:9" x14ac:dyDescent="0.25">
      <c r="A8435" s="2">
        <v>41492</v>
      </c>
      <c r="B8435" s="1">
        <f t="shared" si="262"/>
        <v>2013</v>
      </c>
      <c r="C8435" s="1">
        <f t="shared" si="263"/>
        <v>3</v>
      </c>
      <c r="D8435">
        <v>2600</v>
      </c>
      <c r="E8435" t="s">
        <v>37</v>
      </c>
      <c r="F8435" s="4">
        <v>84000</v>
      </c>
      <c r="G8435" t="s">
        <v>5</v>
      </c>
      <c r="H8435">
        <v>3</v>
      </c>
      <c r="I8435" s="4">
        <f>IF(E8435="Rhode Island", Table1[[#This Row],[price]]*$L$3, IF(E8435="Massachusetts", Table1[[#This Row],[price]]*$L$2, 1))</f>
        <v>84000</v>
      </c>
    </row>
    <row r="8436" spans="1:9" x14ac:dyDescent="0.25">
      <c r="A8436" s="2">
        <v>41492</v>
      </c>
      <c r="B8436" s="1">
        <f t="shared" si="262"/>
        <v>2013</v>
      </c>
      <c r="C8436" s="1">
        <f t="shared" si="263"/>
        <v>3</v>
      </c>
      <c r="D8436">
        <v>2611</v>
      </c>
      <c r="E8436" t="s">
        <v>37</v>
      </c>
      <c r="F8436" s="4">
        <v>478000</v>
      </c>
      <c r="G8436" t="s">
        <v>5</v>
      </c>
      <c r="H8436">
        <v>4</v>
      </c>
      <c r="I8436" s="4">
        <f>IF(E8436="Rhode Island", Table1[[#This Row],[price]]*$L$3, IF(E8436="Massachusetts", Table1[[#This Row],[price]]*$L$2, 1))</f>
        <v>478000</v>
      </c>
    </row>
    <row r="8437" spans="1:9" x14ac:dyDescent="0.25">
      <c r="A8437" s="2">
        <v>41492</v>
      </c>
      <c r="B8437" s="1">
        <f t="shared" si="262"/>
        <v>2013</v>
      </c>
      <c r="C8437" s="1">
        <f t="shared" si="263"/>
        <v>3</v>
      </c>
      <c r="D8437">
        <v>2615</v>
      </c>
      <c r="E8437" t="s">
        <v>37</v>
      </c>
      <c r="F8437" s="4">
        <v>485000</v>
      </c>
      <c r="G8437" t="s">
        <v>5</v>
      </c>
      <c r="H8437">
        <v>4</v>
      </c>
      <c r="I8437" s="4">
        <f>IF(E8437="Rhode Island", Table1[[#This Row],[price]]*$L$3, IF(E8437="Massachusetts", Table1[[#This Row],[price]]*$L$2, 1))</f>
        <v>485000</v>
      </c>
    </row>
    <row r="8438" spans="1:9" x14ac:dyDescent="0.25">
      <c r="A8438" s="2">
        <v>41492</v>
      </c>
      <c r="B8438" s="1">
        <f t="shared" si="262"/>
        <v>2013</v>
      </c>
      <c r="C8438" s="1">
        <f t="shared" si="263"/>
        <v>3</v>
      </c>
      <c r="D8438">
        <v>2602</v>
      </c>
      <c r="E8438" t="s">
        <v>37</v>
      </c>
      <c r="F8438" s="4">
        <v>574000</v>
      </c>
      <c r="G8438" t="s">
        <v>5</v>
      </c>
      <c r="H8438">
        <v>3</v>
      </c>
      <c r="I8438" s="4">
        <f>IF(E8438="Rhode Island", Table1[[#This Row],[price]]*$L$3, IF(E8438="Massachusetts", Table1[[#This Row],[price]]*$L$2, 1))</f>
        <v>574000</v>
      </c>
    </row>
    <row r="8439" spans="1:9" x14ac:dyDescent="0.25">
      <c r="A8439" s="2">
        <v>41492</v>
      </c>
      <c r="B8439" s="1">
        <f t="shared" si="262"/>
        <v>2013</v>
      </c>
      <c r="C8439" s="1">
        <f t="shared" si="263"/>
        <v>3</v>
      </c>
      <c r="D8439">
        <v>2617</v>
      </c>
      <c r="E8439" t="s">
        <v>37</v>
      </c>
      <c r="F8439" s="4">
        <v>600000</v>
      </c>
      <c r="G8439" t="s">
        <v>5</v>
      </c>
      <c r="H8439">
        <v>5</v>
      </c>
      <c r="I8439" s="4">
        <f>IF(E8439="Rhode Island", Table1[[#This Row],[price]]*$L$3, IF(E8439="Massachusetts", Table1[[#This Row],[price]]*$L$2, 1))</f>
        <v>600000</v>
      </c>
    </row>
    <row r="8440" spans="1:9" x14ac:dyDescent="0.25">
      <c r="A8440" s="2">
        <v>41492</v>
      </c>
      <c r="B8440" s="1">
        <f t="shared" si="262"/>
        <v>2013</v>
      </c>
      <c r="C8440" s="1">
        <f t="shared" si="263"/>
        <v>3</v>
      </c>
      <c r="D8440">
        <v>2612</v>
      </c>
      <c r="E8440" t="s">
        <v>37</v>
      </c>
      <c r="F8440" s="4">
        <v>1185000</v>
      </c>
      <c r="G8440" t="s">
        <v>5</v>
      </c>
      <c r="H8440">
        <v>4</v>
      </c>
      <c r="I8440" s="4">
        <f>IF(E8440="Rhode Island", Table1[[#This Row],[price]]*$L$3, IF(E8440="Massachusetts", Table1[[#This Row],[price]]*$L$2, 1))</f>
        <v>1185000</v>
      </c>
    </row>
    <row r="8441" spans="1:9" x14ac:dyDescent="0.25">
      <c r="A8441" s="2">
        <v>41492</v>
      </c>
      <c r="B8441" s="1">
        <f t="shared" si="262"/>
        <v>2013</v>
      </c>
      <c r="C8441" s="1">
        <f t="shared" si="263"/>
        <v>3</v>
      </c>
      <c r="D8441">
        <v>2612</v>
      </c>
      <c r="E8441" t="s">
        <v>37</v>
      </c>
      <c r="F8441" s="4">
        <v>370000</v>
      </c>
      <c r="G8441" t="s">
        <v>6</v>
      </c>
      <c r="H8441">
        <v>1</v>
      </c>
      <c r="I8441" s="4">
        <f>IF(E8441="Rhode Island", Table1[[#This Row],[price]]*$L$3, IF(E8441="Massachusetts", Table1[[#This Row],[price]]*$L$2, 1))</f>
        <v>370000</v>
      </c>
    </row>
    <row r="8442" spans="1:9" x14ac:dyDescent="0.25">
      <c r="A8442" s="2">
        <v>41492</v>
      </c>
      <c r="B8442" s="1">
        <f t="shared" si="262"/>
        <v>2013</v>
      </c>
      <c r="C8442" s="1">
        <f t="shared" si="263"/>
        <v>3</v>
      </c>
      <c r="D8442">
        <v>2612</v>
      </c>
      <c r="E8442" t="s">
        <v>37</v>
      </c>
      <c r="F8442" s="4">
        <v>590000</v>
      </c>
      <c r="G8442" t="s">
        <v>6</v>
      </c>
      <c r="H8442">
        <v>2</v>
      </c>
      <c r="I8442" s="4">
        <f>IF(E8442="Rhode Island", Table1[[#This Row],[price]]*$L$3, IF(E8442="Massachusetts", Table1[[#This Row],[price]]*$L$2, 1))</f>
        <v>590000</v>
      </c>
    </row>
    <row r="8443" spans="1:9" x14ac:dyDescent="0.25">
      <c r="A8443" s="2">
        <v>41493</v>
      </c>
      <c r="B8443" s="1">
        <f t="shared" si="262"/>
        <v>2013</v>
      </c>
      <c r="C8443" s="1">
        <f t="shared" si="263"/>
        <v>3</v>
      </c>
      <c r="D8443">
        <v>2605</v>
      </c>
      <c r="E8443" t="s">
        <v>37</v>
      </c>
      <c r="F8443" s="4">
        <v>69000</v>
      </c>
      <c r="G8443" t="s">
        <v>5</v>
      </c>
      <c r="H8443">
        <v>3</v>
      </c>
      <c r="I8443" s="4">
        <f>IF(E8443="Rhode Island", Table1[[#This Row],[price]]*$L$3, IF(E8443="Massachusetts", Table1[[#This Row],[price]]*$L$2, 1))</f>
        <v>69000</v>
      </c>
    </row>
    <row r="8444" spans="1:9" x14ac:dyDescent="0.25">
      <c r="A8444" s="2">
        <v>41493</v>
      </c>
      <c r="B8444" s="1">
        <f t="shared" si="262"/>
        <v>2013</v>
      </c>
      <c r="C8444" s="1">
        <f t="shared" si="263"/>
        <v>3</v>
      </c>
      <c r="D8444">
        <v>2913</v>
      </c>
      <c r="E8444" t="s">
        <v>36</v>
      </c>
      <c r="F8444" s="4">
        <v>535000</v>
      </c>
      <c r="G8444" t="s">
        <v>5</v>
      </c>
      <c r="H8444">
        <v>4</v>
      </c>
      <c r="I8444" s="4">
        <f>IF(E8444="Rhode Island", Table1[[#This Row],[price]]*$L$3, IF(E8444="Massachusetts", Table1[[#This Row],[price]]*$L$2, 1))</f>
        <v>535000</v>
      </c>
    </row>
    <row r="8445" spans="1:9" x14ac:dyDescent="0.25">
      <c r="A8445" s="2">
        <v>41493</v>
      </c>
      <c r="B8445" s="1">
        <f t="shared" si="262"/>
        <v>2013</v>
      </c>
      <c r="C8445" s="1">
        <f t="shared" si="263"/>
        <v>3</v>
      </c>
      <c r="D8445">
        <v>2617</v>
      </c>
      <c r="E8445" t="s">
        <v>37</v>
      </c>
      <c r="F8445" s="4">
        <v>555000</v>
      </c>
      <c r="G8445" t="s">
        <v>5</v>
      </c>
      <c r="H8445">
        <v>4</v>
      </c>
      <c r="I8445" s="4">
        <f>IF(E8445="Rhode Island", Table1[[#This Row],[price]]*$L$3, IF(E8445="Massachusetts", Table1[[#This Row],[price]]*$L$2, 1))</f>
        <v>555000</v>
      </c>
    </row>
    <row r="8446" spans="1:9" x14ac:dyDescent="0.25">
      <c r="A8446" s="2">
        <v>41493</v>
      </c>
      <c r="B8446" s="1">
        <f t="shared" si="262"/>
        <v>2013</v>
      </c>
      <c r="C8446" s="1">
        <f t="shared" si="263"/>
        <v>3</v>
      </c>
      <c r="D8446">
        <v>2615</v>
      </c>
      <c r="E8446" t="s">
        <v>37</v>
      </c>
      <c r="F8446" s="4">
        <v>565000</v>
      </c>
      <c r="G8446" t="s">
        <v>5</v>
      </c>
      <c r="H8446">
        <v>5</v>
      </c>
      <c r="I8446" s="4">
        <f>IF(E8446="Rhode Island", Table1[[#This Row],[price]]*$L$3, IF(E8446="Massachusetts", Table1[[#This Row],[price]]*$L$2, 1))</f>
        <v>565000</v>
      </c>
    </row>
    <row r="8447" spans="1:9" x14ac:dyDescent="0.25">
      <c r="A8447" s="2">
        <v>41493</v>
      </c>
      <c r="B8447" s="1">
        <f t="shared" si="262"/>
        <v>2013</v>
      </c>
      <c r="C8447" s="1">
        <f t="shared" si="263"/>
        <v>3</v>
      </c>
      <c r="D8447">
        <v>2906</v>
      </c>
      <c r="E8447" t="s">
        <v>36</v>
      </c>
      <c r="F8447" s="4">
        <v>630000</v>
      </c>
      <c r="G8447" t="s">
        <v>5</v>
      </c>
      <c r="H8447">
        <v>4</v>
      </c>
      <c r="I8447" s="4">
        <f>IF(E8447="Rhode Island", Table1[[#This Row],[price]]*$L$3, IF(E8447="Massachusetts", Table1[[#This Row],[price]]*$L$2, 1))</f>
        <v>630000</v>
      </c>
    </row>
    <row r="8448" spans="1:9" x14ac:dyDescent="0.25">
      <c r="A8448" s="2">
        <v>41493</v>
      </c>
      <c r="B8448" s="1">
        <f t="shared" si="262"/>
        <v>2013</v>
      </c>
      <c r="C8448" s="1">
        <f t="shared" si="263"/>
        <v>3</v>
      </c>
      <c r="D8448">
        <v>2913</v>
      </c>
      <c r="E8448" t="s">
        <v>36</v>
      </c>
      <c r="F8448" s="4">
        <v>650000</v>
      </c>
      <c r="G8448" t="s">
        <v>5</v>
      </c>
      <c r="H8448">
        <v>4</v>
      </c>
      <c r="I8448" s="4">
        <f>IF(E8448="Rhode Island", Table1[[#This Row],[price]]*$L$3, IF(E8448="Massachusetts", Table1[[#This Row],[price]]*$L$2, 1))</f>
        <v>650000</v>
      </c>
    </row>
    <row r="8449" spans="1:9" x14ac:dyDescent="0.25">
      <c r="A8449" s="2">
        <v>41493</v>
      </c>
      <c r="B8449" s="1">
        <f t="shared" si="262"/>
        <v>2013</v>
      </c>
      <c r="C8449" s="1">
        <f t="shared" si="263"/>
        <v>3</v>
      </c>
      <c r="D8449">
        <v>2602</v>
      </c>
      <c r="E8449" t="s">
        <v>37</v>
      </c>
      <c r="F8449" s="4">
        <v>761000</v>
      </c>
      <c r="G8449" t="s">
        <v>5</v>
      </c>
      <c r="H8449">
        <v>3</v>
      </c>
      <c r="I8449" s="4">
        <f>IF(E8449="Rhode Island", Table1[[#This Row],[price]]*$L$3, IF(E8449="Massachusetts", Table1[[#This Row],[price]]*$L$2, 1))</f>
        <v>761000</v>
      </c>
    </row>
    <row r="8450" spans="1:9" x14ac:dyDescent="0.25">
      <c r="A8450" s="2">
        <v>41493</v>
      </c>
      <c r="B8450" s="1">
        <f t="shared" ref="B8450:B8513" si="264">YEAR(A8450)</f>
        <v>2013</v>
      </c>
      <c r="C8450" s="1">
        <f t="shared" ref="C8450:C8513" si="265">ROUNDUP(MONTH(A8450)/3,0)</f>
        <v>3</v>
      </c>
      <c r="D8450">
        <v>2602</v>
      </c>
      <c r="E8450" t="s">
        <v>37</v>
      </c>
      <c r="F8450" s="4">
        <v>887000</v>
      </c>
      <c r="G8450" t="s">
        <v>5</v>
      </c>
      <c r="H8450">
        <v>4</v>
      </c>
      <c r="I8450" s="4">
        <f>IF(E8450="Rhode Island", Table1[[#This Row],[price]]*$L$3, IF(E8450="Massachusetts", Table1[[#This Row],[price]]*$L$2, 1))</f>
        <v>887000</v>
      </c>
    </row>
    <row r="8451" spans="1:9" x14ac:dyDescent="0.25">
      <c r="A8451" s="2">
        <v>41493</v>
      </c>
      <c r="B8451" s="1">
        <f t="shared" si="264"/>
        <v>2013</v>
      </c>
      <c r="C8451" s="1">
        <f t="shared" si="265"/>
        <v>3</v>
      </c>
      <c r="D8451">
        <v>2906</v>
      </c>
      <c r="E8451" t="s">
        <v>36</v>
      </c>
      <c r="F8451" s="4">
        <v>1010000</v>
      </c>
      <c r="G8451" t="s">
        <v>5</v>
      </c>
      <c r="H8451">
        <v>5</v>
      </c>
      <c r="I8451" s="4">
        <f>IF(E8451="Rhode Island", Table1[[#This Row],[price]]*$L$3, IF(E8451="Massachusetts", Table1[[#This Row],[price]]*$L$2, 1))</f>
        <v>1010000</v>
      </c>
    </row>
    <row r="8452" spans="1:9" x14ac:dyDescent="0.25">
      <c r="A8452" s="2">
        <v>41494</v>
      </c>
      <c r="B8452" s="1">
        <f t="shared" si="264"/>
        <v>2013</v>
      </c>
      <c r="C8452" s="1">
        <f t="shared" si="265"/>
        <v>3</v>
      </c>
      <c r="D8452">
        <v>2615</v>
      </c>
      <c r="E8452" t="s">
        <v>37</v>
      </c>
      <c r="F8452" s="4">
        <v>351000</v>
      </c>
      <c r="G8452" t="s">
        <v>5</v>
      </c>
      <c r="H8452">
        <v>2</v>
      </c>
      <c r="I8452" s="4">
        <f>IF(E8452="Rhode Island", Table1[[#This Row],[price]]*$L$3, IF(E8452="Massachusetts", Table1[[#This Row],[price]]*$L$2, 1))</f>
        <v>351000</v>
      </c>
    </row>
    <row r="8453" spans="1:9" x14ac:dyDescent="0.25">
      <c r="A8453" s="2">
        <v>41494</v>
      </c>
      <c r="B8453" s="1">
        <f t="shared" si="264"/>
        <v>2013</v>
      </c>
      <c r="C8453" s="1">
        <f t="shared" si="265"/>
        <v>3</v>
      </c>
      <c r="D8453">
        <v>2615</v>
      </c>
      <c r="E8453" t="s">
        <v>37</v>
      </c>
      <c r="F8453" s="4">
        <v>394000</v>
      </c>
      <c r="G8453" t="s">
        <v>5</v>
      </c>
      <c r="H8453">
        <v>3</v>
      </c>
      <c r="I8453" s="4">
        <f>IF(E8453="Rhode Island", Table1[[#This Row],[price]]*$L$3, IF(E8453="Massachusetts", Table1[[#This Row],[price]]*$L$2, 1))</f>
        <v>394000</v>
      </c>
    </row>
    <row r="8454" spans="1:9" x14ac:dyDescent="0.25">
      <c r="A8454" s="2">
        <v>41494</v>
      </c>
      <c r="B8454" s="1">
        <f t="shared" si="264"/>
        <v>2013</v>
      </c>
      <c r="C8454" s="1">
        <f t="shared" si="265"/>
        <v>3</v>
      </c>
      <c r="D8454">
        <v>2615</v>
      </c>
      <c r="E8454" t="s">
        <v>37</v>
      </c>
      <c r="F8454" s="4">
        <v>405000</v>
      </c>
      <c r="G8454" t="s">
        <v>5</v>
      </c>
      <c r="H8454">
        <v>3</v>
      </c>
      <c r="I8454" s="4">
        <f>IF(E8454="Rhode Island", Table1[[#This Row],[price]]*$L$3, IF(E8454="Massachusetts", Table1[[#This Row],[price]]*$L$2, 1))</f>
        <v>405000</v>
      </c>
    </row>
    <row r="8455" spans="1:9" x14ac:dyDescent="0.25">
      <c r="A8455" s="2">
        <v>41494</v>
      </c>
      <c r="B8455" s="1">
        <f t="shared" si="264"/>
        <v>2013</v>
      </c>
      <c r="C8455" s="1">
        <f t="shared" si="265"/>
        <v>3</v>
      </c>
      <c r="D8455">
        <v>2615</v>
      </c>
      <c r="E8455" t="s">
        <v>37</v>
      </c>
      <c r="F8455" s="4">
        <v>456000</v>
      </c>
      <c r="G8455" t="s">
        <v>5</v>
      </c>
      <c r="H8455">
        <v>3</v>
      </c>
      <c r="I8455" s="4">
        <f>IF(E8455="Rhode Island", Table1[[#This Row],[price]]*$L$3, IF(E8455="Massachusetts", Table1[[#This Row],[price]]*$L$2, 1))</f>
        <v>456000</v>
      </c>
    </row>
    <row r="8456" spans="1:9" x14ac:dyDescent="0.25">
      <c r="A8456" s="2">
        <v>41494</v>
      </c>
      <c r="B8456" s="1">
        <f t="shared" si="264"/>
        <v>2013</v>
      </c>
      <c r="C8456" s="1">
        <f t="shared" si="265"/>
        <v>3</v>
      </c>
      <c r="D8456">
        <v>2611</v>
      </c>
      <c r="E8456" t="s">
        <v>37</v>
      </c>
      <c r="F8456" s="4">
        <v>475560</v>
      </c>
      <c r="G8456" t="s">
        <v>5</v>
      </c>
      <c r="H8456">
        <v>3</v>
      </c>
      <c r="I8456" s="4">
        <f>IF(E8456="Rhode Island", Table1[[#This Row],[price]]*$L$3, IF(E8456="Massachusetts", Table1[[#This Row],[price]]*$L$2, 1))</f>
        <v>475560</v>
      </c>
    </row>
    <row r="8457" spans="1:9" x14ac:dyDescent="0.25">
      <c r="A8457" s="2">
        <v>41494</v>
      </c>
      <c r="B8457" s="1">
        <f t="shared" si="264"/>
        <v>2013</v>
      </c>
      <c r="C8457" s="1">
        <f t="shared" si="265"/>
        <v>3</v>
      </c>
      <c r="D8457">
        <v>2913</v>
      </c>
      <c r="E8457" t="s">
        <v>36</v>
      </c>
      <c r="F8457" s="4">
        <v>515000</v>
      </c>
      <c r="G8457" t="s">
        <v>5</v>
      </c>
      <c r="H8457">
        <v>4</v>
      </c>
      <c r="I8457" s="4">
        <f>IF(E8457="Rhode Island", Table1[[#This Row],[price]]*$L$3, IF(E8457="Massachusetts", Table1[[#This Row],[price]]*$L$2, 1))</f>
        <v>515000</v>
      </c>
    </row>
    <row r="8458" spans="1:9" x14ac:dyDescent="0.25">
      <c r="A8458" s="2">
        <v>41494</v>
      </c>
      <c r="B8458" s="1">
        <f t="shared" si="264"/>
        <v>2013</v>
      </c>
      <c r="C8458" s="1">
        <f t="shared" si="265"/>
        <v>3</v>
      </c>
      <c r="D8458">
        <v>2914</v>
      </c>
      <c r="E8458" t="s">
        <v>36</v>
      </c>
      <c r="F8458" s="4">
        <v>520000</v>
      </c>
      <c r="G8458" t="s">
        <v>5</v>
      </c>
      <c r="H8458">
        <v>4</v>
      </c>
      <c r="I8458" s="4">
        <f>IF(E8458="Rhode Island", Table1[[#This Row],[price]]*$L$3, IF(E8458="Massachusetts", Table1[[#This Row],[price]]*$L$2, 1))</f>
        <v>520000</v>
      </c>
    </row>
    <row r="8459" spans="1:9" x14ac:dyDescent="0.25">
      <c r="A8459" s="2">
        <v>41494</v>
      </c>
      <c r="B8459" s="1">
        <f t="shared" si="264"/>
        <v>2013</v>
      </c>
      <c r="C8459" s="1">
        <f t="shared" si="265"/>
        <v>3</v>
      </c>
      <c r="D8459">
        <v>2914</v>
      </c>
      <c r="E8459" t="s">
        <v>36</v>
      </c>
      <c r="F8459" s="4">
        <v>545000</v>
      </c>
      <c r="G8459" t="s">
        <v>5</v>
      </c>
      <c r="H8459">
        <v>4</v>
      </c>
      <c r="I8459" s="4">
        <f>IF(E8459="Rhode Island", Table1[[#This Row],[price]]*$L$3, IF(E8459="Massachusetts", Table1[[#This Row],[price]]*$L$2, 1))</f>
        <v>545000</v>
      </c>
    </row>
    <row r="8460" spans="1:9" x14ac:dyDescent="0.25">
      <c r="A8460" s="2">
        <v>41494</v>
      </c>
      <c r="B8460" s="1">
        <f t="shared" si="264"/>
        <v>2013</v>
      </c>
      <c r="C8460" s="1">
        <f t="shared" si="265"/>
        <v>3</v>
      </c>
      <c r="D8460">
        <v>2911</v>
      </c>
      <c r="E8460" t="s">
        <v>36</v>
      </c>
      <c r="F8460" s="4">
        <v>549000</v>
      </c>
      <c r="G8460" t="s">
        <v>5</v>
      </c>
      <c r="H8460">
        <v>4</v>
      </c>
      <c r="I8460" s="4">
        <f>IF(E8460="Rhode Island", Table1[[#This Row],[price]]*$L$3, IF(E8460="Massachusetts", Table1[[#This Row],[price]]*$L$2, 1))</f>
        <v>549000</v>
      </c>
    </row>
    <row r="8461" spans="1:9" x14ac:dyDescent="0.25">
      <c r="A8461" s="2">
        <v>41494</v>
      </c>
      <c r="B8461" s="1">
        <f t="shared" si="264"/>
        <v>2013</v>
      </c>
      <c r="C8461" s="1">
        <f t="shared" si="265"/>
        <v>3</v>
      </c>
      <c r="D8461">
        <v>2615</v>
      </c>
      <c r="E8461" t="s">
        <v>37</v>
      </c>
      <c r="F8461" s="4">
        <v>550000</v>
      </c>
      <c r="G8461" t="s">
        <v>5</v>
      </c>
      <c r="H8461">
        <v>5</v>
      </c>
      <c r="I8461" s="4">
        <f>IF(E8461="Rhode Island", Table1[[#This Row],[price]]*$L$3, IF(E8461="Massachusetts", Table1[[#This Row],[price]]*$L$2, 1))</f>
        <v>550000</v>
      </c>
    </row>
    <row r="8462" spans="1:9" x14ac:dyDescent="0.25">
      <c r="A8462" s="2">
        <v>41494</v>
      </c>
      <c r="B8462" s="1">
        <f t="shared" si="264"/>
        <v>2013</v>
      </c>
      <c r="C8462" s="1">
        <f t="shared" si="265"/>
        <v>3</v>
      </c>
      <c r="D8462">
        <v>2615</v>
      </c>
      <c r="E8462" t="s">
        <v>37</v>
      </c>
      <c r="F8462" s="4">
        <v>627000</v>
      </c>
      <c r="G8462" t="s">
        <v>5</v>
      </c>
      <c r="H8462">
        <v>4</v>
      </c>
      <c r="I8462" s="4">
        <f>IF(E8462="Rhode Island", Table1[[#This Row],[price]]*$L$3, IF(E8462="Massachusetts", Table1[[#This Row],[price]]*$L$2, 1))</f>
        <v>627000</v>
      </c>
    </row>
    <row r="8463" spans="1:9" x14ac:dyDescent="0.25">
      <c r="A8463" s="2">
        <v>41494</v>
      </c>
      <c r="B8463" s="1">
        <f t="shared" si="264"/>
        <v>2013</v>
      </c>
      <c r="C8463" s="1">
        <f t="shared" si="265"/>
        <v>3</v>
      </c>
      <c r="D8463">
        <v>2914</v>
      </c>
      <c r="E8463" t="s">
        <v>36</v>
      </c>
      <c r="F8463" s="4">
        <v>629000</v>
      </c>
      <c r="G8463" t="s">
        <v>5</v>
      </c>
      <c r="H8463">
        <v>4</v>
      </c>
      <c r="I8463" s="4">
        <f>IF(E8463="Rhode Island", Table1[[#This Row],[price]]*$L$3, IF(E8463="Massachusetts", Table1[[#This Row],[price]]*$L$2, 1))</f>
        <v>629000</v>
      </c>
    </row>
    <row r="8464" spans="1:9" x14ac:dyDescent="0.25">
      <c r="A8464" s="2">
        <v>41494</v>
      </c>
      <c r="B8464" s="1">
        <f t="shared" si="264"/>
        <v>2013</v>
      </c>
      <c r="C8464" s="1">
        <f t="shared" si="265"/>
        <v>3</v>
      </c>
      <c r="D8464">
        <v>2914</v>
      </c>
      <c r="E8464" t="s">
        <v>36</v>
      </c>
      <c r="F8464" s="4">
        <v>745000</v>
      </c>
      <c r="G8464" t="s">
        <v>5</v>
      </c>
      <c r="H8464">
        <v>5</v>
      </c>
      <c r="I8464" s="4">
        <f>IF(E8464="Rhode Island", Table1[[#This Row],[price]]*$L$3, IF(E8464="Massachusetts", Table1[[#This Row],[price]]*$L$2, 1))</f>
        <v>745000</v>
      </c>
    </row>
    <row r="8465" spans="1:9" x14ac:dyDescent="0.25">
      <c r="A8465" s="2">
        <v>41494</v>
      </c>
      <c r="B8465" s="1">
        <f t="shared" si="264"/>
        <v>2013</v>
      </c>
      <c r="C8465" s="1">
        <f t="shared" si="265"/>
        <v>3</v>
      </c>
      <c r="D8465">
        <v>2913</v>
      </c>
      <c r="E8465" t="s">
        <v>36</v>
      </c>
      <c r="F8465" s="4">
        <v>825000</v>
      </c>
      <c r="G8465" t="s">
        <v>5</v>
      </c>
      <c r="H8465">
        <v>5</v>
      </c>
      <c r="I8465" s="4">
        <f>IF(E8465="Rhode Island", Table1[[#This Row],[price]]*$L$3, IF(E8465="Massachusetts", Table1[[#This Row],[price]]*$L$2, 1))</f>
        <v>825000</v>
      </c>
    </row>
    <row r="8466" spans="1:9" x14ac:dyDescent="0.25">
      <c r="A8466" s="2">
        <v>41494</v>
      </c>
      <c r="B8466" s="1">
        <f t="shared" si="264"/>
        <v>2013</v>
      </c>
      <c r="C8466" s="1">
        <f t="shared" si="265"/>
        <v>3</v>
      </c>
      <c r="D8466">
        <v>2606</v>
      </c>
      <c r="E8466" t="s">
        <v>37</v>
      </c>
      <c r="F8466" s="4">
        <v>285000</v>
      </c>
      <c r="G8466" t="s">
        <v>6</v>
      </c>
      <c r="H8466">
        <v>2</v>
      </c>
      <c r="I8466" s="4">
        <f>IF(E8466="Rhode Island", Table1[[#This Row],[price]]*$L$3, IF(E8466="Massachusetts", Table1[[#This Row],[price]]*$L$2, 1))</f>
        <v>285000</v>
      </c>
    </row>
    <row r="8467" spans="1:9" x14ac:dyDescent="0.25">
      <c r="A8467" s="2">
        <v>41494</v>
      </c>
      <c r="B8467" s="1">
        <f t="shared" si="264"/>
        <v>2013</v>
      </c>
      <c r="C8467" s="1">
        <f t="shared" si="265"/>
        <v>3</v>
      </c>
      <c r="D8467">
        <v>2611</v>
      </c>
      <c r="E8467" t="s">
        <v>37</v>
      </c>
      <c r="F8467" s="4">
        <v>335000</v>
      </c>
      <c r="G8467" t="s">
        <v>6</v>
      </c>
      <c r="H8467">
        <v>2</v>
      </c>
      <c r="I8467" s="4">
        <f>IF(E8467="Rhode Island", Table1[[#This Row],[price]]*$L$3, IF(E8467="Massachusetts", Table1[[#This Row],[price]]*$L$2, 1))</f>
        <v>335000</v>
      </c>
    </row>
    <row r="8468" spans="1:9" x14ac:dyDescent="0.25">
      <c r="A8468" s="2">
        <v>41495</v>
      </c>
      <c r="B8468" s="1">
        <f t="shared" si="264"/>
        <v>2013</v>
      </c>
      <c r="C8468" s="1">
        <f t="shared" si="265"/>
        <v>3</v>
      </c>
      <c r="D8468">
        <v>2615</v>
      </c>
      <c r="E8468" t="s">
        <v>37</v>
      </c>
      <c r="F8468" s="4">
        <v>395000</v>
      </c>
      <c r="G8468" t="s">
        <v>5</v>
      </c>
      <c r="H8468">
        <v>3</v>
      </c>
      <c r="I8468" s="4">
        <f>IF(E8468="Rhode Island", Table1[[#This Row],[price]]*$L$3, IF(E8468="Massachusetts", Table1[[#This Row],[price]]*$L$2, 1))</f>
        <v>395000</v>
      </c>
    </row>
    <row r="8469" spans="1:9" x14ac:dyDescent="0.25">
      <c r="A8469" s="2">
        <v>41495</v>
      </c>
      <c r="B8469" s="1">
        <f t="shared" si="264"/>
        <v>2013</v>
      </c>
      <c r="C8469" s="1">
        <f t="shared" si="265"/>
        <v>3</v>
      </c>
      <c r="D8469">
        <v>2912</v>
      </c>
      <c r="E8469" t="s">
        <v>36</v>
      </c>
      <c r="F8469" s="4">
        <v>490000</v>
      </c>
      <c r="G8469" t="s">
        <v>5</v>
      </c>
      <c r="H8469">
        <v>3</v>
      </c>
      <c r="I8469" s="4">
        <f>IF(E8469="Rhode Island", Table1[[#This Row],[price]]*$L$3, IF(E8469="Massachusetts", Table1[[#This Row],[price]]*$L$2, 1))</f>
        <v>490000</v>
      </c>
    </row>
    <row r="8470" spans="1:9" x14ac:dyDescent="0.25">
      <c r="A8470" s="2">
        <v>41495</v>
      </c>
      <c r="B8470" s="1">
        <f t="shared" si="264"/>
        <v>2013</v>
      </c>
      <c r="C8470" s="1">
        <f t="shared" si="265"/>
        <v>3</v>
      </c>
      <c r="D8470">
        <v>2905</v>
      </c>
      <c r="E8470" t="s">
        <v>36</v>
      </c>
      <c r="F8470" s="4">
        <v>532000</v>
      </c>
      <c r="G8470" t="s">
        <v>5</v>
      </c>
      <c r="H8470">
        <v>4</v>
      </c>
      <c r="I8470" s="4">
        <f>IF(E8470="Rhode Island", Table1[[#This Row],[price]]*$L$3, IF(E8470="Massachusetts", Table1[[#This Row],[price]]*$L$2, 1))</f>
        <v>532000</v>
      </c>
    </row>
    <row r="8471" spans="1:9" x14ac:dyDescent="0.25">
      <c r="A8471" s="2">
        <v>41495</v>
      </c>
      <c r="B8471" s="1">
        <f t="shared" si="264"/>
        <v>2013</v>
      </c>
      <c r="C8471" s="1">
        <f t="shared" si="265"/>
        <v>3</v>
      </c>
      <c r="D8471">
        <v>2914</v>
      </c>
      <c r="E8471" t="s">
        <v>36</v>
      </c>
      <c r="F8471" s="4">
        <v>563000</v>
      </c>
      <c r="G8471" t="s">
        <v>5</v>
      </c>
      <c r="H8471">
        <v>4</v>
      </c>
      <c r="I8471" s="4">
        <f>IF(E8471="Rhode Island", Table1[[#This Row],[price]]*$L$3, IF(E8471="Massachusetts", Table1[[#This Row],[price]]*$L$2, 1))</f>
        <v>563000</v>
      </c>
    </row>
    <row r="8472" spans="1:9" x14ac:dyDescent="0.25">
      <c r="A8472" s="2">
        <v>41495</v>
      </c>
      <c r="B8472" s="1">
        <f t="shared" si="264"/>
        <v>2013</v>
      </c>
      <c r="C8472" s="1">
        <f t="shared" si="265"/>
        <v>3</v>
      </c>
      <c r="D8472">
        <v>2605</v>
      </c>
      <c r="E8472" t="s">
        <v>37</v>
      </c>
      <c r="F8472" s="4">
        <v>592000</v>
      </c>
      <c r="G8472" t="s">
        <v>5</v>
      </c>
      <c r="H8472">
        <v>3</v>
      </c>
      <c r="I8472" s="4">
        <f>IF(E8472="Rhode Island", Table1[[#This Row],[price]]*$L$3, IF(E8472="Massachusetts", Table1[[#This Row],[price]]*$L$2, 1))</f>
        <v>592000</v>
      </c>
    </row>
    <row r="8473" spans="1:9" x14ac:dyDescent="0.25">
      <c r="A8473" s="2">
        <v>41496</v>
      </c>
      <c r="B8473" s="1">
        <f t="shared" si="264"/>
        <v>2013</v>
      </c>
      <c r="C8473" s="1">
        <f t="shared" si="265"/>
        <v>3</v>
      </c>
      <c r="D8473">
        <v>2617</v>
      </c>
      <c r="E8473" t="s">
        <v>37</v>
      </c>
      <c r="F8473" s="4">
        <v>472500</v>
      </c>
      <c r="G8473" t="s">
        <v>5</v>
      </c>
      <c r="H8473">
        <v>4</v>
      </c>
      <c r="I8473" s="4">
        <f>IF(E8473="Rhode Island", Table1[[#This Row],[price]]*$L$3, IF(E8473="Massachusetts", Table1[[#This Row],[price]]*$L$2, 1))</f>
        <v>472500</v>
      </c>
    </row>
    <row r="8474" spans="1:9" x14ac:dyDescent="0.25">
      <c r="A8474" s="2">
        <v>41496</v>
      </c>
      <c r="B8474" s="1">
        <f t="shared" si="264"/>
        <v>2013</v>
      </c>
      <c r="C8474" s="1">
        <f t="shared" si="265"/>
        <v>3</v>
      </c>
      <c r="D8474">
        <v>2903</v>
      </c>
      <c r="E8474" t="s">
        <v>36</v>
      </c>
      <c r="F8474" s="4">
        <v>540000</v>
      </c>
      <c r="G8474" t="s">
        <v>5</v>
      </c>
      <c r="H8474">
        <v>5</v>
      </c>
      <c r="I8474" s="4">
        <f>IF(E8474="Rhode Island", Table1[[#This Row],[price]]*$L$3, IF(E8474="Massachusetts", Table1[[#This Row],[price]]*$L$2, 1))</f>
        <v>540000</v>
      </c>
    </row>
    <row r="8475" spans="1:9" x14ac:dyDescent="0.25">
      <c r="A8475" s="2">
        <v>41496</v>
      </c>
      <c r="B8475" s="1">
        <f t="shared" si="264"/>
        <v>2013</v>
      </c>
      <c r="C8475" s="1">
        <f t="shared" si="265"/>
        <v>3</v>
      </c>
      <c r="D8475">
        <v>2611</v>
      </c>
      <c r="E8475" t="s">
        <v>37</v>
      </c>
      <c r="F8475" s="4">
        <v>810000</v>
      </c>
      <c r="G8475" t="s">
        <v>5</v>
      </c>
      <c r="H8475">
        <v>4</v>
      </c>
      <c r="I8475" s="4">
        <f>IF(E8475="Rhode Island", Table1[[#This Row],[price]]*$L$3, IF(E8475="Massachusetts", Table1[[#This Row],[price]]*$L$2, 1))</f>
        <v>810000</v>
      </c>
    </row>
    <row r="8476" spans="1:9" x14ac:dyDescent="0.25">
      <c r="A8476" s="2">
        <v>41496</v>
      </c>
      <c r="B8476" s="1">
        <f t="shared" si="264"/>
        <v>2013</v>
      </c>
      <c r="C8476" s="1">
        <f t="shared" si="265"/>
        <v>3</v>
      </c>
      <c r="D8476">
        <v>2611</v>
      </c>
      <c r="E8476" t="s">
        <v>37</v>
      </c>
      <c r="F8476" s="4">
        <v>895000</v>
      </c>
      <c r="G8476" t="s">
        <v>5</v>
      </c>
      <c r="H8476">
        <v>5</v>
      </c>
      <c r="I8476" s="4">
        <f>IF(E8476="Rhode Island", Table1[[#This Row],[price]]*$L$3, IF(E8476="Massachusetts", Table1[[#This Row],[price]]*$L$2, 1))</f>
        <v>895000</v>
      </c>
    </row>
    <row r="8477" spans="1:9" x14ac:dyDescent="0.25">
      <c r="A8477" s="2">
        <v>41498</v>
      </c>
      <c r="B8477" s="1">
        <f t="shared" si="264"/>
        <v>2013</v>
      </c>
      <c r="C8477" s="1">
        <f t="shared" si="265"/>
        <v>3</v>
      </c>
      <c r="D8477">
        <v>2903</v>
      </c>
      <c r="E8477" t="s">
        <v>36</v>
      </c>
      <c r="F8477" s="4">
        <v>365000</v>
      </c>
      <c r="G8477" t="s">
        <v>5</v>
      </c>
      <c r="H8477">
        <v>3</v>
      </c>
      <c r="I8477" s="4">
        <f>IF(E8477="Rhode Island", Table1[[#This Row],[price]]*$L$3, IF(E8477="Massachusetts", Table1[[#This Row],[price]]*$L$2, 1))</f>
        <v>365000</v>
      </c>
    </row>
    <row r="8478" spans="1:9" x14ac:dyDescent="0.25">
      <c r="A8478" s="2">
        <v>41498</v>
      </c>
      <c r="B8478" s="1">
        <f t="shared" si="264"/>
        <v>2013</v>
      </c>
      <c r="C8478" s="1">
        <f t="shared" si="265"/>
        <v>3</v>
      </c>
      <c r="D8478">
        <v>2905</v>
      </c>
      <c r="E8478" t="s">
        <v>36</v>
      </c>
      <c r="F8478" s="4">
        <v>415000</v>
      </c>
      <c r="G8478" t="s">
        <v>5</v>
      </c>
      <c r="H8478">
        <v>3</v>
      </c>
      <c r="I8478" s="4">
        <f>IF(E8478="Rhode Island", Table1[[#This Row],[price]]*$L$3, IF(E8478="Massachusetts", Table1[[#This Row],[price]]*$L$2, 1))</f>
        <v>415000</v>
      </c>
    </row>
    <row r="8479" spans="1:9" x14ac:dyDescent="0.25">
      <c r="A8479" s="2">
        <v>41498</v>
      </c>
      <c r="B8479" s="1">
        <f t="shared" si="264"/>
        <v>2013</v>
      </c>
      <c r="C8479" s="1">
        <f t="shared" si="265"/>
        <v>3</v>
      </c>
      <c r="D8479">
        <v>2906</v>
      </c>
      <c r="E8479" t="s">
        <v>36</v>
      </c>
      <c r="F8479" s="4">
        <v>449000</v>
      </c>
      <c r="G8479" t="s">
        <v>5</v>
      </c>
      <c r="H8479">
        <v>3</v>
      </c>
      <c r="I8479" s="4">
        <f>IF(E8479="Rhode Island", Table1[[#This Row],[price]]*$L$3, IF(E8479="Massachusetts", Table1[[#This Row],[price]]*$L$2, 1))</f>
        <v>449000</v>
      </c>
    </row>
    <row r="8480" spans="1:9" x14ac:dyDescent="0.25">
      <c r="A8480" s="2">
        <v>41498</v>
      </c>
      <c r="B8480" s="1">
        <f t="shared" si="264"/>
        <v>2013</v>
      </c>
      <c r="C8480" s="1">
        <f t="shared" si="265"/>
        <v>3</v>
      </c>
      <c r="D8480">
        <v>2905</v>
      </c>
      <c r="E8480" t="s">
        <v>36</v>
      </c>
      <c r="F8480" s="4">
        <v>518500</v>
      </c>
      <c r="G8480" t="s">
        <v>5</v>
      </c>
      <c r="H8480">
        <v>4</v>
      </c>
      <c r="I8480" s="4">
        <f>IF(E8480="Rhode Island", Table1[[#This Row],[price]]*$L$3, IF(E8480="Massachusetts", Table1[[#This Row],[price]]*$L$2, 1))</f>
        <v>518500</v>
      </c>
    </row>
    <row r="8481" spans="1:9" x14ac:dyDescent="0.25">
      <c r="A8481" s="2">
        <v>41498</v>
      </c>
      <c r="B8481" s="1">
        <f t="shared" si="264"/>
        <v>2013</v>
      </c>
      <c r="C8481" s="1">
        <f t="shared" si="265"/>
        <v>3</v>
      </c>
      <c r="D8481">
        <v>2905</v>
      </c>
      <c r="E8481" t="s">
        <v>36</v>
      </c>
      <c r="F8481" s="4">
        <v>544500</v>
      </c>
      <c r="G8481" t="s">
        <v>5</v>
      </c>
      <c r="H8481">
        <v>4</v>
      </c>
      <c r="I8481" s="4">
        <f>IF(E8481="Rhode Island", Table1[[#This Row],[price]]*$L$3, IF(E8481="Massachusetts", Table1[[#This Row],[price]]*$L$2, 1))</f>
        <v>544500</v>
      </c>
    </row>
    <row r="8482" spans="1:9" x14ac:dyDescent="0.25">
      <c r="A8482" s="2">
        <v>41498</v>
      </c>
      <c r="B8482" s="1">
        <f t="shared" si="264"/>
        <v>2013</v>
      </c>
      <c r="C8482" s="1">
        <f t="shared" si="265"/>
        <v>3</v>
      </c>
      <c r="D8482">
        <v>2914</v>
      </c>
      <c r="E8482" t="s">
        <v>36</v>
      </c>
      <c r="F8482" s="4">
        <v>742000</v>
      </c>
      <c r="G8482" t="s">
        <v>5</v>
      </c>
      <c r="H8482">
        <v>4</v>
      </c>
      <c r="I8482" s="4">
        <f>IF(E8482="Rhode Island", Table1[[#This Row],[price]]*$L$3, IF(E8482="Massachusetts", Table1[[#This Row],[price]]*$L$2, 1))</f>
        <v>742000</v>
      </c>
    </row>
    <row r="8483" spans="1:9" x14ac:dyDescent="0.25">
      <c r="A8483" s="2">
        <v>41499</v>
      </c>
      <c r="B8483" s="1">
        <f t="shared" si="264"/>
        <v>2013</v>
      </c>
      <c r="C8483" s="1">
        <f t="shared" si="265"/>
        <v>3</v>
      </c>
      <c r="D8483">
        <v>2913</v>
      </c>
      <c r="E8483" t="s">
        <v>36</v>
      </c>
      <c r="F8483" s="4">
        <v>380000</v>
      </c>
      <c r="G8483" t="s">
        <v>5</v>
      </c>
      <c r="H8483">
        <v>3</v>
      </c>
      <c r="I8483" s="4">
        <f>IF(E8483="Rhode Island", Table1[[#This Row],[price]]*$L$3, IF(E8483="Massachusetts", Table1[[#This Row],[price]]*$L$2, 1))</f>
        <v>380000</v>
      </c>
    </row>
    <row r="8484" spans="1:9" x14ac:dyDescent="0.25">
      <c r="A8484" s="2">
        <v>41499</v>
      </c>
      <c r="B8484" s="1">
        <f t="shared" si="264"/>
        <v>2013</v>
      </c>
      <c r="C8484" s="1">
        <f t="shared" si="265"/>
        <v>3</v>
      </c>
      <c r="D8484">
        <v>2615</v>
      </c>
      <c r="E8484" t="s">
        <v>37</v>
      </c>
      <c r="F8484" s="4">
        <v>450000</v>
      </c>
      <c r="G8484" t="s">
        <v>5</v>
      </c>
      <c r="H8484">
        <v>3</v>
      </c>
      <c r="I8484" s="4">
        <f>IF(E8484="Rhode Island", Table1[[#This Row],[price]]*$L$3, IF(E8484="Massachusetts", Table1[[#This Row],[price]]*$L$2, 1))</f>
        <v>450000</v>
      </c>
    </row>
    <row r="8485" spans="1:9" x14ac:dyDescent="0.25">
      <c r="A8485" s="2">
        <v>41499</v>
      </c>
      <c r="B8485" s="1">
        <f t="shared" si="264"/>
        <v>2013</v>
      </c>
      <c r="C8485" s="1">
        <f t="shared" si="265"/>
        <v>3</v>
      </c>
      <c r="D8485">
        <v>2604</v>
      </c>
      <c r="E8485" t="s">
        <v>37</v>
      </c>
      <c r="F8485" s="4">
        <v>505000</v>
      </c>
      <c r="G8485" t="s">
        <v>5</v>
      </c>
      <c r="H8485">
        <v>3</v>
      </c>
      <c r="I8485" s="4">
        <f>IF(E8485="Rhode Island", Table1[[#This Row],[price]]*$L$3, IF(E8485="Massachusetts", Table1[[#This Row],[price]]*$L$2, 1))</f>
        <v>505000</v>
      </c>
    </row>
    <row r="8486" spans="1:9" x14ac:dyDescent="0.25">
      <c r="A8486" s="2">
        <v>41499</v>
      </c>
      <c r="B8486" s="1">
        <f t="shared" si="264"/>
        <v>2013</v>
      </c>
      <c r="C8486" s="1">
        <f t="shared" si="265"/>
        <v>3</v>
      </c>
      <c r="D8486">
        <v>2615</v>
      </c>
      <c r="E8486" t="s">
        <v>37</v>
      </c>
      <c r="F8486" s="4">
        <v>530000</v>
      </c>
      <c r="G8486" t="s">
        <v>5</v>
      </c>
      <c r="H8486">
        <v>4</v>
      </c>
      <c r="I8486" s="4">
        <f>IF(E8486="Rhode Island", Table1[[#This Row],[price]]*$L$3, IF(E8486="Massachusetts", Table1[[#This Row],[price]]*$L$2, 1))</f>
        <v>530000</v>
      </c>
    </row>
    <row r="8487" spans="1:9" x14ac:dyDescent="0.25">
      <c r="A8487" s="2">
        <v>41499</v>
      </c>
      <c r="B8487" s="1">
        <f t="shared" si="264"/>
        <v>2013</v>
      </c>
      <c r="C8487" s="1">
        <f t="shared" si="265"/>
        <v>3</v>
      </c>
      <c r="D8487">
        <v>2615</v>
      </c>
      <c r="E8487" t="s">
        <v>37</v>
      </c>
      <c r="F8487" s="4">
        <v>545000</v>
      </c>
      <c r="G8487" t="s">
        <v>5</v>
      </c>
      <c r="H8487">
        <v>4</v>
      </c>
      <c r="I8487" s="4">
        <f>IF(E8487="Rhode Island", Table1[[#This Row],[price]]*$L$3, IF(E8487="Massachusetts", Table1[[#This Row],[price]]*$L$2, 1))</f>
        <v>545000</v>
      </c>
    </row>
    <row r="8488" spans="1:9" x14ac:dyDescent="0.25">
      <c r="A8488" s="2">
        <v>41499</v>
      </c>
      <c r="B8488" s="1">
        <f t="shared" si="264"/>
        <v>2013</v>
      </c>
      <c r="C8488" s="1">
        <f t="shared" si="265"/>
        <v>3</v>
      </c>
      <c r="D8488">
        <v>2914</v>
      </c>
      <c r="E8488" t="s">
        <v>36</v>
      </c>
      <c r="F8488" s="4">
        <v>566000</v>
      </c>
      <c r="G8488" t="s">
        <v>5</v>
      </c>
      <c r="H8488">
        <v>4</v>
      </c>
      <c r="I8488" s="4">
        <f>IF(E8488="Rhode Island", Table1[[#This Row],[price]]*$L$3, IF(E8488="Massachusetts", Table1[[#This Row],[price]]*$L$2, 1))</f>
        <v>566000</v>
      </c>
    </row>
    <row r="8489" spans="1:9" x14ac:dyDescent="0.25">
      <c r="A8489" s="2">
        <v>41499</v>
      </c>
      <c r="B8489" s="1">
        <f t="shared" si="264"/>
        <v>2013</v>
      </c>
      <c r="C8489" s="1">
        <f t="shared" si="265"/>
        <v>3</v>
      </c>
      <c r="D8489">
        <v>2617</v>
      </c>
      <c r="E8489" t="s">
        <v>37</v>
      </c>
      <c r="F8489" s="4">
        <v>580000</v>
      </c>
      <c r="G8489" t="s">
        <v>5</v>
      </c>
      <c r="H8489">
        <v>4</v>
      </c>
      <c r="I8489" s="4">
        <f>IF(E8489="Rhode Island", Table1[[#This Row],[price]]*$L$3, IF(E8489="Massachusetts", Table1[[#This Row],[price]]*$L$2, 1))</f>
        <v>580000</v>
      </c>
    </row>
    <row r="8490" spans="1:9" x14ac:dyDescent="0.25">
      <c r="A8490" s="2">
        <v>41499</v>
      </c>
      <c r="B8490" s="1">
        <f t="shared" si="264"/>
        <v>2013</v>
      </c>
      <c r="C8490" s="1">
        <f t="shared" si="265"/>
        <v>3</v>
      </c>
      <c r="D8490">
        <v>2603</v>
      </c>
      <c r="E8490" t="s">
        <v>37</v>
      </c>
      <c r="F8490" s="4">
        <v>726000</v>
      </c>
      <c r="G8490" t="s">
        <v>5</v>
      </c>
      <c r="H8490">
        <v>3</v>
      </c>
      <c r="I8490" s="4">
        <f>IF(E8490="Rhode Island", Table1[[#This Row],[price]]*$L$3, IF(E8490="Massachusetts", Table1[[#This Row],[price]]*$L$2, 1))</f>
        <v>726000</v>
      </c>
    </row>
    <row r="8491" spans="1:9" x14ac:dyDescent="0.25">
      <c r="A8491" s="2">
        <v>41500</v>
      </c>
      <c r="B8491" s="1">
        <f t="shared" si="264"/>
        <v>2013</v>
      </c>
      <c r="C8491" s="1">
        <f t="shared" si="265"/>
        <v>3</v>
      </c>
      <c r="D8491">
        <v>2905</v>
      </c>
      <c r="E8491" t="s">
        <v>36</v>
      </c>
      <c r="F8491" s="4">
        <v>435000</v>
      </c>
      <c r="G8491" t="s">
        <v>5</v>
      </c>
      <c r="H8491">
        <v>3</v>
      </c>
      <c r="I8491" s="4">
        <f>IF(E8491="Rhode Island", Table1[[#This Row],[price]]*$L$3, IF(E8491="Massachusetts", Table1[[#This Row],[price]]*$L$2, 1))</f>
        <v>435000</v>
      </c>
    </row>
    <row r="8492" spans="1:9" x14ac:dyDescent="0.25">
      <c r="A8492" s="2">
        <v>41500</v>
      </c>
      <c r="B8492" s="1">
        <f t="shared" si="264"/>
        <v>2013</v>
      </c>
      <c r="C8492" s="1">
        <f t="shared" si="265"/>
        <v>3</v>
      </c>
      <c r="D8492">
        <v>2904</v>
      </c>
      <c r="E8492" t="s">
        <v>36</v>
      </c>
      <c r="F8492" s="4">
        <v>470000</v>
      </c>
      <c r="G8492" t="s">
        <v>5</v>
      </c>
      <c r="H8492">
        <v>3</v>
      </c>
      <c r="I8492" s="4">
        <f>IF(E8492="Rhode Island", Table1[[#This Row],[price]]*$L$3, IF(E8492="Massachusetts", Table1[[#This Row],[price]]*$L$2, 1))</f>
        <v>470000</v>
      </c>
    </row>
    <row r="8493" spans="1:9" x14ac:dyDescent="0.25">
      <c r="A8493" s="2">
        <v>41500</v>
      </c>
      <c r="B8493" s="1">
        <f t="shared" si="264"/>
        <v>2013</v>
      </c>
      <c r="C8493" s="1">
        <f t="shared" si="265"/>
        <v>3</v>
      </c>
      <c r="D8493">
        <v>2906</v>
      </c>
      <c r="E8493" t="s">
        <v>36</v>
      </c>
      <c r="F8493" s="4">
        <v>519000</v>
      </c>
      <c r="G8493" t="s">
        <v>5</v>
      </c>
      <c r="H8493">
        <v>4</v>
      </c>
      <c r="I8493" s="4">
        <f>IF(E8493="Rhode Island", Table1[[#This Row],[price]]*$L$3, IF(E8493="Massachusetts", Table1[[#This Row],[price]]*$L$2, 1))</f>
        <v>519000</v>
      </c>
    </row>
    <row r="8494" spans="1:9" x14ac:dyDescent="0.25">
      <c r="A8494" s="2">
        <v>41500</v>
      </c>
      <c r="B8494" s="1">
        <f t="shared" si="264"/>
        <v>2013</v>
      </c>
      <c r="C8494" s="1">
        <f t="shared" si="265"/>
        <v>3</v>
      </c>
      <c r="D8494">
        <v>2617</v>
      </c>
      <c r="E8494" t="s">
        <v>37</v>
      </c>
      <c r="F8494" s="4">
        <v>520000</v>
      </c>
      <c r="G8494" t="s">
        <v>5</v>
      </c>
      <c r="H8494">
        <v>3</v>
      </c>
      <c r="I8494" s="4">
        <f>IF(E8494="Rhode Island", Table1[[#This Row],[price]]*$L$3, IF(E8494="Massachusetts", Table1[[#This Row],[price]]*$L$2, 1))</f>
        <v>520000</v>
      </c>
    </row>
    <row r="8495" spans="1:9" x14ac:dyDescent="0.25">
      <c r="A8495" s="2">
        <v>41500</v>
      </c>
      <c r="B8495" s="1">
        <f t="shared" si="264"/>
        <v>2013</v>
      </c>
      <c r="C8495" s="1">
        <f t="shared" si="265"/>
        <v>3</v>
      </c>
      <c r="D8495">
        <v>2611</v>
      </c>
      <c r="E8495" t="s">
        <v>37</v>
      </c>
      <c r="F8495" s="4">
        <v>544000</v>
      </c>
      <c r="G8495" t="s">
        <v>5</v>
      </c>
      <c r="H8495">
        <v>5</v>
      </c>
      <c r="I8495" s="4">
        <f>IF(E8495="Rhode Island", Table1[[#This Row],[price]]*$L$3, IF(E8495="Massachusetts", Table1[[#This Row],[price]]*$L$2, 1))</f>
        <v>544000</v>
      </c>
    </row>
    <row r="8496" spans="1:9" x14ac:dyDescent="0.25">
      <c r="A8496" s="2">
        <v>41500</v>
      </c>
      <c r="B8496" s="1">
        <f t="shared" si="264"/>
        <v>2013</v>
      </c>
      <c r="C8496" s="1">
        <f t="shared" si="265"/>
        <v>3</v>
      </c>
      <c r="D8496">
        <v>2912</v>
      </c>
      <c r="E8496" t="s">
        <v>36</v>
      </c>
      <c r="F8496" s="4">
        <v>556000</v>
      </c>
      <c r="G8496" t="s">
        <v>5</v>
      </c>
      <c r="H8496">
        <v>4</v>
      </c>
      <c r="I8496" s="4">
        <f>IF(E8496="Rhode Island", Table1[[#This Row],[price]]*$L$3, IF(E8496="Massachusetts", Table1[[#This Row],[price]]*$L$2, 1))</f>
        <v>556000</v>
      </c>
    </row>
    <row r="8497" spans="1:9" x14ac:dyDescent="0.25">
      <c r="A8497" s="2">
        <v>41500</v>
      </c>
      <c r="B8497" s="1">
        <f t="shared" si="264"/>
        <v>2013</v>
      </c>
      <c r="C8497" s="1">
        <f t="shared" si="265"/>
        <v>3</v>
      </c>
      <c r="D8497">
        <v>2913</v>
      </c>
      <c r="E8497" t="s">
        <v>36</v>
      </c>
      <c r="F8497" s="4">
        <v>660000</v>
      </c>
      <c r="G8497" t="s">
        <v>5</v>
      </c>
      <c r="H8497">
        <v>4</v>
      </c>
      <c r="I8497" s="4">
        <f>IF(E8497="Rhode Island", Table1[[#This Row],[price]]*$L$3, IF(E8497="Massachusetts", Table1[[#This Row],[price]]*$L$2, 1))</f>
        <v>660000</v>
      </c>
    </row>
    <row r="8498" spans="1:9" x14ac:dyDescent="0.25">
      <c r="A8498" s="2">
        <v>41501</v>
      </c>
      <c r="B8498" s="1">
        <f t="shared" si="264"/>
        <v>2013</v>
      </c>
      <c r="C8498" s="1">
        <f t="shared" si="265"/>
        <v>3</v>
      </c>
      <c r="D8498">
        <v>2617</v>
      </c>
      <c r="E8498" t="s">
        <v>37</v>
      </c>
      <c r="F8498" s="4">
        <v>488000</v>
      </c>
      <c r="G8498" t="s">
        <v>5</v>
      </c>
      <c r="H8498">
        <v>3</v>
      </c>
      <c r="I8498" s="4">
        <f>IF(E8498="Rhode Island", Table1[[#This Row],[price]]*$L$3, IF(E8498="Massachusetts", Table1[[#This Row],[price]]*$L$2, 1))</f>
        <v>488000</v>
      </c>
    </row>
    <row r="8499" spans="1:9" x14ac:dyDescent="0.25">
      <c r="A8499" s="2">
        <v>41501</v>
      </c>
      <c r="B8499" s="1">
        <f t="shared" si="264"/>
        <v>2013</v>
      </c>
      <c r="C8499" s="1">
        <f t="shared" si="265"/>
        <v>3</v>
      </c>
      <c r="D8499">
        <v>2604</v>
      </c>
      <c r="E8499" t="s">
        <v>37</v>
      </c>
      <c r="F8499" s="4">
        <v>715000</v>
      </c>
      <c r="G8499" t="s">
        <v>5</v>
      </c>
      <c r="H8499">
        <v>3</v>
      </c>
      <c r="I8499" s="4">
        <f>IF(E8499="Rhode Island", Table1[[#This Row],[price]]*$L$3, IF(E8499="Massachusetts", Table1[[#This Row],[price]]*$L$2, 1))</f>
        <v>715000</v>
      </c>
    </row>
    <row r="8500" spans="1:9" x14ac:dyDescent="0.25">
      <c r="A8500" s="2">
        <v>41501</v>
      </c>
      <c r="B8500" s="1">
        <f t="shared" si="264"/>
        <v>2013</v>
      </c>
      <c r="C8500" s="1">
        <f t="shared" si="265"/>
        <v>3</v>
      </c>
      <c r="D8500">
        <v>2605</v>
      </c>
      <c r="E8500" t="s">
        <v>37</v>
      </c>
      <c r="F8500" s="4">
        <v>907500</v>
      </c>
      <c r="G8500" t="s">
        <v>5</v>
      </c>
      <c r="H8500">
        <v>4</v>
      </c>
      <c r="I8500" s="4">
        <f>IF(E8500="Rhode Island", Table1[[#This Row],[price]]*$L$3, IF(E8500="Massachusetts", Table1[[#This Row],[price]]*$L$2, 1))</f>
        <v>907500</v>
      </c>
    </row>
    <row r="8501" spans="1:9" x14ac:dyDescent="0.25">
      <c r="A8501" s="2">
        <v>41501</v>
      </c>
      <c r="B8501" s="1">
        <f t="shared" si="264"/>
        <v>2013</v>
      </c>
      <c r="C8501" s="1">
        <f t="shared" si="265"/>
        <v>3</v>
      </c>
      <c r="D8501">
        <v>2604</v>
      </c>
      <c r="E8501" t="s">
        <v>37</v>
      </c>
      <c r="F8501" s="4">
        <v>435000</v>
      </c>
      <c r="G8501" t="s">
        <v>6</v>
      </c>
      <c r="H8501">
        <v>2</v>
      </c>
      <c r="I8501" s="4">
        <f>IF(E8501="Rhode Island", Table1[[#This Row],[price]]*$L$3, IF(E8501="Massachusetts", Table1[[#This Row],[price]]*$L$2, 1))</f>
        <v>435000</v>
      </c>
    </row>
    <row r="8502" spans="1:9" x14ac:dyDescent="0.25">
      <c r="A8502" s="2">
        <v>41502</v>
      </c>
      <c r="B8502" s="1">
        <f t="shared" si="264"/>
        <v>2013</v>
      </c>
      <c r="C8502" s="1">
        <f t="shared" si="265"/>
        <v>3</v>
      </c>
      <c r="D8502">
        <v>2902</v>
      </c>
      <c r="E8502" t="s">
        <v>36</v>
      </c>
      <c r="F8502" s="4">
        <v>410000</v>
      </c>
      <c r="G8502" t="s">
        <v>5</v>
      </c>
      <c r="H8502">
        <v>3</v>
      </c>
      <c r="I8502" s="4">
        <f>IF(E8502="Rhode Island", Table1[[#This Row],[price]]*$L$3, IF(E8502="Massachusetts", Table1[[#This Row],[price]]*$L$2, 1))</f>
        <v>410000</v>
      </c>
    </row>
    <row r="8503" spans="1:9" x14ac:dyDescent="0.25">
      <c r="A8503" s="2">
        <v>41502</v>
      </c>
      <c r="B8503" s="1">
        <f t="shared" si="264"/>
        <v>2013</v>
      </c>
      <c r="C8503" s="1">
        <f t="shared" si="265"/>
        <v>3</v>
      </c>
      <c r="D8503">
        <v>2902</v>
      </c>
      <c r="E8503" t="s">
        <v>36</v>
      </c>
      <c r="F8503" s="4">
        <v>435000</v>
      </c>
      <c r="G8503" t="s">
        <v>5</v>
      </c>
      <c r="H8503">
        <v>3</v>
      </c>
      <c r="I8503" s="4">
        <f>IF(E8503="Rhode Island", Table1[[#This Row],[price]]*$L$3, IF(E8503="Massachusetts", Table1[[#This Row],[price]]*$L$2, 1))</f>
        <v>435000</v>
      </c>
    </row>
    <row r="8504" spans="1:9" x14ac:dyDescent="0.25">
      <c r="A8504" s="2">
        <v>41502</v>
      </c>
      <c r="B8504" s="1">
        <f t="shared" si="264"/>
        <v>2013</v>
      </c>
      <c r="C8504" s="1">
        <f t="shared" si="265"/>
        <v>3</v>
      </c>
      <c r="D8504">
        <v>2617</v>
      </c>
      <c r="E8504" t="s">
        <v>37</v>
      </c>
      <c r="F8504" s="4">
        <v>470000</v>
      </c>
      <c r="G8504" t="s">
        <v>5</v>
      </c>
      <c r="H8504">
        <v>3</v>
      </c>
      <c r="I8504" s="4">
        <f>IF(E8504="Rhode Island", Table1[[#This Row],[price]]*$L$3, IF(E8504="Massachusetts", Table1[[#This Row],[price]]*$L$2, 1))</f>
        <v>470000</v>
      </c>
    </row>
    <row r="8505" spans="1:9" x14ac:dyDescent="0.25">
      <c r="A8505" s="2">
        <v>41502</v>
      </c>
      <c r="B8505" s="1">
        <f t="shared" si="264"/>
        <v>2013</v>
      </c>
      <c r="C8505" s="1">
        <f t="shared" si="265"/>
        <v>3</v>
      </c>
      <c r="D8505">
        <v>2615</v>
      </c>
      <c r="E8505" t="s">
        <v>37</v>
      </c>
      <c r="F8505" s="4">
        <v>501000</v>
      </c>
      <c r="G8505" t="s">
        <v>5</v>
      </c>
      <c r="H8505">
        <v>4</v>
      </c>
      <c r="I8505" s="4">
        <f>IF(E8505="Rhode Island", Table1[[#This Row],[price]]*$L$3, IF(E8505="Massachusetts", Table1[[#This Row],[price]]*$L$2, 1))</f>
        <v>501000</v>
      </c>
    </row>
    <row r="8506" spans="1:9" x14ac:dyDescent="0.25">
      <c r="A8506" s="2">
        <v>41502</v>
      </c>
      <c r="B8506" s="1">
        <f t="shared" si="264"/>
        <v>2013</v>
      </c>
      <c r="C8506" s="1">
        <f t="shared" si="265"/>
        <v>3</v>
      </c>
      <c r="D8506">
        <v>2611</v>
      </c>
      <c r="E8506" t="s">
        <v>37</v>
      </c>
      <c r="F8506" s="4">
        <v>517500</v>
      </c>
      <c r="G8506" t="s">
        <v>5</v>
      </c>
      <c r="H8506">
        <v>3</v>
      </c>
      <c r="I8506" s="4">
        <f>IF(E8506="Rhode Island", Table1[[#This Row],[price]]*$L$3, IF(E8506="Massachusetts", Table1[[#This Row],[price]]*$L$2, 1))</f>
        <v>517500</v>
      </c>
    </row>
    <row r="8507" spans="1:9" x14ac:dyDescent="0.25">
      <c r="A8507" s="2">
        <v>41502</v>
      </c>
      <c r="B8507" s="1">
        <f t="shared" si="264"/>
        <v>2013</v>
      </c>
      <c r="C8507" s="1">
        <f t="shared" si="265"/>
        <v>3</v>
      </c>
      <c r="D8507">
        <v>2902</v>
      </c>
      <c r="E8507" t="s">
        <v>36</v>
      </c>
      <c r="F8507" s="4">
        <v>535000</v>
      </c>
      <c r="G8507" t="s">
        <v>5</v>
      </c>
      <c r="H8507">
        <v>4</v>
      </c>
      <c r="I8507" s="4">
        <f>IF(E8507="Rhode Island", Table1[[#This Row],[price]]*$L$3, IF(E8507="Massachusetts", Table1[[#This Row],[price]]*$L$2, 1))</f>
        <v>535000</v>
      </c>
    </row>
    <row r="8508" spans="1:9" x14ac:dyDescent="0.25">
      <c r="A8508" s="2">
        <v>41502</v>
      </c>
      <c r="B8508" s="1">
        <f t="shared" si="264"/>
        <v>2013</v>
      </c>
      <c r="C8508" s="1">
        <f t="shared" si="265"/>
        <v>3</v>
      </c>
      <c r="D8508">
        <v>2912</v>
      </c>
      <c r="E8508" t="s">
        <v>36</v>
      </c>
      <c r="F8508" s="4">
        <v>545000</v>
      </c>
      <c r="G8508" t="s">
        <v>5</v>
      </c>
      <c r="H8508">
        <v>4</v>
      </c>
      <c r="I8508" s="4">
        <f>IF(E8508="Rhode Island", Table1[[#This Row],[price]]*$L$3, IF(E8508="Massachusetts", Table1[[#This Row],[price]]*$L$2, 1))</f>
        <v>545000</v>
      </c>
    </row>
    <row r="8509" spans="1:9" x14ac:dyDescent="0.25">
      <c r="A8509" s="2">
        <v>41502</v>
      </c>
      <c r="B8509" s="1">
        <f t="shared" si="264"/>
        <v>2013</v>
      </c>
      <c r="C8509" s="1">
        <f t="shared" si="265"/>
        <v>3</v>
      </c>
      <c r="D8509">
        <v>2615</v>
      </c>
      <c r="E8509" t="s">
        <v>37</v>
      </c>
      <c r="F8509" s="4">
        <v>548000</v>
      </c>
      <c r="G8509" t="s">
        <v>5</v>
      </c>
      <c r="H8509">
        <v>4</v>
      </c>
      <c r="I8509" s="4">
        <f>IF(E8509="Rhode Island", Table1[[#This Row],[price]]*$L$3, IF(E8509="Massachusetts", Table1[[#This Row],[price]]*$L$2, 1))</f>
        <v>548000</v>
      </c>
    </row>
    <row r="8510" spans="1:9" x14ac:dyDescent="0.25">
      <c r="A8510" s="2">
        <v>41502</v>
      </c>
      <c r="B8510" s="1">
        <f t="shared" si="264"/>
        <v>2013</v>
      </c>
      <c r="C8510" s="1">
        <f t="shared" si="265"/>
        <v>3</v>
      </c>
      <c r="D8510">
        <v>2617</v>
      </c>
      <c r="E8510" t="s">
        <v>37</v>
      </c>
      <c r="F8510" s="4">
        <v>850000</v>
      </c>
      <c r="G8510" t="s">
        <v>5</v>
      </c>
      <c r="H8510">
        <v>5</v>
      </c>
      <c r="I8510" s="4">
        <f>IF(E8510="Rhode Island", Table1[[#This Row],[price]]*$L$3, IF(E8510="Massachusetts", Table1[[#This Row],[price]]*$L$2, 1))</f>
        <v>850000</v>
      </c>
    </row>
    <row r="8511" spans="1:9" x14ac:dyDescent="0.25">
      <c r="A8511" s="2">
        <v>41502</v>
      </c>
      <c r="B8511" s="1">
        <f t="shared" si="264"/>
        <v>2013</v>
      </c>
      <c r="C8511" s="1">
        <f t="shared" si="265"/>
        <v>3</v>
      </c>
      <c r="D8511">
        <v>2612</v>
      </c>
      <c r="E8511" t="s">
        <v>37</v>
      </c>
      <c r="F8511" s="4">
        <v>500000</v>
      </c>
      <c r="G8511" t="s">
        <v>6</v>
      </c>
      <c r="H8511">
        <v>2</v>
      </c>
      <c r="I8511" s="4">
        <f>IF(E8511="Rhode Island", Table1[[#This Row],[price]]*$L$3, IF(E8511="Massachusetts", Table1[[#This Row],[price]]*$L$2, 1))</f>
        <v>500000</v>
      </c>
    </row>
    <row r="8512" spans="1:9" x14ac:dyDescent="0.25">
      <c r="A8512" s="2">
        <v>41503</v>
      </c>
      <c r="B8512" s="1">
        <f t="shared" si="264"/>
        <v>2013</v>
      </c>
      <c r="C8512" s="1">
        <f t="shared" si="265"/>
        <v>3</v>
      </c>
      <c r="D8512">
        <v>2905</v>
      </c>
      <c r="E8512" t="s">
        <v>36</v>
      </c>
      <c r="F8512" s="4">
        <v>410000</v>
      </c>
      <c r="G8512" t="s">
        <v>5</v>
      </c>
      <c r="H8512">
        <v>3</v>
      </c>
      <c r="I8512" s="4">
        <f>IF(E8512="Rhode Island", Table1[[#This Row],[price]]*$L$3, IF(E8512="Massachusetts", Table1[[#This Row],[price]]*$L$2, 1))</f>
        <v>410000</v>
      </c>
    </row>
    <row r="8513" spans="1:9" x14ac:dyDescent="0.25">
      <c r="A8513" s="2">
        <v>41503</v>
      </c>
      <c r="B8513" s="1">
        <f t="shared" si="264"/>
        <v>2013</v>
      </c>
      <c r="C8513" s="1">
        <f t="shared" si="265"/>
        <v>3</v>
      </c>
      <c r="D8513">
        <v>2903</v>
      </c>
      <c r="E8513" t="s">
        <v>36</v>
      </c>
      <c r="F8513" s="4">
        <v>422500</v>
      </c>
      <c r="G8513" t="s">
        <v>5</v>
      </c>
      <c r="H8513">
        <v>3</v>
      </c>
      <c r="I8513" s="4">
        <f>IF(E8513="Rhode Island", Table1[[#This Row],[price]]*$L$3, IF(E8513="Massachusetts", Table1[[#This Row],[price]]*$L$2, 1))</f>
        <v>422500</v>
      </c>
    </row>
    <row r="8514" spans="1:9" x14ac:dyDescent="0.25">
      <c r="A8514" s="2">
        <v>41503</v>
      </c>
      <c r="B8514" s="1">
        <f t="shared" ref="B8514:B8577" si="266">YEAR(A8514)</f>
        <v>2013</v>
      </c>
      <c r="C8514" s="1">
        <f t="shared" ref="C8514:C8577" si="267">ROUNDUP(MONTH(A8514)/3,0)</f>
        <v>3</v>
      </c>
      <c r="D8514">
        <v>2604</v>
      </c>
      <c r="E8514" t="s">
        <v>37</v>
      </c>
      <c r="F8514" s="4">
        <v>440000</v>
      </c>
      <c r="G8514" t="s">
        <v>5</v>
      </c>
      <c r="H8514">
        <v>3</v>
      </c>
      <c r="I8514" s="4">
        <f>IF(E8514="Rhode Island", Table1[[#This Row],[price]]*$L$3, IF(E8514="Massachusetts", Table1[[#This Row],[price]]*$L$2, 1))</f>
        <v>440000</v>
      </c>
    </row>
    <row r="8515" spans="1:9" x14ac:dyDescent="0.25">
      <c r="A8515" s="2">
        <v>41503</v>
      </c>
      <c r="B8515" s="1">
        <f t="shared" si="266"/>
        <v>2013</v>
      </c>
      <c r="C8515" s="1">
        <f t="shared" si="267"/>
        <v>3</v>
      </c>
      <c r="D8515">
        <v>2617</v>
      </c>
      <c r="E8515" t="s">
        <v>37</v>
      </c>
      <c r="F8515" s="4">
        <v>543000</v>
      </c>
      <c r="G8515" t="s">
        <v>5</v>
      </c>
      <c r="H8515">
        <v>0</v>
      </c>
      <c r="I8515" s="4">
        <f>IF(E8515="Rhode Island", Table1[[#This Row],[price]]*$L$3, IF(E8515="Massachusetts", Table1[[#This Row],[price]]*$L$2, 1))</f>
        <v>543000</v>
      </c>
    </row>
    <row r="8516" spans="1:9" x14ac:dyDescent="0.25">
      <c r="A8516" s="2">
        <v>41503</v>
      </c>
      <c r="B8516" s="1">
        <f t="shared" si="266"/>
        <v>2013</v>
      </c>
      <c r="C8516" s="1">
        <f t="shared" si="267"/>
        <v>3</v>
      </c>
      <c r="D8516">
        <v>2906</v>
      </c>
      <c r="E8516" t="s">
        <v>36</v>
      </c>
      <c r="F8516" s="4">
        <v>595000</v>
      </c>
      <c r="G8516" t="s">
        <v>5</v>
      </c>
      <c r="H8516">
        <v>4</v>
      </c>
      <c r="I8516" s="4">
        <f>IF(E8516="Rhode Island", Table1[[#This Row],[price]]*$L$3, IF(E8516="Massachusetts", Table1[[#This Row],[price]]*$L$2, 1))</f>
        <v>595000</v>
      </c>
    </row>
    <row r="8517" spans="1:9" x14ac:dyDescent="0.25">
      <c r="A8517" s="2">
        <v>41503</v>
      </c>
      <c r="B8517" s="1">
        <f t="shared" si="266"/>
        <v>2013</v>
      </c>
      <c r="C8517" s="1">
        <f t="shared" si="267"/>
        <v>3</v>
      </c>
      <c r="D8517">
        <v>2605</v>
      </c>
      <c r="E8517" t="s">
        <v>37</v>
      </c>
      <c r="F8517" s="4">
        <v>602000</v>
      </c>
      <c r="G8517" t="s">
        <v>5</v>
      </c>
      <c r="H8517">
        <v>3</v>
      </c>
      <c r="I8517" s="4">
        <f>IF(E8517="Rhode Island", Table1[[#This Row],[price]]*$L$3, IF(E8517="Massachusetts", Table1[[#This Row],[price]]*$L$2, 1))</f>
        <v>602000</v>
      </c>
    </row>
    <row r="8518" spans="1:9" x14ac:dyDescent="0.25">
      <c r="A8518" s="2">
        <v>41503</v>
      </c>
      <c r="B8518" s="1">
        <f t="shared" si="266"/>
        <v>2013</v>
      </c>
      <c r="C8518" s="1">
        <f t="shared" si="267"/>
        <v>3</v>
      </c>
      <c r="D8518">
        <v>2604</v>
      </c>
      <c r="E8518" t="s">
        <v>37</v>
      </c>
      <c r="F8518" s="4">
        <v>698000</v>
      </c>
      <c r="G8518" t="s">
        <v>5</v>
      </c>
      <c r="H8518">
        <v>3</v>
      </c>
      <c r="I8518" s="4">
        <f>IF(E8518="Rhode Island", Table1[[#This Row],[price]]*$L$3, IF(E8518="Massachusetts", Table1[[#This Row],[price]]*$L$2, 1))</f>
        <v>698000</v>
      </c>
    </row>
    <row r="8519" spans="1:9" x14ac:dyDescent="0.25">
      <c r="A8519" s="2">
        <v>41503</v>
      </c>
      <c r="B8519" s="1">
        <f t="shared" si="266"/>
        <v>2013</v>
      </c>
      <c r="C8519" s="1">
        <f t="shared" si="267"/>
        <v>3</v>
      </c>
      <c r="D8519">
        <v>2614</v>
      </c>
      <c r="E8519" t="s">
        <v>37</v>
      </c>
      <c r="F8519" s="4">
        <v>990000</v>
      </c>
      <c r="G8519" t="s">
        <v>5</v>
      </c>
      <c r="H8519">
        <v>5</v>
      </c>
      <c r="I8519" s="4">
        <f>IF(E8519="Rhode Island", Table1[[#This Row],[price]]*$L$3, IF(E8519="Massachusetts", Table1[[#This Row],[price]]*$L$2, 1))</f>
        <v>990000</v>
      </c>
    </row>
    <row r="8520" spans="1:9" x14ac:dyDescent="0.25">
      <c r="A8520" s="2">
        <v>41503</v>
      </c>
      <c r="B8520" s="1">
        <f t="shared" si="266"/>
        <v>2013</v>
      </c>
      <c r="C8520" s="1">
        <f t="shared" si="267"/>
        <v>3</v>
      </c>
      <c r="D8520">
        <v>2603</v>
      </c>
      <c r="E8520" t="s">
        <v>37</v>
      </c>
      <c r="F8520" s="4">
        <v>1190000</v>
      </c>
      <c r="G8520" t="s">
        <v>5</v>
      </c>
      <c r="H8520">
        <v>4</v>
      </c>
      <c r="I8520" s="4">
        <f>IF(E8520="Rhode Island", Table1[[#This Row],[price]]*$L$3, IF(E8520="Massachusetts", Table1[[#This Row],[price]]*$L$2, 1))</f>
        <v>1190000</v>
      </c>
    </row>
    <row r="8521" spans="1:9" x14ac:dyDescent="0.25">
      <c r="A8521" s="2">
        <v>41505</v>
      </c>
      <c r="B8521" s="1">
        <f t="shared" si="266"/>
        <v>2013</v>
      </c>
      <c r="C8521" s="1">
        <f t="shared" si="267"/>
        <v>3</v>
      </c>
      <c r="D8521">
        <v>2615</v>
      </c>
      <c r="E8521" t="s">
        <v>37</v>
      </c>
      <c r="F8521" s="4">
        <v>390000</v>
      </c>
      <c r="G8521" t="s">
        <v>5</v>
      </c>
      <c r="H8521">
        <v>3</v>
      </c>
      <c r="I8521" s="4">
        <f>IF(E8521="Rhode Island", Table1[[#This Row],[price]]*$L$3, IF(E8521="Massachusetts", Table1[[#This Row],[price]]*$L$2, 1))</f>
        <v>390000</v>
      </c>
    </row>
    <row r="8522" spans="1:9" x14ac:dyDescent="0.25">
      <c r="A8522" s="2">
        <v>41505</v>
      </c>
      <c r="B8522" s="1">
        <f t="shared" si="266"/>
        <v>2013</v>
      </c>
      <c r="C8522" s="1">
        <f t="shared" si="267"/>
        <v>3</v>
      </c>
      <c r="D8522">
        <v>2615</v>
      </c>
      <c r="E8522" t="s">
        <v>37</v>
      </c>
      <c r="F8522" s="4">
        <v>395000</v>
      </c>
      <c r="G8522" t="s">
        <v>5</v>
      </c>
      <c r="H8522">
        <v>3</v>
      </c>
      <c r="I8522" s="4">
        <f>IF(E8522="Rhode Island", Table1[[#This Row],[price]]*$L$3, IF(E8522="Massachusetts", Table1[[#This Row],[price]]*$L$2, 1))</f>
        <v>395000</v>
      </c>
    </row>
    <row r="8523" spans="1:9" x14ac:dyDescent="0.25">
      <c r="A8523" s="2">
        <v>41505</v>
      </c>
      <c r="B8523" s="1">
        <f t="shared" si="266"/>
        <v>2013</v>
      </c>
      <c r="C8523" s="1">
        <f t="shared" si="267"/>
        <v>3</v>
      </c>
      <c r="D8523">
        <v>2913</v>
      </c>
      <c r="E8523" t="s">
        <v>36</v>
      </c>
      <c r="F8523" s="4">
        <v>405000</v>
      </c>
      <c r="G8523" t="s">
        <v>5</v>
      </c>
      <c r="H8523">
        <v>3</v>
      </c>
      <c r="I8523" s="4">
        <f>IF(E8523="Rhode Island", Table1[[#This Row],[price]]*$L$3, IF(E8523="Massachusetts", Table1[[#This Row],[price]]*$L$2, 1))</f>
        <v>405000</v>
      </c>
    </row>
    <row r="8524" spans="1:9" x14ac:dyDescent="0.25">
      <c r="A8524" s="2">
        <v>41505</v>
      </c>
      <c r="B8524" s="1">
        <f t="shared" si="266"/>
        <v>2013</v>
      </c>
      <c r="C8524" s="1">
        <f t="shared" si="267"/>
        <v>3</v>
      </c>
      <c r="D8524">
        <v>2615</v>
      </c>
      <c r="E8524" t="s">
        <v>37</v>
      </c>
      <c r="F8524" s="4">
        <v>442000</v>
      </c>
      <c r="G8524" t="s">
        <v>5</v>
      </c>
      <c r="H8524">
        <v>3</v>
      </c>
      <c r="I8524" s="4">
        <f>IF(E8524="Rhode Island", Table1[[#This Row],[price]]*$L$3, IF(E8524="Massachusetts", Table1[[#This Row],[price]]*$L$2, 1))</f>
        <v>442000</v>
      </c>
    </row>
    <row r="8525" spans="1:9" x14ac:dyDescent="0.25">
      <c r="A8525" s="2">
        <v>41505</v>
      </c>
      <c r="B8525" s="1">
        <f t="shared" si="266"/>
        <v>2013</v>
      </c>
      <c r="C8525" s="1">
        <f t="shared" si="267"/>
        <v>3</v>
      </c>
      <c r="D8525">
        <v>2615</v>
      </c>
      <c r="E8525" t="s">
        <v>37</v>
      </c>
      <c r="F8525" s="4">
        <v>475000</v>
      </c>
      <c r="G8525" t="s">
        <v>5</v>
      </c>
      <c r="H8525">
        <v>4</v>
      </c>
      <c r="I8525" s="4">
        <f>IF(E8525="Rhode Island", Table1[[#This Row],[price]]*$L$3, IF(E8525="Massachusetts", Table1[[#This Row],[price]]*$L$2, 1))</f>
        <v>475000</v>
      </c>
    </row>
    <row r="8526" spans="1:9" x14ac:dyDescent="0.25">
      <c r="A8526" s="2">
        <v>41505</v>
      </c>
      <c r="B8526" s="1">
        <f t="shared" si="266"/>
        <v>2013</v>
      </c>
      <c r="C8526" s="1">
        <f t="shared" si="267"/>
        <v>3</v>
      </c>
      <c r="D8526">
        <v>2615</v>
      </c>
      <c r="E8526" t="s">
        <v>37</v>
      </c>
      <c r="F8526" s="4">
        <v>505000</v>
      </c>
      <c r="G8526" t="s">
        <v>5</v>
      </c>
      <c r="H8526">
        <v>4</v>
      </c>
      <c r="I8526" s="4">
        <f>IF(E8526="Rhode Island", Table1[[#This Row],[price]]*$L$3, IF(E8526="Massachusetts", Table1[[#This Row],[price]]*$L$2, 1))</f>
        <v>505000</v>
      </c>
    </row>
    <row r="8527" spans="1:9" x14ac:dyDescent="0.25">
      <c r="A8527" s="2">
        <v>41505</v>
      </c>
      <c r="B8527" s="1">
        <f t="shared" si="266"/>
        <v>2013</v>
      </c>
      <c r="C8527" s="1">
        <f t="shared" si="267"/>
        <v>3</v>
      </c>
      <c r="D8527">
        <v>2615</v>
      </c>
      <c r="E8527" t="s">
        <v>37</v>
      </c>
      <c r="F8527" s="4">
        <v>526500</v>
      </c>
      <c r="G8527" t="s">
        <v>5</v>
      </c>
      <c r="H8527">
        <v>4</v>
      </c>
      <c r="I8527" s="4">
        <f>IF(E8527="Rhode Island", Table1[[#This Row],[price]]*$L$3, IF(E8527="Massachusetts", Table1[[#This Row],[price]]*$L$2, 1))</f>
        <v>526500</v>
      </c>
    </row>
    <row r="8528" spans="1:9" x14ac:dyDescent="0.25">
      <c r="A8528" s="2">
        <v>41505</v>
      </c>
      <c r="B8528" s="1">
        <f t="shared" si="266"/>
        <v>2013</v>
      </c>
      <c r="C8528" s="1">
        <f t="shared" si="267"/>
        <v>3</v>
      </c>
      <c r="D8528">
        <v>2611</v>
      </c>
      <c r="E8528" t="s">
        <v>37</v>
      </c>
      <c r="F8528" s="4">
        <v>560000</v>
      </c>
      <c r="G8528" t="s">
        <v>5</v>
      </c>
      <c r="H8528">
        <v>4</v>
      </c>
      <c r="I8528" s="4">
        <f>IF(E8528="Rhode Island", Table1[[#This Row],[price]]*$L$3, IF(E8528="Massachusetts", Table1[[#This Row],[price]]*$L$2, 1))</f>
        <v>560000</v>
      </c>
    </row>
    <row r="8529" spans="1:9" x14ac:dyDescent="0.25">
      <c r="A8529" s="2">
        <v>41505</v>
      </c>
      <c r="B8529" s="1">
        <f t="shared" si="266"/>
        <v>2013</v>
      </c>
      <c r="C8529" s="1">
        <f t="shared" si="267"/>
        <v>3</v>
      </c>
      <c r="D8529">
        <v>2905</v>
      </c>
      <c r="E8529" t="s">
        <v>36</v>
      </c>
      <c r="F8529" s="4">
        <v>583000</v>
      </c>
      <c r="G8529" t="s">
        <v>5</v>
      </c>
      <c r="H8529">
        <v>4</v>
      </c>
      <c r="I8529" s="4">
        <f>IF(E8529="Rhode Island", Table1[[#This Row],[price]]*$L$3, IF(E8529="Massachusetts", Table1[[#This Row],[price]]*$L$2, 1))</f>
        <v>583000</v>
      </c>
    </row>
    <row r="8530" spans="1:9" x14ac:dyDescent="0.25">
      <c r="A8530" s="2">
        <v>41505</v>
      </c>
      <c r="B8530" s="1">
        <f t="shared" si="266"/>
        <v>2013</v>
      </c>
      <c r="C8530" s="1">
        <f t="shared" si="267"/>
        <v>3</v>
      </c>
      <c r="D8530">
        <v>2607</v>
      </c>
      <c r="E8530" t="s">
        <v>37</v>
      </c>
      <c r="F8530" s="4">
        <v>210000</v>
      </c>
      <c r="G8530" t="s">
        <v>6</v>
      </c>
      <c r="H8530">
        <v>1</v>
      </c>
      <c r="I8530" s="4">
        <f>IF(E8530="Rhode Island", Table1[[#This Row],[price]]*$L$3, IF(E8530="Massachusetts", Table1[[#This Row],[price]]*$L$2, 1))</f>
        <v>210000</v>
      </c>
    </row>
    <row r="8531" spans="1:9" x14ac:dyDescent="0.25">
      <c r="A8531" s="2">
        <v>41505</v>
      </c>
      <c r="B8531" s="1">
        <f t="shared" si="266"/>
        <v>2013</v>
      </c>
      <c r="C8531" s="1">
        <f t="shared" si="267"/>
        <v>3</v>
      </c>
      <c r="D8531">
        <v>2604</v>
      </c>
      <c r="E8531" t="s">
        <v>37</v>
      </c>
      <c r="F8531" s="4">
        <v>702000</v>
      </c>
      <c r="G8531" t="s">
        <v>6</v>
      </c>
      <c r="H8531">
        <v>2</v>
      </c>
      <c r="I8531" s="4">
        <f>IF(E8531="Rhode Island", Table1[[#This Row],[price]]*$L$3, IF(E8531="Massachusetts", Table1[[#This Row],[price]]*$L$2, 1))</f>
        <v>702000</v>
      </c>
    </row>
    <row r="8532" spans="1:9" x14ac:dyDescent="0.25">
      <c r="A8532" s="2">
        <v>41506</v>
      </c>
      <c r="B8532" s="1">
        <f t="shared" si="266"/>
        <v>2013</v>
      </c>
      <c r="C8532" s="1">
        <f t="shared" si="267"/>
        <v>3</v>
      </c>
      <c r="D8532">
        <v>2902</v>
      </c>
      <c r="E8532" t="s">
        <v>36</v>
      </c>
      <c r="F8532" s="4">
        <v>405000</v>
      </c>
      <c r="G8532" t="s">
        <v>5</v>
      </c>
      <c r="H8532">
        <v>3</v>
      </c>
      <c r="I8532" s="4">
        <f>IF(E8532="Rhode Island", Table1[[#This Row],[price]]*$L$3, IF(E8532="Massachusetts", Table1[[#This Row],[price]]*$L$2, 1))</f>
        <v>405000</v>
      </c>
    </row>
    <row r="8533" spans="1:9" x14ac:dyDescent="0.25">
      <c r="A8533" s="2">
        <v>41506</v>
      </c>
      <c r="B8533" s="1">
        <f t="shared" si="266"/>
        <v>2013</v>
      </c>
      <c r="C8533" s="1">
        <f t="shared" si="267"/>
        <v>3</v>
      </c>
      <c r="D8533">
        <v>2906</v>
      </c>
      <c r="E8533" t="s">
        <v>36</v>
      </c>
      <c r="F8533" s="4">
        <v>475000</v>
      </c>
      <c r="G8533" t="s">
        <v>5</v>
      </c>
      <c r="H8533">
        <v>4</v>
      </c>
      <c r="I8533" s="4">
        <f>IF(E8533="Rhode Island", Table1[[#This Row],[price]]*$L$3, IF(E8533="Massachusetts", Table1[[#This Row],[price]]*$L$2, 1))</f>
        <v>475000</v>
      </c>
    </row>
    <row r="8534" spans="1:9" x14ac:dyDescent="0.25">
      <c r="A8534" s="2">
        <v>41506</v>
      </c>
      <c r="B8534" s="1">
        <f t="shared" si="266"/>
        <v>2013</v>
      </c>
      <c r="C8534" s="1">
        <f t="shared" si="267"/>
        <v>3</v>
      </c>
      <c r="D8534">
        <v>2611</v>
      </c>
      <c r="E8534" t="s">
        <v>37</v>
      </c>
      <c r="F8534" s="4">
        <v>490000</v>
      </c>
      <c r="G8534" t="s">
        <v>5</v>
      </c>
      <c r="H8534">
        <v>3</v>
      </c>
      <c r="I8534" s="4">
        <f>IF(E8534="Rhode Island", Table1[[#This Row],[price]]*$L$3, IF(E8534="Massachusetts", Table1[[#This Row],[price]]*$L$2, 1))</f>
        <v>490000</v>
      </c>
    </row>
    <row r="8535" spans="1:9" x14ac:dyDescent="0.25">
      <c r="A8535" s="2">
        <v>41506</v>
      </c>
      <c r="B8535" s="1">
        <f t="shared" si="266"/>
        <v>2013</v>
      </c>
      <c r="C8535" s="1">
        <f t="shared" si="267"/>
        <v>3</v>
      </c>
      <c r="D8535">
        <v>2903</v>
      </c>
      <c r="E8535" t="s">
        <v>36</v>
      </c>
      <c r="F8535" s="4">
        <v>525000</v>
      </c>
      <c r="G8535" t="s">
        <v>5</v>
      </c>
      <c r="H8535">
        <v>3</v>
      </c>
      <c r="I8535" s="4">
        <f>IF(E8535="Rhode Island", Table1[[#This Row],[price]]*$L$3, IF(E8535="Massachusetts", Table1[[#This Row],[price]]*$L$2, 1))</f>
        <v>525000</v>
      </c>
    </row>
    <row r="8536" spans="1:9" x14ac:dyDescent="0.25">
      <c r="A8536" s="2">
        <v>41506</v>
      </c>
      <c r="B8536" s="1">
        <f t="shared" si="266"/>
        <v>2013</v>
      </c>
      <c r="C8536" s="1">
        <f t="shared" si="267"/>
        <v>3</v>
      </c>
      <c r="D8536">
        <v>2602</v>
      </c>
      <c r="E8536" t="s">
        <v>37</v>
      </c>
      <c r="F8536" s="4">
        <v>550000</v>
      </c>
      <c r="G8536" t="s">
        <v>5</v>
      </c>
      <c r="H8536">
        <v>3</v>
      </c>
      <c r="I8536" s="4">
        <f>IF(E8536="Rhode Island", Table1[[#This Row],[price]]*$L$3, IF(E8536="Massachusetts", Table1[[#This Row],[price]]*$L$2, 1))</f>
        <v>550000</v>
      </c>
    </row>
    <row r="8537" spans="1:9" x14ac:dyDescent="0.25">
      <c r="A8537" s="2">
        <v>41506</v>
      </c>
      <c r="B8537" s="1">
        <f t="shared" si="266"/>
        <v>2013</v>
      </c>
      <c r="C8537" s="1">
        <f t="shared" si="267"/>
        <v>3</v>
      </c>
      <c r="D8537">
        <v>2914</v>
      </c>
      <c r="E8537" t="s">
        <v>36</v>
      </c>
      <c r="F8537" s="4">
        <v>802500</v>
      </c>
      <c r="G8537" t="s">
        <v>5</v>
      </c>
      <c r="H8537">
        <v>4</v>
      </c>
      <c r="I8537" s="4">
        <f>IF(E8537="Rhode Island", Table1[[#This Row],[price]]*$L$3, IF(E8537="Massachusetts", Table1[[#This Row],[price]]*$L$2, 1))</f>
        <v>802500</v>
      </c>
    </row>
    <row r="8538" spans="1:9" x14ac:dyDescent="0.25">
      <c r="A8538" s="2">
        <v>41507</v>
      </c>
      <c r="B8538" s="1">
        <f t="shared" si="266"/>
        <v>2013</v>
      </c>
      <c r="C8538" s="1">
        <f t="shared" si="267"/>
        <v>3</v>
      </c>
      <c r="D8538">
        <v>2906</v>
      </c>
      <c r="E8538" t="s">
        <v>36</v>
      </c>
      <c r="F8538" s="4">
        <v>385000</v>
      </c>
      <c r="G8538" t="s">
        <v>5</v>
      </c>
      <c r="H8538">
        <v>3</v>
      </c>
      <c r="I8538" s="4">
        <f>IF(E8538="Rhode Island", Table1[[#This Row],[price]]*$L$3, IF(E8538="Massachusetts", Table1[[#This Row],[price]]*$L$2, 1))</f>
        <v>385000</v>
      </c>
    </row>
    <row r="8539" spans="1:9" x14ac:dyDescent="0.25">
      <c r="A8539" s="2">
        <v>41507</v>
      </c>
      <c r="B8539" s="1">
        <f t="shared" si="266"/>
        <v>2013</v>
      </c>
      <c r="C8539" s="1">
        <f t="shared" si="267"/>
        <v>3</v>
      </c>
      <c r="D8539">
        <v>2914</v>
      </c>
      <c r="E8539" t="s">
        <v>36</v>
      </c>
      <c r="F8539" s="4">
        <v>437500</v>
      </c>
      <c r="G8539" t="s">
        <v>5</v>
      </c>
      <c r="H8539">
        <v>3</v>
      </c>
      <c r="I8539" s="4">
        <f>IF(E8539="Rhode Island", Table1[[#This Row],[price]]*$L$3, IF(E8539="Massachusetts", Table1[[#This Row],[price]]*$L$2, 1))</f>
        <v>437500</v>
      </c>
    </row>
    <row r="8540" spans="1:9" x14ac:dyDescent="0.25">
      <c r="A8540" s="2">
        <v>41507</v>
      </c>
      <c r="B8540" s="1">
        <f t="shared" si="266"/>
        <v>2013</v>
      </c>
      <c r="C8540" s="1">
        <f t="shared" si="267"/>
        <v>3</v>
      </c>
      <c r="D8540">
        <v>2615</v>
      </c>
      <c r="E8540" t="s">
        <v>37</v>
      </c>
      <c r="F8540" s="4">
        <v>460000</v>
      </c>
      <c r="G8540" t="s">
        <v>5</v>
      </c>
      <c r="H8540">
        <v>3</v>
      </c>
      <c r="I8540" s="4">
        <f>IF(E8540="Rhode Island", Table1[[#This Row],[price]]*$L$3, IF(E8540="Massachusetts", Table1[[#This Row],[price]]*$L$2, 1))</f>
        <v>460000</v>
      </c>
    </row>
    <row r="8541" spans="1:9" x14ac:dyDescent="0.25">
      <c r="A8541" s="2">
        <v>41507</v>
      </c>
      <c r="B8541" s="1">
        <f t="shared" si="266"/>
        <v>2013</v>
      </c>
      <c r="C8541" s="1">
        <f t="shared" si="267"/>
        <v>3</v>
      </c>
      <c r="D8541">
        <v>2906</v>
      </c>
      <c r="E8541" t="s">
        <v>36</v>
      </c>
      <c r="F8541" s="4">
        <v>473000</v>
      </c>
      <c r="G8541" t="s">
        <v>5</v>
      </c>
      <c r="H8541">
        <v>4</v>
      </c>
      <c r="I8541" s="4">
        <f>IF(E8541="Rhode Island", Table1[[#This Row],[price]]*$L$3, IF(E8541="Massachusetts", Table1[[#This Row],[price]]*$L$2, 1))</f>
        <v>473000</v>
      </c>
    </row>
    <row r="8542" spans="1:9" x14ac:dyDescent="0.25">
      <c r="A8542" s="2">
        <v>41507</v>
      </c>
      <c r="B8542" s="1">
        <f t="shared" si="266"/>
        <v>2013</v>
      </c>
      <c r="C8542" s="1">
        <f t="shared" si="267"/>
        <v>3</v>
      </c>
      <c r="D8542">
        <v>2914</v>
      </c>
      <c r="E8542" t="s">
        <v>36</v>
      </c>
      <c r="F8542" s="4">
        <v>540000</v>
      </c>
      <c r="G8542" t="s">
        <v>5</v>
      </c>
      <c r="H8542">
        <v>4</v>
      </c>
      <c r="I8542" s="4">
        <f>IF(E8542="Rhode Island", Table1[[#This Row],[price]]*$L$3, IF(E8542="Massachusetts", Table1[[#This Row],[price]]*$L$2, 1))</f>
        <v>540000</v>
      </c>
    </row>
    <row r="8543" spans="1:9" x14ac:dyDescent="0.25">
      <c r="A8543" s="2">
        <v>41507</v>
      </c>
      <c r="B8543" s="1">
        <f t="shared" si="266"/>
        <v>2013</v>
      </c>
      <c r="C8543" s="1">
        <f t="shared" si="267"/>
        <v>3</v>
      </c>
      <c r="D8543">
        <v>2905</v>
      </c>
      <c r="E8543" t="s">
        <v>36</v>
      </c>
      <c r="F8543" s="4">
        <v>540000</v>
      </c>
      <c r="G8543" t="s">
        <v>5</v>
      </c>
      <c r="H8543">
        <v>5</v>
      </c>
      <c r="I8543" s="4">
        <f>IF(E8543="Rhode Island", Table1[[#This Row],[price]]*$L$3, IF(E8543="Massachusetts", Table1[[#This Row],[price]]*$L$2, 1))</f>
        <v>540000</v>
      </c>
    </row>
    <row r="8544" spans="1:9" x14ac:dyDescent="0.25">
      <c r="A8544" s="2">
        <v>41507</v>
      </c>
      <c r="B8544" s="1">
        <f t="shared" si="266"/>
        <v>2013</v>
      </c>
      <c r="C8544" s="1">
        <f t="shared" si="267"/>
        <v>3</v>
      </c>
      <c r="D8544">
        <v>2914</v>
      </c>
      <c r="E8544" t="s">
        <v>36</v>
      </c>
      <c r="F8544" s="4">
        <v>630000</v>
      </c>
      <c r="G8544" t="s">
        <v>5</v>
      </c>
      <c r="H8544">
        <v>4</v>
      </c>
      <c r="I8544" s="4">
        <f>IF(E8544="Rhode Island", Table1[[#This Row],[price]]*$L$3, IF(E8544="Massachusetts", Table1[[#This Row],[price]]*$L$2, 1))</f>
        <v>630000</v>
      </c>
    </row>
    <row r="8545" spans="1:9" x14ac:dyDescent="0.25">
      <c r="A8545" s="2">
        <v>41507</v>
      </c>
      <c r="B8545" s="1">
        <f t="shared" si="266"/>
        <v>2013</v>
      </c>
      <c r="C8545" s="1">
        <f t="shared" si="267"/>
        <v>3</v>
      </c>
      <c r="D8545">
        <v>2602</v>
      </c>
      <c r="E8545" t="s">
        <v>37</v>
      </c>
      <c r="F8545" s="4">
        <v>641250</v>
      </c>
      <c r="G8545" t="s">
        <v>5</v>
      </c>
      <c r="H8545">
        <v>3</v>
      </c>
      <c r="I8545" s="4">
        <f>IF(E8545="Rhode Island", Table1[[#This Row],[price]]*$L$3, IF(E8545="Massachusetts", Table1[[#This Row],[price]]*$L$2, 1))</f>
        <v>641250</v>
      </c>
    </row>
    <row r="8546" spans="1:9" x14ac:dyDescent="0.25">
      <c r="A8546" s="2">
        <v>41507</v>
      </c>
      <c r="B8546" s="1">
        <f t="shared" si="266"/>
        <v>2013</v>
      </c>
      <c r="C8546" s="1">
        <f t="shared" si="267"/>
        <v>3</v>
      </c>
      <c r="D8546">
        <v>2605</v>
      </c>
      <c r="E8546" t="s">
        <v>37</v>
      </c>
      <c r="F8546" s="4">
        <v>780000</v>
      </c>
      <c r="G8546" t="s">
        <v>5</v>
      </c>
      <c r="H8546">
        <v>4</v>
      </c>
      <c r="I8546" s="4">
        <f>IF(E8546="Rhode Island", Table1[[#This Row],[price]]*$L$3, IF(E8546="Massachusetts", Table1[[#This Row],[price]]*$L$2, 1))</f>
        <v>780000</v>
      </c>
    </row>
    <row r="8547" spans="1:9" x14ac:dyDescent="0.25">
      <c r="A8547" s="2">
        <v>41507</v>
      </c>
      <c r="B8547" s="1">
        <f t="shared" si="266"/>
        <v>2013</v>
      </c>
      <c r="C8547" s="1">
        <f t="shared" si="267"/>
        <v>3</v>
      </c>
      <c r="D8547">
        <v>2602</v>
      </c>
      <c r="E8547" t="s">
        <v>37</v>
      </c>
      <c r="F8547" s="4">
        <v>260700</v>
      </c>
      <c r="G8547" t="s">
        <v>6</v>
      </c>
      <c r="H8547">
        <v>1</v>
      </c>
      <c r="I8547" s="4">
        <f>IF(E8547="Rhode Island", Table1[[#This Row],[price]]*$L$3, IF(E8547="Massachusetts", Table1[[#This Row],[price]]*$L$2, 1))</f>
        <v>260700</v>
      </c>
    </row>
    <row r="8548" spans="1:9" x14ac:dyDescent="0.25">
      <c r="A8548" s="2">
        <v>41507</v>
      </c>
      <c r="B8548" s="1">
        <f t="shared" si="266"/>
        <v>2013</v>
      </c>
      <c r="C8548" s="1">
        <f t="shared" si="267"/>
        <v>3</v>
      </c>
      <c r="D8548">
        <v>2614</v>
      </c>
      <c r="E8548" t="s">
        <v>37</v>
      </c>
      <c r="F8548" s="4">
        <v>309750</v>
      </c>
      <c r="G8548" t="s">
        <v>6</v>
      </c>
      <c r="H8548">
        <v>3</v>
      </c>
      <c r="I8548" s="4">
        <f>IF(E8548="Rhode Island", Table1[[#This Row],[price]]*$L$3, IF(E8548="Massachusetts", Table1[[#This Row],[price]]*$L$2, 1))</f>
        <v>309750</v>
      </c>
    </row>
    <row r="8549" spans="1:9" x14ac:dyDescent="0.25">
      <c r="A8549" s="2">
        <v>41507</v>
      </c>
      <c r="B8549" s="1">
        <f t="shared" si="266"/>
        <v>2013</v>
      </c>
      <c r="C8549" s="1">
        <f t="shared" si="267"/>
        <v>3</v>
      </c>
      <c r="D8549">
        <v>2900</v>
      </c>
      <c r="E8549" t="s">
        <v>37</v>
      </c>
      <c r="F8549" s="4">
        <v>429000</v>
      </c>
      <c r="G8549" t="s">
        <v>6</v>
      </c>
      <c r="H8549">
        <v>2</v>
      </c>
      <c r="I8549" s="4">
        <f>IF(E8549="Rhode Island", Table1[[#This Row],[price]]*$L$3, IF(E8549="Massachusetts", Table1[[#This Row],[price]]*$L$2, 1))</f>
        <v>429000</v>
      </c>
    </row>
    <row r="8550" spans="1:9" x14ac:dyDescent="0.25">
      <c r="A8550" s="2">
        <v>41507</v>
      </c>
      <c r="B8550" s="1">
        <f t="shared" si="266"/>
        <v>2013</v>
      </c>
      <c r="C8550" s="1">
        <f t="shared" si="267"/>
        <v>3</v>
      </c>
      <c r="D8550">
        <v>2612</v>
      </c>
      <c r="E8550" t="s">
        <v>37</v>
      </c>
      <c r="F8550" s="4">
        <v>550000</v>
      </c>
      <c r="G8550" t="s">
        <v>6</v>
      </c>
      <c r="H8550">
        <v>3</v>
      </c>
      <c r="I8550" s="4">
        <f>IF(E8550="Rhode Island", Table1[[#This Row],[price]]*$L$3, IF(E8550="Massachusetts", Table1[[#This Row],[price]]*$L$2, 1))</f>
        <v>550000</v>
      </c>
    </row>
    <row r="8551" spans="1:9" x14ac:dyDescent="0.25">
      <c r="A8551" s="2">
        <v>41507</v>
      </c>
      <c r="B8551" s="1">
        <f t="shared" si="266"/>
        <v>2013</v>
      </c>
      <c r="C8551" s="1">
        <f t="shared" si="267"/>
        <v>3</v>
      </c>
      <c r="D8551">
        <v>2601</v>
      </c>
      <c r="E8551" t="s">
        <v>37</v>
      </c>
      <c r="F8551" s="4">
        <v>675000</v>
      </c>
      <c r="G8551" t="s">
        <v>6</v>
      </c>
      <c r="H8551">
        <v>2</v>
      </c>
      <c r="I8551" s="4">
        <f>IF(E8551="Rhode Island", Table1[[#This Row],[price]]*$L$3, IF(E8551="Massachusetts", Table1[[#This Row],[price]]*$L$2, 1))</f>
        <v>675000</v>
      </c>
    </row>
    <row r="8552" spans="1:9" x14ac:dyDescent="0.25">
      <c r="A8552" s="2">
        <v>41508</v>
      </c>
      <c r="B8552" s="1">
        <f t="shared" si="266"/>
        <v>2013</v>
      </c>
      <c r="C8552" s="1">
        <f t="shared" si="267"/>
        <v>3</v>
      </c>
      <c r="D8552">
        <v>2615</v>
      </c>
      <c r="E8552" t="s">
        <v>37</v>
      </c>
      <c r="F8552" s="4">
        <v>367500</v>
      </c>
      <c r="G8552" t="s">
        <v>5</v>
      </c>
      <c r="H8552">
        <v>3</v>
      </c>
      <c r="I8552" s="4">
        <f>IF(E8552="Rhode Island", Table1[[#This Row],[price]]*$L$3, IF(E8552="Massachusetts", Table1[[#This Row],[price]]*$L$2, 1))</f>
        <v>367500</v>
      </c>
    </row>
    <row r="8553" spans="1:9" x14ac:dyDescent="0.25">
      <c r="A8553" s="2">
        <v>41508</v>
      </c>
      <c r="B8553" s="1">
        <f t="shared" si="266"/>
        <v>2013</v>
      </c>
      <c r="C8553" s="1">
        <f t="shared" si="267"/>
        <v>3</v>
      </c>
      <c r="D8553">
        <v>2914</v>
      </c>
      <c r="E8553" t="s">
        <v>36</v>
      </c>
      <c r="F8553" s="4">
        <v>574000</v>
      </c>
      <c r="G8553" t="s">
        <v>5</v>
      </c>
      <c r="H8553">
        <v>4</v>
      </c>
      <c r="I8553" s="4">
        <f>IF(E8553="Rhode Island", Table1[[#This Row],[price]]*$L$3, IF(E8553="Massachusetts", Table1[[#This Row],[price]]*$L$2, 1))</f>
        <v>574000</v>
      </c>
    </row>
    <row r="8554" spans="1:9" x14ac:dyDescent="0.25">
      <c r="A8554" s="2">
        <v>41508</v>
      </c>
      <c r="B8554" s="1">
        <f t="shared" si="266"/>
        <v>2013</v>
      </c>
      <c r="C8554" s="1">
        <f t="shared" si="267"/>
        <v>3</v>
      </c>
      <c r="D8554">
        <v>2912</v>
      </c>
      <c r="E8554" t="s">
        <v>36</v>
      </c>
      <c r="F8554" s="4">
        <v>797500</v>
      </c>
      <c r="G8554" t="s">
        <v>5</v>
      </c>
      <c r="H8554">
        <v>5</v>
      </c>
      <c r="I8554" s="4">
        <f>IF(E8554="Rhode Island", Table1[[#This Row],[price]]*$L$3, IF(E8554="Massachusetts", Table1[[#This Row],[price]]*$L$2, 1))</f>
        <v>797500</v>
      </c>
    </row>
    <row r="8555" spans="1:9" x14ac:dyDescent="0.25">
      <c r="A8555" s="2">
        <v>41508</v>
      </c>
      <c r="B8555" s="1">
        <f t="shared" si="266"/>
        <v>2013</v>
      </c>
      <c r="C8555" s="1">
        <f t="shared" si="267"/>
        <v>3</v>
      </c>
      <c r="D8555">
        <v>2914</v>
      </c>
      <c r="E8555" t="s">
        <v>36</v>
      </c>
      <c r="F8555" s="4">
        <v>900000</v>
      </c>
      <c r="G8555" t="s">
        <v>5</v>
      </c>
      <c r="H8555">
        <v>4</v>
      </c>
      <c r="I8555" s="4">
        <f>IF(E8555="Rhode Island", Table1[[#This Row],[price]]*$L$3, IF(E8555="Massachusetts", Table1[[#This Row],[price]]*$L$2, 1))</f>
        <v>900000</v>
      </c>
    </row>
    <row r="8556" spans="1:9" x14ac:dyDescent="0.25">
      <c r="A8556" s="2">
        <v>41508</v>
      </c>
      <c r="B8556" s="1">
        <f t="shared" si="266"/>
        <v>2013</v>
      </c>
      <c r="C8556" s="1">
        <f t="shared" si="267"/>
        <v>3</v>
      </c>
      <c r="D8556">
        <v>2617</v>
      </c>
      <c r="E8556" t="s">
        <v>37</v>
      </c>
      <c r="F8556" s="4">
        <v>450000</v>
      </c>
      <c r="G8556" t="s">
        <v>6</v>
      </c>
      <c r="H8556">
        <v>3</v>
      </c>
      <c r="I8556" s="4">
        <f>IF(E8556="Rhode Island", Table1[[#This Row],[price]]*$L$3, IF(E8556="Massachusetts", Table1[[#This Row],[price]]*$L$2, 1))</f>
        <v>450000</v>
      </c>
    </row>
    <row r="8557" spans="1:9" x14ac:dyDescent="0.25">
      <c r="A8557" s="2">
        <v>41509</v>
      </c>
      <c r="B8557" s="1">
        <f t="shared" si="266"/>
        <v>2013</v>
      </c>
      <c r="C8557" s="1">
        <f t="shared" si="267"/>
        <v>3</v>
      </c>
      <c r="D8557">
        <v>2914</v>
      </c>
      <c r="E8557" t="s">
        <v>36</v>
      </c>
      <c r="F8557" s="4">
        <v>390000</v>
      </c>
      <c r="G8557" t="s">
        <v>5</v>
      </c>
      <c r="H8557">
        <v>2</v>
      </c>
      <c r="I8557" s="4">
        <f>IF(E8557="Rhode Island", Table1[[#This Row],[price]]*$L$3, IF(E8557="Massachusetts", Table1[[#This Row],[price]]*$L$2, 1))</f>
        <v>390000</v>
      </c>
    </row>
    <row r="8558" spans="1:9" x14ac:dyDescent="0.25">
      <c r="A8558" s="2">
        <v>41509</v>
      </c>
      <c r="B8558" s="1">
        <f t="shared" si="266"/>
        <v>2013</v>
      </c>
      <c r="C8558" s="1">
        <f t="shared" si="267"/>
        <v>3</v>
      </c>
      <c r="D8558">
        <v>2905</v>
      </c>
      <c r="E8558" t="s">
        <v>36</v>
      </c>
      <c r="F8558" s="4">
        <v>435000</v>
      </c>
      <c r="G8558" t="s">
        <v>5</v>
      </c>
      <c r="H8558">
        <v>4</v>
      </c>
      <c r="I8558" s="4">
        <f>IF(E8558="Rhode Island", Table1[[#This Row],[price]]*$L$3, IF(E8558="Massachusetts", Table1[[#This Row],[price]]*$L$2, 1))</f>
        <v>435000</v>
      </c>
    </row>
    <row r="8559" spans="1:9" x14ac:dyDescent="0.25">
      <c r="A8559" s="2">
        <v>41509</v>
      </c>
      <c r="B8559" s="1">
        <f t="shared" si="266"/>
        <v>2013</v>
      </c>
      <c r="C8559" s="1">
        <f t="shared" si="267"/>
        <v>3</v>
      </c>
      <c r="D8559">
        <v>2617</v>
      </c>
      <c r="E8559" t="s">
        <v>37</v>
      </c>
      <c r="F8559" s="4">
        <v>455500</v>
      </c>
      <c r="G8559" t="s">
        <v>5</v>
      </c>
      <c r="H8559">
        <v>3</v>
      </c>
      <c r="I8559" s="4">
        <f>IF(E8559="Rhode Island", Table1[[#This Row],[price]]*$L$3, IF(E8559="Massachusetts", Table1[[#This Row],[price]]*$L$2, 1))</f>
        <v>455500</v>
      </c>
    </row>
    <row r="8560" spans="1:9" x14ac:dyDescent="0.25">
      <c r="A8560" s="2">
        <v>41509</v>
      </c>
      <c r="B8560" s="1">
        <f t="shared" si="266"/>
        <v>2013</v>
      </c>
      <c r="C8560" s="1">
        <f t="shared" si="267"/>
        <v>3</v>
      </c>
      <c r="D8560">
        <v>2614</v>
      </c>
      <c r="E8560" t="s">
        <v>37</v>
      </c>
      <c r="F8560" s="4">
        <v>460000</v>
      </c>
      <c r="G8560" t="s">
        <v>5</v>
      </c>
      <c r="H8560">
        <v>3</v>
      </c>
      <c r="I8560" s="4">
        <f>IF(E8560="Rhode Island", Table1[[#This Row],[price]]*$L$3, IF(E8560="Massachusetts", Table1[[#This Row],[price]]*$L$2, 1))</f>
        <v>460000</v>
      </c>
    </row>
    <row r="8561" spans="1:9" x14ac:dyDescent="0.25">
      <c r="A8561" s="2">
        <v>41509</v>
      </c>
      <c r="B8561" s="1">
        <f t="shared" si="266"/>
        <v>2013</v>
      </c>
      <c r="C8561" s="1">
        <f t="shared" si="267"/>
        <v>3</v>
      </c>
      <c r="D8561">
        <v>2615</v>
      </c>
      <c r="E8561" t="s">
        <v>37</v>
      </c>
      <c r="F8561" s="4">
        <v>465000</v>
      </c>
      <c r="G8561" t="s">
        <v>5</v>
      </c>
      <c r="H8561">
        <v>4</v>
      </c>
      <c r="I8561" s="4">
        <f>IF(E8561="Rhode Island", Table1[[#This Row],[price]]*$L$3, IF(E8561="Massachusetts", Table1[[#This Row],[price]]*$L$2, 1))</f>
        <v>465000</v>
      </c>
    </row>
    <row r="8562" spans="1:9" x14ac:dyDescent="0.25">
      <c r="A8562" s="2">
        <v>41509</v>
      </c>
      <c r="B8562" s="1">
        <f t="shared" si="266"/>
        <v>2013</v>
      </c>
      <c r="C8562" s="1">
        <f t="shared" si="267"/>
        <v>3</v>
      </c>
      <c r="D8562">
        <v>2905</v>
      </c>
      <c r="E8562" t="s">
        <v>36</v>
      </c>
      <c r="F8562" s="4">
        <v>480000</v>
      </c>
      <c r="G8562" t="s">
        <v>5</v>
      </c>
      <c r="H8562">
        <v>3</v>
      </c>
      <c r="I8562" s="4">
        <f>IF(E8562="Rhode Island", Table1[[#This Row],[price]]*$L$3, IF(E8562="Massachusetts", Table1[[#This Row],[price]]*$L$2, 1))</f>
        <v>480000</v>
      </c>
    </row>
    <row r="8563" spans="1:9" x14ac:dyDescent="0.25">
      <c r="A8563" s="2">
        <v>41509</v>
      </c>
      <c r="B8563" s="1">
        <f t="shared" si="266"/>
        <v>2013</v>
      </c>
      <c r="C8563" s="1">
        <f t="shared" si="267"/>
        <v>3</v>
      </c>
      <c r="D8563">
        <v>2617</v>
      </c>
      <c r="E8563" t="s">
        <v>37</v>
      </c>
      <c r="F8563" s="4">
        <v>495000</v>
      </c>
      <c r="G8563" t="s">
        <v>5</v>
      </c>
      <c r="H8563">
        <v>3</v>
      </c>
      <c r="I8563" s="4">
        <f>IF(E8563="Rhode Island", Table1[[#This Row],[price]]*$L$3, IF(E8563="Massachusetts", Table1[[#This Row],[price]]*$L$2, 1))</f>
        <v>495000</v>
      </c>
    </row>
    <row r="8564" spans="1:9" x14ac:dyDescent="0.25">
      <c r="A8564" s="2">
        <v>41509</v>
      </c>
      <c r="B8564" s="1">
        <f t="shared" si="266"/>
        <v>2013</v>
      </c>
      <c r="C8564" s="1">
        <f t="shared" si="267"/>
        <v>3</v>
      </c>
      <c r="D8564">
        <v>2902</v>
      </c>
      <c r="E8564" t="s">
        <v>36</v>
      </c>
      <c r="F8564" s="4">
        <v>555000</v>
      </c>
      <c r="G8564" t="s">
        <v>5</v>
      </c>
      <c r="H8564">
        <v>4</v>
      </c>
      <c r="I8564" s="4">
        <f>IF(E8564="Rhode Island", Table1[[#This Row],[price]]*$L$3, IF(E8564="Massachusetts", Table1[[#This Row],[price]]*$L$2, 1))</f>
        <v>555000</v>
      </c>
    </row>
    <row r="8565" spans="1:9" x14ac:dyDescent="0.25">
      <c r="A8565" s="2">
        <v>41509</v>
      </c>
      <c r="B8565" s="1">
        <f t="shared" si="266"/>
        <v>2013</v>
      </c>
      <c r="C8565" s="1">
        <f t="shared" si="267"/>
        <v>3</v>
      </c>
      <c r="D8565">
        <v>2914</v>
      </c>
      <c r="E8565" t="s">
        <v>36</v>
      </c>
      <c r="F8565" s="4">
        <v>585000</v>
      </c>
      <c r="G8565" t="s">
        <v>5</v>
      </c>
      <c r="H8565">
        <v>5</v>
      </c>
      <c r="I8565" s="4">
        <f>IF(E8565="Rhode Island", Table1[[#This Row],[price]]*$L$3, IF(E8565="Massachusetts", Table1[[#This Row],[price]]*$L$2, 1))</f>
        <v>585000</v>
      </c>
    </row>
    <row r="8566" spans="1:9" x14ac:dyDescent="0.25">
      <c r="A8566" s="2">
        <v>41509</v>
      </c>
      <c r="B8566" s="1">
        <f t="shared" si="266"/>
        <v>2013</v>
      </c>
      <c r="C8566" s="1">
        <f t="shared" si="267"/>
        <v>3</v>
      </c>
      <c r="D8566">
        <v>2615</v>
      </c>
      <c r="E8566" t="s">
        <v>37</v>
      </c>
      <c r="F8566" s="4">
        <v>590000</v>
      </c>
      <c r="G8566" t="s">
        <v>5</v>
      </c>
      <c r="H8566">
        <v>4</v>
      </c>
      <c r="I8566" s="4">
        <f>IF(E8566="Rhode Island", Table1[[#This Row],[price]]*$L$3, IF(E8566="Massachusetts", Table1[[#This Row],[price]]*$L$2, 1))</f>
        <v>590000</v>
      </c>
    </row>
    <row r="8567" spans="1:9" x14ac:dyDescent="0.25">
      <c r="A8567" s="2">
        <v>41509</v>
      </c>
      <c r="B8567" s="1">
        <f t="shared" si="266"/>
        <v>2013</v>
      </c>
      <c r="C8567" s="1">
        <f t="shared" si="267"/>
        <v>3</v>
      </c>
      <c r="D8567">
        <v>2617</v>
      </c>
      <c r="E8567" t="s">
        <v>37</v>
      </c>
      <c r="F8567" s="4">
        <v>315000</v>
      </c>
      <c r="G8567" t="s">
        <v>6</v>
      </c>
      <c r="H8567">
        <v>1</v>
      </c>
      <c r="I8567" s="4">
        <f>IF(E8567="Rhode Island", Table1[[#This Row],[price]]*$L$3, IF(E8567="Massachusetts", Table1[[#This Row],[price]]*$L$2, 1))</f>
        <v>315000</v>
      </c>
    </row>
    <row r="8568" spans="1:9" x14ac:dyDescent="0.25">
      <c r="A8568" s="2">
        <v>41509</v>
      </c>
      <c r="B8568" s="1">
        <f t="shared" si="266"/>
        <v>2013</v>
      </c>
      <c r="C8568" s="1">
        <f t="shared" si="267"/>
        <v>3</v>
      </c>
      <c r="D8568">
        <v>2912</v>
      </c>
      <c r="E8568" t="s">
        <v>36</v>
      </c>
      <c r="F8568" s="4">
        <v>365000</v>
      </c>
      <c r="G8568" t="s">
        <v>6</v>
      </c>
      <c r="H8568">
        <v>2</v>
      </c>
      <c r="I8568" s="4">
        <f>IF(E8568="Rhode Island", Table1[[#This Row],[price]]*$L$3, IF(E8568="Massachusetts", Table1[[#This Row],[price]]*$L$2, 1))</f>
        <v>365000</v>
      </c>
    </row>
    <row r="8569" spans="1:9" x14ac:dyDescent="0.25">
      <c r="A8569" s="2">
        <v>41510</v>
      </c>
      <c r="B8569" s="1">
        <f t="shared" si="266"/>
        <v>2013</v>
      </c>
      <c r="C8569" s="1">
        <f t="shared" si="267"/>
        <v>3</v>
      </c>
      <c r="D8569">
        <v>2905</v>
      </c>
      <c r="E8569" t="s">
        <v>36</v>
      </c>
      <c r="F8569" s="4">
        <v>449000</v>
      </c>
      <c r="G8569" t="s">
        <v>5</v>
      </c>
      <c r="H8569">
        <v>3</v>
      </c>
      <c r="I8569" s="4">
        <f>IF(E8569="Rhode Island", Table1[[#This Row],[price]]*$L$3, IF(E8569="Massachusetts", Table1[[#This Row],[price]]*$L$2, 1))</f>
        <v>449000</v>
      </c>
    </row>
    <row r="8570" spans="1:9" x14ac:dyDescent="0.25">
      <c r="A8570" s="2">
        <v>41510</v>
      </c>
      <c r="B8570" s="1">
        <f t="shared" si="266"/>
        <v>2013</v>
      </c>
      <c r="C8570" s="1">
        <f t="shared" si="267"/>
        <v>3</v>
      </c>
      <c r="D8570">
        <v>2903</v>
      </c>
      <c r="E8570" t="s">
        <v>36</v>
      </c>
      <c r="F8570" s="4">
        <v>523500</v>
      </c>
      <c r="G8570" t="s">
        <v>5</v>
      </c>
      <c r="H8570">
        <v>4</v>
      </c>
      <c r="I8570" s="4">
        <f>IF(E8570="Rhode Island", Table1[[#This Row],[price]]*$L$3, IF(E8570="Massachusetts", Table1[[#This Row],[price]]*$L$2, 1))</f>
        <v>523500</v>
      </c>
    </row>
    <row r="8571" spans="1:9" x14ac:dyDescent="0.25">
      <c r="A8571" s="2">
        <v>41510</v>
      </c>
      <c r="B8571" s="1">
        <f t="shared" si="266"/>
        <v>2013</v>
      </c>
      <c r="C8571" s="1">
        <f t="shared" si="267"/>
        <v>3</v>
      </c>
      <c r="D8571">
        <v>2913</v>
      </c>
      <c r="E8571" t="s">
        <v>36</v>
      </c>
      <c r="F8571" s="4">
        <v>715000</v>
      </c>
      <c r="G8571" t="s">
        <v>5</v>
      </c>
      <c r="H8571">
        <v>4</v>
      </c>
      <c r="I8571" s="4">
        <f>IF(E8571="Rhode Island", Table1[[#This Row],[price]]*$L$3, IF(E8571="Massachusetts", Table1[[#This Row],[price]]*$L$2, 1))</f>
        <v>715000</v>
      </c>
    </row>
    <row r="8572" spans="1:9" x14ac:dyDescent="0.25">
      <c r="A8572" s="2">
        <v>41510</v>
      </c>
      <c r="B8572" s="1">
        <f t="shared" si="266"/>
        <v>2013</v>
      </c>
      <c r="C8572" s="1">
        <f t="shared" si="267"/>
        <v>3</v>
      </c>
      <c r="D8572">
        <v>2602</v>
      </c>
      <c r="E8572" t="s">
        <v>37</v>
      </c>
      <c r="F8572" s="4">
        <v>720000</v>
      </c>
      <c r="G8572" t="s">
        <v>5</v>
      </c>
      <c r="H8572">
        <v>3</v>
      </c>
      <c r="I8572" s="4">
        <f>IF(E8572="Rhode Island", Table1[[#This Row],[price]]*$L$3, IF(E8572="Massachusetts", Table1[[#This Row],[price]]*$L$2, 1))</f>
        <v>720000</v>
      </c>
    </row>
    <row r="8573" spans="1:9" x14ac:dyDescent="0.25">
      <c r="A8573" s="2">
        <v>41510</v>
      </c>
      <c r="B8573" s="1">
        <f t="shared" si="266"/>
        <v>2013</v>
      </c>
      <c r="C8573" s="1">
        <f t="shared" si="267"/>
        <v>3</v>
      </c>
      <c r="D8573">
        <v>2605</v>
      </c>
      <c r="E8573" t="s">
        <v>37</v>
      </c>
      <c r="F8573" s="4">
        <v>735000</v>
      </c>
      <c r="G8573" t="s">
        <v>5</v>
      </c>
      <c r="H8573">
        <v>5</v>
      </c>
      <c r="I8573" s="4">
        <f>IF(E8573="Rhode Island", Table1[[#This Row],[price]]*$L$3, IF(E8573="Massachusetts", Table1[[#This Row],[price]]*$L$2, 1))</f>
        <v>735000</v>
      </c>
    </row>
    <row r="8574" spans="1:9" x14ac:dyDescent="0.25">
      <c r="A8574" s="2">
        <v>41510</v>
      </c>
      <c r="B8574" s="1">
        <f t="shared" si="266"/>
        <v>2013</v>
      </c>
      <c r="C8574" s="1">
        <f t="shared" si="267"/>
        <v>3</v>
      </c>
      <c r="D8574">
        <v>2602</v>
      </c>
      <c r="E8574" t="s">
        <v>37</v>
      </c>
      <c r="F8574" s="4">
        <v>740000</v>
      </c>
      <c r="G8574" t="s">
        <v>5</v>
      </c>
      <c r="H8574">
        <v>4</v>
      </c>
      <c r="I8574" s="4">
        <f>IF(E8574="Rhode Island", Table1[[#This Row],[price]]*$L$3, IF(E8574="Massachusetts", Table1[[#This Row],[price]]*$L$2, 1))</f>
        <v>740000</v>
      </c>
    </row>
    <row r="8575" spans="1:9" x14ac:dyDescent="0.25">
      <c r="A8575" s="2">
        <v>41510</v>
      </c>
      <c r="B8575" s="1">
        <f t="shared" si="266"/>
        <v>2013</v>
      </c>
      <c r="C8575" s="1">
        <f t="shared" si="267"/>
        <v>3</v>
      </c>
      <c r="D8575">
        <v>2903</v>
      </c>
      <c r="E8575" t="s">
        <v>36</v>
      </c>
      <c r="F8575" s="4">
        <v>877000</v>
      </c>
      <c r="G8575" t="s">
        <v>5</v>
      </c>
      <c r="H8575">
        <v>5</v>
      </c>
      <c r="I8575" s="4">
        <f>IF(E8575="Rhode Island", Table1[[#This Row],[price]]*$L$3, IF(E8575="Massachusetts", Table1[[#This Row],[price]]*$L$2, 1))</f>
        <v>877000</v>
      </c>
    </row>
    <row r="8576" spans="1:9" x14ac:dyDescent="0.25">
      <c r="A8576" s="2">
        <v>41510</v>
      </c>
      <c r="B8576" s="1">
        <f t="shared" si="266"/>
        <v>2013</v>
      </c>
      <c r="C8576" s="1">
        <f t="shared" si="267"/>
        <v>3</v>
      </c>
      <c r="D8576">
        <v>2607</v>
      </c>
      <c r="E8576" t="s">
        <v>37</v>
      </c>
      <c r="F8576" s="4">
        <v>951000</v>
      </c>
      <c r="G8576" t="s">
        <v>5</v>
      </c>
      <c r="H8576">
        <v>4</v>
      </c>
      <c r="I8576" s="4">
        <f>IF(E8576="Rhode Island", Table1[[#This Row],[price]]*$L$3, IF(E8576="Massachusetts", Table1[[#This Row],[price]]*$L$2, 1))</f>
        <v>951000</v>
      </c>
    </row>
    <row r="8577" spans="1:9" x14ac:dyDescent="0.25">
      <c r="A8577" s="2">
        <v>41510</v>
      </c>
      <c r="B8577" s="1">
        <f t="shared" si="266"/>
        <v>2013</v>
      </c>
      <c r="C8577" s="1">
        <f t="shared" si="267"/>
        <v>3</v>
      </c>
      <c r="D8577">
        <v>2604</v>
      </c>
      <c r="E8577" t="s">
        <v>37</v>
      </c>
      <c r="F8577" s="4">
        <v>970000</v>
      </c>
      <c r="G8577" t="s">
        <v>5</v>
      </c>
      <c r="H8577">
        <v>3</v>
      </c>
      <c r="I8577" s="4">
        <f>IF(E8577="Rhode Island", Table1[[#This Row],[price]]*$L$3, IF(E8577="Massachusetts", Table1[[#This Row],[price]]*$L$2, 1))</f>
        <v>970000</v>
      </c>
    </row>
    <row r="8578" spans="1:9" x14ac:dyDescent="0.25">
      <c r="A8578" s="2">
        <v>41512</v>
      </c>
      <c r="B8578" s="1">
        <f t="shared" ref="B8578:B8641" si="268">YEAR(A8578)</f>
        <v>2013</v>
      </c>
      <c r="C8578" s="1">
        <f t="shared" ref="C8578:C8641" si="269">ROUNDUP(MONTH(A8578)/3,0)</f>
        <v>3</v>
      </c>
      <c r="D8578">
        <v>2905</v>
      </c>
      <c r="E8578" t="s">
        <v>36</v>
      </c>
      <c r="F8578" s="4">
        <v>365000</v>
      </c>
      <c r="G8578" t="s">
        <v>5</v>
      </c>
      <c r="H8578">
        <v>2</v>
      </c>
      <c r="I8578" s="4">
        <f>IF(E8578="Rhode Island", Table1[[#This Row],[price]]*$L$3, IF(E8578="Massachusetts", Table1[[#This Row],[price]]*$L$2, 1))</f>
        <v>365000</v>
      </c>
    </row>
    <row r="8579" spans="1:9" x14ac:dyDescent="0.25">
      <c r="A8579" s="2">
        <v>41512</v>
      </c>
      <c r="B8579" s="1">
        <f t="shared" si="268"/>
        <v>2013</v>
      </c>
      <c r="C8579" s="1">
        <f t="shared" si="269"/>
        <v>3</v>
      </c>
      <c r="D8579">
        <v>2615</v>
      </c>
      <c r="E8579" t="s">
        <v>37</v>
      </c>
      <c r="F8579" s="4">
        <v>372500</v>
      </c>
      <c r="G8579" t="s">
        <v>5</v>
      </c>
      <c r="H8579">
        <v>4</v>
      </c>
      <c r="I8579" s="4">
        <f>IF(E8579="Rhode Island", Table1[[#This Row],[price]]*$L$3, IF(E8579="Massachusetts", Table1[[#This Row],[price]]*$L$2, 1))</f>
        <v>372500</v>
      </c>
    </row>
    <row r="8580" spans="1:9" x14ac:dyDescent="0.25">
      <c r="A8580" s="2">
        <v>41512</v>
      </c>
      <c r="B8580" s="1">
        <f t="shared" si="268"/>
        <v>2013</v>
      </c>
      <c r="C8580" s="1">
        <f t="shared" si="269"/>
        <v>3</v>
      </c>
      <c r="D8580">
        <v>2914</v>
      </c>
      <c r="E8580" t="s">
        <v>36</v>
      </c>
      <c r="F8580" s="4">
        <v>420000</v>
      </c>
      <c r="G8580" t="s">
        <v>5</v>
      </c>
      <c r="H8580">
        <v>3</v>
      </c>
      <c r="I8580" s="4">
        <f>IF(E8580="Rhode Island", Table1[[#This Row],[price]]*$L$3, IF(E8580="Massachusetts", Table1[[#This Row],[price]]*$L$2, 1))</f>
        <v>420000</v>
      </c>
    </row>
    <row r="8581" spans="1:9" x14ac:dyDescent="0.25">
      <c r="A8581" s="2">
        <v>41512</v>
      </c>
      <c r="B8581" s="1">
        <f t="shared" si="268"/>
        <v>2013</v>
      </c>
      <c r="C8581" s="1">
        <f t="shared" si="269"/>
        <v>3</v>
      </c>
      <c r="D8581">
        <v>2611</v>
      </c>
      <c r="E8581" t="s">
        <v>37</v>
      </c>
      <c r="F8581" s="4">
        <v>456000</v>
      </c>
      <c r="G8581" t="s">
        <v>5</v>
      </c>
      <c r="H8581">
        <v>3</v>
      </c>
      <c r="I8581" s="4">
        <f>IF(E8581="Rhode Island", Table1[[#This Row],[price]]*$L$3, IF(E8581="Massachusetts", Table1[[#This Row],[price]]*$L$2, 1))</f>
        <v>456000</v>
      </c>
    </row>
    <row r="8582" spans="1:9" x14ac:dyDescent="0.25">
      <c r="A8582" s="2">
        <v>41512</v>
      </c>
      <c r="B8582" s="1">
        <f t="shared" si="268"/>
        <v>2013</v>
      </c>
      <c r="C8582" s="1">
        <f t="shared" si="269"/>
        <v>3</v>
      </c>
      <c r="D8582">
        <v>2902</v>
      </c>
      <c r="E8582" t="s">
        <v>36</v>
      </c>
      <c r="F8582" s="4">
        <v>635000</v>
      </c>
      <c r="G8582" t="s">
        <v>5</v>
      </c>
      <c r="H8582">
        <v>4</v>
      </c>
      <c r="I8582" s="4">
        <f>IF(E8582="Rhode Island", Table1[[#This Row],[price]]*$L$3, IF(E8582="Massachusetts", Table1[[#This Row],[price]]*$L$2, 1))</f>
        <v>635000</v>
      </c>
    </row>
    <row r="8583" spans="1:9" x14ac:dyDescent="0.25">
      <c r="A8583" s="2">
        <v>41512</v>
      </c>
      <c r="B8583" s="1">
        <f t="shared" si="268"/>
        <v>2013</v>
      </c>
      <c r="C8583" s="1">
        <f t="shared" si="269"/>
        <v>3</v>
      </c>
      <c r="D8583">
        <v>2913</v>
      </c>
      <c r="E8583" t="s">
        <v>36</v>
      </c>
      <c r="F8583" s="4">
        <v>685000</v>
      </c>
      <c r="G8583" t="s">
        <v>5</v>
      </c>
      <c r="H8583">
        <v>4</v>
      </c>
      <c r="I8583" s="4">
        <f>IF(E8583="Rhode Island", Table1[[#This Row],[price]]*$L$3, IF(E8583="Massachusetts", Table1[[#This Row],[price]]*$L$2, 1))</f>
        <v>685000</v>
      </c>
    </row>
    <row r="8584" spans="1:9" x14ac:dyDescent="0.25">
      <c r="A8584" s="2">
        <v>41512</v>
      </c>
      <c r="B8584" s="1">
        <f t="shared" si="268"/>
        <v>2013</v>
      </c>
      <c r="C8584" s="1">
        <f t="shared" si="269"/>
        <v>3</v>
      </c>
      <c r="D8584">
        <v>2615</v>
      </c>
      <c r="E8584" t="s">
        <v>37</v>
      </c>
      <c r="F8584" s="4">
        <v>790000</v>
      </c>
      <c r="G8584" t="s">
        <v>5</v>
      </c>
      <c r="H8584">
        <v>4</v>
      </c>
      <c r="I8584" s="4">
        <f>IF(E8584="Rhode Island", Table1[[#This Row],[price]]*$L$3, IF(E8584="Massachusetts", Table1[[#This Row],[price]]*$L$2, 1))</f>
        <v>790000</v>
      </c>
    </row>
    <row r="8585" spans="1:9" x14ac:dyDescent="0.25">
      <c r="A8585" s="2">
        <v>41512</v>
      </c>
      <c r="B8585" s="1">
        <f t="shared" si="268"/>
        <v>2013</v>
      </c>
      <c r="C8585" s="1">
        <f t="shared" si="269"/>
        <v>3</v>
      </c>
      <c r="D8585">
        <v>2602</v>
      </c>
      <c r="E8585" t="s">
        <v>37</v>
      </c>
      <c r="F8585" s="4">
        <v>790000</v>
      </c>
      <c r="G8585" t="s">
        <v>5</v>
      </c>
      <c r="H8585">
        <v>3</v>
      </c>
      <c r="I8585" s="4">
        <f>IF(E8585="Rhode Island", Table1[[#This Row],[price]]*$L$3, IF(E8585="Massachusetts", Table1[[#This Row],[price]]*$L$2, 1))</f>
        <v>790000</v>
      </c>
    </row>
    <row r="8586" spans="1:9" x14ac:dyDescent="0.25">
      <c r="A8586" s="2">
        <v>41512</v>
      </c>
      <c r="B8586" s="1">
        <f t="shared" si="268"/>
        <v>2013</v>
      </c>
      <c r="C8586" s="1">
        <f t="shared" si="269"/>
        <v>3</v>
      </c>
      <c r="D8586">
        <v>2607</v>
      </c>
      <c r="E8586" t="s">
        <v>37</v>
      </c>
      <c r="F8586" s="4">
        <v>865000</v>
      </c>
      <c r="G8586" t="s">
        <v>5</v>
      </c>
      <c r="H8586">
        <v>4</v>
      </c>
      <c r="I8586" s="4">
        <f>IF(E8586="Rhode Island", Table1[[#This Row],[price]]*$L$3, IF(E8586="Massachusetts", Table1[[#This Row],[price]]*$L$2, 1))</f>
        <v>865000</v>
      </c>
    </row>
    <row r="8587" spans="1:9" x14ac:dyDescent="0.25">
      <c r="A8587" s="2">
        <v>41513</v>
      </c>
      <c r="B8587" s="1">
        <f t="shared" si="268"/>
        <v>2013</v>
      </c>
      <c r="C8587" s="1">
        <f t="shared" si="269"/>
        <v>3</v>
      </c>
      <c r="D8587">
        <v>2906</v>
      </c>
      <c r="E8587" t="s">
        <v>36</v>
      </c>
      <c r="F8587" s="4">
        <v>350000</v>
      </c>
      <c r="G8587" t="s">
        <v>5</v>
      </c>
      <c r="H8587">
        <v>3</v>
      </c>
      <c r="I8587" s="4">
        <f>IF(E8587="Rhode Island", Table1[[#This Row],[price]]*$L$3, IF(E8587="Massachusetts", Table1[[#This Row],[price]]*$L$2, 1))</f>
        <v>350000</v>
      </c>
    </row>
    <row r="8588" spans="1:9" x14ac:dyDescent="0.25">
      <c r="A8588" s="2">
        <v>41513</v>
      </c>
      <c r="B8588" s="1">
        <f t="shared" si="268"/>
        <v>2013</v>
      </c>
      <c r="C8588" s="1">
        <f t="shared" si="269"/>
        <v>3</v>
      </c>
      <c r="D8588">
        <v>2617</v>
      </c>
      <c r="E8588" t="s">
        <v>37</v>
      </c>
      <c r="F8588" s="4">
        <v>400000</v>
      </c>
      <c r="G8588" t="s">
        <v>5</v>
      </c>
      <c r="H8588">
        <v>3</v>
      </c>
      <c r="I8588" s="4">
        <f>IF(E8588="Rhode Island", Table1[[#This Row],[price]]*$L$3, IF(E8588="Massachusetts", Table1[[#This Row],[price]]*$L$2, 1))</f>
        <v>400000</v>
      </c>
    </row>
    <row r="8589" spans="1:9" x14ac:dyDescent="0.25">
      <c r="A8589" s="2">
        <v>41513</v>
      </c>
      <c r="B8589" s="1">
        <f t="shared" si="268"/>
        <v>2013</v>
      </c>
      <c r="C8589" s="1">
        <f t="shared" si="269"/>
        <v>3</v>
      </c>
      <c r="D8589">
        <v>2615</v>
      </c>
      <c r="E8589" t="s">
        <v>37</v>
      </c>
      <c r="F8589" s="4">
        <v>460000</v>
      </c>
      <c r="G8589" t="s">
        <v>5</v>
      </c>
      <c r="H8589">
        <v>3</v>
      </c>
      <c r="I8589" s="4">
        <f>IF(E8589="Rhode Island", Table1[[#This Row],[price]]*$L$3, IF(E8589="Massachusetts", Table1[[#This Row],[price]]*$L$2, 1))</f>
        <v>460000</v>
      </c>
    </row>
    <row r="8590" spans="1:9" x14ac:dyDescent="0.25">
      <c r="A8590" s="2">
        <v>41513</v>
      </c>
      <c r="B8590" s="1">
        <f t="shared" si="268"/>
        <v>2013</v>
      </c>
      <c r="C8590" s="1">
        <f t="shared" si="269"/>
        <v>3</v>
      </c>
      <c r="D8590">
        <v>2615</v>
      </c>
      <c r="E8590" t="s">
        <v>37</v>
      </c>
      <c r="F8590" s="4">
        <v>475000</v>
      </c>
      <c r="G8590" t="s">
        <v>5</v>
      </c>
      <c r="H8590">
        <v>3</v>
      </c>
      <c r="I8590" s="4">
        <f>IF(E8590="Rhode Island", Table1[[#This Row],[price]]*$L$3, IF(E8590="Massachusetts", Table1[[#This Row],[price]]*$L$2, 1))</f>
        <v>475000</v>
      </c>
    </row>
    <row r="8591" spans="1:9" x14ac:dyDescent="0.25">
      <c r="A8591" s="2">
        <v>41513</v>
      </c>
      <c r="B8591" s="1">
        <f t="shared" si="268"/>
        <v>2013</v>
      </c>
      <c r="C8591" s="1">
        <f t="shared" si="269"/>
        <v>3</v>
      </c>
      <c r="D8591">
        <v>2615</v>
      </c>
      <c r="E8591" t="s">
        <v>37</v>
      </c>
      <c r="F8591" s="4">
        <v>495000</v>
      </c>
      <c r="G8591" t="s">
        <v>5</v>
      </c>
      <c r="H8591">
        <v>4</v>
      </c>
      <c r="I8591" s="4">
        <f>IF(E8591="Rhode Island", Table1[[#This Row],[price]]*$L$3, IF(E8591="Massachusetts", Table1[[#This Row],[price]]*$L$2, 1))</f>
        <v>495000</v>
      </c>
    </row>
    <row r="8592" spans="1:9" x14ac:dyDescent="0.25">
      <c r="A8592" s="2">
        <v>41513</v>
      </c>
      <c r="B8592" s="1">
        <f t="shared" si="268"/>
        <v>2013</v>
      </c>
      <c r="C8592" s="1">
        <f t="shared" si="269"/>
        <v>3</v>
      </c>
      <c r="D8592">
        <v>2602</v>
      </c>
      <c r="E8592" t="s">
        <v>37</v>
      </c>
      <c r="F8592" s="4">
        <v>605000</v>
      </c>
      <c r="G8592" t="s">
        <v>5</v>
      </c>
      <c r="H8592">
        <v>3</v>
      </c>
      <c r="I8592" s="4">
        <f>IF(E8592="Rhode Island", Table1[[#This Row],[price]]*$L$3, IF(E8592="Massachusetts", Table1[[#This Row],[price]]*$L$2, 1))</f>
        <v>605000</v>
      </c>
    </row>
    <row r="8593" spans="1:9" x14ac:dyDescent="0.25">
      <c r="A8593" s="2">
        <v>41513</v>
      </c>
      <c r="B8593" s="1">
        <f t="shared" si="268"/>
        <v>2013</v>
      </c>
      <c r="C8593" s="1">
        <f t="shared" si="269"/>
        <v>3</v>
      </c>
      <c r="D8593">
        <v>2602</v>
      </c>
      <c r="E8593" t="s">
        <v>37</v>
      </c>
      <c r="F8593" s="4">
        <v>698000</v>
      </c>
      <c r="G8593" t="s">
        <v>5</v>
      </c>
      <c r="H8593">
        <v>5</v>
      </c>
      <c r="I8593" s="4">
        <f>IF(E8593="Rhode Island", Table1[[#This Row],[price]]*$L$3, IF(E8593="Massachusetts", Table1[[#This Row],[price]]*$L$2, 1))</f>
        <v>698000</v>
      </c>
    </row>
    <row r="8594" spans="1:9" x14ac:dyDescent="0.25">
      <c r="A8594" s="2">
        <v>41513</v>
      </c>
      <c r="B8594" s="1">
        <f t="shared" si="268"/>
        <v>2013</v>
      </c>
      <c r="C8594" s="1">
        <f t="shared" si="269"/>
        <v>3</v>
      </c>
      <c r="D8594">
        <v>2604</v>
      </c>
      <c r="E8594" t="s">
        <v>37</v>
      </c>
      <c r="F8594" s="4">
        <v>490000</v>
      </c>
      <c r="G8594" t="s">
        <v>6</v>
      </c>
      <c r="H8594">
        <v>2</v>
      </c>
      <c r="I8594" s="4">
        <f>IF(E8594="Rhode Island", Table1[[#This Row],[price]]*$L$3, IF(E8594="Massachusetts", Table1[[#This Row],[price]]*$L$2, 1))</f>
        <v>490000</v>
      </c>
    </row>
    <row r="8595" spans="1:9" x14ac:dyDescent="0.25">
      <c r="A8595" s="2">
        <v>41514</v>
      </c>
      <c r="B8595" s="1">
        <f t="shared" si="268"/>
        <v>2013</v>
      </c>
      <c r="C8595" s="1">
        <f t="shared" si="269"/>
        <v>3</v>
      </c>
      <c r="D8595">
        <v>2615</v>
      </c>
      <c r="E8595" t="s">
        <v>37</v>
      </c>
      <c r="F8595" s="4">
        <v>371000</v>
      </c>
      <c r="G8595" t="s">
        <v>5</v>
      </c>
      <c r="H8595">
        <v>3</v>
      </c>
      <c r="I8595" s="4">
        <f>IF(E8595="Rhode Island", Table1[[#This Row],[price]]*$L$3, IF(E8595="Massachusetts", Table1[[#This Row],[price]]*$L$2, 1))</f>
        <v>371000</v>
      </c>
    </row>
    <row r="8596" spans="1:9" x14ac:dyDescent="0.25">
      <c r="A8596" s="2">
        <v>41514</v>
      </c>
      <c r="B8596" s="1">
        <f t="shared" si="268"/>
        <v>2013</v>
      </c>
      <c r="C8596" s="1">
        <f t="shared" si="269"/>
        <v>3</v>
      </c>
      <c r="D8596">
        <v>2913</v>
      </c>
      <c r="E8596" t="s">
        <v>36</v>
      </c>
      <c r="F8596" s="4">
        <v>396000</v>
      </c>
      <c r="G8596" t="s">
        <v>5</v>
      </c>
      <c r="H8596">
        <v>3</v>
      </c>
      <c r="I8596" s="4">
        <f>IF(E8596="Rhode Island", Table1[[#This Row],[price]]*$L$3, IF(E8596="Massachusetts", Table1[[#This Row],[price]]*$L$2, 1))</f>
        <v>396000</v>
      </c>
    </row>
    <row r="8597" spans="1:9" x14ac:dyDescent="0.25">
      <c r="A8597" s="2">
        <v>41514</v>
      </c>
      <c r="B8597" s="1">
        <f t="shared" si="268"/>
        <v>2013</v>
      </c>
      <c r="C8597" s="1">
        <f t="shared" si="269"/>
        <v>3</v>
      </c>
      <c r="D8597">
        <v>2913</v>
      </c>
      <c r="E8597" t="s">
        <v>36</v>
      </c>
      <c r="F8597" s="4">
        <v>411500</v>
      </c>
      <c r="G8597" t="s">
        <v>5</v>
      </c>
      <c r="H8597">
        <v>3</v>
      </c>
      <c r="I8597" s="4">
        <f>IF(E8597="Rhode Island", Table1[[#This Row],[price]]*$L$3, IF(E8597="Massachusetts", Table1[[#This Row],[price]]*$L$2, 1))</f>
        <v>411500</v>
      </c>
    </row>
    <row r="8598" spans="1:9" x14ac:dyDescent="0.25">
      <c r="A8598" s="2">
        <v>41514</v>
      </c>
      <c r="B8598" s="1">
        <f t="shared" si="268"/>
        <v>2013</v>
      </c>
      <c r="C8598" s="1">
        <f t="shared" si="269"/>
        <v>3</v>
      </c>
      <c r="D8598">
        <v>2913</v>
      </c>
      <c r="E8598" t="s">
        <v>36</v>
      </c>
      <c r="F8598" s="4">
        <v>420000</v>
      </c>
      <c r="G8598" t="s">
        <v>5</v>
      </c>
      <c r="H8598">
        <v>3</v>
      </c>
      <c r="I8598" s="4">
        <f>IF(E8598="Rhode Island", Table1[[#This Row],[price]]*$L$3, IF(E8598="Massachusetts", Table1[[#This Row],[price]]*$L$2, 1))</f>
        <v>420000</v>
      </c>
    </row>
    <row r="8599" spans="1:9" x14ac:dyDescent="0.25">
      <c r="A8599" s="2">
        <v>41514</v>
      </c>
      <c r="B8599" s="1">
        <f t="shared" si="268"/>
        <v>2013</v>
      </c>
      <c r="C8599" s="1">
        <f t="shared" si="269"/>
        <v>3</v>
      </c>
      <c r="D8599">
        <v>2913</v>
      </c>
      <c r="E8599" t="s">
        <v>36</v>
      </c>
      <c r="F8599" s="4">
        <v>444000</v>
      </c>
      <c r="G8599" t="s">
        <v>5</v>
      </c>
      <c r="H8599">
        <v>3</v>
      </c>
      <c r="I8599" s="4">
        <f>IF(E8599="Rhode Island", Table1[[#This Row],[price]]*$L$3, IF(E8599="Massachusetts", Table1[[#This Row],[price]]*$L$2, 1))</f>
        <v>444000</v>
      </c>
    </row>
    <row r="8600" spans="1:9" x14ac:dyDescent="0.25">
      <c r="A8600" s="2">
        <v>41514</v>
      </c>
      <c r="B8600" s="1">
        <f t="shared" si="268"/>
        <v>2013</v>
      </c>
      <c r="C8600" s="1">
        <f t="shared" si="269"/>
        <v>3</v>
      </c>
      <c r="D8600">
        <v>2905</v>
      </c>
      <c r="E8600" t="s">
        <v>36</v>
      </c>
      <c r="F8600" s="4">
        <v>460000</v>
      </c>
      <c r="G8600" t="s">
        <v>5</v>
      </c>
      <c r="H8600">
        <v>3</v>
      </c>
      <c r="I8600" s="4">
        <f>IF(E8600="Rhode Island", Table1[[#This Row],[price]]*$L$3, IF(E8600="Massachusetts", Table1[[#This Row],[price]]*$L$2, 1))</f>
        <v>460000</v>
      </c>
    </row>
    <row r="8601" spans="1:9" x14ac:dyDescent="0.25">
      <c r="A8601" s="2">
        <v>41514</v>
      </c>
      <c r="B8601" s="1">
        <f t="shared" si="268"/>
        <v>2013</v>
      </c>
      <c r="C8601" s="1">
        <f t="shared" si="269"/>
        <v>3</v>
      </c>
      <c r="D8601">
        <v>2615</v>
      </c>
      <c r="E8601" t="s">
        <v>37</v>
      </c>
      <c r="F8601" s="4">
        <v>485000</v>
      </c>
      <c r="G8601" t="s">
        <v>5</v>
      </c>
      <c r="H8601">
        <v>3</v>
      </c>
      <c r="I8601" s="4">
        <f>IF(E8601="Rhode Island", Table1[[#This Row],[price]]*$L$3, IF(E8601="Massachusetts", Table1[[#This Row],[price]]*$L$2, 1))</f>
        <v>485000</v>
      </c>
    </row>
    <row r="8602" spans="1:9" x14ac:dyDescent="0.25">
      <c r="A8602" s="2">
        <v>41514</v>
      </c>
      <c r="B8602" s="1">
        <f t="shared" si="268"/>
        <v>2013</v>
      </c>
      <c r="C8602" s="1">
        <f t="shared" si="269"/>
        <v>3</v>
      </c>
      <c r="D8602">
        <v>2617</v>
      </c>
      <c r="E8602" t="s">
        <v>37</v>
      </c>
      <c r="F8602" s="4">
        <v>520000</v>
      </c>
      <c r="G8602" t="s">
        <v>5</v>
      </c>
      <c r="H8602">
        <v>3</v>
      </c>
      <c r="I8602" s="4">
        <f>IF(E8602="Rhode Island", Table1[[#This Row],[price]]*$L$3, IF(E8602="Massachusetts", Table1[[#This Row],[price]]*$L$2, 1))</f>
        <v>520000</v>
      </c>
    </row>
    <row r="8603" spans="1:9" x14ac:dyDescent="0.25">
      <c r="A8603" s="2">
        <v>41514</v>
      </c>
      <c r="B8603" s="1">
        <f t="shared" si="268"/>
        <v>2013</v>
      </c>
      <c r="C8603" s="1">
        <f t="shared" si="269"/>
        <v>3</v>
      </c>
      <c r="D8603">
        <v>2615</v>
      </c>
      <c r="E8603" t="s">
        <v>37</v>
      </c>
      <c r="F8603" s="4">
        <v>522000</v>
      </c>
      <c r="G8603" t="s">
        <v>5</v>
      </c>
      <c r="H8603">
        <v>4</v>
      </c>
      <c r="I8603" s="4">
        <f>IF(E8603="Rhode Island", Table1[[#This Row],[price]]*$L$3, IF(E8603="Massachusetts", Table1[[#This Row],[price]]*$L$2, 1))</f>
        <v>522000</v>
      </c>
    </row>
    <row r="8604" spans="1:9" x14ac:dyDescent="0.25">
      <c r="A8604" s="2">
        <v>41514</v>
      </c>
      <c r="B8604" s="1">
        <f t="shared" si="268"/>
        <v>2013</v>
      </c>
      <c r="C8604" s="1">
        <f t="shared" si="269"/>
        <v>3</v>
      </c>
      <c r="D8604">
        <v>2611</v>
      </c>
      <c r="E8604" t="s">
        <v>37</v>
      </c>
      <c r="F8604" s="4">
        <v>550000</v>
      </c>
      <c r="G8604" t="s">
        <v>5</v>
      </c>
      <c r="H8604">
        <v>4</v>
      </c>
      <c r="I8604" s="4">
        <f>IF(E8604="Rhode Island", Table1[[#This Row],[price]]*$L$3, IF(E8604="Massachusetts", Table1[[#This Row],[price]]*$L$2, 1))</f>
        <v>550000</v>
      </c>
    </row>
    <row r="8605" spans="1:9" x14ac:dyDescent="0.25">
      <c r="A8605" s="2">
        <v>41514</v>
      </c>
      <c r="B8605" s="1">
        <f t="shared" si="268"/>
        <v>2013</v>
      </c>
      <c r="C8605" s="1">
        <f t="shared" si="269"/>
        <v>3</v>
      </c>
      <c r="D8605">
        <v>2617</v>
      </c>
      <c r="E8605" t="s">
        <v>37</v>
      </c>
      <c r="F8605" s="4">
        <v>584000</v>
      </c>
      <c r="G8605" t="s">
        <v>5</v>
      </c>
      <c r="H8605">
        <v>4</v>
      </c>
      <c r="I8605" s="4">
        <f>IF(E8605="Rhode Island", Table1[[#This Row],[price]]*$L$3, IF(E8605="Massachusetts", Table1[[#This Row],[price]]*$L$2, 1))</f>
        <v>584000</v>
      </c>
    </row>
    <row r="8606" spans="1:9" x14ac:dyDescent="0.25">
      <c r="A8606" s="2">
        <v>41514</v>
      </c>
      <c r="B8606" s="1">
        <f t="shared" si="268"/>
        <v>2013</v>
      </c>
      <c r="C8606" s="1">
        <f t="shared" si="269"/>
        <v>3</v>
      </c>
      <c r="D8606">
        <v>2606</v>
      </c>
      <c r="E8606" t="s">
        <v>37</v>
      </c>
      <c r="F8606" s="4">
        <v>293000</v>
      </c>
      <c r="G8606" t="s">
        <v>6</v>
      </c>
      <c r="H8606">
        <v>2</v>
      </c>
      <c r="I8606" s="4">
        <f>IF(E8606="Rhode Island", Table1[[#This Row],[price]]*$L$3, IF(E8606="Massachusetts", Table1[[#This Row],[price]]*$L$2, 1))</f>
        <v>293000</v>
      </c>
    </row>
    <row r="8607" spans="1:9" x14ac:dyDescent="0.25">
      <c r="A8607" s="2">
        <v>41514</v>
      </c>
      <c r="B8607" s="1">
        <f t="shared" si="268"/>
        <v>2013</v>
      </c>
      <c r="C8607" s="1">
        <f t="shared" si="269"/>
        <v>3</v>
      </c>
      <c r="D8607">
        <v>2617</v>
      </c>
      <c r="E8607" t="s">
        <v>37</v>
      </c>
      <c r="F8607" s="4">
        <v>400000</v>
      </c>
      <c r="G8607" t="s">
        <v>6</v>
      </c>
      <c r="H8607">
        <v>3</v>
      </c>
      <c r="I8607" s="4">
        <f>IF(E8607="Rhode Island", Table1[[#This Row],[price]]*$L$3, IF(E8607="Massachusetts", Table1[[#This Row],[price]]*$L$2, 1))</f>
        <v>400000</v>
      </c>
    </row>
    <row r="8608" spans="1:9" x14ac:dyDescent="0.25">
      <c r="A8608" s="2">
        <v>41515</v>
      </c>
      <c r="B8608" s="1">
        <f t="shared" si="268"/>
        <v>2013</v>
      </c>
      <c r="C8608" s="1">
        <f t="shared" si="269"/>
        <v>3</v>
      </c>
      <c r="D8608">
        <v>2617</v>
      </c>
      <c r="E8608" t="s">
        <v>37</v>
      </c>
      <c r="F8608" s="4">
        <v>472000</v>
      </c>
      <c r="G8608" t="s">
        <v>5</v>
      </c>
      <c r="H8608">
        <v>3</v>
      </c>
      <c r="I8608" s="4">
        <f>IF(E8608="Rhode Island", Table1[[#This Row],[price]]*$L$3, IF(E8608="Massachusetts", Table1[[#This Row],[price]]*$L$2, 1))</f>
        <v>472000</v>
      </c>
    </row>
    <row r="8609" spans="1:9" x14ac:dyDescent="0.25">
      <c r="A8609" s="2">
        <v>41515</v>
      </c>
      <c r="B8609" s="1">
        <f t="shared" si="268"/>
        <v>2013</v>
      </c>
      <c r="C8609" s="1">
        <f t="shared" si="269"/>
        <v>3</v>
      </c>
      <c r="D8609">
        <v>2611</v>
      </c>
      <c r="E8609" t="s">
        <v>37</v>
      </c>
      <c r="F8609" s="4">
        <v>558000</v>
      </c>
      <c r="G8609" t="s">
        <v>5</v>
      </c>
      <c r="H8609">
        <v>3</v>
      </c>
      <c r="I8609" s="4">
        <f>IF(E8609="Rhode Island", Table1[[#This Row],[price]]*$L$3, IF(E8609="Massachusetts", Table1[[#This Row],[price]]*$L$2, 1))</f>
        <v>558000</v>
      </c>
    </row>
    <row r="8610" spans="1:9" x14ac:dyDescent="0.25">
      <c r="A8610" s="2">
        <v>41515</v>
      </c>
      <c r="B8610" s="1">
        <f t="shared" si="268"/>
        <v>2013</v>
      </c>
      <c r="C8610" s="1">
        <f t="shared" si="269"/>
        <v>3</v>
      </c>
      <c r="D8610">
        <v>2617</v>
      </c>
      <c r="E8610" t="s">
        <v>37</v>
      </c>
      <c r="F8610" s="4">
        <v>562500</v>
      </c>
      <c r="G8610" t="s">
        <v>5</v>
      </c>
      <c r="H8610">
        <v>4</v>
      </c>
      <c r="I8610" s="4">
        <f>IF(E8610="Rhode Island", Table1[[#This Row],[price]]*$L$3, IF(E8610="Massachusetts", Table1[[#This Row],[price]]*$L$2, 1))</f>
        <v>562500</v>
      </c>
    </row>
    <row r="8611" spans="1:9" x14ac:dyDescent="0.25">
      <c r="A8611" s="2">
        <v>41515</v>
      </c>
      <c r="B8611" s="1">
        <f t="shared" si="268"/>
        <v>2013</v>
      </c>
      <c r="C8611" s="1">
        <f t="shared" si="269"/>
        <v>3</v>
      </c>
      <c r="D8611">
        <v>2615</v>
      </c>
      <c r="E8611" t="s">
        <v>37</v>
      </c>
      <c r="F8611" s="4">
        <v>585000</v>
      </c>
      <c r="G8611" t="s">
        <v>5</v>
      </c>
      <c r="H8611">
        <v>4</v>
      </c>
      <c r="I8611" s="4">
        <f>IF(E8611="Rhode Island", Table1[[#This Row],[price]]*$L$3, IF(E8611="Massachusetts", Table1[[#This Row],[price]]*$L$2, 1))</f>
        <v>585000</v>
      </c>
    </row>
    <row r="8612" spans="1:9" x14ac:dyDescent="0.25">
      <c r="A8612" s="2">
        <v>41515</v>
      </c>
      <c r="B8612" s="1">
        <f t="shared" si="268"/>
        <v>2013</v>
      </c>
      <c r="C8612" s="1">
        <f t="shared" si="269"/>
        <v>3</v>
      </c>
      <c r="D8612">
        <v>2913</v>
      </c>
      <c r="E8612" t="s">
        <v>36</v>
      </c>
      <c r="F8612" s="4">
        <v>640000</v>
      </c>
      <c r="G8612" t="s">
        <v>5</v>
      </c>
      <c r="H8612">
        <v>4</v>
      </c>
      <c r="I8612" s="4">
        <f>IF(E8612="Rhode Island", Table1[[#This Row],[price]]*$L$3, IF(E8612="Massachusetts", Table1[[#This Row],[price]]*$L$2, 1))</f>
        <v>640000</v>
      </c>
    </row>
    <row r="8613" spans="1:9" x14ac:dyDescent="0.25">
      <c r="A8613" s="2">
        <v>41515</v>
      </c>
      <c r="B8613" s="1">
        <f t="shared" si="268"/>
        <v>2013</v>
      </c>
      <c r="C8613" s="1">
        <f t="shared" si="269"/>
        <v>3</v>
      </c>
      <c r="D8613">
        <v>2614</v>
      </c>
      <c r="E8613" t="s">
        <v>37</v>
      </c>
      <c r="F8613" s="4">
        <v>269000</v>
      </c>
      <c r="G8613" t="s">
        <v>6</v>
      </c>
      <c r="H8613">
        <v>2</v>
      </c>
      <c r="I8613" s="4">
        <f>IF(E8613="Rhode Island", Table1[[#This Row],[price]]*$L$3, IF(E8613="Massachusetts", Table1[[#This Row],[price]]*$L$2, 1))</f>
        <v>269000</v>
      </c>
    </row>
    <row r="8614" spans="1:9" x14ac:dyDescent="0.25">
      <c r="A8614" s="2">
        <v>41515</v>
      </c>
      <c r="B8614" s="1">
        <f t="shared" si="268"/>
        <v>2013</v>
      </c>
      <c r="C8614" s="1">
        <f t="shared" si="269"/>
        <v>3</v>
      </c>
      <c r="D8614">
        <v>2603</v>
      </c>
      <c r="E8614" t="s">
        <v>37</v>
      </c>
      <c r="F8614" s="4">
        <v>353000</v>
      </c>
      <c r="G8614" t="s">
        <v>6</v>
      </c>
      <c r="H8614">
        <v>2</v>
      </c>
      <c r="I8614" s="4">
        <f>IF(E8614="Rhode Island", Table1[[#This Row],[price]]*$L$3, IF(E8614="Massachusetts", Table1[[#This Row],[price]]*$L$2, 1))</f>
        <v>353000</v>
      </c>
    </row>
    <row r="8615" spans="1:9" x14ac:dyDescent="0.25">
      <c r="A8615" s="2">
        <v>41515</v>
      </c>
      <c r="B8615" s="1">
        <f t="shared" si="268"/>
        <v>2013</v>
      </c>
      <c r="C8615" s="1">
        <f t="shared" si="269"/>
        <v>3</v>
      </c>
      <c r="D8615">
        <v>2604</v>
      </c>
      <c r="E8615" t="s">
        <v>37</v>
      </c>
      <c r="F8615" s="4">
        <v>405000</v>
      </c>
      <c r="G8615" t="s">
        <v>6</v>
      </c>
      <c r="H8615">
        <v>2</v>
      </c>
      <c r="I8615" s="4">
        <f>IF(E8615="Rhode Island", Table1[[#This Row],[price]]*$L$3, IF(E8615="Massachusetts", Table1[[#This Row],[price]]*$L$2, 1))</f>
        <v>405000</v>
      </c>
    </row>
    <row r="8616" spans="1:9" x14ac:dyDescent="0.25">
      <c r="A8616" s="2">
        <v>41515</v>
      </c>
      <c r="B8616" s="1">
        <f t="shared" si="268"/>
        <v>2013</v>
      </c>
      <c r="C8616" s="1">
        <f t="shared" si="269"/>
        <v>3</v>
      </c>
      <c r="D8616">
        <v>2605</v>
      </c>
      <c r="E8616" t="s">
        <v>37</v>
      </c>
      <c r="F8616" s="4">
        <v>537500</v>
      </c>
      <c r="G8616" t="s">
        <v>6</v>
      </c>
      <c r="H8616">
        <v>3</v>
      </c>
      <c r="I8616" s="4">
        <f>IF(E8616="Rhode Island", Table1[[#This Row],[price]]*$L$3, IF(E8616="Massachusetts", Table1[[#This Row],[price]]*$L$2, 1))</f>
        <v>537500</v>
      </c>
    </row>
    <row r="8617" spans="1:9" x14ac:dyDescent="0.25">
      <c r="A8617" s="2">
        <v>41516</v>
      </c>
      <c r="B8617" s="1">
        <f t="shared" si="268"/>
        <v>2013</v>
      </c>
      <c r="C8617" s="1">
        <f t="shared" si="269"/>
        <v>3</v>
      </c>
      <c r="D8617">
        <v>2905</v>
      </c>
      <c r="E8617" t="s">
        <v>36</v>
      </c>
      <c r="F8617" s="4">
        <v>340000</v>
      </c>
      <c r="G8617" t="s">
        <v>5</v>
      </c>
      <c r="H8617">
        <v>3</v>
      </c>
      <c r="I8617" s="4">
        <f>IF(E8617="Rhode Island", Table1[[#This Row],[price]]*$L$3, IF(E8617="Massachusetts", Table1[[#This Row],[price]]*$L$2, 1))</f>
        <v>340000</v>
      </c>
    </row>
    <row r="8618" spans="1:9" x14ac:dyDescent="0.25">
      <c r="A8618" s="2">
        <v>41516</v>
      </c>
      <c r="B8618" s="1">
        <f t="shared" si="268"/>
        <v>2013</v>
      </c>
      <c r="C8618" s="1">
        <f t="shared" si="269"/>
        <v>3</v>
      </c>
      <c r="D8618">
        <v>2905</v>
      </c>
      <c r="E8618" t="s">
        <v>36</v>
      </c>
      <c r="F8618" s="4">
        <v>370000</v>
      </c>
      <c r="G8618" t="s">
        <v>5</v>
      </c>
      <c r="H8618">
        <v>3</v>
      </c>
      <c r="I8618" s="4">
        <f>IF(E8618="Rhode Island", Table1[[#This Row],[price]]*$L$3, IF(E8618="Massachusetts", Table1[[#This Row],[price]]*$L$2, 1))</f>
        <v>370000</v>
      </c>
    </row>
    <row r="8619" spans="1:9" x14ac:dyDescent="0.25">
      <c r="A8619" s="2">
        <v>41516</v>
      </c>
      <c r="B8619" s="1">
        <f t="shared" si="268"/>
        <v>2013</v>
      </c>
      <c r="C8619" s="1">
        <f t="shared" si="269"/>
        <v>3</v>
      </c>
      <c r="D8619">
        <v>2913</v>
      </c>
      <c r="E8619" t="s">
        <v>36</v>
      </c>
      <c r="F8619" s="4">
        <v>370000</v>
      </c>
      <c r="G8619" t="s">
        <v>5</v>
      </c>
      <c r="H8619">
        <v>3</v>
      </c>
      <c r="I8619" s="4">
        <f>IF(E8619="Rhode Island", Table1[[#This Row],[price]]*$L$3, IF(E8619="Massachusetts", Table1[[#This Row],[price]]*$L$2, 1))</f>
        <v>370000</v>
      </c>
    </row>
    <row r="8620" spans="1:9" x14ac:dyDescent="0.25">
      <c r="A8620" s="2">
        <v>41516</v>
      </c>
      <c r="B8620" s="1">
        <f t="shared" si="268"/>
        <v>2013</v>
      </c>
      <c r="C8620" s="1">
        <f t="shared" si="269"/>
        <v>3</v>
      </c>
      <c r="D8620">
        <v>2617</v>
      </c>
      <c r="E8620" t="s">
        <v>37</v>
      </c>
      <c r="F8620" s="4">
        <v>372000</v>
      </c>
      <c r="G8620" t="s">
        <v>5</v>
      </c>
      <c r="H8620">
        <v>2</v>
      </c>
      <c r="I8620" s="4">
        <f>IF(E8620="Rhode Island", Table1[[#This Row],[price]]*$L$3, IF(E8620="Massachusetts", Table1[[#This Row],[price]]*$L$2, 1))</f>
        <v>372000</v>
      </c>
    </row>
    <row r="8621" spans="1:9" x14ac:dyDescent="0.25">
      <c r="A8621" s="2">
        <v>41516</v>
      </c>
      <c r="B8621" s="1">
        <f t="shared" si="268"/>
        <v>2013</v>
      </c>
      <c r="C8621" s="1">
        <f t="shared" si="269"/>
        <v>3</v>
      </c>
      <c r="D8621">
        <v>2902</v>
      </c>
      <c r="E8621" t="s">
        <v>36</v>
      </c>
      <c r="F8621" s="4">
        <v>412500</v>
      </c>
      <c r="G8621" t="s">
        <v>5</v>
      </c>
      <c r="H8621">
        <v>3</v>
      </c>
      <c r="I8621" s="4">
        <f>IF(E8621="Rhode Island", Table1[[#This Row],[price]]*$L$3, IF(E8621="Massachusetts", Table1[[#This Row],[price]]*$L$2, 1))</f>
        <v>412500</v>
      </c>
    </row>
    <row r="8622" spans="1:9" x14ac:dyDescent="0.25">
      <c r="A8622" s="2">
        <v>41516</v>
      </c>
      <c r="B8622" s="1">
        <f t="shared" si="268"/>
        <v>2013</v>
      </c>
      <c r="C8622" s="1">
        <f t="shared" si="269"/>
        <v>3</v>
      </c>
      <c r="D8622">
        <v>2904</v>
      </c>
      <c r="E8622" t="s">
        <v>36</v>
      </c>
      <c r="F8622" s="4">
        <v>425500</v>
      </c>
      <c r="G8622" t="s">
        <v>5</v>
      </c>
      <c r="H8622">
        <v>3</v>
      </c>
      <c r="I8622" s="4">
        <f>IF(E8622="Rhode Island", Table1[[#This Row],[price]]*$L$3, IF(E8622="Massachusetts", Table1[[#This Row],[price]]*$L$2, 1))</f>
        <v>425500</v>
      </c>
    </row>
    <row r="8623" spans="1:9" x14ac:dyDescent="0.25">
      <c r="A8623" s="2">
        <v>41516</v>
      </c>
      <c r="B8623" s="1">
        <f t="shared" si="268"/>
        <v>2013</v>
      </c>
      <c r="C8623" s="1">
        <f t="shared" si="269"/>
        <v>3</v>
      </c>
      <c r="D8623">
        <v>2905</v>
      </c>
      <c r="E8623" t="s">
        <v>36</v>
      </c>
      <c r="F8623" s="4">
        <v>448000</v>
      </c>
      <c r="G8623" t="s">
        <v>5</v>
      </c>
      <c r="H8623">
        <v>4</v>
      </c>
      <c r="I8623" s="4">
        <f>IF(E8623="Rhode Island", Table1[[#This Row],[price]]*$L$3, IF(E8623="Massachusetts", Table1[[#This Row],[price]]*$L$2, 1))</f>
        <v>448000</v>
      </c>
    </row>
    <row r="8624" spans="1:9" x14ac:dyDescent="0.25">
      <c r="A8624" s="2">
        <v>41516</v>
      </c>
      <c r="B8624" s="1">
        <f t="shared" si="268"/>
        <v>2013</v>
      </c>
      <c r="C8624" s="1">
        <f t="shared" si="269"/>
        <v>3</v>
      </c>
      <c r="D8624">
        <v>2615</v>
      </c>
      <c r="E8624" t="s">
        <v>37</v>
      </c>
      <c r="F8624" s="4">
        <v>450000</v>
      </c>
      <c r="G8624" t="s">
        <v>5</v>
      </c>
      <c r="H8624">
        <v>4</v>
      </c>
      <c r="I8624" s="4">
        <f>IF(E8624="Rhode Island", Table1[[#This Row],[price]]*$L$3, IF(E8624="Massachusetts", Table1[[#This Row],[price]]*$L$2, 1))</f>
        <v>450000</v>
      </c>
    </row>
    <row r="8625" spans="1:9" x14ac:dyDescent="0.25">
      <c r="A8625" s="2">
        <v>41516</v>
      </c>
      <c r="B8625" s="1">
        <f t="shared" si="268"/>
        <v>2013</v>
      </c>
      <c r="C8625" s="1">
        <f t="shared" si="269"/>
        <v>3</v>
      </c>
      <c r="D8625">
        <v>2905</v>
      </c>
      <c r="E8625" t="s">
        <v>36</v>
      </c>
      <c r="F8625" s="4">
        <v>469000</v>
      </c>
      <c r="G8625" t="s">
        <v>5</v>
      </c>
      <c r="H8625">
        <v>3</v>
      </c>
      <c r="I8625" s="4">
        <f>IF(E8625="Rhode Island", Table1[[#This Row],[price]]*$L$3, IF(E8625="Massachusetts", Table1[[#This Row],[price]]*$L$2, 1))</f>
        <v>469000</v>
      </c>
    </row>
    <row r="8626" spans="1:9" x14ac:dyDescent="0.25">
      <c r="A8626" s="2">
        <v>41516</v>
      </c>
      <c r="B8626" s="1">
        <f t="shared" si="268"/>
        <v>2013</v>
      </c>
      <c r="C8626" s="1">
        <f t="shared" si="269"/>
        <v>3</v>
      </c>
      <c r="D8626">
        <v>2905</v>
      </c>
      <c r="E8626" t="s">
        <v>36</v>
      </c>
      <c r="F8626" s="4">
        <v>475000</v>
      </c>
      <c r="G8626" t="s">
        <v>5</v>
      </c>
      <c r="H8626">
        <v>3</v>
      </c>
      <c r="I8626" s="4">
        <f>IF(E8626="Rhode Island", Table1[[#This Row],[price]]*$L$3, IF(E8626="Massachusetts", Table1[[#This Row],[price]]*$L$2, 1))</f>
        <v>475000</v>
      </c>
    </row>
    <row r="8627" spans="1:9" x14ac:dyDescent="0.25">
      <c r="A8627" s="2">
        <v>41516</v>
      </c>
      <c r="B8627" s="1">
        <f t="shared" si="268"/>
        <v>2013</v>
      </c>
      <c r="C8627" s="1">
        <f t="shared" si="269"/>
        <v>3</v>
      </c>
      <c r="D8627">
        <v>2615</v>
      </c>
      <c r="E8627" t="s">
        <v>37</v>
      </c>
      <c r="F8627" s="4">
        <v>485000</v>
      </c>
      <c r="G8627" t="s">
        <v>5</v>
      </c>
      <c r="H8627">
        <v>3</v>
      </c>
      <c r="I8627" s="4">
        <f>IF(E8627="Rhode Island", Table1[[#This Row],[price]]*$L$3, IF(E8627="Massachusetts", Table1[[#This Row],[price]]*$L$2, 1))</f>
        <v>485000</v>
      </c>
    </row>
    <row r="8628" spans="1:9" x14ac:dyDescent="0.25">
      <c r="A8628" s="2">
        <v>41516</v>
      </c>
      <c r="B8628" s="1">
        <f t="shared" si="268"/>
        <v>2013</v>
      </c>
      <c r="C8628" s="1">
        <f t="shared" si="269"/>
        <v>3</v>
      </c>
      <c r="D8628">
        <v>2611</v>
      </c>
      <c r="E8628" t="s">
        <v>37</v>
      </c>
      <c r="F8628" s="4">
        <v>497000</v>
      </c>
      <c r="G8628" t="s">
        <v>5</v>
      </c>
      <c r="H8628">
        <v>3</v>
      </c>
      <c r="I8628" s="4">
        <f>IF(E8628="Rhode Island", Table1[[#This Row],[price]]*$L$3, IF(E8628="Massachusetts", Table1[[#This Row],[price]]*$L$2, 1))</f>
        <v>497000</v>
      </c>
    </row>
    <row r="8629" spans="1:9" x14ac:dyDescent="0.25">
      <c r="A8629" s="2">
        <v>41516</v>
      </c>
      <c r="B8629" s="1">
        <f t="shared" si="268"/>
        <v>2013</v>
      </c>
      <c r="C8629" s="1">
        <f t="shared" si="269"/>
        <v>3</v>
      </c>
      <c r="D8629">
        <v>2914</v>
      </c>
      <c r="E8629" t="s">
        <v>36</v>
      </c>
      <c r="F8629" s="4">
        <v>520000</v>
      </c>
      <c r="G8629" t="s">
        <v>5</v>
      </c>
      <c r="H8629">
        <v>4</v>
      </c>
      <c r="I8629" s="4">
        <f>IF(E8629="Rhode Island", Table1[[#This Row],[price]]*$L$3, IF(E8629="Massachusetts", Table1[[#This Row],[price]]*$L$2, 1))</f>
        <v>520000</v>
      </c>
    </row>
    <row r="8630" spans="1:9" x14ac:dyDescent="0.25">
      <c r="A8630" s="2">
        <v>41516</v>
      </c>
      <c r="B8630" s="1">
        <f t="shared" si="268"/>
        <v>2013</v>
      </c>
      <c r="C8630" s="1">
        <f t="shared" si="269"/>
        <v>3</v>
      </c>
      <c r="D8630">
        <v>2904</v>
      </c>
      <c r="E8630" t="s">
        <v>36</v>
      </c>
      <c r="F8630" s="4">
        <v>540000</v>
      </c>
      <c r="G8630" t="s">
        <v>5</v>
      </c>
      <c r="H8630">
        <v>3</v>
      </c>
      <c r="I8630" s="4">
        <f>IF(E8630="Rhode Island", Table1[[#This Row],[price]]*$L$3, IF(E8630="Massachusetts", Table1[[#This Row],[price]]*$L$2, 1))</f>
        <v>540000</v>
      </c>
    </row>
    <row r="8631" spans="1:9" x14ac:dyDescent="0.25">
      <c r="A8631" s="2">
        <v>41516</v>
      </c>
      <c r="B8631" s="1">
        <f t="shared" si="268"/>
        <v>2013</v>
      </c>
      <c r="C8631" s="1">
        <f t="shared" si="269"/>
        <v>3</v>
      </c>
      <c r="D8631">
        <v>2602</v>
      </c>
      <c r="E8631" t="s">
        <v>37</v>
      </c>
      <c r="F8631" s="4">
        <v>567500</v>
      </c>
      <c r="G8631" t="s">
        <v>5</v>
      </c>
      <c r="H8631">
        <v>2</v>
      </c>
      <c r="I8631" s="4">
        <f>IF(E8631="Rhode Island", Table1[[#This Row],[price]]*$L$3, IF(E8631="Massachusetts", Table1[[#This Row],[price]]*$L$2, 1))</f>
        <v>567500</v>
      </c>
    </row>
    <row r="8632" spans="1:9" x14ac:dyDescent="0.25">
      <c r="A8632" s="2">
        <v>41516</v>
      </c>
      <c r="B8632" s="1">
        <f t="shared" si="268"/>
        <v>2013</v>
      </c>
      <c r="C8632" s="1">
        <f t="shared" si="269"/>
        <v>3</v>
      </c>
      <c r="D8632">
        <v>2614</v>
      </c>
      <c r="E8632" t="s">
        <v>37</v>
      </c>
      <c r="F8632" s="4">
        <v>595000</v>
      </c>
      <c r="G8632" t="s">
        <v>5</v>
      </c>
      <c r="H8632">
        <v>4</v>
      </c>
      <c r="I8632" s="4">
        <f>IF(E8632="Rhode Island", Table1[[#This Row],[price]]*$L$3, IF(E8632="Massachusetts", Table1[[#This Row],[price]]*$L$2, 1))</f>
        <v>595000</v>
      </c>
    </row>
    <row r="8633" spans="1:9" x14ac:dyDescent="0.25">
      <c r="A8633" s="2">
        <v>41516</v>
      </c>
      <c r="B8633" s="1">
        <f t="shared" si="268"/>
        <v>2013</v>
      </c>
      <c r="C8633" s="1">
        <f t="shared" si="269"/>
        <v>3</v>
      </c>
      <c r="D8633">
        <v>2912</v>
      </c>
      <c r="E8633" t="s">
        <v>36</v>
      </c>
      <c r="F8633" s="4">
        <v>608000</v>
      </c>
      <c r="G8633" t="s">
        <v>5</v>
      </c>
      <c r="H8633">
        <v>4</v>
      </c>
      <c r="I8633" s="4">
        <f>IF(E8633="Rhode Island", Table1[[#This Row],[price]]*$L$3, IF(E8633="Massachusetts", Table1[[#This Row],[price]]*$L$2, 1))</f>
        <v>608000</v>
      </c>
    </row>
    <row r="8634" spans="1:9" x14ac:dyDescent="0.25">
      <c r="A8634" s="2">
        <v>41516</v>
      </c>
      <c r="B8634" s="1">
        <f t="shared" si="268"/>
        <v>2013</v>
      </c>
      <c r="C8634" s="1">
        <f t="shared" si="269"/>
        <v>3</v>
      </c>
      <c r="D8634">
        <v>2914</v>
      </c>
      <c r="E8634" t="s">
        <v>36</v>
      </c>
      <c r="F8634" s="4">
        <v>624236</v>
      </c>
      <c r="G8634" t="s">
        <v>5</v>
      </c>
      <c r="H8634">
        <v>4</v>
      </c>
      <c r="I8634" s="4">
        <f>IF(E8634="Rhode Island", Table1[[#This Row],[price]]*$L$3, IF(E8634="Massachusetts", Table1[[#This Row],[price]]*$L$2, 1))</f>
        <v>624236</v>
      </c>
    </row>
    <row r="8635" spans="1:9" x14ac:dyDescent="0.25">
      <c r="A8635" s="2">
        <v>41516</v>
      </c>
      <c r="B8635" s="1">
        <f t="shared" si="268"/>
        <v>2013</v>
      </c>
      <c r="C8635" s="1">
        <f t="shared" si="269"/>
        <v>3</v>
      </c>
      <c r="D8635">
        <v>2603</v>
      </c>
      <c r="E8635" t="s">
        <v>37</v>
      </c>
      <c r="F8635" s="4">
        <v>320000</v>
      </c>
      <c r="G8635" t="s">
        <v>6</v>
      </c>
      <c r="H8635">
        <v>1</v>
      </c>
      <c r="I8635" s="4">
        <f>IF(E8635="Rhode Island", Table1[[#This Row],[price]]*$L$3, IF(E8635="Massachusetts", Table1[[#This Row],[price]]*$L$2, 1))</f>
        <v>320000</v>
      </c>
    </row>
    <row r="8636" spans="1:9" x14ac:dyDescent="0.25">
      <c r="A8636" s="2">
        <v>41516</v>
      </c>
      <c r="B8636" s="1">
        <f t="shared" si="268"/>
        <v>2013</v>
      </c>
      <c r="C8636" s="1">
        <f t="shared" si="269"/>
        <v>3</v>
      </c>
      <c r="D8636">
        <v>2602</v>
      </c>
      <c r="E8636" t="s">
        <v>37</v>
      </c>
      <c r="F8636" s="4">
        <v>342500</v>
      </c>
      <c r="G8636" t="s">
        <v>6</v>
      </c>
      <c r="H8636">
        <v>1</v>
      </c>
      <c r="I8636" s="4">
        <f>IF(E8636="Rhode Island", Table1[[#This Row],[price]]*$L$3, IF(E8636="Massachusetts", Table1[[#This Row],[price]]*$L$2, 1))</f>
        <v>342500</v>
      </c>
    </row>
    <row r="8637" spans="1:9" x14ac:dyDescent="0.25">
      <c r="A8637" s="2">
        <v>41516</v>
      </c>
      <c r="B8637" s="1">
        <f t="shared" si="268"/>
        <v>2013</v>
      </c>
      <c r="C8637" s="1">
        <f t="shared" si="269"/>
        <v>3</v>
      </c>
      <c r="D8637">
        <v>2612</v>
      </c>
      <c r="E8637" t="s">
        <v>37</v>
      </c>
      <c r="F8637" s="4">
        <v>425000</v>
      </c>
      <c r="G8637" t="s">
        <v>6</v>
      </c>
      <c r="H8637">
        <v>2</v>
      </c>
      <c r="I8637" s="4">
        <f>IF(E8637="Rhode Island", Table1[[#This Row],[price]]*$L$3, IF(E8637="Massachusetts", Table1[[#This Row],[price]]*$L$2, 1))</f>
        <v>425000</v>
      </c>
    </row>
    <row r="8638" spans="1:9" x14ac:dyDescent="0.25">
      <c r="A8638" s="2">
        <v>41517</v>
      </c>
      <c r="B8638" s="1">
        <f t="shared" si="268"/>
        <v>2013</v>
      </c>
      <c r="C8638" s="1">
        <f t="shared" si="269"/>
        <v>3</v>
      </c>
      <c r="D8638">
        <v>2902</v>
      </c>
      <c r="E8638" t="s">
        <v>36</v>
      </c>
      <c r="F8638" s="4">
        <v>412500</v>
      </c>
      <c r="G8638" t="s">
        <v>5</v>
      </c>
      <c r="H8638">
        <v>3</v>
      </c>
      <c r="I8638" s="4">
        <f>IF(E8638="Rhode Island", Table1[[#This Row],[price]]*$L$3, IF(E8638="Massachusetts", Table1[[#This Row],[price]]*$L$2, 1))</f>
        <v>412500</v>
      </c>
    </row>
    <row r="8639" spans="1:9" x14ac:dyDescent="0.25">
      <c r="A8639" s="2">
        <v>41517</v>
      </c>
      <c r="B8639" s="1">
        <f t="shared" si="268"/>
        <v>2013</v>
      </c>
      <c r="C8639" s="1">
        <f t="shared" si="269"/>
        <v>3</v>
      </c>
      <c r="D8639">
        <v>2905</v>
      </c>
      <c r="E8639" t="s">
        <v>36</v>
      </c>
      <c r="F8639" s="4">
        <v>421000</v>
      </c>
      <c r="G8639" t="s">
        <v>5</v>
      </c>
      <c r="H8639">
        <v>3</v>
      </c>
      <c r="I8639" s="4">
        <f>IF(E8639="Rhode Island", Table1[[#This Row],[price]]*$L$3, IF(E8639="Massachusetts", Table1[[#This Row],[price]]*$L$2, 1))</f>
        <v>421000</v>
      </c>
    </row>
    <row r="8640" spans="1:9" x14ac:dyDescent="0.25">
      <c r="A8640" s="2">
        <v>41517</v>
      </c>
      <c r="B8640" s="1">
        <f t="shared" si="268"/>
        <v>2013</v>
      </c>
      <c r="C8640" s="1">
        <f t="shared" si="269"/>
        <v>3</v>
      </c>
      <c r="D8640">
        <v>2606</v>
      </c>
      <c r="E8640" t="s">
        <v>37</v>
      </c>
      <c r="F8640" s="4">
        <v>515000</v>
      </c>
      <c r="G8640" t="s">
        <v>5</v>
      </c>
      <c r="H8640">
        <v>3</v>
      </c>
      <c r="I8640" s="4">
        <f>IF(E8640="Rhode Island", Table1[[#This Row],[price]]*$L$3, IF(E8640="Massachusetts", Table1[[#This Row],[price]]*$L$2, 1))</f>
        <v>515000</v>
      </c>
    </row>
    <row r="8641" spans="1:9" x14ac:dyDescent="0.25">
      <c r="A8641" s="2">
        <v>41517</v>
      </c>
      <c r="B8641" s="1">
        <f t="shared" si="268"/>
        <v>2013</v>
      </c>
      <c r="C8641" s="1">
        <f t="shared" si="269"/>
        <v>3</v>
      </c>
      <c r="D8641">
        <v>2906</v>
      </c>
      <c r="E8641" t="s">
        <v>36</v>
      </c>
      <c r="F8641" s="4">
        <v>590000</v>
      </c>
      <c r="G8641" t="s">
        <v>5</v>
      </c>
      <c r="H8641">
        <v>4</v>
      </c>
      <c r="I8641" s="4">
        <f>IF(E8641="Rhode Island", Table1[[#This Row],[price]]*$L$3, IF(E8641="Massachusetts", Table1[[#This Row],[price]]*$L$2, 1))</f>
        <v>590000</v>
      </c>
    </row>
    <row r="8642" spans="1:9" x14ac:dyDescent="0.25">
      <c r="A8642" s="2">
        <v>41517</v>
      </c>
      <c r="B8642" s="1">
        <f t="shared" ref="B8642:B8705" si="270">YEAR(A8642)</f>
        <v>2013</v>
      </c>
      <c r="C8642" s="1">
        <f t="shared" ref="C8642:C8705" si="271">ROUNDUP(MONTH(A8642)/3,0)</f>
        <v>3</v>
      </c>
      <c r="D8642">
        <v>2612</v>
      </c>
      <c r="E8642" t="s">
        <v>37</v>
      </c>
      <c r="F8642" s="4">
        <v>878500</v>
      </c>
      <c r="G8642" t="s">
        <v>5</v>
      </c>
      <c r="H8642">
        <v>4</v>
      </c>
      <c r="I8642" s="4">
        <f>IF(E8642="Rhode Island", Table1[[#This Row],[price]]*$L$3, IF(E8642="Massachusetts", Table1[[#This Row],[price]]*$L$2, 1))</f>
        <v>878500</v>
      </c>
    </row>
    <row r="8643" spans="1:9" x14ac:dyDescent="0.25">
      <c r="A8643" s="2">
        <v>41518</v>
      </c>
      <c r="B8643" s="1">
        <f t="shared" si="270"/>
        <v>2013</v>
      </c>
      <c r="C8643" s="1">
        <f t="shared" si="271"/>
        <v>3</v>
      </c>
      <c r="D8643">
        <v>2913</v>
      </c>
      <c r="E8643" t="s">
        <v>36</v>
      </c>
      <c r="F8643" s="4">
        <v>595000</v>
      </c>
      <c r="G8643" t="s">
        <v>5</v>
      </c>
      <c r="H8643">
        <v>4</v>
      </c>
      <c r="I8643" s="4">
        <f>IF(E8643="Rhode Island", Table1[[#This Row],[price]]*$L$3, IF(E8643="Massachusetts", Table1[[#This Row],[price]]*$L$2, 1))</f>
        <v>595000</v>
      </c>
    </row>
    <row r="8644" spans="1:9" x14ac:dyDescent="0.25">
      <c r="A8644" s="2">
        <v>41518</v>
      </c>
      <c r="B8644" s="1">
        <f t="shared" si="270"/>
        <v>2013</v>
      </c>
      <c r="C8644" s="1">
        <f t="shared" si="271"/>
        <v>3</v>
      </c>
      <c r="D8644">
        <v>2602</v>
      </c>
      <c r="E8644" t="s">
        <v>37</v>
      </c>
      <c r="F8644" s="4">
        <v>330000</v>
      </c>
      <c r="G8644" t="s">
        <v>6</v>
      </c>
      <c r="H8644">
        <v>2</v>
      </c>
      <c r="I8644" s="4">
        <f>IF(E8644="Rhode Island", Table1[[#This Row],[price]]*$L$3, IF(E8644="Massachusetts", Table1[[#This Row],[price]]*$L$2, 1))</f>
        <v>330000</v>
      </c>
    </row>
    <row r="8645" spans="1:9" x14ac:dyDescent="0.25">
      <c r="A8645" s="2">
        <v>41519</v>
      </c>
      <c r="B8645" s="1">
        <f t="shared" si="270"/>
        <v>2013</v>
      </c>
      <c r="C8645" s="1">
        <f t="shared" si="271"/>
        <v>3</v>
      </c>
      <c r="D8645">
        <v>2617</v>
      </c>
      <c r="E8645" t="s">
        <v>37</v>
      </c>
      <c r="F8645" s="4">
        <v>475000</v>
      </c>
      <c r="G8645" t="s">
        <v>5</v>
      </c>
      <c r="H8645">
        <v>3</v>
      </c>
      <c r="I8645" s="4">
        <f>IF(E8645="Rhode Island", Table1[[#This Row],[price]]*$L$3, IF(E8645="Massachusetts", Table1[[#This Row],[price]]*$L$2, 1))</f>
        <v>475000</v>
      </c>
    </row>
    <row r="8646" spans="1:9" x14ac:dyDescent="0.25">
      <c r="A8646" s="2">
        <v>41519</v>
      </c>
      <c r="B8646" s="1">
        <f t="shared" si="270"/>
        <v>2013</v>
      </c>
      <c r="C8646" s="1">
        <f t="shared" si="271"/>
        <v>3</v>
      </c>
      <c r="D8646">
        <v>2602</v>
      </c>
      <c r="E8646" t="s">
        <v>37</v>
      </c>
      <c r="F8646" s="4">
        <v>682400</v>
      </c>
      <c r="G8646" t="s">
        <v>5</v>
      </c>
      <c r="H8646">
        <v>4</v>
      </c>
      <c r="I8646" s="4">
        <f>IF(E8646="Rhode Island", Table1[[#This Row],[price]]*$L$3, IF(E8646="Massachusetts", Table1[[#This Row],[price]]*$L$2, 1))</f>
        <v>682400</v>
      </c>
    </row>
    <row r="8647" spans="1:9" x14ac:dyDescent="0.25">
      <c r="A8647" s="2">
        <v>41519</v>
      </c>
      <c r="B8647" s="1">
        <f t="shared" si="270"/>
        <v>2013</v>
      </c>
      <c r="C8647" s="1">
        <f t="shared" si="271"/>
        <v>3</v>
      </c>
      <c r="D8647">
        <v>2612</v>
      </c>
      <c r="E8647" t="s">
        <v>37</v>
      </c>
      <c r="F8647" s="4">
        <v>520000</v>
      </c>
      <c r="G8647" t="s">
        <v>6</v>
      </c>
      <c r="H8647">
        <v>3</v>
      </c>
      <c r="I8647" s="4">
        <f>IF(E8647="Rhode Island", Table1[[#This Row],[price]]*$L$3, IF(E8647="Massachusetts", Table1[[#This Row],[price]]*$L$2, 1))</f>
        <v>520000</v>
      </c>
    </row>
    <row r="8648" spans="1:9" x14ac:dyDescent="0.25">
      <c r="A8648" s="2">
        <v>41520</v>
      </c>
      <c r="B8648" s="1">
        <f t="shared" si="270"/>
        <v>2013</v>
      </c>
      <c r="C8648" s="1">
        <f t="shared" si="271"/>
        <v>3</v>
      </c>
      <c r="D8648">
        <v>2905</v>
      </c>
      <c r="E8648" t="s">
        <v>36</v>
      </c>
      <c r="F8648" s="4">
        <v>374000</v>
      </c>
      <c r="G8648" t="s">
        <v>5</v>
      </c>
      <c r="H8648">
        <v>3</v>
      </c>
      <c r="I8648" s="4">
        <f>IF(E8648="Rhode Island", Table1[[#This Row],[price]]*$L$3, IF(E8648="Massachusetts", Table1[[#This Row],[price]]*$L$2, 1))</f>
        <v>374000</v>
      </c>
    </row>
    <row r="8649" spans="1:9" x14ac:dyDescent="0.25">
      <c r="A8649" s="2">
        <v>41520</v>
      </c>
      <c r="B8649" s="1">
        <f t="shared" si="270"/>
        <v>2013</v>
      </c>
      <c r="C8649" s="1">
        <f t="shared" si="271"/>
        <v>3</v>
      </c>
      <c r="D8649">
        <v>2906</v>
      </c>
      <c r="E8649" t="s">
        <v>36</v>
      </c>
      <c r="F8649" s="4">
        <v>397500</v>
      </c>
      <c r="G8649" t="s">
        <v>5</v>
      </c>
      <c r="H8649">
        <v>3</v>
      </c>
      <c r="I8649" s="4">
        <f>IF(E8649="Rhode Island", Table1[[#This Row],[price]]*$L$3, IF(E8649="Massachusetts", Table1[[#This Row],[price]]*$L$2, 1))</f>
        <v>397500</v>
      </c>
    </row>
    <row r="8650" spans="1:9" x14ac:dyDescent="0.25">
      <c r="A8650" s="2">
        <v>41520</v>
      </c>
      <c r="B8650" s="1">
        <f t="shared" si="270"/>
        <v>2013</v>
      </c>
      <c r="C8650" s="1">
        <f t="shared" si="271"/>
        <v>3</v>
      </c>
      <c r="D8650">
        <v>2905</v>
      </c>
      <c r="E8650" t="s">
        <v>36</v>
      </c>
      <c r="F8650" s="4">
        <v>520000</v>
      </c>
      <c r="G8650" t="s">
        <v>5</v>
      </c>
      <c r="H8650">
        <v>4</v>
      </c>
      <c r="I8650" s="4">
        <f>IF(E8650="Rhode Island", Table1[[#This Row],[price]]*$L$3, IF(E8650="Massachusetts", Table1[[#This Row],[price]]*$L$2, 1))</f>
        <v>520000</v>
      </c>
    </row>
    <row r="8651" spans="1:9" x14ac:dyDescent="0.25">
      <c r="A8651" s="2">
        <v>41520</v>
      </c>
      <c r="B8651" s="1">
        <f t="shared" si="270"/>
        <v>2013</v>
      </c>
      <c r="C8651" s="1">
        <f t="shared" si="271"/>
        <v>3</v>
      </c>
      <c r="D8651">
        <v>2607</v>
      </c>
      <c r="E8651" t="s">
        <v>37</v>
      </c>
      <c r="F8651" s="4">
        <v>521000</v>
      </c>
      <c r="G8651" t="s">
        <v>5</v>
      </c>
      <c r="H8651">
        <v>3</v>
      </c>
      <c r="I8651" s="4">
        <f>IF(E8651="Rhode Island", Table1[[#This Row],[price]]*$L$3, IF(E8651="Massachusetts", Table1[[#This Row],[price]]*$L$2, 1))</f>
        <v>521000</v>
      </c>
    </row>
    <row r="8652" spans="1:9" x14ac:dyDescent="0.25">
      <c r="A8652" s="2">
        <v>41520</v>
      </c>
      <c r="B8652" s="1">
        <f t="shared" si="270"/>
        <v>2013</v>
      </c>
      <c r="C8652" s="1">
        <f t="shared" si="271"/>
        <v>3</v>
      </c>
      <c r="D8652">
        <v>2914</v>
      </c>
      <c r="E8652" t="s">
        <v>36</v>
      </c>
      <c r="F8652" s="4">
        <v>620000</v>
      </c>
      <c r="G8652" t="s">
        <v>5</v>
      </c>
      <c r="H8652">
        <v>4</v>
      </c>
      <c r="I8652" s="4">
        <f>IF(E8652="Rhode Island", Table1[[#This Row],[price]]*$L$3, IF(E8652="Massachusetts", Table1[[#This Row],[price]]*$L$2, 1))</f>
        <v>620000</v>
      </c>
    </row>
    <row r="8653" spans="1:9" x14ac:dyDescent="0.25">
      <c r="A8653" s="2">
        <v>41520</v>
      </c>
      <c r="B8653" s="1">
        <f t="shared" si="270"/>
        <v>2013</v>
      </c>
      <c r="C8653" s="1">
        <f t="shared" si="271"/>
        <v>3</v>
      </c>
      <c r="D8653">
        <v>2603</v>
      </c>
      <c r="E8653" t="s">
        <v>37</v>
      </c>
      <c r="F8653" s="4">
        <v>535000</v>
      </c>
      <c r="G8653" t="s">
        <v>6</v>
      </c>
      <c r="H8653">
        <v>2</v>
      </c>
      <c r="I8653" s="4">
        <f>IF(E8653="Rhode Island", Table1[[#This Row],[price]]*$L$3, IF(E8653="Massachusetts", Table1[[#This Row],[price]]*$L$2, 1))</f>
        <v>535000</v>
      </c>
    </row>
    <row r="8654" spans="1:9" x14ac:dyDescent="0.25">
      <c r="A8654" s="2">
        <v>41520</v>
      </c>
      <c r="B8654" s="1">
        <f t="shared" si="270"/>
        <v>2013</v>
      </c>
      <c r="C8654" s="1">
        <f t="shared" si="271"/>
        <v>3</v>
      </c>
      <c r="D8654">
        <v>2605</v>
      </c>
      <c r="E8654" t="s">
        <v>37</v>
      </c>
      <c r="F8654" s="4">
        <v>572000</v>
      </c>
      <c r="G8654" t="s">
        <v>6</v>
      </c>
      <c r="H8654">
        <v>3</v>
      </c>
      <c r="I8654" s="4">
        <f>IF(E8654="Rhode Island", Table1[[#This Row],[price]]*$L$3, IF(E8654="Massachusetts", Table1[[#This Row],[price]]*$L$2, 1))</f>
        <v>572000</v>
      </c>
    </row>
    <row r="8655" spans="1:9" x14ac:dyDescent="0.25">
      <c r="A8655" s="2">
        <v>41520</v>
      </c>
      <c r="B8655" s="1">
        <f t="shared" si="270"/>
        <v>2013</v>
      </c>
      <c r="C8655" s="1">
        <f t="shared" si="271"/>
        <v>3</v>
      </c>
      <c r="D8655">
        <v>2612</v>
      </c>
      <c r="E8655" t="s">
        <v>37</v>
      </c>
      <c r="F8655" s="4">
        <v>580000</v>
      </c>
      <c r="G8655" t="s">
        <v>6</v>
      </c>
      <c r="H8655">
        <v>2</v>
      </c>
      <c r="I8655" s="4">
        <f>IF(E8655="Rhode Island", Table1[[#This Row],[price]]*$L$3, IF(E8655="Massachusetts", Table1[[#This Row],[price]]*$L$2, 1))</f>
        <v>580000</v>
      </c>
    </row>
    <row r="8656" spans="1:9" x14ac:dyDescent="0.25">
      <c r="A8656" s="2">
        <v>41521</v>
      </c>
      <c r="B8656" s="1">
        <f t="shared" si="270"/>
        <v>2013</v>
      </c>
      <c r="C8656" s="1">
        <f t="shared" si="271"/>
        <v>3</v>
      </c>
      <c r="D8656">
        <v>2615</v>
      </c>
      <c r="E8656" t="s">
        <v>37</v>
      </c>
      <c r="F8656" s="4">
        <v>295000</v>
      </c>
      <c r="G8656" t="s">
        <v>5</v>
      </c>
      <c r="H8656">
        <v>1</v>
      </c>
      <c r="I8656" s="4">
        <f>IF(E8656="Rhode Island", Table1[[#This Row],[price]]*$L$3, IF(E8656="Massachusetts", Table1[[#This Row],[price]]*$L$2, 1))</f>
        <v>295000</v>
      </c>
    </row>
    <row r="8657" spans="1:9" x14ac:dyDescent="0.25">
      <c r="A8657" s="2">
        <v>41521</v>
      </c>
      <c r="B8657" s="1">
        <f t="shared" si="270"/>
        <v>2013</v>
      </c>
      <c r="C8657" s="1">
        <f t="shared" si="271"/>
        <v>3</v>
      </c>
      <c r="D8657">
        <v>2602</v>
      </c>
      <c r="E8657" t="s">
        <v>37</v>
      </c>
      <c r="F8657" s="4">
        <v>645000</v>
      </c>
      <c r="G8657" t="s">
        <v>5</v>
      </c>
      <c r="H8657">
        <v>3</v>
      </c>
      <c r="I8657" s="4">
        <f>IF(E8657="Rhode Island", Table1[[#This Row],[price]]*$L$3, IF(E8657="Massachusetts", Table1[[#This Row],[price]]*$L$2, 1))</f>
        <v>645000</v>
      </c>
    </row>
    <row r="8658" spans="1:9" x14ac:dyDescent="0.25">
      <c r="A8658" s="2">
        <v>41521</v>
      </c>
      <c r="B8658" s="1">
        <f t="shared" si="270"/>
        <v>2013</v>
      </c>
      <c r="C8658" s="1">
        <f t="shared" si="271"/>
        <v>3</v>
      </c>
      <c r="D8658">
        <v>2611</v>
      </c>
      <c r="E8658" t="s">
        <v>37</v>
      </c>
      <c r="F8658" s="4">
        <v>680000</v>
      </c>
      <c r="G8658" t="s">
        <v>5</v>
      </c>
      <c r="H8658">
        <v>5</v>
      </c>
      <c r="I8658" s="4">
        <f>IF(E8658="Rhode Island", Table1[[#This Row],[price]]*$L$3, IF(E8658="Massachusetts", Table1[[#This Row],[price]]*$L$2, 1))</f>
        <v>680000</v>
      </c>
    </row>
    <row r="8659" spans="1:9" x14ac:dyDescent="0.25">
      <c r="A8659" s="2">
        <v>41521</v>
      </c>
      <c r="B8659" s="1">
        <f t="shared" si="270"/>
        <v>2013</v>
      </c>
      <c r="C8659" s="1">
        <f t="shared" si="271"/>
        <v>3</v>
      </c>
      <c r="D8659">
        <v>2602</v>
      </c>
      <c r="E8659" t="s">
        <v>37</v>
      </c>
      <c r="F8659" s="4">
        <v>682500</v>
      </c>
      <c r="G8659" t="s">
        <v>5</v>
      </c>
      <c r="H8659">
        <v>3</v>
      </c>
      <c r="I8659" s="4">
        <f>IF(E8659="Rhode Island", Table1[[#This Row],[price]]*$L$3, IF(E8659="Massachusetts", Table1[[#This Row],[price]]*$L$2, 1))</f>
        <v>682500</v>
      </c>
    </row>
    <row r="8660" spans="1:9" x14ac:dyDescent="0.25">
      <c r="A8660" s="2">
        <v>41521</v>
      </c>
      <c r="B8660" s="1">
        <f t="shared" si="270"/>
        <v>2013</v>
      </c>
      <c r="C8660" s="1">
        <f t="shared" si="271"/>
        <v>3</v>
      </c>
      <c r="D8660">
        <v>2604</v>
      </c>
      <c r="E8660" t="s">
        <v>37</v>
      </c>
      <c r="F8660" s="4">
        <v>460000</v>
      </c>
      <c r="G8660" t="s">
        <v>6</v>
      </c>
      <c r="H8660">
        <v>2</v>
      </c>
      <c r="I8660" s="4">
        <f>IF(E8660="Rhode Island", Table1[[#This Row],[price]]*$L$3, IF(E8660="Massachusetts", Table1[[#This Row],[price]]*$L$2, 1))</f>
        <v>460000</v>
      </c>
    </row>
    <row r="8661" spans="1:9" x14ac:dyDescent="0.25">
      <c r="A8661" s="2">
        <v>41522</v>
      </c>
      <c r="B8661" s="1">
        <f t="shared" si="270"/>
        <v>2013</v>
      </c>
      <c r="C8661" s="1">
        <f t="shared" si="271"/>
        <v>3</v>
      </c>
      <c r="D8661">
        <v>2615</v>
      </c>
      <c r="E8661" t="s">
        <v>37</v>
      </c>
      <c r="F8661" s="4">
        <v>500000</v>
      </c>
      <c r="G8661" t="s">
        <v>5</v>
      </c>
      <c r="H8661">
        <v>4</v>
      </c>
      <c r="I8661" s="4">
        <f>IF(E8661="Rhode Island", Table1[[#This Row],[price]]*$L$3, IF(E8661="Massachusetts", Table1[[#This Row],[price]]*$L$2, 1))</f>
        <v>500000</v>
      </c>
    </row>
    <row r="8662" spans="1:9" x14ac:dyDescent="0.25">
      <c r="A8662" s="2">
        <v>41522</v>
      </c>
      <c r="B8662" s="1">
        <f t="shared" si="270"/>
        <v>2013</v>
      </c>
      <c r="C8662" s="1">
        <f t="shared" si="271"/>
        <v>3</v>
      </c>
      <c r="D8662">
        <v>2615</v>
      </c>
      <c r="E8662" t="s">
        <v>37</v>
      </c>
      <c r="F8662" s="4">
        <v>565000</v>
      </c>
      <c r="G8662" t="s">
        <v>5</v>
      </c>
      <c r="H8662">
        <v>4</v>
      </c>
      <c r="I8662" s="4">
        <f>IF(E8662="Rhode Island", Table1[[#This Row],[price]]*$L$3, IF(E8662="Massachusetts", Table1[[#This Row],[price]]*$L$2, 1))</f>
        <v>565000</v>
      </c>
    </row>
    <row r="8663" spans="1:9" x14ac:dyDescent="0.25">
      <c r="A8663" s="2">
        <v>41522</v>
      </c>
      <c r="B8663" s="1">
        <f t="shared" si="270"/>
        <v>2013</v>
      </c>
      <c r="C8663" s="1">
        <f t="shared" si="271"/>
        <v>3</v>
      </c>
      <c r="D8663">
        <v>2602</v>
      </c>
      <c r="E8663" t="s">
        <v>37</v>
      </c>
      <c r="F8663" s="4">
        <v>1118000</v>
      </c>
      <c r="G8663" t="s">
        <v>5</v>
      </c>
      <c r="H8663">
        <v>4</v>
      </c>
      <c r="I8663" s="4">
        <f>IF(E8663="Rhode Island", Table1[[#This Row],[price]]*$L$3, IF(E8663="Massachusetts", Table1[[#This Row],[price]]*$L$2, 1))</f>
        <v>1118000</v>
      </c>
    </row>
    <row r="8664" spans="1:9" x14ac:dyDescent="0.25">
      <c r="A8664" s="2">
        <v>41522</v>
      </c>
      <c r="B8664" s="1">
        <f t="shared" si="270"/>
        <v>2013</v>
      </c>
      <c r="C8664" s="1">
        <f t="shared" si="271"/>
        <v>3</v>
      </c>
      <c r="D8664">
        <v>2603</v>
      </c>
      <c r="E8664" t="s">
        <v>37</v>
      </c>
      <c r="F8664" s="4">
        <v>1180000</v>
      </c>
      <c r="G8664" t="s">
        <v>5</v>
      </c>
      <c r="H8664">
        <v>3</v>
      </c>
      <c r="I8664" s="4">
        <f>IF(E8664="Rhode Island", Table1[[#This Row],[price]]*$L$3, IF(E8664="Massachusetts", Table1[[#This Row],[price]]*$L$2, 1))</f>
        <v>1180000</v>
      </c>
    </row>
    <row r="8665" spans="1:9" x14ac:dyDescent="0.25">
      <c r="A8665" s="2">
        <v>41522</v>
      </c>
      <c r="B8665" s="1">
        <f t="shared" si="270"/>
        <v>2013</v>
      </c>
      <c r="C8665" s="1">
        <f t="shared" si="271"/>
        <v>3</v>
      </c>
      <c r="D8665">
        <v>2612</v>
      </c>
      <c r="E8665" t="s">
        <v>37</v>
      </c>
      <c r="F8665" s="4">
        <v>370000</v>
      </c>
      <c r="G8665" t="s">
        <v>6</v>
      </c>
      <c r="H8665">
        <v>1</v>
      </c>
      <c r="I8665" s="4">
        <f>IF(E8665="Rhode Island", Table1[[#This Row],[price]]*$L$3, IF(E8665="Massachusetts", Table1[[#This Row],[price]]*$L$2, 1))</f>
        <v>370000</v>
      </c>
    </row>
    <row r="8666" spans="1:9" x14ac:dyDescent="0.25">
      <c r="A8666" s="2">
        <v>41523</v>
      </c>
      <c r="B8666" s="1">
        <f t="shared" si="270"/>
        <v>2013</v>
      </c>
      <c r="C8666" s="1">
        <f t="shared" si="271"/>
        <v>3</v>
      </c>
      <c r="D8666">
        <v>2615</v>
      </c>
      <c r="E8666" t="s">
        <v>37</v>
      </c>
      <c r="F8666" s="4">
        <v>370000</v>
      </c>
      <c r="G8666" t="s">
        <v>5</v>
      </c>
      <c r="H8666">
        <v>3</v>
      </c>
      <c r="I8666" s="4">
        <f>IF(E8666="Rhode Island", Table1[[#This Row],[price]]*$L$3, IF(E8666="Massachusetts", Table1[[#This Row],[price]]*$L$2, 1))</f>
        <v>370000</v>
      </c>
    </row>
    <row r="8667" spans="1:9" x14ac:dyDescent="0.25">
      <c r="A8667" s="2">
        <v>41523</v>
      </c>
      <c r="B8667" s="1">
        <f t="shared" si="270"/>
        <v>2013</v>
      </c>
      <c r="C8667" s="1">
        <f t="shared" si="271"/>
        <v>3</v>
      </c>
      <c r="D8667">
        <v>2902</v>
      </c>
      <c r="E8667" t="s">
        <v>36</v>
      </c>
      <c r="F8667" s="4">
        <v>440000</v>
      </c>
      <c r="G8667" t="s">
        <v>5</v>
      </c>
      <c r="H8667">
        <v>3</v>
      </c>
      <c r="I8667" s="4">
        <f>IF(E8667="Rhode Island", Table1[[#This Row],[price]]*$L$3, IF(E8667="Massachusetts", Table1[[#This Row],[price]]*$L$2, 1))</f>
        <v>440000</v>
      </c>
    </row>
    <row r="8668" spans="1:9" x14ac:dyDescent="0.25">
      <c r="A8668" s="2">
        <v>41523</v>
      </c>
      <c r="B8668" s="1">
        <f t="shared" si="270"/>
        <v>2013</v>
      </c>
      <c r="C8668" s="1">
        <f t="shared" si="271"/>
        <v>3</v>
      </c>
      <c r="D8668">
        <v>2614</v>
      </c>
      <c r="E8668" t="s">
        <v>37</v>
      </c>
      <c r="F8668" s="4">
        <v>450000</v>
      </c>
      <c r="G8668" t="s">
        <v>5</v>
      </c>
      <c r="H8668">
        <v>3</v>
      </c>
      <c r="I8668" s="4">
        <f>IF(E8668="Rhode Island", Table1[[#This Row],[price]]*$L$3, IF(E8668="Massachusetts", Table1[[#This Row],[price]]*$L$2, 1))</f>
        <v>450000</v>
      </c>
    </row>
    <row r="8669" spans="1:9" x14ac:dyDescent="0.25">
      <c r="A8669" s="2">
        <v>41523</v>
      </c>
      <c r="B8669" s="1">
        <f t="shared" si="270"/>
        <v>2013</v>
      </c>
      <c r="C8669" s="1">
        <f t="shared" si="271"/>
        <v>3</v>
      </c>
      <c r="D8669">
        <v>2904</v>
      </c>
      <c r="E8669" t="s">
        <v>36</v>
      </c>
      <c r="F8669" s="4">
        <v>512000</v>
      </c>
      <c r="G8669" t="s">
        <v>5</v>
      </c>
      <c r="H8669">
        <v>4</v>
      </c>
      <c r="I8669" s="4">
        <f>IF(E8669="Rhode Island", Table1[[#This Row],[price]]*$L$3, IF(E8669="Massachusetts", Table1[[#This Row],[price]]*$L$2, 1))</f>
        <v>512000</v>
      </c>
    </row>
    <row r="8670" spans="1:9" x14ac:dyDescent="0.25">
      <c r="A8670" s="2">
        <v>41523</v>
      </c>
      <c r="B8670" s="1">
        <f t="shared" si="270"/>
        <v>2013</v>
      </c>
      <c r="C8670" s="1">
        <f t="shared" si="271"/>
        <v>3</v>
      </c>
      <c r="D8670">
        <v>2913</v>
      </c>
      <c r="E8670" t="s">
        <v>36</v>
      </c>
      <c r="F8670" s="4">
        <v>524950</v>
      </c>
      <c r="G8670" t="s">
        <v>5</v>
      </c>
      <c r="H8670">
        <v>4</v>
      </c>
      <c r="I8670" s="4">
        <f>IF(E8670="Rhode Island", Table1[[#This Row],[price]]*$L$3, IF(E8670="Massachusetts", Table1[[#This Row],[price]]*$L$2, 1))</f>
        <v>524950</v>
      </c>
    </row>
    <row r="8671" spans="1:9" x14ac:dyDescent="0.25">
      <c r="A8671" s="2">
        <v>41523</v>
      </c>
      <c r="B8671" s="1">
        <f t="shared" si="270"/>
        <v>2013</v>
      </c>
      <c r="C8671" s="1">
        <f t="shared" si="271"/>
        <v>3</v>
      </c>
      <c r="D8671">
        <v>2607</v>
      </c>
      <c r="E8671" t="s">
        <v>37</v>
      </c>
      <c r="F8671" s="4">
        <v>571500</v>
      </c>
      <c r="G8671" t="s">
        <v>5</v>
      </c>
      <c r="H8671">
        <v>3</v>
      </c>
      <c r="I8671" s="4">
        <f>IF(E8671="Rhode Island", Table1[[#This Row],[price]]*$L$3, IF(E8671="Massachusetts", Table1[[#This Row],[price]]*$L$2, 1))</f>
        <v>571500</v>
      </c>
    </row>
    <row r="8672" spans="1:9" x14ac:dyDescent="0.25">
      <c r="A8672" s="2">
        <v>41524</v>
      </c>
      <c r="B8672" s="1">
        <f t="shared" si="270"/>
        <v>2013</v>
      </c>
      <c r="C8672" s="1">
        <f t="shared" si="271"/>
        <v>3</v>
      </c>
      <c r="D8672">
        <v>2903</v>
      </c>
      <c r="E8672" t="s">
        <v>36</v>
      </c>
      <c r="F8672" s="4">
        <v>505000</v>
      </c>
      <c r="G8672" t="s">
        <v>5</v>
      </c>
      <c r="H8672">
        <v>4</v>
      </c>
      <c r="I8672" s="4">
        <f>IF(E8672="Rhode Island", Table1[[#This Row],[price]]*$L$3, IF(E8672="Massachusetts", Table1[[#This Row],[price]]*$L$2, 1))</f>
        <v>505000</v>
      </c>
    </row>
    <row r="8673" spans="1:9" x14ac:dyDescent="0.25">
      <c r="A8673" s="2">
        <v>41524</v>
      </c>
      <c r="B8673" s="1">
        <f t="shared" si="270"/>
        <v>2013</v>
      </c>
      <c r="C8673" s="1">
        <f t="shared" si="271"/>
        <v>3</v>
      </c>
      <c r="D8673">
        <v>2604</v>
      </c>
      <c r="E8673" t="s">
        <v>37</v>
      </c>
      <c r="F8673" s="4">
        <v>564000</v>
      </c>
      <c r="G8673" t="s">
        <v>5</v>
      </c>
      <c r="H8673">
        <v>2</v>
      </c>
      <c r="I8673" s="4">
        <f>IF(E8673="Rhode Island", Table1[[#This Row],[price]]*$L$3, IF(E8673="Massachusetts", Table1[[#This Row],[price]]*$L$2, 1))</f>
        <v>564000</v>
      </c>
    </row>
    <row r="8674" spans="1:9" x14ac:dyDescent="0.25">
      <c r="A8674" s="2">
        <v>41524</v>
      </c>
      <c r="B8674" s="1">
        <f t="shared" si="270"/>
        <v>2013</v>
      </c>
      <c r="C8674" s="1">
        <f t="shared" si="271"/>
        <v>3</v>
      </c>
      <c r="D8674">
        <v>2611</v>
      </c>
      <c r="E8674" t="s">
        <v>37</v>
      </c>
      <c r="F8674" s="4">
        <v>594000</v>
      </c>
      <c r="G8674" t="s">
        <v>5</v>
      </c>
      <c r="H8674">
        <v>4</v>
      </c>
      <c r="I8674" s="4">
        <f>IF(E8674="Rhode Island", Table1[[#This Row],[price]]*$L$3, IF(E8674="Massachusetts", Table1[[#This Row],[price]]*$L$2, 1))</f>
        <v>594000</v>
      </c>
    </row>
    <row r="8675" spans="1:9" x14ac:dyDescent="0.25">
      <c r="A8675" s="2">
        <v>41524</v>
      </c>
      <c r="B8675" s="1">
        <f t="shared" si="270"/>
        <v>2013</v>
      </c>
      <c r="C8675" s="1">
        <f t="shared" si="271"/>
        <v>3</v>
      </c>
      <c r="D8675">
        <v>2617</v>
      </c>
      <c r="E8675" t="s">
        <v>37</v>
      </c>
      <c r="F8675" s="4">
        <v>650000</v>
      </c>
      <c r="G8675" t="s">
        <v>5</v>
      </c>
      <c r="H8675">
        <v>4</v>
      </c>
      <c r="I8675" s="4">
        <f>IF(E8675="Rhode Island", Table1[[#This Row],[price]]*$L$3, IF(E8675="Massachusetts", Table1[[#This Row],[price]]*$L$2, 1))</f>
        <v>650000</v>
      </c>
    </row>
    <row r="8676" spans="1:9" x14ac:dyDescent="0.25">
      <c r="A8676" s="2">
        <v>41524</v>
      </c>
      <c r="B8676" s="1">
        <f t="shared" si="270"/>
        <v>2013</v>
      </c>
      <c r="C8676" s="1">
        <f t="shared" si="271"/>
        <v>3</v>
      </c>
      <c r="D8676">
        <v>2906</v>
      </c>
      <c r="E8676" t="s">
        <v>36</v>
      </c>
      <c r="F8676" s="4">
        <v>700000</v>
      </c>
      <c r="G8676" t="s">
        <v>5</v>
      </c>
      <c r="H8676">
        <v>5</v>
      </c>
      <c r="I8676" s="4">
        <f>IF(E8676="Rhode Island", Table1[[#This Row],[price]]*$L$3, IF(E8676="Massachusetts", Table1[[#This Row],[price]]*$L$2, 1))</f>
        <v>700000</v>
      </c>
    </row>
    <row r="8677" spans="1:9" x14ac:dyDescent="0.25">
      <c r="A8677" s="2">
        <v>41524</v>
      </c>
      <c r="B8677" s="1">
        <f t="shared" si="270"/>
        <v>2013</v>
      </c>
      <c r="C8677" s="1">
        <f t="shared" si="271"/>
        <v>3</v>
      </c>
      <c r="D8677">
        <v>2600</v>
      </c>
      <c r="E8677" t="s">
        <v>37</v>
      </c>
      <c r="F8677" s="4">
        <v>800000</v>
      </c>
      <c r="G8677" t="s">
        <v>5</v>
      </c>
      <c r="H8677">
        <v>4</v>
      </c>
      <c r="I8677" s="4">
        <f>IF(E8677="Rhode Island", Table1[[#This Row],[price]]*$L$3, IF(E8677="Massachusetts", Table1[[#This Row],[price]]*$L$2, 1))</f>
        <v>800000</v>
      </c>
    </row>
    <row r="8678" spans="1:9" x14ac:dyDescent="0.25">
      <c r="A8678" s="2">
        <v>41526</v>
      </c>
      <c r="B8678" s="1">
        <f t="shared" si="270"/>
        <v>2013</v>
      </c>
      <c r="C8678" s="1">
        <f t="shared" si="271"/>
        <v>3</v>
      </c>
      <c r="D8678">
        <v>2902</v>
      </c>
      <c r="E8678" t="s">
        <v>36</v>
      </c>
      <c r="F8678" s="4">
        <v>512500</v>
      </c>
      <c r="G8678" t="s">
        <v>5</v>
      </c>
      <c r="H8678">
        <v>4</v>
      </c>
      <c r="I8678" s="4">
        <f>IF(E8678="Rhode Island", Table1[[#This Row],[price]]*$L$3, IF(E8678="Massachusetts", Table1[[#This Row],[price]]*$L$2, 1))</f>
        <v>512500</v>
      </c>
    </row>
    <row r="8679" spans="1:9" x14ac:dyDescent="0.25">
      <c r="A8679" s="2">
        <v>41526</v>
      </c>
      <c r="B8679" s="1">
        <f t="shared" si="270"/>
        <v>2013</v>
      </c>
      <c r="C8679" s="1">
        <f t="shared" si="271"/>
        <v>3</v>
      </c>
      <c r="D8679">
        <v>2615</v>
      </c>
      <c r="E8679" t="s">
        <v>37</v>
      </c>
      <c r="F8679" s="4">
        <v>517000</v>
      </c>
      <c r="G8679" t="s">
        <v>5</v>
      </c>
      <c r="H8679">
        <v>4</v>
      </c>
      <c r="I8679" s="4">
        <f>IF(E8679="Rhode Island", Table1[[#This Row],[price]]*$L$3, IF(E8679="Massachusetts", Table1[[#This Row],[price]]*$L$2, 1))</f>
        <v>517000</v>
      </c>
    </row>
    <row r="8680" spans="1:9" x14ac:dyDescent="0.25">
      <c r="A8680" s="2">
        <v>41527</v>
      </c>
      <c r="B8680" s="1">
        <f t="shared" si="270"/>
        <v>2013</v>
      </c>
      <c r="C8680" s="1">
        <f t="shared" si="271"/>
        <v>3</v>
      </c>
      <c r="D8680">
        <v>2913</v>
      </c>
      <c r="E8680" t="s">
        <v>36</v>
      </c>
      <c r="F8680" s="4">
        <v>340000</v>
      </c>
      <c r="G8680" t="s">
        <v>5</v>
      </c>
      <c r="H8680">
        <v>3</v>
      </c>
      <c r="I8680" s="4">
        <f>IF(E8680="Rhode Island", Table1[[#This Row],[price]]*$L$3, IF(E8680="Massachusetts", Table1[[#This Row],[price]]*$L$2, 1))</f>
        <v>340000</v>
      </c>
    </row>
    <row r="8681" spans="1:9" x14ac:dyDescent="0.25">
      <c r="A8681" s="2">
        <v>41527</v>
      </c>
      <c r="B8681" s="1">
        <f t="shared" si="270"/>
        <v>2013</v>
      </c>
      <c r="C8681" s="1">
        <f t="shared" si="271"/>
        <v>3</v>
      </c>
      <c r="D8681">
        <v>2615</v>
      </c>
      <c r="E8681" t="s">
        <v>37</v>
      </c>
      <c r="F8681" s="4">
        <v>400000</v>
      </c>
      <c r="G8681" t="s">
        <v>5</v>
      </c>
      <c r="H8681">
        <v>4</v>
      </c>
      <c r="I8681" s="4">
        <f>IF(E8681="Rhode Island", Table1[[#This Row],[price]]*$L$3, IF(E8681="Massachusetts", Table1[[#This Row],[price]]*$L$2, 1))</f>
        <v>400000</v>
      </c>
    </row>
    <row r="8682" spans="1:9" x14ac:dyDescent="0.25">
      <c r="A8682" s="2">
        <v>41527</v>
      </c>
      <c r="B8682" s="1">
        <f t="shared" si="270"/>
        <v>2013</v>
      </c>
      <c r="C8682" s="1">
        <f t="shared" si="271"/>
        <v>3</v>
      </c>
      <c r="D8682">
        <v>2617</v>
      </c>
      <c r="E8682" t="s">
        <v>37</v>
      </c>
      <c r="F8682" s="4">
        <v>550000</v>
      </c>
      <c r="G8682" t="s">
        <v>5</v>
      </c>
      <c r="H8682">
        <v>4</v>
      </c>
      <c r="I8682" s="4">
        <f>IF(E8682="Rhode Island", Table1[[#This Row],[price]]*$L$3, IF(E8682="Massachusetts", Table1[[#This Row],[price]]*$L$2, 1))</f>
        <v>550000</v>
      </c>
    </row>
    <row r="8683" spans="1:9" x14ac:dyDescent="0.25">
      <c r="A8683" s="2">
        <v>41527</v>
      </c>
      <c r="B8683" s="1">
        <f t="shared" si="270"/>
        <v>2013</v>
      </c>
      <c r="C8683" s="1">
        <f t="shared" si="271"/>
        <v>3</v>
      </c>
      <c r="D8683">
        <v>2611</v>
      </c>
      <c r="E8683" t="s">
        <v>37</v>
      </c>
      <c r="F8683" s="4">
        <v>660000</v>
      </c>
      <c r="G8683" t="s">
        <v>5</v>
      </c>
      <c r="H8683">
        <v>4</v>
      </c>
      <c r="I8683" s="4">
        <f>IF(E8683="Rhode Island", Table1[[#This Row],[price]]*$L$3, IF(E8683="Massachusetts", Table1[[#This Row],[price]]*$L$2, 1))</f>
        <v>660000</v>
      </c>
    </row>
    <row r="8684" spans="1:9" x14ac:dyDescent="0.25">
      <c r="A8684" s="2">
        <v>41527</v>
      </c>
      <c r="B8684" s="1">
        <f t="shared" si="270"/>
        <v>2013</v>
      </c>
      <c r="C8684" s="1">
        <f t="shared" si="271"/>
        <v>3</v>
      </c>
      <c r="D8684">
        <v>2914</v>
      </c>
      <c r="E8684" t="s">
        <v>36</v>
      </c>
      <c r="F8684" s="4">
        <v>865000</v>
      </c>
      <c r="G8684" t="s">
        <v>5</v>
      </c>
      <c r="H8684">
        <v>4</v>
      </c>
      <c r="I8684" s="4">
        <f>IF(E8684="Rhode Island", Table1[[#This Row],[price]]*$L$3, IF(E8684="Massachusetts", Table1[[#This Row],[price]]*$L$2, 1))</f>
        <v>865000</v>
      </c>
    </row>
    <row r="8685" spans="1:9" x14ac:dyDescent="0.25">
      <c r="A8685" s="2">
        <v>41527</v>
      </c>
      <c r="B8685" s="1">
        <f t="shared" si="270"/>
        <v>2013</v>
      </c>
      <c r="C8685" s="1">
        <f t="shared" si="271"/>
        <v>3</v>
      </c>
      <c r="D8685">
        <v>2607</v>
      </c>
      <c r="E8685" t="s">
        <v>37</v>
      </c>
      <c r="F8685" s="4">
        <v>975000</v>
      </c>
      <c r="G8685" t="s">
        <v>5</v>
      </c>
      <c r="H8685">
        <v>4</v>
      </c>
      <c r="I8685" s="4">
        <f>IF(E8685="Rhode Island", Table1[[#This Row],[price]]*$L$3, IF(E8685="Massachusetts", Table1[[#This Row],[price]]*$L$2, 1))</f>
        <v>975000</v>
      </c>
    </row>
    <row r="8686" spans="1:9" x14ac:dyDescent="0.25">
      <c r="A8686" s="2">
        <v>41527</v>
      </c>
      <c r="B8686" s="1">
        <f t="shared" si="270"/>
        <v>2013</v>
      </c>
      <c r="C8686" s="1">
        <f t="shared" si="271"/>
        <v>3</v>
      </c>
      <c r="D8686">
        <v>2602</v>
      </c>
      <c r="E8686" t="s">
        <v>37</v>
      </c>
      <c r="F8686" s="4">
        <v>220000</v>
      </c>
      <c r="G8686" t="s">
        <v>6</v>
      </c>
      <c r="H8686">
        <v>1</v>
      </c>
      <c r="I8686" s="4">
        <f>IF(E8686="Rhode Island", Table1[[#This Row],[price]]*$L$3, IF(E8686="Massachusetts", Table1[[#This Row],[price]]*$L$2, 1))</f>
        <v>220000</v>
      </c>
    </row>
    <row r="8687" spans="1:9" x14ac:dyDescent="0.25">
      <c r="A8687" s="2">
        <v>41527</v>
      </c>
      <c r="B8687" s="1">
        <f t="shared" si="270"/>
        <v>2013</v>
      </c>
      <c r="C8687" s="1">
        <f t="shared" si="271"/>
        <v>3</v>
      </c>
      <c r="D8687">
        <v>2604</v>
      </c>
      <c r="E8687" t="s">
        <v>37</v>
      </c>
      <c r="F8687" s="4">
        <v>400000</v>
      </c>
      <c r="G8687" t="s">
        <v>6</v>
      </c>
      <c r="H8687">
        <v>2</v>
      </c>
      <c r="I8687" s="4">
        <f>IF(E8687="Rhode Island", Table1[[#This Row],[price]]*$L$3, IF(E8687="Massachusetts", Table1[[#This Row],[price]]*$L$2, 1))</f>
        <v>400000</v>
      </c>
    </row>
    <row r="8688" spans="1:9" x14ac:dyDescent="0.25">
      <c r="A8688" s="2">
        <v>41528</v>
      </c>
      <c r="B8688" s="1">
        <f t="shared" si="270"/>
        <v>2013</v>
      </c>
      <c r="C8688" s="1">
        <f t="shared" si="271"/>
        <v>3</v>
      </c>
      <c r="D8688">
        <v>2902</v>
      </c>
      <c r="E8688" t="s">
        <v>36</v>
      </c>
      <c r="F8688" s="4">
        <v>475000</v>
      </c>
      <c r="G8688" t="s">
        <v>5</v>
      </c>
      <c r="H8688">
        <v>3</v>
      </c>
      <c r="I8688" s="4">
        <f>IF(E8688="Rhode Island", Table1[[#This Row],[price]]*$L$3, IF(E8688="Massachusetts", Table1[[#This Row],[price]]*$L$2, 1))</f>
        <v>475000</v>
      </c>
    </row>
    <row r="8689" spans="1:9" x14ac:dyDescent="0.25">
      <c r="A8689" s="2">
        <v>41528</v>
      </c>
      <c r="B8689" s="1">
        <f t="shared" si="270"/>
        <v>2013</v>
      </c>
      <c r="C8689" s="1">
        <f t="shared" si="271"/>
        <v>3</v>
      </c>
      <c r="D8689">
        <v>2903</v>
      </c>
      <c r="E8689" t="s">
        <v>36</v>
      </c>
      <c r="F8689" s="4">
        <v>540000</v>
      </c>
      <c r="G8689" t="s">
        <v>5</v>
      </c>
      <c r="H8689">
        <v>4</v>
      </c>
      <c r="I8689" s="4">
        <f>IF(E8689="Rhode Island", Table1[[#This Row],[price]]*$L$3, IF(E8689="Massachusetts", Table1[[#This Row],[price]]*$L$2, 1))</f>
        <v>540000</v>
      </c>
    </row>
    <row r="8690" spans="1:9" x14ac:dyDescent="0.25">
      <c r="A8690" s="2">
        <v>41528</v>
      </c>
      <c r="B8690" s="1">
        <f t="shared" si="270"/>
        <v>2013</v>
      </c>
      <c r="C8690" s="1">
        <f t="shared" si="271"/>
        <v>3</v>
      </c>
      <c r="D8690">
        <v>2602</v>
      </c>
      <c r="E8690" t="s">
        <v>37</v>
      </c>
      <c r="F8690" s="4">
        <v>575000</v>
      </c>
      <c r="G8690" t="s">
        <v>5</v>
      </c>
      <c r="H8690">
        <v>4</v>
      </c>
      <c r="I8690" s="4">
        <f>IF(E8690="Rhode Island", Table1[[#This Row],[price]]*$L$3, IF(E8690="Massachusetts", Table1[[#This Row],[price]]*$L$2, 1))</f>
        <v>575000</v>
      </c>
    </row>
    <row r="8691" spans="1:9" x14ac:dyDescent="0.25">
      <c r="A8691" s="2">
        <v>41528</v>
      </c>
      <c r="B8691" s="1">
        <f t="shared" si="270"/>
        <v>2013</v>
      </c>
      <c r="C8691" s="1">
        <f t="shared" si="271"/>
        <v>3</v>
      </c>
      <c r="D8691">
        <v>2600</v>
      </c>
      <c r="E8691" t="s">
        <v>37</v>
      </c>
      <c r="F8691" s="4">
        <v>880000</v>
      </c>
      <c r="G8691" t="s">
        <v>5</v>
      </c>
      <c r="H8691">
        <v>4</v>
      </c>
      <c r="I8691" s="4">
        <f>IF(E8691="Rhode Island", Table1[[#This Row],[price]]*$L$3, IF(E8691="Massachusetts", Table1[[#This Row],[price]]*$L$2, 1))</f>
        <v>880000</v>
      </c>
    </row>
    <row r="8692" spans="1:9" x14ac:dyDescent="0.25">
      <c r="A8692" s="2">
        <v>41528</v>
      </c>
      <c r="B8692" s="1">
        <f t="shared" si="270"/>
        <v>2013</v>
      </c>
      <c r="C8692" s="1">
        <f t="shared" si="271"/>
        <v>3</v>
      </c>
      <c r="D8692">
        <v>2605</v>
      </c>
      <c r="E8692" t="s">
        <v>37</v>
      </c>
      <c r="F8692" s="4">
        <v>985000</v>
      </c>
      <c r="G8692" t="s">
        <v>5</v>
      </c>
      <c r="H8692">
        <v>4</v>
      </c>
      <c r="I8692" s="4">
        <f>IF(E8692="Rhode Island", Table1[[#This Row],[price]]*$L$3, IF(E8692="Massachusetts", Table1[[#This Row],[price]]*$L$2, 1))</f>
        <v>985000</v>
      </c>
    </row>
    <row r="8693" spans="1:9" x14ac:dyDescent="0.25">
      <c r="A8693" s="2">
        <v>41528</v>
      </c>
      <c r="B8693" s="1">
        <f t="shared" si="270"/>
        <v>2013</v>
      </c>
      <c r="C8693" s="1">
        <f t="shared" si="271"/>
        <v>3</v>
      </c>
      <c r="D8693">
        <v>2617</v>
      </c>
      <c r="E8693" t="s">
        <v>37</v>
      </c>
      <c r="F8693" s="4">
        <v>392000</v>
      </c>
      <c r="G8693" t="s">
        <v>6</v>
      </c>
      <c r="H8693">
        <v>3</v>
      </c>
      <c r="I8693" s="4">
        <f>IF(E8693="Rhode Island", Table1[[#This Row],[price]]*$L$3, IF(E8693="Massachusetts", Table1[[#This Row],[price]]*$L$2, 1))</f>
        <v>392000</v>
      </c>
    </row>
    <row r="8694" spans="1:9" x14ac:dyDescent="0.25">
      <c r="A8694" s="2">
        <v>41528</v>
      </c>
      <c r="B8694" s="1">
        <f t="shared" si="270"/>
        <v>2013</v>
      </c>
      <c r="C8694" s="1">
        <f t="shared" si="271"/>
        <v>3</v>
      </c>
      <c r="D8694">
        <v>2604</v>
      </c>
      <c r="E8694" t="s">
        <v>37</v>
      </c>
      <c r="F8694" s="4">
        <v>465000</v>
      </c>
      <c r="G8694" t="s">
        <v>6</v>
      </c>
      <c r="H8694">
        <v>1</v>
      </c>
      <c r="I8694" s="4">
        <f>IF(E8694="Rhode Island", Table1[[#This Row],[price]]*$L$3, IF(E8694="Massachusetts", Table1[[#This Row],[price]]*$L$2, 1))</f>
        <v>465000</v>
      </c>
    </row>
    <row r="8695" spans="1:9" x14ac:dyDescent="0.25">
      <c r="A8695" s="2">
        <v>41529</v>
      </c>
      <c r="B8695" s="1">
        <f t="shared" si="270"/>
        <v>2013</v>
      </c>
      <c r="C8695" s="1">
        <f t="shared" si="271"/>
        <v>3</v>
      </c>
      <c r="D8695">
        <v>2900</v>
      </c>
      <c r="E8695" t="s">
        <v>37</v>
      </c>
      <c r="F8695" s="4">
        <v>367000</v>
      </c>
      <c r="G8695" t="s">
        <v>5</v>
      </c>
      <c r="H8695">
        <v>1</v>
      </c>
      <c r="I8695" s="4">
        <f>IF(E8695="Rhode Island", Table1[[#This Row],[price]]*$L$3, IF(E8695="Massachusetts", Table1[[#This Row],[price]]*$L$2, 1))</f>
        <v>367000</v>
      </c>
    </row>
    <row r="8696" spans="1:9" x14ac:dyDescent="0.25">
      <c r="A8696" s="2">
        <v>41529</v>
      </c>
      <c r="B8696" s="1">
        <f t="shared" si="270"/>
        <v>2013</v>
      </c>
      <c r="C8696" s="1">
        <f t="shared" si="271"/>
        <v>3</v>
      </c>
      <c r="D8696">
        <v>2617</v>
      </c>
      <c r="E8696" t="s">
        <v>37</v>
      </c>
      <c r="F8696" s="4">
        <v>455000</v>
      </c>
      <c r="G8696" t="s">
        <v>5</v>
      </c>
      <c r="H8696">
        <v>3</v>
      </c>
      <c r="I8696" s="4">
        <f>IF(E8696="Rhode Island", Table1[[#This Row],[price]]*$L$3, IF(E8696="Massachusetts", Table1[[#This Row],[price]]*$L$2, 1))</f>
        <v>455000</v>
      </c>
    </row>
    <row r="8697" spans="1:9" x14ac:dyDescent="0.25">
      <c r="A8697" s="2">
        <v>41529</v>
      </c>
      <c r="B8697" s="1">
        <f t="shared" si="270"/>
        <v>2013</v>
      </c>
      <c r="C8697" s="1">
        <f t="shared" si="271"/>
        <v>3</v>
      </c>
      <c r="D8697">
        <v>2611</v>
      </c>
      <c r="E8697" t="s">
        <v>37</v>
      </c>
      <c r="F8697" s="4">
        <v>494000</v>
      </c>
      <c r="G8697" t="s">
        <v>5</v>
      </c>
      <c r="H8697">
        <v>2</v>
      </c>
      <c r="I8697" s="4">
        <f>IF(E8697="Rhode Island", Table1[[#This Row],[price]]*$L$3, IF(E8697="Massachusetts", Table1[[#This Row],[price]]*$L$2, 1))</f>
        <v>494000</v>
      </c>
    </row>
    <row r="8698" spans="1:9" x14ac:dyDescent="0.25">
      <c r="A8698" s="2">
        <v>41529</v>
      </c>
      <c r="B8698" s="1">
        <f t="shared" si="270"/>
        <v>2013</v>
      </c>
      <c r="C8698" s="1">
        <f t="shared" si="271"/>
        <v>3</v>
      </c>
      <c r="D8698">
        <v>2913</v>
      </c>
      <c r="E8698" t="s">
        <v>36</v>
      </c>
      <c r="F8698" s="4">
        <v>710000</v>
      </c>
      <c r="G8698" t="s">
        <v>5</v>
      </c>
      <c r="H8698">
        <v>4</v>
      </c>
      <c r="I8698" s="4">
        <f>IF(E8698="Rhode Island", Table1[[#This Row],[price]]*$L$3, IF(E8698="Massachusetts", Table1[[#This Row],[price]]*$L$2, 1))</f>
        <v>710000</v>
      </c>
    </row>
    <row r="8699" spans="1:9" x14ac:dyDescent="0.25">
      <c r="A8699" s="2">
        <v>41529</v>
      </c>
      <c r="B8699" s="1">
        <f t="shared" si="270"/>
        <v>2013</v>
      </c>
      <c r="C8699" s="1">
        <f t="shared" si="271"/>
        <v>3</v>
      </c>
      <c r="D8699">
        <v>2612</v>
      </c>
      <c r="E8699" t="s">
        <v>37</v>
      </c>
      <c r="F8699" s="4">
        <v>542000</v>
      </c>
      <c r="G8699" t="s">
        <v>6</v>
      </c>
      <c r="H8699">
        <v>1</v>
      </c>
      <c r="I8699" s="4">
        <f>IF(E8699="Rhode Island", Table1[[#This Row],[price]]*$L$3, IF(E8699="Massachusetts", Table1[[#This Row],[price]]*$L$2, 1))</f>
        <v>542000</v>
      </c>
    </row>
    <row r="8700" spans="1:9" x14ac:dyDescent="0.25">
      <c r="A8700" s="2">
        <v>41530</v>
      </c>
      <c r="B8700" s="1">
        <f t="shared" si="270"/>
        <v>2013</v>
      </c>
      <c r="C8700" s="1">
        <f t="shared" si="271"/>
        <v>3</v>
      </c>
      <c r="D8700">
        <v>2605</v>
      </c>
      <c r="E8700" t="s">
        <v>37</v>
      </c>
      <c r="F8700" s="4">
        <v>810000</v>
      </c>
      <c r="G8700" t="s">
        <v>5</v>
      </c>
      <c r="H8700">
        <v>4</v>
      </c>
      <c r="I8700" s="4">
        <f>IF(E8700="Rhode Island", Table1[[#This Row],[price]]*$L$3, IF(E8700="Massachusetts", Table1[[#This Row],[price]]*$L$2, 1))</f>
        <v>810000</v>
      </c>
    </row>
    <row r="8701" spans="1:9" x14ac:dyDescent="0.25">
      <c r="A8701" s="2">
        <v>41531</v>
      </c>
      <c r="B8701" s="1">
        <f t="shared" si="270"/>
        <v>2013</v>
      </c>
      <c r="C8701" s="1">
        <f t="shared" si="271"/>
        <v>3</v>
      </c>
      <c r="D8701">
        <v>2902</v>
      </c>
      <c r="E8701" t="s">
        <v>36</v>
      </c>
      <c r="F8701" s="4">
        <v>405000</v>
      </c>
      <c r="G8701" t="s">
        <v>5</v>
      </c>
      <c r="H8701">
        <v>3</v>
      </c>
      <c r="I8701" s="4">
        <f>IF(E8701="Rhode Island", Table1[[#This Row],[price]]*$L$3, IF(E8701="Massachusetts", Table1[[#This Row],[price]]*$L$2, 1))</f>
        <v>405000</v>
      </c>
    </row>
    <row r="8702" spans="1:9" x14ac:dyDescent="0.25">
      <c r="A8702" s="2">
        <v>41531</v>
      </c>
      <c r="B8702" s="1">
        <f t="shared" si="270"/>
        <v>2013</v>
      </c>
      <c r="C8702" s="1">
        <f t="shared" si="271"/>
        <v>3</v>
      </c>
      <c r="D8702">
        <v>2905</v>
      </c>
      <c r="E8702" t="s">
        <v>36</v>
      </c>
      <c r="F8702" s="4">
        <v>465000</v>
      </c>
      <c r="G8702" t="s">
        <v>5</v>
      </c>
      <c r="H8702">
        <v>3</v>
      </c>
      <c r="I8702" s="4">
        <f>IF(E8702="Rhode Island", Table1[[#This Row],[price]]*$L$3, IF(E8702="Massachusetts", Table1[[#This Row],[price]]*$L$2, 1))</f>
        <v>465000</v>
      </c>
    </row>
    <row r="8703" spans="1:9" x14ac:dyDescent="0.25">
      <c r="A8703" s="2">
        <v>41531</v>
      </c>
      <c r="B8703" s="1">
        <f t="shared" si="270"/>
        <v>2013</v>
      </c>
      <c r="C8703" s="1">
        <f t="shared" si="271"/>
        <v>3</v>
      </c>
      <c r="D8703">
        <v>2913</v>
      </c>
      <c r="E8703" t="s">
        <v>36</v>
      </c>
      <c r="F8703" s="4">
        <v>547200</v>
      </c>
      <c r="G8703" t="s">
        <v>5</v>
      </c>
      <c r="H8703">
        <v>4</v>
      </c>
      <c r="I8703" s="4">
        <f>IF(E8703="Rhode Island", Table1[[#This Row],[price]]*$L$3, IF(E8703="Massachusetts", Table1[[#This Row],[price]]*$L$2, 1))</f>
        <v>547200</v>
      </c>
    </row>
    <row r="8704" spans="1:9" x14ac:dyDescent="0.25">
      <c r="A8704" s="2">
        <v>41531</v>
      </c>
      <c r="B8704" s="1">
        <f t="shared" si="270"/>
        <v>2013</v>
      </c>
      <c r="C8704" s="1">
        <f t="shared" si="271"/>
        <v>3</v>
      </c>
      <c r="D8704">
        <v>2617</v>
      </c>
      <c r="E8704" t="s">
        <v>37</v>
      </c>
      <c r="F8704" s="4">
        <v>558000</v>
      </c>
      <c r="G8704" t="s">
        <v>5</v>
      </c>
      <c r="H8704">
        <v>3</v>
      </c>
      <c r="I8704" s="4">
        <f>IF(E8704="Rhode Island", Table1[[#This Row],[price]]*$L$3, IF(E8704="Massachusetts", Table1[[#This Row],[price]]*$L$2, 1))</f>
        <v>558000</v>
      </c>
    </row>
    <row r="8705" spans="1:9" x14ac:dyDescent="0.25">
      <c r="A8705" s="2">
        <v>41531</v>
      </c>
      <c r="B8705" s="1">
        <f t="shared" si="270"/>
        <v>2013</v>
      </c>
      <c r="C8705" s="1">
        <f t="shared" si="271"/>
        <v>3</v>
      </c>
      <c r="D8705">
        <v>2905</v>
      </c>
      <c r="E8705" t="s">
        <v>36</v>
      </c>
      <c r="F8705" s="4">
        <v>562500</v>
      </c>
      <c r="G8705" t="s">
        <v>5</v>
      </c>
      <c r="H8705">
        <v>4</v>
      </c>
      <c r="I8705" s="4">
        <f>IF(E8705="Rhode Island", Table1[[#This Row],[price]]*$L$3, IF(E8705="Massachusetts", Table1[[#This Row],[price]]*$L$2, 1))</f>
        <v>562500</v>
      </c>
    </row>
    <row r="8706" spans="1:9" x14ac:dyDescent="0.25">
      <c r="A8706" s="2">
        <v>41531</v>
      </c>
      <c r="B8706" s="1">
        <f t="shared" ref="B8706:B8769" si="272">YEAR(A8706)</f>
        <v>2013</v>
      </c>
      <c r="C8706" s="1">
        <f t="shared" ref="C8706:C8769" si="273">ROUNDUP(MONTH(A8706)/3,0)</f>
        <v>3</v>
      </c>
      <c r="D8706">
        <v>2602</v>
      </c>
      <c r="E8706" t="s">
        <v>37</v>
      </c>
      <c r="F8706" s="4">
        <v>630000</v>
      </c>
      <c r="G8706" t="s">
        <v>5</v>
      </c>
      <c r="H8706">
        <v>4</v>
      </c>
      <c r="I8706" s="4">
        <f>IF(E8706="Rhode Island", Table1[[#This Row],[price]]*$L$3, IF(E8706="Massachusetts", Table1[[#This Row],[price]]*$L$2, 1))</f>
        <v>630000</v>
      </c>
    </row>
    <row r="8707" spans="1:9" x14ac:dyDescent="0.25">
      <c r="A8707" s="2">
        <v>41531</v>
      </c>
      <c r="B8707" s="1">
        <f t="shared" si="272"/>
        <v>2013</v>
      </c>
      <c r="C8707" s="1">
        <f t="shared" si="273"/>
        <v>3</v>
      </c>
      <c r="D8707">
        <v>2913</v>
      </c>
      <c r="E8707" t="s">
        <v>36</v>
      </c>
      <c r="F8707" s="4">
        <v>637000</v>
      </c>
      <c r="G8707" t="s">
        <v>5</v>
      </c>
      <c r="H8707">
        <v>4</v>
      </c>
      <c r="I8707" s="4">
        <f>IF(E8707="Rhode Island", Table1[[#This Row],[price]]*$L$3, IF(E8707="Massachusetts", Table1[[#This Row],[price]]*$L$2, 1))</f>
        <v>637000</v>
      </c>
    </row>
    <row r="8708" spans="1:9" x14ac:dyDescent="0.25">
      <c r="A8708" s="2">
        <v>41533</v>
      </c>
      <c r="B8708" s="1">
        <f t="shared" si="272"/>
        <v>2013</v>
      </c>
      <c r="C8708" s="1">
        <f t="shared" si="273"/>
        <v>3</v>
      </c>
      <c r="D8708">
        <v>2615</v>
      </c>
      <c r="E8708" t="s">
        <v>37</v>
      </c>
      <c r="F8708" s="4">
        <v>410000</v>
      </c>
      <c r="G8708" t="s">
        <v>5</v>
      </c>
      <c r="H8708">
        <v>4</v>
      </c>
      <c r="I8708" s="4">
        <f>IF(E8708="Rhode Island", Table1[[#This Row],[price]]*$L$3, IF(E8708="Massachusetts", Table1[[#This Row],[price]]*$L$2, 1))</f>
        <v>410000</v>
      </c>
    </row>
    <row r="8709" spans="1:9" x14ac:dyDescent="0.25">
      <c r="A8709" s="2">
        <v>41533</v>
      </c>
      <c r="B8709" s="1">
        <f t="shared" si="272"/>
        <v>2013</v>
      </c>
      <c r="C8709" s="1">
        <f t="shared" si="273"/>
        <v>3</v>
      </c>
      <c r="D8709">
        <v>2902</v>
      </c>
      <c r="E8709" t="s">
        <v>36</v>
      </c>
      <c r="F8709" s="4">
        <v>435000</v>
      </c>
      <c r="G8709" t="s">
        <v>5</v>
      </c>
      <c r="H8709">
        <v>3</v>
      </c>
      <c r="I8709" s="4">
        <f>IF(E8709="Rhode Island", Table1[[#This Row],[price]]*$L$3, IF(E8709="Massachusetts", Table1[[#This Row],[price]]*$L$2, 1))</f>
        <v>435000</v>
      </c>
    </row>
    <row r="8710" spans="1:9" x14ac:dyDescent="0.25">
      <c r="A8710" s="2">
        <v>41533</v>
      </c>
      <c r="B8710" s="1">
        <f t="shared" si="272"/>
        <v>2013</v>
      </c>
      <c r="C8710" s="1">
        <f t="shared" si="273"/>
        <v>3</v>
      </c>
      <c r="D8710">
        <v>2602</v>
      </c>
      <c r="E8710" t="s">
        <v>37</v>
      </c>
      <c r="F8710" s="4">
        <v>570000</v>
      </c>
      <c r="G8710" t="s">
        <v>5</v>
      </c>
      <c r="H8710">
        <v>3</v>
      </c>
      <c r="I8710" s="4">
        <f>IF(E8710="Rhode Island", Table1[[#This Row],[price]]*$L$3, IF(E8710="Massachusetts", Table1[[#This Row],[price]]*$L$2, 1))</f>
        <v>570000</v>
      </c>
    </row>
    <row r="8711" spans="1:9" x14ac:dyDescent="0.25">
      <c r="A8711" s="2">
        <v>41533</v>
      </c>
      <c r="B8711" s="1">
        <f t="shared" si="272"/>
        <v>2013</v>
      </c>
      <c r="C8711" s="1">
        <f t="shared" si="273"/>
        <v>3</v>
      </c>
      <c r="D8711">
        <v>2606</v>
      </c>
      <c r="E8711" t="s">
        <v>37</v>
      </c>
      <c r="F8711" s="4">
        <v>880000</v>
      </c>
      <c r="G8711" t="s">
        <v>5</v>
      </c>
      <c r="H8711">
        <v>5</v>
      </c>
      <c r="I8711" s="4">
        <f>IF(E8711="Rhode Island", Table1[[#This Row],[price]]*$L$3, IF(E8711="Massachusetts", Table1[[#This Row],[price]]*$L$2, 1))</f>
        <v>880000</v>
      </c>
    </row>
    <row r="8712" spans="1:9" x14ac:dyDescent="0.25">
      <c r="A8712" s="2">
        <v>41534</v>
      </c>
      <c r="B8712" s="1">
        <f t="shared" si="272"/>
        <v>2013</v>
      </c>
      <c r="C8712" s="1">
        <f t="shared" si="273"/>
        <v>3</v>
      </c>
      <c r="D8712">
        <v>2615</v>
      </c>
      <c r="E8712" t="s">
        <v>37</v>
      </c>
      <c r="F8712" s="4">
        <v>382500</v>
      </c>
      <c r="G8712" t="s">
        <v>5</v>
      </c>
      <c r="H8712">
        <v>3</v>
      </c>
      <c r="I8712" s="4">
        <f>IF(E8712="Rhode Island", Table1[[#This Row],[price]]*$L$3, IF(E8712="Massachusetts", Table1[[#This Row],[price]]*$L$2, 1))</f>
        <v>382500</v>
      </c>
    </row>
    <row r="8713" spans="1:9" x14ac:dyDescent="0.25">
      <c r="A8713" s="2">
        <v>41534</v>
      </c>
      <c r="B8713" s="1">
        <f t="shared" si="272"/>
        <v>2013</v>
      </c>
      <c r="C8713" s="1">
        <f t="shared" si="273"/>
        <v>3</v>
      </c>
      <c r="D8713">
        <v>2905</v>
      </c>
      <c r="E8713" t="s">
        <v>36</v>
      </c>
      <c r="F8713" s="4">
        <v>406000</v>
      </c>
      <c r="G8713" t="s">
        <v>5</v>
      </c>
      <c r="H8713">
        <v>3</v>
      </c>
      <c r="I8713" s="4">
        <f>IF(E8713="Rhode Island", Table1[[#This Row],[price]]*$L$3, IF(E8713="Massachusetts", Table1[[#This Row],[price]]*$L$2, 1))</f>
        <v>406000</v>
      </c>
    </row>
    <row r="8714" spans="1:9" x14ac:dyDescent="0.25">
      <c r="A8714" s="2">
        <v>41534</v>
      </c>
      <c r="B8714" s="1">
        <f t="shared" si="272"/>
        <v>2013</v>
      </c>
      <c r="C8714" s="1">
        <f t="shared" si="273"/>
        <v>3</v>
      </c>
      <c r="D8714">
        <v>2914</v>
      </c>
      <c r="E8714" t="s">
        <v>36</v>
      </c>
      <c r="F8714" s="4">
        <v>550000</v>
      </c>
      <c r="G8714" t="s">
        <v>5</v>
      </c>
      <c r="H8714">
        <v>4</v>
      </c>
      <c r="I8714" s="4">
        <f>IF(E8714="Rhode Island", Table1[[#This Row],[price]]*$L$3, IF(E8714="Massachusetts", Table1[[#This Row],[price]]*$L$2, 1))</f>
        <v>550000</v>
      </c>
    </row>
    <row r="8715" spans="1:9" x14ac:dyDescent="0.25">
      <c r="A8715" s="2">
        <v>41534</v>
      </c>
      <c r="B8715" s="1">
        <f t="shared" si="272"/>
        <v>2013</v>
      </c>
      <c r="C8715" s="1">
        <f t="shared" si="273"/>
        <v>3</v>
      </c>
      <c r="D8715">
        <v>2602</v>
      </c>
      <c r="E8715" t="s">
        <v>37</v>
      </c>
      <c r="F8715" s="4">
        <v>665000</v>
      </c>
      <c r="G8715" t="s">
        <v>5</v>
      </c>
      <c r="H8715">
        <v>4</v>
      </c>
      <c r="I8715" s="4">
        <f>IF(E8715="Rhode Island", Table1[[#This Row],[price]]*$L$3, IF(E8715="Massachusetts", Table1[[#This Row],[price]]*$L$2, 1))</f>
        <v>665000</v>
      </c>
    </row>
    <row r="8716" spans="1:9" x14ac:dyDescent="0.25">
      <c r="A8716" s="2">
        <v>41535</v>
      </c>
      <c r="B8716" s="1">
        <f t="shared" si="272"/>
        <v>2013</v>
      </c>
      <c r="C8716" s="1">
        <f t="shared" si="273"/>
        <v>3</v>
      </c>
      <c r="D8716">
        <v>2615</v>
      </c>
      <c r="E8716" t="s">
        <v>37</v>
      </c>
      <c r="F8716" s="4">
        <v>370000</v>
      </c>
      <c r="G8716" t="s">
        <v>5</v>
      </c>
      <c r="H8716">
        <v>3</v>
      </c>
      <c r="I8716" s="4">
        <f>IF(E8716="Rhode Island", Table1[[#This Row],[price]]*$L$3, IF(E8716="Massachusetts", Table1[[#This Row],[price]]*$L$2, 1))</f>
        <v>370000</v>
      </c>
    </row>
    <row r="8717" spans="1:9" x14ac:dyDescent="0.25">
      <c r="A8717" s="2">
        <v>41535</v>
      </c>
      <c r="B8717" s="1">
        <f t="shared" si="272"/>
        <v>2013</v>
      </c>
      <c r="C8717" s="1">
        <f t="shared" si="273"/>
        <v>3</v>
      </c>
      <c r="D8717">
        <v>2615</v>
      </c>
      <c r="E8717" t="s">
        <v>37</v>
      </c>
      <c r="F8717" s="4">
        <v>385000</v>
      </c>
      <c r="G8717" t="s">
        <v>5</v>
      </c>
      <c r="H8717">
        <v>3</v>
      </c>
      <c r="I8717" s="4">
        <f>IF(E8717="Rhode Island", Table1[[#This Row],[price]]*$L$3, IF(E8717="Massachusetts", Table1[[#This Row],[price]]*$L$2, 1))</f>
        <v>385000</v>
      </c>
    </row>
    <row r="8718" spans="1:9" x14ac:dyDescent="0.25">
      <c r="A8718" s="2">
        <v>41535</v>
      </c>
      <c r="B8718" s="1">
        <f t="shared" si="272"/>
        <v>2013</v>
      </c>
      <c r="C8718" s="1">
        <f t="shared" si="273"/>
        <v>3</v>
      </c>
      <c r="D8718">
        <v>2913</v>
      </c>
      <c r="E8718" t="s">
        <v>36</v>
      </c>
      <c r="F8718" s="4">
        <v>430000</v>
      </c>
      <c r="G8718" t="s">
        <v>5</v>
      </c>
      <c r="H8718">
        <v>3</v>
      </c>
      <c r="I8718" s="4">
        <f>IF(E8718="Rhode Island", Table1[[#This Row],[price]]*$L$3, IF(E8718="Massachusetts", Table1[[#This Row],[price]]*$L$2, 1))</f>
        <v>430000</v>
      </c>
    </row>
    <row r="8719" spans="1:9" x14ac:dyDescent="0.25">
      <c r="A8719" s="2">
        <v>41535</v>
      </c>
      <c r="B8719" s="1">
        <f t="shared" si="272"/>
        <v>2013</v>
      </c>
      <c r="C8719" s="1">
        <f t="shared" si="273"/>
        <v>3</v>
      </c>
      <c r="D8719">
        <v>2615</v>
      </c>
      <c r="E8719" t="s">
        <v>37</v>
      </c>
      <c r="F8719" s="4">
        <v>437000</v>
      </c>
      <c r="G8719" t="s">
        <v>5</v>
      </c>
      <c r="H8719">
        <v>4</v>
      </c>
      <c r="I8719" s="4">
        <f>IF(E8719="Rhode Island", Table1[[#This Row],[price]]*$L$3, IF(E8719="Massachusetts", Table1[[#This Row],[price]]*$L$2, 1))</f>
        <v>437000</v>
      </c>
    </row>
    <row r="8720" spans="1:9" x14ac:dyDescent="0.25">
      <c r="A8720" s="2">
        <v>41535</v>
      </c>
      <c r="B8720" s="1">
        <f t="shared" si="272"/>
        <v>2013</v>
      </c>
      <c r="C8720" s="1">
        <f t="shared" si="273"/>
        <v>3</v>
      </c>
      <c r="D8720">
        <v>2615</v>
      </c>
      <c r="E8720" t="s">
        <v>37</v>
      </c>
      <c r="F8720" s="4">
        <v>475000</v>
      </c>
      <c r="G8720" t="s">
        <v>5</v>
      </c>
      <c r="H8720">
        <v>3</v>
      </c>
      <c r="I8720" s="4">
        <f>IF(E8720="Rhode Island", Table1[[#This Row],[price]]*$L$3, IF(E8720="Massachusetts", Table1[[#This Row],[price]]*$L$2, 1))</f>
        <v>475000</v>
      </c>
    </row>
    <row r="8721" spans="1:9" x14ac:dyDescent="0.25">
      <c r="A8721" s="2">
        <v>41535</v>
      </c>
      <c r="B8721" s="1">
        <f t="shared" si="272"/>
        <v>2013</v>
      </c>
      <c r="C8721" s="1">
        <f t="shared" si="273"/>
        <v>3</v>
      </c>
      <c r="D8721">
        <v>2615</v>
      </c>
      <c r="E8721" t="s">
        <v>37</v>
      </c>
      <c r="F8721" s="4">
        <v>480000</v>
      </c>
      <c r="G8721" t="s">
        <v>5</v>
      </c>
      <c r="H8721">
        <v>4</v>
      </c>
      <c r="I8721" s="4">
        <f>IF(E8721="Rhode Island", Table1[[#This Row],[price]]*$L$3, IF(E8721="Massachusetts", Table1[[#This Row],[price]]*$L$2, 1))</f>
        <v>480000</v>
      </c>
    </row>
    <row r="8722" spans="1:9" x14ac:dyDescent="0.25">
      <c r="A8722" s="2">
        <v>41535</v>
      </c>
      <c r="B8722" s="1">
        <f t="shared" si="272"/>
        <v>2013</v>
      </c>
      <c r="C8722" s="1">
        <f t="shared" si="273"/>
        <v>3</v>
      </c>
      <c r="D8722">
        <v>2617</v>
      </c>
      <c r="E8722" t="s">
        <v>37</v>
      </c>
      <c r="F8722" s="4">
        <v>500000</v>
      </c>
      <c r="G8722" t="s">
        <v>5</v>
      </c>
      <c r="H8722">
        <v>3</v>
      </c>
      <c r="I8722" s="4">
        <f>IF(E8722="Rhode Island", Table1[[#This Row],[price]]*$L$3, IF(E8722="Massachusetts", Table1[[#This Row],[price]]*$L$2, 1))</f>
        <v>500000</v>
      </c>
    </row>
    <row r="8723" spans="1:9" x14ac:dyDescent="0.25">
      <c r="A8723" s="2">
        <v>41535</v>
      </c>
      <c r="B8723" s="1">
        <f t="shared" si="272"/>
        <v>2013</v>
      </c>
      <c r="C8723" s="1">
        <f t="shared" si="273"/>
        <v>3</v>
      </c>
      <c r="D8723">
        <v>2615</v>
      </c>
      <c r="E8723" t="s">
        <v>37</v>
      </c>
      <c r="F8723" s="4">
        <v>540000</v>
      </c>
      <c r="G8723" t="s">
        <v>5</v>
      </c>
      <c r="H8723">
        <v>3</v>
      </c>
      <c r="I8723" s="4">
        <f>IF(E8723="Rhode Island", Table1[[#This Row],[price]]*$L$3, IF(E8723="Massachusetts", Table1[[#This Row],[price]]*$L$2, 1))</f>
        <v>540000</v>
      </c>
    </row>
    <row r="8724" spans="1:9" x14ac:dyDescent="0.25">
      <c r="A8724" s="2">
        <v>41535</v>
      </c>
      <c r="B8724" s="1">
        <f t="shared" si="272"/>
        <v>2013</v>
      </c>
      <c r="C8724" s="1">
        <f t="shared" si="273"/>
        <v>3</v>
      </c>
      <c r="D8724">
        <v>2607</v>
      </c>
      <c r="E8724" t="s">
        <v>37</v>
      </c>
      <c r="F8724" s="4">
        <v>565000</v>
      </c>
      <c r="G8724" t="s">
        <v>5</v>
      </c>
      <c r="H8724">
        <v>3</v>
      </c>
      <c r="I8724" s="4">
        <f>IF(E8724="Rhode Island", Table1[[#This Row],[price]]*$L$3, IF(E8724="Massachusetts", Table1[[#This Row],[price]]*$L$2, 1))</f>
        <v>565000</v>
      </c>
    </row>
    <row r="8725" spans="1:9" x14ac:dyDescent="0.25">
      <c r="A8725" s="2">
        <v>41535</v>
      </c>
      <c r="B8725" s="1">
        <f t="shared" si="272"/>
        <v>2013</v>
      </c>
      <c r="C8725" s="1">
        <f t="shared" si="273"/>
        <v>3</v>
      </c>
      <c r="D8725">
        <v>2905</v>
      </c>
      <c r="E8725" t="s">
        <v>36</v>
      </c>
      <c r="F8725" s="4">
        <v>605000</v>
      </c>
      <c r="G8725" t="s">
        <v>5</v>
      </c>
      <c r="H8725">
        <v>4</v>
      </c>
      <c r="I8725" s="4">
        <f>IF(E8725="Rhode Island", Table1[[#This Row],[price]]*$L$3, IF(E8725="Massachusetts", Table1[[#This Row],[price]]*$L$2, 1))</f>
        <v>605000</v>
      </c>
    </row>
    <row r="8726" spans="1:9" x14ac:dyDescent="0.25">
      <c r="A8726" s="2">
        <v>41535</v>
      </c>
      <c r="B8726" s="1">
        <f t="shared" si="272"/>
        <v>2013</v>
      </c>
      <c r="C8726" s="1">
        <f t="shared" si="273"/>
        <v>3</v>
      </c>
      <c r="D8726">
        <v>2611</v>
      </c>
      <c r="E8726" t="s">
        <v>37</v>
      </c>
      <c r="F8726" s="4">
        <v>695000</v>
      </c>
      <c r="G8726" t="s">
        <v>5</v>
      </c>
      <c r="H8726">
        <v>4</v>
      </c>
      <c r="I8726" s="4">
        <f>IF(E8726="Rhode Island", Table1[[#This Row],[price]]*$L$3, IF(E8726="Massachusetts", Table1[[#This Row],[price]]*$L$2, 1))</f>
        <v>695000</v>
      </c>
    </row>
    <row r="8727" spans="1:9" x14ac:dyDescent="0.25">
      <c r="A8727" s="2">
        <v>41535</v>
      </c>
      <c r="B8727" s="1">
        <f t="shared" si="272"/>
        <v>2013</v>
      </c>
      <c r="C8727" s="1">
        <f t="shared" si="273"/>
        <v>3</v>
      </c>
      <c r="D8727">
        <v>2602</v>
      </c>
      <c r="E8727" t="s">
        <v>37</v>
      </c>
      <c r="F8727" s="4">
        <v>760000</v>
      </c>
      <c r="G8727" t="s">
        <v>5</v>
      </c>
      <c r="H8727">
        <v>3</v>
      </c>
      <c r="I8727" s="4">
        <f>IF(E8727="Rhode Island", Table1[[#This Row],[price]]*$L$3, IF(E8727="Massachusetts", Table1[[#This Row],[price]]*$L$2, 1))</f>
        <v>760000</v>
      </c>
    </row>
    <row r="8728" spans="1:9" x14ac:dyDescent="0.25">
      <c r="A8728" s="2">
        <v>41535</v>
      </c>
      <c r="B8728" s="1">
        <f t="shared" si="272"/>
        <v>2013</v>
      </c>
      <c r="C8728" s="1">
        <f t="shared" si="273"/>
        <v>3</v>
      </c>
      <c r="D8728">
        <v>2603</v>
      </c>
      <c r="E8728" t="s">
        <v>37</v>
      </c>
      <c r="F8728" s="4">
        <v>385000</v>
      </c>
      <c r="G8728" t="s">
        <v>6</v>
      </c>
      <c r="H8728">
        <v>1</v>
      </c>
      <c r="I8728" s="4">
        <f>IF(E8728="Rhode Island", Table1[[#This Row],[price]]*$L$3, IF(E8728="Massachusetts", Table1[[#This Row],[price]]*$L$2, 1))</f>
        <v>385000</v>
      </c>
    </row>
    <row r="8729" spans="1:9" x14ac:dyDescent="0.25">
      <c r="A8729" s="2">
        <v>41535</v>
      </c>
      <c r="B8729" s="1">
        <f t="shared" si="272"/>
        <v>2013</v>
      </c>
      <c r="C8729" s="1">
        <f t="shared" si="273"/>
        <v>3</v>
      </c>
      <c r="D8729">
        <v>2617</v>
      </c>
      <c r="E8729" t="s">
        <v>37</v>
      </c>
      <c r="F8729" s="4">
        <v>445000</v>
      </c>
      <c r="G8729" t="s">
        <v>6</v>
      </c>
      <c r="H8729">
        <v>3</v>
      </c>
      <c r="I8729" s="4">
        <f>IF(E8729="Rhode Island", Table1[[#This Row],[price]]*$L$3, IF(E8729="Massachusetts", Table1[[#This Row],[price]]*$L$2, 1))</f>
        <v>445000</v>
      </c>
    </row>
    <row r="8730" spans="1:9" x14ac:dyDescent="0.25">
      <c r="A8730" s="2">
        <v>41536</v>
      </c>
      <c r="B8730" s="1">
        <f t="shared" si="272"/>
        <v>2013</v>
      </c>
      <c r="C8730" s="1">
        <f t="shared" si="273"/>
        <v>3</v>
      </c>
      <c r="D8730">
        <v>2905</v>
      </c>
      <c r="E8730" t="s">
        <v>36</v>
      </c>
      <c r="F8730" s="4">
        <v>375000</v>
      </c>
      <c r="G8730" t="s">
        <v>5</v>
      </c>
      <c r="H8730">
        <v>3</v>
      </c>
      <c r="I8730" s="4">
        <f>IF(E8730="Rhode Island", Table1[[#This Row],[price]]*$L$3, IF(E8730="Massachusetts", Table1[[#This Row],[price]]*$L$2, 1))</f>
        <v>375000</v>
      </c>
    </row>
    <row r="8731" spans="1:9" x14ac:dyDescent="0.25">
      <c r="A8731" s="2">
        <v>41536</v>
      </c>
      <c r="B8731" s="1">
        <f t="shared" si="272"/>
        <v>2013</v>
      </c>
      <c r="C8731" s="1">
        <f t="shared" si="273"/>
        <v>3</v>
      </c>
      <c r="D8731">
        <v>2905</v>
      </c>
      <c r="E8731" t="s">
        <v>36</v>
      </c>
      <c r="F8731" s="4">
        <v>451000</v>
      </c>
      <c r="G8731" t="s">
        <v>5</v>
      </c>
      <c r="H8731">
        <v>3</v>
      </c>
      <c r="I8731" s="4">
        <f>IF(E8731="Rhode Island", Table1[[#This Row],[price]]*$L$3, IF(E8731="Massachusetts", Table1[[#This Row],[price]]*$L$2, 1))</f>
        <v>451000</v>
      </c>
    </row>
    <row r="8732" spans="1:9" x14ac:dyDescent="0.25">
      <c r="A8732" s="2">
        <v>41536</v>
      </c>
      <c r="B8732" s="1">
        <f t="shared" si="272"/>
        <v>2013</v>
      </c>
      <c r="C8732" s="1">
        <f t="shared" si="273"/>
        <v>3</v>
      </c>
      <c r="D8732">
        <v>2913</v>
      </c>
      <c r="E8732" t="s">
        <v>36</v>
      </c>
      <c r="F8732" s="4">
        <v>510000</v>
      </c>
      <c r="G8732" t="s">
        <v>5</v>
      </c>
      <c r="H8732">
        <v>4</v>
      </c>
      <c r="I8732" s="4">
        <f>IF(E8732="Rhode Island", Table1[[#This Row],[price]]*$L$3, IF(E8732="Massachusetts", Table1[[#This Row],[price]]*$L$2, 1))</f>
        <v>510000</v>
      </c>
    </row>
    <row r="8733" spans="1:9" x14ac:dyDescent="0.25">
      <c r="A8733" s="2">
        <v>41536</v>
      </c>
      <c r="B8733" s="1">
        <f t="shared" si="272"/>
        <v>2013</v>
      </c>
      <c r="C8733" s="1">
        <f t="shared" si="273"/>
        <v>3</v>
      </c>
      <c r="D8733">
        <v>2605</v>
      </c>
      <c r="E8733" t="s">
        <v>37</v>
      </c>
      <c r="F8733" s="4">
        <v>230000</v>
      </c>
      <c r="G8733" t="s">
        <v>6</v>
      </c>
      <c r="H8733">
        <v>1</v>
      </c>
      <c r="I8733" s="4">
        <f>IF(E8733="Rhode Island", Table1[[#This Row],[price]]*$L$3, IF(E8733="Massachusetts", Table1[[#This Row],[price]]*$L$2, 1))</f>
        <v>230000</v>
      </c>
    </row>
    <row r="8734" spans="1:9" x14ac:dyDescent="0.25">
      <c r="A8734" s="2">
        <v>41536</v>
      </c>
      <c r="B8734" s="1">
        <f t="shared" si="272"/>
        <v>2013</v>
      </c>
      <c r="C8734" s="1">
        <f t="shared" si="273"/>
        <v>3</v>
      </c>
      <c r="D8734">
        <v>2606</v>
      </c>
      <c r="E8734" t="s">
        <v>37</v>
      </c>
      <c r="F8734" s="4">
        <v>316000</v>
      </c>
      <c r="G8734" t="s">
        <v>6</v>
      </c>
      <c r="H8734">
        <v>2</v>
      </c>
      <c r="I8734" s="4">
        <f>IF(E8734="Rhode Island", Table1[[#This Row],[price]]*$L$3, IF(E8734="Massachusetts", Table1[[#This Row],[price]]*$L$2, 1))</f>
        <v>316000</v>
      </c>
    </row>
    <row r="8735" spans="1:9" x14ac:dyDescent="0.25">
      <c r="A8735" s="2">
        <v>41537</v>
      </c>
      <c r="B8735" s="1">
        <f t="shared" si="272"/>
        <v>2013</v>
      </c>
      <c r="C8735" s="1">
        <f t="shared" si="273"/>
        <v>3</v>
      </c>
      <c r="D8735">
        <v>2615</v>
      </c>
      <c r="E8735" t="s">
        <v>37</v>
      </c>
      <c r="F8735" s="4">
        <v>430000</v>
      </c>
      <c r="G8735" t="s">
        <v>5</v>
      </c>
      <c r="H8735">
        <v>3</v>
      </c>
      <c r="I8735" s="4">
        <f>IF(E8735="Rhode Island", Table1[[#This Row],[price]]*$L$3, IF(E8735="Massachusetts", Table1[[#This Row],[price]]*$L$2, 1))</f>
        <v>430000</v>
      </c>
    </row>
    <row r="8736" spans="1:9" x14ac:dyDescent="0.25">
      <c r="A8736" s="2">
        <v>41537</v>
      </c>
      <c r="B8736" s="1">
        <f t="shared" si="272"/>
        <v>2013</v>
      </c>
      <c r="C8736" s="1">
        <f t="shared" si="273"/>
        <v>3</v>
      </c>
      <c r="D8736">
        <v>2902</v>
      </c>
      <c r="E8736" t="s">
        <v>36</v>
      </c>
      <c r="F8736" s="4">
        <v>495000</v>
      </c>
      <c r="G8736" t="s">
        <v>5</v>
      </c>
      <c r="H8736">
        <v>3</v>
      </c>
      <c r="I8736" s="4">
        <f>IF(E8736="Rhode Island", Table1[[#This Row],[price]]*$L$3, IF(E8736="Massachusetts", Table1[[#This Row],[price]]*$L$2, 1))</f>
        <v>495000</v>
      </c>
    </row>
    <row r="8737" spans="1:9" x14ac:dyDescent="0.25">
      <c r="A8737" s="2">
        <v>41537</v>
      </c>
      <c r="B8737" s="1">
        <f t="shared" si="272"/>
        <v>2013</v>
      </c>
      <c r="C8737" s="1">
        <f t="shared" si="273"/>
        <v>3</v>
      </c>
      <c r="D8737">
        <v>2914</v>
      </c>
      <c r="E8737" t="s">
        <v>36</v>
      </c>
      <c r="F8737" s="4">
        <v>600000</v>
      </c>
      <c r="G8737" t="s">
        <v>5</v>
      </c>
      <c r="H8737">
        <v>4</v>
      </c>
      <c r="I8737" s="4">
        <f>IF(E8737="Rhode Island", Table1[[#This Row],[price]]*$L$3, IF(E8737="Massachusetts", Table1[[#This Row],[price]]*$L$2, 1))</f>
        <v>600000</v>
      </c>
    </row>
    <row r="8738" spans="1:9" x14ac:dyDescent="0.25">
      <c r="A8738" s="2">
        <v>41537</v>
      </c>
      <c r="B8738" s="1">
        <f t="shared" si="272"/>
        <v>2013</v>
      </c>
      <c r="C8738" s="1">
        <f t="shared" si="273"/>
        <v>3</v>
      </c>
      <c r="D8738">
        <v>2904</v>
      </c>
      <c r="E8738" t="s">
        <v>36</v>
      </c>
      <c r="F8738" s="4">
        <v>610000</v>
      </c>
      <c r="G8738" t="s">
        <v>5</v>
      </c>
      <c r="H8738">
        <v>4</v>
      </c>
      <c r="I8738" s="4">
        <f>IF(E8738="Rhode Island", Table1[[#This Row],[price]]*$L$3, IF(E8738="Massachusetts", Table1[[#This Row],[price]]*$L$2, 1))</f>
        <v>610000</v>
      </c>
    </row>
    <row r="8739" spans="1:9" x14ac:dyDescent="0.25">
      <c r="A8739" s="2">
        <v>41537</v>
      </c>
      <c r="B8739" s="1">
        <f t="shared" si="272"/>
        <v>2013</v>
      </c>
      <c r="C8739" s="1">
        <f t="shared" si="273"/>
        <v>3</v>
      </c>
      <c r="D8739">
        <v>2617</v>
      </c>
      <c r="E8739" t="s">
        <v>37</v>
      </c>
      <c r="F8739" s="4">
        <v>625000</v>
      </c>
      <c r="G8739" t="s">
        <v>5</v>
      </c>
      <c r="H8739">
        <v>4</v>
      </c>
      <c r="I8739" s="4">
        <f>IF(E8739="Rhode Island", Table1[[#This Row],[price]]*$L$3, IF(E8739="Massachusetts", Table1[[#This Row],[price]]*$L$2, 1))</f>
        <v>625000</v>
      </c>
    </row>
    <row r="8740" spans="1:9" x14ac:dyDescent="0.25">
      <c r="A8740" s="2">
        <v>41537</v>
      </c>
      <c r="B8740" s="1">
        <f t="shared" si="272"/>
        <v>2013</v>
      </c>
      <c r="C8740" s="1">
        <f t="shared" si="273"/>
        <v>3</v>
      </c>
      <c r="D8740">
        <v>2914</v>
      </c>
      <c r="E8740" t="s">
        <v>36</v>
      </c>
      <c r="F8740" s="4">
        <v>652500</v>
      </c>
      <c r="G8740" t="s">
        <v>5</v>
      </c>
      <c r="H8740">
        <v>4</v>
      </c>
      <c r="I8740" s="4">
        <f>IF(E8740="Rhode Island", Table1[[#This Row],[price]]*$L$3, IF(E8740="Massachusetts", Table1[[#This Row],[price]]*$L$2, 1))</f>
        <v>652500</v>
      </c>
    </row>
    <row r="8741" spans="1:9" x14ac:dyDescent="0.25">
      <c r="A8741" s="2">
        <v>41537</v>
      </c>
      <c r="B8741" s="1">
        <f t="shared" si="272"/>
        <v>2013</v>
      </c>
      <c r="C8741" s="1">
        <f t="shared" si="273"/>
        <v>3</v>
      </c>
      <c r="D8741">
        <v>2612</v>
      </c>
      <c r="E8741" t="s">
        <v>37</v>
      </c>
      <c r="F8741" s="4">
        <v>490000</v>
      </c>
      <c r="G8741" t="s">
        <v>6</v>
      </c>
      <c r="H8741">
        <v>2</v>
      </c>
      <c r="I8741" s="4">
        <f>IF(E8741="Rhode Island", Table1[[#This Row],[price]]*$L$3, IF(E8741="Massachusetts", Table1[[#This Row],[price]]*$L$2, 1))</f>
        <v>490000</v>
      </c>
    </row>
    <row r="8742" spans="1:9" x14ac:dyDescent="0.25">
      <c r="A8742" s="2">
        <v>41538</v>
      </c>
      <c r="B8742" s="1">
        <f t="shared" si="272"/>
        <v>2013</v>
      </c>
      <c r="C8742" s="1">
        <f t="shared" si="273"/>
        <v>3</v>
      </c>
      <c r="D8742">
        <v>2604</v>
      </c>
      <c r="E8742" t="s">
        <v>37</v>
      </c>
      <c r="F8742" s="4">
        <v>415000</v>
      </c>
      <c r="G8742" t="s">
        <v>5</v>
      </c>
      <c r="H8742">
        <v>3</v>
      </c>
      <c r="I8742" s="4">
        <f>IF(E8742="Rhode Island", Table1[[#This Row],[price]]*$L$3, IF(E8742="Massachusetts", Table1[[#This Row],[price]]*$L$2, 1))</f>
        <v>415000</v>
      </c>
    </row>
    <row r="8743" spans="1:9" x14ac:dyDescent="0.25">
      <c r="A8743" s="2">
        <v>41538</v>
      </c>
      <c r="B8743" s="1">
        <f t="shared" si="272"/>
        <v>2013</v>
      </c>
      <c r="C8743" s="1">
        <f t="shared" si="273"/>
        <v>3</v>
      </c>
      <c r="D8743">
        <v>2611</v>
      </c>
      <c r="E8743" t="s">
        <v>37</v>
      </c>
      <c r="F8743" s="4">
        <v>461000</v>
      </c>
      <c r="G8743" t="s">
        <v>5</v>
      </c>
      <c r="H8743">
        <v>3</v>
      </c>
      <c r="I8743" s="4">
        <f>IF(E8743="Rhode Island", Table1[[#This Row],[price]]*$L$3, IF(E8743="Massachusetts", Table1[[#This Row],[price]]*$L$2, 1))</f>
        <v>461000</v>
      </c>
    </row>
    <row r="8744" spans="1:9" x14ac:dyDescent="0.25">
      <c r="A8744" s="2">
        <v>41538</v>
      </c>
      <c r="B8744" s="1">
        <f t="shared" si="272"/>
        <v>2013</v>
      </c>
      <c r="C8744" s="1">
        <f t="shared" si="273"/>
        <v>3</v>
      </c>
      <c r="D8744">
        <v>2904</v>
      </c>
      <c r="E8744" t="s">
        <v>36</v>
      </c>
      <c r="F8744" s="4">
        <v>517000</v>
      </c>
      <c r="G8744" t="s">
        <v>5</v>
      </c>
      <c r="H8744">
        <v>4</v>
      </c>
      <c r="I8744" s="4">
        <f>IF(E8744="Rhode Island", Table1[[#This Row],[price]]*$L$3, IF(E8744="Massachusetts", Table1[[#This Row],[price]]*$L$2, 1))</f>
        <v>517000</v>
      </c>
    </row>
    <row r="8745" spans="1:9" x14ac:dyDescent="0.25">
      <c r="A8745" s="2">
        <v>41538</v>
      </c>
      <c r="B8745" s="1">
        <f t="shared" si="272"/>
        <v>2013</v>
      </c>
      <c r="C8745" s="1">
        <f t="shared" si="273"/>
        <v>3</v>
      </c>
      <c r="D8745">
        <v>2913</v>
      </c>
      <c r="E8745" t="s">
        <v>36</v>
      </c>
      <c r="F8745" s="4">
        <v>545000</v>
      </c>
      <c r="G8745" t="s">
        <v>5</v>
      </c>
      <c r="H8745">
        <v>3</v>
      </c>
      <c r="I8745" s="4">
        <f>IF(E8745="Rhode Island", Table1[[#This Row],[price]]*$L$3, IF(E8745="Massachusetts", Table1[[#This Row],[price]]*$L$2, 1))</f>
        <v>545000</v>
      </c>
    </row>
    <row r="8746" spans="1:9" x14ac:dyDescent="0.25">
      <c r="A8746" s="2">
        <v>41538</v>
      </c>
      <c r="B8746" s="1">
        <f t="shared" si="272"/>
        <v>2013</v>
      </c>
      <c r="C8746" s="1">
        <f t="shared" si="273"/>
        <v>3</v>
      </c>
      <c r="D8746">
        <v>2615</v>
      </c>
      <c r="E8746" t="s">
        <v>37</v>
      </c>
      <c r="F8746" s="4">
        <v>579000</v>
      </c>
      <c r="G8746" t="s">
        <v>5</v>
      </c>
      <c r="H8746">
        <v>4</v>
      </c>
      <c r="I8746" s="4">
        <f>IF(E8746="Rhode Island", Table1[[#This Row],[price]]*$L$3, IF(E8746="Massachusetts", Table1[[#This Row],[price]]*$L$2, 1))</f>
        <v>579000</v>
      </c>
    </row>
    <row r="8747" spans="1:9" x14ac:dyDescent="0.25">
      <c r="A8747" s="2">
        <v>41538</v>
      </c>
      <c r="B8747" s="1">
        <f t="shared" si="272"/>
        <v>2013</v>
      </c>
      <c r="C8747" s="1">
        <f t="shared" si="273"/>
        <v>3</v>
      </c>
      <c r="D8747">
        <v>2914</v>
      </c>
      <c r="E8747" t="s">
        <v>36</v>
      </c>
      <c r="F8747" s="4">
        <v>580000</v>
      </c>
      <c r="G8747" t="s">
        <v>5</v>
      </c>
      <c r="H8747">
        <v>4</v>
      </c>
      <c r="I8747" s="4">
        <f>IF(E8747="Rhode Island", Table1[[#This Row],[price]]*$L$3, IF(E8747="Massachusetts", Table1[[#This Row],[price]]*$L$2, 1))</f>
        <v>580000</v>
      </c>
    </row>
    <row r="8748" spans="1:9" x14ac:dyDescent="0.25">
      <c r="A8748" s="2">
        <v>41538</v>
      </c>
      <c r="B8748" s="1">
        <f t="shared" si="272"/>
        <v>2013</v>
      </c>
      <c r="C8748" s="1">
        <f t="shared" si="273"/>
        <v>3</v>
      </c>
      <c r="D8748">
        <v>2605</v>
      </c>
      <c r="E8748" t="s">
        <v>37</v>
      </c>
      <c r="F8748" s="4">
        <v>590000</v>
      </c>
      <c r="G8748" t="s">
        <v>5</v>
      </c>
      <c r="H8748">
        <v>3</v>
      </c>
      <c r="I8748" s="4">
        <f>IF(E8748="Rhode Island", Table1[[#This Row],[price]]*$L$3, IF(E8748="Massachusetts", Table1[[#This Row],[price]]*$L$2, 1))</f>
        <v>590000</v>
      </c>
    </row>
    <row r="8749" spans="1:9" x14ac:dyDescent="0.25">
      <c r="A8749" s="2">
        <v>41538</v>
      </c>
      <c r="B8749" s="1">
        <f t="shared" si="272"/>
        <v>2013</v>
      </c>
      <c r="C8749" s="1">
        <f t="shared" si="273"/>
        <v>3</v>
      </c>
      <c r="D8749">
        <v>2602</v>
      </c>
      <c r="E8749" t="s">
        <v>37</v>
      </c>
      <c r="F8749" s="4">
        <v>722000</v>
      </c>
      <c r="G8749" t="s">
        <v>5</v>
      </c>
      <c r="H8749">
        <v>4</v>
      </c>
      <c r="I8749" s="4">
        <f>IF(E8749="Rhode Island", Table1[[#This Row],[price]]*$L$3, IF(E8749="Massachusetts", Table1[[#This Row],[price]]*$L$2, 1))</f>
        <v>722000</v>
      </c>
    </row>
    <row r="8750" spans="1:9" x14ac:dyDescent="0.25">
      <c r="A8750" s="2">
        <v>41538</v>
      </c>
      <c r="B8750" s="1">
        <f t="shared" si="272"/>
        <v>2013</v>
      </c>
      <c r="C8750" s="1">
        <f t="shared" si="273"/>
        <v>3</v>
      </c>
      <c r="D8750">
        <v>2605</v>
      </c>
      <c r="E8750" t="s">
        <v>37</v>
      </c>
      <c r="F8750" s="4">
        <v>850000</v>
      </c>
      <c r="G8750" t="s">
        <v>5</v>
      </c>
      <c r="H8750">
        <v>4</v>
      </c>
      <c r="I8750" s="4">
        <f>IF(E8750="Rhode Island", Table1[[#This Row],[price]]*$L$3, IF(E8750="Massachusetts", Table1[[#This Row],[price]]*$L$2, 1))</f>
        <v>850000</v>
      </c>
    </row>
    <row r="8751" spans="1:9" x14ac:dyDescent="0.25">
      <c r="A8751" s="2">
        <v>41538</v>
      </c>
      <c r="B8751" s="1">
        <f t="shared" si="272"/>
        <v>2013</v>
      </c>
      <c r="C8751" s="1">
        <f t="shared" si="273"/>
        <v>3</v>
      </c>
      <c r="D8751">
        <v>2602</v>
      </c>
      <c r="E8751" t="s">
        <v>37</v>
      </c>
      <c r="F8751" s="4">
        <v>944000</v>
      </c>
      <c r="G8751" t="s">
        <v>5</v>
      </c>
      <c r="H8751">
        <v>4</v>
      </c>
      <c r="I8751" s="4">
        <f>IF(E8751="Rhode Island", Table1[[#This Row],[price]]*$L$3, IF(E8751="Massachusetts", Table1[[#This Row],[price]]*$L$2, 1))</f>
        <v>944000</v>
      </c>
    </row>
    <row r="8752" spans="1:9" x14ac:dyDescent="0.25">
      <c r="A8752" s="2">
        <v>41538</v>
      </c>
      <c r="B8752" s="1">
        <f t="shared" si="272"/>
        <v>2013</v>
      </c>
      <c r="C8752" s="1">
        <f t="shared" si="273"/>
        <v>3</v>
      </c>
      <c r="D8752">
        <v>2603</v>
      </c>
      <c r="E8752" t="s">
        <v>37</v>
      </c>
      <c r="F8752" s="4">
        <v>1147000</v>
      </c>
      <c r="G8752" t="s">
        <v>5</v>
      </c>
      <c r="H8752">
        <v>4</v>
      </c>
      <c r="I8752" s="4">
        <f>IF(E8752="Rhode Island", Table1[[#This Row],[price]]*$L$3, IF(E8752="Massachusetts", Table1[[#This Row],[price]]*$L$2, 1))</f>
        <v>1147000</v>
      </c>
    </row>
    <row r="8753" spans="1:9" x14ac:dyDescent="0.25">
      <c r="A8753" s="2">
        <v>41538</v>
      </c>
      <c r="B8753" s="1">
        <f t="shared" si="272"/>
        <v>2013</v>
      </c>
      <c r="C8753" s="1">
        <f t="shared" si="273"/>
        <v>3</v>
      </c>
      <c r="D8753">
        <v>2903</v>
      </c>
      <c r="E8753" t="s">
        <v>36</v>
      </c>
      <c r="F8753" s="4">
        <v>305000</v>
      </c>
      <c r="G8753" t="s">
        <v>6</v>
      </c>
      <c r="H8753">
        <v>2</v>
      </c>
      <c r="I8753" s="4">
        <f>IF(E8753="Rhode Island", Table1[[#This Row],[price]]*$L$3, IF(E8753="Massachusetts", Table1[[#This Row],[price]]*$L$2, 1))</f>
        <v>305000</v>
      </c>
    </row>
    <row r="8754" spans="1:9" x14ac:dyDescent="0.25">
      <c r="A8754" s="2">
        <v>41540</v>
      </c>
      <c r="B8754" s="1">
        <f t="shared" si="272"/>
        <v>2013</v>
      </c>
      <c r="C8754" s="1">
        <f t="shared" si="273"/>
        <v>3</v>
      </c>
      <c r="D8754">
        <v>2911</v>
      </c>
      <c r="E8754" t="s">
        <v>36</v>
      </c>
      <c r="F8754" s="4">
        <v>425000</v>
      </c>
      <c r="G8754" t="s">
        <v>5</v>
      </c>
      <c r="H8754">
        <v>2</v>
      </c>
      <c r="I8754" s="4">
        <f>IF(E8754="Rhode Island", Table1[[#This Row],[price]]*$L$3, IF(E8754="Massachusetts", Table1[[#This Row],[price]]*$L$2, 1))</f>
        <v>425000</v>
      </c>
    </row>
    <row r="8755" spans="1:9" x14ac:dyDescent="0.25">
      <c r="A8755" s="2">
        <v>41540</v>
      </c>
      <c r="B8755" s="1">
        <f t="shared" si="272"/>
        <v>2013</v>
      </c>
      <c r="C8755" s="1">
        <f t="shared" si="273"/>
        <v>3</v>
      </c>
      <c r="D8755">
        <v>2905</v>
      </c>
      <c r="E8755" t="s">
        <v>36</v>
      </c>
      <c r="F8755" s="4">
        <v>435000</v>
      </c>
      <c r="G8755" t="s">
        <v>5</v>
      </c>
      <c r="H8755">
        <v>3</v>
      </c>
      <c r="I8755" s="4">
        <f>IF(E8755="Rhode Island", Table1[[#This Row],[price]]*$L$3, IF(E8755="Massachusetts", Table1[[#This Row],[price]]*$L$2, 1))</f>
        <v>435000</v>
      </c>
    </row>
    <row r="8756" spans="1:9" x14ac:dyDescent="0.25">
      <c r="A8756" s="2">
        <v>41540</v>
      </c>
      <c r="B8756" s="1">
        <f t="shared" si="272"/>
        <v>2013</v>
      </c>
      <c r="C8756" s="1">
        <f t="shared" si="273"/>
        <v>3</v>
      </c>
      <c r="D8756">
        <v>2615</v>
      </c>
      <c r="E8756" t="s">
        <v>37</v>
      </c>
      <c r="F8756" s="4">
        <v>475000</v>
      </c>
      <c r="G8756" t="s">
        <v>5</v>
      </c>
      <c r="H8756">
        <v>5</v>
      </c>
      <c r="I8756" s="4">
        <f>IF(E8756="Rhode Island", Table1[[#This Row],[price]]*$L$3, IF(E8756="Massachusetts", Table1[[#This Row],[price]]*$L$2, 1))</f>
        <v>475000</v>
      </c>
    </row>
    <row r="8757" spans="1:9" x14ac:dyDescent="0.25">
      <c r="A8757" s="2">
        <v>41540</v>
      </c>
      <c r="B8757" s="1">
        <f t="shared" si="272"/>
        <v>2013</v>
      </c>
      <c r="C8757" s="1">
        <f t="shared" si="273"/>
        <v>3</v>
      </c>
      <c r="D8757">
        <v>2615</v>
      </c>
      <c r="E8757" t="s">
        <v>37</v>
      </c>
      <c r="F8757" s="4">
        <v>475000</v>
      </c>
      <c r="G8757" t="s">
        <v>5</v>
      </c>
      <c r="H8757">
        <v>3</v>
      </c>
      <c r="I8757" s="4">
        <f>IF(E8757="Rhode Island", Table1[[#This Row],[price]]*$L$3, IF(E8757="Massachusetts", Table1[[#This Row],[price]]*$L$2, 1))</f>
        <v>475000</v>
      </c>
    </row>
    <row r="8758" spans="1:9" x14ac:dyDescent="0.25">
      <c r="A8758" s="2">
        <v>41540</v>
      </c>
      <c r="B8758" s="1">
        <f t="shared" si="272"/>
        <v>2013</v>
      </c>
      <c r="C8758" s="1">
        <f t="shared" si="273"/>
        <v>3</v>
      </c>
      <c r="D8758">
        <v>2905</v>
      </c>
      <c r="E8758" t="s">
        <v>36</v>
      </c>
      <c r="F8758" s="4">
        <v>480000</v>
      </c>
      <c r="G8758" t="s">
        <v>5</v>
      </c>
      <c r="H8758">
        <v>4</v>
      </c>
      <c r="I8758" s="4">
        <f>IF(E8758="Rhode Island", Table1[[#This Row],[price]]*$L$3, IF(E8758="Massachusetts", Table1[[#This Row],[price]]*$L$2, 1))</f>
        <v>480000</v>
      </c>
    </row>
    <row r="8759" spans="1:9" x14ac:dyDescent="0.25">
      <c r="A8759" s="2">
        <v>41540</v>
      </c>
      <c r="B8759" s="1">
        <f t="shared" si="272"/>
        <v>2013</v>
      </c>
      <c r="C8759" s="1">
        <f t="shared" si="273"/>
        <v>3</v>
      </c>
      <c r="D8759">
        <v>2614</v>
      </c>
      <c r="E8759" t="s">
        <v>37</v>
      </c>
      <c r="F8759" s="4">
        <v>482000</v>
      </c>
      <c r="G8759" t="s">
        <v>5</v>
      </c>
      <c r="H8759">
        <v>3</v>
      </c>
      <c r="I8759" s="4">
        <f>IF(E8759="Rhode Island", Table1[[#This Row],[price]]*$L$3, IF(E8759="Massachusetts", Table1[[#This Row],[price]]*$L$2, 1))</f>
        <v>482000</v>
      </c>
    </row>
    <row r="8760" spans="1:9" x14ac:dyDescent="0.25">
      <c r="A8760" s="2">
        <v>41540</v>
      </c>
      <c r="B8760" s="1">
        <f t="shared" si="272"/>
        <v>2013</v>
      </c>
      <c r="C8760" s="1">
        <f t="shared" si="273"/>
        <v>3</v>
      </c>
      <c r="D8760">
        <v>2615</v>
      </c>
      <c r="E8760" t="s">
        <v>37</v>
      </c>
      <c r="F8760" s="4">
        <v>525000</v>
      </c>
      <c r="G8760" t="s">
        <v>5</v>
      </c>
      <c r="H8760">
        <v>4</v>
      </c>
      <c r="I8760" s="4">
        <f>IF(E8760="Rhode Island", Table1[[#This Row],[price]]*$L$3, IF(E8760="Massachusetts", Table1[[#This Row],[price]]*$L$2, 1))</f>
        <v>525000</v>
      </c>
    </row>
    <row r="8761" spans="1:9" x14ac:dyDescent="0.25">
      <c r="A8761" s="2">
        <v>41540</v>
      </c>
      <c r="B8761" s="1">
        <f t="shared" si="272"/>
        <v>2013</v>
      </c>
      <c r="C8761" s="1">
        <f t="shared" si="273"/>
        <v>3</v>
      </c>
      <c r="D8761">
        <v>2615</v>
      </c>
      <c r="E8761" t="s">
        <v>37</v>
      </c>
      <c r="F8761" s="4">
        <v>526000</v>
      </c>
      <c r="G8761" t="s">
        <v>5</v>
      </c>
      <c r="H8761">
        <v>4</v>
      </c>
      <c r="I8761" s="4">
        <f>IF(E8761="Rhode Island", Table1[[#This Row],[price]]*$L$3, IF(E8761="Massachusetts", Table1[[#This Row],[price]]*$L$2, 1))</f>
        <v>526000</v>
      </c>
    </row>
    <row r="8762" spans="1:9" x14ac:dyDescent="0.25">
      <c r="A8762" s="2">
        <v>41540</v>
      </c>
      <c r="B8762" s="1">
        <f t="shared" si="272"/>
        <v>2013</v>
      </c>
      <c r="C8762" s="1">
        <f t="shared" si="273"/>
        <v>3</v>
      </c>
      <c r="D8762">
        <v>2615</v>
      </c>
      <c r="E8762" t="s">
        <v>37</v>
      </c>
      <c r="F8762" s="4">
        <v>538000</v>
      </c>
      <c r="G8762" t="s">
        <v>5</v>
      </c>
      <c r="H8762">
        <v>4</v>
      </c>
      <c r="I8762" s="4">
        <f>IF(E8762="Rhode Island", Table1[[#This Row],[price]]*$L$3, IF(E8762="Massachusetts", Table1[[#This Row],[price]]*$L$2, 1))</f>
        <v>538000</v>
      </c>
    </row>
    <row r="8763" spans="1:9" x14ac:dyDescent="0.25">
      <c r="A8763" s="2">
        <v>41540</v>
      </c>
      <c r="B8763" s="1">
        <f t="shared" si="272"/>
        <v>2013</v>
      </c>
      <c r="C8763" s="1">
        <f t="shared" si="273"/>
        <v>3</v>
      </c>
      <c r="D8763">
        <v>2912</v>
      </c>
      <c r="E8763" t="s">
        <v>36</v>
      </c>
      <c r="F8763" s="4">
        <v>555000</v>
      </c>
      <c r="G8763" t="s">
        <v>5</v>
      </c>
      <c r="H8763">
        <v>4</v>
      </c>
      <c r="I8763" s="4">
        <f>IF(E8763="Rhode Island", Table1[[#This Row],[price]]*$L$3, IF(E8763="Massachusetts", Table1[[#This Row],[price]]*$L$2, 1))</f>
        <v>555000</v>
      </c>
    </row>
    <row r="8764" spans="1:9" x14ac:dyDescent="0.25">
      <c r="A8764" s="2">
        <v>41540</v>
      </c>
      <c r="B8764" s="1">
        <f t="shared" si="272"/>
        <v>2013</v>
      </c>
      <c r="C8764" s="1">
        <f t="shared" si="273"/>
        <v>3</v>
      </c>
      <c r="D8764">
        <v>2604</v>
      </c>
      <c r="E8764" t="s">
        <v>37</v>
      </c>
      <c r="F8764" s="4">
        <v>1230000</v>
      </c>
      <c r="G8764" t="s">
        <v>5</v>
      </c>
      <c r="H8764">
        <v>5</v>
      </c>
      <c r="I8764" s="4">
        <f>IF(E8764="Rhode Island", Table1[[#This Row],[price]]*$L$3, IF(E8764="Massachusetts", Table1[[#This Row],[price]]*$L$2, 1))</f>
        <v>1230000</v>
      </c>
    </row>
    <row r="8765" spans="1:9" x14ac:dyDescent="0.25">
      <c r="A8765" s="2">
        <v>41540</v>
      </c>
      <c r="B8765" s="1">
        <f t="shared" si="272"/>
        <v>2013</v>
      </c>
      <c r="C8765" s="1">
        <f t="shared" si="273"/>
        <v>3</v>
      </c>
      <c r="D8765">
        <v>2612</v>
      </c>
      <c r="E8765" t="s">
        <v>37</v>
      </c>
      <c r="F8765" s="4">
        <v>560000</v>
      </c>
      <c r="G8765" t="s">
        <v>6</v>
      </c>
      <c r="H8765">
        <v>3</v>
      </c>
      <c r="I8765" s="4">
        <f>IF(E8765="Rhode Island", Table1[[#This Row],[price]]*$L$3, IF(E8765="Massachusetts", Table1[[#This Row],[price]]*$L$2, 1))</f>
        <v>560000</v>
      </c>
    </row>
    <row r="8766" spans="1:9" x14ac:dyDescent="0.25">
      <c r="A8766" s="2">
        <v>41541</v>
      </c>
      <c r="B8766" s="1">
        <f t="shared" si="272"/>
        <v>2013</v>
      </c>
      <c r="C8766" s="1">
        <f t="shared" si="273"/>
        <v>3</v>
      </c>
      <c r="D8766">
        <v>2913</v>
      </c>
      <c r="E8766" t="s">
        <v>36</v>
      </c>
      <c r="F8766" s="4">
        <v>425000</v>
      </c>
      <c r="G8766" t="s">
        <v>5</v>
      </c>
      <c r="H8766">
        <v>3</v>
      </c>
      <c r="I8766" s="4">
        <f>IF(E8766="Rhode Island", Table1[[#This Row],[price]]*$L$3, IF(E8766="Massachusetts", Table1[[#This Row],[price]]*$L$2, 1))</f>
        <v>425000</v>
      </c>
    </row>
    <row r="8767" spans="1:9" x14ac:dyDescent="0.25">
      <c r="A8767" s="2">
        <v>41541</v>
      </c>
      <c r="B8767" s="1">
        <f t="shared" si="272"/>
        <v>2013</v>
      </c>
      <c r="C8767" s="1">
        <f t="shared" si="273"/>
        <v>3</v>
      </c>
      <c r="D8767">
        <v>2913</v>
      </c>
      <c r="E8767" t="s">
        <v>36</v>
      </c>
      <c r="F8767" s="4">
        <v>440000</v>
      </c>
      <c r="G8767" t="s">
        <v>5</v>
      </c>
      <c r="H8767">
        <v>3</v>
      </c>
      <c r="I8767" s="4">
        <f>IF(E8767="Rhode Island", Table1[[#This Row],[price]]*$L$3, IF(E8767="Massachusetts", Table1[[#This Row],[price]]*$L$2, 1))</f>
        <v>440000</v>
      </c>
    </row>
    <row r="8768" spans="1:9" x14ac:dyDescent="0.25">
      <c r="A8768" s="2">
        <v>41541</v>
      </c>
      <c r="B8768" s="1">
        <f t="shared" si="272"/>
        <v>2013</v>
      </c>
      <c r="C8768" s="1">
        <f t="shared" si="273"/>
        <v>3</v>
      </c>
      <c r="D8768">
        <v>2903</v>
      </c>
      <c r="E8768" t="s">
        <v>36</v>
      </c>
      <c r="F8768" s="4">
        <v>452000</v>
      </c>
      <c r="G8768" t="s">
        <v>5</v>
      </c>
      <c r="H8768">
        <v>3</v>
      </c>
      <c r="I8768" s="4">
        <f>IF(E8768="Rhode Island", Table1[[#This Row],[price]]*$L$3, IF(E8768="Massachusetts", Table1[[#This Row],[price]]*$L$2, 1))</f>
        <v>452000</v>
      </c>
    </row>
    <row r="8769" spans="1:9" x14ac:dyDescent="0.25">
      <c r="A8769" s="2">
        <v>41541</v>
      </c>
      <c r="B8769" s="1">
        <f t="shared" si="272"/>
        <v>2013</v>
      </c>
      <c r="C8769" s="1">
        <f t="shared" si="273"/>
        <v>3</v>
      </c>
      <c r="D8769">
        <v>2605</v>
      </c>
      <c r="E8769" t="s">
        <v>37</v>
      </c>
      <c r="F8769" s="4">
        <v>557000</v>
      </c>
      <c r="G8769" t="s">
        <v>5</v>
      </c>
      <c r="H8769">
        <v>3</v>
      </c>
      <c r="I8769" s="4">
        <f>IF(E8769="Rhode Island", Table1[[#This Row],[price]]*$L$3, IF(E8769="Massachusetts", Table1[[#This Row],[price]]*$L$2, 1))</f>
        <v>557000</v>
      </c>
    </row>
    <row r="8770" spans="1:9" x14ac:dyDescent="0.25">
      <c r="A8770" s="2">
        <v>41541</v>
      </c>
      <c r="B8770" s="1">
        <f t="shared" ref="B8770:B8833" si="274">YEAR(A8770)</f>
        <v>2013</v>
      </c>
      <c r="C8770" s="1">
        <f t="shared" ref="C8770:C8833" si="275">ROUNDUP(MONTH(A8770)/3,0)</f>
        <v>3</v>
      </c>
      <c r="D8770">
        <v>2913</v>
      </c>
      <c r="E8770" t="s">
        <v>36</v>
      </c>
      <c r="F8770" s="4">
        <v>587000</v>
      </c>
      <c r="G8770" t="s">
        <v>5</v>
      </c>
      <c r="H8770">
        <v>4</v>
      </c>
      <c r="I8770" s="4">
        <f>IF(E8770="Rhode Island", Table1[[#This Row],[price]]*$L$3, IF(E8770="Massachusetts", Table1[[#This Row],[price]]*$L$2, 1))</f>
        <v>587000</v>
      </c>
    </row>
    <row r="8771" spans="1:9" x14ac:dyDescent="0.25">
      <c r="A8771" s="2">
        <v>41541</v>
      </c>
      <c r="B8771" s="1">
        <f t="shared" si="274"/>
        <v>2013</v>
      </c>
      <c r="C8771" s="1">
        <f t="shared" si="275"/>
        <v>3</v>
      </c>
      <c r="D8771">
        <v>2905</v>
      </c>
      <c r="E8771" t="s">
        <v>36</v>
      </c>
      <c r="F8771" s="4">
        <v>617000</v>
      </c>
      <c r="G8771" t="s">
        <v>5</v>
      </c>
      <c r="H8771">
        <v>4</v>
      </c>
      <c r="I8771" s="4">
        <f>IF(E8771="Rhode Island", Table1[[#This Row],[price]]*$L$3, IF(E8771="Massachusetts", Table1[[#This Row],[price]]*$L$2, 1))</f>
        <v>617000</v>
      </c>
    </row>
    <row r="8772" spans="1:9" x14ac:dyDescent="0.25">
      <c r="A8772" s="2">
        <v>41541</v>
      </c>
      <c r="B8772" s="1">
        <f t="shared" si="274"/>
        <v>2013</v>
      </c>
      <c r="C8772" s="1">
        <f t="shared" si="275"/>
        <v>3</v>
      </c>
      <c r="D8772">
        <v>2906</v>
      </c>
      <c r="E8772" t="s">
        <v>36</v>
      </c>
      <c r="F8772" s="4">
        <v>690000</v>
      </c>
      <c r="G8772" t="s">
        <v>5</v>
      </c>
      <c r="H8772">
        <v>4</v>
      </c>
      <c r="I8772" s="4">
        <f>IF(E8772="Rhode Island", Table1[[#This Row],[price]]*$L$3, IF(E8772="Massachusetts", Table1[[#This Row],[price]]*$L$2, 1))</f>
        <v>690000</v>
      </c>
    </row>
    <row r="8773" spans="1:9" x14ac:dyDescent="0.25">
      <c r="A8773" s="2">
        <v>41542</v>
      </c>
      <c r="B8773" s="1">
        <f t="shared" si="274"/>
        <v>2013</v>
      </c>
      <c r="C8773" s="1">
        <f t="shared" si="275"/>
        <v>3</v>
      </c>
      <c r="D8773">
        <v>2615</v>
      </c>
      <c r="E8773" t="s">
        <v>37</v>
      </c>
      <c r="F8773" s="4">
        <v>420000</v>
      </c>
      <c r="G8773" t="s">
        <v>5</v>
      </c>
      <c r="H8773">
        <v>3</v>
      </c>
      <c r="I8773" s="4">
        <f>IF(E8773="Rhode Island", Table1[[#This Row],[price]]*$L$3, IF(E8773="Massachusetts", Table1[[#This Row],[price]]*$L$2, 1))</f>
        <v>420000</v>
      </c>
    </row>
    <row r="8774" spans="1:9" x14ac:dyDescent="0.25">
      <c r="A8774" s="2">
        <v>41542</v>
      </c>
      <c r="B8774" s="1">
        <f t="shared" si="274"/>
        <v>2013</v>
      </c>
      <c r="C8774" s="1">
        <f t="shared" si="275"/>
        <v>3</v>
      </c>
      <c r="D8774">
        <v>2914</v>
      </c>
      <c r="E8774" t="s">
        <v>36</v>
      </c>
      <c r="F8774" s="4">
        <v>445000</v>
      </c>
      <c r="G8774" t="s">
        <v>5</v>
      </c>
      <c r="H8774">
        <v>3</v>
      </c>
      <c r="I8774" s="4">
        <f>IF(E8774="Rhode Island", Table1[[#This Row],[price]]*$L$3, IF(E8774="Massachusetts", Table1[[#This Row],[price]]*$L$2, 1))</f>
        <v>445000</v>
      </c>
    </row>
    <row r="8775" spans="1:9" x14ac:dyDescent="0.25">
      <c r="A8775" s="2">
        <v>41542</v>
      </c>
      <c r="B8775" s="1">
        <f t="shared" si="274"/>
        <v>2013</v>
      </c>
      <c r="C8775" s="1">
        <f t="shared" si="275"/>
        <v>3</v>
      </c>
      <c r="D8775">
        <v>2914</v>
      </c>
      <c r="E8775" t="s">
        <v>36</v>
      </c>
      <c r="F8775" s="4">
        <v>515000</v>
      </c>
      <c r="G8775" t="s">
        <v>5</v>
      </c>
      <c r="H8775">
        <v>4</v>
      </c>
      <c r="I8775" s="4">
        <f>IF(E8775="Rhode Island", Table1[[#This Row],[price]]*$L$3, IF(E8775="Massachusetts", Table1[[#This Row],[price]]*$L$2, 1))</f>
        <v>515000</v>
      </c>
    </row>
    <row r="8776" spans="1:9" x14ac:dyDescent="0.25">
      <c r="A8776" s="2">
        <v>41542</v>
      </c>
      <c r="B8776" s="1">
        <f t="shared" si="274"/>
        <v>2013</v>
      </c>
      <c r="C8776" s="1">
        <f t="shared" si="275"/>
        <v>3</v>
      </c>
      <c r="D8776">
        <v>2913</v>
      </c>
      <c r="E8776" t="s">
        <v>36</v>
      </c>
      <c r="F8776" s="4">
        <v>591000</v>
      </c>
      <c r="G8776" t="s">
        <v>5</v>
      </c>
      <c r="H8776">
        <v>4</v>
      </c>
      <c r="I8776" s="4">
        <f>IF(E8776="Rhode Island", Table1[[#This Row],[price]]*$L$3, IF(E8776="Massachusetts", Table1[[#This Row],[price]]*$L$2, 1))</f>
        <v>591000</v>
      </c>
    </row>
    <row r="8777" spans="1:9" x14ac:dyDescent="0.25">
      <c r="A8777" s="2">
        <v>41542</v>
      </c>
      <c r="B8777" s="1">
        <f t="shared" si="274"/>
        <v>2013</v>
      </c>
      <c r="C8777" s="1">
        <f t="shared" si="275"/>
        <v>3</v>
      </c>
      <c r="D8777">
        <v>2900</v>
      </c>
      <c r="E8777" t="s">
        <v>37</v>
      </c>
      <c r="F8777" s="4">
        <v>285000</v>
      </c>
      <c r="G8777" t="s">
        <v>6</v>
      </c>
      <c r="H8777">
        <v>1</v>
      </c>
      <c r="I8777" s="4">
        <f>IF(E8777="Rhode Island", Table1[[#This Row],[price]]*$L$3, IF(E8777="Massachusetts", Table1[[#This Row],[price]]*$L$2, 1))</f>
        <v>285000</v>
      </c>
    </row>
    <row r="8778" spans="1:9" x14ac:dyDescent="0.25">
      <c r="A8778" s="2">
        <v>41542</v>
      </c>
      <c r="B8778" s="1">
        <f t="shared" si="274"/>
        <v>2013</v>
      </c>
      <c r="C8778" s="1">
        <f t="shared" si="275"/>
        <v>3</v>
      </c>
      <c r="D8778">
        <v>2604</v>
      </c>
      <c r="E8778" t="s">
        <v>37</v>
      </c>
      <c r="F8778" s="4">
        <v>380000</v>
      </c>
      <c r="G8778" t="s">
        <v>6</v>
      </c>
      <c r="H8778">
        <v>2</v>
      </c>
      <c r="I8778" s="4">
        <f>IF(E8778="Rhode Island", Table1[[#This Row],[price]]*$L$3, IF(E8778="Massachusetts", Table1[[#This Row],[price]]*$L$2, 1))</f>
        <v>380000</v>
      </c>
    </row>
    <row r="8779" spans="1:9" x14ac:dyDescent="0.25">
      <c r="A8779" s="2">
        <v>41543</v>
      </c>
      <c r="B8779" s="1">
        <f t="shared" si="274"/>
        <v>2013</v>
      </c>
      <c r="C8779" s="1">
        <f t="shared" si="275"/>
        <v>3</v>
      </c>
      <c r="D8779">
        <v>2615</v>
      </c>
      <c r="E8779" t="s">
        <v>37</v>
      </c>
      <c r="F8779" s="4">
        <v>259950</v>
      </c>
      <c r="G8779" t="s">
        <v>5</v>
      </c>
      <c r="H8779">
        <v>1</v>
      </c>
      <c r="I8779" s="4">
        <f>IF(E8779="Rhode Island", Table1[[#This Row],[price]]*$L$3, IF(E8779="Massachusetts", Table1[[#This Row],[price]]*$L$2, 1))</f>
        <v>259950</v>
      </c>
    </row>
    <row r="8780" spans="1:9" x14ac:dyDescent="0.25">
      <c r="A8780" s="2">
        <v>41543</v>
      </c>
      <c r="B8780" s="1">
        <f t="shared" si="274"/>
        <v>2013</v>
      </c>
      <c r="C8780" s="1">
        <f t="shared" si="275"/>
        <v>3</v>
      </c>
      <c r="D8780">
        <v>2905</v>
      </c>
      <c r="E8780" t="s">
        <v>36</v>
      </c>
      <c r="F8780" s="4">
        <v>449000</v>
      </c>
      <c r="G8780" t="s">
        <v>5</v>
      </c>
      <c r="H8780">
        <v>3</v>
      </c>
      <c r="I8780" s="4">
        <f>IF(E8780="Rhode Island", Table1[[#This Row],[price]]*$L$3, IF(E8780="Massachusetts", Table1[[#This Row],[price]]*$L$2, 1))</f>
        <v>449000</v>
      </c>
    </row>
    <row r="8781" spans="1:9" x14ac:dyDescent="0.25">
      <c r="A8781" s="2">
        <v>41543</v>
      </c>
      <c r="B8781" s="1">
        <f t="shared" si="274"/>
        <v>2013</v>
      </c>
      <c r="C8781" s="1">
        <f t="shared" si="275"/>
        <v>3</v>
      </c>
      <c r="D8781">
        <v>2615</v>
      </c>
      <c r="E8781" t="s">
        <v>37</v>
      </c>
      <c r="F8781" s="4">
        <v>465000</v>
      </c>
      <c r="G8781" t="s">
        <v>5</v>
      </c>
      <c r="H8781">
        <v>3</v>
      </c>
      <c r="I8781" s="4">
        <f>IF(E8781="Rhode Island", Table1[[#This Row],[price]]*$L$3, IF(E8781="Massachusetts", Table1[[#This Row],[price]]*$L$2, 1))</f>
        <v>465000</v>
      </c>
    </row>
    <row r="8782" spans="1:9" x14ac:dyDescent="0.25">
      <c r="A8782" s="2">
        <v>41543</v>
      </c>
      <c r="B8782" s="1">
        <f t="shared" si="274"/>
        <v>2013</v>
      </c>
      <c r="C8782" s="1">
        <f t="shared" si="275"/>
        <v>3</v>
      </c>
      <c r="D8782">
        <v>2615</v>
      </c>
      <c r="E8782" t="s">
        <v>37</v>
      </c>
      <c r="F8782" s="4">
        <v>485000</v>
      </c>
      <c r="G8782" t="s">
        <v>5</v>
      </c>
      <c r="H8782">
        <v>4</v>
      </c>
      <c r="I8782" s="4">
        <f>IF(E8782="Rhode Island", Table1[[#This Row],[price]]*$L$3, IF(E8782="Massachusetts", Table1[[#This Row],[price]]*$L$2, 1))</f>
        <v>485000</v>
      </c>
    </row>
    <row r="8783" spans="1:9" x14ac:dyDescent="0.25">
      <c r="A8783" s="2">
        <v>41543</v>
      </c>
      <c r="B8783" s="1">
        <f t="shared" si="274"/>
        <v>2013</v>
      </c>
      <c r="C8783" s="1">
        <f t="shared" si="275"/>
        <v>3</v>
      </c>
      <c r="D8783">
        <v>2604</v>
      </c>
      <c r="E8783" t="s">
        <v>37</v>
      </c>
      <c r="F8783" s="4">
        <v>522500</v>
      </c>
      <c r="G8783" t="s">
        <v>5</v>
      </c>
      <c r="H8783">
        <v>3</v>
      </c>
      <c r="I8783" s="4">
        <f>IF(E8783="Rhode Island", Table1[[#This Row],[price]]*$L$3, IF(E8783="Massachusetts", Table1[[#This Row],[price]]*$L$2, 1))</f>
        <v>522500</v>
      </c>
    </row>
    <row r="8784" spans="1:9" x14ac:dyDescent="0.25">
      <c r="A8784" s="2">
        <v>41543</v>
      </c>
      <c r="B8784" s="1">
        <f t="shared" si="274"/>
        <v>2013</v>
      </c>
      <c r="C8784" s="1">
        <f t="shared" si="275"/>
        <v>3</v>
      </c>
      <c r="D8784">
        <v>2914</v>
      </c>
      <c r="E8784" t="s">
        <v>36</v>
      </c>
      <c r="F8784" s="4">
        <v>595000</v>
      </c>
      <c r="G8784" t="s">
        <v>5</v>
      </c>
      <c r="H8784">
        <v>4</v>
      </c>
      <c r="I8784" s="4">
        <f>IF(E8784="Rhode Island", Table1[[#This Row],[price]]*$L$3, IF(E8784="Massachusetts", Table1[[#This Row],[price]]*$L$2, 1))</f>
        <v>595000</v>
      </c>
    </row>
    <row r="8785" spans="1:9" x14ac:dyDescent="0.25">
      <c r="A8785" s="2">
        <v>41543</v>
      </c>
      <c r="B8785" s="1">
        <f t="shared" si="274"/>
        <v>2013</v>
      </c>
      <c r="C8785" s="1">
        <f t="shared" si="275"/>
        <v>3</v>
      </c>
      <c r="D8785">
        <v>2914</v>
      </c>
      <c r="E8785" t="s">
        <v>36</v>
      </c>
      <c r="F8785" s="4">
        <v>607500</v>
      </c>
      <c r="G8785" t="s">
        <v>5</v>
      </c>
      <c r="H8785">
        <v>4</v>
      </c>
      <c r="I8785" s="4">
        <f>IF(E8785="Rhode Island", Table1[[#This Row],[price]]*$L$3, IF(E8785="Massachusetts", Table1[[#This Row],[price]]*$L$2, 1))</f>
        <v>607500</v>
      </c>
    </row>
    <row r="8786" spans="1:9" x14ac:dyDescent="0.25">
      <c r="A8786" s="2">
        <v>41543</v>
      </c>
      <c r="B8786" s="1">
        <f t="shared" si="274"/>
        <v>2013</v>
      </c>
      <c r="C8786" s="1">
        <f t="shared" si="275"/>
        <v>3</v>
      </c>
      <c r="D8786">
        <v>2914</v>
      </c>
      <c r="E8786" t="s">
        <v>36</v>
      </c>
      <c r="F8786" s="4">
        <v>905000</v>
      </c>
      <c r="G8786" t="s">
        <v>5</v>
      </c>
      <c r="H8786">
        <v>4</v>
      </c>
      <c r="I8786" s="4">
        <f>IF(E8786="Rhode Island", Table1[[#This Row],[price]]*$L$3, IF(E8786="Massachusetts", Table1[[#This Row],[price]]*$L$2, 1))</f>
        <v>905000</v>
      </c>
    </row>
    <row r="8787" spans="1:9" x14ac:dyDescent="0.25">
      <c r="A8787" s="2">
        <v>41544</v>
      </c>
      <c r="B8787" s="1">
        <f t="shared" si="274"/>
        <v>2013</v>
      </c>
      <c r="C8787" s="1">
        <f t="shared" si="275"/>
        <v>3</v>
      </c>
      <c r="D8787">
        <v>2615</v>
      </c>
      <c r="E8787" t="s">
        <v>37</v>
      </c>
      <c r="F8787" s="4">
        <v>400000</v>
      </c>
      <c r="G8787" t="s">
        <v>5</v>
      </c>
      <c r="H8787">
        <v>3</v>
      </c>
      <c r="I8787" s="4">
        <f>IF(E8787="Rhode Island", Table1[[#This Row],[price]]*$L$3, IF(E8787="Massachusetts", Table1[[#This Row],[price]]*$L$2, 1))</f>
        <v>400000</v>
      </c>
    </row>
    <row r="8788" spans="1:9" x14ac:dyDescent="0.25">
      <c r="A8788" s="2">
        <v>41544</v>
      </c>
      <c r="B8788" s="1">
        <f t="shared" si="274"/>
        <v>2013</v>
      </c>
      <c r="C8788" s="1">
        <f t="shared" si="275"/>
        <v>3</v>
      </c>
      <c r="D8788">
        <v>2905</v>
      </c>
      <c r="E8788" t="s">
        <v>36</v>
      </c>
      <c r="F8788" s="4">
        <v>438000</v>
      </c>
      <c r="G8788" t="s">
        <v>5</v>
      </c>
      <c r="H8788">
        <v>3</v>
      </c>
      <c r="I8788" s="4">
        <f>IF(E8788="Rhode Island", Table1[[#This Row],[price]]*$L$3, IF(E8788="Massachusetts", Table1[[#This Row],[price]]*$L$2, 1))</f>
        <v>438000</v>
      </c>
    </row>
    <row r="8789" spans="1:9" x14ac:dyDescent="0.25">
      <c r="A8789" s="2">
        <v>41544</v>
      </c>
      <c r="B8789" s="1">
        <f t="shared" si="274"/>
        <v>2013</v>
      </c>
      <c r="C8789" s="1">
        <f t="shared" si="275"/>
        <v>3</v>
      </c>
      <c r="D8789">
        <v>2617</v>
      </c>
      <c r="E8789" t="s">
        <v>37</v>
      </c>
      <c r="F8789" s="4">
        <v>465000</v>
      </c>
      <c r="G8789" t="s">
        <v>5</v>
      </c>
      <c r="H8789">
        <v>4</v>
      </c>
      <c r="I8789" s="4">
        <f>IF(E8789="Rhode Island", Table1[[#This Row],[price]]*$L$3, IF(E8789="Massachusetts", Table1[[#This Row],[price]]*$L$2, 1))</f>
        <v>465000</v>
      </c>
    </row>
    <row r="8790" spans="1:9" x14ac:dyDescent="0.25">
      <c r="A8790" s="2">
        <v>41544</v>
      </c>
      <c r="B8790" s="1">
        <f t="shared" si="274"/>
        <v>2013</v>
      </c>
      <c r="C8790" s="1">
        <f t="shared" si="275"/>
        <v>3</v>
      </c>
      <c r="D8790">
        <v>2906</v>
      </c>
      <c r="E8790" t="s">
        <v>36</v>
      </c>
      <c r="F8790" s="4">
        <v>572300</v>
      </c>
      <c r="G8790" t="s">
        <v>5</v>
      </c>
      <c r="H8790">
        <v>4</v>
      </c>
      <c r="I8790" s="4">
        <f>IF(E8790="Rhode Island", Table1[[#This Row],[price]]*$L$3, IF(E8790="Massachusetts", Table1[[#This Row],[price]]*$L$2, 1))</f>
        <v>572300</v>
      </c>
    </row>
    <row r="8791" spans="1:9" x14ac:dyDescent="0.25">
      <c r="A8791" s="2">
        <v>41544</v>
      </c>
      <c r="B8791" s="1">
        <f t="shared" si="274"/>
        <v>2013</v>
      </c>
      <c r="C8791" s="1">
        <f t="shared" si="275"/>
        <v>3</v>
      </c>
      <c r="D8791">
        <v>2905</v>
      </c>
      <c r="E8791" t="s">
        <v>36</v>
      </c>
      <c r="F8791" s="4">
        <v>635000</v>
      </c>
      <c r="G8791" t="s">
        <v>5</v>
      </c>
      <c r="H8791">
        <v>4</v>
      </c>
      <c r="I8791" s="4">
        <f>IF(E8791="Rhode Island", Table1[[#This Row],[price]]*$L$3, IF(E8791="Massachusetts", Table1[[#This Row],[price]]*$L$2, 1))</f>
        <v>635000</v>
      </c>
    </row>
    <row r="8792" spans="1:9" x14ac:dyDescent="0.25">
      <c r="A8792" s="2">
        <v>41544</v>
      </c>
      <c r="B8792" s="1">
        <f t="shared" si="274"/>
        <v>2013</v>
      </c>
      <c r="C8792" s="1">
        <f t="shared" si="275"/>
        <v>3</v>
      </c>
      <c r="D8792">
        <v>2600</v>
      </c>
      <c r="E8792" t="s">
        <v>37</v>
      </c>
      <c r="F8792" s="4">
        <v>430000</v>
      </c>
      <c r="G8792" t="s">
        <v>6</v>
      </c>
      <c r="H8792">
        <v>1</v>
      </c>
      <c r="I8792" s="4">
        <f>IF(E8792="Rhode Island", Table1[[#This Row],[price]]*$L$3, IF(E8792="Massachusetts", Table1[[#This Row],[price]]*$L$2, 1))</f>
        <v>430000</v>
      </c>
    </row>
    <row r="8793" spans="1:9" x14ac:dyDescent="0.25">
      <c r="A8793" s="2">
        <v>41545</v>
      </c>
      <c r="B8793" s="1">
        <f t="shared" si="274"/>
        <v>2013</v>
      </c>
      <c r="C8793" s="1">
        <f t="shared" si="275"/>
        <v>3</v>
      </c>
      <c r="D8793">
        <v>2905</v>
      </c>
      <c r="E8793" t="s">
        <v>36</v>
      </c>
      <c r="F8793" s="4">
        <v>423000</v>
      </c>
      <c r="G8793" t="s">
        <v>5</v>
      </c>
      <c r="H8793">
        <v>3</v>
      </c>
      <c r="I8793" s="4">
        <f>IF(E8793="Rhode Island", Table1[[#This Row],[price]]*$L$3, IF(E8793="Massachusetts", Table1[[#This Row],[price]]*$L$2, 1))</f>
        <v>423000</v>
      </c>
    </row>
    <row r="8794" spans="1:9" x14ac:dyDescent="0.25">
      <c r="A8794" s="2">
        <v>41545</v>
      </c>
      <c r="B8794" s="1">
        <f t="shared" si="274"/>
        <v>2013</v>
      </c>
      <c r="C8794" s="1">
        <f t="shared" si="275"/>
        <v>3</v>
      </c>
      <c r="D8794">
        <v>2614</v>
      </c>
      <c r="E8794" t="s">
        <v>37</v>
      </c>
      <c r="F8794" s="4">
        <v>433000</v>
      </c>
      <c r="G8794" t="s">
        <v>5</v>
      </c>
      <c r="H8794">
        <v>3</v>
      </c>
      <c r="I8794" s="4">
        <f>IF(E8794="Rhode Island", Table1[[#This Row],[price]]*$L$3, IF(E8794="Massachusetts", Table1[[#This Row],[price]]*$L$2, 1))</f>
        <v>433000</v>
      </c>
    </row>
    <row r="8795" spans="1:9" x14ac:dyDescent="0.25">
      <c r="A8795" s="2">
        <v>41545</v>
      </c>
      <c r="B8795" s="1">
        <f t="shared" si="274"/>
        <v>2013</v>
      </c>
      <c r="C8795" s="1">
        <f t="shared" si="275"/>
        <v>3</v>
      </c>
      <c r="D8795">
        <v>2614</v>
      </c>
      <c r="E8795" t="s">
        <v>37</v>
      </c>
      <c r="F8795" s="4">
        <v>450000</v>
      </c>
      <c r="G8795" t="s">
        <v>5</v>
      </c>
      <c r="H8795">
        <v>4</v>
      </c>
      <c r="I8795" s="4">
        <f>IF(E8795="Rhode Island", Table1[[#This Row],[price]]*$L$3, IF(E8795="Massachusetts", Table1[[#This Row],[price]]*$L$2, 1))</f>
        <v>450000</v>
      </c>
    </row>
    <row r="8796" spans="1:9" x14ac:dyDescent="0.25">
      <c r="A8796" s="2">
        <v>41545</v>
      </c>
      <c r="B8796" s="1">
        <f t="shared" si="274"/>
        <v>2013</v>
      </c>
      <c r="C8796" s="1">
        <f t="shared" si="275"/>
        <v>3</v>
      </c>
      <c r="D8796">
        <v>2615</v>
      </c>
      <c r="E8796" t="s">
        <v>37</v>
      </c>
      <c r="F8796" s="4">
        <v>495000</v>
      </c>
      <c r="G8796" t="s">
        <v>5</v>
      </c>
      <c r="H8796">
        <v>3</v>
      </c>
      <c r="I8796" s="4">
        <f>IF(E8796="Rhode Island", Table1[[#This Row],[price]]*$L$3, IF(E8796="Massachusetts", Table1[[#This Row],[price]]*$L$2, 1))</f>
        <v>495000</v>
      </c>
    </row>
    <row r="8797" spans="1:9" x14ac:dyDescent="0.25">
      <c r="A8797" s="2">
        <v>41545</v>
      </c>
      <c r="B8797" s="1">
        <f t="shared" si="274"/>
        <v>2013</v>
      </c>
      <c r="C8797" s="1">
        <f t="shared" si="275"/>
        <v>3</v>
      </c>
      <c r="D8797">
        <v>2905</v>
      </c>
      <c r="E8797" t="s">
        <v>36</v>
      </c>
      <c r="F8797" s="4">
        <v>561000</v>
      </c>
      <c r="G8797" t="s">
        <v>5</v>
      </c>
      <c r="H8797">
        <v>4</v>
      </c>
      <c r="I8797" s="4">
        <f>IF(E8797="Rhode Island", Table1[[#This Row],[price]]*$L$3, IF(E8797="Massachusetts", Table1[[#This Row],[price]]*$L$2, 1))</f>
        <v>561000</v>
      </c>
    </row>
    <row r="8798" spans="1:9" x14ac:dyDescent="0.25">
      <c r="A8798" s="2">
        <v>41545</v>
      </c>
      <c r="B8798" s="1">
        <f t="shared" si="274"/>
        <v>2013</v>
      </c>
      <c r="C8798" s="1">
        <f t="shared" si="275"/>
        <v>3</v>
      </c>
      <c r="D8798">
        <v>2600</v>
      </c>
      <c r="E8798" t="s">
        <v>37</v>
      </c>
      <c r="F8798" s="4">
        <v>785000</v>
      </c>
      <c r="G8798" t="s">
        <v>5</v>
      </c>
      <c r="H8798">
        <v>3</v>
      </c>
      <c r="I8798" s="4">
        <f>IF(E8798="Rhode Island", Table1[[#This Row],[price]]*$L$3, IF(E8798="Massachusetts", Table1[[#This Row],[price]]*$L$2, 1))</f>
        <v>785000</v>
      </c>
    </row>
    <row r="8799" spans="1:9" x14ac:dyDescent="0.25">
      <c r="A8799" s="2">
        <v>41547</v>
      </c>
      <c r="B8799" s="1">
        <f t="shared" si="274"/>
        <v>2013</v>
      </c>
      <c r="C8799" s="1">
        <f t="shared" si="275"/>
        <v>3</v>
      </c>
      <c r="D8799">
        <v>2602</v>
      </c>
      <c r="E8799" t="s">
        <v>37</v>
      </c>
      <c r="F8799" s="4">
        <v>1120000</v>
      </c>
      <c r="G8799" t="s">
        <v>5</v>
      </c>
      <c r="H8799">
        <v>4</v>
      </c>
      <c r="I8799" s="4">
        <f>IF(E8799="Rhode Island", Table1[[#This Row],[price]]*$L$3, IF(E8799="Massachusetts", Table1[[#This Row],[price]]*$L$2, 1))</f>
        <v>1120000</v>
      </c>
    </row>
    <row r="8800" spans="1:9" x14ac:dyDescent="0.25">
      <c r="A8800" s="2">
        <v>41548</v>
      </c>
      <c r="B8800" s="1">
        <f t="shared" si="274"/>
        <v>2013</v>
      </c>
      <c r="C8800" s="1">
        <f t="shared" si="275"/>
        <v>4</v>
      </c>
      <c r="D8800">
        <v>2615</v>
      </c>
      <c r="E8800" t="s">
        <v>37</v>
      </c>
      <c r="F8800" s="4">
        <v>402000</v>
      </c>
      <c r="G8800" t="s">
        <v>5</v>
      </c>
      <c r="H8800">
        <v>3</v>
      </c>
      <c r="I8800" s="4">
        <f>IF(E8800="Rhode Island", Table1[[#This Row],[price]]*$L$3, IF(E8800="Massachusetts", Table1[[#This Row],[price]]*$L$2, 1))</f>
        <v>402000</v>
      </c>
    </row>
    <row r="8801" spans="1:9" x14ac:dyDescent="0.25">
      <c r="A8801" s="2">
        <v>41548</v>
      </c>
      <c r="B8801" s="1">
        <f t="shared" si="274"/>
        <v>2013</v>
      </c>
      <c r="C8801" s="1">
        <f t="shared" si="275"/>
        <v>4</v>
      </c>
      <c r="D8801">
        <v>2913</v>
      </c>
      <c r="E8801" t="s">
        <v>36</v>
      </c>
      <c r="F8801" s="4">
        <v>407500</v>
      </c>
      <c r="G8801" t="s">
        <v>5</v>
      </c>
      <c r="H8801">
        <v>3</v>
      </c>
      <c r="I8801" s="4">
        <f>IF(E8801="Rhode Island", Table1[[#This Row],[price]]*$L$3, IF(E8801="Massachusetts", Table1[[#This Row],[price]]*$L$2, 1))</f>
        <v>407500</v>
      </c>
    </row>
    <row r="8802" spans="1:9" x14ac:dyDescent="0.25">
      <c r="A8802" s="2">
        <v>41548</v>
      </c>
      <c r="B8802" s="1">
        <f t="shared" si="274"/>
        <v>2013</v>
      </c>
      <c r="C8802" s="1">
        <f t="shared" si="275"/>
        <v>4</v>
      </c>
      <c r="D8802">
        <v>2904</v>
      </c>
      <c r="E8802" t="s">
        <v>36</v>
      </c>
      <c r="F8802" s="4">
        <v>540000</v>
      </c>
      <c r="G8802" t="s">
        <v>5</v>
      </c>
      <c r="H8802">
        <v>3</v>
      </c>
      <c r="I8802" s="4">
        <f>IF(E8802="Rhode Island", Table1[[#This Row],[price]]*$L$3, IF(E8802="Massachusetts", Table1[[#This Row],[price]]*$L$2, 1))</f>
        <v>540000</v>
      </c>
    </row>
    <row r="8803" spans="1:9" x14ac:dyDescent="0.25">
      <c r="A8803" s="2">
        <v>41548</v>
      </c>
      <c r="B8803" s="1">
        <f t="shared" si="274"/>
        <v>2013</v>
      </c>
      <c r="C8803" s="1">
        <f t="shared" si="275"/>
        <v>4</v>
      </c>
      <c r="D8803">
        <v>2913</v>
      </c>
      <c r="E8803" t="s">
        <v>36</v>
      </c>
      <c r="F8803" s="4">
        <v>575000</v>
      </c>
      <c r="G8803" t="s">
        <v>5</v>
      </c>
      <c r="H8803">
        <v>4</v>
      </c>
      <c r="I8803" s="4">
        <f>IF(E8803="Rhode Island", Table1[[#This Row],[price]]*$L$3, IF(E8803="Massachusetts", Table1[[#This Row],[price]]*$L$2, 1))</f>
        <v>575000</v>
      </c>
    </row>
    <row r="8804" spans="1:9" x14ac:dyDescent="0.25">
      <c r="A8804" s="2">
        <v>41548</v>
      </c>
      <c r="B8804" s="1">
        <f t="shared" si="274"/>
        <v>2013</v>
      </c>
      <c r="C8804" s="1">
        <f t="shared" si="275"/>
        <v>4</v>
      </c>
      <c r="D8804">
        <v>2600</v>
      </c>
      <c r="E8804" t="s">
        <v>37</v>
      </c>
      <c r="F8804" s="4">
        <v>776000</v>
      </c>
      <c r="G8804" t="s">
        <v>5</v>
      </c>
      <c r="H8804">
        <v>4</v>
      </c>
      <c r="I8804" s="4">
        <f>IF(E8804="Rhode Island", Table1[[#This Row],[price]]*$L$3, IF(E8804="Massachusetts", Table1[[#This Row],[price]]*$L$2, 1))</f>
        <v>776000</v>
      </c>
    </row>
    <row r="8805" spans="1:9" x14ac:dyDescent="0.25">
      <c r="A8805" s="2">
        <v>41549</v>
      </c>
      <c r="B8805" s="1">
        <f t="shared" si="274"/>
        <v>2013</v>
      </c>
      <c r="C8805" s="1">
        <f t="shared" si="275"/>
        <v>4</v>
      </c>
      <c r="D8805">
        <v>2615</v>
      </c>
      <c r="E8805" t="s">
        <v>37</v>
      </c>
      <c r="F8805" s="4">
        <v>504500</v>
      </c>
      <c r="G8805" t="s">
        <v>5</v>
      </c>
      <c r="H8805">
        <v>3</v>
      </c>
      <c r="I8805" s="4">
        <f>IF(E8805="Rhode Island", Table1[[#This Row],[price]]*$L$3, IF(E8805="Massachusetts", Table1[[#This Row],[price]]*$L$2, 1))</f>
        <v>504500</v>
      </c>
    </row>
    <row r="8806" spans="1:9" x14ac:dyDescent="0.25">
      <c r="A8806" s="2">
        <v>41549</v>
      </c>
      <c r="B8806" s="1">
        <f t="shared" si="274"/>
        <v>2013</v>
      </c>
      <c r="C8806" s="1">
        <f t="shared" si="275"/>
        <v>4</v>
      </c>
      <c r="D8806">
        <v>2617</v>
      </c>
      <c r="E8806" t="s">
        <v>37</v>
      </c>
      <c r="F8806" s="4">
        <v>575000</v>
      </c>
      <c r="G8806" t="s">
        <v>5</v>
      </c>
      <c r="H8806">
        <v>4</v>
      </c>
      <c r="I8806" s="4">
        <f>IF(E8806="Rhode Island", Table1[[#This Row],[price]]*$L$3, IF(E8806="Massachusetts", Table1[[#This Row],[price]]*$L$2, 1))</f>
        <v>575000</v>
      </c>
    </row>
    <row r="8807" spans="1:9" x14ac:dyDescent="0.25">
      <c r="A8807" s="2">
        <v>41549</v>
      </c>
      <c r="B8807" s="1">
        <f t="shared" si="274"/>
        <v>2013</v>
      </c>
      <c r="C8807" s="1">
        <f t="shared" si="275"/>
        <v>4</v>
      </c>
      <c r="D8807">
        <v>2913</v>
      </c>
      <c r="E8807" t="s">
        <v>36</v>
      </c>
      <c r="F8807" s="4">
        <v>580000</v>
      </c>
      <c r="G8807" t="s">
        <v>5</v>
      </c>
      <c r="H8807">
        <v>3</v>
      </c>
      <c r="I8807" s="4">
        <f>IF(E8807="Rhode Island", Table1[[#This Row],[price]]*$L$3, IF(E8807="Massachusetts", Table1[[#This Row],[price]]*$L$2, 1))</f>
        <v>580000</v>
      </c>
    </row>
    <row r="8808" spans="1:9" x14ac:dyDescent="0.25">
      <c r="A8808" s="2">
        <v>41549</v>
      </c>
      <c r="B8808" s="1">
        <f t="shared" si="274"/>
        <v>2013</v>
      </c>
      <c r="C8808" s="1">
        <f t="shared" si="275"/>
        <v>4</v>
      </c>
      <c r="D8808">
        <v>2602</v>
      </c>
      <c r="E8808" t="s">
        <v>37</v>
      </c>
      <c r="F8808" s="4">
        <v>645000</v>
      </c>
      <c r="G8808" t="s">
        <v>5</v>
      </c>
      <c r="H8808">
        <v>3</v>
      </c>
      <c r="I8808" s="4">
        <f>IF(E8808="Rhode Island", Table1[[#This Row],[price]]*$L$3, IF(E8808="Massachusetts", Table1[[#This Row],[price]]*$L$2, 1))</f>
        <v>645000</v>
      </c>
    </row>
    <row r="8809" spans="1:9" x14ac:dyDescent="0.25">
      <c r="A8809" s="2">
        <v>41549</v>
      </c>
      <c r="B8809" s="1">
        <f t="shared" si="274"/>
        <v>2013</v>
      </c>
      <c r="C8809" s="1">
        <f t="shared" si="275"/>
        <v>4</v>
      </c>
      <c r="D8809">
        <v>2602</v>
      </c>
      <c r="E8809" t="s">
        <v>37</v>
      </c>
      <c r="F8809" s="4">
        <v>665000</v>
      </c>
      <c r="G8809" t="s">
        <v>5</v>
      </c>
      <c r="H8809">
        <v>3</v>
      </c>
      <c r="I8809" s="4">
        <f>IF(E8809="Rhode Island", Table1[[#This Row],[price]]*$L$3, IF(E8809="Massachusetts", Table1[[#This Row],[price]]*$L$2, 1))</f>
        <v>665000</v>
      </c>
    </row>
    <row r="8810" spans="1:9" x14ac:dyDescent="0.25">
      <c r="A8810" s="2">
        <v>41549</v>
      </c>
      <c r="B8810" s="1">
        <f t="shared" si="274"/>
        <v>2013</v>
      </c>
      <c r="C8810" s="1">
        <f t="shared" si="275"/>
        <v>4</v>
      </c>
      <c r="D8810">
        <v>2602</v>
      </c>
      <c r="E8810" t="s">
        <v>37</v>
      </c>
      <c r="F8810" s="4">
        <v>842000</v>
      </c>
      <c r="G8810" t="s">
        <v>5</v>
      </c>
      <c r="H8810">
        <v>4</v>
      </c>
      <c r="I8810" s="4">
        <f>IF(E8810="Rhode Island", Table1[[#This Row],[price]]*$L$3, IF(E8810="Massachusetts", Table1[[#This Row],[price]]*$L$2, 1))</f>
        <v>842000</v>
      </c>
    </row>
    <row r="8811" spans="1:9" x14ac:dyDescent="0.25">
      <c r="A8811" s="2">
        <v>41550</v>
      </c>
      <c r="B8811" s="1">
        <f t="shared" si="274"/>
        <v>2013</v>
      </c>
      <c r="C8811" s="1">
        <f t="shared" si="275"/>
        <v>4</v>
      </c>
      <c r="D8811">
        <v>2615</v>
      </c>
      <c r="E8811" t="s">
        <v>37</v>
      </c>
      <c r="F8811" s="4">
        <v>450000</v>
      </c>
      <c r="G8811" t="s">
        <v>5</v>
      </c>
      <c r="H8811">
        <v>3</v>
      </c>
      <c r="I8811" s="4">
        <f>IF(E8811="Rhode Island", Table1[[#This Row],[price]]*$L$3, IF(E8811="Massachusetts", Table1[[#This Row],[price]]*$L$2, 1))</f>
        <v>450000</v>
      </c>
    </row>
    <row r="8812" spans="1:9" x14ac:dyDescent="0.25">
      <c r="A8812" s="2">
        <v>41550</v>
      </c>
      <c r="B8812" s="1">
        <f t="shared" si="274"/>
        <v>2013</v>
      </c>
      <c r="C8812" s="1">
        <f t="shared" si="275"/>
        <v>4</v>
      </c>
      <c r="D8812">
        <v>2905</v>
      </c>
      <c r="E8812" t="s">
        <v>36</v>
      </c>
      <c r="F8812" s="4">
        <v>473000</v>
      </c>
      <c r="G8812" t="s">
        <v>5</v>
      </c>
      <c r="H8812">
        <v>3</v>
      </c>
      <c r="I8812" s="4">
        <f>IF(E8812="Rhode Island", Table1[[#This Row],[price]]*$L$3, IF(E8812="Massachusetts", Table1[[#This Row],[price]]*$L$2, 1))</f>
        <v>473000</v>
      </c>
    </row>
    <row r="8813" spans="1:9" x14ac:dyDescent="0.25">
      <c r="A8813" s="2">
        <v>41550</v>
      </c>
      <c r="B8813" s="1">
        <f t="shared" si="274"/>
        <v>2013</v>
      </c>
      <c r="C8813" s="1">
        <f t="shared" si="275"/>
        <v>4</v>
      </c>
      <c r="D8813">
        <v>2615</v>
      </c>
      <c r="E8813" t="s">
        <v>37</v>
      </c>
      <c r="F8813" s="4">
        <v>480000</v>
      </c>
      <c r="G8813" t="s">
        <v>5</v>
      </c>
      <c r="H8813">
        <v>3</v>
      </c>
      <c r="I8813" s="4">
        <f>IF(E8813="Rhode Island", Table1[[#This Row],[price]]*$L$3, IF(E8813="Massachusetts", Table1[[#This Row],[price]]*$L$2, 1))</f>
        <v>480000</v>
      </c>
    </row>
    <row r="8814" spans="1:9" x14ac:dyDescent="0.25">
      <c r="A8814" s="2">
        <v>41550</v>
      </c>
      <c r="B8814" s="1">
        <f t="shared" si="274"/>
        <v>2013</v>
      </c>
      <c r="C8814" s="1">
        <f t="shared" si="275"/>
        <v>4</v>
      </c>
      <c r="D8814">
        <v>2614</v>
      </c>
      <c r="E8814" t="s">
        <v>37</v>
      </c>
      <c r="F8814" s="4">
        <v>495000</v>
      </c>
      <c r="G8814" t="s">
        <v>5</v>
      </c>
      <c r="H8814">
        <v>4</v>
      </c>
      <c r="I8814" s="4">
        <f>IF(E8814="Rhode Island", Table1[[#This Row],[price]]*$L$3, IF(E8814="Massachusetts", Table1[[#This Row],[price]]*$L$2, 1))</f>
        <v>495000</v>
      </c>
    </row>
    <row r="8815" spans="1:9" x14ac:dyDescent="0.25">
      <c r="A8815" s="2">
        <v>41550</v>
      </c>
      <c r="B8815" s="1">
        <f t="shared" si="274"/>
        <v>2013</v>
      </c>
      <c r="C8815" s="1">
        <f t="shared" si="275"/>
        <v>4</v>
      </c>
      <c r="D8815">
        <v>2615</v>
      </c>
      <c r="E8815" t="s">
        <v>37</v>
      </c>
      <c r="F8815" s="4">
        <v>508000</v>
      </c>
      <c r="G8815" t="s">
        <v>5</v>
      </c>
      <c r="H8815">
        <v>4</v>
      </c>
      <c r="I8815" s="4">
        <f>IF(E8815="Rhode Island", Table1[[#This Row],[price]]*$L$3, IF(E8815="Massachusetts", Table1[[#This Row],[price]]*$L$2, 1))</f>
        <v>508000</v>
      </c>
    </row>
    <row r="8816" spans="1:9" x14ac:dyDescent="0.25">
      <c r="A8816" s="2">
        <v>41550</v>
      </c>
      <c r="B8816" s="1">
        <f t="shared" si="274"/>
        <v>2013</v>
      </c>
      <c r="C8816" s="1">
        <f t="shared" si="275"/>
        <v>4</v>
      </c>
      <c r="D8816">
        <v>2611</v>
      </c>
      <c r="E8816" t="s">
        <v>37</v>
      </c>
      <c r="F8816" s="4">
        <v>510000</v>
      </c>
      <c r="G8816" t="s">
        <v>5</v>
      </c>
      <c r="H8816">
        <v>4</v>
      </c>
      <c r="I8816" s="4">
        <f>IF(E8816="Rhode Island", Table1[[#This Row],[price]]*$L$3, IF(E8816="Massachusetts", Table1[[#This Row],[price]]*$L$2, 1))</f>
        <v>510000</v>
      </c>
    </row>
    <row r="8817" spans="1:9" x14ac:dyDescent="0.25">
      <c r="A8817" s="2">
        <v>41550</v>
      </c>
      <c r="B8817" s="1">
        <f t="shared" si="274"/>
        <v>2013</v>
      </c>
      <c r="C8817" s="1">
        <f t="shared" si="275"/>
        <v>4</v>
      </c>
      <c r="D8817">
        <v>2905</v>
      </c>
      <c r="E8817" t="s">
        <v>36</v>
      </c>
      <c r="F8817" s="4">
        <v>585000</v>
      </c>
      <c r="G8817" t="s">
        <v>5</v>
      </c>
      <c r="H8817">
        <v>4</v>
      </c>
      <c r="I8817" s="4">
        <f>IF(E8817="Rhode Island", Table1[[#This Row],[price]]*$L$3, IF(E8817="Massachusetts", Table1[[#This Row],[price]]*$L$2, 1))</f>
        <v>585000</v>
      </c>
    </row>
    <row r="8818" spans="1:9" x14ac:dyDescent="0.25">
      <c r="A8818" s="2">
        <v>41550</v>
      </c>
      <c r="B8818" s="1">
        <f t="shared" si="274"/>
        <v>2013</v>
      </c>
      <c r="C8818" s="1">
        <f t="shared" si="275"/>
        <v>4</v>
      </c>
      <c r="D8818">
        <v>2615</v>
      </c>
      <c r="E8818" t="s">
        <v>37</v>
      </c>
      <c r="F8818" s="4">
        <v>640000</v>
      </c>
      <c r="G8818" t="s">
        <v>5</v>
      </c>
      <c r="H8818">
        <v>4</v>
      </c>
      <c r="I8818" s="4">
        <f>IF(E8818="Rhode Island", Table1[[#This Row],[price]]*$L$3, IF(E8818="Massachusetts", Table1[[#This Row],[price]]*$L$2, 1))</f>
        <v>640000</v>
      </c>
    </row>
    <row r="8819" spans="1:9" x14ac:dyDescent="0.25">
      <c r="A8819" s="2">
        <v>41550</v>
      </c>
      <c r="B8819" s="1">
        <f t="shared" si="274"/>
        <v>2013</v>
      </c>
      <c r="C8819" s="1">
        <f t="shared" si="275"/>
        <v>4</v>
      </c>
      <c r="D8819">
        <v>2606</v>
      </c>
      <c r="E8819" t="s">
        <v>37</v>
      </c>
      <c r="F8819" s="4">
        <v>280000</v>
      </c>
      <c r="G8819" t="s">
        <v>6</v>
      </c>
      <c r="H8819">
        <v>2</v>
      </c>
      <c r="I8819" s="4">
        <f>IF(E8819="Rhode Island", Table1[[#This Row],[price]]*$L$3, IF(E8819="Massachusetts", Table1[[#This Row],[price]]*$L$2, 1))</f>
        <v>280000</v>
      </c>
    </row>
    <row r="8820" spans="1:9" x14ac:dyDescent="0.25">
      <c r="A8820" s="2">
        <v>41551</v>
      </c>
      <c r="B8820" s="1">
        <f t="shared" si="274"/>
        <v>2013</v>
      </c>
      <c r="C8820" s="1">
        <f t="shared" si="275"/>
        <v>4</v>
      </c>
      <c r="D8820">
        <v>2611</v>
      </c>
      <c r="E8820" t="s">
        <v>37</v>
      </c>
      <c r="F8820" s="4">
        <v>426000</v>
      </c>
      <c r="G8820" t="s">
        <v>5</v>
      </c>
      <c r="H8820">
        <v>3</v>
      </c>
      <c r="I8820" s="4">
        <f>IF(E8820="Rhode Island", Table1[[#This Row],[price]]*$L$3, IF(E8820="Massachusetts", Table1[[#This Row],[price]]*$L$2, 1))</f>
        <v>426000</v>
      </c>
    </row>
    <row r="8821" spans="1:9" x14ac:dyDescent="0.25">
      <c r="A8821" s="2">
        <v>41551</v>
      </c>
      <c r="B8821" s="1">
        <f t="shared" si="274"/>
        <v>2013</v>
      </c>
      <c r="C8821" s="1">
        <f t="shared" si="275"/>
        <v>4</v>
      </c>
      <c r="D8821">
        <v>2913</v>
      </c>
      <c r="E8821" t="s">
        <v>36</v>
      </c>
      <c r="F8821" s="4">
        <v>499950</v>
      </c>
      <c r="G8821" t="s">
        <v>5</v>
      </c>
      <c r="H8821">
        <v>3</v>
      </c>
      <c r="I8821" s="4">
        <f>IF(E8821="Rhode Island", Table1[[#This Row],[price]]*$L$3, IF(E8821="Massachusetts", Table1[[#This Row],[price]]*$L$2, 1))</f>
        <v>499950</v>
      </c>
    </row>
    <row r="8822" spans="1:9" x14ac:dyDescent="0.25">
      <c r="A8822" s="2">
        <v>41551</v>
      </c>
      <c r="B8822" s="1">
        <f t="shared" si="274"/>
        <v>2013</v>
      </c>
      <c r="C8822" s="1">
        <f t="shared" si="275"/>
        <v>4</v>
      </c>
      <c r="D8822">
        <v>2914</v>
      </c>
      <c r="E8822" t="s">
        <v>36</v>
      </c>
      <c r="F8822" s="4">
        <v>575000</v>
      </c>
      <c r="G8822" t="s">
        <v>5</v>
      </c>
      <c r="H8822">
        <v>4</v>
      </c>
      <c r="I8822" s="4">
        <f>IF(E8822="Rhode Island", Table1[[#This Row],[price]]*$L$3, IF(E8822="Massachusetts", Table1[[#This Row],[price]]*$L$2, 1))</f>
        <v>575000</v>
      </c>
    </row>
    <row r="8823" spans="1:9" x14ac:dyDescent="0.25">
      <c r="A8823" s="2">
        <v>41551</v>
      </c>
      <c r="B8823" s="1">
        <f t="shared" si="274"/>
        <v>2013</v>
      </c>
      <c r="C8823" s="1">
        <f t="shared" si="275"/>
        <v>4</v>
      </c>
      <c r="D8823">
        <v>2914</v>
      </c>
      <c r="E8823" t="s">
        <v>36</v>
      </c>
      <c r="F8823" s="4">
        <v>630000</v>
      </c>
      <c r="G8823" t="s">
        <v>5</v>
      </c>
      <c r="H8823">
        <v>4</v>
      </c>
      <c r="I8823" s="4">
        <f>IF(E8823="Rhode Island", Table1[[#This Row],[price]]*$L$3, IF(E8823="Massachusetts", Table1[[#This Row],[price]]*$L$2, 1))</f>
        <v>630000</v>
      </c>
    </row>
    <row r="8824" spans="1:9" x14ac:dyDescent="0.25">
      <c r="A8824" s="2">
        <v>41551</v>
      </c>
      <c r="B8824" s="1">
        <f t="shared" si="274"/>
        <v>2013</v>
      </c>
      <c r="C8824" s="1">
        <f t="shared" si="275"/>
        <v>4</v>
      </c>
      <c r="D8824">
        <v>2605</v>
      </c>
      <c r="E8824" t="s">
        <v>37</v>
      </c>
      <c r="F8824" s="4">
        <v>655000</v>
      </c>
      <c r="G8824" t="s">
        <v>5</v>
      </c>
      <c r="H8824">
        <v>4</v>
      </c>
      <c r="I8824" s="4">
        <f>IF(E8824="Rhode Island", Table1[[#This Row],[price]]*$L$3, IF(E8824="Massachusetts", Table1[[#This Row],[price]]*$L$2, 1))</f>
        <v>655000</v>
      </c>
    </row>
    <row r="8825" spans="1:9" x14ac:dyDescent="0.25">
      <c r="A8825" s="2">
        <v>41551</v>
      </c>
      <c r="B8825" s="1">
        <f t="shared" si="274"/>
        <v>2013</v>
      </c>
      <c r="C8825" s="1">
        <f t="shared" si="275"/>
        <v>4</v>
      </c>
      <c r="D8825">
        <v>2914</v>
      </c>
      <c r="E8825" t="s">
        <v>36</v>
      </c>
      <c r="F8825" s="4">
        <v>700500</v>
      </c>
      <c r="G8825" t="s">
        <v>5</v>
      </c>
      <c r="H8825">
        <v>4</v>
      </c>
      <c r="I8825" s="4">
        <f>IF(E8825="Rhode Island", Table1[[#This Row],[price]]*$L$3, IF(E8825="Massachusetts", Table1[[#This Row],[price]]*$L$2, 1))</f>
        <v>700500</v>
      </c>
    </row>
    <row r="8826" spans="1:9" x14ac:dyDescent="0.25">
      <c r="A8826" s="2">
        <v>41551</v>
      </c>
      <c r="B8826" s="1">
        <f t="shared" si="274"/>
        <v>2013</v>
      </c>
      <c r="C8826" s="1">
        <f t="shared" si="275"/>
        <v>4</v>
      </c>
      <c r="D8826">
        <v>2607</v>
      </c>
      <c r="E8826" t="s">
        <v>37</v>
      </c>
      <c r="F8826" s="4">
        <v>465000</v>
      </c>
      <c r="G8826" t="s">
        <v>6</v>
      </c>
      <c r="H8826">
        <v>3</v>
      </c>
      <c r="I8826" s="4">
        <f>IF(E8826="Rhode Island", Table1[[#This Row],[price]]*$L$3, IF(E8826="Massachusetts", Table1[[#This Row],[price]]*$L$2, 1))</f>
        <v>465000</v>
      </c>
    </row>
    <row r="8827" spans="1:9" x14ac:dyDescent="0.25">
      <c r="A8827" s="2">
        <v>41554</v>
      </c>
      <c r="B8827" s="1">
        <f t="shared" si="274"/>
        <v>2013</v>
      </c>
      <c r="C8827" s="1">
        <f t="shared" si="275"/>
        <v>4</v>
      </c>
      <c r="D8827">
        <v>2615</v>
      </c>
      <c r="E8827" t="s">
        <v>37</v>
      </c>
      <c r="F8827" s="4">
        <v>390000</v>
      </c>
      <c r="G8827" t="s">
        <v>5</v>
      </c>
      <c r="H8827">
        <v>3</v>
      </c>
      <c r="I8827" s="4">
        <f>IF(E8827="Rhode Island", Table1[[#This Row],[price]]*$L$3, IF(E8827="Massachusetts", Table1[[#This Row],[price]]*$L$2, 1))</f>
        <v>390000</v>
      </c>
    </row>
    <row r="8828" spans="1:9" x14ac:dyDescent="0.25">
      <c r="A8828" s="2">
        <v>41555</v>
      </c>
      <c r="B8828" s="1">
        <f t="shared" si="274"/>
        <v>2013</v>
      </c>
      <c r="C8828" s="1">
        <f t="shared" si="275"/>
        <v>4</v>
      </c>
      <c r="D8828">
        <v>2906</v>
      </c>
      <c r="E8828" t="s">
        <v>36</v>
      </c>
      <c r="F8828" s="4">
        <v>400000</v>
      </c>
      <c r="G8828" t="s">
        <v>5</v>
      </c>
      <c r="H8828">
        <v>3</v>
      </c>
      <c r="I8828" s="4">
        <f>IF(E8828="Rhode Island", Table1[[#This Row],[price]]*$L$3, IF(E8828="Massachusetts", Table1[[#This Row],[price]]*$L$2, 1))</f>
        <v>400000</v>
      </c>
    </row>
    <row r="8829" spans="1:9" x14ac:dyDescent="0.25">
      <c r="A8829" s="2">
        <v>41555</v>
      </c>
      <c r="B8829" s="1">
        <f t="shared" si="274"/>
        <v>2013</v>
      </c>
      <c r="C8829" s="1">
        <f t="shared" si="275"/>
        <v>4</v>
      </c>
      <c r="D8829">
        <v>2903</v>
      </c>
      <c r="E8829" t="s">
        <v>36</v>
      </c>
      <c r="F8829" s="4">
        <v>456000</v>
      </c>
      <c r="G8829" t="s">
        <v>5</v>
      </c>
      <c r="H8829">
        <v>3</v>
      </c>
      <c r="I8829" s="4">
        <f>IF(E8829="Rhode Island", Table1[[#This Row],[price]]*$L$3, IF(E8829="Massachusetts", Table1[[#This Row],[price]]*$L$2, 1))</f>
        <v>456000</v>
      </c>
    </row>
    <row r="8830" spans="1:9" x14ac:dyDescent="0.25">
      <c r="A8830" s="2">
        <v>41555</v>
      </c>
      <c r="B8830" s="1">
        <f t="shared" si="274"/>
        <v>2013</v>
      </c>
      <c r="C8830" s="1">
        <f t="shared" si="275"/>
        <v>4</v>
      </c>
      <c r="D8830">
        <v>2914</v>
      </c>
      <c r="E8830" t="s">
        <v>36</v>
      </c>
      <c r="F8830" s="4">
        <v>580000</v>
      </c>
      <c r="G8830" t="s">
        <v>5</v>
      </c>
      <c r="H8830">
        <v>4</v>
      </c>
      <c r="I8830" s="4">
        <f>IF(E8830="Rhode Island", Table1[[#This Row],[price]]*$L$3, IF(E8830="Massachusetts", Table1[[#This Row],[price]]*$L$2, 1))</f>
        <v>580000</v>
      </c>
    </row>
    <row r="8831" spans="1:9" x14ac:dyDescent="0.25">
      <c r="A8831" s="2">
        <v>41555</v>
      </c>
      <c r="B8831" s="1">
        <f t="shared" si="274"/>
        <v>2013</v>
      </c>
      <c r="C8831" s="1">
        <f t="shared" si="275"/>
        <v>4</v>
      </c>
      <c r="D8831">
        <v>2602</v>
      </c>
      <c r="E8831" t="s">
        <v>37</v>
      </c>
      <c r="F8831" s="4">
        <v>588000</v>
      </c>
      <c r="G8831" t="s">
        <v>5</v>
      </c>
      <c r="H8831">
        <v>3</v>
      </c>
      <c r="I8831" s="4">
        <f>IF(E8831="Rhode Island", Table1[[#This Row],[price]]*$L$3, IF(E8831="Massachusetts", Table1[[#This Row],[price]]*$L$2, 1))</f>
        <v>588000</v>
      </c>
    </row>
    <row r="8832" spans="1:9" x14ac:dyDescent="0.25">
      <c r="A8832" s="2">
        <v>41556</v>
      </c>
      <c r="B8832" s="1">
        <f t="shared" si="274"/>
        <v>2013</v>
      </c>
      <c r="C8832" s="1">
        <f t="shared" si="275"/>
        <v>4</v>
      </c>
      <c r="D8832">
        <v>2913</v>
      </c>
      <c r="E8832" t="s">
        <v>36</v>
      </c>
      <c r="F8832" s="4">
        <v>473000</v>
      </c>
      <c r="G8832" t="s">
        <v>5</v>
      </c>
      <c r="H8832">
        <v>4</v>
      </c>
      <c r="I8832" s="4">
        <f>IF(E8832="Rhode Island", Table1[[#This Row],[price]]*$L$3, IF(E8832="Massachusetts", Table1[[#This Row],[price]]*$L$2, 1))</f>
        <v>473000</v>
      </c>
    </row>
    <row r="8833" spans="1:9" x14ac:dyDescent="0.25">
      <c r="A8833" s="2">
        <v>41556</v>
      </c>
      <c r="B8833" s="1">
        <f t="shared" si="274"/>
        <v>2013</v>
      </c>
      <c r="C8833" s="1">
        <f t="shared" si="275"/>
        <v>4</v>
      </c>
      <c r="D8833">
        <v>2611</v>
      </c>
      <c r="E8833" t="s">
        <v>37</v>
      </c>
      <c r="F8833" s="4">
        <v>516000</v>
      </c>
      <c r="G8833" t="s">
        <v>5</v>
      </c>
      <c r="H8833">
        <v>3</v>
      </c>
      <c r="I8833" s="4">
        <f>IF(E8833="Rhode Island", Table1[[#This Row],[price]]*$L$3, IF(E8833="Massachusetts", Table1[[#This Row],[price]]*$L$2, 1))</f>
        <v>516000</v>
      </c>
    </row>
    <row r="8834" spans="1:9" x14ac:dyDescent="0.25">
      <c r="A8834" s="2">
        <v>41556</v>
      </c>
      <c r="B8834" s="1">
        <f t="shared" ref="B8834:B8897" si="276">YEAR(A8834)</f>
        <v>2013</v>
      </c>
      <c r="C8834" s="1">
        <f t="shared" ref="C8834:C8897" si="277">ROUNDUP(MONTH(A8834)/3,0)</f>
        <v>4</v>
      </c>
      <c r="D8834">
        <v>2914</v>
      </c>
      <c r="E8834" t="s">
        <v>36</v>
      </c>
      <c r="F8834" s="4">
        <v>540000</v>
      </c>
      <c r="G8834" t="s">
        <v>5</v>
      </c>
      <c r="H8834">
        <v>3</v>
      </c>
      <c r="I8834" s="4">
        <f>IF(E8834="Rhode Island", Table1[[#This Row],[price]]*$L$3, IF(E8834="Massachusetts", Table1[[#This Row],[price]]*$L$2, 1))</f>
        <v>540000</v>
      </c>
    </row>
    <row r="8835" spans="1:9" x14ac:dyDescent="0.25">
      <c r="A8835" s="2">
        <v>41556</v>
      </c>
      <c r="B8835" s="1">
        <f t="shared" si="276"/>
        <v>2013</v>
      </c>
      <c r="C8835" s="1">
        <f t="shared" si="277"/>
        <v>4</v>
      </c>
      <c r="D8835">
        <v>2612</v>
      </c>
      <c r="E8835" t="s">
        <v>37</v>
      </c>
      <c r="F8835" s="4">
        <v>370000</v>
      </c>
      <c r="G8835" t="s">
        <v>6</v>
      </c>
      <c r="H8835">
        <v>1</v>
      </c>
      <c r="I8835" s="4">
        <f>IF(E8835="Rhode Island", Table1[[#This Row],[price]]*$L$3, IF(E8835="Massachusetts", Table1[[#This Row],[price]]*$L$2, 1))</f>
        <v>370000</v>
      </c>
    </row>
    <row r="8836" spans="1:9" x14ac:dyDescent="0.25">
      <c r="A8836" s="2">
        <v>41556</v>
      </c>
      <c r="B8836" s="1">
        <f t="shared" si="276"/>
        <v>2013</v>
      </c>
      <c r="C8836" s="1">
        <f t="shared" si="277"/>
        <v>4</v>
      </c>
      <c r="D8836">
        <v>2914</v>
      </c>
      <c r="E8836" t="s">
        <v>36</v>
      </c>
      <c r="F8836" s="4">
        <v>473000</v>
      </c>
      <c r="G8836" t="s">
        <v>6</v>
      </c>
      <c r="H8836">
        <v>4</v>
      </c>
      <c r="I8836" s="4">
        <f>IF(E8836="Rhode Island", Table1[[#This Row],[price]]*$L$3, IF(E8836="Massachusetts", Table1[[#This Row],[price]]*$L$2, 1))</f>
        <v>473000</v>
      </c>
    </row>
    <row r="8837" spans="1:9" x14ac:dyDescent="0.25">
      <c r="A8837" s="2">
        <v>41557</v>
      </c>
      <c r="B8837" s="1">
        <f t="shared" si="276"/>
        <v>2013</v>
      </c>
      <c r="C8837" s="1">
        <f t="shared" si="277"/>
        <v>4</v>
      </c>
      <c r="D8837">
        <v>2617</v>
      </c>
      <c r="E8837" t="s">
        <v>37</v>
      </c>
      <c r="F8837" s="4">
        <v>375000</v>
      </c>
      <c r="G8837" t="s">
        <v>5</v>
      </c>
      <c r="H8837">
        <v>2</v>
      </c>
      <c r="I8837" s="4">
        <f>IF(E8837="Rhode Island", Table1[[#This Row],[price]]*$L$3, IF(E8837="Massachusetts", Table1[[#This Row],[price]]*$L$2, 1))</f>
        <v>375000</v>
      </c>
    </row>
    <row r="8838" spans="1:9" x14ac:dyDescent="0.25">
      <c r="A8838" s="2">
        <v>41557</v>
      </c>
      <c r="B8838" s="1">
        <f t="shared" si="276"/>
        <v>2013</v>
      </c>
      <c r="C8838" s="1">
        <f t="shared" si="277"/>
        <v>4</v>
      </c>
      <c r="D8838">
        <v>2913</v>
      </c>
      <c r="E8838" t="s">
        <v>36</v>
      </c>
      <c r="F8838" s="4">
        <v>433500</v>
      </c>
      <c r="G8838" t="s">
        <v>5</v>
      </c>
      <c r="H8838">
        <v>3</v>
      </c>
      <c r="I8838" s="4">
        <f>IF(E8838="Rhode Island", Table1[[#This Row],[price]]*$L$3, IF(E8838="Massachusetts", Table1[[#This Row],[price]]*$L$2, 1))</f>
        <v>433500</v>
      </c>
    </row>
    <row r="8839" spans="1:9" x14ac:dyDescent="0.25">
      <c r="A8839" s="2">
        <v>41557</v>
      </c>
      <c r="B8839" s="1">
        <f t="shared" si="276"/>
        <v>2013</v>
      </c>
      <c r="C8839" s="1">
        <f t="shared" si="277"/>
        <v>4</v>
      </c>
      <c r="D8839">
        <v>2615</v>
      </c>
      <c r="E8839" t="s">
        <v>37</v>
      </c>
      <c r="F8839" s="4">
        <v>612500</v>
      </c>
      <c r="G8839" t="s">
        <v>5</v>
      </c>
      <c r="H8839">
        <v>4</v>
      </c>
      <c r="I8839" s="4">
        <f>IF(E8839="Rhode Island", Table1[[#This Row],[price]]*$L$3, IF(E8839="Massachusetts", Table1[[#This Row],[price]]*$L$2, 1))</f>
        <v>612500</v>
      </c>
    </row>
    <row r="8840" spans="1:9" x14ac:dyDescent="0.25">
      <c r="A8840" s="2">
        <v>41557</v>
      </c>
      <c r="B8840" s="1">
        <f t="shared" si="276"/>
        <v>2013</v>
      </c>
      <c r="C8840" s="1">
        <f t="shared" si="277"/>
        <v>4</v>
      </c>
      <c r="D8840">
        <v>2607</v>
      </c>
      <c r="E8840" t="s">
        <v>37</v>
      </c>
      <c r="F8840" s="4">
        <v>830000</v>
      </c>
      <c r="G8840" t="s">
        <v>5</v>
      </c>
      <c r="H8840">
        <v>4</v>
      </c>
      <c r="I8840" s="4">
        <f>IF(E8840="Rhode Island", Table1[[#This Row],[price]]*$L$3, IF(E8840="Massachusetts", Table1[[#This Row],[price]]*$L$2, 1))</f>
        <v>830000</v>
      </c>
    </row>
    <row r="8841" spans="1:9" x14ac:dyDescent="0.25">
      <c r="A8841" s="2">
        <v>41557</v>
      </c>
      <c r="B8841" s="1">
        <f t="shared" si="276"/>
        <v>2013</v>
      </c>
      <c r="C8841" s="1">
        <f t="shared" si="277"/>
        <v>4</v>
      </c>
      <c r="D8841">
        <v>2602</v>
      </c>
      <c r="E8841" t="s">
        <v>37</v>
      </c>
      <c r="F8841" s="4">
        <v>872500</v>
      </c>
      <c r="G8841" t="s">
        <v>5</v>
      </c>
      <c r="H8841">
        <v>4</v>
      </c>
      <c r="I8841" s="4">
        <f>IF(E8841="Rhode Island", Table1[[#This Row],[price]]*$L$3, IF(E8841="Massachusetts", Table1[[#This Row],[price]]*$L$2, 1))</f>
        <v>872500</v>
      </c>
    </row>
    <row r="8842" spans="1:9" x14ac:dyDescent="0.25">
      <c r="A8842" s="2">
        <v>41558</v>
      </c>
      <c r="B8842" s="1">
        <f t="shared" si="276"/>
        <v>2013</v>
      </c>
      <c r="C8842" s="1">
        <f t="shared" si="277"/>
        <v>4</v>
      </c>
      <c r="D8842">
        <v>2913</v>
      </c>
      <c r="E8842" t="s">
        <v>36</v>
      </c>
      <c r="F8842" s="4">
        <v>370000</v>
      </c>
      <c r="G8842" t="s">
        <v>5</v>
      </c>
      <c r="H8842">
        <v>3</v>
      </c>
      <c r="I8842" s="4">
        <f>IF(E8842="Rhode Island", Table1[[#This Row],[price]]*$L$3, IF(E8842="Massachusetts", Table1[[#This Row],[price]]*$L$2, 1))</f>
        <v>370000</v>
      </c>
    </row>
    <row r="8843" spans="1:9" x14ac:dyDescent="0.25">
      <c r="A8843" s="2">
        <v>41558</v>
      </c>
      <c r="B8843" s="1">
        <f t="shared" si="276"/>
        <v>2013</v>
      </c>
      <c r="C8843" s="1">
        <f t="shared" si="277"/>
        <v>4</v>
      </c>
      <c r="D8843">
        <v>2904</v>
      </c>
      <c r="E8843" t="s">
        <v>36</v>
      </c>
      <c r="F8843" s="4">
        <v>530000</v>
      </c>
      <c r="G8843" t="s">
        <v>5</v>
      </c>
      <c r="H8843">
        <v>4</v>
      </c>
      <c r="I8843" s="4">
        <f>IF(E8843="Rhode Island", Table1[[#This Row],[price]]*$L$3, IF(E8843="Massachusetts", Table1[[#This Row],[price]]*$L$2, 1))</f>
        <v>530000</v>
      </c>
    </row>
    <row r="8844" spans="1:9" x14ac:dyDescent="0.25">
      <c r="A8844" s="2">
        <v>41558</v>
      </c>
      <c r="B8844" s="1">
        <f t="shared" si="276"/>
        <v>2013</v>
      </c>
      <c r="C8844" s="1">
        <f t="shared" si="277"/>
        <v>4</v>
      </c>
      <c r="D8844">
        <v>2602</v>
      </c>
      <c r="E8844" t="s">
        <v>37</v>
      </c>
      <c r="F8844" s="4">
        <v>575000</v>
      </c>
      <c r="G8844" t="s">
        <v>5</v>
      </c>
      <c r="H8844">
        <v>3</v>
      </c>
      <c r="I8844" s="4">
        <f>IF(E8844="Rhode Island", Table1[[#This Row],[price]]*$L$3, IF(E8844="Massachusetts", Table1[[#This Row],[price]]*$L$2, 1))</f>
        <v>575000</v>
      </c>
    </row>
    <row r="8845" spans="1:9" x14ac:dyDescent="0.25">
      <c r="A8845" s="2">
        <v>41558</v>
      </c>
      <c r="B8845" s="1">
        <f t="shared" si="276"/>
        <v>2013</v>
      </c>
      <c r="C8845" s="1">
        <f t="shared" si="277"/>
        <v>4</v>
      </c>
      <c r="D8845">
        <v>2600</v>
      </c>
      <c r="E8845" t="s">
        <v>37</v>
      </c>
      <c r="F8845" s="4">
        <v>1620000</v>
      </c>
      <c r="G8845" t="s">
        <v>5</v>
      </c>
      <c r="H8845">
        <v>4</v>
      </c>
      <c r="I8845" s="4">
        <f>IF(E8845="Rhode Island", Table1[[#This Row],[price]]*$L$3, IF(E8845="Massachusetts", Table1[[#This Row],[price]]*$L$2, 1))</f>
        <v>1620000</v>
      </c>
    </row>
    <row r="8846" spans="1:9" x14ac:dyDescent="0.25">
      <c r="A8846" s="2">
        <v>41559</v>
      </c>
      <c r="B8846" s="1">
        <f t="shared" si="276"/>
        <v>2013</v>
      </c>
      <c r="C8846" s="1">
        <f t="shared" si="277"/>
        <v>4</v>
      </c>
      <c r="D8846">
        <v>2905</v>
      </c>
      <c r="E8846" t="s">
        <v>36</v>
      </c>
      <c r="F8846" s="4">
        <v>465000</v>
      </c>
      <c r="G8846" t="s">
        <v>5</v>
      </c>
      <c r="H8846">
        <v>3</v>
      </c>
      <c r="I8846" s="4">
        <f>IF(E8846="Rhode Island", Table1[[#This Row],[price]]*$L$3, IF(E8846="Massachusetts", Table1[[#This Row],[price]]*$L$2, 1))</f>
        <v>465000</v>
      </c>
    </row>
    <row r="8847" spans="1:9" x14ac:dyDescent="0.25">
      <c r="A8847" s="2">
        <v>41559</v>
      </c>
      <c r="B8847" s="1">
        <f t="shared" si="276"/>
        <v>2013</v>
      </c>
      <c r="C8847" s="1">
        <f t="shared" si="277"/>
        <v>4</v>
      </c>
      <c r="D8847">
        <v>2611</v>
      </c>
      <c r="E8847" t="s">
        <v>37</v>
      </c>
      <c r="F8847" s="4">
        <v>520000</v>
      </c>
      <c r="G8847" t="s">
        <v>5</v>
      </c>
      <c r="H8847">
        <v>4</v>
      </c>
      <c r="I8847" s="4">
        <f>IF(E8847="Rhode Island", Table1[[#This Row],[price]]*$L$3, IF(E8847="Massachusetts", Table1[[#This Row],[price]]*$L$2, 1))</f>
        <v>520000</v>
      </c>
    </row>
    <row r="8848" spans="1:9" x14ac:dyDescent="0.25">
      <c r="A8848" s="2">
        <v>41559</v>
      </c>
      <c r="B8848" s="1">
        <f t="shared" si="276"/>
        <v>2013</v>
      </c>
      <c r="C8848" s="1">
        <f t="shared" si="277"/>
        <v>4</v>
      </c>
      <c r="D8848">
        <v>2614</v>
      </c>
      <c r="E8848" t="s">
        <v>37</v>
      </c>
      <c r="F8848" s="4">
        <v>529000</v>
      </c>
      <c r="G8848" t="s">
        <v>5</v>
      </c>
      <c r="H8848">
        <v>4</v>
      </c>
      <c r="I8848" s="4">
        <f>IF(E8848="Rhode Island", Table1[[#This Row],[price]]*$L$3, IF(E8848="Massachusetts", Table1[[#This Row],[price]]*$L$2, 1))</f>
        <v>529000</v>
      </c>
    </row>
    <row r="8849" spans="1:9" x14ac:dyDescent="0.25">
      <c r="A8849" s="2">
        <v>41559</v>
      </c>
      <c r="B8849" s="1">
        <f t="shared" si="276"/>
        <v>2013</v>
      </c>
      <c r="C8849" s="1">
        <f t="shared" si="277"/>
        <v>4</v>
      </c>
      <c r="D8849">
        <v>2615</v>
      </c>
      <c r="E8849" t="s">
        <v>37</v>
      </c>
      <c r="F8849" s="4">
        <v>542000</v>
      </c>
      <c r="G8849" t="s">
        <v>5</v>
      </c>
      <c r="H8849">
        <v>4</v>
      </c>
      <c r="I8849" s="4">
        <f>IF(E8849="Rhode Island", Table1[[#This Row],[price]]*$L$3, IF(E8849="Massachusetts", Table1[[#This Row],[price]]*$L$2, 1))</f>
        <v>542000</v>
      </c>
    </row>
    <row r="8850" spans="1:9" x14ac:dyDescent="0.25">
      <c r="A8850" s="2">
        <v>41559</v>
      </c>
      <c r="B8850" s="1">
        <f t="shared" si="276"/>
        <v>2013</v>
      </c>
      <c r="C8850" s="1">
        <f t="shared" si="277"/>
        <v>4</v>
      </c>
      <c r="D8850">
        <v>2607</v>
      </c>
      <c r="E8850" t="s">
        <v>37</v>
      </c>
      <c r="F8850" s="4">
        <v>544000</v>
      </c>
      <c r="G8850" t="s">
        <v>5</v>
      </c>
      <c r="H8850">
        <v>3</v>
      </c>
      <c r="I8850" s="4">
        <f>IF(E8850="Rhode Island", Table1[[#This Row],[price]]*$L$3, IF(E8850="Massachusetts", Table1[[#This Row],[price]]*$L$2, 1))</f>
        <v>544000</v>
      </c>
    </row>
    <row r="8851" spans="1:9" x14ac:dyDescent="0.25">
      <c r="A8851" s="2">
        <v>41559</v>
      </c>
      <c r="B8851" s="1">
        <f t="shared" si="276"/>
        <v>2013</v>
      </c>
      <c r="C8851" s="1">
        <f t="shared" si="277"/>
        <v>4</v>
      </c>
      <c r="D8851">
        <v>2902</v>
      </c>
      <c r="E8851" t="s">
        <v>36</v>
      </c>
      <c r="F8851" s="4">
        <v>585000</v>
      </c>
      <c r="G8851" t="s">
        <v>5</v>
      </c>
      <c r="H8851">
        <v>4</v>
      </c>
      <c r="I8851" s="4">
        <f>IF(E8851="Rhode Island", Table1[[#This Row],[price]]*$L$3, IF(E8851="Massachusetts", Table1[[#This Row],[price]]*$L$2, 1))</f>
        <v>585000</v>
      </c>
    </row>
    <row r="8852" spans="1:9" x14ac:dyDescent="0.25">
      <c r="A8852" s="2">
        <v>41559</v>
      </c>
      <c r="B8852" s="1">
        <f t="shared" si="276"/>
        <v>2013</v>
      </c>
      <c r="C8852" s="1">
        <f t="shared" si="277"/>
        <v>4</v>
      </c>
      <c r="D8852">
        <v>2611</v>
      </c>
      <c r="E8852" t="s">
        <v>37</v>
      </c>
      <c r="F8852" s="4">
        <v>601000</v>
      </c>
      <c r="G8852" t="s">
        <v>5</v>
      </c>
      <c r="H8852">
        <v>3</v>
      </c>
      <c r="I8852" s="4">
        <f>IF(E8852="Rhode Island", Table1[[#This Row],[price]]*$L$3, IF(E8852="Massachusetts", Table1[[#This Row],[price]]*$L$2, 1))</f>
        <v>601000</v>
      </c>
    </row>
    <row r="8853" spans="1:9" x14ac:dyDescent="0.25">
      <c r="A8853" s="2">
        <v>41559</v>
      </c>
      <c r="B8853" s="1">
        <f t="shared" si="276"/>
        <v>2013</v>
      </c>
      <c r="C8853" s="1">
        <f t="shared" si="277"/>
        <v>4</v>
      </c>
      <c r="D8853">
        <v>2905</v>
      </c>
      <c r="E8853" t="s">
        <v>36</v>
      </c>
      <c r="F8853" s="4">
        <v>625000</v>
      </c>
      <c r="G8853" t="s">
        <v>5</v>
      </c>
      <c r="H8853">
        <v>5</v>
      </c>
      <c r="I8853" s="4">
        <f>IF(E8853="Rhode Island", Table1[[#This Row],[price]]*$L$3, IF(E8853="Massachusetts", Table1[[#This Row],[price]]*$L$2, 1))</f>
        <v>625000</v>
      </c>
    </row>
    <row r="8854" spans="1:9" x14ac:dyDescent="0.25">
      <c r="A8854" s="2">
        <v>41559</v>
      </c>
      <c r="B8854" s="1">
        <f t="shared" si="276"/>
        <v>2013</v>
      </c>
      <c r="C8854" s="1">
        <f t="shared" si="277"/>
        <v>4</v>
      </c>
      <c r="D8854">
        <v>2604</v>
      </c>
      <c r="E8854" t="s">
        <v>37</v>
      </c>
      <c r="F8854" s="4">
        <v>777000</v>
      </c>
      <c r="G8854" t="s">
        <v>5</v>
      </c>
      <c r="H8854">
        <v>3</v>
      </c>
      <c r="I8854" s="4">
        <f>IF(E8854="Rhode Island", Table1[[#This Row],[price]]*$L$3, IF(E8854="Massachusetts", Table1[[#This Row],[price]]*$L$2, 1))</f>
        <v>777000</v>
      </c>
    </row>
    <row r="8855" spans="1:9" x14ac:dyDescent="0.25">
      <c r="A8855" s="2">
        <v>41559</v>
      </c>
      <c r="B8855" s="1">
        <f t="shared" si="276"/>
        <v>2013</v>
      </c>
      <c r="C8855" s="1">
        <f t="shared" si="277"/>
        <v>4</v>
      </c>
      <c r="D8855">
        <v>2612</v>
      </c>
      <c r="E8855" t="s">
        <v>37</v>
      </c>
      <c r="F8855" s="4">
        <v>790000</v>
      </c>
      <c r="G8855" t="s">
        <v>5</v>
      </c>
      <c r="H8855">
        <v>2</v>
      </c>
      <c r="I8855" s="4">
        <f>IF(E8855="Rhode Island", Table1[[#This Row],[price]]*$L$3, IF(E8855="Massachusetts", Table1[[#This Row],[price]]*$L$2, 1))</f>
        <v>790000</v>
      </c>
    </row>
    <row r="8856" spans="1:9" x14ac:dyDescent="0.25">
      <c r="A8856" s="2">
        <v>41559</v>
      </c>
      <c r="B8856" s="1">
        <f t="shared" si="276"/>
        <v>2013</v>
      </c>
      <c r="C8856" s="1">
        <f t="shared" si="277"/>
        <v>4</v>
      </c>
      <c r="D8856">
        <v>2914</v>
      </c>
      <c r="E8856" t="s">
        <v>36</v>
      </c>
      <c r="F8856" s="4">
        <v>950000</v>
      </c>
      <c r="G8856" t="s">
        <v>5</v>
      </c>
      <c r="H8856">
        <v>5</v>
      </c>
      <c r="I8856" s="4">
        <f>IF(E8856="Rhode Island", Table1[[#This Row],[price]]*$L$3, IF(E8856="Massachusetts", Table1[[#This Row],[price]]*$L$2, 1))</f>
        <v>950000</v>
      </c>
    </row>
    <row r="8857" spans="1:9" x14ac:dyDescent="0.25">
      <c r="A8857" s="2">
        <v>41561</v>
      </c>
      <c r="B8857" s="1">
        <f t="shared" si="276"/>
        <v>2013</v>
      </c>
      <c r="C8857" s="1">
        <f t="shared" si="277"/>
        <v>4</v>
      </c>
      <c r="D8857">
        <v>2617</v>
      </c>
      <c r="E8857" t="s">
        <v>37</v>
      </c>
      <c r="F8857" s="4">
        <v>490000</v>
      </c>
      <c r="G8857" t="s">
        <v>5</v>
      </c>
      <c r="H8857">
        <v>3</v>
      </c>
      <c r="I8857" s="4">
        <f>IF(E8857="Rhode Island", Table1[[#This Row],[price]]*$L$3, IF(E8857="Massachusetts", Table1[[#This Row],[price]]*$L$2, 1))</f>
        <v>490000</v>
      </c>
    </row>
    <row r="8858" spans="1:9" x14ac:dyDescent="0.25">
      <c r="A8858" s="2">
        <v>41561</v>
      </c>
      <c r="B8858" s="1">
        <f t="shared" si="276"/>
        <v>2013</v>
      </c>
      <c r="C8858" s="1">
        <f t="shared" si="277"/>
        <v>4</v>
      </c>
      <c r="D8858">
        <v>2906</v>
      </c>
      <c r="E8858" t="s">
        <v>36</v>
      </c>
      <c r="F8858" s="4">
        <v>555000</v>
      </c>
      <c r="G8858" t="s">
        <v>5</v>
      </c>
      <c r="H8858">
        <v>3</v>
      </c>
      <c r="I8858" s="4">
        <f>IF(E8858="Rhode Island", Table1[[#This Row],[price]]*$L$3, IF(E8858="Massachusetts", Table1[[#This Row],[price]]*$L$2, 1))</f>
        <v>555000</v>
      </c>
    </row>
    <row r="8859" spans="1:9" x14ac:dyDescent="0.25">
      <c r="A8859" s="2">
        <v>41561</v>
      </c>
      <c r="B8859" s="1">
        <f t="shared" si="276"/>
        <v>2013</v>
      </c>
      <c r="C8859" s="1">
        <f t="shared" si="277"/>
        <v>4</v>
      </c>
      <c r="D8859">
        <v>2904</v>
      </c>
      <c r="E8859" t="s">
        <v>36</v>
      </c>
      <c r="F8859" s="4">
        <v>560000</v>
      </c>
      <c r="G8859" t="s">
        <v>5</v>
      </c>
      <c r="H8859">
        <v>4</v>
      </c>
      <c r="I8859" s="4">
        <f>IF(E8859="Rhode Island", Table1[[#This Row],[price]]*$L$3, IF(E8859="Massachusetts", Table1[[#This Row],[price]]*$L$2, 1))</f>
        <v>560000</v>
      </c>
    </row>
    <row r="8860" spans="1:9" x14ac:dyDescent="0.25">
      <c r="A8860" s="2">
        <v>41561</v>
      </c>
      <c r="B8860" s="1">
        <f t="shared" si="276"/>
        <v>2013</v>
      </c>
      <c r="C8860" s="1">
        <f t="shared" si="277"/>
        <v>4</v>
      </c>
      <c r="D8860">
        <v>2603</v>
      </c>
      <c r="E8860" t="s">
        <v>37</v>
      </c>
      <c r="F8860" s="4">
        <v>1650000</v>
      </c>
      <c r="G8860" t="s">
        <v>5</v>
      </c>
      <c r="H8860">
        <v>4</v>
      </c>
      <c r="I8860" s="4">
        <f>IF(E8860="Rhode Island", Table1[[#This Row],[price]]*$L$3, IF(E8860="Massachusetts", Table1[[#This Row],[price]]*$L$2, 1))</f>
        <v>1650000</v>
      </c>
    </row>
    <row r="8861" spans="1:9" x14ac:dyDescent="0.25">
      <c r="A8861" s="2">
        <v>41561</v>
      </c>
      <c r="B8861" s="1">
        <f t="shared" si="276"/>
        <v>2013</v>
      </c>
      <c r="C8861" s="1">
        <f t="shared" si="277"/>
        <v>4</v>
      </c>
      <c r="D8861">
        <v>2603</v>
      </c>
      <c r="E8861" t="s">
        <v>37</v>
      </c>
      <c r="F8861" s="4">
        <v>597500</v>
      </c>
      <c r="G8861" t="s">
        <v>6</v>
      </c>
      <c r="H8861">
        <v>3</v>
      </c>
      <c r="I8861" s="4">
        <f>IF(E8861="Rhode Island", Table1[[#This Row],[price]]*$L$3, IF(E8861="Massachusetts", Table1[[#This Row],[price]]*$L$2, 1))</f>
        <v>597500</v>
      </c>
    </row>
    <row r="8862" spans="1:9" x14ac:dyDescent="0.25">
      <c r="A8862" s="2">
        <v>41562</v>
      </c>
      <c r="B8862" s="1">
        <f t="shared" si="276"/>
        <v>2013</v>
      </c>
      <c r="C8862" s="1">
        <f t="shared" si="277"/>
        <v>4</v>
      </c>
      <c r="D8862">
        <v>2615</v>
      </c>
      <c r="E8862" t="s">
        <v>37</v>
      </c>
      <c r="F8862" s="4">
        <v>410000</v>
      </c>
      <c r="G8862" t="s">
        <v>5</v>
      </c>
      <c r="H8862">
        <v>3</v>
      </c>
      <c r="I8862" s="4">
        <f>IF(E8862="Rhode Island", Table1[[#This Row],[price]]*$L$3, IF(E8862="Massachusetts", Table1[[#This Row],[price]]*$L$2, 1))</f>
        <v>410000</v>
      </c>
    </row>
    <row r="8863" spans="1:9" x14ac:dyDescent="0.25">
      <c r="A8863" s="2">
        <v>41562</v>
      </c>
      <c r="B8863" s="1">
        <f t="shared" si="276"/>
        <v>2013</v>
      </c>
      <c r="C8863" s="1">
        <f t="shared" si="277"/>
        <v>4</v>
      </c>
      <c r="D8863">
        <v>2905</v>
      </c>
      <c r="E8863" t="s">
        <v>36</v>
      </c>
      <c r="F8863" s="4">
        <v>425000</v>
      </c>
      <c r="G8863" t="s">
        <v>5</v>
      </c>
      <c r="H8863">
        <v>3</v>
      </c>
      <c r="I8863" s="4">
        <f>IF(E8863="Rhode Island", Table1[[#This Row],[price]]*$L$3, IF(E8863="Massachusetts", Table1[[#This Row],[price]]*$L$2, 1))</f>
        <v>425000</v>
      </c>
    </row>
    <row r="8864" spans="1:9" x14ac:dyDescent="0.25">
      <c r="A8864" s="2">
        <v>41562</v>
      </c>
      <c r="B8864" s="1">
        <f t="shared" si="276"/>
        <v>2013</v>
      </c>
      <c r="C8864" s="1">
        <f t="shared" si="277"/>
        <v>4</v>
      </c>
      <c r="D8864">
        <v>2906</v>
      </c>
      <c r="E8864" t="s">
        <v>36</v>
      </c>
      <c r="F8864" s="4">
        <v>441000</v>
      </c>
      <c r="G8864" t="s">
        <v>5</v>
      </c>
      <c r="H8864">
        <v>3</v>
      </c>
      <c r="I8864" s="4">
        <f>IF(E8864="Rhode Island", Table1[[#This Row],[price]]*$L$3, IF(E8864="Massachusetts", Table1[[#This Row],[price]]*$L$2, 1))</f>
        <v>441000</v>
      </c>
    </row>
    <row r="8865" spans="1:9" x14ac:dyDescent="0.25">
      <c r="A8865" s="2">
        <v>41562</v>
      </c>
      <c r="B8865" s="1">
        <f t="shared" si="276"/>
        <v>2013</v>
      </c>
      <c r="C8865" s="1">
        <f t="shared" si="277"/>
        <v>4</v>
      </c>
      <c r="D8865">
        <v>2906</v>
      </c>
      <c r="E8865" t="s">
        <v>36</v>
      </c>
      <c r="F8865" s="4">
        <v>510000</v>
      </c>
      <c r="G8865" t="s">
        <v>5</v>
      </c>
      <c r="H8865">
        <v>3</v>
      </c>
      <c r="I8865" s="4">
        <f>IF(E8865="Rhode Island", Table1[[#This Row],[price]]*$L$3, IF(E8865="Massachusetts", Table1[[#This Row],[price]]*$L$2, 1))</f>
        <v>510000</v>
      </c>
    </row>
    <row r="8866" spans="1:9" x14ac:dyDescent="0.25">
      <c r="A8866" s="2">
        <v>41562</v>
      </c>
      <c r="B8866" s="1">
        <f t="shared" si="276"/>
        <v>2013</v>
      </c>
      <c r="C8866" s="1">
        <f t="shared" si="277"/>
        <v>4</v>
      </c>
      <c r="D8866">
        <v>2913</v>
      </c>
      <c r="E8866" t="s">
        <v>36</v>
      </c>
      <c r="F8866" s="4">
        <v>580000</v>
      </c>
      <c r="G8866" t="s">
        <v>5</v>
      </c>
      <c r="H8866">
        <v>4</v>
      </c>
      <c r="I8866" s="4">
        <f>IF(E8866="Rhode Island", Table1[[#This Row],[price]]*$L$3, IF(E8866="Massachusetts", Table1[[#This Row],[price]]*$L$2, 1))</f>
        <v>580000</v>
      </c>
    </row>
    <row r="8867" spans="1:9" x14ac:dyDescent="0.25">
      <c r="A8867" s="2">
        <v>41562</v>
      </c>
      <c r="B8867" s="1">
        <f t="shared" si="276"/>
        <v>2013</v>
      </c>
      <c r="C8867" s="1">
        <f t="shared" si="277"/>
        <v>4</v>
      </c>
      <c r="D8867">
        <v>2906</v>
      </c>
      <c r="E8867" t="s">
        <v>36</v>
      </c>
      <c r="F8867" s="4">
        <v>615000</v>
      </c>
      <c r="G8867" t="s">
        <v>5</v>
      </c>
      <c r="H8867">
        <v>5</v>
      </c>
      <c r="I8867" s="4">
        <f>IF(E8867="Rhode Island", Table1[[#This Row],[price]]*$L$3, IF(E8867="Massachusetts", Table1[[#This Row],[price]]*$L$2, 1))</f>
        <v>615000</v>
      </c>
    </row>
    <row r="8868" spans="1:9" x14ac:dyDescent="0.25">
      <c r="A8868" s="2">
        <v>41562</v>
      </c>
      <c r="B8868" s="1">
        <f t="shared" si="276"/>
        <v>2013</v>
      </c>
      <c r="C8868" s="1">
        <f t="shared" si="277"/>
        <v>4</v>
      </c>
      <c r="D8868">
        <v>2615</v>
      </c>
      <c r="E8868" t="s">
        <v>37</v>
      </c>
      <c r="F8868" s="4">
        <v>645000</v>
      </c>
      <c r="G8868" t="s">
        <v>5</v>
      </c>
      <c r="H8868">
        <v>4</v>
      </c>
      <c r="I8868" s="4">
        <f>IF(E8868="Rhode Island", Table1[[#This Row],[price]]*$L$3, IF(E8868="Massachusetts", Table1[[#This Row],[price]]*$L$2, 1))</f>
        <v>645000</v>
      </c>
    </row>
    <row r="8869" spans="1:9" x14ac:dyDescent="0.25">
      <c r="A8869" s="2">
        <v>41563</v>
      </c>
      <c r="B8869" s="1">
        <f t="shared" si="276"/>
        <v>2013</v>
      </c>
      <c r="C8869" s="1">
        <f t="shared" si="277"/>
        <v>4</v>
      </c>
      <c r="D8869">
        <v>2611</v>
      </c>
      <c r="E8869" t="s">
        <v>37</v>
      </c>
      <c r="F8869" s="4">
        <v>404000</v>
      </c>
      <c r="G8869" t="s">
        <v>5</v>
      </c>
      <c r="H8869">
        <v>3</v>
      </c>
      <c r="I8869" s="4">
        <f>IF(E8869="Rhode Island", Table1[[#This Row],[price]]*$L$3, IF(E8869="Massachusetts", Table1[[#This Row],[price]]*$L$2, 1))</f>
        <v>404000</v>
      </c>
    </row>
    <row r="8870" spans="1:9" x14ac:dyDescent="0.25">
      <c r="A8870" s="2">
        <v>41563</v>
      </c>
      <c r="B8870" s="1">
        <f t="shared" si="276"/>
        <v>2013</v>
      </c>
      <c r="C8870" s="1">
        <f t="shared" si="277"/>
        <v>4</v>
      </c>
      <c r="D8870">
        <v>2902</v>
      </c>
      <c r="E8870" t="s">
        <v>36</v>
      </c>
      <c r="F8870" s="4">
        <v>430000</v>
      </c>
      <c r="G8870" t="s">
        <v>5</v>
      </c>
      <c r="H8870">
        <v>4</v>
      </c>
      <c r="I8870" s="4">
        <f>IF(E8870="Rhode Island", Table1[[#This Row],[price]]*$L$3, IF(E8870="Massachusetts", Table1[[#This Row],[price]]*$L$2, 1))</f>
        <v>430000</v>
      </c>
    </row>
    <row r="8871" spans="1:9" x14ac:dyDescent="0.25">
      <c r="A8871" s="2">
        <v>41563</v>
      </c>
      <c r="B8871" s="1">
        <f t="shared" si="276"/>
        <v>2013</v>
      </c>
      <c r="C8871" s="1">
        <f t="shared" si="277"/>
        <v>4</v>
      </c>
      <c r="D8871">
        <v>2914</v>
      </c>
      <c r="E8871" t="s">
        <v>36</v>
      </c>
      <c r="F8871" s="4">
        <v>550000</v>
      </c>
      <c r="G8871" t="s">
        <v>5</v>
      </c>
      <c r="H8871">
        <v>4</v>
      </c>
      <c r="I8871" s="4">
        <f>IF(E8871="Rhode Island", Table1[[#This Row],[price]]*$L$3, IF(E8871="Massachusetts", Table1[[#This Row],[price]]*$L$2, 1))</f>
        <v>550000</v>
      </c>
    </row>
    <row r="8872" spans="1:9" x14ac:dyDescent="0.25">
      <c r="A8872" s="2">
        <v>41563</v>
      </c>
      <c r="B8872" s="1">
        <f t="shared" si="276"/>
        <v>2013</v>
      </c>
      <c r="C8872" s="1">
        <f t="shared" si="277"/>
        <v>4</v>
      </c>
      <c r="D8872">
        <v>2615</v>
      </c>
      <c r="E8872" t="s">
        <v>37</v>
      </c>
      <c r="F8872" s="4">
        <v>615000</v>
      </c>
      <c r="G8872" t="s">
        <v>5</v>
      </c>
      <c r="H8872">
        <v>4</v>
      </c>
      <c r="I8872" s="4">
        <f>IF(E8872="Rhode Island", Table1[[#This Row],[price]]*$L$3, IF(E8872="Massachusetts", Table1[[#This Row],[price]]*$L$2, 1))</f>
        <v>615000</v>
      </c>
    </row>
    <row r="8873" spans="1:9" x14ac:dyDescent="0.25">
      <c r="A8873" s="2">
        <v>41563</v>
      </c>
      <c r="B8873" s="1">
        <f t="shared" si="276"/>
        <v>2013</v>
      </c>
      <c r="C8873" s="1">
        <f t="shared" si="277"/>
        <v>4</v>
      </c>
      <c r="D8873">
        <v>2614</v>
      </c>
      <c r="E8873" t="s">
        <v>37</v>
      </c>
      <c r="F8873" s="4">
        <v>662500</v>
      </c>
      <c r="G8873" t="s">
        <v>5</v>
      </c>
      <c r="H8873">
        <v>5</v>
      </c>
      <c r="I8873" s="4">
        <f>IF(E8873="Rhode Island", Table1[[#This Row],[price]]*$L$3, IF(E8873="Massachusetts", Table1[[#This Row],[price]]*$L$2, 1))</f>
        <v>662500</v>
      </c>
    </row>
    <row r="8874" spans="1:9" x14ac:dyDescent="0.25">
      <c r="A8874" s="2">
        <v>41563</v>
      </c>
      <c r="B8874" s="1">
        <f t="shared" si="276"/>
        <v>2013</v>
      </c>
      <c r="C8874" s="1">
        <f t="shared" si="277"/>
        <v>4</v>
      </c>
      <c r="D8874">
        <v>2604</v>
      </c>
      <c r="E8874" t="s">
        <v>37</v>
      </c>
      <c r="F8874" s="4">
        <v>575000</v>
      </c>
      <c r="G8874" t="s">
        <v>6</v>
      </c>
      <c r="H8874">
        <v>2</v>
      </c>
      <c r="I8874" s="4">
        <f>IF(E8874="Rhode Island", Table1[[#This Row],[price]]*$L$3, IF(E8874="Massachusetts", Table1[[#This Row],[price]]*$L$2, 1))</f>
        <v>575000</v>
      </c>
    </row>
    <row r="8875" spans="1:9" x14ac:dyDescent="0.25">
      <c r="A8875" s="2">
        <v>41564</v>
      </c>
      <c r="B8875" s="1">
        <f t="shared" si="276"/>
        <v>2013</v>
      </c>
      <c r="C8875" s="1">
        <f t="shared" si="277"/>
        <v>4</v>
      </c>
      <c r="D8875">
        <v>2615</v>
      </c>
      <c r="E8875" t="s">
        <v>37</v>
      </c>
      <c r="F8875" s="4">
        <v>386000</v>
      </c>
      <c r="G8875" t="s">
        <v>5</v>
      </c>
      <c r="H8875">
        <v>3</v>
      </c>
      <c r="I8875" s="4">
        <f>IF(E8875="Rhode Island", Table1[[#This Row],[price]]*$L$3, IF(E8875="Massachusetts", Table1[[#This Row],[price]]*$L$2, 1))</f>
        <v>386000</v>
      </c>
    </row>
    <row r="8876" spans="1:9" x14ac:dyDescent="0.25">
      <c r="A8876" s="2">
        <v>41564</v>
      </c>
      <c r="B8876" s="1">
        <f t="shared" si="276"/>
        <v>2013</v>
      </c>
      <c r="C8876" s="1">
        <f t="shared" si="277"/>
        <v>4</v>
      </c>
      <c r="D8876">
        <v>2913</v>
      </c>
      <c r="E8876" t="s">
        <v>36</v>
      </c>
      <c r="F8876" s="4">
        <v>452000</v>
      </c>
      <c r="G8876" t="s">
        <v>5</v>
      </c>
      <c r="H8876">
        <v>3</v>
      </c>
      <c r="I8876" s="4">
        <f>IF(E8876="Rhode Island", Table1[[#This Row],[price]]*$L$3, IF(E8876="Massachusetts", Table1[[#This Row],[price]]*$L$2, 1))</f>
        <v>452000</v>
      </c>
    </row>
    <row r="8877" spans="1:9" x14ac:dyDescent="0.25">
      <c r="A8877" s="2">
        <v>41564</v>
      </c>
      <c r="B8877" s="1">
        <f t="shared" si="276"/>
        <v>2013</v>
      </c>
      <c r="C8877" s="1">
        <f t="shared" si="277"/>
        <v>4</v>
      </c>
      <c r="D8877">
        <v>2913</v>
      </c>
      <c r="E8877" t="s">
        <v>36</v>
      </c>
      <c r="F8877" s="4">
        <v>495000</v>
      </c>
      <c r="G8877" t="s">
        <v>5</v>
      </c>
      <c r="H8877">
        <v>4</v>
      </c>
      <c r="I8877" s="4">
        <f>IF(E8877="Rhode Island", Table1[[#This Row],[price]]*$L$3, IF(E8877="Massachusetts", Table1[[#This Row],[price]]*$L$2, 1))</f>
        <v>495000</v>
      </c>
    </row>
    <row r="8878" spans="1:9" x14ac:dyDescent="0.25">
      <c r="A8878" s="2">
        <v>41564</v>
      </c>
      <c r="B8878" s="1">
        <f t="shared" si="276"/>
        <v>2013</v>
      </c>
      <c r="C8878" s="1">
        <f t="shared" si="277"/>
        <v>4</v>
      </c>
      <c r="D8878">
        <v>2914</v>
      </c>
      <c r="E8878" t="s">
        <v>36</v>
      </c>
      <c r="F8878" s="4">
        <v>540000</v>
      </c>
      <c r="G8878" t="s">
        <v>5</v>
      </c>
      <c r="H8878">
        <v>4</v>
      </c>
      <c r="I8878" s="4">
        <f>IF(E8878="Rhode Island", Table1[[#This Row],[price]]*$L$3, IF(E8878="Massachusetts", Table1[[#This Row],[price]]*$L$2, 1))</f>
        <v>540000</v>
      </c>
    </row>
    <row r="8879" spans="1:9" x14ac:dyDescent="0.25">
      <c r="A8879" s="2">
        <v>41564</v>
      </c>
      <c r="B8879" s="1">
        <f t="shared" si="276"/>
        <v>2013</v>
      </c>
      <c r="C8879" s="1">
        <f t="shared" si="277"/>
        <v>4</v>
      </c>
      <c r="D8879">
        <v>2615</v>
      </c>
      <c r="E8879" t="s">
        <v>37</v>
      </c>
      <c r="F8879" s="4">
        <v>555000</v>
      </c>
      <c r="G8879" t="s">
        <v>5</v>
      </c>
      <c r="H8879">
        <v>4</v>
      </c>
      <c r="I8879" s="4">
        <f>IF(E8879="Rhode Island", Table1[[#This Row],[price]]*$L$3, IF(E8879="Massachusetts", Table1[[#This Row],[price]]*$L$2, 1))</f>
        <v>555000</v>
      </c>
    </row>
    <row r="8880" spans="1:9" x14ac:dyDescent="0.25">
      <c r="A8880" s="2">
        <v>41564</v>
      </c>
      <c r="B8880" s="1">
        <f t="shared" si="276"/>
        <v>2013</v>
      </c>
      <c r="C8880" s="1">
        <f t="shared" si="277"/>
        <v>4</v>
      </c>
      <c r="D8880">
        <v>2913</v>
      </c>
      <c r="E8880" t="s">
        <v>36</v>
      </c>
      <c r="F8880" s="4">
        <v>829000</v>
      </c>
      <c r="G8880" t="s">
        <v>5</v>
      </c>
      <c r="H8880">
        <v>4</v>
      </c>
      <c r="I8880" s="4">
        <f>IF(E8880="Rhode Island", Table1[[#This Row],[price]]*$L$3, IF(E8880="Massachusetts", Table1[[#This Row],[price]]*$L$2, 1))</f>
        <v>829000</v>
      </c>
    </row>
    <row r="8881" spans="1:9" x14ac:dyDescent="0.25">
      <c r="A8881" s="2">
        <v>41565</v>
      </c>
      <c r="B8881" s="1">
        <f t="shared" si="276"/>
        <v>2013</v>
      </c>
      <c r="C8881" s="1">
        <f t="shared" si="277"/>
        <v>4</v>
      </c>
      <c r="D8881">
        <v>2914</v>
      </c>
      <c r="E8881" t="s">
        <v>36</v>
      </c>
      <c r="F8881" s="4">
        <v>520000</v>
      </c>
      <c r="G8881" t="s">
        <v>5</v>
      </c>
      <c r="H8881">
        <v>4</v>
      </c>
      <c r="I8881" s="4">
        <f>IF(E8881="Rhode Island", Table1[[#This Row],[price]]*$L$3, IF(E8881="Massachusetts", Table1[[#This Row],[price]]*$L$2, 1))</f>
        <v>520000</v>
      </c>
    </row>
    <row r="8882" spans="1:9" x14ac:dyDescent="0.25">
      <c r="A8882" s="2">
        <v>41565</v>
      </c>
      <c r="B8882" s="1">
        <f t="shared" si="276"/>
        <v>2013</v>
      </c>
      <c r="C8882" s="1">
        <f t="shared" si="277"/>
        <v>4</v>
      </c>
      <c r="D8882">
        <v>2914</v>
      </c>
      <c r="E8882" t="s">
        <v>36</v>
      </c>
      <c r="F8882" s="4">
        <v>555000</v>
      </c>
      <c r="G8882" t="s">
        <v>5</v>
      </c>
      <c r="H8882">
        <v>4</v>
      </c>
      <c r="I8882" s="4">
        <f>IF(E8882="Rhode Island", Table1[[#This Row],[price]]*$L$3, IF(E8882="Massachusetts", Table1[[#This Row],[price]]*$L$2, 1))</f>
        <v>555000</v>
      </c>
    </row>
    <row r="8883" spans="1:9" x14ac:dyDescent="0.25">
      <c r="A8883" s="2">
        <v>41565</v>
      </c>
      <c r="B8883" s="1">
        <f t="shared" si="276"/>
        <v>2013</v>
      </c>
      <c r="C8883" s="1">
        <f t="shared" si="277"/>
        <v>4</v>
      </c>
      <c r="D8883">
        <v>2912</v>
      </c>
      <c r="E8883" t="s">
        <v>36</v>
      </c>
      <c r="F8883" s="4">
        <v>573000</v>
      </c>
      <c r="G8883" t="s">
        <v>5</v>
      </c>
      <c r="H8883">
        <v>4</v>
      </c>
      <c r="I8883" s="4">
        <f>IF(E8883="Rhode Island", Table1[[#This Row],[price]]*$L$3, IF(E8883="Massachusetts", Table1[[#This Row],[price]]*$L$2, 1))</f>
        <v>573000</v>
      </c>
    </row>
    <row r="8884" spans="1:9" x14ac:dyDescent="0.25">
      <c r="A8884" s="2">
        <v>41565</v>
      </c>
      <c r="B8884" s="1">
        <f t="shared" si="276"/>
        <v>2013</v>
      </c>
      <c r="C8884" s="1">
        <f t="shared" si="277"/>
        <v>4</v>
      </c>
      <c r="D8884">
        <v>2612</v>
      </c>
      <c r="E8884" t="s">
        <v>37</v>
      </c>
      <c r="F8884" s="4">
        <v>463000</v>
      </c>
      <c r="G8884" t="s">
        <v>6</v>
      </c>
      <c r="H8884">
        <v>2</v>
      </c>
      <c r="I8884" s="4">
        <f>IF(E8884="Rhode Island", Table1[[#This Row],[price]]*$L$3, IF(E8884="Massachusetts", Table1[[#This Row],[price]]*$L$2, 1))</f>
        <v>463000</v>
      </c>
    </row>
    <row r="8885" spans="1:9" x14ac:dyDescent="0.25">
      <c r="A8885" s="2">
        <v>41566</v>
      </c>
      <c r="B8885" s="1">
        <f t="shared" si="276"/>
        <v>2013</v>
      </c>
      <c r="C8885" s="1">
        <f t="shared" si="277"/>
        <v>4</v>
      </c>
      <c r="D8885">
        <v>2615</v>
      </c>
      <c r="E8885" t="s">
        <v>37</v>
      </c>
      <c r="F8885" s="4">
        <v>375000</v>
      </c>
      <c r="G8885" t="s">
        <v>5</v>
      </c>
      <c r="H8885">
        <v>3</v>
      </c>
      <c r="I8885" s="4">
        <f>IF(E8885="Rhode Island", Table1[[#This Row],[price]]*$L$3, IF(E8885="Massachusetts", Table1[[#This Row],[price]]*$L$2, 1))</f>
        <v>375000</v>
      </c>
    </row>
    <row r="8886" spans="1:9" x14ac:dyDescent="0.25">
      <c r="A8886" s="2">
        <v>41566</v>
      </c>
      <c r="B8886" s="1">
        <f t="shared" si="276"/>
        <v>2013</v>
      </c>
      <c r="C8886" s="1">
        <f t="shared" si="277"/>
        <v>4</v>
      </c>
      <c r="D8886">
        <v>2615</v>
      </c>
      <c r="E8886" t="s">
        <v>37</v>
      </c>
      <c r="F8886" s="4">
        <v>401000</v>
      </c>
      <c r="G8886" t="s">
        <v>5</v>
      </c>
      <c r="H8886">
        <v>4</v>
      </c>
      <c r="I8886" s="4">
        <f>IF(E8886="Rhode Island", Table1[[#This Row],[price]]*$L$3, IF(E8886="Massachusetts", Table1[[#This Row],[price]]*$L$2, 1))</f>
        <v>401000</v>
      </c>
    </row>
    <row r="8887" spans="1:9" x14ac:dyDescent="0.25">
      <c r="A8887" s="2">
        <v>41566</v>
      </c>
      <c r="B8887" s="1">
        <f t="shared" si="276"/>
        <v>2013</v>
      </c>
      <c r="C8887" s="1">
        <f t="shared" si="277"/>
        <v>4</v>
      </c>
      <c r="D8887">
        <v>2905</v>
      </c>
      <c r="E8887" t="s">
        <v>36</v>
      </c>
      <c r="F8887" s="4">
        <v>492000</v>
      </c>
      <c r="G8887" t="s">
        <v>5</v>
      </c>
      <c r="H8887">
        <v>3</v>
      </c>
      <c r="I8887" s="4">
        <f>IF(E8887="Rhode Island", Table1[[#This Row],[price]]*$L$3, IF(E8887="Massachusetts", Table1[[#This Row],[price]]*$L$2, 1))</f>
        <v>492000</v>
      </c>
    </row>
    <row r="8888" spans="1:9" x14ac:dyDescent="0.25">
      <c r="A8888" s="2">
        <v>41566</v>
      </c>
      <c r="B8888" s="1">
        <f t="shared" si="276"/>
        <v>2013</v>
      </c>
      <c r="C8888" s="1">
        <f t="shared" si="277"/>
        <v>4</v>
      </c>
      <c r="D8888">
        <v>2602</v>
      </c>
      <c r="E8888" t="s">
        <v>37</v>
      </c>
      <c r="F8888" s="4">
        <v>540000</v>
      </c>
      <c r="G8888" t="s">
        <v>5</v>
      </c>
      <c r="H8888">
        <v>3</v>
      </c>
      <c r="I8888" s="4">
        <f>IF(E8888="Rhode Island", Table1[[#This Row],[price]]*$L$3, IF(E8888="Massachusetts", Table1[[#This Row],[price]]*$L$2, 1))</f>
        <v>540000</v>
      </c>
    </row>
    <row r="8889" spans="1:9" x14ac:dyDescent="0.25">
      <c r="A8889" s="2">
        <v>41566</v>
      </c>
      <c r="B8889" s="1">
        <f t="shared" si="276"/>
        <v>2013</v>
      </c>
      <c r="C8889" s="1">
        <f t="shared" si="277"/>
        <v>4</v>
      </c>
      <c r="D8889">
        <v>2617</v>
      </c>
      <c r="E8889" t="s">
        <v>37</v>
      </c>
      <c r="F8889" s="4">
        <v>582000</v>
      </c>
      <c r="G8889" t="s">
        <v>5</v>
      </c>
      <c r="H8889">
        <v>3</v>
      </c>
      <c r="I8889" s="4">
        <f>IF(E8889="Rhode Island", Table1[[#This Row],[price]]*$L$3, IF(E8889="Massachusetts", Table1[[#This Row],[price]]*$L$2, 1))</f>
        <v>582000</v>
      </c>
    </row>
    <row r="8890" spans="1:9" x14ac:dyDescent="0.25">
      <c r="A8890" s="2">
        <v>41566</v>
      </c>
      <c r="B8890" s="1">
        <f t="shared" si="276"/>
        <v>2013</v>
      </c>
      <c r="C8890" s="1">
        <f t="shared" si="277"/>
        <v>4</v>
      </c>
      <c r="D8890">
        <v>2913</v>
      </c>
      <c r="E8890" t="s">
        <v>36</v>
      </c>
      <c r="F8890" s="4">
        <v>660000</v>
      </c>
      <c r="G8890" t="s">
        <v>5</v>
      </c>
      <c r="H8890">
        <v>4</v>
      </c>
      <c r="I8890" s="4">
        <f>IF(E8890="Rhode Island", Table1[[#This Row],[price]]*$L$3, IF(E8890="Massachusetts", Table1[[#This Row],[price]]*$L$2, 1))</f>
        <v>660000</v>
      </c>
    </row>
    <row r="8891" spans="1:9" x14ac:dyDescent="0.25">
      <c r="A8891" s="2">
        <v>41566</v>
      </c>
      <c r="B8891" s="1">
        <f t="shared" si="276"/>
        <v>2013</v>
      </c>
      <c r="C8891" s="1">
        <f t="shared" si="277"/>
        <v>4</v>
      </c>
      <c r="D8891">
        <v>2602</v>
      </c>
      <c r="E8891" t="s">
        <v>37</v>
      </c>
      <c r="F8891" s="4">
        <v>661000</v>
      </c>
      <c r="G8891" t="s">
        <v>5</v>
      </c>
      <c r="H8891">
        <v>3</v>
      </c>
      <c r="I8891" s="4">
        <f>IF(E8891="Rhode Island", Table1[[#This Row],[price]]*$L$3, IF(E8891="Massachusetts", Table1[[#This Row],[price]]*$L$2, 1))</f>
        <v>661000</v>
      </c>
    </row>
    <row r="8892" spans="1:9" x14ac:dyDescent="0.25">
      <c r="A8892" s="2">
        <v>41566</v>
      </c>
      <c r="B8892" s="1">
        <f t="shared" si="276"/>
        <v>2013</v>
      </c>
      <c r="C8892" s="1">
        <f t="shared" si="277"/>
        <v>4</v>
      </c>
      <c r="D8892">
        <v>2602</v>
      </c>
      <c r="E8892" t="s">
        <v>37</v>
      </c>
      <c r="F8892" s="4">
        <v>700000</v>
      </c>
      <c r="G8892" t="s">
        <v>5</v>
      </c>
      <c r="H8892">
        <v>3</v>
      </c>
      <c r="I8892" s="4">
        <f>IF(E8892="Rhode Island", Table1[[#This Row],[price]]*$L$3, IF(E8892="Massachusetts", Table1[[#This Row],[price]]*$L$2, 1))</f>
        <v>700000</v>
      </c>
    </row>
    <row r="8893" spans="1:9" x14ac:dyDescent="0.25">
      <c r="A8893" s="2">
        <v>41566</v>
      </c>
      <c r="B8893" s="1">
        <f t="shared" si="276"/>
        <v>2013</v>
      </c>
      <c r="C8893" s="1">
        <f t="shared" si="277"/>
        <v>4</v>
      </c>
      <c r="D8893">
        <v>2611</v>
      </c>
      <c r="E8893" t="s">
        <v>37</v>
      </c>
      <c r="F8893" s="4">
        <v>767000</v>
      </c>
      <c r="G8893" t="s">
        <v>5</v>
      </c>
      <c r="H8893">
        <v>4</v>
      </c>
      <c r="I8893" s="4">
        <f>IF(E8893="Rhode Island", Table1[[#This Row],[price]]*$L$3, IF(E8893="Massachusetts", Table1[[#This Row],[price]]*$L$2, 1))</f>
        <v>767000</v>
      </c>
    </row>
    <row r="8894" spans="1:9" x14ac:dyDescent="0.25">
      <c r="A8894" s="2">
        <v>41566</v>
      </c>
      <c r="B8894" s="1">
        <f t="shared" si="276"/>
        <v>2013</v>
      </c>
      <c r="C8894" s="1">
        <f t="shared" si="277"/>
        <v>4</v>
      </c>
      <c r="D8894">
        <v>2612</v>
      </c>
      <c r="E8894" t="s">
        <v>37</v>
      </c>
      <c r="F8894" s="4">
        <v>1155000</v>
      </c>
      <c r="G8894" t="s">
        <v>5</v>
      </c>
      <c r="H8894">
        <v>4</v>
      </c>
      <c r="I8894" s="4">
        <f>IF(E8894="Rhode Island", Table1[[#This Row],[price]]*$L$3, IF(E8894="Massachusetts", Table1[[#This Row],[price]]*$L$2, 1))</f>
        <v>1155000</v>
      </c>
    </row>
    <row r="8895" spans="1:9" x14ac:dyDescent="0.25">
      <c r="A8895" s="2">
        <v>41566</v>
      </c>
      <c r="B8895" s="1">
        <f t="shared" si="276"/>
        <v>2013</v>
      </c>
      <c r="C8895" s="1">
        <f t="shared" si="277"/>
        <v>4</v>
      </c>
      <c r="D8895">
        <v>2603</v>
      </c>
      <c r="E8895" t="s">
        <v>37</v>
      </c>
      <c r="F8895" s="4">
        <v>1260000</v>
      </c>
      <c r="G8895" t="s">
        <v>5</v>
      </c>
      <c r="H8895">
        <v>3</v>
      </c>
      <c r="I8895" s="4">
        <f>IF(E8895="Rhode Island", Table1[[#This Row],[price]]*$L$3, IF(E8895="Massachusetts", Table1[[#This Row],[price]]*$L$2, 1))</f>
        <v>1260000</v>
      </c>
    </row>
    <row r="8896" spans="1:9" x14ac:dyDescent="0.25">
      <c r="A8896" s="2">
        <v>41568</v>
      </c>
      <c r="B8896" s="1">
        <f t="shared" si="276"/>
        <v>2013</v>
      </c>
      <c r="C8896" s="1">
        <f t="shared" si="277"/>
        <v>4</v>
      </c>
      <c r="D8896">
        <v>2906</v>
      </c>
      <c r="E8896" t="s">
        <v>36</v>
      </c>
      <c r="F8896" s="4">
        <v>398000</v>
      </c>
      <c r="G8896" t="s">
        <v>5</v>
      </c>
      <c r="H8896">
        <v>3</v>
      </c>
      <c r="I8896" s="4">
        <f>IF(E8896="Rhode Island", Table1[[#This Row],[price]]*$L$3, IF(E8896="Massachusetts", Table1[[#This Row],[price]]*$L$2, 1))</f>
        <v>398000</v>
      </c>
    </row>
    <row r="8897" spans="1:9" x14ac:dyDescent="0.25">
      <c r="A8897" s="2">
        <v>41568</v>
      </c>
      <c r="B8897" s="1">
        <f t="shared" si="276"/>
        <v>2013</v>
      </c>
      <c r="C8897" s="1">
        <f t="shared" si="277"/>
        <v>4</v>
      </c>
      <c r="D8897">
        <v>2602</v>
      </c>
      <c r="E8897" t="s">
        <v>37</v>
      </c>
      <c r="F8897" s="4">
        <v>570000</v>
      </c>
      <c r="G8897" t="s">
        <v>5</v>
      </c>
      <c r="H8897">
        <v>3</v>
      </c>
      <c r="I8897" s="4">
        <f>IF(E8897="Rhode Island", Table1[[#This Row],[price]]*$L$3, IF(E8897="Massachusetts", Table1[[#This Row],[price]]*$L$2, 1))</f>
        <v>570000</v>
      </c>
    </row>
    <row r="8898" spans="1:9" x14ac:dyDescent="0.25">
      <c r="A8898" s="2">
        <v>41568</v>
      </c>
      <c r="B8898" s="1">
        <f t="shared" ref="B8898:B8961" si="278">YEAR(A8898)</f>
        <v>2013</v>
      </c>
      <c r="C8898" s="1">
        <f t="shared" ref="C8898:C8961" si="279">ROUNDUP(MONTH(A8898)/3,0)</f>
        <v>4</v>
      </c>
      <c r="D8898">
        <v>2606</v>
      </c>
      <c r="E8898" t="s">
        <v>37</v>
      </c>
      <c r="F8898" s="4">
        <v>615000</v>
      </c>
      <c r="G8898" t="s">
        <v>5</v>
      </c>
      <c r="H8898">
        <v>3</v>
      </c>
      <c r="I8898" s="4">
        <f>IF(E8898="Rhode Island", Table1[[#This Row],[price]]*$L$3, IF(E8898="Massachusetts", Table1[[#This Row],[price]]*$L$2, 1))</f>
        <v>615000</v>
      </c>
    </row>
    <row r="8899" spans="1:9" x14ac:dyDescent="0.25">
      <c r="A8899" s="2">
        <v>41568</v>
      </c>
      <c r="B8899" s="1">
        <f t="shared" si="278"/>
        <v>2013</v>
      </c>
      <c r="C8899" s="1">
        <f t="shared" si="279"/>
        <v>4</v>
      </c>
      <c r="D8899">
        <v>2905</v>
      </c>
      <c r="E8899" t="s">
        <v>36</v>
      </c>
      <c r="F8899" s="4">
        <v>616000</v>
      </c>
      <c r="G8899" t="s">
        <v>5</v>
      </c>
      <c r="H8899">
        <v>5</v>
      </c>
      <c r="I8899" s="4">
        <f>IF(E8899="Rhode Island", Table1[[#This Row],[price]]*$L$3, IF(E8899="Massachusetts", Table1[[#This Row],[price]]*$L$2, 1))</f>
        <v>616000</v>
      </c>
    </row>
    <row r="8900" spans="1:9" x14ac:dyDescent="0.25">
      <c r="A8900" s="2">
        <v>41568</v>
      </c>
      <c r="B8900" s="1">
        <f t="shared" si="278"/>
        <v>2013</v>
      </c>
      <c r="C8900" s="1">
        <f t="shared" si="279"/>
        <v>4</v>
      </c>
      <c r="D8900">
        <v>2913</v>
      </c>
      <c r="E8900" t="s">
        <v>36</v>
      </c>
      <c r="F8900" s="4">
        <v>625000</v>
      </c>
      <c r="G8900" t="s">
        <v>5</v>
      </c>
      <c r="H8900">
        <v>5</v>
      </c>
      <c r="I8900" s="4">
        <f>IF(E8900="Rhode Island", Table1[[#This Row],[price]]*$L$3, IF(E8900="Massachusetts", Table1[[#This Row],[price]]*$L$2, 1))</f>
        <v>625000</v>
      </c>
    </row>
    <row r="8901" spans="1:9" x14ac:dyDescent="0.25">
      <c r="A8901" s="2">
        <v>41569</v>
      </c>
      <c r="B8901" s="1">
        <f t="shared" si="278"/>
        <v>2013</v>
      </c>
      <c r="C8901" s="1">
        <f t="shared" si="279"/>
        <v>4</v>
      </c>
      <c r="D8901">
        <v>2914</v>
      </c>
      <c r="E8901" t="s">
        <v>36</v>
      </c>
      <c r="F8901" s="4">
        <v>322000</v>
      </c>
      <c r="G8901" t="s">
        <v>5</v>
      </c>
      <c r="H8901">
        <v>2</v>
      </c>
      <c r="I8901" s="4">
        <f>IF(E8901="Rhode Island", Table1[[#This Row],[price]]*$L$3, IF(E8901="Massachusetts", Table1[[#This Row],[price]]*$L$2, 1))</f>
        <v>322000</v>
      </c>
    </row>
    <row r="8902" spans="1:9" x14ac:dyDescent="0.25">
      <c r="A8902" s="2">
        <v>41569</v>
      </c>
      <c r="B8902" s="1">
        <f t="shared" si="278"/>
        <v>2013</v>
      </c>
      <c r="C8902" s="1">
        <f t="shared" si="279"/>
        <v>4</v>
      </c>
      <c r="D8902">
        <v>2617</v>
      </c>
      <c r="E8902" t="s">
        <v>37</v>
      </c>
      <c r="F8902" s="4">
        <v>498950</v>
      </c>
      <c r="G8902" t="s">
        <v>5</v>
      </c>
      <c r="H8902">
        <v>4</v>
      </c>
      <c r="I8902" s="4">
        <f>IF(E8902="Rhode Island", Table1[[#This Row],[price]]*$L$3, IF(E8902="Massachusetts", Table1[[#This Row],[price]]*$L$2, 1))</f>
        <v>498950</v>
      </c>
    </row>
    <row r="8903" spans="1:9" x14ac:dyDescent="0.25">
      <c r="A8903" s="2">
        <v>41569</v>
      </c>
      <c r="B8903" s="1">
        <f t="shared" si="278"/>
        <v>2013</v>
      </c>
      <c r="C8903" s="1">
        <f t="shared" si="279"/>
        <v>4</v>
      </c>
      <c r="D8903">
        <v>2914</v>
      </c>
      <c r="E8903" t="s">
        <v>36</v>
      </c>
      <c r="F8903" s="4">
        <v>536000</v>
      </c>
      <c r="G8903" t="s">
        <v>5</v>
      </c>
      <c r="H8903">
        <v>4</v>
      </c>
      <c r="I8903" s="4">
        <f>IF(E8903="Rhode Island", Table1[[#This Row],[price]]*$L$3, IF(E8903="Massachusetts", Table1[[#This Row],[price]]*$L$2, 1))</f>
        <v>536000</v>
      </c>
    </row>
    <row r="8904" spans="1:9" x14ac:dyDescent="0.25">
      <c r="A8904" s="2">
        <v>41569</v>
      </c>
      <c r="B8904" s="1">
        <f t="shared" si="278"/>
        <v>2013</v>
      </c>
      <c r="C8904" s="1">
        <f t="shared" si="279"/>
        <v>4</v>
      </c>
      <c r="D8904">
        <v>2617</v>
      </c>
      <c r="E8904" t="s">
        <v>37</v>
      </c>
      <c r="F8904" s="4">
        <v>549950</v>
      </c>
      <c r="G8904" t="s">
        <v>5</v>
      </c>
      <c r="H8904">
        <v>4</v>
      </c>
      <c r="I8904" s="4">
        <f>IF(E8904="Rhode Island", Table1[[#This Row],[price]]*$L$3, IF(E8904="Massachusetts", Table1[[#This Row],[price]]*$L$2, 1))</f>
        <v>549950</v>
      </c>
    </row>
    <row r="8905" spans="1:9" x14ac:dyDescent="0.25">
      <c r="A8905" s="2">
        <v>41569</v>
      </c>
      <c r="B8905" s="1">
        <f t="shared" si="278"/>
        <v>2013</v>
      </c>
      <c r="C8905" s="1">
        <f t="shared" si="279"/>
        <v>4</v>
      </c>
      <c r="D8905">
        <v>2906</v>
      </c>
      <c r="E8905" t="s">
        <v>36</v>
      </c>
      <c r="F8905" s="4">
        <v>554000</v>
      </c>
      <c r="G8905" t="s">
        <v>5</v>
      </c>
      <c r="H8905">
        <v>4</v>
      </c>
      <c r="I8905" s="4">
        <f>IF(E8905="Rhode Island", Table1[[#This Row],[price]]*$L$3, IF(E8905="Massachusetts", Table1[[#This Row],[price]]*$L$2, 1))</f>
        <v>554000</v>
      </c>
    </row>
    <row r="8906" spans="1:9" x14ac:dyDescent="0.25">
      <c r="A8906" s="2">
        <v>41569</v>
      </c>
      <c r="B8906" s="1">
        <f t="shared" si="278"/>
        <v>2013</v>
      </c>
      <c r="C8906" s="1">
        <f t="shared" si="279"/>
        <v>4</v>
      </c>
      <c r="D8906">
        <v>2905</v>
      </c>
      <c r="E8906" t="s">
        <v>36</v>
      </c>
      <c r="F8906" s="4">
        <v>593500</v>
      </c>
      <c r="G8906" t="s">
        <v>5</v>
      </c>
      <c r="H8906">
        <v>4</v>
      </c>
      <c r="I8906" s="4">
        <f>IF(E8906="Rhode Island", Table1[[#This Row],[price]]*$L$3, IF(E8906="Massachusetts", Table1[[#This Row],[price]]*$L$2, 1))</f>
        <v>593500</v>
      </c>
    </row>
    <row r="8907" spans="1:9" x14ac:dyDescent="0.25">
      <c r="A8907" s="2">
        <v>41569</v>
      </c>
      <c r="B8907" s="1">
        <f t="shared" si="278"/>
        <v>2013</v>
      </c>
      <c r="C8907" s="1">
        <f t="shared" si="279"/>
        <v>4</v>
      </c>
      <c r="D8907">
        <v>2611</v>
      </c>
      <c r="E8907" t="s">
        <v>37</v>
      </c>
      <c r="F8907" s="4">
        <v>661000</v>
      </c>
      <c r="G8907" t="s">
        <v>5</v>
      </c>
      <c r="H8907">
        <v>4</v>
      </c>
      <c r="I8907" s="4">
        <f>IF(E8907="Rhode Island", Table1[[#This Row],[price]]*$L$3, IF(E8907="Massachusetts", Table1[[#This Row],[price]]*$L$2, 1))</f>
        <v>661000</v>
      </c>
    </row>
    <row r="8908" spans="1:9" x14ac:dyDescent="0.25">
      <c r="A8908" s="2">
        <v>41569</v>
      </c>
      <c r="B8908" s="1">
        <f t="shared" si="278"/>
        <v>2013</v>
      </c>
      <c r="C8908" s="1">
        <f t="shared" si="279"/>
        <v>4</v>
      </c>
      <c r="D8908">
        <v>2605</v>
      </c>
      <c r="E8908" t="s">
        <v>37</v>
      </c>
      <c r="F8908" s="4">
        <v>725000</v>
      </c>
      <c r="G8908" t="s">
        <v>5</v>
      </c>
      <c r="H8908">
        <v>4</v>
      </c>
      <c r="I8908" s="4">
        <f>IF(E8908="Rhode Island", Table1[[#This Row],[price]]*$L$3, IF(E8908="Massachusetts", Table1[[#This Row],[price]]*$L$2, 1))</f>
        <v>725000</v>
      </c>
    </row>
    <row r="8909" spans="1:9" x14ac:dyDescent="0.25">
      <c r="A8909" s="2">
        <v>41569</v>
      </c>
      <c r="B8909" s="1">
        <f t="shared" si="278"/>
        <v>2013</v>
      </c>
      <c r="C8909" s="1">
        <f t="shared" si="279"/>
        <v>4</v>
      </c>
      <c r="D8909">
        <v>2607</v>
      </c>
      <c r="E8909" t="s">
        <v>37</v>
      </c>
      <c r="F8909" s="4">
        <v>740000</v>
      </c>
      <c r="G8909" t="s">
        <v>5</v>
      </c>
      <c r="H8909">
        <v>3</v>
      </c>
      <c r="I8909" s="4">
        <f>IF(E8909="Rhode Island", Table1[[#This Row],[price]]*$L$3, IF(E8909="Massachusetts", Table1[[#This Row],[price]]*$L$2, 1))</f>
        <v>740000</v>
      </c>
    </row>
    <row r="8910" spans="1:9" x14ac:dyDescent="0.25">
      <c r="A8910" s="2">
        <v>41569</v>
      </c>
      <c r="B8910" s="1">
        <f t="shared" si="278"/>
        <v>2013</v>
      </c>
      <c r="C8910" s="1">
        <f t="shared" si="279"/>
        <v>4</v>
      </c>
      <c r="D8910">
        <v>2617</v>
      </c>
      <c r="E8910" t="s">
        <v>37</v>
      </c>
      <c r="F8910" s="4">
        <v>850000</v>
      </c>
      <c r="G8910" t="s">
        <v>5</v>
      </c>
      <c r="H8910">
        <v>4</v>
      </c>
      <c r="I8910" s="4">
        <f>IF(E8910="Rhode Island", Table1[[#This Row],[price]]*$L$3, IF(E8910="Massachusetts", Table1[[#This Row],[price]]*$L$2, 1))</f>
        <v>850000</v>
      </c>
    </row>
    <row r="8911" spans="1:9" x14ac:dyDescent="0.25">
      <c r="A8911" s="2">
        <v>41570</v>
      </c>
      <c r="B8911" s="1">
        <f t="shared" si="278"/>
        <v>2013</v>
      </c>
      <c r="C8911" s="1">
        <f t="shared" si="279"/>
        <v>4</v>
      </c>
      <c r="D8911">
        <v>2905</v>
      </c>
      <c r="E8911" t="s">
        <v>36</v>
      </c>
      <c r="F8911" s="4">
        <v>385000</v>
      </c>
      <c r="G8911" t="s">
        <v>5</v>
      </c>
      <c r="H8911">
        <v>3</v>
      </c>
      <c r="I8911" s="4">
        <f>IF(E8911="Rhode Island", Table1[[#This Row],[price]]*$L$3, IF(E8911="Massachusetts", Table1[[#This Row],[price]]*$L$2, 1))</f>
        <v>385000</v>
      </c>
    </row>
    <row r="8912" spans="1:9" x14ac:dyDescent="0.25">
      <c r="A8912" s="2">
        <v>41570</v>
      </c>
      <c r="B8912" s="1">
        <f t="shared" si="278"/>
        <v>2013</v>
      </c>
      <c r="C8912" s="1">
        <f t="shared" si="279"/>
        <v>4</v>
      </c>
      <c r="D8912">
        <v>2615</v>
      </c>
      <c r="E8912" t="s">
        <v>37</v>
      </c>
      <c r="F8912" s="4">
        <v>445000</v>
      </c>
      <c r="G8912" t="s">
        <v>5</v>
      </c>
      <c r="H8912">
        <v>3</v>
      </c>
      <c r="I8912" s="4">
        <f>IF(E8912="Rhode Island", Table1[[#This Row],[price]]*$L$3, IF(E8912="Massachusetts", Table1[[#This Row],[price]]*$L$2, 1))</f>
        <v>445000</v>
      </c>
    </row>
    <row r="8913" spans="1:9" x14ac:dyDescent="0.25">
      <c r="A8913" s="2">
        <v>41570</v>
      </c>
      <c r="B8913" s="1">
        <f t="shared" si="278"/>
        <v>2013</v>
      </c>
      <c r="C8913" s="1">
        <f t="shared" si="279"/>
        <v>4</v>
      </c>
      <c r="D8913">
        <v>2605</v>
      </c>
      <c r="E8913" t="s">
        <v>37</v>
      </c>
      <c r="F8913" s="4">
        <v>640000</v>
      </c>
      <c r="G8913" t="s">
        <v>5</v>
      </c>
      <c r="H8913">
        <v>3</v>
      </c>
      <c r="I8913" s="4">
        <f>IF(E8913="Rhode Island", Table1[[#This Row],[price]]*$L$3, IF(E8913="Massachusetts", Table1[[#This Row],[price]]*$L$2, 1))</f>
        <v>640000</v>
      </c>
    </row>
    <row r="8914" spans="1:9" x14ac:dyDescent="0.25">
      <c r="A8914" s="2">
        <v>41570</v>
      </c>
      <c r="B8914" s="1">
        <f t="shared" si="278"/>
        <v>2013</v>
      </c>
      <c r="C8914" s="1">
        <f t="shared" si="279"/>
        <v>4</v>
      </c>
      <c r="D8914">
        <v>2617</v>
      </c>
      <c r="E8914" t="s">
        <v>37</v>
      </c>
      <c r="F8914" s="4">
        <v>690000</v>
      </c>
      <c r="G8914" t="s">
        <v>5</v>
      </c>
      <c r="H8914">
        <v>4</v>
      </c>
      <c r="I8914" s="4">
        <f>IF(E8914="Rhode Island", Table1[[#This Row],[price]]*$L$3, IF(E8914="Massachusetts", Table1[[#This Row],[price]]*$L$2, 1))</f>
        <v>690000</v>
      </c>
    </row>
    <row r="8915" spans="1:9" x14ac:dyDescent="0.25">
      <c r="A8915" s="2">
        <v>41570</v>
      </c>
      <c r="B8915" s="1">
        <f t="shared" si="278"/>
        <v>2013</v>
      </c>
      <c r="C8915" s="1">
        <f t="shared" si="279"/>
        <v>4</v>
      </c>
      <c r="D8915">
        <v>2602</v>
      </c>
      <c r="E8915" t="s">
        <v>37</v>
      </c>
      <c r="F8915" s="4">
        <v>745000</v>
      </c>
      <c r="G8915" t="s">
        <v>5</v>
      </c>
      <c r="H8915">
        <v>3</v>
      </c>
      <c r="I8915" s="4">
        <f>IF(E8915="Rhode Island", Table1[[#This Row],[price]]*$L$3, IF(E8915="Massachusetts", Table1[[#This Row],[price]]*$L$2, 1))</f>
        <v>745000</v>
      </c>
    </row>
    <row r="8916" spans="1:9" x14ac:dyDescent="0.25">
      <c r="A8916" s="2">
        <v>41570</v>
      </c>
      <c r="B8916" s="1">
        <f t="shared" si="278"/>
        <v>2013</v>
      </c>
      <c r="C8916" s="1">
        <f t="shared" si="279"/>
        <v>4</v>
      </c>
      <c r="D8916">
        <v>2902</v>
      </c>
      <c r="E8916" t="s">
        <v>36</v>
      </c>
      <c r="F8916" s="4">
        <v>800000</v>
      </c>
      <c r="G8916" t="s">
        <v>5</v>
      </c>
      <c r="H8916">
        <v>5</v>
      </c>
      <c r="I8916" s="4">
        <f>IF(E8916="Rhode Island", Table1[[#This Row],[price]]*$L$3, IF(E8916="Massachusetts", Table1[[#This Row],[price]]*$L$2, 1))</f>
        <v>800000</v>
      </c>
    </row>
    <row r="8917" spans="1:9" x14ac:dyDescent="0.25">
      <c r="A8917" s="2">
        <v>41571</v>
      </c>
      <c r="B8917" s="1">
        <f t="shared" si="278"/>
        <v>2013</v>
      </c>
      <c r="C8917" s="1">
        <f t="shared" si="279"/>
        <v>4</v>
      </c>
      <c r="D8917">
        <v>2615</v>
      </c>
      <c r="E8917" t="s">
        <v>37</v>
      </c>
      <c r="F8917" s="4">
        <v>372000</v>
      </c>
      <c r="G8917" t="s">
        <v>5</v>
      </c>
      <c r="H8917">
        <v>3</v>
      </c>
      <c r="I8917" s="4">
        <f>IF(E8917="Rhode Island", Table1[[#This Row],[price]]*$L$3, IF(E8917="Massachusetts", Table1[[#This Row],[price]]*$L$2, 1))</f>
        <v>372000</v>
      </c>
    </row>
    <row r="8918" spans="1:9" x14ac:dyDescent="0.25">
      <c r="A8918" s="2">
        <v>41571</v>
      </c>
      <c r="B8918" s="1">
        <f t="shared" si="278"/>
        <v>2013</v>
      </c>
      <c r="C8918" s="1">
        <f t="shared" si="279"/>
        <v>4</v>
      </c>
      <c r="D8918">
        <v>2614</v>
      </c>
      <c r="E8918" t="s">
        <v>37</v>
      </c>
      <c r="F8918" s="4">
        <v>400000</v>
      </c>
      <c r="G8918" t="s">
        <v>5</v>
      </c>
      <c r="H8918">
        <v>3</v>
      </c>
      <c r="I8918" s="4">
        <f>IF(E8918="Rhode Island", Table1[[#This Row],[price]]*$L$3, IF(E8918="Massachusetts", Table1[[#This Row],[price]]*$L$2, 1))</f>
        <v>400000</v>
      </c>
    </row>
    <row r="8919" spans="1:9" x14ac:dyDescent="0.25">
      <c r="A8919" s="2">
        <v>41571</v>
      </c>
      <c r="B8919" s="1">
        <f t="shared" si="278"/>
        <v>2013</v>
      </c>
      <c r="C8919" s="1">
        <f t="shared" si="279"/>
        <v>4</v>
      </c>
      <c r="D8919">
        <v>2913</v>
      </c>
      <c r="E8919" t="s">
        <v>36</v>
      </c>
      <c r="F8919" s="4">
        <v>445500</v>
      </c>
      <c r="G8919" t="s">
        <v>5</v>
      </c>
      <c r="H8919">
        <v>3</v>
      </c>
      <c r="I8919" s="4">
        <f>IF(E8919="Rhode Island", Table1[[#This Row],[price]]*$L$3, IF(E8919="Massachusetts", Table1[[#This Row],[price]]*$L$2, 1))</f>
        <v>445500</v>
      </c>
    </row>
    <row r="8920" spans="1:9" x14ac:dyDescent="0.25">
      <c r="A8920" s="2">
        <v>41571</v>
      </c>
      <c r="B8920" s="1">
        <f t="shared" si="278"/>
        <v>2013</v>
      </c>
      <c r="C8920" s="1">
        <f t="shared" si="279"/>
        <v>4</v>
      </c>
      <c r="D8920">
        <v>2612</v>
      </c>
      <c r="E8920" t="s">
        <v>37</v>
      </c>
      <c r="F8920" s="4">
        <v>350000</v>
      </c>
      <c r="G8920" t="s">
        <v>6</v>
      </c>
      <c r="H8920">
        <v>1</v>
      </c>
      <c r="I8920" s="4">
        <f>IF(E8920="Rhode Island", Table1[[#This Row],[price]]*$L$3, IF(E8920="Massachusetts", Table1[[#This Row],[price]]*$L$2, 1))</f>
        <v>350000</v>
      </c>
    </row>
    <row r="8921" spans="1:9" x14ac:dyDescent="0.25">
      <c r="A8921" s="2">
        <v>41571</v>
      </c>
      <c r="B8921" s="1">
        <f t="shared" si="278"/>
        <v>2013</v>
      </c>
      <c r="C8921" s="1">
        <f t="shared" si="279"/>
        <v>4</v>
      </c>
      <c r="D8921">
        <v>2600</v>
      </c>
      <c r="E8921" t="s">
        <v>37</v>
      </c>
      <c r="F8921" s="4">
        <v>1000000</v>
      </c>
      <c r="G8921" t="s">
        <v>6</v>
      </c>
      <c r="H8921">
        <v>3</v>
      </c>
      <c r="I8921" s="4">
        <f>IF(E8921="Rhode Island", Table1[[#This Row],[price]]*$L$3, IF(E8921="Massachusetts", Table1[[#This Row],[price]]*$L$2, 1))</f>
        <v>1000000</v>
      </c>
    </row>
    <row r="8922" spans="1:9" x14ac:dyDescent="0.25">
      <c r="A8922" s="2">
        <v>41572</v>
      </c>
      <c r="B8922" s="1">
        <f t="shared" si="278"/>
        <v>2013</v>
      </c>
      <c r="C8922" s="1">
        <f t="shared" si="279"/>
        <v>4</v>
      </c>
      <c r="D8922">
        <v>2914</v>
      </c>
      <c r="E8922" t="s">
        <v>36</v>
      </c>
      <c r="F8922" s="4">
        <v>415000</v>
      </c>
      <c r="G8922" t="s">
        <v>5</v>
      </c>
      <c r="H8922">
        <v>3</v>
      </c>
      <c r="I8922" s="4">
        <f>IF(E8922="Rhode Island", Table1[[#This Row],[price]]*$L$3, IF(E8922="Massachusetts", Table1[[#This Row],[price]]*$L$2, 1))</f>
        <v>415000</v>
      </c>
    </row>
    <row r="8923" spans="1:9" x14ac:dyDescent="0.25">
      <c r="A8923" s="2">
        <v>41572</v>
      </c>
      <c r="B8923" s="1">
        <f t="shared" si="278"/>
        <v>2013</v>
      </c>
      <c r="C8923" s="1">
        <f t="shared" si="279"/>
        <v>4</v>
      </c>
      <c r="D8923">
        <v>2905</v>
      </c>
      <c r="E8923" t="s">
        <v>36</v>
      </c>
      <c r="F8923" s="4">
        <v>425000</v>
      </c>
      <c r="G8923" t="s">
        <v>5</v>
      </c>
      <c r="H8923">
        <v>3</v>
      </c>
      <c r="I8923" s="4">
        <f>IF(E8923="Rhode Island", Table1[[#This Row],[price]]*$L$3, IF(E8923="Massachusetts", Table1[[#This Row],[price]]*$L$2, 1))</f>
        <v>425000</v>
      </c>
    </row>
    <row r="8924" spans="1:9" x14ac:dyDescent="0.25">
      <c r="A8924" s="2">
        <v>41572</v>
      </c>
      <c r="B8924" s="1">
        <f t="shared" si="278"/>
        <v>2013</v>
      </c>
      <c r="C8924" s="1">
        <f t="shared" si="279"/>
        <v>4</v>
      </c>
      <c r="D8924">
        <v>2914</v>
      </c>
      <c r="E8924" t="s">
        <v>36</v>
      </c>
      <c r="F8924" s="4">
        <v>477000</v>
      </c>
      <c r="G8924" t="s">
        <v>5</v>
      </c>
      <c r="H8924">
        <v>3</v>
      </c>
      <c r="I8924" s="4">
        <f>IF(E8924="Rhode Island", Table1[[#This Row],[price]]*$L$3, IF(E8924="Massachusetts", Table1[[#This Row],[price]]*$L$2, 1))</f>
        <v>477000</v>
      </c>
    </row>
    <row r="8925" spans="1:9" x14ac:dyDescent="0.25">
      <c r="A8925" s="2">
        <v>41572</v>
      </c>
      <c r="B8925" s="1">
        <f t="shared" si="278"/>
        <v>2013</v>
      </c>
      <c r="C8925" s="1">
        <f t="shared" si="279"/>
        <v>4</v>
      </c>
      <c r="D8925">
        <v>2913</v>
      </c>
      <c r="E8925" t="s">
        <v>36</v>
      </c>
      <c r="F8925" s="4">
        <v>481000</v>
      </c>
      <c r="G8925" t="s">
        <v>5</v>
      </c>
      <c r="H8925">
        <v>4</v>
      </c>
      <c r="I8925" s="4">
        <f>IF(E8925="Rhode Island", Table1[[#This Row],[price]]*$L$3, IF(E8925="Massachusetts", Table1[[#This Row],[price]]*$L$2, 1))</f>
        <v>481000</v>
      </c>
    </row>
    <row r="8926" spans="1:9" x14ac:dyDescent="0.25">
      <c r="A8926" s="2">
        <v>41572</v>
      </c>
      <c r="B8926" s="1">
        <f t="shared" si="278"/>
        <v>2013</v>
      </c>
      <c r="C8926" s="1">
        <f t="shared" si="279"/>
        <v>4</v>
      </c>
      <c r="D8926">
        <v>2615</v>
      </c>
      <c r="E8926" t="s">
        <v>37</v>
      </c>
      <c r="F8926" s="4">
        <v>500000</v>
      </c>
      <c r="G8926" t="s">
        <v>5</v>
      </c>
      <c r="H8926">
        <v>4</v>
      </c>
      <c r="I8926" s="4">
        <f>IF(E8926="Rhode Island", Table1[[#This Row],[price]]*$L$3, IF(E8926="Massachusetts", Table1[[#This Row],[price]]*$L$2, 1))</f>
        <v>500000</v>
      </c>
    </row>
    <row r="8927" spans="1:9" x14ac:dyDescent="0.25">
      <c r="A8927" s="2">
        <v>41572</v>
      </c>
      <c r="B8927" s="1">
        <f t="shared" si="278"/>
        <v>2013</v>
      </c>
      <c r="C8927" s="1">
        <f t="shared" si="279"/>
        <v>4</v>
      </c>
      <c r="D8927">
        <v>2615</v>
      </c>
      <c r="E8927" t="s">
        <v>37</v>
      </c>
      <c r="F8927" s="4">
        <v>535000</v>
      </c>
      <c r="G8927" t="s">
        <v>5</v>
      </c>
      <c r="H8927">
        <v>3</v>
      </c>
      <c r="I8927" s="4">
        <f>IF(E8927="Rhode Island", Table1[[#This Row],[price]]*$L$3, IF(E8927="Massachusetts", Table1[[#This Row],[price]]*$L$2, 1))</f>
        <v>535000</v>
      </c>
    </row>
    <row r="8928" spans="1:9" x14ac:dyDescent="0.25">
      <c r="A8928" s="2">
        <v>41572</v>
      </c>
      <c r="B8928" s="1">
        <f t="shared" si="278"/>
        <v>2013</v>
      </c>
      <c r="C8928" s="1">
        <f t="shared" si="279"/>
        <v>4</v>
      </c>
      <c r="D8928">
        <v>2602</v>
      </c>
      <c r="E8928" t="s">
        <v>37</v>
      </c>
      <c r="F8928" s="4">
        <v>547000</v>
      </c>
      <c r="G8928" t="s">
        <v>5</v>
      </c>
      <c r="H8928">
        <v>3</v>
      </c>
      <c r="I8928" s="4">
        <f>IF(E8928="Rhode Island", Table1[[#This Row],[price]]*$L$3, IF(E8928="Massachusetts", Table1[[#This Row],[price]]*$L$2, 1))</f>
        <v>547000</v>
      </c>
    </row>
    <row r="8929" spans="1:9" x14ac:dyDescent="0.25">
      <c r="A8929" s="2">
        <v>41572</v>
      </c>
      <c r="B8929" s="1">
        <f t="shared" si="278"/>
        <v>2013</v>
      </c>
      <c r="C8929" s="1">
        <f t="shared" si="279"/>
        <v>4</v>
      </c>
      <c r="D8929">
        <v>2607</v>
      </c>
      <c r="E8929" t="s">
        <v>37</v>
      </c>
      <c r="F8929" s="4">
        <v>678000</v>
      </c>
      <c r="G8929" t="s">
        <v>5</v>
      </c>
      <c r="H8929">
        <v>4</v>
      </c>
      <c r="I8929" s="4">
        <f>IF(E8929="Rhode Island", Table1[[#This Row],[price]]*$L$3, IF(E8929="Massachusetts", Table1[[#This Row],[price]]*$L$2, 1))</f>
        <v>678000</v>
      </c>
    </row>
    <row r="8930" spans="1:9" x14ac:dyDescent="0.25">
      <c r="A8930" s="2">
        <v>41572</v>
      </c>
      <c r="B8930" s="1">
        <f t="shared" si="278"/>
        <v>2013</v>
      </c>
      <c r="C8930" s="1">
        <f t="shared" si="279"/>
        <v>4</v>
      </c>
      <c r="D8930">
        <v>2602</v>
      </c>
      <c r="E8930" t="s">
        <v>37</v>
      </c>
      <c r="F8930" s="4">
        <v>695000</v>
      </c>
      <c r="G8930" t="s">
        <v>5</v>
      </c>
      <c r="H8930">
        <v>3</v>
      </c>
      <c r="I8930" s="4">
        <f>IF(E8930="Rhode Island", Table1[[#This Row],[price]]*$L$3, IF(E8930="Massachusetts", Table1[[#This Row],[price]]*$L$2, 1))</f>
        <v>695000</v>
      </c>
    </row>
    <row r="8931" spans="1:9" x14ac:dyDescent="0.25">
      <c r="A8931" s="2">
        <v>41572</v>
      </c>
      <c r="B8931" s="1">
        <f t="shared" si="278"/>
        <v>2013</v>
      </c>
      <c r="C8931" s="1">
        <f t="shared" si="279"/>
        <v>4</v>
      </c>
      <c r="D8931">
        <v>2906</v>
      </c>
      <c r="E8931" t="s">
        <v>36</v>
      </c>
      <c r="F8931" s="4">
        <v>730000</v>
      </c>
      <c r="G8931" t="s">
        <v>5</v>
      </c>
      <c r="H8931">
        <v>5</v>
      </c>
      <c r="I8931" s="4">
        <f>IF(E8931="Rhode Island", Table1[[#This Row],[price]]*$L$3, IF(E8931="Massachusetts", Table1[[#This Row],[price]]*$L$2, 1))</f>
        <v>730000</v>
      </c>
    </row>
    <row r="8932" spans="1:9" x14ac:dyDescent="0.25">
      <c r="A8932" s="2">
        <v>41572</v>
      </c>
      <c r="B8932" s="1">
        <f t="shared" si="278"/>
        <v>2013</v>
      </c>
      <c r="C8932" s="1">
        <f t="shared" si="279"/>
        <v>4</v>
      </c>
      <c r="D8932">
        <v>2617</v>
      </c>
      <c r="E8932" t="s">
        <v>37</v>
      </c>
      <c r="F8932" s="4">
        <v>776000</v>
      </c>
      <c r="G8932" t="s">
        <v>5</v>
      </c>
      <c r="H8932">
        <v>5</v>
      </c>
      <c r="I8932" s="4">
        <f>IF(E8932="Rhode Island", Table1[[#This Row],[price]]*$L$3, IF(E8932="Massachusetts", Table1[[#This Row],[price]]*$L$2, 1))</f>
        <v>776000</v>
      </c>
    </row>
    <row r="8933" spans="1:9" x14ac:dyDescent="0.25">
      <c r="A8933" s="2">
        <v>41572</v>
      </c>
      <c r="B8933" s="1">
        <f t="shared" si="278"/>
        <v>2013</v>
      </c>
      <c r="C8933" s="1">
        <f t="shared" si="279"/>
        <v>4</v>
      </c>
      <c r="D8933">
        <v>2603</v>
      </c>
      <c r="E8933" t="s">
        <v>37</v>
      </c>
      <c r="F8933" s="4">
        <v>395000</v>
      </c>
      <c r="G8933" t="s">
        <v>6</v>
      </c>
      <c r="H8933">
        <v>2</v>
      </c>
      <c r="I8933" s="4">
        <f>IF(E8933="Rhode Island", Table1[[#This Row],[price]]*$L$3, IF(E8933="Massachusetts", Table1[[#This Row],[price]]*$L$2, 1))</f>
        <v>395000</v>
      </c>
    </row>
    <row r="8934" spans="1:9" x14ac:dyDescent="0.25">
      <c r="A8934" s="2">
        <v>41573</v>
      </c>
      <c r="B8934" s="1">
        <f t="shared" si="278"/>
        <v>2013</v>
      </c>
      <c r="C8934" s="1">
        <f t="shared" si="279"/>
        <v>4</v>
      </c>
      <c r="D8934">
        <v>2615</v>
      </c>
      <c r="E8934" t="s">
        <v>37</v>
      </c>
      <c r="F8934" s="4">
        <v>452500</v>
      </c>
      <c r="G8934" t="s">
        <v>5</v>
      </c>
      <c r="H8934">
        <v>3</v>
      </c>
      <c r="I8934" s="4">
        <f>IF(E8934="Rhode Island", Table1[[#This Row],[price]]*$L$3, IF(E8934="Massachusetts", Table1[[#This Row],[price]]*$L$2, 1))</f>
        <v>452500</v>
      </c>
    </row>
    <row r="8935" spans="1:9" x14ac:dyDescent="0.25">
      <c r="A8935" s="2">
        <v>41573</v>
      </c>
      <c r="B8935" s="1">
        <f t="shared" si="278"/>
        <v>2013</v>
      </c>
      <c r="C8935" s="1">
        <f t="shared" si="279"/>
        <v>4</v>
      </c>
      <c r="D8935">
        <v>2615</v>
      </c>
      <c r="E8935" t="s">
        <v>37</v>
      </c>
      <c r="F8935" s="4">
        <v>470000</v>
      </c>
      <c r="G8935" t="s">
        <v>5</v>
      </c>
      <c r="H8935">
        <v>3</v>
      </c>
      <c r="I8935" s="4">
        <f>IF(E8935="Rhode Island", Table1[[#This Row],[price]]*$L$3, IF(E8935="Massachusetts", Table1[[#This Row],[price]]*$L$2, 1))</f>
        <v>470000</v>
      </c>
    </row>
    <row r="8936" spans="1:9" x14ac:dyDescent="0.25">
      <c r="A8936" s="2">
        <v>41573</v>
      </c>
      <c r="B8936" s="1">
        <f t="shared" si="278"/>
        <v>2013</v>
      </c>
      <c r="C8936" s="1">
        <f t="shared" si="279"/>
        <v>4</v>
      </c>
      <c r="D8936">
        <v>2913</v>
      </c>
      <c r="E8936" t="s">
        <v>36</v>
      </c>
      <c r="F8936" s="4">
        <v>486000</v>
      </c>
      <c r="G8936" t="s">
        <v>5</v>
      </c>
      <c r="H8936">
        <v>3</v>
      </c>
      <c r="I8936" s="4">
        <f>IF(E8936="Rhode Island", Table1[[#This Row],[price]]*$L$3, IF(E8936="Massachusetts", Table1[[#This Row],[price]]*$L$2, 1))</f>
        <v>486000</v>
      </c>
    </row>
    <row r="8937" spans="1:9" x14ac:dyDescent="0.25">
      <c r="A8937" s="2">
        <v>41573</v>
      </c>
      <c r="B8937" s="1">
        <f t="shared" si="278"/>
        <v>2013</v>
      </c>
      <c r="C8937" s="1">
        <f t="shared" si="279"/>
        <v>4</v>
      </c>
      <c r="D8937">
        <v>2903</v>
      </c>
      <c r="E8937" t="s">
        <v>36</v>
      </c>
      <c r="F8937" s="4">
        <v>605000</v>
      </c>
      <c r="G8937" t="s">
        <v>5</v>
      </c>
      <c r="H8937">
        <v>4</v>
      </c>
      <c r="I8937" s="4">
        <f>IF(E8937="Rhode Island", Table1[[#This Row],[price]]*$L$3, IF(E8937="Massachusetts", Table1[[#This Row],[price]]*$L$2, 1))</f>
        <v>605000</v>
      </c>
    </row>
    <row r="8938" spans="1:9" x14ac:dyDescent="0.25">
      <c r="A8938" s="2">
        <v>41573</v>
      </c>
      <c r="B8938" s="1">
        <f t="shared" si="278"/>
        <v>2013</v>
      </c>
      <c r="C8938" s="1">
        <f t="shared" si="279"/>
        <v>4</v>
      </c>
      <c r="D8938">
        <v>2602</v>
      </c>
      <c r="E8938" t="s">
        <v>37</v>
      </c>
      <c r="F8938" s="4">
        <v>730000</v>
      </c>
      <c r="G8938" t="s">
        <v>5</v>
      </c>
      <c r="H8938">
        <v>3</v>
      </c>
      <c r="I8938" s="4">
        <f>IF(E8938="Rhode Island", Table1[[#This Row],[price]]*$L$3, IF(E8938="Massachusetts", Table1[[#This Row],[price]]*$L$2, 1))</f>
        <v>730000</v>
      </c>
    </row>
    <row r="8939" spans="1:9" x14ac:dyDescent="0.25">
      <c r="A8939" s="2">
        <v>41573</v>
      </c>
      <c r="B8939" s="1">
        <f t="shared" si="278"/>
        <v>2013</v>
      </c>
      <c r="C8939" s="1">
        <f t="shared" si="279"/>
        <v>4</v>
      </c>
      <c r="D8939">
        <v>2602</v>
      </c>
      <c r="E8939" t="s">
        <v>37</v>
      </c>
      <c r="F8939" s="4">
        <v>844000</v>
      </c>
      <c r="G8939" t="s">
        <v>5</v>
      </c>
      <c r="H8939">
        <v>5</v>
      </c>
      <c r="I8939" s="4">
        <f>IF(E8939="Rhode Island", Table1[[#This Row],[price]]*$L$3, IF(E8939="Massachusetts", Table1[[#This Row],[price]]*$L$2, 1))</f>
        <v>844000</v>
      </c>
    </row>
    <row r="8940" spans="1:9" x14ac:dyDescent="0.25">
      <c r="A8940" s="2">
        <v>41573</v>
      </c>
      <c r="B8940" s="1">
        <f t="shared" si="278"/>
        <v>2013</v>
      </c>
      <c r="C8940" s="1">
        <f t="shared" si="279"/>
        <v>4</v>
      </c>
      <c r="D8940">
        <v>2612</v>
      </c>
      <c r="E8940" t="s">
        <v>37</v>
      </c>
      <c r="F8940" s="4">
        <v>860000</v>
      </c>
      <c r="G8940" t="s">
        <v>5</v>
      </c>
      <c r="H8940">
        <v>4</v>
      </c>
      <c r="I8940" s="4">
        <f>IF(E8940="Rhode Island", Table1[[#This Row],[price]]*$L$3, IF(E8940="Massachusetts", Table1[[#This Row],[price]]*$L$2, 1))</f>
        <v>860000</v>
      </c>
    </row>
    <row r="8941" spans="1:9" x14ac:dyDescent="0.25">
      <c r="A8941" s="2">
        <v>41573</v>
      </c>
      <c r="B8941" s="1">
        <f t="shared" si="278"/>
        <v>2013</v>
      </c>
      <c r="C8941" s="1">
        <f t="shared" si="279"/>
        <v>4</v>
      </c>
      <c r="D8941">
        <v>2602</v>
      </c>
      <c r="E8941" t="s">
        <v>37</v>
      </c>
      <c r="F8941" s="4">
        <v>1220000</v>
      </c>
      <c r="G8941" t="s">
        <v>5</v>
      </c>
      <c r="H8941">
        <v>4</v>
      </c>
      <c r="I8941" s="4">
        <f>IF(E8941="Rhode Island", Table1[[#This Row],[price]]*$L$3, IF(E8941="Massachusetts", Table1[[#This Row],[price]]*$L$2, 1))</f>
        <v>1220000</v>
      </c>
    </row>
    <row r="8942" spans="1:9" x14ac:dyDescent="0.25">
      <c r="A8942" s="2">
        <v>41575</v>
      </c>
      <c r="B8942" s="1">
        <f t="shared" si="278"/>
        <v>2013</v>
      </c>
      <c r="C8942" s="1">
        <f t="shared" si="279"/>
        <v>4</v>
      </c>
      <c r="D8942">
        <v>2902</v>
      </c>
      <c r="E8942" t="s">
        <v>36</v>
      </c>
      <c r="F8942" s="4">
        <v>395000</v>
      </c>
      <c r="G8942" t="s">
        <v>5</v>
      </c>
      <c r="H8942">
        <v>3</v>
      </c>
      <c r="I8942" s="4">
        <f>IF(E8942="Rhode Island", Table1[[#This Row],[price]]*$L$3, IF(E8942="Massachusetts", Table1[[#This Row],[price]]*$L$2, 1))</f>
        <v>395000</v>
      </c>
    </row>
    <row r="8943" spans="1:9" x14ac:dyDescent="0.25">
      <c r="A8943" s="2">
        <v>41575</v>
      </c>
      <c r="B8943" s="1">
        <f t="shared" si="278"/>
        <v>2013</v>
      </c>
      <c r="C8943" s="1">
        <f t="shared" si="279"/>
        <v>4</v>
      </c>
      <c r="D8943">
        <v>2913</v>
      </c>
      <c r="E8943" t="s">
        <v>36</v>
      </c>
      <c r="F8943" s="4">
        <v>420000</v>
      </c>
      <c r="G8943" t="s">
        <v>5</v>
      </c>
      <c r="H8943">
        <v>3</v>
      </c>
      <c r="I8943" s="4">
        <f>IF(E8943="Rhode Island", Table1[[#This Row],[price]]*$L$3, IF(E8943="Massachusetts", Table1[[#This Row],[price]]*$L$2, 1))</f>
        <v>420000</v>
      </c>
    </row>
    <row r="8944" spans="1:9" x14ac:dyDescent="0.25">
      <c r="A8944" s="2">
        <v>41575</v>
      </c>
      <c r="B8944" s="1">
        <f t="shared" si="278"/>
        <v>2013</v>
      </c>
      <c r="C8944" s="1">
        <f t="shared" si="279"/>
        <v>4</v>
      </c>
      <c r="D8944">
        <v>2905</v>
      </c>
      <c r="E8944" t="s">
        <v>36</v>
      </c>
      <c r="F8944" s="4">
        <v>428500</v>
      </c>
      <c r="G8944" t="s">
        <v>5</v>
      </c>
      <c r="H8944">
        <v>3</v>
      </c>
      <c r="I8944" s="4">
        <f>IF(E8944="Rhode Island", Table1[[#This Row],[price]]*$L$3, IF(E8944="Massachusetts", Table1[[#This Row],[price]]*$L$2, 1))</f>
        <v>428500</v>
      </c>
    </row>
    <row r="8945" spans="1:9" x14ac:dyDescent="0.25">
      <c r="A8945" s="2">
        <v>41575</v>
      </c>
      <c r="B8945" s="1">
        <f t="shared" si="278"/>
        <v>2013</v>
      </c>
      <c r="C8945" s="1">
        <f t="shared" si="279"/>
        <v>4</v>
      </c>
      <c r="D8945">
        <v>2611</v>
      </c>
      <c r="E8945" t="s">
        <v>37</v>
      </c>
      <c r="F8945" s="4">
        <v>640000</v>
      </c>
      <c r="G8945" t="s">
        <v>5</v>
      </c>
      <c r="H8945">
        <v>4</v>
      </c>
      <c r="I8945" s="4">
        <f>IF(E8945="Rhode Island", Table1[[#This Row],[price]]*$L$3, IF(E8945="Massachusetts", Table1[[#This Row],[price]]*$L$2, 1))</f>
        <v>640000</v>
      </c>
    </row>
    <row r="8946" spans="1:9" x14ac:dyDescent="0.25">
      <c r="A8946" s="2">
        <v>41575</v>
      </c>
      <c r="B8946" s="1">
        <f t="shared" si="278"/>
        <v>2013</v>
      </c>
      <c r="C8946" s="1">
        <f t="shared" si="279"/>
        <v>4</v>
      </c>
      <c r="D8946">
        <v>2606</v>
      </c>
      <c r="E8946" t="s">
        <v>37</v>
      </c>
      <c r="F8946" s="4">
        <v>680000</v>
      </c>
      <c r="G8946" t="s">
        <v>5</v>
      </c>
      <c r="H8946">
        <v>5</v>
      </c>
      <c r="I8946" s="4">
        <f>IF(E8946="Rhode Island", Table1[[#This Row],[price]]*$L$3, IF(E8946="Massachusetts", Table1[[#This Row],[price]]*$L$2, 1))</f>
        <v>680000</v>
      </c>
    </row>
    <row r="8947" spans="1:9" x14ac:dyDescent="0.25">
      <c r="A8947" s="2">
        <v>41576</v>
      </c>
      <c r="B8947" s="1">
        <f t="shared" si="278"/>
        <v>2013</v>
      </c>
      <c r="C8947" s="1">
        <f t="shared" si="279"/>
        <v>4</v>
      </c>
      <c r="D8947">
        <v>2905</v>
      </c>
      <c r="E8947" t="s">
        <v>36</v>
      </c>
      <c r="F8947" s="4">
        <v>495000</v>
      </c>
      <c r="G8947" t="s">
        <v>5</v>
      </c>
      <c r="H8947">
        <v>3</v>
      </c>
      <c r="I8947" s="4">
        <f>IF(E8947="Rhode Island", Table1[[#This Row],[price]]*$L$3, IF(E8947="Massachusetts", Table1[[#This Row],[price]]*$L$2, 1))</f>
        <v>495000</v>
      </c>
    </row>
    <row r="8948" spans="1:9" x14ac:dyDescent="0.25">
      <c r="A8948" s="2">
        <v>41576</v>
      </c>
      <c r="B8948" s="1">
        <f t="shared" si="278"/>
        <v>2013</v>
      </c>
      <c r="C8948" s="1">
        <f t="shared" si="279"/>
        <v>4</v>
      </c>
      <c r="D8948">
        <v>2615</v>
      </c>
      <c r="E8948" t="s">
        <v>37</v>
      </c>
      <c r="F8948" s="4">
        <v>515000</v>
      </c>
      <c r="G8948" t="s">
        <v>5</v>
      </c>
      <c r="H8948">
        <v>4</v>
      </c>
      <c r="I8948" s="4">
        <f>IF(E8948="Rhode Island", Table1[[#This Row],[price]]*$L$3, IF(E8948="Massachusetts", Table1[[#This Row],[price]]*$L$2, 1))</f>
        <v>515000</v>
      </c>
    </row>
    <row r="8949" spans="1:9" x14ac:dyDescent="0.25">
      <c r="A8949" s="2">
        <v>41576</v>
      </c>
      <c r="B8949" s="1">
        <f t="shared" si="278"/>
        <v>2013</v>
      </c>
      <c r="C8949" s="1">
        <f t="shared" si="279"/>
        <v>4</v>
      </c>
      <c r="D8949">
        <v>2914</v>
      </c>
      <c r="E8949" t="s">
        <v>36</v>
      </c>
      <c r="F8949" s="4">
        <v>637000</v>
      </c>
      <c r="G8949" t="s">
        <v>5</v>
      </c>
      <c r="H8949">
        <v>4</v>
      </c>
      <c r="I8949" s="4">
        <f>IF(E8949="Rhode Island", Table1[[#This Row],[price]]*$L$3, IF(E8949="Massachusetts", Table1[[#This Row],[price]]*$L$2, 1))</f>
        <v>637000</v>
      </c>
    </row>
    <row r="8950" spans="1:9" x14ac:dyDescent="0.25">
      <c r="A8950" s="2">
        <v>41576</v>
      </c>
      <c r="B8950" s="1">
        <f t="shared" si="278"/>
        <v>2013</v>
      </c>
      <c r="C8950" s="1">
        <f t="shared" si="279"/>
        <v>4</v>
      </c>
      <c r="D8950">
        <v>2906</v>
      </c>
      <c r="E8950" t="s">
        <v>36</v>
      </c>
      <c r="F8950" s="4">
        <v>655000</v>
      </c>
      <c r="G8950" t="s">
        <v>5</v>
      </c>
      <c r="H8950">
        <v>4</v>
      </c>
      <c r="I8950" s="4">
        <f>IF(E8950="Rhode Island", Table1[[#This Row],[price]]*$L$3, IF(E8950="Massachusetts", Table1[[#This Row],[price]]*$L$2, 1))</f>
        <v>655000</v>
      </c>
    </row>
    <row r="8951" spans="1:9" x14ac:dyDescent="0.25">
      <c r="A8951" s="2">
        <v>41576</v>
      </c>
      <c r="B8951" s="1">
        <f t="shared" si="278"/>
        <v>2013</v>
      </c>
      <c r="C8951" s="1">
        <f t="shared" si="279"/>
        <v>4</v>
      </c>
      <c r="D8951">
        <v>2603</v>
      </c>
      <c r="E8951" t="s">
        <v>37</v>
      </c>
      <c r="F8951" s="4">
        <v>1035000</v>
      </c>
      <c r="G8951" t="s">
        <v>5</v>
      </c>
      <c r="H8951">
        <v>3</v>
      </c>
      <c r="I8951" s="4">
        <f>IF(E8951="Rhode Island", Table1[[#This Row],[price]]*$L$3, IF(E8951="Massachusetts", Table1[[#This Row],[price]]*$L$2, 1))</f>
        <v>1035000</v>
      </c>
    </row>
    <row r="8952" spans="1:9" x14ac:dyDescent="0.25">
      <c r="A8952" s="2">
        <v>41576</v>
      </c>
      <c r="B8952" s="1">
        <f t="shared" si="278"/>
        <v>2013</v>
      </c>
      <c r="C8952" s="1">
        <f t="shared" si="279"/>
        <v>4</v>
      </c>
      <c r="D8952">
        <v>2612</v>
      </c>
      <c r="E8952" t="s">
        <v>37</v>
      </c>
      <c r="F8952" s="4">
        <v>460000</v>
      </c>
      <c r="G8952" t="s">
        <v>6</v>
      </c>
      <c r="H8952">
        <v>2</v>
      </c>
      <c r="I8952" s="4">
        <f>IF(E8952="Rhode Island", Table1[[#This Row],[price]]*$L$3, IF(E8952="Massachusetts", Table1[[#This Row],[price]]*$L$2, 1))</f>
        <v>460000</v>
      </c>
    </row>
    <row r="8953" spans="1:9" x14ac:dyDescent="0.25">
      <c r="A8953" s="2">
        <v>41577</v>
      </c>
      <c r="B8953" s="1">
        <f t="shared" si="278"/>
        <v>2013</v>
      </c>
      <c r="C8953" s="1">
        <f t="shared" si="279"/>
        <v>4</v>
      </c>
      <c r="D8953">
        <v>2615</v>
      </c>
      <c r="E8953" t="s">
        <v>37</v>
      </c>
      <c r="F8953" s="4">
        <v>442000</v>
      </c>
      <c r="G8953" t="s">
        <v>5</v>
      </c>
      <c r="H8953">
        <v>3</v>
      </c>
      <c r="I8953" s="4">
        <f>IF(E8953="Rhode Island", Table1[[#This Row],[price]]*$L$3, IF(E8953="Massachusetts", Table1[[#This Row],[price]]*$L$2, 1))</f>
        <v>442000</v>
      </c>
    </row>
    <row r="8954" spans="1:9" x14ac:dyDescent="0.25">
      <c r="A8954" s="2">
        <v>41577</v>
      </c>
      <c r="B8954" s="1">
        <f t="shared" si="278"/>
        <v>2013</v>
      </c>
      <c r="C8954" s="1">
        <f t="shared" si="279"/>
        <v>4</v>
      </c>
      <c r="D8954">
        <v>2602</v>
      </c>
      <c r="E8954" t="s">
        <v>37</v>
      </c>
      <c r="F8954" s="4">
        <v>605000</v>
      </c>
      <c r="G8954" t="s">
        <v>5</v>
      </c>
      <c r="H8954">
        <v>3</v>
      </c>
      <c r="I8954" s="4">
        <f>IF(E8954="Rhode Island", Table1[[#This Row],[price]]*$L$3, IF(E8954="Massachusetts", Table1[[#This Row],[price]]*$L$2, 1))</f>
        <v>605000</v>
      </c>
    </row>
    <row r="8955" spans="1:9" x14ac:dyDescent="0.25">
      <c r="A8955" s="2">
        <v>41578</v>
      </c>
      <c r="B8955" s="1">
        <f t="shared" si="278"/>
        <v>2013</v>
      </c>
      <c r="C8955" s="1">
        <f t="shared" si="279"/>
        <v>4</v>
      </c>
      <c r="D8955">
        <v>2615</v>
      </c>
      <c r="E8955" t="s">
        <v>37</v>
      </c>
      <c r="F8955" s="4">
        <v>413000</v>
      </c>
      <c r="G8955" t="s">
        <v>5</v>
      </c>
      <c r="H8955">
        <v>3</v>
      </c>
      <c r="I8955" s="4">
        <f>IF(E8955="Rhode Island", Table1[[#This Row],[price]]*$L$3, IF(E8955="Massachusetts", Table1[[#This Row],[price]]*$L$2, 1))</f>
        <v>413000</v>
      </c>
    </row>
    <row r="8956" spans="1:9" x14ac:dyDescent="0.25">
      <c r="A8956" s="2">
        <v>41578</v>
      </c>
      <c r="B8956" s="1">
        <f t="shared" si="278"/>
        <v>2013</v>
      </c>
      <c r="C8956" s="1">
        <f t="shared" si="279"/>
        <v>4</v>
      </c>
      <c r="D8956">
        <v>2615</v>
      </c>
      <c r="E8956" t="s">
        <v>37</v>
      </c>
      <c r="F8956" s="4">
        <v>465000</v>
      </c>
      <c r="G8956" t="s">
        <v>5</v>
      </c>
      <c r="H8956">
        <v>3</v>
      </c>
      <c r="I8956" s="4">
        <f>IF(E8956="Rhode Island", Table1[[#This Row],[price]]*$L$3, IF(E8956="Massachusetts", Table1[[#This Row],[price]]*$L$2, 1))</f>
        <v>465000</v>
      </c>
    </row>
    <row r="8957" spans="1:9" x14ac:dyDescent="0.25">
      <c r="A8957" s="2">
        <v>41578</v>
      </c>
      <c r="B8957" s="1">
        <f t="shared" si="278"/>
        <v>2013</v>
      </c>
      <c r="C8957" s="1">
        <f t="shared" si="279"/>
        <v>4</v>
      </c>
      <c r="D8957">
        <v>2902</v>
      </c>
      <c r="E8957" t="s">
        <v>36</v>
      </c>
      <c r="F8957" s="4">
        <v>475000</v>
      </c>
      <c r="G8957" t="s">
        <v>5</v>
      </c>
      <c r="H8957">
        <v>3</v>
      </c>
      <c r="I8957" s="4">
        <f>IF(E8957="Rhode Island", Table1[[#This Row],[price]]*$L$3, IF(E8957="Massachusetts", Table1[[#This Row],[price]]*$L$2, 1))</f>
        <v>475000</v>
      </c>
    </row>
    <row r="8958" spans="1:9" x14ac:dyDescent="0.25">
      <c r="A8958" s="2">
        <v>41578</v>
      </c>
      <c r="B8958" s="1">
        <f t="shared" si="278"/>
        <v>2013</v>
      </c>
      <c r="C8958" s="1">
        <f t="shared" si="279"/>
        <v>4</v>
      </c>
      <c r="D8958">
        <v>2914</v>
      </c>
      <c r="E8958" t="s">
        <v>36</v>
      </c>
      <c r="F8958" s="4">
        <v>520000</v>
      </c>
      <c r="G8958" t="s">
        <v>5</v>
      </c>
      <c r="H8958">
        <v>4</v>
      </c>
      <c r="I8958" s="4">
        <f>IF(E8958="Rhode Island", Table1[[#This Row],[price]]*$L$3, IF(E8958="Massachusetts", Table1[[#This Row],[price]]*$L$2, 1))</f>
        <v>520000</v>
      </c>
    </row>
    <row r="8959" spans="1:9" x14ac:dyDescent="0.25">
      <c r="A8959" s="2">
        <v>41578</v>
      </c>
      <c r="B8959" s="1">
        <f t="shared" si="278"/>
        <v>2013</v>
      </c>
      <c r="C8959" s="1">
        <f t="shared" si="279"/>
        <v>4</v>
      </c>
      <c r="D8959">
        <v>2605</v>
      </c>
      <c r="E8959" t="s">
        <v>37</v>
      </c>
      <c r="F8959" s="4">
        <v>544000</v>
      </c>
      <c r="G8959" t="s">
        <v>5</v>
      </c>
      <c r="H8959">
        <v>3</v>
      </c>
      <c r="I8959" s="4">
        <f>IF(E8959="Rhode Island", Table1[[#This Row],[price]]*$L$3, IF(E8959="Massachusetts", Table1[[#This Row],[price]]*$L$2, 1))</f>
        <v>544000</v>
      </c>
    </row>
    <row r="8960" spans="1:9" x14ac:dyDescent="0.25">
      <c r="A8960" s="2">
        <v>41578</v>
      </c>
      <c r="B8960" s="1">
        <f t="shared" si="278"/>
        <v>2013</v>
      </c>
      <c r="C8960" s="1">
        <f t="shared" si="279"/>
        <v>4</v>
      </c>
      <c r="D8960">
        <v>2607</v>
      </c>
      <c r="E8960" t="s">
        <v>37</v>
      </c>
      <c r="F8960" s="4">
        <v>570000</v>
      </c>
      <c r="G8960" t="s">
        <v>5</v>
      </c>
      <c r="H8960">
        <v>3</v>
      </c>
      <c r="I8960" s="4">
        <f>IF(E8960="Rhode Island", Table1[[#This Row],[price]]*$L$3, IF(E8960="Massachusetts", Table1[[#This Row],[price]]*$L$2, 1))</f>
        <v>570000</v>
      </c>
    </row>
    <row r="8961" spans="1:9" x14ac:dyDescent="0.25">
      <c r="A8961" s="2">
        <v>41578</v>
      </c>
      <c r="B8961" s="1">
        <f t="shared" si="278"/>
        <v>2013</v>
      </c>
      <c r="C8961" s="1">
        <f t="shared" si="279"/>
        <v>4</v>
      </c>
      <c r="D8961">
        <v>2617</v>
      </c>
      <c r="E8961" t="s">
        <v>37</v>
      </c>
      <c r="F8961" s="4">
        <v>581000</v>
      </c>
      <c r="G8961" t="s">
        <v>5</v>
      </c>
      <c r="H8961">
        <v>4</v>
      </c>
      <c r="I8961" s="4">
        <f>IF(E8961="Rhode Island", Table1[[#This Row],[price]]*$L$3, IF(E8961="Massachusetts", Table1[[#This Row],[price]]*$L$2, 1))</f>
        <v>581000</v>
      </c>
    </row>
    <row r="8962" spans="1:9" x14ac:dyDescent="0.25">
      <c r="A8962" s="2">
        <v>41578</v>
      </c>
      <c r="B8962" s="1">
        <f t="shared" ref="B8962:B9025" si="280">YEAR(A8962)</f>
        <v>2013</v>
      </c>
      <c r="C8962" s="1">
        <f t="shared" ref="C8962:C9025" si="281">ROUNDUP(MONTH(A8962)/3,0)</f>
        <v>4</v>
      </c>
      <c r="D8962">
        <v>2602</v>
      </c>
      <c r="E8962" t="s">
        <v>37</v>
      </c>
      <c r="F8962" s="4">
        <v>605000</v>
      </c>
      <c r="G8962" t="s">
        <v>5</v>
      </c>
      <c r="H8962">
        <v>3</v>
      </c>
      <c r="I8962" s="4">
        <f>IF(E8962="Rhode Island", Table1[[#This Row],[price]]*$L$3, IF(E8962="Massachusetts", Table1[[#This Row],[price]]*$L$2, 1))</f>
        <v>605000</v>
      </c>
    </row>
    <row r="8963" spans="1:9" x14ac:dyDescent="0.25">
      <c r="A8963" s="2">
        <v>41578</v>
      </c>
      <c r="B8963" s="1">
        <f t="shared" si="280"/>
        <v>2013</v>
      </c>
      <c r="C8963" s="1">
        <f t="shared" si="281"/>
        <v>4</v>
      </c>
      <c r="D8963">
        <v>2904</v>
      </c>
      <c r="E8963" t="s">
        <v>36</v>
      </c>
      <c r="F8963" s="4">
        <v>880000</v>
      </c>
      <c r="G8963" t="s">
        <v>5</v>
      </c>
      <c r="H8963">
        <v>4</v>
      </c>
      <c r="I8963" s="4">
        <f>IF(E8963="Rhode Island", Table1[[#This Row],[price]]*$L$3, IF(E8963="Massachusetts", Table1[[#This Row],[price]]*$L$2, 1))</f>
        <v>880000</v>
      </c>
    </row>
    <row r="8964" spans="1:9" x14ac:dyDescent="0.25">
      <c r="A8964" s="2">
        <v>41578</v>
      </c>
      <c r="B8964" s="1">
        <f t="shared" si="280"/>
        <v>2013</v>
      </c>
      <c r="C8964" s="1">
        <f t="shared" si="281"/>
        <v>4</v>
      </c>
      <c r="D8964">
        <v>2617</v>
      </c>
      <c r="E8964" t="s">
        <v>37</v>
      </c>
      <c r="F8964" s="4">
        <v>781000</v>
      </c>
      <c r="G8964" t="s">
        <v>6</v>
      </c>
      <c r="H8964">
        <v>3</v>
      </c>
      <c r="I8964" s="4">
        <f>IF(E8964="Rhode Island", Table1[[#This Row],[price]]*$L$3, IF(E8964="Massachusetts", Table1[[#This Row],[price]]*$L$2, 1))</f>
        <v>781000</v>
      </c>
    </row>
    <row r="8965" spans="1:9" x14ac:dyDescent="0.25">
      <c r="A8965" s="2">
        <v>41579</v>
      </c>
      <c r="B8965" s="1">
        <f t="shared" si="280"/>
        <v>2013</v>
      </c>
      <c r="C8965" s="1">
        <f t="shared" si="281"/>
        <v>4</v>
      </c>
      <c r="D8965">
        <v>2913</v>
      </c>
      <c r="E8965" t="s">
        <v>36</v>
      </c>
      <c r="F8965" s="4">
        <v>430000</v>
      </c>
      <c r="G8965" t="s">
        <v>5</v>
      </c>
      <c r="H8965">
        <v>3</v>
      </c>
      <c r="I8965" s="4">
        <f>IF(E8965="Rhode Island", Table1[[#This Row],[price]]*$L$3, IF(E8965="Massachusetts", Table1[[#This Row],[price]]*$L$2, 1))</f>
        <v>430000</v>
      </c>
    </row>
    <row r="8966" spans="1:9" x14ac:dyDescent="0.25">
      <c r="A8966" s="2">
        <v>41579</v>
      </c>
      <c r="B8966" s="1">
        <f t="shared" si="280"/>
        <v>2013</v>
      </c>
      <c r="C8966" s="1">
        <f t="shared" si="281"/>
        <v>4</v>
      </c>
      <c r="D8966">
        <v>2615</v>
      </c>
      <c r="E8966" t="s">
        <v>37</v>
      </c>
      <c r="F8966" s="4">
        <v>434000</v>
      </c>
      <c r="G8966" t="s">
        <v>5</v>
      </c>
      <c r="H8966">
        <v>4</v>
      </c>
      <c r="I8966" s="4">
        <f>IF(E8966="Rhode Island", Table1[[#This Row],[price]]*$L$3, IF(E8966="Massachusetts", Table1[[#This Row],[price]]*$L$2, 1))</f>
        <v>434000</v>
      </c>
    </row>
    <row r="8967" spans="1:9" x14ac:dyDescent="0.25">
      <c r="A8967" s="2">
        <v>41579</v>
      </c>
      <c r="B8967" s="1">
        <f t="shared" si="280"/>
        <v>2013</v>
      </c>
      <c r="C8967" s="1">
        <f t="shared" si="281"/>
        <v>4</v>
      </c>
      <c r="D8967">
        <v>2912</v>
      </c>
      <c r="E8967" t="s">
        <v>36</v>
      </c>
      <c r="F8967" s="4">
        <v>550000</v>
      </c>
      <c r="G8967" t="s">
        <v>5</v>
      </c>
      <c r="H8967">
        <v>4</v>
      </c>
      <c r="I8967" s="4">
        <f>IF(E8967="Rhode Island", Table1[[#This Row],[price]]*$L$3, IF(E8967="Massachusetts", Table1[[#This Row],[price]]*$L$2, 1))</f>
        <v>550000</v>
      </c>
    </row>
    <row r="8968" spans="1:9" x14ac:dyDescent="0.25">
      <c r="A8968" s="2">
        <v>41579</v>
      </c>
      <c r="B8968" s="1">
        <f t="shared" si="280"/>
        <v>2013</v>
      </c>
      <c r="C8968" s="1">
        <f t="shared" si="281"/>
        <v>4</v>
      </c>
      <c r="D8968">
        <v>2602</v>
      </c>
      <c r="E8968" t="s">
        <v>37</v>
      </c>
      <c r="F8968" s="4">
        <v>560000</v>
      </c>
      <c r="G8968" t="s">
        <v>5</v>
      </c>
      <c r="H8968">
        <v>3</v>
      </c>
      <c r="I8968" s="4">
        <f>IF(E8968="Rhode Island", Table1[[#This Row],[price]]*$L$3, IF(E8968="Massachusetts", Table1[[#This Row],[price]]*$L$2, 1))</f>
        <v>560000</v>
      </c>
    </row>
    <row r="8969" spans="1:9" x14ac:dyDescent="0.25">
      <c r="A8969" s="2">
        <v>41579</v>
      </c>
      <c r="B8969" s="1">
        <f t="shared" si="280"/>
        <v>2013</v>
      </c>
      <c r="C8969" s="1">
        <f t="shared" si="281"/>
        <v>4</v>
      </c>
      <c r="D8969">
        <v>2913</v>
      </c>
      <c r="E8969" t="s">
        <v>36</v>
      </c>
      <c r="F8969" s="4">
        <v>595000</v>
      </c>
      <c r="G8969" t="s">
        <v>5</v>
      </c>
      <c r="H8969">
        <v>4</v>
      </c>
      <c r="I8969" s="4">
        <f>IF(E8969="Rhode Island", Table1[[#This Row],[price]]*$L$3, IF(E8969="Massachusetts", Table1[[#This Row],[price]]*$L$2, 1))</f>
        <v>595000</v>
      </c>
    </row>
    <row r="8970" spans="1:9" x14ac:dyDescent="0.25">
      <c r="A8970" s="2">
        <v>41579</v>
      </c>
      <c r="B8970" s="1">
        <f t="shared" si="280"/>
        <v>2013</v>
      </c>
      <c r="C8970" s="1">
        <f t="shared" si="281"/>
        <v>4</v>
      </c>
      <c r="D8970">
        <v>2906</v>
      </c>
      <c r="E8970" t="s">
        <v>36</v>
      </c>
      <c r="F8970" s="4">
        <v>685000</v>
      </c>
      <c r="G8970" t="s">
        <v>5</v>
      </c>
      <c r="H8970">
        <v>4</v>
      </c>
      <c r="I8970" s="4">
        <f>IF(E8970="Rhode Island", Table1[[#This Row],[price]]*$L$3, IF(E8970="Massachusetts", Table1[[#This Row],[price]]*$L$2, 1))</f>
        <v>685000</v>
      </c>
    </row>
    <row r="8971" spans="1:9" x14ac:dyDescent="0.25">
      <c r="A8971" s="2">
        <v>41579</v>
      </c>
      <c r="B8971" s="1">
        <f t="shared" si="280"/>
        <v>2013</v>
      </c>
      <c r="C8971" s="1">
        <f t="shared" si="281"/>
        <v>4</v>
      </c>
      <c r="D8971">
        <v>2612</v>
      </c>
      <c r="E8971" t="s">
        <v>37</v>
      </c>
      <c r="F8971" s="4">
        <v>870000</v>
      </c>
      <c r="G8971" t="s">
        <v>5</v>
      </c>
      <c r="H8971">
        <v>5</v>
      </c>
      <c r="I8971" s="4">
        <f>IF(E8971="Rhode Island", Table1[[#This Row],[price]]*$L$3, IF(E8971="Massachusetts", Table1[[#This Row],[price]]*$L$2, 1))</f>
        <v>870000</v>
      </c>
    </row>
    <row r="8972" spans="1:9" x14ac:dyDescent="0.25">
      <c r="A8972" s="2">
        <v>41580</v>
      </c>
      <c r="B8972" s="1">
        <f t="shared" si="280"/>
        <v>2013</v>
      </c>
      <c r="C8972" s="1">
        <f t="shared" si="281"/>
        <v>4</v>
      </c>
      <c r="D8972">
        <v>2611</v>
      </c>
      <c r="E8972" t="s">
        <v>37</v>
      </c>
      <c r="F8972" s="4">
        <v>435000</v>
      </c>
      <c r="G8972" t="s">
        <v>5</v>
      </c>
      <c r="H8972">
        <v>3</v>
      </c>
      <c r="I8972" s="4">
        <f>IF(E8972="Rhode Island", Table1[[#This Row],[price]]*$L$3, IF(E8972="Massachusetts", Table1[[#This Row],[price]]*$L$2, 1))</f>
        <v>435000</v>
      </c>
    </row>
    <row r="8973" spans="1:9" x14ac:dyDescent="0.25">
      <c r="A8973" s="2">
        <v>41580</v>
      </c>
      <c r="B8973" s="1">
        <f t="shared" si="280"/>
        <v>2013</v>
      </c>
      <c r="C8973" s="1">
        <f t="shared" si="281"/>
        <v>4</v>
      </c>
      <c r="D8973">
        <v>2902</v>
      </c>
      <c r="E8973" t="s">
        <v>36</v>
      </c>
      <c r="F8973" s="4">
        <v>500000</v>
      </c>
      <c r="G8973" t="s">
        <v>5</v>
      </c>
      <c r="H8973">
        <v>3</v>
      </c>
      <c r="I8973" s="4">
        <f>IF(E8973="Rhode Island", Table1[[#This Row],[price]]*$L$3, IF(E8973="Massachusetts", Table1[[#This Row],[price]]*$L$2, 1))</f>
        <v>500000</v>
      </c>
    </row>
    <row r="8974" spans="1:9" x14ac:dyDescent="0.25">
      <c r="A8974" s="2">
        <v>41582</v>
      </c>
      <c r="B8974" s="1">
        <f t="shared" si="280"/>
        <v>2013</v>
      </c>
      <c r="C8974" s="1">
        <f t="shared" si="281"/>
        <v>4</v>
      </c>
      <c r="D8974">
        <v>2615</v>
      </c>
      <c r="E8974" t="s">
        <v>37</v>
      </c>
      <c r="F8974" s="4">
        <v>465000</v>
      </c>
      <c r="G8974" t="s">
        <v>5</v>
      </c>
      <c r="H8974">
        <v>3</v>
      </c>
      <c r="I8974" s="4">
        <f>IF(E8974="Rhode Island", Table1[[#This Row],[price]]*$L$3, IF(E8974="Massachusetts", Table1[[#This Row],[price]]*$L$2, 1))</f>
        <v>465000</v>
      </c>
    </row>
    <row r="8975" spans="1:9" x14ac:dyDescent="0.25">
      <c r="A8975" s="2">
        <v>41582</v>
      </c>
      <c r="B8975" s="1">
        <f t="shared" si="280"/>
        <v>2013</v>
      </c>
      <c r="C8975" s="1">
        <f t="shared" si="281"/>
        <v>4</v>
      </c>
      <c r="D8975">
        <v>2913</v>
      </c>
      <c r="E8975" t="s">
        <v>36</v>
      </c>
      <c r="F8975" s="4">
        <v>471000</v>
      </c>
      <c r="G8975" t="s">
        <v>5</v>
      </c>
      <c r="H8975">
        <v>3</v>
      </c>
      <c r="I8975" s="4">
        <f>IF(E8975="Rhode Island", Table1[[#This Row],[price]]*$L$3, IF(E8975="Massachusetts", Table1[[#This Row],[price]]*$L$2, 1))</f>
        <v>471000</v>
      </c>
    </row>
    <row r="8976" spans="1:9" x14ac:dyDescent="0.25">
      <c r="A8976" s="2">
        <v>41582</v>
      </c>
      <c r="B8976" s="1">
        <f t="shared" si="280"/>
        <v>2013</v>
      </c>
      <c r="C8976" s="1">
        <f t="shared" si="281"/>
        <v>4</v>
      </c>
      <c r="D8976">
        <v>2906</v>
      </c>
      <c r="E8976" t="s">
        <v>36</v>
      </c>
      <c r="F8976" s="4">
        <v>520000</v>
      </c>
      <c r="G8976" t="s">
        <v>5</v>
      </c>
      <c r="H8976">
        <v>4</v>
      </c>
      <c r="I8976" s="4">
        <f>IF(E8976="Rhode Island", Table1[[#This Row],[price]]*$L$3, IF(E8976="Massachusetts", Table1[[#This Row],[price]]*$L$2, 1))</f>
        <v>520000</v>
      </c>
    </row>
    <row r="8977" spans="1:9" x14ac:dyDescent="0.25">
      <c r="A8977" s="2">
        <v>41582</v>
      </c>
      <c r="B8977" s="1">
        <f t="shared" si="280"/>
        <v>2013</v>
      </c>
      <c r="C8977" s="1">
        <f t="shared" si="281"/>
        <v>4</v>
      </c>
      <c r="D8977">
        <v>2905</v>
      </c>
      <c r="E8977" t="s">
        <v>36</v>
      </c>
      <c r="F8977" s="4">
        <v>525000</v>
      </c>
      <c r="G8977" t="s">
        <v>5</v>
      </c>
      <c r="H8977">
        <v>4</v>
      </c>
      <c r="I8977" s="4">
        <f>IF(E8977="Rhode Island", Table1[[#This Row],[price]]*$L$3, IF(E8977="Massachusetts", Table1[[#This Row],[price]]*$L$2, 1))</f>
        <v>525000</v>
      </c>
    </row>
    <row r="8978" spans="1:9" x14ac:dyDescent="0.25">
      <c r="A8978" s="2">
        <v>41582</v>
      </c>
      <c r="B8978" s="1">
        <f t="shared" si="280"/>
        <v>2013</v>
      </c>
      <c r="C8978" s="1">
        <f t="shared" si="281"/>
        <v>4</v>
      </c>
      <c r="D8978">
        <v>2602</v>
      </c>
      <c r="E8978" t="s">
        <v>37</v>
      </c>
      <c r="F8978" s="4">
        <v>579000</v>
      </c>
      <c r="G8978" t="s">
        <v>5</v>
      </c>
      <c r="H8978">
        <v>3</v>
      </c>
      <c r="I8978" s="4">
        <f>IF(E8978="Rhode Island", Table1[[#This Row],[price]]*$L$3, IF(E8978="Massachusetts", Table1[[#This Row],[price]]*$L$2, 1))</f>
        <v>579000</v>
      </c>
    </row>
    <row r="8979" spans="1:9" x14ac:dyDescent="0.25">
      <c r="A8979" s="2">
        <v>41582</v>
      </c>
      <c r="B8979" s="1">
        <f t="shared" si="280"/>
        <v>2013</v>
      </c>
      <c r="C8979" s="1">
        <f t="shared" si="281"/>
        <v>4</v>
      </c>
      <c r="D8979">
        <v>2602</v>
      </c>
      <c r="E8979" t="s">
        <v>37</v>
      </c>
      <c r="F8979" s="4">
        <v>229000</v>
      </c>
      <c r="G8979" t="s">
        <v>6</v>
      </c>
      <c r="H8979">
        <v>1</v>
      </c>
      <c r="I8979" s="4">
        <f>IF(E8979="Rhode Island", Table1[[#This Row],[price]]*$L$3, IF(E8979="Massachusetts", Table1[[#This Row],[price]]*$L$2, 1))</f>
        <v>229000</v>
      </c>
    </row>
    <row r="8980" spans="1:9" x14ac:dyDescent="0.25">
      <c r="A8980" s="2">
        <v>41583</v>
      </c>
      <c r="B8980" s="1">
        <f t="shared" si="280"/>
        <v>2013</v>
      </c>
      <c r="C8980" s="1">
        <f t="shared" si="281"/>
        <v>4</v>
      </c>
      <c r="D8980">
        <v>2615</v>
      </c>
      <c r="E8980" t="s">
        <v>37</v>
      </c>
      <c r="F8980" s="4">
        <v>393000</v>
      </c>
      <c r="G8980" t="s">
        <v>5</v>
      </c>
      <c r="H8980">
        <v>3</v>
      </c>
      <c r="I8980" s="4">
        <f>IF(E8980="Rhode Island", Table1[[#This Row],[price]]*$L$3, IF(E8980="Massachusetts", Table1[[#This Row],[price]]*$L$2, 1))</f>
        <v>393000</v>
      </c>
    </row>
    <row r="8981" spans="1:9" x14ac:dyDescent="0.25">
      <c r="A8981" s="2">
        <v>41583</v>
      </c>
      <c r="B8981" s="1">
        <f t="shared" si="280"/>
        <v>2013</v>
      </c>
      <c r="C8981" s="1">
        <f t="shared" si="281"/>
        <v>4</v>
      </c>
      <c r="D8981">
        <v>2903</v>
      </c>
      <c r="E8981" t="s">
        <v>36</v>
      </c>
      <c r="F8981" s="4">
        <v>398000</v>
      </c>
      <c r="G8981" t="s">
        <v>5</v>
      </c>
      <c r="H8981">
        <v>3</v>
      </c>
      <c r="I8981" s="4">
        <f>IF(E8981="Rhode Island", Table1[[#This Row],[price]]*$L$3, IF(E8981="Massachusetts", Table1[[#This Row],[price]]*$L$2, 1))</f>
        <v>398000</v>
      </c>
    </row>
    <row r="8982" spans="1:9" x14ac:dyDescent="0.25">
      <c r="A8982" s="2">
        <v>41583</v>
      </c>
      <c r="B8982" s="1">
        <f t="shared" si="280"/>
        <v>2013</v>
      </c>
      <c r="C8982" s="1">
        <f t="shared" si="281"/>
        <v>4</v>
      </c>
      <c r="D8982">
        <v>2905</v>
      </c>
      <c r="E8982" t="s">
        <v>36</v>
      </c>
      <c r="F8982" s="4">
        <v>425000</v>
      </c>
      <c r="G8982" t="s">
        <v>5</v>
      </c>
      <c r="H8982">
        <v>3</v>
      </c>
      <c r="I8982" s="4">
        <f>IF(E8982="Rhode Island", Table1[[#This Row],[price]]*$L$3, IF(E8982="Massachusetts", Table1[[#This Row],[price]]*$L$2, 1))</f>
        <v>425000</v>
      </c>
    </row>
    <row r="8983" spans="1:9" x14ac:dyDescent="0.25">
      <c r="A8983" s="2">
        <v>41583</v>
      </c>
      <c r="B8983" s="1">
        <f t="shared" si="280"/>
        <v>2013</v>
      </c>
      <c r="C8983" s="1">
        <f t="shared" si="281"/>
        <v>4</v>
      </c>
      <c r="D8983">
        <v>2615</v>
      </c>
      <c r="E8983" t="s">
        <v>37</v>
      </c>
      <c r="F8983" s="4">
        <v>460100</v>
      </c>
      <c r="G8983" t="s">
        <v>5</v>
      </c>
      <c r="H8983">
        <v>3</v>
      </c>
      <c r="I8983" s="4">
        <f>IF(E8983="Rhode Island", Table1[[#This Row],[price]]*$L$3, IF(E8983="Massachusetts", Table1[[#This Row],[price]]*$L$2, 1))</f>
        <v>460100</v>
      </c>
    </row>
    <row r="8984" spans="1:9" x14ac:dyDescent="0.25">
      <c r="A8984" s="2">
        <v>41583</v>
      </c>
      <c r="B8984" s="1">
        <f t="shared" si="280"/>
        <v>2013</v>
      </c>
      <c r="C8984" s="1">
        <f t="shared" si="281"/>
        <v>4</v>
      </c>
      <c r="D8984">
        <v>2914</v>
      </c>
      <c r="E8984" t="s">
        <v>36</v>
      </c>
      <c r="F8984" s="4">
        <v>478000</v>
      </c>
      <c r="G8984" t="s">
        <v>5</v>
      </c>
      <c r="H8984">
        <v>3</v>
      </c>
      <c r="I8984" s="4">
        <f>IF(E8984="Rhode Island", Table1[[#This Row],[price]]*$L$3, IF(E8984="Massachusetts", Table1[[#This Row],[price]]*$L$2, 1))</f>
        <v>478000</v>
      </c>
    </row>
    <row r="8985" spans="1:9" x14ac:dyDescent="0.25">
      <c r="A8985" s="2">
        <v>41583</v>
      </c>
      <c r="B8985" s="1">
        <f t="shared" si="280"/>
        <v>2013</v>
      </c>
      <c r="C8985" s="1">
        <f t="shared" si="281"/>
        <v>4</v>
      </c>
      <c r="D8985">
        <v>2904</v>
      </c>
      <c r="E8985" t="s">
        <v>36</v>
      </c>
      <c r="F8985" s="4">
        <v>567500</v>
      </c>
      <c r="G8985" t="s">
        <v>5</v>
      </c>
      <c r="H8985">
        <v>4</v>
      </c>
      <c r="I8985" s="4">
        <f>IF(E8985="Rhode Island", Table1[[#This Row],[price]]*$L$3, IF(E8985="Massachusetts", Table1[[#This Row],[price]]*$L$2, 1))</f>
        <v>567500</v>
      </c>
    </row>
    <row r="8986" spans="1:9" x14ac:dyDescent="0.25">
      <c r="A8986" s="2">
        <v>41584</v>
      </c>
      <c r="B8986" s="1">
        <f t="shared" si="280"/>
        <v>2013</v>
      </c>
      <c r="C8986" s="1">
        <f t="shared" si="281"/>
        <v>4</v>
      </c>
      <c r="D8986">
        <v>2905</v>
      </c>
      <c r="E8986" t="s">
        <v>36</v>
      </c>
      <c r="F8986" s="4">
        <v>405000</v>
      </c>
      <c r="G8986" t="s">
        <v>5</v>
      </c>
      <c r="H8986">
        <v>3</v>
      </c>
      <c r="I8986" s="4">
        <f>IF(E8986="Rhode Island", Table1[[#This Row],[price]]*$L$3, IF(E8986="Massachusetts", Table1[[#This Row],[price]]*$L$2, 1))</f>
        <v>405000</v>
      </c>
    </row>
    <row r="8987" spans="1:9" x14ac:dyDescent="0.25">
      <c r="A8987" s="2">
        <v>41584</v>
      </c>
      <c r="B8987" s="1">
        <f t="shared" si="280"/>
        <v>2013</v>
      </c>
      <c r="C8987" s="1">
        <f t="shared" si="281"/>
        <v>4</v>
      </c>
      <c r="D8987">
        <v>2904</v>
      </c>
      <c r="E8987" t="s">
        <v>36</v>
      </c>
      <c r="F8987" s="4">
        <v>485000</v>
      </c>
      <c r="G8987" t="s">
        <v>5</v>
      </c>
      <c r="H8987">
        <v>3</v>
      </c>
      <c r="I8987" s="4">
        <f>IF(E8987="Rhode Island", Table1[[#This Row],[price]]*$L$3, IF(E8987="Massachusetts", Table1[[#This Row],[price]]*$L$2, 1))</f>
        <v>485000</v>
      </c>
    </row>
    <row r="8988" spans="1:9" x14ac:dyDescent="0.25">
      <c r="A8988" s="2">
        <v>41584</v>
      </c>
      <c r="B8988" s="1">
        <f t="shared" si="280"/>
        <v>2013</v>
      </c>
      <c r="C8988" s="1">
        <f t="shared" si="281"/>
        <v>4</v>
      </c>
      <c r="D8988">
        <v>2913</v>
      </c>
      <c r="E8988" t="s">
        <v>36</v>
      </c>
      <c r="F8988" s="4">
        <v>555000</v>
      </c>
      <c r="G8988" t="s">
        <v>5</v>
      </c>
      <c r="H8988">
        <v>4</v>
      </c>
      <c r="I8988" s="4">
        <f>IF(E8988="Rhode Island", Table1[[#This Row],[price]]*$L$3, IF(E8988="Massachusetts", Table1[[#This Row],[price]]*$L$2, 1))</f>
        <v>555000</v>
      </c>
    </row>
    <row r="8989" spans="1:9" x14ac:dyDescent="0.25">
      <c r="A8989" s="2">
        <v>41584</v>
      </c>
      <c r="B8989" s="1">
        <f t="shared" si="280"/>
        <v>2013</v>
      </c>
      <c r="C8989" s="1">
        <f t="shared" si="281"/>
        <v>4</v>
      </c>
      <c r="D8989">
        <v>2606</v>
      </c>
      <c r="E8989" t="s">
        <v>37</v>
      </c>
      <c r="F8989" s="4">
        <v>575000</v>
      </c>
      <c r="G8989" t="s">
        <v>5</v>
      </c>
      <c r="H8989">
        <v>3</v>
      </c>
      <c r="I8989" s="4">
        <f>IF(E8989="Rhode Island", Table1[[#This Row],[price]]*$L$3, IF(E8989="Massachusetts", Table1[[#This Row],[price]]*$L$2, 1))</f>
        <v>575000</v>
      </c>
    </row>
    <row r="8990" spans="1:9" x14ac:dyDescent="0.25">
      <c r="A8990" s="2">
        <v>41584</v>
      </c>
      <c r="B8990" s="1">
        <f t="shared" si="280"/>
        <v>2013</v>
      </c>
      <c r="C8990" s="1">
        <f t="shared" si="281"/>
        <v>4</v>
      </c>
      <c r="D8990">
        <v>2913</v>
      </c>
      <c r="E8990" t="s">
        <v>36</v>
      </c>
      <c r="F8990" s="4">
        <v>715000</v>
      </c>
      <c r="G8990" t="s">
        <v>5</v>
      </c>
      <c r="H8990">
        <v>4</v>
      </c>
      <c r="I8990" s="4">
        <f>IF(E8990="Rhode Island", Table1[[#This Row],[price]]*$L$3, IF(E8990="Massachusetts", Table1[[#This Row],[price]]*$L$2, 1))</f>
        <v>715000</v>
      </c>
    </row>
    <row r="8991" spans="1:9" x14ac:dyDescent="0.25">
      <c r="A8991" s="2">
        <v>41584</v>
      </c>
      <c r="B8991" s="1">
        <f t="shared" si="280"/>
        <v>2013</v>
      </c>
      <c r="C8991" s="1">
        <f t="shared" si="281"/>
        <v>4</v>
      </c>
      <c r="D8991">
        <v>2913</v>
      </c>
      <c r="E8991" t="s">
        <v>36</v>
      </c>
      <c r="F8991" s="4">
        <v>776000</v>
      </c>
      <c r="G8991" t="s">
        <v>5</v>
      </c>
      <c r="H8991">
        <v>4</v>
      </c>
      <c r="I8991" s="4">
        <f>IF(E8991="Rhode Island", Table1[[#This Row],[price]]*$L$3, IF(E8991="Massachusetts", Table1[[#This Row],[price]]*$L$2, 1))</f>
        <v>776000</v>
      </c>
    </row>
    <row r="8992" spans="1:9" x14ac:dyDescent="0.25">
      <c r="A8992" s="2">
        <v>41584</v>
      </c>
      <c r="B8992" s="1">
        <f t="shared" si="280"/>
        <v>2013</v>
      </c>
      <c r="C8992" s="1">
        <f t="shared" si="281"/>
        <v>4</v>
      </c>
      <c r="D8992">
        <v>2602</v>
      </c>
      <c r="E8992" t="s">
        <v>37</v>
      </c>
      <c r="F8992" s="4">
        <v>955000</v>
      </c>
      <c r="G8992" t="s">
        <v>5</v>
      </c>
      <c r="H8992">
        <v>4</v>
      </c>
      <c r="I8992" s="4">
        <f>IF(E8992="Rhode Island", Table1[[#This Row],[price]]*$L$3, IF(E8992="Massachusetts", Table1[[#This Row],[price]]*$L$2, 1))</f>
        <v>955000</v>
      </c>
    </row>
    <row r="8993" spans="1:9" x14ac:dyDescent="0.25">
      <c r="A8993" s="2">
        <v>41584</v>
      </c>
      <c r="B8993" s="1">
        <f t="shared" si="280"/>
        <v>2013</v>
      </c>
      <c r="C8993" s="1">
        <f t="shared" si="281"/>
        <v>4</v>
      </c>
      <c r="D8993">
        <v>2604</v>
      </c>
      <c r="E8993" t="s">
        <v>37</v>
      </c>
      <c r="F8993" s="4">
        <v>455000</v>
      </c>
      <c r="G8993" t="s">
        <v>6</v>
      </c>
      <c r="H8993">
        <v>2</v>
      </c>
      <c r="I8993" s="4">
        <f>IF(E8993="Rhode Island", Table1[[#This Row],[price]]*$L$3, IF(E8993="Massachusetts", Table1[[#This Row],[price]]*$L$2, 1))</f>
        <v>455000</v>
      </c>
    </row>
    <row r="8994" spans="1:9" x14ac:dyDescent="0.25">
      <c r="A8994" s="2">
        <v>41584</v>
      </c>
      <c r="B8994" s="1">
        <f t="shared" si="280"/>
        <v>2013</v>
      </c>
      <c r="C8994" s="1">
        <f t="shared" si="281"/>
        <v>4</v>
      </c>
      <c r="D8994">
        <v>2603</v>
      </c>
      <c r="E8994" t="s">
        <v>37</v>
      </c>
      <c r="F8994" s="4">
        <v>676000</v>
      </c>
      <c r="G8994" t="s">
        <v>6</v>
      </c>
      <c r="H8994">
        <v>2</v>
      </c>
      <c r="I8994" s="4">
        <f>IF(E8994="Rhode Island", Table1[[#This Row],[price]]*$L$3, IF(E8994="Massachusetts", Table1[[#This Row],[price]]*$L$2, 1))</f>
        <v>676000</v>
      </c>
    </row>
    <row r="8995" spans="1:9" x14ac:dyDescent="0.25">
      <c r="A8995" s="2">
        <v>41585</v>
      </c>
      <c r="B8995" s="1">
        <f t="shared" si="280"/>
        <v>2013</v>
      </c>
      <c r="C8995" s="1">
        <f t="shared" si="281"/>
        <v>4</v>
      </c>
      <c r="D8995">
        <v>2615</v>
      </c>
      <c r="E8995" t="s">
        <v>37</v>
      </c>
      <c r="F8995" s="4">
        <v>385000</v>
      </c>
      <c r="G8995" t="s">
        <v>5</v>
      </c>
      <c r="H8995">
        <v>3</v>
      </c>
      <c r="I8995" s="4">
        <f>IF(E8995="Rhode Island", Table1[[#This Row],[price]]*$L$3, IF(E8995="Massachusetts", Table1[[#This Row],[price]]*$L$2, 1))</f>
        <v>385000</v>
      </c>
    </row>
    <row r="8996" spans="1:9" x14ac:dyDescent="0.25">
      <c r="A8996" s="2">
        <v>41585</v>
      </c>
      <c r="B8996" s="1">
        <f t="shared" si="280"/>
        <v>2013</v>
      </c>
      <c r="C8996" s="1">
        <f t="shared" si="281"/>
        <v>4</v>
      </c>
      <c r="D8996">
        <v>2615</v>
      </c>
      <c r="E8996" t="s">
        <v>37</v>
      </c>
      <c r="F8996" s="4">
        <v>420000</v>
      </c>
      <c r="G8996" t="s">
        <v>5</v>
      </c>
      <c r="H8996">
        <v>3</v>
      </c>
      <c r="I8996" s="4">
        <f>IF(E8996="Rhode Island", Table1[[#This Row],[price]]*$L$3, IF(E8996="Massachusetts", Table1[[#This Row],[price]]*$L$2, 1))</f>
        <v>420000</v>
      </c>
    </row>
    <row r="8997" spans="1:9" x14ac:dyDescent="0.25">
      <c r="A8997" s="2">
        <v>41585</v>
      </c>
      <c r="B8997" s="1">
        <f t="shared" si="280"/>
        <v>2013</v>
      </c>
      <c r="C8997" s="1">
        <f t="shared" si="281"/>
        <v>4</v>
      </c>
      <c r="D8997">
        <v>2913</v>
      </c>
      <c r="E8997" t="s">
        <v>36</v>
      </c>
      <c r="F8997" s="4">
        <v>420000</v>
      </c>
      <c r="G8997" t="s">
        <v>5</v>
      </c>
      <c r="H8997">
        <v>3</v>
      </c>
      <c r="I8997" s="4">
        <f>IF(E8997="Rhode Island", Table1[[#This Row],[price]]*$L$3, IF(E8997="Massachusetts", Table1[[#This Row],[price]]*$L$2, 1))</f>
        <v>420000</v>
      </c>
    </row>
    <row r="8998" spans="1:9" x14ac:dyDescent="0.25">
      <c r="A8998" s="2">
        <v>41585</v>
      </c>
      <c r="B8998" s="1">
        <f t="shared" si="280"/>
        <v>2013</v>
      </c>
      <c r="C8998" s="1">
        <f t="shared" si="281"/>
        <v>4</v>
      </c>
      <c r="D8998">
        <v>2615</v>
      </c>
      <c r="E8998" t="s">
        <v>37</v>
      </c>
      <c r="F8998" s="4">
        <v>435000</v>
      </c>
      <c r="G8998" t="s">
        <v>5</v>
      </c>
      <c r="H8998">
        <v>3</v>
      </c>
      <c r="I8998" s="4">
        <f>IF(E8998="Rhode Island", Table1[[#This Row],[price]]*$L$3, IF(E8998="Massachusetts", Table1[[#This Row],[price]]*$L$2, 1))</f>
        <v>435000</v>
      </c>
    </row>
    <row r="8999" spans="1:9" x14ac:dyDescent="0.25">
      <c r="A8999" s="2">
        <v>41585</v>
      </c>
      <c r="B8999" s="1">
        <f t="shared" si="280"/>
        <v>2013</v>
      </c>
      <c r="C8999" s="1">
        <f t="shared" si="281"/>
        <v>4</v>
      </c>
      <c r="D8999">
        <v>2905</v>
      </c>
      <c r="E8999" t="s">
        <v>36</v>
      </c>
      <c r="F8999" s="4">
        <v>450000</v>
      </c>
      <c r="G8999" t="s">
        <v>5</v>
      </c>
      <c r="H8999">
        <v>3</v>
      </c>
      <c r="I8999" s="4">
        <f>IF(E8999="Rhode Island", Table1[[#This Row],[price]]*$L$3, IF(E8999="Massachusetts", Table1[[#This Row],[price]]*$L$2, 1))</f>
        <v>450000</v>
      </c>
    </row>
    <row r="9000" spans="1:9" x14ac:dyDescent="0.25">
      <c r="A9000" s="2">
        <v>41585</v>
      </c>
      <c r="B9000" s="1">
        <f t="shared" si="280"/>
        <v>2013</v>
      </c>
      <c r="C9000" s="1">
        <f t="shared" si="281"/>
        <v>4</v>
      </c>
      <c r="D9000">
        <v>2902</v>
      </c>
      <c r="E9000" t="s">
        <v>36</v>
      </c>
      <c r="F9000" s="4">
        <v>462000</v>
      </c>
      <c r="G9000" t="s">
        <v>5</v>
      </c>
      <c r="H9000">
        <v>3</v>
      </c>
      <c r="I9000" s="4">
        <f>IF(E9000="Rhode Island", Table1[[#This Row],[price]]*$L$3, IF(E9000="Massachusetts", Table1[[#This Row],[price]]*$L$2, 1))</f>
        <v>462000</v>
      </c>
    </row>
    <row r="9001" spans="1:9" x14ac:dyDescent="0.25">
      <c r="A9001" s="2">
        <v>41585</v>
      </c>
      <c r="B9001" s="1">
        <f t="shared" si="280"/>
        <v>2013</v>
      </c>
      <c r="C9001" s="1">
        <f t="shared" si="281"/>
        <v>4</v>
      </c>
      <c r="D9001">
        <v>2904</v>
      </c>
      <c r="E9001" t="s">
        <v>36</v>
      </c>
      <c r="F9001" s="4">
        <v>485000</v>
      </c>
      <c r="G9001" t="s">
        <v>5</v>
      </c>
      <c r="H9001">
        <v>3</v>
      </c>
      <c r="I9001" s="4">
        <f>IF(E9001="Rhode Island", Table1[[#This Row],[price]]*$L$3, IF(E9001="Massachusetts", Table1[[#This Row],[price]]*$L$2, 1))</f>
        <v>485000</v>
      </c>
    </row>
    <row r="9002" spans="1:9" x14ac:dyDescent="0.25">
      <c r="A9002" s="2">
        <v>41585</v>
      </c>
      <c r="B9002" s="1">
        <f t="shared" si="280"/>
        <v>2013</v>
      </c>
      <c r="C9002" s="1">
        <f t="shared" si="281"/>
        <v>4</v>
      </c>
      <c r="D9002">
        <v>2617</v>
      </c>
      <c r="E9002" t="s">
        <v>37</v>
      </c>
      <c r="F9002" s="4">
        <v>497000</v>
      </c>
      <c r="G9002" t="s">
        <v>5</v>
      </c>
      <c r="H9002">
        <v>4</v>
      </c>
      <c r="I9002" s="4">
        <f>IF(E9002="Rhode Island", Table1[[#This Row],[price]]*$L$3, IF(E9002="Massachusetts", Table1[[#This Row],[price]]*$L$2, 1))</f>
        <v>497000</v>
      </c>
    </row>
    <row r="9003" spans="1:9" x14ac:dyDescent="0.25">
      <c r="A9003" s="2">
        <v>41585</v>
      </c>
      <c r="B9003" s="1">
        <f t="shared" si="280"/>
        <v>2013</v>
      </c>
      <c r="C9003" s="1">
        <f t="shared" si="281"/>
        <v>4</v>
      </c>
      <c r="D9003">
        <v>2611</v>
      </c>
      <c r="E9003" t="s">
        <v>37</v>
      </c>
      <c r="F9003" s="4">
        <v>513500</v>
      </c>
      <c r="G9003" t="s">
        <v>5</v>
      </c>
      <c r="H9003">
        <v>3</v>
      </c>
      <c r="I9003" s="4">
        <f>IF(E9003="Rhode Island", Table1[[#This Row],[price]]*$L$3, IF(E9003="Massachusetts", Table1[[#This Row],[price]]*$L$2, 1))</f>
        <v>513500</v>
      </c>
    </row>
    <row r="9004" spans="1:9" x14ac:dyDescent="0.25">
      <c r="A9004" s="2">
        <v>41585</v>
      </c>
      <c r="B9004" s="1">
        <f t="shared" si="280"/>
        <v>2013</v>
      </c>
      <c r="C9004" s="1">
        <f t="shared" si="281"/>
        <v>4</v>
      </c>
      <c r="D9004">
        <v>2913</v>
      </c>
      <c r="E9004" t="s">
        <v>36</v>
      </c>
      <c r="F9004" s="4">
        <v>549780</v>
      </c>
      <c r="G9004" t="s">
        <v>5</v>
      </c>
      <c r="H9004">
        <v>4</v>
      </c>
      <c r="I9004" s="4">
        <f>IF(E9004="Rhode Island", Table1[[#This Row],[price]]*$L$3, IF(E9004="Massachusetts", Table1[[#This Row],[price]]*$L$2, 1))</f>
        <v>549780</v>
      </c>
    </row>
    <row r="9005" spans="1:9" x14ac:dyDescent="0.25">
      <c r="A9005" s="2">
        <v>41585</v>
      </c>
      <c r="B9005" s="1">
        <f t="shared" si="280"/>
        <v>2013</v>
      </c>
      <c r="C9005" s="1">
        <f t="shared" si="281"/>
        <v>4</v>
      </c>
      <c r="D9005">
        <v>2605</v>
      </c>
      <c r="E9005" t="s">
        <v>37</v>
      </c>
      <c r="F9005" s="4">
        <v>635000</v>
      </c>
      <c r="G9005" t="s">
        <v>5</v>
      </c>
      <c r="H9005">
        <v>3</v>
      </c>
      <c r="I9005" s="4">
        <f>IF(E9005="Rhode Island", Table1[[#This Row],[price]]*$L$3, IF(E9005="Massachusetts", Table1[[#This Row],[price]]*$L$2, 1))</f>
        <v>635000</v>
      </c>
    </row>
    <row r="9006" spans="1:9" x14ac:dyDescent="0.25">
      <c r="A9006" s="2">
        <v>41585</v>
      </c>
      <c r="B9006" s="1">
        <f t="shared" si="280"/>
        <v>2013</v>
      </c>
      <c r="C9006" s="1">
        <f t="shared" si="281"/>
        <v>4</v>
      </c>
      <c r="D9006">
        <v>2602</v>
      </c>
      <c r="E9006" t="s">
        <v>37</v>
      </c>
      <c r="F9006" s="4">
        <v>670000</v>
      </c>
      <c r="G9006" t="s">
        <v>5</v>
      </c>
      <c r="H9006">
        <v>4</v>
      </c>
      <c r="I9006" s="4">
        <f>IF(E9006="Rhode Island", Table1[[#This Row],[price]]*$L$3, IF(E9006="Massachusetts", Table1[[#This Row],[price]]*$L$2, 1))</f>
        <v>670000</v>
      </c>
    </row>
    <row r="9007" spans="1:9" x14ac:dyDescent="0.25">
      <c r="A9007" s="2">
        <v>41585</v>
      </c>
      <c r="B9007" s="1">
        <f t="shared" si="280"/>
        <v>2013</v>
      </c>
      <c r="C9007" s="1">
        <f t="shared" si="281"/>
        <v>4</v>
      </c>
      <c r="D9007">
        <v>2904</v>
      </c>
      <c r="E9007" t="s">
        <v>36</v>
      </c>
      <c r="F9007" s="4">
        <v>690000</v>
      </c>
      <c r="G9007" t="s">
        <v>5</v>
      </c>
      <c r="H9007">
        <v>4</v>
      </c>
      <c r="I9007" s="4">
        <f>IF(E9007="Rhode Island", Table1[[#This Row],[price]]*$L$3, IF(E9007="Massachusetts", Table1[[#This Row],[price]]*$L$2, 1))</f>
        <v>690000</v>
      </c>
    </row>
    <row r="9008" spans="1:9" x14ac:dyDescent="0.25">
      <c r="A9008" s="2">
        <v>41585</v>
      </c>
      <c r="B9008" s="1">
        <f t="shared" si="280"/>
        <v>2013</v>
      </c>
      <c r="C9008" s="1">
        <f t="shared" si="281"/>
        <v>4</v>
      </c>
      <c r="D9008">
        <v>2905</v>
      </c>
      <c r="E9008" t="s">
        <v>36</v>
      </c>
      <c r="F9008" s="4">
        <v>705000</v>
      </c>
      <c r="G9008" t="s">
        <v>5</v>
      </c>
      <c r="H9008">
        <v>4</v>
      </c>
      <c r="I9008" s="4">
        <f>IF(E9008="Rhode Island", Table1[[#This Row],[price]]*$L$3, IF(E9008="Massachusetts", Table1[[#This Row],[price]]*$L$2, 1))</f>
        <v>705000</v>
      </c>
    </row>
    <row r="9009" spans="1:9" x14ac:dyDescent="0.25">
      <c r="A9009" s="2">
        <v>41585</v>
      </c>
      <c r="B9009" s="1">
        <f t="shared" si="280"/>
        <v>2013</v>
      </c>
      <c r="C9009" s="1">
        <f t="shared" si="281"/>
        <v>4</v>
      </c>
      <c r="D9009">
        <v>2607</v>
      </c>
      <c r="E9009" t="s">
        <v>37</v>
      </c>
      <c r="F9009" s="4">
        <v>710000</v>
      </c>
      <c r="G9009" t="s">
        <v>5</v>
      </c>
      <c r="H9009">
        <v>4</v>
      </c>
      <c r="I9009" s="4">
        <f>IF(E9009="Rhode Island", Table1[[#This Row],[price]]*$L$3, IF(E9009="Massachusetts", Table1[[#This Row],[price]]*$L$2, 1))</f>
        <v>710000</v>
      </c>
    </row>
    <row r="9010" spans="1:9" x14ac:dyDescent="0.25">
      <c r="A9010" s="2">
        <v>41585</v>
      </c>
      <c r="B9010" s="1">
        <f t="shared" si="280"/>
        <v>2013</v>
      </c>
      <c r="C9010" s="1">
        <f t="shared" si="281"/>
        <v>4</v>
      </c>
      <c r="D9010">
        <v>2913</v>
      </c>
      <c r="E9010" t="s">
        <v>36</v>
      </c>
      <c r="F9010" s="4">
        <v>790000</v>
      </c>
      <c r="G9010" t="s">
        <v>5</v>
      </c>
      <c r="H9010">
        <v>4</v>
      </c>
      <c r="I9010" s="4">
        <f>IF(E9010="Rhode Island", Table1[[#This Row],[price]]*$L$3, IF(E9010="Massachusetts", Table1[[#This Row],[price]]*$L$2, 1))</f>
        <v>790000</v>
      </c>
    </row>
    <row r="9011" spans="1:9" x14ac:dyDescent="0.25">
      <c r="A9011" s="2">
        <v>41585</v>
      </c>
      <c r="B9011" s="1">
        <f t="shared" si="280"/>
        <v>2013</v>
      </c>
      <c r="C9011" s="1">
        <f t="shared" si="281"/>
        <v>4</v>
      </c>
      <c r="D9011">
        <v>2602</v>
      </c>
      <c r="E9011" t="s">
        <v>37</v>
      </c>
      <c r="F9011" s="4">
        <v>915000</v>
      </c>
      <c r="G9011" t="s">
        <v>5</v>
      </c>
      <c r="H9011">
        <v>5</v>
      </c>
      <c r="I9011" s="4">
        <f>IF(E9011="Rhode Island", Table1[[#This Row],[price]]*$L$3, IF(E9011="Massachusetts", Table1[[#This Row],[price]]*$L$2, 1))</f>
        <v>915000</v>
      </c>
    </row>
    <row r="9012" spans="1:9" x14ac:dyDescent="0.25">
      <c r="A9012" s="2">
        <v>41585</v>
      </c>
      <c r="B9012" s="1">
        <f t="shared" si="280"/>
        <v>2013</v>
      </c>
      <c r="C9012" s="1">
        <f t="shared" si="281"/>
        <v>4</v>
      </c>
      <c r="D9012">
        <v>2605</v>
      </c>
      <c r="E9012" t="s">
        <v>37</v>
      </c>
      <c r="F9012" s="4">
        <v>250000</v>
      </c>
      <c r="G9012" t="s">
        <v>6</v>
      </c>
      <c r="H9012">
        <v>1</v>
      </c>
      <c r="I9012" s="4">
        <f>IF(E9012="Rhode Island", Table1[[#This Row],[price]]*$L$3, IF(E9012="Massachusetts", Table1[[#This Row],[price]]*$L$2, 1))</f>
        <v>250000</v>
      </c>
    </row>
    <row r="9013" spans="1:9" x14ac:dyDescent="0.25">
      <c r="A9013" s="2">
        <v>41585</v>
      </c>
      <c r="B9013" s="1">
        <f t="shared" si="280"/>
        <v>2013</v>
      </c>
      <c r="C9013" s="1">
        <f t="shared" si="281"/>
        <v>4</v>
      </c>
      <c r="D9013">
        <v>2603</v>
      </c>
      <c r="E9013" t="s">
        <v>37</v>
      </c>
      <c r="F9013" s="4">
        <v>390000</v>
      </c>
      <c r="G9013" t="s">
        <v>6</v>
      </c>
      <c r="H9013">
        <v>1</v>
      </c>
      <c r="I9013" s="4">
        <f>IF(E9013="Rhode Island", Table1[[#This Row],[price]]*$L$3, IF(E9013="Massachusetts", Table1[[#This Row],[price]]*$L$2, 1))</f>
        <v>390000</v>
      </c>
    </row>
    <row r="9014" spans="1:9" x14ac:dyDescent="0.25">
      <c r="A9014" s="2">
        <v>41586</v>
      </c>
      <c r="B9014" s="1">
        <f t="shared" si="280"/>
        <v>2013</v>
      </c>
      <c r="C9014" s="1">
        <f t="shared" si="281"/>
        <v>4</v>
      </c>
      <c r="D9014">
        <v>2906</v>
      </c>
      <c r="E9014" t="s">
        <v>36</v>
      </c>
      <c r="F9014" s="4">
        <v>353000</v>
      </c>
      <c r="G9014" t="s">
        <v>5</v>
      </c>
      <c r="H9014">
        <v>3</v>
      </c>
      <c r="I9014" s="4">
        <f>IF(E9014="Rhode Island", Table1[[#This Row],[price]]*$L$3, IF(E9014="Massachusetts", Table1[[#This Row],[price]]*$L$2, 1))</f>
        <v>353000</v>
      </c>
    </row>
    <row r="9015" spans="1:9" x14ac:dyDescent="0.25">
      <c r="A9015" s="2">
        <v>41586</v>
      </c>
      <c r="B9015" s="1">
        <f t="shared" si="280"/>
        <v>2013</v>
      </c>
      <c r="C9015" s="1">
        <f t="shared" si="281"/>
        <v>4</v>
      </c>
      <c r="D9015">
        <v>2614</v>
      </c>
      <c r="E9015" t="s">
        <v>37</v>
      </c>
      <c r="F9015" s="4">
        <v>410000</v>
      </c>
      <c r="G9015" t="s">
        <v>5</v>
      </c>
      <c r="H9015">
        <v>2</v>
      </c>
      <c r="I9015" s="4">
        <f>IF(E9015="Rhode Island", Table1[[#This Row],[price]]*$L$3, IF(E9015="Massachusetts", Table1[[#This Row],[price]]*$L$2, 1))</f>
        <v>410000</v>
      </c>
    </row>
    <row r="9016" spans="1:9" x14ac:dyDescent="0.25">
      <c r="A9016" s="2">
        <v>41586</v>
      </c>
      <c r="B9016" s="1">
        <f t="shared" si="280"/>
        <v>2013</v>
      </c>
      <c r="C9016" s="1">
        <f t="shared" si="281"/>
        <v>4</v>
      </c>
      <c r="D9016">
        <v>2903</v>
      </c>
      <c r="E9016" t="s">
        <v>36</v>
      </c>
      <c r="F9016" s="4">
        <v>420000</v>
      </c>
      <c r="G9016" t="s">
        <v>5</v>
      </c>
      <c r="H9016">
        <v>4</v>
      </c>
      <c r="I9016" s="4">
        <f>IF(E9016="Rhode Island", Table1[[#This Row],[price]]*$L$3, IF(E9016="Massachusetts", Table1[[#This Row],[price]]*$L$2, 1))</f>
        <v>420000</v>
      </c>
    </row>
    <row r="9017" spans="1:9" x14ac:dyDescent="0.25">
      <c r="A9017" s="2">
        <v>41586</v>
      </c>
      <c r="B9017" s="1">
        <f t="shared" si="280"/>
        <v>2013</v>
      </c>
      <c r="C9017" s="1">
        <f t="shared" si="281"/>
        <v>4</v>
      </c>
      <c r="D9017">
        <v>2905</v>
      </c>
      <c r="E9017" t="s">
        <v>36</v>
      </c>
      <c r="F9017" s="4">
        <v>420000</v>
      </c>
      <c r="G9017" t="s">
        <v>5</v>
      </c>
      <c r="H9017">
        <v>3</v>
      </c>
      <c r="I9017" s="4">
        <f>IF(E9017="Rhode Island", Table1[[#This Row],[price]]*$L$3, IF(E9017="Massachusetts", Table1[[#This Row],[price]]*$L$2, 1))</f>
        <v>420000</v>
      </c>
    </row>
    <row r="9018" spans="1:9" x14ac:dyDescent="0.25">
      <c r="A9018" s="2">
        <v>41586</v>
      </c>
      <c r="B9018" s="1">
        <f t="shared" si="280"/>
        <v>2013</v>
      </c>
      <c r="C9018" s="1">
        <f t="shared" si="281"/>
        <v>4</v>
      </c>
      <c r="D9018">
        <v>2617</v>
      </c>
      <c r="E9018" t="s">
        <v>37</v>
      </c>
      <c r="F9018" s="4">
        <v>440000</v>
      </c>
      <c r="G9018" t="s">
        <v>5</v>
      </c>
      <c r="H9018">
        <v>3</v>
      </c>
      <c r="I9018" s="4">
        <f>IF(E9018="Rhode Island", Table1[[#This Row],[price]]*$L$3, IF(E9018="Massachusetts", Table1[[#This Row],[price]]*$L$2, 1))</f>
        <v>440000</v>
      </c>
    </row>
    <row r="9019" spans="1:9" x14ac:dyDescent="0.25">
      <c r="A9019" s="2">
        <v>41586</v>
      </c>
      <c r="B9019" s="1">
        <f t="shared" si="280"/>
        <v>2013</v>
      </c>
      <c r="C9019" s="1">
        <f t="shared" si="281"/>
        <v>4</v>
      </c>
      <c r="D9019">
        <v>2906</v>
      </c>
      <c r="E9019" t="s">
        <v>36</v>
      </c>
      <c r="F9019" s="4">
        <v>456000</v>
      </c>
      <c r="G9019" t="s">
        <v>5</v>
      </c>
      <c r="H9019">
        <v>3</v>
      </c>
      <c r="I9019" s="4">
        <f>IF(E9019="Rhode Island", Table1[[#This Row],[price]]*$L$3, IF(E9019="Massachusetts", Table1[[#This Row],[price]]*$L$2, 1))</f>
        <v>456000</v>
      </c>
    </row>
    <row r="9020" spans="1:9" x14ac:dyDescent="0.25">
      <c r="A9020" s="2">
        <v>41586</v>
      </c>
      <c r="B9020" s="1">
        <f t="shared" si="280"/>
        <v>2013</v>
      </c>
      <c r="C9020" s="1">
        <f t="shared" si="281"/>
        <v>4</v>
      </c>
      <c r="D9020">
        <v>2615</v>
      </c>
      <c r="E9020" t="s">
        <v>37</v>
      </c>
      <c r="F9020" s="4">
        <v>509000</v>
      </c>
      <c r="G9020" t="s">
        <v>5</v>
      </c>
      <c r="H9020">
        <v>4</v>
      </c>
      <c r="I9020" s="4">
        <f>IF(E9020="Rhode Island", Table1[[#This Row],[price]]*$L$3, IF(E9020="Massachusetts", Table1[[#This Row],[price]]*$L$2, 1))</f>
        <v>509000</v>
      </c>
    </row>
    <row r="9021" spans="1:9" x14ac:dyDescent="0.25">
      <c r="A9021" s="2">
        <v>41586</v>
      </c>
      <c r="B9021" s="1">
        <f t="shared" si="280"/>
        <v>2013</v>
      </c>
      <c r="C9021" s="1">
        <f t="shared" si="281"/>
        <v>4</v>
      </c>
      <c r="D9021">
        <v>2905</v>
      </c>
      <c r="E9021" t="s">
        <v>36</v>
      </c>
      <c r="F9021" s="4">
        <v>555000</v>
      </c>
      <c r="G9021" t="s">
        <v>5</v>
      </c>
      <c r="H9021">
        <v>4</v>
      </c>
      <c r="I9021" s="4">
        <f>IF(E9021="Rhode Island", Table1[[#This Row],[price]]*$L$3, IF(E9021="Massachusetts", Table1[[#This Row],[price]]*$L$2, 1))</f>
        <v>555000</v>
      </c>
    </row>
    <row r="9022" spans="1:9" x14ac:dyDescent="0.25">
      <c r="A9022" s="2">
        <v>41586</v>
      </c>
      <c r="B9022" s="1">
        <f t="shared" si="280"/>
        <v>2013</v>
      </c>
      <c r="C9022" s="1">
        <f t="shared" si="281"/>
        <v>4</v>
      </c>
      <c r="D9022">
        <v>2605</v>
      </c>
      <c r="E9022" t="s">
        <v>37</v>
      </c>
      <c r="F9022" s="4">
        <v>730000</v>
      </c>
      <c r="G9022" t="s">
        <v>5</v>
      </c>
      <c r="H9022">
        <v>3</v>
      </c>
      <c r="I9022" s="4">
        <f>IF(E9022="Rhode Island", Table1[[#This Row],[price]]*$L$3, IF(E9022="Massachusetts", Table1[[#This Row],[price]]*$L$2, 1))</f>
        <v>730000</v>
      </c>
    </row>
    <row r="9023" spans="1:9" x14ac:dyDescent="0.25">
      <c r="A9023" s="2">
        <v>41587</v>
      </c>
      <c r="B9023" s="1">
        <f t="shared" si="280"/>
        <v>2013</v>
      </c>
      <c r="C9023" s="1">
        <f t="shared" si="281"/>
        <v>4</v>
      </c>
      <c r="D9023">
        <v>2602</v>
      </c>
      <c r="E9023" t="s">
        <v>37</v>
      </c>
      <c r="F9023" s="4">
        <v>541000</v>
      </c>
      <c r="G9023" t="s">
        <v>5</v>
      </c>
      <c r="H9023">
        <v>4</v>
      </c>
      <c r="I9023" s="4">
        <f>IF(E9023="Rhode Island", Table1[[#This Row],[price]]*$L$3, IF(E9023="Massachusetts", Table1[[#This Row],[price]]*$L$2, 1))</f>
        <v>541000</v>
      </c>
    </row>
    <row r="9024" spans="1:9" x14ac:dyDescent="0.25">
      <c r="A9024" s="2">
        <v>41587</v>
      </c>
      <c r="B9024" s="1">
        <f t="shared" si="280"/>
        <v>2013</v>
      </c>
      <c r="C9024" s="1">
        <f t="shared" si="281"/>
        <v>4</v>
      </c>
      <c r="D9024">
        <v>2904</v>
      </c>
      <c r="E9024" t="s">
        <v>36</v>
      </c>
      <c r="F9024" s="4">
        <v>650000</v>
      </c>
      <c r="G9024" t="s">
        <v>5</v>
      </c>
      <c r="H9024">
        <v>4</v>
      </c>
      <c r="I9024" s="4">
        <f>IF(E9024="Rhode Island", Table1[[#This Row],[price]]*$L$3, IF(E9024="Massachusetts", Table1[[#This Row],[price]]*$L$2, 1))</f>
        <v>650000</v>
      </c>
    </row>
    <row r="9025" spans="1:9" x14ac:dyDescent="0.25">
      <c r="A9025" s="2">
        <v>41587</v>
      </c>
      <c r="B9025" s="1">
        <f t="shared" si="280"/>
        <v>2013</v>
      </c>
      <c r="C9025" s="1">
        <f t="shared" si="281"/>
        <v>4</v>
      </c>
      <c r="D9025">
        <v>2617</v>
      </c>
      <c r="E9025" t="s">
        <v>37</v>
      </c>
      <c r="F9025" s="4">
        <v>673000</v>
      </c>
      <c r="G9025" t="s">
        <v>5</v>
      </c>
      <c r="H9025">
        <v>3</v>
      </c>
      <c r="I9025" s="4">
        <f>IF(E9025="Rhode Island", Table1[[#This Row],[price]]*$L$3, IF(E9025="Massachusetts", Table1[[#This Row],[price]]*$L$2, 1))</f>
        <v>673000</v>
      </c>
    </row>
    <row r="9026" spans="1:9" x14ac:dyDescent="0.25">
      <c r="A9026" s="2">
        <v>41587</v>
      </c>
      <c r="B9026" s="1">
        <f t="shared" ref="B9026:B9089" si="282">YEAR(A9026)</f>
        <v>2013</v>
      </c>
      <c r="C9026" s="1">
        <f t="shared" ref="C9026:C9089" si="283">ROUNDUP(MONTH(A9026)/3,0)</f>
        <v>4</v>
      </c>
      <c r="D9026">
        <v>2607</v>
      </c>
      <c r="E9026" t="s">
        <v>37</v>
      </c>
      <c r="F9026" s="4">
        <v>850000</v>
      </c>
      <c r="G9026" t="s">
        <v>5</v>
      </c>
      <c r="H9026">
        <v>4</v>
      </c>
      <c r="I9026" s="4">
        <f>IF(E9026="Rhode Island", Table1[[#This Row],[price]]*$L$3, IF(E9026="Massachusetts", Table1[[#This Row],[price]]*$L$2, 1))</f>
        <v>850000</v>
      </c>
    </row>
    <row r="9027" spans="1:9" x14ac:dyDescent="0.25">
      <c r="A9027" s="2">
        <v>41588</v>
      </c>
      <c r="B9027" s="1">
        <f t="shared" si="282"/>
        <v>2013</v>
      </c>
      <c r="C9027" s="1">
        <f t="shared" si="283"/>
        <v>4</v>
      </c>
      <c r="D9027">
        <v>2614</v>
      </c>
      <c r="E9027" t="s">
        <v>37</v>
      </c>
      <c r="F9027" s="4">
        <v>500000</v>
      </c>
      <c r="G9027" t="s">
        <v>5</v>
      </c>
      <c r="H9027">
        <v>3</v>
      </c>
      <c r="I9027" s="4">
        <f>IF(E9027="Rhode Island", Table1[[#This Row],[price]]*$L$3, IF(E9027="Massachusetts", Table1[[#This Row],[price]]*$L$2, 1))</f>
        <v>500000</v>
      </c>
    </row>
    <row r="9028" spans="1:9" x14ac:dyDescent="0.25">
      <c r="A9028" s="2">
        <v>41589</v>
      </c>
      <c r="B9028" s="1">
        <f t="shared" si="282"/>
        <v>2013</v>
      </c>
      <c r="C9028" s="1">
        <f t="shared" si="283"/>
        <v>4</v>
      </c>
      <c r="D9028">
        <v>2913</v>
      </c>
      <c r="E9028" t="s">
        <v>36</v>
      </c>
      <c r="F9028" s="4">
        <v>342000</v>
      </c>
      <c r="G9028" t="s">
        <v>5</v>
      </c>
      <c r="H9028">
        <v>3</v>
      </c>
      <c r="I9028" s="4">
        <f>IF(E9028="Rhode Island", Table1[[#This Row],[price]]*$L$3, IF(E9028="Massachusetts", Table1[[#This Row],[price]]*$L$2, 1))</f>
        <v>342000</v>
      </c>
    </row>
    <row r="9029" spans="1:9" x14ac:dyDescent="0.25">
      <c r="A9029" s="2">
        <v>41589</v>
      </c>
      <c r="B9029" s="1">
        <f t="shared" si="282"/>
        <v>2013</v>
      </c>
      <c r="C9029" s="1">
        <f t="shared" si="283"/>
        <v>4</v>
      </c>
      <c r="D9029">
        <v>2902</v>
      </c>
      <c r="E9029" t="s">
        <v>36</v>
      </c>
      <c r="F9029" s="4">
        <v>410000</v>
      </c>
      <c r="G9029" t="s">
        <v>5</v>
      </c>
      <c r="H9029">
        <v>3</v>
      </c>
      <c r="I9029" s="4">
        <f>IF(E9029="Rhode Island", Table1[[#This Row],[price]]*$L$3, IF(E9029="Massachusetts", Table1[[#This Row],[price]]*$L$2, 1))</f>
        <v>410000</v>
      </c>
    </row>
    <row r="9030" spans="1:9" x14ac:dyDescent="0.25">
      <c r="A9030" s="2">
        <v>41589</v>
      </c>
      <c r="B9030" s="1">
        <f t="shared" si="282"/>
        <v>2013</v>
      </c>
      <c r="C9030" s="1">
        <f t="shared" si="283"/>
        <v>4</v>
      </c>
      <c r="D9030">
        <v>2902</v>
      </c>
      <c r="E9030" t="s">
        <v>36</v>
      </c>
      <c r="F9030" s="4">
        <v>418000</v>
      </c>
      <c r="G9030" t="s">
        <v>5</v>
      </c>
      <c r="H9030">
        <v>3</v>
      </c>
      <c r="I9030" s="4">
        <f>IF(E9030="Rhode Island", Table1[[#This Row],[price]]*$L$3, IF(E9030="Massachusetts", Table1[[#This Row],[price]]*$L$2, 1))</f>
        <v>418000</v>
      </c>
    </row>
    <row r="9031" spans="1:9" x14ac:dyDescent="0.25">
      <c r="A9031" s="2">
        <v>41589</v>
      </c>
      <c r="B9031" s="1">
        <f t="shared" si="282"/>
        <v>2013</v>
      </c>
      <c r="C9031" s="1">
        <f t="shared" si="283"/>
        <v>4</v>
      </c>
      <c r="D9031">
        <v>2906</v>
      </c>
      <c r="E9031" t="s">
        <v>36</v>
      </c>
      <c r="F9031" s="4">
        <v>440000</v>
      </c>
      <c r="G9031" t="s">
        <v>5</v>
      </c>
      <c r="H9031">
        <v>3</v>
      </c>
      <c r="I9031" s="4">
        <f>IF(E9031="Rhode Island", Table1[[#This Row],[price]]*$L$3, IF(E9031="Massachusetts", Table1[[#This Row],[price]]*$L$2, 1))</f>
        <v>440000</v>
      </c>
    </row>
    <row r="9032" spans="1:9" x14ac:dyDescent="0.25">
      <c r="A9032" s="2">
        <v>41589</v>
      </c>
      <c r="B9032" s="1">
        <f t="shared" si="282"/>
        <v>2013</v>
      </c>
      <c r="C9032" s="1">
        <f t="shared" si="283"/>
        <v>4</v>
      </c>
      <c r="D9032">
        <v>2602</v>
      </c>
      <c r="E9032" t="s">
        <v>37</v>
      </c>
      <c r="F9032" s="4">
        <v>615000</v>
      </c>
      <c r="G9032" t="s">
        <v>5</v>
      </c>
      <c r="H9032">
        <v>3</v>
      </c>
      <c r="I9032" s="4">
        <f>IF(E9032="Rhode Island", Table1[[#This Row],[price]]*$L$3, IF(E9032="Massachusetts", Table1[[#This Row],[price]]*$L$2, 1))</f>
        <v>615000</v>
      </c>
    </row>
    <row r="9033" spans="1:9" x14ac:dyDescent="0.25">
      <c r="A9033" s="2">
        <v>41589</v>
      </c>
      <c r="B9033" s="1">
        <f t="shared" si="282"/>
        <v>2013</v>
      </c>
      <c r="C9033" s="1">
        <f t="shared" si="283"/>
        <v>4</v>
      </c>
      <c r="D9033">
        <v>2600</v>
      </c>
      <c r="E9033" t="s">
        <v>37</v>
      </c>
      <c r="F9033" s="4">
        <v>875000</v>
      </c>
      <c r="G9033" t="s">
        <v>5</v>
      </c>
      <c r="H9033">
        <v>3</v>
      </c>
      <c r="I9033" s="4">
        <f>IF(E9033="Rhode Island", Table1[[#This Row],[price]]*$L$3, IF(E9033="Massachusetts", Table1[[#This Row],[price]]*$L$2, 1))</f>
        <v>875000</v>
      </c>
    </row>
    <row r="9034" spans="1:9" x14ac:dyDescent="0.25">
      <c r="A9034" s="2">
        <v>41589</v>
      </c>
      <c r="B9034" s="1">
        <f t="shared" si="282"/>
        <v>2013</v>
      </c>
      <c r="C9034" s="1">
        <f t="shared" si="283"/>
        <v>4</v>
      </c>
      <c r="D9034">
        <v>2603</v>
      </c>
      <c r="E9034" t="s">
        <v>37</v>
      </c>
      <c r="F9034" s="4">
        <v>1049000</v>
      </c>
      <c r="G9034" t="s">
        <v>5</v>
      </c>
      <c r="H9034">
        <v>4</v>
      </c>
      <c r="I9034" s="4">
        <f>IF(E9034="Rhode Island", Table1[[#This Row],[price]]*$L$3, IF(E9034="Massachusetts", Table1[[#This Row],[price]]*$L$2, 1))</f>
        <v>1049000</v>
      </c>
    </row>
    <row r="9035" spans="1:9" x14ac:dyDescent="0.25">
      <c r="A9035" s="2">
        <v>41589</v>
      </c>
      <c r="B9035" s="1">
        <f t="shared" si="282"/>
        <v>2013</v>
      </c>
      <c r="C9035" s="1">
        <f t="shared" si="283"/>
        <v>4</v>
      </c>
      <c r="D9035">
        <v>2603</v>
      </c>
      <c r="E9035" t="s">
        <v>37</v>
      </c>
      <c r="F9035" s="4">
        <v>599000</v>
      </c>
      <c r="G9035" t="s">
        <v>6</v>
      </c>
      <c r="H9035">
        <v>2</v>
      </c>
      <c r="I9035" s="4">
        <f>IF(E9035="Rhode Island", Table1[[#This Row],[price]]*$L$3, IF(E9035="Massachusetts", Table1[[#This Row],[price]]*$L$2, 1))</f>
        <v>599000</v>
      </c>
    </row>
    <row r="9036" spans="1:9" x14ac:dyDescent="0.25">
      <c r="A9036" s="2">
        <v>41590</v>
      </c>
      <c r="B9036" s="1">
        <f t="shared" si="282"/>
        <v>2013</v>
      </c>
      <c r="C9036" s="1">
        <f t="shared" si="283"/>
        <v>4</v>
      </c>
      <c r="D9036">
        <v>2615</v>
      </c>
      <c r="E9036" t="s">
        <v>37</v>
      </c>
      <c r="F9036" s="4">
        <v>460000</v>
      </c>
      <c r="G9036" t="s">
        <v>5</v>
      </c>
      <c r="H9036">
        <v>4</v>
      </c>
      <c r="I9036" s="4">
        <f>IF(E9036="Rhode Island", Table1[[#This Row],[price]]*$L$3, IF(E9036="Massachusetts", Table1[[#This Row],[price]]*$L$2, 1))</f>
        <v>460000</v>
      </c>
    </row>
    <row r="9037" spans="1:9" x14ac:dyDescent="0.25">
      <c r="A9037" s="2">
        <v>41590</v>
      </c>
      <c r="B9037" s="1">
        <f t="shared" si="282"/>
        <v>2013</v>
      </c>
      <c r="C9037" s="1">
        <f t="shared" si="283"/>
        <v>4</v>
      </c>
      <c r="D9037">
        <v>2615</v>
      </c>
      <c r="E9037" t="s">
        <v>37</v>
      </c>
      <c r="F9037" s="4">
        <v>460000</v>
      </c>
      <c r="G9037" t="s">
        <v>5</v>
      </c>
      <c r="H9037">
        <v>3</v>
      </c>
      <c r="I9037" s="4">
        <f>IF(E9037="Rhode Island", Table1[[#This Row],[price]]*$L$3, IF(E9037="Massachusetts", Table1[[#This Row],[price]]*$L$2, 1))</f>
        <v>460000</v>
      </c>
    </row>
    <row r="9038" spans="1:9" x14ac:dyDescent="0.25">
      <c r="A9038" s="2">
        <v>41590</v>
      </c>
      <c r="B9038" s="1">
        <f t="shared" si="282"/>
        <v>2013</v>
      </c>
      <c r="C9038" s="1">
        <f t="shared" si="283"/>
        <v>4</v>
      </c>
      <c r="D9038">
        <v>2611</v>
      </c>
      <c r="E9038" t="s">
        <v>37</v>
      </c>
      <c r="F9038" s="4">
        <v>467000</v>
      </c>
      <c r="G9038" t="s">
        <v>5</v>
      </c>
      <c r="H9038">
        <v>3</v>
      </c>
      <c r="I9038" s="4">
        <f>IF(E9038="Rhode Island", Table1[[#This Row],[price]]*$L$3, IF(E9038="Massachusetts", Table1[[#This Row],[price]]*$L$2, 1))</f>
        <v>467000</v>
      </c>
    </row>
    <row r="9039" spans="1:9" x14ac:dyDescent="0.25">
      <c r="A9039" s="2">
        <v>41590</v>
      </c>
      <c r="B9039" s="1">
        <f t="shared" si="282"/>
        <v>2013</v>
      </c>
      <c r="C9039" s="1">
        <f t="shared" si="283"/>
        <v>4</v>
      </c>
      <c r="D9039">
        <v>2913</v>
      </c>
      <c r="E9039" t="s">
        <v>36</v>
      </c>
      <c r="F9039" s="4">
        <v>510000</v>
      </c>
      <c r="G9039" t="s">
        <v>5</v>
      </c>
      <c r="H9039">
        <v>4</v>
      </c>
      <c r="I9039" s="4">
        <f>IF(E9039="Rhode Island", Table1[[#This Row],[price]]*$L$3, IF(E9039="Massachusetts", Table1[[#This Row],[price]]*$L$2, 1))</f>
        <v>510000</v>
      </c>
    </row>
    <row r="9040" spans="1:9" x14ac:dyDescent="0.25">
      <c r="A9040" s="2">
        <v>41590</v>
      </c>
      <c r="B9040" s="1">
        <f t="shared" si="282"/>
        <v>2013</v>
      </c>
      <c r="C9040" s="1">
        <f t="shared" si="283"/>
        <v>4</v>
      </c>
      <c r="D9040">
        <v>2906</v>
      </c>
      <c r="E9040" t="s">
        <v>36</v>
      </c>
      <c r="F9040" s="4">
        <v>525000</v>
      </c>
      <c r="G9040" t="s">
        <v>5</v>
      </c>
      <c r="H9040">
        <v>3</v>
      </c>
      <c r="I9040" s="4">
        <f>IF(E9040="Rhode Island", Table1[[#This Row],[price]]*$L$3, IF(E9040="Massachusetts", Table1[[#This Row],[price]]*$L$2, 1))</f>
        <v>525000</v>
      </c>
    </row>
    <row r="9041" spans="1:9" x14ac:dyDescent="0.25">
      <c r="A9041" s="2">
        <v>41590</v>
      </c>
      <c r="B9041" s="1">
        <f t="shared" si="282"/>
        <v>2013</v>
      </c>
      <c r="C9041" s="1">
        <f t="shared" si="283"/>
        <v>4</v>
      </c>
      <c r="D9041">
        <v>2602</v>
      </c>
      <c r="E9041" t="s">
        <v>37</v>
      </c>
      <c r="F9041" s="4">
        <v>540000</v>
      </c>
      <c r="G9041" t="s">
        <v>5</v>
      </c>
      <c r="H9041">
        <v>3</v>
      </c>
      <c r="I9041" s="4">
        <f>IF(E9041="Rhode Island", Table1[[#This Row],[price]]*$L$3, IF(E9041="Massachusetts", Table1[[#This Row],[price]]*$L$2, 1))</f>
        <v>540000</v>
      </c>
    </row>
    <row r="9042" spans="1:9" x14ac:dyDescent="0.25">
      <c r="A9042" s="2">
        <v>41590</v>
      </c>
      <c r="B9042" s="1">
        <f t="shared" si="282"/>
        <v>2013</v>
      </c>
      <c r="C9042" s="1">
        <f t="shared" si="283"/>
        <v>4</v>
      </c>
      <c r="D9042">
        <v>2913</v>
      </c>
      <c r="E9042" t="s">
        <v>36</v>
      </c>
      <c r="F9042" s="4">
        <v>575000</v>
      </c>
      <c r="G9042" t="s">
        <v>5</v>
      </c>
      <c r="H9042">
        <v>4</v>
      </c>
      <c r="I9042" s="4">
        <f>IF(E9042="Rhode Island", Table1[[#This Row],[price]]*$L$3, IF(E9042="Massachusetts", Table1[[#This Row],[price]]*$L$2, 1))</f>
        <v>575000</v>
      </c>
    </row>
    <row r="9043" spans="1:9" x14ac:dyDescent="0.25">
      <c r="A9043" s="2">
        <v>41590</v>
      </c>
      <c r="B9043" s="1">
        <f t="shared" si="282"/>
        <v>2013</v>
      </c>
      <c r="C9043" s="1">
        <f t="shared" si="283"/>
        <v>4</v>
      </c>
      <c r="D9043">
        <v>2617</v>
      </c>
      <c r="E9043" t="s">
        <v>37</v>
      </c>
      <c r="F9043" s="4">
        <v>636000</v>
      </c>
      <c r="G9043" t="s">
        <v>5</v>
      </c>
      <c r="H9043">
        <v>4</v>
      </c>
      <c r="I9043" s="4">
        <f>IF(E9043="Rhode Island", Table1[[#This Row],[price]]*$L$3, IF(E9043="Massachusetts", Table1[[#This Row],[price]]*$L$2, 1))</f>
        <v>636000</v>
      </c>
    </row>
    <row r="9044" spans="1:9" x14ac:dyDescent="0.25">
      <c r="A9044" s="2">
        <v>41591</v>
      </c>
      <c r="B9044" s="1">
        <f t="shared" si="282"/>
        <v>2013</v>
      </c>
      <c r="C9044" s="1">
        <f t="shared" si="283"/>
        <v>4</v>
      </c>
      <c r="D9044">
        <v>2913</v>
      </c>
      <c r="E9044" t="s">
        <v>36</v>
      </c>
      <c r="F9044" s="4">
        <v>370000</v>
      </c>
      <c r="G9044" t="s">
        <v>5</v>
      </c>
      <c r="H9044">
        <v>3</v>
      </c>
      <c r="I9044" s="4">
        <f>IF(E9044="Rhode Island", Table1[[#This Row],[price]]*$L$3, IF(E9044="Massachusetts", Table1[[#This Row],[price]]*$L$2, 1))</f>
        <v>370000</v>
      </c>
    </row>
    <row r="9045" spans="1:9" x14ac:dyDescent="0.25">
      <c r="A9045" s="2">
        <v>41591</v>
      </c>
      <c r="B9045" s="1">
        <f t="shared" si="282"/>
        <v>2013</v>
      </c>
      <c r="C9045" s="1">
        <f t="shared" si="283"/>
        <v>4</v>
      </c>
      <c r="D9045">
        <v>2615</v>
      </c>
      <c r="E9045" t="s">
        <v>37</v>
      </c>
      <c r="F9045" s="4">
        <v>370000</v>
      </c>
      <c r="G9045" t="s">
        <v>5</v>
      </c>
      <c r="H9045">
        <v>3</v>
      </c>
      <c r="I9045" s="4">
        <f>IF(E9045="Rhode Island", Table1[[#This Row],[price]]*$L$3, IF(E9045="Massachusetts", Table1[[#This Row],[price]]*$L$2, 1))</f>
        <v>370000</v>
      </c>
    </row>
    <row r="9046" spans="1:9" x14ac:dyDescent="0.25">
      <c r="A9046" s="2">
        <v>41591</v>
      </c>
      <c r="B9046" s="1">
        <f t="shared" si="282"/>
        <v>2013</v>
      </c>
      <c r="C9046" s="1">
        <f t="shared" si="283"/>
        <v>4</v>
      </c>
      <c r="D9046">
        <v>2905</v>
      </c>
      <c r="E9046" t="s">
        <v>36</v>
      </c>
      <c r="F9046" s="4">
        <v>420000</v>
      </c>
      <c r="G9046" t="s">
        <v>5</v>
      </c>
      <c r="H9046">
        <v>3</v>
      </c>
      <c r="I9046" s="4">
        <f>IF(E9046="Rhode Island", Table1[[#This Row],[price]]*$L$3, IF(E9046="Massachusetts", Table1[[#This Row],[price]]*$L$2, 1))</f>
        <v>420000</v>
      </c>
    </row>
    <row r="9047" spans="1:9" x14ac:dyDescent="0.25">
      <c r="A9047" s="2">
        <v>41591</v>
      </c>
      <c r="B9047" s="1">
        <f t="shared" si="282"/>
        <v>2013</v>
      </c>
      <c r="C9047" s="1">
        <f t="shared" si="283"/>
        <v>4</v>
      </c>
      <c r="D9047">
        <v>2615</v>
      </c>
      <c r="E9047" t="s">
        <v>37</v>
      </c>
      <c r="F9047" s="4">
        <v>425000</v>
      </c>
      <c r="G9047" t="s">
        <v>5</v>
      </c>
      <c r="H9047">
        <v>3</v>
      </c>
      <c r="I9047" s="4">
        <f>IF(E9047="Rhode Island", Table1[[#This Row],[price]]*$L$3, IF(E9047="Massachusetts", Table1[[#This Row],[price]]*$L$2, 1))</f>
        <v>425000</v>
      </c>
    </row>
    <row r="9048" spans="1:9" x14ac:dyDescent="0.25">
      <c r="A9048" s="2">
        <v>41591</v>
      </c>
      <c r="B9048" s="1">
        <f t="shared" si="282"/>
        <v>2013</v>
      </c>
      <c r="C9048" s="1">
        <f t="shared" si="283"/>
        <v>4</v>
      </c>
      <c r="D9048">
        <v>2913</v>
      </c>
      <c r="E9048" t="s">
        <v>36</v>
      </c>
      <c r="F9048" s="4">
        <v>425000</v>
      </c>
      <c r="G9048" t="s">
        <v>5</v>
      </c>
      <c r="H9048">
        <v>3</v>
      </c>
      <c r="I9048" s="4">
        <f>IF(E9048="Rhode Island", Table1[[#This Row],[price]]*$L$3, IF(E9048="Massachusetts", Table1[[#This Row],[price]]*$L$2, 1))</f>
        <v>425000</v>
      </c>
    </row>
    <row r="9049" spans="1:9" x14ac:dyDescent="0.25">
      <c r="A9049" s="2">
        <v>41591</v>
      </c>
      <c r="B9049" s="1">
        <f t="shared" si="282"/>
        <v>2013</v>
      </c>
      <c r="C9049" s="1">
        <f t="shared" si="283"/>
        <v>4</v>
      </c>
      <c r="D9049">
        <v>2906</v>
      </c>
      <c r="E9049" t="s">
        <v>36</v>
      </c>
      <c r="F9049" s="4">
        <v>429000</v>
      </c>
      <c r="G9049" t="s">
        <v>5</v>
      </c>
      <c r="H9049">
        <v>3</v>
      </c>
      <c r="I9049" s="4">
        <f>IF(E9049="Rhode Island", Table1[[#This Row],[price]]*$L$3, IF(E9049="Massachusetts", Table1[[#This Row],[price]]*$L$2, 1))</f>
        <v>429000</v>
      </c>
    </row>
    <row r="9050" spans="1:9" x14ac:dyDescent="0.25">
      <c r="A9050" s="2">
        <v>41591</v>
      </c>
      <c r="B9050" s="1">
        <f t="shared" si="282"/>
        <v>2013</v>
      </c>
      <c r="C9050" s="1">
        <f t="shared" si="283"/>
        <v>4</v>
      </c>
      <c r="D9050">
        <v>2913</v>
      </c>
      <c r="E9050" t="s">
        <v>36</v>
      </c>
      <c r="F9050" s="4">
        <v>459000</v>
      </c>
      <c r="G9050" t="s">
        <v>5</v>
      </c>
      <c r="H9050">
        <v>3</v>
      </c>
      <c r="I9050" s="4">
        <f>IF(E9050="Rhode Island", Table1[[#This Row],[price]]*$L$3, IF(E9050="Massachusetts", Table1[[#This Row],[price]]*$L$2, 1))</f>
        <v>459000</v>
      </c>
    </row>
    <row r="9051" spans="1:9" x14ac:dyDescent="0.25">
      <c r="A9051" s="2">
        <v>41591</v>
      </c>
      <c r="B9051" s="1">
        <f t="shared" si="282"/>
        <v>2013</v>
      </c>
      <c r="C9051" s="1">
        <f t="shared" si="283"/>
        <v>4</v>
      </c>
      <c r="D9051">
        <v>2615</v>
      </c>
      <c r="E9051" t="s">
        <v>37</v>
      </c>
      <c r="F9051" s="4">
        <v>535000</v>
      </c>
      <c r="G9051" t="s">
        <v>5</v>
      </c>
      <c r="H9051">
        <v>4</v>
      </c>
      <c r="I9051" s="4">
        <f>IF(E9051="Rhode Island", Table1[[#This Row],[price]]*$L$3, IF(E9051="Massachusetts", Table1[[#This Row],[price]]*$L$2, 1))</f>
        <v>535000</v>
      </c>
    </row>
    <row r="9052" spans="1:9" x14ac:dyDescent="0.25">
      <c r="A9052" s="2">
        <v>41591</v>
      </c>
      <c r="B9052" s="1">
        <f t="shared" si="282"/>
        <v>2013</v>
      </c>
      <c r="C9052" s="1">
        <f t="shared" si="283"/>
        <v>4</v>
      </c>
      <c r="D9052">
        <v>2606</v>
      </c>
      <c r="E9052" t="s">
        <v>37</v>
      </c>
      <c r="F9052" s="4">
        <v>548500</v>
      </c>
      <c r="G9052" t="s">
        <v>5</v>
      </c>
      <c r="H9052">
        <v>3</v>
      </c>
      <c r="I9052" s="4">
        <f>IF(E9052="Rhode Island", Table1[[#This Row],[price]]*$L$3, IF(E9052="Massachusetts", Table1[[#This Row],[price]]*$L$2, 1))</f>
        <v>548500</v>
      </c>
    </row>
    <row r="9053" spans="1:9" x14ac:dyDescent="0.25">
      <c r="A9053" s="2">
        <v>41591</v>
      </c>
      <c r="B9053" s="1">
        <f t="shared" si="282"/>
        <v>2013</v>
      </c>
      <c r="C9053" s="1">
        <f t="shared" si="283"/>
        <v>4</v>
      </c>
      <c r="D9053">
        <v>2914</v>
      </c>
      <c r="E9053" t="s">
        <v>36</v>
      </c>
      <c r="F9053" s="4">
        <v>580000</v>
      </c>
      <c r="G9053" t="s">
        <v>5</v>
      </c>
      <c r="H9053">
        <v>4</v>
      </c>
      <c r="I9053" s="4">
        <f>IF(E9053="Rhode Island", Table1[[#This Row],[price]]*$L$3, IF(E9053="Massachusetts", Table1[[#This Row],[price]]*$L$2, 1))</f>
        <v>580000</v>
      </c>
    </row>
    <row r="9054" spans="1:9" x14ac:dyDescent="0.25">
      <c r="A9054" s="2">
        <v>41591</v>
      </c>
      <c r="B9054" s="1">
        <f t="shared" si="282"/>
        <v>2013</v>
      </c>
      <c r="C9054" s="1">
        <f t="shared" si="283"/>
        <v>4</v>
      </c>
      <c r="D9054">
        <v>2906</v>
      </c>
      <c r="E9054" t="s">
        <v>36</v>
      </c>
      <c r="F9054" s="4">
        <v>630000</v>
      </c>
      <c r="G9054" t="s">
        <v>5</v>
      </c>
      <c r="H9054">
        <v>4</v>
      </c>
      <c r="I9054" s="4">
        <f>IF(E9054="Rhode Island", Table1[[#This Row],[price]]*$L$3, IF(E9054="Massachusetts", Table1[[#This Row],[price]]*$L$2, 1))</f>
        <v>630000</v>
      </c>
    </row>
    <row r="9055" spans="1:9" x14ac:dyDescent="0.25">
      <c r="A9055" s="2">
        <v>41591</v>
      </c>
      <c r="B9055" s="1">
        <f t="shared" si="282"/>
        <v>2013</v>
      </c>
      <c r="C9055" s="1">
        <f t="shared" si="283"/>
        <v>4</v>
      </c>
      <c r="D9055">
        <v>2914</v>
      </c>
      <c r="E9055" t="s">
        <v>36</v>
      </c>
      <c r="F9055" s="4">
        <v>640000</v>
      </c>
      <c r="G9055" t="s">
        <v>5</v>
      </c>
      <c r="H9055">
        <v>4</v>
      </c>
      <c r="I9055" s="4">
        <f>IF(E9055="Rhode Island", Table1[[#This Row],[price]]*$L$3, IF(E9055="Massachusetts", Table1[[#This Row],[price]]*$L$2, 1))</f>
        <v>640000</v>
      </c>
    </row>
    <row r="9056" spans="1:9" x14ac:dyDescent="0.25">
      <c r="A9056" s="2">
        <v>41591</v>
      </c>
      <c r="B9056" s="1">
        <f t="shared" si="282"/>
        <v>2013</v>
      </c>
      <c r="C9056" s="1">
        <f t="shared" si="283"/>
        <v>4</v>
      </c>
      <c r="D9056">
        <v>2914</v>
      </c>
      <c r="E9056" t="s">
        <v>36</v>
      </c>
      <c r="F9056" s="4">
        <v>695000</v>
      </c>
      <c r="G9056" t="s">
        <v>5</v>
      </c>
      <c r="H9056">
        <v>4</v>
      </c>
      <c r="I9056" s="4">
        <f>IF(E9056="Rhode Island", Table1[[#This Row],[price]]*$L$3, IF(E9056="Massachusetts", Table1[[#This Row],[price]]*$L$2, 1))</f>
        <v>695000</v>
      </c>
    </row>
    <row r="9057" spans="1:9" x14ac:dyDescent="0.25">
      <c r="A9057" s="2">
        <v>41591</v>
      </c>
      <c r="B9057" s="1">
        <f t="shared" si="282"/>
        <v>2013</v>
      </c>
      <c r="C9057" s="1">
        <f t="shared" si="283"/>
        <v>4</v>
      </c>
      <c r="D9057">
        <v>2605</v>
      </c>
      <c r="E9057" t="s">
        <v>37</v>
      </c>
      <c r="F9057" s="4">
        <v>800000</v>
      </c>
      <c r="G9057" t="s">
        <v>5</v>
      </c>
      <c r="H9057">
        <v>4</v>
      </c>
      <c r="I9057" s="4">
        <f>IF(E9057="Rhode Island", Table1[[#This Row],[price]]*$L$3, IF(E9057="Massachusetts", Table1[[#This Row],[price]]*$L$2, 1))</f>
        <v>800000</v>
      </c>
    </row>
    <row r="9058" spans="1:9" x14ac:dyDescent="0.25">
      <c r="A9058" s="2">
        <v>41592</v>
      </c>
      <c r="B9058" s="1">
        <f t="shared" si="282"/>
        <v>2013</v>
      </c>
      <c r="C9058" s="1">
        <f t="shared" si="283"/>
        <v>4</v>
      </c>
      <c r="D9058">
        <v>2905</v>
      </c>
      <c r="E9058" t="s">
        <v>36</v>
      </c>
      <c r="F9058" s="4">
        <v>435000</v>
      </c>
      <c r="G9058" t="s">
        <v>5</v>
      </c>
      <c r="H9058">
        <v>3</v>
      </c>
      <c r="I9058" s="4">
        <f>IF(E9058="Rhode Island", Table1[[#This Row],[price]]*$L$3, IF(E9058="Massachusetts", Table1[[#This Row],[price]]*$L$2, 1))</f>
        <v>435000</v>
      </c>
    </row>
    <row r="9059" spans="1:9" x14ac:dyDescent="0.25">
      <c r="A9059" s="2">
        <v>41592</v>
      </c>
      <c r="B9059" s="1">
        <f t="shared" si="282"/>
        <v>2013</v>
      </c>
      <c r="C9059" s="1">
        <f t="shared" si="283"/>
        <v>4</v>
      </c>
      <c r="D9059">
        <v>2913</v>
      </c>
      <c r="E9059" t="s">
        <v>36</v>
      </c>
      <c r="F9059" s="4">
        <v>508000</v>
      </c>
      <c r="G9059" t="s">
        <v>5</v>
      </c>
      <c r="H9059">
        <v>3</v>
      </c>
      <c r="I9059" s="4">
        <f>IF(E9059="Rhode Island", Table1[[#This Row],[price]]*$L$3, IF(E9059="Massachusetts", Table1[[#This Row],[price]]*$L$2, 1))</f>
        <v>508000</v>
      </c>
    </row>
    <row r="9060" spans="1:9" x14ac:dyDescent="0.25">
      <c r="A9060" s="2">
        <v>41592</v>
      </c>
      <c r="B9060" s="1">
        <f t="shared" si="282"/>
        <v>2013</v>
      </c>
      <c r="C9060" s="1">
        <f t="shared" si="283"/>
        <v>4</v>
      </c>
      <c r="D9060">
        <v>2611</v>
      </c>
      <c r="E9060" t="s">
        <v>37</v>
      </c>
      <c r="F9060" s="4">
        <v>529000</v>
      </c>
      <c r="G9060" t="s">
        <v>5</v>
      </c>
      <c r="H9060">
        <v>3</v>
      </c>
      <c r="I9060" s="4">
        <f>IF(E9060="Rhode Island", Table1[[#This Row],[price]]*$L$3, IF(E9060="Massachusetts", Table1[[#This Row],[price]]*$L$2, 1))</f>
        <v>529000</v>
      </c>
    </row>
    <row r="9061" spans="1:9" x14ac:dyDescent="0.25">
      <c r="A9061" s="2">
        <v>41592</v>
      </c>
      <c r="B9061" s="1">
        <f t="shared" si="282"/>
        <v>2013</v>
      </c>
      <c r="C9061" s="1">
        <f t="shared" si="283"/>
        <v>4</v>
      </c>
      <c r="D9061">
        <v>2606</v>
      </c>
      <c r="E9061" t="s">
        <v>37</v>
      </c>
      <c r="F9061" s="4">
        <v>582000</v>
      </c>
      <c r="G9061" t="s">
        <v>5</v>
      </c>
      <c r="H9061">
        <v>4</v>
      </c>
      <c r="I9061" s="4">
        <f>IF(E9061="Rhode Island", Table1[[#This Row],[price]]*$L$3, IF(E9061="Massachusetts", Table1[[#This Row],[price]]*$L$2, 1))</f>
        <v>582000</v>
      </c>
    </row>
    <row r="9062" spans="1:9" x14ac:dyDescent="0.25">
      <c r="A9062" s="2">
        <v>41592</v>
      </c>
      <c r="B9062" s="1">
        <f t="shared" si="282"/>
        <v>2013</v>
      </c>
      <c r="C9062" s="1">
        <f t="shared" si="283"/>
        <v>4</v>
      </c>
      <c r="D9062">
        <v>2913</v>
      </c>
      <c r="E9062" t="s">
        <v>36</v>
      </c>
      <c r="F9062" s="4">
        <v>585000</v>
      </c>
      <c r="G9062" t="s">
        <v>5</v>
      </c>
      <c r="H9062">
        <v>4</v>
      </c>
      <c r="I9062" s="4">
        <f>IF(E9062="Rhode Island", Table1[[#This Row],[price]]*$L$3, IF(E9062="Massachusetts", Table1[[#This Row],[price]]*$L$2, 1))</f>
        <v>585000</v>
      </c>
    </row>
    <row r="9063" spans="1:9" x14ac:dyDescent="0.25">
      <c r="A9063" s="2">
        <v>41592</v>
      </c>
      <c r="B9063" s="1">
        <f t="shared" si="282"/>
        <v>2013</v>
      </c>
      <c r="C9063" s="1">
        <f t="shared" si="283"/>
        <v>4</v>
      </c>
      <c r="D9063">
        <v>2614</v>
      </c>
      <c r="E9063" t="s">
        <v>37</v>
      </c>
      <c r="F9063" s="4">
        <v>770000</v>
      </c>
      <c r="G9063" t="s">
        <v>5</v>
      </c>
      <c r="H9063">
        <v>4</v>
      </c>
      <c r="I9063" s="4">
        <f>IF(E9063="Rhode Island", Table1[[#This Row],[price]]*$L$3, IF(E9063="Massachusetts", Table1[[#This Row],[price]]*$L$2, 1))</f>
        <v>770000</v>
      </c>
    </row>
    <row r="9064" spans="1:9" x14ac:dyDescent="0.25">
      <c r="A9064" s="2">
        <v>41592</v>
      </c>
      <c r="B9064" s="1">
        <f t="shared" si="282"/>
        <v>2013</v>
      </c>
      <c r="C9064" s="1">
        <f t="shared" si="283"/>
        <v>4</v>
      </c>
      <c r="D9064">
        <v>2614</v>
      </c>
      <c r="E9064" t="s">
        <v>37</v>
      </c>
      <c r="F9064" s="4">
        <v>785000</v>
      </c>
      <c r="G9064" t="s">
        <v>5</v>
      </c>
      <c r="H9064">
        <v>4</v>
      </c>
      <c r="I9064" s="4">
        <f>IF(E9064="Rhode Island", Table1[[#This Row],[price]]*$L$3, IF(E9064="Massachusetts", Table1[[#This Row],[price]]*$L$2, 1))</f>
        <v>785000</v>
      </c>
    </row>
    <row r="9065" spans="1:9" x14ac:dyDescent="0.25">
      <c r="A9065" s="2">
        <v>41592</v>
      </c>
      <c r="B9065" s="1">
        <f t="shared" si="282"/>
        <v>2013</v>
      </c>
      <c r="C9065" s="1">
        <f t="shared" si="283"/>
        <v>4</v>
      </c>
      <c r="D9065">
        <v>2603</v>
      </c>
      <c r="E9065" t="s">
        <v>37</v>
      </c>
      <c r="F9065" s="4">
        <v>1121000</v>
      </c>
      <c r="G9065" t="s">
        <v>5</v>
      </c>
      <c r="H9065">
        <v>4</v>
      </c>
      <c r="I9065" s="4">
        <f>IF(E9065="Rhode Island", Table1[[#This Row],[price]]*$L$3, IF(E9065="Massachusetts", Table1[[#This Row],[price]]*$L$2, 1))</f>
        <v>1121000</v>
      </c>
    </row>
    <row r="9066" spans="1:9" x14ac:dyDescent="0.25">
      <c r="A9066" s="2">
        <v>41592</v>
      </c>
      <c r="B9066" s="1">
        <f t="shared" si="282"/>
        <v>2013</v>
      </c>
      <c r="C9066" s="1">
        <f t="shared" si="283"/>
        <v>4</v>
      </c>
      <c r="D9066">
        <v>2601</v>
      </c>
      <c r="E9066" t="s">
        <v>37</v>
      </c>
      <c r="F9066" s="4">
        <v>535000</v>
      </c>
      <c r="G9066" t="s">
        <v>6</v>
      </c>
      <c r="H9066">
        <v>2</v>
      </c>
      <c r="I9066" s="4">
        <f>IF(E9066="Rhode Island", Table1[[#This Row],[price]]*$L$3, IF(E9066="Massachusetts", Table1[[#This Row],[price]]*$L$2, 1))</f>
        <v>535000</v>
      </c>
    </row>
    <row r="9067" spans="1:9" x14ac:dyDescent="0.25">
      <c r="A9067" s="2">
        <v>41593</v>
      </c>
      <c r="B9067" s="1">
        <f t="shared" si="282"/>
        <v>2013</v>
      </c>
      <c r="C9067" s="1">
        <f t="shared" si="283"/>
        <v>4</v>
      </c>
      <c r="D9067">
        <v>2606</v>
      </c>
      <c r="E9067" t="s">
        <v>37</v>
      </c>
      <c r="F9067" s="4">
        <v>328200</v>
      </c>
      <c r="G9067" t="s">
        <v>5</v>
      </c>
      <c r="H9067">
        <v>2</v>
      </c>
      <c r="I9067" s="4">
        <f>IF(E9067="Rhode Island", Table1[[#This Row],[price]]*$L$3, IF(E9067="Massachusetts", Table1[[#This Row],[price]]*$L$2, 1))</f>
        <v>328200</v>
      </c>
    </row>
    <row r="9068" spans="1:9" x14ac:dyDescent="0.25">
      <c r="A9068" s="2">
        <v>41593</v>
      </c>
      <c r="B9068" s="1">
        <f t="shared" si="282"/>
        <v>2013</v>
      </c>
      <c r="C9068" s="1">
        <f t="shared" si="283"/>
        <v>4</v>
      </c>
      <c r="D9068">
        <v>2615</v>
      </c>
      <c r="E9068" t="s">
        <v>37</v>
      </c>
      <c r="F9068" s="4">
        <v>330617</v>
      </c>
      <c r="G9068" t="s">
        <v>5</v>
      </c>
      <c r="H9068">
        <v>4</v>
      </c>
      <c r="I9068" s="4">
        <f>IF(E9068="Rhode Island", Table1[[#This Row],[price]]*$L$3, IF(E9068="Massachusetts", Table1[[#This Row],[price]]*$L$2, 1))</f>
        <v>330617</v>
      </c>
    </row>
    <row r="9069" spans="1:9" x14ac:dyDescent="0.25">
      <c r="A9069" s="2">
        <v>41593</v>
      </c>
      <c r="B9069" s="1">
        <f t="shared" si="282"/>
        <v>2013</v>
      </c>
      <c r="C9069" s="1">
        <f t="shared" si="283"/>
        <v>4</v>
      </c>
      <c r="D9069">
        <v>2615</v>
      </c>
      <c r="E9069" t="s">
        <v>37</v>
      </c>
      <c r="F9069" s="4">
        <v>339333</v>
      </c>
      <c r="G9069" t="s">
        <v>5</v>
      </c>
      <c r="H9069">
        <v>2</v>
      </c>
      <c r="I9069" s="4">
        <f>IF(E9069="Rhode Island", Table1[[#This Row],[price]]*$L$3, IF(E9069="Massachusetts", Table1[[#This Row],[price]]*$L$2, 1))</f>
        <v>339333</v>
      </c>
    </row>
    <row r="9070" spans="1:9" x14ac:dyDescent="0.25">
      <c r="A9070" s="2">
        <v>41593</v>
      </c>
      <c r="B9070" s="1">
        <f t="shared" si="282"/>
        <v>2013</v>
      </c>
      <c r="C9070" s="1">
        <f t="shared" si="283"/>
        <v>4</v>
      </c>
      <c r="D9070">
        <v>2913</v>
      </c>
      <c r="E9070" t="s">
        <v>36</v>
      </c>
      <c r="F9070" s="4">
        <v>379000</v>
      </c>
      <c r="G9070" t="s">
        <v>5</v>
      </c>
      <c r="H9070">
        <v>3</v>
      </c>
      <c r="I9070" s="4">
        <f>IF(E9070="Rhode Island", Table1[[#This Row],[price]]*$L$3, IF(E9070="Massachusetts", Table1[[#This Row],[price]]*$L$2, 1))</f>
        <v>379000</v>
      </c>
    </row>
    <row r="9071" spans="1:9" x14ac:dyDescent="0.25">
      <c r="A9071" s="2">
        <v>41593</v>
      </c>
      <c r="B9071" s="1">
        <f t="shared" si="282"/>
        <v>2013</v>
      </c>
      <c r="C9071" s="1">
        <f t="shared" si="283"/>
        <v>4</v>
      </c>
      <c r="D9071">
        <v>2903</v>
      </c>
      <c r="E9071" t="s">
        <v>36</v>
      </c>
      <c r="F9071" s="4">
        <v>430000</v>
      </c>
      <c r="G9071" t="s">
        <v>5</v>
      </c>
      <c r="H9071">
        <v>3</v>
      </c>
      <c r="I9071" s="4">
        <f>IF(E9071="Rhode Island", Table1[[#This Row],[price]]*$L$3, IF(E9071="Massachusetts", Table1[[#This Row],[price]]*$L$2, 1))</f>
        <v>430000</v>
      </c>
    </row>
    <row r="9072" spans="1:9" x14ac:dyDescent="0.25">
      <c r="A9072" s="2">
        <v>41593</v>
      </c>
      <c r="B9072" s="1">
        <f t="shared" si="282"/>
        <v>2013</v>
      </c>
      <c r="C9072" s="1">
        <f t="shared" si="283"/>
        <v>4</v>
      </c>
      <c r="D9072">
        <v>2611</v>
      </c>
      <c r="E9072" t="s">
        <v>37</v>
      </c>
      <c r="F9072" s="4">
        <v>470000</v>
      </c>
      <c r="G9072" t="s">
        <v>5</v>
      </c>
      <c r="H9072">
        <v>3</v>
      </c>
      <c r="I9072" s="4">
        <f>IF(E9072="Rhode Island", Table1[[#This Row],[price]]*$L$3, IF(E9072="Massachusetts", Table1[[#This Row],[price]]*$L$2, 1))</f>
        <v>470000</v>
      </c>
    </row>
    <row r="9073" spans="1:9" x14ac:dyDescent="0.25">
      <c r="A9073" s="2">
        <v>41593</v>
      </c>
      <c r="B9073" s="1">
        <f t="shared" si="282"/>
        <v>2013</v>
      </c>
      <c r="C9073" s="1">
        <f t="shared" si="283"/>
        <v>4</v>
      </c>
      <c r="D9073">
        <v>2614</v>
      </c>
      <c r="E9073" t="s">
        <v>37</v>
      </c>
      <c r="F9073" s="4">
        <v>480000</v>
      </c>
      <c r="G9073" t="s">
        <v>5</v>
      </c>
      <c r="H9073">
        <v>3</v>
      </c>
      <c r="I9073" s="4">
        <f>IF(E9073="Rhode Island", Table1[[#This Row],[price]]*$L$3, IF(E9073="Massachusetts", Table1[[#This Row],[price]]*$L$2, 1))</f>
        <v>480000</v>
      </c>
    </row>
    <row r="9074" spans="1:9" x14ac:dyDescent="0.25">
      <c r="A9074" s="2">
        <v>41593</v>
      </c>
      <c r="B9074" s="1">
        <f t="shared" si="282"/>
        <v>2013</v>
      </c>
      <c r="C9074" s="1">
        <f t="shared" si="283"/>
        <v>4</v>
      </c>
      <c r="D9074">
        <v>2615</v>
      </c>
      <c r="E9074" t="s">
        <v>37</v>
      </c>
      <c r="F9074" s="4">
        <v>483000</v>
      </c>
      <c r="G9074" t="s">
        <v>5</v>
      </c>
      <c r="H9074">
        <v>4</v>
      </c>
      <c r="I9074" s="4">
        <f>IF(E9074="Rhode Island", Table1[[#This Row],[price]]*$L$3, IF(E9074="Massachusetts", Table1[[#This Row],[price]]*$L$2, 1))</f>
        <v>483000</v>
      </c>
    </row>
    <row r="9075" spans="1:9" x14ac:dyDescent="0.25">
      <c r="A9075" s="2">
        <v>41593</v>
      </c>
      <c r="B9075" s="1">
        <f t="shared" si="282"/>
        <v>2013</v>
      </c>
      <c r="C9075" s="1">
        <f t="shared" si="283"/>
        <v>4</v>
      </c>
      <c r="D9075">
        <v>2903</v>
      </c>
      <c r="E9075" t="s">
        <v>36</v>
      </c>
      <c r="F9075" s="4">
        <v>490000</v>
      </c>
      <c r="G9075" t="s">
        <v>5</v>
      </c>
      <c r="H9075">
        <v>4</v>
      </c>
      <c r="I9075" s="4">
        <f>IF(E9075="Rhode Island", Table1[[#This Row],[price]]*$L$3, IF(E9075="Massachusetts", Table1[[#This Row],[price]]*$L$2, 1))</f>
        <v>490000</v>
      </c>
    </row>
    <row r="9076" spans="1:9" x14ac:dyDescent="0.25">
      <c r="A9076" s="2">
        <v>41593</v>
      </c>
      <c r="B9076" s="1">
        <f t="shared" si="282"/>
        <v>2013</v>
      </c>
      <c r="C9076" s="1">
        <f t="shared" si="283"/>
        <v>4</v>
      </c>
      <c r="D9076">
        <v>2914</v>
      </c>
      <c r="E9076" t="s">
        <v>36</v>
      </c>
      <c r="F9076" s="4">
        <v>528000</v>
      </c>
      <c r="G9076" t="s">
        <v>5</v>
      </c>
      <c r="H9076">
        <v>4</v>
      </c>
      <c r="I9076" s="4">
        <f>IF(E9076="Rhode Island", Table1[[#This Row],[price]]*$L$3, IF(E9076="Massachusetts", Table1[[#This Row],[price]]*$L$2, 1))</f>
        <v>528000</v>
      </c>
    </row>
    <row r="9077" spans="1:9" x14ac:dyDescent="0.25">
      <c r="A9077" s="2">
        <v>41593</v>
      </c>
      <c r="B9077" s="1">
        <f t="shared" si="282"/>
        <v>2013</v>
      </c>
      <c r="C9077" s="1">
        <f t="shared" si="283"/>
        <v>4</v>
      </c>
      <c r="D9077">
        <v>2615</v>
      </c>
      <c r="E9077" t="s">
        <v>37</v>
      </c>
      <c r="F9077" s="4">
        <v>591150</v>
      </c>
      <c r="G9077" t="s">
        <v>5</v>
      </c>
      <c r="H9077">
        <v>4</v>
      </c>
      <c r="I9077" s="4">
        <f>IF(E9077="Rhode Island", Table1[[#This Row],[price]]*$L$3, IF(E9077="Massachusetts", Table1[[#This Row],[price]]*$L$2, 1))</f>
        <v>591150</v>
      </c>
    </row>
    <row r="9078" spans="1:9" x14ac:dyDescent="0.25">
      <c r="A9078" s="2">
        <v>41593</v>
      </c>
      <c r="B9078" s="1">
        <f t="shared" si="282"/>
        <v>2013</v>
      </c>
      <c r="C9078" s="1">
        <f t="shared" si="283"/>
        <v>4</v>
      </c>
      <c r="D9078">
        <v>2605</v>
      </c>
      <c r="E9078" t="s">
        <v>37</v>
      </c>
      <c r="F9078" s="4">
        <v>600000</v>
      </c>
      <c r="G9078" t="s">
        <v>5</v>
      </c>
      <c r="H9078">
        <v>4</v>
      </c>
      <c r="I9078" s="4">
        <f>IF(E9078="Rhode Island", Table1[[#This Row],[price]]*$L$3, IF(E9078="Massachusetts", Table1[[#This Row],[price]]*$L$2, 1))</f>
        <v>600000</v>
      </c>
    </row>
    <row r="9079" spans="1:9" x14ac:dyDescent="0.25">
      <c r="A9079" s="2">
        <v>41593</v>
      </c>
      <c r="B9079" s="1">
        <f t="shared" si="282"/>
        <v>2013</v>
      </c>
      <c r="C9079" s="1">
        <f t="shared" si="283"/>
        <v>4</v>
      </c>
      <c r="D9079">
        <v>2602</v>
      </c>
      <c r="E9079" t="s">
        <v>37</v>
      </c>
      <c r="F9079" s="4">
        <v>625000</v>
      </c>
      <c r="G9079" t="s">
        <v>5</v>
      </c>
      <c r="H9079">
        <v>3</v>
      </c>
      <c r="I9079" s="4">
        <f>IF(E9079="Rhode Island", Table1[[#This Row],[price]]*$L$3, IF(E9079="Massachusetts", Table1[[#This Row],[price]]*$L$2, 1))</f>
        <v>625000</v>
      </c>
    </row>
    <row r="9080" spans="1:9" x14ac:dyDescent="0.25">
      <c r="A9080" s="2">
        <v>41593</v>
      </c>
      <c r="B9080" s="1">
        <f t="shared" si="282"/>
        <v>2013</v>
      </c>
      <c r="C9080" s="1">
        <f t="shared" si="283"/>
        <v>4</v>
      </c>
      <c r="D9080">
        <v>2913</v>
      </c>
      <c r="E9080" t="s">
        <v>36</v>
      </c>
      <c r="F9080" s="4">
        <v>765000</v>
      </c>
      <c r="G9080" t="s">
        <v>5</v>
      </c>
      <c r="H9080">
        <v>5</v>
      </c>
      <c r="I9080" s="4">
        <f>IF(E9080="Rhode Island", Table1[[#This Row],[price]]*$L$3, IF(E9080="Massachusetts", Table1[[#This Row],[price]]*$L$2, 1))</f>
        <v>765000</v>
      </c>
    </row>
    <row r="9081" spans="1:9" x14ac:dyDescent="0.25">
      <c r="A9081" s="2">
        <v>41593</v>
      </c>
      <c r="B9081" s="1">
        <f t="shared" si="282"/>
        <v>2013</v>
      </c>
      <c r="C9081" s="1">
        <f t="shared" si="283"/>
        <v>4</v>
      </c>
      <c r="D9081">
        <v>2614</v>
      </c>
      <c r="E9081" t="s">
        <v>37</v>
      </c>
      <c r="F9081" s="4">
        <v>263000</v>
      </c>
      <c r="G9081" t="s">
        <v>6</v>
      </c>
      <c r="H9081">
        <v>2</v>
      </c>
      <c r="I9081" s="4">
        <f>IF(E9081="Rhode Island", Table1[[#This Row],[price]]*$L$3, IF(E9081="Massachusetts", Table1[[#This Row],[price]]*$L$2, 1))</f>
        <v>263000</v>
      </c>
    </row>
    <row r="9082" spans="1:9" x14ac:dyDescent="0.25">
      <c r="A9082" s="2">
        <v>41594</v>
      </c>
      <c r="B9082" s="1">
        <f t="shared" si="282"/>
        <v>2013</v>
      </c>
      <c r="C9082" s="1">
        <f t="shared" si="283"/>
        <v>4</v>
      </c>
      <c r="D9082">
        <v>2615</v>
      </c>
      <c r="E9082" t="s">
        <v>37</v>
      </c>
      <c r="F9082" s="4">
        <v>375000</v>
      </c>
      <c r="G9082" t="s">
        <v>5</v>
      </c>
      <c r="H9082">
        <v>4</v>
      </c>
      <c r="I9082" s="4">
        <f>IF(E9082="Rhode Island", Table1[[#This Row],[price]]*$L$3, IF(E9082="Massachusetts", Table1[[#This Row],[price]]*$L$2, 1))</f>
        <v>375000</v>
      </c>
    </row>
    <row r="9083" spans="1:9" x14ac:dyDescent="0.25">
      <c r="A9083" s="2">
        <v>41594</v>
      </c>
      <c r="B9083" s="1">
        <f t="shared" si="282"/>
        <v>2013</v>
      </c>
      <c r="C9083" s="1">
        <f t="shared" si="283"/>
        <v>4</v>
      </c>
      <c r="D9083">
        <v>2615</v>
      </c>
      <c r="E9083" t="s">
        <v>37</v>
      </c>
      <c r="F9083" s="4">
        <v>461500</v>
      </c>
      <c r="G9083" t="s">
        <v>5</v>
      </c>
      <c r="H9083">
        <v>4</v>
      </c>
      <c r="I9083" s="4">
        <f>IF(E9083="Rhode Island", Table1[[#This Row],[price]]*$L$3, IF(E9083="Massachusetts", Table1[[#This Row],[price]]*$L$2, 1))</f>
        <v>461500</v>
      </c>
    </row>
    <row r="9084" spans="1:9" x14ac:dyDescent="0.25">
      <c r="A9084" s="2">
        <v>41594</v>
      </c>
      <c r="B9084" s="1">
        <f t="shared" si="282"/>
        <v>2013</v>
      </c>
      <c r="C9084" s="1">
        <f t="shared" si="283"/>
        <v>4</v>
      </c>
      <c r="D9084">
        <v>2602</v>
      </c>
      <c r="E9084" t="s">
        <v>37</v>
      </c>
      <c r="F9084" s="4">
        <v>527000</v>
      </c>
      <c r="G9084" t="s">
        <v>5</v>
      </c>
      <c r="H9084">
        <v>2</v>
      </c>
      <c r="I9084" s="4">
        <f>IF(E9084="Rhode Island", Table1[[#This Row],[price]]*$L$3, IF(E9084="Massachusetts", Table1[[#This Row],[price]]*$L$2, 1))</f>
        <v>527000</v>
      </c>
    </row>
    <row r="9085" spans="1:9" x14ac:dyDescent="0.25">
      <c r="A9085" s="2">
        <v>41594</v>
      </c>
      <c r="B9085" s="1">
        <f t="shared" si="282"/>
        <v>2013</v>
      </c>
      <c r="C9085" s="1">
        <f t="shared" si="283"/>
        <v>4</v>
      </c>
      <c r="D9085">
        <v>2611</v>
      </c>
      <c r="E9085" t="s">
        <v>37</v>
      </c>
      <c r="F9085" s="4">
        <v>545000</v>
      </c>
      <c r="G9085" t="s">
        <v>5</v>
      </c>
      <c r="H9085">
        <v>4</v>
      </c>
      <c r="I9085" s="4">
        <f>IF(E9085="Rhode Island", Table1[[#This Row],[price]]*$L$3, IF(E9085="Massachusetts", Table1[[#This Row],[price]]*$L$2, 1))</f>
        <v>545000</v>
      </c>
    </row>
    <row r="9086" spans="1:9" x14ac:dyDescent="0.25">
      <c r="A9086" s="2">
        <v>41594</v>
      </c>
      <c r="B9086" s="1">
        <f t="shared" si="282"/>
        <v>2013</v>
      </c>
      <c r="C9086" s="1">
        <f t="shared" si="283"/>
        <v>4</v>
      </c>
      <c r="D9086">
        <v>2604</v>
      </c>
      <c r="E9086" t="s">
        <v>37</v>
      </c>
      <c r="F9086" s="4">
        <v>585000</v>
      </c>
      <c r="G9086" t="s">
        <v>5</v>
      </c>
      <c r="H9086">
        <v>3</v>
      </c>
      <c r="I9086" s="4">
        <f>IF(E9086="Rhode Island", Table1[[#This Row],[price]]*$L$3, IF(E9086="Massachusetts", Table1[[#This Row],[price]]*$L$2, 1))</f>
        <v>585000</v>
      </c>
    </row>
    <row r="9087" spans="1:9" x14ac:dyDescent="0.25">
      <c r="A9087" s="2">
        <v>41594</v>
      </c>
      <c r="B9087" s="1">
        <f t="shared" si="282"/>
        <v>2013</v>
      </c>
      <c r="C9087" s="1">
        <f t="shared" si="283"/>
        <v>4</v>
      </c>
      <c r="D9087">
        <v>2617</v>
      </c>
      <c r="E9087" t="s">
        <v>37</v>
      </c>
      <c r="F9087" s="4">
        <v>600000</v>
      </c>
      <c r="G9087" t="s">
        <v>5</v>
      </c>
      <c r="H9087">
        <v>4</v>
      </c>
      <c r="I9087" s="4">
        <f>IF(E9087="Rhode Island", Table1[[#This Row],[price]]*$L$3, IF(E9087="Massachusetts", Table1[[#This Row],[price]]*$L$2, 1))</f>
        <v>600000</v>
      </c>
    </row>
    <row r="9088" spans="1:9" x14ac:dyDescent="0.25">
      <c r="A9088" s="2">
        <v>41594</v>
      </c>
      <c r="B9088" s="1">
        <f t="shared" si="282"/>
        <v>2013</v>
      </c>
      <c r="C9088" s="1">
        <f t="shared" si="283"/>
        <v>4</v>
      </c>
      <c r="D9088">
        <v>2903</v>
      </c>
      <c r="E9088" t="s">
        <v>36</v>
      </c>
      <c r="F9088" s="4">
        <v>690000</v>
      </c>
      <c r="G9088" t="s">
        <v>5</v>
      </c>
      <c r="H9088">
        <v>5</v>
      </c>
      <c r="I9088" s="4">
        <f>IF(E9088="Rhode Island", Table1[[#This Row],[price]]*$L$3, IF(E9088="Massachusetts", Table1[[#This Row],[price]]*$L$2, 1))</f>
        <v>690000</v>
      </c>
    </row>
    <row r="9089" spans="1:9" x14ac:dyDescent="0.25">
      <c r="A9089" s="2">
        <v>41594</v>
      </c>
      <c r="B9089" s="1">
        <f t="shared" si="282"/>
        <v>2013</v>
      </c>
      <c r="C9089" s="1">
        <f t="shared" si="283"/>
        <v>4</v>
      </c>
      <c r="D9089">
        <v>2604</v>
      </c>
      <c r="E9089" t="s">
        <v>37</v>
      </c>
      <c r="F9089" s="4">
        <v>710000</v>
      </c>
      <c r="G9089" t="s">
        <v>5</v>
      </c>
      <c r="H9089">
        <v>3</v>
      </c>
      <c r="I9089" s="4">
        <f>IF(E9089="Rhode Island", Table1[[#This Row],[price]]*$L$3, IF(E9089="Massachusetts", Table1[[#This Row],[price]]*$L$2, 1))</f>
        <v>710000</v>
      </c>
    </row>
    <row r="9090" spans="1:9" x14ac:dyDescent="0.25">
      <c r="A9090" s="2">
        <v>41596</v>
      </c>
      <c r="B9090" s="1">
        <f t="shared" ref="B9090:B9153" si="284">YEAR(A9090)</f>
        <v>2013</v>
      </c>
      <c r="C9090" s="1">
        <f t="shared" ref="C9090:C9153" si="285">ROUNDUP(MONTH(A9090)/3,0)</f>
        <v>4</v>
      </c>
      <c r="D9090">
        <v>2615</v>
      </c>
      <c r="E9090" t="s">
        <v>37</v>
      </c>
      <c r="F9090" s="4">
        <v>375000</v>
      </c>
      <c r="G9090" t="s">
        <v>5</v>
      </c>
      <c r="H9090">
        <v>2</v>
      </c>
      <c r="I9090" s="4">
        <f>IF(E9090="Rhode Island", Table1[[#This Row],[price]]*$L$3, IF(E9090="Massachusetts", Table1[[#This Row],[price]]*$L$2, 1))</f>
        <v>375000</v>
      </c>
    </row>
    <row r="9091" spans="1:9" x14ac:dyDescent="0.25">
      <c r="A9091" s="2">
        <v>41596</v>
      </c>
      <c r="B9091" s="1">
        <f t="shared" si="284"/>
        <v>2013</v>
      </c>
      <c r="C9091" s="1">
        <f t="shared" si="285"/>
        <v>4</v>
      </c>
      <c r="D9091">
        <v>2905</v>
      </c>
      <c r="E9091" t="s">
        <v>36</v>
      </c>
      <c r="F9091" s="4">
        <v>392000</v>
      </c>
      <c r="G9091" t="s">
        <v>5</v>
      </c>
      <c r="H9091">
        <v>3</v>
      </c>
      <c r="I9091" s="4">
        <f>IF(E9091="Rhode Island", Table1[[#This Row],[price]]*$L$3, IF(E9091="Massachusetts", Table1[[#This Row],[price]]*$L$2, 1))</f>
        <v>392000</v>
      </c>
    </row>
    <row r="9092" spans="1:9" x14ac:dyDescent="0.25">
      <c r="A9092" s="2">
        <v>41596</v>
      </c>
      <c r="B9092" s="1">
        <f t="shared" si="284"/>
        <v>2013</v>
      </c>
      <c r="C9092" s="1">
        <f t="shared" si="285"/>
        <v>4</v>
      </c>
      <c r="D9092">
        <v>2615</v>
      </c>
      <c r="E9092" t="s">
        <v>37</v>
      </c>
      <c r="F9092" s="4">
        <v>400000</v>
      </c>
      <c r="G9092" t="s">
        <v>5</v>
      </c>
      <c r="H9092">
        <v>3</v>
      </c>
      <c r="I9092" s="4">
        <f>IF(E9092="Rhode Island", Table1[[#This Row],[price]]*$L$3, IF(E9092="Massachusetts", Table1[[#This Row],[price]]*$L$2, 1))</f>
        <v>400000</v>
      </c>
    </row>
    <row r="9093" spans="1:9" x14ac:dyDescent="0.25">
      <c r="A9093" s="2">
        <v>41596</v>
      </c>
      <c r="B9093" s="1">
        <f t="shared" si="284"/>
        <v>2013</v>
      </c>
      <c r="C9093" s="1">
        <f t="shared" si="285"/>
        <v>4</v>
      </c>
      <c r="D9093">
        <v>2615</v>
      </c>
      <c r="E9093" t="s">
        <v>37</v>
      </c>
      <c r="F9093" s="4">
        <v>453000</v>
      </c>
      <c r="G9093" t="s">
        <v>5</v>
      </c>
      <c r="H9093">
        <v>4</v>
      </c>
      <c r="I9093" s="4">
        <f>IF(E9093="Rhode Island", Table1[[#This Row],[price]]*$L$3, IF(E9093="Massachusetts", Table1[[#This Row],[price]]*$L$2, 1))</f>
        <v>453000</v>
      </c>
    </row>
    <row r="9094" spans="1:9" x14ac:dyDescent="0.25">
      <c r="A9094" s="2">
        <v>41596</v>
      </c>
      <c r="B9094" s="1">
        <f t="shared" si="284"/>
        <v>2013</v>
      </c>
      <c r="C9094" s="1">
        <f t="shared" si="285"/>
        <v>4</v>
      </c>
      <c r="D9094">
        <v>2913</v>
      </c>
      <c r="E9094" t="s">
        <v>36</v>
      </c>
      <c r="F9094" s="4">
        <v>512500</v>
      </c>
      <c r="G9094" t="s">
        <v>5</v>
      </c>
      <c r="H9094">
        <v>4</v>
      </c>
      <c r="I9094" s="4">
        <f>IF(E9094="Rhode Island", Table1[[#This Row],[price]]*$L$3, IF(E9094="Massachusetts", Table1[[#This Row],[price]]*$L$2, 1))</f>
        <v>512500</v>
      </c>
    </row>
    <row r="9095" spans="1:9" x14ac:dyDescent="0.25">
      <c r="A9095" s="2">
        <v>41596</v>
      </c>
      <c r="B9095" s="1">
        <f t="shared" si="284"/>
        <v>2013</v>
      </c>
      <c r="C9095" s="1">
        <f t="shared" si="285"/>
        <v>4</v>
      </c>
      <c r="D9095">
        <v>2914</v>
      </c>
      <c r="E9095" t="s">
        <v>36</v>
      </c>
      <c r="F9095" s="4">
        <v>520000</v>
      </c>
      <c r="G9095" t="s">
        <v>5</v>
      </c>
      <c r="H9095">
        <v>3</v>
      </c>
      <c r="I9095" s="4">
        <f>IF(E9095="Rhode Island", Table1[[#This Row],[price]]*$L$3, IF(E9095="Massachusetts", Table1[[#This Row],[price]]*$L$2, 1))</f>
        <v>520000</v>
      </c>
    </row>
    <row r="9096" spans="1:9" x14ac:dyDescent="0.25">
      <c r="A9096" s="2">
        <v>41596</v>
      </c>
      <c r="B9096" s="1">
        <f t="shared" si="284"/>
        <v>2013</v>
      </c>
      <c r="C9096" s="1">
        <f t="shared" si="285"/>
        <v>4</v>
      </c>
      <c r="D9096">
        <v>2905</v>
      </c>
      <c r="E9096" t="s">
        <v>36</v>
      </c>
      <c r="F9096" s="4">
        <v>550000</v>
      </c>
      <c r="G9096" t="s">
        <v>5</v>
      </c>
      <c r="H9096">
        <v>5</v>
      </c>
      <c r="I9096" s="4">
        <f>IF(E9096="Rhode Island", Table1[[#This Row],[price]]*$L$3, IF(E9096="Massachusetts", Table1[[#This Row],[price]]*$L$2, 1))</f>
        <v>550000</v>
      </c>
    </row>
    <row r="9097" spans="1:9" x14ac:dyDescent="0.25">
      <c r="A9097" s="2">
        <v>41596</v>
      </c>
      <c r="B9097" s="1">
        <f t="shared" si="284"/>
        <v>2013</v>
      </c>
      <c r="C9097" s="1">
        <f t="shared" si="285"/>
        <v>4</v>
      </c>
      <c r="D9097">
        <v>2911</v>
      </c>
      <c r="E9097" t="s">
        <v>36</v>
      </c>
      <c r="F9097" s="4">
        <v>558500</v>
      </c>
      <c r="G9097" t="s">
        <v>5</v>
      </c>
      <c r="H9097">
        <v>3</v>
      </c>
      <c r="I9097" s="4">
        <f>IF(E9097="Rhode Island", Table1[[#This Row],[price]]*$L$3, IF(E9097="Massachusetts", Table1[[#This Row],[price]]*$L$2, 1))</f>
        <v>558500</v>
      </c>
    </row>
    <row r="9098" spans="1:9" x14ac:dyDescent="0.25">
      <c r="A9098" s="2">
        <v>41596</v>
      </c>
      <c r="B9098" s="1">
        <f t="shared" si="284"/>
        <v>2013</v>
      </c>
      <c r="C9098" s="1">
        <f t="shared" si="285"/>
        <v>4</v>
      </c>
      <c r="D9098">
        <v>2905</v>
      </c>
      <c r="E9098" t="s">
        <v>36</v>
      </c>
      <c r="F9098" s="4">
        <v>592500</v>
      </c>
      <c r="G9098" t="s">
        <v>5</v>
      </c>
      <c r="H9098">
        <v>4</v>
      </c>
      <c r="I9098" s="4">
        <f>IF(E9098="Rhode Island", Table1[[#This Row],[price]]*$L$3, IF(E9098="Massachusetts", Table1[[#This Row],[price]]*$L$2, 1))</f>
        <v>592500</v>
      </c>
    </row>
    <row r="9099" spans="1:9" x14ac:dyDescent="0.25">
      <c r="A9099" s="2">
        <v>41596</v>
      </c>
      <c r="B9099" s="1">
        <f t="shared" si="284"/>
        <v>2013</v>
      </c>
      <c r="C9099" s="1">
        <f t="shared" si="285"/>
        <v>4</v>
      </c>
      <c r="D9099">
        <v>2905</v>
      </c>
      <c r="E9099" t="s">
        <v>36</v>
      </c>
      <c r="F9099" s="4">
        <v>610000</v>
      </c>
      <c r="G9099" t="s">
        <v>5</v>
      </c>
      <c r="H9099">
        <v>4</v>
      </c>
      <c r="I9099" s="4">
        <f>IF(E9099="Rhode Island", Table1[[#This Row],[price]]*$L$3, IF(E9099="Massachusetts", Table1[[#This Row],[price]]*$L$2, 1))</f>
        <v>610000</v>
      </c>
    </row>
    <row r="9100" spans="1:9" x14ac:dyDescent="0.25">
      <c r="A9100" s="2">
        <v>41596</v>
      </c>
      <c r="B9100" s="1">
        <f t="shared" si="284"/>
        <v>2013</v>
      </c>
      <c r="C9100" s="1">
        <f t="shared" si="285"/>
        <v>4</v>
      </c>
      <c r="D9100">
        <v>2600</v>
      </c>
      <c r="E9100" t="s">
        <v>37</v>
      </c>
      <c r="F9100" s="4">
        <v>765000</v>
      </c>
      <c r="G9100" t="s">
        <v>5</v>
      </c>
      <c r="H9100">
        <v>3</v>
      </c>
      <c r="I9100" s="4">
        <f>IF(E9100="Rhode Island", Table1[[#This Row],[price]]*$L$3, IF(E9100="Massachusetts", Table1[[#This Row],[price]]*$L$2, 1))</f>
        <v>765000</v>
      </c>
    </row>
    <row r="9101" spans="1:9" x14ac:dyDescent="0.25">
      <c r="A9101" s="2">
        <v>41596</v>
      </c>
      <c r="B9101" s="1">
        <f t="shared" si="284"/>
        <v>2013</v>
      </c>
      <c r="C9101" s="1">
        <f t="shared" si="285"/>
        <v>4</v>
      </c>
      <c r="D9101">
        <v>2614</v>
      </c>
      <c r="E9101" t="s">
        <v>37</v>
      </c>
      <c r="F9101" s="4">
        <v>831000</v>
      </c>
      <c r="G9101" t="s">
        <v>5</v>
      </c>
      <c r="H9101">
        <v>4</v>
      </c>
      <c r="I9101" s="4">
        <f>IF(E9101="Rhode Island", Table1[[#This Row],[price]]*$L$3, IF(E9101="Massachusetts", Table1[[#This Row],[price]]*$L$2, 1))</f>
        <v>831000</v>
      </c>
    </row>
    <row r="9102" spans="1:9" x14ac:dyDescent="0.25">
      <c r="A9102" s="2">
        <v>41596</v>
      </c>
      <c r="B9102" s="1">
        <f t="shared" si="284"/>
        <v>2013</v>
      </c>
      <c r="C9102" s="1">
        <f t="shared" si="285"/>
        <v>4</v>
      </c>
      <c r="D9102">
        <v>2602</v>
      </c>
      <c r="E9102" t="s">
        <v>37</v>
      </c>
      <c r="F9102" s="4">
        <v>327500</v>
      </c>
      <c r="G9102" t="s">
        <v>6</v>
      </c>
      <c r="H9102">
        <v>2</v>
      </c>
      <c r="I9102" s="4">
        <f>IF(E9102="Rhode Island", Table1[[#This Row],[price]]*$L$3, IF(E9102="Massachusetts", Table1[[#This Row],[price]]*$L$2, 1))</f>
        <v>327500</v>
      </c>
    </row>
    <row r="9103" spans="1:9" x14ac:dyDescent="0.25">
      <c r="A9103" s="2">
        <v>41597</v>
      </c>
      <c r="B9103" s="1">
        <f t="shared" si="284"/>
        <v>2013</v>
      </c>
      <c r="C9103" s="1">
        <f t="shared" si="285"/>
        <v>4</v>
      </c>
      <c r="D9103">
        <v>2614</v>
      </c>
      <c r="E9103" t="s">
        <v>37</v>
      </c>
      <c r="F9103" s="4">
        <v>330000</v>
      </c>
      <c r="G9103" t="s">
        <v>5</v>
      </c>
      <c r="H9103">
        <v>2</v>
      </c>
      <c r="I9103" s="4">
        <f>IF(E9103="Rhode Island", Table1[[#This Row],[price]]*$L$3, IF(E9103="Massachusetts", Table1[[#This Row],[price]]*$L$2, 1))</f>
        <v>330000</v>
      </c>
    </row>
    <row r="9104" spans="1:9" x14ac:dyDescent="0.25">
      <c r="A9104" s="2">
        <v>41597</v>
      </c>
      <c r="B9104" s="1">
        <f t="shared" si="284"/>
        <v>2013</v>
      </c>
      <c r="C9104" s="1">
        <f t="shared" si="285"/>
        <v>4</v>
      </c>
      <c r="D9104">
        <v>2913</v>
      </c>
      <c r="E9104" t="s">
        <v>36</v>
      </c>
      <c r="F9104" s="4">
        <v>390000</v>
      </c>
      <c r="G9104" t="s">
        <v>5</v>
      </c>
      <c r="H9104">
        <v>3</v>
      </c>
      <c r="I9104" s="4">
        <f>IF(E9104="Rhode Island", Table1[[#This Row],[price]]*$L$3, IF(E9104="Massachusetts", Table1[[#This Row],[price]]*$L$2, 1))</f>
        <v>390000</v>
      </c>
    </row>
    <row r="9105" spans="1:9" x14ac:dyDescent="0.25">
      <c r="A9105" s="2">
        <v>41597</v>
      </c>
      <c r="B9105" s="1">
        <f t="shared" si="284"/>
        <v>2013</v>
      </c>
      <c r="C9105" s="1">
        <f t="shared" si="285"/>
        <v>4</v>
      </c>
      <c r="D9105">
        <v>2905</v>
      </c>
      <c r="E9105" t="s">
        <v>36</v>
      </c>
      <c r="F9105" s="4">
        <v>425000</v>
      </c>
      <c r="G9105" t="s">
        <v>5</v>
      </c>
      <c r="H9105">
        <v>3</v>
      </c>
      <c r="I9105" s="4">
        <f>IF(E9105="Rhode Island", Table1[[#This Row],[price]]*$L$3, IF(E9105="Massachusetts", Table1[[#This Row],[price]]*$L$2, 1))</f>
        <v>425000</v>
      </c>
    </row>
    <row r="9106" spans="1:9" x14ac:dyDescent="0.25">
      <c r="A9106" s="2">
        <v>41597</v>
      </c>
      <c r="B9106" s="1">
        <f t="shared" si="284"/>
        <v>2013</v>
      </c>
      <c r="C9106" s="1">
        <f t="shared" si="285"/>
        <v>4</v>
      </c>
      <c r="D9106">
        <v>2615</v>
      </c>
      <c r="E9106" t="s">
        <v>37</v>
      </c>
      <c r="F9106" s="4">
        <v>440000</v>
      </c>
      <c r="G9106" t="s">
        <v>5</v>
      </c>
      <c r="H9106">
        <v>3</v>
      </c>
      <c r="I9106" s="4">
        <f>IF(E9106="Rhode Island", Table1[[#This Row],[price]]*$L$3, IF(E9106="Massachusetts", Table1[[#This Row],[price]]*$L$2, 1))</f>
        <v>440000</v>
      </c>
    </row>
    <row r="9107" spans="1:9" x14ac:dyDescent="0.25">
      <c r="A9107" s="2">
        <v>41597</v>
      </c>
      <c r="B9107" s="1">
        <f t="shared" si="284"/>
        <v>2013</v>
      </c>
      <c r="C9107" s="1">
        <f t="shared" si="285"/>
        <v>4</v>
      </c>
      <c r="D9107">
        <v>2903</v>
      </c>
      <c r="E9107" t="s">
        <v>36</v>
      </c>
      <c r="F9107" s="4">
        <v>585000</v>
      </c>
      <c r="G9107" t="s">
        <v>5</v>
      </c>
      <c r="H9107">
        <v>3</v>
      </c>
      <c r="I9107" s="4">
        <f>IF(E9107="Rhode Island", Table1[[#This Row],[price]]*$L$3, IF(E9107="Massachusetts", Table1[[#This Row],[price]]*$L$2, 1))</f>
        <v>585000</v>
      </c>
    </row>
    <row r="9108" spans="1:9" x14ac:dyDescent="0.25">
      <c r="A9108" s="2">
        <v>41597</v>
      </c>
      <c r="B9108" s="1">
        <f t="shared" si="284"/>
        <v>2013</v>
      </c>
      <c r="C9108" s="1">
        <f t="shared" si="285"/>
        <v>4</v>
      </c>
      <c r="D9108">
        <v>2602</v>
      </c>
      <c r="E9108" t="s">
        <v>37</v>
      </c>
      <c r="F9108" s="4">
        <v>740000</v>
      </c>
      <c r="G9108" t="s">
        <v>5</v>
      </c>
      <c r="H9108">
        <v>3</v>
      </c>
      <c r="I9108" s="4">
        <f>IF(E9108="Rhode Island", Table1[[#This Row],[price]]*$L$3, IF(E9108="Massachusetts", Table1[[#This Row],[price]]*$L$2, 1))</f>
        <v>740000</v>
      </c>
    </row>
    <row r="9109" spans="1:9" x14ac:dyDescent="0.25">
      <c r="A9109" s="2">
        <v>41597</v>
      </c>
      <c r="B9109" s="1">
        <f t="shared" si="284"/>
        <v>2013</v>
      </c>
      <c r="C9109" s="1">
        <f t="shared" si="285"/>
        <v>4</v>
      </c>
      <c r="D9109">
        <v>2601</v>
      </c>
      <c r="E9109" t="s">
        <v>37</v>
      </c>
      <c r="F9109" s="4">
        <v>373500</v>
      </c>
      <c r="G9109" t="s">
        <v>6</v>
      </c>
      <c r="H9109">
        <v>1</v>
      </c>
      <c r="I9109" s="4">
        <f>IF(E9109="Rhode Island", Table1[[#This Row],[price]]*$L$3, IF(E9109="Massachusetts", Table1[[#This Row],[price]]*$L$2, 1))</f>
        <v>373500</v>
      </c>
    </row>
    <row r="9110" spans="1:9" x14ac:dyDescent="0.25">
      <c r="A9110" s="2">
        <v>41597</v>
      </c>
      <c r="B9110" s="1">
        <f t="shared" si="284"/>
        <v>2013</v>
      </c>
      <c r="C9110" s="1">
        <f t="shared" si="285"/>
        <v>4</v>
      </c>
      <c r="D9110">
        <v>2604</v>
      </c>
      <c r="E9110" t="s">
        <v>37</v>
      </c>
      <c r="F9110" s="4">
        <v>432000</v>
      </c>
      <c r="G9110" t="s">
        <v>6</v>
      </c>
      <c r="H9110">
        <v>2</v>
      </c>
      <c r="I9110" s="4">
        <f>IF(E9110="Rhode Island", Table1[[#This Row],[price]]*$L$3, IF(E9110="Massachusetts", Table1[[#This Row],[price]]*$L$2, 1))</f>
        <v>432000</v>
      </c>
    </row>
    <row r="9111" spans="1:9" x14ac:dyDescent="0.25">
      <c r="A9111" s="2">
        <v>41597</v>
      </c>
      <c r="B9111" s="1">
        <f t="shared" si="284"/>
        <v>2013</v>
      </c>
      <c r="C9111" s="1">
        <f t="shared" si="285"/>
        <v>4</v>
      </c>
      <c r="D9111">
        <v>2612</v>
      </c>
      <c r="E9111" t="s">
        <v>37</v>
      </c>
      <c r="F9111" s="4">
        <v>498000</v>
      </c>
      <c r="G9111" t="s">
        <v>6</v>
      </c>
      <c r="H9111">
        <v>2</v>
      </c>
      <c r="I9111" s="4">
        <f>IF(E9111="Rhode Island", Table1[[#This Row],[price]]*$L$3, IF(E9111="Massachusetts", Table1[[#This Row],[price]]*$L$2, 1))</f>
        <v>498000</v>
      </c>
    </row>
    <row r="9112" spans="1:9" x14ac:dyDescent="0.25">
      <c r="A9112" s="2">
        <v>41597</v>
      </c>
      <c r="B9112" s="1">
        <f t="shared" si="284"/>
        <v>2013</v>
      </c>
      <c r="C9112" s="1">
        <f t="shared" si="285"/>
        <v>4</v>
      </c>
      <c r="D9112">
        <v>2612</v>
      </c>
      <c r="E9112" t="s">
        <v>37</v>
      </c>
      <c r="F9112" s="4">
        <v>520000</v>
      </c>
      <c r="G9112" t="s">
        <v>6</v>
      </c>
      <c r="H9112">
        <v>3</v>
      </c>
      <c r="I9112" s="4">
        <f>IF(E9112="Rhode Island", Table1[[#This Row],[price]]*$L$3, IF(E9112="Massachusetts", Table1[[#This Row],[price]]*$L$2, 1))</f>
        <v>520000</v>
      </c>
    </row>
    <row r="9113" spans="1:9" x14ac:dyDescent="0.25">
      <c r="A9113" s="2">
        <v>41598</v>
      </c>
      <c r="B9113" s="1">
        <f t="shared" si="284"/>
        <v>2013</v>
      </c>
      <c r="C9113" s="1">
        <f t="shared" si="285"/>
        <v>4</v>
      </c>
      <c r="D9113">
        <v>2902</v>
      </c>
      <c r="E9113" t="s">
        <v>36</v>
      </c>
      <c r="F9113" s="4">
        <v>505000</v>
      </c>
      <c r="G9113" t="s">
        <v>5</v>
      </c>
      <c r="H9113">
        <v>4</v>
      </c>
      <c r="I9113" s="4">
        <f>IF(E9113="Rhode Island", Table1[[#This Row],[price]]*$L$3, IF(E9113="Massachusetts", Table1[[#This Row],[price]]*$L$2, 1))</f>
        <v>505000</v>
      </c>
    </row>
    <row r="9114" spans="1:9" x14ac:dyDescent="0.25">
      <c r="A9114" s="2">
        <v>41598</v>
      </c>
      <c r="B9114" s="1">
        <f t="shared" si="284"/>
        <v>2013</v>
      </c>
      <c r="C9114" s="1">
        <f t="shared" si="285"/>
        <v>4</v>
      </c>
      <c r="D9114">
        <v>2614</v>
      </c>
      <c r="E9114" t="s">
        <v>37</v>
      </c>
      <c r="F9114" s="4">
        <v>590000</v>
      </c>
      <c r="G9114" t="s">
        <v>5</v>
      </c>
      <c r="H9114">
        <v>4</v>
      </c>
      <c r="I9114" s="4">
        <f>IF(E9114="Rhode Island", Table1[[#This Row],[price]]*$L$3, IF(E9114="Massachusetts", Table1[[#This Row],[price]]*$L$2, 1))</f>
        <v>590000</v>
      </c>
    </row>
    <row r="9115" spans="1:9" x14ac:dyDescent="0.25">
      <c r="A9115" s="2">
        <v>41598</v>
      </c>
      <c r="B9115" s="1">
        <f t="shared" si="284"/>
        <v>2013</v>
      </c>
      <c r="C9115" s="1">
        <f t="shared" si="285"/>
        <v>4</v>
      </c>
      <c r="D9115">
        <v>2612</v>
      </c>
      <c r="E9115" t="s">
        <v>37</v>
      </c>
      <c r="F9115" s="4">
        <v>655000</v>
      </c>
      <c r="G9115" t="s">
        <v>5</v>
      </c>
      <c r="H9115">
        <v>3</v>
      </c>
      <c r="I9115" s="4">
        <f>IF(E9115="Rhode Island", Table1[[#This Row],[price]]*$L$3, IF(E9115="Massachusetts", Table1[[#This Row],[price]]*$L$2, 1))</f>
        <v>655000</v>
      </c>
    </row>
    <row r="9116" spans="1:9" x14ac:dyDescent="0.25">
      <c r="A9116" s="2">
        <v>41598</v>
      </c>
      <c r="B9116" s="1">
        <f t="shared" si="284"/>
        <v>2013</v>
      </c>
      <c r="C9116" s="1">
        <f t="shared" si="285"/>
        <v>4</v>
      </c>
      <c r="D9116">
        <v>2607</v>
      </c>
      <c r="E9116" t="s">
        <v>37</v>
      </c>
      <c r="F9116" s="4">
        <v>805000</v>
      </c>
      <c r="G9116" t="s">
        <v>5</v>
      </c>
      <c r="H9116">
        <v>5</v>
      </c>
      <c r="I9116" s="4">
        <f>IF(E9116="Rhode Island", Table1[[#This Row],[price]]*$L$3, IF(E9116="Massachusetts", Table1[[#This Row],[price]]*$L$2, 1))</f>
        <v>805000</v>
      </c>
    </row>
    <row r="9117" spans="1:9" x14ac:dyDescent="0.25">
      <c r="A9117" s="2">
        <v>41598</v>
      </c>
      <c r="B9117" s="1">
        <f t="shared" si="284"/>
        <v>2013</v>
      </c>
      <c r="C9117" s="1">
        <f t="shared" si="285"/>
        <v>4</v>
      </c>
      <c r="D9117">
        <v>2602</v>
      </c>
      <c r="E9117" t="s">
        <v>37</v>
      </c>
      <c r="F9117" s="4">
        <v>840000</v>
      </c>
      <c r="G9117" t="s">
        <v>5</v>
      </c>
      <c r="H9117">
        <v>5</v>
      </c>
      <c r="I9117" s="4">
        <f>IF(E9117="Rhode Island", Table1[[#This Row],[price]]*$L$3, IF(E9117="Massachusetts", Table1[[#This Row],[price]]*$L$2, 1))</f>
        <v>840000</v>
      </c>
    </row>
    <row r="9118" spans="1:9" x14ac:dyDescent="0.25">
      <c r="A9118" s="2">
        <v>41598</v>
      </c>
      <c r="B9118" s="1">
        <f t="shared" si="284"/>
        <v>2013</v>
      </c>
      <c r="C9118" s="1">
        <f t="shared" si="285"/>
        <v>4</v>
      </c>
      <c r="D9118">
        <v>2602</v>
      </c>
      <c r="E9118" t="s">
        <v>37</v>
      </c>
      <c r="F9118" s="4">
        <v>860000</v>
      </c>
      <c r="G9118" t="s">
        <v>5</v>
      </c>
      <c r="H9118">
        <v>4</v>
      </c>
      <c r="I9118" s="4">
        <f>IF(E9118="Rhode Island", Table1[[#This Row],[price]]*$L$3, IF(E9118="Massachusetts", Table1[[#This Row],[price]]*$L$2, 1))</f>
        <v>860000</v>
      </c>
    </row>
    <row r="9119" spans="1:9" x14ac:dyDescent="0.25">
      <c r="A9119" s="2">
        <v>41598</v>
      </c>
      <c r="B9119" s="1">
        <f t="shared" si="284"/>
        <v>2013</v>
      </c>
      <c r="C9119" s="1">
        <f t="shared" si="285"/>
        <v>4</v>
      </c>
      <c r="D9119">
        <v>2617</v>
      </c>
      <c r="E9119" t="s">
        <v>37</v>
      </c>
      <c r="F9119" s="4">
        <v>970000</v>
      </c>
      <c r="G9119" t="s">
        <v>5</v>
      </c>
      <c r="H9119">
        <v>5</v>
      </c>
      <c r="I9119" s="4">
        <f>IF(E9119="Rhode Island", Table1[[#This Row],[price]]*$L$3, IF(E9119="Massachusetts", Table1[[#This Row],[price]]*$L$2, 1))</f>
        <v>970000</v>
      </c>
    </row>
    <row r="9120" spans="1:9" x14ac:dyDescent="0.25">
      <c r="A9120" s="2">
        <v>41598</v>
      </c>
      <c r="B9120" s="1">
        <f t="shared" si="284"/>
        <v>2013</v>
      </c>
      <c r="C9120" s="1">
        <f t="shared" si="285"/>
        <v>4</v>
      </c>
      <c r="D9120">
        <v>2603</v>
      </c>
      <c r="E9120" t="s">
        <v>37</v>
      </c>
      <c r="F9120" s="4">
        <v>325000</v>
      </c>
      <c r="G9120" t="s">
        <v>6</v>
      </c>
      <c r="H9120">
        <v>2</v>
      </c>
      <c r="I9120" s="4">
        <f>IF(E9120="Rhode Island", Table1[[#This Row],[price]]*$L$3, IF(E9120="Massachusetts", Table1[[#This Row],[price]]*$L$2, 1))</f>
        <v>325000</v>
      </c>
    </row>
    <row r="9121" spans="1:9" x14ac:dyDescent="0.25">
      <c r="A9121" s="2">
        <v>41599</v>
      </c>
      <c r="B9121" s="1">
        <f t="shared" si="284"/>
        <v>2013</v>
      </c>
      <c r="C9121" s="1">
        <f t="shared" si="285"/>
        <v>4</v>
      </c>
      <c r="D9121">
        <v>2611</v>
      </c>
      <c r="E9121" t="s">
        <v>37</v>
      </c>
      <c r="F9121" s="4">
        <v>404000</v>
      </c>
      <c r="G9121" t="s">
        <v>5</v>
      </c>
      <c r="H9121">
        <v>3</v>
      </c>
      <c r="I9121" s="4">
        <f>IF(E9121="Rhode Island", Table1[[#This Row],[price]]*$L$3, IF(E9121="Massachusetts", Table1[[#This Row],[price]]*$L$2, 1))</f>
        <v>404000</v>
      </c>
    </row>
    <row r="9122" spans="1:9" x14ac:dyDescent="0.25">
      <c r="A9122" s="2">
        <v>41599</v>
      </c>
      <c r="B9122" s="1">
        <f t="shared" si="284"/>
        <v>2013</v>
      </c>
      <c r="C9122" s="1">
        <f t="shared" si="285"/>
        <v>4</v>
      </c>
      <c r="D9122">
        <v>2615</v>
      </c>
      <c r="E9122" t="s">
        <v>37</v>
      </c>
      <c r="F9122" s="4">
        <v>405000</v>
      </c>
      <c r="G9122" t="s">
        <v>5</v>
      </c>
      <c r="H9122">
        <v>3</v>
      </c>
      <c r="I9122" s="4">
        <f>IF(E9122="Rhode Island", Table1[[#This Row],[price]]*$L$3, IF(E9122="Massachusetts", Table1[[#This Row],[price]]*$L$2, 1))</f>
        <v>405000</v>
      </c>
    </row>
    <row r="9123" spans="1:9" x14ac:dyDescent="0.25">
      <c r="A9123" s="2">
        <v>41599</v>
      </c>
      <c r="B9123" s="1">
        <f t="shared" si="284"/>
        <v>2013</v>
      </c>
      <c r="C9123" s="1">
        <f t="shared" si="285"/>
        <v>4</v>
      </c>
      <c r="D9123">
        <v>2615</v>
      </c>
      <c r="E9123" t="s">
        <v>37</v>
      </c>
      <c r="F9123" s="4">
        <v>415000</v>
      </c>
      <c r="G9123" t="s">
        <v>5</v>
      </c>
      <c r="H9123">
        <v>3</v>
      </c>
      <c r="I9123" s="4">
        <f>IF(E9123="Rhode Island", Table1[[#This Row],[price]]*$L$3, IF(E9123="Massachusetts", Table1[[#This Row],[price]]*$L$2, 1))</f>
        <v>415000</v>
      </c>
    </row>
    <row r="9124" spans="1:9" x14ac:dyDescent="0.25">
      <c r="A9124" s="2">
        <v>41599</v>
      </c>
      <c r="B9124" s="1">
        <f t="shared" si="284"/>
        <v>2013</v>
      </c>
      <c r="C9124" s="1">
        <f t="shared" si="285"/>
        <v>4</v>
      </c>
      <c r="D9124">
        <v>2913</v>
      </c>
      <c r="E9124" t="s">
        <v>36</v>
      </c>
      <c r="F9124" s="4">
        <v>435000</v>
      </c>
      <c r="G9124" t="s">
        <v>5</v>
      </c>
      <c r="H9124">
        <v>4</v>
      </c>
      <c r="I9124" s="4">
        <f>IF(E9124="Rhode Island", Table1[[#This Row],[price]]*$L$3, IF(E9124="Massachusetts", Table1[[#This Row],[price]]*$L$2, 1))</f>
        <v>435000</v>
      </c>
    </row>
    <row r="9125" spans="1:9" x14ac:dyDescent="0.25">
      <c r="A9125" s="2">
        <v>41599</v>
      </c>
      <c r="B9125" s="1">
        <f t="shared" si="284"/>
        <v>2013</v>
      </c>
      <c r="C9125" s="1">
        <f t="shared" si="285"/>
        <v>4</v>
      </c>
      <c r="D9125">
        <v>2617</v>
      </c>
      <c r="E9125" t="s">
        <v>37</v>
      </c>
      <c r="F9125" s="4">
        <v>470000</v>
      </c>
      <c r="G9125" t="s">
        <v>5</v>
      </c>
      <c r="H9125">
        <v>3</v>
      </c>
      <c r="I9125" s="4">
        <f>IF(E9125="Rhode Island", Table1[[#This Row],[price]]*$L$3, IF(E9125="Massachusetts", Table1[[#This Row],[price]]*$L$2, 1))</f>
        <v>470000</v>
      </c>
    </row>
    <row r="9126" spans="1:9" x14ac:dyDescent="0.25">
      <c r="A9126" s="2">
        <v>41599</v>
      </c>
      <c r="B9126" s="1">
        <f t="shared" si="284"/>
        <v>2013</v>
      </c>
      <c r="C9126" s="1">
        <f t="shared" si="285"/>
        <v>4</v>
      </c>
      <c r="D9126">
        <v>2914</v>
      </c>
      <c r="E9126" t="s">
        <v>36</v>
      </c>
      <c r="F9126" s="4">
        <v>518800</v>
      </c>
      <c r="G9126" t="s">
        <v>5</v>
      </c>
      <c r="H9126">
        <v>4</v>
      </c>
      <c r="I9126" s="4">
        <f>IF(E9126="Rhode Island", Table1[[#This Row],[price]]*$L$3, IF(E9126="Massachusetts", Table1[[#This Row],[price]]*$L$2, 1))</f>
        <v>518800</v>
      </c>
    </row>
    <row r="9127" spans="1:9" x14ac:dyDescent="0.25">
      <c r="A9127" s="2">
        <v>41599</v>
      </c>
      <c r="B9127" s="1">
        <f t="shared" si="284"/>
        <v>2013</v>
      </c>
      <c r="C9127" s="1">
        <f t="shared" si="285"/>
        <v>4</v>
      </c>
      <c r="D9127">
        <v>2902</v>
      </c>
      <c r="E9127" t="s">
        <v>36</v>
      </c>
      <c r="F9127" s="4">
        <v>520000</v>
      </c>
      <c r="G9127" t="s">
        <v>5</v>
      </c>
      <c r="H9127">
        <v>4</v>
      </c>
      <c r="I9127" s="4">
        <f>IF(E9127="Rhode Island", Table1[[#This Row],[price]]*$L$3, IF(E9127="Massachusetts", Table1[[#This Row],[price]]*$L$2, 1))</f>
        <v>520000</v>
      </c>
    </row>
    <row r="9128" spans="1:9" x14ac:dyDescent="0.25">
      <c r="A9128" s="2">
        <v>41599</v>
      </c>
      <c r="B9128" s="1">
        <f t="shared" si="284"/>
        <v>2013</v>
      </c>
      <c r="C9128" s="1">
        <f t="shared" si="285"/>
        <v>4</v>
      </c>
      <c r="D9128">
        <v>2617</v>
      </c>
      <c r="E9128" t="s">
        <v>37</v>
      </c>
      <c r="F9128" s="4">
        <v>530000</v>
      </c>
      <c r="G9128" t="s">
        <v>5</v>
      </c>
      <c r="H9128">
        <v>4</v>
      </c>
      <c r="I9128" s="4">
        <f>IF(E9128="Rhode Island", Table1[[#This Row],[price]]*$L$3, IF(E9128="Massachusetts", Table1[[#This Row],[price]]*$L$2, 1))</f>
        <v>530000</v>
      </c>
    </row>
    <row r="9129" spans="1:9" x14ac:dyDescent="0.25">
      <c r="A9129" s="2">
        <v>41599</v>
      </c>
      <c r="B9129" s="1">
        <f t="shared" si="284"/>
        <v>2013</v>
      </c>
      <c r="C9129" s="1">
        <f t="shared" si="285"/>
        <v>4</v>
      </c>
      <c r="D9129">
        <v>2602</v>
      </c>
      <c r="E9129" t="s">
        <v>37</v>
      </c>
      <c r="F9129" s="4">
        <v>605000</v>
      </c>
      <c r="G9129" t="s">
        <v>5</v>
      </c>
      <c r="H9129">
        <v>4</v>
      </c>
      <c r="I9129" s="4">
        <f>IF(E9129="Rhode Island", Table1[[#This Row],[price]]*$L$3, IF(E9129="Massachusetts", Table1[[#This Row],[price]]*$L$2, 1))</f>
        <v>605000</v>
      </c>
    </row>
    <row r="9130" spans="1:9" x14ac:dyDescent="0.25">
      <c r="A9130" s="2">
        <v>41599</v>
      </c>
      <c r="B9130" s="1">
        <f t="shared" si="284"/>
        <v>2013</v>
      </c>
      <c r="C9130" s="1">
        <f t="shared" si="285"/>
        <v>4</v>
      </c>
      <c r="D9130">
        <v>2614</v>
      </c>
      <c r="E9130" t="s">
        <v>37</v>
      </c>
      <c r="F9130" s="4">
        <v>730000</v>
      </c>
      <c r="G9130" t="s">
        <v>5</v>
      </c>
      <c r="H9130">
        <v>4</v>
      </c>
      <c r="I9130" s="4">
        <f>IF(E9130="Rhode Island", Table1[[#This Row],[price]]*$L$3, IF(E9130="Massachusetts", Table1[[#This Row],[price]]*$L$2, 1))</f>
        <v>730000</v>
      </c>
    </row>
    <row r="9131" spans="1:9" x14ac:dyDescent="0.25">
      <c r="A9131" s="2">
        <v>41599</v>
      </c>
      <c r="B9131" s="1">
        <f t="shared" si="284"/>
        <v>2013</v>
      </c>
      <c r="C9131" s="1">
        <f t="shared" si="285"/>
        <v>4</v>
      </c>
      <c r="D9131">
        <v>2914</v>
      </c>
      <c r="E9131" t="s">
        <v>36</v>
      </c>
      <c r="F9131" s="4">
        <v>805000</v>
      </c>
      <c r="G9131" t="s">
        <v>5</v>
      </c>
      <c r="H9131">
        <v>4</v>
      </c>
      <c r="I9131" s="4">
        <f>IF(E9131="Rhode Island", Table1[[#This Row],[price]]*$L$3, IF(E9131="Massachusetts", Table1[[#This Row],[price]]*$L$2, 1))</f>
        <v>805000</v>
      </c>
    </row>
    <row r="9132" spans="1:9" x14ac:dyDescent="0.25">
      <c r="A9132" s="2">
        <v>41599</v>
      </c>
      <c r="B9132" s="1">
        <f t="shared" si="284"/>
        <v>2013</v>
      </c>
      <c r="C9132" s="1">
        <f t="shared" si="285"/>
        <v>4</v>
      </c>
      <c r="D9132">
        <v>2602</v>
      </c>
      <c r="E9132" t="s">
        <v>37</v>
      </c>
      <c r="F9132" s="4">
        <v>340000</v>
      </c>
      <c r="G9132" t="s">
        <v>6</v>
      </c>
      <c r="H9132">
        <v>2</v>
      </c>
      <c r="I9132" s="4">
        <f>IF(E9132="Rhode Island", Table1[[#This Row],[price]]*$L$3, IF(E9132="Massachusetts", Table1[[#This Row],[price]]*$L$2, 1))</f>
        <v>340000</v>
      </c>
    </row>
    <row r="9133" spans="1:9" x14ac:dyDescent="0.25">
      <c r="A9133" s="2">
        <v>41599</v>
      </c>
      <c r="B9133" s="1">
        <f t="shared" si="284"/>
        <v>2013</v>
      </c>
      <c r="C9133" s="1">
        <f t="shared" si="285"/>
        <v>4</v>
      </c>
      <c r="D9133">
        <v>2603</v>
      </c>
      <c r="E9133" t="s">
        <v>37</v>
      </c>
      <c r="F9133" s="4">
        <v>375000</v>
      </c>
      <c r="G9133" t="s">
        <v>6</v>
      </c>
      <c r="H9133">
        <v>1</v>
      </c>
      <c r="I9133" s="4">
        <f>IF(E9133="Rhode Island", Table1[[#This Row],[price]]*$L$3, IF(E9133="Massachusetts", Table1[[#This Row],[price]]*$L$2, 1))</f>
        <v>375000</v>
      </c>
    </row>
    <row r="9134" spans="1:9" x14ac:dyDescent="0.25">
      <c r="A9134" s="2">
        <v>41599</v>
      </c>
      <c r="B9134" s="1">
        <f t="shared" si="284"/>
        <v>2013</v>
      </c>
      <c r="C9134" s="1">
        <f t="shared" si="285"/>
        <v>4</v>
      </c>
      <c r="D9134">
        <v>2617</v>
      </c>
      <c r="E9134" t="s">
        <v>37</v>
      </c>
      <c r="F9134" s="4">
        <v>415000</v>
      </c>
      <c r="G9134" t="s">
        <v>6</v>
      </c>
      <c r="H9134">
        <v>2</v>
      </c>
      <c r="I9134" s="4">
        <f>IF(E9134="Rhode Island", Table1[[#This Row],[price]]*$L$3, IF(E9134="Massachusetts", Table1[[#This Row],[price]]*$L$2, 1))</f>
        <v>415000</v>
      </c>
    </row>
    <row r="9135" spans="1:9" x14ac:dyDescent="0.25">
      <c r="A9135" s="2">
        <v>41600</v>
      </c>
      <c r="B9135" s="1">
        <f t="shared" si="284"/>
        <v>2013</v>
      </c>
      <c r="C9135" s="1">
        <f t="shared" si="285"/>
        <v>4</v>
      </c>
      <c r="D9135">
        <v>2615</v>
      </c>
      <c r="E9135" t="s">
        <v>37</v>
      </c>
      <c r="F9135" s="4">
        <v>339000</v>
      </c>
      <c r="G9135" t="s">
        <v>5</v>
      </c>
      <c r="H9135">
        <v>2</v>
      </c>
      <c r="I9135" s="4">
        <f>IF(E9135="Rhode Island", Table1[[#This Row],[price]]*$L$3, IF(E9135="Massachusetts", Table1[[#This Row],[price]]*$L$2, 1))</f>
        <v>339000</v>
      </c>
    </row>
    <row r="9136" spans="1:9" x14ac:dyDescent="0.25">
      <c r="A9136" s="2">
        <v>41600</v>
      </c>
      <c r="B9136" s="1">
        <f t="shared" si="284"/>
        <v>2013</v>
      </c>
      <c r="C9136" s="1">
        <f t="shared" si="285"/>
        <v>4</v>
      </c>
      <c r="D9136">
        <v>2903</v>
      </c>
      <c r="E9136" t="s">
        <v>36</v>
      </c>
      <c r="F9136" s="4">
        <v>462500</v>
      </c>
      <c r="G9136" t="s">
        <v>5</v>
      </c>
      <c r="H9136">
        <v>4</v>
      </c>
      <c r="I9136" s="4">
        <f>IF(E9136="Rhode Island", Table1[[#This Row],[price]]*$L$3, IF(E9136="Massachusetts", Table1[[#This Row],[price]]*$L$2, 1))</f>
        <v>462500</v>
      </c>
    </row>
    <row r="9137" spans="1:9" x14ac:dyDescent="0.25">
      <c r="A9137" s="2">
        <v>41600</v>
      </c>
      <c r="B9137" s="1">
        <f t="shared" si="284"/>
        <v>2013</v>
      </c>
      <c r="C9137" s="1">
        <f t="shared" si="285"/>
        <v>4</v>
      </c>
      <c r="D9137">
        <v>2904</v>
      </c>
      <c r="E9137" t="s">
        <v>36</v>
      </c>
      <c r="F9137" s="4">
        <v>485000</v>
      </c>
      <c r="G9137" t="s">
        <v>5</v>
      </c>
      <c r="H9137">
        <v>3</v>
      </c>
      <c r="I9137" s="4">
        <f>IF(E9137="Rhode Island", Table1[[#This Row],[price]]*$L$3, IF(E9137="Massachusetts", Table1[[#This Row],[price]]*$L$2, 1))</f>
        <v>485000</v>
      </c>
    </row>
    <row r="9138" spans="1:9" x14ac:dyDescent="0.25">
      <c r="A9138" s="2">
        <v>41600</v>
      </c>
      <c r="B9138" s="1">
        <f t="shared" si="284"/>
        <v>2013</v>
      </c>
      <c r="C9138" s="1">
        <f t="shared" si="285"/>
        <v>4</v>
      </c>
      <c r="D9138">
        <v>2615</v>
      </c>
      <c r="E9138" t="s">
        <v>37</v>
      </c>
      <c r="F9138" s="4">
        <v>495000</v>
      </c>
      <c r="G9138" t="s">
        <v>5</v>
      </c>
      <c r="H9138">
        <v>3</v>
      </c>
      <c r="I9138" s="4">
        <f>IF(E9138="Rhode Island", Table1[[#This Row],[price]]*$L$3, IF(E9138="Massachusetts", Table1[[#This Row],[price]]*$L$2, 1))</f>
        <v>495000</v>
      </c>
    </row>
    <row r="9139" spans="1:9" x14ac:dyDescent="0.25">
      <c r="A9139" s="2">
        <v>41600</v>
      </c>
      <c r="B9139" s="1">
        <f t="shared" si="284"/>
        <v>2013</v>
      </c>
      <c r="C9139" s="1">
        <f t="shared" si="285"/>
        <v>4</v>
      </c>
      <c r="D9139">
        <v>2617</v>
      </c>
      <c r="E9139" t="s">
        <v>37</v>
      </c>
      <c r="F9139" s="4">
        <v>590000</v>
      </c>
      <c r="G9139" t="s">
        <v>5</v>
      </c>
      <c r="H9139">
        <v>5</v>
      </c>
      <c r="I9139" s="4">
        <f>IF(E9139="Rhode Island", Table1[[#This Row],[price]]*$L$3, IF(E9139="Massachusetts", Table1[[#This Row],[price]]*$L$2, 1))</f>
        <v>590000</v>
      </c>
    </row>
    <row r="9140" spans="1:9" x14ac:dyDescent="0.25">
      <c r="A9140" s="2">
        <v>41600</v>
      </c>
      <c r="B9140" s="1">
        <f t="shared" si="284"/>
        <v>2013</v>
      </c>
      <c r="C9140" s="1">
        <f t="shared" si="285"/>
        <v>4</v>
      </c>
      <c r="D9140">
        <v>2914</v>
      </c>
      <c r="E9140" t="s">
        <v>36</v>
      </c>
      <c r="F9140" s="4">
        <v>642000</v>
      </c>
      <c r="G9140" t="s">
        <v>5</v>
      </c>
      <c r="H9140">
        <v>4</v>
      </c>
      <c r="I9140" s="4">
        <f>IF(E9140="Rhode Island", Table1[[#This Row],[price]]*$L$3, IF(E9140="Massachusetts", Table1[[#This Row],[price]]*$L$2, 1))</f>
        <v>642000</v>
      </c>
    </row>
    <row r="9141" spans="1:9" x14ac:dyDescent="0.25">
      <c r="A9141" s="2">
        <v>41600</v>
      </c>
      <c r="B9141" s="1">
        <f t="shared" si="284"/>
        <v>2013</v>
      </c>
      <c r="C9141" s="1">
        <f t="shared" si="285"/>
        <v>4</v>
      </c>
      <c r="D9141">
        <v>2614</v>
      </c>
      <c r="E9141" t="s">
        <v>37</v>
      </c>
      <c r="F9141" s="4">
        <v>730000</v>
      </c>
      <c r="G9141" t="s">
        <v>5</v>
      </c>
      <c r="H9141">
        <v>4</v>
      </c>
      <c r="I9141" s="4">
        <f>IF(E9141="Rhode Island", Table1[[#This Row],[price]]*$L$3, IF(E9141="Massachusetts", Table1[[#This Row],[price]]*$L$2, 1))</f>
        <v>730000</v>
      </c>
    </row>
    <row r="9142" spans="1:9" x14ac:dyDescent="0.25">
      <c r="A9142" s="2">
        <v>41600</v>
      </c>
      <c r="B9142" s="1">
        <f t="shared" si="284"/>
        <v>2013</v>
      </c>
      <c r="C9142" s="1">
        <f t="shared" si="285"/>
        <v>4</v>
      </c>
      <c r="D9142">
        <v>2602</v>
      </c>
      <c r="E9142" t="s">
        <v>37</v>
      </c>
      <c r="F9142" s="4">
        <v>748000</v>
      </c>
      <c r="G9142" t="s">
        <v>5</v>
      </c>
      <c r="H9142">
        <v>4</v>
      </c>
      <c r="I9142" s="4">
        <f>IF(E9142="Rhode Island", Table1[[#This Row],[price]]*$L$3, IF(E9142="Massachusetts", Table1[[#This Row],[price]]*$L$2, 1))</f>
        <v>748000</v>
      </c>
    </row>
    <row r="9143" spans="1:9" x14ac:dyDescent="0.25">
      <c r="A9143" s="2">
        <v>41601</v>
      </c>
      <c r="B9143" s="1">
        <f t="shared" si="284"/>
        <v>2013</v>
      </c>
      <c r="C9143" s="1">
        <f t="shared" si="285"/>
        <v>4</v>
      </c>
      <c r="D9143">
        <v>2902</v>
      </c>
      <c r="E9143" t="s">
        <v>36</v>
      </c>
      <c r="F9143" s="4">
        <v>420000</v>
      </c>
      <c r="G9143" t="s">
        <v>5</v>
      </c>
      <c r="H9143">
        <v>3</v>
      </c>
      <c r="I9143" s="4">
        <f>IF(E9143="Rhode Island", Table1[[#This Row],[price]]*$L$3, IF(E9143="Massachusetts", Table1[[#This Row],[price]]*$L$2, 1))</f>
        <v>420000</v>
      </c>
    </row>
    <row r="9144" spans="1:9" x14ac:dyDescent="0.25">
      <c r="A9144" s="2">
        <v>41601</v>
      </c>
      <c r="B9144" s="1">
        <f t="shared" si="284"/>
        <v>2013</v>
      </c>
      <c r="C9144" s="1">
        <f t="shared" si="285"/>
        <v>4</v>
      </c>
      <c r="D9144">
        <v>2617</v>
      </c>
      <c r="E9144" t="s">
        <v>37</v>
      </c>
      <c r="F9144" s="4">
        <v>456750</v>
      </c>
      <c r="G9144" t="s">
        <v>5</v>
      </c>
      <c r="H9144">
        <v>3</v>
      </c>
      <c r="I9144" s="4">
        <f>IF(E9144="Rhode Island", Table1[[#This Row],[price]]*$L$3, IF(E9144="Massachusetts", Table1[[#This Row],[price]]*$L$2, 1))</f>
        <v>456750</v>
      </c>
    </row>
    <row r="9145" spans="1:9" x14ac:dyDescent="0.25">
      <c r="A9145" s="2">
        <v>41601</v>
      </c>
      <c r="B9145" s="1">
        <f t="shared" si="284"/>
        <v>2013</v>
      </c>
      <c r="C9145" s="1">
        <f t="shared" si="285"/>
        <v>4</v>
      </c>
      <c r="D9145">
        <v>2606</v>
      </c>
      <c r="E9145" t="s">
        <v>37</v>
      </c>
      <c r="F9145" s="4">
        <v>735000</v>
      </c>
      <c r="G9145" t="s">
        <v>5</v>
      </c>
      <c r="H9145">
        <v>4</v>
      </c>
      <c r="I9145" s="4">
        <f>IF(E9145="Rhode Island", Table1[[#This Row],[price]]*$L$3, IF(E9145="Massachusetts", Table1[[#This Row],[price]]*$L$2, 1))</f>
        <v>735000</v>
      </c>
    </row>
    <row r="9146" spans="1:9" x14ac:dyDescent="0.25">
      <c r="A9146" s="2">
        <v>41601</v>
      </c>
      <c r="B9146" s="1">
        <f t="shared" si="284"/>
        <v>2013</v>
      </c>
      <c r="C9146" s="1">
        <f t="shared" si="285"/>
        <v>4</v>
      </c>
      <c r="D9146">
        <v>2913</v>
      </c>
      <c r="E9146" t="s">
        <v>36</v>
      </c>
      <c r="F9146" s="4">
        <v>775000</v>
      </c>
      <c r="G9146" t="s">
        <v>5</v>
      </c>
      <c r="H9146">
        <v>4</v>
      </c>
      <c r="I9146" s="4">
        <f>IF(E9146="Rhode Island", Table1[[#This Row],[price]]*$L$3, IF(E9146="Massachusetts", Table1[[#This Row],[price]]*$L$2, 1))</f>
        <v>775000</v>
      </c>
    </row>
    <row r="9147" spans="1:9" x14ac:dyDescent="0.25">
      <c r="A9147" s="2">
        <v>41601</v>
      </c>
      <c r="B9147" s="1">
        <f t="shared" si="284"/>
        <v>2013</v>
      </c>
      <c r="C9147" s="1">
        <f t="shared" si="285"/>
        <v>4</v>
      </c>
      <c r="D9147">
        <v>2902</v>
      </c>
      <c r="E9147" t="s">
        <v>36</v>
      </c>
      <c r="F9147" s="4">
        <v>800000</v>
      </c>
      <c r="G9147" t="s">
        <v>5</v>
      </c>
      <c r="H9147">
        <v>4</v>
      </c>
      <c r="I9147" s="4">
        <f>IF(E9147="Rhode Island", Table1[[#This Row],[price]]*$L$3, IF(E9147="Massachusetts", Table1[[#This Row],[price]]*$L$2, 1))</f>
        <v>800000</v>
      </c>
    </row>
    <row r="9148" spans="1:9" x14ac:dyDescent="0.25">
      <c r="A9148" s="2">
        <v>41603</v>
      </c>
      <c r="B9148" s="1">
        <f t="shared" si="284"/>
        <v>2013</v>
      </c>
      <c r="C9148" s="1">
        <f t="shared" si="285"/>
        <v>4</v>
      </c>
      <c r="D9148">
        <v>2913</v>
      </c>
      <c r="E9148" t="s">
        <v>36</v>
      </c>
      <c r="F9148" s="4">
        <v>387500</v>
      </c>
      <c r="G9148" t="s">
        <v>5</v>
      </c>
      <c r="H9148">
        <v>3</v>
      </c>
      <c r="I9148" s="4">
        <f>IF(E9148="Rhode Island", Table1[[#This Row],[price]]*$L$3, IF(E9148="Massachusetts", Table1[[#This Row],[price]]*$L$2, 1))</f>
        <v>387500</v>
      </c>
    </row>
    <row r="9149" spans="1:9" x14ac:dyDescent="0.25">
      <c r="A9149" s="2">
        <v>41603</v>
      </c>
      <c r="B9149" s="1">
        <f t="shared" si="284"/>
        <v>2013</v>
      </c>
      <c r="C9149" s="1">
        <f t="shared" si="285"/>
        <v>4</v>
      </c>
      <c r="D9149">
        <v>2604</v>
      </c>
      <c r="E9149" t="s">
        <v>37</v>
      </c>
      <c r="F9149" s="4">
        <v>435000</v>
      </c>
      <c r="G9149" t="s">
        <v>5</v>
      </c>
      <c r="H9149">
        <v>3</v>
      </c>
      <c r="I9149" s="4">
        <f>IF(E9149="Rhode Island", Table1[[#This Row],[price]]*$L$3, IF(E9149="Massachusetts", Table1[[#This Row],[price]]*$L$2, 1))</f>
        <v>435000</v>
      </c>
    </row>
    <row r="9150" spans="1:9" x14ac:dyDescent="0.25">
      <c r="A9150" s="2">
        <v>41603</v>
      </c>
      <c r="B9150" s="1">
        <f t="shared" si="284"/>
        <v>2013</v>
      </c>
      <c r="C9150" s="1">
        <f t="shared" si="285"/>
        <v>4</v>
      </c>
      <c r="D9150">
        <v>2607</v>
      </c>
      <c r="E9150" t="s">
        <v>37</v>
      </c>
      <c r="F9150" s="4">
        <v>720000</v>
      </c>
      <c r="G9150" t="s">
        <v>5</v>
      </c>
      <c r="H9150">
        <v>4</v>
      </c>
      <c r="I9150" s="4">
        <f>IF(E9150="Rhode Island", Table1[[#This Row],[price]]*$L$3, IF(E9150="Massachusetts", Table1[[#This Row],[price]]*$L$2, 1))</f>
        <v>720000</v>
      </c>
    </row>
    <row r="9151" spans="1:9" x14ac:dyDescent="0.25">
      <c r="A9151" s="2">
        <v>41603</v>
      </c>
      <c r="B9151" s="1">
        <f t="shared" si="284"/>
        <v>2013</v>
      </c>
      <c r="C9151" s="1">
        <f t="shared" si="285"/>
        <v>4</v>
      </c>
      <c r="D9151">
        <v>2600</v>
      </c>
      <c r="E9151" t="s">
        <v>37</v>
      </c>
      <c r="F9151" s="4">
        <v>725000</v>
      </c>
      <c r="G9151" t="s">
        <v>5</v>
      </c>
      <c r="H9151">
        <v>3</v>
      </c>
      <c r="I9151" s="4">
        <f>IF(E9151="Rhode Island", Table1[[#This Row],[price]]*$L$3, IF(E9151="Massachusetts", Table1[[#This Row],[price]]*$L$2, 1))</f>
        <v>725000</v>
      </c>
    </row>
    <row r="9152" spans="1:9" x14ac:dyDescent="0.25">
      <c r="A9152" s="2">
        <v>41603</v>
      </c>
      <c r="B9152" s="1">
        <f t="shared" si="284"/>
        <v>2013</v>
      </c>
      <c r="C9152" s="1">
        <f t="shared" si="285"/>
        <v>4</v>
      </c>
      <c r="D9152">
        <v>2607</v>
      </c>
      <c r="E9152" t="s">
        <v>37</v>
      </c>
      <c r="F9152" s="4">
        <v>760000</v>
      </c>
      <c r="G9152" t="s">
        <v>5</v>
      </c>
      <c r="H9152">
        <v>5</v>
      </c>
      <c r="I9152" s="4">
        <f>IF(E9152="Rhode Island", Table1[[#This Row],[price]]*$L$3, IF(E9152="Massachusetts", Table1[[#This Row],[price]]*$L$2, 1))</f>
        <v>760000</v>
      </c>
    </row>
    <row r="9153" spans="1:9" x14ac:dyDescent="0.25">
      <c r="A9153" s="2">
        <v>41603</v>
      </c>
      <c r="B9153" s="1">
        <f t="shared" si="284"/>
        <v>2013</v>
      </c>
      <c r="C9153" s="1">
        <f t="shared" si="285"/>
        <v>4</v>
      </c>
      <c r="D9153">
        <v>2604</v>
      </c>
      <c r="E9153" t="s">
        <v>37</v>
      </c>
      <c r="F9153" s="4">
        <v>799500</v>
      </c>
      <c r="G9153" t="s">
        <v>5</v>
      </c>
      <c r="H9153">
        <v>4</v>
      </c>
      <c r="I9153" s="4">
        <f>IF(E9153="Rhode Island", Table1[[#This Row],[price]]*$L$3, IF(E9153="Massachusetts", Table1[[#This Row],[price]]*$L$2, 1))</f>
        <v>799500</v>
      </c>
    </row>
    <row r="9154" spans="1:9" x14ac:dyDescent="0.25">
      <c r="A9154" s="2">
        <v>41603</v>
      </c>
      <c r="B9154" s="1">
        <f t="shared" ref="B9154:B9217" si="286">YEAR(A9154)</f>
        <v>2013</v>
      </c>
      <c r="C9154" s="1">
        <f t="shared" ref="C9154:C9217" si="287">ROUNDUP(MONTH(A9154)/3,0)</f>
        <v>4</v>
      </c>
      <c r="D9154">
        <v>2603</v>
      </c>
      <c r="E9154" t="s">
        <v>37</v>
      </c>
      <c r="F9154" s="4">
        <v>1050000</v>
      </c>
      <c r="G9154" t="s">
        <v>5</v>
      </c>
      <c r="H9154">
        <v>4</v>
      </c>
      <c r="I9154" s="4">
        <f>IF(E9154="Rhode Island", Table1[[#This Row],[price]]*$L$3, IF(E9154="Massachusetts", Table1[[#This Row],[price]]*$L$2, 1))</f>
        <v>1050000</v>
      </c>
    </row>
    <row r="9155" spans="1:9" x14ac:dyDescent="0.25">
      <c r="A9155" s="2">
        <v>41603</v>
      </c>
      <c r="B9155" s="1">
        <f t="shared" si="286"/>
        <v>2013</v>
      </c>
      <c r="C9155" s="1">
        <f t="shared" si="287"/>
        <v>4</v>
      </c>
      <c r="D9155">
        <v>2612</v>
      </c>
      <c r="E9155" t="s">
        <v>37</v>
      </c>
      <c r="F9155" s="4">
        <v>520750</v>
      </c>
      <c r="G9155" t="s">
        <v>6</v>
      </c>
      <c r="H9155">
        <v>2</v>
      </c>
      <c r="I9155" s="4">
        <f>IF(E9155="Rhode Island", Table1[[#This Row],[price]]*$L$3, IF(E9155="Massachusetts", Table1[[#This Row],[price]]*$L$2, 1))</f>
        <v>520750</v>
      </c>
    </row>
    <row r="9156" spans="1:9" x14ac:dyDescent="0.25">
      <c r="A9156" s="2">
        <v>41604</v>
      </c>
      <c r="B9156" s="1">
        <f t="shared" si="286"/>
        <v>2013</v>
      </c>
      <c r="C9156" s="1">
        <f t="shared" si="287"/>
        <v>4</v>
      </c>
      <c r="D9156">
        <v>2914</v>
      </c>
      <c r="E9156" t="s">
        <v>36</v>
      </c>
      <c r="F9156" s="4">
        <v>377500</v>
      </c>
      <c r="G9156" t="s">
        <v>5</v>
      </c>
      <c r="H9156">
        <v>2</v>
      </c>
      <c r="I9156" s="4">
        <f>IF(E9156="Rhode Island", Table1[[#This Row],[price]]*$L$3, IF(E9156="Massachusetts", Table1[[#This Row],[price]]*$L$2, 1))</f>
        <v>377500</v>
      </c>
    </row>
    <row r="9157" spans="1:9" x14ac:dyDescent="0.25">
      <c r="A9157" s="2">
        <v>41604</v>
      </c>
      <c r="B9157" s="1">
        <f t="shared" si="286"/>
        <v>2013</v>
      </c>
      <c r="C9157" s="1">
        <f t="shared" si="287"/>
        <v>4</v>
      </c>
      <c r="D9157">
        <v>2906</v>
      </c>
      <c r="E9157" t="s">
        <v>36</v>
      </c>
      <c r="F9157" s="4">
        <v>400000</v>
      </c>
      <c r="G9157" t="s">
        <v>5</v>
      </c>
      <c r="H9157">
        <v>3</v>
      </c>
      <c r="I9157" s="4">
        <f>IF(E9157="Rhode Island", Table1[[#This Row],[price]]*$L$3, IF(E9157="Massachusetts", Table1[[#This Row],[price]]*$L$2, 1))</f>
        <v>400000</v>
      </c>
    </row>
    <row r="9158" spans="1:9" x14ac:dyDescent="0.25">
      <c r="A9158" s="2">
        <v>41604</v>
      </c>
      <c r="B9158" s="1">
        <f t="shared" si="286"/>
        <v>2013</v>
      </c>
      <c r="C9158" s="1">
        <f t="shared" si="287"/>
        <v>4</v>
      </c>
      <c r="D9158">
        <v>2615</v>
      </c>
      <c r="E9158" t="s">
        <v>37</v>
      </c>
      <c r="F9158" s="4">
        <v>420000</v>
      </c>
      <c r="G9158" t="s">
        <v>5</v>
      </c>
      <c r="H9158">
        <v>3</v>
      </c>
      <c r="I9158" s="4">
        <f>IF(E9158="Rhode Island", Table1[[#This Row],[price]]*$L$3, IF(E9158="Massachusetts", Table1[[#This Row],[price]]*$L$2, 1))</f>
        <v>420000</v>
      </c>
    </row>
    <row r="9159" spans="1:9" x14ac:dyDescent="0.25">
      <c r="A9159" s="2">
        <v>41604</v>
      </c>
      <c r="B9159" s="1">
        <f t="shared" si="286"/>
        <v>2013</v>
      </c>
      <c r="C9159" s="1">
        <f t="shared" si="287"/>
        <v>4</v>
      </c>
      <c r="D9159">
        <v>2904</v>
      </c>
      <c r="E9159" t="s">
        <v>36</v>
      </c>
      <c r="F9159" s="4">
        <v>520000</v>
      </c>
      <c r="G9159" t="s">
        <v>5</v>
      </c>
      <c r="H9159">
        <v>4</v>
      </c>
      <c r="I9159" s="4">
        <f>IF(E9159="Rhode Island", Table1[[#This Row],[price]]*$L$3, IF(E9159="Massachusetts", Table1[[#This Row],[price]]*$L$2, 1))</f>
        <v>520000</v>
      </c>
    </row>
    <row r="9160" spans="1:9" x14ac:dyDescent="0.25">
      <c r="A9160" s="2">
        <v>41604</v>
      </c>
      <c r="B9160" s="1">
        <f t="shared" si="286"/>
        <v>2013</v>
      </c>
      <c r="C9160" s="1">
        <f t="shared" si="287"/>
        <v>4</v>
      </c>
      <c r="D9160">
        <v>2904</v>
      </c>
      <c r="E9160" t="s">
        <v>36</v>
      </c>
      <c r="F9160" s="4">
        <v>560000</v>
      </c>
      <c r="G9160" t="s">
        <v>5</v>
      </c>
      <c r="H9160">
        <v>3</v>
      </c>
      <c r="I9160" s="4">
        <f>IF(E9160="Rhode Island", Table1[[#This Row],[price]]*$L$3, IF(E9160="Massachusetts", Table1[[#This Row],[price]]*$L$2, 1))</f>
        <v>560000</v>
      </c>
    </row>
    <row r="9161" spans="1:9" x14ac:dyDescent="0.25">
      <c r="A9161" s="2">
        <v>41604</v>
      </c>
      <c r="B9161" s="1">
        <f t="shared" si="286"/>
        <v>2013</v>
      </c>
      <c r="C9161" s="1">
        <f t="shared" si="287"/>
        <v>4</v>
      </c>
      <c r="D9161">
        <v>2611</v>
      </c>
      <c r="E9161" t="s">
        <v>37</v>
      </c>
      <c r="F9161" s="4">
        <v>717500</v>
      </c>
      <c r="G9161" t="s">
        <v>5</v>
      </c>
      <c r="H9161">
        <v>4</v>
      </c>
      <c r="I9161" s="4">
        <f>IF(E9161="Rhode Island", Table1[[#This Row],[price]]*$L$3, IF(E9161="Massachusetts", Table1[[#This Row],[price]]*$L$2, 1))</f>
        <v>717500</v>
      </c>
    </row>
    <row r="9162" spans="1:9" x14ac:dyDescent="0.25">
      <c r="A9162" s="2">
        <v>41604</v>
      </c>
      <c r="B9162" s="1">
        <f t="shared" si="286"/>
        <v>2013</v>
      </c>
      <c r="C9162" s="1">
        <f t="shared" si="287"/>
        <v>4</v>
      </c>
      <c r="D9162">
        <v>2603</v>
      </c>
      <c r="E9162" t="s">
        <v>37</v>
      </c>
      <c r="F9162" s="4">
        <v>1470000</v>
      </c>
      <c r="G9162" t="s">
        <v>5</v>
      </c>
      <c r="H9162">
        <v>4</v>
      </c>
      <c r="I9162" s="4">
        <f>IF(E9162="Rhode Island", Table1[[#This Row],[price]]*$L$3, IF(E9162="Massachusetts", Table1[[#This Row],[price]]*$L$2, 1))</f>
        <v>1470000</v>
      </c>
    </row>
    <row r="9163" spans="1:9" x14ac:dyDescent="0.25">
      <c r="A9163" s="2">
        <v>41605</v>
      </c>
      <c r="B9163" s="1">
        <f t="shared" si="286"/>
        <v>2013</v>
      </c>
      <c r="C9163" s="1">
        <f t="shared" si="287"/>
        <v>4</v>
      </c>
      <c r="D9163">
        <v>2609</v>
      </c>
      <c r="E9163" t="s">
        <v>37</v>
      </c>
      <c r="F9163" s="4">
        <v>175000</v>
      </c>
      <c r="G9163" t="s">
        <v>5</v>
      </c>
      <c r="H9163">
        <v>2</v>
      </c>
      <c r="I9163" s="4">
        <f>IF(E9163="Rhode Island", Table1[[#This Row],[price]]*$L$3, IF(E9163="Massachusetts", Table1[[#This Row],[price]]*$L$2, 1))</f>
        <v>175000</v>
      </c>
    </row>
    <row r="9164" spans="1:9" x14ac:dyDescent="0.25">
      <c r="A9164" s="2">
        <v>41605</v>
      </c>
      <c r="B9164" s="1">
        <f t="shared" si="286"/>
        <v>2013</v>
      </c>
      <c r="C9164" s="1">
        <f t="shared" si="287"/>
        <v>4</v>
      </c>
      <c r="D9164">
        <v>2914</v>
      </c>
      <c r="E9164" t="s">
        <v>36</v>
      </c>
      <c r="F9164" s="4">
        <v>422500</v>
      </c>
      <c r="G9164" t="s">
        <v>5</v>
      </c>
      <c r="H9164">
        <v>3</v>
      </c>
      <c r="I9164" s="4">
        <f>IF(E9164="Rhode Island", Table1[[#This Row],[price]]*$L$3, IF(E9164="Massachusetts", Table1[[#This Row],[price]]*$L$2, 1))</f>
        <v>422500</v>
      </c>
    </row>
    <row r="9165" spans="1:9" x14ac:dyDescent="0.25">
      <c r="A9165" s="2">
        <v>41605</v>
      </c>
      <c r="B9165" s="1">
        <f t="shared" si="286"/>
        <v>2013</v>
      </c>
      <c r="C9165" s="1">
        <f t="shared" si="287"/>
        <v>4</v>
      </c>
      <c r="D9165">
        <v>2615</v>
      </c>
      <c r="E9165" t="s">
        <v>37</v>
      </c>
      <c r="F9165" s="4">
        <v>500000</v>
      </c>
      <c r="G9165" t="s">
        <v>5</v>
      </c>
      <c r="H9165">
        <v>4</v>
      </c>
      <c r="I9165" s="4">
        <f>IF(E9165="Rhode Island", Table1[[#This Row],[price]]*$L$3, IF(E9165="Massachusetts", Table1[[#This Row],[price]]*$L$2, 1))</f>
        <v>500000</v>
      </c>
    </row>
    <row r="9166" spans="1:9" x14ac:dyDescent="0.25">
      <c r="A9166" s="2">
        <v>41605</v>
      </c>
      <c r="B9166" s="1">
        <f t="shared" si="286"/>
        <v>2013</v>
      </c>
      <c r="C9166" s="1">
        <f t="shared" si="287"/>
        <v>4</v>
      </c>
      <c r="D9166">
        <v>2914</v>
      </c>
      <c r="E9166" t="s">
        <v>36</v>
      </c>
      <c r="F9166" s="4">
        <v>515000</v>
      </c>
      <c r="G9166" t="s">
        <v>5</v>
      </c>
      <c r="H9166">
        <v>4</v>
      </c>
      <c r="I9166" s="4">
        <f>IF(E9166="Rhode Island", Table1[[#This Row],[price]]*$L$3, IF(E9166="Massachusetts", Table1[[#This Row],[price]]*$L$2, 1))</f>
        <v>515000</v>
      </c>
    </row>
    <row r="9167" spans="1:9" x14ac:dyDescent="0.25">
      <c r="A9167" s="2">
        <v>41605</v>
      </c>
      <c r="B9167" s="1">
        <f t="shared" si="286"/>
        <v>2013</v>
      </c>
      <c r="C9167" s="1">
        <f t="shared" si="287"/>
        <v>4</v>
      </c>
      <c r="D9167">
        <v>2902</v>
      </c>
      <c r="E9167" t="s">
        <v>36</v>
      </c>
      <c r="F9167" s="4">
        <v>590000</v>
      </c>
      <c r="G9167" t="s">
        <v>5</v>
      </c>
      <c r="H9167">
        <v>4</v>
      </c>
      <c r="I9167" s="4">
        <f>IF(E9167="Rhode Island", Table1[[#This Row],[price]]*$L$3, IF(E9167="Massachusetts", Table1[[#This Row],[price]]*$L$2, 1))</f>
        <v>590000</v>
      </c>
    </row>
    <row r="9168" spans="1:9" x14ac:dyDescent="0.25">
      <c r="A9168" s="2">
        <v>41605</v>
      </c>
      <c r="B9168" s="1">
        <f t="shared" si="286"/>
        <v>2013</v>
      </c>
      <c r="C9168" s="1">
        <f t="shared" si="287"/>
        <v>4</v>
      </c>
      <c r="D9168">
        <v>2611</v>
      </c>
      <c r="E9168" t="s">
        <v>37</v>
      </c>
      <c r="F9168" s="4">
        <v>610000</v>
      </c>
      <c r="G9168" t="s">
        <v>5</v>
      </c>
      <c r="H9168">
        <v>3</v>
      </c>
      <c r="I9168" s="4">
        <f>IF(E9168="Rhode Island", Table1[[#This Row],[price]]*$L$3, IF(E9168="Massachusetts", Table1[[#This Row],[price]]*$L$2, 1))</f>
        <v>610000</v>
      </c>
    </row>
    <row r="9169" spans="1:9" x14ac:dyDescent="0.25">
      <c r="A9169" s="2">
        <v>41605</v>
      </c>
      <c r="B9169" s="1">
        <f t="shared" si="286"/>
        <v>2013</v>
      </c>
      <c r="C9169" s="1">
        <f t="shared" si="287"/>
        <v>4</v>
      </c>
      <c r="D9169">
        <v>2913</v>
      </c>
      <c r="E9169" t="s">
        <v>36</v>
      </c>
      <c r="F9169" s="4">
        <v>620000</v>
      </c>
      <c r="G9169" t="s">
        <v>5</v>
      </c>
      <c r="H9169">
        <v>5</v>
      </c>
      <c r="I9169" s="4">
        <f>IF(E9169="Rhode Island", Table1[[#This Row],[price]]*$L$3, IF(E9169="Massachusetts", Table1[[#This Row],[price]]*$L$2, 1))</f>
        <v>620000</v>
      </c>
    </row>
    <row r="9170" spans="1:9" x14ac:dyDescent="0.25">
      <c r="A9170" s="2">
        <v>41605</v>
      </c>
      <c r="B9170" s="1">
        <f t="shared" si="286"/>
        <v>2013</v>
      </c>
      <c r="C9170" s="1">
        <f t="shared" si="287"/>
        <v>4</v>
      </c>
      <c r="D9170">
        <v>2906</v>
      </c>
      <c r="E9170" t="s">
        <v>36</v>
      </c>
      <c r="F9170" s="4">
        <v>630500</v>
      </c>
      <c r="G9170" t="s">
        <v>5</v>
      </c>
      <c r="H9170">
        <v>4</v>
      </c>
      <c r="I9170" s="4">
        <f>IF(E9170="Rhode Island", Table1[[#This Row],[price]]*$L$3, IF(E9170="Massachusetts", Table1[[#This Row],[price]]*$L$2, 1))</f>
        <v>630500</v>
      </c>
    </row>
    <row r="9171" spans="1:9" x14ac:dyDescent="0.25">
      <c r="A9171" s="2">
        <v>41605</v>
      </c>
      <c r="B9171" s="1">
        <f t="shared" si="286"/>
        <v>2013</v>
      </c>
      <c r="C9171" s="1">
        <f t="shared" si="287"/>
        <v>4</v>
      </c>
      <c r="D9171">
        <v>2607</v>
      </c>
      <c r="E9171" t="s">
        <v>37</v>
      </c>
      <c r="F9171" s="4">
        <v>295000</v>
      </c>
      <c r="G9171" t="s">
        <v>6</v>
      </c>
      <c r="H9171">
        <v>2</v>
      </c>
      <c r="I9171" s="4">
        <f>IF(E9171="Rhode Island", Table1[[#This Row],[price]]*$L$3, IF(E9171="Massachusetts", Table1[[#This Row],[price]]*$L$2, 1))</f>
        <v>295000</v>
      </c>
    </row>
    <row r="9172" spans="1:9" x14ac:dyDescent="0.25">
      <c r="A9172" s="2">
        <v>41605</v>
      </c>
      <c r="B9172" s="1">
        <f t="shared" si="286"/>
        <v>2013</v>
      </c>
      <c r="C9172" s="1">
        <f t="shared" si="287"/>
        <v>4</v>
      </c>
      <c r="D9172">
        <v>2617</v>
      </c>
      <c r="E9172" t="s">
        <v>37</v>
      </c>
      <c r="F9172" s="4">
        <v>365000</v>
      </c>
      <c r="G9172" t="s">
        <v>6</v>
      </c>
      <c r="H9172">
        <v>2</v>
      </c>
      <c r="I9172" s="4">
        <f>IF(E9172="Rhode Island", Table1[[#This Row],[price]]*$L$3, IF(E9172="Massachusetts", Table1[[#This Row],[price]]*$L$2, 1))</f>
        <v>365000</v>
      </c>
    </row>
    <row r="9173" spans="1:9" x14ac:dyDescent="0.25">
      <c r="A9173" s="2">
        <v>41605</v>
      </c>
      <c r="B9173" s="1">
        <f t="shared" si="286"/>
        <v>2013</v>
      </c>
      <c r="C9173" s="1">
        <f t="shared" si="287"/>
        <v>4</v>
      </c>
      <c r="D9173">
        <v>2600</v>
      </c>
      <c r="E9173" t="s">
        <v>37</v>
      </c>
      <c r="F9173" s="4">
        <v>839900</v>
      </c>
      <c r="G9173" t="s">
        <v>6</v>
      </c>
      <c r="H9173">
        <v>3</v>
      </c>
      <c r="I9173" s="4">
        <f>IF(E9173="Rhode Island", Table1[[#This Row],[price]]*$L$3, IF(E9173="Massachusetts", Table1[[#This Row],[price]]*$L$2, 1))</f>
        <v>839900</v>
      </c>
    </row>
    <row r="9174" spans="1:9" x14ac:dyDescent="0.25">
      <c r="A9174" s="2">
        <v>41606</v>
      </c>
      <c r="B9174" s="1">
        <f t="shared" si="286"/>
        <v>2013</v>
      </c>
      <c r="C9174" s="1">
        <f t="shared" si="287"/>
        <v>4</v>
      </c>
      <c r="D9174">
        <v>2906</v>
      </c>
      <c r="E9174" t="s">
        <v>36</v>
      </c>
      <c r="F9174" s="4">
        <v>362000</v>
      </c>
      <c r="G9174" t="s">
        <v>5</v>
      </c>
      <c r="H9174">
        <v>3</v>
      </c>
      <c r="I9174" s="4">
        <f>IF(E9174="Rhode Island", Table1[[#This Row],[price]]*$L$3, IF(E9174="Massachusetts", Table1[[#This Row],[price]]*$L$2, 1))</f>
        <v>362000</v>
      </c>
    </row>
    <row r="9175" spans="1:9" x14ac:dyDescent="0.25">
      <c r="A9175" s="2">
        <v>41606</v>
      </c>
      <c r="B9175" s="1">
        <f t="shared" si="286"/>
        <v>2013</v>
      </c>
      <c r="C9175" s="1">
        <f t="shared" si="287"/>
        <v>4</v>
      </c>
      <c r="D9175">
        <v>2903</v>
      </c>
      <c r="E9175" t="s">
        <v>36</v>
      </c>
      <c r="F9175" s="4">
        <v>440000</v>
      </c>
      <c r="G9175" t="s">
        <v>5</v>
      </c>
      <c r="H9175">
        <v>3</v>
      </c>
      <c r="I9175" s="4">
        <f>IF(E9175="Rhode Island", Table1[[#This Row],[price]]*$L$3, IF(E9175="Massachusetts", Table1[[#This Row],[price]]*$L$2, 1))</f>
        <v>440000</v>
      </c>
    </row>
    <row r="9176" spans="1:9" x14ac:dyDescent="0.25">
      <c r="A9176" s="2">
        <v>41606</v>
      </c>
      <c r="B9176" s="1">
        <f t="shared" si="286"/>
        <v>2013</v>
      </c>
      <c r="C9176" s="1">
        <f t="shared" si="287"/>
        <v>4</v>
      </c>
      <c r="D9176">
        <v>2904</v>
      </c>
      <c r="E9176" t="s">
        <v>36</v>
      </c>
      <c r="F9176" s="4">
        <v>535000</v>
      </c>
      <c r="G9176" t="s">
        <v>5</v>
      </c>
      <c r="H9176">
        <v>4</v>
      </c>
      <c r="I9176" s="4">
        <f>IF(E9176="Rhode Island", Table1[[#This Row],[price]]*$L$3, IF(E9176="Massachusetts", Table1[[#This Row],[price]]*$L$2, 1))</f>
        <v>535000</v>
      </c>
    </row>
    <row r="9177" spans="1:9" x14ac:dyDescent="0.25">
      <c r="A9177" s="2">
        <v>41606</v>
      </c>
      <c r="B9177" s="1">
        <f t="shared" si="286"/>
        <v>2013</v>
      </c>
      <c r="C9177" s="1">
        <f t="shared" si="287"/>
        <v>4</v>
      </c>
      <c r="D9177">
        <v>2602</v>
      </c>
      <c r="E9177" t="s">
        <v>37</v>
      </c>
      <c r="F9177" s="4">
        <v>565000</v>
      </c>
      <c r="G9177" t="s">
        <v>5</v>
      </c>
      <c r="H9177">
        <v>3</v>
      </c>
      <c r="I9177" s="4">
        <f>IF(E9177="Rhode Island", Table1[[#This Row],[price]]*$L$3, IF(E9177="Massachusetts", Table1[[#This Row],[price]]*$L$2, 1))</f>
        <v>565000</v>
      </c>
    </row>
    <row r="9178" spans="1:9" x14ac:dyDescent="0.25">
      <c r="A9178" s="2">
        <v>41606</v>
      </c>
      <c r="B9178" s="1">
        <f t="shared" si="286"/>
        <v>2013</v>
      </c>
      <c r="C9178" s="1">
        <f t="shared" si="287"/>
        <v>4</v>
      </c>
      <c r="D9178">
        <v>2912</v>
      </c>
      <c r="E9178" t="s">
        <v>36</v>
      </c>
      <c r="F9178" s="4">
        <v>590000</v>
      </c>
      <c r="G9178" t="s">
        <v>5</v>
      </c>
      <c r="H9178">
        <v>4</v>
      </c>
      <c r="I9178" s="4">
        <f>IF(E9178="Rhode Island", Table1[[#This Row],[price]]*$L$3, IF(E9178="Massachusetts", Table1[[#This Row],[price]]*$L$2, 1))</f>
        <v>590000</v>
      </c>
    </row>
    <row r="9179" spans="1:9" x14ac:dyDescent="0.25">
      <c r="A9179" s="2">
        <v>41606</v>
      </c>
      <c r="B9179" s="1">
        <f t="shared" si="286"/>
        <v>2013</v>
      </c>
      <c r="C9179" s="1">
        <f t="shared" si="287"/>
        <v>4</v>
      </c>
      <c r="D9179">
        <v>2602</v>
      </c>
      <c r="E9179" t="s">
        <v>37</v>
      </c>
      <c r="F9179" s="4">
        <v>615000</v>
      </c>
      <c r="G9179" t="s">
        <v>5</v>
      </c>
      <c r="H9179">
        <v>3</v>
      </c>
      <c r="I9179" s="4">
        <f>IF(E9179="Rhode Island", Table1[[#This Row],[price]]*$L$3, IF(E9179="Massachusetts", Table1[[#This Row],[price]]*$L$2, 1))</f>
        <v>615000</v>
      </c>
    </row>
    <row r="9180" spans="1:9" x14ac:dyDescent="0.25">
      <c r="A9180" s="2">
        <v>41606</v>
      </c>
      <c r="B9180" s="1">
        <f t="shared" si="286"/>
        <v>2013</v>
      </c>
      <c r="C9180" s="1">
        <f t="shared" si="287"/>
        <v>4</v>
      </c>
      <c r="D9180">
        <v>2615</v>
      </c>
      <c r="E9180" t="s">
        <v>37</v>
      </c>
      <c r="F9180" s="4">
        <v>1230000</v>
      </c>
      <c r="G9180" t="s">
        <v>5</v>
      </c>
      <c r="H9180">
        <v>5</v>
      </c>
      <c r="I9180" s="4">
        <f>IF(E9180="Rhode Island", Table1[[#This Row],[price]]*$L$3, IF(E9180="Massachusetts", Table1[[#This Row],[price]]*$L$2, 1))</f>
        <v>1230000</v>
      </c>
    </row>
    <row r="9181" spans="1:9" x14ac:dyDescent="0.25">
      <c r="A9181" s="2">
        <v>41606</v>
      </c>
      <c r="B9181" s="1">
        <f t="shared" si="286"/>
        <v>2013</v>
      </c>
      <c r="C9181" s="1">
        <f t="shared" si="287"/>
        <v>4</v>
      </c>
      <c r="D9181">
        <v>2600</v>
      </c>
      <c r="E9181" t="s">
        <v>37</v>
      </c>
      <c r="F9181" s="4">
        <v>369000</v>
      </c>
      <c r="G9181" t="s">
        <v>6</v>
      </c>
      <c r="H9181">
        <v>2</v>
      </c>
      <c r="I9181" s="4">
        <f>IF(E9181="Rhode Island", Table1[[#This Row],[price]]*$L$3, IF(E9181="Massachusetts", Table1[[#This Row],[price]]*$L$2, 1))</f>
        <v>369000</v>
      </c>
    </row>
    <row r="9182" spans="1:9" x14ac:dyDescent="0.25">
      <c r="A9182" s="2">
        <v>41606</v>
      </c>
      <c r="B9182" s="1">
        <f t="shared" si="286"/>
        <v>2013</v>
      </c>
      <c r="C9182" s="1">
        <f t="shared" si="287"/>
        <v>4</v>
      </c>
      <c r="D9182">
        <v>2604</v>
      </c>
      <c r="E9182" t="s">
        <v>37</v>
      </c>
      <c r="F9182" s="4">
        <v>440000</v>
      </c>
      <c r="G9182" t="s">
        <v>6</v>
      </c>
      <c r="H9182">
        <v>1</v>
      </c>
      <c r="I9182" s="4">
        <f>IF(E9182="Rhode Island", Table1[[#This Row],[price]]*$L$3, IF(E9182="Massachusetts", Table1[[#This Row],[price]]*$L$2, 1))</f>
        <v>440000</v>
      </c>
    </row>
    <row r="9183" spans="1:9" x14ac:dyDescent="0.25">
      <c r="A9183" s="2">
        <v>41606</v>
      </c>
      <c r="B9183" s="1">
        <f t="shared" si="286"/>
        <v>2013</v>
      </c>
      <c r="C9183" s="1">
        <f t="shared" si="287"/>
        <v>4</v>
      </c>
      <c r="D9183">
        <v>2603</v>
      </c>
      <c r="E9183" t="s">
        <v>37</v>
      </c>
      <c r="F9183" s="4">
        <v>490000</v>
      </c>
      <c r="G9183" t="s">
        <v>6</v>
      </c>
      <c r="H9183">
        <v>3</v>
      </c>
      <c r="I9183" s="4">
        <f>IF(E9183="Rhode Island", Table1[[#This Row],[price]]*$L$3, IF(E9183="Massachusetts", Table1[[#This Row],[price]]*$L$2, 1))</f>
        <v>490000</v>
      </c>
    </row>
    <row r="9184" spans="1:9" x14ac:dyDescent="0.25">
      <c r="A9184" s="2">
        <v>41606</v>
      </c>
      <c r="B9184" s="1">
        <f t="shared" si="286"/>
        <v>2013</v>
      </c>
      <c r="C9184" s="1">
        <f t="shared" si="287"/>
        <v>4</v>
      </c>
      <c r="D9184">
        <v>2612</v>
      </c>
      <c r="E9184" t="s">
        <v>37</v>
      </c>
      <c r="F9184" s="4">
        <v>490000</v>
      </c>
      <c r="G9184" t="s">
        <v>6</v>
      </c>
      <c r="H9184">
        <v>2</v>
      </c>
      <c r="I9184" s="4">
        <f>IF(E9184="Rhode Island", Table1[[#This Row],[price]]*$L$3, IF(E9184="Massachusetts", Table1[[#This Row],[price]]*$L$2, 1))</f>
        <v>490000</v>
      </c>
    </row>
    <row r="9185" spans="1:9" x14ac:dyDescent="0.25">
      <c r="A9185" s="2">
        <v>41606</v>
      </c>
      <c r="B9185" s="1">
        <f t="shared" si="286"/>
        <v>2013</v>
      </c>
      <c r="C9185" s="1">
        <f t="shared" si="287"/>
        <v>4</v>
      </c>
      <c r="D9185">
        <v>2602</v>
      </c>
      <c r="E9185" t="s">
        <v>37</v>
      </c>
      <c r="F9185" s="4">
        <v>507500</v>
      </c>
      <c r="G9185" t="s">
        <v>6</v>
      </c>
      <c r="H9185">
        <v>2</v>
      </c>
      <c r="I9185" s="4">
        <f>IF(E9185="Rhode Island", Table1[[#This Row],[price]]*$L$3, IF(E9185="Massachusetts", Table1[[#This Row],[price]]*$L$2, 1))</f>
        <v>507500</v>
      </c>
    </row>
    <row r="9186" spans="1:9" x14ac:dyDescent="0.25">
      <c r="A9186" s="2">
        <v>41607</v>
      </c>
      <c r="B9186" s="1">
        <f t="shared" si="286"/>
        <v>2013</v>
      </c>
      <c r="C9186" s="1">
        <f t="shared" si="287"/>
        <v>4</v>
      </c>
      <c r="D9186">
        <v>2617</v>
      </c>
      <c r="E9186" t="s">
        <v>37</v>
      </c>
      <c r="F9186" s="4">
        <v>347000</v>
      </c>
      <c r="G9186" t="s">
        <v>5</v>
      </c>
      <c r="H9186">
        <v>2</v>
      </c>
      <c r="I9186" s="4">
        <f>IF(E9186="Rhode Island", Table1[[#This Row],[price]]*$L$3, IF(E9186="Massachusetts", Table1[[#This Row],[price]]*$L$2, 1))</f>
        <v>347000</v>
      </c>
    </row>
    <row r="9187" spans="1:9" x14ac:dyDescent="0.25">
      <c r="A9187" s="2">
        <v>41607</v>
      </c>
      <c r="B9187" s="1">
        <f t="shared" si="286"/>
        <v>2013</v>
      </c>
      <c r="C9187" s="1">
        <f t="shared" si="287"/>
        <v>4</v>
      </c>
      <c r="D9187">
        <v>2614</v>
      </c>
      <c r="E9187" t="s">
        <v>37</v>
      </c>
      <c r="F9187" s="4">
        <v>390000</v>
      </c>
      <c r="G9187" t="s">
        <v>5</v>
      </c>
      <c r="H9187">
        <v>3</v>
      </c>
      <c r="I9187" s="4">
        <f>IF(E9187="Rhode Island", Table1[[#This Row],[price]]*$L$3, IF(E9187="Massachusetts", Table1[[#This Row],[price]]*$L$2, 1))</f>
        <v>390000</v>
      </c>
    </row>
    <row r="9188" spans="1:9" x14ac:dyDescent="0.25">
      <c r="A9188" s="2">
        <v>41607</v>
      </c>
      <c r="B9188" s="1">
        <f t="shared" si="286"/>
        <v>2013</v>
      </c>
      <c r="C9188" s="1">
        <f t="shared" si="287"/>
        <v>4</v>
      </c>
      <c r="D9188">
        <v>2615</v>
      </c>
      <c r="E9188" t="s">
        <v>37</v>
      </c>
      <c r="F9188" s="4">
        <v>400000</v>
      </c>
      <c r="G9188" t="s">
        <v>5</v>
      </c>
      <c r="H9188">
        <v>3</v>
      </c>
      <c r="I9188" s="4">
        <f>IF(E9188="Rhode Island", Table1[[#This Row],[price]]*$L$3, IF(E9188="Massachusetts", Table1[[#This Row],[price]]*$L$2, 1))</f>
        <v>400000</v>
      </c>
    </row>
    <row r="9189" spans="1:9" x14ac:dyDescent="0.25">
      <c r="A9189" s="2">
        <v>41607</v>
      </c>
      <c r="B9189" s="1">
        <f t="shared" si="286"/>
        <v>2013</v>
      </c>
      <c r="C9189" s="1">
        <f t="shared" si="287"/>
        <v>4</v>
      </c>
      <c r="D9189">
        <v>2905</v>
      </c>
      <c r="E9189" t="s">
        <v>36</v>
      </c>
      <c r="F9189" s="4">
        <v>412500</v>
      </c>
      <c r="G9189" t="s">
        <v>5</v>
      </c>
      <c r="H9189">
        <v>3</v>
      </c>
      <c r="I9189" s="4">
        <f>IF(E9189="Rhode Island", Table1[[#This Row],[price]]*$L$3, IF(E9189="Massachusetts", Table1[[#This Row],[price]]*$L$2, 1))</f>
        <v>412500</v>
      </c>
    </row>
    <row r="9190" spans="1:9" x14ac:dyDescent="0.25">
      <c r="A9190" s="2">
        <v>41607</v>
      </c>
      <c r="B9190" s="1">
        <f t="shared" si="286"/>
        <v>2013</v>
      </c>
      <c r="C9190" s="1">
        <f t="shared" si="287"/>
        <v>4</v>
      </c>
      <c r="D9190">
        <v>2902</v>
      </c>
      <c r="E9190" t="s">
        <v>36</v>
      </c>
      <c r="F9190" s="4">
        <v>447500</v>
      </c>
      <c r="G9190" t="s">
        <v>5</v>
      </c>
      <c r="H9190">
        <v>3</v>
      </c>
      <c r="I9190" s="4">
        <f>IF(E9190="Rhode Island", Table1[[#This Row],[price]]*$L$3, IF(E9190="Massachusetts", Table1[[#This Row],[price]]*$L$2, 1))</f>
        <v>447500</v>
      </c>
    </row>
    <row r="9191" spans="1:9" x14ac:dyDescent="0.25">
      <c r="A9191" s="2">
        <v>41607</v>
      </c>
      <c r="B9191" s="1">
        <f t="shared" si="286"/>
        <v>2013</v>
      </c>
      <c r="C9191" s="1">
        <f t="shared" si="287"/>
        <v>4</v>
      </c>
      <c r="D9191">
        <v>2615</v>
      </c>
      <c r="E9191" t="s">
        <v>37</v>
      </c>
      <c r="F9191" s="4">
        <v>470000</v>
      </c>
      <c r="G9191" t="s">
        <v>5</v>
      </c>
      <c r="H9191">
        <v>4</v>
      </c>
      <c r="I9191" s="4">
        <f>IF(E9191="Rhode Island", Table1[[#This Row],[price]]*$L$3, IF(E9191="Massachusetts", Table1[[#This Row],[price]]*$L$2, 1))</f>
        <v>470000</v>
      </c>
    </row>
    <row r="9192" spans="1:9" x14ac:dyDescent="0.25">
      <c r="A9192" s="2">
        <v>41607</v>
      </c>
      <c r="B9192" s="1">
        <f t="shared" si="286"/>
        <v>2013</v>
      </c>
      <c r="C9192" s="1">
        <f t="shared" si="287"/>
        <v>4</v>
      </c>
      <c r="D9192">
        <v>2617</v>
      </c>
      <c r="E9192" t="s">
        <v>37</v>
      </c>
      <c r="F9192" s="4">
        <v>510000</v>
      </c>
      <c r="G9192" t="s">
        <v>5</v>
      </c>
      <c r="H9192">
        <v>3</v>
      </c>
      <c r="I9192" s="4">
        <f>IF(E9192="Rhode Island", Table1[[#This Row],[price]]*$L$3, IF(E9192="Massachusetts", Table1[[#This Row],[price]]*$L$2, 1))</f>
        <v>510000</v>
      </c>
    </row>
    <row r="9193" spans="1:9" x14ac:dyDescent="0.25">
      <c r="A9193" s="2">
        <v>41607</v>
      </c>
      <c r="B9193" s="1">
        <f t="shared" si="286"/>
        <v>2013</v>
      </c>
      <c r="C9193" s="1">
        <f t="shared" si="287"/>
        <v>4</v>
      </c>
      <c r="D9193">
        <v>2602</v>
      </c>
      <c r="E9193" t="s">
        <v>37</v>
      </c>
      <c r="F9193" s="4">
        <v>670000</v>
      </c>
      <c r="G9193" t="s">
        <v>5</v>
      </c>
      <c r="H9193">
        <v>3</v>
      </c>
      <c r="I9193" s="4">
        <f>IF(E9193="Rhode Island", Table1[[#This Row],[price]]*$L$3, IF(E9193="Massachusetts", Table1[[#This Row],[price]]*$L$2, 1))</f>
        <v>670000</v>
      </c>
    </row>
    <row r="9194" spans="1:9" x14ac:dyDescent="0.25">
      <c r="A9194" s="2">
        <v>41607</v>
      </c>
      <c r="B9194" s="1">
        <f t="shared" si="286"/>
        <v>2013</v>
      </c>
      <c r="C9194" s="1">
        <f t="shared" si="287"/>
        <v>4</v>
      </c>
      <c r="D9194">
        <v>2913</v>
      </c>
      <c r="E9194" t="s">
        <v>36</v>
      </c>
      <c r="F9194" s="4">
        <v>753000</v>
      </c>
      <c r="G9194" t="s">
        <v>5</v>
      </c>
      <c r="H9194">
        <v>5</v>
      </c>
      <c r="I9194" s="4">
        <f>IF(E9194="Rhode Island", Table1[[#This Row],[price]]*$L$3, IF(E9194="Massachusetts", Table1[[#This Row],[price]]*$L$2, 1))</f>
        <v>753000</v>
      </c>
    </row>
    <row r="9195" spans="1:9" x14ac:dyDescent="0.25">
      <c r="A9195" s="2">
        <v>41607</v>
      </c>
      <c r="B9195" s="1">
        <f t="shared" si="286"/>
        <v>2013</v>
      </c>
      <c r="C9195" s="1">
        <f t="shared" si="287"/>
        <v>4</v>
      </c>
      <c r="D9195">
        <v>2605</v>
      </c>
      <c r="E9195" t="s">
        <v>37</v>
      </c>
      <c r="F9195" s="4">
        <v>308000</v>
      </c>
      <c r="G9195" t="s">
        <v>6</v>
      </c>
      <c r="H9195">
        <v>2</v>
      </c>
      <c r="I9195" s="4">
        <f>IF(E9195="Rhode Island", Table1[[#This Row],[price]]*$L$3, IF(E9195="Massachusetts", Table1[[#This Row],[price]]*$L$2, 1))</f>
        <v>308000</v>
      </c>
    </row>
    <row r="9196" spans="1:9" x14ac:dyDescent="0.25">
      <c r="A9196" s="2">
        <v>41608</v>
      </c>
      <c r="B9196" s="1">
        <f t="shared" si="286"/>
        <v>2013</v>
      </c>
      <c r="C9196" s="1">
        <f t="shared" si="287"/>
        <v>4</v>
      </c>
      <c r="D9196">
        <v>2602</v>
      </c>
      <c r="E9196" t="s">
        <v>37</v>
      </c>
      <c r="F9196" s="4">
        <v>530000</v>
      </c>
      <c r="G9196" t="s">
        <v>5</v>
      </c>
      <c r="H9196">
        <v>3</v>
      </c>
      <c r="I9196" s="4">
        <f>IF(E9196="Rhode Island", Table1[[#This Row],[price]]*$L$3, IF(E9196="Massachusetts", Table1[[#This Row],[price]]*$L$2, 1))</f>
        <v>530000</v>
      </c>
    </row>
    <row r="9197" spans="1:9" x14ac:dyDescent="0.25">
      <c r="A9197" s="2">
        <v>41608</v>
      </c>
      <c r="B9197" s="1">
        <f t="shared" si="286"/>
        <v>2013</v>
      </c>
      <c r="C9197" s="1">
        <f t="shared" si="287"/>
        <v>4</v>
      </c>
      <c r="D9197">
        <v>2615</v>
      </c>
      <c r="E9197" t="s">
        <v>37</v>
      </c>
      <c r="F9197" s="4">
        <v>530000</v>
      </c>
      <c r="G9197" t="s">
        <v>5</v>
      </c>
      <c r="H9197">
        <v>4</v>
      </c>
      <c r="I9197" s="4">
        <f>IF(E9197="Rhode Island", Table1[[#This Row],[price]]*$L$3, IF(E9197="Massachusetts", Table1[[#This Row],[price]]*$L$2, 1))</f>
        <v>530000</v>
      </c>
    </row>
    <row r="9198" spans="1:9" x14ac:dyDescent="0.25">
      <c r="A9198" s="2">
        <v>41608</v>
      </c>
      <c r="B9198" s="1">
        <f t="shared" si="286"/>
        <v>2013</v>
      </c>
      <c r="C9198" s="1">
        <f t="shared" si="287"/>
        <v>4</v>
      </c>
      <c r="D9198">
        <v>2602</v>
      </c>
      <c r="E9198" t="s">
        <v>37</v>
      </c>
      <c r="F9198" s="4">
        <v>625000</v>
      </c>
      <c r="G9198" t="s">
        <v>5</v>
      </c>
      <c r="H9198">
        <v>3</v>
      </c>
      <c r="I9198" s="4">
        <f>IF(E9198="Rhode Island", Table1[[#This Row],[price]]*$L$3, IF(E9198="Massachusetts", Table1[[#This Row],[price]]*$L$2, 1))</f>
        <v>625000</v>
      </c>
    </row>
    <row r="9199" spans="1:9" x14ac:dyDescent="0.25">
      <c r="A9199" s="2">
        <v>41608</v>
      </c>
      <c r="B9199" s="1">
        <f t="shared" si="286"/>
        <v>2013</v>
      </c>
      <c r="C9199" s="1">
        <f t="shared" si="287"/>
        <v>4</v>
      </c>
      <c r="D9199">
        <v>2602</v>
      </c>
      <c r="E9199" t="s">
        <v>37</v>
      </c>
      <c r="F9199" s="4">
        <v>720000</v>
      </c>
      <c r="G9199" t="s">
        <v>5</v>
      </c>
      <c r="H9199">
        <v>3</v>
      </c>
      <c r="I9199" s="4">
        <f>IF(E9199="Rhode Island", Table1[[#This Row],[price]]*$L$3, IF(E9199="Massachusetts", Table1[[#This Row],[price]]*$L$2, 1))</f>
        <v>720000</v>
      </c>
    </row>
    <row r="9200" spans="1:9" x14ac:dyDescent="0.25">
      <c r="A9200" s="2">
        <v>41608</v>
      </c>
      <c r="B9200" s="1">
        <f t="shared" si="286"/>
        <v>2013</v>
      </c>
      <c r="C9200" s="1">
        <f t="shared" si="287"/>
        <v>4</v>
      </c>
      <c r="D9200">
        <v>2604</v>
      </c>
      <c r="E9200" t="s">
        <v>37</v>
      </c>
      <c r="F9200" s="4">
        <v>821000</v>
      </c>
      <c r="G9200" t="s">
        <v>5</v>
      </c>
      <c r="H9200">
        <v>4</v>
      </c>
      <c r="I9200" s="4">
        <f>IF(E9200="Rhode Island", Table1[[#This Row],[price]]*$L$3, IF(E9200="Massachusetts", Table1[[#This Row],[price]]*$L$2, 1))</f>
        <v>821000</v>
      </c>
    </row>
    <row r="9201" spans="1:9" x14ac:dyDescent="0.25">
      <c r="A9201" s="2">
        <v>41608</v>
      </c>
      <c r="B9201" s="1">
        <f t="shared" si="286"/>
        <v>2013</v>
      </c>
      <c r="C9201" s="1">
        <f t="shared" si="287"/>
        <v>4</v>
      </c>
      <c r="D9201">
        <v>2605</v>
      </c>
      <c r="E9201" t="s">
        <v>37</v>
      </c>
      <c r="F9201" s="4">
        <v>825000</v>
      </c>
      <c r="G9201" t="s">
        <v>5</v>
      </c>
      <c r="H9201">
        <v>4</v>
      </c>
      <c r="I9201" s="4">
        <f>IF(E9201="Rhode Island", Table1[[#This Row],[price]]*$L$3, IF(E9201="Massachusetts", Table1[[#This Row],[price]]*$L$2, 1))</f>
        <v>825000</v>
      </c>
    </row>
    <row r="9202" spans="1:9" x14ac:dyDescent="0.25">
      <c r="A9202" s="2">
        <v>41608</v>
      </c>
      <c r="B9202" s="1">
        <f t="shared" si="286"/>
        <v>2013</v>
      </c>
      <c r="C9202" s="1">
        <f t="shared" si="287"/>
        <v>4</v>
      </c>
      <c r="D9202">
        <v>2602</v>
      </c>
      <c r="E9202" t="s">
        <v>37</v>
      </c>
      <c r="F9202" s="4">
        <v>945000</v>
      </c>
      <c r="G9202" t="s">
        <v>5</v>
      </c>
      <c r="H9202">
        <v>4</v>
      </c>
      <c r="I9202" s="4">
        <f>IF(E9202="Rhode Island", Table1[[#This Row],[price]]*$L$3, IF(E9202="Massachusetts", Table1[[#This Row],[price]]*$L$2, 1))</f>
        <v>945000</v>
      </c>
    </row>
    <row r="9203" spans="1:9" x14ac:dyDescent="0.25">
      <c r="A9203" s="2">
        <v>41608</v>
      </c>
      <c r="B9203" s="1">
        <f t="shared" si="286"/>
        <v>2013</v>
      </c>
      <c r="C9203" s="1">
        <f t="shared" si="287"/>
        <v>4</v>
      </c>
      <c r="D9203">
        <v>2603</v>
      </c>
      <c r="E9203" t="s">
        <v>37</v>
      </c>
      <c r="F9203" s="4">
        <v>1495000</v>
      </c>
      <c r="G9203" t="s">
        <v>5</v>
      </c>
      <c r="H9203">
        <v>4</v>
      </c>
      <c r="I9203" s="4">
        <f>IF(E9203="Rhode Island", Table1[[#This Row],[price]]*$L$3, IF(E9203="Massachusetts", Table1[[#This Row],[price]]*$L$2, 1))</f>
        <v>1495000</v>
      </c>
    </row>
    <row r="9204" spans="1:9" x14ac:dyDescent="0.25">
      <c r="A9204" s="2">
        <v>41610</v>
      </c>
      <c r="B9204" s="1">
        <f t="shared" si="286"/>
        <v>2013</v>
      </c>
      <c r="C9204" s="1">
        <f t="shared" si="287"/>
        <v>4</v>
      </c>
      <c r="D9204">
        <v>2906</v>
      </c>
      <c r="E9204" t="s">
        <v>36</v>
      </c>
      <c r="F9204" s="4">
        <v>495000</v>
      </c>
      <c r="G9204" t="s">
        <v>5</v>
      </c>
      <c r="H9204">
        <v>3</v>
      </c>
      <c r="I9204" s="4">
        <f>IF(E9204="Rhode Island", Table1[[#This Row],[price]]*$L$3, IF(E9204="Massachusetts", Table1[[#This Row],[price]]*$L$2, 1))</f>
        <v>495000</v>
      </c>
    </row>
    <row r="9205" spans="1:9" x14ac:dyDescent="0.25">
      <c r="A9205" s="2">
        <v>41610</v>
      </c>
      <c r="B9205" s="1">
        <f t="shared" si="286"/>
        <v>2013</v>
      </c>
      <c r="C9205" s="1">
        <f t="shared" si="287"/>
        <v>4</v>
      </c>
      <c r="D9205">
        <v>2602</v>
      </c>
      <c r="E9205" t="s">
        <v>37</v>
      </c>
      <c r="F9205" s="4">
        <v>540000</v>
      </c>
      <c r="G9205" t="s">
        <v>5</v>
      </c>
      <c r="H9205">
        <v>3</v>
      </c>
      <c r="I9205" s="4">
        <f>IF(E9205="Rhode Island", Table1[[#This Row],[price]]*$L$3, IF(E9205="Massachusetts", Table1[[#This Row],[price]]*$L$2, 1))</f>
        <v>540000</v>
      </c>
    </row>
    <row r="9206" spans="1:9" x14ac:dyDescent="0.25">
      <c r="A9206" s="2">
        <v>41610</v>
      </c>
      <c r="B9206" s="1">
        <f t="shared" si="286"/>
        <v>2013</v>
      </c>
      <c r="C9206" s="1">
        <f t="shared" si="287"/>
        <v>4</v>
      </c>
      <c r="D9206">
        <v>2906</v>
      </c>
      <c r="E9206" t="s">
        <v>36</v>
      </c>
      <c r="F9206" s="4">
        <v>657250</v>
      </c>
      <c r="G9206" t="s">
        <v>5</v>
      </c>
      <c r="H9206">
        <v>4</v>
      </c>
      <c r="I9206" s="4">
        <f>IF(E9206="Rhode Island", Table1[[#This Row],[price]]*$L$3, IF(E9206="Massachusetts", Table1[[#This Row],[price]]*$L$2, 1))</f>
        <v>657250</v>
      </c>
    </row>
    <row r="9207" spans="1:9" x14ac:dyDescent="0.25">
      <c r="A9207" s="2">
        <v>41610</v>
      </c>
      <c r="B9207" s="1">
        <f t="shared" si="286"/>
        <v>2013</v>
      </c>
      <c r="C9207" s="1">
        <f t="shared" si="287"/>
        <v>4</v>
      </c>
      <c r="D9207">
        <v>2602</v>
      </c>
      <c r="E9207" t="s">
        <v>37</v>
      </c>
      <c r="F9207" s="4">
        <v>730000</v>
      </c>
      <c r="G9207" t="s">
        <v>5</v>
      </c>
      <c r="H9207">
        <v>4</v>
      </c>
      <c r="I9207" s="4">
        <f>IF(E9207="Rhode Island", Table1[[#This Row],[price]]*$L$3, IF(E9207="Massachusetts", Table1[[#This Row],[price]]*$L$2, 1))</f>
        <v>730000</v>
      </c>
    </row>
    <row r="9208" spans="1:9" x14ac:dyDescent="0.25">
      <c r="A9208" s="2">
        <v>41611</v>
      </c>
      <c r="B9208" s="1">
        <f t="shared" si="286"/>
        <v>2013</v>
      </c>
      <c r="C9208" s="1">
        <f t="shared" si="287"/>
        <v>4</v>
      </c>
      <c r="D9208">
        <v>2914</v>
      </c>
      <c r="E9208" t="s">
        <v>36</v>
      </c>
      <c r="F9208" s="4">
        <v>470000</v>
      </c>
      <c r="G9208" t="s">
        <v>5</v>
      </c>
      <c r="H9208">
        <v>3</v>
      </c>
      <c r="I9208" s="4">
        <f>IF(E9208="Rhode Island", Table1[[#This Row],[price]]*$L$3, IF(E9208="Massachusetts", Table1[[#This Row],[price]]*$L$2, 1))</f>
        <v>470000</v>
      </c>
    </row>
    <row r="9209" spans="1:9" x14ac:dyDescent="0.25">
      <c r="A9209" s="2">
        <v>41611</v>
      </c>
      <c r="B9209" s="1">
        <f t="shared" si="286"/>
        <v>2013</v>
      </c>
      <c r="C9209" s="1">
        <f t="shared" si="287"/>
        <v>4</v>
      </c>
      <c r="D9209">
        <v>2611</v>
      </c>
      <c r="E9209" t="s">
        <v>37</v>
      </c>
      <c r="F9209" s="4">
        <v>476500</v>
      </c>
      <c r="G9209" t="s">
        <v>5</v>
      </c>
      <c r="H9209">
        <v>4</v>
      </c>
      <c r="I9209" s="4">
        <f>IF(E9209="Rhode Island", Table1[[#This Row],[price]]*$L$3, IF(E9209="Massachusetts", Table1[[#This Row],[price]]*$L$2, 1))</f>
        <v>476500</v>
      </c>
    </row>
    <row r="9210" spans="1:9" x14ac:dyDescent="0.25">
      <c r="A9210" s="2">
        <v>41611</v>
      </c>
      <c r="B9210" s="1">
        <f t="shared" si="286"/>
        <v>2013</v>
      </c>
      <c r="C9210" s="1">
        <f t="shared" si="287"/>
        <v>4</v>
      </c>
      <c r="D9210">
        <v>2617</v>
      </c>
      <c r="E9210" t="s">
        <v>37</v>
      </c>
      <c r="F9210" s="4">
        <v>605000</v>
      </c>
      <c r="G9210" t="s">
        <v>5</v>
      </c>
      <c r="H9210">
        <v>4</v>
      </c>
      <c r="I9210" s="4">
        <f>IF(E9210="Rhode Island", Table1[[#This Row],[price]]*$L$3, IF(E9210="Massachusetts", Table1[[#This Row],[price]]*$L$2, 1))</f>
        <v>605000</v>
      </c>
    </row>
    <row r="9211" spans="1:9" x14ac:dyDescent="0.25">
      <c r="A9211" s="2">
        <v>41611</v>
      </c>
      <c r="B9211" s="1">
        <f t="shared" si="286"/>
        <v>2013</v>
      </c>
      <c r="C9211" s="1">
        <f t="shared" si="287"/>
        <v>4</v>
      </c>
      <c r="D9211">
        <v>2603</v>
      </c>
      <c r="E9211" t="s">
        <v>37</v>
      </c>
      <c r="F9211" s="4">
        <v>869000</v>
      </c>
      <c r="G9211" t="s">
        <v>5</v>
      </c>
      <c r="H9211">
        <v>5</v>
      </c>
      <c r="I9211" s="4">
        <f>IF(E9211="Rhode Island", Table1[[#This Row],[price]]*$L$3, IF(E9211="Massachusetts", Table1[[#This Row],[price]]*$L$2, 1))</f>
        <v>869000</v>
      </c>
    </row>
    <row r="9212" spans="1:9" x14ac:dyDescent="0.25">
      <c r="A9212" s="2">
        <v>41611</v>
      </c>
      <c r="B9212" s="1">
        <f t="shared" si="286"/>
        <v>2013</v>
      </c>
      <c r="C9212" s="1">
        <f t="shared" si="287"/>
        <v>4</v>
      </c>
      <c r="D9212">
        <v>2900</v>
      </c>
      <c r="E9212" t="s">
        <v>37</v>
      </c>
      <c r="F9212" s="4">
        <v>565000</v>
      </c>
      <c r="G9212" t="s">
        <v>6</v>
      </c>
      <c r="H9212">
        <v>4</v>
      </c>
      <c r="I9212" s="4">
        <f>IF(E9212="Rhode Island", Table1[[#This Row],[price]]*$L$3, IF(E9212="Massachusetts", Table1[[#This Row],[price]]*$L$2, 1))</f>
        <v>565000</v>
      </c>
    </row>
    <row r="9213" spans="1:9" x14ac:dyDescent="0.25">
      <c r="A9213" s="2">
        <v>41612</v>
      </c>
      <c r="B9213" s="1">
        <f t="shared" si="286"/>
        <v>2013</v>
      </c>
      <c r="C9213" s="1">
        <f t="shared" si="287"/>
        <v>4</v>
      </c>
      <c r="D9213">
        <v>2913</v>
      </c>
      <c r="E9213" t="s">
        <v>36</v>
      </c>
      <c r="F9213" s="4">
        <v>480000</v>
      </c>
      <c r="G9213" t="s">
        <v>5</v>
      </c>
      <c r="H9213">
        <v>3</v>
      </c>
      <c r="I9213" s="4">
        <f>IF(E9213="Rhode Island", Table1[[#This Row],[price]]*$L$3, IF(E9213="Massachusetts", Table1[[#This Row],[price]]*$L$2, 1))</f>
        <v>480000</v>
      </c>
    </row>
    <row r="9214" spans="1:9" x14ac:dyDescent="0.25">
      <c r="A9214" s="2">
        <v>41612</v>
      </c>
      <c r="B9214" s="1">
        <f t="shared" si="286"/>
        <v>2013</v>
      </c>
      <c r="C9214" s="1">
        <f t="shared" si="287"/>
        <v>4</v>
      </c>
      <c r="D9214">
        <v>2902</v>
      </c>
      <c r="E9214" t="s">
        <v>36</v>
      </c>
      <c r="F9214" s="4">
        <v>491500</v>
      </c>
      <c r="G9214" t="s">
        <v>5</v>
      </c>
      <c r="H9214">
        <v>4</v>
      </c>
      <c r="I9214" s="4">
        <f>IF(E9214="Rhode Island", Table1[[#This Row],[price]]*$L$3, IF(E9214="Massachusetts", Table1[[#This Row],[price]]*$L$2, 1))</f>
        <v>491500</v>
      </c>
    </row>
    <row r="9215" spans="1:9" x14ac:dyDescent="0.25">
      <c r="A9215" s="2">
        <v>41612</v>
      </c>
      <c r="B9215" s="1">
        <f t="shared" si="286"/>
        <v>2013</v>
      </c>
      <c r="C9215" s="1">
        <f t="shared" si="287"/>
        <v>4</v>
      </c>
      <c r="D9215">
        <v>2611</v>
      </c>
      <c r="E9215" t="s">
        <v>37</v>
      </c>
      <c r="F9215" s="4">
        <v>497500</v>
      </c>
      <c r="G9215" t="s">
        <v>5</v>
      </c>
      <c r="H9215">
        <v>3</v>
      </c>
      <c r="I9215" s="4">
        <f>IF(E9215="Rhode Island", Table1[[#This Row],[price]]*$L$3, IF(E9215="Massachusetts", Table1[[#This Row],[price]]*$L$2, 1))</f>
        <v>497500</v>
      </c>
    </row>
    <row r="9216" spans="1:9" x14ac:dyDescent="0.25">
      <c r="A9216" s="2">
        <v>41612</v>
      </c>
      <c r="B9216" s="1">
        <f t="shared" si="286"/>
        <v>2013</v>
      </c>
      <c r="C9216" s="1">
        <f t="shared" si="287"/>
        <v>4</v>
      </c>
      <c r="D9216">
        <v>2617</v>
      </c>
      <c r="E9216" t="s">
        <v>37</v>
      </c>
      <c r="F9216" s="4">
        <v>540000</v>
      </c>
      <c r="G9216" t="s">
        <v>5</v>
      </c>
      <c r="H9216">
        <v>3</v>
      </c>
      <c r="I9216" s="4">
        <f>IF(E9216="Rhode Island", Table1[[#This Row],[price]]*$L$3, IF(E9216="Massachusetts", Table1[[#This Row],[price]]*$L$2, 1))</f>
        <v>540000</v>
      </c>
    </row>
    <row r="9217" spans="1:9" x14ac:dyDescent="0.25">
      <c r="A9217" s="2">
        <v>41612</v>
      </c>
      <c r="B9217" s="1">
        <f t="shared" si="286"/>
        <v>2013</v>
      </c>
      <c r="C9217" s="1">
        <f t="shared" si="287"/>
        <v>4</v>
      </c>
      <c r="D9217">
        <v>2602</v>
      </c>
      <c r="E9217" t="s">
        <v>37</v>
      </c>
      <c r="F9217" s="4">
        <v>620000</v>
      </c>
      <c r="G9217" t="s">
        <v>5</v>
      </c>
      <c r="H9217">
        <v>3</v>
      </c>
      <c r="I9217" s="4">
        <f>IF(E9217="Rhode Island", Table1[[#This Row],[price]]*$L$3, IF(E9217="Massachusetts", Table1[[#This Row],[price]]*$L$2, 1))</f>
        <v>620000</v>
      </c>
    </row>
    <row r="9218" spans="1:9" x14ac:dyDescent="0.25">
      <c r="A9218" s="2">
        <v>41612</v>
      </c>
      <c r="B9218" s="1">
        <f t="shared" ref="B9218:B9281" si="288">YEAR(A9218)</f>
        <v>2013</v>
      </c>
      <c r="C9218" s="1">
        <f t="shared" ref="C9218:C9281" si="289">ROUNDUP(MONTH(A9218)/3,0)</f>
        <v>4</v>
      </c>
      <c r="D9218">
        <v>2612</v>
      </c>
      <c r="E9218" t="s">
        <v>37</v>
      </c>
      <c r="F9218" s="4">
        <v>645000</v>
      </c>
      <c r="G9218" t="s">
        <v>5</v>
      </c>
      <c r="H9218">
        <v>3</v>
      </c>
      <c r="I9218" s="4">
        <f>IF(E9218="Rhode Island", Table1[[#This Row],[price]]*$L$3, IF(E9218="Massachusetts", Table1[[#This Row],[price]]*$L$2, 1))</f>
        <v>645000</v>
      </c>
    </row>
    <row r="9219" spans="1:9" x14ac:dyDescent="0.25">
      <c r="A9219" s="2">
        <v>41612</v>
      </c>
      <c r="B9219" s="1">
        <f t="shared" si="288"/>
        <v>2013</v>
      </c>
      <c r="C9219" s="1">
        <f t="shared" si="289"/>
        <v>4</v>
      </c>
      <c r="D9219">
        <v>2607</v>
      </c>
      <c r="E9219" t="s">
        <v>37</v>
      </c>
      <c r="F9219" s="4">
        <v>685000</v>
      </c>
      <c r="G9219" t="s">
        <v>5</v>
      </c>
      <c r="H9219">
        <v>4</v>
      </c>
      <c r="I9219" s="4">
        <f>IF(E9219="Rhode Island", Table1[[#This Row],[price]]*$L$3, IF(E9219="Massachusetts", Table1[[#This Row],[price]]*$L$2, 1))</f>
        <v>685000</v>
      </c>
    </row>
    <row r="9220" spans="1:9" x14ac:dyDescent="0.25">
      <c r="A9220" s="2">
        <v>41612</v>
      </c>
      <c r="B9220" s="1">
        <f t="shared" si="288"/>
        <v>2013</v>
      </c>
      <c r="C9220" s="1">
        <f t="shared" si="289"/>
        <v>4</v>
      </c>
      <c r="D9220">
        <v>2615</v>
      </c>
      <c r="E9220" t="s">
        <v>37</v>
      </c>
      <c r="F9220" s="4">
        <v>690000</v>
      </c>
      <c r="G9220" t="s">
        <v>5</v>
      </c>
      <c r="H9220">
        <v>3</v>
      </c>
      <c r="I9220" s="4">
        <f>IF(E9220="Rhode Island", Table1[[#This Row],[price]]*$L$3, IF(E9220="Massachusetts", Table1[[#This Row],[price]]*$L$2, 1))</f>
        <v>690000</v>
      </c>
    </row>
    <row r="9221" spans="1:9" x14ac:dyDescent="0.25">
      <c r="A9221" s="2">
        <v>41612</v>
      </c>
      <c r="B9221" s="1">
        <f t="shared" si="288"/>
        <v>2013</v>
      </c>
      <c r="C9221" s="1">
        <f t="shared" si="289"/>
        <v>4</v>
      </c>
      <c r="D9221">
        <v>2602</v>
      </c>
      <c r="E9221" t="s">
        <v>37</v>
      </c>
      <c r="F9221" s="4">
        <v>691000</v>
      </c>
      <c r="G9221" t="s">
        <v>5</v>
      </c>
      <c r="H9221">
        <v>4</v>
      </c>
      <c r="I9221" s="4">
        <f>IF(E9221="Rhode Island", Table1[[#This Row],[price]]*$L$3, IF(E9221="Massachusetts", Table1[[#This Row],[price]]*$L$2, 1))</f>
        <v>691000</v>
      </c>
    </row>
    <row r="9222" spans="1:9" x14ac:dyDescent="0.25">
      <c r="A9222" s="2">
        <v>41612</v>
      </c>
      <c r="B9222" s="1">
        <f t="shared" si="288"/>
        <v>2013</v>
      </c>
      <c r="C9222" s="1">
        <f t="shared" si="289"/>
        <v>4</v>
      </c>
      <c r="D9222">
        <v>2612</v>
      </c>
      <c r="E9222" t="s">
        <v>37</v>
      </c>
      <c r="F9222" s="4">
        <v>460000</v>
      </c>
      <c r="G9222" t="s">
        <v>6</v>
      </c>
      <c r="H9222">
        <v>2</v>
      </c>
      <c r="I9222" s="4">
        <f>IF(E9222="Rhode Island", Table1[[#This Row],[price]]*$L$3, IF(E9222="Massachusetts", Table1[[#This Row],[price]]*$L$2, 1))</f>
        <v>460000</v>
      </c>
    </row>
    <row r="9223" spans="1:9" x14ac:dyDescent="0.25">
      <c r="A9223" s="2">
        <v>41613</v>
      </c>
      <c r="B9223" s="1">
        <f t="shared" si="288"/>
        <v>2013</v>
      </c>
      <c r="C9223" s="1">
        <f t="shared" si="289"/>
        <v>4</v>
      </c>
      <c r="D9223">
        <v>2913</v>
      </c>
      <c r="E9223" t="s">
        <v>36</v>
      </c>
      <c r="F9223" s="4">
        <v>435000</v>
      </c>
      <c r="G9223" t="s">
        <v>5</v>
      </c>
      <c r="H9223">
        <v>3</v>
      </c>
      <c r="I9223" s="4">
        <f>IF(E9223="Rhode Island", Table1[[#This Row],[price]]*$L$3, IF(E9223="Massachusetts", Table1[[#This Row],[price]]*$L$2, 1))</f>
        <v>435000</v>
      </c>
    </row>
    <row r="9224" spans="1:9" x14ac:dyDescent="0.25">
      <c r="A9224" s="2">
        <v>41613</v>
      </c>
      <c r="B9224" s="1">
        <f t="shared" si="288"/>
        <v>2013</v>
      </c>
      <c r="C9224" s="1">
        <f t="shared" si="289"/>
        <v>4</v>
      </c>
      <c r="D9224">
        <v>2615</v>
      </c>
      <c r="E9224" t="s">
        <v>37</v>
      </c>
      <c r="F9224" s="4">
        <v>435000</v>
      </c>
      <c r="G9224" t="s">
        <v>5</v>
      </c>
      <c r="H9224">
        <v>3</v>
      </c>
      <c r="I9224" s="4">
        <f>IF(E9224="Rhode Island", Table1[[#This Row],[price]]*$L$3, IF(E9224="Massachusetts", Table1[[#This Row],[price]]*$L$2, 1))</f>
        <v>435000</v>
      </c>
    </row>
    <row r="9225" spans="1:9" x14ac:dyDescent="0.25">
      <c r="A9225" s="2">
        <v>41613</v>
      </c>
      <c r="B9225" s="1">
        <f t="shared" si="288"/>
        <v>2013</v>
      </c>
      <c r="C9225" s="1">
        <f t="shared" si="289"/>
        <v>4</v>
      </c>
      <c r="D9225">
        <v>2905</v>
      </c>
      <c r="E9225" t="s">
        <v>36</v>
      </c>
      <c r="F9225" s="4">
        <v>436000</v>
      </c>
      <c r="G9225" t="s">
        <v>5</v>
      </c>
      <c r="H9225">
        <v>3</v>
      </c>
      <c r="I9225" s="4">
        <f>IF(E9225="Rhode Island", Table1[[#This Row],[price]]*$L$3, IF(E9225="Massachusetts", Table1[[#This Row],[price]]*$L$2, 1))</f>
        <v>436000</v>
      </c>
    </row>
    <row r="9226" spans="1:9" x14ac:dyDescent="0.25">
      <c r="A9226" s="2">
        <v>41613</v>
      </c>
      <c r="B9226" s="1">
        <f t="shared" si="288"/>
        <v>2013</v>
      </c>
      <c r="C9226" s="1">
        <f t="shared" si="289"/>
        <v>4</v>
      </c>
      <c r="D9226">
        <v>2615</v>
      </c>
      <c r="E9226" t="s">
        <v>37</v>
      </c>
      <c r="F9226" s="4">
        <v>450000</v>
      </c>
      <c r="G9226" t="s">
        <v>5</v>
      </c>
      <c r="H9226">
        <v>3</v>
      </c>
      <c r="I9226" s="4">
        <f>IF(E9226="Rhode Island", Table1[[#This Row],[price]]*$L$3, IF(E9226="Massachusetts", Table1[[#This Row],[price]]*$L$2, 1))</f>
        <v>450000</v>
      </c>
    </row>
    <row r="9227" spans="1:9" x14ac:dyDescent="0.25">
      <c r="A9227" s="2">
        <v>41613</v>
      </c>
      <c r="B9227" s="1">
        <f t="shared" si="288"/>
        <v>2013</v>
      </c>
      <c r="C9227" s="1">
        <f t="shared" si="289"/>
        <v>4</v>
      </c>
      <c r="D9227">
        <v>2617</v>
      </c>
      <c r="E9227" t="s">
        <v>37</v>
      </c>
      <c r="F9227" s="4">
        <v>585000</v>
      </c>
      <c r="G9227" t="s">
        <v>5</v>
      </c>
      <c r="H9227">
        <v>4</v>
      </c>
      <c r="I9227" s="4">
        <f>IF(E9227="Rhode Island", Table1[[#This Row],[price]]*$L$3, IF(E9227="Massachusetts", Table1[[#This Row],[price]]*$L$2, 1))</f>
        <v>585000</v>
      </c>
    </row>
    <row r="9228" spans="1:9" x14ac:dyDescent="0.25">
      <c r="A9228" s="2">
        <v>41613</v>
      </c>
      <c r="B9228" s="1">
        <f t="shared" si="288"/>
        <v>2013</v>
      </c>
      <c r="C9228" s="1">
        <f t="shared" si="289"/>
        <v>4</v>
      </c>
      <c r="D9228">
        <v>2600</v>
      </c>
      <c r="E9228" t="s">
        <v>37</v>
      </c>
      <c r="F9228" s="4">
        <v>938000</v>
      </c>
      <c r="G9228" t="s">
        <v>5</v>
      </c>
      <c r="H9228">
        <v>3</v>
      </c>
      <c r="I9228" s="4">
        <f>IF(E9228="Rhode Island", Table1[[#This Row],[price]]*$L$3, IF(E9228="Massachusetts", Table1[[#This Row],[price]]*$L$2, 1))</f>
        <v>938000</v>
      </c>
    </row>
    <row r="9229" spans="1:9" x14ac:dyDescent="0.25">
      <c r="A9229" s="2">
        <v>41614</v>
      </c>
      <c r="B9229" s="1">
        <f t="shared" si="288"/>
        <v>2013</v>
      </c>
      <c r="C9229" s="1">
        <f t="shared" si="289"/>
        <v>4</v>
      </c>
      <c r="D9229">
        <v>2913</v>
      </c>
      <c r="E9229" t="s">
        <v>36</v>
      </c>
      <c r="F9229" s="4">
        <v>380000</v>
      </c>
      <c r="G9229" t="s">
        <v>5</v>
      </c>
      <c r="H9229">
        <v>3</v>
      </c>
      <c r="I9229" s="4">
        <f>IF(E9229="Rhode Island", Table1[[#This Row],[price]]*$L$3, IF(E9229="Massachusetts", Table1[[#This Row],[price]]*$L$2, 1))</f>
        <v>380000</v>
      </c>
    </row>
    <row r="9230" spans="1:9" x14ac:dyDescent="0.25">
      <c r="A9230" s="2">
        <v>41614</v>
      </c>
      <c r="B9230" s="1">
        <f t="shared" si="288"/>
        <v>2013</v>
      </c>
      <c r="C9230" s="1">
        <f t="shared" si="289"/>
        <v>4</v>
      </c>
      <c r="D9230">
        <v>2615</v>
      </c>
      <c r="E9230" t="s">
        <v>37</v>
      </c>
      <c r="F9230" s="4">
        <v>412000</v>
      </c>
      <c r="G9230" t="s">
        <v>5</v>
      </c>
      <c r="H9230">
        <v>3</v>
      </c>
      <c r="I9230" s="4">
        <f>IF(E9230="Rhode Island", Table1[[#This Row],[price]]*$L$3, IF(E9230="Massachusetts", Table1[[#This Row],[price]]*$L$2, 1))</f>
        <v>412000</v>
      </c>
    </row>
    <row r="9231" spans="1:9" x14ac:dyDescent="0.25">
      <c r="A9231" s="2">
        <v>41614</v>
      </c>
      <c r="B9231" s="1">
        <f t="shared" si="288"/>
        <v>2013</v>
      </c>
      <c r="C9231" s="1">
        <f t="shared" si="289"/>
        <v>4</v>
      </c>
      <c r="D9231">
        <v>2620</v>
      </c>
      <c r="E9231" t="s">
        <v>37</v>
      </c>
      <c r="F9231" s="4">
        <v>415000</v>
      </c>
      <c r="G9231" t="s">
        <v>5</v>
      </c>
      <c r="H9231">
        <v>3</v>
      </c>
      <c r="I9231" s="4">
        <f>IF(E9231="Rhode Island", Table1[[#This Row],[price]]*$L$3, IF(E9231="Massachusetts", Table1[[#This Row],[price]]*$L$2, 1))</f>
        <v>415000</v>
      </c>
    </row>
    <row r="9232" spans="1:9" x14ac:dyDescent="0.25">
      <c r="A9232" s="2">
        <v>41614</v>
      </c>
      <c r="B9232" s="1">
        <f t="shared" si="288"/>
        <v>2013</v>
      </c>
      <c r="C9232" s="1">
        <f t="shared" si="289"/>
        <v>4</v>
      </c>
      <c r="D9232">
        <v>2617</v>
      </c>
      <c r="E9232" t="s">
        <v>37</v>
      </c>
      <c r="F9232" s="4">
        <v>530000</v>
      </c>
      <c r="G9232" t="s">
        <v>5</v>
      </c>
      <c r="H9232">
        <v>4</v>
      </c>
      <c r="I9232" s="4">
        <f>IF(E9232="Rhode Island", Table1[[#This Row],[price]]*$L$3, IF(E9232="Massachusetts", Table1[[#This Row],[price]]*$L$2, 1))</f>
        <v>530000</v>
      </c>
    </row>
    <row r="9233" spans="1:9" x14ac:dyDescent="0.25">
      <c r="A9233" s="2">
        <v>41614</v>
      </c>
      <c r="B9233" s="1">
        <f t="shared" si="288"/>
        <v>2013</v>
      </c>
      <c r="C9233" s="1">
        <f t="shared" si="289"/>
        <v>4</v>
      </c>
      <c r="D9233">
        <v>2615</v>
      </c>
      <c r="E9233" t="s">
        <v>37</v>
      </c>
      <c r="F9233" s="4">
        <v>585000</v>
      </c>
      <c r="G9233" t="s">
        <v>5</v>
      </c>
      <c r="H9233">
        <v>4</v>
      </c>
      <c r="I9233" s="4">
        <f>IF(E9233="Rhode Island", Table1[[#This Row],[price]]*$L$3, IF(E9233="Massachusetts", Table1[[#This Row],[price]]*$L$2, 1))</f>
        <v>585000</v>
      </c>
    </row>
    <row r="9234" spans="1:9" x14ac:dyDescent="0.25">
      <c r="A9234" s="2">
        <v>41614</v>
      </c>
      <c r="B9234" s="1">
        <f t="shared" si="288"/>
        <v>2013</v>
      </c>
      <c r="C9234" s="1">
        <f t="shared" si="289"/>
        <v>4</v>
      </c>
      <c r="D9234">
        <v>2914</v>
      </c>
      <c r="E9234" t="s">
        <v>36</v>
      </c>
      <c r="F9234" s="4">
        <v>678000</v>
      </c>
      <c r="G9234" t="s">
        <v>5</v>
      </c>
      <c r="H9234">
        <v>5</v>
      </c>
      <c r="I9234" s="4">
        <f>IF(E9234="Rhode Island", Table1[[#This Row],[price]]*$L$3, IF(E9234="Massachusetts", Table1[[#This Row],[price]]*$L$2, 1))</f>
        <v>678000</v>
      </c>
    </row>
    <row r="9235" spans="1:9" x14ac:dyDescent="0.25">
      <c r="A9235" s="2">
        <v>41614</v>
      </c>
      <c r="B9235" s="1">
        <f t="shared" si="288"/>
        <v>2013</v>
      </c>
      <c r="C9235" s="1">
        <f t="shared" si="289"/>
        <v>4</v>
      </c>
      <c r="D9235">
        <v>2612</v>
      </c>
      <c r="E9235" t="s">
        <v>37</v>
      </c>
      <c r="F9235" s="4">
        <v>1400000</v>
      </c>
      <c r="G9235" t="s">
        <v>5</v>
      </c>
      <c r="H9235">
        <v>5</v>
      </c>
      <c r="I9235" s="4">
        <f>IF(E9235="Rhode Island", Table1[[#This Row],[price]]*$L$3, IF(E9235="Massachusetts", Table1[[#This Row],[price]]*$L$2, 1))</f>
        <v>1400000</v>
      </c>
    </row>
    <row r="9236" spans="1:9" x14ac:dyDescent="0.25">
      <c r="A9236" s="2">
        <v>41614</v>
      </c>
      <c r="B9236" s="1">
        <f t="shared" si="288"/>
        <v>2013</v>
      </c>
      <c r="C9236" s="1">
        <f t="shared" si="289"/>
        <v>4</v>
      </c>
      <c r="D9236">
        <v>2912</v>
      </c>
      <c r="E9236" t="s">
        <v>36</v>
      </c>
      <c r="F9236" s="4">
        <v>299500</v>
      </c>
      <c r="G9236" t="s">
        <v>6</v>
      </c>
      <c r="H9236">
        <v>1</v>
      </c>
      <c r="I9236" s="4">
        <f>IF(E9236="Rhode Island", Table1[[#This Row],[price]]*$L$3, IF(E9236="Massachusetts", Table1[[#This Row],[price]]*$L$2, 1))</f>
        <v>299500</v>
      </c>
    </row>
    <row r="9237" spans="1:9" x14ac:dyDescent="0.25">
      <c r="A9237" s="2">
        <v>41615</v>
      </c>
      <c r="B9237" s="1">
        <f t="shared" si="288"/>
        <v>2013</v>
      </c>
      <c r="C9237" s="1">
        <f t="shared" si="289"/>
        <v>4</v>
      </c>
      <c r="D9237">
        <v>2906</v>
      </c>
      <c r="E9237" t="s">
        <v>36</v>
      </c>
      <c r="F9237" s="4">
        <v>385000</v>
      </c>
      <c r="G9237" t="s">
        <v>5</v>
      </c>
      <c r="H9237">
        <v>3</v>
      </c>
      <c r="I9237" s="4">
        <f>IF(E9237="Rhode Island", Table1[[#This Row],[price]]*$L$3, IF(E9237="Massachusetts", Table1[[#This Row],[price]]*$L$2, 1))</f>
        <v>385000</v>
      </c>
    </row>
    <row r="9238" spans="1:9" x14ac:dyDescent="0.25">
      <c r="A9238" s="2">
        <v>41615</v>
      </c>
      <c r="B9238" s="1">
        <f t="shared" si="288"/>
        <v>2013</v>
      </c>
      <c r="C9238" s="1">
        <f t="shared" si="289"/>
        <v>4</v>
      </c>
      <c r="D9238">
        <v>2905</v>
      </c>
      <c r="E9238" t="s">
        <v>36</v>
      </c>
      <c r="F9238" s="4">
        <v>423000</v>
      </c>
      <c r="G9238" t="s">
        <v>5</v>
      </c>
      <c r="H9238">
        <v>4</v>
      </c>
      <c r="I9238" s="4">
        <f>IF(E9238="Rhode Island", Table1[[#This Row],[price]]*$L$3, IF(E9238="Massachusetts", Table1[[#This Row],[price]]*$L$2, 1))</f>
        <v>423000</v>
      </c>
    </row>
    <row r="9239" spans="1:9" x14ac:dyDescent="0.25">
      <c r="A9239" s="2">
        <v>41615</v>
      </c>
      <c r="B9239" s="1">
        <f t="shared" si="288"/>
        <v>2013</v>
      </c>
      <c r="C9239" s="1">
        <f t="shared" si="289"/>
        <v>4</v>
      </c>
      <c r="D9239">
        <v>2602</v>
      </c>
      <c r="E9239" t="s">
        <v>37</v>
      </c>
      <c r="F9239" s="4">
        <v>537000</v>
      </c>
      <c r="G9239" t="s">
        <v>5</v>
      </c>
      <c r="H9239">
        <v>4</v>
      </c>
      <c r="I9239" s="4">
        <f>IF(E9239="Rhode Island", Table1[[#This Row],[price]]*$L$3, IF(E9239="Massachusetts", Table1[[#This Row],[price]]*$L$2, 1))</f>
        <v>537000</v>
      </c>
    </row>
    <row r="9240" spans="1:9" x14ac:dyDescent="0.25">
      <c r="A9240" s="2">
        <v>41615</v>
      </c>
      <c r="B9240" s="1">
        <f t="shared" si="288"/>
        <v>2013</v>
      </c>
      <c r="C9240" s="1">
        <f t="shared" si="289"/>
        <v>4</v>
      </c>
      <c r="D9240">
        <v>2602</v>
      </c>
      <c r="E9240" t="s">
        <v>37</v>
      </c>
      <c r="F9240" s="4">
        <v>541000</v>
      </c>
      <c r="G9240" t="s">
        <v>5</v>
      </c>
      <c r="H9240">
        <v>2</v>
      </c>
      <c r="I9240" s="4">
        <f>IF(E9240="Rhode Island", Table1[[#This Row],[price]]*$L$3, IF(E9240="Massachusetts", Table1[[#This Row],[price]]*$L$2, 1))</f>
        <v>541000</v>
      </c>
    </row>
    <row r="9241" spans="1:9" x14ac:dyDescent="0.25">
      <c r="A9241" s="2">
        <v>41615</v>
      </c>
      <c r="B9241" s="1">
        <f t="shared" si="288"/>
        <v>2013</v>
      </c>
      <c r="C9241" s="1">
        <f t="shared" si="289"/>
        <v>4</v>
      </c>
      <c r="D9241">
        <v>2614</v>
      </c>
      <c r="E9241" t="s">
        <v>37</v>
      </c>
      <c r="F9241" s="4">
        <v>617500</v>
      </c>
      <c r="G9241" t="s">
        <v>5</v>
      </c>
      <c r="H9241">
        <v>4</v>
      </c>
      <c r="I9241" s="4">
        <f>IF(E9241="Rhode Island", Table1[[#This Row],[price]]*$L$3, IF(E9241="Massachusetts", Table1[[#This Row],[price]]*$L$2, 1))</f>
        <v>617500</v>
      </c>
    </row>
    <row r="9242" spans="1:9" x14ac:dyDescent="0.25">
      <c r="A9242" s="2">
        <v>41615</v>
      </c>
      <c r="B9242" s="1">
        <f t="shared" si="288"/>
        <v>2013</v>
      </c>
      <c r="C9242" s="1">
        <f t="shared" si="289"/>
        <v>4</v>
      </c>
      <c r="D9242">
        <v>2605</v>
      </c>
      <c r="E9242" t="s">
        <v>37</v>
      </c>
      <c r="F9242" s="4">
        <v>635000</v>
      </c>
      <c r="G9242" t="s">
        <v>5</v>
      </c>
      <c r="H9242">
        <v>3</v>
      </c>
      <c r="I9242" s="4">
        <f>IF(E9242="Rhode Island", Table1[[#This Row],[price]]*$L$3, IF(E9242="Massachusetts", Table1[[#This Row],[price]]*$L$2, 1))</f>
        <v>635000</v>
      </c>
    </row>
    <row r="9243" spans="1:9" x14ac:dyDescent="0.25">
      <c r="A9243" s="2">
        <v>41615</v>
      </c>
      <c r="B9243" s="1">
        <f t="shared" si="288"/>
        <v>2013</v>
      </c>
      <c r="C9243" s="1">
        <f t="shared" si="289"/>
        <v>4</v>
      </c>
      <c r="D9243">
        <v>2614</v>
      </c>
      <c r="E9243" t="s">
        <v>37</v>
      </c>
      <c r="F9243" s="4">
        <v>640000</v>
      </c>
      <c r="G9243" t="s">
        <v>5</v>
      </c>
      <c r="H9243">
        <v>4</v>
      </c>
      <c r="I9243" s="4">
        <f>IF(E9243="Rhode Island", Table1[[#This Row],[price]]*$L$3, IF(E9243="Massachusetts", Table1[[#This Row],[price]]*$L$2, 1))</f>
        <v>640000</v>
      </c>
    </row>
    <row r="9244" spans="1:9" x14ac:dyDescent="0.25">
      <c r="A9244" s="2">
        <v>41615</v>
      </c>
      <c r="B9244" s="1">
        <f t="shared" si="288"/>
        <v>2013</v>
      </c>
      <c r="C9244" s="1">
        <f t="shared" si="289"/>
        <v>4</v>
      </c>
      <c r="D9244">
        <v>2602</v>
      </c>
      <c r="E9244" t="s">
        <v>37</v>
      </c>
      <c r="F9244" s="4">
        <v>655000</v>
      </c>
      <c r="G9244" t="s">
        <v>5</v>
      </c>
      <c r="H9244">
        <v>3</v>
      </c>
      <c r="I9244" s="4">
        <f>IF(E9244="Rhode Island", Table1[[#This Row],[price]]*$L$3, IF(E9244="Massachusetts", Table1[[#This Row],[price]]*$L$2, 1))</f>
        <v>655000</v>
      </c>
    </row>
    <row r="9245" spans="1:9" x14ac:dyDescent="0.25">
      <c r="A9245" s="2">
        <v>41615</v>
      </c>
      <c r="B9245" s="1">
        <f t="shared" si="288"/>
        <v>2013</v>
      </c>
      <c r="C9245" s="1">
        <f t="shared" si="289"/>
        <v>4</v>
      </c>
      <c r="D9245">
        <v>2617</v>
      </c>
      <c r="E9245" t="s">
        <v>37</v>
      </c>
      <c r="F9245" s="4">
        <v>665000</v>
      </c>
      <c r="G9245" t="s">
        <v>5</v>
      </c>
      <c r="H9245">
        <v>4</v>
      </c>
      <c r="I9245" s="4">
        <f>IF(E9245="Rhode Island", Table1[[#This Row],[price]]*$L$3, IF(E9245="Massachusetts", Table1[[#This Row],[price]]*$L$2, 1))</f>
        <v>665000</v>
      </c>
    </row>
    <row r="9246" spans="1:9" x14ac:dyDescent="0.25">
      <c r="A9246" s="2">
        <v>41615</v>
      </c>
      <c r="B9246" s="1">
        <f t="shared" si="288"/>
        <v>2013</v>
      </c>
      <c r="C9246" s="1">
        <f t="shared" si="289"/>
        <v>4</v>
      </c>
      <c r="D9246">
        <v>2914</v>
      </c>
      <c r="E9246" t="s">
        <v>36</v>
      </c>
      <c r="F9246" s="4">
        <v>720000</v>
      </c>
      <c r="G9246" t="s">
        <v>5</v>
      </c>
      <c r="H9246">
        <v>4</v>
      </c>
      <c r="I9246" s="4">
        <f>IF(E9246="Rhode Island", Table1[[#This Row],[price]]*$L$3, IF(E9246="Massachusetts", Table1[[#This Row],[price]]*$L$2, 1))</f>
        <v>720000</v>
      </c>
    </row>
    <row r="9247" spans="1:9" x14ac:dyDescent="0.25">
      <c r="A9247" s="2">
        <v>41615</v>
      </c>
      <c r="B9247" s="1">
        <f t="shared" si="288"/>
        <v>2013</v>
      </c>
      <c r="C9247" s="1">
        <f t="shared" si="289"/>
        <v>4</v>
      </c>
      <c r="D9247">
        <v>2600</v>
      </c>
      <c r="E9247" t="s">
        <v>37</v>
      </c>
      <c r="F9247" s="4">
        <v>805000</v>
      </c>
      <c r="G9247" t="s">
        <v>5</v>
      </c>
      <c r="H9247">
        <v>4</v>
      </c>
      <c r="I9247" s="4">
        <f>IF(E9247="Rhode Island", Table1[[#This Row],[price]]*$L$3, IF(E9247="Massachusetts", Table1[[#This Row],[price]]*$L$2, 1))</f>
        <v>805000</v>
      </c>
    </row>
    <row r="9248" spans="1:9" x14ac:dyDescent="0.25">
      <c r="A9248" s="2">
        <v>41615</v>
      </c>
      <c r="B9248" s="1">
        <f t="shared" si="288"/>
        <v>2013</v>
      </c>
      <c r="C9248" s="1">
        <f t="shared" si="289"/>
        <v>4</v>
      </c>
      <c r="D9248">
        <v>2607</v>
      </c>
      <c r="E9248" t="s">
        <v>37</v>
      </c>
      <c r="F9248" s="4">
        <v>810000</v>
      </c>
      <c r="G9248" t="s">
        <v>5</v>
      </c>
      <c r="H9248">
        <v>5</v>
      </c>
      <c r="I9248" s="4">
        <f>IF(E9248="Rhode Island", Table1[[#This Row],[price]]*$L$3, IF(E9248="Massachusetts", Table1[[#This Row],[price]]*$L$2, 1))</f>
        <v>810000</v>
      </c>
    </row>
    <row r="9249" spans="1:9" x14ac:dyDescent="0.25">
      <c r="A9249" s="2">
        <v>41615</v>
      </c>
      <c r="B9249" s="1">
        <f t="shared" si="288"/>
        <v>2013</v>
      </c>
      <c r="C9249" s="1">
        <f t="shared" si="289"/>
        <v>4</v>
      </c>
      <c r="D9249">
        <v>2605</v>
      </c>
      <c r="E9249" t="s">
        <v>37</v>
      </c>
      <c r="F9249" s="4">
        <v>820000</v>
      </c>
      <c r="G9249" t="s">
        <v>5</v>
      </c>
      <c r="H9249">
        <v>4</v>
      </c>
      <c r="I9249" s="4">
        <f>IF(E9249="Rhode Island", Table1[[#This Row],[price]]*$L$3, IF(E9249="Massachusetts", Table1[[#This Row],[price]]*$L$2, 1))</f>
        <v>820000</v>
      </c>
    </row>
    <row r="9250" spans="1:9" x14ac:dyDescent="0.25">
      <c r="A9250" s="2">
        <v>41615</v>
      </c>
      <c r="B9250" s="1">
        <f t="shared" si="288"/>
        <v>2013</v>
      </c>
      <c r="C9250" s="1">
        <f t="shared" si="289"/>
        <v>4</v>
      </c>
      <c r="D9250">
        <v>2600</v>
      </c>
      <c r="E9250" t="s">
        <v>37</v>
      </c>
      <c r="F9250" s="4">
        <v>950000</v>
      </c>
      <c r="G9250" t="s">
        <v>5</v>
      </c>
      <c r="H9250">
        <v>4</v>
      </c>
      <c r="I9250" s="4">
        <f>IF(E9250="Rhode Island", Table1[[#This Row],[price]]*$L$3, IF(E9250="Massachusetts", Table1[[#This Row],[price]]*$L$2, 1))</f>
        <v>950000</v>
      </c>
    </row>
    <row r="9251" spans="1:9" x14ac:dyDescent="0.25">
      <c r="A9251" s="2">
        <v>41615</v>
      </c>
      <c r="B9251" s="1">
        <f t="shared" si="288"/>
        <v>2013</v>
      </c>
      <c r="C9251" s="1">
        <f t="shared" si="289"/>
        <v>4</v>
      </c>
      <c r="D9251">
        <v>2600</v>
      </c>
      <c r="E9251" t="s">
        <v>37</v>
      </c>
      <c r="F9251" s="4">
        <v>1079000</v>
      </c>
      <c r="G9251" t="s">
        <v>5</v>
      </c>
      <c r="H9251">
        <v>3</v>
      </c>
      <c r="I9251" s="4">
        <f>IF(E9251="Rhode Island", Table1[[#This Row],[price]]*$L$3, IF(E9251="Massachusetts", Table1[[#This Row],[price]]*$L$2, 1))</f>
        <v>1079000</v>
      </c>
    </row>
    <row r="9252" spans="1:9" x14ac:dyDescent="0.25">
      <c r="A9252" s="2">
        <v>41615</v>
      </c>
      <c r="B9252" s="1">
        <f t="shared" si="288"/>
        <v>2013</v>
      </c>
      <c r="C9252" s="1">
        <f t="shared" si="289"/>
        <v>4</v>
      </c>
      <c r="D9252">
        <v>2612</v>
      </c>
      <c r="E9252" t="s">
        <v>37</v>
      </c>
      <c r="F9252" s="4">
        <v>1100000</v>
      </c>
      <c r="G9252" t="s">
        <v>5</v>
      </c>
      <c r="H9252">
        <v>4</v>
      </c>
      <c r="I9252" s="4">
        <f>IF(E9252="Rhode Island", Table1[[#This Row],[price]]*$L$3, IF(E9252="Massachusetts", Table1[[#This Row],[price]]*$L$2, 1))</f>
        <v>1100000</v>
      </c>
    </row>
    <row r="9253" spans="1:9" x14ac:dyDescent="0.25">
      <c r="A9253" s="2">
        <v>41615</v>
      </c>
      <c r="B9253" s="1">
        <f t="shared" si="288"/>
        <v>2013</v>
      </c>
      <c r="C9253" s="1">
        <f t="shared" si="289"/>
        <v>4</v>
      </c>
      <c r="D9253">
        <v>2602</v>
      </c>
      <c r="E9253" t="s">
        <v>37</v>
      </c>
      <c r="F9253" s="4">
        <v>1200000</v>
      </c>
      <c r="G9253" t="s">
        <v>5</v>
      </c>
      <c r="H9253">
        <v>3</v>
      </c>
      <c r="I9253" s="4">
        <f>IF(E9253="Rhode Island", Table1[[#This Row],[price]]*$L$3, IF(E9253="Massachusetts", Table1[[#This Row],[price]]*$L$2, 1))</f>
        <v>1200000</v>
      </c>
    </row>
    <row r="9254" spans="1:9" x14ac:dyDescent="0.25">
      <c r="A9254" s="2">
        <v>41615</v>
      </c>
      <c r="B9254" s="1">
        <f t="shared" si="288"/>
        <v>2013</v>
      </c>
      <c r="C9254" s="1">
        <f t="shared" si="289"/>
        <v>4</v>
      </c>
      <c r="D9254">
        <v>2612</v>
      </c>
      <c r="E9254" t="s">
        <v>37</v>
      </c>
      <c r="F9254" s="4">
        <v>1390000</v>
      </c>
      <c r="G9254" t="s">
        <v>5</v>
      </c>
      <c r="H9254">
        <v>4</v>
      </c>
      <c r="I9254" s="4">
        <f>IF(E9254="Rhode Island", Table1[[#This Row],[price]]*$L$3, IF(E9254="Massachusetts", Table1[[#This Row],[price]]*$L$2, 1))</f>
        <v>1390000</v>
      </c>
    </row>
    <row r="9255" spans="1:9" x14ac:dyDescent="0.25">
      <c r="A9255" s="2">
        <v>41616</v>
      </c>
      <c r="B9255" s="1">
        <f t="shared" si="288"/>
        <v>2013</v>
      </c>
      <c r="C9255" s="1">
        <f t="shared" si="289"/>
        <v>4</v>
      </c>
      <c r="D9255">
        <v>2913</v>
      </c>
      <c r="E9255" t="s">
        <v>36</v>
      </c>
      <c r="F9255" s="4">
        <v>457500</v>
      </c>
      <c r="G9255" t="s">
        <v>5</v>
      </c>
      <c r="H9255">
        <v>3</v>
      </c>
      <c r="I9255" s="4">
        <f>IF(E9255="Rhode Island", Table1[[#This Row],[price]]*$L$3, IF(E9255="Massachusetts", Table1[[#This Row],[price]]*$L$2, 1))</f>
        <v>457500</v>
      </c>
    </row>
    <row r="9256" spans="1:9" x14ac:dyDescent="0.25">
      <c r="A9256" s="2">
        <v>41617</v>
      </c>
      <c r="B9256" s="1">
        <f t="shared" si="288"/>
        <v>2013</v>
      </c>
      <c r="C9256" s="1">
        <f t="shared" si="289"/>
        <v>4</v>
      </c>
      <c r="D9256">
        <v>2913</v>
      </c>
      <c r="E9256" t="s">
        <v>36</v>
      </c>
      <c r="F9256" s="4">
        <v>372000</v>
      </c>
      <c r="G9256" t="s">
        <v>5</v>
      </c>
      <c r="H9256">
        <v>3</v>
      </c>
      <c r="I9256" s="4">
        <f>IF(E9256="Rhode Island", Table1[[#This Row],[price]]*$L$3, IF(E9256="Massachusetts", Table1[[#This Row],[price]]*$L$2, 1))</f>
        <v>372000</v>
      </c>
    </row>
    <row r="9257" spans="1:9" x14ac:dyDescent="0.25">
      <c r="A9257" s="2">
        <v>41617</v>
      </c>
      <c r="B9257" s="1">
        <f t="shared" si="288"/>
        <v>2013</v>
      </c>
      <c r="C9257" s="1">
        <f t="shared" si="289"/>
        <v>4</v>
      </c>
      <c r="D9257">
        <v>2914</v>
      </c>
      <c r="E9257" t="s">
        <v>36</v>
      </c>
      <c r="F9257" s="4">
        <v>406000</v>
      </c>
      <c r="G9257" t="s">
        <v>5</v>
      </c>
      <c r="H9257">
        <v>3</v>
      </c>
      <c r="I9257" s="4">
        <f>IF(E9257="Rhode Island", Table1[[#This Row],[price]]*$L$3, IF(E9257="Massachusetts", Table1[[#This Row],[price]]*$L$2, 1))</f>
        <v>406000</v>
      </c>
    </row>
    <row r="9258" spans="1:9" x14ac:dyDescent="0.25">
      <c r="A9258" s="2">
        <v>41617</v>
      </c>
      <c r="B9258" s="1">
        <f t="shared" si="288"/>
        <v>2013</v>
      </c>
      <c r="C9258" s="1">
        <f t="shared" si="289"/>
        <v>4</v>
      </c>
      <c r="D9258">
        <v>2615</v>
      </c>
      <c r="E9258" t="s">
        <v>37</v>
      </c>
      <c r="F9258" s="4">
        <v>418000</v>
      </c>
      <c r="G9258" t="s">
        <v>5</v>
      </c>
      <c r="H9258">
        <v>3</v>
      </c>
      <c r="I9258" s="4">
        <f>IF(E9258="Rhode Island", Table1[[#This Row],[price]]*$L$3, IF(E9258="Massachusetts", Table1[[#This Row],[price]]*$L$2, 1))</f>
        <v>418000</v>
      </c>
    </row>
    <row r="9259" spans="1:9" x14ac:dyDescent="0.25">
      <c r="A9259" s="2">
        <v>41617</v>
      </c>
      <c r="B9259" s="1">
        <f t="shared" si="288"/>
        <v>2013</v>
      </c>
      <c r="C9259" s="1">
        <f t="shared" si="289"/>
        <v>4</v>
      </c>
      <c r="D9259">
        <v>2902</v>
      </c>
      <c r="E9259" t="s">
        <v>36</v>
      </c>
      <c r="F9259" s="4">
        <v>435000</v>
      </c>
      <c r="G9259" t="s">
        <v>5</v>
      </c>
      <c r="H9259">
        <v>3</v>
      </c>
      <c r="I9259" s="4">
        <f>IF(E9259="Rhode Island", Table1[[#This Row],[price]]*$L$3, IF(E9259="Massachusetts", Table1[[#This Row],[price]]*$L$2, 1))</f>
        <v>435000</v>
      </c>
    </row>
    <row r="9260" spans="1:9" x14ac:dyDescent="0.25">
      <c r="A9260" s="2">
        <v>41617</v>
      </c>
      <c r="B9260" s="1">
        <f t="shared" si="288"/>
        <v>2013</v>
      </c>
      <c r="C9260" s="1">
        <f t="shared" si="289"/>
        <v>4</v>
      </c>
      <c r="D9260">
        <v>2905</v>
      </c>
      <c r="E9260" t="s">
        <v>36</v>
      </c>
      <c r="F9260" s="4">
        <v>457500</v>
      </c>
      <c r="G9260" t="s">
        <v>5</v>
      </c>
      <c r="H9260">
        <v>3</v>
      </c>
      <c r="I9260" s="4">
        <f>IF(E9260="Rhode Island", Table1[[#This Row],[price]]*$L$3, IF(E9260="Massachusetts", Table1[[#This Row],[price]]*$L$2, 1))</f>
        <v>457500</v>
      </c>
    </row>
    <row r="9261" spans="1:9" x14ac:dyDescent="0.25">
      <c r="A9261" s="2">
        <v>41617</v>
      </c>
      <c r="B9261" s="1">
        <f t="shared" si="288"/>
        <v>2013</v>
      </c>
      <c r="C9261" s="1">
        <f t="shared" si="289"/>
        <v>4</v>
      </c>
      <c r="D9261">
        <v>2615</v>
      </c>
      <c r="E9261" t="s">
        <v>37</v>
      </c>
      <c r="F9261" s="4">
        <v>469950</v>
      </c>
      <c r="G9261" t="s">
        <v>5</v>
      </c>
      <c r="H9261">
        <v>3</v>
      </c>
      <c r="I9261" s="4">
        <f>IF(E9261="Rhode Island", Table1[[#This Row],[price]]*$L$3, IF(E9261="Massachusetts", Table1[[#This Row],[price]]*$L$2, 1))</f>
        <v>469950</v>
      </c>
    </row>
    <row r="9262" spans="1:9" x14ac:dyDescent="0.25">
      <c r="A9262" s="2">
        <v>41617</v>
      </c>
      <c r="B9262" s="1">
        <f t="shared" si="288"/>
        <v>2013</v>
      </c>
      <c r="C9262" s="1">
        <f t="shared" si="289"/>
        <v>4</v>
      </c>
      <c r="D9262">
        <v>2615</v>
      </c>
      <c r="E9262" t="s">
        <v>37</v>
      </c>
      <c r="F9262" s="4">
        <v>490000</v>
      </c>
      <c r="G9262" t="s">
        <v>5</v>
      </c>
      <c r="H9262">
        <v>4</v>
      </c>
      <c r="I9262" s="4">
        <f>IF(E9262="Rhode Island", Table1[[#This Row],[price]]*$L$3, IF(E9262="Massachusetts", Table1[[#This Row],[price]]*$L$2, 1))</f>
        <v>490000</v>
      </c>
    </row>
    <row r="9263" spans="1:9" x14ac:dyDescent="0.25">
      <c r="A9263" s="2">
        <v>41617</v>
      </c>
      <c r="B9263" s="1">
        <f t="shared" si="288"/>
        <v>2013</v>
      </c>
      <c r="C9263" s="1">
        <f t="shared" si="289"/>
        <v>4</v>
      </c>
      <c r="D9263">
        <v>2904</v>
      </c>
      <c r="E9263" t="s">
        <v>36</v>
      </c>
      <c r="F9263" s="4">
        <v>530000</v>
      </c>
      <c r="G9263" t="s">
        <v>5</v>
      </c>
      <c r="H9263">
        <v>4</v>
      </c>
      <c r="I9263" s="4">
        <f>IF(E9263="Rhode Island", Table1[[#This Row],[price]]*$L$3, IF(E9263="Massachusetts", Table1[[#This Row],[price]]*$L$2, 1))</f>
        <v>530000</v>
      </c>
    </row>
    <row r="9264" spans="1:9" x14ac:dyDescent="0.25">
      <c r="A9264" s="2">
        <v>41617</v>
      </c>
      <c r="B9264" s="1">
        <f t="shared" si="288"/>
        <v>2013</v>
      </c>
      <c r="C9264" s="1">
        <f t="shared" si="289"/>
        <v>4</v>
      </c>
      <c r="D9264">
        <v>2615</v>
      </c>
      <c r="E9264" t="s">
        <v>37</v>
      </c>
      <c r="F9264" s="4">
        <v>555000</v>
      </c>
      <c r="G9264" t="s">
        <v>5</v>
      </c>
      <c r="H9264">
        <v>3</v>
      </c>
      <c r="I9264" s="4">
        <f>IF(E9264="Rhode Island", Table1[[#This Row],[price]]*$L$3, IF(E9264="Massachusetts", Table1[[#This Row],[price]]*$L$2, 1))</f>
        <v>555000</v>
      </c>
    </row>
    <row r="9265" spans="1:9" x14ac:dyDescent="0.25">
      <c r="A9265" s="2">
        <v>41617</v>
      </c>
      <c r="B9265" s="1">
        <f t="shared" si="288"/>
        <v>2013</v>
      </c>
      <c r="C9265" s="1">
        <f t="shared" si="289"/>
        <v>4</v>
      </c>
      <c r="D9265">
        <v>2607</v>
      </c>
      <c r="E9265" t="s">
        <v>37</v>
      </c>
      <c r="F9265" s="4">
        <v>630000</v>
      </c>
      <c r="G9265" t="s">
        <v>5</v>
      </c>
      <c r="H9265">
        <v>4</v>
      </c>
      <c r="I9265" s="4">
        <f>IF(E9265="Rhode Island", Table1[[#This Row],[price]]*$L$3, IF(E9265="Massachusetts", Table1[[#This Row],[price]]*$L$2, 1))</f>
        <v>630000</v>
      </c>
    </row>
    <row r="9266" spans="1:9" x14ac:dyDescent="0.25">
      <c r="A9266" s="2">
        <v>41617</v>
      </c>
      <c r="B9266" s="1">
        <f t="shared" si="288"/>
        <v>2013</v>
      </c>
      <c r="C9266" s="1">
        <f t="shared" si="289"/>
        <v>4</v>
      </c>
      <c r="D9266">
        <v>2913</v>
      </c>
      <c r="E9266" t="s">
        <v>36</v>
      </c>
      <c r="F9266" s="4">
        <v>866000</v>
      </c>
      <c r="G9266" t="s">
        <v>5</v>
      </c>
      <c r="H9266">
        <v>5</v>
      </c>
      <c r="I9266" s="4">
        <f>IF(E9266="Rhode Island", Table1[[#This Row],[price]]*$L$3, IF(E9266="Massachusetts", Table1[[#This Row],[price]]*$L$2, 1))</f>
        <v>866000</v>
      </c>
    </row>
    <row r="9267" spans="1:9" x14ac:dyDescent="0.25">
      <c r="A9267" s="2">
        <v>41617</v>
      </c>
      <c r="B9267" s="1">
        <f t="shared" si="288"/>
        <v>2013</v>
      </c>
      <c r="C9267" s="1">
        <f t="shared" si="289"/>
        <v>4</v>
      </c>
      <c r="D9267">
        <v>2900</v>
      </c>
      <c r="E9267" t="s">
        <v>37</v>
      </c>
      <c r="F9267" s="4">
        <v>405000</v>
      </c>
      <c r="G9267" t="s">
        <v>6</v>
      </c>
      <c r="H9267">
        <v>2</v>
      </c>
      <c r="I9267" s="4">
        <f>IF(E9267="Rhode Island", Table1[[#This Row],[price]]*$L$3, IF(E9267="Massachusetts", Table1[[#This Row],[price]]*$L$2, 1))</f>
        <v>405000</v>
      </c>
    </row>
    <row r="9268" spans="1:9" x14ac:dyDescent="0.25">
      <c r="A9268" s="2">
        <v>41617</v>
      </c>
      <c r="B9268" s="1">
        <f t="shared" si="288"/>
        <v>2013</v>
      </c>
      <c r="C9268" s="1">
        <f t="shared" si="289"/>
        <v>4</v>
      </c>
      <c r="D9268">
        <v>2612</v>
      </c>
      <c r="E9268" t="s">
        <v>37</v>
      </c>
      <c r="F9268" s="4">
        <v>585000</v>
      </c>
      <c r="G9268" t="s">
        <v>6</v>
      </c>
      <c r="H9268">
        <v>3</v>
      </c>
      <c r="I9268" s="4">
        <f>IF(E9268="Rhode Island", Table1[[#This Row],[price]]*$L$3, IF(E9268="Massachusetts", Table1[[#This Row],[price]]*$L$2, 1))</f>
        <v>585000</v>
      </c>
    </row>
    <row r="9269" spans="1:9" x14ac:dyDescent="0.25">
      <c r="A9269" s="2">
        <v>41618</v>
      </c>
      <c r="B9269" s="1">
        <f t="shared" si="288"/>
        <v>2013</v>
      </c>
      <c r="C9269" s="1">
        <f t="shared" si="289"/>
        <v>4</v>
      </c>
      <c r="D9269">
        <v>2615</v>
      </c>
      <c r="E9269" t="s">
        <v>37</v>
      </c>
      <c r="F9269" s="4">
        <v>500000</v>
      </c>
      <c r="G9269" t="s">
        <v>5</v>
      </c>
      <c r="H9269">
        <v>4</v>
      </c>
      <c r="I9269" s="4">
        <f>IF(E9269="Rhode Island", Table1[[#This Row],[price]]*$L$3, IF(E9269="Massachusetts", Table1[[#This Row],[price]]*$L$2, 1))</f>
        <v>500000</v>
      </c>
    </row>
    <row r="9270" spans="1:9" x14ac:dyDescent="0.25">
      <c r="A9270" s="2">
        <v>41618</v>
      </c>
      <c r="B9270" s="1">
        <f t="shared" si="288"/>
        <v>2013</v>
      </c>
      <c r="C9270" s="1">
        <f t="shared" si="289"/>
        <v>4</v>
      </c>
      <c r="D9270">
        <v>2611</v>
      </c>
      <c r="E9270" t="s">
        <v>37</v>
      </c>
      <c r="F9270" s="4">
        <v>520000</v>
      </c>
      <c r="G9270" t="s">
        <v>5</v>
      </c>
      <c r="H9270">
        <v>4</v>
      </c>
      <c r="I9270" s="4">
        <f>IF(E9270="Rhode Island", Table1[[#This Row],[price]]*$L$3, IF(E9270="Massachusetts", Table1[[#This Row],[price]]*$L$2, 1))</f>
        <v>520000</v>
      </c>
    </row>
    <row r="9271" spans="1:9" x14ac:dyDescent="0.25">
      <c r="A9271" s="2">
        <v>41618</v>
      </c>
      <c r="B9271" s="1">
        <f t="shared" si="288"/>
        <v>2013</v>
      </c>
      <c r="C9271" s="1">
        <f t="shared" si="289"/>
        <v>4</v>
      </c>
      <c r="D9271">
        <v>2902</v>
      </c>
      <c r="E9271" t="s">
        <v>36</v>
      </c>
      <c r="F9271" s="4">
        <v>545000</v>
      </c>
      <c r="G9271" t="s">
        <v>5</v>
      </c>
      <c r="H9271">
        <v>4</v>
      </c>
      <c r="I9271" s="4">
        <f>IF(E9271="Rhode Island", Table1[[#This Row],[price]]*$L$3, IF(E9271="Massachusetts", Table1[[#This Row],[price]]*$L$2, 1))</f>
        <v>545000</v>
      </c>
    </row>
    <row r="9272" spans="1:9" x14ac:dyDescent="0.25">
      <c r="A9272" s="2">
        <v>41618</v>
      </c>
      <c r="B9272" s="1">
        <f t="shared" si="288"/>
        <v>2013</v>
      </c>
      <c r="C9272" s="1">
        <f t="shared" si="289"/>
        <v>4</v>
      </c>
      <c r="D9272">
        <v>2914</v>
      </c>
      <c r="E9272" t="s">
        <v>36</v>
      </c>
      <c r="F9272" s="4">
        <v>560000</v>
      </c>
      <c r="G9272" t="s">
        <v>5</v>
      </c>
      <c r="H9272">
        <v>4</v>
      </c>
      <c r="I9272" s="4">
        <f>IF(E9272="Rhode Island", Table1[[#This Row],[price]]*$L$3, IF(E9272="Massachusetts", Table1[[#This Row],[price]]*$L$2, 1))</f>
        <v>560000</v>
      </c>
    </row>
    <row r="9273" spans="1:9" x14ac:dyDescent="0.25">
      <c r="A9273" s="2">
        <v>41618</v>
      </c>
      <c r="B9273" s="1">
        <f t="shared" si="288"/>
        <v>2013</v>
      </c>
      <c r="C9273" s="1">
        <f t="shared" si="289"/>
        <v>4</v>
      </c>
      <c r="D9273">
        <v>2615</v>
      </c>
      <c r="E9273" t="s">
        <v>37</v>
      </c>
      <c r="F9273" s="4">
        <v>619000</v>
      </c>
      <c r="G9273" t="s">
        <v>5</v>
      </c>
      <c r="H9273">
        <v>5</v>
      </c>
      <c r="I9273" s="4">
        <f>IF(E9273="Rhode Island", Table1[[#This Row],[price]]*$L$3, IF(E9273="Massachusetts", Table1[[#This Row],[price]]*$L$2, 1))</f>
        <v>619000</v>
      </c>
    </row>
    <row r="9274" spans="1:9" x14ac:dyDescent="0.25">
      <c r="A9274" s="2">
        <v>41618</v>
      </c>
      <c r="B9274" s="1">
        <f t="shared" si="288"/>
        <v>2013</v>
      </c>
      <c r="C9274" s="1">
        <f t="shared" si="289"/>
        <v>4</v>
      </c>
      <c r="D9274">
        <v>2602</v>
      </c>
      <c r="E9274" t="s">
        <v>37</v>
      </c>
      <c r="F9274" s="4">
        <v>635000</v>
      </c>
      <c r="G9274" t="s">
        <v>5</v>
      </c>
      <c r="H9274">
        <v>4</v>
      </c>
      <c r="I9274" s="4">
        <f>IF(E9274="Rhode Island", Table1[[#This Row],[price]]*$L$3, IF(E9274="Massachusetts", Table1[[#This Row],[price]]*$L$2, 1))</f>
        <v>635000</v>
      </c>
    </row>
    <row r="9275" spans="1:9" x14ac:dyDescent="0.25">
      <c r="A9275" s="2">
        <v>41618</v>
      </c>
      <c r="B9275" s="1">
        <f t="shared" si="288"/>
        <v>2013</v>
      </c>
      <c r="C9275" s="1">
        <f t="shared" si="289"/>
        <v>4</v>
      </c>
      <c r="D9275">
        <v>2914</v>
      </c>
      <c r="E9275" t="s">
        <v>36</v>
      </c>
      <c r="F9275" s="4">
        <v>725000</v>
      </c>
      <c r="G9275" t="s">
        <v>5</v>
      </c>
      <c r="H9275">
        <v>5</v>
      </c>
      <c r="I9275" s="4">
        <f>IF(E9275="Rhode Island", Table1[[#This Row],[price]]*$L$3, IF(E9275="Massachusetts", Table1[[#This Row],[price]]*$L$2, 1))</f>
        <v>725000</v>
      </c>
    </row>
    <row r="9276" spans="1:9" x14ac:dyDescent="0.25">
      <c r="A9276" s="2">
        <v>41618</v>
      </c>
      <c r="B9276" s="1">
        <f t="shared" si="288"/>
        <v>2013</v>
      </c>
      <c r="C9276" s="1">
        <f t="shared" si="289"/>
        <v>4</v>
      </c>
      <c r="D9276">
        <v>2602</v>
      </c>
      <c r="E9276" t="s">
        <v>37</v>
      </c>
      <c r="F9276" s="4">
        <v>775000</v>
      </c>
      <c r="G9276" t="s">
        <v>5</v>
      </c>
      <c r="H9276">
        <v>4</v>
      </c>
      <c r="I9276" s="4">
        <f>IF(E9276="Rhode Island", Table1[[#This Row],[price]]*$L$3, IF(E9276="Massachusetts", Table1[[#This Row],[price]]*$L$2, 1))</f>
        <v>775000</v>
      </c>
    </row>
    <row r="9277" spans="1:9" x14ac:dyDescent="0.25">
      <c r="A9277" s="2">
        <v>41619</v>
      </c>
      <c r="B9277" s="1">
        <f t="shared" si="288"/>
        <v>2013</v>
      </c>
      <c r="C9277" s="1">
        <f t="shared" si="289"/>
        <v>4</v>
      </c>
      <c r="D9277">
        <v>2615</v>
      </c>
      <c r="E9277" t="s">
        <v>37</v>
      </c>
      <c r="F9277" s="4">
        <v>380000</v>
      </c>
      <c r="G9277" t="s">
        <v>5</v>
      </c>
      <c r="H9277">
        <v>3</v>
      </c>
      <c r="I9277" s="4">
        <f>IF(E9277="Rhode Island", Table1[[#This Row],[price]]*$L$3, IF(E9277="Massachusetts", Table1[[#This Row],[price]]*$L$2, 1))</f>
        <v>380000</v>
      </c>
    </row>
    <row r="9278" spans="1:9" x14ac:dyDescent="0.25">
      <c r="A9278" s="2">
        <v>41619</v>
      </c>
      <c r="B9278" s="1">
        <f t="shared" si="288"/>
        <v>2013</v>
      </c>
      <c r="C9278" s="1">
        <f t="shared" si="289"/>
        <v>4</v>
      </c>
      <c r="D9278">
        <v>2913</v>
      </c>
      <c r="E9278" t="s">
        <v>36</v>
      </c>
      <c r="F9278" s="4">
        <v>400000</v>
      </c>
      <c r="G9278" t="s">
        <v>5</v>
      </c>
      <c r="H9278">
        <v>3</v>
      </c>
      <c r="I9278" s="4">
        <f>IF(E9278="Rhode Island", Table1[[#This Row],[price]]*$L$3, IF(E9278="Massachusetts", Table1[[#This Row],[price]]*$L$2, 1))</f>
        <v>400000</v>
      </c>
    </row>
    <row r="9279" spans="1:9" x14ac:dyDescent="0.25">
      <c r="A9279" s="2">
        <v>41619</v>
      </c>
      <c r="B9279" s="1">
        <f t="shared" si="288"/>
        <v>2013</v>
      </c>
      <c r="C9279" s="1">
        <f t="shared" si="289"/>
        <v>4</v>
      </c>
      <c r="D9279">
        <v>2615</v>
      </c>
      <c r="E9279" t="s">
        <v>37</v>
      </c>
      <c r="F9279" s="4">
        <v>460000</v>
      </c>
      <c r="G9279" t="s">
        <v>5</v>
      </c>
      <c r="H9279">
        <v>3</v>
      </c>
      <c r="I9279" s="4">
        <f>IF(E9279="Rhode Island", Table1[[#This Row],[price]]*$L$3, IF(E9279="Massachusetts", Table1[[#This Row],[price]]*$L$2, 1))</f>
        <v>460000</v>
      </c>
    </row>
    <row r="9280" spans="1:9" x14ac:dyDescent="0.25">
      <c r="A9280" s="2">
        <v>41619</v>
      </c>
      <c r="B9280" s="1">
        <f t="shared" si="288"/>
        <v>2013</v>
      </c>
      <c r="C9280" s="1">
        <f t="shared" si="289"/>
        <v>4</v>
      </c>
      <c r="D9280">
        <v>2912</v>
      </c>
      <c r="E9280" t="s">
        <v>36</v>
      </c>
      <c r="F9280" s="4">
        <v>475000</v>
      </c>
      <c r="G9280" t="s">
        <v>5</v>
      </c>
      <c r="H9280">
        <v>3</v>
      </c>
      <c r="I9280" s="4">
        <f>IF(E9280="Rhode Island", Table1[[#This Row],[price]]*$L$3, IF(E9280="Massachusetts", Table1[[#This Row],[price]]*$L$2, 1))</f>
        <v>475000</v>
      </c>
    </row>
    <row r="9281" spans="1:9" x14ac:dyDescent="0.25">
      <c r="A9281" s="2">
        <v>41619</v>
      </c>
      <c r="B9281" s="1">
        <f t="shared" si="288"/>
        <v>2013</v>
      </c>
      <c r="C9281" s="1">
        <f t="shared" si="289"/>
        <v>4</v>
      </c>
      <c r="D9281">
        <v>2905</v>
      </c>
      <c r="E9281" t="s">
        <v>36</v>
      </c>
      <c r="F9281" s="4">
        <v>482500</v>
      </c>
      <c r="G9281" t="s">
        <v>5</v>
      </c>
      <c r="H9281">
        <v>3</v>
      </c>
      <c r="I9281" s="4">
        <f>IF(E9281="Rhode Island", Table1[[#This Row],[price]]*$L$3, IF(E9281="Massachusetts", Table1[[#This Row],[price]]*$L$2, 1))</f>
        <v>482500</v>
      </c>
    </row>
    <row r="9282" spans="1:9" x14ac:dyDescent="0.25">
      <c r="A9282" s="2">
        <v>41619</v>
      </c>
      <c r="B9282" s="1">
        <f t="shared" ref="B9282:B9345" si="290">YEAR(A9282)</f>
        <v>2013</v>
      </c>
      <c r="C9282" s="1">
        <f t="shared" ref="C9282:C9345" si="291">ROUNDUP(MONTH(A9282)/3,0)</f>
        <v>4</v>
      </c>
      <c r="D9282">
        <v>2904</v>
      </c>
      <c r="E9282" t="s">
        <v>36</v>
      </c>
      <c r="F9282" s="4">
        <v>580000</v>
      </c>
      <c r="G9282" t="s">
        <v>5</v>
      </c>
      <c r="H9282">
        <v>4</v>
      </c>
      <c r="I9282" s="4">
        <f>IF(E9282="Rhode Island", Table1[[#This Row],[price]]*$L$3, IF(E9282="Massachusetts", Table1[[#This Row],[price]]*$L$2, 1))</f>
        <v>580000</v>
      </c>
    </row>
    <row r="9283" spans="1:9" x14ac:dyDescent="0.25">
      <c r="A9283" s="2">
        <v>41619</v>
      </c>
      <c r="B9283" s="1">
        <f t="shared" si="290"/>
        <v>2013</v>
      </c>
      <c r="C9283" s="1">
        <f t="shared" si="291"/>
        <v>4</v>
      </c>
      <c r="D9283">
        <v>2913</v>
      </c>
      <c r="E9283" t="s">
        <v>36</v>
      </c>
      <c r="F9283" s="4">
        <v>605000</v>
      </c>
      <c r="G9283" t="s">
        <v>5</v>
      </c>
      <c r="H9283">
        <v>4</v>
      </c>
      <c r="I9283" s="4">
        <f>IF(E9283="Rhode Island", Table1[[#This Row],[price]]*$L$3, IF(E9283="Massachusetts", Table1[[#This Row],[price]]*$L$2, 1))</f>
        <v>605000</v>
      </c>
    </row>
    <row r="9284" spans="1:9" x14ac:dyDescent="0.25">
      <c r="A9284" s="2">
        <v>41619</v>
      </c>
      <c r="B9284" s="1">
        <f t="shared" si="290"/>
        <v>2013</v>
      </c>
      <c r="C9284" s="1">
        <f t="shared" si="291"/>
        <v>4</v>
      </c>
      <c r="D9284">
        <v>2904</v>
      </c>
      <c r="E9284" t="s">
        <v>36</v>
      </c>
      <c r="F9284" s="4">
        <v>610000</v>
      </c>
      <c r="G9284" t="s">
        <v>5</v>
      </c>
      <c r="H9284">
        <v>4</v>
      </c>
      <c r="I9284" s="4">
        <f>IF(E9284="Rhode Island", Table1[[#This Row],[price]]*$L$3, IF(E9284="Massachusetts", Table1[[#This Row],[price]]*$L$2, 1))</f>
        <v>610000</v>
      </c>
    </row>
    <row r="9285" spans="1:9" x14ac:dyDescent="0.25">
      <c r="A9285" s="2">
        <v>41619</v>
      </c>
      <c r="B9285" s="1">
        <f t="shared" si="290"/>
        <v>2013</v>
      </c>
      <c r="C9285" s="1">
        <f t="shared" si="291"/>
        <v>4</v>
      </c>
      <c r="D9285">
        <v>2904</v>
      </c>
      <c r="E9285" t="s">
        <v>36</v>
      </c>
      <c r="F9285" s="4">
        <v>617500</v>
      </c>
      <c r="G9285" t="s">
        <v>5</v>
      </c>
      <c r="H9285">
        <v>4</v>
      </c>
      <c r="I9285" s="4">
        <f>IF(E9285="Rhode Island", Table1[[#This Row],[price]]*$L$3, IF(E9285="Massachusetts", Table1[[#This Row],[price]]*$L$2, 1))</f>
        <v>617500</v>
      </c>
    </row>
    <row r="9286" spans="1:9" x14ac:dyDescent="0.25">
      <c r="A9286" s="2">
        <v>41619</v>
      </c>
      <c r="B9286" s="1">
        <f t="shared" si="290"/>
        <v>2013</v>
      </c>
      <c r="C9286" s="1">
        <f t="shared" si="291"/>
        <v>4</v>
      </c>
      <c r="D9286">
        <v>2611</v>
      </c>
      <c r="E9286" t="s">
        <v>37</v>
      </c>
      <c r="F9286" s="4">
        <v>620000</v>
      </c>
      <c r="G9286" t="s">
        <v>5</v>
      </c>
      <c r="H9286">
        <v>4</v>
      </c>
      <c r="I9286" s="4">
        <f>IF(E9286="Rhode Island", Table1[[#This Row],[price]]*$L$3, IF(E9286="Massachusetts", Table1[[#This Row],[price]]*$L$2, 1))</f>
        <v>620000</v>
      </c>
    </row>
    <row r="9287" spans="1:9" x14ac:dyDescent="0.25">
      <c r="A9287" s="2">
        <v>41619</v>
      </c>
      <c r="B9287" s="1">
        <f t="shared" si="290"/>
        <v>2013</v>
      </c>
      <c r="C9287" s="1">
        <f t="shared" si="291"/>
        <v>4</v>
      </c>
      <c r="D9287">
        <v>2617</v>
      </c>
      <c r="E9287" t="s">
        <v>37</v>
      </c>
      <c r="F9287" s="4">
        <v>857500</v>
      </c>
      <c r="G9287" t="s">
        <v>5</v>
      </c>
      <c r="H9287">
        <v>4</v>
      </c>
      <c r="I9287" s="4">
        <f>IF(E9287="Rhode Island", Table1[[#This Row],[price]]*$L$3, IF(E9287="Massachusetts", Table1[[#This Row],[price]]*$L$2, 1))</f>
        <v>857500</v>
      </c>
    </row>
    <row r="9288" spans="1:9" x14ac:dyDescent="0.25">
      <c r="A9288" s="2">
        <v>41619</v>
      </c>
      <c r="B9288" s="1">
        <f t="shared" si="290"/>
        <v>2013</v>
      </c>
      <c r="C9288" s="1">
        <f t="shared" si="291"/>
        <v>4</v>
      </c>
      <c r="D9288">
        <v>2612</v>
      </c>
      <c r="E9288" t="s">
        <v>37</v>
      </c>
      <c r="F9288" s="4">
        <v>410000</v>
      </c>
      <c r="G9288" t="s">
        <v>6</v>
      </c>
      <c r="H9288">
        <v>2</v>
      </c>
      <c r="I9288" s="4">
        <f>IF(E9288="Rhode Island", Table1[[#This Row],[price]]*$L$3, IF(E9288="Massachusetts", Table1[[#This Row],[price]]*$L$2, 1))</f>
        <v>410000</v>
      </c>
    </row>
    <row r="9289" spans="1:9" x14ac:dyDescent="0.25">
      <c r="A9289" s="2">
        <v>41619</v>
      </c>
      <c r="B9289" s="1">
        <f t="shared" si="290"/>
        <v>2013</v>
      </c>
      <c r="C9289" s="1">
        <f t="shared" si="291"/>
        <v>4</v>
      </c>
      <c r="D9289">
        <v>2601</v>
      </c>
      <c r="E9289" t="s">
        <v>37</v>
      </c>
      <c r="F9289" s="4">
        <v>565000</v>
      </c>
      <c r="G9289" t="s">
        <v>6</v>
      </c>
      <c r="H9289">
        <v>2</v>
      </c>
      <c r="I9289" s="4">
        <f>IF(E9289="Rhode Island", Table1[[#This Row],[price]]*$L$3, IF(E9289="Massachusetts", Table1[[#This Row],[price]]*$L$2, 1))</f>
        <v>565000</v>
      </c>
    </row>
    <row r="9290" spans="1:9" x14ac:dyDescent="0.25">
      <c r="A9290" s="2">
        <v>41620</v>
      </c>
      <c r="B9290" s="1">
        <f t="shared" si="290"/>
        <v>2013</v>
      </c>
      <c r="C9290" s="1">
        <f t="shared" si="291"/>
        <v>4</v>
      </c>
      <c r="D9290">
        <v>2615</v>
      </c>
      <c r="E9290" t="s">
        <v>37</v>
      </c>
      <c r="F9290" s="4">
        <v>480000</v>
      </c>
      <c r="G9290" t="s">
        <v>5</v>
      </c>
      <c r="H9290">
        <v>3</v>
      </c>
      <c r="I9290" s="4">
        <f>IF(E9290="Rhode Island", Table1[[#This Row],[price]]*$L$3, IF(E9290="Massachusetts", Table1[[#This Row],[price]]*$L$2, 1))</f>
        <v>480000</v>
      </c>
    </row>
    <row r="9291" spans="1:9" x14ac:dyDescent="0.25">
      <c r="A9291" s="2">
        <v>41620</v>
      </c>
      <c r="B9291" s="1">
        <f t="shared" si="290"/>
        <v>2013</v>
      </c>
      <c r="C9291" s="1">
        <f t="shared" si="291"/>
        <v>4</v>
      </c>
      <c r="D9291">
        <v>2614</v>
      </c>
      <c r="E9291" t="s">
        <v>37</v>
      </c>
      <c r="F9291" s="4">
        <v>770000</v>
      </c>
      <c r="G9291" t="s">
        <v>5</v>
      </c>
      <c r="H9291">
        <v>4</v>
      </c>
      <c r="I9291" s="4">
        <f>IF(E9291="Rhode Island", Table1[[#This Row],[price]]*$L$3, IF(E9291="Massachusetts", Table1[[#This Row],[price]]*$L$2, 1))</f>
        <v>770000</v>
      </c>
    </row>
    <row r="9292" spans="1:9" x14ac:dyDescent="0.25">
      <c r="A9292" s="2">
        <v>41620</v>
      </c>
      <c r="B9292" s="1">
        <f t="shared" si="290"/>
        <v>2013</v>
      </c>
      <c r="C9292" s="1">
        <f t="shared" si="291"/>
        <v>4</v>
      </c>
      <c r="D9292">
        <v>2600</v>
      </c>
      <c r="E9292" t="s">
        <v>37</v>
      </c>
      <c r="F9292" s="4">
        <v>886000</v>
      </c>
      <c r="G9292" t="s">
        <v>5</v>
      </c>
      <c r="H9292">
        <v>4</v>
      </c>
      <c r="I9292" s="4">
        <f>IF(E9292="Rhode Island", Table1[[#This Row],[price]]*$L$3, IF(E9292="Massachusetts", Table1[[#This Row],[price]]*$L$2, 1))</f>
        <v>886000</v>
      </c>
    </row>
    <row r="9293" spans="1:9" x14ac:dyDescent="0.25">
      <c r="A9293" s="2">
        <v>41621</v>
      </c>
      <c r="B9293" s="1">
        <f t="shared" si="290"/>
        <v>2013</v>
      </c>
      <c r="C9293" s="1">
        <f t="shared" si="291"/>
        <v>4</v>
      </c>
      <c r="D9293">
        <v>2913</v>
      </c>
      <c r="E9293" t="s">
        <v>36</v>
      </c>
      <c r="F9293" s="4">
        <v>367500</v>
      </c>
      <c r="G9293" t="s">
        <v>5</v>
      </c>
      <c r="H9293">
        <v>3</v>
      </c>
      <c r="I9293" s="4">
        <f>IF(E9293="Rhode Island", Table1[[#This Row],[price]]*$L$3, IF(E9293="Massachusetts", Table1[[#This Row],[price]]*$L$2, 1))</f>
        <v>367500</v>
      </c>
    </row>
    <row r="9294" spans="1:9" x14ac:dyDescent="0.25">
      <c r="A9294" s="2">
        <v>41621</v>
      </c>
      <c r="B9294" s="1">
        <f t="shared" si="290"/>
        <v>2013</v>
      </c>
      <c r="C9294" s="1">
        <f t="shared" si="291"/>
        <v>4</v>
      </c>
      <c r="D9294">
        <v>2914</v>
      </c>
      <c r="E9294" t="s">
        <v>36</v>
      </c>
      <c r="F9294" s="4">
        <v>425000</v>
      </c>
      <c r="G9294" t="s">
        <v>5</v>
      </c>
      <c r="H9294">
        <v>2</v>
      </c>
      <c r="I9294" s="4">
        <f>IF(E9294="Rhode Island", Table1[[#This Row],[price]]*$L$3, IF(E9294="Massachusetts", Table1[[#This Row],[price]]*$L$2, 1))</f>
        <v>425000</v>
      </c>
    </row>
    <row r="9295" spans="1:9" x14ac:dyDescent="0.25">
      <c r="A9295" s="2">
        <v>41621</v>
      </c>
      <c r="B9295" s="1">
        <f t="shared" si="290"/>
        <v>2013</v>
      </c>
      <c r="C9295" s="1">
        <f t="shared" si="291"/>
        <v>4</v>
      </c>
      <c r="D9295">
        <v>2905</v>
      </c>
      <c r="E9295" t="s">
        <v>36</v>
      </c>
      <c r="F9295" s="4">
        <v>470000</v>
      </c>
      <c r="G9295" t="s">
        <v>5</v>
      </c>
      <c r="H9295">
        <v>3</v>
      </c>
      <c r="I9295" s="4">
        <f>IF(E9295="Rhode Island", Table1[[#This Row],[price]]*$L$3, IF(E9295="Massachusetts", Table1[[#This Row],[price]]*$L$2, 1))</f>
        <v>470000</v>
      </c>
    </row>
    <row r="9296" spans="1:9" x14ac:dyDescent="0.25">
      <c r="A9296" s="2">
        <v>41621</v>
      </c>
      <c r="B9296" s="1">
        <f t="shared" si="290"/>
        <v>2013</v>
      </c>
      <c r="C9296" s="1">
        <f t="shared" si="291"/>
        <v>4</v>
      </c>
      <c r="D9296">
        <v>2615</v>
      </c>
      <c r="E9296" t="s">
        <v>37</v>
      </c>
      <c r="F9296" s="4">
        <v>496750</v>
      </c>
      <c r="G9296" t="s">
        <v>5</v>
      </c>
      <c r="H9296">
        <v>3</v>
      </c>
      <c r="I9296" s="4">
        <f>IF(E9296="Rhode Island", Table1[[#This Row],[price]]*$L$3, IF(E9296="Massachusetts", Table1[[#This Row],[price]]*$L$2, 1))</f>
        <v>496750</v>
      </c>
    </row>
    <row r="9297" spans="1:9" x14ac:dyDescent="0.25">
      <c r="A9297" s="2">
        <v>41621</v>
      </c>
      <c r="B9297" s="1">
        <f t="shared" si="290"/>
        <v>2013</v>
      </c>
      <c r="C9297" s="1">
        <f t="shared" si="291"/>
        <v>4</v>
      </c>
      <c r="D9297">
        <v>2617</v>
      </c>
      <c r="E9297" t="s">
        <v>37</v>
      </c>
      <c r="F9297" s="4">
        <v>500000</v>
      </c>
      <c r="G9297" t="s">
        <v>5</v>
      </c>
      <c r="H9297">
        <v>4</v>
      </c>
      <c r="I9297" s="4">
        <f>IF(E9297="Rhode Island", Table1[[#This Row],[price]]*$L$3, IF(E9297="Massachusetts", Table1[[#This Row],[price]]*$L$2, 1))</f>
        <v>500000</v>
      </c>
    </row>
    <row r="9298" spans="1:9" x14ac:dyDescent="0.25">
      <c r="A9298" s="2">
        <v>41621</v>
      </c>
      <c r="B9298" s="1">
        <f t="shared" si="290"/>
        <v>2013</v>
      </c>
      <c r="C9298" s="1">
        <f t="shared" si="291"/>
        <v>4</v>
      </c>
      <c r="D9298">
        <v>2611</v>
      </c>
      <c r="E9298" t="s">
        <v>37</v>
      </c>
      <c r="F9298" s="4">
        <v>680000</v>
      </c>
      <c r="G9298" t="s">
        <v>5</v>
      </c>
      <c r="H9298">
        <v>4</v>
      </c>
      <c r="I9298" s="4">
        <f>IF(E9298="Rhode Island", Table1[[#This Row],[price]]*$L$3, IF(E9298="Massachusetts", Table1[[#This Row],[price]]*$L$2, 1))</f>
        <v>680000</v>
      </c>
    </row>
    <row r="9299" spans="1:9" x14ac:dyDescent="0.25">
      <c r="A9299" s="2">
        <v>41621</v>
      </c>
      <c r="B9299" s="1">
        <f t="shared" si="290"/>
        <v>2013</v>
      </c>
      <c r="C9299" s="1">
        <f t="shared" si="291"/>
        <v>4</v>
      </c>
      <c r="D9299">
        <v>2604</v>
      </c>
      <c r="E9299" t="s">
        <v>37</v>
      </c>
      <c r="F9299" s="4">
        <v>740000</v>
      </c>
      <c r="G9299" t="s">
        <v>6</v>
      </c>
      <c r="H9299">
        <v>2</v>
      </c>
      <c r="I9299" s="4">
        <f>IF(E9299="Rhode Island", Table1[[#This Row],[price]]*$L$3, IF(E9299="Massachusetts", Table1[[#This Row],[price]]*$L$2, 1))</f>
        <v>740000</v>
      </c>
    </row>
    <row r="9300" spans="1:9" x14ac:dyDescent="0.25">
      <c r="A9300" s="2">
        <v>41622</v>
      </c>
      <c r="B9300" s="1">
        <f t="shared" si="290"/>
        <v>2013</v>
      </c>
      <c r="C9300" s="1">
        <f t="shared" si="291"/>
        <v>4</v>
      </c>
      <c r="D9300">
        <v>2904</v>
      </c>
      <c r="E9300" t="s">
        <v>36</v>
      </c>
      <c r="F9300" s="4">
        <v>690000</v>
      </c>
      <c r="G9300" t="s">
        <v>5</v>
      </c>
      <c r="H9300">
        <v>4</v>
      </c>
      <c r="I9300" s="4">
        <f>IF(E9300="Rhode Island", Table1[[#This Row],[price]]*$L$3, IF(E9300="Massachusetts", Table1[[#This Row],[price]]*$L$2, 1))</f>
        <v>690000</v>
      </c>
    </row>
    <row r="9301" spans="1:9" x14ac:dyDescent="0.25">
      <c r="A9301" s="2">
        <v>41622</v>
      </c>
      <c r="B9301" s="1">
        <f t="shared" si="290"/>
        <v>2013</v>
      </c>
      <c r="C9301" s="1">
        <f t="shared" si="291"/>
        <v>4</v>
      </c>
      <c r="D9301">
        <v>2902</v>
      </c>
      <c r="E9301" t="s">
        <v>36</v>
      </c>
      <c r="F9301" s="4">
        <v>799000</v>
      </c>
      <c r="G9301" t="s">
        <v>5</v>
      </c>
      <c r="H9301">
        <v>4</v>
      </c>
      <c r="I9301" s="4">
        <f>IF(E9301="Rhode Island", Table1[[#This Row],[price]]*$L$3, IF(E9301="Massachusetts", Table1[[#This Row],[price]]*$L$2, 1))</f>
        <v>799000</v>
      </c>
    </row>
    <row r="9302" spans="1:9" x14ac:dyDescent="0.25">
      <c r="A9302" s="2">
        <v>41622</v>
      </c>
      <c r="B9302" s="1">
        <f t="shared" si="290"/>
        <v>2013</v>
      </c>
      <c r="C9302" s="1">
        <f t="shared" si="291"/>
        <v>4</v>
      </c>
      <c r="D9302">
        <v>2604</v>
      </c>
      <c r="E9302" t="s">
        <v>37</v>
      </c>
      <c r="F9302" s="4">
        <v>845000</v>
      </c>
      <c r="G9302" t="s">
        <v>5</v>
      </c>
      <c r="H9302">
        <v>4</v>
      </c>
      <c r="I9302" s="4">
        <f>IF(E9302="Rhode Island", Table1[[#This Row],[price]]*$L$3, IF(E9302="Massachusetts", Table1[[#This Row],[price]]*$L$2, 1))</f>
        <v>845000</v>
      </c>
    </row>
    <row r="9303" spans="1:9" x14ac:dyDescent="0.25">
      <c r="A9303" s="2">
        <v>41622</v>
      </c>
      <c r="B9303" s="1">
        <f t="shared" si="290"/>
        <v>2013</v>
      </c>
      <c r="C9303" s="1">
        <f t="shared" si="291"/>
        <v>4</v>
      </c>
      <c r="D9303">
        <v>2603</v>
      </c>
      <c r="E9303" t="s">
        <v>37</v>
      </c>
      <c r="F9303" s="4">
        <v>1300000</v>
      </c>
      <c r="G9303" t="s">
        <v>5</v>
      </c>
      <c r="H9303">
        <v>5</v>
      </c>
      <c r="I9303" s="4">
        <f>IF(E9303="Rhode Island", Table1[[#This Row],[price]]*$L$3, IF(E9303="Massachusetts", Table1[[#This Row],[price]]*$L$2, 1))</f>
        <v>1300000</v>
      </c>
    </row>
    <row r="9304" spans="1:9" x14ac:dyDescent="0.25">
      <c r="A9304" s="2">
        <v>41622</v>
      </c>
      <c r="B9304" s="1">
        <f t="shared" si="290"/>
        <v>2013</v>
      </c>
      <c r="C9304" s="1">
        <f t="shared" si="291"/>
        <v>4</v>
      </c>
      <c r="D9304">
        <v>2604</v>
      </c>
      <c r="E9304" t="s">
        <v>37</v>
      </c>
      <c r="F9304" s="4">
        <v>480000</v>
      </c>
      <c r="G9304" t="s">
        <v>6</v>
      </c>
      <c r="H9304">
        <v>2</v>
      </c>
      <c r="I9304" s="4">
        <f>IF(E9304="Rhode Island", Table1[[#This Row],[price]]*$L$3, IF(E9304="Massachusetts", Table1[[#This Row],[price]]*$L$2, 1))</f>
        <v>480000</v>
      </c>
    </row>
    <row r="9305" spans="1:9" x14ac:dyDescent="0.25">
      <c r="A9305" s="2">
        <v>41624</v>
      </c>
      <c r="B9305" s="1">
        <f t="shared" si="290"/>
        <v>2013</v>
      </c>
      <c r="C9305" s="1">
        <f t="shared" si="291"/>
        <v>4</v>
      </c>
      <c r="D9305">
        <v>2615</v>
      </c>
      <c r="E9305" t="s">
        <v>37</v>
      </c>
      <c r="F9305" s="4">
        <v>382500</v>
      </c>
      <c r="G9305" t="s">
        <v>5</v>
      </c>
      <c r="H9305">
        <v>3</v>
      </c>
      <c r="I9305" s="4">
        <f>IF(E9305="Rhode Island", Table1[[#This Row],[price]]*$L$3, IF(E9305="Massachusetts", Table1[[#This Row],[price]]*$L$2, 1))</f>
        <v>382500</v>
      </c>
    </row>
    <row r="9306" spans="1:9" x14ac:dyDescent="0.25">
      <c r="A9306" s="2">
        <v>41624</v>
      </c>
      <c r="B9306" s="1">
        <f t="shared" si="290"/>
        <v>2013</v>
      </c>
      <c r="C9306" s="1">
        <f t="shared" si="291"/>
        <v>4</v>
      </c>
      <c r="D9306">
        <v>2913</v>
      </c>
      <c r="E9306" t="s">
        <v>36</v>
      </c>
      <c r="F9306" s="4">
        <v>445000</v>
      </c>
      <c r="G9306" t="s">
        <v>5</v>
      </c>
      <c r="H9306">
        <v>3</v>
      </c>
      <c r="I9306" s="4">
        <f>IF(E9306="Rhode Island", Table1[[#This Row],[price]]*$L$3, IF(E9306="Massachusetts", Table1[[#This Row],[price]]*$L$2, 1))</f>
        <v>445000</v>
      </c>
    </row>
    <row r="9307" spans="1:9" x14ac:dyDescent="0.25">
      <c r="A9307" s="2">
        <v>41624</v>
      </c>
      <c r="B9307" s="1">
        <f t="shared" si="290"/>
        <v>2013</v>
      </c>
      <c r="C9307" s="1">
        <f t="shared" si="291"/>
        <v>4</v>
      </c>
      <c r="D9307">
        <v>2615</v>
      </c>
      <c r="E9307" t="s">
        <v>37</v>
      </c>
      <c r="F9307" s="4">
        <v>490000</v>
      </c>
      <c r="G9307" t="s">
        <v>5</v>
      </c>
      <c r="H9307">
        <v>4</v>
      </c>
      <c r="I9307" s="4">
        <f>IF(E9307="Rhode Island", Table1[[#This Row],[price]]*$L$3, IF(E9307="Massachusetts", Table1[[#This Row],[price]]*$L$2, 1))</f>
        <v>490000</v>
      </c>
    </row>
    <row r="9308" spans="1:9" x14ac:dyDescent="0.25">
      <c r="A9308" s="2">
        <v>41624</v>
      </c>
      <c r="B9308" s="1">
        <f t="shared" si="290"/>
        <v>2013</v>
      </c>
      <c r="C9308" s="1">
        <f t="shared" si="291"/>
        <v>4</v>
      </c>
      <c r="D9308">
        <v>2914</v>
      </c>
      <c r="E9308" t="s">
        <v>36</v>
      </c>
      <c r="F9308" s="4">
        <v>620000</v>
      </c>
      <c r="G9308" t="s">
        <v>5</v>
      </c>
      <c r="H9308">
        <v>4</v>
      </c>
      <c r="I9308" s="4">
        <f>IF(E9308="Rhode Island", Table1[[#This Row],[price]]*$L$3, IF(E9308="Massachusetts", Table1[[#This Row],[price]]*$L$2, 1))</f>
        <v>620000</v>
      </c>
    </row>
    <row r="9309" spans="1:9" x14ac:dyDescent="0.25">
      <c r="A9309" s="2">
        <v>41624</v>
      </c>
      <c r="B9309" s="1">
        <f t="shared" si="290"/>
        <v>2013</v>
      </c>
      <c r="C9309" s="1">
        <f t="shared" si="291"/>
        <v>4</v>
      </c>
      <c r="D9309">
        <v>2615</v>
      </c>
      <c r="E9309" t="s">
        <v>37</v>
      </c>
      <c r="F9309" s="4">
        <v>630000</v>
      </c>
      <c r="G9309" t="s">
        <v>5</v>
      </c>
      <c r="H9309">
        <v>4</v>
      </c>
      <c r="I9309" s="4">
        <f>IF(E9309="Rhode Island", Table1[[#This Row],[price]]*$L$3, IF(E9309="Massachusetts", Table1[[#This Row],[price]]*$L$2, 1))</f>
        <v>630000</v>
      </c>
    </row>
    <row r="9310" spans="1:9" x14ac:dyDescent="0.25">
      <c r="A9310" s="2">
        <v>41624</v>
      </c>
      <c r="B9310" s="1">
        <f t="shared" si="290"/>
        <v>2013</v>
      </c>
      <c r="C9310" s="1">
        <f t="shared" si="291"/>
        <v>4</v>
      </c>
      <c r="D9310">
        <v>2914</v>
      </c>
      <c r="E9310" t="s">
        <v>36</v>
      </c>
      <c r="F9310" s="4">
        <v>700000</v>
      </c>
      <c r="G9310" t="s">
        <v>5</v>
      </c>
      <c r="H9310">
        <v>4</v>
      </c>
      <c r="I9310" s="4">
        <f>IF(E9310="Rhode Island", Table1[[#This Row],[price]]*$L$3, IF(E9310="Massachusetts", Table1[[#This Row],[price]]*$L$2, 1))</f>
        <v>700000</v>
      </c>
    </row>
    <row r="9311" spans="1:9" x14ac:dyDescent="0.25">
      <c r="A9311" s="2">
        <v>41624</v>
      </c>
      <c r="B9311" s="1">
        <f t="shared" si="290"/>
        <v>2013</v>
      </c>
      <c r="C9311" s="1">
        <f t="shared" si="291"/>
        <v>4</v>
      </c>
      <c r="D9311">
        <v>2602</v>
      </c>
      <c r="E9311" t="s">
        <v>37</v>
      </c>
      <c r="F9311" s="4">
        <v>717000</v>
      </c>
      <c r="G9311" t="s">
        <v>5</v>
      </c>
      <c r="H9311">
        <v>3</v>
      </c>
      <c r="I9311" s="4">
        <f>IF(E9311="Rhode Island", Table1[[#This Row],[price]]*$L$3, IF(E9311="Massachusetts", Table1[[#This Row],[price]]*$L$2, 1))</f>
        <v>717000</v>
      </c>
    </row>
    <row r="9312" spans="1:9" x14ac:dyDescent="0.25">
      <c r="A9312" s="2">
        <v>41624</v>
      </c>
      <c r="B9312" s="1">
        <f t="shared" si="290"/>
        <v>2013</v>
      </c>
      <c r="C9312" s="1">
        <f t="shared" si="291"/>
        <v>4</v>
      </c>
      <c r="D9312">
        <v>2913</v>
      </c>
      <c r="E9312" t="s">
        <v>36</v>
      </c>
      <c r="F9312" s="4">
        <v>725000</v>
      </c>
      <c r="G9312" t="s">
        <v>5</v>
      </c>
      <c r="H9312">
        <v>5</v>
      </c>
      <c r="I9312" s="4">
        <f>IF(E9312="Rhode Island", Table1[[#This Row],[price]]*$L$3, IF(E9312="Massachusetts", Table1[[#This Row],[price]]*$L$2, 1))</f>
        <v>725000</v>
      </c>
    </row>
    <row r="9313" spans="1:9" x14ac:dyDescent="0.25">
      <c r="A9313" s="2">
        <v>41624</v>
      </c>
      <c r="B9313" s="1">
        <f t="shared" si="290"/>
        <v>2013</v>
      </c>
      <c r="C9313" s="1">
        <f t="shared" si="291"/>
        <v>4</v>
      </c>
      <c r="D9313">
        <v>2612</v>
      </c>
      <c r="E9313" t="s">
        <v>37</v>
      </c>
      <c r="F9313" s="4">
        <v>591000</v>
      </c>
      <c r="G9313" t="s">
        <v>6</v>
      </c>
      <c r="H9313">
        <v>2</v>
      </c>
      <c r="I9313" s="4">
        <f>IF(E9313="Rhode Island", Table1[[#This Row],[price]]*$L$3, IF(E9313="Massachusetts", Table1[[#This Row],[price]]*$L$2, 1))</f>
        <v>591000</v>
      </c>
    </row>
    <row r="9314" spans="1:9" x14ac:dyDescent="0.25">
      <c r="A9314" s="2">
        <v>41625</v>
      </c>
      <c r="B9314" s="1">
        <f t="shared" si="290"/>
        <v>2013</v>
      </c>
      <c r="C9314" s="1">
        <f t="shared" si="291"/>
        <v>4</v>
      </c>
      <c r="D9314">
        <v>2615</v>
      </c>
      <c r="E9314" t="s">
        <v>37</v>
      </c>
      <c r="F9314" s="4">
        <v>465000</v>
      </c>
      <c r="G9314" t="s">
        <v>5</v>
      </c>
      <c r="H9314">
        <v>3</v>
      </c>
      <c r="I9314" s="4">
        <f>IF(E9314="Rhode Island", Table1[[#This Row],[price]]*$L$3, IF(E9314="Massachusetts", Table1[[#This Row],[price]]*$L$2, 1))</f>
        <v>465000</v>
      </c>
    </row>
    <row r="9315" spans="1:9" x14ac:dyDescent="0.25">
      <c r="A9315" s="2">
        <v>41625</v>
      </c>
      <c r="B9315" s="1">
        <f t="shared" si="290"/>
        <v>2013</v>
      </c>
      <c r="C9315" s="1">
        <f t="shared" si="291"/>
        <v>4</v>
      </c>
      <c r="D9315">
        <v>2614</v>
      </c>
      <c r="E9315" t="s">
        <v>37</v>
      </c>
      <c r="F9315" s="4">
        <v>495000</v>
      </c>
      <c r="G9315" t="s">
        <v>5</v>
      </c>
      <c r="H9315">
        <v>3</v>
      </c>
      <c r="I9315" s="4">
        <f>IF(E9315="Rhode Island", Table1[[#This Row],[price]]*$L$3, IF(E9315="Massachusetts", Table1[[#This Row],[price]]*$L$2, 1))</f>
        <v>495000</v>
      </c>
    </row>
    <row r="9316" spans="1:9" x14ac:dyDescent="0.25">
      <c r="A9316" s="2">
        <v>41625</v>
      </c>
      <c r="B9316" s="1">
        <f t="shared" si="290"/>
        <v>2013</v>
      </c>
      <c r="C9316" s="1">
        <f t="shared" si="291"/>
        <v>4</v>
      </c>
      <c r="D9316">
        <v>2913</v>
      </c>
      <c r="E9316" t="s">
        <v>36</v>
      </c>
      <c r="F9316" s="4">
        <v>574950</v>
      </c>
      <c r="G9316" t="s">
        <v>5</v>
      </c>
      <c r="H9316">
        <v>3</v>
      </c>
      <c r="I9316" s="4">
        <f>IF(E9316="Rhode Island", Table1[[#This Row],[price]]*$L$3, IF(E9316="Massachusetts", Table1[[#This Row],[price]]*$L$2, 1))</f>
        <v>574950</v>
      </c>
    </row>
    <row r="9317" spans="1:9" x14ac:dyDescent="0.25">
      <c r="A9317" s="2">
        <v>41625</v>
      </c>
      <c r="B9317" s="1">
        <f t="shared" si="290"/>
        <v>2013</v>
      </c>
      <c r="C9317" s="1">
        <f t="shared" si="291"/>
        <v>4</v>
      </c>
      <c r="D9317">
        <v>2605</v>
      </c>
      <c r="E9317" t="s">
        <v>37</v>
      </c>
      <c r="F9317" s="4">
        <v>595000</v>
      </c>
      <c r="G9317" t="s">
        <v>5</v>
      </c>
      <c r="H9317">
        <v>3</v>
      </c>
      <c r="I9317" s="4">
        <f>IF(E9317="Rhode Island", Table1[[#This Row],[price]]*$L$3, IF(E9317="Massachusetts", Table1[[#This Row],[price]]*$L$2, 1))</f>
        <v>595000</v>
      </c>
    </row>
    <row r="9318" spans="1:9" x14ac:dyDescent="0.25">
      <c r="A9318" s="2">
        <v>41625</v>
      </c>
      <c r="B9318" s="1">
        <f t="shared" si="290"/>
        <v>2013</v>
      </c>
      <c r="C9318" s="1">
        <f t="shared" si="291"/>
        <v>4</v>
      </c>
      <c r="D9318">
        <v>2602</v>
      </c>
      <c r="E9318" t="s">
        <v>37</v>
      </c>
      <c r="F9318" s="4">
        <v>719000</v>
      </c>
      <c r="G9318" t="s">
        <v>5</v>
      </c>
      <c r="H9318">
        <v>4</v>
      </c>
      <c r="I9318" s="4">
        <f>IF(E9318="Rhode Island", Table1[[#This Row],[price]]*$L$3, IF(E9318="Massachusetts", Table1[[#This Row],[price]]*$L$2, 1))</f>
        <v>719000</v>
      </c>
    </row>
    <row r="9319" spans="1:9" x14ac:dyDescent="0.25">
      <c r="A9319" s="2">
        <v>41626</v>
      </c>
      <c r="B9319" s="1">
        <f t="shared" si="290"/>
        <v>2013</v>
      </c>
      <c r="C9319" s="1">
        <f t="shared" si="291"/>
        <v>4</v>
      </c>
      <c r="D9319">
        <v>2615</v>
      </c>
      <c r="E9319" t="s">
        <v>37</v>
      </c>
      <c r="F9319" s="4">
        <v>395000</v>
      </c>
      <c r="G9319" t="s">
        <v>5</v>
      </c>
      <c r="H9319">
        <v>3</v>
      </c>
      <c r="I9319" s="4">
        <f>IF(E9319="Rhode Island", Table1[[#This Row],[price]]*$L$3, IF(E9319="Massachusetts", Table1[[#This Row],[price]]*$L$2, 1))</f>
        <v>395000</v>
      </c>
    </row>
    <row r="9320" spans="1:9" x14ac:dyDescent="0.25">
      <c r="A9320" s="2">
        <v>41626</v>
      </c>
      <c r="B9320" s="1">
        <f t="shared" si="290"/>
        <v>2013</v>
      </c>
      <c r="C9320" s="1">
        <f t="shared" si="291"/>
        <v>4</v>
      </c>
      <c r="D9320">
        <v>2913</v>
      </c>
      <c r="E9320" t="s">
        <v>36</v>
      </c>
      <c r="F9320" s="4">
        <v>410000</v>
      </c>
      <c r="G9320" t="s">
        <v>5</v>
      </c>
      <c r="H9320">
        <v>3</v>
      </c>
      <c r="I9320" s="4">
        <f>IF(E9320="Rhode Island", Table1[[#This Row],[price]]*$L$3, IF(E9320="Massachusetts", Table1[[#This Row],[price]]*$L$2, 1))</f>
        <v>410000</v>
      </c>
    </row>
    <row r="9321" spans="1:9" x14ac:dyDescent="0.25">
      <c r="A9321" s="2">
        <v>41626</v>
      </c>
      <c r="B9321" s="1">
        <f t="shared" si="290"/>
        <v>2013</v>
      </c>
      <c r="C9321" s="1">
        <f t="shared" si="291"/>
        <v>4</v>
      </c>
      <c r="D9321">
        <v>2611</v>
      </c>
      <c r="E9321" t="s">
        <v>37</v>
      </c>
      <c r="F9321" s="4">
        <v>425000</v>
      </c>
      <c r="G9321" t="s">
        <v>5</v>
      </c>
      <c r="H9321">
        <v>2</v>
      </c>
      <c r="I9321" s="4">
        <f>IF(E9321="Rhode Island", Table1[[#This Row],[price]]*$L$3, IF(E9321="Massachusetts", Table1[[#This Row],[price]]*$L$2, 1))</f>
        <v>425000</v>
      </c>
    </row>
    <row r="9322" spans="1:9" x14ac:dyDescent="0.25">
      <c r="A9322" s="2">
        <v>41626</v>
      </c>
      <c r="B9322" s="1">
        <f t="shared" si="290"/>
        <v>2013</v>
      </c>
      <c r="C9322" s="1">
        <f t="shared" si="291"/>
        <v>4</v>
      </c>
      <c r="D9322">
        <v>2617</v>
      </c>
      <c r="E9322" t="s">
        <v>37</v>
      </c>
      <c r="F9322" s="4">
        <v>437500</v>
      </c>
      <c r="G9322" t="s">
        <v>5</v>
      </c>
      <c r="H9322">
        <v>3</v>
      </c>
      <c r="I9322" s="4">
        <f>IF(E9322="Rhode Island", Table1[[#This Row],[price]]*$L$3, IF(E9322="Massachusetts", Table1[[#This Row],[price]]*$L$2, 1))</f>
        <v>437500</v>
      </c>
    </row>
    <row r="9323" spans="1:9" x14ac:dyDescent="0.25">
      <c r="A9323" s="2">
        <v>41626</v>
      </c>
      <c r="B9323" s="1">
        <f t="shared" si="290"/>
        <v>2013</v>
      </c>
      <c r="C9323" s="1">
        <f t="shared" si="291"/>
        <v>4</v>
      </c>
      <c r="D9323">
        <v>2904</v>
      </c>
      <c r="E9323" t="s">
        <v>36</v>
      </c>
      <c r="F9323" s="4">
        <v>448000</v>
      </c>
      <c r="G9323" t="s">
        <v>5</v>
      </c>
      <c r="H9323">
        <v>3</v>
      </c>
      <c r="I9323" s="4">
        <f>IF(E9323="Rhode Island", Table1[[#This Row],[price]]*$L$3, IF(E9323="Massachusetts", Table1[[#This Row],[price]]*$L$2, 1))</f>
        <v>448000</v>
      </c>
    </row>
    <row r="9324" spans="1:9" x14ac:dyDescent="0.25">
      <c r="A9324" s="2">
        <v>41626</v>
      </c>
      <c r="B9324" s="1">
        <f t="shared" si="290"/>
        <v>2013</v>
      </c>
      <c r="C9324" s="1">
        <f t="shared" si="291"/>
        <v>4</v>
      </c>
      <c r="D9324">
        <v>2902</v>
      </c>
      <c r="E9324" t="s">
        <v>36</v>
      </c>
      <c r="F9324" s="4">
        <v>451000</v>
      </c>
      <c r="G9324" t="s">
        <v>5</v>
      </c>
      <c r="H9324">
        <v>3</v>
      </c>
      <c r="I9324" s="4">
        <f>IF(E9324="Rhode Island", Table1[[#This Row],[price]]*$L$3, IF(E9324="Massachusetts", Table1[[#This Row],[price]]*$L$2, 1))</f>
        <v>451000</v>
      </c>
    </row>
    <row r="9325" spans="1:9" x14ac:dyDescent="0.25">
      <c r="A9325" s="2">
        <v>41626</v>
      </c>
      <c r="B9325" s="1">
        <f t="shared" si="290"/>
        <v>2013</v>
      </c>
      <c r="C9325" s="1">
        <f t="shared" si="291"/>
        <v>4</v>
      </c>
      <c r="D9325">
        <v>2602</v>
      </c>
      <c r="E9325" t="s">
        <v>37</v>
      </c>
      <c r="F9325" s="4">
        <v>522000</v>
      </c>
      <c r="G9325" t="s">
        <v>5</v>
      </c>
      <c r="H9325">
        <v>3</v>
      </c>
      <c r="I9325" s="4">
        <f>IF(E9325="Rhode Island", Table1[[#This Row],[price]]*$L$3, IF(E9325="Massachusetts", Table1[[#This Row],[price]]*$L$2, 1))</f>
        <v>522000</v>
      </c>
    </row>
    <row r="9326" spans="1:9" x14ac:dyDescent="0.25">
      <c r="A9326" s="2">
        <v>41626</v>
      </c>
      <c r="B9326" s="1">
        <f t="shared" si="290"/>
        <v>2013</v>
      </c>
      <c r="C9326" s="1">
        <f t="shared" si="291"/>
        <v>4</v>
      </c>
      <c r="D9326">
        <v>2913</v>
      </c>
      <c r="E9326" t="s">
        <v>36</v>
      </c>
      <c r="F9326" s="4">
        <v>530000</v>
      </c>
      <c r="G9326" t="s">
        <v>5</v>
      </c>
      <c r="H9326">
        <v>4</v>
      </c>
      <c r="I9326" s="4">
        <f>IF(E9326="Rhode Island", Table1[[#This Row],[price]]*$L$3, IF(E9326="Massachusetts", Table1[[#This Row],[price]]*$L$2, 1))</f>
        <v>530000</v>
      </c>
    </row>
    <row r="9327" spans="1:9" x14ac:dyDescent="0.25">
      <c r="A9327" s="2">
        <v>41626</v>
      </c>
      <c r="B9327" s="1">
        <f t="shared" si="290"/>
        <v>2013</v>
      </c>
      <c r="C9327" s="1">
        <f t="shared" si="291"/>
        <v>4</v>
      </c>
      <c r="D9327">
        <v>2914</v>
      </c>
      <c r="E9327" t="s">
        <v>36</v>
      </c>
      <c r="F9327" s="4">
        <v>565000</v>
      </c>
      <c r="G9327" t="s">
        <v>5</v>
      </c>
      <c r="H9327">
        <v>3</v>
      </c>
      <c r="I9327" s="4">
        <f>IF(E9327="Rhode Island", Table1[[#This Row],[price]]*$L$3, IF(E9327="Massachusetts", Table1[[#This Row],[price]]*$L$2, 1))</f>
        <v>565000</v>
      </c>
    </row>
    <row r="9328" spans="1:9" x14ac:dyDescent="0.25">
      <c r="A9328" s="2">
        <v>41626</v>
      </c>
      <c r="B9328" s="1">
        <f t="shared" si="290"/>
        <v>2013</v>
      </c>
      <c r="C9328" s="1">
        <f t="shared" si="291"/>
        <v>4</v>
      </c>
      <c r="D9328">
        <v>2602</v>
      </c>
      <c r="E9328" t="s">
        <v>37</v>
      </c>
      <c r="F9328" s="4">
        <v>589000</v>
      </c>
      <c r="G9328" t="s">
        <v>5</v>
      </c>
      <c r="H9328">
        <v>3</v>
      </c>
      <c r="I9328" s="4">
        <f>IF(E9328="Rhode Island", Table1[[#This Row],[price]]*$L$3, IF(E9328="Massachusetts", Table1[[#This Row],[price]]*$L$2, 1))</f>
        <v>589000</v>
      </c>
    </row>
    <row r="9329" spans="1:9" x14ac:dyDescent="0.25">
      <c r="A9329" s="2">
        <v>41626</v>
      </c>
      <c r="B9329" s="1">
        <f t="shared" si="290"/>
        <v>2013</v>
      </c>
      <c r="C9329" s="1">
        <f t="shared" si="291"/>
        <v>4</v>
      </c>
      <c r="D9329">
        <v>2602</v>
      </c>
      <c r="E9329" t="s">
        <v>37</v>
      </c>
      <c r="F9329" s="4">
        <v>813000</v>
      </c>
      <c r="G9329" t="s">
        <v>5</v>
      </c>
      <c r="H9329">
        <v>4</v>
      </c>
      <c r="I9329" s="4">
        <f>IF(E9329="Rhode Island", Table1[[#This Row],[price]]*$L$3, IF(E9329="Massachusetts", Table1[[#This Row],[price]]*$L$2, 1))</f>
        <v>813000</v>
      </c>
    </row>
    <row r="9330" spans="1:9" x14ac:dyDescent="0.25">
      <c r="A9330" s="2">
        <v>41626</v>
      </c>
      <c r="B9330" s="1">
        <f t="shared" si="290"/>
        <v>2013</v>
      </c>
      <c r="C9330" s="1">
        <f t="shared" si="291"/>
        <v>4</v>
      </c>
      <c r="D9330">
        <v>2911</v>
      </c>
      <c r="E9330" t="s">
        <v>36</v>
      </c>
      <c r="F9330" s="4">
        <v>850000</v>
      </c>
      <c r="G9330" t="s">
        <v>5</v>
      </c>
      <c r="H9330">
        <v>4</v>
      </c>
      <c r="I9330" s="4">
        <f>IF(E9330="Rhode Island", Table1[[#This Row],[price]]*$L$3, IF(E9330="Massachusetts", Table1[[#This Row],[price]]*$L$2, 1))</f>
        <v>850000</v>
      </c>
    </row>
    <row r="9331" spans="1:9" x14ac:dyDescent="0.25">
      <c r="A9331" s="2">
        <v>41626</v>
      </c>
      <c r="B9331" s="1">
        <f t="shared" si="290"/>
        <v>2013</v>
      </c>
      <c r="C9331" s="1">
        <f t="shared" si="291"/>
        <v>4</v>
      </c>
      <c r="D9331">
        <v>2612</v>
      </c>
      <c r="E9331" t="s">
        <v>37</v>
      </c>
      <c r="F9331" s="4">
        <v>860000</v>
      </c>
      <c r="G9331" t="s">
        <v>5</v>
      </c>
      <c r="H9331">
        <v>3</v>
      </c>
      <c r="I9331" s="4">
        <f>IF(E9331="Rhode Island", Table1[[#This Row],[price]]*$L$3, IF(E9331="Massachusetts", Table1[[#This Row],[price]]*$L$2, 1))</f>
        <v>860000</v>
      </c>
    </row>
    <row r="9332" spans="1:9" x14ac:dyDescent="0.25">
      <c r="A9332" s="2">
        <v>41626</v>
      </c>
      <c r="B9332" s="1">
        <f t="shared" si="290"/>
        <v>2013</v>
      </c>
      <c r="C9332" s="1">
        <f t="shared" si="291"/>
        <v>4</v>
      </c>
      <c r="D9332">
        <v>2602</v>
      </c>
      <c r="E9332" t="s">
        <v>37</v>
      </c>
      <c r="F9332" s="4">
        <v>920000</v>
      </c>
      <c r="G9332" t="s">
        <v>5</v>
      </c>
      <c r="H9332">
        <v>4</v>
      </c>
      <c r="I9332" s="4">
        <f>IF(E9332="Rhode Island", Table1[[#This Row],[price]]*$L$3, IF(E9332="Massachusetts", Table1[[#This Row],[price]]*$L$2, 1))</f>
        <v>920000</v>
      </c>
    </row>
    <row r="9333" spans="1:9" x14ac:dyDescent="0.25">
      <c r="A9333" s="2">
        <v>41626</v>
      </c>
      <c r="B9333" s="1">
        <f t="shared" si="290"/>
        <v>2013</v>
      </c>
      <c r="C9333" s="1">
        <f t="shared" si="291"/>
        <v>4</v>
      </c>
      <c r="D9333">
        <v>2617</v>
      </c>
      <c r="E9333" t="s">
        <v>37</v>
      </c>
      <c r="F9333" s="4">
        <v>281000</v>
      </c>
      <c r="G9333" t="s">
        <v>6</v>
      </c>
      <c r="H9333">
        <v>1</v>
      </c>
      <c r="I9333" s="4">
        <f>IF(E9333="Rhode Island", Table1[[#This Row],[price]]*$L$3, IF(E9333="Massachusetts", Table1[[#This Row],[price]]*$L$2, 1))</f>
        <v>281000</v>
      </c>
    </row>
    <row r="9334" spans="1:9" x14ac:dyDescent="0.25">
      <c r="A9334" s="2">
        <v>41626</v>
      </c>
      <c r="B9334" s="1">
        <f t="shared" si="290"/>
        <v>2013</v>
      </c>
      <c r="C9334" s="1">
        <f t="shared" si="291"/>
        <v>4</v>
      </c>
      <c r="D9334">
        <v>2602</v>
      </c>
      <c r="E9334" t="s">
        <v>37</v>
      </c>
      <c r="F9334" s="4">
        <v>430000</v>
      </c>
      <c r="G9334" t="s">
        <v>6</v>
      </c>
      <c r="H9334">
        <v>2</v>
      </c>
      <c r="I9334" s="4">
        <f>IF(E9334="Rhode Island", Table1[[#This Row],[price]]*$L$3, IF(E9334="Massachusetts", Table1[[#This Row],[price]]*$L$2, 1))</f>
        <v>430000</v>
      </c>
    </row>
    <row r="9335" spans="1:9" x14ac:dyDescent="0.25">
      <c r="A9335" s="2">
        <v>41627</v>
      </c>
      <c r="B9335" s="1">
        <f t="shared" si="290"/>
        <v>2013</v>
      </c>
      <c r="C9335" s="1">
        <f t="shared" si="291"/>
        <v>4</v>
      </c>
      <c r="D9335">
        <v>2906</v>
      </c>
      <c r="E9335" t="s">
        <v>36</v>
      </c>
      <c r="F9335" s="4">
        <v>495000</v>
      </c>
      <c r="G9335" t="s">
        <v>5</v>
      </c>
      <c r="H9335">
        <v>4</v>
      </c>
      <c r="I9335" s="4">
        <f>IF(E9335="Rhode Island", Table1[[#This Row],[price]]*$L$3, IF(E9335="Massachusetts", Table1[[#This Row],[price]]*$L$2, 1))</f>
        <v>495000</v>
      </c>
    </row>
    <row r="9336" spans="1:9" x14ac:dyDescent="0.25">
      <c r="A9336" s="2">
        <v>41627</v>
      </c>
      <c r="B9336" s="1">
        <f t="shared" si="290"/>
        <v>2013</v>
      </c>
      <c r="C9336" s="1">
        <f t="shared" si="291"/>
        <v>4</v>
      </c>
      <c r="D9336">
        <v>2607</v>
      </c>
      <c r="E9336" t="s">
        <v>37</v>
      </c>
      <c r="F9336" s="4">
        <v>550000</v>
      </c>
      <c r="G9336" t="s">
        <v>5</v>
      </c>
      <c r="H9336">
        <v>3</v>
      </c>
      <c r="I9336" s="4">
        <f>IF(E9336="Rhode Island", Table1[[#This Row],[price]]*$L$3, IF(E9336="Massachusetts", Table1[[#This Row],[price]]*$L$2, 1))</f>
        <v>550000</v>
      </c>
    </row>
    <row r="9337" spans="1:9" x14ac:dyDescent="0.25">
      <c r="A9337" s="2">
        <v>41627</v>
      </c>
      <c r="B9337" s="1">
        <f t="shared" si="290"/>
        <v>2013</v>
      </c>
      <c r="C9337" s="1">
        <f t="shared" si="291"/>
        <v>4</v>
      </c>
      <c r="D9337">
        <v>2602</v>
      </c>
      <c r="E9337" t="s">
        <v>37</v>
      </c>
      <c r="F9337" s="4">
        <v>675000</v>
      </c>
      <c r="G9337" t="s">
        <v>5</v>
      </c>
      <c r="H9337">
        <v>3</v>
      </c>
      <c r="I9337" s="4">
        <f>IF(E9337="Rhode Island", Table1[[#This Row],[price]]*$L$3, IF(E9337="Massachusetts", Table1[[#This Row],[price]]*$L$2, 1))</f>
        <v>675000</v>
      </c>
    </row>
    <row r="9338" spans="1:9" x14ac:dyDescent="0.25">
      <c r="A9338" s="2">
        <v>41627</v>
      </c>
      <c r="B9338" s="1">
        <f t="shared" si="290"/>
        <v>2013</v>
      </c>
      <c r="C9338" s="1">
        <f t="shared" si="291"/>
        <v>4</v>
      </c>
      <c r="D9338">
        <v>2906</v>
      </c>
      <c r="E9338" t="s">
        <v>36</v>
      </c>
      <c r="F9338" s="4">
        <v>720000</v>
      </c>
      <c r="G9338" t="s">
        <v>5</v>
      </c>
      <c r="H9338">
        <v>5</v>
      </c>
      <c r="I9338" s="4">
        <f>IF(E9338="Rhode Island", Table1[[#This Row],[price]]*$L$3, IF(E9338="Massachusetts", Table1[[#This Row],[price]]*$L$2, 1))</f>
        <v>720000</v>
      </c>
    </row>
    <row r="9339" spans="1:9" x14ac:dyDescent="0.25">
      <c r="A9339" s="2">
        <v>41627</v>
      </c>
      <c r="B9339" s="1">
        <f t="shared" si="290"/>
        <v>2013</v>
      </c>
      <c r="C9339" s="1">
        <f t="shared" si="291"/>
        <v>4</v>
      </c>
      <c r="D9339">
        <v>2602</v>
      </c>
      <c r="E9339" t="s">
        <v>37</v>
      </c>
      <c r="F9339" s="4">
        <v>210000</v>
      </c>
      <c r="G9339" t="s">
        <v>6</v>
      </c>
      <c r="H9339">
        <v>1</v>
      </c>
      <c r="I9339" s="4">
        <f>IF(E9339="Rhode Island", Table1[[#This Row],[price]]*$L$3, IF(E9339="Massachusetts", Table1[[#This Row],[price]]*$L$2, 1))</f>
        <v>210000</v>
      </c>
    </row>
    <row r="9340" spans="1:9" x14ac:dyDescent="0.25">
      <c r="A9340" s="2">
        <v>41627</v>
      </c>
      <c r="B9340" s="1">
        <f t="shared" si="290"/>
        <v>2013</v>
      </c>
      <c r="C9340" s="1">
        <f t="shared" si="291"/>
        <v>4</v>
      </c>
      <c r="D9340">
        <v>2600</v>
      </c>
      <c r="E9340" t="s">
        <v>37</v>
      </c>
      <c r="F9340" s="4">
        <v>740000</v>
      </c>
      <c r="G9340" t="s">
        <v>6</v>
      </c>
      <c r="H9340">
        <v>2</v>
      </c>
      <c r="I9340" s="4">
        <f>IF(E9340="Rhode Island", Table1[[#This Row],[price]]*$L$3, IF(E9340="Massachusetts", Table1[[#This Row],[price]]*$L$2, 1))</f>
        <v>740000</v>
      </c>
    </row>
    <row r="9341" spans="1:9" x14ac:dyDescent="0.25">
      <c r="A9341" s="2">
        <v>41628</v>
      </c>
      <c r="B9341" s="1">
        <f t="shared" si="290"/>
        <v>2013</v>
      </c>
      <c r="C9341" s="1">
        <f t="shared" si="291"/>
        <v>4</v>
      </c>
      <c r="D9341">
        <v>2615</v>
      </c>
      <c r="E9341" t="s">
        <v>37</v>
      </c>
      <c r="F9341" s="4">
        <v>291500</v>
      </c>
      <c r="G9341" t="s">
        <v>5</v>
      </c>
      <c r="H9341">
        <v>2</v>
      </c>
      <c r="I9341" s="4">
        <f>IF(E9341="Rhode Island", Table1[[#This Row],[price]]*$L$3, IF(E9341="Massachusetts", Table1[[#This Row],[price]]*$L$2, 1))</f>
        <v>291500</v>
      </c>
    </row>
    <row r="9342" spans="1:9" x14ac:dyDescent="0.25">
      <c r="A9342" s="2">
        <v>41628</v>
      </c>
      <c r="B9342" s="1">
        <f t="shared" si="290"/>
        <v>2013</v>
      </c>
      <c r="C9342" s="1">
        <f t="shared" si="291"/>
        <v>4</v>
      </c>
      <c r="D9342">
        <v>2913</v>
      </c>
      <c r="E9342" t="s">
        <v>36</v>
      </c>
      <c r="F9342" s="4">
        <v>375000</v>
      </c>
      <c r="G9342" t="s">
        <v>5</v>
      </c>
      <c r="H9342">
        <v>3</v>
      </c>
      <c r="I9342" s="4">
        <f>IF(E9342="Rhode Island", Table1[[#This Row],[price]]*$L$3, IF(E9342="Massachusetts", Table1[[#This Row],[price]]*$L$2, 1))</f>
        <v>375000</v>
      </c>
    </row>
    <row r="9343" spans="1:9" x14ac:dyDescent="0.25">
      <c r="A9343" s="2">
        <v>41628</v>
      </c>
      <c r="B9343" s="1">
        <f t="shared" si="290"/>
        <v>2013</v>
      </c>
      <c r="C9343" s="1">
        <f t="shared" si="291"/>
        <v>4</v>
      </c>
      <c r="D9343">
        <v>2906</v>
      </c>
      <c r="E9343" t="s">
        <v>36</v>
      </c>
      <c r="F9343" s="4">
        <v>415000</v>
      </c>
      <c r="G9343" t="s">
        <v>5</v>
      </c>
      <c r="H9343">
        <v>3</v>
      </c>
      <c r="I9343" s="4">
        <f>IF(E9343="Rhode Island", Table1[[#This Row],[price]]*$L$3, IF(E9343="Massachusetts", Table1[[#This Row],[price]]*$L$2, 1))</f>
        <v>415000</v>
      </c>
    </row>
    <row r="9344" spans="1:9" x14ac:dyDescent="0.25">
      <c r="A9344" s="2">
        <v>41628</v>
      </c>
      <c r="B9344" s="1">
        <f t="shared" si="290"/>
        <v>2013</v>
      </c>
      <c r="C9344" s="1">
        <f t="shared" si="291"/>
        <v>4</v>
      </c>
      <c r="D9344">
        <v>2617</v>
      </c>
      <c r="E9344" t="s">
        <v>37</v>
      </c>
      <c r="F9344" s="4">
        <v>450000</v>
      </c>
      <c r="G9344" t="s">
        <v>5</v>
      </c>
      <c r="H9344">
        <v>3</v>
      </c>
      <c r="I9344" s="4">
        <f>IF(E9344="Rhode Island", Table1[[#This Row],[price]]*$L$3, IF(E9344="Massachusetts", Table1[[#This Row],[price]]*$L$2, 1))</f>
        <v>450000</v>
      </c>
    </row>
    <row r="9345" spans="1:9" x14ac:dyDescent="0.25">
      <c r="A9345" s="2">
        <v>41628</v>
      </c>
      <c r="B9345" s="1">
        <f t="shared" si="290"/>
        <v>2013</v>
      </c>
      <c r="C9345" s="1">
        <f t="shared" si="291"/>
        <v>4</v>
      </c>
      <c r="D9345">
        <v>2614</v>
      </c>
      <c r="E9345" t="s">
        <v>37</v>
      </c>
      <c r="F9345" s="4">
        <v>493900</v>
      </c>
      <c r="G9345" t="s">
        <v>5</v>
      </c>
      <c r="H9345">
        <v>3</v>
      </c>
      <c r="I9345" s="4">
        <f>IF(E9345="Rhode Island", Table1[[#This Row],[price]]*$L$3, IF(E9345="Massachusetts", Table1[[#This Row],[price]]*$L$2, 1))</f>
        <v>493900</v>
      </c>
    </row>
    <row r="9346" spans="1:9" x14ac:dyDescent="0.25">
      <c r="A9346" s="2">
        <v>41628</v>
      </c>
      <c r="B9346" s="1">
        <f t="shared" ref="B9346:B9409" si="292">YEAR(A9346)</f>
        <v>2013</v>
      </c>
      <c r="C9346" s="1">
        <f t="shared" ref="C9346:C9409" si="293">ROUNDUP(MONTH(A9346)/3,0)</f>
        <v>4</v>
      </c>
      <c r="D9346">
        <v>2611</v>
      </c>
      <c r="E9346" t="s">
        <v>37</v>
      </c>
      <c r="F9346" s="4">
        <v>495000</v>
      </c>
      <c r="G9346" t="s">
        <v>5</v>
      </c>
      <c r="H9346">
        <v>3</v>
      </c>
      <c r="I9346" s="4">
        <f>IF(E9346="Rhode Island", Table1[[#This Row],[price]]*$L$3, IF(E9346="Massachusetts", Table1[[#This Row],[price]]*$L$2, 1))</f>
        <v>495000</v>
      </c>
    </row>
    <row r="9347" spans="1:9" x14ac:dyDescent="0.25">
      <c r="A9347" s="2">
        <v>41628</v>
      </c>
      <c r="B9347" s="1">
        <f t="shared" si="292"/>
        <v>2013</v>
      </c>
      <c r="C9347" s="1">
        <f t="shared" si="293"/>
        <v>4</v>
      </c>
      <c r="D9347">
        <v>2615</v>
      </c>
      <c r="E9347" t="s">
        <v>37</v>
      </c>
      <c r="F9347" s="4">
        <v>500000</v>
      </c>
      <c r="G9347" t="s">
        <v>5</v>
      </c>
      <c r="H9347">
        <v>4</v>
      </c>
      <c r="I9347" s="4">
        <f>IF(E9347="Rhode Island", Table1[[#This Row],[price]]*$L$3, IF(E9347="Massachusetts", Table1[[#This Row],[price]]*$L$2, 1))</f>
        <v>500000</v>
      </c>
    </row>
    <row r="9348" spans="1:9" x14ac:dyDescent="0.25">
      <c r="A9348" s="2">
        <v>41628</v>
      </c>
      <c r="B9348" s="1">
        <f t="shared" si="292"/>
        <v>2013</v>
      </c>
      <c r="C9348" s="1">
        <f t="shared" si="293"/>
        <v>4</v>
      </c>
      <c r="D9348">
        <v>2615</v>
      </c>
      <c r="E9348" t="s">
        <v>37</v>
      </c>
      <c r="F9348" s="4">
        <v>525000</v>
      </c>
      <c r="G9348" t="s">
        <v>5</v>
      </c>
      <c r="H9348">
        <v>4</v>
      </c>
      <c r="I9348" s="4">
        <f>IF(E9348="Rhode Island", Table1[[#This Row],[price]]*$L$3, IF(E9348="Massachusetts", Table1[[#This Row],[price]]*$L$2, 1))</f>
        <v>525000</v>
      </c>
    </row>
    <row r="9349" spans="1:9" x14ac:dyDescent="0.25">
      <c r="A9349" s="2">
        <v>41628</v>
      </c>
      <c r="B9349" s="1">
        <f t="shared" si="292"/>
        <v>2013</v>
      </c>
      <c r="C9349" s="1">
        <f t="shared" si="293"/>
        <v>4</v>
      </c>
      <c r="D9349">
        <v>2615</v>
      </c>
      <c r="E9349" t="s">
        <v>37</v>
      </c>
      <c r="F9349" s="4">
        <v>530000</v>
      </c>
      <c r="G9349" t="s">
        <v>5</v>
      </c>
      <c r="H9349">
        <v>4</v>
      </c>
      <c r="I9349" s="4">
        <f>IF(E9349="Rhode Island", Table1[[#This Row],[price]]*$L$3, IF(E9349="Massachusetts", Table1[[#This Row],[price]]*$L$2, 1))</f>
        <v>530000</v>
      </c>
    </row>
    <row r="9350" spans="1:9" x14ac:dyDescent="0.25">
      <c r="A9350" s="2">
        <v>41628</v>
      </c>
      <c r="B9350" s="1">
        <f t="shared" si="292"/>
        <v>2013</v>
      </c>
      <c r="C9350" s="1">
        <f t="shared" si="293"/>
        <v>4</v>
      </c>
      <c r="D9350">
        <v>2902</v>
      </c>
      <c r="E9350" t="s">
        <v>36</v>
      </c>
      <c r="F9350" s="4">
        <v>535000</v>
      </c>
      <c r="G9350" t="s">
        <v>5</v>
      </c>
      <c r="H9350">
        <v>4</v>
      </c>
      <c r="I9350" s="4">
        <f>IF(E9350="Rhode Island", Table1[[#This Row],[price]]*$L$3, IF(E9350="Massachusetts", Table1[[#This Row],[price]]*$L$2, 1))</f>
        <v>535000</v>
      </c>
    </row>
    <row r="9351" spans="1:9" x14ac:dyDescent="0.25">
      <c r="A9351" s="2">
        <v>41628</v>
      </c>
      <c r="B9351" s="1">
        <f t="shared" si="292"/>
        <v>2013</v>
      </c>
      <c r="C9351" s="1">
        <f t="shared" si="293"/>
        <v>4</v>
      </c>
      <c r="D9351">
        <v>2905</v>
      </c>
      <c r="E9351" t="s">
        <v>36</v>
      </c>
      <c r="F9351" s="4">
        <v>570000</v>
      </c>
      <c r="G9351" t="s">
        <v>5</v>
      </c>
      <c r="H9351">
        <v>4</v>
      </c>
      <c r="I9351" s="4">
        <f>IF(E9351="Rhode Island", Table1[[#This Row],[price]]*$L$3, IF(E9351="Massachusetts", Table1[[#This Row],[price]]*$L$2, 1))</f>
        <v>570000</v>
      </c>
    </row>
    <row r="9352" spans="1:9" x14ac:dyDescent="0.25">
      <c r="A9352" s="2">
        <v>41628</v>
      </c>
      <c r="B9352" s="1">
        <f t="shared" si="292"/>
        <v>2013</v>
      </c>
      <c r="C9352" s="1">
        <f t="shared" si="293"/>
        <v>4</v>
      </c>
      <c r="D9352">
        <v>2912</v>
      </c>
      <c r="E9352" t="s">
        <v>36</v>
      </c>
      <c r="F9352" s="4">
        <v>597000</v>
      </c>
      <c r="G9352" t="s">
        <v>5</v>
      </c>
      <c r="H9352">
        <v>4</v>
      </c>
      <c r="I9352" s="4">
        <f>IF(E9352="Rhode Island", Table1[[#This Row],[price]]*$L$3, IF(E9352="Massachusetts", Table1[[#This Row],[price]]*$L$2, 1))</f>
        <v>597000</v>
      </c>
    </row>
    <row r="9353" spans="1:9" x14ac:dyDescent="0.25">
      <c r="A9353" s="2">
        <v>41628</v>
      </c>
      <c r="B9353" s="1">
        <f t="shared" si="292"/>
        <v>2013</v>
      </c>
      <c r="C9353" s="1">
        <f t="shared" si="293"/>
        <v>4</v>
      </c>
      <c r="D9353">
        <v>2602</v>
      </c>
      <c r="E9353" t="s">
        <v>37</v>
      </c>
      <c r="F9353" s="4">
        <v>637300</v>
      </c>
      <c r="G9353" t="s">
        <v>5</v>
      </c>
      <c r="H9353">
        <v>3</v>
      </c>
      <c r="I9353" s="4">
        <f>IF(E9353="Rhode Island", Table1[[#This Row],[price]]*$L$3, IF(E9353="Massachusetts", Table1[[#This Row],[price]]*$L$2, 1))</f>
        <v>637300</v>
      </c>
    </row>
    <row r="9354" spans="1:9" x14ac:dyDescent="0.25">
      <c r="A9354" s="2">
        <v>41628</v>
      </c>
      <c r="B9354" s="1">
        <f t="shared" si="292"/>
        <v>2013</v>
      </c>
      <c r="C9354" s="1">
        <f t="shared" si="293"/>
        <v>4</v>
      </c>
      <c r="D9354">
        <v>2602</v>
      </c>
      <c r="E9354" t="s">
        <v>37</v>
      </c>
      <c r="F9354" s="4">
        <v>650000</v>
      </c>
      <c r="G9354" t="s">
        <v>5</v>
      </c>
      <c r="H9354">
        <v>3</v>
      </c>
      <c r="I9354" s="4">
        <f>IF(E9354="Rhode Island", Table1[[#This Row],[price]]*$L$3, IF(E9354="Massachusetts", Table1[[#This Row],[price]]*$L$2, 1))</f>
        <v>650000</v>
      </c>
    </row>
    <row r="9355" spans="1:9" x14ac:dyDescent="0.25">
      <c r="A9355" s="2">
        <v>41628</v>
      </c>
      <c r="B9355" s="1">
        <f t="shared" si="292"/>
        <v>2013</v>
      </c>
      <c r="C9355" s="1">
        <f t="shared" si="293"/>
        <v>4</v>
      </c>
      <c r="D9355">
        <v>2906</v>
      </c>
      <c r="E9355" t="s">
        <v>36</v>
      </c>
      <c r="F9355" s="4">
        <v>695000</v>
      </c>
      <c r="G9355" t="s">
        <v>5</v>
      </c>
      <c r="H9355">
        <v>4</v>
      </c>
      <c r="I9355" s="4">
        <f>IF(E9355="Rhode Island", Table1[[#This Row],[price]]*$L$3, IF(E9355="Massachusetts", Table1[[#This Row],[price]]*$L$2, 1))</f>
        <v>695000</v>
      </c>
    </row>
    <row r="9356" spans="1:9" x14ac:dyDescent="0.25">
      <c r="A9356" s="2">
        <v>41628</v>
      </c>
      <c r="B9356" s="1">
        <f t="shared" si="292"/>
        <v>2013</v>
      </c>
      <c r="C9356" s="1">
        <f t="shared" si="293"/>
        <v>4</v>
      </c>
      <c r="D9356">
        <v>2602</v>
      </c>
      <c r="E9356" t="s">
        <v>37</v>
      </c>
      <c r="F9356" s="4">
        <v>870000</v>
      </c>
      <c r="G9356" t="s">
        <v>5</v>
      </c>
      <c r="H9356">
        <v>3</v>
      </c>
      <c r="I9356" s="4">
        <f>IF(E9356="Rhode Island", Table1[[#This Row],[price]]*$L$3, IF(E9356="Massachusetts", Table1[[#This Row],[price]]*$L$2, 1))</f>
        <v>870000</v>
      </c>
    </row>
    <row r="9357" spans="1:9" x14ac:dyDescent="0.25">
      <c r="A9357" s="2">
        <v>41628</v>
      </c>
      <c r="B9357" s="1">
        <f t="shared" si="292"/>
        <v>2013</v>
      </c>
      <c r="C9357" s="1">
        <f t="shared" si="293"/>
        <v>4</v>
      </c>
      <c r="D9357">
        <v>2605</v>
      </c>
      <c r="E9357" t="s">
        <v>37</v>
      </c>
      <c r="F9357" s="4">
        <v>880000</v>
      </c>
      <c r="G9357" t="s">
        <v>5</v>
      </c>
      <c r="H9357">
        <v>5</v>
      </c>
      <c r="I9357" s="4">
        <f>IF(E9357="Rhode Island", Table1[[#This Row],[price]]*$L$3, IF(E9357="Massachusetts", Table1[[#This Row],[price]]*$L$2, 1))</f>
        <v>880000</v>
      </c>
    </row>
    <row r="9358" spans="1:9" x14ac:dyDescent="0.25">
      <c r="A9358" s="2">
        <v>41628</v>
      </c>
      <c r="B9358" s="1">
        <f t="shared" si="292"/>
        <v>2013</v>
      </c>
      <c r="C9358" s="1">
        <f t="shared" si="293"/>
        <v>4</v>
      </c>
      <c r="D9358">
        <v>2615</v>
      </c>
      <c r="E9358" t="s">
        <v>37</v>
      </c>
      <c r="F9358" s="4">
        <v>285000</v>
      </c>
      <c r="G9358" t="s">
        <v>6</v>
      </c>
      <c r="H9358">
        <v>2</v>
      </c>
      <c r="I9358" s="4">
        <f>IF(E9358="Rhode Island", Table1[[#This Row],[price]]*$L$3, IF(E9358="Massachusetts", Table1[[#This Row],[price]]*$L$2, 1))</f>
        <v>285000</v>
      </c>
    </row>
    <row r="9359" spans="1:9" x14ac:dyDescent="0.25">
      <c r="A9359" s="2">
        <v>41628</v>
      </c>
      <c r="B9359" s="1">
        <f t="shared" si="292"/>
        <v>2013</v>
      </c>
      <c r="C9359" s="1">
        <f t="shared" si="293"/>
        <v>4</v>
      </c>
      <c r="D9359">
        <v>2604</v>
      </c>
      <c r="E9359" t="s">
        <v>37</v>
      </c>
      <c r="F9359" s="4">
        <v>412000</v>
      </c>
      <c r="G9359" t="s">
        <v>6</v>
      </c>
      <c r="H9359">
        <v>2</v>
      </c>
      <c r="I9359" s="4">
        <f>IF(E9359="Rhode Island", Table1[[#This Row],[price]]*$L$3, IF(E9359="Massachusetts", Table1[[#This Row],[price]]*$L$2, 1))</f>
        <v>412000</v>
      </c>
    </row>
    <row r="9360" spans="1:9" x14ac:dyDescent="0.25">
      <c r="A9360" s="2">
        <v>41628</v>
      </c>
      <c r="B9360" s="1">
        <f t="shared" si="292"/>
        <v>2013</v>
      </c>
      <c r="C9360" s="1">
        <f t="shared" si="293"/>
        <v>4</v>
      </c>
      <c r="D9360">
        <v>2604</v>
      </c>
      <c r="E9360" t="s">
        <v>37</v>
      </c>
      <c r="F9360" s="4">
        <v>689600</v>
      </c>
      <c r="G9360" t="s">
        <v>6</v>
      </c>
      <c r="H9360">
        <v>2</v>
      </c>
      <c r="I9360" s="4">
        <f>IF(E9360="Rhode Island", Table1[[#This Row],[price]]*$L$3, IF(E9360="Massachusetts", Table1[[#This Row],[price]]*$L$2, 1))</f>
        <v>689600</v>
      </c>
    </row>
    <row r="9361" spans="1:9" x14ac:dyDescent="0.25">
      <c r="A9361" s="2">
        <v>41628</v>
      </c>
      <c r="B9361" s="1">
        <f t="shared" si="292"/>
        <v>2013</v>
      </c>
      <c r="C9361" s="1">
        <f t="shared" si="293"/>
        <v>4</v>
      </c>
      <c r="D9361">
        <v>2600</v>
      </c>
      <c r="E9361" t="s">
        <v>37</v>
      </c>
      <c r="F9361" s="4">
        <v>785000</v>
      </c>
      <c r="G9361" t="s">
        <v>6</v>
      </c>
      <c r="H9361">
        <v>2</v>
      </c>
      <c r="I9361" s="4">
        <f>IF(E9361="Rhode Island", Table1[[#This Row],[price]]*$L$3, IF(E9361="Massachusetts", Table1[[#This Row],[price]]*$L$2, 1))</f>
        <v>785000</v>
      </c>
    </row>
    <row r="9362" spans="1:9" x14ac:dyDescent="0.25">
      <c r="A9362" s="2">
        <v>41629</v>
      </c>
      <c r="B9362" s="1">
        <f t="shared" si="292"/>
        <v>2013</v>
      </c>
      <c r="C9362" s="1">
        <f t="shared" si="293"/>
        <v>4</v>
      </c>
      <c r="D9362">
        <v>2914</v>
      </c>
      <c r="E9362" t="s">
        <v>36</v>
      </c>
      <c r="F9362" s="4">
        <v>648000</v>
      </c>
      <c r="G9362" t="s">
        <v>5</v>
      </c>
      <c r="H9362">
        <v>4</v>
      </c>
      <c r="I9362" s="4">
        <f>IF(E9362="Rhode Island", Table1[[#This Row],[price]]*$L$3, IF(E9362="Massachusetts", Table1[[#This Row],[price]]*$L$2, 1))</f>
        <v>648000</v>
      </c>
    </row>
    <row r="9363" spans="1:9" x14ac:dyDescent="0.25">
      <c r="A9363" s="2">
        <v>41631</v>
      </c>
      <c r="B9363" s="1">
        <f t="shared" si="292"/>
        <v>2013</v>
      </c>
      <c r="C9363" s="1">
        <f t="shared" si="293"/>
        <v>4</v>
      </c>
      <c r="D9363">
        <v>2905</v>
      </c>
      <c r="E9363" t="s">
        <v>36</v>
      </c>
      <c r="F9363" s="4">
        <v>385000</v>
      </c>
      <c r="G9363" t="s">
        <v>5</v>
      </c>
      <c r="H9363">
        <v>2</v>
      </c>
      <c r="I9363" s="4">
        <f>IF(E9363="Rhode Island", Table1[[#This Row],[price]]*$L$3, IF(E9363="Massachusetts", Table1[[#This Row],[price]]*$L$2, 1))</f>
        <v>385000</v>
      </c>
    </row>
    <row r="9364" spans="1:9" x14ac:dyDescent="0.25">
      <c r="A9364" s="2">
        <v>41631</v>
      </c>
      <c r="B9364" s="1">
        <f t="shared" si="292"/>
        <v>2013</v>
      </c>
      <c r="C9364" s="1">
        <f t="shared" si="293"/>
        <v>4</v>
      </c>
      <c r="D9364">
        <v>2615</v>
      </c>
      <c r="E9364" t="s">
        <v>37</v>
      </c>
      <c r="F9364" s="4">
        <v>405000</v>
      </c>
      <c r="G9364" t="s">
        <v>5</v>
      </c>
      <c r="H9364">
        <v>3</v>
      </c>
      <c r="I9364" s="4">
        <f>IF(E9364="Rhode Island", Table1[[#This Row],[price]]*$L$3, IF(E9364="Massachusetts", Table1[[#This Row],[price]]*$L$2, 1))</f>
        <v>405000</v>
      </c>
    </row>
    <row r="9365" spans="1:9" x14ac:dyDescent="0.25">
      <c r="A9365" s="2">
        <v>41631</v>
      </c>
      <c r="B9365" s="1">
        <f t="shared" si="292"/>
        <v>2013</v>
      </c>
      <c r="C9365" s="1">
        <f t="shared" si="293"/>
        <v>4</v>
      </c>
      <c r="D9365">
        <v>2913</v>
      </c>
      <c r="E9365" t="s">
        <v>36</v>
      </c>
      <c r="F9365" s="4">
        <v>430000</v>
      </c>
      <c r="G9365" t="s">
        <v>5</v>
      </c>
      <c r="H9365">
        <v>3</v>
      </c>
      <c r="I9365" s="4">
        <f>IF(E9365="Rhode Island", Table1[[#This Row],[price]]*$L$3, IF(E9365="Massachusetts", Table1[[#This Row],[price]]*$L$2, 1))</f>
        <v>430000</v>
      </c>
    </row>
    <row r="9366" spans="1:9" x14ac:dyDescent="0.25">
      <c r="A9366" s="2">
        <v>41631</v>
      </c>
      <c r="B9366" s="1">
        <f t="shared" si="292"/>
        <v>2013</v>
      </c>
      <c r="C9366" s="1">
        <f t="shared" si="293"/>
        <v>4</v>
      </c>
      <c r="D9366">
        <v>2903</v>
      </c>
      <c r="E9366" t="s">
        <v>36</v>
      </c>
      <c r="F9366" s="4">
        <v>431000</v>
      </c>
      <c r="G9366" t="s">
        <v>5</v>
      </c>
      <c r="H9366">
        <v>3</v>
      </c>
      <c r="I9366" s="4">
        <f>IF(E9366="Rhode Island", Table1[[#This Row],[price]]*$L$3, IF(E9366="Massachusetts", Table1[[#This Row],[price]]*$L$2, 1))</f>
        <v>431000</v>
      </c>
    </row>
    <row r="9367" spans="1:9" x14ac:dyDescent="0.25">
      <c r="A9367" s="2">
        <v>41631</v>
      </c>
      <c r="B9367" s="1">
        <f t="shared" si="292"/>
        <v>2013</v>
      </c>
      <c r="C9367" s="1">
        <f t="shared" si="293"/>
        <v>4</v>
      </c>
      <c r="D9367">
        <v>2611</v>
      </c>
      <c r="E9367" t="s">
        <v>37</v>
      </c>
      <c r="F9367" s="4">
        <v>520000</v>
      </c>
      <c r="G9367" t="s">
        <v>5</v>
      </c>
      <c r="H9367">
        <v>4</v>
      </c>
      <c r="I9367" s="4">
        <f>IF(E9367="Rhode Island", Table1[[#This Row],[price]]*$L$3, IF(E9367="Massachusetts", Table1[[#This Row],[price]]*$L$2, 1))</f>
        <v>520000</v>
      </c>
    </row>
    <row r="9368" spans="1:9" x14ac:dyDescent="0.25">
      <c r="A9368" s="2">
        <v>41631</v>
      </c>
      <c r="B9368" s="1">
        <f t="shared" si="292"/>
        <v>2013</v>
      </c>
      <c r="C9368" s="1">
        <f t="shared" si="293"/>
        <v>4</v>
      </c>
      <c r="D9368">
        <v>2605</v>
      </c>
      <c r="E9368" t="s">
        <v>37</v>
      </c>
      <c r="F9368" s="4">
        <v>670000</v>
      </c>
      <c r="G9368" t="s">
        <v>5</v>
      </c>
      <c r="H9368">
        <v>3</v>
      </c>
      <c r="I9368" s="4">
        <f>IF(E9368="Rhode Island", Table1[[#This Row],[price]]*$L$3, IF(E9368="Massachusetts", Table1[[#This Row],[price]]*$L$2, 1))</f>
        <v>670000</v>
      </c>
    </row>
    <row r="9369" spans="1:9" x14ac:dyDescent="0.25">
      <c r="A9369" s="2">
        <v>41631</v>
      </c>
      <c r="B9369" s="1">
        <f t="shared" si="292"/>
        <v>2013</v>
      </c>
      <c r="C9369" s="1">
        <f t="shared" si="293"/>
        <v>4</v>
      </c>
      <c r="D9369">
        <v>2615</v>
      </c>
      <c r="E9369" t="s">
        <v>37</v>
      </c>
      <c r="F9369" s="4">
        <v>695000</v>
      </c>
      <c r="G9369" t="s">
        <v>5</v>
      </c>
      <c r="H9369">
        <v>4</v>
      </c>
      <c r="I9369" s="4">
        <f>IF(E9369="Rhode Island", Table1[[#This Row],[price]]*$L$3, IF(E9369="Massachusetts", Table1[[#This Row],[price]]*$L$2, 1))</f>
        <v>695000</v>
      </c>
    </row>
    <row r="9370" spans="1:9" x14ac:dyDescent="0.25">
      <c r="A9370" s="2">
        <v>41631</v>
      </c>
      <c r="B9370" s="1">
        <f t="shared" si="292"/>
        <v>2013</v>
      </c>
      <c r="C9370" s="1">
        <f t="shared" si="293"/>
        <v>4</v>
      </c>
      <c r="D9370">
        <v>2612</v>
      </c>
      <c r="E9370" t="s">
        <v>37</v>
      </c>
      <c r="F9370" s="4">
        <v>697000</v>
      </c>
      <c r="G9370" t="s">
        <v>5</v>
      </c>
      <c r="H9370">
        <v>2</v>
      </c>
      <c r="I9370" s="4">
        <f>IF(E9370="Rhode Island", Table1[[#This Row],[price]]*$L$3, IF(E9370="Massachusetts", Table1[[#This Row],[price]]*$L$2, 1))</f>
        <v>697000</v>
      </c>
    </row>
    <row r="9371" spans="1:9" x14ac:dyDescent="0.25">
      <c r="A9371" s="2">
        <v>41631</v>
      </c>
      <c r="B9371" s="1">
        <f t="shared" si="292"/>
        <v>2013</v>
      </c>
      <c r="C9371" s="1">
        <f t="shared" si="293"/>
        <v>4</v>
      </c>
      <c r="D9371">
        <v>2602</v>
      </c>
      <c r="E9371" t="s">
        <v>37</v>
      </c>
      <c r="F9371" s="4">
        <v>799000</v>
      </c>
      <c r="G9371" t="s">
        <v>5</v>
      </c>
      <c r="H9371">
        <v>2</v>
      </c>
      <c r="I9371" s="4">
        <f>IF(E9371="Rhode Island", Table1[[#This Row],[price]]*$L$3, IF(E9371="Massachusetts", Table1[[#This Row],[price]]*$L$2, 1))</f>
        <v>799000</v>
      </c>
    </row>
    <row r="9372" spans="1:9" x14ac:dyDescent="0.25">
      <c r="A9372" s="2">
        <v>41631</v>
      </c>
      <c r="B9372" s="1">
        <f t="shared" si="292"/>
        <v>2013</v>
      </c>
      <c r="C9372" s="1">
        <f t="shared" si="293"/>
        <v>4</v>
      </c>
      <c r="D9372">
        <v>2602</v>
      </c>
      <c r="E9372" t="s">
        <v>37</v>
      </c>
      <c r="F9372" s="4">
        <v>825000</v>
      </c>
      <c r="G9372" t="s">
        <v>5</v>
      </c>
      <c r="H9372">
        <v>4</v>
      </c>
      <c r="I9372" s="4">
        <f>IF(E9372="Rhode Island", Table1[[#This Row],[price]]*$L$3, IF(E9372="Massachusetts", Table1[[#This Row],[price]]*$L$2, 1))</f>
        <v>825000</v>
      </c>
    </row>
    <row r="9373" spans="1:9" x14ac:dyDescent="0.25">
      <c r="A9373" s="2">
        <v>41631</v>
      </c>
      <c r="B9373" s="1">
        <f t="shared" si="292"/>
        <v>2013</v>
      </c>
      <c r="C9373" s="1">
        <f t="shared" si="293"/>
        <v>4</v>
      </c>
      <c r="D9373">
        <v>2603</v>
      </c>
      <c r="E9373" t="s">
        <v>37</v>
      </c>
      <c r="F9373" s="4">
        <v>930000</v>
      </c>
      <c r="G9373" t="s">
        <v>5</v>
      </c>
      <c r="H9373">
        <v>5</v>
      </c>
      <c r="I9373" s="4">
        <f>IF(E9373="Rhode Island", Table1[[#This Row],[price]]*$L$3, IF(E9373="Massachusetts", Table1[[#This Row],[price]]*$L$2, 1))</f>
        <v>930000</v>
      </c>
    </row>
    <row r="9374" spans="1:9" x14ac:dyDescent="0.25">
      <c r="A9374" s="2">
        <v>41631</v>
      </c>
      <c r="B9374" s="1">
        <f t="shared" si="292"/>
        <v>2013</v>
      </c>
      <c r="C9374" s="1">
        <f t="shared" si="293"/>
        <v>4</v>
      </c>
      <c r="D9374">
        <v>2604</v>
      </c>
      <c r="E9374" t="s">
        <v>37</v>
      </c>
      <c r="F9374" s="4">
        <v>1210000</v>
      </c>
      <c r="G9374" t="s">
        <v>5</v>
      </c>
      <c r="H9374">
        <v>4</v>
      </c>
      <c r="I9374" s="4">
        <f>IF(E9374="Rhode Island", Table1[[#This Row],[price]]*$L$3, IF(E9374="Massachusetts", Table1[[#This Row],[price]]*$L$2, 1))</f>
        <v>1210000</v>
      </c>
    </row>
    <row r="9375" spans="1:9" x14ac:dyDescent="0.25">
      <c r="A9375" s="2">
        <v>41632</v>
      </c>
      <c r="B9375" s="1">
        <f t="shared" si="292"/>
        <v>2013</v>
      </c>
      <c r="C9375" s="1">
        <f t="shared" si="293"/>
        <v>4</v>
      </c>
      <c r="D9375">
        <v>2903</v>
      </c>
      <c r="E9375" t="s">
        <v>36</v>
      </c>
      <c r="F9375" s="4">
        <v>410000</v>
      </c>
      <c r="G9375" t="s">
        <v>5</v>
      </c>
      <c r="H9375">
        <v>3</v>
      </c>
      <c r="I9375" s="4">
        <f>IF(E9375="Rhode Island", Table1[[#This Row],[price]]*$L$3, IF(E9375="Massachusetts", Table1[[#This Row],[price]]*$L$2, 1))</f>
        <v>410000</v>
      </c>
    </row>
    <row r="9376" spans="1:9" x14ac:dyDescent="0.25">
      <c r="A9376" s="2">
        <v>41632</v>
      </c>
      <c r="B9376" s="1">
        <f t="shared" si="292"/>
        <v>2013</v>
      </c>
      <c r="C9376" s="1">
        <f t="shared" si="293"/>
        <v>4</v>
      </c>
      <c r="D9376">
        <v>2607</v>
      </c>
      <c r="E9376" t="s">
        <v>37</v>
      </c>
      <c r="F9376" s="4">
        <v>602000</v>
      </c>
      <c r="G9376" t="s">
        <v>5</v>
      </c>
      <c r="H9376">
        <v>4</v>
      </c>
      <c r="I9376" s="4">
        <f>IF(E9376="Rhode Island", Table1[[#This Row],[price]]*$L$3, IF(E9376="Massachusetts", Table1[[#This Row],[price]]*$L$2, 1))</f>
        <v>602000</v>
      </c>
    </row>
    <row r="9377" spans="1:9" x14ac:dyDescent="0.25">
      <c r="A9377" s="2">
        <v>41632</v>
      </c>
      <c r="B9377" s="1">
        <f t="shared" si="292"/>
        <v>2013</v>
      </c>
      <c r="C9377" s="1">
        <f t="shared" si="293"/>
        <v>4</v>
      </c>
      <c r="D9377">
        <v>2604</v>
      </c>
      <c r="E9377" t="s">
        <v>37</v>
      </c>
      <c r="F9377" s="4">
        <v>332000</v>
      </c>
      <c r="G9377" t="s">
        <v>6</v>
      </c>
      <c r="H9377">
        <v>1</v>
      </c>
      <c r="I9377" s="4">
        <f>IF(E9377="Rhode Island", Table1[[#This Row],[price]]*$L$3, IF(E9377="Massachusetts", Table1[[#This Row],[price]]*$L$2, 1))</f>
        <v>332000</v>
      </c>
    </row>
    <row r="9378" spans="1:9" x14ac:dyDescent="0.25">
      <c r="A9378" s="2">
        <v>41632</v>
      </c>
      <c r="B9378" s="1">
        <f t="shared" si="292"/>
        <v>2013</v>
      </c>
      <c r="C9378" s="1">
        <f t="shared" si="293"/>
        <v>4</v>
      </c>
      <c r="D9378">
        <v>2603</v>
      </c>
      <c r="E9378" t="s">
        <v>37</v>
      </c>
      <c r="F9378" s="4">
        <v>950000</v>
      </c>
      <c r="G9378" t="s">
        <v>6</v>
      </c>
      <c r="H9378">
        <v>3</v>
      </c>
      <c r="I9378" s="4">
        <f>IF(E9378="Rhode Island", Table1[[#This Row],[price]]*$L$3, IF(E9378="Massachusetts", Table1[[#This Row],[price]]*$L$2, 1))</f>
        <v>950000</v>
      </c>
    </row>
    <row r="9379" spans="1:9" x14ac:dyDescent="0.25">
      <c r="A9379" s="2">
        <v>41645</v>
      </c>
      <c r="B9379" s="1">
        <f t="shared" si="292"/>
        <v>2014</v>
      </c>
      <c r="C9379" s="1">
        <f t="shared" si="293"/>
        <v>1</v>
      </c>
      <c r="D9379">
        <v>2615</v>
      </c>
      <c r="E9379" t="s">
        <v>37</v>
      </c>
      <c r="F9379" s="4">
        <v>406000</v>
      </c>
      <c r="G9379" t="s">
        <v>5</v>
      </c>
      <c r="H9379">
        <v>3</v>
      </c>
      <c r="I9379" s="4">
        <f>IF(E9379="Rhode Island", Table1[[#This Row],[price]]*$L$3, IF(E9379="Massachusetts", Table1[[#This Row],[price]]*$L$2, 1))</f>
        <v>406000</v>
      </c>
    </row>
    <row r="9380" spans="1:9" x14ac:dyDescent="0.25">
      <c r="A9380" s="2">
        <v>41645</v>
      </c>
      <c r="B9380" s="1">
        <f t="shared" si="292"/>
        <v>2014</v>
      </c>
      <c r="C9380" s="1">
        <f t="shared" si="293"/>
        <v>1</v>
      </c>
      <c r="D9380">
        <v>2906</v>
      </c>
      <c r="E9380" t="s">
        <v>36</v>
      </c>
      <c r="F9380" s="4">
        <v>537000</v>
      </c>
      <c r="G9380" t="s">
        <v>5</v>
      </c>
      <c r="H9380">
        <v>4</v>
      </c>
      <c r="I9380" s="4">
        <f>IF(E9380="Rhode Island", Table1[[#This Row],[price]]*$L$3, IF(E9380="Massachusetts", Table1[[#This Row],[price]]*$L$2, 1))</f>
        <v>537000</v>
      </c>
    </row>
    <row r="9381" spans="1:9" x14ac:dyDescent="0.25">
      <c r="A9381" s="2">
        <v>41646</v>
      </c>
      <c r="B9381" s="1">
        <f t="shared" si="292"/>
        <v>2014</v>
      </c>
      <c r="C9381" s="1">
        <f t="shared" si="293"/>
        <v>1</v>
      </c>
      <c r="D9381">
        <v>2615</v>
      </c>
      <c r="E9381" t="s">
        <v>37</v>
      </c>
      <c r="F9381" s="4">
        <v>382000</v>
      </c>
      <c r="G9381" t="s">
        <v>5</v>
      </c>
      <c r="H9381">
        <v>3</v>
      </c>
      <c r="I9381" s="4">
        <f>IF(E9381="Rhode Island", Table1[[#This Row],[price]]*$L$3, IF(E9381="Massachusetts", Table1[[#This Row],[price]]*$L$2, 1))</f>
        <v>382000</v>
      </c>
    </row>
    <row r="9382" spans="1:9" x14ac:dyDescent="0.25">
      <c r="A9382" s="2">
        <v>41646</v>
      </c>
      <c r="B9382" s="1">
        <f t="shared" si="292"/>
        <v>2014</v>
      </c>
      <c r="C9382" s="1">
        <f t="shared" si="293"/>
        <v>1</v>
      </c>
      <c r="D9382">
        <v>2905</v>
      </c>
      <c r="E9382" t="s">
        <v>36</v>
      </c>
      <c r="F9382" s="4">
        <v>443200</v>
      </c>
      <c r="G9382" t="s">
        <v>5</v>
      </c>
      <c r="H9382">
        <v>3</v>
      </c>
      <c r="I9382" s="4">
        <f>IF(E9382="Rhode Island", Table1[[#This Row],[price]]*$L$3, IF(E9382="Massachusetts", Table1[[#This Row],[price]]*$L$2, 1))</f>
        <v>443200</v>
      </c>
    </row>
    <row r="9383" spans="1:9" x14ac:dyDescent="0.25">
      <c r="A9383" s="2">
        <v>41646</v>
      </c>
      <c r="B9383" s="1">
        <f t="shared" si="292"/>
        <v>2014</v>
      </c>
      <c r="C9383" s="1">
        <f t="shared" si="293"/>
        <v>1</v>
      </c>
      <c r="D9383">
        <v>2614</v>
      </c>
      <c r="E9383" t="s">
        <v>37</v>
      </c>
      <c r="F9383" s="4">
        <v>515000</v>
      </c>
      <c r="G9383" t="s">
        <v>5</v>
      </c>
      <c r="H9383">
        <v>4</v>
      </c>
      <c r="I9383" s="4">
        <f>IF(E9383="Rhode Island", Table1[[#This Row],[price]]*$L$3, IF(E9383="Massachusetts", Table1[[#This Row],[price]]*$L$2, 1))</f>
        <v>515000</v>
      </c>
    </row>
    <row r="9384" spans="1:9" x14ac:dyDescent="0.25">
      <c r="A9384" s="2">
        <v>41646</v>
      </c>
      <c r="B9384" s="1">
        <f t="shared" si="292"/>
        <v>2014</v>
      </c>
      <c r="C9384" s="1">
        <f t="shared" si="293"/>
        <v>1</v>
      </c>
      <c r="D9384">
        <v>2906</v>
      </c>
      <c r="E9384" t="s">
        <v>36</v>
      </c>
      <c r="F9384" s="4">
        <v>580000</v>
      </c>
      <c r="G9384" t="s">
        <v>5</v>
      </c>
      <c r="H9384">
        <v>5</v>
      </c>
      <c r="I9384" s="4">
        <f>IF(E9384="Rhode Island", Table1[[#This Row],[price]]*$L$3, IF(E9384="Massachusetts", Table1[[#This Row],[price]]*$L$2, 1))</f>
        <v>580000</v>
      </c>
    </row>
    <row r="9385" spans="1:9" x14ac:dyDescent="0.25">
      <c r="A9385" s="2">
        <v>41646</v>
      </c>
      <c r="B9385" s="1">
        <f t="shared" si="292"/>
        <v>2014</v>
      </c>
      <c r="C9385" s="1">
        <f t="shared" si="293"/>
        <v>1</v>
      </c>
      <c r="D9385">
        <v>2612</v>
      </c>
      <c r="E9385" t="s">
        <v>37</v>
      </c>
      <c r="F9385" s="4">
        <v>620000</v>
      </c>
      <c r="G9385" t="s">
        <v>5</v>
      </c>
      <c r="H9385">
        <v>3</v>
      </c>
      <c r="I9385" s="4">
        <f>IF(E9385="Rhode Island", Table1[[#This Row],[price]]*$L$3, IF(E9385="Massachusetts", Table1[[#This Row],[price]]*$L$2, 1))</f>
        <v>620000</v>
      </c>
    </row>
    <row r="9386" spans="1:9" x14ac:dyDescent="0.25">
      <c r="A9386" s="2">
        <v>41646</v>
      </c>
      <c r="B9386" s="1">
        <f t="shared" si="292"/>
        <v>2014</v>
      </c>
      <c r="C9386" s="1">
        <f t="shared" si="293"/>
        <v>1</v>
      </c>
      <c r="D9386">
        <v>2603</v>
      </c>
      <c r="E9386" t="s">
        <v>37</v>
      </c>
      <c r="F9386" s="4">
        <v>755000</v>
      </c>
      <c r="G9386" t="s">
        <v>6</v>
      </c>
      <c r="H9386">
        <v>3</v>
      </c>
      <c r="I9386" s="4">
        <f>IF(E9386="Rhode Island", Table1[[#This Row],[price]]*$L$3, IF(E9386="Massachusetts", Table1[[#This Row],[price]]*$L$2, 1))</f>
        <v>755000</v>
      </c>
    </row>
    <row r="9387" spans="1:9" x14ac:dyDescent="0.25">
      <c r="A9387" s="2">
        <v>41647</v>
      </c>
      <c r="B9387" s="1">
        <f t="shared" si="292"/>
        <v>2014</v>
      </c>
      <c r="C9387" s="1">
        <f t="shared" si="293"/>
        <v>1</v>
      </c>
      <c r="D9387">
        <v>2611</v>
      </c>
      <c r="E9387" t="s">
        <v>37</v>
      </c>
      <c r="F9387" s="4">
        <v>502000</v>
      </c>
      <c r="G9387" t="s">
        <v>5</v>
      </c>
      <c r="H9387">
        <v>4</v>
      </c>
      <c r="I9387" s="4">
        <f>IF(E9387="Rhode Island", Table1[[#This Row],[price]]*$L$3, IF(E9387="Massachusetts", Table1[[#This Row],[price]]*$L$2, 1))</f>
        <v>502000</v>
      </c>
    </row>
    <row r="9388" spans="1:9" x14ac:dyDescent="0.25">
      <c r="A9388" s="2">
        <v>41647</v>
      </c>
      <c r="B9388" s="1">
        <f t="shared" si="292"/>
        <v>2014</v>
      </c>
      <c r="C9388" s="1">
        <f t="shared" si="293"/>
        <v>1</v>
      </c>
      <c r="D9388">
        <v>2904</v>
      </c>
      <c r="E9388" t="s">
        <v>36</v>
      </c>
      <c r="F9388" s="4">
        <v>535000</v>
      </c>
      <c r="G9388" t="s">
        <v>5</v>
      </c>
      <c r="H9388">
        <v>4</v>
      </c>
      <c r="I9388" s="4">
        <f>IF(E9388="Rhode Island", Table1[[#This Row],[price]]*$L$3, IF(E9388="Massachusetts", Table1[[#This Row],[price]]*$L$2, 1))</f>
        <v>535000</v>
      </c>
    </row>
    <row r="9389" spans="1:9" x14ac:dyDescent="0.25">
      <c r="A9389" s="2">
        <v>41648</v>
      </c>
      <c r="B9389" s="1">
        <f t="shared" si="292"/>
        <v>2014</v>
      </c>
      <c r="C9389" s="1">
        <f t="shared" si="293"/>
        <v>1</v>
      </c>
      <c r="D9389">
        <v>2617</v>
      </c>
      <c r="E9389" t="s">
        <v>37</v>
      </c>
      <c r="F9389" s="4">
        <v>457000</v>
      </c>
      <c r="G9389" t="s">
        <v>5</v>
      </c>
      <c r="H9389">
        <v>3</v>
      </c>
      <c r="I9389" s="4">
        <f>IF(E9389="Rhode Island", Table1[[#This Row],[price]]*$L$3, IF(E9389="Massachusetts", Table1[[#This Row],[price]]*$L$2, 1))</f>
        <v>457000</v>
      </c>
    </row>
    <row r="9390" spans="1:9" x14ac:dyDescent="0.25">
      <c r="A9390" s="2">
        <v>41648</v>
      </c>
      <c r="B9390" s="1">
        <f t="shared" si="292"/>
        <v>2014</v>
      </c>
      <c r="C9390" s="1">
        <f t="shared" si="293"/>
        <v>1</v>
      </c>
      <c r="D9390">
        <v>2914</v>
      </c>
      <c r="E9390" t="s">
        <v>36</v>
      </c>
      <c r="F9390" s="4">
        <v>590000</v>
      </c>
      <c r="G9390" t="s">
        <v>5</v>
      </c>
      <c r="H9390">
        <v>4</v>
      </c>
      <c r="I9390" s="4">
        <f>IF(E9390="Rhode Island", Table1[[#This Row],[price]]*$L$3, IF(E9390="Massachusetts", Table1[[#This Row],[price]]*$L$2, 1))</f>
        <v>590000</v>
      </c>
    </row>
    <row r="9391" spans="1:9" x14ac:dyDescent="0.25">
      <c r="A9391" s="2">
        <v>41649</v>
      </c>
      <c r="B9391" s="1">
        <f t="shared" si="292"/>
        <v>2014</v>
      </c>
      <c r="C9391" s="1">
        <f t="shared" si="293"/>
        <v>1</v>
      </c>
      <c r="D9391">
        <v>2914</v>
      </c>
      <c r="E9391" t="s">
        <v>36</v>
      </c>
      <c r="F9391" s="4">
        <v>760000</v>
      </c>
      <c r="G9391" t="s">
        <v>5</v>
      </c>
      <c r="H9391">
        <v>4</v>
      </c>
      <c r="I9391" s="4">
        <f>IF(E9391="Rhode Island", Table1[[#This Row],[price]]*$L$3, IF(E9391="Massachusetts", Table1[[#This Row],[price]]*$L$2, 1))</f>
        <v>760000</v>
      </c>
    </row>
    <row r="9392" spans="1:9" x14ac:dyDescent="0.25">
      <c r="A9392" s="2">
        <v>41652</v>
      </c>
      <c r="B9392" s="1">
        <f t="shared" si="292"/>
        <v>2014</v>
      </c>
      <c r="C9392" s="1">
        <f t="shared" si="293"/>
        <v>1</v>
      </c>
      <c r="D9392">
        <v>2913</v>
      </c>
      <c r="E9392" t="s">
        <v>36</v>
      </c>
      <c r="F9392" s="4">
        <v>415000</v>
      </c>
      <c r="G9392" t="s">
        <v>5</v>
      </c>
      <c r="H9392">
        <v>3</v>
      </c>
      <c r="I9392" s="4">
        <f>IF(E9392="Rhode Island", Table1[[#This Row],[price]]*$L$3, IF(E9392="Massachusetts", Table1[[#This Row],[price]]*$L$2, 1))</f>
        <v>415000</v>
      </c>
    </row>
    <row r="9393" spans="1:9" x14ac:dyDescent="0.25">
      <c r="A9393" s="2">
        <v>41652</v>
      </c>
      <c r="B9393" s="1">
        <f t="shared" si="292"/>
        <v>2014</v>
      </c>
      <c r="C9393" s="1">
        <f t="shared" si="293"/>
        <v>1</v>
      </c>
      <c r="D9393">
        <v>2913</v>
      </c>
      <c r="E9393" t="s">
        <v>36</v>
      </c>
      <c r="F9393" s="4">
        <v>430000</v>
      </c>
      <c r="G9393" t="s">
        <v>5</v>
      </c>
      <c r="H9393">
        <v>3</v>
      </c>
      <c r="I9393" s="4">
        <f>IF(E9393="Rhode Island", Table1[[#This Row],[price]]*$L$3, IF(E9393="Massachusetts", Table1[[#This Row],[price]]*$L$2, 1))</f>
        <v>430000</v>
      </c>
    </row>
    <row r="9394" spans="1:9" x14ac:dyDescent="0.25">
      <c r="A9394" s="2">
        <v>41652</v>
      </c>
      <c r="B9394" s="1">
        <f t="shared" si="292"/>
        <v>2014</v>
      </c>
      <c r="C9394" s="1">
        <f t="shared" si="293"/>
        <v>1</v>
      </c>
      <c r="D9394">
        <v>2615</v>
      </c>
      <c r="E9394" t="s">
        <v>37</v>
      </c>
      <c r="F9394" s="4">
        <v>460000</v>
      </c>
      <c r="G9394" t="s">
        <v>5</v>
      </c>
      <c r="H9394">
        <v>3</v>
      </c>
      <c r="I9394" s="4">
        <f>IF(E9394="Rhode Island", Table1[[#This Row],[price]]*$L$3, IF(E9394="Massachusetts", Table1[[#This Row],[price]]*$L$2, 1))</f>
        <v>460000</v>
      </c>
    </row>
    <row r="9395" spans="1:9" x14ac:dyDescent="0.25">
      <c r="A9395" s="2">
        <v>41652</v>
      </c>
      <c r="B9395" s="1">
        <f t="shared" si="292"/>
        <v>2014</v>
      </c>
      <c r="C9395" s="1">
        <f t="shared" si="293"/>
        <v>1</v>
      </c>
      <c r="D9395">
        <v>2611</v>
      </c>
      <c r="E9395" t="s">
        <v>37</v>
      </c>
      <c r="F9395" s="4">
        <v>628000</v>
      </c>
      <c r="G9395" t="s">
        <v>5</v>
      </c>
      <c r="H9395">
        <v>4</v>
      </c>
      <c r="I9395" s="4">
        <f>IF(E9395="Rhode Island", Table1[[#This Row],[price]]*$L$3, IF(E9395="Massachusetts", Table1[[#This Row],[price]]*$L$2, 1))</f>
        <v>628000</v>
      </c>
    </row>
    <row r="9396" spans="1:9" x14ac:dyDescent="0.25">
      <c r="A9396" s="2">
        <v>41652</v>
      </c>
      <c r="B9396" s="1">
        <f t="shared" si="292"/>
        <v>2014</v>
      </c>
      <c r="C9396" s="1">
        <f t="shared" si="293"/>
        <v>1</v>
      </c>
      <c r="D9396">
        <v>2600</v>
      </c>
      <c r="E9396" t="s">
        <v>37</v>
      </c>
      <c r="F9396" s="4">
        <v>1600000</v>
      </c>
      <c r="G9396" t="s">
        <v>5</v>
      </c>
      <c r="H9396">
        <v>3</v>
      </c>
      <c r="I9396" s="4">
        <f>IF(E9396="Rhode Island", Table1[[#This Row],[price]]*$L$3, IF(E9396="Massachusetts", Table1[[#This Row],[price]]*$L$2, 1))</f>
        <v>1600000</v>
      </c>
    </row>
    <row r="9397" spans="1:9" x14ac:dyDescent="0.25">
      <c r="A9397" s="2">
        <v>41652</v>
      </c>
      <c r="B9397" s="1">
        <f t="shared" si="292"/>
        <v>2014</v>
      </c>
      <c r="C9397" s="1">
        <f t="shared" si="293"/>
        <v>1</v>
      </c>
      <c r="D9397">
        <v>2600</v>
      </c>
      <c r="E9397" t="s">
        <v>37</v>
      </c>
      <c r="F9397" s="4">
        <v>275000</v>
      </c>
      <c r="G9397" t="s">
        <v>6</v>
      </c>
      <c r="H9397">
        <v>1</v>
      </c>
      <c r="I9397" s="4">
        <f>IF(E9397="Rhode Island", Table1[[#This Row],[price]]*$L$3, IF(E9397="Massachusetts", Table1[[#This Row],[price]]*$L$2, 1))</f>
        <v>275000</v>
      </c>
    </row>
    <row r="9398" spans="1:9" x14ac:dyDescent="0.25">
      <c r="A9398" s="2">
        <v>41652</v>
      </c>
      <c r="B9398" s="1">
        <f t="shared" si="292"/>
        <v>2014</v>
      </c>
      <c r="C9398" s="1">
        <f t="shared" si="293"/>
        <v>1</v>
      </c>
      <c r="D9398">
        <v>2604</v>
      </c>
      <c r="E9398" t="s">
        <v>37</v>
      </c>
      <c r="F9398" s="4">
        <v>679900</v>
      </c>
      <c r="G9398" t="s">
        <v>6</v>
      </c>
      <c r="H9398">
        <v>2</v>
      </c>
      <c r="I9398" s="4">
        <f>IF(E9398="Rhode Island", Table1[[#This Row],[price]]*$L$3, IF(E9398="Massachusetts", Table1[[#This Row],[price]]*$L$2, 1))</f>
        <v>679900</v>
      </c>
    </row>
    <row r="9399" spans="1:9" x14ac:dyDescent="0.25">
      <c r="A9399" s="2">
        <v>41653</v>
      </c>
      <c r="B9399" s="1">
        <f t="shared" si="292"/>
        <v>2014</v>
      </c>
      <c r="C9399" s="1">
        <f t="shared" si="293"/>
        <v>1</v>
      </c>
      <c r="D9399">
        <v>2617</v>
      </c>
      <c r="E9399" t="s">
        <v>37</v>
      </c>
      <c r="F9399" s="4">
        <v>439995</v>
      </c>
      <c r="G9399" t="s">
        <v>5</v>
      </c>
      <c r="H9399">
        <v>3</v>
      </c>
      <c r="I9399" s="4">
        <f>IF(E9399="Rhode Island", Table1[[#This Row],[price]]*$L$3, IF(E9399="Massachusetts", Table1[[#This Row],[price]]*$L$2, 1))</f>
        <v>439995</v>
      </c>
    </row>
    <row r="9400" spans="1:9" x14ac:dyDescent="0.25">
      <c r="A9400" s="2">
        <v>41653</v>
      </c>
      <c r="B9400" s="1">
        <f t="shared" si="292"/>
        <v>2014</v>
      </c>
      <c r="C9400" s="1">
        <f t="shared" si="293"/>
        <v>1</v>
      </c>
      <c r="D9400">
        <v>2615</v>
      </c>
      <c r="E9400" t="s">
        <v>37</v>
      </c>
      <c r="F9400" s="4">
        <v>450000</v>
      </c>
      <c r="G9400" t="s">
        <v>5</v>
      </c>
      <c r="H9400">
        <v>3</v>
      </c>
      <c r="I9400" s="4">
        <f>IF(E9400="Rhode Island", Table1[[#This Row],[price]]*$L$3, IF(E9400="Massachusetts", Table1[[#This Row],[price]]*$L$2, 1))</f>
        <v>450000</v>
      </c>
    </row>
    <row r="9401" spans="1:9" x14ac:dyDescent="0.25">
      <c r="A9401" s="2">
        <v>41653</v>
      </c>
      <c r="B9401" s="1">
        <f t="shared" si="292"/>
        <v>2014</v>
      </c>
      <c r="C9401" s="1">
        <f t="shared" si="293"/>
        <v>1</v>
      </c>
      <c r="D9401">
        <v>2611</v>
      </c>
      <c r="E9401" t="s">
        <v>37</v>
      </c>
      <c r="F9401" s="4">
        <v>510000</v>
      </c>
      <c r="G9401" t="s">
        <v>5</v>
      </c>
      <c r="H9401">
        <v>3</v>
      </c>
      <c r="I9401" s="4">
        <f>IF(E9401="Rhode Island", Table1[[#This Row],[price]]*$L$3, IF(E9401="Massachusetts", Table1[[#This Row],[price]]*$L$2, 1))</f>
        <v>510000</v>
      </c>
    </row>
    <row r="9402" spans="1:9" x14ac:dyDescent="0.25">
      <c r="A9402" s="2">
        <v>41653</v>
      </c>
      <c r="B9402" s="1">
        <f t="shared" si="292"/>
        <v>2014</v>
      </c>
      <c r="C9402" s="1">
        <f t="shared" si="293"/>
        <v>1</v>
      </c>
      <c r="D9402">
        <v>2913</v>
      </c>
      <c r="E9402" t="s">
        <v>36</v>
      </c>
      <c r="F9402" s="4">
        <v>542500</v>
      </c>
      <c r="G9402" t="s">
        <v>5</v>
      </c>
      <c r="H9402">
        <v>4</v>
      </c>
      <c r="I9402" s="4">
        <f>IF(E9402="Rhode Island", Table1[[#This Row],[price]]*$L$3, IF(E9402="Massachusetts", Table1[[#This Row],[price]]*$L$2, 1))</f>
        <v>542500</v>
      </c>
    </row>
    <row r="9403" spans="1:9" x14ac:dyDescent="0.25">
      <c r="A9403" s="2">
        <v>41654</v>
      </c>
      <c r="B9403" s="1">
        <f t="shared" si="292"/>
        <v>2014</v>
      </c>
      <c r="C9403" s="1">
        <f t="shared" si="293"/>
        <v>1</v>
      </c>
      <c r="D9403">
        <v>2905</v>
      </c>
      <c r="E9403" t="s">
        <v>36</v>
      </c>
      <c r="F9403" s="4">
        <v>387000</v>
      </c>
      <c r="G9403" t="s">
        <v>5</v>
      </c>
      <c r="H9403">
        <v>3</v>
      </c>
      <c r="I9403" s="4">
        <f>IF(E9403="Rhode Island", Table1[[#This Row],[price]]*$L$3, IF(E9403="Massachusetts", Table1[[#This Row],[price]]*$L$2, 1))</f>
        <v>387000</v>
      </c>
    </row>
    <row r="9404" spans="1:9" x14ac:dyDescent="0.25">
      <c r="A9404" s="2">
        <v>41654</v>
      </c>
      <c r="B9404" s="1">
        <f t="shared" si="292"/>
        <v>2014</v>
      </c>
      <c r="C9404" s="1">
        <f t="shared" si="293"/>
        <v>1</v>
      </c>
      <c r="D9404">
        <v>2902</v>
      </c>
      <c r="E9404" t="s">
        <v>36</v>
      </c>
      <c r="F9404" s="4">
        <v>488700</v>
      </c>
      <c r="G9404" t="s">
        <v>5</v>
      </c>
      <c r="H9404">
        <v>3</v>
      </c>
      <c r="I9404" s="4">
        <f>IF(E9404="Rhode Island", Table1[[#This Row],[price]]*$L$3, IF(E9404="Massachusetts", Table1[[#This Row],[price]]*$L$2, 1))</f>
        <v>488700</v>
      </c>
    </row>
    <row r="9405" spans="1:9" x14ac:dyDescent="0.25">
      <c r="A9405" s="2">
        <v>41655</v>
      </c>
      <c r="B9405" s="1">
        <f t="shared" si="292"/>
        <v>2014</v>
      </c>
      <c r="C9405" s="1">
        <f t="shared" si="293"/>
        <v>1</v>
      </c>
      <c r="D9405">
        <v>2615</v>
      </c>
      <c r="E9405" t="s">
        <v>37</v>
      </c>
      <c r="F9405" s="4">
        <v>475000</v>
      </c>
      <c r="G9405" t="s">
        <v>5</v>
      </c>
      <c r="H9405">
        <v>3</v>
      </c>
      <c r="I9405" s="4">
        <f>IF(E9405="Rhode Island", Table1[[#This Row],[price]]*$L$3, IF(E9405="Massachusetts", Table1[[#This Row],[price]]*$L$2, 1))</f>
        <v>475000</v>
      </c>
    </row>
    <row r="9406" spans="1:9" x14ac:dyDescent="0.25">
      <c r="A9406" s="2">
        <v>41655</v>
      </c>
      <c r="B9406" s="1">
        <f t="shared" si="292"/>
        <v>2014</v>
      </c>
      <c r="C9406" s="1">
        <f t="shared" si="293"/>
        <v>1</v>
      </c>
      <c r="D9406">
        <v>2617</v>
      </c>
      <c r="E9406" t="s">
        <v>37</v>
      </c>
      <c r="F9406" s="4">
        <v>617500</v>
      </c>
      <c r="G9406" t="s">
        <v>5</v>
      </c>
      <c r="H9406">
        <v>5</v>
      </c>
      <c r="I9406" s="4">
        <f>IF(E9406="Rhode Island", Table1[[#This Row],[price]]*$L$3, IF(E9406="Massachusetts", Table1[[#This Row],[price]]*$L$2, 1))</f>
        <v>617500</v>
      </c>
    </row>
    <row r="9407" spans="1:9" x14ac:dyDescent="0.25">
      <c r="A9407" s="2">
        <v>41655</v>
      </c>
      <c r="B9407" s="1">
        <f t="shared" si="292"/>
        <v>2014</v>
      </c>
      <c r="C9407" s="1">
        <f t="shared" si="293"/>
        <v>1</v>
      </c>
      <c r="D9407">
        <v>2906</v>
      </c>
      <c r="E9407" t="s">
        <v>36</v>
      </c>
      <c r="F9407" s="4">
        <v>620000</v>
      </c>
      <c r="G9407" t="s">
        <v>5</v>
      </c>
      <c r="H9407">
        <v>4</v>
      </c>
      <c r="I9407" s="4">
        <f>IF(E9407="Rhode Island", Table1[[#This Row],[price]]*$L$3, IF(E9407="Massachusetts", Table1[[#This Row],[price]]*$L$2, 1))</f>
        <v>620000</v>
      </c>
    </row>
    <row r="9408" spans="1:9" x14ac:dyDescent="0.25">
      <c r="A9408" s="2">
        <v>41655</v>
      </c>
      <c r="B9408" s="1">
        <f t="shared" si="292"/>
        <v>2014</v>
      </c>
      <c r="C9408" s="1">
        <f t="shared" si="293"/>
        <v>1</v>
      </c>
      <c r="D9408">
        <v>2611</v>
      </c>
      <c r="E9408" t="s">
        <v>37</v>
      </c>
      <c r="F9408" s="4">
        <v>670000</v>
      </c>
      <c r="G9408" t="s">
        <v>5</v>
      </c>
      <c r="H9408">
        <v>3</v>
      </c>
      <c r="I9408" s="4">
        <f>IF(E9408="Rhode Island", Table1[[#This Row],[price]]*$L$3, IF(E9408="Massachusetts", Table1[[#This Row],[price]]*$L$2, 1))</f>
        <v>670000</v>
      </c>
    </row>
    <row r="9409" spans="1:9" x14ac:dyDescent="0.25">
      <c r="A9409" s="2">
        <v>41655</v>
      </c>
      <c r="B9409" s="1">
        <f t="shared" si="292"/>
        <v>2014</v>
      </c>
      <c r="C9409" s="1">
        <f t="shared" si="293"/>
        <v>1</v>
      </c>
      <c r="D9409">
        <v>2602</v>
      </c>
      <c r="E9409" t="s">
        <v>37</v>
      </c>
      <c r="F9409" s="4">
        <v>815000</v>
      </c>
      <c r="G9409" t="s">
        <v>5</v>
      </c>
      <c r="H9409">
        <v>5</v>
      </c>
      <c r="I9409" s="4">
        <f>IF(E9409="Rhode Island", Table1[[#This Row],[price]]*$L$3, IF(E9409="Massachusetts", Table1[[#This Row],[price]]*$L$2, 1))</f>
        <v>815000</v>
      </c>
    </row>
    <row r="9410" spans="1:9" x14ac:dyDescent="0.25">
      <c r="A9410" s="2">
        <v>41655</v>
      </c>
      <c r="B9410" s="1">
        <f t="shared" ref="B9410:B9473" si="294">YEAR(A9410)</f>
        <v>2014</v>
      </c>
      <c r="C9410" s="1">
        <f t="shared" ref="C9410:C9473" si="295">ROUNDUP(MONTH(A9410)/3,0)</f>
        <v>1</v>
      </c>
      <c r="D9410">
        <v>2604</v>
      </c>
      <c r="E9410" t="s">
        <v>37</v>
      </c>
      <c r="F9410" s="4">
        <v>395000</v>
      </c>
      <c r="G9410" t="s">
        <v>6</v>
      </c>
      <c r="H9410">
        <v>2</v>
      </c>
      <c r="I9410" s="4">
        <f>IF(E9410="Rhode Island", Table1[[#This Row],[price]]*$L$3, IF(E9410="Massachusetts", Table1[[#This Row],[price]]*$L$2, 1))</f>
        <v>395000</v>
      </c>
    </row>
    <row r="9411" spans="1:9" x14ac:dyDescent="0.25">
      <c r="A9411" s="2">
        <v>41656</v>
      </c>
      <c r="B9411" s="1">
        <f t="shared" si="294"/>
        <v>2014</v>
      </c>
      <c r="C9411" s="1">
        <f t="shared" si="295"/>
        <v>1</v>
      </c>
      <c r="D9411">
        <v>2607</v>
      </c>
      <c r="E9411" t="s">
        <v>37</v>
      </c>
      <c r="F9411" s="4">
        <v>530000</v>
      </c>
      <c r="G9411" t="s">
        <v>5</v>
      </c>
      <c r="H9411">
        <v>3</v>
      </c>
      <c r="I9411" s="4">
        <f>IF(E9411="Rhode Island", Table1[[#This Row],[price]]*$L$3, IF(E9411="Massachusetts", Table1[[#This Row],[price]]*$L$2, 1))</f>
        <v>530000</v>
      </c>
    </row>
    <row r="9412" spans="1:9" x14ac:dyDescent="0.25">
      <c r="A9412" s="2">
        <v>41656</v>
      </c>
      <c r="B9412" s="1">
        <f t="shared" si="294"/>
        <v>2014</v>
      </c>
      <c r="C9412" s="1">
        <f t="shared" si="295"/>
        <v>1</v>
      </c>
      <c r="D9412">
        <v>2602</v>
      </c>
      <c r="E9412" t="s">
        <v>37</v>
      </c>
      <c r="F9412" s="4">
        <v>615000</v>
      </c>
      <c r="G9412" t="s">
        <v>5</v>
      </c>
      <c r="H9412">
        <v>3</v>
      </c>
      <c r="I9412" s="4">
        <f>IF(E9412="Rhode Island", Table1[[#This Row],[price]]*$L$3, IF(E9412="Massachusetts", Table1[[#This Row],[price]]*$L$2, 1))</f>
        <v>615000</v>
      </c>
    </row>
    <row r="9413" spans="1:9" x14ac:dyDescent="0.25">
      <c r="A9413" s="2">
        <v>41656</v>
      </c>
      <c r="B9413" s="1">
        <f t="shared" si="294"/>
        <v>2014</v>
      </c>
      <c r="C9413" s="1">
        <f t="shared" si="295"/>
        <v>1</v>
      </c>
      <c r="D9413">
        <v>2911</v>
      </c>
      <c r="E9413" t="s">
        <v>36</v>
      </c>
      <c r="F9413" s="4">
        <v>620000</v>
      </c>
      <c r="G9413" t="s">
        <v>5</v>
      </c>
      <c r="H9413">
        <v>4</v>
      </c>
      <c r="I9413" s="4">
        <f>IF(E9413="Rhode Island", Table1[[#This Row],[price]]*$L$3, IF(E9413="Massachusetts", Table1[[#This Row],[price]]*$L$2, 1))</f>
        <v>620000</v>
      </c>
    </row>
    <row r="9414" spans="1:9" x14ac:dyDescent="0.25">
      <c r="A9414" s="2">
        <v>41656</v>
      </c>
      <c r="B9414" s="1">
        <f t="shared" si="294"/>
        <v>2014</v>
      </c>
      <c r="C9414" s="1">
        <f t="shared" si="295"/>
        <v>1</v>
      </c>
      <c r="D9414">
        <v>2912</v>
      </c>
      <c r="E9414" t="s">
        <v>36</v>
      </c>
      <c r="F9414" s="4">
        <v>640000</v>
      </c>
      <c r="G9414" t="s">
        <v>5</v>
      </c>
      <c r="H9414">
        <v>4</v>
      </c>
      <c r="I9414" s="4">
        <f>IF(E9414="Rhode Island", Table1[[#This Row],[price]]*$L$3, IF(E9414="Massachusetts", Table1[[#This Row],[price]]*$L$2, 1))</f>
        <v>640000</v>
      </c>
    </row>
    <row r="9415" spans="1:9" x14ac:dyDescent="0.25">
      <c r="A9415" s="2">
        <v>41656</v>
      </c>
      <c r="B9415" s="1">
        <f t="shared" si="294"/>
        <v>2014</v>
      </c>
      <c r="C9415" s="1">
        <f t="shared" si="295"/>
        <v>1</v>
      </c>
      <c r="D9415">
        <v>2615</v>
      </c>
      <c r="E9415" t="s">
        <v>37</v>
      </c>
      <c r="F9415" s="4">
        <v>701000</v>
      </c>
      <c r="G9415" t="s">
        <v>5</v>
      </c>
      <c r="H9415">
        <v>4</v>
      </c>
      <c r="I9415" s="4">
        <f>IF(E9415="Rhode Island", Table1[[#This Row],[price]]*$L$3, IF(E9415="Massachusetts", Table1[[#This Row],[price]]*$L$2, 1))</f>
        <v>701000</v>
      </c>
    </row>
    <row r="9416" spans="1:9" x14ac:dyDescent="0.25">
      <c r="A9416" s="2">
        <v>41656</v>
      </c>
      <c r="B9416" s="1">
        <f t="shared" si="294"/>
        <v>2014</v>
      </c>
      <c r="C9416" s="1">
        <f t="shared" si="295"/>
        <v>1</v>
      </c>
      <c r="D9416">
        <v>2605</v>
      </c>
      <c r="E9416" t="s">
        <v>37</v>
      </c>
      <c r="F9416" s="4">
        <v>185000</v>
      </c>
      <c r="G9416" t="s">
        <v>6</v>
      </c>
      <c r="H9416">
        <v>0</v>
      </c>
      <c r="I9416" s="4">
        <f>IF(E9416="Rhode Island", Table1[[#This Row],[price]]*$L$3, IF(E9416="Massachusetts", Table1[[#This Row],[price]]*$L$2, 1))</f>
        <v>185000</v>
      </c>
    </row>
    <row r="9417" spans="1:9" x14ac:dyDescent="0.25">
      <c r="A9417" s="2">
        <v>41656</v>
      </c>
      <c r="B9417" s="1">
        <f t="shared" si="294"/>
        <v>2014</v>
      </c>
      <c r="C9417" s="1">
        <f t="shared" si="295"/>
        <v>1</v>
      </c>
      <c r="D9417">
        <v>2612</v>
      </c>
      <c r="E9417" t="s">
        <v>37</v>
      </c>
      <c r="F9417" s="4">
        <v>456000</v>
      </c>
      <c r="G9417" t="s">
        <v>6</v>
      </c>
      <c r="H9417">
        <v>2</v>
      </c>
      <c r="I9417" s="4">
        <f>IF(E9417="Rhode Island", Table1[[#This Row],[price]]*$L$3, IF(E9417="Massachusetts", Table1[[#This Row],[price]]*$L$2, 1))</f>
        <v>456000</v>
      </c>
    </row>
    <row r="9418" spans="1:9" x14ac:dyDescent="0.25">
      <c r="A9418" s="2">
        <v>41656</v>
      </c>
      <c r="B9418" s="1">
        <f t="shared" si="294"/>
        <v>2014</v>
      </c>
      <c r="C9418" s="1">
        <f t="shared" si="295"/>
        <v>1</v>
      </c>
      <c r="D9418">
        <v>2604</v>
      </c>
      <c r="E9418" t="s">
        <v>37</v>
      </c>
      <c r="F9418" s="4">
        <v>465000</v>
      </c>
      <c r="G9418" t="s">
        <v>6</v>
      </c>
      <c r="H9418">
        <v>2</v>
      </c>
      <c r="I9418" s="4">
        <f>IF(E9418="Rhode Island", Table1[[#This Row],[price]]*$L$3, IF(E9418="Massachusetts", Table1[[#This Row],[price]]*$L$2, 1))</f>
        <v>465000</v>
      </c>
    </row>
    <row r="9419" spans="1:9" x14ac:dyDescent="0.25">
      <c r="A9419" s="2">
        <v>41659</v>
      </c>
      <c r="B9419" s="1">
        <f t="shared" si="294"/>
        <v>2014</v>
      </c>
      <c r="C9419" s="1">
        <f t="shared" si="295"/>
        <v>1</v>
      </c>
      <c r="D9419">
        <v>2914</v>
      </c>
      <c r="E9419" t="s">
        <v>36</v>
      </c>
      <c r="F9419" s="4">
        <v>405000</v>
      </c>
      <c r="G9419" t="s">
        <v>5</v>
      </c>
      <c r="H9419">
        <v>3</v>
      </c>
      <c r="I9419" s="4">
        <f>IF(E9419="Rhode Island", Table1[[#This Row],[price]]*$L$3, IF(E9419="Massachusetts", Table1[[#This Row],[price]]*$L$2, 1))</f>
        <v>405000</v>
      </c>
    </row>
    <row r="9420" spans="1:9" x14ac:dyDescent="0.25">
      <c r="A9420" s="2">
        <v>41659</v>
      </c>
      <c r="B9420" s="1">
        <f t="shared" si="294"/>
        <v>2014</v>
      </c>
      <c r="C9420" s="1">
        <f t="shared" si="295"/>
        <v>1</v>
      </c>
      <c r="D9420">
        <v>2615</v>
      </c>
      <c r="E9420" t="s">
        <v>37</v>
      </c>
      <c r="F9420" s="4">
        <v>509000</v>
      </c>
      <c r="G9420" t="s">
        <v>5</v>
      </c>
      <c r="H9420">
        <v>5</v>
      </c>
      <c r="I9420" s="4">
        <f>IF(E9420="Rhode Island", Table1[[#This Row],[price]]*$L$3, IF(E9420="Massachusetts", Table1[[#This Row],[price]]*$L$2, 1))</f>
        <v>509000</v>
      </c>
    </row>
    <row r="9421" spans="1:9" x14ac:dyDescent="0.25">
      <c r="A9421" s="2">
        <v>41659</v>
      </c>
      <c r="B9421" s="1">
        <f t="shared" si="294"/>
        <v>2014</v>
      </c>
      <c r="C9421" s="1">
        <f t="shared" si="295"/>
        <v>1</v>
      </c>
      <c r="D9421">
        <v>2615</v>
      </c>
      <c r="E9421" t="s">
        <v>37</v>
      </c>
      <c r="F9421" s="4">
        <v>510000</v>
      </c>
      <c r="G9421" t="s">
        <v>5</v>
      </c>
      <c r="H9421">
        <v>5</v>
      </c>
      <c r="I9421" s="4">
        <f>IF(E9421="Rhode Island", Table1[[#This Row],[price]]*$L$3, IF(E9421="Massachusetts", Table1[[#This Row],[price]]*$L$2, 1))</f>
        <v>510000</v>
      </c>
    </row>
    <row r="9422" spans="1:9" x14ac:dyDescent="0.25">
      <c r="A9422" s="2">
        <v>41659</v>
      </c>
      <c r="B9422" s="1">
        <f t="shared" si="294"/>
        <v>2014</v>
      </c>
      <c r="C9422" s="1">
        <f t="shared" si="295"/>
        <v>1</v>
      </c>
      <c r="D9422">
        <v>2905</v>
      </c>
      <c r="E9422" t="s">
        <v>36</v>
      </c>
      <c r="F9422" s="4">
        <v>520000</v>
      </c>
      <c r="G9422" t="s">
        <v>5</v>
      </c>
      <c r="H9422">
        <v>3</v>
      </c>
      <c r="I9422" s="4">
        <f>IF(E9422="Rhode Island", Table1[[#This Row],[price]]*$L$3, IF(E9422="Massachusetts", Table1[[#This Row],[price]]*$L$2, 1))</f>
        <v>520000</v>
      </c>
    </row>
    <row r="9423" spans="1:9" x14ac:dyDescent="0.25">
      <c r="A9423" s="2">
        <v>41659</v>
      </c>
      <c r="B9423" s="1">
        <f t="shared" si="294"/>
        <v>2014</v>
      </c>
      <c r="C9423" s="1">
        <f t="shared" si="295"/>
        <v>1</v>
      </c>
      <c r="D9423">
        <v>2913</v>
      </c>
      <c r="E9423" t="s">
        <v>36</v>
      </c>
      <c r="F9423" s="4">
        <v>530000</v>
      </c>
      <c r="G9423" t="s">
        <v>5</v>
      </c>
      <c r="H9423">
        <v>4</v>
      </c>
      <c r="I9423" s="4">
        <f>IF(E9423="Rhode Island", Table1[[#This Row],[price]]*$L$3, IF(E9423="Massachusetts", Table1[[#This Row],[price]]*$L$2, 1))</f>
        <v>530000</v>
      </c>
    </row>
    <row r="9424" spans="1:9" x14ac:dyDescent="0.25">
      <c r="A9424" s="2">
        <v>41659</v>
      </c>
      <c r="B9424" s="1">
        <f t="shared" si="294"/>
        <v>2014</v>
      </c>
      <c r="C9424" s="1">
        <f t="shared" si="295"/>
        <v>1</v>
      </c>
      <c r="D9424">
        <v>2906</v>
      </c>
      <c r="E9424" t="s">
        <v>36</v>
      </c>
      <c r="F9424" s="4">
        <v>548000</v>
      </c>
      <c r="G9424" t="s">
        <v>5</v>
      </c>
      <c r="H9424">
        <v>4</v>
      </c>
      <c r="I9424" s="4">
        <f>IF(E9424="Rhode Island", Table1[[#This Row],[price]]*$L$3, IF(E9424="Massachusetts", Table1[[#This Row],[price]]*$L$2, 1))</f>
        <v>548000</v>
      </c>
    </row>
    <row r="9425" spans="1:9" x14ac:dyDescent="0.25">
      <c r="A9425" s="2">
        <v>41659</v>
      </c>
      <c r="B9425" s="1">
        <f t="shared" si="294"/>
        <v>2014</v>
      </c>
      <c r="C9425" s="1">
        <f t="shared" si="295"/>
        <v>1</v>
      </c>
      <c r="D9425">
        <v>2913</v>
      </c>
      <c r="E9425" t="s">
        <v>36</v>
      </c>
      <c r="F9425" s="4">
        <v>572000</v>
      </c>
      <c r="G9425" t="s">
        <v>5</v>
      </c>
      <c r="H9425">
        <v>4</v>
      </c>
      <c r="I9425" s="4">
        <f>IF(E9425="Rhode Island", Table1[[#This Row],[price]]*$L$3, IF(E9425="Massachusetts", Table1[[#This Row],[price]]*$L$2, 1))</f>
        <v>572000</v>
      </c>
    </row>
    <row r="9426" spans="1:9" x14ac:dyDescent="0.25">
      <c r="A9426" s="2">
        <v>41659</v>
      </c>
      <c r="B9426" s="1">
        <f t="shared" si="294"/>
        <v>2014</v>
      </c>
      <c r="C9426" s="1">
        <f t="shared" si="295"/>
        <v>1</v>
      </c>
      <c r="D9426">
        <v>2905</v>
      </c>
      <c r="E9426" t="s">
        <v>36</v>
      </c>
      <c r="F9426" s="4">
        <v>595000</v>
      </c>
      <c r="G9426" t="s">
        <v>5</v>
      </c>
      <c r="H9426">
        <v>4</v>
      </c>
      <c r="I9426" s="4">
        <f>IF(E9426="Rhode Island", Table1[[#This Row],[price]]*$L$3, IF(E9426="Massachusetts", Table1[[#This Row],[price]]*$L$2, 1))</f>
        <v>595000</v>
      </c>
    </row>
    <row r="9427" spans="1:9" x14ac:dyDescent="0.25">
      <c r="A9427" s="2">
        <v>41659</v>
      </c>
      <c r="B9427" s="1">
        <f t="shared" si="294"/>
        <v>2014</v>
      </c>
      <c r="C9427" s="1">
        <f t="shared" si="295"/>
        <v>1</v>
      </c>
      <c r="D9427">
        <v>2914</v>
      </c>
      <c r="E9427" t="s">
        <v>36</v>
      </c>
      <c r="F9427" s="4">
        <v>646500</v>
      </c>
      <c r="G9427" t="s">
        <v>5</v>
      </c>
      <c r="H9427">
        <v>4</v>
      </c>
      <c r="I9427" s="4">
        <f>IF(E9427="Rhode Island", Table1[[#This Row],[price]]*$L$3, IF(E9427="Massachusetts", Table1[[#This Row],[price]]*$L$2, 1))</f>
        <v>646500</v>
      </c>
    </row>
    <row r="9428" spans="1:9" x14ac:dyDescent="0.25">
      <c r="A9428" s="2">
        <v>41659</v>
      </c>
      <c r="B9428" s="1">
        <f t="shared" si="294"/>
        <v>2014</v>
      </c>
      <c r="C9428" s="1">
        <f t="shared" si="295"/>
        <v>1</v>
      </c>
      <c r="D9428">
        <v>2904</v>
      </c>
      <c r="E9428" t="s">
        <v>36</v>
      </c>
      <c r="F9428" s="4">
        <v>665000</v>
      </c>
      <c r="G9428" t="s">
        <v>5</v>
      </c>
      <c r="H9428">
        <v>4</v>
      </c>
      <c r="I9428" s="4">
        <f>IF(E9428="Rhode Island", Table1[[#This Row],[price]]*$L$3, IF(E9428="Massachusetts", Table1[[#This Row],[price]]*$L$2, 1))</f>
        <v>665000</v>
      </c>
    </row>
    <row r="9429" spans="1:9" x14ac:dyDescent="0.25">
      <c r="A9429" s="2">
        <v>41659</v>
      </c>
      <c r="B9429" s="1">
        <f t="shared" si="294"/>
        <v>2014</v>
      </c>
      <c r="C9429" s="1">
        <f t="shared" si="295"/>
        <v>1</v>
      </c>
      <c r="D9429">
        <v>2914</v>
      </c>
      <c r="E9429" t="s">
        <v>36</v>
      </c>
      <c r="F9429" s="4">
        <v>331000</v>
      </c>
      <c r="G9429" t="s">
        <v>6</v>
      </c>
      <c r="H9429">
        <v>1</v>
      </c>
      <c r="I9429" s="4">
        <f>IF(E9429="Rhode Island", Table1[[#This Row],[price]]*$L$3, IF(E9429="Massachusetts", Table1[[#This Row],[price]]*$L$2, 1))</f>
        <v>331000</v>
      </c>
    </row>
    <row r="9430" spans="1:9" x14ac:dyDescent="0.25">
      <c r="A9430" s="2">
        <v>41660</v>
      </c>
      <c r="B9430" s="1">
        <f t="shared" si="294"/>
        <v>2014</v>
      </c>
      <c r="C9430" s="1">
        <f t="shared" si="295"/>
        <v>1</v>
      </c>
      <c r="D9430">
        <v>2617</v>
      </c>
      <c r="E9430" t="s">
        <v>37</v>
      </c>
      <c r="F9430" s="4">
        <v>458000</v>
      </c>
      <c r="G9430" t="s">
        <v>5</v>
      </c>
      <c r="H9430">
        <v>3</v>
      </c>
      <c r="I9430" s="4">
        <f>IF(E9430="Rhode Island", Table1[[#This Row],[price]]*$L$3, IF(E9430="Massachusetts", Table1[[#This Row],[price]]*$L$2, 1))</f>
        <v>458000</v>
      </c>
    </row>
    <row r="9431" spans="1:9" x14ac:dyDescent="0.25">
      <c r="A9431" s="2">
        <v>41660</v>
      </c>
      <c r="B9431" s="1">
        <f t="shared" si="294"/>
        <v>2014</v>
      </c>
      <c r="C9431" s="1">
        <f t="shared" si="295"/>
        <v>1</v>
      </c>
      <c r="D9431">
        <v>2615</v>
      </c>
      <c r="E9431" t="s">
        <v>37</v>
      </c>
      <c r="F9431" s="4">
        <v>464500</v>
      </c>
      <c r="G9431" t="s">
        <v>5</v>
      </c>
      <c r="H9431">
        <v>4</v>
      </c>
      <c r="I9431" s="4">
        <f>IF(E9431="Rhode Island", Table1[[#This Row],[price]]*$L$3, IF(E9431="Massachusetts", Table1[[#This Row],[price]]*$L$2, 1))</f>
        <v>464500</v>
      </c>
    </row>
    <row r="9432" spans="1:9" x14ac:dyDescent="0.25">
      <c r="A9432" s="2">
        <v>41660</v>
      </c>
      <c r="B9432" s="1">
        <f t="shared" si="294"/>
        <v>2014</v>
      </c>
      <c r="C9432" s="1">
        <f t="shared" si="295"/>
        <v>1</v>
      </c>
      <c r="D9432">
        <v>2914</v>
      </c>
      <c r="E9432" t="s">
        <v>36</v>
      </c>
      <c r="F9432" s="4">
        <v>523500</v>
      </c>
      <c r="G9432" t="s">
        <v>5</v>
      </c>
      <c r="H9432">
        <v>4</v>
      </c>
      <c r="I9432" s="4">
        <f>IF(E9432="Rhode Island", Table1[[#This Row],[price]]*$L$3, IF(E9432="Massachusetts", Table1[[#This Row],[price]]*$L$2, 1))</f>
        <v>523500</v>
      </c>
    </row>
    <row r="9433" spans="1:9" x14ac:dyDescent="0.25">
      <c r="A9433" s="2">
        <v>41660</v>
      </c>
      <c r="B9433" s="1">
        <f t="shared" si="294"/>
        <v>2014</v>
      </c>
      <c r="C9433" s="1">
        <f t="shared" si="295"/>
        <v>1</v>
      </c>
      <c r="D9433">
        <v>2906</v>
      </c>
      <c r="E9433" t="s">
        <v>36</v>
      </c>
      <c r="F9433" s="4">
        <v>570000</v>
      </c>
      <c r="G9433" t="s">
        <v>5</v>
      </c>
      <c r="H9433">
        <v>4</v>
      </c>
      <c r="I9433" s="4">
        <f>IF(E9433="Rhode Island", Table1[[#This Row],[price]]*$L$3, IF(E9433="Massachusetts", Table1[[#This Row],[price]]*$L$2, 1))</f>
        <v>570000</v>
      </c>
    </row>
    <row r="9434" spans="1:9" x14ac:dyDescent="0.25">
      <c r="A9434" s="2">
        <v>41660</v>
      </c>
      <c r="B9434" s="1">
        <f t="shared" si="294"/>
        <v>2014</v>
      </c>
      <c r="C9434" s="1">
        <f t="shared" si="295"/>
        <v>1</v>
      </c>
      <c r="D9434">
        <v>2914</v>
      </c>
      <c r="E9434" t="s">
        <v>36</v>
      </c>
      <c r="F9434" s="4">
        <v>700000</v>
      </c>
      <c r="G9434" t="s">
        <v>5</v>
      </c>
      <c r="H9434">
        <v>5</v>
      </c>
      <c r="I9434" s="4">
        <f>IF(E9434="Rhode Island", Table1[[#This Row],[price]]*$L$3, IF(E9434="Massachusetts", Table1[[#This Row],[price]]*$L$2, 1))</f>
        <v>700000</v>
      </c>
    </row>
    <row r="9435" spans="1:9" x14ac:dyDescent="0.25">
      <c r="A9435" s="2">
        <v>41660</v>
      </c>
      <c r="B9435" s="1">
        <f t="shared" si="294"/>
        <v>2014</v>
      </c>
      <c r="C9435" s="1">
        <f t="shared" si="295"/>
        <v>1</v>
      </c>
      <c r="D9435">
        <v>2603</v>
      </c>
      <c r="E9435" t="s">
        <v>37</v>
      </c>
      <c r="F9435" s="4">
        <v>1910000</v>
      </c>
      <c r="G9435" t="s">
        <v>5</v>
      </c>
      <c r="H9435">
        <v>5</v>
      </c>
      <c r="I9435" s="4">
        <f>IF(E9435="Rhode Island", Table1[[#This Row],[price]]*$L$3, IF(E9435="Massachusetts", Table1[[#This Row],[price]]*$L$2, 1))</f>
        <v>1910000</v>
      </c>
    </row>
    <row r="9436" spans="1:9" x14ac:dyDescent="0.25">
      <c r="A9436" s="2">
        <v>41660</v>
      </c>
      <c r="B9436" s="1">
        <f t="shared" si="294"/>
        <v>2014</v>
      </c>
      <c r="C9436" s="1">
        <f t="shared" si="295"/>
        <v>1</v>
      </c>
      <c r="D9436">
        <v>2612</v>
      </c>
      <c r="E9436" t="s">
        <v>37</v>
      </c>
      <c r="F9436" s="4">
        <v>400000</v>
      </c>
      <c r="G9436" t="s">
        <v>6</v>
      </c>
      <c r="H9436">
        <v>3</v>
      </c>
      <c r="I9436" s="4">
        <f>IF(E9436="Rhode Island", Table1[[#This Row],[price]]*$L$3, IF(E9436="Massachusetts", Table1[[#This Row],[price]]*$L$2, 1))</f>
        <v>400000</v>
      </c>
    </row>
    <row r="9437" spans="1:9" x14ac:dyDescent="0.25">
      <c r="A9437" s="2">
        <v>41660</v>
      </c>
      <c r="B9437" s="1">
        <f t="shared" si="294"/>
        <v>2014</v>
      </c>
      <c r="C9437" s="1">
        <f t="shared" si="295"/>
        <v>1</v>
      </c>
      <c r="D9437">
        <v>2604</v>
      </c>
      <c r="E9437" t="s">
        <v>37</v>
      </c>
      <c r="F9437" s="4">
        <v>449000</v>
      </c>
      <c r="G9437" t="s">
        <v>6</v>
      </c>
      <c r="H9437">
        <v>3</v>
      </c>
      <c r="I9437" s="4">
        <f>IF(E9437="Rhode Island", Table1[[#This Row],[price]]*$L$3, IF(E9437="Massachusetts", Table1[[#This Row],[price]]*$L$2, 1))</f>
        <v>449000</v>
      </c>
    </row>
    <row r="9438" spans="1:9" x14ac:dyDescent="0.25">
      <c r="A9438" s="2">
        <v>41661</v>
      </c>
      <c r="B9438" s="1">
        <f t="shared" si="294"/>
        <v>2014</v>
      </c>
      <c r="C9438" s="1">
        <f t="shared" si="295"/>
        <v>1</v>
      </c>
      <c r="D9438">
        <v>2905</v>
      </c>
      <c r="E9438" t="s">
        <v>36</v>
      </c>
      <c r="F9438" s="4">
        <v>336000</v>
      </c>
      <c r="G9438" t="s">
        <v>5</v>
      </c>
      <c r="H9438">
        <v>3</v>
      </c>
      <c r="I9438" s="4">
        <f>IF(E9438="Rhode Island", Table1[[#This Row],[price]]*$L$3, IF(E9438="Massachusetts", Table1[[#This Row],[price]]*$L$2, 1))</f>
        <v>336000</v>
      </c>
    </row>
    <row r="9439" spans="1:9" x14ac:dyDescent="0.25">
      <c r="A9439" s="2">
        <v>41661</v>
      </c>
      <c r="B9439" s="1">
        <f t="shared" si="294"/>
        <v>2014</v>
      </c>
      <c r="C9439" s="1">
        <f t="shared" si="295"/>
        <v>1</v>
      </c>
      <c r="D9439">
        <v>2914</v>
      </c>
      <c r="E9439" t="s">
        <v>36</v>
      </c>
      <c r="F9439" s="4">
        <v>408000</v>
      </c>
      <c r="G9439" t="s">
        <v>5</v>
      </c>
      <c r="H9439">
        <v>2</v>
      </c>
      <c r="I9439" s="4">
        <f>IF(E9439="Rhode Island", Table1[[#This Row],[price]]*$L$3, IF(E9439="Massachusetts", Table1[[#This Row],[price]]*$L$2, 1))</f>
        <v>408000</v>
      </c>
    </row>
    <row r="9440" spans="1:9" x14ac:dyDescent="0.25">
      <c r="A9440" s="2">
        <v>41661</v>
      </c>
      <c r="B9440" s="1">
        <f t="shared" si="294"/>
        <v>2014</v>
      </c>
      <c r="C9440" s="1">
        <f t="shared" si="295"/>
        <v>1</v>
      </c>
      <c r="D9440">
        <v>2905</v>
      </c>
      <c r="E9440" t="s">
        <v>36</v>
      </c>
      <c r="F9440" s="4">
        <v>425000</v>
      </c>
      <c r="G9440" t="s">
        <v>5</v>
      </c>
      <c r="H9440">
        <v>3</v>
      </c>
      <c r="I9440" s="4">
        <f>IF(E9440="Rhode Island", Table1[[#This Row],[price]]*$L$3, IF(E9440="Massachusetts", Table1[[#This Row],[price]]*$L$2, 1))</f>
        <v>425000</v>
      </c>
    </row>
    <row r="9441" spans="1:9" x14ac:dyDescent="0.25">
      <c r="A9441" s="2">
        <v>41661</v>
      </c>
      <c r="B9441" s="1">
        <f t="shared" si="294"/>
        <v>2014</v>
      </c>
      <c r="C9441" s="1">
        <f t="shared" si="295"/>
        <v>1</v>
      </c>
      <c r="D9441">
        <v>2902</v>
      </c>
      <c r="E9441" t="s">
        <v>36</v>
      </c>
      <c r="F9441" s="4">
        <v>427500</v>
      </c>
      <c r="G9441" t="s">
        <v>5</v>
      </c>
      <c r="H9441">
        <v>3</v>
      </c>
      <c r="I9441" s="4">
        <f>IF(E9441="Rhode Island", Table1[[#This Row],[price]]*$L$3, IF(E9441="Massachusetts", Table1[[#This Row],[price]]*$L$2, 1))</f>
        <v>427500</v>
      </c>
    </row>
    <row r="9442" spans="1:9" x14ac:dyDescent="0.25">
      <c r="A9442" s="2">
        <v>41661</v>
      </c>
      <c r="B9442" s="1">
        <f t="shared" si="294"/>
        <v>2014</v>
      </c>
      <c r="C9442" s="1">
        <f t="shared" si="295"/>
        <v>1</v>
      </c>
      <c r="D9442">
        <v>2913</v>
      </c>
      <c r="E9442" t="s">
        <v>36</v>
      </c>
      <c r="F9442" s="4">
        <v>434000</v>
      </c>
      <c r="G9442" t="s">
        <v>5</v>
      </c>
      <c r="H9442">
        <v>3</v>
      </c>
      <c r="I9442" s="4">
        <f>IF(E9442="Rhode Island", Table1[[#This Row],[price]]*$L$3, IF(E9442="Massachusetts", Table1[[#This Row],[price]]*$L$2, 1))</f>
        <v>434000</v>
      </c>
    </row>
    <row r="9443" spans="1:9" x14ac:dyDescent="0.25">
      <c r="A9443" s="2">
        <v>41661</v>
      </c>
      <c r="B9443" s="1">
        <f t="shared" si="294"/>
        <v>2014</v>
      </c>
      <c r="C9443" s="1">
        <f t="shared" si="295"/>
        <v>1</v>
      </c>
      <c r="D9443">
        <v>2617</v>
      </c>
      <c r="E9443" t="s">
        <v>37</v>
      </c>
      <c r="F9443" s="4">
        <v>437000</v>
      </c>
      <c r="G9443" t="s">
        <v>5</v>
      </c>
      <c r="H9443">
        <v>3</v>
      </c>
      <c r="I9443" s="4">
        <f>IF(E9443="Rhode Island", Table1[[#This Row],[price]]*$L$3, IF(E9443="Massachusetts", Table1[[#This Row],[price]]*$L$2, 1))</f>
        <v>437000</v>
      </c>
    </row>
    <row r="9444" spans="1:9" x14ac:dyDescent="0.25">
      <c r="A9444" s="2">
        <v>41661</v>
      </c>
      <c r="B9444" s="1">
        <f t="shared" si="294"/>
        <v>2014</v>
      </c>
      <c r="C9444" s="1">
        <f t="shared" si="295"/>
        <v>1</v>
      </c>
      <c r="D9444">
        <v>2615</v>
      </c>
      <c r="E9444" t="s">
        <v>37</v>
      </c>
      <c r="F9444" s="4">
        <v>479000</v>
      </c>
      <c r="G9444" t="s">
        <v>5</v>
      </c>
      <c r="H9444">
        <v>5</v>
      </c>
      <c r="I9444" s="4">
        <f>IF(E9444="Rhode Island", Table1[[#This Row],[price]]*$L$3, IF(E9444="Massachusetts", Table1[[#This Row],[price]]*$L$2, 1))</f>
        <v>479000</v>
      </c>
    </row>
    <row r="9445" spans="1:9" x14ac:dyDescent="0.25">
      <c r="A9445" s="2">
        <v>41661</v>
      </c>
      <c r="B9445" s="1">
        <f t="shared" si="294"/>
        <v>2014</v>
      </c>
      <c r="C9445" s="1">
        <f t="shared" si="295"/>
        <v>1</v>
      </c>
      <c r="D9445">
        <v>2611</v>
      </c>
      <c r="E9445" t="s">
        <v>37</v>
      </c>
      <c r="F9445" s="4">
        <v>481200</v>
      </c>
      <c r="G9445" t="s">
        <v>5</v>
      </c>
      <c r="H9445">
        <v>3</v>
      </c>
      <c r="I9445" s="4">
        <f>IF(E9445="Rhode Island", Table1[[#This Row],[price]]*$L$3, IF(E9445="Massachusetts", Table1[[#This Row],[price]]*$L$2, 1))</f>
        <v>481200</v>
      </c>
    </row>
    <row r="9446" spans="1:9" x14ac:dyDescent="0.25">
      <c r="A9446" s="2">
        <v>41661</v>
      </c>
      <c r="B9446" s="1">
        <f t="shared" si="294"/>
        <v>2014</v>
      </c>
      <c r="C9446" s="1">
        <f t="shared" si="295"/>
        <v>1</v>
      </c>
      <c r="D9446">
        <v>2904</v>
      </c>
      <c r="E9446" t="s">
        <v>36</v>
      </c>
      <c r="F9446" s="4">
        <v>685000</v>
      </c>
      <c r="G9446" t="s">
        <v>5</v>
      </c>
      <c r="H9446">
        <v>4</v>
      </c>
      <c r="I9446" s="4">
        <f>IF(E9446="Rhode Island", Table1[[#This Row],[price]]*$L$3, IF(E9446="Massachusetts", Table1[[#This Row],[price]]*$L$2, 1))</f>
        <v>685000</v>
      </c>
    </row>
    <row r="9447" spans="1:9" x14ac:dyDescent="0.25">
      <c r="A9447" s="2">
        <v>41661</v>
      </c>
      <c r="B9447" s="1">
        <f t="shared" si="294"/>
        <v>2014</v>
      </c>
      <c r="C9447" s="1">
        <f t="shared" si="295"/>
        <v>1</v>
      </c>
      <c r="D9447">
        <v>2604</v>
      </c>
      <c r="E9447" t="s">
        <v>37</v>
      </c>
      <c r="F9447" s="4">
        <v>799950</v>
      </c>
      <c r="G9447" t="s">
        <v>5</v>
      </c>
      <c r="H9447">
        <v>3</v>
      </c>
      <c r="I9447" s="4">
        <f>IF(E9447="Rhode Island", Table1[[#This Row],[price]]*$L$3, IF(E9447="Massachusetts", Table1[[#This Row],[price]]*$L$2, 1))</f>
        <v>799950</v>
      </c>
    </row>
    <row r="9448" spans="1:9" x14ac:dyDescent="0.25">
      <c r="A9448" s="2">
        <v>41662</v>
      </c>
      <c r="B9448" s="1">
        <f t="shared" si="294"/>
        <v>2014</v>
      </c>
      <c r="C9448" s="1">
        <f t="shared" si="295"/>
        <v>1</v>
      </c>
      <c r="D9448">
        <v>2913</v>
      </c>
      <c r="E9448" t="s">
        <v>36</v>
      </c>
      <c r="F9448" s="4">
        <v>425000</v>
      </c>
      <c r="G9448" t="s">
        <v>5</v>
      </c>
      <c r="H9448">
        <v>3</v>
      </c>
      <c r="I9448" s="4">
        <f>IF(E9448="Rhode Island", Table1[[#This Row],[price]]*$L$3, IF(E9448="Massachusetts", Table1[[#This Row],[price]]*$L$2, 1))</f>
        <v>425000</v>
      </c>
    </row>
    <row r="9449" spans="1:9" x14ac:dyDescent="0.25">
      <c r="A9449" s="2">
        <v>41662</v>
      </c>
      <c r="B9449" s="1">
        <f t="shared" si="294"/>
        <v>2014</v>
      </c>
      <c r="C9449" s="1">
        <f t="shared" si="295"/>
        <v>1</v>
      </c>
      <c r="D9449">
        <v>2914</v>
      </c>
      <c r="E9449" t="s">
        <v>36</v>
      </c>
      <c r="F9449" s="4">
        <v>510000</v>
      </c>
      <c r="G9449" t="s">
        <v>5</v>
      </c>
      <c r="H9449">
        <v>4</v>
      </c>
      <c r="I9449" s="4">
        <f>IF(E9449="Rhode Island", Table1[[#This Row],[price]]*$L$3, IF(E9449="Massachusetts", Table1[[#This Row],[price]]*$L$2, 1))</f>
        <v>510000</v>
      </c>
    </row>
    <row r="9450" spans="1:9" x14ac:dyDescent="0.25">
      <c r="A9450" s="2">
        <v>41662</v>
      </c>
      <c r="B9450" s="1">
        <f t="shared" si="294"/>
        <v>2014</v>
      </c>
      <c r="C9450" s="1">
        <f t="shared" si="295"/>
        <v>1</v>
      </c>
      <c r="D9450">
        <v>2906</v>
      </c>
      <c r="E9450" t="s">
        <v>36</v>
      </c>
      <c r="F9450" s="4">
        <v>600000</v>
      </c>
      <c r="G9450" t="s">
        <v>5</v>
      </c>
      <c r="H9450">
        <v>5</v>
      </c>
      <c r="I9450" s="4">
        <f>IF(E9450="Rhode Island", Table1[[#This Row],[price]]*$L$3, IF(E9450="Massachusetts", Table1[[#This Row],[price]]*$L$2, 1))</f>
        <v>600000</v>
      </c>
    </row>
    <row r="9451" spans="1:9" x14ac:dyDescent="0.25">
      <c r="A9451" s="2">
        <v>41662</v>
      </c>
      <c r="B9451" s="1">
        <f t="shared" si="294"/>
        <v>2014</v>
      </c>
      <c r="C9451" s="1">
        <f t="shared" si="295"/>
        <v>1</v>
      </c>
      <c r="D9451">
        <v>2913</v>
      </c>
      <c r="E9451" t="s">
        <v>36</v>
      </c>
      <c r="F9451" s="4">
        <v>685000</v>
      </c>
      <c r="G9451" t="s">
        <v>5</v>
      </c>
      <c r="H9451">
        <v>4</v>
      </c>
      <c r="I9451" s="4">
        <f>IF(E9451="Rhode Island", Table1[[#This Row],[price]]*$L$3, IF(E9451="Massachusetts", Table1[[#This Row],[price]]*$L$2, 1))</f>
        <v>685000</v>
      </c>
    </row>
    <row r="9452" spans="1:9" x14ac:dyDescent="0.25">
      <c r="A9452" s="2">
        <v>41662</v>
      </c>
      <c r="B9452" s="1">
        <f t="shared" si="294"/>
        <v>2014</v>
      </c>
      <c r="C9452" s="1">
        <f t="shared" si="295"/>
        <v>1</v>
      </c>
      <c r="D9452">
        <v>2906</v>
      </c>
      <c r="E9452" t="s">
        <v>36</v>
      </c>
      <c r="F9452" s="4">
        <v>710000</v>
      </c>
      <c r="G9452" t="s">
        <v>5</v>
      </c>
      <c r="H9452">
        <v>4</v>
      </c>
      <c r="I9452" s="4">
        <f>IF(E9452="Rhode Island", Table1[[#This Row],[price]]*$L$3, IF(E9452="Massachusetts", Table1[[#This Row],[price]]*$L$2, 1))</f>
        <v>710000</v>
      </c>
    </row>
    <row r="9453" spans="1:9" x14ac:dyDescent="0.25">
      <c r="A9453" s="2">
        <v>41663</v>
      </c>
      <c r="B9453" s="1">
        <f t="shared" si="294"/>
        <v>2014</v>
      </c>
      <c r="C9453" s="1">
        <f t="shared" si="295"/>
        <v>1</v>
      </c>
      <c r="D9453">
        <v>2911</v>
      </c>
      <c r="E9453" t="s">
        <v>36</v>
      </c>
      <c r="F9453" s="4">
        <v>338000</v>
      </c>
      <c r="G9453" t="s">
        <v>5</v>
      </c>
      <c r="H9453">
        <v>4</v>
      </c>
      <c r="I9453" s="4">
        <f>IF(E9453="Rhode Island", Table1[[#This Row],[price]]*$L$3, IF(E9453="Massachusetts", Table1[[#This Row],[price]]*$L$2, 1))</f>
        <v>338000</v>
      </c>
    </row>
    <row r="9454" spans="1:9" x14ac:dyDescent="0.25">
      <c r="A9454" s="2">
        <v>41663</v>
      </c>
      <c r="B9454" s="1">
        <f t="shared" si="294"/>
        <v>2014</v>
      </c>
      <c r="C9454" s="1">
        <f t="shared" si="295"/>
        <v>1</v>
      </c>
      <c r="D9454">
        <v>2913</v>
      </c>
      <c r="E9454" t="s">
        <v>36</v>
      </c>
      <c r="F9454" s="4">
        <v>393000</v>
      </c>
      <c r="G9454" t="s">
        <v>5</v>
      </c>
      <c r="H9454">
        <v>3</v>
      </c>
      <c r="I9454" s="4">
        <f>IF(E9454="Rhode Island", Table1[[#This Row],[price]]*$L$3, IF(E9454="Massachusetts", Table1[[#This Row],[price]]*$L$2, 1))</f>
        <v>393000</v>
      </c>
    </row>
    <row r="9455" spans="1:9" x14ac:dyDescent="0.25">
      <c r="A9455" s="2">
        <v>41663</v>
      </c>
      <c r="B9455" s="1">
        <f t="shared" si="294"/>
        <v>2014</v>
      </c>
      <c r="C9455" s="1">
        <f t="shared" si="295"/>
        <v>1</v>
      </c>
      <c r="D9455">
        <v>2905</v>
      </c>
      <c r="E9455" t="s">
        <v>36</v>
      </c>
      <c r="F9455" s="4">
        <v>426000</v>
      </c>
      <c r="G9455" t="s">
        <v>5</v>
      </c>
      <c r="H9455">
        <v>3</v>
      </c>
      <c r="I9455" s="4">
        <f>IF(E9455="Rhode Island", Table1[[#This Row],[price]]*$L$3, IF(E9455="Massachusetts", Table1[[#This Row],[price]]*$L$2, 1))</f>
        <v>426000</v>
      </c>
    </row>
    <row r="9456" spans="1:9" x14ac:dyDescent="0.25">
      <c r="A9456" s="2">
        <v>41663</v>
      </c>
      <c r="B9456" s="1">
        <f t="shared" si="294"/>
        <v>2014</v>
      </c>
      <c r="C9456" s="1">
        <f t="shared" si="295"/>
        <v>1</v>
      </c>
      <c r="D9456">
        <v>2605</v>
      </c>
      <c r="E9456" t="s">
        <v>37</v>
      </c>
      <c r="F9456" s="4">
        <v>569000</v>
      </c>
      <c r="G9456" t="s">
        <v>5</v>
      </c>
      <c r="H9456">
        <v>3</v>
      </c>
      <c r="I9456" s="4">
        <f>IF(E9456="Rhode Island", Table1[[#This Row],[price]]*$L$3, IF(E9456="Massachusetts", Table1[[#This Row],[price]]*$L$2, 1))</f>
        <v>569000</v>
      </c>
    </row>
    <row r="9457" spans="1:9" x14ac:dyDescent="0.25">
      <c r="A9457" s="2">
        <v>41663</v>
      </c>
      <c r="B9457" s="1">
        <f t="shared" si="294"/>
        <v>2014</v>
      </c>
      <c r="C9457" s="1">
        <f t="shared" si="295"/>
        <v>1</v>
      </c>
      <c r="D9457">
        <v>2615</v>
      </c>
      <c r="E9457" t="s">
        <v>37</v>
      </c>
      <c r="F9457" s="4">
        <v>630000</v>
      </c>
      <c r="G9457" t="s">
        <v>5</v>
      </c>
      <c r="H9457">
        <v>4</v>
      </c>
      <c r="I9457" s="4">
        <f>IF(E9457="Rhode Island", Table1[[#This Row],[price]]*$L$3, IF(E9457="Massachusetts", Table1[[#This Row],[price]]*$L$2, 1))</f>
        <v>630000</v>
      </c>
    </row>
    <row r="9458" spans="1:9" x14ac:dyDescent="0.25">
      <c r="A9458" s="2">
        <v>41663</v>
      </c>
      <c r="B9458" s="1">
        <f t="shared" si="294"/>
        <v>2014</v>
      </c>
      <c r="C9458" s="1">
        <f t="shared" si="295"/>
        <v>1</v>
      </c>
      <c r="D9458">
        <v>2906</v>
      </c>
      <c r="E9458" t="s">
        <v>36</v>
      </c>
      <c r="F9458" s="4">
        <v>635000</v>
      </c>
      <c r="G9458" t="s">
        <v>5</v>
      </c>
      <c r="H9458">
        <v>4</v>
      </c>
      <c r="I9458" s="4">
        <f>IF(E9458="Rhode Island", Table1[[#This Row],[price]]*$L$3, IF(E9458="Massachusetts", Table1[[#This Row],[price]]*$L$2, 1))</f>
        <v>635000</v>
      </c>
    </row>
    <row r="9459" spans="1:9" x14ac:dyDescent="0.25">
      <c r="A9459" s="2">
        <v>41664</v>
      </c>
      <c r="B9459" s="1">
        <f t="shared" si="294"/>
        <v>2014</v>
      </c>
      <c r="C9459" s="1">
        <f t="shared" si="295"/>
        <v>1</v>
      </c>
      <c r="D9459">
        <v>2615</v>
      </c>
      <c r="E9459" t="s">
        <v>37</v>
      </c>
      <c r="F9459" s="4">
        <v>495000</v>
      </c>
      <c r="G9459" t="s">
        <v>5</v>
      </c>
      <c r="H9459">
        <v>4</v>
      </c>
      <c r="I9459" s="4">
        <f>IF(E9459="Rhode Island", Table1[[#This Row],[price]]*$L$3, IF(E9459="Massachusetts", Table1[[#This Row],[price]]*$L$2, 1))</f>
        <v>495000</v>
      </c>
    </row>
    <row r="9460" spans="1:9" x14ac:dyDescent="0.25">
      <c r="A9460" s="2">
        <v>41667</v>
      </c>
      <c r="B9460" s="1">
        <f t="shared" si="294"/>
        <v>2014</v>
      </c>
      <c r="C9460" s="1">
        <f t="shared" si="295"/>
        <v>1</v>
      </c>
      <c r="D9460">
        <v>2614</v>
      </c>
      <c r="E9460" t="s">
        <v>37</v>
      </c>
      <c r="F9460" s="4">
        <v>465000</v>
      </c>
      <c r="G9460" t="s">
        <v>5</v>
      </c>
      <c r="H9460">
        <v>3</v>
      </c>
      <c r="I9460" s="4">
        <f>IF(E9460="Rhode Island", Table1[[#This Row],[price]]*$L$3, IF(E9460="Massachusetts", Table1[[#This Row],[price]]*$L$2, 1))</f>
        <v>465000</v>
      </c>
    </row>
    <row r="9461" spans="1:9" x14ac:dyDescent="0.25">
      <c r="A9461" s="2">
        <v>41667</v>
      </c>
      <c r="B9461" s="1">
        <f t="shared" si="294"/>
        <v>2014</v>
      </c>
      <c r="C9461" s="1">
        <f t="shared" si="295"/>
        <v>1</v>
      </c>
      <c r="D9461">
        <v>2904</v>
      </c>
      <c r="E9461" t="s">
        <v>36</v>
      </c>
      <c r="F9461" s="4">
        <v>487500</v>
      </c>
      <c r="G9461" t="s">
        <v>5</v>
      </c>
      <c r="H9461">
        <v>3</v>
      </c>
      <c r="I9461" s="4">
        <f>IF(E9461="Rhode Island", Table1[[#This Row],[price]]*$L$3, IF(E9461="Massachusetts", Table1[[#This Row],[price]]*$L$2, 1))</f>
        <v>487500</v>
      </c>
    </row>
    <row r="9462" spans="1:9" x14ac:dyDescent="0.25">
      <c r="A9462" s="2">
        <v>41667</v>
      </c>
      <c r="B9462" s="1">
        <f t="shared" si="294"/>
        <v>2014</v>
      </c>
      <c r="C9462" s="1">
        <f t="shared" si="295"/>
        <v>1</v>
      </c>
      <c r="D9462">
        <v>2614</v>
      </c>
      <c r="E9462" t="s">
        <v>37</v>
      </c>
      <c r="F9462" s="4">
        <v>495000</v>
      </c>
      <c r="G9462" t="s">
        <v>5</v>
      </c>
      <c r="H9462">
        <v>4</v>
      </c>
      <c r="I9462" s="4">
        <f>IF(E9462="Rhode Island", Table1[[#This Row],[price]]*$L$3, IF(E9462="Massachusetts", Table1[[#This Row],[price]]*$L$2, 1))</f>
        <v>495000</v>
      </c>
    </row>
    <row r="9463" spans="1:9" x14ac:dyDescent="0.25">
      <c r="A9463" s="2">
        <v>41667</v>
      </c>
      <c r="B9463" s="1">
        <f t="shared" si="294"/>
        <v>2014</v>
      </c>
      <c r="C9463" s="1">
        <f t="shared" si="295"/>
        <v>1</v>
      </c>
      <c r="D9463">
        <v>2906</v>
      </c>
      <c r="E9463" t="s">
        <v>36</v>
      </c>
      <c r="F9463" s="4">
        <v>517000</v>
      </c>
      <c r="G9463" t="s">
        <v>5</v>
      </c>
      <c r="H9463">
        <v>4</v>
      </c>
      <c r="I9463" s="4">
        <f>IF(E9463="Rhode Island", Table1[[#This Row],[price]]*$L$3, IF(E9463="Massachusetts", Table1[[#This Row],[price]]*$L$2, 1))</f>
        <v>517000</v>
      </c>
    </row>
    <row r="9464" spans="1:9" x14ac:dyDescent="0.25">
      <c r="A9464" s="2">
        <v>41667</v>
      </c>
      <c r="B9464" s="1">
        <f t="shared" si="294"/>
        <v>2014</v>
      </c>
      <c r="C9464" s="1">
        <f t="shared" si="295"/>
        <v>1</v>
      </c>
      <c r="D9464">
        <v>2603</v>
      </c>
      <c r="E9464" t="s">
        <v>37</v>
      </c>
      <c r="F9464" s="4">
        <v>1310000</v>
      </c>
      <c r="G9464" t="s">
        <v>5</v>
      </c>
      <c r="H9464">
        <v>4</v>
      </c>
      <c r="I9464" s="4">
        <f>IF(E9464="Rhode Island", Table1[[#This Row],[price]]*$L$3, IF(E9464="Massachusetts", Table1[[#This Row],[price]]*$L$2, 1))</f>
        <v>1310000</v>
      </c>
    </row>
    <row r="9465" spans="1:9" x14ac:dyDescent="0.25">
      <c r="A9465" s="2">
        <v>41667</v>
      </c>
      <c r="B9465" s="1">
        <f t="shared" si="294"/>
        <v>2014</v>
      </c>
      <c r="C9465" s="1">
        <f t="shared" si="295"/>
        <v>1</v>
      </c>
      <c r="D9465">
        <v>2612</v>
      </c>
      <c r="E9465" t="s">
        <v>37</v>
      </c>
      <c r="F9465" s="4">
        <v>362500</v>
      </c>
      <c r="G9465" t="s">
        <v>6</v>
      </c>
      <c r="H9465">
        <v>1</v>
      </c>
      <c r="I9465" s="4">
        <f>IF(E9465="Rhode Island", Table1[[#This Row],[price]]*$L$3, IF(E9465="Massachusetts", Table1[[#This Row],[price]]*$L$2, 1))</f>
        <v>362500</v>
      </c>
    </row>
    <row r="9466" spans="1:9" x14ac:dyDescent="0.25">
      <c r="A9466" s="2">
        <v>41667</v>
      </c>
      <c r="B9466" s="1">
        <f t="shared" si="294"/>
        <v>2014</v>
      </c>
      <c r="C9466" s="1">
        <f t="shared" si="295"/>
        <v>1</v>
      </c>
      <c r="D9466">
        <v>2606</v>
      </c>
      <c r="E9466" t="s">
        <v>37</v>
      </c>
      <c r="F9466" s="4">
        <v>620000</v>
      </c>
      <c r="G9466" t="s">
        <v>6</v>
      </c>
      <c r="H9466">
        <v>3</v>
      </c>
      <c r="I9466" s="4">
        <f>IF(E9466="Rhode Island", Table1[[#This Row],[price]]*$L$3, IF(E9466="Massachusetts", Table1[[#This Row],[price]]*$L$2, 1))</f>
        <v>620000</v>
      </c>
    </row>
    <row r="9467" spans="1:9" x14ac:dyDescent="0.25">
      <c r="A9467" s="2">
        <v>41668</v>
      </c>
      <c r="B9467" s="1">
        <f t="shared" si="294"/>
        <v>2014</v>
      </c>
      <c r="C9467" s="1">
        <f t="shared" si="295"/>
        <v>1</v>
      </c>
      <c r="D9467">
        <v>2913</v>
      </c>
      <c r="E9467" t="s">
        <v>36</v>
      </c>
      <c r="F9467" s="4">
        <v>387000</v>
      </c>
      <c r="G9467" t="s">
        <v>5</v>
      </c>
      <c r="H9467">
        <v>3</v>
      </c>
      <c r="I9467" s="4">
        <f>IF(E9467="Rhode Island", Table1[[#This Row],[price]]*$L$3, IF(E9467="Massachusetts", Table1[[#This Row],[price]]*$L$2, 1))</f>
        <v>387000</v>
      </c>
    </row>
    <row r="9468" spans="1:9" x14ac:dyDescent="0.25">
      <c r="A9468" s="2">
        <v>41668</v>
      </c>
      <c r="B9468" s="1">
        <f t="shared" si="294"/>
        <v>2014</v>
      </c>
      <c r="C9468" s="1">
        <f t="shared" si="295"/>
        <v>1</v>
      </c>
      <c r="D9468">
        <v>2905</v>
      </c>
      <c r="E9468" t="s">
        <v>36</v>
      </c>
      <c r="F9468" s="4">
        <v>520000</v>
      </c>
      <c r="G9468" t="s">
        <v>5</v>
      </c>
      <c r="H9468">
        <v>4</v>
      </c>
      <c r="I9468" s="4">
        <f>IF(E9468="Rhode Island", Table1[[#This Row],[price]]*$L$3, IF(E9468="Massachusetts", Table1[[#This Row],[price]]*$L$2, 1))</f>
        <v>520000</v>
      </c>
    </row>
    <row r="9469" spans="1:9" x14ac:dyDescent="0.25">
      <c r="A9469" s="2">
        <v>41668</v>
      </c>
      <c r="B9469" s="1">
        <f t="shared" si="294"/>
        <v>2014</v>
      </c>
      <c r="C9469" s="1">
        <f t="shared" si="295"/>
        <v>1</v>
      </c>
      <c r="D9469">
        <v>2617</v>
      </c>
      <c r="E9469" t="s">
        <v>37</v>
      </c>
      <c r="F9469" s="4">
        <v>539000</v>
      </c>
      <c r="G9469" t="s">
        <v>5</v>
      </c>
      <c r="H9469">
        <v>3</v>
      </c>
      <c r="I9469" s="4">
        <f>IF(E9469="Rhode Island", Table1[[#This Row],[price]]*$L$3, IF(E9469="Massachusetts", Table1[[#This Row],[price]]*$L$2, 1))</f>
        <v>539000</v>
      </c>
    </row>
    <row r="9470" spans="1:9" x14ac:dyDescent="0.25">
      <c r="A9470" s="2">
        <v>41668</v>
      </c>
      <c r="B9470" s="1">
        <f t="shared" si="294"/>
        <v>2014</v>
      </c>
      <c r="C9470" s="1">
        <f t="shared" si="295"/>
        <v>1</v>
      </c>
      <c r="D9470">
        <v>2905</v>
      </c>
      <c r="E9470" t="s">
        <v>36</v>
      </c>
      <c r="F9470" s="4">
        <v>650000</v>
      </c>
      <c r="G9470" t="s">
        <v>5</v>
      </c>
      <c r="H9470">
        <v>4</v>
      </c>
      <c r="I9470" s="4">
        <f>IF(E9470="Rhode Island", Table1[[#This Row],[price]]*$L$3, IF(E9470="Massachusetts", Table1[[#This Row],[price]]*$L$2, 1))</f>
        <v>650000</v>
      </c>
    </row>
    <row r="9471" spans="1:9" x14ac:dyDescent="0.25">
      <c r="A9471" s="2">
        <v>41668</v>
      </c>
      <c r="B9471" s="1">
        <f t="shared" si="294"/>
        <v>2014</v>
      </c>
      <c r="C9471" s="1">
        <f t="shared" si="295"/>
        <v>1</v>
      </c>
      <c r="D9471">
        <v>2612</v>
      </c>
      <c r="E9471" t="s">
        <v>37</v>
      </c>
      <c r="F9471" s="4">
        <v>713000</v>
      </c>
      <c r="G9471" t="s">
        <v>5</v>
      </c>
      <c r="H9471">
        <v>4</v>
      </c>
      <c r="I9471" s="4">
        <f>IF(E9471="Rhode Island", Table1[[#This Row],[price]]*$L$3, IF(E9471="Massachusetts", Table1[[#This Row],[price]]*$L$2, 1))</f>
        <v>713000</v>
      </c>
    </row>
    <row r="9472" spans="1:9" x14ac:dyDescent="0.25">
      <c r="A9472" s="2">
        <v>41668</v>
      </c>
      <c r="B9472" s="1">
        <f t="shared" si="294"/>
        <v>2014</v>
      </c>
      <c r="C9472" s="1">
        <f t="shared" si="295"/>
        <v>1</v>
      </c>
      <c r="D9472">
        <v>2911</v>
      </c>
      <c r="E9472" t="s">
        <v>36</v>
      </c>
      <c r="F9472" s="4">
        <v>810000</v>
      </c>
      <c r="G9472" t="s">
        <v>5</v>
      </c>
      <c r="H9472">
        <v>4</v>
      </c>
      <c r="I9472" s="4">
        <f>IF(E9472="Rhode Island", Table1[[#This Row],[price]]*$L$3, IF(E9472="Massachusetts", Table1[[#This Row],[price]]*$L$2, 1))</f>
        <v>810000</v>
      </c>
    </row>
    <row r="9473" spans="1:9" x14ac:dyDescent="0.25">
      <c r="A9473" s="2">
        <v>41668</v>
      </c>
      <c r="B9473" s="1">
        <f t="shared" si="294"/>
        <v>2014</v>
      </c>
      <c r="C9473" s="1">
        <f t="shared" si="295"/>
        <v>1</v>
      </c>
      <c r="D9473">
        <v>2600</v>
      </c>
      <c r="E9473" t="s">
        <v>37</v>
      </c>
      <c r="F9473" s="4">
        <v>1065000</v>
      </c>
      <c r="G9473" t="s">
        <v>5</v>
      </c>
      <c r="H9473">
        <v>4</v>
      </c>
      <c r="I9473" s="4">
        <f>IF(E9473="Rhode Island", Table1[[#This Row],[price]]*$L$3, IF(E9473="Massachusetts", Table1[[#This Row],[price]]*$L$2, 1))</f>
        <v>1065000</v>
      </c>
    </row>
    <row r="9474" spans="1:9" x14ac:dyDescent="0.25">
      <c r="A9474" s="2">
        <v>41668</v>
      </c>
      <c r="B9474" s="1">
        <f t="shared" ref="B9474:B9537" si="296">YEAR(A9474)</f>
        <v>2014</v>
      </c>
      <c r="C9474" s="1">
        <f t="shared" ref="C9474:C9537" si="297">ROUNDUP(MONTH(A9474)/3,0)</f>
        <v>1</v>
      </c>
      <c r="D9474">
        <v>2612</v>
      </c>
      <c r="E9474" t="s">
        <v>37</v>
      </c>
      <c r="F9474" s="4">
        <v>390000</v>
      </c>
      <c r="G9474" t="s">
        <v>6</v>
      </c>
      <c r="H9474">
        <v>2</v>
      </c>
      <c r="I9474" s="4">
        <f>IF(E9474="Rhode Island", Table1[[#This Row],[price]]*$L$3, IF(E9474="Massachusetts", Table1[[#This Row],[price]]*$L$2, 1))</f>
        <v>390000</v>
      </c>
    </row>
    <row r="9475" spans="1:9" x14ac:dyDescent="0.25">
      <c r="A9475" s="2">
        <v>41669</v>
      </c>
      <c r="B9475" s="1">
        <f t="shared" si="296"/>
        <v>2014</v>
      </c>
      <c r="C9475" s="1">
        <f t="shared" si="297"/>
        <v>1</v>
      </c>
      <c r="D9475">
        <v>2913</v>
      </c>
      <c r="E9475" t="s">
        <v>36</v>
      </c>
      <c r="F9475" s="4">
        <v>335000</v>
      </c>
      <c r="G9475" t="s">
        <v>5</v>
      </c>
      <c r="H9475">
        <v>3</v>
      </c>
      <c r="I9475" s="4">
        <f>IF(E9475="Rhode Island", Table1[[#This Row],[price]]*$L$3, IF(E9475="Massachusetts", Table1[[#This Row],[price]]*$L$2, 1))</f>
        <v>335000</v>
      </c>
    </row>
    <row r="9476" spans="1:9" x14ac:dyDescent="0.25">
      <c r="A9476" s="2">
        <v>41669</v>
      </c>
      <c r="B9476" s="1">
        <f t="shared" si="296"/>
        <v>2014</v>
      </c>
      <c r="C9476" s="1">
        <f t="shared" si="297"/>
        <v>1</v>
      </c>
      <c r="D9476">
        <v>2602</v>
      </c>
      <c r="E9476" t="s">
        <v>37</v>
      </c>
      <c r="F9476" s="4">
        <v>390000</v>
      </c>
      <c r="G9476" t="s">
        <v>5</v>
      </c>
      <c r="H9476">
        <v>3</v>
      </c>
      <c r="I9476" s="4">
        <f>IF(E9476="Rhode Island", Table1[[#This Row],[price]]*$L$3, IF(E9476="Massachusetts", Table1[[#This Row],[price]]*$L$2, 1))</f>
        <v>390000</v>
      </c>
    </row>
    <row r="9477" spans="1:9" x14ac:dyDescent="0.25">
      <c r="A9477" s="2">
        <v>41669</v>
      </c>
      <c r="B9477" s="1">
        <f t="shared" si="296"/>
        <v>2014</v>
      </c>
      <c r="C9477" s="1">
        <f t="shared" si="297"/>
        <v>1</v>
      </c>
      <c r="D9477">
        <v>2913</v>
      </c>
      <c r="E9477" t="s">
        <v>36</v>
      </c>
      <c r="F9477" s="4">
        <v>502000</v>
      </c>
      <c r="G9477" t="s">
        <v>5</v>
      </c>
      <c r="H9477">
        <v>3</v>
      </c>
      <c r="I9477" s="4">
        <f>IF(E9477="Rhode Island", Table1[[#This Row],[price]]*$L$3, IF(E9477="Massachusetts", Table1[[#This Row],[price]]*$L$2, 1))</f>
        <v>502000</v>
      </c>
    </row>
    <row r="9478" spans="1:9" x14ac:dyDescent="0.25">
      <c r="A9478" s="2">
        <v>41669</v>
      </c>
      <c r="B9478" s="1">
        <f t="shared" si="296"/>
        <v>2014</v>
      </c>
      <c r="C9478" s="1">
        <f t="shared" si="297"/>
        <v>1</v>
      </c>
      <c r="D9478">
        <v>2903</v>
      </c>
      <c r="E9478" t="s">
        <v>36</v>
      </c>
      <c r="F9478" s="4">
        <v>510000</v>
      </c>
      <c r="G9478" t="s">
        <v>5</v>
      </c>
      <c r="H9478">
        <v>3</v>
      </c>
      <c r="I9478" s="4">
        <f>IF(E9478="Rhode Island", Table1[[#This Row],[price]]*$L$3, IF(E9478="Massachusetts", Table1[[#This Row],[price]]*$L$2, 1))</f>
        <v>510000</v>
      </c>
    </row>
    <row r="9479" spans="1:9" x14ac:dyDescent="0.25">
      <c r="A9479" s="2">
        <v>41669</v>
      </c>
      <c r="B9479" s="1">
        <f t="shared" si="296"/>
        <v>2014</v>
      </c>
      <c r="C9479" s="1">
        <f t="shared" si="297"/>
        <v>1</v>
      </c>
      <c r="D9479">
        <v>2911</v>
      </c>
      <c r="E9479" t="s">
        <v>36</v>
      </c>
      <c r="F9479" s="4">
        <v>920000</v>
      </c>
      <c r="G9479" t="s">
        <v>5</v>
      </c>
      <c r="H9479">
        <v>5</v>
      </c>
      <c r="I9479" s="4">
        <f>IF(E9479="Rhode Island", Table1[[#This Row],[price]]*$L$3, IF(E9479="Massachusetts", Table1[[#This Row],[price]]*$L$2, 1))</f>
        <v>920000</v>
      </c>
    </row>
    <row r="9480" spans="1:9" x14ac:dyDescent="0.25">
      <c r="A9480" s="2">
        <v>41669</v>
      </c>
      <c r="B9480" s="1">
        <f t="shared" si="296"/>
        <v>2014</v>
      </c>
      <c r="C9480" s="1">
        <f t="shared" si="297"/>
        <v>1</v>
      </c>
      <c r="D9480">
        <v>2617</v>
      </c>
      <c r="E9480" t="s">
        <v>37</v>
      </c>
      <c r="F9480" s="4">
        <v>347000</v>
      </c>
      <c r="G9480" t="s">
        <v>6</v>
      </c>
      <c r="H9480">
        <v>2</v>
      </c>
      <c r="I9480" s="4">
        <f>IF(E9480="Rhode Island", Table1[[#This Row],[price]]*$L$3, IF(E9480="Massachusetts", Table1[[#This Row],[price]]*$L$2, 1))</f>
        <v>347000</v>
      </c>
    </row>
    <row r="9481" spans="1:9" x14ac:dyDescent="0.25">
      <c r="A9481" s="2">
        <v>41670</v>
      </c>
      <c r="B9481" s="1">
        <f t="shared" si="296"/>
        <v>2014</v>
      </c>
      <c r="C9481" s="1">
        <f t="shared" si="297"/>
        <v>1</v>
      </c>
      <c r="D9481">
        <v>2902</v>
      </c>
      <c r="E9481" t="s">
        <v>36</v>
      </c>
      <c r="F9481" s="4">
        <v>403000</v>
      </c>
      <c r="G9481" t="s">
        <v>5</v>
      </c>
      <c r="H9481">
        <v>3</v>
      </c>
      <c r="I9481" s="4">
        <f>IF(E9481="Rhode Island", Table1[[#This Row],[price]]*$L$3, IF(E9481="Massachusetts", Table1[[#This Row],[price]]*$L$2, 1))</f>
        <v>403000</v>
      </c>
    </row>
    <row r="9482" spans="1:9" x14ac:dyDescent="0.25">
      <c r="A9482" s="2">
        <v>41670</v>
      </c>
      <c r="B9482" s="1">
        <f t="shared" si="296"/>
        <v>2014</v>
      </c>
      <c r="C9482" s="1">
        <f t="shared" si="297"/>
        <v>1</v>
      </c>
      <c r="D9482">
        <v>2905</v>
      </c>
      <c r="E9482" t="s">
        <v>36</v>
      </c>
      <c r="F9482" s="4">
        <v>460000</v>
      </c>
      <c r="G9482" t="s">
        <v>5</v>
      </c>
      <c r="H9482">
        <v>3</v>
      </c>
      <c r="I9482" s="4">
        <f>IF(E9482="Rhode Island", Table1[[#This Row],[price]]*$L$3, IF(E9482="Massachusetts", Table1[[#This Row],[price]]*$L$2, 1))</f>
        <v>460000</v>
      </c>
    </row>
    <row r="9483" spans="1:9" x14ac:dyDescent="0.25">
      <c r="A9483" s="2">
        <v>41670</v>
      </c>
      <c r="B9483" s="1">
        <f t="shared" si="296"/>
        <v>2014</v>
      </c>
      <c r="C9483" s="1">
        <f t="shared" si="297"/>
        <v>1</v>
      </c>
      <c r="D9483">
        <v>2617</v>
      </c>
      <c r="E9483" t="s">
        <v>37</v>
      </c>
      <c r="F9483" s="4">
        <v>475000</v>
      </c>
      <c r="G9483" t="s">
        <v>5</v>
      </c>
      <c r="H9483">
        <v>3</v>
      </c>
      <c r="I9483" s="4">
        <f>IF(E9483="Rhode Island", Table1[[#This Row],[price]]*$L$3, IF(E9483="Massachusetts", Table1[[#This Row],[price]]*$L$2, 1))</f>
        <v>475000</v>
      </c>
    </row>
    <row r="9484" spans="1:9" x14ac:dyDescent="0.25">
      <c r="A9484" s="2">
        <v>41670</v>
      </c>
      <c r="B9484" s="1">
        <f t="shared" si="296"/>
        <v>2014</v>
      </c>
      <c r="C9484" s="1">
        <f t="shared" si="297"/>
        <v>1</v>
      </c>
      <c r="D9484">
        <v>2611</v>
      </c>
      <c r="E9484" t="s">
        <v>37</v>
      </c>
      <c r="F9484" s="4">
        <v>487500</v>
      </c>
      <c r="G9484" t="s">
        <v>5</v>
      </c>
      <c r="H9484">
        <v>4</v>
      </c>
      <c r="I9484" s="4">
        <f>IF(E9484="Rhode Island", Table1[[#This Row],[price]]*$L$3, IF(E9484="Massachusetts", Table1[[#This Row],[price]]*$L$2, 1))</f>
        <v>487500</v>
      </c>
    </row>
    <row r="9485" spans="1:9" x14ac:dyDescent="0.25">
      <c r="A9485" s="2">
        <v>41670</v>
      </c>
      <c r="B9485" s="1">
        <f t="shared" si="296"/>
        <v>2014</v>
      </c>
      <c r="C9485" s="1">
        <f t="shared" si="297"/>
        <v>1</v>
      </c>
      <c r="D9485">
        <v>2914</v>
      </c>
      <c r="E9485" t="s">
        <v>36</v>
      </c>
      <c r="F9485" s="4">
        <v>640000</v>
      </c>
      <c r="G9485" t="s">
        <v>5</v>
      </c>
      <c r="H9485">
        <v>5</v>
      </c>
      <c r="I9485" s="4">
        <f>IF(E9485="Rhode Island", Table1[[#This Row],[price]]*$L$3, IF(E9485="Massachusetts", Table1[[#This Row],[price]]*$L$2, 1))</f>
        <v>640000</v>
      </c>
    </row>
    <row r="9486" spans="1:9" x14ac:dyDescent="0.25">
      <c r="A9486" s="2">
        <v>41670</v>
      </c>
      <c r="B9486" s="1">
        <f t="shared" si="296"/>
        <v>2014</v>
      </c>
      <c r="C9486" s="1">
        <f t="shared" si="297"/>
        <v>1</v>
      </c>
      <c r="D9486">
        <v>2914</v>
      </c>
      <c r="E9486" t="s">
        <v>36</v>
      </c>
      <c r="F9486" s="4">
        <v>724000</v>
      </c>
      <c r="G9486" t="s">
        <v>5</v>
      </c>
      <c r="H9486">
        <v>4</v>
      </c>
      <c r="I9486" s="4">
        <f>IF(E9486="Rhode Island", Table1[[#This Row],[price]]*$L$3, IF(E9486="Massachusetts", Table1[[#This Row],[price]]*$L$2, 1))</f>
        <v>724000</v>
      </c>
    </row>
    <row r="9487" spans="1:9" x14ac:dyDescent="0.25">
      <c r="A9487" s="2">
        <v>41670</v>
      </c>
      <c r="B9487" s="1">
        <f t="shared" si="296"/>
        <v>2014</v>
      </c>
      <c r="C9487" s="1">
        <f t="shared" si="297"/>
        <v>1</v>
      </c>
      <c r="D9487">
        <v>2904</v>
      </c>
      <c r="E9487" t="s">
        <v>36</v>
      </c>
      <c r="F9487" s="4">
        <v>885000</v>
      </c>
      <c r="G9487" t="s">
        <v>5</v>
      </c>
      <c r="H9487">
        <v>5</v>
      </c>
      <c r="I9487" s="4">
        <f>IF(E9487="Rhode Island", Table1[[#This Row],[price]]*$L$3, IF(E9487="Massachusetts", Table1[[#This Row],[price]]*$L$2, 1))</f>
        <v>885000</v>
      </c>
    </row>
    <row r="9488" spans="1:9" x14ac:dyDescent="0.25">
      <c r="A9488" s="2">
        <v>41670</v>
      </c>
      <c r="B9488" s="1">
        <f t="shared" si="296"/>
        <v>2014</v>
      </c>
      <c r="C9488" s="1">
        <f t="shared" si="297"/>
        <v>1</v>
      </c>
      <c r="D9488">
        <v>2615</v>
      </c>
      <c r="E9488" t="s">
        <v>37</v>
      </c>
      <c r="F9488" s="4">
        <v>325000</v>
      </c>
      <c r="G9488" t="s">
        <v>6</v>
      </c>
      <c r="H9488">
        <v>2</v>
      </c>
      <c r="I9488" s="4">
        <f>IF(E9488="Rhode Island", Table1[[#This Row],[price]]*$L$3, IF(E9488="Massachusetts", Table1[[#This Row],[price]]*$L$2, 1))</f>
        <v>325000</v>
      </c>
    </row>
    <row r="9489" spans="1:9" x14ac:dyDescent="0.25">
      <c r="A9489" s="2">
        <v>41670</v>
      </c>
      <c r="B9489" s="1">
        <f t="shared" si="296"/>
        <v>2014</v>
      </c>
      <c r="C9489" s="1">
        <f t="shared" si="297"/>
        <v>1</v>
      </c>
      <c r="D9489">
        <v>2612</v>
      </c>
      <c r="E9489" t="s">
        <v>37</v>
      </c>
      <c r="F9489" s="4">
        <v>375000</v>
      </c>
      <c r="G9489" t="s">
        <v>6</v>
      </c>
      <c r="H9489">
        <v>2</v>
      </c>
      <c r="I9489" s="4">
        <f>IF(E9489="Rhode Island", Table1[[#This Row],[price]]*$L$3, IF(E9489="Massachusetts", Table1[[#This Row],[price]]*$L$2, 1))</f>
        <v>375000</v>
      </c>
    </row>
    <row r="9490" spans="1:9" x14ac:dyDescent="0.25">
      <c r="A9490" s="2">
        <v>41670</v>
      </c>
      <c r="B9490" s="1">
        <f t="shared" si="296"/>
        <v>2014</v>
      </c>
      <c r="C9490" s="1">
        <f t="shared" si="297"/>
        <v>1</v>
      </c>
      <c r="D9490">
        <v>2600</v>
      </c>
      <c r="E9490" t="s">
        <v>37</v>
      </c>
      <c r="F9490" s="4">
        <v>400000</v>
      </c>
      <c r="G9490" t="s">
        <v>6</v>
      </c>
      <c r="H9490">
        <v>1</v>
      </c>
      <c r="I9490" s="4">
        <f>IF(E9490="Rhode Island", Table1[[#This Row],[price]]*$L$3, IF(E9490="Massachusetts", Table1[[#This Row],[price]]*$L$2, 1))</f>
        <v>400000</v>
      </c>
    </row>
    <row r="9491" spans="1:9" x14ac:dyDescent="0.25">
      <c r="A9491" s="2">
        <v>41670</v>
      </c>
      <c r="B9491" s="1">
        <f t="shared" si="296"/>
        <v>2014</v>
      </c>
      <c r="C9491" s="1">
        <f t="shared" si="297"/>
        <v>1</v>
      </c>
      <c r="D9491">
        <v>2603</v>
      </c>
      <c r="E9491" t="s">
        <v>37</v>
      </c>
      <c r="F9491" s="4">
        <v>487500</v>
      </c>
      <c r="G9491" t="s">
        <v>6</v>
      </c>
      <c r="H9491">
        <v>2</v>
      </c>
      <c r="I9491" s="4">
        <f>IF(E9491="Rhode Island", Table1[[#This Row],[price]]*$L$3, IF(E9491="Massachusetts", Table1[[#This Row],[price]]*$L$2, 1))</f>
        <v>487500</v>
      </c>
    </row>
    <row r="9492" spans="1:9" x14ac:dyDescent="0.25">
      <c r="A9492" s="2">
        <v>41671</v>
      </c>
      <c r="B9492" s="1">
        <f t="shared" si="296"/>
        <v>2014</v>
      </c>
      <c r="C9492" s="1">
        <f t="shared" si="297"/>
        <v>1</v>
      </c>
      <c r="D9492">
        <v>2607</v>
      </c>
      <c r="E9492" t="s">
        <v>37</v>
      </c>
      <c r="F9492" s="4">
        <v>457500</v>
      </c>
      <c r="G9492" t="s">
        <v>5</v>
      </c>
      <c r="H9492">
        <v>3</v>
      </c>
      <c r="I9492" s="4">
        <f>IF(E9492="Rhode Island", Table1[[#This Row],[price]]*$L$3, IF(E9492="Massachusetts", Table1[[#This Row],[price]]*$L$2, 1))</f>
        <v>457500</v>
      </c>
    </row>
    <row r="9493" spans="1:9" x14ac:dyDescent="0.25">
      <c r="A9493" s="2">
        <v>41671</v>
      </c>
      <c r="B9493" s="1">
        <f t="shared" si="296"/>
        <v>2014</v>
      </c>
      <c r="C9493" s="1">
        <f t="shared" si="297"/>
        <v>1</v>
      </c>
      <c r="D9493">
        <v>2912</v>
      </c>
      <c r="E9493" t="s">
        <v>36</v>
      </c>
      <c r="F9493" s="4">
        <v>640000</v>
      </c>
      <c r="G9493" t="s">
        <v>5</v>
      </c>
      <c r="H9493">
        <v>4</v>
      </c>
      <c r="I9493" s="4">
        <f>IF(E9493="Rhode Island", Table1[[#This Row],[price]]*$L$3, IF(E9493="Massachusetts", Table1[[#This Row],[price]]*$L$2, 1))</f>
        <v>640000</v>
      </c>
    </row>
    <row r="9494" spans="1:9" x14ac:dyDescent="0.25">
      <c r="A9494" s="2">
        <v>41673</v>
      </c>
      <c r="B9494" s="1">
        <f t="shared" si="296"/>
        <v>2014</v>
      </c>
      <c r="C9494" s="1">
        <f t="shared" si="297"/>
        <v>1</v>
      </c>
      <c r="D9494">
        <v>2615</v>
      </c>
      <c r="E9494" t="s">
        <v>37</v>
      </c>
      <c r="F9494" s="4">
        <v>399999</v>
      </c>
      <c r="G9494" t="s">
        <v>5</v>
      </c>
      <c r="H9494">
        <v>3</v>
      </c>
      <c r="I9494" s="4">
        <f>IF(E9494="Rhode Island", Table1[[#This Row],[price]]*$L$3, IF(E9494="Massachusetts", Table1[[#This Row],[price]]*$L$2, 1))</f>
        <v>399999</v>
      </c>
    </row>
    <row r="9495" spans="1:9" x14ac:dyDescent="0.25">
      <c r="A9495" s="2">
        <v>41673</v>
      </c>
      <c r="B9495" s="1">
        <f t="shared" si="296"/>
        <v>2014</v>
      </c>
      <c r="C9495" s="1">
        <f t="shared" si="297"/>
        <v>1</v>
      </c>
      <c r="D9495">
        <v>2906</v>
      </c>
      <c r="E9495" t="s">
        <v>36</v>
      </c>
      <c r="F9495" s="4">
        <v>411000</v>
      </c>
      <c r="G9495" t="s">
        <v>5</v>
      </c>
      <c r="H9495">
        <v>3</v>
      </c>
      <c r="I9495" s="4">
        <f>IF(E9495="Rhode Island", Table1[[#This Row],[price]]*$L$3, IF(E9495="Massachusetts", Table1[[#This Row],[price]]*$L$2, 1))</f>
        <v>411000</v>
      </c>
    </row>
    <row r="9496" spans="1:9" x14ac:dyDescent="0.25">
      <c r="A9496" s="2">
        <v>41673</v>
      </c>
      <c r="B9496" s="1">
        <f t="shared" si="296"/>
        <v>2014</v>
      </c>
      <c r="C9496" s="1">
        <f t="shared" si="297"/>
        <v>1</v>
      </c>
      <c r="D9496">
        <v>2902</v>
      </c>
      <c r="E9496" t="s">
        <v>36</v>
      </c>
      <c r="F9496" s="4">
        <v>420000</v>
      </c>
      <c r="G9496" t="s">
        <v>5</v>
      </c>
      <c r="H9496">
        <v>3</v>
      </c>
      <c r="I9496" s="4">
        <f>IF(E9496="Rhode Island", Table1[[#This Row],[price]]*$L$3, IF(E9496="Massachusetts", Table1[[#This Row],[price]]*$L$2, 1))</f>
        <v>420000</v>
      </c>
    </row>
    <row r="9497" spans="1:9" x14ac:dyDescent="0.25">
      <c r="A9497" s="2">
        <v>41673</v>
      </c>
      <c r="B9497" s="1">
        <f t="shared" si="296"/>
        <v>2014</v>
      </c>
      <c r="C9497" s="1">
        <f t="shared" si="297"/>
        <v>1</v>
      </c>
      <c r="D9497">
        <v>2617</v>
      </c>
      <c r="E9497" t="s">
        <v>37</v>
      </c>
      <c r="F9497" s="4">
        <v>515000</v>
      </c>
      <c r="G9497" t="s">
        <v>5</v>
      </c>
      <c r="H9497">
        <v>4</v>
      </c>
      <c r="I9497" s="4">
        <f>IF(E9497="Rhode Island", Table1[[#This Row],[price]]*$L$3, IF(E9497="Massachusetts", Table1[[#This Row],[price]]*$L$2, 1))</f>
        <v>515000</v>
      </c>
    </row>
    <row r="9498" spans="1:9" x14ac:dyDescent="0.25">
      <c r="A9498" s="2">
        <v>41673</v>
      </c>
      <c r="B9498" s="1">
        <f t="shared" si="296"/>
        <v>2014</v>
      </c>
      <c r="C9498" s="1">
        <f t="shared" si="297"/>
        <v>1</v>
      </c>
      <c r="D9498">
        <v>2904</v>
      </c>
      <c r="E9498" t="s">
        <v>36</v>
      </c>
      <c r="F9498" s="4">
        <v>530000</v>
      </c>
      <c r="G9498" t="s">
        <v>5</v>
      </c>
      <c r="H9498">
        <v>4</v>
      </c>
      <c r="I9498" s="4">
        <f>IF(E9498="Rhode Island", Table1[[#This Row],[price]]*$L$3, IF(E9498="Massachusetts", Table1[[#This Row],[price]]*$L$2, 1))</f>
        <v>530000</v>
      </c>
    </row>
    <row r="9499" spans="1:9" x14ac:dyDescent="0.25">
      <c r="A9499" s="2">
        <v>41673</v>
      </c>
      <c r="B9499" s="1">
        <f t="shared" si="296"/>
        <v>2014</v>
      </c>
      <c r="C9499" s="1">
        <f t="shared" si="297"/>
        <v>1</v>
      </c>
      <c r="D9499">
        <v>2602</v>
      </c>
      <c r="E9499" t="s">
        <v>37</v>
      </c>
      <c r="F9499" s="4">
        <v>732000</v>
      </c>
      <c r="G9499" t="s">
        <v>5</v>
      </c>
      <c r="H9499">
        <v>3</v>
      </c>
      <c r="I9499" s="4">
        <f>IF(E9499="Rhode Island", Table1[[#This Row],[price]]*$L$3, IF(E9499="Massachusetts", Table1[[#This Row],[price]]*$L$2, 1))</f>
        <v>732000</v>
      </c>
    </row>
    <row r="9500" spans="1:9" x14ac:dyDescent="0.25">
      <c r="A9500" s="2">
        <v>41673</v>
      </c>
      <c r="B9500" s="1">
        <f t="shared" si="296"/>
        <v>2014</v>
      </c>
      <c r="C9500" s="1">
        <f t="shared" si="297"/>
        <v>1</v>
      </c>
      <c r="D9500">
        <v>2913</v>
      </c>
      <c r="E9500" t="s">
        <v>36</v>
      </c>
      <c r="F9500" s="4">
        <v>785000</v>
      </c>
      <c r="G9500" t="s">
        <v>5</v>
      </c>
      <c r="H9500">
        <v>5</v>
      </c>
      <c r="I9500" s="4">
        <f>IF(E9500="Rhode Island", Table1[[#This Row],[price]]*$L$3, IF(E9500="Massachusetts", Table1[[#This Row],[price]]*$L$2, 1))</f>
        <v>785000</v>
      </c>
    </row>
    <row r="9501" spans="1:9" x14ac:dyDescent="0.25">
      <c r="A9501" s="2">
        <v>41673</v>
      </c>
      <c r="B9501" s="1">
        <f t="shared" si="296"/>
        <v>2014</v>
      </c>
      <c r="C9501" s="1">
        <f t="shared" si="297"/>
        <v>1</v>
      </c>
      <c r="D9501">
        <v>2617</v>
      </c>
      <c r="E9501" t="s">
        <v>37</v>
      </c>
      <c r="F9501" s="4">
        <v>280000</v>
      </c>
      <c r="G9501" t="s">
        <v>6</v>
      </c>
      <c r="H9501">
        <v>3</v>
      </c>
      <c r="I9501" s="4">
        <f>IF(E9501="Rhode Island", Table1[[#This Row],[price]]*$L$3, IF(E9501="Massachusetts", Table1[[#This Row],[price]]*$L$2, 1))</f>
        <v>280000</v>
      </c>
    </row>
    <row r="9502" spans="1:9" x14ac:dyDescent="0.25">
      <c r="A9502" s="2">
        <v>41673</v>
      </c>
      <c r="B9502" s="1">
        <f t="shared" si="296"/>
        <v>2014</v>
      </c>
      <c r="C9502" s="1">
        <f t="shared" si="297"/>
        <v>1</v>
      </c>
      <c r="D9502">
        <v>2604</v>
      </c>
      <c r="E9502" t="s">
        <v>37</v>
      </c>
      <c r="F9502" s="4">
        <v>395000</v>
      </c>
      <c r="G9502" t="s">
        <v>6</v>
      </c>
      <c r="H9502">
        <v>2</v>
      </c>
      <c r="I9502" s="4">
        <f>IF(E9502="Rhode Island", Table1[[#This Row],[price]]*$L$3, IF(E9502="Massachusetts", Table1[[#This Row],[price]]*$L$2, 1))</f>
        <v>395000</v>
      </c>
    </row>
    <row r="9503" spans="1:9" x14ac:dyDescent="0.25">
      <c r="A9503" s="2">
        <v>41673</v>
      </c>
      <c r="B9503" s="1">
        <f t="shared" si="296"/>
        <v>2014</v>
      </c>
      <c r="C9503" s="1">
        <f t="shared" si="297"/>
        <v>1</v>
      </c>
      <c r="D9503">
        <v>2604</v>
      </c>
      <c r="E9503" t="s">
        <v>37</v>
      </c>
      <c r="F9503" s="4">
        <v>420000</v>
      </c>
      <c r="G9503" t="s">
        <v>6</v>
      </c>
      <c r="H9503">
        <v>2</v>
      </c>
      <c r="I9503" s="4">
        <f>IF(E9503="Rhode Island", Table1[[#This Row],[price]]*$L$3, IF(E9503="Massachusetts", Table1[[#This Row],[price]]*$L$2, 1))</f>
        <v>420000</v>
      </c>
    </row>
    <row r="9504" spans="1:9" x14ac:dyDescent="0.25">
      <c r="A9504" s="2">
        <v>41674</v>
      </c>
      <c r="B9504" s="1">
        <f t="shared" si="296"/>
        <v>2014</v>
      </c>
      <c r="C9504" s="1">
        <f t="shared" si="297"/>
        <v>1</v>
      </c>
      <c r="D9504">
        <v>2617</v>
      </c>
      <c r="E9504" t="s">
        <v>37</v>
      </c>
      <c r="F9504" s="4">
        <v>390000</v>
      </c>
      <c r="G9504" t="s">
        <v>5</v>
      </c>
      <c r="H9504">
        <v>3</v>
      </c>
      <c r="I9504" s="4">
        <f>IF(E9504="Rhode Island", Table1[[#This Row],[price]]*$L$3, IF(E9504="Massachusetts", Table1[[#This Row],[price]]*$L$2, 1))</f>
        <v>390000</v>
      </c>
    </row>
    <row r="9505" spans="1:9" x14ac:dyDescent="0.25">
      <c r="A9505" s="2">
        <v>41674</v>
      </c>
      <c r="B9505" s="1">
        <f t="shared" si="296"/>
        <v>2014</v>
      </c>
      <c r="C9505" s="1">
        <f t="shared" si="297"/>
        <v>1</v>
      </c>
      <c r="D9505">
        <v>2906</v>
      </c>
      <c r="E9505" t="s">
        <v>36</v>
      </c>
      <c r="F9505" s="4">
        <v>392000</v>
      </c>
      <c r="G9505" t="s">
        <v>5</v>
      </c>
      <c r="H9505">
        <v>3</v>
      </c>
      <c r="I9505" s="4">
        <f>IF(E9505="Rhode Island", Table1[[#This Row],[price]]*$L$3, IF(E9505="Massachusetts", Table1[[#This Row],[price]]*$L$2, 1))</f>
        <v>392000</v>
      </c>
    </row>
    <row r="9506" spans="1:9" x14ac:dyDescent="0.25">
      <c r="A9506" s="2">
        <v>41674</v>
      </c>
      <c r="B9506" s="1">
        <f t="shared" si="296"/>
        <v>2014</v>
      </c>
      <c r="C9506" s="1">
        <f t="shared" si="297"/>
        <v>1</v>
      </c>
      <c r="D9506">
        <v>2906</v>
      </c>
      <c r="E9506" t="s">
        <v>36</v>
      </c>
      <c r="F9506" s="4">
        <v>405000</v>
      </c>
      <c r="G9506" t="s">
        <v>5</v>
      </c>
      <c r="H9506">
        <v>3</v>
      </c>
      <c r="I9506" s="4">
        <f>IF(E9506="Rhode Island", Table1[[#This Row],[price]]*$L$3, IF(E9506="Massachusetts", Table1[[#This Row],[price]]*$L$2, 1))</f>
        <v>405000</v>
      </c>
    </row>
    <row r="9507" spans="1:9" x14ac:dyDescent="0.25">
      <c r="A9507" s="2">
        <v>41674</v>
      </c>
      <c r="B9507" s="1">
        <f t="shared" si="296"/>
        <v>2014</v>
      </c>
      <c r="C9507" s="1">
        <f t="shared" si="297"/>
        <v>1</v>
      </c>
      <c r="D9507">
        <v>2905</v>
      </c>
      <c r="E9507" t="s">
        <v>36</v>
      </c>
      <c r="F9507" s="4">
        <v>430000</v>
      </c>
      <c r="G9507" t="s">
        <v>5</v>
      </c>
      <c r="H9507">
        <v>3</v>
      </c>
      <c r="I9507" s="4">
        <f>IF(E9507="Rhode Island", Table1[[#This Row],[price]]*$L$3, IF(E9507="Massachusetts", Table1[[#This Row],[price]]*$L$2, 1))</f>
        <v>430000</v>
      </c>
    </row>
    <row r="9508" spans="1:9" x14ac:dyDescent="0.25">
      <c r="A9508" s="2">
        <v>41674</v>
      </c>
      <c r="B9508" s="1">
        <f t="shared" si="296"/>
        <v>2014</v>
      </c>
      <c r="C9508" s="1">
        <f t="shared" si="297"/>
        <v>1</v>
      </c>
      <c r="D9508">
        <v>2914</v>
      </c>
      <c r="E9508" t="s">
        <v>36</v>
      </c>
      <c r="F9508" s="4">
        <v>550000</v>
      </c>
      <c r="G9508" t="s">
        <v>5</v>
      </c>
      <c r="H9508">
        <v>4</v>
      </c>
      <c r="I9508" s="4">
        <f>IF(E9508="Rhode Island", Table1[[#This Row],[price]]*$L$3, IF(E9508="Massachusetts", Table1[[#This Row],[price]]*$L$2, 1))</f>
        <v>550000</v>
      </c>
    </row>
    <row r="9509" spans="1:9" x14ac:dyDescent="0.25">
      <c r="A9509" s="2">
        <v>41674</v>
      </c>
      <c r="B9509" s="1">
        <f t="shared" si="296"/>
        <v>2014</v>
      </c>
      <c r="C9509" s="1">
        <f t="shared" si="297"/>
        <v>1</v>
      </c>
      <c r="D9509">
        <v>2602</v>
      </c>
      <c r="E9509" t="s">
        <v>37</v>
      </c>
      <c r="F9509" s="4">
        <v>575000</v>
      </c>
      <c r="G9509" t="s">
        <v>5</v>
      </c>
      <c r="H9509">
        <v>3</v>
      </c>
      <c r="I9509" s="4">
        <f>IF(E9509="Rhode Island", Table1[[#This Row],[price]]*$L$3, IF(E9509="Massachusetts", Table1[[#This Row],[price]]*$L$2, 1))</f>
        <v>575000</v>
      </c>
    </row>
    <row r="9510" spans="1:9" x14ac:dyDescent="0.25">
      <c r="A9510" s="2">
        <v>41674</v>
      </c>
      <c r="B9510" s="1">
        <f t="shared" si="296"/>
        <v>2014</v>
      </c>
      <c r="C9510" s="1">
        <f t="shared" si="297"/>
        <v>1</v>
      </c>
      <c r="D9510">
        <v>2611</v>
      </c>
      <c r="E9510" t="s">
        <v>37</v>
      </c>
      <c r="F9510" s="4">
        <v>615000</v>
      </c>
      <c r="G9510" t="s">
        <v>5</v>
      </c>
      <c r="H9510">
        <v>4</v>
      </c>
      <c r="I9510" s="4">
        <f>IF(E9510="Rhode Island", Table1[[#This Row],[price]]*$L$3, IF(E9510="Massachusetts", Table1[[#This Row],[price]]*$L$2, 1))</f>
        <v>615000</v>
      </c>
    </row>
    <row r="9511" spans="1:9" x14ac:dyDescent="0.25">
      <c r="A9511" s="2">
        <v>41674</v>
      </c>
      <c r="B9511" s="1">
        <f t="shared" si="296"/>
        <v>2014</v>
      </c>
      <c r="C9511" s="1">
        <f t="shared" si="297"/>
        <v>1</v>
      </c>
      <c r="D9511">
        <v>2905</v>
      </c>
      <c r="E9511" t="s">
        <v>36</v>
      </c>
      <c r="F9511" s="4">
        <v>630000</v>
      </c>
      <c r="G9511" t="s">
        <v>5</v>
      </c>
      <c r="H9511">
        <v>4</v>
      </c>
      <c r="I9511" s="4">
        <f>IF(E9511="Rhode Island", Table1[[#This Row],[price]]*$L$3, IF(E9511="Massachusetts", Table1[[#This Row],[price]]*$L$2, 1))</f>
        <v>630000</v>
      </c>
    </row>
    <row r="9512" spans="1:9" x14ac:dyDescent="0.25">
      <c r="A9512" s="2">
        <v>41674</v>
      </c>
      <c r="B9512" s="1">
        <f t="shared" si="296"/>
        <v>2014</v>
      </c>
      <c r="C9512" s="1">
        <f t="shared" si="297"/>
        <v>1</v>
      </c>
      <c r="D9512">
        <v>2913</v>
      </c>
      <c r="E9512" t="s">
        <v>36</v>
      </c>
      <c r="F9512" s="4">
        <v>351000</v>
      </c>
      <c r="G9512" t="s">
        <v>6</v>
      </c>
      <c r="H9512">
        <v>2</v>
      </c>
      <c r="I9512" s="4">
        <f>IF(E9512="Rhode Island", Table1[[#This Row],[price]]*$L$3, IF(E9512="Massachusetts", Table1[[#This Row],[price]]*$L$2, 1))</f>
        <v>351000</v>
      </c>
    </row>
    <row r="9513" spans="1:9" x14ac:dyDescent="0.25">
      <c r="A9513" s="2">
        <v>41674</v>
      </c>
      <c r="B9513" s="1">
        <f t="shared" si="296"/>
        <v>2014</v>
      </c>
      <c r="C9513" s="1">
        <f t="shared" si="297"/>
        <v>1</v>
      </c>
      <c r="D9513">
        <v>2601</v>
      </c>
      <c r="E9513" t="s">
        <v>37</v>
      </c>
      <c r="F9513" s="4">
        <v>595000</v>
      </c>
      <c r="G9513" t="s">
        <v>6</v>
      </c>
      <c r="H9513">
        <v>2</v>
      </c>
      <c r="I9513" s="4">
        <f>IF(E9513="Rhode Island", Table1[[#This Row],[price]]*$L$3, IF(E9513="Massachusetts", Table1[[#This Row],[price]]*$L$2, 1))</f>
        <v>595000</v>
      </c>
    </row>
    <row r="9514" spans="1:9" x14ac:dyDescent="0.25">
      <c r="A9514" s="2">
        <v>41675</v>
      </c>
      <c r="B9514" s="1">
        <f t="shared" si="296"/>
        <v>2014</v>
      </c>
      <c r="C9514" s="1">
        <f t="shared" si="297"/>
        <v>1</v>
      </c>
      <c r="D9514">
        <v>2913</v>
      </c>
      <c r="E9514" t="s">
        <v>36</v>
      </c>
      <c r="F9514" s="4">
        <v>350000</v>
      </c>
      <c r="G9514" t="s">
        <v>5</v>
      </c>
      <c r="H9514">
        <v>3</v>
      </c>
      <c r="I9514" s="4">
        <f>IF(E9514="Rhode Island", Table1[[#This Row],[price]]*$L$3, IF(E9514="Massachusetts", Table1[[#This Row],[price]]*$L$2, 1))</f>
        <v>350000</v>
      </c>
    </row>
    <row r="9515" spans="1:9" x14ac:dyDescent="0.25">
      <c r="A9515" s="2">
        <v>41675</v>
      </c>
      <c r="B9515" s="1">
        <f t="shared" si="296"/>
        <v>2014</v>
      </c>
      <c r="C9515" s="1">
        <f t="shared" si="297"/>
        <v>1</v>
      </c>
      <c r="D9515">
        <v>2913</v>
      </c>
      <c r="E9515" t="s">
        <v>36</v>
      </c>
      <c r="F9515" s="4">
        <v>456000</v>
      </c>
      <c r="G9515" t="s">
        <v>5</v>
      </c>
      <c r="H9515">
        <v>3</v>
      </c>
      <c r="I9515" s="4">
        <f>IF(E9515="Rhode Island", Table1[[#This Row],[price]]*$L$3, IF(E9515="Massachusetts", Table1[[#This Row],[price]]*$L$2, 1))</f>
        <v>456000</v>
      </c>
    </row>
    <row r="9516" spans="1:9" x14ac:dyDescent="0.25">
      <c r="A9516" s="2">
        <v>41675</v>
      </c>
      <c r="B9516" s="1">
        <f t="shared" si="296"/>
        <v>2014</v>
      </c>
      <c r="C9516" s="1">
        <f t="shared" si="297"/>
        <v>1</v>
      </c>
      <c r="D9516">
        <v>2607</v>
      </c>
      <c r="E9516" t="s">
        <v>37</v>
      </c>
      <c r="F9516" s="4">
        <v>490000</v>
      </c>
      <c r="G9516" t="s">
        <v>5</v>
      </c>
      <c r="H9516">
        <v>3</v>
      </c>
      <c r="I9516" s="4">
        <f>IF(E9516="Rhode Island", Table1[[#This Row],[price]]*$L$3, IF(E9516="Massachusetts", Table1[[#This Row],[price]]*$L$2, 1))</f>
        <v>490000</v>
      </c>
    </row>
    <row r="9517" spans="1:9" x14ac:dyDescent="0.25">
      <c r="A9517" s="2">
        <v>41675</v>
      </c>
      <c r="B9517" s="1">
        <f t="shared" si="296"/>
        <v>2014</v>
      </c>
      <c r="C9517" s="1">
        <f t="shared" si="297"/>
        <v>1</v>
      </c>
      <c r="D9517">
        <v>2902</v>
      </c>
      <c r="E9517" t="s">
        <v>36</v>
      </c>
      <c r="F9517" s="4">
        <v>562000</v>
      </c>
      <c r="G9517" t="s">
        <v>5</v>
      </c>
      <c r="H9517">
        <v>3</v>
      </c>
      <c r="I9517" s="4">
        <f>IF(E9517="Rhode Island", Table1[[#This Row],[price]]*$L$3, IF(E9517="Massachusetts", Table1[[#This Row],[price]]*$L$2, 1))</f>
        <v>562000</v>
      </c>
    </row>
    <row r="9518" spans="1:9" x14ac:dyDescent="0.25">
      <c r="A9518" s="2">
        <v>41675</v>
      </c>
      <c r="B9518" s="1">
        <f t="shared" si="296"/>
        <v>2014</v>
      </c>
      <c r="C9518" s="1">
        <f t="shared" si="297"/>
        <v>1</v>
      </c>
      <c r="D9518">
        <v>2615</v>
      </c>
      <c r="E9518" t="s">
        <v>37</v>
      </c>
      <c r="F9518" s="4">
        <v>619000</v>
      </c>
      <c r="G9518" t="s">
        <v>5</v>
      </c>
      <c r="H9518">
        <v>5</v>
      </c>
      <c r="I9518" s="4">
        <f>IF(E9518="Rhode Island", Table1[[#This Row],[price]]*$L$3, IF(E9518="Massachusetts", Table1[[#This Row],[price]]*$L$2, 1))</f>
        <v>619000</v>
      </c>
    </row>
    <row r="9519" spans="1:9" x14ac:dyDescent="0.25">
      <c r="A9519" s="2">
        <v>41675</v>
      </c>
      <c r="B9519" s="1">
        <f t="shared" si="296"/>
        <v>2014</v>
      </c>
      <c r="C9519" s="1">
        <f t="shared" si="297"/>
        <v>1</v>
      </c>
      <c r="D9519">
        <v>2606</v>
      </c>
      <c r="E9519" t="s">
        <v>37</v>
      </c>
      <c r="F9519" s="4">
        <v>720000</v>
      </c>
      <c r="G9519" t="s">
        <v>5</v>
      </c>
      <c r="H9519">
        <v>3</v>
      </c>
      <c r="I9519" s="4">
        <f>IF(E9519="Rhode Island", Table1[[#This Row],[price]]*$L$3, IF(E9519="Massachusetts", Table1[[#This Row],[price]]*$L$2, 1))</f>
        <v>720000</v>
      </c>
    </row>
    <row r="9520" spans="1:9" x14ac:dyDescent="0.25">
      <c r="A9520" s="2">
        <v>41675</v>
      </c>
      <c r="B9520" s="1">
        <f t="shared" si="296"/>
        <v>2014</v>
      </c>
      <c r="C9520" s="1">
        <f t="shared" si="297"/>
        <v>1</v>
      </c>
      <c r="D9520">
        <v>2612</v>
      </c>
      <c r="E9520" t="s">
        <v>37</v>
      </c>
      <c r="F9520" s="4">
        <v>780000</v>
      </c>
      <c r="G9520" t="s">
        <v>5</v>
      </c>
      <c r="H9520">
        <v>3</v>
      </c>
      <c r="I9520" s="4">
        <f>IF(E9520="Rhode Island", Table1[[#This Row],[price]]*$L$3, IF(E9520="Massachusetts", Table1[[#This Row],[price]]*$L$2, 1))</f>
        <v>780000</v>
      </c>
    </row>
    <row r="9521" spans="1:9" x14ac:dyDescent="0.25">
      <c r="A9521" s="2">
        <v>41676</v>
      </c>
      <c r="B9521" s="1">
        <f t="shared" si="296"/>
        <v>2014</v>
      </c>
      <c r="C9521" s="1">
        <f t="shared" si="297"/>
        <v>1</v>
      </c>
      <c r="D9521">
        <v>2905</v>
      </c>
      <c r="E9521" t="s">
        <v>36</v>
      </c>
      <c r="F9521" s="4">
        <v>415000</v>
      </c>
      <c r="G9521" t="s">
        <v>5</v>
      </c>
      <c r="H9521">
        <v>3</v>
      </c>
      <c r="I9521" s="4">
        <f>IF(E9521="Rhode Island", Table1[[#This Row],[price]]*$L$3, IF(E9521="Massachusetts", Table1[[#This Row],[price]]*$L$2, 1))</f>
        <v>415000</v>
      </c>
    </row>
    <row r="9522" spans="1:9" x14ac:dyDescent="0.25">
      <c r="A9522" s="2">
        <v>41676</v>
      </c>
      <c r="B9522" s="1">
        <f t="shared" si="296"/>
        <v>2014</v>
      </c>
      <c r="C9522" s="1">
        <f t="shared" si="297"/>
        <v>1</v>
      </c>
      <c r="D9522">
        <v>2615</v>
      </c>
      <c r="E9522" t="s">
        <v>37</v>
      </c>
      <c r="F9522" s="4">
        <v>475000</v>
      </c>
      <c r="G9522" t="s">
        <v>5</v>
      </c>
      <c r="H9522">
        <v>3</v>
      </c>
      <c r="I9522" s="4">
        <f>IF(E9522="Rhode Island", Table1[[#This Row],[price]]*$L$3, IF(E9522="Massachusetts", Table1[[#This Row],[price]]*$L$2, 1))</f>
        <v>475000</v>
      </c>
    </row>
    <row r="9523" spans="1:9" x14ac:dyDescent="0.25">
      <c r="A9523" s="2">
        <v>41676</v>
      </c>
      <c r="B9523" s="1">
        <f t="shared" si="296"/>
        <v>2014</v>
      </c>
      <c r="C9523" s="1">
        <f t="shared" si="297"/>
        <v>1</v>
      </c>
      <c r="D9523">
        <v>2615</v>
      </c>
      <c r="E9523" t="s">
        <v>37</v>
      </c>
      <c r="F9523" s="4">
        <v>544000</v>
      </c>
      <c r="G9523" t="s">
        <v>5</v>
      </c>
      <c r="H9523">
        <v>5</v>
      </c>
      <c r="I9523" s="4">
        <f>IF(E9523="Rhode Island", Table1[[#This Row],[price]]*$L$3, IF(E9523="Massachusetts", Table1[[#This Row],[price]]*$L$2, 1))</f>
        <v>544000</v>
      </c>
    </row>
    <row r="9524" spans="1:9" x14ac:dyDescent="0.25">
      <c r="A9524" s="2">
        <v>41676</v>
      </c>
      <c r="B9524" s="1">
        <f t="shared" si="296"/>
        <v>2014</v>
      </c>
      <c r="C9524" s="1">
        <f t="shared" si="297"/>
        <v>1</v>
      </c>
      <c r="D9524">
        <v>2906</v>
      </c>
      <c r="E9524" t="s">
        <v>36</v>
      </c>
      <c r="F9524" s="4">
        <v>550000</v>
      </c>
      <c r="G9524" t="s">
        <v>5</v>
      </c>
      <c r="H9524">
        <v>4</v>
      </c>
      <c r="I9524" s="4">
        <f>IF(E9524="Rhode Island", Table1[[#This Row],[price]]*$L$3, IF(E9524="Massachusetts", Table1[[#This Row],[price]]*$L$2, 1))</f>
        <v>550000</v>
      </c>
    </row>
    <row r="9525" spans="1:9" x14ac:dyDescent="0.25">
      <c r="A9525" s="2">
        <v>41676</v>
      </c>
      <c r="B9525" s="1">
        <f t="shared" si="296"/>
        <v>2014</v>
      </c>
      <c r="C9525" s="1">
        <f t="shared" si="297"/>
        <v>1</v>
      </c>
      <c r="D9525">
        <v>2617</v>
      </c>
      <c r="E9525" t="s">
        <v>37</v>
      </c>
      <c r="F9525" s="4">
        <v>575000</v>
      </c>
      <c r="G9525" t="s">
        <v>5</v>
      </c>
      <c r="H9525">
        <v>3</v>
      </c>
      <c r="I9525" s="4">
        <f>IF(E9525="Rhode Island", Table1[[#This Row],[price]]*$L$3, IF(E9525="Massachusetts", Table1[[#This Row],[price]]*$L$2, 1))</f>
        <v>575000</v>
      </c>
    </row>
    <row r="9526" spans="1:9" x14ac:dyDescent="0.25">
      <c r="A9526" s="2">
        <v>41676</v>
      </c>
      <c r="B9526" s="1">
        <f t="shared" si="296"/>
        <v>2014</v>
      </c>
      <c r="C9526" s="1">
        <f t="shared" si="297"/>
        <v>1</v>
      </c>
      <c r="D9526">
        <v>2605</v>
      </c>
      <c r="E9526" t="s">
        <v>37</v>
      </c>
      <c r="F9526" s="4">
        <v>641000</v>
      </c>
      <c r="G9526" t="s">
        <v>5</v>
      </c>
      <c r="H9526">
        <v>3</v>
      </c>
      <c r="I9526" s="4">
        <f>IF(E9526="Rhode Island", Table1[[#This Row],[price]]*$L$3, IF(E9526="Massachusetts", Table1[[#This Row],[price]]*$L$2, 1))</f>
        <v>641000</v>
      </c>
    </row>
    <row r="9527" spans="1:9" x14ac:dyDescent="0.25">
      <c r="A9527" s="2">
        <v>41676</v>
      </c>
      <c r="B9527" s="1">
        <f t="shared" si="296"/>
        <v>2014</v>
      </c>
      <c r="C9527" s="1">
        <f t="shared" si="297"/>
        <v>1</v>
      </c>
      <c r="D9527">
        <v>2602</v>
      </c>
      <c r="E9527" t="s">
        <v>37</v>
      </c>
      <c r="F9527" s="4">
        <v>652000</v>
      </c>
      <c r="G9527" t="s">
        <v>5</v>
      </c>
      <c r="H9527">
        <v>3</v>
      </c>
      <c r="I9527" s="4">
        <f>IF(E9527="Rhode Island", Table1[[#This Row],[price]]*$L$3, IF(E9527="Massachusetts", Table1[[#This Row],[price]]*$L$2, 1))</f>
        <v>652000</v>
      </c>
    </row>
    <row r="9528" spans="1:9" x14ac:dyDescent="0.25">
      <c r="A9528" s="2">
        <v>41676</v>
      </c>
      <c r="B9528" s="1">
        <f t="shared" si="296"/>
        <v>2014</v>
      </c>
      <c r="C9528" s="1">
        <f t="shared" si="297"/>
        <v>1</v>
      </c>
      <c r="D9528">
        <v>2615</v>
      </c>
      <c r="E9528" t="s">
        <v>37</v>
      </c>
      <c r="F9528" s="4">
        <v>700000</v>
      </c>
      <c r="G9528" t="s">
        <v>5</v>
      </c>
      <c r="H9528">
        <v>5</v>
      </c>
      <c r="I9528" s="4">
        <f>IF(E9528="Rhode Island", Table1[[#This Row],[price]]*$L$3, IF(E9528="Massachusetts", Table1[[#This Row],[price]]*$L$2, 1))</f>
        <v>700000</v>
      </c>
    </row>
    <row r="9529" spans="1:9" x14ac:dyDescent="0.25">
      <c r="A9529" s="2">
        <v>41676</v>
      </c>
      <c r="B9529" s="1">
        <f t="shared" si="296"/>
        <v>2014</v>
      </c>
      <c r="C9529" s="1">
        <f t="shared" si="297"/>
        <v>1</v>
      </c>
      <c r="D9529">
        <v>2602</v>
      </c>
      <c r="E9529" t="s">
        <v>37</v>
      </c>
      <c r="F9529" s="4">
        <v>777000</v>
      </c>
      <c r="G9529" t="s">
        <v>5</v>
      </c>
      <c r="H9529">
        <v>4</v>
      </c>
      <c r="I9529" s="4">
        <f>IF(E9529="Rhode Island", Table1[[#This Row],[price]]*$L$3, IF(E9529="Massachusetts", Table1[[#This Row],[price]]*$L$2, 1))</f>
        <v>777000</v>
      </c>
    </row>
    <row r="9530" spans="1:9" x14ac:dyDescent="0.25">
      <c r="A9530" s="2">
        <v>41677</v>
      </c>
      <c r="B9530" s="1">
        <f t="shared" si="296"/>
        <v>2014</v>
      </c>
      <c r="C9530" s="1">
        <f t="shared" si="297"/>
        <v>1</v>
      </c>
      <c r="D9530">
        <v>2902</v>
      </c>
      <c r="E9530" t="s">
        <v>36</v>
      </c>
      <c r="F9530" s="4">
        <v>435000</v>
      </c>
      <c r="G9530" t="s">
        <v>5</v>
      </c>
      <c r="H9530">
        <v>3</v>
      </c>
      <c r="I9530" s="4">
        <f>IF(E9530="Rhode Island", Table1[[#This Row],[price]]*$L$3, IF(E9530="Massachusetts", Table1[[#This Row],[price]]*$L$2, 1))</f>
        <v>435000</v>
      </c>
    </row>
    <row r="9531" spans="1:9" x14ac:dyDescent="0.25">
      <c r="A9531" s="2">
        <v>41677</v>
      </c>
      <c r="B9531" s="1">
        <f t="shared" si="296"/>
        <v>2014</v>
      </c>
      <c r="C9531" s="1">
        <f t="shared" si="297"/>
        <v>1</v>
      </c>
      <c r="D9531">
        <v>2615</v>
      </c>
      <c r="E9531" t="s">
        <v>37</v>
      </c>
      <c r="F9531" s="4">
        <v>455000</v>
      </c>
      <c r="G9531" t="s">
        <v>5</v>
      </c>
      <c r="H9531">
        <v>4</v>
      </c>
      <c r="I9531" s="4">
        <f>IF(E9531="Rhode Island", Table1[[#This Row],[price]]*$L$3, IF(E9531="Massachusetts", Table1[[#This Row],[price]]*$L$2, 1))</f>
        <v>455000</v>
      </c>
    </row>
    <row r="9532" spans="1:9" x14ac:dyDescent="0.25">
      <c r="A9532" s="2">
        <v>41677</v>
      </c>
      <c r="B9532" s="1">
        <f t="shared" si="296"/>
        <v>2014</v>
      </c>
      <c r="C9532" s="1">
        <f t="shared" si="297"/>
        <v>1</v>
      </c>
      <c r="D9532">
        <v>2902</v>
      </c>
      <c r="E9532" t="s">
        <v>36</v>
      </c>
      <c r="F9532" s="4">
        <v>459000</v>
      </c>
      <c r="G9532" t="s">
        <v>5</v>
      </c>
      <c r="H9532">
        <v>3</v>
      </c>
      <c r="I9532" s="4">
        <f>IF(E9532="Rhode Island", Table1[[#This Row],[price]]*$L$3, IF(E9532="Massachusetts", Table1[[#This Row],[price]]*$L$2, 1))</f>
        <v>459000</v>
      </c>
    </row>
    <row r="9533" spans="1:9" x14ac:dyDescent="0.25">
      <c r="A9533" s="2">
        <v>41677</v>
      </c>
      <c r="B9533" s="1">
        <f t="shared" si="296"/>
        <v>2014</v>
      </c>
      <c r="C9533" s="1">
        <f t="shared" si="297"/>
        <v>1</v>
      </c>
      <c r="D9533">
        <v>2615</v>
      </c>
      <c r="E9533" t="s">
        <v>37</v>
      </c>
      <c r="F9533" s="4">
        <v>470000</v>
      </c>
      <c r="G9533" t="s">
        <v>5</v>
      </c>
      <c r="H9533">
        <v>3</v>
      </c>
      <c r="I9533" s="4">
        <f>IF(E9533="Rhode Island", Table1[[#This Row],[price]]*$L$3, IF(E9533="Massachusetts", Table1[[#This Row],[price]]*$L$2, 1))</f>
        <v>470000</v>
      </c>
    </row>
    <row r="9534" spans="1:9" x14ac:dyDescent="0.25">
      <c r="A9534" s="2">
        <v>41677</v>
      </c>
      <c r="B9534" s="1">
        <f t="shared" si="296"/>
        <v>2014</v>
      </c>
      <c r="C9534" s="1">
        <f t="shared" si="297"/>
        <v>1</v>
      </c>
      <c r="D9534">
        <v>2913</v>
      </c>
      <c r="E9534" t="s">
        <v>36</v>
      </c>
      <c r="F9534" s="4">
        <v>481000</v>
      </c>
      <c r="G9534" t="s">
        <v>5</v>
      </c>
      <c r="H9534">
        <v>4</v>
      </c>
      <c r="I9534" s="4">
        <f>IF(E9534="Rhode Island", Table1[[#This Row],[price]]*$L$3, IF(E9534="Massachusetts", Table1[[#This Row],[price]]*$L$2, 1))</f>
        <v>481000</v>
      </c>
    </row>
    <row r="9535" spans="1:9" x14ac:dyDescent="0.25">
      <c r="A9535" s="2">
        <v>41677</v>
      </c>
      <c r="B9535" s="1">
        <f t="shared" si="296"/>
        <v>2014</v>
      </c>
      <c r="C9535" s="1">
        <f t="shared" si="297"/>
        <v>1</v>
      </c>
      <c r="D9535">
        <v>2905</v>
      </c>
      <c r="E9535" t="s">
        <v>36</v>
      </c>
      <c r="F9535" s="4">
        <v>485000</v>
      </c>
      <c r="G9535" t="s">
        <v>5</v>
      </c>
      <c r="H9535">
        <v>3</v>
      </c>
      <c r="I9535" s="4">
        <f>IF(E9535="Rhode Island", Table1[[#This Row],[price]]*$L$3, IF(E9535="Massachusetts", Table1[[#This Row],[price]]*$L$2, 1))</f>
        <v>485000</v>
      </c>
    </row>
    <row r="9536" spans="1:9" x14ac:dyDescent="0.25">
      <c r="A9536" s="2">
        <v>41677</v>
      </c>
      <c r="B9536" s="1">
        <f t="shared" si="296"/>
        <v>2014</v>
      </c>
      <c r="C9536" s="1">
        <f t="shared" si="297"/>
        <v>1</v>
      </c>
      <c r="D9536">
        <v>2615</v>
      </c>
      <c r="E9536" t="s">
        <v>37</v>
      </c>
      <c r="F9536" s="4">
        <v>515000</v>
      </c>
      <c r="G9536" t="s">
        <v>5</v>
      </c>
      <c r="H9536">
        <v>4</v>
      </c>
      <c r="I9536" s="4">
        <f>IF(E9536="Rhode Island", Table1[[#This Row],[price]]*$L$3, IF(E9536="Massachusetts", Table1[[#This Row],[price]]*$L$2, 1))</f>
        <v>515000</v>
      </c>
    </row>
    <row r="9537" spans="1:9" x14ac:dyDescent="0.25">
      <c r="A9537" s="2">
        <v>41677</v>
      </c>
      <c r="B9537" s="1">
        <f t="shared" si="296"/>
        <v>2014</v>
      </c>
      <c r="C9537" s="1">
        <f t="shared" si="297"/>
        <v>1</v>
      </c>
      <c r="D9537">
        <v>2617</v>
      </c>
      <c r="E9537" t="s">
        <v>37</v>
      </c>
      <c r="F9537" s="4">
        <v>527000</v>
      </c>
      <c r="G9537" t="s">
        <v>5</v>
      </c>
      <c r="H9537">
        <v>3</v>
      </c>
      <c r="I9537" s="4">
        <f>IF(E9537="Rhode Island", Table1[[#This Row],[price]]*$L$3, IF(E9537="Massachusetts", Table1[[#This Row],[price]]*$L$2, 1))</f>
        <v>527000</v>
      </c>
    </row>
    <row r="9538" spans="1:9" x14ac:dyDescent="0.25">
      <c r="A9538" s="2">
        <v>41677</v>
      </c>
      <c r="B9538" s="1">
        <f t="shared" ref="B9538:B9601" si="298">YEAR(A9538)</f>
        <v>2014</v>
      </c>
      <c r="C9538" s="1">
        <f t="shared" ref="C9538:C9601" si="299">ROUNDUP(MONTH(A9538)/3,0)</f>
        <v>1</v>
      </c>
      <c r="D9538">
        <v>2602</v>
      </c>
      <c r="E9538" t="s">
        <v>37</v>
      </c>
      <c r="F9538" s="4">
        <v>760000</v>
      </c>
      <c r="G9538" t="s">
        <v>5</v>
      </c>
      <c r="H9538">
        <v>4</v>
      </c>
      <c r="I9538" s="4">
        <f>IF(E9538="Rhode Island", Table1[[#This Row],[price]]*$L$3, IF(E9538="Massachusetts", Table1[[#This Row],[price]]*$L$2, 1))</f>
        <v>760000</v>
      </c>
    </row>
    <row r="9539" spans="1:9" x14ac:dyDescent="0.25">
      <c r="A9539" s="2">
        <v>41677</v>
      </c>
      <c r="B9539" s="1">
        <f t="shared" si="298"/>
        <v>2014</v>
      </c>
      <c r="C9539" s="1">
        <f t="shared" si="299"/>
        <v>1</v>
      </c>
      <c r="D9539">
        <v>2600</v>
      </c>
      <c r="E9539" t="s">
        <v>37</v>
      </c>
      <c r="F9539" s="4">
        <v>1485000</v>
      </c>
      <c r="G9539" t="s">
        <v>5</v>
      </c>
      <c r="H9539">
        <v>4</v>
      </c>
      <c r="I9539" s="4">
        <f>IF(E9539="Rhode Island", Table1[[#This Row],[price]]*$L$3, IF(E9539="Massachusetts", Table1[[#This Row],[price]]*$L$2, 1))</f>
        <v>1485000</v>
      </c>
    </row>
    <row r="9540" spans="1:9" x14ac:dyDescent="0.25">
      <c r="A9540" s="2">
        <v>41677</v>
      </c>
      <c r="B9540" s="1">
        <f t="shared" si="298"/>
        <v>2014</v>
      </c>
      <c r="C9540" s="1">
        <f t="shared" si="299"/>
        <v>1</v>
      </c>
      <c r="D9540">
        <v>2606</v>
      </c>
      <c r="E9540" t="s">
        <v>37</v>
      </c>
      <c r="F9540" s="4">
        <v>1965000</v>
      </c>
      <c r="G9540" t="s">
        <v>5</v>
      </c>
      <c r="H9540">
        <v>5</v>
      </c>
      <c r="I9540" s="4">
        <f>IF(E9540="Rhode Island", Table1[[#This Row],[price]]*$L$3, IF(E9540="Massachusetts", Table1[[#This Row],[price]]*$L$2, 1))</f>
        <v>1965000</v>
      </c>
    </row>
    <row r="9541" spans="1:9" x14ac:dyDescent="0.25">
      <c r="A9541" s="2">
        <v>41677</v>
      </c>
      <c r="B9541" s="1">
        <f t="shared" si="298"/>
        <v>2014</v>
      </c>
      <c r="C9541" s="1">
        <f t="shared" si="299"/>
        <v>1</v>
      </c>
      <c r="D9541">
        <v>2615</v>
      </c>
      <c r="E9541" t="s">
        <v>37</v>
      </c>
      <c r="F9541" s="4">
        <v>305000</v>
      </c>
      <c r="G9541" t="s">
        <v>6</v>
      </c>
      <c r="H9541">
        <v>2</v>
      </c>
      <c r="I9541" s="4">
        <f>IF(E9541="Rhode Island", Table1[[#This Row],[price]]*$L$3, IF(E9541="Massachusetts", Table1[[#This Row],[price]]*$L$2, 1))</f>
        <v>305000</v>
      </c>
    </row>
    <row r="9542" spans="1:9" x14ac:dyDescent="0.25">
      <c r="A9542" s="2">
        <v>41677</v>
      </c>
      <c r="B9542" s="1">
        <f t="shared" si="298"/>
        <v>2014</v>
      </c>
      <c r="C9542" s="1">
        <f t="shared" si="299"/>
        <v>1</v>
      </c>
      <c r="D9542">
        <v>2612</v>
      </c>
      <c r="E9542" t="s">
        <v>37</v>
      </c>
      <c r="F9542" s="4">
        <v>390000</v>
      </c>
      <c r="G9542" t="s">
        <v>6</v>
      </c>
      <c r="H9542">
        <v>2</v>
      </c>
      <c r="I9542" s="4">
        <f>IF(E9542="Rhode Island", Table1[[#This Row],[price]]*$L$3, IF(E9542="Massachusetts", Table1[[#This Row],[price]]*$L$2, 1))</f>
        <v>390000</v>
      </c>
    </row>
    <row r="9543" spans="1:9" x14ac:dyDescent="0.25">
      <c r="A9543" s="2">
        <v>41677</v>
      </c>
      <c r="B9543" s="1">
        <f t="shared" si="298"/>
        <v>2014</v>
      </c>
      <c r="C9543" s="1">
        <f t="shared" si="299"/>
        <v>1</v>
      </c>
      <c r="D9543">
        <v>2617</v>
      </c>
      <c r="E9543" t="s">
        <v>37</v>
      </c>
      <c r="F9543" s="4">
        <v>427000</v>
      </c>
      <c r="G9543" t="s">
        <v>6</v>
      </c>
      <c r="H9543">
        <v>2</v>
      </c>
      <c r="I9543" s="4">
        <f>IF(E9543="Rhode Island", Table1[[#This Row],[price]]*$L$3, IF(E9543="Massachusetts", Table1[[#This Row],[price]]*$L$2, 1))</f>
        <v>427000</v>
      </c>
    </row>
    <row r="9544" spans="1:9" x14ac:dyDescent="0.25">
      <c r="A9544" s="2">
        <v>41678</v>
      </c>
      <c r="B9544" s="1">
        <f t="shared" si="298"/>
        <v>2014</v>
      </c>
      <c r="C9544" s="1">
        <f t="shared" si="299"/>
        <v>1</v>
      </c>
      <c r="D9544">
        <v>2617</v>
      </c>
      <c r="E9544" t="s">
        <v>37</v>
      </c>
      <c r="F9544" s="4">
        <v>500000</v>
      </c>
      <c r="G9544" t="s">
        <v>5</v>
      </c>
      <c r="H9544">
        <v>3</v>
      </c>
      <c r="I9544" s="4">
        <f>IF(E9544="Rhode Island", Table1[[#This Row],[price]]*$L$3, IF(E9544="Massachusetts", Table1[[#This Row],[price]]*$L$2, 1))</f>
        <v>500000</v>
      </c>
    </row>
    <row r="9545" spans="1:9" x14ac:dyDescent="0.25">
      <c r="A9545" s="2">
        <v>41678</v>
      </c>
      <c r="B9545" s="1">
        <f t="shared" si="298"/>
        <v>2014</v>
      </c>
      <c r="C9545" s="1">
        <f t="shared" si="299"/>
        <v>1</v>
      </c>
      <c r="D9545">
        <v>2903</v>
      </c>
      <c r="E9545" t="s">
        <v>36</v>
      </c>
      <c r="F9545" s="4">
        <v>510000</v>
      </c>
      <c r="G9545" t="s">
        <v>5</v>
      </c>
      <c r="H9545">
        <v>4</v>
      </c>
      <c r="I9545" s="4">
        <f>IF(E9545="Rhode Island", Table1[[#This Row],[price]]*$L$3, IF(E9545="Massachusetts", Table1[[#This Row],[price]]*$L$2, 1))</f>
        <v>510000</v>
      </c>
    </row>
    <row r="9546" spans="1:9" x14ac:dyDescent="0.25">
      <c r="A9546" s="2">
        <v>41678</v>
      </c>
      <c r="B9546" s="1">
        <f t="shared" si="298"/>
        <v>2014</v>
      </c>
      <c r="C9546" s="1">
        <f t="shared" si="299"/>
        <v>1</v>
      </c>
      <c r="D9546">
        <v>2607</v>
      </c>
      <c r="E9546" t="s">
        <v>37</v>
      </c>
      <c r="F9546" s="4">
        <v>555000</v>
      </c>
      <c r="G9546" t="s">
        <v>5</v>
      </c>
      <c r="H9546">
        <v>3</v>
      </c>
      <c r="I9546" s="4">
        <f>IF(E9546="Rhode Island", Table1[[#This Row],[price]]*$L$3, IF(E9546="Massachusetts", Table1[[#This Row],[price]]*$L$2, 1))</f>
        <v>555000</v>
      </c>
    </row>
    <row r="9547" spans="1:9" x14ac:dyDescent="0.25">
      <c r="A9547" s="2">
        <v>41678</v>
      </c>
      <c r="B9547" s="1">
        <f t="shared" si="298"/>
        <v>2014</v>
      </c>
      <c r="C9547" s="1">
        <f t="shared" si="299"/>
        <v>1</v>
      </c>
      <c r="D9547">
        <v>2615</v>
      </c>
      <c r="E9547" t="s">
        <v>37</v>
      </c>
      <c r="F9547" s="4">
        <v>575000</v>
      </c>
      <c r="G9547" t="s">
        <v>5</v>
      </c>
      <c r="H9547">
        <v>4</v>
      </c>
      <c r="I9547" s="4">
        <f>IF(E9547="Rhode Island", Table1[[#This Row],[price]]*$L$3, IF(E9547="Massachusetts", Table1[[#This Row],[price]]*$L$2, 1))</f>
        <v>575000</v>
      </c>
    </row>
    <row r="9548" spans="1:9" x14ac:dyDescent="0.25">
      <c r="A9548" s="2">
        <v>41678</v>
      </c>
      <c r="B9548" s="1">
        <f t="shared" si="298"/>
        <v>2014</v>
      </c>
      <c r="C9548" s="1">
        <f t="shared" si="299"/>
        <v>1</v>
      </c>
      <c r="D9548">
        <v>2617</v>
      </c>
      <c r="E9548" t="s">
        <v>37</v>
      </c>
      <c r="F9548" s="4">
        <v>660000</v>
      </c>
      <c r="G9548" t="s">
        <v>5</v>
      </c>
      <c r="H9548">
        <v>4</v>
      </c>
      <c r="I9548" s="4">
        <f>IF(E9548="Rhode Island", Table1[[#This Row],[price]]*$L$3, IF(E9548="Massachusetts", Table1[[#This Row],[price]]*$L$2, 1))</f>
        <v>660000</v>
      </c>
    </row>
    <row r="9549" spans="1:9" x14ac:dyDescent="0.25">
      <c r="A9549" s="2">
        <v>41678</v>
      </c>
      <c r="B9549" s="1">
        <f t="shared" si="298"/>
        <v>2014</v>
      </c>
      <c r="C9549" s="1">
        <f t="shared" si="299"/>
        <v>1</v>
      </c>
      <c r="D9549">
        <v>2617</v>
      </c>
      <c r="E9549" t="s">
        <v>37</v>
      </c>
      <c r="F9549" s="4">
        <v>390000</v>
      </c>
      <c r="G9549" t="s">
        <v>6</v>
      </c>
      <c r="H9549">
        <v>3</v>
      </c>
      <c r="I9549" s="4">
        <f>IF(E9549="Rhode Island", Table1[[#This Row],[price]]*$L$3, IF(E9549="Massachusetts", Table1[[#This Row],[price]]*$L$2, 1))</f>
        <v>390000</v>
      </c>
    </row>
    <row r="9550" spans="1:9" x14ac:dyDescent="0.25">
      <c r="A9550" s="2">
        <v>41680</v>
      </c>
      <c r="B9550" s="1">
        <f t="shared" si="298"/>
        <v>2014</v>
      </c>
      <c r="C9550" s="1">
        <f t="shared" si="299"/>
        <v>1</v>
      </c>
      <c r="D9550">
        <v>2913</v>
      </c>
      <c r="E9550" t="s">
        <v>36</v>
      </c>
      <c r="F9550" s="4">
        <v>355000</v>
      </c>
      <c r="G9550" t="s">
        <v>5</v>
      </c>
      <c r="H9550">
        <v>3</v>
      </c>
      <c r="I9550" s="4">
        <f>IF(E9550="Rhode Island", Table1[[#This Row],[price]]*$L$3, IF(E9550="Massachusetts", Table1[[#This Row],[price]]*$L$2, 1))</f>
        <v>355000</v>
      </c>
    </row>
    <row r="9551" spans="1:9" x14ac:dyDescent="0.25">
      <c r="A9551" s="2">
        <v>41680</v>
      </c>
      <c r="B9551" s="1">
        <f t="shared" si="298"/>
        <v>2014</v>
      </c>
      <c r="C9551" s="1">
        <f t="shared" si="299"/>
        <v>1</v>
      </c>
      <c r="D9551">
        <v>2902</v>
      </c>
      <c r="E9551" t="s">
        <v>36</v>
      </c>
      <c r="F9551" s="4">
        <v>429000</v>
      </c>
      <c r="G9551" t="s">
        <v>5</v>
      </c>
      <c r="H9551">
        <v>3</v>
      </c>
      <c r="I9551" s="4">
        <f>IF(E9551="Rhode Island", Table1[[#This Row],[price]]*$L$3, IF(E9551="Massachusetts", Table1[[#This Row],[price]]*$L$2, 1))</f>
        <v>429000</v>
      </c>
    </row>
    <row r="9552" spans="1:9" x14ac:dyDescent="0.25">
      <c r="A9552" s="2">
        <v>41680</v>
      </c>
      <c r="B9552" s="1">
        <f t="shared" si="298"/>
        <v>2014</v>
      </c>
      <c r="C9552" s="1">
        <f t="shared" si="299"/>
        <v>1</v>
      </c>
      <c r="D9552">
        <v>2615</v>
      </c>
      <c r="E9552" t="s">
        <v>37</v>
      </c>
      <c r="F9552" s="4">
        <v>465000</v>
      </c>
      <c r="G9552" t="s">
        <v>5</v>
      </c>
      <c r="H9552">
        <v>4</v>
      </c>
      <c r="I9552" s="4">
        <f>IF(E9552="Rhode Island", Table1[[#This Row],[price]]*$L$3, IF(E9552="Massachusetts", Table1[[#This Row],[price]]*$L$2, 1))</f>
        <v>465000</v>
      </c>
    </row>
    <row r="9553" spans="1:9" x14ac:dyDescent="0.25">
      <c r="A9553" s="2">
        <v>41680</v>
      </c>
      <c r="B9553" s="1">
        <f t="shared" si="298"/>
        <v>2014</v>
      </c>
      <c r="C9553" s="1">
        <f t="shared" si="299"/>
        <v>1</v>
      </c>
      <c r="D9553">
        <v>2905</v>
      </c>
      <c r="E9553" t="s">
        <v>36</v>
      </c>
      <c r="F9553" s="4">
        <v>480000</v>
      </c>
      <c r="G9553" t="s">
        <v>5</v>
      </c>
      <c r="H9553">
        <v>3</v>
      </c>
      <c r="I9553" s="4">
        <f>IF(E9553="Rhode Island", Table1[[#This Row],[price]]*$L$3, IF(E9553="Massachusetts", Table1[[#This Row],[price]]*$L$2, 1))</f>
        <v>480000</v>
      </c>
    </row>
    <row r="9554" spans="1:9" x14ac:dyDescent="0.25">
      <c r="A9554" s="2">
        <v>41680</v>
      </c>
      <c r="B9554" s="1">
        <f t="shared" si="298"/>
        <v>2014</v>
      </c>
      <c r="C9554" s="1">
        <f t="shared" si="299"/>
        <v>1</v>
      </c>
      <c r="D9554">
        <v>2914</v>
      </c>
      <c r="E9554" t="s">
        <v>36</v>
      </c>
      <c r="F9554" s="4">
        <v>507500</v>
      </c>
      <c r="G9554" t="s">
        <v>5</v>
      </c>
      <c r="H9554">
        <v>4</v>
      </c>
      <c r="I9554" s="4">
        <f>IF(E9554="Rhode Island", Table1[[#This Row],[price]]*$L$3, IF(E9554="Massachusetts", Table1[[#This Row],[price]]*$L$2, 1))</f>
        <v>507500</v>
      </c>
    </row>
    <row r="9555" spans="1:9" x14ac:dyDescent="0.25">
      <c r="A9555" s="2">
        <v>41680</v>
      </c>
      <c r="B9555" s="1">
        <f t="shared" si="298"/>
        <v>2014</v>
      </c>
      <c r="C9555" s="1">
        <f t="shared" si="299"/>
        <v>1</v>
      </c>
      <c r="D9555">
        <v>2913</v>
      </c>
      <c r="E9555" t="s">
        <v>36</v>
      </c>
      <c r="F9555" s="4">
        <v>645000</v>
      </c>
      <c r="G9555" t="s">
        <v>5</v>
      </c>
      <c r="H9555">
        <v>4</v>
      </c>
      <c r="I9555" s="4">
        <f>IF(E9555="Rhode Island", Table1[[#This Row],[price]]*$L$3, IF(E9555="Massachusetts", Table1[[#This Row],[price]]*$L$2, 1))</f>
        <v>645000</v>
      </c>
    </row>
    <row r="9556" spans="1:9" x14ac:dyDescent="0.25">
      <c r="A9556" s="2">
        <v>41680</v>
      </c>
      <c r="B9556" s="1">
        <f t="shared" si="298"/>
        <v>2014</v>
      </c>
      <c r="C9556" s="1">
        <f t="shared" si="299"/>
        <v>1</v>
      </c>
      <c r="D9556">
        <v>2913</v>
      </c>
      <c r="E9556" t="s">
        <v>36</v>
      </c>
      <c r="F9556" s="4">
        <v>695000</v>
      </c>
      <c r="G9556" t="s">
        <v>5</v>
      </c>
      <c r="H9556">
        <v>4</v>
      </c>
      <c r="I9556" s="4">
        <f>IF(E9556="Rhode Island", Table1[[#This Row],[price]]*$L$3, IF(E9556="Massachusetts", Table1[[#This Row],[price]]*$L$2, 1))</f>
        <v>695000</v>
      </c>
    </row>
    <row r="9557" spans="1:9" x14ac:dyDescent="0.25">
      <c r="A9557" s="2">
        <v>41680</v>
      </c>
      <c r="B9557" s="1">
        <f t="shared" si="298"/>
        <v>2014</v>
      </c>
      <c r="C9557" s="1">
        <f t="shared" si="299"/>
        <v>1</v>
      </c>
      <c r="D9557">
        <v>2605</v>
      </c>
      <c r="E9557" t="s">
        <v>37</v>
      </c>
      <c r="F9557" s="4">
        <v>780000</v>
      </c>
      <c r="G9557" t="s">
        <v>5</v>
      </c>
      <c r="H9557">
        <v>5</v>
      </c>
      <c r="I9557" s="4">
        <f>IF(E9557="Rhode Island", Table1[[#This Row],[price]]*$L$3, IF(E9557="Massachusetts", Table1[[#This Row],[price]]*$L$2, 1))</f>
        <v>780000</v>
      </c>
    </row>
    <row r="9558" spans="1:9" x14ac:dyDescent="0.25">
      <c r="A9558" s="2">
        <v>41680</v>
      </c>
      <c r="B9558" s="1">
        <f t="shared" si="298"/>
        <v>2014</v>
      </c>
      <c r="C9558" s="1">
        <f t="shared" si="299"/>
        <v>1</v>
      </c>
      <c r="D9558">
        <v>2602</v>
      </c>
      <c r="E9558" t="s">
        <v>37</v>
      </c>
      <c r="F9558" s="4">
        <v>845000</v>
      </c>
      <c r="G9558" t="s">
        <v>5</v>
      </c>
      <c r="H9558">
        <v>2</v>
      </c>
      <c r="I9558" s="4">
        <f>IF(E9558="Rhode Island", Table1[[#This Row],[price]]*$L$3, IF(E9558="Massachusetts", Table1[[#This Row],[price]]*$L$2, 1))</f>
        <v>845000</v>
      </c>
    </row>
    <row r="9559" spans="1:9" x14ac:dyDescent="0.25">
      <c r="A9559" s="2">
        <v>41680</v>
      </c>
      <c r="B9559" s="1">
        <f t="shared" si="298"/>
        <v>2014</v>
      </c>
      <c r="C9559" s="1">
        <f t="shared" si="299"/>
        <v>1</v>
      </c>
      <c r="D9559">
        <v>2602</v>
      </c>
      <c r="E9559" t="s">
        <v>37</v>
      </c>
      <c r="F9559" s="4">
        <v>870000</v>
      </c>
      <c r="G9559" t="s">
        <v>5</v>
      </c>
      <c r="H9559">
        <v>3</v>
      </c>
      <c r="I9559" s="4">
        <f>IF(E9559="Rhode Island", Table1[[#This Row],[price]]*$L$3, IF(E9559="Massachusetts", Table1[[#This Row],[price]]*$L$2, 1))</f>
        <v>870000</v>
      </c>
    </row>
    <row r="9560" spans="1:9" x14ac:dyDescent="0.25">
      <c r="A9560" s="2">
        <v>41680</v>
      </c>
      <c r="B9560" s="1">
        <f t="shared" si="298"/>
        <v>2014</v>
      </c>
      <c r="C9560" s="1">
        <f t="shared" si="299"/>
        <v>1</v>
      </c>
      <c r="D9560">
        <v>2604</v>
      </c>
      <c r="E9560" t="s">
        <v>37</v>
      </c>
      <c r="F9560" s="4">
        <v>605000</v>
      </c>
      <c r="G9560" t="s">
        <v>6</v>
      </c>
      <c r="H9560">
        <v>2</v>
      </c>
      <c r="I9560" s="4">
        <f>IF(E9560="Rhode Island", Table1[[#This Row],[price]]*$L$3, IF(E9560="Massachusetts", Table1[[#This Row],[price]]*$L$2, 1))</f>
        <v>605000</v>
      </c>
    </row>
    <row r="9561" spans="1:9" x14ac:dyDescent="0.25">
      <c r="A9561" s="2">
        <v>41681</v>
      </c>
      <c r="B9561" s="1">
        <f t="shared" si="298"/>
        <v>2014</v>
      </c>
      <c r="C9561" s="1">
        <f t="shared" si="299"/>
        <v>1</v>
      </c>
      <c r="D9561">
        <v>2905</v>
      </c>
      <c r="E9561" t="s">
        <v>36</v>
      </c>
      <c r="F9561" s="4">
        <v>408000</v>
      </c>
      <c r="G9561" t="s">
        <v>5</v>
      </c>
      <c r="H9561">
        <v>3</v>
      </c>
      <c r="I9561" s="4">
        <f>IF(E9561="Rhode Island", Table1[[#This Row],[price]]*$L$3, IF(E9561="Massachusetts", Table1[[#This Row],[price]]*$L$2, 1))</f>
        <v>408000</v>
      </c>
    </row>
    <row r="9562" spans="1:9" x14ac:dyDescent="0.25">
      <c r="A9562" s="2">
        <v>41681</v>
      </c>
      <c r="B9562" s="1">
        <f t="shared" si="298"/>
        <v>2014</v>
      </c>
      <c r="C9562" s="1">
        <f t="shared" si="299"/>
        <v>1</v>
      </c>
      <c r="D9562">
        <v>2903</v>
      </c>
      <c r="E9562" t="s">
        <v>36</v>
      </c>
      <c r="F9562" s="4">
        <v>439874</v>
      </c>
      <c r="G9562" t="s">
        <v>5</v>
      </c>
      <c r="H9562">
        <v>3</v>
      </c>
      <c r="I9562" s="4">
        <f>IF(E9562="Rhode Island", Table1[[#This Row],[price]]*$L$3, IF(E9562="Massachusetts", Table1[[#This Row],[price]]*$L$2, 1))</f>
        <v>439874</v>
      </c>
    </row>
    <row r="9563" spans="1:9" x14ac:dyDescent="0.25">
      <c r="A9563" s="2">
        <v>41681</v>
      </c>
      <c r="B9563" s="1">
        <f t="shared" si="298"/>
        <v>2014</v>
      </c>
      <c r="C9563" s="1">
        <f t="shared" si="299"/>
        <v>1</v>
      </c>
      <c r="D9563">
        <v>2611</v>
      </c>
      <c r="E9563" t="s">
        <v>37</v>
      </c>
      <c r="F9563" s="4">
        <v>461000</v>
      </c>
      <c r="G9563" t="s">
        <v>5</v>
      </c>
      <c r="H9563">
        <v>3</v>
      </c>
      <c r="I9563" s="4">
        <f>IF(E9563="Rhode Island", Table1[[#This Row],[price]]*$L$3, IF(E9563="Massachusetts", Table1[[#This Row],[price]]*$L$2, 1))</f>
        <v>461000</v>
      </c>
    </row>
    <row r="9564" spans="1:9" x14ac:dyDescent="0.25">
      <c r="A9564" s="2">
        <v>41681</v>
      </c>
      <c r="B9564" s="1">
        <f t="shared" si="298"/>
        <v>2014</v>
      </c>
      <c r="C9564" s="1">
        <f t="shared" si="299"/>
        <v>1</v>
      </c>
      <c r="D9564">
        <v>2914</v>
      </c>
      <c r="E9564" t="s">
        <v>36</v>
      </c>
      <c r="F9564" s="4">
        <v>545000</v>
      </c>
      <c r="G9564" t="s">
        <v>5</v>
      </c>
      <c r="H9564">
        <v>4</v>
      </c>
      <c r="I9564" s="4">
        <f>IF(E9564="Rhode Island", Table1[[#This Row],[price]]*$L$3, IF(E9564="Massachusetts", Table1[[#This Row],[price]]*$L$2, 1))</f>
        <v>545000</v>
      </c>
    </row>
    <row r="9565" spans="1:9" x14ac:dyDescent="0.25">
      <c r="A9565" s="2">
        <v>41681</v>
      </c>
      <c r="B9565" s="1">
        <f t="shared" si="298"/>
        <v>2014</v>
      </c>
      <c r="C9565" s="1">
        <f t="shared" si="299"/>
        <v>1</v>
      </c>
      <c r="D9565">
        <v>2904</v>
      </c>
      <c r="E9565" t="s">
        <v>36</v>
      </c>
      <c r="F9565" s="4">
        <v>550000</v>
      </c>
      <c r="G9565" t="s">
        <v>5</v>
      </c>
      <c r="H9565">
        <v>4</v>
      </c>
      <c r="I9565" s="4">
        <f>IF(E9565="Rhode Island", Table1[[#This Row],[price]]*$L$3, IF(E9565="Massachusetts", Table1[[#This Row],[price]]*$L$2, 1))</f>
        <v>550000</v>
      </c>
    </row>
    <row r="9566" spans="1:9" x14ac:dyDescent="0.25">
      <c r="A9566" s="2">
        <v>41681</v>
      </c>
      <c r="B9566" s="1">
        <f t="shared" si="298"/>
        <v>2014</v>
      </c>
      <c r="C9566" s="1">
        <f t="shared" si="299"/>
        <v>1</v>
      </c>
      <c r="D9566">
        <v>2904</v>
      </c>
      <c r="E9566" t="s">
        <v>36</v>
      </c>
      <c r="F9566" s="4">
        <v>565000</v>
      </c>
      <c r="G9566" t="s">
        <v>5</v>
      </c>
      <c r="H9566">
        <v>5</v>
      </c>
      <c r="I9566" s="4">
        <f>IF(E9566="Rhode Island", Table1[[#This Row],[price]]*$L$3, IF(E9566="Massachusetts", Table1[[#This Row],[price]]*$L$2, 1))</f>
        <v>565000</v>
      </c>
    </row>
    <row r="9567" spans="1:9" x14ac:dyDescent="0.25">
      <c r="A9567" s="2">
        <v>41681</v>
      </c>
      <c r="B9567" s="1">
        <f t="shared" si="298"/>
        <v>2014</v>
      </c>
      <c r="C9567" s="1">
        <f t="shared" si="299"/>
        <v>1</v>
      </c>
      <c r="D9567">
        <v>2913</v>
      </c>
      <c r="E9567" t="s">
        <v>36</v>
      </c>
      <c r="F9567" s="4">
        <v>600000</v>
      </c>
      <c r="G9567" t="s">
        <v>5</v>
      </c>
      <c r="H9567">
        <v>4</v>
      </c>
      <c r="I9567" s="4">
        <f>IF(E9567="Rhode Island", Table1[[#This Row],[price]]*$L$3, IF(E9567="Massachusetts", Table1[[#This Row],[price]]*$L$2, 1))</f>
        <v>600000</v>
      </c>
    </row>
    <row r="9568" spans="1:9" x14ac:dyDescent="0.25">
      <c r="A9568" s="2">
        <v>41681</v>
      </c>
      <c r="B9568" s="1">
        <f t="shared" si="298"/>
        <v>2014</v>
      </c>
      <c r="C9568" s="1">
        <f t="shared" si="299"/>
        <v>1</v>
      </c>
      <c r="D9568">
        <v>2617</v>
      </c>
      <c r="E9568" t="s">
        <v>37</v>
      </c>
      <c r="F9568" s="4">
        <v>610000</v>
      </c>
      <c r="G9568" t="s">
        <v>5</v>
      </c>
      <c r="H9568">
        <v>5</v>
      </c>
      <c r="I9568" s="4">
        <f>IF(E9568="Rhode Island", Table1[[#This Row],[price]]*$L$3, IF(E9568="Massachusetts", Table1[[#This Row],[price]]*$L$2, 1))</f>
        <v>610000</v>
      </c>
    </row>
    <row r="9569" spans="1:9" x14ac:dyDescent="0.25">
      <c r="A9569" s="2">
        <v>41681</v>
      </c>
      <c r="B9569" s="1">
        <f t="shared" si="298"/>
        <v>2014</v>
      </c>
      <c r="C9569" s="1">
        <f t="shared" si="299"/>
        <v>1</v>
      </c>
      <c r="D9569">
        <v>2602</v>
      </c>
      <c r="E9569" t="s">
        <v>37</v>
      </c>
      <c r="F9569" s="4">
        <v>645000</v>
      </c>
      <c r="G9569" t="s">
        <v>5</v>
      </c>
      <c r="H9569">
        <v>3</v>
      </c>
      <c r="I9569" s="4">
        <f>IF(E9569="Rhode Island", Table1[[#This Row],[price]]*$L$3, IF(E9569="Massachusetts", Table1[[#This Row],[price]]*$L$2, 1))</f>
        <v>645000</v>
      </c>
    </row>
    <row r="9570" spans="1:9" x14ac:dyDescent="0.25">
      <c r="A9570" s="2">
        <v>41681</v>
      </c>
      <c r="B9570" s="1">
        <f t="shared" si="298"/>
        <v>2014</v>
      </c>
      <c r="C9570" s="1">
        <f t="shared" si="299"/>
        <v>1</v>
      </c>
      <c r="D9570">
        <v>2611</v>
      </c>
      <c r="E9570" t="s">
        <v>37</v>
      </c>
      <c r="F9570" s="4">
        <v>690000</v>
      </c>
      <c r="G9570" t="s">
        <v>5</v>
      </c>
      <c r="H9570">
        <v>4</v>
      </c>
      <c r="I9570" s="4">
        <f>IF(E9570="Rhode Island", Table1[[#This Row],[price]]*$L$3, IF(E9570="Massachusetts", Table1[[#This Row],[price]]*$L$2, 1))</f>
        <v>690000</v>
      </c>
    </row>
    <row r="9571" spans="1:9" x14ac:dyDescent="0.25">
      <c r="A9571" s="2">
        <v>41681</v>
      </c>
      <c r="B9571" s="1">
        <f t="shared" si="298"/>
        <v>2014</v>
      </c>
      <c r="C9571" s="1">
        <f t="shared" si="299"/>
        <v>1</v>
      </c>
      <c r="D9571">
        <v>2607</v>
      </c>
      <c r="E9571" t="s">
        <v>37</v>
      </c>
      <c r="F9571" s="4">
        <v>775000</v>
      </c>
      <c r="G9571" t="s">
        <v>5</v>
      </c>
      <c r="H9571">
        <v>4</v>
      </c>
      <c r="I9571" s="4">
        <f>IF(E9571="Rhode Island", Table1[[#This Row],[price]]*$L$3, IF(E9571="Massachusetts", Table1[[#This Row],[price]]*$L$2, 1))</f>
        <v>775000</v>
      </c>
    </row>
    <row r="9572" spans="1:9" x14ac:dyDescent="0.25">
      <c r="A9572" s="2">
        <v>41681</v>
      </c>
      <c r="B9572" s="1">
        <f t="shared" si="298"/>
        <v>2014</v>
      </c>
      <c r="C9572" s="1">
        <f t="shared" si="299"/>
        <v>1</v>
      </c>
      <c r="D9572">
        <v>2912</v>
      </c>
      <c r="E9572" t="s">
        <v>36</v>
      </c>
      <c r="F9572" s="4">
        <v>870000</v>
      </c>
      <c r="G9572" t="s">
        <v>5</v>
      </c>
      <c r="H9572">
        <v>5</v>
      </c>
      <c r="I9572" s="4">
        <f>IF(E9572="Rhode Island", Table1[[#This Row],[price]]*$L$3, IF(E9572="Massachusetts", Table1[[#This Row],[price]]*$L$2, 1))</f>
        <v>870000</v>
      </c>
    </row>
    <row r="9573" spans="1:9" x14ac:dyDescent="0.25">
      <c r="A9573" s="2">
        <v>41681</v>
      </c>
      <c r="B9573" s="1">
        <f t="shared" si="298"/>
        <v>2014</v>
      </c>
      <c r="C9573" s="1">
        <f t="shared" si="299"/>
        <v>1</v>
      </c>
      <c r="D9573">
        <v>2614</v>
      </c>
      <c r="E9573" t="s">
        <v>37</v>
      </c>
      <c r="F9573" s="4">
        <v>255000</v>
      </c>
      <c r="G9573" t="s">
        <v>6</v>
      </c>
      <c r="H9573">
        <v>1</v>
      </c>
      <c r="I9573" s="4">
        <f>IF(E9573="Rhode Island", Table1[[#This Row],[price]]*$L$3, IF(E9573="Massachusetts", Table1[[#This Row],[price]]*$L$2, 1))</f>
        <v>255000</v>
      </c>
    </row>
    <row r="9574" spans="1:9" x14ac:dyDescent="0.25">
      <c r="A9574" s="2">
        <v>41681</v>
      </c>
      <c r="B9574" s="1">
        <f t="shared" si="298"/>
        <v>2014</v>
      </c>
      <c r="C9574" s="1">
        <f t="shared" si="299"/>
        <v>1</v>
      </c>
      <c r="D9574">
        <v>2612</v>
      </c>
      <c r="E9574" t="s">
        <v>37</v>
      </c>
      <c r="F9574" s="4">
        <v>428000</v>
      </c>
      <c r="G9574" t="s">
        <v>6</v>
      </c>
      <c r="H9574">
        <v>2</v>
      </c>
      <c r="I9574" s="4">
        <f>IF(E9574="Rhode Island", Table1[[#This Row],[price]]*$L$3, IF(E9574="Massachusetts", Table1[[#This Row],[price]]*$L$2, 1))</f>
        <v>428000</v>
      </c>
    </row>
    <row r="9575" spans="1:9" x14ac:dyDescent="0.25">
      <c r="A9575" s="2">
        <v>41681</v>
      </c>
      <c r="B9575" s="1">
        <f t="shared" si="298"/>
        <v>2014</v>
      </c>
      <c r="C9575" s="1">
        <f t="shared" si="299"/>
        <v>1</v>
      </c>
      <c r="D9575">
        <v>2612</v>
      </c>
      <c r="E9575" t="s">
        <v>37</v>
      </c>
      <c r="F9575" s="4">
        <v>472500</v>
      </c>
      <c r="G9575" t="s">
        <v>6</v>
      </c>
      <c r="H9575">
        <v>3</v>
      </c>
      <c r="I9575" s="4">
        <f>IF(E9575="Rhode Island", Table1[[#This Row],[price]]*$L$3, IF(E9575="Massachusetts", Table1[[#This Row],[price]]*$L$2, 1))</f>
        <v>472500</v>
      </c>
    </row>
    <row r="9576" spans="1:9" x14ac:dyDescent="0.25">
      <c r="A9576" s="2">
        <v>41682</v>
      </c>
      <c r="B9576" s="1">
        <f t="shared" si="298"/>
        <v>2014</v>
      </c>
      <c r="C9576" s="1">
        <f t="shared" si="299"/>
        <v>1</v>
      </c>
      <c r="D9576">
        <v>2913</v>
      </c>
      <c r="E9576" t="s">
        <v>36</v>
      </c>
      <c r="F9576" s="4">
        <v>378000</v>
      </c>
      <c r="G9576" t="s">
        <v>5</v>
      </c>
      <c r="H9576">
        <v>3</v>
      </c>
      <c r="I9576" s="4">
        <f>IF(E9576="Rhode Island", Table1[[#This Row],[price]]*$L$3, IF(E9576="Massachusetts", Table1[[#This Row],[price]]*$L$2, 1))</f>
        <v>378000</v>
      </c>
    </row>
    <row r="9577" spans="1:9" x14ac:dyDescent="0.25">
      <c r="A9577" s="2">
        <v>41682</v>
      </c>
      <c r="B9577" s="1">
        <f t="shared" si="298"/>
        <v>2014</v>
      </c>
      <c r="C9577" s="1">
        <f t="shared" si="299"/>
        <v>1</v>
      </c>
      <c r="D9577">
        <v>2906</v>
      </c>
      <c r="E9577" t="s">
        <v>36</v>
      </c>
      <c r="F9577" s="4">
        <v>400000</v>
      </c>
      <c r="G9577" t="s">
        <v>5</v>
      </c>
      <c r="H9577">
        <v>3</v>
      </c>
      <c r="I9577" s="4">
        <f>IF(E9577="Rhode Island", Table1[[#This Row],[price]]*$L$3, IF(E9577="Massachusetts", Table1[[#This Row],[price]]*$L$2, 1))</f>
        <v>400000</v>
      </c>
    </row>
    <row r="9578" spans="1:9" x14ac:dyDescent="0.25">
      <c r="A9578" s="2">
        <v>41682</v>
      </c>
      <c r="B9578" s="1">
        <f t="shared" si="298"/>
        <v>2014</v>
      </c>
      <c r="C9578" s="1">
        <f t="shared" si="299"/>
        <v>1</v>
      </c>
      <c r="D9578">
        <v>2905</v>
      </c>
      <c r="E9578" t="s">
        <v>36</v>
      </c>
      <c r="F9578" s="4">
        <v>432000</v>
      </c>
      <c r="G9578" t="s">
        <v>5</v>
      </c>
      <c r="H9578">
        <v>3</v>
      </c>
      <c r="I9578" s="4">
        <f>IF(E9578="Rhode Island", Table1[[#This Row],[price]]*$L$3, IF(E9578="Massachusetts", Table1[[#This Row],[price]]*$L$2, 1))</f>
        <v>432000</v>
      </c>
    </row>
    <row r="9579" spans="1:9" x14ac:dyDescent="0.25">
      <c r="A9579" s="2">
        <v>41682</v>
      </c>
      <c r="B9579" s="1">
        <f t="shared" si="298"/>
        <v>2014</v>
      </c>
      <c r="C9579" s="1">
        <f t="shared" si="299"/>
        <v>1</v>
      </c>
      <c r="D9579">
        <v>2602</v>
      </c>
      <c r="E9579" t="s">
        <v>37</v>
      </c>
      <c r="F9579" s="4">
        <v>435000</v>
      </c>
      <c r="G9579" t="s">
        <v>5</v>
      </c>
      <c r="H9579">
        <v>3</v>
      </c>
      <c r="I9579" s="4">
        <f>IF(E9579="Rhode Island", Table1[[#This Row],[price]]*$L$3, IF(E9579="Massachusetts", Table1[[#This Row],[price]]*$L$2, 1))</f>
        <v>435000</v>
      </c>
    </row>
    <row r="9580" spans="1:9" x14ac:dyDescent="0.25">
      <c r="A9580" s="2">
        <v>41682</v>
      </c>
      <c r="B9580" s="1">
        <f t="shared" si="298"/>
        <v>2014</v>
      </c>
      <c r="C9580" s="1">
        <f t="shared" si="299"/>
        <v>1</v>
      </c>
      <c r="D9580">
        <v>2913</v>
      </c>
      <c r="E9580" t="s">
        <v>36</v>
      </c>
      <c r="F9580" s="4">
        <v>449000</v>
      </c>
      <c r="G9580" t="s">
        <v>5</v>
      </c>
      <c r="H9580">
        <v>3</v>
      </c>
      <c r="I9580" s="4">
        <f>IF(E9580="Rhode Island", Table1[[#This Row],[price]]*$L$3, IF(E9580="Massachusetts", Table1[[#This Row],[price]]*$L$2, 1))</f>
        <v>449000</v>
      </c>
    </row>
    <row r="9581" spans="1:9" x14ac:dyDescent="0.25">
      <c r="A9581" s="2">
        <v>41682</v>
      </c>
      <c r="B9581" s="1">
        <f t="shared" si="298"/>
        <v>2014</v>
      </c>
      <c r="C9581" s="1">
        <f t="shared" si="299"/>
        <v>1</v>
      </c>
      <c r="D9581">
        <v>2904</v>
      </c>
      <c r="E9581" t="s">
        <v>36</v>
      </c>
      <c r="F9581" s="4">
        <v>452000</v>
      </c>
      <c r="G9581" t="s">
        <v>5</v>
      </c>
      <c r="H9581">
        <v>3</v>
      </c>
      <c r="I9581" s="4">
        <f>IF(E9581="Rhode Island", Table1[[#This Row],[price]]*$L$3, IF(E9581="Massachusetts", Table1[[#This Row],[price]]*$L$2, 1))</f>
        <v>452000</v>
      </c>
    </row>
    <row r="9582" spans="1:9" x14ac:dyDescent="0.25">
      <c r="A9582" s="2">
        <v>41682</v>
      </c>
      <c r="B9582" s="1">
        <f t="shared" si="298"/>
        <v>2014</v>
      </c>
      <c r="C9582" s="1">
        <f t="shared" si="299"/>
        <v>1</v>
      </c>
      <c r="D9582">
        <v>2617</v>
      </c>
      <c r="E9582" t="s">
        <v>37</v>
      </c>
      <c r="F9582" s="4">
        <v>567000</v>
      </c>
      <c r="G9582" t="s">
        <v>5</v>
      </c>
      <c r="H9582">
        <v>4</v>
      </c>
      <c r="I9582" s="4">
        <f>IF(E9582="Rhode Island", Table1[[#This Row],[price]]*$L$3, IF(E9582="Massachusetts", Table1[[#This Row],[price]]*$L$2, 1))</f>
        <v>567000</v>
      </c>
    </row>
    <row r="9583" spans="1:9" x14ac:dyDescent="0.25">
      <c r="A9583" s="2">
        <v>41682</v>
      </c>
      <c r="B9583" s="1">
        <f t="shared" si="298"/>
        <v>2014</v>
      </c>
      <c r="C9583" s="1">
        <f t="shared" si="299"/>
        <v>1</v>
      </c>
      <c r="D9583">
        <v>2911</v>
      </c>
      <c r="E9583" t="s">
        <v>36</v>
      </c>
      <c r="F9583" s="4">
        <v>660000</v>
      </c>
      <c r="G9583" t="s">
        <v>5</v>
      </c>
      <c r="H9583">
        <v>4</v>
      </c>
      <c r="I9583" s="4">
        <f>IF(E9583="Rhode Island", Table1[[#This Row],[price]]*$L$3, IF(E9583="Massachusetts", Table1[[#This Row],[price]]*$L$2, 1))</f>
        <v>660000</v>
      </c>
    </row>
    <row r="9584" spans="1:9" x14ac:dyDescent="0.25">
      <c r="A9584" s="2">
        <v>41682</v>
      </c>
      <c r="B9584" s="1">
        <f t="shared" si="298"/>
        <v>2014</v>
      </c>
      <c r="C9584" s="1">
        <f t="shared" si="299"/>
        <v>1</v>
      </c>
      <c r="D9584">
        <v>2904</v>
      </c>
      <c r="E9584" t="s">
        <v>36</v>
      </c>
      <c r="F9584" s="4">
        <v>665000</v>
      </c>
      <c r="G9584" t="s">
        <v>5</v>
      </c>
      <c r="H9584">
        <v>3</v>
      </c>
      <c r="I9584" s="4">
        <f>IF(E9584="Rhode Island", Table1[[#This Row],[price]]*$L$3, IF(E9584="Massachusetts", Table1[[#This Row],[price]]*$L$2, 1))</f>
        <v>665000</v>
      </c>
    </row>
    <row r="9585" spans="1:9" x14ac:dyDescent="0.25">
      <c r="A9585" s="2">
        <v>41682</v>
      </c>
      <c r="B9585" s="1">
        <f t="shared" si="298"/>
        <v>2014</v>
      </c>
      <c r="C9585" s="1">
        <f t="shared" si="299"/>
        <v>1</v>
      </c>
      <c r="D9585">
        <v>2904</v>
      </c>
      <c r="E9585" t="s">
        <v>36</v>
      </c>
      <c r="F9585" s="4">
        <v>685000</v>
      </c>
      <c r="G9585" t="s">
        <v>5</v>
      </c>
      <c r="H9585">
        <v>4</v>
      </c>
      <c r="I9585" s="4">
        <f>IF(E9585="Rhode Island", Table1[[#This Row],[price]]*$L$3, IF(E9585="Massachusetts", Table1[[#This Row],[price]]*$L$2, 1))</f>
        <v>685000</v>
      </c>
    </row>
    <row r="9586" spans="1:9" x14ac:dyDescent="0.25">
      <c r="A9586" s="2">
        <v>41682</v>
      </c>
      <c r="B9586" s="1">
        <f t="shared" si="298"/>
        <v>2014</v>
      </c>
      <c r="C9586" s="1">
        <f t="shared" si="299"/>
        <v>1</v>
      </c>
      <c r="D9586">
        <v>2617</v>
      </c>
      <c r="E9586" t="s">
        <v>37</v>
      </c>
      <c r="F9586" s="4">
        <v>382000</v>
      </c>
      <c r="G9586" t="s">
        <v>6</v>
      </c>
      <c r="H9586">
        <v>2</v>
      </c>
      <c r="I9586" s="4">
        <f>IF(E9586="Rhode Island", Table1[[#This Row],[price]]*$L$3, IF(E9586="Massachusetts", Table1[[#This Row],[price]]*$L$2, 1))</f>
        <v>382000</v>
      </c>
    </row>
    <row r="9587" spans="1:9" x14ac:dyDescent="0.25">
      <c r="A9587" s="2">
        <v>41683</v>
      </c>
      <c r="B9587" s="1">
        <f t="shared" si="298"/>
        <v>2014</v>
      </c>
      <c r="C9587" s="1">
        <f t="shared" si="299"/>
        <v>1</v>
      </c>
      <c r="D9587">
        <v>2905</v>
      </c>
      <c r="E9587" t="s">
        <v>36</v>
      </c>
      <c r="F9587" s="4">
        <v>375000</v>
      </c>
      <c r="G9587" t="s">
        <v>5</v>
      </c>
      <c r="H9587">
        <v>3</v>
      </c>
      <c r="I9587" s="4">
        <f>IF(E9587="Rhode Island", Table1[[#This Row],[price]]*$L$3, IF(E9587="Massachusetts", Table1[[#This Row],[price]]*$L$2, 1))</f>
        <v>375000</v>
      </c>
    </row>
    <row r="9588" spans="1:9" x14ac:dyDescent="0.25">
      <c r="A9588" s="2">
        <v>41683</v>
      </c>
      <c r="B9588" s="1">
        <f t="shared" si="298"/>
        <v>2014</v>
      </c>
      <c r="C9588" s="1">
        <f t="shared" si="299"/>
        <v>1</v>
      </c>
      <c r="D9588">
        <v>2905</v>
      </c>
      <c r="E9588" t="s">
        <v>36</v>
      </c>
      <c r="F9588" s="4">
        <v>400000</v>
      </c>
      <c r="G9588" t="s">
        <v>5</v>
      </c>
      <c r="H9588">
        <v>3</v>
      </c>
      <c r="I9588" s="4">
        <f>IF(E9588="Rhode Island", Table1[[#This Row],[price]]*$L$3, IF(E9588="Massachusetts", Table1[[#This Row],[price]]*$L$2, 1))</f>
        <v>400000</v>
      </c>
    </row>
    <row r="9589" spans="1:9" x14ac:dyDescent="0.25">
      <c r="A9589" s="2">
        <v>41683</v>
      </c>
      <c r="B9589" s="1">
        <f t="shared" si="298"/>
        <v>2014</v>
      </c>
      <c r="C9589" s="1">
        <f t="shared" si="299"/>
        <v>1</v>
      </c>
      <c r="D9589">
        <v>2913</v>
      </c>
      <c r="E9589" t="s">
        <v>36</v>
      </c>
      <c r="F9589" s="4">
        <v>415000</v>
      </c>
      <c r="G9589" t="s">
        <v>5</v>
      </c>
      <c r="H9589">
        <v>3</v>
      </c>
      <c r="I9589" s="4">
        <f>IF(E9589="Rhode Island", Table1[[#This Row],[price]]*$L$3, IF(E9589="Massachusetts", Table1[[#This Row],[price]]*$L$2, 1))</f>
        <v>415000</v>
      </c>
    </row>
    <row r="9590" spans="1:9" x14ac:dyDescent="0.25">
      <c r="A9590" s="2">
        <v>41683</v>
      </c>
      <c r="B9590" s="1">
        <f t="shared" si="298"/>
        <v>2014</v>
      </c>
      <c r="C9590" s="1">
        <f t="shared" si="299"/>
        <v>1</v>
      </c>
      <c r="D9590">
        <v>2611</v>
      </c>
      <c r="E9590" t="s">
        <v>37</v>
      </c>
      <c r="F9590" s="4">
        <v>476000</v>
      </c>
      <c r="G9590" t="s">
        <v>5</v>
      </c>
      <c r="H9590">
        <v>3</v>
      </c>
      <c r="I9590" s="4">
        <f>IF(E9590="Rhode Island", Table1[[#This Row],[price]]*$L$3, IF(E9590="Massachusetts", Table1[[#This Row],[price]]*$L$2, 1))</f>
        <v>476000</v>
      </c>
    </row>
    <row r="9591" spans="1:9" x14ac:dyDescent="0.25">
      <c r="A9591" s="2">
        <v>41683</v>
      </c>
      <c r="B9591" s="1">
        <f t="shared" si="298"/>
        <v>2014</v>
      </c>
      <c r="C9591" s="1">
        <f t="shared" si="299"/>
        <v>1</v>
      </c>
      <c r="D9591">
        <v>2611</v>
      </c>
      <c r="E9591" t="s">
        <v>37</v>
      </c>
      <c r="F9591" s="4">
        <v>485000</v>
      </c>
      <c r="G9591" t="s">
        <v>5</v>
      </c>
      <c r="H9591">
        <v>3</v>
      </c>
      <c r="I9591" s="4">
        <f>IF(E9591="Rhode Island", Table1[[#This Row],[price]]*$L$3, IF(E9591="Massachusetts", Table1[[#This Row],[price]]*$L$2, 1))</f>
        <v>485000</v>
      </c>
    </row>
    <row r="9592" spans="1:9" x14ac:dyDescent="0.25">
      <c r="A9592" s="2">
        <v>41683</v>
      </c>
      <c r="B9592" s="1">
        <f t="shared" si="298"/>
        <v>2014</v>
      </c>
      <c r="C9592" s="1">
        <f t="shared" si="299"/>
        <v>1</v>
      </c>
      <c r="D9592">
        <v>2611</v>
      </c>
      <c r="E9592" t="s">
        <v>37</v>
      </c>
      <c r="F9592" s="4">
        <v>528000</v>
      </c>
      <c r="G9592" t="s">
        <v>5</v>
      </c>
      <c r="H9592">
        <v>4</v>
      </c>
      <c r="I9592" s="4">
        <f>IF(E9592="Rhode Island", Table1[[#This Row],[price]]*$L$3, IF(E9592="Massachusetts", Table1[[#This Row],[price]]*$L$2, 1))</f>
        <v>528000</v>
      </c>
    </row>
    <row r="9593" spans="1:9" x14ac:dyDescent="0.25">
      <c r="A9593" s="2">
        <v>41683</v>
      </c>
      <c r="B9593" s="1">
        <f t="shared" si="298"/>
        <v>2014</v>
      </c>
      <c r="C9593" s="1">
        <f t="shared" si="299"/>
        <v>1</v>
      </c>
      <c r="D9593">
        <v>2611</v>
      </c>
      <c r="E9593" t="s">
        <v>37</v>
      </c>
      <c r="F9593" s="4">
        <v>545000</v>
      </c>
      <c r="G9593" t="s">
        <v>5</v>
      </c>
      <c r="H9593">
        <v>3</v>
      </c>
      <c r="I9593" s="4">
        <f>IF(E9593="Rhode Island", Table1[[#This Row],[price]]*$L$3, IF(E9593="Massachusetts", Table1[[#This Row],[price]]*$L$2, 1))</f>
        <v>545000</v>
      </c>
    </row>
    <row r="9594" spans="1:9" x14ac:dyDescent="0.25">
      <c r="A9594" s="2">
        <v>41683</v>
      </c>
      <c r="B9594" s="1">
        <f t="shared" si="298"/>
        <v>2014</v>
      </c>
      <c r="C9594" s="1">
        <f t="shared" si="299"/>
        <v>1</v>
      </c>
      <c r="D9594">
        <v>2902</v>
      </c>
      <c r="E9594" t="s">
        <v>36</v>
      </c>
      <c r="F9594" s="4">
        <v>697000</v>
      </c>
      <c r="G9594" t="s">
        <v>5</v>
      </c>
      <c r="H9594">
        <v>4</v>
      </c>
      <c r="I9594" s="4">
        <f>IF(E9594="Rhode Island", Table1[[#This Row],[price]]*$L$3, IF(E9594="Massachusetts", Table1[[#This Row],[price]]*$L$2, 1))</f>
        <v>697000</v>
      </c>
    </row>
    <row r="9595" spans="1:9" x14ac:dyDescent="0.25">
      <c r="A9595" s="2">
        <v>41683</v>
      </c>
      <c r="B9595" s="1">
        <f t="shared" si="298"/>
        <v>2014</v>
      </c>
      <c r="C9595" s="1">
        <f t="shared" si="299"/>
        <v>1</v>
      </c>
      <c r="D9595">
        <v>2602</v>
      </c>
      <c r="E9595" t="s">
        <v>37</v>
      </c>
      <c r="F9595" s="4">
        <v>455000</v>
      </c>
      <c r="G9595" t="s">
        <v>6</v>
      </c>
      <c r="H9595">
        <v>2</v>
      </c>
      <c r="I9595" s="4">
        <f>IF(E9595="Rhode Island", Table1[[#This Row],[price]]*$L$3, IF(E9595="Massachusetts", Table1[[#This Row],[price]]*$L$2, 1))</f>
        <v>455000</v>
      </c>
    </row>
    <row r="9596" spans="1:9" x14ac:dyDescent="0.25">
      <c r="A9596" s="2">
        <v>41684</v>
      </c>
      <c r="B9596" s="1">
        <f t="shared" si="298"/>
        <v>2014</v>
      </c>
      <c r="C9596" s="1">
        <f t="shared" si="299"/>
        <v>1</v>
      </c>
      <c r="D9596">
        <v>2615</v>
      </c>
      <c r="E9596" t="s">
        <v>37</v>
      </c>
      <c r="F9596" s="4">
        <v>381700</v>
      </c>
      <c r="G9596" t="s">
        <v>5</v>
      </c>
      <c r="H9596">
        <v>3</v>
      </c>
      <c r="I9596" s="4">
        <f>IF(E9596="Rhode Island", Table1[[#This Row],[price]]*$L$3, IF(E9596="Massachusetts", Table1[[#This Row],[price]]*$L$2, 1))</f>
        <v>381700</v>
      </c>
    </row>
    <row r="9597" spans="1:9" x14ac:dyDescent="0.25">
      <c r="A9597" s="2">
        <v>41684</v>
      </c>
      <c r="B9597" s="1">
        <f t="shared" si="298"/>
        <v>2014</v>
      </c>
      <c r="C9597" s="1">
        <f t="shared" si="299"/>
        <v>1</v>
      </c>
      <c r="D9597">
        <v>2904</v>
      </c>
      <c r="E9597" t="s">
        <v>36</v>
      </c>
      <c r="F9597" s="4">
        <v>415000</v>
      </c>
      <c r="G9597" t="s">
        <v>5</v>
      </c>
      <c r="H9597">
        <v>3</v>
      </c>
      <c r="I9597" s="4">
        <f>IF(E9597="Rhode Island", Table1[[#This Row],[price]]*$L$3, IF(E9597="Massachusetts", Table1[[#This Row],[price]]*$L$2, 1))</f>
        <v>415000</v>
      </c>
    </row>
    <row r="9598" spans="1:9" x14ac:dyDescent="0.25">
      <c r="A9598" s="2">
        <v>41684</v>
      </c>
      <c r="B9598" s="1">
        <f t="shared" si="298"/>
        <v>2014</v>
      </c>
      <c r="C9598" s="1">
        <f t="shared" si="299"/>
        <v>1</v>
      </c>
      <c r="D9598">
        <v>2615</v>
      </c>
      <c r="E9598" t="s">
        <v>37</v>
      </c>
      <c r="F9598" s="4">
        <v>415000</v>
      </c>
      <c r="G9598" t="s">
        <v>5</v>
      </c>
      <c r="H9598">
        <v>3</v>
      </c>
      <c r="I9598" s="4">
        <f>IF(E9598="Rhode Island", Table1[[#This Row],[price]]*$L$3, IF(E9598="Massachusetts", Table1[[#This Row],[price]]*$L$2, 1))</f>
        <v>415000</v>
      </c>
    </row>
    <row r="9599" spans="1:9" x14ac:dyDescent="0.25">
      <c r="A9599" s="2">
        <v>41684</v>
      </c>
      <c r="B9599" s="1">
        <f t="shared" si="298"/>
        <v>2014</v>
      </c>
      <c r="C9599" s="1">
        <f t="shared" si="299"/>
        <v>1</v>
      </c>
      <c r="D9599">
        <v>2903</v>
      </c>
      <c r="E9599" t="s">
        <v>36</v>
      </c>
      <c r="F9599" s="4">
        <v>499000</v>
      </c>
      <c r="G9599" t="s">
        <v>5</v>
      </c>
      <c r="H9599">
        <v>4</v>
      </c>
      <c r="I9599" s="4">
        <f>IF(E9599="Rhode Island", Table1[[#This Row],[price]]*$L$3, IF(E9599="Massachusetts", Table1[[#This Row],[price]]*$L$2, 1))</f>
        <v>499000</v>
      </c>
    </row>
    <row r="9600" spans="1:9" x14ac:dyDescent="0.25">
      <c r="A9600" s="2">
        <v>41684</v>
      </c>
      <c r="B9600" s="1">
        <f t="shared" si="298"/>
        <v>2014</v>
      </c>
      <c r="C9600" s="1">
        <f t="shared" si="299"/>
        <v>1</v>
      </c>
      <c r="D9600">
        <v>2913</v>
      </c>
      <c r="E9600" t="s">
        <v>36</v>
      </c>
      <c r="F9600" s="4">
        <v>523000</v>
      </c>
      <c r="G9600" t="s">
        <v>5</v>
      </c>
      <c r="H9600">
        <v>3</v>
      </c>
      <c r="I9600" s="4">
        <f>IF(E9600="Rhode Island", Table1[[#This Row],[price]]*$L$3, IF(E9600="Massachusetts", Table1[[#This Row],[price]]*$L$2, 1))</f>
        <v>523000</v>
      </c>
    </row>
    <row r="9601" spans="1:9" x14ac:dyDescent="0.25">
      <c r="A9601" s="2">
        <v>41684</v>
      </c>
      <c r="B9601" s="1">
        <f t="shared" si="298"/>
        <v>2014</v>
      </c>
      <c r="C9601" s="1">
        <f t="shared" si="299"/>
        <v>1</v>
      </c>
      <c r="D9601">
        <v>2905</v>
      </c>
      <c r="E9601" t="s">
        <v>36</v>
      </c>
      <c r="F9601" s="4">
        <v>535000</v>
      </c>
      <c r="G9601" t="s">
        <v>5</v>
      </c>
      <c r="H9601">
        <v>4</v>
      </c>
      <c r="I9601" s="4">
        <f>IF(E9601="Rhode Island", Table1[[#This Row],[price]]*$L$3, IF(E9601="Massachusetts", Table1[[#This Row],[price]]*$L$2, 1))</f>
        <v>535000</v>
      </c>
    </row>
    <row r="9602" spans="1:9" x14ac:dyDescent="0.25">
      <c r="A9602" s="2">
        <v>41684</v>
      </c>
      <c r="B9602" s="1">
        <f t="shared" ref="B9602:B9665" si="300">YEAR(A9602)</f>
        <v>2014</v>
      </c>
      <c r="C9602" s="1">
        <f t="shared" ref="C9602:C9665" si="301">ROUNDUP(MONTH(A9602)/3,0)</f>
        <v>1</v>
      </c>
      <c r="D9602">
        <v>2617</v>
      </c>
      <c r="E9602" t="s">
        <v>37</v>
      </c>
      <c r="F9602" s="4">
        <v>563750</v>
      </c>
      <c r="G9602" t="s">
        <v>5</v>
      </c>
      <c r="H9602">
        <v>5</v>
      </c>
      <c r="I9602" s="4">
        <f>IF(E9602="Rhode Island", Table1[[#This Row],[price]]*$L$3, IF(E9602="Massachusetts", Table1[[#This Row],[price]]*$L$2, 1))</f>
        <v>563750</v>
      </c>
    </row>
    <row r="9603" spans="1:9" x14ac:dyDescent="0.25">
      <c r="A9603" s="2">
        <v>41684</v>
      </c>
      <c r="B9603" s="1">
        <f t="shared" si="300"/>
        <v>2014</v>
      </c>
      <c r="C9603" s="1">
        <f t="shared" si="301"/>
        <v>1</v>
      </c>
      <c r="D9603">
        <v>2913</v>
      </c>
      <c r="E9603" t="s">
        <v>36</v>
      </c>
      <c r="F9603" s="4">
        <v>600000</v>
      </c>
      <c r="G9603" t="s">
        <v>5</v>
      </c>
      <c r="H9603">
        <v>4</v>
      </c>
      <c r="I9603" s="4">
        <f>IF(E9603="Rhode Island", Table1[[#This Row],[price]]*$L$3, IF(E9603="Massachusetts", Table1[[#This Row],[price]]*$L$2, 1))</f>
        <v>600000</v>
      </c>
    </row>
    <row r="9604" spans="1:9" x14ac:dyDescent="0.25">
      <c r="A9604" s="2">
        <v>41684</v>
      </c>
      <c r="B9604" s="1">
        <f t="shared" si="300"/>
        <v>2014</v>
      </c>
      <c r="C9604" s="1">
        <f t="shared" si="301"/>
        <v>1</v>
      </c>
      <c r="D9604">
        <v>2906</v>
      </c>
      <c r="E9604" t="s">
        <v>36</v>
      </c>
      <c r="F9604" s="4">
        <v>623000</v>
      </c>
      <c r="G9604" t="s">
        <v>5</v>
      </c>
      <c r="H9604">
        <v>4</v>
      </c>
      <c r="I9604" s="4">
        <f>IF(E9604="Rhode Island", Table1[[#This Row],[price]]*$L$3, IF(E9604="Massachusetts", Table1[[#This Row],[price]]*$L$2, 1))</f>
        <v>623000</v>
      </c>
    </row>
    <row r="9605" spans="1:9" x14ac:dyDescent="0.25">
      <c r="A9605" s="2">
        <v>41684</v>
      </c>
      <c r="B9605" s="1">
        <f t="shared" si="300"/>
        <v>2014</v>
      </c>
      <c r="C9605" s="1">
        <f t="shared" si="301"/>
        <v>1</v>
      </c>
      <c r="D9605">
        <v>2602</v>
      </c>
      <c r="E9605" t="s">
        <v>37</v>
      </c>
      <c r="F9605" s="4">
        <v>696000</v>
      </c>
      <c r="G9605" t="s">
        <v>5</v>
      </c>
      <c r="H9605">
        <v>4</v>
      </c>
      <c r="I9605" s="4">
        <f>IF(E9605="Rhode Island", Table1[[#This Row],[price]]*$L$3, IF(E9605="Massachusetts", Table1[[#This Row],[price]]*$L$2, 1))</f>
        <v>696000</v>
      </c>
    </row>
    <row r="9606" spans="1:9" x14ac:dyDescent="0.25">
      <c r="A9606" s="2">
        <v>41684</v>
      </c>
      <c r="B9606" s="1">
        <f t="shared" si="300"/>
        <v>2014</v>
      </c>
      <c r="C9606" s="1">
        <f t="shared" si="301"/>
        <v>1</v>
      </c>
      <c r="D9606">
        <v>2602</v>
      </c>
      <c r="E9606" t="s">
        <v>37</v>
      </c>
      <c r="F9606" s="4">
        <v>911000</v>
      </c>
      <c r="G9606" t="s">
        <v>5</v>
      </c>
      <c r="H9606">
        <v>4</v>
      </c>
      <c r="I9606" s="4">
        <f>IF(E9606="Rhode Island", Table1[[#This Row],[price]]*$L$3, IF(E9606="Massachusetts", Table1[[#This Row],[price]]*$L$2, 1))</f>
        <v>911000</v>
      </c>
    </row>
    <row r="9607" spans="1:9" x14ac:dyDescent="0.25">
      <c r="A9607" s="2">
        <v>41684</v>
      </c>
      <c r="B9607" s="1">
        <f t="shared" si="300"/>
        <v>2014</v>
      </c>
      <c r="C9607" s="1">
        <f t="shared" si="301"/>
        <v>1</v>
      </c>
      <c r="D9607">
        <v>2605</v>
      </c>
      <c r="E9607" t="s">
        <v>37</v>
      </c>
      <c r="F9607" s="4">
        <v>917000</v>
      </c>
      <c r="G9607" t="s">
        <v>5</v>
      </c>
      <c r="H9607">
        <v>3</v>
      </c>
      <c r="I9607" s="4">
        <f>IF(E9607="Rhode Island", Table1[[#This Row],[price]]*$L$3, IF(E9607="Massachusetts", Table1[[#This Row],[price]]*$L$2, 1))</f>
        <v>917000</v>
      </c>
    </row>
    <row r="9608" spans="1:9" x14ac:dyDescent="0.25">
      <c r="A9608" s="2">
        <v>41684</v>
      </c>
      <c r="B9608" s="1">
        <f t="shared" si="300"/>
        <v>2014</v>
      </c>
      <c r="C9608" s="1">
        <f t="shared" si="301"/>
        <v>1</v>
      </c>
      <c r="D9608">
        <v>2600</v>
      </c>
      <c r="E9608" t="s">
        <v>37</v>
      </c>
      <c r="F9608" s="4">
        <v>940000</v>
      </c>
      <c r="G9608" t="s">
        <v>5</v>
      </c>
      <c r="H9608">
        <v>5</v>
      </c>
      <c r="I9608" s="4">
        <f>IF(E9608="Rhode Island", Table1[[#This Row],[price]]*$L$3, IF(E9608="Massachusetts", Table1[[#This Row],[price]]*$L$2, 1))</f>
        <v>940000</v>
      </c>
    </row>
    <row r="9609" spans="1:9" x14ac:dyDescent="0.25">
      <c r="A9609" s="2">
        <v>41684</v>
      </c>
      <c r="B9609" s="1">
        <f t="shared" si="300"/>
        <v>2014</v>
      </c>
      <c r="C9609" s="1">
        <f t="shared" si="301"/>
        <v>1</v>
      </c>
      <c r="D9609">
        <v>2617</v>
      </c>
      <c r="E9609" t="s">
        <v>37</v>
      </c>
      <c r="F9609" s="4">
        <v>350000</v>
      </c>
      <c r="G9609" t="s">
        <v>6</v>
      </c>
      <c r="H9609">
        <v>1</v>
      </c>
      <c r="I9609" s="4">
        <f>IF(E9609="Rhode Island", Table1[[#This Row],[price]]*$L$3, IF(E9609="Massachusetts", Table1[[#This Row],[price]]*$L$2, 1))</f>
        <v>350000</v>
      </c>
    </row>
    <row r="9610" spans="1:9" x14ac:dyDescent="0.25">
      <c r="A9610" s="2">
        <v>41685</v>
      </c>
      <c r="B9610" s="1">
        <f t="shared" si="300"/>
        <v>2014</v>
      </c>
      <c r="C9610" s="1">
        <f t="shared" si="301"/>
        <v>1</v>
      </c>
      <c r="D9610">
        <v>2615</v>
      </c>
      <c r="E9610" t="s">
        <v>37</v>
      </c>
      <c r="F9610" s="4">
        <v>420000</v>
      </c>
      <c r="G9610" t="s">
        <v>5</v>
      </c>
      <c r="H9610">
        <v>3</v>
      </c>
      <c r="I9610" s="4">
        <f>IF(E9610="Rhode Island", Table1[[#This Row],[price]]*$L$3, IF(E9610="Massachusetts", Table1[[#This Row],[price]]*$L$2, 1))</f>
        <v>420000</v>
      </c>
    </row>
    <row r="9611" spans="1:9" x14ac:dyDescent="0.25">
      <c r="A9611" s="2">
        <v>41685</v>
      </c>
      <c r="B9611" s="1">
        <f t="shared" si="300"/>
        <v>2014</v>
      </c>
      <c r="C9611" s="1">
        <f t="shared" si="301"/>
        <v>1</v>
      </c>
      <c r="D9611">
        <v>2614</v>
      </c>
      <c r="E9611" t="s">
        <v>37</v>
      </c>
      <c r="F9611" s="4">
        <v>460000</v>
      </c>
      <c r="G9611" t="s">
        <v>5</v>
      </c>
      <c r="H9611">
        <v>3</v>
      </c>
      <c r="I9611" s="4">
        <f>IF(E9611="Rhode Island", Table1[[#This Row],[price]]*$L$3, IF(E9611="Massachusetts", Table1[[#This Row],[price]]*$L$2, 1))</f>
        <v>460000</v>
      </c>
    </row>
    <row r="9612" spans="1:9" x14ac:dyDescent="0.25">
      <c r="A9612" s="2">
        <v>41685</v>
      </c>
      <c r="B9612" s="1">
        <f t="shared" si="300"/>
        <v>2014</v>
      </c>
      <c r="C9612" s="1">
        <f t="shared" si="301"/>
        <v>1</v>
      </c>
      <c r="D9612">
        <v>2607</v>
      </c>
      <c r="E9612" t="s">
        <v>37</v>
      </c>
      <c r="F9612" s="4">
        <v>520000</v>
      </c>
      <c r="G9612" t="s">
        <v>5</v>
      </c>
      <c r="H9612">
        <v>3</v>
      </c>
      <c r="I9612" s="4">
        <f>IF(E9612="Rhode Island", Table1[[#This Row],[price]]*$L$3, IF(E9612="Massachusetts", Table1[[#This Row],[price]]*$L$2, 1))</f>
        <v>520000</v>
      </c>
    </row>
    <row r="9613" spans="1:9" x14ac:dyDescent="0.25">
      <c r="A9613" s="2">
        <v>41685</v>
      </c>
      <c r="B9613" s="1">
        <f t="shared" si="300"/>
        <v>2014</v>
      </c>
      <c r="C9613" s="1">
        <f t="shared" si="301"/>
        <v>1</v>
      </c>
      <c r="D9613">
        <v>2615</v>
      </c>
      <c r="E9613" t="s">
        <v>37</v>
      </c>
      <c r="F9613" s="4">
        <v>522000</v>
      </c>
      <c r="G9613" t="s">
        <v>5</v>
      </c>
      <c r="H9613">
        <v>4</v>
      </c>
      <c r="I9613" s="4">
        <f>IF(E9613="Rhode Island", Table1[[#This Row],[price]]*$L$3, IF(E9613="Massachusetts", Table1[[#This Row],[price]]*$L$2, 1))</f>
        <v>522000</v>
      </c>
    </row>
    <row r="9614" spans="1:9" x14ac:dyDescent="0.25">
      <c r="A9614" s="2">
        <v>41685</v>
      </c>
      <c r="B9614" s="1">
        <f t="shared" si="300"/>
        <v>2014</v>
      </c>
      <c r="C9614" s="1">
        <f t="shared" si="301"/>
        <v>1</v>
      </c>
      <c r="D9614">
        <v>2611</v>
      </c>
      <c r="E9614" t="s">
        <v>37</v>
      </c>
      <c r="F9614" s="4">
        <v>570000</v>
      </c>
      <c r="G9614" t="s">
        <v>5</v>
      </c>
      <c r="H9614">
        <v>3</v>
      </c>
      <c r="I9614" s="4">
        <f>IF(E9614="Rhode Island", Table1[[#This Row],[price]]*$L$3, IF(E9614="Massachusetts", Table1[[#This Row],[price]]*$L$2, 1))</f>
        <v>570000</v>
      </c>
    </row>
    <row r="9615" spans="1:9" x14ac:dyDescent="0.25">
      <c r="A9615" s="2">
        <v>41685</v>
      </c>
      <c r="B9615" s="1">
        <f t="shared" si="300"/>
        <v>2014</v>
      </c>
      <c r="C9615" s="1">
        <f t="shared" si="301"/>
        <v>1</v>
      </c>
      <c r="D9615">
        <v>2602</v>
      </c>
      <c r="E9615" t="s">
        <v>37</v>
      </c>
      <c r="F9615" s="4">
        <v>740500</v>
      </c>
      <c r="G9615" t="s">
        <v>5</v>
      </c>
      <c r="H9615">
        <v>4</v>
      </c>
      <c r="I9615" s="4">
        <f>IF(E9615="Rhode Island", Table1[[#This Row],[price]]*$L$3, IF(E9615="Massachusetts", Table1[[#This Row],[price]]*$L$2, 1))</f>
        <v>740500</v>
      </c>
    </row>
    <row r="9616" spans="1:9" x14ac:dyDescent="0.25">
      <c r="A9616" s="2">
        <v>41685</v>
      </c>
      <c r="B9616" s="1">
        <f t="shared" si="300"/>
        <v>2014</v>
      </c>
      <c r="C9616" s="1">
        <f t="shared" si="301"/>
        <v>1</v>
      </c>
      <c r="D9616">
        <v>2614</v>
      </c>
      <c r="E9616" t="s">
        <v>37</v>
      </c>
      <c r="F9616" s="4">
        <v>866000</v>
      </c>
      <c r="G9616" t="s">
        <v>5</v>
      </c>
      <c r="H9616">
        <v>3</v>
      </c>
      <c r="I9616" s="4">
        <f>IF(E9616="Rhode Island", Table1[[#This Row],[price]]*$L$3, IF(E9616="Massachusetts", Table1[[#This Row],[price]]*$L$2, 1))</f>
        <v>866000</v>
      </c>
    </row>
    <row r="9617" spans="1:9" x14ac:dyDescent="0.25">
      <c r="A9617" s="2">
        <v>41685</v>
      </c>
      <c r="B9617" s="1">
        <f t="shared" si="300"/>
        <v>2014</v>
      </c>
      <c r="C9617" s="1">
        <f t="shared" si="301"/>
        <v>1</v>
      </c>
      <c r="D9617">
        <v>2605</v>
      </c>
      <c r="E9617" t="s">
        <v>37</v>
      </c>
      <c r="F9617" s="4">
        <v>910000</v>
      </c>
      <c r="G9617" t="s">
        <v>5</v>
      </c>
      <c r="H9617">
        <v>5</v>
      </c>
      <c r="I9617" s="4">
        <f>IF(E9617="Rhode Island", Table1[[#This Row],[price]]*$L$3, IF(E9617="Massachusetts", Table1[[#This Row],[price]]*$L$2, 1))</f>
        <v>910000</v>
      </c>
    </row>
    <row r="9618" spans="1:9" x14ac:dyDescent="0.25">
      <c r="A9618" s="2">
        <v>41685</v>
      </c>
      <c r="B9618" s="1">
        <f t="shared" si="300"/>
        <v>2014</v>
      </c>
      <c r="C9618" s="1">
        <f t="shared" si="301"/>
        <v>1</v>
      </c>
      <c r="D9618">
        <v>2600</v>
      </c>
      <c r="E9618" t="s">
        <v>37</v>
      </c>
      <c r="F9618" s="4">
        <v>1105000</v>
      </c>
      <c r="G9618" t="s">
        <v>5</v>
      </c>
      <c r="H9618">
        <v>4</v>
      </c>
      <c r="I9618" s="4">
        <f>IF(E9618="Rhode Island", Table1[[#This Row],[price]]*$L$3, IF(E9618="Massachusetts", Table1[[#This Row],[price]]*$L$2, 1))</f>
        <v>1105000</v>
      </c>
    </row>
    <row r="9619" spans="1:9" x14ac:dyDescent="0.25">
      <c r="A9619" s="2">
        <v>41685</v>
      </c>
      <c r="B9619" s="1">
        <f t="shared" si="300"/>
        <v>2014</v>
      </c>
      <c r="C9619" s="1">
        <f t="shared" si="301"/>
        <v>1</v>
      </c>
      <c r="D9619">
        <v>2605</v>
      </c>
      <c r="E9619" t="s">
        <v>37</v>
      </c>
      <c r="F9619" s="4">
        <v>1115000</v>
      </c>
      <c r="G9619" t="s">
        <v>5</v>
      </c>
      <c r="H9619">
        <v>4</v>
      </c>
      <c r="I9619" s="4">
        <f>IF(E9619="Rhode Island", Table1[[#This Row],[price]]*$L$3, IF(E9619="Massachusetts", Table1[[#This Row],[price]]*$L$2, 1))</f>
        <v>1115000</v>
      </c>
    </row>
    <row r="9620" spans="1:9" x14ac:dyDescent="0.25">
      <c r="A9620" s="2">
        <v>41687</v>
      </c>
      <c r="B9620" s="1">
        <f t="shared" si="300"/>
        <v>2014</v>
      </c>
      <c r="C9620" s="1">
        <f t="shared" si="301"/>
        <v>1</v>
      </c>
      <c r="D9620">
        <v>2617</v>
      </c>
      <c r="E9620" t="s">
        <v>37</v>
      </c>
      <c r="F9620" s="4">
        <v>543000</v>
      </c>
      <c r="G9620" t="s">
        <v>5</v>
      </c>
      <c r="H9620">
        <v>3</v>
      </c>
      <c r="I9620" s="4">
        <f>IF(E9620="Rhode Island", Table1[[#This Row],[price]]*$L$3, IF(E9620="Massachusetts", Table1[[#This Row],[price]]*$L$2, 1))</f>
        <v>543000</v>
      </c>
    </row>
    <row r="9621" spans="1:9" x14ac:dyDescent="0.25">
      <c r="A9621" s="2">
        <v>41687</v>
      </c>
      <c r="B9621" s="1">
        <f t="shared" si="300"/>
        <v>2014</v>
      </c>
      <c r="C9621" s="1">
        <f t="shared" si="301"/>
        <v>1</v>
      </c>
      <c r="D9621">
        <v>2904</v>
      </c>
      <c r="E9621" t="s">
        <v>36</v>
      </c>
      <c r="F9621" s="4">
        <v>572000</v>
      </c>
      <c r="G9621" t="s">
        <v>5</v>
      </c>
      <c r="H9621">
        <v>4</v>
      </c>
      <c r="I9621" s="4">
        <f>IF(E9621="Rhode Island", Table1[[#This Row],[price]]*$L$3, IF(E9621="Massachusetts", Table1[[#This Row],[price]]*$L$2, 1))</f>
        <v>572000</v>
      </c>
    </row>
    <row r="9622" spans="1:9" x14ac:dyDescent="0.25">
      <c r="A9622" s="2">
        <v>41687</v>
      </c>
      <c r="B9622" s="1">
        <f t="shared" si="300"/>
        <v>2014</v>
      </c>
      <c r="C9622" s="1">
        <f t="shared" si="301"/>
        <v>1</v>
      </c>
      <c r="D9622">
        <v>2607</v>
      </c>
      <c r="E9622" t="s">
        <v>37</v>
      </c>
      <c r="F9622" s="4">
        <v>572500</v>
      </c>
      <c r="G9622" t="s">
        <v>5</v>
      </c>
      <c r="H9622">
        <v>4</v>
      </c>
      <c r="I9622" s="4">
        <f>IF(E9622="Rhode Island", Table1[[#This Row],[price]]*$L$3, IF(E9622="Massachusetts", Table1[[#This Row],[price]]*$L$2, 1))</f>
        <v>572500</v>
      </c>
    </row>
    <row r="9623" spans="1:9" x14ac:dyDescent="0.25">
      <c r="A9623" s="2">
        <v>41687</v>
      </c>
      <c r="B9623" s="1">
        <f t="shared" si="300"/>
        <v>2014</v>
      </c>
      <c r="C9623" s="1">
        <f t="shared" si="301"/>
        <v>1</v>
      </c>
      <c r="D9623">
        <v>2606</v>
      </c>
      <c r="E9623" t="s">
        <v>37</v>
      </c>
      <c r="F9623" s="4">
        <v>622000</v>
      </c>
      <c r="G9623" t="s">
        <v>5</v>
      </c>
      <c r="H9623">
        <v>3</v>
      </c>
      <c r="I9623" s="4">
        <f>IF(E9623="Rhode Island", Table1[[#This Row],[price]]*$L$3, IF(E9623="Massachusetts", Table1[[#This Row],[price]]*$L$2, 1))</f>
        <v>622000</v>
      </c>
    </row>
    <row r="9624" spans="1:9" x14ac:dyDescent="0.25">
      <c r="A9624" s="2">
        <v>41687</v>
      </c>
      <c r="B9624" s="1">
        <f t="shared" si="300"/>
        <v>2014</v>
      </c>
      <c r="C9624" s="1">
        <f t="shared" si="301"/>
        <v>1</v>
      </c>
      <c r="D9624">
        <v>2905</v>
      </c>
      <c r="E9624" t="s">
        <v>36</v>
      </c>
      <c r="F9624" s="4">
        <v>660000</v>
      </c>
      <c r="G9624" t="s">
        <v>5</v>
      </c>
      <c r="H9624">
        <v>4</v>
      </c>
      <c r="I9624" s="4">
        <f>IF(E9624="Rhode Island", Table1[[#This Row],[price]]*$L$3, IF(E9624="Massachusetts", Table1[[#This Row],[price]]*$L$2, 1))</f>
        <v>660000</v>
      </c>
    </row>
    <row r="9625" spans="1:9" x14ac:dyDescent="0.25">
      <c r="A9625" s="2">
        <v>41687</v>
      </c>
      <c r="B9625" s="1">
        <f t="shared" si="300"/>
        <v>2014</v>
      </c>
      <c r="C9625" s="1">
        <f t="shared" si="301"/>
        <v>1</v>
      </c>
      <c r="D9625">
        <v>2904</v>
      </c>
      <c r="E9625" t="s">
        <v>36</v>
      </c>
      <c r="F9625" s="4">
        <v>686000</v>
      </c>
      <c r="G9625" t="s">
        <v>5</v>
      </c>
      <c r="H9625">
        <v>4</v>
      </c>
      <c r="I9625" s="4">
        <f>IF(E9625="Rhode Island", Table1[[#This Row],[price]]*$L$3, IF(E9625="Massachusetts", Table1[[#This Row],[price]]*$L$2, 1))</f>
        <v>686000</v>
      </c>
    </row>
    <row r="9626" spans="1:9" x14ac:dyDescent="0.25">
      <c r="A9626" s="2">
        <v>41687</v>
      </c>
      <c r="B9626" s="1">
        <f t="shared" si="300"/>
        <v>2014</v>
      </c>
      <c r="C9626" s="1">
        <f t="shared" si="301"/>
        <v>1</v>
      </c>
      <c r="D9626">
        <v>2904</v>
      </c>
      <c r="E9626" t="s">
        <v>36</v>
      </c>
      <c r="F9626" s="4">
        <v>755000</v>
      </c>
      <c r="G9626" t="s">
        <v>5</v>
      </c>
      <c r="H9626">
        <v>4</v>
      </c>
      <c r="I9626" s="4">
        <f>IF(E9626="Rhode Island", Table1[[#This Row],[price]]*$L$3, IF(E9626="Massachusetts", Table1[[#This Row],[price]]*$L$2, 1))</f>
        <v>755000</v>
      </c>
    </row>
    <row r="9627" spans="1:9" x14ac:dyDescent="0.25">
      <c r="A9627" s="2">
        <v>41687</v>
      </c>
      <c r="B9627" s="1">
        <f t="shared" si="300"/>
        <v>2014</v>
      </c>
      <c r="C9627" s="1">
        <f t="shared" si="301"/>
        <v>1</v>
      </c>
      <c r="D9627">
        <v>2603</v>
      </c>
      <c r="E9627" t="s">
        <v>37</v>
      </c>
      <c r="F9627" s="4">
        <v>540000</v>
      </c>
      <c r="G9627" t="s">
        <v>6</v>
      </c>
      <c r="H9627">
        <v>3</v>
      </c>
      <c r="I9627" s="4">
        <f>IF(E9627="Rhode Island", Table1[[#This Row],[price]]*$L$3, IF(E9627="Massachusetts", Table1[[#This Row],[price]]*$L$2, 1))</f>
        <v>540000</v>
      </c>
    </row>
    <row r="9628" spans="1:9" x14ac:dyDescent="0.25">
      <c r="A9628" s="2">
        <v>41688</v>
      </c>
      <c r="B9628" s="1">
        <f t="shared" si="300"/>
        <v>2014</v>
      </c>
      <c r="C9628" s="1">
        <f t="shared" si="301"/>
        <v>1</v>
      </c>
      <c r="D9628">
        <v>2902</v>
      </c>
      <c r="E9628" t="s">
        <v>36</v>
      </c>
      <c r="F9628" s="4">
        <v>420000</v>
      </c>
      <c r="G9628" t="s">
        <v>5</v>
      </c>
      <c r="H9628">
        <v>3</v>
      </c>
      <c r="I9628" s="4">
        <f>IF(E9628="Rhode Island", Table1[[#This Row],[price]]*$L$3, IF(E9628="Massachusetts", Table1[[#This Row],[price]]*$L$2, 1))</f>
        <v>420000</v>
      </c>
    </row>
    <row r="9629" spans="1:9" x14ac:dyDescent="0.25">
      <c r="A9629" s="2">
        <v>41688</v>
      </c>
      <c r="B9629" s="1">
        <f t="shared" si="300"/>
        <v>2014</v>
      </c>
      <c r="C9629" s="1">
        <f t="shared" si="301"/>
        <v>1</v>
      </c>
      <c r="D9629">
        <v>2905</v>
      </c>
      <c r="E9629" t="s">
        <v>36</v>
      </c>
      <c r="F9629" s="4">
        <v>440000</v>
      </c>
      <c r="G9629" t="s">
        <v>5</v>
      </c>
      <c r="H9629">
        <v>3</v>
      </c>
      <c r="I9629" s="4">
        <f>IF(E9629="Rhode Island", Table1[[#This Row],[price]]*$L$3, IF(E9629="Massachusetts", Table1[[#This Row],[price]]*$L$2, 1))</f>
        <v>440000</v>
      </c>
    </row>
    <row r="9630" spans="1:9" x14ac:dyDescent="0.25">
      <c r="A9630" s="2">
        <v>41688</v>
      </c>
      <c r="B9630" s="1">
        <f t="shared" si="300"/>
        <v>2014</v>
      </c>
      <c r="C9630" s="1">
        <f t="shared" si="301"/>
        <v>1</v>
      </c>
      <c r="D9630">
        <v>2902</v>
      </c>
      <c r="E9630" t="s">
        <v>36</v>
      </c>
      <c r="F9630" s="4">
        <v>443000</v>
      </c>
      <c r="G9630" t="s">
        <v>5</v>
      </c>
      <c r="H9630">
        <v>4</v>
      </c>
      <c r="I9630" s="4">
        <f>IF(E9630="Rhode Island", Table1[[#This Row],[price]]*$L$3, IF(E9630="Massachusetts", Table1[[#This Row],[price]]*$L$2, 1))</f>
        <v>443000</v>
      </c>
    </row>
    <row r="9631" spans="1:9" x14ac:dyDescent="0.25">
      <c r="A9631" s="2">
        <v>41688</v>
      </c>
      <c r="B9631" s="1">
        <f t="shared" si="300"/>
        <v>2014</v>
      </c>
      <c r="C9631" s="1">
        <f t="shared" si="301"/>
        <v>1</v>
      </c>
      <c r="D9631">
        <v>2906</v>
      </c>
      <c r="E9631" t="s">
        <v>36</v>
      </c>
      <c r="F9631" s="4">
        <v>458000</v>
      </c>
      <c r="G9631" t="s">
        <v>5</v>
      </c>
      <c r="H9631">
        <v>3</v>
      </c>
      <c r="I9631" s="4">
        <f>IF(E9631="Rhode Island", Table1[[#This Row],[price]]*$L$3, IF(E9631="Massachusetts", Table1[[#This Row],[price]]*$L$2, 1))</f>
        <v>458000</v>
      </c>
    </row>
    <row r="9632" spans="1:9" x14ac:dyDescent="0.25">
      <c r="A9632" s="2">
        <v>41688</v>
      </c>
      <c r="B9632" s="1">
        <f t="shared" si="300"/>
        <v>2014</v>
      </c>
      <c r="C9632" s="1">
        <f t="shared" si="301"/>
        <v>1</v>
      </c>
      <c r="D9632">
        <v>2904</v>
      </c>
      <c r="E9632" t="s">
        <v>36</v>
      </c>
      <c r="F9632" s="4">
        <v>460000</v>
      </c>
      <c r="G9632" t="s">
        <v>5</v>
      </c>
      <c r="H9632">
        <v>3</v>
      </c>
      <c r="I9632" s="4">
        <f>IF(E9632="Rhode Island", Table1[[#This Row],[price]]*$L$3, IF(E9632="Massachusetts", Table1[[#This Row],[price]]*$L$2, 1))</f>
        <v>460000</v>
      </c>
    </row>
    <row r="9633" spans="1:9" x14ac:dyDescent="0.25">
      <c r="A9633" s="2">
        <v>41688</v>
      </c>
      <c r="B9633" s="1">
        <f t="shared" si="300"/>
        <v>2014</v>
      </c>
      <c r="C9633" s="1">
        <f t="shared" si="301"/>
        <v>1</v>
      </c>
      <c r="D9633">
        <v>2611</v>
      </c>
      <c r="E9633" t="s">
        <v>37</v>
      </c>
      <c r="F9633" s="4">
        <v>533000</v>
      </c>
      <c r="G9633" t="s">
        <v>5</v>
      </c>
      <c r="H9633">
        <v>3</v>
      </c>
      <c r="I9633" s="4">
        <f>IF(E9633="Rhode Island", Table1[[#This Row],[price]]*$L$3, IF(E9633="Massachusetts", Table1[[#This Row],[price]]*$L$2, 1))</f>
        <v>533000</v>
      </c>
    </row>
    <row r="9634" spans="1:9" x14ac:dyDescent="0.25">
      <c r="A9634" s="2">
        <v>41688</v>
      </c>
      <c r="B9634" s="1">
        <f t="shared" si="300"/>
        <v>2014</v>
      </c>
      <c r="C9634" s="1">
        <f t="shared" si="301"/>
        <v>1</v>
      </c>
      <c r="D9634">
        <v>2914</v>
      </c>
      <c r="E9634" t="s">
        <v>36</v>
      </c>
      <c r="F9634" s="4">
        <v>560000</v>
      </c>
      <c r="G9634" t="s">
        <v>5</v>
      </c>
      <c r="H9634">
        <v>4</v>
      </c>
      <c r="I9634" s="4">
        <f>IF(E9634="Rhode Island", Table1[[#This Row],[price]]*$L$3, IF(E9634="Massachusetts", Table1[[#This Row],[price]]*$L$2, 1))</f>
        <v>560000</v>
      </c>
    </row>
    <row r="9635" spans="1:9" x14ac:dyDescent="0.25">
      <c r="A9635" s="2">
        <v>41688</v>
      </c>
      <c r="B9635" s="1">
        <f t="shared" si="300"/>
        <v>2014</v>
      </c>
      <c r="C9635" s="1">
        <f t="shared" si="301"/>
        <v>1</v>
      </c>
      <c r="D9635">
        <v>2902</v>
      </c>
      <c r="E9635" t="s">
        <v>36</v>
      </c>
      <c r="F9635" s="4">
        <v>600000</v>
      </c>
      <c r="G9635" t="s">
        <v>5</v>
      </c>
      <c r="H9635">
        <v>4</v>
      </c>
      <c r="I9635" s="4">
        <f>IF(E9635="Rhode Island", Table1[[#This Row],[price]]*$L$3, IF(E9635="Massachusetts", Table1[[#This Row],[price]]*$L$2, 1))</f>
        <v>600000</v>
      </c>
    </row>
    <row r="9636" spans="1:9" x14ac:dyDescent="0.25">
      <c r="A9636" s="2">
        <v>41688</v>
      </c>
      <c r="B9636" s="1">
        <f t="shared" si="300"/>
        <v>2014</v>
      </c>
      <c r="C9636" s="1">
        <f t="shared" si="301"/>
        <v>1</v>
      </c>
      <c r="D9636">
        <v>2906</v>
      </c>
      <c r="E9636" t="s">
        <v>36</v>
      </c>
      <c r="F9636" s="4">
        <v>630000</v>
      </c>
      <c r="G9636" t="s">
        <v>5</v>
      </c>
      <c r="H9636">
        <v>4</v>
      </c>
      <c r="I9636" s="4">
        <f>IF(E9636="Rhode Island", Table1[[#This Row],[price]]*$L$3, IF(E9636="Massachusetts", Table1[[#This Row],[price]]*$L$2, 1))</f>
        <v>630000</v>
      </c>
    </row>
    <row r="9637" spans="1:9" x14ac:dyDescent="0.25">
      <c r="A9637" s="2">
        <v>41688</v>
      </c>
      <c r="B9637" s="1">
        <f t="shared" si="300"/>
        <v>2014</v>
      </c>
      <c r="C9637" s="1">
        <f t="shared" si="301"/>
        <v>1</v>
      </c>
      <c r="D9637">
        <v>2913</v>
      </c>
      <c r="E9637" t="s">
        <v>36</v>
      </c>
      <c r="F9637" s="4">
        <v>631000</v>
      </c>
      <c r="G9637" t="s">
        <v>5</v>
      </c>
      <c r="H9637">
        <v>4</v>
      </c>
      <c r="I9637" s="4">
        <f>IF(E9637="Rhode Island", Table1[[#This Row],[price]]*$L$3, IF(E9637="Massachusetts", Table1[[#This Row],[price]]*$L$2, 1))</f>
        <v>631000</v>
      </c>
    </row>
    <row r="9638" spans="1:9" x14ac:dyDescent="0.25">
      <c r="A9638" s="2">
        <v>41688</v>
      </c>
      <c r="B9638" s="1">
        <f t="shared" si="300"/>
        <v>2014</v>
      </c>
      <c r="C9638" s="1">
        <f t="shared" si="301"/>
        <v>1</v>
      </c>
      <c r="D9638">
        <v>2914</v>
      </c>
      <c r="E9638" t="s">
        <v>36</v>
      </c>
      <c r="F9638" s="4">
        <v>885000</v>
      </c>
      <c r="G9638" t="s">
        <v>5</v>
      </c>
      <c r="H9638">
        <v>4</v>
      </c>
      <c r="I9638" s="4">
        <f>IF(E9638="Rhode Island", Table1[[#This Row],[price]]*$L$3, IF(E9638="Massachusetts", Table1[[#This Row],[price]]*$L$2, 1))</f>
        <v>885000</v>
      </c>
    </row>
    <row r="9639" spans="1:9" x14ac:dyDescent="0.25">
      <c r="A9639" s="2">
        <v>41688</v>
      </c>
      <c r="B9639" s="1">
        <f t="shared" si="300"/>
        <v>2014</v>
      </c>
      <c r="C9639" s="1">
        <f t="shared" si="301"/>
        <v>1</v>
      </c>
      <c r="D9639">
        <v>2602</v>
      </c>
      <c r="E9639" t="s">
        <v>37</v>
      </c>
      <c r="F9639" s="4">
        <v>325000</v>
      </c>
      <c r="G9639" t="s">
        <v>6</v>
      </c>
      <c r="H9639">
        <v>2</v>
      </c>
      <c r="I9639" s="4">
        <f>IF(E9639="Rhode Island", Table1[[#This Row],[price]]*$L$3, IF(E9639="Massachusetts", Table1[[#This Row],[price]]*$L$2, 1))</f>
        <v>325000</v>
      </c>
    </row>
    <row r="9640" spans="1:9" x14ac:dyDescent="0.25">
      <c r="A9640" s="2">
        <v>41688</v>
      </c>
      <c r="B9640" s="1">
        <f t="shared" si="300"/>
        <v>2014</v>
      </c>
      <c r="C9640" s="1">
        <f t="shared" si="301"/>
        <v>1</v>
      </c>
      <c r="D9640">
        <v>2604</v>
      </c>
      <c r="E9640" t="s">
        <v>37</v>
      </c>
      <c r="F9640" s="4">
        <v>550000</v>
      </c>
      <c r="G9640" t="s">
        <v>6</v>
      </c>
      <c r="H9640">
        <v>2</v>
      </c>
      <c r="I9640" s="4">
        <f>IF(E9640="Rhode Island", Table1[[#This Row],[price]]*$L$3, IF(E9640="Massachusetts", Table1[[#This Row],[price]]*$L$2, 1))</f>
        <v>550000</v>
      </c>
    </row>
    <row r="9641" spans="1:9" x14ac:dyDescent="0.25">
      <c r="A9641" s="2">
        <v>41688</v>
      </c>
      <c r="B9641" s="1">
        <f t="shared" si="300"/>
        <v>2014</v>
      </c>
      <c r="C9641" s="1">
        <f t="shared" si="301"/>
        <v>1</v>
      </c>
      <c r="D9641">
        <v>2604</v>
      </c>
      <c r="E9641" t="s">
        <v>37</v>
      </c>
      <c r="F9641" s="4">
        <v>565000</v>
      </c>
      <c r="G9641" t="s">
        <v>6</v>
      </c>
      <c r="H9641">
        <v>2</v>
      </c>
      <c r="I9641" s="4">
        <f>IF(E9641="Rhode Island", Table1[[#This Row],[price]]*$L$3, IF(E9641="Massachusetts", Table1[[#This Row],[price]]*$L$2, 1))</f>
        <v>565000</v>
      </c>
    </row>
    <row r="9642" spans="1:9" x14ac:dyDescent="0.25">
      <c r="A9642" s="2">
        <v>41689</v>
      </c>
      <c r="B9642" s="1">
        <f t="shared" si="300"/>
        <v>2014</v>
      </c>
      <c r="C9642" s="1">
        <f t="shared" si="301"/>
        <v>1</v>
      </c>
      <c r="D9642">
        <v>2609</v>
      </c>
      <c r="E9642" t="s">
        <v>37</v>
      </c>
      <c r="F9642" s="4">
        <v>172500</v>
      </c>
      <c r="G9642" t="s">
        <v>5</v>
      </c>
      <c r="H9642">
        <v>2</v>
      </c>
      <c r="I9642" s="4">
        <f>IF(E9642="Rhode Island", Table1[[#This Row],[price]]*$L$3, IF(E9642="Massachusetts", Table1[[#This Row],[price]]*$L$2, 1))</f>
        <v>172500</v>
      </c>
    </row>
    <row r="9643" spans="1:9" x14ac:dyDescent="0.25">
      <c r="A9643" s="2">
        <v>41689</v>
      </c>
      <c r="B9643" s="1">
        <f t="shared" si="300"/>
        <v>2014</v>
      </c>
      <c r="C9643" s="1">
        <f t="shared" si="301"/>
        <v>1</v>
      </c>
      <c r="D9643">
        <v>2615</v>
      </c>
      <c r="E9643" t="s">
        <v>37</v>
      </c>
      <c r="F9643" s="4">
        <v>387500</v>
      </c>
      <c r="G9643" t="s">
        <v>5</v>
      </c>
      <c r="H9643">
        <v>3</v>
      </c>
      <c r="I9643" s="4">
        <f>IF(E9643="Rhode Island", Table1[[#This Row],[price]]*$L$3, IF(E9643="Massachusetts", Table1[[#This Row],[price]]*$L$2, 1))</f>
        <v>387500</v>
      </c>
    </row>
    <row r="9644" spans="1:9" x14ac:dyDescent="0.25">
      <c r="A9644" s="2">
        <v>41689</v>
      </c>
      <c r="B9644" s="1">
        <f t="shared" si="300"/>
        <v>2014</v>
      </c>
      <c r="C9644" s="1">
        <f t="shared" si="301"/>
        <v>1</v>
      </c>
      <c r="D9644">
        <v>2615</v>
      </c>
      <c r="E9644" t="s">
        <v>37</v>
      </c>
      <c r="F9644" s="4">
        <v>417000</v>
      </c>
      <c r="G9644" t="s">
        <v>5</v>
      </c>
      <c r="H9644">
        <v>3</v>
      </c>
      <c r="I9644" s="4">
        <f>IF(E9644="Rhode Island", Table1[[#This Row],[price]]*$L$3, IF(E9644="Massachusetts", Table1[[#This Row],[price]]*$L$2, 1))</f>
        <v>417000</v>
      </c>
    </row>
    <row r="9645" spans="1:9" x14ac:dyDescent="0.25">
      <c r="A9645" s="2">
        <v>41689</v>
      </c>
      <c r="B9645" s="1">
        <f t="shared" si="300"/>
        <v>2014</v>
      </c>
      <c r="C9645" s="1">
        <f t="shared" si="301"/>
        <v>1</v>
      </c>
      <c r="D9645">
        <v>2617</v>
      </c>
      <c r="E9645" t="s">
        <v>37</v>
      </c>
      <c r="F9645" s="4">
        <v>438000</v>
      </c>
      <c r="G9645" t="s">
        <v>5</v>
      </c>
      <c r="H9645">
        <v>3</v>
      </c>
      <c r="I9645" s="4">
        <f>IF(E9645="Rhode Island", Table1[[#This Row],[price]]*$L$3, IF(E9645="Massachusetts", Table1[[#This Row],[price]]*$L$2, 1))</f>
        <v>438000</v>
      </c>
    </row>
    <row r="9646" spans="1:9" x14ac:dyDescent="0.25">
      <c r="A9646" s="2">
        <v>41689</v>
      </c>
      <c r="B9646" s="1">
        <f t="shared" si="300"/>
        <v>2014</v>
      </c>
      <c r="C9646" s="1">
        <f t="shared" si="301"/>
        <v>1</v>
      </c>
      <c r="D9646">
        <v>2615</v>
      </c>
      <c r="E9646" t="s">
        <v>37</v>
      </c>
      <c r="F9646" s="4">
        <v>475000</v>
      </c>
      <c r="G9646" t="s">
        <v>5</v>
      </c>
      <c r="H9646">
        <v>4</v>
      </c>
      <c r="I9646" s="4">
        <f>IF(E9646="Rhode Island", Table1[[#This Row],[price]]*$L$3, IF(E9646="Massachusetts", Table1[[#This Row],[price]]*$L$2, 1))</f>
        <v>475000</v>
      </c>
    </row>
    <row r="9647" spans="1:9" x14ac:dyDescent="0.25">
      <c r="A9647" s="2">
        <v>41689</v>
      </c>
      <c r="B9647" s="1">
        <f t="shared" si="300"/>
        <v>2014</v>
      </c>
      <c r="C9647" s="1">
        <f t="shared" si="301"/>
        <v>1</v>
      </c>
      <c r="D9647">
        <v>2914</v>
      </c>
      <c r="E9647" t="s">
        <v>36</v>
      </c>
      <c r="F9647" s="4">
        <v>495000</v>
      </c>
      <c r="G9647" t="s">
        <v>5</v>
      </c>
      <c r="H9647">
        <v>4</v>
      </c>
      <c r="I9647" s="4">
        <f>IF(E9647="Rhode Island", Table1[[#This Row],[price]]*$L$3, IF(E9647="Massachusetts", Table1[[#This Row],[price]]*$L$2, 1))</f>
        <v>495000</v>
      </c>
    </row>
    <row r="9648" spans="1:9" x14ac:dyDescent="0.25">
      <c r="A9648" s="2">
        <v>41689</v>
      </c>
      <c r="B9648" s="1">
        <f t="shared" si="300"/>
        <v>2014</v>
      </c>
      <c r="C9648" s="1">
        <f t="shared" si="301"/>
        <v>1</v>
      </c>
      <c r="D9648">
        <v>2615</v>
      </c>
      <c r="E9648" t="s">
        <v>37</v>
      </c>
      <c r="F9648" s="4">
        <v>510000</v>
      </c>
      <c r="G9648" t="s">
        <v>5</v>
      </c>
      <c r="H9648">
        <v>3</v>
      </c>
      <c r="I9648" s="4">
        <f>IF(E9648="Rhode Island", Table1[[#This Row],[price]]*$L$3, IF(E9648="Massachusetts", Table1[[#This Row],[price]]*$L$2, 1))</f>
        <v>510000</v>
      </c>
    </row>
    <row r="9649" spans="1:9" x14ac:dyDescent="0.25">
      <c r="A9649" s="2">
        <v>41689</v>
      </c>
      <c r="B9649" s="1">
        <f t="shared" si="300"/>
        <v>2014</v>
      </c>
      <c r="C9649" s="1">
        <f t="shared" si="301"/>
        <v>1</v>
      </c>
      <c r="D9649">
        <v>2902</v>
      </c>
      <c r="E9649" t="s">
        <v>36</v>
      </c>
      <c r="F9649" s="4">
        <v>530000</v>
      </c>
      <c r="G9649" t="s">
        <v>5</v>
      </c>
      <c r="H9649">
        <v>4</v>
      </c>
      <c r="I9649" s="4">
        <f>IF(E9649="Rhode Island", Table1[[#This Row],[price]]*$L$3, IF(E9649="Massachusetts", Table1[[#This Row],[price]]*$L$2, 1))</f>
        <v>530000</v>
      </c>
    </row>
    <row r="9650" spans="1:9" x14ac:dyDescent="0.25">
      <c r="A9650" s="2">
        <v>41689</v>
      </c>
      <c r="B9650" s="1">
        <f t="shared" si="300"/>
        <v>2014</v>
      </c>
      <c r="C9650" s="1">
        <f t="shared" si="301"/>
        <v>1</v>
      </c>
      <c r="D9650">
        <v>2912</v>
      </c>
      <c r="E9650" t="s">
        <v>36</v>
      </c>
      <c r="F9650" s="4">
        <v>620000</v>
      </c>
      <c r="G9650" t="s">
        <v>5</v>
      </c>
      <c r="H9650">
        <v>4</v>
      </c>
      <c r="I9650" s="4">
        <f>IF(E9650="Rhode Island", Table1[[#This Row],[price]]*$L$3, IF(E9650="Massachusetts", Table1[[#This Row],[price]]*$L$2, 1))</f>
        <v>620000</v>
      </c>
    </row>
    <row r="9651" spans="1:9" x14ac:dyDescent="0.25">
      <c r="A9651" s="2">
        <v>41689</v>
      </c>
      <c r="B9651" s="1">
        <f t="shared" si="300"/>
        <v>2014</v>
      </c>
      <c r="C9651" s="1">
        <f t="shared" si="301"/>
        <v>1</v>
      </c>
      <c r="D9651">
        <v>2606</v>
      </c>
      <c r="E9651" t="s">
        <v>37</v>
      </c>
      <c r="F9651" s="4">
        <v>333985</v>
      </c>
      <c r="G9651" t="s">
        <v>6</v>
      </c>
      <c r="H9651">
        <v>1</v>
      </c>
      <c r="I9651" s="4">
        <f>IF(E9651="Rhode Island", Table1[[#This Row],[price]]*$L$3, IF(E9651="Massachusetts", Table1[[#This Row],[price]]*$L$2, 1))</f>
        <v>333985</v>
      </c>
    </row>
    <row r="9652" spans="1:9" x14ac:dyDescent="0.25">
      <c r="A9652" s="2">
        <v>41689</v>
      </c>
      <c r="B9652" s="1">
        <f t="shared" si="300"/>
        <v>2014</v>
      </c>
      <c r="C9652" s="1">
        <f t="shared" si="301"/>
        <v>1</v>
      </c>
      <c r="D9652">
        <v>2612</v>
      </c>
      <c r="E9652" t="s">
        <v>37</v>
      </c>
      <c r="F9652" s="4">
        <v>405250</v>
      </c>
      <c r="G9652" t="s">
        <v>6</v>
      </c>
      <c r="H9652">
        <v>2</v>
      </c>
      <c r="I9652" s="4">
        <f>IF(E9652="Rhode Island", Table1[[#This Row],[price]]*$L$3, IF(E9652="Massachusetts", Table1[[#This Row],[price]]*$L$2, 1))</f>
        <v>405250</v>
      </c>
    </row>
    <row r="9653" spans="1:9" x14ac:dyDescent="0.25">
      <c r="A9653" s="2">
        <v>41689</v>
      </c>
      <c r="B9653" s="1">
        <f t="shared" si="300"/>
        <v>2014</v>
      </c>
      <c r="C9653" s="1">
        <f t="shared" si="301"/>
        <v>1</v>
      </c>
      <c r="D9653">
        <v>2600</v>
      </c>
      <c r="E9653" t="s">
        <v>37</v>
      </c>
      <c r="F9653" s="4">
        <v>510000</v>
      </c>
      <c r="G9653" t="s">
        <v>6</v>
      </c>
      <c r="H9653">
        <v>1</v>
      </c>
      <c r="I9653" s="4">
        <f>IF(E9653="Rhode Island", Table1[[#This Row],[price]]*$L$3, IF(E9653="Massachusetts", Table1[[#This Row],[price]]*$L$2, 1))</f>
        <v>510000</v>
      </c>
    </row>
    <row r="9654" spans="1:9" x14ac:dyDescent="0.25">
      <c r="A9654" s="2">
        <v>41689</v>
      </c>
      <c r="B9654" s="1">
        <f t="shared" si="300"/>
        <v>2014</v>
      </c>
      <c r="C9654" s="1">
        <f t="shared" si="301"/>
        <v>1</v>
      </c>
      <c r="D9654">
        <v>2612</v>
      </c>
      <c r="E9654" t="s">
        <v>37</v>
      </c>
      <c r="F9654" s="4">
        <v>1041000</v>
      </c>
      <c r="G9654" t="s">
        <v>6</v>
      </c>
      <c r="H9654">
        <v>3</v>
      </c>
      <c r="I9654" s="4">
        <f>IF(E9654="Rhode Island", Table1[[#This Row],[price]]*$L$3, IF(E9654="Massachusetts", Table1[[#This Row],[price]]*$L$2, 1))</f>
        <v>1041000</v>
      </c>
    </row>
    <row r="9655" spans="1:9" x14ac:dyDescent="0.25">
      <c r="A9655" s="2">
        <v>41690</v>
      </c>
      <c r="B9655" s="1">
        <f t="shared" si="300"/>
        <v>2014</v>
      </c>
      <c r="C9655" s="1">
        <f t="shared" si="301"/>
        <v>1</v>
      </c>
      <c r="D9655">
        <v>2617</v>
      </c>
      <c r="E9655" t="s">
        <v>37</v>
      </c>
      <c r="F9655" s="4">
        <v>398500</v>
      </c>
      <c r="G9655" t="s">
        <v>5</v>
      </c>
      <c r="H9655">
        <v>3</v>
      </c>
      <c r="I9655" s="4">
        <f>IF(E9655="Rhode Island", Table1[[#This Row],[price]]*$L$3, IF(E9655="Massachusetts", Table1[[#This Row],[price]]*$L$2, 1))</f>
        <v>398500</v>
      </c>
    </row>
    <row r="9656" spans="1:9" x14ac:dyDescent="0.25">
      <c r="A9656" s="2">
        <v>41690</v>
      </c>
      <c r="B9656" s="1">
        <f t="shared" si="300"/>
        <v>2014</v>
      </c>
      <c r="C9656" s="1">
        <f t="shared" si="301"/>
        <v>1</v>
      </c>
      <c r="D9656">
        <v>2913</v>
      </c>
      <c r="E9656" t="s">
        <v>36</v>
      </c>
      <c r="F9656" s="4">
        <v>400000</v>
      </c>
      <c r="G9656" t="s">
        <v>5</v>
      </c>
      <c r="H9656">
        <v>2</v>
      </c>
      <c r="I9656" s="4">
        <f>IF(E9656="Rhode Island", Table1[[#This Row],[price]]*$L$3, IF(E9656="Massachusetts", Table1[[#This Row],[price]]*$L$2, 1))</f>
        <v>400000</v>
      </c>
    </row>
    <row r="9657" spans="1:9" x14ac:dyDescent="0.25">
      <c r="A9657" s="2">
        <v>41690</v>
      </c>
      <c r="B9657" s="1">
        <f t="shared" si="300"/>
        <v>2014</v>
      </c>
      <c r="C9657" s="1">
        <f t="shared" si="301"/>
        <v>1</v>
      </c>
      <c r="D9657">
        <v>2615</v>
      </c>
      <c r="E9657" t="s">
        <v>37</v>
      </c>
      <c r="F9657" s="4">
        <v>430000</v>
      </c>
      <c r="G9657" t="s">
        <v>5</v>
      </c>
      <c r="H9657">
        <v>3</v>
      </c>
      <c r="I9657" s="4">
        <f>IF(E9657="Rhode Island", Table1[[#This Row],[price]]*$L$3, IF(E9657="Massachusetts", Table1[[#This Row],[price]]*$L$2, 1))</f>
        <v>430000</v>
      </c>
    </row>
    <row r="9658" spans="1:9" x14ac:dyDescent="0.25">
      <c r="A9658" s="2">
        <v>41690</v>
      </c>
      <c r="B9658" s="1">
        <f t="shared" si="300"/>
        <v>2014</v>
      </c>
      <c r="C9658" s="1">
        <f t="shared" si="301"/>
        <v>1</v>
      </c>
      <c r="D9658">
        <v>2606</v>
      </c>
      <c r="E9658" t="s">
        <v>37</v>
      </c>
      <c r="F9658" s="4">
        <v>435000</v>
      </c>
      <c r="G9658" t="s">
        <v>5</v>
      </c>
      <c r="H9658">
        <v>3</v>
      </c>
      <c r="I9658" s="4">
        <f>IF(E9658="Rhode Island", Table1[[#This Row],[price]]*$L$3, IF(E9658="Massachusetts", Table1[[#This Row],[price]]*$L$2, 1))</f>
        <v>435000</v>
      </c>
    </row>
    <row r="9659" spans="1:9" x14ac:dyDescent="0.25">
      <c r="A9659" s="2">
        <v>41690</v>
      </c>
      <c r="B9659" s="1">
        <f t="shared" si="300"/>
        <v>2014</v>
      </c>
      <c r="C9659" s="1">
        <f t="shared" si="301"/>
        <v>1</v>
      </c>
      <c r="D9659">
        <v>2615</v>
      </c>
      <c r="E9659" t="s">
        <v>37</v>
      </c>
      <c r="F9659" s="4">
        <v>450000</v>
      </c>
      <c r="G9659" t="s">
        <v>5</v>
      </c>
      <c r="H9659">
        <v>3</v>
      </c>
      <c r="I9659" s="4">
        <f>IF(E9659="Rhode Island", Table1[[#This Row],[price]]*$L$3, IF(E9659="Massachusetts", Table1[[#This Row],[price]]*$L$2, 1))</f>
        <v>450000</v>
      </c>
    </row>
    <row r="9660" spans="1:9" x14ac:dyDescent="0.25">
      <c r="A9660" s="2">
        <v>41690</v>
      </c>
      <c r="B9660" s="1">
        <f t="shared" si="300"/>
        <v>2014</v>
      </c>
      <c r="C9660" s="1">
        <f t="shared" si="301"/>
        <v>1</v>
      </c>
      <c r="D9660">
        <v>2914</v>
      </c>
      <c r="E9660" t="s">
        <v>36</v>
      </c>
      <c r="F9660" s="4">
        <v>465000</v>
      </c>
      <c r="G9660" t="s">
        <v>5</v>
      </c>
      <c r="H9660">
        <v>3</v>
      </c>
      <c r="I9660" s="4">
        <f>IF(E9660="Rhode Island", Table1[[#This Row],[price]]*$L$3, IF(E9660="Massachusetts", Table1[[#This Row],[price]]*$L$2, 1))</f>
        <v>465000</v>
      </c>
    </row>
    <row r="9661" spans="1:9" x14ac:dyDescent="0.25">
      <c r="A9661" s="2">
        <v>41690</v>
      </c>
      <c r="B9661" s="1">
        <f t="shared" si="300"/>
        <v>2014</v>
      </c>
      <c r="C9661" s="1">
        <f t="shared" si="301"/>
        <v>1</v>
      </c>
      <c r="D9661">
        <v>2607</v>
      </c>
      <c r="E9661" t="s">
        <v>37</v>
      </c>
      <c r="F9661" s="4">
        <v>475000</v>
      </c>
      <c r="G9661" t="s">
        <v>5</v>
      </c>
      <c r="H9661">
        <v>3</v>
      </c>
      <c r="I9661" s="4">
        <f>IF(E9661="Rhode Island", Table1[[#This Row],[price]]*$L$3, IF(E9661="Massachusetts", Table1[[#This Row],[price]]*$L$2, 1))</f>
        <v>475000</v>
      </c>
    </row>
    <row r="9662" spans="1:9" x14ac:dyDescent="0.25">
      <c r="A9662" s="2">
        <v>41690</v>
      </c>
      <c r="B9662" s="1">
        <f t="shared" si="300"/>
        <v>2014</v>
      </c>
      <c r="C9662" s="1">
        <f t="shared" si="301"/>
        <v>1</v>
      </c>
      <c r="D9662">
        <v>2902</v>
      </c>
      <c r="E9662" t="s">
        <v>36</v>
      </c>
      <c r="F9662" s="4">
        <v>485000</v>
      </c>
      <c r="G9662" t="s">
        <v>5</v>
      </c>
      <c r="H9662">
        <v>3</v>
      </c>
      <c r="I9662" s="4">
        <f>IF(E9662="Rhode Island", Table1[[#This Row],[price]]*$L$3, IF(E9662="Massachusetts", Table1[[#This Row],[price]]*$L$2, 1))</f>
        <v>485000</v>
      </c>
    </row>
    <row r="9663" spans="1:9" x14ac:dyDescent="0.25">
      <c r="A9663" s="2">
        <v>41690</v>
      </c>
      <c r="B9663" s="1">
        <f t="shared" si="300"/>
        <v>2014</v>
      </c>
      <c r="C9663" s="1">
        <f t="shared" si="301"/>
        <v>1</v>
      </c>
      <c r="D9663">
        <v>2604</v>
      </c>
      <c r="E9663" t="s">
        <v>37</v>
      </c>
      <c r="F9663" s="4">
        <v>505000</v>
      </c>
      <c r="G9663" t="s">
        <v>5</v>
      </c>
      <c r="H9663">
        <v>3</v>
      </c>
      <c r="I9663" s="4">
        <f>IF(E9663="Rhode Island", Table1[[#This Row],[price]]*$L$3, IF(E9663="Massachusetts", Table1[[#This Row],[price]]*$L$2, 1))</f>
        <v>505000</v>
      </c>
    </row>
    <row r="9664" spans="1:9" x14ac:dyDescent="0.25">
      <c r="A9664" s="2">
        <v>41690</v>
      </c>
      <c r="B9664" s="1">
        <f t="shared" si="300"/>
        <v>2014</v>
      </c>
      <c r="C9664" s="1">
        <f t="shared" si="301"/>
        <v>1</v>
      </c>
      <c r="D9664">
        <v>2914</v>
      </c>
      <c r="E9664" t="s">
        <v>36</v>
      </c>
      <c r="F9664" s="4">
        <v>608000</v>
      </c>
      <c r="G9664" t="s">
        <v>5</v>
      </c>
      <c r="H9664">
        <v>4</v>
      </c>
      <c r="I9664" s="4">
        <f>IF(E9664="Rhode Island", Table1[[#This Row],[price]]*$L$3, IF(E9664="Massachusetts", Table1[[#This Row],[price]]*$L$2, 1))</f>
        <v>608000</v>
      </c>
    </row>
    <row r="9665" spans="1:9" x14ac:dyDescent="0.25">
      <c r="A9665" s="2">
        <v>41690</v>
      </c>
      <c r="B9665" s="1">
        <f t="shared" si="300"/>
        <v>2014</v>
      </c>
      <c r="C9665" s="1">
        <f t="shared" si="301"/>
        <v>1</v>
      </c>
      <c r="D9665">
        <v>2611</v>
      </c>
      <c r="E9665" t="s">
        <v>37</v>
      </c>
      <c r="F9665" s="4">
        <v>728000</v>
      </c>
      <c r="G9665" t="s">
        <v>5</v>
      </c>
      <c r="H9665">
        <v>4</v>
      </c>
      <c r="I9665" s="4">
        <f>IF(E9665="Rhode Island", Table1[[#This Row],[price]]*$L$3, IF(E9665="Massachusetts", Table1[[#This Row],[price]]*$L$2, 1))</f>
        <v>728000</v>
      </c>
    </row>
    <row r="9666" spans="1:9" x14ac:dyDescent="0.25">
      <c r="A9666" s="2">
        <v>41690</v>
      </c>
      <c r="B9666" s="1">
        <f t="shared" ref="B9666:B9729" si="302">YEAR(A9666)</f>
        <v>2014</v>
      </c>
      <c r="C9666" s="1">
        <f t="shared" ref="C9666:C9729" si="303">ROUNDUP(MONTH(A9666)/3,0)</f>
        <v>1</v>
      </c>
      <c r="D9666">
        <v>2914</v>
      </c>
      <c r="E9666" t="s">
        <v>36</v>
      </c>
      <c r="F9666" s="4">
        <v>741000</v>
      </c>
      <c r="G9666" t="s">
        <v>5</v>
      </c>
      <c r="H9666">
        <v>4</v>
      </c>
      <c r="I9666" s="4">
        <f>IF(E9666="Rhode Island", Table1[[#This Row],[price]]*$L$3, IF(E9666="Massachusetts", Table1[[#This Row],[price]]*$L$2, 1))</f>
        <v>741000</v>
      </c>
    </row>
    <row r="9667" spans="1:9" x14ac:dyDescent="0.25">
      <c r="A9667" s="2">
        <v>41690</v>
      </c>
      <c r="B9667" s="1">
        <f t="shared" si="302"/>
        <v>2014</v>
      </c>
      <c r="C9667" s="1">
        <f t="shared" si="303"/>
        <v>1</v>
      </c>
      <c r="D9667">
        <v>2603</v>
      </c>
      <c r="E9667" t="s">
        <v>37</v>
      </c>
      <c r="F9667" s="4">
        <v>1640000</v>
      </c>
      <c r="G9667" t="s">
        <v>5</v>
      </c>
      <c r="H9667">
        <v>4</v>
      </c>
      <c r="I9667" s="4">
        <f>IF(E9667="Rhode Island", Table1[[#This Row],[price]]*$L$3, IF(E9667="Massachusetts", Table1[[#This Row],[price]]*$L$2, 1))</f>
        <v>1640000</v>
      </c>
    </row>
    <row r="9668" spans="1:9" x14ac:dyDescent="0.25">
      <c r="A9668" s="2">
        <v>41691</v>
      </c>
      <c r="B9668" s="1">
        <f t="shared" si="302"/>
        <v>2014</v>
      </c>
      <c r="C9668" s="1">
        <f t="shared" si="303"/>
        <v>1</v>
      </c>
      <c r="D9668">
        <v>2617</v>
      </c>
      <c r="E9668" t="s">
        <v>37</v>
      </c>
      <c r="F9668" s="4">
        <v>420000</v>
      </c>
      <c r="G9668" t="s">
        <v>5</v>
      </c>
      <c r="H9668">
        <v>3</v>
      </c>
      <c r="I9668" s="4">
        <f>IF(E9668="Rhode Island", Table1[[#This Row],[price]]*$L$3, IF(E9668="Massachusetts", Table1[[#This Row],[price]]*$L$2, 1))</f>
        <v>420000</v>
      </c>
    </row>
    <row r="9669" spans="1:9" x14ac:dyDescent="0.25">
      <c r="A9669" s="2">
        <v>41691</v>
      </c>
      <c r="B9669" s="1">
        <f t="shared" si="302"/>
        <v>2014</v>
      </c>
      <c r="C9669" s="1">
        <f t="shared" si="303"/>
        <v>1</v>
      </c>
      <c r="D9669">
        <v>2614</v>
      </c>
      <c r="E9669" t="s">
        <v>37</v>
      </c>
      <c r="F9669" s="4">
        <v>448000</v>
      </c>
      <c r="G9669" t="s">
        <v>5</v>
      </c>
      <c r="H9669">
        <v>3</v>
      </c>
      <c r="I9669" s="4">
        <f>IF(E9669="Rhode Island", Table1[[#This Row],[price]]*$L$3, IF(E9669="Massachusetts", Table1[[#This Row],[price]]*$L$2, 1))</f>
        <v>448000</v>
      </c>
    </row>
    <row r="9670" spans="1:9" x14ac:dyDescent="0.25">
      <c r="A9670" s="2">
        <v>41691</v>
      </c>
      <c r="B9670" s="1">
        <f t="shared" si="302"/>
        <v>2014</v>
      </c>
      <c r="C9670" s="1">
        <f t="shared" si="303"/>
        <v>1</v>
      </c>
      <c r="D9670">
        <v>2615</v>
      </c>
      <c r="E9670" t="s">
        <v>37</v>
      </c>
      <c r="F9670" s="4">
        <v>450000</v>
      </c>
      <c r="G9670" t="s">
        <v>5</v>
      </c>
      <c r="H9670">
        <v>3</v>
      </c>
      <c r="I9670" s="4">
        <f>IF(E9670="Rhode Island", Table1[[#This Row],[price]]*$L$3, IF(E9670="Massachusetts", Table1[[#This Row],[price]]*$L$2, 1))</f>
        <v>450000</v>
      </c>
    </row>
    <row r="9671" spans="1:9" x14ac:dyDescent="0.25">
      <c r="A9671" s="2">
        <v>41691</v>
      </c>
      <c r="B9671" s="1">
        <f t="shared" si="302"/>
        <v>2014</v>
      </c>
      <c r="C9671" s="1">
        <f t="shared" si="303"/>
        <v>1</v>
      </c>
      <c r="D9671">
        <v>2615</v>
      </c>
      <c r="E9671" t="s">
        <v>37</v>
      </c>
      <c r="F9671" s="4">
        <v>458000</v>
      </c>
      <c r="G9671" t="s">
        <v>5</v>
      </c>
      <c r="H9671">
        <v>4</v>
      </c>
      <c r="I9671" s="4">
        <f>IF(E9671="Rhode Island", Table1[[#This Row],[price]]*$L$3, IF(E9671="Massachusetts", Table1[[#This Row],[price]]*$L$2, 1))</f>
        <v>458000</v>
      </c>
    </row>
    <row r="9672" spans="1:9" x14ac:dyDescent="0.25">
      <c r="A9672" s="2">
        <v>41691</v>
      </c>
      <c r="B9672" s="1">
        <f t="shared" si="302"/>
        <v>2014</v>
      </c>
      <c r="C9672" s="1">
        <f t="shared" si="303"/>
        <v>1</v>
      </c>
      <c r="D9672">
        <v>2615</v>
      </c>
      <c r="E9672" t="s">
        <v>37</v>
      </c>
      <c r="F9672" s="4">
        <v>490000</v>
      </c>
      <c r="G9672" t="s">
        <v>5</v>
      </c>
      <c r="H9672">
        <v>3</v>
      </c>
      <c r="I9672" s="4">
        <f>IF(E9672="Rhode Island", Table1[[#This Row],[price]]*$L$3, IF(E9672="Massachusetts", Table1[[#This Row],[price]]*$L$2, 1))</f>
        <v>490000</v>
      </c>
    </row>
    <row r="9673" spans="1:9" x14ac:dyDescent="0.25">
      <c r="A9673" s="2">
        <v>41691</v>
      </c>
      <c r="B9673" s="1">
        <f t="shared" si="302"/>
        <v>2014</v>
      </c>
      <c r="C9673" s="1">
        <f t="shared" si="303"/>
        <v>1</v>
      </c>
      <c r="D9673">
        <v>2914</v>
      </c>
      <c r="E9673" t="s">
        <v>36</v>
      </c>
      <c r="F9673" s="4">
        <v>523000</v>
      </c>
      <c r="G9673" t="s">
        <v>5</v>
      </c>
      <c r="H9673">
        <v>4</v>
      </c>
      <c r="I9673" s="4">
        <f>IF(E9673="Rhode Island", Table1[[#This Row],[price]]*$L$3, IF(E9673="Massachusetts", Table1[[#This Row],[price]]*$L$2, 1))</f>
        <v>523000</v>
      </c>
    </row>
    <row r="9674" spans="1:9" x14ac:dyDescent="0.25">
      <c r="A9674" s="2">
        <v>41691</v>
      </c>
      <c r="B9674" s="1">
        <f t="shared" si="302"/>
        <v>2014</v>
      </c>
      <c r="C9674" s="1">
        <f t="shared" si="303"/>
        <v>1</v>
      </c>
      <c r="D9674">
        <v>2905</v>
      </c>
      <c r="E9674" t="s">
        <v>36</v>
      </c>
      <c r="F9674" s="4">
        <v>531000</v>
      </c>
      <c r="G9674" t="s">
        <v>5</v>
      </c>
      <c r="H9674">
        <v>4</v>
      </c>
      <c r="I9674" s="4">
        <f>IF(E9674="Rhode Island", Table1[[#This Row],[price]]*$L$3, IF(E9674="Massachusetts", Table1[[#This Row],[price]]*$L$2, 1))</f>
        <v>531000</v>
      </c>
    </row>
    <row r="9675" spans="1:9" x14ac:dyDescent="0.25">
      <c r="A9675" s="2">
        <v>41691</v>
      </c>
      <c r="B9675" s="1">
        <f t="shared" si="302"/>
        <v>2014</v>
      </c>
      <c r="C9675" s="1">
        <f t="shared" si="303"/>
        <v>1</v>
      </c>
      <c r="D9675">
        <v>2911</v>
      </c>
      <c r="E9675" t="s">
        <v>36</v>
      </c>
      <c r="F9675" s="4">
        <v>550000</v>
      </c>
      <c r="G9675" t="s">
        <v>5</v>
      </c>
      <c r="H9675">
        <v>3</v>
      </c>
      <c r="I9675" s="4">
        <f>IF(E9675="Rhode Island", Table1[[#This Row],[price]]*$L$3, IF(E9675="Massachusetts", Table1[[#This Row],[price]]*$L$2, 1))</f>
        <v>550000</v>
      </c>
    </row>
    <row r="9676" spans="1:9" x14ac:dyDescent="0.25">
      <c r="A9676" s="2">
        <v>41691</v>
      </c>
      <c r="B9676" s="1">
        <f t="shared" si="302"/>
        <v>2014</v>
      </c>
      <c r="C9676" s="1">
        <f t="shared" si="303"/>
        <v>1</v>
      </c>
      <c r="D9676">
        <v>2615</v>
      </c>
      <c r="E9676" t="s">
        <v>37</v>
      </c>
      <c r="F9676" s="4">
        <v>570000</v>
      </c>
      <c r="G9676" t="s">
        <v>5</v>
      </c>
      <c r="H9676">
        <v>4</v>
      </c>
      <c r="I9676" s="4">
        <f>IF(E9676="Rhode Island", Table1[[#This Row],[price]]*$L$3, IF(E9676="Massachusetts", Table1[[#This Row],[price]]*$L$2, 1))</f>
        <v>570000</v>
      </c>
    </row>
    <row r="9677" spans="1:9" x14ac:dyDescent="0.25">
      <c r="A9677" s="2">
        <v>41691</v>
      </c>
      <c r="B9677" s="1">
        <f t="shared" si="302"/>
        <v>2014</v>
      </c>
      <c r="C9677" s="1">
        <f t="shared" si="303"/>
        <v>1</v>
      </c>
      <c r="D9677">
        <v>2615</v>
      </c>
      <c r="E9677" t="s">
        <v>37</v>
      </c>
      <c r="F9677" s="4">
        <v>605000</v>
      </c>
      <c r="G9677" t="s">
        <v>5</v>
      </c>
      <c r="H9677">
        <v>5</v>
      </c>
      <c r="I9677" s="4">
        <f>IF(E9677="Rhode Island", Table1[[#This Row],[price]]*$L$3, IF(E9677="Massachusetts", Table1[[#This Row],[price]]*$L$2, 1))</f>
        <v>605000</v>
      </c>
    </row>
    <row r="9678" spans="1:9" x14ac:dyDescent="0.25">
      <c r="A9678" s="2">
        <v>41691</v>
      </c>
      <c r="B9678" s="1">
        <f t="shared" si="302"/>
        <v>2014</v>
      </c>
      <c r="C9678" s="1">
        <f t="shared" si="303"/>
        <v>1</v>
      </c>
      <c r="D9678">
        <v>2614</v>
      </c>
      <c r="E9678" t="s">
        <v>37</v>
      </c>
      <c r="F9678" s="4">
        <v>611000</v>
      </c>
      <c r="G9678" t="s">
        <v>5</v>
      </c>
      <c r="H9678">
        <v>4</v>
      </c>
      <c r="I9678" s="4">
        <f>IF(E9678="Rhode Island", Table1[[#This Row],[price]]*$L$3, IF(E9678="Massachusetts", Table1[[#This Row],[price]]*$L$2, 1))</f>
        <v>611000</v>
      </c>
    </row>
    <row r="9679" spans="1:9" x14ac:dyDescent="0.25">
      <c r="A9679" s="2">
        <v>41691</v>
      </c>
      <c r="B9679" s="1">
        <f t="shared" si="302"/>
        <v>2014</v>
      </c>
      <c r="C9679" s="1">
        <f t="shared" si="303"/>
        <v>1</v>
      </c>
      <c r="D9679">
        <v>2617</v>
      </c>
      <c r="E9679" t="s">
        <v>37</v>
      </c>
      <c r="F9679" s="4">
        <v>685000</v>
      </c>
      <c r="G9679" t="s">
        <v>5</v>
      </c>
      <c r="H9679">
        <v>4</v>
      </c>
      <c r="I9679" s="4">
        <f>IF(E9679="Rhode Island", Table1[[#This Row],[price]]*$L$3, IF(E9679="Massachusetts", Table1[[#This Row],[price]]*$L$2, 1))</f>
        <v>685000</v>
      </c>
    </row>
    <row r="9680" spans="1:9" x14ac:dyDescent="0.25">
      <c r="A9680" s="2">
        <v>41691</v>
      </c>
      <c r="B9680" s="1">
        <f t="shared" si="302"/>
        <v>2014</v>
      </c>
      <c r="C9680" s="1">
        <f t="shared" si="303"/>
        <v>1</v>
      </c>
      <c r="D9680">
        <v>2603</v>
      </c>
      <c r="E9680" t="s">
        <v>37</v>
      </c>
      <c r="F9680" s="4">
        <v>1777500</v>
      </c>
      <c r="G9680" t="s">
        <v>5</v>
      </c>
      <c r="H9680">
        <v>4</v>
      </c>
      <c r="I9680" s="4">
        <f>IF(E9680="Rhode Island", Table1[[#This Row],[price]]*$L$3, IF(E9680="Massachusetts", Table1[[#This Row],[price]]*$L$2, 1))</f>
        <v>1777500</v>
      </c>
    </row>
    <row r="9681" spans="1:9" x14ac:dyDescent="0.25">
      <c r="A9681" s="2">
        <v>41691</v>
      </c>
      <c r="B9681" s="1">
        <f t="shared" si="302"/>
        <v>2014</v>
      </c>
      <c r="C9681" s="1">
        <f t="shared" si="303"/>
        <v>1</v>
      </c>
      <c r="D9681">
        <v>2913</v>
      </c>
      <c r="E9681" t="s">
        <v>36</v>
      </c>
      <c r="F9681" s="4">
        <v>273000</v>
      </c>
      <c r="G9681" t="s">
        <v>6</v>
      </c>
      <c r="H9681">
        <v>1</v>
      </c>
      <c r="I9681" s="4">
        <f>IF(E9681="Rhode Island", Table1[[#This Row],[price]]*$L$3, IF(E9681="Massachusetts", Table1[[#This Row],[price]]*$L$2, 1))</f>
        <v>273000</v>
      </c>
    </row>
    <row r="9682" spans="1:9" x14ac:dyDescent="0.25">
      <c r="A9682" s="2">
        <v>41692</v>
      </c>
      <c r="B9682" s="1">
        <f t="shared" si="302"/>
        <v>2014</v>
      </c>
      <c r="C9682" s="1">
        <f t="shared" si="303"/>
        <v>1</v>
      </c>
      <c r="D9682">
        <v>2614</v>
      </c>
      <c r="E9682" t="s">
        <v>37</v>
      </c>
      <c r="F9682" s="4">
        <v>431000</v>
      </c>
      <c r="G9682" t="s">
        <v>5</v>
      </c>
      <c r="H9682">
        <v>3</v>
      </c>
      <c r="I9682" s="4">
        <f>IF(E9682="Rhode Island", Table1[[#This Row],[price]]*$L$3, IF(E9682="Massachusetts", Table1[[#This Row],[price]]*$L$2, 1))</f>
        <v>431000</v>
      </c>
    </row>
    <row r="9683" spans="1:9" x14ac:dyDescent="0.25">
      <c r="A9683" s="2">
        <v>41692</v>
      </c>
      <c r="B9683" s="1">
        <f t="shared" si="302"/>
        <v>2014</v>
      </c>
      <c r="C9683" s="1">
        <f t="shared" si="303"/>
        <v>1</v>
      </c>
      <c r="D9683">
        <v>2602</v>
      </c>
      <c r="E9683" t="s">
        <v>37</v>
      </c>
      <c r="F9683" s="4">
        <v>522000</v>
      </c>
      <c r="G9683" t="s">
        <v>5</v>
      </c>
      <c r="H9683">
        <v>2</v>
      </c>
      <c r="I9683" s="4">
        <f>IF(E9683="Rhode Island", Table1[[#This Row],[price]]*$L$3, IF(E9683="Massachusetts", Table1[[#This Row],[price]]*$L$2, 1))</f>
        <v>522000</v>
      </c>
    </row>
    <row r="9684" spans="1:9" x14ac:dyDescent="0.25">
      <c r="A9684" s="2">
        <v>41692</v>
      </c>
      <c r="B9684" s="1">
        <f t="shared" si="302"/>
        <v>2014</v>
      </c>
      <c r="C9684" s="1">
        <f t="shared" si="303"/>
        <v>1</v>
      </c>
      <c r="D9684">
        <v>2614</v>
      </c>
      <c r="E9684" t="s">
        <v>37</v>
      </c>
      <c r="F9684" s="4">
        <v>527000</v>
      </c>
      <c r="G9684" t="s">
        <v>5</v>
      </c>
      <c r="H9684">
        <v>3</v>
      </c>
      <c r="I9684" s="4">
        <f>IF(E9684="Rhode Island", Table1[[#This Row],[price]]*$L$3, IF(E9684="Massachusetts", Table1[[#This Row],[price]]*$L$2, 1))</f>
        <v>527000</v>
      </c>
    </row>
    <row r="9685" spans="1:9" x14ac:dyDescent="0.25">
      <c r="A9685" s="2">
        <v>41692</v>
      </c>
      <c r="B9685" s="1">
        <f t="shared" si="302"/>
        <v>2014</v>
      </c>
      <c r="C9685" s="1">
        <f t="shared" si="303"/>
        <v>1</v>
      </c>
      <c r="D9685">
        <v>2902</v>
      </c>
      <c r="E9685" t="s">
        <v>36</v>
      </c>
      <c r="F9685" s="4">
        <v>535000</v>
      </c>
      <c r="G9685" t="s">
        <v>5</v>
      </c>
      <c r="H9685">
        <v>4</v>
      </c>
      <c r="I9685" s="4">
        <f>IF(E9685="Rhode Island", Table1[[#This Row],[price]]*$L$3, IF(E9685="Massachusetts", Table1[[#This Row],[price]]*$L$2, 1))</f>
        <v>535000</v>
      </c>
    </row>
    <row r="9686" spans="1:9" x14ac:dyDescent="0.25">
      <c r="A9686" s="2">
        <v>41692</v>
      </c>
      <c r="B9686" s="1">
        <f t="shared" si="302"/>
        <v>2014</v>
      </c>
      <c r="C9686" s="1">
        <f t="shared" si="303"/>
        <v>1</v>
      </c>
      <c r="D9686">
        <v>2607</v>
      </c>
      <c r="E9686" t="s">
        <v>37</v>
      </c>
      <c r="F9686" s="4">
        <v>650000</v>
      </c>
      <c r="G9686" t="s">
        <v>5</v>
      </c>
      <c r="H9686">
        <v>3</v>
      </c>
      <c r="I9686" s="4">
        <f>IF(E9686="Rhode Island", Table1[[#This Row],[price]]*$L$3, IF(E9686="Massachusetts", Table1[[#This Row],[price]]*$L$2, 1))</f>
        <v>650000</v>
      </c>
    </row>
    <row r="9687" spans="1:9" x14ac:dyDescent="0.25">
      <c r="A9687" s="2">
        <v>41692</v>
      </c>
      <c r="B9687" s="1">
        <f t="shared" si="302"/>
        <v>2014</v>
      </c>
      <c r="C9687" s="1">
        <f t="shared" si="303"/>
        <v>1</v>
      </c>
      <c r="D9687">
        <v>2902</v>
      </c>
      <c r="E9687" t="s">
        <v>36</v>
      </c>
      <c r="F9687" s="4">
        <v>750000</v>
      </c>
      <c r="G9687" t="s">
        <v>5</v>
      </c>
      <c r="H9687">
        <v>5</v>
      </c>
      <c r="I9687" s="4">
        <f>IF(E9687="Rhode Island", Table1[[#This Row],[price]]*$L$3, IF(E9687="Massachusetts", Table1[[#This Row],[price]]*$L$2, 1))</f>
        <v>750000</v>
      </c>
    </row>
    <row r="9688" spans="1:9" x14ac:dyDescent="0.25">
      <c r="A9688" s="2">
        <v>41692</v>
      </c>
      <c r="B9688" s="1">
        <f t="shared" si="302"/>
        <v>2014</v>
      </c>
      <c r="C9688" s="1">
        <f t="shared" si="303"/>
        <v>1</v>
      </c>
      <c r="D9688">
        <v>2902</v>
      </c>
      <c r="E9688" t="s">
        <v>36</v>
      </c>
      <c r="F9688" s="4">
        <v>780000</v>
      </c>
      <c r="G9688" t="s">
        <v>5</v>
      </c>
      <c r="H9688">
        <v>4</v>
      </c>
      <c r="I9688" s="4">
        <f>IF(E9688="Rhode Island", Table1[[#This Row],[price]]*$L$3, IF(E9688="Massachusetts", Table1[[#This Row],[price]]*$L$2, 1))</f>
        <v>780000</v>
      </c>
    </row>
    <row r="9689" spans="1:9" x14ac:dyDescent="0.25">
      <c r="A9689" s="2">
        <v>41692</v>
      </c>
      <c r="B9689" s="1">
        <f t="shared" si="302"/>
        <v>2014</v>
      </c>
      <c r="C9689" s="1">
        <f t="shared" si="303"/>
        <v>1</v>
      </c>
      <c r="D9689">
        <v>2904</v>
      </c>
      <c r="E9689" t="s">
        <v>36</v>
      </c>
      <c r="F9689" s="4">
        <v>800000</v>
      </c>
      <c r="G9689" t="s">
        <v>5</v>
      </c>
      <c r="H9689">
        <v>4</v>
      </c>
      <c r="I9689" s="4">
        <f>IF(E9689="Rhode Island", Table1[[#This Row],[price]]*$L$3, IF(E9689="Massachusetts", Table1[[#This Row],[price]]*$L$2, 1))</f>
        <v>800000</v>
      </c>
    </row>
    <row r="9690" spans="1:9" x14ac:dyDescent="0.25">
      <c r="A9690" s="2">
        <v>41692</v>
      </c>
      <c r="B9690" s="1">
        <f t="shared" si="302"/>
        <v>2014</v>
      </c>
      <c r="C9690" s="1">
        <f t="shared" si="303"/>
        <v>1</v>
      </c>
      <c r="D9690">
        <v>2605</v>
      </c>
      <c r="E9690" t="s">
        <v>37</v>
      </c>
      <c r="F9690" s="4">
        <v>955000</v>
      </c>
      <c r="G9690" t="s">
        <v>5</v>
      </c>
      <c r="H9690">
        <v>4</v>
      </c>
      <c r="I9690" s="4">
        <f>IF(E9690="Rhode Island", Table1[[#This Row],[price]]*$L$3, IF(E9690="Massachusetts", Table1[[#This Row],[price]]*$L$2, 1))</f>
        <v>955000</v>
      </c>
    </row>
    <row r="9691" spans="1:9" x14ac:dyDescent="0.25">
      <c r="A9691" s="2">
        <v>41692</v>
      </c>
      <c r="B9691" s="1">
        <f t="shared" si="302"/>
        <v>2014</v>
      </c>
      <c r="C9691" s="1">
        <f t="shared" si="303"/>
        <v>1</v>
      </c>
      <c r="D9691">
        <v>2603</v>
      </c>
      <c r="E9691" t="s">
        <v>37</v>
      </c>
      <c r="F9691" s="4">
        <v>965000</v>
      </c>
      <c r="G9691" t="s">
        <v>5</v>
      </c>
      <c r="H9691">
        <v>4</v>
      </c>
      <c r="I9691" s="4">
        <f>IF(E9691="Rhode Island", Table1[[#This Row],[price]]*$L$3, IF(E9691="Massachusetts", Table1[[#This Row],[price]]*$L$2, 1))</f>
        <v>965000</v>
      </c>
    </row>
    <row r="9692" spans="1:9" x14ac:dyDescent="0.25">
      <c r="A9692" s="2">
        <v>41692</v>
      </c>
      <c r="B9692" s="1">
        <f t="shared" si="302"/>
        <v>2014</v>
      </c>
      <c r="C9692" s="1">
        <f t="shared" si="303"/>
        <v>1</v>
      </c>
      <c r="D9692">
        <v>2604</v>
      </c>
      <c r="E9692" t="s">
        <v>37</v>
      </c>
      <c r="F9692" s="4">
        <v>1126000</v>
      </c>
      <c r="G9692" t="s">
        <v>5</v>
      </c>
      <c r="H9692">
        <v>4</v>
      </c>
      <c r="I9692" s="4">
        <f>IF(E9692="Rhode Island", Table1[[#This Row],[price]]*$L$3, IF(E9692="Massachusetts", Table1[[#This Row],[price]]*$L$2, 1))</f>
        <v>1126000</v>
      </c>
    </row>
    <row r="9693" spans="1:9" x14ac:dyDescent="0.25">
      <c r="A9693" s="2">
        <v>41692</v>
      </c>
      <c r="B9693" s="1">
        <f t="shared" si="302"/>
        <v>2014</v>
      </c>
      <c r="C9693" s="1">
        <f t="shared" si="303"/>
        <v>1</v>
      </c>
      <c r="D9693">
        <v>2600</v>
      </c>
      <c r="E9693" t="s">
        <v>37</v>
      </c>
      <c r="F9693" s="4">
        <v>805000</v>
      </c>
      <c r="G9693" t="s">
        <v>6</v>
      </c>
      <c r="H9693">
        <v>4</v>
      </c>
      <c r="I9693" s="4">
        <f>IF(E9693="Rhode Island", Table1[[#This Row],[price]]*$L$3, IF(E9693="Massachusetts", Table1[[#This Row],[price]]*$L$2, 1))</f>
        <v>805000</v>
      </c>
    </row>
    <row r="9694" spans="1:9" x14ac:dyDescent="0.25">
      <c r="A9694" s="2">
        <v>41692</v>
      </c>
      <c r="B9694" s="1">
        <f t="shared" si="302"/>
        <v>2014</v>
      </c>
      <c r="C9694" s="1">
        <f t="shared" si="303"/>
        <v>1</v>
      </c>
      <c r="D9694">
        <v>2612</v>
      </c>
      <c r="E9694" t="s">
        <v>37</v>
      </c>
      <c r="F9694" s="4">
        <v>850000</v>
      </c>
      <c r="G9694" t="s">
        <v>6</v>
      </c>
      <c r="H9694">
        <v>3</v>
      </c>
      <c r="I9694" s="4">
        <f>IF(E9694="Rhode Island", Table1[[#This Row],[price]]*$L$3, IF(E9694="Massachusetts", Table1[[#This Row],[price]]*$L$2, 1))</f>
        <v>850000</v>
      </c>
    </row>
    <row r="9695" spans="1:9" x14ac:dyDescent="0.25">
      <c r="A9695" s="2">
        <v>41694</v>
      </c>
      <c r="B9695" s="1">
        <f t="shared" si="302"/>
        <v>2014</v>
      </c>
      <c r="C9695" s="1">
        <f t="shared" si="303"/>
        <v>1</v>
      </c>
      <c r="D9695">
        <v>2615</v>
      </c>
      <c r="E9695" t="s">
        <v>37</v>
      </c>
      <c r="F9695" s="4">
        <v>315000</v>
      </c>
      <c r="G9695" t="s">
        <v>5</v>
      </c>
      <c r="H9695">
        <v>3</v>
      </c>
      <c r="I9695" s="4">
        <f>IF(E9695="Rhode Island", Table1[[#This Row],[price]]*$L$3, IF(E9695="Massachusetts", Table1[[#This Row],[price]]*$L$2, 1))</f>
        <v>315000</v>
      </c>
    </row>
    <row r="9696" spans="1:9" x14ac:dyDescent="0.25">
      <c r="A9696" s="2">
        <v>41694</v>
      </c>
      <c r="B9696" s="1">
        <f t="shared" si="302"/>
        <v>2014</v>
      </c>
      <c r="C9696" s="1">
        <f t="shared" si="303"/>
        <v>1</v>
      </c>
      <c r="D9696">
        <v>2905</v>
      </c>
      <c r="E9696" t="s">
        <v>36</v>
      </c>
      <c r="F9696" s="4">
        <v>448000</v>
      </c>
      <c r="G9696" t="s">
        <v>5</v>
      </c>
      <c r="H9696">
        <v>3</v>
      </c>
      <c r="I9696" s="4">
        <f>IF(E9696="Rhode Island", Table1[[#This Row],[price]]*$L$3, IF(E9696="Massachusetts", Table1[[#This Row],[price]]*$L$2, 1))</f>
        <v>448000</v>
      </c>
    </row>
    <row r="9697" spans="1:9" x14ac:dyDescent="0.25">
      <c r="A9697" s="2">
        <v>41694</v>
      </c>
      <c r="B9697" s="1">
        <f t="shared" si="302"/>
        <v>2014</v>
      </c>
      <c r="C9697" s="1">
        <f t="shared" si="303"/>
        <v>1</v>
      </c>
      <c r="D9697">
        <v>2905</v>
      </c>
      <c r="E9697" t="s">
        <v>36</v>
      </c>
      <c r="F9697" s="4">
        <v>475000</v>
      </c>
      <c r="G9697" t="s">
        <v>5</v>
      </c>
      <c r="H9697">
        <v>3</v>
      </c>
      <c r="I9697" s="4">
        <f>IF(E9697="Rhode Island", Table1[[#This Row],[price]]*$L$3, IF(E9697="Massachusetts", Table1[[#This Row],[price]]*$L$2, 1))</f>
        <v>475000</v>
      </c>
    </row>
    <row r="9698" spans="1:9" x14ac:dyDescent="0.25">
      <c r="A9698" s="2">
        <v>41694</v>
      </c>
      <c r="B9698" s="1">
        <f t="shared" si="302"/>
        <v>2014</v>
      </c>
      <c r="C9698" s="1">
        <f t="shared" si="303"/>
        <v>1</v>
      </c>
      <c r="D9698">
        <v>2914</v>
      </c>
      <c r="E9698" t="s">
        <v>36</v>
      </c>
      <c r="F9698" s="4">
        <v>535000</v>
      </c>
      <c r="G9698" t="s">
        <v>5</v>
      </c>
      <c r="H9698">
        <v>4</v>
      </c>
      <c r="I9698" s="4">
        <f>IF(E9698="Rhode Island", Table1[[#This Row],[price]]*$L$3, IF(E9698="Massachusetts", Table1[[#This Row],[price]]*$L$2, 1))</f>
        <v>535000</v>
      </c>
    </row>
    <row r="9699" spans="1:9" x14ac:dyDescent="0.25">
      <c r="A9699" s="2">
        <v>41694</v>
      </c>
      <c r="B9699" s="1">
        <f t="shared" si="302"/>
        <v>2014</v>
      </c>
      <c r="C9699" s="1">
        <f t="shared" si="303"/>
        <v>1</v>
      </c>
      <c r="D9699">
        <v>2913</v>
      </c>
      <c r="E9699" t="s">
        <v>36</v>
      </c>
      <c r="F9699" s="4">
        <v>538000</v>
      </c>
      <c r="G9699" t="s">
        <v>5</v>
      </c>
      <c r="H9699">
        <v>4</v>
      </c>
      <c r="I9699" s="4">
        <f>IF(E9699="Rhode Island", Table1[[#This Row],[price]]*$L$3, IF(E9699="Massachusetts", Table1[[#This Row],[price]]*$L$2, 1))</f>
        <v>538000</v>
      </c>
    </row>
    <row r="9700" spans="1:9" x14ac:dyDescent="0.25">
      <c r="A9700" s="2">
        <v>41694</v>
      </c>
      <c r="B9700" s="1">
        <f t="shared" si="302"/>
        <v>2014</v>
      </c>
      <c r="C9700" s="1">
        <f t="shared" si="303"/>
        <v>1</v>
      </c>
      <c r="D9700">
        <v>2602</v>
      </c>
      <c r="E9700" t="s">
        <v>37</v>
      </c>
      <c r="F9700" s="4">
        <v>540000</v>
      </c>
      <c r="G9700" t="s">
        <v>5</v>
      </c>
      <c r="H9700">
        <v>3</v>
      </c>
      <c r="I9700" s="4">
        <f>IF(E9700="Rhode Island", Table1[[#This Row],[price]]*$L$3, IF(E9700="Massachusetts", Table1[[#This Row],[price]]*$L$2, 1))</f>
        <v>540000</v>
      </c>
    </row>
    <row r="9701" spans="1:9" x14ac:dyDescent="0.25">
      <c r="A9701" s="2">
        <v>41694</v>
      </c>
      <c r="B9701" s="1">
        <f t="shared" si="302"/>
        <v>2014</v>
      </c>
      <c r="C9701" s="1">
        <f t="shared" si="303"/>
        <v>1</v>
      </c>
      <c r="D9701">
        <v>2905</v>
      </c>
      <c r="E9701" t="s">
        <v>36</v>
      </c>
      <c r="F9701" s="4">
        <v>550000</v>
      </c>
      <c r="G9701" t="s">
        <v>5</v>
      </c>
      <c r="H9701">
        <v>4</v>
      </c>
      <c r="I9701" s="4">
        <f>IF(E9701="Rhode Island", Table1[[#This Row],[price]]*$L$3, IF(E9701="Massachusetts", Table1[[#This Row],[price]]*$L$2, 1))</f>
        <v>550000</v>
      </c>
    </row>
    <row r="9702" spans="1:9" x14ac:dyDescent="0.25">
      <c r="A9702" s="2">
        <v>41694</v>
      </c>
      <c r="B9702" s="1">
        <f t="shared" si="302"/>
        <v>2014</v>
      </c>
      <c r="C9702" s="1">
        <f t="shared" si="303"/>
        <v>1</v>
      </c>
      <c r="D9702">
        <v>2902</v>
      </c>
      <c r="E9702" t="s">
        <v>36</v>
      </c>
      <c r="F9702" s="4">
        <v>556000</v>
      </c>
      <c r="G9702" t="s">
        <v>5</v>
      </c>
      <c r="H9702">
        <v>4</v>
      </c>
      <c r="I9702" s="4">
        <f>IF(E9702="Rhode Island", Table1[[#This Row],[price]]*$L$3, IF(E9702="Massachusetts", Table1[[#This Row],[price]]*$L$2, 1))</f>
        <v>556000</v>
      </c>
    </row>
    <row r="9703" spans="1:9" x14ac:dyDescent="0.25">
      <c r="A9703" s="2">
        <v>41694</v>
      </c>
      <c r="B9703" s="1">
        <f t="shared" si="302"/>
        <v>2014</v>
      </c>
      <c r="C9703" s="1">
        <f t="shared" si="303"/>
        <v>1</v>
      </c>
      <c r="D9703">
        <v>2611</v>
      </c>
      <c r="E9703" t="s">
        <v>37</v>
      </c>
      <c r="F9703" s="4">
        <v>570950</v>
      </c>
      <c r="G9703" t="s">
        <v>5</v>
      </c>
      <c r="H9703">
        <v>3</v>
      </c>
      <c r="I9703" s="4">
        <f>IF(E9703="Rhode Island", Table1[[#This Row],[price]]*$L$3, IF(E9703="Massachusetts", Table1[[#This Row],[price]]*$L$2, 1))</f>
        <v>570950</v>
      </c>
    </row>
    <row r="9704" spans="1:9" x14ac:dyDescent="0.25">
      <c r="A9704" s="2">
        <v>41694</v>
      </c>
      <c r="B9704" s="1">
        <f t="shared" si="302"/>
        <v>2014</v>
      </c>
      <c r="C9704" s="1">
        <f t="shared" si="303"/>
        <v>1</v>
      </c>
      <c r="D9704">
        <v>2607</v>
      </c>
      <c r="E9704" t="s">
        <v>37</v>
      </c>
      <c r="F9704" s="4">
        <v>600000</v>
      </c>
      <c r="G9704" t="s">
        <v>5</v>
      </c>
      <c r="H9704">
        <v>3</v>
      </c>
      <c r="I9704" s="4">
        <f>IF(E9704="Rhode Island", Table1[[#This Row],[price]]*$L$3, IF(E9704="Massachusetts", Table1[[#This Row],[price]]*$L$2, 1))</f>
        <v>600000</v>
      </c>
    </row>
    <row r="9705" spans="1:9" x14ac:dyDescent="0.25">
      <c r="A9705" s="2">
        <v>41694</v>
      </c>
      <c r="B9705" s="1">
        <f t="shared" si="302"/>
        <v>2014</v>
      </c>
      <c r="C9705" s="1">
        <f t="shared" si="303"/>
        <v>1</v>
      </c>
      <c r="D9705">
        <v>2904</v>
      </c>
      <c r="E9705" t="s">
        <v>36</v>
      </c>
      <c r="F9705" s="4">
        <v>615000</v>
      </c>
      <c r="G9705" t="s">
        <v>5</v>
      </c>
      <c r="H9705">
        <v>4</v>
      </c>
      <c r="I9705" s="4">
        <f>IF(E9705="Rhode Island", Table1[[#This Row],[price]]*$L$3, IF(E9705="Massachusetts", Table1[[#This Row],[price]]*$L$2, 1))</f>
        <v>615000</v>
      </c>
    </row>
    <row r="9706" spans="1:9" x14ac:dyDescent="0.25">
      <c r="A9706" s="2">
        <v>41694</v>
      </c>
      <c r="B9706" s="1">
        <f t="shared" si="302"/>
        <v>2014</v>
      </c>
      <c r="C9706" s="1">
        <f t="shared" si="303"/>
        <v>1</v>
      </c>
      <c r="D9706">
        <v>2914</v>
      </c>
      <c r="E9706" t="s">
        <v>36</v>
      </c>
      <c r="F9706" s="4">
        <v>660000</v>
      </c>
      <c r="G9706" t="s">
        <v>5</v>
      </c>
      <c r="H9706">
        <v>5</v>
      </c>
      <c r="I9706" s="4">
        <f>IF(E9706="Rhode Island", Table1[[#This Row],[price]]*$L$3, IF(E9706="Massachusetts", Table1[[#This Row],[price]]*$L$2, 1))</f>
        <v>660000</v>
      </c>
    </row>
    <row r="9707" spans="1:9" x14ac:dyDescent="0.25">
      <c r="A9707" s="2">
        <v>41694</v>
      </c>
      <c r="B9707" s="1">
        <f t="shared" si="302"/>
        <v>2014</v>
      </c>
      <c r="C9707" s="1">
        <f t="shared" si="303"/>
        <v>1</v>
      </c>
      <c r="D9707">
        <v>2600</v>
      </c>
      <c r="E9707" t="s">
        <v>37</v>
      </c>
      <c r="F9707" s="4">
        <v>1075000</v>
      </c>
      <c r="G9707" t="s">
        <v>5</v>
      </c>
      <c r="H9707">
        <v>3</v>
      </c>
      <c r="I9707" s="4">
        <f>IF(E9707="Rhode Island", Table1[[#This Row],[price]]*$L$3, IF(E9707="Massachusetts", Table1[[#This Row],[price]]*$L$2, 1))</f>
        <v>1075000</v>
      </c>
    </row>
    <row r="9708" spans="1:9" x14ac:dyDescent="0.25">
      <c r="A9708" s="2">
        <v>41694</v>
      </c>
      <c r="B9708" s="1">
        <f t="shared" si="302"/>
        <v>2014</v>
      </c>
      <c r="C9708" s="1">
        <f t="shared" si="303"/>
        <v>1</v>
      </c>
      <c r="D9708">
        <v>2605</v>
      </c>
      <c r="E9708" t="s">
        <v>37</v>
      </c>
      <c r="F9708" s="4">
        <v>1095000</v>
      </c>
      <c r="G9708" t="s">
        <v>5</v>
      </c>
      <c r="H9708">
        <v>4</v>
      </c>
      <c r="I9708" s="4">
        <f>IF(E9708="Rhode Island", Table1[[#This Row],[price]]*$L$3, IF(E9708="Massachusetts", Table1[[#This Row],[price]]*$L$2, 1))</f>
        <v>1095000</v>
      </c>
    </row>
    <row r="9709" spans="1:9" x14ac:dyDescent="0.25">
      <c r="A9709" s="2">
        <v>41694</v>
      </c>
      <c r="B9709" s="1">
        <f t="shared" si="302"/>
        <v>2014</v>
      </c>
      <c r="C9709" s="1">
        <f t="shared" si="303"/>
        <v>1</v>
      </c>
      <c r="D9709">
        <v>2600</v>
      </c>
      <c r="E9709" t="s">
        <v>37</v>
      </c>
      <c r="F9709" s="4">
        <v>510000</v>
      </c>
      <c r="G9709" t="s">
        <v>6</v>
      </c>
      <c r="H9709">
        <v>1</v>
      </c>
      <c r="I9709" s="4">
        <f>IF(E9709="Rhode Island", Table1[[#This Row],[price]]*$L$3, IF(E9709="Massachusetts", Table1[[#This Row],[price]]*$L$2, 1))</f>
        <v>510000</v>
      </c>
    </row>
    <row r="9710" spans="1:9" x14ac:dyDescent="0.25">
      <c r="A9710" s="2">
        <v>41695</v>
      </c>
      <c r="B9710" s="1">
        <f t="shared" si="302"/>
        <v>2014</v>
      </c>
      <c r="C9710" s="1">
        <f t="shared" si="303"/>
        <v>1</v>
      </c>
      <c r="D9710">
        <v>2913</v>
      </c>
      <c r="E9710" t="s">
        <v>36</v>
      </c>
      <c r="F9710" s="4">
        <v>345000</v>
      </c>
      <c r="G9710" t="s">
        <v>5</v>
      </c>
      <c r="H9710">
        <v>3</v>
      </c>
      <c r="I9710" s="4">
        <f>IF(E9710="Rhode Island", Table1[[#This Row],[price]]*$L$3, IF(E9710="Massachusetts", Table1[[#This Row],[price]]*$L$2, 1))</f>
        <v>345000</v>
      </c>
    </row>
    <row r="9711" spans="1:9" x14ac:dyDescent="0.25">
      <c r="A9711" s="2">
        <v>41695</v>
      </c>
      <c r="B9711" s="1">
        <f t="shared" si="302"/>
        <v>2014</v>
      </c>
      <c r="C9711" s="1">
        <f t="shared" si="303"/>
        <v>1</v>
      </c>
      <c r="D9711">
        <v>2615</v>
      </c>
      <c r="E9711" t="s">
        <v>37</v>
      </c>
      <c r="F9711" s="4">
        <v>384000</v>
      </c>
      <c r="G9711" t="s">
        <v>5</v>
      </c>
      <c r="H9711">
        <v>2</v>
      </c>
      <c r="I9711" s="4">
        <f>IF(E9711="Rhode Island", Table1[[#This Row],[price]]*$L$3, IF(E9711="Massachusetts", Table1[[#This Row],[price]]*$L$2, 1))</f>
        <v>384000</v>
      </c>
    </row>
    <row r="9712" spans="1:9" x14ac:dyDescent="0.25">
      <c r="A9712" s="2">
        <v>41695</v>
      </c>
      <c r="B9712" s="1">
        <f t="shared" si="302"/>
        <v>2014</v>
      </c>
      <c r="C9712" s="1">
        <f t="shared" si="303"/>
        <v>1</v>
      </c>
      <c r="D9712">
        <v>2615</v>
      </c>
      <c r="E9712" t="s">
        <v>37</v>
      </c>
      <c r="F9712" s="4">
        <v>523000</v>
      </c>
      <c r="G9712" t="s">
        <v>5</v>
      </c>
      <c r="H9712">
        <v>4</v>
      </c>
      <c r="I9712" s="4">
        <f>IF(E9712="Rhode Island", Table1[[#This Row],[price]]*$L$3, IF(E9712="Massachusetts", Table1[[#This Row],[price]]*$L$2, 1))</f>
        <v>523000</v>
      </c>
    </row>
    <row r="9713" spans="1:9" x14ac:dyDescent="0.25">
      <c r="A9713" s="2">
        <v>41695</v>
      </c>
      <c r="B9713" s="1">
        <f t="shared" si="302"/>
        <v>2014</v>
      </c>
      <c r="C9713" s="1">
        <f t="shared" si="303"/>
        <v>1</v>
      </c>
      <c r="D9713">
        <v>2905</v>
      </c>
      <c r="E9713" t="s">
        <v>36</v>
      </c>
      <c r="F9713" s="4">
        <v>535000</v>
      </c>
      <c r="G9713" t="s">
        <v>5</v>
      </c>
      <c r="H9713">
        <v>4</v>
      </c>
      <c r="I9713" s="4">
        <f>IF(E9713="Rhode Island", Table1[[#This Row],[price]]*$L$3, IF(E9713="Massachusetts", Table1[[#This Row],[price]]*$L$2, 1))</f>
        <v>535000</v>
      </c>
    </row>
    <row r="9714" spans="1:9" x14ac:dyDescent="0.25">
      <c r="A9714" s="2">
        <v>41695</v>
      </c>
      <c r="B9714" s="1">
        <f t="shared" si="302"/>
        <v>2014</v>
      </c>
      <c r="C9714" s="1">
        <f t="shared" si="303"/>
        <v>1</v>
      </c>
      <c r="D9714">
        <v>2913</v>
      </c>
      <c r="E9714" t="s">
        <v>36</v>
      </c>
      <c r="F9714" s="4">
        <v>555000</v>
      </c>
      <c r="G9714" t="s">
        <v>5</v>
      </c>
      <c r="H9714">
        <v>4</v>
      </c>
      <c r="I9714" s="4">
        <f>IF(E9714="Rhode Island", Table1[[#This Row],[price]]*$L$3, IF(E9714="Massachusetts", Table1[[#This Row],[price]]*$L$2, 1))</f>
        <v>555000</v>
      </c>
    </row>
    <row r="9715" spans="1:9" x14ac:dyDescent="0.25">
      <c r="A9715" s="2">
        <v>41695</v>
      </c>
      <c r="B9715" s="1">
        <f t="shared" si="302"/>
        <v>2014</v>
      </c>
      <c r="C9715" s="1">
        <f t="shared" si="303"/>
        <v>1</v>
      </c>
      <c r="D9715">
        <v>2905</v>
      </c>
      <c r="E9715" t="s">
        <v>36</v>
      </c>
      <c r="F9715" s="4">
        <v>580000</v>
      </c>
      <c r="G9715" t="s">
        <v>5</v>
      </c>
      <c r="H9715">
        <v>4</v>
      </c>
      <c r="I9715" s="4">
        <f>IF(E9715="Rhode Island", Table1[[#This Row],[price]]*$L$3, IF(E9715="Massachusetts", Table1[[#This Row],[price]]*$L$2, 1))</f>
        <v>580000</v>
      </c>
    </row>
    <row r="9716" spans="1:9" x14ac:dyDescent="0.25">
      <c r="A9716" s="2">
        <v>41695</v>
      </c>
      <c r="B9716" s="1">
        <f t="shared" si="302"/>
        <v>2014</v>
      </c>
      <c r="C9716" s="1">
        <f t="shared" si="303"/>
        <v>1</v>
      </c>
      <c r="D9716">
        <v>2605</v>
      </c>
      <c r="E9716" t="s">
        <v>37</v>
      </c>
      <c r="F9716" s="4">
        <v>680000</v>
      </c>
      <c r="G9716" t="s">
        <v>5</v>
      </c>
      <c r="H9716">
        <v>4</v>
      </c>
      <c r="I9716" s="4">
        <f>IF(E9716="Rhode Island", Table1[[#This Row],[price]]*$L$3, IF(E9716="Massachusetts", Table1[[#This Row],[price]]*$L$2, 1))</f>
        <v>680000</v>
      </c>
    </row>
    <row r="9717" spans="1:9" x14ac:dyDescent="0.25">
      <c r="A9717" s="2">
        <v>41695</v>
      </c>
      <c r="B9717" s="1">
        <f t="shared" si="302"/>
        <v>2014</v>
      </c>
      <c r="C9717" s="1">
        <f t="shared" si="303"/>
        <v>1</v>
      </c>
      <c r="D9717">
        <v>2602</v>
      </c>
      <c r="E9717" t="s">
        <v>37</v>
      </c>
      <c r="F9717" s="4">
        <v>830500</v>
      </c>
      <c r="G9717" t="s">
        <v>5</v>
      </c>
      <c r="H9717">
        <v>4</v>
      </c>
      <c r="I9717" s="4">
        <f>IF(E9717="Rhode Island", Table1[[#This Row],[price]]*$L$3, IF(E9717="Massachusetts", Table1[[#This Row],[price]]*$L$2, 1))</f>
        <v>830500</v>
      </c>
    </row>
    <row r="9718" spans="1:9" x14ac:dyDescent="0.25">
      <c r="A9718" s="2">
        <v>41695</v>
      </c>
      <c r="B9718" s="1">
        <f t="shared" si="302"/>
        <v>2014</v>
      </c>
      <c r="C9718" s="1">
        <f t="shared" si="303"/>
        <v>1</v>
      </c>
      <c r="D9718">
        <v>2603</v>
      </c>
      <c r="E9718" t="s">
        <v>37</v>
      </c>
      <c r="F9718" s="4">
        <v>1080000</v>
      </c>
      <c r="G9718" t="s">
        <v>5</v>
      </c>
      <c r="H9718">
        <v>3</v>
      </c>
      <c r="I9718" s="4">
        <f>IF(E9718="Rhode Island", Table1[[#This Row],[price]]*$L$3, IF(E9718="Massachusetts", Table1[[#This Row],[price]]*$L$2, 1))</f>
        <v>1080000</v>
      </c>
    </row>
    <row r="9719" spans="1:9" x14ac:dyDescent="0.25">
      <c r="A9719" s="2">
        <v>41695</v>
      </c>
      <c r="B9719" s="1">
        <f t="shared" si="302"/>
        <v>2014</v>
      </c>
      <c r="C9719" s="1">
        <f t="shared" si="303"/>
        <v>1</v>
      </c>
      <c r="D9719">
        <v>2600</v>
      </c>
      <c r="E9719" t="s">
        <v>37</v>
      </c>
      <c r="F9719" s="4">
        <v>410000</v>
      </c>
      <c r="G9719" t="s">
        <v>6</v>
      </c>
      <c r="H9719">
        <v>1</v>
      </c>
      <c r="I9719" s="4">
        <f>IF(E9719="Rhode Island", Table1[[#This Row],[price]]*$L$3, IF(E9719="Massachusetts", Table1[[#This Row],[price]]*$L$2, 1))</f>
        <v>410000</v>
      </c>
    </row>
    <row r="9720" spans="1:9" x14ac:dyDescent="0.25">
      <c r="A9720" s="2">
        <v>41695</v>
      </c>
      <c r="B9720" s="1">
        <f t="shared" si="302"/>
        <v>2014</v>
      </c>
      <c r="C9720" s="1">
        <f t="shared" si="303"/>
        <v>1</v>
      </c>
      <c r="D9720">
        <v>2604</v>
      </c>
      <c r="E9720" t="s">
        <v>37</v>
      </c>
      <c r="F9720" s="4">
        <v>485000</v>
      </c>
      <c r="G9720" t="s">
        <v>6</v>
      </c>
      <c r="H9720">
        <v>2</v>
      </c>
      <c r="I9720" s="4">
        <f>IF(E9720="Rhode Island", Table1[[#This Row],[price]]*$L$3, IF(E9720="Massachusetts", Table1[[#This Row],[price]]*$L$2, 1))</f>
        <v>485000</v>
      </c>
    </row>
    <row r="9721" spans="1:9" x14ac:dyDescent="0.25">
      <c r="A9721" s="2">
        <v>41695</v>
      </c>
      <c r="B9721" s="1">
        <f t="shared" si="302"/>
        <v>2014</v>
      </c>
      <c r="C9721" s="1">
        <f t="shared" si="303"/>
        <v>1</v>
      </c>
      <c r="D9721">
        <v>2603</v>
      </c>
      <c r="E9721" t="s">
        <v>37</v>
      </c>
      <c r="F9721" s="4">
        <v>512000</v>
      </c>
      <c r="G9721" t="s">
        <v>6</v>
      </c>
      <c r="H9721">
        <v>2</v>
      </c>
      <c r="I9721" s="4">
        <f>IF(E9721="Rhode Island", Table1[[#This Row],[price]]*$L$3, IF(E9721="Massachusetts", Table1[[#This Row],[price]]*$L$2, 1))</f>
        <v>512000</v>
      </c>
    </row>
    <row r="9722" spans="1:9" x14ac:dyDescent="0.25">
      <c r="A9722" s="2">
        <v>41696</v>
      </c>
      <c r="B9722" s="1">
        <f t="shared" si="302"/>
        <v>2014</v>
      </c>
      <c r="C9722" s="1">
        <f t="shared" si="303"/>
        <v>1</v>
      </c>
      <c r="D9722">
        <v>2615</v>
      </c>
      <c r="E9722" t="s">
        <v>37</v>
      </c>
      <c r="F9722" s="4">
        <v>339500</v>
      </c>
      <c r="G9722" t="s">
        <v>5</v>
      </c>
      <c r="H9722">
        <v>3</v>
      </c>
      <c r="I9722" s="4">
        <f>IF(E9722="Rhode Island", Table1[[#This Row],[price]]*$L$3, IF(E9722="Massachusetts", Table1[[#This Row],[price]]*$L$2, 1))</f>
        <v>339500</v>
      </c>
    </row>
    <row r="9723" spans="1:9" x14ac:dyDescent="0.25">
      <c r="A9723" s="2">
        <v>41696</v>
      </c>
      <c r="B9723" s="1">
        <f t="shared" si="302"/>
        <v>2014</v>
      </c>
      <c r="C9723" s="1">
        <f t="shared" si="303"/>
        <v>1</v>
      </c>
      <c r="D9723">
        <v>2905</v>
      </c>
      <c r="E9723" t="s">
        <v>36</v>
      </c>
      <c r="F9723" s="4">
        <v>500000</v>
      </c>
      <c r="G9723" t="s">
        <v>5</v>
      </c>
      <c r="H9723">
        <v>4</v>
      </c>
      <c r="I9723" s="4">
        <f>IF(E9723="Rhode Island", Table1[[#This Row],[price]]*$L$3, IF(E9723="Massachusetts", Table1[[#This Row],[price]]*$L$2, 1))</f>
        <v>500000</v>
      </c>
    </row>
    <row r="9724" spans="1:9" x14ac:dyDescent="0.25">
      <c r="A9724" s="2">
        <v>41696</v>
      </c>
      <c r="B9724" s="1">
        <f t="shared" si="302"/>
        <v>2014</v>
      </c>
      <c r="C9724" s="1">
        <f t="shared" si="303"/>
        <v>1</v>
      </c>
      <c r="D9724">
        <v>2602</v>
      </c>
      <c r="E9724" t="s">
        <v>37</v>
      </c>
      <c r="F9724" s="4">
        <v>635000</v>
      </c>
      <c r="G9724" t="s">
        <v>5</v>
      </c>
      <c r="H9724">
        <v>3</v>
      </c>
      <c r="I9724" s="4">
        <f>IF(E9724="Rhode Island", Table1[[#This Row],[price]]*$L$3, IF(E9724="Massachusetts", Table1[[#This Row],[price]]*$L$2, 1))</f>
        <v>635000</v>
      </c>
    </row>
    <row r="9725" spans="1:9" x14ac:dyDescent="0.25">
      <c r="A9725" s="2">
        <v>41696</v>
      </c>
      <c r="B9725" s="1">
        <f t="shared" si="302"/>
        <v>2014</v>
      </c>
      <c r="C9725" s="1">
        <f t="shared" si="303"/>
        <v>1</v>
      </c>
      <c r="D9725">
        <v>2603</v>
      </c>
      <c r="E9725" t="s">
        <v>37</v>
      </c>
      <c r="F9725" s="4">
        <v>500000</v>
      </c>
      <c r="G9725" t="s">
        <v>6</v>
      </c>
      <c r="H9725">
        <v>2</v>
      </c>
      <c r="I9725" s="4">
        <f>IF(E9725="Rhode Island", Table1[[#This Row],[price]]*$L$3, IF(E9725="Massachusetts", Table1[[#This Row],[price]]*$L$2, 1))</f>
        <v>500000</v>
      </c>
    </row>
    <row r="9726" spans="1:9" x14ac:dyDescent="0.25">
      <c r="A9726" s="2">
        <v>41697</v>
      </c>
      <c r="B9726" s="1">
        <f t="shared" si="302"/>
        <v>2014</v>
      </c>
      <c r="C9726" s="1">
        <f t="shared" si="303"/>
        <v>1</v>
      </c>
      <c r="D9726">
        <v>2900</v>
      </c>
      <c r="E9726" t="s">
        <v>37</v>
      </c>
      <c r="F9726" s="4">
        <v>343000</v>
      </c>
      <c r="G9726" t="s">
        <v>5</v>
      </c>
      <c r="H9726">
        <v>1</v>
      </c>
      <c r="I9726" s="4">
        <f>IF(E9726="Rhode Island", Table1[[#This Row],[price]]*$L$3, IF(E9726="Massachusetts", Table1[[#This Row],[price]]*$L$2, 1))</f>
        <v>343000</v>
      </c>
    </row>
    <row r="9727" spans="1:9" x14ac:dyDescent="0.25">
      <c r="A9727" s="2">
        <v>41697</v>
      </c>
      <c r="B9727" s="1">
        <f t="shared" si="302"/>
        <v>2014</v>
      </c>
      <c r="C9727" s="1">
        <f t="shared" si="303"/>
        <v>1</v>
      </c>
      <c r="D9727">
        <v>2905</v>
      </c>
      <c r="E9727" t="s">
        <v>36</v>
      </c>
      <c r="F9727" s="4">
        <v>445000</v>
      </c>
      <c r="G9727" t="s">
        <v>5</v>
      </c>
      <c r="H9727">
        <v>3</v>
      </c>
      <c r="I9727" s="4">
        <f>IF(E9727="Rhode Island", Table1[[#This Row],[price]]*$L$3, IF(E9727="Massachusetts", Table1[[#This Row],[price]]*$L$2, 1))</f>
        <v>445000</v>
      </c>
    </row>
    <row r="9728" spans="1:9" x14ac:dyDescent="0.25">
      <c r="A9728" s="2">
        <v>41697</v>
      </c>
      <c r="B9728" s="1">
        <f t="shared" si="302"/>
        <v>2014</v>
      </c>
      <c r="C9728" s="1">
        <f t="shared" si="303"/>
        <v>1</v>
      </c>
      <c r="D9728">
        <v>2615</v>
      </c>
      <c r="E9728" t="s">
        <v>37</v>
      </c>
      <c r="F9728" s="4">
        <v>462500</v>
      </c>
      <c r="G9728" t="s">
        <v>5</v>
      </c>
      <c r="H9728">
        <v>3</v>
      </c>
      <c r="I9728" s="4">
        <f>IF(E9728="Rhode Island", Table1[[#This Row],[price]]*$L$3, IF(E9728="Massachusetts", Table1[[#This Row],[price]]*$L$2, 1))</f>
        <v>462500</v>
      </c>
    </row>
    <row r="9729" spans="1:9" x14ac:dyDescent="0.25">
      <c r="A9729" s="2">
        <v>41697</v>
      </c>
      <c r="B9729" s="1">
        <f t="shared" si="302"/>
        <v>2014</v>
      </c>
      <c r="C9729" s="1">
        <f t="shared" si="303"/>
        <v>1</v>
      </c>
      <c r="D9729">
        <v>2913</v>
      </c>
      <c r="E9729" t="s">
        <v>36</v>
      </c>
      <c r="F9729" s="4">
        <v>538000</v>
      </c>
      <c r="G9729" t="s">
        <v>5</v>
      </c>
      <c r="H9729">
        <v>4</v>
      </c>
      <c r="I9729" s="4">
        <f>IF(E9729="Rhode Island", Table1[[#This Row],[price]]*$L$3, IF(E9729="Massachusetts", Table1[[#This Row],[price]]*$L$2, 1))</f>
        <v>538000</v>
      </c>
    </row>
    <row r="9730" spans="1:9" x14ac:dyDescent="0.25">
      <c r="A9730" s="2">
        <v>41697</v>
      </c>
      <c r="B9730" s="1">
        <f t="shared" ref="B9730:B9793" si="304">YEAR(A9730)</f>
        <v>2014</v>
      </c>
      <c r="C9730" s="1">
        <f t="shared" ref="C9730:C9793" si="305">ROUNDUP(MONTH(A9730)/3,0)</f>
        <v>1</v>
      </c>
      <c r="D9730">
        <v>2905</v>
      </c>
      <c r="E9730" t="s">
        <v>36</v>
      </c>
      <c r="F9730" s="4">
        <v>550000</v>
      </c>
      <c r="G9730" t="s">
        <v>5</v>
      </c>
      <c r="H9730">
        <v>4</v>
      </c>
      <c r="I9730" s="4">
        <f>IF(E9730="Rhode Island", Table1[[#This Row],[price]]*$L$3, IF(E9730="Massachusetts", Table1[[#This Row],[price]]*$L$2, 1))</f>
        <v>550000</v>
      </c>
    </row>
    <row r="9731" spans="1:9" x14ac:dyDescent="0.25">
      <c r="A9731" s="2">
        <v>41697</v>
      </c>
      <c r="B9731" s="1">
        <f t="shared" si="304"/>
        <v>2014</v>
      </c>
      <c r="C9731" s="1">
        <f t="shared" si="305"/>
        <v>1</v>
      </c>
      <c r="D9731">
        <v>2602</v>
      </c>
      <c r="E9731" t="s">
        <v>37</v>
      </c>
      <c r="F9731" s="4">
        <v>640000</v>
      </c>
      <c r="G9731" t="s">
        <v>5</v>
      </c>
      <c r="H9731">
        <v>3</v>
      </c>
      <c r="I9731" s="4">
        <f>IF(E9731="Rhode Island", Table1[[#This Row],[price]]*$L$3, IF(E9731="Massachusetts", Table1[[#This Row],[price]]*$L$2, 1))</f>
        <v>640000</v>
      </c>
    </row>
    <row r="9732" spans="1:9" x14ac:dyDescent="0.25">
      <c r="A9732" s="2">
        <v>41697</v>
      </c>
      <c r="B9732" s="1">
        <f t="shared" si="304"/>
        <v>2014</v>
      </c>
      <c r="C9732" s="1">
        <f t="shared" si="305"/>
        <v>1</v>
      </c>
      <c r="D9732">
        <v>2913</v>
      </c>
      <c r="E9732" t="s">
        <v>36</v>
      </c>
      <c r="F9732" s="4">
        <v>835000</v>
      </c>
      <c r="G9732" t="s">
        <v>5</v>
      </c>
      <c r="H9732">
        <v>5</v>
      </c>
      <c r="I9732" s="4">
        <f>IF(E9732="Rhode Island", Table1[[#This Row],[price]]*$L$3, IF(E9732="Massachusetts", Table1[[#This Row],[price]]*$L$2, 1))</f>
        <v>835000</v>
      </c>
    </row>
    <row r="9733" spans="1:9" x14ac:dyDescent="0.25">
      <c r="A9733" s="2">
        <v>41697</v>
      </c>
      <c r="B9733" s="1">
        <f t="shared" si="304"/>
        <v>2014</v>
      </c>
      <c r="C9733" s="1">
        <f t="shared" si="305"/>
        <v>1</v>
      </c>
      <c r="D9733">
        <v>2601</v>
      </c>
      <c r="E9733" t="s">
        <v>37</v>
      </c>
      <c r="F9733" s="4">
        <v>385000</v>
      </c>
      <c r="G9733" t="s">
        <v>6</v>
      </c>
      <c r="H9733">
        <v>1</v>
      </c>
      <c r="I9733" s="4">
        <f>IF(E9733="Rhode Island", Table1[[#This Row],[price]]*$L$3, IF(E9733="Massachusetts", Table1[[#This Row],[price]]*$L$2, 1))</f>
        <v>385000</v>
      </c>
    </row>
    <row r="9734" spans="1:9" x14ac:dyDescent="0.25">
      <c r="A9734" s="2">
        <v>41697</v>
      </c>
      <c r="B9734" s="1">
        <f t="shared" si="304"/>
        <v>2014</v>
      </c>
      <c r="C9734" s="1">
        <f t="shared" si="305"/>
        <v>1</v>
      </c>
      <c r="D9734">
        <v>2600</v>
      </c>
      <c r="E9734" t="s">
        <v>37</v>
      </c>
      <c r="F9734" s="4">
        <v>410000</v>
      </c>
      <c r="G9734" t="s">
        <v>6</v>
      </c>
      <c r="H9734">
        <v>1</v>
      </c>
      <c r="I9734" s="4">
        <f>IF(E9734="Rhode Island", Table1[[#This Row],[price]]*$L$3, IF(E9734="Massachusetts", Table1[[#This Row],[price]]*$L$2, 1))</f>
        <v>410000</v>
      </c>
    </row>
    <row r="9735" spans="1:9" x14ac:dyDescent="0.25">
      <c r="A9735" s="2">
        <v>41698</v>
      </c>
      <c r="B9735" s="1">
        <f t="shared" si="304"/>
        <v>2014</v>
      </c>
      <c r="C9735" s="1">
        <f t="shared" si="305"/>
        <v>1</v>
      </c>
      <c r="D9735">
        <v>2615</v>
      </c>
      <c r="E9735" t="s">
        <v>37</v>
      </c>
      <c r="F9735" s="4">
        <v>481000</v>
      </c>
      <c r="G9735" t="s">
        <v>5</v>
      </c>
      <c r="H9735">
        <v>3</v>
      </c>
      <c r="I9735" s="4">
        <f>IF(E9735="Rhode Island", Table1[[#This Row],[price]]*$L$3, IF(E9735="Massachusetts", Table1[[#This Row],[price]]*$L$2, 1))</f>
        <v>481000</v>
      </c>
    </row>
    <row r="9736" spans="1:9" x14ac:dyDescent="0.25">
      <c r="A9736" s="2">
        <v>41698</v>
      </c>
      <c r="B9736" s="1">
        <f t="shared" si="304"/>
        <v>2014</v>
      </c>
      <c r="C9736" s="1">
        <f t="shared" si="305"/>
        <v>1</v>
      </c>
      <c r="D9736">
        <v>2602</v>
      </c>
      <c r="E9736" t="s">
        <v>37</v>
      </c>
      <c r="F9736" s="4">
        <v>500000</v>
      </c>
      <c r="G9736" t="s">
        <v>5</v>
      </c>
      <c r="H9736">
        <v>3</v>
      </c>
      <c r="I9736" s="4">
        <f>IF(E9736="Rhode Island", Table1[[#This Row],[price]]*$L$3, IF(E9736="Massachusetts", Table1[[#This Row],[price]]*$L$2, 1))</f>
        <v>500000</v>
      </c>
    </row>
    <row r="9737" spans="1:9" x14ac:dyDescent="0.25">
      <c r="A9737" s="2">
        <v>41698</v>
      </c>
      <c r="B9737" s="1">
        <f t="shared" si="304"/>
        <v>2014</v>
      </c>
      <c r="C9737" s="1">
        <f t="shared" si="305"/>
        <v>1</v>
      </c>
      <c r="D9737">
        <v>2903</v>
      </c>
      <c r="E9737" t="s">
        <v>36</v>
      </c>
      <c r="F9737" s="4">
        <v>575000</v>
      </c>
      <c r="G9737" t="s">
        <v>5</v>
      </c>
      <c r="H9737">
        <v>4</v>
      </c>
      <c r="I9737" s="4">
        <f>IF(E9737="Rhode Island", Table1[[#This Row],[price]]*$L$3, IF(E9737="Massachusetts", Table1[[#This Row],[price]]*$L$2, 1))</f>
        <v>575000</v>
      </c>
    </row>
    <row r="9738" spans="1:9" x14ac:dyDescent="0.25">
      <c r="A9738" s="2">
        <v>41698</v>
      </c>
      <c r="B9738" s="1">
        <f t="shared" si="304"/>
        <v>2014</v>
      </c>
      <c r="C9738" s="1">
        <f t="shared" si="305"/>
        <v>1</v>
      </c>
      <c r="D9738">
        <v>2903</v>
      </c>
      <c r="E9738" t="s">
        <v>36</v>
      </c>
      <c r="F9738" s="4">
        <v>595000</v>
      </c>
      <c r="G9738" t="s">
        <v>5</v>
      </c>
      <c r="H9738">
        <v>5</v>
      </c>
      <c r="I9738" s="4">
        <f>IF(E9738="Rhode Island", Table1[[#This Row],[price]]*$L$3, IF(E9738="Massachusetts", Table1[[#This Row],[price]]*$L$2, 1))</f>
        <v>595000</v>
      </c>
    </row>
    <row r="9739" spans="1:9" x14ac:dyDescent="0.25">
      <c r="A9739" s="2">
        <v>41698</v>
      </c>
      <c r="B9739" s="1">
        <f t="shared" si="304"/>
        <v>2014</v>
      </c>
      <c r="C9739" s="1">
        <f t="shared" si="305"/>
        <v>1</v>
      </c>
      <c r="D9739">
        <v>2602</v>
      </c>
      <c r="E9739" t="s">
        <v>37</v>
      </c>
      <c r="F9739" s="4">
        <v>712500</v>
      </c>
      <c r="G9739" t="s">
        <v>5</v>
      </c>
      <c r="H9739">
        <v>3</v>
      </c>
      <c r="I9739" s="4">
        <f>IF(E9739="Rhode Island", Table1[[#This Row],[price]]*$L$3, IF(E9739="Massachusetts", Table1[[#This Row],[price]]*$L$2, 1))</f>
        <v>712500</v>
      </c>
    </row>
    <row r="9740" spans="1:9" x14ac:dyDescent="0.25">
      <c r="A9740" s="2">
        <v>41698</v>
      </c>
      <c r="B9740" s="1">
        <f t="shared" si="304"/>
        <v>2014</v>
      </c>
      <c r="C9740" s="1">
        <f t="shared" si="305"/>
        <v>1</v>
      </c>
      <c r="D9740">
        <v>2911</v>
      </c>
      <c r="E9740" t="s">
        <v>36</v>
      </c>
      <c r="F9740" s="4">
        <v>715000</v>
      </c>
      <c r="G9740" t="s">
        <v>5</v>
      </c>
      <c r="H9740">
        <v>4</v>
      </c>
      <c r="I9740" s="4">
        <f>IF(E9740="Rhode Island", Table1[[#This Row],[price]]*$L$3, IF(E9740="Massachusetts", Table1[[#This Row],[price]]*$L$2, 1))</f>
        <v>715000</v>
      </c>
    </row>
    <row r="9741" spans="1:9" x14ac:dyDescent="0.25">
      <c r="A9741" s="2">
        <v>41698</v>
      </c>
      <c r="B9741" s="1">
        <f t="shared" si="304"/>
        <v>2014</v>
      </c>
      <c r="C9741" s="1">
        <f t="shared" si="305"/>
        <v>1</v>
      </c>
      <c r="D9741">
        <v>2612</v>
      </c>
      <c r="E9741" t="s">
        <v>37</v>
      </c>
      <c r="F9741" s="4">
        <v>529000</v>
      </c>
      <c r="G9741" t="s">
        <v>6</v>
      </c>
      <c r="H9741">
        <v>2</v>
      </c>
      <c r="I9741" s="4">
        <f>IF(E9741="Rhode Island", Table1[[#This Row],[price]]*$L$3, IF(E9741="Massachusetts", Table1[[#This Row],[price]]*$L$2, 1))</f>
        <v>529000</v>
      </c>
    </row>
    <row r="9742" spans="1:9" x14ac:dyDescent="0.25">
      <c r="A9742" s="2">
        <v>41698</v>
      </c>
      <c r="B9742" s="1">
        <f t="shared" si="304"/>
        <v>2014</v>
      </c>
      <c r="C9742" s="1">
        <f t="shared" si="305"/>
        <v>1</v>
      </c>
      <c r="D9742">
        <v>2604</v>
      </c>
      <c r="E9742" t="s">
        <v>37</v>
      </c>
      <c r="F9742" s="4">
        <v>550000</v>
      </c>
      <c r="G9742" t="s">
        <v>6</v>
      </c>
      <c r="H9742">
        <v>2</v>
      </c>
      <c r="I9742" s="4">
        <f>IF(E9742="Rhode Island", Table1[[#This Row],[price]]*$L$3, IF(E9742="Massachusetts", Table1[[#This Row],[price]]*$L$2, 1))</f>
        <v>550000</v>
      </c>
    </row>
    <row r="9743" spans="1:9" x14ac:dyDescent="0.25">
      <c r="A9743" s="2">
        <v>41699</v>
      </c>
      <c r="B9743" s="1">
        <f t="shared" si="304"/>
        <v>2014</v>
      </c>
      <c r="C9743" s="1">
        <f t="shared" si="305"/>
        <v>1</v>
      </c>
      <c r="D9743">
        <v>2905</v>
      </c>
      <c r="E9743" t="s">
        <v>36</v>
      </c>
      <c r="F9743" s="4">
        <v>395000</v>
      </c>
      <c r="G9743" t="s">
        <v>5</v>
      </c>
      <c r="H9743">
        <v>3</v>
      </c>
      <c r="I9743" s="4">
        <f>IF(E9743="Rhode Island", Table1[[#This Row],[price]]*$L$3, IF(E9743="Massachusetts", Table1[[#This Row],[price]]*$L$2, 1))</f>
        <v>395000</v>
      </c>
    </row>
    <row r="9744" spans="1:9" x14ac:dyDescent="0.25">
      <c r="A9744" s="2">
        <v>41699</v>
      </c>
      <c r="B9744" s="1">
        <f t="shared" si="304"/>
        <v>2014</v>
      </c>
      <c r="C9744" s="1">
        <f t="shared" si="305"/>
        <v>1</v>
      </c>
      <c r="D9744">
        <v>2611</v>
      </c>
      <c r="E9744" t="s">
        <v>37</v>
      </c>
      <c r="F9744" s="4">
        <v>422500</v>
      </c>
      <c r="G9744" t="s">
        <v>5</v>
      </c>
      <c r="H9744">
        <v>3</v>
      </c>
      <c r="I9744" s="4">
        <f>IF(E9744="Rhode Island", Table1[[#This Row],[price]]*$L$3, IF(E9744="Massachusetts", Table1[[#This Row],[price]]*$L$2, 1))</f>
        <v>422500</v>
      </c>
    </row>
    <row r="9745" spans="1:9" x14ac:dyDescent="0.25">
      <c r="A9745" s="2">
        <v>41699</v>
      </c>
      <c r="B9745" s="1">
        <f t="shared" si="304"/>
        <v>2014</v>
      </c>
      <c r="C9745" s="1">
        <f t="shared" si="305"/>
        <v>1</v>
      </c>
      <c r="D9745">
        <v>2904</v>
      </c>
      <c r="E9745" t="s">
        <v>36</v>
      </c>
      <c r="F9745" s="4">
        <v>445000</v>
      </c>
      <c r="G9745" t="s">
        <v>5</v>
      </c>
      <c r="H9745">
        <v>3</v>
      </c>
      <c r="I9745" s="4">
        <f>IF(E9745="Rhode Island", Table1[[#This Row],[price]]*$L$3, IF(E9745="Massachusetts", Table1[[#This Row],[price]]*$L$2, 1))</f>
        <v>445000</v>
      </c>
    </row>
    <row r="9746" spans="1:9" x14ac:dyDescent="0.25">
      <c r="A9746" s="2">
        <v>41699</v>
      </c>
      <c r="B9746" s="1">
        <f t="shared" si="304"/>
        <v>2014</v>
      </c>
      <c r="C9746" s="1">
        <f t="shared" si="305"/>
        <v>1</v>
      </c>
      <c r="D9746">
        <v>2615</v>
      </c>
      <c r="E9746" t="s">
        <v>37</v>
      </c>
      <c r="F9746" s="4">
        <v>555500</v>
      </c>
      <c r="G9746" t="s">
        <v>5</v>
      </c>
      <c r="H9746">
        <v>4</v>
      </c>
      <c r="I9746" s="4">
        <f>IF(E9746="Rhode Island", Table1[[#This Row],[price]]*$L$3, IF(E9746="Massachusetts", Table1[[#This Row],[price]]*$L$2, 1))</f>
        <v>555500</v>
      </c>
    </row>
    <row r="9747" spans="1:9" x14ac:dyDescent="0.25">
      <c r="A9747" s="2">
        <v>41699</v>
      </c>
      <c r="B9747" s="1">
        <f t="shared" si="304"/>
        <v>2014</v>
      </c>
      <c r="C9747" s="1">
        <f t="shared" si="305"/>
        <v>1</v>
      </c>
      <c r="D9747">
        <v>2602</v>
      </c>
      <c r="E9747" t="s">
        <v>37</v>
      </c>
      <c r="F9747" s="4">
        <v>610000</v>
      </c>
      <c r="G9747" t="s">
        <v>5</v>
      </c>
      <c r="H9747">
        <v>3</v>
      </c>
      <c r="I9747" s="4">
        <f>IF(E9747="Rhode Island", Table1[[#This Row],[price]]*$L$3, IF(E9747="Massachusetts", Table1[[#This Row],[price]]*$L$2, 1))</f>
        <v>610000</v>
      </c>
    </row>
    <row r="9748" spans="1:9" x14ac:dyDescent="0.25">
      <c r="A9748" s="2">
        <v>41699</v>
      </c>
      <c r="B9748" s="1">
        <f t="shared" si="304"/>
        <v>2014</v>
      </c>
      <c r="C9748" s="1">
        <f t="shared" si="305"/>
        <v>1</v>
      </c>
      <c r="D9748">
        <v>2605</v>
      </c>
      <c r="E9748" t="s">
        <v>37</v>
      </c>
      <c r="F9748" s="4">
        <v>793000</v>
      </c>
      <c r="G9748" t="s">
        <v>5</v>
      </c>
      <c r="H9748">
        <v>5</v>
      </c>
      <c r="I9748" s="4">
        <f>IF(E9748="Rhode Island", Table1[[#This Row],[price]]*$L$3, IF(E9748="Massachusetts", Table1[[#This Row],[price]]*$L$2, 1))</f>
        <v>793000</v>
      </c>
    </row>
    <row r="9749" spans="1:9" x14ac:dyDescent="0.25">
      <c r="A9749" s="2">
        <v>41699</v>
      </c>
      <c r="B9749" s="1">
        <f t="shared" si="304"/>
        <v>2014</v>
      </c>
      <c r="C9749" s="1">
        <f t="shared" si="305"/>
        <v>1</v>
      </c>
      <c r="D9749">
        <v>2604</v>
      </c>
      <c r="E9749" t="s">
        <v>37</v>
      </c>
      <c r="F9749" s="4">
        <v>846000</v>
      </c>
      <c r="G9749" t="s">
        <v>5</v>
      </c>
      <c r="H9749">
        <v>3</v>
      </c>
      <c r="I9749" s="4">
        <f>IF(E9749="Rhode Island", Table1[[#This Row],[price]]*$L$3, IF(E9749="Massachusetts", Table1[[#This Row],[price]]*$L$2, 1))</f>
        <v>846000</v>
      </c>
    </row>
    <row r="9750" spans="1:9" x14ac:dyDescent="0.25">
      <c r="A9750" s="2">
        <v>41699</v>
      </c>
      <c r="B9750" s="1">
        <f t="shared" si="304"/>
        <v>2014</v>
      </c>
      <c r="C9750" s="1">
        <f t="shared" si="305"/>
        <v>1</v>
      </c>
      <c r="D9750">
        <v>2603</v>
      </c>
      <c r="E9750" t="s">
        <v>37</v>
      </c>
      <c r="F9750" s="4">
        <v>1200000</v>
      </c>
      <c r="G9750" t="s">
        <v>5</v>
      </c>
      <c r="H9750">
        <v>4</v>
      </c>
      <c r="I9750" s="4">
        <f>IF(E9750="Rhode Island", Table1[[#This Row],[price]]*$L$3, IF(E9750="Massachusetts", Table1[[#This Row],[price]]*$L$2, 1))</f>
        <v>1200000</v>
      </c>
    </row>
    <row r="9751" spans="1:9" x14ac:dyDescent="0.25">
      <c r="A9751" s="2">
        <v>41701</v>
      </c>
      <c r="B9751" s="1">
        <f t="shared" si="304"/>
        <v>2014</v>
      </c>
      <c r="C9751" s="1">
        <f t="shared" si="305"/>
        <v>1</v>
      </c>
      <c r="D9751">
        <v>2913</v>
      </c>
      <c r="E9751" t="s">
        <v>36</v>
      </c>
      <c r="F9751" s="4">
        <v>299950</v>
      </c>
      <c r="G9751" t="s">
        <v>5</v>
      </c>
      <c r="H9751">
        <v>3</v>
      </c>
      <c r="I9751" s="4">
        <f>IF(E9751="Rhode Island", Table1[[#This Row],[price]]*$L$3, IF(E9751="Massachusetts", Table1[[#This Row],[price]]*$L$2, 1))</f>
        <v>299950</v>
      </c>
    </row>
    <row r="9752" spans="1:9" x14ac:dyDescent="0.25">
      <c r="A9752" s="2">
        <v>41701</v>
      </c>
      <c r="B9752" s="1">
        <f t="shared" si="304"/>
        <v>2014</v>
      </c>
      <c r="C9752" s="1">
        <f t="shared" si="305"/>
        <v>1</v>
      </c>
      <c r="D9752">
        <v>2913</v>
      </c>
      <c r="E9752" t="s">
        <v>36</v>
      </c>
      <c r="F9752" s="4">
        <v>370000</v>
      </c>
      <c r="G9752" t="s">
        <v>5</v>
      </c>
      <c r="H9752">
        <v>3</v>
      </c>
      <c r="I9752" s="4">
        <f>IF(E9752="Rhode Island", Table1[[#This Row],[price]]*$L$3, IF(E9752="Massachusetts", Table1[[#This Row],[price]]*$L$2, 1))</f>
        <v>370000</v>
      </c>
    </row>
    <row r="9753" spans="1:9" x14ac:dyDescent="0.25">
      <c r="A9753" s="2">
        <v>41701</v>
      </c>
      <c r="B9753" s="1">
        <f t="shared" si="304"/>
        <v>2014</v>
      </c>
      <c r="C9753" s="1">
        <f t="shared" si="305"/>
        <v>1</v>
      </c>
      <c r="D9753">
        <v>2906</v>
      </c>
      <c r="E9753" t="s">
        <v>36</v>
      </c>
      <c r="F9753" s="4">
        <v>397500</v>
      </c>
      <c r="G9753" t="s">
        <v>5</v>
      </c>
      <c r="H9753">
        <v>3</v>
      </c>
      <c r="I9753" s="4">
        <f>IF(E9753="Rhode Island", Table1[[#This Row],[price]]*$L$3, IF(E9753="Massachusetts", Table1[[#This Row],[price]]*$L$2, 1))</f>
        <v>397500</v>
      </c>
    </row>
    <row r="9754" spans="1:9" x14ac:dyDescent="0.25">
      <c r="A9754" s="2">
        <v>41701</v>
      </c>
      <c r="B9754" s="1">
        <f t="shared" si="304"/>
        <v>2014</v>
      </c>
      <c r="C9754" s="1">
        <f t="shared" si="305"/>
        <v>1</v>
      </c>
      <c r="D9754">
        <v>2602</v>
      </c>
      <c r="E9754" t="s">
        <v>37</v>
      </c>
      <c r="F9754" s="4">
        <v>535000</v>
      </c>
      <c r="G9754" t="s">
        <v>5</v>
      </c>
      <c r="H9754">
        <v>3</v>
      </c>
      <c r="I9754" s="4">
        <f>IF(E9754="Rhode Island", Table1[[#This Row],[price]]*$L$3, IF(E9754="Massachusetts", Table1[[#This Row],[price]]*$L$2, 1))</f>
        <v>535000</v>
      </c>
    </row>
    <row r="9755" spans="1:9" x14ac:dyDescent="0.25">
      <c r="A9755" s="2">
        <v>41701</v>
      </c>
      <c r="B9755" s="1">
        <f t="shared" si="304"/>
        <v>2014</v>
      </c>
      <c r="C9755" s="1">
        <f t="shared" si="305"/>
        <v>1</v>
      </c>
      <c r="D9755">
        <v>2905</v>
      </c>
      <c r="E9755" t="s">
        <v>36</v>
      </c>
      <c r="F9755" s="4">
        <v>540000</v>
      </c>
      <c r="G9755" t="s">
        <v>5</v>
      </c>
      <c r="H9755">
        <v>4</v>
      </c>
      <c r="I9755" s="4">
        <f>IF(E9755="Rhode Island", Table1[[#This Row],[price]]*$L$3, IF(E9755="Massachusetts", Table1[[#This Row],[price]]*$L$2, 1))</f>
        <v>540000</v>
      </c>
    </row>
    <row r="9756" spans="1:9" x14ac:dyDescent="0.25">
      <c r="A9756" s="2">
        <v>41701</v>
      </c>
      <c r="B9756" s="1">
        <f t="shared" si="304"/>
        <v>2014</v>
      </c>
      <c r="C9756" s="1">
        <f t="shared" si="305"/>
        <v>1</v>
      </c>
      <c r="D9756">
        <v>2914</v>
      </c>
      <c r="E9756" t="s">
        <v>36</v>
      </c>
      <c r="F9756" s="4">
        <v>634500</v>
      </c>
      <c r="G9756" t="s">
        <v>5</v>
      </c>
      <c r="H9756">
        <v>4</v>
      </c>
      <c r="I9756" s="4">
        <f>IF(E9756="Rhode Island", Table1[[#This Row],[price]]*$L$3, IF(E9756="Massachusetts", Table1[[#This Row],[price]]*$L$2, 1))</f>
        <v>634500</v>
      </c>
    </row>
    <row r="9757" spans="1:9" x14ac:dyDescent="0.25">
      <c r="A9757" s="2">
        <v>41701</v>
      </c>
      <c r="B9757" s="1">
        <f t="shared" si="304"/>
        <v>2014</v>
      </c>
      <c r="C9757" s="1">
        <f t="shared" si="305"/>
        <v>1</v>
      </c>
      <c r="D9757">
        <v>2614</v>
      </c>
      <c r="E9757" t="s">
        <v>37</v>
      </c>
      <c r="F9757" s="4">
        <v>750000</v>
      </c>
      <c r="G9757" t="s">
        <v>5</v>
      </c>
      <c r="H9757">
        <v>4</v>
      </c>
      <c r="I9757" s="4">
        <f>IF(E9757="Rhode Island", Table1[[#This Row],[price]]*$L$3, IF(E9757="Massachusetts", Table1[[#This Row],[price]]*$L$2, 1))</f>
        <v>750000</v>
      </c>
    </row>
    <row r="9758" spans="1:9" x14ac:dyDescent="0.25">
      <c r="A9758" s="2">
        <v>41701</v>
      </c>
      <c r="B9758" s="1">
        <f t="shared" si="304"/>
        <v>2014</v>
      </c>
      <c r="C9758" s="1">
        <f t="shared" si="305"/>
        <v>1</v>
      </c>
      <c r="D9758">
        <v>2914</v>
      </c>
      <c r="E9758" t="s">
        <v>36</v>
      </c>
      <c r="F9758" s="4">
        <v>885000</v>
      </c>
      <c r="G9758" t="s">
        <v>5</v>
      </c>
      <c r="H9758">
        <v>5</v>
      </c>
      <c r="I9758" s="4">
        <f>IF(E9758="Rhode Island", Table1[[#This Row],[price]]*$L$3, IF(E9758="Massachusetts", Table1[[#This Row],[price]]*$L$2, 1))</f>
        <v>885000</v>
      </c>
    </row>
    <row r="9759" spans="1:9" x14ac:dyDescent="0.25">
      <c r="A9759" s="2">
        <v>41701</v>
      </c>
      <c r="B9759" s="1">
        <f t="shared" si="304"/>
        <v>2014</v>
      </c>
      <c r="C9759" s="1">
        <f t="shared" si="305"/>
        <v>1</v>
      </c>
      <c r="D9759">
        <v>2600</v>
      </c>
      <c r="E9759" t="s">
        <v>37</v>
      </c>
      <c r="F9759" s="4">
        <v>928000</v>
      </c>
      <c r="G9759" t="s">
        <v>5</v>
      </c>
      <c r="H9759">
        <v>3</v>
      </c>
      <c r="I9759" s="4">
        <f>IF(E9759="Rhode Island", Table1[[#This Row],[price]]*$L$3, IF(E9759="Massachusetts", Table1[[#This Row],[price]]*$L$2, 1))</f>
        <v>928000</v>
      </c>
    </row>
    <row r="9760" spans="1:9" x14ac:dyDescent="0.25">
      <c r="A9760" s="2">
        <v>41701</v>
      </c>
      <c r="B9760" s="1">
        <f t="shared" si="304"/>
        <v>2014</v>
      </c>
      <c r="C9760" s="1">
        <f t="shared" si="305"/>
        <v>1</v>
      </c>
      <c r="D9760">
        <v>2611</v>
      </c>
      <c r="E9760" t="s">
        <v>37</v>
      </c>
      <c r="F9760" s="4">
        <v>1030000</v>
      </c>
      <c r="G9760" t="s">
        <v>5</v>
      </c>
      <c r="H9760">
        <v>4</v>
      </c>
      <c r="I9760" s="4">
        <f>IF(E9760="Rhode Island", Table1[[#This Row],[price]]*$L$3, IF(E9760="Massachusetts", Table1[[#This Row],[price]]*$L$2, 1))</f>
        <v>1030000</v>
      </c>
    </row>
    <row r="9761" spans="1:9" x14ac:dyDescent="0.25">
      <c r="A9761" s="2">
        <v>41701</v>
      </c>
      <c r="B9761" s="1">
        <f t="shared" si="304"/>
        <v>2014</v>
      </c>
      <c r="C9761" s="1">
        <f t="shared" si="305"/>
        <v>1</v>
      </c>
      <c r="D9761">
        <v>2603</v>
      </c>
      <c r="E9761" t="s">
        <v>37</v>
      </c>
      <c r="F9761" s="4">
        <v>597500</v>
      </c>
      <c r="G9761" t="s">
        <v>6</v>
      </c>
      <c r="H9761">
        <v>3</v>
      </c>
      <c r="I9761" s="4">
        <f>IF(E9761="Rhode Island", Table1[[#This Row],[price]]*$L$3, IF(E9761="Massachusetts", Table1[[#This Row],[price]]*$L$2, 1))</f>
        <v>597500</v>
      </c>
    </row>
    <row r="9762" spans="1:9" x14ac:dyDescent="0.25">
      <c r="A9762" s="2">
        <v>41702</v>
      </c>
      <c r="B9762" s="1">
        <f t="shared" si="304"/>
        <v>2014</v>
      </c>
      <c r="C9762" s="1">
        <f t="shared" si="305"/>
        <v>1</v>
      </c>
      <c r="D9762">
        <v>2902</v>
      </c>
      <c r="E9762" t="s">
        <v>36</v>
      </c>
      <c r="F9762" s="4">
        <v>425000</v>
      </c>
      <c r="G9762" t="s">
        <v>5</v>
      </c>
      <c r="H9762">
        <v>3</v>
      </c>
      <c r="I9762" s="4">
        <f>IF(E9762="Rhode Island", Table1[[#This Row],[price]]*$L$3, IF(E9762="Massachusetts", Table1[[#This Row],[price]]*$L$2, 1))</f>
        <v>425000</v>
      </c>
    </row>
    <row r="9763" spans="1:9" x14ac:dyDescent="0.25">
      <c r="A9763" s="2">
        <v>41702</v>
      </c>
      <c r="B9763" s="1">
        <f t="shared" si="304"/>
        <v>2014</v>
      </c>
      <c r="C9763" s="1">
        <f t="shared" si="305"/>
        <v>1</v>
      </c>
      <c r="D9763">
        <v>2902</v>
      </c>
      <c r="E9763" t="s">
        <v>36</v>
      </c>
      <c r="F9763" s="4">
        <v>439950</v>
      </c>
      <c r="G9763" t="s">
        <v>5</v>
      </c>
      <c r="H9763">
        <v>3</v>
      </c>
      <c r="I9763" s="4">
        <f>IF(E9763="Rhode Island", Table1[[#This Row],[price]]*$L$3, IF(E9763="Massachusetts", Table1[[#This Row],[price]]*$L$2, 1))</f>
        <v>439950</v>
      </c>
    </row>
    <row r="9764" spans="1:9" x14ac:dyDescent="0.25">
      <c r="A9764" s="2">
        <v>41702</v>
      </c>
      <c r="B9764" s="1">
        <f t="shared" si="304"/>
        <v>2014</v>
      </c>
      <c r="C9764" s="1">
        <f t="shared" si="305"/>
        <v>1</v>
      </c>
      <c r="D9764">
        <v>2602</v>
      </c>
      <c r="E9764" t="s">
        <v>37</v>
      </c>
      <c r="F9764" s="4">
        <v>560000</v>
      </c>
      <c r="G9764" t="s">
        <v>5</v>
      </c>
      <c r="H9764">
        <v>3</v>
      </c>
      <c r="I9764" s="4">
        <f>IF(E9764="Rhode Island", Table1[[#This Row],[price]]*$L$3, IF(E9764="Massachusetts", Table1[[#This Row],[price]]*$L$2, 1))</f>
        <v>560000</v>
      </c>
    </row>
    <row r="9765" spans="1:9" x14ac:dyDescent="0.25">
      <c r="A9765" s="2">
        <v>41702</v>
      </c>
      <c r="B9765" s="1">
        <f t="shared" si="304"/>
        <v>2014</v>
      </c>
      <c r="C9765" s="1">
        <f t="shared" si="305"/>
        <v>1</v>
      </c>
      <c r="D9765">
        <v>2602</v>
      </c>
      <c r="E9765" t="s">
        <v>37</v>
      </c>
      <c r="F9765" s="4">
        <v>600000</v>
      </c>
      <c r="G9765" t="s">
        <v>5</v>
      </c>
      <c r="H9765">
        <v>3</v>
      </c>
      <c r="I9765" s="4">
        <f>IF(E9765="Rhode Island", Table1[[#This Row],[price]]*$L$3, IF(E9765="Massachusetts", Table1[[#This Row],[price]]*$L$2, 1))</f>
        <v>600000</v>
      </c>
    </row>
    <row r="9766" spans="1:9" x14ac:dyDescent="0.25">
      <c r="A9766" s="2">
        <v>41702</v>
      </c>
      <c r="B9766" s="1">
        <f t="shared" si="304"/>
        <v>2014</v>
      </c>
      <c r="C9766" s="1">
        <f t="shared" si="305"/>
        <v>1</v>
      </c>
      <c r="D9766">
        <v>2914</v>
      </c>
      <c r="E9766" t="s">
        <v>36</v>
      </c>
      <c r="F9766" s="4">
        <v>615000</v>
      </c>
      <c r="G9766" t="s">
        <v>5</v>
      </c>
      <c r="H9766">
        <v>4</v>
      </c>
      <c r="I9766" s="4">
        <f>IF(E9766="Rhode Island", Table1[[#This Row],[price]]*$L$3, IF(E9766="Massachusetts", Table1[[#This Row],[price]]*$L$2, 1))</f>
        <v>615000</v>
      </c>
    </row>
    <row r="9767" spans="1:9" x14ac:dyDescent="0.25">
      <c r="A9767" s="2">
        <v>41702</v>
      </c>
      <c r="B9767" s="1">
        <f t="shared" si="304"/>
        <v>2014</v>
      </c>
      <c r="C9767" s="1">
        <f t="shared" si="305"/>
        <v>1</v>
      </c>
      <c r="D9767">
        <v>2913</v>
      </c>
      <c r="E9767" t="s">
        <v>36</v>
      </c>
      <c r="F9767" s="4">
        <v>660000</v>
      </c>
      <c r="G9767" t="s">
        <v>5</v>
      </c>
      <c r="H9767">
        <v>4</v>
      </c>
      <c r="I9767" s="4">
        <f>IF(E9767="Rhode Island", Table1[[#This Row],[price]]*$L$3, IF(E9767="Massachusetts", Table1[[#This Row],[price]]*$L$2, 1))</f>
        <v>660000</v>
      </c>
    </row>
    <row r="9768" spans="1:9" x14ac:dyDescent="0.25">
      <c r="A9768" s="2">
        <v>41702</v>
      </c>
      <c r="B9768" s="1">
        <f t="shared" si="304"/>
        <v>2014</v>
      </c>
      <c r="C9768" s="1">
        <f t="shared" si="305"/>
        <v>1</v>
      </c>
      <c r="D9768">
        <v>2617</v>
      </c>
      <c r="E9768" t="s">
        <v>37</v>
      </c>
      <c r="F9768" s="4">
        <v>552000</v>
      </c>
      <c r="G9768" t="s">
        <v>6</v>
      </c>
      <c r="H9768">
        <v>3</v>
      </c>
      <c r="I9768" s="4">
        <f>IF(E9768="Rhode Island", Table1[[#This Row],[price]]*$L$3, IF(E9768="Massachusetts", Table1[[#This Row],[price]]*$L$2, 1))</f>
        <v>552000</v>
      </c>
    </row>
    <row r="9769" spans="1:9" x14ac:dyDescent="0.25">
      <c r="A9769" s="2">
        <v>41703</v>
      </c>
      <c r="B9769" s="1">
        <f t="shared" si="304"/>
        <v>2014</v>
      </c>
      <c r="C9769" s="1">
        <f t="shared" si="305"/>
        <v>1</v>
      </c>
      <c r="D9769">
        <v>2615</v>
      </c>
      <c r="E9769" t="s">
        <v>37</v>
      </c>
      <c r="F9769" s="4">
        <v>382500</v>
      </c>
      <c r="G9769" t="s">
        <v>5</v>
      </c>
      <c r="H9769">
        <v>2</v>
      </c>
      <c r="I9769" s="4">
        <f>IF(E9769="Rhode Island", Table1[[#This Row],[price]]*$L$3, IF(E9769="Massachusetts", Table1[[#This Row],[price]]*$L$2, 1))</f>
        <v>382500</v>
      </c>
    </row>
    <row r="9770" spans="1:9" x14ac:dyDescent="0.25">
      <c r="A9770" s="2">
        <v>41703</v>
      </c>
      <c r="B9770" s="1">
        <f t="shared" si="304"/>
        <v>2014</v>
      </c>
      <c r="C9770" s="1">
        <f t="shared" si="305"/>
        <v>1</v>
      </c>
      <c r="D9770">
        <v>2606</v>
      </c>
      <c r="E9770" t="s">
        <v>37</v>
      </c>
      <c r="F9770" s="4">
        <v>422500</v>
      </c>
      <c r="G9770" t="s">
        <v>5</v>
      </c>
      <c r="H9770">
        <v>3</v>
      </c>
      <c r="I9770" s="4">
        <f>IF(E9770="Rhode Island", Table1[[#This Row],[price]]*$L$3, IF(E9770="Massachusetts", Table1[[#This Row],[price]]*$L$2, 1))</f>
        <v>422500</v>
      </c>
    </row>
    <row r="9771" spans="1:9" x14ac:dyDescent="0.25">
      <c r="A9771" s="2">
        <v>41703</v>
      </c>
      <c r="B9771" s="1">
        <f t="shared" si="304"/>
        <v>2014</v>
      </c>
      <c r="C9771" s="1">
        <f t="shared" si="305"/>
        <v>1</v>
      </c>
      <c r="D9771">
        <v>2902</v>
      </c>
      <c r="E9771" t="s">
        <v>36</v>
      </c>
      <c r="F9771" s="4">
        <v>430000</v>
      </c>
      <c r="G9771" t="s">
        <v>5</v>
      </c>
      <c r="H9771">
        <v>3</v>
      </c>
      <c r="I9771" s="4">
        <f>IF(E9771="Rhode Island", Table1[[#This Row],[price]]*$L$3, IF(E9771="Massachusetts", Table1[[#This Row],[price]]*$L$2, 1))</f>
        <v>430000</v>
      </c>
    </row>
    <row r="9772" spans="1:9" x14ac:dyDescent="0.25">
      <c r="A9772" s="2">
        <v>41703</v>
      </c>
      <c r="B9772" s="1">
        <f t="shared" si="304"/>
        <v>2014</v>
      </c>
      <c r="C9772" s="1">
        <f t="shared" si="305"/>
        <v>1</v>
      </c>
      <c r="D9772">
        <v>2904</v>
      </c>
      <c r="E9772" t="s">
        <v>36</v>
      </c>
      <c r="F9772" s="4">
        <v>442000</v>
      </c>
      <c r="G9772" t="s">
        <v>5</v>
      </c>
      <c r="H9772">
        <v>3</v>
      </c>
      <c r="I9772" s="4">
        <f>IF(E9772="Rhode Island", Table1[[#This Row],[price]]*$L$3, IF(E9772="Massachusetts", Table1[[#This Row],[price]]*$L$2, 1))</f>
        <v>442000</v>
      </c>
    </row>
    <row r="9773" spans="1:9" x14ac:dyDescent="0.25">
      <c r="A9773" s="2">
        <v>41703</v>
      </c>
      <c r="B9773" s="1">
        <f t="shared" si="304"/>
        <v>2014</v>
      </c>
      <c r="C9773" s="1">
        <f t="shared" si="305"/>
        <v>1</v>
      </c>
      <c r="D9773">
        <v>2902</v>
      </c>
      <c r="E9773" t="s">
        <v>36</v>
      </c>
      <c r="F9773" s="4">
        <v>475000</v>
      </c>
      <c r="G9773" t="s">
        <v>5</v>
      </c>
      <c r="H9773">
        <v>4</v>
      </c>
      <c r="I9773" s="4">
        <f>IF(E9773="Rhode Island", Table1[[#This Row],[price]]*$L$3, IF(E9773="Massachusetts", Table1[[#This Row],[price]]*$L$2, 1))</f>
        <v>475000</v>
      </c>
    </row>
    <row r="9774" spans="1:9" x14ac:dyDescent="0.25">
      <c r="A9774" s="2">
        <v>41703</v>
      </c>
      <c r="B9774" s="1">
        <f t="shared" si="304"/>
        <v>2014</v>
      </c>
      <c r="C9774" s="1">
        <f t="shared" si="305"/>
        <v>1</v>
      </c>
      <c r="D9774">
        <v>2615</v>
      </c>
      <c r="E9774" t="s">
        <v>37</v>
      </c>
      <c r="F9774" s="4">
        <v>490000</v>
      </c>
      <c r="G9774" t="s">
        <v>5</v>
      </c>
      <c r="H9774">
        <v>4</v>
      </c>
      <c r="I9774" s="4">
        <f>IF(E9774="Rhode Island", Table1[[#This Row],[price]]*$L$3, IF(E9774="Massachusetts", Table1[[#This Row],[price]]*$L$2, 1))</f>
        <v>490000</v>
      </c>
    </row>
    <row r="9775" spans="1:9" x14ac:dyDescent="0.25">
      <c r="A9775" s="2">
        <v>41703</v>
      </c>
      <c r="B9775" s="1">
        <f t="shared" si="304"/>
        <v>2014</v>
      </c>
      <c r="C9775" s="1">
        <f t="shared" si="305"/>
        <v>1</v>
      </c>
      <c r="D9775">
        <v>2611</v>
      </c>
      <c r="E9775" t="s">
        <v>37</v>
      </c>
      <c r="F9775" s="4">
        <v>510000</v>
      </c>
      <c r="G9775" t="s">
        <v>5</v>
      </c>
      <c r="H9775">
        <v>3</v>
      </c>
      <c r="I9775" s="4">
        <f>IF(E9775="Rhode Island", Table1[[#This Row],[price]]*$L$3, IF(E9775="Massachusetts", Table1[[#This Row],[price]]*$L$2, 1))</f>
        <v>510000</v>
      </c>
    </row>
    <row r="9776" spans="1:9" x14ac:dyDescent="0.25">
      <c r="A9776" s="2">
        <v>41703</v>
      </c>
      <c r="B9776" s="1">
        <f t="shared" si="304"/>
        <v>2014</v>
      </c>
      <c r="C9776" s="1">
        <f t="shared" si="305"/>
        <v>1</v>
      </c>
      <c r="D9776">
        <v>2905</v>
      </c>
      <c r="E9776" t="s">
        <v>36</v>
      </c>
      <c r="F9776" s="4">
        <v>550000</v>
      </c>
      <c r="G9776" t="s">
        <v>5</v>
      </c>
      <c r="H9776">
        <v>4</v>
      </c>
      <c r="I9776" s="4">
        <f>IF(E9776="Rhode Island", Table1[[#This Row],[price]]*$L$3, IF(E9776="Massachusetts", Table1[[#This Row],[price]]*$L$2, 1))</f>
        <v>550000</v>
      </c>
    </row>
    <row r="9777" spans="1:9" x14ac:dyDescent="0.25">
      <c r="A9777" s="2">
        <v>41703</v>
      </c>
      <c r="B9777" s="1">
        <f t="shared" si="304"/>
        <v>2014</v>
      </c>
      <c r="C9777" s="1">
        <f t="shared" si="305"/>
        <v>1</v>
      </c>
      <c r="D9777">
        <v>2602</v>
      </c>
      <c r="E9777" t="s">
        <v>37</v>
      </c>
      <c r="F9777" s="4">
        <v>585000</v>
      </c>
      <c r="G9777" t="s">
        <v>5</v>
      </c>
      <c r="H9777">
        <v>3</v>
      </c>
      <c r="I9777" s="4">
        <f>IF(E9777="Rhode Island", Table1[[#This Row],[price]]*$L$3, IF(E9777="Massachusetts", Table1[[#This Row],[price]]*$L$2, 1))</f>
        <v>585000</v>
      </c>
    </row>
    <row r="9778" spans="1:9" x14ac:dyDescent="0.25">
      <c r="A9778" s="2">
        <v>41703</v>
      </c>
      <c r="B9778" s="1">
        <f t="shared" si="304"/>
        <v>2014</v>
      </c>
      <c r="C9778" s="1">
        <f t="shared" si="305"/>
        <v>1</v>
      </c>
      <c r="D9778">
        <v>2913</v>
      </c>
      <c r="E9778" t="s">
        <v>36</v>
      </c>
      <c r="F9778" s="4">
        <v>612500</v>
      </c>
      <c r="G9778" t="s">
        <v>5</v>
      </c>
      <c r="H9778">
        <v>4</v>
      </c>
      <c r="I9778" s="4">
        <f>IF(E9778="Rhode Island", Table1[[#This Row],[price]]*$L$3, IF(E9778="Massachusetts", Table1[[#This Row],[price]]*$L$2, 1))</f>
        <v>612500</v>
      </c>
    </row>
    <row r="9779" spans="1:9" x14ac:dyDescent="0.25">
      <c r="A9779" s="2">
        <v>41703</v>
      </c>
      <c r="B9779" s="1">
        <f t="shared" si="304"/>
        <v>2014</v>
      </c>
      <c r="C9779" s="1">
        <f t="shared" si="305"/>
        <v>1</v>
      </c>
      <c r="D9779">
        <v>2902</v>
      </c>
      <c r="E9779" t="s">
        <v>36</v>
      </c>
      <c r="F9779" s="4">
        <v>640000</v>
      </c>
      <c r="G9779" t="s">
        <v>5</v>
      </c>
      <c r="H9779">
        <v>4</v>
      </c>
      <c r="I9779" s="4">
        <f>IF(E9779="Rhode Island", Table1[[#This Row],[price]]*$L$3, IF(E9779="Massachusetts", Table1[[#This Row],[price]]*$L$2, 1))</f>
        <v>640000</v>
      </c>
    </row>
    <row r="9780" spans="1:9" x14ac:dyDescent="0.25">
      <c r="A9780" s="2">
        <v>41703</v>
      </c>
      <c r="B9780" s="1">
        <f t="shared" si="304"/>
        <v>2014</v>
      </c>
      <c r="C9780" s="1">
        <f t="shared" si="305"/>
        <v>1</v>
      </c>
      <c r="D9780">
        <v>2914</v>
      </c>
      <c r="E9780" t="s">
        <v>36</v>
      </c>
      <c r="F9780" s="4">
        <v>675000</v>
      </c>
      <c r="G9780" t="s">
        <v>5</v>
      </c>
      <c r="H9780">
        <v>5</v>
      </c>
      <c r="I9780" s="4">
        <f>IF(E9780="Rhode Island", Table1[[#This Row],[price]]*$L$3, IF(E9780="Massachusetts", Table1[[#This Row],[price]]*$L$2, 1))</f>
        <v>675000</v>
      </c>
    </row>
    <row r="9781" spans="1:9" x14ac:dyDescent="0.25">
      <c r="A9781" s="2">
        <v>41703</v>
      </c>
      <c r="B9781" s="1">
        <f t="shared" si="304"/>
        <v>2014</v>
      </c>
      <c r="C9781" s="1">
        <f t="shared" si="305"/>
        <v>1</v>
      </c>
      <c r="D9781">
        <v>2607</v>
      </c>
      <c r="E9781" t="s">
        <v>37</v>
      </c>
      <c r="F9781" s="4">
        <v>830000</v>
      </c>
      <c r="G9781" t="s">
        <v>5</v>
      </c>
      <c r="H9781">
        <v>5</v>
      </c>
      <c r="I9781" s="4">
        <f>IF(E9781="Rhode Island", Table1[[#This Row],[price]]*$L$3, IF(E9781="Massachusetts", Table1[[#This Row],[price]]*$L$2, 1))</f>
        <v>830000</v>
      </c>
    </row>
    <row r="9782" spans="1:9" x14ac:dyDescent="0.25">
      <c r="A9782" s="2">
        <v>41704</v>
      </c>
      <c r="B9782" s="1">
        <f t="shared" si="304"/>
        <v>2014</v>
      </c>
      <c r="C9782" s="1">
        <f t="shared" si="305"/>
        <v>1</v>
      </c>
      <c r="D9782">
        <v>2615</v>
      </c>
      <c r="E9782" t="s">
        <v>37</v>
      </c>
      <c r="F9782" s="4">
        <v>357000</v>
      </c>
      <c r="G9782" t="s">
        <v>5</v>
      </c>
      <c r="H9782">
        <v>3</v>
      </c>
      <c r="I9782" s="4">
        <f>IF(E9782="Rhode Island", Table1[[#This Row],[price]]*$L$3, IF(E9782="Massachusetts", Table1[[#This Row],[price]]*$L$2, 1))</f>
        <v>357000</v>
      </c>
    </row>
    <row r="9783" spans="1:9" x14ac:dyDescent="0.25">
      <c r="A9783" s="2">
        <v>41704</v>
      </c>
      <c r="B9783" s="1">
        <f t="shared" si="304"/>
        <v>2014</v>
      </c>
      <c r="C9783" s="1">
        <f t="shared" si="305"/>
        <v>1</v>
      </c>
      <c r="D9783">
        <v>2902</v>
      </c>
      <c r="E9783" t="s">
        <v>36</v>
      </c>
      <c r="F9783" s="4">
        <v>410000</v>
      </c>
      <c r="G9783" t="s">
        <v>5</v>
      </c>
      <c r="H9783">
        <v>3</v>
      </c>
      <c r="I9783" s="4">
        <f>IF(E9783="Rhode Island", Table1[[#This Row],[price]]*$L$3, IF(E9783="Massachusetts", Table1[[#This Row],[price]]*$L$2, 1))</f>
        <v>410000</v>
      </c>
    </row>
    <row r="9784" spans="1:9" x14ac:dyDescent="0.25">
      <c r="A9784" s="2">
        <v>41704</v>
      </c>
      <c r="B9784" s="1">
        <f t="shared" si="304"/>
        <v>2014</v>
      </c>
      <c r="C9784" s="1">
        <f t="shared" si="305"/>
        <v>1</v>
      </c>
      <c r="D9784">
        <v>2615</v>
      </c>
      <c r="E9784" t="s">
        <v>37</v>
      </c>
      <c r="F9784" s="4">
        <v>426000</v>
      </c>
      <c r="G9784" t="s">
        <v>5</v>
      </c>
      <c r="H9784">
        <v>3</v>
      </c>
      <c r="I9784" s="4">
        <f>IF(E9784="Rhode Island", Table1[[#This Row],[price]]*$L$3, IF(E9784="Massachusetts", Table1[[#This Row],[price]]*$L$2, 1))</f>
        <v>426000</v>
      </c>
    </row>
    <row r="9785" spans="1:9" x14ac:dyDescent="0.25">
      <c r="A9785" s="2">
        <v>41704</v>
      </c>
      <c r="B9785" s="1">
        <f t="shared" si="304"/>
        <v>2014</v>
      </c>
      <c r="C9785" s="1">
        <f t="shared" si="305"/>
        <v>1</v>
      </c>
      <c r="D9785">
        <v>2615</v>
      </c>
      <c r="E9785" t="s">
        <v>37</v>
      </c>
      <c r="F9785" s="4">
        <v>457500</v>
      </c>
      <c r="G9785" t="s">
        <v>5</v>
      </c>
      <c r="H9785">
        <v>4</v>
      </c>
      <c r="I9785" s="4">
        <f>IF(E9785="Rhode Island", Table1[[#This Row],[price]]*$L$3, IF(E9785="Massachusetts", Table1[[#This Row],[price]]*$L$2, 1))</f>
        <v>457500</v>
      </c>
    </row>
    <row r="9786" spans="1:9" x14ac:dyDescent="0.25">
      <c r="A9786" s="2">
        <v>41704</v>
      </c>
      <c r="B9786" s="1">
        <f t="shared" si="304"/>
        <v>2014</v>
      </c>
      <c r="C9786" s="1">
        <f t="shared" si="305"/>
        <v>1</v>
      </c>
      <c r="D9786">
        <v>2905</v>
      </c>
      <c r="E9786" t="s">
        <v>36</v>
      </c>
      <c r="F9786" s="4">
        <v>510500</v>
      </c>
      <c r="G9786" t="s">
        <v>5</v>
      </c>
      <c r="H9786">
        <v>3</v>
      </c>
      <c r="I9786" s="4">
        <f>IF(E9786="Rhode Island", Table1[[#This Row],[price]]*$L$3, IF(E9786="Massachusetts", Table1[[#This Row],[price]]*$L$2, 1))</f>
        <v>510500</v>
      </c>
    </row>
    <row r="9787" spans="1:9" x14ac:dyDescent="0.25">
      <c r="A9787" s="2">
        <v>41704</v>
      </c>
      <c r="B9787" s="1">
        <f t="shared" si="304"/>
        <v>2014</v>
      </c>
      <c r="C9787" s="1">
        <f t="shared" si="305"/>
        <v>1</v>
      </c>
      <c r="D9787">
        <v>2914</v>
      </c>
      <c r="E9787" t="s">
        <v>36</v>
      </c>
      <c r="F9787" s="4">
        <v>546000</v>
      </c>
      <c r="G9787" t="s">
        <v>5</v>
      </c>
      <c r="H9787">
        <v>4</v>
      </c>
      <c r="I9787" s="4">
        <f>IF(E9787="Rhode Island", Table1[[#This Row],[price]]*$L$3, IF(E9787="Massachusetts", Table1[[#This Row],[price]]*$L$2, 1))</f>
        <v>546000</v>
      </c>
    </row>
    <row r="9788" spans="1:9" x14ac:dyDescent="0.25">
      <c r="A9788" s="2">
        <v>41704</v>
      </c>
      <c r="B9788" s="1">
        <f t="shared" si="304"/>
        <v>2014</v>
      </c>
      <c r="C9788" s="1">
        <f t="shared" si="305"/>
        <v>1</v>
      </c>
      <c r="D9788">
        <v>2903</v>
      </c>
      <c r="E9788" t="s">
        <v>36</v>
      </c>
      <c r="F9788" s="4">
        <v>560000</v>
      </c>
      <c r="G9788" t="s">
        <v>5</v>
      </c>
      <c r="H9788">
        <v>4</v>
      </c>
      <c r="I9788" s="4">
        <f>IF(E9788="Rhode Island", Table1[[#This Row],[price]]*$L$3, IF(E9788="Massachusetts", Table1[[#This Row],[price]]*$L$2, 1))</f>
        <v>560000</v>
      </c>
    </row>
    <row r="9789" spans="1:9" x14ac:dyDescent="0.25">
      <c r="A9789" s="2">
        <v>41704</v>
      </c>
      <c r="B9789" s="1">
        <f t="shared" si="304"/>
        <v>2014</v>
      </c>
      <c r="C9789" s="1">
        <f t="shared" si="305"/>
        <v>1</v>
      </c>
      <c r="D9789">
        <v>2602</v>
      </c>
      <c r="E9789" t="s">
        <v>37</v>
      </c>
      <c r="F9789" s="4">
        <v>565000</v>
      </c>
      <c r="G9789" t="s">
        <v>5</v>
      </c>
      <c r="H9789">
        <v>4</v>
      </c>
      <c r="I9789" s="4">
        <f>IF(E9789="Rhode Island", Table1[[#This Row],[price]]*$L$3, IF(E9789="Massachusetts", Table1[[#This Row],[price]]*$L$2, 1))</f>
        <v>565000</v>
      </c>
    </row>
    <row r="9790" spans="1:9" x14ac:dyDescent="0.25">
      <c r="A9790" s="2">
        <v>41704</v>
      </c>
      <c r="B9790" s="1">
        <f t="shared" si="304"/>
        <v>2014</v>
      </c>
      <c r="C9790" s="1">
        <f t="shared" si="305"/>
        <v>1</v>
      </c>
      <c r="D9790">
        <v>2602</v>
      </c>
      <c r="E9790" t="s">
        <v>37</v>
      </c>
      <c r="F9790" s="4">
        <v>579000</v>
      </c>
      <c r="G9790" t="s">
        <v>5</v>
      </c>
      <c r="H9790">
        <v>3</v>
      </c>
      <c r="I9790" s="4">
        <f>IF(E9790="Rhode Island", Table1[[#This Row],[price]]*$L$3, IF(E9790="Massachusetts", Table1[[#This Row],[price]]*$L$2, 1))</f>
        <v>579000</v>
      </c>
    </row>
    <row r="9791" spans="1:9" x14ac:dyDescent="0.25">
      <c r="A9791" s="2">
        <v>41704</v>
      </c>
      <c r="B9791" s="1">
        <f t="shared" si="304"/>
        <v>2014</v>
      </c>
      <c r="C9791" s="1">
        <f t="shared" si="305"/>
        <v>1</v>
      </c>
      <c r="D9791">
        <v>2602</v>
      </c>
      <c r="E9791" t="s">
        <v>37</v>
      </c>
      <c r="F9791" s="4">
        <v>630000</v>
      </c>
      <c r="G9791" t="s">
        <v>5</v>
      </c>
      <c r="H9791">
        <v>3</v>
      </c>
      <c r="I9791" s="4">
        <f>IF(E9791="Rhode Island", Table1[[#This Row],[price]]*$L$3, IF(E9791="Massachusetts", Table1[[#This Row],[price]]*$L$2, 1))</f>
        <v>630000</v>
      </c>
    </row>
    <row r="9792" spans="1:9" x14ac:dyDescent="0.25">
      <c r="A9792" s="2">
        <v>41704</v>
      </c>
      <c r="B9792" s="1">
        <f t="shared" si="304"/>
        <v>2014</v>
      </c>
      <c r="C9792" s="1">
        <f t="shared" si="305"/>
        <v>1</v>
      </c>
      <c r="D9792">
        <v>2615</v>
      </c>
      <c r="E9792" t="s">
        <v>37</v>
      </c>
      <c r="F9792" s="4">
        <v>650000</v>
      </c>
      <c r="G9792" t="s">
        <v>5</v>
      </c>
      <c r="H9792">
        <v>4</v>
      </c>
      <c r="I9792" s="4">
        <f>IF(E9792="Rhode Island", Table1[[#This Row],[price]]*$L$3, IF(E9792="Massachusetts", Table1[[#This Row],[price]]*$L$2, 1))</f>
        <v>650000</v>
      </c>
    </row>
    <row r="9793" spans="1:9" x14ac:dyDescent="0.25">
      <c r="A9793" s="2">
        <v>41704</v>
      </c>
      <c r="B9793" s="1">
        <f t="shared" si="304"/>
        <v>2014</v>
      </c>
      <c r="C9793" s="1">
        <f t="shared" si="305"/>
        <v>1</v>
      </c>
      <c r="D9793">
        <v>2914</v>
      </c>
      <c r="E9793" t="s">
        <v>36</v>
      </c>
      <c r="F9793" s="4">
        <v>662000</v>
      </c>
      <c r="G9793" t="s">
        <v>5</v>
      </c>
      <c r="H9793">
        <v>4</v>
      </c>
      <c r="I9793" s="4">
        <f>IF(E9793="Rhode Island", Table1[[#This Row],[price]]*$L$3, IF(E9793="Massachusetts", Table1[[#This Row],[price]]*$L$2, 1))</f>
        <v>662000</v>
      </c>
    </row>
    <row r="9794" spans="1:9" x14ac:dyDescent="0.25">
      <c r="A9794" s="2">
        <v>41704</v>
      </c>
      <c r="B9794" s="1">
        <f t="shared" ref="B9794:B9857" si="306">YEAR(A9794)</f>
        <v>2014</v>
      </c>
      <c r="C9794" s="1">
        <f t="shared" ref="C9794:C9857" si="307">ROUNDUP(MONTH(A9794)/3,0)</f>
        <v>1</v>
      </c>
      <c r="D9794">
        <v>2913</v>
      </c>
      <c r="E9794" t="s">
        <v>36</v>
      </c>
      <c r="F9794" s="4">
        <v>1210000</v>
      </c>
      <c r="G9794" t="s">
        <v>5</v>
      </c>
      <c r="H9794">
        <v>4</v>
      </c>
      <c r="I9794" s="4">
        <f>IF(E9794="Rhode Island", Table1[[#This Row],[price]]*$L$3, IF(E9794="Massachusetts", Table1[[#This Row],[price]]*$L$2, 1))</f>
        <v>1210000</v>
      </c>
    </row>
    <row r="9795" spans="1:9" x14ac:dyDescent="0.25">
      <c r="A9795" s="2">
        <v>41704</v>
      </c>
      <c r="B9795" s="1">
        <f t="shared" si="306"/>
        <v>2014</v>
      </c>
      <c r="C9795" s="1">
        <f t="shared" si="307"/>
        <v>1</v>
      </c>
      <c r="D9795">
        <v>2617</v>
      </c>
      <c r="E9795" t="s">
        <v>37</v>
      </c>
      <c r="F9795" s="4">
        <v>274000</v>
      </c>
      <c r="G9795" t="s">
        <v>6</v>
      </c>
      <c r="H9795">
        <v>2</v>
      </c>
      <c r="I9795" s="4">
        <f>IF(E9795="Rhode Island", Table1[[#This Row],[price]]*$L$3, IF(E9795="Massachusetts", Table1[[#This Row],[price]]*$L$2, 1))</f>
        <v>274000</v>
      </c>
    </row>
    <row r="9796" spans="1:9" x14ac:dyDescent="0.25">
      <c r="A9796" s="2">
        <v>41704</v>
      </c>
      <c r="B9796" s="1">
        <f t="shared" si="306"/>
        <v>2014</v>
      </c>
      <c r="C9796" s="1">
        <f t="shared" si="307"/>
        <v>1</v>
      </c>
      <c r="D9796">
        <v>2612</v>
      </c>
      <c r="E9796" t="s">
        <v>37</v>
      </c>
      <c r="F9796" s="4">
        <v>330000</v>
      </c>
      <c r="G9796" t="s">
        <v>6</v>
      </c>
      <c r="H9796">
        <v>1</v>
      </c>
      <c r="I9796" s="4">
        <f>IF(E9796="Rhode Island", Table1[[#This Row],[price]]*$L$3, IF(E9796="Massachusetts", Table1[[#This Row],[price]]*$L$2, 1))</f>
        <v>330000</v>
      </c>
    </row>
    <row r="9797" spans="1:9" x14ac:dyDescent="0.25">
      <c r="A9797" s="2">
        <v>41704</v>
      </c>
      <c r="B9797" s="1">
        <f t="shared" si="306"/>
        <v>2014</v>
      </c>
      <c r="C9797" s="1">
        <f t="shared" si="307"/>
        <v>1</v>
      </c>
      <c r="D9797">
        <v>2612</v>
      </c>
      <c r="E9797" t="s">
        <v>37</v>
      </c>
      <c r="F9797" s="4">
        <v>412500</v>
      </c>
      <c r="G9797" t="s">
        <v>6</v>
      </c>
      <c r="H9797">
        <v>2</v>
      </c>
      <c r="I9797" s="4">
        <f>IF(E9797="Rhode Island", Table1[[#This Row],[price]]*$L$3, IF(E9797="Massachusetts", Table1[[#This Row],[price]]*$L$2, 1))</f>
        <v>412500</v>
      </c>
    </row>
    <row r="9798" spans="1:9" x14ac:dyDescent="0.25">
      <c r="A9798" s="2">
        <v>41704</v>
      </c>
      <c r="B9798" s="1">
        <f t="shared" si="306"/>
        <v>2014</v>
      </c>
      <c r="C9798" s="1">
        <f t="shared" si="307"/>
        <v>1</v>
      </c>
      <c r="D9798">
        <v>2612</v>
      </c>
      <c r="E9798" t="s">
        <v>37</v>
      </c>
      <c r="F9798" s="4">
        <v>463000</v>
      </c>
      <c r="G9798" t="s">
        <v>6</v>
      </c>
      <c r="H9798">
        <v>2</v>
      </c>
      <c r="I9798" s="4">
        <f>IF(E9798="Rhode Island", Table1[[#This Row],[price]]*$L$3, IF(E9798="Massachusetts", Table1[[#This Row],[price]]*$L$2, 1))</f>
        <v>463000</v>
      </c>
    </row>
    <row r="9799" spans="1:9" x14ac:dyDescent="0.25">
      <c r="A9799" s="2">
        <v>41704</v>
      </c>
      <c r="B9799" s="1">
        <f t="shared" si="306"/>
        <v>2014</v>
      </c>
      <c r="C9799" s="1">
        <f t="shared" si="307"/>
        <v>1</v>
      </c>
      <c r="D9799">
        <v>2603</v>
      </c>
      <c r="E9799" t="s">
        <v>37</v>
      </c>
      <c r="F9799" s="4">
        <v>540000</v>
      </c>
      <c r="G9799" t="s">
        <v>6</v>
      </c>
      <c r="H9799">
        <v>2</v>
      </c>
      <c r="I9799" s="4">
        <f>IF(E9799="Rhode Island", Table1[[#This Row],[price]]*$L$3, IF(E9799="Massachusetts", Table1[[#This Row],[price]]*$L$2, 1))</f>
        <v>540000</v>
      </c>
    </row>
    <row r="9800" spans="1:9" x14ac:dyDescent="0.25">
      <c r="A9800" s="2">
        <v>41705</v>
      </c>
      <c r="B9800" s="1">
        <f t="shared" si="306"/>
        <v>2014</v>
      </c>
      <c r="C9800" s="1">
        <f t="shared" si="307"/>
        <v>1</v>
      </c>
      <c r="D9800">
        <v>2609</v>
      </c>
      <c r="E9800" t="s">
        <v>37</v>
      </c>
      <c r="F9800" s="4">
        <v>85000</v>
      </c>
      <c r="G9800" t="s">
        <v>5</v>
      </c>
      <c r="H9800">
        <v>1</v>
      </c>
      <c r="I9800" s="4">
        <f>IF(E9800="Rhode Island", Table1[[#This Row],[price]]*$L$3, IF(E9800="Massachusetts", Table1[[#This Row],[price]]*$L$2, 1))</f>
        <v>85000</v>
      </c>
    </row>
    <row r="9801" spans="1:9" x14ac:dyDescent="0.25">
      <c r="A9801" s="2">
        <v>41705</v>
      </c>
      <c r="B9801" s="1">
        <f t="shared" si="306"/>
        <v>2014</v>
      </c>
      <c r="C9801" s="1">
        <f t="shared" si="307"/>
        <v>1</v>
      </c>
      <c r="D9801">
        <v>2905</v>
      </c>
      <c r="E9801" t="s">
        <v>36</v>
      </c>
      <c r="F9801" s="4">
        <v>372000</v>
      </c>
      <c r="G9801" t="s">
        <v>5</v>
      </c>
      <c r="H9801">
        <v>3</v>
      </c>
      <c r="I9801" s="4">
        <f>IF(E9801="Rhode Island", Table1[[#This Row],[price]]*$L$3, IF(E9801="Massachusetts", Table1[[#This Row],[price]]*$L$2, 1))</f>
        <v>372000</v>
      </c>
    </row>
    <row r="9802" spans="1:9" x14ac:dyDescent="0.25">
      <c r="A9802" s="2">
        <v>41705</v>
      </c>
      <c r="B9802" s="1">
        <f t="shared" si="306"/>
        <v>2014</v>
      </c>
      <c r="C9802" s="1">
        <f t="shared" si="307"/>
        <v>1</v>
      </c>
      <c r="D9802">
        <v>2614</v>
      </c>
      <c r="E9802" t="s">
        <v>37</v>
      </c>
      <c r="F9802" s="4">
        <v>393000</v>
      </c>
      <c r="G9802" t="s">
        <v>5</v>
      </c>
      <c r="H9802">
        <v>2</v>
      </c>
      <c r="I9802" s="4">
        <f>IF(E9802="Rhode Island", Table1[[#This Row],[price]]*$L$3, IF(E9802="Massachusetts", Table1[[#This Row],[price]]*$L$2, 1))</f>
        <v>393000</v>
      </c>
    </row>
    <row r="9803" spans="1:9" x14ac:dyDescent="0.25">
      <c r="A9803" s="2">
        <v>41705</v>
      </c>
      <c r="B9803" s="1">
        <f t="shared" si="306"/>
        <v>2014</v>
      </c>
      <c r="C9803" s="1">
        <f t="shared" si="307"/>
        <v>1</v>
      </c>
      <c r="D9803">
        <v>2906</v>
      </c>
      <c r="E9803" t="s">
        <v>36</v>
      </c>
      <c r="F9803" s="4">
        <v>400000</v>
      </c>
      <c r="G9803" t="s">
        <v>5</v>
      </c>
      <c r="H9803">
        <v>3</v>
      </c>
      <c r="I9803" s="4">
        <f>IF(E9803="Rhode Island", Table1[[#This Row],[price]]*$L$3, IF(E9803="Massachusetts", Table1[[#This Row],[price]]*$L$2, 1))</f>
        <v>400000</v>
      </c>
    </row>
    <row r="9804" spans="1:9" x14ac:dyDescent="0.25">
      <c r="A9804" s="2">
        <v>41705</v>
      </c>
      <c r="B9804" s="1">
        <f t="shared" si="306"/>
        <v>2014</v>
      </c>
      <c r="C9804" s="1">
        <f t="shared" si="307"/>
        <v>1</v>
      </c>
      <c r="D9804">
        <v>2914</v>
      </c>
      <c r="E9804" t="s">
        <v>36</v>
      </c>
      <c r="F9804" s="4">
        <v>435000</v>
      </c>
      <c r="G9804" t="s">
        <v>5</v>
      </c>
      <c r="H9804">
        <v>3</v>
      </c>
      <c r="I9804" s="4">
        <f>IF(E9804="Rhode Island", Table1[[#This Row],[price]]*$L$3, IF(E9804="Massachusetts", Table1[[#This Row],[price]]*$L$2, 1))</f>
        <v>435000</v>
      </c>
    </row>
    <row r="9805" spans="1:9" x14ac:dyDescent="0.25">
      <c r="A9805" s="2">
        <v>41705</v>
      </c>
      <c r="B9805" s="1">
        <f t="shared" si="306"/>
        <v>2014</v>
      </c>
      <c r="C9805" s="1">
        <f t="shared" si="307"/>
        <v>1</v>
      </c>
      <c r="D9805">
        <v>2611</v>
      </c>
      <c r="E9805" t="s">
        <v>37</v>
      </c>
      <c r="F9805" s="4">
        <v>525000</v>
      </c>
      <c r="G9805" t="s">
        <v>5</v>
      </c>
      <c r="H9805">
        <v>3</v>
      </c>
      <c r="I9805" s="4">
        <f>IF(E9805="Rhode Island", Table1[[#This Row],[price]]*$L$3, IF(E9805="Massachusetts", Table1[[#This Row],[price]]*$L$2, 1))</f>
        <v>525000</v>
      </c>
    </row>
    <row r="9806" spans="1:9" x14ac:dyDescent="0.25">
      <c r="A9806" s="2">
        <v>41705</v>
      </c>
      <c r="B9806" s="1">
        <f t="shared" si="306"/>
        <v>2014</v>
      </c>
      <c r="C9806" s="1">
        <f t="shared" si="307"/>
        <v>1</v>
      </c>
      <c r="D9806">
        <v>2611</v>
      </c>
      <c r="E9806" t="s">
        <v>37</v>
      </c>
      <c r="F9806" s="4">
        <v>688000</v>
      </c>
      <c r="G9806" t="s">
        <v>5</v>
      </c>
      <c r="H9806">
        <v>4</v>
      </c>
      <c r="I9806" s="4">
        <f>IF(E9806="Rhode Island", Table1[[#This Row],[price]]*$L$3, IF(E9806="Massachusetts", Table1[[#This Row],[price]]*$L$2, 1))</f>
        <v>688000</v>
      </c>
    </row>
    <row r="9807" spans="1:9" x14ac:dyDescent="0.25">
      <c r="A9807" s="2">
        <v>41705</v>
      </c>
      <c r="B9807" s="1">
        <f t="shared" si="306"/>
        <v>2014</v>
      </c>
      <c r="C9807" s="1">
        <f t="shared" si="307"/>
        <v>1</v>
      </c>
      <c r="D9807">
        <v>2617</v>
      </c>
      <c r="E9807" t="s">
        <v>37</v>
      </c>
      <c r="F9807" s="4">
        <v>1010000</v>
      </c>
      <c r="G9807" t="s">
        <v>5</v>
      </c>
      <c r="H9807">
        <v>5</v>
      </c>
      <c r="I9807" s="4">
        <f>IF(E9807="Rhode Island", Table1[[#This Row],[price]]*$L$3, IF(E9807="Massachusetts", Table1[[#This Row],[price]]*$L$2, 1))</f>
        <v>1010000</v>
      </c>
    </row>
    <row r="9808" spans="1:9" x14ac:dyDescent="0.25">
      <c r="A9808" s="2">
        <v>41705</v>
      </c>
      <c r="B9808" s="1">
        <f t="shared" si="306"/>
        <v>2014</v>
      </c>
      <c r="C9808" s="1">
        <f t="shared" si="307"/>
        <v>1</v>
      </c>
      <c r="D9808">
        <v>2603</v>
      </c>
      <c r="E9808" t="s">
        <v>37</v>
      </c>
      <c r="F9808" s="4">
        <v>1070000</v>
      </c>
      <c r="G9808" t="s">
        <v>5</v>
      </c>
      <c r="H9808">
        <v>3</v>
      </c>
      <c r="I9808" s="4">
        <f>IF(E9808="Rhode Island", Table1[[#This Row],[price]]*$L$3, IF(E9808="Massachusetts", Table1[[#This Row],[price]]*$L$2, 1))</f>
        <v>1070000</v>
      </c>
    </row>
    <row r="9809" spans="1:9" x14ac:dyDescent="0.25">
      <c r="A9809" s="2">
        <v>41705</v>
      </c>
      <c r="B9809" s="1">
        <f t="shared" si="306"/>
        <v>2014</v>
      </c>
      <c r="C9809" s="1">
        <f t="shared" si="307"/>
        <v>1</v>
      </c>
      <c r="D9809">
        <v>2617</v>
      </c>
      <c r="E9809" t="s">
        <v>37</v>
      </c>
      <c r="F9809" s="4">
        <v>286000</v>
      </c>
      <c r="G9809" t="s">
        <v>6</v>
      </c>
      <c r="H9809">
        <v>2</v>
      </c>
      <c r="I9809" s="4">
        <f>IF(E9809="Rhode Island", Table1[[#This Row],[price]]*$L$3, IF(E9809="Massachusetts", Table1[[#This Row],[price]]*$L$2, 1))</f>
        <v>286000</v>
      </c>
    </row>
    <row r="9810" spans="1:9" x14ac:dyDescent="0.25">
      <c r="A9810" s="2">
        <v>41706</v>
      </c>
      <c r="B9810" s="1">
        <f t="shared" si="306"/>
        <v>2014</v>
      </c>
      <c r="C9810" s="1">
        <f t="shared" si="307"/>
        <v>1</v>
      </c>
      <c r="D9810">
        <v>2615</v>
      </c>
      <c r="E9810" t="s">
        <v>37</v>
      </c>
      <c r="F9810" s="4">
        <v>343000</v>
      </c>
      <c r="G9810" t="s">
        <v>5</v>
      </c>
      <c r="H9810">
        <v>3</v>
      </c>
      <c r="I9810" s="4">
        <f>IF(E9810="Rhode Island", Table1[[#This Row],[price]]*$L$3, IF(E9810="Massachusetts", Table1[[#This Row],[price]]*$L$2, 1))</f>
        <v>343000</v>
      </c>
    </row>
    <row r="9811" spans="1:9" x14ac:dyDescent="0.25">
      <c r="A9811" s="2">
        <v>41706</v>
      </c>
      <c r="B9811" s="1">
        <f t="shared" si="306"/>
        <v>2014</v>
      </c>
      <c r="C9811" s="1">
        <f t="shared" si="307"/>
        <v>1</v>
      </c>
      <c r="D9811">
        <v>2611</v>
      </c>
      <c r="E9811" t="s">
        <v>37</v>
      </c>
      <c r="F9811" s="4">
        <v>515000</v>
      </c>
      <c r="G9811" t="s">
        <v>5</v>
      </c>
      <c r="H9811">
        <v>3</v>
      </c>
      <c r="I9811" s="4">
        <f>IF(E9811="Rhode Island", Table1[[#This Row],[price]]*$L$3, IF(E9811="Massachusetts", Table1[[#This Row],[price]]*$L$2, 1))</f>
        <v>515000</v>
      </c>
    </row>
    <row r="9812" spans="1:9" x14ac:dyDescent="0.25">
      <c r="A9812" s="2">
        <v>41706</v>
      </c>
      <c r="B9812" s="1">
        <f t="shared" si="306"/>
        <v>2014</v>
      </c>
      <c r="C9812" s="1">
        <f t="shared" si="307"/>
        <v>1</v>
      </c>
      <c r="D9812">
        <v>2912</v>
      </c>
      <c r="E9812" t="s">
        <v>36</v>
      </c>
      <c r="F9812" s="4">
        <v>538000</v>
      </c>
      <c r="G9812" t="s">
        <v>5</v>
      </c>
      <c r="H9812">
        <v>4</v>
      </c>
      <c r="I9812" s="4">
        <f>IF(E9812="Rhode Island", Table1[[#This Row],[price]]*$L$3, IF(E9812="Massachusetts", Table1[[#This Row],[price]]*$L$2, 1))</f>
        <v>538000</v>
      </c>
    </row>
    <row r="9813" spans="1:9" x14ac:dyDescent="0.25">
      <c r="A9813" s="2">
        <v>41706</v>
      </c>
      <c r="B9813" s="1">
        <f t="shared" si="306"/>
        <v>2014</v>
      </c>
      <c r="C9813" s="1">
        <f t="shared" si="307"/>
        <v>1</v>
      </c>
      <c r="D9813">
        <v>2602</v>
      </c>
      <c r="E9813" t="s">
        <v>37</v>
      </c>
      <c r="F9813" s="4">
        <v>774000</v>
      </c>
      <c r="G9813" t="s">
        <v>5</v>
      </c>
      <c r="H9813">
        <v>3</v>
      </c>
      <c r="I9813" s="4">
        <f>IF(E9813="Rhode Island", Table1[[#This Row],[price]]*$L$3, IF(E9813="Massachusetts", Table1[[#This Row],[price]]*$L$2, 1))</f>
        <v>774000</v>
      </c>
    </row>
    <row r="9814" spans="1:9" x14ac:dyDescent="0.25">
      <c r="A9814" s="2">
        <v>41706</v>
      </c>
      <c r="B9814" s="1">
        <f t="shared" si="306"/>
        <v>2014</v>
      </c>
      <c r="C9814" s="1">
        <f t="shared" si="307"/>
        <v>1</v>
      </c>
      <c r="D9814">
        <v>2611</v>
      </c>
      <c r="E9814" t="s">
        <v>37</v>
      </c>
      <c r="F9814" s="4">
        <v>840000</v>
      </c>
      <c r="G9814" t="s">
        <v>5</v>
      </c>
      <c r="H9814">
        <v>5</v>
      </c>
      <c r="I9814" s="4">
        <f>IF(E9814="Rhode Island", Table1[[#This Row],[price]]*$L$3, IF(E9814="Massachusetts", Table1[[#This Row],[price]]*$L$2, 1))</f>
        <v>840000</v>
      </c>
    </row>
    <row r="9815" spans="1:9" x14ac:dyDescent="0.25">
      <c r="A9815" s="2">
        <v>41708</v>
      </c>
      <c r="B9815" s="1">
        <f t="shared" si="306"/>
        <v>2014</v>
      </c>
      <c r="C9815" s="1">
        <f t="shared" si="307"/>
        <v>1</v>
      </c>
      <c r="D9815">
        <v>2614</v>
      </c>
      <c r="E9815" t="s">
        <v>37</v>
      </c>
      <c r="F9815" s="4">
        <v>232000</v>
      </c>
      <c r="G9815" t="s">
        <v>5</v>
      </c>
      <c r="H9815">
        <v>1</v>
      </c>
      <c r="I9815" s="4">
        <f>IF(E9815="Rhode Island", Table1[[#This Row],[price]]*$L$3, IF(E9815="Massachusetts", Table1[[#This Row],[price]]*$L$2, 1))</f>
        <v>232000</v>
      </c>
    </row>
    <row r="9816" spans="1:9" x14ac:dyDescent="0.25">
      <c r="A9816" s="2">
        <v>41709</v>
      </c>
      <c r="B9816" s="1">
        <f t="shared" si="306"/>
        <v>2014</v>
      </c>
      <c r="C9816" s="1">
        <f t="shared" si="307"/>
        <v>1</v>
      </c>
      <c r="D9816">
        <v>2913</v>
      </c>
      <c r="E9816" t="s">
        <v>36</v>
      </c>
      <c r="F9816" s="4">
        <v>470000</v>
      </c>
      <c r="G9816" t="s">
        <v>5</v>
      </c>
      <c r="H9816">
        <v>4</v>
      </c>
      <c r="I9816" s="4">
        <f>IF(E9816="Rhode Island", Table1[[#This Row],[price]]*$L$3, IF(E9816="Massachusetts", Table1[[#This Row],[price]]*$L$2, 1))</f>
        <v>470000</v>
      </c>
    </row>
    <row r="9817" spans="1:9" x14ac:dyDescent="0.25">
      <c r="A9817" s="2">
        <v>41709</v>
      </c>
      <c r="B9817" s="1">
        <f t="shared" si="306"/>
        <v>2014</v>
      </c>
      <c r="C9817" s="1">
        <f t="shared" si="307"/>
        <v>1</v>
      </c>
      <c r="D9817">
        <v>2914</v>
      </c>
      <c r="E9817" t="s">
        <v>36</v>
      </c>
      <c r="F9817" s="4">
        <v>475000</v>
      </c>
      <c r="G9817" t="s">
        <v>5</v>
      </c>
      <c r="H9817">
        <v>3</v>
      </c>
      <c r="I9817" s="4">
        <f>IF(E9817="Rhode Island", Table1[[#This Row],[price]]*$L$3, IF(E9817="Massachusetts", Table1[[#This Row],[price]]*$L$2, 1))</f>
        <v>475000</v>
      </c>
    </row>
    <row r="9818" spans="1:9" x14ac:dyDescent="0.25">
      <c r="A9818" s="2">
        <v>41709</v>
      </c>
      <c r="B9818" s="1">
        <f t="shared" si="306"/>
        <v>2014</v>
      </c>
      <c r="C9818" s="1">
        <f t="shared" si="307"/>
        <v>1</v>
      </c>
      <c r="D9818">
        <v>2904</v>
      </c>
      <c r="E9818" t="s">
        <v>36</v>
      </c>
      <c r="F9818" s="4">
        <v>479000</v>
      </c>
      <c r="G9818" t="s">
        <v>5</v>
      </c>
      <c r="H9818">
        <v>3</v>
      </c>
      <c r="I9818" s="4">
        <f>IF(E9818="Rhode Island", Table1[[#This Row],[price]]*$L$3, IF(E9818="Massachusetts", Table1[[#This Row],[price]]*$L$2, 1))</f>
        <v>479000</v>
      </c>
    </row>
    <row r="9819" spans="1:9" x14ac:dyDescent="0.25">
      <c r="A9819" s="2">
        <v>41709</v>
      </c>
      <c r="B9819" s="1">
        <f t="shared" si="306"/>
        <v>2014</v>
      </c>
      <c r="C9819" s="1">
        <f t="shared" si="307"/>
        <v>1</v>
      </c>
      <c r="D9819">
        <v>2905</v>
      </c>
      <c r="E9819" t="s">
        <v>36</v>
      </c>
      <c r="F9819" s="4">
        <v>514000</v>
      </c>
      <c r="G9819" t="s">
        <v>5</v>
      </c>
      <c r="H9819">
        <v>4</v>
      </c>
      <c r="I9819" s="4">
        <f>IF(E9819="Rhode Island", Table1[[#This Row],[price]]*$L$3, IF(E9819="Massachusetts", Table1[[#This Row],[price]]*$L$2, 1))</f>
        <v>514000</v>
      </c>
    </row>
    <row r="9820" spans="1:9" x14ac:dyDescent="0.25">
      <c r="A9820" s="2">
        <v>41709</v>
      </c>
      <c r="B9820" s="1">
        <f t="shared" si="306"/>
        <v>2014</v>
      </c>
      <c r="C9820" s="1">
        <f t="shared" si="307"/>
        <v>1</v>
      </c>
      <c r="D9820">
        <v>2914</v>
      </c>
      <c r="E9820" t="s">
        <v>36</v>
      </c>
      <c r="F9820" s="4">
        <v>790000</v>
      </c>
      <c r="G9820" t="s">
        <v>5</v>
      </c>
      <c r="H9820">
        <v>4</v>
      </c>
      <c r="I9820" s="4">
        <f>IF(E9820="Rhode Island", Table1[[#This Row],[price]]*$L$3, IF(E9820="Massachusetts", Table1[[#This Row],[price]]*$L$2, 1))</f>
        <v>790000</v>
      </c>
    </row>
    <row r="9821" spans="1:9" x14ac:dyDescent="0.25">
      <c r="A9821" s="2">
        <v>41710</v>
      </c>
      <c r="B9821" s="1">
        <f t="shared" si="306"/>
        <v>2014</v>
      </c>
      <c r="C9821" s="1">
        <f t="shared" si="307"/>
        <v>1</v>
      </c>
      <c r="D9821">
        <v>2615</v>
      </c>
      <c r="E9821" t="s">
        <v>37</v>
      </c>
      <c r="F9821" s="4">
        <v>410000</v>
      </c>
      <c r="G9821" t="s">
        <v>5</v>
      </c>
      <c r="H9821">
        <v>2</v>
      </c>
      <c r="I9821" s="4">
        <f>IF(E9821="Rhode Island", Table1[[#This Row],[price]]*$L$3, IF(E9821="Massachusetts", Table1[[#This Row],[price]]*$L$2, 1))</f>
        <v>410000</v>
      </c>
    </row>
    <row r="9822" spans="1:9" x14ac:dyDescent="0.25">
      <c r="A9822" s="2">
        <v>41710</v>
      </c>
      <c r="B9822" s="1">
        <f t="shared" si="306"/>
        <v>2014</v>
      </c>
      <c r="C9822" s="1">
        <f t="shared" si="307"/>
        <v>1</v>
      </c>
      <c r="D9822">
        <v>2615</v>
      </c>
      <c r="E9822" t="s">
        <v>37</v>
      </c>
      <c r="F9822" s="4">
        <v>445000</v>
      </c>
      <c r="G9822" t="s">
        <v>5</v>
      </c>
      <c r="H9822">
        <v>4</v>
      </c>
      <c r="I9822" s="4">
        <f>IF(E9822="Rhode Island", Table1[[#This Row],[price]]*$L$3, IF(E9822="Massachusetts", Table1[[#This Row],[price]]*$L$2, 1))</f>
        <v>445000</v>
      </c>
    </row>
    <row r="9823" spans="1:9" x14ac:dyDescent="0.25">
      <c r="A9823" s="2">
        <v>41710</v>
      </c>
      <c r="B9823" s="1">
        <f t="shared" si="306"/>
        <v>2014</v>
      </c>
      <c r="C9823" s="1">
        <f t="shared" si="307"/>
        <v>1</v>
      </c>
      <c r="D9823">
        <v>2912</v>
      </c>
      <c r="E9823" t="s">
        <v>36</v>
      </c>
      <c r="F9823" s="4">
        <v>540000</v>
      </c>
      <c r="G9823" t="s">
        <v>5</v>
      </c>
      <c r="H9823">
        <v>4</v>
      </c>
      <c r="I9823" s="4">
        <f>IF(E9823="Rhode Island", Table1[[#This Row],[price]]*$L$3, IF(E9823="Massachusetts", Table1[[#This Row],[price]]*$L$2, 1))</f>
        <v>540000</v>
      </c>
    </row>
    <row r="9824" spans="1:9" x14ac:dyDescent="0.25">
      <c r="A9824" s="2">
        <v>41710</v>
      </c>
      <c r="B9824" s="1">
        <f t="shared" si="306"/>
        <v>2014</v>
      </c>
      <c r="C9824" s="1">
        <f t="shared" si="307"/>
        <v>1</v>
      </c>
      <c r="D9824">
        <v>2913</v>
      </c>
      <c r="E9824" t="s">
        <v>36</v>
      </c>
      <c r="F9824" s="4">
        <v>560000</v>
      </c>
      <c r="G9824" t="s">
        <v>5</v>
      </c>
      <c r="H9824">
        <v>4</v>
      </c>
      <c r="I9824" s="4">
        <f>IF(E9824="Rhode Island", Table1[[#This Row],[price]]*$L$3, IF(E9824="Massachusetts", Table1[[#This Row],[price]]*$L$2, 1))</f>
        <v>560000</v>
      </c>
    </row>
    <row r="9825" spans="1:9" x14ac:dyDescent="0.25">
      <c r="A9825" s="2">
        <v>41710</v>
      </c>
      <c r="B9825" s="1">
        <f t="shared" si="306"/>
        <v>2014</v>
      </c>
      <c r="C9825" s="1">
        <f t="shared" si="307"/>
        <v>1</v>
      </c>
      <c r="D9825">
        <v>2905</v>
      </c>
      <c r="E9825" t="s">
        <v>36</v>
      </c>
      <c r="F9825" s="4">
        <v>565000</v>
      </c>
      <c r="G9825" t="s">
        <v>5</v>
      </c>
      <c r="H9825">
        <v>4</v>
      </c>
      <c r="I9825" s="4">
        <f>IF(E9825="Rhode Island", Table1[[#This Row],[price]]*$L$3, IF(E9825="Massachusetts", Table1[[#This Row],[price]]*$L$2, 1))</f>
        <v>565000</v>
      </c>
    </row>
    <row r="9826" spans="1:9" x14ac:dyDescent="0.25">
      <c r="A9826" s="2">
        <v>41710</v>
      </c>
      <c r="B9826" s="1">
        <f t="shared" si="306"/>
        <v>2014</v>
      </c>
      <c r="C9826" s="1">
        <f t="shared" si="307"/>
        <v>1</v>
      </c>
      <c r="D9826">
        <v>2605</v>
      </c>
      <c r="E9826" t="s">
        <v>37</v>
      </c>
      <c r="F9826" s="4">
        <v>570000</v>
      </c>
      <c r="G9826" t="s">
        <v>5</v>
      </c>
      <c r="H9826">
        <v>3</v>
      </c>
      <c r="I9826" s="4">
        <f>IF(E9826="Rhode Island", Table1[[#This Row],[price]]*$L$3, IF(E9826="Massachusetts", Table1[[#This Row],[price]]*$L$2, 1))</f>
        <v>570000</v>
      </c>
    </row>
    <row r="9827" spans="1:9" x14ac:dyDescent="0.25">
      <c r="A9827" s="2">
        <v>41710</v>
      </c>
      <c r="B9827" s="1">
        <f t="shared" si="306"/>
        <v>2014</v>
      </c>
      <c r="C9827" s="1">
        <f t="shared" si="307"/>
        <v>1</v>
      </c>
      <c r="D9827">
        <v>2905</v>
      </c>
      <c r="E9827" t="s">
        <v>36</v>
      </c>
      <c r="F9827" s="4">
        <v>590000</v>
      </c>
      <c r="G9827" t="s">
        <v>5</v>
      </c>
      <c r="H9827">
        <v>4</v>
      </c>
      <c r="I9827" s="4">
        <f>IF(E9827="Rhode Island", Table1[[#This Row],[price]]*$L$3, IF(E9827="Massachusetts", Table1[[#This Row],[price]]*$L$2, 1))</f>
        <v>590000</v>
      </c>
    </row>
    <row r="9828" spans="1:9" x14ac:dyDescent="0.25">
      <c r="A9828" s="2">
        <v>41710</v>
      </c>
      <c r="B9828" s="1">
        <f t="shared" si="306"/>
        <v>2014</v>
      </c>
      <c r="C9828" s="1">
        <f t="shared" si="307"/>
        <v>1</v>
      </c>
      <c r="D9828">
        <v>2914</v>
      </c>
      <c r="E9828" t="s">
        <v>36</v>
      </c>
      <c r="F9828" s="4">
        <v>760000</v>
      </c>
      <c r="G9828" t="s">
        <v>5</v>
      </c>
      <c r="H9828">
        <v>4</v>
      </c>
      <c r="I9828" s="4">
        <f>IF(E9828="Rhode Island", Table1[[#This Row],[price]]*$L$3, IF(E9828="Massachusetts", Table1[[#This Row],[price]]*$L$2, 1))</f>
        <v>760000</v>
      </c>
    </row>
    <row r="9829" spans="1:9" x14ac:dyDescent="0.25">
      <c r="A9829" s="2">
        <v>41710</v>
      </c>
      <c r="B9829" s="1">
        <f t="shared" si="306"/>
        <v>2014</v>
      </c>
      <c r="C9829" s="1">
        <f t="shared" si="307"/>
        <v>1</v>
      </c>
      <c r="D9829">
        <v>2614</v>
      </c>
      <c r="E9829" t="s">
        <v>37</v>
      </c>
      <c r="F9829" s="4">
        <v>786000</v>
      </c>
      <c r="G9829" t="s">
        <v>5</v>
      </c>
      <c r="H9829">
        <v>4</v>
      </c>
      <c r="I9829" s="4">
        <f>IF(E9829="Rhode Island", Table1[[#This Row],[price]]*$L$3, IF(E9829="Massachusetts", Table1[[#This Row],[price]]*$L$2, 1))</f>
        <v>786000</v>
      </c>
    </row>
    <row r="9830" spans="1:9" x14ac:dyDescent="0.25">
      <c r="A9830" s="2">
        <v>41710</v>
      </c>
      <c r="B9830" s="1">
        <f t="shared" si="306"/>
        <v>2014</v>
      </c>
      <c r="C9830" s="1">
        <f t="shared" si="307"/>
        <v>1</v>
      </c>
      <c r="D9830">
        <v>2603</v>
      </c>
      <c r="E9830" t="s">
        <v>37</v>
      </c>
      <c r="F9830" s="4">
        <v>965000</v>
      </c>
      <c r="G9830" t="s">
        <v>5</v>
      </c>
      <c r="H9830">
        <v>3</v>
      </c>
      <c r="I9830" s="4">
        <f>IF(E9830="Rhode Island", Table1[[#This Row],[price]]*$L$3, IF(E9830="Massachusetts", Table1[[#This Row],[price]]*$L$2, 1))</f>
        <v>965000</v>
      </c>
    </row>
    <row r="9831" spans="1:9" x14ac:dyDescent="0.25">
      <c r="A9831" s="2">
        <v>41711</v>
      </c>
      <c r="B9831" s="1">
        <f t="shared" si="306"/>
        <v>2014</v>
      </c>
      <c r="C9831" s="1">
        <f t="shared" si="307"/>
        <v>1</v>
      </c>
      <c r="D9831">
        <v>2611</v>
      </c>
      <c r="E9831" t="s">
        <v>37</v>
      </c>
      <c r="F9831" s="4">
        <v>365000</v>
      </c>
      <c r="G9831" t="s">
        <v>5</v>
      </c>
      <c r="H9831">
        <v>3</v>
      </c>
      <c r="I9831" s="4">
        <f>IF(E9831="Rhode Island", Table1[[#This Row],[price]]*$L$3, IF(E9831="Massachusetts", Table1[[#This Row],[price]]*$L$2, 1))</f>
        <v>365000</v>
      </c>
    </row>
    <row r="9832" spans="1:9" x14ac:dyDescent="0.25">
      <c r="A9832" s="2">
        <v>41711</v>
      </c>
      <c r="B9832" s="1">
        <f t="shared" si="306"/>
        <v>2014</v>
      </c>
      <c r="C9832" s="1">
        <f t="shared" si="307"/>
        <v>1</v>
      </c>
      <c r="D9832">
        <v>2615</v>
      </c>
      <c r="E9832" t="s">
        <v>37</v>
      </c>
      <c r="F9832" s="4">
        <v>432000</v>
      </c>
      <c r="G9832" t="s">
        <v>5</v>
      </c>
      <c r="H9832">
        <v>3</v>
      </c>
      <c r="I9832" s="4">
        <f>IF(E9832="Rhode Island", Table1[[#This Row],[price]]*$L$3, IF(E9832="Massachusetts", Table1[[#This Row],[price]]*$L$2, 1))</f>
        <v>432000</v>
      </c>
    </row>
    <row r="9833" spans="1:9" x14ac:dyDescent="0.25">
      <c r="A9833" s="2">
        <v>41711</v>
      </c>
      <c r="B9833" s="1">
        <f t="shared" si="306"/>
        <v>2014</v>
      </c>
      <c r="C9833" s="1">
        <f t="shared" si="307"/>
        <v>1</v>
      </c>
      <c r="D9833">
        <v>2615</v>
      </c>
      <c r="E9833" t="s">
        <v>37</v>
      </c>
      <c r="F9833" s="4">
        <v>450000</v>
      </c>
      <c r="G9833" t="s">
        <v>5</v>
      </c>
      <c r="H9833">
        <v>3</v>
      </c>
      <c r="I9833" s="4">
        <f>IF(E9833="Rhode Island", Table1[[#This Row],[price]]*$L$3, IF(E9833="Massachusetts", Table1[[#This Row],[price]]*$L$2, 1))</f>
        <v>450000</v>
      </c>
    </row>
    <row r="9834" spans="1:9" x14ac:dyDescent="0.25">
      <c r="A9834" s="2">
        <v>41711</v>
      </c>
      <c r="B9834" s="1">
        <f t="shared" si="306"/>
        <v>2014</v>
      </c>
      <c r="C9834" s="1">
        <f t="shared" si="307"/>
        <v>1</v>
      </c>
      <c r="D9834">
        <v>2902</v>
      </c>
      <c r="E9834" t="s">
        <v>36</v>
      </c>
      <c r="F9834" s="4">
        <v>462500</v>
      </c>
      <c r="G9834" t="s">
        <v>5</v>
      </c>
      <c r="H9834">
        <v>3</v>
      </c>
      <c r="I9834" s="4">
        <f>IF(E9834="Rhode Island", Table1[[#This Row],[price]]*$L$3, IF(E9834="Massachusetts", Table1[[#This Row],[price]]*$L$2, 1))</f>
        <v>462500</v>
      </c>
    </row>
    <row r="9835" spans="1:9" x14ac:dyDescent="0.25">
      <c r="A9835" s="2">
        <v>41711</v>
      </c>
      <c r="B9835" s="1">
        <f t="shared" si="306"/>
        <v>2014</v>
      </c>
      <c r="C9835" s="1">
        <f t="shared" si="307"/>
        <v>1</v>
      </c>
      <c r="D9835">
        <v>2615</v>
      </c>
      <c r="E9835" t="s">
        <v>37</v>
      </c>
      <c r="F9835" s="4">
        <v>485000</v>
      </c>
      <c r="G9835" t="s">
        <v>5</v>
      </c>
      <c r="H9835">
        <v>4</v>
      </c>
      <c r="I9835" s="4">
        <f>IF(E9835="Rhode Island", Table1[[#This Row],[price]]*$L$3, IF(E9835="Massachusetts", Table1[[#This Row],[price]]*$L$2, 1))</f>
        <v>485000</v>
      </c>
    </row>
    <row r="9836" spans="1:9" x14ac:dyDescent="0.25">
      <c r="A9836" s="2">
        <v>41711</v>
      </c>
      <c r="B9836" s="1">
        <f t="shared" si="306"/>
        <v>2014</v>
      </c>
      <c r="C9836" s="1">
        <f t="shared" si="307"/>
        <v>1</v>
      </c>
      <c r="D9836">
        <v>2611</v>
      </c>
      <c r="E9836" t="s">
        <v>37</v>
      </c>
      <c r="F9836" s="4">
        <v>510000</v>
      </c>
      <c r="G9836" t="s">
        <v>5</v>
      </c>
      <c r="H9836">
        <v>3</v>
      </c>
      <c r="I9836" s="4">
        <f>IF(E9836="Rhode Island", Table1[[#This Row],[price]]*$L$3, IF(E9836="Massachusetts", Table1[[#This Row],[price]]*$L$2, 1))</f>
        <v>510000</v>
      </c>
    </row>
    <row r="9837" spans="1:9" x14ac:dyDescent="0.25">
      <c r="A9837" s="2">
        <v>41711</v>
      </c>
      <c r="B9837" s="1">
        <f t="shared" si="306"/>
        <v>2014</v>
      </c>
      <c r="C9837" s="1">
        <f t="shared" si="307"/>
        <v>1</v>
      </c>
      <c r="D9837">
        <v>2913</v>
      </c>
      <c r="E9837" t="s">
        <v>36</v>
      </c>
      <c r="F9837" s="4">
        <v>525000</v>
      </c>
      <c r="G9837" t="s">
        <v>5</v>
      </c>
      <c r="H9837">
        <v>4</v>
      </c>
      <c r="I9837" s="4">
        <f>IF(E9837="Rhode Island", Table1[[#This Row],[price]]*$L$3, IF(E9837="Massachusetts", Table1[[#This Row],[price]]*$L$2, 1))</f>
        <v>525000</v>
      </c>
    </row>
    <row r="9838" spans="1:9" x14ac:dyDescent="0.25">
      <c r="A9838" s="2">
        <v>41711</v>
      </c>
      <c r="B9838" s="1">
        <f t="shared" si="306"/>
        <v>2014</v>
      </c>
      <c r="C9838" s="1">
        <f t="shared" si="307"/>
        <v>1</v>
      </c>
      <c r="D9838">
        <v>2607</v>
      </c>
      <c r="E9838" t="s">
        <v>37</v>
      </c>
      <c r="F9838" s="4">
        <v>725000</v>
      </c>
      <c r="G9838" t="s">
        <v>5</v>
      </c>
      <c r="H9838">
        <v>4</v>
      </c>
      <c r="I9838" s="4">
        <f>IF(E9838="Rhode Island", Table1[[#This Row],[price]]*$L$3, IF(E9838="Massachusetts", Table1[[#This Row],[price]]*$L$2, 1))</f>
        <v>725000</v>
      </c>
    </row>
    <row r="9839" spans="1:9" x14ac:dyDescent="0.25">
      <c r="A9839" s="2">
        <v>41711</v>
      </c>
      <c r="B9839" s="1">
        <f t="shared" si="306"/>
        <v>2014</v>
      </c>
      <c r="C9839" s="1">
        <f t="shared" si="307"/>
        <v>1</v>
      </c>
      <c r="D9839">
        <v>2914</v>
      </c>
      <c r="E9839" t="s">
        <v>36</v>
      </c>
      <c r="F9839" s="4">
        <v>735000</v>
      </c>
      <c r="G9839" t="s">
        <v>5</v>
      </c>
      <c r="H9839">
        <v>4</v>
      </c>
      <c r="I9839" s="4">
        <f>IF(E9839="Rhode Island", Table1[[#This Row],[price]]*$L$3, IF(E9839="Massachusetts", Table1[[#This Row],[price]]*$L$2, 1))</f>
        <v>735000</v>
      </c>
    </row>
    <row r="9840" spans="1:9" x14ac:dyDescent="0.25">
      <c r="A9840" s="2">
        <v>41711</v>
      </c>
      <c r="B9840" s="1">
        <f t="shared" si="306"/>
        <v>2014</v>
      </c>
      <c r="C9840" s="1">
        <f t="shared" si="307"/>
        <v>1</v>
      </c>
      <c r="D9840">
        <v>2607</v>
      </c>
      <c r="E9840" t="s">
        <v>37</v>
      </c>
      <c r="F9840" s="4">
        <v>860000</v>
      </c>
      <c r="G9840" t="s">
        <v>6</v>
      </c>
      <c r="H9840">
        <v>4</v>
      </c>
      <c r="I9840" s="4">
        <f>IF(E9840="Rhode Island", Table1[[#This Row],[price]]*$L$3, IF(E9840="Massachusetts", Table1[[#This Row],[price]]*$L$2, 1))</f>
        <v>860000</v>
      </c>
    </row>
    <row r="9841" spans="1:9" x14ac:dyDescent="0.25">
      <c r="A9841" s="2">
        <v>41712</v>
      </c>
      <c r="B9841" s="1">
        <f t="shared" si="306"/>
        <v>2014</v>
      </c>
      <c r="C9841" s="1">
        <f t="shared" si="307"/>
        <v>1</v>
      </c>
      <c r="D9841">
        <v>2905</v>
      </c>
      <c r="E9841" t="s">
        <v>36</v>
      </c>
      <c r="F9841" s="4">
        <v>470000</v>
      </c>
      <c r="G9841" t="s">
        <v>5</v>
      </c>
      <c r="H9841">
        <v>4</v>
      </c>
      <c r="I9841" s="4">
        <f>IF(E9841="Rhode Island", Table1[[#This Row],[price]]*$L$3, IF(E9841="Massachusetts", Table1[[#This Row],[price]]*$L$2, 1))</f>
        <v>470000</v>
      </c>
    </row>
    <row r="9842" spans="1:9" x14ac:dyDescent="0.25">
      <c r="A9842" s="2">
        <v>41712</v>
      </c>
      <c r="B9842" s="1">
        <f t="shared" si="306"/>
        <v>2014</v>
      </c>
      <c r="C9842" s="1">
        <f t="shared" si="307"/>
        <v>1</v>
      </c>
      <c r="D9842">
        <v>2611</v>
      </c>
      <c r="E9842" t="s">
        <v>37</v>
      </c>
      <c r="F9842" s="4">
        <v>517000</v>
      </c>
      <c r="G9842" t="s">
        <v>5</v>
      </c>
      <c r="H9842">
        <v>4</v>
      </c>
      <c r="I9842" s="4">
        <f>IF(E9842="Rhode Island", Table1[[#This Row],[price]]*$L$3, IF(E9842="Massachusetts", Table1[[#This Row],[price]]*$L$2, 1))</f>
        <v>517000</v>
      </c>
    </row>
    <row r="9843" spans="1:9" x14ac:dyDescent="0.25">
      <c r="A9843" s="2">
        <v>41712</v>
      </c>
      <c r="B9843" s="1">
        <f t="shared" si="306"/>
        <v>2014</v>
      </c>
      <c r="C9843" s="1">
        <f t="shared" si="307"/>
        <v>1</v>
      </c>
      <c r="D9843">
        <v>2902</v>
      </c>
      <c r="E9843" t="s">
        <v>36</v>
      </c>
      <c r="F9843" s="4">
        <v>528000</v>
      </c>
      <c r="G9843" t="s">
        <v>5</v>
      </c>
      <c r="H9843">
        <v>4</v>
      </c>
      <c r="I9843" s="4">
        <f>IF(E9843="Rhode Island", Table1[[#This Row],[price]]*$L$3, IF(E9843="Massachusetts", Table1[[#This Row],[price]]*$L$2, 1))</f>
        <v>528000</v>
      </c>
    </row>
    <row r="9844" spans="1:9" x14ac:dyDescent="0.25">
      <c r="A9844" s="2">
        <v>41712</v>
      </c>
      <c r="B9844" s="1">
        <f t="shared" si="306"/>
        <v>2014</v>
      </c>
      <c r="C9844" s="1">
        <f t="shared" si="307"/>
        <v>1</v>
      </c>
      <c r="D9844">
        <v>2611</v>
      </c>
      <c r="E9844" t="s">
        <v>37</v>
      </c>
      <c r="F9844" s="4">
        <v>560000</v>
      </c>
      <c r="G9844" t="s">
        <v>5</v>
      </c>
      <c r="H9844">
        <v>4</v>
      </c>
      <c r="I9844" s="4">
        <f>IF(E9844="Rhode Island", Table1[[#This Row],[price]]*$L$3, IF(E9844="Massachusetts", Table1[[#This Row],[price]]*$L$2, 1))</f>
        <v>560000</v>
      </c>
    </row>
    <row r="9845" spans="1:9" x14ac:dyDescent="0.25">
      <c r="A9845" s="2">
        <v>41712</v>
      </c>
      <c r="B9845" s="1">
        <f t="shared" si="306"/>
        <v>2014</v>
      </c>
      <c r="C9845" s="1">
        <f t="shared" si="307"/>
        <v>1</v>
      </c>
      <c r="D9845">
        <v>2903</v>
      </c>
      <c r="E9845" t="s">
        <v>36</v>
      </c>
      <c r="F9845" s="4">
        <v>595000</v>
      </c>
      <c r="G9845" t="s">
        <v>5</v>
      </c>
      <c r="H9845">
        <v>4</v>
      </c>
      <c r="I9845" s="4">
        <f>IF(E9845="Rhode Island", Table1[[#This Row],[price]]*$L$3, IF(E9845="Massachusetts", Table1[[#This Row],[price]]*$L$2, 1))</f>
        <v>595000</v>
      </c>
    </row>
    <row r="9846" spans="1:9" x14ac:dyDescent="0.25">
      <c r="A9846" s="2">
        <v>41712</v>
      </c>
      <c r="B9846" s="1">
        <f t="shared" si="306"/>
        <v>2014</v>
      </c>
      <c r="C9846" s="1">
        <f t="shared" si="307"/>
        <v>1</v>
      </c>
      <c r="D9846">
        <v>2913</v>
      </c>
      <c r="E9846" t="s">
        <v>36</v>
      </c>
      <c r="F9846" s="4">
        <v>610000</v>
      </c>
      <c r="G9846" t="s">
        <v>5</v>
      </c>
      <c r="H9846">
        <v>4</v>
      </c>
      <c r="I9846" s="4">
        <f>IF(E9846="Rhode Island", Table1[[#This Row],[price]]*$L$3, IF(E9846="Massachusetts", Table1[[#This Row],[price]]*$L$2, 1))</f>
        <v>610000</v>
      </c>
    </row>
    <row r="9847" spans="1:9" x14ac:dyDescent="0.25">
      <c r="A9847" s="2">
        <v>41712</v>
      </c>
      <c r="B9847" s="1">
        <f t="shared" si="306"/>
        <v>2014</v>
      </c>
      <c r="C9847" s="1">
        <f t="shared" si="307"/>
        <v>1</v>
      </c>
      <c r="D9847">
        <v>2602</v>
      </c>
      <c r="E9847" t="s">
        <v>37</v>
      </c>
      <c r="F9847" s="4">
        <v>645000</v>
      </c>
      <c r="G9847" t="s">
        <v>5</v>
      </c>
      <c r="H9847">
        <v>4</v>
      </c>
      <c r="I9847" s="4">
        <f>IF(E9847="Rhode Island", Table1[[#This Row],[price]]*$L$3, IF(E9847="Massachusetts", Table1[[#This Row],[price]]*$L$2, 1))</f>
        <v>645000</v>
      </c>
    </row>
    <row r="9848" spans="1:9" x14ac:dyDescent="0.25">
      <c r="A9848" s="2">
        <v>41712</v>
      </c>
      <c r="B9848" s="1">
        <f t="shared" si="306"/>
        <v>2014</v>
      </c>
      <c r="C9848" s="1">
        <f t="shared" si="307"/>
        <v>1</v>
      </c>
      <c r="D9848">
        <v>2611</v>
      </c>
      <c r="E9848" t="s">
        <v>37</v>
      </c>
      <c r="F9848" s="4">
        <v>648000</v>
      </c>
      <c r="G9848" t="s">
        <v>5</v>
      </c>
      <c r="H9848">
        <v>4</v>
      </c>
      <c r="I9848" s="4">
        <f>IF(E9848="Rhode Island", Table1[[#This Row],[price]]*$L$3, IF(E9848="Massachusetts", Table1[[#This Row],[price]]*$L$2, 1))</f>
        <v>648000</v>
      </c>
    </row>
    <row r="9849" spans="1:9" x14ac:dyDescent="0.25">
      <c r="A9849" s="2">
        <v>41712</v>
      </c>
      <c r="B9849" s="1">
        <f t="shared" si="306"/>
        <v>2014</v>
      </c>
      <c r="C9849" s="1">
        <f t="shared" si="307"/>
        <v>1</v>
      </c>
      <c r="D9849">
        <v>2602</v>
      </c>
      <c r="E9849" t="s">
        <v>37</v>
      </c>
      <c r="F9849" s="4">
        <v>655000</v>
      </c>
      <c r="G9849" t="s">
        <v>5</v>
      </c>
      <c r="H9849">
        <v>3</v>
      </c>
      <c r="I9849" s="4">
        <f>IF(E9849="Rhode Island", Table1[[#This Row],[price]]*$L$3, IF(E9849="Massachusetts", Table1[[#This Row],[price]]*$L$2, 1))</f>
        <v>655000</v>
      </c>
    </row>
    <row r="9850" spans="1:9" x14ac:dyDescent="0.25">
      <c r="A9850" s="2">
        <v>41712</v>
      </c>
      <c r="B9850" s="1">
        <f t="shared" si="306"/>
        <v>2014</v>
      </c>
      <c r="C9850" s="1">
        <f t="shared" si="307"/>
        <v>1</v>
      </c>
      <c r="D9850">
        <v>2611</v>
      </c>
      <c r="E9850" t="s">
        <v>37</v>
      </c>
      <c r="F9850" s="4">
        <v>745000</v>
      </c>
      <c r="G9850" t="s">
        <v>5</v>
      </c>
      <c r="H9850">
        <v>4</v>
      </c>
      <c r="I9850" s="4">
        <f>IF(E9850="Rhode Island", Table1[[#This Row],[price]]*$L$3, IF(E9850="Massachusetts", Table1[[#This Row],[price]]*$L$2, 1))</f>
        <v>745000</v>
      </c>
    </row>
    <row r="9851" spans="1:9" x14ac:dyDescent="0.25">
      <c r="A9851" s="2">
        <v>41712</v>
      </c>
      <c r="B9851" s="1">
        <f t="shared" si="306"/>
        <v>2014</v>
      </c>
      <c r="C9851" s="1">
        <f t="shared" si="307"/>
        <v>1</v>
      </c>
      <c r="D9851">
        <v>2902</v>
      </c>
      <c r="E9851" t="s">
        <v>36</v>
      </c>
      <c r="F9851" s="4">
        <v>775000</v>
      </c>
      <c r="G9851" t="s">
        <v>5</v>
      </c>
      <c r="H9851">
        <v>4</v>
      </c>
      <c r="I9851" s="4">
        <f>IF(E9851="Rhode Island", Table1[[#This Row],[price]]*$L$3, IF(E9851="Massachusetts", Table1[[#This Row],[price]]*$L$2, 1))</f>
        <v>775000</v>
      </c>
    </row>
    <row r="9852" spans="1:9" x14ac:dyDescent="0.25">
      <c r="A9852" s="2">
        <v>41712</v>
      </c>
      <c r="B9852" s="1">
        <f t="shared" si="306"/>
        <v>2014</v>
      </c>
      <c r="C9852" s="1">
        <f t="shared" si="307"/>
        <v>1</v>
      </c>
      <c r="D9852">
        <v>2614</v>
      </c>
      <c r="E9852" t="s">
        <v>37</v>
      </c>
      <c r="F9852" s="4">
        <v>815000</v>
      </c>
      <c r="G9852" t="s">
        <v>5</v>
      </c>
      <c r="H9852">
        <v>4</v>
      </c>
      <c r="I9852" s="4">
        <f>IF(E9852="Rhode Island", Table1[[#This Row],[price]]*$L$3, IF(E9852="Massachusetts", Table1[[#This Row],[price]]*$L$2, 1))</f>
        <v>815000</v>
      </c>
    </row>
    <row r="9853" spans="1:9" x14ac:dyDescent="0.25">
      <c r="A9853" s="2">
        <v>41713</v>
      </c>
      <c r="B9853" s="1">
        <f t="shared" si="306"/>
        <v>2014</v>
      </c>
      <c r="C9853" s="1">
        <f t="shared" si="307"/>
        <v>1</v>
      </c>
      <c r="D9853">
        <v>2615</v>
      </c>
      <c r="E9853" t="s">
        <v>37</v>
      </c>
      <c r="F9853" s="4">
        <v>369000</v>
      </c>
      <c r="G9853" t="s">
        <v>5</v>
      </c>
      <c r="H9853">
        <v>3</v>
      </c>
      <c r="I9853" s="4">
        <f>IF(E9853="Rhode Island", Table1[[#This Row],[price]]*$L$3, IF(E9853="Massachusetts", Table1[[#This Row],[price]]*$L$2, 1))</f>
        <v>369000</v>
      </c>
    </row>
    <row r="9854" spans="1:9" x14ac:dyDescent="0.25">
      <c r="A9854" s="2">
        <v>41713</v>
      </c>
      <c r="B9854" s="1">
        <f t="shared" si="306"/>
        <v>2014</v>
      </c>
      <c r="C9854" s="1">
        <f t="shared" si="307"/>
        <v>1</v>
      </c>
      <c r="D9854">
        <v>2611</v>
      </c>
      <c r="E9854" t="s">
        <v>37</v>
      </c>
      <c r="F9854" s="4">
        <v>421000</v>
      </c>
      <c r="G9854" t="s">
        <v>5</v>
      </c>
      <c r="H9854">
        <v>4</v>
      </c>
      <c r="I9854" s="4">
        <f>IF(E9854="Rhode Island", Table1[[#This Row],[price]]*$L$3, IF(E9854="Massachusetts", Table1[[#This Row],[price]]*$L$2, 1))</f>
        <v>421000</v>
      </c>
    </row>
    <row r="9855" spans="1:9" x14ac:dyDescent="0.25">
      <c r="A9855" s="2">
        <v>41713</v>
      </c>
      <c r="B9855" s="1">
        <f t="shared" si="306"/>
        <v>2014</v>
      </c>
      <c r="C9855" s="1">
        <f t="shared" si="307"/>
        <v>1</v>
      </c>
      <c r="D9855">
        <v>2615</v>
      </c>
      <c r="E9855" t="s">
        <v>37</v>
      </c>
      <c r="F9855" s="4">
        <v>430000</v>
      </c>
      <c r="G9855" t="s">
        <v>5</v>
      </c>
      <c r="H9855">
        <v>3</v>
      </c>
      <c r="I9855" s="4">
        <f>IF(E9855="Rhode Island", Table1[[#This Row],[price]]*$L$3, IF(E9855="Massachusetts", Table1[[#This Row],[price]]*$L$2, 1))</f>
        <v>430000</v>
      </c>
    </row>
    <row r="9856" spans="1:9" x14ac:dyDescent="0.25">
      <c r="A9856" s="2">
        <v>41713</v>
      </c>
      <c r="B9856" s="1">
        <f t="shared" si="306"/>
        <v>2014</v>
      </c>
      <c r="C9856" s="1">
        <f t="shared" si="307"/>
        <v>1</v>
      </c>
      <c r="D9856">
        <v>2615</v>
      </c>
      <c r="E9856" t="s">
        <v>37</v>
      </c>
      <c r="F9856" s="4">
        <v>453000</v>
      </c>
      <c r="G9856" t="s">
        <v>5</v>
      </c>
      <c r="H9856">
        <v>4</v>
      </c>
      <c r="I9856" s="4">
        <f>IF(E9856="Rhode Island", Table1[[#This Row],[price]]*$L$3, IF(E9856="Massachusetts", Table1[[#This Row],[price]]*$L$2, 1))</f>
        <v>453000</v>
      </c>
    </row>
    <row r="9857" spans="1:9" x14ac:dyDescent="0.25">
      <c r="A9857" s="2">
        <v>41713</v>
      </c>
      <c r="B9857" s="1">
        <f t="shared" si="306"/>
        <v>2014</v>
      </c>
      <c r="C9857" s="1">
        <f t="shared" si="307"/>
        <v>1</v>
      </c>
      <c r="D9857">
        <v>2904</v>
      </c>
      <c r="E9857" t="s">
        <v>36</v>
      </c>
      <c r="F9857" s="4">
        <v>517500</v>
      </c>
      <c r="G9857" t="s">
        <v>5</v>
      </c>
      <c r="H9857">
        <v>4</v>
      </c>
      <c r="I9857" s="4">
        <f>IF(E9857="Rhode Island", Table1[[#This Row],[price]]*$L$3, IF(E9857="Massachusetts", Table1[[#This Row],[price]]*$L$2, 1))</f>
        <v>517500</v>
      </c>
    </row>
    <row r="9858" spans="1:9" x14ac:dyDescent="0.25">
      <c r="A9858" s="2">
        <v>41713</v>
      </c>
      <c r="B9858" s="1">
        <f t="shared" ref="B9858:B9921" si="308">YEAR(A9858)</f>
        <v>2014</v>
      </c>
      <c r="C9858" s="1">
        <f t="shared" ref="C9858:C9921" si="309">ROUNDUP(MONTH(A9858)/3,0)</f>
        <v>1</v>
      </c>
      <c r="D9858">
        <v>2913</v>
      </c>
      <c r="E9858" t="s">
        <v>36</v>
      </c>
      <c r="F9858" s="4">
        <v>532500</v>
      </c>
      <c r="G9858" t="s">
        <v>5</v>
      </c>
      <c r="H9858">
        <v>4</v>
      </c>
      <c r="I9858" s="4">
        <f>IF(E9858="Rhode Island", Table1[[#This Row],[price]]*$L$3, IF(E9858="Massachusetts", Table1[[#This Row],[price]]*$L$2, 1))</f>
        <v>532500</v>
      </c>
    </row>
    <row r="9859" spans="1:9" x14ac:dyDescent="0.25">
      <c r="A9859" s="2">
        <v>41713</v>
      </c>
      <c r="B9859" s="1">
        <f t="shared" si="308"/>
        <v>2014</v>
      </c>
      <c r="C9859" s="1">
        <f t="shared" si="309"/>
        <v>1</v>
      </c>
      <c r="D9859">
        <v>2617</v>
      </c>
      <c r="E9859" t="s">
        <v>37</v>
      </c>
      <c r="F9859" s="4">
        <v>550000</v>
      </c>
      <c r="G9859" t="s">
        <v>5</v>
      </c>
      <c r="H9859">
        <v>3</v>
      </c>
      <c r="I9859" s="4">
        <f>IF(E9859="Rhode Island", Table1[[#This Row],[price]]*$L$3, IF(E9859="Massachusetts", Table1[[#This Row],[price]]*$L$2, 1))</f>
        <v>550000</v>
      </c>
    </row>
    <row r="9860" spans="1:9" x14ac:dyDescent="0.25">
      <c r="A9860" s="2">
        <v>41713</v>
      </c>
      <c r="B9860" s="1">
        <f t="shared" si="308"/>
        <v>2014</v>
      </c>
      <c r="C9860" s="1">
        <f t="shared" si="309"/>
        <v>1</v>
      </c>
      <c r="D9860">
        <v>2611</v>
      </c>
      <c r="E9860" t="s">
        <v>37</v>
      </c>
      <c r="F9860" s="4">
        <v>565000</v>
      </c>
      <c r="G9860" t="s">
        <v>5</v>
      </c>
      <c r="H9860">
        <v>4</v>
      </c>
      <c r="I9860" s="4">
        <f>IF(E9860="Rhode Island", Table1[[#This Row],[price]]*$L$3, IF(E9860="Massachusetts", Table1[[#This Row],[price]]*$L$2, 1))</f>
        <v>565000</v>
      </c>
    </row>
    <row r="9861" spans="1:9" x14ac:dyDescent="0.25">
      <c r="A9861" s="2">
        <v>41713</v>
      </c>
      <c r="B9861" s="1">
        <f t="shared" si="308"/>
        <v>2014</v>
      </c>
      <c r="C9861" s="1">
        <f t="shared" si="309"/>
        <v>1</v>
      </c>
      <c r="D9861">
        <v>2606</v>
      </c>
      <c r="E9861" t="s">
        <v>37</v>
      </c>
      <c r="F9861" s="4">
        <v>601000</v>
      </c>
      <c r="G9861" t="s">
        <v>5</v>
      </c>
      <c r="H9861">
        <v>3</v>
      </c>
      <c r="I9861" s="4">
        <f>IF(E9861="Rhode Island", Table1[[#This Row],[price]]*$L$3, IF(E9861="Massachusetts", Table1[[#This Row],[price]]*$L$2, 1))</f>
        <v>601000</v>
      </c>
    </row>
    <row r="9862" spans="1:9" x14ac:dyDescent="0.25">
      <c r="A9862" s="2">
        <v>41713</v>
      </c>
      <c r="B9862" s="1">
        <f t="shared" si="308"/>
        <v>2014</v>
      </c>
      <c r="C9862" s="1">
        <f t="shared" si="309"/>
        <v>1</v>
      </c>
      <c r="D9862">
        <v>2604</v>
      </c>
      <c r="E9862" t="s">
        <v>37</v>
      </c>
      <c r="F9862" s="4">
        <v>635000</v>
      </c>
      <c r="G9862" t="s">
        <v>5</v>
      </c>
      <c r="H9862">
        <v>3</v>
      </c>
      <c r="I9862" s="4">
        <f>IF(E9862="Rhode Island", Table1[[#This Row],[price]]*$L$3, IF(E9862="Massachusetts", Table1[[#This Row],[price]]*$L$2, 1))</f>
        <v>635000</v>
      </c>
    </row>
    <row r="9863" spans="1:9" x14ac:dyDescent="0.25">
      <c r="A9863" s="2">
        <v>41713</v>
      </c>
      <c r="B9863" s="1">
        <f t="shared" si="308"/>
        <v>2014</v>
      </c>
      <c r="C9863" s="1">
        <f t="shared" si="309"/>
        <v>1</v>
      </c>
      <c r="D9863">
        <v>2607</v>
      </c>
      <c r="E9863" t="s">
        <v>37</v>
      </c>
      <c r="F9863" s="4">
        <v>695000</v>
      </c>
      <c r="G9863" t="s">
        <v>5</v>
      </c>
      <c r="H9863">
        <v>4</v>
      </c>
      <c r="I9863" s="4">
        <f>IF(E9863="Rhode Island", Table1[[#This Row],[price]]*$L$3, IF(E9863="Massachusetts", Table1[[#This Row],[price]]*$L$2, 1))</f>
        <v>695000</v>
      </c>
    </row>
    <row r="9864" spans="1:9" x14ac:dyDescent="0.25">
      <c r="A9864" s="2">
        <v>41713</v>
      </c>
      <c r="B9864" s="1">
        <f t="shared" si="308"/>
        <v>2014</v>
      </c>
      <c r="C9864" s="1">
        <f t="shared" si="309"/>
        <v>1</v>
      </c>
      <c r="D9864">
        <v>2607</v>
      </c>
      <c r="E9864" t="s">
        <v>37</v>
      </c>
      <c r="F9864" s="4">
        <v>715000</v>
      </c>
      <c r="G9864" t="s">
        <v>5</v>
      </c>
      <c r="H9864">
        <v>5</v>
      </c>
      <c r="I9864" s="4">
        <f>IF(E9864="Rhode Island", Table1[[#This Row],[price]]*$L$3, IF(E9864="Massachusetts", Table1[[#This Row],[price]]*$L$2, 1))</f>
        <v>715000</v>
      </c>
    </row>
    <row r="9865" spans="1:9" x14ac:dyDescent="0.25">
      <c r="A9865" s="2">
        <v>41713</v>
      </c>
      <c r="B9865" s="1">
        <f t="shared" si="308"/>
        <v>2014</v>
      </c>
      <c r="C9865" s="1">
        <f t="shared" si="309"/>
        <v>1</v>
      </c>
      <c r="D9865">
        <v>2614</v>
      </c>
      <c r="E9865" t="s">
        <v>37</v>
      </c>
      <c r="F9865" s="4">
        <v>760000</v>
      </c>
      <c r="G9865" t="s">
        <v>5</v>
      </c>
      <c r="H9865">
        <v>5</v>
      </c>
      <c r="I9865" s="4">
        <f>IF(E9865="Rhode Island", Table1[[#This Row],[price]]*$L$3, IF(E9865="Massachusetts", Table1[[#This Row],[price]]*$L$2, 1))</f>
        <v>760000</v>
      </c>
    </row>
    <row r="9866" spans="1:9" x14ac:dyDescent="0.25">
      <c r="A9866" s="2">
        <v>41713</v>
      </c>
      <c r="B9866" s="1">
        <f t="shared" si="308"/>
        <v>2014</v>
      </c>
      <c r="C9866" s="1">
        <f t="shared" si="309"/>
        <v>1</v>
      </c>
      <c r="D9866">
        <v>2602</v>
      </c>
      <c r="E9866" t="s">
        <v>37</v>
      </c>
      <c r="F9866" s="4">
        <v>765000</v>
      </c>
      <c r="G9866" t="s">
        <v>5</v>
      </c>
      <c r="H9866">
        <v>5</v>
      </c>
      <c r="I9866" s="4">
        <f>IF(E9866="Rhode Island", Table1[[#This Row],[price]]*$L$3, IF(E9866="Massachusetts", Table1[[#This Row],[price]]*$L$2, 1))</f>
        <v>765000</v>
      </c>
    </row>
    <row r="9867" spans="1:9" x14ac:dyDescent="0.25">
      <c r="A9867" s="2">
        <v>41713</v>
      </c>
      <c r="B9867" s="1">
        <f t="shared" si="308"/>
        <v>2014</v>
      </c>
      <c r="C9867" s="1">
        <f t="shared" si="309"/>
        <v>1</v>
      </c>
      <c r="D9867">
        <v>2602</v>
      </c>
      <c r="E9867" t="s">
        <v>37</v>
      </c>
      <c r="F9867" s="4">
        <v>945000</v>
      </c>
      <c r="G9867" t="s">
        <v>5</v>
      </c>
      <c r="H9867">
        <v>3</v>
      </c>
      <c r="I9867" s="4">
        <f>IF(E9867="Rhode Island", Table1[[#This Row],[price]]*$L$3, IF(E9867="Massachusetts", Table1[[#This Row],[price]]*$L$2, 1))</f>
        <v>945000</v>
      </c>
    </row>
    <row r="9868" spans="1:9" x14ac:dyDescent="0.25">
      <c r="A9868" s="2">
        <v>41713</v>
      </c>
      <c r="B9868" s="1">
        <f t="shared" si="308"/>
        <v>2014</v>
      </c>
      <c r="C9868" s="1">
        <f t="shared" si="309"/>
        <v>1</v>
      </c>
      <c r="D9868">
        <v>2601</v>
      </c>
      <c r="E9868" t="s">
        <v>37</v>
      </c>
      <c r="F9868" s="4">
        <v>427000</v>
      </c>
      <c r="G9868" t="s">
        <v>6</v>
      </c>
      <c r="H9868">
        <v>2</v>
      </c>
      <c r="I9868" s="4">
        <f>IF(E9868="Rhode Island", Table1[[#This Row],[price]]*$L$3, IF(E9868="Massachusetts", Table1[[#This Row],[price]]*$L$2, 1))</f>
        <v>427000</v>
      </c>
    </row>
    <row r="9869" spans="1:9" x14ac:dyDescent="0.25">
      <c r="A9869" s="2">
        <v>41715</v>
      </c>
      <c r="B9869" s="1">
        <f t="shared" si="308"/>
        <v>2014</v>
      </c>
      <c r="C9869" s="1">
        <f t="shared" si="309"/>
        <v>1</v>
      </c>
      <c r="D9869">
        <v>2906</v>
      </c>
      <c r="E9869" t="s">
        <v>36</v>
      </c>
      <c r="F9869" s="4">
        <v>375000</v>
      </c>
      <c r="G9869" t="s">
        <v>5</v>
      </c>
      <c r="H9869">
        <v>3</v>
      </c>
      <c r="I9869" s="4">
        <f>IF(E9869="Rhode Island", Table1[[#This Row],[price]]*$L$3, IF(E9869="Massachusetts", Table1[[#This Row],[price]]*$L$2, 1))</f>
        <v>375000</v>
      </c>
    </row>
    <row r="9870" spans="1:9" x14ac:dyDescent="0.25">
      <c r="A9870" s="2">
        <v>41715</v>
      </c>
      <c r="B9870" s="1">
        <f t="shared" si="308"/>
        <v>2014</v>
      </c>
      <c r="C9870" s="1">
        <f t="shared" si="309"/>
        <v>1</v>
      </c>
      <c r="D9870">
        <v>2906</v>
      </c>
      <c r="E9870" t="s">
        <v>36</v>
      </c>
      <c r="F9870" s="4">
        <v>442000</v>
      </c>
      <c r="G9870" t="s">
        <v>5</v>
      </c>
      <c r="H9870">
        <v>4</v>
      </c>
      <c r="I9870" s="4">
        <f>IF(E9870="Rhode Island", Table1[[#This Row],[price]]*$L$3, IF(E9870="Massachusetts", Table1[[#This Row],[price]]*$L$2, 1))</f>
        <v>442000</v>
      </c>
    </row>
    <row r="9871" spans="1:9" x14ac:dyDescent="0.25">
      <c r="A9871" s="2">
        <v>41715</v>
      </c>
      <c r="B9871" s="1">
        <f t="shared" si="308"/>
        <v>2014</v>
      </c>
      <c r="C9871" s="1">
        <f t="shared" si="309"/>
        <v>1</v>
      </c>
      <c r="D9871">
        <v>2913</v>
      </c>
      <c r="E9871" t="s">
        <v>36</v>
      </c>
      <c r="F9871" s="4">
        <v>537500</v>
      </c>
      <c r="G9871" t="s">
        <v>5</v>
      </c>
      <c r="H9871">
        <v>3</v>
      </c>
      <c r="I9871" s="4">
        <f>IF(E9871="Rhode Island", Table1[[#This Row],[price]]*$L$3, IF(E9871="Massachusetts", Table1[[#This Row],[price]]*$L$2, 1))</f>
        <v>537500</v>
      </c>
    </row>
    <row r="9872" spans="1:9" x14ac:dyDescent="0.25">
      <c r="A9872" s="2">
        <v>41715</v>
      </c>
      <c r="B9872" s="1">
        <f t="shared" si="308"/>
        <v>2014</v>
      </c>
      <c r="C9872" s="1">
        <f t="shared" si="309"/>
        <v>1</v>
      </c>
      <c r="D9872">
        <v>2905</v>
      </c>
      <c r="E9872" t="s">
        <v>36</v>
      </c>
      <c r="F9872" s="4">
        <v>542000</v>
      </c>
      <c r="G9872" t="s">
        <v>5</v>
      </c>
      <c r="H9872">
        <v>3</v>
      </c>
      <c r="I9872" s="4">
        <f>IF(E9872="Rhode Island", Table1[[#This Row],[price]]*$L$3, IF(E9872="Massachusetts", Table1[[#This Row],[price]]*$L$2, 1))</f>
        <v>542000</v>
      </c>
    </row>
    <row r="9873" spans="1:9" x14ac:dyDescent="0.25">
      <c r="A9873" s="2">
        <v>41715</v>
      </c>
      <c r="B9873" s="1">
        <f t="shared" si="308"/>
        <v>2014</v>
      </c>
      <c r="C9873" s="1">
        <f t="shared" si="309"/>
        <v>1</v>
      </c>
      <c r="D9873">
        <v>2611</v>
      </c>
      <c r="E9873" t="s">
        <v>37</v>
      </c>
      <c r="F9873" s="4">
        <v>620000</v>
      </c>
      <c r="G9873" t="s">
        <v>5</v>
      </c>
      <c r="H9873">
        <v>4</v>
      </c>
      <c r="I9873" s="4">
        <f>IF(E9873="Rhode Island", Table1[[#This Row],[price]]*$L$3, IF(E9873="Massachusetts", Table1[[#This Row],[price]]*$L$2, 1))</f>
        <v>620000</v>
      </c>
    </row>
    <row r="9874" spans="1:9" x14ac:dyDescent="0.25">
      <c r="A9874" s="2">
        <v>41715</v>
      </c>
      <c r="B9874" s="1">
        <f t="shared" si="308"/>
        <v>2014</v>
      </c>
      <c r="C9874" s="1">
        <f t="shared" si="309"/>
        <v>1</v>
      </c>
      <c r="D9874">
        <v>2615</v>
      </c>
      <c r="E9874" t="s">
        <v>37</v>
      </c>
      <c r="F9874" s="4">
        <v>646500</v>
      </c>
      <c r="G9874" t="s">
        <v>5</v>
      </c>
      <c r="H9874">
        <v>4</v>
      </c>
      <c r="I9874" s="4">
        <f>IF(E9874="Rhode Island", Table1[[#This Row],[price]]*$L$3, IF(E9874="Massachusetts", Table1[[#This Row],[price]]*$L$2, 1))</f>
        <v>646500</v>
      </c>
    </row>
    <row r="9875" spans="1:9" x14ac:dyDescent="0.25">
      <c r="A9875" s="2">
        <v>41715</v>
      </c>
      <c r="B9875" s="1">
        <f t="shared" si="308"/>
        <v>2014</v>
      </c>
      <c r="C9875" s="1">
        <f t="shared" si="309"/>
        <v>1</v>
      </c>
      <c r="D9875">
        <v>2614</v>
      </c>
      <c r="E9875" t="s">
        <v>37</v>
      </c>
      <c r="F9875" s="4">
        <v>236000</v>
      </c>
      <c r="G9875" t="s">
        <v>6</v>
      </c>
      <c r="H9875">
        <v>2</v>
      </c>
      <c r="I9875" s="4">
        <f>IF(E9875="Rhode Island", Table1[[#This Row],[price]]*$L$3, IF(E9875="Massachusetts", Table1[[#This Row],[price]]*$L$2, 1))</f>
        <v>236000</v>
      </c>
    </row>
    <row r="9876" spans="1:9" x14ac:dyDescent="0.25">
      <c r="A9876" s="2">
        <v>41716</v>
      </c>
      <c r="B9876" s="1">
        <f t="shared" si="308"/>
        <v>2014</v>
      </c>
      <c r="C9876" s="1">
        <f t="shared" si="309"/>
        <v>1</v>
      </c>
      <c r="D9876">
        <v>2905</v>
      </c>
      <c r="E9876" t="s">
        <v>36</v>
      </c>
      <c r="F9876" s="4">
        <v>366000</v>
      </c>
      <c r="G9876" t="s">
        <v>5</v>
      </c>
      <c r="H9876">
        <v>3</v>
      </c>
      <c r="I9876" s="4">
        <f>IF(E9876="Rhode Island", Table1[[#This Row],[price]]*$L$3, IF(E9876="Massachusetts", Table1[[#This Row],[price]]*$L$2, 1))</f>
        <v>366000</v>
      </c>
    </row>
    <row r="9877" spans="1:9" x14ac:dyDescent="0.25">
      <c r="A9877" s="2">
        <v>41716</v>
      </c>
      <c r="B9877" s="1">
        <f t="shared" si="308"/>
        <v>2014</v>
      </c>
      <c r="C9877" s="1">
        <f t="shared" si="309"/>
        <v>1</v>
      </c>
      <c r="D9877">
        <v>2615</v>
      </c>
      <c r="E9877" t="s">
        <v>37</v>
      </c>
      <c r="F9877" s="4">
        <v>450000</v>
      </c>
      <c r="G9877" t="s">
        <v>5</v>
      </c>
      <c r="H9877">
        <v>4</v>
      </c>
      <c r="I9877" s="4">
        <f>IF(E9877="Rhode Island", Table1[[#This Row],[price]]*$L$3, IF(E9877="Massachusetts", Table1[[#This Row],[price]]*$L$2, 1))</f>
        <v>450000</v>
      </c>
    </row>
    <row r="9878" spans="1:9" x14ac:dyDescent="0.25">
      <c r="A9878" s="2">
        <v>41716</v>
      </c>
      <c r="B9878" s="1">
        <f t="shared" si="308"/>
        <v>2014</v>
      </c>
      <c r="C9878" s="1">
        <f t="shared" si="309"/>
        <v>1</v>
      </c>
      <c r="D9878">
        <v>2903</v>
      </c>
      <c r="E9878" t="s">
        <v>36</v>
      </c>
      <c r="F9878" s="4">
        <v>493000</v>
      </c>
      <c r="G9878" t="s">
        <v>5</v>
      </c>
      <c r="H9878">
        <v>3</v>
      </c>
      <c r="I9878" s="4">
        <f>IF(E9878="Rhode Island", Table1[[#This Row],[price]]*$L$3, IF(E9878="Massachusetts", Table1[[#This Row],[price]]*$L$2, 1))</f>
        <v>493000</v>
      </c>
    </row>
    <row r="9879" spans="1:9" x14ac:dyDescent="0.25">
      <c r="A9879" s="2">
        <v>41716</v>
      </c>
      <c r="B9879" s="1">
        <f t="shared" si="308"/>
        <v>2014</v>
      </c>
      <c r="C9879" s="1">
        <f t="shared" si="309"/>
        <v>1</v>
      </c>
      <c r="D9879">
        <v>2904</v>
      </c>
      <c r="E9879" t="s">
        <v>36</v>
      </c>
      <c r="F9879" s="4">
        <v>570000</v>
      </c>
      <c r="G9879" t="s">
        <v>5</v>
      </c>
      <c r="H9879">
        <v>4</v>
      </c>
      <c r="I9879" s="4">
        <f>IF(E9879="Rhode Island", Table1[[#This Row],[price]]*$L$3, IF(E9879="Massachusetts", Table1[[#This Row],[price]]*$L$2, 1))</f>
        <v>570000</v>
      </c>
    </row>
    <row r="9880" spans="1:9" x14ac:dyDescent="0.25">
      <c r="A9880" s="2">
        <v>41716</v>
      </c>
      <c r="B9880" s="1">
        <f t="shared" si="308"/>
        <v>2014</v>
      </c>
      <c r="C9880" s="1">
        <f t="shared" si="309"/>
        <v>1</v>
      </c>
      <c r="D9880">
        <v>2904</v>
      </c>
      <c r="E9880" t="s">
        <v>36</v>
      </c>
      <c r="F9880" s="4">
        <v>631500</v>
      </c>
      <c r="G9880" t="s">
        <v>5</v>
      </c>
      <c r="H9880">
        <v>4</v>
      </c>
      <c r="I9880" s="4">
        <f>IF(E9880="Rhode Island", Table1[[#This Row],[price]]*$L$3, IF(E9880="Massachusetts", Table1[[#This Row],[price]]*$L$2, 1))</f>
        <v>631500</v>
      </c>
    </row>
    <row r="9881" spans="1:9" x14ac:dyDescent="0.25">
      <c r="A9881" s="2">
        <v>41716</v>
      </c>
      <c r="B9881" s="1">
        <f t="shared" si="308"/>
        <v>2014</v>
      </c>
      <c r="C9881" s="1">
        <f t="shared" si="309"/>
        <v>1</v>
      </c>
      <c r="D9881">
        <v>2617</v>
      </c>
      <c r="E9881" t="s">
        <v>37</v>
      </c>
      <c r="F9881" s="4">
        <v>670000</v>
      </c>
      <c r="G9881" t="s">
        <v>5</v>
      </c>
      <c r="H9881">
        <v>3</v>
      </c>
      <c r="I9881" s="4">
        <f>IF(E9881="Rhode Island", Table1[[#This Row],[price]]*$L$3, IF(E9881="Massachusetts", Table1[[#This Row],[price]]*$L$2, 1))</f>
        <v>670000</v>
      </c>
    </row>
    <row r="9882" spans="1:9" x14ac:dyDescent="0.25">
      <c r="A9882" s="2">
        <v>41716</v>
      </c>
      <c r="B9882" s="1">
        <f t="shared" si="308"/>
        <v>2014</v>
      </c>
      <c r="C9882" s="1">
        <f t="shared" si="309"/>
        <v>1</v>
      </c>
      <c r="D9882">
        <v>2607</v>
      </c>
      <c r="E9882" t="s">
        <v>37</v>
      </c>
      <c r="F9882" s="4">
        <v>1400000</v>
      </c>
      <c r="G9882" t="s">
        <v>5</v>
      </c>
      <c r="H9882">
        <v>5</v>
      </c>
      <c r="I9882" s="4">
        <f>IF(E9882="Rhode Island", Table1[[#This Row],[price]]*$L$3, IF(E9882="Massachusetts", Table1[[#This Row],[price]]*$L$2, 1))</f>
        <v>1400000</v>
      </c>
    </row>
    <row r="9883" spans="1:9" x14ac:dyDescent="0.25">
      <c r="A9883" s="2">
        <v>41716</v>
      </c>
      <c r="B9883" s="1">
        <f t="shared" si="308"/>
        <v>2014</v>
      </c>
      <c r="C9883" s="1">
        <f t="shared" si="309"/>
        <v>1</v>
      </c>
      <c r="D9883">
        <v>2606</v>
      </c>
      <c r="E9883" t="s">
        <v>37</v>
      </c>
      <c r="F9883" s="4">
        <v>285000</v>
      </c>
      <c r="G9883" t="s">
        <v>6</v>
      </c>
      <c r="H9883">
        <v>2</v>
      </c>
      <c r="I9883" s="4">
        <f>IF(E9883="Rhode Island", Table1[[#This Row],[price]]*$L$3, IF(E9883="Massachusetts", Table1[[#This Row],[price]]*$L$2, 1))</f>
        <v>285000</v>
      </c>
    </row>
    <row r="9884" spans="1:9" x14ac:dyDescent="0.25">
      <c r="A9884" s="2">
        <v>41716</v>
      </c>
      <c r="B9884" s="1">
        <f t="shared" si="308"/>
        <v>2014</v>
      </c>
      <c r="C9884" s="1">
        <f t="shared" si="309"/>
        <v>1</v>
      </c>
      <c r="D9884">
        <v>2905</v>
      </c>
      <c r="E9884" t="s">
        <v>36</v>
      </c>
      <c r="F9884" s="4">
        <v>358000</v>
      </c>
      <c r="G9884" t="s">
        <v>6</v>
      </c>
      <c r="H9884">
        <v>3</v>
      </c>
      <c r="I9884" s="4">
        <f>IF(E9884="Rhode Island", Table1[[#This Row],[price]]*$L$3, IF(E9884="Massachusetts", Table1[[#This Row],[price]]*$L$2, 1))</f>
        <v>358000</v>
      </c>
    </row>
    <row r="9885" spans="1:9" x14ac:dyDescent="0.25">
      <c r="A9885" s="2">
        <v>41716</v>
      </c>
      <c r="B9885" s="1">
        <f t="shared" si="308"/>
        <v>2014</v>
      </c>
      <c r="C9885" s="1">
        <f t="shared" si="309"/>
        <v>1</v>
      </c>
      <c r="D9885">
        <v>2604</v>
      </c>
      <c r="E9885" t="s">
        <v>37</v>
      </c>
      <c r="F9885" s="4">
        <v>387500</v>
      </c>
      <c r="G9885" t="s">
        <v>6</v>
      </c>
      <c r="H9885">
        <v>2</v>
      </c>
      <c r="I9885" s="4">
        <f>IF(E9885="Rhode Island", Table1[[#This Row],[price]]*$L$3, IF(E9885="Massachusetts", Table1[[#This Row],[price]]*$L$2, 1))</f>
        <v>387500</v>
      </c>
    </row>
    <row r="9886" spans="1:9" x14ac:dyDescent="0.25">
      <c r="A9886" s="2">
        <v>41716</v>
      </c>
      <c r="B9886" s="1">
        <f t="shared" si="308"/>
        <v>2014</v>
      </c>
      <c r="C9886" s="1">
        <f t="shared" si="309"/>
        <v>1</v>
      </c>
      <c r="D9886">
        <v>2612</v>
      </c>
      <c r="E9886" t="s">
        <v>37</v>
      </c>
      <c r="F9886" s="4">
        <v>440000</v>
      </c>
      <c r="G9886" t="s">
        <v>6</v>
      </c>
      <c r="H9886">
        <v>2</v>
      </c>
      <c r="I9886" s="4">
        <f>IF(E9886="Rhode Island", Table1[[#This Row],[price]]*$L$3, IF(E9886="Massachusetts", Table1[[#This Row],[price]]*$L$2, 1))</f>
        <v>440000</v>
      </c>
    </row>
    <row r="9887" spans="1:9" x14ac:dyDescent="0.25">
      <c r="A9887" s="2">
        <v>41717</v>
      </c>
      <c r="B9887" s="1">
        <f t="shared" si="308"/>
        <v>2014</v>
      </c>
      <c r="C9887" s="1">
        <f t="shared" si="309"/>
        <v>1</v>
      </c>
      <c r="D9887">
        <v>2615</v>
      </c>
      <c r="E9887" t="s">
        <v>37</v>
      </c>
      <c r="F9887" s="4">
        <v>445000</v>
      </c>
      <c r="G9887" t="s">
        <v>5</v>
      </c>
      <c r="H9887">
        <v>3</v>
      </c>
      <c r="I9887" s="4">
        <f>IF(E9887="Rhode Island", Table1[[#This Row],[price]]*$L$3, IF(E9887="Massachusetts", Table1[[#This Row],[price]]*$L$2, 1))</f>
        <v>445000</v>
      </c>
    </row>
    <row r="9888" spans="1:9" x14ac:dyDescent="0.25">
      <c r="A9888" s="2">
        <v>41717</v>
      </c>
      <c r="B9888" s="1">
        <f t="shared" si="308"/>
        <v>2014</v>
      </c>
      <c r="C9888" s="1">
        <f t="shared" si="309"/>
        <v>1</v>
      </c>
      <c r="D9888">
        <v>2615</v>
      </c>
      <c r="E9888" t="s">
        <v>37</v>
      </c>
      <c r="F9888" s="4">
        <v>515000</v>
      </c>
      <c r="G9888" t="s">
        <v>5</v>
      </c>
      <c r="H9888">
        <v>4</v>
      </c>
      <c r="I9888" s="4">
        <f>IF(E9888="Rhode Island", Table1[[#This Row],[price]]*$L$3, IF(E9888="Massachusetts", Table1[[#This Row],[price]]*$L$2, 1))</f>
        <v>515000</v>
      </c>
    </row>
    <row r="9889" spans="1:9" x14ac:dyDescent="0.25">
      <c r="A9889" s="2">
        <v>41717</v>
      </c>
      <c r="B9889" s="1">
        <f t="shared" si="308"/>
        <v>2014</v>
      </c>
      <c r="C9889" s="1">
        <f t="shared" si="309"/>
        <v>1</v>
      </c>
      <c r="D9889">
        <v>2614</v>
      </c>
      <c r="E9889" t="s">
        <v>37</v>
      </c>
      <c r="F9889" s="4">
        <v>536000</v>
      </c>
      <c r="G9889" t="s">
        <v>5</v>
      </c>
      <c r="H9889">
        <v>3</v>
      </c>
      <c r="I9889" s="4">
        <f>IF(E9889="Rhode Island", Table1[[#This Row],[price]]*$L$3, IF(E9889="Massachusetts", Table1[[#This Row],[price]]*$L$2, 1))</f>
        <v>536000</v>
      </c>
    </row>
    <row r="9890" spans="1:9" x14ac:dyDescent="0.25">
      <c r="A9890" s="2">
        <v>41717</v>
      </c>
      <c r="B9890" s="1">
        <f t="shared" si="308"/>
        <v>2014</v>
      </c>
      <c r="C9890" s="1">
        <f t="shared" si="309"/>
        <v>1</v>
      </c>
      <c r="D9890">
        <v>2602</v>
      </c>
      <c r="E9890" t="s">
        <v>37</v>
      </c>
      <c r="F9890" s="4">
        <v>605000</v>
      </c>
      <c r="G9890" t="s">
        <v>5</v>
      </c>
      <c r="H9890">
        <v>3</v>
      </c>
      <c r="I9890" s="4">
        <f>IF(E9890="Rhode Island", Table1[[#This Row],[price]]*$L$3, IF(E9890="Massachusetts", Table1[[#This Row],[price]]*$L$2, 1))</f>
        <v>605000</v>
      </c>
    </row>
    <row r="9891" spans="1:9" x14ac:dyDescent="0.25">
      <c r="A9891" s="2">
        <v>41717</v>
      </c>
      <c r="B9891" s="1">
        <f t="shared" si="308"/>
        <v>2014</v>
      </c>
      <c r="C9891" s="1">
        <f t="shared" si="309"/>
        <v>1</v>
      </c>
      <c r="D9891">
        <v>2602</v>
      </c>
      <c r="E9891" t="s">
        <v>37</v>
      </c>
      <c r="F9891" s="4">
        <v>795000</v>
      </c>
      <c r="G9891" t="s">
        <v>5</v>
      </c>
      <c r="H9891">
        <v>5</v>
      </c>
      <c r="I9891" s="4">
        <f>IF(E9891="Rhode Island", Table1[[#This Row],[price]]*$L$3, IF(E9891="Massachusetts", Table1[[#This Row],[price]]*$L$2, 1))</f>
        <v>795000</v>
      </c>
    </row>
    <row r="9892" spans="1:9" x14ac:dyDescent="0.25">
      <c r="A9892" s="2">
        <v>41717</v>
      </c>
      <c r="B9892" s="1">
        <f t="shared" si="308"/>
        <v>2014</v>
      </c>
      <c r="C9892" s="1">
        <f t="shared" si="309"/>
        <v>1</v>
      </c>
      <c r="D9892">
        <v>2605</v>
      </c>
      <c r="E9892" t="s">
        <v>37</v>
      </c>
      <c r="F9892" s="4">
        <v>862000</v>
      </c>
      <c r="G9892" t="s">
        <v>5</v>
      </c>
      <c r="H9892">
        <v>4</v>
      </c>
      <c r="I9892" s="4">
        <f>IF(E9892="Rhode Island", Table1[[#This Row],[price]]*$L$3, IF(E9892="Massachusetts", Table1[[#This Row],[price]]*$L$2, 1))</f>
        <v>862000</v>
      </c>
    </row>
    <row r="9893" spans="1:9" x14ac:dyDescent="0.25">
      <c r="A9893" s="2">
        <v>41717</v>
      </c>
      <c r="B9893" s="1">
        <f t="shared" si="308"/>
        <v>2014</v>
      </c>
      <c r="C9893" s="1">
        <f t="shared" si="309"/>
        <v>1</v>
      </c>
      <c r="D9893">
        <v>2603</v>
      </c>
      <c r="E9893" t="s">
        <v>37</v>
      </c>
      <c r="F9893" s="4">
        <v>980000</v>
      </c>
      <c r="G9893" t="s">
        <v>5</v>
      </c>
      <c r="H9893">
        <v>3</v>
      </c>
      <c r="I9893" s="4">
        <f>IF(E9893="Rhode Island", Table1[[#This Row],[price]]*$L$3, IF(E9893="Massachusetts", Table1[[#This Row],[price]]*$L$2, 1))</f>
        <v>980000</v>
      </c>
    </row>
    <row r="9894" spans="1:9" x14ac:dyDescent="0.25">
      <c r="A9894" s="2">
        <v>41717</v>
      </c>
      <c r="B9894" s="1">
        <f t="shared" si="308"/>
        <v>2014</v>
      </c>
      <c r="C9894" s="1">
        <f t="shared" si="309"/>
        <v>1</v>
      </c>
      <c r="D9894">
        <v>2913</v>
      </c>
      <c r="E9894" t="s">
        <v>36</v>
      </c>
      <c r="F9894" s="4">
        <v>282500</v>
      </c>
      <c r="G9894" t="s">
        <v>6</v>
      </c>
      <c r="H9894">
        <v>1</v>
      </c>
      <c r="I9894" s="4">
        <f>IF(E9894="Rhode Island", Table1[[#This Row],[price]]*$L$3, IF(E9894="Massachusetts", Table1[[#This Row],[price]]*$L$2, 1))</f>
        <v>282500</v>
      </c>
    </row>
    <row r="9895" spans="1:9" x14ac:dyDescent="0.25">
      <c r="A9895" s="2">
        <v>41717</v>
      </c>
      <c r="B9895" s="1">
        <f t="shared" si="308"/>
        <v>2014</v>
      </c>
      <c r="C9895" s="1">
        <f t="shared" si="309"/>
        <v>1</v>
      </c>
      <c r="D9895">
        <v>2615</v>
      </c>
      <c r="E9895" t="s">
        <v>37</v>
      </c>
      <c r="F9895" s="4">
        <v>340000</v>
      </c>
      <c r="G9895" t="s">
        <v>6</v>
      </c>
      <c r="H9895">
        <v>2</v>
      </c>
      <c r="I9895" s="4">
        <f>IF(E9895="Rhode Island", Table1[[#This Row],[price]]*$L$3, IF(E9895="Massachusetts", Table1[[#This Row],[price]]*$L$2, 1))</f>
        <v>340000</v>
      </c>
    </row>
    <row r="9896" spans="1:9" x14ac:dyDescent="0.25">
      <c r="A9896" s="2">
        <v>41717</v>
      </c>
      <c r="B9896" s="1">
        <f t="shared" si="308"/>
        <v>2014</v>
      </c>
      <c r="C9896" s="1">
        <f t="shared" si="309"/>
        <v>1</v>
      </c>
      <c r="D9896">
        <v>2612</v>
      </c>
      <c r="E9896" t="s">
        <v>37</v>
      </c>
      <c r="F9896" s="4">
        <v>435000</v>
      </c>
      <c r="G9896" t="s">
        <v>6</v>
      </c>
      <c r="H9896">
        <v>2</v>
      </c>
      <c r="I9896" s="4">
        <f>IF(E9896="Rhode Island", Table1[[#This Row],[price]]*$L$3, IF(E9896="Massachusetts", Table1[[#This Row],[price]]*$L$2, 1))</f>
        <v>435000</v>
      </c>
    </row>
    <row r="9897" spans="1:9" x14ac:dyDescent="0.25">
      <c r="A9897" s="2">
        <v>41717</v>
      </c>
      <c r="B9897" s="1">
        <f t="shared" si="308"/>
        <v>2014</v>
      </c>
      <c r="C9897" s="1">
        <f t="shared" si="309"/>
        <v>1</v>
      </c>
      <c r="D9897">
        <v>2604</v>
      </c>
      <c r="E9897" t="s">
        <v>37</v>
      </c>
      <c r="F9897" s="4">
        <v>520000</v>
      </c>
      <c r="G9897" t="s">
        <v>6</v>
      </c>
      <c r="H9897">
        <v>3</v>
      </c>
      <c r="I9897" s="4">
        <f>IF(E9897="Rhode Island", Table1[[#This Row],[price]]*$L$3, IF(E9897="Massachusetts", Table1[[#This Row],[price]]*$L$2, 1))</f>
        <v>520000</v>
      </c>
    </row>
    <row r="9898" spans="1:9" x14ac:dyDescent="0.25">
      <c r="A9898" s="2">
        <v>41718</v>
      </c>
      <c r="B9898" s="1">
        <f t="shared" si="308"/>
        <v>2014</v>
      </c>
      <c r="C9898" s="1">
        <f t="shared" si="309"/>
        <v>1</v>
      </c>
      <c r="D9898">
        <v>2904</v>
      </c>
      <c r="E9898" t="s">
        <v>36</v>
      </c>
      <c r="F9898" s="4">
        <v>475000</v>
      </c>
      <c r="G9898" t="s">
        <v>5</v>
      </c>
      <c r="H9898">
        <v>3</v>
      </c>
      <c r="I9898" s="4">
        <f>IF(E9898="Rhode Island", Table1[[#This Row],[price]]*$L$3, IF(E9898="Massachusetts", Table1[[#This Row],[price]]*$L$2, 1))</f>
        <v>475000</v>
      </c>
    </row>
    <row r="9899" spans="1:9" x14ac:dyDescent="0.25">
      <c r="A9899" s="2">
        <v>41718</v>
      </c>
      <c r="B9899" s="1">
        <f t="shared" si="308"/>
        <v>2014</v>
      </c>
      <c r="C9899" s="1">
        <f t="shared" si="309"/>
        <v>1</v>
      </c>
      <c r="D9899">
        <v>2611</v>
      </c>
      <c r="E9899" t="s">
        <v>37</v>
      </c>
      <c r="F9899" s="4">
        <v>553000</v>
      </c>
      <c r="G9899" t="s">
        <v>5</v>
      </c>
      <c r="H9899">
        <v>4</v>
      </c>
      <c r="I9899" s="4">
        <f>IF(E9899="Rhode Island", Table1[[#This Row],[price]]*$L$3, IF(E9899="Massachusetts", Table1[[#This Row],[price]]*$L$2, 1))</f>
        <v>553000</v>
      </c>
    </row>
    <row r="9900" spans="1:9" x14ac:dyDescent="0.25">
      <c r="A9900" s="2">
        <v>41718</v>
      </c>
      <c r="B9900" s="1">
        <f t="shared" si="308"/>
        <v>2014</v>
      </c>
      <c r="C9900" s="1">
        <f t="shared" si="309"/>
        <v>1</v>
      </c>
      <c r="D9900">
        <v>2602</v>
      </c>
      <c r="E9900" t="s">
        <v>37</v>
      </c>
      <c r="F9900" s="4">
        <v>650000</v>
      </c>
      <c r="G9900" t="s">
        <v>5</v>
      </c>
      <c r="H9900">
        <v>4</v>
      </c>
      <c r="I9900" s="4">
        <f>IF(E9900="Rhode Island", Table1[[#This Row],[price]]*$L$3, IF(E9900="Massachusetts", Table1[[#This Row],[price]]*$L$2, 1))</f>
        <v>650000</v>
      </c>
    </row>
    <row r="9901" spans="1:9" x14ac:dyDescent="0.25">
      <c r="A9901" s="2">
        <v>41718</v>
      </c>
      <c r="B9901" s="1">
        <f t="shared" si="308"/>
        <v>2014</v>
      </c>
      <c r="C9901" s="1">
        <f t="shared" si="309"/>
        <v>1</v>
      </c>
      <c r="D9901">
        <v>2905</v>
      </c>
      <c r="E9901" t="s">
        <v>36</v>
      </c>
      <c r="F9901" s="4">
        <v>665000</v>
      </c>
      <c r="G9901" t="s">
        <v>5</v>
      </c>
      <c r="H9901">
        <v>4</v>
      </c>
      <c r="I9901" s="4">
        <f>IF(E9901="Rhode Island", Table1[[#This Row],[price]]*$L$3, IF(E9901="Massachusetts", Table1[[#This Row],[price]]*$L$2, 1))</f>
        <v>665000</v>
      </c>
    </row>
    <row r="9902" spans="1:9" x14ac:dyDescent="0.25">
      <c r="A9902" s="2">
        <v>41718</v>
      </c>
      <c r="B9902" s="1">
        <f t="shared" si="308"/>
        <v>2014</v>
      </c>
      <c r="C9902" s="1">
        <f t="shared" si="309"/>
        <v>1</v>
      </c>
      <c r="D9902">
        <v>2607</v>
      </c>
      <c r="E9902" t="s">
        <v>37</v>
      </c>
      <c r="F9902" s="4">
        <v>740000</v>
      </c>
      <c r="G9902" t="s">
        <v>5</v>
      </c>
      <c r="H9902">
        <v>4</v>
      </c>
      <c r="I9902" s="4">
        <f>IF(E9902="Rhode Island", Table1[[#This Row],[price]]*$L$3, IF(E9902="Massachusetts", Table1[[#This Row],[price]]*$L$2, 1))</f>
        <v>740000</v>
      </c>
    </row>
    <row r="9903" spans="1:9" x14ac:dyDescent="0.25">
      <c r="A9903" s="2">
        <v>41718</v>
      </c>
      <c r="B9903" s="1">
        <f t="shared" si="308"/>
        <v>2014</v>
      </c>
      <c r="C9903" s="1">
        <f t="shared" si="309"/>
        <v>1</v>
      </c>
      <c r="D9903">
        <v>2605</v>
      </c>
      <c r="E9903" t="s">
        <v>37</v>
      </c>
      <c r="F9903" s="4">
        <v>1234000</v>
      </c>
      <c r="G9903" t="s">
        <v>5</v>
      </c>
      <c r="H9903">
        <v>4</v>
      </c>
      <c r="I9903" s="4">
        <f>IF(E9903="Rhode Island", Table1[[#This Row],[price]]*$L$3, IF(E9903="Massachusetts", Table1[[#This Row],[price]]*$L$2, 1))</f>
        <v>1234000</v>
      </c>
    </row>
    <row r="9904" spans="1:9" x14ac:dyDescent="0.25">
      <c r="A9904" s="2">
        <v>41718</v>
      </c>
      <c r="B9904" s="1">
        <f t="shared" si="308"/>
        <v>2014</v>
      </c>
      <c r="C9904" s="1">
        <f t="shared" si="309"/>
        <v>1</v>
      </c>
      <c r="D9904">
        <v>2604</v>
      </c>
      <c r="E9904" t="s">
        <v>37</v>
      </c>
      <c r="F9904" s="4">
        <v>395000</v>
      </c>
      <c r="G9904" t="s">
        <v>6</v>
      </c>
      <c r="H9904">
        <v>1</v>
      </c>
      <c r="I9904" s="4">
        <f>IF(E9904="Rhode Island", Table1[[#This Row],[price]]*$L$3, IF(E9904="Massachusetts", Table1[[#This Row],[price]]*$L$2, 1))</f>
        <v>395000</v>
      </c>
    </row>
    <row r="9905" spans="1:9" x14ac:dyDescent="0.25">
      <c r="A9905" s="2">
        <v>41719</v>
      </c>
      <c r="B9905" s="1">
        <f t="shared" si="308"/>
        <v>2014</v>
      </c>
      <c r="C9905" s="1">
        <f t="shared" si="309"/>
        <v>1</v>
      </c>
      <c r="D9905">
        <v>2615</v>
      </c>
      <c r="E9905" t="s">
        <v>37</v>
      </c>
      <c r="F9905" s="4">
        <v>373000</v>
      </c>
      <c r="G9905" t="s">
        <v>5</v>
      </c>
      <c r="H9905">
        <v>3</v>
      </c>
      <c r="I9905" s="4">
        <f>IF(E9905="Rhode Island", Table1[[#This Row],[price]]*$L$3, IF(E9905="Massachusetts", Table1[[#This Row],[price]]*$L$2, 1))</f>
        <v>373000</v>
      </c>
    </row>
    <row r="9906" spans="1:9" x14ac:dyDescent="0.25">
      <c r="A9906" s="2">
        <v>41719</v>
      </c>
      <c r="B9906" s="1">
        <f t="shared" si="308"/>
        <v>2014</v>
      </c>
      <c r="C9906" s="1">
        <f t="shared" si="309"/>
        <v>1</v>
      </c>
      <c r="D9906">
        <v>2905</v>
      </c>
      <c r="E9906" t="s">
        <v>36</v>
      </c>
      <c r="F9906" s="4">
        <v>380000</v>
      </c>
      <c r="G9906" t="s">
        <v>5</v>
      </c>
      <c r="H9906">
        <v>3</v>
      </c>
      <c r="I9906" s="4">
        <f>IF(E9906="Rhode Island", Table1[[#This Row],[price]]*$L$3, IF(E9906="Massachusetts", Table1[[#This Row],[price]]*$L$2, 1))</f>
        <v>380000</v>
      </c>
    </row>
    <row r="9907" spans="1:9" x14ac:dyDescent="0.25">
      <c r="A9907" s="2">
        <v>41719</v>
      </c>
      <c r="B9907" s="1">
        <f t="shared" si="308"/>
        <v>2014</v>
      </c>
      <c r="C9907" s="1">
        <f t="shared" si="309"/>
        <v>1</v>
      </c>
      <c r="D9907">
        <v>2913</v>
      </c>
      <c r="E9907" t="s">
        <v>36</v>
      </c>
      <c r="F9907" s="4">
        <v>390000</v>
      </c>
      <c r="G9907" t="s">
        <v>5</v>
      </c>
      <c r="H9907">
        <v>3</v>
      </c>
      <c r="I9907" s="4">
        <f>IF(E9907="Rhode Island", Table1[[#This Row],[price]]*$L$3, IF(E9907="Massachusetts", Table1[[#This Row],[price]]*$L$2, 1))</f>
        <v>390000</v>
      </c>
    </row>
    <row r="9908" spans="1:9" x14ac:dyDescent="0.25">
      <c r="A9908" s="2">
        <v>41719</v>
      </c>
      <c r="B9908" s="1">
        <f t="shared" si="308"/>
        <v>2014</v>
      </c>
      <c r="C9908" s="1">
        <f t="shared" si="309"/>
        <v>1</v>
      </c>
      <c r="D9908">
        <v>2614</v>
      </c>
      <c r="E9908" t="s">
        <v>37</v>
      </c>
      <c r="F9908" s="4">
        <v>468000</v>
      </c>
      <c r="G9908" t="s">
        <v>5</v>
      </c>
      <c r="H9908">
        <v>3</v>
      </c>
      <c r="I9908" s="4">
        <f>IF(E9908="Rhode Island", Table1[[#This Row],[price]]*$L$3, IF(E9908="Massachusetts", Table1[[#This Row],[price]]*$L$2, 1))</f>
        <v>468000</v>
      </c>
    </row>
    <row r="9909" spans="1:9" x14ac:dyDescent="0.25">
      <c r="A9909" s="2">
        <v>41719</v>
      </c>
      <c r="B9909" s="1">
        <f t="shared" si="308"/>
        <v>2014</v>
      </c>
      <c r="C9909" s="1">
        <f t="shared" si="309"/>
        <v>1</v>
      </c>
      <c r="D9909">
        <v>2905</v>
      </c>
      <c r="E9909" t="s">
        <v>36</v>
      </c>
      <c r="F9909" s="4">
        <v>487500</v>
      </c>
      <c r="G9909" t="s">
        <v>5</v>
      </c>
      <c r="H9909">
        <v>3</v>
      </c>
      <c r="I9909" s="4">
        <f>IF(E9909="Rhode Island", Table1[[#This Row],[price]]*$L$3, IF(E9909="Massachusetts", Table1[[#This Row],[price]]*$L$2, 1))</f>
        <v>487500</v>
      </c>
    </row>
    <row r="9910" spans="1:9" x14ac:dyDescent="0.25">
      <c r="A9910" s="2">
        <v>41719</v>
      </c>
      <c r="B9910" s="1">
        <f t="shared" si="308"/>
        <v>2014</v>
      </c>
      <c r="C9910" s="1">
        <f t="shared" si="309"/>
        <v>1</v>
      </c>
      <c r="D9910">
        <v>2905</v>
      </c>
      <c r="E9910" t="s">
        <v>36</v>
      </c>
      <c r="F9910" s="4">
        <v>490000</v>
      </c>
      <c r="G9910" t="s">
        <v>5</v>
      </c>
      <c r="H9910">
        <v>4</v>
      </c>
      <c r="I9910" s="4">
        <f>IF(E9910="Rhode Island", Table1[[#This Row],[price]]*$L$3, IF(E9910="Massachusetts", Table1[[#This Row],[price]]*$L$2, 1))</f>
        <v>490000</v>
      </c>
    </row>
    <row r="9911" spans="1:9" x14ac:dyDescent="0.25">
      <c r="A9911" s="2">
        <v>41719</v>
      </c>
      <c r="B9911" s="1">
        <f t="shared" si="308"/>
        <v>2014</v>
      </c>
      <c r="C9911" s="1">
        <f t="shared" si="309"/>
        <v>1</v>
      </c>
      <c r="D9911">
        <v>2604</v>
      </c>
      <c r="E9911" t="s">
        <v>37</v>
      </c>
      <c r="F9911" s="4">
        <v>549000</v>
      </c>
      <c r="G9911" t="s">
        <v>5</v>
      </c>
      <c r="H9911">
        <v>3</v>
      </c>
      <c r="I9911" s="4">
        <f>IF(E9911="Rhode Island", Table1[[#This Row],[price]]*$L$3, IF(E9911="Massachusetts", Table1[[#This Row],[price]]*$L$2, 1))</f>
        <v>549000</v>
      </c>
    </row>
    <row r="9912" spans="1:9" x14ac:dyDescent="0.25">
      <c r="A9912" s="2">
        <v>41719</v>
      </c>
      <c r="B9912" s="1">
        <f t="shared" si="308"/>
        <v>2014</v>
      </c>
      <c r="C9912" s="1">
        <f t="shared" si="309"/>
        <v>1</v>
      </c>
      <c r="D9912">
        <v>2905</v>
      </c>
      <c r="E9912" t="s">
        <v>36</v>
      </c>
      <c r="F9912" s="4">
        <v>565000</v>
      </c>
      <c r="G9912" t="s">
        <v>5</v>
      </c>
      <c r="H9912">
        <v>5</v>
      </c>
      <c r="I9912" s="4">
        <f>IF(E9912="Rhode Island", Table1[[#This Row],[price]]*$L$3, IF(E9912="Massachusetts", Table1[[#This Row],[price]]*$L$2, 1))</f>
        <v>565000</v>
      </c>
    </row>
    <row r="9913" spans="1:9" x14ac:dyDescent="0.25">
      <c r="A9913" s="2">
        <v>41719</v>
      </c>
      <c r="B9913" s="1">
        <f t="shared" si="308"/>
        <v>2014</v>
      </c>
      <c r="C9913" s="1">
        <f t="shared" si="309"/>
        <v>1</v>
      </c>
      <c r="D9913">
        <v>2615</v>
      </c>
      <c r="E9913" t="s">
        <v>37</v>
      </c>
      <c r="F9913" s="4">
        <v>591000</v>
      </c>
      <c r="G9913" t="s">
        <v>5</v>
      </c>
      <c r="H9913">
        <v>4</v>
      </c>
      <c r="I9913" s="4">
        <f>IF(E9913="Rhode Island", Table1[[#This Row],[price]]*$L$3, IF(E9913="Massachusetts", Table1[[#This Row],[price]]*$L$2, 1))</f>
        <v>591000</v>
      </c>
    </row>
    <row r="9914" spans="1:9" x14ac:dyDescent="0.25">
      <c r="A9914" s="2">
        <v>41719</v>
      </c>
      <c r="B9914" s="1">
        <f t="shared" si="308"/>
        <v>2014</v>
      </c>
      <c r="C9914" s="1">
        <f t="shared" si="309"/>
        <v>1</v>
      </c>
      <c r="D9914">
        <v>2914</v>
      </c>
      <c r="E9914" t="s">
        <v>36</v>
      </c>
      <c r="F9914" s="4">
        <v>661600</v>
      </c>
      <c r="G9914" t="s">
        <v>5</v>
      </c>
      <c r="H9914">
        <v>3</v>
      </c>
      <c r="I9914" s="4">
        <f>IF(E9914="Rhode Island", Table1[[#This Row],[price]]*$L$3, IF(E9914="Massachusetts", Table1[[#This Row],[price]]*$L$2, 1))</f>
        <v>661600</v>
      </c>
    </row>
    <row r="9915" spans="1:9" x14ac:dyDescent="0.25">
      <c r="A9915" s="2">
        <v>41719</v>
      </c>
      <c r="B9915" s="1">
        <f t="shared" si="308"/>
        <v>2014</v>
      </c>
      <c r="C9915" s="1">
        <f t="shared" si="309"/>
        <v>1</v>
      </c>
      <c r="D9915">
        <v>2605</v>
      </c>
      <c r="E9915" t="s">
        <v>37</v>
      </c>
      <c r="F9915" s="4">
        <v>720000</v>
      </c>
      <c r="G9915" t="s">
        <v>5</v>
      </c>
      <c r="H9915">
        <v>4</v>
      </c>
      <c r="I9915" s="4">
        <f>IF(E9915="Rhode Island", Table1[[#This Row],[price]]*$L$3, IF(E9915="Massachusetts", Table1[[#This Row],[price]]*$L$2, 1))</f>
        <v>720000</v>
      </c>
    </row>
    <row r="9916" spans="1:9" x14ac:dyDescent="0.25">
      <c r="A9916" s="2">
        <v>41719</v>
      </c>
      <c r="B9916" s="1">
        <f t="shared" si="308"/>
        <v>2014</v>
      </c>
      <c r="C9916" s="1">
        <f t="shared" si="309"/>
        <v>1</v>
      </c>
      <c r="D9916">
        <v>2607</v>
      </c>
      <c r="E9916" t="s">
        <v>37</v>
      </c>
      <c r="F9916" s="4">
        <v>1100000</v>
      </c>
      <c r="G9916" t="s">
        <v>5</v>
      </c>
      <c r="H9916">
        <v>4</v>
      </c>
      <c r="I9916" s="4">
        <f>IF(E9916="Rhode Island", Table1[[#This Row],[price]]*$L$3, IF(E9916="Massachusetts", Table1[[#This Row],[price]]*$L$2, 1))</f>
        <v>1100000</v>
      </c>
    </row>
    <row r="9917" spans="1:9" x14ac:dyDescent="0.25">
      <c r="A9917" s="2">
        <v>41719</v>
      </c>
      <c r="B9917" s="1">
        <f t="shared" si="308"/>
        <v>2014</v>
      </c>
      <c r="C9917" s="1">
        <f t="shared" si="309"/>
        <v>1</v>
      </c>
      <c r="D9917">
        <v>2600</v>
      </c>
      <c r="E9917" t="s">
        <v>37</v>
      </c>
      <c r="F9917" s="4">
        <v>1500000</v>
      </c>
      <c r="G9917" t="s">
        <v>5</v>
      </c>
      <c r="H9917">
        <v>4</v>
      </c>
      <c r="I9917" s="4">
        <f>IF(E9917="Rhode Island", Table1[[#This Row],[price]]*$L$3, IF(E9917="Massachusetts", Table1[[#This Row],[price]]*$L$2, 1))</f>
        <v>1500000</v>
      </c>
    </row>
    <row r="9918" spans="1:9" x14ac:dyDescent="0.25">
      <c r="A9918" s="2">
        <v>41719</v>
      </c>
      <c r="B9918" s="1">
        <f t="shared" si="308"/>
        <v>2014</v>
      </c>
      <c r="C9918" s="1">
        <f t="shared" si="309"/>
        <v>1</v>
      </c>
      <c r="D9918">
        <v>2602</v>
      </c>
      <c r="E9918" t="s">
        <v>37</v>
      </c>
      <c r="F9918" s="4">
        <v>258000</v>
      </c>
      <c r="G9918" t="s">
        <v>6</v>
      </c>
      <c r="H9918">
        <v>1</v>
      </c>
      <c r="I9918" s="4">
        <f>IF(E9918="Rhode Island", Table1[[#This Row],[price]]*$L$3, IF(E9918="Massachusetts", Table1[[#This Row],[price]]*$L$2, 1))</f>
        <v>258000</v>
      </c>
    </row>
    <row r="9919" spans="1:9" x14ac:dyDescent="0.25">
      <c r="A9919" s="2">
        <v>41719</v>
      </c>
      <c r="B9919" s="1">
        <f t="shared" si="308"/>
        <v>2014</v>
      </c>
      <c r="C9919" s="1">
        <f t="shared" si="309"/>
        <v>1</v>
      </c>
      <c r="D9919">
        <v>2605</v>
      </c>
      <c r="E9919" t="s">
        <v>37</v>
      </c>
      <c r="F9919" s="4">
        <v>338000</v>
      </c>
      <c r="G9919" t="s">
        <v>6</v>
      </c>
      <c r="H9919">
        <v>2</v>
      </c>
      <c r="I9919" s="4">
        <f>IF(E9919="Rhode Island", Table1[[#This Row],[price]]*$L$3, IF(E9919="Massachusetts", Table1[[#This Row],[price]]*$L$2, 1))</f>
        <v>338000</v>
      </c>
    </row>
    <row r="9920" spans="1:9" x14ac:dyDescent="0.25">
      <c r="A9920" s="2">
        <v>41719</v>
      </c>
      <c r="B9920" s="1">
        <f t="shared" si="308"/>
        <v>2014</v>
      </c>
      <c r="C9920" s="1">
        <f t="shared" si="309"/>
        <v>1</v>
      </c>
      <c r="D9920">
        <v>2604</v>
      </c>
      <c r="E9920" t="s">
        <v>37</v>
      </c>
      <c r="F9920" s="4">
        <v>342000</v>
      </c>
      <c r="G9920" t="s">
        <v>6</v>
      </c>
      <c r="H9920">
        <v>1</v>
      </c>
      <c r="I9920" s="4">
        <f>IF(E9920="Rhode Island", Table1[[#This Row],[price]]*$L$3, IF(E9920="Massachusetts", Table1[[#This Row],[price]]*$L$2, 1))</f>
        <v>342000</v>
      </c>
    </row>
    <row r="9921" spans="1:9" x14ac:dyDescent="0.25">
      <c r="A9921" s="2">
        <v>41719</v>
      </c>
      <c r="B9921" s="1">
        <f t="shared" si="308"/>
        <v>2014</v>
      </c>
      <c r="C9921" s="1">
        <f t="shared" si="309"/>
        <v>1</v>
      </c>
      <c r="D9921">
        <v>2600</v>
      </c>
      <c r="E9921" t="s">
        <v>37</v>
      </c>
      <c r="F9921" s="4">
        <v>559000</v>
      </c>
      <c r="G9921" t="s">
        <v>6</v>
      </c>
      <c r="H9921">
        <v>2</v>
      </c>
      <c r="I9921" s="4">
        <f>IF(E9921="Rhode Island", Table1[[#This Row],[price]]*$L$3, IF(E9921="Massachusetts", Table1[[#This Row],[price]]*$L$2, 1))</f>
        <v>559000</v>
      </c>
    </row>
    <row r="9922" spans="1:9" x14ac:dyDescent="0.25">
      <c r="A9922" s="2">
        <v>41719</v>
      </c>
      <c r="B9922" s="1">
        <f t="shared" ref="B9922:B9985" si="310">YEAR(A9922)</f>
        <v>2014</v>
      </c>
      <c r="C9922" s="1">
        <f t="shared" ref="C9922:C9985" si="311">ROUNDUP(MONTH(A9922)/3,0)</f>
        <v>1</v>
      </c>
      <c r="D9922">
        <v>2604</v>
      </c>
      <c r="E9922" t="s">
        <v>37</v>
      </c>
      <c r="F9922" s="4">
        <v>608000</v>
      </c>
      <c r="G9922" t="s">
        <v>6</v>
      </c>
      <c r="H9922">
        <v>2</v>
      </c>
      <c r="I9922" s="4">
        <f>IF(E9922="Rhode Island", Table1[[#This Row],[price]]*$L$3, IF(E9922="Massachusetts", Table1[[#This Row],[price]]*$L$2, 1))</f>
        <v>608000</v>
      </c>
    </row>
    <row r="9923" spans="1:9" x14ac:dyDescent="0.25">
      <c r="A9923" s="2">
        <v>41720</v>
      </c>
      <c r="B9923" s="1">
        <f t="shared" si="310"/>
        <v>2014</v>
      </c>
      <c r="C9923" s="1">
        <f t="shared" si="311"/>
        <v>1</v>
      </c>
      <c r="D9923">
        <v>2614</v>
      </c>
      <c r="E9923" t="s">
        <v>37</v>
      </c>
      <c r="F9923" s="4">
        <v>430000</v>
      </c>
      <c r="G9923" t="s">
        <v>5</v>
      </c>
      <c r="H9923">
        <v>3</v>
      </c>
      <c r="I9923" s="4">
        <f>IF(E9923="Rhode Island", Table1[[#This Row],[price]]*$L$3, IF(E9923="Massachusetts", Table1[[#This Row],[price]]*$L$2, 1))</f>
        <v>430000</v>
      </c>
    </row>
    <row r="9924" spans="1:9" x14ac:dyDescent="0.25">
      <c r="A9924" s="2">
        <v>41720</v>
      </c>
      <c r="B9924" s="1">
        <f t="shared" si="310"/>
        <v>2014</v>
      </c>
      <c r="C9924" s="1">
        <f t="shared" si="311"/>
        <v>1</v>
      </c>
      <c r="D9924">
        <v>2615</v>
      </c>
      <c r="E9924" t="s">
        <v>37</v>
      </c>
      <c r="F9924" s="4">
        <v>437000</v>
      </c>
      <c r="G9924" t="s">
        <v>5</v>
      </c>
      <c r="H9924">
        <v>3</v>
      </c>
      <c r="I9924" s="4">
        <f>IF(E9924="Rhode Island", Table1[[#This Row],[price]]*$L$3, IF(E9924="Massachusetts", Table1[[#This Row],[price]]*$L$2, 1))</f>
        <v>437000</v>
      </c>
    </row>
    <row r="9925" spans="1:9" x14ac:dyDescent="0.25">
      <c r="A9925" s="2">
        <v>41720</v>
      </c>
      <c r="B9925" s="1">
        <f t="shared" si="310"/>
        <v>2014</v>
      </c>
      <c r="C9925" s="1">
        <f t="shared" si="311"/>
        <v>1</v>
      </c>
      <c r="D9925">
        <v>2617</v>
      </c>
      <c r="E9925" t="s">
        <v>37</v>
      </c>
      <c r="F9925" s="4">
        <v>565000</v>
      </c>
      <c r="G9925" t="s">
        <v>5</v>
      </c>
      <c r="H9925">
        <v>3</v>
      </c>
      <c r="I9925" s="4">
        <f>IF(E9925="Rhode Island", Table1[[#This Row],[price]]*$L$3, IF(E9925="Massachusetts", Table1[[#This Row],[price]]*$L$2, 1))</f>
        <v>565000</v>
      </c>
    </row>
    <row r="9926" spans="1:9" x14ac:dyDescent="0.25">
      <c r="A9926" s="2">
        <v>41720</v>
      </c>
      <c r="B9926" s="1">
        <f t="shared" si="310"/>
        <v>2014</v>
      </c>
      <c r="C9926" s="1">
        <f t="shared" si="311"/>
        <v>1</v>
      </c>
      <c r="D9926">
        <v>2607</v>
      </c>
      <c r="E9926" t="s">
        <v>37</v>
      </c>
      <c r="F9926" s="4">
        <v>702000</v>
      </c>
      <c r="G9926" t="s">
        <v>5</v>
      </c>
      <c r="H9926">
        <v>5</v>
      </c>
      <c r="I9926" s="4">
        <f>IF(E9926="Rhode Island", Table1[[#This Row],[price]]*$L$3, IF(E9926="Massachusetts", Table1[[#This Row],[price]]*$L$2, 1))</f>
        <v>702000</v>
      </c>
    </row>
    <row r="9927" spans="1:9" x14ac:dyDescent="0.25">
      <c r="A9927" s="2">
        <v>41720</v>
      </c>
      <c r="B9927" s="1">
        <f t="shared" si="310"/>
        <v>2014</v>
      </c>
      <c r="C9927" s="1">
        <f t="shared" si="311"/>
        <v>1</v>
      </c>
      <c r="D9927">
        <v>2605</v>
      </c>
      <c r="E9927" t="s">
        <v>37</v>
      </c>
      <c r="F9927" s="4">
        <v>705000</v>
      </c>
      <c r="G9927" t="s">
        <v>5</v>
      </c>
      <c r="H9927">
        <v>3</v>
      </c>
      <c r="I9927" s="4">
        <f>IF(E9927="Rhode Island", Table1[[#This Row],[price]]*$L$3, IF(E9927="Massachusetts", Table1[[#This Row],[price]]*$L$2, 1))</f>
        <v>705000</v>
      </c>
    </row>
    <row r="9928" spans="1:9" x14ac:dyDescent="0.25">
      <c r="A9928" s="2">
        <v>41720</v>
      </c>
      <c r="B9928" s="1">
        <f t="shared" si="310"/>
        <v>2014</v>
      </c>
      <c r="C9928" s="1">
        <f t="shared" si="311"/>
        <v>1</v>
      </c>
      <c r="D9928">
        <v>2607</v>
      </c>
      <c r="E9928" t="s">
        <v>37</v>
      </c>
      <c r="F9928" s="4">
        <v>838000</v>
      </c>
      <c r="G9928" t="s">
        <v>5</v>
      </c>
      <c r="H9928">
        <v>4</v>
      </c>
      <c r="I9928" s="4">
        <f>IF(E9928="Rhode Island", Table1[[#This Row],[price]]*$L$3, IF(E9928="Massachusetts", Table1[[#This Row],[price]]*$L$2, 1))</f>
        <v>838000</v>
      </c>
    </row>
    <row r="9929" spans="1:9" x14ac:dyDescent="0.25">
      <c r="A9929" s="2">
        <v>41720</v>
      </c>
      <c r="B9929" s="1">
        <f t="shared" si="310"/>
        <v>2014</v>
      </c>
      <c r="C9929" s="1">
        <f t="shared" si="311"/>
        <v>1</v>
      </c>
      <c r="D9929">
        <v>2605</v>
      </c>
      <c r="E9929" t="s">
        <v>37</v>
      </c>
      <c r="F9929" s="4">
        <v>840000</v>
      </c>
      <c r="G9929" t="s">
        <v>5</v>
      </c>
      <c r="H9929">
        <v>4</v>
      </c>
      <c r="I9929" s="4">
        <f>IF(E9929="Rhode Island", Table1[[#This Row],[price]]*$L$3, IF(E9929="Massachusetts", Table1[[#This Row],[price]]*$L$2, 1))</f>
        <v>840000</v>
      </c>
    </row>
    <row r="9930" spans="1:9" x14ac:dyDescent="0.25">
      <c r="A9930" s="2">
        <v>41720</v>
      </c>
      <c r="B9930" s="1">
        <f t="shared" si="310"/>
        <v>2014</v>
      </c>
      <c r="C9930" s="1">
        <f t="shared" si="311"/>
        <v>1</v>
      </c>
      <c r="D9930">
        <v>2604</v>
      </c>
      <c r="E9930" t="s">
        <v>37</v>
      </c>
      <c r="F9930" s="4">
        <v>900000</v>
      </c>
      <c r="G9930" t="s">
        <v>5</v>
      </c>
      <c r="H9930">
        <v>4</v>
      </c>
      <c r="I9930" s="4">
        <f>IF(E9930="Rhode Island", Table1[[#This Row],[price]]*$L$3, IF(E9930="Massachusetts", Table1[[#This Row],[price]]*$L$2, 1))</f>
        <v>900000</v>
      </c>
    </row>
    <row r="9931" spans="1:9" x14ac:dyDescent="0.25">
      <c r="A9931" s="2">
        <v>41720</v>
      </c>
      <c r="B9931" s="1">
        <f t="shared" si="310"/>
        <v>2014</v>
      </c>
      <c r="C9931" s="1">
        <f t="shared" si="311"/>
        <v>1</v>
      </c>
      <c r="D9931">
        <v>2612</v>
      </c>
      <c r="E9931" t="s">
        <v>37</v>
      </c>
      <c r="F9931" s="4">
        <v>1005000</v>
      </c>
      <c r="G9931" t="s">
        <v>5</v>
      </c>
      <c r="H9931">
        <v>4</v>
      </c>
      <c r="I9931" s="4">
        <f>IF(E9931="Rhode Island", Table1[[#This Row],[price]]*$L$3, IF(E9931="Massachusetts", Table1[[#This Row],[price]]*$L$2, 1))</f>
        <v>1005000</v>
      </c>
    </row>
    <row r="9932" spans="1:9" x14ac:dyDescent="0.25">
      <c r="A9932" s="2">
        <v>41720</v>
      </c>
      <c r="B9932" s="1">
        <f t="shared" si="310"/>
        <v>2014</v>
      </c>
      <c r="C9932" s="1">
        <f t="shared" si="311"/>
        <v>1</v>
      </c>
      <c r="D9932">
        <v>2611</v>
      </c>
      <c r="E9932" t="s">
        <v>37</v>
      </c>
      <c r="F9932" s="4">
        <v>1115000</v>
      </c>
      <c r="G9932" t="s">
        <v>5</v>
      </c>
      <c r="H9932">
        <v>4</v>
      </c>
      <c r="I9932" s="4">
        <f>IF(E9932="Rhode Island", Table1[[#This Row],[price]]*$L$3, IF(E9932="Massachusetts", Table1[[#This Row],[price]]*$L$2, 1))</f>
        <v>1115000</v>
      </c>
    </row>
    <row r="9933" spans="1:9" x14ac:dyDescent="0.25">
      <c r="A9933" s="2">
        <v>41720</v>
      </c>
      <c r="B9933" s="1">
        <f t="shared" si="310"/>
        <v>2014</v>
      </c>
      <c r="C9933" s="1">
        <f t="shared" si="311"/>
        <v>1</v>
      </c>
      <c r="D9933">
        <v>2617</v>
      </c>
      <c r="E9933" t="s">
        <v>37</v>
      </c>
      <c r="F9933" s="4">
        <v>393000</v>
      </c>
      <c r="G9933" t="s">
        <v>6</v>
      </c>
      <c r="H9933">
        <v>2</v>
      </c>
      <c r="I9933" s="4">
        <f>IF(E9933="Rhode Island", Table1[[#This Row],[price]]*$L$3, IF(E9933="Massachusetts", Table1[[#This Row],[price]]*$L$2, 1))</f>
        <v>393000</v>
      </c>
    </row>
    <row r="9934" spans="1:9" x14ac:dyDescent="0.25">
      <c r="A9934" s="2">
        <v>41721</v>
      </c>
      <c r="B9934" s="1">
        <f t="shared" si="310"/>
        <v>2014</v>
      </c>
      <c r="C9934" s="1">
        <f t="shared" si="311"/>
        <v>1</v>
      </c>
      <c r="D9934">
        <v>2615</v>
      </c>
      <c r="E9934" t="s">
        <v>37</v>
      </c>
      <c r="F9934" s="4">
        <v>440000</v>
      </c>
      <c r="G9934" t="s">
        <v>5</v>
      </c>
      <c r="H9934">
        <v>3</v>
      </c>
      <c r="I9934" s="4">
        <f>IF(E9934="Rhode Island", Table1[[#This Row],[price]]*$L$3, IF(E9934="Massachusetts", Table1[[#This Row],[price]]*$L$2, 1))</f>
        <v>440000</v>
      </c>
    </row>
    <row r="9935" spans="1:9" x14ac:dyDescent="0.25">
      <c r="A9935" s="2">
        <v>41722</v>
      </c>
      <c r="B9935" s="1">
        <f t="shared" si="310"/>
        <v>2014</v>
      </c>
      <c r="C9935" s="1">
        <f t="shared" si="311"/>
        <v>1</v>
      </c>
      <c r="D9935">
        <v>2905</v>
      </c>
      <c r="E9935" t="s">
        <v>36</v>
      </c>
      <c r="F9935" s="4">
        <v>330000</v>
      </c>
      <c r="G9935" t="s">
        <v>5</v>
      </c>
      <c r="H9935">
        <v>2</v>
      </c>
      <c r="I9935" s="4">
        <f>IF(E9935="Rhode Island", Table1[[#This Row],[price]]*$L$3, IF(E9935="Massachusetts", Table1[[#This Row],[price]]*$L$2, 1))</f>
        <v>330000</v>
      </c>
    </row>
    <row r="9936" spans="1:9" x14ac:dyDescent="0.25">
      <c r="A9936" s="2">
        <v>41722</v>
      </c>
      <c r="B9936" s="1">
        <f t="shared" si="310"/>
        <v>2014</v>
      </c>
      <c r="C9936" s="1">
        <f t="shared" si="311"/>
        <v>1</v>
      </c>
      <c r="D9936">
        <v>2914</v>
      </c>
      <c r="E9936" t="s">
        <v>36</v>
      </c>
      <c r="F9936" s="4">
        <v>355000</v>
      </c>
      <c r="G9936" t="s">
        <v>5</v>
      </c>
      <c r="H9936">
        <v>4</v>
      </c>
      <c r="I9936" s="4">
        <f>IF(E9936="Rhode Island", Table1[[#This Row],[price]]*$L$3, IF(E9936="Massachusetts", Table1[[#This Row],[price]]*$L$2, 1))</f>
        <v>355000</v>
      </c>
    </row>
    <row r="9937" spans="1:9" x14ac:dyDescent="0.25">
      <c r="A9937" s="2">
        <v>41722</v>
      </c>
      <c r="B9937" s="1">
        <f t="shared" si="310"/>
        <v>2014</v>
      </c>
      <c r="C9937" s="1">
        <f t="shared" si="311"/>
        <v>1</v>
      </c>
      <c r="D9937">
        <v>2615</v>
      </c>
      <c r="E9937" t="s">
        <v>37</v>
      </c>
      <c r="F9937" s="4">
        <v>360000</v>
      </c>
      <c r="G9937" t="s">
        <v>5</v>
      </c>
      <c r="H9937">
        <v>3</v>
      </c>
      <c r="I9937" s="4">
        <f>IF(E9937="Rhode Island", Table1[[#This Row],[price]]*$L$3, IF(E9937="Massachusetts", Table1[[#This Row],[price]]*$L$2, 1))</f>
        <v>360000</v>
      </c>
    </row>
    <row r="9938" spans="1:9" x14ac:dyDescent="0.25">
      <c r="A9938" s="2">
        <v>41722</v>
      </c>
      <c r="B9938" s="1">
        <f t="shared" si="310"/>
        <v>2014</v>
      </c>
      <c r="C9938" s="1">
        <f t="shared" si="311"/>
        <v>1</v>
      </c>
      <c r="D9938">
        <v>2617</v>
      </c>
      <c r="E9938" t="s">
        <v>37</v>
      </c>
      <c r="F9938" s="4">
        <v>417000</v>
      </c>
      <c r="G9938" t="s">
        <v>5</v>
      </c>
      <c r="H9938">
        <v>3</v>
      </c>
      <c r="I9938" s="4">
        <f>IF(E9938="Rhode Island", Table1[[#This Row],[price]]*$L$3, IF(E9938="Massachusetts", Table1[[#This Row],[price]]*$L$2, 1))</f>
        <v>417000</v>
      </c>
    </row>
    <row r="9939" spans="1:9" x14ac:dyDescent="0.25">
      <c r="A9939" s="2">
        <v>41722</v>
      </c>
      <c r="B9939" s="1">
        <f t="shared" si="310"/>
        <v>2014</v>
      </c>
      <c r="C9939" s="1">
        <f t="shared" si="311"/>
        <v>1</v>
      </c>
      <c r="D9939">
        <v>2617</v>
      </c>
      <c r="E9939" t="s">
        <v>37</v>
      </c>
      <c r="F9939" s="4">
        <v>440000</v>
      </c>
      <c r="G9939" t="s">
        <v>5</v>
      </c>
      <c r="H9939">
        <v>3</v>
      </c>
      <c r="I9939" s="4">
        <f>IF(E9939="Rhode Island", Table1[[#This Row],[price]]*$L$3, IF(E9939="Massachusetts", Table1[[#This Row],[price]]*$L$2, 1))</f>
        <v>440000</v>
      </c>
    </row>
    <row r="9940" spans="1:9" x14ac:dyDescent="0.25">
      <c r="A9940" s="2">
        <v>41722</v>
      </c>
      <c r="B9940" s="1">
        <f t="shared" si="310"/>
        <v>2014</v>
      </c>
      <c r="C9940" s="1">
        <f t="shared" si="311"/>
        <v>1</v>
      </c>
      <c r="D9940">
        <v>2906</v>
      </c>
      <c r="E9940" t="s">
        <v>36</v>
      </c>
      <c r="F9940" s="4">
        <v>475000</v>
      </c>
      <c r="G9940" t="s">
        <v>5</v>
      </c>
      <c r="H9940">
        <v>4</v>
      </c>
      <c r="I9940" s="4">
        <f>IF(E9940="Rhode Island", Table1[[#This Row],[price]]*$L$3, IF(E9940="Massachusetts", Table1[[#This Row],[price]]*$L$2, 1))</f>
        <v>475000</v>
      </c>
    </row>
    <row r="9941" spans="1:9" x14ac:dyDescent="0.25">
      <c r="A9941" s="2">
        <v>41722</v>
      </c>
      <c r="B9941" s="1">
        <f t="shared" si="310"/>
        <v>2014</v>
      </c>
      <c r="C9941" s="1">
        <f t="shared" si="311"/>
        <v>1</v>
      </c>
      <c r="D9941">
        <v>2905</v>
      </c>
      <c r="E9941" t="s">
        <v>36</v>
      </c>
      <c r="F9941" s="4">
        <v>482500</v>
      </c>
      <c r="G9941" t="s">
        <v>5</v>
      </c>
      <c r="H9941">
        <v>3</v>
      </c>
      <c r="I9941" s="4">
        <f>IF(E9941="Rhode Island", Table1[[#This Row],[price]]*$L$3, IF(E9941="Massachusetts", Table1[[#This Row],[price]]*$L$2, 1))</f>
        <v>482500</v>
      </c>
    </row>
    <row r="9942" spans="1:9" x14ac:dyDescent="0.25">
      <c r="A9942" s="2">
        <v>41722</v>
      </c>
      <c r="B9942" s="1">
        <f t="shared" si="310"/>
        <v>2014</v>
      </c>
      <c r="C9942" s="1">
        <f t="shared" si="311"/>
        <v>1</v>
      </c>
      <c r="D9942">
        <v>2606</v>
      </c>
      <c r="E9942" t="s">
        <v>37</v>
      </c>
      <c r="F9942" s="4">
        <v>750000</v>
      </c>
      <c r="G9942" t="s">
        <v>5</v>
      </c>
      <c r="H9942">
        <v>4</v>
      </c>
      <c r="I9942" s="4">
        <f>IF(E9942="Rhode Island", Table1[[#This Row],[price]]*$L$3, IF(E9942="Massachusetts", Table1[[#This Row],[price]]*$L$2, 1))</f>
        <v>750000</v>
      </c>
    </row>
    <row r="9943" spans="1:9" x14ac:dyDescent="0.25">
      <c r="A9943" s="2">
        <v>41722</v>
      </c>
      <c r="B9943" s="1">
        <f t="shared" si="310"/>
        <v>2014</v>
      </c>
      <c r="C9943" s="1">
        <f t="shared" si="311"/>
        <v>1</v>
      </c>
      <c r="D9943">
        <v>2603</v>
      </c>
      <c r="E9943" t="s">
        <v>37</v>
      </c>
      <c r="F9943" s="4">
        <v>865000</v>
      </c>
      <c r="G9943" t="s">
        <v>5</v>
      </c>
      <c r="H9943">
        <v>3</v>
      </c>
      <c r="I9943" s="4">
        <f>IF(E9943="Rhode Island", Table1[[#This Row],[price]]*$L$3, IF(E9943="Massachusetts", Table1[[#This Row],[price]]*$L$2, 1))</f>
        <v>865000</v>
      </c>
    </row>
    <row r="9944" spans="1:9" x14ac:dyDescent="0.25">
      <c r="A9944" s="2">
        <v>41722</v>
      </c>
      <c r="B9944" s="1">
        <f t="shared" si="310"/>
        <v>2014</v>
      </c>
      <c r="C9944" s="1">
        <f t="shared" si="311"/>
        <v>1</v>
      </c>
      <c r="D9944">
        <v>2600</v>
      </c>
      <c r="E9944" t="s">
        <v>37</v>
      </c>
      <c r="F9944" s="4">
        <v>865000</v>
      </c>
      <c r="G9944" t="s">
        <v>5</v>
      </c>
      <c r="H9944">
        <v>4</v>
      </c>
      <c r="I9944" s="4">
        <f>IF(E9944="Rhode Island", Table1[[#This Row],[price]]*$L$3, IF(E9944="Massachusetts", Table1[[#This Row],[price]]*$L$2, 1))</f>
        <v>865000</v>
      </c>
    </row>
    <row r="9945" spans="1:9" x14ac:dyDescent="0.25">
      <c r="A9945" s="2">
        <v>41723</v>
      </c>
      <c r="B9945" s="1">
        <f t="shared" si="310"/>
        <v>2014</v>
      </c>
      <c r="C9945" s="1">
        <f t="shared" si="311"/>
        <v>1</v>
      </c>
      <c r="D9945">
        <v>2906</v>
      </c>
      <c r="E9945" t="s">
        <v>36</v>
      </c>
      <c r="F9945" s="4">
        <v>382500</v>
      </c>
      <c r="G9945" t="s">
        <v>5</v>
      </c>
      <c r="H9945">
        <v>3</v>
      </c>
      <c r="I9945" s="4">
        <f>IF(E9945="Rhode Island", Table1[[#This Row],[price]]*$L$3, IF(E9945="Massachusetts", Table1[[#This Row],[price]]*$L$2, 1))</f>
        <v>382500</v>
      </c>
    </row>
    <row r="9946" spans="1:9" x14ac:dyDescent="0.25">
      <c r="A9946" s="2">
        <v>41723</v>
      </c>
      <c r="B9946" s="1">
        <f t="shared" si="310"/>
        <v>2014</v>
      </c>
      <c r="C9946" s="1">
        <f t="shared" si="311"/>
        <v>1</v>
      </c>
      <c r="D9946">
        <v>2615</v>
      </c>
      <c r="E9946" t="s">
        <v>37</v>
      </c>
      <c r="F9946" s="4">
        <v>405000</v>
      </c>
      <c r="G9946" t="s">
        <v>5</v>
      </c>
      <c r="H9946">
        <v>3</v>
      </c>
      <c r="I9946" s="4">
        <f>IF(E9946="Rhode Island", Table1[[#This Row],[price]]*$L$3, IF(E9946="Massachusetts", Table1[[#This Row],[price]]*$L$2, 1))</f>
        <v>405000</v>
      </c>
    </row>
    <row r="9947" spans="1:9" x14ac:dyDescent="0.25">
      <c r="A9947" s="2">
        <v>41723</v>
      </c>
      <c r="B9947" s="1">
        <f t="shared" si="310"/>
        <v>2014</v>
      </c>
      <c r="C9947" s="1">
        <f t="shared" si="311"/>
        <v>1</v>
      </c>
      <c r="D9947">
        <v>2913</v>
      </c>
      <c r="E9947" t="s">
        <v>36</v>
      </c>
      <c r="F9947" s="4">
        <v>457000</v>
      </c>
      <c r="G9947" t="s">
        <v>5</v>
      </c>
      <c r="H9947">
        <v>3</v>
      </c>
      <c r="I9947" s="4">
        <f>IF(E9947="Rhode Island", Table1[[#This Row],[price]]*$L$3, IF(E9947="Massachusetts", Table1[[#This Row],[price]]*$L$2, 1))</f>
        <v>457000</v>
      </c>
    </row>
    <row r="9948" spans="1:9" x14ac:dyDescent="0.25">
      <c r="A9948" s="2">
        <v>41723</v>
      </c>
      <c r="B9948" s="1">
        <f t="shared" si="310"/>
        <v>2014</v>
      </c>
      <c r="C9948" s="1">
        <f t="shared" si="311"/>
        <v>1</v>
      </c>
      <c r="D9948">
        <v>2607</v>
      </c>
      <c r="E9948" t="s">
        <v>37</v>
      </c>
      <c r="F9948" s="4">
        <v>540000</v>
      </c>
      <c r="G9948" t="s">
        <v>5</v>
      </c>
      <c r="H9948">
        <v>3</v>
      </c>
      <c r="I9948" s="4">
        <f>IF(E9948="Rhode Island", Table1[[#This Row],[price]]*$L$3, IF(E9948="Massachusetts", Table1[[#This Row],[price]]*$L$2, 1))</f>
        <v>540000</v>
      </c>
    </row>
    <row r="9949" spans="1:9" x14ac:dyDescent="0.25">
      <c r="A9949" s="2">
        <v>41723</v>
      </c>
      <c r="B9949" s="1">
        <f t="shared" si="310"/>
        <v>2014</v>
      </c>
      <c r="C9949" s="1">
        <f t="shared" si="311"/>
        <v>1</v>
      </c>
      <c r="D9949">
        <v>2906</v>
      </c>
      <c r="E9949" t="s">
        <v>36</v>
      </c>
      <c r="F9949" s="4">
        <v>593000</v>
      </c>
      <c r="G9949" t="s">
        <v>5</v>
      </c>
      <c r="H9949">
        <v>4</v>
      </c>
      <c r="I9949" s="4">
        <f>IF(E9949="Rhode Island", Table1[[#This Row],[price]]*$L$3, IF(E9949="Massachusetts", Table1[[#This Row],[price]]*$L$2, 1))</f>
        <v>593000</v>
      </c>
    </row>
    <row r="9950" spans="1:9" x14ac:dyDescent="0.25">
      <c r="A9950" s="2">
        <v>41723</v>
      </c>
      <c r="B9950" s="1">
        <f t="shared" si="310"/>
        <v>2014</v>
      </c>
      <c r="C9950" s="1">
        <f t="shared" si="311"/>
        <v>1</v>
      </c>
      <c r="D9950">
        <v>2605</v>
      </c>
      <c r="E9950" t="s">
        <v>37</v>
      </c>
      <c r="F9950" s="4">
        <v>877500</v>
      </c>
      <c r="G9950" t="s">
        <v>5</v>
      </c>
      <c r="H9950">
        <v>3</v>
      </c>
      <c r="I9950" s="4">
        <f>IF(E9950="Rhode Island", Table1[[#This Row],[price]]*$L$3, IF(E9950="Massachusetts", Table1[[#This Row],[price]]*$L$2, 1))</f>
        <v>877500</v>
      </c>
    </row>
    <row r="9951" spans="1:9" x14ac:dyDescent="0.25">
      <c r="A9951" s="2">
        <v>41724</v>
      </c>
      <c r="B9951" s="1">
        <f t="shared" si="310"/>
        <v>2014</v>
      </c>
      <c r="C9951" s="1">
        <f t="shared" si="311"/>
        <v>1</v>
      </c>
      <c r="D9951">
        <v>2615</v>
      </c>
      <c r="E9951" t="s">
        <v>37</v>
      </c>
      <c r="F9951" s="4">
        <v>295000</v>
      </c>
      <c r="G9951" t="s">
        <v>5</v>
      </c>
      <c r="H9951">
        <v>3</v>
      </c>
      <c r="I9951" s="4">
        <f>IF(E9951="Rhode Island", Table1[[#This Row],[price]]*$L$3, IF(E9951="Massachusetts", Table1[[#This Row],[price]]*$L$2, 1))</f>
        <v>295000</v>
      </c>
    </row>
    <row r="9952" spans="1:9" x14ac:dyDescent="0.25">
      <c r="A9952" s="2">
        <v>41724</v>
      </c>
      <c r="B9952" s="1">
        <f t="shared" si="310"/>
        <v>2014</v>
      </c>
      <c r="C9952" s="1">
        <f t="shared" si="311"/>
        <v>1</v>
      </c>
      <c r="D9952">
        <v>2615</v>
      </c>
      <c r="E9952" t="s">
        <v>37</v>
      </c>
      <c r="F9952" s="4">
        <v>405000</v>
      </c>
      <c r="G9952" t="s">
        <v>5</v>
      </c>
      <c r="H9952">
        <v>3</v>
      </c>
      <c r="I9952" s="4">
        <f>IF(E9952="Rhode Island", Table1[[#This Row],[price]]*$L$3, IF(E9952="Massachusetts", Table1[[#This Row],[price]]*$L$2, 1))</f>
        <v>405000</v>
      </c>
    </row>
    <row r="9953" spans="1:9" x14ac:dyDescent="0.25">
      <c r="A9953" s="2">
        <v>41724</v>
      </c>
      <c r="B9953" s="1">
        <f t="shared" si="310"/>
        <v>2014</v>
      </c>
      <c r="C9953" s="1">
        <f t="shared" si="311"/>
        <v>1</v>
      </c>
      <c r="D9953">
        <v>2615</v>
      </c>
      <c r="E9953" t="s">
        <v>37</v>
      </c>
      <c r="F9953" s="4">
        <v>420000</v>
      </c>
      <c r="G9953" t="s">
        <v>5</v>
      </c>
      <c r="H9953">
        <v>3</v>
      </c>
      <c r="I9953" s="4">
        <f>IF(E9953="Rhode Island", Table1[[#This Row],[price]]*$L$3, IF(E9953="Massachusetts", Table1[[#This Row],[price]]*$L$2, 1))</f>
        <v>420000</v>
      </c>
    </row>
    <row r="9954" spans="1:9" x14ac:dyDescent="0.25">
      <c r="A9954" s="2">
        <v>41724</v>
      </c>
      <c r="B9954" s="1">
        <f t="shared" si="310"/>
        <v>2014</v>
      </c>
      <c r="C9954" s="1">
        <f t="shared" si="311"/>
        <v>1</v>
      </c>
      <c r="D9954">
        <v>2617</v>
      </c>
      <c r="E9954" t="s">
        <v>37</v>
      </c>
      <c r="F9954" s="4">
        <v>445000</v>
      </c>
      <c r="G9954" t="s">
        <v>5</v>
      </c>
      <c r="H9954">
        <v>3</v>
      </c>
      <c r="I9954" s="4">
        <f>IF(E9954="Rhode Island", Table1[[#This Row],[price]]*$L$3, IF(E9954="Massachusetts", Table1[[#This Row],[price]]*$L$2, 1))</f>
        <v>445000</v>
      </c>
    </row>
    <row r="9955" spans="1:9" x14ac:dyDescent="0.25">
      <c r="A9955" s="2">
        <v>41724</v>
      </c>
      <c r="B9955" s="1">
        <f t="shared" si="310"/>
        <v>2014</v>
      </c>
      <c r="C9955" s="1">
        <f t="shared" si="311"/>
        <v>1</v>
      </c>
      <c r="D9955">
        <v>2611</v>
      </c>
      <c r="E9955" t="s">
        <v>37</v>
      </c>
      <c r="F9955" s="4">
        <v>575000</v>
      </c>
      <c r="G9955" t="s">
        <v>5</v>
      </c>
      <c r="H9955">
        <v>4</v>
      </c>
      <c r="I9955" s="4">
        <f>IF(E9955="Rhode Island", Table1[[#This Row],[price]]*$L$3, IF(E9955="Massachusetts", Table1[[#This Row],[price]]*$L$2, 1))</f>
        <v>575000</v>
      </c>
    </row>
    <row r="9956" spans="1:9" x14ac:dyDescent="0.25">
      <c r="A9956" s="2">
        <v>41724</v>
      </c>
      <c r="B9956" s="1">
        <f t="shared" si="310"/>
        <v>2014</v>
      </c>
      <c r="C9956" s="1">
        <f t="shared" si="311"/>
        <v>1</v>
      </c>
      <c r="D9956">
        <v>2906</v>
      </c>
      <c r="E9956" t="s">
        <v>36</v>
      </c>
      <c r="F9956" s="4">
        <v>595000</v>
      </c>
      <c r="G9956" t="s">
        <v>5</v>
      </c>
      <c r="H9956">
        <v>4</v>
      </c>
      <c r="I9956" s="4">
        <f>IF(E9956="Rhode Island", Table1[[#This Row],[price]]*$L$3, IF(E9956="Massachusetts", Table1[[#This Row],[price]]*$L$2, 1))</f>
        <v>595000</v>
      </c>
    </row>
    <row r="9957" spans="1:9" x14ac:dyDescent="0.25">
      <c r="A9957" s="2">
        <v>41724</v>
      </c>
      <c r="B9957" s="1">
        <f t="shared" si="310"/>
        <v>2014</v>
      </c>
      <c r="C9957" s="1">
        <f t="shared" si="311"/>
        <v>1</v>
      </c>
      <c r="D9957">
        <v>2612</v>
      </c>
      <c r="E9957" t="s">
        <v>37</v>
      </c>
      <c r="F9957" s="4">
        <v>750000</v>
      </c>
      <c r="G9957" t="s">
        <v>5</v>
      </c>
      <c r="H9957">
        <v>4</v>
      </c>
      <c r="I9957" s="4">
        <f>IF(E9957="Rhode Island", Table1[[#This Row],[price]]*$L$3, IF(E9957="Massachusetts", Table1[[#This Row],[price]]*$L$2, 1))</f>
        <v>750000</v>
      </c>
    </row>
    <row r="9958" spans="1:9" x14ac:dyDescent="0.25">
      <c r="A9958" s="2">
        <v>41724</v>
      </c>
      <c r="B9958" s="1">
        <f t="shared" si="310"/>
        <v>2014</v>
      </c>
      <c r="C9958" s="1">
        <f t="shared" si="311"/>
        <v>1</v>
      </c>
      <c r="D9958">
        <v>2600</v>
      </c>
      <c r="E9958" t="s">
        <v>37</v>
      </c>
      <c r="F9958" s="4">
        <v>828000</v>
      </c>
      <c r="G9958" t="s">
        <v>5</v>
      </c>
      <c r="H9958">
        <v>3</v>
      </c>
      <c r="I9958" s="4">
        <f>IF(E9958="Rhode Island", Table1[[#This Row],[price]]*$L$3, IF(E9958="Massachusetts", Table1[[#This Row],[price]]*$L$2, 1))</f>
        <v>828000</v>
      </c>
    </row>
    <row r="9959" spans="1:9" x14ac:dyDescent="0.25">
      <c r="A9959" s="2">
        <v>41724</v>
      </c>
      <c r="B9959" s="1">
        <f t="shared" si="310"/>
        <v>2014</v>
      </c>
      <c r="C9959" s="1">
        <f t="shared" si="311"/>
        <v>1</v>
      </c>
      <c r="D9959">
        <v>2604</v>
      </c>
      <c r="E9959" t="s">
        <v>37</v>
      </c>
      <c r="F9959" s="4">
        <v>1480000</v>
      </c>
      <c r="G9959" t="s">
        <v>5</v>
      </c>
      <c r="H9959">
        <v>4</v>
      </c>
      <c r="I9959" s="4">
        <f>IF(E9959="Rhode Island", Table1[[#This Row],[price]]*$L$3, IF(E9959="Massachusetts", Table1[[#This Row],[price]]*$L$2, 1))</f>
        <v>1480000</v>
      </c>
    </row>
    <row r="9960" spans="1:9" x14ac:dyDescent="0.25">
      <c r="A9960" s="2">
        <v>41724</v>
      </c>
      <c r="B9960" s="1">
        <f t="shared" si="310"/>
        <v>2014</v>
      </c>
      <c r="C9960" s="1">
        <f t="shared" si="311"/>
        <v>1</v>
      </c>
      <c r="D9960">
        <v>2600</v>
      </c>
      <c r="E9960" t="s">
        <v>37</v>
      </c>
      <c r="F9960" s="4">
        <v>1650000</v>
      </c>
      <c r="G9960" t="s">
        <v>5</v>
      </c>
      <c r="H9960">
        <v>4</v>
      </c>
      <c r="I9960" s="4">
        <f>IF(E9960="Rhode Island", Table1[[#This Row],[price]]*$L$3, IF(E9960="Massachusetts", Table1[[#This Row],[price]]*$L$2, 1))</f>
        <v>1650000</v>
      </c>
    </row>
    <row r="9961" spans="1:9" x14ac:dyDescent="0.25">
      <c r="A9961" s="2">
        <v>41724</v>
      </c>
      <c r="B9961" s="1">
        <f t="shared" si="310"/>
        <v>2014</v>
      </c>
      <c r="C9961" s="1">
        <f t="shared" si="311"/>
        <v>1</v>
      </c>
      <c r="D9961">
        <v>2912</v>
      </c>
      <c r="E9961" t="s">
        <v>36</v>
      </c>
      <c r="F9961" s="4">
        <v>378318</v>
      </c>
      <c r="G9961" t="s">
        <v>6</v>
      </c>
      <c r="H9961">
        <v>2</v>
      </c>
      <c r="I9961" s="4">
        <f>IF(E9961="Rhode Island", Table1[[#This Row],[price]]*$L$3, IF(E9961="Massachusetts", Table1[[#This Row],[price]]*$L$2, 1))</f>
        <v>378318</v>
      </c>
    </row>
    <row r="9962" spans="1:9" x14ac:dyDescent="0.25">
      <c r="A9962" s="2">
        <v>41724</v>
      </c>
      <c r="B9962" s="1">
        <f t="shared" si="310"/>
        <v>2014</v>
      </c>
      <c r="C9962" s="1">
        <f t="shared" si="311"/>
        <v>1</v>
      </c>
      <c r="D9962">
        <v>2603</v>
      </c>
      <c r="E9962" t="s">
        <v>37</v>
      </c>
      <c r="F9962" s="4">
        <v>607000</v>
      </c>
      <c r="G9962" t="s">
        <v>6</v>
      </c>
      <c r="H9962">
        <v>2</v>
      </c>
      <c r="I9962" s="4">
        <f>IF(E9962="Rhode Island", Table1[[#This Row],[price]]*$L$3, IF(E9962="Massachusetts", Table1[[#This Row],[price]]*$L$2, 1))</f>
        <v>607000</v>
      </c>
    </row>
    <row r="9963" spans="1:9" x14ac:dyDescent="0.25">
      <c r="A9963" s="2">
        <v>41725</v>
      </c>
      <c r="B9963" s="1">
        <f t="shared" si="310"/>
        <v>2014</v>
      </c>
      <c r="C9963" s="1">
        <f t="shared" si="311"/>
        <v>1</v>
      </c>
      <c r="D9963">
        <v>2903</v>
      </c>
      <c r="E9963" t="s">
        <v>36</v>
      </c>
      <c r="F9963" s="4">
        <v>400000</v>
      </c>
      <c r="G9963" t="s">
        <v>5</v>
      </c>
      <c r="H9963">
        <v>3</v>
      </c>
      <c r="I9963" s="4">
        <f>IF(E9963="Rhode Island", Table1[[#This Row],[price]]*$L$3, IF(E9963="Massachusetts", Table1[[#This Row],[price]]*$L$2, 1))</f>
        <v>400000</v>
      </c>
    </row>
    <row r="9964" spans="1:9" x14ac:dyDescent="0.25">
      <c r="A9964" s="2">
        <v>41725</v>
      </c>
      <c r="B9964" s="1">
        <f t="shared" si="310"/>
        <v>2014</v>
      </c>
      <c r="C9964" s="1">
        <f t="shared" si="311"/>
        <v>1</v>
      </c>
      <c r="D9964">
        <v>2914</v>
      </c>
      <c r="E9964" t="s">
        <v>36</v>
      </c>
      <c r="F9964" s="4">
        <v>400000</v>
      </c>
      <c r="G9964" t="s">
        <v>5</v>
      </c>
      <c r="H9964">
        <v>3</v>
      </c>
      <c r="I9964" s="4">
        <f>IF(E9964="Rhode Island", Table1[[#This Row],[price]]*$L$3, IF(E9964="Massachusetts", Table1[[#This Row],[price]]*$L$2, 1))</f>
        <v>400000</v>
      </c>
    </row>
    <row r="9965" spans="1:9" x14ac:dyDescent="0.25">
      <c r="A9965" s="2">
        <v>41725</v>
      </c>
      <c r="B9965" s="1">
        <f t="shared" si="310"/>
        <v>2014</v>
      </c>
      <c r="C9965" s="1">
        <f t="shared" si="311"/>
        <v>1</v>
      </c>
      <c r="D9965">
        <v>2611</v>
      </c>
      <c r="E9965" t="s">
        <v>37</v>
      </c>
      <c r="F9965" s="4">
        <v>425000</v>
      </c>
      <c r="G9965" t="s">
        <v>5</v>
      </c>
      <c r="H9965">
        <v>3</v>
      </c>
      <c r="I9965" s="4">
        <f>IF(E9965="Rhode Island", Table1[[#This Row],[price]]*$L$3, IF(E9965="Massachusetts", Table1[[#This Row],[price]]*$L$2, 1))</f>
        <v>425000</v>
      </c>
    </row>
    <row r="9966" spans="1:9" x14ac:dyDescent="0.25">
      <c r="A9966" s="2">
        <v>41725</v>
      </c>
      <c r="B9966" s="1">
        <f t="shared" si="310"/>
        <v>2014</v>
      </c>
      <c r="C9966" s="1">
        <f t="shared" si="311"/>
        <v>1</v>
      </c>
      <c r="D9966">
        <v>2902</v>
      </c>
      <c r="E9966" t="s">
        <v>36</v>
      </c>
      <c r="F9966" s="4">
        <v>428000</v>
      </c>
      <c r="G9966" t="s">
        <v>5</v>
      </c>
      <c r="H9966">
        <v>3</v>
      </c>
      <c r="I9966" s="4">
        <f>IF(E9966="Rhode Island", Table1[[#This Row],[price]]*$L$3, IF(E9966="Massachusetts", Table1[[#This Row],[price]]*$L$2, 1))</f>
        <v>428000</v>
      </c>
    </row>
    <row r="9967" spans="1:9" x14ac:dyDescent="0.25">
      <c r="A9967" s="2">
        <v>41725</v>
      </c>
      <c r="B9967" s="1">
        <f t="shared" si="310"/>
        <v>2014</v>
      </c>
      <c r="C9967" s="1">
        <f t="shared" si="311"/>
        <v>1</v>
      </c>
      <c r="D9967">
        <v>2913</v>
      </c>
      <c r="E9967" t="s">
        <v>36</v>
      </c>
      <c r="F9967" s="4">
        <v>490000</v>
      </c>
      <c r="G9967" t="s">
        <v>5</v>
      </c>
      <c r="H9967">
        <v>3</v>
      </c>
      <c r="I9967" s="4">
        <f>IF(E9967="Rhode Island", Table1[[#This Row],[price]]*$L$3, IF(E9967="Massachusetts", Table1[[#This Row],[price]]*$L$2, 1))</f>
        <v>490000</v>
      </c>
    </row>
    <row r="9968" spans="1:9" x14ac:dyDescent="0.25">
      <c r="A9968" s="2">
        <v>41725</v>
      </c>
      <c r="B9968" s="1">
        <f t="shared" si="310"/>
        <v>2014</v>
      </c>
      <c r="C9968" s="1">
        <f t="shared" si="311"/>
        <v>1</v>
      </c>
      <c r="D9968">
        <v>2902</v>
      </c>
      <c r="E9968" t="s">
        <v>36</v>
      </c>
      <c r="F9968" s="4">
        <v>495000</v>
      </c>
      <c r="G9968" t="s">
        <v>5</v>
      </c>
      <c r="H9968">
        <v>4</v>
      </c>
      <c r="I9968" s="4">
        <f>IF(E9968="Rhode Island", Table1[[#This Row],[price]]*$L$3, IF(E9968="Massachusetts", Table1[[#This Row],[price]]*$L$2, 1))</f>
        <v>495000</v>
      </c>
    </row>
    <row r="9969" spans="1:9" x14ac:dyDescent="0.25">
      <c r="A9969" s="2">
        <v>41725</v>
      </c>
      <c r="B9969" s="1">
        <f t="shared" si="310"/>
        <v>2014</v>
      </c>
      <c r="C9969" s="1">
        <f t="shared" si="311"/>
        <v>1</v>
      </c>
      <c r="D9969">
        <v>2615</v>
      </c>
      <c r="E9969" t="s">
        <v>37</v>
      </c>
      <c r="F9969" s="4">
        <v>565000</v>
      </c>
      <c r="G9969" t="s">
        <v>5</v>
      </c>
      <c r="H9969">
        <v>4</v>
      </c>
      <c r="I9969" s="4">
        <f>IF(E9969="Rhode Island", Table1[[#This Row],[price]]*$L$3, IF(E9969="Massachusetts", Table1[[#This Row],[price]]*$L$2, 1))</f>
        <v>565000</v>
      </c>
    </row>
    <row r="9970" spans="1:9" x14ac:dyDescent="0.25">
      <c r="A9970" s="2">
        <v>41725</v>
      </c>
      <c r="B9970" s="1">
        <f t="shared" si="310"/>
        <v>2014</v>
      </c>
      <c r="C9970" s="1">
        <f t="shared" si="311"/>
        <v>1</v>
      </c>
      <c r="D9970">
        <v>2914</v>
      </c>
      <c r="E9970" t="s">
        <v>36</v>
      </c>
      <c r="F9970" s="4">
        <v>565000</v>
      </c>
      <c r="G9970" t="s">
        <v>5</v>
      </c>
      <c r="H9970">
        <v>4</v>
      </c>
      <c r="I9970" s="4">
        <f>IF(E9970="Rhode Island", Table1[[#This Row],[price]]*$L$3, IF(E9970="Massachusetts", Table1[[#This Row],[price]]*$L$2, 1))</f>
        <v>565000</v>
      </c>
    </row>
    <row r="9971" spans="1:9" x14ac:dyDescent="0.25">
      <c r="A9971" s="2">
        <v>41725</v>
      </c>
      <c r="B9971" s="1">
        <f t="shared" si="310"/>
        <v>2014</v>
      </c>
      <c r="C9971" s="1">
        <f t="shared" si="311"/>
        <v>1</v>
      </c>
      <c r="D9971">
        <v>2911</v>
      </c>
      <c r="E9971" t="s">
        <v>36</v>
      </c>
      <c r="F9971" s="4">
        <v>650000</v>
      </c>
      <c r="G9971" t="s">
        <v>5</v>
      </c>
      <c r="H9971">
        <v>4</v>
      </c>
      <c r="I9971" s="4">
        <f>IF(E9971="Rhode Island", Table1[[#This Row],[price]]*$L$3, IF(E9971="Massachusetts", Table1[[#This Row],[price]]*$L$2, 1))</f>
        <v>650000</v>
      </c>
    </row>
    <row r="9972" spans="1:9" x14ac:dyDescent="0.25">
      <c r="A9972" s="2">
        <v>41725</v>
      </c>
      <c r="B9972" s="1">
        <f t="shared" si="310"/>
        <v>2014</v>
      </c>
      <c r="C9972" s="1">
        <f t="shared" si="311"/>
        <v>1</v>
      </c>
      <c r="D9972">
        <v>2612</v>
      </c>
      <c r="E9972" t="s">
        <v>37</v>
      </c>
      <c r="F9972" s="4">
        <v>675000</v>
      </c>
      <c r="G9972" t="s">
        <v>5</v>
      </c>
      <c r="H9972">
        <v>3</v>
      </c>
      <c r="I9972" s="4">
        <f>IF(E9972="Rhode Island", Table1[[#This Row],[price]]*$L$3, IF(E9972="Massachusetts", Table1[[#This Row],[price]]*$L$2, 1))</f>
        <v>675000</v>
      </c>
    </row>
    <row r="9973" spans="1:9" x14ac:dyDescent="0.25">
      <c r="A9973" s="2">
        <v>41725</v>
      </c>
      <c r="B9973" s="1">
        <f t="shared" si="310"/>
        <v>2014</v>
      </c>
      <c r="C9973" s="1">
        <f t="shared" si="311"/>
        <v>1</v>
      </c>
      <c r="D9973">
        <v>2605</v>
      </c>
      <c r="E9973" t="s">
        <v>37</v>
      </c>
      <c r="F9973" s="4">
        <v>792500</v>
      </c>
      <c r="G9973" t="s">
        <v>5</v>
      </c>
      <c r="H9973">
        <v>3</v>
      </c>
      <c r="I9973" s="4">
        <f>IF(E9973="Rhode Island", Table1[[#This Row],[price]]*$L$3, IF(E9973="Massachusetts", Table1[[#This Row],[price]]*$L$2, 1))</f>
        <v>792500</v>
      </c>
    </row>
    <row r="9974" spans="1:9" x14ac:dyDescent="0.25">
      <c r="A9974" s="2">
        <v>41725</v>
      </c>
      <c r="B9974" s="1">
        <f t="shared" si="310"/>
        <v>2014</v>
      </c>
      <c r="C9974" s="1">
        <f t="shared" si="311"/>
        <v>1</v>
      </c>
      <c r="D9974">
        <v>2617</v>
      </c>
      <c r="E9974" t="s">
        <v>37</v>
      </c>
      <c r="F9974" s="4">
        <v>250000</v>
      </c>
      <c r="G9974" t="s">
        <v>6</v>
      </c>
      <c r="H9974">
        <v>2</v>
      </c>
      <c r="I9974" s="4">
        <f>IF(E9974="Rhode Island", Table1[[#This Row],[price]]*$L$3, IF(E9974="Massachusetts", Table1[[#This Row],[price]]*$L$2, 1))</f>
        <v>250000</v>
      </c>
    </row>
    <row r="9975" spans="1:9" x14ac:dyDescent="0.25">
      <c r="A9975" s="2">
        <v>41725</v>
      </c>
      <c r="B9975" s="1">
        <f t="shared" si="310"/>
        <v>2014</v>
      </c>
      <c r="C9975" s="1">
        <f t="shared" si="311"/>
        <v>1</v>
      </c>
      <c r="D9975">
        <v>2602</v>
      </c>
      <c r="E9975" t="s">
        <v>37</v>
      </c>
      <c r="F9975" s="4">
        <v>355000</v>
      </c>
      <c r="G9975" t="s">
        <v>6</v>
      </c>
      <c r="H9975">
        <v>2</v>
      </c>
      <c r="I9975" s="4">
        <f>IF(E9975="Rhode Island", Table1[[#This Row],[price]]*$L$3, IF(E9975="Massachusetts", Table1[[#This Row],[price]]*$L$2, 1))</f>
        <v>355000</v>
      </c>
    </row>
    <row r="9976" spans="1:9" x14ac:dyDescent="0.25">
      <c r="A9976" s="2">
        <v>41726</v>
      </c>
      <c r="B9976" s="1">
        <f t="shared" si="310"/>
        <v>2014</v>
      </c>
      <c r="C9976" s="1">
        <f t="shared" si="311"/>
        <v>1</v>
      </c>
      <c r="D9976">
        <v>2903</v>
      </c>
      <c r="E9976" t="s">
        <v>36</v>
      </c>
      <c r="F9976" s="4">
        <v>350000</v>
      </c>
      <c r="G9976" t="s">
        <v>5</v>
      </c>
      <c r="H9976">
        <v>3</v>
      </c>
      <c r="I9976" s="4">
        <f>IF(E9976="Rhode Island", Table1[[#This Row],[price]]*$L$3, IF(E9976="Massachusetts", Table1[[#This Row],[price]]*$L$2, 1))</f>
        <v>350000</v>
      </c>
    </row>
    <row r="9977" spans="1:9" x14ac:dyDescent="0.25">
      <c r="A9977" s="2">
        <v>41726</v>
      </c>
      <c r="B9977" s="1">
        <f t="shared" si="310"/>
        <v>2014</v>
      </c>
      <c r="C9977" s="1">
        <f t="shared" si="311"/>
        <v>1</v>
      </c>
      <c r="D9977">
        <v>2615</v>
      </c>
      <c r="E9977" t="s">
        <v>37</v>
      </c>
      <c r="F9977" s="4">
        <v>398500</v>
      </c>
      <c r="G9977" t="s">
        <v>5</v>
      </c>
      <c r="H9977">
        <v>3</v>
      </c>
      <c r="I9977" s="4">
        <f>IF(E9977="Rhode Island", Table1[[#This Row],[price]]*$L$3, IF(E9977="Massachusetts", Table1[[#This Row],[price]]*$L$2, 1))</f>
        <v>398500</v>
      </c>
    </row>
    <row r="9978" spans="1:9" x14ac:dyDescent="0.25">
      <c r="A9978" s="2">
        <v>41726</v>
      </c>
      <c r="B9978" s="1">
        <f t="shared" si="310"/>
        <v>2014</v>
      </c>
      <c r="C9978" s="1">
        <f t="shared" si="311"/>
        <v>1</v>
      </c>
      <c r="D9978">
        <v>2615</v>
      </c>
      <c r="E9978" t="s">
        <v>37</v>
      </c>
      <c r="F9978" s="4">
        <v>440000</v>
      </c>
      <c r="G9978" t="s">
        <v>5</v>
      </c>
      <c r="H9978">
        <v>4</v>
      </c>
      <c r="I9978" s="4">
        <f>IF(E9978="Rhode Island", Table1[[#This Row],[price]]*$L$3, IF(E9978="Massachusetts", Table1[[#This Row],[price]]*$L$2, 1))</f>
        <v>440000</v>
      </c>
    </row>
    <row r="9979" spans="1:9" x14ac:dyDescent="0.25">
      <c r="A9979" s="2">
        <v>41726</v>
      </c>
      <c r="B9979" s="1">
        <f t="shared" si="310"/>
        <v>2014</v>
      </c>
      <c r="C9979" s="1">
        <f t="shared" si="311"/>
        <v>1</v>
      </c>
      <c r="D9979">
        <v>2914</v>
      </c>
      <c r="E9979" t="s">
        <v>36</v>
      </c>
      <c r="F9979" s="4">
        <v>443000</v>
      </c>
      <c r="G9979" t="s">
        <v>5</v>
      </c>
      <c r="H9979">
        <v>3</v>
      </c>
      <c r="I9979" s="4">
        <f>IF(E9979="Rhode Island", Table1[[#This Row],[price]]*$L$3, IF(E9979="Massachusetts", Table1[[#This Row],[price]]*$L$2, 1))</f>
        <v>443000</v>
      </c>
    </row>
    <row r="9980" spans="1:9" x14ac:dyDescent="0.25">
      <c r="A9980" s="2">
        <v>41726</v>
      </c>
      <c r="B9980" s="1">
        <f t="shared" si="310"/>
        <v>2014</v>
      </c>
      <c r="C9980" s="1">
        <f t="shared" si="311"/>
        <v>1</v>
      </c>
      <c r="D9980">
        <v>2913</v>
      </c>
      <c r="E9980" t="s">
        <v>36</v>
      </c>
      <c r="F9980" s="4">
        <v>472000</v>
      </c>
      <c r="G9980" t="s">
        <v>5</v>
      </c>
      <c r="H9980">
        <v>4</v>
      </c>
      <c r="I9980" s="4">
        <f>IF(E9980="Rhode Island", Table1[[#This Row],[price]]*$L$3, IF(E9980="Massachusetts", Table1[[#This Row],[price]]*$L$2, 1))</f>
        <v>472000</v>
      </c>
    </row>
    <row r="9981" spans="1:9" x14ac:dyDescent="0.25">
      <c r="A9981" s="2">
        <v>41726</v>
      </c>
      <c r="B9981" s="1">
        <f t="shared" si="310"/>
        <v>2014</v>
      </c>
      <c r="C9981" s="1">
        <f t="shared" si="311"/>
        <v>1</v>
      </c>
      <c r="D9981">
        <v>2617</v>
      </c>
      <c r="E9981" t="s">
        <v>37</v>
      </c>
      <c r="F9981" s="4">
        <v>525000</v>
      </c>
      <c r="G9981" t="s">
        <v>5</v>
      </c>
      <c r="H9981">
        <v>4</v>
      </c>
      <c r="I9981" s="4">
        <f>IF(E9981="Rhode Island", Table1[[#This Row],[price]]*$L$3, IF(E9981="Massachusetts", Table1[[#This Row],[price]]*$L$2, 1))</f>
        <v>525000</v>
      </c>
    </row>
    <row r="9982" spans="1:9" x14ac:dyDescent="0.25">
      <c r="A9982" s="2">
        <v>41726</v>
      </c>
      <c r="B9982" s="1">
        <f t="shared" si="310"/>
        <v>2014</v>
      </c>
      <c r="C9982" s="1">
        <f t="shared" si="311"/>
        <v>1</v>
      </c>
      <c r="D9982">
        <v>2611</v>
      </c>
      <c r="E9982" t="s">
        <v>37</v>
      </c>
      <c r="F9982" s="4">
        <v>529000</v>
      </c>
      <c r="G9982" t="s">
        <v>5</v>
      </c>
      <c r="H9982">
        <v>4</v>
      </c>
      <c r="I9982" s="4">
        <f>IF(E9982="Rhode Island", Table1[[#This Row],[price]]*$L$3, IF(E9982="Massachusetts", Table1[[#This Row],[price]]*$L$2, 1))</f>
        <v>529000</v>
      </c>
    </row>
    <row r="9983" spans="1:9" x14ac:dyDescent="0.25">
      <c r="A9983" s="2">
        <v>41726</v>
      </c>
      <c r="B9983" s="1">
        <f t="shared" si="310"/>
        <v>2014</v>
      </c>
      <c r="C9983" s="1">
        <f t="shared" si="311"/>
        <v>1</v>
      </c>
      <c r="D9983">
        <v>2914</v>
      </c>
      <c r="E9983" t="s">
        <v>36</v>
      </c>
      <c r="F9983" s="4">
        <v>652000</v>
      </c>
      <c r="G9983" t="s">
        <v>5</v>
      </c>
      <c r="H9983">
        <v>4</v>
      </c>
      <c r="I9983" s="4">
        <f>IF(E9983="Rhode Island", Table1[[#This Row],[price]]*$L$3, IF(E9983="Massachusetts", Table1[[#This Row],[price]]*$L$2, 1))</f>
        <v>652000</v>
      </c>
    </row>
    <row r="9984" spans="1:9" x14ac:dyDescent="0.25">
      <c r="A9984" s="2">
        <v>41726</v>
      </c>
      <c r="B9984" s="1">
        <f t="shared" si="310"/>
        <v>2014</v>
      </c>
      <c r="C9984" s="1">
        <f t="shared" si="311"/>
        <v>1</v>
      </c>
      <c r="D9984">
        <v>2602</v>
      </c>
      <c r="E9984" t="s">
        <v>37</v>
      </c>
      <c r="F9984" s="4">
        <v>690000</v>
      </c>
      <c r="G9984" t="s">
        <v>5</v>
      </c>
      <c r="H9984">
        <v>4</v>
      </c>
      <c r="I9984" s="4">
        <f>IF(E9984="Rhode Island", Table1[[#This Row],[price]]*$L$3, IF(E9984="Massachusetts", Table1[[#This Row],[price]]*$L$2, 1))</f>
        <v>690000</v>
      </c>
    </row>
    <row r="9985" spans="1:9" x14ac:dyDescent="0.25">
      <c r="A9985" s="2">
        <v>41726</v>
      </c>
      <c r="B9985" s="1">
        <f t="shared" si="310"/>
        <v>2014</v>
      </c>
      <c r="C9985" s="1">
        <f t="shared" si="311"/>
        <v>1</v>
      </c>
      <c r="D9985">
        <v>2600</v>
      </c>
      <c r="E9985" t="s">
        <v>37</v>
      </c>
      <c r="F9985" s="4">
        <v>808000</v>
      </c>
      <c r="G9985" t="s">
        <v>5</v>
      </c>
      <c r="H9985">
        <v>3</v>
      </c>
      <c r="I9985" s="4">
        <f>IF(E9985="Rhode Island", Table1[[#This Row],[price]]*$L$3, IF(E9985="Massachusetts", Table1[[#This Row],[price]]*$L$2, 1))</f>
        <v>808000</v>
      </c>
    </row>
    <row r="9986" spans="1:9" x14ac:dyDescent="0.25">
      <c r="A9986" s="2">
        <v>41726</v>
      </c>
      <c r="B9986" s="1">
        <f t="shared" ref="B9986:B10049" si="312">YEAR(A9986)</f>
        <v>2014</v>
      </c>
      <c r="C9986" s="1">
        <f t="shared" ref="C9986:C10049" si="313">ROUNDUP(MONTH(A9986)/3,0)</f>
        <v>1</v>
      </c>
      <c r="D9986">
        <v>2913</v>
      </c>
      <c r="E9986" t="s">
        <v>36</v>
      </c>
      <c r="F9986" s="4">
        <v>870000</v>
      </c>
      <c r="G9986" t="s">
        <v>5</v>
      </c>
      <c r="H9986">
        <v>4</v>
      </c>
      <c r="I9986" s="4">
        <f>IF(E9986="Rhode Island", Table1[[#This Row],[price]]*$L$3, IF(E9986="Massachusetts", Table1[[#This Row],[price]]*$L$2, 1))</f>
        <v>870000</v>
      </c>
    </row>
    <row r="9987" spans="1:9" x14ac:dyDescent="0.25">
      <c r="A9987" s="2">
        <v>41727</v>
      </c>
      <c r="B9987" s="1">
        <f t="shared" si="312"/>
        <v>2014</v>
      </c>
      <c r="C9987" s="1">
        <f t="shared" si="313"/>
        <v>1</v>
      </c>
      <c r="D9987">
        <v>2607</v>
      </c>
      <c r="E9987" t="s">
        <v>37</v>
      </c>
      <c r="F9987" s="4">
        <v>555000</v>
      </c>
      <c r="G9987" t="s">
        <v>5</v>
      </c>
      <c r="H9987">
        <v>3</v>
      </c>
      <c r="I9987" s="4">
        <f>IF(E9987="Rhode Island", Table1[[#This Row],[price]]*$L$3, IF(E9987="Massachusetts", Table1[[#This Row],[price]]*$L$2, 1))</f>
        <v>555000</v>
      </c>
    </row>
    <row r="9988" spans="1:9" x14ac:dyDescent="0.25">
      <c r="A9988" s="2">
        <v>41727</v>
      </c>
      <c r="B9988" s="1">
        <f t="shared" si="312"/>
        <v>2014</v>
      </c>
      <c r="C9988" s="1">
        <f t="shared" si="313"/>
        <v>1</v>
      </c>
      <c r="D9988">
        <v>2615</v>
      </c>
      <c r="E9988" t="s">
        <v>37</v>
      </c>
      <c r="F9988" s="4">
        <v>615000</v>
      </c>
      <c r="G9988" t="s">
        <v>5</v>
      </c>
      <c r="H9988">
        <v>5</v>
      </c>
      <c r="I9988" s="4">
        <f>IF(E9988="Rhode Island", Table1[[#This Row],[price]]*$L$3, IF(E9988="Massachusetts", Table1[[#This Row],[price]]*$L$2, 1))</f>
        <v>615000</v>
      </c>
    </row>
    <row r="9989" spans="1:9" x14ac:dyDescent="0.25">
      <c r="A9989" s="2">
        <v>41727</v>
      </c>
      <c r="B9989" s="1">
        <f t="shared" si="312"/>
        <v>2014</v>
      </c>
      <c r="C9989" s="1">
        <f t="shared" si="313"/>
        <v>1</v>
      </c>
      <c r="D9989">
        <v>2913</v>
      </c>
      <c r="E9989" t="s">
        <v>36</v>
      </c>
      <c r="F9989" s="4">
        <v>660000</v>
      </c>
      <c r="G9989" t="s">
        <v>5</v>
      </c>
      <c r="H9989">
        <v>4</v>
      </c>
      <c r="I9989" s="4">
        <f>IF(E9989="Rhode Island", Table1[[#This Row],[price]]*$L$3, IF(E9989="Massachusetts", Table1[[#This Row],[price]]*$L$2, 1))</f>
        <v>660000</v>
      </c>
    </row>
    <row r="9990" spans="1:9" x14ac:dyDescent="0.25">
      <c r="A9990" s="2">
        <v>41727</v>
      </c>
      <c r="B9990" s="1">
        <f t="shared" si="312"/>
        <v>2014</v>
      </c>
      <c r="C9990" s="1">
        <f t="shared" si="313"/>
        <v>1</v>
      </c>
      <c r="D9990">
        <v>2905</v>
      </c>
      <c r="E9990" t="s">
        <v>36</v>
      </c>
      <c r="F9990" s="4">
        <v>660000</v>
      </c>
      <c r="G9990" t="s">
        <v>5</v>
      </c>
      <c r="H9990">
        <v>5</v>
      </c>
      <c r="I9990" s="4">
        <f>IF(E9990="Rhode Island", Table1[[#This Row],[price]]*$L$3, IF(E9990="Massachusetts", Table1[[#This Row],[price]]*$L$2, 1))</f>
        <v>660000</v>
      </c>
    </row>
    <row r="9991" spans="1:9" x14ac:dyDescent="0.25">
      <c r="A9991" s="2">
        <v>41727</v>
      </c>
      <c r="B9991" s="1">
        <f t="shared" si="312"/>
        <v>2014</v>
      </c>
      <c r="C9991" s="1">
        <f t="shared" si="313"/>
        <v>1</v>
      </c>
      <c r="D9991">
        <v>2913</v>
      </c>
      <c r="E9991" t="s">
        <v>36</v>
      </c>
      <c r="F9991" s="4">
        <v>910000</v>
      </c>
      <c r="G9991" t="s">
        <v>5</v>
      </c>
      <c r="H9991">
        <v>4</v>
      </c>
      <c r="I9991" s="4">
        <f>IF(E9991="Rhode Island", Table1[[#This Row],[price]]*$L$3, IF(E9991="Massachusetts", Table1[[#This Row],[price]]*$L$2, 1))</f>
        <v>910000</v>
      </c>
    </row>
    <row r="9992" spans="1:9" x14ac:dyDescent="0.25">
      <c r="A9992" s="2">
        <v>41727</v>
      </c>
      <c r="B9992" s="1">
        <f t="shared" si="312"/>
        <v>2014</v>
      </c>
      <c r="C9992" s="1">
        <f t="shared" si="313"/>
        <v>1</v>
      </c>
      <c r="D9992">
        <v>2600</v>
      </c>
      <c r="E9992" t="s">
        <v>37</v>
      </c>
      <c r="F9992" s="4">
        <v>975000</v>
      </c>
      <c r="G9992" t="s">
        <v>5</v>
      </c>
      <c r="H9992">
        <v>4</v>
      </c>
      <c r="I9992" s="4">
        <f>IF(E9992="Rhode Island", Table1[[#This Row],[price]]*$L$3, IF(E9992="Massachusetts", Table1[[#This Row],[price]]*$L$2, 1))</f>
        <v>975000</v>
      </c>
    </row>
    <row r="9993" spans="1:9" x14ac:dyDescent="0.25">
      <c r="A9993" s="2">
        <v>41727</v>
      </c>
      <c r="B9993" s="1">
        <f t="shared" si="312"/>
        <v>2014</v>
      </c>
      <c r="C9993" s="1">
        <f t="shared" si="313"/>
        <v>1</v>
      </c>
      <c r="D9993">
        <v>2605</v>
      </c>
      <c r="E9993" t="s">
        <v>37</v>
      </c>
      <c r="F9993" s="4">
        <v>1000000</v>
      </c>
      <c r="G9993" t="s">
        <v>5</v>
      </c>
      <c r="H9993">
        <v>5</v>
      </c>
      <c r="I9993" s="4">
        <f>IF(E9993="Rhode Island", Table1[[#This Row],[price]]*$L$3, IF(E9993="Massachusetts", Table1[[#This Row],[price]]*$L$2, 1))</f>
        <v>1000000</v>
      </c>
    </row>
    <row r="9994" spans="1:9" x14ac:dyDescent="0.25">
      <c r="A9994" s="2">
        <v>41727</v>
      </c>
      <c r="B9994" s="1">
        <f t="shared" si="312"/>
        <v>2014</v>
      </c>
      <c r="C9994" s="1">
        <f t="shared" si="313"/>
        <v>1</v>
      </c>
      <c r="D9994">
        <v>2602</v>
      </c>
      <c r="E9994" t="s">
        <v>37</v>
      </c>
      <c r="F9994" s="4">
        <v>1015000</v>
      </c>
      <c r="G9994" t="s">
        <v>5</v>
      </c>
      <c r="H9994">
        <v>4</v>
      </c>
      <c r="I9994" s="4">
        <f>IF(E9994="Rhode Island", Table1[[#This Row],[price]]*$L$3, IF(E9994="Massachusetts", Table1[[#This Row],[price]]*$L$2, 1))</f>
        <v>1015000</v>
      </c>
    </row>
    <row r="9995" spans="1:9" x14ac:dyDescent="0.25">
      <c r="A9995" s="2">
        <v>41729</v>
      </c>
      <c r="B9995" s="1">
        <f t="shared" si="312"/>
        <v>2014</v>
      </c>
      <c r="C9995" s="1">
        <f t="shared" si="313"/>
        <v>1</v>
      </c>
      <c r="D9995">
        <v>2905</v>
      </c>
      <c r="E9995" t="s">
        <v>36</v>
      </c>
      <c r="F9995" s="4">
        <v>370000</v>
      </c>
      <c r="G9995" t="s">
        <v>5</v>
      </c>
      <c r="H9995">
        <v>3</v>
      </c>
      <c r="I9995" s="4">
        <f>IF(E9995="Rhode Island", Table1[[#This Row],[price]]*$L$3, IF(E9995="Massachusetts", Table1[[#This Row],[price]]*$L$2, 1))</f>
        <v>370000</v>
      </c>
    </row>
    <row r="9996" spans="1:9" x14ac:dyDescent="0.25">
      <c r="A9996" s="2">
        <v>41729</v>
      </c>
      <c r="B9996" s="1">
        <f t="shared" si="312"/>
        <v>2014</v>
      </c>
      <c r="C9996" s="1">
        <f t="shared" si="313"/>
        <v>1</v>
      </c>
      <c r="D9996">
        <v>2615</v>
      </c>
      <c r="E9996" t="s">
        <v>37</v>
      </c>
      <c r="F9996" s="4">
        <v>389000</v>
      </c>
      <c r="G9996" t="s">
        <v>5</v>
      </c>
      <c r="H9996">
        <v>3</v>
      </c>
      <c r="I9996" s="4">
        <f>IF(E9996="Rhode Island", Table1[[#This Row],[price]]*$L$3, IF(E9996="Massachusetts", Table1[[#This Row],[price]]*$L$2, 1))</f>
        <v>389000</v>
      </c>
    </row>
    <row r="9997" spans="1:9" x14ac:dyDescent="0.25">
      <c r="A9997" s="2">
        <v>41729</v>
      </c>
      <c r="B9997" s="1">
        <f t="shared" si="312"/>
        <v>2014</v>
      </c>
      <c r="C9997" s="1">
        <f t="shared" si="313"/>
        <v>1</v>
      </c>
      <c r="D9997">
        <v>2904</v>
      </c>
      <c r="E9997" t="s">
        <v>36</v>
      </c>
      <c r="F9997" s="4">
        <v>430000</v>
      </c>
      <c r="G9997" t="s">
        <v>5</v>
      </c>
      <c r="H9997">
        <v>3</v>
      </c>
      <c r="I9997" s="4">
        <f>IF(E9997="Rhode Island", Table1[[#This Row],[price]]*$L$3, IF(E9997="Massachusetts", Table1[[#This Row],[price]]*$L$2, 1))</f>
        <v>430000</v>
      </c>
    </row>
    <row r="9998" spans="1:9" x14ac:dyDescent="0.25">
      <c r="A9998" s="2">
        <v>41729</v>
      </c>
      <c r="B9998" s="1">
        <f t="shared" si="312"/>
        <v>2014</v>
      </c>
      <c r="C9998" s="1">
        <f t="shared" si="313"/>
        <v>1</v>
      </c>
      <c r="D9998">
        <v>2902</v>
      </c>
      <c r="E9998" t="s">
        <v>36</v>
      </c>
      <c r="F9998" s="4">
        <v>435000</v>
      </c>
      <c r="G9998" t="s">
        <v>5</v>
      </c>
      <c r="H9998">
        <v>3</v>
      </c>
      <c r="I9998" s="4">
        <f>IF(E9998="Rhode Island", Table1[[#This Row],[price]]*$L$3, IF(E9998="Massachusetts", Table1[[#This Row],[price]]*$L$2, 1))</f>
        <v>435000</v>
      </c>
    </row>
    <row r="9999" spans="1:9" x14ac:dyDescent="0.25">
      <c r="A9999" s="2">
        <v>41729</v>
      </c>
      <c r="B9999" s="1">
        <f t="shared" si="312"/>
        <v>2014</v>
      </c>
      <c r="C9999" s="1">
        <f t="shared" si="313"/>
        <v>1</v>
      </c>
      <c r="D9999">
        <v>2905</v>
      </c>
      <c r="E9999" t="s">
        <v>36</v>
      </c>
      <c r="F9999" s="4">
        <v>500000</v>
      </c>
      <c r="G9999" t="s">
        <v>5</v>
      </c>
      <c r="H9999">
        <v>4</v>
      </c>
      <c r="I9999" s="4">
        <f>IF(E9999="Rhode Island", Table1[[#This Row],[price]]*$L$3, IF(E9999="Massachusetts", Table1[[#This Row],[price]]*$L$2, 1))</f>
        <v>500000</v>
      </c>
    </row>
    <row r="10000" spans="1:9" x14ac:dyDescent="0.25">
      <c r="A10000" s="2">
        <v>41729</v>
      </c>
      <c r="B10000" s="1">
        <f t="shared" si="312"/>
        <v>2014</v>
      </c>
      <c r="C10000" s="1">
        <f t="shared" si="313"/>
        <v>1</v>
      </c>
      <c r="D10000">
        <v>2914</v>
      </c>
      <c r="E10000" t="s">
        <v>36</v>
      </c>
      <c r="F10000" s="4">
        <v>512500</v>
      </c>
      <c r="G10000" t="s">
        <v>5</v>
      </c>
      <c r="H10000">
        <v>5</v>
      </c>
      <c r="I10000" s="4">
        <f>IF(E10000="Rhode Island", Table1[[#This Row],[price]]*$L$3, IF(E10000="Massachusetts", Table1[[#This Row],[price]]*$L$2, 1))</f>
        <v>512500</v>
      </c>
    </row>
    <row r="10001" spans="1:9" x14ac:dyDescent="0.25">
      <c r="A10001" s="2">
        <v>41729</v>
      </c>
      <c r="B10001" s="1">
        <f t="shared" si="312"/>
        <v>2014</v>
      </c>
      <c r="C10001" s="1">
        <f t="shared" si="313"/>
        <v>1</v>
      </c>
      <c r="D10001">
        <v>2914</v>
      </c>
      <c r="E10001" t="s">
        <v>36</v>
      </c>
      <c r="F10001" s="4">
        <v>543000</v>
      </c>
      <c r="G10001" t="s">
        <v>5</v>
      </c>
      <c r="H10001">
        <v>4</v>
      </c>
      <c r="I10001" s="4">
        <f>IF(E10001="Rhode Island", Table1[[#This Row],[price]]*$L$3, IF(E10001="Massachusetts", Table1[[#This Row],[price]]*$L$2, 1))</f>
        <v>543000</v>
      </c>
    </row>
    <row r="10002" spans="1:9" x14ac:dyDescent="0.25">
      <c r="A10002" s="2">
        <v>41729</v>
      </c>
      <c r="B10002" s="1">
        <f t="shared" si="312"/>
        <v>2014</v>
      </c>
      <c r="C10002" s="1">
        <f t="shared" si="313"/>
        <v>1</v>
      </c>
      <c r="D10002">
        <v>2913</v>
      </c>
      <c r="E10002" t="s">
        <v>36</v>
      </c>
      <c r="F10002" s="4">
        <v>591000</v>
      </c>
      <c r="G10002" t="s">
        <v>5</v>
      </c>
      <c r="H10002">
        <v>4</v>
      </c>
      <c r="I10002" s="4">
        <f>IF(E10002="Rhode Island", Table1[[#This Row],[price]]*$L$3, IF(E10002="Massachusetts", Table1[[#This Row],[price]]*$L$2, 1))</f>
        <v>591000</v>
      </c>
    </row>
    <row r="10003" spans="1:9" x14ac:dyDescent="0.25">
      <c r="A10003" s="2">
        <v>41729</v>
      </c>
      <c r="B10003" s="1">
        <f t="shared" si="312"/>
        <v>2014</v>
      </c>
      <c r="C10003" s="1">
        <f t="shared" si="313"/>
        <v>1</v>
      </c>
      <c r="D10003">
        <v>2602</v>
      </c>
      <c r="E10003" t="s">
        <v>37</v>
      </c>
      <c r="F10003" s="4">
        <v>675000</v>
      </c>
      <c r="G10003" t="s">
        <v>5</v>
      </c>
      <c r="H10003">
        <v>3</v>
      </c>
      <c r="I10003" s="4">
        <f>IF(E10003="Rhode Island", Table1[[#This Row],[price]]*$L$3, IF(E10003="Massachusetts", Table1[[#This Row],[price]]*$L$2, 1))</f>
        <v>675000</v>
      </c>
    </row>
    <row r="10004" spans="1:9" x14ac:dyDescent="0.25">
      <c r="A10004" s="2">
        <v>41729</v>
      </c>
      <c r="B10004" s="1">
        <f t="shared" si="312"/>
        <v>2014</v>
      </c>
      <c r="C10004" s="1">
        <f t="shared" si="313"/>
        <v>1</v>
      </c>
      <c r="D10004">
        <v>2617</v>
      </c>
      <c r="E10004" t="s">
        <v>37</v>
      </c>
      <c r="F10004" s="4">
        <v>780000</v>
      </c>
      <c r="G10004" t="s">
        <v>5</v>
      </c>
      <c r="H10004">
        <v>5</v>
      </c>
      <c r="I10004" s="4">
        <f>IF(E10004="Rhode Island", Table1[[#This Row],[price]]*$L$3, IF(E10004="Massachusetts", Table1[[#This Row],[price]]*$L$2, 1))</f>
        <v>780000</v>
      </c>
    </row>
    <row r="10005" spans="1:9" x14ac:dyDescent="0.25">
      <c r="A10005" s="2">
        <v>41729</v>
      </c>
      <c r="B10005" s="1">
        <f t="shared" si="312"/>
        <v>2014</v>
      </c>
      <c r="C10005" s="1">
        <f t="shared" si="313"/>
        <v>1</v>
      </c>
      <c r="D10005">
        <v>2914</v>
      </c>
      <c r="E10005" t="s">
        <v>36</v>
      </c>
      <c r="F10005" s="4">
        <v>850000</v>
      </c>
      <c r="G10005" t="s">
        <v>5</v>
      </c>
      <c r="H10005">
        <v>4</v>
      </c>
      <c r="I10005" s="4">
        <f>IF(E10005="Rhode Island", Table1[[#This Row],[price]]*$L$3, IF(E10005="Massachusetts", Table1[[#This Row],[price]]*$L$2, 1))</f>
        <v>850000</v>
      </c>
    </row>
    <row r="10006" spans="1:9" x14ac:dyDescent="0.25">
      <c r="A10006" s="2">
        <v>41729</v>
      </c>
      <c r="B10006" s="1">
        <f t="shared" si="312"/>
        <v>2014</v>
      </c>
      <c r="C10006" s="1">
        <f t="shared" si="313"/>
        <v>1</v>
      </c>
      <c r="D10006">
        <v>2603</v>
      </c>
      <c r="E10006" t="s">
        <v>37</v>
      </c>
      <c r="F10006" s="4">
        <v>1200000</v>
      </c>
      <c r="G10006" t="s">
        <v>5</v>
      </c>
      <c r="H10006">
        <v>4</v>
      </c>
      <c r="I10006" s="4">
        <f>IF(E10006="Rhode Island", Table1[[#This Row],[price]]*$L$3, IF(E10006="Massachusetts", Table1[[#This Row],[price]]*$L$2, 1))</f>
        <v>1200000</v>
      </c>
    </row>
    <row r="10007" spans="1:9" x14ac:dyDescent="0.25">
      <c r="A10007" s="2">
        <v>41729</v>
      </c>
      <c r="B10007" s="1">
        <f t="shared" si="312"/>
        <v>2014</v>
      </c>
      <c r="C10007" s="1">
        <f t="shared" si="313"/>
        <v>1</v>
      </c>
      <c r="D10007">
        <v>2606</v>
      </c>
      <c r="E10007" t="s">
        <v>37</v>
      </c>
      <c r="F10007" s="4">
        <v>380000</v>
      </c>
      <c r="G10007" t="s">
        <v>6</v>
      </c>
      <c r="H10007">
        <v>2</v>
      </c>
      <c r="I10007" s="4">
        <f>IF(E10007="Rhode Island", Table1[[#This Row],[price]]*$L$3, IF(E10007="Massachusetts", Table1[[#This Row],[price]]*$L$2, 1))</f>
        <v>380000</v>
      </c>
    </row>
    <row r="10008" spans="1:9" x14ac:dyDescent="0.25">
      <c r="A10008" s="2">
        <v>41729</v>
      </c>
      <c r="B10008" s="1">
        <f t="shared" si="312"/>
        <v>2014</v>
      </c>
      <c r="C10008" s="1">
        <f t="shared" si="313"/>
        <v>1</v>
      </c>
      <c r="D10008">
        <v>2900</v>
      </c>
      <c r="E10008" t="s">
        <v>37</v>
      </c>
      <c r="F10008" s="4">
        <v>382000</v>
      </c>
      <c r="G10008" t="s">
        <v>6</v>
      </c>
      <c r="H10008">
        <v>2</v>
      </c>
      <c r="I10008" s="4">
        <f>IF(E10008="Rhode Island", Table1[[#This Row],[price]]*$L$3, IF(E10008="Massachusetts", Table1[[#This Row],[price]]*$L$2, 1))</f>
        <v>382000</v>
      </c>
    </row>
    <row r="10009" spans="1:9" x14ac:dyDescent="0.25">
      <c r="A10009" s="2">
        <v>41729</v>
      </c>
      <c r="B10009" s="1">
        <f t="shared" si="312"/>
        <v>2014</v>
      </c>
      <c r="C10009" s="1">
        <f t="shared" si="313"/>
        <v>1</v>
      </c>
      <c r="D10009">
        <v>2604</v>
      </c>
      <c r="E10009" t="s">
        <v>37</v>
      </c>
      <c r="F10009" s="4">
        <v>420000</v>
      </c>
      <c r="G10009" t="s">
        <v>6</v>
      </c>
      <c r="H10009">
        <v>2</v>
      </c>
      <c r="I10009" s="4">
        <f>IF(E10009="Rhode Island", Table1[[#This Row],[price]]*$L$3, IF(E10009="Massachusetts", Table1[[#This Row],[price]]*$L$2, 1))</f>
        <v>420000</v>
      </c>
    </row>
    <row r="10010" spans="1:9" x14ac:dyDescent="0.25">
      <c r="A10010" s="2">
        <v>41729</v>
      </c>
      <c r="B10010" s="1">
        <f t="shared" si="312"/>
        <v>2014</v>
      </c>
      <c r="C10010" s="1">
        <f t="shared" si="313"/>
        <v>1</v>
      </c>
      <c r="D10010">
        <v>2604</v>
      </c>
      <c r="E10010" t="s">
        <v>37</v>
      </c>
      <c r="F10010" s="4">
        <v>490000</v>
      </c>
      <c r="G10010" t="s">
        <v>6</v>
      </c>
      <c r="H10010">
        <v>1</v>
      </c>
      <c r="I10010" s="4">
        <f>IF(E10010="Rhode Island", Table1[[#This Row],[price]]*$L$3, IF(E10010="Massachusetts", Table1[[#This Row],[price]]*$L$2, 1))</f>
        <v>490000</v>
      </c>
    </row>
    <row r="10011" spans="1:9" x14ac:dyDescent="0.25">
      <c r="A10011" s="2">
        <v>41730</v>
      </c>
      <c r="B10011" s="1">
        <f t="shared" si="312"/>
        <v>2014</v>
      </c>
      <c r="C10011" s="1">
        <f t="shared" si="313"/>
        <v>2</v>
      </c>
      <c r="D10011">
        <v>2615</v>
      </c>
      <c r="E10011" t="s">
        <v>37</v>
      </c>
      <c r="F10011" s="4">
        <v>350000</v>
      </c>
      <c r="G10011" t="s">
        <v>5</v>
      </c>
      <c r="H10011">
        <v>3</v>
      </c>
      <c r="I10011" s="4">
        <f>IF(E10011="Rhode Island", Table1[[#This Row],[price]]*$L$3, IF(E10011="Massachusetts", Table1[[#This Row],[price]]*$L$2, 1))</f>
        <v>350000</v>
      </c>
    </row>
    <row r="10012" spans="1:9" x14ac:dyDescent="0.25">
      <c r="A10012" s="2">
        <v>41730</v>
      </c>
      <c r="B10012" s="1">
        <f t="shared" si="312"/>
        <v>2014</v>
      </c>
      <c r="C10012" s="1">
        <f t="shared" si="313"/>
        <v>2</v>
      </c>
      <c r="D10012">
        <v>2902</v>
      </c>
      <c r="E10012" t="s">
        <v>36</v>
      </c>
      <c r="F10012" s="4">
        <v>440000</v>
      </c>
      <c r="G10012" t="s">
        <v>5</v>
      </c>
      <c r="H10012">
        <v>3</v>
      </c>
      <c r="I10012" s="4">
        <f>IF(E10012="Rhode Island", Table1[[#This Row],[price]]*$L$3, IF(E10012="Massachusetts", Table1[[#This Row],[price]]*$L$2, 1))</f>
        <v>440000</v>
      </c>
    </row>
    <row r="10013" spans="1:9" x14ac:dyDescent="0.25">
      <c r="A10013" s="2">
        <v>41730</v>
      </c>
      <c r="B10013" s="1">
        <f t="shared" si="312"/>
        <v>2014</v>
      </c>
      <c r="C10013" s="1">
        <f t="shared" si="313"/>
        <v>2</v>
      </c>
      <c r="D10013">
        <v>2914</v>
      </c>
      <c r="E10013" t="s">
        <v>36</v>
      </c>
      <c r="F10013" s="4">
        <v>472000</v>
      </c>
      <c r="G10013" t="s">
        <v>5</v>
      </c>
      <c r="H10013">
        <v>3</v>
      </c>
      <c r="I10013" s="4">
        <f>IF(E10013="Rhode Island", Table1[[#This Row],[price]]*$L$3, IF(E10013="Massachusetts", Table1[[#This Row],[price]]*$L$2, 1))</f>
        <v>472000</v>
      </c>
    </row>
    <row r="10014" spans="1:9" x14ac:dyDescent="0.25">
      <c r="A10014" s="2">
        <v>41730</v>
      </c>
      <c r="B10014" s="1">
        <f t="shared" si="312"/>
        <v>2014</v>
      </c>
      <c r="C10014" s="1">
        <f t="shared" si="313"/>
        <v>2</v>
      </c>
      <c r="D10014">
        <v>2611</v>
      </c>
      <c r="E10014" t="s">
        <v>37</v>
      </c>
      <c r="F10014" s="4">
        <v>515000</v>
      </c>
      <c r="G10014" t="s">
        <v>5</v>
      </c>
      <c r="H10014">
        <v>3</v>
      </c>
      <c r="I10014" s="4">
        <f>IF(E10014="Rhode Island", Table1[[#This Row],[price]]*$L$3, IF(E10014="Massachusetts", Table1[[#This Row],[price]]*$L$2, 1))</f>
        <v>515000</v>
      </c>
    </row>
    <row r="10015" spans="1:9" x14ac:dyDescent="0.25">
      <c r="A10015" s="2">
        <v>41730</v>
      </c>
      <c r="B10015" s="1">
        <f t="shared" si="312"/>
        <v>2014</v>
      </c>
      <c r="C10015" s="1">
        <f t="shared" si="313"/>
        <v>2</v>
      </c>
      <c r="D10015">
        <v>2904</v>
      </c>
      <c r="E10015" t="s">
        <v>36</v>
      </c>
      <c r="F10015" s="4">
        <v>575000</v>
      </c>
      <c r="G10015" t="s">
        <v>5</v>
      </c>
      <c r="H10015">
        <v>4</v>
      </c>
      <c r="I10015" s="4">
        <f>IF(E10015="Rhode Island", Table1[[#This Row],[price]]*$L$3, IF(E10015="Massachusetts", Table1[[#This Row],[price]]*$L$2, 1))</f>
        <v>575000</v>
      </c>
    </row>
    <row r="10016" spans="1:9" x14ac:dyDescent="0.25">
      <c r="A10016" s="2">
        <v>41730</v>
      </c>
      <c r="B10016" s="1">
        <f t="shared" si="312"/>
        <v>2014</v>
      </c>
      <c r="C10016" s="1">
        <f t="shared" si="313"/>
        <v>2</v>
      </c>
      <c r="D10016">
        <v>2913</v>
      </c>
      <c r="E10016" t="s">
        <v>36</v>
      </c>
      <c r="F10016" s="4">
        <v>940000</v>
      </c>
      <c r="G10016" t="s">
        <v>5</v>
      </c>
      <c r="H10016">
        <v>5</v>
      </c>
      <c r="I10016" s="4">
        <f>IF(E10016="Rhode Island", Table1[[#This Row],[price]]*$L$3, IF(E10016="Massachusetts", Table1[[#This Row],[price]]*$L$2, 1))</f>
        <v>940000</v>
      </c>
    </row>
    <row r="10017" spans="1:9" x14ac:dyDescent="0.25">
      <c r="A10017" s="2">
        <v>41730</v>
      </c>
      <c r="B10017" s="1">
        <f t="shared" si="312"/>
        <v>2014</v>
      </c>
      <c r="C10017" s="1">
        <f t="shared" si="313"/>
        <v>2</v>
      </c>
      <c r="D10017">
        <v>2611</v>
      </c>
      <c r="E10017" t="s">
        <v>37</v>
      </c>
      <c r="F10017" s="4">
        <v>1050000</v>
      </c>
      <c r="G10017" t="s">
        <v>5</v>
      </c>
      <c r="H10017">
        <v>5</v>
      </c>
      <c r="I10017" s="4">
        <f>IF(E10017="Rhode Island", Table1[[#This Row],[price]]*$L$3, IF(E10017="Massachusetts", Table1[[#This Row],[price]]*$L$2, 1))</f>
        <v>1050000</v>
      </c>
    </row>
    <row r="10018" spans="1:9" x14ac:dyDescent="0.25">
      <c r="A10018" s="2">
        <v>41731</v>
      </c>
      <c r="B10018" s="1">
        <f t="shared" si="312"/>
        <v>2014</v>
      </c>
      <c r="C10018" s="1">
        <f t="shared" si="313"/>
        <v>2</v>
      </c>
      <c r="D10018">
        <v>2615</v>
      </c>
      <c r="E10018" t="s">
        <v>37</v>
      </c>
      <c r="F10018" s="4">
        <v>370000</v>
      </c>
      <c r="G10018" t="s">
        <v>5</v>
      </c>
      <c r="H10018">
        <v>2</v>
      </c>
      <c r="I10018" s="4">
        <f>IF(E10018="Rhode Island", Table1[[#This Row],[price]]*$L$3, IF(E10018="Massachusetts", Table1[[#This Row],[price]]*$L$2, 1))</f>
        <v>370000</v>
      </c>
    </row>
    <row r="10019" spans="1:9" x14ac:dyDescent="0.25">
      <c r="A10019" s="2">
        <v>41731</v>
      </c>
      <c r="B10019" s="1">
        <f t="shared" si="312"/>
        <v>2014</v>
      </c>
      <c r="C10019" s="1">
        <f t="shared" si="313"/>
        <v>2</v>
      </c>
      <c r="D10019">
        <v>2913</v>
      </c>
      <c r="E10019" t="s">
        <v>36</v>
      </c>
      <c r="F10019" s="4">
        <v>371000</v>
      </c>
      <c r="G10019" t="s">
        <v>5</v>
      </c>
      <c r="H10019">
        <v>3</v>
      </c>
      <c r="I10019" s="4">
        <f>IF(E10019="Rhode Island", Table1[[#This Row],[price]]*$L$3, IF(E10019="Massachusetts", Table1[[#This Row],[price]]*$L$2, 1))</f>
        <v>371000</v>
      </c>
    </row>
    <row r="10020" spans="1:9" x14ac:dyDescent="0.25">
      <c r="A10020" s="2">
        <v>41731</v>
      </c>
      <c r="B10020" s="1">
        <f t="shared" si="312"/>
        <v>2014</v>
      </c>
      <c r="C10020" s="1">
        <f t="shared" si="313"/>
        <v>2</v>
      </c>
      <c r="D10020">
        <v>2905</v>
      </c>
      <c r="E10020" t="s">
        <v>36</v>
      </c>
      <c r="F10020" s="4">
        <v>385000</v>
      </c>
      <c r="G10020" t="s">
        <v>5</v>
      </c>
      <c r="H10020">
        <v>3</v>
      </c>
      <c r="I10020" s="4">
        <f>IF(E10020="Rhode Island", Table1[[#This Row],[price]]*$L$3, IF(E10020="Massachusetts", Table1[[#This Row],[price]]*$L$2, 1))</f>
        <v>385000</v>
      </c>
    </row>
    <row r="10021" spans="1:9" x14ac:dyDescent="0.25">
      <c r="A10021" s="2">
        <v>41731</v>
      </c>
      <c r="B10021" s="1">
        <f t="shared" si="312"/>
        <v>2014</v>
      </c>
      <c r="C10021" s="1">
        <f t="shared" si="313"/>
        <v>2</v>
      </c>
      <c r="D10021">
        <v>2914</v>
      </c>
      <c r="E10021" t="s">
        <v>36</v>
      </c>
      <c r="F10021" s="4">
        <v>445000</v>
      </c>
      <c r="G10021" t="s">
        <v>5</v>
      </c>
      <c r="H10021">
        <v>3</v>
      </c>
      <c r="I10021" s="4">
        <f>IF(E10021="Rhode Island", Table1[[#This Row],[price]]*$L$3, IF(E10021="Massachusetts", Table1[[#This Row],[price]]*$L$2, 1))</f>
        <v>445000</v>
      </c>
    </row>
    <row r="10022" spans="1:9" x14ac:dyDescent="0.25">
      <c r="A10022" s="2">
        <v>41731</v>
      </c>
      <c r="B10022" s="1">
        <f t="shared" si="312"/>
        <v>2014</v>
      </c>
      <c r="C10022" s="1">
        <f t="shared" si="313"/>
        <v>2</v>
      </c>
      <c r="D10022">
        <v>2914</v>
      </c>
      <c r="E10022" t="s">
        <v>36</v>
      </c>
      <c r="F10022" s="4">
        <v>500000</v>
      </c>
      <c r="G10022" t="s">
        <v>5</v>
      </c>
      <c r="H10022">
        <v>3</v>
      </c>
      <c r="I10022" s="4">
        <f>IF(E10022="Rhode Island", Table1[[#This Row],[price]]*$L$3, IF(E10022="Massachusetts", Table1[[#This Row],[price]]*$L$2, 1))</f>
        <v>500000</v>
      </c>
    </row>
    <row r="10023" spans="1:9" x14ac:dyDescent="0.25">
      <c r="A10023" s="2">
        <v>41731</v>
      </c>
      <c r="B10023" s="1">
        <f t="shared" si="312"/>
        <v>2014</v>
      </c>
      <c r="C10023" s="1">
        <f t="shared" si="313"/>
        <v>2</v>
      </c>
      <c r="D10023">
        <v>2615</v>
      </c>
      <c r="E10023" t="s">
        <v>37</v>
      </c>
      <c r="F10023" s="4">
        <v>505000</v>
      </c>
      <c r="G10023" t="s">
        <v>5</v>
      </c>
      <c r="H10023">
        <v>3</v>
      </c>
      <c r="I10023" s="4">
        <f>IF(E10023="Rhode Island", Table1[[#This Row],[price]]*$L$3, IF(E10023="Massachusetts", Table1[[#This Row],[price]]*$L$2, 1))</f>
        <v>505000</v>
      </c>
    </row>
    <row r="10024" spans="1:9" x14ac:dyDescent="0.25">
      <c r="A10024" s="2">
        <v>41731</v>
      </c>
      <c r="B10024" s="1">
        <f t="shared" si="312"/>
        <v>2014</v>
      </c>
      <c r="C10024" s="1">
        <f t="shared" si="313"/>
        <v>2</v>
      </c>
      <c r="D10024">
        <v>2607</v>
      </c>
      <c r="E10024" t="s">
        <v>37</v>
      </c>
      <c r="F10024" s="4">
        <v>545000</v>
      </c>
      <c r="G10024" t="s">
        <v>5</v>
      </c>
      <c r="H10024">
        <v>3</v>
      </c>
      <c r="I10024" s="4">
        <f>IF(E10024="Rhode Island", Table1[[#This Row],[price]]*$L$3, IF(E10024="Massachusetts", Table1[[#This Row],[price]]*$L$2, 1))</f>
        <v>545000</v>
      </c>
    </row>
    <row r="10025" spans="1:9" x14ac:dyDescent="0.25">
      <c r="A10025" s="2">
        <v>41731</v>
      </c>
      <c r="B10025" s="1">
        <f t="shared" si="312"/>
        <v>2014</v>
      </c>
      <c r="C10025" s="1">
        <f t="shared" si="313"/>
        <v>2</v>
      </c>
      <c r="D10025">
        <v>2902</v>
      </c>
      <c r="E10025" t="s">
        <v>36</v>
      </c>
      <c r="F10025" s="4">
        <v>620000</v>
      </c>
      <c r="G10025" t="s">
        <v>5</v>
      </c>
      <c r="H10025">
        <v>5</v>
      </c>
      <c r="I10025" s="4">
        <f>IF(E10025="Rhode Island", Table1[[#This Row],[price]]*$L$3, IF(E10025="Massachusetts", Table1[[#This Row],[price]]*$L$2, 1))</f>
        <v>620000</v>
      </c>
    </row>
    <row r="10026" spans="1:9" x14ac:dyDescent="0.25">
      <c r="A10026" s="2">
        <v>41731</v>
      </c>
      <c r="B10026" s="1">
        <f t="shared" si="312"/>
        <v>2014</v>
      </c>
      <c r="C10026" s="1">
        <f t="shared" si="313"/>
        <v>2</v>
      </c>
      <c r="D10026">
        <v>2602</v>
      </c>
      <c r="E10026" t="s">
        <v>37</v>
      </c>
      <c r="F10026" s="4">
        <v>695000</v>
      </c>
      <c r="G10026" t="s">
        <v>5</v>
      </c>
      <c r="H10026">
        <v>3</v>
      </c>
      <c r="I10026" s="4">
        <f>IF(E10026="Rhode Island", Table1[[#This Row],[price]]*$L$3, IF(E10026="Massachusetts", Table1[[#This Row],[price]]*$L$2, 1))</f>
        <v>695000</v>
      </c>
    </row>
    <row r="10027" spans="1:9" x14ac:dyDescent="0.25">
      <c r="A10027" s="2">
        <v>41731</v>
      </c>
      <c r="B10027" s="1">
        <f t="shared" si="312"/>
        <v>2014</v>
      </c>
      <c r="C10027" s="1">
        <f t="shared" si="313"/>
        <v>2</v>
      </c>
      <c r="D10027">
        <v>2604</v>
      </c>
      <c r="E10027" t="s">
        <v>37</v>
      </c>
      <c r="F10027" s="4">
        <v>405000</v>
      </c>
      <c r="G10027" t="s">
        <v>6</v>
      </c>
      <c r="H10027">
        <v>2</v>
      </c>
      <c r="I10027" s="4">
        <f>IF(E10027="Rhode Island", Table1[[#This Row],[price]]*$L$3, IF(E10027="Massachusetts", Table1[[#This Row],[price]]*$L$2, 1))</f>
        <v>405000</v>
      </c>
    </row>
    <row r="10028" spans="1:9" x14ac:dyDescent="0.25">
      <c r="A10028" s="2">
        <v>41732</v>
      </c>
      <c r="B10028" s="1">
        <f t="shared" si="312"/>
        <v>2014</v>
      </c>
      <c r="C10028" s="1">
        <f t="shared" si="313"/>
        <v>2</v>
      </c>
      <c r="D10028">
        <v>2913</v>
      </c>
      <c r="E10028" t="s">
        <v>36</v>
      </c>
      <c r="F10028" s="4">
        <v>355000</v>
      </c>
      <c r="G10028" t="s">
        <v>5</v>
      </c>
      <c r="H10028">
        <v>2</v>
      </c>
      <c r="I10028" s="4">
        <f>IF(E10028="Rhode Island", Table1[[#This Row],[price]]*$L$3, IF(E10028="Massachusetts", Table1[[#This Row],[price]]*$L$2, 1))</f>
        <v>355000</v>
      </c>
    </row>
    <row r="10029" spans="1:9" x14ac:dyDescent="0.25">
      <c r="A10029" s="2">
        <v>41732</v>
      </c>
      <c r="B10029" s="1">
        <f t="shared" si="312"/>
        <v>2014</v>
      </c>
      <c r="C10029" s="1">
        <f t="shared" si="313"/>
        <v>2</v>
      </c>
      <c r="D10029">
        <v>2617</v>
      </c>
      <c r="E10029" t="s">
        <v>37</v>
      </c>
      <c r="F10029" s="4">
        <v>465000</v>
      </c>
      <c r="G10029" t="s">
        <v>5</v>
      </c>
      <c r="H10029">
        <v>3</v>
      </c>
      <c r="I10029" s="4">
        <f>IF(E10029="Rhode Island", Table1[[#This Row],[price]]*$L$3, IF(E10029="Massachusetts", Table1[[#This Row],[price]]*$L$2, 1))</f>
        <v>465000</v>
      </c>
    </row>
    <row r="10030" spans="1:9" x14ac:dyDescent="0.25">
      <c r="A10030" s="2">
        <v>41732</v>
      </c>
      <c r="B10030" s="1">
        <f t="shared" si="312"/>
        <v>2014</v>
      </c>
      <c r="C10030" s="1">
        <f t="shared" si="313"/>
        <v>2</v>
      </c>
      <c r="D10030">
        <v>2913</v>
      </c>
      <c r="E10030" t="s">
        <v>36</v>
      </c>
      <c r="F10030" s="4">
        <v>490100</v>
      </c>
      <c r="G10030" t="s">
        <v>5</v>
      </c>
      <c r="H10030">
        <v>3</v>
      </c>
      <c r="I10030" s="4">
        <f>IF(E10030="Rhode Island", Table1[[#This Row],[price]]*$L$3, IF(E10030="Massachusetts", Table1[[#This Row],[price]]*$L$2, 1))</f>
        <v>490100</v>
      </c>
    </row>
    <row r="10031" spans="1:9" x14ac:dyDescent="0.25">
      <c r="A10031" s="2">
        <v>41732</v>
      </c>
      <c r="B10031" s="1">
        <f t="shared" si="312"/>
        <v>2014</v>
      </c>
      <c r="C10031" s="1">
        <f t="shared" si="313"/>
        <v>2</v>
      </c>
      <c r="D10031">
        <v>2611</v>
      </c>
      <c r="E10031" t="s">
        <v>37</v>
      </c>
      <c r="F10031" s="4">
        <v>554000</v>
      </c>
      <c r="G10031" t="s">
        <v>5</v>
      </c>
      <c r="H10031">
        <v>3</v>
      </c>
      <c r="I10031" s="4">
        <f>IF(E10031="Rhode Island", Table1[[#This Row],[price]]*$L$3, IF(E10031="Massachusetts", Table1[[#This Row],[price]]*$L$2, 1))</f>
        <v>554000</v>
      </c>
    </row>
    <row r="10032" spans="1:9" x14ac:dyDescent="0.25">
      <c r="A10032" s="2">
        <v>41732</v>
      </c>
      <c r="B10032" s="1">
        <f t="shared" si="312"/>
        <v>2014</v>
      </c>
      <c r="C10032" s="1">
        <f t="shared" si="313"/>
        <v>2</v>
      </c>
      <c r="D10032">
        <v>2617</v>
      </c>
      <c r="E10032" t="s">
        <v>37</v>
      </c>
      <c r="F10032" s="4">
        <v>600000</v>
      </c>
      <c r="G10032" t="s">
        <v>5</v>
      </c>
      <c r="H10032">
        <v>3</v>
      </c>
      <c r="I10032" s="4">
        <f>IF(E10032="Rhode Island", Table1[[#This Row],[price]]*$L$3, IF(E10032="Massachusetts", Table1[[#This Row],[price]]*$L$2, 1))</f>
        <v>600000</v>
      </c>
    </row>
    <row r="10033" spans="1:9" x14ac:dyDescent="0.25">
      <c r="A10033" s="2">
        <v>41732</v>
      </c>
      <c r="B10033" s="1">
        <f t="shared" si="312"/>
        <v>2014</v>
      </c>
      <c r="C10033" s="1">
        <f t="shared" si="313"/>
        <v>2</v>
      </c>
      <c r="D10033">
        <v>2602</v>
      </c>
      <c r="E10033" t="s">
        <v>37</v>
      </c>
      <c r="F10033" s="4">
        <v>895000</v>
      </c>
      <c r="G10033" t="s">
        <v>5</v>
      </c>
      <c r="H10033">
        <v>4</v>
      </c>
      <c r="I10033" s="4">
        <f>IF(E10033="Rhode Island", Table1[[#This Row],[price]]*$L$3, IF(E10033="Massachusetts", Table1[[#This Row],[price]]*$L$2, 1))</f>
        <v>895000</v>
      </c>
    </row>
    <row r="10034" spans="1:9" x14ac:dyDescent="0.25">
      <c r="A10034" s="2">
        <v>41732</v>
      </c>
      <c r="B10034" s="1">
        <f t="shared" si="312"/>
        <v>2014</v>
      </c>
      <c r="C10034" s="1">
        <f t="shared" si="313"/>
        <v>2</v>
      </c>
      <c r="D10034">
        <v>2612</v>
      </c>
      <c r="E10034" t="s">
        <v>37</v>
      </c>
      <c r="F10034" s="4">
        <v>905000</v>
      </c>
      <c r="G10034" t="s">
        <v>5</v>
      </c>
      <c r="H10034">
        <v>3</v>
      </c>
      <c r="I10034" s="4">
        <f>IF(E10034="Rhode Island", Table1[[#This Row],[price]]*$L$3, IF(E10034="Massachusetts", Table1[[#This Row],[price]]*$L$2, 1))</f>
        <v>905000</v>
      </c>
    </row>
    <row r="10035" spans="1:9" x14ac:dyDescent="0.25">
      <c r="A10035" s="2">
        <v>41732</v>
      </c>
      <c r="B10035" s="1">
        <f t="shared" si="312"/>
        <v>2014</v>
      </c>
      <c r="C10035" s="1">
        <f t="shared" si="313"/>
        <v>2</v>
      </c>
      <c r="D10035">
        <v>2602</v>
      </c>
      <c r="E10035" t="s">
        <v>37</v>
      </c>
      <c r="F10035" s="4">
        <v>1085000</v>
      </c>
      <c r="G10035" t="s">
        <v>5</v>
      </c>
      <c r="H10035">
        <v>4</v>
      </c>
      <c r="I10035" s="4">
        <f>IF(E10035="Rhode Island", Table1[[#This Row],[price]]*$L$3, IF(E10035="Massachusetts", Table1[[#This Row],[price]]*$L$2, 1))</f>
        <v>1085000</v>
      </c>
    </row>
    <row r="10036" spans="1:9" x14ac:dyDescent="0.25">
      <c r="A10036" s="2">
        <v>41732</v>
      </c>
      <c r="B10036" s="1">
        <f t="shared" si="312"/>
        <v>2014</v>
      </c>
      <c r="C10036" s="1">
        <f t="shared" si="313"/>
        <v>2</v>
      </c>
      <c r="D10036">
        <v>2603</v>
      </c>
      <c r="E10036" t="s">
        <v>37</v>
      </c>
      <c r="F10036" s="4">
        <v>461000</v>
      </c>
      <c r="G10036" t="s">
        <v>6</v>
      </c>
      <c r="H10036">
        <v>2</v>
      </c>
      <c r="I10036" s="4">
        <f>IF(E10036="Rhode Island", Table1[[#This Row],[price]]*$L$3, IF(E10036="Massachusetts", Table1[[#This Row],[price]]*$L$2, 1))</f>
        <v>461000</v>
      </c>
    </row>
    <row r="10037" spans="1:9" x14ac:dyDescent="0.25">
      <c r="A10037" s="2">
        <v>41733</v>
      </c>
      <c r="B10037" s="1">
        <f t="shared" si="312"/>
        <v>2014</v>
      </c>
      <c r="C10037" s="1">
        <f t="shared" si="313"/>
        <v>2</v>
      </c>
      <c r="D10037">
        <v>2902</v>
      </c>
      <c r="E10037" t="s">
        <v>36</v>
      </c>
      <c r="F10037" s="4">
        <v>420000</v>
      </c>
      <c r="G10037" t="s">
        <v>5</v>
      </c>
      <c r="H10037">
        <v>3</v>
      </c>
      <c r="I10037" s="4">
        <f>IF(E10037="Rhode Island", Table1[[#This Row],[price]]*$L$3, IF(E10037="Massachusetts", Table1[[#This Row],[price]]*$L$2, 1))</f>
        <v>420000</v>
      </c>
    </row>
    <row r="10038" spans="1:9" x14ac:dyDescent="0.25">
      <c r="A10038" s="2">
        <v>41733</v>
      </c>
      <c r="B10038" s="1">
        <f t="shared" si="312"/>
        <v>2014</v>
      </c>
      <c r="C10038" s="1">
        <f t="shared" si="313"/>
        <v>2</v>
      </c>
      <c r="D10038">
        <v>2902</v>
      </c>
      <c r="E10038" t="s">
        <v>36</v>
      </c>
      <c r="F10038" s="4">
        <v>500000</v>
      </c>
      <c r="G10038" t="s">
        <v>5</v>
      </c>
      <c r="H10038">
        <v>3</v>
      </c>
      <c r="I10038" s="4">
        <f>IF(E10038="Rhode Island", Table1[[#This Row],[price]]*$L$3, IF(E10038="Massachusetts", Table1[[#This Row],[price]]*$L$2, 1))</f>
        <v>500000</v>
      </c>
    </row>
    <row r="10039" spans="1:9" x14ac:dyDescent="0.25">
      <c r="A10039" s="2">
        <v>41733</v>
      </c>
      <c r="B10039" s="1">
        <f t="shared" si="312"/>
        <v>2014</v>
      </c>
      <c r="C10039" s="1">
        <f t="shared" si="313"/>
        <v>2</v>
      </c>
      <c r="D10039">
        <v>2912</v>
      </c>
      <c r="E10039" t="s">
        <v>36</v>
      </c>
      <c r="F10039" s="4">
        <v>510000</v>
      </c>
      <c r="G10039" t="s">
        <v>5</v>
      </c>
      <c r="H10039">
        <v>4</v>
      </c>
      <c r="I10039" s="4">
        <f>IF(E10039="Rhode Island", Table1[[#This Row],[price]]*$L$3, IF(E10039="Massachusetts", Table1[[#This Row],[price]]*$L$2, 1))</f>
        <v>510000</v>
      </c>
    </row>
    <row r="10040" spans="1:9" x14ac:dyDescent="0.25">
      <c r="A10040" s="2">
        <v>41733</v>
      </c>
      <c r="B10040" s="1">
        <f t="shared" si="312"/>
        <v>2014</v>
      </c>
      <c r="C10040" s="1">
        <f t="shared" si="313"/>
        <v>2</v>
      </c>
      <c r="D10040">
        <v>2602</v>
      </c>
      <c r="E10040" t="s">
        <v>37</v>
      </c>
      <c r="F10040" s="4">
        <v>620000</v>
      </c>
      <c r="G10040" t="s">
        <v>5</v>
      </c>
      <c r="H10040">
        <v>3</v>
      </c>
      <c r="I10040" s="4">
        <f>IF(E10040="Rhode Island", Table1[[#This Row],[price]]*$L$3, IF(E10040="Massachusetts", Table1[[#This Row],[price]]*$L$2, 1))</f>
        <v>620000</v>
      </c>
    </row>
    <row r="10041" spans="1:9" x14ac:dyDescent="0.25">
      <c r="A10041" s="2">
        <v>41733</v>
      </c>
      <c r="B10041" s="1">
        <f t="shared" si="312"/>
        <v>2014</v>
      </c>
      <c r="C10041" s="1">
        <f t="shared" si="313"/>
        <v>2</v>
      </c>
      <c r="D10041">
        <v>2611</v>
      </c>
      <c r="E10041" t="s">
        <v>37</v>
      </c>
      <c r="F10041" s="4">
        <v>675000</v>
      </c>
      <c r="G10041" t="s">
        <v>5</v>
      </c>
      <c r="H10041">
        <v>4</v>
      </c>
      <c r="I10041" s="4">
        <f>IF(E10041="Rhode Island", Table1[[#This Row],[price]]*$L$3, IF(E10041="Massachusetts", Table1[[#This Row],[price]]*$L$2, 1))</f>
        <v>675000</v>
      </c>
    </row>
    <row r="10042" spans="1:9" x14ac:dyDescent="0.25">
      <c r="A10042" s="2">
        <v>41733</v>
      </c>
      <c r="B10042" s="1">
        <f t="shared" si="312"/>
        <v>2014</v>
      </c>
      <c r="C10042" s="1">
        <f t="shared" si="313"/>
        <v>2</v>
      </c>
      <c r="D10042">
        <v>2914</v>
      </c>
      <c r="E10042" t="s">
        <v>36</v>
      </c>
      <c r="F10042" s="4">
        <v>690500</v>
      </c>
      <c r="G10042" t="s">
        <v>5</v>
      </c>
      <c r="H10042">
        <v>4</v>
      </c>
      <c r="I10042" s="4">
        <f>IF(E10042="Rhode Island", Table1[[#This Row],[price]]*$L$3, IF(E10042="Massachusetts", Table1[[#This Row],[price]]*$L$2, 1))</f>
        <v>690500</v>
      </c>
    </row>
    <row r="10043" spans="1:9" x14ac:dyDescent="0.25">
      <c r="A10043" s="2">
        <v>41733</v>
      </c>
      <c r="B10043" s="1">
        <f t="shared" si="312"/>
        <v>2014</v>
      </c>
      <c r="C10043" s="1">
        <f t="shared" si="313"/>
        <v>2</v>
      </c>
      <c r="D10043">
        <v>2902</v>
      </c>
      <c r="E10043" t="s">
        <v>36</v>
      </c>
      <c r="F10043" s="4">
        <v>730000</v>
      </c>
      <c r="G10043" t="s">
        <v>5</v>
      </c>
      <c r="H10043">
        <v>4</v>
      </c>
      <c r="I10043" s="4">
        <f>IF(E10043="Rhode Island", Table1[[#This Row],[price]]*$L$3, IF(E10043="Massachusetts", Table1[[#This Row],[price]]*$L$2, 1))</f>
        <v>730000</v>
      </c>
    </row>
    <row r="10044" spans="1:9" x14ac:dyDescent="0.25">
      <c r="A10044" s="2">
        <v>41733</v>
      </c>
      <c r="B10044" s="1">
        <f t="shared" si="312"/>
        <v>2014</v>
      </c>
      <c r="C10044" s="1">
        <f t="shared" si="313"/>
        <v>2</v>
      </c>
      <c r="D10044">
        <v>2600</v>
      </c>
      <c r="E10044" t="s">
        <v>37</v>
      </c>
      <c r="F10044" s="4">
        <v>750000</v>
      </c>
      <c r="G10044" t="s">
        <v>5</v>
      </c>
      <c r="H10044">
        <v>2</v>
      </c>
      <c r="I10044" s="4">
        <f>IF(E10044="Rhode Island", Table1[[#This Row],[price]]*$L$3, IF(E10044="Massachusetts", Table1[[#This Row],[price]]*$L$2, 1))</f>
        <v>750000</v>
      </c>
    </row>
    <row r="10045" spans="1:9" x14ac:dyDescent="0.25">
      <c r="A10045" s="2">
        <v>41733</v>
      </c>
      <c r="B10045" s="1">
        <f t="shared" si="312"/>
        <v>2014</v>
      </c>
      <c r="C10045" s="1">
        <f t="shared" si="313"/>
        <v>2</v>
      </c>
      <c r="D10045">
        <v>2602</v>
      </c>
      <c r="E10045" t="s">
        <v>37</v>
      </c>
      <c r="F10045" s="4">
        <v>760000</v>
      </c>
      <c r="G10045" t="s">
        <v>5</v>
      </c>
      <c r="H10045">
        <v>4</v>
      </c>
      <c r="I10045" s="4">
        <f>IF(E10045="Rhode Island", Table1[[#This Row],[price]]*$L$3, IF(E10045="Massachusetts", Table1[[#This Row],[price]]*$L$2, 1))</f>
        <v>760000</v>
      </c>
    </row>
    <row r="10046" spans="1:9" x14ac:dyDescent="0.25">
      <c r="A10046" s="2">
        <v>41733</v>
      </c>
      <c r="B10046" s="1">
        <f t="shared" si="312"/>
        <v>2014</v>
      </c>
      <c r="C10046" s="1">
        <f t="shared" si="313"/>
        <v>2</v>
      </c>
      <c r="D10046">
        <v>2913</v>
      </c>
      <c r="E10046" t="s">
        <v>36</v>
      </c>
      <c r="F10046" s="4">
        <v>882500</v>
      </c>
      <c r="G10046" t="s">
        <v>5</v>
      </c>
      <c r="H10046">
        <v>4</v>
      </c>
      <c r="I10046" s="4">
        <f>IF(E10046="Rhode Island", Table1[[#This Row],[price]]*$L$3, IF(E10046="Massachusetts", Table1[[#This Row],[price]]*$L$2, 1))</f>
        <v>882500</v>
      </c>
    </row>
    <row r="10047" spans="1:9" x14ac:dyDescent="0.25">
      <c r="A10047" s="2">
        <v>41733</v>
      </c>
      <c r="B10047" s="1">
        <f t="shared" si="312"/>
        <v>2014</v>
      </c>
      <c r="C10047" s="1">
        <f t="shared" si="313"/>
        <v>2</v>
      </c>
      <c r="D10047">
        <v>2604</v>
      </c>
      <c r="E10047" t="s">
        <v>37</v>
      </c>
      <c r="F10047" s="4">
        <v>457500</v>
      </c>
      <c r="G10047" t="s">
        <v>6</v>
      </c>
      <c r="H10047">
        <v>1</v>
      </c>
      <c r="I10047" s="4">
        <f>IF(E10047="Rhode Island", Table1[[#This Row],[price]]*$L$3, IF(E10047="Massachusetts", Table1[[#This Row],[price]]*$L$2, 1))</f>
        <v>457500</v>
      </c>
    </row>
    <row r="10048" spans="1:9" x14ac:dyDescent="0.25">
      <c r="A10048" s="2">
        <v>41733</v>
      </c>
      <c r="B10048" s="1">
        <f t="shared" si="312"/>
        <v>2014</v>
      </c>
      <c r="C10048" s="1">
        <f t="shared" si="313"/>
        <v>2</v>
      </c>
      <c r="D10048">
        <v>2612</v>
      </c>
      <c r="E10048" t="s">
        <v>37</v>
      </c>
      <c r="F10048" s="4">
        <v>510000</v>
      </c>
      <c r="G10048" t="s">
        <v>6</v>
      </c>
      <c r="H10048">
        <v>2</v>
      </c>
      <c r="I10048" s="4">
        <f>IF(E10048="Rhode Island", Table1[[#This Row],[price]]*$L$3, IF(E10048="Massachusetts", Table1[[#This Row],[price]]*$L$2, 1))</f>
        <v>510000</v>
      </c>
    </row>
    <row r="10049" spans="1:9" x14ac:dyDescent="0.25">
      <c r="A10049" s="2">
        <v>41734</v>
      </c>
      <c r="B10049" s="1">
        <f t="shared" si="312"/>
        <v>2014</v>
      </c>
      <c r="C10049" s="1">
        <f t="shared" si="313"/>
        <v>2</v>
      </c>
      <c r="D10049">
        <v>2905</v>
      </c>
      <c r="E10049" t="s">
        <v>36</v>
      </c>
      <c r="F10049" s="4">
        <v>390000</v>
      </c>
      <c r="G10049" t="s">
        <v>5</v>
      </c>
      <c r="H10049">
        <v>3</v>
      </c>
      <c r="I10049" s="4">
        <f>IF(E10049="Rhode Island", Table1[[#This Row],[price]]*$L$3, IF(E10049="Massachusetts", Table1[[#This Row],[price]]*$L$2, 1))</f>
        <v>390000</v>
      </c>
    </row>
    <row r="10050" spans="1:9" x14ac:dyDescent="0.25">
      <c r="A10050" s="2">
        <v>41734</v>
      </c>
      <c r="B10050" s="1">
        <f t="shared" ref="B10050:B10113" si="314">YEAR(A10050)</f>
        <v>2014</v>
      </c>
      <c r="C10050" s="1">
        <f t="shared" ref="C10050:C10113" si="315">ROUNDUP(MONTH(A10050)/3,0)</f>
        <v>2</v>
      </c>
      <c r="D10050">
        <v>2905</v>
      </c>
      <c r="E10050" t="s">
        <v>36</v>
      </c>
      <c r="F10050" s="4">
        <v>470000</v>
      </c>
      <c r="G10050" t="s">
        <v>5</v>
      </c>
      <c r="H10050">
        <v>3</v>
      </c>
      <c r="I10050" s="4">
        <f>IF(E10050="Rhode Island", Table1[[#This Row],[price]]*$L$3, IF(E10050="Massachusetts", Table1[[#This Row],[price]]*$L$2, 1))</f>
        <v>470000</v>
      </c>
    </row>
    <row r="10051" spans="1:9" x14ac:dyDescent="0.25">
      <c r="A10051" s="2">
        <v>41734</v>
      </c>
      <c r="B10051" s="1">
        <f t="shared" si="314"/>
        <v>2014</v>
      </c>
      <c r="C10051" s="1">
        <f t="shared" si="315"/>
        <v>2</v>
      </c>
      <c r="D10051">
        <v>2611</v>
      </c>
      <c r="E10051" t="s">
        <v>37</v>
      </c>
      <c r="F10051" s="4">
        <v>530000</v>
      </c>
      <c r="G10051" t="s">
        <v>5</v>
      </c>
      <c r="H10051">
        <v>4</v>
      </c>
      <c r="I10051" s="4">
        <f>IF(E10051="Rhode Island", Table1[[#This Row],[price]]*$L$3, IF(E10051="Massachusetts", Table1[[#This Row],[price]]*$L$2, 1))</f>
        <v>530000</v>
      </c>
    </row>
    <row r="10052" spans="1:9" x14ac:dyDescent="0.25">
      <c r="A10052" s="2">
        <v>41734</v>
      </c>
      <c r="B10052" s="1">
        <f t="shared" si="314"/>
        <v>2014</v>
      </c>
      <c r="C10052" s="1">
        <f t="shared" si="315"/>
        <v>2</v>
      </c>
      <c r="D10052">
        <v>2604</v>
      </c>
      <c r="E10052" t="s">
        <v>37</v>
      </c>
      <c r="F10052" s="4">
        <v>682000</v>
      </c>
      <c r="G10052" t="s">
        <v>5</v>
      </c>
      <c r="H10052">
        <v>3</v>
      </c>
      <c r="I10052" s="4">
        <f>IF(E10052="Rhode Island", Table1[[#This Row],[price]]*$L$3, IF(E10052="Massachusetts", Table1[[#This Row],[price]]*$L$2, 1))</f>
        <v>682000</v>
      </c>
    </row>
    <row r="10053" spans="1:9" x14ac:dyDescent="0.25">
      <c r="A10053" s="2">
        <v>41734</v>
      </c>
      <c r="B10053" s="1">
        <f t="shared" si="314"/>
        <v>2014</v>
      </c>
      <c r="C10053" s="1">
        <f t="shared" si="315"/>
        <v>2</v>
      </c>
      <c r="D10053">
        <v>2607</v>
      </c>
      <c r="E10053" t="s">
        <v>37</v>
      </c>
      <c r="F10053" s="4">
        <v>729500</v>
      </c>
      <c r="G10053" t="s">
        <v>5</v>
      </c>
      <c r="H10053">
        <v>4</v>
      </c>
      <c r="I10053" s="4">
        <f>IF(E10053="Rhode Island", Table1[[#This Row],[price]]*$L$3, IF(E10053="Massachusetts", Table1[[#This Row],[price]]*$L$2, 1))</f>
        <v>729500</v>
      </c>
    </row>
    <row r="10054" spans="1:9" x14ac:dyDescent="0.25">
      <c r="A10054" s="2">
        <v>41734</v>
      </c>
      <c r="B10054" s="1">
        <f t="shared" si="314"/>
        <v>2014</v>
      </c>
      <c r="C10054" s="1">
        <f t="shared" si="315"/>
        <v>2</v>
      </c>
      <c r="D10054">
        <v>2602</v>
      </c>
      <c r="E10054" t="s">
        <v>37</v>
      </c>
      <c r="F10054" s="4">
        <v>760000</v>
      </c>
      <c r="G10054" t="s">
        <v>5</v>
      </c>
      <c r="H10054">
        <v>4</v>
      </c>
      <c r="I10054" s="4">
        <f>IF(E10054="Rhode Island", Table1[[#This Row],[price]]*$L$3, IF(E10054="Massachusetts", Table1[[#This Row],[price]]*$L$2, 1))</f>
        <v>760000</v>
      </c>
    </row>
    <row r="10055" spans="1:9" x14ac:dyDescent="0.25">
      <c r="A10055" s="2">
        <v>41734</v>
      </c>
      <c r="B10055" s="1">
        <f t="shared" si="314"/>
        <v>2014</v>
      </c>
      <c r="C10055" s="1">
        <f t="shared" si="315"/>
        <v>2</v>
      </c>
      <c r="D10055">
        <v>2611</v>
      </c>
      <c r="E10055" t="s">
        <v>37</v>
      </c>
      <c r="F10055" s="4">
        <v>795000</v>
      </c>
      <c r="G10055" t="s">
        <v>5</v>
      </c>
      <c r="H10055">
        <v>5</v>
      </c>
      <c r="I10055" s="4">
        <f>IF(E10055="Rhode Island", Table1[[#This Row],[price]]*$L$3, IF(E10055="Massachusetts", Table1[[#This Row],[price]]*$L$2, 1))</f>
        <v>795000</v>
      </c>
    </row>
    <row r="10056" spans="1:9" x14ac:dyDescent="0.25">
      <c r="A10056" s="2">
        <v>41734</v>
      </c>
      <c r="B10056" s="1">
        <f t="shared" si="314"/>
        <v>2014</v>
      </c>
      <c r="C10056" s="1">
        <f t="shared" si="315"/>
        <v>2</v>
      </c>
      <c r="D10056">
        <v>2602</v>
      </c>
      <c r="E10056" t="s">
        <v>37</v>
      </c>
      <c r="F10056" s="4">
        <v>1160000</v>
      </c>
      <c r="G10056" t="s">
        <v>5</v>
      </c>
      <c r="H10056">
        <v>5</v>
      </c>
      <c r="I10056" s="4">
        <f>IF(E10056="Rhode Island", Table1[[#This Row],[price]]*$L$3, IF(E10056="Massachusetts", Table1[[#This Row],[price]]*$L$2, 1))</f>
        <v>1160000</v>
      </c>
    </row>
    <row r="10057" spans="1:9" x14ac:dyDescent="0.25">
      <c r="A10057" s="2">
        <v>41735</v>
      </c>
      <c r="B10057" s="1">
        <f t="shared" si="314"/>
        <v>2014</v>
      </c>
      <c r="C10057" s="1">
        <f t="shared" si="315"/>
        <v>2</v>
      </c>
      <c r="D10057">
        <v>2914</v>
      </c>
      <c r="E10057" t="s">
        <v>36</v>
      </c>
      <c r="F10057" s="4">
        <v>642000</v>
      </c>
      <c r="G10057" t="s">
        <v>5</v>
      </c>
      <c r="H10057">
        <v>4</v>
      </c>
      <c r="I10057" s="4">
        <f>IF(E10057="Rhode Island", Table1[[#This Row],[price]]*$L$3, IF(E10057="Massachusetts", Table1[[#This Row],[price]]*$L$2, 1))</f>
        <v>642000</v>
      </c>
    </row>
    <row r="10058" spans="1:9" x14ac:dyDescent="0.25">
      <c r="A10058" s="2">
        <v>41736</v>
      </c>
      <c r="B10058" s="1">
        <f t="shared" si="314"/>
        <v>2014</v>
      </c>
      <c r="C10058" s="1">
        <f t="shared" si="315"/>
        <v>2</v>
      </c>
      <c r="D10058">
        <v>2905</v>
      </c>
      <c r="E10058" t="s">
        <v>36</v>
      </c>
      <c r="F10058" s="4">
        <v>390000</v>
      </c>
      <c r="G10058" t="s">
        <v>5</v>
      </c>
      <c r="H10058">
        <v>3</v>
      </c>
      <c r="I10058" s="4">
        <f>IF(E10058="Rhode Island", Table1[[#This Row],[price]]*$L$3, IF(E10058="Massachusetts", Table1[[#This Row],[price]]*$L$2, 1))</f>
        <v>390000</v>
      </c>
    </row>
    <row r="10059" spans="1:9" x14ac:dyDescent="0.25">
      <c r="A10059" s="2">
        <v>41736</v>
      </c>
      <c r="B10059" s="1">
        <f t="shared" si="314"/>
        <v>2014</v>
      </c>
      <c r="C10059" s="1">
        <f t="shared" si="315"/>
        <v>2</v>
      </c>
      <c r="D10059">
        <v>2602</v>
      </c>
      <c r="E10059" t="s">
        <v>37</v>
      </c>
      <c r="F10059" s="4">
        <v>405000</v>
      </c>
      <c r="G10059" t="s">
        <v>5</v>
      </c>
      <c r="H10059">
        <v>3</v>
      </c>
      <c r="I10059" s="4">
        <f>IF(E10059="Rhode Island", Table1[[#This Row],[price]]*$L$3, IF(E10059="Massachusetts", Table1[[#This Row],[price]]*$L$2, 1))</f>
        <v>405000</v>
      </c>
    </row>
    <row r="10060" spans="1:9" x14ac:dyDescent="0.25">
      <c r="A10060" s="2">
        <v>41736</v>
      </c>
      <c r="B10060" s="1">
        <f t="shared" si="314"/>
        <v>2014</v>
      </c>
      <c r="C10060" s="1">
        <f t="shared" si="315"/>
        <v>2</v>
      </c>
      <c r="D10060">
        <v>2905</v>
      </c>
      <c r="E10060" t="s">
        <v>36</v>
      </c>
      <c r="F10060" s="4">
        <v>417000</v>
      </c>
      <c r="G10060" t="s">
        <v>5</v>
      </c>
      <c r="H10060">
        <v>3</v>
      </c>
      <c r="I10060" s="4">
        <f>IF(E10060="Rhode Island", Table1[[#This Row],[price]]*$L$3, IF(E10060="Massachusetts", Table1[[#This Row],[price]]*$L$2, 1))</f>
        <v>417000</v>
      </c>
    </row>
    <row r="10061" spans="1:9" x14ac:dyDescent="0.25">
      <c r="A10061" s="2">
        <v>41736</v>
      </c>
      <c r="B10061" s="1">
        <f t="shared" si="314"/>
        <v>2014</v>
      </c>
      <c r="C10061" s="1">
        <f t="shared" si="315"/>
        <v>2</v>
      </c>
      <c r="D10061">
        <v>2902</v>
      </c>
      <c r="E10061" t="s">
        <v>36</v>
      </c>
      <c r="F10061" s="4">
        <v>420000</v>
      </c>
      <c r="G10061" t="s">
        <v>5</v>
      </c>
      <c r="H10061">
        <v>4</v>
      </c>
      <c r="I10061" s="4">
        <f>IF(E10061="Rhode Island", Table1[[#This Row],[price]]*$L$3, IF(E10061="Massachusetts", Table1[[#This Row],[price]]*$L$2, 1))</f>
        <v>420000</v>
      </c>
    </row>
    <row r="10062" spans="1:9" x14ac:dyDescent="0.25">
      <c r="A10062" s="2">
        <v>41736</v>
      </c>
      <c r="B10062" s="1">
        <f t="shared" si="314"/>
        <v>2014</v>
      </c>
      <c r="C10062" s="1">
        <f t="shared" si="315"/>
        <v>2</v>
      </c>
      <c r="D10062">
        <v>2903</v>
      </c>
      <c r="E10062" t="s">
        <v>36</v>
      </c>
      <c r="F10062" s="4">
        <v>442000</v>
      </c>
      <c r="G10062" t="s">
        <v>5</v>
      </c>
      <c r="H10062">
        <v>3</v>
      </c>
      <c r="I10062" s="4">
        <f>IF(E10062="Rhode Island", Table1[[#This Row],[price]]*$L$3, IF(E10062="Massachusetts", Table1[[#This Row],[price]]*$L$2, 1))</f>
        <v>442000</v>
      </c>
    </row>
    <row r="10063" spans="1:9" x14ac:dyDescent="0.25">
      <c r="A10063" s="2">
        <v>41736</v>
      </c>
      <c r="B10063" s="1">
        <f t="shared" si="314"/>
        <v>2014</v>
      </c>
      <c r="C10063" s="1">
        <f t="shared" si="315"/>
        <v>2</v>
      </c>
      <c r="D10063">
        <v>2905</v>
      </c>
      <c r="E10063" t="s">
        <v>36</v>
      </c>
      <c r="F10063" s="4">
        <v>520000</v>
      </c>
      <c r="G10063" t="s">
        <v>5</v>
      </c>
      <c r="H10063">
        <v>4</v>
      </c>
      <c r="I10063" s="4">
        <f>IF(E10063="Rhode Island", Table1[[#This Row],[price]]*$L$3, IF(E10063="Massachusetts", Table1[[#This Row],[price]]*$L$2, 1))</f>
        <v>520000</v>
      </c>
    </row>
    <row r="10064" spans="1:9" x14ac:dyDescent="0.25">
      <c r="A10064" s="2">
        <v>41736</v>
      </c>
      <c r="B10064" s="1">
        <f t="shared" si="314"/>
        <v>2014</v>
      </c>
      <c r="C10064" s="1">
        <f t="shared" si="315"/>
        <v>2</v>
      </c>
      <c r="D10064">
        <v>2906</v>
      </c>
      <c r="E10064" t="s">
        <v>36</v>
      </c>
      <c r="F10064" s="4">
        <v>571500</v>
      </c>
      <c r="G10064" t="s">
        <v>5</v>
      </c>
      <c r="H10064">
        <v>4</v>
      </c>
      <c r="I10064" s="4">
        <f>IF(E10064="Rhode Island", Table1[[#This Row],[price]]*$L$3, IF(E10064="Massachusetts", Table1[[#This Row],[price]]*$L$2, 1))</f>
        <v>571500</v>
      </c>
    </row>
    <row r="10065" spans="1:9" x14ac:dyDescent="0.25">
      <c r="A10065" s="2">
        <v>41736</v>
      </c>
      <c r="B10065" s="1">
        <f t="shared" si="314"/>
        <v>2014</v>
      </c>
      <c r="C10065" s="1">
        <f t="shared" si="315"/>
        <v>2</v>
      </c>
      <c r="D10065">
        <v>2602</v>
      </c>
      <c r="E10065" t="s">
        <v>37</v>
      </c>
      <c r="F10065" s="4">
        <v>589000</v>
      </c>
      <c r="G10065" t="s">
        <v>5</v>
      </c>
      <c r="H10065">
        <v>4</v>
      </c>
      <c r="I10065" s="4">
        <f>IF(E10065="Rhode Island", Table1[[#This Row],[price]]*$L$3, IF(E10065="Massachusetts", Table1[[#This Row],[price]]*$L$2, 1))</f>
        <v>589000</v>
      </c>
    </row>
    <row r="10066" spans="1:9" x14ac:dyDescent="0.25">
      <c r="A10066" s="2">
        <v>41736</v>
      </c>
      <c r="B10066" s="1">
        <f t="shared" si="314"/>
        <v>2014</v>
      </c>
      <c r="C10066" s="1">
        <f t="shared" si="315"/>
        <v>2</v>
      </c>
      <c r="D10066">
        <v>2903</v>
      </c>
      <c r="E10066" t="s">
        <v>36</v>
      </c>
      <c r="F10066" s="4">
        <v>630000</v>
      </c>
      <c r="G10066" t="s">
        <v>5</v>
      </c>
      <c r="H10066">
        <v>4</v>
      </c>
      <c r="I10066" s="4">
        <f>IF(E10066="Rhode Island", Table1[[#This Row],[price]]*$L$3, IF(E10066="Massachusetts", Table1[[#This Row],[price]]*$L$2, 1))</f>
        <v>630000</v>
      </c>
    </row>
    <row r="10067" spans="1:9" x14ac:dyDescent="0.25">
      <c r="A10067" s="2">
        <v>41736</v>
      </c>
      <c r="B10067" s="1">
        <f t="shared" si="314"/>
        <v>2014</v>
      </c>
      <c r="C10067" s="1">
        <f t="shared" si="315"/>
        <v>2</v>
      </c>
      <c r="D10067">
        <v>2607</v>
      </c>
      <c r="E10067" t="s">
        <v>37</v>
      </c>
      <c r="F10067" s="4">
        <v>812000</v>
      </c>
      <c r="G10067" t="s">
        <v>5</v>
      </c>
      <c r="H10067">
        <v>4</v>
      </c>
      <c r="I10067" s="4">
        <f>IF(E10067="Rhode Island", Table1[[#This Row],[price]]*$L$3, IF(E10067="Massachusetts", Table1[[#This Row],[price]]*$L$2, 1))</f>
        <v>812000</v>
      </c>
    </row>
    <row r="10068" spans="1:9" x14ac:dyDescent="0.25">
      <c r="A10068" s="2">
        <v>41736</v>
      </c>
      <c r="B10068" s="1">
        <f t="shared" si="314"/>
        <v>2014</v>
      </c>
      <c r="C10068" s="1">
        <f t="shared" si="315"/>
        <v>2</v>
      </c>
      <c r="D10068">
        <v>2605</v>
      </c>
      <c r="E10068" t="s">
        <v>37</v>
      </c>
      <c r="F10068" s="4">
        <v>863000</v>
      </c>
      <c r="G10068" t="s">
        <v>5</v>
      </c>
      <c r="H10068">
        <v>5</v>
      </c>
      <c r="I10068" s="4">
        <f>IF(E10068="Rhode Island", Table1[[#This Row],[price]]*$L$3, IF(E10068="Massachusetts", Table1[[#This Row],[price]]*$L$2, 1))</f>
        <v>863000</v>
      </c>
    </row>
    <row r="10069" spans="1:9" x14ac:dyDescent="0.25">
      <c r="A10069" s="2">
        <v>41737</v>
      </c>
      <c r="B10069" s="1">
        <f t="shared" si="314"/>
        <v>2014</v>
      </c>
      <c r="C10069" s="1">
        <f t="shared" si="315"/>
        <v>2</v>
      </c>
      <c r="D10069">
        <v>2913</v>
      </c>
      <c r="E10069" t="s">
        <v>36</v>
      </c>
      <c r="F10069" s="4">
        <v>340000</v>
      </c>
      <c r="G10069" t="s">
        <v>5</v>
      </c>
      <c r="H10069">
        <v>3</v>
      </c>
      <c r="I10069" s="4">
        <f>IF(E10069="Rhode Island", Table1[[#This Row],[price]]*$L$3, IF(E10069="Massachusetts", Table1[[#This Row],[price]]*$L$2, 1))</f>
        <v>340000</v>
      </c>
    </row>
    <row r="10070" spans="1:9" x14ac:dyDescent="0.25">
      <c r="A10070" s="2">
        <v>41737</v>
      </c>
      <c r="B10070" s="1">
        <f t="shared" si="314"/>
        <v>2014</v>
      </c>
      <c r="C10070" s="1">
        <f t="shared" si="315"/>
        <v>2</v>
      </c>
      <c r="D10070">
        <v>2906</v>
      </c>
      <c r="E10070" t="s">
        <v>36</v>
      </c>
      <c r="F10070" s="4">
        <v>445000</v>
      </c>
      <c r="G10070" t="s">
        <v>5</v>
      </c>
      <c r="H10070">
        <v>4</v>
      </c>
      <c r="I10070" s="4">
        <f>IF(E10070="Rhode Island", Table1[[#This Row],[price]]*$L$3, IF(E10070="Massachusetts", Table1[[#This Row],[price]]*$L$2, 1))</f>
        <v>445000</v>
      </c>
    </row>
    <row r="10071" spans="1:9" x14ac:dyDescent="0.25">
      <c r="A10071" s="2">
        <v>41737</v>
      </c>
      <c r="B10071" s="1">
        <f t="shared" si="314"/>
        <v>2014</v>
      </c>
      <c r="C10071" s="1">
        <f t="shared" si="315"/>
        <v>2</v>
      </c>
      <c r="D10071">
        <v>2903</v>
      </c>
      <c r="E10071" t="s">
        <v>36</v>
      </c>
      <c r="F10071" s="4">
        <v>525000</v>
      </c>
      <c r="G10071" t="s">
        <v>5</v>
      </c>
      <c r="H10071">
        <v>4</v>
      </c>
      <c r="I10071" s="4">
        <f>IF(E10071="Rhode Island", Table1[[#This Row],[price]]*$L$3, IF(E10071="Massachusetts", Table1[[#This Row],[price]]*$L$2, 1))</f>
        <v>525000</v>
      </c>
    </row>
    <row r="10072" spans="1:9" x14ac:dyDescent="0.25">
      <c r="A10072" s="2">
        <v>41737</v>
      </c>
      <c r="B10072" s="1">
        <f t="shared" si="314"/>
        <v>2014</v>
      </c>
      <c r="C10072" s="1">
        <f t="shared" si="315"/>
        <v>2</v>
      </c>
      <c r="D10072">
        <v>2902</v>
      </c>
      <c r="E10072" t="s">
        <v>36</v>
      </c>
      <c r="F10072" s="4">
        <v>580000</v>
      </c>
      <c r="G10072" t="s">
        <v>5</v>
      </c>
      <c r="H10072">
        <v>4</v>
      </c>
      <c r="I10072" s="4">
        <f>IF(E10072="Rhode Island", Table1[[#This Row],[price]]*$L$3, IF(E10072="Massachusetts", Table1[[#This Row],[price]]*$L$2, 1))</f>
        <v>580000</v>
      </c>
    </row>
    <row r="10073" spans="1:9" x14ac:dyDescent="0.25">
      <c r="A10073" s="2">
        <v>41737</v>
      </c>
      <c r="B10073" s="1">
        <f t="shared" si="314"/>
        <v>2014</v>
      </c>
      <c r="C10073" s="1">
        <f t="shared" si="315"/>
        <v>2</v>
      </c>
      <c r="D10073">
        <v>2602</v>
      </c>
      <c r="E10073" t="s">
        <v>37</v>
      </c>
      <c r="F10073" s="4">
        <v>628000</v>
      </c>
      <c r="G10073" t="s">
        <v>5</v>
      </c>
      <c r="H10073">
        <v>3</v>
      </c>
      <c r="I10073" s="4">
        <f>IF(E10073="Rhode Island", Table1[[#This Row],[price]]*$L$3, IF(E10073="Massachusetts", Table1[[#This Row],[price]]*$L$2, 1))</f>
        <v>628000</v>
      </c>
    </row>
    <row r="10074" spans="1:9" x14ac:dyDescent="0.25">
      <c r="A10074" s="2">
        <v>41737</v>
      </c>
      <c r="B10074" s="1">
        <f t="shared" si="314"/>
        <v>2014</v>
      </c>
      <c r="C10074" s="1">
        <f t="shared" si="315"/>
        <v>2</v>
      </c>
      <c r="D10074">
        <v>2602</v>
      </c>
      <c r="E10074" t="s">
        <v>37</v>
      </c>
      <c r="F10074" s="4">
        <v>716500</v>
      </c>
      <c r="G10074" t="s">
        <v>5</v>
      </c>
      <c r="H10074">
        <v>4</v>
      </c>
      <c r="I10074" s="4">
        <f>IF(E10074="Rhode Island", Table1[[#This Row],[price]]*$L$3, IF(E10074="Massachusetts", Table1[[#This Row],[price]]*$L$2, 1))</f>
        <v>716500</v>
      </c>
    </row>
    <row r="10075" spans="1:9" x14ac:dyDescent="0.25">
      <c r="A10075" s="2">
        <v>41738</v>
      </c>
      <c r="B10075" s="1">
        <f t="shared" si="314"/>
        <v>2014</v>
      </c>
      <c r="C10075" s="1">
        <f t="shared" si="315"/>
        <v>2</v>
      </c>
      <c r="D10075">
        <v>2913</v>
      </c>
      <c r="E10075" t="s">
        <v>36</v>
      </c>
      <c r="F10075" s="4">
        <v>372500</v>
      </c>
      <c r="G10075" t="s">
        <v>5</v>
      </c>
      <c r="H10075">
        <v>3</v>
      </c>
      <c r="I10075" s="4">
        <f>IF(E10075="Rhode Island", Table1[[#This Row],[price]]*$L$3, IF(E10075="Massachusetts", Table1[[#This Row],[price]]*$L$2, 1))</f>
        <v>372500</v>
      </c>
    </row>
    <row r="10076" spans="1:9" x14ac:dyDescent="0.25">
      <c r="A10076" s="2">
        <v>41738</v>
      </c>
      <c r="B10076" s="1">
        <f t="shared" si="314"/>
        <v>2014</v>
      </c>
      <c r="C10076" s="1">
        <f t="shared" si="315"/>
        <v>2</v>
      </c>
      <c r="D10076">
        <v>2913</v>
      </c>
      <c r="E10076" t="s">
        <v>36</v>
      </c>
      <c r="F10076" s="4">
        <v>400000</v>
      </c>
      <c r="G10076" t="s">
        <v>5</v>
      </c>
      <c r="H10076">
        <v>3</v>
      </c>
      <c r="I10076" s="4">
        <f>IF(E10076="Rhode Island", Table1[[#This Row],[price]]*$L$3, IF(E10076="Massachusetts", Table1[[#This Row],[price]]*$L$2, 1))</f>
        <v>400000</v>
      </c>
    </row>
    <row r="10077" spans="1:9" x14ac:dyDescent="0.25">
      <c r="A10077" s="2">
        <v>41738</v>
      </c>
      <c r="B10077" s="1">
        <f t="shared" si="314"/>
        <v>2014</v>
      </c>
      <c r="C10077" s="1">
        <f t="shared" si="315"/>
        <v>2</v>
      </c>
      <c r="D10077">
        <v>2913</v>
      </c>
      <c r="E10077" t="s">
        <v>36</v>
      </c>
      <c r="F10077" s="4">
        <v>500000</v>
      </c>
      <c r="G10077" t="s">
        <v>5</v>
      </c>
      <c r="H10077">
        <v>4</v>
      </c>
      <c r="I10077" s="4">
        <f>IF(E10077="Rhode Island", Table1[[#This Row],[price]]*$L$3, IF(E10077="Massachusetts", Table1[[#This Row],[price]]*$L$2, 1))</f>
        <v>500000</v>
      </c>
    </row>
    <row r="10078" spans="1:9" x14ac:dyDescent="0.25">
      <c r="A10078" s="2">
        <v>41738</v>
      </c>
      <c r="B10078" s="1">
        <f t="shared" si="314"/>
        <v>2014</v>
      </c>
      <c r="C10078" s="1">
        <f t="shared" si="315"/>
        <v>2</v>
      </c>
      <c r="D10078">
        <v>2912</v>
      </c>
      <c r="E10078" t="s">
        <v>36</v>
      </c>
      <c r="F10078" s="4">
        <v>520000</v>
      </c>
      <c r="G10078" t="s">
        <v>5</v>
      </c>
      <c r="H10078">
        <v>4</v>
      </c>
      <c r="I10078" s="4">
        <f>IF(E10078="Rhode Island", Table1[[#This Row],[price]]*$L$3, IF(E10078="Massachusetts", Table1[[#This Row],[price]]*$L$2, 1))</f>
        <v>520000</v>
      </c>
    </row>
    <row r="10079" spans="1:9" x14ac:dyDescent="0.25">
      <c r="A10079" s="2">
        <v>41738</v>
      </c>
      <c r="B10079" s="1">
        <f t="shared" si="314"/>
        <v>2014</v>
      </c>
      <c r="C10079" s="1">
        <f t="shared" si="315"/>
        <v>2</v>
      </c>
      <c r="D10079">
        <v>2617</v>
      </c>
      <c r="E10079" t="s">
        <v>37</v>
      </c>
      <c r="F10079" s="4">
        <v>521000</v>
      </c>
      <c r="G10079" t="s">
        <v>5</v>
      </c>
      <c r="H10079">
        <v>3</v>
      </c>
      <c r="I10079" s="4">
        <f>IF(E10079="Rhode Island", Table1[[#This Row],[price]]*$L$3, IF(E10079="Massachusetts", Table1[[#This Row],[price]]*$L$2, 1))</f>
        <v>521000</v>
      </c>
    </row>
    <row r="10080" spans="1:9" x14ac:dyDescent="0.25">
      <c r="A10080" s="2">
        <v>41738</v>
      </c>
      <c r="B10080" s="1">
        <f t="shared" si="314"/>
        <v>2014</v>
      </c>
      <c r="C10080" s="1">
        <f t="shared" si="315"/>
        <v>2</v>
      </c>
      <c r="D10080">
        <v>2617</v>
      </c>
      <c r="E10080" t="s">
        <v>37</v>
      </c>
      <c r="F10080" s="4">
        <v>565000</v>
      </c>
      <c r="G10080" t="s">
        <v>5</v>
      </c>
      <c r="H10080">
        <v>4</v>
      </c>
      <c r="I10080" s="4">
        <f>IF(E10080="Rhode Island", Table1[[#This Row],[price]]*$L$3, IF(E10080="Massachusetts", Table1[[#This Row],[price]]*$L$2, 1))</f>
        <v>565000</v>
      </c>
    </row>
    <row r="10081" spans="1:9" x14ac:dyDescent="0.25">
      <c r="A10081" s="2">
        <v>41738</v>
      </c>
      <c r="B10081" s="1">
        <f t="shared" si="314"/>
        <v>2014</v>
      </c>
      <c r="C10081" s="1">
        <f t="shared" si="315"/>
        <v>2</v>
      </c>
      <c r="D10081">
        <v>2611</v>
      </c>
      <c r="E10081" t="s">
        <v>37</v>
      </c>
      <c r="F10081" s="4">
        <v>720000</v>
      </c>
      <c r="G10081" t="s">
        <v>5</v>
      </c>
      <c r="H10081">
        <v>4</v>
      </c>
      <c r="I10081" s="4">
        <f>IF(E10081="Rhode Island", Table1[[#This Row],[price]]*$L$3, IF(E10081="Massachusetts", Table1[[#This Row],[price]]*$L$2, 1))</f>
        <v>720000</v>
      </c>
    </row>
    <row r="10082" spans="1:9" x14ac:dyDescent="0.25">
      <c r="A10082" s="2">
        <v>41738</v>
      </c>
      <c r="B10082" s="1">
        <f t="shared" si="314"/>
        <v>2014</v>
      </c>
      <c r="C10082" s="1">
        <f t="shared" si="315"/>
        <v>2</v>
      </c>
      <c r="D10082">
        <v>2603</v>
      </c>
      <c r="E10082" t="s">
        <v>37</v>
      </c>
      <c r="F10082" s="4">
        <v>762000</v>
      </c>
      <c r="G10082" t="s">
        <v>5</v>
      </c>
      <c r="H10082">
        <v>3</v>
      </c>
      <c r="I10082" s="4">
        <f>IF(E10082="Rhode Island", Table1[[#This Row],[price]]*$L$3, IF(E10082="Massachusetts", Table1[[#This Row],[price]]*$L$2, 1))</f>
        <v>762000</v>
      </c>
    </row>
    <row r="10083" spans="1:9" x14ac:dyDescent="0.25">
      <c r="A10083" s="2">
        <v>41738</v>
      </c>
      <c r="B10083" s="1">
        <f t="shared" si="314"/>
        <v>2014</v>
      </c>
      <c r="C10083" s="1">
        <f t="shared" si="315"/>
        <v>2</v>
      </c>
      <c r="D10083">
        <v>2606</v>
      </c>
      <c r="E10083" t="s">
        <v>37</v>
      </c>
      <c r="F10083" s="4">
        <v>192500</v>
      </c>
      <c r="G10083" t="s">
        <v>6</v>
      </c>
      <c r="H10083">
        <v>1</v>
      </c>
      <c r="I10083" s="4">
        <f>IF(E10083="Rhode Island", Table1[[#This Row],[price]]*$L$3, IF(E10083="Massachusetts", Table1[[#This Row],[price]]*$L$2, 1))</f>
        <v>192500</v>
      </c>
    </row>
    <row r="10084" spans="1:9" x14ac:dyDescent="0.25">
      <c r="A10084" s="2">
        <v>41738</v>
      </c>
      <c r="B10084" s="1">
        <f t="shared" si="314"/>
        <v>2014</v>
      </c>
      <c r="C10084" s="1">
        <f t="shared" si="315"/>
        <v>2</v>
      </c>
      <c r="D10084">
        <v>2600</v>
      </c>
      <c r="E10084" t="s">
        <v>37</v>
      </c>
      <c r="F10084" s="4">
        <v>300000</v>
      </c>
      <c r="G10084" t="s">
        <v>6</v>
      </c>
      <c r="H10084">
        <v>1</v>
      </c>
      <c r="I10084" s="4">
        <f>IF(E10084="Rhode Island", Table1[[#This Row],[price]]*$L$3, IF(E10084="Massachusetts", Table1[[#This Row],[price]]*$L$2, 1))</f>
        <v>300000</v>
      </c>
    </row>
    <row r="10085" spans="1:9" x14ac:dyDescent="0.25">
      <c r="A10085" s="2">
        <v>41739</v>
      </c>
      <c r="B10085" s="1">
        <f t="shared" si="314"/>
        <v>2014</v>
      </c>
      <c r="C10085" s="1">
        <f t="shared" si="315"/>
        <v>2</v>
      </c>
      <c r="D10085">
        <v>2913</v>
      </c>
      <c r="E10085" t="s">
        <v>36</v>
      </c>
      <c r="F10085" s="4">
        <v>364000</v>
      </c>
      <c r="G10085" t="s">
        <v>5</v>
      </c>
      <c r="H10085">
        <v>3</v>
      </c>
      <c r="I10085" s="4">
        <f>IF(E10085="Rhode Island", Table1[[#This Row],[price]]*$L$3, IF(E10085="Massachusetts", Table1[[#This Row],[price]]*$L$2, 1))</f>
        <v>364000</v>
      </c>
    </row>
    <row r="10086" spans="1:9" x14ac:dyDescent="0.25">
      <c r="A10086" s="2">
        <v>41739</v>
      </c>
      <c r="B10086" s="1">
        <f t="shared" si="314"/>
        <v>2014</v>
      </c>
      <c r="C10086" s="1">
        <f t="shared" si="315"/>
        <v>2</v>
      </c>
      <c r="D10086">
        <v>2906</v>
      </c>
      <c r="E10086" t="s">
        <v>36</v>
      </c>
      <c r="F10086" s="4">
        <v>420000</v>
      </c>
      <c r="G10086" t="s">
        <v>5</v>
      </c>
      <c r="H10086">
        <v>4</v>
      </c>
      <c r="I10086" s="4">
        <f>IF(E10086="Rhode Island", Table1[[#This Row],[price]]*$L$3, IF(E10086="Massachusetts", Table1[[#This Row],[price]]*$L$2, 1))</f>
        <v>420000</v>
      </c>
    </row>
    <row r="10087" spans="1:9" x14ac:dyDescent="0.25">
      <c r="A10087" s="2">
        <v>41739</v>
      </c>
      <c r="B10087" s="1">
        <f t="shared" si="314"/>
        <v>2014</v>
      </c>
      <c r="C10087" s="1">
        <f t="shared" si="315"/>
        <v>2</v>
      </c>
      <c r="D10087">
        <v>2615</v>
      </c>
      <c r="E10087" t="s">
        <v>37</v>
      </c>
      <c r="F10087" s="4">
        <v>430000</v>
      </c>
      <c r="G10087" t="s">
        <v>5</v>
      </c>
      <c r="H10087">
        <v>3</v>
      </c>
      <c r="I10087" s="4">
        <f>IF(E10087="Rhode Island", Table1[[#This Row],[price]]*$L$3, IF(E10087="Massachusetts", Table1[[#This Row],[price]]*$L$2, 1))</f>
        <v>430000</v>
      </c>
    </row>
    <row r="10088" spans="1:9" x14ac:dyDescent="0.25">
      <c r="A10088" s="2">
        <v>41739</v>
      </c>
      <c r="B10088" s="1">
        <f t="shared" si="314"/>
        <v>2014</v>
      </c>
      <c r="C10088" s="1">
        <f t="shared" si="315"/>
        <v>2</v>
      </c>
      <c r="D10088">
        <v>2913</v>
      </c>
      <c r="E10088" t="s">
        <v>36</v>
      </c>
      <c r="F10088" s="4">
        <v>440000</v>
      </c>
      <c r="G10088" t="s">
        <v>5</v>
      </c>
      <c r="H10088">
        <v>3</v>
      </c>
      <c r="I10088" s="4">
        <f>IF(E10088="Rhode Island", Table1[[#This Row],[price]]*$L$3, IF(E10088="Massachusetts", Table1[[#This Row],[price]]*$L$2, 1))</f>
        <v>440000</v>
      </c>
    </row>
    <row r="10089" spans="1:9" x14ac:dyDescent="0.25">
      <c r="A10089" s="2">
        <v>41739</v>
      </c>
      <c r="B10089" s="1">
        <f t="shared" si="314"/>
        <v>2014</v>
      </c>
      <c r="C10089" s="1">
        <f t="shared" si="315"/>
        <v>2</v>
      </c>
      <c r="D10089">
        <v>2611</v>
      </c>
      <c r="E10089" t="s">
        <v>37</v>
      </c>
      <c r="F10089" s="4">
        <v>452000</v>
      </c>
      <c r="G10089" t="s">
        <v>5</v>
      </c>
      <c r="H10089">
        <v>3</v>
      </c>
      <c r="I10089" s="4">
        <f>IF(E10089="Rhode Island", Table1[[#This Row],[price]]*$L$3, IF(E10089="Massachusetts", Table1[[#This Row],[price]]*$L$2, 1))</f>
        <v>452000</v>
      </c>
    </row>
    <row r="10090" spans="1:9" x14ac:dyDescent="0.25">
      <c r="A10090" s="2">
        <v>41739</v>
      </c>
      <c r="B10090" s="1">
        <f t="shared" si="314"/>
        <v>2014</v>
      </c>
      <c r="C10090" s="1">
        <f t="shared" si="315"/>
        <v>2</v>
      </c>
      <c r="D10090">
        <v>2902</v>
      </c>
      <c r="E10090" t="s">
        <v>36</v>
      </c>
      <c r="F10090" s="4">
        <v>485000</v>
      </c>
      <c r="G10090" t="s">
        <v>5</v>
      </c>
      <c r="H10090">
        <v>3</v>
      </c>
      <c r="I10090" s="4">
        <f>IF(E10090="Rhode Island", Table1[[#This Row],[price]]*$L$3, IF(E10090="Massachusetts", Table1[[#This Row],[price]]*$L$2, 1))</f>
        <v>485000</v>
      </c>
    </row>
    <row r="10091" spans="1:9" x14ac:dyDescent="0.25">
      <c r="A10091" s="2">
        <v>41739</v>
      </c>
      <c r="B10091" s="1">
        <f t="shared" si="314"/>
        <v>2014</v>
      </c>
      <c r="C10091" s="1">
        <f t="shared" si="315"/>
        <v>2</v>
      </c>
      <c r="D10091">
        <v>2617</v>
      </c>
      <c r="E10091" t="s">
        <v>37</v>
      </c>
      <c r="F10091" s="4">
        <v>495000</v>
      </c>
      <c r="G10091" t="s">
        <v>5</v>
      </c>
      <c r="H10091">
        <v>3</v>
      </c>
      <c r="I10091" s="4">
        <f>IF(E10091="Rhode Island", Table1[[#This Row],[price]]*$L$3, IF(E10091="Massachusetts", Table1[[#This Row],[price]]*$L$2, 1))</f>
        <v>495000</v>
      </c>
    </row>
    <row r="10092" spans="1:9" x14ac:dyDescent="0.25">
      <c r="A10092" s="2">
        <v>41739</v>
      </c>
      <c r="B10092" s="1">
        <f t="shared" si="314"/>
        <v>2014</v>
      </c>
      <c r="C10092" s="1">
        <f t="shared" si="315"/>
        <v>2</v>
      </c>
      <c r="D10092">
        <v>2615</v>
      </c>
      <c r="E10092" t="s">
        <v>37</v>
      </c>
      <c r="F10092" s="4">
        <v>587500</v>
      </c>
      <c r="G10092" t="s">
        <v>5</v>
      </c>
      <c r="H10092">
        <v>5</v>
      </c>
      <c r="I10092" s="4">
        <f>IF(E10092="Rhode Island", Table1[[#This Row],[price]]*$L$3, IF(E10092="Massachusetts", Table1[[#This Row],[price]]*$L$2, 1))</f>
        <v>587500</v>
      </c>
    </row>
    <row r="10093" spans="1:9" x14ac:dyDescent="0.25">
      <c r="A10093" s="2">
        <v>41739</v>
      </c>
      <c r="B10093" s="1">
        <f t="shared" si="314"/>
        <v>2014</v>
      </c>
      <c r="C10093" s="1">
        <f t="shared" si="315"/>
        <v>2</v>
      </c>
      <c r="D10093">
        <v>2914</v>
      </c>
      <c r="E10093" t="s">
        <v>36</v>
      </c>
      <c r="F10093" s="4">
        <v>680000</v>
      </c>
      <c r="G10093" t="s">
        <v>5</v>
      </c>
      <c r="H10093">
        <v>4</v>
      </c>
      <c r="I10093" s="4">
        <f>IF(E10093="Rhode Island", Table1[[#This Row],[price]]*$L$3, IF(E10093="Massachusetts", Table1[[#This Row],[price]]*$L$2, 1))</f>
        <v>680000</v>
      </c>
    </row>
    <row r="10094" spans="1:9" x14ac:dyDescent="0.25">
      <c r="A10094" s="2">
        <v>41739</v>
      </c>
      <c r="B10094" s="1">
        <f t="shared" si="314"/>
        <v>2014</v>
      </c>
      <c r="C10094" s="1">
        <f t="shared" si="315"/>
        <v>2</v>
      </c>
      <c r="D10094">
        <v>2914</v>
      </c>
      <c r="E10094" t="s">
        <v>36</v>
      </c>
      <c r="F10094" s="4">
        <v>695990</v>
      </c>
      <c r="G10094" t="s">
        <v>5</v>
      </c>
      <c r="H10094">
        <v>4</v>
      </c>
      <c r="I10094" s="4">
        <f>IF(E10094="Rhode Island", Table1[[#This Row],[price]]*$L$3, IF(E10094="Massachusetts", Table1[[#This Row],[price]]*$L$2, 1))</f>
        <v>695990</v>
      </c>
    </row>
    <row r="10095" spans="1:9" x14ac:dyDescent="0.25">
      <c r="A10095" s="2">
        <v>41739</v>
      </c>
      <c r="B10095" s="1">
        <f t="shared" si="314"/>
        <v>2014</v>
      </c>
      <c r="C10095" s="1">
        <f t="shared" si="315"/>
        <v>2</v>
      </c>
      <c r="D10095">
        <v>2605</v>
      </c>
      <c r="E10095" t="s">
        <v>37</v>
      </c>
      <c r="F10095" s="4">
        <v>765000</v>
      </c>
      <c r="G10095" t="s">
        <v>5</v>
      </c>
      <c r="H10095">
        <v>3</v>
      </c>
      <c r="I10095" s="4">
        <f>IF(E10095="Rhode Island", Table1[[#This Row],[price]]*$L$3, IF(E10095="Massachusetts", Table1[[#This Row],[price]]*$L$2, 1))</f>
        <v>765000</v>
      </c>
    </row>
    <row r="10096" spans="1:9" x14ac:dyDescent="0.25">
      <c r="A10096" s="2">
        <v>41739</v>
      </c>
      <c r="B10096" s="1">
        <f t="shared" si="314"/>
        <v>2014</v>
      </c>
      <c r="C10096" s="1">
        <f t="shared" si="315"/>
        <v>2</v>
      </c>
      <c r="D10096">
        <v>2913</v>
      </c>
      <c r="E10096" t="s">
        <v>36</v>
      </c>
      <c r="F10096" s="4">
        <v>385000</v>
      </c>
      <c r="G10096" t="s">
        <v>6</v>
      </c>
      <c r="H10096">
        <v>2</v>
      </c>
      <c r="I10096" s="4">
        <f>IF(E10096="Rhode Island", Table1[[#This Row],[price]]*$L$3, IF(E10096="Massachusetts", Table1[[#This Row],[price]]*$L$2, 1))</f>
        <v>385000</v>
      </c>
    </row>
    <row r="10097" spans="1:9" x14ac:dyDescent="0.25">
      <c r="A10097" s="2">
        <v>41740</v>
      </c>
      <c r="B10097" s="1">
        <f t="shared" si="314"/>
        <v>2014</v>
      </c>
      <c r="C10097" s="1">
        <f t="shared" si="315"/>
        <v>2</v>
      </c>
      <c r="D10097">
        <v>2906</v>
      </c>
      <c r="E10097" t="s">
        <v>36</v>
      </c>
      <c r="F10097" s="4">
        <v>385000</v>
      </c>
      <c r="G10097" t="s">
        <v>5</v>
      </c>
      <c r="H10097">
        <v>3</v>
      </c>
      <c r="I10097" s="4">
        <f>IF(E10097="Rhode Island", Table1[[#This Row],[price]]*$L$3, IF(E10097="Massachusetts", Table1[[#This Row],[price]]*$L$2, 1))</f>
        <v>385000</v>
      </c>
    </row>
    <row r="10098" spans="1:9" x14ac:dyDescent="0.25">
      <c r="A10098" s="2">
        <v>41740</v>
      </c>
      <c r="B10098" s="1">
        <f t="shared" si="314"/>
        <v>2014</v>
      </c>
      <c r="C10098" s="1">
        <f t="shared" si="315"/>
        <v>2</v>
      </c>
      <c r="D10098">
        <v>2615</v>
      </c>
      <c r="E10098" t="s">
        <v>37</v>
      </c>
      <c r="F10098" s="4">
        <v>400000</v>
      </c>
      <c r="G10098" t="s">
        <v>5</v>
      </c>
      <c r="H10098">
        <v>3</v>
      </c>
      <c r="I10098" s="4">
        <f>IF(E10098="Rhode Island", Table1[[#This Row],[price]]*$L$3, IF(E10098="Massachusetts", Table1[[#This Row],[price]]*$L$2, 1))</f>
        <v>400000</v>
      </c>
    </row>
    <row r="10099" spans="1:9" x14ac:dyDescent="0.25">
      <c r="A10099" s="2">
        <v>41740</v>
      </c>
      <c r="B10099" s="1">
        <f t="shared" si="314"/>
        <v>2014</v>
      </c>
      <c r="C10099" s="1">
        <f t="shared" si="315"/>
        <v>2</v>
      </c>
      <c r="D10099">
        <v>2913</v>
      </c>
      <c r="E10099" t="s">
        <v>36</v>
      </c>
      <c r="F10099" s="4">
        <v>435000</v>
      </c>
      <c r="G10099" t="s">
        <v>5</v>
      </c>
      <c r="H10099">
        <v>3</v>
      </c>
      <c r="I10099" s="4">
        <f>IF(E10099="Rhode Island", Table1[[#This Row],[price]]*$L$3, IF(E10099="Massachusetts", Table1[[#This Row],[price]]*$L$2, 1))</f>
        <v>435000</v>
      </c>
    </row>
    <row r="10100" spans="1:9" x14ac:dyDescent="0.25">
      <c r="A10100" s="2">
        <v>41740</v>
      </c>
      <c r="B10100" s="1">
        <f t="shared" si="314"/>
        <v>2014</v>
      </c>
      <c r="C10100" s="1">
        <f t="shared" si="315"/>
        <v>2</v>
      </c>
      <c r="D10100">
        <v>2615</v>
      </c>
      <c r="E10100" t="s">
        <v>37</v>
      </c>
      <c r="F10100" s="4">
        <v>445000</v>
      </c>
      <c r="G10100" t="s">
        <v>5</v>
      </c>
      <c r="H10100">
        <v>3</v>
      </c>
      <c r="I10100" s="4">
        <f>IF(E10100="Rhode Island", Table1[[#This Row],[price]]*$L$3, IF(E10100="Massachusetts", Table1[[#This Row],[price]]*$L$2, 1))</f>
        <v>445000</v>
      </c>
    </row>
    <row r="10101" spans="1:9" x14ac:dyDescent="0.25">
      <c r="A10101" s="2">
        <v>41740</v>
      </c>
      <c r="B10101" s="1">
        <f t="shared" si="314"/>
        <v>2014</v>
      </c>
      <c r="C10101" s="1">
        <f t="shared" si="315"/>
        <v>2</v>
      </c>
      <c r="D10101">
        <v>2607</v>
      </c>
      <c r="E10101" t="s">
        <v>37</v>
      </c>
      <c r="F10101" s="4">
        <v>496000</v>
      </c>
      <c r="G10101" t="s">
        <v>5</v>
      </c>
      <c r="H10101">
        <v>3</v>
      </c>
      <c r="I10101" s="4">
        <f>IF(E10101="Rhode Island", Table1[[#This Row],[price]]*$L$3, IF(E10101="Massachusetts", Table1[[#This Row],[price]]*$L$2, 1))</f>
        <v>496000</v>
      </c>
    </row>
    <row r="10102" spans="1:9" x14ac:dyDescent="0.25">
      <c r="A10102" s="2">
        <v>41740</v>
      </c>
      <c r="B10102" s="1">
        <f t="shared" si="314"/>
        <v>2014</v>
      </c>
      <c r="C10102" s="1">
        <f t="shared" si="315"/>
        <v>2</v>
      </c>
      <c r="D10102">
        <v>2914</v>
      </c>
      <c r="E10102" t="s">
        <v>36</v>
      </c>
      <c r="F10102" s="4">
        <v>713000</v>
      </c>
      <c r="G10102" t="s">
        <v>5</v>
      </c>
      <c r="H10102">
        <v>4</v>
      </c>
      <c r="I10102" s="4">
        <f>IF(E10102="Rhode Island", Table1[[#This Row],[price]]*$L$3, IF(E10102="Massachusetts", Table1[[#This Row],[price]]*$L$2, 1))</f>
        <v>713000</v>
      </c>
    </row>
    <row r="10103" spans="1:9" x14ac:dyDescent="0.25">
      <c r="A10103" s="2">
        <v>41740</v>
      </c>
      <c r="B10103" s="1">
        <f t="shared" si="314"/>
        <v>2014</v>
      </c>
      <c r="C10103" s="1">
        <f t="shared" si="315"/>
        <v>2</v>
      </c>
      <c r="D10103">
        <v>2914</v>
      </c>
      <c r="E10103" t="s">
        <v>36</v>
      </c>
      <c r="F10103" s="4">
        <v>785000</v>
      </c>
      <c r="G10103" t="s">
        <v>5</v>
      </c>
      <c r="H10103">
        <v>5</v>
      </c>
      <c r="I10103" s="4">
        <f>IF(E10103="Rhode Island", Table1[[#This Row],[price]]*$L$3, IF(E10103="Massachusetts", Table1[[#This Row],[price]]*$L$2, 1))</f>
        <v>785000</v>
      </c>
    </row>
    <row r="10104" spans="1:9" x14ac:dyDescent="0.25">
      <c r="A10104" s="2">
        <v>41740</v>
      </c>
      <c r="B10104" s="1">
        <f t="shared" si="314"/>
        <v>2014</v>
      </c>
      <c r="C10104" s="1">
        <f t="shared" si="315"/>
        <v>2</v>
      </c>
      <c r="D10104">
        <v>2602</v>
      </c>
      <c r="E10104" t="s">
        <v>37</v>
      </c>
      <c r="F10104" s="4">
        <v>320000</v>
      </c>
      <c r="G10104" t="s">
        <v>6</v>
      </c>
      <c r="H10104">
        <v>2</v>
      </c>
      <c r="I10104" s="4">
        <f>IF(E10104="Rhode Island", Table1[[#This Row],[price]]*$L$3, IF(E10104="Massachusetts", Table1[[#This Row],[price]]*$L$2, 1))</f>
        <v>320000</v>
      </c>
    </row>
    <row r="10105" spans="1:9" x14ac:dyDescent="0.25">
      <c r="A10105" s="2">
        <v>41740</v>
      </c>
      <c r="B10105" s="1">
        <f t="shared" si="314"/>
        <v>2014</v>
      </c>
      <c r="C10105" s="1">
        <f t="shared" si="315"/>
        <v>2</v>
      </c>
      <c r="D10105">
        <v>2600</v>
      </c>
      <c r="E10105" t="s">
        <v>37</v>
      </c>
      <c r="F10105" s="4">
        <v>965000</v>
      </c>
      <c r="G10105" t="s">
        <v>6</v>
      </c>
      <c r="H10105">
        <v>3</v>
      </c>
      <c r="I10105" s="4">
        <f>IF(E10105="Rhode Island", Table1[[#This Row],[price]]*$L$3, IF(E10105="Massachusetts", Table1[[#This Row],[price]]*$L$2, 1))</f>
        <v>965000</v>
      </c>
    </row>
    <row r="10106" spans="1:9" x14ac:dyDescent="0.25">
      <c r="A10106" s="2">
        <v>41741</v>
      </c>
      <c r="B10106" s="1">
        <f t="shared" si="314"/>
        <v>2014</v>
      </c>
      <c r="C10106" s="1">
        <f t="shared" si="315"/>
        <v>2</v>
      </c>
      <c r="D10106">
        <v>2615</v>
      </c>
      <c r="E10106" t="s">
        <v>37</v>
      </c>
      <c r="F10106" s="4">
        <v>446000</v>
      </c>
      <c r="G10106" t="s">
        <v>5</v>
      </c>
      <c r="H10106">
        <v>3</v>
      </c>
      <c r="I10106" s="4">
        <f>IF(E10106="Rhode Island", Table1[[#This Row],[price]]*$L$3, IF(E10106="Massachusetts", Table1[[#This Row],[price]]*$L$2, 1))</f>
        <v>446000</v>
      </c>
    </row>
    <row r="10107" spans="1:9" x14ac:dyDescent="0.25">
      <c r="A10107" s="2">
        <v>41741</v>
      </c>
      <c r="B10107" s="1">
        <f t="shared" si="314"/>
        <v>2014</v>
      </c>
      <c r="C10107" s="1">
        <f t="shared" si="315"/>
        <v>2</v>
      </c>
      <c r="D10107">
        <v>2615</v>
      </c>
      <c r="E10107" t="s">
        <v>37</v>
      </c>
      <c r="F10107" s="4">
        <v>457500</v>
      </c>
      <c r="G10107" t="s">
        <v>5</v>
      </c>
      <c r="H10107">
        <v>3</v>
      </c>
      <c r="I10107" s="4">
        <f>IF(E10107="Rhode Island", Table1[[#This Row],[price]]*$L$3, IF(E10107="Massachusetts", Table1[[#This Row],[price]]*$L$2, 1))</f>
        <v>457500</v>
      </c>
    </row>
    <row r="10108" spans="1:9" x14ac:dyDescent="0.25">
      <c r="A10108" s="2">
        <v>41741</v>
      </c>
      <c r="B10108" s="1">
        <f t="shared" si="314"/>
        <v>2014</v>
      </c>
      <c r="C10108" s="1">
        <f t="shared" si="315"/>
        <v>2</v>
      </c>
      <c r="D10108">
        <v>2902</v>
      </c>
      <c r="E10108" t="s">
        <v>36</v>
      </c>
      <c r="F10108" s="4">
        <v>522000</v>
      </c>
      <c r="G10108" t="s">
        <v>5</v>
      </c>
      <c r="H10108">
        <v>3</v>
      </c>
      <c r="I10108" s="4">
        <f>IF(E10108="Rhode Island", Table1[[#This Row],[price]]*$L$3, IF(E10108="Massachusetts", Table1[[#This Row],[price]]*$L$2, 1))</f>
        <v>522000</v>
      </c>
    </row>
    <row r="10109" spans="1:9" x14ac:dyDescent="0.25">
      <c r="A10109" s="2">
        <v>41741</v>
      </c>
      <c r="B10109" s="1">
        <f t="shared" si="314"/>
        <v>2014</v>
      </c>
      <c r="C10109" s="1">
        <f t="shared" si="315"/>
        <v>2</v>
      </c>
      <c r="D10109">
        <v>2906</v>
      </c>
      <c r="E10109" t="s">
        <v>36</v>
      </c>
      <c r="F10109" s="4">
        <v>585000</v>
      </c>
      <c r="G10109" t="s">
        <v>5</v>
      </c>
      <c r="H10109">
        <v>4</v>
      </c>
      <c r="I10109" s="4">
        <f>IF(E10109="Rhode Island", Table1[[#This Row],[price]]*$L$3, IF(E10109="Massachusetts", Table1[[#This Row],[price]]*$L$2, 1))</f>
        <v>585000</v>
      </c>
    </row>
    <row r="10110" spans="1:9" x14ac:dyDescent="0.25">
      <c r="A10110" s="2">
        <v>41741</v>
      </c>
      <c r="B10110" s="1">
        <f t="shared" si="314"/>
        <v>2014</v>
      </c>
      <c r="C10110" s="1">
        <f t="shared" si="315"/>
        <v>2</v>
      </c>
      <c r="D10110">
        <v>2611</v>
      </c>
      <c r="E10110" t="s">
        <v>37</v>
      </c>
      <c r="F10110" s="4">
        <v>630000</v>
      </c>
      <c r="G10110" t="s">
        <v>5</v>
      </c>
      <c r="H10110">
        <v>4</v>
      </c>
      <c r="I10110" s="4">
        <f>IF(E10110="Rhode Island", Table1[[#This Row],[price]]*$L$3, IF(E10110="Massachusetts", Table1[[#This Row],[price]]*$L$2, 1))</f>
        <v>630000</v>
      </c>
    </row>
    <row r="10111" spans="1:9" x14ac:dyDescent="0.25">
      <c r="A10111" s="2">
        <v>41741</v>
      </c>
      <c r="B10111" s="1">
        <f t="shared" si="314"/>
        <v>2014</v>
      </c>
      <c r="C10111" s="1">
        <f t="shared" si="315"/>
        <v>2</v>
      </c>
      <c r="D10111">
        <v>2615</v>
      </c>
      <c r="E10111" t="s">
        <v>37</v>
      </c>
      <c r="F10111" s="4">
        <v>657000</v>
      </c>
      <c r="G10111" t="s">
        <v>5</v>
      </c>
      <c r="H10111">
        <v>5</v>
      </c>
      <c r="I10111" s="4">
        <f>IF(E10111="Rhode Island", Table1[[#This Row],[price]]*$L$3, IF(E10111="Massachusetts", Table1[[#This Row],[price]]*$L$2, 1))</f>
        <v>657000</v>
      </c>
    </row>
    <row r="10112" spans="1:9" x14ac:dyDescent="0.25">
      <c r="A10112" s="2">
        <v>41741</v>
      </c>
      <c r="B10112" s="1">
        <f t="shared" si="314"/>
        <v>2014</v>
      </c>
      <c r="C10112" s="1">
        <f t="shared" si="315"/>
        <v>2</v>
      </c>
      <c r="D10112">
        <v>2913</v>
      </c>
      <c r="E10112" t="s">
        <v>36</v>
      </c>
      <c r="F10112" s="4">
        <v>675000</v>
      </c>
      <c r="G10112" t="s">
        <v>5</v>
      </c>
      <c r="H10112">
        <v>4</v>
      </c>
      <c r="I10112" s="4">
        <f>IF(E10112="Rhode Island", Table1[[#This Row],[price]]*$L$3, IF(E10112="Massachusetts", Table1[[#This Row],[price]]*$L$2, 1))</f>
        <v>675000</v>
      </c>
    </row>
    <row r="10113" spans="1:9" x14ac:dyDescent="0.25">
      <c r="A10113" s="2">
        <v>41741</v>
      </c>
      <c r="B10113" s="1">
        <f t="shared" si="314"/>
        <v>2014</v>
      </c>
      <c r="C10113" s="1">
        <f t="shared" si="315"/>
        <v>2</v>
      </c>
      <c r="D10113">
        <v>2612</v>
      </c>
      <c r="E10113" t="s">
        <v>37</v>
      </c>
      <c r="F10113" s="4">
        <v>787000</v>
      </c>
      <c r="G10113" t="s">
        <v>5</v>
      </c>
      <c r="H10113">
        <v>3</v>
      </c>
      <c r="I10113" s="4">
        <f>IF(E10113="Rhode Island", Table1[[#This Row],[price]]*$L$3, IF(E10113="Massachusetts", Table1[[#This Row],[price]]*$L$2, 1))</f>
        <v>787000</v>
      </c>
    </row>
    <row r="10114" spans="1:9" x14ac:dyDescent="0.25">
      <c r="A10114" s="2">
        <v>41741</v>
      </c>
      <c r="B10114" s="1">
        <f t="shared" ref="B10114:B10177" si="316">YEAR(A10114)</f>
        <v>2014</v>
      </c>
      <c r="C10114" s="1">
        <f t="shared" ref="C10114:C10177" si="317">ROUNDUP(MONTH(A10114)/3,0)</f>
        <v>2</v>
      </c>
      <c r="D10114">
        <v>2600</v>
      </c>
      <c r="E10114" t="s">
        <v>37</v>
      </c>
      <c r="F10114" s="4">
        <v>855000</v>
      </c>
      <c r="G10114" t="s">
        <v>5</v>
      </c>
      <c r="H10114">
        <v>3</v>
      </c>
      <c r="I10114" s="4">
        <f>IF(E10114="Rhode Island", Table1[[#This Row],[price]]*$L$3, IF(E10114="Massachusetts", Table1[[#This Row],[price]]*$L$2, 1))</f>
        <v>855000</v>
      </c>
    </row>
    <row r="10115" spans="1:9" x14ac:dyDescent="0.25">
      <c r="A10115" s="2">
        <v>41741</v>
      </c>
      <c r="B10115" s="1">
        <f t="shared" si="316"/>
        <v>2014</v>
      </c>
      <c r="C10115" s="1">
        <f t="shared" si="317"/>
        <v>2</v>
      </c>
      <c r="D10115">
        <v>2607</v>
      </c>
      <c r="E10115" t="s">
        <v>37</v>
      </c>
      <c r="F10115" s="4">
        <v>1098000</v>
      </c>
      <c r="G10115" t="s">
        <v>5</v>
      </c>
      <c r="H10115">
        <v>5</v>
      </c>
      <c r="I10115" s="4">
        <f>IF(E10115="Rhode Island", Table1[[#This Row],[price]]*$L$3, IF(E10115="Massachusetts", Table1[[#This Row],[price]]*$L$2, 1))</f>
        <v>1098000</v>
      </c>
    </row>
    <row r="10116" spans="1:9" x14ac:dyDescent="0.25">
      <c r="A10116" s="2">
        <v>41743</v>
      </c>
      <c r="B10116" s="1">
        <f t="shared" si="316"/>
        <v>2014</v>
      </c>
      <c r="C10116" s="1">
        <f t="shared" si="317"/>
        <v>2</v>
      </c>
      <c r="D10116">
        <v>2914</v>
      </c>
      <c r="E10116" t="s">
        <v>36</v>
      </c>
      <c r="F10116" s="4">
        <v>255000</v>
      </c>
      <c r="G10116" t="s">
        <v>5</v>
      </c>
      <c r="H10116">
        <v>3</v>
      </c>
      <c r="I10116" s="4">
        <f>IF(E10116="Rhode Island", Table1[[#This Row],[price]]*$L$3, IF(E10116="Massachusetts", Table1[[#This Row],[price]]*$L$2, 1))</f>
        <v>255000</v>
      </c>
    </row>
    <row r="10117" spans="1:9" x14ac:dyDescent="0.25">
      <c r="A10117" s="2">
        <v>41743</v>
      </c>
      <c r="B10117" s="1">
        <f t="shared" si="316"/>
        <v>2014</v>
      </c>
      <c r="C10117" s="1">
        <f t="shared" si="317"/>
        <v>2</v>
      </c>
      <c r="D10117">
        <v>2914</v>
      </c>
      <c r="E10117" t="s">
        <v>36</v>
      </c>
      <c r="F10117" s="4">
        <v>300000</v>
      </c>
      <c r="G10117" t="s">
        <v>5</v>
      </c>
      <c r="H10117">
        <v>3</v>
      </c>
      <c r="I10117" s="4">
        <f>IF(E10117="Rhode Island", Table1[[#This Row],[price]]*$L$3, IF(E10117="Massachusetts", Table1[[#This Row],[price]]*$L$2, 1))</f>
        <v>300000</v>
      </c>
    </row>
    <row r="10118" spans="1:9" x14ac:dyDescent="0.25">
      <c r="A10118" s="2">
        <v>41743</v>
      </c>
      <c r="B10118" s="1">
        <f t="shared" si="316"/>
        <v>2014</v>
      </c>
      <c r="C10118" s="1">
        <f t="shared" si="317"/>
        <v>2</v>
      </c>
      <c r="D10118">
        <v>2615</v>
      </c>
      <c r="E10118" t="s">
        <v>37</v>
      </c>
      <c r="F10118" s="4">
        <v>390000</v>
      </c>
      <c r="G10118" t="s">
        <v>5</v>
      </c>
      <c r="H10118">
        <v>3</v>
      </c>
      <c r="I10118" s="4">
        <f>IF(E10118="Rhode Island", Table1[[#This Row],[price]]*$L$3, IF(E10118="Massachusetts", Table1[[#This Row],[price]]*$L$2, 1))</f>
        <v>390000</v>
      </c>
    </row>
    <row r="10119" spans="1:9" x14ac:dyDescent="0.25">
      <c r="A10119" s="2">
        <v>41743</v>
      </c>
      <c r="B10119" s="1">
        <f t="shared" si="316"/>
        <v>2014</v>
      </c>
      <c r="C10119" s="1">
        <f t="shared" si="317"/>
        <v>2</v>
      </c>
      <c r="D10119">
        <v>2615</v>
      </c>
      <c r="E10119" t="s">
        <v>37</v>
      </c>
      <c r="F10119" s="4">
        <v>430000</v>
      </c>
      <c r="G10119" t="s">
        <v>5</v>
      </c>
      <c r="H10119">
        <v>3</v>
      </c>
      <c r="I10119" s="4">
        <f>IF(E10119="Rhode Island", Table1[[#This Row],[price]]*$L$3, IF(E10119="Massachusetts", Table1[[#This Row],[price]]*$L$2, 1))</f>
        <v>430000</v>
      </c>
    </row>
    <row r="10120" spans="1:9" x14ac:dyDescent="0.25">
      <c r="A10120" s="2">
        <v>41743</v>
      </c>
      <c r="B10120" s="1">
        <f t="shared" si="316"/>
        <v>2014</v>
      </c>
      <c r="C10120" s="1">
        <f t="shared" si="317"/>
        <v>2</v>
      </c>
      <c r="D10120">
        <v>2914</v>
      </c>
      <c r="E10120" t="s">
        <v>36</v>
      </c>
      <c r="F10120" s="4">
        <v>450000</v>
      </c>
      <c r="G10120" t="s">
        <v>5</v>
      </c>
      <c r="H10120">
        <v>4</v>
      </c>
      <c r="I10120" s="4">
        <f>IF(E10120="Rhode Island", Table1[[#This Row],[price]]*$L$3, IF(E10120="Massachusetts", Table1[[#This Row],[price]]*$L$2, 1))</f>
        <v>450000</v>
      </c>
    </row>
    <row r="10121" spans="1:9" x14ac:dyDescent="0.25">
      <c r="A10121" s="2">
        <v>41743</v>
      </c>
      <c r="B10121" s="1">
        <f t="shared" si="316"/>
        <v>2014</v>
      </c>
      <c r="C10121" s="1">
        <f t="shared" si="317"/>
        <v>2</v>
      </c>
      <c r="D10121">
        <v>2906</v>
      </c>
      <c r="E10121" t="s">
        <v>36</v>
      </c>
      <c r="F10121" s="4">
        <v>465000</v>
      </c>
      <c r="G10121" t="s">
        <v>5</v>
      </c>
      <c r="H10121">
        <v>4</v>
      </c>
      <c r="I10121" s="4">
        <f>IF(E10121="Rhode Island", Table1[[#This Row],[price]]*$L$3, IF(E10121="Massachusetts", Table1[[#This Row],[price]]*$L$2, 1))</f>
        <v>465000</v>
      </c>
    </row>
    <row r="10122" spans="1:9" x14ac:dyDescent="0.25">
      <c r="A10122" s="2">
        <v>41743</v>
      </c>
      <c r="B10122" s="1">
        <f t="shared" si="316"/>
        <v>2014</v>
      </c>
      <c r="C10122" s="1">
        <f t="shared" si="317"/>
        <v>2</v>
      </c>
      <c r="D10122">
        <v>2914</v>
      </c>
      <c r="E10122" t="s">
        <v>36</v>
      </c>
      <c r="F10122" s="4">
        <v>570000</v>
      </c>
      <c r="G10122" t="s">
        <v>5</v>
      </c>
      <c r="H10122">
        <v>4</v>
      </c>
      <c r="I10122" s="4">
        <f>IF(E10122="Rhode Island", Table1[[#This Row],[price]]*$L$3, IF(E10122="Massachusetts", Table1[[#This Row],[price]]*$L$2, 1))</f>
        <v>570000</v>
      </c>
    </row>
    <row r="10123" spans="1:9" x14ac:dyDescent="0.25">
      <c r="A10123" s="2">
        <v>41743</v>
      </c>
      <c r="B10123" s="1">
        <f t="shared" si="316"/>
        <v>2014</v>
      </c>
      <c r="C10123" s="1">
        <f t="shared" si="317"/>
        <v>2</v>
      </c>
      <c r="D10123">
        <v>2615</v>
      </c>
      <c r="E10123" t="s">
        <v>37</v>
      </c>
      <c r="F10123" s="4">
        <v>590000</v>
      </c>
      <c r="G10123" t="s">
        <v>5</v>
      </c>
      <c r="H10123">
        <v>5</v>
      </c>
      <c r="I10123" s="4">
        <f>IF(E10123="Rhode Island", Table1[[#This Row],[price]]*$L$3, IF(E10123="Massachusetts", Table1[[#This Row],[price]]*$L$2, 1))</f>
        <v>590000</v>
      </c>
    </row>
    <row r="10124" spans="1:9" x14ac:dyDescent="0.25">
      <c r="A10124" s="2">
        <v>41743</v>
      </c>
      <c r="B10124" s="1">
        <f t="shared" si="316"/>
        <v>2014</v>
      </c>
      <c r="C10124" s="1">
        <f t="shared" si="317"/>
        <v>2</v>
      </c>
      <c r="D10124">
        <v>2615</v>
      </c>
      <c r="E10124" t="s">
        <v>37</v>
      </c>
      <c r="F10124" s="4">
        <v>725000</v>
      </c>
      <c r="G10124" t="s">
        <v>5</v>
      </c>
      <c r="H10124">
        <v>4</v>
      </c>
      <c r="I10124" s="4">
        <f>IF(E10124="Rhode Island", Table1[[#This Row],[price]]*$L$3, IF(E10124="Massachusetts", Table1[[#This Row],[price]]*$L$2, 1))</f>
        <v>725000</v>
      </c>
    </row>
    <row r="10125" spans="1:9" x14ac:dyDescent="0.25">
      <c r="A10125" s="2">
        <v>41743</v>
      </c>
      <c r="B10125" s="1">
        <f t="shared" si="316"/>
        <v>2014</v>
      </c>
      <c r="C10125" s="1">
        <f t="shared" si="317"/>
        <v>2</v>
      </c>
      <c r="D10125">
        <v>2611</v>
      </c>
      <c r="E10125" t="s">
        <v>37</v>
      </c>
      <c r="F10125" s="4">
        <v>750000</v>
      </c>
      <c r="G10125" t="s">
        <v>5</v>
      </c>
      <c r="H10125">
        <v>4</v>
      </c>
      <c r="I10125" s="4">
        <f>IF(E10125="Rhode Island", Table1[[#This Row],[price]]*$L$3, IF(E10125="Massachusetts", Table1[[#This Row],[price]]*$L$2, 1))</f>
        <v>750000</v>
      </c>
    </row>
    <row r="10126" spans="1:9" x14ac:dyDescent="0.25">
      <c r="A10126" s="2">
        <v>41743</v>
      </c>
      <c r="B10126" s="1">
        <f t="shared" si="316"/>
        <v>2014</v>
      </c>
      <c r="C10126" s="1">
        <f t="shared" si="317"/>
        <v>2</v>
      </c>
      <c r="D10126">
        <v>2611</v>
      </c>
      <c r="E10126" t="s">
        <v>37</v>
      </c>
      <c r="F10126" s="4">
        <v>760000</v>
      </c>
      <c r="G10126" t="s">
        <v>5</v>
      </c>
      <c r="H10126">
        <v>4</v>
      </c>
      <c r="I10126" s="4">
        <f>IF(E10126="Rhode Island", Table1[[#This Row],[price]]*$L$3, IF(E10126="Massachusetts", Table1[[#This Row],[price]]*$L$2, 1))</f>
        <v>760000</v>
      </c>
    </row>
    <row r="10127" spans="1:9" x14ac:dyDescent="0.25">
      <c r="A10127" s="2">
        <v>41743</v>
      </c>
      <c r="B10127" s="1">
        <f t="shared" si="316"/>
        <v>2014</v>
      </c>
      <c r="C10127" s="1">
        <f t="shared" si="317"/>
        <v>2</v>
      </c>
      <c r="D10127">
        <v>2611</v>
      </c>
      <c r="E10127" t="s">
        <v>37</v>
      </c>
      <c r="F10127" s="4">
        <v>870000</v>
      </c>
      <c r="G10127" t="s">
        <v>5</v>
      </c>
      <c r="H10127">
        <v>4</v>
      </c>
      <c r="I10127" s="4">
        <f>IF(E10127="Rhode Island", Table1[[#This Row],[price]]*$L$3, IF(E10127="Massachusetts", Table1[[#This Row],[price]]*$L$2, 1))</f>
        <v>870000</v>
      </c>
    </row>
    <row r="10128" spans="1:9" x14ac:dyDescent="0.25">
      <c r="A10128" s="2">
        <v>41743</v>
      </c>
      <c r="B10128" s="1">
        <f t="shared" si="316"/>
        <v>2014</v>
      </c>
      <c r="C10128" s="1">
        <f t="shared" si="317"/>
        <v>2</v>
      </c>
      <c r="D10128">
        <v>2914</v>
      </c>
      <c r="E10128" t="s">
        <v>36</v>
      </c>
      <c r="F10128" s="4">
        <v>986000</v>
      </c>
      <c r="G10128" t="s">
        <v>5</v>
      </c>
      <c r="H10128">
        <v>4</v>
      </c>
      <c r="I10128" s="4">
        <f>IF(E10128="Rhode Island", Table1[[#This Row],[price]]*$L$3, IF(E10128="Massachusetts", Table1[[#This Row],[price]]*$L$2, 1))</f>
        <v>986000</v>
      </c>
    </row>
    <row r="10129" spans="1:9" x14ac:dyDescent="0.25">
      <c r="A10129" s="2">
        <v>41743</v>
      </c>
      <c r="B10129" s="1">
        <f t="shared" si="316"/>
        <v>2014</v>
      </c>
      <c r="C10129" s="1">
        <f t="shared" si="317"/>
        <v>2</v>
      </c>
      <c r="D10129">
        <v>2607</v>
      </c>
      <c r="E10129" t="s">
        <v>37</v>
      </c>
      <c r="F10129" s="4">
        <v>1039800</v>
      </c>
      <c r="G10129" t="s">
        <v>5</v>
      </c>
      <c r="H10129">
        <v>4</v>
      </c>
      <c r="I10129" s="4">
        <f>IF(E10129="Rhode Island", Table1[[#This Row],[price]]*$L$3, IF(E10129="Massachusetts", Table1[[#This Row],[price]]*$L$2, 1))</f>
        <v>1039800</v>
      </c>
    </row>
    <row r="10130" spans="1:9" x14ac:dyDescent="0.25">
      <c r="A10130" s="2">
        <v>41743</v>
      </c>
      <c r="B10130" s="1">
        <f t="shared" si="316"/>
        <v>2014</v>
      </c>
      <c r="C10130" s="1">
        <f t="shared" si="317"/>
        <v>2</v>
      </c>
      <c r="D10130">
        <v>2618</v>
      </c>
      <c r="E10130" t="s">
        <v>37</v>
      </c>
      <c r="F10130" s="4">
        <v>1425000</v>
      </c>
      <c r="G10130" t="s">
        <v>5</v>
      </c>
      <c r="H10130">
        <v>5</v>
      </c>
      <c r="I10130" s="4">
        <f>IF(E10130="Rhode Island", Table1[[#This Row],[price]]*$L$3, IF(E10130="Massachusetts", Table1[[#This Row],[price]]*$L$2, 1))</f>
        <v>1425000</v>
      </c>
    </row>
    <row r="10131" spans="1:9" x14ac:dyDescent="0.25">
      <c r="A10131" s="2">
        <v>41743</v>
      </c>
      <c r="B10131" s="1">
        <f t="shared" si="316"/>
        <v>2014</v>
      </c>
      <c r="C10131" s="1">
        <f t="shared" si="317"/>
        <v>2</v>
      </c>
      <c r="D10131">
        <v>2602</v>
      </c>
      <c r="E10131" t="s">
        <v>37</v>
      </c>
      <c r="F10131" s="4">
        <v>250000</v>
      </c>
      <c r="G10131" t="s">
        <v>6</v>
      </c>
      <c r="H10131">
        <v>1</v>
      </c>
      <c r="I10131" s="4">
        <f>IF(E10131="Rhode Island", Table1[[#This Row],[price]]*$L$3, IF(E10131="Massachusetts", Table1[[#This Row],[price]]*$L$2, 1))</f>
        <v>250000</v>
      </c>
    </row>
    <row r="10132" spans="1:9" x14ac:dyDescent="0.25">
      <c r="A10132" s="2">
        <v>41743</v>
      </c>
      <c r="B10132" s="1">
        <f t="shared" si="316"/>
        <v>2014</v>
      </c>
      <c r="C10132" s="1">
        <f t="shared" si="317"/>
        <v>2</v>
      </c>
      <c r="D10132">
        <v>2602</v>
      </c>
      <c r="E10132" t="s">
        <v>37</v>
      </c>
      <c r="F10132" s="4">
        <v>270000</v>
      </c>
      <c r="G10132" t="s">
        <v>6</v>
      </c>
      <c r="H10132">
        <v>2</v>
      </c>
      <c r="I10132" s="4">
        <f>IF(E10132="Rhode Island", Table1[[#This Row],[price]]*$L$3, IF(E10132="Massachusetts", Table1[[#This Row],[price]]*$L$2, 1))</f>
        <v>270000</v>
      </c>
    </row>
    <row r="10133" spans="1:9" x14ac:dyDescent="0.25">
      <c r="A10133" s="2">
        <v>41743</v>
      </c>
      <c r="B10133" s="1">
        <f t="shared" si="316"/>
        <v>2014</v>
      </c>
      <c r="C10133" s="1">
        <f t="shared" si="317"/>
        <v>2</v>
      </c>
      <c r="D10133">
        <v>2612</v>
      </c>
      <c r="E10133" t="s">
        <v>37</v>
      </c>
      <c r="F10133" s="4">
        <v>360000</v>
      </c>
      <c r="G10133" t="s">
        <v>6</v>
      </c>
      <c r="H10133">
        <v>2</v>
      </c>
      <c r="I10133" s="4">
        <f>IF(E10133="Rhode Island", Table1[[#This Row],[price]]*$L$3, IF(E10133="Massachusetts", Table1[[#This Row],[price]]*$L$2, 1))</f>
        <v>360000</v>
      </c>
    </row>
    <row r="10134" spans="1:9" x14ac:dyDescent="0.25">
      <c r="A10134" s="2">
        <v>41744</v>
      </c>
      <c r="B10134" s="1">
        <f t="shared" si="316"/>
        <v>2014</v>
      </c>
      <c r="C10134" s="1">
        <f t="shared" si="317"/>
        <v>2</v>
      </c>
      <c r="D10134">
        <v>2617</v>
      </c>
      <c r="E10134" t="s">
        <v>37</v>
      </c>
      <c r="F10134" s="4">
        <v>280000</v>
      </c>
      <c r="G10134" t="s">
        <v>5</v>
      </c>
      <c r="H10134">
        <v>2</v>
      </c>
      <c r="I10134" s="4">
        <f>IF(E10134="Rhode Island", Table1[[#This Row],[price]]*$L$3, IF(E10134="Massachusetts", Table1[[#This Row],[price]]*$L$2, 1))</f>
        <v>280000</v>
      </c>
    </row>
    <row r="10135" spans="1:9" x14ac:dyDescent="0.25">
      <c r="A10135" s="2">
        <v>41744</v>
      </c>
      <c r="B10135" s="1">
        <f t="shared" si="316"/>
        <v>2014</v>
      </c>
      <c r="C10135" s="1">
        <f t="shared" si="317"/>
        <v>2</v>
      </c>
      <c r="D10135">
        <v>2615</v>
      </c>
      <c r="E10135" t="s">
        <v>37</v>
      </c>
      <c r="F10135" s="4">
        <v>349000</v>
      </c>
      <c r="G10135" t="s">
        <v>5</v>
      </c>
      <c r="H10135">
        <v>3</v>
      </c>
      <c r="I10135" s="4">
        <f>IF(E10135="Rhode Island", Table1[[#This Row],[price]]*$L$3, IF(E10135="Massachusetts", Table1[[#This Row],[price]]*$L$2, 1))</f>
        <v>349000</v>
      </c>
    </row>
    <row r="10136" spans="1:9" x14ac:dyDescent="0.25">
      <c r="A10136" s="2">
        <v>41744</v>
      </c>
      <c r="B10136" s="1">
        <f t="shared" si="316"/>
        <v>2014</v>
      </c>
      <c r="C10136" s="1">
        <f t="shared" si="317"/>
        <v>2</v>
      </c>
      <c r="D10136">
        <v>2615</v>
      </c>
      <c r="E10136" t="s">
        <v>37</v>
      </c>
      <c r="F10136" s="4">
        <v>433000</v>
      </c>
      <c r="G10136" t="s">
        <v>5</v>
      </c>
      <c r="H10136">
        <v>3</v>
      </c>
      <c r="I10136" s="4">
        <f>IF(E10136="Rhode Island", Table1[[#This Row],[price]]*$L$3, IF(E10136="Massachusetts", Table1[[#This Row],[price]]*$L$2, 1))</f>
        <v>433000</v>
      </c>
    </row>
    <row r="10137" spans="1:9" x14ac:dyDescent="0.25">
      <c r="A10137" s="2">
        <v>41744</v>
      </c>
      <c r="B10137" s="1">
        <f t="shared" si="316"/>
        <v>2014</v>
      </c>
      <c r="C10137" s="1">
        <f t="shared" si="317"/>
        <v>2</v>
      </c>
      <c r="D10137">
        <v>2905</v>
      </c>
      <c r="E10137" t="s">
        <v>36</v>
      </c>
      <c r="F10137" s="4">
        <v>435000</v>
      </c>
      <c r="G10137" t="s">
        <v>5</v>
      </c>
      <c r="H10137">
        <v>3</v>
      </c>
      <c r="I10137" s="4">
        <f>IF(E10137="Rhode Island", Table1[[#This Row],[price]]*$L$3, IF(E10137="Massachusetts", Table1[[#This Row],[price]]*$L$2, 1))</f>
        <v>435000</v>
      </c>
    </row>
    <row r="10138" spans="1:9" x14ac:dyDescent="0.25">
      <c r="A10138" s="2">
        <v>41744</v>
      </c>
      <c r="B10138" s="1">
        <f t="shared" si="316"/>
        <v>2014</v>
      </c>
      <c r="C10138" s="1">
        <f t="shared" si="317"/>
        <v>2</v>
      </c>
      <c r="D10138">
        <v>2903</v>
      </c>
      <c r="E10138" t="s">
        <v>36</v>
      </c>
      <c r="F10138" s="4">
        <v>545000</v>
      </c>
      <c r="G10138" t="s">
        <v>5</v>
      </c>
      <c r="H10138">
        <v>4</v>
      </c>
      <c r="I10138" s="4">
        <f>IF(E10138="Rhode Island", Table1[[#This Row],[price]]*$L$3, IF(E10138="Massachusetts", Table1[[#This Row],[price]]*$L$2, 1))</f>
        <v>545000</v>
      </c>
    </row>
    <row r="10139" spans="1:9" x14ac:dyDescent="0.25">
      <c r="A10139" s="2">
        <v>41744</v>
      </c>
      <c r="B10139" s="1">
        <f t="shared" si="316"/>
        <v>2014</v>
      </c>
      <c r="C10139" s="1">
        <f t="shared" si="317"/>
        <v>2</v>
      </c>
      <c r="D10139">
        <v>2602</v>
      </c>
      <c r="E10139" t="s">
        <v>37</v>
      </c>
      <c r="F10139" s="4">
        <v>555000</v>
      </c>
      <c r="G10139" t="s">
        <v>5</v>
      </c>
      <c r="H10139">
        <v>3</v>
      </c>
      <c r="I10139" s="4">
        <f>IF(E10139="Rhode Island", Table1[[#This Row],[price]]*$L$3, IF(E10139="Massachusetts", Table1[[#This Row],[price]]*$L$2, 1))</f>
        <v>555000</v>
      </c>
    </row>
    <row r="10140" spans="1:9" x14ac:dyDescent="0.25">
      <c r="A10140" s="2">
        <v>41744</v>
      </c>
      <c r="B10140" s="1">
        <f t="shared" si="316"/>
        <v>2014</v>
      </c>
      <c r="C10140" s="1">
        <f t="shared" si="317"/>
        <v>2</v>
      </c>
      <c r="D10140">
        <v>2604</v>
      </c>
      <c r="E10140" t="s">
        <v>37</v>
      </c>
      <c r="F10140" s="4">
        <v>589000</v>
      </c>
      <c r="G10140" t="s">
        <v>5</v>
      </c>
      <c r="H10140">
        <v>3</v>
      </c>
      <c r="I10140" s="4">
        <f>IF(E10140="Rhode Island", Table1[[#This Row],[price]]*$L$3, IF(E10140="Massachusetts", Table1[[#This Row],[price]]*$L$2, 1))</f>
        <v>589000</v>
      </c>
    </row>
    <row r="10141" spans="1:9" x14ac:dyDescent="0.25">
      <c r="A10141" s="2">
        <v>41744</v>
      </c>
      <c r="B10141" s="1">
        <f t="shared" si="316"/>
        <v>2014</v>
      </c>
      <c r="C10141" s="1">
        <f t="shared" si="317"/>
        <v>2</v>
      </c>
      <c r="D10141">
        <v>2906</v>
      </c>
      <c r="E10141" t="s">
        <v>36</v>
      </c>
      <c r="F10141" s="4">
        <v>670000</v>
      </c>
      <c r="G10141" t="s">
        <v>5</v>
      </c>
      <c r="H10141">
        <v>4</v>
      </c>
      <c r="I10141" s="4">
        <f>IF(E10141="Rhode Island", Table1[[#This Row],[price]]*$L$3, IF(E10141="Massachusetts", Table1[[#This Row],[price]]*$L$2, 1))</f>
        <v>670000</v>
      </c>
    </row>
    <row r="10142" spans="1:9" x14ac:dyDescent="0.25">
      <c r="A10142" s="2">
        <v>41745</v>
      </c>
      <c r="B10142" s="1">
        <f t="shared" si="316"/>
        <v>2014</v>
      </c>
      <c r="C10142" s="1">
        <f t="shared" si="317"/>
        <v>2</v>
      </c>
      <c r="D10142">
        <v>2906</v>
      </c>
      <c r="E10142" t="s">
        <v>36</v>
      </c>
      <c r="F10142" s="4">
        <v>368000</v>
      </c>
      <c r="G10142" t="s">
        <v>5</v>
      </c>
      <c r="H10142">
        <v>3</v>
      </c>
      <c r="I10142" s="4">
        <f>IF(E10142="Rhode Island", Table1[[#This Row],[price]]*$L$3, IF(E10142="Massachusetts", Table1[[#This Row],[price]]*$L$2, 1))</f>
        <v>368000</v>
      </c>
    </row>
    <row r="10143" spans="1:9" x14ac:dyDescent="0.25">
      <c r="A10143" s="2">
        <v>41745</v>
      </c>
      <c r="B10143" s="1">
        <f t="shared" si="316"/>
        <v>2014</v>
      </c>
      <c r="C10143" s="1">
        <f t="shared" si="317"/>
        <v>2</v>
      </c>
      <c r="D10143">
        <v>2902</v>
      </c>
      <c r="E10143" t="s">
        <v>36</v>
      </c>
      <c r="F10143" s="4">
        <v>370000</v>
      </c>
      <c r="G10143" t="s">
        <v>5</v>
      </c>
      <c r="H10143">
        <v>3</v>
      </c>
      <c r="I10143" s="4">
        <f>IF(E10143="Rhode Island", Table1[[#This Row],[price]]*$L$3, IF(E10143="Massachusetts", Table1[[#This Row],[price]]*$L$2, 1))</f>
        <v>370000</v>
      </c>
    </row>
    <row r="10144" spans="1:9" x14ac:dyDescent="0.25">
      <c r="A10144" s="2">
        <v>41745</v>
      </c>
      <c r="B10144" s="1">
        <f t="shared" si="316"/>
        <v>2014</v>
      </c>
      <c r="C10144" s="1">
        <f t="shared" si="317"/>
        <v>2</v>
      </c>
      <c r="D10144">
        <v>2906</v>
      </c>
      <c r="E10144" t="s">
        <v>36</v>
      </c>
      <c r="F10144" s="4">
        <v>379000</v>
      </c>
      <c r="G10144" t="s">
        <v>5</v>
      </c>
      <c r="H10144">
        <v>3</v>
      </c>
      <c r="I10144" s="4">
        <f>IF(E10144="Rhode Island", Table1[[#This Row],[price]]*$L$3, IF(E10144="Massachusetts", Table1[[#This Row],[price]]*$L$2, 1))</f>
        <v>379000</v>
      </c>
    </row>
    <row r="10145" spans="1:9" x14ac:dyDescent="0.25">
      <c r="A10145" s="2">
        <v>41745</v>
      </c>
      <c r="B10145" s="1">
        <f t="shared" si="316"/>
        <v>2014</v>
      </c>
      <c r="C10145" s="1">
        <f t="shared" si="317"/>
        <v>2</v>
      </c>
      <c r="D10145">
        <v>2913</v>
      </c>
      <c r="E10145" t="s">
        <v>36</v>
      </c>
      <c r="F10145" s="4">
        <v>385000</v>
      </c>
      <c r="G10145" t="s">
        <v>5</v>
      </c>
      <c r="H10145">
        <v>3</v>
      </c>
      <c r="I10145" s="4">
        <f>IF(E10145="Rhode Island", Table1[[#This Row],[price]]*$L$3, IF(E10145="Massachusetts", Table1[[#This Row],[price]]*$L$2, 1))</f>
        <v>385000</v>
      </c>
    </row>
    <row r="10146" spans="1:9" x14ac:dyDescent="0.25">
      <c r="A10146" s="2">
        <v>41745</v>
      </c>
      <c r="B10146" s="1">
        <f t="shared" si="316"/>
        <v>2014</v>
      </c>
      <c r="C10146" s="1">
        <f t="shared" si="317"/>
        <v>2</v>
      </c>
      <c r="D10146">
        <v>2612</v>
      </c>
      <c r="E10146" t="s">
        <v>37</v>
      </c>
      <c r="F10146" s="4">
        <v>475000</v>
      </c>
      <c r="G10146" t="s">
        <v>5</v>
      </c>
      <c r="H10146">
        <v>3</v>
      </c>
      <c r="I10146" s="4">
        <f>IF(E10146="Rhode Island", Table1[[#This Row],[price]]*$L$3, IF(E10146="Massachusetts", Table1[[#This Row],[price]]*$L$2, 1))</f>
        <v>475000</v>
      </c>
    </row>
    <row r="10147" spans="1:9" x14ac:dyDescent="0.25">
      <c r="A10147" s="2">
        <v>41745</v>
      </c>
      <c r="B10147" s="1">
        <f t="shared" si="316"/>
        <v>2014</v>
      </c>
      <c r="C10147" s="1">
        <f t="shared" si="317"/>
        <v>2</v>
      </c>
      <c r="D10147">
        <v>2611</v>
      </c>
      <c r="E10147" t="s">
        <v>37</v>
      </c>
      <c r="F10147" s="4">
        <v>516000</v>
      </c>
      <c r="G10147" t="s">
        <v>5</v>
      </c>
      <c r="H10147">
        <v>3</v>
      </c>
      <c r="I10147" s="4">
        <f>IF(E10147="Rhode Island", Table1[[#This Row],[price]]*$L$3, IF(E10147="Massachusetts", Table1[[#This Row],[price]]*$L$2, 1))</f>
        <v>516000</v>
      </c>
    </row>
    <row r="10148" spans="1:9" x14ac:dyDescent="0.25">
      <c r="A10148" s="2">
        <v>41745</v>
      </c>
      <c r="B10148" s="1">
        <f t="shared" si="316"/>
        <v>2014</v>
      </c>
      <c r="C10148" s="1">
        <f t="shared" si="317"/>
        <v>2</v>
      </c>
      <c r="D10148">
        <v>2611</v>
      </c>
      <c r="E10148" t="s">
        <v>37</v>
      </c>
      <c r="F10148" s="4">
        <v>520000</v>
      </c>
      <c r="G10148" t="s">
        <v>5</v>
      </c>
      <c r="H10148">
        <v>3</v>
      </c>
      <c r="I10148" s="4">
        <f>IF(E10148="Rhode Island", Table1[[#This Row],[price]]*$L$3, IF(E10148="Massachusetts", Table1[[#This Row],[price]]*$L$2, 1))</f>
        <v>520000</v>
      </c>
    </row>
    <row r="10149" spans="1:9" x14ac:dyDescent="0.25">
      <c r="A10149" s="2">
        <v>41745</v>
      </c>
      <c r="B10149" s="1">
        <f t="shared" si="316"/>
        <v>2014</v>
      </c>
      <c r="C10149" s="1">
        <f t="shared" si="317"/>
        <v>2</v>
      </c>
      <c r="D10149">
        <v>2602</v>
      </c>
      <c r="E10149" t="s">
        <v>37</v>
      </c>
      <c r="F10149" s="4">
        <v>540000</v>
      </c>
      <c r="G10149" t="s">
        <v>5</v>
      </c>
      <c r="H10149">
        <v>3</v>
      </c>
      <c r="I10149" s="4">
        <f>IF(E10149="Rhode Island", Table1[[#This Row],[price]]*$L$3, IF(E10149="Massachusetts", Table1[[#This Row],[price]]*$L$2, 1))</f>
        <v>540000</v>
      </c>
    </row>
    <row r="10150" spans="1:9" x14ac:dyDescent="0.25">
      <c r="A10150" s="2">
        <v>41745</v>
      </c>
      <c r="B10150" s="1">
        <f t="shared" si="316"/>
        <v>2014</v>
      </c>
      <c r="C10150" s="1">
        <f t="shared" si="317"/>
        <v>2</v>
      </c>
      <c r="D10150">
        <v>2914</v>
      </c>
      <c r="E10150" t="s">
        <v>36</v>
      </c>
      <c r="F10150" s="4">
        <v>607000</v>
      </c>
      <c r="G10150" t="s">
        <v>5</v>
      </c>
      <c r="H10150">
        <v>5</v>
      </c>
      <c r="I10150" s="4">
        <f>IF(E10150="Rhode Island", Table1[[#This Row],[price]]*$L$3, IF(E10150="Massachusetts", Table1[[#This Row],[price]]*$L$2, 1))</f>
        <v>607000</v>
      </c>
    </row>
    <row r="10151" spans="1:9" x14ac:dyDescent="0.25">
      <c r="A10151" s="2">
        <v>41745</v>
      </c>
      <c r="B10151" s="1">
        <f t="shared" si="316"/>
        <v>2014</v>
      </c>
      <c r="C10151" s="1">
        <f t="shared" si="317"/>
        <v>2</v>
      </c>
      <c r="D10151">
        <v>2611</v>
      </c>
      <c r="E10151" t="s">
        <v>37</v>
      </c>
      <c r="F10151" s="4">
        <v>650000</v>
      </c>
      <c r="G10151" t="s">
        <v>5</v>
      </c>
      <c r="H10151">
        <v>4</v>
      </c>
      <c r="I10151" s="4">
        <f>IF(E10151="Rhode Island", Table1[[#This Row],[price]]*$L$3, IF(E10151="Massachusetts", Table1[[#This Row],[price]]*$L$2, 1))</f>
        <v>650000</v>
      </c>
    </row>
    <row r="10152" spans="1:9" x14ac:dyDescent="0.25">
      <c r="A10152" s="2">
        <v>41745</v>
      </c>
      <c r="B10152" s="1">
        <f t="shared" si="316"/>
        <v>2014</v>
      </c>
      <c r="C10152" s="1">
        <f t="shared" si="317"/>
        <v>2</v>
      </c>
      <c r="D10152">
        <v>2602</v>
      </c>
      <c r="E10152" t="s">
        <v>37</v>
      </c>
      <c r="F10152" s="4">
        <v>663000</v>
      </c>
      <c r="G10152" t="s">
        <v>5</v>
      </c>
      <c r="H10152">
        <v>4</v>
      </c>
      <c r="I10152" s="4">
        <f>IF(E10152="Rhode Island", Table1[[#This Row],[price]]*$L$3, IF(E10152="Massachusetts", Table1[[#This Row],[price]]*$L$2, 1))</f>
        <v>663000</v>
      </c>
    </row>
    <row r="10153" spans="1:9" x14ac:dyDescent="0.25">
      <c r="A10153" s="2">
        <v>41745</v>
      </c>
      <c r="B10153" s="1">
        <f t="shared" si="316"/>
        <v>2014</v>
      </c>
      <c r="C10153" s="1">
        <f t="shared" si="317"/>
        <v>2</v>
      </c>
      <c r="D10153">
        <v>2905</v>
      </c>
      <c r="E10153" t="s">
        <v>36</v>
      </c>
      <c r="F10153" s="4">
        <v>690000</v>
      </c>
      <c r="G10153" t="s">
        <v>5</v>
      </c>
      <c r="H10153">
        <v>4</v>
      </c>
      <c r="I10153" s="4">
        <f>IF(E10153="Rhode Island", Table1[[#This Row],[price]]*$L$3, IF(E10153="Massachusetts", Table1[[#This Row],[price]]*$L$2, 1))</f>
        <v>690000</v>
      </c>
    </row>
    <row r="10154" spans="1:9" x14ac:dyDescent="0.25">
      <c r="A10154" s="2">
        <v>41745</v>
      </c>
      <c r="B10154" s="1">
        <f t="shared" si="316"/>
        <v>2014</v>
      </c>
      <c r="C10154" s="1">
        <f t="shared" si="317"/>
        <v>2</v>
      </c>
      <c r="D10154">
        <v>2602</v>
      </c>
      <c r="E10154" t="s">
        <v>37</v>
      </c>
      <c r="F10154" s="4">
        <v>760000</v>
      </c>
      <c r="G10154" t="s">
        <v>5</v>
      </c>
      <c r="H10154">
        <v>4</v>
      </c>
      <c r="I10154" s="4">
        <f>IF(E10154="Rhode Island", Table1[[#This Row],[price]]*$L$3, IF(E10154="Massachusetts", Table1[[#This Row],[price]]*$L$2, 1))</f>
        <v>760000</v>
      </c>
    </row>
    <row r="10155" spans="1:9" x14ac:dyDescent="0.25">
      <c r="A10155" s="2">
        <v>41745</v>
      </c>
      <c r="B10155" s="1">
        <f t="shared" si="316"/>
        <v>2014</v>
      </c>
      <c r="C10155" s="1">
        <f t="shared" si="317"/>
        <v>2</v>
      </c>
      <c r="D10155">
        <v>2913</v>
      </c>
      <c r="E10155" t="s">
        <v>36</v>
      </c>
      <c r="F10155" s="4">
        <v>805000</v>
      </c>
      <c r="G10155" t="s">
        <v>5</v>
      </c>
      <c r="H10155">
        <v>5</v>
      </c>
      <c r="I10155" s="4">
        <f>IF(E10155="Rhode Island", Table1[[#This Row],[price]]*$L$3, IF(E10155="Massachusetts", Table1[[#This Row],[price]]*$L$2, 1))</f>
        <v>805000</v>
      </c>
    </row>
    <row r="10156" spans="1:9" x14ac:dyDescent="0.25">
      <c r="A10156" s="2">
        <v>41745</v>
      </c>
      <c r="B10156" s="1">
        <f t="shared" si="316"/>
        <v>2014</v>
      </c>
      <c r="C10156" s="1">
        <f t="shared" si="317"/>
        <v>2</v>
      </c>
      <c r="D10156">
        <v>2615</v>
      </c>
      <c r="E10156" t="s">
        <v>37</v>
      </c>
      <c r="F10156" s="4">
        <v>850000</v>
      </c>
      <c r="G10156" t="s">
        <v>5</v>
      </c>
      <c r="H10156">
        <v>5</v>
      </c>
      <c r="I10156" s="4">
        <f>IF(E10156="Rhode Island", Table1[[#This Row],[price]]*$L$3, IF(E10156="Massachusetts", Table1[[#This Row],[price]]*$L$2, 1))</f>
        <v>850000</v>
      </c>
    </row>
    <row r="10157" spans="1:9" x14ac:dyDescent="0.25">
      <c r="A10157" s="2">
        <v>41745</v>
      </c>
      <c r="B10157" s="1">
        <f t="shared" si="316"/>
        <v>2014</v>
      </c>
      <c r="C10157" s="1">
        <f t="shared" si="317"/>
        <v>2</v>
      </c>
      <c r="D10157">
        <v>2602</v>
      </c>
      <c r="E10157" t="s">
        <v>37</v>
      </c>
      <c r="F10157" s="4">
        <v>890000</v>
      </c>
      <c r="G10157" t="s">
        <v>5</v>
      </c>
      <c r="H10157">
        <v>3</v>
      </c>
      <c r="I10157" s="4">
        <f>IF(E10157="Rhode Island", Table1[[#This Row],[price]]*$L$3, IF(E10157="Massachusetts", Table1[[#This Row],[price]]*$L$2, 1))</f>
        <v>890000</v>
      </c>
    </row>
    <row r="10158" spans="1:9" x14ac:dyDescent="0.25">
      <c r="A10158" s="2">
        <v>41745</v>
      </c>
      <c r="B10158" s="1">
        <f t="shared" si="316"/>
        <v>2014</v>
      </c>
      <c r="C10158" s="1">
        <f t="shared" si="317"/>
        <v>2</v>
      </c>
      <c r="D10158">
        <v>2612</v>
      </c>
      <c r="E10158" t="s">
        <v>37</v>
      </c>
      <c r="F10158" s="4">
        <v>545000</v>
      </c>
      <c r="G10158" t="s">
        <v>6</v>
      </c>
      <c r="H10158">
        <v>3</v>
      </c>
      <c r="I10158" s="4">
        <f>IF(E10158="Rhode Island", Table1[[#This Row],[price]]*$L$3, IF(E10158="Massachusetts", Table1[[#This Row],[price]]*$L$2, 1))</f>
        <v>545000</v>
      </c>
    </row>
    <row r="10159" spans="1:9" x14ac:dyDescent="0.25">
      <c r="A10159" s="2">
        <v>41746</v>
      </c>
      <c r="B10159" s="1">
        <f t="shared" si="316"/>
        <v>2014</v>
      </c>
      <c r="C10159" s="1">
        <f t="shared" si="317"/>
        <v>2</v>
      </c>
      <c r="D10159">
        <v>2912</v>
      </c>
      <c r="E10159" t="s">
        <v>36</v>
      </c>
      <c r="F10159" s="4">
        <v>438000</v>
      </c>
      <c r="G10159" t="s">
        <v>5</v>
      </c>
      <c r="H10159">
        <v>3</v>
      </c>
      <c r="I10159" s="4">
        <f>IF(E10159="Rhode Island", Table1[[#This Row],[price]]*$L$3, IF(E10159="Massachusetts", Table1[[#This Row],[price]]*$L$2, 1))</f>
        <v>438000</v>
      </c>
    </row>
    <row r="10160" spans="1:9" x14ac:dyDescent="0.25">
      <c r="A10160" s="2">
        <v>41746</v>
      </c>
      <c r="B10160" s="1">
        <f t="shared" si="316"/>
        <v>2014</v>
      </c>
      <c r="C10160" s="1">
        <f t="shared" si="317"/>
        <v>2</v>
      </c>
      <c r="D10160">
        <v>2617</v>
      </c>
      <c r="E10160" t="s">
        <v>37</v>
      </c>
      <c r="F10160" s="4">
        <v>460000</v>
      </c>
      <c r="G10160" t="s">
        <v>5</v>
      </c>
      <c r="H10160">
        <v>4</v>
      </c>
      <c r="I10160" s="4">
        <f>IF(E10160="Rhode Island", Table1[[#This Row],[price]]*$L$3, IF(E10160="Massachusetts", Table1[[#This Row],[price]]*$L$2, 1))</f>
        <v>460000</v>
      </c>
    </row>
    <row r="10161" spans="1:9" x14ac:dyDescent="0.25">
      <c r="A10161" s="2">
        <v>41746</v>
      </c>
      <c r="B10161" s="1">
        <f t="shared" si="316"/>
        <v>2014</v>
      </c>
      <c r="C10161" s="1">
        <f t="shared" si="317"/>
        <v>2</v>
      </c>
      <c r="D10161">
        <v>2913</v>
      </c>
      <c r="E10161" t="s">
        <v>36</v>
      </c>
      <c r="F10161" s="4">
        <v>470000</v>
      </c>
      <c r="G10161" t="s">
        <v>5</v>
      </c>
      <c r="H10161">
        <v>3</v>
      </c>
      <c r="I10161" s="4">
        <f>IF(E10161="Rhode Island", Table1[[#This Row],[price]]*$L$3, IF(E10161="Massachusetts", Table1[[#This Row],[price]]*$L$2, 1))</f>
        <v>470000</v>
      </c>
    </row>
    <row r="10162" spans="1:9" x14ac:dyDescent="0.25">
      <c r="A10162" s="2">
        <v>41746</v>
      </c>
      <c r="B10162" s="1">
        <f t="shared" si="316"/>
        <v>2014</v>
      </c>
      <c r="C10162" s="1">
        <f t="shared" si="317"/>
        <v>2</v>
      </c>
      <c r="D10162">
        <v>2612</v>
      </c>
      <c r="E10162" t="s">
        <v>37</v>
      </c>
      <c r="F10162" s="4">
        <v>475000</v>
      </c>
      <c r="G10162" t="s">
        <v>5</v>
      </c>
      <c r="H10162">
        <v>3</v>
      </c>
      <c r="I10162" s="4">
        <f>IF(E10162="Rhode Island", Table1[[#This Row],[price]]*$L$3, IF(E10162="Massachusetts", Table1[[#This Row],[price]]*$L$2, 1))</f>
        <v>475000</v>
      </c>
    </row>
    <row r="10163" spans="1:9" x14ac:dyDescent="0.25">
      <c r="A10163" s="2">
        <v>41746</v>
      </c>
      <c r="B10163" s="1">
        <f t="shared" si="316"/>
        <v>2014</v>
      </c>
      <c r="C10163" s="1">
        <f t="shared" si="317"/>
        <v>2</v>
      </c>
      <c r="D10163">
        <v>2615</v>
      </c>
      <c r="E10163" t="s">
        <v>37</v>
      </c>
      <c r="F10163" s="4">
        <v>485000</v>
      </c>
      <c r="G10163" t="s">
        <v>5</v>
      </c>
      <c r="H10163">
        <v>4</v>
      </c>
      <c r="I10163" s="4">
        <f>IF(E10163="Rhode Island", Table1[[#This Row],[price]]*$L$3, IF(E10163="Massachusetts", Table1[[#This Row],[price]]*$L$2, 1))</f>
        <v>485000</v>
      </c>
    </row>
    <row r="10164" spans="1:9" x14ac:dyDescent="0.25">
      <c r="A10164" s="2">
        <v>41746</v>
      </c>
      <c r="B10164" s="1">
        <f t="shared" si="316"/>
        <v>2014</v>
      </c>
      <c r="C10164" s="1">
        <f t="shared" si="317"/>
        <v>2</v>
      </c>
      <c r="D10164">
        <v>2913</v>
      </c>
      <c r="E10164" t="s">
        <v>36</v>
      </c>
      <c r="F10164" s="4">
        <v>500000</v>
      </c>
      <c r="G10164" t="s">
        <v>5</v>
      </c>
      <c r="H10164">
        <v>3</v>
      </c>
      <c r="I10164" s="4">
        <f>IF(E10164="Rhode Island", Table1[[#This Row],[price]]*$L$3, IF(E10164="Massachusetts", Table1[[#This Row],[price]]*$L$2, 1))</f>
        <v>500000</v>
      </c>
    </row>
    <row r="10165" spans="1:9" x14ac:dyDescent="0.25">
      <c r="A10165" s="2">
        <v>41746</v>
      </c>
      <c r="B10165" s="1">
        <f t="shared" si="316"/>
        <v>2014</v>
      </c>
      <c r="C10165" s="1">
        <f t="shared" si="317"/>
        <v>2</v>
      </c>
      <c r="D10165">
        <v>2904</v>
      </c>
      <c r="E10165" t="s">
        <v>36</v>
      </c>
      <c r="F10165" s="4">
        <v>525000</v>
      </c>
      <c r="G10165" t="s">
        <v>5</v>
      </c>
      <c r="H10165">
        <v>4</v>
      </c>
      <c r="I10165" s="4">
        <f>IF(E10165="Rhode Island", Table1[[#This Row],[price]]*$L$3, IF(E10165="Massachusetts", Table1[[#This Row],[price]]*$L$2, 1))</f>
        <v>525000</v>
      </c>
    </row>
    <row r="10166" spans="1:9" x14ac:dyDescent="0.25">
      <c r="A10166" s="2">
        <v>41746</v>
      </c>
      <c r="B10166" s="1">
        <f t="shared" si="316"/>
        <v>2014</v>
      </c>
      <c r="C10166" s="1">
        <f t="shared" si="317"/>
        <v>2</v>
      </c>
      <c r="D10166">
        <v>2913</v>
      </c>
      <c r="E10166" t="s">
        <v>36</v>
      </c>
      <c r="F10166" s="4">
        <v>615000</v>
      </c>
      <c r="G10166" t="s">
        <v>5</v>
      </c>
      <c r="H10166">
        <v>5</v>
      </c>
      <c r="I10166" s="4">
        <f>IF(E10166="Rhode Island", Table1[[#This Row],[price]]*$L$3, IF(E10166="Massachusetts", Table1[[#This Row],[price]]*$L$2, 1))</f>
        <v>615000</v>
      </c>
    </row>
    <row r="10167" spans="1:9" x14ac:dyDescent="0.25">
      <c r="A10167" s="2">
        <v>41746</v>
      </c>
      <c r="B10167" s="1">
        <f t="shared" si="316"/>
        <v>2014</v>
      </c>
      <c r="C10167" s="1">
        <f t="shared" si="317"/>
        <v>2</v>
      </c>
      <c r="D10167">
        <v>2602</v>
      </c>
      <c r="E10167" t="s">
        <v>37</v>
      </c>
      <c r="F10167" s="4">
        <v>649000</v>
      </c>
      <c r="G10167" t="s">
        <v>5</v>
      </c>
      <c r="H10167">
        <v>3</v>
      </c>
      <c r="I10167" s="4">
        <f>IF(E10167="Rhode Island", Table1[[#This Row],[price]]*$L$3, IF(E10167="Massachusetts", Table1[[#This Row],[price]]*$L$2, 1))</f>
        <v>649000</v>
      </c>
    </row>
    <row r="10168" spans="1:9" x14ac:dyDescent="0.25">
      <c r="A10168" s="2">
        <v>41746</v>
      </c>
      <c r="B10168" s="1">
        <f t="shared" si="316"/>
        <v>2014</v>
      </c>
      <c r="C10168" s="1">
        <f t="shared" si="317"/>
        <v>2</v>
      </c>
      <c r="D10168">
        <v>2913</v>
      </c>
      <c r="E10168" t="s">
        <v>36</v>
      </c>
      <c r="F10168" s="4">
        <v>660000</v>
      </c>
      <c r="G10168" t="s">
        <v>5</v>
      </c>
      <c r="H10168">
        <v>4</v>
      </c>
      <c r="I10168" s="4">
        <f>IF(E10168="Rhode Island", Table1[[#This Row],[price]]*$L$3, IF(E10168="Massachusetts", Table1[[#This Row],[price]]*$L$2, 1))</f>
        <v>660000</v>
      </c>
    </row>
    <row r="10169" spans="1:9" x14ac:dyDescent="0.25">
      <c r="A10169" s="2">
        <v>41746</v>
      </c>
      <c r="B10169" s="1">
        <f t="shared" si="316"/>
        <v>2014</v>
      </c>
      <c r="C10169" s="1">
        <f t="shared" si="317"/>
        <v>2</v>
      </c>
      <c r="D10169">
        <v>2914</v>
      </c>
      <c r="E10169" t="s">
        <v>36</v>
      </c>
      <c r="F10169" s="4">
        <v>717000</v>
      </c>
      <c r="G10169" t="s">
        <v>5</v>
      </c>
      <c r="H10169">
        <v>5</v>
      </c>
      <c r="I10169" s="4">
        <f>IF(E10169="Rhode Island", Table1[[#This Row],[price]]*$L$3, IF(E10169="Massachusetts", Table1[[#This Row],[price]]*$L$2, 1))</f>
        <v>717000</v>
      </c>
    </row>
    <row r="10170" spans="1:9" x14ac:dyDescent="0.25">
      <c r="A10170" s="2">
        <v>41746</v>
      </c>
      <c r="B10170" s="1">
        <f t="shared" si="316"/>
        <v>2014</v>
      </c>
      <c r="C10170" s="1">
        <f t="shared" si="317"/>
        <v>2</v>
      </c>
      <c r="D10170">
        <v>2612</v>
      </c>
      <c r="E10170" t="s">
        <v>37</v>
      </c>
      <c r="F10170" s="4">
        <v>312000</v>
      </c>
      <c r="G10170" t="s">
        <v>6</v>
      </c>
      <c r="H10170">
        <v>1</v>
      </c>
      <c r="I10170" s="4">
        <f>IF(E10170="Rhode Island", Table1[[#This Row],[price]]*$L$3, IF(E10170="Massachusetts", Table1[[#This Row],[price]]*$L$2, 1))</f>
        <v>312000</v>
      </c>
    </row>
    <row r="10171" spans="1:9" x14ac:dyDescent="0.25">
      <c r="A10171" s="2">
        <v>41746</v>
      </c>
      <c r="B10171" s="1">
        <f t="shared" si="316"/>
        <v>2014</v>
      </c>
      <c r="C10171" s="1">
        <f t="shared" si="317"/>
        <v>2</v>
      </c>
      <c r="D10171">
        <v>2602</v>
      </c>
      <c r="E10171" t="s">
        <v>37</v>
      </c>
      <c r="F10171" s="4">
        <v>442000</v>
      </c>
      <c r="G10171" t="s">
        <v>6</v>
      </c>
      <c r="H10171">
        <v>2</v>
      </c>
      <c r="I10171" s="4">
        <f>IF(E10171="Rhode Island", Table1[[#This Row],[price]]*$L$3, IF(E10171="Massachusetts", Table1[[#This Row],[price]]*$L$2, 1))</f>
        <v>442000</v>
      </c>
    </row>
    <row r="10172" spans="1:9" x14ac:dyDescent="0.25">
      <c r="A10172" s="2">
        <v>41747</v>
      </c>
      <c r="B10172" s="1">
        <f t="shared" si="316"/>
        <v>2014</v>
      </c>
      <c r="C10172" s="1">
        <f t="shared" si="317"/>
        <v>2</v>
      </c>
      <c r="D10172">
        <v>2614</v>
      </c>
      <c r="E10172" t="s">
        <v>37</v>
      </c>
      <c r="F10172" s="4">
        <v>720100</v>
      </c>
      <c r="G10172" t="s">
        <v>5</v>
      </c>
      <c r="H10172">
        <v>3</v>
      </c>
      <c r="I10172" s="4">
        <f>IF(E10172="Rhode Island", Table1[[#This Row],[price]]*$L$3, IF(E10172="Massachusetts", Table1[[#This Row],[price]]*$L$2, 1))</f>
        <v>720100</v>
      </c>
    </row>
    <row r="10173" spans="1:9" x14ac:dyDescent="0.25">
      <c r="A10173" s="2">
        <v>41751</v>
      </c>
      <c r="B10173" s="1">
        <f t="shared" si="316"/>
        <v>2014</v>
      </c>
      <c r="C10173" s="1">
        <f t="shared" si="317"/>
        <v>2</v>
      </c>
      <c r="D10173">
        <v>2906</v>
      </c>
      <c r="E10173" t="s">
        <v>36</v>
      </c>
      <c r="F10173" s="4">
        <v>375000</v>
      </c>
      <c r="G10173" t="s">
        <v>5</v>
      </c>
      <c r="H10173">
        <v>3</v>
      </c>
      <c r="I10173" s="4">
        <f>IF(E10173="Rhode Island", Table1[[#This Row],[price]]*$L$3, IF(E10173="Massachusetts", Table1[[#This Row],[price]]*$L$2, 1))</f>
        <v>375000</v>
      </c>
    </row>
    <row r="10174" spans="1:9" x14ac:dyDescent="0.25">
      <c r="A10174" s="2">
        <v>41751</v>
      </c>
      <c r="B10174" s="1">
        <f t="shared" si="316"/>
        <v>2014</v>
      </c>
      <c r="C10174" s="1">
        <f t="shared" si="317"/>
        <v>2</v>
      </c>
      <c r="D10174">
        <v>2615</v>
      </c>
      <c r="E10174" t="s">
        <v>37</v>
      </c>
      <c r="F10174" s="4">
        <v>427000</v>
      </c>
      <c r="G10174" t="s">
        <v>5</v>
      </c>
      <c r="H10174">
        <v>3</v>
      </c>
      <c r="I10174" s="4">
        <f>IF(E10174="Rhode Island", Table1[[#This Row],[price]]*$L$3, IF(E10174="Massachusetts", Table1[[#This Row],[price]]*$L$2, 1))</f>
        <v>427000</v>
      </c>
    </row>
    <row r="10175" spans="1:9" x14ac:dyDescent="0.25">
      <c r="A10175" s="2">
        <v>41751</v>
      </c>
      <c r="B10175" s="1">
        <f t="shared" si="316"/>
        <v>2014</v>
      </c>
      <c r="C10175" s="1">
        <f t="shared" si="317"/>
        <v>2</v>
      </c>
      <c r="D10175">
        <v>2905</v>
      </c>
      <c r="E10175" t="s">
        <v>36</v>
      </c>
      <c r="F10175" s="4">
        <v>455000</v>
      </c>
      <c r="G10175" t="s">
        <v>5</v>
      </c>
      <c r="H10175">
        <v>4</v>
      </c>
      <c r="I10175" s="4">
        <f>IF(E10175="Rhode Island", Table1[[#This Row],[price]]*$L$3, IF(E10175="Massachusetts", Table1[[#This Row],[price]]*$L$2, 1))</f>
        <v>455000</v>
      </c>
    </row>
    <row r="10176" spans="1:9" x14ac:dyDescent="0.25">
      <c r="A10176" s="2">
        <v>41751</v>
      </c>
      <c r="B10176" s="1">
        <f t="shared" si="316"/>
        <v>2014</v>
      </c>
      <c r="C10176" s="1">
        <f t="shared" si="317"/>
        <v>2</v>
      </c>
      <c r="D10176">
        <v>2606</v>
      </c>
      <c r="E10176" t="s">
        <v>37</v>
      </c>
      <c r="F10176" s="4">
        <v>500000</v>
      </c>
      <c r="G10176" t="s">
        <v>5</v>
      </c>
      <c r="H10176">
        <v>3</v>
      </c>
      <c r="I10176" s="4">
        <f>IF(E10176="Rhode Island", Table1[[#This Row],[price]]*$L$3, IF(E10176="Massachusetts", Table1[[#This Row],[price]]*$L$2, 1))</f>
        <v>500000</v>
      </c>
    </row>
    <row r="10177" spans="1:9" x14ac:dyDescent="0.25">
      <c r="A10177" s="2">
        <v>41751</v>
      </c>
      <c r="B10177" s="1">
        <f t="shared" si="316"/>
        <v>2014</v>
      </c>
      <c r="C10177" s="1">
        <f t="shared" si="317"/>
        <v>2</v>
      </c>
      <c r="D10177">
        <v>2607</v>
      </c>
      <c r="E10177" t="s">
        <v>37</v>
      </c>
      <c r="F10177" s="4">
        <v>565000</v>
      </c>
      <c r="G10177" t="s">
        <v>5</v>
      </c>
      <c r="H10177">
        <v>3</v>
      </c>
      <c r="I10177" s="4">
        <f>IF(E10177="Rhode Island", Table1[[#This Row],[price]]*$L$3, IF(E10177="Massachusetts", Table1[[#This Row],[price]]*$L$2, 1))</f>
        <v>565000</v>
      </c>
    </row>
    <row r="10178" spans="1:9" x14ac:dyDescent="0.25">
      <c r="A10178" s="2">
        <v>41751</v>
      </c>
      <c r="B10178" s="1">
        <f t="shared" ref="B10178:B10241" si="318">YEAR(A10178)</f>
        <v>2014</v>
      </c>
      <c r="C10178" s="1">
        <f t="shared" ref="C10178:C10241" si="319">ROUNDUP(MONTH(A10178)/3,0)</f>
        <v>2</v>
      </c>
      <c r="D10178">
        <v>2914</v>
      </c>
      <c r="E10178" t="s">
        <v>36</v>
      </c>
      <c r="F10178" s="4">
        <v>600000</v>
      </c>
      <c r="G10178" t="s">
        <v>5</v>
      </c>
      <c r="H10178">
        <v>3</v>
      </c>
      <c r="I10178" s="4">
        <f>IF(E10178="Rhode Island", Table1[[#This Row],[price]]*$L$3, IF(E10178="Massachusetts", Table1[[#This Row],[price]]*$L$2, 1))</f>
        <v>600000</v>
      </c>
    </row>
    <row r="10179" spans="1:9" x14ac:dyDescent="0.25">
      <c r="A10179" s="2">
        <v>41751</v>
      </c>
      <c r="B10179" s="1">
        <f t="shared" si="318"/>
        <v>2014</v>
      </c>
      <c r="C10179" s="1">
        <f t="shared" si="319"/>
        <v>2</v>
      </c>
      <c r="D10179">
        <v>2903</v>
      </c>
      <c r="E10179" t="s">
        <v>36</v>
      </c>
      <c r="F10179" s="4">
        <v>618500</v>
      </c>
      <c r="G10179" t="s">
        <v>5</v>
      </c>
      <c r="H10179">
        <v>4</v>
      </c>
      <c r="I10179" s="4">
        <f>IF(E10179="Rhode Island", Table1[[#This Row],[price]]*$L$3, IF(E10179="Massachusetts", Table1[[#This Row],[price]]*$L$2, 1))</f>
        <v>618500</v>
      </c>
    </row>
    <row r="10180" spans="1:9" x14ac:dyDescent="0.25">
      <c r="A10180" s="2">
        <v>41751</v>
      </c>
      <c r="B10180" s="1">
        <f t="shared" si="318"/>
        <v>2014</v>
      </c>
      <c r="C10180" s="1">
        <f t="shared" si="319"/>
        <v>2</v>
      </c>
      <c r="D10180">
        <v>2602</v>
      </c>
      <c r="E10180" t="s">
        <v>37</v>
      </c>
      <c r="F10180" s="4">
        <v>686600</v>
      </c>
      <c r="G10180" t="s">
        <v>5</v>
      </c>
      <c r="H10180">
        <v>3</v>
      </c>
      <c r="I10180" s="4">
        <f>IF(E10180="Rhode Island", Table1[[#This Row],[price]]*$L$3, IF(E10180="Massachusetts", Table1[[#This Row],[price]]*$L$2, 1))</f>
        <v>686600</v>
      </c>
    </row>
    <row r="10181" spans="1:9" x14ac:dyDescent="0.25">
      <c r="A10181" s="2">
        <v>41751</v>
      </c>
      <c r="B10181" s="1">
        <f t="shared" si="318"/>
        <v>2014</v>
      </c>
      <c r="C10181" s="1">
        <f t="shared" si="319"/>
        <v>2</v>
      </c>
      <c r="D10181">
        <v>2601</v>
      </c>
      <c r="E10181" t="s">
        <v>37</v>
      </c>
      <c r="F10181" s="4">
        <v>289950</v>
      </c>
      <c r="G10181" t="s">
        <v>6</v>
      </c>
      <c r="H10181">
        <v>1</v>
      </c>
      <c r="I10181" s="4">
        <f>IF(E10181="Rhode Island", Table1[[#This Row],[price]]*$L$3, IF(E10181="Massachusetts", Table1[[#This Row],[price]]*$L$2, 1))</f>
        <v>289950</v>
      </c>
    </row>
    <row r="10182" spans="1:9" x14ac:dyDescent="0.25">
      <c r="A10182" s="2">
        <v>41751</v>
      </c>
      <c r="B10182" s="1">
        <f t="shared" si="318"/>
        <v>2014</v>
      </c>
      <c r="C10182" s="1">
        <f t="shared" si="319"/>
        <v>2</v>
      </c>
      <c r="D10182">
        <v>2902</v>
      </c>
      <c r="E10182" t="s">
        <v>36</v>
      </c>
      <c r="F10182" s="4">
        <v>315000</v>
      </c>
      <c r="G10182" t="s">
        <v>6</v>
      </c>
      <c r="H10182">
        <v>2</v>
      </c>
      <c r="I10182" s="4">
        <f>IF(E10182="Rhode Island", Table1[[#This Row],[price]]*$L$3, IF(E10182="Massachusetts", Table1[[#This Row],[price]]*$L$2, 1))</f>
        <v>315000</v>
      </c>
    </row>
    <row r="10183" spans="1:9" x14ac:dyDescent="0.25">
      <c r="A10183" s="2">
        <v>41751</v>
      </c>
      <c r="B10183" s="1">
        <f t="shared" si="318"/>
        <v>2014</v>
      </c>
      <c r="C10183" s="1">
        <f t="shared" si="319"/>
        <v>2</v>
      </c>
      <c r="D10183">
        <v>2612</v>
      </c>
      <c r="E10183" t="s">
        <v>37</v>
      </c>
      <c r="F10183" s="4">
        <v>340000</v>
      </c>
      <c r="G10183" t="s">
        <v>6</v>
      </c>
      <c r="H10183">
        <v>1</v>
      </c>
      <c r="I10183" s="4">
        <f>IF(E10183="Rhode Island", Table1[[#This Row],[price]]*$L$3, IF(E10183="Massachusetts", Table1[[#This Row],[price]]*$L$2, 1))</f>
        <v>340000</v>
      </c>
    </row>
    <row r="10184" spans="1:9" x14ac:dyDescent="0.25">
      <c r="A10184" s="2">
        <v>41751</v>
      </c>
      <c r="B10184" s="1">
        <f t="shared" si="318"/>
        <v>2014</v>
      </c>
      <c r="C10184" s="1">
        <f t="shared" si="319"/>
        <v>2</v>
      </c>
      <c r="D10184">
        <v>2602</v>
      </c>
      <c r="E10184" t="s">
        <v>37</v>
      </c>
      <c r="F10184" s="4">
        <v>363000</v>
      </c>
      <c r="G10184" t="s">
        <v>6</v>
      </c>
      <c r="H10184">
        <v>1</v>
      </c>
      <c r="I10184" s="4">
        <f>IF(E10184="Rhode Island", Table1[[#This Row],[price]]*$L$3, IF(E10184="Massachusetts", Table1[[#This Row],[price]]*$L$2, 1))</f>
        <v>363000</v>
      </c>
    </row>
    <row r="10185" spans="1:9" x14ac:dyDescent="0.25">
      <c r="A10185" s="2">
        <v>41752</v>
      </c>
      <c r="B10185" s="1">
        <f t="shared" si="318"/>
        <v>2014</v>
      </c>
      <c r="C10185" s="1">
        <f t="shared" si="319"/>
        <v>2</v>
      </c>
      <c r="D10185">
        <v>2615</v>
      </c>
      <c r="E10185" t="s">
        <v>37</v>
      </c>
      <c r="F10185" s="4">
        <v>410000</v>
      </c>
      <c r="G10185" t="s">
        <v>5</v>
      </c>
      <c r="H10185">
        <v>3</v>
      </c>
      <c r="I10185" s="4">
        <f>IF(E10185="Rhode Island", Table1[[#This Row],[price]]*$L$3, IF(E10185="Massachusetts", Table1[[#This Row],[price]]*$L$2, 1))</f>
        <v>410000</v>
      </c>
    </row>
    <row r="10186" spans="1:9" x14ac:dyDescent="0.25">
      <c r="A10186" s="2">
        <v>41752</v>
      </c>
      <c r="B10186" s="1">
        <f t="shared" si="318"/>
        <v>2014</v>
      </c>
      <c r="C10186" s="1">
        <f t="shared" si="319"/>
        <v>2</v>
      </c>
      <c r="D10186">
        <v>2913</v>
      </c>
      <c r="E10186" t="s">
        <v>36</v>
      </c>
      <c r="F10186" s="4">
        <v>415000</v>
      </c>
      <c r="G10186" t="s">
        <v>5</v>
      </c>
      <c r="H10186">
        <v>3</v>
      </c>
      <c r="I10186" s="4">
        <f>IF(E10186="Rhode Island", Table1[[#This Row],[price]]*$L$3, IF(E10186="Massachusetts", Table1[[#This Row],[price]]*$L$2, 1))</f>
        <v>415000</v>
      </c>
    </row>
    <row r="10187" spans="1:9" x14ac:dyDescent="0.25">
      <c r="A10187" s="2">
        <v>41752</v>
      </c>
      <c r="B10187" s="1">
        <f t="shared" si="318"/>
        <v>2014</v>
      </c>
      <c r="C10187" s="1">
        <f t="shared" si="319"/>
        <v>2</v>
      </c>
      <c r="D10187">
        <v>2617</v>
      </c>
      <c r="E10187" t="s">
        <v>37</v>
      </c>
      <c r="F10187" s="4">
        <v>445000</v>
      </c>
      <c r="G10187" t="s">
        <v>5</v>
      </c>
      <c r="H10187">
        <v>3</v>
      </c>
      <c r="I10187" s="4">
        <f>IF(E10187="Rhode Island", Table1[[#This Row],[price]]*$L$3, IF(E10187="Massachusetts", Table1[[#This Row],[price]]*$L$2, 1))</f>
        <v>445000</v>
      </c>
    </row>
    <row r="10188" spans="1:9" x14ac:dyDescent="0.25">
      <c r="A10188" s="2">
        <v>41752</v>
      </c>
      <c r="B10188" s="1">
        <f t="shared" si="318"/>
        <v>2014</v>
      </c>
      <c r="C10188" s="1">
        <f t="shared" si="319"/>
        <v>2</v>
      </c>
      <c r="D10188">
        <v>2614</v>
      </c>
      <c r="E10188" t="s">
        <v>37</v>
      </c>
      <c r="F10188" s="4">
        <v>450000</v>
      </c>
      <c r="G10188" t="s">
        <v>5</v>
      </c>
      <c r="H10188">
        <v>4</v>
      </c>
      <c r="I10188" s="4">
        <f>IF(E10188="Rhode Island", Table1[[#This Row],[price]]*$L$3, IF(E10188="Massachusetts", Table1[[#This Row],[price]]*$L$2, 1))</f>
        <v>450000</v>
      </c>
    </row>
    <row r="10189" spans="1:9" x14ac:dyDescent="0.25">
      <c r="A10189" s="2">
        <v>41752</v>
      </c>
      <c r="B10189" s="1">
        <f t="shared" si="318"/>
        <v>2014</v>
      </c>
      <c r="C10189" s="1">
        <f t="shared" si="319"/>
        <v>2</v>
      </c>
      <c r="D10189">
        <v>2611</v>
      </c>
      <c r="E10189" t="s">
        <v>37</v>
      </c>
      <c r="F10189" s="4">
        <v>460000</v>
      </c>
      <c r="G10189" t="s">
        <v>5</v>
      </c>
      <c r="H10189">
        <v>3</v>
      </c>
      <c r="I10189" s="4">
        <f>IF(E10189="Rhode Island", Table1[[#This Row],[price]]*$L$3, IF(E10189="Massachusetts", Table1[[#This Row],[price]]*$L$2, 1))</f>
        <v>460000</v>
      </c>
    </row>
    <row r="10190" spans="1:9" x14ac:dyDescent="0.25">
      <c r="A10190" s="2">
        <v>41752</v>
      </c>
      <c r="B10190" s="1">
        <f t="shared" si="318"/>
        <v>2014</v>
      </c>
      <c r="C10190" s="1">
        <f t="shared" si="319"/>
        <v>2</v>
      </c>
      <c r="D10190">
        <v>2615</v>
      </c>
      <c r="E10190" t="s">
        <v>37</v>
      </c>
      <c r="F10190" s="4">
        <v>486000</v>
      </c>
      <c r="G10190" t="s">
        <v>5</v>
      </c>
      <c r="H10190">
        <v>4</v>
      </c>
      <c r="I10190" s="4">
        <f>IF(E10190="Rhode Island", Table1[[#This Row],[price]]*$L$3, IF(E10190="Massachusetts", Table1[[#This Row],[price]]*$L$2, 1))</f>
        <v>486000</v>
      </c>
    </row>
    <row r="10191" spans="1:9" x14ac:dyDescent="0.25">
      <c r="A10191" s="2">
        <v>41752</v>
      </c>
      <c r="B10191" s="1">
        <f t="shared" si="318"/>
        <v>2014</v>
      </c>
      <c r="C10191" s="1">
        <f t="shared" si="319"/>
        <v>2</v>
      </c>
      <c r="D10191">
        <v>2607</v>
      </c>
      <c r="E10191" t="s">
        <v>37</v>
      </c>
      <c r="F10191" s="4">
        <v>515000</v>
      </c>
      <c r="G10191" t="s">
        <v>5</v>
      </c>
      <c r="H10191">
        <v>3</v>
      </c>
      <c r="I10191" s="4">
        <f>IF(E10191="Rhode Island", Table1[[#This Row],[price]]*$L$3, IF(E10191="Massachusetts", Table1[[#This Row],[price]]*$L$2, 1))</f>
        <v>515000</v>
      </c>
    </row>
    <row r="10192" spans="1:9" x14ac:dyDescent="0.25">
      <c r="A10192" s="2">
        <v>41752</v>
      </c>
      <c r="B10192" s="1">
        <f t="shared" si="318"/>
        <v>2014</v>
      </c>
      <c r="C10192" s="1">
        <f t="shared" si="319"/>
        <v>2</v>
      </c>
      <c r="D10192">
        <v>2914</v>
      </c>
      <c r="E10192" t="s">
        <v>36</v>
      </c>
      <c r="F10192" s="4">
        <v>536000</v>
      </c>
      <c r="G10192" t="s">
        <v>5</v>
      </c>
      <c r="H10192">
        <v>4</v>
      </c>
      <c r="I10192" s="4">
        <f>IF(E10192="Rhode Island", Table1[[#This Row],[price]]*$L$3, IF(E10192="Massachusetts", Table1[[#This Row],[price]]*$L$2, 1))</f>
        <v>536000</v>
      </c>
    </row>
    <row r="10193" spans="1:9" x14ac:dyDescent="0.25">
      <c r="A10193" s="2">
        <v>41752</v>
      </c>
      <c r="B10193" s="1">
        <f t="shared" si="318"/>
        <v>2014</v>
      </c>
      <c r="C10193" s="1">
        <f t="shared" si="319"/>
        <v>2</v>
      </c>
      <c r="D10193">
        <v>2617</v>
      </c>
      <c r="E10193" t="s">
        <v>37</v>
      </c>
      <c r="F10193" s="4">
        <v>540000</v>
      </c>
      <c r="G10193" t="s">
        <v>5</v>
      </c>
      <c r="H10193">
        <v>4</v>
      </c>
      <c r="I10193" s="4">
        <f>IF(E10193="Rhode Island", Table1[[#This Row],[price]]*$L$3, IF(E10193="Massachusetts", Table1[[#This Row],[price]]*$L$2, 1))</f>
        <v>540000</v>
      </c>
    </row>
    <row r="10194" spans="1:9" x14ac:dyDescent="0.25">
      <c r="A10194" s="2">
        <v>41752</v>
      </c>
      <c r="B10194" s="1">
        <f t="shared" si="318"/>
        <v>2014</v>
      </c>
      <c r="C10194" s="1">
        <f t="shared" si="319"/>
        <v>2</v>
      </c>
      <c r="D10194">
        <v>2615</v>
      </c>
      <c r="E10194" t="s">
        <v>37</v>
      </c>
      <c r="F10194" s="4">
        <v>650000</v>
      </c>
      <c r="G10194" t="s">
        <v>5</v>
      </c>
      <c r="H10194">
        <v>5</v>
      </c>
      <c r="I10194" s="4">
        <f>IF(E10194="Rhode Island", Table1[[#This Row],[price]]*$L$3, IF(E10194="Massachusetts", Table1[[#This Row],[price]]*$L$2, 1))</f>
        <v>650000</v>
      </c>
    </row>
    <row r="10195" spans="1:9" x14ac:dyDescent="0.25">
      <c r="A10195" s="2">
        <v>41752</v>
      </c>
      <c r="B10195" s="1">
        <f t="shared" si="318"/>
        <v>2014</v>
      </c>
      <c r="C10195" s="1">
        <f t="shared" si="319"/>
        <v>2</v>
      </c>
      <c r="D10195">
        <v>2604</v>
      </c>
      <c r="E10195" t="s">
        <v>37</v>
      </c>
      <c r="F10195" s="4">
        <v>798500</v>
      </c>
      <c r="G10195" t="s">
        <v>5</v>
      </c>
      <c r="H10195">
        <v>3</v>
      </c>
      <c r="I10195" s="4">
        <f>IF(E10195="Rhode Island", Table1[[#This Row],[price]]*$L$3, IF(E10195="Massachusetts", Table1[[#This Row],[price]]*$L$2, 1))</f>
        <v>798500</v>
      </c>
    </row>
    <row r="10196" spans="1:9" x14ac:dyDescent="0.25">
      <c r="A10196" s="2">
        <v>41752</v>
      </c>
      <c r="B10196" s="1">
        <f t="shared" si="318"/>
        <v>2014</v>
      </c>
      <c r="C10196" s="1">
        <f t="shared" si="319"/>
        <v>2</v>
      </c>
      <c r="D10196">
        <v>2600</v>
      </c>
      <c r="E10196" t="s">
        <v>37</v>
      </c>
      <c r="F10196" s="4">
        <v>1625000</v>
      </c>
      <c r="G10196" t="s">
        <v>5</v>
      </c>
      <c r="H10196">
        <v>4</v>
      </c>
      <c r="I10196" s="4">
        <f>IF(E10196="Rhode Island", Table1[[#This Row],[price]]*$L$3, IF(E10196="Massachusetts", Table1[[#This Row],[price]]*$L$2, 1))</f>
        <v>1625000</v>
      </c>
    </row>
    <row r="10197" spans="1:9" x14ac:dyDescent="0.25">
      <c r="A10197" s="2">
        <v>41753</v>
      </c>
      <c r="B10197" s="1">
        <f t="shared" si="318"/>
        <v>2014</v>
      </c>
      <c r="C10197" s="1">
        <f t="shared" si="319"/>
        <v>2</v>
      </c>
      <c r="D10197">
        <v>2902</v>
      </c>
      <c r="E10197" t="s">
        <v>36</v>
      </c>
      <c r="F10197" s="4">
        <v>360000</v>
      </c>
      <c r="G10197" t="s">
        <v>5</v>
      </c>
      <c r="H10197">
        <v>3</v>
      </c>
      <c r="I10197" s="4">
        <f>IF(E10197="Rhode Island", Table1[[#This Row],[price]]*$L$3, IF(E10197="Massachusetts", Table1[[#This Row],[price]]*$L$2, 1))</f>
        <v>360000</v>
      </c>
    </row>
    <row r="10198" spans="1:9" x14ac:dyDescent="0.25">
      <c r="A10198" s="2">
        <v>41753</v>
      </c>
      <c r="B10198" s="1">
        <f t="shared" si="318"/>
        <v>2014</v>
      </c>
      <c r="C10198" s="1">
        <f t="shared" si="319"/>
        <v>2</v>
      </c>
      <c r="D10198">
        <v>2914</v>
      </c>
      <c r="E10198" t="s">
        <v>36</v>
      </c>
      <c r="F10198" s="4">
        <v>392000</v>
      </c>
      <c r="G10198" t="s">
        <v>5</v>
      </c>
      <c r="H10198">
        <v>3</v>
      </c>
      <c r="I10198" s="4">
        <f>IF(E10198="Rhode Island", Table1[[#This Row],[price]]*$L$3, IF(E10198="Massachusetts", Table1[[#This Row],[price]]*$L$2, 1))</f>
        <v>392000</v>
      </c>
    </row>
    <row r="10199" spans="1:9" x14ac:dyDescent="0.25">
      <c r="A10199" s="2">
        <v>41753</v>
      </c>
      <c r="B10199" s="1">
        <f t="shared" si="318"/>
        <v>2014</v>
      </c>
      <c r="C10199" s="1">
        <f t="shared" si="319"/>
        <v>2</v>
      </c>
      <c r="D10199">
        <v>2615</v>
      </c>
      <c r="E10199" t="s">
        <v>37</v>
      </c>
      <c r="F10199" s="4">
        <v>440000</v>
      </c>
      <c r="G10199" t="s">
        <v>5</v>
      </c>
      <c r="H10199">
        <v>3</v>
      </c>
      <c r="I10199" s="4">
        <f>IF(E10199="Rhode Island", Table1[[#This Row],[price]]*$L$3, IF(E10199="Massachusetts", Table1[[#This Row],[price]]*$L$2, 1))</f>
        <v>440000</v>
      </c>
    </row>
    <row r="10200" spans="1:9" x14ac:dyDescent="0.25">
      <c r="A10200" s="2">
        <v>41753</v>
      </c>
      <c r="B10200" s="1">
        <f t="shared" si="318"/>
        <v>2014</v>
      </c>
      <c r="C10200" s="1">
        <f t="shared" si="319"/>
        <v>2</v>
      </c>
      <c r="D10200">
        <v>2913</v>
      </c>
      <c r="E10200" t="s">
        <v>36</v>
      </c>
      <c r="F10200" s="4">
        <v>530000</v>
      </c>
      <c r="G10200" t="s">
        <v>5</v>
      </c>
      <c r="H10200">
        <v>3</v>
      </c>
      <c r="I10200" s="4">
        <f>IF(E10200="Rhode Island", Table1[[#This Row],[price]]*$L$3, IF(E10200="Massachusetts", Table1[[#This Row],[price]]*$L$2, 1))</f>
        <v>530000</v>
      </c>
    </row>
    <row r="10201" spans="1:9" x14ac:dyDescent="0.25">
      <c r="A10201" s="2">
        <v>41753</v>
      </c>
      <c r="B10201" s="1">
        <f t="shared" si="318"/>
        <v>2014</v>
      </c>
      <c r="C10201" s="1">
        <f t="shared" si="319"/>
        <v>2</v>
      </c>
      <c r="D10201">
        <v>2606</v>
      </c>
      <c r="E10201" t="s">
        <v>37</v>
      </c>
      <c r="F10201" s="4">
        <v>565000</v>
      </c>
      <c r="G10201" t="s">
        <v>5</v>
      </c>
      <c r="H10201">
        <v>3</v>
      </c>
      <c r="I10201" s="4">
        <f>IF(E10201="Rhode Island", Table1[[#This Row],[price]]*$L$3, IF(E10201="Massachusetts", Table1[[#This Row],[price]]*$L$2, 1))</f>
        <v>565000</v>
      </c>
    </row>
    <row r="10202" spans="1:9" x14ac:dyDescent="0.25">
      <c r="A10202" s="2">
        <v>41753</v>
      </c>
      <c r="B10202" s="1">
        <f t="shared" si="318"/>
        <v>2014</v>
      </c>
      <c r="C10202" s="1">
        <f t="shared" si="319"/>
        <v>2</v>
      </c>
      <c r="D10202">
        <v>2914</v>
      </c>
      <c r="E10202" t="s">
        <v>36</v>
      </c>
      <c r="F10202" s="4">
        <v>701500</v>
      </c>
      <c r="G10202" t="s">
        <v>5</v>
      </c>
      <c r="H10202">
        <v>5</v>
      </c>
      <c r="I10202" s="4">
        <f>IF(E10202="Rhode Island", Table1[[#This Row],[price]]*$L$3, IF(E10202="Massachusetts", Table1[[#This Row],[price]]*$L$2, 1))</f>
        <v>701500</v>
      </c>
    </row>
    <row r="10203" spans="1:9" x14ac:dyDescent="0.25">
      <c r="A10203" s="2">
        <v>41753</v>
      </c>
      <c r="B10203" s="1">
        <f t="shared" si="318"/>
        <v>2014</v>
      </c>
      <c r="C10203" s="1">
        <f t="shared" si="319"/>
        <v>2</v>
      </c>
      <c r="D10203">
        <v>2602</v>
      </c>
      <c r="E10203" t="s">
        <v>37</v>
      </c>
      <c r="F10203" s="4">
        <v>1205000</v>
      </c>
      <c r="G10203" t="s">
        <v>5</v>
      </c>
      <c r="H10203">
        <v>5</v>
      </c>
      <c r="I10203" s="4">
        <f>IF(E10203="Rhode Island", Table1[[#This Row],[price]]*$L$3, IF(E10203="Massachusetts", Table1[[#This Row],[price]]*$L$2, 1))</f>
        <v>1205000</v>
      </c>
    </row>
    <row r="10204" spans="1:9" x14ac:dyDescent="0.25">
      <c r="A10204" s="2">
        <v>41755</v>
      </c>
      <c r="B10204" s="1">
        <f t="shared" si="318"/>
        <v>2014</v>
      </c>
      <c r="C10204" s="1">
        <f t="shared" si="319"/>
        <v>2</v>
      </c>
      <c r="D10204">
        <v>2607</v>
      </c>
      <c r="E10204" t="s">
        <v>37</v>
      </c>
      <c r="F10204" s="4">
        <v>562000</v>
      </c>
      <c r="G10204" t="s">
        <v>5</v>
      </c>
      <c r="H10204">
        <v>4</v>
      </c>
      <c r="I10204" s="4">
        <f>IF(E10204="Rhode Island", Table1[[#This Row],[price]]*$L$3, IF(E10204="Massachusetts", Table1[[#This Row],[price]]*$L$2, 1))</f>
        <v>562000</v>
      </c>
    </row>
    <row r="10205" spans="1:9" x14ac:dyDescent="0.25">
      <c r="A10205" s="2">
        <v>41757</v>
      </c>
      <c r="B10205" s="1">
        <f t="shared" si="318"/>
        <v>2014</v>
      </c>
      <c r="C10205" s="1">
        <f t="shared" si="319"/>
        <v>2</v>
      </c>
      <c r="D10205">
        <v>2906</v>
      </c>
      <c r="E10205" t="s">
        <v>36</v>
      </c>
      <c r="F10205" s="4">
        <v>390000</v>
      </c>
      <c r="G10205" t="s">
        <v>5</v>
      </c>
      <c r="H10205">
        <v>3</v>
      </c>
      <c r="I10205" s="4">
        <f>IF(E10205="Rhode Island", Table1[[#This Row],[price]]*$L$3, IF(E10205="Massachusetts", Table1[[#This Row],[price]]*$L$2, 1))</f>
        <v>390000</v>
      </c>
    </row>
    <row r="10206" spans="1:9" x14ac:dyDescent="0.25">
      <c r="A10206" s="2">
        <v>41757</v>
      </c>
      <c r="B10206" s="1">
        <f t="shared" si="318"/>
        <v>2014</v>
      </c>
      <c r="C10206" s="1">
        <f t="shared" si="319"/>
        <v>2</v>
      </c>
      <c r="D10206">
        <v>2905</v>
      </c>
      <c r="E10206" t="s">
        <v>36</v>
      </c>
      <c r="F10206" s="4">
        <v>455100</v>
      </c>
      <c r="G10206" t="s">
        <v>5</v>
      </c>
      <c r="H10206">
        <v>3</v>
      </c>
      <c r="I10206" s="4">
        <f>IF(E10206="Rhode Island", Table1[[#This Row],[price]]*$L$3, IF(E10206="Massachusetts", Table1[[#This Row],[price]]*$L$2, 1))</f>
        <v>455100</v>
      </c>
    </row>
    <row r="10207" spans="1:9" x14ac:dyDescent="0.25">
      <c r="A10207" s="2">
        <v>41757</v>
      </c>
      <c r="B10207" s="1">
        <f t="shared" si="318"/>
        <v>2014</v>
      </c>
      <c r="C10207" s="1">
        <f t="shared" si="319"/>
        <v>2</v>
      </c>
      <c r="D10207">
        <v>2903</v>
      </c>
      <c r="E10207" t="s">
        <v>36</v>
      </c>
      <c r="F10207" s="4">
        <v>615000</v>
      </c>
      <c r="G10207" t="s">
        <v>5</v>
      </c>
      <c r="H10207">
        <v>4</v>
      </c>
      <c r="I10207" s="4">
        <f>IF(E10207="Rhode Island", Table1[[#This Row],[price]]*$L$3, IF(E10207="Massachusetts", Table1[[#This Row],[price]]*$L$2, 1))</f>
        <v>615000</v>
      </c>
    </row>
    <row r="10208" spans="1:9" x14ac:dyDescent="0.25">
      <c r="A10208" s="2">
        <v>41757</v>
      </c>
      <c r="B10208" s="1">
        <f t="shared" si="318"/>
        <v>2014</v>
      </c>
      <c r="C10208" s="1">
        <f t="shared" si="319"/>
        <v>2</v>
      </c>
      <c r="D10208">
        <v>2914</v>
      </c>
      <c r="E10208" t="s">
        <v>36</v>
      </c>
      <c r="F10208" s="4">
        <v>659950</v>
      </c>
      <c r="G10208" t="s">
        <v>5</v>
      </c>
      <c r="H10208">
        <v>4</v>
      </c>
      <c r="I10208" s="4">
        <f>IF(E10208="Rhode Island", Table1[[#This Row],[price]]*$L$3, IF(E10208="Massachusetts", Table1[[#This Row],[price]]*$L$2, 1))</f>
        <v>659950</v>
      </c>
    </row>
    <row r="10209" spans="1:9" x14ac:dyDescent="0.25">
      <c r="A10209" s="2">
        <v>41757</v>
      </c>
      <c r="B10209" s="1">
        <f t="shared" si="318"/>
        <v>2014</v>
      </c>
      <c r="C10209" s="1">
        <f t="shared" si="319"/>
        <v>2</v>
      </c>
      <c r="D10209">
        <v>2913</v>
      </c>
      <c r="E10209" t="s">
        <v>36</v>
      </c>
      <c r="F10209" s="4">
        <v>680000</v>
      </c>
      <c r="G10209" t="s">
        <v>5</v>
      </c>
      <c r="H10209">
        <v>4</v>
      </c>
      <c r="I10209" s="4">
        <f>IF(E10209="Rhode Island", Table1[[#This Row],[price]]*$L$3, IF(E10209="Massachusetts", Table1[[#This Row],[price]]*$L$2, 1))</f>
        <v>680000</v>
      </c>
    </row>
    <row r="10210" spans="1:9" x14ac:dyDescent="0.25">
      <c r="A10210" s="2">
        <v>41757</v>
      </c>
      <c r="B10210" s="1">
        <f t="shared" si="318"/>
        <v>2014</v>
      </c>
      <c r="C10210" s="1">
        <f t="shared" si="319"/>
        <v>2</v>
      </c>
      <c r="D10210">
        <v>2906</v>
      </c>
      <c r="E10210" t="s">
        <v>36</v>
      </c>
      <c r="F10210" s="4">
        <v>680000</v>
      </c>
      <c r="G10210" t="s">
        <v>5</v>
      </c>
      <c r="H10210">
        <v>5</v>
      </c>
      <c r="I10210" s="4">
        <f>IF(E10210="Rhode Island", Table1[[#This Row],[price]]*$L$3, IF(E10210="Massachusetts", Table1[[#This Row],[price]]*$L$2, 1))</f>
        <v>680000</v>
      </c>
    </row>
    <row r="10211" spans="1:9" x14ac:dyDescent="0.25">
      <c r="A10211" s="2">
        <v>41757</v>
      </c>
      <c r="B10211" s="1">
        <f t="shared" si="318"/>
        <v>2014</v>
      </c>
      <c r="C10211" s="1">
        <f t="shared" si="319"/>
        <v>2</v>
      </c>
      <c r="D10211">
        <v>2611</v>
      </c>
      <c r="E10211" t="s">
        <v>37</v>
      </c>
      <c r="F10211" s="4">
        <v>683000</v>
      </c>
      <c r="G10211" t="s">
        <v>5</v>
      </c>
      <c r="H10211">
        <v>4</v>
      </c>
      <c r="I10211" s="4">
        <f>IF(E10211="Rhode Island", Table1[[#This Row],[price]]*$L$3, IF(E10211="Massachusetts", Table1[[#This Row],[price]]*$L$2, 1))</f>
        <v>683000</v>
      </c>
    </row>
    <row r="10212" spans="1:9" x14ac:dyDescent="0.25">
      <c r="A10212" s="2">
        <v>41757</v>
      </c>
      <c r="B10212" s="1">
        <f t="shared" si="318"/>
        <v>2014</v>
      </c>
      <c r="C10212" s="1">
        <f t="shared" si="319"/>
        <v>2</v>
      </c>
      <c r="D10212">
        <v>2600</v>
      </c>
      <c r="E10212" t="s">
        <v>37</v>
      </c>
      <c r="F10212" s="4">
        <v>915000</v>
      </c>
      <c r="G10212" t="s">
        <v>5</v>
      </c>
      <c r="H10212">
        <v>5</v>
      </c>
      <c r="I10212" s="4">
        <f>IF(E10212="Rhode Island", Table1[[#This Row],[price]]*$L$3, IF(E10212="Massachusetts", Table1[[#This Row],[price]]*$L$2, 1))</f>
        <v>915000</v>
      </c>
    </row>
    <row r="10213" spans="1:9" x14ac:dyDescent="0.25">
      <c r="A10213" s="2">
        <v>41758</v>
      </c>
      <c r="B10213" s="1">
        <f t="shared" si="318"/>
        <v>2014</v>
      </c>
      <c r="C10213" s="1">
        <f t="shared" si="319"/>
        <v>2</v>
      </c>
      <c r="D10213">
        <v>2615</v>
      </c>
      <c r="E10213" t="s">
        <v>37</v>
      </c>
      <c r="F10213" s="4">
        <v>419950</v>
      </c>
      <c r="G10213" t="s">
        <v>5</v>
      </c>
      <c r="H10213">
        <v>3</v>
      </c>
      <c r="I10213" s="4">
        <f>IF(E10213="Rhode Island", Table1[[#This Row],[price]]*$L$3, IF(E10213="Massachusetts", Table1[[#This Row],[price]]*$L$2, 1))</f>
        <v>419950</v>
      </c>
    </row>
    <row r="10214" spans="1:9" x14ac:dyDescent="0.25">
      <c r="A10214" s="2">
        <v>41758</v>
      </c>
      <c r="B10214" s="1">
        <f t="shared" si="318"/>
        <v>2014</v>
      </c>
      <c r="C10214" s="1">
        <f t="shared" si="319"/>
        <v>2</v>
      </c>
      <c r="D10214">
        <v>2905</v>
      </c>
      <c r="E10214" t="s">
        <v>36</v>
      </c>
      <c r="F10214" s="4">
        <v>446000</v>
      </c>
      <c r="G10214" t="s">
        <v>5</v>
      </c>
      <c r="H10214">
        <v>3</v>
      </c>
      <c r="I10214" s="4">
        <f>IF(E10214="Rhode Island", Table1[[#This Row],[price]]*$L$3, IF(E10214="Massachusetts", Table1[[#This Row],[price]]*$L$2, 1))</f>
        <v>446000</v>
      </c>
    </row>
    <row r="10215" spans="1:9" x14ac:dyDescent="0.25">
      <c r="A10215" s="2">
        <v>41758</v>
      </c>
      <c r="B10215" s="1">
        <f t="shared" si="318"/>
        <v>2014</v>
      </c>
      <c r="C10215" s="1">
        <f t="shared" si="319"/>
        <v>2</v>
      </c>
      <c r="D10215">
        <v>2606</v>
      </c>
      <c r="E10215" t="s">
        <v>37</v>
      </c>
      <c r="F10215" s="4">
        <v>619000</v>
      </c>
      <c r="G10215" t="s">
        <v>5</v>
      </c>
      <c r="H10215">
        <v>3</v>
      </c>
      <c r="I10215" s="4">
        <f>IF(E10215="Rhode Island", Table1[[#This Row],[price]]*$L$3, IF(E10215="Massachusetts", Table1[[#This Row],[price]]*$L$2, 1))</f>
        <v>619000</v>
      </c>
    </row>
    <row r="10216" spans="1:9" x14ac:dyDescent="0.25">
      <c r="A10216" s="2">
        <v>41758</v>
      </c>
      <c r="B10216" s="1">
        <f t="shared" si="318"/>
        <v>2014</v>
      </c>
      <c r="C10216" s="1">
        <f t="shared" si="319"/>
        <v>2</v>
      </c>
      <c r="D10216">
        <v>2602</v>
      </c>
      <c r="E10216" t="s">
        <v>37</v>
      </c>
      <c r="F10216" s="4">
        <v>642000</v>
      </c>
      <c r="G10216" t="s">
        <v>5</v>
      </c>
      <c r="H10216">
        <v>4</v>
      </c>
      <c r="I10216" s="4">
        <f>IF(E10216="Rhode Island", Table1[[#This Row],[price]]*$L$3, IF(E10216="Massachusetts", Table1[[#This Row],[price]]*$L$2, 1))</f>
        <v>642000</v>
      </c>
    </row>
    <row r="10217" spans="1:9" x14ac:dyDescent="0.25">
      <c r="A10217" s="2">
        <v>41758</v>
      </c>
      <c r="B10217" s="1">
        <f t="shared" si="318"/>
        <v>2014</v>
      </c>
      <c r="C10217" s="1">
        <f t="shared" si="319"/>
        <v>2</v>
      </c>
      <c r="D10217">
        <v>2602</v>
      </c>
      <c r="E10217" t="s">
        <v>37</v>
      </c>
      <c r="F10217" s="4">
        <v>675000</v>
      </c>
      <c r="G10217" t="s">
        <v>5</v>
      </c>
      <c r="H10217">
        <v>4</v>
      </c>
      <c r="I10217" s="4">
        <f>IF(E10217="Rhode Island", Table1[[#This Row],[price]]*$L$3, IF(E10217="Massachusetts", Table1[[#This Row],[price]]*$L$2, 1))</f>
        <v>675000</v>
      </c>
    </row>
    <row r="10218" spans="1:9" x14ac:dyDescent="0.25">
      <c r="A10218" s="2">
        <v>41758</v>
      </c>
      <c r="B10218" s="1">
        <f t="shared" si="318"/>
        <v>2014</v>
      </c>
      <c r="C10218" s="1">
        <f t="shared" si="319"/>
        <v>2</v>
      </c>
      <c r="D10218">
        <v>2602</v>
      </c>
      <c r="E10218" t="s">
        <v>37</v>
      </c>
      <c r="F10218" s="4">
        <v>715000</v>
      </c>
      <c r="G10218" t="s">
        <v>5</v>
      </c>
      <c r="H10218">
        <v>3</v>
      </c>
      <c r="I10218" s="4">
        <f>IF(E10218="Rhode Island", Table1[[#This Row],[price]]*$L$3, IF(E10218="Massachusetts", Table1[[#This Row],[price]]*$L$2, 1))</f>
        <v>715000</v>
      </c>
    </row>
    <row r="10219" spans="1:9" x14ac:dyDescent="0.25">
      <c r="A10219" s="2">
        <v>41758</v>
      </c>
      <c r="B10219" s="1">
        <f t="shared" si="318"/>
        <v>2014</v>
      </c>
      <c r="C10219" s="1">
        <f t="shared" si="319"/>
        <v>2</v>
      </c>
      <c r="D10219">
        <v>2612</v>
      </c>
      <c r="E10219" t="s">
        <v>37</v>
      </c>
      <c r="F10219" s="4">
        <v>875000</v>
      </c>
      <c r="G10219" t="s">
        <v>5</v>
      </c>
      <c r="H10219">
        <v>3</v>
      </c>
      <c r="I10219" s="4">
        <f>IF(E10219="Rhode Island", Table1[[#This Row],[price]]*$L$3, IF(E10219="Massachusetts", Table1[[#This Row],[price]]*$L$2, 1))</f>
        <v>875000</v>
      </c>
    </row>
    <row r="10220" spans="1:9" x14ac:dyDescent="0.25">
      <c r="A10220" s="2">
        <v>41758</v>
      </c>
      <c r="B10220" s="1">
        <f t="shared" si="318"/>
        <v>2014</v>
      </c>
      <c r="C10220" s="1">
        <f t="shared" si="319"/>
        <v>2</v>
      </c>
      <c r="D10220">
        <v>2900</v>
      </c>
      <c r="E10220" t="s">
        <v>37</v>
      </c>
      <c r="F10220" s="4">
        <v>377250</v>
      </c>
      <c r="G10220" t="s">
        <v>6</v>
      </c>
      <c r="H10220">
        <v>2</v>
      </c>
      <c r="I10220" s="4">
        <f>IF(E10220="Rhode Island", Table1[[#This Row],[price]]*$L$3, IF(E10220="Massachusetts", Table1[[#This Row],[price]]*$L$2, 1))</f>
        <v>377250</v>
      </c>
    </row>
    <row r="10221" spans="1:9" x14ac:dyDescent="0.25">
      <c r="A10221" s="2">
        <v>41758</v>
      </c>
      <c r="B10221" s="1">
        <f t="shared" si="318"/>
        <v>2014</v>
      </c>
      <c r="C10221" s="1">
        <f t="shared" si="319"/>
        <v>2</v>
      </c>
      <c r="D10221">
        <v>2604</v>
      </c>
      <c r="E10221" t="s">
        <v>37</v>
      </c>
      <c r="F10221" s="4">
        <v>410000</v>
      </c>
      <c r="G10221" t="s">
        <v>6</v>
      </c>
      <c r="H10221">
        <v>3</v>
      </c>
      <c r="I10221" s="4">
        <f>IF(E10221="Rhode Island", Table1[[#This Row],[price]]*$L$3, IF(E10221="Massachusetts", Table1[[#This Row],[price]]*$L$2, 1))</f>
        <v>410000</v>
      </c>
    </row>
    <row r="10222" spans="1:9" x14ac:dyDescent="0.25">
      <c r="A10222" s="2">
        <v>41758</v>
      </c>
      <c r="B10222" s="1">
        <f t="shared" si="318"/>
        <v>2014</v>
      </c>
      <c r="C10222" s="1">
        <f t="shared" si="319"/>
        <v>2</v>
      </c>
      <c r="D10222">
        <v>2604</v>
      </c>
      <c r="E10222" t="s">
        <v>37</v>
      </c>
      <c r="F10222" s="4">
        <v>555000</v>
      </c>
      <c r="G10222" t="s">
        <v>6</v>
      </c>
      <c r="H10222">
        <v>2</v>
      </c>
      <c r="I10222" s="4">
        <f>IF(E10222="Rhode Island", Table1[[#This Row],[price]]*$L$3, IF(E10222="Massachusetts", Table1[[#This Row],[price]]*$L$2, 1))</f>
        <v>555000</v>
      </c>
    </row>
    <row r="10223" spans="1:9" x14ac:dyDescent="0.25">
      <c r="A10223" s="2">
        <v>41759</v>
      </c>
      <c r="B10223" s="1">
        <f t="shared" si="318"/>
        <v>2014</v>
      </c>
      <c r="C10223" s="1">
        <f t="shared" si="319"/>
        <v>2</v>
      </c>
      <c r="D10223">
        <v>2611</v>
      </c>
      <c r="E10223" t="s">
        <v>37</v>
      </c>
      <c r="F10223" s="4">
        <v>475000</v>
      </c>
      <c r="G10223" t="s">
        <v>5</v>
      </c>
      <c r="H10223">
        <v>3</v>
      </c>
      <c r="I10223" s="4">
        <f>IF(E10223="Rhode Island", Table1[[#This Row],[price]]*$L$3, IF(E10223="Massachusetts", Table1[[#This Row],[price]]*$L$2, 1))</f>
        <v>475000</v>
      </c>
    </row>
    <row r="10224" spans="1:9" x14ac:dyDescent="0.25">
      <c r="A10224" s="2">
        <v>41759</v>
      </c>
      <c r="B10224" s="1">
        <f t="shared" si="318"/>
        <v>2014</v>
      </c>
      <c r="C10224" s="1">
        <f t="shared" si="319"/>
        <v>2</v>
      </c>
      <c r="D10224">
        <v>2611</v>
      </c>
      <c r="E10224" t="s">
        <v>37</v>
      </c>
      <c r="F10224" s="4">
        <v>530500</v>
      </c>
      <c r="G10224" t="s">
        <v>5</v>
      </c>
      <c r="H10224">
        <v>3</v>
      </c>
      <c r="I10224" s="4">
        <f>IF(E10224="Rhode Island", Table1[[#This Row],[price]]*$L$3, IF(E10224="Massachusetts", Table1[[#This Row],[price]]*$L$2, 1))</f>
        <v>530500</v>
      </c>
    </row>
    <row r="10225" spans="1:9" x14ac:dyDescent="0.25">
      <c r="A10225" s="2">
        <v>41759</v>
      </c>
      <c r="B10225" s="1">
        <f t="shared" si="318"/>
        <v>2014</v>
      </c>
      <c r="C10225" s="1">
        <f t="shared" si="319"/>
        <v>2</v>
      </c>
      <c r="D10225">
        <v>2905</v>
      </c>
      <c r="E10225" t="s">
        <v>36</v>
      </c>
      <c r="F10225" s="4">
        <v>555000</v>
      </c>
      <c r="G10225" t="s">
        <v>5</v>
      </c>
      <c r="H10225">
        <v>4</v>
      </c>
      <c r="I10225" s="4">
        <f>IF(E10225="Rhode Island", Table1[[#This Row],[price]]*$L$3, IF(E10225="Massachusetts", Table1[[#This Row],[price]]*$L$2, 1))</f>
        <v>555000</v>
      </c>
    </row>
    <row r="10226" spans="1:9" x14ac:dyDescent="0.25">
      <c r="A10226" s="2">
        <v>41759</v>
      </c>
      <c r="B10226" s="1">
        <f t="shared" si="318"/>
        <v>2014</v>
      </c>
      <c r="C10226" s="1">
        <f t="shared" si="319"/>
        <v>2</v>
      </c>
      <c r="D10226">
        <v>2611</v>
      </c>
      <c r="E10226" t="s">
        <v>37</v>
      </c>
      <c r="F10226" s="4">
        <v>560000</v>
      </c>
      <c r="G10226" t="s">
        <v>5</v>
      </c>
      <c r="H10226">
        <v>3</v>
      </c>
      <c r="I10226" s="4">
        <f>IF(E10226="Rhode Island", Table1[[#This Row],[price]]*$L$3, IF(E10226="Massachusetts", Table1[[#This Row],[price]]*$L$2, 1))</f>
        <v>560000</v>
      </c>
    </row>
    <row r="10227" spans="1:9" x14ac:dyDescent="0.25">
      <c r="A10227" s="2">
        <v>41759</v>
      </c>
      <c r="B10227" s="1">
        <f t="shared" si="318"/>
        <v>2014</v>
      </c>
      <c r="C10227" s="1">
        <f t="shared" si="319"/>
        <v>2</v>
      </c>
      <c r="D10227">
        <v>2602</v>
      </c>
      <c r="E10227" t="s">
        <v>37</v>
      </c>
      <c r="F10227" s="4">
        <v>650000</v>
      </c>
      <c r="G10227" t="s">
        <v>5</v>
      </c>
      <c r="H10227">
        <v>3</v>
      </c>
      <c r="I10227" s="4">
        <f>IF(E10227="Rhode Island", Table1[[#This Row],[price]]*$L$3, IF(E10227="Massachusetts", Table1[[#This Row],[price]]*$L$2, 1))</f>
        <v>650000</v>
      </c>
    </row>
    <row r="10228" spans="1:9" x14ac:dyDescent="0.25">
      <c r="A10228" s="2">
        <v>41759</v>
      </c>
      <c r="B10228" s="1">
        <f t="shared" si="318"/>
        <v>2014</v>
      </c>
      <c r="C10228" s="1">
        <f t="shared" si="319"/>
        <v>2</v>
      </c>
      <c r="D10228">
        <v>2906</v>
      </c>
      <c r="E10228" t="s">
        <v>36</v>
      </c>
      <c r="F10228" s="4">
        <v>650000</v>
      </c>
      <c r="G10228" t="s">
        <v>5</v>
      </c>
      <c r="H10228">
        <v>4</v>
      </c>
      <c r="I10228" s="4">
        <f>IF(E10228="Rhode Island", Table1[[#This Row],[price]]*$L$3, IF(E10228="Massachusetts", Table1[[#This Row],[price]]*$L$2, 1))</f>
        <v>650000</v>
      </c>
    </row>
    <row r="10229" spans="1:9" x14ac:dyDescent="0.25">
      <c r="A10229" s="2">
        <v>41759</v>
      </c>
      <c r="B10229" s="1">
        <f t="shared" si="318"/>
        <v>2014</v>
      </c>
      <c r="C10229" s="1">
        <f t="shared" si="319"/>
        <v>2</v>
      </c>
      <c r="D10229">
        <v>2602</v>
      </c>
      <c r="E10229" t="s">
        <v>37</v>
      </c>
      <c r="F10229" s="4">
        <v>715000</v>
      </c>
      <c r="G10229" t="s">
        <v>5</v>
      </c>
      <c r="H10229">
        <v>4</v>
      </c>
      <c r="I10229" s="4">
        <f>IF(E10229="Rhode Island", Table1[[#This Row],[price]]*$L$3, IF(E10229="Massachusetts", Table1[[#This Row],[price]]*$L$2, 1))</f>
        <v>715000</v>
      </c>
    </row>
    <row r="10230" spans="1:9" x14ac:dyDescent="0.25">
      <c r="A10230" s="2">
        <v>41759</v>
      </c>
      <c r="B10230" s="1">
        <f t="shared" si="318"/>
        <v>2014</v>
      </c>
      <c r="C10230" s="1">
        <f t="shared" si="319"/>
        <v>2</v>
      </c>
      <c r="D10230">
        <v>2615</v>
      </c>
      <c r="E10230" t="s">
        <v>37</v>
      </c>
      <c r="F10230" s="4">
        <v>755000</v>
      </c>
      <c r="G10230" t="s">
        <v>5</v>
      </c>
      <c r="H10230">
        <v>5</v>
      </c>
      <c r="I10230" s="4">
        <f>IF(E10230="Rhode Island", Table1[[#This Row],[price]]*$L$3, IF(E10230="Massachusetts", Table1[[#This Row],[price]]*$L$2, 1))</f>
        <v>755000</v>
      </c>
    </row>
    <row r="10231" spans="1:9" x14ac:dyDescent="0.25">
      <c r="A10231" s="2">
        <v>41759</v>
      </c>
      <c r="B10231" s="1">
        <f t="shared" si="318"/>
        <v>2014</v>
      </c>
      <c r="C10231" s="1">
        <f t="shared" si="319"/>
        <v>2</v>
      </c>
      <c r="D10231">
        <v>2912</v>
      </c>
      <c r="E10231" t="s">
        <v>36</v>
      </c>
      <c r="F10231" s="4">
        <v>762000</v>
      </c>
      <c r="G10231" t="s">
        <v>5</v>
      </c>
      <c r="H10231">
        <v>5</v>
      </c>
      <c r="I10231" s="4">
        <f>IF(E10231="Rhode Island", Table1[[#This Row],[price]]*$L$3, IF(E10231="Massachusetts", Table1[[#This Row],[price]]*$L$2, 1))</f>
        <v>762000</v>
      </c>
    </row>
    <row r="10232" spans="1:9" x14ac:dyDescent="0.25">
      <c r="A10232" s="2">
        <v>41759</v>
      </c>
      <c r="B10232" s="1">
        <f t="shared" si="318"/>
        <v>2014</v>
      </c>
      <c r="C10232" s="1">
        <f t="shared" si="319"/>
        <v>2</v>
      </c>
      <c r="D10232">
        <v>2602</v>
      </c>
      <c r="E10232" t="s">
        <v>37</v>
      </c>
      <c r="F10232" s="4">
        <v>850000</v>
      </c>
      <c r="G10232" t="s">
        <v>5</v>
      </c>
      <c r="H10232">
        <v>3</v>
      </c>
      <c r="I10232" s="4">
        <f>IF(E10232="Rhode Island", Table1[[#This Row],[price]]*$L$3, IF(E10232="Massachusetts", Table1[[#This Row],[price]]*$L$2, 1))</f>
        <v>850000</v>
      </c>
    </row>
    <row r="10233" spans="1:9" x14ac:dyDescent="0.25">
      <c r="A10233" s="2">
        <v>41759</v>
      </c>
      <c r="B10233" s="1">
        <f t="shared" si="318"/>
        <v>2014</v>
      </c>
      <c r="C10233" s="1">
        <f t="shared" si="319"/>
        <v>2</v>
      </c>
      <c r="D10233">
        <v>2604</v>
      </c>
      <c r="E10233" t="s">
        <v>37</v>
      </c>
      <c r="F10233" s="4">
        <v>505000</v>
      </c>
      <c r="G10233" t="s">
        <v>6</v>
      </c>
      <c r="H10233">
        <v>2</v>
      </c>
      <c r="I10233" s="4">
        <f>IF(E10233="Rhode Island", Table1[[#This Row],[price]]*$L$3, IF(E10233="Massachusetts", Table1[[#This Row],[price]]*$L$2, 1))</f>
        <v>505000</v>
      </c>
    </row>
    <row r="10234" spans="1:9" x14ac:dyDescent="0.25">
      <c r="A10234" s="2">
        <v>41759</v>
      </c>
      <c r="B10234" s="1">
        <f t="shared" si="318"/>
        <v>2014</v>
      </c>
      <c r="C10234" s="1">
        <f t="shared" si="319"/>
        <v>2</v>
      </c>
      <c r="D10234">
        <v>2612</v>
      </c>
      <c r="E10234" t="s">
        <v>37</v>
      </c>
      <c r="F10234" s="4">
        <v>520000</v>
      </c>
      <c r="G10234" t="s">
        <v>6</v>
      </c>
      <c r="H10234">
        <v>3</v>
      </c>
      <c r="I10234" s="4">
        <f>IF(E10234="Rhode Island", Table1[[#This Row],[price]]*$L$3, IF(E10234="Massachusetts", Table1[[#This Row],[price]]*$L$2, 1))</f>
        <v>520000</v>
      </c>
    </row>
    <row r="10235" spans="1:9" x14ac:dyDescent="0.25">
      <c r="A10235" s="2">
        <v>41760</v>
      </c>
      <c r="B10235" s="1">
        <f t="shared" si="318"/>
        <v>2014</v>
      </c>
      <c r="C10235" s="1">
        <f t="shared" si="319"/>
        <v>2</v>
      </c>
      <c r="D10235">
        <v>2911</v>
      </c>
      <c r="E10235" t="s">
        <v>36</v>
      </c>
      <c r="F10235" s="4">
        <v>397000</v>
      </c>
      <c r="G10235" t="s">
        <v>5</v>
      </c>
      <c r="H10235">
        <v>2</v>
      </c>
      <c r="I10235" s="4">
        <f>IF(E10235="Rhode Island", Table1[[#This Row],[price]]*$L$3, IF(E10235="Massachusetts", Table1[[#This Row],[price]]*$L$2, 1))</f>
        <v>397000</v>
      </c>
    </row>
    <row r="10236" spans="1:9" x14ac:dyDescent="0.25">
      <c r="A10236" s="2">
        <v>41760</v>
      </c>
      <c r="B10236" s="1">
        <f t="shared" si="318"/>
        <v>2014</v>
      </c>
      <c r="C10236" s="1">
        <f t="shared" si="319"/>
        <v>2</v>
      </c>
      <c r="D10236">
        <v>2905</v>
      </c>
      <c r="E10236" t="s">
        <v>36</v>
      </c>
      <c r="F10236" s="4">
        <v>490000</v>
      </c>
      <c r="G10236" t="s">
        <v>5</v>
      </c>
      <c r="H10236">
        <v>3</v>
      </c>
      <c r="I10236" s="4">
        <f>IF(E10236="Rhode Island", Table1[[#This Row],[price]]*$L$3, IF(E10236="Massachusetts", Table1[[#This Row],[price]]*$L$2, 1))</f>
        <v>490000</v>
      </c>
    </row>
    <row r="10237" spans="1:9" x14ac:dyDescent="0.25">
      <c r="A10237" s="2">
        <v>41760</v>
      </c>
      <c r="B10237" s="1">
        <f t="shared" si="318"/>
        <v>2014</v>
      </c>
      <c r="C10237" s="1">
        <f t="shared" si="319"/>
        <v>2</v>
      </c>
      <c r="D10237">
        <v>2914</v>
      </c>
      <c r="E10237" t="s">
        <v>36</v>
      </c>
      <c r="F10237" s="4">
        <v>590000</v>
      </c>
      <c r="G10237" t="s">
        <v>5</v>
      </c>
      <c r="H10237">
        <v>4</v>
      </c>
      <c r="I10237" s="4">
        <f>IF(E10237="Rhode Island", Table1[[#This Row],[price]]*$L$3, IF(E10237="Massachusetts", Table1[[#This Row],[price]]*$L$2, 1))</f>
        <v>590000</v>
      </c>
    </row>
    <row r="10238" spans="1:9" x14ac:dyDescent="0.25">
      <c r="A10238" s="2">
        <v>41760</v>
      </c>
      <c r="B10238" s="1">
        <f t="shared" si="318"/>
        <v>2014</v>
      </c>
      <c r="C10238" s="1">
        <f t="shared" si="319"/>
        <v>2</v>
      </c>
      <c r="D10238">
        <v>2602</v>
      </c>
      <c r="E10238" t="s">
        <v>37</v>
      </c>
      <c r="F10238" s="4">
        <v>610000</v>
      </c>
      <c r="G10238" t="s">
        <v>5</v>
      </c>
      <c r="H10238">
        <v>4</v>
      </c>
      <c r="I10238" s="4">
        <f>IF(E10238="Rhode Island", Table1[[#This Row],[price]]*$L$3, IF(E10238="Massachusetts", Table1[[#This Row],[price]]*$L$2, 1))</f>
        <v>610000</v>
      </c>
    </row>
    <row r="10239" spans="1:9" x14ac:dyDescent="0.25">
      <c r="A10239" s="2">
        <v>41760</v>
      </c>
      <c r="B10239" s="1">
        <f t="shared" si="318"/>
        <v>2014</v>
      </c>
      <c r="C10239" s="1">
        <f t="shared" si="319"/>
        <v>2</v>
      </c>
      <c r="D10239">
        <v>2617</v>
      </c>
      <c r="E10239" t="s">
        <v>37</v>
      </c>
      <c r="F10239" s="4">
        <v>367000</v>
      </c>
      <c r="G10239" t="s">
        <v>6</v>
      </c>
      <c r="H10239">
        <v>2</v>
      </c>
      <c r="I10239" s="4">
        <f>IF(E10239="Rhode Island", Table1[[#This Row],[price]]*$L$3, IF(E10239="Massachusetts", Table1[[#This Row],[price]]*$L$2, 1))</f>
        <v>367000</v>
      </c>
    </row>
    <row r="10240" spans="1:9" x14ac:dyDescent="0.25">
      <c r="A10240" s="2">
        <v>41760</v>
      </c>
      <c r="B10240" s="1">
        <f t="shared" si="318"/>
        <v>2014</v>
      </c>
      <c r="C10240" s="1">
        <f t="shared" si="319"/>
        <v>2</v>
      </c>
      <c r="D10240">
        <v>2604</v>
      </c>
      <c r="E10240" t="s">
        <v>37</v>
      </c>
      <c r="F10240" s="4">
        <v>422000</v>
      </c>
      <c r="G10240" t="s">
        <v>6</v>
      </c>
      <c r="H10240">
        <v>2</v>
      </c>
      <c r="I10240" s="4">
        <f>IF(E10240="Rhode Island", Table1[[#This Row],[price]]*$L$3, IF(E10240="Massachusetts", Table1[[#This Row],[price]]*$L$2, 1))</f>
        <v>422000</v>
      </c>
    </row>
    <row r="10241" spans="1:9" x14ac:dyDescent="0.25">
      <c r="A10241" s="2">
        <v>41761</v>
      </c>
      <c r="B10241" s="1">
        <f t="shared" si="318"/>
        <v>2014</v>
      </c>
      <c r="C10241" s="1">
        <f t="shared" si="319"/>
        <v>2</v>
      </c>
      <c r="D10241">
        <v>2902</v>
      </c>
      <c r="E10241" t="s">
        <v>36</v>
      </c>
      <c r="F10241" s="4">
        <v>413000</v>
      </c>
      <c r="G10241" t="s">
        <v>5</v>
      </c>
      <c r="H10241">
        <v>3</v>
      </c>
      <c r="I10241" s="4">
        <f>IF(E10241="Rhode Island", Table1[[#This Row],[price]]*$L$3, IF(E10241="Massachusetts", Table1[[#This Row],[price]]*$L$2, 1))</f>
        <v>413000</v>
      </c>
    </row>
    <row r="10242" spans="1:9" x14ac:dyDescent="0.25">
      <c r="A10242" s="2">
        <v>41761</v>
      </c>
      <c r="B10242" s="1">
        <f t="shared" ref="B10242:B10305" si="320">YEAR(A10242)</f>
        <v>2014</v>
      </c>
      <c r="C10242" s="1">
        <f t="shared" ref="C10242:C10305" si="321">ROUNDUP(MONTH(A10242)/3,0)</f>
        <v>2</v>
      </c>
      <c r="D10242">
        <v>2905</v>
      </c>
      <c r="E10242" t="s">
        <v>36</v>
      </c>
      <c r="F10242" s="4">
        <v>415000</v>
      </c>
      <c r="G10242" t="s">
        <v>5</v>
      </c>
      <c r="H10242">
        <v>3</v>
      </c>
      <c r="I10242" s="4">
        <f>IF(E10242="Rhode Island", Table1[[#This Row],[price]]*$L$3, IF(E10242="Massachusetts", Table1[[#This Row],[price]]*$L$2, 1))</f>
        <v>415000</v>
      </c>
    </row>
    <row r="10243" spans="1:9" x14ac:dyDescent="0.25">
      <c r="A10243" s="2">
        <v>41761</v>
      </c>
      <c r="B10243" s="1">
        <f t="shared" si="320"/>
        <v>2014</v>
      </c>
      <c r="C10243" s="1">
        <f t="shared" si="321"/>
        <v>2</v>
      </c>
      <c r="D10243">
        <v>2604</v>
      </c>
      <c r="E10243" t="s">
        <v>37</v>
      </c>
      <c r="F10243" s="4">
        <v>445000</v>
      </c>
      <c r="G10243" t="s">
        <v>5</v>
      </c>
      <c r="H10243">
        <v>2</v>
      </c>
      <c r="I10243" s="4">
        <f>IF(E10243="Rhode Island", Table1[[#This Row],[price]]*$L$3, IF(E10243="Massachusetts", Table1[[#This Row],[price]]*$L$2, 1))</f>
        <v>445000</v>
      </c>
    </row>
    <row r="10244" spans="1:9" x14ac:dyDescent="0.25">
      <c r="A10244" s="2">
        <v>41761</v>
      </c>
      <c r="B10244" s="1">
        <f t="shared" si="320"/>
        <v>2014</v>
      </c>
      <c r="C10244" s="1">
        <f t="shared" si="321"/>
        <v>2</v>
      </c>
      <c r="D10244">
        <v>2615</v>
      </c>
      <c r="E10244" t="s">
        <v>37</v>
      </c>
      <c r="F10244" s="4">
        <v>475000</v>
      </c>
      <c r="G10244" t="s">
        <v>5</v>
      </c>
      <c r="H10244">
        <v>3</v>
      </c>
      <c r="I10244" s="4">
        <f>IF(E10244="Rhode Island", Table1[[#This Row],[price]]*$L$3, IF(E10244="Massachusetts", Table1[[#This Row],[price]]*$L$2, 1))</f>
        <v>475000</v>
      </c>
    </row>
    <row r="10245" spans="1:9" x14ac:dyDescent="0.25">
      <c r="A10245" s="2">
        <v>41761</v>
      </c>
      <c r="B10245" s="1">
        <f t="shared" si="320"/>
        <v>2014</v>
      </c>
      <c r="C10245" s="1">
        <f t="shared" si="321"/>
        <v>2</v>
      </c>
      <c r="D10245">
        <v>2607</v>
      </c>
      <c r="E10245" t="s">
        <v>37</v>
      </c>
      <c r="F10245" s="4">
        <v>537000</v>
      </c>
      <c r="G10245" t="s">
        <v>5</v>
      </c>
      <c r="H10245">
        <v>3</v>
      </c>
      <c r="I10245" s="4">
        <f>IF(E10245="Rhode Island", Table1[[#This Row],[price]]*$L$3, IF(E10245="Massachusetts", Table1[[#This Row],[price]]*$L$2, 1))</f>
        <v>537000</v>
      </c>
    </row>
    <row r="10246" spans="1:9" x14ac:dyDescent="0.25">
      <c r="A10246" s="2">
        <v>41761</v>
      </c>
      <c r="B10246" s="1">
        <f t="shared" si="320"/>
        <v>2014</v>
      </c>
      <c r="C10246" s="1">
        <f t="shared" si="321"/>
        <v>2</v>
      </c>
      <c r="D10246">
        <v>2914</v>
      </c>
      <c r="E10246" t="s">
        <v>36</v>
      </c>
      <c r="F10246" s="4">
        <v>622000</v>
      </c>
      <c r="G10246" t="s">
        <v>5</v>
      </c>
      <c r="H10246">
        <v>4</v>
      </c>
      <c r="I10246" s="4">
        <f>IF(E10246="Rhode Island", Table1[[#This Row],[price]]*$L$3, IF(E10246="Massachusetts", Table1[[#This Row],[price]]*$L$2, 1))</f>
        <v>622000</v>
      </c>
    </row>
    <row r="10247" spans="1:9" x14ac:dyDescent="0.25">
      <c r="A10247" s="2">
        <v>41761</v>
      </c>
      <c r="B10247" s="1">
        <f t="shared" si="320"/>
        <v>2014</v>
      </c>
      <c r="C10247" s="1">
        <f t="shared" si="321"/>
        <v>2</v>
      </c>
      <c r="D10247">
        <v>2914</v>
      </c>
      <c r="E10247" t="s">
        <v>36</v>
      </c>
      <c r="F10247" s="4">
        <v>645000</v>
      </c>
      <c r="G10247" t="s">
        <v>5</v>
      </c>
      <c r="H10247">
        <v>4</v>
      </c>
      <c r="I10247" s="4">
        <f>IF(E10247="Rhode Island", Table1[[#This Row],[price]]*$L$3, IF(E10247="Massachusetts", Table1[[#This Row],[price]]*$L$2, 1))</f>
        <v>645000</v>
      </c>
    </row>
    <row r="10248" spans="1:9" x14ac:dyDescent="0.25">
      <c r="A10248" s="2">
        <v>41761</v>
      </c>
      <c r="B10248" s="1">
        <f t="shared" si="320"/>
        <v>2014</v>
      </c>
      <c r="C10248" s="1">
        <f t="shared" si="321"/>
        <v>2</v>
      </c>
      <c r="D10248">
        <v>2611</v>
      </c>
      <c r="E10248" t="s">
        <v>37</v>
      </c>
      <c r="F10248" s="4">
        <v>760000</v>
      </c>
      <c r="G10248" t="s">
        <v>5</v>
      </c>
      <c r="H10248">
        <v>5</v>
      </c>
      <c r="I10248" s="4">
        <f>IF(E10248="Rhode Island", Table1[[#This Row],[price]]*$L$3, IF(E10248="Massachusetts", Table1[[#This Row],[price]]*$L$2, 1))</f>
        <v>760000</v>
      </c>
    </row>
    <row r="10249" spans="1:9" x14ac:dyDescent="0.25">
      <c r="A10249" s="2">
        <v>41761</v>
      </c>
      <c r="B10249" s="1">
        <f t="shared" si="320"/>
        <v>2014</v>
      </c>
      <c r="C10249" s="1">
        <f t="shared" si="321"/>
        <v>2</v>
      </c>
      <c r="D10249">
        <v>2611</v>
      </c>
      <c r="E10249" t="s">
        <v>37</v>
      </c>
      <c r="F10249" s="4">
        <v>810000</v>
      </c>
      <c r="G10249" t="s">
        <v>5</v>
      </c>
      <c r="H10249">
        <v>5</v>
      </c>
      <c r="I10249" s="4">
        <f>IF(E10249="Rhode Island", Table1[[#This Row],[price]]*$L$3, IF(E10249="Massachusetts", Table1[[#This Row],[price]]*$L$2, 1))</f>
        <v>810000</v>
      </c>
    </row>
    <row r="10250" spans="1:9" x14ac:dyDescent="0.25">
      <c r="A10250" s="2">
        <v>41761</v>
      </c>
      <c r="B10250" s="1">
        <f t="shared" si="320"/>
        <v>2014</v>
      </c>
      <c r="C10250" s="1">
        <f t="shared" si="321"/>
        <v>2</v>
      </c>
      <c r="D10250">
        <v>2913</v>
      </c>
      <c r="E10250" t="s">
        <v>36</v>
      </c>
      <c r="F10250" s="4">
        <v>885000</v>
      </c>
      <c r="G10250" t="s">
        <v>5</v>
      </c>
      <c r="H10250">
        <v>5</v>
      </c>
      <c r="I10250" s="4">
        <f>IF(E10250="Rhode Island", Table1[[#This Row],[price]]*$L$3, IF(E10250="Massachusetts", Table1[[#This Row],[price]]*$L$2, 1))</f>
        <v>885000</v>
      </c>
    </row>
    <row r="10251" spans="1:9" x14ac:dyDescent="0.25">
      <c r="A10251" s="2">
        <v>41761</v>
      </c>
      <c r="B10251" s="1">
        <f t="shared" si="320"/>
        <v>2014</v>
      </c>
      <c r="C10251" s="1">
        <f t="shared" si="321"/>
        <v>2</v>
      </c>
      <c r="D10251">
        <v>2607</v>
      </c>
      <c r="E10251" t="s">
        <v>37</v>
      </c>
      <c r="F10251" s="4">
        <v>318000</v>
      </c>
      <c r="G10251" t="s">
        <v>6</v>
      </c>
      <c r="H10251">
        <v>2</v>
      </c>
      <c r="I10251" s="4">
        <f>IF(E10251="Rhode Island", Table1[[#This Row],[price]]*$L$3, IF(E10251="Massachusetts", Table1[[#This Row],[price]]*$L$2, 1))</f>
        <v>318000</v>
      </c>
    </row>
    <row r="10252" spans="1:9" x14ac:dyDescent="0.25">
      <c r="A10252" s="2">
        <v>41762</v>
      </c>
      <c r="B10252" s="1">
        <f t="shared" si="320"/>
        <v>2014</v>
      </c>
      <c r="C10252" s="1">
        <f t="shared" si="321"/>
        <v>2</v>
      </c>
      <c r="D10252">
        <v>2913</v>
      </c>
      <c r="E10252" t="s">
        <v>36</v>
      </c>
      <c r="F10252" s="4">
        <v>540000</v>
      </c>
      <c r="G10252" t="s">
        <v>5</v>
      </c>
      <c r="H10252">
        <v>4</v>
      </c>
      <c r="I10252" s="4">
        <f>IF(E10252="Rhode Island", Table1[[#This Row],[price]]*$L$3, IF(E10252="Massachusetts", Table1[[#This Row],[price]]*$L$2, 1))</f>
        <v>540000</v>
      </c>
    </row>
    <row r="10253" spans="1:9" x14ac:dyDescent="0.25">
      <c r="A10253" s="2">
        <v>41762</v>
      </c>
      <c r="B10253" s="1">
        <f t="shared" si="320"/>
        <v>2014</v>
      </c>
      <c r="C10253" s="1">
        <f t="shared" si="321"/>
        <v>2</v>
      </c>
      <c r="D10253">
        <v>2611</v>
      </c>
      <c r="E10253" t="s">
        <v>37</v>
      </c>
      <c r="F10253" s="4">
        <v>660000</v>
      </c>
      <c r="G10253" t="s">
        <v>5</v>
      </c>
      <c r="H10253">
        <v>4</v>
      </c>
      <c r="I10253" s="4">
        <f>IF(E10253="Rhode Island", Table1[[#This Row],[price]]*$L$3, IF(E10253="Massachusetts", Table1[[#This Row],[price]]*$L$2, 1))</f>
        <v>660000</v>
      </c>
    </row>
    <row r="10254" spans="1:9" x14ac:dyDescent="0.25">
      <c r="A10254" s="2">
        <v>41762</v>
      </c>
      <c r="B10254" s="1">
        <f t="shared" si="320"/>
        <v>2014</v>
      </c>
      <c r="C10254" s="1">
        <f t="shared" si="321"/>
        <v>2</v>
      </c>
      <c r="D10254">
        <v>2614</v>
      </c>
      <c r="E10254" t="s">
        <v>37</v>
      </c>
      <c r="F10254" s="4">
        <v>690000</v>
      </c>
      <c r="G10254" t="s">
        <v>5</v>
      </c>
      <c r="H10254">
        <v>4</v>
      </c>
      <c r="I10254" s="4">
        <f>IF(E10254="Rhode Island", Table1[[#This Row],[price]]*$L$3, IF(E10254="Massachusetts", Table1[[#This Row],[price]]*$L$2, 1))</f>
        <v>690000</v>
      </c>
    </row>
    <row r="10255" spans="1:9" x14ac:dyDescent="0.25">
      <c r="A10255" s="2">
        <v>41762</v>
      </c>
      <c r="B10255" s="1">
        <f t="shared" si="320"/>
        <v>2014</v>
      </c>
      <c r="C10255" s="1">
        <f t="shared" si="321"/>
        <v>2</v>
      </c>
      <c r="D10255">
        <v>2600</v>
      </c>
      <c r="E10255" t="s">
        <v>37</v>
      </c>
      <c r="F10255" s="4">
        <v>825000</v>
      </c>
      <c r="G10255" t="s">
        <v>5</v>
      </c>
      <c r="H10255">
        <v>4</v>
      </c>
      <c r="I10255" s="4">
        <f>IF(E10255="Rhode Island", Table1[[#This Row],[price]]*$L$3, IF(E10255="Massachusetts", Table1[[#This Row],[price]]*$L$2, 1))</f>
        <v>825000</v>
      </c>
    </row>
    <row r="10256" spans="1:9" x14ac:dyDescent="0.25">
      <c r="A10256" s="2">
        <v>41762</v>
      </c>
      <c r="B10256" s="1">
        <f t="shared" si="320"/>
        <v>2014</v>
      </c>
      <c r="C10256" s="1">
        <f t="shared" si="321"/>
        <v>2</v>
      </c>
      <c r="D10256">
        <v>2607</v>
      </c>
      <c r="E10256" t="s">
        <v>37</v>
      </c>
      <c r="F10256" s="4">
        <v>855000</v>
      </c>
      <c r="G10256" t="s">
        <v>5</v>
      </c>
      <c r="H10256">
        <v>5</v>
      </c>
      <c r="I10256" s="4">
        <f>IF(E10256="Rhode Island", Table1[[#This Row],[price]]*$L$3, IF(E10256="Massachusetts", Table1[[#This Row],[price]]*$L$2, 1))</f>
        <v>855000</v>
      </c>
    </row>
    <row r="10257" spans="1:9" x14ac:dyDescent="0.25">
      <c r="A10257" s="2">
        <v>41762</v>
      </c>
      <c r="B10257" s="1">
        <f t="shared" si="320"/>
        <v>2014</v>
      </c>
      <c r="C10257" s="1">
        <f t="shared" si="321"/>
        <v>2</v>
      </c>
      <c r="D10257">
        <v>2618</v>
      </c>
      <c r="E10257" t="s">
        <v>37</v>
      </c>
      <c r="F10257" s="4">
        <v>1100000</v>
      </c>
      <c r="G10257" t="s">
        <v>5</v>
      </c>
      <c r="H10257">
        <v>4</v>
      </c>
      <c r="I10257" s="4">
        <f>IF(E10257="Rhode Island", Table1[[#This Row],[price]]*$L$3, IF(E10257="Massachusetts", Table1[[#This Row],[price]]*$L$2, 1))</f>
        <v>1100000</v>
      </c>
    </row>
    <row r="10258" spans="1:9" x14ac:dyDescent="0.25">
      <c r="A10258" s="2">
        <v>41762</v>
      </c>
      <c r="B10258" s="1">
        <f t="shared" si="320"/>
        <v>2014</v>
      </c>
      <c r="C10258" s="1">
        <f t="shared" si="321"/>
        <v>2</v>
      </c>
      <c r="D10258">
        <v>2602</v>
      </c>
      <c r="E10258" t="s">
        <v>37</v>
      </c>
      <c r="F10258" s="4">
        <v>1131000</v>
      </c>
      <c r="G10258" t="s">
        <v>5</v>
      </c>
      <c r="H10258">
        <v>4</v>
      </c>
      <c r="I10258" s="4">
        <f>IF(E10258="Rhode Island", Table1[[#This Row],[price]]*$L$3, IF(E10258="Massachusetts", Table1[[#This Row],[price]]*$L$2, 1))</f>
        <v>1131000</v>
      </c>
    </row>
    <row r="10259" spans="1:9" x14ac:dyDescent="0.25">
      <c r="A10259" s="2">
        <v>41762</v>
      </c>
      <c r="B10259" s="1">
        <f t="shared" si="320"/>
        <v>2014</v>
      </c>
      <c r="C10259" s="1">
        <f t="shared" si="321"/>
        <v>2</v>
      </c>
      <c r="D10259">
        <v>2600</v>
      </c>
      <c r="E10259" t="s">
        <v>37</v>
      </c>
      <c r="F10259" s="4">
        <v>1205000</v>
      </c>
      <c r="G10259" t="s">
        <v>5</v>
      </c>
      <c r="H10259">
        <v>4</v>
      </c>
      <c r="I10259" s="4">
        <f>IF(E10259="Rhode Island", Table1[[#This Row],[price]]*$L$3, IF(E10259="Massachusetts", Table1[[#This Row],[price]]*$L$2, 1))</f>
        <v>1205000</v>
      </c>
    </row>
    <row r="10260" spans="1:9" x14ac:dyDescent="0.25">
      <c r="A10260" s="2">
        <v>41764</v>
      </c>
      <c r="B10260" s="1">
        <f t="shared" si="320"/>
        <v>2014</v>
      </c>
      <c r="C10260" s="1">
        <f t="shared" si="321"/>
        <v>2</v>
      </c>
      <c r="D10260">
        <v>2615</v>
      </c>
      <c r="E10260" t="s">
        <v>37</v>
      </c>
      <c r="F10260" s="4">
        <v>382000</v>
      </c>
      <c r="G10260" t="s">
        <v>5</v>
      </c>
      <c r="H10260">
        <v>3</v>
      </c>
      <c r="I10260" s="4">
        <f>IF(E10260="Rhode Island", Table1[[#This Row],[price]]*$L$3, IF(E10260="Massachusetts", Table1[[#This Row],[price]]*$L$2, 1))</f>
        <v>382000</v>
      </c>
    </row>
    <row r="10261" spans="1:9" x14ac:dyDescent="0.25">
      <c r="A10261" s="2">
        <v>41764</v>
      </c>
      <c r="B10261" s="1">
        <f t="shared" si="320"/>
        <v>2014</v>
      </c>
      <c r="C10261" s="1">
        <f t="shared" si="321"/>
        <v>2</v>
      </c>
      <c r="D10261">
        <v>2615</v>
      </c>
      <c r="E10261" t="s">
        <v>37</v>
      </c>
      <c r="F10261" s="4">
        <v>385000</v>
      </c>
      <c r="G10261" t="s">
        <v>5</v>
      </c>
      <c r="H10261">
        <v>3</v>
      </c>
      <c r="I10261" s="4">
        <f>IF(E10261="Rhode Island", Table1[[#This Row],[price]]*$L$3, IF(E10261="Massachusetts", Table1[[#This Row],[price]]*$L$2, 1))</f>
        <v>385000</v>
      </c>
    </row>
    <row r="10262" spans="1:9" x14ac:dyDescent="0.25">
      <c r="A10262" s="2">
        <v>41764</v>
      </c>
      <c r="B10262" s="1">
        <f t="shared" si="320"/>
        <v>2014</v>
      </c>
      <c r="C10262" s="1">
        <f t="shared" si="321"/>
        <v>2</v>
      </c>
      <c r="D10262">
        <v>2905</v>
      </c>
      <c r="E10262" t="s">
        <v>36</v>
      </c>
      <c r="F10262" s="4">
        <v>400000</v>
      </c>
      <c r="G10262" t="s">
        <v>5</v>
      </c>
      <c r="H10262">
        <v>3</v>
      </c>
      <c r="I10262" s="4">
        <f>IF(E10262="Rhode Island", Table1[[#This Row],[price]]*$L$3, IF(E10262="Massachusetts", Table1[[#This Row],[price]]*$L$2, 1))</f>
        <v>400000</v>
      </c>
    </row>
    <row r="10263" spans="1:9" x14ac:dyDescent="0.25">
      <c r="A10263" s="2">
        <v>41764</v>
      </c>
      <c r="B10263" s="1">
        <f t="shared" si="320"/>
        <v>2014</v>
      </c>
      <c r="C10263" s="1">
        <f t="shared" si="321"/>
        <v>2</v>
      </c>
      <c r="D10263">
        <v>2905</v>
      </c>
      <c r="E10263" t="s">
        <v>36</v>
      </c>
      <c r="F10263" s="4">
        <v>419000</v>
      </c>
      <c r="G10263" t="s">
        <v>5</v>
      </c>
      <c r="H10263">
        <v>3</v>
      </c>
      <c r="I10263" s="4">
        <f>IF(E10263="Rhode Island", Table1[[#This Row],[price]]*$L$3, IF(E10263="Massachusetts", Table1[[#This Row],[price]]*$L$2, 1))</f>
        <v>419000</v>
      </c>
    </row>
    <row r="10264" spans="1:9" x14ac:dyDescent="0.25">
      <c r="A10264" s="2">
        <v>41764</v>
      </c>
      <c r="B10264" s="1">
        <f t="shared" si="320"/>
        <v>2014</v>
      </c>
      <c r="C10264" s="1">
        <f t="shared" si="321"/>
        <v>2</v>
      </c>
      <c r="D10264">
        <v>2903</v>
      </c>
      <c r="E10264" t="s">
        <v>36</v>
      </c>
      <c r="F10264" s="4">
        <v>425000</v>
      </c>
      <c r="G10264" t="s">
        <v>5</v>
      </c>
      <c r="H10264">
        <v>3</v>
      </c>
      <c r="I10264" s="4">
        <f>IF(E10264="Rhode Island", Table1[[#This Row],[price]]*$L$3, IF(E10264="Massachusetts", Table1[[#This Row],[price]]*$L$2, 1))</f>
        <v>425000</v>
      </c>
    </row>
    <row r="10265" spans="1:9" x14ac:dyDescent="0.25">
      <c r="A10265" s="2">
        <v>41764</v>
      </c>
      <c r="B10265" s="1">
        <f t="shared" si="320"/>
        <v>2014</v>
      </c>
      <c r="C10265" s="1">
        <f t="shared" si="321"/>
        <v>2</v>
      </c>
      <c r="D10265">
        <v>2615</v>
      </c>
      <c r="E10265" t="s">
        <v>37</v>
      </c>
      <c r="F10265" s="4">
        <v>434000</v>
      </c>
      <c r="G10265" t="s">
        <v>5</v>
      </c>
      <c r="H10265">
        <v>3</v>
      </c>
      <c r="I10265" s="4">
        <f>IF(E10265="Rhode Island", Table1[[#This Row],[price]]*$L$3, IF(E10265="Massachusetts", Table1[[#This Row],[price]]*$L$2, 1))</f>
        <v>434000</v>
      </c>
    </row>
    <row r="10266" spans="1:9" x14ac:dyDescent="0.25">
      <c r="A10266" s="2">
        <v>41764</v>
      </c>
      <c r="B10266" s="1">
        <f t="shared" si="320"/>
        <v>2014</v>
      </c>
      <c r="C10266" s="1">
        <f t="shared" si="321"/>
        <v>2</v>
      </c>
      <c r="D10266">
        <v>2913</v>
      </c>
      <c r="E10266" t="s">
        <v>36</v>
      </c>
      <c r="F10266" s="4">
        <v>435000</v>
      </c>
      <c r="G10266" t="s">
        <v>5</v>
      </c>
      <c r="H10266">
        <v>3</v>
      </c>
      <c r="I10266" s="4">
        <f>IF(E10266="Rhode Island", Table1[[#This Row],[price]]*$L$3, IF(E10266="Massachusetts", Table1[[#This Row],[price]]*$L$2, 1))</f>
        <v>435000</v>
      </c>
    </row>
    <row r="10267" spans="1:9" x14ac:dyDescent="0.25">
      <c r="A10267" s="2">
        <v>41764</v>
      </c>
      <c r="B10267" s="1">
        <f t="shared" si="320"/>
        <v>2014</v>
      </c>
      <c r="C10267" s="1">
        <f t="shared" si="321"/>
        <v>2</v>
      </c>
      <c r="D10267">
        <v>2905</v>
      </c>
      <c r="E10267" t="s">
        <v>36</v>
      </c>
      <c r="F10267" s="4">
        <v>435000</v>
      </c>
      <c r="G10267" t="s">
        <v>5</v>
      </c>
      <c r="H10267">
        <v>3</v>
      </c>
      <c r="I10267" s="4">
        <f>IF(E10267="Rhode Island", Table1[[#This Row],[price]]*$L$3, IF(E10267="Massachusetts", Table1[[#This Row],[price]]*$L$2, 1))</f>
        <v>435000</v>
      </c>
    </row>
    <row r="10268" spans="1:9" x14ac:dyDescent="0.25">
      <c r="A10268" s="2">
        <v>41764</v>
      </c>
      <c r="B10268" s="1">
        <f t="shared" si="320"/>
        <v>2014</v>
      </c>
      <c r="C10268" s="1">
        <f t="shared" si="321"/>
        <v>2</v>
      </c>
      <c r="D10268">
        <v>2615</v>
      </c>
      <c r="E10268" t="s">
        <v>37</v>
      </c>
      <c r="F10268" s="4">
        <v>445000</v>
      </c>
      <c r="G10268" t="s">
        <v>5</v>
      </c>
      <c r="H10268">
        <v>3</v>
      </c>
      <c r="I10268" s="4">
        <f>IF(E10268="Rhode Island", Table1[[#This Row],[price]]*$L$3, IF(E10268="Massachusetts", Table1[[#This Row],[price]]*$L$2, 1))</f>
        <v>445000</v>
      </c>
    </row>
    <row r="10269" spans="1:9" x14ac:dyDescent="0.25">
      <c r="A10269" s="2">
        <v>41764</v>
      </c>
      <c r="B10269" s="1">
        <f t="shared" si="320"/>
        <v>2014</v>
      </c>
      <c r="C10269" s="1">
        <f t="shared" si="321"/>
        <v>2</v>
      </c>
      <c r="D10269">
        <v>2612</v>
      </c>
      <c r="E10269" t="s">
        <v>37</v>
      </c>
      <c r="F10269" s="4">
        <v>485000</v>
      </c>
      <c r="G10269" t="s">
        <v>5</v>
      </c>
      <c r="H10269">
        <v>3</v>
      </c>
      <c r="I10269" s="4">
        <f>IF(E10269="Rhode Island", Table1[[#This Row],[price]]*$L$3, IF(E10269="Massachusetts", Table1[[#This Row],[price]]*$L$2, 1))</f>
        <v>485000</v>
      </c>
    </row>
    <row r="10270" spans="1:9" x14ac:dyDescent="0.25">
      <c r="A10270" s="2">
        <v>41764</v>
      </c>
      <c r="B10270" s="1">
        <f t="shared" si="320"/>
        <v>2014</v>
      </c>
      <c r="C10270" s="1">
        <f t="shared" si="321"/>
        <v>2</v>
      </c>
      <c r="D10270">
        <v>2905</v>
      </c>
      <c r="E10270" t="s">
        <v>36</v>
      </c>
      <c r="F10270" s="4">
        <v>560000</v>
      </c>
      <c r="G10270" t="s">
        <v>5</v>
      </c>
      <c r="H10270">
        <v>4</v>
      </c>
      <c r="I10270" s="4">
        <f>IF(E10270="Rhode Island", Table1[[#This Row],[price]]*$L$3, IF(E10270="Massachusetts", Table1[[#This Row],[price]]*$L$2, 1))</f>
        <v>560000</v>
      </c>
    </row>
    <row r="10271" spans="1:9" x14ac:dyDescent="0.25">
      <c r="A10271" s="2">
        <v>41764</v>
      </c>
      <c r="B10271" s="1">
        <f t="shared" si="320"/>
        <v>2014</v>
      </c>
      <c r="C10271" s="1">
        <f t="shared" si="321"/>
        <v>2</v>
      </c>
      <c r="D10271">
        <v>2602</v>
      </c>
      <c r="E10271" t="s">
        <v>37</v>
      </c>
      <c r="F10271" s="4">
        <v>650000</v>
      </c>
      <c r="G10271" t="s">
        <v>6</v>
      </c>
      <c r="H10271">
        <v>1</v>
      </c>
      <c r="I10271" s="4">
        <f>IF(E10271="Rhode Island", Table1[[#This Row],[price]]*$L$3, IF(E10271="Massachusetts", Table1[[#This Row],[price]]*$L$2, 1))</f>
        <v>650000</v>
      </c>
    </row>
    <row r="10272" spans="1:9" x14ac:dyDescent="0.25">
      <c r="A10272" s="2">
        <v>41765</v>
      </c>
      <c r="B10272" s="1">
        <f t="shared" si="320"/>
        <v>2014</v>
      </c>
      <c r="C10272" s="1">
        <f t="shared" si="321"/>
        <v>2</v>
      </c>
      <c r="D10272">
        <v>2615</v>
      </c>
      <c r="E10272" t="s">
        <v>37</v>
      </c>
      <c r="F10272" s="4">
        <v>410000</v>
      </c>
      <c r="G10272" t="s">
        <v>5</v>
      </c>
      <c r="H10272">
        <v>3</v>
      </c>
      <c r="I10272" s="4">
        <f>IF(E10272="Rhode Island", Table1[[#This Row],[price]]*$L$3, IF(E10272="Massachusetts", Table1[[#This Row],[price]]*$L$2, 1))</f>
        <v>410000</v>
      </c>
    </row>
    <row r="10273" spans="1:9" x14ac:dyDescent="0.25">
      <c r="A10273" s="2">
        <v>41765</v>
      </c>
      <c r="B10273" s="1">
        <f t="shared" si="320"/>
        <v>2014</v>
      </c>
      <c r="C10273" s="1">
        <f t="shared" si="321"/>
        <v>2</v>
      </c>
      <c r="D10273">
        <v>2615</v>
      </c>
      <c r="E10273" t="s">
        <v>37</v>
      </c>
      <c r="F10273" s="4">
        <v>460000</v>
      </c>
      <c r="G10273" t="s">
        <v>5</v>
      </c>
      <c r="H10273">
        <v>3</v>
      </c>
      <c r="I10273" s="4">
        <f>IF(E10273="Rhode Island", Table1[[#This Row],[price]]*$L$3, IF(E10273="Massachusetts", Table1[[#This Row],[price]]*$L$2, 1))</f>
        <v>460000</v>
      </c>
    </row>
    <row r="10274" spans="1:9" x14ac:dyDescent="0.25">
      <c r="A10274" s="2">
        <v>41765</v>
      </c>
      <c r="B10274" s="1">
        <f t="shared" si="320"/>
        <v>2014</v>
      </c>
      <c r="C10274" s="1">
        <f t="shared" si="321"/>
        <v>2</v>
      </c>
      <c r="D10274">
        <v>2913</v>
      </c>
      <c r="E10274" t="s">
        <v>36</v>
      </c>
      <c r="F10274" s="4">
        <v>535000</v>
      </c>
      <c r="G10274" t="s">
        <v>5</v>
      </c>
      <c r="H10274">
        <v>4</v>
      </c>
      <c r="I10274" s="4">
        <f>IF(E10274="Rhode Island", Table1[[#This Row],[price]]*$L$3, IF(E10274="Massachusetts", Table1[[#This Row],[price]]*$L$2, 1))</f>
        <v>535000</v>
      </c>
    </row>
    <row r="10275" spans="1:9" x14ac:dyDescent="0.25">
      <c r="A10275" s="2">
        <v>41765</v>
      </c>
      <c r="B10275" s="1">
        <f t="shared" si="320"/>
        <v>2014</v>
      </c>
      <c r="C10275" s="1">
        <f t="shared" si="321"/>
        <v>2</v>
      </c>
      <c r="D10275">
        <v>2914</v>
      </c>
      <c r="E10275" t="s">
        <v>36</v>
      </c>
      <c r="F10275" s="4">
        <v>555000</v>
      </c>
      <c r="G10275" t="s">
        <v>5</v>
      </c>
      <c r="H10275">
        <v>4</v>
      </c>
      <c r="I10275" s="4">
        <f>IF(E10275="Rhode Island", Table1[[#This Row],[price]]*$L$3, IF(E10275="Massachusetts", Table1[[#This Row],[price]]*$L$2, 1))</f>
        <v>555000</v>
      </c>
    </row>
    <row r="10276" spans="1:9" x14ac:dyDescent="0.25">
      <c r="A10276" s="2">
        <v>41765</v>
      </c>
      <c r="B10276" s="1">
        <f t="shared" si="320"/>
        <v>2014</v>
      </c>
      <c r="C10276" s="1">
        <f t="shared" si="321"/>
        <v>2</v>
      </c>
      <c r="D10276">
        <v>2913</v>
      </c>
      <c r="E10276" t="s">
        <v>36</v>
      </c>
      <c r="F10276" s="4">
        <v>571000</v>
      </c>
      <c r="G10276" t="s">
        <v>5</v>
      </c>
      <c r="H10276">
        <v>4</v>
      </c>
      <c r="I10276" s="4">
        <f>IF(E10276="Rhode Island", Table1[[#This Row],[price]]*$L$3, IF(E10276="Massachusetts", Table1[[#This Row],[price]]*$L$2, 1))</f>
        <v>571000</v>
      </c>
    </row>
    <row r="10277" spans="1:9" x14ac:dyDescent="0.25">
      <c r="A10277" s="2">
        <v>41765</v>
      </c>
      <c r="B10277" s="1">
        <f t="shared" si="320"/>
        <v>2014</v>
      </c>
      <c r="C10277" s="1">
        <f t="shared" si="321"/>
        <v>2</v>
      </c>
      <c r="D10277">
        <v>2906</v>
      </c>
      <c r="E10277" t="s">
        <v>36</v>
      </c>
      <c r="F10277" s="4">
        <v>587000</v>
      </c>
      <c r="G10277" t="s">
        <v>5</v>
      </c>
      <c r="H10277">
        <v>4</v>
      </c>
      <c r="I10277" s="4">
        <f>IF(E10277="Rhode Island", Table1[[#This Row],[price]]*$L$3, IF(E10277="Massachusetts", Table1[[#This Row],[price]]*$L$2, 1))</f>
        <v>587000</v>
      </c>
    </row>
    <row r="10278" spans="1:9" x14ac:dyDescent="0.25">
      <c r="A10278" s="2">
        <v>41765</v>
      </c>
      <c r="B10278" s="1">
        <f t="shared" si="320"/>
        <v>2014</v>
      </c>
      <c r="C10278" s="1">
        <f t="shared" si="321"/>
        <v>2</v>
      </c>
      <c r="D10278">
        <v>2913</v>
      </c>
      <c r="E10278" t="s">
        <v>36</v>
      </c>
      <c r="F10278" s="4">
        <v>670000</v>
      </c>
      <c r="G10278" t="s">
        <v>5</v>
      </c>
      <c r="H10278">
        <v>4</v>
      </c>
      <c r="I10278" s="4">
        <f>IF(E10278="Rhode Island", Table1[[#This Row],[price]]*$L$3, IF(E10278="Massachusetts", Table1[[#This Row],[price]]*$L$2, 1))</f>
        <v>670000</v>
      </c>
    </row>
    <row r="10279" spans="1:9" x14ac:dyDescent="0.25">
      <c r="A10279" s="2">
        <v>41765</v>
      </c>
      <c r="B10279" s="1">
        <f t="shared" si="320"/>
        <v>2014</v>
      </c>
      <c r="C10279" s="1">
        <f t="shared" si="321"/>
        <v>2</v>
      </c>
      <c r="D10279">
        <v>2604</v>
      </c>
      <c r="E10279" t="s">
        <v>37</v>
      </c>
      <c r="F10279" s="4">
        <v>695000</v>
      </c>
      <c r="G10279" t="s">
        <v>5</v>
      </c>
      <c r="H10279">
        <v>3</v>
      </c>
      <c r="I10279" s="4">
        <f>IF(E10279="Rhode Island", Table1[[#This Row],[price]]*$L$3, IF(E10279="Massachusetts", Table1[[#This Row],[price]]*$L$2, 1))</f>
        <v>695000</v>
      </c>
    </row>
    <row r="10280" spans="1:9" x14ac:dyDescent="0.25">
      <c r="A10280" s="2">
        <v>41765</v>
      </c>
      <c r="B10280" s="1">
        <f t="shared" si="320"/>
        <v>2014</v>
      </c>
      <c r="C10280" s="1">
        <f t="shared" si="321"/>
        <v>2</v>
      </c>
      <c r="D10280">
        <v>2912</v>
      </c>
      <c r="E10280" t="s">
        <v>36</v>
      </c>
      <c r="F10280" s="4">
        <v>725000</v>
      </c>
      <c r="G10280" t="s">
        <v>5</v>
      </c>
      <c r="H10280">
        <v>5</v>
      </c>
      <c r="I10280" s="4">
        <f>IF(E10280="Rhode Island", Table1[[#This Row],[price]]*$L$3, IF(E10280="Massachusetts", Table1[[#This Row],[price]]*$L$2, 1))</f>
        <v>725000</v>
      </c>
    </row>
    <row r="10281" spans="1:9" x14ac:dyDescent="0.25">
      <c r="A10281" s="2">
        <v>41765</v>
      </c>
      <c r="B10281" s="1">
        <f t="shared" si="320"/>
        <v>2014</v>
      </c>
      <c r="C10281" s="1">
        <f t="shared" si="321"/>
        <v>2</v>
      </c>
      <c r="D10281">
        <v>2611</v>
      </c>
      <c r="E10281" t="s">
        <v>37</v>
      </c>
      <c r="F10281" s="4">
        <v>1200000</v>
      </c>
      <c r="G10281" t="s">
        <v>5</v>
      </c>
      <c r="H10281">
        <v>5</v>
      </c>
      <c r="I10281" s="4">
        <f>IF(E10281="Rhode Island", Table1[[#This Row],[price]]*$L$3, IF(E10281="Massachusetts", Table1[[#This Row],[price]]*$L$2, 1))</f>
        <v>1200000</v>
      </c>
    </row>
    <row r="10282" spans="1:9" x14ac:dyDescent="0.25">
      <c r="A10282" s="2">
        <v>41765</v>
      </c>
      <c r="B10282" s="1">
        <f t="shared" si="320"/>
        <v>2014</v>
      </c>
      <c r="C10282" s="1">
        <f t="shared" si="321"/>
        <v>2</v>
      </c>
      <c r="D10282">
        <v>2612</v>
      </c>
      <c r="E10282" t="s">
        <v>37</v>
      </c>
      <c r="F10282" s="4">
        <v>365000</v>
      </c>
      <c r="G10282" t="s">
        <v>6</v>
      </c>
      <c r="H10282">
        <v>1</v>
      </c>
      <c r="I10282" s="4">
        <f>IF(E10282="Rhode Island", Table1[[#This Row],[price]]*$L$3, IF(E10282="Massachusetts", Table1[[#This Row],[price]]*$L$2, 1))</f>
        <v>365000</v>
      </c>
    </row>
    <row r="10283" spans="1:9" x14ac:dyDescent="0.25">
      <c r="A10283" s="2">
        <v>41766</v>
      </c>
      <c r="B10283" s="1">
        <f t="shared" si="320"/>
        <v>2014</v>
      </c>
      <c r="C10283" s="1">
        <f t="shared" si="321"/>
        <v>2</v>
      </c>
      <c r="D10283">
        <v>2615</v>
      </c>
      <c r="E10283" t="s">
        <v>37</v>
      </c>
      <c r="F10283" s="4">
        <v>410000</v>
      </c>
      <c r="G10283" t="s">
        <v>5</v>
      </c>
      <c r="H10283">
        <v>3</v>
      </c>
      <c r="I10283" s="4">
        <f>IF(E10283="Rhode Island", Table1[[#This Row],[price]]*$L$3, IF(E10283="Massachusetts", Table1[[#This Row],[price]]*$L$2, 1))</f>
        <v>410000</v>
      </c>
    </row>
    <row r="10284" spans="1:9" x14ac:dyDescent="0.25">
      <c r="A10284" s="2">
        <v>41766</v>
      </c>
      <c r="B10284" s="1">
        <f t="shared" si="320"/>
        <v>2014</v>
      </c>
      <c r="C10284" s="1">
        <f t="shared" si="321"/>
        <v>2</v>
      </c>
      <c r="D10284">
        <v>2905</v>
      </c>
      <c r="E10284" t="s">
        <v>36</v>
      </c>
      <c r="F10284" s="4">
        <v>422500</v>
      </c>
      <c r="G10284" t="s">
        <v>5</v>
      </c>
      <c r="H10284">
        <v>3</v>
      </c>
      <c r="I10284" s="4">
        <f>IF(E10284="Rhode Island", Table1[[#This Row],[price]]*$L$3, IF(E10284="Massachusetts", Table1[[#This Row],[price]]*$L$2, 1))</f>
        <v>422500</v>
      </c>
    </row>
    <row r="10285" spans="1:9" x14ac:dyDescent="0.25">
      <c r="A10285" s="2">
        <v>41766</v>
      </c>
      <c r="B10285" s="1">
        <f t="shared" si="320"/>
        <v>2014</v>
      </c>
      <c r="C10285" s="1">
        <f t="shared" si="321"/>
        <v>2</v>
      </c>
      <c r="D10285">
        <v>2617</v>
      </c>
      <c r="E10285" t="s">
        <v>37</v>
      </c>
      <c r="F10285" s="4">
        <v>475000</v>
      </c>
      <c r="G10285" t="s">
        <v>5</v>
      </c>
      <c r="H10285">
        <v>3</v>
      </c>
      <c r="I10285" s="4">
        <f>IF(E10285="Rhode Island", Table1[[#This Row],[price]]*$L$3, IF(E10285="Massachusetts", Table1[[#This Row],[price]]*$L$2, 1))</f>
        <v>475000</v>
      </c>
    </row>
    <row r="10286" spans="1:9" x14ac:dyDescent="0.25">
      <c r="A10286" s="2">
        <v>41766</v>
      </c>
      <c r="B10286" s="1">
        <f t="shared" si="320"/>
        <v>2014</v>
      </c>
      <c r="C10286" s="1">
        <f t="shared" si="321"/>
        <v>2</v>
      </c>
      <c r="D10286">
        <v>2904</v>
      </c>
      <c r="E10286" t="s">
        <v>36</v>
      </c>
      <c r="F10286" s="4">
        <v>487000</v>
      </c>
      <c r="G10286" t="s">
        <v>5</v>
      </c>
      <c r="H10286">
        <v>3</v>
      </c>
      <c r="I10286" s="4">
        <f>IF(E10286="Rhode Island", Table1[[#This Row],[price]]*$L$3, IF(E10286="Massachusetts", Table1[[#This Row],[price]]*$L$2, 1))</f>
        <v>487000</v>
      </c>
    </row>
    <row r="10287" spans="1:9" x14ac:dyDescent="0.25">
      <c r="A10287" s="2">
        <v>41766</v>
      </c>
      <c r="B10287" s="1">
        <f t="shared" si="320"/>
        <v>2014</v>
      </c>
      <c r="C10287" s="1">
        <f t="shared" si="321"/>
        <v>2</v>
      </c>
      <c r="D10287">
        <v>2913</v>
      </c>
      <c r="E10287" t="s">
        <v>36</v>
      </c>
      <c r="F10287" s="4">
        <v>540000</v>
      </c>
      <c r="G10287" t="s">
        <v>5</v>
      </c>
      <c r="H10287">
        <v>4</v>
      </c>
      <c r="I10287" s="4">
        <f>IF(E10287="Rhode Island", Table1[[#This Row],[price]]*$L$3, IF(E10287="Massachusetts", Table1[[#This Row],[price]]*$L$2, 1))</f>
        <v>540000</v>
      </c>
    </row>
    <row r="10288" spans="1:9" x14ac:dyDescent="0.25">
      <c r="A10288" s="2">
        <v>41766</v>
      </c>
      <c r="B10288" s="1">
        <f t="shared" si="320"/>
        <v>2014</v>
      </c>
      <c r="C10288" s="1">
        <f t="shared" si="321"/>
        <v>2</v>
      </c>
      <c r="D10288">
        <v>2617</v>
      </c>
      <c r="E10288" t="s">
        <v>37</v>
      </c>
      <c r="F10288" s="4">
        <v>564000</v>
      </c>
      <c r="G10288" t="s">
        <v>5</v>
      </c>
      <c r="H10288">
        <v>3</v>
      </c>
      <c r="I10288" s="4">
        <f>IF(E10288="Rhode Island", Table1[[#This Row],[price]]*$L$3, IF(E10288="Massachusetts", Table1[[#This Row],[price]]*$L$2, 1))</f>
        <v>564000</v>
      </c>
    </row>
    <row r="10289" spans="1:9" x14ac:dyDescent="0.25">
      <c r="A10289" s="2">
        <v>41766</v>
      </c>
      <c r="B10289" s="1">
        <f t="shared" si="320"/>
        <v>2014</v>
      </c>
      <c r="C10289" s="1">
        <f t="shared" si="321"/>
        <v>2</v>
      </c>
      <c r="D10289">
        <v>2906</v>
      </c>
      <c r="E10289" t="s">
        <v>36</v>
      </c>
      <c r="F10289" s="4">
        <v>625000</v>
      </c>
      <c r="G10289" t="s">
        <v>5</v>
      </c>
      <c r="H10289">
        <v>4</v>
      </c>
      <c r="I10289" s="4">
        <f>IF(E10289="Rhode Island", Table1[[#This Row],[price]]*$L$3, IF(E10289="Massachusetts", Table1[[#This Row],[price]]*$L$2, 1))</f>
        <v>625000</v>
      </c>
    </row>
    <row r="10290" spans="1:9" x14ac:dyDescent="0.25">
      <c r="A10290" s="2">
        <v>41766</v>
      </c>
      <c r="B10290" s="1">
        <f t="shared" si="320"/>
        <v>2014</v>
      </c>
      <c r="C10290" s="1">
        <f t="shared" si="321"/>
        <v>2</v>
      </c>
      <c r="D10290">
        <v>2913</v>
      </c>
      <c r="E10290" t="s">
        <v>36</v>
      </c>
      <c r="F10290" s="4">
        <v>650000</v>
      </c>
      <c r="G10290" t="s">
        <v>5</v>
      </c>
      <c r="H10290">
        <v>5</v>
      </c>
      <c r="I10290" s="4">
        <f>IF(E10290="Rhode Island", Table1[[#This Row],[price]]*$L$3, IF(E10290="Massachusetts", Table1[[#This Row],[price]]*$L$2, 1))</f>
        <v>650000</v>
      </c>
    </row>
    <row r="10291" spans="1:9" x14ac:dyDescent="0.25">
      <c r="A10291" s="2">
        <v>41766</v>
      </c>
      <c r="B10291" s="1">
        <f t="shared" si="320"/>
        <v>2014</v>
      </c>
      <c r="C10291" s="1">
        <f t="shared" si="321"/>
        <v>2</v>
      </c>
      <c r="D10291">
        <v>2602</v>
      </c>
      <c r="E10291" t="s">
        <v>37</v>
      </c>
      <c r="F10291" s="4">
        <v>665000</v>
      </c>
      <c r="G10291" t="s">
        <v>5</v>
      </c>
      <c r="H10291">
        <v>3</v>
      </c>
      <c r="I10291" s="4">
        <f>IF(E10291="Rhode Island", Table1[[#This Row],[price]]*$L$3, IF(E10291="Massachusetts", Table1[[#This Row],[price]]*$L$2, 1))</f>
        <v>665000</v>
      </c>
    </row>
    <row r="10292" spans="1:9" x14ac:dyDescent="0.25">
      <c r="A10292" s="2">
        <v>41766</v>
      </c>
      <c r="B10292" s="1">
        <f t="shared" si="320"/>
        <v>2014</v>
      </c>
      <c r="C10292" s="1">
        <f t="shared" si="321"/>
        <v>2</v>
      </c>
      <c r="D10292">
        <v>2602</v>
      </c>
      <c r="E10292" t="s">
        <v>37</v>
      </c>
      <c r="F10292" s="4">
        <v>715000</v>
      </c>
      <c r="G10292" t="s">
        <v>5</v>
      </c>
      <c r="H10292">
        <v>3</v>
      </c>
      <c r="I10292" s="4">
        <f>IF(E10292="Rhode Island", Table1[[#This Row],[price]]*$L$3, IF(E10292="Massachusetts", Table1[[#This Row],[price]]*$L$2, 1))</f>
        <v>715000</v>
      </c>
    </row>
    <row r="10293" spans="1:9" x14ac:dyDescent="0.25">
      <c r="A10293" s="2">
        <v>41766</v>
      </c>
      <c r="B10293" s="1">
        <f t="shared" si="320"/>
        <v>2014</v>
      </c>
      <c r="C10293" s="1">
        <f t="shared" si="321"/>
        <v>2</v>
      </c>
      <c r="D10293">
        <v>2602</v>
      </c>
      <c r="E10293" t="s">
        <v>37</v>
      </c>
      <c r="F10293" s="4">
        <v>775000</v>
      </c>
      <c r="G10293" t="s">
        <v>5</v>
      </c>
      <c r="H10293">
        <v>3</v>
      </c>
      <c r="I10293" s="4">
        <f>IF(E10293="Rhode Island", Table1[[#This Row],[price]]*$L$3, IF(E10293="Massachusetts", Table1[[#This Row],[price]]*$L$2, 1))</f>
        <v>775000</v>
      </c>
    </row>
    <row r="10294" spans="1:9" x14ac:dyDescent="0.25">
      <c r="A10294" s="2">
        <v>41766</v>
      </c>
      <c r="B10294" s="1">
        <f t="shared" si="320"/>
        <v>2014</v>
      </c>
      <c r="C10294" s="1">
        <f t="shared" si="321"/>
        <v>2</v>
      </c>
      <c r="D10294">
        <v>2913</v>
      </c>
      <c r="E10294" t="s">
        <v>36</v>
      </c>
      <c r="F10294" s="4">
        <v>1200000</v>
      </c>
      <c r="G10294" t="s">
        <v>5</v>
      </c>
      <c r="H10294">
        <v>5</v>
      </c>
      <c r="I10294" s="4">
        <f>IF(E10294="Rhode Island", Table1[[#This Row],[price]]*$L$3, IF(E10294="Massachusetts", Table1[[#This Row],[price]]*$L$2, 1))</f>
        <v>1200000</v>
      </c>
    </row>
    <row r="10295" spans="1:9" x14ac:dyDescent="0.25">
      <c r="A10295" s="2">
        <v>41767</v>
      </c>
      <c r="B10295" s="1">
        <f t="shared" si="320"/>
        <v>2014</v>
      </c>
      <c r="C10295" s="1">
        <f t="shared" si="321"/>
        <v>2</v>
      </c>
      <c r="D10295">
        <v>2913</v>
      </c>
      <c r="E10295" t="s">
        <v>36</v>
      </c>
      <c r="F10295" s="4">
        <v>395000</v>
      </c>
      <c r="G10295" t="s">
        <v>5</v>
      </c>
      <c r="H10295">
        <v>3</v>
      </c>
      <c r="I10295" s="4">
        <f>IF(E10295="Rhode Island", Table1[[#This Row],[price]]*$L$3, IF(E10295="Massachusetts", Table1[[#This Row],[price]]*$L$2, 1))</f>
        <v>395000</v>
      </c>
    </row>
    <row r="10296" spans="1:9" x14ac:dyDescent="0.25">
      <c r="A10296" s="2">
        <v>41767</v>
      </c>
      <c r="B10296" s="1">
        <f t="shared" si="320"/>
        <v>2014</v>
      </c>
      <c r="C10296" s="1">
        <f t="shared" si="321"/>
        <v>2</v>
      </c>
      <c r="D10296">
        <v>2903</v>
      </c>
      <c r="E10296" t="s">
        <v>36</v>
      </c>
      <c r="F10296" s="4">
        <v>473000</v>
      </c>
      <c r="G10296" t="s">
        <v>5</v>
      </c>
      <c r="H10296">
        <v>3</v>
      </c>
      <c r="I10296" s="4">
        <f>IF(E10296="Rhode Island", Table1[[#This Row],[price]]*$L$3, IF(E10296="Massachusetts", Table1[[#This Row],[price]]*$L$2, 1))</f>
        <v>473000</v>
      </c>
    </row>
    <row r="10297" spans="1:9" x14ac:dyDescent="0.25">
      <c r="A10297" s="2">
        <v>41767</v>
      </c>
      <c r="B10297" s="1">
        <f t="shared" si="320"/>
        <v>2014</v>
      </c>
      <c r="C10297" s="1">
        <f t="shared" si="321"/>
        <v>2</v>
      </c>
      <c r="D10297">
        <v>2906</v>
      </c>
      <c r="E10297" t="s">
        <v>36</v>
      </c>
      <c r="F10297" s="4">
        <v>477500</v>
      </c>
      <c r="G10297" t="s">
        <v>5</v>
      </c>
      <c r="H10297">
        <v>3</v>
      </c>
      <c r="I10297" s="4">
        <f>IF(E10297="Rhode Island", Table1[[#This Row],[price]]*$L$3, IF(E10297="Massachusetts", Table1[[#This Row],[price]]*$L$2, 1))</f>
        <v>477500</v>
      </c>
    </row>
    <row r="10298" spans="1:9" x14ac:dyDescent="0.25">
      <c r="A10298" s="2">
        <v>41767</v>
      </c>
      <c r="B10298" s="1">
        <f t="shared" si="320"/>
        <v>2014</v>
      </c>
      <c r="C10298" s="1">
        <f t="shared" si="321"/>
        <v>2</v>
      </c>
      <c r="D10298">
        <v>2615</v>
      </c>
      <c r="E10298" t="s">
        <v>37</v>
      </c>
      <c r="F10298" s="4">
        <v>510000</v>
      </c>
      <c r="G10298" t="s">
        <v>5</v>
      </c>
      <c r="H10298">
        <v>3</v>
      </c>
      <c r="I10298" s="4">
        <f>IF(E10298="Rhode Island", Table1[[#This Row],[price]]*$L$3, IF(E10298="Massachusetts", Table1[[#This Row],[price]]*$L$2, 1))</f>
        <v>510000</v>
      </c>
    </row>
    <row r="10299" spans="1:9" x14ac:dyDescent="0.25">
      <c r="A10299" s="2">
        <v>41767</v>
      </c>
      <c r="B10299" s="1">
        <f t="shared" si="320"/>
        <v>2014</v>
      </c>
      <c r="C10299" s="1">
        <f t="shared" si="321"/>
        <v>2</v>
      </c>
      <c r="D10299">
        <v>2615</v>
      </c>
      <c r="E10299" t="s">
        <v>37</v>
      </c>
      <c r="F10299" s="4">
        <v>525000</v>
      </c>
      <c r="G10299" t="s">
        <v>5</v>
      </c>
      <c r="H10299">
        <v>5</v>
      </c>
      <c r="I10299" s="4">
        <f>IF(E10299="Rhode Island", Table1[[#This Row],[price]]*$L$3, IF(E10299="Massachusetts", Table1[[#This Row],[price]]*$L$2, 1))</f>
        <v>525000</v>
      </c>
    </row>
    <row r="10300" spans="1:9" x14ac:dyDescent="0.25">
      <c r="A10300" s="2">
        <v>41767</v>
      </c>
      <c r="B10300" s="1">
        <f t="shared" si="320"/>
        <v>2014</v>
      </c>
      <c r="C10300" s="1">
        <f t="shared" si="321"/>
        <v>2</v>
      </c>
      <c r="D10300">
        <v>2617</v>
      </c>
      <c r="E10300" t="s">
        <v>37</v>
      </c>
      <c r="F10300" s="4">
        <v>556000</v>
      </c>
      <c r="G10300" t="s">
        <v>5</v>
      </c>
      <c r="H10300">
        <v>4</v>
      </c>
      <c r="I10300" s="4">
        <f>IF(E10300="Rhode Island", Table1[[#This Row],[price]]*$L$3, IF(E10300="Massachusetts", Table1[[#This Row],[price]]*$L$2, 1))</f>
        <v>556000</v>
      </c>
    </row>
    <row r="10301" spans="1:9" x14ac:dyDescent="0.25">
      <c r="A10301" s="2">
        <v>41767</v>
      </c>
      <c r="B10301" s="1">
        <f t="shared" si="320"/>
        <v>2014</v>
      </c>
      <c r="C10301" s="1">
        <f t="shared" si="321"/>
        <v>2</v>
      </c>
      <c r="D10301">
        <v>2606</v>
      </c>
      <c r="E10301" t="s">
        <v>37</v>
      </c>
      <c r="F10301" s="4">
        <v>865000</v>
      </c>
      <c r="G10301" t="s">
        <v>5</v>
      </c>
      <c r="H10301">
        <v>4</v>
      </c>
      <c r="I10301" s="4">
        <f>IF(E10301="Rhode Island", Table1[[#This Row],[price]]*$L$3, IF(E10301="Massachusetts", Table1[[#This Row],[price]]*$L$2, 1))</f>
        <v>865000</v>
      </c>
    </row>
    <row r="10302" spans="1:9" x14ac:dyDescent="0.25">
      <c r="A10302" s="2">
        <v>41767</v>
      </c>
      <c r="B10302" s="1">
        <f t="shared" si="320"/>
        <v>2014</v>
      </c>
      <c r="C10302" s="1">
        <f t="shared" si="321"/>
        <v>2</v>
      </c>
      <c r="D10302">
        <v>2603</v>
      </c>
      <c r="E10302" t="s">
        <v>37</v>
      </c>
      <c r="F10302" s="4">
        <v>506000</v>
      </c>
      <c r="G10302" t="s">
        <v>6</v>
      </c>
      <c r="H10302">
        <v>2</v>
      </c>
      <c r="I10302" s="4">
        <f>IF(E10302="Rhode Island", Table1[[#This Row],[price]]*$L$3, IF(E10302="Massachusetts", Table1[[#This Row],[price]]*$L$2, 1))</f>
        <v>506000</v>
      </c>
    </row>
    <row r="10303" spans="1:9" x14ac:dyDescent="0.25">
      <c r="A10303" s="2">
        <v>41768</v>
      </c>
      <c r="B10303" s="1">
        <f t="shared" si="320"/>
        <v>2014</v>
      </c>
      <c r="C10303" s="1">
        <f t="shared" si="321"/>
        <v>2</v>
      </c>
      <c r="D10303">
        <v>2906</v>
      </c>
      <c r="E10303" t="s">
        <v>36</v>
      </c>
      <c r="F10303" s="4">
        <v>340000</v>
      </c>
      <c r="G10303" t="s">
        <v>5</v>
      </c>
      <c r="H10303">
        <v>2</v>
      </c>
      <c r="I10303" s="4">
        <f>IF(E10303="Rhode Island", Table1[[#This Row],[price]]*$L$3, IF(E10303="Massachusetts", Table1[[#This Row],[price]]*$L$2, 1))</f>
        <v>340000</v>
      </c>
    </row>
    <row r="10304" spans="1:9" x14ac:dyDescent="0.25">
      <c r="A10304" s="2">
        <v>41768</v>
      </c>
      <c r="B10304" s="1">
        <f t="shared" si="320"/>
        <v>2014</v>
      </c>
      <c r="C10304" s="1">
        <f t="shared" si="321"/>
        <v>2</v>
      </c>
      <c r="D10304">
        <v>2615</v>
      </c>
      <c r="E10304" t="s">
        <v>37</v>
      </c>
      <c r="F10304" s="4">
        <v>366000</v>
      </c>
      <c r="G10304" t="s">
        <v>5</v>
      </c>
      <c r="H10304">
        <v>2</v>
      </c>
      <c r="I10304" s="4">
        <f>IF(E10304="Rhode Island", Table1[[#This Row],[price]]*$L$3, IF(E10304="Massachusetts", Table1[[#This Row],[price]]*$L$2, 1))</f>
        <v>366000</v>
      </c>
    </row>
    <row r="10305" spans="1:9" x14ac:dyDescent="0.25">
      <c r="A10305" s="2">
        <v>41768</v>
      </c>
      <c r="B10305" s="1">
        <f t="shared" si="320"/>
        <v>2014</v>
      </c>
      <c r="C10305" s="1">
        <f t="shared" si="321"/>
        <v>2</v>
      </c>
      <c r="D10305">
        <v>2615</v>
      </c>
      <c r="E10305" t="s">
        <v>37</v>
      </c>
      <c r="F10305" s="4">
        <v>400000</v>
      </c>
      <c r="G10305" t="s">
        <v>5</v>
      </c>
      <c r="H10305">
        <v>3</v>
      </c>
      <c r="I10305" s="4">
        <f>IF(E10305="Rhode Island", Table1[[#This Row],[price]]*$L$3, IF(E10305="Massachusetts", Table1[[#This Row],[price]]*$L$2, 1))</f>
        <v>400000</v>
      </c>
    </row>
    <row r="10306" spans="1:9" x14ac:dyDescent="0.25">
      <c r="A10306" s="2">
        <v>41768</v>
      </c>
      <c r="B10306" s="1">
        <f t="shared" ref="B10306:B10369" si="322">YEAR(A10306)</f>
        <v>2014</v>
      </c>
      <c r="C10306" s="1">
        <f t="shared" ref="C10306:C10369" si="323">ROUNDUP(MONTH(A10306)/3,0)</f>
        <v>2</v>
      </c>
      <c r="D10306">
        <v>2615</v>
      </c>
      <c r="E10306" t="s">
        <v>37</v>
      </c>
      <c r="F10306" s="4">
        <v>470000</v>
      </c>
      <c r="G10306" t="s">
        <v>5</v>
      </c>
      <c r="H10306">
        <v>3</v>
      </c>
      <c r="I10306" s="4">
        <f>IF(E10306="Rhode Island", Table1[[#This Row],[price]]*$L$3, IF(E10306="Massachusetts", Table1[[#This Row],[price]]*$L$2, 1))</f>
        <v>470000</v>
      </c>
    </row>
    <row r="10307" spans="1:9" x14ac:dyDescent="0.25">
      <c r="A10307" s="2">
        <v>41768</v>
      </c>
      <c r="B10307" s="1">
        <f t="shared" si="322"/>
        <v>2014</v>
      </c>
      <c r="C10307" s="1">
        <f t="shared" si="323"/>
        <v>2</v>
      </c>
      <c r="D10307">
        <v>2903</v>
      </c>
      <c r="E10307" t="s">
        <v>36</v>
      </c>
      <c r="F10307" s="4">
        <v>480000</v>
      </c>
      <c r="G10307" t="s">
        <v>5</v>
      </c>
      <c r="H10307">
        <v>3</v>
      </c>
      <c r="I10307" s="4">
        <f>IF(E10307="Rhode Island", Table1[[#This Row],[price]]*$L$3, IF(E10307="Massachusetts", Table1[[#This Row],[price]]*$L$2, 1))</f>
        <v>480000</v>
      </c>
    </row>
    <row r="10308" spans="1:9" x14ac:dyDescent="0.25">
      <c r="A10308" s="2">
        <v>41768</v>
      </c>
      <c r="B10308" s="1">
        <f t="shared" si="322"/>
        <v>2014</v>
      </c>
      <c r="C10308" s="1">
        <f t="shared" si="323"/>
        <v>2</v>
      </c>
      <c r="D10308">
        <v>2611</v>
      </c>
      <c r="E10308" t="s">
        <v>37</v>
      </c>
      <c r="F10308" s="4">
        <v>491000</v>
      </c>
      <c r="G10308" t="s">
        <v>5</v>
      </c>
      <c r="H10308">
        <v>3</v>
      </c>
      <c r="I10308" s="4">
        <f>IF(E10308="Rhode Island", Table1[[#This Row],[price]]*$L$3, IF(E10308="Massachusetts", Table1[[#This Row],[price]]*$L$2, 1))</f>
        <v>491000</v>
      </c>
    </row>
    <row r="10309" spans="1:9" x14ac:dyDescent="0.25">
      <c r="A10309" s="2">
        <v>41768</v>
      </c>
      <c r="B10309" s="1">
        <f t="shared" si="322"/>
        <v>2014</v>
      </c>
      <c r="C10309" s="1">
        <f t="shared" si="323"/>
        <v>2</v>
      </c>
      <c r="D10309">
        <v>2904</v>
      </c>
      <c r="E10309" t="s">
        <v>36</v>
      </c>
      <c r="F10309" s="4">
        <v>525000</v>
      </c>
      <c r="G10309" t="s">
        <v>5</v>
      </c>
      <c r="H10309">
        <v>4</v>
      </c>
      <c r="I10309" s="4">
        <f>IF(E10309="Rhode Island", Table1[[#This Row],[price]]*$L$3, IF(E10309="Massachusetts", Table1[[#This Row],[price]]*$L$2, 1))</f>
        <v>525000</v>
      </c>
    </row>
    <row r="10310" spans="1:9" x14ac:dyDescent="0.25">
      <c r="A10310" s="2">
        <v>41768</v>
      </c>
      <c r="B10310" s="1">
        <f t="shared" si="322"/>
        <v>2014</v>
      </c>
      <c r="C10310" s="1">
        <f t="shared" si="323"/>
        <v>2</v>
      </c>
      <c r="D10310">
        <v>2905</v>
      </c>
      <c r="E10310" t="s">
        <v>36</v>
      </c>
      <c r="F10310" s="4">
        <v>550000</v>
      </c>
      <c r="G10310" t="s">
        <v>5</v>
      </c>
      <c r="H10310">
        <v>4</v>
      </c>
      <c r="I10310" s="4">
        <f>IF(E10310="Rhode Island", Table1[[#This Row],[price]]*$L$3, IF(E10310="Massachusetts", Table1[[#This Row],[price]]*$L$2, 1))</f>
        <v>550000</v>
      </c>
    </row>
    <row r="10311" spans="1:9" x14ac:dyDescent="0.25">
      <c r="A10311" s="2">
        <v>41768</v>
      </c>
      <c r="B10311" s="1">
        <f t="shared" si="322"/>
        <v>2014</v>
      </c>
      <c r="C10311" s="1">
        <f t="shared" si="323"/>
        <v>2</v>
      </c>
      <c r="D10311">
        <v>2615</v>
      </c>
      <c r="E10311" t="s">
        <v>37</v>
      </c>
      <c r="F10311" s="4">
        <v>570000</v>
      </c>
      <c r="G10311" t="s">
        <v>5</v>
      </c>
      <c r="H10311">
        <v>3</v>
      </c>
      <c r="I10311" s="4">
        <f>IF(E10311="Rhode Island", Table1[[#This Row],[price]]*$L$3, IF(E10311="Massachusetts", Table1[[#This Row],[price]]*$L$2, 1))</f>
        <v>570000</v>
      </c>
    </row>
    <row r="10312" spans="1:9" x14ac:dyDescent="0.25">
      <c r="A10312" s="2">
        <v>41768</v>
      </c>
      <c r="B10312" s="1">
        <f t="shared" si="322"/>
        <v>2014</v>
      </c>
      <c r="C10312" s="1">
        <f t="shared" si="323"/>
        <v>2</v>
      </c>
      <c r="D10312">
        <v>2914</v>
      </c>
      <c r="E10312" t="s">
        <v>36</v>
      </c>
      <c r="F10312" s="4">
        <v>650000</v>
      </c>
      <c r="G10312" t="s">
        <v>5</v>
      </c>
      <c r="H10312">
        <v>4</v>
      </c>
      <c r="I10312" s="4">
        <f>IF(E10312="Rhode Island", Table1[[#This Row],[price]]*$L$3, IF(E10312="Massachusetts", Table1[[#This Row],[price]]*$L$2, 1))</f>
        <v>650000</v>
      </c>
    </row>
    <row r="10313" spans="1:9" x14ac:dyDescent="0.25">
      <c r="A10313" s="2">
        <v>41768</v>
      </c>
      <c r="B10313" s="1">
        <f t="shared" si="322"/>
        <v>2014</v>
      </c>
      <c r="C10313" s="1">
        <f t="shared" si="323"/>
        <v>2</v>
      </c>
      <c r="D10313">
        <v>2911</v>
      </c>
      <c r="E10313" t="s">
        <v>36</v>
      </c>
      <c r="F10313" s="4">
        <v>777000</v>
      </c>
      <c r="G10313" t="s">
        <v>5</v>
      </c>
      <c r="H10313">
        <v>4</v>
      </c>
      <c r="I10313" s="4">
        <f>IF(E10313="Rhode Island", Table1[[#This Row],[price]]*$L$3, IF(E10313="Massachusetts", Table1[[#This Row],[price]]*$L$2, 1))</f>
        <v>777000</v>
      </c>
    </row>
    <row r="10314" spans="1:9" x14ac:dyDescent="0.25">
      <c r="A10314" s="2">
        <v>41768</v>
      </c>
      <c r="B10314" s="1">
        <f t="shared" si="322"/>
        <v>2014</v>
      </c>
      <c r="C10314" s="1">
        <f t="shared" si="323"/>
        <v>2</v>
      </c>
      <c r="D10314">
        <v>2612</v>
      </c>
      <c r="E10314" t="s">
        <v>37</v>
      </c>
      <c r="F10314" s="4">
        <v>515000</v>
      </c>
      <c r="G10314" t="s">
        <v>6</v>
      </c>
      <c r="H10314">
        <v>2</v>
      </c>
      <c r="I10314" s="4">
        <f>IF(E10314="Rhode Island", Table1[[#This Row],[price]]*$L$3, IF(E10314="Massachusetts", Table1[[#This Row],[price]]*$L$2, 1))</f>
        <v>515000</v>
      </c>
    </row>
    <row r="10315" spans="1:9" x14ac:dyDescent="0.25">
      <c r="A10315" s="2">
        <v>41769</v>
      </c>
      <c r="B10315" s="1">
        <f t="shared" si="322"/>
        <v>2014</v>
      </c>
      <c r="C10315" s="1">
        <f t="shared" si="323"/>
        <v>2</v>
      </c>
      <c r="D10315">
        <v>2605</v>
      </c>
      <c r="E10315" t="s">
        <v>37</v>
      </c>
      <c r="F10315" s="4">
        <v>676000</v>
      </c>
      <c r="G10315" t="s">
        <v>5</v>
      </c>
      <c r="H10315">
        <v>4</v>
      </c>
      <c r="I10315" s="4">
        <f>IF(E10315="Rhode Island", Table1[[#This Row],[price]]*$L$3, IF(E10315="Massachusetts", Table1[[#This Row],[price]]*$L$2, 1))</f>
        <v>676000</v>
      </c>
    </row>
    <row r="10316" spans="1:9" x14ac:dyDescent="0.25">
      <c r="A10316" s="2">
        <v>41769</v>
      </c>
      <c r="B10316" s="1">
        <f t="shared" si="322"/>
        <v>2014</v>
      </c>
      <c r="C10316" s="1">
        <f t="shared" si="323"/>
        <v>2</v>
      </c>
      <c r="D10316">
        <v>2607</v>
      </c>
      <c r="E10316" t="s">
        <v>37</v>
      </c>
      <c r="F10316" s="4">
        <v>795000</v>
      </c>
      <c r="G10316" t="s">
        <v>5</v>
      </c>
      <c r="H10316">
        <v>4</v>
      </c>
      <c r="I10316" s="4">
        <f>IF(E10316="Rhode Island", Table1[[#This Row],[price]]*$L$3, IF(E10316="Massachusetts", Table1[[#This Row],[price]]*$L$2, 1))</f>
        <v>795000</v>
      </c>
    </row>
    <row r="10317" spans="1:9" x14ac:dyDescent="0.25">
      <c r="A10317" s="2">
        <v>41769</v>
      </c>
      <c r="B10317" s="1">
        <f t="shared" si="322"/>
        <v>2014</v>
      </c>
      <c r="C10317" s="1">
        <f t="shared" si="323"/>
        <v>2</v>
      </c>
      <c r="D10317">
        <v>2612</v>
      </c>
      <c r="E10317" t="s">
        <v>37</v>
      </c>
      <c r="F10317" s="4">
        <v>908000</v>
      </c>
      <c r="G10317" t="s">
        <v>5</v>
      </c>
      <c r="H10317">
        <v>3</v>
      </c>
      <c r="I10317" s="4">
        <f>IF(E10317="Rhode Island", Table1[[#This Row],[price]]*$L$3, IF(E10317="Massachusetts", Table1[[#This Row],[price]]*$L$2, 1))</f>
        <v>908000</v>
      </c>
    </row>
    <row r="10318" spans="1:9" x14ac:dyDescent="0.25">
      <c r="A10318" s="2">
        <v>41769</v>
      </c>
      <c r="B10318" s="1">
        <f t="shared" si="322"/>
        <v>2014</v>
      </c>
      <c r="C10318" s="1">
        <f t="shared" si="323"/>
        <v>2</v>
      </c>
      <c r="D10318">
        <v>2612</v>
      </c>
      <c r="E10318" t="s">
        <v>37</v>
      </c>
      <c r="F10318" s="4">
        <v>950000</v>
      </c>
      <c r="G10318" t="s">
        <v>5</v>
      </c>
      <c r="H10318">
        <v>3</v>
      </c>
      <c r="I10318" s="4">
        <f>IF(E10318="Rhode Island", Table1[[#This Row],[price]]*$L$3, IF(E10318="Massachusetts", Table1[[#This Row],[price]]*$L$2, 1))</f>
        <v>950000</v>
      </c>
    </row>
    <row r="10319" spans="1:9" x14ac:dyDescent="0.25">
      <c r="A10319" s="2">
        <v>41769</v>
      </c>
      <c r="B10319" s="1">
        <f t="shared" si="322"/>
        <v>2014</v>
      </c>
      <c r="C10319" s="1">
        <f t="shared" si="323"/>
        <v>2</v>
      </c>
      <c r="D10319">
        <v>2607</v>
      </c>
      <c r="E10319" t="s">
        <v>37</v>
      </c>
      <c r="F10319" s="4">
        <v>1010000</v>
      </c>
      <c r="G10319" t="s">
        <v>5</v>
      </c>
      <c r="H10319">
        <v>5</v>
      </c>
      <c r="I10319" s="4">
        <f>IF(E10319="Rhode Island", Table1[[#This Row],[price]]*$L$3, IF(E10319="Massachusetts", Table1[[#This Row],[price]]*$L$2, 1))</f>
        <v>1010000</v>
      </c>
    </row>
    <row r="10320" spans="1:9" x14ac:dyDescent="0.25">
      <c r="A10320" s="2">
        <v>41771</v>
      </c>
      <c r="B10320" s="1">
        <f t="shared" si="322"/>
        <v>2014</v>
      </c>
      <c r="C10320" s="1">
        <f t="shared" si="323"/>
        <v>2</v>
      </c>
      <c r="D10320">
        <v>2611</v>
      </c>
      <c r="E10320" t="s">
        <v>37</v>
      </c>
      <c r="F10320" s="4">
        <v>465000</v>
      </c>
      <c r="G10320" t="s">
        <v>5</v>
      </c>
      <c r="H10320">
        <v>4</v>
      </c>
      <c r="I10320" s="4">
        <f>IF(E10320="Rhode Island", Table1[[#This Row],[price]]*$L$3, IF(E10320="Massachusetts", Table1[[#This Row],[price]]*$L$2, 1))</f>
        <v>465000</v>
      </c>
    </row>
    <row r="10321" spans="1:9" x14ac:dyDescent="0.25">
      <c r="A10321" s="2">
        <v>41771</v>
      </c>
      <c r="B10321" s="1">
        <f t="shared" si="322"/>
        <v>2014</v>
      </c>
      <c r="C10321" s="1">
        <f t="shared" si="323"/>
        <v>2</v>
      </c>
      <c r="D10321">
        <v>2912</v>
      </c>
      <c r="E10321" t="s">
        <v>36</v>
      </c>
      <c r="F10321" s="4">
        <v>480000</v>
      </c>
      <c r="G10321" t="s">
        <v>5</v>
      </c>
      <c r="H10321">
        <v>3</v>
      </c>
      <c r="I10321" s="4">
        <f>IF(E10321="Rhode Island", Table1[[#This Row],[price]]*$L$3, IF(E10321="Massachusetts", Table1[[#This Row],[price]]*$L$2, 1))</f>
        <v>480000</v>
      </c>
    </row>
    <row r="10322" spans="1:9" x14ac:dyDescent="0.25">
      <c r="A10322" s="2">
        <v>41771</v>
      </c>
      <c r="B10322" s="1">
        <f t="shared" si="322"/>
        <v>2014</v>
      </c>
      <c r="C10322" s="1">
        <f t="shared" si="323"/>
        <v>2</v>
      </c>
      <c r="D10322">
        <v>2611</v>
      </c>
      <c r="E10322" t="s">
        <v>37</v>
      </c>
      <c r="F10322" s="4">
        <v>505000</v>
      </c>
      <c r="G10322" t="s">
        <v>5</v>
      </c>
      <c r="H10322">
        <v>3</v>
      </c>
      <c r="I10322" s="4">
        <f>IF(E10322="Rhode Island", Table1[[#This Row],[price]]*$L$3, IF(E10322="Massachusetts", Table1[[#This Row],[price]]*$L$2, 1))</f>
        <v>505000</v>
      </c>
    </row>
    <row r="10323" spans="1:9" x14ac:dyDescent="0.25">
      <c r="A10323" s="2">
        <v>41771</v>
      </c>
      <c r="B10323" s="1">
        <f t="shared" si="322"/>
        <v>2014</v>
      </c>
      <c r="C10323" s="1">
        <f t="shared" si="323"/>
        <v>2</v>
      </c>
      <c r="D10323">
        <v>2913</v>
      </c>
      <c r="E10323" t="s">
        <v>36</v>
      </c>
      <c r="F10323" s="4">
        <v>525450</v>
      </c>
      <c r="G10323" t="s">
        <v>5</v>
      </c>
      <c r="H10323">
        <v>4</v>
      </c>
      <c r="I10323" s="4">
        <f>IF(E10323="Rhode Island", Table1[[#This Row],[price]]*$L$3, IF(E10323="Massachusetts", Table1[[#This Row],[price]]*$L$2, 1))</f>
        <v>525450</v>
      </c>
    </row>
    <row r="10324" spans="1:9" x14ac:dyDescent="0.25">
      <c r="A10324" s="2">
        <v>41771</v>
      </c>
      <c r="B10324" s="1">
        <f t="shared" si="322"/>
        <v>2014</v>
      </c>
      <c r="C10324" s="1">
        <f t="shared" si="323"/>
        <v>2</v>
      </c>
      <c r="D10324">
        <v>2905</v>
      </c>
      <c r="E10324" t="s">
        <v>36</v>
      </c>
      <c r="F10324" s="4">
        <v>602000</v>
      </c>
      <c r="G10324" t="s">
        <v>5</v>
      </c>
      <c r="H10324">
        <v>4</v>
      </c>
      <c r="I10324" s="4">
        <f>IF(E10324="Rhode Island", Table1[[#This Row],[price]]*$L$3, IF(E10324="Massachusetts", Table1[[#This Row],[price]]*$L$2, 1))</f>
        <v>602000</v>
      </c>
    </row>
    <row r="10325" spans="1:9" x14ac:dyDescent="0.25">
      <c r="A10325" s="2">
        <v>41771</v>
      </c>
      <c r="B10325" s="1">
        <f t="shared" si="322"/>
        <v>2014</v>
      </c>
      <c r="C10325" s="1">
        <f t="shared" si="323"/>
        <v>2</v>
      </c>
      <c r="D10325">
        <v>2602</v>
      </c>
      <c r="E10325" t="s">
        <v>37</v>
      </c>
      <c r="F10325" s="4">
        <v>613000</v>
      </c>
      <c r="G10325" t="s">
        <v>5</v>
      </c>
      <c r="H10325">
        <v>3</v>
      </c>
      <c r="I10325" s="4">
        <f>IF(E10325="Rhode Island", Table1[[#This Row],[price]]*$L$3, IF(E10325="Massachusetts", Table1[[#This Row],[price]]*$L$2, 1))</f>
        <v>613000</v>
      </c>
    </row>
    <row r="10326" spans="1:9" x14ac:dyDescent="0.25">
      <c r="A10326" s="2">
        <v>41771</v>
      </c>
      <c r="B10326" s="1">
        <f t="shared" si="322"/>
        <v>2014</v>
      </c>
      <c r="C10326" s="1">
        <f t="shared" si="323"/>
        <v>2</v>
      </c>
      <c r="D10326">
        <v>2913</v>
      </c>
      <c r="E10326" t="s">
        <v>36</v>
      </c>
      <c r="F10326" s="4">
        <v>675000</v>
      </c>
      <c r="G10326" t="s">
        <v>5</v>
      </c>
      <c r="H10326">
        <v>4</v>
      </c>
      <c r="I10326" s="4">
        <f>IF(E10326="Rhode Island", Table1[[#This Row],[price]]*$L$3, IF(E10326="Massachusetts", Table1[[#This Row],[price]]*$L$2, 1))</f>
        <v>675000</v>
      </c>
    </row>
    <row r="10327" spans="1:9" x14ac:dyDescent="0.25">
      <c r="A10327" s="2">
        <v>41771</v>
      </c>
      <c r="B10327" s="1">
        <f t="shared" si="322"/>
        <v>2014</v>
      </c>
      <c r="C10327" s="1">
        <f t="shared" si="323"/>
        <v>2</v>
      </c>
      <c r="D10327">
        <v>2617</v>
      </c>
      <c r="E10327" t="s">
        <v>37</v>
      </c>
      <c r="F10327" s="4">
        <v>750000</v>
      </c>
      <c r="G10327" t="s">
        <v>5</v>
      </c>
      <c r="H10327">
        <v>3</v>
      </c>
      <c r="I10327" s="4">
        <f>IF(E10327="Rhode Island", Table1[[#This Row],[price]]*$L$3, IF(E10327="Massachusetts", Table1[[#This Row],[price]]*$L$2, 1))</f>
        <v>750000</v>
      </c>
    </row>
    <row r="10328" spans="1:9" x14ac:dyDescent="0.25">
      <c r="A10328" s="2">
        <v>41771</v>
      </c>
      <c r="B10328" s="1">
        <f t="shared" si="322"/>
        <v>2014</v>
      </c>
      <c r="C10328" s="1">
        <f t="shared" si="323"/>
        <v>2</v>
      </c>
      <c r="D10328">
        <v>2600</v>
      </c>
      <c r="E10328" t="s">
        <v>37</v>
      </c>
      <c r="F10328" s="4">
        <v>820000</v>
      </c>
      <c r="G10328" t="s">
        <v>5</v>
      </c>
      <c r="H10328">
        <v>3</v>
      </c>
      <c r="I10328" s="4">
        <f>IF(E10328="Rhode Island", Table1[[#This Row],[price]]*$L$3, IF(E10328="Massachusetts", Table1[[#This Row],[price]]*$L$2, 1))</f>
        <v>820000</v>
      </c>
    </row>
    <row r="10329" spans="1:9" x14ac:dyDescent="0.25">
      <c r="A10329" s="2">
        <v>41771</v>
      </c>
      <c r="B10329" s="1">
        <f t="shared" si="322"/>
        <v>2014</v>
      </c>
      <c r="C10329" s="1">
        <f t="shared" si="323"/>
        <v>2</v>
      </c>
      <c r="D10329">
        <v>2603</v>
      </c>
      <c r="E10329" t="s">
        <v>37</v>
      </c>
      <c r="F10329" s="4">
        <v>405000</v>
      </c>
      <c r="G10329" t="s">
        <v>6</v>
      </c>
      <c r="H10329">
        <v>2</v>
      </c>
      <c r="I10329" s="4">
        <f>IF(E10329="Rhode Island", Table1[[#This Row],[price]]*$L$3, IF(E10329="Massachusetts", Table1[[#This Row],[price]]*$L$2, 1))</f>
        <v>405000</v>
      </c>
    </row>
    <row r="10330" spans="1:9" x14ac:dyDescent="0.25">
      <c r="A10330" s="2">
        <v>41771</v>
      </c>
      <c r="B10330" s="1">
        <f t="shared" si="322"/>
        <v>2014</v>
      </c>
      <c r="C10330" s="1">
        <f t="shared" si="323"/>
        <v>2</v>
      </c>
      <c r="D10330">
        <v>2606</v>
      </c>
      <c r="E10330" t="s">
        <v>37</v>
      </c>
      <c r="F10330" s="4">
        <v>650000</v>
      </c>
      <c r="G10330" t="s">
        <v>6</v>
      </c>
      <c r="H10330">
        <v>3</v>
      </c>
      <c r="I10330" s="4">
        <f>IF(E10330="Rhode Island", Table1[[#This Row],[price]]*$L$3, IF(E10330="Massachusetts", Table1[[#This Row],[price]]*$L$2, 1))</f>
        <v>650000</v>
      </c>
    </row>
    <row r="10331" spans="1:9" x14ac:dyDescent="0.25">
      <c r="A10331" s="2">
        <v>41771</v>
      </c>
      <c r="B10331" s="1">
        <f t="shared" si="322"/>
        <v>2014</v>
      </c>
      <c r="C10331" s="1">
        <f t="shared" si="323"/>
        <v>2</v>
      </c>
      <c r="D10331">
        <v>2601</v>
      </c>
      <c r="E10331" t="s">
        <v>37</v>
      </c>
      <c r="F10331" s="4">
        <v>660000</v>
      </c>
      <c r="G10331" t="s">
        <v>6</v>
      </c>
      <c r="H10331">
        <v>2</v>
      </c>
      <c r="I10331" s="4">
        <f>IF(E10331="Rhode Island", Table1[[#This Row],[price]]*$L$3, IF(E10331="Massachusetts", Table1[[#This Row],[price]]*$L$2, 1))</f>
        <v>660000</v>
      </c>
    </row>
    <row r="10332" spans="1:9" x14ac:dyDescent="0.25">
      <c r="A10332" s="2">
        <v>41772</v>
      </c>
      <c r="B10332" s="1">
        <f t="shared" si="322"/>
        <v>2014</v>
      </c>
      <c r="C10332" s="1">
        <f t="shared" si="323"/>
        <v>2</v>
      </c>
      <c r="D10332">
        <v>2913</v>
      </c>
      <c r="E10332" t="s">
        <v>36</v>
      </c>
      <c r="F10332" s="4">
        <v>405000</v>
      </c>
      <c r="G10332" t="s">
        <v>5</v>
      </c>
      <c r="H10332">
        <v>3</v>
      </c>
      <c r="I10332" s="4">
        <f>IF(E10332="Rhode Island", Table1[[#This Row],[price]]*$L$3, IF(E10332="Massachusetts", Table1[[#This Row],[price]]*$L$2, 1))</f>
        <v>405000</v>
      </c>
    </row>
    <row r="10333" spans="1:9" x14ac:dyDescent="0.25">
      <c r="A10333" s="2">
        <v>41772</v>
      </c>
      <c r="B10333" s="1">
        <f t="shared" si="322"/>
        <v>2014</v>
      </c>
      <c r="C10333" s="1">
        <f t="shared" si="323"/>
        <v>2</v>
      </c>
      <c r="D10333">
        <v>2914</v>
      </c>
      <c r="E10333" t="s">
        <v>36</v>
      </c>
      <c r="F10333" s="4">
        <v>445000</v>
      </c>
      <c r="G10333" t="s">
        <v>5</v>
      </c>
      <c r="H10333">
        <v>3</v>
      </c>
      <c r="I10333" s="4">
        <f>IF(E10333="Rhode Island", Table1[[#This Row],[price]]*$L$3, IF(E10333="Massachusetts", Table1[[#This Row],[price]]*$L$2, 1))</f>
        <v>445000</v>
      </c>
    </row>
    <row r="10334" spans="1:9" x14ac:dyDescent="0.25">
      <c r="A10334" s="2">
        <v>41772</v>
      </c>
      <c r="B10334" s="1">
        <f t="shared" si="322"/>
        <v>2014</v>
      </c>
      <c r="C10334" s="1">
        <f t="shared" si="323"/>
        <v>2</v>
      </c>
      <c r="D10334">
        <v>2614</v>
      </c>
      <c r="E10334" t="s">
        <v>37</v>
      </c>
      <c r="F10334" s="4">
        <v>446000</v>
      </c>
      <c r="G10334" t="s">
        <v>5</v>
      </c>
      <c r="H10334">
        <v>3</v>
      </c>
      <c r="I10334" s="4">
        <f>IF(E10334="Rhode Island", Table1[[#This Row],[price]]*$L$3, IF(E10334="Massachusetts", Table1[[#This Row],[price]]*$L$2, 1))</f>
        <v>446000</v>
      </c>
    </row>
    <row r="10335" spans="1:9" x14ac:dyDescent="0.25">
      <c r="A10335" s="2">
        <v>41772</v>
      </c>
      <c r="B10335" s="1">
        <f t="shared" si="322"/>
        <v>2014</v>
      </c>
      <c r="C10335" s="1">
        <f t="shared" si="323"/>
        <v>2</v>
      </c>
      <c r="D10335">
        <v>2903</v>
      </c>
      <c r="E10335" t="s">
        <v>36</v>
      </c>
      <c r="F10335" s="4">
        <v>455000</v>
      </c>
      <c r="G10335" t="s">
        <v>5</v>
      </c>
      <c r="H10335">
        <v>3</v>
      </c>
      <c r="I10335" s="4">
        <f>IF(E10335="Rhode Island", Table1[[#This Row],[price]]*$L$3, IF(E10335="Massachusetts", Table1[[#This Row],[price]]*$L$2, 1))</f>
        <v>455000</v>
      </c>
    </row>
    <row r="10336" spans="1:9" x14ac:dyDescent="0.25">
      <c r="A10336" s="2">
        <v>41772</v>
      </c>
      <c r="B10336" s="1">
        <f t="shared" si="322"/>
        <v>2014</v>
      </c>
      <c r="C10336" s="1">
        <f t="shared" si="323"/>
        <v>2</v>
      </c>
      <c r="D10336">
        <v>2604</v>
      </c>
      <c r="E10336" t="s">
        <v>37</v>
      </c>
      <c r="F10336" s="4">
        <v>527500</v>
      </c>
      <c r="G10336" t="s">
        <v>5</v>
      </c>
      <c r="H10336">
        <v>3</v>
      </c>
      <c r="I10336" s="4">
        <f>IF(E10336="Rhode Island", Table1[[#This Row],[price]]*$L$3, IF(E10336="Massachusetts", Table1[[#This Row],[price]]*$L$2, 1))</f>
        <v>527500</v>
      </c>
    </row>
    <row r="10337" spans="1:9" x14ac:dyDescent="0.25">
      <c r="A10337" s="2">
        <v>41772</v>
      </c>
      <c r="B10337" s="1">
        <f t="shared" si="322"/>
        <v>2014</v>
      </c>
      <c r="C10337" s="1">
        <f t="shared" si="323"/>
        <v>2</v>
      </c>
      <c r="D10337">
        <v>2611</v>
      </c>
      <c r="E10337" t="s">
        <v>37</v>
      </c>
      <c r="F10337" s="4">
        <v>595000</v>
      </c>
      <c r="G10337" t="s">
        <v>5</v>
      </c>
      <c r="H10337">
        <v>4</v>
      </c>
      <c r="I10337" s="4">
        <f>IF(E10337="Rhode Island", Table1[[#This Row],[price]]*$L$3, IF(E10337="Massachusetts", Table1[[#This Row],[price]]*$L$2, 1))</f>
        <v>595000</v>
      </c>
    </row>
    <row r="10338" spans="1:9" x14ac:dyDescent="0.25">
      <c r="A10338" s="2">
        <v>41772</v>
      </c>
      <c r="B10338" s="1">
        <f t="shared" si="322"/>
        <v>2014</v>
      </c>
      <c r="C10338" s="1">
        <f t="shared" si="323"/>
        <v>2</v>
      </c>
      <c r="D10338">
        <v>2912</v>
      </c>
      <c r="E10338" t="s">
        <v>36</v>
      </c>
      <c r="F10338" s="4">
        <v>600000</v>
      </c>
      <c r="G10338" t="s">
        <v>5</v>
      </c>
      <c r="H10338">
        <v>4</v>
      </c>
      <c r="I10338" s="4">
        <f>IF(E10338="Rhode Island", Table1[[#This Row],[price]]*$L$3, IF(E10338="Massachusetts", Table1[[#This Row],[price]]*$L$2, 1))</f>
        <v>600000</v>
      </c>
    </row>
    <row r="10339" spans="1:9" x14ac:dyDescent="0.25">
      <c r="A10339" s="2">
        <v>41772</v>
      </c>
      <c r="B10339" s="1">
        <f t="shared" si="322"/>
        <v>2014</v>
      </c>
      <c r="C10339" s="1">
        <f t="shared" si="323"/>
        <v>2</v>
      </c>
      <c r="D10339">
        <v>2611</v>
      </c>
      <c r="E10339" t="s">
        <v>37</v>
      </c>
      <c r="F10339" s="4">
        <v>660000</v>
      </c>
      <c r="G10339" t="s">
        <v>5</v>
      </c>
      <c r="H10339">
        <v>4</v>
      </c>
      <c r="I10339" s="4">
        <f>IF(E10339="Rhode Island", Table1[[#This Row],[price]]*$L$3, IF(E10339="Massachusetts", Table1[[#This Row],[price]]*$L$2, 1))</f>
        <v>660000</v>
      </c>
    </row>
    <row r="10340" spans="1:9" x14ac:dyDescent="0.25">
      <c r="A10340" s="2">
        <v>41773</v>
      </c>
      <c r="B10340" s="1">
        <f t="shared" si="322"/>
        <v>2014</v>
      </c>
      <c r="C10340" s="1">
        <f t="shared" si="323"/>
        <v>2</v>
      </c>
      <c r="D10340">
        <v>2607</v>
      </c>
      <c r="E10340" t="s">
        <v>37</v>
      </c>
      <c r="F10340" s="4">
        <v>490000</v>
      </c>
      <c r="G10340" t="s">
        <v>5</v>
      </c>
      <c r="H10340">
        <v>3</v>
      </c>
      <c r="I10340" s="4">
        <f>IF(E10340="Rhode Island", Table1[[#This Row],[price]]*$L$3, IF(E10340="Massachusetts", Table1[[#This Row],[price]]*$L$2, 1))</f>
        <v>490000</v>
      </c>
    </row>
    <row r="10341" spans="1:9" x14ac:dyDescent="0.25">
      <c r="A10341" s="2">
        <v>41773</v>
      </c>
      <c r="B10341" s="1">
        <f t="shared" si="322"/>
        <v>2014</v>
      </c>
      <c r="C10341" s="1">
        <f t="shared" si="323"/>
        <v>2</v>
      </c>
      <c r="D10341">
        <v>2914</v>
      </c>
      <c r="E10341" t="s">
        <v>36</v>
      </c>
      <c r="F10341" s="4">
        <v>571500</v>
      </c>
      <c r="G10341" t="s">
        <v>5</v>
      </c>
      <c r="H10341">
        <v>4</v>
      </c>
      <c r="I10341" s="4">
        <f>IF(E10341="Rhode Island", Table1[[#This Row],[price]]*$L$3, IF(E10341="Massachusetts", Table1[[#This Row],[price]]*$L$2, 1))</f>
        <v>571500</v>
      </c>
    </row>
    <row r="10342" spans="1:9" x14ac:dyDescent="0.25">
      <c r="A10342" s="2">
        <v>41773</v>
      </c>
      <c r="B10342" s="1">
        <f t="shared" si="322"/>
        <v>2014</v>
      </c>
      <c r="C10342" s="1">
        <f t="shared" si="323"/>
        <v>2</v>
      </c>
      <c r="D10342">
        <v>2914</v>
      </c>
      <c r="E10342" t="s">
        <v>36</v>
      </c>
      <c r="F10342" s="4">
        <v>575000</v>
      </c>
      <c r="G10342" t="s">
        <v>5</v>
      </c>
      <c r="H10342">
        <v>4</v>
      </c>
      <c r="I10342" s="4">
        <f>IF(E10342="Rhode Island", Table1[[#This Row],[price]]*$L$3, IF(E10342="Massachusetts", Table1[[#This Row],[price]]*$L$2, 1))</f>
        <v>575000</v>
      </c>
    </row>
    <row r="10343" spans="1:9" x14ac:dyDescent="0.25">
      <c r="A10343" s="2">
        <v>41773</v>
      </c>
      <c r="B10343" s="1">
        <f t="shared" si="322"/>
        <v>2014</v>
      </c>
      <c r="C10343" s="1">
        <f t="shared" si="323"/>
        <v>2</v>
      </c>
      <c r="D10343">
        <v>2611</v>
      </c>
      <c r="E10343" t="s">
        <v>37</v>
      </c>
      <c r="F10343" s="4">
        <v>637500</v>
      </c>
      <c r="G10343" t="s">
        <v>5</v>
      </c>
      <c r="H10343">
        <v>4</v>
      </c>
      <c r="I10343" s="4">
        <f>IF(E10343="Rhode Island", Table1[[#This Row],[price]]*$L$3, IF(E10343="Massachusetts", Table1[[#This Row],[price]]*$L$2, 1))</f>
        <v>637500</v>
      </c>
    </row>
    <row r="10344" spans="1:9" x14ac:dyDescent="0.25">
      <c r="A10344" s="2">
        <v>41773</v>
      </c>
      <c r="B10344" s="1">
        <f t="shared" si="322"/>
        <v>2014</v>
      </c>
      <c r="C10344" s="1">
        <f t="shared" si="323"/>
        <v>2</v>
      </c>
      <c r="D10344">
        <v>2602</v>
      </c>
      <c r="E10344" t="s">
        <v>37</v>
      </c>
      <c r="F10344" s="4">
        <v>710000</v>
      </c>
      <c r="G10344" t="s">
        <v>5</v>
      </c>
      <c r="H10344">
        <v>3</v>
      </c>
      <c r="I10344" s="4">
        <f>IF(E10344="Rhode Island", Table1[[#This Row],[price]]*$L$3, IF(E10344="Massachusetts", Table1[[#This Row],[price]]*$L$2, 1))</f>
        <v>710000</v>
      </c>
    </row>
    <row r="10345" spans="1:9" x14ac:dyDescent="0.25">
      <c r="A10345" s="2">
        <v>41773</v>
      </c>
      <c r="B10345" s="1">
        <f t="shared" si="322"/>
        <v>2014</v>
      </c>
      <c r="C10345" s="1">
        <f t="shared" si="323"/>
        <v>2</v>
      </c>
      <c r="D10345">
        <v>2914</v>
      </c>
      <c r="E10345" t="s">
        <v>36</v>
      </c>
      <c r="F10345" s="4">
        <v>850000</v>
      </c>
      <c r="G10345" t="s">
        <v>5</v>
      </c>
      <c r="H10345">
        <v>4</v>
      </c>
      <c r="I10345" s="4">
        <f>IF(E10345="Rhode Island", Table1[[#This Row],[price]]*$L$3, IF(E10345="Massachusetts", Table1[[#This Row],[price]]*$L$2, 1))</f>
        <v>850000</v>
      </c>
    </row>
    <row r="10346" spans="1:9" x14ac:dyDescent="0.25">
      <c r="A10346" s="2">
        <v>41773</v>
      </c>
      <c r="B10346" s="1">
        <f t="shared" si="322"/>
        <v>2014</v>
      </c>
      <c r="C10346" s="1">
        <f t="shared" si="323"/>
        <v>2</v>
      </c>
      <c r="D10346">
        <v>2617</v>
      </c>
      <c r="E10346" t="s">
        <v>37</v>
      </c>
      <c r="F10346" s="4">
        <v>347000</v>
      </c>
      <c r="G10346" t="s">
        <v>6</v>
      </c>
      <c r="H10346">
        <v>2</v>
      </c>
      <c r="I10346" s="4">
        <f>IF(E10346="Rhode Island", Table1[[#This Row],[price]]*$L$3, IF(E10346="Massachusetts", Table1[[#This Row],[price]]*$L$2, 1))</f>
        <v>347000</v>
      </c>
    </row>
    <row r="10347" spans="1:9" x14ac:dyDescent="0.25">
      <c r="A10347" s="2">
        <v>41774</v>
      </c>
      <c r="B10347" s="1">
        <f t="shared" si="322"/>
        <v>2014</v>
      </c>
      <c r="C10347" s="1">
        <f t="shared" si="323"/>
        <v>2</v>
      </c>
      <c r="D10347">
        <v>2615</v>
      </c>
      <c r="E10347" t="s">
        <v>37</v>
      </c>
      <c r="F10347" s="4">
        <v>400000</v>
      </c>
      <c r="G10347" t="s">
        <v>5</v>
      </c>
      <c r="H10347">
        <v>3</v>
      </c>
      <c r="I10347" s="4">
        <f>IF(E10347="Rhode Island", Table1[[#This Row],[price]]*$L$3, IF(E10347="Massachusetts", Table1[[#This Row],[price]]*$L$2, 1))</f>
        <v>400000</v>
      </c>
    </row>
    <row r="10348" spans="1:9" x14ac:dyDescent="0.25">
      <c r="A10348" s="2">
        <v>41774</v>
      </c>
      <c r="B10348" s="1">
        <f t="shared" si="322"/>
        <v>2014</v>
      </c>
      <c r="C10348" s="1">
        <f t="shared" si="323"/>
        <v>2</v>
      </c>
      <c r="D10348">
        <v>2611</v>
      </c>
      <c r="E10348" t="s">
        <v>37</v>
      </c>
      <c r="F10348" s="4">
        <v>475000</v>
      </c>
      <c r="G10348" t="s">
        <v>5</v>
      </c>
      <c r="H10348">
        <v>3</v>
      </c>
      <c r="I10348" s="4">
        <f>IF(E10348="Rhode Island", Table1[[#This Row],[price]]*$L$3, IF(E10348="Massachusetts", Table1[[#This Row],[price]]*$L$2, 1))</f>
        <v>475000</v>
      </c>
    </row>
    <row r="10349" spans="1:9" x14ac:dyDescent="0.25">
      <c r="A10349" s="2">
        <v>41774</v>
      </c>
      <c r="B10349" s="1">
        <f t="shared" si="322"/>
        <v>2014</v>
      </c>
      <c r="C10349" s="1">
        <f t="shared" si="323"/>
        <v>2</v>
      </c>
      <c r="D10349">
        <v>2607</v>
      </c>
      <c r="E10349" t="s">
        <v>37</v>
      </c>
      <c r="F10349" s="4">
        <v>485000</v>
      </c>
      <c r="G10349" t="s">
        <v>5</v>
      </c>
      <c r="H10349">
        <v>3</v>
      </c>
      <c r="I10349" s="4">
        <f>IF(E10349="Rhode Island", Table1[[#This Row],[price]]*$L$3, IF(E10349="Massachusetts", Table1[[#This Row],[price]]*$L$2, 1))</f>
        <v>485000</v>
      </c>
    </row>
    <row r="10350" spans="1:9" x14ac:dyDescent="0.25">
      <c r="A10350" s="2">
        <v>41774</v>
      </c>
      <c r="B10350" s="1">
        <f t="shared" si="322"/>
        <v>2014</v>
      </c>
      <c r="C10350" s="1">
        <f t="shared" si="323"/>
        <v>2</v>
      </c>
      <c r="D10350">
        <v>2905</v>
      </c>
      <c r="E10350" t="s">
        <v>36</v>
      </c>
      <c r="F10350" s="4">
        <v>508000</v>
      </c>
      <c r="G10350" t="s">
        <v>5</v>
      </c>
      <c r="H10350">
        <v>4</v>
      </c>
      <c r="I10350" s="4">
        <f>IF(E10350="Rhode Island", Table1[[#This Row],[price]]*$L$3, IF(E10350="Massachusetts", Table1[[#This Row],[price]]*$L$2, 1))</f>
        <v>508000</v>
      </c>
    </row>
    <row r="10351" spans="1:9" x14ac:dyDescent="0.25">
      <c r="A10351" s="2">
        <v>41774</v>
      </c>
      <c r="B10351" s="1">
        <f t="shared" si="322"/>
        <v>2014</v>
      </c>
      <c r="C10351" s="1">
        <f t="shared" si="323"/>
        <v>2</v>
      </c>
      <c r="D10351">
        <v>2914</v>
      </c>
      <c r="E10351" t="s">
        <v>36</v>
      </c>
      <c r="F10351" s="4">
        <v>740000</v>
      </c>
      <c r="G10351" t="s">
        <v>5</v>
      </c>
      <c r="H10351">
        <v>4</v>
      </c>
      <c r="I10351" s="4">
        <f>IF(E10351="Rhode Island", Table1[[#This Row],[price]]*$L$3, IF(E10351="Massachusetts", Table1[[#This Row],[price]]*$L$2, 1))</f>
        <v>740000</v>
      </c>
    </row>
    <row r="10352" spans="1:9" x14ac:dyDescent="0.25">
      <c r="A10352" s="2">
        <v>41774</v>
      </c>
      <c r="B10352" s="1">
        <f t="shared" si="322"/>
        <v>2014</v>
      </c>
      <c r="C10352" s="1">
        <f t="shared" si="323"/>
        <v>2</v>
      </c>
      <c r="D10352">
        <v>2612</v>
      </c>
      <c r="E10352" t="s">
        <v>37</v>
      </c>
      <c r="F10352" s="4">
        <v>819500</v>
      </c>
      <c r="G10352" t="s">
        <v>5</v>
      </c>
      <c r="H10352">
        <v>4</v>
      </c>
      <c r="I10352" s="4">
        <f>IF(E10352="Rhode Island", Table1[[#This Row],[price]]*$L$3, IF(E10352="Massachusetts", Table1[[#This Row],[price]]*$L$2, 1))</f>
        <v>819500</v>
      </c>
    </row>
    <row r="10353" spans="1:9" x14ac:dyDescent="0.25">
      <c r="A10353" s="2">
        <v>41775</v>
      </c>
      <c r="B10353" s="1">
        <f t="shared" si="322"/>
        <v>2014</v>
      </c>
      <c r="C10353" s="1">
        <f t="shared" si="323"/>
        <v>2</v>
      </c>
      <c r="D10353">
        <v>2615</v>
      </c>
      <c r="E10353" t="s">
        <v>37</v>
      </c>
      <c r="F10353" s="4">
        <v>439000</v>
      </c>
      <c r="G10353" t="s">
        <v>5</v>
      </c>
      <c r="H10353">
        <v>3</v>
      </c>
      <c r="I10353" s="4">
        <f>IF(E10353="Rhode Island", Table1[[#This Row],[price]]*$L$3, IF(E10353="Massachusetts", Table1[[#This Row],[price]]*$L$2, 1))</f>
        <v>439000</v>
      </c>
    </row>
    <row r="10354" spans="1:9" x14ac:dyDescent="0.25">
      <c r="A10354" s="2">
        <v>41775</v>
      </c>
      <c r="B10354" s="1">
        <f t="shared" si="322"/>
        <v>2014</v>
      </c>
      <c r="C10354" s="1">
        <f t="shared" si="323"/>
        <v>2</v>
      </c>
      <c r="D10354">
        <v>2904</v>
      </c>
      <c r="E10354" t="s">
        <v>36</v>
      </c>
      <c r="F10354" s="4">
        <v>479000</v>
      </c>
      <c r="G10354" t="s">
        <v>5</v>
      </c>
      <c r="H10354">
        <v>4</v>
      </c>
      <c r="I10354" s="4">
        <f>IF(E10354="Rhode Island", Table1[[#This Row],[price]]*$L$3, IF(E10354="Massachusetts", Table1[[#This Row],[price]]*$L$2, 1))</f>
        <v>479000</v>
      </c>
    </row>
    <row r="10355" spans="1:9" x14ac:dyDescent="0.25">
      <c r="A10355" s="2">
        <v>41775</v>
      </c>
      <c r="B10355" s="1">
        <f t="shared" si="322"/>
        <v>2014</v>
      </c>
      <c r="C10355" s="1">
        <f t="shared" si="323"/>
        <v>2</v>
      </c>
      <c r="D10355">
        <v>2906</v>
      </c>
      <c r="E10355" t="s">
        <v>36</v>
      </c>
      <c r="F10355" s="4">
        <v>499000</v>
      </c>
      <c r="G10355" t="s">
        <v>5</v>
      </c>
      <c r="H10355">
        <v>4</v>
      </c>
      <c r="I10355" s="4">
        <f>IF(E10355="Rhode Island", Table1[[#This Row],[price]]*$L$3, IF(E10355="Massachusetts", Table1[[#This Row],[price]]*$L$2, 1))</f>
        <v>499000</v>
      </c>
    </row>
    <row r="10356" spans="1:9" x14ac:dyDescent="0.25">
      <c r="A10356" s="2">
        <v>41775</v>
      </c>
      <c r="B10356" s="1">
        <f t="shared" si="322"/>
        <v>2014</v>
      </c>
      <c r="C10356" s="1">
        <f t="shared" si="323"/>
        <v>2</v>
      </c>
      <c r="D10356">
        <v>2905</v>
      </c>
      <c r="E10356" t="s">
        <v>36</v>
      </c>
      <c r="F10356" s="4">
        <v>560000</v>
      </c>
      <c r="G10356" t="s">
        <v>5</v>
      </c>
      <c r="H10356">
        <v>4</v>
      </c>
      <c r="I10356" s="4">
        <f>IF(E10356="Rhode Island", Table1[[#This Row],[price]]*$L$3, IF(E10356="Massachusetts", Table1[[#This Row],[price]]*$L$2, 1))</f>
        <v>560000</v>
      </c>
    </row>
    <row r="10357" spans="1:9" x14ac:dyDescent="0.25">
      <c r="A10357" s="2">
        <v>41775</v>
      </c>
      <c r="B10357" s="1">
        <f t="shared" si="322"/>
        <v>2014</v>
      </c>
      <c r="C10357" s="1">
        <f t="shared" si="323"/>
        <v>2</v>
      </c>
      <c r="D10357">
        <v>2914</v>
      </c>
      <c r="E10357" t="s">
        <v>36</v>
      </c>
      <c r="F10357" s="4">
        <v>565000</v>
      </c>
      <c r="G10357" t="s">
        <v>5</v>
      </c>
      <c r="H10357">
        <v>4</v>
      </c>
      <c r="I10357" s="4">
        <f>IF(E10357="Rhode Island", Table1[[#This Row],[price]]*$L$3, IF(E10357="Massachusetts", Table1[[#This Row],[price]]*$L$2, 1))</f>
        <v>565000</v>
      </c>
    </row>
    <row r="10358" spans="1:9" x14ac:dyDescent="0.25">
      <c r="A10358" s="2">
        <v>41775</v>
      </c>
      <c r="B10358" s="1">
        <f t="shared" si="322"/>
        <v>2014</v>
      </c>
      <c r="C10358" s="1">
        <f t="shared" si="323"/>
        <v>2</v>
      </c>
      <c r="D10358">
        <v>2617</v>
      </c>
      <c r="E10358" t="s">
        <v>37</v>
      </c>
      <c r="F10358" s="4">
        <v>649990</v>
      </c>
      <c r="G10358" t="s">
        <v>5</v>
      </c>
      <c r="H10358">
        <v>4</v>
      </c>
      <c r="I10358" s="4">
        <f>IF(E10358="Rhode Island", Table1[[#This Row],[price]]*$L$3, IF(E10358="Massachusetts", Table1[[#This Row],[price]]*$L$2, 1))</f>
        <v>649990</v>
      </c>
    </row>
    <row r="10359" spans="1:9" x14ac:dyDescent="0.25">
      <c r="A10359" s="2">
        <v>41775</v>
      </c>
      <c r="B10359" s="1">
        <f t="shared" si="322"/>
        <v>2014</v>
      </c>
      <c r="C10359" s="1">
        <f t="shared" si="323"/>
        <v>2</v>
      </c>
      <c r="D10359">
        <v>2602</v>
      </c>
      <c r="E10359" t="s">
        <v>37</v>
      </c>
      <c r="F10359" s="4">
        <v>650000</v>
      </c>
      <c r="G10359" t="s">
        <v>5</v>
      </c>
      <c r="H10359">
        <v>3</v>
      </c>
      <c r="I10359" s="4">
        <f>IF(E10359="Rhode Island", Table1[[#This Row],[price]]*$L$3, IF(E10359="Massachusetts", Table1[[#This Row],[price]]*$L$2, 1))</f>
        <v>650000</v>
      </c>
    </row>
    <row r="10360" spans="1:9" x14ac:dyDescent="0.25">
      <c r="A10360" s="2">
        <v>41775</v>
      </c>
      <c r="B10360" s="1">
        <f t="shared" si="322"/>
        <v>2014</v>
      </c>
      <c r="C10360" s="1">
        <f t="shared" si="323"/>
        <v>2</v>
      </c>
      <c r="D10360">
        <v>2602</v>
      </c>
      <c r="E10360" t="s">
        <v>37</v>
      </c>
      <c r="F10360" s="4">
        <v>245000</v>
      </c>
      <c r="G10360" t="s">
        <v>6</v>
      </c>
      <c r="H10360">
        <v>1</v>
      </c>
      <c r="I10360" s="4">
        <f>IF(E10360="Rhode Island", Table1[[#This Row],[price]]*$L$3, IF(E10360="Massachusetts", Table1[[#This Row],[price]]*$L$2, 1))</f>
        <v>245000</v>
      </c>
    </row>
    <row r="10361" spans="1:9" x14ac:dyDescent="0.25">
      <c r="A10361" s="2">
        <v>41775</v>
      </c>
      <c r="B10361" s="1">
        <f t="shared" si="322"/>
        <v>2014</v>
      </c>
      <c r="C10361" s="1">
        <f t="shared" si="323"/>
        <v>2</v>
      </c>
      <c r="D10361">
        <v>2612</v>
      </c>
      <c r="E10361" t="s">
        <v>37</v>
      </c>
      <c r="F10361" s="4">
        <v>495000</v>
      </c>
      <c r="G10361" t="s">
        <v>6</v>
      </c>
      <c r="H10361">
        <v>2</v>
      </c>
      <c r="I10361" s="4">
        <f>IF(E10361="Rhode Island", Table1[[#This Row],[price]]*$L$3, IF(E10361="Massachusetts", Table1[[#This Row],[price]]*$L$2, 1))</f>
        <v>495000</v>
      </c>
    </row>
    <row r="10362" spans="1:9" x14ac:dyDescent="0.25">
      <c r="A10362" s="2">
        <v>41776</v>
      </c>
      <c r="B10362" s="1">
        <f t="shared" si="322"/>
        <v>2014</v>
      </c>
      <c r="C10362" s="1">
        <f t="shared" si="323"/>
        <v>2</v>
      </c>
      <c r="D10362">
        <v>2614</v>
      </c>
      <c r="E10362" t="s">
        <v>37</v>
      </c>
      <c r="F10362" s="4">
        <v>502000</v>
      </c>
      <c r="G10362" t="s">
        <v>5</v>
      </c>
      <c r="H10362">
        <v>4</v>
      </c>
      <c r="I10362" s="4">
        <f>IF(E10362="Rhode Island", Table1[[#This Row],[price]]*$L$3, IF(E10362="Massachusetts", Table1[[#This Row],[price]]*$L$2, 1))</f>
        <v>502000</v>
      </c>
    </row>
    <row r="10363" spans="1:9" x14ac:dyDescent="0.25">
      <c r="A10363" s="2">
        <v>41776</v>
      </c>
      <c r="B10363" s="1">
        <f t="shared" si="322"/>
        <v>2014</v>
      </c>
      <c r="C10363" s="1">
        <f t="shared" si="323"/>
        <v>2</v>
      </c>
      <c r="D10363">
        <v>2611</v>
      </c>
      <c r="E10363" t="s">
        <v>37</v>
      </c>
      <c r="F10363" s="4">
        <v>691000</v>
      </c>
      <c r="G10363" t="s">
        <v>5</v>
      </c>
      <c r="H10363">
        <v>4</v>
      </c>
      <c r="I10363" s="4">
        <f>IF(E10363="Rhode Island", Table1[[#This Row],[price]]*$L$3, IF(E10363="Massachusetts", Table1[[#This Row],[price]]*$L$2, 1))</f>
        <v>691000</v>
      </c>
    </row>
    <row r="10364" spans="1:9" x14ac:dyDescent="0.25">
      <c r="A10364" s="2">
        <v>41776</v>
      </c>
      <c r="B10364" s="1">
        <f t="shared" si="322"/>
        <v>2014</v>
      </c>
      <c r="C10364" s="1">
        <f t="shared" si="323"/>
        <v>2</v>
      </c>
      <c r="D10364">
        <v>2600</v>
      </c>
      <c r="E10364" t="s">
        <v>37</v>
      </c>
      <c r="F10364" s="4">
        <v>786000</v>
      </c>
      <c r="G10364" t="s">
        <v>5</v>
      </c>
      <c r="H10364">
        <v>3</v>
      </c>
      <c r="I10364" s="4">
        <f>IF(E10364="Rhode Island", Table1[[#This Row],[price]]*$L$3, IF(E10364="Massachusetts", Table1[[#This Row],[price]]*$L$2, 1))</f>
        <v>786000</v>
      </c>
    </row>
    <row r="10365" spans="1:9" x14ac:dyDescent="0.25">
      <c r="A10365" s="2">
        <v>41778</v>
      </c>
      <c r="B10365" s="1">
        <f t="shared" si="322"/>
        <v>2014</v>
      </c>
      <c r="C10365" s="1">
        <f t="shared" si="323"/>
        <v>2</v>
      </c>
      <c r="D10365">
        <v>2906</v>
      </c>
      <c r="E10365" t="s">
        <v>36</v>
      </c>
      <c r="F10365" s="4">
        <v>431150</v>
      </c>
      <c r="G10365" t="s">
        <v>5</v>
      </c>
      <c r="H10365">
        <v>3</v>
      </c>
      <c r="I10365" s="4">
        <f>IF(E10365="Rhode Island", Table1[[#This Row],[price]]*$L$3, IF(E10365="Massachusetts", Table1[[#This Row],[price]]*$L$2, 1))</f>
        <v>431150</v>
      </c>
    </row>
    <row r="10366" spans="1:9" x14ac:dyDescent="0.25">
      <c r="A10366" s="2">
        <v>41778</v>
      </c>
      <c r="B10366" s="1">
        <f t="shared" si="322"/>
        <v>2014</v>
      </c>
      <c r="C10366" s="1">
        <f t="shared" si="323"/>
        <v>2</v>
      </c>
      <c r="D10366">
        <v>2615</v>
      </c>
      <c r="E10366" t="s">
        <v>37</v>
      </c>
      <c r="F10366" s="4">
        <v>505000</v>
      </c>
      <c r="G10366" t="s">
        <v>5</v>
      </c>
      <c r="H10366">
        <v>4</v>
      </c>
      <c r="I10366" s="4">
        <f>IF(E10366="Rhode Island", Table1[[#This Row],[price]]*$L$3, IF(E10366="Massachusetts", Table1[[#This Row],[price]]*$L$2, 1))</f>
        <v>505000</v>
      </c>
    </row>
    <row r="10367" spans="1:9" x14ac:dyDescent="0.25">
      <c r="A10367" s="2">
        <v>41778</v>
      </c>
      <c r="B10367" s="1">
        <f t="shared" si="322"/>
        <v>2014</v>
      </c>
      <c r="C10367" s="1">
        <f t="shared" si="323"/>
        <v>2</v>
      </c>
      <c r="D10367">
        <v>2617</v>
      </c>
      <c r="E10367" t="s">
        <v>37</v>
      </c>
      <c r="F10367" s="4">
        <v>522000</v>
      </c>
      <c r="G10367" t="s">
        <v>5</v>
      </c>
      <c r="H10367">
        <v>3</v>
      </c>
      <c r="I10367" s="4">
        <f>IF(E10367="Rhode Island", Table1[[#This Row],[price]]*$L$3, IF(E10367="Massachusetts", Table1[[#This Row],[price]]*$L$2, 1))</f>
        <v>522000</v>
      </c>
    </row>
    <row r="10368" spans="1:9" x14ac:dyDescent="0.25">
      <c r="A10368" s="2">
        <v>41778</v>
      </c>
      <c r="B10368" s="1">
        <f t="shared" si="322"/>
        <v>2014</v>
      </c>
      <c r="C10368" s="1">
        <f t="shared" si="323"/>
        <v>2</v>
      </c>
      <c r="D10368">
        <v>2904</v>
      </c>
      <c r="E10368" t="s">
        <v>36</v>
      </c>
      <c r="F10368" s="4">
        <v>557500</v>
      </c>
      <c r="G10368" t="s">
        <v>5</v>
      </c>
      <c r="H10368">
        <v>4</v>
      </c>
      <c r="I10368" s="4">
        <f>IF(E10368="Rhode Island", Table1[[#This Row],[price]]*$L$3, IF(E10368="Massachusetts", Table1[[#This Row],[price]]*$L$2, 1))</f>
        <v>557500</v>
      </c>
    </row>
    <row r="10369" spans="1:9" x14ac:dyDescent="0.25">
      <c r="A10369" s="2">
        <v>41778</v>
      </c>
      <c r="B10369" s="1">
        <f t="shared" si="322"/>
        <v>2014</v>
      </c>
      <c r="C10369" s="1">
        <f t="shared" si="323"/>
        <v>2</v>
      </c>
      <c r="D10369">
        <v>2914</v>
      </c>
      <c r="E10369" t="s">
        <v>36</v>
      </c>
      <c r="F10369" s="4">
        <v>600000</v>
      </c>
      <c r="G10369" t="s">
        <v>5</v>
      </c>
      <c r="H10369">
        <v>4</v>
      </c>
      <c r="I10369" s="4">
        <f>IF(E10369="Rhode Island", Table1[[#This Row],[price]]*$L$3, IF(E10369="Massachusetts", Table1[[#This Row],[price]]*$L$2, 1))</f>
        <v>600000</v>
      </c>
    </row>
    <row r="10370" spans="1:9" x14ac:dyDescent="0.25">
      <c r="A10370" s="2">
        <v>41778</v>
      </c>
      <c r="B10370" s="1">
        <f t="shared" ref="B10370:B10433" si="324">YEAR(A10370)</f>
        <v>2014</v>
      </c>
      <c r="C10370" s="1">
        <f t="shared" ref="C10370:C10433" si="325">ROUNDUP(MONTH(A10370)/3,0)</f>
        <v>2</v>
      </c>
      <c r="D10370">
        <v>2612</v>
      </c>
      <c r="E10370" t="s">
        <v>37</v>
      </c>
      <c r="F10370" s="4">
        <v>660000</v>
      </c>
      <c r="G10370" t="s">
        <v>5</v>
      </c>
      <c r="H10370">
        <v>4</v>
      </c>
      <c r="I10370" s="4">
        <f>IF(E10370="Rhode Island", Table1[[#This Row],[price]]*$L$3, IF(E10370="Massachusetts", Table1[[#This Row],[price]]*$L$2, 1))</f>
        <v>660000</v>
      </c>
    </row>
    <row r="10371" spans="1:9" x14ac:dyDescent="0.25">
      <c r="A10371" s="2">
        <v>41778</v>
      </c>
      <c r="B10371" s="1">
        <f t="shared" si="324"/>
        <v>2014</v>
      </c>
      <c r="C10371" s="1">
        <f t="shared" si="325"/>
        <v>2</v>
      </c>
      <c r="D10371">
        <v>2914</v>
      </c>
      <c r="E10371" t="s">
        <v>36</v>
      </c>
      <c r="F10371" s="4">
        <v>775000</v>
      </c>
      <c r="G10371" t="s">
        <v>5</v>
      </c>
      <c r="H10371">
        <v>5</v>
      </c>
      <c r="I10371" s="4">
        <f>IF(E10371="Rhode Island", Table1[[#This Row],[price]]*$L$3, IF(E10371="Massachusetts", Table1[[#This Row],[price]]*$L$2, 1))</f>
        <v>775000</v>
      </c>
    </row>
    <row r="10372" spans="1:9" x14ac:dyDescent="0.25">
      <c r="A10372" s="2">
        <v>41778</v>
      </c>
      <c r="B10372" s="1">
        <f t="shared" si="324"/>
        <v>2014</v>
      </c>
      <c r="C10372" s="1">
        <f t="shared" si="325"/>
        <v>2</v>
      </c>
      <c r="D10372">
        <v>2603</v>
      </c>
      <c r="E10372" t="s">
        <v>37</v>
      </c>
      <c r="F10372" s="4">
        <v>985000</v>
      </c>
      <c r="G10372" t="s">
        <v>5</v>
      </c>
      <c r="H10372">
        <v>4</v>
      </c>
      <c r="I10372" s="4">
        <f>IF(E10372="Rhode Island", Table1[[#This Row],[price]]*$L$3, IF(E10372="Massachusetts", Table1[[#This Row],[price]]*$L$2, 1))</f>
        <v>985000</v>
      </c>
    </row>
    <row r="10373" spans="1:9" x14ac:dyDescent="0.25">
      <c r="A10373" s="2">
        <v>41778</v>
      </c>
      <c r="B10373" s="1">
        <f t="shared" si="324"/>
        <v>2014</v>
      </c>
      <c r="C10373" s="1">
        <f t="shared" si="325"/>
        <v>2</v>
      </c>
      <c r="D10373">
        <v>2602</v>
      </c>
      <c r="E10373" t="s">
        <v>37</v>
      </c>
      <c r="F10373" s="4">
        <v>337500</v>
      </c>
      <c r="G10373" t="s">
        <v>6</v>
      </c>
      <c r="H10373">
        <v>1</v>
      </c>
      <c r="I10373" s="4">
        <f>IF(E10373="Rhode Island", Table1[[#This Row],[price]]*$L$3, IF(E10373="Massachusetts", Table1[[#This Row],[price]]*$L$2, 1))</f>
        <v>337500</v>
      </c>
    </row>
    <row r="10374" spans="1:9" x14ac:dyDescent="0.25">
      <c r="A10374" s="2">
        <v>41779</v>
      </c>
      <c r="B10374" s="1">
        <f t="shared" si="324"/>
        <v>2014</v>
      </c>
      <c r="C10374" s="1">
        <f t="shared" si="325"/>
        <v>2</v>
      </c>
      <c r="D10374">
        <v>2605</v>
      </c>
      <c r="E10374" t="s">
        <v>37</v>
      </c>
      <c r="F10374" s="4">
        <v>425000</v>
      </c>
      <c r="G10374" t="s">
        <v>5</v>
      </c>
      <c r="H10374">
        <v>2</v>
      </c>
      <c r="I10374" s="4">
        <f>IF(E10374="Rhode Island", Table1[[#This Row],[price]]*$L$3, IF(E10374="Massachusetts", Table1[[#This Row],[price]]*$L$2, 1))</f>
        <v>425000</v>
      </c>
    </row>
    <row r="10375" spans="1:9" x14ac:dyDescent="0.25">
      <c r="A10375" s="2">
        <v>41779</v>
      </c>
      <c r="B10375" s="1">
        <f t="shared" si="324"/>
        <v>2014</v>
      </c>
      <c r="C10375" s="1">
        <f t="shared" si="325"/>
        <v>2</v>
      </c>
      <c r="D10375">
        <v>2906</v>
      </c>
      <c r="E10375" t="s">
        <v>36</v>
      </c>
      <c r="F10375" s="4">
        <v>440000</v>
      </c>
      <c r="G10375" t="s">
        <v>5</v>
      </c>
      <c r="H10375">
        <v>3</v>
      </c>
      <c r="I10375" s="4">
        <f>IF(E10375="Rhode Island", Table1[[#This Row],[price]]*$L$3, IF(E10375="Massachusetts", Table1[[#This Row],[price]]*$L$2, 1))</f>
        <v>440000</v>
      </c>
    </row>
    <row r="10376" spans="1:9" x14ac:dyDescent="0.25">
      <c r="A10376" s="2">
        <v>41779</v>
      </c>
      <c r="B10376" s="1">
        <f t="shared" si="324"/>
        <v>2014</v>
      </c>
      <c r="C10376" s="1">
        <f t="shared" si="325"/>
        <v>2</v>
      </c>
      <c r="D10376">
        <v>2913</v>
      </c>
      <c r="E10376" t="s">
        <v>36</v>
      </c>
      <c r="F10376" s="4">
        <v>509950</v>
      </c>
      <c r="G10376" t="s">
        <v>5</v>
      </c>
      <c r="H10376">
        <v>4</v>
      </c>
      <c r="I10376" s="4">
        <f>IF(E10376="Rhode Island", Table1[[#This Row],[price]]*$L$3, IF(E10376="Massachusetts", Table1[[#This Row],[price]]*$L$2, 1))</f>
        <v>509950</v>
      </c>
    </row>
    <row r="10377" spans="1:9" x14ac:dyDescent="0.25">
      <c r="A10377" s="2">
        <v>41779</v>
      </c>
      <c r="B10377" s="1">
        <f t="shared" si="324"/>
        <v>2014</v>
      </c>
      <c r="C10377" s="1">
        <f t="shared" si="325"/>
        <v>2</v>
      </c>
      <c r="D10377">
        <v>2914</v>
      </c>
      <c r="E10377" t="s">
        <v>36</v>
      </c>
      <c r="F10377" s="4">
        <v>645000</v>
      </c>
      <c r="G10377" t="s">
        <v>5</v>
      </c>
      <c r="H10377">
        <v>4</v>
      </c>
      <c r="I10377" s="4">
        <f>IF(E10377="Rhode Island", Table1[[#This Row],[price]]*$L$3, IF(E10377="Massachusetts", Table1[[#This Row],[price]]*$L$2, 1))</f>
        <v>645000</v>
      </c>
    </row>
    <row r="10378" spans="1:9" x14ac:dyDescent="0.25">
      <c r="A10378" s="2">
        <v>41779</v>
      </c>
      <c r="B10378" s="1">
        <f t="shared" si="324"/>
        <v>2014</v>
      </c>
      <c r="C10378" s="1">
        <f t="shared" si="325"/>
        <v>2</v>
      </c>
      <c r="D10378">
        <v>2604</v>
      </c>
      <c r="E10378" t="s">
        <v>37</v>
      </c>
      <c r="F10378" s="4">
        <v>660000</v>
      </c>
      <c r="G10378" t="s">
        <v>5</v>
      </c>
      <c r="H10378">
        <v>3</v>
      </c>
      <c r="I10378" s="4">
        <f>IF(E10378="Rhode Island", Table1[[#This Row],[price]]*$L$3, IF(E10378="Massachusetts", Table1[[#This Row],[price]]*$L$2, 1))</f>
        <v>660000</v>
      </c>
    </row>
    <row r="10379" spans="1:9" x14ac:dyDescent="0.25">
      <c r="A10379" s="2">
        <v>41779</v>
      </c>
      <c r="B10379" s="1">
        <f t="shared" si="324"/>
        <v>2014</v>
      </c>
      <c r="C10379" s="1">
        <f t="shared" si="325"/>
        <v>2</v>
      </c>
      <c r="D10379">
        <v>2911</v>
      </c>
      <c r="E10379" t="s">
        <v>36</v>
      </c>
      <c r="F10379" s="4">
        <v>772000</v>
      </c>
      <c r="G10379" t="s">
        <v>5</v>
      </c>
      <c r="H10379">
        <v>4</v>
      </c>
      <c r="I10379" s="4">
        <f>IF(E10379="Rhode Island", Table1[[#This Row],[price]]*$L$3, IF(E10379="Massachusetts", Table1[[#This Row],[price]]*$L$2, 1))</f>
        <v>772000</v>
      </c>
    </row>
    <row r="10380" spans="1:9" x14ac:dyDescent="0.25">
      <c r="A10380" s="2">
        <v>41779</v>
      </c>
      <c r="B10380" s="1">
        <f t="shared" si="324"/>
        <v>2014</v>
      </c>
      <c r="C10380" s="1">
        <f t="shared" si="325"/>
        <v>2</v>
      </c>
      <c r="D10380">
        <v>2612</v>
      </c>
      <c r="E10380" t="s">
        <v>37</v>
      </c>
      <c r="F10380" s="4">
        <v>240000</v>
      </c>
      <c r="G10380" t="s">
        <v>6</v>
      </c>
      <c r="H10380">
        <v>1</v>
      </c>
      <c r="I10380" s="4">
        <f>IF(E10380="Rhode Island", Table1[[#This Row],[price]]*$L$3, IF(E10380="Massachusetts", Table1[[#This Row],[price]]*$L$2, 1))</f>
        <v>240000</v>
      </c>
    </row>
    <row r="10381" spans="1:9" x14ac:dyDescent="0.25">
      <c r="A10381" s="2">
        <v>41779</v>
      </c>
      <c r="B10381" s="1">
        <f t="shared" si="324"/>
        <v>2014</v>
      </c>
      <c r="C10381" s="1">
        <f t="shared" si="325"/>
        <v>2</v>
      </c>
      <c r="D10381">
        <v>2601</v>
      </c>
      <c r="E10381" t="s">
        <v>37</v>
      </c>
      <c r="F10381" s="4">
        <v>282500</v>
      </c>
      <c r="G10381" t="s">
        <v>6</v>
      </c>
      <c r="H10381">
        <v>1</v>
      </c>
      <c r="I10381" s="4">
        <f>IF(E10381="Rhode Island", Table1[[#This Row],[price]]*$L$3, IF(E10381="Massachusetts", Table1[[#This Row],[price]]*$L$2, 1))</f>
        <v>282500</v>
      </c>
    </row>
    <row r="10382" spans="1:9" x14ac:dyDescent="0.25">
      <c r="A10382" s="2">
        <v>41779</v>
      </c>
      <c r="B10382" s="1">
        <f t="shared" si="324"/>
        <v>2014</v>
      </c>
      <c r="C10382" s="1">
        <f t="shared" si="325"/>
        <v>2</v>
      </c>
      <c r="D10382">
        <v>2604</v>
      </c>
      <c r="E10382" t="s">
        <v>37</v>
      </c>
      <c r="F10382" s="4">
        <v>415000</v>
      </c>
      <c r="G10382" t="s">
        <v>6</v>
      </c>
      <c r="H10382">
        <v>2</v>
      </c>
      <c r="I10382" s="4">
        <f>IF(E10382="Rhode Island", Table1[[#This Row],[price]]*$L$3, IF(E10382="Massachusetts", Table1[[#This Row],[price]]*$L$2, 1))</f>
        <v>415000</v>
      </c>
    </row>
    <row r="10383" spans="1:9" x14ac:dyDescent="0.25">
      <c r="A10383" s="2">
        <v>41779</v>
      </c>
      <c r="B10383" s="1">
        <f t="shared" si="324"/>
        <v>2014</v>
      </c>
      <c r="C10383" s="1">
        <f t="shared" si="325"/>
        <v>2</v>
      </c>
      <c r="D10383">
        <v>2600</v>
      </c>
      <c r="E10383" t="s">
        <v>37</v>
      </c>
      <c r="F10383" s="4">
        <v>525000</v>
      </c>
      <c r="G10383" t="s">
        <v>6</v>
      </c>
      <c r="H10383">
        <v>1</v>
      </c>
      <c r="I10383" s="4">
        <f>IF(E10383="Rhode Island", Table1[[#This Row],[price]]*$L$3, IF(E10383="Massachusetts", Table1[[#This Row],[price]]*$L$2, 1))</f>
        <v>525000</v>
      </c>
    </row>
    <row r="10384" spans="1:9" x14ac:dyDescent="0.25">
      <c r="A10384" s="2">
        <v>41780</v>
      </c>
      <c r="B10384" s="1">
        <f t="shared" si="324"/>
        <v>2014</v>
      </c>
      <c r="C10384" s="1">
        <f t="shared" si="325"/>
        <v>2</v>
      </c>
      <c r="D10384">
        <v>2905</v>
      </c>
      <c r="E10384" t="s">
        <v>36</v>
      </c>
      <c r="F10384" s="4">
        <v>334000</v>
      </c>
      <c r="G10384" t="s">
        <v>5</v>
      </c>
      <c r="H10384">
        <v>3</v>
      </c>
      <c r="I10384" s="4">
        <f>IF(E10384="Rhode Island", Table1[[#This Row],[price]]*$L$3, IF(E10384="Massachusetts", Table1[[#This Row],[price]]*$L$2, 1))</f>
        <v>334000</v>
      </c>
    </row>
    <row r="10385" spans="1:9" x14ac:dyDescent="0.25">
      <c r="A10385" s="2">
        <v>41780</v>
      </c>
      <c r="B10385" s="1">
        <f t="shared" si="324"/>
        <v>2014</v>
      </c>
      <c r="C10385" s="1">
        <f t="shared" si="325"/>
        <v>2</v>
      </c>
      <c r="D10385">
        <v>2906</v>
      </c>
      <c r="E10385" t="s">
        <v>36</v>
      </c>
      <c r="F10385" s="4">
        <v>422000</v>
      </c>
      <c r="G10385" t="s">
        <v>5</v>
      </c>
      <c r="H10385">
        <v>3</v>
      </c>
      <c r="I10385" s="4">
        <f>IF(E10385="Rhode Island", Table1[[#This Row],[price]]*$L$3, IF(E10385="Massachusetts", Table1[[#This Row],[price]]*$L$2, 1))</f>
        <v>422000</v>
      </c>
    </row>
    <row r="10386" spans="1:9" x14ac:dyDescent="0.25">
      <c r="A10386" s="2">
        <v>41780</v>
      </c>
      <c r="B10386" s="1">
        <f t="shared" si="324"/>
        <v>2014</v>
      </c>
      <c r="C10386" s="1">
        <f t="shared" si="325"/>
        <v>2</v>
      </c>
      <c r="D10386">
        <v>2905</v>
      </c>
      <c r="E10386" t="s">
        <v>36</v>
      </c>
      <c r="F10386" s="4">
        <v>500000</v>
      </c>
      <c r="G10386" t="s">
        <v>5</v>
      </c>
      <c r="H10386">
        <v>4</v>
      </c>
      <c r="I10386" s="4">
        <f>IF(E10386="Rhode Island", Table1[[#This Row],[price]]*$L$3, IF(E10386="Massachusetts", Table1[[#This Row],[price]]*$L$2, 1))</f>
        <v>500000</v>
      </c>
    </row>
    <row r="10387" spans="1:9" x14ac:dyDescent="0.25">
      <c r="A10387" s="2">
        <v>41780</v>
      </c>
      <c r="B10387" s="1">
        <f t="shared" si="324"/>
        <v>2014</v>
      </c>
      <c r="C10387" s="1">
        <f t="shared" si="325"/>
        <v>2</v>
      </c>
      <c r="D10387">
        <v>2902</v>
      </c>
      <c r="E10387" t="s">
        <v>36</v>
      </c>
      <c r="F10387" s="4">
        <v>520000</v>
      </c>
      <c r="G10387" t="s">
        <v>5</v>
      </c>
      <c r="H10387">
        <v>5</v>
      </c>
      <c r="I10387" s="4">
        <f>IF(E10387="Rhode Island", Table1[[#This Row],[price]]*$L$3, IF(E10387="Massachusetts", Table1[[#This Row],[price]]*$L$2, 1))</f>
        <v>520000</v>
      </c>
    </row>
    <row r="10388" spans="1:9" x14ac:dyDescent="0.25">
      <c r="A10388" s="2">
        <v>41780</v>
      </c>
      <c r="B10388" s="1">
        <f t="shared" si="324"/>
        <v>2014</v>
      </c>
      <c r="C10388" s="1">
        <f t="shared" si="325"/>
        <v>2</v>
      </c>
      <c r="D10388">
        <v>2914</v>
      </c>
      <c r="E10388" t="s">
        <v>36</v>
      </c>
      <c r="F10388" s="4">
        <v>536000</v>
      </c>
      <c r="G10388" t="s">
        <v>5</v>
      </c>
      <c r="H10388">
        <v>4</v>
      </c>
      <c r="I10388" s="4">
        <f>IF(E10388="Rhode Island", Table1[[#This Row],[price]]*$L$3, IF(E10388="Massachusetts", Table1[[#This Row],[price]]*$L$2, 1))</f>
        <v>536000</v>
      </c>
    </row>
    <row r="10389" spans="1:9" x14ac:dyDescent="0.25">
      <c r="A10389" s="2">
        <v>41780</v>
      </c>
      <c r="B10389" s="1">
        <f t="shared" si="324"/>
        <v>2014</v>
      </c>
      <c r="C10389" s="1">
        <f t="shared" si="325"/>
        <v>2</v>
      </c>
      <c r="D10389">
        <v>2614</v>
      </c>
      <c r="E10389" t="s">
        <v>37</v>
      </c>
      <c r="F10389" s="4">
        <v>570500</v>
      </c>
      <c r="G10389" t="s">
        <v>5</v>
      </c>
      <c r="H10389">
        <v>4</v>
      </c>
      <c r="I10389" s="4">
        <f>IF(E10389="Rhode Island", Table1[[#This Row],[price]]*$L$3, IF(E10389="Massachusetts", Table1[[#This Row],[price]]*$L$2, 1))</f>
        <v>570500</v>
      </c>
    </row>
    <row r="10390" spans="1:9" x14ac:dyDescent="0.25">
      <c r="A10390" s="2">
        <v>41780</v>
      </c>
      <c r="B10390" s="1">
        <f t="shared" si="324"/>
        <v>2014</v>
      </c>
      <c r="C10390" s="1">
        <f t="shared" si="325"/>
        <v>2</v>
      </c>
      <c r="D10390">
        <v>2902</v>
      </c>
      <c r="E10390" t="s">
        <v>36</v>
      </c>
      <c r="F10390" s="4">
        <v>655000</v>
      </c>
      <c r="G10390" t="s">
        <v>5</v>
      </c>
      <c r="H10390">
        <v>4</v>
      </c>
      <c r="I10390" s="4">
        <f>IF(E10390="Rhode Island", Table1[[#This Row],[price]]*$L$3, IF(E10390="Massachusetts", Table1[[#This Row],[price]]*$L$2, 1))</f>
        <v>655000</v>
      </c>
    </row>
    <row r="10391" spans="1:9" x14ac:dyDescent="0.25">
      <c r="A10391" s="2">
        <v>41780</v>
      </c>
      <c r="B10391" s="1">
        <f t="shared" si="324"/>
        <v>2014</v>
      </c>
      <c r="C10391" s="1">
        <f t="shared" si="325"/>
        <v>2</v>
      </c>
      <c r="D10391">
        <v>2617</v>
      </c>
      <c r="E10391" t="s">
        <v>37</v>
      </c>
      <c r="F10391" s="4">
        <v>795000</v>
      </c>
      <c r="G10391" t="s">
        <v>5</v>
      </c>
      <c r="H10391">
        <v>4</v>
      </c>
      <c r="I10391" s="4">
        <f>IF(E10391="Rhode Island", Table1[[#This Row],[price]]*$L$3, IF(E10391="Massachusetts", Table1[[#This Row],[price]]*$L$2, 1))</f>
        <v>795000</v>
      </c>
    </row>
    <row r="10392" spans="1:9" x14ac:dyDescent="0.25">
      <c r="A10392" s="2">
        <v>41781</v>
      </c>
      <c r="B10392" s="1">
        <f t="shared" si="324"/>
        <v>2014</v>
      </c>
      <c r="C10392" s="1">
        <f t="shared" si="325"/>
        <v>2</v>
      </c>
      <c r="D10392">
        <v>2906</v>
      </c>
      <c r="E10392" t="s">
        <v>36</v>
      </c>
      <c r="F10392" s="4">
        <v>455000</v>
      </c>
      <c r="G10392" t="s">
        <v>5</v>
      </c>
      <c r="H10392">
        <v>3</v>
      </c>
      <c r="I10392" s="4">
        <f>IF(E10392="Rhode Island", Table1[[#This Row],[price]]*$L$3, IF(E10392="Massachusetts", Table1[[#This Row],[price]]*$L$2, 1))</f>
        <v>455000</v>
      </c>
    </row>
    <row r="10393" spans="1:9" x14ac:dyDescent="0.25">
      <c r="A10393" s="2">
        <v>41781</v>
      </c>
      <c r="B10393" s="1">
        <f t="shared" si="324"/>
        <v>2014</v>
      </c>
      <c r="C10393" s="1">
        <f t="shared" si="325"/>
        <v>2</v>
      </c>
      <c r="D10393">
        <v>2902</v>
      </c>
      <c r="E10393" t="s">
        <v>36</v>
      </c>
      <c r="F10393" s="4">
        <v>505000</v>
      </c>
      <c r="G10393" t="s">
        <v>5</v>
      </c>
      <c r="H10393">
        <v>3</v>
      </c>
      <c r="I10393" s="4">
        <f>IF(E10393="Rhode Island", Table1[[#This Row],[price]]*$L$3, IF(E10393="Massachusetts", Table1[[#This Row],[price]]*$L$2, 1))</f>
        <v>505000</v>
      </c>
    </row>
    <row r="10394" spans="1:9" x14ac:dyDescent="0.25">
      <c r="A10394" s="2">
        <v>41781</v>
      </c>
      <c r="B10394" s="1">
        <f t="shared" si="324"/>
        <v>2014</v>
      </c>
      <c r="C10394" s="1">
        <f t="shared" si="325"/>
        <v>2</v>
      </c>
      <c r="D10394">
        <v>2617</v>
      </c>
      <c r="E10394" t="s">
        <v>37</v>
      </c>
      <c r="F10394" s="4">
        <v>510000</v>
      </c>
      <c r="G10394" t="s">
        <v>5</v>
      </c>
      <c r="H10394">
        <v>3</v>
      </c>
      <c r="I10394" s="4">
        <f>IF(E10394="Rhode Island", Table1[[#This Row],[price]]*$L$3, IF(E10394="Massachusetts", Table1[[#This Row],[price]]*$L$2, 1))</f>
        <v>510000</v>
      </c>
    </row>
    <row r="10395" spans="1:9" x14ac:dyDescent="0.25">
      <c r="A10395" s="2">
        <v>41781</v>
      </c>
      <c r="B10395" s="1">
        <f t="shared" si="324"/>
        <v>2014</v>
      </c>
      <c r="C10395" s="1">
        <f t="shared" si="325"/>
        <v>2</v>
      </c>
      <c r="D10395">
        <v>2615</v>
      </c>
      <c r="E10395" t="s">
        <v>37</v>
      </c>
      <c r="F10395" s="4">
        <v>546000</v>
      </c>
      <c r="G10395" t="s">
        <v>5</v>
      </c>
      <c r="H10395">
        <v>5</v>
      </c>
      <c r="I10395" s="4">
        <f>IF(E10395="Rhode Island", Table1[[#This Row],[price]]*$L$3, IF(E10395="Massachusetts", Table1[[#This Row],[price]]*$L$2, 1))</f>
        <v>546000</v>
      </c>
    </row>
    <row r="10396" spans="1:9" x14ac:dyDescent="0.25">
      <c r="A10396" s="2">
        <v>41781</v>
      </c>
      <c r="B10396" s="1">
        <f t="shared" si="324"/>
        <v>2014</v>
      </c>
      <c r="C10396" s="1">
        <f t="shared" si="325"/>
        <v>2</v>
      </c>
      <c r="D10396">
        <v>2903</v>
      </c>
      <c r="E10396" t="s">
        <v>36</v>
      </c>
      <c r="F10396" s="4">
        <v>560000</v>
      </c>
      <c r="G10396" t="s">
        <v>5</v>
      </c>
      <c r="H10396">
        <v>4</v>
      </c>
      <c r="I10396" s="4">
        <f>IF(E10396="Rhode Island", Table1[[#This Row],[price]]*$L$3, IF(E10396="Massachusetts", Table1[[#This Row],[price]]*$L$2, 1))</f>
        <v>560000</v>
      </c>
    </row>
    <row r="10397" spans="1:9" x14ac:dyDescent="0.25">
      <c r="A10397" s="2">
        <v>41781</v>
      </c>
      <c r="B10397" s="1">
        <f t="shared" si="324"/>
        <v>2014</v>
      </c>
      <c r="C10397" s="1">
        <f t="shared" si="325"/>
        <v>2</v>
      </c>
      <c r="D10397">
        <v>2904</v>
      </c>
      <c r="E10397" t="s">
        <v>36</v>
      </c>
      <c r="F10397" s="4">
        <v>632000</v>
      </c>
      <c r="G10397" t="s">
        <v>5</v>
      </c>
      <c r="H10397">
        <v>4</v>
      </c>
      <c r="I10397" s="4">
        <f>IF(E10397="Rhode Island", Table1[[#This Row],[price]]*$L$3, IF(E10397="Massachusetts", Table1[[#This Row],[price]]*$L$2, 1))</f>
        <v>632000</v>
      </c>
    </row>
    <row r="10398" spans="1:9" x14ac:dyDescent="0.25">
      <c r="A10398" s="2">
        <v>41781</v>
      </c>
      <c r="B10398" s="1">
        <f t="shared" si="324"/>
        <v>2014</v>
      </c>
      <c r="C10398" s="1">
        <f t="shared" si="325"/>
        <v>2</v>
      </c>
      <c r="D10398">
        <v>2617</v>
      </c>
      <c r="E10398" t="s">
        <v>37</v>
      </c>
      <c r="F10398" s="4">
        <v>632000</v>
      </c>
      <c r="G10398" t="s">
        <v>5</v>
      </c>
      <c r="H10398">
        <v>4</v>
      </c>
      <c r="I10398" s="4">
        <f>IF(E10398="Rhode Island", Table1[[#This Row],[price]]*$L$3, IF(E10398="Massachusetts", Table1[[#This Row],[price]]*$L$2, 1))</f>
        <v>632000</v>
      </c>
    </row>
    <row r="10399" spans="1:9" x14ac:dyDescent="0.25">
      <c r="A10399" s="2">
        <v>41781</v>
      </c>
      <c r="B10399" s="1">
        <f t="shared" si="324"/>
        <v>2014</v>
      </c>
      <c r="C10399" s="1">
        <f t="shared" si="325"/>
        <v>2</v>
      </c>
      <c r="D10399">
        <v>2607</v>
      </c>
      <c r="E10399" t="s">
        <v>37</v>
      </c>
      <c r="F10399" s="4">
        <v>725000</v>
      </c>
      <c r="G10399" t="s">
        <v>5</v>
      </c>
      <c r="H10399">
        <v>3</v>
      </c>
      <c r="I10399" s="4">
        <f>IF(E10399="Rhode Island", Table1[[#This Row],[price]]*$L$3, IF(E10399="Massachusetts", Table1[[#This Row],[price]]*$L$2, 1))</f>
        <v>725000</v>
      </c>
    </row>
    <row r="10400" spans="1:9" x14ac:dyDescent="0.25">
      <c r="A10400" s="2">
        <v>41782</v>
      </c>
      <c r="B10400" s="1">
        <f t="shared" si="324"/>
        <v>2014</v>
      </c>
      <c r="C10400" s="1">
        <f t="shared" si="325"/>
        <v>2</v>
      </c>
      <c r="D10400">
        <v>2906</v>
      </c>
      <c r="E10400" t="s">
        <v>36</v>
      </c>
      <c r="F10400" s="4">
        <v>372000</v>
      </c>
      <c r="G10400" t="s">
        <v>5</v>
      </c>
      <c r="H10400">
        <v>3</v>
      </c>
      <c r="I10400" s="4">
        <f>IF(E10400="Rhode Island", Table1[[#This Row],[price]]*$L$3, IF(E10400="Massachusetts", Table1[[#This Row],[price]]*$L$2, 1))</f>
        <v>372000</v>
      </c>
    </row>
    <row r="10401" spans="1:9" x14ac:dyDescent="0.25">
      <c r="A10401" s="2">
        <v>41782</v>
      </c>
      <c r="B10401" s="1">
        <f t="shared" si="324"/>
        <v>2014</v>
      </c>
      <c r="C10401" s="1">
        <f t="shared" si="325"/>
        <v>2</v>
      </c>
      <c r="D10401">
        <v>2904</v>
      </c>
      <c r="E10401" t="s">
        <v>36</v>
      </c>
      <c r="F10401" s="4">
        <v>400000</v>
      </c>
      <c r="G10401" t="s">
        <v>5</v>
      </c>
      <c r="H10401">
        <v>3</v>
      </c>
      <c r="I10401" s="4">
        <f>IF(E10401="Rhode Island", Table1[[#This Row],[price]]*$L$3, IF(E10401="Massachusetts", Table1[[#This Row],[price]]*$L$2, 1))</f>
        <v>400000</v>
      </c>
    </row>
    <row r="10402" spans="1:9" x14ac:dyDescent="0.25">
      <c r="A10402" s="2">
        <v>41782</v>
      </c>
      <c r="B10402" s="1">
        <f t="shared" si="324"/>
        <v>2014</v>
      </c>
      <c r="C10402" s="1">
        <f t="shared" si="325"/>
        <v>2</v>
      </c>
      <c r="D10402">
        <v>2913</v>
      </c>
      <c r="E10402" t="s">
        <v>36</v>
      </c>
      <c r="F10402" s="4">
        <v>450000</v>
      </c>
      <c r="G10402" t="s">
        <v>5</v>
      </c>
      <c r="H10402">
        <v>3</v>
      </c>
      <c r="I10402" s="4">
        <f>IF(E10402="Rhode Island", Table1[[#This Row],[price]]*$L$3, IF(E10402="Massachusetts", Table1[[#This Row],[price]]*$L$2, 1))</f>
        <v>450000</v>
      </c>
    </row>
    <row r="10403" spans="1:9" x14ac:dyDescent="0.25">
      <c r="A10403" s="2">
        <v>41782</v>
      </c>
      <c r="B10403" s="1">
        <f t="shared" si="324"/>
        <v>2014</v>
      </c>
      <c r="C10403" s="1">
        <f t="shared" si="325"/>
        <v>2</v>
      </c>
      <c r="D10403">
        <v>2905</v>
      </c>
      <c r="E10403" t="s">
        <v>36</v>
      </c>
      <c r="F10403" s="4">
        <v>460000</v>
      </c>
      <c r="G10403" t="s">
        <v>5</v>
      </c>
      <c r="H10403">
        <v>3</v>
      </c>
      <c r="I10403" s="4">
        <f>IF(E10403="Rhode Island", Table1[[#This Row],[price]]*$L$3, IF(E10403="Massachusetts", Table1[[#This Row],[price]]*$L$2, 1))</f>
        <v>460000</v>
      </c>
    </row>
    <row r="10404" spans="1:9" x14ac:dyDescent="0.25">
      <c r="A10404" s="2">
        <v>41782</v>
      </c>
      <c r="B10404" s="1">
        <f t="shared" si="324"/>
        <v>2014</v>
      </c>
      <c r="C10404" s="1">
        <f t="shared" si="325"/>
        <v>2</v>
      </c>
      <c r="D10404">
        <v>2617</v>
      </c>
      <c r="E10404" t="s">
        <v>37</v>
      </c>
      <c r="F10404" s="4">
        <v>465000</v>
      </c>
      <c r="G10404" t="s">
        <v>5</v>
      </c>
      <c r="H10404">
        <v>3</v>
      </c>
      <c r="I10404" s="4">
        <f>IF(E10404="Rhode Island", Table1[[#This Row],[price]]*$L$3, IF(E10404="Massachusetts", Table1[[#This Row],[price]]*$L$2, 1))</f>
        <v>465000</v>
      </c>
    </row>
    <row r="10405" spans="1:9" x14ac:dyDescent="0.25">
      <c r="A10405" s="2">
        <v>41782</v>
      </c>
      <c r="B10405" s="1">
        <f t="shared" si="324"/>
        <v>2014</v>
      </c>
      <c r="C10405" s="1">
        <f t="shared" si="325"/>
        <v>2</v>
      </c>
      <c r="D10405">
        <v>2615</v>
      </c>
      <c r="E10405" t="s">
        <v>37</v>
      </c>
      <c r="F10405" s="4">
        <v>490000</v>
      </c>
      <c r="G10405" t="s">
        <v>5</v>
      </c>
      <c r="H10405">
        <v>4</v>
      </c>
      <c r="I10405" s="4">
        <f>IF(E10405="Rhode Island", Table1[[#This Row],[price]]*$L$3, IF(E10405="Massachusetts", Table1[[#This Row],[price]]*$L$2, 1))</f>
        <v>490000</v>
      </c>
    </row>
    <row r="10406" spans="1:9" x14ac:dyDescent="0.25">
      <c r="A10406" s="2">
        <v>41782</v>
      </c>
      <c r="B10406" s="1">
        <f t="shared" si="324"/>
        <v>2014</v>
      </c>
      <c r="C10406" s="1">
        <f t="shared" si="325"/>
        <v>2</v>
      </c>
      <c r="D10406">
        <v>2614</v>
      </c>
      <c r="E10406" t="s">
        <v>37</v>
      </c>
      <c r="F10406" s="4">
        <v>550000</v>
      </c>
      <c r="G10406" t="s">
        <v>5</v>
      </c>
      <c r="H10406">
        <v>5</v>
      </c>
      <c r="I10406" s="4">
        <f>IF(E10406="Rhode Island", Table1[[#This Row],[price]]*$L$3, IF(E10406="Massachusetts", Table1[[#This Row],[price]]*$L$2, 1))</f>
        <v>550000</v>
      </c>
    </row>
    <row r="10407" spans="1:9" x14ac:dyDescent="0.25">
      <c r="A10407" s="2">
        <v>41782</v>
      </c>
      <c r="B10407" s="1">
        <f t="shared" si="324"/>
        <v>2014</v>
      </c>
      <c r="C10407" s="1">
        <f t="shared" si="325"/>
        <v>2</v>
      </c>
      <c r="D10407">
        <v>2914</v>
      </c>
      <c r="E10407" t="s">
        <v>36</v>
      </c>
      <c r="F10407" s="4">
        <v>690000</v>
      </c>
      <c r="G10407" t="s">
        <v>5</v>
      </c>
      <c r="H10407">
        <v>4</v>
      </c>
      <c r="I10407" s="4">
        <f>IF(E10407="Rhode Island", Table1[[#This Row],[price]]*$L$3, IF(E10407="Massachusetts", Table1[[#This Row],[price]]*$L$2, 1))</f>
        <v>690000</v>
      </c>
    </row>
    <row r="10408" spans="1:9" x14ac:dyDescent="0.25">
      <c r="A10408" s="2">
        <v>41782</v>
      </c>
      <c r="B10408" s="1">
        <f t="shared" si="324"/>
        <v>2014</v>
      </c>
      <c r="C10408" s="1">
        <f t="shared" si="325"/>
        <v>2</v>
      </c>
      <c r="D10408">
        <v>2602</v>
      </c>
      <c r="E10408" t="s">
        <v>37</v>
      </c>
      <c r="F10408" s="4">
        <v>780000</v>
      </c>
      <c r="G10408" t="s">
        <v>5</v>
      </c>
      <c r="H10408">
        <v>3</v>
      </c>
      <c r="I10408" s="4">
        <f>IF(E10408="Rhode Island", Table1[[#This Row],[price]]*$L$3, IF(E10408="Massachusetts", Table1[[#This Row],[price]]*$L$2, 1))</f>
        <v>780000</v>
      </c>
    </row>
    <row r="10409" spans="1:9" x14ac:dyDescent="0.25">
      <c r="A10409" s="2">
        <v>41782</v>
      </c>
      <c r="B10409" s="1">
        <f t="shared" si="324"/>
        <v>2014</v>
      </c>
      <c r="C10409" s="1">
        <f t="shared" si="325"/>
        <v>2</v>
      </c>
      <c r="D10409">
        <v>2904</v>
      </c>
      <c r="E10409" t="s">
        <v>36</v>
      </c>
      <c r="F10409" s="4">
        <v>805000</v>
      </c>
      <c r="G10409" t="s">
        <v>5</v>
      </c>
      <c r="H10409">
        <v>4</v>
      </c>
      <c r="I10409" s="4">
        <f>IF(E10409="Rhode Island", Table1[[#This Row],[price]]*$L$3, IF(E10409="Massachusetts", Table1[[#This Row],[price]]*$L$2, 1))</f>
        <v>805000</v>
      </c>
    </row>
    <row r="10410" spans="1:9" x14ac:dyDescent="0.25">
      <c r="A10410" s="2">
        <v>41783</v>
      </c>
      <c r="B10410" s="1">
        <f t="shared" si="324"/>
        <v>2014</v>
      </c>
      <c r="C10410" s="1">
        <f t="shared" si="325"/>
        <v>2</v>
      </c>
      <c r="D10410">
        <v>2906</v>
      </c>
      <c r="E10410" t="s">
        <v>36</v>
      </c>
      <c r="F10410" s="4">
        <v>512500</v>
      </c>
      <c r="G10410" t="s">
        <v>5</v>
      </c>
      <c r="H10410">
        <v>4</v>
      </c>
      <c r="I10410" s="4">
        <f>IF(E10410="Rhode Island", Table1[[#This Row],[price]]*$L$3, IF(E10410="Massachusetts", Table1[[#This Row],[price]]*$L$2, 1))</f>
        <v>512500</v>
      </c>
    </row>
    <row r="10411" spans="1:9" x14ac:dyDescent="0.25">
      <c r="A10411" s="2">
        <v>41783</v>
      </c>
      <c r="B10411" s="1">
        <f t="shared" si="324"/>
        <v>2014</v>
      </c>
      <c r="C10411" s="1">
        <f t="shared" si="325"/>
        <v>2</v>
      </c>
      <c r="D10411">
        <v>2617</v>
      </c>
      <c r="E10411" t="s">
        <v>37</v>
      </c>
      <c r="F10411" s="4">
        <v>521000</v>
      </c>
      <c r="G10411" t="s">
        <v>5</v>
      </c>
      <c r="H10411">
        <v>4</v>
      </c>
      <c r="I10411" s="4">
        <f>IF(E10411="Rhode Island", Table1[[#This Row],[price]]*$L$3, IF(E10411="Massachusetts", Table1[[#This Row],[price]]*$L$2, 1))</f>
        <v>521000</v>
      </c>
    </row>
    <row r="10412" spans="1:9" x14ac:dyDescent="0.25">
      <c r="A10412" s="2">
        <v>41783</v>
      </c>
      <c r="B10412" s="1">
        <f t="shared" si="324"/>
        <v>2014</v>
      </c>
      <c r="C10412" s="1">
        <f t="shared" si="325"/>
        <v>2</v>
      </c>
      <c r="D10412">
        <v>2617</v>
      </c>
      <c r="E10412" t="s">
        <v>37</v>
      </c>
      <c r="F10412" s="4">
        <v>655000</v>
      </c>
      <c r="G10412" t="s">
        <v>5</v>
      </c>
      <c r="H10412">
        <v>4</v>
      </c>
      <c r="I10412" s="4">
        <f>IF(E10412="Rhode Island", Table1[[#This Row],[price]]*$L$3, IF(E10412="Massachusetts", Table1[[#This Row],[price]]*$L$2, 1))</f>
        <v>655000</v>
      </c>
    </row>
    <row r="10413" spans="1:9" x14ac:dyDescent="0.25">
      <c r="A10413" s="2">
        <v>41783</v>
      </c>
      <c r="B10413" s="1">
        <f t="shared" si="324"/>
        <v>2014</v>
      </c>
      <c r="C10413" s="1">
        <f t="shared" si="325"/>
        <v>2</v>
      </c>
      <c r="D10413">
        <v>2607</v>
      </c>
      <c r="E10413" t="s">
        <v>37</v>
      </c>
      <c r="F10413" s="4">
        <v>721000</v>
      </c>
      <c r="G10413" t="s">
        <v>5</v>
      </c>
      <c r="H10413">
        <v>3</v>
      </c>
      <c r="I10413" s="4">
        <f>IF(E10413="Rhode Island", Table1[[#This Row],[price]]*$L$3, IF(E10413="Massachusetts", Table1[[#This Row],[price]]*$L$2, 1))</f>
        <v>721000</v>
      </c>
    </row>
    <row r="10414" spans="1:9" x14ac:dyDescent="0.25">
      <c r="A10414" s="2">
        <v>41783</v>
      </c>
      <c r="B10414" s="1">
        <f t="shared" si="324"/>
        <v>2014</v>
      </c>
      <c r="C10414" s="1">
        <f t="shared" si="325"/>
        <v>2</v>
      </c>
      <c r="D10414">
        <v>2612</v>
      </c>
      <c r="E10414" t="s">
        <v>37</v>
      </c>
      <c r="F10414" s="4">
        <v>820000</v>
      </c>
      <c r="G10414" t="s">
        <v>5</v>
      </c>
      <c r="H10414">
        <v>4</v>
      </c>
      <c r="I10414" s="4">
        <f>IF(E10414="Rhode Island", Table1[[#This Row],[price]]*$L$3, IF(E10414="Massachusetts", Table1[[#This Row],[price]]*$L$2, 1))</f>
        <v>820000</v>
      </c>
    </row>
    <row r="10415" spans="1:9" x14ac:dyDescent="0.25">
      <c r="A10415" s="2">
        <v>41783</v>
      </c>
      <c r="B10415" s="1">
        <f t="shared" si="324"/>
        <v>2014</v>
      </c>
      <c r="C10415" s="1">
        <f t="shared" si="325"/>
        <v>2</v>
      </c>
      <c r="D10415">
        <v>2603</v>
      </c>
      <c r="E10415" t="s">
        <v>37</v>
      </c>
      <c r="F10415" s="4">
        <v>852500</v>
      </c>
      <c r="G10415" t="s">
        <v>5</v>
      </c>
      <c r="H10415">
        <v>3</v>
      </c>
      <c r="I10415" s="4">
        <f>IF(E10415="Rhode Island", Table1[[#This Row],[price]]*$L$3, IF(E10415="Massachusetts", Table1[[#This Row],[price]]*$L$2, 1))</f>
        <v>852500</v>
      </c>
    </row>
    <row r="10416" spans="1:9" x14ac:dyDescent="0.25">
      <c r="A10416" s="2">
        <v>41783</v>
      </c>
      <c r="B10416" s="1">
        <f t="shared" si="324"/>
        <v>2014</v>
      </c>
      <c r="C10416" s="1">
        <f t="shared" si="325"/>
        <v>2</v>
      </c>
      <c r="D10416">
        <v>2612</v>
      </c>
      <c r="E10416" t="s">
        <v>37</v>
      </c>
      <c r="F10416" s="4">
        <v>875000</v>
      </c>
      <c r="G10416" t="s">
        <v>5</v>
      </c>
      <c r="H10416">
        <v>3</v>
      </c>
      <c r="I10416" s="4">
        <f>IF(E10416="Rhode Island", Table1[[#This Row],[price]]*$L$3, IF(E10416="Massachusetts", Table1[[#This Row],[price]]*$L$2, 1))</f>
        <v>875000</v>
      </c>
    </row>
    <row r="10417" spans="1:9" x14ac:dyDescent="0.25">
      <c r="A10417" s="2">
        <v>41783</v>
      </c>
      <c r="B10417" s="1">
        <f t="shared" si="324"/>
        <v>2014</v>
      </c>
      <c r="C10417" s="1">
        <f t="shared" si="325"/>
        <v>2</v>
      </c>
      <c r="D10417">
        <v>2605</v>
      </c>
      <c r="E10417" t="s">
        <v>37</v>
      </c>
      <c r="F10417" s="4">
        <v>1040000</v>
      </c>
      <c r="G10417" t="s">
        <v>5</v>
      </c>
      <c r="H10417">
        <v>5</v>
      </c>
      <c r="I10417" s="4">
        <f>IF(E10417="Rhode Island", Table1[[#This Row],[price]]*$L$3, IF(E10417="Massachusetts", Table1[[#This Row],[price]]*$L$2, 1))</f>
        <v>1040000</v>
      </c>
    </row>
    <row r="10418" spans="1:9" x14ac:dyDescent="0.25">
      <c r="A10418" s="2">
        <v>41783</v>
      </c>
      <c r="B10418" s="1">
        <f t="shared" si="324"/>
        <v>2014</v>
      </c>
      <c r="C10418" s="1">
        <f t="shared" si="325"/>
        <v>2</v>
      </c>
      <c r="D10418">
        <v>2603</v>
      </c>
      <c r="E10418" t="s">
        <v>37</v>
      </c>
      <c r="F10418" s="4">
        <v>1075000</v>
      </c>
      <c r="G10418" t="s">
        <v>5</v>
      </c>
      <c r="H10418">
        <v>4</v>
      </c>
      <c r="I10418" s="4">
        <f>IF(E10418="Rhode Island", Table1[[#This Row],[price]]*$L$3, IF(E10418="Massachusetts", Table1[[#This Row],[price]]*$L$2, 1))</f>
        <v>1075000</v>
      </c>
    </row>
    <row r="10419" spans="1:9" x14ac:dyDescent="0.25">
      <c r="A10419" s="2">
        <v>41783</v>
      </c>
      <c r="B10419" s="1">
        <f t="shared" si="324"/>
        <v>2014</v>
      </c>
      <c r="C10419" s="1">
        <f t="shared" si="325"/>
        <v>2</v>
      </c>
      <c r="D10419">
        <v>2612</v>
      </c>
      <c r="E10419" t="s">
        <v>37</v>
      </c>
      <c r="F10419" s="4">
        <v>1450000</v>
      </c>
      <c r="G10419" t="s">
        <v>5</v>
      </c>
      <c r="H10419">
        <v>4</v>
      </c>
      <c r="I10419" s="4">
        <f>IF(E10419="Rhode Island", Table1[[#This Row],[price]]*$L$3, IF(E10419="Massachusetts", Table1[[#This Row],[price]]*$L$2, 1))</f>
        <v>1450000</v>
      </c>
    </row>
    <row r="10420" spans="1:9" x14ac:dyDescent="0.25">
      <c r="A10420" s="2">
        <v>41783</v>
      </c>
      <c r="B10420" s="1">
        <f t="shared" si="324"/>
        <v>2014</v>
      </c>
      <c r="C10420" s="1">
        <f t="shared" si="325"/>
        <v>2</v>
      </c>
      <c r="D10420">
        <v>2605</v>
      </c>
      <c r="E10420" t="s">
        <v>37</v>
      </c>
      <c r="F10420" s="4">
        <v>656000</v>
      </c>
      <c r="G10420" t="s">
        <v>6</v>
      </c>
      <c r="H10420">
        <v>3</v>
      </c>
      <c r="I10420" s="4">
        <f>IF(E10420="Rhode Island", Table1[[#This Row],[price]]*$L$3, IF(E10420="Massachusetts", Table1[[#This Row],[price]]*$L$2, 1))</f>
        <v>656000</v>
      </c>
    </row>
    <row r="10421" spans="1:9" x14ac:dyDescent="0.25">
      <c r="A10421" s="2">
        <v>41785</v>
      </c>
      <c r="B10421" s="1">
        <f t="shared" si="324"/>
        <v>2014</v>
      </c>
      <c r="C10421" s="1">
        <f t="shared" si="325"/>
        <v>2</v>
      </c>
      <c r="D10421">
        <v>2905</v>
      </c>
      <c r="E10421" t="s">
        <v>36</v>
      </c>
      <c r="F10421" s="4">
        <v>383000</v>
      </c>
      <c r="G10421" t="s">
        <v>5</v>
      </c>
      <c r="H10421">
        <v>3</v>
      </c>
      <c r="I10421" s="4">
        <f>IF(E10421="Rhode Island", Table1[[#This Row],[price]]*$L$3, IF(E10421="Massachusetts", Table1[[#This Row],[price]]*$L$2, 1))</f>
        <v>383000</v>
      </c>
    </row>
    <row r="10422" spans="1:9" x14ac:dyDescent="0.25">
      <c r="A10422" s="2">
        <v>41785</v>
      </c>
      <c r="B10422" s="1">
        <f t="shared" si="324"/>
        <v>2014</v>
      </c>
      <c r="C10422" s="1">
        <f t="shared" si="325"/>
        <v>2</v>
      </c>
      <c r="D10422">
        <v>2905</v>
      </c>
      <c r="E10422" t="s">
        <v>36</v>
      </c>
      <c r="F10422" s="4">
        <v>402000</v>
      </c>
      <c r="G10422" t="s">
        <v>5</v>
      </c>
      <c r="H10422">
        <v>3</v>
      </c>
      <c r="I10422" s="4">
        <f>IF(E10422="Rhode Island", Table1[[#This Row],[price]]*$L$3, IF(E10422="Massachusetts", Table1[[#This Row],[price]]*$L$2, 1))</f>
        <v>402000</v>
      </c>
    </row>
    <row r="10423" spans="1:9" x14ac:dyDescent="0.25">
      <c r="A10423" s="2">
        <v>41785</v>
      </c>
      <c r="B10423" s="1">
        <f t="shared" si="324"/>
        <v>2014</v>
      </c>
      <c r="C10423" s="1">
        <f t="shared" si="325"/>
        <v>2</v>
      </c>
      <c r="D10423">
        <v>2615</v>
      </c>
      <c r="E10423" t="s">
        <v>37</v>
      </c>
      <c r="F10423" s="4">
        <v>408000</v>
      </c>
      <c r="G10423" t="s">
        <v>5</v>
      </c>
      <c r="H10423">
        <v>3</v>
      </c>
      <c r="I10423" s="4">
        <f>IF(E10423="Rhode Island", Table1[[#This Row],[price]]*$L$3, IF(E10423="Massachusetts", Table1[[#This Row],[price]]*$L$2, 1))</f>
        <v>408000</v>
      </c>
    </row>
    <row r="10424" spans="1:9" x14ac:dyDescent="0.25">
      <c r="A10424" s="2">
        <v>41785</v>
      </c>
      <c r="B10424" s="1">
        <f t="shared" si="324"/>
        <v>2014</v>
      </c>
      <c r="C10424" s="1">
        <f t="shared" si="325"/>
        <v>2</v>
      </c>
      <c r="D10424">
        <v>2904</v>
      </c>
      <c r="E10424" t="s">
        <v>36</v>
      </c>
      <c r="F10424" s="4">
        <v>415000</v>
      </c>
      <c r="G10424" t="s">
        <v>5</v>
      </c>
      <c r="H10424">
        <v>3</v>
      </c>
      <c r="I10424" s="4">
        <f>IF(E10424="Rhode Island", Table1[[#This Row],[price]]*$L$3, IF(E10424="Massachusetts", Table1[[#This Row],[price]]*$L$2, 1))</f>
        <v>415000</v>
      </c>
    </row>
    <row r="10425" spans="1:9" x14ac:dyDescent="0.25">
      <c r="A10425" s="2">
        <v>41785</v>
      </c>
      <c r="B10425" s="1">
        <f t="shared" si="324"/>
        <v>2014</v>
      </c>
      <c r="C10425" s="1">
        <f t="shared" si="325"/>
        <v>2</v>
      </c>
      <c r="D10425">
        <v>2615</v>
      </c>
      <c r="E10425" t="s">
        <v>37</v>
      </c>
      <c r="F10425" s="4">
        <v>532000</v>
      </c>
      <c r="G10425" t="s">
        <v>5</v>
      </c>
      <c r="H10425">
        <v>3</v>
      </c>
      <c r="I10425" s="4">
        <f>IF(E10425="Rhode Island", Table1[[#This Row],[price]]*$L$3, IF(E10425="Massachusetts", Table1[[#This Row],[price]]*$L$2, 1))</f>
        <v>532000</v>
      </c>
    </row>
    <row r="10426" spans="1:9" x14ac:dyDescent="0.25">
      <c r="A10426" s="2">
        <v>41785</v>
      </c>
      <c r="B10426" s="1">
        <f t="shared" si="324"/>
        <v>2014</v>
      </c>
      <c r="C10426" s="1">
        <f t="shared" si="325"/>
        <v>2</v>
      </c>
      <c r="D10426">
        <v>2904</v>
      </c>
      <c r="E10426" t="s">
        <v>36</v>
      </c>
      <c r="F10426" s="4">
        <v>677500</v>
      </c>
      <c r="G10426" t="s">
        <v>5</v>
      </c>
      <c r="H10426">
        <v>3</v>
      </c>
      <c r="I10426" s="4">
        <f>IF(E10426="Rhode Island", Table1[[#This Row],[price]]*$L$3, IF(E10426="Massachusetts", Table1[[#This Row],[price]]*$L$2, 1))</f>
        <v>677500</v>
      </c>
    </row>
    <row r="10427" spans="1:9" x14ac:dyDescent="0.25">
      <c r="A10427" s="2">
        <v>41785</v>
      </c>
      <c r="B10427" s="1">
        <f t="shared" si="324"/>
        <v>2014</v>
      </c>
      <c r="C10427" s="1">
        <f t="shared" si="325"/>
        <v>2</v>
      </c>
      <c r="D10427">
        <v>2602</v>
      </c>
      <c r="E10427" t="s">
        <v>37</v>
      </c>
      <c r="F10427" s="4">
        <v>690000</v>
      </c>
      <c r="G10427" t="s">
        <v>5</v>
      </c>
      <c r="H10427">
        <v>4</v>
      </c>
      <c r="I10427" s="4">
        <f>IF(E10427="Rhode Island", Table1[[#This Row],[price]]*$L$3, IF(E10427="Massachusetts", Table1[[#This Row],[price]]*$L$2, 1))</f>
        <v>690000</v>
      </c>
    </row>
    <row r="10428" spans="1:9" x14ac:dyDescent="0.25">
      <c r="A10428" s="2">
        <v>41785</v>
      </c>
      <c r="B10428" s="1">
        <f t="shared" si="324"/>
        <v>2014</v>
      </c>
      <c r="C10428" s="1">
        <f t="shared" si="325"/>
        <v>2</v>
      </c>
      <c r="D10428">
        <v>2605</v>
      </c>
      <c r="E10428" t="s">
        <v>37</v>
      </c>
      <c r="F10428" s="4">
        <v>870000</v>
      </c>
      <c r="G10428" t="s">
        <v>5</v>
      </c>
      <c r="H10428">
        <v>4</v>
      </c>
      <c r="I10428" s="4">
        <f>IF(E10428="Rhode Island", Table1[[#This Row],[price]]*$L$3, IF(E10428="Massachusetts", Table1[[#This Row],[price]]*$L$2, 1))</f>
        <v>870000</v>
      </c>
    </row>
    <row r="10429" spans="1:9" x14ac:dyDescent="0.25">
      <c r="A10429" s="2">
        <v>41785</v>
      </c>
      <c r="B10429" s="1">
        <f t="shared" si="324"/>
        <v>2014</v>
      </c>
      <c r="C10429" s="1">
        <f t="shared" si="325"/>
        <v>2</v>
      </c>
      <c r="D10429">
        <v>2600</v>
      </c>
      <c r="E10429" t="s">
        <v>37</v>
      </c>
      <c r="F10429" s="4">
        <v>960000</v>
      </c>
      <c r="G10429" t="s">
        <v>5</v>
      </c>
      <c r="H10429">
        <v>5</v>
      </c>
      <c r="I10429" s="4">
        <f>IF(E10429="Rhode Island", Table1[[#This Row],[price]]*$L$3, IF(E10429="Massachusetts", Table1[[#This Row],[price]]*$L$2, 1))</f>
        <v>960000</v>
      </c>
    </row>
    <row r="10430" spans="1:9" x14ac:dyDescent="0.25">
      <c r="A10430" s="2">
        <v>41785</v>
      </c>
      <c r="B10430" s="1">
        <f t="shared" si="324"/>
        <v>2014</v>
      </c>
      <c r="C10430" s="1">
        <f t="shared" si="325"/>
        <v>2</v>
      </c>
      <c r="D10430">
        <v>2603</v>
      </c>
      <c r="E10430" t="s">
        <v>37</v>
      </c>
      <c r="F10430" s="4">
        <v>1060000</v>
      </c>
      <c r="G10430" t="s">
        <v>5</v>
      </c>
      <c r="H10430">
        <v>4</v>
      </c>
      <c r="I10430" s="4">
        <f>IF(E10430="Rhode Island", Table1[[#This Row],[price]]*$L$3, IF(E10430="Massachusetts", Table1[[#This Row],[price]]*$L$2, 1))</f>
        <v>1060000</v>
      </c>
    </row>
    <row r="10431" spans="1:9" x14ac:dyDescent="0.25">
      <c r="A10431" s="2">
        <v>41785</v>
      </c>
      <c r="B10431" s="1">
        <f t="shared" si="324"/>
        <v>2014</v>
      </c>
      <c r="C10431" s="1">
        <f t="shared" si="325"/>
        <v>2</v>
      </c>
      <c r="D10431">
        <v>2605</v>
      </c>
      <c r="E10431" t="s">
        <v>37</v>
      </c>
      <c r="F10431" s="4">
        <v>991000</v>
      </c>
      <c r="G10431" t="s">
        <v>6</v>
      </c>
      <c r="H10431">
        <v>3</v>
      </c>
      <c r="I10431" s="4">
        <f>IF(E10431="Rhode Island", Table1[[#This Row],[price]]*$L$3, IF(E10431="Massachusetts", Table1[[#This Row],[price]]*$L$2, 1))</f>
        <v>991000</v>
      </c>
    </row>
    <row r="10432" spans="1:9" x14ac:dyDescent="0.25">
      <c r="A10432" s="2">
        <v>41786</v>
      </c>
      <c r="B10432" s="1">
        <f t="shared" si="324"/>
        <v>2014</v>
      </c>
      <c r="C10432" s="1">
        <f t="shared" si="325"/>
        <v>2</v>
      </c>
      <c r="D10432">
        <v>2914</v>
      </c>
      <c r="E10432" t="s">
        <v>36</v>
      </c>
      <c r="F10432" s="4">
        <v>455000</v>
      </c>
      <c r="G10432" t="s">
        <v>5</v>
      </c>
      <c r="H10432">
        <v>3</v>
      </c>
      <c r="I10432" s="4">
        <f>IF(E10432="Rhode Island", Table1[[#This Row],[price]]*$L$3, IF(E10432="Massachusetts", Table1[[#This Row],[price]]*$L$2, 1))</f>
        <v>455000</v>
      </c>
    </row>
    <row r="10433" spans="1:9" x14ac:dyDescent="0.25">
      <c r="A10433" s="2">
        <v>41786</v>
      </c>
      <c r="B10433" s="1">
        <f t="shared" si="324"/>
        <v>2014</v>
      </c>
      <c r="C10433" s="1">
        <f t="shared" si="325"/>
        <v>2</v>
      </c>
      <c r="D10433">
        <v>2913</v>
      </c>
      <c r="E10433" t="s">
        <v>36</v>
      </c>
      <c r="F10433" s="4">
        <v>471000</v>
      </c>
      <c r="G10433" t="s">
        <v>5</v>
      </c>
      <c r="H10433">
        <v>4</v>
      </c>
      <c r="I10433" s="4">
        <f>IF(E10433="Rhode Island", Table1[[#This Row],[price]]*$L$3, IF(E10433="Massachusetts", Table1[[#This Row],[price]]*$L$2, 1))</f>
        <v>471000</v>
      </c>
    </row>
    <row r="10434" spans="1:9" x14ac:dyDescent="0.25">
      <c r="A10434" s="2">
        <v>41786</v>
      </c>
      <c r="B10434" s="1">
        <f t="shared" ref="B10434:B10497" si="326">YEAR(A10434)</f>
        <v>2014</v>
      </c>
      <c r="C10434" s="1">
        <f t="shared" ref="C10434:C10497" si="327">ROUNDUP(MONTH(A10434)/3,0)</f>
        <v>2</v>
      </c>
      <c r="D10434">
        <v>2913</v>
      </c>
      <c r="E10434" t="s">
        <v>36</v>
      </c>
      <c r="F10434" s="4">
        <v>500000</v>
      </c>
      <c r="G10434" t="s">
        <v>5</v>
      </c>
      <c r="H10434">
        <v>3</v>
      </c>
      <c r="I10434" s="4">
        <f>IF(E10434="Rhode Island", Table1[[#This Row],[price]]*$L$3, IF(E10434="Massachusetts", Table1[[#This Row],[price]]*$L$2, 1))</f>
        <v>500000</v>
      </c>
    </row>
    <row r="10435" spans="1:9" x14ac:dyDescent="0.25">
      <c r="A10435" s="2">
        <v>41786</v>
      </c>
      <c r="B10435" s="1">
        <f t="shared" si="326"/>
        <v>2014</v>
      </c>
      <c r="C10435" s="1">
        <f t="shared" si="327"/>
        <v>2</v>
      </c>
      <c r="D10435">
        <v>2914</v>
      </c>
      <c r="E10435" t="s">
        <v>36</v>
      </c>
      <c r="F10435" s="4">
        <v>510000</v>
      </c>
      <c r="G10435" t="s">
        <v>5</v>
      </c>
      <c r="H10435">
        <v>4</v>
      </c>
      <c r="I10435" s="4">
        <f>IF(E10435="Rhode Island", Table1[[#This Row],[price]]*$L$3, IF(E10435="Massachusetts", Table1[[#This Row],[price]]*$L$2, 1))</f>
        <v>510000</v>
      </c>
    </row>
    <row r="10436" spans="1:9" x14ac:dyDescent="0.25">
      <c r="A10436" s="2">
        <v>41786</v>
      </c>
      <c r="B10436" s="1">
        <f t="shared" si="326"/>
        <v>2014</v>
      </c>
      <c r="C10436" s="1">
        <f t="shared" si="327"/>
        <v>2</v>
      </c>
      <c r="D10436">
        <v>2912</v>
      </c>
      <c r="E10436" t="s">
        <v>36</v>
      </c>
      <c r="F10436" s="4">
        <v>541000</v>
      </c>
      <c r="G10436" t="s">
        <v>5</v>
      </c>
      <c r="H10436">
        <v>4</v>
      </c>
      <c r="I10436" s="4">
        <f>IF(E10436="Rhode Island", Table1[[#This Row],[price]]*$L$3, IF(E10436="Massachusetts", Table1[[#This Row],[price]]*$L$2, 1))</f>
        <v>541000</v>
      </c>
    </row>
    <row r="10437" spans="1:9" x14ac:dyDescent="0.25">
      <c r="A10437" s="2">
        <v>41786</v>
      </c>
      <c r="B10437" s="1">
        <f t="shared" si="326"/>
        <v>2014</v>
      </c>
      <c r="C10437" s="1">
        <f t="shared" si="327"/>
        <v>2</v>
      </c>
      <c r="D10437">
        <v>2911</v>
      </c>
      <c r="E10437" t="s">
        <v>36</v>
      </c>
      <c r="F10437" s="4">
        <v>585000</v>
      </c>
      <c r="G10437" t="s">
        <v>5</v>
      </c>
      <c r="H10437">
        <v>4</v>
      </c>
      <c r="I10437" s="4">
        <f>IF(E10437="Rhode Island", Table1[[#This Row],[price]]*$L$3, IF(E10437="Massachusetts", Table1[[#This Row],[price]]*$L$2, 1))</f>
        <v>585000</v>
      </c>
    </row>
    <row r="10438" spans="1:9" x14ac:dyDescent="0.25">
      <c r="A10438" s="2">
        <v>41786</v>
      </c>
      <c r="B10438" s="1">
        <f t="shared" si="326"/>
        <v>2014</v>
      </c>
      <c r="C10438" s="1">
        <f t="shared" si="327"/>
        <v>2</v>
      </c>
      <c r="D10438">
        <v>2602</v>
      </c>
      <c r="E10438" t="s">
        <v>37</v>
      </c>
      <c r="F10438" s="4">
        <v>619000</v>
      </c>
      <c r="G10438" t="s">
        <v>5</v>
      </c>
      <c r="H10438">
        <v>3</v>
      </c>
      <c r="I10438" s="4">
        <f>IF(E10438="Rhode Island", Table1[[#This Row],[price]]*$L$3, IF(E10438="Massachusetts", Table1[[#This Row],[price]]*$L$2, 1))</f>
        <v>619000</v>
      </c>
    </row>
    <row r="10439" spans="1:9" x14ac:dyDescent="0.25">
      <c r="A10439" s="2">
        <v>41786</v>
      </c>
      <c r="B10439" s="1">
        <f t="shared" si="326"/>
        <v>2014</v>
      </c>
      <c r="C10439" s="1">
        <f t="shared" si="327"/>
        <v>2</v>
      </c>
      <c r="D10439">
        <v>2602</v>
      </c>
      <c r="E10439" t="s">
        <v>37</v>
      </c>
      <c r="F10439" s="4">
        <v>625000</v>
      </c>
      <c r="G10439" t="s">
        <v>5</v>
      </c>
      <c r="H10439">
        <v>3</v>
      </c>
      <c r="I10439" s="4">
        <f>IF(E10439="Rhode Island", Table1[[#This Row],[price]]*$L$3, IF(E10439="Massachusetts", Table1[[#This Row],[price]]*$L$2, 1))</f>
        <v>625000</v>
      </c>
    </row>
    <row r="10440" spans="1:9" x14ac:dyDescent="0.25">
      <c r="A10440" s="2">
        <v>41786</v>
      </c>
      <c r="B10440" s="1">
        <f t="shared" si="326"/>
        <v>2014</v>
      </c>
      <c r="C10440" s="1">
        <f t="shared" si="327"/>
        <v>2</v>
      </c>
      <c r="D10440">
        <v>2615</v>
      </c>
      <c r="E10440" t="s">
        <v>37</v>
      </c>
      <c r="F10440" s="4">
        <v>638000</v>
      </c>
      <c r="G10440" t="s">
        <v>5</v>
      </c>
      <c r="H10440">
        <v>5</v>
      </c>
      <c r="I10440" s="4">
        <f>IF(E10440="Rhode Island", Table1[[#This Row],[price]]*$L$3, IF(E10440="Massachusetts", Table1[[#This Row],[price]]*$L$2, 1))</f>
        <v>638000</v>
      </c>
    </row>
    <row r="10441" spans="1:9" x14ac:dyDescent="0.25">
      <c r="A10441" s="2">
        <v>41786</v>
      </c>
      <c r="B10441" s="1">
        <f t="shared" si="326"/>
        <v>2014</v>
      </c>
      <c r="C10441" s="1">
        <f t="shared" si="327"/>
        <v>2</v>
      </c>
      <c r="D10441">
        <v>2602</v>
      </c>
      <c r="E10441" t="s">
        <v>37</v>
      </c>
      <c r="F10441" s="4">
        <v>667000</v>
      </c>
      <c r="G10441" t="s">
        <v>5</v>
      </c>
      <c r="H10441">
        <v>3</v>
      </c>
      <c r="I10441" s="4">
        <f>IF(E10441="Rhode Island", Table1[[#This Row],[price]]*$L$3, IF(E10441="Massachusetts", Table1[[#This Row],[price]]*$L$2, 1))</f>
        <v>667000</v>
      </c>
    </row>
    <row r="10442" spans="1:9" x14ac:dyDescent="0.25">
      <c r="A10442" s="2">
        <v>41786</v>
      </c>
      <c r="B10442" s="1">
        <f t="shared" si="326"/>
        <v>2014</v>
      </c>
      <c r="C10442" s="1">
        <f t="shared" si="327"/>
        <v>2</v>
      </c>
      <c r="D10442">
        <v>2605</v>
      </c>
      <c r="E10442" t="s">
        <v>37</v>
      </c>
      <c r="F10442" s="4">
        <v>795000</v>
      </c>
      <c r="G10442" t="s">
        <v>5</v>
      </c>
      <c r="H10442">
        <v>3</v>
      </c>
      <c r="I10442" s="4">
        <f>IF(E10442="Rhode Island", Table1[[#This Row],[price]]*$L$3, IF(E10442="Massachusetts", Table1[[#This Row],[price]]*$L$2, 1))</f>
        <v>795000</v>
      </c>
    </row>
    <row r="10443" spans="1:9" x14ac:dyDescent="0.25">
      <c r="A10443" s="2">
        <v>41786</v>
      </c>
      <c r="B10443" s="1">
        <f t="shared" si="326"/>
        <v>2014</v>
      </c>
      <c r="C10443" s="1">
        <f t="shared" si="327"/>
        <v>2</v>
      </c>
      <c r="D10443">
        <v>2607</v>
      </c>
      <c r="E10443" t="s">
        <v>37</v>
      </c>
      <c r="F10443" s="4">
        <v>266000</v>
      </c>
      <c r="G10443" t="s">
        <v>6</v>
      </c>
      <c r="H10443">
        <v>2</v>
      </c>
      <c r="I10443" s="4">
        <f>IF(E10443="Rhode Island", Table1[[#This Row],[price]]*$L$3, IF(E10443="Massachusetts", Table1[[#This Row],[price]]*$L$2, 1))</f>
        <v>266000</v>
      </c>
    </row>
    <row r="10444" spans="1:9" x14ac:dyDescent="0.25">
      <c r="A10444" s="2">
        <v>41787</v>
      </c>
      <c r="B10444" s="1">
        <f t="shared" si="326"/>
        <v>2014</v>
      </c>
      <c r="C10444" s="1">
        <f t="shared" si="327"/>
        <v>2</v>
      </c>
      <c r="D10444">
        <v>2905</v>
      </c>
      <c r="E10444" t="s">
        <v>36</v>
      </c>
      <c r="F10444" s="4">
        <v>401000</v>
      </c>
      <c r="G10444" t="s">
        <v>5</v>
      </c>
      <c r="H10444">
        <v>3</v>
      </c>
      <c r="I10444" s="4">
        <f>IF(E10444="Rhode Island", Table1[[#This Row],[price]]*$L$3, IF(E10444="Massachusetts", Table1[[#This Row],[price]]*$L$2, 1))</f>
        <v>401000</v>
      </c>
    </row>
    <row r="10445" spans="1:9" x14ac:dyDescent="0.25">
      <c r="A10445" s="2">
        <v>41787</v>
      </c>
      <c r="B10445" s="1">
        <f t="shared" si="326"/>
        <v>2014</v>
      </c>
      <c r="C10445" s="1">
        <f t="shared" si="327"/>
        <v>2</v>
      </c>
      <c r="D10445">
        <v>2611</v>
      </c>
      <c r="E10445" t="s">
        <v>37</v>
      </c>
      <c r="F10445" s="4">
        <v>520000</v>
      </c>
      <c r="G10445" t="s">
        <v>5</v>
      </c>
      <c r="H10445">
        <v>3</v>
      </c>
      <c r="I10445" s="4">
        <f>IF(E10445="Rhode Island", Table1[[#This Row],[price]]*$L$3, IF(E10445="Massachusetts", Table1[[#This Row],[price]]*$L$2, 1))</f>
        <v>520000</v>
      </c>
    </row>
    <row r="10446" spans="1:9" x14ac:dyDescent="0.25">
      <c r="A10446" s="2">
        <v>41787</v>
      </c>
      <c r="B10446" s="1">
        <f t="shared" si="326"/>
        <v>2014</v>
      </c>
      <c r="C10446" s="1">
        <f t="shared" si="327"/>
        <v>2</v>
      </c>
      <c r="D10446">
        <v>2914</v>
      </c>
      <c r="E10446" t="s">
        <v>36</v>
      </c>
      <c r="F10446" s="4">
        <v>571000</v>
      </c>
      <c r="G10446" t="s">
        <v>5</v>
      </c>
      <c r="H10446">
        <v>4</v>
      </c>
      <c r="I10446" s="4">
        <f>IF(E10446="Rhode Island", Table1[[#This Row],[price]]*$L$3, IF(E10446="Massachusetts", Table1[[#This Row],[price]]*$L$2, 1))</f>
        <v>571000</v>
      </c>
    </row>
    <row r="10447" spans="1:9" x14ac:dyDescent="0.25">
      <c r="A10447" s="2">
        <v>41787</v>
      </c>
      <c r="B10447" s="1">
        <f t="shared" si="326"/>
        <v>2014</v>
      </c>
      <c r="C10447" s="1">
        <f t="shared" si="327"/>
        <v>2</v>
      </c>
      <c r="D10447">
        <v>2913</v>
      </c>
      <c r="E10447" t="s">
        <v>36</v>
      </c>
      <c r="F10447" s="4">
        <v>597600</v>
      </c>
      <c r="G10447" t="s">
        <v>5</v>
      </c>
      <c r="H10447">
        <v>4</v>
      </c>
      <c r="I10447" s="4">
        <f>IF(E10447="Rhode Island", Table1[[#This Row],[price]]*$L$3, IF(E10447="Massachusetts", Table1[[#This Row],[price]]*$L$2, 1))</f>
        <v>597600</v>
      </c>
    </row>
    <row r="10448" spans="1:9" x14ac:dyDescent="0.25">
      <c r="A10448" s="2">
        <v>41788</v>
      </c>
      <c r="B10448" s="1">
        <f t="shared" si="326"/>
        <v>2014</v>
      </c>
      <c r="C10448" s="1">
        <f t="shared" si="327"/>
        <v>2</v>
      </c>
      <c r="D10448">
        <v>2902</v>
      </c>
      <c r="E10448" t="s">
        <v>36</v>
      </c>
      <c r="F10448" s="4">
        <v>314500</v>
      </c>
      <c r="G10448" t="s">
        <v>5</v>
      </c>
      <c r="H10448">
        <v>2</v>
      </c>
      <c r="I10448" s="4">
        <f>IF(E10448="Rhode Island", Table1[[#This Row],[price]]*$L$3, IF(E10448="Massachusetts", Table1[[#This Row],[price]]*$L$2, 1))</f>
        <v>314500</v>
      </c>
    </row>
    <row r="10449" spans="1:9" x14ac:dyDescent="0.25">
      <c r="A10449" s="2">
        <v>41788</v>
      </c>
      <c r="B10449" s="1">
        <f t="shared" si="326"/>
        <v>2014</v>
      </c>
      <c r="C10449" s="1">
        <f t="shared" si="327"/>
        <v>2</v>
      </c>
      <c r="D10449">
        <v>2615</v>
      </c>
      <c r="E10449" t="s">
        <v>37</v>
      </c>
      <c r="F10449" s="4">
        <v>317000</v>
      </c>
      <c r="G10449" t="s">
        <v>5</v>
      </c>
      <c r="H10449">
        <v>3</v>
      </c>
      <c r="I10449" s="4">
        <f>IF(E10449="Rhode Island", Table1[[#This Row],[price]]*$L$3, IF(E10449="Massachusetts", Table1[[#This Row],[price]]*$L$2, 1))</f>
        <v>317000</v>
      </c>
    </row>
    <row r="10450" spans="1:9" x14ac:dyDescent="0.25">
      <c r="A10450" s="2">
        <v>41788</v>
      </c>
      <c r="B10450" s="1">
        <f t="shared" si="326"/>
        <v>2014</v>
      </c>
      <c r="C10450" s="1">
        <f t="shared" si="327"/>
        <v>2</v>
      </c>
      <c r="D10450">
        <v>2913</v>
      </c>
      <c r="E10450" t="s">
        <v>36</v>
      </c>
      <c r="F10450" s="4">
        <v>407000</v>
      </c>
      <c r="G10450" t="s">
        <v>5</v>
      </c>
      <c r="H10450">
        <v>3</v>
      </c>
      <c r="I10450" s="4">
        <f>IF(E10450="Rhode Island", Table1[[#This Row],[price]]*$L$3, IF(E10450="Massachusetts", Table1[[#This Row],[price]]*$L$2, 1))</f>
        <v>407000</v>
      </c>
    </row>
    <row r="10451" spans="1:9" x14ac:dyDescent="0.25">
      <c r="A10451" s="2">
        <v>41788</v>
      </c>
      <c r="B10451" s="1">
        <f t="shared" si="326"/>
        <v>2014</v>
      </c>
      <c r="C10451" s="1">
        <f t="shared" si="327"/>
        <v>2</v>
      </c>
      <c r="D10451">
        <v>2913</v>
      </c>
      <c r="E10451" t="s">
        <v>36</v>
      </c>
      <c r="F10451" s="4">
        <v>460000</v>
      </c>
      <c r="G10451" t="s">
        <v>5</v>
      </c>
      <c r="H10451">
        <v>3</v>
      </c>
      <c r="I10451" s="4">
        <f>IF(E10451="Rhode Island", Table1[[#This Row],[price]]*$L$3, IF(E10451="Massachusetts", Table1[[#This Row],[price]]*$L$2, 1))</f>
        <v>460000</v>
      </c>
    </row>
    <row r="10452" spans="1:9" x14ac:dyDescent="0.25">
      <c r="A10452" s="2">
        <v>41788</v>
      </c>
      <c r="B10452" s="1">
        <f t="shared" si="326"/>
        <v>2014</v>
      </c>
      <c r="C10452" s="1">
        <f t="shared" si="327"/>
        <v>2</v>
      </c>
      <c r="D10452">
        <v>2905</v>
      </c>
      <c r="E10452" t="s">
        <v>36</v>
      </c>
      <c r="F10452" s="4">
        <v>480000</v>
      </c>
      <c r="G10452" t="s">
        <v>5</v>
      </c>
      <c r="H10452">
        <v>3</v>
      </c>
      <c r="I10452" s="4">
        <f>IF(E10452="Rhode Island", Table1[[#This Row],[price]]*$L$3, IF(E10452="Massachusetts", Table1[[#This Row],[price]]*$L$2, 1))</f>
        <v>480000</v>
      </c>
    </row>
    <row r="10453" spans="1:9" x14ac:dyDescent="0.25">
      <c r="A10453" s="2">
        <v>41788</v>
      </c>
      <c r="B10453" s="1">
        <f t="shared" si="326"/>
        <v>2014</v>
      </c>
      <c r="C10453" s="1">
        <f t="shared" si="327"/>
        <v>2</v>
      </c>
      <c r="D10453">
        <v>2615</v>
      </c>
      <c r="E10453" t="s">
        <v>37</v>
      </c>
      <c r="F10453" s="4">
        <v>481450</v>
      </c>
      <c r="G10453" t="s">
        <v>5</v>
      </c>
      <c r="H10453">
        <v>4</v>
      </c>
      <c r="I10453" s="4">
        <f>IF(E10453="Rhode Island", Table1[[#This Row],[price]]*$L$3, IF(E10453="Massachusetts", Table1[[#This Row],[price]]*$L$2, 1))</f>
        <v>481450</v>
      </c>
    </row>
    <row r="10454" spans="1:9" x14ac:dyDescent="0.25">
      <c r="A10454" s="2">
        <v>41788</v>
      </c>
      <c r="B10454" s="1">
        <f t="shared" si="326"/>
        <v>2014</v>
      </c>
      <c r="C10454" s="1">
        <f t="shared" si="327"/>
        <v>2</v>
      </c>
      <c r="D10454">
        <v>2906</v>
      </c>
      <c r="E10454" t="s">
        <v>36</v>
      </c>
      <c r="F10454" s="4">
        <v>560000</v>
      </c>
      <c r="G10454" t="s">
        <v>5</v>
      </c>
      <c r="H10454">
        <v>4</v>
      </c>
      <c r="I10454" s="4">
        <f>IF(E10454="Rhode Island", Table1[[#This Row],[price]]*$L$3, IF(E10454="Massachusetts", Table1[[#This Row],[price]]*$L$2, 1))</f>
        <v>560000</v>
      </c>
    </row>
    <row r="10455" spans="1:9" x14ac:dyDescent="0.25">
      <c r="A10455" s="2">
        <v>41788</v>
      </c>
      <c r="B10455" s="1">
        <f t="shared" si="326"/>
        <v>2014</v>
      </c>
      <c r="C10455" s="1">
        <f t="shared" si="327"/>
        <v>2</v>
      </c>
      <c r="D10455">
        <v>2913</v>
      </c>
      <c r="E10455" t="s">
        <v>36</v>
      </c>
      <c r="F10455" s="4">
        <v>610000</v>
      </c>
      <c r="G10455" t="s">
        <v>5</v>
      </c>
      <c r="H10455">
        <v>4</v>
      </c>
      <c r="I10455" s="4">
        <f>IF(E10455="Rhode Island", Table1[[#This Row],[price]]*$L$3, IF(E10455="Massachusetts", Table1[[#This Row],[price]]*$L$2, 1))</f>
        <v>610000</v>
      </c>
    </row>
    <row r="10456" spans="1:9" x14ac:dyDescent="0.25">
      <c r="A10456" s="2">
        <v>41788</v>
      </c>
      <c r="B10456" s="1">
        <f t="shared" si="326"/>
        <v>2014</v>
      </c>
      <c r="C10456" s="1">
        <f t="shared" si="327"/>
        <v>2</v>
      </c>
      <c r="D10456">
        <v>2905</v>
      </c>
      <c r="E10456" t="s">
        <v>36</v>
      </c>
      <c r="F10456" s="4">
        <v>620000</v>
      </c>
      <c r="G10456" t="s">
        <v>5</v>
      </c>
      <c r="H10456">
        <v>5</v>
      </c>
      <c r="I10456" s="4">
        <f>IF(E10456="Rhode Island", Table1[[#This Row],[price]]*$L$3, IF(E10456="Massachusetts", Table1[[#This Row],[price]]*$L$2, 1))</f>
        <v>620000</v>
      </c>
    </row>
    <row r="10457" spans="1:9" x14ac:dyDescent="0.25">
      <c r="A10457" s="2">
        <v>41789</v>
      </c>
      <c r="B10457" s="1">
        <f t="shared" si="326"/>
        <v>2014</v>
      </c>
      <c r="C10457" s="1">
        <f t="shared" si="327"/>
        <v>2</v>
      </c>
      <c r="D10457">
        <v>2914</v>
      </c>
      <c r="E10457" t="s">
        <v>36</v>
      </c>
      <c r="F10457" s="4">
        <v>512500</v>
      </c>
      <c r="G10457" t="s">
        <v>5</v>
      </c>
      <c r="H10457">
        <v>4</v>
      </c>
      <c r="I10457" s="4">
        <f>IF(E10457="Rhode Island", Table1[[#This Row],[price]]*$L$3, IF(E10457="Massachusetts", Table1[[#This Row],[price]]*$L$2, 1))</f>
        <v>512500</v>
      </c>
    </row>
    <row r="10458" spans="1:9" x14ac:dyDescent="0.25">
      <c r="A10458" s="2">
        <v>41789</v>
      </c>
      <c r="B10458" s="1">
        <f t="shared" si="326"/>
        <v>2014</v>
      </c>
      <c r="C10458" s="1">
        <f t="shared" si="327"/>
        <v>2</v>
      </c>
      <c r="D10458">
        <v>2611</v>
      </c>
      <c r="E10458" t="s">
        <v>37</v>
      </c>
      <c r="F10458" s="4">
        <v>541000</v>
      </c>
      <c r="G10458" t="s">
        <v>5</v>
      </c>
      <c r="H10458">
        <v>4</v>
      </c>
      <c r="I10458" s="4">
        <f>IF(E10458="Rhode Island", Table1[[#This Row],[price]]*$L$3, IF(E10458="Massachusetts", Table1[[#This Row],[price]]*$L$2, 1))</f>
        <v>541000</v>
      </c>
    </row>
    <row r="10459" spans="1:9" x14ac:dyDescent="0.25">
      <c r="A10459" s="2">
        <v>41789</v>
      </c>
      <c r="B10459" s="1">
        <f t="shared" si="326"/>
        <v>2014</v>
      </c>
      <c r="C10459" s="1">
        <f t="shared" si="327"/>
        <v>2</v>
      </c>
      <c r="D10459">
        <v>2607</v>
      </c>
      <c r="E10459" t="s">
        <v>37</v>
      </c>
      <c r="F10459" s="4">
        <v>670000</v>
      </c>
      <c r="G10459" t="s">
        <v>5</v>
      </c>
      <c r="H10459">
        <v>3</v>
      </c>
      <c r="I10459" s="4">
        <f>IF(E10459="Rhode Island", Table1[[#This Row],[price]]*$L$3, IF(E10459="Massachusetts", Table1[[#This Row],[price]]*$L$2, 1))</f>
        <v>670000</v>
      </c>
    </row>
    <row r="10460" spans="1:9" x14ac:dyDescent="0.25">
      <c r="A10460" s="2">
        <v>41789</v>
      </c>
      <c r="B10460" s="1">
        <f t="shared" si="326"/>
        <v>2014</v>
      </c>
      <c r="C10460" s="1">
        <f t="shared" si="327"/>
        <v>2</v>
      </c>
      <c r="D10460">
        <v>2602</v>
      </c>
      <c r="E10460" t="s">
        <v>37</v>
      </c>
      <c r="F10460" s="4">
        <v>715000</v>
      </c>
      <c r="G10460" t="s">
        <v>5</v>
      </c>
      <c r="H10460">
        <v>3</v>
      </c>
      <c r="I10460" s="4">
        <f>IF(E10460="Rhode Island", Table1[[#This Row],[price]]*$L$3, IF(E10460="Massachusetts", Table1[[#This Row],[price]]*$L$2, 1))</f>
        <v>715000</v>
      </c>
    </row>
    <row r="10461" spans="1:9" x14ac:dyDescent="0.25">
      <c r="A10461" s="2">
        <v>41790</v>
      </c>
      <c r="B10461" s="1">
        <f t="shared" si="326"/>
        <v>2014</v>
      </c>
      <c r="C10461" s="1">
        <f t="shared" si="327"/>
        <v>2</v>
      </c>
      <c r="D10461">
        <v>2913</v>
      </c>
      <c r="E10461" t="s">
        <v>36</v>
      </c>
      <c r="F10461" s="4">
        <v>546000</v>
      </c>
      <c r="G10461" t="s">
        <v>5</v>
      </c>
      <c r="H10461">
        <v>4</v>
      </c>
      <c r="I10461" s="4">
        <f>IF(E10461="Rhode Island", Table1[[#This Row],[price]]*$L$3, IF(E10461="Massachusetts", Table1[[#This Row],[price]]*$L$2, 1))</f>
        <v>546000</v>
      </c>
    </row>
    <row r="10462" spans="1:9" x14ac:dyDescent="0.25">
      <c r="A10462" s="2">
        <v>41790</v>
      </c>
      <c r="B10462" s="1">
        <f t="shared" si="326"/>
        <v>2014</v>
      </c>
      <c r="C10462" s="1">
        <f t="shared" si="327"/>
        <v>2</v>
      </c>
      <c r="D10462">
        <v>2602</v>
      </c>
      <c r="E10462" t="s">
        <v>37</v>
      </c>
      <c r="F10462" s="4">
        <v>606000</v>
      </c>
      <c r="G10462" t="s">
        <v>5</v>
      </c>
      <c r="H10462">
        <v>2</v>
      </c>
      <c r="I10462" s="4">
        <f>IF(E10462="Rhode Island", Table1[[#This Row],[price]]*$L$3, IF(E10462="Massachusetts", Table1[[#This Row],[price]]*$L$2, 1))</f>
        <v>606000</v>
      </c>
    </row>
    <row r="10463" spans="1:9" x14ac:dyDescent="0.25">
      <c r="A10463" s="2">
        <v>41790</v>
      </c>
      <c r="B10463" s="1">
        <f t="shared" si="326"/>
        <v>2014</v>
      </c>
      <c r="C10463" s="1">
        <f t="shared" si="327"/>
        <v>2</v>
      </c>
      <c r="D10463">
        <v>2602</v>
      </c>
      <c r="E10463" t="s">
        <v>37</v>
      </c>
      <c r="F10463" s="4">
        <v>620000</v>
      </c>
      <c r="G10463" t="s">
        <v>5</v>
      </c>
      <c r="H10463">
        <v>3</v>
      </c>
      <c r="I10463" s="4">
        <f>IF(E10463="Rhode Island", Table1[[#This Row],[price]]*$L$3, IF(E10463="Massachusetts", Table1[[#This Row],[price]]*$L$2, 1))</f>
        <v>620000</v>
      </c>
    </row>
    <row r="10464" spans="1:9" x14ac:dyDescent="0.25">
      <c r="A10464" s="2">
        <v>41790</v>
      </c>
      <c r="B10464" s="1">
        <f t="shared" si="326"/>
        <v>2014</v>
      </c>
      <c r="C10464" s="1">
        <f t="shared" si="327"/>
        <v>2</v>
      </c>
      <c r="D10464">
        <v>2605</v>
      </c>
      <c r="E10464" t="s">
        <v>37</v>
      </c>
      <c r="F10464" s="4">
        <v>652000</v>
      </c>
      <c r="G10464" t="s">
        <v>5</v>
      </c>
      <c r="H10464">
        <v>3</v>
      </c>
      <c r="I10464" s="4">
        <f>IF(E10464="Rhode Island", Table1[[#This Row],[price]]*$L$3, IF(E10464="Massachusetts", Table1[[#This Row],[price]]*$L$2, 1))</f>
        <v>652000</v>
      </c>
    </row>
    <row r="10465" spans="1:9" x14ac:dyDescent="0.25">
      <c r="A10465" s="2">
        <v>41790</v>
      </c>
      <c r="B10465" s="1">
        <f t="shared" si="326"/>
        <v>2014</v>
      </c>
      <c r="C10465" s="1">
        <f t="shared" si="327"/>
        <v>2</v>
      </c>
      <c r="D10465">
        <v>2914</v>
      </c>
      <c r="E10465" t="s">
        <v>36</v>
      </c>
      <c r="F10465" s="4">
        <v>665000</v>
      </c>
      <c r="G10465" t="s">
        <v>5</v>
      </c>
      <c r="H10465">
        <v>4</v>
      </c>
      <c r="I10465" s="4">
        <f>IF(E10465="Rhode Island", Table1[[#This Row],[price]]*$L$3, IF(E10465="Massachusetts", Table1[[#This Row],[price]]*$L$2, 1))</f>
        <v>665000</v>
      </c>
    </row>
    <row r="10466" spans="1:9" x14ac:dyDescent="0.25">
      <c r="A10466" s="2">
        <v>41790</v>
      </c>
      <c r="B10466" s="1">
        <f t="shared" si="326"/>
        <v>2014</v>
      </c>
      <c r="C10466" s="1">
        <f t="shared" si="327"/>
        <v>2</v>
      </c>
      <c r="D10466">
        <v>2611</v>
      </c>
      <c r="E10466" t="s">
        <v>37</v>
      </c>
      <c r="F10466" s="4">
        <v>665000</v>
      </c>
      <c r="G10466" t="s">
        <v>5</v>
      </c>
      <c r="H10466">
        <v>3</v>
      </c>
      <c r="I10466" s="4">
        <f>IF(E10466="Rhode Island", Table1[[#This Row],[price]]*$L$3, IF(E10466="Massachusetts", Table1[[#This Row],[price]]*$L$2, 1))</f>
        <v>665000</v>
      </c>
    </row>
    <row r="10467" spans="1:9" x14ac:dyDescent="0.25">
      <c r="A10467" s="2">
        <v>41790</v>
      </c>
      <c r="B10467" s="1">
        <f t="shared" si="326"/>
        <v>2014</v>
      </c>
      <c r="C10467" s="1">
        <f t="shared" si="327"/>
        <v>2</v>
      </c>
      <c r="D10467">
        <v>2617</v>
      </c>
      <c r="E10467" t="s">
        <v>37</v>
      </c>
      <c r="F10467" s="4">
        <v>675000</v>
      </c>
      <c r="G10467" t="s">
        <v>5</v>
      </c>
      <c r="H10467">
        <v>4</v>
      </c>
      <c r="I10467" s="4">
        <f>IF(E10467="Rhode Island", Table1[[#This Row],[price]]*$L$3, IF(E10467="Massachusetts", Table1[[#This Row],[price]]*$L$2, 1))</f>
        <v>675000</v>
      </c>
    </row>
    <row r="10468" spans="1:9" x14ac:dyDescent="0.25">
      <c r="A10468" s="2">
        <v>41790</v>
      </c>
      <c r="B10468" s="1">
        <f t="shared" si="326"/>
        <v>2014</v>
      </c>
      <c r="C10468" s="1">
        <f t="shared" si="327"/>
        <v>2</v>
      </c>
      <c r="D10468">
        <v>2611</v>
      </c>
      <c r="E10468" t="s">
        <v>37</v>
      </c>
      <c r="F10468" s="4">
        <v>700000</v>
      </c>
      <c r="G10468" t="s">
        <v>5</v>
      </c>
      <c r="H10468">
        <v>4</v>
      </c>
      <c r="I10468" s="4">
        <f>IF(E10468="Rhode Island", Table1[[#This Row],[price]]*$L$3, IF(E10468="Massachusetts", Table1[[#This Row],[price]]*$L$2, 1))</f>
        <v>700000</v>
      </c>
    </row>
    <row r="10469" spans="1:9" x14ac:dyDescent="0.25">
      <c r="A10469" s="2">
        <v>41790</v>
      </c>
      <c r="B10469" s="1">
        <f t="shared" si="326"/>
        <v>2014</v>
      </c>
      <c r="C10469" s="1">
        <f t="shared" si="327"/>
        <v>2</v>
      </c>
      <c r="D10469">
        <v>2611</v>
      </c>
      <c r="E10469" t="s">
        <v>37</v>
      </c>
      <c r="F10469" s="4">
        <v>795000</v>
      </c>
      <c r="G10469" t="s">
        <v>5</v>
      </c>
      <c r="H10469">
        <v>4</v>
      </c>
      <c r="I10469" s="4">
        <f>IF(E10469="Rhode Island", Table1[[#This Row],[price]]*$L$3, IF(E10469="Massachusetts", Table1[[#This Row],[price]]*$L$2, 1))</f>
        <v>795000</v>
      </c>
    </row>
    <row r="10470" spans="1:9" x14ac:dyDescent="0.25">
      <c r="A10470" s="2">
        <v>41790</v>
      </c>
      <c r="B10470" s="1">
        <f t="shared" si="326"/>
        <v>2014</v>
      </c>
      <c r="C10470" s="1">
        <f t="shared" si="327"/>
        <v>2</v>
      </c>
      <c r="D10470">
        <v>2612</v>
      </c>
      <c r="E10470" t="s">
        <v>37</v>
      </c>
      <c r="F10470" s="4">
        <v>805000</v>
      </c>
      <c r="G10470" t="s">
        <v>5</v>
      </c>
      <c r="H10470">
        <v>3</v>
      </c>
      <c r="I10470" s="4">
        <f>IF(E10470="Rhode Island", Table1[[#This Row],[price]]*$L$3, IF(E10470="Massachusetts", Table1[[#This Row],[price]]*$L$2, 1))</f>
        <v>805000</v>
      </c>
    </row>
    <row r="10471" spans="1:9" x14ac:dyDescent="0.25">
      <c r="A10471" s="2">
        <v>41790</v>
      </c>
      <c r="B10471" s="1">
        <f t="shared" si="326"/>
        <v>2014</v>
      </c>
      <c r="C10471" s="1">
        <f t="shared" si="327"/>
        <v>2</v>
      </c>
      <c r="D10471">
        <v>2603</v>
      </c>
      <c r="E10471" t="s">
        <v>37</v>
      </c>
      <c r="F10471" s="4">
        <v>1020000</v>
      </c>
      <c r="G10471" t="s">
        <v>5</v>
      </c>
      <c r="H10471">
        <v>4</v>
      </c>
      <c r="I10471" s="4">
        <f>IF(E10471="Rhode Island", Table1[[#This Row],[price]]*$L$3, IF(E10471="Massachusetts", Table1[[#This Row],[price]]*$L$2, 1))</f>
        <v>1020000</v>
      </c>
    </row>
    <row r="10472" spans="1:9" x14ac:dyDescent="0.25">
      <c r="A10472" s="2">
        <v>41790</v>
      </c>
      <c r="B10472" s="1">
        <f t="shared" si="326"/>
        <v>2014</v>
      </c>
      <c r="C10472" s="1">
        <f t="shared" si="327"/>
        <v>2</v>
      </c>
      <c r="D10472">
        <v>2606</v>
      </c>
      <c r="E10472" t="s">
        <v>37</v>
      </c>
      <c r="F10472" s="4">
        <v>1221000</v>
      </c>
      <c r="G10472" t="s">
        <v>5</v>
      </c>
      <c r="H10472">
        <v>5</v>
      </c>
      <c r="I10472" s="4">
        <f>IF(E10472="Rhode Island", Table1[[#This Row],[price]]*$L$3, IF(E10472="Massachusetts", Table1[[#This Row],[price]]*$L$2, 1))</f>
        <v>1221000</v>
      </c>
    </row>
    <row r="10473" spans="1:9" x14ac:dyDescent="0.25">
      <c r="A10473" s="2">
        <v>41790</v>
      </c>
      <c r="B10473" s="1">
        <f t="shared" si="326"/>
        <v>2014</v>
      </c>
      <c r="C10473" s="1">
        <f t="shared" si="327"/>
        <v>2</v>
      </c>
      <c r="D10473">
        <v>2617</v>
      </c>
      <c r="E10473" t="s">
        <v>37</v>
      </c>
      <c r="F10473" s="4">
        <v>391000</v>
      </c>
      <c r="G10473" t="s">
        <v>6</v>
      </c>
      <c r="H10473">
        <v>3</v>
      </c>
      <c r="I10473" s="4">
        <f>IF(E10473="Rhode Island", Table1[[#This Row],[price]]*$L$3, IF(E10473="Massachusetts", Table1[[#This Row],[price]]*$L$2, 1))</f>
        <v>391000</v>
      </c>
    </row>
    <row r="10474" spans="1:9" x14ac:dyDescent="0.25">
      <c r="A10474" s="2">
        <v>41790</v>
      </c>
      <c r="B10474" s="1">
        <f t="shared" si="326"/>
        <v>2014</v>
      </c>
      <c r="C10474" s="1">
        <f t="shared" si="327"/>
        <v>2</v>
      </c>
      <c r="D10474">
        <v>2603</v>
      </c>
      <c r="E10474" t="s">
        <v>37</v>
      </c>
      <c r="F10474" s="4">
        <v>1490000</v>
      </c>
      <c r="G10474" t="s">
        <v>6</v>
      </c>
      <c r="H10474">
        <v>5</v>
      </c>
      <c r="I10474" s="4">
        <f>IF(E10474="Rhode Island", Table1[[#This Row],[price]]*$L$3, IF(E10474="Massachusetts", Table1[[#This Row],[price]]*$L$2, 1))</f>
        <v>1490000</v>
      </c>
    </row>
    <row r="10475" spans="1:9" x14ac:dyDescent="0.25">
      <c r="A10475" s="2">
        <v>41792</v>
      </c>
      <c r="B10475" s="1">
        <f t="shared" si="326"/>
        <v>2014</v>
      </c>
      <c r="C10475" s="1">
        <f t="shared" si="327"/>
        <v>2</v>
      </c>
      <c r="D10475">
        <v>2905</v>
      </c>
      <c r="E10475" t="s">
        <v>36</v>
      </c>
      <c r="F10475" s="4">
        <v>330000</v>
      </c>
      <c r="G10475" t="s">
        <v>5</v>
      </c>
      <c r="H10475">
        <v>3</v>
      </c>
      <c r="I10475" s="4">
        <f>IF(E10475="Rhode Island", Table1[[#This Row],[price]]*$L$3, IF(E10475="Massachusetts", Table1[[#This Row],[price]]*$L$2, 1))</f>
        <v>330000</v>
      </c>
    </row>
    <row r="10476" spans="1:9" x14ac:dyDescent="0.25">
      <c r="A10476" s="2">
        <v>41792</v>
      </c>
      <c r="B10476" s="1">
        <f t="shared" si="326"/>
        <v>2014</v>
      </c>
      <c r="C10476" s="1">
        <f t="shared" si="327"/>
        <v>2</v>
      </c>
      <c r="D10476">
        <v>2913</v>
      </c>
      <c r="E10476" t="s">
        <v>36</v>
      </c>
      <c r="F10476" s="4">
        <v>440000</v>
      </c>
      <c r="G10476" t="s">
        <v>5</v>
      </c>
      <c r="H10476">
        <v>3</v>
      </c>
      <c r="I10476" s="4">
        <f>IF(E10476="Rhode Island", Table1[[#This Row],[price]]*$L$3, IF(E10476="Massachusetts", Table1[[#This Row],[price]]*$L$2, 1))</f>
        <v>440000</v>
      </c>
    </row>
    <row r="10477" spans="1:9" x14ac:dyDescent="0.25">
      <c r="A10477" s="2">
        <v>41792</v>
      </c>
      <c r="B10477" s="1">
        <f t="shared" si="326"/>
        <v>2014</v>
      </c>
      <c r="C10477" s="1">
        <f t="shared" si="327"/>
        <v>2</v>
      </c>
      <c r="D10477">
        <v>2615</v>
      </c>
      <c r="E10477" t="s">
        <v>37</v>
      </c>
      <c r="F10477" s="4">
        <v>450000</v>
      </c>
      <c r="G10477" t="s">
        <v>5</v>
      </c>
      <c r="H10477">
        <v>4</v>
      </c>
      <c r="I10477" s="4">
        <f>IF(E10477="Rhode Island", Table1[[#This Row],[price]]*$L$3, IF(E10477="Massachusetts", Table1[[#This Row],[price]]*$L$2, 1))</f>
        <v>450000</v>
      </c>
    </row>
    <row r="10478" spans="1:9" x14ac:dyDescent="0.25">
      <c r="A10478" s="2">
        <v>41792</v>
      </c>
      <c r="B10478" s="1">
        <f t="shared" si="326"/>
        <v>2014</v>
      </c>
      <c r="C10478" s="1">
        <f t="shared" si="327"/>
        <v>2</v>
      </c>
      <c r="D10478">
        <v>2902</v>
      </c>
      <c r="E10478" t="s">
        <v>36</v>
      </c>
      <c r="F10478" s="4">
        <v>452000</v>
      </c>
      <c r="G10478" t="s">
        <v>5</v>
      </c>
      <c r="H10478">
        <v>4</v>
      </c>
      <c r="I10478" s="4">
        <f>IF(E10478="Rhode Island", Table1[[#This Row],[price]]*$L$3, IF(E10478="Massachusetts", Table1[[#This Row],[price]]*$L$2, 1))</f>
        <v>452000</v>
      </c>
    </row>
    <row r="10479" spans="1:9" x14ac:dyDescent="0.25">
      <c r="A10479" s="2">
        <v>41792</v>
      </c>
      <c r="B10479" s="1">
        <f t="shared" si="326"/>
        <v>2014</v>
      </c>
      <c r="C10479" s="1">
        <f t="shared" si="327"/>
        <v>2</v>
      </c>
      <c r="D10479">
        <v>2615</v>
      </c>
      <c r="E10479" t="s">
        <v>37</v>
      </c>
      <c r="F10479" s="4">
        <v>480000</v>
      </c>
      <c r="G10479" t="s">
        <v>5</v>
      </c>
      <c r="H10479">
        <v>4</v>
      </c>
      <c r="I10479" s="4">
        <f>IF(E10479="Rhode Island", Table1[[#This Row],[price]]*$L$3, IF(E10479="Massachusetts", Table1[[#This Row],[price]]*$L$2, 1))</f>
        <v>480000</v>
      </c>
    </row>
    <row r="10480" spans="1:9" x14ac:dyDescent="0.25">
      <c r="A10480" s="2">
        <v>41792</v>
      </c>
      <c r="B10480" s="1">
        <f t="shared" si="326"/>
        <v>2014</v>
      </c>
      <c r="C10480" s="1">
        <f t="shared" si="327"/>
        <v>2</v>
      </c>
      <c r="D10480">
        <v>2605</v>
      </c>
      <c r="E10480" t="s">
        <v>37</v>
      </c>
      <c r="F10480" s="4">
        <v>712000</v>
      </c>
      <c r="G10480" t="s">
        <v>5</v>
      </c>
      <c r="H10480">
        <v>4</v>
      </c>
      <c r="I10480" s="4">
        <f>IF(E10480="Rhode Island", Table1[[#This Row],[price]]*$L$3, IF(E10480="Massachusetts", Table1[[#This Row],[price]]*$L$2, 1))</f>
        <v>712000</v>
      </c>
    </row>
    <row r="10481" spans="1:9" x14ac:dyDescent="0.25">
      <c r="A10481" s="2">
        <v>41792</v>
      </c>
      <c r="B10481" s="1">
        <f t="shared" si="326"/>
        <v>2014</v>
      </c>
      <c r="C10481" s="1">
        <f t="shared" si="327"/>
        <v>2</v>
      </c>
      <c r="D10481">
        <v>2913</v>
      </c>
      <c r="E10481" t="s">
        <v>36</v>
      </c>
      <c r="F10481" s="4">
        <v>822000</v>
      </c>
      <c r="G10481" t="s">
        <v>5</v>
      </c>
      <c r="H10481">
        <v>5</v>
      </c>
      <c r="I10481" s="4">
        <f>IF(E10481="Rhode Island", Table1[[#This Row],[price]]*$L$3, IF(E10481="Massachusetts", Table1[[#This Row],[price]]*$L$2, 1))</f>
        <v>822000</v>
      </c>
    </row>
    <row r="10482" spans="1:9" x14ac:dyDescent="0.25">
      <c r="A10482" s="2">
        <v>41792</v>
      </c>
      <c r="B10482" s="1">
        <f t="shared" si="326"/>
        <v>2014</v>
      </c>
      <c r="C10482" s="1">
        <f t="shared" si="327"/>
        <v>2</v>
      </c>
      <c r="D10482">
        <v>2611</v>
      </c>
      <c r="E10482" t="s">
        <v>37</v>
      </c>
      <c r="F10482" s="4">
        <v>830000</v>
      </c>
      <c r="G10482" t="s">
        <v>5</v>
      </c>
      <c r="H10482">
        <v>4</v>
      </c>
      <c r="I10482" s="4">
        <f>IF(E10482="Rhode Island", Table1[[#This Row],[price]]*$L$3, IF(E10482="Massachusetts", Table1[[#This Row],[price]]*$L$2, 1))</f>
        <v>830000</v>
      </c>
    </row>
    <row r="10483" spans="1:9" x14ac:dyDescent="0.25">
      <c r="A10483" s="2">
        <v>41792</v>
      </c>
      <c r="B10483" s="1">
        <f t="shared" si="326"/>
        <v>2014</v>
      </c>
      <c r="C10483" s="1">
        <f t="shared" si="327"/>
        <v>2</v>
      </c>
      <c r="D10483">
        <v>2602</v>
      </c>
      <c r="E10483" t="s">
        <v>37</v>
      </c>
      <c r="F10483" s="4">
        <v>255000</v>
      </c>
      <c r="G10483" t="s">
        <v>6</v>
      </c>
      <c r="H10483">
        <v>1</v>
      </c>
      <c r="I10483" s="4">
        <f>IF(E10483="Rhode Island", Table1[[#This Row],[price]]*$L$3, IF(E10483="Massachusetts", Table1[[#This Row],[price]]*$L$2, 1))</f>
        <v>255000</v>
      </c>
    </row>
    <row r="10484" spans="1:9" x14ac:dyDescent="0.25">
      <c r="A10484" s="2">
        <v>41792</v>
      </c>
      <c r="B10484" s="1">
        <f t="shared" si="326"/>
        <v>2014</v>
      </c>
      <c r="C10484" s="1">
        <f t="shared" si="327"/>
        <v>2</v>
      </c>
      <c r="D10484">
        <v>2611</v>
      </c>
      <c r="E10484" t="s">
        <v>37</v>
      </c>
      <c r="F10484" s="4">
        <v>317000</v>
      </c>
      <c r="G10484" t="s">
        <v>6</v>
      </c>
      <c r="H10484">
        <v>3</v>
      </c>
      <c r="I10484" s="4">
        <f>IF(E10484="Rhode Island", Table1[[#This Row],[price]]*$L$3, IF(E10484="Massachusetts", Table1[[#This Row],[price]]*$L$2, 1))</f>
        <v>317000</v>
      </c>
    </row>
    <row r="10485" spans="1:9" x14ac:dyDescent="0.25">
      <c r="A10485" s="2">
        <v>41792</v>
      </c>
      <c r="B10485" s="1">
        <f t="shared" si="326"/>
        <v>2014</v>
      </c>
      <c r="C10485" s="1">
        <f t="shared" si="327"/>
        <v>2</v>
      </c>
      <c r="D10485">
        <v>2612</v>
      </c>
      <c r="E10485" t="s">
        <v>37</v>
      </c>
      <c r="F10485" s="4">
        <v>390000</v>
      </c>
      <c r="G10485" t="s">
        <v>6</v>
      </c>
      <c r="H10485">
        <v>2</v>
      </c>
      <c r="I10485" s="4">
        <f>IF(E10485="Rhode Island", Table1[[#This Row],[price]]*$L$3, IF(E10485="Massachusetts", Table1[[#This Row],[price]]*$L$2, 1))</f>
        <v>390000</v>
      </c>
    </row>
    <row r="10486" spans="1:9" x14ac:dyDescent="0.25">
      <c r="A10486" s="2">
        <v>41793</v>
      </c>
      <c r="B10486" s="1">
        <f t="shared" si="326"/>
        <v>2014</v>
      </c>
      <c r="C10486" s="1">
        <f t="shared" si="327"/>
        <v>2</v>
      </c>
      <c r="D10486">
        <v>2914</v>
      </c>
      <c r="E10486" t="s">
        <v>36</v>
      </c>
      <c r="F10486" s="4">
        <v>427250</v>
      </c>
      <c r="G10486" t="s">
        <v>5</v>
      </c>
      <c r="H10486">
        <v>3</v>
      </c>
      <c r="I10486" s="4">
        <f>IF(E10486="Rhode Island", Table1[[#This Row],[price]]*$L$3, IF(E10486="Massachusetts", Table1[[#This Row],[price]]*$L$2, 1))</f>
        <v>427250</v>
      </c>
    </row>
    <row r="10487" spans="1:9" x14ac:dyDescent="0.25">
      <c r="A10487" s="2">
        <v>41793</v>
      </c>
      <c r="B10487" s="1">
        <f t="shared" si="326"/>
        <v>2014</v>
      </c>
      <c r="C10487" s="1">
        <f t="shared" si="327"/>
        <v>2</v>
      </c>
      <c r="D10487">
        <v>2906</v>
      </c>
      <c r="E10487" t="s">
        <v>36</v>
      </c>
      <c r="F10487" s="4">
        <v>725000</v>
      </c>
      <c r="G10487" t="s">
        <v>5</v>
      </c>
      <c r="H10487">
        <v>5</v>
      </c>
      <c r="I10487" s="4">
        <f>IF(E10487="Rhode Island", Table1[[#This Row],[price]]*$L$3, IF(E10487="Massachusetts", Table1[[#This Row],[price]]*$L$2, 1))</f>
        <v>725000</v>
      </c>
    </row>
    <row r="10488" spans="1:9" x14ac:dyDescent="0.25">
      <c r="A10488" s="2">
        <v>41794</v>
      </c>
      <c r="B10488" s="1">
        <f t="shared" si="326"/>
        <v>2014</v>
      </c>
      <c r="C10488" s="1">
        <f t="shared" si="327"/>
        <v>2</v>
      </c>
      <c r="D10488">
        <v>2906</v>
      </c>
      <c r="E10488" t="s">
        <v>36</v>
      </c>
      <c r="F10488" s="4">
        <v>380000</v>
      </c>
      <c r="G10488" t="s">
        <v>5</v>
      </c>
      <c r="H10488">
        <v>3</v>
      </c>
      <c r="I10488" s="4">
        <f>IF(E10488="Rhode Island", Table1[[#This Row],[price]]*$L$3, IF(E10488="Massachusetts", Table1[[#This Row],[price]]*$L$2, 1))</f>
        <v>380000</v>
      </c>
    </row>
    <row r="10489" spans="1:9" x14ac:dyDescent="0.25">
      <c r="A10489" s="2">
        <v>41794</v>
      </c>
      <c r="B10489" s="1">
        <f t="shared" si="326"/>
        <v>2014</v>
      </c>
      <c r="C10489" s="1">
        <f t="shared" si="327"/>
        <v>2</v>
      </c>
      <c r="D10489">
        <v>2902</v>
      </c>
      <c r="E10489" t="s">
        <v>36</v>
      </c>
      <c r="F10489" s="4">
        <v>450000</v>
      </c>
      <c r="G10489" t="s">
        <v>5</v>
      </c>
      <c r="H10489">
        <v>3</v>
      </c>
      <c r="I10489" s="4">
        <f>IF(E10489="Rhode Island", Table1[[#This Row],[price]]*$L$3, IF(E10489="Massachusetts", Table1[[#This Row],[price]]*$L$2, 1))</f>
        <v>450000</v>
      </c>
    </row>
    <row r="10490" spans="1:9" x14ac:dyDescent="0.25">
      <c r="A10490" s="2">
        <v>41794</v>
      </c>
      <c r="B10490" s="1">
        <f t="shared" si="326"/>
        <v>2014</v>
      </c>
      <c r="C10490" s="1">
        <f t="shared" si="327"/>
        <v>2</v>
      </c>
      <c r="D10490">
        <v>2913</v>
      </c>
      <c r="E10490" t="s">
        <v>36</v>
      </c>
      <c r="F10490" s="4">
        <v>540000</v>
      </c>
      <c r="G10490" t="s">
        <v>5</v>
      </c>
      <c r="H10490">
        <v>4</v>
      </c>
      <c r="I10490" s="4">
        <f>IF(E10490="Rhode Island", Table1[[#This Row],[price]]*$L$3, IF(E10490="Massachusetts", Table1[[#This Row],[price]]*$L$2, 1))</f>
        <v>540000</v>
      </c>
    </row>
    <row r="10491" spans="1:9" x14ac:dyDescent="0.25">
      <c r="A10491" s="2">
        <v>41794</v>
      </c>
      <c r="B10491" s="1">
        <f t="shared" si="326"/>
        <v>2014</v>
      </c>
      <c r="C10491" s="1">
        <f t="shared" si="327"/>
        <v>2</v>
      </c>
      <c r="D10491">
        <v>2602</v>
      </c>
      <c r="E10491" t="s">
        <v>37</v>
      </c>
      <c r="F10491" s="4">
        <v>550000</v>
      </c>
      <c r="G10491" t="s">
        <v>5</v>
      </c>
      <c r="H10491">
        <v>3</v>
      </c>
      <c r="I10491" s="4">
        <f>IF(E10491="Rhode Island", Table1[[#This Row],[price]]*$L$3, IF(E10491="Massachusetts", Table1[[#This Row],[price]]*$L$2, 1))</f>
        <v>550000</v>
      </c>
    </row>
    <row r="10492" spans="1:9" x14ac:dyDescent="0.25">
      <c r="A10492" s="2">
        <v>41794</v>
      </c>
      <c r="B10492" s="1">
        <f t="shared" si="326"/>
        <v>2014</v>
      </c>
      <c r="C10492" s="1">
        <f t="shared" si="327"/>
        <v>2</v>
      </c>
      <c r="D10492">
        <v>2611</v>
      </c>
      <c r="E10492" t="s">
        <v>37</v>
      </c>
      <c r="F10492" s="4">
        <v>555000</v>
      </c>
      <c r="G10492" t="s">
        <v>5</v>
      </c>
      <c r="H10492">
        <v>3</v>
      </c>
      <c r="I10492" s="4">
        <f>IF(E10492="Rhode Island", Table1[[#This Row],[price]]*$L$3, IF(E10492="Massachusetts", Table1[[#This Row],[price]]*$L$2, 1))</f>
        <v>555000</v>
      </c>
    </row>
    <row r="10493" spans="1:9" x14ac:dyDescent="0.25">
      <c r="A10493" s="2">
        <v>41794</v>
      </c>
      <c r="B10493" s="1">
        <f t="shared" si="326"/>
        <v>2014</v>
      </c>
      <c r="C10493" s="1">
        <f t="shared" si="327"/>
        <v>2</v>
      </c>
      <c r="D10493">
        <v>2913</v>
      </c>
      <c r="E10493" t="s">
        <v>36</v>
      </c>
      <c r="F10493" s="4">
        <v>596000</v>
      </c>
      <c r="G10493" t="s">
        <v>5</v>
      </c>
      <c r="H10493">
        <v>4</v>
      </c>
      <c r="I10493" s="4">
        <f>IF(E10493="Rhode Island", Table1[[#This Row],[price]]*$L$3, IF(E10493="Massachusetts", Table1[[#This Row],[price]]*$L$2, 1))</f>
        <v>596000</v>
      </c>
    </row>
    <row r="10494" spans="1:9" x14ac:dyDescent="0.25">
      <c r="A10494" s="2">
        <v>41794</v>
      </c>
      <c r="B10494" s="1">
        <f t="shared" si="326"/>
        <v>2014</v>
      </c>
      <c r="C10494" s="1">
        <f t="shared" si="327"/>
        <v>2</v>
      </c>
      <c r="D10494">
        <v>2602</v>
      </c>
      <c r="E10494" t="s">
        <v>37</v>
      </c>
      <c r="F10494" s="4">
        <v>675000</v>
      </c>
      <c r="G10494" t="s">
        <v>5</v>
      </c>
      <c r="H10494">
        <v>4</v>
      </c>
      <c r="I10494" s="4">
        <f>IF(E10494="Rhode Island", Table1[[#This Row],[price]]*$L$3, IF(E10494="Massachusetts", Table1[[#This Row],[price]]*$L$2, 1))</f>
        <v>675000</v>
      </c>
    </row>
    <row r="10495" spans="1:9" x14ac:dyDescent="0.25">
      <c r="A10495" s="2">
        <v>41794</v>
      </c>
      <c r="B10495" s="1">
        <f t="shared" si="326"/>
        <v>2014</v>
      </c>
      <c r="C10495" s="1">
        <f t="shared" si="327"/>
        <v>2</v>
      </c>
      <c r="D10495">
        <v>2611</v>
      </c>
      <c r="E10495" t="s">
        <v>37</v>
      </c>
      <c r="F10495" s="4">
        <v>743000</v>
      </c>
      <c r="G10495" t="s">
        <v>5</v>
      </c>
      <c r="H10495">
        <v>4</v>
      </c>
      <c r="I10495" s="4">
        <f>IF(E10495="Rhode Island", Table1[[#This Row],[price]]*$L$3, IF(E10495="Massachusetts", Table1[[#This Row],[price]]*$L$2, 1))</f>
        <v>743000</v>
      </c>
    </row>
    <row r="10496" spans="1:9" x14ac:dyDescent="0.25">
      <c r="A10496" s="2">
        <v>41794</v>
      </c>
      <c r="B10496" s="1">
        <f t="shared" si="326"/>
        <v>2014</v>
      </c>
      <c r="C10496" s="1">
        <f t="shared" si="327"/>
        <v>2</v>
      </c>
      <c r="D10496">
        <v>2906</v>
      </c>
      <c r="E10496" t="s">
        <v>36</v>
      </c>
      <c r="F10496" s="4">
        <v>760000</v>
      </c>
      <c r="G10496" t="s">
        <v>5</v>
      </c>
      <c r="H10496">
        <v>4</v>
      </c>
      <c r="I10496" s="4">
        <f>IF(E10496="Rhode Island", Table1[[#This Row],[price]]*$L$3, IF(E10496="Massachusetts", Table1[[#This Row],[price]]*$L$2, 1))</f>
        <v>760000</v>
      </c>
    </row>
    <row r="10497" spans="1:9" x14ac:dyDescent="0.25">
      <c r="A10497" s="2">
        <v>41794</v>
      </c>
      <c r="B10497" s="1">
        <f t="shared" si="326"/>
        <v>2014</v>
      </c>
      <c r="C10497" s="1">
        <f t="shared" si="327"/>
        <v>2</v>
      </c>
      <c r="D10497">
        <v>2603</v>
      </c>
      <c r="E10497" t="s">
        <v>37</v>
      </c>
      <c r="F10497" s="4">
        <v>775000</v>
      </c>
      <c r="G10497" t="s">
        <v>5</v>
      </c>
      <c r="H10497">
        <v>3</v>
      </c>
      <c r="I10497" s="4">
        <f>IF(E10497="Rhode Island", Table1[[#This Row],[price]]*$L$3, IF(E10497="Massachusetts", Table1[[#This Row],[price]]*$L$2, 1))</f>
        <v>775000</v>
      </c>
    </row>
    <row r="10498" spans="1:9" x14ac:dyDescent="0.25">
      <c r="A10498" s="2">
        <v>41795</v>
      </c>
      <c r="B10498" s="1">
        <f t="shared" ref="B10498:B10561" si="328">YEAR(A10498)</f>
        <v>2014</v>
      </c>
      <c r="C10498" s="1">
        <f t="shared" ref="C10498:C10561" si="329">ROUNDUP(MONTH(A10498)/3,0)</f>
        <v>2</v>
      </c>
      <c r="D10498">
        <v>2615</v>
      </c>
      <c r="E10498" t="s">
        <v>37</v>
      </c>
      <c r="F10498" s="4">
        <v>410000</v>
      </c>
      <c r="G10498" t="s">
        <v>5</v>
      </c>
      <c r="H10498">
        <v>3</v>
      </c>
      <c r="I10498" s="4">
        <f>IF(E10498="Rhode Island", Table1[[#This Row],[price]]*$L$3, IF(E10498="Massachusetts", Table1[[#This Row],[price]]*$L$2, 1))</f>
        <v>410000</v>
      </c>
    </row>
    <row r="10499" spans="1:9" x14ac:dyDescent="0.25">
      <c r="A10499" s="2">
        <v>41795</v>
      </c>
      <c r="B10499" s="1">
        <f t="shared" si="328"/>
        <v>2014</v>
      </c>
      <c r="C10499" s="1">
        <f t="shared" si="329"/>
        <v>2</v>
      </c>
      <c r="D10499">
        <v>2902</v>
      </c>
      <c r="E10499" t="s">
        <v>36</v>
      </c>
      <c r="F10499" s="4">
        <v>436000</v>
      </c>
      <c r="G10499" t="s">
        <v>5</v>
      </c>
      <c r="H10499">
        <v>3</v>
      </c>
      <c r="I10499" s="4">
        <f>IF(E10499="Rhode Island", Table1[[#This Row],[price]]*$L$3, IF(E10499="Massachusetts", Table1[[#This Row],[price]]*$L$2, 1))</f>
        <v>436000</v>
      </c>
    </row>
    <row r="10500" spans="1:9" x14ac:dyDescent="0.25">
      <c r="A10500" s="2">
        <v>41795</v>
      </c>
      <c r="B10500" s="1">
        <f t="shared" si="328"/>
        <v>2014</v>
      </c>
      <c r="C10500" s="1">
        <f t="shared" si="329"/>
        <v>2</v>
      </c>
      <c r="D10500">
        <v>2615</v>
      </c>
      <c r="E10500" t="s">
        <v>37</v>
      </c>
      <c r="F10500" s="4">
        <v>457000</v>
      </c>
      <c r="G10500" t="s">
        <v>5</v>
      </c>
      <c r="H10500">
        <v>3</v>
      </c>
      <c r="I10500" s="4">
        <f>IF(E10500="Rhode Island", Table1[[#This Row],[price]]*$L$3, IF(E10500="Massachusetts", Table1[[#This Row],[price]]*$L$2, 1))</f>
        <v>457000</v>
      </c>
    </row>
    <row r="10501" spans="1:9" x14ac:dyDescent="0.25">
      <c r="A10501" s="2">
        <v>41795</v>
      </c>
      <c r="B10501" s="1">
        <f t="shared" si="328"/>
        <v>2014</v>
      </c>
      <c r="C10501" s="1">
        <f t="shared" si="329"/>
        <v>2</v>
      </c>
      <c r="D10501">
        <v>2615</v>
      </c>
      <c r="E10501" t="s">
        <v>37</v>
      </c>
      <c r="F10501" s="4">
        <v>525000</v>
      </c>
      <c r="G10501" t="s">
        <v>5</v>
      </c>
      <c r="H10501">
        <v>4</v>
      </c>
      <c r="I10501" s="4">
        <f>IF(E10501="Rhode Island", Table1[[#This Row],[price]]*$L$3, IF(E10501="Massachusetts", Table1[[#This Row],[price]]*$L$2, 1))</f>
        <v>525000</v>
      </c>
    </row>
    <row r="10502" spans="1:9" x14ac:dyDescent="0.25">
      <c r="A10502" s="2">
        <v>41795</v>
      </c>
      <c r="B10502" s="1">
        <f t="shared" si="328"/>
        <v>2014</v>
      </c>
      <c r="C10502" s="1">
        <f t="shared" si="329"/>
        <v>2</v>
      </c>
      <c r="D10502">
        <v>2606</v>
      </c>
      <c r="E10502" t="s">
        <v>37</v>
      </c>
      <c r="F10502" s="4">
        <v>585000</v>
      </c>
      <c r="G10502" t="s">
        <v>5</v>
      </c>
      <c r="H10502">
        <v>3</v>
      </c>
      <c r="I10502" s="4">
        <f>IF(E10502="Rhode Island", Table1[[#This Row],[price]]*$L$3, IF(E10502="Massachusetts", Table1[[#This Row],[price]]*$L$2, 1))</f>
        <v>585000</v>
      </c>
    </row>
    <row r="10503" spans="1:9" x14ac:dyDescent="0.25">
      <c r="A10503" s="2">
        <v>41795</v>
      </c>
      <c r="B10503" s="1">
        <f t="shared" si="328"/>
        <v>2014</v>
      </c>
      <c r="C10503" s="1">
        <f t="shared" si="329"/>
        <v>2</v>
      </c>
      <c r="D10503">
        <v>2913</v>
      </c>
      <c r="E10503" t="s">
        <v>36</v>
      </c>
      <c r="F10503" s="4">
        <v>590000</v>
      </c>
      <c r="G10503" t="s">
        <v>5</v>
      </c>
      <c r="H10503">
        <v>4</v>
      </c>
      <c r="I10503" s="4">
        <f>IF(E10503="Rhode Island", Table1[[#This Row],[price]]*$L$3, IF(E10503="Massachusetts", Table1[[#This Row],[price]]*$L$2, 1))</f>
        <v>590000</v>
      </c>
    </row>
    <row r="10504" spans="1:9" x14ac:dyDescent="0.25">
      <c r="A10504" s="2">
        <v>41795</v>
      </c>
      <c r="B10504" s="1">
        <f t="shared" si="328"/>
        <v>2014</v>
      </c>
      <c r="C10504" s="1">
        <f t="shared" si="329"/>
        <v>2</v>
      </c>
      <c r="D10504">
        <v>2604</v>
      </c>
      <c r="E10504" t="s">
        <v>37</v>
      </c>
      <c r="F10504" s="4">
        <v>685000</v>
      </c>
      <c r="G10504" t="s">
        <v>5</v>
      </c>
      <c r="H10504">
        <v>3</v>
      </c>
      <c r="I10504" s="4">
        <f>IF(E10504="Rhode Island", Table1[[#This Row],[price]]*$L$3, IF(E10504="Massachusetts", Table1[[#This Row],[price]]*$L$2, 1))</f>
        <v>685000</v>
      </c>
    </row>
    <row r="10505" spans="1:9" x14ac:dyDescent="0.25">
      <c r="A10505" s="2">
        <v>41795</v>
      </c>
      <c r="B10505" s="1">
        <f t="shared" si="328"/>
        <v>2014</v>
      </c>
      <c r="C10505" s="1">
        <f t="shared" si="329"/>
        <v>2</v>
      </c>
      <c r="D10505">
        <v>2611</v>
      </c>
      <c r="E10505" t="s">
        <v>37</v>
      </c>
      <c r="F10505" s="4">
        <v>705000</v>
      </c>
      <c r="G10505" t="s">
        <v>5</v>
      </c>
      <c r="H10505">
        <v>4</v>
      </c>
      <c r="I10505" s="4">
        <f>IF(E10505="Rhode Island", Table1[[#This Row],[price]]*$L$3, IF(E10505="Massachusetts", Table1[[#This Row],[price]]*$L$2, 1))</f>
        <v>705000</v>
      </c>
    </row>
    <row r="10506" spans="1:9" x14ac:dyDescent="0.25">
      <c r="A10506" s="2">
        <v>41795</v>
      </c>
      <c r="B10506" s="1">
        <f t="shared" si="328"/>
        <v>2014</v>
      </c>
      <c r="C10506" s="1">
        <f t="shared" si="329"/>
        <v>2</v>
      </c>
      <c r="D10506">
        <v>2604</v>
      </c>
      <c r="E10506" t="s">
        <v>37</v>
      </c>
      <c r="F10506" s="4">
        <v>890000</v>
      </c>
      <c r="G10506" t="s">
        <v>5</v>
      </c>
      <c r="H10506">
        <v>3</v>
      </c>
      <c r="I10506" s="4">
        <f>IF(E10506="Rhode Island", Table1[[#This Row],[price]]*$L$3, IF(E10506="Massachusetts", Table1[[#This Row],[price]]*$L$2, 1))</f>
        <v>890000</v>
      </c>
    </row>
    <row r="10507" spans="1:9" x14ac:dyDescent="0.25">
      <c r="A10507" s="2">
        <v>41795</v>
      </c>
      <c r="B10507" s="1">
        <f t="shared" si="328"/>
        <v>2014</v>
      </c>
      <c r="C10507" s="1">
        <f t="shared" si="329"/>
        <v>2</v>
      </c>
      <c r="D10507">
        <v>2605</v>
      </c>
      <c r="E10507" t="s">
        <v>37</v>
      </c>
      <c r="F10507" s="4">
        <v>890000</v>
      </c>
      <c r="G10507" t="s">
        <v>5</v>
      </c>
      <c r="H10507">
        <v>4</v>
      </c>
      <c r="I10507" s="4">
        <f>IF(E10507="Rhode Island", Table1[[#This Row],[price]]*$L$3, IF(E10507="Massachusetts", Table1[[#This Row],[price]]*$L$2, 1))</f>
        <v>890000</v>
      </c>
    </row>
    <row r="10508" spans="1:9" x14ac:dyDescent="0.25">
      <c r="A10508" s="2">
        <v>41795</v>
      </c>
      <c r="B10508" s="1">
        <f t="shared" si="328"/>
        <v>2014</v>
      </c>
      <c r="C10508" s="1">
        <f t="shared" si="329"/>
        <v>2</v>
      </c>
      <c r="D10508">
        <v>2615</v>
      </c>
      <c r="E10508" t="s">
        <v>37</v>
      </c>
      <c r="F10508" s="4">
        <v>321000</v>
      </c>
      <c r="G10508" t="s">
        <v>6</v>
      </c>
      <c r="H10508">
        <v>2</v>
      </c>
      <c r="I10508" s="4">
        <f>IF(E10508="Rhode Island", Table1[[#This Row],[price]]*$L$3, IF(E10508="Massachusetts", Table1[[#This Row],[price]]*$L$2, 1))</f>
        <v>321000</v>
      </c>
    </row>
    <row r="10509" spans="1:9" x14ac:dyDescent="0.25">
      <c r="A10509" s="2">
        <v>41796</v>
      </c>
      <c r="B10509" s="1">
        <f t="shared" si="328"/>
        <v>2014</v>
      </c>
      <c r="C10509" s="1">
        <f t="shared" si="329"/>
        <v>2</v>
      </c>
      <c r="D10509">
        <v>2902</v>
      </c>
      <c r="E10509" t="s">
        <v>36</v>
      </c>
      <c r="F10509" s="4">
        <v>430000</v>
      </c>
      <c r="G10509" t="s">
        <v>5</v>
      </c>
      <c r="H10509">
        <v>4</v>
      </c>
      <c r="I10509" s="4">
        <f>IF(E10509="Rhode Island", Table1[[#This Row],[price]]*$L$3, IF(E10509="Massachusetts", Table1[[#This Row],[price]]*$L$2, 1))</f>
        <v>430000</v>
      </c>
    </row>
    <row r="10510" spans="1:9" x14ac:dyDescent="0.25">
      <c r="A10510" s="2">
        <v>41796</v>
      </c>
      <c r="B10510" s="1">
        <f t="shared" si="328"/>
        <v>2014</v>
      </c>
      <c r="C10510" s="1">
        <f t="shared" si="329"/>
        <v>2</v>
      </c>
      <c r="D10510">
        <v>2615</v>
      </c>
      <c r="E10510" t="s">
        <v>37</v>
      </c>
      <c r="F10510" s="4">
        <v>440000</v>
      </c>
      <c r="G10510" t="s">
        <v>5</v>
      </c>
      <c r="H10510">
        <v>3</v>
      </c>
      <c r="I10510" s="4">
        <f>IF(E10510="Rhode Island", Table1[[#This Row],[price]]*$L$3, IF(E10510="Massachusetts", Table1[[#This Row],[price]]*$L$2, 1))</f>
        <v>440000</v>
      </c>
    </row>
    <row r="10511" spans="1:9" x14ac:dyDescent="0.25">
      <c r="A10511" s="2">
        <v>41796</v>
      </c>
      <c r="B10511" s="1">
        <f t="shared" si="328"/>
        <v>2014</v>
      </c>
      <c r="C10511" s="1">
        <f t="shared" si="329"/>
        <v>2</v>
      </c>
      <c r="D10511">
        <v>2615</v>
      </c>
      <c r="E10511" t="s">
        <v>37</v>
      </c>
      <c r="F10511" s="4">
        <v>465000</v>
      </c>
      <c r="G10511" t="s">
        <v>5</v>
      </c>
      <c r="H10511">
        <v>3</v>
      </c>
      <c r="I10511" s="4">
        <f>IF(E10511="Rhode Island", Table1[[#This Row],[price]]*$L$3, IF(E10511="Massachusetts", Table1[[#This Row],[price]]*$L$2, 1))</f>
        <v>465000</v>
      </c>
    </row>
    <row r="10512" spans="1:9" x14ac:dyDescent="0.25">
      <c r="A10512" s="2">
        <v>41796</v>
      </c>
      <c r="B10512" s="1">
        <f t="shared" si="328"/>
        <v>2014</v>
      </c>
      <c r="C10512" s="1">
        <f t="shared" si="329"/>
        <v>2</v>
      </c>
      <c r="D10512">
        <v>2913</v>
      </c>
      <c r="E10512" t="s">
        <v>36</v>
      </c>
      <c r="F10512" s="4">
        <v>510000</v>
      </c>
      <c r="G10512" t="s">
        <v>5</v>
      </c>
      <c r="H10512">
        <v>3</v>
      </c>
      <c r="I10512" s="4">
        <f>IF(E10512="Rhode Island", Table1[[#This Row],[price]]*$L$3, IF(E10512="Massachusetts", Table1[[#This Row],[price]]*$L$2, 1))</f>
        <v>510000</v>
      </c>
    </row>
    <row r="10513" spans="1:9" x14ac:dyDescent="0.25">
      <c r="A10513" s="2">
        <v>41796</v>
      </c>
      <c r="B10513" s="1">
        <f t="shared" si="328"/>
        <v>2014</v>
      </c>
      <c r="C10513" s="1">
        <f t="shared" si="329"/>
        <v>2</v>
      </c>
      <c r="D10513">
        <v>2906</v>
      </c>
      <c r="E10513" t="s">
        <v>36</v>
      </c>
      <c r="F10513" s="4">
        <v>548500</v>
      </c>
      <c r="G10513" t="s">
        <v>5</v>
      </c>
      <c r="H10513">
        <v>4</v>
      </c>
      <c r="I10513" s="4">
        <f>IF(E10513="Rhode Island", Table1[[#This Row],[price]]*$L$3, IF(E10513="Massachusetts", Table1[[#This Row],[price]]*$L$2, 1))</f>
        <v>548500</v>
      </c>
    </row>
    <row r="10514" spans="1:9" x14ac:dyDescent="0.25">
      <c r="A10514" s="2">
        <v>41796</v>
      </c>
      <c r="B10514" s="1">
        <f t="shared" si="328"/>
        <v>2014</v>
      </c>
      <c r="C10514" s="1">
        <f t="shared" si="329"/>
        <v>2</v>
      </c>
      <c r="D10514">
        <v>2614</v>
      </c>
      <c r="E10514" t="s">
        <v>37</v>
      </c>
      <c r="F10514" s="4">
        <v>608000</v>
      </c>
      <c r="G10514" t="s">
        <v>5</v>
      </c>
      <c r="H10514">
        <v>3</v>
      </c>
      <c r="I10514" s="4">
        <f>IF(E10514="Rhode Island", Table1[[#This Row],[price]]*$L$3, IF(E10514="Massachusetts", Table1[[#This Row],[price]]*$L$2, 1))</f>
        <v>608000</v>
      </c>
    </row>
    <row r="10515" spans="1:9" x14ac:dyDescent="0.25">
      <c r="A10515" s="2">
        <v>41796</v>
      </c>
      <c r="B10515" s="1">
        <f t="shared" si="328"/>
        <v>2014</v>
      </c>
      <c r="C10515" s="1">
        <f t="shared" si="329"/>
        <v>2</v>
      </c>
      <c r="D10515">
        <v>2604</v>
      </c>
      <c r="E10515" t="s">
        <v>37</v>
      </c>
      <c r="F10515" s="4">
        <v>750000</v>
      </c>
      <c r="G10515" t="s">
        <v>5</v>
      </c>
      <c r="H10515">
        <v>3</v>
      </c>
      <c r="I10515" s="4">
        <f>IF(E10515="Rhode Island", Table1[[#This Row],[price]]*$L$3, IF(E10515="Massachusetts", Table1[[#This Row],[price]]*$L$2, 1))</f>
        <v>750000</v>
      </c>
    </row>
    <row r="10516" spans="1:9" x14ac:dyDescent="0.25">
      <c r="A10516" s="2">
        <v>41796</v>
      </c>
      <c r="B10516" s="1">
        <f t="shared" si="328"/>
        <v>2014</v>
      </c>
      <c r="C10516" s="1">
        <f t="shared" si="329"/>
        <v>2</v>
      </c>
      <c r="D10516">
        <v>2601</v>
      </c>
      <c r="E10516" t="s">
        <v>37</v>
      </c>
      <c r="F10516" s="4">
        <v>945000</v>
      </c>
      <c r="G10516" t="s">
        <v>6</v>
      </c>
      <c r="H10516">
        <v>2</v>
      </c>
      <c r="I10516" s="4">
        <f>IF(E10516="Rhode Island", Table1[[#This Row],[price]]*$L$3, IF(E10516="Massachusetts", Table1[[#This Row],[price]]*$L$2, 1))</f>
        <v>945000</v>
      </c>
    </row>
    <row r="10517" spans="1:9" x14ac:dyDescent="0.25">
      <c r="A10517" s="2">
        <v>41797</v>
      </c>
      <c r="B10517" s="1">
        <f t="shared" si="328"/>
        <v>2014</v>
      </c>
      <c r="C10517" s="1">
        <f t="shared" si="329"/>
        <v>2</v>
      </c>
      <c r="D10517">
        <v>2913</v>
      </c>
      <c r="E10517" t="s">
        <v>36</v>
      </c>
      <c r="F10517" s="4">
        <v>532000</v>
      </c>
      <c r="G10517" t="s">
        <v>5</v>
      </c>
      <c r="H10517">
        <v>4</v>
      </c>
      <c r="I10517" s="4">
        <f>IF(E10517="Rhode Island", Table1[[#This Row],[price]]*$L$3, IF(E10517="Massachusetts", Table1[[#This Row],[price]]*$L$2, 1))</f>
        <v>532000</v>
      </c>
    </row>
    <row r="10518" spans="1:9" x14ac:dyDescent="0.25">
      <c r="A10518" s="2">
        <v>41797</v>
      </c>
      <c r="B10518" s="1">
        <f t="shared" si="328"/>
        <v>2014</v>
      </c>
      <c r="C10518" s="1">
        <f t="shared" si="329"/>
        <v>2</v>
      </c>
      <c r="D10518">
        <v>2615</v>
      </c>
      <c r="E10518" t="s">
        <v>37</v>
      </c>
      <c r="F10518" s="4">
        <v>545000</v>
      </c>
      <c r="G10518" t="s">
        <v>5</v>
      </c>
      <c r="H10518">
        <v>4</v>
      </c>
      <c r="I10518" s="4">
        <f>IF(E10518="Rhode Island", Table1[[#This Row],[price]]*$L$3, IF(E10518="Massachusetts", Table1[[#This Row],[price]]*$L$2, 1))</f>
        <v>545000</v>
      </c>
    </row>
    <row r="10519" spans="1:9" x14ac:dyDescent="0.25">
      <c r="A10519" s="2">
        <v>41797</v>
      </c>
      <c r="B10519" s="1">
        <f t="shared" si="328"/>
        <v>2014</v>
      </c>
      <c r="C10519" s="1">
        <f t="shared" si="329"/>
        <v>2</v>
      </c>
      <c r="D10519">
        <v>2614</v>
      </c>
      <c r="E10519" t="s">
        <v>37</v>
      </c>
      <c r="F10519" s="4">
        <v>620000</v>
      </c>
      <c r="G10519" t="s">
        <v>5</v>
      </c>
      <c r="H10519">
        <v>3</v>
      </c>
      <c r="I10519" s="4">
        <f>IF(E10519="Rhode Island", Table1[[#This Row],[price]]*$L$3, IF(E10519="Massachusetts", Table1[[#This Row],[price]]*$L$2, 1))</f>
        <v>620000</v>
      </c>
    </row>
    <row r="10520" spans="1:9" x14ac:dyDescent="0.25">
      <c r="A10520" s="2">
        <v>41799</v>
      </c>
      <c r="B10520" s="1">
        <f t="shared" si="328"/>
        <v>2014</v>
      </c>
      <c r="C10520" s="1">
        <f t="shared" si="329"/>
        <v>2</v>
      </c>
      <c r="D10520">
        <v>2615</v>
      </c>
      <c r="E10520" t="s">
        <v>37</v>
      </c>
      <c r="F10520" s="4">
        <v>405000</v>
      </c>
      <c r="G10520" t="s">
        <v>5</v>
      </c>
      <c r="H10520">
        <v>3</v>
      </c>
      <c r="I10520" s="4">
        <f>IF(E10520="Rhode Island", Table1[[#This Row],[price]]*$L$3, IF(E10520="Massachusetts", Table1[[#This Row],[price]]*$L$2, 1))</f>
        <v>405000</v>
      </c>
    </row>
    <row r="10521" spans="1:9" x14ac:dyDescent="0.25">
      <c r="A10521" s="2">
        <v>41800</v>
      </c>
      <c r="B10521" s="1">
        <f t="shared" si="328"/>
        <v>2014</v>
      </c>
      <c r="C10521" s="1">
        <f t="shared" si="329"/>
        <v>2</v>
      </c>
      <c r="D10521">
        <v>2905</v>
      </c>
      <c r="E10521" t="s">
        <v>36</v>
      </c>
      <c r="F10521" s="4">
        <v>391000</v>
      </c>
      <c r="G10521" t="s">
        <v>5</v>
      </c>
      <c r="H10521">
        <v>3</v>
      </c>
      <c r="I10521" s="4">
        <f>IF(E10521="Rhode Island", Table1[[#This Row],[price]]*$L$3, IF(E10521="Massachusetts", Table1[[#This Row],[price]]*$L$2, 1))</f>
        <v>391000</v>
      </c>
    </row>
    <row r="10522" spans="1:9" x14ac:dyDescent="0.25">
      <c r="A10522" s="2">
        <v>41800</v>
      </c>
      <c r="B10522" s="1">
        <f t="shared" si="328"/>
        <v>2014</v>
      </c>
      <c r="C10522" s="1">
        <f t="shared" si="329"/>
        <v>2</v>
      </c>
      <c r="D10522">
        <v>2905</v>
      </c>
      <c r="E10522" t="s">
        <v>36</v>
      </c>
      <c r="F10522" s="4">
        <v>410000</v>
      </c>
      <c r="G10522" t="s">
        <v>5</v>
      </c>
      <c r="H10522">
        <v>3</v>
      </c>
      <c r="I10522" s="4">
        <f>IF(E10522="Rhode Island", Table1[[#This Row],[price]]*$L$3, IF(E10522="Massachusetts", Table1[[#This Row],[price]]*$L$2, 1))</f>
        <v>410000</v>
      </c>
    </row>
    <row r="10523" spans="1:9" x14ac:dyDescent="0.25">
      <c r="A10523" s="2">
        <v>41800</v>
      </c>
      <c r="B10523" s="1">
        <f t="shared" si="328"/>
        <v>2014</v>
      </c>
      <c r="C10523" s="1">
        <f t="shared" si="329"/>
        <v>2</v>
      </c>
      <c r="D10523">
        <v>2913</v>
      </c>
      <c r="E10523" t="s">
        <v>36</v>
      </c>
      <c r="F10523" s="4">
        <v>410000</v>
      </c>
      <c r="G10523" t="s">
        <v>5</v>
      </c>
      <c r="H10523">
        <v>3</v>
      </c>
      <c r="I10523" s="4">
        <f>IF(E10523="Rhode Island", Table1[[#This Row],[price]]*$L$3, IF(E10523="Massachusetts", Table1[[#This Row],[price]]*$L$2, 1))</f>
        <v>410000</v>
      </c>
    </row>
    <row r="10524" spans="1:9" x14ac:dyDescent="0.25">
      <c r="A10524" s="2">
        <v>41800</v>
      </c>
      <c r="B10524" s="1">
        <f t="shared" si="328"/>
        <v>2014</v>
      </c>
      <c r="C10524" s="1">
        <f t="shared" si="329"/>
        <v>2</v>
      </c>
      <c r="D10524">
        <v>2904</v>
      </c>
      <c r="E10524" t="s">
        <v>36</v>
      </c>
      <c r="F10524" s="4">
        <v>460000</v>
      </c>
      <c r="G10524" t="s">
        <v>5</v>
      </c>
      <c r="H10524">
        <v>3</v>
      </c>
      <c r="I10524" s="4">
        <f>IF(E10524="Rhode Island", Table1[[#This Row],[price]]*$L$3, IF(E10524="Massachusetts", Table1[[#This Row],[price]]*$L$2, 1))</f>
        <v>460000</v>
      </c>
    </row>
    <row r="10525" spans="1:9" x14ac:dyDescent="0.25">
      <c r="A10525" s="2">
        <v>41800</v>
      </c>
      <c r="B10525" s="1">
        <f t="shared" si="328"/>
        <v>2014</v>
      </c>
      <c r="C10525" s="1">
        <f t="shared" si="329"/>
        <v>2</v>
      </c>
      <c r="D10525">
        <v>2614</v>
      </c>
      <c r="E10525" t="s">
        <v>37</v>
      </c>
      <c r="F10525" s="4">
        <v>480000</v>
      </c>
      <c r="G10525" t="s">
        <v>5</v>
      </c>
      <c r="H10525">
        <v>3</v>
      </c>
      <c r="I10525" s="4">
        <f>IF(E10525="Rhode Island", Table1[[#This Row],[price]]*$L$3, IF(E10525="Massachusetts", Table1[[#This Row],[price]]*$L$2, 1))</f>
        <v>480000</v>
      </c>
    </row>
    <row r="10526" spans="1:9" x14ac:dyDescent="0.25">
      <c r="A10526" s="2">
        <v>41800</v>
      </c>
      <c r="B10526" s="1">
        <f t="shared" si="328"/>
        <v>2014</v>
      </c>
      <c r="C10526" s="1">
        <f t="shared" si="329"/>
        <v>2</v>
      </c>
      <c r="D10526">
        <v>2906</v>
      </c>
      <c r="E10526" t="s">
        <v>36</v>
      </c>
      <c r="F10526" s="4">
        <v>512500</v>
      </c>
      <c r="G10526" t="s">
        <v>5</v>
      </c>
      <c r="H10526">
        <v>4</v>
      </c>
      <c r="I10526" s="4">
        <f>IF(E10526="Rhode Island", Table1[[#This Row],[price]]*$L$3, IF(E10526="Massachusetts", Table1[[#This Row],[price]]*$L$2, 1))</f>
        <v>512500</v>
      </c>
    </row>
    <row r="10527" spans="1:9" x14ac:dyDescent="0.25">
      <c r="A10527" s="2">
        <v>41800</v>
      </c>
      <c r="B10527" s="1">
        <f t="shared" si="328"/>
        <v>2014</v>
      </c>
      <c r="C10527" s="1">
        <f t="shared" si="329"/>
        <v>2</v>
      </c>
      <c r="D10527">
        <v>2914</v>
      </c>
      <c r="E10527" t="s">
        <v>36</v>
      </c>
      <c r="F10527" s="4">
        <v>537500</v>
      </c>
      <c r="G10527" t="s">
        <v>5</v>
      </c>
      <c r="H10527">
        <v>4</v>
      </c>
      <c r="I10527" s="4">
        <f>IF(E10527="Rhode Island", Table1[[#This Row],[price]]*$L$3, IF(E10527="Massachusetts", Table1[[#This Row],[price]]*$L$2, 1))</f>
        <v>537500</v>
      </c>
    </row>
    <row r="10528" spans="1:9" x14ac:dyDescent="0.25">
      <c r="A10528" s="2">
        <v>41800</v>
      </c>
      <c r="B10528" s="1">
        <f t="shared" si="328"/>
        <v>2014</v>
      </c>
      <c r="C10528" s="1">
        <f t="shared" si="329"/>
        <v>2</v>
      </c>
      <c r="D10528">
        <v>2614</v>
      </c>
      <c r="E10528" t="s">
        <v>37</v>
      </c>
      <c r="F10528" s="4">
        <v>560000</v>
      </c>
      <c r="G10528" t="s">
        <v>5</v>
      </c>
      <c r="H10528">
        <v>5</v>
      </c>
      <c r="I10528" s="4">
        <f>IF(E10528="Rhode Island", Table1[[#This Row],[price]]*$L$3, IF(E10528="Massachusetts", Table1[[#This Row],[price]]*$L$2, 1))</f>
        <v>560000</v>
      </c>
    </row>
    <row r="10529" spans="1:9" x14ac:dyDescent="0.25">
      <c r="A10529" s="2">
        <v>41801</v>
      </c>
      <c r="B10529" s="1">
        <f t="shared" si="328"/>
        <v>2014</v>
      </c>
      <c r="C10529" s="1">
        <f t="shared" si="329"/>
        <v>2</v>
      </c>
      <c r="D10529">
        <v>2615</v>
      </c>
      <c r="E10529" t="s">
        <v>37</v>
      </c>
      <c r="F10529" s="4">
        <v>393000</v>
      </c>
      <c r="G10529" t="s">
        <v>5</v>
      </c>
      <c r="H10529">
        <v>3</v>
      </c>
      <c r="I10529" s="4">
        <f>IF(E10529="Rhode Island", Table1[[#This Row],[price]]*$L$3, IF(E10529="Massachusetts", Table1[[#This Row],[price]]*$L$2, 1))</f>
        <v>393000</v>
      </c>
    </row>
    <row r="10530" spans="1:9" x14ac:dyDescent="0.25">
      <c r="A10530" s="2">
        <v>41801</v>
      </c>
      <c r="B10530" s="1">
        <f t="shared" si="328"/>
        <v>2014</v>
      </c>
      <c r="C10530" s="1">
        <f t="shared" si="329"/>
        <v>2</v>
      </c>
      <c r="D10530">
        <v>2906</v>
      </c>
      <c r="E10530" t="s">
        <v>36</v>
      </c>
      <c r="F10530" s="4">
        <v>400000</v>
      </c>
      <c r="G10530" t="s">
        <v>5</v>
      </c>
      <c r="H10530">
        <v>3</v>
      </c>
      <c r="I10530" s="4">
        <f>IF(E10530="Rhode Island", Table1[[#This Row],[price]]*$L$3, IF(E10530="Massachusetts", Table1[[#This Row],[price]]*$L$2, 1))</f>
        <v>400000</v>
      </c>
    </row>
    <row r="10531" spans="1:9" x14ac:dyDescent="0.25">
      <c r="A10531" s="2">
        <v>41801</v>
      </c>
      <c r="B10531" s="1">
        <f t="shared" si="328"/>
        <v>2014</v>
      </c>
      <c r="C10531" s="1">
        <f t="shared" si="329"/>
        <v>2</v>
      </c>
      <c r="D10531">
        <v>2615</v>
      </c>
      <c r="E10531" t="s">
        <v>37</v>
      </c>
      <c r="F10531" s="4">
        <v>469990</v>
      </c>
      <c r="G10531" t="s">
        <v>5</v>
      </c>
      <c r="H10531">
        <v>4</v>
      </c>
      <c r="I10531" s="4">
        <f>IF(E10531="Rhode Island", Table1[[#This Row],[price]]*$L$3, IF(E10531="Massachusetts", Table1[[#This Row],[price]]*$L$2, 1))</f>
        <v>469990</v>
      </c>
    </row>
    <row r="10532" spans="1:9" x14ac:dyDescent="0.25">
      <c r="A10532" s="2">
        <v>41801</v>
      </c>
      <c r="B10532" s="1">
        <f t="shared" si="328"/>
        <v>2014</v>
      </c>
      <c r="C10532" s="1">
        <f t="shared" si="329"/>
        <v>2</v>
      </c>
      <c r="D10532">
        <v>2604</v>
      </c>
      <c r="E10532" t="s">
        <v>37</v>
      </c>
      <c r="F10532" s="4">
        <v>589000</v>
      </c>
      <c r="G10532" t="s">
        <v>5</v>
      </c>
      <c r="H10532">
        <v>3</v>
      </c>
      <c r="I10532" s="4">
        <f>IF(E10532="Rhode Island", Table1[[#This Row],[price]]*$L$3, IF(E10532="Massachusetts", Table1[[#This Row],[price]]*$L$2, 1))</f>
        <v>589000</v>
      </c>
    </row>
    <row r="10533" spans="1:9" x14ac:dyDescent="0.25">
      <c r="A10533" s="2">
        <v>41801</v>
      </c>
      <c r="B10533" s="1">
        <f t="shared" si="328"/>
        <v>2014</v>
      </c>
      <c r="C10533" s="1">
        <f t="shared" si="329"/>
        <v>2</v>
      </c>
      <c r="D10533">
        <v>2905</v>
      </c>
      <c r="E10533" t="s">
        <v>36</v>
      </c>
      <c r="F10533" s="4">
        <v>640000</v>
      </c>
      <c r="G10533" t="s">
        <v>5</v>
      </c>
      <c r="H10533">
        <v>4</v>
      </c>
      <c r="I10533" s="4">
        <f>IF(E10533="Rhode Island", Table1[[#This Row],[price]]*$L$3, IF(E10533="Massachusetts", Table1[[#This Row],[price]]*$L$2, 1))</f>
        <v>640000</v>
      </c>
    </row>
    <row r="10534" spans="1:9" x14ac:dyDescent="0.25">
      <c r="A10534" s="2">
        <v>41802</v>
      </c>
      <c r="B10534" s="1">
        <f t="shared" si="328"/>
        <v>2014</v>
      </c>
      <c r="C10534" s="1">
        <f t="shared" si="329"/>
        <v>2</v>
      </c>
      <c r="D10534">
        <v>2906</v>
      </c>
      <c r="E10534" t="s">
        <v>36</v>
      </c>
      <c r="F10534" s="4">
        <v>360000</v>
      </c>
      <c r="G10534" t="s">
        <v>5</v>
      </c>
      <c r="H10534">
        <v>3</v>
      </c>
      <c r="I10534" s="4">
        <f>IF(E10534="Rhode Island", Table1[[#This Row],[price]]*$L$3, IF(E10534="Massachusetts", Table1[[#This Row],[price]]*$L$2, 1))</f>
        <v>360000</v>
      </c>
    </row>
    <row r="10535" spans="1:9" x14ac:dyDescent="0.25">
      <c r="A10535" s="2">
        <v>41802</v>
      </c>
      <c r="B10535" s="1">
        <f t="shared" si="328"/>
        <v>2014</v>
      </c>
      <c r="C10535" s="1">
        <f t="shared" si="329"/>
        <v>2</v>
      </c>
      <c r="D10535">
        <v>2615</v>
      </c>
      <c r="E10535" t="s">
        <v>37</v>
      </c>
      <c r="F10535" s="4">
        <v>407000</v>
      </c>
      <c r="G10535" t="s">
        <v>5</v>
      </c>
      <c r="H10535">
        <v>3</v>
      </c>
      <c r="I10535" s="4">
        <f>IF(E10535="Rhode Island", Table1[[#This Row],[price]]*$L$3, IF(E10535="Massachusetts", Table1[[#This Row],[price]]*$L$2, 1))</f>
        <v>407000</v>
      </c>
    </row>
    <row r="10536" spans="1:9" x14ac:dyDescent="0.25">
      <c r="A10536" s="2">
        <v>41802</v>
      </c>
      <c r="B10536" s="1">
        <f t="shared" si="328"/>
        <v>2014</v>
      </c>
      <c r="C10536" s="1">
        <f t="shared" si="329"/>
        <v>2</v>
      </c>
      <c r="D10536">
        <v>2914</v>
      </c>
      <c r="E10536" t="s">
        <v>36</v>
      </c>
      <c r="F10536" s="4">
        <v>520000</v>
      </c>
      <c r="G10536" t="s">
        <v>5</v>
      </c>
      <c r="H10536">
        <v>4</v>
      </c>
      <c r="I10536" s="4">
        <f>IF(E10536="Rhode Island", Table1[[#This Row],[price]]*$L$3, IF(E10536="Massachusetts", Table1[[#This Row],[price]]*$L$2, 1))</f>
        <v>520000</v>
      </c>
    </row>
    <row r="10537" spans="1:9" x14ac:dyDescent="0.25">
      <c r="A10537" s="2">
        <v>41802</v>
      </c>
      <c r="B10537" s="1">
        <f t="shared" si="328"/>
        <v>2014</v>
      </c>
      <c r="C10537" s="1">
        <f t="shared" si="329"/>
        <v>2</v>
      </c>
      <c r="D10537">
        <v>2615</v>
      </c>
      <c r="E10537" t="s">
        <v>37</v>
      </c>
      <c r="F10537" s="4">
        <v>542000</v>
      </c>
      <c r="G10537" t="s">
        <v>5</v>
      </c>
      <c r="H10537">
        <v>5</v>
      </c>
      <c r="I10537" s="4">
        <f>IF(E10537="Rhode Island", Table1[[#This Row],[price]]*$L$3, IF(E10537="Massachusetts", Table1[[#This Row],[price]]*$L$2, 1))</f>
        <v>542000</v>
      </c>
    </row>
    <row r="10538" spans="1:9" x14ac:dyDescent="0.25">
      <c r="A10538" s="2">
        <v>41802</v>
      </c>
      <c r="B10538" s="1">
        <f t="shared" si="328"/>
        <v>2014</v>
      </c>
      <c r="C10538" s="1">
        <f t="shared" si="329"/>
        <v>2</v>
      </c>
      <c r="D10538">
        <v>2602</v>
      </c>
      <c r="E10538" t="s">
        <v>37</v>
      </c>
      <c r="F10538" s="4">
        <v>777500</v>
      </c>
      <c r="G10538" t="s">
        <v>5</v>
      </c>
      <c r="H10538">
        <v>3</v>
      </c>
      <c r="I10538" s="4">
        <f>IF(E10538="Rhode Island", Table1[[#This Row],[price]]*$L$3, IF(E10538="Massachusetts", Table1[[#This Row],[price]]*$L$2, 1))</f>
        <v>777500</v>
      </c>
    </row>
    <row r="10539" spans="1:9" x14ac:dyDescent="0.25">
      <c r="A10539" s="2">
        <v>41802</v>
      </c>
      <c r="B10539" s="1">
        <f t="shared" si="328"/>
        <v>2014</v>
      </c>
      <c r="C10539" s="1">
        <f t="shared" si="329"/>
        <v>2</v>
      </c>
      <c r="D10539">
        <v>2600</v>
      </c>
      <c r="E10539" t="s">
        <v>37</v>
      </c>
      <c r="F10539" s="4">
        <v>425000</v>
      </c>
      <c r="G10539" t="s">
        <v>6</v>
      </c>
      <c r="H10539">
        <v>1</v>
      </c>
      <c r="I10539" s="4">
        <f>IF(E10539="Rhode Island", Table1[[#This Row],[price]]*$L$3, IF(E10539="Massachusetts", Table1[[#This Row],[price]]*$L$2, 1))</f>
        <v>425000</v>
      </c>
    </row>
    <row r="10540" spans="1:9" x14ac:dyDescent="0.25">
      <c r="A10540" s="2">
        <v>41802</v>
      </c>
      <c r="B10540" s="1">
        <f t="shared" si="328"/>
        <v>2014</v>
      </c>
      <c r="C10540" s="1">
        <f t="shared" si="329"/>
        <v>2</v>
      </c>
      <c r="D10540">
        <v>2602</v>
      </c>
      <c r="E10540" t="s">
        <v>37</v>
      </c>
      <c r="F10540" s="4">
        <v>495000</v>
      </c>
      <c r="G10540" t="s">
        <v>6</v>
      </c>
      <c r="H10540">
        <v>2</v>
      </c>
      <c r="I10540" s="4">
        <f>IF(E10540="Rhode Island", Table1[[#This Row],[price]]*$L$3, IF(E10540="Massachusetts", Table1[[#This Row],[price]]*$L$2, 1))</f>
        <v>495000</v>
      </c>
    </row>
    <row r="10541" spans="1:9" x14ac:dyDescent="0.25">
      <c r="A10541" s="2">
        <v>41802</v>
      </c>
      <c r="B10541" s="1">
        <f t="shared" si="328"/>
        <v>2014</v>
      </c>
      <c r="C10541" s="1">
        <f t="shared" si="329"/>
        <v>2</v>
      </c>
      <c r="D10541">
        <v>2601</v>
      </c>
      <c r="E10541" t="s">
        <v>37</v>
      </c>
      <c r="F10541" s="4">
        <v>820000</v>
      </c>
      <c r="G10541" t="s">
        <v>6</v>
      </c>
      <c r="H10541">
        <v>3</v>
      </c>
      <c r="I10541" s="4">
        <f>IF(E10541="Rhode Island", Table1[[#This Row],[price]]*$L$3, IF(E10541="Massachusetts", Table1[[#This Row],[price]]*$L$2, 1))</f>
        <v>820000</v>
      </c>
    </row>
    <row r="10542" spans="1:9" x14ac:dyDescent="0.25">
      <c r="A10542" s="2">
        <v>41803</v>
      </c>
      <c r="B10542" s="1">
        <f t="shared" si="328"/>
        <v>2014</v>
      </c>
      <c r="C10542" s="1">
        <f t="shared" si="329"/>
        <v>2</v>
      </c>
      <c r="D10542">
        <v>2615</v>
      </c>
      <c r="E10542" t="s">
        <v>37</v>
      </c>
      <c r="F10542" s="4">
        <v>360000</v>
      </c>
      <c r="G10542" t="s">
        <v>5</v>
      </c>
      <c r="H10542">
        <v>3</v>
      </c>
      <c r="I10542" s="4">
        <f>IF(E10542="Rhode Island", Table1[[#This Row],[price]]*$L$3, IF(E10542="Massachusetts", Table1[[#This Row],[price]]*$L$2, 1))</f>
        <v>360000</v>
      </c>
    </row>
    <row r="10543" spans="1:9" x14ac:dyDescent="0.25">
      <c r="A10543" s="2">
        <v>41803</v>
      </c>
      <c r="B10543" s="1">
        <f t="shared" si="328"/>
        <v>2014</v>
      </c>
      <c r="C10543" s="1">
        <f t="shared" si="329"/>
        <v>2</v>
      </c>
      <c r="D10543">
        <v>2905</v>
      </c>
      <c r="E10543" t="s">
        <v>36</v>
      </c>
      <c r="F10543" s="4">
        <v>450000</v>
      </c>
      <c r="G10543" t="s">
        <v>5</v>
      </c>
      <c r="H10543">
        <v>3</v>
      </c>
      <c r="I10543" s="4">
        <f>IF(E10543="Rhode Island", Table1[[#This Row],[price]]*$L$3, IF(E10543="Massachusetts", Table1[[#This Row],[price]]*$L$2, 1))</f>
        <v>450000</v>
      </c>
    </row>
    <row r="10544" spans="1:9" x14ac:dyDescent="0.25">
      <c r="A10544" s="2">
        <v>41803</v>
      </c>
      <c r="B10544" s="1">
        <f t="shared" si="328"/>
        <v>2014</v>
      </c>
      <c r="C10544" s="1">
        <f t="shared" si="329"/>
        <v>2</v>
      </c>
      <c r="D10544">
        <v>2905</v>
      </c>
      <c r="E10544" t="s">
        <v>36</v>
      </c>
      <c r="F10544" s="4">
        <v>475000</v>
      </c>
      <c r="G10544" t="s">
        <v>5</v>
      </c>
      <c r="H10544">
        <v>3</v>
      </c>
      <c r="I10544" s="4">
        <f>IF(E10544="Rhode Island", Table1[[#This Row],[price]]*$L$3, IF(E10544="Massachusetts", Table1[[#This Row],[price]]*$L$2, 1))</f>
        <v>475000</v>
      </c>
    </row>
    <row r="10545" spans="1:9" x14ac:dyDescent="0.25">
      <c r="A10545" s="2">
        <v>41803</v>
      </c>
      <c r="B10545" s="1">
        <f t="shared" si="328"/>
        <v>2014</v>
      </c>
      <c r="C10545" s="1">
        <f t="shared" si="329"/>
        <v>2</v>
      </c>
      <c r="D10545">
        <v>2600</v>
      </c>
      <c r="E10545" t="s">
        <v>37</v>
      </c>
      <c r="F10545" s="4">
        <v>1540000</v>
      </c>
      <c r="G10545" t="s">
        <v>5</v>
      </c>
      <c r="H10545">
        <v>4</v>
      </c>
      <c r="I10545" s="4">
        <f>IF(E10545="Rhode Island", Table1[[#This Row],[price]]*$L$3, IF(E10545="Massachusetts", Table1[[#This Row],[price]]*$L$2, 1))</f>
        <v>1540000</v>
      </c>
    </row>
    <row r="10546" spans="1:9" x14ac:dyDescent="0.25">
      <c r="A10546" s="2">
        <v>41803</v>
      </c>
      <c r="B10546" s="1">
        <f t="shared" si="328"/>
        <v>2014</v>
      </c>
      <c r="C10546" s="1">
        <f t="shared" si="329"/>
        <v>2</v>
      </c>
      <c r="D10546">
        <v>2603</v>
      </c>
      <c r="E10546" t="s">
        <v>37</v>
      </c>
      <c r="F10546" s="4">
        <v>2600000</v>
      </c>
      <c r="G10546" t="s">
        <v>5</v>
      </c>
      <c r="H10546">
        <v>4</v>
      </c>
      <c r="I10546" s="4">
        <f>IF(E10546="Rhode Island", Table1[[#This Row],[price]]*$L$3, IF(E10546="Massachusetts", Table1[[#This Row],[price]]*$L$2, 1))</f>
        <v>2600000</v>
      </c>
    </row>
    <row r="10547" spans="1:9" x14ac:dyDescent="0.25">
      <c r="A10547" s="2">
        <v>41803</v>
      </c>
      <c r="B10547" s="1">
        <f t="shared" si="328"/>
        <v>2014</v>
      </c>
      <c r="C10547" s="1">
        <f t="shared" si="329"/>
        <v>2</v>
      </c>
      <c r="D10547">
        <v>2604</v>
      </c>
      <c r="E10547" t="s">
        <v>37</v>
      </c>
      <c r="F10547" s="4">
        <v>655000</v>
      </c>
      <c r="G10547" t="s">
        <v>6</v>
      </c>
      <c r="H10547">
        <v>2</v>
      </c>
      <c r="I10547" s="4">
        <f>IF(E10547="Rhode Island", Table1[[#This Row],[price]]*$L$3, IF(E10547="Massachusetts", Table1[[#This Row],[price]]*$L$2, 1))</f>
        <v>655000</v>
      </c>
    </row>
    <row r="10548" spans="1:9" x14ac:dyDescent="0.25">
      <c r="A10548" s="2">
        <v>41804</v>
      </c>
      <c r="B10548" s="1">
        <f t="shared" si="328"/>
        <v>2014</v>
      </c>
      <c r="C10548" s="1">
        <f t="shared" si="329"/>
        <v>2</v>
      </c>
      <c r="D10548">
        <v>2913</v>
      </c>
      <c r="E10548" t="s">
        <v>36</v>
      </c>
      <c r="F10548" s="4">
        <v>452500</v>
      </c>
      <c r="G10548" t="s">
        <v>5</v>
      </c>
      <c r="H10548">
        <v>3</v>
      </c>
      <c r="I10548" s="4">
        <f>IF(E10548="Rhode Island", Table1[[#This Row],[price]]*$L$3, IF(E10548="Massachusetts", Table1[[#This Row],[price]]*$L$2, 1))</f>
        <v>452500</v>
      </c>
    </row>
    <row r="10549" spans="1:9" x14ac:dyDescent="0.25">
      <c r="A10549" s="2">
        <v>41804</v>
      </c>
      <c r="B10549" s="1">
        <f t="shared" si="328"/>
        <v>2014</v>
      </c>
      <c r="C10549" s="1">
        <f t="shared" si="329"/>
        <v>2</v>
      </c>
      <c r="D10549">
        <v>2615</v>
      </c>
      <c r="E10549" t="s">
        <v>37</v>
      </c>
      <c r="F10549" s="4">
        <v>500000</v>
      </c>
      <c r="G10549" t="s">
        <v>5</v>
      </c>
      <c r="H10549">
        <v>4</v>
      </c>
      <c r="I10549" s="4">
        <f>IF(E10549="Rhode Island", Table1[[#This Row],[price]]*$L$3, IF(E10549="Massachusetts", Table1[[#This Row],[price]]*$L$2, 1))</f>
        <v>500000</v>
      </c>
    </row>
    <row r="10550" spans="1:9" x14ac:dyDescent="0.25">
      <c r="A10550" s="2">
        <v>41804</v>
      </c>
      <c r="B10550" s="1">
        <f t="shared" si="328"/>
        <v>2014</v>
      </c>
      <c r="C10550" s="1">
        <f t="shared" si="329"/>
        <v>2</v>
      </c>
      <c r="D10550">
        <v>2607</v>
      </c>
      <c r="E10550" t="s">
        <v>37</v>
      </c>
      <c r="F10550" s="4">
        <v>565000</v>
      </c>
      <c r="G10550" t="s">
        <v>5</v>
      </c>
      <c r="H10550">
        <v>3</v>
      </c>
      <c r="I10550" s="4">
        <f>IF(E10550="Rhode Island", Table1[[#This Row],[price]]*$L$3, IF(E10550="Massachusetts", Table1[[#This Row],[price]]*$L$2, 1))</f>
        <v>565000</v>
      </c>
    </row>
    <row r="10551" spans="1:9" x14ac:dyDescent="0.25">
      <c r="A10551" s="2">
        <v>41804</v>
      </c>
      <c r="B10551" s="1">
        <f t="shared" si="328"/>
        <v>2014</v>
      </c>
      <c r="C10551" s="1">
        <f t="shared" si="329"/>
        <v>2</v>
      </c>
      <c r="D10551">
        <v>2602</v>
      </c>
      <c r="E10551" t="s">
        <v>37</v>
      </c>
      <c r="F10551" s="4">
        <v>570000</v>
      </c>
      <c r="G10551" t="s">
        <v>5</v>
      </c>
      <c r="H10551">
        <v>3</v>
      </c>
      <c r="I10551" s="4">
        <f>IF(E10551="Rhode Island", Table1[[#This Row],[price]]*$L$3, IF(E10551="Massachusetts", Table1[[#This Row],[price]]*$L$2, 1))</f>
        <v>570000</v>
      </c>
    </row>
    <row r="10552" spans="1:9" x14ac:dyDescent="0.25">
      <c r="A10552" s="2">
        <v>41804</v>
      </c>
      <c r="B10552" s="1">
        <f t="shared" si="328"/>
        <v>2014</v>
      </c>
      <c r="C10552" s="1">
        <f t="shared" si="329"/>
        <v>2</v>
      </c>
      <c r="D10552">
        <v>2602</v>
      </c>
      <c r="E10552" t="s">
        <v>37</v>
      </c>
      <c r="F10552" s="4">
        <v>645000</v>
      </c>
      <c r="G10552" t="s">
        <v>5</v>
      </c>
      <c r="H10552">
        <v>3</v>
      </c>
      <c r="I10552" s="4">
        <f>IF(E10552="Rhode Island", Table1[[#This Row],[price]]*$L$3, IF(E10552="Massachusetts", Table1[[#This Row],[price]]*$L$2, 1))</f>
        <v>645000</v>
      </c>
    </row>
    <row r="10553" spans="1:9" x14ac:dyDescent="0.25">
      <c r="A10553" s="2">
        <v>41804</v>
      </c>
      <c r="B10553" s="1">
        <f t="shared" si="328"/>
        <v>2014</v>
      </c>
      <c r="C10553" s="1">
        <f t="shared" si="329"/>
        <v>2</v>
      </c>
      <c r="D10553">
        <v>2603</v>
      </c>
      <c r="E10553" t="s">
        <v>37</v>
      </c>
      <c r="F10553" s="4">
        <v>900000</v>
      </c>
      <c r="G10553" t="s">
        <v>5</v>
      </c>
      <c r="H10553">
        <v>4</v>
      </c>
      <c r="I10553" s="4">
        <f>IF(E10553="Rhode Island", Table1[[#This Row],[price]]*$L$3, IF(E10553="Massachusetts", Table1[[#This Row],[price]]*$L$2, 1))</f>
        <v>900000</v>
      </c>
    </row>
    <row r="10554" spans="1:9" x14ac:dyDescent="0.25">
      <c r="A10554" s="2">
        <v>41804</v>
      </c>
      <c r="B10554" s="1">
        <f t="shared" si="328"/>
        <v>2014</v>
      </c>
      <c r="C10554" s="1">
        <f t="shared" si="329"/>
        <v>2</v>
      </c>
      <c r="D10554">
        <v>2614</v>
      </c>
      <c r="E10554" t="s">
        <v>37</v>
      </c>
      <c r="F10554" s="4">
        <v>955000</v>
      </c>
      <c r="G10554" t="s">
        <v>5</v>
      </c>
      <c r="H10554">
        <v>4</v>
      </c>
      <c r="I10554" s="4">
        <f>IF(E10554="Rhode Island", Table1[[#This Row],[price]]*$L$3, IF(E10554="Massachusetts", Table1[[#This Row],[price]]*$L$2, 1))</f>
        <v>955000</v>
      </c>
    </row>
    <row r="10555" spans="1:9" x14ac:dyDescent="0.25">
      <c r="A10555" s="2">
        <v>41804</v>
      </c>
      <c r="B10555" s="1">
        <f t="shared" si="328"/>
        <v>2014</v>
      </c>
      <c r="C10555" s="1">
        <f t="shared" si="329"/>
        <v>2</v>
      </c>
      <c r="D10555">
        <v>2602</v>
      </c>
      <c r="E10555" t="s">
        <v>37</v>
      </c>
      <c r="F10555" s="4">
        <v>1011000</v>
      </c>
      <c r="G10555" t="s">
        <v>5</v>
      </c>
      <c r="H10555">
        <v>4</v>
      </c>
      <c r="I10555" s="4">
        <f>IF(E10555="Rhode Island", Table1[[#This Row],[price]]*$L$3, IF(E10555="Massachusetts", Table1[[#This Row],[price]]*$L$2, 1))</f>
        <v>1011000</v>
      </c>
    </row>
    <row r="10556" spans="1:9" x14ac:dyDescent="0.25">
      <c r="A10556" s="2">
        <v>41804</v>
      </c>
      <c r="B10556" s="1">
        <f t="shared" si="328"/>
        <v>2014</v>
      </c>
      <c r="C10556" s="1">
        <f t="shared" si="329"/>
        <v>2</v>
      </c>
      <c r="D10556">
        <v>2602</v>
      </c>
      <c r="E10556" t="s">
        <v>37</v>
      </c>
      <c r="F10556" s="4">
        <v>1130000</v>
      </c>
      <c r="G10556" t="s">
        <v>5</v>
      </c>
      <c r="H10556">
        <v>5</v>
      </c>
      <c r="I10556" s="4">
        <f>IF(E10556="Rhode Island", Table1[[#This Row],[price]]*$L$3, IF(E10556="Massachusetts", Table1[[#This Row],[price]]*$L$2, 1))</f>
        <v>1130000</v>
      </c>
    </row>
    <row r="10557" spans="1:9" x14ac:dyDescent="0.25">
      <c r="A10557" s="2">
        <v>41804</v>
      </c>
      <c r="B10557" s="1">
        <f t="shared" si="328"/>
        <v>2014</v>
      </c>
      <c r="C10557" s="1">
        <f t="shared" si="329"/>
        <v>2</v>
      </c>
      <c r="D10557">
        <v>2606</v>
      </c>
      <c r="E10557" t="s">
        <v>37</v>
      </c>
      <c r="F10557" s="4">
        <v>710000</v>
      </c>
      <c r="G10557" t="s">
        <v>6</v>
      </c>
      <c r="H10557">
        <v>3</v>
      </c>
      <c r="I10557" s="4">
        <f>IF(E10557="Rhode Island", Table1[[#This Row],[price]]*$L$3, IF(E10557="Massachusetts", Table1[[#This Row],[price]]*$L$2, 1))</f>
        <v>710000</v>
      </c>
    </row>
    <row r="10558" spans="1:9" x14ac:dyDescent="0.25">
      <c r="A10558" s="2">
        <v>41806</v>
      </c>
      <c r="B10558" s="1">
        <f t="shared" si="328"/>
        <v>2014</v>
      </c>
      <c r="C10558" s="1">
        <f t="shared" si="329"/>
        <v>2</v>
      </c>
      <c r="D10558">
        <v>2902</v>
      </c>
      <c r="E10558" t="s">
        <v>36</v>
      </c>
      <c r="F10558" s="4">
        <v>360000</v>
      </c>
      <c r="G10558" t="s">
        <v>5</v>
      </c>
      <c r="H10558">
        <v>2</v>
      </c>
      <c r="I10558" s="4">
        <f>IF(E10558="Rhode Island", Table1[[#This Row],[price]]*$L$3, IF(E10558="Massachusetts", Table1[[#This Row],[price]]*$L$2, 1))</f>
        <v>360000</v>
      </c>
    </row>
    <row r="10559" spans="1:9" x14ac:dyDescent="0.25">
      <c r="A10559" s="2">
        <v>41806</v>
      </c>
      <c r="B10559" s="1">
        <f t="shared" si="328"/>
        <v>2014</v>
      </c>
      <c r="C10559" s="1">
        <f t="shared" si="329"/>
        <v>2</v>
      </c>
      <c r="D10559">
        <v>2615</v>
      </c>
      <c r="E10559" t="s">
        <v>37</v>
      </c>
      <c r="F10559" s="4">
        <v>450000</v>
      </c>
      <c r="G10559" t="s">
        <v>5</v>
      </c>
      <c r="H10559">
        <v>3</v>
      </c>
      <c r="I10559" s="4">
        <f>IF(E10559="Rhode Island", Table1[[#This Row],[price]]*$L$3, IF(E10559="Massachusetts", Table1[[#This Row],[price]]*$L$2, 1))</f>
        <v>450000</v>
      </c>
    </row>
    <row r="10560" spans="1:9" x14ac:dyDescent="0.25">
      <c r="A10560" s="2">
        <v>41806</v>
      </c>
      <c r="B10560" s="1">
        <f t="shared" si="328"/>
        <v>2014</v>
      </c>
      <c r="C10560" s="1">
        <f t="shared" si="329"/>
        <v>2</v>
      </c>
      <c r="D10560">
        <v>2914</v>
      </c>
      <c r="E10560" t="s">
        <v>36</v>
      </c>
      <c r="F10560" s="4">
        <v>452500</v>
      </c>
      <c r="G10560" t="s">
        <v>5</v>
      </c>
      <c r="H10560">
        <v>3</v>
      </c>
      <c r="I10560" s="4">
        <f>IF(E10560="Rhode Island", Table1[[#This Row],[price]]*$L$3, IF(E10560="Massachusetts", Table1[[#This Row],[price]]*$L$2, 1))</f>
        <v>452500</v>
      </c>
    </row>
    <row r="10561" spans="1:9" x14ac:dyDescent="0.25">
      <c r="A10561" s="2">
        <v>41806</v>
      </c>
      <c r="B10561" s="1">
        <f t="shared" si="328"/>
        <v>2014</v>
      </c>
      <c r="C10561" s="1">
        <f t="shared" si="329"/>
        <v>2</v>
      </c>
      <c r="D10561">
        <v>2914</v>
      </c>
      <c r="E10561" t="s">
        <v>36</v>
      </c>
      <c r="F10561" s="4">
        <v>510000</v>
      </c>
      <c r="G10561" t="s">
        <v>5</v>
      </c>
      <c r="H10561">
        <v>4</v>
      </c>
      <c r="I10561" s="4">
        <f>IF(E10561="Rhode Island", Table1[[#This Row],[price]]*$L$3, IF(E10561="Massachusetts", Table1[[#This Row],[price]]*$L$2, 1))</f>
        <v>510000</v>
      </c>
    </row>
    <row r="10562" spans="1:9" x14ac:dyDescent="0.25">
      <c r="A10562" s="2">
        <v>41806</v>
      </c>
      <c r="B10562" s="1">
        <f t="shared" ref="B10562:B10625" si="330">YEAR(A10562)</f>
        <v>2014</v>
      </c>
      <c r="C10562" s="1">
        <f t="shared" ref="C10562:C10625" si="331">ROUNDUP(MONTH(A10562)/3,0)</f>
        <v>2</v>
      </c>
      <c r="D10562">
        <v>2914</v>
      </c>
      <c r="E10562" t="s">
        <v>36</v>
      </c>
      <c r="F10562" s="4">
        <v>553000</v>
      </c>
      <c r="G10562" t="s">
        <v>5</v>
      </c>
      <c r="H10562">
        <v>4</v>
      </c>
      <c r="I10562" s="4">
        <f>IF(E10562="Rhode Island", Table1[[#This Row],[price]]*$L$3, IF(E10562="Massachusetts", Table1[[#This Row],[price]]*$L$2, 1))</f>
        <v>553000</v>
      </c>
    </row>
    <row r="10563" spans="1:9" x14ac:dyDescent="0.25">
      <c r="A10563" s="2">
        <v>41806</v>
      </c>
      <c r="B10563" s="1">
        <f t="shared" si="330"/>
        <v>2014</v>
      </c>
      <c r="C10563" s="1">
        <f t="shared" si="331"/>
        <v>2</v>
      </c>
      <c r="D10563">
        <v>2600</v>
      </c>
      <c r="E10563" t="s">
        <v>37</v>
      </c>
      <c r="F10563" s="4">
        <v>785000</v>
      </c>
      <c r="G10563" t="s">
        <v>6</v>
      </c>
      <c r="H10563">
        <v>2</v>
      </c>
      <c r="I10563" s="4">
        <f>IF(E10563="Rhode Island", Table1[[#This Row],[price]]*$L$3, IF(E10563="Massachusetts", Table1[[#This Row],[price]]*$L$2, 1))</f>
        <v>785000</v>
      </c>
    </row>
    <row r="10564" spans="1:9" x14ac:dyDescent="0.25">
      <c r="A10564" s="2">
        <v>41807</v>
      </c>
      <c r="B10564" s="1">
        <f t="shared" si="330"/>
        <v>2014</v>
      </c>
      <c r="C10564" s="1">
        <f t="shared" si="331"/>
        <v>2</v>
      </c>
      <c r="D10564">
        <v>2617</v>
      </c>
      <c r="E10564" t="s">
        <v>37</v>
      </c>
      <c r="F10564" s="4">
        <v>330000</v>
      </c>
      <c r="G10564" t="s">
        <v>5</v>
      </c>
      <c r="H10564">
        <v>2</v>
      </c>
      <c r="I10564" s="4">
        <f>IF(E10564="Rhode Island", Table1[[#This Row],[price]]*$L$3, IF(E10564="Massachusetts", Table1[[#This Row],[price]]*$L$2, 1))</f>
        <v>330000</v>
      </c>
    </row>
    <row r="10565" spans="1:9" x14ac:dyDescent="0.25">
      <c r="A10565" s="2">
        <v>41807</v>
      </c>
      <c r="B10565" s="1">
        <f t="shared" si="330"/>
        <v>2014</v>
      </c>
      <c r="C10565" s="1">
        <f t="shared" si="331"/>
        <v>2</v>
      </c>
      <c r="D10565">
        <v>2902</v>
      </c>
      <c r="E10565" t="s">
        <v>36</v>
      </c>
      <c r="F10565" s="4">
        <v>400000</v>
      </c>
      <c r="G10565" t="s">
        <v>5</v>
      </c>
      <c r="H10565">
        <v>3</v>
      </c>
      <c r="I10565" s="4">
        <f>IF(E10565="Rhode Island", Table1[[#This Row],[price]]*$L$3, IF(E10565="Massachusetts", Table1[[#This Row],[price]]*$L$2, 1))</f>
        <v>400000</v>
      </c>
    </row>
    <row r="10566" spans="1:9" x14ac:dyDescent="0.25">
      <c r="A10566" s="2">
        <v>41807</v>
      </c>
      <c r="B10566" s="1">
        <f t="shared" si="330"/>
        <v>2014</v>
      </c>
      <c r="C10566" s="1">
        <f t="shared" si="331"/>
        <v>2</v>
      </c>
      <c r="D10566">
        <v>2906</v>
      </c>
      <c r="E10566" t="s">
        <v>36</v>
      </c>
      <c r="F10566" s="4">
        <v>420000</v>
      </c>
      <c r="G10566" t="s">
        <v>5</v>
      </c>
      <c r="H10566">
        <v>3</v>
      </c>
      <c r="I10566" s="4">
        <f>IF(E10566="Rhode Island", Table1[[#This Row],[price]]*$L$3, IF(E10566="Massachusetts", Table1[[#This Row],[price]]*$L$2, 1))</f>
        <v>420000</v>
      </c>
    </row>
    <row r="10567" spans="1:9" x14ac:dyDescent="0.25">
      <c r="A10567" s="2">
        <v>41807</v>
      </c>
      <c r="B10567" s="1">
        <f t="shared" si="330"/>
        <v>2014</v>
      </c>
      <c r="C10567" s="1">
        <f t="shared" si="331"/>
        <v>2</v>
      </c>
      <c r="D10567">
        <v>2912</v>
      </c>
      <c r="E10567" t="s">
        <v>36</v>
      </c>
      <c r="F10567" s="4">
        <v>450000</v>
      </c>
      <c r="G10567" t="s">
        <v>5</v>
      </c>
      <c r="H10567">
        <v>3</v>
      </c>
      <c r="I10567" s="4">
        <f>IF(E10567="Rhode Island", Table1[[#This Row],[price]]*$L$3, IF(E10567="Massachusetts", Table1[[#This Row],[price]]*$L$2, 1))</f>
        <v>450000</v>
      </c>
    </row>
    <row r="10568" spans="1:9" x14ac:dyDescent="0.25">
      <c r="A10568" s="2">
        <v>41807</v>
      </c>
      <c r="B10568" s="1">
        <f t="shared" si="330"/>
        <v>2014</v>
      </c>
      <c r="C10568" s="1">
        <f t="shared" si="331"/>
        <v>2</v>
      </c>
      <c r="D10568">
        <v>2900</v>
      </c>
      <c r="E10568" t="s">
        <v>37</v>
      </c>
      <c r="F10568" s="4">
        <v>475500</v>
      </c>
      <c r="G10568" t="s">
        <v>5</v>
      </c>
      <c r="H10568">
        <v>3</v>
      </c>
      <c r="I10568" s="4">
        <f>IF(E10568="Rhode Island", Table1[[#This Row],[price]]*$L$3, IF(E10568="Massachusetts", Table1[[#This Row],[price]]*$L$2, 1))</f>
        <v>475500</v>
      </c>
    </row>
    <row r="10569" spans="1:9" x14ac:dyDescent="0.25">
      <c r="A10569" s="2">
        <v>41807</v>
      </c>
      <c r="B10569" s="1">
        <f t="shared" si="330"/>
        <v>2014</v>
      </c>
      <c r="C10569" s="1">
        <f t="shared" si="331"/>
        <v>2</v>
      </c>
      <c r="D10569">
        <v>2615</v>
      </c>
      <c r="E10569" t="s">
        <v>37</v>
      </c>
      <c r="F10569" s="4">
        <v>500000</v>
      </c>
      <c r="G10569" t="s">
        <v>5</v>
      </c>
      <c r="H10569">
        <v>4</v>
      </c>
      <c r="I10569" s="4">
        <f>IF(E10569="Rhode Island", Table1[[#This Row],[price]]*$L$3, IF(E10569="Massachusetts", Table1[[#This Row],[price]]*$L$2, 1))</f>
        <v>500000</v>
      </c>
    </row>
    <row r="10570" spans="1:9" x14ac:dyDescent="0.25">
      <c r="A10570" s="2">
        <v>41807</v>
      </c>
      <c r="B10570" s="1">
        <f t="shared" si="330"/>
        <v>2014</v>
      </c>
      <c r="C10570" s="1">
        <f t="shared" si="331"/>
        <v>2</v>
      </c>
      <c r="D10570">
        <v>2605</v>
      </c>
      <c r="E10570" t="s">
        <v>37</v>
      </c>
      <c r="F10570" s="4">
        <v>605000</v>
      </c>
      <c r="G10570" t="s">
        <v>5</v>
      </c>
      <c r="H10570">
        <v>4</v>
      </c>
      <c r="I10570" s="4">
        <f>IF(E10570="Rhode Island", Table1[[#This Row],[price]]*$L$3, IF(E10570="Massachusetts", Table1[[#This Row],[price]]*$L$2, 1))</f>
        <v>605000</v>
      </c>
    </row>
    <row r="10571" spans="1:9" x14ac:dyDescent="0.25">
      <c r="A10571" s="2">
        <v>41807</v>
      </c>
      <c r="B10571" s="1">
        <f t="shared" si="330"/>
        <v>2014</v>
      </c>
      <c r="C10571" s="1">
        <f t="shared" si="331"/>
        <v>2</v>
      </c>
      <c r="D10571">
        <v>2913</v>
      </c>
      <c r="E10571" t="s">
        <v>36</v>
      </c>
      <c r="F10571" s="4">
        <v>710000</v>
      </c>
      <c r="G10571" t="s">
        <v>5</v>
      </c>
      <c r="H10571">
        <v>4</v>
      </c>
      <c r="I10571" s="4">
        <f>IF(E10571="Rhode Island", Table1[[#This Row],[price]]*$L$3, IF(E10571="Massachusetts", Table1[[#This Row],[price]]*$L$2, 1))</f>
        <v>710000</v>
      </c>
    </row>
    <row r="10572" spans="1:9" x14ac:dyDescent="0.25">
      <c r="A10572" s="2">
        <v>41807</v>
      </c>
      <c r="B10572" s="1">
        <f t="shared" si="330"/>
        <v>2014</v>
      </c>
      <c r="C10572" s="1">
        <f t="shared" si="331"/>
        <v>2</v>
      </c>
      <c r="D10572">
        <v>2617</v>
      </c>
      <c r="E10572" t="s">
        <v>37</v>
      </c>
      <c r="F10572" s="4">
        <v>360000</v>
      </c>
      <c r="G10572" t="s">
        <v>6</v>
      </c>
      <c r="H10572">
        <v>2</v>
      </c>
      <c r="I10572" s="4">
        <f>IF(E10572="Rhode Island", Table1[[#This Row],[price]]*$L$3, IF(E10572="Massachusetts", Table1[[#This Row],[price]]*$L$2, 1))</f>
        <v>360000</v>
      </c>
    </row>
    <row r="10573" spans="1:9" x14ac:dyDescent="0.25">
      <c r="A10573" s="2">
        <v>41807</v>
      </c>
      <c r="B10573" s="1">
        <f t="shared" si="330"/>
        <v>2014</v>
      </c>
      <c r="C10573" s="1">
        <f t="shared" si="331"/>
        <v>2</v>
      </c>
      <c r="D10573">
        <v>2601</v>
      </c>
      <c r="E10573" t="s">
        <v>37</v>
      </c>
      <c r="F10573" s="4">
        <v>760000</v>
      </c>
      <c r="G10573" t="s">
        <v>6</v>
      </c>
      <c r="H10573">
        <v>3</v>
      </c>
      <c r="I10573" s="4">
        <f>IF(E10573="Rhode Island", Table1[[#This Row],[price]]*$L$3, IF(E10573="Massachusetts", Table1[[#This Row],[price]]*$L$2, 1))</f>
        <v>760000</v>
      </c>
    </row>
    <row r="10574" spans="1:9" x14ac:dyDescent="0.25">
      <c r="A10574" s="2">
        <v>41808</v>
      </c>
      <c r="B10574" s="1">
        <f t="shared" si="330"/>
        <v>2014</v>
      </c>
      <c r="C10574" s="1">
        <f t="shared" si="331"/>
        <v>2</v>
      </c>
      <c r="D10574">
        <v>2611</v>
      </c>
      <c r="E10574" t="s">
        <v>37</v>
      </c>
      <c r="F10574" s="4">
        <v>383000</v>
      </c>
      <c r="G10574" t="s">
        <v>5</v>
      </c>
      <c r="H10574">
        <v>2</v>
      </c>
      <c r="I10574" s="4">
        <f>IF(E10574="Rhode Island", Table1[[#This Row],[price]]*$L$3, IF(E10574="Massachusetts", Table1[[#This Row],[price]]*$L$2, 1))</f>
        <v>383000</v>
      </c>
    </row>
    <row r="10575" spans="1:9" x14ac:dyDescent="0.25">
      <c r="A10575" s="2">
        <v>41808</v>
      </c>
      <c r="B10575" s="1">
        <f t="shared" si="330"/>
        <v>2014</v>
      </c>
      <c r="C10575" s="1">
        <f t="shared" si="331"/>
        <v>2</v>
      </c>
      <c r="D10575">
        <v>2905</v>
      </c>
      <c r="E10575" t="s">
        <v>36</v>
      </c>
      <c r="F10575" s="4">
        <v>400500</v>
      </c>
      <c r="G10575" t="s">
        <v>5</v>
      </c>
      <c r="H10575">
        <v>3</v>
      </c>
      <c r="I10575" s="4">
        <f>IF(E10575="Rhode Island", Table1[[#This Row],[price]]*$L$3, IF(E10575="Massachusetts", Table1[[#This Row],[price]]*$L$2, 1))</f>
        <v>400500</v>
      </c>
    </row>
    <row r="10576" spans="1:9" x14ac:dyDescent="0.25">
      <c r="A10576" s="2">
        <v>41808</v>
      </c>
      <c r="B10576" s="1">
        <f t="shared" si="330"/>
        <v>2014</v>
      </c>
      <c r="C10576" s="1">
        <f t="shared" si="331"/>
        <v>2</v>
      </c>
      <c r="D10576">
        <v>2905</v>
      </c>
      <c r="E10576" t="s">
        <v>36</v>
      </c>
      <c r="F10576" s="4">
        <v>470000</v>
      </c>
      <c r="G10576" t="s">
        <v>5</v>
      </c>
      <c r="H10576">
        <v>3</v>
      </c>
      <c r="I10576" s="4">
        <f>IF(E10576="Rhode Island", Table1[[#This Row],[price]]*$L$3, IF(E10576="Massachusetts", Table1[[#This Row],[price]]*$L$2, 1))</f>
        <v>470000</v>
      </c>
    </row>
    <row r="10577" spans="1:9" x14ac:dyDescent="0.25">
      <c r="A10577" s="2">
        <v>41808</v>
      </c>
      <c r="B10577" s="1">
        <f t="shared" si="330"/>
        <v>2014</v>
      </c>
      <c r="C10577" s="1">
        <f t="shared" si="331"/>
        <v>2</v>
      </c>
      <c r="D10577">
        <v>2905</v>
      </c>
      <c r="E10577" t="s">
        <v>36</v>
      </c>
      <c r="F10577" s="4">
        <v>534000</v>
      </c>
      <c r="G10577" t="s">
        <v>5</v>
      </c>
      <c r="H10577">
        <v>4</v>
      </c>
      <c r="I10577" s="4">
        <f>IF(E10577="Rhode Island", Table1[[#This Row],[price]]*$L$3, IF(E10577="Massachusetts", Table1[[#This Row],[price]]*$L$2, 1))</f>
        <v>534000</v>
      </c>
    </row>
    <row r="10578" spans="1:9" x14ac:dyDescent="0.25">
      <c r="A10578" s="2">
        <v>41808</v>
      </c>
      <c r="B10578" s="1">
        <f t="shared" si="330"/>
        <v>2014</v>
      </c>
      <c r="C10578" s="1">
        <f t="shared" si="331"/>
        <v>2</v>
      </c>
      <c r="D10578">
        <v>2914</v>
      </c>
      <c r="E10578" t="s">
        <v>36</v>
      </c>
      <c r="F10578" s="4">
        <v>559157</v>
      </c>
      <c r="G10578" t="s">
        <v>5</v>
      </c>
      <c r="H10578">
        <v>4</v>
      </c>
      <c r="I10578" s="4">
        <f>IF(E10578="Rhode Island", Table1[[#This Row],[price]]*$L$3, IF(E10578="Massachusetts", Table1[[#This Row],[price]]*$L$2, 1))</f>
        <v>559157</v>
      </c>
    </row>
    <row r="10579" spans="1:9" x14ac:dyDescent="0.25">
      <c r="A10579" s="2">
        <v>41808</v>
      </c>
      <c r="B10579" s="1">
        <f t="shared" si="330"/>
        <v>2014</v>
      </c>
      <c r="C10579" s="1">
        <f t="shared" si="331"/>
        <v>2</v>
      </c>
      <c r="D10579">
        <v>2602</v>
      </c>
      <c r="E10579" t="s">
        <v>37</v>
      </c>
      <c r="F10579" s="4">
        <v>642000</v>
      </c>
      <c r="G10579" t="s">
        <v>5</v>
      </c>
      <c r="H10579">
        <v>2</v>
      </c>
      <c r="I10579" s="4">
        <f>IF(E10579="Rhode Island", Table1[[#This Row],[price]]*$L$3, IF(E10579="Massachusetts", Table1[[#This Row],[price]]*$L$2, 1))</f>
        <v>642000</v>
      </c>
    </row>
    <row r="10580" spans="1:9" x14ac:dyDescent="0.25">
      <c r="A10580" s="2">
        <v>41808</v>
      </c>
      <c r="B10580" s="1">
        <f t="shared" si="330"/>
        <v>2014</v>
      </c>
      <c r="C10580" s="1">
        <f t="shared" si="331"/>
        <v>2</v>
      </c>
      <c r="D10580">
        <v>2602</v>
      </c>
      <c r="E10580" t="s">
        <v>37</v>
      </c>
      <c r="F10580" s="4">
        <v>658000</v>
      </c>
      <c r="G10580" t="s">
        <v>5</v>
      </c>
      <c r="H10580">
        <v>3</v>
      </c>
      <c r="I10580" s="4">
        <f>IF(E10580="Rhode Island", Table1[[#This Row],[price]]*$L$3, IF(E10580="Massachusetts", Table1[[#This Row],[price]]*$L$2, 1))</f>
        <v>658000</v>
      </c>
    </row>
    <row r="10581" spans="1:9" x14ac:dyDescent="0.25">
      <c r="A10581" s="2">
        <v>41808</v>
      </c>
      <c r="B10581" s="1">
        <f t="shared" si="330"/>
        <v>2014</v>
      </c>
      <c r="C10581" s="1">
        <f t="shared" si="331"/>
        <v>2</v>
      </c>
      <c r="D10581">
        <v>2913</v>
      </c>
      <c r="E10581" t="s">
        <v>36</v>
      </c>
      <c r="F10581" s="4">
        <v>669950</v>
      </c>
      <c r="G10581" t="s">
        <v>5</v>
      </c>
      <c r="H10581">
        <v>4</v>
      </c>
      <c r="I10581" s="4">
        <f>IF(E10581="Rhode Island", Table1[[#This Row],[price]]*$L$3, IF(E10581="Massachusetts", Table1[[#This Row],[price]]*$L$2, 1))</f>
        <v>669950</v>
      </c>
    </row>
    <row r="10582" spans="1:9" x14ac:dyDescent="0.25">
      <c r="A10582" s="2">
        <v>41809</v>
      </c>
      <c r="B10582" s="1">
        <f t="shared" si="330"/>
        <v>2014</v>
      </c>
      <c r="C10582" s="1">
        <f t="shared" si="331"/>
        <v>2</v>
      </c>
      <c r="D10582">
        <v>2615</v>
      </c>
      <c r="E10582" t="s">
        <v>37</v>
      </c>
      <c r="F10582" s="4">
        <v>402500</v>
      </c>
      <c r="G10582" t="s">
        <v>5</v>
      </c>
      <c r="H10582">
        <v>3</v>
      </c>
      <c r="I10582" s="4">
        <f>IF(E10582="Rhode Island", Table1[[#This Row],[price]]*$L$3, IF(E10582="Massachusetts", Table1[[#This Row],[price]]*$L$2, 1))</f>
        <v>402500</v>
      </c>
    </row>
    <row r="10583" spans="1:9" x14ac:dyDescent="0.25">
      <c r="A10583" s="2">
        <v>41809</v>
      </c>
      <c r="B10583" s="1">
        <f t="shared" si="330"/>
        <v>2014</v>
      </c>
      <c r="C10583" s="1">
        <f t="shared" si="331"/>
        <v>2</v>
      </c>
      <c r="D10583">
        <v>2603</v>
      </c>
      <c r="E10583" t="s">
        <v>37</v>
      </c>
      <c r="F10583" s="4">
        <v>661540</v>
      </c>
      <c r="G10583" t="s">
        <v>6</v>
      </c>
      <c r="H10583">
        <v>3</v>
      </c>
      <c r="I10583" s="4">
        <f>IF(E10583="Rhode Island", Table1[[#This Row],[price]]*$L$3, IF(E10583="Massachusetts", Table1[[#This Row],[price]]*$L$2, 1))</f>
        <v>661540</v>
      </c>
    </row>
    <row r="10584" spans="1:9" x14ac:dyDescent="0.25">
      <c r="A10584" s="2">
        <v>41810</v>
      </c>
      <c r="B10584" s="1">
        <f t="shared" si="330"/>
        <v>2014</v>
      </c>
      <c r="C10584" s="1">
        <f t="shared" si="331"/>
        <v>2</v>
      </c>
      <c r="D10584">
        <v>2614</v>
      </c>
      <c r="E10584" t="s">
        <v>37</v>
      </c>
      <c r="F10584" s="4">
        <v>286500</v>
      </c>
      <c r="G10584" t="s">
        <v>5</v>
      </c>
      <c r="H10584">
        <v>3</v>
      </c>
      <c r="I10584" s="4">
        <f>IF(E10584="Rhode Island", Table1[[#This Row],[price]]*$L$3, IF(E10584="Massachusetts", Table1[[#This Row],[price]]*$L$2, 1))</f>
        <v>286500</v>
      </c>
    </row>
    <row r="10585" spans="1:9" x14ac:dyDescent="0.25">
      <c r="A10585" s="2">
        <v>41810</v>
      </c>
      <c r="B10585" s="1">
        <f t="shared" si="330"/>
        <v>2014</v>
      </c>
      <c r="C10585" s="1">
        <f t="shared" si="331"/>
        <v>2</v>
      </c>
      <c r="D10585">
        <v>2904</v>
      </c>
      <c r="E10585" t="s">
        <v>36</v>
      </c>
      <c r="F10585" s="4">
        <v>524000</v>
      </c>
      <c r="G10585" t="s">
        <v>5</v>
      </c>
      <c r="H10585">
        <v>3</v>
      </c>
      <c r="I10585" s="4">
        <f>IF(E10585="Rhode Island", Table1[[#This Row],[price]]*$L$3, IF(E10585="Massachusetts", Table1[[#This Row],[price]]*$L$2, 1))</f>
        <v>524000</v>
      </c>
    </row>
    <row r="10586" spans="1:9" x14ac:dyDescent="0.25">
      <c r="A10586" s="2">
        <v>41810</v>
      </c>
      <c r="B10586" s="1">
        <f t="shared" si="330"/>
        <v>2014</v>
      </c>
      <c r="C10586" s="1">
        <f t="shared" si="331"/>
        <v>2</v>
      </c>
      <c r="D10586">
        <v>2615</v>
      </c>
      <c r="E10586" t="s">
        <v>37</v>
      </c>
      <c r="F10586" s="4">
        <v>575000</v>
      </c>
      <c r="G10586" t="s">
        <v>5</v>
      </c>
      <c r="H10586">
        <v>5</v>
      </c>
      <c r="I10586" s="4">
        <f>IF(E10586="Rhode Island", Table1[[#This Row],[price]]*$L$3, IF(E10586="Massachusetts", Table1[[#This Row],[price]]*$L$2, 1))</f>
        <v>575000</v>
      </c>
    </row>
    <row r="10587" spans="1:9" x14ac:dyDescent="0.25">
      <c r="A10587" s="2">
        <v>41810</v>
      </c>
      <c r="B10587" s="1">
        <f t="shared" si="330"/>
        <v>2014</v>
      </c>
      <c r="C10587" s="1">
        <f t="shared" si="331"/>
        <v>2</v>
      </c>
      <c r="D10587">
        <v>2611</v>
      </c>
      <c r="E10587" t="s">
        <v>37</v>
      </c>
      <c r="F10587" s="4">
        <v>590000</v>
      </c>
      <c r="G10587" t="s">
        <v>5</v>
      </c>
      <c r="H10587">
        <v>4</v>
      </c>
      <c r="I10587" s="4">
        <f>IF(E10587="Rhode Island", Table1[[#This Row],[price]]*$L$3, IF(E10587="Massachusetts", Table1[[#This Row],[price]]*$L$2, 1))</f>
        <v>590000</v>
      </c>
    </row>
    <row r="10588" spans="1:9" x14ac:dyDescent="0.25">
      <c r="A10588" s="2">
        <v>41810</v>
      </c>
      <c r="B10588" s="1">
        <f t="shared" si="330"/>
        <v>2014</v>
      </c>
      <c r="C10588" s="1">
        <f t="shared" si="331"/>
        <v>2</v>
      </c>
      <c r="D10588">
        <v>2913</v>
      </c>
      <c r="E10588" t="s">
        <v>36</v>
      </c>
      <c r="F10588" s="4">
        <v>690000</v>
      </c>
      <c r="G10588" t="s">
        <v>5</v>
      </c>
      <c r="H10588">
        <v>5</v>
      </c>
      <c r="I10588" s="4">
        <f>IF(E10588="Rhode Island", Table1[[#This Row],[price]]*$L$3, IF(E10588="Massachusetts", Table1[[#This Row],[price]]*$L$2, 1))</f>
        <v>690000</v>
      </c>
    </row>
    <row r="10589" spans="1:9" x14ac:dyDescent="0.25">
      <c r="A10589" s="2">
        <v>41810</v>
      </c>
      <c r="B10589" s="1">
        <f t="shared" si="330"/>
        <v>2014</v>
      </c>
      <c r="C10589" s="1">
        <f t="shared" si="331"/>
        <v>2</v>
      </c>
      <c r="D10589">
        <v>2611</v>
      </c>
      <c r="E10589" t="s">
        <v>37</v>
      </c>
      <c r="F10589" s="4">
        <v>725000</v>
      </c>
      <c r="G10589" t="s">
        <v>5</v>
      </c>
      <c r="H10589">
        <v>4</v>
      </c>
      <c r="I10589" s="4">
        <f>IF(E10589="Rhode Island", Table1[[#This Row],[price]]*$L$3, IF(E10589="Massachusetts", Table1[[#This Row],[price]]*$L$2, 1))</f>
        <v>725000</v>
      </c>
    </row>
    <row r="10590" spans="1:9" x14ac:dyDescent="0.25">
      <c r="A10590" s="2">
        <v>41810</v>
      </c>
      <c r="B10590" s="1">
        <f t="shared" si="330"/>
        <v>2014</v>
      </c>
      <c r="C10590" s="1">
        <f t="shared" si="331"/>
        <v>2</v>
      </c>
      <c r="D10590">
        <v>2603</v>
      </c>
      <c r="E10590" t="s">
        <v>37</v>
      </c>
      <c r="F10590" s="4">
        <v>1900000</v>
      </c>
      <c r="G10590" t="s">
        <v>5</v>
      </c>
      <c r="H10590">
        <v>4</v>
      </c>
      <c r="I10590" s="4">
        <f>IF(E10590="Rhode Island", Table1[[#This Row],[price]]*$L$3, IF(E10590="Massachusetts", Table1[[#This Row],[price]]*$L$2, 1))</f>
        <v>1900000</v>
      </c>
    </row>
    <row r="10591" spans="1:9" x14ac:dyDescent="0.25">
      <c r="A10591" s="2">
        <v>41810</v>
      </c>
      <c r="B10591" s="1">
        <f t="shared" si="330"/>
        <v>2014</v>
      </c>
      <c r="C10591" s="1">
        <f t="shared" si="331"/>
        <v>2</v>
      </c>
      <c r="D10591">
        <v>2603</v>
      </c>
      <c r="E10591" t="s">
        <v>37</v>
      </c>
      <c r="F10591" s="4">
        <v>3160000</v>
      </c>
      <c r="G10591" t="s">
        <v>5</v>
      </c>
      <c r="H10591">
        <v>5</v>
      </c>
      <c r="I10591" s="4">
        <f>IF(E10591="Rhode Island", Table1[[#This Row],[price]]*$L$3, IF(E10591="Massachusetts", Table1[[#This Row],[price]]*$L$2, 1))</f>
        <v>3160000</v>
      </c>
    </row>
    <row r="10592" spans="1:9" x14ac:dyDescent="0.25">
      <c r="A10592" s="2">
        <v>41811</v>
      </c>
      <c r="B10592" s="1">
        <f t="shared" si="330"/>
        <v>2014</v>
      </c>
      <c r="C10592" s="1">
        <f t="shared" si="331"/>
        <v>2</v>
      </c>
      <c r="D10592">
        <v>2615</v>
      </c>
      <c r="E10592" t="s">
        <v>37</v>
      </c>
      <c r="F10592" s="4">
        <v>480000</v>
      </c>
      <c r="G10592" t="s">
        <v>5</v>
      </c>
      <c r="H10592">
        <v>4</v>
      </c>
      <c r="I10592" s="4">
        <f>IF(E10592="Rhode Island", Table1[[#This Row],[price]]*$L$3, IF(E10592="Massachusetts", Table1[[#This Row],[price]]*$L$2, 1))</f>
        <v>480000</v>
      </c>
    </row>
    <row r="10593" spans="1:9" x14ac:dyDescent="0.25">
      <c r="A10593" s="2">
        <v>41811</v>
      </c>
      <c r="B10593" s="1">
        <f t="shared" si="330"/>
        <v>2014</v>
      </c>
      <c r="C10593" s="1">
        <f t="shared" si="331"/>
        <v>2</v>
      </c>
      <c r="D10593">
        <v>2617</v>
      </c>
      <c r="E10593" t="s">
        <v>37</v>
      </c>
      <c r="F10593" s="4">
        <v>500000</v>
      </c>
      <c r="G10593" t="s">
        <v>5</v>
      </c>
      <c r="H10593">
        <v>3</v>
      </c>
      <c r="I10593" s="4">
        <f>IF(E10593="Rhode Island", Table1[[#This Row],[price]]*$L$3, IF(E10593="Massachusetts", Table1[[#This Row],[price]]*$L$2, 1))</f>
        <v>500000</v>
      </c>
    </row>
    <row r="10594" spans="1:9" x14ac:dyDescent="0.25">
      <c r="A10594" s="2">
        <v>41811</v>
      </c>
      <c r="B10594" s="1">
        <f t="shared" si="330"/>
        <v>2014</v>
      </c>
      <c r="C10594" s="1">
        <f t="shared" si="331"/>
        <v>2</v>
      </c>
      <c r="D10594">
        <v>2611</v>
      </c>
      <c r="E10594" t="s">
        <v>37</v>
      </c>
      <c r="F10594" s="4">
        <v>660000</v>
      </c>
      <c r="G10594" t="s">
        <v>5</v>
      </c>
      <c r="H10594">
        <v>4</v>
      </c>
      <c r="I10594" s="4">
        <f>IF(E10594="Rhode Island", Table1[[#This Row],[price]]*$L$3, IF(E10594="Massachusetts", Table1[[#This Row],[price]]*$L$2, 1))</f>
        <v>660000</v>
      </c>
    </row>
    <row r="10595" spans="1:9" x14ac:dyDescent="0.25">
      <c r="A10595" s="2">
        <v>41811</v>
      </c>
      <c r="B10595" s="1">
        <f t="shared" si="330"/>
        <v>2014</v>
      </c>
      <c r="C10595" s="1">
        <f t="shared" si="331"/>
        <v>2</v>
      </c>
      <c r="D10595">
        <v>2611</v>
      </c>
      <c r="E10595" t="s">
        <v>37</v>
      </c>
      <c r="F10595" s="4">
        <v>663000</v>
      </c>
      <c r="G10595" t="s">
        <v>5</v>
      </c>
      <c r="H10595">
        <v>4</v>
      </c>
      <c r="I10595" s="4">
        <f>IF(E10595="Rhode Island", Table1[[#This Row],[price]]*$L$3, IF(E10595="Massachusetts", Table1[[#This Row],[price]]*$L$2, 1))</f>
        <v>663000</v>
      </c>
    </row>
    <row r="10596" spans="1:9" x14ac:dyDescent="0.25">
      <c r="A10596" s="2">
        <v>41811</v>
      </c>
      <c r="B10596" s="1">
        <f t="shared" si="330"/>
        <v>2014</v>
      </c>
      <c r="C10596" s="1">
        <f t="shared" si="331"/>
        <v>2</v>
      </c>
      <c r="D10596">
        <v>2602</v>
      </c>
      <c r="E10596" t="s">
        <v>37</v>
      </c>
      <c r="F10596" s="4">
        <v>700000</v>
      </c>
      <c r="G10596" t="s">
        <v>5</v>
      </c>
      <c r="H10596">
        <v>3</v>
      </c>
      <c r="I10596" s="4">
        <f>IF(E10596="Rhode Island", Table1[[#This Row],[price]]*$L$3, IF(E10596="Massachusetts", Table1[[#This Row],[price]]*$L$2, 1))</f>
        <v>700000</v>
      </c>
    </row>
    <row r="10597" spans="1:9" x14ac:dyDescent="0.25">
      <c r="A10597" s="2">
        <v>41811</v>
      </c>
      <c r="B10597" s="1">
        <f t="shared" si="330"/>
        <v>2014</v>
      </c>
      <c r="C10597" s="1">
        <f t="shared" si="331"/>
        <v>2</v>
      </c>
      <c r="D10597">
        <v>2604</v>
      </c>
      <c r="E10597" t="s">
        <v>37</v>
      </c>
      <c r="F10597" s="4">
        <v>805000</v>
      </c>
      <c r="G10597" t="s">
        <v>5</v>
      </c>
      <c r="H10597">
        <v>4</v>
      </c>
      <c r="I10597" s="4">
        <f>IF(E10597="Rhode Island", Table1[[#This Row],[price]]*$L$3, IF(E10597="Massachusetts", Table1[[#This Row],[price]]*$L$2, 1))</f>
        <v>805000</v>
      </c>
    </row>
    <row r="10598" spans="1:9" x14ac:dyDescent="0.25">
      <c r="A10598" s="2">
        <v>41811</v>
      </c>
      <c r="B10598" s="1">
        <f t="shared" si="330"/>
        <v>2014</v>
      </c>
      <c r="C10598" s="1">
        <f t="shared" si="331"/>
        <v>2</v>
      </c>
      <c r="D10598">
        <v>2602</v>
      </c>
      <c r="E10598" t="s">
        <v>37</v>
      </c>
      <c r="F10598" s="4">
        <v>1225000</v>
      </c>
      <c r="G10598" t="s">
        <v>5</v>
      </c>
      <c r="H10598">
        <v>5</v>
      </c>
      <c r="I10598" s="4">
        <f>IF(E10598="Rhode Island", Table1[[#This Row],[price]]*$L$3, IF(E10598="Massachusetts", Table1[[#This Row],[price]]*$L$2, 1))</f>
        <v>1225000</v>
      </c>
    </row>
    <row r="10599" spans="1:9" x14ac:dyDescent="0.25">
      <c r="A10599" s="2">
        <v>41812</v>
      </c>
      <c r="B10599" s="1">
        <f t="shared" si="330"/>
        <v>2014</v>
      </c>
      <c r="C10599" s="1">
        <f t="shared" si="331"/>
        <v>2</v>
      </c>
      <c r="D10599">
        <v>2602</v>
      </c>
      <c r="E10599" t="s">
        <v>37</v>
      </c>
      <c r="F10599" s="4">
        <v>1100000</v>
      </c>
      <c r="G10599" t="s">
        <v>5</v>
      </c>
      <c r="H10599">
        <v>4</v>
      </c>
      <c r="I10599" s="4">
        <f>IF(E10599="Rhode Island", Table1[[#This Row],[price]]*$L$3, IF(E10599="Massachusetts", Table1[[#This Row],[price]]*$L$2, 1))</f>
        <v>1100000</v>
      </c>
    </row>
    <row r="10600" spans="1:9" x14ac:dyDescent="0.25">
      <c r="A10600" s="2">
        <v>41813</v>
      </c>
      <c r="B10600" s="1">
        <f t="shared" si="330"/>
        <v>2014</v>
      </c>
      <c r="C10600" s="1">
        <f t="shared" si="331"/>
        <v>2</v>
      </c>
      <c r="D10600">
        <v>2905</v>
      </c>
      <c r="E10600" t="s">
        <v>36</v>
      </c>
      <c r="F10600" s="4">
        <v>348000</v>
      </c>
      <c r="G10600" t="s">
        <v>5</v>
      </c>
      <c r="H10600">
        <v>3</v>
      </c>
      <c r="I10600" s="4">
        <f>IF(E10600="Rhode Island", Table1[[#This Row],[price]]*$L$3, IF(E10600="Massachusetts", Table1[[#This Row],[price]]*$L$2, 1))</f>
        <v>348000</v>
      </c>
    </row>
    <row r="10601" spans="1:9" x14ac:dyDescent="0.25">
      <c r="A10601" s="2">
        <v>41813</v>
      </c>
      <c r="B10601" s="1">
        <f t="shared" si="330"/>
        <v>2014</v>
      </c>
      <c r="C10601" s="1">
        <f t="shared" si="331"/>
        <v>2</v>
      </c>
      <c r="D10601">
        <v>2903</v>
      </c>
      <c r="E10601" t="s">
        <v>36</v>
      </c>
      <c r="F10601" s="4">
        <v>430000</v>
      </c>
      <c r="G10601" t="s">
        <v>5</v>
      </c>
      <c r="H10601">
        <v>3</v>
      </c>
      <c r="I10601" s="4">
        <f>IF(E10601="Rhode Island", Table1[[#This Row],[price]]*$L$3, IF(E10601="Massachusetts", Table1[[#This Row],[price]]*$L$2, 1))</f>
        <v>430000</v>
      </c>
    </row>
    <row r="10602" spans="1:9" x14ac:dyDescent="0.25">
      <c r="A10602" s="2">
        <v>41813</v>
      </c>
      <c r="B10602" s="1">
        <f t="shared" si="330"/>
        <v>2014</v>
      </c>
      <c r="C10602" s="1">
        <f t="shared" si="331"/>
        <v>2</v>
      </c>
      <c r="D10602">
        <v>2913</v>
      </c>
      <c r="E10602" t="s">
        <v>36</v>
      </c>
      <c r="F10602" s="4">
        <v>430000</v>
      </c>
      <c r="G10602" t="s">
        <v>5</v>
      </c>
      <c r="H10602">
        <v>3</v>
      </c>
      <c r="I10602" s="4">
        <f>IF(E10602="Rhode Island", Table1[[#This Row],[price]]*$L$3, IF(E10602="Massachusetts", Table1[[#This Row],[price]]*$L$2, 1))</f>
        <v>430000</v>
      </c>
    </row>
    <row r="10603" spans="1:9" x14ac:dyDescent="0.25">
      <c r="A10603" s="2">
        <v>41813</v>
      </c>
      <c r="B10603" s="1">
        <f t="shared" si="330"/>
        <v>2014</v>
      </c>
      <c r="C10603" s="1">
        <f t="shared" si="331"/>
        <v>2</v>
      </c>
      <c r="D10603">
        <v>2905</v>
      </c>
      <c r="E10603" t="s">
        <v>36</v>
      </c>
      <c r="F10603" s="4">
        <v>476500</v>
      </c>
      <c r="G10603" t="s">
        <v>5</v>
      </c>
      <c r="H10603">
        <v>3</v>
      </c>
      <c r="I10603" s="4">
        <f>IF(E10603="Rhode Island", Table1[[#This Row],[price]]*$L$3, IF(E10603="Massachusetts", Table1[[#This Row],[price]]*$L$2, 1))</f>
        <v>476500</v>
      </c>
    </row>
    <row r="10604" spans="1:9" x14ac:dyDescent="0.25">
      <c r="A10604" s="2">
        <v>41813</v>
      </c>
      <c r="B10604" s="1">
        <f t="shared" si="330"/>
        <v>2014</v>
      </c>
      <c r="C10604" s="1">
        <f t="shared" si="331"/>
        <v>2</v>
      </c>
      <c r="D10604">
        <v>2611</v>
      </c>
      <c r="E10604" t="s">
        <v>37</v>
      </c>
      <c r="F10604" s="4">
        <v>490000</v>
      </c>
      <c r="G10604" t="s">
        <v>5</v>
      </c>
      <c r="H10604">
        <v>3</v>
      </c>
      <c r="I10604" s="4">
        <f>IF(E10604="Rhode Island", Table1[[#This Row],[price]]*$L$3, IF(E10604="Massachusetts", Table1[[#This Row],[price]]*$L$2, 1))</f>
        <v>490000</v>
      </c>
    </row>
    <row r="10605" spans="1:9" x14ac:dyDescent="0.25">
      <c r="A10605" s="2">
        <v>41813</v>
      </c>
      <c r="B10605" s="1">
        <f t="shared" si="330"/>
        <v>2014</v>
      </c>
      <c r="C10605" s="1">
        <f t="shared" si="331"/>
        <v>2</v>
      </c>
      <c r="D10605">
        <v>2611</v>
      </c>
      <c r="E10605" t="s">
        <v>37</v>
      </c>
      <c r="F10605" s="4">
        <v>537500</v>
      </c>
      <c r="G10605" t="s">
        <v>5</v>
      </c>
      <c r="H10605">
        <v>4</v>
      </c>
      <c r="I10605" s="4">
        <f>IF(E10605="Rhode Island", Table1[[#This Row],[price]]*$L$3, IF(E10605="Massachusetts", Table1[[#This Row],[price]]*$L$2, 1))</f>
        <v>537500</v>
      </c>
    </row>
    <row r="10606" spans="1:9" x14ac:dyDescent="0.25">
      <c r="A10606" s="2">
        <v>41813</v>
      </c>
      <c r="B10606" s="1">
        <f t="shared" si="330"/>
        <v>2014</v>
      </c>
      <c r="C10606" s="1">
        <f t="shared" si="331"/>
        <v>2</v>
      </c>
      <c r="D10606">
        <v>2606</v>
      </c>
      <c r="E10606" t="s">
        <v>37</v>
      </c>
      <c r="F10606" s="4">
        <v>595000</v>
      </c>
      <c r="G10606" t="s">
        <v>5</v>
      </c>
      <c r="H10606">
        <v>3</v>
      </c>
      <c r="I10606" s="4">
        <f>IF(E10606="Rhode Island", Table1[[#This Row],[price]]*$L$3, IF(E10606="Massachusetts", Table1[[#This Row],[price]]*$L$2, 1))</f>
        <v>595000</v>
      </c>
    </row>
    <row r="10607" spans="1:9" x14ac:dyDescent="0.25">
      <c r="A10607" s="2">
        <v>41813</v>
      </c>
      <c r="B10607" s="1">
        <f t="shared" si="330"/>
        <v>2014</v>
      </c>
      <c r="C10607" s="1">
        <f t="shared" si="331"/>
        <v>2</v>
      </c>
      <c r="D10607">
        <v>2904</v>
      </c>
      <c r="E10607" t="s">
        <v>36</v>
      </c>
      <c r="F10607" s="4">
        <v>630000</v>
      </c>
      <c r="G10607" t="s">
        <v>5</v>
      </c>
      <c r="H10607">
        <v>4</v>
      </c>
      <c r="I10607" s="4">
        <f>IF(E10607="Rhode Island", Table1[[#This Row],[price]]*$L$3, IF(E10607="Massachusetts", Table1[[#This Row],[price]]*$L$2, 1))</f>
        <v>630000</v>
      </c>
    </row>
    <row r="10608" spans="1:9" x14ac:dyDescent="0.25">
      <c r="A10608" s="2">
        <v>41813</v>
      </c>
      <c r="B10608" s="1">
        <f t="shared" si="330"/>
        <v>2014</v>
      </c>
      <c r="C10608" s="1">
        <f t="shared" si="331"/>
        <v>2</v>
      </c>
      <c r="D10608">
        <v>2605</v>
      </c>
      <c r="E10608" t="s">
        <v>37</v>
      </c>
      <c r="F10608" s="4">
        <v>642500</v>
      </c>
      <c r="G10608" t="s">
        <v>5</v>
      </c>
      <c r="H10608">
        <v>4</v>
      </c>
      <c r="I10608" s="4">
        <f>IF(E10608="Rhode Island", Table1[[#This Row],[price]]*$L$3, IF(E10608="Massachusetts", Table1[[#This Row],[price]]*$L$2, 1))</f>
        <v>642500</v>
      </c>
    </row>
    <row r="10609" spans="1:9" x14ac:dyDescent="0.25">
      <c r="A10609" s="2">
        <v>41813</v>
      </c>
      <c r="B10609" s="1">
        <f t="shared" si="330"/>
        <v>2014</v>
      </c>
      <c r="C10609" s="1">
        <f t="shared" si="331"/>
        <v>2</v>
      </c>
      <c r="D10609">
        <v>2913</v>
      </c>
      <c r="E10609" t="s">
        <v>36</v>
      </c>
      <c r="F10609" s="4">
        <v>753500</v>
      </c>
      <c r="G10609" t="s">
        <v>5</v>
      </c>
      <c r="H10609">
        <v>4</v>
      </c>
      <c r="I10609" s="4">
        <f>IF(E10609="Rhode Island", Table1[[#This Row],[price]]*$L$3, IF(E10609="Massachusetts", Table1[[#This Row],[price]]*$L$2, 1))</f>
        <v>753500</v>
      </c>
    </row>
    <row r="10610" spans="1:9" x14ac:dyDescent="0.25">
      <c r="A10610" s="2">
        <v>41813</v>
      </c>
      <c r="B10610" s="1">
        <f t="shared" si="330"/>
        <v>2014</v>
      </c>
      <c r="C10610" s="1">
        <f t="shared" si="331"/>
        <v>2</v>
      </c>
      <c r="D10610">
        <v>2611</v>
      </c>
      <c r="E10610" t="s">
        <v>37</v>
      </c>
      <c r="F10610" s="4">
        <v>1350000</v>
      </c>
      <c r="G10610" t="s">
        <v>5</v>
      </c>
      <c r="H10610">
        <v>5</v>
      </c>
      <c r="I10610" s="4">
        <f>IF(E10610="Rhode Island", Table1[[#This Row],[price]]*$L$3, IF(E10610="Massachusetts", Table1[[#This Row],[price]]*$L$2, 1))</f>
        <v>1350000</v>
      </c>
    </row>
    <row r="10611" spans="1:9" x14ac:dyDescent="0.25">
      <c r="A10611" s="2">
        <v>41813</v>
      </c>
      <c r="B10611" s="1">
        <f t="shared" si="330"/>
        <v>2014</v>
      </c>
      <c r="C10611" s="1">
        <f t="shared" si="331"/>
        <v>2</v>
      </c>
      <c r="D10611">
        <v>2900</v>
      </c>
      <c r="E10611" t="s">
        <v>37</v>
      </c>
      <c r="F10611" s="4">
        <v>426000</v>
      </c>
      <c r="G10611" t="s">
        <v>6</v>
      </c>
      <c r="H10611">
        <v>2</v>
      </c>
      <c r="I10611" s="4">
        <f>IF(E10611="Rhode Island", Table1[[#This Row],[price]]*$L$3, IF(E10611="Massachusetts", Table1[[#This Row],[price]]*$L$2, 1))</f>
        <v>426000</v>
      </c>
    </row>
    <row r="10612" spans="1:9" x14ac:dyDescent="0.25">
      <c r="A10612" s="2">
        <v>41814</v>
      </c>
      <c r="B10612" s="1">
        <f t="shared" si="330"/>
        <v>2014</v>
      </c>
      <c r="C10612" s="1">
        <f t="shared" si="331"/>
        <v>2</v>
      </c>
      <c r="D10612">
        <v>2615</v>
      </c>
      <c r="E10612" t="s">
        <v>37</v>
      </c>
      <c r="F10612" s="4">
        <v>481000</v>
      </c>
      <c r="G10612" t="s">
        <v>5</v>
      </c>
      <c r="H10612">
        <v>4</v>
      </c>
      <c r="I10612" s="4">
        <f>IF(E10612="Rhode Island", Table1[[#This Row],[price]]*$L$3, IF(E10612="Massachusetts", Table1[[#This Row],[price]]*$L$2, 1))</f>
        <v>481000</v>
      </c>
    </row>
    <row r="10613" spans="1:9" x14ac:dyDescent="0.25">
      <c r="A10613" s="2">
        <v>41814</v>
      </c>
      <c r="B10613" s="1">
        <f t="shared" si="330"/>
        <v>2014</v>
      </c>
      <c r="C10613" s="1">
        <f t="shared" si="331"/>
        <v>2</v>
      </c>
      <c r="D10613">
        <v>2905</v>
      </c>
      <c r="E10613" t="s">
        <v>36</v>
      </c>
      <c r="F10613" s="4">
        <v>487500</v>
      </c>
      <c r="G10613" t="s">
        <v>5</v>
      </c>
      <c r="H10613">
        <v>3</v>
      </c>
      <c r="I10613" s="4">
        <f>IF(E10613="Rhode Island", Table1[[#This Row],[price]]*$L$3, IF(E10613="Massachusetts", Table1[[#This Row],[price]]*$L$2, 1))</f>
        <v>487500</v>
      </c>
    </row>
    <row r="10614" spans="1:9" x14ac:dyDescent="0.25">
      <c r="A10614" s="2">
        <v>41814</v>
      </c>
      <c r="B10614" s="1">
        <f t="shared" si="330"/>
        <v>2014</v>
      </c>
      <c r="C10614" s="1">
        <f t="shared" si="331"/>
        <v>2</v>
      </c>
      <c r="D10614">
        <v>2615</v>
      </c>
      <c r="E10614" t="s">
        <v>37</v>
      </c>
      <c r="F10614" s="4">
        <v>514500</v>
      </c>
      <c r="G10614" t="s">
        <v>5</v>
      </c>
      <c r="H10614">
        <v>4</v>
      </c>
      <c r="I10614" s="4">
        <f>IF(E10614="Rhode Island", Table1[[#This Row],[price]]*$L$3, IF(E10614="Massachusetts", Table1[[#This Row],[price]]*$L$2, 1))</f>
        <v>514500</v>
      </c>
    </row>
    <row r="10615" spans="1:9" x14ac:dyDescent="0.25">
      <c r="A10615" s="2">
        <v>41814</v>
      </c>
      <c r="B10615" s="1">
        <f t="shared" si="330"/>
        <v>2014</v>
      </c>
      <c r="C10615" s="1">
        <f t="shared" si="331"/>
        <v>2</v>
      </c>
      <c r="D10615">
        <v>2913</v>
      </c>
      <c r="E10615" t="s">
        <v>36</v>
      </c>
      <c r="F10615" s="4">
        <v>595000</v>
      </c>
      <c r="G10615" t="s">
        <v>5</v>
      </c>
      <c r="H10615">
        <v>4</v>
      </c>
      <c r="I10615" s="4">
        <f>IF(E10615="Rhode Island", Table1[[#This Row],[price]]*$L$3, IF(E10615="Massachusetts", Table1[[#This Row],[price]]*$L$2, 1))</f>
        <v>595000</v>
      </c>
    </row>
    <row r="10616" spans="1:9" x14ac:dyDescent="0.25">
      <c r="A10616" s="2">
        <v>41814</v>
      </c>
      <c r="B10616" s="1">
        <f t="shared" si="330"/>
        <v>2014</v>
      </c>
      <c r="C10616" s="1">
        <f t="shared" si="331"/>
        <v>2</v>
      </c>
      <c r="D10616">
        <v>2611</v>
      </c>
      <c r="E10616" t="s">
        <v>37</v>
      </c>
      <c r="F10616" s="4">
        <v>625000</v>
      </c>
      <c r="G10616" t="s">
        <v>5</v>
      </c>
      <c r="H10616">
        <v>5</v>
      </c>
      <c r="I10616" s="4">
        <f>IF(E10616="Rhode Island", Table1[[#This Row],[price]]*$L$3, IF(E10616="Massachusetts", Table1[[#This Row],[price]]*$L$2, 1))</f>
        <v>625000</v>
      </c>
    </row>
    <row r="10617" spans="1:9" x14ac:dyDescent="0.25">
      <c r="A10617" s="2">
        <v>41815</v>
      </c>
      <c r="B10617" s="1">
        <f t="shared" si="330"/>
        <v>2014</v>
      </c>
      <c r="C10617" s="1">
        <f t="shared" si="331"/>
        <v>2</v>
      </c>
      <c r="D10617">
        <v>2914</v>
      </c>
      <c r="E10617" t="s">
        <v>36</v>
      </c>
      <c r="F10617" s="4">
        <v>399000</v>
      </c>
      <c r="G10617" t="s">
        <v>5</v>
      </c>
      <c r="H10617">
        <v>3</v>
      </c>
      <c r="I10617" s="4">
        <f>IF(E10617="Rhode Island", Table1[[#This Row],[price]]*$L$3, IF(E10617="Massachusetts", Table1[[#This Row],[price]]*$L$2, 1))</f>
        <v>399000</v>
      </c>
    </row>
    <row r="10618" spans="1:9" x14ac:dyDescent="0.25">
      <c r="A10618" s="2">
        <v>41815</v>
      </c>
      <c r="B10618" s="1">
        <f t="shared" si="330"/>
        <v>2014</v>
      </c>
      <c r="C10618" s="1">
        <f t="shared" si="331"/>
        <v>2</v>
      </c>
      <c r="D10618">
        <v>2913</v>
      </c>
      <c r="E10618" t="s">
        <v>36</v>
      </c>
      <c r="F10618" s="4">
        <v>415000</v>
      </c>
      <c r="G10618" t="s">
        <v>5</v>
      </c>
      <c r="H10618">
        <v>2</v>
      </c>
      <c r="I10618" s="4">
        <f>IF(E10618="Rhode Island", Table1[[#This Row],[price]]*$L$3, IF(E10618="Massachusetts", Table1[[#This Row],[price]]*$L$2, 1))</f>
        <v>415000</v>
      </c>
    </row>
    <row r="10619" spans="1:9" x14ac:dyDescent="0.25">
      <c r="A10619" s="2">
        <v>41815</v>
      </c>
      <c r="B10619" s="1">
        <f t="shared" si="330"/>
        <v>2014</v>
      </c>
      <c r="C10619" s="1">
        <f t="shared" si="331"/>
        <v>2</v>
      </c>
      <c r="D10619">
        <v>2614</v>
      </c>
      <c r="E10619" t="s">
        <v>37</v>
      </c>
      <c r="F10619" s="4">
        <v>475000</v>
      </c>
      <c r="G10619" t="s">
        <v>5</v>
      </c>
      <c r="H10619">
        <v>3</v>
      </c>
      <c r="I10619" s="4">
        <f>IF(E10619="Rhode Island", Table1[[#This Row],[price]]*$L$3, IF(E10619="Massachusetts", Table1[[#This Row],[price]]*$L$2, 1))</f>
        <v>475000</v>
      </c>
    </row>
    <row r="10620" spans="1:9" x14ac:dyDescent="0.25">
      <c r="A10620" s="2">
        <v>41815</v>
      </c>
      <c r="B10620" s="1">
        <f t="shared" si="330"/>
        <v>2014</v>
      </c>
      <c r="C10620" s="1">
        <f t="shared" si="331"/>
        <v>2</v>
      </c>
      <c r="D10620">
        <v>2617</v>
      </c>
      <c r="E10620" t="s">
        <v>37</v>
      </c>
      <c r="F10620" s="4">
        <v>532000</v>
      </c>
      <c r="G10620" t="s">
        <v>5</v>
      </c>
      <c r="H10620">
        <v>4</v>
      </c>
      <c r="I10620" s="4">
        <f>IF(E10620="Rhode Island", Table1[[#This Row],[price]]*$L$3, IF(E10620="Massachusetts", Table1[[#This Row],[price]]*$L$2, 1))</f>
        <v>532000</v>
      </c>
    </row>
    <row r="10621" spans="1:9" x14ac:dyDescent="0.25">
      <c r="A10621" s="2">
        <v>41815</v>
      </c>
      <c r="B10621" s="1">
        <f t="shared" si="330"/>
        <v>2014</v>
      </c>
      <c r="C10621" s="1">
        <f t="shared" si="331"/>
        <v>2</v>
      </c>
      <c r="D10621">
        <v>2913</v>
      </c>
      <c r="E10621" t="s">
        <v>36</v>
      </c>
      <c r="F10621" s="4">
        <v>560000</v>
      </c>
      <c r="G10621" t="s">
        <v>5</v>
      </c>
      <c r="H10621">
        <v>4</v>
      </c>
      <c r="I10621" s="4">
        <f>IF(E10621="Rhode Island", Table1[[#This Row],[price]]*$L$3, IF(E10621="Massachusetts", Table1[[#This Row],[price]]*$L$2, 1))</f>
        <v>560000</v>
      </c>
    </row>
    <row r="10622" spans="1:9" x14ac:dyDescent="0.25">
      <c r="A10622" s="2">
        <v>41815</v>
      </c>
      <c r="B10622" s="1">
        <f t="shared" si="330"/>
        <v>2014</v>
      </c>
      <c r="C10622" s="1">
        <f t="shared" si="331"/>
        <v>2</v>
      </c>
      <c r="D10622">
        <v>2611</v>
      </c>
      <c r="E10622" t="s">
        <v>37</v>
      </c>
      <c r="F10622" s="4">
        <v>820000</v>
      </c>
      <c r="G10622" t="s">
        <v>5</v>
      </c>
      <c r="H10622">
        <v>5</v>
      </c>
      <c r="I10622" s="4">
        <f>IF(E10622="Rhode Island", Table1[[#This Row],[price]]*$L$3, IF(E10622="Massachusetts", Table1[[#This Row],[price]]*$L$2, 1))</f>
        <v>820000</v>
      </c>
    </row>
    <row r="10623" spans="1:9" x14ac:dyDescent="0.25">
      <c r="A10623" s="2">
        <v>41816</v>
      </c>
      <c r="B10623" s="1">
        <f t="shared" si="330"/>
        <v>2014</v>
      </c>
      <c r="C10623" s="1">
        <f t="shared" si="331"/>
        <v>2</v>
      </c>
      <c r="D10623">
        <v>2913</v>
      </c>
      <c r="E10623" t="s">
        <v>36</v>
      </c>
      <c r="F10623" s="4">
        <v>360000</v>
      </c>
      <c r="G10623" t="s">
        <v>5</v>
      </c>
      <c r="H10623">
        <v>2</v>
      </c>
      <c r="I10623" s="4">
        <f>IF(E10623="Rhode Island", Table1[[#This Row],[price]]*$L$3, IF(E10623="Massachusetts", Table1[[#This Row],[price]]*$L$2, 1))</f>
        <v>360000</v>
      </c>
    </row>
    <row r="10624" spans="1:9" x14ac:dyDescent="0.25">
      <c r="A10624" s="2">
        <v>41816</v>
      </c>
      <c r="B10624" s="1">
        <f t="shared" si="330"/>
        <v>2014</v>
      </c>
      <c r="C10624" s="1">
        <f t="shared" si="331"/>
        <v>2</v>
      </c>
      <c r="D10624">
        <v>2913</v>
      </c>
      <c r="E10624" t="s">
        <v>36</v>
      </c>
      <c r="F10624" s="4">
        <v>394000</v>
      </c>
      <c r="G10624" t="s">
        <v>5</v>
      </c>
      <c r="H10624">
        <v>3</v>
      </c>
      <c r="I10624" s="4">
        <f>IF(E10624="Rhode Island", Table1[[#This Row],[price]]*$L$3, IF(E10624="Massachusetts", Table1[[#This Row],[price]]*$L$2, 1))</f>
        <v>394000</v>
      </c>
    </row>
    <row r="10625" spans="1:9" x14ac:dyDescent="0.25">
      <c r="A10625" s="2">
        <v>41816</v>
      </c>
      <c r="B10625" s="1">
        <f t="shared" si="330"/>
        <v>2014</v>
      </c>
      <c r="C10625" s="1">
        <f t="shared" si="331"/>
        <v>2</v>
      </c>
      <c r="D10625">
        <v>2913</v>
      </c>
      <c r="E10625" t="s">
        <v>36</v>
      </c>
      <c r="F10625" s="4">
        <v>407500</v>
      </c>
      <c r="G10625" t="s">
        <v>5</v>
      </c>
      <c r="H10625">
        <v>3</v>
      </c>
      <c r="I10625" s="4">
        <f>IF(E10625="Rhode Island", Table1[[#This Row],[price]]*$L$3, IF(E10625="Massachusetts", Table1[[#This Row],[price]]*$L$2, 1))</f>
        <v>407500</v>
      </c>
    </row>
    <row r="10626" spans="1:9" x14ac:dyDescent="0.25">
      <c r="A10626" s="2">
        <v>41816</v>
      </c>
      <c r="B10626" s="1">
        <f t="shared" ref="B10626:B10689" si="332">YEAR(A10626)</f>
        <v>2014</v>
      </c>
      <c r="C10626" s="1">
        <f t="shared" ref="C10626:C10689" si="333">ROUNDUP(MONTH(A10626)/3,0)</f>
        <v>2</v>
      </c>
      <c r="D10626">
        <v>2611</v>
      </c>
      <c r="E10626" t="s">
        <v>37</v>
      </c>
      <c r="F10626" s="4">
        <v>462500</v>
      </c>
      <c r="G10626" t="s">
        <v>5</v>
      </c>
      <c r="H10626">
        <v>3</v>
      </c>
      <c r="I10626" s="4">
        <f>IF(E10626="Rhode Island", Table1[[#This Row],[price]]*$L$3, IF(E10626="Massachusetts", Table1[[#This Row],[price]]*$L$2, 1))</f>
        <v>462500</v>
      </c>
    </row>
    <row r="10627" spans="1:9" x14ac:dyDescent="0.25">
      <c r="A10627" s="2">
        <v>41816</v>
      </c>
      <c r="B10627" s="1">
        <f t="shared" si="332"/>
        <v>2014</v>
      </c>
      <c r="C10627" s="1">
        <f t="shared" si="333"/>
        <v>2</v>
      </c>
      <c r="D10627">
        <v>2615</v>
      </c>
      <c r="E10627" t="s">
        <v>37</v>
      </c>
      <c r="F10627" s="4">
        <v>467000</v>
      </c>
      <c r="G10627" t="s">
        <v>5</v>
      </c>
      <c r="H10627">
        <v>4</v>
      </c>
      <c r="I10627" s="4">
        <f>IF(E10627="Rhode Island", Table1[[#This Row],[price]]*$L$3, IF(E10627="Massachusetts", Table1[[#This Row],[price]]*$L$2, 1))</f>
        <v>467000</v>
      </c>
    </row>
    <row r="10628" spans="1:9" x14ac:dyDescent="0.25">
      <c r="A10628" s="2">
        <v>41816</v>
      </c>
      <c r="B10628" s="1">
        <f t="shared" si="332"/>
        <v>2014</v>
      </c>
      <c r="C10628" s="1">
        <f t="shared" si="333"/>
        <v>2</v>
      </c>
      <c r="D10628">
        <v>2611</v>
      </c>
      <c r="E10628" t="s">
        <v>37</v>
      </c>
      <c r="F10628" s="4">
        <v>470000</v>
      </c>
      <c r="G10628" t="s">
        <v>5</v>
      </c>
      <c r="H10628">
        <v>3</v>
      </c>
      <c r="I10628" s="4">
        <f>IF(E10628="Rhode Island", Table1[[#This Row],[price]]*$L$3, IF(E10628="Massachusetts", Table1[[#This Row],[price]]*$L$2, 1))</f>
        <v>470000</v>
      </c>
    </row>
    <row r="10629" spans="1:9" x14ac:dyDescent="0.25">
      <c r="A10629" s="2">
        <v>41816</v>
      </c>
      <c r="B10629" s="1">
        <f t="shared" si="332"/>
        <v>2014</v>
      </c>
      <c r="C10629" s="1">
        <f t="shared" si="333"/>
        <v>2</v>
      </c>
      <c r="D10629">
        <v>2611</v>
      </c>
      <c r="E10629" t="s">
        <v>37</v>
      </c>
      <c r="F10629" s="4">
        <v>498000</v>
      </c>
      <c r="G10629" t="s">
        <v>5</v>
      </c>
      <c r="H10629">
        <v>4</v>
      </c>
      <c r="I10629" s="4">
        <f>IF(E10629="Rhode Island", Table1[[#This Row],[price]]*$L$3, IF(E10629="Massachusetts", Table1[[#This Row],[price]]*$L$2, 1))</f>
        <v>498000</v>
      </c>
    </row>
    <row r="10630" spans="1:9" x14ac:dyDescent="0.25">
      <c r="A10630" s="2">
        <v>41816</v>
      </c>
      <c r="B10630" s="1">
        <f t="shared" si="332"/>
        <v>2014</v>
      </c>
      <c r="C10630" s="1">
        <f t="shared" si="333"/>
        <v>2</v>
      </c>
      <c r="D10630">
        <v>2905</v>
      </c>
      <c r="E10630" t="s">
        <v>36</v>
      </c>
      <c r="F10630" s="4">
        <v>532000</v>
      </c>
      <c r="G10630" t="s">
        <v>5</v>
      </c>
      <c r="H10630">
        <v>4</v>
      </c>
      <c r="I10630" s="4">
        <f>IF(E10630="Rhode Island", Table1[[#This Row],[price]]*$L$3, IF(E10630="Massachusetts", Table1[[#This Row],[price]]*$L$2, 1))</f>
        <v>532000</v>
      </c>
    </row>
    <row r="10631" spans="1:9" x14ac:dyDescent="0.25">
      <c r="A10631" s="2">
        <v>41816</v>
      </c>
      <c r="B10631" s="1">
        <f t="shared" si="332"/>
        <v>2014</v>
      </c>
      <c r="C10631" s="1">
        <f t="shared" si="333"/>
        <v>2</v>
      </c>
      <c r="D10631">
        <v>2617</v>
      </c>
      <c r="E10631" t="s">
        <v>37</v>
      </c>
      <c r="F10631" s="4">
        <v>545000</v>
      </c>
      <c r="G10631" t="s">
        <v>5</v>
      </c>
      <c r="H10631">
        <v>3</v>
      </c>
      <c r="I10631" s="4">
        <f>IF(E10631="Rhode Island", Table1[[#This Row],[price]]*$L$3, IF(E10631="Massachusetts", Table1[[#This Row],[price]]*$L$2, 1))</f>
        <v>545000</v>
      </c>
    </row>
    <row r="10632" spans="1:9" x14ac:dyDescent="0.25">
      <c r="A10632" s="2">
        <v>41816</v>
      </c>
      <c r="B10632" s="1">
        <f t="shared" si="332"/>
        <v>2014</v>
      </c>
      <c r="C10632" s="1">
        <f t="shared" si="333"/>
        <v>2</v>
      </c>
      <c r="D10632">
        <v>2617</v>
      </c>
      <c r="E10632" t="s">
        <v>37</v>
      </c>
      <c r="F10632" s="4">
        <v>550000</v>
      </c>
      <c r="G10632" t="s">
        <v>5</v>
      </c>
      <c r="H10632">
        <v>3</v>
      </c>
      <c r="I10632" s="4">
        <f>IF(E10632="Rhode Island", Table1[[#This Row],[price]]*$L$3, IF(E10632="Massachusetts", Table1[[#This Row],[price]]*$L$2, 1))</f>
        <v>550000</v>
      </c>
    </row>
    <row r="10633" spans="1:9" x14ac:dyDescent="0.25">
      <c r="A10633" s="2">
        <v>41816</v>
      </c>
      <c r="B10633" s="1">
        <f t="shared" si="332"/>
        <v>2014</v>
      </c>
      <c r="C10633" s="1">
        <f t="shared" si="333"/>
        <v>2</v>
      </c>
      <c r="D10633">
        <v>2906</v>
      </c>
      <c r="E10633" t="s">
        <v>36</v>
      </c>
      <c r="F10633" s="4">
        <v>550000</v>
      </c>
      <c r="G10633" t="s">
        <v>5</v>
      </c>
      <c r="H10633">
        <v>4</v>
      </c>
      <c r="I10633" s="4">
        <f>IF(E10633="Rhode Island", Table1[[#This Row],[price]]*$L$3, IF(E10633="Massachusetts", Table1[[#This Row],[price]]*$L$2, 1))</f>
        <v>550000</v>
      </c>
    </row>
    <row r="10634" spans="1:9" x14ac:dyDescent="0.25">
      <c r="A10634" s="2">
        <v>41816</v>
      </c>
      <c r="B10634" s="1">
        <f t="shared" si="332"/>
        <v>2014</v>
      </c>
      <c r="C10634" s="1">
        <f t="shared" si="333"/>
        <v>2</v>
      </c>
      <c r="D10634">
        <v>2615</v>
      </c>
      <c r="E10634" t="s">
        <v>37</v>
      </c>
      <c r="F10634" s="4">
        <v>555000</v>
      </c>
      <c r="G10634" t="s">
        <v>5</v>
      </c>
      <c r="H10634">
        <v>4</v>
      </c>
      <c r="I10634" s="4">
        <f>IF(E10634="Rhode Island", Table1[[#This Row],[price]]*$L$3, IF(E10634="Massachusetts", Table1[[#This Row],[price]]*$L$2, 1))</f>
        <v>555000</v>
      </c>
    </row>
    <row r="10635" spans="1:9" x14ac:dyDescent="0.25">
      <c r="A10635" s="2">
        <v>41816</v>
      </c>
      <c r="B10635" s="1">
        <f t="shared" si="332"/>
        <v>2014</v>
      </c>
      <c r="C10635" s="1">
        <f t="shared" si="333"/>
        <v>2</v>
      </c>
      <c r="D10635">
        <v>2914</v>
      </c>
      <c r="E10635" t="s">
        <v>36</v>
      </c>
      <c r="F10635" s="4">
        <v>610000</v>
      </c>
      <c r="G10635" t="s">
        <v>5</v>
      </c>
      <c r="H10635">
        <v>4</v>
      </c>
      <c r="I10635" s="4">
        <f>IF(E10635="Rhode Island", Table1[[#This Row],[price]]*$L$3, IF(E10635="Massachusetts", Table1[[#This Row],[price]]*$L$2, 1))</f>
        <v>610000</v>
      </c>
    </row>
    <row r="10636" spans="1:9" x14ac:dyDescent="0.25">
      <c r="A10636" s="2">
        <v>41816</v>
      </c>
      <c r="B10636" s="1">
        <f t="shared" si="332"/>
        <v>2014</v>
      </c>
      <c r="C10636" s="1">
        <f t="shared" si="333"/>
        <v>2</v>
      </c>
      <c r="D10636">
        <v>2615</v>
      </c>
      <c r="E10636" t="s">
        <v>37</v>
      </c>
      <c r="F10636" s="4">
        <v>622000</v>
      </c>
      <c r="G10636" t="s">
        <v>5</v>
      </c>
      <c r="H10636">
        <v>4</v>
      </c>
      <c r="I10636" s="4">
        <f>IF(E10636="Rhode Island", Table1[[#This Row],[price]]*$L$3, IF(E10636="Massachusetts", Table1[[#This Row],[price]]*$L$2, 1))</f>
        <v>622000</v>
      </c>
    </row>
    <row r="10637" spans="1:9" x14ac:dyDescent="0.25">
      <c r="A10637" s="2">
        <v>41816</v>
      </c>
      <c r="B10637" s="1">
        <f t="shared" si="332"/>
        <v>2014</v>
      </c>
      <c r="C10637" s="1">
        <f t="shared" si="333"/>
        <v>2</v>
      </c>
      <c r="D10637">
        <v>2602</v>
      </c>
      <c r="E10637" t="s">
        <v>37</v>
      </c>
      <c r="F10637" s="4">
        <v>635000</v>
      </c>
      <c r="G10637" t="s">
        <v>5</v>
      </c>
      <c r="H10637">
        <v>3</v>
      </c>
      <c r="I10637" s="4">
        <f>IF(E10637="Rhode Island", Table1[[#This Row],[price]]*$L$3, IF(E10637="Massachusetts", Table1[[#This Row],[price]]*$L$2, 1))</f>
        <v>635000</v>
      </c>
    </row>
    <row r="10638" spans="1:9" x14ac:dyDescent="0.25">
      <c r="A10638" s="2">
        <v>41816</v>
      </c>
      <c r="B10638" s="1">
        <f t="shared" si="332"/>
        <v>2014</v>
      </c>
      <c r="C10638" s="1">
        <f t="shared" si="333"/>
        <v>2</v>
      </c>
      <c r="D10638">
        <v>2612</v>
      </c>
      <c r="E10638" t="s">
        <v>37</v>
      </c>
      <c r="F10638" s="4">
        <v>799000</v>
      </c>
      <c r="G10638" t="s">
        <v>5</v>
      </c>
      <c r="H10638">
        <v>3</v>
      </c>
      <c r="I10638" s="4">
        <f>IF(E10638="Rhode Island", Table1[[#This Row],[price]]*$L$3, IF(E10638="Massachusetts", Table1[[#This Row],[price]]*$L$2, 1))</f>
        <v>799000</v>
      </c>
    </row>
    <row r="10639" spans="1:9" x14ac:dyDescent="0.25">
      <c r="A10639" s="2">
        <v>41817</v>
      </c>
      <c r="B10639" s="1">
        <f t="shared" si="332"/>
        <v>2014</v>
      </c>
      <c r="C10639" s="1">
        <f t="shared" si="333"/>
        <v>2</v>
      </c>
      <c r="D10639">
        <v>2602</v>
      </c>
      <c r="E10639" t="s">
        <v>37</v>
      </c>
      <c r="F10639" s="4">
        <v>515000</v>
      </c>
      <c r="G10639" t="s">
        <v>5</v>
      </c>
      <c r="H10639">
        <v>2</v>
      </c>
      <c r="I10639" s="4">
        <f>IF(E10639="Rhode Island", Table1[[#This Row],[price]]*$L$3, IF(E10639="Massachusetts", Table1[[#This Row],[price]]*$L$2, 1))</f>
        <v>515000</v>
      </c>
    </row>
    <row r="10640" spans="1:9" x14ac:dyDescent="0.25">
      <c r="A10640" s="2">
        <v>41817</v>
      </c>
      <c r="B10640" s="1">
        <f t="shared" si="332"/>
        <v>2014</v>
      </c>
      <c r="C10640" s="1">
        <f t="shared" si="333"/>
        <v>2</v>
      </c>
      <c r="D10640">
        <v>2611</v>
      </c>
      <c r="E10640" t="s">
        <v>37</v>
      </c>
      <c r="F10640" s="4">
        <v>542500</v>
      </c>
      <c r="G10640" t="s">
        <v>5</v>
      </c>
      <c r="H10640">
        <v>3</v>
      </c>
      <c r="I10640" s="4">
        <f>IF(E10640="Rhode Island", Table1[[#This Row],[price]]*$L$3, IF(E10640="Massachusetts", Table1[[#This Row],[price]]*$L$2, 1))</f>
        <v>542500</v>
      </c>
    </row>
    <row r="10641" spans="1:9" x14ac:dyDescent="0.25">
      <c r="A10641" s="2">
        <v>41817</v>
      </c>
      <c r="B10641" s="1">
        <f t="shared" si="332"/>
        <v>2014</v>
      </c>
      <c r="C10641" s="1">
        <f t="shared" si="333"/>
        <v>2</v>
      </c>
      <c r="D10641">
        <v>2914</v>
      </c>
      <c r="E10641" t="s">
        <v>36</v>
      </c>
      <c r="F10641" s="4">
        <v>550000</v>
      </c>
      <c r="G10641" t="s">
        <v>5</v>
      </c>
      <c r="H10641">
        <v>4</v>
      </c>
      <c r="I10641" s="4">
        <f>IF(E10641="Rhode Island", Table1[[#This Row],[price]]*$L$3, IF(E10641="Massachusetts", Table1[[#This Row],[price]]*$L$2, 1))</f>
        <v>550000</v>
      </c>
    </row>
    <row r="10642" spans="1:9" x14ac:dyDescent="0.25">
      <c r="A10642" s="2">
        <v>41817</v>
      </c>
      <c r="B10642" s="1">
        <f t="shared" si="332"/>
        <v>2014</v>
      </c>
      <c r="C10642" s="1">
        <f t="shared" si="333"/>
        <v>2</v>
      </c>
      <c r="D10642">
        <v>2615</v>
      </c>
      <c r="E10642" t="s">
        <v>37</v>
      </c>
      <c r="F10642" s="4">
        <v>570500</v>
      </c>
      <c r="G10642" t="s">
        <v>5</v>
      </c>
      <c r="H10642">
        <v>4</v>
      </c>
      <c r="I10642" s="4">
        <f>IF(E10642="Rhode Island", Table1[[#This Row],[price]]*$L$3, IF(E10642="Massachusetts", Table1[[#This Row],[price]]*$L$2, 1))</f>
        <v>570500</v>
      </c>
    </row>
    <row r="10643" spans="1:9" x14ac:dyDescent="0.25">
      <c r="A10643" s="2">
        <v>41817</v>
      </c>
      <c r="B10643" s="1">
        <f t="shared" si="332"/>
        <v>2014</v>
      </c>
      <c r="C10643" s="1">
        <f t="shared" si="333"/>
        <v>2</v>
      </c>
      <c r="D10643">
        <v>2602</v>
      </c>
      <c r="E10643" t="s">
        <v>37</v>
      </c>
      <c r="F10643" s="4">
        <v>580000</v>
      </c>
      <c r="G10643" t="s">
        <v>5</v>
      </c>
      <c r="H10643">
        <v>3</v>
      </c>
      <c r="I10643" s="4">
        <f>IF(E10643="Rhode Island", Table1[[#This Row],[price]]*$L$3, IF(E10643="Massachusetts", Table1[[#This Row],[price]]*$L$2, 1))</f>
        <v>580000</v>
      </c>
    </row>
    <row r="10644" spans="1:9" x14ac:dyDescent="0.25">
      <c r="A10644" s="2">
        <v>41817</v>
      </c>
      <c r="B10644" s="1">
        <f t="shared" si="332"/>
        <v>2014</v>
      </c>
      <c r="C10644" s="1">
        <f t="shared" si="333"/>
        <v>2</v>
      </c>
      <c r="D10644">
        <v>2602</v>
      </c>
      <c r="E10644" t="s">
        <v>37</v>
      </c>
      <c r="F10644" s="4">
        <v>670250</v>
      </c>
      <c r="G10644" t="s">
        <v>5</v>
      </c>
      <c r="H10644">
        <v>4</v>
      </c>
      <c r="I10644" s="4">
        <f>IF(E10644="Rhode Island", Table1[[#This Row],[price]]*$L$3, IF(E10644="Massachusetts", Table1[[#This Row],[price]]*$L$2, 1))</f>
        <v>670250</v>
      </c>
    </row>
    <row r="10645" spans="1:9" x14ac:dyDescent="0.25">
      <c r="A10645" s="2">
        <v>41817</v>
      </c>
      <c r="B10645" s="1">
        <f t="shared" si="332"/>
        <v>2014</v>
      </c>
      <c r="C10645" s="1">
        <f t="shared" si="333"/>
        <v>2</v>
      </c>
      <c r="D10645">
        <v>2605</v>
      </c>
      <c r="E10645" t="s">
        <v>37</v>
      </c>
      <c r="F10645" s="4">
        <v>680000</v>
      </c>
      <c r="G10645" t="s">
        <v>5</v>
      </c>
      <c r="H10645">
        <v>4</v>
      </c>
      <c r="I10645" s="4">
        <f>IF(E10645="Rhode Island", Table1[[#This Row],[price]]*$L$3, IF(E10645="Massachusetts", Table1[[#This Row],[price]]*$L$2, 1))</f>
        <v>680000</v>
      </c>
    </row>
    <row r="10646" spans="1:9" x14ac:dyDescent="0.25">
      <c r="A10646" s="2">
        <v>41817</v>
      </c>
      <c r="B10646" s="1">
        <f t="shared" si="332"/>
        <v>2014</v>
      </c>
      <c r="C10646" s="1">
        <f t="shared" si="333"/>
        <v>2</v>
      </c>
      <c r="D10646">
        <v>2617</v>
      </c>
      <c r="E10646" t="s">
        <v>37</v>
      </c>
      <c r="F10646" s="4">
        <v>354700</v>
      </c>
      <c r="G10646" t="s">
        <v>6</v>
      </c>
      <c r="H10646">
        <v>2</v>
      </c>
      <c r="I10646" s="4">
        <f>IF(E10646="Rhode Island", Table1[[#This Row],[price]]*$L$3, IF(E10646="Massachusetts", Table1[[#This Row],[price]]*$L$2, 1))</f>
        <v>354700</v>
      </c>
    </row>
    <row r="10647" spans="1:9" x14ac:dyDescent="0.25">
      <c r="A10647" s="2">
        <v>41818</v>
      </c>
      <c r="B10647" s="1">
        <f t="shared" si="332"/>
        <v>2014</v>
      </c>
      <c r="C10647" s="1">
        <f t="shared" si="333"/>
        <v>2</v>
      </c>
      <c r="D10647">
        <v>2615</v>
      </c>
      <c r="E10647" t="s">
        <v>37</v>
      </c>
      <c r="F10647" s="4">
        <v>355000</v>
      </c>
      <c r="G10647" t="s">
        <v>5</v>
      </c>
      <c r="H10647">
        <v>3</v>
      </c>
      <c r="I10647" s="4">
        <f>IF(E10647="Rhode Island", Table1[[#This Row],[price]]*$L$3, IF(E10647="Massachusetts", Table1[[#This Row],[price]]*$L$2, 1))</f>
        <v>355000</v>
      </c>
    </row>
    <row r="10648" spans="1:9" x14ac:dyDescent="0.25">
      <c r="A10648" s="2">
        <v>41818</v>
      </c>
      <c r="B10648" s="1">
        <f t="shared" si="332"/>
        <v>2014</v>
      </c>
      <c r="C10648" s="1">
        <f t="shared" si="333"/>
        <v>2</v>
      </c>
      <c r="D10648">
        <v>2611</v>
      </c>
      <c r="E10648" t="s">
        <v>37</v>
      </c>
      <c r="F10648" s="4">
        <v>425000</v>
      </c>
      <c r="G10648" t="s">
        <v>5</v>
      </c>
      <c r="H10648">
        <v>3</v>
      </c>
      <c r="I10648" s="4">
        <f>IF(E10648="Rhode Island", Table1[[#This Row],[price]]*$L$3, IF(E10648="Massachusetts", Table1[[#This Row],[price]]*$L$2, 1))</f>
        <v>425000</v>
      </c>
    </row>
    <row r="10649" spans="1:9" x14ac:dyDescent="0.25">
      <c r="A10649" s="2">
        <v>41818</v>
      </c>
      <c r="B10649" s="1">
        <f t="shared" si="332"/>
        <v>2014</v>
      </c>
      <c r="C10649" s="1">
        <f t="shared" si="333"/>
        <v>2</v>
      </c>
      <c r="D10649">
        <v>2611</v>
      </c>
      <c r="E10649" t="s">
        <v>37</v>
      </c>
      <c r="F10649" s="4">
        <v>645000</v>
      </c>
      <c r="G10649" t="s">
        <v>5</v>
      </c>
      <c r="H10649">
        <v>4</v>
      </c>
      <c r="I10649" s="4">
        <f>IF(E10649="Rhode Island", Table1[[#This Row],[price]]*$L$3, IF(E10649="Massachusetts", Table1[[#This Row],[price]]*$L$2, 1))</f>
        <v>645000</v>
      </c>
    </row>
    <row r="10650" spans="1:9" x14ac:dyDescent="0.25">
      <c r="A10650" s="2">
        <v>41818</v>
      </c>
      <c r="B10650" s="1">
        <f t="shared" si="332"/>
        <v>2014</v>
      </c>
      <c r="C10650" s="1">
        <f t="shared" si="333"/>
        <v>2</v>
      </c>
      <c r="D10650">
        <v>2614</v>
      </c>
      <c r="E10650" t="s">
        <v>37</v>
      </c>
      <c r="F10650" s="4">
        <v>790000</v>
      </c>
      <c r="G10650" t="s">
        <v>5</v>
      </c>
      <c r="H10650">
        <v>4</v>
      </c>
      <c r="I10650" s="4">
        <f>IF(E10650="Rhode Island", Table1[[#This Row],[price]]*$L$3, IF(E10650="Massachusetts", Table1[[#This Row],[price]]*$L$2, 1))</f>
        <v>790000</v>
      </c>
    </row>
    <row r="10651" spans="1:9" x14ac:dyDescent="0.25">
      <c r="A10651" s="2">
        <v>41818</v>
      </c>
      <c r="B10651" s="1">
        <f t="shared" si="332"/>
        <v>2014</v>
      </c>
      <c r="C10651" s="1">
        <f t="shared" si="333"/>
        <v>2</v>
      </c>
      <c r="D10651">
        <v>2611</v>
      </c>
      <c r="E10651" t="s">
        <v>37</v>
      </c>
      <c r="F10651" s="4">
        <v>865000</v>
      </c>
      <c r="G10651" t="s">
        <v>5</v>
      </c>
      <c r="H10651">
        <v>4</v>
      </c>
      <c r="I10651" s="4">
        <f>IF(E10651="Rhode Island", Table1[[#This Row],[price]]*$L$3, IF(E10651="Massachusetts", Table1[[#This Row],[price]]*$L$2, 1))</f>
        <v>865000</v>
      </c>
    </row>
    <row r="10652" spans="1:9" x14ac:dyDescent="0.25">
      <c r="A10652" s="2">
        <v>41818</v>
      </c>
      <c r="B10652" s="1">
        <f t="shared" si="332"/>
        <v>2014</v>
      </c>
      <c r="C10652" s="1">
        <f t="shared" si="333"/>
        <v>2</v>
      </c>
      <c r="D10652">
        <v>2600</v>
      </c>
      <c r="E10652" t="s">
        <v>37</v>
      </c>
      <c r="F10652" s="4">
        <v>896000</v>
      </c>
      <c r="G10652" t="s">
        <v>5</v>
      </c>
      <c r="H10652">
        <v>3</v>
      </c>
      <c r="I10652" s="4">
        <f>IF(E10652="Rhode Island", Table1[[#This Row],[price]]*$L$3, IF(E10652="Massachusetts", Table1[[#This Row],[price]]*$L$2, 1))</f>
        <v>896000</v>
      </c>
    </row>
    <row r="10653" spans="1:9" x14ac:dyDescent="0.25">
      <c r="A10653" s="2">
        <v>41818</v>
      </c>
      <c r="B10653" s="1">
        <f t="shared" si="332"/>
        <v>2014</v>
      </c>
      <c r="C10653" s="1">
        <f t="shared" si="333"/>
        <v>2</v>
      </c>
      <c r="D10653">
        <v>2611</v>
      </c>
      <c r="E10653" t="s">
        <v>37</v>
      </c>
      <c r="F10653" s="4">
        <v>950000</v>
      </c>
      <c r="G10653" t="s">
        <v>5</v>
      </c>
      <c r="H10653">
        <v>4</v>
      </c>
      <c r="I10653" s="4">
        <f>IF(E10653="Rhode Island", Table1[[#This Row],[price]]*$L$3, IF(E10653="Massachusetts", Table1[[#This Row],[price]]*$L$2, 1))</f>
        <v>950000</v>
      </c>
    </row>
    <row r="10654" spans="1:9" x14ac:dyDescent="0.25">
      <c r="A10654" s="2">
        <v>41818</v>
      </c>
      <c r="B10654" s="1">
        <f t="shared" si="332"/>
        <v>2014</v>
      </c>
      <c r="C10654" s="1">
        <f t="shared" si="333"/>
        <v>2</v>
      </c>
      <c r="D10654">
        <v>2902</v>
      </c>
      <c r="E10654" t="s">
        <v>36</v>
      </c>
      <c r="F10654" s="4">
        <v>1002500</v>
      </c>
      <c r="G10654" t="s">
        <v>5</v>
      </c>
      <c r="H10654">
        <v>5</v>
      </c>
      <c r="I10654" s="4">
        <f>IF(E10654="Rhode Island", Table1[[#This Row],[price]]*$L$3, IF(E10654="Massachusetts", Table1[[#This Row],[price]]*$L$2, 1))</f>
        <v>1002500</v>
      </c>
    </row>
    <row r="10655" spans="1:9" x14ac:dyDescent="0.25">
      <c r="A10655" s="2">
        <v>41819</v>
      </c>
      <c r="B10655" s="1">
        <f t="shared" si="332"/>
        <v>2014</v>
      </c>
      <c r="C10655" s="1">
        <f t="shared" si="333"/>
        <v>2</v>
      </c>
      <c r="D10655">
        <v>2914</v>
      </c>
      <c r="E10655" t="s">
        <v>36</v>
      </c>
      <c r="F10655" s="4">
        <v>510000</v>
      </c>
      <c r="G10655" t="s">
        <v>5</v>
      </c>
      <c r="H10655">
        <v>4</v>
      </c>
      <c r="I10655" s="4">
        <f>IF(E10655="Rhode Island", Table1[[#This Row],[price]]*$L$3, IF(E10655="Massachusetts", Table1[[#This Row],[price]]*$L$2, 1))</f>
        <v>510000</v>
      </c>
    </row>
    <row r="10656" spans="1:9" x14ac:dyDescent="0.25">
      <c r="A10656" s="2">
        <v>41820</v>
      </c>
      <c r="B10656" s="1">
        <f t="shared" si="332"/>
        <v>2014</v>
      </c>
      <c r="C10656" s="1">
        <f t="shared" si="333"/>
        <v>2</v>
      </c>
      <c r="D10656">
        <v>2615</v>
      </c>
      <c r="E10656" t="s">
        <v>37</v>
      </c>
      <c r="F10656" s="4">
        <v>375000</v>
      </c>
      <c r="G10656" t="s">
        <v>5</v>
      </c>
      <c r="H10656">
        <v>3</v>
      </c>
      <c r="I10656" s="4">
        <f>IF(E10656="Rhode Island", Table1[[#This Row],[price]]*$L$3, IF(E10656="Massachusetts", Table1[[#This Row],[price]]*$L$2, 1))</f>
        <v>375000</v>
      </c>
    </row>
    <row r="10657" spans="1:9" x14ac:dyDescent="0.25">
      <c r="A10657" s="2">
        <v>41820</v>
      </c>
      <c r="B10657" s="1">
        <f t="shared" si="332"/>
        <v>2014</v>
      </c>
      <c r="C10657" s="1">
        <f t="shared" si="333"/>
        <v>2</v>
      </c>
      <c r="D10657">
        <v>2615</v>
      </c>
      <c r="E10657" t="s">
        <v>37</v>
      </c>
      <c r="F10657" s="4">
        <v>397500</v>
      </c>
      <c r="G10657" t="s">
        <v>5</v>
      </c>
      <c r="H10657">
        <v>3</v>
      </c>
      <c r="I10657" s="4">
        <f>IF(E10657="Rhode Island", Table1[[#This Row],[price]]*$L$3, IF(E10657="Massachusetts", Table1[[#This Row],[price]]*$L$2, 1))</f>
        <v>397500</v>
      </c>
    </row>
    <row r="10658" spans="1:9" x14ac:dyDescent="0.25">
      <c r="A10658" s="2">
        <v>41820</v>
      </c>
      <c r="B10658" s="1">
        <f t="shared" si="332"/>
        <v>2014</v>
      </c>
      <c r="C10658" s="1">
        <f t="shared" si="333"/>
        <v>2</v>
      </c>
      <c r="D10658">
        <v>2903</v>
      </c>
      <c r="E10658" t="s">
        <v>36</v>
      </c>
      <c r="F10658" s="4">
        <v>470000</v>
      </c>
      <c r="G10658" t="s">
        <v>5</v>
      </c>
      <c r="H10658">
        <v>3</v>
      </c>
      <c r="I10658" s="4">
        <f>IF(E10658="Rhode Island", Table1[[#This Row],[price]]*$L$3, IF(E10658="Massachusetts", Table1[[#This Row],[price]]*$L$2, 1))</f>
        <v>470000</v>
      </c>
    </row>
    <row r="10659" spans="1:9" x14ac:dyDescent="0.25">
      <c r="A10659" s="2">
        <v>41820</v>
      </c>
      <c r="B10659" s="1">
        <f t="shared" si="332"/>
        <v>2014</v>
      </c>
      <c r="C10659" s="1">
        <f t="shared" si="333"/>
        <v>2</v>
      </c>
      <c r="D10659">
        <v>2902</v>
      </c>
      <c r="E10659" t="s">
        <v>36</v>
      </c>
      <c r="F10659" s="4">
        <v>507000</v>
      </c>
      <c r="G10659" t="s">
        <v>5</v>
      </c>
      <c r="H10659">
        <v>3</v>
      </c>
      <c r="I10659" s="4">
        <f>IF(E10659="Rhode Island", Table1[[#This Row],[price]]*$L$3, IF(E10659="Massachusetts", Table1[[#This Row],[price]]*$L$2, 1))</f>
        <v>507000</v>
      </c>
    </row>
    <row r="10660" spans="1:9" x14ac:dyDescent="0.25">
      <c r="A10660" s="2">
        <v>41820</v>
      </c>
      <c r="B10660" s="1">
        <f t="shared" si="332"/>
        <v>2014</v>
      </c>
      <c r="C10660" s="1">
        <f t="shared" si="333"/>
        <v>2</v>
      </c>
      <c r="D10660">
        <v>2911</v>
      </c>
      <c r="E10660" t="s">
        <v>36</v>
      </c>
      <c r="F10660" s="4">
        <v>540150</v>
      </c>
      <c r="G10660" t="s">
        <v>5</v>
      </c>
      <c r="H10660">
        <v>3</v>
      </c>
      <c r="I10660" s="4">
        <f>IF(E10660="Rhode Island", Table1[[#This Row],[price]]*$L$3, IF(E10660="Massachusetts", Table1[[#This Row],[price]]*$L$2, 1))</f>
        <v>540150</v>
      </c>
    </row>
    <row r="10661" spans="1:9" x14ac:dyDescent="0.25">
      <c r="A10661" s="2">
        <v>41820</v>
      </c>
      <c r="B10661" s="1">
        <f t="shared" si="332"/>
        <v>2014</v>
      </c>
      <c r="C10661" s="1">
        <f t="shared" si="333"/>
        <v>2</v>
      </c>
      <c r="D10661">
        <v>2602</v>
      </c>
      <c r="E10661" t="s">
        <v>37</v>
      </c>
      <c r="F10661" s="4">
        <v>595000</v>
      </c>
      <c r="G10661" t="s">
        <v>5</v>
      </c>
      <c r="H10661">
        <v>4</v>
      </c>
      <c r="I10661" s="4">
        <f>IF(E10661="Rhode Island", Table1[[#This Row],[price]]*$L$3, IF(E10661="Massachusetts", Table1[[#This Row],[price]]*$L$2, 1))</f>
        <v>595000</v>
      </c>
    </row>
    <row r="10662" spans="1:9" x14ac:dyDescent="0.25">
      <c r="A10662" s="2">
        <v>41820</v>
      </c>
      <c r="B10662" s="1">
        <f t="shared" si="332"/>
        <v>2014</v>
      </c>
      <c r="C10662" s="1">
        <f t="shared" si="333"/>
        <v>2</v>
      </c>
      <c r="D10662">
        <v>2905</v>
      </c>
      <c r="E10662" t="s">
        <v>36</v>
      </c>
      <c r="F10662" s="4">
        <v>600000</v>
      </c>
      <c r="G10662" t="s">
        <v>5</v>
      </c>
      <c r="H10662">
        <v>4</v>
      </c>
      <c r="I10662" s="4">
        <f>IF(E10662="Rhode Island", Table1[[#This Row],[price]]*$L$3, IF(E10662="Massachusetts", Table1[[#This Row],[price]]*$L$2, 1))</f>
        <v>600000</v>
      </c>
    </row>
    <row r="10663" spans="1:9" x14ac:dyDescent="0.25">
      <c r="A10663" s="2">
        <v>41820</v>
      </c>
      <c r="B10663" s="1">
        <f t="shared" si="332"/>
        <v>2014</v>
      </c>
      <c r="C10663" s="1">
        <f t="shared" si="333"/>
        <v>2</v>
      </c>
      <c r="D10663">
        <v>2615</v>
      </c>
      <c r="E10663" t="s">
        <v>37</v>
      </c>
      <c r="F10663" s="4">
        <v>720000</v>
      </c>
      <c r="G10663" t="s">
        <v>5</v>
      </c>
      <c r="H10663">
        <v>5</v>
      </c>
      <c r="I10663" s="4">
        <f>IF(E10663="Rhode Island", Table1[[#This Row],[price]]*$L$3, IF(E10663="Massachusetts", Table1[[#This Row],[price]]*$L$2, 1))</f>
        <v>720000</v>
      </c>
    </row>
    <row r="10664" spans="1:9" x14ac:dyDescent="0.25">
      <c r="A10664" s="2">
        <v>41820</v>
      </c>
      <c r="B10664" s="1">
        <f t="shared" si="332"/>
        <v>2014</v>
      </c>
      <c r="C10664" s="1">
        <f t="shared" si="333"/>
        <v>2</v>
      </c>
      <c r="D10664">
        <v>2914</v>
      </c>
      <c r="E10664" t="s">
        <v>36</v>
      </c>
      <c r="F10664" s="4">
        <v>721751</v>
      </c>
      <c r="G10664" t="s">
        <v>5</v>
      </c>
      <c r="H10664">
        <v>5</v>
      </c>
      <c r="I10664" s="4">
        <f>IF(E10664="Rhode Island", Table1[[#This Row],[price]]*$L$3, IF(E10664="Massachusetts", Table1[[#This Row],[price]]*$L$2, 1))</f>
        <v>721751</v>
      </c>
    </row>
    <row r="10665" spans="1:9" x14ac:dyDescent="0.25">
      <c r="A10665" s="2">
        <v>41820</v>
      </c>
      <c r="B10665" s="1">
        <f t="shared" si="332"/>
        <v>2014</v>
      </c>
      <c r="C10665" s="1">
        <f t="shared" si="333"/>
        <v>2</v>
      </c>
      <c r="D10665">
        <v>2906</v>
      </c>
      <c r="E10665" t="s">
        <v>36</v>
      </c>
      <c r="F10665" s="4">
        <v>917500</v>
      </c>
      <c r="G10665" t="s">
        <v>5</v>
      </c>
      <c r="H10665">
        <v>4</v>
      </c>
      <c r="I10665" s="4">
        <f>IF(E10665="Rhode Island", Table1[[#This Row],[price]]*$L$3, IF(E10665="Massachusetts", Table1[[#This Row],[price]]*$L$2, 1))</f>
        <v>917500</v>
      </c>
    </row>
    <row r="10666" spans="1:9" x14ac:dyDescent="0.25">
      <c r="A10666" s="2">
        <v>41820</v>
      </c>
      <c r="B10666" s="1">
        <f t="shared" si="332"/>
        <v>2014</v>
      </c>
      <c r="C10666" s="1">
        <f t="shared" si="333"/>
        <v>2</v>
      </c>
      <c r="D10666">
        <v>2603</v>
      </c>
      <c r="E10666" t="s">
        <v>37</v>
      </c>
      <c r="F10666" s="4">
        <v>340000</v>
      </c>
      <c r="G10666" t="s">
        <v>6</v>
      </c>
      <c r="H10666">
        <v>2</v>
      </c>
      <c r="I10666" s="4">
        <f>IF(E10666="Rhode Island", Table1[[#This Row],[price]]*$L$3, IF(E10666="Massachusetts", Table1[[#This Row],[price]]*$L$2, 1))</f>
        <v>340000</v>
      </c>
    </row>
    <row r="10667" spans="1:9" x14ac:dyDescent="0.25">
      <c r="A10667" s="2">
        <v>41820</v>
      </c>
      <c r="B10667" s="1">
        <f t="shared" si="332"/>
        <v>2014</v>
      </c>
      <c r="C10667" s="1">
        <f t="shared" si="333"/>
        <v>2</v>
      </c>
      <c r="D10667">
        <v>2602</v>
      </c>
      <c r="E10667" t="s">
        <v>37</v>
      </c>
      <c r="F10667" s="4">
        <v>460000</v>
      </c>
      <c r="G10667" t="s">
        <v>6</v>
      </c>
      <c r="H10667">
        <v>2</v>
      </c>
      <c r="I10667" s="4">
        <f>IF(E10667="Rhode Island", Table1[[#This Row],[price]]*$L$3, IF(E10667="Massachusetts", Table1[[#This Row],[price]]*$L$2, 1))</f>
        <v>460000</v>
      </c>
    </row>
    <row r="10668" spans="1:9" x14ac:dyDescent="0.25">
      <c r="A10668" s="2">
        <v>41821</v>
      </c>
      <c r="B10668" s="1">
        <f t="shared" si="332"/>
        <v>2014</v>
      </c>
      <c r="C10668" s="1">
        <f t="shared" si="333"/>
        <v>3</v>
      </c>
      <c r="D10668">
        <v>2903</v>
      </c>
      <c r="E10668" t="s">
        <v>36</v>
      </c>
      <c r="F10668" s="4">
        <v>392000</v>
      </c>
      <c r="G10668" t="s">
        <v>5</v>
      </c>
      <c r="H10668">
        <v>3</v>
      </c>
      <c r="I10668" s="4">
        <f>IF(E10668="Rhode Island", Table1[[#This Row],[price]]*$L$3, IF(E10668="Massachusetts", Table1[[#This Row],[price]]*$L$2, 1))</f>
        <v>392000</v>
      </c>
    </row>
    <row r="10669" spans="1:9" x14ac:dyDescent="0.25">
      <c r="A10669" s="2">
        <v>41821</v>
      </c>
      <c r="B10669" s="1">
        <f t="shared" si="332"/>
        <v>2014</v>
      </c>
      <c r="C10669" s="1">
        <f t="shared" si="333"/>
        <v>3</v>
      </c>
      <c r="D10669">
        <v>2906</v>
      </c>
      <c r="E10669" t="s">
        <v>36</v>
      </c>
      <c r="F10669" s="4">
        <v>455000</v>
      </c>
      <c r="G10669" t="s">
        <v>5</v>
      </c>
      <c r="H10669">
        <v>3</v>
      </c>
      <c r="I10669" s="4">
        <f>IF(E10669="Rhode Island", Table1[[#This Row],[price]]*$L$3, IF(E10669="Massachusetts", Table1[[#This Row],[price]]*$L$2, 1))</f>
        <v>455000</v>
      </c>
    </row>
    <row r="10670" spans="1:9" x14ac:dyDescent="0.25">
      <c r="A10670" s="2">
        <v>41821</v>
      </c>
      <c r="B10670" s="1">
        <f t="shared" si="332"/>
        <v>2014</v>
      </c>
      <c r="C10670" s="1">
        <f t="shared" si="333"/>
        <v>3</v>
      </c>
      <c r="D10670">
        <v>2602</v>
      </c>
      <c r="E10670" t="s">
        <v>37</v>
      </c>
      <c r="F10670" s="4">
        <v>590000</v>
      </c>
      <c r="G10670" t="s">
        <v>5</v>
      </c>
      <c r="H10670">
        <v>3</v>
      </c>
      <c r="I10670" s="4">
        <f>IF(E10670="Rhode Island", Table1[[#This Row],[price]]*$L$3, IF(E10670="Massachusetts", Table1[[#This Row],[price]]*$L$2, 1))</f>
        <v>590000</v>
      </c>
    </row>
    <row r="10671" spans="1:9" x14ac:dyDescent="0.25">
      <c r="A10671" s="2">
        <v>41821</v>
      </c>
      <c r="B10671" s="1">
        <f t="shared" si="332"/>
        <v>2014</v>
      </c>
      <c r="C10671" s="1">
        <f t="shared" si="333"/>
        <v>3</v>
      </c>
      <c r="D10671">
        <v>2604</v>
      </c>
      <c r="E10671" t="s">
        <v>37</v>
      </c>
      <c r="F10671" s="4">
        <v>595000</v>
      </c>
      <c r="G10671" t="s">
        <v>5</v>
      </c>
      <c r="H10671">
        <v>3</v>
      </c>
      <c r="I10671" s="4">
        <f>IF(E10671="Rhode Island", Table1[[#This Row],[price]]*$L$3, IF(E10671="Massachusetts", Table1[[#This Row],[price]]*$L$2, 1))</f>
        <v>595000</v>
      </c>
    </row>
    <row r="10672" spans="1:9" x14ac:dyDescent="0.25">
      <c r="A10672" s="2">
        <v>41821</v>
      </c>
      <c r="B10672" s="1">
        <f t="shared" si="332"/>
        <v>2014</v>
      </c>
      <c r="C10672" s="1">
        <f t="shared" si="333"/>
        <v>3</v>
      </c>
      <c r="D10672">
        <v>2602</v>
      </c>
      <c r="E10672" t="s">
        <v>37</v>
      </c>
      <c r="F10672" s="4">
        <v>625000</v>
      </c>
      <c r="G10672" t="s">
        <v>5</v>
      </c>
      <c r="H10672">
        <v>4</v>
      </c>
      <c r="I10672" s="4">
        <f>IF(E10672="Rhode Island", Table1[[#This Row],[price]]*$L$3, IF(E10672="Massachusetts", Table1[[#This Row],[price]]*$L$2, 1))</f>
        <v>625000</v>
      </c>
    </row>
    <row r="10673" spans="1:9" x14ac:dyDescent="0.25">
      <c r="A10673" s="2">
        <v>41821</v>
      </c>
      <c r="B10673" s="1">
        <f t="shared" si="332"/>
        <v>2014</v>
      </c>
      <c r="C10673" s="1">
        <f t="shared" si="333"/>
        <v>3</v>
      </c>
      <c r="D10673">
        <v>2602</v>
      </c>
      <c r="E10673" t="s">
        <v>37</v>
      </c>
      <c r="F10673" s="4">
        <v>739000</v>
      </c>
      <c r="G10673" t="s">
        <v>5</v>
      </c>
      <c r="H10673">
        <v>3</v>
      </c>
      <c r="I10673" s="4">
        <f>IF(E10673="Rhode Island", Table1[[#This Row],[price]]*$L$3, IF(E10673="Massachusetts", Table1[[#This Row],[price]]*$L$2, 1))</f>
        <v>739000</v>
      </c>
    </row>
    <row r="10674" spans="1:9" x14ac:dyDescent="0.25">
      <c r="A10674" s="2">
        <v>41821</v>
      </c>
      <c r="B10674" s="1">
        <f t="shared" si="332"/>
        <v>2014</v>
      </c>
      <c r="C10674" s="1">
        <f t="shared" si="333"/>
        <v>3</v>
      </c>
      <c r="D10674">
        <v>2914</v>
      </c>
      <c r="E10674" t="s">
        <v>36</v>
      </c>
      <c r="F10674" s="4">
        <v>750000</v>
      </c>
      <c r="G10674" t="s">
        <v>5</v>
      </c>
      <c r="H10674">
        <v>4</v>
      </c>
      <c r="I10674" s="4">
        <f>IF(E10674="Rhode Island", Table1[[#This Row],[price]]*$L$3, IF(E10674="Massachusetts", Table1[[#This Row],[price]]*$L$2, 1))</f>
        <v>750000</v>
      </c>
    </row>
    <row r="10675" spans="1:9" x14ac:dyDescent="0.25">
      <c r="A10675" s="2">
        <v>41822</v>
      </c>
      <c r="B10675" s="1">
        <f t="shared" si="332"/>
        <v>2014</v>
      </c>
      <c r="C10675" s="1">
        <f t="shared" si="333"/>
        <v>3</v>
      </c>
      <c r="D10675">
        <v>2615</v>
      </c>
      <c r="E10675" t="s">
        <v>37</v>
      </c>
      <c r="F10675" s="4">
        <v>396000</v>
      </c>
      <c r="G10675" t="s">
        <v>5</v>
      </c>
      <c r="H10675">
        <v>3</v>
      </c>
      <c r="I10675" s="4">
        <f>IF(E10675="Rhode Island", Table1[[#This Row],[price]]*$L$3, IF(E10675="Massachusetts", Table1[[#This Row],[price]]*$L$2, 1))</f>
        <v>396000</v>
      </c>
    </row>
    <row r="10676" spans="1:9" x14ac:dyDescent="0.25">
      <c r="A10676" s="2">
        <v>41822</v>
      </c>
      <c r="B10676" s="1">
        <f t="shared" si="332"/>
        <v>2014</v>
      </c>
      <c r="C10676" s="1">
        <f t="shared" si="333"/>
        <v>3</v>
      </c>
      <c r="D10676">
        <v>2615</v>
      </c>
      <c r="E10676" t="s">
        <v>37</v>
      </c>
      <c r="F10676" s="4">
        <v>415500</v>
      </c>
      <c r="G10676" t="s">
        <v>5</v>
      </c>
      <c r="H10676">
        <v>3</v>
      </c>
      <c r="I10676" s="4">
        <f>IF(E10676="Rhode Island", Table1[[#This Row],[price]]*$L$3, IF(E10676="Massachusetts", Table1[[#This Row],[price]]*$L$2, 1))</f>
        <v>415500</v>
      </c>
    </row>
    <row r="10677" spans="1:9" x14ac:dyDescent="0.25">
      <c r="A10677" s="2">
        <v>41822</v>
      </c>
      <c r="B10677" s="1">
        <f t="shared" si="332"/>
        <v>2014</v>
      </c>
      <c r="C10677" s="1">
        <f t="shared" si="333"/>
        <v>3</v>
      </c>
      <c r="D10677">
        <v>2913</v>
      </c>
      <c r="E10677" t="s">
        <v>36</v>
      </c>
      <c r="F10677" s="4">
        <v>426000</v>
      </c>
      <c r="G10677" t="s">
        <v>5</v>
      </c>
      <c r="H10677">
        <v>3</v>
      </c>
      <c r="I10677" s="4">
        <f>IF(E10677="Rhode Island", Table1[[#This Row],[price]]*$L$3, IF(E10677="Massachusetts", Table1[[#This Row],[price]]*$L$2, 1))</f>
        <v>426000</v>
      </c>
    </row>
    <row r="10678" spans="1:9" x14ac:dyDescent="0.25">
      <c r="A10678" s="2">
        <v>41822</v>
      </c>
      <c r="B10678" s="1">
        <f t="shared" si="332"/>
        <v>2014</v>
      </c>
      <c r="C10678" s="1">
        <f t="shared" si="333"/>
        <v>3</v>
      </c>
      <c r="D10678">
        <v>2615</v>
      </c>
      <c r="E10678" t="s">
        <v>37</v>
      </c>
      <c r="F10678" s="4">
        <v>436000</v>
      </c>
      <c r="G10678" t="s">
        <v>5</v>
      </c>
      <c r="H10678">
        <v>3</v>
      </c>
      <c r="I10678" s="4">
        <f>IF(E10678="Rhode Island", Table1[[#This Row],[price]]*$L$3, IF(E10678="Massachusetts", Table1[[#This Row],[price]]*$L$2, 1))</f>
        <v>436000</v>
      </c>
    </row>
    <row r="10679" spans="1:9" x14ac:dyDescent="0.25">
      <c r="A10679" s="2">
        <v>41822</v>
      </c>
      <c r="B10679" s="1">
        <f t="shared" si="332"/>
        <v>2014</v>
      </c>
      <c r="C10679" s="1">
        <f t="shared" si="333"/>
        <v>3</v>
      </c>
      <c r="D10679">
        <v>2615</v>
      </c>
      <c r="E10679" t="s">
        <v>37</v>
      </c>
      <c r="F10679" s="4">
        <v>515000</v>
      </c>
      <c r="G10679" t="s">
        <v>5</v>
      </c>
      <c r="H10679">
        <v>4</v>
      </c>
      <c r="I10679" s="4">
        <f>IF(E10679="Rhode Island", Table1[[#This Row],[price]]*$L$3, IF(E10679="Massachusetts", Table1[[#This Row],[price]]*$L$2, 1))</f>
        <v>515000</v>
      </c>
    </row>
    <row r="10680" spans="1:9" x14ac:dyDescent="0.25">
      <c r="A10680" s="2">
        <v>41822</v>
      </c>
      <c r="B10680" s="1">
        <f t="shared" si="332"/>
        <v>2014</v>
      </c>
      <c r="C10680" s="1">
        <f t="shared" si="333"/>
        <v>3</v>
      </c>
      <c r="D10680">
        <v>2602</v>
      </c>
      <c r="E10680" t="s">
        <v>37</v>
      </c>
      <c r="F10680" s="4">
        <v>565000</v>
      </c>
      <c r="G10680" t="s">
        <v>5</v>
      </c>
      <c r="H10680">
        <v>3</v>
      </c>
      <c r="I10680" s="4">
        <f>IF(E10680="Rhode Island", Table1[[#This Row],[price]]*$L$3, IF(E10680="Massachusetts", Table1[[#This Row],[price]]*$L$2, 1))</f>
        <v>565000</v>
      </c>
    </row>
    <row r="10681" spans="1:9" x14ac:dyDescent="0.25">
      <c r="A10681" s="2">
        <v>41822</v>
      </c>
      <c r="B10681" s="1">
        <f t="shared" si="332"/>
        <v>2014</v>
      </c>
      <c r="C10681" s="1">
        <f t="shared" si="333"/>
        <v>3</v>
      </c>
      <c r="D10681">
        <v>2611</v>
      </c>
      <c r="E10681" t="s">
        <v>37</v>
      </c>
      <c r="F10681" s="4">
        <v>580000</v>
      </c>
      <c r="G10681" t="s">
        <v>5</v>
      </c>
      <c r="H10681">
        <v>4</v>
      </c>
      <c r="I10681" s="4">
        <f>IF(E10681="Rhode Island", Table1[[#This Row],[price]]*$L$3, IF(E10681="Massachusetts", Table1[[#This Row],[price]]*$L$2, 1))</f>
        <v>580000</v>
      </c>
    </row>
    <row r="10682" spans="1:9" x14ac:dyDescent="0.25">
      <c r="A10682" s="2">
        <v>41822</v>
      </c>
      <c r="B10682" s="1">
        <f t="shared" si="332"/>
        <v>2014</v>
      </c>
      <c r="C10682" s="1">
        <f t="shared" si="333"/>
        <v>3</v>
      </c>
      <c r="D10682">
        <v>2600</v>
      </c>
      <c r="E10682" t="s">
        <v>37</v>
      </c>
      <c r="F10682" s="4">
        <v>600000</v>
      </c>
      <c r="G10682" t="s">
        <v>5</v>
      </c>
      <c r="H10682">
        <v>4</v>
      </c>
      <c r="I10682" s="4">
        <f>IF(E10682="Rhode Island", Table1[[#This Row],[price]]*$L$3, IF(E10682="Massachusetts", Table1[[#This Row],[price]]*$L$2, 1))</f>
        <v>600000</v>
      </c>
    </row>
    <row r="10683" spans="1:9" x14ac:dyDescent="0.25">
      <c r="A10683" s="2">
        <v>41822</v>
      </c>
      <c r="B10683" s="1">
        <f t="shared" si="332"/>
        <v>2014</v>
      </c>
      <c r="C10683" s="1">
        <f t="shared" si="333"/>
        <v>3</v>
      </c>
      <c r="D10683">
        <v>2913</v>
      </c>
      <c r="E10683" t="s">
        <v>36</v>
      </c>
      <c r="F10683" s="4">
        <v>600000</v>
      </c>
      <c r="G10683" t="s">
        <v>5</v>
      </c>
      <c r="H10683">
        <v>4</v>
      </c>
      <c r="I10683" s="4">
        <f>IF(E10683="Rhode Island", Table1[[#This Row],[price]]*$L$3, IF(E10683="Massachusetts", Table1[[#This Row],[price]]*$L$2, 1))</f>
        <v>600000</v>
      </c>
    </row>
    <row r="10684" spans="1:9" x14ac:dyDescent="0.25">
      <c r="A10684" s="2">
        <v>41822</v>
      </c>
      <c r="B10684" s="1">
        <f t="shared" si="332"/>
        <v>2014</v>
      </c>
      <c r="C10684" s="1">
        <f t="shared" si="333"/>
        <v>3</v>
      </c>
      <c r="D10684">
        <v>2913</v>
      </c>
      <c r="E10684" t="s">
        <v>36</v>
      </c>
      <c r="F10684" s="4">
        <v>601000</v>
      </c>
      <c r="G10684" t="s">
        <v>5</v>
      </c>
      <c r="H10684">
        <v>4</v>
      </c>
      <c r="I10684" s="4">
        <f>IF(E10684="Rhode Island", Table1[[#This Row],[price]]*$L$3, IF(E10684="Massachusetts", Table1[[#This Row],[price]]*$L$2, 1))</f>
        <v>601000</v>
      </c>
    </row>
    <row r="10685" spans="1:9" x14ac:dyDescent="0.25">
      <c r="A10685" s="2">
        <v>41822</v>
      </c>
      <c r="B10685" s="1">
        <f t="shared" si="332"/>
        <v>2014</v>
      </c>
      <c r="C10685" s="1">
        <f t="shared" si="333"/>
        <v>3</v>
      </c>
      <c r="D10685">
        <v>2913</v>
      </c>
      <c r="E10685" t="s">
        <v>36</v>
      </c>
      <c r="F10685" s="4">
        <v>625000</v>
      </c>
      <c r="G10685" t="s">
        <v>5</v>
      </c>
      <c r="H10685">
        <v>4</v>
      </c>
      <c r="I10685" s="4">
        <f>IF(E10685="Rhode Island", Table1[[#This Row],[price]]*$L$3, IF(E10685="Massachusetts", Table1[[#This Row],[price]]*$L$2, 1))</f>
        <v>625000</v>
      </c>
    </row>
    <row r="10686" spans="1:9" x14ac:dyDescent="0.25">
      <c r="A10686" s="2">
        <v>41823</v>
      </c>
      <c r="B10686" s="1">
        <f t="shared" si="332"/>
        <v>2014</v>
      </c>
      <c r="C10686" s="1">
        <f t="shared" si="333"/>
        <v>3</v>
      </c>
      <c r="D10686">
        <v>2617</v>
      </c>
      <c r="E10686" t="s">
        <v>37</v>
      </c>
      <c r="F10686" s="4">
        <v>438000</v>
      </c>
      <c r="G10686" t="s">
        <v>5</v>
      </c>
      <c r="H10686">
        <v>3</v>
      </c>
      <c r="I10686" s="4">
        <f>IF(E10686="Rhode Island", Table1[[#This Row],[price]]*$L$3, IF(E10686="Massachusetts", Table1[[#This Row],[price]]*$L$2, 1))</f>
        <v>438000</v>
      </c>
    </row>
    <row r="10687" spans="1:9" x14ac:dyDescent="0.25">
      <c r="A10687" s="2">
        <v>41823</v>
      </c>
      <c r="B10687" s="1">
        <f t="shared" si="332"/>
        <v>2014</v>
      </c>
      <c r="C10687" s="1">
        <f t="shared" si="333"/>
        <v>3</v>
      </c>
      <c r="D10687">
        <v>2615</v>
      </c>
      <c r="E10687" t="s">
        <v>37</v>
      </c>
      <c r="F10687" s="4">
        <v>443000</v>
      </c>
      <c r="G10687" t="s">
        <v>5</v>
      </c>
      <c r="H10687">
        <v>3</v>
      </c>
      <c r="I10687" s="4">
        <f>IF(E10687="Rhode Island", Table1[[#This Row],[price]]*$L$3, IF(E10687="Massachusetts", Table1[[#This Row],[price]]*$L$2, 1))</f>
        <v>443000</v>
      </c>
    </row>
    <row r="10688" spans="1:9" x14ac:dyDescent="0.25">
      <c r="A10688" s="2">
        <v>41823</v>
      </c>
      <c r="B10688" s="1">
        <f t="shared" si="332"/>
        <v>2014</v>
      </c>
      <c r="C10688" s="1">
        <f t="shared" si="333"/>
        <v>3</v>
      </c>
      <c r="D10688">
        <v>2611</v>
      </c>
      <c r="E10688" t="s">
        <v>37</v>
      </c>
      <c r="F10688" s="4">
        <v>452500</v>
      </c>
      <c r="G10688" t="s">
        <v>5</v>
      </c>
      <c r="H10688">
        <v>2</v>
      </c>
      <c r="I10688" s="4">
        <f>IF(E10688="Rhode Island", Table1[[#This Row],[price]]*$L$3, IF(E10688="Massachusetts", Table1[[#This Row],[price]]*$L$2, 1))</f>
        <v>452500</v>
      </c>
    </row>
    <row r="10689" spans="1:9" x14ac:dyDescent="0.25">
      <c r="A10689" s="2">
        <v>41823</v>
      </c>
      <c r="B10689" s="1">
        <f t="shared" si="332"/>
        <v>2014</v>
      </c>
      <c r="C10689" s="1">
        <f t="shared" si="333"/>
        <v>3</v>
      </c>
      <c r="D10689">
        <v>2904</v>
      </c>
      <c r="E10689" t="s">
        <v>36</v>
      </c>
      <c r="F10689" s="4">
        <v>655000</v>
      </c>
      <c r="G10689" t="s">
        <v>5</v>
      </c>
      <c r="H10689">
        <v>5</v>
      </c>
      <c r="I10689" s="4">
        <f>IF(E10689="Rhode Island", Table1[[#This Row],[price]]*$L$3, IF(E10689="Massachusetts", Table1[[#This Row],[price]]*$L$2, 1))</f>
        <v>655000</v>
      </c>
    </row>
    <row r="10690" spans="1:9" x14ac:dyDescent="0.25">
      <c r="A10690" s="2">
        <v>41823</v>
      </c>
      <c r="B10690" s="1">
        <f t="shared" ref="B10690:B10753" si="334">YEAR(A10690)</f>
        <v>2014</v>
      </c>
      <c r="C10690" s="1">
        <f t="shared" ref="C10690:C10753" si="335">ROUNDUP(MONTH(A10690)/3,0)</f>
        <v>3</v>
      </c>
      <c r="D10690">
        <v>2612</v>
      </c>
      <c r="E10690" t="s">
        <v>37</v>
      </c>
      <c r="F10690" s="4">
        <v>400000</v>
      </c>
      <c r="G10690" t="s">
        <v>6</v>
      </c>
      <c r="H10690">
        <v>2</v>
      </c>
      <c r="I10690" s="4">
        <f>IF(E10690="Rhode Island", Table1[[#This Row],[price]]*$L$3, IF(E10690="Massachusetts", Table1[[#This Row],[price]]*$L$2, 1))</f>
        <v>400000</v>
      </c>
    </row>
    <row r="10691" spans="1:9" x14ac:dyDescent="0.25">
      <c r="A10691" s="2">
        <v>41823</v>
      </c>
      <c r="B10691" s="1">
        <f t="shared" si="334"/>
        <v>2014</v>
      </c>
      <c r="C10691" s="1">
        <f t="shared" si="335"/>
        <v>3</v>
      </c>
      <c r="D10691">
        <v>2603</v>
      </c>
      <c r="E10691" t="s">
        <v>37</v>
      </c>
      <c r="F10691" s="4">
        <v>402000</v>
      </c>
      <c r="G10691" t="s">
        <v>6</v>
      </c>
      <c r="H10691">
        <v>2</v>
      </c>
      <c r="I10691" s="4">
        <f>IF(E10691="Rhode Island", Table1[[#This Row],[price]]*$L$3, IF(E10691="Massachusetts", Table1[[#This Row],[price]]*$L$2, 1))</f>
        <v>402000</v>
      </c>
    </row>
    <row r="10692" spans="1:9" x14ac:dyDescent="0.25">
      <c r="A10692" s="2">
        <v>41824</v>
      </c>
      <c r="B10692" s="1">
        <f t="shared" si="334"/>
        <v>2014</v>
      </c>
      <c r="C10692" s="1">
        <f t="shared" si="335"/>
        <v>3</v>
      </c>
      <c r="D10692">
        <v>2905</v>
      </c>
      <c r="E10692" t="s">
        <v>36</v>
      </c>
      <c r="F10692" s="4">
        <v>465000</v>
      </c>
      <c r="G10692" t="s">
        <v>5</v>
      </c>
      <c r="H10692">
        <v>4</v>
      </c>
      <c r="I10692" s="4">
        <f>IF(E10692="Rhode Island", Table1[[#This Row],[price]]*$L$3, IF(E10692="Massachusetts", Table1[[#This Row],[price]]*$L$2, 1))</f>
        <v>465000</v>
      </c>
    </row>
    <row r="10693" spans="1:9" x14ac:dyDescent="0.25">
      <c r="A10693" s="2">
        <v>41824</v>
      </c>
      <c r="B10693" s="1">
        <f t="shared" si="334"/>
        <v>2014</v>
      </c>
      <c r="C10693" s="1">
        <f t="shared" si="335"/>
        <v>3</v>
      </c>
      <c r="D10693">
        <v>2902</v>
      </c>
      <c r="E10693" t="s">
        <v>36</v>
      </c>
      <c r="F10693" s="4">
        <v>554000</v>
      </c>
      <c r="G10693" t="s">
        <v>5</v>
      </c>
      <c r="H10693">
        <v>4</v>
      </c>
      <c r="I10693" s="4">
        <f>IF(E10693="Rhode Island", Table1[[#This Row],[price]]*$L$3, IF(E10693="Massachusetts", Table1[[#This Row],[price]]*$L$2, 1))</f>
        <v>554000</v>
      </c>
    </row>
    <row r="10694" spans="1:9" x14ac:dyDescent="0.25">
      <c r="A10694" s="2">
        <v>41824</v>
      </c>
      <c r="B10694" s="1">
        <f t="shared" si="334"/>
        <v>2014</v>
      </c>
      <c r="C10694" s="1">
        <f t="shared" si="335"/>
        <v>3</v>
      </c>
      <c r="D10694">
        <v>2615</v>
      </c>
      <c r="E10694" t="s">
        <v>37</v>
      </c>
      <c r="F10694" s="4">
        <v>565000</v>
      </c>
      <c r="G10694" t="s">
        <v>5</v>
      </c>
      <c r="H10694">
        <v>4</v>
      </c>
      <c r="I10694" s="4">
        <f>IF(E10694="Rhode Island", Table1[[#This Row],[price]]*$L$3, IF(E10694="Massachusetts", Table1[[#This Row],[price]]*$L$2, 1))</f>
        <v>565000</v>
      </c>
    </row>
    <row r="10695" spans="1:9" x14ac:dyDescent="0.25">
      <c r="A10695" s="2">
        <v>41824</v>
      </c>
      <c r="B10695" s="1">
        <f t="shared" si="334"/>
        <v>2014</v>
      </c>
      <c r="C10695" s="1">
        <f t="shared" si="335"/>
        <v>3</v>
      </c>
      <c r="D10695">
        <v>2602</v>
      </c>
      <c r="E10695" t="s">
        <v>37</v>
      </c>
      <c r="F10695" s="4">
        <v>620730</v>
      </c>
      <c r="G10695" t="s">
        <v>5</v>
      </c>
      <c r="H10695">
        <v>3</v>
      </c>
      <c r="I10695" s="4">
        <f>IF(E10695="Rhode Island", Table1[[#This Row],[price]]*$L$3, IF(E10695="Massachusetts", Table1[[#This Row],[price]]*$L$2, 1))</f>
        <v>620730</v>
      </c>
    </row>
    <row r="10696" spans="1:9" x14ac:dyDescent="0.25">
      <c r="A10696" s="2">
        <v>41824</v>
      </c>
      <c r="B10696" s="1">
        <f t="shared" si="334"/>
        <v>2014</v>
      </c>
      <c r="C10696" s="1">
        <f t="shared" si="335"/>
        <v>3</v>
      </c>
      <c r="D10696">
        <v>2607</v>
      </c>
      <c r="E10696" t="s">
        <v>37</v>
      </c>
      <c r="F10696" s="4">
        <v>635000</v>
      </c>
      <c r="G10696" t="s">
        <v>5</v>
      </c>
      <c r="H10696">
        <v>3</v>
      </c>
      <c r="I10696" s="4">
        <f>IF(E10696="Rhode Island", Table1[[#This Row],[price]]*$L$3, IF(E10696="Massachusetts", Table1[[#This Row],[price]]*$L$2, 1))</f>
        <v>635000</v>
      </c>
    </row>
    <row r="10697" spans="1:9" x14ac:dyDescent="0.25">
      <c r="A10697" s="2">
        <v>41824</v>
      </c>
      <c r="B10697" s="1">
        <f t="shared" si="334"/>
        <v>2014</v>
      </c>
      <c r="C10697" s="1">
        <f t="shared" si="335"/>
        <v>3</v>
      </c>
      <c r="D10697">
        <v>2913</v>
      </c>
      <c r="E10697" t="s">
        <v>36</v>
      </c>
      <c r="F10697" s="4">
        <v>663251</v>
      </c>
      <c r="G10697" t="s">
        <v>5</v>
      </c>
      <c r="H10697">
        <v>4</v>
      </c>
      <c r="I10697" s="4">
        <f>IF(E10697="Rhode Island", Table1[[#This Row],[price]]*$L$3, IF(E10697="Massachusetts", Table1[[#This Row],[price]]*$L$2, 1))</f>
        <v>663251</v>
      </c>
    </row>
    <row r="10698" spans="1:9" x14ac:dyDescent="0.25">
      <c r="A10698" s="2">
        <v>41824</v>
      </c>
      <c r="B10698" s="1">
        <f t="shared" si="334"/>
        <v>2014</v>
      </c>
      <c r="C10698" s="1">
        <f t="shared" si="335"/>
        <v>3</v>
      </c>
      <c r="D10698">
        <v>2913</v>
      </c>
      <c r="E10698" t="s">
        <v>36</v>
      </c>
      <c r="F10698" s="4">
        <v>775000</v>
      </c>
      <c r="G10698" t="s">
        <v>5</v>
      </c>
      <c r="H10698">
        <v>4</v>
      </c>
      <c r="I10698" s="4">
        <f>IF(E10698="Rhode Island", Table1[[#This Row],[price]]*$L$3, IF(E10698="Massachusetts", Table1[[#This Row],[price]]*$L$2, 1))</f>
        <v>775000</v>
      </c>
    </row>
    <row r="10699" spans="1:9" x14ac:dyDescent="0.25">
      <c r="A10699" s="2">
        <v>41824</v>
      </c>
      <c r="B10699" s="1">
        <f t="shared" si="334"/>
        <v>2014</v>
      </c>
      <c r="C10699" s="1">
        <f t="shared" si="335"/>
        <v>3</v>
      </c>
      <c r="D10699">
        <v>2601</v>
      </c>
      <c r="E10699" t="s">
        <v>37</v>
      </c>
      <c r="F10699" s="4">
        <v>489500</v>
      </c>
      <c r="G10699" t="s">
        <v>6</v>
      </c>
      <c r="H10699">
        <v>1</v>
      </c>
      <c r="I10699" s="4">
        <f>IF(E10699="Rhode Island", Table1[[#This Row],[price]]*$L$3, IF(E10699="Massachusetts", Table1[[#This Row],[price]]*$L$2, 1))</f>
        <v>489500</v>
      </c>
    </row>
    <row r="10700" spans="1:9" x14ac:dyDescent="0.25">
      <c r="A10700" s="2">
        <v>41824</v>
      </c>
      <c r="B10700" s="1">
        <f t="shared" si="334"/>
        <v>2014</v>
      </c>
      <c r="C10700" s="1">
        <f t="shared" si="335"/>
        <v>3</v>
      </c>
      <c r="D10700">
        <v>2612</v>
      </c>
      <c r="E10700" t="s">
        <v>37</v>
      </c>
      <c r="F10700" s="4">
        <v>517000</v>
      </c>
      <c r="G10700" t="s">
        <v>6</v>
      </c>
      <c r="H10700">
        <v>2</v>
      </c>
      <c r="I10700" s="4">
        <f>IF(E10700="Rhode Island", Table1[[#This Row],[price]]*$L$3, IF(E10700="Massachusetts", Table1[[#This Row],[price]]*$L$2, 1))</f>
        <v>517000</v>
      </c>
    </row>
    <row r="10701" spans="1:9" x14ac:dyDescent="0.25">
      <c r="A10701" s="2">
        <v>41825</v>
      </c>
      <c r="B10701" s="1">
        <f t="shared" si="334"/>
        <v>2014</v>
      </c>
      <c r="C10701" s="1">
        <f t="shared" si="335"/>
        <v>3</v>
      </c>
      <c r="D10701">
        <v>2913</v>
      </c>
      <c r="E10701" t="s">
        <v>36</v>
      </c>
      <c r="F10701" s="4">
        <v>440000</v>
      </c>
      <c r="G10701" t="s">
        <v>5</v>
      </c>
      <c r="H10701">
        <v>3</v>
      </c>
      <c r="I10701" s="4">
        <f>IF(E10701="Rhode Island", Table1[[#This Row],[price]]*$L$3, IF(E10701="Massachusetts", Table1[[#This Row],[price]]*$L$2, 1))</f>
        <v>440000</v>
      </c>
    </row>
    <row r="10702" spans="1:9" x14ac:dyDescent="0.25">
      <c r="A10702" s="2">
        <v>41825</v>
      </c>
      <c r="B10702" s="1">
        <f t="shared" si="334"/>
        <v>2014</v>
      </c>
      <c r="C10702" s="1">
        <f t="shared" si="335"/>
        <v>3</v>
      </c>
      <c r="D10702">
        <v>2617</v>
      </c>
      <c r="E10702" t="s">
        <v>37</v>
      </c>
      <c r="F10702" s="4">
        <v>564000</v>
      </c>
      <c r="G10702" t="s">
        <v>5</v>
      </c>
      <c r="H10702">
        <v>3</v>
      </c>
      <c r="I10702" s="4">
        <f>IF(E10702="Rhode Island", Table1[[#This Row],[price]]*$L$3, IF(E10702="Massachusetts", Table1[[#This Row],[price]]*$L$2, 1))</f>
        <v>564000</v>
      </c>
    </row>
    <row r="10703" spans="1:9" x14ac:dyDescent="0.25">
      <c r="A10703" s="2">
        <v>41825</v>
      </c>
      <c r="B10703" s="1">
        <f t="shared" si="334"/>
        <v>2014</v>
      </c>
      <c r="C10703" s="1">
        <f t="shared" si="335"/>
        <v>3</v>
      </c>
      <c r="D10703">
        <v>2602</v>
      </c>
      <c r="E10703" t="s">
        <v>37</v>
      </c>
      <c r="F10703" s="4">
        <v>625000</v>
      </c>
      <c r="G10703" t="s">
        <v>5</v>
      </c>
      <c r="H10703">
        <v>3</v>
      </c>
      <c r="I10703" s="4">
        <f>IF(E10703="Rhode Island", Table1[[#This Row],[price]]*$L$3, IF(E10703="Massachusetts", Table1[[#This Row],[price]]*$L$2, 1))</f>
        <v>625000</v>
      </c>
    </row>
    <row r="10704" spans="1:9" x14ac:dyDescent="0.25">
      <c r="A10704" s="2">
        <v>41825</v>
      </c>
      <c r="B10704" s="1">
        <f t="shared" si="334"/>
        <v>2014</v>
      </c>
      <c r="C10704" s="1">
        <f t="shared" si="335"/>
        <v>3</v>
      </c>
      <c r="D10704">
        <v>2614</v>
      </c>
      <c r="E10704" t="s">
        <v>37</v>
      </c>
      <c r="F10704" s="4">
        <v>920000</v>
      </c>
      <c r="G10704" t="s">
        <v>5</v>
      </c>
      <c r="H10704">
        <v>4</v>
      </c>
      <c r="I10704" s="4">
        <f>IF(E10704="Rhode Island", Table1[[#This Row],[price]]*$L$3, IF(E10704="Massachusetts", Table1[[#This Row],[price]]*$L$2, 1))</f>
        <v>920000</v>
      </c>
    </row>
    <row r="10705" spans="1:9" x14ac:dyDescent="0.25">
      <c r="A10705" s="2">
        <v>41825</v>
      </c>
      <c r="B10705" s="1">
        <f t="shared" si="334"/>
        <v>2014</v>
      </c>
      <c r="C10705" s="1">
        <f t="shared" si="335"/>
        <v>3</v>
      </c>
      <c r="D10705">
        <v>2605</v>
      </c>
      <c r="E10705" t="s">
        <v>37</v>
      </c>
      <c r="F10705" s="4">
        <v>973000</v>
      </c>
      <c r="G10705" t="s">
        <v>5</v>
      </c>
      <c r="H10705">
        <v>5</v>
      </c>
      <c r="I10705" s="4">
        <f>IF(E10705="Rhode Island", Table1[[#This Row],[price]]*$L$3, IF(E10705="Massachusetts", Table1[[#This Row],[price]]*$L$2, 1))</f>
        <v>973000</v>
      </c>
    </row>
    <row r="10706" spans="1:9" x14ac:dyDescent="0.25">
      <c r="A10706" s="2">
        <v>41825</v>
      </c>
      <c r="B10706" s="1">
        <f t="shared" si="334"/>
        <v>2014</v>
      </c>
      <c r="C10706" s="1">
        <f t="shared" si="335"/>
        <v>3</v>
      </c>
      <c r="D10706">
        <v>2612</v>
      </c>
      <c r="E10706" t="s">
        <v>37</v>
      </c>
      <c r="F10706" s="4">
        <v>1037000</v>
      </c>
      <c r="G10706" t="s">
        <v>5</v>
      </c>
      <c r="H10706">
        <v>4</v>
      </c>
      <c r="I10706" s="4">
        <f>IF(E10706="Rhode Island", Table1[[#This Row],[price]]*$L$3, IF(E10706="Massachusetts", Table1[[#This Row],[price]]*$L$2, 1))</f>
        <v>1037000</v>
      </c>
    </row>
    <row r="10707" spans="1:9" x14ac:dyDescent="0.25">
      <c r="A10707" s="2">
        <v>41825</v>
      </c>
      <c r="B10707" s="1">
        <f t="shared" si="334"/>
        <v>2014</v>
      </c>
      <c r="C10707" s="1">
        <f t="shared" si="335"/>
        <v>3</v>
      </c>
      <c r="D10707">
        <v>2612</v>
      </c>
      <c r="E10707" t="s">
        <v>37</v>
      </c>
      <c r="F10707" s="4">
        <v>810000</v>
      </c>
      <c r="G10707" t="s">
        <v>6</v>
      </c>
      <c r="H10707">
        <v>3</v>
      </c>
      <c r="I10707" s="4">
        <f>IF(E10707="Rhode Island", Table1[[#This Row],[price]]*$L$3, IF(E10707="Massachusetts", Table1[[#This Row],[price]]*$L$2, 1))</f>
        <v>810000</v>
      </c>
    </row>
    <row r="10708" spans="1:9" x14ac:dyDescent="0.25">
      <c r="A10708" s="2">
        <v>41827</v>
      </c>
      <c r="B10708" s="1">
        <f t="shared" si="334"/>
        <v>2014</v>
      </c>
      <c r="C10708" s="1">
        <f t="shared" si="335"/>
        <v>3</v>
      </c>
      <c r="D10708">
        <v>2905</v>
      </c>
      <c r="E10708" t="s">
        <v>36</v>
      </c>
      <c r="F10708" s="4">
        <v>407000</v>
      </c>
      <c r="G10708" t="s">
        <v>5</v>
      </c>
      <c r="H10708">
        <v>2</v>
      </c>
      <c r="I10708" s="4">
        <f>IF(E10708="Rhode Island", Table1[[#This Row],[price]]*$L$3, IF(E10708="Massachusetts", Table1[[#This Row],[price]]*$L$2, 1))</f>
        <v>407000</v>
      </c>
    </row>
    <row r="10709" spans="1:9" x14ac:dyDescent="0.25">
      <c r="A10709" s="2">
        <v>41827</v>
      </c>
      <c r="B10709" s="1">
        <f t="shared" si="334"/>
        <v>2014</v>
      </c>
      <c r="C10709" s="1">
        <f t="shared" si="335"/>
        <v>3</v>
      </c>
      <c r="D10709">
        <v>2906</v>
      </c>
      <c r="E10709" t="s">
        <v>36</v>
      </c>
      <c r="F10709" s="4">
        <v>415000</v>
      </c>
      <c r="G10709" t="s">
        <v>5</v>
      </c>
      <c r="H10709">
        <v>3</v>
      </c>
      <c r="I10709" s="4">
        <f>IF(E10709="Rhode Island", Table1[[#This Row],[price]]*$L$3, IF(E10709="Massachusetts", Table1[[#This Row],[price]]*$L$2, 1))</f>
        <v>415000</v>
      </c>
    </row>
    <row r="10710" spans="1:9" x14ac:dyDescent="0.25">
      <c r="A10710" s="2">
        <v>41827</v>
      </c>
      <c r="B10710" s="1">
        <f t="shared" si="334"/>
        <v>2014</v>
      </c>
      <c r="C10710" s="1">
        <f t="shared" si="335"/>
        <v>3</v>
      </c>
      <c r="D10710">
        <v>2905</v>
      </c>
      <c r="E10710" t="s">
        <v>36</v>
      </c>
      <c r="F10710" s="4">
        <v>417000</v>
      </c>
      <c r="G10710" t="s">
        <v>5</v>
      </c>
      <c r="H10710">
        <v>3</v>
      </c>
      <c r="I10710" s="4">
        <f>IF(E10710="Rhode Island", Table1[[#This Row],[price]]*$L$3, IF(E10710="Massachusetts", Table1[[#This Row],[price]]*$L$2, 1))</f>
        <v>417000</v>
      </c>
    </row>
    <row r="10711" spans="1:9" x14ac:dyDescent="0.25">
      <c r="A10711" s="2">
        <v>41827</v>
      </c>
      <c r="B10711" s="1">
        <f t="shared" si="334"/>
        <v>2014</v>
      </c>
      <c r="C10711" s="1">
        <f t="shared" si="335"/>
        <v>3</v>
      </c>
      <c r="D10711">
        <v>2604</v>
      </c>
      <c r="E10711" t="s">
        <v>37</v>
      </c>
      <c r="F10711" s="4">
        <v>530000</v>
      </c>
      <c r="G10711" t="s">
        <v>5</v>
      </c>
      <c r="H10711">
        <v>3</v>
      </c>
      <c r="I10711" s="4">
        <f>IF(E10711="Rhode Island", Table1[[#This Row],[price]]*$L$3, IF(E10711="Massachusetts", Table1[[#This Row],[price]]*$L$2, 1))</f>
        <v>530000</v>
      </c>
    </row>
    <row r="10712" spans="1:9" x14ac:dyDescent="0.25">
      <c r="A10712" s="2">
        <v>41827</v>
      </c>
      <c r="B10712" s="1">
        <f t="shared" si="334"/>
        <v>2014</v>
      </c>
      <c r="C10712" s="1">
        <f t="shared" si="335"/>
        <v>3</v>
      </c>
      <c r="D10712">
        <v>2913</v>
      </c>
      <c r="E10712" t="s">
        <v>36</v>
      </c>
      <c r="F10712" s="4">
        <v>605000</v>
      </c>
      <c r="G10712" t="s">
        <v>5</v>
      </c>
      <c r="H10712">
        <v>4</v>
      </c>
      <c r="I10712" s="4">
        <f>IF(E10712="Rhode Island", Table1[[#This Row],[price]]*$L$3, IF(E10712="Massachusetts", Table1[[#This Row],[price]]*$L$2, 1))</f>
        <v>605000</v>
      </c>
    </row>
    <row r="10713" spans="1:9" x14ac:dyDescent="0.25">
      <c r="A10713" s="2">
        <v>41827</v>
      </c>
      <c r="B10713" s="1">
        <f t="shared" si="334"/>
        <v>2014</v>
      </c>
      <c r="C10713" s="1">
        <f t="shared" si="335"/>
        <v>3</v>
      </c>
      <c r="D10713">
        <v>2602</v>
      </c>
      <c r="E10713" t="s">
        <v>37</v>
      </c>
      <c r="F10713" s="4">
        <v>745000</v>
      </c>
      <c r="G10713" t="s">
        <v>5</v>
      </c>
      <c r="H10713">
        <v>4</v>
      </c>
      <c r="I10713" s="4">
        <f>IF(E10713="Rhode Island", Table1[[#This Row],[price]]*$L$3, IF(E10713="Massachusetts", Table1[[#This Row],[price]]*$L$2, 1))</f>
        <v>745000</v>
      </c>
    </row>
    <row r="10714" spans="1:9" x14ac:dyDescent="0.25">
      <c r="A10714" s="2">
        <v>41827</v>
      </c>
      <c r="B10714" s="1">
        <f t="shared" si="334"/>
        <v>2014</v>
      </c>
      <c r="C10714" s="1">
        <f t="shared" si="335"/>
        <v>3</v>
      </c>
      <c r="D10714">
        <v>2600</v>
      </c>
      <c r="E10714" t="s">
        <v>37</v>
      </c>
      <c r="F10714" s="4">
        <v>1975000</v>
      </c>
      <c r="G10714" t="s">
        <v>5</v>
      </c>
      <c r="H10714">
        <v>4</v>
      </c>
      <c r="I10714" s="4">
        <f>IF(E10714="Rhode Island", Table1[[#This Row],[price]]*$L$3, IF(E10714="Massachusetts", Table1[[#This Row],[price]]*$L$2, 1))</f>
        <v>1975000</v>
      </c>
    </row>
    <row r="10715" spans="1:9" x14ac:dyDescent="0.25">
      <c r="A10715" s="2">
        <v>41828</v>
      </c>
      <c r="B10715" s="1">
        <f t="shared" si="334"/>
        <v>2014</v>
      </c>
      <c r="C10715" s="1">
        <f t="shared" si="335"/>
        <v>3</v>
      </c>
      <c r="D10715">
        <v>2612</v>
      </c>
      <c r="E10715" t="s">
        <v>37</v>
      </c>
      <c r="F10715" s="4">
        <v>411000</v>
      </c>
      <c r="G10715" t="s">
        <v>5</v>
      </c>
      <c r="H10715">
        <v>2</v>
      </c>
      <c r="I10715" s="4">
        <f>IF(E10715="Rhode Island", Table1[[#This Row],[price]]*$L$3, IF(E10715="Massachusetts", Table1[[#This Row],[price]]*$L$2, 1))</f>
        <v>411000</v>
      </c>
    </row>
    <row r="10716" spans="1:9" x14ac:dyDescent="0.25">
      <c r="A10716" s="2">
        <v>41828</v>
      </c>
      <c r="B10716" s="1">
        <f t="shared" si="334"/>
        <v>2014</v>
      </c>
      <c r="C10716" s="1">
        <f t="shared" si="335"/>
        <v>3</v>
      </c>
      <c r="D10716">
        <v>2614</v>
      </c>
      <c r="E10716" t="s">
        <v>37</v>
      </c>
      <c r="F10716" s="4">
        <v>458150</v>
      </c>
      <c r="G10716" t="s">
        <v>5</v>
      </c>
      <c r="H10716">
        <v>4</v>
      </c>
      <c r="I10716" s="4">
        <f>IF(E10716="Rhode Island", Table1[[#This Row],[price]]*$L$3, IF(E10716="Massachusetts", Table1[[#This Row],[price]]*$L$2, 1))</f>
        <v>458150</v>
      </c>
    </row>
    <row r="10717" spans="1:9" x14ac:dyDescent="0.25">
      <c r="A10717" s="2">
        <v>41828</v>
      </c>
      <c r="B10717" s="1">
        <f t="shared" si="334"/>
        <v>2014</v>
      </c>
      <c r="C10717" s="1">
        <f t="shared" si="335"/>
        <v>3</v>
      </c>
      <c r="D10717">
        <v>2913</v>
      </c>
      <c r="E10717" t="s">
        <v>36</v>
      </c>
      <c r="F10717" s="4">
        <v>480000</v>
      </c>
      <c r="G10717" t="s">
        <v>5</v>
      </c>
      <c r="H10717">
        <v>3</v>
      </c>
      <c r="I10717" s="4">
        <f>IF(E10717="Rhode Island", Table1[[#This Row],[price]]*$L$3, IF(E10717="Massachusetts", Table1[[#This Row],[price]]*$L$2, 1))</f>
        <v>480000</v>
      </c>
    </row>
    <row r="10718" spans="1:9" x14ac:dyDescent="0.25">
      <c r="A10718" s="2">
        <v>41828</v>
      </c>
      <c r="B10718" s="1">
        <f t="shared" si="334"/>
        <v>2014</v>
      </c>
      <c r="C10718" s="1">
        <f t="shared" si="335"/>
        <v>3</v>
      </c>
      <c r="D10718">
        <v>2903</v>
      </c>
      <c r="E10718" t="s">
        <v>36</v>
      </c>
      <c r="F10718" s="4">
        <v>505000</v>
      </c>
      <c r="G10718" t="s">
        <v>5</v>
      </c>
      <c r="H10718">
        <v>4</v>
      </c>
      <c r="I10718" s="4">
        <f>IF(E10718="Rhode Island", Table1[[#This Row],[price]]*$L$3, IF(E10718="Massachusetts", Table1[[#This Row],[price]]*$L$2, 1))</f>
        <v>505000</v>
      </c>
    </row>
    <row r="10719" spans="1:9" x14ac:dyDescent="0.25">
      <c r="A10719" s="2">
        <v>41828</v>
      </c>
      <c r="B10719" s="1">
        <f t="shared" si="334"/>
        <v>2014</v>
      </c>
      <c r="C10719" s="1">
        <f t="shared" si="335"/>
        <v>3</v>
      </c>
      <c r="D10719">
        <v>2912</v>
      </c>
      <c r="E10719" t="s">
        <v>36</v>
      </c>
      <c r="F10719" s="4">
        <v>664000</v>
      </c>
      <c r="G10719" t="s">
        <v>5</v>
      </c>
      <c r="H10719">
        <v>4</v>
      </c>
      <c r="I10719" s="4">
        <f>IF(E10719="Rhode Island", Table1[[#This Row],[price]]*$L$3, IF(E10719="Massachusetts", Table1[[#This Row],[price]]*$L$2, 1))</f>
        <v>664000</v>
      </c>
    </row>
    <row r="10720" spans="1:9" x14ac:dyDescent="0.25">
      <c r="A10720" s="2">
        <v>41828</v>
      </c>
      <c r="B10720" s="1">
        <f t="shared" si="334"/>
        <v>2014</v>
      </c>
      <c r="C10720" s="1">
        <f t="shared" si="335"/>
        <v>3</v>
      </c>
      <c r="D10720">
        <v>2913</v>
      </c>
      <c r="E10720" t="s">
        <v>36</v>
      </c>
      <c r="F10720" s="4">
        <v>750000</v>
      </c>
      <c r="G10720" t="s">
        <v>5</v>
      </c>
      <c r="H10720">
        <v>5</v>
      </c>
      <c r="I10720" s="4">
        <f>IF(E10720="Rhode Island", Table1[[#This Row],[price]]*$L$3, IF(E10720="Massachusetts", Table1[[#This Row],[price]]*$L$2, 1))</f>
        <v>750000</v>
      </c>
    </row>
    <row r="10721" spans="1:9" x14ac:dyDescent="0.25">
      <c r="A10721" s="2">
        <v>41829</v>
      </c>
      <c r="B10721" s="1">
        <f t="shared" si="334"/>
        <v>2014</v>
      </c>
      <c r="C10721" s="1">
        <f t="shared" si="335"/>
        <v>3</v>
      </c>
      <c r="D10721">
        <v>2615</v>
      </c>
      <c r="E10721" t="s">
        <v>37</v>
      </c>
      <c r="F10721" s="4">
        <v>510000</v>
      </c>
      <c r="G10721" t="s">
        <v>5</v>
      </c>
      <c r="H10721">
        <v>4</v>
      </c>
      <c r="I10721" s="4">
        <f>IF(E10721="Rhode Island", Table1[[#This Row],[price]]*$L$3, IF(E10721="Massachusetts", Table1[[#This Row],[price]]*$L$2, 1))</f>
        <v>510000</v>
      </c>
    </row>
    <row r="10722" spans="1:9" x14ac:dyDescent="0.25">
      <c r="A10722" s="2">
        <v>41829</v>
      </c>
      <c r="B10722" s="1">
        <f t="shared" si="334"/>
        <v>2014</v>
      </c>
      <c r="C10722" s="1">
        <f t="shared" si="335"/>
        <v>3</v>
      </c>
      <c r="D10722">
        <v>2905</v>
      </c>
      <c r="E10722" t="s">
        <v>36</v>
      </c>
      <c r="F10722" s="4">
        <v>522000</v>
      </c>
      <c r="G10722" t="s">
        <v>5</v>
      </c>
      <c r="H10722">
        <v>4</v>
      </c>
      <c r="I10722" s="4">
        <f>IF(E10722="Rhode Island", Table1[[#This Row],[price]]*$L$3, IF(E10722="Massachusetts", Table1[[#This Row],[price]]*$L$2, 1))</f>
        <v>522000</v>
      </c>
    </row>
    <row r="10723" spans="1:9" x14ac:dyDescent="0.25">
      <c r="A10723" s="2">
        <v>41829</v>
      </c>
      <c r="B10723" s="1">
        <f t="shared" si="334"/>
        <v>2014</v>
      </c>
      <c r="C10723" s="1">
        <f t="shared" si="335"/>
        <v>3</v>
      </c>
      <c r="D10723">
        <v>2603</v>
      </c>
      <c r="E10723" t="s">
        <v>37</v>
      </c>
      <c r="F10723" s="4">
        <v>755000</v>
      </c>
      <c r="G10723" t="s">
        <v>5</v>
      </c>
      <c r="H10723">
        <v>3</v>
      </c>
      <c r="I10723" s="4">
        <f>IF(E10723="Rhode Island", Table1[[#This Row],[price]]*$L$3, IF(E10723="Massachusetts", Table1[[#This Row],[price]]*$L$2, 1))</f>
        <v>755000</v>
      </c>
    </row>
    <row r="10724" spans="1:9" x14ac:dyDescent="0.25">
      <c r="A10724" s="2">
        <v>41829</v>
      </c>
      <c r="B10724" s="1">
        <f t="shared" si="334"/>
        <v>2014</v>
      </c>
      <c r="C10724" s="1">
        <f t="shared" si="335"/>
        <v>3</v>
      </c>
      <c r="D10724">
        <v>2612</v>
      </c>
      <c r="E10724" t="s">
        <v>37</v>
      </c>
      <c r="F10724" s="4">
        <v>323000</v>
      </c>
      <c r="G10724" t="s">
        <v>6</v>
      </c>
      <c r="H10724">
        <v>1</v>
      </c>
      <c r="I10724" s="4">
        <f>IF(E10724="Rhode Island", Table1[[#This Row],[price]]*$L$3, IF(E10724="Massachusetts", Table1[[#This Row],[price]]*$L$2, 1))</f>
        <v>323000</v>
      </c>
    </row>
    <row r="10725" spans="1:9" x14ac:dyDescent="0.25">
      <c r="A10725" s="2">
        <v>41829</v>
      </c>
      <c r="B10725" s="1">
        <f t="shared" si="334"/>
        <v>2014</v>
      </c>
      <c r="C10725" s="1">
        <f t="shared" si="335"/>
        <v>3</v>
      </c>
      <c r="D10725">
        <v>2602</v>
      </c>
      <c r="E10725" t="s">
        <v>37</v>
      </c>
      <c r="F10725" s="4">
        <v>340000</v>
      </c>
      <c r="G10725" t="s">
        <v>6</v>
      </c>
      <c r="H10725">
        <v>2</v>
      </c>
      <c r="I10725" s="4">
        <f>IF(E10725="Rhode Island", Table1[[#This Row],[price]]*$L$3, IF(E10725="Massachusetts", Table1[[#This Row],[price]]*$L$2, 1))</f>
        <v>340000</v>
      </c>
    </row>
    <row r="10726" spans="1:9" x14ac:dyDescent="0.25">
      <c r="A10726" s="2">
        <v>41829</v>
      </c>
      <c r="B10726" s="1">
        <f t="shared" si="334"/>
        <v>2014</v>
      </c>
      <c r="C10726" s="1">
        <f t="shared" si="335"/>
        <v>3</v>
      </c>
      <c r="D10726">
        <v>2617</v>
      </c>
      <c r="E10726" t="s">
        <v>37</v>
      </c>
      <c r="F10726" s="4">
        <v>367500</v>
      </c>
      <c r="G10726" t="s">
        <v>6</v>
      </c>
      <c r="H10726">
        <v>1</v>
      </c>
      <c r="I10726" s="4">
        <f>IF(E10726="Rhode Island", Table1[[#This Row],[price]]*$L$3, IF(E10726="Massachusetts", Table1[[#This Row],[price]]*$L$2, 1))</f>
        <v>367500</v>
      </c>
    </row>
    <row r="10727" spans="1:9" x14ac:dyDescent="0.25">
      <c r="A10727" s="2">
        <v>41830</v>
      </c>
      <c r="B10727" s="1">
        <f t="shared" si="334"/>
        <v>2014</v>
      </c>
      <c r="C10727" s="1">
        <f t="shared" si="335"/>
        <v>3</v>
      </c>
      <c r="D10727">
        <v>2906</v>
      </c>
      <c r="E10727" t="s">
        <v>36</v>
      </c>
      <c r="F10727" s="4">
        <v>385000</v>
      </c>
      <c r="G10727" t="s">
        <v>5</v>
      </c>
      <c r="H10727">
        <v>3</v>
      </c>
      <c r="I10727" s="4">
        <f>IF(E10727="Rhode Island", Table1[[#This Row],[price]]*$L$3, IF(E10727="Massachusetts", Table1[[#This Row],[price]]*$L$2, 1))</f>
        <v>385000</v>
      </c>
    </row>
    <row r="10728" spans="1:9" x14ac:dyDescent="0.25">
      <c r="A10728" s="2">
        <v>41830</v>
      </c>
      <c r="B10728" s="1">
        <f t="shared" si="334"/>
        <v>2014</v>
      </c>
      <c r="C10728" s="1">
        <f t="shared" si="335"/>
        <v>3</v>
      </c>
      <c r="D10728">
        <v>2914</v>
      </c>
      <c r="E10728" t="s">
        <v>36</v>
      </c>
      <c r="F10728" s="4">
        <v>405000</v>
      </c>
      <c r="G10728" t="s">
        <v>5</v>
      </c>
      <c r="H10728">
        <v>3</v>
      </c>
      <c r="I10728" s="4">
        <f>IF(E10728="Rhode Island", Table1[[#This Row],[price]]*$L$3, IF(E10728="Massachusetts", Table1[[#This Row],[price]]*$L$2, 1))</f>
        <v>405000</v>
      </c>
    </row>
    <row r="10729" spans="1:9" x14ac:dyDescent="0.25">
      <c r="A10729" s="2">
        <v>41830</v>
      </c>
      <c r="B10729" s="1">
        <f t="shared" si="334"/>
        <v>2014</v>
      </c>
      <c r="C10729" s="1">
        <f t="shared" si="335"/>
        <v>3</v>
      </c>
      <c r="D10729">
        <v>2913</v>
      </c>
      <c r="E10729" t="s">
        <v>36</v>
      </c>
      <c r="F10729" s="4">
        <v>430000</v>
      </c>
      <c r="G10729" t="s">
        <v>5</v>
      </c>
      <c r="H10729">
        <v>3</v>
      </c>
      <c r="I10729" s="4">
        <f>IF(E10729="Rhode Island", Table1[[#This Row],[price]]*$L$3, IF(E10729="Massachusetts", Table1[[#This Row],[price]]*$L$2, 1))</f>
        <v>430000</v>
      </c>
    </row>
    <row r="10730" spans="1:9" x14ac:dyDescent="0.25">
      <c r="A10730" s="2">
        <v>41830</v>
      </c>
      <c r="B10730" s="1">
        <f t="shared" si="334"/>
        <v>2014</v>
      </c>
      <c r="C10730" s="1">
        <f t="shared" si="335"/>
        <v>3</v>
      </c>
      <c r="D10730">
        <v>2913</v>
      </c>
      <c r="E10730" t="s">
        <v>36</v>
      </c>
      <c r="F10730" s="4">
        <v>435000</v>
      </c>
      <c r="G10730" t="s">
        <v>5</v>
      </c>
      <c r="H10730">
        <v>3</v>
      </c>
      <c r="I10730" s="4">
        <f>IF(E10730="Rhode Island", Table1[[#This Row],[price]]*$L$3, IF(E10730="Massachusetts", Table1[[#This Row],[price]]*$L$2, 1))</f>
        <v>435000</v>
      </c>
    </row>
    <row r="10731" spans="1:9" x14ac:dyDescent="0.25">
      <c r="A10731" s="2">
        <v>41830</v>
      </c>
      <c r="B10731" s="1">
        <f t="shared" si="334"/>
        <v>2014</v>
      </c>
      <c r="C10731" s="1">
        <f t="shared" si="335"/>
        <v>3</v>
      </c>
      <c r="D10731">
        <v>2614</v>
      </c>
      <c r="E10731" t="s">
        <v>37</v>
      </c>
      <c r="F10731" s="4">
        <v>440000</v>
      </c>
      <c r="G10731" t="s">
        <v>5</v>
      </c>
      <c r="H10731">
        <v>3</v>
      </c>
      <c r="I10731" s="4">
        <f>IF(E10731="Rhode Island", Table1[[#This Row],[price]]*$L$3, IF(E10731="Massachusetts", Table1[[#This Row],[price]]*$L$2, 1))</f>
        <v>440000</v>
      </c>
    </row>
    <row r="10732" spans="1:9" x14ac:dyDescent="0.25">
      <c r="A10732" s="2">
        <v>41830</v>
      </c>
      <c r="B10732" s="1">
        <f t="shared" si="334"/>
        <v>2014</v>
      </c>
      <c r="C10732" s="1">
        <f t="shared" si="335"/>
        <v>3</v>
      </c>
      <c r="D10732">
        <v>2902</v>
      </c>
      <c r="E10732" t="s">
        <v>36</v>
      </c>
      <c r="F10732" s="4">
        <v>460000</v>
      </c>
      <c r="G10732" t="s">
        <v>5</v>
      </c>
      <c r="H10732">
        <v>3</v>
      </c>
      <c r="I10732" s="4">
        <f>IF(E10732="Rhode Island", Table1[[#This Row],[price]]*$L$3, IF(E10732="Massachusetts", Table1[[#This Row],[price]]*$L$2, 1))</f>
        <v>460000</v>
      </c>
    </row>
    <row r="10733" spans="1:9" x14ac:dyDescent="0.25">
      <c r="A10733" s="2">
        <v>41830</v>
      </c>
      <c r="B10733" s="1">
        <f t="shared" si="334"/>
        <v>2014</v>
      </c>
      <c r="C10733" s="1">
        <f t="shared" si="335"/>
        <v>3</v>
      </c>
      <c r="D10733">
        <v>2905</v>
      </c>
      <c r="E10733" t="s">
        <v>36</v>
      </c>
      <c r="F10733" s="4">
        <v>499000</v>
      </c>
      <c r="G10733" t="s">
        <v>5</v>
      </c>
      <c r="H10733">
        <v>4</v>
      </c>
      <c r="I10733" s="4">
        <f>IF(E10733="Rhode Island", Table1[[#This Row],[price]]*$L$3, IF(E10733="Massachusetts", Table1[[#This Row],[price]]*$L$2, 1))</f>
        <v>499000</v>
      </c>
    </row>
    <row r="10734" spans="1:9" x14ac:dyDescent="0.25">
      <c r="A10734" s="2">
        <v>41830</v>
      </c>
      <c r="B10734" s="1">
        <f t="shared" si="334"/>
        <v>2014</v>
      </c>
      <c r="C10734" s="1">
        <f t="shared" si="335"/>
        <v>3</v>
      </c>
      <c r="D10734">
        <v>2906</v>
      </c>
      <c r="E10734" t="s">
        <v>36</v>
      </c>
      <c r="F10734" s="4">
        <v>540000</v>
      </c>
      <c r="G10734" t="s">
        <v>5</v>
      </c>
      <c r="H10734">
        <v>4</v>
      </c>
      <c r="I10734" s="4">
        <f>IF(E10734="Rhode Island", Table1[[#This Row],[price]]*$L$3, IF(E10734="Massachusetts", Table1[[#This Row],[price]]*$L$2, 1))</f>
        <v>540000</v>
      </c>
    </row>
    <row r="10735" spans="1:9" x14ac:dyDescent="0.25">
      <c r="A10735" s="2">
        <v>41830</v>
      </c>
      <c r="B10735" s="1">
        <f t="shared" si="334"/>
        <v>2014</v>
      </c>
      <c r="C10735" s="1">
        <f t="shared" si="335"/>
        <v>3</v>
      </c>
      <c r="D10735">
        <v>2905</v>
      </c>
      <c r="E10735" t="s">
        <v>36</v>
      </c>
      <c r="F10735" s="4">
        <v>565000</v>
      </c>
      <c r="G10735" t="s">
        <v>5</v>
      </c>
      <c r="H10735">
        <v>4</v>
      </c>
      <c r="I10735" s="4">
        <f>IF(E10735="Rhode Island", Table1[[#This Row],[price]]*$L$3, IF(E10735="Massachusetts", Table1[[#This Row],[price]]*$L$2, 1))</f>
        <v>565000</v>
      </c>
    </row>
    <row r="10736" spans="1:9" x14ac:dyDescent="0.25">
      <c r="A10736" s="2">
        <v>41830</v>
      </c>
      <c r="B10736" s="1">
        <f t="shared" si="334"/>
        <v>2014</v>
      </c>
      <c r="C10736" s="1">
        <f t="shared" si="335"/>
        <v>3</v>
      </c>
      <c r="D10736">
        <v>2914</v>
      </c>
      <c r="E10736" t="s">
        <v>36</v>
      </c>
      <c r="F10736" s="4">
        <v>581500</v>
      </c>
      <c r="G10736" t="s">
        <v>5</v>
      </c>
      <c r="H10736">
        <v>4</v>
      </c>
      <c r="I10736" s="4">
        <f>IF(E10736="Rhode Island", Table1[[#This Row],[price]]*$L$3, IF(E10736="Massachusetts", Table1[[#This Row],[price]]*$L$2, 1))</f>
        <v>581500</v>
      </c>
    </row>
    <row r="10737" spans="1:9" x14ac:dyDescent="0.25">
      <c r="A10737" s="2">
        <v>41830</v>
      </c>
      <c r="B10737" s="1">
        <f t="shared" si="334"/>
        <v>2014</v>
      </c>
      <c r="C10737" s="1">
        <f t="shared" si="335"/>
        <v>3</v>
      </c>
      <c r="D10737">
        <v>2602</v>
      </c>
      <c r="E10737" t="s">
        <v>37</v>
      </c>
      <c r="F10737" s="4">
        <v>345000</v>
      </c>
      <c r="G10737" t="s">
        <v>6</v>
      </c>
      <c r="H10737">
        <v>2</v>
      </c>
      <c r="I10737" s="4">
        <f>IF(E10737="Rhode Island", Table1[[#This Row],[price]]*$L$3, IF(E10737="Massachusetts", Table1[[#This Row],[price]]*$L$2, 1))</f>
        <v>345000</v>
      </c>
    </row>
    <row r="10738" spans="1:9" x14ac:dyDescent="0.25">
      <c r="A10738" s="2">
        <v>41830</v>
      </c>
      <c r="B10738" s="1">
        <f t="shared" si="334"/>
        <v>2014</v>
      </c>
      <c r="C10738" s="1">
        <f t="shared" si="335"/>
        <v>3</v>
      </c>
      <c r="D10738">
        <v>2602</v>
      </c>
      <c r="E10738" t="s">
        <v>37</v>
      </c>
      <c r="F10738" s="4">
        <v>365000</v>
      </c>
      <c r="G10738" t="s">
        <v>6</v>
      </c>
      <c r="H10738">
        <v>2</v>
      </c>
      <c r="I10738" s="4">
        <f>IF(E10738="Rhode Island", Table1[[#This Row],[price]]*$L$3, IF(E10738="Massachusetts", Table1[[#This Row],[price]]*$L$2, 1))</f>
        <v>365000</v>
      </c>
    </row>
    <row r="10739" spans="1:9" x14ac:dyDescent="0.25">
      <c r="A10739" s="2">
        <v>41830</v>
      </c>
      <c r="B10739" s="1">
        <f t="shared" si="334"/>
        <v>2014</v>
      </c>
      <c r="C10739" s="1">
        <f t="shared" si="335"/>
        <v>3</v>
      </c>
      <c r="D10739">
        <v>2900</v>
      </c>
      <c r="E10739" t="s">
        <v>37</v>
      </c>
      <c r="F10739" s="4">
        <v>415500</v>
      </c>
      <c r="G10739" t="s">
        <v>6</v>
      </c>
      <c r="H10739">
        <v>2</v>
      </c>
      <c r="I10739" s="4">
        <f>IF(E10739="Rhode Island", Table1[[#This Row],[price]]*$L$3, IF(E10739="Massachusetts", Table1[[#This Row],[price]]*$L$2, 1))</f>
        <v>415500</v>
      </c>
    </row>
    <row r="10740" spans="1:9" x14ac:dyDescent="0.25">
      <c r="A10740" s="2">
        <v>41831</v>
      </c>
      <c r="B10740" s="1">
        <f t="shared" si="334"/>
        <v>2014</v>
      </c>
      <c r="C10740" s="1">
        <f t="shared" si="335"/>
        <v>3</v>
      </c>
      <c r="D10740">
        <v>2615</v>
      </c>
      <c r="E10740" t="s">
        <v>37</v>
      </c>
      <c r="F10740" s="4">
        <v>320000</v>
      </c>
      <c r="G10740" t="s">
        <v>5</v>
      </c>
      <c r="H10740">
        <v>3</v>
      </c>
      <c r="I10740" s="4">
        <f>IF(E10740="Rhode Island", Table1[[#This Row],[price]]*$L$3, IF(E10740="Massachusetts", Table1[[#This Row],[price]]*$L$2, 1))</f>
        <v>320000</v>
      </c>
    </row>
    <row r="10741" spans="1:9" x14ac:dyDescent="0.25">
      <c r="A10741" s="2">
        <v>41831</v>
      </c>
      <c r="B10741" s="1">
        <f t="shared" si="334"/>
        <v>2014</v>
      </c>
      <c r="C10741" s="1">
        <f t="shared" si="335"/>
        <v>3</v>
      </c>
      <c r="D10741">
        <v>2615</v>
      </c>
      <c r="E10741" t="s">
        <v>37</v>
      </c>
      <c r="F10741" s="4">
        <v>420000</v>
      </c>
      <c r="G10741" t="s">
        <v>5</v>
      </c>
      <c r="H10741">
        <v>3</v>
      </c>
      <c r="I10741" s="4">
        <f>IF(E10741="Rhode Island", Table1[[#This Row],[price]]*$L$3, IF(E10741="Massachusetts", Table1[[#This Row],[price]]*$L$2, 1))</f>
        <v>420000</v>
      </c>
    </row>
    <row r="10742" spans="1:9" x14ac:dyDescent="0.25">
      <c r="A10742" s="2">
        <v>41831</v>
      </c>
      <c r="B10742" s="1">
        <f t="shared" si="334"/>
        <v>2014</v>
      </c>
      <c r="C10742" s="1">
        <f t="shared" si="335"/>
        <v>3</v>
      </c>
      <c r="D10742">
        <v>2905</v>
      </c>
      <c r="E10742" t="s">
        <v>36</v>
      </c>
      <c r="F10742" s="4">
        <v>450000</v>
      </c>
      <c r="G10742" t="s">
        <v>5</v>
      </c>
      <c r="H10742">
        <v>3</v>
      </c>
      <c r="I10742" s="4">
        <f>IF(E10742="Rhode Island", Table1[[#This Row],[price]]*$L$3, IF(E10742="Massachusetts", Table1[[#This Row],[price]]*$L$2, 1))</f>
        <v>450000</v>
      </c>
    </row>
    <row r="10743" spans="1:9" x14ac:dyDescent="0.25">
      <c r="A10743" s="2">
        <v>41831</v>
      </c>
      <c r="B10743" s="1">
        <f t="shared" si="334"/>
        <v>2014</v>
      </c>
      <c r="C10743" s="1">
        <f t="shared" si="335"/>
        <v>3</v>
      </c>
      <c r="D10743">
        <v>2902</v>
      </c>
      <c r="E10743" t="s">
        <v>36</v>
      </c>
      <c r="F10743" s="4">
        <v>510000</v>
      </c>
      <c r="G10743" t="s">
        <v>5</v>
      </c>
      <c r="H10743">
        <v>3</v>
      </c>
      <c r="I10743" s="4">
        <f>IF(E10743="Rhode Island", Table1[[#This Row],[price]]*$L$3, IF(E10743="Massachusetts", Table1[[#This Row],[price]]*$L$2, 1))</f>
        <v>510000</v>
      </c>
    </row>
    <row r="10744" spans="1:9" x14ac:dyDescent="0.25">
      <c r="A10744" s="2">
        <v>41831</v>
      </c>
      <c r="B10744" s="1">
        <f t="shared" si="334"/>
        <v>2014</v>
      </c>
      <c r="C10744" s="1">
        <f t="shared" si="335"/>
        <v>3</v>
      </c>
      <c r="D10744">
        <v>2914</v>
      </c>
      <c r="E10744" t="s">
        <v>36</v>
      </c>
      <c r="F10744" s="4">
        <v>525000</v>
      </c>
      <c r="G10744" t="s">
        <v>5</v>
      </c>
      <c r="H10744">
        <v>4</v>
      </c>
      <c r="I10744" s="4">
        <f>IF(E10744="Rhode Island", Table1[[#This Row],[price]]*$L$3, IF(E10744="Massachusetts", Table1[[#This Row],[price]]*$L$2, 1))</f>
        <v>525000</v>
      </c>
    </row>
    <row r="10745" spans="1:9" x14ac:dyDescent="0.25">
      <c r="A10745" s="2">
        <v>41831</v>
      </c>
      <c r="B10745" s="1">
        <f t="shared" si="334"/>
        <v>2014</v>
      </c>
      <c r="C10745" s="1">
        <f t="shared" si="335"/>
        <v>3</v>
      </c>
      <c r="D10745">
        <v>2902</v>
      </c>
      <c r="E10745" t="s">
        <v>36</v>
      </c>
      <c r="F10745" s="4">
        <v>525000</v>
      </c>
      <c r="G10745" t="s">
        <v>5</v>
      </c>
      <c r="H10745">
        <v>5</v>
      </c>
      <c r="I10745" s="4">
        <f>IF(E10745="Rhode Island", Table1[[#This Row],[price]]*$L$3, IF(E10745="Massachusetts", Table1[[#This Row],[price]]*$L$2, 1))</f>
        <v>525000</v>
      </c>
    </row>
    <row r="10746" spans="1:9" x14ac:dyDescent="0.25">
      <c r="A10746" s="2">
        <v>41831</v>
      </c>
      <c r="B10746" s="1">
        <f t="shared" si="334"/>
        <v>2014</v>
      </c>
      <c r="C10746" s="1">
        <f t="shared" si="335"/>
        <v>3</v>
      </c>
      <c r="D10746">
        <v>2605</v>
      </c>
      <c r="E10746" t="s">
        <v>37</v>
      </c>
      <c r="F10746" s="4">
        <v>628000</v>
      </c>
      <c r="G10746" t="s">
        <v>5</v>
      </c>
      <c r="H10746">
        <v>4</v>
      </c>
      <c r="I10746" s="4">
        <f>IF(E10746="Rhode Island", Table1[[#This Row],[price]]*$L$3, IF(E10746="Massachusetts", Table1[[#This Row],[price]]*$L$2, 1))</f>
        <v>628000</v>
      </c>
    </row>
    <row r="10747" spans="1:9" x14ac:dyDescent="0.25">
      <c r="A10747" s="2">
        <v>41831</v>
      </c>
      <c r="B10747" s="1">
        <f t="shared" si="334"/>
        <v>2014</v>
      </c>
      <c r="C10747" s="1">
        <f t="shared" si="335"/>
        <v>3</v>
      </c>
      <c r="D10747">
        <v>2914</v>
      </c>
      <c r="E10747" t="s">
        <v>36</v>
      </c>
      <c r="F10747" s="4">
        <v>640000</v>
      </c>
      <c r="G10747" t="s">
        <v>5</v>
      </c>
      <c r="H10747">
        <v>4</v>
      </c>
      <c r="I10747" s="4">
        <f>IF(E10747="Rhode Island", Table1[[#This Row],[price]]*$L$3, IF(E10747="Massachusetts", Table1[[#This Row],[price]]*$L$2, 1))</f>
        <v>640000</v>
      </c>
    </row>
    <row r="10748" spans="1:9" x14ac:dyDescent="0.25">
      <c r="A10748" s="2">
        <v>41831</v>
      </c>
      <c r="B10748" s="1">
        <f t="shared" si="334"/>
        <v>2014</v>
      </c>
      <c r="C10748" s="1">
        <f t="shared" si="335"/>
        <v>3</v>
      </c>
      <c r="D10748">
        <v>2914</v>
      </c>
      <c r="E10748" t="s">
        <v>36</v>
      </c>
      <c r="F10748" s="4">
        <v>775000</v>
      </c>
      <c r="G10748" t="s">
        <v>5</v>
      </c>
      <c r="H10748">
        <v>4</v>
      </c>
      <c r="I10748" s="4">
        <f>IF(E10748="Rhode Island", Table1[[#This Row],[price]]*$L$3, IF(E10748="Massachusetts", Table1[[#This Row],[price]]*$L$2, 1))</f>
        <v>775000</v>
      </c>
    </row>
    <row r="10749" spans="1:9" x14ac:dyDescent="0.25">
      <c r="A10749" s="2">
        <v>41831</v>
      </c>
      <c r="B10749" s="1">
        <f t="shared" si="334"/>
        <v>2014</v>
      </c>
      <c r="C10749" s="1">
        <f t="shared" si="335"/>
        <v>3</v>
      </c>
      <c r="D10749">
        <v>2603</v>
      </c>
      <c r="E10749" t="s">
        <v>37</v>
      </c>
      <c r="F10749" s="4">
        <v>460000</v>
      </c>
      <c r="G10749" t="s">
        <v>6</v>
      </c>
      <c r="H10749">
        <v>2</v>
      </c>
      <c r="I10749" s="4">
        <f>IF(E10749="Rhode Island", Table1[[#This Row],[price]]*$L$3, IF(E10749="Massachusetts", Table1[[#This Row],[price]]*$L$2, 1))</f>
        <v>460000</v>
      </c>
    </row>
    <row r="10750" spans="1:9" x14ac:dyDescent="0.25">
      <c r="A10750" s="2">
        <v>41832</v>
      </c>
      <c r="B10750" s="1">
        <f t="shared" si="334"/>
        <v>2014</v>
      </c>
      <c r="C10750" s="1">
        <f t="shared" si="335"/>
        <v>3</v>
      </c>
      <c r="D10750">
        <v>2905</v>
      </c>
      <c r="E10750" t="s">
        <v>36</v>
      </c>
      <c r="F10750" s="4">
        <v>445000</v>
      </c>
      <c r="G10750" t="s">
        <v>5</v>
      </c>
      <c r="H10750">
        <v>3</v>
      </c>
      <c r="I10750" s="4">
        <f>IF(E10750="Rhode Island", Table1[[#This Row],[price]]*$L$3, IF(E10750="Massachusetts", Table1[[#This Row],[price]]*$L$2, 1))</f>
        <v>445000</v>
      </c>
    </row>
    <row r="10751" spans="1:9" x14ac:dyDescent="0.25">
      <c r="A10751" s="2">
        <v>41832</v>
      </c>
      <c r="B10751" s="1">
        <f t="shared" si="334"/>
        <v>2014</v>
      </c>
      <c r="C10751" s="1">
        <f t="shared" si="335"/>
        <v>3</v>
      </c>
      <c r="D10751">
        <v>2611</v>
      </c>
      <c r="E10751" t="s">
        <v>37</v>
      </c>
      <c r="F10751" s="4">
        <v>448000</v>
      </c>
      <c r="G10751" t="s">
        <v>5</v>
      </c>
      <c r="H10751">
        <v>3</v>
      </c>
      <c r="I10751" s="4">
        <f>IF(E10751="Rhode Island", Table1[[#This Row],[price]]*$L$3, IF(E10751="Massachusetts", Table1[[#This Row],[price]]*$L$2, 1))</f>
        <v>448000</v>
      </c>
    </row>
    <row r="10752" spans="1:9" x14ac:dyDescent="0.25">
      <c r="A10752" s="2">
        <v>41832</v>
      </c>
      <c r="B10752" s="1">
        <f t="shared" si="334"/>
        <v>2014</v>
      </c>
      <c r="C10752" s="1">
        <f t="shared" si="335"/>
        <v>3</v>
      </c>
      <c r="D10752">
        <v>2615</v>
      </c>
      <c r="E10752" t="s">
        <v>37</v>
      </c>
      <c r="F10752" s="4">
        <v>451000</v>
      </c>
      <c r="G10752" t="s">
        <v>5</v>
      </c>
      <c r="H10752">
        <v>4</v>
      </c>
      <c r="I10752" s="4">
        <f>IF(E10752="Rhode Island", Table1[[#This Row],[price]]*$L$3, IF(E10752="Massachusetts", Table1[[#This Row],[price]]*$L$2, 1))</f>
        <v>451000</v>
      </c>
    </row>
    <row r="10753" spans="1:9" x14ac:dyDescent="0.25">
      <c r="A10753" s="2">
        <v>41832</v>
      </c>
      <c r="B10753" s="1">
        <f t="shared" si="334"/>
        <v>2014</v>
      </c>
      <c r="C10753" s="1">
        <f t="shared" si="335"/>
        <v>3</v>
      </c>
      <c r="D10753">
        <v>2906</v>
      </c>
      <c r="E10753" t="s">
        <v>36</v>
      </c>
      <c r="F10753" s="4">
        <v>457500</v>
      </c>
      <c r="G10753" t="s">
        <v>5</v>
      </c>
      <c r="H10753">
        <v>3</v>
      </c>
      <c r="I10753" s="4">
        <f>IF(E10753="Rhode Island", Table1[[#This Row],[price]]*$L$3, IF(E10753="Massachusetts", Table1[[#This Row],[price]]*$L$2, 1))</f>
        <v>457500</v>
      </c>
    </row>
    <row r="10754" spans="1:9" x14ac:dyDescent="0.25">
      <c r="A10754" s="2">
        <v>41832</v>
      </c>
      <c r="B10754" s="1">
        <f t="shared" ref="B10754:B10817" si="336">YEAR(A10754)</f>
        <v>2014</v>
      </c>
      <c r="C10754" s="1">
        <f t="shared" ref="C10754:C10817" si="337">ROUNDUP(MONTH(A10754)/3,0)</f>
        <v>3</v>
      </c>
      <c r="D10754">
        <v>2615</v>
      </c>
      <c r="E10754" t="s">
        <v>37</v>
      </c>
      <c r="F10754" s="4">
        <v>465000</v>
      </c>
      <c r="G10754" t="s">
        <v>5</v>
      </c>
      <c r="H10754">
        <v>3</v>
      </c>
      <c r="I10754" s="4">
        <f>IF(E10754="Rhode Island", Table1[[#This Row],[price]]*$L$3, IF(E10754="Massachusetts", Table1[[#This Row],[price]]*$L$2, 1))</f>
        <v>465000</v>
      </c>
    </row>
    <row r="10755" spans="1:9" x14ac:dyDescent="0.25">
      <c r="A10755" s="2">
        <v>41832</v>
      </c>
      <c r="B10755" s="1">
        <f t="shared" si="336"/>
        <v>2014</v>
      </c>
      <c r="C10755" s="1">
        <f t="shared" si="337"/>
        <v>3</v>
      </c>
      <c r="D10755">
        <v>2617</v>
      </c>
      <c r="E10755" t="s">
        <v>37</v>
      </c>
      <c r="F10755" s="4">
        <v>605000</v>
      </c>
      <c r="G10755" t="s">
        <v>5</v>
      </c>
      <c r="H10755">
        <v>4</v>
      </c>
      <c r="I10755" s="4">
        <f>IF(E10755="Rhode Island", Table1[[#This Row],[price]]*$L$3, IF(E10755="Massachusetts", Table1[[#This Row],[price]]*$L$2, 1))</f>
        <v>605000</v>
      </c>
    </row>
    <row r="10756" spans="1:9" x14ac:dyDescent="0.25">
      <c r="A10756" s="2">
        <v>41832</v>
      </c>
      <c r="B10756" s="1">
        <f t="shared" si="336"/>
        <v>2014</v>
      </c>
      <c r="C10756" s="1">
        <f t="shared" si="337"/>
        <v>3</v>
      </c>
      <c r="D10756">
        <v>2602</v>
      </c>
      <c r="E10756" t="s">
        <v>37</v>
      </c>
      <c r="F10756" s="4">
        <v>693000</v>
      </c>
      <c r="G10756" t="s">
        <v>5</v>
      </c>
      <c r="H10756">
        <v>3</v>
      </c>
      <c r="I10756" s="4">
        <f>IF(E10756="Rhode Island", Table1[[#This Row],[price]]*$L$3, IF(E10756="Massachusetts", Table1[[#This Row],[price]]*$L$2, 1))</f>
        <v>693000</v>
      </c>
    </row>
    <row r="10757" spans="1:9" x14ac:dyDescent="0.25">
      <c r="A10757" s="2">
        <v>41832</v>
      </c>
      <c r="B10757" s="1">
        <f t="shared" si="336"/>
        <v>2014</v>
      </c>
      <c r="C10757" s="1">
        <f t="shared" si="337"/>
        <v>3</v>
      </c>
      <c r="D10757">
        <v>2606</v>
      </c>
      <c r="E10757" t="s">
        <v>37</v>
      </c>
      <c r="F10757" s="4">
        <v>745000</v>
      </c>
      <c r="G10757" t="s">
        <v>5</v>
      </c>
      <c r="H10757">
        <v>4</v>
      </c>
      <c r="I10757" s="4">
        <f>IF(E10757="Rhode Island", Table1[[#This Row],[price]]*$L$3, IF(E10757="Massachusetts", Table1[[#This Row],[price]]*$L$2, 1))</f>
        <v>745000</v>
      </c>
    </row>
    <row r="10758" spans="1:9" x14ac:dyDescent="0.25">
      <c r="A10758" s="2">
        <v>41832</v>
      </c>
      <c r="B10758" s="1">
        <f t="shared" si="336"/>
        <v>2014</v>
      </c>
      <c r="C10758" s="1">
        <f t="shared" si="337"/>
        <v>3</v>
      </c>
      <c r="D10758">
        <v>2604</v>
      </c>
      <c r="E10758" t="s">
        <v>37</v>
      </c>
      <c r="F10758" s="4">
        <v>875000</v>
      </c>
      <c r="G10758" t="s">
        <v>5</v>
      </c>
      <c r="H10758">
        <v>4</v>
      </c>
      <c r="I10758" s="4">
        <f>IF(E10758="Rhode Island", Table1[[#This Row],[price]]*$L$3, IF(E10758="Massachusetts", Table1[[#This Row],[price]]*$L$2, 1))</f>
        <v>875000</v>
      </c>
    </row>
    <row r="10759" spans="1:9" x14ac:dyDescent="0.25">
      <c r="A10759" s="2">
        <v>41834</v>
      </c>
      <c r="B10759" s="1">
        <f t="shared" si="336"/>
        <v>2014</v>
      </c>
      <c r="C10759" s="1">
        <f t="shared" si="337"/>
        <v>3</v>
      </c>
      <c r="D10759">
        <v>2906</v>
      </c>
      <c r="E10759" t="s">
        <v>36</v>
      </c>
      <c r="F10759" s="4">
        <v>370000</v>
      </c>
      <c r="G10759" t="s">
        <v>5</v>
      </c>
      <c r="H10759">
        <v>3</v>
      </c>
      <c r="I10759" s="4">
        <f>IF(E10759="Rhode Island", Table1[[#This Row],[price]]*$L$3, IF(E10759="Massachusetts", Table1[[#This Row],[price]]*$L$2, 1))</f>
        <v>370000</v>
      </c>
    </row>
    <row r="10760" spans="1:9" x14ac:dyDescent="0.25">
      <c r="A10760" s="2">
        <v>41834</v>
      </c>
      <c r="B10760" s="1">
        <f t="shared" si="336"/>
        <v>2014</v>
      </c>
      <c r="C10760" s="1">
        <f t="shared" si="337"/>
        <v>3</v>
      </c>
      <c r="D10760">
        <v>2905</v>
      </c>
      <c r="E10760" t="s">
        <v>36</v>
      </c>
      <c r="F10760" s="4">
        <v>460000</v>
      </c>
      <c r="G10760" t="s">
        <v>5</v>
      </c>
      <c r="H10760">
        <v>3</v>
      </c>
      <c r="I10760" s="4">
        <f>IF(E10760="Rhode Island", Table1[[#This Row],[price]]*$L$3, IF(E10760="Massachusetts", Table1[[#This Row],[price]]*$L$2, 1))</f>
        <v>460000</v>
      </c>
    </row>
    <row r="10761" spans="1:9" x14ac:dyDescent="0.25">
      <c r="A10761" s="2">
        <v>41834</v>
      </c>
      <c r="B10761" s="1">
        <f t="shared" si="336"/>
        <v>2014</v>
      </c>
      <c r="C10761" s="1">
        <f t="shared" si="337"/>
        <v>3</v>
      </c>
      <c r="D10761">
        <v>2914</v>
      </c>
      <c r="E10761" t="s">
        <v>36</v>
      </c>
      <c r="F10761" s="4">
        <v>720000</v>
      </c>
      <c r="G10761" t="s">
        <v>5</v>
      </c>
      <c r="H10761">
        <v>4</v>
      </c>
      <c r="I10761" s="4">
        <f>IF(E10761="Rhode Island", Table1[[#This Row],[price]]*$L$3, IF(E10761="Massachusetts", Table1[[#This Row],[price]]*$L$2, 1))</f>
        <v>720000</v>
      </c>
    </row>
    <row r="10762" spans="1:9" x14ac:dyDescent="0.25">
      <c r="A10762" s="2">
        <v>41834</v>
      </c>
      <c r="B10762" s="1">
        <f t="shared" si="336"/>
        <v>2014</v>
      </c>
      <c r="C10762" s="1">
        <f t="shared" si="337"/>
        <v>3</v>
      </c>
      <c r="D10762">
        <v>2607</v>
      </c>
      <c r="E10762" t="s">
        <v>37</v>
      </c>
      <c r="F10762" s="4">
        <v>921000</v>
      </c>
      <c r="G10762" t="s">
        <v>5</v>
      </c>
      <c r="H10762">
        <v>4</v>
      </c>
      <c r="I10762" s="4">
        <f>IF(E10762="Rhode Island", Table1[[#This Row],[price]]*$L$3, IF(E10762="Massachusetts", Table1[[#This Row],[price]]*$L$2, 1))</f>
        <v>921000</v>
      </c>
    </row>
    <row r="10763" spans="1:9" x14ac:dyDescent="0.25">
      <c r="A10763" s="2">
        <v>41834</v>
      </c>
      <c r="B10763" s="1">
        <f t="shared" si="336"/>
        <v>2014</v>
      </c>
      <c r="C10763" s="1">
        <f t="shared" si="337"/>
        <v>3</v>
      </c>
      <c r="D10763">
        <v>2603</v>
      </c>
      <c r="E10763" t="s">
        <v>37</v>
      </c>
      <c r="F10763" s="4">
        <v>470000</v>
      </c>
      <c r="G10763" t="s">
        <v>6</v>
      </c>
      <c r="H10763">
        <v>2</v>
      </c>
      <c r="I10763" s="4">
        <f>IF(E10763="Rhode Island", Table1[[#This Row],[price]]*$L$3, IF(E10763="Massachusetts", Table1[[#This Row],[price]]*$L$2, 1))</f>
        <v>470000</v>
      </c>
    </row>
    <row r="10764" spans="1:9" x14ac:dyDescent="0.25">
      <c r="A10764" s="2">
        <v>41834</v>
      </c>
      <c r="B10764" s="1">
        <f t="shared" si="336"/>
        <v>2014</v>
      </c>
      <c r="C10764" s="1">
        <f t="shared" si="337"/>
        <v>3</v>
      </c>
      <c r="D10764">
        <v>2604</v>
      </c>
      <c r="E10764" t="s">
        <v>37</v>
      </c>
      <c r="F10764" s="4">
        <v>485000</v>
      </c>
      <c r="G10764" t="s">
        <v>6</v>
      </c>
      <c r="H10764">
        <v>1</v>
      </c>
      <c r="I10764" s="4">
        <f>IF(E10764="Rhode Island", Table1[[#This Row],[price]]*$L$3, IF(E10764="Massachusetts", Table1[[#This Row],[price]]*$L$2, 1))</f>
        <v>485000</v>
      </c>
    </row>
    <row r="10765" spans="1:9" x14ac:dyDescent="0.25">
      <c r="A10765" s="2">
        <v>41835</v>
      </c>
      <c r="B10765" s="1">
        <f t="shared" si="336"/>
        <v>2014</v>
      </c>
      <c r="C10765" s="1">
        <f t="shared" si="337"/>
        <v>3</v>
      </c>
      <c r="D10765">
        <v>2602</v>
      </c>
      <c r="E10765" t="s">
        <v>37</v>
      </c>
      <c r="F10765" s="4">
        <v>410000</v>
      </c>
      <c r="G10765" t="s">
        <v>5</v>
      </c>
      <c r="H10765">
        <v>3</v>
      </c>
      <c r="I10765" s="4">
        <f>IF(E10765="Rhode Island", Table1[[#This Row],[price]]*$L$3, IF(E10765="Massachusetts", Table1[[#This Row],[price]]*$L$2, 1))</f>
        <v>410000</v>
      </c>
    </row>
    <row r="10766" spans="1:9" x14ac:dyDescent="0.25">
      <c r="A10766" s="2">
        <v>41835</v>
      </c>
      <c r="B10766" s="1">
        <f t="shared" si="336"/>
        <v>2014</v>
      </c>
      <c r="C10766" s="1">
        <f t="shared" si="337"/>
        <v>3</v>
      </c>
      <c r="D10766">
        <v>2904</v>
      </c>
      <c r="E10766" t="s">
        <v>36</v>
      </c>
      <c r="F10766" s="4">
        <v>497500</v>
      </c>
      <c r="G10766" t="s">
        <v>5</v>
      </c>
      <c r="H10766">
        <v>4</v>
      </c>
      <c r="I10766" s="4">
        <f>IF(E10766="Rhode Island", Table1[[#This Row],[price]]*$L$3, IF(E10766="Massachusetts", Table1[[#This Row],[price]]*$L$2, 1))</f>
        <v>497500</v>
      </c>
    </row>
    <row r="10767" spans="1:9" x14ac:dyDescent="0.25">
      <c r="A10767" s="2">
        <v>41835</v>
      </c>
      <c r="B10767" s="1">
        <f t="shared" si="336"/>
        <v>2014</v>
      </c>
      <c r="C10767" s="1">
        <f t="shared" si="337"/>
        <v>3</v>
      </c>
      <c r="D10767">
        <v>2602</v>
      </c>
      <c r="E10767" t="s">
        <v>37</v>
      </c>
      <c r="F10767" s="4">
        <v>580000</v>
      </c>
      <c r="G10767" t="s">
        <v>5</v>
      </c>
      <c r="H10767">
        <v>4</v>
      </c>
      <c r="I10767" s="4">
        <f>IF(E10767="Rhode Island", Table1[[#This Row],[price]]*$L$3, IF(E10767="Massachusetts", Table1[[#This Row],[price]]*$L$2, 1))</f>
        <v>580000</v>
      </c>
    </row>
    <row r="10768" spans="1:9" x14ac:dyDescent="0.25">
      <c r="A10768" s="2">
        <v>41835</v>
      </c>
      <c r="B10768" s="1">
        <f t="shared" si="336"/>
        <v>2014</v>
      </c>
      <c r="C10768" s="1">
        <f t="shared" si="337"/>
        <v>3</v>
      </c>
      <c r="D10768">
        <v>2906</v>
      </c>
      <c r="E10768" t="s">
        <v>36</v>
      </c>
      <c r="F10768" s="4">
        <v>595000</v>
      </c>
      <c r="G10768" t="s">
        <v>5</v>
      </c>
      <c r="H10768">
        <v>4</v>
      </c>
      <c r="I10768" s="4">
        <f>IF(E10768="Rhode Island", Table1[[#This Row],[price]]*$L$3, IF(E10768="Massachusetts", Table1[[#This Row],[price]]*$L$2, 1))</f>
        <v>595000</v>
      </c>
    </row>
    <row r="10769" spans="1:9" x14ac:dyDescent="0.25">
      <c r="A10769" s="2">
        <v>41835</v>
      </c>
      <c r="B10769" s="1">
        <f t="shared" si="336"/>
        <v>2014</v>
      </c>
      <c r="C10769" s="1">
        <f t="shared" si="337"/>
        <v>3</v>
      </c>
      <c r="D10769">
        <v>2904</v>
      </c>
      <c r="E10769" t="s">
        <v>36</v>
      </c>
      <c r="F10769" s="4">
        <v>615000</v>
      </c>
      <c r="G10769" t="s">
        <v>5</v>
      </c>
      <c r="H10769">
        <v>4</v>
      </c>
      <c r="I10769" s="4">
        <f>IF(E10769="Rhode Island", Table1[[#This Row],[price]]*$L$3, IF(E10769="Massachusetts", Table1[[#This Row],[price]]*$L$2, 1))</f>
        <v>615000</v>
      </c>
    </row>
    <row r="10770" spans="1:9" x14ac:dyDescent="0.25">
      <c r="A10770" s="2">
        <v>41835</v>
      </c>
      <c r="B10770" s="1">
        <f t="shared" si="336"/>
        <v>2014</v>
      </c>
      <c r="C10770" s="1">
        <f t="shared" si="337"/>
        <v>3</v>
      </c>
      <c r="D10770">
        <v>2913</v>
      </c>
      <c r="E10770" t="s">
        <v>36</v>
      </c>
      <c r="F10770" s="4">
        <v>641501</v>
      </c>
      <c r="G10770" t="s">
        <v>5</v>
      </c>
      <c r="H10770">
        <v>4</v>
      </c>
      <c r="I10770" s="4">
        <f>IF(E10770="Rhode Island", Table1[[#This Row],[price]]*$L$3, IF(E10770="Massachusetts", Table1[[#This Row],[price]]*$L$2, 1))</f>
        <v>641501</v>
      </c>
    </row>
    <row r="10771" spans="1:9" x14ac:dyDescent="0.25">
      <c r="A10771" s="2">
        <v>41835</v>
      </c>
      <c r="B10771" s="1">
        <f t="shared" si="336"/>
        <v>2014</v>
      </c>
      <c r="C10771" s="1">
        <f t="shared" si="337"/>
        <v>3</v>
      </c>
      <c r="D10771">
        <v>2903</v>
      </c>
      <c r="E10771" t="s">
        <v>36</v>
      </c>
      <c r="F10771" s="4">
        <v>980000</v>
      </c>
      <c r="G10771" t="s">
        <v>5</v>
      </c>
      <c r="H10771">
        <v>5</v>
      </c>
      <c r="I10771" s="4">
        <f>IF(E10771="Rhode Island", Table1[[#This Row],[price]]*$L$3, IF(E10771="Massachusetts", Table1[[#This Row],[price]]*$L$2, 1))</f>
        <v>980000</v>
      </c>
    </row>
    <row r="10772" spans="1:9" x14ac:dyDescent="0.25">
      <c r="A10772" s="2">
        <v>41835</v>
      </c>
      <c r="B10772" s="1">
        <f t="shared" si="336"/>
        <v>2014</v>
      </c>
      <c r="C10772" s="1">
        <f t="shared" si="337"/>
        <v>3</v>
      </c>
      <c r="D10772">
        <v>2604</v>
      </c>
      <c r="E10772" t="s">
        <v>37</v>
      </c>
      <c r="F10772" s="4">
        <v>850000</v>
      </c>
      <c r="G10772" t="s">
        <v>6</v>
      </c>
      <c r="H10772">
        <v>3</v>
      </c>
      <c r="I10772" s="4">
        <f>IF(E10772="Rhode Island", Table1[[#This Row],[price]]*$L$3, IF(E10772="Massachusetts", Table1[[#This Row],[price]]*$L$2, 1))</f>
        <v>850000</v>
      </c>
    </row>
    <row r="10773" spans="1:9" x14ac:dyDescent="0.25">
      <c r="A10773" s="2">
        <v>41836</v>
      </c>
      <c r="B10773" s="1">
        <f t="shared" si="336"/>
        <v>2014</v>
      </c>
      <c r="C10773" s="1">
        <f t="shared" si="337"/>
        <v>3</v>
      </c>
      <c r="D10773">
        <v>2617</v>
      </c>
      <c r="E10773" t="s">
        <v>37</v>
      </c>
      <c r="F10773" s="4">
        <v>367500</v>
      </c>
      <c r="G10773" t="s">
        <v>5</v>
      </c>
      <c r="H10773">
        <v>3</v>
      </c>
      <c r="I10773" s="4">
        <f>IF(E10773="Rhode Island", Table1[[#This Row],[price]]*$L$3, IF(E10773="Massachusetts", Table1[[#This Row],[price]]*$L$2, 1))</f>
        <v>367500</v>
      </c>
    </row>
    <row r="10774" spans="1:9" x14ac:dyDescent="0.25">
      <c r="A10774" s="2">
        <v>41836</v>
      </c>
      <c r="B10774" s="1">
        <f t="shared" si="336"/>
        <v>2014</v>
      </c>
      <c r="C10774" s="1">
        <f t="shared" si="337"/>
        <v>3</v>
      </c>
      <c r="D10774">
        <v>2614</v>
      </c>
      <c r="E10774" t="s">
        <v>37</v>
      </c>
      <c r="F10774" s="4">
        <v>530000</v>
      </c>
      <c r="G10774" t="s">
        <v>5</v>
      </c>
      <c r="H10774">
        <v>3</v>
      </c>
      <c r="I10774" s="4">
        <f>IF(E10774="Rhode Island", Table1[[#This Row],[price]]*$L$3, IF(E10774="Massachusetts", Table1[[#This Row],[price]]*$L$2, 1))</f>
        <v>530000</v>
      </c>
    </row>
    <row r="10775" spans="1:9" x14ac:dyDescent="0.25">
      <c r="A10775" s="2">
        <v>41836</v>
      </c>
      <c r="B10775" s="1">
        <f t="shared" si="336"/>
        <v>2014</v>
      </c>
      <c r="C10775" s="1">
        <f t="shared" si="337"/>
        <v>3</v>
      </c>
      <c r="D10775">
        <v>2914</v>
      </c>
      <c r="E10775" t="s">
        <v>36</v>
      </c>
      <c r="F10775" s="4">
        <v>662500</v>
      </c>
      <c r="G10775" t="s">
        <v>5</v>
      </c>
      <c r="H10775">
        <v>3</v>
      </c>
      <c r="I10775" s="4">
        <f>IF(E10775="Rhode Island", Table1[[#This Row],[price]]*$L$3, IF(E10775="Massachusetts", Table1[[#This Row],[price]]*$L$2, 1))</f>
        <v>662500</v>
      </c>
    </row>
    <row r="10776" spans="1:9" x14ac:dyDescent="0.25">
      <c r="A10776" s="2">
        <v>41836</v>
      </c>
      <c r="B10776" s="1">
        <f t="shared" si="336"/>
        <v>2014</v>
      </c>
      <c r="C10776" s="1">
        <f t="shared" si="337"/>
        <v>3</v>
      </c>
      <c r="D10776">
        <v>2605</v>
      </c>
      <c r="E10776" t="s">
        <v>37</v>
      </c>
      <c r="F10776" s="4">
        <v>680000</v>
      </c>
      <c r="G10776" t="s">
        <v>5</v>
      </c>
      <c r="H10776">
        <v>3</v>
      </c>
      <c r="I10776" s="4">
        <f>IF(E10776="Rhode Island", Table1[[#This Row],[price]]*$L$3, IF(E10776="Massachusetts", Table1[[#This Row],[price]]*$L$2, 1))</f>
        <v>680000</v>
      </c>
    </row>
    <row r="10777" spans="1:9" x14ac:dyDescent="0.25">
      <c r="A10777" s="2">
        <v>41836</v>
      </c>
      <c r="B10777" s="1">
        <f t="shared" si="336"/>
        <v>2014</v>
      </c>
      <c r="C10777" s="1">
        <f t="shared" si="337"/>
        <v>3</v>
      </c>
      <c r="D10777">
        <v>2603</v>
      </c>
      <c r="E10777" t="s">
        <v>37</v>
      </c>
      <c r="F10777" s="4">
        <v>1555000</v>
      </c>
      <c r="G10777" t="s">
        <v>5</v>
      </c>
      <c r="H10777">
        <v>5</v>
      </c>
      <c r="I10777" s="4">
        <f>IF(E10777="Rhode Island", Table1[[#This Row],[price]]*$L$3, IF(E10777="Massachusetts", Table1[[#This Row],[price]]*$L$2, 1))</f>
        <v>1555000</v>
      </c>
    </row>
    <row r="10778" spans="1:9" x14ac:dyDescent="0.25">
      <c r="A10778" s="2">
        <v>41836</v>
      </c>
      <c r="B10778" s="1">
        <f t="shared" si="336"/>
        <v>2014</v>
      </c>
      <c r="C10778" s="1">
        <f t="shared" si="337"/>
        <v>3</v>
      </c>
      <c r="D10778">
        <v>2603</v>
      </c>
      <c r="E10778" t="s">
        <v>37</v>
      </c>
      <c r="F10778" s="4">
        <v>320000</v>
      </c>
      <c r="G10778" t="s">
        <v>6</v>
      </c>
      <c r="H10778">
        <v>2</v>
      </c>
      <c r="I10778" s="4">
        <f>IF(E10778="Rhode Island", Table1[[#This Row],[price]]*$L$3, IF(E10778="Massachusetts", Table1[[#This Row],[price]]*$L$2, 1))</f>
        <v>320000</v>
      </c>
    </row>
    <row r="10779" spans="1:9" x14ac:dyDescent="0.25">
      <c r="A10779" s="2">
        <v>41836</v>
      </c>
      <c r="B10779" s="1">
        <f t="shared" si="336"/>
        <v>2014</v>
      </c>
      <c r="C10779" s="1">
        <f t="shared" si="337"/>
        <v>3</v>
      </c>
      <c r="D10779">
        <v>2612</v>
      </c>
      <c r="E10779" t="s">
        <v>37</v>
      </c>
      <c r="F10779" s="4">
        <v>722500</v>
      </c>
      <c r="G10779" t="s">
        <v>6</v>
      </c>
      <c r="H10779">
        <v>4</v>
      </c>
      <c r="I10779" s="4">
        <f>IF(E10779="Rhode Island", Table1[[#This Row],[price]]*$L$3, IF(E10779="Massachusetts", Table1[[#This Row],[price]]*$L$2, 1))</f>
        <v>722500</v>
      </c>
    </row>
    <row r="10780" spans="1:9" x14ac:dyDescent="0.25">
      <c r="A10780" s="2">
        <v>41837</v>
      </c>
      <c r="B10780" s="1">
        <f t="shared" si="336"/>
        <v>2014</v>
      </c>
      <c r="C10780" s="1">
        <f t="shared" si="337"/>
        <v>3</v>
      </c>
      <c r="D10780">
        <v>2617</v>
      </c>
      <c r="E10780" t="s">
        <v>37</v>
      </c>
      <c r="F10780" s="4">
        <v>442500</v>
      </c>
      <c r="G10780" t="s">
        <v>5</v>
      </c>
      <c r="H10780">
        <v>3</v>
      </c>
      <c r="I10780" s="4">
        <f>IF(E10780="Rhode Island", Table1[[#This Row],[price]]*$L$3, IF(E10780="Massachusetts", Table1[[#This Row],[price]]*$L$2, 1))</f>
        <v>442500</v>
      </c>
    </row>
    <row r="10781" spans="1:9" x14ac:dyDescent="0.25">
      <c r="A10781" s="2">
        <v>41837</v>
      </c>
      <c r="B10781" s="1">
        <f t="shared" si="336"/>
        <v>2014</v>
      </c>
      <c r="C10781" s="1">
        <f t="shared" si="337"/>
        <v>3</v>
      </c>
      <c r="D10781">
        <v>2904</v>
      </c>
      <c r="E10781" t="s">
        <v>36</v>
      </c>
      <c r="F10781" s="4">
        <v>549950</v>
      </c>
      <c r="G10781" t="s">
        <v>5</v>
      </c>
      <c r="H10781">
        <v>4</v>
      </c>
      <c r="I10781" s="4">
        <f>IF(E10781="Rhode Island", Table1[[#This Row],[price]]*$L$3, IF(E10781="Massachusetts", Table1[[#This Row],[price]]*$L$2, 1))</f>
        <v>549950</v>
      </c>
    </row>
    <row r="10782" spans="1:9" x14ac:dyDescent="0.25">
      <c r="A10782" s="2">
        <v>41837</v>
      </c>
      <c r="B10782" s="1">
        <f t="shared" si="336"/>
        <v>2014</v>
      </c>
      <c r="C10782" s="1">
        <f t="shared" si="337"/>
        <v>3</v>
      </c>
      <c r="D10782">
        <v>2903</v>
      </c>
      <c r="E10782" t="s">
        <v>36</v>
      </c>
      <c r="F10782" s="4">
        <v>615000</v>
      </c>
      <c r="G10782" t="s">
        <v>5</v>
      </c>
      <c r="H10782">
        <v>4</v>
      </c>
      <c r="I10782" s="4">
        <f>IF(E10782="Rhode Island", Table1[[#This Row],[price]]*$L$3, IF(E10782="Massachusetts", Table1[[#This Row],[price]]*$L$2, 1))</f>
        <v>615000</v>
      </c>
    </row>
    <row r="10783" spans="1:9" x14ac:dyDescent="0.25">
      <c r="A10783" s="2">
        <v>41837</v>
      </c>
      <c r="B10783" s="1">
        <f t="shared" si="336"/>
        <v>2014</v>
      </c>
      <c r="C10783" s="1">
        <f t="shared" si="337"/>
        <v>3</v>
      </c>
      <c r="D10783">
        <v>2906</v>
      </c>
      <c r="E10783" t="s">
        <v>36</v>
      </c>
      <c r="F10783" s="4">
        <v>616000</v>
      </c>
      <c r="G10783" t="s">
        <v>5</v>
      </c>
      <c r="H10783">
        <v>4</v>
      </c>
      <c r="I10783" s="4">
        <f>IF(E10783="Rhode Island", Table1[[#This Row],[price]]*$L$3, IF(E10783="Massachusetts", Table1[[#This Row],[price]]*$L$2, 1))</f>
        <v>616000</v>
      </c>
    </row>
    <row r="10784" spans="1:9" x14ac:dyDescent="0.25">
      <c r="A10784" s="2">
        <v>41837</v>
      </c>
      <c r="B10784" s="1">
        <f t="shared" si="336"/>
        <v>2014</v>
      </c>
      <c r="C10784" s="1">
        <f t="shared" si="337"/>
        <v>3</v>
      </c>
      <c r="D10784">
        <v>2913</v>
      </c>
      <c r="E10784" t="s">
        <v>36</v>
      </c>
      <c r="F10784" s="4">
        <v>755000</v>
      </c>
      <c r="G10784" t="s">
        <v>5</v>
      </c>
      <c r="H10784">
        <v>4</v>
      </c>
      <c r="I10784" s="4">
        <f>IF(E10784="Rhode Island", Table1[[#This Row],[price]]*$L$3, IF(E10784="Massachusetts", Table1[[#This Row],[price]]*$L$2, 1))</f>
        <v>755000</v>
      </c>
    </row>
    <row r="10785" spans="1:9" x14ac:dyDescent="0.25">
      <c r="A10785" s="2">
        <v>41837</v>
      </c>
      <c r="B10785" s="1">
        <f t="shared" si="336"/>
        <v>2014</v>
      </c>
      <c r="C10785" s="1">
        <f t="shared" si="337"/>
        <v>3</v>
      </c>
      <c r="D10785">
        <v>2912</v>
      </c>
      <c r="E10785" t="s">
        <v>36</v>
      </c>
      <c r="F10785" s="4">
        <v>320000</v>
      </c>
      <c r="G10785" t="s">
        <v>6</v>
      </c>
      <c r="H10785">
        <v>2</v>
      </c>
      <c r="I10785" s="4">
        <f>IF(E10785="Rhode Island", Table1[[#This Row],[price]]*$L$3, IF(E10785="Massachusetts", Table1[[#This Row],[price]]*$L$2, 1))</f>
        <v>320000</v>
      </c>
    </row>
    <row r="10786" spans="1:9" x14ac:dyDescent="0.25">
      <c r="A10786" s="2">
        <v>41838</v>
      </c>
      <c r="B10786" s="1">
        <f t="shared" si="336"/>
        <v>2014</v>
      </c>
      <c r="C10786" s="1">
        <f t="shared" si="337"/>
        <v>3</v>
      </c>
      <c r="D10786">
        <v>2906</v>
      </c>
      <c r="E10786" t="s">
        <v>36</v>
      </c>
      <c r="F10786" s="4">
        <v>349950</v>
      </c>
      <c r="G10786" t="s">
        <v>5</v>
      </c>
      <c r="H10786">
        <v>3</v>
      </c>
      <c r="I10786" s="4">
        <f>IF(E10786="Rhode Island", Table1[[#This Row],[price]]*$L$3, IF(E10786="Massachusetts", Table1[[#This Row],[price]]*$L$2, 1))</f>
        <v>349950</v>
      </c>
    </row>
    <row r="10787" spans="1:9" x14ac:dyDescent="0.25">
      <c r="A10787" s="2">
        <v>41838</v>
      </c>
      <c r="B10787" s="1">
        <f t="shared" si="336"/>
        <v>2014</v>
      </c>
      <c r="C10787" s="1">
        <f t="shared" si="337"/>
        <v>3</v>
      </c>
      <c r="D10787">
        <v>2905</v>
      </c>
      <c r="E10787" t="s">
        <v>36</v>
      </c>
      <c r="F10787" s="4">
        <v>352500</v>
      </c>
      <c r="G10787" t="s">
        <v>5</v>
      </c>
      <c r="H10787">
        <v>3</v>
      </c>
      <c r="I10787" s="4">
        <f>IF(E10787="Rhode Island", Table1[[#This Row],[price]]*$L$3, IF(E10787="Massachusetts", Table1[[#This Row],[price]]*$L$2, 1))</f>
        <v>352500</v>
      </c>
    </row>
    <row r="10788" spans="1:9" x14ac:dyDescent="0.25">
      <c r="A10788" s="2">
        <v>41838</v>
      </c>
      <c r="B10788" s="1">
        <f t="shared" si="336"/>
        <v>2014</v>
      </c>
      <c r="C10788" s="1">
        <f t="shared" si="337"/>
        <v>3</v>
      </c>
      <c r="D10788">
        <v>2611</v>
      </c>
      <c r="E10788" t="s">
        <v>37</v>
      </c>
      <c r="F10788" s="4">
        <v>508000</v>
      </c>
      <c r="G10788" t="s">
        <v>5</v>
      </c>
      <c r="H10788">
        <v>4</v>
      </c>
      <c r="I10788" s="4">
        <f>IF(E10788="Rhode Island", Table1[[#This Row],[price]]*$L$3, IF(E10788="Massachusetts", Table1[[#This Row],[price]]*$L$2, 1))</f>
        <v>508000</v>
      </c>
    </row>
    <row r="10789" spans="1:9" x14ac:dyDescent="0.25">
      <c r="A10789" s="2">
        <v>41838</v>
      </c>
      <c r="B10789" s="1">
        <f t="shared" si="336"/>
        <v>2014</v>
      </c>
      <c r="C10789" s="1">
        <f t="shared" si="337"/>
        <v>3</v>
      </c>
      <c r="D10789">
        <v>2905</v>
      </c>
      <c r="E10789" t="s">
        <v>36</v>
      </c>
      <c r="F10789" s="4">
        <v>525000</v>
      </c>
      <c r="G10789" t="s">
        <v>5</v>
      </c>
      <c r="H10789">
        <v>5</v>
      </c>
      <c r="I10789" s="4">
        <f>IF(E10789="Rhode Island", Table1[[#This Row],[price]]*$L$3, IF(E10789="Massachusetts", Table1[[#This Row],[price]]*$L$2, 1))</f>
        <v>525000</v>
      </c>
    </row>
    <row r="10790" spans="1:9" x14ac:dyDescent="0.25">
      <c r="A10790" s="2">
        <v>41838</v>
      </c>
      <c r="B10790" s="1">
        <f t="shared" si="336"/>
        <v>2014</v>
      </c>
      <c r="C10790" s="1">
        <f t="shared" si="337"/>
        <v>3</v>
      </c>
      <c r="D10790">
        <v>2617</v>
      </c>
      <c r="E10790" t="s">
        <v>37</v>
      </c>
      <c r="F10790" s="4">
        <v>567000</v>
      </c>
      <c r="G10790" t="s">
        <v>5</v>
      </c>
      <c r="H10790">
        <v>5</v>
      </c>
      <c r="I10790" s="4">
        <f>IF(E10790="Rhode Island", Table1[[#This Row],[price]]*$L$3, IF(E10790="Massachusetts", Table1[[#This Row],[price]]*$L$2, 1))</f>
        <v>567000</v>
      </c>
    </row>
    <row r="10791" spans="1:9" x14ac:dyDescent="0.25">
      <c r="A10791" s="2">
        <v>41838</v>
      </c>
      <c r="B10791" s="1">
        <f t="shared" si="336"/>
        <v>2014</v>
      </c>
      <c r="C10791" s="1">
        <f t="shared" si="337"/>
        <v>3</v>
      </c>
      <c r="D10791">
        <v>2913</v>
      </c>
      <c r="E10791" t="s">
        <v>36</v>
      </c>
      <c r="F10791" s="4">
        <v>585000</v>
      </c>
      <c r="G10791" t="s">
        <v>5</v>
      </c>
      <c r="H10791">
        <v>4</v>
      </c>
      <c r="I10791" s="4">
        <f>IF(E10791="Rhode Island", Table1[[#This Row],[price]]*$L$3, IF(E10791="Massachusetts", Table1[[#This Row],[price]]*$L$2, 1))</f>
        <v>585000</v>
      </c>
    </row>
    <row r="10792" spans="1:9" x14ac:dyDescent="0.25">
      <c r="A10792" s="2">
        <v>41838</v>
      </c>
      <c r="B10792" s="1">
        <f t="shared" si="336"/>
        <v>2014</v>
      </c>
      <c r="C10792" s="1">
        <f t="shared" si="337"/>
        <v>3</v>
      </c>
      <c r="D10792">
        <v>2602</v>
      </c>
      <c r="E10792" t="s">
        <v>37</v>
      </c>
      <c r="F10792" s="4">
        <v>600000</v>
      </c>
      <c r="G10792" t="s">
        <v>5</v>
      </c>
      <c r="H10792">
        <v>4</v>
      </c>
      <c r="I10792" s="4">
        <f>IF(E10792="Rhode Island", Table1[[#This Row],[price]]*$L$3, IF(E10792="Massachusetts", Table1[[#This Row],[price]]*$L$2, 1))</f>
        <v>600000</v>
      </c>
    </row>
    <row r="10793" spans="1:9" x14ac:dyDescent="0.25">
      <c r="A10793" s="2">
        <v>41838</v>
      </c>
      <c r="B10793" s="1">
        <f t="shared" si="336"/>
        <v>2014</v>
      </c>
      <c r="C10793" s="1">
        <f t="shared" si="337"/>
        <v>3</v>
      </c>
      <c r="D10793">
        <v>2904</v>
      </c>
      <c r="E10793" t="s">
        <v>36</v>
      </c>
      <c r="F10793" s="4">
        <v>655000</v>
      </c>
      <c r="G10793" t="s">
        <v>5</v>
      </c>
      <c r="H10793">
        <v>4</v>
      </c>
      <c r="I10793" s="4">
        <f>IF(E10793="Rhode Island", Table1[[#This Row],[price]]*$L$3, IF(E10793="Massachusetts", Table1[[#This Row],[price]]*$L$2, 1))</f>
        <v>655000</v>
      </c>
    </row>
    <row r="10794" spans="1:9" x14ac:dyDescent="0.25">
      <c r="A10794" s="2">
        <v>41838</v>
      </c>
      <c r="B10794" s="1">
        <f t="shared" si="336"/>
        <v>2014</v>
      </c>
      <c r="C10794" s="1">
        <f t="shared" si="337"/>
        <v>3</v>
      </c>
      <c r="D10794">
        <v>2911</v>
      </c>
      <c r="E10794" t="s">
        <v>36</v>
      </c>
      <c r="F10794" s="4">
        <v>735000</v>
      </c>
      <c r="G10794" t="s">
        <v>5</v>
      </c>
      <c r="H10794">
        <v>4</v>
      </c>
      <c r="I10794" s="4">
        <f>IF(E10794="Rhode Island", Table1[[#This Row],[price]]*$L$3, IF(E10794="Massachusetts", Table1[[#This Row],[price]]*$L$2, 1))</f>
        <v>735000</v>
      </c>
    </row>
    <row r="10795" spans="1:9" x14ac:dyDescent="0.25">
      <c r="A10795" s="2">
        <v>41838</v>
      </c>
      <c r="B10795" s="1">
        <f t="shared" si="336"/>
        <v>2014</v>
      </c>
      <c r="C10795" s="1">
        <f t="shared" si="337"/>
        <v>3</v>
      </c>
      <c r="D10795">
        <v>2607</v>
      </c>
      <c r="E10795" t="s">
        <v>37</v>
      </c>
      <c r="F10795" s="4">
        <v>888888</v>
      </c>
      <c r="G10795" t="s">
        <v>5</v>
      </c>
      <c r="H10795">
        <v>5</v>
      </c>
      <c r="I10795" s="4">
        <f>IF(E10795="Rhode Island", Table1[[#This Row],[price]]*$L$3, IF(E10795="Massachusetts", Table1[[#This Row],[price]]*$L$2, 1))</f>
        <v>888888</v>
      </c>
    </row>
    <row r="10796" spans="1:9" x14ac:dyDescent="0.25">
      <c r="A10796" s="2">
        <v>41838</v>
      </c>
      <c r="B10796" s="1">
        <f t="shared" si="336"/>
        <v>2014</v>
      </c>
      <c r="C10796" s="1">
        <f t="shared" si="337"/>
        <v>3</v>
      </c>
      <c r="D10796">
        <v>2602</v>
      </c>
      <c r="E10796" t="s">
        <v>37</v>
      </c>
      <c r="F10796" s="4">
        <v>915000</v>
      </c>
      <c r="G10796" t="s">
        <v>5</v>
      </c>
      <c r="H10796">
        <v>5</v>
      </c>
      <c r="I10796" s="4">
        <f>IF(E10796="Rhode Island", Table1[[#This Row],[price]]*$L$3, IF(E10796="Massachusetts", Table1[[#This Row],[price]]*$L$2, 1))</f>
        <v>915000</v>
      </c>
    </row>
    <row r="10797" spans="1:9" x14ac:dyDescent="0.25">
      <c r="A10797" s="2">
        <v>41839</v>
      </c>
      <c r="B10797" s="1">
        <f t="shared" si="336"/>
        <v>2014</v>
      </c>
      <c r="C10797" s="1">
        <f t="shared" si="337"/>
        <v>3</v>
      </c>
      <c r="D10797">
        <v>2611</v>
      </c>
      <c r="E10797" t="s">
        <v>37</v>
      </c>
      <c r="F10797" s="4">
        <v>387500</v>
      </c>
      <c r="G10797" t="s">
        <v>5</v>
      </c>
      <c r="H10797">
        <v>4</v>
      </c>
      <c r="I10797" s="4">
        <f>IF(E10797="Rhode Island", Table1[[#This Row],[price]]*$L$3, IF(E10797="Massachusetts", Table1[[#This Row],[price]]*$L$2, 1))</f>
        <v>387500</v>
      </c>
    </row>
    <row r="10798" spans="1:9" x14ac:dyDescent="0.25">
      <c r="A10798" s="2">
        <v>41839</v>
      </c>
      <c r="B10798" s="1">
        <f t="shared" si="336"/>
        <v>2014</v>
      </c>
      <c r="C10798" s="1">
        <f t="shared" si="337"/>
        <v>3</v>
      </c>
      <c r="D10798">
        <v>2906</v>
      </c>
      <c r="E10798" t="s">
        <v>36</v>
      </c>
      <c r="F10798" s="4">
        <v>440000</v>
      </c>
      <c r="G10798" t="s">
        <v>5</v>
      </c>
      <c r="H10798">
        <v>3</v>
      </c>
      <c r="I10798" s="4">
        <f>IF(E10798="Rhode Island", Table1[[#This Row],[price]]*$L$3, IF(E10798="Massachusetts", Table1[[#This Row],[price]]*$L$2, 1))</f>
        <v>440000</v>
      </c>
    </row>
    <row r="10799" spans="1:9" x14ac:dyDescent="0.25">
      <c r="A10799" s="2">
        <v>41839</v>
      </c>
      <c r="B10799" s="1">
        <f t="shared" si="336"/>
        <v>2014</v>
      </c>
      <c r="C10799" s="1">
        <f t="shared" si="337"/>
        <v>3</v>
      </c>
      <c r="D10799">
        <v>2611</v>
      </c>
      <c r="E10799" t="s">
        <v>37</v>
      </c>
      <c r="F10799" s="4">
        <v>599000</v>
      </c>
      <c r="G10799" t="s">
        <v>5</v>
      </c>
      <c r="H10799">
        <v>4</v>
      </c>
      <c r="I10799" s="4">
        <f>IF(E10799="Rhode Island", Table1[[#This Row],[price]]*$L$3, IF(E10799="Massachusetts", Table1[[#This Row],[price]]*$L$2, 1))</f>
        <v>599000</v>
      </c>
    </row>
    <row r="10800" spans="1:9" x14ac:dyDescent="0.25">
      <c r="A10800" s="2">
        <v>41839</v>
      </c>
      <c r="B10800" s="1">
        <f t="shared" si="336"/>
        <v>2014</v>
      </c>
      <c r="C10800" s="1">
        <f t="shared" si="337"/>
        <v>3</v>
      </c>
      <c r="D10800">
        <v>2612</v>
      </c>
      <c r="E10800" t="s">
        <v>37</v>
      </c>
      <c r="F10800" s="4">
        <v>770000</v>
      </c>
      <c r="G10800" t="s">
        <v>5</v>
      </c>
      <c r="H10800">
        <v>3</v>
      </c>
      <c r="I10800" s="4">
        <f>IF(E10800="Rhode Island", Table1[[#This Row],[price]]*$L$3, IF(E10800="Massachusetts", Table1[[#This Row],[price]]*$L$2, 1))</f>
        <v>770000</v>
      </c>
    </row>
    <row r="10801" spans="1:9" x14ac:dyDescent="0.25">
      <c r="A10801" s="2">
        <v>41839</v>
      </c>
      <c r="B10801" s="1">
        <f t="shared" si="336"/>
        <v>2014</v>
      </c>
      <c r="C10801" s="1">
        <f t="shared" si="337"/>
        <v>3</v>
      </c>
      <c r="D10801">
        <v>2603</v>
      </c>
      <c r="E10801" t="s">
        <v>37</v>
      </c>
      <c r="F10801" s="4">
        <v>1900000</v>
      </c>
      <c r="G10801" t="s">
        <v>5</v>
      </c>
      <c r="H10801">
        <v>3</v>
      </c>
      <c r="I10801" s="4">
        <f>IF(E10801="Rhode Island", Table1[[#This Row],[price]]*$L$3, IF(E10801="Massachusetts", Table1[[#This Row],[price]]*$L$2, 1))</f>
        <v>1900000</v>
      </c>
    </row>
    <row r="10802" spans="1:9" x14ac:dyDescent="0.25">
      <c r="A10802" s="2">
        <v>41841</v>
      </c>
      <c r="B10802" s="1">
        <f t="shared" si="336"/>
        <v>2014</v>
      </c>
      <c r="C10802" s="1">
        <f t="shared" si="337"/>
        <v>3</v>
      </c>
      <c r="D10802">
        <v>2615</v>
      </c>
      <c r="E10802" t="s">
        <v>37</v>
      </c>
      <c r="F10802" s="4">
        <v>395000</v>
      </c>
      <c r="G10802" t="s">
        <v>5</v>
      </c>
      <c r="H10802">
        <v>3</v>
      </c>
      <c r="I10802" s="4">
        <f>IF(E10802="Rhode Island", Table1[[#This Row],[price]]*$L$3, IF(E10802="Massachusetts", Table1[[#This Row],[price]]*$L$2, 1))</f>
        <v>395000</v>
      </c>
    </row>
    <row r="10803" spans="1:9" x14ac:dyDescent="0.25">
      <c r="A10803" s="2">
        <v>41841</v>
      </c>
      <c r="B10803" s="1">
        <f t="shared" si="336"/>
        <v>2014</v>
      </c>
      <c r="C10803" s="1">
        <f t="shared" si="337"/>
        <v>3</v>
      </c>
      <c r="D10803">
        <v>2905</v>
      </c>
      <c r="E10803" t="s">
        <v>36</v>
      </c>
      <c r="F10803" s="4">
        <v>440000</v>
      </c>
      <c r="G10803" t="s">
        <v>5</v>
      </c>
      <c r="H10803">
        <v>3</v>
      </c>
      <c r="I10803" s="4">
        <f>IF(E10803="Rhode Island", Table1[[#This Row],[price]]*$L$3, IF(E10803="Massachusetts", Table1[[#This Row],[price]]*$L$2, 1))</f>
        <v>440000</v>
      </c>
    </row>
    <row r="10804" spans="1:9" x14ac:dyDescent="0.25">
      <c r="A10804" s="2">
        <v>41841</v>
      </c>
      <c r="B10804" s="1">
        <f t="shared" si="336"/>
        <v>2014</v>
      </c>
      <c r="C10804" s="1">
        <f t="shared" si="337"/>
        <v>3</v>
      </c>
      <c r="D10804">
        <v>2906</v>
      </c>
      <c r="E10804" t="s">
        <v>36</v>
      </c>
      <c r="F10804" s="4">
        <v>457000</v>
      </c>
      <c r="G10804" t="s">
        <v>5</v>
      </c>
      <c r="H10804">
        <v>3</v>
      </c>
      <c r="I10804" s="4">
        <f>IF(E10804="Rhode Island", Table1[[#This Row],[price]]*$L$3, IF(E10804="Massachusetts", Table1[[#This Row],[price]]*$L$2, 1))</f>
        <v>457000</v>
      </c>
    </row>
    <row r="10805" spans="1:9" x14ac:dyDescent="0.25">
      <c r="A10805" s="2">
        <v>41841</v>
      </c>
      <c r="B10805" s="1">
        <f t="shared" si="336"/>
        <v>2014</v>
      </c>
      <c r="C10805" s="1">
        <f t="shared" si="337"/>
        <v>3</v>
      </c>
      <c r="D10805">
        <v>2903</v>
      </c>
      <c r="E10805" t="s">
        <v>36</v>
      </c>
      <c r="F10805" s="4">
        <v>465000</v>
      </c>
      <c r="G10805" t="s">
        <v>5</v>
      </c>
      <c r="H10805">
        <v>3</v>
      </c>
      <c r="I10805" s="4">
        <f>IF(E10805="Rhode Island", Table1[[#This Row],[price]]*$L$3, IF(E10805="Massachusetts", Table1[[#This Row],[price]]*$L$2, 1))</f>
        <v>465000</v>
      </c>
    </row>
    <row r="10806" spans="1:9" x14ac:dyDescent="0.25">
      <c r="A10806" s="2">
        <v>41841</v>
      </c>
      <c r="B10806" s="1">
        <f t="shared" si="336"/>
        <v>2014</v>
      </c>
      <c r="C10806" s="1">
        <f t="shared" si="337"/>
        <v>3</v>
      </c>
      <c r="D10806">
        <v>2615</v>
      </c>
      <c r="E10806" t="s">
        <v>37</v>
      </c>
      <c r="F10806" s="4">
        <v>485000</v>
      </c>
      <c r="G10806" t="s">
        <v>5</v>
      </c>
      <c r="H10806">
        <v>3</v>
      </c>
      <c r="I10806" s="4">
        <f>IF(E10806="Rhode Island", Table1[[#This Row],[price]]*$L$3, IF(E10806="Massachusetts", Table1[[#This Row],[price]]*$L$2, 1))</f>
        <v>485000</v>
      </c>
    </row>
    <row r="10807" spans="1:9" x14ac:dyDescent="0.25">
      <c r="A10807" s="2">
        <v>41841</v>
      </c>
      <c r="B10807" s="1">
        <f t="shared" si="336"/>
        <v>2014</v>
      </c>
      <c r="C10807" s="1">
        <f t="shared" si="337"/>
        <v>3</v>
      </c>
      <c r="D10807">
        <v>2611</v>
      </c>
      <c r="E10807" t="s">
        <v>37</v>
      </c>
      <c r="F10807" s="4">
        <v>500000</v>
      </c>
      <c r="G10807" t="s">
        <v>5</v>
      </c>
      <c r="H10807">
        <v>3</v>
      </c>
      <c r="I10807" s="4">
        <f>IF(E10807="Rhode Island", Table1[[#This Row],[price]]*$L$3, IF(E10807="Massachusetts", Table1[[#This Row],[price]]*$L$2, 1))</f>
        <v>500000</v>
      </c>
    </row>
    <row r="10808" spans="1:9" x14ac:dyDescent="0.25">
      <c r="A10808" s="2">
        <v>41841</v>
      </c>
      <c r="B10808" s="1">
        <f t="shared" si="336"/>
        <v>2014</v>
      </c>
      <c r="C10808" s="1">
        <f t="shared" si="337"/>
        <v>3</v>
      </c>
      <c r="D10808">
        <v>2914</v>
      </c>
      <c r="E10808" t="s">
        <v>36</v>
      </c>
      <c r="F10808" s="4">
        <v>510000</v>
      </c>
      <c r="G10808" t="s">
        <v>5</v>
      </c>
      <c r="H10808">
        <v>4</v>
      </c>
      <c r="I10808" s="4">
        <f>IF(E10808="Rhode Island", Table1[[#This Row],[price]]*$L$3, IF(E10808="Massachusetts", Table1[[#This Row],[price]]*$L$2, 1))</f>
        <v>510000</v>
      </c>
    </row>
    <row r="10809" spans="1:9" x14ac:dyDescent="0.25">
      <c r="A10809" s="2">
        <v>41841</v>
      </c>
      <c r="B10809" s="1">
        <f t="shared" si="336"/>
        <v>2014</v>
      </c>
      <c r="C10809" s="1">
        <f t="shared" si="337"/>
        <v>3</v>
      </c>
      <c r="D10809">
        <v>2602</v>
      </c>
      <c r="E10809" t="s">
        <v>37</v>
      </c>
      <c r="F10809" s="4">
        <v>615000</v>
      </c>
      <c r="G10809" t="s">
        <v>5</v>
      </c>
      <c r="H10809">
        <v>3</v>
      </c>
      <c r="I10809" s="4">
        <f>IF(E10809="Rhode Island", Table1[[#This Row],[price]]*$L$3, IF(E10809="Massachusetts", Table1[[#This Row],[price]]*$L$2, 1))</f>
        <v>615000</v>
      </c>
    </row>
    <row r="10810" spans="1:9" x14ac:dyDescent="0.25">
      <c r="A10810" s="2">
        <v>41841</v>
      </c>
      <c r="B10810" s="1">
        <f t="shared" si="336"/>
        <v>2014</v>
      </c>
      <c r="C10810" s="1">
        <f t="shared" si="337"/>
        <v>3</v>
      </c>
      <c r="D10810">
        <v>2914</v>
      </c>
      <c r="E10810" t="s">
        <v>36</v>
      </c>
      <c r="F10810" s="4">
        <v>650500</v>
      </c>
      <c r="G10810" t="s">
        <v>5</v>
      </c>
      <c r="H10810">
        <v>4</v>
      </c>
      <c r="I10810" s="4">
        <f>IF(E10810="Rhode Island", Table1[[#This Row],[price]]*$L$3, IF(E10810="Massachusetts", Table1[[#This Row],[price]]*$L$2, 1))</f>
        <v>650500</v>
      </c>
    </row>
    <row r="10811" spans="1:9" x14ac:dyDescent="0.25">
      <c r="A10811" s="2">
        <v>41841</v>
      </c>
      <c r="B10811" s="1">
        <f t="shared" si="336"/>
        <v>2014</v>
      </c>
      <c r="C10811" s="1">
        <f t="shared" si="337"/>
        <v>3</v>
      </c>
      <c r="D10811">
        <v>2607</v>
      </c>
      <c r="E10811" t="s">
        <v>37</v>
      </c>
      <c r="F10811" s="4">
        <v>712000</v>
      </c>
      <c r="G10811" t="s">
        <v>5</v>
      </c>
      <c r="H10811">
        <v>4</v>
      </c>
      <c r="I10811" s="4">
        <f>IF(E10811="Rhode Island", Table1[[#This Row],[price]]*$L$3, IF(E10811="Massachusetts", Table1[[#This Row],[price]]*$L$2, 1))</f>
        <v>712000</v>
      </c>
    </row>
    <row r="10812" spans="1:9" x14ac:dyDescent="0.25">
      <c r="A10812" s="2">
        <v>41841</v>
      </c>
      <c r="B10812" s="1">
        <f t="shared" si="336"/>
        <v>2014</v>
      </c>
      <c r="C10812" s="1">
        <f t="shared" si="337"/>
        <v>3</v>
      </c>
      <c r="D10812">
        <v>2604</v>
      </c>
      <c r="E10812" t="s">
        <v>37</v>
      </c>
      <c r="F10812" s="4">
        <v>395000</v>
      </c>
      <c r="G10812" t="s">
        <v>6</v>
      </c>
      <c r="H10812">
        <v>1</v>
      </c>
      <c r="I10812" s="4">
        <f>IF(E10812="Rhode Island", Table1[[#This Row],[price]]*$L$3, IF(E10812="Massachusetts", Table1[[#This Row],[price]]*$L$2, 1))</f>
        <v>395000</v>
      </c>
    </row>
    <row r="10813" spans="1:9" x14ac:dyDescent="0.25">
      <c r="A10813" s="2">
        <v>41841</v>
      </c>
      <c r="B10813" s="1">
        <f t="shared" si="336"/>
        <v>2014</v>
      </c>
      <c r="C10813" s="1">
        <f t="shared" si="337"/>
        <v>3</v>
      </c>
      <c r="D10813">
        <v>2602</v>
      </c>
      <c r="E10813" t="s">
        <v>37</v>
      </c>
      <c r="F10813" s="4">
        <v>460000</v>
      </c>
      <c r="G10813" t="s">
        <v>6</v>
      </c>
      <c r="H10813">
        <v>2</v>
      </c>
      <c r="I10813" s="4">
        <f>IF(E10813="Rhode Island", Table1[[#This Row],[price]]*$L$3, IF(E10813="Massachusetts", Table1[[#This Row],[price]]*$L$2, 1))</f>
        <v>460000</v>
      </c>
    </row>
    <row r="10814" spans="1:9" x14ac:dyDescent="0.25">
      <c r="A10814" s="2">
        <v>41842</v>
      </c>
      <c r="B10814" s="1">
        <f t="shared" si="336"/>
        <v>2014</v>
      </c>
      <c r="C10814" s="1">
        <f t="shared" si="337"/>
        <v>3</v>
      </c>
      <c r="D10814">
        <v>2913</v>
      </c>
      <c r="E10814" t="s">
        <v>36</v>
      </c>
      <c r="F10814" s="4">
        <v>419000</v>
      </c>
      <c r="G10814" t="s">
        <v>5</v>
      </c>
      <c r="H10814">
        <v>3</v>
      </c>
      <c r="I10814" s="4">
        <f>IF(E10814="Rhode Island", Table1[[#This Row],[price]]*$L$3, IF(E10814="Massachusetts", Table1[[#This Row],[price]]*$L$2, 1))</f>
        <v>419000</v>
      </c>
    </row>
    <row r="10815" spans="1:9" x14ac:dyDescent="0.25">
      <c r="A10815" s="2">
        <v>41842</v>
      </c>
      <c r="B10815" s="1">
        <f t="shared" si="336"/>
        <v>2014</v>
      </c>
      <c r="C10815" s="1">
        <f t="shared" si="337"/>
        <v>3</v>
      </c>
      <c r="D10815">
        <v>2904</v>
      </c>
      <c r="E10815" t="s">
        <v>36</v>
      </c>
      <c r="F10815" s="4">
        <v>460000</v>
      </c>
      <c r="G10815" t="s">
        <v>5</v>
      </c>
      <c r="H10815">
        <v>3</v>
      </c>
      <c r="I10815" s="4">
        <f>IF(E10815="Rhode Island", Table1[[#This Row],[price]]*$L$3, IF(E10815="Massachusetts", Table1[[#This Row],[price]]*$L$2, 1))</f>
        <v>460000</v>
      </c>
    </row>
    <row r="10816" spans="1:9" x14ac:dyDescent="0.25">
      <c r="A10816" s="2">
        <v>41842</v>
      </c>
      <c r="B10816" s="1">
        <f t="shared" si="336"/>
        <v>2014</v>
      </c>
      <c r="C10816" s="1">
        <f t="shared" si="337"/>
        <v>3</v>
      </c>
      <c r="D10816">
        <v>2615</v>
      </c>
      <c r="E10816" t="s">
        <v>37</v>
      </c>
      <c r="F10816" s="4">
        <v>487000</v>
      </c>
      <c r="G10816" t="s">
        <v>5</v>
      </c>
      <c r="H10816">
        <v>4</v>
      </c>
      <c r="I10816" s="4">
        <f>IF(E10816="Rhode Island", Table1[[#This Row],[price]]*$L$3, IF(E10816="Massachusetts", Table1[[#This Row],[price]]*$L$2, 1))</f>
        <v>487000</v>
      </c>
    </row>
    <row r="10817" spans="1:9" x14ac:dyDescent="0.25">
      <c r="A10817" s="2">
        <v>41842</v>
      </c>
      <c r="B10817" s="1">
        <f t="shared" si="336"/>
        <v>2014</v>
      </c>
      <c r="C10817" s="1">
        <f t="shared" si="337"/>
        <v>3</v>
      </c>
      <c r="D10817">
        <v>2615</v>
      </c>
      <c r="E10817" t="s">
        <v>37</v>
      </c>
      <c r="F10817" s="4">
        <v>532000</v>
      </c>
      <c r="G10817" t="s">
        <v>5</v>
      </c>
      <c r="H10817">
        <v>4</v>
      </c>
      <c r="I10817" s="4">
        <f>IF(E10817="Rhode Island", Table1[[#This Row],[price]]*$L$3, IF(E10817="Massachusetts", Table1[[#This Row],[price]]*$L$2, 1))</f>
        <v>532000</v>
      </c>
    </row>
    <row r="10818" spans="1:9" x14ac:dyDescent="0.25">
      <c r="A10818" s="2">
        <v>41842</v>
      </c>
      <c r="B10818" s="1">
        <f t="shared" ref="B10818:B10881" si="338">YEAR(A10818)</f>
        <v>2014</v>
      </c>
      <c r="C10818" s="1">
        <f t="shared" ref="C10818:C10881" si="339">ROUNDUP(MONTH(A10818)/3,0)</f>
        <v>3</v>
      </c>
      <c r="D10818">
        <v>2914</v>
      </c>
      <c r="E10818" t="s">
        <v>36</v>
      </c>
      <c r="F10818" s="4">
        <v>560000</v>
      </c>
      <c r="G10818" t="s">
        <v>5</v>
      </c>
      <c r="H10818">
        <v>4</v>
      </c>
      <c r="I10818" s="4">
        <f>IF(E10818="Rhode Island", Table1[[#This Row],[price]]*$L$3, IF(E10818="Massachusetts", Table1[[#This Row],[price]]*$L$2, 1))</f>
        <v>560000</v>
      </c>
    </row>
    <row r="10819" spans="1:9" x14ac:dyDescent="0.25">
      <c r="A10819" s="2">
        <v>41842</v>
      </c>
      <c r="B10819" s="1">
        <f t="shared" si="338"/>
        <v>2014</v>
      </c>
      <c r="C10819" s="1">
        <f t="shared" si="339"/>
        <v>3</v>
      </c>
      <c r="D10819">
        <v>2617</v>
      </c>
      <c r="E10819" t="s">
        <v>37</v>
      </c>
      <c r="F10819" s="4">
        <v>657000</v>
      </c>
      <c r="G10819" t="s">
        <v>5</v>
      </c>
      <c r="H10819">
        <v>5</v>
      </c>
      <c r="I10819" s="4">
        <f>IF(E10819="Rhode Island", Table1[[#This Row],[price]]*$L$3, IF(E10819="Massachusetts", Table1[[#This Row],[price]]*$L$2, 1))</f>
        <v>657000</v>
      </c>
    </row>
    <row r="10820" spans="1:9" x14ac:dyDescent="0.25">
      <c r="A10820" s="2">
        <v>41842</v>
      </c>
      <c r="B10820" s="1">
        <f t="shared" si="338"/>
        <v>2014</v>
      </c>
      <c r="C10820" s="1">
        <f t="shared" si="339"/>
        <v>3</v>
      </c>
      <c r="D10820">
        <v>2611</v>
      </c>
      <c r="E10820" t="s">
        <v>37</v>
      </c>
      <c r="F10820" s="4">
        <v>660000</v>
      </c>
      <c r="G10820" t="s">
        <v>5</v>
      </c>
      <c r="H10820">
        <v>4</v>
      </c>
      <c r="I10820" s="4">
        <f>IF(E10820="Rhode Island", Table1[[#This Row],[price]]*$L$3, IF(E10820="Massachusetts", Table1[[#This Row],[price]]*$L$2, 1))</f>
        <v>660000</v>
      </c>
    </row>
    <row r="10821" spans="1:9" x14ac:dyDescent="0.25">
      <c r="A10821" s="2">
        <v>41842</v>
      </c>
      <c r="B10821" s="1">
        <f t="shared" si="338"/>
        <v>2014</v>
      </c>
      <c r="C10821" s="1">
        <f t="shared" si="339"/>
        <v>3</v>
      </c>
      <c r="D10821">
        <v>2602</v>
      </c>
      <c r="E10821" t="s">
        <v>37</v>
      </c>
      <c r="F10821" s="4">
        <v>730000</v>
      </c>
      <c r="G10821" t="s">
        <v>5</v>
      </c>
      <c r="H10821">
        <v>4</v>
      </c>
      <c r="I10821" s="4">
        <f>IF(E10821="Rhode Island", Table1[[#This Row],[price]]*$L$3, IF(E10821="Massachusetts", Table1[[#This Row],[price]]*$L$2, 1))</f>
        <v>730000</v>
      </c>
    </row>
    <row r="10822" spans="1:9" x14ac:dyDescent="0.25">
      <c r="A10822" s="2">
        <v>41842</v>
      </c>
      <c r="B10822" s="1">
        <f t="shared" si="338"/>
        <v>2014</v>
      </c>
      <c r="C10822" s="1">
        <f t="shared" si="339"/>
        <v>3</v>
      </c>
      <c r="D10822">
        <v>2605</v>
      </c>
      <c r="E10822" t="s">
        <v>37</v>
      </c>
      <c r="F10822" s="4">
        <v>737500</v>
      </c>
      <c r="G10822" t="s">
        <v>5</v>
      </c>
      <c r="H10822">
        <v>3</v>
      </c>
      <c r="I10822" s="4">
        <f>IF(E10822="Rhode Island", Table1[[#This Row],[price]]*$L$3, IF(E10822="Massachusetts", Table1[[#This Row],[price]]*$L$2, 1))</f>
        <v>737500</v>
      </c>
    </row>
    <row r="10823" spans="1:9" x14ac:dyDescent="0.25">
      <c r="A10823" s="2">
        <v>41842</v>
      </c>
      <c r="B10823" s="1">
        <f t="shared" si="338"/>
        <v>2014</v>
      </c>
      <c r="C10823" s="1">
        <f t="shared" si="339"/>
        <v>3</v>
      </c>
      <c r="D10823">
        <v>2617</v>
      </c>
      <c r="E10823" t="s">
        <v>37</v>
      </c>
      <c r="F10823" s="4">
        <v>780000</v>
      </c>
      <c r="G10823" t="s">
        <v>5</v>
      </c>
      <c r="H10823">
        <v>4</v>
      </c>
      <c r="I10823" s="4">
        <f>IF(E10823="Rhode Island", Table1[[#This Row],[price]]*$L$3, IF(E10823="Massachusetts", Table1[[#This Row],[price]]*$L$2, 1))</f>
        <v>780000</v>
      </c>
    </row>
    <row r="10824" spans="1:9" x14ac:dyDescent="0.25">
      <c r="A10824" s="2">
        <v>41842</v>
      </c>
      <c r="B10824" s="1">
        <f t="shared" si="338"/>
        <v>2014</v>
      </c>
      <c r="C10824" s="1">
        <f t="shared" si="339"/>
        <v>3</v>
      </c>
      <c r="D10824">
        <v>2602</v>
      </c>
      <c r="E10824" t="s">
        <v>37</v>
      </c>
      <c r="F10824" s="4">
        <v>315000</v>
      </c>
      <c r="G10824" t="s">
        <v>6</v>
      </c>
      <c r="H10824">
        <v>2</v>
      </c>
      <c r="I10824" s="4">
        <f>IF(E10824="Rhode Island", Table1[[#This Row],[price]]*$L$3, IF(E10824="Massachusetts", Table1[[#This Row],[price]]*$L$2, 1))</f>
        <v>315000</v>
      </c>
    </row>
    <row r="10825" spans="1:9" x14ac:dyDescent="0.25">
      <c r="A10825" s="2">
        <v>41842</v>
      </c>
      <c r="B10825" s="1">
        <f t="shared" si="338"/>
        <v>2014</v>
      </c>
      <c r="C10825" s="1">
        <f t="shared" si="339"/>
        <v>3</v>
      </c>
      <c r="D10825">
        <v>2913</v>
      </c>
      <c r="E10825" t="s">
        <v>36</v>
      </c>
      <c r="F10825" s="4">
        <v>366000</v>
      </c>
      <c r="G10825" t="s">
        <v>6</v>
      </c>
      <c r="H10825">
        <v>2</v>
      </c>
      <c r="I10825" s="4">
        <f>IF(E10825="Rhode Island", Table1[[#This Row],[price]]*$L$3, IF(E10825="Massachusetts", Table1[[#This Row],[price]]*$L$2, 1))</f>
        <v>366000</v>
      </c>
    </row>
    <row r="10826" spans="1:9" x14ac:dyDescent="0.25">
      <c r="A10826" s="2">
        <v>41843</v>
      </c>
      <c r="B10826" s="1">
        <f t="shared" si="338"/>
        <v>2014</v>
      </c>
      <c r="C10826" s="1">
        <f t="shared" si="339"/>
        <v>3</v>
      </c>
      <c r="D10826">
        <v>2906</v>
      </c>
      <c r="E10826" t="s">
        <v>36</v>
      </c>
      <c r="F10826" s="4">
        <v>372000</v>
      </c>
      <c r="G10826" t="s">
        <v>5</v>
      </c>
      <c r="H10826">
        <v>3</v>
      </c>
      <c r="I10826" s="4">
        <f>IF(E10826="Rhode Island", Table1[[#This Row],[price]]*$L$3, IF(E10826="Massachusetts", Table1[[#This Row],[price]]*$L$2, 1))</f>
        <v>372000</v>
      </c>
    </row>
    <row r="10827" spans="1:9" x14ac:dyDescent="0.25">
      <c r="A10827" s="2">
        <v>41843</v>
      </c>
      <c r="B10827" s="1">
        <f t="shared" si="338"/>
        <v>2014</v>
      </c>
      <c r="C10827" s="1">
        <f t="shared" si="339"/>
        <v>3</v>
      </c>
      <c r="D10827">
        <v>2617</v>
      </c>
      <c r="E10827" t="s">
        <v>37</v>
      </c>
      <c r="F10827" s="4">
        <v>372000</v>
      </c>
      <c r="G10827" t="s">
        <v>5</v>
      </c>
      <c r="H10827">
        <v>3</v>
      </c>
      <c r="I10827" s="4">
        <f>IF(E10827="Rhode Island", Table1[[#This Row],[price]]*$L$3, IF(E10827="Massachusetts", Table1[[#This Row],[price]]*$L$2, 1))</f>
        <v>372000</v>
      </c>
    </row>
    <row r="10828" spans="1:9" x14ac:dyDescent="0.25">
      <c r="A10828" s="2">
        <v>41843</v>
      </c>
      <c r="B10828" s="1">
        <f t="shared" si="338"/>
        <v>2014</v>
      </c>
      <c r="C10828" s="1">
        <f t="shared" si="339"/>
        <v>3</v>
      </c>
      <c r="D10828">
        <v>2902</v>
      </c>
      <c r="E10828" t="s">
        <v>36</v>
      </c>
      <c r="F10828" s="4">
        <v>420000</v>
      </c>
      <c r="G10828" t="s">
        <v>5</v>
      </c>
      <c r="H10828">
        <v>3</v>
      </c>
      <c r="I10828" s="4">
        <f>IF(E10828="Rhode Island", Table1[[#This Row],[price]]*$L$3, IF(E10828="Massachusetts", Table1[[#This Row],[price]]*$L$2, 1))</f>
        <v>420000</v>
      </c>
    </row>
    <row r="10829" spans="1:9" x14ac:dyDescent="0.25">
      <c r="A10829" s="2">
        <v>41843</v>
      </c>
      <c r="B10829" s="1">
        <f t="shared" si="338"/>
        <v>2014</v>
      </c>
      <c r="C10829" s="1">
        <f t="shared" si="339"/>
        <v>3</v>
      </c>
      <c r="D10829">
        <v>2914</v>
      </c>
      <c r="E10829" t="s">
        <v>36</v>
      </c>
      <c r="F10829" s="4">
        <v>865000</v>
      </c>
      <c r="G10829" t="s">
        <v>5</v>
      </c>
      <c r="H10829">
        <v>4</v>
      </c>
      <c r="I10829" s="4">
        <f>IF(E10829="Rhode Island", Table1[[#This Row],[price]]*$L$3, IF(E10829="Massachusetts", Table1[[#This Row],[price]]*$L$2, 1))</f>
        <v>865000</v>
      </c>
    </row>
    <row r="10830" spans="1:9" x14ac:dyDescent="0.25">
      <c r="A10830" s="2">
        <v>41844</v>
      </c>
      <c r="B10830" s="1">
        <f t="shared" si="338"/>
        <v>2014</v>
      </c>
      <c r="C10830" s="1">
        <f t="shared" si="339"/>
        <v>3</v>
      </c>
      <c r="D10830">
        <v>2615</v>
      </c>
      <c r="E10830" t="s">
        <v>37</v>
      </c>
      <c r="F10830" s="4">
        <v>425000</v>
      </c>
      <c r="G10830" t="s">
        <v>5</v>
      </c>
      <c r="H10830">
        <v>4</v>
      </c>
      <c r="I10830" s="4">
        <f>IF(E10830="Rhode Island", Table1[[#This Row],[price]]*$L$3, IF(E10830="Massachusetts", Table1[[#This Row],[price]]*$L$2, 1))</f>
        <v>425000</v>
      </c>
    </row>
    <row r="10831" spans="1:9" x14ac:dyDescent="0.25">
      <c r="A10831" s="2">
        <v>41844</v>
      </c>
      <c r="B10831" s="1">
        <f t="shared" si="338"/>
        <v>2014</v>
      </c>
      <c r="C10831" s="1">
        <f t="shared" si="339"/>
        <v>3</v>
      </c>
      <c r="D10831">
        <v>2902</v>
      </c>
      <c r="E10831" t="s">
        <v>36</v>
      </c>
      <c r="F10831" s="4">
        <v>600000</v>
      </c>
      <c r="G10831" t="s">
        <v>5</v>
      </c>
      <c r="H10831">
        <v>4</v>
      </c>
      <c r="I10831" s="4">
        <f>IF(E10831="Rhode Island", Table1[[#This Row],[price]]*$L$3, IF(E10831="Massachusetts", Table1[[#This Row],[price]]*$L$2, 1))</f>
        <v>600000</v>
      </c>
    </row>
    <row r="10832" spans="1:9" x14ac:dyDescent="0.25">
      <c r="A10832" s="2">
        <v>41844</v>
      </c>
      <c r="B10832" s="1">
        <f t="shared" si="338"/>
        <v>2014</v>
      </c>
      <c r="C10832" s="1">
        <f t="shared" si="339"/>
        <v>3</v>
      </c>
      <c r="D10832">
        <v>2605</v>
      </c>
      <c r="E10832" t="s">
        <v>37</v>
      </c>
      <c r="F10832" s="4">
        <v>630000</v>
      </c>
      <c r="G10832" t="s">
        <v>5</v>
      </c>
      <c r="H10832">
        <v>3</v>
      </c>
      <c r="I10832" s="4">
        <f>IF(E10832="Rhode Island", Table1[[#This Row],[price]]*$L$3, IF(E10832="Massachusetts", Table1[[#This Row],[price]]*$L$2, 1))</f>
        <v>630000</v>
      </c>
    </row>
    <row r="10833" spans="1:9" x14ac:dyDescent="0.25">
      <c r="A10833" s="2">
        <v>41844</v>
      </c>
      <c r="B10833" s="1">
        <f t="shared" si="338"/>
        <v>2014</v>
      </c>
      <c r="C10833" s="1">
        <f t="shared" si="339"/>
        <v>3</v>
      </c>
      <c r="D10833">
        <v>2913</v>
      </c>
      <c r="E10833" t="s">
        <v>36</v>
      </c>
      <c r="F10833" s="4">
        <v>710000</v>
      </c>
      <c r="G10833" t="s">
        <v>5</v>
      </c>
      <c r="H10833">
        <v>4</v>
      </c>
      <c r="I10833" s="4">
        <f>IF(E10833="Rhode Island", Table1[[#This Row],[price]]*$L$3, IF(E10833="Massachusetts", Table1[[#This Row],[price]]*$L$2, 1))</f>
        <v>710000</v>
      </c>
    </row>
    <row r="10834" spans="1:9" x14ac:dyDescent="0.25">
      <c r="A10834" s="2">
        <v>41844</v>
      </c>
      <c r="B10834" s="1">
        <f t="shared" si="338"/>
        <v>2014</v>
      </c>
      <c r="C10834" s="1">
        <f t="shared" si="339"/>
        <v>3</v>
      </c>
      <c r="D10834">
        <v>2612</v>
      </c>
      <c r="E10834" t="s">
        <v>37</v>
      </c>
      <c r="F10834" s="4">
        <v>315000</v>
      </c>
      <c r="G10834" t="s">
        <v>6</v>
      </c>
      <c r="H10834">
        <v>2</v>
      </c>
      <c r="I10834" s="4">
        <f>IF(E10834="Rhode Island", Table1[[#This Row],[price]]*$L$3, IF(E10834="Massachusetts", Table1[[#This Row],[price]]*$L$2, 1))</f>
        <v>315000</v>
      </c>
    </row>
    <row r="10835" spans="1:9" x14ac:dyDescent="0.25">
      <c r="A10835" s="2">
        <v>41844</v>
      </c>
      <c r="B10835" s="1">
        <f t="shared" si="338"/>
        <v>2014</v>
      </c>
      <c r="C10835" s="1">
        <f t="shared" si="339"/>
        <v>3</v>
      </c>
      <c r="D10835">
        <v>2601</v>
      </c>
      <c r="E10835" t="s">
        <v>37</v>
      </c>
      <c r="F10835" s="4">
        <v>540000</v>
      </c>
      <c r="G10835" t="s">
        <v>6</v>
      </c>
      <c r="H10835">
        <v>2</v>
      </c>
      <c r="I10835" s="4">
        <f>IF(E10835="Rhode Island", Table1[[#This Row],[price]]*$L$3, IF(E10835="Massachusetts", Table1[[#This Row],[price]]*$L$2, 1))</f>
        <v>540000</v>
      </c>
    </row>
    <row r="10836" spans="1:9" x14ac:dyDescent="0.25">
      <c r="A10836" s="2">
        <v>41845</v>
      </c>
      <c r="B10836" s="1">
        <f t="shared" si="338"/>
        <v>2014</v>
      </c>
      <c r="C10836" s="1">
        <f t="shared" si="339"/>
        <v>3</v>
      </c>
      <c r="D10836">
        <v>2615</v>
      </c>
      <c r="E10836" t="s">
        <v>37</v>
      </c>
      <c r="F10836" s="4">
        <v>367000</v>
      </c>
      <c r="G10836" t="s">
        <v>5</v>
      </c>
      <c r="H10836">
        <v>3</v>
      </c>
      <c r="I10836" s="4">
        <f>IF(E10836="Rhode Island", Table1[[#This Row],[price]]*$L$3, IF(E10836="Massachusetts", Table1[[#This Row],[price]]*$L$2, 1))</f>
        <v>367000</v>
      </c>
    </row>
    <row r="10837" spans="1:9" x14ac:dyDescent="0.25">
      <c r="A10837" s="2">
        <v>41845</v>
      </c>
      <c r="B10837" s="1">
        <f t="shared" si="338"/>
        <v>2014</v>
      </c>
      <c r="C10837" s="1">
        <f t="shared" si="339"/>
        <v>3</v>
      </c>
      <c r="D10837">
        <v>2913</v>
      </c>
      <c r="E10837" t="s">
        <v>36</v>
      </c>
      <c r="F10837" s="4">
        <v>385000</v>
      </c>
      <c r="G10837" t="s">
        <v>5</v>
      </c>
      <c r="H10837">
        <v>3</v>
      </c>
      <c r="I10837" s="4">
        <f>IF(E10837="Rhode Island", Table1[[#This Row],[price]]*$L$3, IF(E10837="Massachusetts", Table1[[#This Row],[price]]*$L$2, 1))</f>
        <v>385000</v>
      </c>
    </row>
    <row r="10838" spans="1:9" x14ac:dyDescent="0.25">
      <c r="A10838" s="2">
        <v>41845</v>
      </c>
      <c r="B10838" s="1">
        <f t="shared" si="338"/>
        <v>2014</v>
      </c>
      <c r="C10838" s="1">
        <f t="shared" si="339"/>
        <v>3</v>
      </c>
      <c r="D10838">
        <v>2906</v>
      </c>
      <c r="E10838" t="s">
        <v>36</v>
      </c>
      <c r="F10838" s="4">
        <v>400000</v>
      </c>
      <c r="G10838" t="s">
        <v>5</v>
      </c>
      <c r="H10838">
        <v>3</v>
      </c>
      <c r="I10838" s="4">
        <f>IF(E10838="Rhode Island", Table1[[#This Row],[price]]*$L$3, IF(E10838="Massachusetts", Table1[[#This Row],[price]]*$L$2, 1))</f>
        <v>400000</v>
      </c>
    </row>
    <row r="10839" spans="1:9" x14ac:dyDescent="0.25">
      <c r="A10839" s="2">
        <v>41845</v>
      </c>
      <c r="B10839" s="1">
        <f t="shared" si="338"/>
        <v>2014</v>
      </c>
      <c r="C10839" s="1">
        <f t="shared" si="339"/>
        <v>3</v>
      </c>
      <c r="D10839">
        <v>2617</v>
      </c>
      <c r="E10839" t="s">
        <v>37</v>
      </c>
      <c r="F10839" s="4">
        <v>410000</v>
      </c>
      <c r="G10839" t="s">
        <v>5</v>
      </c>
      <c r="H10839">
        <v>3</v>
      </c>
      <c r="I10839" s="4">
        <f>IF(E10839="Rhode Island", Table1[[#This Row],[price]]*$L$3, IF(E10839="Massachusetts", Table1[[#This Row],[price]]*$L$2, 1))</f>
        <v>410000</v>
      </c>
    </row>
    <row r="10840" spans="1:9" x14ac:dyDescent="0.25">
      <c r="A10840" s="2">
        <v>41845</v>
      </c>
      <c r="B10840" s="1">
        <f t="shared" si="338"/>
        <v>2014</v>
      </c>
      <c r="C10840" s="1">
        <f t="shared" si="339"/>
        <v>3</v>
      </c>
      <c r="D10840">
        <v>2611</v>
      </c>
      <c r="E10840" t="s">
        <v>37</v>
      </c>
      <c r="F10840" s="4">
        <v>450000</v>
      </c>
      <c r="G10840" t="s">
        <v>5</v>
      </c>
      <c r="H10840">
        <v>4</v>
      </c>
      <c r="I10840" s="4">
        <f>IF(E10840="Rhode Island", Table1[[#This Row],[price]]*$L$3, IF(E10840="Massachusetts", Table1[[#This Row],[price]]*$L$2, 1))</f>
        <v>450000</v>
      </c>
    </row>
    <row r="10841" spans="1:9" x14ac:dyDescent="0.25">
      <c r="A10841" s="2">
        <v>41845</v>
      </c>
      <c r="B10841" s="1">
        <f t="shared" si="338"/>
        <v>2014</v>
      </c>
      <c r="C10841" s="1">
        <f t="shared" si="339"/>
        <v>3</v>
      </c>
      <c r="D10841">
        <v>2905</v>
      </c>
      <c r="E10841" t="s">
        <v>36</v>
      </c>
      <c r="F10841" s="4">
        <v>452000</v>
      </c>
      <c r="G10841" t="s">
        <v>5</v>
      </c>
      <c r="H10841">
        <v>3</v>
      </c>
      <c r="I10841" s="4">
        <f>IF(E10841="Rhode Island", Table1[[#This Row],[price]]*$L$3, IF(E10841="Massachusetts", Table1[[#This Row],[price]]*$L$2, 1))</f>
        <v>452000</v>
      </c>
    </row>
    <row r="10842" spans="1:9" x14ac:dyDescent="0.25">
      <c r="A10842" s="2">
        <v>41845</v>
      </c>
      <c r="B10842" s="1">
        <f t="shared" si="338"/>
        <v>2014</v>
      </c>
      <c r="C10842" s="1">
        <f t="shared" si="339"/>
        <v>3</v>
      </c>
      <c r="D10842">
        <v>2902</v>
      </c>
      <c r="E10842" t="s">
        <v>36</v>
      </c>
      <c r="F10842" s="4">
        <v>455000</v>
      </c>
      <c r="G10842" t="s">
        <v>5</v>
      </c>
      <c r="H10842">
        <v>3</v>
      </c>
      <c r="I10842" s="4">
        <f>IF(E10842="Rhode Island", Table1[[#This Row],[price]]*$L$3, IF(E10842="Massachusetts", Table1[[#This Row],[price]]*$L$2, 1))</f>
        <v>455000</v>
      </c>
    </row>
    <row r="10843" spans="1:9" x14ac:dyDescent="0.25">
      <c r="A10843" s="2">
        <v>41845</v>
      </c>
      <c r="B10843" s="1">
        <f t="shared" si="338"/>
        <v>2014</v>
      </c>
      <c r="C10843" s="1">
        <f t="shared" si="339"/>
        <v>3</v>
      </c>
      <c r="D10843">
        <v>2905</v>
      </c>
      <c r="E10843" t="s">
        <v>36</v>
      </c>
      <c r="F10843" s="4">
        <v>498000</v>
      </c>
      <c r="G10843" t="s">
        <v>5</v>
      </c>
      <c r="H10843">
        <v>4</v>
      </c>
      <c r="I10843" s="4">
        <f>IF(E10843="Rhode Island", Table1[[#This Row],[price]]*$L$3, IF(E10843="Massachusetts", Table1[[#This Row],[price]]*$L$2, 1))</f>
        <v>498000</v>
      </c>
    </row>
    <row r="10844" spans="1:9" x14ac:dyDescent="0.25">
      <c r="A10844" s="2">
        <v>41845</v>
      </c>
      <c r="B10844" s="1">
        <f t="shared" si="338"/>
        <v>2014</v>
      </c>
      <c r="C10844" s="1">
        <f t="shared" si="339"/>
        <v>3</v>
      </c>
      <c r="D10844">
        <v>2913</v>
      </c>
      <c r="E10844" t="s">
        <v>36</v>
      </c>
      <c r="F10844" s="4">
        <v>534950</v>
      </c>
      <c r="G10844" t="s">
        <v>5</v>
      </c>
      <c r="H10844">
        <v>4</v>
      </c>
      <c r="I10844" s="4">
        <f>IF(E10844="Rhode Island", Table1[[#This Row],[price]]*$L$3, IF(E10844="Massachusetts", Table1[[#This Row],[price]]*$L$2, 1))</f>
        <v>534950</v>
      </c>
    </row>
    <row r="10845" spans="1:9" x14ac:dyDescent="0.25">
      <c r="A10845" s="2">
        <v>41845</v>
      </c>
      <c r="B10845" s="1">
        <f t="shared" si="338"/>
        <v>2014</v>
      </c>
      <c r="C10845" s="1">
        <f t="shared" si="339"/>
        <v>3</v>
      </c>
      <c r="D10845">
        <v>2615</v>
      </c>
      <c r="E10845" t="s">
        <v>37</v>
      </c>
      <c r="F10845" s="4">
        <v>535000</v>
      </c>
      <c r="G10845" t="s">
        <v>5</v>
      </c>
      <c r="H10845">
        <v>4</v>
      </c>
      <c r="I10845" s="4">
        <f>IF(E10845="Rhode Island", Table1[[#This Row],[price]]*$L$3, IF(E10845="Massachusetts", Table1[[#This Row],[price]]*$L$2, 1))</f>
        <v>535000</v>
      </c>
    </row>
    <row r="10846" spans="1:9" x14ac:dyDescent="0.25">
      <c r="A10846" s="2">
        <v>41845</v>
      </c>
      <c r="B10846" s="1">
        <f t="shared" si="338"/>
        <v>2014</v>
      </c>
      <c r="C10846" s="1">
        <f t="shared" si="339"/>
        <v>3</v>
      </c>
      <c r="D10846">
        <v>2905</v>
      </c>
      <c r="E10846" t="s">
        <v>36</v>
      </c>
      <c r="F10846" s="4">
        <v>559950</v>
      </c>
      <c r="G10846" t="s">
        <v>5</v>
      </c>
      <c r="H10846">
        <v>4</v>
      </c>
      <c r="I10846" s="4">
        <f>IF(E10846="Rhode Island", Table1[[#This Row],[price]]*$L$3, IF(E10846="Massachusetts", Table1[[#This Row],[price]]*$L$2, 1))</f>
        <v>559950</v>
      </c>
    </row>
    <row r="10847" spans="1:9" x14ac:dyDescent="0.25">
      <c r="A10847" s="2">
        <v>41845</v>
      </c>
      <c r="B10847" s="1">
        <f t="shared" si="338"/>
        <v>2014</v>
      </c>
      <c r="C10847" s="1">
        <f t="shared" si="339"/>
        <v>3</v>
      </c>
      <c r="D10847">
        <v>2604</v>
      </c>
      <c r="E10847" t="s">
        <v>37</v>
      </c>
      <c r="F10847" s="4">
        <v>446000</v>
      </c>
      <c r="G10847" t="s">
        <v>6</v>
      </c>
      <c r="H10847">
        <v>2</v>
      </c>
      <c r="I10847" s="4">
        <f>IF(E10847="Rhode Island", Table1[[#This Row],[price]]*$L$3, IF(E10847="Massachusetts", Table1[[#This Row],[price]]*$L$2, 1))</f>
        <v>446000</v>
      </c>
    </row>
    <row r="10848" spans="1:9" x14ac:dyDescent="0.25">
      <c r="A10848" s="2">
        <v>41846</v>
      </c>
      <c r="B10848" s="1">
        <f t="shared" si="338"/>
        <v>2014</v>
      </c>
      <c r="C10848" s="1">
        <f t="shared" si="339"/>
        <v>3</v>
      </c>
      <c r="D10848">
        <v>2905</v>
      </c>
      <c r="E10848" t="s">
        <v>36</v>
      </c>
      <c r="F10848" s="4">
        <v>550000</v>
      </c>
      <c r="G10848" t="s">
        <v>5</v>
      </c>
      <c r="H10848">
        <v>4</v>
      </c>
      <c r="I10848" s="4">
        <f>IF(E10848="Rhode Island", Table1[[#This Row],[price]]*$L$3, IF(E10848="Massachusetts", Table1[[#This Row],[price]]*$L$2, 1))</f>
        <v>550000</v>
      </c>
    </row>
    <row r="10849" spans="1:9" x14ac:dyDescent="0.25">
      <c r="A10849" s="2">
        <v>41846</v>
      </c>
      <c r="B10849" s="1">
        <f t="shared" si="338"/>
        <v>2014</v>
      </c>
      <c r="C10849" s="1">
        <f t="shared" si="339"/>
        <v>3</v>
      </c>
      <c r="D10849">
        <v>2904</v>
      </c>
      <c r="E10849" t="s">
        <v>36</v>
      </c>
      <c r="F10849" s="4">
        <v>567000</v>
      </c>
      <c r="G10849" t="s">
        <v>5</v>
      </c>
      <c r="H10849">
        <v>3</v>
      </c>
      <c r="I10849" s="4">
        <f>IF(E10849="Rhode Island", Table1[[#This Row],[price]]*$L$3, IF(E10849="Massachusetts", Table1[[#This Row],[price]]*$L$2, 1))</f>
        <v>567000</v>
      </c>
    </row>
    <row r="10850" spans="1:9" x14ac:dyDescent="0.25">
      <c r="A10850" s="2">
        <v>41846</v>
      </c>
      <c r="B10850" s="1">
        <f t="shared" si="338"/>
        <v>2014</v>
      </c>
      <c r="C10850" s="1">
        <f t="shared" si="339"/>
        <v>3</v>
      </c>
      <c r="D10850">
        <v>2905</v>
      </c>
      <c r="E10850" t="s">
        <v>36</v>
      </c>
      <c r="F10850" s="4">
        <v>630000</v>
      </c>
      <c r="G10850" t="s">
        <v>5</v>
      </c>
      <c r="H10850">
        <v>5</v>
      </c>
      <c r="I10850" s="4">
        <f>IF(E10850="Rhode Island", Table1[[#This Row],[price]]*$L$3, IF(E10850="Massachusetts", Table1[[#This Row],[price]]*$L$2, 1))</f>
        <v>630000</v>
      </c>
    </row>
    <row r="10851" spans="1:9" x14ac:dyDescent="0.25">
      <c r="A10851" s="2">
        <v>41846</v>
      </c>
      <c r="B10851" s="1">
        <f t="shared" si="338"/>
        <v>2014</v>
      </c>
      <c r="C10851" s="1">
        <f t="shared" si="339"/>
        <v>3</v>
      </c>
      <c r="D10851">
        <v>2913</v>
      </c>
      <c r="E10851" t="s">
        <v>36</v>
      </c>
      <c r="F10851" s="4">
        <v>662000</v>
      </c>
      <c r="G10851" t="s">
        <v>5</v>
      </c>
      <c r="H10851">
        <v>4</v>
      </c>
      <c r="I10851" s="4">
        <f>IF(E10851="Rhode Island", Table1[[#This Row],[price]]*$L$3, IF(E10851="Massachusetts", Table1[[#This Row],[price]]*$L$2, 1))</f>
        <v>662000</v>
      </c>
    </row>
    <row r="10852" spans="1:9" x14ac:dyDescent="0.25">
      <c r="A10852" s="2">
        <v>41846</v>
      </c>
      <c r="B10852" s="1">
        <f t="shared" si="338"/>
        <v>2014</v>
      </c>
      <c r="C10852" s="1">
        <f t="shared" si="339"/>
        <v>3</v>
      </c>
      <c r="D10852">
        <v>2611</v>
      </c>
      <c r="E10852" t="s">
        <v>37</v>
      </c>
      <c r="F10852" s="4">
        <v>662500</v>
      </c>
      <c r="G10852" t="s">
        <v>5</v>
      </c>
      <c r="H10852">
        <v>4</v>
      </c>
      <c r="I10852" s="4">
        <f>IF(E10852="Rhode Island", Table1[[#This Row],[price]]*$L$3, IF(E10852="Massachusetts", Table1[[#This Row],[price]]*$L$2, 1))</f>
        <v>662500</v>
      </c>
    </row>
    <row r="10853" spans="1:9" x14ac:dyDescent="0.25">
      <c r="A10853" s="2">
        <v>41846</v>
      </c>
      <c r="B10853" s="1">
        <f t="shared" si="338"/>
        <v>2014</v>
      </c>
      <c r="C10853" s="1">
        <f t="shared" si="339"/>
        <v>3</v>
      </c>
      <c r="D10853">
        <v>2602</v>
      </c>
      <c r="E10853" t="s">
        <v>37</v>
      </c>
      <c r="F10853" s="4">
        <v>690000</v>
      </c>
      <c r="G10853" t="s">
        <v>5</v>
      </c>
      <c r="H10853">
        <v>4</v>
      </c>
      <c r="I10853" s="4">
        <f>IF(E10853="Rhode Island", Table1[[#This Row],[price]]*$L$3, IF(E10853="Massachusetts", Table1[[#This Row],[price]]*$L$2, 1))</f>
        <v>690000</v>
      </c>
    </row>
    <row r="10854" spans="1:9" x14ac:dyDescent="0.25">
      <c r="A10854" s="2">
        <v>41846</v>
      </c>
      <c r="B10854" s="1">
        <f t="shared" si="338"/>
        <v>2014</v>
      </c>
      <c r="C10854" s="1">
        <f t="shared" si="339"/>
        <v>3</v>
      </c>
      <c r="D10854">
        <v>2602</v>
      </c>
      <c r="E10854" t="s">
        <v>37</v>
      </c>
      <c r="F10854" s="4">
        <v>710000</v>
      </c>
      <c r="G10854" t="s">
        <v>5</v>
      </c>
      <c r="H10854">
        <v>3</v>
      </c>
      <c r="I10854" s="4">
        <f>IF(E10854="Rhode Island", Table1[[#This Row],[price]]*$L$3, IF(E10854="Massachusetts", Table1[[#This Row],[price]]*$L$2, 1))</f>
        <v>710000</v>
      </c>
    </row>
    <row r="10855" spans="1:9" x14ac:dyDescent="0.25">
      <c r="A10855" s="2">
        <v>41846</v>
      </c>
      <c r="B10855" s="1">
        <f t="shared" si="338"/>
        <v>2014</v>
      </c>
      <c r="C10855" s="1">
        <f t="shared" si="339"/>
        <v>3</v>
      </c>
      <c r="D10855">
        <v>2602</v>
      </c>
      <c r="E10855" t="s">
        <v>37</v>
      </c>
      <c r="F10855" s="4">
        <v>810000</v>
      </c>
      <c r="G10855" t="s">
        <v>5</v>
      </c>
      <c r="H10855">
        <v>5</v>
      </c>
      <c r="I10855" s="4">
        <f>IF(E10855="Rhode Island", Table1[[#This Row],[price]]*$L$3, IF(E10855="Massachusetts", Table1[[#This Row],[price]]*$L$2, 1))</f>
        <v>810000</v>
      </c>
    </row>
    <row r="10856" spans="1:9" x14ac:dyDescent="0.25">
      <c r="A10856" s="2">
        <v>41846</v>
      </c>
      <c r="B10856" s="1">
        <f t="shared" si="338"/>
        <v>2014</v>
      </c>
      <c r="C10856" s="1">
        <f t="shared" si="339"/>
        <v>3</v>
      </c>
      <c r="D10856">
        <v>2607</v>
      </c>
      <c r="E10856" t="s">
        <v>37</v>
      </c>
      <c r="F10856" s="4">
        <v>870000</v>
      </c>
      <c r="G10856" t="s">
        <v>5</v>
      </c>
      <c r="H10856">
        <v>4</v>
      </c>
      <c r="I10856" s="4">
        <f>IF(E10856="Rhode Island", Table1[[#This Row],[price]]*$L$3, IF(E10856="Massachusetts", Table1[[#This Row],[price]]*$L$2, 1))</f>
        <v>870000</v>
      </c>
    </row>
    <row r="10857" spans="1:9" x14ac:dyDescent="0.25">
      <c r="A10857" s="2">
        <v>41846</v>
      </c>
      <c r="B10857" s="1">
        <f t="shared" si="338"/>
        <v>2014</v>
      </c>
      <c r="C10857" s="1">
        <f t="shared" si="339"/>
        <v>3</v>
      </c>
      <c r="D10857">
        <v>2600</v>
      </c>
      <c r="E10857" t="s">
        <v>37</v>
      </c>
      <c r="F10857" s="4">
        <v>890000</v>
      </c>
      <c r="G10857" t="s">
        <v>5</v>
      </c>
      <c r="H10857">
        <v>3</v>
      </c>
      <c r="I10857" s="4">
        <f>IF(E10857="Rhode Island", Table1[[#This Row],[price]]*$L$3, IF(E10857="Massachusetts", Table1[[#This Row],[price]]*$L$2, 1))</f>
        <v>890000</v>
      </c>
    </row>
    <row r="10858" spans="1:9" x14ac:dyDescent="0.25">
      <c r="A10858" s="2">
        <v>41846</v>
      </c>
      <c r="B10858" s="1">
        <f t="shared" si="338"/>
        <v>2014</v>
      </c>
      <c r="C10858" s="1">
        <f t="shared" si="339"/>
        <v>3</v>
      </c>
      <c r="D10858">
        <v>2605</v>
      </c>
      <c r="E10858" t="s">
        <v>37</v>
      </c>
      <c r="F10858" s="4">
        <v>1000000</v>
      </c>
      <c r="G10858" t="s">
        <v>5</v>
      </c>
      <c r="H10858">
        <v>4</v>
      </c>
      <c r="I10858" s="4">
        <f>IF(E10858="Rhode Island", Table1[[#This Row],[price]]*$L$3, IF(E10858="Massachusetts", Table1[[#This Row],[price]]*$L$2, 1))</f>
        <v>1000000</v>
      </c>
    </row>
    <row r="10859" spans="1:9" x14ac:dyDescent="0.25">
      <c r="A10859" s="2">
        <v>41848</v>
      </c>
      <c r="B10859" s="1">
        <f t="shared" si="338"/>
        <v>2014</v>
      </c>
      <c r="C10859" s="1">
        <f t="shared" si="339"/>
        <v>3</v>
      </c>
      <c r="D10859">
        <v>2615</v>
      </c>
      <c r="E10859" t="s">
        <v>37</v>
      </c>
      <c r="F10859" s="4">
        <v>341000</v>
      </c>
      <c r="G10859" t="s">
        <v>5</v>
      </c>
      <c r="H10859">
        <v>3</v>
      </c>
      <c r="I10859" s="4">
        <f>IF(E10859="Rhode Island", Table1[[#This Row],[price]]*$L$3, IF(E10859="Massachusetts", Table1[[#This Row],[price]]*$L$2, 1))</f>
        <v>341000</v>
      </c>
    </row>
    <row r="10860" spans="1:9" x14ac:dyDescent="0.25">
      <c r="A10860" s="2">
        <v>41848</v>
      </c>
      <c r="B10860" s="1">
        <f t="shared" si="338"/>
        <v>2014</v>
      </c>
      <c r="C10860" s="1">
        <f t="shared" si="339"/>
        <v>3</v>
      </c>
      <c r="D10860">
        <v>2905</v>
      </c>
      <c r="E10860" t="s">
        <v>36</v>
      </c>
      <c r="F10860" s="4">
        <v>344000</v>
      </c>
      <c r="G10860" t="s">
        <v>5</v>
      </c>
      <c r="H10860">
        <v>3</v>
      </c>
      <c r="I10860" s="4">
        <f>IF(E10860="Rhode Island", Table1[[#This Row],[price]]*$L$3, IF(E10860="Massachusetts", Table1[[#This Row],[price]]*$L$2, 1))</f>
        <v>344000</v>
      </c>
    </row>
    <row r="10861" spans="1:9" x14ac:dyDescent="0.25">
      <c r="A10861" s="2">
        <v>41848</v>
      </c>
      <c r="B10861" s="1">
        <f t="shared" si="338"/>
        <v>2014</v>
      </c>
      <c r="C10861" s="1">
        <f t="shared" si="339"/>
        <v>3</v>
      </c>
      <c r="D10861">
        <v>2904</v>
      </c>
      <c r="E10861" t="s">
        <v>36</v>
      </c>
      <c r="F10861" s="4">
        <v>350000</v>
      </c>
      <c r="G10861" t="s">
        <v>5</v>
      </c>
      <c r="H10861">
        <v>3</v>
      </c>
      <c r="I10861" s="4">
        <f>IF(E10861="Rhode Island", Table1[[#This Row],[price]]*$L$3, IF(E10861="Massachusetts", Table1[[#This Row],[price]]*$L$2, 1))</f>
        <v>350000</v>
      </c>
    </row>
    <row r="10862" spans="1:9" x14ac:dyDescent="0.25">
      <c r="A10862" s="2">
        <v>41848</v>
      </c>
      <c r="B10862" s="1">
        <f t="shared" si="338"/>
        <v>2014</v>
      </c>
      <c r="C10862" s="1">
        <f t="shared" si="339"/>
        <v>3</v>
      </c>
      <c r="D10862">
        <v>2913</v>
      </c>
      <c r="E10862" t="s">
        <v>36</v>
      </c>
      <c r="F10862" s="4">
        <v>380000</v>
      </c>
      <c r="G10862" t="s">
        <v>5</v>
      </c>
      <c r="H10862">
        <v>3</v>
      </c>
      <c r="I10862" s="4">
        <f>IF(E10862="Rhode Island", Table1[[#This Row],[price]]*$L$3, IF(E10862="Massachusetts", Table1[[#This Row],[price]]*$L$2, 1))</f>
        <v>380000</v>
      </c>
    </row>
    <row r="10863" spans="1:9" x14ac:dyDescent="0.25">
      <c r="A10863" s="2">
        <v>41848</v>
      </c>
      <c r="B10863" s="1">
        <f t="shared" si="338"/>
        <v>2014</v>
      </c>
      <c r="C10863" s="1">
        <f t="shared" si="339"/>
        <v>3</v>
      </c>
      <c r="D10863">
        <v>2617</v>
      </c>
      <c r="E10863" t="s">
        <v>37</v>
      </c>
      <c r="F10863" s="4">
        <v>495000</v>
      </c>
      <c r="G10863" t="s">
        <v>5</v>
      </c>
      <c r="H10863">
        <v>4</v>
      </c>
      <c r="I10863" s="4">
        <f>IF(E10863="Rhode Island", Table1[[#This Row],[price]]*$L$3, IF(E10863="Massachusetts", Table1[[#This Row],[price]]*$L$2, 1))</f>
        <v>495000</v>
      </c>
    </row>
    <row r="10864" spans="1:9" x14ac:dyDescent="0.25">
      <c r="A10864" s="2">
        <v>41848</v>
      </c>
      <c r="B10864" s="1">
        <f t="shared" si="338"/>
        <v>2014</v>
      </c>
      <c r="C10864" s="1">
        <f t="shared" si="339"/>
        <v>3</v>
      </c>
      <c r="D10864">
        <v>2617</v>
      </c>
      <c r="E10864" t="s">
        <v>37</v>
      </c>
      <c r="F10864" s="4">
        <v>509000</v>
      </c>
      <c r="G10864" t="s">
        <v>5</v>
      </c>
      <c r="H10864">
        <v>4</v>
      </c>
      <c r="I10864" s="4">
        <f>IF(E10864="Rhode Island", Table1[[#This Row],[price]]*$L$3, IF(E10864="Massachusetts", Table1[[#This Row],[price]]*$L$2, 1))</f>
        <v>509000</v>
      </c>
    </row>
    <row r="10865" spans="1:9" x14ac:dyDescent="0.25">
      <c r="A10865" s="2">
        <v>41848</v>
      </c>
      <c r="B10865" s="1">
        <f t="shared" si="338"/>
        <v>2014</v>
      </c>
      <c r="C10865" s="1">
        <f t="shared" si="339"/>
        <v>3</v>
      </c>
      <c r="D10865">
        <v>2905</v>
      </c>
      <c r="E10865" t="s">
        <v>36</v>
      </c>
      <c r="F10865" s="4">
        <v>532000</v>
      </c>
      <c r="G10865" t="s">
        <v>5</v>
      </c>
      <c r="H10865">
        <v>4</v>
      </c>
      <c r="I10865" s="4">
        <f>IF(E10865="Rhode Island", Table1[[#This Row],[price]]*$L$3, IF(E10865="Massachusetts", Table1[[#This Row],[price]]*$L$2, 1))</f>
        <v>532000</v>
      </c>
    </row>
    <row r="10866" spans="1:9" x14ac:dyDescent="0.25">
      <c r="A10866" s="2">
        <v>41848</v>
      </c>
      <c r="B10866" s="1">
        <f t="shared" si="338"/>
        <v>2014</v>
      </c>
      <c r="C10866" s="1">
        <f t="shared" si="339"/>
        <v>3</v>
      </c>
      <c r="D10866">
        <v>2615</v>
      </c>
      <c r="E10866" t="s">
        <v>37</v>
      </c>
      <c r="F10866" s="4">
        <v>561000</v>
      </c>
      <c r="G10866" t="s">
        <v>5</v>
      </c>
      <c r="H10866">
        <v>4</v>
      </c>
      <c r="I10866" s="4">
        <f>IF(E10866="Rhode Island", Table1[[#This Row],[price]]*$L$3, IF(E10866="Massachusetts", Table1[[#This Row],[price]]*$L$2, 1))</f>
        <v>561000</v>
      </c>
    </row>
    <row r="10867" spans="1:9" x14ac:dyDescent="0.25">
      <c r="A10867" s="2">
        <v>41848</v>
      </c>
      <c r="B10867" s="1">
        <f t="shared" si="338"/>
        <v>2014</v>
      </c>
      <c r="C10867" s="1">
        <f t="shared" si="339"/>
        <v>3</v>
      </c>
      <c r="D10867">
        <v>2913</v>
      </c>
      <c r="E10867" t="s">
        <v>36</v>
      </c>
      <c r="F10867" s="4">
        <v>670000</v>
      </c>
      <c r="G10867" t="s">
        <v>5</v>
      </c>
      <c r="H10867">
        <v>4</v>
      </c>
      <c r="I10867" s="4">
        <f>IF(E10867="Rhode Island", Table1[[#This Row],[price]]*$L$3, IF(E10867="Massachusetts", Table1[[#This Row],[price]]*$L$2, 1))</f>
        <v>670000</v>
      </c>
    </row>
    <row r="10868" spans="1:9" x14ac:dyDescent="0.25">
      <c r="A10868" s="2">
        <v>41848</v>
      </c>
      <c r="B10868" s="1">
        <f t="shared" si="338"/>
        <v>2014</v>
      </c>
      <c r="C10868" s="1">
        <f t="shared" si="339"/>
        <v>3</v>
      </c>
      <c r="D10868">
        <v>2602</v>
      </c>
      <c r="E10868" t="s">
        <v>37</v>
      </c>
      <c r="F10868" s="4">
        <v>685000</v>
      </c>
      <c r="G10868" t="s">
        <v>5</v>
      </c>
      <c r="H10868">
        <v>3</v>
      </c>
      <c r="I10868" s="4">
        <f>IF(E10868="Rhode Island", Table1[[#This Row],[price]]*$L$3, IF(E10868="Massachusetts", Table1[[#This Row],[price]]*$L$2, 1))</f>
        <v>685000</v>
      </c>
    </row>
    <row r="10869" spans="1:9" x14ac:dyDescent="0.25">
      <c r="A10869" s="2">
        <v>41848</v>
      </c>
      <c r="B10869" s="1">
        <f t="shared" si="338"/>
        <v>2014</v>
      </c>
      <c r="C10869" s="1">
        <f t="shared" si="339"/>
        <v>3</v>
      </c>
      <c r="D10869">
        <v>2604</v>
      </c>
      <c r="E10869" t="s">
        <v>37</v>
      </c>
      <c r="F10869" s="4">
        <v>787500</v>
      </c>
      <c r="G10869" t="s">
        <v>5</v>
      </c>
      <c r="H10869">
        <v>4</v>
      </c>
      <c r="I10869" s="4">
        <f>IF(E10869="Rhode Island", Table1[[#This Row],[price]]*$L$3, IF(E10869="Massachusetts", Table1[[#This Row],[price]]*$L$2, 1))</f>
        <v>787500</v>
      </c>
    </row>
    <row r="10870" spans="1:9" x14ac:dyDescent="0.25">
      <c r="A10870" s="2">
        <v>41848</v>
      </c>
      <c r="B10870" s="1">
        <f t="shared" si="338"/>
        <v>2014</v>
      </c>
      <c r="C10870" s="1">
        <f t="shared" si="339"/>
        <v>3</v>
      </c>
      <c r="D10870">
        <v>2911</v>
      </c>
      <c r="E10870" t="s">
        <v>36</v>
      </c>
      <c r="F10870" s="4">
        <v>830000</v>
      </c>
      <c r="G10870" t="s">
        <v>5</v>
      </c>
      <c r="H10870">
        <v>5</v>
      </c>
      <c r="I10870" s="4">
        <f>IF(E10870="Rhode Island", Table1[[#This Row],[price]]*$L$3, IF(E10870="Massachusetts", Table1[[#This Row],[price]]*$L$2, 1))</f>
        <v>830000</v>
      </c>
    </row>
    <row r="10871" spans="1:9" x14ac:dyDescent="0.25">
      <c r="A10871" s="2">
        <v>41848</v>
      </c>
      <c r="B10871" s="1">
        <f t="shared" si="338"/>
        <v>2014</v>
      </c>
      <c r="C10871" s="1">
        <f t="shared" si="339"/>
        <v>3</v>
      </c>
      <c r="D10871">
        <v>2604</v>
      </c>
      <c r="E10871" t="s">
        <v>37</v>
      </c>
      <c r="F10871" s="4">
        <v>463000</v>
      </c>
      <c r="G10871" t="s">
        <v>6</v>
      </c>
      <c r="H10871">
        <v>3</v>
      </c>
      <c r="I10871" s="4">
        <f>IF(E10871="Rhode Island", Table1[[#This Row],[price]]*$L$3, IF(E10871="Massachusetts", Table1[[#This Row],[price]]*$L$2, 1))</f>
        <v>463000</v>
      </c>
    </row>
    <row r="10872" spans="1:9" x14ac:dyDescent="0.25">
      <c r="A10872" s="2">
        <v>41848</v>
      </c>
      <c r="B10872" s="1">
        <f t="shared" si="338"/>
        <v>2014</v>
      </c>
      <c r="C10872" s="1">
        <f t="shared" si="339"/>
        <v>3</v>
      </c>
      <c r="D10872">
        <v>2600</v>
      </c>
      <c r="E10872" t="s">
        <v>37</v>
      </c>
      <c r="F10872" s="4">
        <v>750000</v>
      </c>
      <c r="G10872" t="s">
        <v>6</v>
      </c>
      <c r="H10872">
        <v>2</v>
      </c>
      <c r="I10872" s="4">
        <f>IF(E10872="Rhode Island", Table1[[#This Row],[price]]*$L$3, IF(E10872="Massachusetts", Table1[[#This Row],[price]]*$L$2, 1))</f>
        <v>750000</v>
      </c>
    </row>
    <row r="10873" spans="1:9" x14ac:dyDescent="0.25">
      <c r="A10873" s="2">
        <v>41849</v>
      </c>
      <c r="B10873" s="1">
        <f t="shared" si="338"/>
        <v>2014</v>
      </c>
      <c r="C10873" s="1">
        <f t="shared" si="339"/>
        <v>3</v>
      </c>
      <c r="D10873">
        <v>2615</v>
      </c>
      <c r="E10873" t="s">
        <v>37</v>
      </c>
      <c r="F10873" s="4">
        <v>513000</v>
      </c>
      <c r="G10873" t="s">
        <v>5</v>
      </c>
      <c r="H10873">
        <v>4</v>
      </c>
      <c r="I10873" s="4">
        <f>IF(E10873="Rhode Island", Table1[[#This Row],[price]]*$L$3, IF(E10873="Massachusetts", Table1[[#This Row],[price]]*$L$2, 1))</f>
        <v>513000</v>
      </c>
    </row>
    <row r="10874" spans="1:9" x14ac:dyDescent="0.25">
      <c r="A10874" s="2">
        <v>41850</v>
      </c>
      <c r="B10874" s="1">
        <f t="shared" si="338"/>
        <v>2014</v>
      </c>
      <c r="C10874" s="1">
        <f t="shared" si="339"/>
        <v>3</v>
      </c>
      <c r="D10874">
        <v>2617</v>
      </c>
      <c r="E10874" t="s">
        <v>37</v>
      </c>
      <c r="F10874" s="4">
        <v>355000</v>
      </c>
      <c r="G10874" t="s">
        <v>5</v>
      </c>
      <c r="H10874">
        <v>3</v>
      </c>
      <c r="I10874" s="4">
        <f>IF(E10874="Rhode Island", Table1[[#This Row],[price]]*$L$3, IF(E10874="Massachusetts", Table1[[#This Row],[price]]*$L$2, 1))</f>
        <v>355000</v>
      </c>
    </row>
    <row r="10875" spans="1:9" x14ac:dyDescent="0.25">
      <c r="A10875" s="2">
        <v>41850</v>
      </c>
      <c r="B10875" s="1">
        <f t="shared" si="338"/>
        <v>2014</v>
      </c>
      <c r="C10875" s="1">
        <f t="shared" si="339"/>
        <v>3</v>
      </c>
      <c r="D10875">
        <v>2615</v>
      </c>
      <c r="E10875" t="s">
        <v>37</v>
      </c>
      <c r="F10875" s="4">
        <v>400000</v>
      </c>
      <c r="G10875" t="s">
        <v>5</v>
      </c>
      <c r="H10875">
        <v>3</v>
      </c>
      <c r="I10875" s="4">
        <f>IF(E10875="Rhode Island", Table1[[#This Row],[price]]*$L$3, IF(E10875="Massachusetts", Table1[[#This Row],[price]]*$L$2, 1))</f>
        <v>400000</v>
      </c>
    </row>
    <row r="10876" spans="1:9" x14ac:dyDescent="0.25">
      <c r="A10876" s="2">
        <v>41850</v>
      </c>
      <c r="B10876" s="1">
        <f t="shared" si="338"/>
        <v>2014</v>
      </c>
      <c r="C10876" s="1">
        <f t="shared" si="339"/>
        <v>3</v>
      </c>
      <c r="D10876">
        <v>2615</v>
      </c>
      <c r="E10876" t="s">
        <v>37</v>
      </c>
      <c r="F10876" s="4">
        <v>410000</v>
      </c>
      <c r="G10876" t="s">
        <v>5</v>
      </c>
      <c r="H10876">
        <v>3</v>
      </c>
      <c r="I10876" s="4">
        <f>IF(E10876="Rhode Island", Table1[[#This Row],[price]]*$L$3, IF(E10876="Massachusetts", Table1[[#This Row],[price]]*$L$2, 1))</f>
        <v>410000</v>
      </c>
    </row>
    <row r="10877" spans="1:9" x14ac:dyDescent="0.25">
      <c r="A10877" s="2">
        <v>41850</v>
      </c>
      <c r="B10877" s="1">
        <f t="shared" si="338"/>
        <v>2014</v>
      </c>
      <c r="C10877" s="1">
        <f t="shared" si="339"/>
        <v>3</v>
      </c>
      <c r="D10877">
        <v>2902</v>
      </c>
      <c r="E10877" t="s">
        <v>36</v>
      </c>
      <c r="F10877" s="4">
        <v>447000</v>
      </c>
      <c r="G10877" t="s">
        <v>5</v>
      </c>
      <c r="H10877">
        <v>3</v>
      </c>
      <c r="I10877" s="4">
        <f>IF(E10877="Rhode Island", Table1[[#This Row],[price]]*$L$3, IF(E10877="Massachusetts", Table1[[#This Row],[price]]*$L$2, 1))</f>
        <v>447000</v>
      </c>
    </row>
    <row r="10878" spans="1:9" x14ac:dyDescent="0.25">
      <c r="A10878" s="2">
        <v>41850</v>
      </c>
      <c r="B10878" s="1">
        <f t="shared" si="338"/>
        <v>2014</v>
      </c>
      <c r="C10878" s="1">
        <f t="shared" si="339"/>
        <v>3</v>
      </c>
      <c r="D10878">
        <v>2607</v>
      </c>
      <c r="E10878" t="s">
        <v>37</v>
      </c>
      <c r="F10878" s="4">
        <v>505000</v>
      </c>
      <c r="G10878" t="s">
        <v>5</v>
      </c>
      <c r="H10878">
        <v>3</v>
      </c>
      <c r="I10878" s="4">
        <f>IF(E10878="Rhode Island", Table1[[#This Row],[price]]*$L$3, IF(E10878="Massachusetts", Table1[[#This Row],[price]]*$L$2, 1))</f>
        <v>505000</v>
      </c>
    </row>
    <row r="10879" spans="1:9" x14ac:dyDescent="0.25">
      <c r="A10879" s="2">
        <v>41850</v>
      </c>
      <c r="B10879" s="1">
        <f t="shared" si="338"/>
        <v>2014</v>
      </c>
      <c r="C10879" s="1">
        <f t="shared" si="339"/>
        <v>3</v>
      </c>
      <c r="D10879">
        <v>2904</v>
      </c>
      <c r="E10879" t="s">
        <v>36</v>
      </c>
      <c r="F10879" s="4">
        <v>616000</v>
      </c>
      <c r="G10879" t="s">
        <v>5</v>
      </c>
      <c r="H10879">
        <v>4</v>
      </c>
      <c r="I10879" s="4">
        <f>IF(E10879="Rhode Island", Table1[[#This Row],[price]]*$L$3, IF(E10879="Massachusetts", Table1[[#This Row],[price]]*$L$2, 1))</f>
        <v>616000</v>
      </c>
    </row>
    <row r="10880" spans="1:9" x14ac:dyDescent="0.25">
      <c r="A10880" s="2">
        <v>41850</v>
      </c>
      <c r="B10880" s="1">
        <f t="shared" si="338"/>
        <v>2014</v>
      </c>
      <c r="C10880" s="1">
        <f t="shared" si="339"/>
        <v>3</v>
      </c>
      <c r="D10880">
        <v>2614</v>
      </c>
      <c r="E10880" t="s">
        <v>37</v>
      </c>
      <c r="F10880" s="4">
        <v>700000</v>
      </c>
      <c r="G10880" t="s">
        <v>5</v>
      </c>
      <c r="H10880">
        <v>5</v>
      </c>
      <c r="I10880" s="4">
        <f>IF(E10880="Rhode Island", Table1[[#This Row],[price]]*$L$3, IF(E10880="Massachusetts", Table1[[#This Row],[price]]*$L$2, 1))</f>
        <v>700000</v>
      </c>
    </row>
    <row r="10881" spans="1:9" x14ac:dyDescent="0.25">
      <c r="A10881" s="2">
        <v>41850</v>
      </c>
      <c r="B10881" s="1">
        <f t="shared" si="338"/>
        <v>2014</v>
      </c>
      <c r="C10881" s="1">
        <f t="shared" si="339"/>
        <v>3</v>
      </c>
      <c r="D10881">
        <v>2911</v>
      </c>
      <c r="E10881" t="s">
        <v>36</v>
      </c>
      <c r="F10881" s="4">
        <v>782000</v>
      </c>
      <c r="G10881" t="s">
        <v>5</v>
      </c>
      <c r="H10881">
        <v>4</v>
      </c>
      <c r="I10881" s="4">
        <f>IF(E10881="Rhode Island", Table1[[#This Row],[price]]*$L$3, IF(E10881="Massachusetts", Table1[[#This Row],[price]]*$L$2, 1))</f>
        <v>782000</v>
      </c>
    </row>
    <row r="10882" spans="1:9" x14ac:dyDescent="0.25">
      <c r="A10882" s="2">
        <v>41850</v>
      </c>
      <c r="B10882" s="1">
        <f t="shared" ref="B10882:B10945" si="340">YEAR(A10882)</f>
        <v>2014</v>
      </c>
      <c r="C10882" s="1">
        <f t="shared" ref="C10882:C10945" si="341">ROUNDUP(MONTH(A10882)/3,0)</f>
        <v>3</v>
      </c>
      <c r="D10882">
        <v>2900</v>
      </c>
      <c r="E10882" t="s">
        <v>37</v>
      </c>
      <c r="F10882" s="4">
        <v>417000</v>
      </c>
      <c r="G10882" t="s">
        <v>6</v>
      </c>
      <c r="H10882">
        <v>2</v>
      </c>
      <c r="I10882" s="4">
        <f>IF(E10882="Rhode Island", Table1[[#This Row],[price]]*$L$3, IF(E10882="Massachusetts", Table1[[#This Row],[price]]*$L$2, 1))</f>
        <v>417000</v>
      </c>
    </row>
    <row r="10883" spans="1:9" x14ac:dyDescent="0.25">
      <c r="A10883" s="2">
        <v>41851</v>
      </c>
      <c r="B10883" s="1">
        <f t="shared" si="340"/>
        <v>2014</v>
      </c>
      <c r="C10883" s="1">
        <f t="shared" si="341"/>
        <v>3</v>
      </c>
      <c r="D10883">
        <v>2617</v>
      </c>
      <c r="E10883" t="s">
        <v>37</v>
      </c>
      <c r="F10883" s="4">
        <v>390000</v>
      </c>
      <c r="G10883" t="s">
        <v>5</v>
      </c>
      <c r="H10883">
        <v>3</v>
      </c>
      <c r="I10883" s="4">
        <f>IF(E10883="Rhode Island", Table1[[#This Row],[price]]*$L$3, IF(E10883="Massachusetts", Table1[[#This Row],[price]]*$L$2, 1))</f>
        <v>390000</v>
      </c>
    </row>
    <row r="10884" spans="1:9" x14ac:dyDescent="0.25">
      <c r="A10884" s="2">
        <v>41851</v>
      </c>
      <c r="B10884" s="1">
        <f t="shared" si="340"/>
        <v>2014</v>
      </c>
      <c r="C10884" s="1">
        <f t="shared" si="341"/>
        <v>3</v>
      </c>
      <c r="D10884">
        <v>2914</v>
      </c>
      <c r="E10884" t="s">
        <v>36</v>
      </c>
      <c r="F10884" s="4">
        <v>531000</v>
      </c>
      <c r="G10884" t="s">
        <v>5</v>
      </c>
      <c r="H10884">
        <v>4</v>
      </c>
      <c r="I10884" s="4">
        <f>IF(E10884="Rhode Island", Table1[[#This Row],[price]]*$L$3, IF(E10884="Massachusetts", Table1[[#This Row],[price]]*$L$2, 1))</f>
        <v>531000</v>
      </c>
    </row>
    <row r="10885" spans="1:9" x14ac:dyDescent="0.25">
      <c r="A10885" s="2">
        <v>41851</v>
      </c>
      <c r="B10885" s="1">
        <f t="shared" si="340"/>
        <v>2014</v>
      </c>
      <c r="C10885" s="1">
        <f t="shared" si="341"/>
        <v>3</v>
      </c>
      <c r="D10885">
        <v>2615</v>
      </c>
      <c r="E10885" t="s">
        <v>37</v>
      </c>
      <c r="F10885" s="4">
        <v>550000</v>
      </c>
      <c r="G10885" t="s">
        <v>5</v>
      </c>
      <c r="H10885">
        <v>4</v>
      </c>
      <c r="I10885" s="4">
        <f>IF(E10885="Rhode Island", Table1[[#This Row],[price]]*$L$3, IF(E10885="Massachusetts", Table1[[#This Row],[price]]*$L$2, 1))</f>
        <v>550000</v>
      </c>
    </row>
    <row r="10886" spans="1:9" x14ac:dyDescent="0.25">
      <c r="A10886" s="2">
        <v>41851</v>
      </c>
      <c r="B10886" s="1">
        <f t="shared" si="340"/>
        <v>2014</v>
      </c>
      <c r="C10886" s="1">
        <f t="shared" si="341"/>
        <v>3</v>
      </c>
      <c r="D10886">
        <v>2906</v>
      </c>
      <c r="E10886" t="s">
        <v>36</v>
      </c>
      <c r="F10886" s="4">
        <v>575000</v>
      </c>
      <c r="G10886" t="s">
        <v>5</v>
      </c>
      <c r="H10886">
        <v>4</v>
      </c>
      <c r="I10886" s="4">
        <f>IF(E10886="Rhode Island", Table1[[#This Row],[price]]*$L$3, IF(E10886="Massachusetts", Table1[[#This Row],[price]]*$L$2, 1))</f>
        <v>575000</v>
      </c>
    </row>
    <row r="10887" spans="1:9" x14ac:dyDescent="0.25">
      <c r="A10887" s="2">
        <v>41851</v>
      </c>
      <c r="B10887" s="1">
        <f t="shared" si="340"/>
        <v>2014</v>
      </c>
      <c r="C10887" s="1">
        <f t="shared" si="341"/>
        <v>3</v>
      </c>
      <c r="D10887">
        <v>2914</v>
      </c>
      <c r="E10887" t="s">
        <v>36</v>
      </c>
      <c r="F10887" s="4">
        <v>590000</v>
      </c>
      <c r="G10887" t="s">
        <v>5</v>
      </c>
      <c r="H10887">
        <v>5</v>
      </c>
      <c r="I10887" s="4">
        <f>IF(E10887="Rhode Island", Table1[[#This Row],[price]]*$L$3, IF(E10887="Massachusetts", Table1[[#This Row],[price]]*$L$2, 1))</f>
        <v>590000</v>
      </c>
    </row>
    <row r="10888" spans="1:9" x14ac:dyDescent="0.25">
      <c r="A10888" s="2">
        <v>41851</v>
      </c>
      <c r="B10888" s="1">
        <f t="shared" si="340"/>
        <v>2014</v>
      </c>
      <c r="C10888" s="1">
        <f t="shared" si="341"/>
        <v>3</v>
      </c>
      <c r="D10888">
        <v>2617</v>
      </c>
      <c r="E10888" t="s">
        <v>37</v>
      </c>
      <c r="F10888" s="4">
        <v>650500</v>
      </c>
      <c r="G10888" t="s">
        <v>5</v>
      </c>
      <c r="H10888">
        <v>4</v>
      </c>
      <c r="I10888" s="4">
        <f>IF(E10888="Rhode Island", Table1[[#This Row],[price]]*$L$3, IF(E10888="Massachusetts", Table1[[#This Row],[price]]*$L$2, 1))</f>
        <v>650500</v>
      </c>
    </row>
    <row r="10889" spans="1:9" x14ac:dyDescent="0.25">
      <c r="A10889" s="2">
        <v>41851</v>
      </c>
      <c r="B10889" s="1">
        <f t="shared" si="340"/>
        <v>2014</v>
      </c>
      <c r="C10889" s="1">
        <f t="shared" si="341"/>
        <v>3</v>
      </c>
      <c r="D10889">
        <v>2913</v>
      </c>
      <c r="E10889" t="s">
        <v>36</v>
      </c>
      <c r="F10889" s="4">
        <v>665000</v>
      </c>
      <c r="G10889" t="s">
        <v>5</v>
      </c>
      <c r="H10889">
        <v>4</v>
      </c>
      <c r="I10889" s="4">
        <f>IF(E10889="Rhode Island", Table1[[#This Row],[price]]*$L$3, IF(E10889="Massachusetts", Table1[[#This Row],[price]]*$L$2, 1))</f>
        <v>665000</v>
      </c>
    </row>
    <row r="10890" spans="1:9" x14ac:dyDescent="0.25">
      <c r="A10890" s="2">
        <v>41851</v>
      </c>
      <c r="B10890" s="1">
        <f t="shared" si="340"/>
        <v>2014</v>
      </c>
      <c r="C10890" s="1">
        <f t="shared" si="341"/>
        <v>3</v>
      </c>
      <c r="D10890">
        <v>2602</v>
      </c>
      <c r="E10890" t="s">
        <v>37</v>
      </c>
      <c r="F10890" s="4">
        <v>682000</v>
      </c>
      <c r="G10890" t="s">
        <v>5</v>
      </c>
      <c r="H10890">
        <v>3</v>
      </c>
      <c r="I10890" s="4">
        <f>IF(E10890="Rhode Island", Table1[[#This Row],[price]]*$L$3, IF(E10890="Massachusetts", Table1[[#This Row],[price]]*$L$2, 1))</f>
        <v>682000</v>
      </c>
    </row>
    <row r="10891" spans="1:9" x14ac:dyDescent="0.25">
      <c r="A10891" s="2">
        <v>41851</v>
      </c>
      <c r="B10891" s="1">
        <f t="shared" si="340"/>
        <v>2014</v>
      </c>
      <c r="C10891" s="1">
        <f t="shared" si="341"/>
        <v>3</v>
      </c>
      <c r="D10891">
        <v>2607</v>
      </c>
      <c r="E10891" t="s">
        <v>37</v>
      </c>
      <c r="F10891" s="4">
        <v>754500</v>
      </c>
      <c r="G10891" t="s">
        <v>5</v>
      </c>
      <c r="H10891">
        <v>3</v>
      </c>
      <c r="I10891" s="4">
        <f>IF(E10891="Rhode Island", Table1[[#This Row],[price]]*$L$3, IF(E10891="Massachusetts", Table1[[#This Row],[price]]*$L$2, 1))</f>
        <v>754500</v>
      </c>
    </row>
    <row r="10892" spans="1:9" x14ac:dyDescent="0.25">
      <c r="A10892" s="2">
        <v>41851</v>
      </c>
      <c r="B10892" s="1">
        <f t="shared" si="340"/>
        <v>2014</v>
      </c>
      <c r="C10892" s="1">
        <f t="shared" si="341"/>
        <v>3</v>
      </c>
      <c r="D10892">
        <v>2612</v>
      </c>
      <c r="E10892" t="s">
        <v>37</v>
      </c>
      <c r="F10892" s="4">
        <v>955000</v>
      </c>
      <c r="G10892" t="s">
        <v>5</v>
      </c>
      <c r="H10892">
        <v>2</v>
      </c>
      <c r="I10892" s="4">
        <f>IF(E10892="Rhode Island", Table1[[#This Row],[price]]*$L$3, IF(E10892="Massachusetts", Table1[[#This Row],[price]]*$L$2, 1))</f>
        <v>955000</v>
      </c>
    </row>
    <row r="10893" spans="1:9" x14ac:dyDescent="0.25">
      <c r="A10893" s="2">
        <v>41851</v>
      </c>
      <c r="B10893" s="1">
        <f t="shared" si="340"/>
        <v>2014</v>
      </c>
      <c r="C10893" s="1">
        <f t="shared" si="341"/>
        <v>3</v>
      </c>
      <c r="D10893">
        <v>2617</v>
      </c>
      <c r="E10893" t="s">
        <v>37</v>
      </c>
      <c r="F10893" s="4">
        <v>397000</v>
      </c>
      <c r="G10893" t="s">
        <v>6</v>
      </c>
      <c r="H10893">
        <v>2</v>
      </c>
      <c r="I10893" s="4">
        <f>IF(E10893="Rhode Island", Table1[[#This Row],[price]]*$L$3, IF(E10893="Massachusetts", Table1[[#This Row],[price]]*$L$2, 1))</f>
        <v>397000</v>
      </c>
    </row>
    <row r="10894" spans="1:9" x14ac:dyDescent="0.25">
      <c r="A10894" s="2">
        <v>41851</v>
      </c>
      <c r="B10894" s="1">
        <f t="shared" si="340"/>
        <v>2014</v>
      </c>
      <c r="C10894" s="1">
        <f t="shared" si="341"/>
        <v>3</v>
      </c>
      <c r="D10894">
        <v>2617</v>
      </c>
      <c r="E10894" t="s">
        <v>37</v>
      </c>
      <c r="F10894" s="4">
        <v>729000</v>
      </c>
      <c r="G10894" t="s">
        <v>6</v>
      </c>
      <c r="H10894">
        <v>5</v>
      </c>
      <c r="I10894" s="4">
        <f>IF(E10894="Rhode Island", Table1[[#This Row],[price]]*$L$3, IF(E10894="Massachusetts", Table1[[#This Row],[price]]*$L$2, 1))</f>
        <v>729000</v>
      </c>
    </row>
    <row r="10895" spans="1:9" x14ac:dyDescent="0.25">
      <c r="A10895" s="2">
        <v>41852</v>
      </c>
      <c r="B10895" s="1">
        <f t="shared" si="340"/>
        <v>2014</v>
      </c>
      <c r="C10895" s="1">
        <f t="shared" si="341"/>
        <v>3</v>
      </c>
      <c r="D10895">
        <v>2913</v>
      </c>
      <c r="E10895" t="s">
        <v>36</v>
      </c>
      <c r="F10895" s="4">
        <v>357500</v>
      </c>
      <c r="G10895" t="s">
        <v>5</v>
      </c>
      <c r="H10895">
        <v>3</v>
      </c>
      <c r="I10895" s="4">
        <f>IF(E10895="Rhode Island", Table1[[#This Row],[price]]*$L$3, IF(E10895="Massachusetts", Table1[[#This Row],[price]]*$L$2, 1))</f>
        <v>357500</v>
      </c>
    </row>
    <row r="10896" spans="1:9" x14ac:dyDescent="0.25">
      <c r="A10896" s="2">
        <v>41852</v>
      </c>
      <c r="B10896" s="1">
        <f t="shared" si="340"/>
        <v>2014</v>
      </c>
      <c r="C10896" s="1">
        <f t="shared" si="341"/>
        <v>3</v>
      </c>
      <c r="D10896">
        <v>2615</v>
      </c>
      <c r="E10896" t="s">
        <v>37</v>
      </c>
      <c r="F10896" s="4">
        <v>392500</v>
      </c>
      <c r="G10896" t="s">
        <v>5</v>
      </c>
      <c r="H10896">
        <v>3</v>
      </c>
      <c r="I10896" s="4">
        <f>IF(E10896="Rhode Island", Table1[[#This Row],[price]]*$L$3, IF(E10896="Massachusetts", Table1[[#This Row],[price]]*$L$2, 1))</f>
        <v>392500</v>
      </c>
    </row>
    <row r="10897" spans="1:9" x14ac:dyDescent="0.25">
      <c r="A10897" s="2">
        <v>41852</v>
      </c>
      <c r="B10897" s="1">
        <f t="shared" si="340"/>
        <v>2014</v>
      </c>
      <c r="C10897" s="1">
        <f t="shared" si="341"/>
        <v>3</v>
      </c>
      <c r="D10897">
        <v>2905</v>
      </c>
      <c r="E10897" t="s">
        <v>36</v>
      </c>
      <c r="F10897" s="4">
        <v>450000</v>
      </c>
      <c r="G10897" t="s">
        <v>5</v>
      </c>
      <c r="H10897">
        <v>3</v>
      </c>
      <c r="I10897" s="4">
        <f>IF(E10897="Rhode Island", Table1[[#This Row],[price]]*$L$3, IF(E10897="Massachusetts", Table1[[#This Row],[price]]*$L$2, 1))</f>
        <v>450000</v>
      </c>
    </row>
    <row r="10898" spans="1:9" x14ac:dyDescent="0.25">
      <c r="A10898" s="2">
        <v>41852</v>
      </c>
      <c r="B10898" s="1">
        <f t="shared" si="340"/>
        <v>2014</v>
      </c>
      <c r="C10898" s="1">
        <f t="shared" si="341"/>
        <v>3</v>
      </c>
      <c r="D10898">
        <v>2913</v>
      </c>
      <c r="E10898" t="s">
        <v>36</v>
      </c>
      <c r="F10898" s="4">
        <v>480000</v>
      </c>
      <c r="G10898" t="s">
        <v>5</v>
      </c>
      <c r="H10898">
        <v>4</v>
      </c>
      <c r="I10898" s="4">
        <f>IF(E10898="Rhode Island", Table1[[#This Row],[price]]*$L$3, IF(E10898="Massachusetts", Table1[[#This Row],[price]]*$L$2, 1))</f>
        <v>480000</v>
      </c>
    </row>
    <row r="10899" spans="1:9" x14ac:dyDescent="0.25">
      <c r="A10899" s="2">
        <v>41852</v>
      </c>
      <c r="B10899" s="1">
        <f t="shared" si="340"/>
        <v>2014</v>
      </c>
      <c r="C10899" s="1">
        <f t="shared" si="341"/>
        <v>3</v>
      </c>
      <c r="D10899">
        <v>2611</v>
      </c>
      <c r="E10899" t="s">
        <v>37</v>
      </c>
      <c r="F10899" s="4">
        <v>508000</v>
      </c>
      <c r="G10899" t="s">
        <v>5</v>
      </c>
      <c r="H10899">
        <v>3</v>
      </c>
      <c r="I10899" s="4">
        <f>IF(E10899="Rhode Island", Table1[[#This Row],[price]]*$L$3, IF(E10899="Massachusetts", Table1[[#This Row],[price]]*$L$2, 1))</f>
        <v>508000</v>
      </c>
    </row>
    <row r="10900" spans="1:9" x14ac:dyDescent="0.25">
      <c r="A10900" s="2">
        <v>41852</v>
      </c>
      <c r="B10900" s="1">
        <f t="shared" si="340"/>
        <v>2014</v>
      </c>
      <c r="C10900" s="1">
        <f t="shared" si="341"/>
        <v>3</v>
      </c>
      <c r="D10900">
        <v>2914</v>
      </c>
      <c r="E10900" t="s">
        <v>36</v>
      </c>
      <c r="F10900" s="4">
        <v>650000</v>
      </c>
      <c r="G10900" t="s">
        <v>5</v>
      </c>
      <c r="H10900">
        <v>4</v>
      </c>
      <c r="I10900" s="4">
        <f>IF(E10900="Rhode Island", Table1[[#This Row],[price]]*$L$3, IF(E10900="Massachusetts", Table1[[#This Row],[price]]*$L$2, 1))</f>
        <v>650000</v>
      </c>
    </row>
    <row r="10901" spans="1:9" x14ac:dyDescent="0.25">
      <c r="A10901" s="2">
        <v>41852</v>
      </c>
      <c r="B10901" s="1">
        <f t="shared" si="340"/>
        <v>2014</v>
      </c>
      <c r="C10901" s="1">
        <f t="shared" si="341"/>
        <v>3</v>
      </c>
      <c r="D10901">
        <v>2604</v>
      </c>
      <c r="E10901" t="s">
        <v>37</v>
      </c>
      <c r="F10901" s="4">
        <v>655000</v>
      </c>
      <c r="G10901" t="s">
        <v>5</v>
      </c>
      <c r="H10901">
        <v>3</v>
      </c>
      <c r="I10901" s="4">
        <f>IF(E10901="Rhode Island", Table1[[#This Row],[price]]*$L$3, IF(E10901="Massachusetts", Table1[[#This Row],[price]]*$L$2, 1))</f>
        <v>655000</v>
      </c>
    </row>
    <row r="10902" spans="1:9" x14ac:dyDescent="0.25">
      <c r="A10902" s="2">
        <v>41852</v>
      </c>
      <c r="B10902" s="1">
        <f t="shared" si="340"/>
        <v>2014</v>
      </c>
      <c r="C10902" s="1">
        <f t="shared" si="341"/>
        <v>3</v>
      </c>
      <c r="D10902">
        <v>2617</v>
      </c>
      <c r="E10902" t="s">
        <v>37</v>
      </c>
      <c r="F10902" s="4">
        <v>286000</v>
      </c>
      <c r="G10902" t="s">
        <v>6</v>
      </c>
      <c r="H10902">
        <v>1</v>
      </c>
      <c r="I10902" s="4">
        <f>IF(E10902="Rhode Island", Table1[[#This Row],[price]]*$L$3, IF(E10902="Massachusetts", Table1[[#This Row],[price]]*$L$2, 1))</f>
        <v>286000</v>
      </c>
    </row>
    <row r="10903" spans="1:9" x14ac:dyDescent="0.25">
      <c r="A10903" s="2">
        <v>41852</v>
      </c>
      <c r="B10903" s="1">
        <f t="shared" si="340"/>
        <v>2014</v>
      </c>
      <c r="C10903" s="1">
        <f t="shared" si="341"/>
        <v>3</v>
      </c>
      <c r="D10903">
        <v>2612</v>
      </c>
      <c r="E10903" t="s">
        <v>37</v>
      </c>
      <c r="F10903" s="4">
        <v>350000</v>
      </c>
      <c r="G10903" t="s">
        <v>6</v>
      </c>
      <c r="H10903">
        <v>1</v>
      </c>
      <c r="I10903" s="4">
        <f>IF(E10903="Rhode Island", Table1[[#This Row],[price]]*$L$3, IF(E10903="Massachusetts", Table1[[#This Row],[price]]*$L$2, 1))</f>
        <v>350000</v>
      </c>
    </row>
    <row r="10904" spans="1:9" x14ac:dyDescent="0.25">
      <c r="A10904" s="2">
        <v>41853</v>
      </c>
      <c r="B10904" s="1">
        <f t="shared" si="340"/>
        <v>2014</v>
      </c>
      <c r="C10904" s="1">
        <f t="shared" si="341"/>
        <v>3</v>
      </c>
      <c r="D10904">
        <v>2602</v>
      </c>
      <c r="E10904" t="s">
        <v>37</v>
      </c>
      <c r="F10904" s="4">
        <v>670000</v>
      </c>
      <c r="G10904" t="s">
        <v>5</v>
      </c>
      <c r="H10904">
        <v>4</v>
      </c>
      <c r="I10904" s="4">
        <f>IF(E10904="Rhode Island", Table1[[#This Row],[price]]*$L$3, IF(E10904="Massachusetts", Table1[[#This Row],[price]]*$L$2, 1))</f>
        <v>670000</v>
      </c>
    </row>
    <row r="10905" spans="1:9" x14ac:dyDescent="0.25">
      <c r="A10905" s="2">
        <v>41853</v>
      </c>
      <c r="B10905" s="1">
        <f t="shared" si="340"/>
        <v>2014</v>
      </c>
      <c r="C10905" s="1">
        <f t="shared" si="341"/>
        <v>3</v>
      </c>
      <c r="D10905">
        <v>2614</v>
      </c>
      <c r="E10905" t="s">
        <v>37</v>
      </c>
      <c r="F10905" s="4">
        <v>670000</v>
      </c>
      <c r="G10905" t="s">
        <v>5</v>
      </c>
      <c r="H10905">
        <v>5</v>
      </c>
      <c r="I10905" s="4">
        <f>IF(E10905="Rhode Island", Table1[[#This Row],[price]]*$L$3, IF(E10905="Massachusetts", Table1[[#This Row],[price]]*$L$2, 1))</f>
        <v>670000</v>
      </c>
    </row>
    <row r="10906" spans="1:9" x14ac:dyDescent="0.25">
      <c r="A10906" s="2">
        <v>41853</v>
      </c>
      <c r="B10906" s="1">
        <f t="shared" si="340"/>
        <v>2014</v>
      </c>
      <c r="C10906" s="1">
        <f t="shared" si="341"/>
        <v>3</v>
      </c>
      <c r="D10906">
        <v>2614</v>
      </c>
      <c r="E10906" t="s">
        <v>37</v>
      </c>
      <c r="F10906" s="4">
        <v>695000</v>
      </c>
      <c r="G10906" t="s">
        <v>5</v>
      </c>
      <c r="H10906">
        <v>4</v>
      </c>
      <c r="I10906" s="4">
        <f>IF(E10906="Rhode Island", Table1[[#This Row],[price]]*$L$3, IF(E10906="Massachusetts", Table1[[#This Row],[price]]*$L$2, 1))</f>
        <v>695000</v>
      </c>
    </row>
    <row r="10907" spans="1:9" x14ac:dyDescent="0.25">
      <c r="A10907" s="2">
        <v>41853</v>
      </c>
      <c r="B10907" s="1">
        <f t="shared" si="340"/>
        <v>2014</v>
      </c>
      <c r="C10907" s="1">
        <f t="shared" si="341"/>
        <v>3</v>
      </c>
      <c r="D10907">
        <v>2602</v>
      </c>
      <c r="E10907" t="s">
        <v>37</v>
      </c>
      <c r="F10907" s="4">
        <v>830000</v>
      </c>
      <c r="G10907" t="s">
        <v>5</v>
      </c>
      <c r="H10907">
        <v>4</v>
      </c>
      <c r="I10907" s="4">
        <f>IF(E10907="Rhode Island", Table1[[#This Row],[price]]*$L$3, IF(E10907="Massachusetts", Table1[[#This Row],[price]]*$L$2, 1))</f>
        <v>830000</v>
      </c>
    </row>
    <row r="10908" spans="1:9" x14ac:dyDescent="0.25">
      <c r="A10908" s="2">
        <v>41853</v>
      </c>
      <c r="B10908" s="1">
        <f t="shared" si="340"/>
        <v>2014</v>
      </c>
      <c r="C10908" s="1">
        <f t="shared" si="341"/>
        <v>3</v>
      </c>
      <c r="D10908">
        <v>2605</v>
      </c>
      <c r="E10908" t="s">
        <v>37</v>
      </c>
      <c r="F10908" s="4">
        <v>877000</v>
      </c>
      <c r="G10908" t="s">
        <v>5</v>
      </c>
      <c r="H10908">
        <v>4</v>
      </c>
      <c r="I10908" s="4">
        <f>IF(E10908="Rhode Island", Table1[[#This Row],[price]]*$L$3, IF(E10908="Massachusetts", Table1[[#This Row],[price]]*$L$2, 1))</f>
        <v>877000</v>
      </c>
    </row>
    <row r="10909" spans="1:9" x14ac:dyDescent="0.25">
      <c r="A10909" s="2">
        <v>41855</v>
      </c>
      <c r="B10909" s="1">
        <f t="shared" si="340"/>
        <v>2014</v>
      </c>
      <c r="C10909" s="1">
        <f t="shared" si="341"/>
        <v>3</v>
      </c>
      <c r="D10909">
        <v>2902</v>
      </c>
      <c r="E10909" t="s">
        <v>36</v>
      </c>
      <c r="F10909" s="4">
        <v>467500</v>
      </c>
      <c r="G10909" t="s">
        <v>5</v>
      </c>
      <c r="H10909">
        <v>4</v>
      </c>
      <c r="I10909" s="4">
        <f>IF(E10909="Rhode Island", Table1[[#This Row],[price]]*$L$3, IF(E10909="Massachusetts", Table1[[#This Row],[price]]*$L$2, 1))</f>
        <v>467500</v>
      </c>
    </row>
    <row r="10910" spans="1:9" x14ac:dyDescent="0.25">
      <c r="A10910" s="2">
        <v>41855</v>
      </c>
      <c r="B10910" s="1">
        <f t="shared" si="340"/>
        <v>2014</v>
      </c>
      <c r="C10910" s="1">
        <f t="shared" si="341"/>
        <v>3</v>
      </c>
      <c r="D10910">
        <v>2904</v>
      </c>
      <c r="E10910" t="s">
        <v>36</v>
      </c>
      <c r="F10910" s="4">
        <v>590000</v>
      </c>
      <c r="G10910" t="s">
        <v>5</v>
      </c>
      <c r="H10910">
        <v>4</v>
      </c>
      <c r="I10910" s="4">
        <f>IF(E10910="Rhode Island", Table1[[#This Row],[price]]*$L$3, IF(E10910="Massachusetts", Table1[[#This Row],[price]]*$L$2, 1))</f>
        <v>590000</v>
      </c>
    </row>
    <row r="10911" spans="1:9" x14ac:dyDescent="0.25">
      <c r="A10911" s="2">
        <v>41855</v>
      </c>
      <c r="B10911" s="1">
        <f t="shared" si="340"/>
        <v>2014</v>
      </c>
      <c r="C10911" s="1">
        <f t="shared" si="341"/>
        <v>3</v>
      </c>
      <c r="D10911">
        <v>2914</v>
      </c>
      <c r="E10911" t="s">
        <v>36</v>
      </c>
      <c r="F10911" s="4">
        <v>620000</v>
      </c>
      <c r="G10911" t="s">
        <v>5</v>
      </c>
      <c r="H10911">
        <v>4</v>
      </c>
      <c r="I10911" s="4">
        <f>IF(E10911="Rhode Island", Table1[[#This Row],[price]]*$L$3, IF(E10911="Massachusetts", Table1[[#This Row],[price]]*$L$2, 1))</f>
        <v>620000</v>
      </c>
    </row>
    <row r="10912" spans="1:9" x14ac:dyDescent="0.25">
      <c r="A10912" s="2">
        <v>41855</v>
      </c>
      <c r="B10912" s="1">
        <f t="shared" si="340"/>
        <v>2014</v>
      </c>
      <c r="C10912" s="1">
        <f t="shared" si="341"/>
        <v>3</v>
      </c>
      <c r="D10912">
        <v>2605</v>
      </c>
      <c r="E10912" t="s">
        <v>37</v>
      </c>
      <c r="F10912" s="4">
        <v>717000</v>
      </c>
      <c r="G10912" t="s">
        <v>5</v>
      </c>
      <c r="H10912">
        <v>4</v>
      </c>
      <c r="I10912" s="4">
        <f>IF(E10912="Rhode Island", Table1[[#This Row],[price]]*$L$3, IF(E10912="Massachusetts", Table1[[#This Row],[price]]*$L$2, 1))</f>
        <v>717000</v>
      </c>
    </row>
    <row r="10913" spans="1:9" x14ac:dyDescent="0.25">
      <c r="A10913" s="2">
        <v>41855</v>
      </c>
      <c r="B10913" s="1">
        <f t="shared" si="340"/>
        <v>2014</v>
      </c>
      <c r="C10913" s="1">
        <f t="shared" si="341"/>
        <v>3</v>
      </c>
      <c r="D10913">
        <v>2914</v>
      </c>
      <c r="E10913" t="s">
        <v>36</v>
      </c>
      <c r="F10913" s="4">
        <v>756000</v>
      </c>
      <c r="G10913" t="s">
        <v>5</v>
      </c>
      <c r="H10913">
        <v>4</v>
      </c>
      <c r="I10913" s="4">
        <f>IF(E10913="Rhode Island", Table1[[#This Row],[price]]*$L$3, IF(E10913="Massachusetts", Table1[[#This Row],[price]]*$L$2, 1))</f>
        <v>756000</v>
      </c>
    </row>
    <row r="10914" spans="1:9" x14ac:dyDescent="0.25">
      <c r="A10914" s="2">
        <v>41855</v>
      </c>
      <c r="B10914" s="1">
        <f t="shared" si="340"/>
        <v>2014</v>
      </c>
      <c r="C10914" s="1">
        <f t="shared" si="341"/>
        <v>3</v>
      </c>
      <c r="D10914">
        <v>2600</v>
      </c>
      <c r="E10914" t="s">
        <v>37</v>
      </c>
      <c r="F10914" s="4">
        <v>1080000</v>
      </c>
      <c r="G10914" t="s">
        <v>5</v>
      </c>
      <c r="H10914">
        <v>4</v>
      </c>
      <c r="I10914" s="4">
        <f>IF(E10914="Rhode Island", Table1[[#This Row],[price]]*$L$3, IF(E10914="Massachusetts", Table1[[#This Row],[price]]*$L$2, 1))</f>
        <v>1080000</v>
      </c>
    </row>
    <row r="10915" spans="1:9" x14ac:dyDescent="0.25">
      <c r="A10915" s="2">
        <v>41856</v>
      </c>
      <c r="B10915" s="1">
        <f t="shared" si="340"/>
        <v>2014</v>
      </c>
      <c r="C10915" s="1">
        <f t="shared" si="341"/>
        <v>3</v>
      </c>
      <c r="D10915">
        <v>2615</v>
      </c>
      <c r="E10915" t="s">
        <v>37</v>
      </c>
      <c r="F10915" s="4">
        <v>510500</v>
      </c>
      <c r="G10915" t="s">
        <v>5</v>
      </c>
      <c r="H10915">
        <v>4</v>
      </c>
      <c r="I10915" s="4">
        <f>IF(E10915="Rhode Island", Table1[[#This Row],[price]]*$L$3, IF(E10915="Massachusetts", Table1[[#This Row],[price]]*$L$2, 1))</f>
        <v>510500</v>
      </c>
    </row>
    <row r="10916" spans="1:9" x14ac:dyDescent="0.25">
      <c r="A10916" s="2">
        <v>41856</v>
      </c>
      <c r="B10916" s="1">
        <f t="shared" si="340"/>
        <v>2014</v>
      </c>
      <c r="C10916" s="1">
        <f t="shared" si="341"/>
        <v>3</v>
      </c>
      <c r="D10916">
        <v>2607</v>
      </c>
      <c r="E10916" t="s">
        <v>37</v>
      </c>
      <c r="F10916" s="4">
        <v>517000</v>
      </c>
      <c r="G10916" t="s">
        <v>5</v>
      </c>
      <c r="H10916">
        <v>3</v>
      </c>
      <c r="I10916" s="4">
        <f>IF(E10916="Rhode Island", Table1[[#This Row],[price]]*$L$3, IF(E10916="Massachusetts", Table1[[#This Row],[price]]*$L$2, 1))</f>
        <v>517000</v>
      </c>
    </row>
    <row r="10917" spans="1:9" x14ac:dyDescent="0.25">
      <c r="A10917" s="2">
        <v>41856</v>
      </c>
      <c r="B10917" s="1">
        <f t="shared" si="340"/>
        <v>2014</v>
      </c>
      <c r="C10917" s="1">
        <f t="shared" si="341"/>
        <v>3</v>
      </c>
      <c r="D10917">
        <v>2914</v>
      </c>
      <c r="E10917" t="s">
        <v>36</v>
      </c>
      <c r="F10917" s="4">
        <v>520000</v>
      </c>
      <c r="G10917" t="s">
        <v>5</v>
      </c>
      <c r="H10917">
        <v>3</v>
      </c>
      <c r="I10917" s="4">
        <f>IF(E10917="Rhode Island", Table1[[#This Row],[price]]*$L$3, IF(E10917="Massachusetts", Table1[[#This Row],[price]]*$L$2, 1))</f>
        <v>520000</v>
      </c>
    </row>
    <row r="10918" spans="1:9" x14ac:dyDescent="0.25">
      <c r="A10918" s="2">
        <v>41856</v>
      </c>
      <c r="B10918" s="1">
        <f t="shared" si="340"/>
        <v>2014</v>
      </c>
      <c r="C10918" s="1">
        <f t="shared" si="341"/>
        <v>3</v>
      </c>
      <c r="D10918">
        <v>2606</v>
      </c>
      <c r="E10918" t="s">
        <v>37</v>
      </c>
      <c r="F10918" s="4">
        <v>540000</v>
      </c>
      <c r="G10918" t="s">
        <v>5</v>
      </c>
      <c r="H10918">
        <v>3</v>
      </c>
      <c r="I10918" s="4">
        <f>IF(E10918="Rhode Island", Table1[[#This Row],[price]]*$L$3, IF(E10918="Massachusetts", Table1[[#This Row],[price]]*$L$2, 1))</f>
        <v>540000</v>
      </c>
    </row>
    <row r="10919" spans="1:9" x14ac:dyDescent="0.25">
      <c r="A10919" s="2">
        <v>41856</v>
      </c>
      <c r="B10919" s="1">
        <f t="shared" si="340"/>
        <v>2014</v>
      </c>
      <c r="C10919" s="1">
        <f t="shared" si="341"/>
        <v>3</v>
      </c>
      <c r="D10919">
        <v>2906</v>
      </c>
      <c r="E10919" t="s">
        <v>36</v>
      </c>
      <c r="F10919" s="4">
        <v>645000</v>
      </c>
      <c r="G10919" t="s">
        <v>5</v>
      </c>
      <c r="H10919">
        <v>4</v>
      </c>
      <c r="I10919" s="4">
        <f>IF(E10919="Rhode Island", Table1[[#This Row],[price]]*$L$3, IF(E10919="Massachusetts", Table1[[#This Row],[price]]*$L$2, 1))</f>
        <v>645000</v>
      </c>
    </row>
    <row r="10920" spans="1:9" x14ac:dyDescent="0.25">
      <c r="A10920" s="2">
        <v>41856</v>
      </c>
      <c r="B10920" s="1">
        <f t="shared" si="340"/>
        <v>2014</v>
      </c>
      <c r="C10920" s="1">
        <f t="shared" si="341"/>
        <v>3</v>
      </c>
      <c r="D10920">
        <v>2911</v>
      </c>
      <c r="E10920" t="s">
        <v>36</v>
      </c>
      <c r="F10920" s="4">
        <v>755000</v>
      </c>
      <c r="G10920" t="s">
        <v>5</v>
      </c>
      <c r="H10920">
        <v>4</v>
      </c>
      <c r="I10920" s="4">
        <f>IF(E10920="Rhode Island", Table1[[#This Row],[price]]*$L$3, IF(E10920="Massachusetts", Table1[[#This Row],[price]]*$L$2, 1))</f>
        <v>755000</v>
      </c>
    </row>
    <row r="10921" spans="1:9" x14ac:dyDescent="0.25">
      <c r="A10921" s="2">
        <v>41856</v>
      </c>
      <c r="B10921" s="1">
        <f t="shared" si="340"/>
        <v>2014</v>
      </c>
      <c r="C10921" s="1">
        <f t="shared" si="341"/>
        <v>3</v>
      </c>
      <c r="D10921">
        <v>2617</v>
      </c>
      <c r="E10921" t="s">
        <v>37</v>
      </c>
      <c r="F10921" s="4">
        <v>348800</v>
      </c>
      <c r="G10921" t="s">
        <v>6</v>
      </c>
      <c r="H10921">
        <v>2</v>
      </c>
      <c r="I10921" s="4">
        <f>IF(E10921="Rhode Island", Table1[[#This Row],[price]]*$L$3, IF(E10921="Massachusetts", Table1[[#This Row],[price]]*$L$2, 1))</f>
        <v>348800</v>
      </c>
    </row>
    <row r="10922" spans="1:9" x14ac:dyDescent="0.25">
      <c r="A10922" s="2">
        <v>41857</v>
      </c>
      <c r="B10922" s="1">
        <f t="shared" si="340"/>
        <v>2014</v>
      </c>
      <c r="C10922" s="1">
        <f t="shared" si="341"/>
        <v>3</v>
      </c>
      <c r="D10922">
        <v>2615</v>
      </c>
      <c r="E10922" t="s">
        <v>37</v>
      </c>
      <c r="F10922" s="4">
        <v>428000</v>
      </c>
      <c r="G10922" t="s">
        <v>5</v>
      </c>
      <c r="H10922">
        <v>4</v>
      </c>
      <c r="I10922" s="4">
        <f>IF(E10922="Rhode Island", Table1[[#This Row],[price]]*$L$3, IF(E10922="Massachusetts", Table1[[#This Row],[price]]*$L$2, 1))</f>
        <v>428000</v>
      </c>
    </row>
    <row r="10923" spans="1:9" x14ac:dyDescent="0.25">
      <c r="A10923" s="2">
        <v>41857</v>
      </c>
      <c r="B10923" s="1">
        <f t="shared" si="340"/>
        <v>2014</v>
      </c>
      <c r="C10923" s="1">
        <f t="shared" si="341"/>
        <v>3</v>
      </c>
      <c r="D10923">
        <v>2615</v>
      </c>
      <c r="E10923" t="s">
        <v>37</v>
      </c>
      <c r="F10923" s="4">
        <v>435000</v>
      </c>
      <c r="G10923" t="s">
        <v>5</v>
      </c>
      <c r="H10923">
        <v>3</v>
      </c>
      <c r="I10923" s="4">
        <f>IF(E10923="Rhode Island", Table1[[#This Row],[price]]*$L$3, IF(E10923="Massachusetts", Table1[[#This Row],[price]]*$L$2, 1))</f>
        <v>435000</v>
      </c>
    </row>
    <row r="10924" spans="1:9" x14ac:dyDescent="0.25">
      <c r="A10924" s="2">
        <v>41857</v>
      </c>
      <c r="B10924" s="1">
        <f t="shared" si="340"/>
        <v>2014</v>
      </c>
      <c r="C10924" s="1">
        <f t="shared" si="341"/>
        <v>3</v>
      </c>
      <c r="D10924">
        <v>2615</v>
      </c>
      <c r="E10924" t="s">
        <v>37</v>
      </c>
      <c r="F10924" s="4">
        <v>459990</v>
      </c>
      <c r="G10924" t="s">
        <v>5</v>
      </c>
      <c r="H10924">
        <v>4</v>
      </c>
      <c r="I10924" s="4">
        <f>IF(E10924="Rhode Island", Table1[[#This Row],[price]]*$L$3, IF(E10924="Massachusetts", Table1[[#This Row],[price]]*$L$2, 1))</f>
        <v>459990</v>
      </c>
    </row>
    <row r="10925" spans="1:9" x14ac:dyDescent="0.25">
      <c r="A10925" s="2">
        <v>41857</v>
      </c>
      <c r="B10925" s="1">
        <f t="shared" si="340"/>
        <v>2014</v>
      </c>
      <c r="C10925" s="1">
        <f t="shared" si="341"/>
        <v>3</v>
      </c>
      <c r="D10925">
        <v>2611</v>
      </c>
      <c r="E10925" t="s">
        <v>37</v>
      </c>
      <c r="F10925" s="4">
        <v>550000</v>
      </c>
      <c r="G10925" t="s">
        <v>5</v>
      </c>
      <c r="H10925">
        <v>4</v>
      </c>
      <c r="I10925" s="4">
        <f>IF(E10925="Rhode Island", Table1[[#This Row],[price]]*$L$3, IF(E10925="Massachusetts", Table1[[#This Row],[price]]*$L$2, 1))</f>
        <v>550000</v>
      </c>
    </row>
    <row r="10926" spans="1:9" x14ac:dyDescent="0.25">
      <c r="A10926" s="2">
        <v>41857</v>
      </c>
      <c r="B10926" s="1">
        <f t="shared" si="340"/>
        <v>2014</v>
      </c>
      <c r="C10926" s="1">
        <f t="shared" si="341"/>
        <v>3</v>
      </c>
      <c r="D10926">
        <v>2615</v>
      </c>
      <c r="E10926" t="s">
        <v>37</v>
      </c>
      <c r="F10926" s="4">
        <v>575000</v>
      </c>
      <c r="G10926" t="s">
        <v>5</v>
      </c>
      <c r="H10926">
        <v>4</v>
      </c>
      <c r="I10926" s="4">
        <f>IF(E10926="Rhode Island", Table1[[#This Row],[price]]*$L$3, IF(E10926="Massachusetts", Table1[[#This Row],[price]]*$L$2, 1))</f>
        <v>575000</v>
      </c>
    </row>
    <row r="10927" spans="1:9" x14ac:dyDescent="0.25">
      <c r="A10927" s="2">
        <v>41857</v>
      </c>
      <c r="B10927" s="1">
        <f t="shared" si="340"/>
        <v>2014</v>
      </c>
      <c r="C10927" s="1">
        <f t="shared" si="341"/>
        <v>3</v>
      </c>
      <c r="D10927">
        <v>2902</v>
      </c>
      <c r="E10927" t="s">
        <v>36</v>
      </c>
      <c r="F10927" s="4">
        <v>575000</v>
      </c>
      <c r="G10927" t="s">
        <v>5</v>
      </c>
      <c r="H10927">
        <v>4</v>
      </c>
      <c r="I10927" s="4">
        <f>IF(E10927="Rhode Island", Table1[[#This Row],[price]]*$L$3, IF(E10927="Massachusetts", Table1[[#This Row],[price]]*$L$2, 1))</f>
        <v>575000</v>
      </c>
    </row>
    <row r="10928" spans="1:9" x14ac:dyDescent="0.25">
      <c r="A10928" s="2">
        <v>41857</v>
      </c>
      <c r="B10928" s="1">
        <f t="shared" si="340"/>
        <v>2014</v>
      </c>
      <c r="C10928" s="1">
        <f t="shared" si="341"/>
        <v>3</v>
      </c>
      <c r="D10928">
        <v>2617</v>
      </c>
      <c r="E10928" t="s">
        <v>37</v>
      </c>
      <c r="F10928" s="4">
        <v>591500</v>
      </c>
      <c r="G10928" t="s">
        <v>5</v>
      </c>
      <c r="H10928">
        <v>3</v>
      </c>
      <c r="I10928" s="4">
        <f>IF(E10928="Rhode Island", Table1[[#This Row],[price]]*$L$3, IF(E10928="Massachusetts", Table1[[#This Row],[price]]*$L$2, 1))</f>
        <v>591500</v>
      </c>
    </row>
    <row r="10929" spans="1:9" x14ac:dyDescent="0.25">
      <c r="A10929" s="2">
        <v>41857</v>
      </c>
      <c r="B10929" s="1">
        <f t="shared" si="340"/>
        <v>2014</v>
      </c>
      <c r="C10929" s="1">
        <f t="shared" si="341"/>
        <v>3</v>
      </c>
      <c r="D10929">
        <v>2905</v>
      </c>
      <c r="E10929" t="s">
        <v>36</v>
      </c>
      <c r="F10929" s="4">
        <v>600000</v>
      </c>
      <c r="G10929" t="s">
        <v>5</v>
      </c>
      <c r="H10929">
        <v>3</v>
      </c>
      <c r="I10929" s="4">
        <f>IF(E10929="Rhode Island", Table1[[#This Row],[price]]*$L$3, IF(E10929="Massachusetts", Table1[[#This Row],[price]]*$L$2, 1))</f>
        <v>600000</v>
      </c>
    </row>
    <row r="10930" spans="1:9" x14ac:dyDescent="0.25">
      <c r="A10930" s="2">
        <v>41857</v>
      </c>
      <c r="B10930" s="1">
        <f t="shared" si="340"/>
        <v>2014</v>
      </c>
      <c r="C10930" s="1">
        <f t="shared" si="341"/>
        <v>3</v>
      </c>
      <c r="D10930">
        <v>2914</v>
      </c>
      <c r="E10930" t="s">
        <v>36</v>
      </c>
      <c r="F10930" s="4">
        <v>620000</v>
      </c>
      <c r="G10930" t="s">
        <v>5</v>
      </c>
      <c r="H10930">
        <v>4</v>
      </c>
      <c r="I10930" s="4">
        <f>IF(E10930="Rhode Island", Table1[[#This Row],[price]]*$L$3, IF(E10930="Massachusetts", Table1[[#This Row],[price]]*$L$2, 1))</f>
        <v>620000</v>
      </c>
    </row>
    <row r="10931" spans="1:9" x14ac:dyDescent="0.25">
      <c r="A10931" s="2">
        <v>41857</v>
      </c>
      <c r="B10931" s="1">
        <f t="shared" si="340"/>
        <v>2014</v>
      </c>
      <c r="C10931" s="1">
        <f t="shared" si="341"/>
        <v>3</v>
      </c>
      <c r="D10931">
        <v>2611</v>
      </c>
      <c r="E10931" t="s">
        <v>37</v>
      </c>
      <c r="F10931" s="4">
        <v>675000</v>
      </c>
      <c r="G10931" t="s">
        <v>5</v>
      </c>
      <c r="H10931">
        <v>5</v>
      </c>
      <c r="I10931" s="4">
        <f>IF(E10931="Rhode Island", Table1[[#This Row],[price]]*$L$3, IF(E10931="Massachusetts", Table1[[#This Row],[price]]*$L$2, 1))</f>
        <v>675000</v>
      </c>
    </row>
    <row r="10932" spans="1:9" x14ac:dyDescent="0.25">
      <c r="A10932" s="2">
        <v>41857</v>
      </c>
      <c r="B10932" s="1">
        <f t="shared" si="340"/>
        <v>2014</v>
      </c>
      <c r="C10932" s="1">
        <f t="shared" si="341"/>
        <v>3</v>
      </c>
      <c r="D10932">
        <v>2600</v>
      </c>
      <c r="E10932" t="s">
        <v>37</v>
      </c>
      <c r="F10932" s="4">
        <v>736000</v>
      </c>
      <c r="G10932" t="s">
        <v>5</v>
      </c>
      <c r="H10932">
        <v>2</v>
      </c>
      <c r="I10932" s="4">
        <f>IF(E10932="Rhode Island", Table1[[#This Row],[price]]*$L$3, IF(E10932="Massachusetts", Table1[[#This Row],[price]]*$L$2, 1))</f>
        <v>736000</v>
      </c>
    </row>
    <row r="10933" spans="1:9" x14ac:dyDescent="0.25">
      <c r="A10933" s="2">
        <v>41857</v>
      </c>
      <c r="B10933" s="1">
        <f t="shared" si="340"/>
        <v>2014</v>
      </c>
      <c r="C10933" s="1">
        <f t="shared" si="341"/>
        <v>3</v>
      </c>
      <c r="D10933">
        <v>2607</v>
      </c>
      <c r="E10933" t="s">
        <v>37</v>
      </c>
      <c r="F10933" s="4">
        <v>220000</v>
      </c>
      <c r="G10933" t="s">
        <v>6</v>
      </c>
      <c r="H10933">
        <v>2</v>
      </c>
      <c r="I10933" s="4">
        <f>IF(E10933="Rhode Island", Table1[[#This Row],[price]]*$L$3, IF(E10933="Massachusetts", Table1[[#This Row],[price]]*$L$2, 1))</f>
        <v>220000</v>
      </c>
    </row>
    <row r="10934" spans="1:9" x14ac:dyDescent="0.25">
      <c r="A10934" s="2">
        <v>41857</v>
      </c>
      <c r="B10934" s="1">
        <f t="shared" si="340"/>
        <v>2014</v>
      </c>
      <c r="C10934" s="1">
        <f t="shared" si="341"/>
        <v>3</v>
      </c>
      <c r="D10934">
        <v>2602</v>
      </c>
      <c r="E10934" t="s">
        <v>37</v>
      </c>
      <c r="F10934" s="4">
        <v>240000</v>
      </c>
      <c r="G10934" t="s">
        <v>6</v>
      </c>
      <c r="H10934">
        <v>2</v>
      </c>
      <c r="I10934" s="4">
        <f>IF(E10934="Rhode Island", Table1[[#This Row],[price]]*$L$3, IF(E10934="Massachusetts", Table1[[#This Row],[price]]*$L$2, 1))</f>
        <v>240000</v>
      </c>
    </row>
    <row r="10935" spans="1:9" x14ac:dyDescent="0.25">
      <c r="A10935" s="2">
        <v>41857</v>
      </c>
      <c r="B10935" s="1">
        <f t="shared" si="340"/>
        <v>2014</v>
      </c>
      <c r="C10935" s="1">
        <f t="shared" si="341"/>
        <v>3</v>
      </c>
      <c r="D10935">
        <v>2602</v>
      </c>
      <c r="E10935" t="s">
        <v>37</v>
      </c>
      <c r="F10935" s="4">
        <v>322500</v>
      </c>
      <c r="G10935" t="s">
        <v>6</v>
      </c>
      <c r="H10935">
        <v>2</v>
      </c>
      <c r="I10935" s="4">
        <f>IF(E10935="Rhode Island", Table1[[#This Row],[price]]*$L$3, IF(E10935="Massachusetts", Table1[[#This Row],[price]]*$L$2, 1))</f>
        <v>322500</v>
      </c>
    </row>
    <row r="10936" spans="1:9" x14ac:dyDescent="0.25">
      <c r="A10936" s="2">
        <v>41858</v>
      </c>
      <c r="B10936" s="1">
        <f t="shared" si="340"/>
        <v>2014</v>
      </c>
      <c r="C10936" s="1">
        <f t="shared" si="341"/>
        <v>3</v>
      </c>
      <c r="D10936">
        <v>2602</v>
      </c>
      <c r="E10936" t="s">
        <v>37</v>
      </c>
      <c r="F10936" s="4">
        <v>405000</v>
      </c>
      <c r="G10936" t="s">
        <v>5</v>
      </c>
      <c r="H10936">
        <v>3</v>
      </c>
      <c r="I10936" s="4">
        <f>IF(E10936="Rhode Island", Table1[[#This Row],[price]]*$L$3, IF(E10936="Massachusetts", Table1[[#This Row],[price]]*$L$2, 1))</f>
        <v>405000</v>
      </c>
    </row>
    <row r="10937" spans="1:9" x14ac:dyDescent="0.25">
      <c r="A10937" s="2">
        <v>41858</v>
      </c>
      <c r="B10937" s="1">
        <f t="shared" si="340"/>
        <v>2014</v>
      </c>
      <c r="C10937" s="1">
        <f t="shared" si="341"/>
        <v>3</v>
      </c>
      <c r="D10937">
        <v>2615</v>
      </c>
      <c r="E10937" t="s">
        <v>37</v>
      </c>
      <c r="F10937" s="4">
        <v>425000</v>
      </c>
      <c r="G10937" t="s">
        <v>5</v>
      </c>
      <c r="H10937">
        <v>3</v>
      </c>
      <c r="I10937" s="4">
        <f>IF(E10937="Rhode Island", Table1[[#This Row],[price]]*$L$3, IF(E10937="Massachusetts", Table1[[#This Row],[price]]*$L$2, 1))</f>
        <v>425000</v>
      </c>
    </row>
    <row r="10938" spans="1:9" x14ac:dyDescent="0.25">
      <c r="A10938" s="2">
        <v>41858</v>
      </c>
      <c r="B10938" s="1">
        <f t="shared" si="340"/>
        <v>2014</v>
      </c>
      <c r="C10938" s="1">
        <f t="shared" si="341"/>
        <v>3</v>
      </c>
      <c r="D10938">
        <v>2905</v>
      </c>
      <c r="E10938" t="s">
        <v>36</v>
      </c>
      <c r="F10938" s="4">
        <v>435000</v>
      </c>
      <c r="G10938" t="s">
        <v>5</v>
      </c>
      <c r="H10938">
        <v>3</v>
      </c>
      <c r="I10938" s="4">
        <f>IF(E10938="Rhode Island", Table1[[#This Row],[price]]*$L$3, IF(E10938="Massachusetts", Table1[[#This Row],[price]]*$L$2, 1))</f>
        <v>435000</v>
      </c>
    </row>
    <row r="10939" spans="1:9" x14ac:dyDescent="0.25">
      <c r="A10939" s="2">
        <v>41858</v>
      </c>
      <c r="B10939" s="1">
        <f t="shared" si="340"/>
        <v>2014</v>
      </c>
      <c r="C10939" s="1">
        <f t="shared" si="341"/>
        <v>3</v>
      </c>
      <c r="D10939">
        <v>2617</v>
      </c>
      <c r="E10939" t="s">
        <v>37</v>
      </c>
      <c r="F10939" s="4">
        <v>440000</v>
      </c>
      <c r="G10939" t="s">
        <v>5</v>
      </c>
      <c r="H10939">
        <v>4</v>
      </c>
      <c r="I10939" s="4">
        <f>IF(E10939="Rhode Island", Table1[[#This Row],[price]]*$L$3, IF(E10939="Massachusetts", Table1[[#This Row],[price]]*$L$2, 1))</f>
        <v>440000</v>
      </c>
    </row>
    <row r="10940" spans="1:9" x14ac:dyDescent="0.25">
      <c r="A10940" s="2">
        <v>41858</v>
      </c>
      <c r="B10940" s="1">
        <f t="shared" si="340"/>
        <v>2014</v>
      </c>
      <c r="C10940" s="1">
        <f t="shared" si="341"/>
        <v>3</v>
      </c>
      <c r="D10940">
        <v>2905</v>
      </c>
      <c r="E10940" t="s">
        <v>36</v>
      </c>
      <c r="F10940" s="4">
        <v>460000</v>
      </c>
      <c r="G10940" t="s">
        <v>5</v>
      </c>
      <c r="H10940">
        <v>3</v>
      </c>
      <c r="I10940" s="4">
        <f>IF(E10940="Rhode Island", Table1[[#This Row],[price]]*$L$3, IF(E10940="Massachusetts", Table1[[#This Row],[price]]*$L$2, 1))</f>
        <v>460000</v>
      </c>
    </row>
    <row r="10941" spans="1:9" x14ac:dyDescent="0.25">
      <c r="A10941" s="2">
        <v>41858</v>
      </c>
      <c r="B10941" s="1">
        <f t="shared" si="340"/>
        <v>2014</v>
      </c>
      <c r="C10941" s="1">
        <f t="shared" si="341"/>
        <v>3</v>
      </c>
      <c r="D10941">
        <v>2905</v>
      </c>
      <c r="E10941" t="s">
        <v>36</v>
      </c>
      <c r="F10941" s="4">
        <v>520000</v>
      </c>
      <c r="G10941" t="s">
        <v>5</v>
      </c>
      <c r="H10941">
        <v>4</v>
      </c>
      <c r="I10941" s="4">
        <f>IF(E10941="Rhode Island", Table1[[#This Row],[price]]*$L$3, IF(E10941="Massachusetts", Table1[[#This Row],[price]]*$L$2, 1))</f>
        <v>520000</v>
      </c>
    </row>
    <row r="10942" spans="1:9" x14ac:dyDescent="0.25">
      <c r="A10942" s="2">
        <v>41858</v>
      </c>
      <c r="B10942" s="1">
        <f t="shared" si="340"/>
        <v>2014</v>
      </c>
      <c r="C10942" s="1">
        <f t="shared" si="341"/>
        <v>3</v>
      </c>
      <c r="D10942">
        <v>2905</v>
      </c>
      <c r="E10942" t="s">
        <v>36</v>
      </c>
      <c r="F10942" s="4">
        <v>535000</v>
      </c>
      <c r="G10942" t="s">
        <v>5</v>
      </c>
      <c r="H10942">
        <v>4</v>
      </c>
      <c r="I10942" s="4">
        <f>IF(E10942="Rhode Island", Table1[[#This Row],[price]]*$L$3, IF(E10942="Massachusetts", Table1[[#This Row],[price]]*$L$2, 1))</f>
        <v>535000</v>
      </c>
    </row>
    <row r="10943" spans="1:9" x14ac:dyDescent="0.25">
      <c r="A10943" s="2">
        <v>41858</v>
      </c>
      <c r="B10943" s="1">
        <f t="shared" si="340"/>
        <v>2014</v>
      </c>
      <c r="C10943" s="1">
        <f t="shared" si="341"/>
        <v>3</v>
      </c>
      <c r="D10943">
        <v>2612</v>
      </c>
      <c r="E10943" t="s">
        <v>37</v>
      </c>
      <c r="F10943" s="4">
        <v>442000</v>
      </c>
      <c r="G10943" t="s">
        <v>6</v>
      </c>
      <c r="H10943">
        <v>2</v>
      </c>
      <c r="I10943" s="4">
        <f>IF(E10943="Rhode Island", Table1[[#This Row],[price]]*$L$3, IF(E10943="Massachusetts", Table1[[#This Row],[price]]*$L$2, 1))</f>
        <v>442000</v>
      </c>
    </row>
    <row r="10944" spans="1:9" x14ac:dyDescent="0.25">
      <c r="A10944" s="2">
        <v>41859</v>
      </c>
      <c r="B10944" s="1">
        <f t="shared" si="340"/>
        <v>2014</v>
      </c>
      <c r="C10944" s="1">
        <f t="shared" si="341"/>
        <v>3</v>
      </c>
      <c r="D10944">
        <v>2903</v>
      </c>
      <c r="E10944" t="s">
        <v>36</v>
      </c>
      <c r="F10944" s="4">
        <v>499950</v>
      </c>
      <c r="G10944" t="s">
        <v>5</v>
      </c>
      <c r="H10944">
        <v>4</v>
      </c>
      <c r="I10944" s="4">
        <f>IF(E10944="Rhode Island", Table1[[#This Row],[price]]*$L$3, IF(E10944="Massachusetts", Table1[[#This Row],[price]]*$L$2, 1))</f>
        <v>499950</v>
      </c>
    </row>
    <row r="10945" spans="1:9" x14ac:dyDescent="0.25">
      <c r="A10945" s="2">
        <v>41859</v>
      </c>
      <c r="B10945" s="1">
        <f t="shared" si="340"/>
        <v>2014</v>
      </c>
      <c r="C10945" s="1">
        <f t="shared" si="341"/>
        <v>3</v>
      </c>
      <c r="D10945">
        <v>2906</v>
      </c>
      <c r="E10945" t="s">
        <v>36</v>
      </c>
      <c r="F10945" s="4">
        <v>510000</v>
      </c>
      <c r="G10945" t="s">
        <v>5</v>
      </c>
      <c r="H10945">
        <v>4</v>
      </c>
      <c r="I10945" s="4">
        <f>IF(E10945="Rhode Island", Table1[[#This Row],[price]]*$L$3, IF(E10945="Massachusetts", Table1[[#This Row],[price]]*$L$2, 1))</f>
        <v>510000</v>
      </c>
    </row>
    <row r="10946" spans="1:9" x14ac:dyDescent="0.25">
      <c r="A10946" s="2">
        <v>41859</v>
      </c>
      <c r="B10946" s="1">
        <f t="shared" ref="B10946:B11009" si="342">YEAR(A10946)</f>
        <v>2014</v>
      </c>
      <c r="C10946" s="1">
        <f t="shared" ref="C10946:C11009" si="343">ROUNDUP(MONTH(A10946)/3,0)</f>
        <v>3</v>
      </c>
      <c r="D10946">
        <v>2903</v>
      </c>
      <c r="E10946" t="s">
        <v>36</v>
      </c>
      <c r="F10946" s="4">
        <v>517000</v>
      </c>
      <c r="G10946" t="s">
        <v>5</v>
      </c>
      <c r="H10946">
        <v>3</v>
      </c>
      <c r="I10946" s="4">
        <f>IF(E10946="Rhode Island", Table1[[#This Row],[price]]*$L$3, IF(E10946="Massachusetts", Table1[[#This Row],[price]]*$L$2, 1))</f>
        <v>517000</v>
      </c>
    </row>
    <row r="10947" spans="1:9" x14ac:dyDescent="0.25">
      <c r="A10947" s="2">
        <v>41859</v>
      </c>
      <c r="B10947" s="1">
        <f t="shared" si="342"/>
        <v>2014</v>
      </c>
      <c r="C10947" s="1">
        <f t="shared" si="343"/>
        <v>3</v>
      </c>
      <c r="D10947">
        <v>2914</v>
      </c>
      <c r="E10947" t="s">
        <v>36</v>
      </c>
      <c r="F10947" s="4">
        <v>542000</v>
      </c>
      <c r="G10947" t="s">
        <v>5</v>
      </c>
      <c r="H10947">
        <v>3</v>
      </c>
      <c r="I10947" s="4">
        <f>IF(E10947="Rhode Island", Table1[[#This Row],[price]]*$L$3, IF(E10947="Massachusetts", Table1[[#This Row],[price]]*$L$2, 1))</f>
        <v>542000</v>
      </c>
    </row>
    <row r="10948" spans="1:9" x14ac:dyDescent="0.25">
      <c r="A10948" s="2">
        <v>41859</v>
      </c>
      <c r="B10948" s="1">
        <f t="shared" si="342"/>
        <v>2014</v>
      </c>
      <c r="C10948" s="1">
        <f t="shared" si="343"/>
        <v>3</v>
      </c>
      <c r="D10948">
        <v>2602</v>
      </c>
      <c r="E10948" t="s">
        <v>37</v>
      </c>
      <c r="F10948" s="4">
        <v>612500</v>
      </c>
      <c r="G10948" t="s">
        <v>5</v>
      </c>
      <c r="H10948">
        <v>3</v>
      </c>
      <c r="I10948" s="4">
        <f>IF(E10948="Rhode Island", Table1[[#This Row],[price]]*$L$3, IF(E10948="Massachusetts", Table1[[#This Row],[price]]*$L$2, 1))</f>
        <v>612500</v>
      </c>
    </row>
    <row r="10949" spans="1:9" x14ac:dyDescent="0.25">
      <c r="A10949" s="2">
        <v>41859</v>
      </c>
      <c r="B10949" s="1">
        <f t="shared" si="342"/>
        <v>2014</v>
      </c>
      <c r="C10949" s="1">
        <f t="shared" si="343"/>
        <v>3</v>
      </c>
      <c r="D10949">
        <v>2602</v>
      </c>
      <c r="E10949" t="s">
        <v>37</v>
      </c>
      <c r="F10949" s="4">
        <v>617500</v>
      </c>
      <c r="G10949" t="s">
        <v>5</v>
      </c>
      <c r="H10949">
        <v>3</v>
      </c>
      <c r="I10949" s="4">
        <f>IF(E10949="Rhode Island", Table1[[#This Row],[price]]*$L$3, IF(E10949="Massachusetts", Table1[[#This Row],[price]]*$L$2, 1))</f>
        <v>617500</v>
      </c>
    </row>
    <row r="10950" spans="1:9" x14ac:dyDescent="0.25">
      <c r="A10950" s="2">
        <v>41859</v>
      </c>
      <c r="B10950" s="1">
        <f t="shared" si="342"/>
        <v>2014</v>
      </c>
      <c r="C10950" s="1">
        <f t="shared" si="343"/>
        <v>3</v>
      </c>
      <c r="D10950">
        <v>2602</v>
      </c>
      <c r="E10950" t="s">
        <v>37</v>
      </c>
      <c r="F10950" s="4">
        <v>661000</v>
      </c>
      <c r="G10950" t="s">
        <v>5</v>
      </c>
      <c r="H10950">
        <v>3</v>
      </c>
      <c r="I10950" s="4">
        <f>IF(E10950="Rhode Island", Table1[[#This Row],[price]]*$L$3, IF(E10950="Massachusetts", Table1[[#This Row],[price]]*$L$2, 1))</f>
        <v>661000</v>
      </c>
    </row>
    <row r="10951" spans="1:9" x14ac:dyDescent="0.25">
      <c r="A10951" s="2">
        <v>41859</v>
      </c>
      <c r="B10951" s="1">
        <f t="shared" si="342"/>
        <v>2014</v>
      </c>
      <c r="C10951" s="1">
        <f t="shared" si="343"/>
        <v>3</v>
      </c>
      <c r="D10951">
        <v>2602</v>
      </c>
      <c r="E10951" t="s">
        <v>37</v>
      </c>
      <c r="F10951" s="4">
        <v>675000</v>
      </c>
      <c r="G10951" t="s">
        <v>5</v>
      </c>
      <c r="H10951">
        <v>4</v>
      </c>
      <c r="I10951" s="4">
        <f>IF(E10951="Rhode Island", Table1[[#This Row],[price]]*$L$3, IF(E10951="Massachusetts", Table1[[#This Row],[price]]*$L$2, 1))</f>
        <v>675000</v>
      </c>
    </row>
    <row r="10952" spans="1:9" x14ac:dyDescent="0.25">
      <c r="A10952" s="2">
        <v>41859</v>
      </c>
      <c r="B10952" s="1">
        <f t="shared" si="342"/>
        <v>2014</v>
      </c>
      <c r="C10952" s="1">
        <f t="shared" si="343"/>
        <v>3</v>
      </c>
      <c r="D10952">
        <v>2600</v>
      </c>
      <c r="E10952" t="s">
        <v>37</v>
      </c>
      <c r="F10952" s="4">
        <v>985000</v>
      </c>
      <c r="G10952" t="s">
        <v>5</v>
      </c>
      <c r="H10952">
        <v>4</v>
      </c>
      <c r="I10952" s="4">
        <f>IF(E10952="Rhode Island", Table1[[#This Row],[price]]*$L$3, IF(E10952="Massachusetts", Table1[[#This Row],[price]]*$L$2, 1))</f>
        <v>985000</v>
      </c>
    </row>
    <row r="10953" spans="1:9" x14ac:dyDescent="0.25">
      <c r="A10953" s="2">
        <v>41859</v>
      </c>
      <c r="B10953" s="1">
        <f t="shared" si="342"/>
        <v>2014</v>
      </c>
      <c r="C10953" s="1">
        <f t="shared" si="343"/>
        <v>3</v>
      </c>
      <c r="D10953">
        <v>2604</v>
      </c>
      <c r="E10953" t="s">
        <v>37</v>
      </c>
      <c r="F10953" s="4">
        <v>455000</v>
      </c>
      <c r="G10953" t="s">
        <v>6</v>
      </c>
      <c r="H10953">
        <v>2</v>
      </c>
      <c r="I10953" s="4">
        <f>IF(E10953="Rhode Island", Table1[[#This Row],[price]]*$L$3, IF(E10953="Massachusetts", Table1[[#This Row],[price]]*$L$2, 1))</f>
        <v>455000</v>
      </c>
    </row>
    <row r="10954" spans="1:9" x14ac:dyDescent="0.25">
      <c r="A10954" s="2">
        <v>41859</v>
      </c>
      <c r="B10954" s="1">
        <f t="shared" si="342"/>
        <v>2014</v>
      </c>
      <c r="C10954" s="1">
        <f t="shared" si="343"/>
        <v>3</v>
      </c>
      <c r="D10954">
        <v>2603</v>
      </c>
      <c r="E10954" t="s">
        <v>37</v>
      </c>
      <c r="F10954" s="4">
        <v>512500</v>
      </c>
      <c r="G10954" t="s">
        <v>6</v>
      </c>
      <c r="H10954">
        <v>2</v>
      </c>
      <c r="I10954" s="4">
        <f>IF(E10954="Rhode Island", Table1[[#This Row],[price]]*$L$3, IF(E10954="Massachusetts", Table1[[#This Row],[price]]*$L$2, 1))</f>
        <v>512500</v>
      </c>
    </row>
    <row r="10955" spans="1:9" x14ac:dyDescent="0.25">
      <c r="A10955" s="2">
        <v>41860</v>
      </c>
      <c r="B10955" s="1">
        <f t="shared" si="342"/>
        <v>2014</v>
      </c>
      <c r="C10955" s="1">
        <f t="shared" si="343"/>
        <v>3</v>
      </c>
      <c r="D10955">
        <v>2906</v>
      </c>
      <c r="E10955" t="s">
        <v>36</v>
      </c>
      <c r="F10955" s="4">
        <v>412000</v>
      </c>
      <c r="G10955" t="s">
        <v>5</v>
      </c>
      <c r="H10955">
        <v>3</v>
      </c>
      <c r="I10955" s="4">
        <f>IF(E10955="Rhode Island", Table1[[#This Row],[price]]*$L$3, IF(E10955="Massachusetts", Table1[[#This Row],[price]]*$L$2, 1))</f>
        <v>412000</v>
      </c>
    </row>
    <row r="10956" spans="1:9" x14ac:dyDescent="0.25">
      <c r="A10956" s="2">
        <v>41860</v>
      </c>
      <c r="B10956" s="1">
        <f t="shared" si="342"/>
        <v>2014</v>
      </c>
      <c r="C10956" s="1">
        <f t="shared" si="343"/>
        <v>3</v>
      </c>
      <c r="D10956">
        <v>2913</v>
      </c>
      <c r="E10956" t="s">
        <v>36</v>
      </c>
      <c r="F10956" s="4">
        <v>422000</v>
      </c>
      <c r="G10956" t="s">
        <v>5</v>
      </c>
      <c r="H10956">
        <v>3</v>
      </c>
      <c r="I10956" s="4">
        <f>IF(E10956="Rhode Island", Table1[[#This Row],[price]]*$L$3, IF(E10956="Massachusetts", Table1[[#This Row],[price]]*$L$2, 1))</f>
        <v>422000</v>
      </c>
    </row>
    <row r="10957" spans="1:9" x14ac:dyDescent="0.25">
      <c r="A10957" s="2">
        <v>41860</v>
      </c>
      <c r="B10957" s="1">
        <f t="shared" si="342"/>
        <v>2014</v>
      </c>
      <c r="C10957" s="1">
        <f t="shared" si="343"/>
        <v>3</v>
      </c>
      <c r="D10957">
        <v>2615</v>
      </c>
      <c r="E10957" t="s">
        <v>37</v>
      </c>
      <c r="F10957" s="4">
        <v>527500</v>
      </c>
      <c r="G10957" t="s">
        <v>5</v>
      </c>
      <c r="H10957">
        <v>4</v>
      </c>
      <c r="I10957" s="4">
        <f>IF(E10957="Rhode Island", Table1[[#This Row],[price]]*$L$3, IF(E10957="Massachusetts", Table1[[#This Row],[price]]*$L$2, 1))</f>
        <v>527500</v>
      </c>
    </row>
    <row r="10958" spans="1:9" x14ac:dyDescent="0.25">
      <c r="A10958" s="2">
        <v>41860</v>
      </c>
      <c r="B10958" s="1">
        <f t="shared" si="342"/>
        <v>2014</v>
      </c>
      <c r="C10958" s="1">
        <f t="shared" si="343"/>
        <v>3</v>
      </c>
      <c r="D10958">
        <v>2615</v>
      </c>
      <c r="E10958" t="s">
        <v>37</v>
      </c>
      <c r="F10958" s="4">
        <v>647500</v>
      </c>
      <c r="G10958" t="s">
        <v>5</v>
      </c>
      <c r="H10958">
        <v>4</v>
      </c>
      <c r="I10958" s="4">
        <f>IF(E10958="Rhode Island", Table1[[#This Row],[price]]*$L$3, IF(E10958="Massachusetts", Table1[[#This Row],[price]]*$L$2, 1))</f>
        <v>647500</v>
      </c>
    </row>
    <row r="10959" spans="1:9" x14ac:dyDescent="0.25">
      <c r="A10959" s="2">
        <v>41860</v>
      </c>
      <c r="B10959" s="1">
        <f t="shared" si="342"/>
        <v>2014</v>
      </c>
      <c r="C10959" s="1">
        <f t="shared" si="343"/>
        <v>3</v>
      </c>
      <c r="D10959">
        <v>2913</v>
      </c>
      <c r="E10959" t="s">
        <v>36</v>
      </c>
      <c r="F10959" s="4">
        <v>700000</v>
      </c>
      <c r="G10959" t="s">
        <v>5</v>
      </c>
      <c r="H10959">
        <v>4</v>
      </c>
      <c r="I10959" s="4">
        <f>IF(E10959="Rhode Island", Table1[[#This Row],[price]]*$L$3, IF(E10959="Massachusetts", Table1[[#This Row],[price]]*$L$2, 1))</f>
        <v>700000</v>
      </c>
    </row>
    <row r="10960" spans="1:9" x14ac:dyDescent="0.25">
      <c r="A10960" s="2">
        <v>41860</v>
      </c>
      <c r="B10960" s="1">
        <f t="shared" si="342"/>
        <v>2014</v>
      </c>
      <c r="C10960" s="1">
        <f t="shared" si="343"/>
        <v>3</v>
      </c>
      <c r="D10960">
        <v>2913</v>
      </c>
      <c r="E10960" t="s">
        <v>36</v>
      </c>
      <c r="F10960" s="4">
        <v>750000</v>
      </c>
      <c r="G10960" t="s">
        <v>5</v>
      </c>
      <c r="H10960">
        <v>4</v>
      </c>
      <c r="I10960" s="4">
        <f>IF(E10960="Rhode Island", Table1[[#This Row],[price]]*$L$3, IF(E10960="Massachusetts", Table1[[#This Row],[price]]*$L$2, 1))</f>
        <v>750000</v>
      </c>
    </row>
    <row r="10961" spans="1:9" x14ac:dyDescent="0.25">
      <c r="A10961" s="2">
        <v>41860</v>
      </c>
      <c r="B10961" s="1">
        <f t="shared" si="342"/>
        <v>2014</v>
      </c>
      <c r="C10961" s="1">
        <f t="shared" si="343"/>
        <v>3</v>
      </c>
      <c r="D10961">
        <v>2600</v>
      </c>
      <c r="E10961" t="s">
        <v>37</v>
      </c>
      <c r="F10961" s="4">
        <v>1203000</v>
      </c>
      <c r="G10961" t="s">
        <v>5</v>
      </c>
      <c r="H10961">
        <v>5</v>
      </c>
      <c r="I10961" s="4">
        <f>IF(E10961="Rhode Island", Table1[[#This Row],[price]]*$L$3, IF(E10961="Massachusetts", Table1[[#This Row],[price]]*$L$2, 1))</f>
        <v>1203000</v>
      </c>
    </row>
    <row r="10962" spans="1:9" x14ac:dyDescent="0.25">
      <c r="A10962" s="2">
        <v>41862</v>
      </c>
      <c r="B10962" s="1">
        <f t="shared" si="342"/>
        <v>2014</v>
      </c>
      <c r="C10962" s="1">
        <f t="shared" si="343"/>
        <v>3</v>
      </c>
      <c r="D10962">
        <v>2902</v>
      </c>
      <c r="E10962" t="s">
        <v>36</v>
      </c>
      <c r="F10962" s="4">
        <v>416000</v>
      </c>
      <c r="G10962" t="s">
        <v>5</v>
      </c>
      <c r="H10962">
        <v>3</v>
      </c>
      <c r="I10962" s="4">
        <f>IF(E10962="Rhode Island", Table1[[#This Row],[price]]*$L$3, IF(E10962="Massachusetts", Table1[[#This Row],[price]]*$L$2, 1))</f>
        <v>416000</v>
      </c>
    </row>
    <row r="10963" spans="1:9" x14ac:dyDescent="0.25">
      <c r="A10963" s="2">
        <v>41862</v>
      </c>
      <c r="B10963" s="1">
        <f t="shared" si="342"/>
        <v>2014</v>
      </c>
      <c r="C10963" s="1">
        <f t="shared" si="343"/>
        <v>3</v>
      </c>
      <c r="D10963">
        <v>2611</v>
      </c>
      <c r="E10963" t="s">
        <v>37</v>
      </c>
      <c r="F10963" s="4">
        <v>450000</v>
      </c>
      <c r="G10963" t="s">
        <v>5</v>
      </c>
      <c r="H10963">
        <v>3</v>
      </c>
      <c r="I10963" s="4">
        <f>IF(E10963="Rhode Island", Table1[[#This Row],[price]]*$L$3, IF(E10963="Massachusetts", Table1[[#This Row],[price]]*$L$2, 1))</f>
        <v>450000</v>
      </c>
    </row>
    <row r="10964" spans="1:9" x14ac:dyDescent="0.25">
      <c r="A10964" s="2">
        <v>41862</v>
      </c>
      <c r="B10964" s="1">
        <f t="shared" si="342"/>
        <v>2014</v>
      </c>
      <c r="C10964" s="1">
        <f t="shared" si="343"/>
        <v>3</v>
      </c>
      <c r="D10964">
        <v>2606</v>
      </c>
      <c r="E10964" t="s">
        <v>37</v>
      </c>
      <c r="F10964" s="4">
        <v>480000</v>
      </c>
      <c r="G10964" t="s">
        <v>5</v>
      </c>
      <c r="H10964">
        <v>3</v>
      </c>
      <c r="I10964" s="4">
        <f>IF(E10964="Rhode Island", Table1[[#This Row],[price]]*$L$3, IF(E10964="Massachusetts", Table1[[#This Row],[price]]*$L$2, 1))</f>
        <v>480000</v>
      </c>
    </row>
    <row r="10965" spans="1:9" x14ac:dyDescent="0.25">
      <c r="A10965" s="2">
        <v>41862</v>
      </c>
      <c r="B10965" s="1">
        <f t="shared" si="342"/>
        <v>2014</v>
      </c>
      <c r="C10965" s="1">
        <f t="shared" si="343"/>
        <v>3</v>
      </c>
      <c r="D10965">
        <v>2913</v>
      </c>
      <c r="E10965" t="s">
        <v>36</v>
      </c>
      <c r="F10965" s="4">
        <v>561000</v>
      </c>
      <c r="G10965" t="s">
        <v>5</v>
      </c>
      <c r="H10965">
        <v>4</v>
      </c>
      <c r="I10965" s="4">
        <f>IF(E10965="Rhode Island", Table1[[#This Row],[price]]*$L$3, IF(E10965="Massachusetts", Table1[[#This Row],[price]]*$L$2, 1))</f>
        <v>561000</v>
      </c>
    </row>
    <row r="10966" spans="1:9" x14ac:dyDescent="0.25">
      <c r="A10966" s="2">
        <v>41862</v>
      </c>
      <c r="B10966" s="1">
        <f t="shared" si="342"/>
        <v>2014</v>
      </c>
      <c r="C10966" s="1">
        <f t="shared" si="343"/>
        <v>3</v>
      </c>
      <c r="D10966">
        <v>2912</v>
      </c>
      <c r="E10966" t="s">
        <v>36</v>
      </c>
      <c r="F10966" s="4">
        <v>592000</v>
      </c>
      <c r="G10966" t="s">
        <v>5</v>
      </c>
      <c r="H10966">
        <v>4</v>
      </c>
      <c r="I10966" s="4">
        <f>IF(E10966="Rhode Island", Table1[[#This Row],[price]]*$L$3, IF(E10966="Massachusetts", Table1[[#This Row],[price]]*$L$2, 1))</f>
        <v>592000</v>
      </c>
    </row>
    <row r="10967" spans="1:9" x14ac:dyDescent="0.25">
      <c r="A10967" s="2">
        <v>41862</v>
      </c>
      <c r="B10967" s="1">
        <f t="shared" si="342"/>
        <v>2014</v>
      </c>
      <c r="C10967" s="1">
        <f t="shared" si="343"/>
        <v>3</v>
      </c>
      <c r="D10967">
        <v>2913</v>
      </c>
      <c r="E10967" t="s">
        <v>36</v>
      </c>
      <c r="F10967" s="4">
        <v>595000</v>
      </c>
      <c r="G10967" t="s">
        <v>5</v>
      </c>
      <c r="H10967">
        <v>4</v>
      </c>
      <c r="I10967" s="4">
        <f>IF(E10967="Rhode Island", Table1[[#This Row],[price]]*$L$3, IF(E10967="Massachusetts", Table1[[#This Row],[price]]*$L$2, 1))</f>
        <v>595000</v>
      </c>
    </row>
    <row r="10968" spans="1:9" x14ac:dyDescent="0.25">
      <c r="A10968" s="2">
        <v>41862</v>
      </c>
      <c r="B10968" s="1">
        <f t="shared" si="342"/>
        <v>2014</v>
      </c>
      <c r="C10968" s="1">
        <f t="shared" si="343"/>
        <v>3</v>
      </c>
      <c r="D10968">
        <v>2611</v>
      </c>
      <c r="E10968" t="s">
        <v>37</v>
      </c>
      <c r="F10968" s="4">
        <v>610000</v>
      </c>
      <c r="G10968" t="s">
        <v>5</v>
      </c>
      <c r="H10968">
        <v>3</v>
      </c>
      <c r="I10968" s="4">
        <f>IF(E10968="Rhode Island", Table1[[#This Row],[price]]*$L$3, IF(E10968="Massachusetts", Table1[[#This Row],[price]]*$L$2, 1))</f>
        <v>610000</v>
      </c>
    </row>
    <row r="10969" spans="1:9" x14ac:dyDescent="0.25">
      <c r="A10969" s="2">
        <v>41862</v>
      </c>
      <c r="B10969" s="1">
        <f t="shared" si="342"/>
        <v>2014</v>
      </c>
      <c r="C10969" s="1">
        <f t="shared" si="343"/>
        <v>3</v>
      </c>
      <c r="D10969">
        <v>2913</v>
      </c>
      <c r="E10969" t="s">
        <v>36</v>
      </c>
      <c r="F10969" s="4">
        <v>739950</v>
      </c>
      <c r="G10969" t="s">
        <v>5</v>
      </c>
      <c r="H10969">
        <v>4</v>
      </c>
      <c r="I10969" s="4">
        <f>IF(E10969="Rhode Island", Table1[[#This Row],[price]]*$L$3, IF(E10969="Massachusetts", Table1[[#This Row],[price]]*$L$2, 1))</f>
        <v>739950</v>
      </c>
    </row>
    <row r="10970" spans="1:9" x14ac:dyDescent="0.25">
      <c r="A10970" s="2">
        <v>41862</v>
      </c>
      <c r="B10970" s="1">
        <f t="shared" si="342"/>
        <v>2014</v>
      </c>
      <c r="C10970" s="1">
        <f t="shared" si="343"/>
        <v>3</v>
      </c>
      <c r="D10970">
        <v>2605</v>
      </c>
      <c r="E10970" t="s">
        <v>37</v>
      </c>
      <c r="F10970" s="4">
        <v>216000</v>
      </c>
      <c r="G10970" t="s">
        <v>6</v>
      </c>
      <c r="H10970">
        <v>1</v>
      </c>
      <c r="I10970" s="4">
        <f>IF(E10970="Rhode Island", Table1[[#This Row],[price]]*$L$3, IF(E10970="Massachusetts", Table1[[#This Row],[price]]*$L$2, 1))</f>
        <v>216000</v>
      </c>
    </row>
    <row r="10971" spans="1:9" x14ac:dyDescent="0.25">
      <c r="A10971" s="2">
        <v>41862</v>
      </c>
      <c r="B10971" s="1">
        <f t="shared" si="342"/>
        <v>2014</v>
      </c>
      <c r="C10971" s="1">
        <f t="shared" si="343"/>
        <v>3</v>
      </c>
      <c r="D10971">
        <v>2617</v>
      </c>
      <c r="E10971" t="s">
        <v>37</v>
      </c>
      <c r="F10971" s="4">
        <v>229000</v>
      </c>
      <c r="G10971" t="s">
        <v>6</v>
      </c>
      <c r="H10971">
        <v>1</v>
      </c>
      <c r="I10971" s="4">
        <f>IF(E10971="Rhode Island", Table1[[#This Row],[price]]*$L$3, IF(E10971="Massachusetts", Table1[[#This Row],[price]]*$L$2, 1))</f>
        <v>229000</v>
      </c>
    </row>
    <row r="10972" spans="1:9" x14ac:dyDescent="0.25">
      <c r="A10972" s="2">
        <v>41862</v>
      </c>
      <c r="B10972" s="1">
        <f t="shared" si="342"/>
        <v>2014</v>
      </c>
      <c r="C10972" s="1">
        <f t="shared" si="343"/>
        <v>3</v>
      </c>
      <c r="D10972">
        <v>2913</v>
      </c>
      <c r="E10972" t="s">
        <v>36</v>
      </c>
      <c r="F10972" s="4">
        <v>404900</v>
      </c>
      <c r="G10972" t="s">
        <v>6</v>
      </c>
      <c r="H10972">
        <v>3</v>
      </c>
      <c r="I10972" s="4">
        <f>IF(E10972="Rhode Island", Table1[[#This Row],[price]]*$L$3, IF(E10972="Massachusetts", Table1[[#This Row],[price]]*$L$2, 1))</f>
        <v>404900</v>
      </c>
    </row>
    <row r="10973" spans="1:9" x14ac:dyDescent="0.25">
      <c r="A10973" s="2">
        <v>41863</v>
      </c>
      <c r="B10973" s="1">
        <f t="shared" si="342"/>
        <v>2014</v>
      </c>
      <c r="C10973" s="1">
        <f t="shared" si="343"/>
        <v>3</v>
      </c>
      <c r="D10973">
        <v>2902</v>
      </c>
      <c r="E10973" t="s">
        <v>36</v>
      </c>
      <c r="F10973" s="4">
        <v>360000</v>
      </c>
      <c r="G10973" t="s">
        <v>5</v>
      </c>
      <c r="H10973">
        <v>3</v>
      </c>
      <c r="I10973" s="4">
        <f>IF(E10973="Rhode Island", Table1[[#This Row],[price]]*$L$3, IF(E10973="Massachusetts", Table1[[#This Row],[price]]*$L$2, 1))</f>
        <v>360000</v>
      </c>
    </row>
    <row r="10974" spans="1:9" x14ac:dyDescent="0.25">
      <c r="A10974" s="2">
        <v>41864</v>
      </c>
      <c r="B10974" s="1">
        <f t="shared" si="342"/>
        <v>2014</v>
      </c>
      <c r="C10974" s="1">
        <f t="shared" si="343"/>
        <v>3</v>
      </c>
      <c r="D10974">
        <v>2903</v>
      </c>
      <c r="E10974" t="s">
        <v>36</v>
      </c>
      <c r="F10974" s="4">
        <v>351000</v>
      </c>
      <c r="G10974" t="s">
        <v>5</v>
      </c>
      <c r="H10974">
        <v>3</v>
      </c>
      <c r="I10974" s="4">
        <f>IF(E10974="Rhode Island", Table1[[#This Row],[price]]*$L$3, IF(E10974="Massachusetts", Table1[[#This Row],[price]]*$L$2, 1))</f>
        <v>351000</v>
      </c>
    </row>
    <row r="10975" spans="1:9" x14ac:dyDescent="0.25">
      <c r="A10975" s="2">
        <v>41864</v>
      </c>
      <c r="B10975" s="1">
        <f t="shared" si="342"/>
        <v>2014</v>
      </c>
      <c r="C10975" s="1">
        <f t="shared" si="343"/>
        <v>3</v>
      </c>
      <c r="D10975">
        <v>2615</v>
      </c>
      <c r="E10975" t="s">
        <v>37</v>
      </c>
      <c r="F10975" s="4">
        <v>410000</v>
      </c>
      <c r="G10975" t="s">
        <v>5</v>
      </c>
      <c r="H10975">
        <v>3</v>
      </c>
      <c r="I10975" s="4">
        <f>IF(E10975="Rhode Island", Table1[[#This Row],[price]]*$L$3, IF(E10975="Massachusetts", Table1[[#This Row],[price]]*$L$2, 1))</f>
        <v>410000</v>
      </c>
    </row>
    <row r="10976" spans="1:9" x14ac:dyDescent="0.25">
      <c r="A10976" s="2">
        <v>41864</v>
      </c>
      <c r="B10976" s="1">
        <f t="shared" si="342"/>
        <v>2014</v>
      </c>
      <c r="C10976" s="1">
        <f t="shared" si="343"/>
        <v>3</v>
      </c>
      <c r="D10976">
        <v>2914</v>
      </c>
      <c r="E10976" t="s">
        <v>36</v>
      </c>
      <c r="F10976" s="4">
        <v>465000</v>
      </c>
      <c r="G10976" t="s">
        <v>5</v>
      </c>
      <c r="H10976">
        <v>4</v>
      </c>
      <c r="I10976" s="4">
        <f>IF(E10976="Rhode Island", Table1[[#This Row],[price]]*$L$3, IF(E10976="Massachusetts", Table1[[#This Row],[price]]*$L$2, 1))</f>
        <v>465000</v>
      </c>
    </row>
    <row r="10977" spans="1:9" x14ac:dyDescent="0.25">
      <c r="A10977" s="2">
        <v>41864</v>
      </c>
      <c r="B10977" s="1">
        <f t="shared" si="342"/>
        <v>2014</v>
      </c>
      <c r="C10977" s="1">
        <f t="shared" si="343"/>
        <v>3</v>
      </c>
      <c r="D10977">
        <v>2615</v>
      </c>
      <c r="E10977" t="s">
        <v>37</v>
      </c>
      <c r="F10977" s="4">
        <v>490000</v>
      </c>
      <c r="G10977" t="s">
        <v>5</v>
      </c>
      <c r="H10977">
        <v>4</v>
      </c>
      <c r="I10977" s="4">
        <f>IF(E10977="Rhode Island", Table1[[#This Row],[price]]*$L$3, IF(E10977="Massachusetts", Table1[[#This Row],[price]]*$L$2, 1))</f>
        <v>490000</v>
      </c>
    </row>
    <row r="10978" spans="1:9" x14ac:dyDescent="0.25">
      <c r="A10978" s="2">
        <v>41864</v>
      </c>
      <c r="B10978" s="1">
        <f t="shared" si="342"/>
        <v>2014</v>
      </c>
      <c r="C10978" s="1">
        <f t="shared" si="343"/>
        <v>3</v>
      </c>
      <c r="D10978">
        <v>2913</v>
      </c>
      <c r="E10978" t="s">
        <v>36</v>
      </c>
      <c r="F10978" s="4">
        <v>509950</v>
      </c>
      <c r="G10978" t="s">
        <v>5</v>
      </c>
      <c r="H10978">
        <v>4</v>
      </c>
      <c r="I10978" s="4">
        <f>IF(E10978="Rhode Island", Table1[[#This Row],[price]]*$L$3, IF(E10978="Massachusetts", Table1[[#This Row],[price]]*$L$2, 1))</f>
        <v>509950</v>
      </c>
    </row>
    <row r="10979" spans="1:9" x14ac:dyDescent="0.25">
      <c r="A10979" s="2">
        <v>41864</v>
      </c>
      <c r="B10979" s="1">
        <f t="shared" si="342"/>
        <v>2014</v>
      </c>
      <c r="C10979" s="1">
        <f t="shared" si="343"/>
        <v>3</v>
      </c>
      <c r="D10979">
        <v>2914</v>
      </c>
      <c r="E10979" t="s">
        <v>36</v>
      </c>
      <c r="F10979" s="4">
        <v>582500</v>
      </c>
      <c r="G10979" t="s">
        <v>5</v>
      </c>
      <c r="H10979">
        <v>4</v>
      </c>
      <c r="I10979" s="4">
        <f>IF(E10979="Rhode Island", Table1[[#This Row],[price]]*$L$3, IF(E10979="Massachusetts", Table1[[#This Row],[price]]*$L$2, 1))</f>
        <v>582500</v>
      </c>
    </row>
    <row r="10980" spans="1:9" x14ac:dyDescent="0.25">
      <c r="A10980" s="2">
        <v>41864</v>
      </c>
      <c r="B10980" s="1">
        <f t="shared" si="342"/>
        <v>2014</v>
      </c>
      <c r="C10980" s="1">
        <f t="shared" si="343"/>
        <v>3</v>
      </c>
      <c r="D10980">
        <v>2607</v>
      </c>
      <c r="E10980" t="s">
        <v>37</v>
      </c>
      <c r="F10980" s="4">
        <v>769000</v>
      </c>
      <c r="G10980" t="s">
        <v>5</v>
      </c>
      <c r="H10980">
        <v>5</v>
      </c>
      <c r="I10980" s="4">
        <f>IF(E10980="Rhode Island", Table1[[#This Row],[price]]*$L$3, IF(E10980="Massachusetts", Table1[[#This Row],[price]]*$L$2, 1))</f>
        <v>769000</v>
      </c>
    </row>
    <row r="10981" spans="1:9" x14ac:dyDescent="0.25">
      <c r="A10981" s="2">
        <v>41864</v>
      </c>
      <c r="B10981" s="1">
        <f t="shared" si="342"/>
        <v>2014</v>
      </c>
      <c r="C10981" s="1">
        <f t="shared" si="343"/>
        <v>3</v>
      </c>
      <c r="D10981">
        <v>2900</v>
      </c>
      <c r="E10981" t="s">
        <v>37</v>
      </c>
      <c r="F10981" s="4">
        <v>336500</v>
      </c>
      <c r="G10981" t="s">
        <v>6</v>
      </c>
      <c r="H10981">
        <v>1</v>
      </c>
      <c r="I10981" s="4">
        <f>IF(E10981="Rhode Island", Table1[[#This Row],[price]]*$L$3, IF(E10981="Massachusetts", Table1[[#This Row],[price]]*$L$2, 1))</f>
        <v>336500</v>
      </c>
    </row>
    <row r="10982" spans="1:9" x14ac:dyDescent="0.25">
      <c r="A10982" s="2">
        <v>41864</v>
      </c>
      <c r="B10982" s="1">
        <f t="shared" si="342"/>
        <v>2014</v>
      </c>
      <c r="C10982" s="1">
        <f t="shared" si="343"/>
        <v>3</v>
      </c>
      <c r="D10982">
        <v>2602</v>
      </c>
      <c r="E10982" t="s">
        <v>37</v>
      </c>
      <c r="F10982" s="4">
        <v>470000</v>
      </c>
      <c r="G10982" t="s">
        <v>6</v>
      </c>
      <c r="H10982">
        <v>2</v>
      </c>
      <c r="I10982" s="4">
        <f>IF(E10982="Rhode Island", Table1[[#This Row],[price]]*$L$3, IF(E10982="Massachusetts", Table1[[#This Row],[price]]*$L$2, 1))</f>
        <v>470000</v>
      </c>
    </row>
    <row r="10983" spans="1:9" x14ac:dyDescent="0.25">
      <c r="A10983" s="2">
        <v>41864</v>
      </c>
      <c r="B10983" s="1">
        <f t="shared" si="342"/>
        <v>2014</v>
      </c>
      <c r="C10983" s="1">
        <f t="shared" si="343"/>
        <v>3</v>
      </c>
      <c r="D10983">
        <v>2600</v>
      </c>
      <c r="E10983" t="s">
        <v>37</v>
      </c>
      <c r="F10983" s="4">
        <v>650000</v>
      </c>
      <c r="G10983" t="s">
        <v>6</v>
      </c>
      <c r="H10983">
        <v>3</v>
      </c>
      <c r="I10983" s="4">
        <f>IF(E10983="Rhode Island", Table1[[#This Row],[price]]*$L$3, IF(E10983="Massachusetts", Table1[[#This Row],[price]]*$L$2, 1))</f>
        <v>650000</v>
      </c>
    </row>
    <row r="10984" spans="1:9" x14ac:dyDescent="0.25">
      <c r="A10984" s="2">
        <v>41865</v>
      </c>
      <c r="B10984" s="1">
        <f t="shared" si="342"/>
        <v>2014</v>
      </c>
      <c r="C10984" s="1">
        <f t="shared" si="343"/>
        <v>3</v>
      </c>
      <c r="D10984">
        <v>2913</v>
      </c>
      <c r="E10984" t="s">
        <v>36</v>
      </c>
      <c r="F10984" s="4">
        <v>370000</v>
      </c>
      <c r="G10984" t="s">
        <v>5</v>
      </c>
      <c r="H10984">
        <v>3</v>
      </c>
      <c r="I10984" s="4">
        <f>IF(E10984="Rhode Island", Table1[[#This Row],[price]]*$L$3, IF(E10984="Massachusetts", Table1[[#This Row],[price]]*$L$2, 1))</f>
        <v>370000</v>
      </c>
    </row>
    <row r="10985" spans="1:9" x14ac:dyDescent="0.25">
      <c r="A10985" s="2">
        <v>41865</v>
      </c>
      <c r="B10985" s="1">
        <f t="shared" si="342"/>
        <v>2014</v>
      </c>
      <c r="C10985" s="1">
        <f t="shared" si="343"/>
        <v>3</v>
      </c>
      <c r="D10985">
        <v>2902</v>
      </c>
      <c r="E10985" t="s">
        <v>36</v>
      </c>
      <c r="F10985" s="4">
        <v>580000</v>
      </c>
      <c r="G10985" t="s">
        <v>5</v>
      </c>
      <c r="H10985">
        <v>5</v>
      </c>
      <c r="I10985" s="4">
        <f>IF(E10985="Rhode Island", Table1[[#This Row],[price]]*$L$3, IF(E10985="Massachusetts", Table1[[#This Row],[price]]*$L$2, 1))</f>
        <v>580000</v>
      </c>
    </row>
    <row r="10986" spans="1:9" x14ac:dyDescent="0.25">
      <c r="A10986" s="2">
        <v>41865</v>
      </c>
      <c r="B10986" s="1">
        <f t="shared" si="342"/>
        <v>2014</v>
      </c>
      <c r="C10986" s="1">
        <f t="shared" si="343"/>
        <v>3</v>
      </c>
      <c r="D10986">
        <v>2913</v>
      </c>
      <c r="E10986" t="s">
        <v>36</v>
      </c>
      <c r="F10986" s="4">
        <v>615000</v>
      </c>
      <c r="G10986" t="s">
        <v>5</v>
      </c>
      <c r="H10986">
        <v>4</v>
      </c>
      <c r="I10986" s="4">
        <f>IF(E10986="Rhode Island", Table1[[#This Row],[price]]*$L$3, IF(E10986="Massachusetts", Table1[[#This Row],[price]]*$L$2, 1))</f>
        <v>615000</v>
      </c>
    </row>
    <row r="10987" spans="1:9" x14ac:dyDescent="0.25">
      <c r="A10987" s="2">
        <v>41865</v>
      </c>
      <c r="B10987" s="1">
        <f t="shared" si="342"/>
        <v>2014</v>
      </c>
      <c r="C10987" s="1">
        <f t="shared" si="343"/>
        <v>3</v>
      </c>
      <c r="D10987">
        <v>2913</v>
      </c>
      <c r="E10987" t="s">
        <v>36</v>
      </c>
      <c r="F10987" s="4">
        <v>755000</v>
      </c>
      <c r="G10987" t="s">
        <v>5</v>
      </c>
      <c r="H10987">
        <v>4</v>
      </c>
      <c r="I10987" s="4">
        <f>IF(E10987="Rhode Island", Table1[[#This Row],[price]]*$L$3, IF(E10987="Massachusetts", Table1[[#This Row],[price]]*$L$2, 1))</f>
        <v>755000</v>
      </c>
    </row>
    <row r="10988" spans="1:9" x14ac:dyDescent="0.25">
      <c r="A10988" s="2">
        <v>41865</v>
      </c>
      <c r="B10988" s="1">
        <f t="shared" si="342"/>
        <v>2014</v>
      </c>
      <c r="C10988" s="1">
        <f t="shared" si="343"/>
        <v>3</v>
      </c>
      <c r="D10988">
        <v>2603</v>
      </c>
      <c r="E10988" t="s">
        <v>37</v>
      </c>
      <c r="F10988" s="4">
        <v>960000</v>
      </c>
      <c r="G10988" t="s">
        <v>5</v>
      </c>
      <c r="H10988">
        <v>3</v>
      </c>
      <c r="I10988" s="4">
        <f>IF(E10988="Rhode Island", Table1[[#This Row],[price]]*$L$3, IF(E10988="Massachusetts", Table1[[#This Row],[price]]*$L$2, 1))</f>
        <v>960000</v>
      </c>
    </row>
    <row r="10989" spans="1:9" x14ac:dyDescent="0.25">
      <c r="A10989" s="2">
        <v>41865</v>
      </c>
      <c r="B10989" s="1">
        <f t="shared" si="342"/>
        <v>2014</v>
      </c>
      <c r="C10989" s="1">
        <f t="shared" si="343"/>
        <v>3</v>
      </c>
      <c r="D10989">
        <v>2603</v>
      </c>
      <c r="E10989" t="s">
        <v>37</v>
      </c>
      <c r="F10989" s="4">
        <v>1785000</v>
      </c>
      <c r="G10989" t="s">
        <v>5</v>
      </c>
      <c r="H10989">
        <v>4</v>
      </c>
      <c r="I10989" s="4">
        <f>IF(E10989="Rhode Island", Table1[[#This Row],[price]]*$L$3, IF(E10989="Massachusetts", Table1[[#This Row],[price]]*$L$2, 1))</f>
        <v>1785000</v>
      </c>
    </row>
    <row r="10990" spans="1:9" x14ac:dyDescent="0.25">
      <c r="A10990" s="2">
        <v>41866</v>
      </c>
      <c r="B10990" s="1">
        <f t="shared" si="342"/>
        <v>2014</v>
      </c>
      <c r="C10990" s="1">
        <f t="shared" si="343"/>
        <v>3</v>
      </c>
      <c r="D10990">
        <v>2614</v>
      </c>
      <c r="E10990" t="s">
        <v>37</v>
      </c>
      <c r="F10990" s="4">
        <v>215000</v>
      </c>
      <c r="G10990" t="s">
        <v>5</v>
      </c>
      <c r="H10990">
        <v>2</v>
      </c>
      <c r="I10990" s="4">
        <f>IF(E10990="Rhode Island", Table1[[#This Row],[price]]*$L$3, IF(E10990="Massachusetts", Table1[[#This Row],[price]]*$L$2, 1))</f>
        <v>215000</v>
      </c>
    </row>
    <row r="10991" spans="1:9" x14ac:dyDescent="0.25">
      <c r="A10991" s="2">
        <v>41866</v>
      </c>
      <c r="B10991" s="1">
        <f t="shared" si="342"/>
        <v>2014</v>
      </c>
      <c r="C10991" s="1">
        <f t="shared" si="343"/>
        <v>3</v>
      </c>
      <c r="D10991">
        <v>2913</v>
      </c>
      <c r="E10991" t="s">
        <v>36</v>
      </c>
      <c r="F10991" s="4">
        <v>335000</v>
      </c>
      <c r="G10991" t="s">
        <v>5</v>
      </c>
      <c r="H10991">
        <v>3</v>
      </c>
      <c r="I10991" s="4">
        <f>IF(E10991="Rhode Island", Table1[[#This Row],[price]]*$L$3, IF(E10991="Massachusetts", Table1[[#This Row],[price]]*$L$2, 1))</f>
        <v>335000</v>
      </c>
    </row>
    <row r="10992" spans="1:9" x14ac:dyDescent="0.25">
      <c r="A10992" s="2">
        <v>41866</v>
      </c>
      <c r="B10992" s="1">
        <f t="shared" si="342"/>
        <v>2014</v>
      </c>
      <c r="C10992" s="1">
        <f t="shared" si="343"/>
        <v>3</v>
      </c>
      <c r="D10992">
        <v>2902</v>
      </c>
      <c r="E10992" t="s">
        <v>36</v>
      </c>
      <c r="F10992" s="4">
        <v>370000</v>
      </c>
      <c r="G10992" t="s">
        <v>5</v>
      </c>
      <c r="H10992">
        <v>3</v>
      </c>
      <c r="I10992" s="4">
        <f>IF(E10992="Rhode Island", Table1[[#This Row],[price]]*$L$3, IF(E10992="Massachusetts", Table1[[#This Row],[price]]*$L$2, 1))</f>
        <v>370000</v>
      </c>
    </row>
    <row r="10993" spans="1:9" x14ac:dyDescent="0.25">
      <c r="A10993" s="2">
        <v>41866</v>
      </c>
      <c r="B10993" s="1">
        <f t="shared" si="342"/>
        <v>2014</v>
      </c>
      <c r="C10993" s="1">
        <f t="shared" si="343"/>
        <v>3</v>
      </c>
      <c r="D10993">
        <v>2913</v>
      </c>
      <c r="E10993" t="s">
        <v>36</v>
      </c>
      <c r="F10993" s="4">
        <v>390000</v>
      </c>
      <c r="G10993" t="s">
        <v>5</v>
      </c>
      <c r="H10993">
        <v>3</v>
      </c>
      <c r="I10993" s="4">
        <f>IF(E10993="Rhode Island", Table1[[#This Row],[price]]*$L$3, IF(E10993="Massachusetts", Table1[[#This Row],[price]]*$L$2, 1))</f>
        <v>390000</v>
      </c>
    </row>
    <row r="10994" spans="1:9" x14ac:dyDescent="0.25">
      <c r="A10994" s="2">
        <v>41866</v>
      </c>
      <c r="B10994" s="1">
        <f t="shared" si="342"/>
        <v>2014</v>
      </c>
      <c r="C10994" s="1">
        <f t="shared" si="343"/>
        <v>3</v>
      </c>
      <c r="D10994">
        <v>2615</v>
      </c>
      <c r="E10994" t="s">
        <v>37</v>
      </c>
      <c r="F10994" s="4">
        <v>409500</v>
      </c>
      <c r="G10994" t="s">
        <v>5</v>
      </c>
      <c r="H10994">
        <v>3</v>
      </c>
      <c r="I10994" s="4">
        <f>IF(E10994="Rhode Island", Table1[[#This Row],[price]]*$L$3, IF(E10994="Massachusetts", Table1[[#This Row],[price]]*$L$2, 1))</f>
        <v>409500</v>
      </c>
    </row>
    <row r="10995" spans="1:9" x14ac:dyDescent="0.25">
      <c r="A10995" s="2">
        <v>41866</v>
      </c>
      <c r="B10995" s="1">
        <f t="shared" si="342"/>
        <v>2014</v>
      </c>
      <c r="C10995" s="1">
        <f t="shared" si="343"/>
        <v>3</v>
      </c>
      <c r="D10995">
        <v>2615</v>
      </c>
      <c r="E10995" t="s">
        <v>37</v>
      </c>
      <c r="F10995" s="4">
        <v>411600</v>
      </c>
      <c r="G10995" t="s">
        <v>5</v>
      </c>
      <c r="H10995">
        <v>3</v>
      </c>
      <c r="I10995" s="4">
        <f>IF(E10995="Rhode Island", Table1[[#This Row],[price]]*$L$3, IF(E10995="Massachusetts", Table1[[#This Row],[price]]*$L$2, 1))</f>
        <v>411600</v>
      </c>
    </row>
    <row r="10996" spans="1:9" x14ac:dyDescent="0.25">
      <c r="A10996" s="2">
        <v>41866</v>
      </c>
      <c r="B10996" s="1">
        <f t="shared" si="342"/>
        <v>2014</v>
      </c>
      <c r="C10996" s="1">
        <f t="shared" si="343"/>
        <v>3</v>
      </c>
      <c r="D10996">
        <v>2903</v>
      </c>
      <c r="E10996" t="s">
        <v>36</v>
      </c>
      <c r="F10996" s="4">
        <v>465000</v>
      </c>
      <c r="G10996" t="s">
        <v>5</v>
      </c>
      <c r="H10996">
        <v>3</v>
      </c>
      <c r="I10996" s="4">
        <f>IF(E10996="Rhode Island", Table1[[#This Row],[price]]*$L$3, IF(E10996="Massachusetts", Table1[[#This Row],[price]]*$L$2, 1))</f>
        <v>465000</v>
      </c>
    </row>
    <row r="10997" spans="1:9" x14ac:dyDescent="0.25">
      <c r="A10997" s="2">
        <v>41866</v>
      </c>
      <c r="B10997" s="1">
        <f t="shared" si="342"/>
        <v>2014</v>
      </c>
      <c r="C10997" s="1">
        <f t="shared" si="343"/>
        <v>3</v>
      </c>
      <c r="D10997">
        <v>2615</v>
      </c>
      <c r="E10997" t="s">
        <v>37</v>
      </c>
      <c r="F10997" s="4">
        <v>480000</v>
      </c>
      <c r="G10997" t="s">
        <v>5</v>
      </c>
      <c r="H10997">
        <v>4</v>
      </c>
      <c r="I10997" s="4">
        <f>IF(E10997="Rhode Island", Table1[[#This Row],[price]]*$L$3, IF(E10997="Massachusetts", Table1[[#This Row],[price]]*$L$2, 1))</f>
        <v>480000</v>
      </c>
    </row>
    <row r="10998" spans="1:9" x14ac:dyDescent="0.25">
      <c r="A10998" s="2">
        <v>41866</v>
      </c>
      <c r="B10998" s="1">
        <f t="shared" si="342"/>
        <v>2014</v>
      </c>
      <c r="C10998" s="1">
        <f t="shared" si="343"/>
        <v>3</v>
      </c>
      <c r="D10998">
        <v>2614</v>
      </c>
      <c r="E10998" t="s">
        <v>37</v>
      </c>
      <c r="F10998" s="4">
        <v>486250</v>
      </c>
      <c r="G10998" t="s">
        <v>5</v>
      </c>
      <c r="H10998">
        <v>3</v>
      </c>
      <c r="I10998" s="4">
        <f>IF(E10998="Rhode Island", Table1[[#This Row],[price]]*$L$3, IF(E10998="Massachusetts", Table1[[#This Row],[price]]*$L$2, 1))</f>
        <v>486250</v>
      </c>
    </row>
    <row r="10999" spans="1:9" x14ac:dyDescent="0.25">
      <c r="A10999" s="2">
        <v>41866</v>
      </c>
      <c r="B10999" s="1">
        <f t="shared" si="342"/>
        <v>2014</v>
      </c>
      <c r="C10999" s="1">
        <f t="shared" si="343"/>
        <v>3</v>
      </c>
      <c r="D10999">
        <v>2913</v>
      </c>
      <c r="E10999" t="s">
        <v>36</v>
      </c>
      <c r="F10999" s="4">
        <v>596300</v>
      </c>
      <c r="G10999" t="s">
        <v>5</v>
      </c>
      <c r="H10999">
        <v>4</v>
      </c>
      <c r="I10999" s="4">
        <f>IF(E10999="Rhode Island", Table1[[#This Row],[price]]*$L$3, IF(E10999="Massachusetts", Table1[[#This Row],[price]]*$L$2, 1))</f>
        <v>596300</v>
      </c>
    </row>
    <row r="11000" spans="1:9" x14ac:dyDescent="0.25">
      <c r="A11000" s="2">
        <v>41866</v>
      </c>
      <c r="B11000" s="1">
        <f t="shared" si="342"/>
        <v>2014</v>
      </c>
      <c r="C11000" s="1">
        <f t="shared" si="343"/>
        <v>3</v>
      </c>
      <c r="D11000">
        <v>2606</v>
      </c>
      <c r="E11000" t="s">
        <v>37</v>
      </c>
      <c r="F11000" s="4">
        <v>605000</v>
      </c>
      <c r="G11000" t="s">
        <v>5</v>
      </c>
      <c r="H11000">
        <v>3</v>
      </c>
      <c r="I11000" s="4">
        <f>IF(E11000="Rhode Island", Table1[[#This Row],[price]]*$L$3, IF(E11000="Massachusetts", Table1[[#This Row],[price]]*$L$2, 1))</f>
        <v>605000</v>
      </c>
    </row>
    <row r="11001" spans="1:9" x14ac:dyDescent="0.25">
      <c r="A11001" s="2">
        <v>41867</v>
      </c>
      <c r="B11001" s="1">
        <f t="shared" si="342"/>
        <v>2014</v>
      </c>
      <c r="C11001" s="1">
        <f t="shared" si="343"/>
        <v>3</v>
      </c>
      <c r="D11001">
        <v>2611</v>
      </c>
      <c r="E11001" t="s">
        <v>37</v>
      </c>
      <c r="F11001" s="4">
        <v>380000</v>
      </c>
      <c r="G11001" t="s">
        <v>5</v>
      </c>
      <c r="H11001">
        <v>4</v>
      </c>
      <c r="I11001" s="4">
        <f>IF(E11001="Rhode Island", Table1[[#This Row],[price]]*$L$3, IF(E11001="Massachusetts", Table1[[#This Row],[price]]*$L$2, 1))</f>
        <v>380000</v>
      </c>
    </row>
    <row r="11002" spans="1:9" x14ac:dyDescent="0.25">
      <c r="A11002" s="2">
        <v>41867</v>
      </c>
      <c r="B11002" s="1">
        <f t="shared" si="342"/>
        <v>2014</v>
      </c>
      <c r="C11002" s="1">
        <f t="shared" si="343"/>
        <v>3</v>
      </c>
      <c r="D11002">
        <v>2615</v>
      </c>
      <c r="E11002" t="s">
        <v>37</v>
      </c>
      <c r="F11002" s="4">
        <v>441000</v>
      </c>
      <c r="G11002" t="s">
        <v>5</v>
      </c>
      <c r="H11002">
        <v>3</v>
      </c>
      <c r="I11002" s="4">
        <f>IF(E11002="Rhode Island", Table1[[#This Row],[price]]*$L$3, IF(E11002="Massachusetts", Table1[[#This Row],[price]]*$L$2, 1))</f>
        <v>441000</v>
      </c>
    </row>
    <row r="11003" spans="1:9" x14ac:dyDescent="0.25">
      <c r="A11003" s="2">
        <v>41867</v>
      </c>
      <c r="B11003" s="1">
        <f t="shared" si="342"/>
        <v>2014</v>
      </c>
      <c r="C11003" s="1">
        <f t="shared" si="343"/>
        <v>3</v>
      </c>
      <c r="D11003">
        <v>2611</v>
      </c>
      <c r="E11003" t="s">
        <v>37</v>
      </c>
      <c r="F11003" s="4">
        <v>505000</v>
      </c>
      <c r="G11003" t="s">
        <v>5</v>
      </c>
      <c r="H11003">
        <v>5</v>
      </c>
      <c r="I11003" s="4">
        <f>IF(E11003="Rhode Island", Table1[[#This Row],[price]]*$L$3, IF(E11003="Massachusetts", Table1[[#This Row],[price]]*$L$2, 1))</f>
        <v>505000</v>
      </c>
    </row>
    <row r="11004" spans="1:9" x14ac:dyDescent="0.25">
      <c r="A11004" s="2">
        <v>41867</v>
      </c>
      <c r="B11004" s="1">
        <f t="shared" si="342"/>
        <v>2014</v>
      </c>
      <c r="C11004" s="1">
        <f t="shared" si="343"/>
        <v>3</v>
      </c>
      <c r="D11004">
        <v>2902</v>
      </c>
      <c r="E11004" t="s">
        <v>36</v>
      </c>
      <c r="F11004" s="4">
        <v>510000</v>
      </c>
      <c r="G11004" t="s">
        <v>5</v>
      </c>
      <c r="H11004">
        <v>4</v>
      </c>
      <c r="I11004" s="4">
        <f>IF(E11004="Rhode Island", Table1[[#This Row],[price]]*$L$3, IF(E11004="Massachusetts", Table1[[#This Row],[price]]*$L$2, 1))</f>
        <v>510000</v>
      </c>
    </row>
    <row r="11005" spans="1:9" x14ac:dyDescent="0.25">
      <c r="A11005" s="2">
        <v>41867</v>
      </c>
      <c r="B11005" s="1">
        <f t="shared" si="342"/>
        <v>2014</v>
      </c>
      <c r="C11005" s="1">
        <f t="shared" si="343"/>
        <v>3</v>
      </c>
      <c r="D11005">
        <v>2615</v>
      </c>
      <c r="E11005" t="s">
        <v>37</v>
      </c>
      <c r="F11005" s="4">
        <v>520000</v>
      </c>
      <c r="G11005" t="s">
        <v>5</v>
      </c>
      <c r="H11005">
        <v>4</v>
      </c>
      <c r="I11005" s="4">
        <f>IF(E11005="Rhode Island", Table1[[#This Row],[price]]*$L$3, IF(E11005="Massachusetts", Table1[[#This Row],[price]]*$L$2, 1))</f>
        <v>520000</v>
      </c>
    </row>
    <row r="11006" spans="1:9" x14ac:dyDescent="0.25">
      <c r="A11006" s="2">
        <v>41867</v>
      </c>
      <c r="B11006" s="1">
        <f t="shared" si="342"/>
        <v>2014</v>
      </c>
      <c r="C11006" s="1">
        <f t="shared" si="343"/>
        <v>3</v>
      </c>
      <c r="D11006">
        <v>2615</v>
      </c>
      <c r="E11006" t="s">
        <v>37</v>
      </c>
      <c r="F11006" s="4">
        <v>525000</v>
      </c>
      <c r="G11006" t="s">
        <v>5</v>
      </c>
      <c r="H11006">
        <v>4</v>
      </c>
      <c r="I11006" s="4">
        <f>IF(E11006="Rhode Island", Table1[[#This Row],[price]]*$L$3, IF(E11006="Massachusetts", Table1[[#This Row],[price]]*$L$2, 1))</f>
        <v>525000</v>
      </c>
    </row>
    <row r="11007" spans="1:9" x14ac:dyDescent="0.25">
      <c r="A11007" s="2">
        <v>41867</v>
      </c>
      <c r="B11007" s="1">
        <f t="shared" si="342"/>
        <v>2014</v>
      </c>
      <c r="C11007" s="1">
        <f t="shared" si="343"/>
        <v>3</v>
      </c>
      <c r="D11007">
        <v>2602</v>
      </c>
      <c r="E11007" t="s">
        <v>37</v>
      </c>
      <c r="F11007" s="4">
        <v>548000</v>
      </c>
      <c r="G11007" t="s">
        <v>5</v>
      </c>
      <c r="H11007">
        <v>3</v>
      </c>
      <c r="I11007" s="4">
        <f>IF(E11007="Rhode Island", Table1[[#This Row],[price]]*$L$3, IF(E11007="Massachusetts", Table1[[#This Row],[price]]*$L$2, 1))</f>
        <v>548000</v>
      </c>
    </row>
    <row r="11008" spans="1:9" x14ac:dyDescent="0.25">
      <c r="A11008" s="2">
        <v>41867</v>
      </c>
      <c r="B11008" s="1">
        <f t="shared" si="342"/>
        <v>2014</v>
      </c>
      <c r="C11008" s="1">
        <f t="shared" si="343"/>
        <v>3</v>
      </c>
      <c r="D11008">
        <v>2615</v>
      </c>
      <c r="E11008" t="s">
        <v>37</v>
      </c>
      <c r="F11008" s="4">
        <v>637000</v>
      </c>
      <c r="G11008" t="s">
        <v>5</v>
      </c>
      <c r="H11008">
        <v>3</v>
      </c>
      <c r="I11008" s="4">
        <f>IF(E11008="Rhode Island", Table1[[#This Row],[price]]*$L$3, IF(E11008="Massachusetts", Table1[[#This Row],[price]]*$L$2, 1))</f>
        <v>637000</v>
      </c>
    </row>
    <row r="11009" spans="1:9" x14ac:dyDescent="0.25">
      <c r="A11009" s="2">
        <v>41867</v>
      </c>
      <c r="B11009" s="1">
        <f t="shared" si="342"/>
        <v>2014</v>
      </c>
      <c r="C11009" s="1">
        <f t="shared" si="343"/>
        <v>3</v>
      </c>
      <c r="D11009">
        <v>2606</v>
      </c>
      <c r="E11009" t="s">
        <v>37</v>
      </c>
      <c r="F11009" s="4">
        <v>650000</v>
      </c>
      <c r="G11009" t="s">
        <v>5</v>
      </c>
      <c r="H11009">
        <v>3</v>
      </c>
      <c r="I11009" s="4">
        <f>IF(E11009="Rhode Island", Table1[[#This Row],[price]]*$L$3, IF(E11009="Massachusetts", Table1[[#This Row],[price]]*$L$2, 1))</f>
        <v>650000</v>
      </c>
    </row>
    <row r="11010" spans="1:9" x14ac:dyDescent="0.25">
      <c r="A11010" s="2">
        <v>41867</v>
      </c>
      <c r="B11010" s="1">
        <f t="shared" ref="B11010:B11073" si="344">YEAR(A11010)</f>
        <v>2014</v>
      </c>
      <c r="C11010" s="1">
        <f t="shared" ref="C11010:C11073" si="345">ROUNDUP(MONTH(A11010)/3,0)</f>
        <v>3</v>
      </c>
      <c r="D11010">
        <v>2600</v>
      </c>
      <c r="E11010" t="s">
        <v>37</v>
      </c>
      <c r="F11010" s="4">
        <v>742000</v>
      </c>
      <c r="G11010" t="s">
        <v>5</v>
      </c>
      <c r="H11010">
        <v>3</v>
      </c>
      <c r="I11010" s="4">
        <f>IF(E11010="Rhode Island", Table1[[#This Row],[price]]*$L$3, IF(E11010="Massachusetts", Table1[[#This Row],[price]]*$L$2, 1))</f>
        <v>742000</v>
      </c>
    </row>
    <row r="11011" spans="1:9" x14ac:dyDescent="0.25">
      <c r="A11011" s="2">
        <v>41867</v>
      </c>
      <c r="B11011" s="1">
        <f t="shared" si="344"/>
        <v>2014</v>
      </c>
      <c r="C11011" s="1">
        <f t="shared" si="345"/>
        <v>3</v>
      </c>
      <c r="D11011">
        <v>2603</v>
      </c>
      <c r="E11011" t="s">
        <v>37</v>
      </c>
      <c r="F11011" s="4">
        <v>750000</v>
      </c>
      <c r="G11011" t="s">
        <v>5</v>
      </c>
      <c r="H11011">
        <v>3</v>
      </c>
      <c r="I11011" s="4">
        <f>IF(E11011="Rhode Island", Table1[[#This Row],[price]]*$L$3, IF(E11011="Massachusetts", Table1[[#This Row],[price]]*$L$2, 1))</f>
        <v>750000</v>
      </c>
    </row>
    <row r="11012" spans="1:9" x14ac:dyDescent="0.25">
      <c r="A11012" s="2">
        <v>41867</v>
      </c>
      <c r="B11012" s="1">
        <f t="shared" si="344"/>
        <v>2014</v>
      </c>
      <c r="C11012" s="1">
        <f t="shared" si="345"/>
        <v>3</v>
      </c>
      <c r="D11012">
        <v>2904</v>
      </c>
      <c r="E11012" t="s">
        <v>36</v>
      </c>
      <c r="F11012" s="4">
        <v>780000</v>
      </c>
      <c r="G11012" t="s">
        <v>5</v>
      </c>
      <c r="H11012">
        <v>4</v>
      </c>
      <c r="I11012" s="4">
        <f>IF(E11012="Rhode Island", Table1[[#This Row],[price]]*$L$3, IF(E11012="Massachusetts", Table1[[#This Row],[price]]*$L$2, 1))</f>
        <v>780000</v>
      </c>
    </row>
    <row r="11013" spans="1:9" x14ac:dyDescent="0.25">
      <c r="A11013" s="2">
        <v>41867</v>
      </c>
      <c r="B11013" s="1">
        <f t="shared" si="344"/>
        <v>2014</v>
      </c>
      <c r="C11013" s="1">
        <f t="shared" si="345"/>
        <v>3</v>
      </c>
      <c r="D11013">
        <v>2913</v>
      </c>
      <c r="E11013" t="s">
        <v>36</v>
      </c>
      <c r="F11013" s="4">
        <v>805000</v>
      </c>
      <c r="G11013" t="s">
        <v>5</v>
      </c>
      <c r="H11013">
        <v>4</v>
      </c>
      <c r="I11013" s="4">
        <f>IF(E11013="Rhode Island", Table1[[#This Row],[price]]*$L$3, IF(E11013="Massachusetts", Table1[[#This Row],[price]]*$L$2, 1))</f>
        <v>805000</v>
      </c>
    </row>
    <row r="11014" spans="1:9" x14ac:dyDescent="0.25">
      <c r="A11014" s="2">
        <v>41867</v>
      </c>
      <c r="B11014" s="1">
        <f t="shared" si="344"/>
        <v>2014</v>
      </c>
      <c r="C11014" s="1">
        <f t="shared" si="345"/>
        <v>3</v>
      </c>
      <c r="D11014">
        <v>2904</v>
      </c>
      <c r="E11014" t="s">
        <v>36</v>
      </c>
      <c r="F11014" s="4">
        <v>839000</v>
      </c>
      <c r="G11014" t="s">
        <v>5</v>
      </c>
      <c r="H11014">
        <v>4</v>
      </c>
      <c r="I11014" s="4">
        <f>IF(E11014="Rhode Island", Table1[[#This Row],[price]]*$L$3, IF(E11014="Massachusetts", Table1[[#This Row],[price]]*$L$2, 1))</f>
        <v>839000</v>
      </c>
    </row>
    <row r="11015" spans="1:9" x14ac:dyDescent="0.25">
      <c r="A11015" s="2">
        <v>41867</v>
      </c>
      <c r="B11015" s="1">
        <f t="shared" si="344"/>
        <v>2014</v>
      </c>
      <c r="C11015" s="1">
        <f t="shared" si="345"/>
        <v>3</v>
      </c>
      <c r="D11015">
        <v>2605</v>
      </c>
      <c r="E11015" t="s">
        <v>37</v>
      </c>
      <c r="F11015" s="4">
        <v>880000</v>
      </c>
      <c r="G11015" t="s">
        <v>5</v>
      </c>
      <c r="H11015">
        <v>4</v>
      </c>
      <c r="I11015" s="4">
        <f>IF(E11015="Rhode Island", Table1[[#This Row],[price]]*$L$3, IF(E11015="Massachusetts", Table1[[#This Row],[price]]*$L$2, 1))</f>
        <v>880000</v>
      </c>
    </row>
    <row r="11016" spans="1:9" x14ac:dyDescent="0.25">
      <c r="A11016" s="2">
        <v>41867</v>
      </c>
      <c r="B11016" s="1">
        <f t="shared" si="344"/>
        <v>2014</v>
      </c>
      <c r="C11016" s="1">
        <f t="shared" si="345"/>
        <v>3</v>
      </c>
      <c r="D11016">
        <v>2607</v>
      </c>
      <c r="E11016" t="s">
        <v>37</v>
      </c>
      <c r="F11016" s="4">
        <v>895000</v>
      </c>
      <c r="G11016" t="s">
        <v>5</v>
      </c>
      <c r="H11016">
        <v>4</v>
      </c>
      <c r="I11016" s="4">
        <f>IF(E11016="Rhode Island", Table1[[#This Row],[price]]*$L$3, IF(E11016="Massachusetts", Table1[[#This Row],[price]]*$L$2, 1))</f>
        <v>895000</v>
      </c>
    </row>
    <row r="11017" spans="1:9" x14ac:dyDescent="0.25">
      <c r="A11017" s="2">
        <v>41869</v>
      </c>
      <c r="B11017" s="1">
        <f t="shared" si="344"/>
        <v>2014</v>
      </c>
      <c r="C11017" s="1">
        <f t="shared" si="345"/>
        <v>3</v>
      </c>
      <c r="D11017">
        <v>2615</v>
      </c>
      <c r="E11017" t="s">
        <v>37</v>
      </c>
      <c r="F11017" s="4">
        <v>362500</v>
      </c>
      <c r="G11017" t="s">
        <v>5</v>
      </c>
      <c r="H11017">
        <v>2</v>
      </c>
      <c r="I11017" s="4">
        <f>IF(E11017="Rhode Island", Table1[[#This Row],[price]]*$L$3, IF(E11017="Massachusetts", Table1[[#This Row],[price]]*$L$2, 1))</f>
        <v>362500</v>
      </c>
    </row>
    <row r="11018" spans="1:9" x14ac:dyDescent="0.25">
      <c r="A11018" s="2">
        <v>41869</v>
      </c>
      <c r="B11018" s="1">
        <f t="shared" si="344"/>
        <v>2014</v>
      </c>
      <c r="C11018" s="1">
        <f t="shared" si="345"/>
        <v>3</v>
      </c>
      <c r="D11018">
        <v>2615</v>
      </c>
      <c r="E11018" t="s">
        <v>37</v>
      </c>
      <c r="F11018" s="4">
        <v>480100</v>
      </c>
      <c r="G11018" t="s">
        <v>5</v>
      </c>
      <c r="H11018">
        <v>4</v>
      </c>
      <c r="I11018" s="4">
        <f>IF(E11018="Rhode Island", Table1[[#This Row],[price]]*$L$3, IF(E11018="Massachusetts", Table1[[#This Row],[price]]*$L$2, 1))</f>
        <v>480100</v>
      </c>
    </row>
    <row r="11019" spans="1:9" x14ac:dyDescent="0.25">
      <c r="A11019" s="2">
        <v>41869</v>
      </c>
      <c r="B11019" s="1">
        <f t="shared" si="344"/>
        <v>2014</v>
      </c>
      <c r="C11019" s="1">
        <f t="shared" si="345"/>
        <v>3</v>
      </c>
      <c r="D11019">
        <v>2902</v>
      </c>
      <c r="E11019" t="s">
        <v>36</v>
      </c>
      <c r="F11019" s="4">
        <v>496000</v>
      </c>
      <c r="G11019" t="s">
        <v>5</v>
      </c>
      <c r="H11019">
        <v>4</v>
      </c>
      <c r="I11019" s="4">
        <f>IF(E11019="Rhode Island", Table1[[#This Row],[price]]*$L$3, IF(E11019="Massachusetts", Table1[[#This Row],[price]]*$L$2, 1))</f>
        <v>496000</v>
      </c>
    </row>
    <row r="11020" spans="1:9" x14ac:dyDescent="0.25">
      <c r="A11020" s="2">
        <v>41869</v>
      </c>
      <c r="B11020" s="1">
        <f t="shared" si="344"/>
        <v>2014</v>
      </c>
      <c r="C11020" s="1">
        <f t="shared" si="345"/>
        <v>3</v>
      </c>
      <c r="D11020">
        <v>2615</v>
      </c>
      <c r="E11020" t="s">
        <v>37</v>
      </c>
      <c r="F11020" s="4">
        <v>530000</v>
      </c>
      <c r="G11020" t="s">
        <v>5</v>
      </c>
      <c r="H11020">
        <v>4</v>
      </c>
      <c r="I11020" s="4">
        <f>IF(E11020="Rhode Island", Table1[[#This Row],[price]]*$L$3, IF(E11020="Massachusetts", Table1[[#This Row],[price]]*$L$2, 1))</f>
        <v>530000</v>
      </c>
    </row>
    <row r="11021" spans="1:9" x14ac:dyDescent="0.25">
      <c r="A11021" s="2">
        <v>41869</v>
      </c>
      <c r="B11021" s="1">
        <f t="shared" si="344"/>
        <v>2014</v>
      </c>
      <c r="C11021" s="1">
        <f t="shared" si="345"/>
        <v>3</v>
      </c>
      <c r="D11021">
        <v>2914</v>
      </c>
      <c r="E11021" t="s">
        <v>36</v>
      </c>
      <c r="F11021" s="4">
        <v>568500</v>
      </c>
      <c r="G11021" t="s">
        <v>5</v>
      </c>
      <c r="H11021">
        <v>4</v>
      </c>
      <c r="I11021" s="4">
        <f>IF(E11021="Rhode Island", Table1[[#This Row],[price]]*$L$3, IF(E11021="Massachusetts", Table1[[#This Row],[price]]*$L$2, 1))</f>
        <v>568500</v>
      </c>
    </row>
    <row r="11022" spans="1:9" x14ac:dyDescent="0.25">
      <c r="A11022" s="2">
        <v>41869</v>
      </c>
      <c r="B11022" s="1">
        <f t="shared" si="344"/>
        <v>2014</v>
      </c>
      <c r="C11022" s="1">
        <f t="shared" si="345"/>
        <v>3</v>
      </c>
      <c r="D11022">
        <v>2914</v>
      </c>
      <c r="E11022" t="s">
        <v>36</v>
      </c>
      <c r="F11022" s="4">
        <v>690000</v>
      </c>
      <c r="G11022" t="s">
        <v>5</v>
      </c>
      <c r="H11022">
        <v>4</v>
      </c>
      <c r="I11022" s="4">
        <f>IF(E11022="Rhode Island", Table1[[#This Row],[price]]*$L$3, IF(E11022="Massachusetts", Table1[[#This Row],[price]]*$L$2, 1))</f>
        <v>690000</v>
      </c>
    </row>
    <row r="11023" spans="1:9" x14ac:dyDescent="0.25">
      <c r="A11023" s="2">
        <v>41869</v>
      </c>
      <c r="B11023" s="1">
        <f t="shared" si="344"/>
        <v>2014</v>
      </c>
      <c r="C11023" s="1">
        <f t="shared" si="345"/>
        <v>3</v>
      </c>
      <c r="D11023">
        <v>2612</v>
      </c>
      <c r="E11023" t="s">
        <v>37</v>
      </c>
      <c r="F11023" s="4">
        <v>307500</v>
      </c>
      <c r="G11023" t="s">
        <v>6</v>
      </c>
      <c r="H11023">
        <v>1</v>
      </c>
      <c r="I11023" s="4">
        <f>IF(E11023="Rhode Island", Table1[[#This Row],[price]]*$L$3, IF(E11023="Massachusetts", Table1[[#This Row],[price]]*$L$2, 1))</f>
        <v>307500</v>
      </c>
    </row>
    <row r="11024" spans="1:9" x14ac:dyDescent="0.25">
      <c r="A11024" s="2">
        <v>41870</v>
      </c>
      <c r="B11024" s="1">
        <f t="shared" si="344"/>
        <v>2014</v>
      </c>
      <c r="C11024" s="1">
        <f t="shared" si="345"/>
        <v>3</v>
      </c>
      <c r="D11024">
        <v>2615</v>
      </c>
      <c r="E11024" t="s">
        <v>37</v>
      </c>
      <c r="F11024" s="4">
        <v>345000</v>
      </c>
      <c r="G11024" t="s">
        <v>5</v>
      </c>
      <c r="H11024">
        <v>2</v>
      </c>
      <c r="I11024" s="4">
        <f>IF(E11024="Rhode Island", Table1[[#This Row],[price]]*$L$3, IF(E11024="Massachusetts", Table1[[#This Row],[price]]*$L$2, 1))</f>
        <v>345000</v>
      </c>
    </row>
    <row r="11025" spans="1:9" x14ac:dyDescent="0.25">
      <c r="A11025" s="2">
        <v>41870</v>
      </c>
      <c r="B11025" s="1">
        <f t="shared" si="344"/>
        <v>2014</v>
      </c>
      <c r="C11025" s="1">
        <f t="shared" si="345"/>
        <v>3</v>
      </c>
      <c r="D11025">
        <v>2902</v>
      </c>
      <c r="E11025" t="s">
        <v>36</v>
      </c>
      <c r="F11025" s="4">
        <v>390000</v>
      </c>
      <c r="G11025" t="s">
        <v>5</v>
      </c>
      <c r="H11025">
        <v>3</v>
      </c>
      <c r="I11025" s="4">
        <f>IF(E11025="Rhode Island", Table1[[#This Row],[price]]*$L$3, IF(E11025="Massachusetts", Table1[[#This Row],[price]]*$L$2, 1))</f>
        <v>390000</v>
      </c>
    </row>
    <row r="11026" spans="1:9" x14ac:dyDescent="0.25">
      <c r="A11026" s="2">
        <v>41870</v>
      </c>
      <c r="B11026" s="1">
        <f t="shared" si="344"/>
        <v>2014</v>
      </c>
      <c r="C11026" s="1">
        <f t="shared" si="345"/>
        <v>3</v>
      </c>
      <c r="D11026">
        <v>2615</v>
      </c>
      <c r="E11026" t="s">
        <v>37</v>
      </c>
      <c r="F11026" s="4">
        <v>427000</v>
      </c>
      <c r="G11026" t="s">
        <v>5</v>
      </c>
      <c r="H11026">
        <v>3</v>
      </c>
      <c r="I11026" s="4">
        <f>IF(E11026="Rhode Island", Table1[[#This Row],[price]]*$L$3, IF(E11026="Massachusetts", Table1[[#This Row],[price]]*$L$2, 1))</f>
        <v>427000</v>
      </c>
    </row>
    <row r="11027" spans="1:9" x14ac:dyDescent="0.25">
      <c r="A11027" s="2">
        <v>41870</v>
      </c>
      <c r="B11027" s="1">
        <f t="shared" si="344"/>
        <v>2014</v>
      </c>
      <c r="C11027" s="1">
        <f t="shared" si="345"/>
        <v>3</v>
      </c>
      <c r="D11027">
        <v>2905</v>
      </c>
      <c r="E11027" t="s">
        <v>36</v>
      </c>
      <c r="F11027" s="4">
        <v>460000</v>
      </c>
      <c r="G11027" t="s">
        <v>5</v>
      </c>
      <c r="H11027">
        <v>3</v>
      </c>
      <c r="I11027" s="4">
        <f>IF(E11027="Rhode Island", Table1[[#This Row],[price]]*$L$3, IF(E11027="Massachusetts", Table1[[#This Row],[price]]*$L$2, 1))</f>
        <v>460000</v>
      </c>
    </row>
    <row r="11028" spans="1:9" x14ac:dyDescent="0.25">
      <c r="A11028" s="2">
        <v>41870</v>
      </c>
      <c r="B11028" s="1">
        <f t="shared" si="344"/>
        <v>2014</v>
      </c>
      <c r="C11028" s="1">
        <f t="shared" si="345"/>
        <v>3</v>
      </c>
      <c r="D11028">
        <v>2906</v>
      </c>
      <c r="E11028" t="s">
        <v>36</v>
      </c>
      <c r="F11028" s="4">
        <v>476000</v>
      </c>
      <c r="G11028" t="s">
        <v>5</v>
      </c>
      <c r="H11028">
        <v>4</v>
      </c>
      <c r="I11028" s="4">
        <f>IF(E11028="Rhode Island", Table1[[#This Row],[price]]*$L$3, IF(E11028="Massachusetts", Table1[[#This Row],[price]]*$L$2, 1))</f>
        <v>476000</v>
      </c>
    </row>
    <row r="11029" spans="1:9" x14ac:dyDescent="0.25">
      <c r="A11029" s="2">
        <v>41870</v>
      </c>
      <c r="B11029" s="1">
        <f t="shared" si="344"/>
        <v>2014</v>
      </c>
      <c r="C11029" s="1">
        <f t="shared" si="345"/>
        <v>3</v>
      </c>
      <c r="D11029">
        <v>2913</v>
      </c>
      <c r="E11029" t="s">
        <v>36</v>
      </c>
      <c r="F11029" s="4">
        <v>515000</v>
      </c>
      <c r="G11029" t="s">
        <v>5</v>
      </c>
      <c r="H11029">
        <v>4</v>
      </c>
      <c r="I11029" s="4">
        <f>IF(E11029="Rhode Island", Table1[[#This Row],[price]]*$L$3, IF(E11029="Massachusetts", Table1[[#This Row],[price]]*$L$2, 1))</f>
        <v>515000</v>
      </c>
    </row>
    <row r="11030" spans="1:9" x14ac:dyDescent="0.25">
      <c r="A11030" s="2">
        <v>41870</v>
      </c>
      <c r="B11030" s="1">
        <f t="shared" si="344"/>
        <v>2014</v>
      </c>
      <c r="C11030" s="1">
        <f t="shared" si="345"/>
        <v>3</v>
      </c>
      <c r="D11030">
        <v>2913</v>
      </c>
      <c r="E11030" t="s">
        <v>36</v>
      </c>
      <c r="F11030" s="4">
        <v>565000</v>
      </c>
      <c r="G11030" t="s">
        <v>5</v>
      </c>
      <c r="H11030">
        <v>3</v>
      </c>
      <c r="I11030" s="4">
        <f>IF(E11030="Rhode Island", Table1[[#This Row],[price]]*$L$3, IF(E11030="Massachusetts", Table1[[#This Row],[price]]*$L$2, 1))</f>
        <v>565000</v>
      </c>
    </row>
    <row r="11031" spans="1:9" x14ac:dyDescent="0.25">
      <c r="A11031" s="2">
        <v>41870</v>
      </c>
      <c r="B11031" s="1">
        <f t="shared" si="344"/>
        <v>2014</v>
      </c>
      <c r="C11031" s="1">
        <f t="shared" si="345"/>
        <v>3</v>
      </c>
      <c r="D11031">
        <v>2612</v>
      </c>
      <c r="E11031" t="s">
        <v>37</v>
      </c>
      <c r="F11031" s="4">
        <v>610000</v>
      </c>
      <c r="G11031" t="s">
        <v>5</v>
      </c>
      <c r="H11031">
        <v>3</v>
      </c>
      <c r="I11031" s="4">
        <f>IF(E11031="Rhode Island", Table1[[#This Row],[price]]*$L$3, IF(E11031="Massachusetts", Table1[[#This Row],[price]]*$L$2, 1))</f>
        <v>610000</v>
      </c>
    </row>
    <row r="11032" spans="1:9" x14ac:dyDescent="0.25">
      <c r="A11032" s="2">
        <v>41870</v>
      </c>
      <c r="B11032" s="1">
        <f t="shared" si="344"/>
        <v>2014</v>
      </c>
      <c r="C11032" s="1">
        <f t="shared" si="345"/>
        <v>3</v>
      </c>
      <c r="D11032">
        <v>2914</v>
      </c>
      <c r="E11032" t="s">
        <v>36</v>
      </c>
      <c r="F11032" s="4">
        <v>730000</v>
      </c>
      <c r="G11032" t="s">
        <v>5</v>
      </c>
      <c r="H11032">
        <v>4</v>
      </c>
      <c r="I11032" s="4">
        <f>IF(E11032="Rhode Island", Table1[[#This Row],[price]]*$L$3, IF(E11032="Massachusetts", Table1[[#This Row],[price]]*$L$2, 1))</f>
        <v>730000</v>
      </c>
    </row>
    <row r="11033" spans="1:9" x14ac:dyDescent="0.25">
      <c r="A11033" s="2">
        <v>41870</v>
      </c>
      <c r="B11033" s="1">
        <f t="shared" si="344"/>
        <v>2014</v>
      </c>
      <c r="C11033" s="1">
        <f t="shared" si="345"/>
        <v>3</v>
      </c>
      <c r="D11033">
        <v>2602</v>
      </c>
      <c r="E11033" t="s">
        <v>37</v>
      </c>
      <c r="F11033" s="4">
        <v>870000</v>
      </c>
      <c r="G11033" t="s">
        <v>5</v>
      </c>
      <c r="H11033">
        <v>3</v>
      </c>
      <c r="I11033" s="4">
        <f>IF(E11033="Rhode Island", Table1[[#This Row],[price]]*$L$3, IF(E11033="Massachusetts", Table1[[#This Row],[price]]*$L$2, 1))</f>
        <v>870000</v>
      </c>
    </row>
    <row r="11034" spans="1:9" x14ac:dyDescent="0.25">
      <c r="A11034" s="2">
        <v>41870</v>
      </c>
      <c r="B11034" s="1">
        <f t="shared" si="344"/>
        <v>2014</v>
      </c>
      <c r="C11034" s="1">
        <f t="shared" si="345"/>
        <v>3</v>
      </c>
      <c r="D11034">
        <v>2612</v>
      </c>
      <c r="E11034" t="s">
        <v>37</v>
      </c>
      <c r="F11034" s="4">
        <v>380000</v>
      </c>
      <c r="G11034" t="s">
        <v>6</v>
      </c>
      <c r="H11034">
        <v>2</v>
      </c>
      <c r="I11034" s="4">
        <f>IF(E11034="Rhode Island", Table1[[#This Row],[price]]*$L$3, IF(E11034="Massachusetts", Table1[[#This Row],[price]]*$L$2, 1))</f>
        <v>380000</v>
      </c>
    </row>
    <row r="11035" spans="1:9" x14ac:dyDescent="0.25">
      <c r="A11035" s="2">
        <v>41870</v>
      </c>
      <c r="B11035" s="1">
        <f t="shared" si="344"/>
        <v>2014</v>
      </c>
      <c r="C11035" s="1">
        <f t="shared" si="345"/>
        <v>3</v>
      </c>
      <c r="D11035">
        <v>2612</v>
      </c>
      <c r="E11035" t="s">
        <v>37</v>
      </c>
      <c r="F11035" s="4">
        <v>381000</v>
      </c>
      <c r="G11035" t="s">
        <v>6</v>
      </c>
      <c r="H11035">
        <v>1</v>
      </c>
      <c r="I11035" s="4">
        <f>IF(E11035="Rhode Island", Table1[[#This Row],[price]]*$L$3, IF(E11035="Massachusetts", Table1[[#This Row],[price]]*$L$2, 1))</f>
        <v>381000</v>
      </c>
    </row>
    <row r="11036" spans="1:9" x14ac:dyDescent="0.25">
      <c r="A11036" s="2">
        <v>41870</v>
      </c>
      <c r="B11036" s="1">
        <f t="shared" si="344"/>
        <v>2014</v>
      </c>
      <c r="C11036" s="1">
        <f t="shared" si="345"/>
        <v>3</v>
      </c>
      <c r="D11036">
        <v>2602</v>
      </c>
      <c r="E11036" t="s">
        <v>37</v>
      </c>
      <c r="F11036" s="4">
        <v>475000</v>
      </c>
      <c r="G11036" t="s">
        <v>6</v>
      </c>
      <c r="H11036">
        <v>2</v>
      </c>
      <c r="I11036" s="4">
        <f>IF(E11036="Rhode Island", Table1[[#This Row],[price]]*$L$3, IF(E11036="Massachusetts", Table1[[#This Row],[price]]*$L$2, 1))</f>
        <v>475000</v>
      </c>
    </row>
    <row r="11037" spans="1:9" x14ac:dyDescent="0.25">
      <c r="A11037" s="2">
        <v>41871</v>
      </c>
      <c r="B11037" s="1">
        <f t="shared" si="344"/>
        <v>2014</v>
      </c>
      <c r="C11037" s="1">
        <f t="shared" si="345"/>
        <v>3</v>
      </c>
      <c r="D11037">
        <v>2615</v>
      </c>
      <c r="E11037" t="s">
        <v>37</v>
      </c>
      <c r="F11037" s="4">
        <v>423000</v>
      </c>
      <c r="G11037" t="s">
        <v>5</v>
      </c>
      <c r="H11037">
        <v>3</v>
      </c>
      <c r="I11037" s="4">
        <f>IF(E11037="Rhode Island", Table1[[#This Row],[price]]*$L$3, IF(E11037="Massachusetts", Table1[[#This Row],[price]]*$L$2, 1))</f>
        <v>423000</v>
      </c>
    </row>
    <row r="11038" spans="1:9" x14ac:dyDescent="0.25">
      <c r="A11038" s="2">
        <v>41871</v>
      </c>
      <c r="B11038" s="1">
        <f t="shared" si="344"/>
        <v>2014</v>
      </c>
      <c r="C11038" s="1">
        <f t="shared" si="345"/>
        <v>3</v>
      </c>
      <c r="D11038">
        <v>2913</v>
      </c>
      <c r="E11038" t="s">
        <v>36</v>
      </c>
      <c r="F11038" s="4">
        <v>440000</v>
      </c>
      <c r="G11038" t="s">
        <v>5</v>
      </c>
      <c r="H11038">
        <v>3</v>
      </c>
      <c r="I11038" s="4">
        <f>IF(E11038="Rhode Island", Table1[[#This Row],[price]]*$L$3, IF(E11038="Massachusetts", Table1[[#This Row],[price]]*$L$2, 1))</f>
        <v>440000</v>
      </c>
    </row>
    <row r="11039" spans="1:9" x14ac:dyDescent="0.25">
      <c r="A11039" s="2">
        <v>41871</v>
      </c>
      <c r="B11039" s="1">
        <f t="shared" si="344"/>
        <v>2014</v>
      </c>
      <c r="C11039" s="1">
        <f t="shared" si="345"/>
        <v>3</v>
      </c>
      <c r="D11039">
        <v>2902</v>
      </c>
      <c r="E11039" t="s">
        <v>36</v>
      </c>
      <c r="F11039" s="4">
        <v>455000</v>
      </c>
      <c r="G11039" t="s">
        <v>5</v>
      </c>
      <c r="H11039">
        <v>3</v>
      </c>
      <c r="I11039" s="4">
        <f>IF(E11039="Rhode Island", Table1[[#This Row],[price]]*$L$3, IF(E11039="Massachusetts", Table1[[#This Row],[price]]*$L$2, 1))</f>
        <v>455000</v>
      </c>
    </row>
    <row r="11040" spans="1:9" x14ac:dyDescent="0.25">
      <c r="A11040" s="2">
        <v>41871</v>
      </c>
      <c r="B11040" s="1">
        <f t="shared" si="344"/>
        <v>2014</v>
      </c>
      <c r="C11040" s="1">
        <f t="shared" si="345"/>
        <v>3</v>
      </c>
      <c r="D11040">
        <v>2617</v>
      </c>
      <c r="E11040" t="s">
        <v>37</v>
      </c>
      <c r="F11040" s="4">
        <v>475000</v>
      </c>
      <c r="G11040" t="s">
        <v>5</v>
      </c>
      <c r="H11040">
        <v>3</v>
      </c>
      <c r="I11040" s="4">
        <f>IF(E11040="Rhode Island", Table1[[#This Row],[price]]*$L$3, IF(E11040="Massachusetts", Table1[[#This Row],[price]]*$L$2, 1))</f>
        <v>475000</v>
      </c>
    </row>
    <row r="11041" spans="1:9" x14ac:dyDescent="0.25">
      <c r="A11041" s="2">
        <v>41871</v>
      </c>
      <c r="B11041" s="1">
        <f t="shared" si="344"/>
        <v>2014</v>
      </c>
      <c r="C11041" s="1">
        <f t="shared" si="345"/>
        <v>3</v>
      </c>
      <c r="D11041">
        <v>2615</v>
      </c>
      <c r="E11041" t="s">
        <v>37</v>
      </c>
      <c r="F11041" s="4">
        <v>513000</v>
      </c>
      <c r="G11041" t="s">
        <v>5</v>
      </c>
      <c r="H11041">
        <v>4</v>
      </c>
      <c r="I11041" s="4">
        <f>IF(E11041="Rhode Island", Table1[[#This Row],[price]]*$L$3, IF(E11041="Massachusetts", Table1[[#This Row],[price]]*$L$2, 1))</f>
        <v>513000</v>
      </c>
    </row>
    <row r="11042" spans="1:9" x14ac:dyDescent="0.25">
      <c r="A11042" s="2">
        <v>41871</v>
      </c>
      <c r="B11042" s="1">
        <f t="shared" si="344"/>
        <v>2014</v>
      </c>
      <c r="C11042" s="1">
        <f t="shared" si="345"/>
        <v>3</v>
      </c>
      <c r="D11042">
        <v>2615</v>
      </c>
      <c r="E11042" t="s">
        <v>37</v>
      </c>
      <c r="F11042" s="4">
        <v>525000</v>
      </c>
      <c r="G11042" t="s">
        <v>5</v>
      </c>
      <c r="H11042">
        <v>4</v>
      </c>
      <c r="I11042" s="4">
        <f>IF(E11042="Rhode Island", Table1[[#This Row],[price]]*$L$3, IF(E11042="Massachusetts", Table1[[#This Row],[price]]*$L$2, 1))</f>
        <v>525000</v>
      </c>
    </row>
    <row r="11043" spans="1:9" x14ac:dyDescent="0.25">
      <c r="A11043" s="2">
        <v>41871</v>
      </c>
      <c r="B11043" s="1">
        <f t="shared" si="344"/>
        <v>2014</v>
      </c>
      <c r="C11043" s="1">
        <f t="shared" si="345"/>
        <v>3</v>
      </c>
      <c r="D11043">
        <v>2602</v>
      </c>
      <c r="E11043" t="s">
        <v>37</v>
      </c>
      <c r="F11043" s="4">
        <v>735000</v>
      </c>
      <c r="G11043" t="s">
        <v>5</v>
      </c>
      <c r="H11043">
        <v>3</v>
      </c>
      <c r="I11043" s="4">
        <f>IF(E11043="Rhode Island", Table1[[#This Row],[price]]*$L$3, IF(E11043="Massachusetts", Table1[[#This Row],[price]]*$L$2, 1))</f>
        <v>735000</v>
      </c>
    </row>
    <row r="11044" spans="1:9" x14ac:dyDescent="0.25">
      <c r="A11044" s="2">
        <v>41871</v>
      </c>
      <c r="B11044" s="1">
        <f t="shared" si="344"/>
        <v>2014</v>
      </c>
      <c r="C11044" s="1">
        <f t="shared" si="345"/>
        <v>3</v>
      </c>
      <c r="D11044">
        <v>2602</v>
      </c>
      <c r="E11044" t="s">
        <v>37</v>
      </c>
      <c r="F11044" s="4">
        <v>765000</v>
      </c>
      <c r="G11044" t="s">
        <v>5</v>
      </c>
      <c r="H11044">
        <v>4</v>
      </c>
      <c r="I11044" s="4">
        <f>IF(E11044="Rhode Island", Table1[[#This Row],[price]]*$L$3, IF(E11044="Massachusetts", Table1[[#This Row],[price]]*$L$2, 1))</f>
        <v>765000</v>
      </c>
    </row>
    <row r="11045" spans="1:9" x14ac:dyDescent="0.25">
      <c r="A11045" s="2">
        <v>41871</v>
      </c>
      <c r="B11045" s="1">
        <f t="shared" si="344"/>
        <v>2014</v>
      </c>
      <c r="C11045" s="1">
        <f t="shared" si="345"/>
        <v>3</v>
      </c>
      <c r="D11045">
        <v>2905</v>
      </c>
      <c r="E11045" t="s">
        <v>36</v>
      </c>
      <c r="F11045" s="4">
        <v>302000</v>
      </c>
      <c r="G11045" t="s">
        <v>6</v>
      </c>
      <c r="H11045">
        <v>2</v>
      </c>
      <c r="I11045" s="4">
        <f>IF(E11045="Rhode Island", Table1[[#This Row],[price]]*$L$3, IF(E11045="Massachusetts", Table1[[#This Row],[price]]*$L$2, 1))</f>
        <v>302000</v>
      </c>
    </row>
    <row r="11046" spans="1:9" x14ac:dyDescent="0.25">
      <c r="A11046" s="2">
        <v>41871</v>
      </c>
      <c r="B11046" s="1">
        <f t="shared" si="344"/>
        <v>2014</v>
      </c>
      <c r="C11046" s="1">
        <f t="shared" si="345"/>
        <v>3</v>
      </c>
      <c r="D11046">
        <v>2602</v>
      </c>
      <c r="E11046" t="s">
        <v>37</v>
      </c>
      <c r="F11046" s="4">
        <v>476000</v>
      </c>
      <c r="G11046" t="s">
        <v>6</v>
      </c>
      <c r="H11046">
        <v>2</v>
      </c>
      <c r="I11046" s="4">
        <f>IF(E11046="Rhode Island", Table1[[#This Row],[price]]*$L$3, IF(E11046="Massachusetts", Table1[[#This Row],[price]]*$L$2, 1))</f>
        <v>476000</v>
      </c>
    </row>
    <row r="11047" spans="1:9" x14ac:dyDescent="0.25">
      <c r="A11047" s="2">
        <v>41872</v>
      </c>
      <c r="B11047" s="1">
        <f t="shared" si="344"/>
        <v>2014</v>
      </c>
      <c r="C11047" s="1">
        <f t="shared" si="345"/>
        <v>3</v>
      </c>
      <c r="D11047">
        <v>2914</v>
      </c>
      <c r="E11047" t="s">
        <v>36</v>
      </c>
      <c r="F11047" s="4">
        <v>360000</v>
      </c>
      <c r="G11047" t="s">
        <v>5</v>
      </c>
      <c r="H11047">
        <v>3</v>
      </c>
      <c r="I11047" s="4">
        <f>IF(E11047="Rhode Island", Table1[[#This Row],[price]]*$L$3, IF(E11047="Massachusetts", Table1[[#This Row],[price]]*$L$2, 1))</f>
        <v>360000</v>
      </c>
    </row>
    <row r="11048" spans="1:9" x14ac:dyDescent="0.25">
      <c r="A11048" s="2">
        <v>41872</v>
      </c>
      <c r="B11048" s="1">
        <f t="shared" si="344"/>
        <v>2014</v>
      </c>
      <c r="C11048" s="1">
        <f t="shared" si="345"/>
        <v>3</v>
      </c>
      <c r="D11048">
        <v>2905</v>
      </c>
      <c r="E11048" t="s">
        <v>36</v>
      </c>
      <c r="F11048" s="4">
        <v>395000</v>
      </c>
      <c r="G11048" t="s">
        <v>5</v>
      </c>
      <c r="H11048">
        <v>3</v>
      </c>
      <c r="I11048" s="4">
        <f>IF(E11048="Rhode Island", Table1[[#This Row],[price]]*$L$3, IF(E11048="Massachusetts", Table1[[#This Row],[price]]*$L$2, 1))</f>
        <v>395000</v>
      </c>
    </row>
    <row r="11049" spans="1:9" x14ac:dyDescent="0.25">
      <c r="A11049" s="2">
        <v>41872</v>
      </c>
      <c r="B11049" s="1">
        <f t="shared" si="344"/>
        <v>2014</v>
      </c>
      <c r="C11049" s="1">
        <f t="shared" si="345"/>
        <v>3</v>
      </c>
      <c r="D11049">
        <v>2906</v>
      </c>
      <c r="E11049" t="s">
        <v>36</v>
      </c>
      <c r="F11049" s="4">
        <v>570000</v>
      </c>
      <c r="G11049" t="s">
        <v>5</v>
      </c>
      <c r="H11049">
        <v>4</v>
      </c>
      <c r="I11049" s="4">
        <f>IF(E11049="Rhode Island", Table1[[#This Row],[price]]*$L$3, IF(E11049="Massachusetts", Table1[[#This Row],[price]]*$L$2, 1))</f>
        <v>570000</v>
      </c>
    </row>
    <row r="11050" spans="1:9" x14ac:dyDescent="0.25">
      <c r="A11050" s="2">
        <v>41872</v>
      </c>
      <c r="B11050" s="1">
        <f t="shared" si="344"/>
        <v>2014</v>
      </c>
      <c r="C11050" s="1">
        <f t="shared" si="345"/>
        <v>3</v>
      </c>
      <c r="D11050">
        <v>2617</v>
      </c>
      <c r="E11050" t="s">
        <v>37</v>
      </c>
      <c r="F11050" s="4">
        <v>572500</v>
      </c>
      <c r="G11050" t="s">
        <v>5</v>
      </c>
      <c r="H11050">
        <v>4</v>
      </c>
      <c r="I11050" s="4">
        <f>IF(E11050="Rhode Island", Table1[[#This Row],[price]]*$L$3, IF(E11050="Massachusetts", Table1[[#This Row],[price]]*$L$2, 1))</f>
        <v>572500</v>
      </c>
    </row>
    <row r="11051" spans="1:9" x14ac:dyDescent="0.25">
      <c r="A11051" s="2">
        <v>41872</v>
      </c>
      <c r="B11051" s="1">
        <f t="shared" si="344"/>
        <v>2014</v>
      </c>
      <c r="C11051" s="1">
        <f t="shared" si="345"/>
        <v>3</v>
      </c>
      <c r="D11051">
        <v>2606</v>
      </c>
      <c r="E11051" t="s">
        <v>37</v>
      </c>
      <c r="F11051" s="4">
        <v>1233000</v>
      </c>
      <c r="G11051" t="s">
        <v>5</v>
      </c>
      <c r="H11051">
        <v>4</v>
      </c>
      <c r="I11051" s="4">
        <f>IF(E11051="Rhode Island", Table1[[#This Row],[price]]*$L$3, IF(E11051="Massachusetts", Table1[[#This Row],[price]]*$L$2, 1))</f>
        <v>1233000</v>
      </c>
    </row>
    <row r="11052" spans="1:9" x14ac:dyDescent="0.25">
      <c r="A11052" s="2">
        <v>41873</v>
      </c>
      <c r="B11052" s="1">
        <f t="shared" si="344"/>
        <v>2014</v>
      </c>
      <c r="C11052" s="1">
        <f t="shared" si="345"/>
        <v>3</v>
      </c>
      <c r="D11052">
        <v>2913</v>
      </c>
      <c r="E11052" t="s">
        <v>36</v>
      </c>
      <c r="F11052" s="4">
        <v>426000</v>
      </c>
      <c r="G11052" t="s">
        <v>5</v>
      </c>
      <c r="H11052">
        <v>3</v>
      </c>
      <c r="I11052" s="4">
        <f>IF(E11052="Rhode Island", Table1[[#This Row],[price]]*$L$3, IF(E11052="Massachusetts", Table1[[#This Row],[price]]*$L$2, 1))</f>
        <v>426000</v>
      </c>
    </row>
    <row r="11053" spans="1:9" x14ac:dyDescent="0.25">
      <c r="A11053" s="2">
        <v>41873</v>
      </c>
      <c r="B11053" s="1">
        <f t="shared" si="344"/>
        <v>2014</v>
      </c>
      <c r="C11053" s="1">
        <f t="shared" si="345"/>
        <v>3</v>
      </c>
      <c r="D11053">
        <v>2905</v>
      </c>
      <c r="E11053" t="s">
        <v>36</v>
      </c>
      <c r="F11053" s="4">
        <v>430000</v>
      </c>
      <c r="G11053" t="s">
        <v>5</v>
      </c>
      <c r="H11053">
        <v>3</v>
      </c>
      <c r="I11053" s="4">
        <f>IF(E11053="Rhode Island", Table1[[#This Row],[price]]*$L$3, IF(E11053="Massachusetts", Table1[[#This Row],[price]]*$L$2, 1))</f>
        <v>430000</v>
      </c>
    </row>
    <row r="11054" spans="1:9" x14ac:dyDescent="0.25">
      <c r="A11054" s="2">
        <v>41873</v>
      </c>
      <c r="B11054" s="1">
        <f t="shared" si="344"/>
        <v>2014</v>
      </c>
      <c r="C11054" s="1">
        <f t="shared" si="345"/>
        <v>3</v>
      </c>
      <c r="D11054">
        <v>2905</v>
      </c>
      <c r="E11054" t="s">
        <v>36</v>
      </c>
      <c r="F11054" s="4">
        <v>546500</v>
      </c>
      <c r="G11054" t="s">
        <v>5</v>
      </c>
      <c r="H11054">
        <v>5</v>
      </c>
      <c r="I11054" s="4">
        <f>IF(E11054="Rhode Island", Table1[[#This Row],[price]]*$L$3, IF(E11054="Massachusetts", Table1[[#This Row],[price]]*$L$2, 1))</f>
        <v>546500</v>
      </c>
    </row>
    <row r="11055" spans="1:9" x14ac:dyDescent="0.25">
      <c r="A11055" s="2">
        <v>41873</v>
      </c>
      <c r="B11055" s="1">
        <f t="shared" si="344"/>
        <v>2014</v>
      </c>
      <c r="C11055" s="1">
        <f t="shared" si="345"/>
        <v>3</v>
      </c>
      <c r="D11055">
        <v>2606</v>
      </c>
      <c r="E11055" t="s">
        <v>37</v>
      </c>
      <c r="F11055" s="4">
        <v>560000</v>
      </c>
      <c r="G11055" t="s">
        <v>5</v>
      </c>
      <c r="H11055">
        <v>3</v>
      </c>
      <c r="I11055" s="4">
        <f>IF(E11055="Rhode Island", Table1[[#This Row],[price]]*$L$3, IF(E11055="Massachusetts", Table1[[#This Row],[price]]*$L$2, 1))</f>
        <v>560000</v>
      </c>
    </row>
    <row r="11056" spans="1:9" x14ac:dyDescent="0.25">
      <c r="A11056" s="2">
        <v>41873</v>
      </c>
      <c r="B11056" s="1">
        <f t="shared" si="344"/>
        <v>2014</v>
      </c>
      <c r="C11056" s="1">
        <f t="shared" si="345"/>
        <v>3</v>
      </c>
      <c r="D11056">
        <v>2905</v>
      </c>
      <c r="E11056" t="s">
        <v>36</v>
      </c>
      <c r="F11056" s="4">
        <v>681000</v>
      </c>
      <c r="G11056" t="s">
        <v>5</v>
      </c>
      <c r="H11056">
        <v>4</v>
      </c>
      <c r="I11056" s="4">
        <f>IF(E11056="Rhode Island", Table1[[#This Row],[price]]*$L$3, IF(E11056="Massachusetts", Table1[[#This Row],[price]]*$L$2, 1))</f>
        <v>681000</v>
      </c>
    </row>
    <row r="11057" spans="1:9" x14ac:dyDescent="0.25">
      <c r="A11057" s="2">
        <v>41874</v>
      </c>
      <c r="B11057" s="1">
        <f t="shared" si="344"/>
        <v>2014</v>
      </c>
      <c r="C11057" s="1">
        <f t="shared" si="345"/>
        <v>3</v>
      </c>
      <c r="D11057">
        <v>2914</v>
      </c>
      <c r="E11057" t="s">
        <v>36</v>
      </c>
      <c r="F11057" s="4">
        <v>470000</v>
      </c>
      <c r="G11057" t="s">
        <v>5</v>
      </c>
      <c r="H11057">
        <v>3</v>
      </c>
      <c r="I11057" s="4">
        <f>IF(E11057="Rhode Island", Table1[[#This Row],[price]]*$L$3, IF(E11057="Massachusetts", Table1[[#This Row],[price]]*$L$2, 1))</f>
        <v>470000</v>
      </c>
    </row>
    <row r="11058" spans="1:9" x14ac:dyDescent="0.25">
      <c r="A11058" s="2">
        <v>41874</v>
      </c>
      <c r="B11058" s="1">
        <f t="shared" si="344"/>
        <v>2014</v>
      </c>
      <c r="C11058" s="1">
        <f t="shared" si="345"/>
        <v>3</v>
      </c>
      <c r="D11058">
        <v>2606</v>
      </c>
      <c r="E11058" t="s">
        <v>37</v>
      </c>
      <c r="F11058" s="4">
        <v>528000</v>
      </c>
      <c r="G11058" t="s">
        <v>5</v>
      </c>
      <c r="H11058">
        <v>3</v>
      </c>
      <c r="I11058" s="4">
        <f>IF(E11058="Rhode Island", Table1[[#This Row],[price]]*$L$3, IF(E11058="Massachusetts", Table1[[#This Row],[price]]*$L$2, 1))</f>
        <v>528000</v>
      </c>
    </row>
    <row r="11059" spans="1:9" x14ac:dyDescent="0.25">
      <c r="A11059" s="2">
        <v>41874</v>
      </c>
      <c r="B11059" s="1">
        <f t="shared" si="344"/>
        <v>2014</v>
      </c>
      <c r="C11059" s="1">
        <f t="shared" si="345"/>
        <v>3</v>
      </c>
      <c r="D11059">
        <v>2607</v>
      </c>
      <c r="E11059" t="s">
        <v>37</v>
      </c>
      <c r="F11059" s="4">
        <v>545000</v>
      </c>
      <c r="G11059" t="s">
        <v>5</v>
      </c>
      <c r="H11059">
        <v>3</v>
      </c>
      <c r="I11059" s="4">
        <f>IF(E11059="Rhode Island", Table1[[#This Row],[price]]*$L$3, IF(E11059="Massachusetts", Table1[[#This Row],[price]]*$L$2, 1))</f>
        <v>545000</v>
      </c>
    </row>
    <row r="11060" spans="1:9" x14ac:dyDescent="0.25">
      <c r="A11060" s="2">
        <v>41874</v>
      </c>
      <c r="B11060" s="1">
        <f t="shared" si="344"/>
        <v>2014</v>
      </c>
      <c r="C11060" s="1">
        <f t="shared" si="345"/>
        <v>3</v>
      </c>
      <c r="D11060">
        <v>2617</v>
      </c>
      <c r="E11060" t="s">
        <v>37</v>
      </c>
      <c r="F11060" s="4">
        <v>575000</v>
      </c>
      <c r="G11060" t="s">
        <v>5</v>
      </c>
      <c r="H11060">
        <v>4</v>
      </c>
      <c r="I11060" s="4">
        <f>IF(E11060="Rhode Island", Table1[[#This Row],[price]]*$L$3, IF(E11060="Massachusetts", Table1[[#This Row],[price]]*$L$2, 1))</f>
        <v>575000</v>
      </c>
    </row>
    <row r="11061" spans="1:9" x14ac:dyDescent="0.25">
      <c r="A11061" s="2">
        <v>41874</v>
      </c>
      <c r="B11061" s="1">
        <f t="shared" si="344"/>
        <v>2014</v>
      </c>
      <c r="C11061" s="1">
        <f t="shared" si="345"/>
        <v>3</v>
      </c>
      <c r="D11061">
        <v>2602</v>
      </c>
      <c r="E11061" t="s">
        <v>37</v>
      </c>
      <c r="F11061" s="4">
        <v>589000</v>
      </c>
      <c r="G11061" t="s">
        <v>5</v>
      </c>
      <c r="H11061">
        <v>3</v>
      </c>
      <c r="I11061" s="4">
        <f>IF(E11061="Rhode Island", Table1[[#This Row],[price]]*$L$3, IF(E11061="Massachusetts", Table1[[#This Row],[price]]*$L$2, 1))</f>
        <v>589000</v>
      </c>
    </row>
    <row r="11062" spans="1:9" x14ac:dyDescent="0.25">
      <c r="A11062" s="2">
        <v>41874</v>
      </c>
      <c r="B11062" s="1">
        <f t="shared" si="344"/>
        <v>2014</v>
      </c>
      <c r="C11062" s="1">
        <f t="shared" si="345"/>
        <v>3</v>
      </c>
      <c r="D11062">
        <v>2903</v>
      </c>
      <c r="E11062" t="s">
        <v>36</v>
      </c>
      <c r="F11062" s="4">
        <v>767000</v>
      </c>
      <c r="G11062" t="s">
        <v>5</v>
      </c>
      <c r="H11062">
        <v>5</v>
      </c>
      <c r="I11062" s="4">
        <f>IF(E11062="Rhode Island", Table1[[#This Row],[price]]*$L$3, IF(E11062="Massachusetts", Table1[[#This Row],[price]]*$L$2, 1))</f>
        <v>767000</v>
      </c>
    </row>
    <row r="11063" spans="1:9" x14ac:dyDescent="0.25">
      <c r="A11063" s="2">
        <v>41876</v>
      </c>
      <c r="B11063" s="1">
        <f t="shared" si="344"/>
        <v>2014</v>
      </c>
      <c r="C11063" s="1">
        <f t="shared" si="345"/>
        <v>3</v>
      </c>
      <c r="D11063">
        <v>2614</v>
      </c>
      <c r="E11063" t="s">
        <v>37</v>
      </c>
      <c r="F11063" s="4">
        <v>239000</v>
      </c>
      <c r="G11063" t="s">
        <v>5</v>
      </c>
      <c r="H11063">
        <v>2</v>
      </c>
      <c r="I11063" s="4">
        <f>IF(E11063="Rhode Island", Table1[[#This Row],[price]]*$L$3, IF(E11063="Massachusetts", Table1[[#This Row],[price]]*$L$2, 1))</f>
        <v>239000</v>
      </c>
    </row>
    <row r="11064" spans="1:9" x14ac:dyDescent="0.25">
      <c r="A11064" s="2">
        <v>41876</v>
      </c>
      <c r="B11064" s="1">
        <f t="shared" si="344"/>
        <v>2014</v>
      </c>
      <c r="C11064" s="1">
        <f t="shared" si="345"/>
        <v>3</v>
      </c>
      <c r="D11064">
        <v>2912</v>
      </c>
      <c r="E11064" t="s">
        <v>36</v>
      </c>
      <c r="F11064" s="4">
        <v>600000</v>
      </c>
      <c r="G11064" t="s">
        <v>5</v>
      </c>
      <c r="H11064">
        <v>4</v>
      </c>
      <c r="I11064" s="4">
        <f>IF(E11064="Rhode Island", Table1[[#This Row],[price]]*$L$3, IF(E11064="Massachusetts", Table1[[#This Row],[price]]*$L$2, 1))</f>
        <v>600000</v>
      </c>
    </row>
    <row r="11065" spans="1:9" x14ac:dyDescent="0.25">
      <c r="A11065" s="2">
        <v>41876</v>
      </c>
      <c r="B11065" s="1">
        <f t="shared" si="344"/>
        <v>2014</v>
      </c>
      <c r="C11065" s="1">
        <f t="shared" si="345"/>
        <v>3</v>
      </c>
      <c r="D11065">
        <v>2904</v>
      </c>
      <c r="E11065" t="s">
        <v>36</v>
      </c>
      <c r="F11065" s="4">
        <v>637500</v>
      </c>
      <c r="G11065" t="s">
        <v>5</v>
      </c>
      <c r="H11065">
        <v>4</v>
      </c>
      <c r="I11065" s="4">
        <f>IF(E11065="Rhode Island", Table1[[#This Row],[price]]*$L$3, IF(E11065="Massachusetts", Table1[[#This Row],[price]]*$L$2, 1))</f>
        <v>637500</v>
      </c>
    </row>
    <row r="11066" spans="1:9" x14ac:dyDescent="0.25">
      <c r="A11066" s="2">
        <v>41876</v>
      </c>
      <c r="B11066" s="1">
        <f t="shared" si="344"/>
        <v>2014</v>
      </c>
      <c r="C11066" s="1">
        <f t="shared" si="345"/>
        <v>3</v>
      </c>
      <c r="D11066">
        <v>2607</v>
      </c>
      <c r="E11066" t="s">
        <v>37</v>
      </c>
      <c r="F11066" s="4">
        <v>650000</v>
      </c>
      <c r="G11066" t="s">
        <v>5</v>
      </c>
      <c r="H11066">
        <v>3</v>
      </c>
      <c r="I11066" s="4">
        <f>IF(E11066="Rhode Island", Table1[[#This Row],[price]]*$L$3, IF(E11066="Massachusetts", Table1[[#This Row],[price]]*$L$2, 1))</f>
        <v>650000</v>
      </c>
    </row>
    <row r="11067" spans="1:9" x14ac:dyDescent="0.25">
      <c r="A11067" s="2">
        <v>41876</v>
      </c>
      <c r="B11067" s="1">
        <f t="shared" si="344"/>
        <v>2014</v>
      </c>
      <c r="C11067" s="1">
        <f t="shared" si="345"/>
        <v>3</v>
      </c>
      <c r="D11067">
        <v>2914</v>
      </c>
      <c r="E11067" t="s">
        <v>36</v>
      </c>
      <c r="F11067" s="4">
        <v>770000</v>
      </c>
      <c r="G11067" t="s">
        <v>5</v>
      </c>
      <c r="H11067">
        <v>4</v>
      </c>
      <c r="I11067" s="4">
        <f>IF(E11067="Rhode Island", Table1[[#This Row],[price]]*$L$3, IF(E11067="Massachusetts", Table1[[#This Row],[price]]*$L$2, 1))</f>
        <v>770000</v>
      </c>
    </row>
    <row r="11068" spans="1:9" x14ac:dyDescent="0.25">
      <c r="A11068" s="2">
        <v>41876</v>
      </c>
      <c r="B11068" s="1">
        <f t="shared" si="344"/>
        <v>2014</v>
      </c>
      <c r="C11068" s="1">
        <f t="shared" si="345"/>
        <v>3</v>
      </c>
      <c r="D11068">
        <v>2611</v>
      </c>
      <c r="E11068" t="s">
        <v>37</v>
      </c>
      <c r="F11068" s="4">
        <v>1010000</v>
      </c>
      <c r="G11068" t="s">
        <v>5</v>
      </c>
      <c r="H11068">
        <v>4</v>
      </c>
      <c r="I11068" s="4">
        <f>IF(E11068="Rhode Island", Table1[[#This Row],[price]]*$L$3, IF(E11068="Massachusetts", Table1[[#This Row],[price]]*$L$2, 1))</f>
        <v>1010000</v>
      </c>
    </row>
    <row r="11069" spans="1:9" x14ac:dyDescent="0.25">
      <c r="A11069" s="2">
        <v>41877</v>
      </c>
      <c r="B11069" s="1">
        <f t="shared" si="344"/>
        <v>2014</v>
      </c>
      <c r="C11069" s="1">
        <f t="shared" si="345"/>
        <v>3</v>
      </c>
      <c r="D11069">
        <v>2906</v>
      </c>
      <c r="E11069" t="s">
        <v>36</v>
      </c>
      <c r="F11069" s="4">
        <v>339000</v>
      </c>
      <c r="G11069" t="s">
        <v>5</v>
      </c>
      <c r="H11069">
        <v>3</v>
      </c>
      <c r="I11069" s="4">
        <f>IF(E11069="Rhode Island", Table1[[#This Row],[price]]*$L$3, IF(E11069="Massachusetts", Table1[[#This Row],[price]]*$L$2, 1))</f>
        <v>339000</v>
      </c>
    </row>
    <row r="11070" spans="1:9" x14ac:dyDescent="0.25">
      <c r="A11070" s="2">
        <v>41877</v>
      </c>
      <c r="B11070" s="1">
        <f t="shared" si="344"/>
        <v>2014</v>
      </c>
      <c r="C11070" s="1">
        <f t="shared" si="345"/>
        <v>3</v>
      </c>
      <c r="D11070">
        <v>2614</v>
      </c>
      <c r="E11070" t="s">
        <v>37</v>
      </c>
      <c r="F11070" s="4">
        <v>406000</v>
      </c>
      <c r="G11070" t="s">
        <v>5</v>
      </c>
      <c r="H11070">
        <v>3</v>
      </c>
      <c r="I11070" s="4">
        <f>IF(E11070="Rhode Island", Table1[[#This Row],[price]]*$L$3, IF(E11070="Massachusetts", Table1[[#This Row],[price]]*$L$2, 1))</f>
        <v>406000</v>
      </c>
    </row>
    <row r="11071" spans="1:9" x14ac:dyDescent="0.25">
      <c r="A11071" s="2">
        <v>41877</v>
      </c>
      <c r="B11071" s="1">
        <f t="shared" si="344"/>
        <v>2014</v>
      </c>
      <c r="C11071" s="1">
        <f t="shared" si="345"/>
        <v>3</v>
      </c>
      <c r="D11071">
        <v>2902</v>
      </c>
      <c r="E11071" t="s">
        <v>36</v>
      </c>
      <c r="F11071" s="4">
        <v>420000</v>
      </c>
      <c r="G11071" t="s">
        <v>5</v>
      </c>
      <c r="H11071">
        <v>3</v>
      </c>
      <c r="I11071" s="4">
        <f>IF(E11071="Rhode Island", Table1[[#This Row],[price]]*$L$3, IF(E11071="Massachusetts", Table1[[#This Row],[price]]*$L$2, 1))</f>
        <v>420000</v>
      </c>
    </row>
    <row r="11072" spans="1:9" x14ac:dyDescent="0.25">
      <c r="A11072" s="2">
        <v>41877</v>
      </c>
      <c r="B11072" s="1">
        <f t="shared" si="344"/>
        <v>2014</v>
      </c>
      <c r="C11072" s="1">
        <f t="shared" si="345"/>
        <v>3</v>
      </c>
      <c r="D11072">
        <v>2905</v>
      </c>
      <c r="E11072" t="s">
        <v>36</v>
      </c>
      <c r="F11072" s="4">
        <v>422000</v>
      </c>
      <c r="G11072" t="s">
        <v>5</v>
      </c>
      <c r="H11072">
        <v>3</v>
      </c>
      <c r="I11072" s="4">
        <f>IF(E11072="Rhode Island", Table1[[#This Row],[price]]*$L$3, IF(E11072="Massachusetts", Table1[[#This Row],[price]]*$L$2, 1))</f>
        <v>422000</v>
      </c>
    </row>
    <row r="11073" spans="1:9" x14ac:dyDescent="0.25">
      <c r="A11073" s="2">
        <v>41877</v>
      </c>
      <c r="B11073" s="1">
        <f t="shared" si="344"/>
        <v>2014</v>
      </c>
      <c r="C11073" s="1">
        <f t="shared" si="345"/>
        <v>3</v>
      </c>
      <c r="D11073">
        <v>2902</v>
      </c>
      <c r="E11073" t="s">
        <v>36</v>
      </c>
      <c r="F11073" s="4">
        <v>506000</v>
      </c>
      <c r="G11073" t="s">
        <v>5</v>
      </c>
      <c r="H11073">
        <v>4</v>
      </c>
      <c r="I11073" s="4">
        <f>IF(E11073="Rhode Island", Table1[[#This Row],[price]]*$L$3, IF(E11073="Massachusetts", Table1[[#This Row],[price]]*$L$2, 1))</f>
        <v>506000</v>
      </c>
    </row>
    <row r="11074" spans="1:9" x14ac:dyDescent="0.25">
      <c r="A11074" s="2">
        <v>41877</v>
      </c>
      <c r="B11074" s="1">
        <f t="shared" ref="B11074:B11137" si="346">YEAR(A11074)</f>
        <v>2014</v>
      </c>
      <c r="C11074" s="1">
        <f t="shared" ref="C11074:C11137" si="347">ROUNDUP(MONTH(A11074)/3,0)</f>
        <v>3</v>
      </c>
      <c r="D11074">
        <v>2600</v>
      </c>
      <c r="E11074" t="s">
        <v>37</v>
      </c>
      <c r="F11074" s="4">
        <v>1360000</v>
      </c>
      <c r="G11074" t="s">
        <v>5</v>
      </c>
      <c r="H11074">
        <v>5</v>
      </c>
      <c r="I11074" s="4">
        <f>IF(E11074="Rhode Island", Table1[[#This Row],[price]]*$L$3, IF(E11074="Massachusetts", Table1[[#This Row],[price]]*$L$2, 1))</f>
        <v>1360000</v>
      </c>
    </row>
    <row r="11075" spans="1:9" x14ac:dyDescent="0.25">
      <c r="A11075" s="2">
        <v>41877</v>
      </c>
      <c r="B11075" s="1">
        <f t="shared" si="346"/>
        <v>2014</v>
      </c>
      <c r="C11075" s="1">
        <f t="shared" si="347"/>
        <v>3</v>
      </c>
      <c r="D11075">
        <v>2617</v>
      </c>
      <c r="E11075" t="s">
        <v>37</v>
      </c>
      <c r="F11075" s="4">
        <v>200000</v>
      </c>
      <c r="G11075" t="s">
        <v>6</v>
      </c>
      <c r="H11075">
        <v>1</v>
      </c>
      <c r="I11075" s="4">
        <f>IF(E11075="Rhode Island", Table1[[#This Row],[price]]*$L$3, IF(E11075="Massachusetts", Table1[[#This Row],[price]]*$L$2, 1))</f>
        <v>200000</v>
      </c>
    </row>
    <row r="11076" spans="1:9" x14ac:dyDescent="0.25">
      <c r="A11076" s="2">
        <v>41877</v>
      </c>
      <c r="B11076" s="1">
        <f t="shared" si="346"/>
        <v>2014</v>
      </c>
      <c r="C11076" s="1">
        <f t="shared" si="347"/>
        <v>3</v>
      </c>
      <c r="D11076">
        <v>2604</v>
      </c>
      <c r="E11076" t="s">
        <v>37</v>
      </c>
      <c r="F11076" s="4">
        <v>530000</v>
      </c>
      <c r="G11076" t="s">
        <v>6</v>
      </c>
      <c r="H11076">
        <v>2</v>
      </c>
      <c r="I11076" s="4">
        <f>IF(E11076="Rhode Island", Table1[[#This Row],[price]]*$L$3, IF(E11076="Massachusetts", Table1[[#This Row],[price]]*$L$2, 1))</f>
        <v>530000</v>
      </c>
    </row>
    <row r="11077" spans="1:9" x14ac:dyDescent="0.25">
      <c r="A11077" s="2">
        <v>41877</v>
      </c>
      <c r="B11077" s="1">
        <f t="shared" si="346"/>
        <v>2014</v>
      </c>
      <c r="C11077" s="1">
        <f t="shared" si="347"/>
        <v>3</v>
      </c>
      <c r="D11077">
        <v>2601</v>
      </c>
      <c r="E11077" t="s">
        <v>37</v>
      </c>
      <c r="F11077" s="4">
        <v>580000</v>
      </c>
      <c r="G11077" t="s">
        <v>6</v>
      </c>
      <c r="H11077">
        <v>1</v>
      </c>
      <c r="I11077" s="4">
        <f>IF(E11077="Rhode Island", Table1[[#This Row],[price]]*$L$3, IF(E11077="Massachusetts", Table1[[#This Row],[price]]*$L$2, 1))</f>
        <v>580000</v>
      </c>
    </row>
    <row r="11078" spans="1:9" x14ac:dyDescent="0.25">
      <c r="A11078" s="2">
        <v>41878</v>
      </c>
      <c r="B11078" s="1">
        <f t="shared" si="346"/>
        <v>2014</v>
      </c>
      <c r="C11078" s="1">
        <f t="shared" si="347"/>
        <v>3</v>
      </c>
      <c r="D11078">
        <v>2611</v>
      </c>
      <c r="E11078" t="s">
        <v>37</v>
      </c>
      <c r="F11078" s="4">
        <v>440000</v>
      </c>
      <c r="G11078" t="s">
        <v>5</v>
      </c>
      <c r="H11078">
        <v>2</v>
      </c>
      <c r="I11078" s="4">
        <f>IF(E11078="Rhode Island", Table1[[#This Row],[price]]*$L$3, IF(E11078="Massachusetts", Table1[[#This Row],[price]]*$L$2, 1))</f>
        <v>440000</v>
      </c>
    </row>
    <row r="11079" spans="1:9" x14ac:dyDescent="0.25">
      <c r="A11079" s="2">
        <v>41878</v>
      </c>
      <c r="B11079" s="1">
        <f t="shared" si="346"/>
        <v>2014</v>
      </c>
      <c r="C11079" s="1">
        <f t="shared" si="347"/>
        <v>3</v>
      </c>
      <c r="D11079">
        <v>2617</v>
      </c>
      <c r="E11079" t="s">
        <v>37</v>
      </c>
      <c r="F11079" s="4">
        <v>440000</v>
      </c>
      <c r="G11079" t="s">
        <v>5</v>
      </c>
      <c r="H11079">
        <v>3</v>
      </c>
      <c r="I11079" s="4">
        <f>IF(E11079="Rhode Island", Table1[[#This Row],[price]]*$L$3, IF(E11079="Massachusetts", Table1[[#This Row],[price]]*$L$2, 1))</f>
        <v>440000</v>
      </c>
    </row>
    <row r="11080" spans="1:9" x14ac:dyDescent="0.25">
      <c r="A11080" s="2">
        <v>41878</v>
      </c>
      <c r="B11080" s="1">
        <f t="shared" si="346"/>
        <v>2014</v>
      </c>
      <c r="C11080" s="1">
        <f t="shared" si="347"/>
        <v>3</v>
      </c>
      <c r="D11080">
        <v>2902</v>
      </c>
      <c r="E11080" t="s">
        <v>36</v>
      </c>
      <c r="F11080" s="4">
        <v>475000</v>
      </c>
      <c r="G11080" t="s">
        <v>5</v>
      </c>
      <c r="H11080">
        <v>3</v>
      </c>
      <c r="I11080" s="4">
        <f>IF(E11080="Rhode Island", Table1[[#This Row],[price]]*$L$3, IF(E11080="Massachusetts", Table1[[#This Row],[price]]*$L$2, 1))</f>
        <v>475000</v>
      </c>
    </row>
    <row r="11081" spans="1:9" x14ac:dyDescent="0.25">
      <c r="A11081" s="2">
        <v>41878</v>
      </c>
      <c r="B11081" s="1">
        <f t="shared" si="346"/>
        <v>2014</v>
      </c>
      <c r="C11081" s="1">
        <f t="shared" si="347"/>
        <v>3</v>
      </c>
      <c r="D11081">
        <v>2914</v>
      </c>
      <c r="E11081" t="s">
        <v>36</v>
      </c>
      <c r="F11081" s="4">
        <v>556000</v>
      </c>
      <c r="G11081" t="s">
        <v>5</v>
      </c>
      <c r="H11081">
        <v>4</v>
      </c>
      <c r="I11081" s="4">
        <f>IF(E11081="Rhode Island", Table1[[#This Row],[price]]*$L$3, IF(E11081="Massachusetts", Table1[[#This Row],[price]]*$L$2, 1))</f>
        <v>556000</v>
      </c>
    </row>
    <row r="11082" spans="1:9" x14ac:dyDescent="0.25">
      <c r="A11082" s="2">
        <v>41878</v>
      </c>
      <c r="B11082" s="1">
        <f t="shared" si="346"/>
        <v>2014</v>
      </c>
      <c r="C11082" s="1">
        <f t="shared" si="347"/>
        <v>3</v>
      </c>
      <c r="D11082">
        <v>2904</v>
      </c>
      <c r="E11082" t="s">
        <v>36</v>
      </c>
      <c r="F11082" s="4">
        <v>580000</v>
      </c>
      <c r="G11082" t="s">
        <v>5</v>
      </c>
      <c r="H11082">
        <v>4</v>
      </c>
      <c r="I11082" s="4">
        <f>IF(E11082="Rhode Island", Table1[[#This Row],[price]]*$L$3, IF(E11082="Massachusetts", Table1[[#This Row],[price]]*$L$2, 1))</f>
        <v>580000</v>
      </c>
    </row>
    <row r="11083" spans="1:9" x14ac:dyDescent="0.25">
      <c r="A11083" s="2">
        <v>41878</v>
      </c>
      <c r="B11083" s="1">
        <f t="shared" si="346"/>
        <v>2014</v>
      </c>
      <c r="C11083" s="1">
        <f t="shared" si="347"/>
        <v>3</v>
      </c>
      <c r="D11083">
        <v>2603</v>
      </c>
      <c r="E11083" t="s">
        <v>37</v>
      </c>
      <c r="F11083" s="4">
        <v>982000</v>
      </c>
      <c r="G11083" t="s">
        <v>5</v>
      </c>
      <c r="H11083">
        <v>3</v>
      </c>
      <c r="I11083" s="4">
        <f>IF(E11083="Rhode Island", Table1[[#This Row],[price]]*$L$3, IF(E11083="Massachusetts", Table1[[#This Row],[price]]*$L$2, 1))</f>
        <v>982000</v>
      </c>
    </row>
    <row r="11084" spans="1:9" x14ac:dyDescent="0.25">
      <c r="A11084" s="2">
        <v>41878</v>
      </c>
      <c r="B11084" s="1">
        <f t="shared" si="346"/>
        <v>2014</v>
      </c>
      <c r="C11084" s="1">
        <f t="shared" si="347"/>
        <v>3</v>
      </c>
      <c r="D11084">
        <v>2607</v>
      </c>
      <c r="E11084" t="s">
        <v>37</v>
      </c>
      <c r="F11084" s="4">
        <v>310000</v>
      </c>
      <c r="G11084" t="s">
        <v>6</v>
      </c>
      <c r="H11084">
        <v>2</v>
      </c>
      <c r="I11084" s="4">
        <f>IF(E11084="Rhode Island", Table1[[#This Row],[price]]*$L$3, IF(E11084="Massachusetts", Table1[[#This Row],[price]]*$L$2, 1))</f>
        <v>310000</v>
      </c>
    </row>
    <row r="11085" spans="1:9" x14ac:dyDescent="0.25">
      <c r="A11085" s="2">
        <v>41878</v>
      </c>
      <c r="B11085" s="1">
        <f t="shared" si="346"/>
        <v>2014</v>
      </c>
      <c r="C11085" s="1">
        <f t="shared" si="347"/>
        <v>3</v>
      </c>
      <c r="D11085">
        <v>2617</v>
      </c>
      <c r="E11085" t="s">
        <v>37</v>
      </c>
      <c r="F11085" s="4">
        <v>315000</v>
      </c>
      <c r="G11085" t="s">
        <v>6</v>
      </c>
      <c r="H11085">
        <v>1</v>
      </c>
      <c r="I11085" s="4">
        <f>IF(E11085="Rhode Island", Table1[[#This Row],[price]]*$L$3, IF(E11085="Massachusetts", Table1[[#This Row],[price]]*$L$2, 1))</f>
        <v>315000</v>
      </c>
    </row>
    <row r="11086" spans="1:9" x14ac:dyDescent="0.25">
      <c r="A11086" s="2">
        <v>41879</v>
      </c>
      <c r="B11086" s="1">
        <f t="shared" si="346"/>
        <v>2014</v>
      </c>
      <c r="C11086" s="1">
        <f t="shared" si="347"/>
        <v>3</v>
      </c>
      <c r="D11086">
        <v>2903</v>
      </c>
      <c r="E11086" t="s">
        <v>36</v>
      </c>
      <c r="F11086" s="4">
        <v>360000</v>
      </c>
      <c r="G11086" t="s">
        <v>5</v>
      </c>
      <c r="H11086">
        <v>3</v>
      </c>
      <c r="I11086" s="4">
        <f>IF(E11086="Rhode Island", Table1[[#This Row],[price]]*$L$3, IF(E11086="Massachusetts", Table1[[#This Row],[price]]*$L$2, 1))</f>
        <v>360000</v>
      </c>
    </row>
    <row r="11087" spans="1:9" x14ac:dyDescent="0.25">
      <c r="A11087" s="2">
        <v>41879</v>
      </c>
      <c r="B11087" s="1">
        <f t="shared" si="346"/>
        <v>2014</v>
      </c>
      <c r="C11087" s="1">
        <f t="shared" si="347"/>
        <v>3</v>
      </c>
      <c r="D11087">
        <v>2617</v>
      </c>
      <c r="E11087" t="s">
        <v>37</v>
      </c>
      <c r="F11087" s="4">
        <v>500000</v>
      </c>
      <c r="G11087" t="s">
        <v>5</v>
      </c>
      <c r="H11087">
        <v>3</v>
      </c>
      <c r="I11087" s="4">
        <f>IF(E11087="Rhode Island", Table1[[#This Row],[price]]*$L$3, IF(E11087="Massachusetts", Table1[[#This Row],[price]]*$L$2, 1))</f>
        <v>500000</v>
      </c>
    </row>
    <row r="11088" spans="1:9" x14ac:dyDescent="0.25">
      <c r="A11088" s="2">
        <v>41879</v>
      </c>
      <c r="B11088" s="1">
        <f t="shared" si="346"/>
        <v>2014</v>
      </c>
      <c r="C11088" s="1">
        <f t="shared" si="347"/>
        <v>3</v>
      </c>
      <c r="D11088">
        <v>2611</v>
      </c>
      <c r="E11088" t="s">
        <v>37</v>
      </c>
      <c r="F11088" s="4">
        <v>565000</v>
      </c>
      <c r="G11088" t="s">
        <v>5</v>
      </c>
      <c r="H11088">
        <v>3</v>
      </c>
      <c r="I11088" s="4">
        <f>IF(E11088="Rhode Island", Table1[[#This Row],[price]]*$L$3, IF(E11088="Massachusetts", Table1[[#This Row],[price]]*$L$2, 1))</f>
        <v>565000</v>
      </c>
    </row>
    <row r="11089" spans="1:9" x14ac:dyDescent="0.25">
      <c r="A11089" s="2">
        <v>41879</v>
      </c>
      <c r="B11089" s="1">
        <f t="shared" si="346"/>
        <v>2014</v>
      </c>
      <c r="C11089" s="1">
        <f t="shared" si="347"/>
        <v>3</v>
      </c>
      <c r="D11089">
        <v>2614</v>
      </c>
      <c r="E11089" t="s">
        <v>37</v>
      </c>
      <c r="F11089" s="4">
        <v>590000</v>
      </c>
      <c r="G11089" t="s">
        <v>5</v>
      </c>
      <c r="H11089">
        <v>3</v>
      </c>
      <c r="I11089" s="4">
        <f>IF(E11089="Rhode Island", Table1[[#This Row],[price]]*$L$3, IF(E11089="Massachusetts", Table1[[#This Row],[price]]*$L$2, 1))</f>
        <v>590000</v>
      </c>
    </row>
    <row r="11090" spans="1:9" x14ac:dyDescent="0.25">
      <c r="A11090" s="2">
        <v>41879</v>
      </c>
      <c r="B11090" s="1">
        <f t="shared" si="346"/>
        <v>2014</v>
      </c>
      <c r="C11090" s="1">
        <f t="shared" si="347"/>
        <v>3</v>
      </c>
      <c r="D11090">
        <v>2911</v>
      </c>
      <c r="E11090" t="s">
        <v>36</v>
      </c>
      <c r="F11090" s="4">
        <v>590000</v>
      </c>
      <c r="G11090" t="s">
        <v>5</v>
      </c>
      <c r="H11090">
        <v>4</v>
      </c>
      <c r="I11090" s="4">
        <f>IF(E11090="Rhode Island", Table1[[#This Row],[price]]*$L$3, IF(E11090="Massachusetts", Table1[[#This Row],[price]]*$L$2, 1))</f>
        <v>590000</v>
      </c>
    </row>
    <row r="11091" spans="1:9" x14ac:dyDescent="0.25">
      <c r="A11091" s="2">
        <v>41879</v>
      </c>
      <c r="B11091" s="1">
        <f t="shared" si="346"/>
        <v>2014</v>
      </c>
      <c r="C11091" s="1">
        <f t="shared" si="347"/>
        <v>3</v>
      </c>
      <c r="D11091">
        <v>2602</v>
      </c>
      <c r="E11091" t="s">
        <v>37</v>
      </c>
      <c r="F11091" s="4">
        <v>617500</v>
      </c>
      <c r="G11091" t="s">
        <v>5</v>
      </c>
      <c r="H11091">
        <v>4</v>
      </c>
      <c r="I11091" s="4">
        <f>IF(E11091="Rhode Island", Table1[[#This Row],[price]]*$L$3, IF(E11091="Massachusetts", Table1[[#This Row],[price]]*$L$2, 1))</f>
        <v>617500</v>
      </c>
    </row>
    <row r="11092" spans="1:9" x14ac:dyDescent="0.25">
      <c r="A11092" s="2">
        <v>41879</v>
      </c>
      <c r="B11092" s="1">
        <f t="shared" si="346"/>
        <v>2014</v>
      </c>
      <c r="C11092" s="1">
        <f t="shared" si="347"/>
        <v>3</v>
      </c>
      <c r="D11092">
        <v>2602</v>
      </c>
      <c r="E11092" t="s">
        <v>37</v>
      </c>
      <c r="F11092" s="4">
        <v>630000</v>
      </c>
      <c r="G11092" t="s">
        <v>5</v>
      </c>
      <c r="H11092">
        <v>3</v>
      </c>
      <c r="I11092" s="4">
        <f>IF(E11092="Rhode Island", Table1[[#This Row],[price]]*$L$3, IF(E11092="Massachusetts", Table1[[#This Row],[price]]*$L$2, 1))</f>
        <v>630000</v>
      </c>
    </row>
    <row r="11093" spans="1:9" x14ac:dyDescent="0.25">
      <c r="A11093" s="2">
        <v>41879</v>
      </c>
      <c r="B11093" s="1">
        <f t="shared" si="346"/>
        <v>2014</v>
      </c>
      <c r="C11093" s="1">
        <f t="shared" si="347"/>
        <v>3</v>
      </c>
      <c r="D11093">
        <v>2617</v>
      </c>
      <c r="E11093" t="s">
        <v>37</v>
      </c>
      <c r="F11093" s="4">
        <v>645000</v>
      </c>
      <c r="G11093" t="s">
        <v>5</v>
      </c>
      <c r="H11093">
        <v>3</v>
      </c>
      <c r="I11093" s="4">
        <f>IF(E11093="Rhode Island", Table1[[#This Row],[price]]*$L$3, IF(E11093="Massachusetts", Table1[[#This Row],[price]]*$L$2, 1))</f>
        <v>645000</v>
      </c>
    </row>
    <row r="11094" spans="1:9" x14ac:dyDescent="0.25">
      <c r="A11094" s="2">
        <v>41879</v>
      </c>
      <c r="B11094" s="1">
        <f t="shared" si="346"/>
        <v>2014</v>
      </c>
      <c r="C11094" s="1">
        <f t="shared" si="347"/>
        <v>3</v>
      </c>
      <c r="D11094">
        <v>2913</v>
      </c>
      <c r="E11094" t="s">
        <v>36</v>
      </c>
      <c r="F11094" s="4">
        <v>685000</v>
      </c>
      <c r="G11094" t="s">
        <v>5</v>
      </c>
      <c r="H11094">
        <v>4</v>
      </c>
      <c r="I11094" s="4">
        <f>IF(E11094="Rhode Island", Table1[[#This Row],[price]]*$L$3, IF(E11094="Massachusetts", Table1[[#This Row],[price]]*$L$2, 1))</f>
        <v>685000</v>
      </c>
    </row>
    <row r="11095" spans="1:9" x14ac:dyDescent="0.25">
      <c r="A11095" s="2">
        <v>41879</v>
      </c>
      <c r="B11095" s="1">
        <f t="shared" si="346"/>
        <v>2014</v>
      </c>
      <c r="C11095" s="1">
        <f t="shared" si="347"/>
        <v>3</v>
      </c>
      <c r="D11095">
        <v>2605</v>
      </c>
      <c r="E11095" t="s">
        <v>37</v>
      </c>
      <c r="F11095" s="4">
        <v>701000</v>
      </c>
      <c r="G11095" t="s">
        <v>5</v>
      </c>
      <c r="H11095">
        <v>4</v>
      </c>
      <c r="I11095" s="4">
        <f>IF(E11095="Rhode Island", Table1[[#This Row],[price]]*$L$3, IF(E11095="Massachusetts", Table1[[#This Row],[price]]*$L$2, 1))</f>
        <v>701000</v>
      </c>
    </row>
    <row r="11096" spans="1:9" x14ac:dyDescent="0.25">
      <c r="A11096" s="2">
        <v>41879</v>
      </c>
      <c r="B11096" s="1">
        <f t="shared" si="346"/>
        <v>2014</v>
      </c>
      <c r="C11096" s="1">
        <f t="shared" si="347"/>
        <v>3</v>
      </c>
      <c r="D11096">
        <v>2612</v>
      </c>
      <c r="E11096" t="s">
        <v>37</v>
      </c>
      <c r="F11096" s="4">
        <v>525000</v>
      </c>
      <c r="G11096" t="s">
        <v>6</v>
      </c>
      <c r="H11096">
        <v>3</v>
      </c>
      <c r="I11096" s="4">
        <f>IF(E11096="Rhode Island", Table1[[#This Row],[price]]*$L$3, IF(E11096="Massachusetts", Table1[[#This Row],[price]]*$L$2, 1))</f>
        <v>525000</v>
      </c>
    </row>
    <row r="11097" spans="1:9" x14ac:dyDescent="0.25">
      <c r="A11097" s="2">
        <v>41880</v>
      </c>
      <c r="B11097" s="1">
        <f t="shared" si="346"/>
        <v>2014</v>
      </c>
      <c r="C11097" s="1">
        <f t="shared" si="347"/>
        <v>3</v>
      </c>
      <c r="D11097">
        <v>2614</v>
      </c>
      <c r="E11097" t="s">
        <v>37</v>
      </c>
      <c r="F11097" s="4">
        <v>460000</v>
      </c>
      <c r="G11097" t="s">
        <v>5</v>
      </c>
      <c r="H11097">
        <v>3</v>
      </c>
      <c r="I11097" s="4">
        <f>IF(E11097="Rhode Island", Table1[[#This Row],[price]]*$L$3, IF(E11097="Massachusetts", Table1[[#This Row],[price]]*$L$2, 1))</f>
        <v>460000</v>
      </c>
    </row>
    <row r="11098" spans="1:9" x14ac:dyDescent="0.25">
      <c r="A11098" s="2">
        <v>41880</v>
      </c>
      <c r="B11098" s="1">
        <f t="shared" si="346"/>
        <v>2014</v>
      </c>
      <c r="C11098" s="1">
        <f t="shared" si="347"/>
        <v>3</v>
      </c>
      <c r="D11098">
        <v>2905</v>
      </c>
      <c r="E11098" t="s">
        <v>36</v>
      </c>
      <c r="F11098" s="4">
        <v>565500</v>
      </c>
      <c r="G11098" t="s">
        <v>5</v>
      </c>
      <c r="H11098">
        <v>4</v>
      </c>
      <c r="I11098" s="4">
        <f>IF(E11098="Rhode Island", Table1[[#This Row],[price]]*$L$3, IF(E11098="Massachusetts", Table1[[#This Row],[price]]*$L$2, 1))</f>
        <v>565500</v>
      </c>
    </row>
    <row r="11099" spans="1:9" x14ac:dyDescent="0.25">
      <c r="A11099" s="2">
        <v>41880</v>
      </c>
      <c r="B11099" s="1">
        <f t="shared" si="346"/>
        <v>2014</v>
      </c>
      <c r="C11099" s="1">
        <f t="shared" si="347"/>
        <v>3</v>
      </c>
      <c r="D11099">
        <v>2905</v>
      </c>
      <c r="E11099" t="s">
        <v>36</v>
      </c>
      <c r="F11099" s="4">
        <v>570000</v>
      </c>
      <c r="G11099" t="s">
        <v>5</v>
      </c>
      <c r="H11099">
        <v>4</v>
      </c>
      <c r="I11099" s="4">
        <f>IF(E11099="Rhode Island", Table1[[#This Row],[price]]*$L$3, IF(E11099="Massachusetts", Table1[[#This Row],[price]]*$L$2, 1))</f>
        <v>570000</v>
      </c>
    </row>
    <row r="11100" spans="1:9" x14ac:dyDescent="0.25">
      <c r="A11100" s="2">
        <v>41880</v>
      </c>
      <c r="B11100" s="1">
        <f t="shared" si="346"/>
        <v>2014</v>
      </c>
      <c r="C11100" s="1">
        <f t="shared" si="347"/>
        <v>3</v>
      </c>
      <c r="D11100">
        <v>2914</v>
      </c>
      <c r="E11100" t="s">
        <v>36</v>
      </c>
      <c r="F11100" s="4">
        <v>606000</v>
      </c>
      <c r="G11100" t="s">
        <v>5</v>
      </c>
      <c r="H11100">
        <v>4</v>
      </c>
      <c r="I11100" s="4">
        <f>IF(E11100="Rhode Island", Table1[[#This Row],[price]]*$L$3, IF(E11100="Massachusetts", Table1[[#This Row],[price]]*$L$2, 1))</f>
        <v>606000</v>
      </c>
    </row>
    <row r="11101" spans="1:9" x14ac:dyDescent="0.25">
      <c r="A11101" s="2">
        <v>41880</v>
      </c>
      <c r="B11101" s="1">
        <f t="shared" si="346"/>
        <v>2014</v>
      </c>
      <c r="C11101" s="1">
        <f t="shared" si="347"/>
        <v>3</v>
      </c>
      <c r="D11101">
        <v>2914</v>
      </c>
      <c r="E11101" t="s">
        <v>36</v>
      </c>
      <c r="F11101" s="4">
        <v>723000</v>
      </c>
      <c r="G11101" t="s">
        <v>5</v>
      </c>
      <c r="H11101">
        <v>4</v>
      </c>
      <c r="I11101" s="4">
        <f>IF(E11101="Rhode Island", Table1[[#This Row],[price]]*$L$3, IF(E11101="Massachusetts", Table1[[#This Row],[price]]*$L$2, 1))</f>
        <v>723000</v>
      </c>
    </row>
    <row r="11102" spans="1:9" x14ac:dyDescent="0.25">
      <c r="A11102" s="2">
        <v>41880</v>
      </c>
      <c r="B11102" s="1">
        <f t="shared" si="346"/>
        <v>2014</v>
      </c>
      <c r="C11102" s="1">
        <f t="shared" si="347"/>
        <v>3</v>
      </c>
      <c r="D11102">
        <v>2602</v>
      </c>
      <c r="E11102" t="s">
        <v>37</v>
      </c>
      <c r="F11102" s="4">
        <v>735000</v>
      </c>
      <c r="G11102" t="s">
        <v>5</v>
      </c>
      <c r="H11102">
        <v>4</v>
      </c>
      <c r="I11102" s="4">
        <f>IF(E11102="Rhode Island", Table1[[#This Row],[price]]*$L$3, IF(E11102="Massachusetts", Table1[[#This Row],[price]]*$L$2, 1))</f>
        <v>735000</v>
      </c>
    </row>
    <row r="11103" spans="1:9" x14ac:dyDescent="0.25">
      <c r="A11103" s="2">
        <v>41880</v>
      </c>
      <c r="B11103" s="1">
        <f t="shared" si="346"/>
        <v>2014</v>
      </c>
      <c r="C11103" s="1">
        <f t="shared" si="347"/>
        <v>3</v>
      </c>
      <c r="D11103">
        <v>2604</v>
      </c>
      <c r="E11103" t="s">
        <v>37</v>
      </c>
      <c r="F11103" s="4">
        <v>782500</v>
      </c>
      <c r="G11103" t="s">
        <v>5</v>
      </c>
      <c r="H11103">
        <v>3</v>
      </c>
      <c r="I11103" s="4">
        <f>IF(E11103="Rhode Island", Table1[[#This Row],[price]]*$L$3, IF(E11103="Massachusetts", Table1[[#This Row],[price]]*$L$2, 1))</f>
        <v>782500</v>
      </c>
    </row>
    <row r="11104" spans="1:9" x14ac:dyDescent="0.25">
      <c r="A11104" s="2">
        <v>41880</v>
      </c>
      <c r="B11104" s="1">
        <f t="shared" si="346"/>
        <v>2014</v>
      </c>
      <c r="C11104" s="1">
        <f t="shared" si="347"/>
        <v>3</v>
      </c>
      <c r="D11104">
        <v>2612</v>
      </c>
      <c r="E11104" t="s">
        <v>37</v>
      </c>
      <c r="F11104" s="4">
        <v>95000</v>
      </c>
      <c r="G11104" t="s">
        <v>6</v>
      </c>
      <c r="H11104">
        <v>1</v>
      </c>
      <c r="I11104" s="4">
        <f>IF(E11104="Rhode Island", Table1[[#This Row],[price]]*$L$3, IF(E11104="Massachusetts", Table1[[#This Row],[price]]*$L$2, 1))</f>
        <v>95000</v>
      </c>
    </row>
    <row r="11105" spans="1:9" x14ac:dyDescent="0.25">
      <c r="A11105" s="2">
        <v>41880</v>
      </c>
      <c r="B11105" s="1">
        <f t="shared" si="346"/>
        <v>2014</v>
      </c>
      <c r="C11105" s="1">
        <f t="shared" si="347"/>
        <v>3</v>
      </c>
      <c r="D11105">
        <v>2606</v>
      </c>
      <c r="E11105" t="s">
        <v>37</v>
      </c>
      <c r="F11105" s="4">
        <v>320000</v>
      </c>
      <c r="G11105" t="s">
        <v>6</v>
      </c>
      <c r="H11105">
        <v>2</v>
      </c>
      <c r="I11105" s="4">
        <f>IF(E11105="Rhode Island", Table1[[#This Row],[price]]*$L$3, IF(E11105="Massachusetts", Table1[[#This Row],[price]]*$L$2, 1))</f>
        <v>320000</v>
      </c>
    </row>
    <row r="11106" spans="1:9" x14ac:dyDescent="0.25">
      <c r="A11106" s="2">
        <v>41880</v>
      </c>
      <c r="B11106" s="1">
        <f t="shared" si="346"/>
        <v>2014</v>
      </c>
      <c r="C11106" s="1">
        <f t="shared" si="347"/>
        <v>3</v>
      </c>
      <c r="D11106">
        <v>2600</v>
      </c>
      <c r="E11106" t="s">
        <v>37</v>
      </c>
      <c r="F11106" s="4">
        <v>575000</v>
      </c>
      <c r="G11106" t="s">
        <v>6</v>
      </c>
      <c r="H11106">
        <v>2</v>
      </c>
      <c r="I11106" s="4">
        <f>IF(E11106="Rhode Island", Table1[[#This Row],[price]]*$L$3, IF(E11106="Massachusetts", Table1[[#This Row],[price]]*$L$2, 1))</f>
        <v>575000</v>
      </c>
    </row>
    <row r="11107" spans="1:9" x14ac:dyDescent="0.25">
      <c r="A11107" s="2">
        <v>41881</v>
      </c>
      <c r="B11107" s="1">
        <f t="shared" si="346"/>
        <v>2014</v>
      </c>
      <c r="C11107" s="1">
        <f t="shared" si="347"/>
        <v>3</v>
      </c>
      <c r="D11107">
        <v>2615</v>
      </c>
      <c r="E11107" t="s">
        <v>37</v>
      </c>
      <c r="F11107" s="4">
        <v>375000</v>
      </c>
      <c r="G11107" t="s">
        <v>5</v>
      </c>
      <c r="H11107">
        <v>3</v>
      </c>
      <c r="I11107" s="4">
        <f>IF(E11107="Rhode Island", Table1[[#This Row],[price]]*$L$3, IF(E11107="Massachusetts", Table1[[#This Row],[price]]*$L$2, 1))</f>
        <v>375000</v>
      </c>
    </row>
    <row r="11108" spans="1:9" x14ac:dyDescent="0.25">
      <c r="A11108" s="2">
        <v>41881</v>
      </c>
      <c r="B11108" s="1">
        <f t="shared" si="346"/>
        <v>2014</v>
      </c>
      <c r="C11108" s="1">
        <f t="shared" si="347"/>
        <v>3</v>
      </c>
      <c r="D11108">
        <v>2615</v>
      </c>
      <c r="E11108" t="s">
        <v>37</v>
      </c>
      <c r="F11108" s="4">
        <v>477500</v>
      </c>
      <c r="G11108" t="s">
        <v>5</v>
      </c>
      <c r="H11108">
        <v>4</v>
      </c>
      <c r="I11108" s="4">
        <f>IF(E11108="Rhode Island", Table1[[#This Row],[price]]*$L$3, IF(E11108="Massachusetts", Table1[[#This Row],[price]]*$L$2, 1))</f>
        <v>477500</v>
      </c>
    </row>
    <row r="11109" spans="1:9" x14ac:dyDescent="0.25">
      <c r="A11109" s="2">
        <v>41881</v>
      </c>
      <c r="B11109" s="1">
        <f t="shared" si="346"/>
        <v>2014</v>
      </c>
      <c r="C11109" s="1">
        <f t="shared" si="347"/>
        <v>3</v>
      </c>
      <c r="D11109">
        <v>2606</v>
      </c>
      <c r="E11109" t="s">
        <v>37</v>
      </c>
      <c r="F11109" s="4">
        <v>507500</v>
      </c>
      <c r="G11109" t="s">
        <v>5</v>
      </c>
      <c r="H11109">
        <v>3</v>
      </c>
      <c r="I11109" s="4">
        <f>IF(E11109="Rhode Island", Table1[[#This Row],[price]]*$L$3, IF(E11109="Massachusetts", Table1[[#This Row],[price]]*$L$2, 1))</f>
        <v>507500</v>
      </c>
    </row>
    <row r="11110" spans="1:9" x14ac:dyDescent="0.25">
      <c r="A11110" s="2">
        <v>41881</v>
      </c>
      <c r="B11110" s="1">
        <f t="shared" si="346"/>
        <v>2014</v>
      </c>
      <c r="C11110" s="1">
        <f t="shared" si="347"/>
        <v>3</v>
      </c>
      <c r="D11110">
        <v>2914</v>
      </c>
      <c r="E11110" t="s">
        <v>36</v>
      </c>
      <c r="F11110" s="4">
        <v>545000</v>
      </c>
      <c r="G11110" t="s">
        <v>5</v>
      </c>
      <c r="H11110">
        <v>4</v>
      </c>
      <c r="I11110" s="4">
        <f>IF(E11110="Rhode Island", Table1[[#This Row],[price]]*$L$3, IF(E11110="Massachusetts", Table1[[#This Row],[price]]*$L$2, 1))</f>
        <v>545000</v>
      </c>
    </row>
    <row r="11111" spans="1:9" x14ac:dyDescent="0.25">
      <c r="A11111" s="2">
        <v>41881</v>
      </c>
      <c r="B11111" s="1">
        <f t="shared" si="346"/>
        <v>2014</v>
      </c>
      <c r="C11111" s="1">
        <f t="shared" si="347"/>
        <v>3</v>
      </c>
      <c r="D11111">
        <v>2607</v>
      </c>
      <c r="E11111" t="s">
        <v>37</v>
      </c>
      <c r="F11111" s="4">
        <v>600000</v>
      </c>
      <c r="G11111" t="s">
        <v>5</v>
      </c>
      <c r="H11111">
        <v>3</v>
      </c>
      <c r="I11111" s="4">
        <f>IF(E11111="Rhode Island", Table1[[#This Row],[price]]*$L$3, IF(E11111="Massachusetts", Table1[[#This Row],[price]]*$L$2, 1))</f>
        <v>600000</v>
      </c>
    </row>
    <row r="11112" spans="1:9" x14ac:dyDescent="0.25">
      <c r="A11112" s="2">
        <v>41881</v>
      </c>
      <c r="B11112" s="1">
        <f t="shared" si="346"/>
        <v>2014</v>
      </c>
      <c r="C11112" s="1">
        <f t="shared" si="347"/>
        <v>3</v>
      </c>
      <c r="D11112">
        <v>2605</v>
      </c>
      <c r="E11112" t="s">
        <v>37</v>
      </c>
      <c r="F11112" s="4">
        <v>607000</v>
      </c>
      <c r="G11112" t="s">
        <v>5</v>
      </c>
      <c r="H11112">
        <v>3</v>
      </c>
      <c r="I11112" s="4">
        <f>IF(E11112="Rhode Island", Table1[[#This Row],[price]]*$L$3, IF(E11112="Massachusetts", Table1[[#This Row],[price]]*$L$2, 1))</f>
        <v>607000</v>
      </c>
    </row>
    <row r="11113" spans="1:9" x14ac:dyDescent="0.25">
      <c r="A11113" s="2">
        <v>41881</v>
      </c>
      <c r="B11113" s="1">
        <f t="shared" si="346"/>
        <v>2014</v>
      </c>
      <c r="C11113" s="1">
        <f t="shared" si="347"/>
        <v>3</v>
      </c>
      <c r="D11113">
        <v>2605</v>
      </c>
      <c r="E11113" t="s">
        <v>37</v>
      </c>
      <c r="F11113" s="4">
        <v>913000</v>
      </c>
      <c r="G11113" t="s">
        <v>5</v>
      </c>
      <c r="H11113">
        <v>4</v>
      </c>
      <c r="I11113" s="4">
        <f>IF(E11113="Rhode Island", Table1[[#This Row],[price]]*$L$3, IF(E11113="Massachusetts", Table1[[#This Row],[price]]*$L$2, 1))</f>
        <v>913000</v>
      </c>
    </row>
    <row r="11114" spans="1:9" x14ac:dyDescent="0.25">
      <c r="A11114" s="2">
        <v>41881</v>
      </c>
      <c r="B11114" s="1">
        <f t="shared" si="346"/>
        <v>2014</v>
      </c>
      <c r="C11114" s="1">
        <f t="shared" si="347"/>
        <v>3</v>
      </c>
      <c r="D11114">
        <v>2602</v>
      </c>
      <c r="E11114" t="s">
        <v>37</v>
      </c>
      <c r="F11114" s="4">
        <v>916000</v>
      </c>
      <c r="G11114" t="s">
        <v>5</v>
      </c>
      <c r="H11114">
        <v>4</v>
      </c>
      <c r="I11114" s="4">
        <f>IF(E11114="Rhode Island", Table1[[#This Row],[price]]*$L$3, IF(E11114="Massachusetts", Table1[[#This Row],[price]]*$L$2, 1))</f>
        <v>916000</v>
      </c>
    </row>
    <row r="11115" spans="1:9" x14ac:dyDescent="0.25">
      <c r="A11115" s="2">
        <v>41881</v>
      </c>
      <c r="B11115" s="1">
        <f t="shared" si="346"/>
        <v>2014</v>
      </c>
      <c r="C11115" s="1">
        <f t="shared" si="347"/>
        <v>3</v>
      </c>
      <c r="D11115">
        <v>2604</v>
      </c>
      <c r="E11115" t="s">
        <v>37</v>
      </c>
      <c r="F11115" s="4">
        <v>1050000</v>
      </c>
      <c r="G11115" t="s">
        <v>5</v>
      </c>
      <c r="H11115">
        <v>4</v>
      </c>
      <c r="I11115" s="4">
        <f>IF(E11115="Rhode Island", Table1[[#This Row],[price]]*$L$3, IF(E11115="Massachusetts", Table1[[#This Row],[price]]*$L$2, 1))</f>
        <v>1050000</v>
      </c>
    </row>
    <row r="11116" spans="1:9" x14ac:dyDescent="0.25">
      <c r="A11116" s="2">
        <v>41881</v>
      </c>
      <c r="B11116" s="1">
        <f t="shared" si="346"/>
        <v>2014</v>
      </c>
      <c r="C11116" s="1">
        <f t="shared" si="347"/>
        <v>3</v>
      </c>
      <c r="D11116">
        <v>2603</v>
      </c>
      <c r="E11116" t="s">
        <v>37</v>
      </c>
      <c r="F11116" s="4">
        <v>1210000</v>
      </c>
      <c r="G11116" t="s">
        <v>5</v>
      </c>
      <c r="H11116">
        <v>3</v>
      </c>
      <c r="I11116" s="4">
        <f>IF(E11116="Rhode Island", Table1[[#This Row],[price]]*$L$3, IF(E11116="Massachusetts", Table1[[#This Row],[price]]*$L$2, 1))</f>
        <v>1210000</v>
      </c>
    </row>
    <row r="11117" spans="1:9" x14ac:dyDescent="0.25">
      <c r="A11117" s="2">
        <v>41881</v>
      </c>
      <c r="B11117" s="1">
        <f t="shared" si="346"/>
        <v>2014</v>
      </c>
      <c r="C11117" s="1">
        <f t="shared" si="347"/>
        <v>3</v>
      </c>
      <c r="D11117">
        <v>2603</v>
      </c>
      <c r="E11117" t="s">
        <v>37</v>
      </c>
      <c r="F11117" s="4">
        <v>1400000</v>
      </c>
      <c r="G11117" t="s">
        <v>5</v>
      </c>
      <c r="H11117">
        <v>3</v>
      </c>
      <c r="I11117" s="4">
        <f>IF(E11117="Rhode Island", Table1[[#This Row],[price]]*$L$3, IF(E11117="Massachusetts", Table1[[#This Row],[price]]*$L$2, 1))</f>
        <v>1400000</v>
      </c>
    </row>
    <row r="11118" spans="1:9" x14ac:dyDescent="0.25">
      <c r="A11118" s="2">
        <v>41883</v>
      </c>
      <c r="B11118" s="1">
        <f t="shared" si="346"/>
        <v>2014</v>
      </c>
      <c r="C11118" s="1">
        <f t="shared" si="347"/>
        <v>3</v>
      </c>
      <c r="D11118">
        <v>2906</v>
      </c>
      <c r="E11118" t="s">
        <v>36</v>
      </c>
      <c r="F11118" s="4">
        <v>380000</v>
      </c>
      <c r="G11118" t="s">
        <v>5</v>
      </c>
      <c r="H11118">
        <v>3</v>
      </c>
      <c r="I11118" s="4">
        <f>IF(E11118="Rhode Island", Table1[[#This Row],[price]]*$L$3, IF(E11118="Massachusetts", Table1[[#This Row],[price]]*$L$2, 1))</f>
        <v>380000</v>
      </c>
    </row>
    <row r="11119" spans="1:9" x14ac:dyDescent="0.25">
      <c r="A11119" s="2">
        <v>41883</v>
      </c>
      <c r="B11119" s="1">
        <f t="shared" si="346"/>
        <v>2014</v>
      </c>
      <c r="C11119" s="1">
        <f t="shared" si="347"/>
        <v>3</v>
      </c>
      <c r="D11119">
        <v>2913</v>
      </c>
      <c r="E11119" t="s">
        <v>36</v>
      </c>
      <c r="F11119" s="4">
        <v>405000</v>
      </c>
      <c r="G11119" t="s">
        <v>5</v>
      </c>
      <c r="H11119">
        <v>3</v>
      </c>
      <c r="I11119" s="4">
        <f>IF(E11119="Rhode Island", Table1[[#This Row],[price]]*$L$3, IF(E11119="Massachusetts", Table1[[#This Row],[price]]*$L$2, 1))</f>
        <v>405000</v>
      </c>
    </row>
    <row r="11120" spans="1:9" x14ac:dyDescent="0.25">
      <c r="A11120" s="2">
        <v>41883</v>
      </c>
      <c r="B11120" s="1">
        <f t="shared" si="346"/>
        <v>2014</v>
      </c>
      <c r="C11120" s="1">
        <f t="shared" si="347"/>
        <v>3</v>
      </c>
      <c r="D11120">
        <v>2906</v>
      </c>
      <c r="E11120" t="s">
        <v>36</v>
      </c>
      <c r="F11120" s="4">
        <v>465000</v>
      </c>
      <c r="G11120" t="s">
        <v>5</v>
      </c>
      <c r="H11120">
        <v>4</v>
      </c>
      <c r="I11120" s="4">
        <f>IF(E11120="Rhode Island", Table1[[#This Row],[price]]*$L$3, IF(E11120="Massachusetts", Table1[[#This Row],[price]]*$L$2, 1))</f>
        <v>465000</v>
      </c>
    </row>
    <row r="11121" spans="1:9" x14ac:dyDescent="0.25">
      <c r="A11121" s="2">
        <v>41883</v>
      </c>
      <c r="B11121" s="1">
        <f t="shared" si="346"/>
        <v>2014</v>
      </c>
      <c r="C11121" s="1">
        <f t="shared" si="347"/>
        <v>3</v>
      </c>
      <c r="D11121">
        <v>2903</v>
      </c>
      <c r="E11121" t="s">
        <v>36</v>
      </c>
      <c r="F11121" s="4">
        <v>477000</v>
      </c>
      <c r="G11121" t="s">
        <v>5</v>
      </c>
      <c r="H11121">
        <v>3</v>
      </c>
      <c r="I11121" s="4">
        <f>IF(E11121="Rhode Island", Table1[[#This Row],[price]]*$L$3, IF(E11121="Massachusetts", Table1[[#This Row],[price]]*$L$2, 1))</f>
        <v>477000</v>
      </c>
    </row>
    <row r="11122" spans="1:9" x14ac:dyDescent="0.25">
      <c r="A11122" s="2">
        <v>41883</v>
      </c>
      <c r="B11122" s="1">
        <f t="shared" si="346"/>
        <v>2014</v>
      </c>
      <c r="C11122" s="1">
        <f t="shared" si="347"/>
        <v>3</v>
      </c>
      <c r="D11122">
        <v>2906</v>
      </c>
      <c r="E11122" t="s">
        <v>36</v>
      </c>
      <c r="F11122" s="4">
        <v>505000</v>
      </c>
      <c r="G11122" t="s">
        <v>5</v>
      </c>
      <c r="H11122">
        <v>4</v>
      </c>
      <c r="I11122" s="4">
        <f>IF(E11122="Rhode Island", Table1[[#This Row],[price]]*$L$3, IF(E11122="Massachusetts", Table1[[#This Row],[price]]*$L$2, 1))</f>
        <v>505000</v>
      </c>
    </row>
    <row r="11123" spans="1:9" x14ac:dyDescent="0.25">
      <c r="A11123" s="2">
        <v>41883</v>
      </c>
      <c r="B11123" s="1">
        <f t="shared" si="346"/>
        <v>2014</v>
      </c>
      <c r="C11123" s="1">
        <f t="shared" si="347"/>
        <v>3</v>
      </c>
      <c r="D11123">
        <v>2615</v>
      </c>
      <c r="E11123" t="s">
        <v>37</v>
      </c>
      <c r="F11123" s="4">
        <v>518500</v>
      </c>
      <c r="G11123" t="s">
        <v>5</v>
      </c>
      <c r="H11123">
        <v>4</v>
      </c>
      <c r="I11123" s="4">
        <f>IF(E11123="Rhode Island", Table1[[#This Row],[price]]*$L$3, IF(E11123="Massachusetts", Table1[[#This Row],[price]]*$L$2, 1))</f>
        <v>518500</v>
      </c>
    </row>
    <row r="11124" spans="1:9" x14ac:dyDescent="0.25">
      <c r="A11124" s="2">
        <v>41883</v>
      </c>
      <c r="B11124" s="1">
        <f t="shared" si="346"/>
        <v>2014</v>
      </c>
      <c r="C11124" s="1">
        <f t="shared" si="347"/>
        <v>3</v>
      </c>
      <c r="D11124">
        <v>2914</v>
      </c>
      <c r="E11124" t="s">
        <v>36</v>
      </c>
      <c r="F11124" s="4">
        <v>561500</v>
      </c>
      <c r="G11124" t="s">
        <v>5</v>
      </c>
      <c r="H11124">
        <v>4</v>
      </c>
      <c r="I11124" s="4">
        <f>IF(E11124="Rhode Island", Table1[[#This Row],[price]]*$L$3, IF(E11124="Massachusetts", Table1[[#This Row],[price]]*$L$2, 1))</f>
        <v>561500</v>
      </c>
    </row>
    <row r="11125" spans="1:9" x14ac:dyDescent="0.25">
      <c r="A11125" s="2">
        <v>41883</v>
      </c>
      <c r="B11125" s="1">
        <f t="shared" si="346"/>
        <v>2014</v>
      </c>
      <c r="C11125" s="1">
        <f t="shared" si="347"/>
        <v>3</v>
      </c>
      <c r="D11125">
        <v>2914</v>
      </c>
      <c r="E11125" t="s">
        <v>36</v>
      </c>
      <c r="F11125" s="4">
        <v>691555</v>
      </c>
      <c r="G11125" t="s">
        <v>5</v>
      </c>
      <c r="H11125">
        <v>4</v>
      </c>
      <c r="I11125" s="4">
        <f>IF(E11125="Rhode Island", Table1[[#This Row],[price]]*$L$3, IF(E11125="Massachusetts", Table1[[#This Row],[price]]*$L$2, 1))</f>
        <v>691555</v>
      </c>
    </row>
    <row r="11126" spans="1:9" x14ac:dyDescent="0.25">
      <c r="A11126" s="2">
        <v>41883</v>
      </c>
      <c r="B11126" s="1">
        <f t="shared" si="346"/>
        <v>2014</v>
      </c>
      <c r="C11126" s="1">
        <f t="shared" si="347"/>
        <v>3</v>
      </c>
      <c r="D11126">
        <v>2603</v>
      </c>
      <c r="E11126" t="s">
        <v>37</v>
      </c>
      <c r="F11126" s="4">
        <v>1125000</v>
      </c>
      <c r="G11126" t="s">
        <v>5</v>
      </c>
      <c r="H11126">
        <v>4</v>
      </c>
      <c r="I11126" s="4">
        <f>IF(E11126="Rhode Island", Table1[[#This Row],[price]]*$L$3, IF(E11126="Massachusetts", Table1[[#This Row],[price]]*$L$2, 1))</f>
        <v>1125000</v>
      </c>
    </row>
    <row r="11127" spans="1:9" x14ac:dyDescent="0.25">
      <c r="A11127" s="2">
        <v>41883</v>
      </c>
      <c r="B11127" s="1">
        <f t="shared" si="346"/>
        <v>2014</v>
      </c>
      <c r="C11127" s="1">
        <f t="shared" si="347"/>
        <v>3</v>
      </c>
      <c r="D11127">
        <v>2602</v>
      </c>
      <c r="E11127" t="s">
        <v>37</v>
      </c>
      <c r="F11127" s="4">
        <v>530000</v>
      </c>
      <c r="G11127" t="s">
        <v>6</v>
      </c>
      <c r="H11127">
        <v>2</v>
      </c>
      <c r="I11127" s="4">
        <f>IF(E11127="Rhode Island", Table1[[#This Row],[price]]*$L$3, IF(E11127="Massachusetts", Table1[[#This Row],[price]]*$L$2, 1))</f>
        <v>530000</v>
      </c>
    </row>
    <row r="11128" spans="1:9" x14ac:dyDescent="0.25">
      <c r="A11128" s="2">
        <v>41884</v>
      </c>
      <c r="B11128" s="1">
        <f t="shared" si="346"/>
        <v>2014</v>
      </c>
      <c r="C11128" s="1">
        <f t="shared" si="347"/>
        <v>3</v>
      </c>
      <c r="D11128">
        <v>2905</v>
      </c>
      <c r="E11128" t="s">
        <v>36</v>
      </c>
      <c r="F11128" s="4">
        <v>365000</v>
      </c>
      <c r="G11128" t="s">
        <v>5</v>
      </c>
      <c r="H11128">
        <v>3</v>
      </c>
      <c r="I11128" s="4">
        <f>IF(E11128="Rhode Island", Table1[[#This Row],[price]]*$L$3, IF(E11128="Massachusetts", Table1[[#This Row],[price]]*$L$2, 1))</f>
        <v>365000</v>
      </c>
    </row>
    <row r="11129" spans="1:9" x14ac:dyDescent="0.25">
      <c r="A11129" s="2">
        <v>41884</v>
      </c>
      <c r="B11129" s="1">
        <f t="shared" si="346"/>
        <v>2014</v>
      </c>
      <c r="C11129" s="1">
        <f t="shared" si="347"/>
        <v>3</v>
      </c>
      <c r="D11129">
        <v>2902</v>
      </c>
      <c r="E11129" t="s">
        <v>36</v>
      </c>
      <c r="F11129" s="4">
        <v>460000</v>
      </c>
      <c r="G11129" t="s">
        <v>5</v>
      </c>
      <c r="H11129">
        <v>3</v>
      </c>
      <c r="I11129" s="4">
        <f>IF(E11129="Rhode Island", Table1[[#This Row],[price]]*$L$3, IF(E11129="Massachusetts", Table1[[#This Row],[price]]*$L$2, 1))</f>
        <v>460000</v>
      </c>
    </row>
    <row r="11130" spans="1:9" x14ac:dyDescent="0.25">
      <c r="A11130" s="2">
        <v>41884</v>
      </c>
      <c r="B11130" s="1">
        <f t="shared" si="346"/>
        <v>2014</v>
      </c>
      <c r="C11130" s="1">
        <f t="shared" si="347"/>
        <v>3</v>
      </c>
      <c r="D11130">
        <v>2904</v>
      </c>
      <c r="E11130" t="s">
        <v>36</v>
      </c>
      <c r="F11130" s="4">
        <v>512500</v>
      </c>
      <c r="G11130" t="s">
        <v>5</v>
      </c>
      <c r="H11130">
        <v>4</v>
      </c>
      <c r="I11130" s="4">
        <f>IF(E11130="Rhode Island", Table1[[#This Row],[price]]*$L$3, IF(E11130="Massachusetts", Table1[[#This Row],[price]]*$L$2, 1))</f>
        <v>512500</v>
      </c>
    </row>
    <row r="11131" spans="1:9" x14ac:dyDescent="0.25">
      <c r="A11131" s="2">
        <v>41884</v>
      </c>
      <c r="B11131" s="1">
        <f t="shared" si="346"/>
        <v>2014</v>
      </c>
      <c r="C11131" s="1">
        <f t="shared" si="347"/>
        <v>3</v>
      </c>
      <c r="D11131">
        <v>2913</v>
      </c>
      <c r="E11131" t="s">
        <v>36</v>
      </c>
      <c r="F11131" s="4">
        <v>561000</v>
      </c>
      <c r="G11131" t="s">
        <v>5</v>
      </c>
      <c r="H11131">
        <v>4</v>
      </c>
      <c r="I11131" s="4">
        <f>IF(E11131="Rhode Island", Table1[[#This Row],[price]]*$L$3, IF(E11131="Massachusetts", Table1[[#This Row],[price]]*$L$2, 1))</f>
        <v>561000</v>
      </c>
    </row>
    <row r="11132" spans="1:9" x14ac:dyDescent="0.25">
      <c r="A11132" s="2">
        <v>41884</v>
      </c>
      <c r="B11132" s="1">
        <f t="shared" si="346"/>
        <v>2014</v>
      </c>
      <c r="C11132" s="1">
        <f t="shared" si="347"/>
        <v>3</v>
      </c>
      <c r="D11132">
        <v>2602</v>
      </c>
      <c r="E11132" t="s">
        <v>37</v>
      </c>
      <c r="F11132" s="4">
        <v>631000</v>
      </c>
      <c r="G11132" t="s">
        <v>5</v>
      </c>
      <c r="H11132">
        <v>3</v>
      </c>
      <c r="I11132" s="4">
        <f>IF(E11132="Rhode Island", Table1[[#This Row],[price]]*$L$3, IF(E11132="Massachusetts", Table1[[#This Row],[price]]*$L$2, 1))</f>
        <v>631000</v>
      </c>
    </row>
    <row r="11133" spans="1:9" x14ac:dyDescent="0.25">
      <c r="A11133" s="2">
        <v>41884</v>
      </c>
      <c r="B11133" s="1">
        <f t="shared" si="346"/>
        <v>2014</v>
      </c>
      <c r="C11133" s="1">
        <f t="shared" si="347"/>
        <v>3</v>
      </c>
      <c r="D11133">
        <v>2604</v>
      </c>
      <c r="E11133" t="s">
        <v>37</v>
      </c>
      <c r="F11133" s="4">
        <v>720000</v>
      </c>
      <c r="G11133" t="s">
        <v>5</v>
      </c>
      <c r="H11133">
        <v>4</v>
      </c>
      <c r="I11133" s="4">
        <f>IF(E11133="Rhode Island", Table1[[#This Row],[price]]*$L$3, IF(E11133="Massachusetts", Table1[[#This Row],[price]]*$L$2, 1))</f>
        <v>720000</v>
      </c>
    </row>
    <row r="11134" spans="1:9" x14ac:dyDescent="0.25">
      <c r="A11134" s="2">
        <v>41884</v>
      </c>
      <c r="B11134" s="1">
        <f t="shared" si="346"/>
        <v>2014</v>
      </c>
      <c r="C11134" s="1">
        <f t="shared" si="347"/>
        <v>3</v>
      </c>
      <c r="D11134">
        <v>2611</v>
      </c>
      <c r="E11134" t="s">
        <v>37</v>
      </c>
      <c r="F11134" s="4">
        <v>826500</v>
      </c>
      <c r="G11134" t="s">
        <v>5</v>
      </c>
      <c r="H11134">
        <v>4</v>
      </c>
      <c r="I11134" s="4">
        <f>IF(E11134="Rhode Island", Table1[[#This Row],[price]]*$L$3, IF(E11134="Massachusetts", Table1[[#This Row],[price]]*$L$2, 1))</f>
        <v>826500</v>
      </c>
    </row>
    <row r="11135" spans="1:9" x14ac:dyDescent="0.25">
      <c r="A11135" s="2">
        <v>41885</v>
      </c>
      <c r="B11135" s="1">
        <f t="shared" si="346"/>
        <v>2014</v>
      </c>
      <c r="C11135" s="1">
        <f t="shared" si="347"/>
        <v>3</v>
      </c>
      <c r="D11135">
        <v>2913</v>
      </c>
      <c r="E11135" t="s">
        <v>36</v>
      </c>
      <c r="F11135" s="4">
        <v>409000</v>
      </c>
      <c r="G11135" t="s">
        <v>5</v>
      </c>
      <c r="H11135">
        <v>3</v>
      </c>
      <c r="I11135" s="4">
        <f>IF(E11135="Rhode Island", Table1[[#This Row],[price]]*$L$3, IF(E11135="Massachusetts", Table1[[#This Row],[price]]*$L$2, 1))</f>
        <v>409000</v>
      </c>
    </row>
    <row r="11136" spans="1:9" x14ac:dyDescent="0.25">
      <c r="A11136" s="2">
        <v>41885</v>
      </c>
      <c r="B11136" s="1">
        <f t="shared" si="346"/>
        <v>2014</v>
      </c>
      <c r="C11136" s="1">
        <f t="shared" si="347"/>
        <v>3</v>
      </c>
      <c r="D11136">
        <v>2903</v>
      </c>
      <c r="E11136" t="s">
        <v>36</v>
      </c>
      <c r="F11136" s="4">
        <v>494000</v>
      </c>
      <c r="G11136" t="s">
        <v>5</v>
      </c>
      <c r="H11136">
        <v>4</v>
      </c>
      <c r="I11136" s="4">
        <f>IF(E11136="Rhode Island", Table1[[#This Row],[price]]*$L$3, IF(E11136="Massachusetts", Table1[[#This Row],[price]]*$L$2, 1))</f>
        <v>494000</v>
      </c>
    </row>
    <row r="11137" spans="1:9" x14ac:dyDescent="0.25">
      <c r="A11137" s="2">
        <v>41885</v>
      </c>
      <c r="B11137" s="1">
        <f t="shared" si="346"/>
        <v>2014</v>
      </c>
      <c r="C11137" s="1">
        <f t="shared" si="347"/>
        <v>3</v>
      </c>
      <c r="D11137">
        <v>2617</v>
      </c>
      <c r="E11137" t="s">
        <v>37</v>
      </c>
      <c r="F11137" s="4">
        <v>554000</v>
      </c>
      <c r="G11137" t="s">
        <v>5</v>
      </c>
      <c r="H11137">
        <v>3</v>
      </c>
      <c r="I11137" s="4">
        <f>IF(E11137="Rhode Island", Table1[[#This Row],[price]]*$L$3, IF(E11137="Massachusetts", Table1[[#This Row],[price]]*$L$2, 1))</f>
        <v>554000</v>
      </c>
    </row>
    <row r="11138" spans="1:9" x14ac:dyDescent="0.25">
      <c r="A11138" s="2">
        <v>41885</v>
      </c>
      <c r="B11138" s="1">
        <f t="shared" ref="B11138:B11201" si="348">YEAR(A11138)</f>
        <v>2014</v>
      </c>
      <c r="C11138" s="1">
        <f t="shared" ref="C11138:C11201" si="349">ROUNDUP(MONTH(A11138)/3,0)</f>
        <v>3</v>
      </c>
      <c r="D11138">
        <v>2611</v>
      </c>
      <c r="E11138" t="s">
        <v>37</v>
      </c>
      <c r="F11138" s="4">
        <v>615000</v>
      </c>
      <c r="G11138" t="s">
        <v>5</v>
      </c>
      <c r="H11138">
        <v>4</v>
      </c>
      <c r="I11138" s="4">
        <f>IF(E11138="Rhode Island", Table1[[#This Row],[price]]*$L$3, IF(E11138="Massachusetts", Table1[[#This Row],[price]]*$L$2, 1))</f>
        <v>615000</v>
      </c>
    </row>
    <row r="11139" spans="1:9" x14ac:dyDescent="0.25">
      <c r="A11139" s="2">
        <v>41885</v>
      </c>
      <c r="B11139" s="1">
        <f t="shared" si="348"/>
        <v>2014</v>
      </c>
      <c r="C11139" s="1">
        <f t="shared" si="349"/>
        <v>3</v>
      </c>
      <c r="D11139">
        <v>2911</v>
      </c>
      <c r="E11139" t="s">
        <v>36</v>
      </c>
      <c r="F11139" s="4">
        <v>670000</v>
      </c>
      <c r="G11139" t="s">
        <v>5</v>
      </c>
      <c r="H11139">
        <v>4</v>
      </c>
      <c r="I11139" s="4">
        <f>IF(E11139="Rhode Island", Table1[[#This Row],[price]]*$L$3, IF(E11139="Massachusetts", Table1[[#This Row],[price]]*$L$2, 1))</f>
        <v>670000</v>
      </c>
    </row>
    <row r="11140" spans="1:9" x14ac:dyDescent="0.25">
      <c r="A11140" s="2">
        <v>41885</v>
      </c>
      <c r="B11140" s="1">
        <f t="shared" si="348"/>
        <v>2014</v>
      </c>
      <c r="C11140" s="1">
        <f t="shared" si="349"/>
        <v>3</v>
      </c>
      <c r="D11140">
        <v>2612</v>
      </c>
      <c r="E11140" t="s">
        <v>37</v>
      </c>
      <c r="F11140" s="4">
        <v>700000</v>
      </c>
      <c r="G11140" t="s">
        <v>5</v>
      </c>
      <c r="H11140">
        <v>3</v>
      </c>
      <c r="I11140" s="4">
        <f>IF(E11140="Rhode Island", Table1[[#This Row],[price]]*$L$3, IF(E11140="Massachusetts", Table1[[#This Row],[price]]*$L$2, 1))</f>
        <v>700000</v>
      </c>
    </row>
    <row r="11141" spans="1:9" x14ac:dyDescent="0.25">
      <c r="A11141" s="2">
        <v>41885</v>
      </c>
      <c r="B11141" s="1">
        <f t="shared" si="348"/>
        <v>2014</v>
      </c>
      <c r="C11141" s="1">
        <f t="shared" si="349"/>
        <v>3</v>
      </c>
      <c r="D11141">
        <v>2617</v>
      </c>
      <c r="E11141" t="s">
        <v>37</v>
      </c>
      <c r="F11141" s="4">
        <v>735000</v>
      </c>
      <c r="G11141" t="s">
        <v>5</v>
      </c>
      <c r="H11141">
        <v>4</v>
      </c>
      <c r="I11141" s="4">
        <f>IF(E11141="Rhode Island", Table1[[#This Row],[price]]*$L$3, IF(E11141="Massachusetts", Table1[[#This Row],[price]]*$L$2, 1))</f>
        <v>735000</v>
      </c>
    </row>
    <row r="11142" spans="1:9" x14ac:dyDescent="0.25">
      <c r="A11142" s="2">
        <v>41885</v>
      </c>
      <c r="B11142" s="1">
        <f t="shared" si="348"/>
        <v>2014</v>
      </c>
      <c r="C11142" s="1">
        <f t="shared" si="349"/>
        <v>3</v>
      </c>
      <c r="D11142">
        <v>2604</v>
      </c>
      <c r="E11142" t="s">
        <v>37</v>
      </c>
      <c r="F11142" s="4">
        <v>1089000</v>
      </c>
      <c r="G11142" t="s">
        <v>5</v>
      </c>
      <c r="H11142">
        <v>4</v>
      </c>
      <c r="I11142" s="4">
        <f>IF(E11142="Rhode Island", Table1[[#This Row],[price]]*$L$3, IF(E11142="Massachusetts", Table1[[#This Row],[price]]*$L$2, 1))</f>
        <v>1089000</v>
      </c>
    </row>
    <row r="11143" spans="1:9" x14ac:dyDescent="0.25">
      <c r="A11143" s="2">
        <v>41885</v>
      </c>
      <c r="B11143" s="1">
        <f t="shared" si="348"/>
        <v>2014</v>
      </c>
      <c r="C11143" s="1">
        <f t="shared" si="349"/>
        <v>3</v>
      </c>
      <c r="D11143">
        <v>2602</v>
      </c>
      <c r="E11143" t="s">
        <v>37</v>
      </c>
      <c r="F11143" s="4">
        <v>285000</v>
      </c>
      <c r="G11143" t="s">
        <v>6</v>
      </c>
      <c r="H11143">
        <v>2</v>
      </c>
      <c r="I11143" s="4">
        <f>IF(E11143="Rhode Island", Table1[[#This Row],[price]]*$L$3, IF(E11143="Massachusetts", Table1[[#This Row],[price]]*$L$2, 1))</f>
        <v>285000</v>
      </c>
    </row>
    <row r="11144" spans="1:9" x14ac:dyDescent="0.25">
      <c r="A11144" s="2">
        <v>41885</v>
      </c>
      <c r="B11144" s="1">
        <f t="shared" si="348"/>
        <v>2014</v>
      </c>
      <c r="C11144" s="1">
        <f t="shared" si="349"/>
        <v>3</v>
      </c>
      <c r="D11144">
        <v>2606</v>
      </c>
      <c r="E11144" t="s">
        <v>37</v>
      </c>
      <c r="F11144" s="4">
        <v>287500</v>
      </c>
      <c r="G11144" t="s">
        <v>6</v>
      </c>
      <c r="H11144">
        <v>2</v>
      </c>
      <c r="I11144" s="4">
        <f>IF(E11144="Rhode Island", Table1[[#This Row],[price]]*$L$3, IF(E11144="Massachusetts", Table1[[#This Row],[price]]*$L$2, 1))</f>
        <v>287500</v>
      </c>
    </row>
    <row r="11145" spans="1:9" x14ac:dyDescent="0.25">
      <c r="A11145" s="2">
        <v>41886</v>
      </c>
      <c r="B11145" s="1">
        <f t="shared" si="348"/>
        <v>2014</v>
      </c>
      <c r="C11145" s="1">
        <f t="shared" si="349"/>
        <v>3</v>
      </c>
      <c r="D11145">
        <v>2615</v>
      </c>
      <c r="E11145" t="s">
        <v>37</v>
      </c>
      <c r="F11145" s="4">
        <v>395500</v>
      </c>
      <c r="G11145" t="s">
        <v>5</v>
      </c>
      <c r="H11145">
        <v>3</v>
      </c>
      <c r="I11145" s="4">
        <f>IF(E11145="Rhode Island", Table1[[#This Row],[price]]*$L$3, IF(E11145="Massachusetts", Table1[[#This Row],[price]]*$L$2, 1))</f>
        <v>395500</v>
      </c>
    </row>
    <row r="11146" spans="1:9" x14ac:dyDescent="0.25">
      <c r="A11146" s="2">
        <v>41886</v>
      </c>
      <c r="B11146" s="1">
        <f t="shared" si="348"/>
        <v>2014</v>
      </c>
      <c r="C11146" s="1">
        <f t="shared" si="349"/>
        <v>3</v>
      </c>
      <c r="D11146">
        <v>2615</v>
      </c>
      <c r="E11146" t="s">
        <v>37</v>
      </c>
      <c r="F11146" s="4">
        <v>420000</v>
      </c>
      <c r="G11146" t="s">
        <v>5</v>
      </c>
      <c r="H11146">
        <v>3</v>
      </c>
      <c r="I11146" s="4">
        <f>IF(E11146="Rhode Island", Table1[[#This Row],[price]]*$L$3, IF(E11146="Massachusetts", Table1[[#This Row],[price]]*$L$2, 1))</f>
        <v>420000</v>
      </c>
    </row>
    <row r="11147" spans="1:9" x14ac:dyDescent="0.25">
      <c r="A11147" s="2">
        <v>41886</v>
      </c>
      <c r="B11147" s="1">
        <f t="shared" si="348"/>
        <v>2014</v>
      </c>
      <c r="C11147" s="1">
        <f t="shared" si="349"/>
        <v>3</v>
      </c>
      <c r="D11147">
        <v>2615</v>
      </c>
      <c r="E11147" t="s">
        <v>37</v>
      </c>
      <c r="F11147" s="4">
        <v>447500</v>
      </c>
      <c r="G11147" t="s">
        <v>5</v>
      </c>
      <c r="H11147">
        <v>3</v>
      </c>
      <c r="I11147" s="4">
        <f>IF(E11147="Rhode Island", Table1[[#This Row],[price]]*$L$3, IF(E11147="Massachusetts", Table1[[#This Row],[price]]*$L$2, 1))</f>
        <v>447500</v>
      </c>
    </row>
    <row r="11148" spans="1:9" x14ac:dyDescent="0.25">
      <c r="A11148" s="2">
        <v>41886</v>
      </c>
      <c r="B11148" s="1">
        <f t="shared" si="348"/>
        <v>2014</v>
      </c>
      <c r="C11148" s="1">
        <f t="shared" si="349"/>
        <v>3</v>
      </c>
      <c r="D11148">
        <v>2904</v>
      </c>
      <c r="E11148" t="s">
        <v>36</v>
      </c>
      <c r="F11148" s="4">
        <v>452000</v>
      </c>
      <c r="G11148" t="s">
        <v>5</v>
      </c>
      <c r="H11148">
        <v>3</v>
      </c>
      <c r="I11148" s="4">
        <f>IF(E11148="Rhode Island", Table1[[#This Row],[price]]*$L$3, IF(E11148="Massachusetts", Table1[[#This Row],[price]]*$L$2, 1))</f>
        <v>452000</v>
      </c>
    </row>
    <row r="11149" spans="1:9" x14ac:dyDescent="0.25">
      <c r="A11149" s="2">
        <v>41886</v>
      </c>
      <c r="B11149" s="1">
        <f t="shared" si="348"/>
        <v>2014</v>
      </c>
      <c r="C11149" s="1">
        <f t="shared" si="349"/>
        <v>3</v>
      </c>
      <c r="D11149">
        <v>2604</v>
      </c>
      <c r="E11149" t="s">
        <v>37</v>
      </c>
      <c r="F11149" s="4">
        <v>510000</v>
      </c>
      <c r="G11149" t="s">
        <v>5</v>
      </c>
      <c r="H11149">
        <v>2</v>
      </c>
      <c r="I11149" s="4">
        <f>IF(E11149="Rhode Island", Table1[[#This Row],[price]]*$L$3, IF(E11149="Massachusetts", Table1[[#This Row],[price]]*$L$2, 1))</f>
        <v>510000</v>
      </c>
    </row>
    <row r="11150" spans="1:9" x14ac:dyDescent="0.25">
      <c r="A11150" s="2">
        <v>41887</v>
      </c>
      <c r="B11150" s="1">
        <f t="shared" si="348"/>
        <v>2014</v>
      </c>
      <c r="C11150" s="1">
        <f t="shared" si="349"/>
        <v>3</v>
      </c>
      <c r="D11150">
        <v>2905</v>
      </c>
      <c r="E11150" t="s">
        <v>36</v>
      </c>
      <c r="F11150" s="4">
        <v>460000</v>
      </c>
      <c r="G11150" t="s">
        <v>5</v>
      </c>
      <c r="H11150">
        <v>4</v>
      </c>
      <c r="I11150" s="4">
        <f>IF(E11150="Rhode Island", Table1[[#This Row],[price]]*$L$3, IF(E11150="Massachusetts", Table1[[#This Row],[price]]*$L$2, 1))</f>
        <v>460000</v>
      </c>
    </row>
    <row r="11151" spans="1:9" x14ac:dyDescent="0.25">
      <c r="A11151" s="2">
        <v>41887</v>
      </c>
      <c r="B11151" s="1">
        <f t="shared" si="348"/>
        <v>2014</v>
      </c>
      <c r="C11151" s="1">
        <f t="shared" si="349"/>
        <v>3</v>
      </c>
      <c r="D11151">
        <v>2615</v>
      </c>
      <c r="E11151" t="s">
        <v>37</v>
      </c>
      <c r="F11151" s="4">
        <v>462500</v>
      </c>
      <c r="G11151" t="s">
        <v>5</v>
      </c>
      <c r="H11151">
        <v>3</v>
      </c>
      <c r="I11151" s="4">
        <f>IF(E11151="Rhode Island", Table1[[#This Row],[price]]*$L$3, IF(E11151="Massachusetts", Table1[[#This Row],[price]]*$L$2, 1))</f>
        <v>462500</v>
      </c>
    </row>
    <row r="11152" spans="1:9" x14ac:dyDescent="0.25">
      <c r="A11152" s="2">
        <v>41887</v>
      </c>
      <c r="B11152" s="1">
        <f t="shared" si="348"/>
        <v>2014</v>
      </c>
      <c r="C11152" s="1">
        <f t="shared" si="349"/>
        <v>3</v>
      </c>
      <c r="D11152">
        <v>2617</v>
      </c>
      <c r="E11152" t="s">
        <v>37</v>
      </c>
      <c r="F11152" s="4">
        <v>516000</v>
      </c>
      <c r="G11152" t="s">
        <v>5</v>
      </c>
      <c r="H11152">
        <v>3</v>
      </c>
      <c r="I11152" s="4">
        <f>IF(E11152="Rhode Island", Table1[[#This Row],[price]]*$L$3, IF(E11152="Massachusetts", Table1[[#This Row],[price]]*$L$2, 1))</f>
        <v>516000</v>
      </c>
    </row>
    <row r="11153" spans="1:9" x14ac:dyDescent="0.25">
      <c r="A11153" s="2">
        <v>41887</v>
      </c>
      <c r="B11153" s="1">
        <f t="shared" si="348"/>
        <v>2014</v>
      </c>
      <c r="C11153" s="1">
        <f t="shared" si="349"/>
        <v>3</v>
      </c>
      <c r="D11153">
        <v>2617</v>
      </c>
      <c r="E11153" t="s">
        <v>37</v>
      </c>
      <c r="F11153" s="4">
        <v>535000</v>
      </c>
      <c r="G11153" t="s">
        <v>5</v>
      </c>
      <c r="H11153">
        <v>4</v>
      </c>
      <c r="I11153" s="4">
        <f>IF(E11153="Rhode Island", Table1[[#This Row],[price]]*$L$3, IF(E11153="Massachusetts", Table1[[#This Row],[price]]*$L$2, 1))</f>
        <v>535000</v>
      </c>
    </row>
    <row r="11154" spans="1:9" x14ac:dyDescent="0.25">
      <c r="A11154" s="2">
        <v>41887</v>
      </c>
      <c r="B11154" s="1">
        <f t="shared" si="348"/>
        <v>2014</v>
      </c>
      <c r="C11154" s="1">
        <f t="shared" si="349"/>
        <v>3</v>
      </c>
      <c r="D11154">
        <v>2902</v>
      </c>
      <c r="E11154" t="s">
        <v>36</v>
      </c>
      <c r="F11154" s="4">
        <v>555000</v>
      </c>
      <c r="G11154" t="s">
        <v>5</v>
      </c>
      <c r="H11154">
        <v>4</v>
      </c>
      <c r="I11154" s="4">
        <f>IF(E11154="Rhode Island", Table1[[#This Row],[price]]*$L$3, IF(E11154="Massachusetts", Table1[[#This Row],[price]]*$L$2, 1))</f>
        <v>555000</v>
      </c>
    </row>
    <row r="11155" spans="1:9" x14ac:dyDescent="0.25">
      <c r="A11155" s="2">
        <v>41887</v>
      </c>
      <c r="B11155" s="1">
        <f t="shared" si="348"/>
        <v>2014</v>
      </c>
      <c r="C11155" s="1">
        <f t="shared" si="349"/>
        <v>3</v>
      </c>
      <c r="D11155">
        <v>2914</v>
      </c>
      <c r="E11155" t="s">
        <v>36</v>
      </c>
      <c r="F11155" s="4">
        <v>721000</v>
      </c>
      <c r="G11155" t="s">
        <v>5</v>
      </c>
      <c r="H11155">
        <v>4</v>
      </c>
      <c r="I11155" s="4">
        <f>IF(E11155="Rhode Island", Table1[[#This Row],[price]]*$L$3, IF(E11155="Massachusetts", Table1[[#This Row],[price]]*$L$2, 1))</f>
        <v>721000</v>
      </c>
    </row>
    <row r="11156" spans="1:9" x14ac:dyDescent="0.25">
      <c r="A11156" s="2">
        <v>41887</v>
      </c>
      <c r="B11156" s="1">
        <f t="shared" si="348"/>
        <v>2014</v>
      </c>
      <c r="C11156" s="1">
        <f t="shared" si="349"/>
        <v>3</v>
      </c>
      <c r="D11156">
        <v>2605</v>
      </c>
      <c r="E11156" t="s">
        <v>37</v>
      </c>
      <c r="F11156" s="4">
        <v>790000</v>
      </c>
      <c r="G11156" t="s">
        <v>5</v>
      </c>
      <c r="H11156">
        <v>3</v>
      </c>
      <c r="I11156" s="4">
        <f>IF(E11156="Rhode Island", Table1[[#This Row],[price]]*$L$3, IF(E11156="Massachusetts", Table1[[#This Row],[price]]*$L$2, 1))</f>
        <v>790000</v>
      </c>
    </row>
    <row r="11157" spans="1:9" x14ac:dyDescent="0.25">
      <c r="A11157" s="2">
        <v>41887</v>
      </c>
      <c r="B11157" s="1">
        <f t="shared" si="348"/>
        <v>2014</v>
      </c>
      <c r="C11157" s="1">
        <f t="shared" si="349"/>
        <v>3</v>
      </c>
      <c r="D11157">
        <v>2612</v>
      </c>
      <c r="E11157" t="s">
        <v>37</v>
      </c>
      <c r="F11157" s="4">
        <v>840000</v>
      </c>
      <c r="G11157" t="s">
        <v>5</v>
      </c>
      <c r="H11157">
        <v>4</v>
      </c>
      <c r="I11157" s="4">
        <f>IF(E11157="Rhode Island", Table1[[#This Row],[price]]*$L$3, IF(E11157="Massachusetts", Table1[[#This Row],[price]]*$L$2, 1))</f>
        <v>840000</v>
      </c>
    </row>
    <row r="11158" spans="1:9" x14ac:dyDescent="0.25">
      <c r="A11158" s="2">
        <v>41887</v>
      </c>
      <c r="B11158" s="1">
        <f t="shared" si="348"/>
        <v>2014</v>
      </c>
      <c r="C11158" s="1">
        <f t="shared" si="349"/>
        <v>3</v>
      </c>
      <c r="D11158">
        <v>2617</v>
      </c>
      <c r="E11158" t="s">
        <v>37</v>
      </c>
      <c r="F11158" s="4">
        <v>925000</v>
      </c>
      <c r="G11158" t="s">
        <v>5</v>
      </c>
      <c r="H11158">
        <v>5</v>
      </c>
      <c r="I11158" s="4">
        <f>IF(E11158="Rhode Island", Table1[[#This Row],[price]]*$L$3, IF(E11158="Massachusetts", Table1[[#This Row],[price]]*$L$2, 1))</f>
        <v>925000</v>
      </c>
    </row>
    <row r="11159" spans="1:9" x14ac:dyDescent="0.25">
      <c r="A11159" s="2">
        <v>41887</v>
      </c>
      <c r="B11159" s="1">
        <f t="shared" si="348"/>
        <v>2014</v>
      </c>
      <c r="C11159" s="1">
        <f t="shared" si="349"/>
        <v>3</v>
      </c>
      <c r="D11159">
        <v>2611</v>
      </c>
      <c r="E11159" t="s">
        <v>37</v>
      </c>
      <c r="F11159" s="4">
        <v>930000</v>
      </c>
      <c r="G11159" t="s">
        <v>5</v>
      </c>
      <c r="H11159">
        <v>5</v>
      </c>
      <c r="I11159" s="4">
        <f>IF(E11159="Rhode Island", Table1[[#This Row],[price]]*$L$3, IF(E11159="Massachusetts", Table1[[#This Row],[price]]*$L$2, 1))</f>
        <v>930000</v>
      </c>
    </row>
    <row r="11160" spans="1:9" x14ac:dyDescent="0.25">
      <c r="A11160" s="2">
        <v>41887</v>
      </c>
      <c r="B11160" s="1">
        <f t="shared" si="348"/>
        <v>2014</v>
      </c>
      <c r="C11160" s="1">
        <f t="shared" si="349"/>
        <v>3</v>
      </c>
      <c r="D11160">
        <v>2612</v>
      </c>
      <c r="E11160" t="s">
        <v>37</v>
      </c>
      <c r="F11160" s="4">
        <v>940000</v>
      </c>
      <c r="G11160" t="s">
        <v>5</v>
      </c>
      <c r="H11160">
        <v>4</v>
      </c>
      <c r="I11160" s="4">
        <f>IF(E11160="Rhode Island", Table1[[#This Row],[price]]*$L$3, IF(E11160="Massachusetts", Table1[[#This Row],[price]]*$L$2, 1))</f>
        <v>940000</v>
      </c>
    </row>
    <row r="11161" spans="1:9" x14ac:dyDescent="0.25">
      <c r="A11161" s="2">
        <v>41887</v>
      </c>
      <c r="B11161" s="1">
        <f t="shared" si="348"/>
        <v>2014</v>
      </c>
      <c r="C11161" s="1">
        <f t="shared" si="349"/>
        <v>3</v>
      </c>
      <c r="D11161">
        <v>2606</v>
      </c>
      <c r="E11161" t="s">
        <v>37</v>
      </c>
      <c r="F11161" s="4">
        <v>296000</v>
      </c>
      <c r="G11161" t="s">
        <v>6</v>
      </c>
      <c r="H11161">
        <v>2</v>
      </c>
      <c r="I11161" s="4">
        <f>IF(E11161="Rhode Island", Table1[[#This Row],[price]]*$L$3, IF(E11161="Massachusetts", Table1[[#This Row],[price]]*$L$2, 1))</f>
        <v>296000</v>
      </c>
    </row>
    <row r="11162" spans="1:9" x14ac:dyDescent="0.25">
      <c r="A11162" s="2">
        <v>41887</v>
      </c>
      <c r="B11162" s="1">
        <f t="shared" si="348"/>
        <v>2014</v>
      </c>
      <c r="C11162" s="1">
        <f t="shared" si="349"/>
        <v>3</v>
      </c>
      <c r="D11162">
        <v>2601</v>
      </c>
      <c r="E11162" t="s">
        <v>37</v>
      </c>
      <c r="F11162" s="4">
        <v>505000</v>
      </c>
      <c r="G11162" t="s">
        <v>6</v>
      </c>
      <c r="H11162">
        <v>2</v>
      </c>
      <c r="I11162" s="4">
        <f>IF(E11162="Rhode Island", Table1[[#This Row],[price]]*$L$3, IF(E11162="Massachusetts", Table1[[#This Row],[price]]*$L$2, 1))</f>
        <v>505000</v>
      </c>
    </row>
    <row r="11163" spans="1:9" x14ac:dyDescent="0.25">
      <c r="A11163" s="2">
        <v>41888</v>
      </c>
      <c r="B11163" s="1">
        <f t="shared" si="348"/>
        <v>2014</v>
      </c>
      <c r="C11163" s="1">
        <f t="shared" si="349"/>
        <v>3</v>
      </c>
      <c r="D11163">
        <v>2615</v>
      </c>
      <c r="E11163" t="s">
        <v>37</v>
      </c>
      <c r="F11163" s="4">
        <v>362000</v>
      </c>
      <c r="G11163" t="s">
        <v>5</v>
      </c>
      <c r="H11163">
        <v>3</v>
      </c>
      <c r="I11163" s="4">
        <f>IF(E11163="Rhode Island", Table1[[#This Row],[price]]*$L$3, IF(E11163="Massachusetts", Table1[[#This Row],[price]]*$L$2, 1))</f>
        <v>362000</v>
      </c>
    </row>
    <row r="11164" spans="1:9" x14ac:dyDescent="0.25">
      <c r="A11164" s="2">
        <v>41888</v>
      </c>
      <c r="B11164" s="1">
        <f t="shared" si="348"/>
        <v>2014</v>
      </c>
      <c r="C11164" s="1">
        <f t="shared" si="349"/>
        <v>3</v>
      </c>
      <c r="D11164">
        <v>2902</v>
      </c>
      <c r="E11164" t="s">
        <v>36</v>
      </c>
      <c r="F11164" s="4">
        <v>394500</v>
      </c>
      <c r="G11164" t="s">
        <v>5</v>
      </c>
      <c r="H11164">
        <v>2</v>
      </c>
      <c r="I11164" s="4">
        <f>IF(E11164="Rhode Island", Table1[[#This Row],[price]]*$L$3, IF(E11164="Massachusetts", Table1[[#This Row],[price]]*$L$2, 1))</f>
        <v>394500</v>
      </c>
    </row>
    <row r="11165" spans="1:9" x14ac:dyDescent="0.25">
      <c r="A11165" s="2">
        <v>41888</v>
      </c>
      <c r="B11165" s="1">
        <f t="shared" si="348"/>
        <v>2014</v>
      </c>
      <c r="C11165" s="1">
        <f t="shared" si="349"/>
        <v>3</v>
      </c>
      <c r="D11165">
        <v>2905</v>
      </c>
      <c r="E11165" t="s">
        <v>36</v>
      </c>
      <c r="F11165" s="4">
        <v>405500</v>
      </c>
      <c r="G11165" t="s">
        <v>5</v>
      </c>
      <c r="H11165">
        <v>3</v>
      </c>
      <c r="I11165" s="4">
        <f>IF(E11165="Rhode Island", Table1[[#This Row],[price]]*$L$3, IF(E11165="Massachusetts", Table1[[#This Row],[price]]*$L$2, 1))</f>
        <v>405500</v>
      </c>
    </row>
    <row r="11166" spans="1:9" x14ac:dyDescent="0.25">
      <c r="A11166" s="2">
        <v>41888</v>
      </c>
      <c r="B11166" s="1">
        <f t="shared" si="348"/>
        <v>2014</v>
      </c>
      <c r="C11166" s="1">
        <f t="shared" si="349"/>
        <v>3</v>
      </c>
      <c r="D11166">
        <v>2913</v>
      </c>
      <c r="E11166" t="s">
        <v>36</v>
      </c>
      <c r="F11166" s="4">
        <v>436500</v>
      </c>
      <c r="G11166" t="s">
        <v>5</v>
      </c>
      <c r="H11166">
        <v>3</v>
      </c>
      <c r="I11166" s="4">
        <f>IF(E11166="Rhode Island", Table1[[#This Row],[price]]*$L$3, IF(E11166="Massachusetts", Table1[[#This Row],[price]]*$L$2, 1))</f>
        <v>436500</v>
      </c>
    </row>
    <row r="11167" spans="1:9" x14ac:dyDescent="0.25">
      <c r="A11167" s="2">
        <v>41888</v>
      </c>
      <c r="B11167" s="1">
        <f t="shared" si="348"/>
        <v>2014</v>
      </c>
      <c r="C11167" s="1">
        <f t="shared" si="349"/>
        <v>3</v>
      </c>
      <c r="D11167">
        <v>2615</v>
      </c>
      <c r="E11167" t="s">
        <v>37</v>
      </c>
      <c r="F11167" s="4">
        <v>500000</v>
      </c>
      <c r="G11167" t="s">
        <v>5</v>
      </c>
      <c r="H11167">
        <v>4</v>
      </c>
      <c r="I11167" s="4">
        <f>IF(E11167="Rhode Island", Table1[[#This Row],[price]]*$L$3, IF(E11167="Massachusetts", Table1[[#This Row],[price]]*$L$2, 1))</f>
        <v>500000</v>
      </c>
    </row>
    <row r="11168" spans="1:9" x14ac:dyDescent="0.25">
      <c r="A11168" s="2">
        <v>41888</v>
      </c>
      <c r="B11168" s="1">
        <f t="shared" si="348"/>
        <v>2014</v>
      </c>
      <c r="C11168" s="1">
        <f t="shared" si="349"/>
        <v>3</v>
      </c>
      <c r="D11168">
        <v>2611</v>
      </c>
      <c r="E11168" t="s">
        <v>37</v>
      </c>
      <c r="F11168" s="4">
        <v>526500</v>
      </c>
      <c r="G11168" t="s">
        <v>5</v>
      </c>
      <c r="H11168">
        <v>4</v>
      </c>
      <c r="I11168" s="4">
        <f>IF(E11168="Rhode Island", Table1[[#This Row],[price]]*$L$3, IF(E11168="Massachusetts", Table1[[#This Row],[price]]*$L$2, 1))</f>
        <v>526500</v>
      </c>
    </row>
    <row r="11169" spans="1:9" x14ac:dyDescent="0.25">
      <c r="A11169" s="2">
        <v>41888</v>
      </c>
      <c r="B11169" s="1">
        <f t="shared" si="348"/>
        <v>2014</v>
      </c>
      <c r="C11169" s="1">
        <f t="shared" si="349"/>
        <v>3</v>
      </c>
      <c r="D11169">
        <v>2602</v>
      </c>
      <c r="E11169" t="s">
        <v>37</v>
      </c>
      <c r="F11169" s="4">
        <v>566000</v>
      </c>
      <c r="G11169" t="s">
        <v>5</v>
      </c>
      <c r="H11169">
        <v>3</v>
      </c>
      <c r="I11169" s="4">
        <f>IF(E11169="Rhode Island", Table1[[#This Row],[price]]*$L$3, IF(E11169="Massachusetts", Table1[[#This Row],[price]]*$L$2, 1))</f>
        <v>566000</v>
      </c>
    </row>
    <row r="11170" spans="1:9" x14ac:dyDescent="0.25">
      <c r="A11170" s="2">
        <v>41888</v>
      </c>
      <c r="B11170" s="1">
        <f t="shared" si="348"/>
        <v>2014</v>
      </c>
      <c r="C11170" s="1">
        <f t="shared" si="349"/>
        <v>3</v>
      </c>
      <c r="D11170">
        <v>2605</v>
      </c>
      <c r="E11170" t="s">
        <v>37</v>
      </c>
      <c r="F11170" s="4">
        <v>650000</v>
      </c>
      <c r="G11170" t="s">
        <v>5</v>
      </c>
      <c r="H11170">
        <v>3</v>
      </c>
      <c r="I11170" s="4">
        <f>IF(E11170="Rhode Island", Table1[[#This Row],[price]]*$L$3, IF(E11170="Massachusetts", Table1[[#This Row],[price]]*$L$2, 1))</f>
        <v>650000</v>
      </c>
    </row>
    <row r="11171" spans="1:9" x14ac:dyDescent="0.25">
      <c r="A11171" s="2">
        <v>41888</v>
      </c>
      <c r="B11171" s="1">
        <f t="shared" si="348"/>
        <v>2014</v>
      </c>
      <c r="C11171" s="1">
        <f t="shared" si="349"/>
        <v>3</v>
      </c>
      <c r="D11171">
        <v>2602</v>
      </c>
      <c r="E11171" t="s">
        <v>37</v>
      </c>
      <c r="F11171" s="4">
        <v>750000</v>
      </c>
      <c r="G11171" t="s">
        <v>5</v>
      </c>
      <c r="H11171">
        <v>4</v>
      </c>
      <c r="I11171" s="4">
        <f>IF(E11171="Rhode Island", Table1[[#This Row],[price]]*$L$3, IF(E11171="Massachusetts", Table1[[#This Row],[price]]*$L$2, 1))</f>
        <v>750000</v>
      </c>
    </row>
    <row r="11172" spans="1:9" x14ac:dyDescent="0.25">
      <c r="A11172" s="2">
        <v>41888</v>
      </c>
      <c r="B11172" s="1">
        <f t="shared" si="348"/>
        <v>2014</v>
      </c>
      <c r="C11172" s="1">
        <f t="shared" si="349"/>
        <v>3</v>
      </c>
      <c r="D11172">
        <v>2913</v>
      </c>
      <c r="E11172" t="s">
        <v>36</v>
      </c>
      <c r="F11172" s="4">
        <v>872000</v>
      </c>
      <c r="G11172" t="s">
        <v>5</v>
      </c>
      <c r="H11172">
        <v>5</v>
      </c>
      <c r="I11172" s="4">
        <f>IF(E11172="Rhode Island", Table1[[#This Row],[price]]*$L$3, IF(E11172="Massachusetts", Table1[[#This Row],[price]]*$L$2, 1))</f>
        <v>872000</v>
      </c>
    </row>
    <row r="11173" spans="1:9" x14ac:dyDescent="0.25">
      <c r="A11173" s="2">
        <v>41888</v>
      </c>
      <c r="B11173" s="1">
        <f t="shared" si="348"/>
        <v>2014</v>
      </c>
      <c r="C11173" s="1">
        <f t="shared" si="349"/>
        <v>3</v>
      </c>
      <c r="D11173">
        <v>2612</v>
      </c>
      <c r="E11173" t="s">
        <v>37</v>
      </c>
      <c r="F11173" s="4">
        <v>917500</v>
      </c>
      <c r="G11173" t="s">
        <v>5</v>
      </c>
      <c r="H11173">
        <v>4</v>
      </c>
      <c r="I11173" s="4">
        <f>IF(E11173="Rhode Island", Table1[[#This Row],[price]]*$L$3, IF(E11173="Massachusetts", Table1[[#This Row],[price]]*$L$2, 1))</f>
        <v>917500</v>
      </c>
    </row>
    <row r="11174" spans="1:9" x14ac:dyDescent="0.25">
      <c r="A11174" s="2">
        <v>41888</v>
      </c>
      <c r="B11174" s="1">
        <f t="shared" si="348"/>
        <v>2014</v>
      </c>
      <c r="C11174" s="1">
        <f t="shared" si="349"/>
        <v>3</v>
      </c>
      <c r="D11174">
        <v>2603</v>
      </c>
      <c r="E11174" t="s">
        <v>37</v>
      </c>
      <c r="F11174" s="4">
        <v>980000</v>
      </c>
      <c r="G11174" t="s">
        <v>5</v>
      </c>
      <c r="H11174">
        <v>3</v>
      </c>
      <c r="I11174" s="4">
        <f>IF(E11174="Rhode Island", Table1[[#This Row],[price]]*$L$3, IF(E11174="Massachusetts", Table1[[#This Row],[price]]*$L$2, 1))</f>
        <v>980000</v>
      </c>
    </row>
    <row r="11175" spans="1:9" x14ac:dyDescent="0.25">
      <c r="A11175" s="2">
        <v>41888</v>
      </c>
      <c r="B11175" s="1">
        <f t="shared" si="348"/>
        <v>2014</v>
      </c>
      <c r="C11175" s="1">
        <f t="shared" si="349"/>
        <v>3</v>
      </c>
      <c r="D11175">
        <v>2604</v>
      </c>
      <c r="E11175" t="s">
        <v>37</v>
      </c>
      <c r="F11175" s="4">
        <v>1155000</v>
      </c>
      <c r="G11175" t="s">
        <v>5</v>
      </c>
      <c r="H11175">
        <v>4</v>
      </c>
      <c r="I11175" s="4">
        <f>IF(E11175="Rhode Island", Table1[[#This Row],[price]]*$L$3, IF(E11175="Massachusetts", Table1[[#This Row],[price]]*$L$2, 1))</f>
        <v>1155000</v>
      </c>
    </row>
    <row r="11176" spans="1:9" x14ac:dyDescent="0.25">
      <c r="A11176" s="2">
        <v>41888</v>
      </c>
      <c r="B11176" s="1">
        <f t="shared" si="348"/>
        <v>2014</v>
      </c>
      <c r="C11176" s="1">
        <f t="shared" si="349"/>
        <v>3</v>
      </c>
      <c r="D11176">
        <v>2612</v>
      </c>
      <c r="E11176" t="s">
        <v>37</v>
      </c>
      <c r="F11176" s="4">
        <v>1701000</v>
      </c>
      <c r="G11176" t="s">
        <v>5</v>
      </c>
      <c r="H11176">
        <v>5</v>
      </c>
      <c r="I11176" s="4">
        <f>IF(E11176="Rhode Island", Table1[[#This Row],[price]]*$L$3, IF(E11176="Massachusetts", Table1[[#This Row],[price]]*$L$2, 1))</f>
        <v>1701000</v>
      </c>
    </row>
    <row r="11177" spans="1:9" x14ac:dyDescent="0.25">
      <c r="A11177" s="2">
        <v>41888</v>
      </c>
      <c r="B11177" s="1">
        <f t="shared" si="348"/>
        <v>2014</v>
      </c>
      <c r="C11177" s="1">
        <f t="shared" si="349"/>
        <v>3</v>
      </c>
      <c r="D11177">
        <v>2603</v>
      </c>
      <c r="E11177" t="s">
        <v>37</v>
      </c>
      <c r="F11177" s="4">
        <v>675000</v>
      </c>
      <c r="G11177" t="s">
        <v>6</v>
      </c>
      <c r="H11177">
        <v>2</v>
      </c>
      <c r="I11177" s="4">
        <f>IF(E11177="Rhode Island", Table1[[#This Row],[price]]*$L$3, IF(E11177="Massachusetts", Table1[[#This Row],[price]]*$L$2, 1))</f>
        <v>675000</v>
      </c>
    </row>
    <row r="11178" spans="1:9" x14ac:dyDescent="0.25">
      <c r="A11178" s="2">
        <v>41890</v>
      </c>
      <c r="B11178" s="1">
        <f t="shared" si="348"/>
        <v>2014</v>
      </c>
      <c r="C11178" s="1">
        <f t="shared" si="349"/>
        <v>3</v>
      </c>
      <c r="D11178">
        <v>2905</v>
      </c>
      <c r="E11178" t="s">
        <v>36</v>
      </c>
      <c r="F11178" s="4">
        <v>390000</v>
      </c>
      <c r="G11178" t="s">
        <v>5</v>
      </c>
      <c r="H11178">
        <v>3</v>
      </c>
      <c r="I11178" s="4">
        <f>IF(E11178="Rhode Island", Table1[[#This Row],[price]]*$L$3, IF(E11178="Massachusetts", Table1[[#This Row],[price]]*$L$2, 1))</f>
        <v>390000</v>
      </c>
    </row>
    <row r="11179" spans="1:9" x14ac:dyDescent="0.25">
      <c r="A11179" s="2">
        <v>41890</v>
      </c>
      <c r="B11179" s="1">
        <f t="shared" si="348"/>
        <v>2014</v>
      </c>
      <c r="C11179" s="1">
        <f t="shared" si="349"/>
        <v>3</v>
      </c>
      <c r="D11179">
        <v>2905</v>
      </c>
      <c r="E11179" t="s">
        <v>36</v>
      </c>
      <c r="F11179" s="4">
        <v>410000</v>
      </c>
      <c r="G11179" t="s">
        <v>5</v>
      </c>
      <c r="H11179">
        <v>3</v>
      </c>
      <c r="I11179" s="4">
        <f>IF(E11179="Rhode Island", Table1[[#This Row],[price]]*$L$3, IF(E11179="Massachusetts", Table1[[#This Row],[price]]*$L$2, 1))</f>
        <v>410000</v>
      </c>
    </row>
    <row r="11180" spans="1:9" x14ac:dyDescent="0.25">
      <c r="A11180" s="2">
        <v>41890</v>
      </c>
      <c r="B11180" s="1">
        <f t="shared" si="348"/>
        <v>2014</v>
      </c>
      <c r="C11180" s="1">
        <f t="shared" si="349"/>
        <v>3</v>
      </c>
      <c r="D11180">
        <v>2906</v>
      </c>
      <c r="E11180" t="s">
        <v>36</v>
      </c>
      <c r="F11180" s="4">
        <v>427000</v>
      </c>
      <c r="G11180" t="s">
        <v>5</v>
      </c>
      <c r="H11180">
        <v>3</v>
      </c>
      <c r="I11180" s="4">
        <f>IF(E11180="Rhode Island", Table1[[#This Row],[price]]*$L$3, IF(E11180="Massachusetts", Table1[[#This Row],[price]]*$L$2, 1))</f>
        <v>427000</v>
      </c>
    </row>
    <row r="11181" spans="1:9" x14ac:dyDescent="0.25">
      <c r="A11181" s="2">
        <v>41890</v>
      </c>
      <c r="B11181" s="1">
        <f t="shared" si="348"/>
        <v>2014</v>
      </c>
      <c r="C11181" s="1">
        <f t="shared" si="349"/>
        <v>3</v>
      </c>
      <c r="D11181">
        <v>2905</v>
      </c>
      <c r="E11181" t="s">
        <v>36</v>
      </c>
      <c r="F11181" s="4">
        <v>459000</v>
      </c>
      <c r="G11181" t="s">
        <v>5</v>
      </c>
      <c r="H11181">
        <v>3</v>
      </c>
      <c r="I11181" s="4">
        <f>IF(E11181="Rhode Island", Table1[[#This Row],[price]]*$L$3, IF(E11181="Massachusetts", Table1[[#This Row],[price]]*$L$2, 1))</f>
        <v>459000</v>
      </c>
    </row>
    <row r="11182" spans="1:9" x14ac:dyDescent="0.25">
      <c r="A11182" s="2">
        <v>41890</v>
      </c>
      <c r="B11182" s="1">
        <f t="shared" si="348"/>
        <v>2014</v>
      </c>
      <c r="C11182" s="1">
        <f t="shared" si="349"/>
        <v>3</v>
      </c>
      <c r="D11182">
        <v>2905</v>
      </c>
      <c r="E11182" t="s">
        <v>36</v>
      </c>
      <c r="F11182" s="4">
        <v>475000</v>
      </c>
      <c r="G11182" t="s">
        <v>5</v>
      </c>
      <c r="H11182">
        <v>3</v>
      </c>
      <c r="I11182" s="4">
        <f>IF(E11182="Rhode Island", Table1[[#This Row],[price]]*$L$3, IF(E11182="Massachusetts", Table1[[#This Row],[price]]*$L$2, 1))</f>
        <v>475000</v>
      </c>
    </row>
    <row r="11183" spans="1:9" x14ac:dyDescent="0.25">
      <c r="A11183" s="2">
        <v>41890</v>
      </c>
      <c r="B11183" s="1">
        <f t="shared" si="348"/>
        <v>2014</v>
      </c>
      <c r="C11183" s="1">
        <f t="shared" si="349"/>
        <v>3</v>
      </c>
      <c r="D11183">
        <v>2904</v>
      </c>
      <c r="E11183" t="s">
        <v>36</v>
      </c>
      <c r="F11183" s="4">
        <v>490000</v>
      </c>
      <c r="G11183" t="s">
        <v>5</v>
      </c>
      <c r="H11183">
        <v>3</v>
      </c>
      <c r="I11183" s="4">
        <f>IF(E11183="Rhode Island", Table1[[#This Row],[price]]*$L$3, IF(E11183="Massachusetts", Table1[[#This Row],[price]]*$L$2, 1))</f>
        <v>490000</v>
      </c>
    </row>
    <row r="11184" spans="1:9" x14ac:dyDescent="0.25">
      <c r="A11184" s="2">
        <v>41890</v>
      </c>
      <c r="B11184" s="1">
        <f t="shared" si="348"/>
        <v>2014</v>
      </c>
      <c r="C11184" s="1">
        <f t="shared" si="349"/>
        <v>3</v>
      </c>
      <c r="D11184">
        <v>2615</v>
      </c>
      <c r="E11184" t="s">
        <v>37</v>
      </c>
      <c r="F11184" s="4">
        <v>560000</v>
      </c>
      <c r="G11184" t="s">
        <v>5</v>
      </c>
      <c r="H11184">
        <v>4</v>
      </c>
      <c r="I11184" s="4">
        <f>IF(E11184="Rhode Island", Table1[[#This Row],[price]]*$L$3, IF(E11184="Massachusetts", Table1[[#This Row],[price]]*$L$2, 1))</f>
        <v>560000</v>
      </c>
    </row>
    <row r="11185" spans="1:9" x14ac:dyDescent="0.25">
      <c r="A11185" s="2">
        <v>41891</v>
      </c>
      <c r="B11185" s="1">
        <f t="shared" si="348"/>
        <v>2014</v>
      </c>
      <c r="C11185" s="1">
        <f t="shared" si="349"/>
        <v>3</v>
      </c>
      <c r="D11185">
        <v>2615</v>
      </c>
      <c r="E11185" t="s">
        <v>37</v>
      </c>
      <c r="F11185" s="4">
        <v>460000</v>
      </c>
      <c r="G11185" t="s">
        <v>5</v>
      </c>
      <c r="H11185">
        <v>4</v>
      </c>
      <c r="I11185" s="4">
        <f>IF(E11185="Rhode Island", Table1[[#This Row],[price]]*$L$3, IF(E11185="Massachusetts", Table1[[#This Row],[price]]*$L$2, 1))</f>
        <v>460000</v>
      </c>
    </row>
    <row r="11186" spans="1:9" x14ac:dyDescent="0.25">
      <c r="A11186" s="2">
        <v>41891</v>
      </c>
      <c r="B11186" s="1">
        <f t="shared" si="348"/>
        <v>2014</v>
      </c>
      <c r="C11186" s="1">
        <f t="shared" si="349"/>
        <v>3</v>
      </c>
      <c r="D11186">
        <v>2903</v>
      </c>
      <c r="E11186" t="s">
        <v>36</v>
      </c>
      <c r="F11186" s="4">
        <v>465000</v>
      </c>
      <c r="G11186" t="s">
        <v>5</v>
      </c>
      <c r="H11186">
        <v>3</v>
      </c>
      <c r="I11186" s="4">
        <f>IF(E11186="Rhode Island", Table1[[#This Row],[price]]*$L$3, IF(E11186="Massachusetts", Table1[[#This Row],[price]]*$L$2, 1))</f>
        <v>465000</v>
      </c>
    </row>
    <row r="11187" spans="1:9" x14ac:dyDescent="0.25">
      <c r="A11187" s="2">
        <v>41891</v>
      </c>
      <c r="B11187" s="1">
        <f t="shared" si="348"/>
        <v>2014</v>
      </c>
      <c r="C11187" s="1">
        <f t="shared" si="349"/>
        <v>3</v>
      </c>
      <c r="D11187">
        <v>2911</v>
      </c>
      <c r="E11187" t="s">
        <v>36</v>
      </c>
      <c r="F11187" s="4">
        <v>820000</v>
      </c>
      <c r="G11187" t="s">
        <v>5</v>
      </c>
      <c r="H11187">
        <v>5</v>
      </c>
      <c r="I11187" s="4">
        <f>IF(E11187="Rhode Island", Table1[[#This Row],[price]]*$L$3, IF(E11187="Massachusetts", Table1[[#This Row],[price]]*$L$2, 1))</f>
        <v>820000</v>
      </c>
    </row>
    <row r="11188" spans="1:9" x14ac:dyDescent="0.25">
      <c r="A11188" s="2">
        <v>41891</v>
      </c>
      <c r="B11188" s="1">
        <f t="shared" si="348"/>
        <v>2014</v>
      </c>
      <c r="C11188" s="1">
        <f t="shared" si="349"/>
        <v>3</v>
      </c>
      <c r="D11188">
        <v>2607</v>
      </c>
      <c r="E11188" t="s">
        <v>37</v>
      </c>
      <c r="F11188" s="4">
        <v>270000</v>
      </c>
      <c r="G11188" t="s">
        <v>6</v>
      </c>
      <c r="H11188">
        <v>2</v>
      </c>
      <c r="I11188" s="4">
        <f>IF(E11188="Rhode Island", Table1[[#This Row],[price]]*$L$3, IF(E11188="Massachusetts", Table1[[#This Row],[price]]*$L$2, 1))</f>
        <v>270000</v>
      </c>
    </row>
    <row r="11189" spans="1:9" x14ac:dyDescent="0.25">
      <c r="A11189" s="2">
        <v>41891</v>
      </c>
      <c r="B11189" s="1">
        <f t="shared" si="348"/>
        <v>2014</v>
      </c>
      <c r="C11189" s="1">
        <f t="shared" si="349"/>
        <v>3</v>
      </c>
      <c r="D11189">
        <v>2602</v>
      </c>
      <c r="E11189" t="s">
        <v>37</v>
      </c>
      <c r="F11189" s="4">
        <v>420000</v>
      </c>
      <c r="G11189" t="s">
        <v>6</v>
      </c>
      <c r="H11189">
        <v>2</v>
      </c>
      <c r="I11189" s="4">
        <f>IF(E11189="Rhode Island", Table1[[#This Row],[price]]*$L$3, IF(E11189="Massachusetts", Table1[[#This Row],[price]]*$L$2, 1))</f>
        <v>420000</v>
      </c>
    </row>
    <row r="11190" spans="1:9" x14ac:dyDescent="0.25">
      <c r="A11190" s="2">
        <v>41892</v>
      </c>
      <c r="B11190" s="1">
        <f t="shared" si="348"/>
        <v>2014</v>
      </c>
      <c r="C11190" s="1">
        <f t="shared" si="349"/>
        <v>3</v>
      </c>
      <c r="D11190">
        <v>2615</v>
      </c>
      <c r="E11190" t="s">
        <v>37</v>
      </c>
      <c r="F11190" s="4">
        <v>405000</v>
      </c>
      <c r="G11190" t="s">
        <v>5</v>
      </c>
      <c r="H11190">
        <v>4</v>
      </c>
      <c r="I11190" s="4">
        <f>IF(E11190="Rhode Island", Table1[[#This Row],[price]]*$L$3, IF(E11190="Massachusetts", Table1[[#This Row],[price]]*$L$2, 1))</f>
        <v>405000</v>
      </c>
    </row>
    <row r="11191" spans="1:9" x14ac:dyDescent="0.25">
      <c r="A11191" s="2">
        <v>41892</v>
      </c>
      <c r="B11191" s="1">
        <f t="shared" si="348"/>
        <v>2014</v>
      </c>
      <c r="C11191" s="1">
        <f t="shared" si="349"/>
        <v>3</v>
      </c>
      <c r="D11191">
        <v>2905</v>
      </c>
      <c r="E11191" t="s">
        <v>36</v>
      </c>
      <c r="F11191" s="4">
        <v>410000</v>
      </c>
      <c r="G11191" t="s">
        <v>5</v>
      </c>
      <c r="H11191">
        <v>3</v>
      </c>
      <c r="I11191" s="4">
        <f>IF(E11191="Rhode Island", Table1[[#This Row],[price]]*$L$3, IF(E11191="Massachusetts", Table1[[#This Row],[price]]*$L$2, 1))</f>
        <v>410000</v>
      </c>
    </row>
    <row r="11192" spans="1:9" x14ac:dyDescent="0.25">
      <c r="A11192" s="2">
        <v>41892</v>
      </c>
      <c r="B11192" s="1">
        <f t="shared" si="348"/>
        <v>2014</v>
      </c>
      <c r="C11192" s="1">
        <f t="shared" si="349"/>
        <v>3</v>
      </c>
      <c r="D11192">
        <v>2913</v>
      </c>
      <c r="E11192" t="s">
        <v>36</v>
      </c>
      <c r="F11192" s="4">
        <v>412500</v>
      </c>
      <c r="G11192" t="s">
        <v>5</v>
      </c>
      <c r="H11192">
        <v>3</v>
      </c>
      <c r="I11192" s="4">
        <f>IF(E11192="Rhode Island", Table1[[#This Row],[price]]*$L$3, IF(E11192="Massachusetts", Table1[[#This Row],[price]]*$L$2, 1))</f>
        <v>412500</v>
      </c>
    </row>
    <row r="11193" spans="1:9" x14ac:dyDescent="0.25">
      <c r="A11193" s="2">
        <v>41892</v>
      </c>
      <c r="B11193" s="1">
        <f t="shared" si="348"/>
        <v>2014</v>
      </c>
      <c r="C11193" s="1">
        <f t="shared" si="349"/>
        <v>3</v>
      </c>
      <c r="D11193">
        <v>2914</v>
      </c>
      <c r="E11193" t="s">
        <v>36</v>
      </c>
      <c r="F11193" s="4">
        <v>518000</v>
      </c>
      <c r="G11193" t="s">
        <v>5</v>
      </c>
      <c r="H11193">
        <v>4</v>
      </c>
      <c r="I11193" s="4">
        <f>IF(E11193="Rhode Island", Table1[[#This Row],[price]]*$L$3, IF(E11193="Massachusetts", Table1[[#This Row],[price]]*$L$2, 1))</f>
        <v>518000</v>
      </c>
    </row>
    <row r="11194" spans="1:9" x14ac:dyDescent="0.25">
      <c r="A11194" s="2">
        <v>41892</v>
      </c>
      <c r="B11194" s="1">
        <f t="shared" si="348"/>
        <v>2014</v>
      </c>
      <c r="C11194" s="1">
        <f t="shared" si="349"/>
        <v>3</v>
      </c>
      <c r="D11194">
        <v>2913</v>
      </c>
      <c r="E11194" t="s">
        <v>36</v>
      </c>
      <c r="F11194" s="4">
        <v>530000</v>
      </c>
      <c r="G11194" t="s">
        <v>5</v>
      </c>
      <c r="H11194">
        <v>4</v>
      </c>
      <c r="I11194" s="4">
        <f>IF(E11194="Rhode Island", Table1[[#This Row],[price]]*$L$3, IF(E11194="Massachusetts", Table1[[#This Row],[price]]*$L$2, 1))</f>
        <v>530000</v>
      </c>
    </row>
    <row r="11195" spans="1:9" x14ac:dyDescent="0.25">
      <c r="A11195" s="2">
        <v>41892</v>
      </c>
      <c r="B11195" s="1">
        <f t="shared" si="348"/>
        <v>2014</v>
      </c>
      <c r="C11195" s="1">
        <f t="shared" si="349"/>
        <v>3</v>
      </c>
      <c r="D11195">
        <v>2611</v>
      </c>
      <c r="E11195" t="s">
        <v>37</v>
      </c>
      <c r="F11195" s="4">
        <v>560000</v>
      </c>
      <c r="G11195" t="s">
        <v>5</v>
      </c>
      <c r="H11195">
        <v>4</v>
      </c>
      <c r="I11195" s="4">
        <f>IF(E11195="Rhode Island", Table1[[#This Row],[price]]*$L$3, IF(E11195="Massachusetts", Table1[[#This Row],[price]]*$L$2, 1))</f>
        <v>560000</v>
      </c>
    </row>
    <row r="11196" spans="1:9" x14ac:dyDescent="0.25">
      <c r="A11196" s="2">
        <v>41892</v>
      </c>
      <c r="B11196" s="1">
        <f t="shared" si="348"/>
        <v>2014</v>
      </c>
      <c r="C11196" s="1">
        <f t="shared" si="349"/>
        <v>3</v>
      </c>
      <c r="D11196">
        <v>2617</v>
      </c>
      <c r="E11196" t="s">
        <v>37</v>
      </c>
      <c r="F11196" s="4">
        <v>570000</v>
      </c>
      <c r="G11196" t="s">
        <v>5</v>
      </c>
      <c r="H11196">
        <v>4</v>
      </c>
      <c r="I11196" s="4">
        <f>IF(E11196="Rhode Island", Table1[[#This Row],[price]]*$L$3, IF(E11196="Massachusetts", Table1[[#This Row],[price]]*$L$2, 1))</f>
        <v>570000</v>
      </c>
    </row>
    <row r="11197" spans="1:9" x14ac:dyDescent="0.25">
      <c r="A11197" s="2">
        <v>41892</v>
      </c>
      <c r="B11197" s="1">
        <f t="shared" si="348"/>
        <v>2014</v>
      </c>
      <c r="C11197" s="1">
        <f t="shared" si="349"/>
        <v>3</v>
      </c>
      <c r="D11197">
        <v>2600</v>
      </c>
      <c r="E11197" t="s">
        <v>37</v>
      </c>
      <c r="F11197" s="4">
        <v>790000</v>
      </c>
      <c r="G11197" t="s">
        <v>5</v>
      </c>
      <c r="H11197">
        <v>4</v>
      </c>
      <c r="I11197" s="4">
        <f>IF(E11197="Rhode Island", Table1[[#This Row],[price]]*$L$3, IF(E11197="Massachusetts", Table1[[#This Row],[price]]*$L$2, 1))</f>
        <v>790000</v>
      </c>
    </row>
    <row r="11198" spans="1:9" x14ac:dyDescent="0.25">
      <c r="A11198" s="2">
        <v>41892</v>
      </c>
      <c r="B11198" s="1">
        <f t="shared" si="348"/>
        <v>2014</v>
      </c>
      <c r="C11198" s="1">
        <f t="shared" si="349"/>
        <v>3</v>
      </c>
      <c r="D11198">
        <v>2611</v>
      </c>
      <c r="E11198" t="s">
        <v>37</v>
      </c>
      <c r="F11198" s="4">
        <v>885000</v>
      </c>
      <c r="G11198" t="s">
        <v>5</v>
      </c>
      <c r="H11198">
        <v>4</v>
      </c>
      <c r="I11198" s="4">
        <f>IF(E11198="Rhode Island", Table1[[#This Row],[price]]*$L$3, IF(E11198="Massachusetts", Table1[[#This Row],[price]]*$L$2, 1))</f>
        <v>885000</v>
      </c>
    </row>
    <row r="11199" spans="1:9" x14ac:dyDescent="0.25">
      <c r="A11199" s="2">
        <v>41893</v>
      </c>
      <c r="B11199" s="1">
        <f t="shared" si="348"/>
        <v>2014</v>
      </c>
      <c r="C11199" s="1">
        <f t="shared" si="349"/>
        <v>3</v>
      </c>
      <c r="D11199">
        <v>2905</v>
      </c>
      <c r="E11199" t="s">
        <v>36</v>
      </c>
      <c r="F11199" s="4">
        <v>455100</v>
      </c>
      <c r="G11199" t="s">
        <v>5</v>
      </c>
      <c r="H11199">
        <v>3</v>
      </c>
      <c r="I11199" s="4">
        <f>IF(E11199="Rhode Island", Table1[[#This Row],[price]]*$L$3, IF(E11199="Massachusetts", Table1[[#This Row],[price]]*$L$2, 1))</f>
        <v>455100</v>
      </c>
    </row>
    <row r="11200" spans="1:9" x14ac:dyDescent="0.25">
      <c r="A11200" s="2">
        <v>41893</v>
      </c>
      <c r="B11200" s="1">
        <f t="shared" si="348"/>
        <v>2014</v>
      </c>
      <c r="C11200" s="1">
        <f t="shared" si="349"/>
        <v>3</v>
      </c>
      <c r="D11200">
        <v>2902</v>
      </c>
      <c r="E11200" t="s">
        <v>36</v>
      </c>
      <c r="F11200" s="4">
        <v>475000</v>
      </c>
      <c r="G11200" t="s">
        <v>5</v>
      </c>
      <c r="H11200">
        <v>3</v>
      </c>
      <c r="I11200" s="4">
        <f>IF(E11200="Rhode Island", Table1[[#This Row],[price]]*$L$3, IF(E11200="Massachusetts", Table1[[#This Row],[price]]*$L$2, 1))</f>
        <v>475000</v>
      </c>
    </row>
    <row r="11201" spans="1:9" x14ac:dyDescent="0.25">
      <c r="A11201" s="2">
        <v>41893</v>
      </c>
      <c r="B11201" s="1">
        <f t="shared" si="348"/>
        <v>2014</v>
      </c>
      <c r="C11201" s="1">
        <f t="shared" si="349"/>
        <v>3</v>
      </c>
      <c r="D11201">
        <v>2604</v>
      </c>
      <c r="E11201" t="s">
        <v>37</v>
      </c>
      <c r="F11201" s="4">
        <v>510000</v>
      </c>
      <c r="G11201" t="s">
        <v>5</v>
      </c>
      <c r="H11201">
        <v>3</v>
      </c>
      <c r="I11201" s="4">
        <f>IF(E11201="Rhode Island", Table1[[#This Row],[price]]*$L$3, IF(E11201="Massachusetts", Table1[[#This Row],[price]]*$L$2, 1))</f>
        <v>510000</v>
      </c>
    </row>
    <row r="11202" spans="1:9" x14ac:dyDescent="0.25">
      <c r="A11202" s="2">
        <v>41893</v>
      </c>
      <c r="B11202" s="1">
        <f t="shared" ref="B11202:B11265" si="350">YEAR(A11202)</f>
        <v>2014</v>
      </c>
      <c r="C11202" s="1">
        <f t="shared" ref="C11202:C11265" si="351">ROUNDUP(MONTH(A11202)/3,0)</f>
        <v>3</v>
      </c>
      <c r="D11202">
        <v>2914</v>
      </c>
      <c r="E11202" t="s">
        <v>36</v>
      </c>
      <c r="F11202" s="4">
        <v>545000</v>
      </c>
      <c r="G11202" t="s">
        <v>5</v>
      </c>
      <c r="H11202">
        <v>4</v>
      </c>
      <c r="I11202" s="4">
        <f>IF(E11202="Rhode Island", Table1[[#This Row],[price]]*$L$3, IF(E11202="Massachusetts", Table1[[#This Row],[price]]*$L$2, 1))</f>
        <v>545000</v>
      </c>
    </row>
    <row r="11203" spans="1:9" x14ac:dyDescent="0.25">
      <c r="A11203" s="2">
        <v>41893</v>
      </c>
      <c r="B11203" s="1">
        <f t="shared" si="350"/>
        <v>2014</v>
      </c>
      <c r="C11203" s="1">
        <f t="shared" si="351"/>
        <v>3</v>
      </c>
      <c r="D11203">
        <v>2906</v>
      </c>
      <c r="E11203" t="s">
        <v>36</v>
      </c>
      <c r="F11203" s="4">
        <v>552250</v>
      </c>
      <c r="G11203" t="s">
        <v>5</v>
      </c>
      <c r="H11203">
        <v>4</v>
      </c>
      <c r="I11203" s="4">
        <f>IF(E11203="Rhode Island", Table1[[#This Row],[price]]*$L$3, IF(E11203="Massachusetts", Table1[[#This Row],[price]]*$L$2, 1))</f>
        <v>552250</v>
      </c>
    </row>
    <row r="11204" spans="1:9" x14ac:dyDescent="0.25">
      <c r="A11204" s="2">
        <v>41894</v>
      </c>
      <c r="B11204" s="1">
        <f t="shared" si="350"/>
        <v>2014</v>
      </c>
      <c r="C11204" s="1">
        <f t="shared" si="351"/>
        <v>3</v>
      </c>
      <c r="D11204">
        <v>2615</v>
      </c>
      <c r="E11204" t="s">
        <v>37</v>
      </c>
      <c r="F11204" s="4">
        <v>350000</v>
      </c>
      <c r="G11204" t="s">
        <v>5</v>
      </c>
      <c r="H11204">
        <v>3</v>
      </c>
      <c r="I11204" s="4">
        <f>IF(E11204="Rhode Island", Table1[[#This Row],[price]]*$L$3, IF(E11204="Massachusetts", Table1[[#This Row],[price]]*$L$2, 1))</f>
        <v>350000</v>
      </c>
    </row>
    <row r="11205" spans="1:9" x14ac:dyDescent="0.25">
      <c r="A11205" s="2">
        <v>41894</v>
      </c>
      <c r="B11205" s="1">
        <f t="shared" si="350"/>
        <v>2014</v>
      </c>
      <c r="C11205" s="1">
        <f t="shared" si="351"/>
        <v>3</v>
      </c>
      <c r="D11205">
        <v>2902</v>
      </c>
      <c r="E11205" t="s">
        <v>36</v>
      </c>
      <c r="F11205" s="4">
        <v>399000</v>
      </c>
      <c r="G11205" t="s">
        <v>5</v>
      </c>
      <c r="H11205">
        <v>3</v>
      </c>
      <c r="I11205" s="4">
        <f>IF(E11205="Rhode Island", Table1[[#This Row],[price]]*$L$3, IF(E11205="Massachusetts", Table1[[#This Row],[price]]*$L$2, 1))</f>
        <v>399000</v>
      </c>
    </row>
    <row r="11206" spans="1:9" x14ac:dyDescent="0.25">
      <c r="A11206" s="2">
        <v>41894</v>
      </c>
      <c r="B11206" s="1">
        <f t="shared" si="350"/>
        <v>2014</v>
      </c>
      <c r="C11206" s="1">
        <f t="shared" si="351"/>
        <v>3</v>
      </c>
      <c r="D11206">
        <v>2904</v>
      </c>
      <c r="E11206" t="s">
        <v>36</v>
      </c>
      <c r="F11206" s="4">
        <v>433000</v>
      </c>
      <c r="G11206" t="s">
        <v>5</v>
      </c>
      <c r="H11206">
        <v>3</v>
      </c>
      <c r="I11206" s="4">
        <f>IF(E11206="Rhode Island", Table1[[#This Row],[price]]*$L$3, IF(E11206="Massachusetts", Table1[[#This Row],[price]]*$L$2, 1))</f>
        <v>433000</v>
      </c>
    </row>
    <row r="11207" spans="1:9" x14ac:dyDescent="0.25">
      <c r="A11207" s="2">
        <v>41894</v>
      </c>
      <c r="B11207" s="1">
        <f t="shared" si="350"/>
        <v>2014</v>
      </c>
      <c r="C11207" s="1">
        <f t="shared" si="351"/>
        <v>3</v>
      </c>
      <c r="D11207">
        <v>2906</v>
      </c>
      <c r="E11207" t="s">
        <v>36</v>
      </c>
      <c r="F11207" s="4">
        <v>460000</v>
      </c>
      <c r="G11207" t="s">
        <v>5</v>
      </c>
      <c r="H11207">
        <v>4</v>
      </c>
      <c r="I11207" s="4">
        <f>IF(E11207="Rhode Island", Table1[[#This Row],[price]]*$L$3, IF(E11207="Massachusetts", Table1[[#This Row],[price]]*$L$2, 1))</f>
        <v>460000</v>
      </c>
    </row>
    <row r="11208" spans="1:9" x14ac:dyDescent="0.25">
      <c r="A11208" s="2">
        <v>41894</v>
      </c>
      <c r="B11208" s="1">
        <f t="shared" si="350"/>
        <v>2014</v>
      </c>
      <c r="C11208" s="1">
        <f t="shared" si="351"/>
        <v>3</v>
      </c>
      <c r="D11208">
        <v>2614</v>
      </c>
      <c r="E11208" t="s">
        <v>37</v>
      </c>
      <c r="F11208" s="4">
        <v>505000</v>
      </c>
      <c r="G11208" t="s">
        <v>5</v>
      </c>
      <c r="H11208">
        <v>3</v>
      </c>
      <c r="I11208" s="4">
        <f>IF(E11208="Rhode Island", Table1[[#This Row],[price]]*$L$3, IF(E11208="Massachusetts", Table1[[#This Row],[price]]*$L$2, 1))</f>
        <v>505000</v>
      </c>
    </row>
    <row r="11209" spans="1:9" x14ac:dyDescent="0.25">
      <c r="A11209" s="2">
        <v>41894</v>
      </c>
      <c r="B11209" s="1">
        <f t="shared" si="350"/>
        <v>2014</v>
      </c>
      <c r="C11209" s="1">
        <f t="shared" si="351"/>
        <v>3</v>
      </c>
      <c r="D11209">
        <v>2614</v>
      </c>
      <c r="E11209" t="s">
        <v>37</v>
      </c>
      <c r="F11209" s="4">
        <v>586000</v>
      </c>
      <c r="G11209" t="s">
        <v>5</v>
      </c>
      <c r="H11209">
        <v>3</v>
      </c>
      <c r="I11209" s="4">
        <f>IF(E11209="Rhode Island", Table1[[#This Row],[price]]*$L$3, IF(E11209="Massachusetts", Table1[[#This Row],[price]]*$L$2, 1))</f>
        <v>586000</v>
      </c>
    </row>
    <row r="11210" spans="1:9" x14ac:dyDescent="0.25">
      <c r="A11210" s="2">
        <v>41894</v>
      </c>
      <c r="B11210" s="1">
        <f t="shared" si="350"/>
        <v>2014</v>
      </c>
      <c r="C11210" s="1">
        <f t="shared" si="351"/>
        <v>3</v>
      </c>
      <c r="D11210">
        <v>2606</v>
      </c>
      <c r="E11210" t="s">
        <v>37</v>
      </c>
      <c r="F11210" s="4">
        <v>610000</v>
      </c>
      <c r="G11210" t="s">
        <v>5</v>
      </c>
      <c r="H11210">
        <v>4</v>
      </c>
      <c r="I11210" s="4">
        <f>IF(E11210="Rhode Island", Table1[[#This Row],[price]]*$L$3, IF(E11210="Massachusetts", Table1[[#This Row],[price]]*$L$2, 1))</f>
        <v>610000</v>
      </c>
    </row>
    <row r="11211" spans="1:9" x14ac:dyDescent="0.25">
      <c r="A11211" s="2">
        <v>41894</v>
      </c>
      <c r="B11211" s="1">
        <f t="shared" si="350"/>
        <v>2014</v>
      </c>
      <c r="C11211" s="1">
        <f t="shared" si="351"/>
        <v>3</v>
      </c>
      <c r="D11211">
        <v>2607</v>
      </c>
      <c r="E11211" t="s">
        <v>37</v>
      </c>
      <c r="F11211" s="4">
        <v>650000</v>
      </c>
      <c r="G11211" t="s">
        <v>5</v>
      </c>
      <c r="H11211">
        <v>4</v>
      </c>
      <c r="I11211" s="4">
        <f>IF(E11211="Rhode Island", Table1[[#This Row],[price]]*$L$3, IF(E11211="Massachusetts", Table1[[#This Row],[price]]*$L$2, 1))</f>
        <v>650000</v>
      </c>
    </row>
    <row r="11212" spans="1:9" x14ac:dyDescent="0.25">
      <c r="A11212" s="2">
        <v>41894</v>
      </c>
      <c r="B11212" s="1">
        <f t="shared" si="350"/>
        <v>2014</v>
      </c>
      <c r="C11212" s="1">
        <f t="shared" si="351"/>
        <v>3</v>
      </c>
      <c r="D11212">
        <v>2904</v>
      </c>
      <c r="E11212" t="s">
        <v>36</v>
      </c>
      <c r="F11212" s="4">
        <v>651000</v>
      </c>
      <c r="G11212" t="s">
        <v>5</v>
      </c>
      <c r="H11212">
        <v>5</v>
      </c>
      <c r="I11212" s="4">
        <f>IF(E11212="Rhode Island", Table1[[#This Row],[price]]*$L$3, IF(E11212="Massachusetts", Table1[[#This Row],[price]]*$L$2, 1))</f>
        <v>651000</v>
      </c>
    </row>
    <row r="11213" spans="1:9" x14ac:dyDescent="0.25">
      <c r="A11213" s="2">
        <v>41894</v>
      </c>
      <c r="B11213" s="1">
        <f t="shared" si="350"/>
        <v>2014</v>
      </c>
      <c r="C11213" s="1">
        <f t="shared" si="351"/>
        <v>3</v>
      </c>
      <c r="D11213">
        <v>2914</v>
      </c>
      <c r="E11213" t="s">
        <v>36</v>
      </c>
      <c r="F11213" s="4">
        <v>700000</v>
      </c>
      <c r="G11213" t="s">
        <v>5</v>
      </c>
      <c r="H11213">
        <v>4</v>
      </c>
      <c r="I11213" s="4">
        <f>IF(E11213="Rhode Island", Table1[[#This Row],[price]]*$L$3, IF(E11213="Massachusetts", Table1[[#This Row],[price]]*$L$2, 1))</f>
        <v>700000</v>
      </c>
    </row>
    <row r="11214" spans="1:9" x14ac:dyDescent="0.25">
      <c r="A11214" s="2">
        <v>41894</v>
      </c>
      <c r="B11214" s="1">
        <f t="shared" si="350"/>
        <v>2014</v>
      </c>
      <c r="C11214" s="1">
        <f t="shared" si="351"/>
        <v>3</v>
      </c>
      <c r="D11214">
        <v>2611</v>
      </c>
      <c r="E11214" t="s">
        <v>37</v>
      </c>
      <c r="F11214" s="4">
        <v>725000</v>
      </c>
      <c r="G11214" t="s">
        <v>5</v>
      </c>
      <c r="H11214">
        <v>4</v>
      </c>
      <c r="I11214" s="4">
        <f>IF(E11214="Rhode Island", Table1[[#This Row],[price]]*$L$3, IF(E11214="Massachusetts", Table1[[#This Row],[price]]*$L$2, 1))</f>
        <v>725000</v>
      </c>
    </row>
    <row r="11215" spans="1:9" x14ac:dyDescent="0.25">
      <c r="A11215" s="2">
        <v>41894</v>
      </c>
      <c r="B11215" s="1">
        <f t="shared" si="350"/>
        <v>2014</v>
      </c>
      <c r="C11215" s="1">
        <f t="shared" si="351"/>
        <v>3</v>
      </c>
      <c r="D11215">
        <v>2612</v>
      </c>
      <c r="E11215" t="s">
        <v>37</v>
      </c>
      <c r="F11215" s="4">
        <v>345000</v>
      </c>
      <c r="G11215" t="s">
        <v>6</v>
      </c>
      <c r="H11215">
        <v>1</v>
      </c>
      <c r="I11215" s="4">
        <f>IF(E11215="Rhode Island", Table1[[#This Row],[price]]*$L$3, IF(E11215="Massachusetts", Table1[[#This Row],[price]]*$L$2, 1))</f>
        <v>345000</v>
      </c>
    </row>
    <row r="11216" spans="1:9" x14ac:dyDescent="0.25">
      <c r="A11216" s="2">
        <v>41895</v>
      </c>
      <c r="B11216" s="1">
        <f t="shared" si="350"/>
        <v>2014</v>
      </c>
      <c r="C11216" s="1">
        <f t="shared" si="351"/>
        <v>3</v>
      </c>
      <c r="D11216">
        <v>2615</v>
      </c>
      <c r="E11216" t="s">
        <v>37</v>
      </c>
      <c r="F11216" s="4">
        <v>596000</v>
      </c>
      <c r="G11216" t="s">
        <v>5</v>
      </c>
      <c r="H11216">
        <v>4</v>
      </c>
      <c r="I11216" s="4">
        <f>IF(E11216="Rhode Island", Table1[[#This Row],[price]]*$L$3, IF(E11216="Massachusetts", Table1[[#This Row],[price]]*$L$2, 1))</f>
        <v>596000</v>
      </c>
    </row>
    <row r="11217" spans="1:9" x14ac:dyDescent="0.25">
      <c r="A11217" s="2">
        <v>41895</v>
      </c>
      <c r="B11217" s="1">
        <f t="shared" si="350"/>
        <v>2014</v>
      </c>
      <c r="C11217" s="1">
        <f t="shared" si="351"/>
        <v>3</v>
      </c>
      <c r="D11217">
        <v>2615</v>
      </c>
      <c r="E11217" t="s">
        <v>37</v>
      </c>
      <c r="F11217" s="4">
        <v>602000</v>
      </c>
      <c r="G11217" t="s">
        <v>5</v>
      </c>
      <c r="H11217">
        <v>4</v>
      </c>
      <c r="I11217" s="4">
        <f>IF(E11217="Rhode Island", Table1[[#This Row],[price]]*$L$3, IF(E11217="Massachusetts", Table1[[#This Row],[price]]*$L$2, 1))</f>
        <v>602000</v>
      </c>
    </row>
    <row r="11218" spans="1:9" x14ac:dyDescent="0.25">
      <c r="A11218" s="2">
        <v>41895</v>
      </c>
      <c r="B11218" s="1">
        <f t="shared" si="350"/>
        <v>2014</v>
      </c>
      <c r="C11218" s="1">
        <f t="shared" si="351"/>
        <v>3</v>
      </c>
      <c r="D11218">
        <v>2604</v>
      </c>
      <c r="E11218" t="s">
        <v>37</v>
      </c>
      <c r="F11218" s="4">
        <v>620000</v>
      </c>
      <c r="G11218" t="s">
        <v>5</v>
      </c>
      <c r="H11218">
        <v>3</v>
      </c>
      <c r="I11218" s="4">
        <f>IF(E11218="Rhode Island", Table1[[#This Row],[price]]*$L$3, IF(E11218="Massachusetts", Table1[[#This Row],[price]]*$L$2, 1))</f>
        <v>620000</v>
      </c>
    </row>
    <row r="11219" spans="1:9" x14ac:dyDescent="0.25">
      <c r="A11219" s="2">
        <v>41895</v>
      </c>
      <c r="B11219" s="1">
        <f t="shared" si="350"/>
        <v>2014</v>
      </c>
      <c r="C11219" s="1">
        <f t="shared" si="351"/>
        <v>3</v>
      </c>
      <c r="D11219">
        <v>2914</v>
      </c>
      <c r="E11219" t="s">
        <v>36</v>
      </c>
      <c r="F11219" s="4">
        <v>671000</v>
      </c>
      <c r="G11219" t="s">
        <v>5</v>
      </c>
      <c r="H11219">
        <v>5</v>
      </c>
      <c r="I11219" s="4">
        <f>IF(E11219="Rhode Island", Table1[[#This Row],[price]]*$L$3, IF(E11219="Massachusetts", Table1[[#This Row],[price]]*$L$2, 1))</f>
        <v>671000</v>
      </c>
    </row>
    <row r="11220" spans="1:9" x14ac:dyDescent="0.25">
      <c r="A11220" s="2">
        <v>41895</v>
      </c>
      <c r="B11220" s="1">
        <f t="shared" si="350"/>
        <v>2014</v>
      </c>
      <c r="C11220" s="1">
        <f t="shared" si="351"/>
        <v>3</v>
      </c>
      <c r="D11220">
        <v>2614</v>
      </c>
      <c r="E11220" t="s">
        <v>37</v>
      </c>
      <c r="F11220" s="4">
        <v>675000</v>
      </c>
      <c r="G11220" t="s">
        <v>5</v>
      </c>
      <c r="H11220">
        <v>4</v>
      </c>
      <c r="I11220" s="4">
        <f>IF(E11220="Rhode Island", Table1[[#This Row],[price]]*$L$3, IF(E11220="Massachusetts", Table1[[#This Row],[price]]*$L$2, 1))</f>
        <v>675000</v>
      </c>
    </row>
    <row r="11221" spans="1:9" x14ac:dyDescent="0.25">
      <c r="A11221" s="2">
        <v>41895</v>
      </c>
      <c r="B11221" s="1">
        <f t="shared" si="350"/>
        <v>2014</v>
      </c>
      <c r="C11221" s="1">
        <f t="shared" si="351"/>
        <v>3</v>
      </c>
      <c r="D11221">
        <v>2612</v>
      </c>
      <c r="E11221" t="s">
        <v>37</v>
      </c>
      <c r="F11221" s="4">
        <v>720000</v>
      </c>
      <c r="G11221" t="s">
        <v>5</v>
      </c>
      <c r="H11221">
        <v>4</v>
      </c>
      <c r="I11221" s="4">
        <f>IF(E11221="Rhode Island", Table1[[#This Row],[price]]*$L$3, IF(E11221="Massachusetts", Table1[[#This Row],[price]]*$L$2, 1))</f>
        <v>720000</v>
      </c>
    </row>
    <row r="11222" spans="1:9" x14ac:dyDescent="0.25">
      <c r="A11222" s="2">
        <v>41895</v>
      </c>
      <c r="B11222" s="1">
        <f t="shared" si="350"/>
        <v>2014</v>
      </c>
      <c r="C11222" s="1">
        <f t="shared" si="351"/>
        <v>3</v>
      </c>
      <c r="D11222">
        <v>2607</v>
      </c>
      <c r="E11222" t="s">
        <v>37</v>
      </c>
      <c r="F11222" s="4">
        <v>900000</v>
      </c>
      <c r="G11222" t="s">
        <v>5</v>
      </c>
      <c r="H11222">
        <v>4</v>
      </c>
      <c r="I11222" s="4">
        <f>IF(E11222="Rhode Island", Table1[[#This Row],[price]]*$L$3, IF(E11222="Massachusetts", Table1[[#This Row],[price]]*$L$2, 1))</f>
        <v>900000</v>
      </c>
    </row>
    <row r="11223" spans="1:9" x14ac:dyDescent="0.25">
      <c r="A11223" s="2">
        <v>41895</v>
      </c>
      <c r="B11223" s="1">
        <f t="shared" si="350"/>
        <v>2014</v>
      </c>
      <c r="C11223" s="1">
        <f t="shared" si="351"/>
        <v>3</v>
      </c>
      <c r="D11223">
        <v>2605</v>
      </c>
      <c r="E11223" t="s">
        <v>37</v>
      </c>
      <c r="F11223" s="4">
        <v>970000</v>
      </c>
      <c r="G11223" t="s">
        <v>5</v>
      </c>
      <c r="H11223">
        <v>3</v>
      </c>
      <c r="I11223" s="4">
        <f>IF(E11223="Rhode Island", Table1[[#This Row],[price]]*$L$3, IF(E11223="Massachusetts", Table1[[#This Row],[price]]*$L$2, 1))</f>
        <v>970000</v>
      </c>
    </row>
    <row r="11224" spans="1:9" x14ac:dyDescent="0.25">
      <c r="A11224" s="2">
        <v>41895</v>
      </c>
      <c r="B11224" s="1">
        <f t="shared" si="350"/>
        <v>2014</v>
      </c>
      <c r="C11224" s="1">
        <f t="shared" si="351"/>
        <v>3</v>
      </c>
      <c r="D11224">
        <v>2600</v>
      </c>
      <c r="E11224" t="s">
        <v>37</v>
      </c>
      <c r="F11224" s="4">
        <v>1260000</v>
      </c>
      <c r="G11224" t="s">
        <v>5</v>
      </c>
      <c r="H11224">
        <v>5</v>
      </c>
      <c r="I11224" s="4">
        <f>IF(E11224="Rhode Island", Table1[[#This Row],[price]]*$L$3, IF(E11224="Massachusetts", Table1[[#This Row],[price]]*$L$2, 1))</f>
        <v>1260000</v>
      </c>
    </row>
    <row r="11225" spans="1:9" x14ac:dyDescent="0.25">
      <c r="A11225" s="2">
        <v>41895</v>
      </c>
      <c r="B11225" s="1">
        <f t="shared" si="350"/>
        <v>2014</v>
      </c>
      <c r="C11225" s="1">
        <f t="shared" si="351"/>
        <v>3</v>
      </c>
      <c r="D11225">
        <v>2605</v>
      </c>
      <c r="E11225" t="s">
        <v>37</v>
      </c>
      <c r="F11225" s="4">
        <v>1290000</v>
      </c>
      <c r="G11225" t="s">
        <v>5</v>
      </c>
      <c r="H11225">
        <v>4</v>
      </c>
      <c r="I11225" s="4">
        <f>IF(E11225="Rhode Island", Table1[[#This Row],[price]]*$L$3, IF(E11225="Massachusetts", Table1[[#This Row],[price]]*$L$2, 1))</f>
        <v>1290000</v>
      </c>
    </row>
    <row r="11226" spans="1:9" x14ac:dyDescent="0.25">
      <c r="A11226" s="2">
        <v>41895</v>
      </c>
      <c r="B11226" s="1">
        <f t="shared" si="350"/>
        <v>2014</v>
      </c>
      <c r="C11226" s="1">
        <f t="shared" si="351"/>
        <v>3</v>
      </c>
      <c r="D11226">
        <v>2605</v>
      </c>
      <c r="E11226" t="s">
        <v>37</v>
      </c>
      <c r="F11226" s="4">
        <v>1297500</v>
      </c>
      <c r="G11226" t="s">
        <v>5</v>
      </c>
      <c r="H11226">
        <v>5</v>
      </c>
      <c r="I11226" s="4">
        <f>IF(E11226="Rhode Island", Table1[[#This Row],[price]]*$L$3, IF(E11226="Massachusetts", Table1[[#This Row],[price]]*$L$2, 1))</f>
        <v>1297500</v>
      </c>
    </row>
    <row r="11227" spans="1:9" x14ac:dyDescent="0.25">
      <c r="A11227" s="2">
        <v>41897</v>
      </c>
      <c r="B11227" s="1">
        <f t="shared" si="350"/>
        <v>2014</v>
      </c>
      <c r="C11227" s="1">
        <f t="shared" si="351"/>
        <v>3</v>
      </c>
      <c r="D11227">
        <v>2905</v>
      </c>
      <c r="E11227" t="s">
        <v>36</v>
      </c>
      <c r="F11227" s="4">
        <v>429000</v>
      </c>
      <c r="G11227" t="s">
        <v>5</v>
      </c>
      <c r="H11227">
        <v>4</v>
      </c>
      <c r="I11227" s="4">
        <f>IF(E11227="Rhode Island", Table1[[#This Row],[price]]*$L$3, IF(E11227="Massachusetts", Table1[[#This Row],[price]]*$L$2, 1))</f>
        <v>429000</v>
      </c>
    </row>
    <row r="11228" spans="1:9" x14ac:dyDescent="0.25">
      <c r="A11228" s="2">
        <v>41897</v>
      </c>
      <c r="B11228" s="1">
        <f t="shared" si="350"/>
        <v>2014</v>
      </c>
      <c r="C11228" s="1">
        <f t="shared" si="351"/>
        <v>3</v>
      </c>
      <c r="D11228">
        <v>2615</v>
      </c>
      <c r="E11228" t="s">
        <v>37</v>
      </c>
      <c r="F11228" s="4">
        <v>457500</v>
      </c>
      <c r="G11228" t="s">
        <v>5</v>
      </c>
      <c r="H11228">
        <v>3</v>
      </c>
      <c r="I11228" s="4">
        <f>IF(E11228="Rhode Island", Table1[[#This Row],[price]]*$L$3, IF(E11228="Massachusetts", Table1[[#This Row],[price]]*$L$2, 1))</f>
        <v>457500</v>
      </c>
    </row>
    <row r="11229" spans="1:9" x14ac:dyDescent="0.25">
      <c r="A11229" s="2">
        <v>41897</v>
      </c>
      <c r="B11229" s="1">
        <f t="shared" si="350"/>
        <v>2014</v>
      </c>
      <c r="C11229" s="1">
        <f t="shared" si="351"/>
        <v>3</v>
      </c>
      <c r="D11229">
        <v>2904</v>
      </c>
      <c r="E11229" t="s">
        <v>36</v>
      </c>
      <c r="F11229" s="4">
        <v>465000</v>
      </c>
      <c r="G11229" t="s">
        <v>5</v>
      </c>
      <c r="H11229">
        <v>3</v>
      </c>
      <c r="I11229" s="4">
        <f>IF(E11229="Rhode Island", Table1[[#This Row],[price]]*$L$3, IF(E11229="Massachusetts", Table1[[#This Row],[price]]*$L$2, 1))</f>
        <v>465000</v>
      </c>
    </row>
    <row r="11230" spans="1:9" x14ac:dyDescent="0.25">
      <c r="A11230" s="2">
        <v>41897</v>
      </c>
      <c r="B11230" s="1">
        <f t="shared" si="350"/>
        <v>2014</v>
      </c>
      <c r="C11230" s="1">
        <f t="shared" si="351"/>
        <v>3</v>
      </c>
      <c r="D11230">
        <v>2905</v>
      </c>
      <c r="E11230" t="s">
        <v>36</v>
      </c>
      <c r="F11230" s="4">
        <v>475000</v>
      </c>
      <c r="G11230" t="s">
        <v>5</v>
      </c>
      <c r="H11230">
        <v>4</v>
      </c>
      <c r="I11230" s="4">
        <f>IF(E11230="Rhode Island", Table1[[#This Row],[price]]*$L$3, IF(E11230="Massachusetts", Table1[[#This Row],[price]]*$L$2, 1))</f>
        <v>475000</v>
      </c>
    </row>
    <row r="11231" spans="1:9" x14ac:dyDescent="0.25">
      <c r="A11231" s="2">
        <v>41897</v>
      </c>
      <c r="B11231" s="1">
        <f t="shared" si="350"/>
        <v>2014</v>
      </c>
      <c r="C11231" s="1">
        <f t="shared" si="351"/>
        <v>3</v>
      </c>
      <c r="D11231">
        <v>2914</v>
      </c>
      <c r="E11231" t="s">
        <v>36</v>
      </c>
      <c r="F11231" s="4">
        <v>518000</v>
      </c>
      <c r="G11231" t="s">
        <v>5</v>
      </c>
      <c r="H11231">
        <v>4</v>
      </c>
      <c r="I11231" s="4">
        <f>IF(E11231="Rhode Island", Table1[[#This Row],[price]]*$L$3, IF(E11231="Massachusetts", Table1[[#This Row],[price]]*$L$2, 1))</f>
        <v>518000</v>
      </c>
    </row>
    <row r="11232" spans="1:9" x14ac:dyDescent="0.25">
      <c r="A11232" s="2">
        <v>41897</v>
      </c>
      <c r="B11232" s="1">
        <f t="shared" si="350"/>
        <v>2014</v>
      </c>
      <c r="C11232" s="1">
        <f t="shared" si="351"/>
        <v>3</v>
      </c>
      <c r="D11232">
        <v>2906</v>
      </c>
      <c r="E11232" t="s">
        <v>36</v>
      </c>
      <c r="F11232" s="4">
        <v>535000</v>
      </c>
      <c r="G11232" t="s">
        <v>5</v>
      </c>
      <c r="H11232">
        <v>4</v>
      </c>
      <c r="I11232" s="4">
        <f>IF(E11232="Rhode Island", Table1[[#This Row],[price]]*$L$3, IF(E11232="Massachusetts", Table1[[#This Row],[price]]*$L$2, 1))</f>
        <v>535000</v>
      </c>
    </row>
    <row r="11233" spans="1:9" x14ac:dyDescent="0.25">
      <c r="A11233" s="2">
        <v>41897</v>
      </c>
      <c r="B11233" s="1">
        <f t="shared" si="350"/>
        <v>2014</v>
      </c>
      <c r="C11233" s="1">
        <f t="shared" si="351"/>
        <v>3</v>
      </c>
      <c r="D11233">
        <v>2611</v>
      </c>
      <c r="E11233" t="s">
        <v>37</v>
      </c>
      <c r="F11233" s="4">
        <v>585000</v>
      </c>
      <c r="G11233" t="s">
        <v>5</v>
      </c>
      <c r="H11233">
        <v>4</v>
      </c>
      <c r="I11233" s="4">
        <f>IF(E11233="Rhode Island", Table1[[#This Row],[price]]*$L$3, IF(E11233="Massachusetts", Table1[[#This Row],[price]]*$L$2, 1))</f>
        <v>585000</v>
      </c>
    </row>
    <row r="11234" spans="1:9" x14ac:dyDescent="0.25">
      <c r="A11234" s="2">
        <v>41897</v>
      </c>
      <c r="B11234" s="1">
        <f t="shared" si="350"/>
        <v>2014</v>
      </c>
      <c r="C11234" s="1">
        <f t="shared" si="351"/>
        <v>3</v>
      </c>
      <c r="D11234">
        <v>2602</v>
      </c>
      <c r="E11234" t="s">
        <v>37</v>
      </c>
      <c r="F11234" s="4">
        <v>336000</v>
      </c>
      <c r="G11234" t="s">
        <v>6</v>
      </c>
      <c r="H11234">
        <v>2</v>
      </c>
      <c r="I11234" s="4">
        <f>IF(E11234="Rhode Island", Table1[[#This Row],[price]]*$L$3, IF(E11234="Massachusetts", Table1[[#This Row],[price]]*$L$2, 1))</f>
        <v>336000</v>
      </c>
    </row>
    <row r="11235" spans="1:9" x14ac:dyDescent="0.25">
      <c r="A11235" s="2">
        <v>41897</v>
      </c>
      <c r="B11235" s="1">
        <f t="shared" si="350"/>
        <v>2014</v>
      </c>
      <c r="C11235" s="1">
        <f t="shared" si="351"/>
        <v>3</v>
      </c>
      <c r="D11235">
        <v>2913</v>
      </c>
      <c r="E11235" t="s">
        <v>36</v>
      </c>
      <c r="F11235" s="4">
        <v>337000</v>
      </c>
      <c r="G11235" t="s">
        <v>6</v>
      </c>
      <c r="H11235">
        <v>2</v>
      </c>
      <c r="I11235" s="4">
        <f>IF(E11235="Rhode Island", Table1[[#This Row],[price]]*$L$3, IF(E11235="Massachusetts", Table1[[#This Row],[price]]*$L$2, 1))</f>
        <v>337000</v>
      </c>
    </row>
    <row r="11236" spans="1:9" x14ac:dyDescent="0.25">
      <c r="A11236" s="2">
        <v>41898</v>
      </c>
      <c r="B11236" s="1">
        <f t="shared" si="350"/>
        <v>2014</v>
      </c>
      <c r="C11236" s="1">
        <f t="shared" si="351"/>
        <v>3</v>
      </c>
      <c r="D11236">
        <v>2903</v>
      </c>
      <c r="E11236" t="s">
        <v>36</v>
      </c>
      <c r="F11236" s="4">
        <v>360000</v>
      </c>
      <c r="G11236" t="s">
        <v>5</v>
      </c>
      <c r="H11236">
        <v>2</v>
      </c>
      <c r="I11236" s="4">
        <f>IF(E11236="Rhode Island", Table1[[#This Row],[price]]*$L$3, IF(E11236="Massachusetts", Table1[[#This Row],[price]]*$L$2, 1))</f>
        <v>360000</v>
      </c>
    </row>
    <row r="11237" spans="1:9" x14ac:dyDescent="0.25">
      <c r="A11237" s="2">
        <v>41898</v>
      </c>
      <c r="B11237" s="1">
        <f t="shared" si="350"/>
        <v>2014</v>
      </c>
      <c r="C11237" s="1">
        <f t="shared" si="351"/>
        <v>3</v>
      </c>
      <c r="D11237">
        <v>2611</v>
      </c>
      <c r="E11237" t="s">
        <v>37</v>
      </c>
      <c r="F11237" s="4">
        <v>381000</v>
      </c>
      <c r="G11237" t="s">
        <v>5</v>
      </c>
      <c r="H11237">
        <v>4</v>
      </c>
      <c r="I11237" s="4">
        <f>IF(E11237="Rhode Island", Table1[[#This Row],[price]]*$L$3, IF(E11237="Massachusetts", Table1[[#This Row],[price]]*$L$2, 1))</f>
        <v>381000</v>
      </c>
    </row>
    <row r="11238" spans="1:9" x14ac:dyDescent="0.25">
      <c r="A11238" s="2">
        <v>41898</v>
      </c>
      <c r="B11238" s="1">
        <f t="shared" si="350"/>
        <v>2014</v>
      </c>
      <c r="C11238" s="1">
        <f t="shared" si="351"/>
        <v>3</v>
      </c>
      <c r="D11238">
        <v>2615</v>
      </c>
      <c r="E11238" t="s">
        <v>37</v>
      </c>
      <c r="F11238" s="4">
        <v>384500</v>
      </c>
      <c r="G11238" t="s">
        <v>5</v>
      </c>
      <c r="H11238">
        <v>3</v>
      </c>
      <c r="I11238" s="4">
        <f>IF(E11238="Rhode Island", Table1[[#This Row],[price]]*$L$3, IF(E11238="Massachusetts", Table1[[#This Row],[price]]*$L$2, 1))</f>
        <v>384500</v>
      </c>
    </row>
    <row r="11239" spans="1:9" x14ac:dyDescent="0.25">
      <c r="A11239" s="2">
        <v>41898</v>
      </c>
      <c r="B11239" s="1">
        <f t="shared" si="350"/>
        <v>2014</v>
      </c>
      <c r="C11239" s="1">
        <f t="shared" si="351"/>
        <v>3</v>
      </c>
      <c r="D11239">
        <v>2615</v>
      </c>
      <c r="E11239" t="s">
        <v>37</v>
      </c>
      <c r="F11239" s="4">
        <v>432500</v>
      </c>
      <c r="G11239" t="s">
        <v>5</v>
      </c>
      <c r="H11239">
        <v>4</v>
      </c>
      <c r="I11239" s="4">
        <f>IF(E11239="Rhode Island", Table1[[#This Row],[price]]*$L$3, IF(E11239="Massachusetts", Table1[[#This Row],[price]]*$L$2, 1))</f>
        <v>432500</v>
      </c>
    </row>
    <row r="11240" spans="1:9" x14ac:dyDescent="0.25">
      <c r="A11240" s="2">
        <v>41898</v>
      </c>
      <c r="B11240" s="1">
        <f t="shared" si="350"/>
        <v>2014</v>
      </c>
      <c r="C11240" s="1">
        <f t="shared" si="351"/>
        <v>3</v>
      </c>
      <c r="D11240">
        <v>2913</v>
      </c>
      <c r="E11240" t="s">
        <v>36</v>
      </c>
      <c r="F11240" s="4">
        <v>525000</v>
      </c>
      <c r="G11240" t="s">
        <v>5</v>
      </c>
      <c r="H11240">
        <v>4</v>
      </c>
      <c r="I11240" s="4">
        <f>IF(E11240="Rhode Island", Table1[[#This Row],[price]]*$L$3, IF(E11240="Massachusetts", Table1[[#This Row],[price]]*$L$2, 1))</f>
        <v>525000</v>
      </c>
    </row>
    <row r="11241" spans="1:9" x14ac:dyDescent="0.25">
      <c r="A11241" s="2">
        <v>41898</v>
      </c>
      <c r="B11241" s="1">
        <f t="shared" si="350"/>
        <v>2014</v>
      </c>
      <c r="C11241" s="1">
        <f t="shared" si="351"/>
        <v>3</v>
      </c>
      <c r="D11241">
        <v>2903</v>
      </c>
      <c r="E11241" t="s">
        <v>36</v>
      </c>
      <c r="F11241" s="4">
        <v>545000</v>
      </c>
      <c r="G11241" t="s">
        <v>5</v>
      </c>
      <c r="H11241">
        <v>4</v>
      </c>
      <c r="I11241" s="4">
        <f>IF(E11241="Rhode Island", Table1[[#This Row],[price]]*$L$3, IF(E11241="Massachusetts", Table1[[#This Row],[price]]*$L$2, 1))</f>
        <v>545000</v>
      </c>
    </row>
    <row r="11242" spans="1:9" x14ac:dyDescent="0.25">
      <c r="A11242" s="2">
        <v>41898</v>
      </c>
      <c r="B11242" s="1">
        <f t="shared" si="350"/>
        <v>2014</v>
      </c>
      <c r="C11242" s="1">
        <f t="shared" si="351"/>
        <v>3</v>
      </c>
      <c r="D11242">
        <v>2904</v>
      </c>
      <c r="E11242" t="s">
        <v>36</v>
      </c>
      <c r="F11242" s="4">
        <v>648000</v>
      </c>
      <c r="G11242" t="s">
        <v>5</v>
      </c>
      <c r="H11242">
        <v>4</v>
      </c>
      <c r="I11242" s="4">
        <f>IF(E11242="Rhode Island", Table1[[#This Row],[price]]*$L$3, IF(E11242="Massachusetts", Table1[[#This Row],[price]]*$L$2, 1))</f>
        <v>648000</v>
      </c>
    </row>
    <row r="11243" spans="1:9" x14ac:dyDescent="0.25">
      <c r="A11243" s="2">
        <v>41898</v>
      </c>
      <c r="B11243" s="1">
        <f t="shared" si="350"/>
        <v>2014</v>
      </c>
      <c r="C11243" s="1">
        <f t="shared" si="351"/>
        <v>3</v>
      </c>
      <c r="D11243">
        <v>2914</v>
      </c>
      <c r="E11243" t="s">
        <v>36</v>
      </c>
      <c r="F11243" s="4">
        <v>650000</v>
      </c>
      <c r="G11243" t="s">
        <v>5</v>
      </c>
      <c r="H11243">
        <v>4</v>
      </c>
      <c r="I11243" s="4">
        <f>IF(E11243="Rhode Island", Table1[[#This Row],[price]]*$L$3, IF(E11243="Massachusetts", Table1[[#This Row],[price]]*$L$2, 1))</f>
        <v>650000</v>
      </c>
    </row>
    <row r="11244" spans="1:9" x14ac:dyDescent="0.25">
      <c r="A11244" s="2">
        <v>41898</v>
      </c>
      <c r="B11244" s="1">
        <f t="shared" si="350"/>
        <v>2014</v>
      </c>
      <c r="C11244" s="1">
        <f t="shared" si="351"/>
        <v>3</v>
      </c>
      <c r="D11244">
        <v>2617</v>
      </c>
      <c r="E11244" t="s">
        <v>37</v>
      </c>
      <c r="F11244" s="4">
        <v>300000</v>
      </c>
      <c r="G11244" t="s">
        <v>6</v>
      </c>
      <c r="H11244">
        <v>1</v>
      </c>
      <c r="I11244" s="4">
        <f>IF(E11244="Rhode Island", Table1[[#This Row],[price]]*$L$3, IF(E11244="Massachusetts", Table1[[#This Row],[price]]*$L$2, 1))</f>
        <v>300000</v>
      </c>
    </row>
    <row r="11245" spans="1:9" x14ac:dyDescent="0.25">
      <c r="A11245" s="2">
        <v>41899</v>
      </c>
      <c r="B11245" s="1">
        <f t="shared" si="350"/>
        <v>2014</v>
      </c>
      <c r="C11245" s="1">
        <f t="shared" si="351"/>
        <v>3</v>
      </c>
      <c r="D11245">
        <v>2615</v>
      </c>
      <c r="E11245" t="s">
        <v>37</v>
      </c>
      <c r="F11245" s="4">
        <v>405000</v>
      </c>
      <c r="G11245" t="s">
        <v>5</v>
      </c>
      <c r="H11245">
        <v>3</v>
      </c>
      <c r="I11245" s="4">
        <f>IF(E11245="Rhode Island", Table1[[#This Row],[price]]*$L$3, IF(E11245="Massachusetts", Table1[[#This Row],[price]]*$L$2, 1))</f>
        <v>405000</v>
      </c>
    </row>
    <row r="11246" spans="1:9" x14ac:dyDescent="0.25">
      <c r="A11246" s="2">
        <v>41899</v>
      </c>
      <c r="B11246" s="1">
        <f t="shared" si="350"/>
        <v>2014</v>
      </c>
      <c r="C11246" s="1">
        <f t="shared" si="351"/>
        <v>3</v>
      </c>
      <c r="D11246">
        <v>2615</v>
      </c>
      <c r="E11246" t="s">
        <v>37</v>
      </c>
      <c r="F11246" s="4">
        <v>467000</v>
      </c>
      <c r="G11246" t="s">
        <v>5</v>
      </c>
      <c r="H11246">
        <v>4</v>
      </c>
      <c r="I11246" s="4">
        <f>IF(E11246="Rhode Island", Table1[[#This Row],[price]]*$L$3, IF(E11246="Massachusetts", Table1[[#This Row],[price]]*$L$2, 1))</f>
        <v>467000</v>
      </c>
    </row>
    <row r="11247" spans="1:9" x14ac:dyDescent="0.25">
      <c r="A11247" s="2">
        <v>41899</v>
      </c>
      <c r="B11247" s="1">
        <f t="shared" si="350"/>
        <v>2014</v>
      </c>
      <c r="C11247" s="1">
        <f t="shared" si="351"/>
        <v>3</v>
      </c>
      <c r="D11247">
        <v>2913</v>
      </c>
      <c r="E11247" t="s">
        <v>36</v>
      </c>
      <c r="F11247" s="4">
        <v>670000</v>
      </c>
      <c r="G11247" t="s">
        <v>5</v>
      </c>
      <c r="H11247">
        <v>4</v>
      </c>
      <c r="I11247" s="4">
        <f>IF(E11247="Rhode Island", Table1[[#This Row],[price]]*$L$3, IF(E11247="Massachusetts", Table1[[#This Row],[price]]*$L$2, 1))</f>
        <v>670000</v>
      </c>
    </row>
    <row r="11248" spans="1:9" x14ac:dyDescent="0.25">
      <c r="A11248" s="2">
        <v>41899</v>
      </c>
      <c r="B11248" s="1">
        <f t="shared" si="350"/>
        <v>2014</v>
      </c>
      <c r="C11248" s="1">
        <f t="shared" si="351"/>
        <v>3</v>
      </c>
      <c r="D11248">
        <v>2602</v>
      </c>
      <c r="E11248" t="s">
        <v>37</v>
      </c>
      <c r="F11248" s="4">
        <v>716000</v>
      </c>
      <c r="G11248" t="s">
        <v>5</v>
      </c>
      <c r="H11248">
        <v>3</v>
      </c>
      <c r="I11248" s="4">
        <f>IF(E11248="Rhode Island", Table1[[#This Row],[price]]*$L$3, IF(E11248="Massachusetts", Table1[[#This Row],[price]]*$L$2, 1))</f>
        <v>716000</v>
      </c>
    </row>
    <row r="11249" spans="1:9" x14ac:dyDescent="0.25">
      <c r="A11249" s="2">
        <v>41899</v>
      </c>
      <c r="B11249" s="1">
        <f t="shared" si="350"/>
        <v>2014</v>
      </c>
      <c r="C11249" s="1">
        <f t="shared" si="351"/>
        <v>3</v>
      </c>
      <c r="D11249">
        <v>2602</v>
      </c>
      <c r="E11249" t="s">
        <v>37</v>
      </c>
      <c r="F11249" s="4">
        <v>862000</v>
      </c>
      <c r="G11249" t="s">
        <v>5</v>
      </c>
      <c r="H11249">
        <v>4</v>
      </c>
      <c r="I11249" s="4">
        <f>IF(E11249="Rhode Island", Table1[[#This Row],[price]]*$L$3, IF(E11249="Massachusetts", Table1[[#This Row],[price]]*$L$2, 1))</f>
        <v>862000</v>
      </c>
    </row>
    <row r="11250" spans="1:9" x14ac:dyDescent="0.25">
      <c r="A11250" s="2">
        <v>41899</v>
      </c>
      <c r="B11250" s="1">
        <f t="shared" si="350"/>
        <v>2014</v>
      </c>
      <c r="C11250" s="1">
        <f t="shared" si="351"/>
        <v>3</v>
      </c>
      <c r="D11250">
        <v>2617</v>
      </c>
      <c r="E11250" t="s">
        <v>37</v>
      </c>
      <c r="F11250" s="4">
        <v>276000</v>
      </c>
      <c r="G11250" t="s">
        <v>6</v>
      </c>
      <c r="H11250">
        <v>1</v>
      </c>
      <c r="I11250" s="4">
        <f>IF(E11250="Rhode Island", Table1[[#This Row],[price]]*$L$3, IF(E11250="Massachusetts", Table1[[#This Row],[price]]*$L$2, 1))</f>
        <v>276000</v>
      </c>
    </row>
    <row r="11251" spans="1:9" x14ac:dyDescent="0.25">
      <c r="A11251" s="2">
        <v>41899</v>
      </c>
      <c r="B11251" s="1">
        <f t="shared" si="350"/>
        <v>2014</v>
      </c>
      <c r="C11251" s="1">
        <f t="shared" si="351"/>
        <v>3</v>
      </c>
      <c r="D11251">
        <v>2612</v>
      </c>
      <c r="E11251" t="s">
        <v>37</v>
      </c>
      <c r="F11251" s="4">
        <v>449000</v>
      </c>
      <c r="G11251" t="s">
        <v>6</v>
      </c>
      <c r="H11251">
        <v>3</v>
      </c>
      <c r="I11251" s="4">
        <f>IF(E11251="Rhode Island", Table1[[#This Row],[price]]*$L$3, IF(E11251="Massachusetts", Table1[[#This Row],[price]]*$L$2, 1))</f>
        <v>449000</v>
      </c>
    </row>
    <row r="11252" spans="1:9" x14ac:dyDescent="0.25">
      <c r="A11252" s="2">
        <v>41899</v>
      </c>
      <c r="B11252" s="1">
        <f t="shared" si="350"/>
        <v>2014</v>
      </c>
      <c r="C11252" s="1">
        <f t="shared" si="351"/>
        <v>3</v>
      </c>
      <c r="D11252">
        <v>2606</v>
      </c>
      <c r="E11252" t="s">
        <v>37</v>
      </c>
      <c r="F11252" s="4">
        <v>648000</v>
      </c>
      <c r="G11252" t="s">
        <v>6</v>
      </c>
      <c r="H11252">
        <v>3</v>
      </c>
      <c r="I11252" s="4">
        <f>IF(E11252="Rhode Island", Table1[[#This Row],[price]]*$L$3, IF(E11252="Massachusetts", Table1[[#This Row],[price]]*$L$2, 1))</f>
        <v>648000</v>
      </c>
    </row>
    <row r="11253" spans="1:9" x14ac:dyDescent="0.25">
      <c r="A11253" s="2">
        <v>41900</v>
      </c>
      <c r="B11253" s="1">
        <f t="shared" si="350"/>
        <v>2014</v>
      </c>
      <c r="C11253" s="1">
        <f t="shared" si="351"/>
        <v>3</v>
      </c>
      <c r="D11253">
        <v>2913</v>
      </c>
      <c r="E11253" t="s">
        <v>36</v>
      </c>
      <c r="F11253" s="4">
        <v>385000</v>
      </c>
      <c r="G11253" t="s">
        <v>5</v>
      </c>
      <c r="H11253">
        <v>3</v>
      </c>
      <c r="I11253" s="4">
        <f>IF(E11253="Rhode Island", Table1[[#This Row],[price]]*$L$3, IF(E11253="Massachusetts", Table1[[#This Row],[price]]*$L$2, 1))</f>
        <v>385000</v>
      </c>
    </row>
    <row r="11254" spans="1:9" x14ac:dyDescent="0.25">
      <c r="A11254" s="2">
        <v>41900</v>
      </c>
      <c r="B11254" s="1">
        <f t="shared" si="350"/>
        <v>2014</v>
      </c>
      <c r="C11254" s="1">
        <f t="shared" si="351"/>
        <v>3</v>
      </c>
      <c r="D11254">
        <v>2615</v>
      </c>
      <c r="E11254" t="s">
        <v>37</v>
      </c>
      <c r="F11254" s="4">
        <v>427500</v>
      </c>
      <c r="G11254" t="s">
        <v>5</v>
      </c>
      <c r="H11254">
        <v>3</v>
      </c>
      <c r="I11254" s="4">
        <f>IF(E11254="Rhode Island", Table1[[#This Row],[price]]*$L$3, IF(E11254="Massachusetts", Table1[[#This Row],[price]]*$L$2, 1))</f>
        <v>427500</v>
      </c>
    </row>
    <row r="11255" spans="1:9" x14ac:dyDescent="0.25">
      <c r="A11255" s="2">
        <v>41900</v>
      </c>
      <c r="B11255" s="1">
        <f t="shared" si="350"/>
        <v>2014</v>
      </c>
      <c r="C11255" s="1">
        <f t="shared" si="351"/>
        <v>3</v>
      </c>
      <c r="D11255">
        <v>2614</v>
      </c>
      <c r="E11255" t="s">
        <v>37</v>
      </c>
      <c r="F11255" s="4">
        <v>460000</v>
      </c>
      <c r="G11255" t="s">
        <v>5</v>
      </c>
      <c r="H11255">
        <v>3</v>
      </c>
      <c r="I11255" s="4">
        <f>IF(E11255="Rhode Island", Table1[[#This Row],[price]]*$L$3, IF(E11255="Massachusetts", Table1[[#This Row],[price]]*$L$2, 1))</f>
        <v>460000</v>
      </c>
    </row>
    <row r="11256" spans="1:9" x14ac:dyDescent="0.25">
      <c r="A11256" s="2">
        <v>41900</v>
      </c>
      <c r="B11256" s="1">
        <f t="shared" si="350"/>
        <v>2014</v>
      </c>
      <c r="C11256" s="1">
        <f t="shared" si="351"/>
        <v>3</v>
      </c>
      <c r="D11256">
        <v>2617</v>
      </c>
      <c r="E11256" t="s">
        <v>37</v>
      </c>
      <c r="F11256" s="4">
        <v>496000</v>
      </c>
      <c r="G11256" t="s">
        <v>5</v>
      </c>
      <c r="H11256">
        <v>3</v>
      </c>
      <c r="I11256" s="4">
        <f>IF(E11256="Rhode Island", Table1[[#This Row],[price]]*$L$3, IF(E11256="Massachusetts", Table1[[#This Row],[price]]*$L$2, 1))</f>
        <v>496000</v>
      </c>
    </row>
    <row r="11257" spans="1:9" x14ac:dyDescent="0.25">
      <c r="A11257" s="2">
        <v>41900</v>
      </c>
      <c r="B11257" s="1">
        <f t="shared" si="350"/>
        <v>2014</v>
      </c>
      <c r="C11257" s="1">
        <f t="shared" si="351"/>
        <v>3</v>
      </c>
      <c r="D11257">
        <v>2913</v>
      </c>
      <c r="E11257" t="s">
        <v>36</v>
      </c>
      <c r="F11257" s="4">
        <v>505000</v>
      </c>
      <c r="G11257" t="s">
        <v>5</v>
      </c>
      <c r="H11257">
        <v>4</v>
      </c>
      <c r="I11257" s="4">
        <f>IF(E11257="Rhode Island", Table1[[#This Row],[price]]*$L$3, IF(E11257="Massachusetts", Table1[[#This Row],[price]]*$L$2, 1))</f>
        <v>505000</v>
      </c>
    </row>
    <row r="11258" spans="1:9" x14ac:dyDescent="0.25">
      <c r="A11258" s="2">
        <v>41900</v>
      </c>
      <c r="B11258" s="1">
        <f t="shared" si="350"/>
        <v>2014</v>
      </c>
      <c r="C11258" s="1">
        <f t="shared" si="351"/>
        <v>3</v>
      </c>
      <c r="D11258">
        <v>2602</v>
      </c>
      <c r="E11258" t="s">
        <v>37</v>
      </c>
      <c r="F11258" s="4">
        <v>552000</v>
      </c>
      <c r="G11258" t="s">
        <v>5</v>
      </c>
      <c r="H11258">
        <v>3</v>
      </c>
      <c r="I11258" s="4">
        <f>IF(E11258="Rhode Island", Table1[[#This Row],[price]]*$L$3, IF(E11258="Massachusetts", Table1[[#This Row],[price]]*$L$2, 1))</f>
        <v>552000</v>
      </c>
    </row>
    <row r="11259" spans="1:9" x14ac:dyDescent="0.25">
      <c r="A11259" s="2">
        <v>41900</v>
      </c>
      <c r="B11259" s="1">
        <f t="shared" si="350"/>
        <v>2014</v>
      </c>
      <c r="C11259" s="1">
        <f t="shared" si="351"/>
        <v>3</v>
      </c>
      <c r="D11259">
        <v>2611</v>
      </c>
      <c r="E11259" t="s">
        <v>37</v>
      </c>
      <c r="F11259" s="4">
        <v>570000</v>
      </c>
      <c r="G11259" t="s">
        <v>5</v>
      </c>
      <c r="H11259">
        <v>3</v>
      </c>
      <c r="I11259" s="4">
        <f>IF(E11259="Rhode Island", Table1[[#This Row],[price]]*$L$3, IF(E11259="Massachusetts", Table1[[#This Row],[price]]*$L$2, 1))</f>
        <v>570000</v>
      </c>
    </row>
    <row r="11260" spans="1:9" x14ac:dyDescent="0.25">
      <c r="A11260" s="2">
        <v>41900</v>
      </c>
      <c r="B11260" s="1">
        <f t="shared" si="350"/>
        <v>2014</v>
      </c>
      <c r="C11260" s="1">
        <f t="shared" si="351"/>
        <v>3</v>
      </c>
      <c r="D11260">
        <v>2914</v>
      </c>
      <c r="E11260" t="s">
        <v>36</v>
      </c>
      <c r="F11260" s="4">
        <v>600000</v>
      </c>
      <c r="G11260" t="s">
        <v>5</v>
      </c>
      <c r="H11260">
        <v>4</v>
      </c>
      <c r="I11260" s="4">
        <f>IF(E11260="Rhode Island", Table1[[#This Row],[price]]*$L$3, IF(E11260="Massachusetts", Table1[[#This Row],[price]]*$L$2, 1))</f>
        <v>600000</v>
      </c>
    </row>
    <row r="11261" spans="1:9" x14ac:dyDescent="0.25">
      <c r="A11261" s="2">
        <v>41900</v>
      </c>
      <c r="B11261" s="1">
        <f t="shared" si="350"/>
        <v>2014</v>
      </c>
      <c r="C11261" s="1">
        <f t="shared" si="351"/>
        <v>3</v>
      </c>
      <c r="D11261">
        <v>2606</v>
      </c>
      <c r="E11261" t="s">
        <v>37</v>
      </c>
      <c r="F11261" s="4">
        <v>785000</v>
      </c>
      <c r="G11261" t="s">
        <v>5</v>
      </c>
      <c r="H11261">
        <v>4</v>
      </c>
      <c r="I11261" s="4">
        <f>IF(E11261="Rhode Island", Table1[[#This Row],[price]]*$L$3, IF(E11261="Massachusetts", Table1[[#This Row],[price]]*$L$2, 1))</f>
        <v>785000</v>
      </c>
    </row>
    <row r="11262" spans="1:9" x14ac:dyDescent="0.25">
      <c r="A11262" s="2">
        <v>41900</v>
      </c>
      <c r="B11262" s="1">
        <f t="shared" si="350"/>
        <v>2014</v>
      </c>
      <c r="C11262" s="1">
        <f t="shared" si="351"/>
        <v>3</v>
      </c>
      <c r="D11262">
        <v>2602</v>
      </c>
      <c r="E11262" t="s">
        <v>37</v>
      </c>
      <c r="F11262" s="4">
        <v>798000</v>
      </c>
      <c r="G11262" t="s">
        <v>5</v>
      </c>
      <c r="H11262">
        <v>4</v>
      </c>
      <c r="I11262" s="4">
        <f>IF(E11262="Rhode Island", Table1[[#This Row],[price]]*$L$3, IF(E11262="Massachusetts", Table1[[#This Row],[price]]*$L$2, 1))</f>
        <v>798000</v>
      </c>
    </row>
    <row r="11263" spans="1:9" x14ac:dyDescent="0.25">
      <c r="A11263" s="2">
        <v>41900</v>
      </c>
      <c r="B11263" s="1">
        <f t="shared" si="350"/>
        <v>2014</v>
      </c>
      <c r="C11263" s="1">
        <f t="shared" si="351"/>
        <v>3</v>
      </c>
      <c r="D11263">
        <v>2600</v>
      </c>
      <c r="E11263" t="s">
        <v>37</v>
      </c>
      <c r="F11263" s="4">
        <v>891000</v>
      </c>
      <c r="G11263" t="s">
        <v>5</v>
      </c>
      <c r="H11263">
        <v>4</v>
      </c>
      <c r="I11263" s="4">
        <f>IF(E11263="Rhode Island", Table1[[#This Row],[price]]*$L$3, IF(E11263="Massachusetts", Table1[[#This Row],[price]]*$L$2, 1))</f>
        <v>891000</v>
      </c>
    </row>
    <row r="11264" spans="1:9" x14ac:dyDescent="0.25">
      <c r="A11264" s="2">
        <v>41900</v>
      </c>
      <c r="B11264" s="1">
        <f t="shared" si="350"/>
        <v>2014</v>
      </c>
      <c r="C11264" s="1">
        <f t="shared" si="351"/>
        <v>3</v>
      </c>
      <c r="D11264">
        <v>2600</v>
      </c>
      <c r="E11264" t="s">
        <v>37</v>
      </c>
      <c r="F11264" s="4">
        <v>1370000</v>
      </c>
      <c r="G11264" t="s">
        <v>5</v>
      </c>
      <c r="H11264">
        <v>5</v>
      </c>
      <c r="I11264" s="4">
        <f>IF(E11264="Rhode Island", Table1[[#This Row],[price]]*$L$3, IF(E11264="Massachusetts", Table1[[#This Row],[price]]*$L$2, 1))</f>
        <v>1370000</v>
      </c>
    </row>
    <row r="11265" spans="1:9" x14ac:dyDescent="0.25">
      <c r="A11265" s="2">
        <v>41900</v>
      </c>
      <c r="B11265" s="1">
        <f t="shared" si="350"/>
        <v>2014</v>
      </c>
      <c r="C11265" s="1">
        <f t="shared" si="351"/>
        <v>3</v>
      </c>
      <c r="D11265">
        <v>2612</v>
      </c>
      <c r="E11265" t="s">
        <v>37</v>
      </c>
      <c r="F11265" s="4">
        <v>400000</v>
      </c>
      <c r="G11265" t="s">
        <v>6</v>
      </c>
      <c r="H11265">
        <v>2</v>
      </c>
      <c r="I11265" s="4">
        <f>IF(E11265="Rhode Island", Table1[[#This Row],[price]]*$L$3, IF(E11265="Massachusetts", Table1[[#This Row],[price]]*$L$2, 1))</f>
        <v>400000</v>
      </c>
    </row>
    <row r="11266" spans="1:9" x14ac:dyDescent="0.25">
      <c r="A11266" s="2">
        <v>41901</v>
      </c>
      <c r="B11266" s="1">
        <f t="shared" ref="B11266:B11329" si="352">YEAR(A11266)</f>
        <v>2014</v>
      </c>
      <c r="C11266" s="1">
        <f t="shared" ref="C11266:C11329" si="353">ROUNDUP(MONTH(A11266)/3,0)</f>
        <v>3</v>
      </c>
      <c r="D11266">
        <v>2605</v>
      </c>
      <c r="E11266" t="s">
        <v>37</v>
      </c>
      <c r="F11266" s="4">
        <v>272500</v>
      </c>
      <c r="G11266" t="s">
        <v>5</v>
      </c>
      <c r="H11266">
        <v>1</v>
      </c>
      <c r="I11266" s="4">
        <f>IF(E11266="Rhode Island", Table1[[#This Row],[price]]*$L$3, IF(E11266="Massachusetts", Table1[[#This Row],[price]]*$L$2, 1))</f>
        <v>272500</v>
      </c>
    </row>
    <row r="11267" spans="1:9" x14ac:dyDescent="0.25">
      <c r="A11267" s="2">
        <v>41901</v>
      </c>
      <c r="B11267" s="1">
        <f t="shared" si="352"/>
        <v>2014</v>
      </c>
      <c r="C11267" s="1">
        <f t="shared" si="353"/>
        <v>3</v>
      </c>
      <c r="D11267">
        <v>2913</v>
      </c>
      <c r="E11267" t="s">
        <v>36</v>
      </c>
      <c r="F11267" s="4">
        <v>360000</v>
      </c>
      <c r="G11267" t="s">
        <v>5</v>
      </c>
      <c r="H11267">
        <v>3</v>
      </c>
      <c r="I11267" s="4">
        <f>IF(E11267="Rhode Island", Table1[[#This Row],[price]]*$L$3, IF(E11267="Massachusetts", Table1[[#This Row],[price]]*$L$2, 1))</f>
        <v>360000</v>
      </c>
    </row>
    <row r="11268" spans="1:9" x14ac:dyDescent="0.25">
      <c r="A11268" s="2">
        <v>41901</v>
      </c>
      <c r="B11268" s="1">
        <f t="shared" si="352"/>
        <v>2014</v>
      </c>
      <c r="C11268" s="1">
        <f t="shared" si="353"/>
        <v>3</v>
      </c>
      <c r="D11268">
        <v>2913</v>
      </c>
      <c r="E11268" t="s">
        <v>36</v>
      </c>
      <c r="F11268" s="4">
        <v>421000</v>
      </c>
      <c r="G11268" t="s">
        <v>5</v>
      </c>
      <c r="H11268">
        <v>3</v>
      </c>
      <c r="I11268" s="4">
        <f>IF(E11268="Rhode Island", Table1[[#This Row],[price]]*$L$3, IF(E11268="Massachusetts", Table1[[#This Row],[price]]*$L$2, 1))</f>
        <v>421000</v>
      </c>
    </row>
    <row r="11269" spans="1:9" x14ac:dyDescent="0.25">
      <c r="A11269" s="2">
        <v>41901</v>
      </c>
      <c r="B11269" s="1">
        <f t="shared" si="352"/>
        <v>2014</v>
      </c>
      <c r="C11269" s="1">
        <f t="shared" si="353"/>
        <v>3</v>
      </c>
      <c r="D11269">
        <v>2615</v>
      </c>
      <c r="E11269" t="s">
        <v>37</v>
      </c>
      <c r="F11269" s="4">
        <v>456000</v>
      </c>
      <c r="G11269" t="s">
        <v>5</v>
      </c>
      <c r="H11269">
        <v>3</v>
      </c>
      <c r="I11269" s="4">
        <f>IF(E11269="Rhode Island", Table1[[#This Row],[price]]*$L$3, IF(E11269="Massachusetts", Table1[[#This Row],[price]]*$L$2, 1))</f>
        <v>456000</v>
      </c>
    </row>
    <row r="11270" spans="1:9" x14ac:dyDescent="0.25">
      <c r="A11270" s="2">
        <v>41901</v>
      </c>
      <c r="B11270" s="1">
        <f t="shared" si="352"/>
        <v>2014</v>
      </c>
      <c r="C11270" s="1">
        <f t="shared" si="353"/>
        <v>3</v>
      </c>
      <c r="D11270">
        <v>2905</v>
      </c>
      <c r="E11270" t="s">
        <v>36</v>
      </c>
      <c r="F11270" s="4">
        <v>470000</v>
      </c>
      <c r="G11270" t="s">
        <v>5</v>
      </c>
      <c r="H11270">
        <v>3</v>
      </c>
      <c r="I11270" s="4">
        <f>IF(E11270="Rhode Island", Table1[[#This Row],[price]]*$L$3, IF(E11270="Massachusetts", Table1[[#This Row],[price]]*$L$2, 1))</f>
        <v>470000</v>
      </c>
    </row>
    <row r="11271" spans="1:9" x14ac:dyDescent="0.25">
      <c r="A11271" s="2">
        <v>41901</v>
      </c>
      <c r="B11271" s="1">
        <f t="shared" si="352"/>
        <v>2014</v>
      </c>
      <c r="C11271" s="1">
        <f t="shared" si="353"/>
        <v>3</v>
      </c>
      <c r="D11271">
        <v>2615</v>
      </c>
      <c r="E11271" t="s">
        <v>37</v>
      </c>
      <c r="F11271" s="4">
        <v>475000</v>
      </c>
      <c r="G11271" t="s">
        <v>5</v>
      </c>
      <c r="H11271">
        <v>3</v>
      </c>
      <c r="I11271" s="4">
        <f>IF(E11271="Rhode Island", Table1[[#This Row],[price]]*$L$3, IF(E11271="Massachusetts", Table1[[#This Row],[price]]*$L$2, 1))</f>
        <v>475000</v>
      </c>
    </row>
    <row r="11272" spans="1:9" x14ac:dyDescent="0.25">
      <c r="A11272" s="2">
        <v>41901</v>
      </c>
      <c r="B11272" s="1">
        <f t="shared" si="352"/>
        <v>2014</v>
      </c>
      <c r="C11272" s="1">
        <f t="shared" si="353"/>
        <v>3</v>
      </c>
      <c r="D11272">
        <v>2617</v>
      </c>
      <c r="E11272" t="s">
        <v>37</v>
      </c>
      <c r="F11272" s="4">
        <v>555000</v>
      </c>
      <c r="G11272" t="s">
        <v>5</v>
      </c>
      <c r="H11272">
        <v>4</v>
      </c>
      <c r="I11272" s="4">
        <f>IF(E11272="Rhode Island", Table1[[#This Row],[price]]*$L$3, IF(E11272="Massachusetts", Table1[[#This Row],[price]]*$L$2, 1))</f>
        <v>555000</v>
      </c>
    </row>
    <row r="11273" spans="1:9" x14ac:dyDescent="0.25">
      <c r="A11273" s="2">
        <v>41901</v>
      </c>
      <c r="B11273" s="1">
        <f t="shared" si="352"/>
        <v>2014</v>
      </c>
      <c r="C11273" s="1">
        <f t="shared" si="353"/>
        <v>3</v>
      </c>
      <c r="D11273">
        <v>2602</v>
      </c>
      <c r="E11273" t="s">
        <v>37</v>
      </c>
      <c r="F11273" s="4">
        <v>645000</v>
      </c>
      <c r="G11273" t="s">
        <v>5</v>
      </c>
      <c r="H11273">
        <v>4</v>
      </c>
      <c r="I11273" s="4">
        <f>IF(E11273="Rhode Island", Table1[[#This Row],[price]]*$L$3, IF(E11273="Massachusetts", Table1[[#This Row],[price]]*$L$2, 1))</f>
        <v>645000</v>
      </c>
    </row>
    <row r="11274" spans="1:9" x14ac:dyDescent="0.25">
      <c r="A11274" s="2">
        <v>41901</v>
      </c>
      <c r="B11274" s="1">
        <f t="shared" si="352"/>
        <v>2014</v>
      </c>
      <c r="C11274" s="1">
        <f t="shared" si="353"/>
        <v>3</v>
      </c>
      <c r="D11274">
        <v>2605</v>
      </c>
      <c r="E11274" t="s">
        <v>37</v>
      </c>
      <c r="F11274" s="4">
        <v>1025000</v>
      </c>
      <c r="G11274" t="s">
        <v>5</v>
      </c>
      <c r="H11274">
        <v>5</v>
      </c>
      <c r="I11274" s="4">
        <f>IF(E11274="Rhode Island", Table1[[#This Row],[price]]*$L$3, IF(E11274="Massachusetts", Table1[[#This Row],[price]]*$L$2, 1))</f>
        <v>1025000</v>
      </c>
    </row>
    <row r="11275" spans="1:9" x14ac:dyDescent="0.25">
      <c r="A11275" s="2">
        <v>41902</v>
      </c>
      <c r="B11275" s="1">
        <f t="shared" si="352"/>
        <v>2014</v>
      </c>
      <c r="C11275" s="1">
        <f t="shared" si="353"/>
        <v>3</v>
      </c>
      <c r="D11275">
        <v>2614</v>
      </c>
      <c r="E11275" t="s">
        <v>37</v>
      </c>
      <c r="F11275" s="4">
        <v>415000</v>
      </c>
      <c r="G11275" t="s">
        <v>5</v>
      </c>
      <c r="H11275">
        <v>4</v>
      </c>
      <c r="I11275" s="4">
        <f>IF(E11275="Rhode Island", Table1[[#This Row],[price]]*$L$3, IF(E11275="Massachusetts", Table1[[#This Row],[price]]*$L$2, 1))</f>
        <v>415000</v>
      </c>
    </row>
    <row r="11276" spans="1:9" x14ac:dyDescent="0.25">
      <c r="A11276" s="2">
        <v>41902</v>
      </c>
      <c r="B11276" s="1">
        <f t="shared" si="352"/>
        <v>2014</v>
      </c>
      <c r="C11276" s="1">
        <f t="shared" si="353"/>
        <v>3</v>
      </c>
      <c r="D11276">
        <v>2615</v>
      </c>
      <c r="E11276" t="s">
        <v>37</v>
      </c>
      <c r="F11276" s="4">
        <v>422000</v>
      </c>
      <c r="G11276" t="s">
        <v>5</v>
      </c>
      <c r="H11276">
        <v>3</v>
      </c>
      <c r="I11276" s="4">
        <f>IF(E11276="Rhode Island", Table1[[#This Row],[price]]*$L$3, IF(E11276="Massachusetts", Table1[[#This Row],[price]]*$L$2, 1))</f>
        <v>422000</v>
      </c>
    </row>
    <row r="11277" spans="1:9" x14ac:dyDescent="0.25">
      <c r="A11277" s="2">
        <v>41902</v>
      </c>
      <c r="B11277" s="1">
        <f t="shared" si="352"/>
        <v>2014</v>
      </c>
      <c r="C11277" s="1">
        <f t="shared" si="353"/>
        <v>3</v>
      </c>
      <c r="D11277">
        <v>2904</v>
      </c>
      <c r="E11277" t="s">
        <v>36</v>
      </c>
      <c r="F11277" s="4">
        <v>530000</v>
      </c>
      <c r="G11277" t="s">
        <v>5</v>
      </c>
      <c r="H11277">
        <v>4</v>
      </c>
      <c r="I11277" s="4">
        <f>IF(E11277="Rhode Island", Table1[[#This Row],[price]]*$L$3, IF(E11277="Massachusetts", Table1[[#This Row],[price]]*$L$2, 1))</f>
        <v>530000</v>
      </c>
    </row>
    <row r="11278" spans="1:9" x14ac:dyDescent="0.25">
      <c r="A11278" s="2">
        <v>41902</v>
      </c>
      <c r="B11278" s="1">
        <f t="shared" si="352"/>
        <v>2014</v>
      </c>
      <c r="C11278" s="1">
        <f t="shared" si="353"/>
        <v>3</v>
      </c>
      <c r="D11278">
        <v>2902</v>
      </c>
      <c r="E11278" t="s">
        <v>36</v>
      </c>
      <c r="F11278" s="4">
        <v>562000</v>
      </c>
      <c r="G11278" t="s">
        <v>5</v>
      </c>
      <c r="H11278">
        <v>4</v>
      </c>
      <c r="I11278" s="4">
        <f>IF(E11278="Rhode Island", Table1[[#This Row],[price]]*$L$3, IF(E11278="Massachusetts", Table1[[#This Row],[price]]*$L$2, 1))</f>
        <v>562000</v>
      </c>
    </row>
    <row r="11279" spans="1:9" x14ac:dyDescent="0.25">
      <c r="A11279" s="2">
        <v>41902</v>
      </c>
      <c r="B11279" s="1">
        <f t="shared" si="352"/>
        <v>2014</v>
      </c>
      <c r="C11279" s="1">
        <f t="shared" si="353"/>
        <v>3</v>
      </c>
      <c r="D11279">
        <v>2615</v>
      </c>
      <c r="E11279" t="s">
        <v>37</v>
      </c>
      <c r="F11279" s="4">
        <v>570000</v>
      </c>
      <c r="G11279" t="s">
        <v>5</v>
      </c>
      <c r="H11279">
        <v>5</v>
      </c>
      <c r="I11279" s="4">
        <f>IF(E11279="Rhode Island", Table1[[#This Row],[price]]*$L$3, IF(E11279="Massachusetts", Table1[[#This Row],[price]]*$L$2, 1))</f>
        <v>570000</v>
      </c>
    </row>
    <row r="11280" spans="1:9" x14ac:dyDescent="0.25">
      <c r="A11280" s="2">
        <v>41902</v>
      </c>
      <c r="B11280" s="1">
        <f t="shared" si="352"/>
        <v>2014</v>
      </c>
      <c r="C11280" s="1">
        <f t="shared" si="353"/>
        <v>3</v>
      </c>
      <c r="D11280">
        <v>2902</v>
      </c>
      <c r="E11280" t="s">
        <v>36</v>
      </c>
      <c r="F11280" s="4">
        <v>690000</v>
      </c>
      <c r="G11280" t="s">
        <v>5</v>
      </c>
      <c r="H11280">
        <v>5</v>
      </c>
      <c r="I11280" s="4">
        <f>IF(E11280="Rhode Island", Table1[[#This Row],[price]]*$L$3, IF(E11280="Massachusetts", Table1[[#This Row],[price]]*$L$2, 1))</f>
        <v>690000</v>
      </c>
    </row>
    <row r="11281" spans="1:9" x14ac:dyDescent="0.25">
      <c r="A11281" s="2">
        <v>41902</v>
      </c>
      <c r="B11281" s="1">
        <f t="shared" si="352"/>
        <v>2014</v>
      </c>
      <c r="C11281" s="1">
        <f t="shared" si="353"/>
        <v>3</v>
      </c>
      <c r="D11281">
        <v>2904</v>
      </c>
      <c r="E11281" t="s">
        <v>36</v>
      </c>
      <c r="F11281" s="4">
        <v>725000</v>
      </c>
      <c r="G11281" t="s">
        <v>5</v>
      </c>
      <c r="H11281">
        <v>4</v>
      </c>
      <c r="I11281" s="4">
        <f>IF(E11281="Rhode Island", Table1[[#This Row],[price]]*$L$3, IF(E11281="Massachusetts", Table1[[#This Row],[price]]*$L$2, 1))</f>
        <v>725000</v>
      </c>
    </row>
    <row r="11282" spans="1:9" x14ac:dyDescent="0.25">
      <c r="A11282" s="2">
        <v>41902</v>
      </c>
      <c r="B11282" s="1">
        <f t="shared" si="352"/>
        <v>2014</v>
      </c>
      <c r="C11282" s="1">
        <f t="shared" si="353"/>
        <v>3</v>
      </c>
      <c r="D11282">
        <v>2602</v>
      </c>
      <c r="E11282" t="s">
        <v>37</v>
      </c>
      <c r="F11282" s="4">
        <v>740000</v>
      </c>
      <c r="G11282" t="s">
        <v>5</v>
      </c>
      <c r="H11282">
        <v>3</v>
      </c>
      <c r="I11282" s="4">
        <f>IF(E11282="Rhode Island", Table1[[#This Row],[price]]*$L$3, IF(E11282="Massachusetts", Table1[[#This Row],[price]]*$L$2, 1))</f>
        <v>740000</v>
      </c>
    </row>
    <row r="11283" spans="1:9" x14ac:dyDescent="0.25">
      <c r="A11283" s="2">
        <v>41902</v>
      </c>
      <c r="B11283" s="1">
        <f t="shared" si="352"/>
        <v>2014</v>
      </c>
      <c r="C11283" s="1">
        <f t="shared" si="353"/>
        <v>3</v>
      </c>
      <c r="D11283">
        <v>2607</v>
      </c>
      <c r="E11283" t="s">
        <v>37</v>
      </c>
      <c r="F11283" s="4">
        <v>768500</v>
      </c>
      <c r="G11283" t="s">
        <v>5</v>
      </c>
      <c r="H11283">
        <v>5</v>
      </c>
      <c r="I11283" s="4">
        <f>IF(E11283="Rhode Island", Table1[[#This Row],[price]]*$L$3, IF(E11283="Massachusetts", Table1[[#This Row],[price]]*$L$2, 1))</f>
        <v>768500</v>
      </c>
    </row>
    <row r="11284" spans="1:9" x14ac:dyDescent="0.25">
      <c r="A11284" s="2">
        <v>41902</v>
      </c>
      <c r="B11284" s="1">
        <f t="shared" si="352"/>
        <v>2014</v>
      </c>
      <c r="C11284" s="1">
        <f t="shared" si="353"/>
        <v>3</v>
      </c>
      <c r="D11284">
        <v>2614</v>
      </c>
      <c r="E11284" t="s">
        <v>37</v>
      </c>
      <c r="F11284" s="4">
        <v>776000</v>
      </c>
      <c r="G11284" t="s">
        <v>5</v>
      </c>
      <c r="H11284">
        <v>4</v>
      </c>
      <c r="I11284" s="4">
        <f>IF(E11284="Rhode Island", Table1[[#This Row],[price]]*$L$3, IF(E11284="Massachusetts", Table1[[#This Row],[price]]*$L$2, 1))</f>
        <v>776000</v>
      </c>
    </row>
    <row r="11285" spans="1:9" x14ac:dyDescent="0.25">
      <c r="A11285" s="2">
        <v>41902</v>
      </c>
      <c r="B11285" s="1">
        <f t="shared" si="352"/>
        <v>2014</v>
      </c>
      <c r="C11285" s="1">
        <f t="shared" si="353"/>
        <v>3</v>
      </c>
      <c r="D11285">
        <v>2600</v>
      </c>
      <c r="E11285" t="s">
        <v>37</v>
      </c>
      <c r="F11285" s="4">
        <v>836000</v>
      </c>
      <c r="G11285" t="s">
        <v>5</v>
      </c>
      <c r="H11285">
        <v>4</v>
      </c>
      <c r="I11285" s="4">
        <f>IF(E11285="Rhode Island", Table1[[#This Row],[price]]*$L$3, IF(E11285="Massachusetts", Table1[[#This Row],[price]]*$L$2, 1))</f>
        <v>836000</v>
      </c>
    </row>
    <row r="11286" spans="1:9" x14ac:dyDescent="0.25">
      <c r="A11286" s="2">
        <v>41902</v>
      </c>
      <c r="B11286" s="1">
        <f t="shared" si="352"/>
        <v>2014</v>
      </c>
      <c r="C11286" s="1">
        <f t="shared" si="353"/>
        <v>3</v>
      </c>
      <c r="D11286">
        <v>2612</v>
      </c>
      <c r="E11286" t="s">
        <v>37</v>
      </c>
      <c r="F11286" s="4">
        <v>985000</v>
      </c>
      <c r="G11286" t="s">
        <v>5</v>
      </c>
      <c r="H11286">
        <v>3</v>
      </c>
      <c r="I11286" s="4">
        <f>IF(E11286="Rhode Island", Table1[[#This Row],[price]]*$L$3, IF(E11286="Massachusetts", Table1[[#This Row],[price]]*$L$2, 1))</f>
        <v>985000</v>
      </c>
    </row>
    <row r="11287" spans="1:9" x14ac:dyDescent="0.25">
      <c r="A11287" s="2">
        <v>41902</v>
      </c>
      <c r="B11287" s="1">
        <f t="shared" si="352"/>
        <v>2014</v>
      </c>
      <c r="C11287" s="1">
        <f t="shared" si="353"/>
        <v>3</v>
      </c>
      <c r="D11287">
        <v>2612</v>
      </c>
      <c r="E11287" t="s">
        <v>37</v>
      </c>
      <c r="F11287" s="4">
        <v>1020000</v>
      </c>
      <c r="G11287" t="s">
        <v>5</v>
      </c>
      <c r="H11287">
        <v>1</v>
      </c>
      <c r="I11287" s="4">
        <f>IF(E11287="Rhode Island", Table1[[#This Row],[price]]*$L$3, IF(E11287="Massachusetts", Table1[[#This Row],[price]]*$L$2, 1))</f>
        <v>1020000</v>
      </c>
    </row>
    <row r="11288" spans="1:9" x14ac:dyDescent="0.25">
      <c r="A11288" s="2">
        <v>41902</v>
      </c>
      <c r="B11288" s="1">
        <f t="shared" si="352"/>
        <v>2014</v>
      </c>
      <c r="C11288" s="1">
        <f t="shared" si="353"/>
        <v>3</v>
      </c>
      <c r="D11288">
        <v>2600</v>
      </c>
      <c r="E11288" t="s">
        <v>37</v>
      </c>
      <c r="F11288" s="4">
        <v>1245000</v>
      </c>
      <c r="G11288" t="s">
        <v>5</v>
      </c>
      <c r="H11288">
        <v>4</v>
      </c>
      <c r="I11288" s="4">
        <f>IF(E11288="Rhode Island", Table1[[#This Row],[price]]*$L$3, IF(E11288="Massachusetts", Table1[[#This Row],[price]]*$L$2, 1))</f>
        <v>1245000</v>
      </c>
    </row>
    <row r="11289" spans="1:9" x14ac:dyDescent="0.25">
      <c r="A11289" s="2">
        <v>41902</v>
      </c>
      <c r="B11289" s="1">
        <f t="shared" si="352"/>
        <v>2014</v>
      </c>
      <c r="C11289" s="1">
        <f t="shared" si="353"/>
        <v>3</v>
      </c>
      <c r="D11289">
        <v>2603</v>
      </c>
      <c r="E11289" t="s">
        <v>37</v>
      </c>
      <c r="F11289" s="4">
        <v>1400000</v>
      </c>
      <c r="G11289" t="s">
        <v>5</v>
      </c>
      <c r="H11289">
        <v>4</v>
      </c>
      <c r="I11289" s="4">
        <f>IF(E11289="Rhode Island", Table1[[#This Row],[price]]*$L$3, IF(E11289="Massachusetts", Table1[[#This Row],[price]]*$L$2, 1))</f>
        <v>1400000</v>
      </c>
    </row>
    <row r="11290" spans="1:9" x14ac:dyDescent="0.25">
      <c r="A11290" s="2">
        <v>41902</v>
      </c>
      <c r="B11290" s="1">
        <f t="shared" si="352"/>
        <v>2014</v>
      </c>
      <c r="C11290" s="1">
        <f t="shared" si="353"/>
        <v>3</v>
      </c>
      <c r="D11290">
        <v>2612</v>
      </c>
      <c r="E11290" t="s">
        <v>37</v>
      </c>
      <c r="F11290" s="4">
        <v>1510000</v>
      </c>
      <c r="G11290" t="s">
        <v>5</v>
      </c>
      <c r="H11290">
        <v>4</v>
      </c>
      <c r="I11290" s="4">
        <f>IF(E11290="Rhode Island", Table1[[#This Row],[price]]*$L$3, IF(E11290="Massachusetts", Table1[[#This Row],[price]]*$L$2, 1))</f>
        <v>1510000</v>
      </c>
    </row>
    <row r="11291" spans="1:9" x14ac:dyDescent="0.25">
      <c r="A11291" s="2">
        <v>41902</v>
      </c>
      <c r="B11291" s="1">
        <f t="shared" si="352"/>
        <v>2014</v>
      </c>
      <c r="C11291" s="1">
        <f t="shared" si="353"/>
        <v>3</v>
      </c>
      <c r="D11291">
        <v>2603</v>
      </c>
      <c r="E11291" t="s">
        <v>37</v>
      </c>
      <c r="F11291" s="4">
        <v>2080000</v>
      </c>
      <c r="G11291" t="s">
        <v>5</v>
      </c>
      <c r="H11291">
        <v>5</v>
      </c>
      <c r="I11291" s="4">
        <f>IF(E11291="Rhode Island", Table1[[#This Row],[price]]*$L$3, IF(E11291="Massachusetts", Table1[[#This Row],[price]]*$L$2, 1))</f>
        <v>2080000</v>
      </c>
    </row>
    <row r="11292" spans="1:9" x14ac:dyDescent="0.25">
      <c r="A11292" s="2">
        <v>41902</v>
      </c>
      <c r="B11292" s="1">
        <f t="shared" si="352"/>
        <v>2014</v>
      </c>
      <c r="C11292" s="1">
        <f t="shared" si="353"/>
        <v>3</v>
      </c>
      <c r="D11292">
        <v>2601</v>
      </c>
      <c r="E11292" t="s">
        <v>37</v>
      </c>
      <c r="F11292" s="4">
        <v>935000</v>
      </c>
      <c r="G11292" t="s">
        <v>6</v>
      </c>
      <c r="H11292">
        <v>3</v>
      </c>
      <c r="I11292" s="4">
        <f>IF(E11292="Rhode Island", Table1[[#This Row],[price]]*$L$3, IF(E11292="Massachusetts", Table1[[#This Row],[price]]*$L$2, 1))</f>
        <v>935000</v>
      </c>
    </row>
    <row r="11293" spans="1:9" x14ac:dyDescent="0.25">
      <c r="A11293" s="2">
        <v>41904</v>
      </c>
      <c r="B11293" s="1">
        <f t="shared" si="352"/>
        <v>2014</v>
      </c>
      <c r="C11293" s="1">
        <f t="shared" si="353"/>
        <v>3</v>
      </c>
      <c r="D11293">
        <v>2611</v>
      </c>
      <c r="E11293" t="s">
        <v>37</v>
      </c>
      <c r="F11293" s="4">
        <v>297000</v>
      </c>
      <c r="G11293" t="s">
        <v>5</v>
      </c>
      <c r="H11293">
        <v>2</v>
      </c>
      <c r="I11293" s="4">
        <f>IF(E11293="Rhode Island", Table1[[#This Row],[price]]*$L$3, IF(E11293="Massachusetts", Table1[[#This Row],[price]]*$L$2, 1))</f>
        <v>297000</v>
      </c>
    </row>
    <row r="11294" spans="1:9" x14ac:dyDescent="0.25">
      <c r="A11294" s="2">
        <v>41904</v>
      </c>
      <c r="B11294" s="1">
        <f t="shared" si="352"/>
        <v>2014</v>
      </c>
      <c r="C11294" s="1">
        <f t="shared" si="353"/>
        <v>3</v>
      </c>
      <c r="D11294">
        <v>2902</v>
      </c>
      <c r="E11294" t="s">
        <v>36</v>
      </c>
      <c r="F11294" s="4">
        <v>445000</v>
      </c>
      <c r="G11294" t="s">
        <v>5</v>
      </c>
      <c r="H11294">
        <v>3</v>
      </c>
      <c r="I11294" s="4">
        <f>IF(E11294="Rhode Island", Table1[[#This Row],[price]]*$L$3, IF(E11294="Massachusetts", Table1[[#This Row],[price]]*$L$2, 1))</f>
        <v>445000</v>
      </c>
    </row>
    <row r="11295" spans="1:9" x14ac:dyDescent="0.25">
      <c r="A11295" s="2">
        <v>41904</v>
      </c>
      <c r="B11295" s="1">
        <f t="shared" si="352"/>
        <v>2014</v>
      </c>
      <c r="C11295" s="1">
        <f t="shared" si="353"/>
        <v>3</v>
      </c>
      <c r="D11295">
        <v>2615</v>
      </c>
      <c r="E11295" t="s">
        <v>37</v>
      </c>
      <c r="F11295" s="4">
        <v>467500</v>
      </c>
      <c r="G11295" t="s">
        <v>5</v>
      </c>
      <c r="H11295">
        <v>3</v>
      </c>
      <c r="I11295" s="4">
        <f>IF(E11295="Rhode Island", Table1[[#This Row],[price]]*$L$3, IF(E11295="Massachusetts", Table1[[#This Row],[price]]*$L$2, 1))</f>
        <v>467500</v>
      </c>
    </row>
    <row r="11296" spans="1:9" x14ac:dyDescent="0.25">
      <c r="A11296" s="2">
        <v>41904</v>
      </c>
      <c r="B11296" s="1">
        <f t="shared" si="352"/>
        <v>2014</v>
      </c>
      <c r="C11296" s="1">
        <f t="shared" si="353"/>
        <v>3</v>
      </c>
      <c r="D11296">
        <v>2902</v>
      </c>
      <c r="E11296" t="s">
        <v>36</v>
      </c>
      <c r="F11296" s="4">
        <v>490000</v>
      </c>
      <c r="G11296" t="s">
        <v>5</v>
      </c>
      <c r="H11296">
        <v>4</v>
      </c>
      <c r="I11296" s="4">
        <f>IF(E11296="Rhode Island", Table1[[#This Row],[price]]*$L$3, IF(E11296="Massachusetts", Table1[[#This Row],[price]]*$L$2, 1))</f>
        <v>490000</v>
      </c>
    </row>
    <row r="11297" spans="1:9" x14ac:dyDescent="0.25">
      <c r="A11297" s="2">
        <v>41904</v>
      </c>
      <c r="B11297" s="1">
        <f t="shared" si="352"/>
        <v>2014</v>
      </c>
      <c r="C11297" s="1">
        <f t="shared" si="353"/>
        <v>3</v>
      </c>
      <c r="D11297">
        <v>2914</v>
      </c>
      <c r="E11297" t="s">
        <v>36</v>
      </c>
      <c r="F11297" s="4">
        <v>525000</v>
      </c>
      <c r="G11297" t="s">
        <v>5</v>
      </c>
      <c r="H11297">
        <v>3</v>
      </c>
      <c r="I11297" s="4">
        <f>IF(E11297="Rhode Island", Table1[[#This Row],[price]]*$L$3, IF(E11297="Massachusetts", Table1[[#This Row],[price]]*$L$2, 1))</f>
        <v>525000</v>
      </c>
    </row>
    <row r="11298" spans="1:9" x14ac:dyDescent="0.25">
      <c r="A11298" s="2">
        <v>41904</v>
      </c>
      <c r="B11298" s="1">
        <f t="shared" si="352"/>
        <v>2014</v>
      </c>
      <c r="C11298" s="1">
        <f t="shared" si="353"/>
        <v>3</v>
      </c>
      <c r="D11298">
        <v>2913</v>
      </c>
      <c r="E11298" t="s">
        <v>36</v>
      </c>
      <c r="F11298" s="4">
        <v>550000</v>
      </c>
      <c r="G11298" t="s">
        <v>5</v>
      </c>
      <c r="H11298">
        <v>4</v>
      </c>
      <c r="I11298" s="4">
        <f>IF(E11298="Rhode Island", Table1[[#This Row],[price]]*$L$3, IF(E11298="Massachusetts", Table1[[#This Row],[price]]*$L$2, 1))</f>
        <v>550000</v>
      </c>
    </row>
    <row r="11299" spans="1:9" x14ac:dyDescent="0.25">
      <c r="A11299" s="2">
        <v>41904</v>
      </c>
      <c r="B11299" s="1">
        <f t="shared" si="352"/>
        <v>2014</v>
      </c>
      <c r="C11299" s="1">
        <f t="shared" si="353"/>
        <v>3</v>
      </c>
      <c r="D11299">
        <v>2615</v>
      </c>
      <c r="E11299" t="s">
        <v>37</v>
      </c>
      <c r="F11299" s="4">
        <v>589000</v>
      </c>
      <c r="G11299" t="s">
        <v>5</v>
      </c>
      <c r="H11299">
        <v>4</v>
      </c>
      <c r="I11299" s="4">
        <f>IF(E11299="Rhode Island", Table1[[#This Row],[price]]*$L$3, IF(E11299="Massachusetts", Table1[[#This Row],[price]]*$L$2, 1))</f>
        <v>589000</v>
      </c>
    </row>
    <row r="11300" spans="1:9" x14ac:dyDescent="0.25">
      <c r="A11300" s="2">
        <v>41904</v>
      </c>
      <c r="B11300" s="1">
        <f t="shared" si="352"/>
        <v>2014</v>
      </c>
      <c r="C11300" s="1">
        <f t="shared" si="353"/>
        <v>3</v>
      </c>
      <c r="D11300">
        <v>2912</v>
      </c>
      <c r="E11300" t="s">
        <v>36</v>
      </c>
      <c r="F11300" s="4">
        <v>730000</v>
      </c>
      <c r="G11300" t="s">
        <v>5</v>
      </c>
      <c r="H11300">
        <v>5</v>
      </c>
      <c r="I11300" s="4">
        <f>IF(E11300="Rhode Island", Table1[[#This Row],[price]]*$L$3, IF(E11300="Massachusetts", Table1[[#This Row],[price]]*$L$2, 1))</f>
        <v>730000</v>
      </c>
    </row>
    <row r="11301" spans="1:9" x14ac:dyDescent="0.25">
      <c r="A11301" s="2">
        <v>41904</v>
      </c>
      <c r="B11301" s="1">
        <f t="shared" si="352"/>
        <v>2014</v>
      </c>
      <c r="C11301" s="1">
        <f t="shared" si="353"/>
        <v>3</v>
      </c>
      <c r="D11301">
        <v>2602</v>
      </c>
      <c r="E11301" t="s">
        <v>37</v>
      </c>
      <c r="F11301" s="4">
        <v>279950</v>
      </c>
      <c r="G11301" t="s">
        <v>6</v>
      </c>
      <c r="H11301">
        <v>1</v>
      </c>
      <c r="I11301" s="4">
        <f>IF(E11301="Rhode Island", Table1[[#This Row],[price]]*$L$3, IF(E11301="Massachusetts", Table1[[#This Row],[price]]*$L$2, 1))</f>
        <v>279950</v>
      </c>
    </row>
    <row r="11302" spans="1:9" x14ac:dyDescent="0.25">
      <c r="A11302" s="2">
        <v>41904</v>
      </c>
      <c r="B11302" s="1">
        <f t="shared" si="352"/>
        <v>2014</v>
      </c>
      <c r="C11302" s="1">
        <f t="shared" si="353"/>
        <v>3</v>
      </c>
      <c r="D11302">
        <v>2604</v>
      </c>
      <c r="E11302" t="s">
        <v>37</v>
      </c>
      <c r="F11302" s="4">
        <v>492500</v>
      </c>
      <c r="G11302" t="s">
        <v>6</v>
      </c>
      <c r="H11302">
        <v>1</v>
      </c>
      <c r="I11302" s="4">
        <f>IF(E11302="Rhode Island", Table1[[#This Row],[price]]*$L$3, IF(E11302="Massachusetts", Table1[[#This Row],[price]]*$L$2, 1))</f>
        <v>492500</v>
      </c>
    </row>
    <row r="11303" spans="1:9" x14ac:dyDescent="0.25">
      <c r="A11303" s="2">
        <v>41905</v>
      </c>
      <c r="B11303" s="1">
        <f t="shared" si="352"/>
        <v>2014</v>
      </c>
      <c r="C11303" s="1">
        <f t="shared" si="353"/>
        <v>3</v>
      </c>
      <c r="D11303">
        <v>2615</v>
      </c>
      <c r="E11303" t="s">
        <v>37</v>
      </c>
      <c r="F11303" s="4">
        <v>358000</v>
      </c>
      <c r="G11303" t="s">
        <v>5</v>
      </c>
      <c r="H11303">
        <v>3</v>
      </c>
      <c r="I11303" s="4">
        <f>IF(E11303="Rhode Island", Table1[[#This Row],[price]]*$L$3, IF(E11303="Massachusetts", Table1[[#This Row],[price]]*$L$2, 1))</f>
        <v>358000</v>
      </c>
    </row>
    <row r="11304" spans="1:9" x14ac:dyDescent="0.25">
      <c r="A11304" s="2">
        <v>41905</v>
      </c>
      <c r="B11304" s="1">
        <f t="shared" si="352"/>
        <v>2014</v>
      </c>
      <c r="C11304" s="1">
        <f t="shared" si="353"/>
        <v>3</v>
      </c>
      <c r="D11304">
        <v>2615</v>
      </c>
      <c r="E11304" t="s">
        <v>37</v>
      </c>
      <c r="F11304" s="4">
        <v>440000</v>
      </c>
      <c r="G11304" t="s">
        <v>5</v>
      </c>
      <c r="H11304">
        <v>3</v>
      </c>
      <c r="I11304" s="4">
        <f>IF(E11304="Rhode Island", Table1[[#This Row],[price]]*$L$3, IF(E11304="Massachusetts", Table1[[#This Row],[price]]*$L$2, 1))</f>
        <v>440000</v>
      </c>
    </row>
    <row r="11305" spans="1:9" x14ac:dyDescent="0.25">
      <c r="A11305" s="2">
        <v>41905</v>
      </c>
      <c r="B11305" s="1">
        <f t="shared" si="352"/>
        <v>2014</v>
      </c>
      <c r="C11305" s="1">
        <f t="shared" si="353"/>
        <v>3</v>
      </c>
      <c r="D11305">
        <v>2902</v>
      </c>
      <c r="E11305" t="s">
        <v>36</v>
      </c>
      <c r="F11305" s="4">
        <v>447500</v>
      </c>
      <c r="G11305" t="s">
        <v>5</v>
      </c>
      <c r="H11305">
        <v>3</v>
      </c>
      <c r="I11305" s="4">
        <f>IF(E11305="Rhode Island", Table1[[#This Row],[price]]*$L$3, IF(E11305="Massachusetts", Table1[[#This Row],[price]]*$L$2, 1))</f>
        <v>447500</v>
      </c>
    </row>
    <row r="11306" spans="1:9" x14ac:dyDescent="0.25">
      <c r="A11306" s="2">
        <v>41905</v>
      </c>
      <c r="B11306" s="1">
        <f t="shared" si="352"/>
        <v>2014</v>
      </c>
      <c r="C11306" s="1">
        <f t="shared" si="353"/>
        <v>3</v>
      </c>
      <c r="D11306">
        <v>2611</v>
      </c>
      <c r="E11306" t="s">
        <v>37</v>
      </c>
      <c r="F11306" s="4">
        <v>635000</v>
      </c>
      <c r="G11306" t="s">
        <v>5</v>
      </c>
      <c r="H11306">
        <v>4</v>
      </c>
      <c r="I11306" s="4">
        <f>IF(E11306="Rhode Island", Table1[[#This Row],[price]]*$L$3, IF(E11306="Massachusetts", Table1[[#This Row],[price]]*$L$2, 1))</f>
        <v>635000</v>
      </c>
    </row>
    <row r="11307" spans="1:9" x14ac:dyDescent="0.25">
      <c r="A11307" s="2">
        <v>41906</v>
      </c>
      <c r="B11307" s="1">
        <f t="shared" si="352"/>
        <v>2014</v>
      </c>
      <c r="C11307" s="1">
        <f t="shared" si="353"/>
        <v>3</v>
      </c>
      <c r="D11307">
        <v>2905</v>
      </c>
      <c r="E11307" t="s">
        <v>36</v>
      </c>
      <c r="F11307" s="4">
        <v>407500</v>
      </c>
      <c r="G11307" t="s">
        <v>5</v>
      </c>
      <c r="H11307">
        <v>3</v>
      </c>
      <c r="I11307" s="4">
        <f>IF(E11307="Rhode Island", Table1[[#This Row],[price]]*$L$3, IF(E11307="Massachusetts", Table1[[#This Row],[price]]*$L$2, 1))</f>
        <v>407500</v>
      </c>
    </row>
    <row r="11308" spans="1:9" x14ac:dyDescent="0.25">
      <c r="A11308" s="2">
        <v>41906</v>
      </c>
      <c r="B11308" s="1">
        <f t="shared" si="352"/>
        <v>2014</v>
      </c>
      <c r="C11308" s="1">
        <f t="shared" si="353"/>
        <v>3</v>
      </c>
      <c r="D11308">
        <v>2607</v>
      </c>
      <c r="E11308" t="s">
        <v>37</v>
      </c>
      <c r="F11308" s="4">
        <v>479000</v>
      </c>
      <c r="G11308" t="s">
        <v>5</v>
      </c>
      <c r="H11308">
        <v>3</v>
      </c>
      <c r="I11308" s="4">
        <f>IF(E11308="Rhode Island", Table1[[#This Row],[price]]*$L$3, IF(E11308="Massachusetts", Table1[[#This Row],[price]]*$L$2, 1))</f>
        <v>479000</v>
      </c>
    </row>
    <row r="11309" spans="1:9" x14ac:dyDescent="0.25">
      <c r="A11309" s="2">
        <v>41906</v>
      </c>
      <c r="B11309" s="1">
        <f t="shared" si="352"/>
        <v>2014</v>
      </c>
      <c r="C11309" s="1">
        <f t="shared" si="353"/>
        <v>3</v>
      </c>
      <c r="D11309">
        <v>2913</v>
      </c>
      <c r="E11309" t="s">
        <v>36</v>
      </c>
      <c r="F11309" s="4">
        <v>545000</v>
      </c>
      <c r="G11309" t="s">
        <v>5</v>
      </c>
      <c r="H11309">
        <v>4</v>
      </c>
      <c r="I11309" s="4">
        <f>IF(E11309="Rhode Island", Table1[[#This Row],[price]]*$L$3, IF(E11309="Massachusetts", Table1[[#This Row],[price]]*$L$2, 1))</f>
        <v>545000</v>
      </c>
    </row>
    <row r="11310" spans="1:9" x14ac:dyDescent="0.25">
      <c r="A11310" s="2">
        <v>41906</v>
      </c>
      <c r="B11310" s="1">
        <f t="shared" si="352"/>
        <v>2014</v>
      </c>
      <c r="C11310" s="1">
        <f t="shared" si="353"/>
        <v>3</v>
      </c>
      <c r="D11310">
        <v>2602</v>
      </c>
      <c r="E11310" t="s">
        <v>37</v>
      </c>
      <c r="F11310" s="4">
        <v>650000</v>
      </c>
      <c r="G11310" t="s">
        <v>5</v>
      </c>
      <c r="H11310">
        <v>3</v>
      </c>
      <c r="I11310" s="4">
        <f>IF(E11310="Rhode Island", Table1[[#This Row],[price]]*$L$3, IF(E11310="Massachusetts", Table1[[#This Row],[price]]*$L$2, 1))</f>
        <v>650000</v>
      </c>
    </row>
    <row r="11311" spans="1:9" x14ac:dyDescent="0.25">
      <c r="A11311" s="2">
        <v>41906</v>
      </c>
      <c r="B11311" s="1">
        <f t="shared" si="352"/>
        <v>2014</v>
      </c>
      <c r="C11311" s="1">
        <f t="shared" si="353"/>
        <v>3</v>
      </c>
      <c r="D11311">
        <v>2602</v>
      </c>
      <c r="E11311" t="s">
        <v>37</v>
      </c>
      <c r="F11311" s="4">
        <v>651000</v>
      </c>
      <c r="G11311" t="s">
        <v>5</v>
      </c>
      <c r="H11311">
        <v>3</v>
      </c>
      <c r="I11311" s="4">
        <f>IF(E11311="Rhode Island", Table1[[#This Row],[price]]*$L$3, IF(E11311="Massachusetts", Table1[[#This Row],[price]]*$L$2, 1))</f>
        <v>651000</v>
      </c>
    </row>
    <row r="11312" spans="1:9" x14ac:dyDescent="0.25">
      <c r="A11312" s="2">
        <v>41906</v>
      </c>
      <c r="B11312" s="1">
        <f t="shared" si="352"/>
        <v>2014</v>
      </c>
      <c r="C11312" s="1">
        <f t="shared" si="353"/>
        <v>3</v>
      </c>
      <c r="D11312">
        <v>2600</v>
      </c>
      <c r="E11312" t="s">
        <v>37</v>
      </c>
      <c r="F11312" s="4">
        <v>685000</v>
      </c>
      <c r="G11312" t="s">
        <v>5</v>
      </c>
      <c r="H11312">
        <v>3</v>
      </c>
      <c r="I11312" s="4">
        <f>IF(E11312="Rhode Island", Table1[[#This Row],[price]]*$L$3, IF(E11312="Massachusetts", Table1[[#This Row],[price]]*$L$2, 1))</f>
        <v>685000</v>
      </c>
    </row>
    <row r="11313" spans="1:9" x14ac:dyDescent="0.25">
      <c r="A11313" s="2">
        <v>41906</v>
      </c>
      <c r="B11313" s="1">
        <f t="shared" si="352"/>
        <v>2014</v>
      </c>
      <c r="C11313" s="1">
        <f t="shared" si="353"/>
        <v>3</v>
      </c>
      <c r="D11313">
        <v>2603</v>
      </c>
      <c r="E11313" t="s">
        <v>37</v>
      </c>
      <c r="F11313" s="4">
        <v>906000</v>
      </c>
      <c r="G11313" t="s">
        <v>5</v>
      </c>
      <c r="H11313">
        <v>3</v>
      </c>
      <c r="I11313" s="4">
        <f>IF(E11313="Rhode Island", Table1[[#This Row],[price]]*$L$3, IF(E11313="Massachusetts", Table1[[#This Row],[price]]*$L$2, 1))</f>
        <v>906000</v>
      </c>
    </row>
    <row r="11314" spans="1:9" x14ac:dyDescent="0.25">
      <c r="A11314" s="2">
        <v>41907</v>
      </c>
      <c r="B11314" s="1">
        <f t="shared" si="352"/>
        <v>2014</v>
      </c>
      <c r="C11314" s="1">
        <f t="shared" si="353"/>
        <v>3</v>
      </c>
      <c r="D11314">
        <v>2905</v>
      </c>
      <c r="E11314" t="s">
        <v>36</v>
      </c>
      <c r="F11314" s="4">
        <v>360000</v>
      </c>
      <c r="G11314" t="s">
        <v>5</v>
      </c>
      <c r="H11314">
        <v>3</v>
      </c>
      <c r="I11314" s="4">
        <f>IF(E11314="Rhode Island", Table1[[#This Row],[price]]*$L$3, IF(E11314="Massachusetts", Table1[[#This Row],[price]]*$L$2, 1))</f>
        <v>360000</v>
      </c>
    </row>
    <row r="11315" spans="1:9" x14ac:dyDescent="0.25">
      <c r="A11315" s="2">
        <v>41907</v>
      </c>
      <c r="B11315" s="1">
        <f t="shared" si="352"/>
        <v>2014</v>
      </c>
      <c r="C11315" s="1">
        <f t="shared" si="353"/>
        <v>3</v>
      </c>
      <c r="D11315">
        <v>2913</v>
      </c>
      <c r="E11315" t="s">
        <v>36</v>
      </c>
      <c r="F11315" s="4">
        <v>380000</v>
      </c>
      <c r="G11315" t="s">
        <v>5</v>
      </c>
      <c r="H11315">
        <v>3</v>
      </c>
      <c r="I11315" s="4">
        <f>IF(E11315="Rhode Island", Table1[[#This Row],[price]]*$L$3, IF(E11315="Massachusetts", Table1[[#This Row],[price]]*$L$2, 1))</f>
        <v>380000</v>
      </c>
    </row>
    <row r="11316" spans="1:9" x14ac:dyDescent="0.25">
      <c r="A11316" s="2">
        <v>41907</v>
      </c>
      <c r="B11316" s="1">
        <f t="shared" si="352"/>
        <v>2014</v>
      </c>
      <c r="C11316" s="1">
        <f t="shared" si="353"/>
        <v>3</v>
      </c>
      <c r="D11316">
        <v>2615</v>
      </c>
      <c r="E11316" t="s">
        <v>37</v>
      </c>
      <c r="F11316" s="4">
        <v>436000</v>
      </c>
      <c r="G11316" t="s">
        <v>5</v>
      </c>
      <c r="H11316">
        <v>3</v>
      </c>
      <c r="I11316" s="4">
        <f>IF(E11316="Rhode Island", Table1[[#This Row],[price]]*$L$3, IF(E11316="Massachusetts", Table1[[#This Row],[price]]*$L$2, 1))</f>
        <v>436000</v>
      </c>
    </row>
    <row r="11317" spans="1:9" x14ac:dyDescent="0.25">
      <c r="A11317" s="2">
        <v>41907</v>
      </c>
      <c r="B11317" s="1">
        <f t="shared" si="352"/>
        <v>2014</v>
      </c>
      <c r="C11317" s="1">
        <f t="shared" si="353"/>
        <v>3</v>
      </c>
      <c r="D11317">
        <v>2615</v>
      </c>
      <c r="E11317" t="s">
        <v>37</v>
      </c>
      <c r="F11317" s="4">
        <v>555000</v>
      </c>
      <c r="G11317" t="s">
        <v>5</v>
      </c>
      <c r="H11317">
        <v>5</v>
      </c>
      <c r="I11317" s="4">
        <f>IF(E11317="Rhode Island", Table1[[#This Row],[price]]*$L$3, IF(E11317="Massachusetts", Table1[[#This Row],[price]]*$L$2, 1))</f>
        <v>555000</v>
      </c>
    </row>
    <row r="11318" spans="1:9" x14ac:dyDescent="0.25">
      <c r="A11318" s="2">
        <v>41907</v>
      </c>
      <c r="B11318" s="1">
        <f t="shared" si="352"/>
        <v>2014</v>
      </c>
      <c r="C11318" s="1">
        <f t="shared" si="353"/>
        <v>3</v>
      </c>
      <c r="D11318">
        <v>2617</v>
      </c>
      <c r="E11318" t="s">
        <v>37</v>
      </c>
      <c r="F11318" s="4">
        <v>555000</v>
      </c>
      <c r="G11318" t="s">
        <v>5</v>
      </c>
      <c r="H11318">
        <v>4</v>
      </c>
      <c r="I11318" s="4">
        <f>IF(E11318="Rhode Island", Table1[[#This Row],[price]]*$L$3, IF(E11318="Massachusetts", Table1[[#This Row],[price]]*$L$2, 1))</f>
        <v>555000</v>
      </c>
    </row>
    <row r="11319" spans="1:9" x14ac:dyDescent="0.25">
      <c r="A11319" s="2">
        <v>41907</v>
      </c>
      <c r="B11319" s="1">
        <f t="shared" si="352"/>
        <v>2014</v>
      </c>
      <c r="C11319" s="1">
        <f t="shared" si="353"/>
        <v>3</v>
      </c>
      <c r="D11319">
        <v>2604</v>
      </c>
      <c r="E11319" t="s">
        <v>37</v>
      </c>
      <c r="F11319" s="4">
        <v>590000</v>
      </c>
      <c r="G11319" t="s">
        <v>5</v>
      </c>
      <c r="H11319">
        <v>2</v>
      </c>
      <c r="I11319" s="4">
        <f>IF(E11319="Rhode Island", Table1[[#This Row],[price]]*$L$3, IF(E11319="Massachusetts", Table1[[#This Row],[price]]*$L$2, 1))</f>
        <v>590000</v>
      </c>
    </row>
    <row r="11320" spans="1:9" x14ac:dyDescent="0.25">
      <c r="A11320" s="2">
        <v>41907</v>
      </c>
      <c r="B11320" s="1">
        <f t="shared" si="352"/>
        <v>2014</v>
      </c>
      <c r="C11320" s="1">
        <f t="shared" si="353"/>
        <v>3</v>
      </c>
      <c r="D11320">
        <v>2602</v>
      </c>
      <c r="E11320" t="s">
        <v>37</v>
      </c>
      <c r="F11320" s="4">
        <v>785000</v>
      </c>
      <c r="G11320" t="s">
        <v>5</v>
      </c>
      <c r="H11320">
        <v>3</v>
      </c>
      <c r="I11320" s="4">
        <f>IF(E11320="Rhode Island", Table1[[#This Row],[price]]*$L$3, IF(E11320="Massachusetts", Table1[[#This Row],[price]]*$L$2, 1))</f>
        <v>785000</v>
      </c>
    </row>
    <row r="11321" spans="1:9" x14ac:dyDescent="0.25">
      <c r="A11321" s="2">
        <v>41907</v>
      </c>
      <c r="B11321" s="1">
        <f t="shared" si="352"/>
        <v>2014</v>
      </c>
      <c r="C11321" s="1">
        <f t="shared" si="353"/>
        <v>3</v>
      </c>
      <c r="D11321">
        <v>2602</v>
      </c>
      <c r="E11321" t="s">
        <v>37</v>
      </c>
      <c r="F11321" s="4">
        <v>925000</v>
      </c>
      <c r="G11321" t="s">
        <v>5</v>
      </c>
      <c r="H11321">
        <v>4</v>
      </c>
      <c r="I11321" s="4">
        <f>IF(E11321="Rhode Island", Table1[[#This Row],[price]]*$L$3, IF(E11321="Massachusetts", Table1[[#This Row],[price]]*$L$2, 1))</f>
        <v>925000</v>
      </c>
    </row>
    <row r="11322" spans="1:9" x14ac:dyDescent="0.25">
      <c r="A11322" s="2">
        <v>41907</v>
      </c>
      <c r="B11322" s="1">
        <f t="shared" si="352"/>
        <v>2014</v>
      </c>
      <c r="C11322" s="1">
        <f t="shared" si="353"/>
        <v>3</v>
      </c>
      <c r="D11322">
        <v>2903</v>
      </c>
      <c r="E11322" t="s">
        <v>36</v>
      </c>
      <c r="F11322" s="4">
        <v>334000</v>
      </c>
      <c r="G11322" t="s">
        <v>6</v>
      </c>
      <c r="H11322">
        <v>2</v>
      </c>
      <c r="I11322" s="4">
        <f>IF(E11322="Rhode Island", Table1[[#This Row],[price]]*$L$3, IF(E11322="Massachusetts", Table1[[#This Row],[price]]*$L$2, 1))</f>
        <v>334000</v>
      </c>
    </row>
    <row r="11323" spans="1:9" x14ac:dyDescent="0.25">
      <c r="A11323" s="2">
        <v>41907</v>
      </c>
      <c r="B11323" s="1">
        <f t="shared" si="352"/>
        <v>2014</v>
      </c>
      <c r="C11323" s="1">
        <f t="shared" si="353"/>
        <v>3</v>
      </c>
      <c r="D11323">
        <v>2603</v>
      </c>
      <c r="E11323" t="s">
        <v>37</v>
      </c>
      <c r="F11323" s="4">
        <v>353000</v>
      </c>
      <c r="G11323" t="s">
        <v>6</v>
      </c>
      <c r="H11323">
        <v>2</v>
      </c>
      <c r="I11323" s="4">
        <f>IF(E11323="Rhode Island", Table1[[#This Row],[price]]*$L$3, IF(E11323="Massachusetts", Table1[[#This Row],[price]]*$L$2, 1))</f>
        <v>353000</v>
      </c>
    </row>
    <row r="11324" spans="1:9" x14ac:dyDescent="0.25">
      <c r="A11324" s="2">
        <v>41907</v>
      </c>
      <c r="B11324" s="1">
        <f t="shared" si="352"/>
        <v>2014</v>
      </c>
      <c r="C11324" s="1">
        <f t="shared" si="353"/>
        <v>3</v>
      </c>
      <c r="D11324">
        <v>2601</v>
      </c>
      <c r="E11324" t="s">
        <v>37</v>
      </c>
      <c r="F11324" s="4">
        <v>425000</v>
      </c>
      <c r="G11324" t="s">
        <v>6</v>
      </c>
      <c r="H11324">
        <v>2</v>
      </c>
      <c r="I11324" s="4">
        <f>IF(E11324="Rhode Island", Table1[[#This Row],[price]]*$L$3, IF(E11324="Massachusetts", Table1[[#This Row],[price]]*$L$2, 1))</f>
        <v>425000</v>
      </c>
    </row>
    <row r="11325" spans="1:9" x14ac:dyDescent="0.25">
      <c r="A11325" s="2">
        <v>41908</v>
      </c>
      <c r="B11325" s="1">
        <f t="shared" si="352"/>
        <v>2014</v>
      </c>
      <c r="C11325" s="1">
        <f t="shared" si="353"/>
        <v>3</v>
      </c>
      <c r="D11325">
        <v>2905</v>
      </c>
      <c r="E11325" t="s">
        <v>36</v>
      </c>
      <c r="F11325" s="4">
        <v>357000</v>
      </c>
      <c r="G11325" t="s">
        <v>5</v>
      </c>
      <c r="H11325">
        <v>3</v>
      </c>
      <c r="I11325" s="4">
        <f>IF(E11325="Rhode Island", Table1[[#This Row],[price]]*$L$3, IF(E11325="Massachusetts", Table1[[#This Row],[price]]*$L$2, 1))</f>
        <v>357000</v>
      </c>
    </row>
    <row r="11326" spans="1:9" x14ac:dyDescent="0.25">
      <c r="A11326" s="2">
        <v>41908</v>
      </c>
      <c r="B11326" s="1">
        <f t="shared" si="352"/>
        <v>2014</v>
      </c>
      <c r="C11326" s="1">
        <f t="shared" si="353"/>
        <v>3</v>
      </c>
      <c r="D11326">
        <v>2906</v>
      </c>
      <c r="E11326" t="s">
        <v>36</v>
      </c>
      <c r="F11326" s="4">
        <v>381000</v>
      </c>
      <c r="G11326" t="s">
        <v>5</v>
      </c>
      <c r="H11326">
        <v>3</v>
      </c>
      <c r="I11326" s="4">
        <f>IF(E11326="Rhode Island", Table1[[#This Row],[price]]*$L$3, IF(E11326="Massachusetts", Table1[[#This Row],[price]]*$L$2, 1))</f>
        <v>381000</v>
      </c>
    </row>
    <row r="11327" spans="1:9" x14ac:dyDescent="0.25">
      <c r="A11327" s="2">
        <v>41908</v>
      </c>
      <c r="B11327" s="1">
        <f t="shared" si="352"/>
        <v>2014</v>
      </c>
      <c r="C11327" s="1">
        <f t="shared" si="353"/>
        <v>3</v>
      </c>
      <c r="D11327">
        <v>2913</v>
      </c>
      <c r="E11327" t="s">
        <v>36</v>
      </c>
      <c r="F11327" s="4">
        <v>400000</v>
      </c>
      <c r="G11327" t="s">
        <v>5</v>
      </c>
      <c r="H11327">
        <v>3</v>
      </c>
      <c r="I11327" s="4">
        <f>IF(E11327="Rhode Island", Table1[[#This Row],[price]]*$L$3, IF(E11327="Massachusetts", Table1[[#This Row],[price]]*$L$2, 1))</f>
        <v>400000</v>
      </c>
    </row>
    <row r="11328" spans="1:9" x14ac:dyDescent="0.25">
      <c r="A11328" s="2">
        <v>41908</v>
      </c>
      <c r="B11328" s="1">
        <f t="shared" si="352"/>
        <v>2014</v>
      </c>
      <c r="C11328" s="1">
        <f t="shared" si="353"/>
        <v>3</v>
      </c>
      <c r="D11328">
        <v>2615</v>
      </c>
      <c r="E11328" t="s">
        <v>37</v>
      </c>
      <c r="F11328" s="4">
        <v>425000</v>
      </c>
      <c r="G11328" t="s">
        <v>5</v>
      </c>
      <c r="H11328">
        <v>4</v>
      </c>
      <c r="I11328" s="4">
        <f>IF(E11328="Rhode Island", Table1[[#This Row],[price]]*$L$3, IF(E11328="Massachusetts", Table1[[#This Row],[price]]*$L$2, 1))</f>
        <v>425000</v>
      </c>
    </row>
    <row r="11329" spans="1:9" x14ac:dyDescent="0.25">
      <c r="A11329" s="2">
        <v>41908</v>
      </c>
      <c r="B11329" s="1">
        <f t="shared" si="352"/>
        <v>2014</v>
      </c>
      <c r="C11329" s="1">
        <f t="shared" si="353"/>
        <v>3</v>
      </c>
      <c r="D11329">
        <v>2913</v>
      </c>
      <c r="E11329" t="s">
        <v>36</v>
      </c>
      <c r="F11329" s="4">
        <v>569000</v>
      </c>
      <c r="G11329" t="s">
        <v>5</v>
      </c>
      <c r="H11329">
        <v>4</v>
      </c>
      <c r="I11329" s="4">
        <f>IF(E11329="Rhode Island", Table1[[#This Row],[price]]*$L$3, IF(E11329="Massachusetts", Table1[[#This Row],[price]]*$L$2, 1))</f>
        <v>569000</v>
      </c>
    </row>
    <row r="11330" spans="1:9" x14ac:dyDescent="0.25">
      <c r="A11330" s="2">
        <v>41908</v>
      </c>
      <c r="B11330" s="1">
        <f t="shared" ref="B11330:B11393" si="354">YEAR(A11330)</f>
        <v>2014</v>
      </c>
      <c r="C11330" s="1">
        <f t="shared" ref="C11330:C11393" si="355">ROUNDUP(MONTH(A11330)/3,0)</f>
        <v>3</v>
      </c>
      <c r="D11330">
        <v>2913</v>
      </c>
      <c r="E11330" t="s">
        <v>36</v>
      </c>
      <c r="F11330" s="4">
        <v>615000</v>
      </c>
      <c r="G11330" t="s">
        <v>5</v>
      </c>
      <c r="H11330">
        <v>4</v>
      </c>
      <c r="I11330" s="4">
        <f>IF(E11330="Rhode Island", Table1[[#This Row],[price]]*$L$3, IF(E11330="Massachusetts", Table1[[#This Row],[price]]*$L$2, 1))</f>
        <v>615000</v>
      </c>
    </row>
    <row r="11331" spans="1:9" x14ac:dyDescent="0.25">
      <c r="A11331" s="2">
        <v>41908</v>
      </c>
      <c r="B11331" s="1">
        <f t="shared" si="354"/>
        <v>2014</v>
      </c>
      <c r="C11331" s="1">
        <f t="shared" si="355"/>
        <v>3</v>
      </c>
      <c r="D11331">
        <v>2602</v>
      </c>
      <c r="E11331" t="s">
        <v>37</v>
      </c>
      <c r="F11331" s="4">
        <v>626000</v>
      </c>
      <c r="G11331" t="s">
        <v>5</v>
      </c>
      <c r="H11331">
        <v>5</v>
      </c>
      <c r="I11331" s="4">
        <f>IF(E11331="Rhode Island", Table1[[#This Row],[price]]*$L$3, IF(E11331="Massachusetts", Table1[[#This Row],[price]]*$L$2, 1))</f>
        <v>626000</v>
      </c>
    </row>
    <row r="11332" spans="1:9" x14ac:dyDescent="0.25">
      <c r="A11332" s="2">
        <v>41908</v>
      </c>
      <c r="B11332" s="1">
        <f t="shared" si="354"/>
        <v>2014</v>
      </c>
      <c r="C11332" s="1">
        <f t="shared" si="355"/>
        <v>3</v>
      </c>
      <c r="D11332">
        <v>2914</v>
      </c>
      <c r="E11332" t="s">
        <v>36</v>
      </c>
      <c r="F11332" s="4">
        <v>627000</v>
      </c>
      <c r="G11332" t="s">
        <v>5</v>
      </c>
      <c r="H11332">
        <v>4</v>
      </c>
      <c r="I11332" s="4">
        <f>IF(E11332="Rhode Island", Table1[[#This Row],[price]]*$L$3, IF(E11332="Massachusetts", Table1[[#This Row],[price]]*$L$2, 1))</f>
        <v>627000</v>
      </c>
    </row>
    <row r="11333" spans="1:9" x14ac:dyDescent="0.25">
      <c r="A11333" s="2">
        <v>41908</v>
      </c>
      <c r="B11333" s="1">
        <f t="shared" si="354"/>
        <v>2014</v>
      </c>
      <c r="C11333" s="1">
        <f t="shared" si="355"/>
        <v>3</v>
      </c>
      <c r="D11333">
        <v>2600</v>
      </c>
      <c r="E11333" t="s">
        <v>37</v>
      </c>
      <c r="F11333" s="4">
        <v>365000</v>
      </c>
      <c r="G11333" t="s">
        <v>6</v>
      </c>
      <c r="H11333">
        <v>1</v>
      </c>
      <c r="I11333" s="4">
        <f>IF(E11333="Rhode Island", Table1[[#This Row],[price]]*$L$3, IF(E11333="Massachusetts", Table1[[#This Row],[price]]*$L$2, 1))</f>
        <v>365000</v>
      </c>
    </row>
    <row r="11334" spans="1:9" x14ac:dyDescent="0.25">
      <c r="A11334" s="2">
        <v>41908</v>
      </c>
      <c r="B11334" s="1">
        <f t="shared" si="354"/>
        <v>2014</v>
      </c>
      <c r="C11334" s="1">
        <f t="shared" si="355"/>
        <v>3</v>
      </c>
      <c r="D11334">
        <v>2612</v>
      </c>
      <c r="E11334" t="s">
        <v>37</v>
      </c>
      <c r="F11334" s="4">
        <v>443000</v>
      </c>
      <c r="G11334" t="s">
        <v>6</v>
      </c>
      <c r="H11334">
        <v>2</v>
      </c>
      <c r="I11334" s="4">
        <f>IF(E11334="Rhode Island", Table1[[#This Row],[price]]*$L$3, IF(E11334="Massachusetts", Table1[[#This Row],[price]]*$L$2, 1))</f>
        <v>443000</v>
      </c>
    </row>
    <row r="11335" spans="1:9" x14ac:dyDescent="0.25">
      <c r="A11335" s="2">
        <v>41908</v>
      </c>
      <c r="B11335" s="1">
        <f t="shared" si="354"/>
        <v>2014</v>
      </c>
      <c r="C11335" s="1">
        <f t="shared" si="355"/>
        <v>3</v>
      </c>
      <c r="D11335">
        <v>2603</v>
      </c>
      <c r="E11335" t="s">
        <v>37</v>
      </c>
      <c r="F11335" s="4">
        <v>765000</v>
      </c>
      <c r="G11335" t="s">
        <v>6</v>
      </c>
      <c r="H11335">
        <v>3</v>
      </c>
      <c r="I11335" s="4">
        <f>IF(E11335="Rhode Island", Table1[[#This Row],[price]]*$L$3, IF(E11335="Massachusetts", Table1[[#This Row],[price]]*$L$2, 1))</f>
        <v>765000</v>
      </c>
    </row>
    <row r="11336" spans="1:9" x14ac:dyDescent="0.25">
      <c r="A11336" s="2">
        <v>41909</v>
      </c>
      <c r="B11336" s="1">
        <f t="shared" si="354"/>
        <v>2014</v>
      </c>
      <c r="C11336" s="1">
        <f t="shared" si="355"/>
        <v>3</v>
      </c>
      <c r="D11336">
        <v>2914</v>
      </c>
      <c r="E11336" t="s">
        <v>36</v>
      </c>
      <c r="F11336" s="4">
        <v>498000</v>
      </c>
      <c r="G11336" t="s">
        <v>5</v>
      </c>
      <c r="H11336">
        <v>4</v>
      </c>
      <c r="I11336" s="4">
        <f>IF(E11336="Rhode Island", Table1[[#This Row],[price]]*$L$3, IF(E11336="Massachusetts", Table1[[#This Row],[price]]*$L$2, 1))</f>
        <v>498000</v>
      </c>
    </row>
    <row r="11337" spans="1:9" x14ac:dyDescent="0.25">
      <c r="A11337" s="2">
        <v>41909</v>
      </c>
      <c r="B11337" s="1">
        <f t="shared" si="354"/>
        <v>2014</v>
      </c>
      <c r="C11337" s="1">
        <f t="shared" si="355"/>
        <v>3</v>
      </c>
      <c r="D11337">
        <v>2615</v>
      </c>
      <c r="E11337" t="s">
        <v>37</v>
      </c>
      <c r="F11337" s="4">
        <v>520000</v>
      </c>
      <c r="G11337" t="s">
        <v>5</v>
      </c>
      <c r="H11337">
        <v>4</v>
      </c>
      <c r="I11337" s="4">
        <f>IF(E11337="Rhode Island", Table1[[#This Row],[price]]*$L$3, IF(E11337="Massachusetts", Table1[[#This Row],[price]]*$L$2, 1))</f>
        <v>520000</v>
      </c>
    </row>
    <row r="11338" spans="1:9" x14ac:dyDescent="0.25">
      <c r="A11338" s="2">
        <v>41909</v>
      </c>
      <c r="B11338" s="1">
        <f t="shared" si="354"/>
        <v>2014</v>
      </c>
      <c r="C11338" s="1">
        <f t="shared" si="355"/>
        <v>3</v>
      </c>
      <c r="D11338">
        <v>2617</v>
      </c>
      <c r="E11338" t="s">
        <v>37</v>
      </c>
      <c r="F11338" s="4">
        <v>592500</v>
      </c>
      <c r="G11338" t="s">
        <v>5</v>
      </c>
      <c r="H11338">
        <v>4</v>
      </c>
      <c r="I11338" s="4">
        <f>IF(E11338="Rhode Island", Table1[[#This Row],[price]]*$L$3, IF(E11338="Massachusetts", Table1[[#This Row],[price]]*$L$2, 1))</f>
        <v>592500</v>
      </c>
    </row>
    <row r="11339" spans="1:9" x14ac:dyDescent="0.25">
      <c r="A11339" s="2">
        <v>41909</v>
      </c>
      <c r="B11339" s="1">
        <f t="shared" si="354"/>
        <v>2014</v>
      </c>
      <c r="C11339" s="1">
        <f t="shared" si="355"/>
        <v>3</v>
      </c>
      <c r="D11339">
        <v>2605</v>
      </c>
      <c r="E11339" t="s">
        <v>37</v>
      </c>
      <c r="F11339" s="4">
        <v>630000</v>
      </c>
      <c r="G11339" t="s">
        <v>5</v>
      </c>
      <c r="H11339">
        <v>3</v>
      </c>
      <c r="I11339" s="4">
        <f>IF(E11339="Rhode Island", Table1[[#This Row],[price]]*$L$3, IF(E11339="Massachusetts", Table1[[#This Row],[price]]*$L$2, 1))</f>
        <v>630000</v>
      </c>
    </row>
    <row r="11340" spans="1:9" x14ac:dyDescent="0.25">
      <c r="A11340" s="2">
        <v>41909</v>
      </c>
      <c r="B11340" s="1">
        <f t="shared" si="354"/>
        <v>2014</v>
      </c>
      <c r="C11340" s="1">
        <f t="shared" si="355"/>
        <v>3</v>
      </c>
      <c r="D11340">
        <v>2617</v>
      </c>
      <c r="E11340" t="s">
        <v>37</v>
      </c>
      <c r="F11340" s="4">
        <v>670000</v>
      </c>
      <c r="G11340" t="s">
        <v>5</v>
      </c>
      <c r="H11340">
        <v>4</v>
      </c>
      <c r="I11340" s="4">
        <f>IF(E11340="Rhode Island", Table1[[#This Row],[price]]*$L$3, IF(E11340="Massachusetts", Table1[[#This Row],[price]]*$L$2, 1))</f>
        <v>670000</v>
      </c>
    </row>
    <row r="11341" spans="1:9" x14ac:dyDescent="0.25">
      <c r="A11341" s="2">
        <v>41909</v>
      </c>
      <c r="B11341" s="1">
        <f t="shared" si="354"/>
        <v>2014</v>
      </c>
      <c r="C11341" s="1">
        <f t="shared" si="355"/>
        <v>3</v>
      </c>
      <c r="D11341">
        <v>2607</v>
      </c>
      <c r="E11341" t="s">
        <v>37</v>
      </c>
      <c r="F11341" s="4">
        <v>1295000</v>
      </c>
      <c r="G11341" t="s">
        <v>5</v>
      </c>
      <c r="H11341">
        <v>4</v>
      </c>
      <c r="I11341" s="4">
        <f>IF(E11341="Rhode Island", Table1[[#This Row],[price]]*$L$3, IF(E11341="Massachusetts", Table1[[#This Row],[price]]*$L$2, 1))</f>
        <v>1295000</v>
      </c>
    </row>
    <row r="11342" spans="1:9" x14ac:dyDescent="0.25">
      <c r="A11342" s="2">
        <v>41909</v>
      </c>
      <c r="B11342" s="1">
        <f t="shared" si="354"/>
        <v>2014</v>
      </c>
      <c r="C11342" s="1">
        <f t="shared" si="355"/>
        <v>3</v>
      </c>
      <c r="D11342">
        <v>2603</v>
      </c>
      <c r="E11342" t="s">
        <v>37</v>
      </c>
      <c r="F11342" s="4">
        <v>3400000</v>
      </c>
      <c r="G11342" t="s">
        <v>5</v>
      </c>
      <c r="H11342">
        <v>5</v>
      </c>
      <c r="I11342" s="4">
        <f>IF(E11342="Rhode Island", Table1[[#This Row],[price]]*$L$3, IF(E11342="Massachusetts", Table1[[#This Row],[price]]*$L$2, 1))</f>
        <v>3400000</v>
      </c>
    </row>
    <row r="11343" spans="1:9" x14ac:dyDescent="0.25">
      <c r="A11343" s="2">
        <v>41910</v>
      </c>
      <c r="B11343" s="1">
        <f t="shared" si="354"/>
        <v>2014</v>
      </c>
      <c r="C11343" s="1">
        <f t="shared" si="355"/>
        <v>3</v>
      </c>
      <c r="D11343">
        <v>2605</v>
      </c>
      <c r="E11343" t="s">
        <v>37</v>
      </c>
      <c r="F11343" s="4">
        <v>844000</v>
      </c>
      <c r="G11343" t="s">
        <v>5</v>
      </c>
      <c r="H11343">
        <v>4</v>
      </c>
      <c r="I11343" s="4">
        <f>IF(E11343="Rhode Island", Table1[[#This Row],[price]]*$L$3, IF(E11343="Massachusetts", Table1[[#This Row],[price]]*$L$2, 1))</f>
        <v>844000</v>
      </c>
    </row>
    <row r="11344" spans="1:9" x14ac:dyDescent="0.25">
      <c r="A11344" s="2">
        <v>41912</v>
      </c>
      <c r="B11344" s="1">
        <f t="shared" si="354"/>
        <v>2014</v>
      </c>
      <c r="C11344" s="1">
        <f t="shared" si="355"/>
        <v>3</v>
      </c>
      <c r="D11344">
        <v>2914</v>
      </c>
      <c r="E11344" t="s">
        <v>36</v>
      </c>
      <c r="F11344" s="4">
        <v>355000</v>
      </c>
      <c r="G11344" t="s">
        <v>5</v>
      </c>
      <c r="H11344">
        <v>4</v>
      </c>
      <c r="I11344" s="4">
        <f>IF(E11344="Rhode Island", Table1[[#This Row],[price]]*$L$3, IF(E11344="Massachusetts", Table1[[#This Row],[price]]*$L$2, 1))</f>
        <v>355000</v>
      </c>
    </row>
    <row r="11345" spans="1:9" x14ac:dyDescent="0.25">
      <c r="A11345" s="2">
        <v>41912</v>
      </c>
      <c r="B11345" s="1">
        <f t="shared" si="354"/>
        <v>2014</v>
      </c>
      <c r="C11345" s="1">
        <f t="shared" si="355"/>
        <v>3</v>
      </c>
      <c r="D11345">
        <v>2615</v>
      </c>
      <c r="E11345" t="s">
        <v>37</v>
      </c>
      <c r="F11345" s="4">
        <v>405000</v>
      </c>
      <c r="G11345" t="s">
        <v>5</v>
      </c>
      <c r="H11345">
        <v>3</v>
      </c>
      <c r="I11345" s="4">
        <f>IF(E11345="Rhode Island", Table1[[#This Row],[price]]*$L$3, IF(E11345="Massachusetts", Table1[[#This Row],[price]]*$L$2, 1))</f>
        <v>405000</v>
      </c>
    </row>
    <row r="11346" spans="1:9" x14ac:dyDescent="0.25">
      <c r="A11346" s="2">
        <v>41912</v>
      </c>
      <c r="B11346" s="1">
        <f t="shared" si="354"/>
        <v>2014</v>
      </c>
      <c r="C11346" s="1">
        <f t="shared" si="355"/>
        <v>3</v>
      </c>
      <c r="D11346">
        <v>2902</v>
      </c>
      <c r="E11346" t="s">
        <v>36</v>
      </c>
      <c r="F11346" s="4">
        <v>455000</v>
      </c>
      <c r="G11346" t="s">
        <v>5</v>
      </c>
      <c r="H11346">
        <v>4</v>
      </c>
      <c r="I11346" s="4">
        <f>IF(E11346="Rhode Island", Table1[[#This Row],[price]]*$L$3, IF(E11346="Massachusetts", Table1[[#This Row],[price]]*$L$2, 1))</f>
        <v>455000</v>
      </c>
    </row>
    <row r="11347" spans="1:9" x14ac:dyDescent="0.25">
      <c r="A11347" s="2">
        <v>41912</v>
      </c>
      <c r="B11347" s="1">
        <f t="shared" si="354"/>
        <v>2014</v>
      </c>
      <c r="C11347" s="1">
        <f t="shared" si="355"/>
        <v>3</v>
      </c>
      <c r="D11347">
        <v>2614</v>
      </c>
      <c r="E11347" t="s">
        <v>37</v>
      </c>
      <c r="F11347" s="4">
        <v>515000</v>
      </c>
      <c r="G11347" t="s">
        <v>5</v>
      </c>
      <c r="H11347">
        <v>4</v>
      </c>
      <c r="I11347" s="4">
        <f>IF(E11347="Rhode Island", Table1[[#This Row],[price]]*$L$3, IF(E11347="Massachusetts", Table1[[#This Row],[price]]*$L$2, 1))</f>
        <v>515000</v>
      </c>
    </row>
    <row r="11348" spans="1:9" x14ac:dyDescent="0.25">
      <c r="A11348" s="2">
        <v>41912</v>
      </c>
      <c r="B11348" s="1">
        <f t="shared" si="354"/>
        <v>2014</v>
      </c>
      <c r="C11348" s="1">
        <f t="shared" si="355"/>
        <v>3</v>
      </c>
      <c r="D11348">
        <v>2602</v>
      </c>
      <c r="E11348" t="s">
        <v>37</v>
      </c>
      <c r="F11348" s="4">
        <v>567500</v>
      </c>
      <c r="G11348" t="s">
        <v>5</v>
      </c>
      <c r="H11348">
        <v>3</v>
      </c>
      <c r="I11348" s="4">
        <f>IF(E11348="Rhode Island", Table1[[#This Row],[price]]*$L$3, IF(E11348="Massachusetts", Table1[[#This Row],[price]]*$L$2, 1))</f>
        <v>567500</v>
      </c>
    </row>
    <row r="11349" spans="1:9" x14ac:dyDescent="0.25">
      <c r="A11349" s="2">
        <v>41912</v>
      </c>
      <c r="B11349" s="1">
        <f t="shared" si="354"/>
        <v>2014</v>
      </c>
      <c r="C11349" s="1">
        <f t="shared" si="355"/>
        <v>3</v>
      </c>
      <c r="D11349">
        <v>2913</v>
      </c>
      <c r="E11349" t="s">
        <v>36</v>
      </c>
      <c r="F11349" s="4">
        <v>621000</v>
      </c>
      <c r="G11349" t="s">
        <v>5</v>
      </c>
      <c r="H11349">
        <v>4</v>
      </c>
      <c r="I11349" s="4">
        <f>IF(E11349="Rhode Island", Table1[[#This Row],[price]]*$L$3, IF(E11349="Massachusetts", Table1[[#This Row],[price]]*$L$2, 1))</f>
        <v>621000</v>
      </c>
    </row>
    <row r="11350" spans="1:9" x14ac:dyDescent="0.25">
      <c r="A11350" s="2">
        <v>41912</v>
      </c>
      <c r="B11350" s="1">
        <f t="shared" si="354"/>
        <v>2014</v>
      </c>
      <c r="C11350" s="1">
        <f t="shared" si="355"/>
        <v>3</v>
      </c>
      <c r="D11350">
        <v>2602</v>
      </c>
      <c r="E11350" t="s">
        <v>37</v>
      </c>
      <c r="F11350" s="4">
        <v>630000</v>
      </c>
      <c r="G11350" t="s">
        <v>5</v>
      </c>
      <c r="H11350">
        <v>2</v>
      </c>
      <c r="I11350" s="4">
        <f>IF(E11350="Rhode Island", Table1[[#This Row],[price]]*$L$3, IF(E11350="Massachusetts", Table1[[#This Row],[price]]*$L$2, 1))</f>
        <v>630000</v>
      </c>
    </row>
    <row r="11351" spans="1:9" x14ac:dyDescent="0.25">
      <c r="A11351" s="2">
        <v>41912</v>
      </c>
      <c r="B11351" s="1">
        <f t="shared" si="354"/>
        <v>2014</v>
      </c>
      <c r="C11351" s="1">
        <f t="shared" si="355"/>
        <v>3</v>
      </c>
      <c r="D11351">
        <v>2607</v>
      </c>
      <c r="E11351" t="s">
        <v>37</v>
      </c>
      <c r="F11351" s="4">
        <v>1025000</v>
      </c>
      <c r="G11351" t="s">
        <v>5</v>
      </c>
      <c r="H11351">
        <v>4</v>
      </c>
      <c r="I11351" s="4">
        <f>IF(E11351="Rhode Island", Table1[[#This Row],[price]]*$L$3, IF(E11351="Massachusetts", Table1[[#This Row],[price]]*$L$2, 1))</f>
        <v>1025000</v>
      </c>
    </row>
    <row r="11352" spans="1:9" x14ac:dyDescent="0.25">
      <c r="A11352" s="2">
        <v>41912</v>
      </c>
      <c r="B11352" s="1">
        <f t="shared" si="354"/>
        <v>2014</v>
      </c>
      <c r="C11352" s="1">
        <f t="shared" si="355"/>
        <v>3</v>
      </c>
      <c r="D11352">
        <v>2603</v>
      </c>
      <c r="E11352" t="s">
        <v>37</v>
      </c>
      <c r="F11352" s="4">
        <v>755000</v>
      </c>
      <c r="G11352" t="s">
        <v>6</v>
      </c>
      <c r="H11352">
        <v>3</v>
      </c>
      <c r="I11352" s="4">
        <f>IF(E11352="Rhode Island", Table1[[#This Row],[price]]*$L$3, IF(E11352="Massachusetts", Table1[[#This Row],[price]]*$L$2, 1))</f>
        <v>755000</v>
      </c>
    </row>
    <row r="11353" spans="1:9" x14ac:dyDescent="0.25">
      <c r="A11353" s="2">
        <v>41913</v>
      </c>
      <c r="B11353" s="1">
        <f t="shared" si="354"/>
        <v>2014</v>
      </c>
      <c r="C11353" s="1">
        <f t="shared" si="355"/>
        <v>4</v>
      </c>
      <c r="D11353">
        <v>2615</v>
      </c>
      <c r="E11353" t="s">
        <v>37</v>
      </c>
      <c r="F11353" s="4">
        <v>400000</v>
      </c>
      <c r="G11353" t="s">
        <v>5</v>
      </c>
      <c r="H11353">
        <v>3</v>
      </c>
      <c r="I11353" s="4">
        <f>IF(E11353="Rhode Island", Table1[[#This Row],[price]]*$L$3, IF(E11353="Massachusetts", Table1[[#This Row],[price]]*$L$2, 1))</f>
        <v>400000</v>
      </c>
    </row>
    <row r="11354" spans="1:9" x14ac:dyDescent="0.25">
      <c r="A11354" s="2">
        <v>41913</v>
      </c>
      <c r="B11354" s="1">
        <f t="shared" si="354"/>
        <v>2014</v>
      </c>
      <c r="C11354" s="1">
        <f t="shared" si="355"/>
        <v>4</v>
      </c>
      <c r="D11354">
        <v>2913</v>
      </c>
      <c r="E11354" t="s">
        <v>36</v>
      </c>
      <c r="F11354" s="4">
        <v>426000</v>
      </c>
      <c r="G11354" t="s">
        <v>5</v>
      </c>
      <c r="H11354">
        <v>3</v>
      </c>
      <c r="I11354" s="4">
        <f>IF(E11354="Rhode Island", Table1[[#This Row],[price]]*$L$3, IF(E11354="Massachusetts", Table1[[#This Row],[price]]*$L$2, 1))</f>
        <v>426000</v>
      </c>
    </row>
    <row r="11355" spans="1:9" x14ac:dyDescent="0.25">
      <c r="A11355" s="2">
        <v>41913</v>
      </c>
      <c r="B11355" s="1">
        <f t="shared" si="354"/>
        <v>2014</v>
      </c>
      <c r="C11355" s="1">
        <f t="shared" si="355"/>
        <v>4</v>
      </c>
      <c r="D11355">
        <v>2614</v>
      </c>
      <c r="E11355" t="s">
        <v>37</v>
      </c>
      <c r="F11355" s="4">
        <v>427500</v>
      </c>
      <c r="G11355" t="s">
        <v>5</v>
      </c>
      <c r="H11355">
        <v>3</v>
      </c>
      <c r="I11355" s="4">
        <f>IF(E11355="Rhode Island", Table1[[#This Row],[price]]*$L$3, IF(E11355="Massachusetts", Table1[[#This Row],[price]]*$L$2, 1))</f>
        <v>427500</v>
      </c>
    </row>
    <row r="11356" spans="1:9" x14ac:dyDescent="0.25">
      <c r="A11356" s="2">
        <v>41913</v>
      </c>
      <c r="B11356" s="1">
        <f t="shared" si="354"/>
        <v>2014</v>
      </c>
      <c r="C11356" s="1">
        <f t="shared" si="355"/>
        <v>4</v>
      </c>
      <c r="D11356">
        <v>2615</v>
      </c>
      <c r="E11356" t="s">
        <v>37</v>
      </c>
      <c r="F11356" s="4">
        <v>461500</v>
      </c>
      <c r="G11356" t="s">
        <v>5</v>
      </c>
      <c r="H11356">
        <v>3</v>
      </c>
      <c r="I11356" s="4">
        <f>IF(E11356="Rhode Island", Table1[[#This Row],[price]]*$L$3, IF(E11356="Massachusetts", Table1[[#This Row],[price]]*$L$2, 1))</f>
        <v>461500</v>
      </c>
    </row>
    <row r="11357" spans="1:9" x14ac:dyDescent="0.25">
      <c r="A11357" s="2">
        <v>41913</v>
      </c>
      <c r="B11357" s="1">
        <f t="shared" si="354"/>
        <v>2014</v>
      </c>
      <c r="C11357" s="1">
        <f t="shared" si="355"/>
        <v>4</v>
      </c>
      <c r="D11357">
        <v>2617</v>
      </c>
      <c r="E11357" t="s">
        <v>37</v>
      </c>
      <c r="F11357" s="4">
        <v>477500</v>
      </c>
      <c r="G11357" t="s">
        <v>5</v>
      </c>
      <c r="H11357">
        <v>3</v>
      </c>
      <c r="I11357" s="4">
        <f>IF(E11357="Rhode Island", Table1[[#This Row],[price]]*$L$3, IF(E11357="Massachusetts", Table1[[#This Row],[price]]*$L$2, 1))</f>
        <v>477500</v>
      </c>
    </row>
    <row r="11358" spans="1:9" x14ac:dyDescent="0.25">
      <c r="A11358" s="2">
        <v>41913</v>
      </c>
      <c r="B11358" s="1">
        <f t="shared" si="354"/>
        <v>2014</v>
      </c>
      <c r="C11358" s="1">
        <f t="shared" si="355"/>
        <v>4</v>
      </c>
      <c r="D11358">
        <v>2614</v>
      </c>
      <c r="E11358" t="s">
        <v>37</v>
      </c>
      <c r="F11358" s="4">
        <v>495000</v>
      </c>
      <c r="G11358" t="s">
        <v>5</v>
      </c>
      <c r="H11358">
        <v>4</v>
      </c>
      <c r="I11358" s="4">
        <f>IF(E11358="Rhode Island", Table1[[#This Row],[price]]*$L$3, IF(E11358="Massachusetts", Table1[[#This Row],[price]]*$L$2, 1))</f>
        <v>495000</v>
      </c>
    </row>
    <row r="11359" spans="1:9" x14ac:dyDescent="0.25">
      <c r="A11359" s="2">
        <v>41913</v>
      </c>
      <c r="B11359" s="1">
        <f t="shared" si="354"/>
        <v>2014</v>
      </c>
      <c r="C11359" s="1">
        <f t="shared" si="355"/>
        <v>4</v>
      </c>
      <c r="D11359">
        <v>2904</v>
      </c>
      <c r="E11359" t="s">
        <v>36</v>
      </c>
      <c r="F11359" s="4">
        <v>535500</v>
      </c>
      <c r="G11359" t="s">
        <v>5</v>
      </c>
      <c r="H11359">
        <v>5</v>
      </c>
      <c r="I11359" s="4">
        <f>IF(E11359="Rhode Island", Table1[[#This Row],[price]]*$L$3, IF(E11359="Massachusetts", Table1[[#This Row],[price]]*$L$2, 1))</f>
        <v>535500</v>
      </c>
    </row>
    <row r="11360" spans="1:9" x14ac:dyDescent="0.25">
      <c r="A11360" s="2">
        <v>41913</v>
      </c>
      <c r="B11360" s="1">
        <f t="shared" si="354"/>
        <v>2014</v>
      </c>
      <c r="C11360" s="1">
        <f t="shared" si="355"/>
        <v>4</v>
      </c>
      <c r="D11360">
        <v>2911</v>
      </c>
      <c r="E11360" t="s">
        <v>36</v>
      </c>
      <c r="F11360" s="4">
        <v>570000</v>
      </c>
      <c r="G11360" t="s">
        <v>5</v>
      </c>
      <c r="H11360">
        <v>3</v>
      </c>
      <c r="I11360" s="4">
        <f>IF(E11360="Rhode Island", Table1[[#This Row],[price]]*$L$3, IF(E11360="Massachusetts", Table1[[#This Row],[price]]*$L$2, 1))</f>
        <v>570000</v>
      </c>
    </row>
    <row r="11361" spans="1:9" x14ac:dyDescent="0.25">
      <c r="A11361" s="2">
        <v>41913</v>
      </c>
      <c r="B11361" s="1">
        <f t="shared" si="354"/>
        <v>2014</v>
      </c>
      <c r="C11361" s="1">
        <f t="shared" si="355"/>
        <v>4</v>
      </c>
      <c r="D11361">
        <v>2913</v>
      </c>
      <c r="E11361" t="s">
        <v>36</v>
      </c>
      <c r="F11361" s="4">
        <v>610000</v>
      </c>
      <c r="G11361" t="s">
        <v>5</v>
      </c>
      <c r="H11361">
        <v>4</v>
      </c>
      <c r="I11361" s="4">
        <f>IF(E11361="Rhode Island", Table1[[#This Row],[price]]*$L$3, IF(E11361="Massachusetts", Table1[[#This Row],[price]]*$L$2, 1))</f>
        <v>610000</v>
      </c>
    </row>
    <row r="11362" spans="1:9" x14ac:dyDescent="0.25">
      <c r="A11362" s="2">
        <v>41913</v>
      </c>
      <c r="B11362" s="1">
        <f t="shared" si="354"/>
        <v>2014</v>
      </c>
      <c r="C11362" s="1">
        <f t="shared" si="355"/>
        <v>4</v>
      </c>
      <c r="D11362">
        <v>2602</v>
      </c>
      <c r="E11362" t="s">
        <v>37</v>
      </c>
      <c r="F11362" s="4">
        <v>625000</v>
      </c>
      <c r="G11362" t="s">
        <v>5</v>
      </c>
      <c r="H11362">
        <v>5</v>
      </c>
      <c r="I11362" s="4">
        <f>IF(E11362="Rhode Island", Table1[[#This Row],[price]]*$L$3, IF(E11362="Massachusetts", Table1[[#This Row],[price]]*$L$2, 1))</f>
        <v>625000</v>
      </c>
    </row>
    <row r="11363" spans="1:9" x14ac:dyDescent="0.25">
      <c r="A11363" s="2">
        <v>41913</v>
      </c>
      <c r="B11363" s="1">
        <f t="shared" si="354"/>
        <v>2014</v>
      </c>
      <c r="C11363" s="1">
        <f t="shared" si="355"/>
        <v>4</v>
      </c>
      <c r="D11363">
        <v>2607</v>
      </c>
      <c r="E11363" t="s">
        <v>37</v>
      </c>
      <c r="F11363" s="4">
        <v>671000</v>
      </c>
      <c r="G11363" t="s">
        <v>5</v>
      </c>
      <c r="H11363">
        <v>3</v>
      </c>
      <c r="I11363" s="4">
        <f>IF(E11363="Rhode Island", Table1[[#This Row],[price]]*$L$3, IF(E11363="Massachusetts", Table1[[#This Row],[price]]*$L$2, 1))</f>
        <v>671000</v>
      </c>
    </row>
    <row r="11364" spans="1:9" x14ac:dyDescent="0.25">
      <c r="A11364" s="2">
        <v>41913</v>
      </c>
      <c r="B11364" s="1">
        <f t="shared" si="354"/>
        <v>2014</v>
      </c>
      <c r="C11364" s="1">
        <f t="shared" si="355"/>
        <v>4</v>
      </c>
      <c r="D11364">
        <v>2602</v>
      </c>
      <c r="E11364" t="s">
        <v>37</v>
      </c>
      <c r="F11364" s="4">
        <v>741000</v>
      </c>
      <c r="G11364" t="s">
        <v>5</v>
      </c>
      <c r="H11364">
        <v>5</v>
      </c>
      <c r="I11364" s="4">
        <f>IF(E11364="Rhode Island", Table1[[#This Row],[price]]*$L$3, IF(E11364="Massachusetts", Table1[[#This Row],[price]]*$L$2, 1))</f>
        <v>741000</v>
      </c>
    </row>
    <row r="11365" spans="1:9" x14ac:dyDescent="0.25">
      <c r="A11365" s="2">
        <v>41913</v>
      </c>
      <c r="B11365" s="1">
        <f t="shared" si="354"/>
        <v>2014</v>
      </c>
      <c r="C11365" s="1">
        <f t="shared" si="355"/>
        <v>4</v>
      </c>
      <c r="D11365">
        <v>2603</v>
      </c>
      <c r="E11365" t="s">
        <v>37</v>
      </c>
      <c r="F11365" s="4">
        <v>1160000</v>
      </c>
      <c r="G11365" t="s">
        <v>5</v>
      </c>
      <c r="H11365">
        <v>3</v>
      </c>
      <c r="I11365" s="4">
        <f>IF(E11365="Rhode Island", Table1[[#This Row],[price]]*$L$3, IF(E11365="Massachusetts", Table1[[#This Row],[price]]*$L$2, 1))</f>
        <v>1160000</v>
      </c>
    </row>
    <row r="11366" spans="1:9" x14ac:dyDescent="0.25">
      <c r="A11366" s="2">
        <v>41913</v>
      </c>
      <c r="B11366" s="1">
        <f t="shared" si="354"/>
        <v>2014</v>
      </c>
      <c r="C11366" s="1">
        <f t="shared" si="355"/>
        <v>4</v>
      </c>
      <c r="D11366">
        <v>2602</v>
      </c>
      <c r="E11366" t="s">
        <v>37</v>
      </c>
      <c r="F11366" s="4">
        <v>295000</v>
      </c>
      <c r="G11366" t="s">
        <v>6</v>
      </c>
      <c r="H11366">
        <v>2</v>
      </c>
      <c r="I11366" s="4">
        <f>IF(E11366="Rhode Island", Table1[[#This Row],[price]]*$L$3, IF(E11366="Massachusetts", Table1[[#This Row],[price]]*$L$2, 1))</f>
        <v>295000</v>
      </c>
    </row>
    <row r="11367" spans="1:9" x14ac:dyDescent="0.25">
      <c r="A11367" s="2">
        <v>41913</v>
      </c>
      <c r="B11367" s="1">
        <f t="shared" si="354"/>
        <v>2014</v>
      </c>
      <c r="C11367" s="1">
        <f t="shared" si="355"/>
        <v>4</v>
      </c>
      <c r="D11367">
        <v>2601</v>
      </c>
      <c r="E11367" t="s">
        <v>37</v>
      </c>
      <c r="F11367" s="4">
        <v>360000</v>
      </c>
      <c r="G11367" t="s">
        <v>6</v>
      </c>
      <c r="H11367">
        <v>1</v>
      </c>
      <c r="I11367" s="4">
        <f>IF(E11367="Rhode Island", Table1[[#This Row],[price]]*$L$3, IF(E11367="Massachusetts", Table1[[#This Row],[price]]*$L$2, 1))</f>
        <v>360000</v>
      </c>
    </row>
    <row r="11368" spans="1:9" x14ac:dyDescent="0.25">
      <c r="A11368" s="2">
        <v>41913</v>
      </c>
      <c r="B11368" s="1">
        <f t="shared" si="354"/>
        <v>2014</v>
      </c>
      <c r="C11368" s="1">
        <f t="shared" si="355"/>
        <v>4</v>
      </c>
      <c r="D11368">
        <v>2612</v>
      </c>
      <c r="E11368" t="s">
        <v>37</v>
      </c>
      <c r="F11368" s="4">
        <v>400000</v>
      </c>
      <c r="G11368" t="s">
        <v>6</v>
      </c>
      <c r="H11368">
        <v>2</v>
      </c>
      <c r="I11368" s="4">
        <f>IF(E11368="Rhode Island", Table1[[#This Row],[price]]*$L$3, IF(E11368="Massachusetts", Table1[[#This Row],[price]]*$L$2, 1))</f>
        <v>400000</v>
      </c>
    </row>
    <row r="11369" spans="1:9" x14ac:dyDescent="0.25">
      <c r="A11369" s="2">
        <v>41913</v>
      </c>
      <c r="B11369" s="1">
        <f t="shared" si="354"/>
        <v>2014</v>
      </c>
      <c r="C11369" s="1">
        <f t="shared" si="355"/>
        <v>4</v>
      </c>
      <c r="D11369">
        <v>2604</v>
      </c>
      <c r="E11369" t="s">
        <v>37</v>
      </c>
      <c r="F11369" s="4">
        <v>575500</v>
      </c>
      <c r="G11369" t="s">
        <v>6</v>
      </c>
      <c r="H11369">
        <v>3</v>
      </c>
      <c r="I11369" s="4">
        <f>IF(E11369="Rhode Island", Table1[[#This Row],[price]]*$L$3, IF(E11369="Massachusetts", Table1[[#This Row],[price]]*$L$2, 1))</f>
        <v>575500</v>
      </c>
    </row>
    <row r="11370" spans="1:9" x14ac:dyDescent="0.25">
      <c r="A11370" s="2">
        <v>41914</v>
      </c>
      <c r="B11370" s="1">
        <f t="shared" si="354"/>
        <v>2014</v>
      </c>
      <c r="C11370" s="1">
        <f t="shared" si="355"/>
        <v>4</v>
      </c>
      <c r="D11370">
        <v>2913</v>
      </c>
      <c r="E11370" t="s">
        <v>36</v>
      </c>
      <c r="F11370" s="4">
        <v>305000</v>
      </c>
      <c r="G11370" t="s">
        <v>5</v>
      </c>
      <c r="H11370">
        <v>3</v>
      </c>
      <c r="I11370" s="4">
        <f>IF(E11370="Rhode Island", Table1[[#This Row],[price]]*$L$3, IF(E11370="Massachusetts", Table1[[#This Row],[price]]*$L$2, 1))</f>
        <v>305000</v>
      </c>
    </row>
    <row r="11371" spans="1:9" x14ac:dyDescent="0.25">
      <c r="A11371" s="2">
        <v>41914</v>
      </c>
      <c r="B11371" s="1">
        <f t="shared" si="354"/>
        <v>2014</v>
      </c>
      <c r="C11371" s="1">
        <f t="shared" si="355"/>
        <v>4</v>
      </c>
      <c r="D11371">
        <v>2615</v>
      </c>
      <c r="E11371" t="s">
        <v>37</v>
      </c>
      <c r="F11371" s="4">
        <v>390000</v>
      </c>
      <c r="G11371" t="s">
        <v>5</v>
      </c>
      <c r="H11371">
        <v>3</v>
      </c>
      <c r="I11371" s="4">
        <f>IF(E11371="Rhode Island", Table1[[#This Row],[price]]*$L$3, IF(E11371="Massachusetts", Table1[[#This Row],[price]]*$L$2, 1))</f>
        <v>390000</v>
      </c>
    </row>
    <row r="11372" spans="1:9" x14ac:dyDescent="0.25">
      <c r="A11372" s="2">
        <v>41914</v>
      </c>
      <c r="B11372" s="1">
        <f t="shared" si="354"/>
        <v>2014</v>
      </c>
      <c r="C11372" s="1">
        <f t="shared" si="355"/>
        <v>4</v>
      </c>
      <c r="D11372">
        <v>2615</v>
      </c>
      <c r="E11372" t="s">
        <v>37</v>
      </c>
      <c r="F11372" s="4">
        <v>435000</v>
      </c>
      <c r="G11372" t="s">
        <v>5</v>
      </c>
      <c r="H11372">
        <v>3</v>
      </c>
      <c r="I11372" s="4">
        <f>IF(E11372="Rhode Island", Table1[[#This Row],[price]]*$L$3, IF(E11372="Massachusetts", Table1[[#This Row],[price]]*$L$2, 1))</f>
        <v>435000</v>
      </c>
    </row>
    <row r="11373" spans="1:9" x14ac:dyDescent="0.25">
      <c r="A11373" s="2">
        <v>41914</v>
      </c>
      <c r="B11373" s="1">
        <f t="shared" si="354"/>
        <v>2014</v>
      </c>
      <c r="C11373" s="1">
        <f t="shared" si="355"/>
        <v>4</v>
      </c>
      <c r="D11373">
        <v>2905</v>
      </c>
      <c r="E11373" t="s">
        <v>36</v>
      </c>
      <c r="F11373" s="4">
        <v>460000</v>
      </c>
      <c r="G11373" t="s">
        <v>5</v>
      </c>
      <c r="H11373">
        <v>3</v>
      </c>
      <c r="I11373" s="4">
        <f>IF(E11373="Rhode Island", Table1[[#This Row],[price]]*$L$3, IF(E11373="Massachusetts", Table1[[#This Row],[price]]*$L$2, 1))</f>
        <v>460000</v>
      </c>
    </row>
    <row r="11374" spans="1:9" x14ac:dyDescent="0.25">
      <c r="A11374" s="2">
        <v>41914</v>
      </c>
      <c r="B11374" s="1">
        <f t="shared" si="354"/>
        <v>2014</v>
      </c>
      <c r="C11374" s="1">
        <f t="shared" si="355"/>
        <v>4</v>
      </c>
      <c r="D11374">
        <v>2607</v>
      </c>
      <c r="E11374" t="s">
        <v>37</v>
      </c>
      <c r="F11374" s="4">
        <v>550500</v>
      </c>
      <c r="G11374" t="s">
        <v>5</v>
      </c>
      <c r="H11374">
        <v>3</v>
      </c>
      <c r="I11374" s="4">
        <f>IF(E11374="Rhode Island", Table1[[#This Row],[price]]*$L$3, IF(E11374="Massachusetts", Table1[[#This Row],[price]]*$L$2, 1))</f>
        <v>550500</v>
      </c>
    </row>
    <row r="11375" spans="1:9" x14ac:dyDescent="0.25">
      <c r="A11375" s="2">
        <v>41914</v>
      </c>
      <c r="B11375" s="1">
        <f t="shared" si="354"/>
        <v>2014</v>
      </c>
      <c r="C11375" s="1">
        <f t="shared" si="355"/>
        <v>4</v>
      </c>
      <c r="D11375">
        <v>2611</v>
      </c>
      <c r="E11375" t="s">
        <v>37</v>
      </c>
      <c r="F11375" s="4">
        <v>587500</v>
      </c>
      <c r="G11375" t="s">
        <v>5</v>
      </c>
      <c r="H11375">
        <v>3</v>
      </c>
      <c r="I11375" s="4">
        <f>IF(E11375="Rhode Island", Table1[[#This Row],[price]]*$L$3, IF(E11375="Massachusetts", Table1[[#This Row],[price]]*$L$2, 1))</f>
        <v>587500</v>
      </c>
    </row>
    <row r="11376" spans="1:9" x14ac:dyDescent="0.25">
      <c r="A11376" s="2">
        <v>41914</v>
      </c>
      <c r="B11376" s="1">
        <f t="shared" si="354"/>
        <v>2014</v>
      </c>
      <c r="C11376" s="1">
        <f t="shared" si="355"/>
        <v>4</v>
      </c>
      <c r="D11376">
        <v>2602</v>
      </c>
      <c r="E11376" t="s">
        <v>37</v>
      </c>
      <c r="F11376" s="4">
        <v>630000</v>
      </c>
      <c r="G11376" t="s">
        <v>5</v>
      </c>
      <c r="H11376">
        <v>3</v>
      </c>
      <c r="I11376" s="4">
        <f>IF(E11376="Rhode Island", Table1[[#This Row],[price]]*$L$3, IF(E11376="Massachusetts", Table1[[#This Row],[price]]*$L$2, 1))</f>
        <v>630000</v>
      </c>
    </row>
    <row r="11377" spans="1:9" x14ac:dyDescent="0.25">
      <c r="A11377" s="2">
        <v>41914</v>
      </c>
      <c r="B11377" s="1">
        <f t="shared" si="354"/>
        <v>2014</v>
      </c>
      <c r="C11377" s="1">
        <f t="shared" si="355"/>
        <v>4</v>
      </c>
      <c r="D11377">
        <v>2903</v>
      </c>
      <c r="E11377" t="s">
        <v>36</v>
      </c>
      <c r="F11377" s="4">
        <v>640000</v>
      </c>
      <c r="G11377" t="s">
        <v>5</v>
      </c>
      <c r="H11377">
        <v>4</v>
      </c>
      <c r="I11377" s="4">
        <f>IF(E11377="Rhode Island", Table1[[#This Row],[price]]*$L$3, IF(E11377="Massachusetts", Table1[[#This Row],[price]]*$L$2, 1))</f>
        <v>640000</v>
      </c>
    </row>
    <row r="11378" spans="1:9" x14ac:dyDescent="0.25">
      <c r="A11378" s="2">
        <v>41914</v>
      </c>
      <c r="B11378" s="1">
        <f t="shared" si="354"/>
        <v>2014</v>
      </c>
      <c r="C11378" s="1">
        <f t="shared" si="355"/>
        <v>4</v>
      </c>
      <c r="D11378">
        <v>2611</v>
      </c>
      <c r="E11378" t="s">
        <v>37</v>
      </c>
      <c r="F11378" s="4">
        <v>645250</v>
      </c>
      <c r="G11378" t="s">
        <v>5</v>
      </c>
      <c r="H11378">
        <v>3</v>
      </c>
      <c r="I11378" s="4">
        <f>IF(E11378="Rhode Island", Table1[[#This Row],[price]]*$L$3, IF(E11378="Massachusetts", Table1[[#This Row],[price]]*$L$2, 1))</f>
        <v>645250</v>
      </c>
    </row>
    <row r="11379" spans="1:9" x14ac:dyDescent="0.25">
      <c r="A11379" s="2">
        <v>41915</v>
      </c>
      <c r="B11379" s="1">
        <f t="shared" si="354"/>
        <v>2014</v>
      </c>
      <c r="C11379" s="1">
        <f t="shared" si="355"/>
        <v>4</v>
      </c>
      <c r="D11379">
        <v>2611</v>
      </c>
      <c r="E11379" t="s">
        <v>37</v>
      </c>
      <c r="F11379" s="4">
        <v>385000</v>
      </c>
      <c r="G11379" t="s">
        <v>5</v>
      </c>
      <c r="H11379">
        <v>2</v>
      </c>
      <c r="I11379" s="4">
        <f>IF(E11379="Rhode Island", Table1[[#This Row],[price]]*$L$3, IF(E11379="Massachusetts", Table1[[#This Row],[price]]*$L$2, 1))</f>
        <v>385000</v>
      </c>
    </row>
    <row r="11380" spans="1:9" x14ac:dyDescent="0.25">
      <c r="A11380" s="2">
        <v>41915</v>
      </c>
      <c r="B11380" s="1">
        <f t="shared" si="354"/>
        <v>2014</v>
      </c>
      <c r="C11380" s="1">
        <f t="shared" si="355"/>
        <v>4</v>
      </c>
      <c r="D11380">
        <v>2906</v>
      </c>
      <c r="E11380" t="s">
        <v>36</v>
      </c>
      <c r="F11380" s="4">
        <v>410000</v>
      </c>
      <c r="G11380" t="s">
        <v>5</v>
      </c>
      <c r="H11380">
        <v>3</v>
      </c>
      <c r="I11380" s="4">
        <f>IF(E11380="Rhode Island", Table1[[#This Row],[price]]*$L$3, IF(E11380="Massachusetts", Table1[[#This Row],[price]]*$L$2, 1))</f>
        <v>410000</v>
      </c>
    </row>
    <row r="11381" spans="1:9" x14ac:dyDescent="0.25">
      <c r="A11381" s="2">
        <v>41915</v>
      </c>
      <c r="B11381" s="1">
        <f t="shared" si="354"/>
        <v>2014</v>
      </c>
      <c r="C11381" s="1">
        <f t="shared" si="355"/>
        <v>4</v>
      </c>
      <c r="D11381">
        <v>2903</v>
      </c>
      <c r="E11381" t="s">
        <v>36</v>
      </c>
      <c r="F11381" s="4">
        <v>445000</v>
      </c>
      <c r="G11381" t="s">
        <v>5</v>
      </c>
      <c r="H11381">
        <v>3</v>
      </c>
      <c r="I11381" s="4">
        <f>IF(E11381="Rhode Island", Table1[[#This Row],[price]]*$L$3, IF(E11381="Massachusetts", Table1[[#This Row],[price]]*$L$2, 1))</f>
        <v>445000</v>
      </c>
    </row>
    <row r="11382" spans="1:9" x14ac:dyDescent="0.25">
      <c r="A11382" s="2">
        <v>41915</v>
      </c>
      <c r="B11382" s="1">
        <f t="shared" si="354"/>
        <v>2014</v>
      </c>
      <c r="C11382" s="1">
        <f t="shared" si="355"/>
        <v>4</v>
      </c>
      <c r="D11382">
        <v>2611</v>
      </c>
      <c r="E11382" t="s">
        <v>37</v>
      </c>
      <c r="F11382" s="4">
        <v>545000</v>
      </c>
      <c r="G11382" t="s">
        <v>5</v>
      </c>
      <c r="H11382">
        <v>4</v>
      </c>
      <c r="I11382" s="4">
        <f>IF(E11382="Rhode Island", Table1[[#This Row],[price]]*$L$3, IF(E11382="Massachusetts", Table1[[#This Row],[price]]*$L$2, 1))</f>
        <v>545000</v>
      </c>
    </row>
    <row r="11383" spans="1:9" x14ac:dyDescent="0.25">
      <c r="A11383" s="2">
        <v>41915</v>
      </c>
      <c r="B11383" s="1">
        <f t="shared" si="354"/>
        <v>2014</v>
      </c>
      <c r="C11383" s="1">
        <f t="shared" si="355"/>
        <v>4</v>
      </c>
      <c r="D11383">
        <v>2611</v>
      </c>
      <c r="E11383" t="s">
        <v>37</v>
      </c>
      <c r="F11383" s="4">
        <v>610000</v>
      </c>
      <c r="G11383" t="s">
        <v>5</v>
      </c>
      <c r="H11383">
        <v>4</v>
      </c>
      <c r="I11383" s="4">
        <f>IF(E11383="Rhode Island", Table1[[#This Row],[price]]*$L$3, IF(E11383="Massachusetts", Table1[[#This Row],[price]]*$L$2, 1))</f>
        <v>610000</v>
      </c>
    </row>
    <row r="11384" spans="1:9" x14ac:dyDescent="0.25">
      <c r="A11384" s="2">
        <v>41915</v>
      </c>
      <c r="B11384" s="1">
        <f t="shared" si="354"/>
        <v>2014</v>
      </c>
      <c r="C11384" s="1">
        <f t="shared" si="355"/>
        <v>4</v>
      </c>
      <c r="D11384">
        <v>2912</v>
      </c>
      <c r="E11384" t="s">
        <v>36</v>
      </c>
      <c r="F11384" s="4">
        <v>675000</v>
      </c>
      <c r="G11384" t="s">
        <v>5</v>
      </c>
      <c r="H11384">
        <v>4</v>
      </c>
      <c r="I11384" s="4">
        <f>IF(E11384="Rhode Island", Table1[[#This Row],[price]]*$L$3, IF(E11384="Massachusetts", Table1[[#This Row],[price]]*$L$2, 1))</f>
        <v>675000</v>
      </c>
    </row>
    <row r="11385" spans="1:9" x14ac:dyDescent="0.25">
      <c r="A11385" s="2">
        <v>41915</v>
      </c>
      <c r="B11385" s="1">
        <f t="shared" si="354"/>
        <v>2014</v>
      </c>
      <c r="C11385" s="1">
        <f t="shared" si="355"/>
        <v>4</v>
      </c>
      <c r="D11385">
        <v>2913</v>
      </c>
      <c r="E11385" t="s">
        <v>36</v>
      </c>
      <c r="F11385" s="4">
        <v>840000</v>
      </c>
      <c r="G11385" t="s">
        <v>5</v>
      </c>
      <c r="H11385">
        <v>4</v>
      </c>
      <c r="I11385" s="4">
        <f>IF(E11385="Rhode Island", Table1[[#This Row],[price]]*$L$3, IF(E11385="Massachusetts", Table1[[#This Row],[price]]*$L$2, 1))</f>
        <v>840000</v>
      </c>
    </row>
    <row r="11386" spans="1:9" x14ac:dyDescent="0.25">
      <c r="A11386" s="2">
        <v>41915</v>
      </c>
      <c r="B11386" s="1">
        <f t="shared" si="354"/>
        <v>2014</v>
      </c>
      <c r="C11386" s="1">
        <f t="shared" si="355"/>
        <v>4</v>
      </c>
      <c r="D11386">
        <v>2612</v>
      </c>
      <c r="E11386" t="s">
        <v>37</v>
      </c>
      <c r="F11386" s="4">
        <v>487000</v>
      </c>
      <c r="G11386" t="s">
        <v>6</v>
      </c>
      <c r="H11386">
        <v>3</v>
      </c>
      <c r="I11386" s="4">
        <f>IF(E11386="Rhode Island", Table1[[#This Row],[price]]*$L$3, IF(E11386="Massachusetts", Table1[[#This Row],[price]]*$L$2, 1))</f>
        <v>487000</v>
      </c>
    </row>
    <row r="11387" spans="1:9" x14ac:dyDescent="0.25">
      <c r="A11387" s="2">
        <v>41916</v>
      </c>
      <c r="B11387" s="1">
        <f t="shared" si="354"/>
        <v>2014</v>
      </c>
      <c r="C11387" s="1">
        <f t="shared" si="355"/>
        <v>4</v>
      </c>
      <c r="D11387">
        <v>2615</v>
      </c>
      <c r="E11387" t="s">
        <v>37</v>
      </c>
      <c r="F11387" s="4">
        <v>460000</v>
      </c>
      <c r="G11387" t="s">
        <v>5</v>
      </c>
      <c r="H11387">
        <v>4</v>
      </c>
      <c r="I11387" s="4">
        <f>IF(E11387="Rhode Island", Table1[[#This Row],[price]]*$L$3, IF(E11387="Massachusetts", Table1[[#This Row],[price]]*$L$2, 1))</f>
        <v>460000</v>
      </c>
    </row>
    <row r="11388" spans="1:9" x14ac:dyDescent="0.25">
      <c r="A11388" s="2">
        <v>41919</v>
      </c>
      <c r="B11388" s="1">
        <f t="shared" si="354"/>
        <v>2014</v>
      </c>
      <c r="C11388" s="1">
        <f t="shared" si="355"/>
        <v>4</v>
      </c>
      <c r="D11388">
        <v>2902</v>
      </c>
      <c r="E11388" t="s">
        <v>36</v>
      </c>
      <c r="F11388" s="4">
        <v>460125</v>
      </c>
      <c r="G11388" t="s">
        <v>5</v>
      </c>
      <c r="H11388">
        <v>3</v>
      </c>
      <c r="I11388" s="4">
        <f>IF(E11388="Rhode Island", Table1[[#This Row],[price]]*$L$3, IF(E11388="Massachusetts", Table1[[#This Row],[price]]*$L$2, 1))</f>
        <v>460125</v>
      </c>
    </row>
    <row r="11389" spans="1:9" x14ac:dyDescent="0.25">
      <c r="A11389" s="2">
        <v>41919</v>
      </c>
      <c r="B11389" s="1">
        <f t="shared" si="354"/>
        <v>2014</v>
      </c>
      <c r="C11389" s="1">
        <f t="shared" si="355"/>
        <v>4</v>
      </c>
      <c r="D11389">
        <v>2614</v>
      </c>
      <c r="E11389" t="s">
        <v>37</v>
      </c>
      <c r="F11389" s="4">
        <v>490000</v>
      </c>
      <c r="G11389" t="s">
        <v>5</v>
      </c>
      <c r="H11389">
        <v>3</v>
      </c>
      <c r="I11389" s="4">
        <f>IF(E11389="Rhode Island", Table1[[#This Row],[price]]*$L$3, IF(E11389="Massachusetts", Table1[[#This Row],[price]]*$L$2, 1))</f>
        <v>490000</v>
      </c>
    </row>
    <row r="11390" spans="1:9" x14ac:dyDescent="0.25">
      <c r="A11390" s="2">
        <v>41919</v>
      </c>
      <c r="B11390" s="1">
        <f t="shared" si="354"/>
        <v>2014</v>
      </c>
      <c r="C11390" s="1">
        <f t="shared" si="355"/>
        <v>4</v>
      </c>
      <c r="D11390">
        <v>2912</v>
      </c>
      <c r="E11390" t="s">
        <v>36</v>
      </c>
      <c r="F11390" s="4">
        <v>615000</v>
      </c>
      <c r="G11390" t="s">
        <v>5</v>
      </c>
      <c r="H11390">
        <v>4</v>
      </c>
      <c r="I11390" s="4">
        <f>IF(E11390="Rhode Island", Table1[[#This Row],[price]]*$L$3, IF(E11390="Massachusetts", Table1[[#This Row],[price]]*$L$2, 1))</f>
        <v>615000</v>
      </c>
    </row>
    <row r="11391" spans="1:9" x14ac:dyDescent="0.25">
      <c r="A11391" s="2">
        <v>41919</v>
      </c>
      <c r="B11391" s="1">
        <f t="shared" si="354"/>
        <v>2014</v>
      </c>
      <c r="C11391" s="1">
        <f t="shared" si="355"/>
        <v>4</v>
      </c>
      <c r="D11391">
        <v>2600</v>
      </c>
      <c r="E11391" t="s">
        <v>37</v>
      </c>
      <c r="F11391" s="4">
        <v>916000</v>
      </c>
      <c r="G11391" t="s">
        <v>5</v>
      </c>
      <c r="H11391">
        <v>3</v>
      </c>
      <c r="I11391" s="4">
        <f>IF(E11391="Rhode Island", Table1[[#This Row],[price]]*$L$3, IF(E11391="Massachusetts", Table1[[#This Row],[price]]*$L$2, 1))</f>
        <v>916000</v>
      </c>
    </row>
    <row r="11392" spans="1:9" x14ac:dyDescent="0.25">
      <c r="A11392" s="2">
        <v>41919</v>
      </c>
      <c r="B11392" s="1">
        <f t="shared" si="354"/>
        <v>2014</v>
      </c>
      <c r="C11392" s="1">
        <f t="shared" si="355"/>
        <v>4</v>
      </c>
      <c r="D11392">
        <v>2603</v>
      </c>
      <c r="E11392" t="s">
        <v>37</v>
      </c>
      <c r="F11392" s="4">
        <v>1007000</v>
      </c>
      <c r="G11392" t="s">
        <v>6</v>
      </c>
      <c r="H11392">
        <v>3</v>
      </c>
      <c r="I11392" s="4">
        <f>IF(E11392="Rhode Island", Table1[[#This Row],[price]]*$L$3, IF(E11392="Massachusetts", Table1[[#This Row],[price]]*$L$2, 1))</f>
        <v>1007000</v>
      </c>
    </row>
    <row r="11393" spans="1:9" x14ac:dyDescent="0.25">
      <c r="A11393" s="2">
        <v>41920</v>
      </c>
      <c r="B11393" s="1">
        <f t="shared" si="354"/>
        <v>2014</v>
      </c>
      <c r="C11393" s="1">
        <f t="shared" si="355"/>
        <v>4</v>
      </c>
      <c r="D11393">
        <v>2906</v>
      </c>
      <c r="E11393" t="s">
        <v>36</v>
      </c>
      <c r="F11393" s="4">
        <v>345000</v>
      </c>
      <c r="G11393" t="s">
        <v>5</v>
      </c>
      <c r="H11393">
        <v>3</v>
      </c>
      <c r="I11393" s="4">
        <f>IF(E11393="Rhode Island", Table1[[#This Row],[price]]*$L$3, IF(E11393="Massachusetts", Table1[[#This Row],[price]]*$L$2, 1))</f>
        <v>345000</v>
      </c>
    </row>
    <row r="11394" spans="1:9" x14ac:dyDescent="0.25">
      <c r="A11394" s="2">
        <v>41920</v>
      </c>
      <c r="B11394" s="1">
        <f t="shared" ref="B11394:B11457" si="356">YEAR(A11394)</f>
        <v>2014</v>
      </c>
      <c r="C11394" s="1">
        <f t="shared" ref="C11394:C11457" si="357">ROUNDUP(MONTH(A11394)/3,0)</f>
        <v>4</v>
      </c>
      <c r="D11394">
        <v>2913</v>
      </c>
      <c r="E11394" t="s">
        <v>36</v>
      </c>
      <c r="F11394" s="4">
        <v>395000</v>
      </c>
      <c r="G11394" t="s">
        <v>5</v>
      </c>
      <c r="H11394">
        <v>3</v>
      </c>
      <c r="I11394" s="4">
        <f>IF(E11394="Rhode Island", Table1[[#This Row],[price]]*$L$3, IF(E11394="Massachusetts", Table1[[#This Row],[price]]*$L$2, 1))</f>
        <v>395000</v>
      </c>
    </row>
    <row r="11395" spans="1:9" x14ac:dyDescent="0.25">
      <c r="A11395" s="2">
        <v>41920</v>
      </c>
      <c r="B11395" s="1">
        <f t="shared" si="356"/>
        <v>2014</v>
      </c>
      <c r="C11395" s="1">
        <f t="shared" si="357"/>
        <v>4</v>
      </c>
      <c r="D11395">
        <v>2905</v>
      </c>
      <c r="E11395" t="s">
        <v>36</v>
      </c>
      <c r="F11395" s="4">
        <v>400000</v>
      </c>
      <c r="G11395" t="s">
        <v>5</v>
      </c>
      <c r="H11395">
        <v>3</v>
      </c>
      <c r="I11395" s="4">
        <f>IF(E11395="Rhode Island", Table1[[#This Row],[price]]*$L$3, IF(E11395="Massachusetts", Table1[[#This Row],[price]]*$L$2, 1))</f>
        <v>400000</v>
      </c>
    </row>
    <row r="11396" spans="1:9" x14ac:dyDescent="0.25">
      <c r="A11396" s="2">
        <v>41920</v>
      </c>
      <c r="B11396" s="1">
        <f t="shared" si="356"/>
        <v>2014</v>
      </c>
      <c r="C11396" s="1">
        <f t="shared" si="357"/>
        <v>4</v>
      </c>
      <c r="D11396">
        <v>2902</v>
      </c>
      <c r="E11396" t="s">
        <v>36</v>
      </c>
      <c r="F11396" s="4">
        <v>415000</v>
      </c>
      <c r="G11396" t="s">
        <v>5</v>
      </c>
      <c r="H11396">
        <v>3</v>
      </c>
      <c r="I11396" s="4">
        <f>IF(E11396="Rhode Island", Table1[[#This Row],[price]]*$L$3, IF(E11396="Massachusetts", Table1[[#This Row],[price]]*$L$2, 1))</f>
        <v>415000</v>
      </c>
    </row>
    <row r="11397" spans="1:9" x14ac:dyDescent="0.25">
      <c r="A11397" s="2">
        <v>41920</v>
      </c>
      <c r="B11397" s="1">
        <f t="shared" si="356"/>
        <v>2014</v>
      </c>
      <c r="C11397" s="1">
        <f t="shared" si="357"/>
        <v>4</v>
      </c>
      <c r="D11397">
        <v>2611</v>
      </c>
      <c r="E11397" t="s">
        <v>37</v>
      </c>
      <c r="F11397" s="4">
        <v>540000</v>
      </c>
      <c r="G11397" t="s">
        <v>5</v>
      </c>
      <c r="H11397">
        <v>3</v>
      </c>
      <c r="I11397" s="4">
        <f>IF(E11397="Rhode Island", Table1[[#This Row],[price]]*$L$3, IF(E11397="Massachusetts", Table1[[#This Row],[price]]*$L$2, 1))</f>
        <v>540000</v>
      </c>
    </row>
    <row r="11398" spans="1:9" x14ac:dyDescent="0.25">
      <c r="A11398" s="2">
        <v>41920</v>
      </c>
      <c r="B11398" s="1">
        <f t="shared" si="356"/>
        <v>2014</v>
      </c>
      <c r="C11398" s="1">
        <f t="shared" si="357"/>
        <v>4</v>
      </c>
      <c r="D11398">
        <v>2604</v>
      </c>
      <c r="E11398" t="s">
        <v>37</v>
      </c>
      <c r="F11398" s="4">
        <v>635000</v>
      </c>
      <c r="G11398" t="s">
        <v>5</v>
      </c>
      <c r="H11398">
        <v>3</v>
      </c>
      <c r="I11398" s="4">
        <f>IF(E11398="Rhode Island", Table1[[#This Row],[price]]*$L$3, IF(E11398="Massachusetts", Table1[[#This Row],[price]]*$L$2, 1))</f>
        <v>635000</v>
      </c>
    </row>
    <row r="11399" spans="1:9" x14ac:dyDescent="0.25">
      <c r="A11399" s="2">
        <v>41920</v>
      </c>
      <c r="B11399" s="1">
        <f t="shared" si="356"/>
        <v>2014</v>
      </c>
      <c r="C11399" s="1">
        <f t="shared" si="357"/>
        <v>4</v>
      </c>
      <c r="D11399">
        <v>2606</v>
      </c>
      <c r="E11399" t="s">
        <v>37</v>
      </c>
      <c r="F11399" s="4">
        <v>705000</v>
      </c>
      <c r="G11399" t="s">
        <v>5</v>
      </c>
      <c r="H11399">
        <v>4</v>
      </c>
      <c r="I11399" s="4">
        <f>IF(E11399="Rhode Island", Table1[[#This Row],[price]]*$L$3, IF(E11399="Massachusetts", Table1[[#This Row],[price]]*$L$2, 1))</f>
        <v>705000</v>
      </c>
    </row>
    <row r="11400" spans="1:9" x14ac:dyDescent="0.25">
      <c r="A11400" s="2">
        <v>41920</v>
      </c>
      <c r="B11400" s="1">
        <f t="shared" si="356"/>
        <v>2014</v>
      </c>
      <c r="C11400" s="1">
        <f t="shared" si="357"/>
        <v>4</v>
      </c>
      <c r="D11400">
        <v>2913</v>
      </c>
      <c r="E11400" t="s">
        <v>36</v>
      </c>
      <c r="F11400" s="4">
        <v>360000</v>
      </c>
      <c r="G11400" t="s">
        <v>6</v>
      </c>
      <c r="H11400">
        <v>3</v>
      </c>
      <c r="I11400" s="4">
        <f>IF(E11400="Rhode Island", Table1[[#This Row],[price]]*$L$3, IF(E11400="Massachusetts", Table1[[#This Row],[price]]*$L$2, 1))</f>
        <v>360000</v>
      </c>
    </row>
    <row r="11401" spans="1:9" x14ac:dyDescent="0.25">
      <c r="A11401" s="2">
        <v>41921</v>
      </c>
      <c r="B11401" s="1">
        <f t="shared" si="356"/>
        <v>2014</v>
      </c>
      <c r="C11401" s="1">
        <f t="shared" si="357"/>
        <v>4</v>
      </c>
      <c r="D11401">
        <v>2906</v>
      </c>
      <c r="E11401" t="s">
        <v>36</v>
      </c>
      <c r="F11401" s="4">
        <v>380000</v>
      </c>
      <c r="G11401" t="s">
        <v>5</v>
      </c>
      <c r="H11401">
        <v>3</v>
      </c>
      <c r="I11401" s="4">
        <f>IF(E11401="Rhode Island", Table1[[#This Row],[price]]*$L$3, IF(E11401="Massachusetts", Table1[[#This Row],[price]]*$L$2, 1))</f>
        <v>380000</v>
      </c>
    </row>
    <row r="11402" spans="1:9" x14ac:dyDescent="0.25">
      <c r="A11402" s="2">
        <v>41921</v>
      </c>
      <c r="B11402" s="1">
        <f t="shared" si="356"/>
        <v>2014</v>
      </c>
      <c r="C11402" s="1">
        <f t="shared" si="357"/>
        <v>4</v>
      </c>
      <c r="D11402">
        <v>2611</v>
      </c>
      <c r="E11402" t="s">
        <v>37</v>
      </c>
      <c r="F11402" s="4">
        <v>460000</v>
      </c>
      <c r="G11402" t="s">
        <v>5</v>
      </c>
      <c r="H11402">
        <v>3</v>
      </c>
      <c r="I11402" s="4">
        <f>IF(E11402="Rhode Island", Table1[[#This Row],[price]]*$L$3, IF(E11402="Massachusetts", Table1[[#This Row],[price]]*$L$2, 1))</f>
        <v>460000</v>
      </c>
    </row>
    <row r="11403" spans="1:9" x14ac:dyDescent="0.25">
      <c r="A11403" s="2">
        <v>41921</v>
      </c>
      <c r="B11403" s="1">
        <f t="shared" si="356"/>
        <v>2014</v>
      </c>
      <c r="C11403" s="1">
        <f t="shared" si="357"/>
        <v>4</v>
      </c>
      <c r="D11403">
        <v>2913</v>
      </c>
      <c r="E11403" t="s">
        <v>36</v>
      </c>
      <c r="F11403" s="4">
        <v>475000</v>
      </c>
      <c r="G11403" t="s">
        <v>5</v>
      </c>
      <c r="H11403">
        <v>3</v>
      </c>
      <c r="I11403" s="4">
        <f>IF(E11403="Rhode Island", Table1[[#This Row],[price]]*$L$3, IF(E11403="Massachusetts", Table1[[#This Row],[price]]*$L$2, 1))</f>
        <v>475000</v>
      </c>
    </row>
    <row r="11404" spans="1:9" x14ac:dyDescent="0.25">
      <c r="A11404" s="2">
        <v>41921</v>
      </c>
      <c r="B11404" s="1">
        <f t="shared" si="356"/>
        <v>2014</v>
      </c>
      <c r="C11404" s="1">
        <f t="shared" si="357"/>
        <v>4</v>
      </c>
      <c r="D11404">
        <v>2905</v>
      </c>
      <c r="E11404" t="s">
        <v>36</v>
      </c>
      <c r="F11404" s="4">
        <v>479000</v>
      </c>
      <c r="G11404" t="s">
        <v>5</v>
      </c>
      <c r="H11404">
        <v>3</v>
      </c>
      <c r="I11404" s="4">
        <f>IF(E11404="Rhode Island", Table1[[#This Row],[price]]*$L$3, IF(E11404="Massachusetts", Table1[[#This Row],[price]]*$L$2, 1))</f>
        <v>479000</v>
      </c>
    </row>
    <row r="11405" spans="1:9" x14ac:dyDescent="0.25">
      <c r="A11405" s="2">
        <v>41921</v>
      </c>
      <c r="B11405" s="1">
        <f t="shared" si="356"/>
        <v>2014</v>
      </c>
      <c r="C11405" s="1">
        <f t="shared" si="357"/>
        <v>4</v>
      </c>
      <c r="D11405">
        <v>2611</v>
      </c>
      <c r="E11405" t="s">
        <v>37</v>
      </c>
      <c r="F11405" s="4">
        <v>495000</v>
      </c>
      <c r="G11405" t="s">
        <v>5</v>
      </c>
      <c r="H11405">
        <v>3</v>
      </c>
      <c r="I11405" s="4">
        <f>IF(E11405="Rhode Island", Table1[[#This Row],[price]]*$L$3, IF(E11405="Massachusetts", Table1[[#This Row],[price]]*$L$2, 1))</f>
        <v>495000</v>
      </c>
    </row>
    <row r="11406" spans="1:9" x14ac:dyDescent="0.25">
      <c r="A11406" s="2">
        <v>41921</v>
      </c>
      <c r="B11406" s="1">
        <f t="shared" si="356"/>
        <v>2014</v>
      </c>
      <c r="C11406" s="1">
        <f t="shared" si="357"/>
        <v>4</v>
      </c>
      <c r="D11406">
        <v>2913</v>
      </c>
      <c r="E11406" t="s">
        <v>36</v>
      </c>
      <c r="F11406" s="4">
        <v>650000</v>
      </c>
      <c r="G11406" t="s">
        <v>5</v>
      </c>
      <c r="H11406">
        <v>4</v>
      </c>
      <c r="I11406" s="4">
        <f>IF(E11406="Rhode Island", Table1[[#This Row],[price]]*$L$3, IF(E11406="Massachusetts", Table1[[#This Row],[price]]*$L$2, 1))</f>
        <v>650000</v>
      </c>
    </row>
    <row r="11407" spans="1:9" x14ac:dyDescent="0.25">
      <c r="A11407" s="2">
        <v>41921</v>
      </c>
      <c r="B11407" s="1">
        <f t="shared" si="356"/>
        <v>2014</v>
      </c>
      <c r="C11407" s="1">
        <f t="shared" si="357"/>
        <v>4</v>
      </c>
      <c r="D11407">
        <v>2602</v>
      </c>
      <c r="E11407" t="s">
        <v>37</v>
      </c>
      <c r="F11407" s="4">
        <v>455000</v>
      </c>
      <c r="G11407" t="s">
        <v>6</v>
      </c>
      <c r="H11407">
        <v>2</v>
      </c>
      <c r="I11407" s="4">
        <f>IF(E11407="Rhode Island", Table1[[#This Row],[price]]*$L$3, IF(E11407="Massachusetts", Table1[[#This Row],[price]]*$L$2, 1))</f>
        <v>455000</v>
      </c>
    </row>
    <row r="11408" spans="1:9" x14ac:dyDescent="0.25">
      <c r="A11408" s="2">
        <v>41921</v>
      </c>
      <c r="B11408" s="1">
        <f t="shared" si="356"/>
        <v>2014</v>
      </c>
      <c r="C11408" s="1">
        <f t="shared" si="357"/>
        <v>4</v>
      </c>
      <c r="D11408">
        <v>2604</v>
      </c>
      <c r="E11408" t="s">
        <v>37</v>
      </c>
      <c r="F11408" s="4">
        <v>966000</v>
      </c>
      <c r="G11408" t="s">
        <v>6</v>
      </c>
      <c r="H11408">
        <v>3</v>
      </c>
      <c r="I11408" s="4">
        <f>IF(E11408="Rhode Island", Table1[[#This Row],[price]]*$L$3, IF(E11408="Massachusetts", Table1[[#This Row],[price]]*$L$2, 1))</f>
        <v>966000</v>
      </c>
    </row>
    <row r="11409" spans="1:9" x14ac:dyDescent="0.25">
      <c r="A11409" s="2">
        <v>41922</v>
      </c>
      <c r="B11409" s="1">
        <f t="shared" si="356"/>
        <v>2014</v>
      </c>
      <c r="C11409" s="1">
        <f t="shared" si="357"/>
        <v>4</v>
      </c>
      <c r="D11409">
        <v>2913</v>
      </c>
      <c r="E11409" t="s">
        <v>36</v>
      </c>
      <c r="F11409" s="4">
        <v>410000</v>
      </c>
      <c r="G11409" t="s">
        <v>5</v>
      </c>
      <c r="H11409">
        <v>4</v>
      </c>
      <c r="I11409" s="4">
        <f>IF(E11409="Rhode Island", Table1[[#This Row],[price]]*$L$3, IF(E11409="Massachusetts", Table1[[#This Row],[price]]*$L$2, 1))</f>
        <v>410000</v>
      </c>
    </row>
    <row r="11410" spans="1:9" x14ac:dyDescent="0.25">
      <c r="A11410" s="2">
        <v>41922</v>
      </c>
      <c r="B11410" s="1">
        <f t="shared" si="356"/>
        <v>2014</v>
      </c>
      <c r="C11410" s="1">
        <f t="shared" si="357"/>
        <v>4</v>
      </c>
      <c r="D11410">
        <v>2905</v>
      </c>
      <c r="E11410" t="s">
        <v>36</v>
      </c>
      <c r="F11410" s="4">
        <v>415000</v>
      </c>
      <c r="G11410" t="s">
        <v>5</v>
      </c>
      <c r="H11410">
        <v>3</v>
      </c>
      <c r="I11410" s="4">
        <f>IF(E11410="Rhode Island", Table1[[#This Row],[price]]*$L$3, IF(E11410="Massachusetts", Table1[[#This Row],[price]]*$L$2, 1))</f>
        <v>415000</v>
      </c>
    </row>
    <row r="11411" spans="1:9" x14ac:dyDescent="0.25">
      <c r="A11411" s="2">
        <v>41922</v>
      </c>
      <c r="B11411" s="1">
        <f t="shared" si="356"/>
        <v>2014</v>
      </c>
      <c r="C11411" s="1">
        <f t="shared" si="357"/>
        <v>4</v>
      </c>
      <c r="D11411">
        <v>2913</v>
      </c>
      <c r="E11411" t="s">
        <v>36</v>
      </c>
      <c r="F11411" s="4">
        <v>415500</v>
      </c>
      <c r="G11411" t="s">
        <v>5</v>
      </c>
      <c r="H11411">
        <v>3</v>
      </c>
      <c r="I11411" s="4">
        <f>IF(E11411="Rhode Island", Table1[[#This Row],[price]]*$L$3, IF(E11411="Massachusetts", Table1[[#This Row],[price]]*$L$2, 1))</f>
        <v>415500</v>
      </c>
    </row>
    <row r="11412" spans="1:9" x14ac:dyDescent="0.25">
      <c r="A11412" s="2">
        <v>41922</v>
      </c>
      <c r="B11412" s="1">
        <f t="shared" si="356"/>
        <v>2014</v>
      </c>
      <c r="C11412" s="1">
        <f t="shared" si="357"/>
        <v>4</v>
      </c>
      <c r="D11412">
        <v>2615</v>
      </c>
      <c r="E11412" t="s">
        <v>37</v>
      </c>
      <c r="F11412" s="4">
        <v>447000</v>
      </c>
      <c r="G11412" t="s">
        <v>5</v>
      </c>
      <c r="H11412">
        <v>3</v>
      </c>
      <c r="I11412" s="4">
        <f>IF(E11412="Rhode Island", Table1[[#This Row],[price]]*$L$3, IF(E11412="Massachusetts", Table1[[#This Row],[price]]*$L$2, 1))</f>
        <v>447000</v>
      </c>
    </row>
    <row r="11413" spans="1:9" x14ac:dyDescent="0.25">
      <c r="A11413" s="2">
        <v>41922</v>
      </c>
      <c r="B11413" s="1">
        <f t="shared" si="356"/>
        <v>2014</v>
      </c>
      <c r="C11413" s="1">
        <f t="shared" si="357"/>
        <v>4</v>
      </c>
      <c r="D11413">
        <v>2611</v>
      </c>
      <c r="E11413" t="s">
        <v>37</v>
      </c>
      <c r="F11413" s="4">
        <v>450000</v>
      </c>
      <c r="G11413" t="s">
        <v>5</v>
      </c>
      <c r="H11413">
        <v>3</v>
      </c>
      <c r="I11413" s="4">
        <f>IF(E11413="Rhode Island", Table1[[#This Row],[price]]*$L$3, IF(E11413="Massachusetts", Table1[[#This Row],[price]]*$L$2, 1))</f>
        <v>450000</v>
      </c>
    </row>
    <row r="11414" spans="1:9" x14ac:dyDescent="0.25">
      <c r="A11414" s="2">
        <v>41922</v>
      </c>
      <c r="B11414" s="1">
        <f t="shared" si="356"/>
        <v>2014</v>
      </c>
      <c r="C11414" s="1">
        <f t="shared" si="357"/>
        <v>4</v>
      </c>
      <c r="D11414">
        <v>2903</v>
      </c>
      <c r="E11414" t="s">
        <v>36</v>
      </c>
      <c r="F11414" s="4">
        <v>560000</v>
      </c>
      <c r="G11414" t="s">
        <v>5</v>
      </c>
      <c r="H11414">
        <v>4</v>
      </c>
      <c r="I11414" s="4">
        <f>IF(E11414="Rhode Island", Table1[[#This Row],[price]]*$L$3, IF(E11414="Massachusetts", Table1[[#This Row],[price]]*$L$2, 1))</f>
        <v>560000</v>
      </c>
    </row>
    <row r="11415" spans="1:9" x14ac:dyDescent="0.25">
      <c r="A11415" s="2">
        <v>41922</v>
      </c>
      <c r="B11415" s="1">
        <f t="shared" si="356"/>
        <v>2014</v>
      </c>
      <c r="C11415" s="1">
        <f t="shared" si="357"/>
        <v>4</v>
      </c>
      <c r="D11415">
        <v>2612</v>
      </c>
      <c r="E11415" t="s">
        <v>37</v>
      </c>
      <c r="F11415" s="4">
        <v>408000</v>
      </c>
      <c r="G11415" t="s">
        <v>6</v>
      </c>
      <c r="H11415">
        <v>2</v>
      </c>
      <c r="I11415" s="4">
        <f>IF(E11415="Rhode Island", Table1[[#This Row],[price]]*$L$3, IF(E11415="Massachusetts", Table1[[#This Row],[price]]*$L$2, 1))</f>
        <v>408000</v>
      </c>
    </row>
    <row r="11416" spans="1:9" x14ac:dyDescent="0.25">
      <c r="A11416" s="2">
        <v>41923</v>
      </c>
      <c r="B11416" s="1">
        <f t="shared" si="356"/>
        <v>2014</v>
      </c>
      <c r="C11416" s="1">
        <f t="shared" si="357"/>
        <v>4</v>
      </c>
      <c r="D11416">
        <v>2615</v>
      </c>
      <c r="E11416" t="s">
        <v>37</v>
      </c>
      <c r="F11416" s="4">
        <v>480000</v>
      </c>
      <c r="G11416" t="s">
        <v>5</v>
      </c>
      <c r="H11416">
        <v>4</v>
      </c>
      <c r="I11416" s="4">
        <f>IF(E11416="Rhode Island", Table1[[#This Row],[price]]*$L$3, IF(E11416="Massachusetts", Table1[[#This Row],[price]]*$L$2, 1))</f>
        <v>480000</v>
      </c>
    </row>
    <row r="11417" spans="1:9" x14ac:dyDescent="0.25">
      <c r="A11417" s="2">
        <v>41923</v>
      </c>
      <c r="B11417" s="1">
        <f t="shared" si="356"/>
        <v>2014</v>
      </c>
      <c r="C11417" s="1">
        <f t="shared" si="357"/>
        <v>4</v>
      </c>
      <c r="D11417">
        <v>2913</v>
      </c>
      <c r="E11417" t="s">
        <v>36</v>
      </c>
      <c r="F11417" s="4">
        <v>525000</v>
      </c>
      <c r="G11417" t="s">
        <v>5</v>
      </c>
      <c r="H11417">
        <v>4</v>
      </c>
      <c r="I11417" s="4">
        <f>IF(E11417="Rhode Island", Table1[[#This Row],[price]]*$L$3, IF(E11417="Massachusetts", Table1[[#This Row],[price]]*$L$2, 1))</f>
        <v>525000</v>
      </c>
    </row>
    <row r="11418" spans="1:9" x14ac:dyDescent="0.25">
      <c r="A11418" s="2">
        <v>41923</v>
      </c>
      <c r="B11418" s="1">
        <f t="shared" si="356"/>
        <v>2014</v>
      </c>
      <c r="C11418" s="1">
        <f t="shared" si="357"/>
        <v>4</v>
      </c>
      <c r="D11418">
        <v>2607</v>
      </c>
      <c r="E11418" t="s">
        <v>37</v>
      </c>
      <c r="F11418" s="4">
        <v>590000</v>
      </c>
      <c r="G11418" t="s">
        <v>5</v>
      </c>
      <c r="H11418">
        <v>4</v>
      </c>
      <c r="I11418" s="4">
        <f>IF(E11418="Rhode Island", Table1[[#This Row],[price]]*$L$3, IF(E11418="Massachusetts", Table1[[#This Row],[price]]*$L$2, 1))</f>
        <v>590000</v>
      </c>
    </row>
    <row r="11419" spans="1:9" x14ac:dyDescent="0.25">
      <c r="A11419" s="2">
        <v>41923</v>
      </c>
      <c r="B11419" s="1">
        <f t="shared" si="356"/>
        <v>2014</v>
      </c>
      <c r="C11419" s="1">
        <f t="shared" si="357"/>
        <v>4</v>
      </c>
      <c r="D11419">
        <v>2611</v>
      </c>
      <c r="E11419" t="s">
        <v>37</v>
      </c>
      <c r="F11419" s="4">
        <v>610000</v>
      </c>
      <c r="G11419" t="s">
        <v>5</v>
      </c>
      <c r="H11419">
        <v>4</v>
      </c>
      <c r="I11419" s="4">
        <f>IF(E11419="Rhode Island", Table1[[#This Row],[price]]*$L$3, IF(E11419="Massachusetts", Table1[[#This Row],[price]]*$L$2, 1))</f>
        <v>610000</v>
      </c>
    </row>
    <row r="11420" spans="1:9" x14ac:dyDescent="0.25">
      <c r="A11420" s="2">
        <v>41923</v>
      </c>
      <c r="B11420" s="1">
        <f t="shared" si="356"/>
        <v>2014</v>
      </c>
      <c r="C11420" s="1">
        <f t="shared" si="357"/>
        <v>4</v>
      </c>
      <c r="D11420">
        <v>2913</v>
      </c>
      <c r="E11420" t="s">
        <v>36</v>
      </c>
      <c r="F11420" s="4">
        <v>626000</v>
      </c>
      <c r="G11420" t="s">
        <v>5</v>
      </c>
      <c r="H11420">
        <v>5</v>
      </c>
      <c r="I11420" s="4">
        <f>IF(E11420="Rhode Island", Table1[[#This Row],[price]]*$L$3, IF(E11420="Massachusetts", Table1[[#This Row],[price]]*$L$2, 1))</f>
        <v>626000</v>
      </c>
    </row>
    <row r="11421" spans="1:9" x14ac:dyDescent="0.25">
      <c r="A11421" s="2">
        <v>41923</v>
      </c>
      <c r="B11421" s="1">
        <f t="shared" si="356"/>
        <v>2014</v>
      </c>
      <c r="C11421" s="1">
        <f t="shared" si="357"/>
        <v>4</v>
      </c>
      <c r="D11421">
        <v>2602</v>
      </c>
      <c r="E11421" t="s">
        <v>37</v>
      </c>
      <c r="F11421" s="4">
        <v>670000</v>
      </c>
      <c r="G11421" t="s">
        <v>5</v>
      </c>
      <c r="H11421">
        <v>3</v>
      </c>
      <c r="I11421" s="4">
        <f>IF(E11421="Rhode Island", Table1[[#This Row],[price]]*$L$3, IF(E11421="Massachusetts", Table1[[#This Row],[price]]*$L$2, 1))</f>
        <v>670000</v>
      </c>
    </row>
    <row r="11422" spans="1:9" x14ac:dyDescent="0.25">
      <c r="A11422" s="2">
        <v>41923</v>
      </c>
      <c r="B11422" s="1">
        <f t="shared" si="356"/>
        <v>2014</v>
      </c>
      <c r="C11422" s="1">
        <f t="shared" si="357"/>
        <v>4</v>
      </c>
      <c r="D11422">
        <v>2607</v>
      </c>
      <c r="E11422" t="s">
        <v>37</v>
      </c>
      <c r="F11422" s="4">
        <v>715000</v>
      </c>
      <c r="G11422" t="s">
        <v>5</v>
      </c>
      <c r="H11422">
        <v>3</v>
      </c>
      <c r="I11422" s="4">
        <f>IF(E11422="Rhode Island", Table1[[#This Row],[price]]*$L$3, IF(E11422="Massachusetts", Table1[[#This Row],[price]]*$L$2, 1))</f>
        <v>715000</v>
      </c>
    </row>
    <row r="11423" spans="1:9" x14ac:dyDescent="0.25">
      <c r="A11423" s="2">
        <v>41923</v>
      </c>
      <c r="B11423" s="1">
        <f t="shared" si="356"/>
        <v>2014</v>
      </c>
      <c r="C11423" s="1">
        <f t="shared" si="357"/>
        <v>4</v>
      </c>
      <c r="D11423">
        <v>2605</v>
      </c>
      <c r="E11423" t="s">
        <v>37</v>
      </c>
      <c r="F11423" s="4">
        <v>805000</v>
      </c>
      <c r="G11423" t="s">
        <v>5</v>
      </c>
      <c r="H11423">
        <v>3</v>
      </c>
      <c r="I11423" s="4">
        <f>IF(E11423="Rhode Island", Table1[[#This Row],[price]]*$L$3, IF(E11423="Massachusetts", Table1[[#This Row],[price]]*$L$2, 1))</f>
        <v>805000</v>
      </c>
    </row>
    <row r="11424" spans="1:9" x14ac:dyDescent="0.25">
      <c r="A11424" s="2">
        <v>41923</v>
      </c>
      <c r="B11424" s="1">
        <f t="shared" si="356"/>
        <v>2014</v>
      </c>
      <c r="C11424" s="1">
        <f t="shared" si="357"/>
        <v>4</v>
      </c>
      <c r="D11424">
        <v>2603</v>
      </c>
      <c r="E11424" t="s">
        <v>37</v>
      </c>
      <c r="F11424" s="4">
        <v>809000</v>
      </c>
      <c r="G11424" t="s">
        <v>5</v>
      </c>
      <c r="H11424">
        <v>3</v>
      </c>
      <c r="I11424" s="4">
        <f>IF(E11424="Rhode Island", Table1[[#This Row],[price]]*$L$3, IF(E11424="Massachusetts", Table1[[#This Row],[price]]*$L$2, 1))</f>
        <v>809000</v>
      </c>
    </row>
    <row r="11425" spans="1:9" x14ac:dyDescent="0.25">
      <c r="A11425" s="2">
        <v>41923</v>
      </c>
      <c r="B11425" s="1">
        <f t="shared" si="356"/>
        <v>2014</v>
      </c>
      <c r="C11425" s="1">
        <f t="shared" si="357"/>
        <v>4</v>
      </c>
      <c r="D11425">
        <v>2602</v>
      </c>
      <c r="E11425" t="s">
        <v>37</v>
      </c>
      <c r="F11425" s="4">
        <v>810000</v>
      </c>
      <c r="G11425" t="s">
        <v>5</v>
      </c>
      <c r="H11425">
        <v>3</v>
      </c>
      <c r="I11425" s="4">
        <f>IF(E11425="Rhode Island", Table1[[#This Row],[price]]*$L$3, IF(E11425="Massachusetts", Table1[[#This Row],[price]]*$L$2, 1))</f>
        <v>810000</v>
      </c>
    </row>
    <row r="11426" spans="1:9" x14ac:dyDescent="0.25">
      <c r="A11426" s="2">
        <v>41923</v>
      </c>
      <c r="B11426" s="1">
        <f t="shared" si="356"/>
        <v>2014</v>
      </c>
      <c r="C11426" s="1">
        <f t="shared" si="357"/>
        <v>4</v>
      </c>
      <c r="D11426">
        <v>2605</v>
      </c>
      <c r="E11426" t="s">
        <v>37</v>
      </c>
      <c r="F11426" s="4">
        <v>860000</v>
      </c>
      <c r="G11426" t="s">
        <v>5</v>
      </c>
      <c r="H11426">
        <v>5</v>
      </c>
      <c r="I11426" s="4">
        <f>IF(E11426="Rhode Island", Table1[[#This Row],[price]]*$L$3, IF(E11426="Massachusetts", Table1[[#This Row],[price]]*$L$2, 1))</f>
        <v>860000</v>
      </c>
    </row>
    <row r="11427" spans="1:9" x14ac:dyDescent="0.25">
      <c r="A11427" s="2">
        <v>41923</v>
      </c>
      <c r="B11427" s="1">
        <f t="shared" si="356"/>
        <v>2014</v>
      </c>
      <c r="C11427" s="1">
        <f t="shared" si="357"/>
        <v>4</v>
      </c>
      <c r="D11427">
        <v>2603</v>
      </c>
      <c r="E11427" t="s">
        <v>37</v>
      </c>
      <c r="F11427" s="4">
        <v>920000</v>
      </c>
      <c r="G11427" t="s">
        <v>5</v>
      </c>
      <c r="H11427">
        <v>3</v>
      </c>
      <c r="I11427" s="4">
        <f>IF(E11427="Rhode Island", Table1[[#This Row],[price]]*$L$3, IF(E11427="Massachusetts", Table1[[#This Row],[price]]*$L$2, 1))</f>
        <v>920000</v>
      </c>
    </row>
    <row r="11428" spans="1:9" x14ac:dyDescent="0.25">
      <c r="A11428" s="2">
        <v>41923</v>
      </c>
      <c r="B11428" s="1">
        <f t="shared" si="356"/>
        <v>2014</v>
      </c>
      <c r="C11428" s="1">
        <f t="shared" si="357"/>
        <v>4</v>
      </c>
      <c r="D11428">
        <v>2614</v>
      </c>
      <c r="E11428" t="s">
        <v>37</v>
      </c>
      <c r="F11428" s="4">
        <v>1040000</v>
      </c>
      <c r="G11428" t="s">
        <v>5</v>
      </c>
      <c r="H11428">
        <v>4</v>
      </c>
      <c r="I11428" s="4">
        <f>IF(E11428="Rhode Island", Table1[[#This Row],[price]]*$L$3, IF(E11428="Massachusetts", Table1[[#This Row],[price]]*$L$2, 1))</f>
        <v>1040000</v>
      </c>
    </row>
    <row r="11429" spans="1:9" x14ac:dyDescent="0.25">
      <c r="A11429" s="2">
        <v>41923</v>
      </c>
      <c r="B11429" s="1">
        <f t="shared" si="356"/>
        <v>2014</v>
      </c>
      <c r="C11429" s="1">
        <f t="shared" si="357"/>
        <v>4</v>
      </c>
      <c r="D11429">
        <v>2605</v>
      </c>
      <c r="E11429" t="s">
        <v>37</v>
      </c>
      <c r="F11429" s="4">
        <v>1137000</v>
      </c>
      <c r="G11429" t="s">
        <v>5</v>
      </c>
      <c r="H11429">
        <v>5</v>
      </c>
      <c r="I11429" s="4">
        <f>IF(E11429="Rhode Island", Table1[[#This Row],[price]]*$L$3, IF(E11429="Massachusetts", Table1[[#This Row],[price]]*$L$2, 1))</f>
        <v>1137000</v>
      </c>
    </row>
    <row r="11430" spans="1:9" x14ac:dyDescent="0.25">
      <c r="A11430" s="2">
        <v>41925</v>
      </c>
      <c r="B11430" s="1">
        <f t="shared" si="356"/>
        <v>2014</v>
      </c>
      <c r="C11430" s="1">
        <f t="shared" si="357"/>
        <v>4</v>
      </c>
      <c r="D11430">
        <v>2902</v>
      </c>
      <c r="E11430" t="s">
        <v>36</v>
      </c>
      <c r="F11430" s="4">
        <v>390000</v>
      </c>
      <c r="G11430" t="s">
        <v>5</v>
      </c>
      <c r="H11430">
        <v>3</v>
      </c>
      <c r="I11430" s="4">
        <f>IF(E11430="Rhode Island", Table1[[#This Row],[price]]*$L$3, IF(E11430="Massachusetts", Table1[[#This Row],[price]]*$L$2, 1))</f>
        <v>390000</v>
      </c>
    </row>
    <row r="11431" spans="1:9" x14ac:dyDescent="0.25">
      <c r="A11431" s="2">
        <v>41925</v>
      </c>
      <c r="B11431" s="1">
        <f t="shared" si="356"/>
        <v>2014</v>
      </c>
      <c r="C11431" s="1">
        <f t="shared" si="357"/>
        <v>4</v>
      </c>
      <c r="D11431">
        <v>2602</v>
      </c>
      <c r="E11431" t="s">
        <v>37</v>
      </c>
      <c r="F11431" s="4">
        <v>413000</v>
      </c>
      <c r="G11431" t="s">
        <v>5</v>
      </c>
      <c r="H11431">
        <v>3</v>
      </c>
      <c r="I11431" s="4">
        <f>IF(E11431="Rhode Island", Table1[[#This Row],[price]]*$L$3, IF(E11431="Massachusetts", Table1[[#This Row],[price]]*$L$2, 1))</f>
        <v>413000</v>
      </c>
    </row>
    <row r="11432" spans="1:9" x14ac:dyDescent="0.25">
      <c r="A11432" s="2">
        <v>41925</v>
      </c>
      <c r="B11432" s="1">
        <f t="shared" si="356"/>
        <v>2014</v>
      </c>
      <c r="C11432" s="1">
        <f t="shared" si="357"/>
        <v>4</v>
      </c>
      <c r="D11432">
        <v>2615</v>
      </c>
      <c r="E11432" t="s">
        <v>37</v>
      </c>
      <c r="F11432" s="4">
        <v>430000</v>
      </c>
      <c r="G11432" t="s">
        <v>5</v>
      </c>
      <c r="H11432">
        <v>3</v>
      </c>
      <c r="I11432" s="4">
        <f>IF(E11432="Rhode Island", Table1[[#This Row],[price]]*$L$3, IF(E11432="Massachusetts", Table1[[#This Row],[price]]*$L$2, 1))</f>
        <v>430000</v>
      </c>
    </row>
    <row r="11433" spans="1:9" x14ac:dyDescent="0.25">
      <c r="A11433" s="2">
        <v>41925</v>
      </c>
      <c r="B11433" s="1">
        <f t="shared" si="356"/>
        <v>2014</v>
      </c>
      <c r="C11433" s="1">
        <f t="shared" si="357"/>
        <v>4</v>
      </c>
      <c r="D11433">
        <v>2914</v>
      </c>
      <c r="E11433" t="s">
        <v>36</v>
      </c>
      <c r="F11433" s="4">
        <v>485000</v>
      </c>
      <c r="G11433" t="s">
        <v>5</v>
      </c>
      <c r="H11433">
        <v>3</v>
      </c>
      <c r="I11433" s="4">
        <f>IF(E11433="Rhode Island", Table1[[#This Row],[price]]*$L$3, IF(E11433="Massachusetts", Table1[[#This Row],[price]]*$L$2, 1))</f>
        <v>485000</v>
      </c>
    </row>
    <row r="11434" spans="1:9" x14ac:dyDescent="0.25">
      <c r="A11434" s="2">
        <v>41925</v>
      </c>
      <c r="B11434" s="1">
        <f t="shared" si="356"/>
        <v>2014</v>
      </c>
      <c r="C11434" s="1">
        <f t="shared" si="357"/>
        <v>4</v>
      </c>
      <c r="D11434">
        <v>2602</v>
      </c>
      <c r="E11434" t="s">
        <v>37</v>
      </c>
      <c r="F11434" s="4">
        <v>625000</v>
      </c>
      <c r="G11434" t="s">
        <v>5</v>
      </c>
      <c r="H11434">
        <v>3</v>
      </c>
      <c r="I11434" s="4">
        <f>IF(E11434="Rhode Island", Table1[[#This Row],[price]]*$L$3, IF(E11434="Massachusetts", Table1[[#This Row],[price]]*$L$2, 1))</f>
        <v>625000</v>
      </c>
    </row>
    <row r="11435" spans="1:9" x14ac:dyDescent="0.25">
      <c r="A11435" s="2">
        <v>41925</v>
      </c>
      <c r="B11435" s="1">
        <f t="shared" si="356"/>
        <v>2014</v>
      </c>
      <c r="C11435" s="1">
        <f t="shared" si="357"/>
        <v>4</v>
      </c>
      <c r="D11435">
        <v>2605</v>
      </c>
      <c r="E11435" t="s">
        <v>37</v>
      </c>
      <c r="F11435" s="4">
        <v>640000</v>
      </c>
      <c r="G11435" t="s">
        <v>5</v>
      </c>
      <c r="H11435">
        <v>3</v>
      </c>
      <c r="I11435" s="4">
        <f>IF(E11435="Rhode Island", Table1[[#This Row],[price]]*$L$3, IF(E11435="Massachusetts", Table1[[#This Row],[price]]*$L$2, 1))</f>
        <v>640000</v>
      </c>
    </row>
    <row r="11436" spans="1:9" x14ac:dyDescent="0.25">
      <c r="A11436" s="2">
        <v>41925</v>
      </c>
      <c r="B11436" s="1">
        <f t="shared" si="356"/>
        <v>2014</v>
      </c>
      <c r="C11436" s="1">
        <f t="shared" si="357"/>
        <v>4</v>
      </c>
      <c r="D11436">
        <v>2615</v>
      </c>
      <c r="E11436" t="s">
        <v>37</v>
      </c>
      <c r="F11436" s="4">
        <v>498000</v>
      </c>
      <c r="G11436" t="s">
        <v>6</v>
      </c>
      <c r="H11436">
        <v>4</v>
      </c>
      <c r="I11436" s="4">
        <f>IF(E11436="Rhode Island", Table1[[#This Row],[price]]*$L$3, IF(E11436="Massachusetts", Table1[[#This Row],[price]]*$L$2, 1))</f>
        <v>498000</v>
      </c>
    </row>
    <row r="11437" spans="1:9" x14ac:dyDescent="0.25">
      <c r="A11437" s="2">
        <v>41926</v>
      </c>
      <c r="B11437" s="1">
        <f t="shared" si="356"/>
        <v>2014</v>
      </c>
      <c r="C11437" s="1">
        <f t="shared" si="357"/>
        <v>4</v>
      </c>
      <c r="D11437">
        <v>2615</v>
      </c>
      <c r="E11437" t="s">
        <v>37</v>
      </c>
      <c r="F11437" s="4">
        <v>410000</v>
      </c>
      <c r="G11437" t="s">
        <v>5</v>
      </c>
      <c r="H11437">
        <v>4</v>
      </c>
      <c r="I11437" s="4">
        <f>IF(E11437="Rhode Island", Table1[[#This Row],[price]]*$L$3, IF(E11437="Massachusetts", Table1[[#This Row],[price]]*$L$2, 1))</f>
        <v>410000</v>
      </c>
    </row>
    <row r="11438" spans="1:9" x14ac:dyDescent="0.25">
      <c r="A11438" s="2">
        <v>41926</v>
      </c>
      <c r="B11438" s="1">
        <f t="shared" si="356"/>
        <v>2014</v>
      </c>
      <c r="C11438" s="1">
        <f t="shared" si="357"/>
        <v>4</v>
      </c>
      <c r="D11438">
        <v>2906</v>
      </c>
      <c r="E11438" t="s">
        <v>36</v>
      </c>
      <c r="F11438" s="4">
        <v>469000</v>
      </c>
      <c r="G11438" t="s">
        <v>5</v>
      </c>
      <c r="H11438">
        <v>3</v>
      </c>
      <c r="I11438" s="4">
        <f>IF(E11438="Rhode Island", Table1[[#This Row],[price]]*$L$3, IF(E11438="Massachusetts", Table1[[#This Row],[price]]*$L$2, 1))</f>
        <v>469000</v>
      </c>
    </row>
    <row r="11439" spans="1:9" x14ac:dyDescent="0.25">
      <c r="A11439" s="2">
        <v>41926</v>
      </c>
      <c r="B11439" s="1">
        <f t="shared" si="356"/>
        <v>2014</v>
      </c>
      <c r="C11439" s="1">
        <f t="shared" si="357"/>
        <v>4</v>
      </c>
      <c r="D11439">
        <v>2913</v>
      </c>
      <c r="E11439" t="s">
        <v>36</v>
      </c>
      <c r="F11439" s="4">
        <v>525000</v>
      </c>
      <c r="G11439" t="s">
        <v>5</v>
      </c>
      <c r="H11439">
        <v>4</v>
      </c>
      <c r="I11439" s="4">
        <f>IF(E11439="Rhode Island", Table1[[#This Row],[price]]*$L$3, IF(E11439="Massachusetts", Table1[[#This Row],[price]]*$L$2, 1))</f>
        <v>525000</v>
      </c>
    </row>
    <row r="11440" spans="1:9" x14ac:dyDescent="0.25">
      <c r="A11440" s="2">
        <v>41926</v>
      </c>
      <c r="B11440" s="1">
        <f t="shared" si="356"/>
        <v>2014</v>
      </c>
      <c r="C11440" s="1">
        <f t="shared" si="357"/>
        <v>4</v>
      </c>
      <c r="D11440">
        <v>2912</v>
      </c>
      <c r="E11440" t="s">
        <v>36</v>
      </c>
      <c r="F11440" s="4">
        <v>545000</v>
      </c>
      <c r="G11440" t="s">
        <v>5</v>
      </c>
      <c r="H11440">
        <v>4</v>
      </c>
      <c r="I11440" s="4">
        <f>IF(E11440="Rhode Island", Table1[[#This Row],[price]]*$L$3, IF(E11440="Massachusetts", Table1[[#This Row],[price]]*$L$2, 1))</f>
        <v>545000</v>
      </c>
    </row>
    <row r="11441" spans="1:9" x14ac:dyDescent="0.25">
      <c r="A11441" s="2">
        <v>41926</v>
      </c>
      <c r="B11441" s="1">
        <f t="shared" si="356"/>
        <v>2014</v>
      </c>
      <c r="C11441" s="1">
        <f t="shared" si="357"/>
        <v>4</v>
      </c>
      <c r="D11441">
        <v>2900</v>
      </c>
      <c r="E11441" t="s">
        <v>37</v>
      </c>
      <c r="F11441" s="4">
        <v>565000</v>
      </c>
      <c r="G11441" t="s">
        <v>5</v>
      </c>
      <c r="H11441">
        <v>3</v>
      </c>
      <c r="I11441" s="4">
        <f>IF(E11441="Rhode Island", Table1[[#This Row],[price]]*$L$3, IF(E11441="Massachusetts", Table1[[#This Row],[price]]*$L$2, 1))</f>
        <v>565000</v>
      </c>
    </row>
    <row r="11442" spans="1:9" x14ac:dyDescent="0.25">
      <c r="A11442" s="2">
        <v>41926</v>
      </c>
      <c r="B11442" s="1">
        <f t="shared" si="356"/>
        <v>2014</v>
      </c>
      <c r="C11442" s="1">
        <f t="shared" si="357"/>
        <v>4</v>
      </c>
      <c r="D11442">
        <v>2904</v>
      </c>
      <c r="E11442" t="s">
        <v>36</v>
      </c>
      <c r="F11442" s="4">
        <v>570000</v>
      </c>
      <c r="G11442" t="s">
        <v>5</v>
      </c>
      <c r="H11442">
        <v>5</v>
      </c>
      <c r="I11442" s="4">
        <f>IF(E11442="Rhode Island", Table1[[#This Row],[price]]*$L$3, IF(E11442="Massachusetts", Table1[[#This Row],[price]]*$L$2, 1))</f>
        <v>570000</v>
      </c>
    </row>
    <row r="11443" spans="1:9" x14ac:dyDescent="0.25">
      <c r="A11443" s="2">
        <v>41926</v>
      </c>
      <c r="B11443" s="1">
        <f t="shared" si="356"/>
        <v>2014</v>
      </c>
      <c r="C11443" s="1">
        <f t="shared" si="357"/>
        <v>4</v>
      </c>
      <c r="D11443">
        <v>2904</v>
      </c>
      <c r="E11443" t="s">
        <v>36</v>
      </c>
      <c r="F11443" s="4">
        <v>652500</v>
      </c>
      <c r="G11443" t="s">
        <v>5</v>
      </c>
      <c r="H11443">
        <v>4</v>
      </c>
      <c r="I11443" s="4">
        <f>IF(E11443="Rhode Island", Table1[[#This Row],[price]]*$L$3, IF(E11443="Massachusetts", Table1[[#This Row],[price]]*$L$2, 1))</f>
        <v>652500</v>
      </c>
    </row>
    <row r="11444" spans="1:9" x14ac:dyDescent="0.25">
      <c r="A11444" s="2">
        <v>41926</v>
      </c>
      <c r="B11444" s="1">
        <f t="shared" si="356"/>
        <v>2014</v>
      </c>
      <c r="C11444" s="1">
        <f t="shared" si="357"/>
        <v>4</v>
      </c>
      <c r="D11444">
        <v>2602</v>
      </c>
      <c r="E11444" t="s">
        <v>37</v>
      </c>
      <c r="F11444" s="4">
        <v>835000</v>
      </c>
      <c r="G11444" t="s">
        <v>5</v>
      </c>
      <c r="H11444">
        <v>4</v>
      </c>
      <c r="I11444" s="4">
        <f>IF(E11444="Rhode Island", Table1[[#This Row],[price]]*$L$3, IF(E11444="Massachusetts", Table1[[#This Row],[price]]*$L$2, 1))</f>
        <v>835000</v>
      </c>
    </row>
    <row r="11445" spans="1:9" x14ac:dyDescent="0.25">
      <c r="A11445" s="2">
        <v>41926</v>
      </c>
      <c r="B11445" s="1">
        <f t="shared" si="356"/>
        <v>2014</v>
      </c>
      <c r="C11445" s="1">
        <f t="shared" si="357"/>
        <v>4</v>
      </c>
      <c r="D11445">
        <v>2600</v>
      </c>
      <c r="E11445" t="s">
        <v>37</v>
      </c>
      <c r="F11445" s="4">
        <v>400000</v>
      </c>
      <c r="G11445" t="s">
        <v>6</v>
      </c>
      <c r="H11445">
        <v>1</v>
      </c>
      <c r="I11445" s="4">
        <f>IF(E11445="Rhode Island", Table1[[#This Row],[price]]*$L$3, IF(E11445="Massachusetts", Table1[[#This Row],[price]]*$L$2, 1))</f>
        <v>400000</v>
      </c>
    </row>
    <row r="11446" spans="1:9" x14ac:dyDescent="0.25">
      <c r="A11446" s="2">
        <v>41926</v>
      </c>
      <c r="B11446" s="1">
        <f t="shared" si="356"/>
        <v>2014</v>
      </c>
      <c r="C11446" s="1">
        <f t="shared" si="357"/>
        <v>4</v>
      </c>
      <c r="D11446">
        <v>2604</v>
      </c>
      <c r="E11446" t="s">
        <v>37</v>
      </c>
      <c r="F11446" s="4">
        <v>400000</v>
      </c>
      <c r="G11446" t="s">
        <v>6</v>
      </c>
      <c r="H11446">
        <v>2</v>
      </c>
      <c r="I11446" s="4">
        <f>IF(E11446="Rhode Island", Table1[[#This Row],[price]]*$L$3, IF(E11446="Massachusetts", Table1[[#This Row],[price]]*$L$2, 1))</f>
        <v>400000</v>
      </c>
    </row>
    <row r="11447" spans="1:9" x14ac:dyDescent="0.25">
      <c r="A11447" s="2">
        <v>41926</v>
      </c>
      <c r="B11447" s="1">
        <f t="shared" si="356"/>
        <v>2014</v>
      </c>
      <c r="C11447" s="1">
        <f t="shared" si="357"/>
        <v>4</v>
      </c>
      <c r="D11447">
        <v>2601</v>
      </c>
      <c r="E11447" t="s">
        <v>37</v>
      </c>
      <c r="F11447" s="4">
        <v>502500</v>
      </c>
      <c r="G11447" t="s">
        <v>6</v>
      </c>
      <c r="H11447">
        <v>1</v>
      </c>
      <c r="I11447" s="4">
        <f>IF(E11447="Rhode Island", Table1[[#This Row],[price]]*$L$3, IF(E11447="Massachusetts", Table1[[#This Row],[price]]*$L$2, 1))</f>
        <v>502500</v>
      </c>
    </row>
    <row r="11448" spans="1:9" x14ac:dyDescent="0.25">
      <c r="A11448" s="2">
        <v>41927</v>
      </c>
      <c r="B11448" s="1">
        <f t="shared" si="356"/>
        <v>2014</v>
      </c>
      <c r="C11448" s="1">
        <f t="shared" si="357"/>
        <v>4</v>
      </c>
      <c r="D11448">
        <v>2906</v>
      </c>
      <c r="E11448" t="s">
        <v>36</v>
      </c>
      <c r="F11448" s="4">
        <v>374000</v>
      </c>
      <c r="G11448" t="s">
        <v>5</v>
      </c>
      <c r="H11448">
        <v>3</v>
      </c>
      <c r="I11448" s="4">
        <f>IF(E11448="Rhode Island", Table1[[#This Row],[price]]*$L$3, IF(E11448="Massachusetts", Table1[[#This Row],[price]]*$L$2, 1))</f>
        <v>374000</v>
      </c>
    </row>
    <row r="11449" spans="1:9" x14ac:dyDescent="0.25">
      <c r="A11449" s="2">
        <v>41927</v>
      </c>
      <c r="B11449" s="1">
        <f t="shared" si="356"/>
        <v>2014</v>
      </c>
      <c r="C11449" s="1">
        <f t="shared" si="357"/>
        <v>4</v>
      </c>
      <c r="D11449">
        <v>2614</v>
      </c>
      <c r="E11449" t="s">
        <v>37</v>
      </c>
      <c r="F11449" s="4">
        <v>447000</v>
      </c>
      <c r="G11449" t="s">
        <v>5</v>
      </c>
      <c r="H11449">
        <v>3</v>
      </c>
      <c r="I11449" s="4">
        <f>IF(E11449="Rhode Island", Table1[[#This Row],[price]]*$L$3, IF(E11449="Massachusetts", Table1[[#This Row],[price]]*$L$2, 1))</f>
        <v>447000</v>
      </c>
    </row>
    <row r="11450" spans="1:9" x14ac:dyDescent="0.25">
      <c r="A11450" s="2">
        <v>41927</v>
      </c>
      <c r="B11450" s="1">
        <f t="shared" si="356"/>
        <v>2014</v>
      </c>
      <c r="C11450" s="1">
        <f t="shared" si="357"/>
        <v>4</v>
      </c>
      <c r="D11450">
        <v>2614</v>
      </c>
      <c r="E11450" t="s">
        <v>37</v>
      </c>
      <c r="F11450" s="4">
        <v>460000</v>
      </c>
      <c r="G11450" t="s">
        <v>5</v>
      </c>
      <c r="H11450">
        <v>4</v>
      </c>
      <c r="I11450" s="4">
        <f>IF(E11450="Rhode Island", Table1[[#This Row],[price]]*$L$3, IF(E11450="Massachusetts", Table1[[#This Row],[price]]*$L$2, 1))</f>
        <v>460000</v>
      </c>
    </row>
    <row r="11451" spans="1:9" x14ac:dyDescent="0.25">
      <c r="A11451" s="2">
        <v>41927</v>
      </c>
      <c r="B11451" s="1">
        <f t="shared" si="356"/>
        <v>2014</v>
      </c>
      <c r="C11451" s="1">
        <f t="shared" si="357"/>
        <v>4</v>
      </c>
      <c r="D11451">
        <v>2906</v>
      </c>
      <c r="E11451" t="s">
        <v>36</v>
      </c>
      <c r="F11451" s="4">
        <v>477500</v>
      </c>
      <c r="G11451" t="s">
        <v>5</v>
      </c>
      <c r="H11451">
        <v>5</v>
      </c>
      <c r="I11451" s="4">
        <f>IF(E11451="Rhode Island", Table1[[#This Row],[price]]*$L$3, IF(E11451="Massachusetts", Table1[[#This Row],[price]]*$L$2, 1))</f>
        <v>477500</v>
      </c>
    </row>
    <row r="11452" spans="1:9" x14ac:dyDescent="0.25">
      <c r="A11452" s="2">
        <v>41927</v>
      </c>
      <c r="B11452" s="1">
        <f t="shared" si="356"/>
        <v>2014</v>
      </c>
      <c r="C11452" s="1">
        <f t="shared" si="357"/>
        <v>4</v>
      </c>
      <c r="D11452">
        <v>2904</v>
      </c>
      <c r="E11452" t="s">
        <v>36</v>
      </c>
      <c r="F11452" s="4">
        <v>517000</v>
      </c>
      <c r="G11452" t="s">
        <v>5</v>
      </c>
      <c r="H11452">
        <v>4</v>
      </c>
      <c r="I11452" s="4">
        <f>IF(E11452="Rhode Island", Table1[[#This Row],[price]]*$L$3, IF(E11452="Massachusetts", Table1[[#This Row],[price]]*$L$2, 1))</f>
        <v>517000</v>
      </c>
    </row>
    <row r="11453" spans="1:9" x14ac:dyDescent="0.25">
      <c r="A11453" s="2">
        <v>41927</v>
      </c>
      <c r="B11453" s="1">
        <f t="shared" si="356"/>
        <v>2014</v>
      </c>
      <c r="C11453" s="1">
        <f t="shared" si="357"/>
        <v>4</v>
      </c>
      <c r="D11453">
        <v>2611</v>
      </c>
      <c r="E11453" t="s">
        <v>37</v>
      </c>
      <c r="F11453" s="4">
        <v>580000</v>
      </c>
      <c r="G11453" t="s">
        <v>5</v>
      </c>
      <c r="H11453">
        <v>3</v>
      </c>
      <c r="I11453" s="4">
        <f>IF(E11453="Rhode Island", Table1[[#This Row],[price]]*$L$3, IF(E11453="Massachusetts", Table1[[#This Row],[price]]*$L$2, 1))</f>
        <v>580000</v>
      </c>
    </row>
    <row r="11454" spans="1:9" x14ac:dyDescent="0.25">
      <c r="A11454" s="2">
        <v>41927</v>
      </c>
      <c r="B11454" s="1">
        <f t="shared" si="356"/>
        <v>2014</v>
      </c>
      <c r="C11454" s="1">
        <f t="shared" si="357"/>
        <v>4</v>
      </c>
      <c r="D11454">
        <v>2615</v>
      </c>
      <c r="E11454" t="s">
        <v>37</v>
      </c>
      <c r="F11454" s="4">
        <v>615000</v>
      </c>
      <c r="G11454" t="s">
        <v>5</v>
      </c>
      <c r="H11454">
        <v>4</v>
      </c>
      <c r="I11454" s="4">
        <f>IF(E11454="Rhode Island", Table1[[#This Row],[price]]*$L$3, IF(E11454="Massachusetts", Table1[[#This Row],[price]]*$L$2, 1))</f>
        <v>615000</v>
      </c>
    </row>
    <row r="11455" spans="1:9" x14ac:dyDescent="0.25">
      <c r="A11455" s="2">
        <v>41927</v>
      </c>
      <c r="B11455" s="1">
        <f t="shared" si="356"/>
        <v>2014</v>
      </c>
      <c r="C11455" s="1">
        <f t="shared" si="357"/>
        <v>4</v>
      </c>
      <c r="D11455">
        <v>2914</v>
      </c>
      <c r="E11455" t="s">
        <v>36</v>
      </c>
      <c r="F11455" s="4">
        <v>417000</v>
      </c>
      <c r="G11455" t="s">
        <v>6</v>
      </c>
      <c r="H11455">
        <v>3</v>
      </c>
      <c r="I11455" s="4">
        <f>IF(E11455="Rhode Island", Table1[[#This Row],[price]]*$L$3, IF(E11455="Massachusetts", Table1[[#This Row],[price]]*$L$2, 1))</f>
        <v>417000</v>
      </c>
    </row>
    <row r="11456" spans="1:9" x14ac:dyDescent="0.25">
      <c r="A11456" s="2">
        <v>41927</v>
      </c>
      <c r="B11456" s="1">
        <f t="shared" si="356"/>
        <v>2014</v>
      </c>
      <c r="C11456" s="1">
        <f t="shared" si="357"/>
        <v>4</v>
      </c>
      <c r="D11456">
        <v>2604</v>
      </c>
      <c r="E11456" t="s">
        <v>37</v>
      </c>
      <c r="F11456" s="4">
        <v>419000</v>
      </c>
      <c r="G11456" t="s">
        <v>6</v>
      </c>
      <c r="H11456">
        <v>1</v>
      </c>
      <c r="I11456" s="4">
        <f>IF(E11456="Rhode Island", Table1[[#This Row],[price]]*$L$3, IF(E11456="Massachusetts", Table1[[#This Row],[price]]*$L$2, 1))</f>
        <v>419000</v>
      </c>
    </row>
    <row r="11457" spans="1:9" x14ac:dyDescent="0.25">
      <c r="A11457" s="2">
        <v>41927</v>
      </c>
      <c r="B11457" s="1">
        <f t="shared" si="356"/>
        <v>2014</v>
      </c>
      <c r="C11457" s="1">
        <f t="shared" si="357"/>
        <v>4</v>
      </c>
      <c r="D11457">
        <v>2904</v>
      </c>
      <c r="E11457" t="s">
        <v>36</v>
      </c>
      <c r="F11457" s="4">
        <v>455000</v>
      </c>
      <c r="G11457" t="s">
        <v>6</v>
      </c>
      <c r="H11457">
        <v>3</v>
      </c>
      <c r="I11457" s="4">
        <f>IF(E11457="Rhode Island", Table1[[#This Row],[price]]*$L$3, IF(E11457="Massachusetts", Table1[[#This Row],[price]]*$L$2, 1))</f>
        <v>455000</v>
      </c>
    </row>
    <row r="11458" spans="1:9" x14ac:dyDescent="0.25">
      <c r="A11458" s="2">
        <v>41927</v>
      </c>
      <c r="B11458" s="1">
        <f t="shared" ref="B11458:B11521" si="358">YEAR(A11458)</f>
        <v>2014</v>
      </c>
      <c r="C11458" s="1">
        <f t="shared" ref="C11458:C11521" si="359">ROUNDUP(MONTH(A11458)/3,0)</f>
        <v>4</v>
      </c>
      <c r="D11458">
        <v>2605</v>
      </c>
      <c r="E11458" t="s">
        <v>37</v>
      </c>
      <c r="F11458" s="4">
        <v>560000</v>
      </c>
      <c r="G11458" t="s">
        <v>6</v>
      </c>
      <c r="H11458">
        <v>3</v>
      </c>
      <c r="I11458" s="4">
        <f>IF(E11458="Rhode Island", Table1[[#This Row],[price]]*$L$3, IF(E11458="Massachusetts", Table1[[#This Row],[price]]*$L$2, 1))</f>
        <v>560000</v>
      </c>
    </row>
    <row r="11459" spans="1:9" x14ac:dyDescent="0.25">
      <c r="A11459" s="2">
        <v>41927</v>
      </c>
      <c r="B11459" s="1">
        <f t="shared" si="358"/>
        <v>2014</v>
      </c>
      <c r="C11459" s="1">
        <f t="shared" si="359"/>
        <v>4</v>
      </c>
      <c r="D11459">
        <v>2600</v>
      </c>
      <c r="E11459" t="s">
        <v>37</v>
      </c>
      <c r="F11459" s="4">
        <v>825000</v>
      </c>
      <c r="G11459" t="s">
        <v>6</v>
      </c>
      <c r="H11459">
        <v>2</v>
      </c>
      <c r="I11459" s="4">
        <f>IF(E11459="Rhode Island", Table1[[#This Row],[price]]*$L$3, IF(E11459="Massachusetts", Table1[[#This Row],[price]]*$L$2, 1))</f>
        <v>825000</v>
      </c>
    </row>
    <row r="11460" spans="1:9" x14ac:dyDescent="0.25">
      <c r="A11460" s="2">
        <v>41928</v>
      </c>
      <c r="B11460" s="1">
        <f t="shared" si="358"/>
        <v>2014</v>
      </c>
      <c r="C11460" s="1">
        <f t="shared" si="359"/>
        <v>4</v>
      </c>
      <c r="D11460">
        <v>2914</v>
      </c>
      <c r="E11460" t="s">
        <v>36</v>
      </c>
      <c r="F11460" s="4">
        <v>350000</v>
      </c>
      <c r="G11460" t="s">
        <v>5</v>
      </c>
      <c r="H11460">
        <v>2</v>
      </c>
      <c r="I11460" s="4">
        <f>IF(E11460="Rhode Island", Table1[[#This Row],[price]]*$L$3, IF(E11460="Massachusetts", Table1[[#This Row],[price]]*$L$2, 1))</f>
        <v>350000</v>
      </c>
    </row>
    <row r="11461" spans="1:9" x14ac:dyDescent="0.25">
      <c r="A11461" s="2">
        <v>41928</v>
      </c>
      <c r="B11461" s="1">
        <f t="shared" si="358"/>
        <v>2014</v>
      </c>
      <c r="C11461" s="1">
        <f t="shared" si="359"/>
        <v>4</v>
      </c>
      <c r="D11461">
        <v>2615</v>
      </c>
      <c r="E11461" t="s">
        <v>37</v>
      </c>
      <c r="F11461" s="4">
        <v>353000</v>
      </c>
      <c r="G11461" t="s">
        <v>5</v>
      </c>
      <c r="H11461">
        <v>3</v>
      </c>
      <c r="I11461" s="4">
        <f>IF(E11461="Rhode Island", Table1[[#This Row],[price]]*$L$3, IF(E11461="Massachusetts", Table1[[#This Row],[price]]*$L$2, 1))</f>
        <v>353000</v>
      </c>
    </row>
    <row r="11462" spans="1:9" x14ac:dyDescent="0.25">
      <c r="A11462" s="2">
        <v>41928</v>
      </c>
      <c r="B11462" s="1">
        <f t="shared" si="358"/>
        <v>2014</v>
      </c>
      <c r="C11462" s="1">
        <f t="shared" si="359"/>
        <v>4</v>
      </c>
      <c r="D11462">
        <v>2615</v>
      </c>
      <c r="E11462" t="s">
        <v>37</v>
      </c>
      <c r="F11462" s="4">
        <v>386500</v>
      </c>
      <c r="G11462" t="s">
        <v>5</v>
      </c>
      <c r="H11462">
        <v>3</v>
      </c>
      <c r="I11462" s="4">
        <f>IF(E11462="Rhode Island", Table1[[#This Row],[price]]*$L$3, IF(E11462="Massachusetts", Table1[[#This Row],[price]]*$L$2, 1))</f>
        <v>386500</v>
      </c>
    </row>
    <row r="11463" spans="1:9" x14ac:dyDescent="0.25">
      <c r="A11463" s="2">
        <v>41928</v>
      </c>
      <c r="B11463" s="1">
        <f t="shared" si="358"/>
        <v>2014</v>
      </c>
      <c r="C11463" s="1">
        <f t="shared" si="359"/>
        <v>4</v>
      </c>
      <c r="D11463">
        <v>2903</v>
      </c>
      <c r="E11463" t="s">
        <v>36</v>
      </c>
      <c r="F11463" s="4">
        <v>487500</v>
      </c>
      <c r="G11463" t="s">
        <v>5</v>
      </c>
      <c r="H11463">
        <v>3</v>
      </c>
      <c r="I11463" s="4">
        <f>IF(E11463="Rhode Island", Table1[[#This Row],[price]]*$L$3, IF(E11463="Massachusetts", Table1[[#This Row],[price]]*$L$2, 1))</f>
        <v>487500</v>
      </c>
    </row>
    <row r="11464" spans="1:9" x14ac:dyDescent="0.25">
      <c r="A11464" s="2">
        <v>41928</v>
      </c>
      <c r="B11464" s="1">
        <f t="shared" si="358"/>
        <v>2014</v>
      </c>
      <c r="C11464" s="1">
        <f t="shared" si="359"/>
        <v>4</v>
      </c>
      <c r="D11464">
        <v>2607</v>
      </c>
      <c r="E11464" t="s">
        <v>37</v>
      </c>
      <c r="F11464" s="4">
        <v>525000</v>
      </c>
      <c r="G11464" t="s">
        <v>5</v>
      </c>
      <c r="H11464">
        <v>3</v>
      </c>
      <c r="I11464" s="4">
        <f>IF(E11464="Rhode Island", Table1[[#This Row],[price]]*$L$3, IF(E11464="Massachusetts", Table1[[#This Row],[price]]*$L$2, 1))</f>
        <v>525000</v>
      </c>
    </row>
    <row r="11465" spans="1:9" x14ac:dyDescent="0.25">
      <c r="A11465" s="2">
        <v>41928</v>
      </c>
      <c r="B11465" s="1">
        <f t="shared" si="358"/>
        <v>2014</v>
      </c>
      <c r="C11465" s="1">
        <f t="shared" si="359"/>
        <v>4</v>
      </c>
      <c r="D11465">
        <v>2914</v>
      </c>
      <c r="E11465" t="s">
        <v>36</v>
      </c>
      <c r="F11465" s="4">
        <v>579000</v>
      </c>
      <c r="G11465" t="s">
        <v>5</v>
      </c>
      <c r="H11465">
        <v>4</v>
      </c>
      <c r="I11465" s="4">
        <f>IF(E11465="Rhode Island", Table1[[#This Row],[price]]*$L$3, IF(E11465="Massachusetts", Table1[[#This Row],[price]]*$L$2, 1))</f>
        <v>579000</v>
      </c>
    </row>
    <row r="11466" spans="1:9" x14ac:dyDescent="0.25">
      <c r="A11466" s="2">
        <v>41928</v>
      </c>
      <c r="B11466" s="1">
        <f t="shared" si="358"/>
        <v>2014</v>
      </c>
      <c r="C11466" s="1">
        <f t="shared" si="359"/>
        <v>4</v>
      </c>
      <c r="D11466">
        <v>2602</v>
      </c>
      <c r="E11466" t="s">
        <v>37</v>
      </c>
      <c r="F11466" s="4">
        <v>615000</v>
      </c>
      <c r="G11466" t="s">
        <v>5</v>
      </c>
      <c r="H11466">
        <v>3</v>
      </c>
      <c r="I11466" s="4">
        <f>IF(E11466="Rhode Island", Table1[[#This Row],[price]]*$L$3, IF(E11466="Massachusetts", Table1[[#This Row],[price]]*$L$2, 1))</f>
        <v>615000</v>
      </c>
    </row>
    <row r="11467" spans="1:9" x14ac:dyDescent="0.25">
      <c r="A11467" s="2">
        <v>41928</v>
      </c>
      <c r="B11467" s="1">
        <f t="shared" si="358"/>
        <v>2014</v>
      </c>
      <c r="C11467" s="1">
        <f t="shared" si="359"/>
        <v>4</v>
      </c>
      <c r="D11467">
        <v>2904</v>
      </c>
      <c r="E11467" t="s">
        <v>36</v>
      </c>
      <c r="F11467" s="4">
        <v>619000</v>
      </c>
      <c r="G11467" t="s">
        <v>5</v>
      </c>
      <c r="H11467">
        <v>5</v>
      </c>
      <c r="I11467" s="4">
        <f>IF(E11467="Rhode Island", Table1[[#This Row],[price]]*$L$3, IF(E11467="Massachusetts", Table1[[#This Row],[price]]*$L$2, 1))</f>
        <v>619000</v>
      </c>
    </row>
    <row r="11468" spans="1:9" x14ac:dyDescent="0.25">
      <c r="A11468" s="2">
        <v>41928</v>
      </c>
      <c r="B11468" s="1">
        <f t="shared" si="358"/>
        <v>2014</v>
      </c>
      <c r="C11468" s="1">
        <f t="shared" si="359"/>
        <v>4</v>
      </c>
      <c r="D11468">
        <v>2913</v>
      </c>
      <c r="E11468" t="s">
        <v>36</v>
      </c>
      <c r="F11468" s="4">
        <v>775000</v>
      </c>
      <c r="G11468" t="s">
        <v>5</v>
      </c>
      <c r="H11468">
        <v>4</v>
      </c>
      <c r="I11468" s="4">
        <f>IF(E11468="Rhode Island", Table1[[#This Row],[price]]*$L$3, IF(E11468="Massachusetts", Table1[[#This Row],[price]]*$L$2, 1))</f>
        <v>775000</v>
      </c>
    </row>
    <row r="11469" spans="1:9" x14ac:dyDescent="0.25">
      <c r="A11469" s="2">
        <v>41928</v>
      </c>
      <c r="B11469" s="1">
        <f t="shared" si="358"/>
        <v>2014</v>
      </c>
      <c r="C11469" s="1">
        <f t="shared" si="359"/>
        <v>4</v>
      </c>
      <c r="D11469">
        <v>2602</v>
      </c>
      <c r="E11469" t="s">
        <v>37</v>
      </c>
      <c r="F11469" s="4">
        <v>925000</v>
      </c>
      <c r="G11469" t="s">
        <v>5</v>
      </c>
      <c r="H11469">
        <v>5</v>
      </c>
      <c r="I11469" s="4">
        <f>IF(E11469="Rhode Island", Table1[[#This Row],[price]]*$L$3, IF(E11469="Massachusetts", Table1[[#This Row],[price]]*$L$2, 1))</f>
        <v>925000</v>
      </c>
    </row>
    <row r="11470" spans="1:9" x14ac:dyDescent="0.25">
      <c r="A11470" s="2">
        <v>41928</v>
      </c>
      <c r="B11470" s="1">
        <f t="shared" si="358"/>
        <v>2014</v>
      </c>
      <c r="C11470" s="1">
        <f t="shared" si="359"/>
        <v>4</v>
      </c>
      <c r="D11470">
        <v>2612</v>
      </c>
      <c r="E11470" t="s">
        <v>37</v>
      </c>
      <c r="F11470" s="4">
        <v>470000</v>
      </c>
      <c r="G11470" t="s">
        <v>6</v>
      </c>
      <c r="H11470">
        <v>2</v>
      </c>
      <c r="I11470" s="4">
        <f>IF(E11470="Rhode Island", Table1[[#This Row],[price]]*$L$3, IF(E11470="Massachusetts", Table1[[#This Row],[price]]*$L$2, 1))</f>
        <v>470000</v>
      </c>
    </row>
    <row r="11471" spans="1:9" x14ac:dyDescent="0.25">
      <c r="A11471" s="2">
        <v>41929</v>
      </c>
      <c r="B11471" s="1">
        <f t="shared" si="358"/>
        <v>2014</v>
      </c>
      <c r="C11471" s="1">
        <f t="shared" si="359"/>
        <v>4</v>
      </c>
      <c r="D11471">
        <v>2905</v>
      </c>
      <c r="E11471" t="s">
        <v>36</v>
      </c>
      <c r="F11471" s="4">
        <v>350000</v>
      </c>
      <c r="G11471" t="s">
        <v>5</v>
      </c>
      <c r="H11471">
        <v>3</v>
      </c>
      <c r="I11471" s="4">
        <f>IF(E11471="Rhode Island", Table1[[#This Row],[price]]*$L$3, IF(E11471="Massachusetts", Table1[[#This Row],[price]]*$L$2, 1))</f>
        <v>350000</v>
      </c>
    </row>
    <row r="11472" spans="1:9" x14ac:dyDescent="0.25">
      <c r="A11472" s="2">
        <v>41929</v>
      </c>
      <c r="B11472" s="1">
        <f t="shared" si="358"/>
        <v>2014</v>
      </c>
      <c r="C11472" s="1">
        <f t="shared" si="359"/>
        <v>4</v>
      </c>
      <c r="D11472">
        <v>2913</v>
      </c>
      <c r="E11472" t="s">
        <v>36</v>
      </c>
      <c r="F11472" s="4">
        <v>390000</v>
      </c>
      <c r="G11472" t="s">
        <v>5</v>
      </c>
      <c r="H11472">
        <v>3</v>
      </c>
      <c r="I11472" s="4">
        <f>IF(E11472="Rhode Island", Table1[[#This Row],[price]]*$L$3, IF(E11472="Massachusetts", Table1[[#This Row],[price]]*$L$2, 1))</f>
        <v>390000</v>
      </c>
    </row>
    <row r="11473" spans="1:9" x14ac:dyDescent="0.25">
      <c r="A11473" s="2">
        <v>41929</v>
      </c>
      <c r="B11473" s="1">
        <f t="shared" si="358"/>
        <v>2014</v>
      </c>
      <c r="C11473" s="1">
        <f t="shared" si="359"/>
        <v>4</v>
      </c>
      <c r="D11473">
        <v>2611</v>
      </c>
      <c r="E11473" t="s">
        <v>37</v>
      </c>
      <c r="F11473" s="4">
        <v>479950</v>
      </c>
      <c r="G11473" t="s">
        <v>5</v>
      </c>
      <c r="H11473">
        <v>3</v>
      </c>
      <c r="I11473" s="4">
        <f>IF(E11473="Rhode Island", Table1[[#This Row],[price]]*$L$3, IF(E11473="Massachusetts", Table1[[#This Row],[price]]*$L$2, 1))</f>
        <v>479950</v>
      </c>
    </row>
    <row r="11474" spans="1:9" x14ac:dyDescent="0.25">
      <c r="A11474" s="2">
        <v>41929</v>
      </c>
      <c r="B11474" s="1">
        <f t="shared" si="358"/>
        <v>2014</v>
      </c>
      <c r="C11474" s="1">
        <f t="shared" si="359"/>
        <v>4</v>
      </c>
      <c r="D11474">
        <v>2615</v>
      </c>
      <c r="E11474" t="s">
        <v>37</v>
      </c>
      <c r="F11474" s="4">
        <v>480000</v>
      </c>
      <c r="G11474" t="s">
        <v>5</v>
      </c>
      <c r="H11474">
        <v>3</v>
      </c>
      <c r="I11474" s="4">
        <f>IF(E11474="Rhode Island", Table1[[#This Row],[price]]*$L$3, IF(E11474="Massachusetts", Table1[[#This Row],[price]]*$L$2, 1))</f>
        <v>480000</v>
      </c>
    </row>
    <row r="11475" spans="1:9" x14ac:dyDescent="0.25">
      <c r="A11475" s="2">
        <v>41929</v>
      </c>
      <c r="B11475" s="1">
        <f t="shared" si="358"/>
        <v>2014</v>
      </c>
      <c r="C11475" s="1">
        <f t="shared" si="359"/>
        <v>4</v>
      </c>
      <c r="D11475">
        <v>2902</v>
      </c>
      <c r="E11475" t="s">
        <v>36</v>
      </c>
      <c r="F11475" s="4">
        <v>485000</v>
      </c>
      <c r="G11475" t="s">
        <v>5</v>
      </c>
      <c r="H11475">
        <v>4</v>
      </c>
      <c r="I11475" s="4">
        <f>IF(E11475="Rhode Island", Table1[[#This Row],[price]]*$L$3, IF(E11475="Massachusetts", Table1[[#This Row],[price]]*$L$2, 1))</f>
        <v>485000</v>
      </c>
    </row>
    <row r="11476" spans="1:9" x14ac:dyDescent="0.25">
      <c r="A11476" s="2">
        <v>41929</v>
      </c>
      <c r="B11476" s="1">
        <f t="shared" si="358"/>
        <v>2014</v>
      </c>
      <c r="C11476" s="1">
        <f t="shared" si="359"/>
        <v>4</v>
      </c>
      <c r="D11476">
        <v>2904</v>
      </c>
      <c r="E11476" t="s">
        <v>36</v>
      </c>
      <c r="F11476" s="4">
        <v>540000</v>
      </c>
      <c r="G11476" t="s">
        <v>5</v>
      </c>
      <c r="H11476">
        <v>4</v>
      </c>
      <c r="I11476" s="4">
        <f>IF(E11476="Rhode Island", Table1[[#This Row],[price]]*$L$3, IF(E11476="Massachusetts", Table1[[#This Row],[price]]*$L$2, 1))</f>
        <v>540000</v>
      </c>
    </row>
    <row r="11477" spans="1:9" x14ac:dyDescent="0.25">
      <c r="A11477" s="2">
        <v>41929</v>
      </c>
      <c r="B11477" s="1">
        <f t="shared" si="358"/>
        <v>2014</v>
      </c>
      <c r="C11477" s="1">
        <f t="shared" si="359"/>
        <v>4</v>
      </c>
      <c r="D11477">
        <v>2906</v>
      </c>
      <c r="E11477" t="s">
        <v>36</v>
      </c>
      <c r="F11477" s="4">
        <v>610000</v>
      </c>
      <c r="G11477" t="s">
        <v>5</v>
      </c>
      <c r="H11477">
        <v>4</v>
      </c>
      <c r="I11477" s="4">
        <f>IF(E11477="Rhode Island", Table1[[#This Row],[price]]*$L$3, IF(E11477="Massachusetts", Table1[[#This Row],[price]]*$L$2, 1))</f>
        <v>610000</v>
      </c>
    </row>
    <row r="11478" spans="1:9" x14ac:dyDescent="0.25">
      <c r="A11478" s="2">
        <v>41929</v>
      </c>
      <c r="B11478" s="1">
        <f t="shared" si="358"/>
        <v>2014</v>
      </c>
      <c r="C11478" s="1">
        <f t="shared" si="359"/>
        <v>4</v>
      </c>
      <c r="D11478">
        <v>2614</v>
      </c>
      <c r="E11478" t="s">
        <v>37</v>
      </c>
      <c r="F11478" s="4">
        <v>620000</v>
      </c>
      <c r="G11478" t="s">
        <v>5</v>
      </c>
      <c r="H11478">
        <v>5</v>
      </c>
      <c r="I11478" s="4">
        <f>IF(E11478="Rhode Island", Table1[[#This Row],[price]]*$L$3, IF(E11478="Massachusetts", Table1[[#This Row],[price]]*$L$2, 1))</f>
        <v>620000</v>
      </c>
    </row>
    <row r="11479" spans="1:9" x14ac:dyDescent="0.25">
      <c r="A11479" s="2">
        <v>41929</v>
      </c>
      <c r="B11479" s="1">
        <f t="shared" si="358"/>
        <v>2014</v>
      </c>
      <c r="C11479" s="1">
        <f t="shared" si="359"/>
        <v>4</v>
      </c>
      <c r="D11479">
        <v>2914</v>
      </c>
      <c r="E11479" t="s">
        <v>36</v>
      </c>
      <c r="F11479" s="4">
        <v>670000</v>
      </c>
      <c r="G11479" t="s">
        <v>5</v>
      </c>
      <c r="H11479">
        <v>4</v>
      </c>
      <c r="I11479" s="4">
        <f>IF(E11479="Rhode Island", Table1[[#This Row],[price]]*$L$3, IF(E11479="Massachusetts", Table1[[#This Row],[price]]*$L$2, 1))</f>
        <v>670000</v>
      </c>
    </row>
    <row r="11480" spans="1:9" x14ac:dyDescent="0.25">
      <c r="A11480" s="2">
        <v>41929</v>
      </c>
      <c r="B11480" s="1">
        <f t="shared" si="358"/>
        <v>2014</v>
      </c>
      <c r="C11480" s="1">
        <f t="shared" si="359"/>
        <v>4</v>
      </c>
      <c r="D11480">
        <v>2902</v>
      </c>
      <c r="E11480" t="s">
        <v>36</v>
      </c>
      <c r="F11480" s="4">
        <v>675000</v>
      </c>
      <c r="G11480" t="s">
        <v>5</v>
      </c>
      <c r="H11480">
        <v>4</v>
      </c>
      <c r="I11480" s="4">
        <f>IF(E11480="Rhode Island", Table1[[#This Row],[price]]*$L$3, IF(E11480="Massachusetts", Table1[[#This Row],[price]]*$L$2, 1))</f>
        <v>675000</v>
      </c>
    </row>
    <row r="11481" spans="1:9" x14ac:dyDescent="0.25">
      <c r="A11481" s="2">
        <v>41929</v>
      </c>
      <c r="B11481" s="1">
        <f t="shared" si="358"/>
        <v>2014</v>
      </c>
      <c r="C11481" s="1">
        <f t="shared" si="359"/>
        <v>4</v>
      </c>
      <c r="D11481">
        <v>2913</v>
      </c>
      <c r="E11481" t="s">
        <v>36</v>
      </c>
      <c r="F11481" s="4">
        <v>785000</v>
      </c>
      <c r="G11481" t="s">
        <v>5</v>
      </c>
      <c r="H11481">
        <v>5</v>
      </c>
      <c r="I11481" s="4">
        <f>IF(E11481="Rhode Island", Table1[[#This Row],[price]]*$L$3, IF(E11481="Massachusetts", Table1[[#This Row],[price]]*$L$2, 1))</f>
        <v>785000</v>
      </c>
    </row>
    <row r="11482" spans="1:9" x14ac:dyDescent="0.25">
      <c r="A11482" s="2">
        <v>41929</v>
      </c>
      <c r="B11482" s="1">
        <f t="shared" si="358"/>
        <v>2014</v>
      </c>
      <c r="C11482" s="1">
        <f t="shared" si="359"/>
        <v>4</v>
      </c>
      <c r="D11482">
        <v>2603</v>
      </c>
      <c r="E11482" t="s">
        <v>37</v>
      </c>
      <c r="F11482" s="4">
        <v>2050000</v>
      </c>
      <c r="G11482" t="s">
        <v>5</v>
      </c>
      <c r="H11482">
        <v>5</v>
      </c>
      <c r="I11482" s="4">
        <f>IF(E11482="Rhode Island", Table1[[#This Row],[price]]*$L$3, IF(E11482="Massachusetts", Table1[[#This Row],[price]]*$L$2, 1))</f>
        <v>2050000</v>
      </c>
    </row>
    <row r="11483" spans="1:9" x14ac:dyDescent="0.25">
      <c r="A11483" s="2">
        <v>41929</v>
      </c>
      <c r="B11483" s="1">
        <f t="shared" si="358"/>
        <v>2014</v>
      </c>
      <c r="C11483" s="1">
        <f t="shared" si="359"/>
        <v>4</v>
      </c>
      <c r="D11483">
        <v>2617</v>
      </c>
      <c r="E11483" t="s">
        <v>37</v>
      </c>
      <c r="F11483" s="4">
        <v>346000</v>
      </c>
      <c r="G11483" t="s">
        <v>6</v>
      </c>
      <c r="H11483">
        <v>2</v>
      </c>
      <c r="I11483" s="4">
        <f>IF(E11483="Rhode Island", Table1[[#This Row],[price]]*$L$3, IF(E11483="Massachusetts", Table1[[#This Row],[price]]*$L$2, 1))</f>
        <v>346000</v>
      </c>
    </row>
    <row r="11484" spans="1:9" x14ac:dyDescent="0.25">
      <c r="A11484" s="2">
        <v>41929</v>
      </c>
      <c r="B11484" s="1">
        <f t="shared" si="358"/>
        <v>2014</v>
      </c>
      <c r="C11484" s="1">
        <f t="shared" si="359"/>
        <v>4</v>
      </c>
      <c r="D11484">
        <v>2606</v>
      </c>
      <c r="E11484" t="s">
        <v>37</v>
      </c>
      <c r="F11484" s="4">
        <v>350000</v>
      </c>
      <c r="G11484" t="s">
        <v>6</v>
      </c>
      <c r="H11484">
        <v>1</v>
      </c>
      <c r="I11484" s="4">
        <f>IF(E11484="Rhode Island", Table1[[#This Row],[price]]*$L$3, IF(E11484="Massachusetts", Table1[[#This Row],[price]]*$L$2, 1))</f>
        <v>350000</v>
      </c>
    </row>
    <row r="11485" spans="1:9" x14ac:dyDescent="0.25">
      <c r="A11485" s="2">
        <v>41930</v>
      </c>
      <c r="B11485" s="1">
        <f t="shared" si="358"/>
        <v>2014</v>
      </c>
      <c r="C11485" s="1">
        <f t="shared" si="359"/>
        <v>4</v>
      </c>
      <c r="D11485">
        <v>2902</v>
      </c>
      <c r="E11485" t="s">
        <v>36</v>
      </c>
      <c r="F11485" s="4">
        <v>425000</v>
      </c>
      <c r="G11485" t="s">
        <v>5</v>
      </c>
      <c r="H11485">
        <v>3</v>
      </c>
      <c r="I11485" s="4">
        <f>IF(E11485="Rhode Island", Table1[[#This Row],[price]]*$L$3, IF(E11485="Massachusetts", Table1[[#This Row],[price]]*$L$2, 1))</f>
        <v>425000</v>
      </c>
    </row>
    <row r="11486" spans="1:9" x14ac:dyDescent="0.25">
      <c r="A11486" s="2">
        <v>41930</v>
      </c>
      <c r="B11486" s="1">
        <f t="shared" si="358"/>
        <v>2014</v>
      </c>
      <c r="C11486" s="1">
        <f t="shared" si="359"/>
        <v>4</v>
      </c>
      <c r="D11486">
        <v>2914</v>
      </c>
      <c r="E11486" t="s">
        <v>36</v>
      </c>
      <c r="F11486" s="4">
        <v>640000</v>
      </c>
      <c r="G11486" t="s">
        <v>5</v>
      </c>
      <c r="H11486">
        <v>4</v>
      </c>
      <c r="I11486" s="4">
        <f>IF(E11486="Rhode Island", Table1[[#This Row],[price]]*$L$3, IF(E11486="Massachusetts", Table1[[#This Row],[price]]*$L$2, 1))</f>
        <v>640000</v>
      </c>
    </row>
    <row r="11487" spans="1:9" x14ac:dyDescent="0.25">
      <c r="A11487" s="2">
        <v>41930</v>
      </c>
      <c r="B11487" s="1">
        <f t="shared" si="358"/>
        <v>2014</v>
      </c>
      <c r="C11487" s="1">
        <f t="shared" si="359"/>
        <v>4</v>
      </c>
      <c r="D11487">
        <v>2607</v>
      </c>
      <c r="E11487" t="s">
        <v>37</v>
      </c>
      <c r="F11487" s="4">
        <v>690000</v>
      </c>
      <c r="G11487" t="s">
        <v>5</v>
      </c>
      <c r="H11487">
        <v>4</v>
      </c>
      <c r="I11487" s="4">
        <f>IF(E11487="Rhode Island", Table1[[#This Row],[price]]*$L$3, IF(E11487="Massachusetts", Table1[[#This Row],[price]]*$L$2, 1))</f>
        <v>690000</v>
      </c>
    </row>
    <row r="11488" spans="1:9" x14ac:dyDescent="0.25">
      <c r="A11488" s="2">
        <v>41930</v>
      </c>
      <c r="B11488" s="1">
        <f t="shared" si="358"/>
        <v>2014</v>
      </c>
      <c r="C11488" s="1">
        <f t="shared" si="359"/>
        <v>4</v>
      </c>
      <c r="D11488">
        <v>2607</v>
      </c>
      <c r="E11488" t="s">
        <v>37</v>
      </c>
      <c r="F11488" s="4">
        <v>870000</v>
      </c>
      <c r="G11488" t="s">
        <v>5</v>
      </c>
      <c r="H11488">
        <v>4</v>
      </c>
      <c r="I11488" s="4">
        <f>IF(E11488="Rhode Island", Table1[[#This Row],[price]]*$L$3, IF(E11488="Massachusetts", Table1[[#This Row],[price]]*$L$2, 1))</f>
        <v>870000</v>
      </c>
    </row>
    <row r="11489" spans="1:9" x14ac:dyDescent="0.25">
      <c r="A11489" s="2">
        <v>41930</v>
      </c>
      <c r="B11489" s="1">
        <f t="shared" si="358"/>
        <v>2014</v>
      </c>
      <c r="C11489" s="1">
        <f t="shared" si="359"/>
        <v>4</v>
      </c>
      <c r="D11489">
        <v>2600</v>
      </c>
      <c r="E11489" t="s">
        <v>37</v>
      </c>
      <c r="F11489" s="4">
        <v>880000</v>
      </c>
      <c r="G11489" t="s">
        <v>5</v>
      </c>
      <c r="H11489">
        <v>3</v>
      </c>
      <c r="I11489" s="4">
        <f>IF(E11489="Rhode Island", Table1[[#This Row],[price]]*$L$3, IF(E11489="Massachusetts", Table1[[#This Row],[price]]*$L$2, 1))</f>
        <v>880000</v>
      </c>
    </row>
    <row r="11490" spans="1:9" x14ac:dyDescent="0.25">
      <c r="A11490" s="2">
        <v>41930</v>
      </c>
      <c r="B11490" s="1">
        <f t="shared" si="358"/>
        <v>2014</v>
      </c>
      <c r="C11490" s="1">
        <f t="shared" si="359"/>
        <v>4</v>
      </c>
      <c r="D11490">
        <v>2905</v>
      </c>
      <c r="E11490" t="s">
        <v>36</v>
      </c>
      <c r="F11490" s="4">
        <v>910000</v>
      </c>
      <c r="G11490" t="s">
        <v>5</v>
      </c>
      <c r="H11490">
        <v>4</v>
      </c>
      <c r="I11490" s="4">
        <f>IF(E11490="Rhode Island", Table1[[#This Row],[price]]*$L$3, IF(E11490="Massachusetts", Table1[[#This Row],[price]]*$L$2, 1))</f>
        <v>910000</v>
      </c>
    </row>
    <row r="11491" spans="1:9" x14ac:dyDescent="0.25">
      <c r="A11491" s="2">
        <v>41930</v>
      </c>
      <c r="B11491" s="1">
        <f t="shared" si="358"/>
        <v>2014</v>
      </c>
      <c r="C11491" s="1">
        <f t="shared" si="359"/>
        <v>4</v>
      </c>
      <c r="D11491">
        <v>2605</v>
      </c>
      <c r="E11491" t="s">
        <v>37</v>
      </c>
      <c r="F11491" s="4">
        <v>1052000</v>
      </c>
      <c r="G11491" t="s">
        <v>5</v>
      </c>
      <c r="H11491">
        <v>4</v>
      </c>
      <c r="I11491" s="4">
        <f>IF(E11491="Rhode Island", Table1[[#This Row],[price]]*$L$3, IF(E11491="Massachusetts", Table1[[#This Row],[price]]*$L$2, 1))</f>
        <v>1052000</v>
      </c>
    </row>
    <row r="11492" spans="1:9" x14ac:dyDescent="0.25">
      <c r="A11492" s="2">
        <v>41930</v>
      </c>
      <c r="B11492" s="1">
        <f t="shared" si="358"/>
        <v>2014</v>
      </c>
      <c r="C11492" s="1">
        <f t="shared" si="359"/>
        <v>4</v>
      </c>
      <c r="D11492">
        <v>2603</v>
      </c>
      <c r="E11492" t="s">
        <v>37</v>
      </c>
      <c r="F11492" s="4">
        <v>1510000</v>
      </c>
      <c r="G11492" t="s">
        <v>5</v>
      </c>
      <c r="H11492">
        <v>4</v>
      </c>
      <c r="I11492" s="4">
        <f>IF(E11492="Rhode Island", Table1[[#This Row],[price]]*$L$3, IF(E11492="Massachusetts", Table1[[#This Row],[price]]*$L$2, 1))</f>
        <v>1510000</v>
      </c>
    </row>
    <row r="11493" spans="1:9" x14ac:dyDescent="0.25">
      <c r="A11493" s="2">
        <v>41932</v>
      </c>
      <c r="B11493" s="1">
        <f t="shared" si="358"/>
        <v>2014</v>
      </c>
      <c r="C11493" s="1">
        <f t="shared" si="359"/>
        <v>4</v>
      </c>
      <c r="D11493">
        <v>2615</v>
      </c>
      <c r="E11493" t="s">
        <v>37</v>
      </c>
      <c r="F11493" s="4">
        <v>340000</v>
      </c>
      <c r="G11493" t="s">
        <v>5</v>
      </c>
      <c r="H11493">
        <v>3</v>
      </c>
      <c r="I11493" s="4">
        <f>IF(E11493="Rhode Island", Table1[[#This Row],[price]]*$L$3, IF(E11493="Massachusetts", Table1[[#This Row],[price]]*$L$2, 1))</f>
        <v>340000</v>
      </c>
    </row>
    <row r="11494" spans="1:9" x14ac:dyDescent="0.25">
      <c r="A11494" s="2">
        <v>41932</v>
      </c>
      <c r="B11494" s="1">
        <f t="shared" si="358"/>
        <v>2014</v>
      </c>
      <c r="C11494" s="1">
        <f t="shared" si="359"/>
        <v>4</v>
      </c>
      <c r="D11494">
        <v>2905</v>
      </c>
      <c r="E11494" t="s">
        <v>36</v>
      </c>
      <c r="F11494" s="4">
        <v>368000</v>
      </c>
      <c r="G11494" t="s">
        <v>5</v>
      </c>
      <c r="H11494">
        <v>3</v>
      </c>
      <c r="I11494" s="4">
        <f>IF(E11494="Rhode Island", Table1[[#This Row],[price]]*$L$3, IF(E11494="Massachusetts", Table1[[#This Row],[price]]*$L$2, 1))</f>
        <v>368000</v>
      </c>
    </row>
    <row r="11495" spans="1:9" x14ac:dyDescent="0.25">
      <c r="A11495" s="2">
        <v>41932</v>
      </c>
      <c r="B11495" s="1">
        <f t="shared" si="358"/>
        <v>2014</v>
      </c>
      <c r="C11495" s="1">
        <f t="shared" si="359"/>
        <v>4</v>
      </c>
      <c r="D11495">
        <v>2902</v>
      </c>
      <c r="E11495" t="s">
        <v>36</v>
      </c>
      <c r="F11495" s="4">
        <v>400000</v>
      </c>
      <c r="G11495" t="s">
        <v>5</v>
      </c>
      <c r="H11495">
        <v>3</v>
      </c>
      <c r="I11495" s="4">
        <f>IF(E11495="Rhode Island", Table1[[#This Row],[price]]*$L$3, IF(E11495="Massachusetts", Table1[[#This Row],[price]]*$L$2, 1))</f>
        <v>400000</v>
      </c>
    </row>
    <row r="11496" spans="1:9" x14ac:dyDescent="0.25">
      <c r="A11496" s="2">
        <v>41932</v>
      </c>
      <c r="B11496" s="1">
        <f t="shared" si="358"/>
        <v>2014</v>
      </c>
      <c r="C11496" s="1">
        <f t="shared" si="359"/>
        <v>4</v>
      </c>
      <c r="D11496">
        <v>2615</v>
      </c>
      <c r="E11496" t="s">
        <v>37</v>
      </c>
      <c r="F11496" s="4">
        <v>405000</v>
      </c>
      <c r="G11496" t="s">
        <v>5</v>
      </c>
      <c r="H11496">
        <v>3</v>
      </c>
      <c r="I11496" s="4">
        <f>IF(E11496="Rhode Island", Table1[[#This Row],[price]]*$L$3, IF(E11496="Massachusetts", Table1[[#This Row],[price]]*$L$2, 1))</f>
        <v>405000</v>
      </c>
    </row>
    <row r="11497" spans="1:9" x14ac:dyDescent="0.25">
      <c r="A11497" s="2">
        <v>41932</v>
      </c>
      <c r="B11497" s="1">
        <f t="shared" si="358"/>
        <v>2014</v>
      </c>
      <c r="C11497" s="1">
        <f t="shared" si="359"/>
        <v>4</v>
      </c>
      <c r="D11497">
        <v>2615</v>
      </c>
      <c r="E11497" t="s">
        <v>37</v>
      </c>
      <c r="F11497" s="4">
        <v>440000</v>
      </c>
      <c r="G11497" t="s">
        <v>5</v>
      </c>
      <c r="H11497">
        <v>3</v>
      </c>
      <c r="I11497" s="4">
        <f>IF(E11497="Rhode Island", Table1[[#This Row],[price]]*$L$3, IF(E11497="Massachusetts", Table1[[#This Row],[price]]*$L$2, 1))</f>
        <v>440000</v>
      </c>
    </row>
    <row r="11498" spans="1:9" x14ac:dyDescent="0.25">
      <c r="A11498" s="2">
        <v>41932</v>
      </c>
      <c r="B11498" s="1">
        <f t="shared" si="358"/>
        <v>2014</v>
      </c>
      <c r="C11498" s="1">
        <f t="shared" si="359"/>
        <v>4</v>
      </c>
      <c r="D11498">
        <v>2913</v>
      </c>
      <c r="E11498" t="s">
        <v>36</v>
      </c>
      <c r="F11498" s="4">
        <v>490000</v>
      </c>
      <c r="G11498" t="s">
        <v>5</v>
      </c>
      <c r="H11498">
        <v>3</v>
      </c>
      <c r="I11498" s="4">
        <f>IF(E11498="Rhode Island", Table1[[#This Row],[price]]*$L$3, IF(E11498="Massachusetts", Table1[[#This Row],[price]]*$L$2, 1))</f>
        <v>490000</v>
      </c>
    </row>
    <row r="11499" spans="1:9" x14ac:dyDescent="0.25">
      <c r="A11499" s="2">
        <v>41932</v>
      </c>
      <c r="B11499" s="1">
        <f t="shared" si="358"/>
        <v>2014</v>
      </c>
      <c r="C11499" s="1">
        <f t="shared" si="359"/>
        <v>4</v>
      </c>
      <c r="D11499">
        <v>2914</v>
      </c>
      <c r="E11499" t="s">
        <v>36</v>
      </c>
      <c r="F11499" s="4">
        <v>620000</v>
      </c>
      <c r="G11499" t="s">
        <v>5</v>
      </c>
      <c r="H11499">
        <v>4</v>
      </c>
      <c r="I11499" s="4">
        <f>IF(E11499="Rhode Island", Table1[[#This Row],[price]]*$L$3, IF(E11499="Massachusetts", Table1[[#This Row],[price]]*$L$2, 1))</f>
        <v>620000</v>
      </c>
    </row>
    <row r="11500" spans="1:9" x14ac:dyDescent="0.25">
      <c r="A11500" s="2">
        <v>41932</v>
      </c>
      <c r="B11500" s="1">
        <f t="shared" si="358"/>
        <v>2014</v>
      </c>
      <c r="C11500" s="1">
        <f t="shared" si="359"/>
        <v>4</v>
      </c>
      <c r="D11500">
        <v>2606</v>
      </c>
      <c r="E11500" t="s">
        <v>37</v>
      </c>
      <c r="F11500" s="4">
        <v>671000</v>
      </c>
      <c r="G11500" t="s">
        <v>5</v>
      </c>
      <c r="H11500">
        <v>3</v>
      </c>
      <c r="I11500" s="4">
        <f>IF(E11500="Rhode Island", Table1[[#This Row],[price]]*$L$3, IF(E11500="Massachusetts", Table1[[#This Row],[price]]*$L$2, 1))</f>
        <v>671000</v>
      </c>
    </row>
    <row r="11501" spans="1:9" x14ac:dyDescent="0.25">
      <c r="A11501" s="2">
        <v>41932</v>
      </c>
      <c r="B11501" s="1">
        <f t="shared" si="358"/>
        <v>2014</v>
      </c>
      <c r="C11501" s="1">
        <f t="shared" si="359"/>
        <v>4</v>
      </c>
      <c r="D11501">
        <v>2614</v>
      </c>
      <c r="E11501" t="s">
        <v>37</v>
      </c>
      <c r="F11501" s="4">
        <v>760000</v>
      </c>
      <c r="G11501" t="s">
        <v>5</v>
      </c>
      <c r="H11501">
        <v>5</v>
      </c>
      <c r="I11501" s="4">
        <f>IF(E11501="Rhode Island", Table1[[#This Row],[price]]*$L$3, IF(E11501="Massachusetts", Table1[[#This Row],[price]]*$L$2, 1))</f>
        <v>760000</v>
      </c>
    </row>
    <row r="11502" spans="1:9" x14ac:dyDescent="0.25">
      <c r="A11502" s="2">
        <v>41932</v>
      </c>
      <c r="B11502" s="1">
        <f t="shared" si="358"/>
        <v>2014</v>
      </c>
      <c r="C11502" s="1">
        <f t="shared" si="359"/>
        <v>4</v>
      </c>
      <c r="D11502">
        <v>2603</v>
      </c>
      <c r="E11502" t="s">
        <v>37</v>
      </c>
      <c r="F11502" s="4">
        <v>850000</v>
      </c>
      <c r="G11502" t="s">
        <v>5</v>
      </c>
      <c r="H11502">
        <v>2</v>
      </c>
      <c r="I11502" s="4">
        <f>IF(E11502="Rhode Island", Table1[[#This Row],[price]]*$L$3, IF(E11502="Massachusetts", Table1[[#This Row],[price]]*$L$2, 1))</f>
        <v>850000</v>
      </c>
    </row>
    <row r="11503" spans="1:9" x14ac:dyDescent="0.25">
      <c r="A11503" s="2">
        <v>41932</v>
      </c>
      <c r="B11503" s="1">
        <f t="shared" si="358"/>
        <v>2014</v>
      </c>
      <c r="C11503" s="1">
        <f t="shared" si="359"/>
        <v>4</v>
      </c>
      <c r="D11503">
        <v>2611</v>
      </c>
      <c r="E11503" t="s">
        <v>37</v>
      </c>
      <c r="F11503" s="4">
        <v>850000</v>
      </c>
      <c r="G11503" t="s">
        <v>5</v>
      </c>
      <c r="H11503">
        <v>4</v>
      </c>
      <c r="I11503" s="4">
        <f>IF(E11503="Rhode Island", Table1[[#This Row],[price]]*$L$3, IF(E11503="Massachusetts", Table1[[#This Row],[price]]*$L$2, 1))</f>
        <v>850000</v>
      </c>
    </row>
    <row r="11504" spans="1:9" x14ac:dyDescent="0.25">
      <c r="A11504" s="2">
        <v>41932</v>
      </c>
      <c r="B11504" s="1">
        <f t="shared" si="358"/>
        <v>2014</v>
      </c>
      <c r="C11504" s="1">
        <f t="shared" si="359"/>
        <v>4</v>
      </c>
      <c r="D11504">
        <v>2603</v>
      </c>
      <c r="E11504" t="s">
        <v>37</v>
      </c>
      <c r="F11504" s="4">
        <v>995000</v>
      </c>
      <c r="G11504" t="s">
        <v>5</v>
      </c>
      <c r="H11504">
        <v>3</v>
      </c>
      <c r="I11504" s="4">
        <f>IF(E11504="Rhode Island", Table1[[#This Row],[price]]*$L$3, IF(E11504="Massachusetts", Table1[[#This Row],[price]]*$L$2, 1))</f>
        <v>995000</v>
      </c>
    </row>
    <row r="11505" spans="1:9" x14ac:dyDescent="0.25">
      <c r="A11505" s="2">
        <v>41932</v>
      </c>
      <c r="B11505" s="1">
        <f t="shared" si="358"/>
        <v>2014</v>
      </c>
      <c r="C11505" s="1">
        <f t="shared" si="359"/>
        <v>4</v>
      </c>
      <c r="D11505">
        <v>2600</v>
      </c>
      <c r="E11505" t="s">
        <v>37</v>
      </c>
      <c r="F11505" s="4">
        <v>1210000</v>
      </c>
      <c r="G11505" t="s">
        <v>5</v>
      </c>
      <c r="H11505">
        <v>4</v>
      </c>
      <c r="I11505" s="4">
        <f>IF(E11505="Rhode Island", Table1[[#This Row],[price]]*$L$3, IF(E11505="Massachusetts", Table1[[#This Row],[price]]*$L$2, 1))</f>
        <v>1210000</v>
      </c>
    </row>
    <row r="11506" spans="1:9" x14ac:dyDescent="0.25">
      <c r="A11506" s="2">
        <v>41933</v>
      </c>
      <c r="B11506" s="1">
        <f t="shared" si="358"/>
        <v>2014</v>
      </c>
      <c r="C11506" s="1">
        <f t="shared" si="359"/>
        <v>4</v>
      </c>
      <c r="D11506">
        <v>2906</v>
      </c>
      <c r="E11506" t="s">
        <v>36</v>
      </c>
      <c r="F11506" s="4">
        <v>430000</v>
      </c>
      <c r="G11506" t="s">
        <v>5</v>
      </c>
      <c r="H11506">
        <v>3</v>
      </c>
      <c r="I11506" s="4">
        <f>IF(E11506="Rhode Island", Table1[[#This Row],[price]]*$L$3, IF(E11506="Massachusetts", Table1[[#This Row],[price]]*$L$2, 1))</f>
        <v>430000</v>
      </c>
    </row>
    <row r="11507" spans="1:9" x14ac:dyDescent="0.25">
      <c r="A11507" s="2">
        <v>41933</v>
      </c>
      <c r="B11507" s="1">
        <f t="shared" si="358"/>
        <v>2014</v>
      </c>
      <c r="C11507" s="1">
        <f t="shared" si="359"/>
        <v>4</v>
      </c>
      <c r="D11507">
        <v>2914</v>
      </c>
      <c r="E11507" t="s">
        <v>36</v>
      </c>
      <c r="F11507" s="4">
        <v>449000</v>
      </c>
      <c r="G11507" t="s">
        <v>5</v>
      </c>
      <c r="H11507">
        <v>4</v>
      </c>
      <c r="I11507" s="4">
        <f>IF(E11507="Rhode Island", Table1[[#This Row],[price]]*$L$3, IF(E11507="Massachusetts", Table1[[#This Row],[price]]*$L$2, 1))</f>
        <v>449000</v>
      </c>
    </row>
    <row r="11508" spans="1:9" x14ac:dyDescent="0.25">
      <c r="A11508" s="2">
        <v>41933</v>
      </c>
      <c r="B11508" s="1">
        <f t="shared" si="358"/>
        <v>2014</v>
      </c>
      <c r="C11508" s="1">
        <f t="shared" si="359"/>
        <v>4</v>
      </c>
      <c r="D11508">
        <v>2615</v>
      </c>
      <c r="E11508" t="s">
        <v>37</v>
      </c>
      <c r="F11508" s="4">
        <v>450000</v>
      </c>
      <c r="G11508" t="s">
        <v>5</v>
      </c>
      <c r="H11508">
        <v>3</v>
      </c>
      <c r="I11508" s="4">
        <f>IF(E11508="Rhode Island", Table1[[#This Row],[price]]*$L$3, IF(E11508="Massachusetts", Table1[[#This Row],[price]]*$L$2, 1))</f>
        <v>450000</v>
      </c>
    </row>
    <row r="11509" spans="1:9" x14ac:dyDescent="0.25">
      <c r="A11509" s="2">
        <v>41933</v>
      </c>
      <c r="B11509" s="1">
        <f t="shared" si="358"/>
        <v>2014</v>
      </c>
      <c r="C11509" s="1">
        <f t="shared" si="359"/>
        <v>4</v>
      </c>
      <c r="D11509">
        <v>2615</v>
      </c>
      <c r="E11509" t="s">
        <v>37</v>
      </c>
      <c r="F11509" s="4">
        <v>450000</v>
      </c>
      <c r="G11509" t="s">
        <v>5</v>
      </c>
      <c r="H11509">
        <v>4</v>
      </c>
      <c r="I11509" s="4">
        <f>IF(E11509="Rhode Island", Table1[[#This Row],[price]]*$L$3, IF(E11509="Massachusetts", Table1[[#This Row],[price]]*$L$2, 1))</f>
        <v>450000</v>
      </c>
    </row>
    <row r="11510" spans="1:9" x14ac:dyDescent="0.25">
      <c r="A11510" s="2">
        <v>41933</v>
      </c>
      <c r="B11510" s="1">
        <f t="shared" si="358"/>
        <v>2014</v>
      </c>
      <c r="C11510" s="1">
        <f t="shared" si="359"/>
        <v>4</v>
      </c>
      <c r="D11510">
        <v>2611</v>
      </c>
      <c r="E11510" t="s">
        <v>37</v>
      </c>
      <c r="F11510" s="4">
        <v>455000</v>
      </c>
      <c r="G11510" t="s">
        <v>5</v>
      </c>
      <c r="H11510">
        <v>3</v>
      </c>
      <c r="I11510" s="4">
        <f>IF(E11510="Rhode Island", Table1[[#This Row],[price]]*$L$3, IF(E11510="Massachusetts", Table1[[#This Row],[price]]*$L$2, 1))</f>
        <v>455000</v>
      </c>
    </row>
    <row r="11511" spans="1:9" x14ac:dyDescent="0.25">
      <c r="A11511" s="2">
        <v>41933</v>
      </c>
      <c r="B11511" s="1">
        <f t="shared" si="358"/>
        <v>2014</v>
      </c>
      <c r="C11511" s="1">
        <f t="shared" si="359"/>
        <v>4</v>
      </c>
      <c r="D11511">
        <v>2906</v>
      </c>
      <c r="E11511" t="s">
        <v>36</v>
      </c>
      <c r="F11511" s="4">
        <v>467500</v>
      </c>
      <c r="G11511" t="s">
        <v>5</v>
      </c>
      <c r="H11511">
        <v>3</v>
      </c>
      <c r="I11511" s="4">
        <f>IF(E11511="Rhode Island", Table1[[#This Row],[price]]*$L$3, IF(E11511="Massachusetts", Table1[[#This Row],[price]]*$L$2, 1))</f>
        <v>467500</v>
      </c>
    </row>
    <row r="11512" spans="1:9" x14ac:dyDescent="0.25">
      <c r="A11512" s="2">
        <v>41933</v>
      </c>
      <c r="B11512" s="1">
        <f t="shared" si="358"/>
        <v>2014</v>
      </c>
      <c r="C11512" s="1">
        <f t="shared" si="359"/>
        <v>4</v>
      </c>
      <c r="D11512">
        <v>2614</v>
      </c>
      <c r="E11512" t="s">
        <v>37</v>
      </c>
      <c r="F11512" s="4">
        <v>470000</v>
      </c>
      <c r="G11512" t="s">
        <v>5</v>
      </c>
      <c r="H11512">
        <v>3</v>
      </c>
      <c r="I11512" s="4">
        <f>IF(E11512="Rhode Island", Table1[[#This Row],[price]]*$L$3, IF(E11512="Massachusetts", Table1[[#This Row],[price]]*$L$2, 1))</f>
        <v>470000</v>
      </c>
    </row>
    <row r="11513" spans="1:9" x14ac:dyDescent="0.25">
      <c r="A11513" s="2">
        <v>41933</v>
      </c>
      <c r="B11513" s="1">
        <f t="shared" si="358"/>
        <v>2014</v>
      </c>
      <c r="C11513" s="1">
        <f t="shared" si="359"/>
        <v>4</v>
      </c>
      <c r="D11513">
        <v>2905</v>
      </c>
      <c r="E11513" t="s">
        <v>36</v>
      </c>
      <c r="F11513" s="4">
        <v>492000</v>
      </c>
      <c r="G11513" t="s">
        <v>5</v>
      </c>
      <c r="H11513">
        <v>4</v>
      </c>
      <c r="I11513" s="4">
        <f>IF(E11513="Rhode Island", Table1[[#This Row],[price]]*$L$3, IF(E11513="Massachusetts", Table1[[#This Row],[price]]*$L$2, 1))</f>
        <v>492000</v>
      </c>
    </row>
    <row r="11514" spans="1:9" x14ac:dyDescent="0.25">
      <c r="A11514" s="2">
        <v>41933</v>
      </c>
      <c r="B11514" s="1">
        <f t="shared" si="358"/>
        <v>2014</v>
      </c>
      <c r="C11514" s="1">
        <f t="shared" si="359"/>
        <v>4</v>
      </c>
      <c r="D11514">
        <v>2905</v>
      </c>
      <c r="E11514" t="s">
        <v>36</v>
      </c>
      <c r="F11514" s="4">
        <v>500000</v>
      </c>
      <c r="G11514" t="s">
        <v>5</v>
      </c>
      <c r="H11514">
        <v>4</v>
      </c>
      <c r="I11514" s="4">
        <f>IF(E11514="Rhode Island", Table1[[#This Row],[price]]*$L$3, IF(E11514="Massachusetts", Table1[[#This Row],[price]]*$L$2, 1))</f>
        <v>500000</v>
      </c>
    </row>
    <row r="11515" spans="1:9" x14ac:dyDescent="0.25">
      <c r="A11515" s="2">
        <v>41933</v>
      </c>
      <c r="B11515" s="1">
        <f t="shared" si="358"/>
        <v>2014</v>
      </c>
      <c r="C11515" s="1">
        <f t="shared" si="359"/>
        <v>4</v>
      </c>
      <c r="D11515">
        <v>2903</v>
      </c>
      <c r="E11515" t="s">
        <v>36</v>
      </c>
      <c r="F11515" s="4">
        <v>561000</v>
      </c>
      <c r="G11515" t="s">
        <v>5</v>
      </c>
      <c r="H11515">
        <v>4</v>
      </c>
      <c r="I11515" s="4">
        <f>IF(E11515="Rhode Island", Table1[[#This Row],[price]]*$L$3, IF(E11515="Massachusetts", Table1[[#This Row],[price]]*$L$2, 1))</f>
        <v>561000</v>
      </c>
    </row>
    <row r="11516" spans="1:9" x14ac:dyDescent="0.25">
      <c r="A11516" s="2">
        <v>41933</v>
      </c>
      <c r="B11516" s="1">
        <f t="shared" si="358"/>
        <v>2014</v>
      </c>
      <c r="C11516" s="1">
        <f t="shared" si="359"/>
        <v>4</v>
      </c>
      <c r="D11516">
        <v>2913</v>
      </c>
      <c r="E11516" t="s">
        <v>36</v>
      </c>
      <c r="F11516" s="4">
        <v>610000</v>
      </c>
      <c r="G11516" t="s">
        <v>5</v>
      </c>
      <c r="H11516">
        <v>4</v>
      </c>
      <c r="I11516" s="4">
        <f>IF(E11516="Rhode Island", Table1[[#This Row],[price]]*$L$3, IF(E11516="Massachusetts", Table1[[#This Row],[price]]*$L$2, 1))</f>
        <v>610000</v>
      </c>
    </row>
    <row r="11517" spans="1:9" x14ac:dyDescent="0.25">
      <c r="A11517" s="2">
        <v>41933</v>
      </c>
      <c r="B11517" s="1">
        <f t="shared" si="358"/>
        <v>2014</v>
      </c>
      <c r="C11517" s="1">
        <f t="shared" si="359"/>
        <v>4</v>
      </c>
      <c r="D11517">
        <v>2614</v>
      </c>
      <c r="E11517" t="s">
        <v>37</v>
      </c>
      <c r="F11517" s="4">
        <v>750000</v>
      </c>
      <c r="G11517" t="s">
        <v>5</v>
      </c>
      <c r="H11517">
        <v>3</v>
      </c>
      <c r="I11517" s="4">
        <f>IF(E11517="Rhode Island", Table1[[#This Row],[price]]*$L$3, IF(E11517="Massachusetts", Table1[[#This Row],[price]]*$L$2, 1))</f>
        <v>750000</v>
      </c>
    </row>
    <row r="11518" spans="1:9" x14ac:dyDescent="0.25">
      <c r="A11518" s="2">
        <v>41933</v>
      </c>
      <c r="B11518" s="1">
        <f t="shared" si="358"/>
        <v>2014</v>
      </c>
      <c r="C11518" s="1">
        <f t="shared" si="359"/>
        <v>4</v>
      </c>
      <c r="D11518">
        <v>2603</v>
      </c>
      <c r="E11518" t="s">
        <v>37</v>
      </c>
      <c r="F11518" s="4">
        <v>1200000</v>
      </c>
      <c r="G11518" t="s">
        <v>5</v>
      </c>
      <c r="H11518">
        <v>4</v>
      </c>
      <c r="I11518" s="4">
        <f>IF(E11518="Rhode Island", Table1[[#This Row],[price]]*$L$3, IF(E11518="Massachusetts", Table1[[#This Row],[price]]*$L$2, 1))</f>
        <v>1200000</v>
      </c>
    </row>
    <row r="11519" spans="1:9" x14ac:dyDescent="0.25">
      <c r="A11519" s="2">
        <v>41933</v>
      </c>
      <c r="B11519" s="1">
        <f t="shared" si="358"/>
        <v>2014</v>
      </c>
      <c r="C11519" s="1">
        <f t="shared" si="359"/>
        <v>4</v>
      </c>
      <c r="D11519">
        <v>2602</v>
      </c>
      <c r="E11519" t="s">
        <v>37</v>
      </c>
      <c r="F11519" s="4">
        <v>418000</v>
      </c>
      <c r="G11519" t="s">
        <v>6</v>
      </c>
      <c r="H11519">
        <v>2</v>
      </c>
      <c r="I11519" s="4">
        <f>IF(E11519="Rhode Island", Table1[[#This Row],[price]]*$L$3, IF(E11519="Massachusetts", Table1[[#This Row],[price]]*$L$2, 1))</f>
        <v>418000</v>
      </c>
    </row>
    <row r="11520" spans="1:9" x14ac:dyDescent="0.25">
      <c r="A11520" s="2">
        <v>41933</v>
      </c>
      <c r="B11520" s="1">
        <f t="shared" si="358"/>
        <v>2014</v>
      </c>
      <c r="C11520" s="1">
        <f t="shared" si="359"/>
        <v>4</v>
      </c>
      <c r="D11520">
        <v>2604</v>
      </c>
      <c r="E11520" t="s">
        <v>37</v>
      </c>
      <c r="F11520" s="4">
        <v>490000</v>
      </c>
      <c r="G11520" t="s">
        <v>6</v>
      </c>
      <c r="H11520">
        <v>2</v>
      </c>
      <c r="I11520" s="4">
        <f>IF(E11520="Rhode Island", Table1[[#This Row],[price]]*$L$3, IF(E11520="Massachusetts", Table1[[#This Row],[price]]*$L$2, 1))</f>
        <v>490000</v>
      </c>
    </row>
    <row r="11521" spans="1:9" x14ac:dyDescent="0.25">
      <c r="A11521" s="2">
        <v>41934</v>
      </c>
      <c r="B11521" s="1">
        <f t="shared" si="358"/>
        <v>2014</v>
      </c>
      <c r="C11521" s="1">
        <f t="shared" si="359"/>
        <v>4</v>
      </c>
      <c r="D11521">
        <v>2615</v>
      </c>
      <c r="E11521" t="s">
        <v>37</v>
      </c>
      <c r="F11521" s="4">
        <v>430000</v>
      </c>
      <c r="G11521" t="s">
        <v>5</v>
      </c>
      <c r="H11521">
        <v>3</v>
      </c>
      <c r="I11521" s="4">
        <f>IF(E11521="Rhode Island", Table1[[#This Row],[price]]*$L$3, IF(E11521="Massachusetts", Table1[[#This Row],[price]]*$L$2, 1))</f>
        <v>430000</v>
      </c>
    </row>
    <row r="11522" spans="1:9" x14ac:dyDescent="0.25">
      <c r="A11522" s="2">
        <v>41934</v>
      </c>
      <c r="B11522" s="1">
        <f t="shared" ref="B11522:B11585" si="360">YEAR(A11522)</f>
        <v>2014</v>
      </c>
      <c r="C11522" s="1">
        <f t="shared" ref="C11522:C11585" si="361">ROUNDUP(MONTH(A11522)/3,0)</f>
        <v>4</v>
      </c>
      <c r="D11522">
        <v>2905</v>
      </c>
      <c r="E11522" t="s">
        <v>36</v>
      </c>
      <c r="F11522" s="4">
        <v>478000</v>
      </c>
      <c r="G11522" t="s">
        <v>5</v>
      </c>
      <c r="H11522">
        <v>4</v>
      </c>
      <c r="I11522" s="4">
        <f>IF(E11522="Rhode Island", Table1[[#This Row],[price]]*$L$3, IF(E11522="Massachusetts", Table1[[#This Row],[price]]*$L$2, 1))</f>
        <v>478000</v>
      </c>
    </row>
    <row r="11523" spans="1:9" x14ac:dyDescent="0.25">
      <c r="A11523" s="2">
        <v>41934</v>
      </c>
      <c r="B11523" s="1">
        <f t="shared" si="360"/>
        <v>2014</v>
      </c>
      <c r="C11523" s="1">
        <f t="shared" si="361"/>
        <v>4</v>
      </c>
      <c r="D11523">
        <v>2906</v>
      </c>
      <c r="E11523" t="s">
        <v>36</v>
      </c>
      <c r="F11523" s="4">
        <v>514000</v>
      </c>
      <c r="G11523" t="s">
        <v>5</v>
      </c>
      <c r="H11523">
        <v>4</v>
      </c>
      <c r="I11523" s="4">
        <f>IF(E11523="Rhode Island", Table1[[#This Row],[price]]*$L$3, IF(E11523="Massachusetts", Table1[[#This Row],[price]]*$L$2, 1))</f>
        <v>514000</v>
      </c>
    </row>
    <row r="11524" spans="1:9" x14ac:dyDescent="0.25">
      <c r="A11524" s="2">
        <v>41934</v>
      </c>
      <c r="B11524" s="1">
        <f t="shared" si="360"/>
        <v>2014</v>
      </c>
      <c r="C11524" s="1">
        <f t="shared" si="361"/>
        <v>4</v>
      </c>
      <c r="D11524">
        <v>2611</v>
      </c>
      <c r="E11524" t="s">
        <v>37</v>
      </c>
      <c r="F11524" s="4">
        <v>530000</v>
      </c>
      <c r="G11524" t="s">
        <v>5</v>
      </c>
      <c r="H11524">
        <v>4</v>
      </c>
      <c r="I11524" s="4">
        <f>IF(E11524="Rhode Island", Table1[[#This Row],[price]]*$L$3, IF(E11524="Massachusetts", Table1[[#This Row],[price]]*$L$2, 1))</f>
        <v>530000</v>
      </c>
    </row>
    <row r="11525" spans="1:9" x14ac:dyDescent="0.25">
      <c r="A11525" s="2">
        <v>41934</v>
      </c>
      <c r="B11525" s="1">
        <f t="shared" si="360"/>
        <v>2014</v>
      </c>
      <c r="C11525" s="1">
        <f t="shared" si="361"/>
        <v>4</v>
      </c>
      <c r="D11525">
        <v>2912</v>
      </c>
      <c r="E11525" t="s">
        <v>36</v>
      </c>
      <c r="F11525" s="4">
        <v>595000</v>
      </c>
      <c r="G11525" t="s">
        <v>5</v>
      </c>
      <c r="H11525">
        <v>4</v>
      </c>
      <c r="I11525" s="4">
        <f>IF(E11525="Rhode Island", Table1[[#This Row],[price]]*$L$3, IF(E11525="Massachusetts", Table1[[#This Row],[price]]*$L$2, 1))</f>
        <v>595000</v>
      </c>
    </row>
    <row r="11526" spans="1:9" x14ac:dyDescent="0.25">
      <c r="A11526" s="2">
        <v>41934</v>
      </c>
      <c r="B11526" s="1">
        <f t="shared" si="360"/>
        <v>2014</v>
      </c>
      <c r="C11526" s="1">
        <f t="shared" si="361"/>
        <v>4</v>
      </c>
      <c r="D11526">
        <v>2617</v>
      </c>
      <c r="E11526" t="s">
        <v>37</v>
      </c>
      <c r="F11526" s="4">
        <v>637500</v>
      </c>
      <c r="G11526" t="s">
        <v>5</v>
      </c>
      <c r="H11526">
        <v>4</v>
      </c>
      <c r="I11526" s="4">
        <f>IF(E11526="Rhode Island", Table1[[#This Row],[price]]*$L$3, IF(E11526="Massachusetts", Table1[[#This Row],[price]]*$L$2, 1))</f>
        <v>637500</v>
      </c>
    </row>
    <row r="11527" spans="1:9" x14ac:dyDescent="0.25">
      <c r="A11527" s="2">
        <v>41934</v>
      </c>
      <c r="B11527" s="1">
        <f t="shared" si="360"/>
        <v>2014</v>
      </c>
      <c r="C11527" s="1">
        <f t="shared" si="361"/>
        <v>4</v>
      </c>
      <c r="D11527">
        <v>2612</v>
      </c>
      <c r="E11527" t="s">
        <v>37</v>
      </c>
      <c r="F11527" s="4">
        <v>1037500</v>
      </c>
      <c r="G11527" t="s">
        <v>5</v>
      </c>
      <c r="H11527">
        <v>3</v>
      </c>
      <c r="I11527" s="4">
        <f>IF(E11527="Rhode Island", Table1[[#This Row],[price]]*$L$3, IF(E11527="Massachusetts", Table1[[#This Row],[price]]*$L$2, 1))</f>
        <v>1037500</v>
      </c>
    </row>
    <row r="11528" spans="1:9" x14ac:dyDescent="0.25">
      <c r="A11528" s="2">
        <v>41934</v>
      </c>
      <c r="B11528" s="1">
        <f t="shared" si="360"/>
        <v>2014</v>
      </c>
      <c r="C11528" s="1">
        <f t="shared" si="361"/>
        <v>4</v>
      </c>
      <c r="D11528">
        <v>2611</v>
      </c>
      <c r="E11528" t="s">
        <v>37</v>
      </c>
      <c r="F11528" s="4">
        <v>350000</v>
      </c>
      <c r="G11528" t="s">
        <v>6</v>
      </c>
      <c r="H11528">
        <v>2</v>
      </c>
      <c r="I11528" s="4">
        <f>IF(E11528="Rhode Island", Table1[[#This Row],[price]]*$L$3, IF(E11528="Massachusetts", Table1[[#This Row],[price]]*$L$2, 1))</f>
        <v>350000</v>
      </c>
    </row>
    <row r="11529" spans="1:9" x14ac:dyDescent="0.25">
      <c r="A11529" s="2">
        <v>41935</v>
      </c>
      <c r="B11529" s="1">
        <f t="shared" si="360"/>
        <v>2014</v>
      </c>
      <c r="C11529" s="1">
        <f t="shared" si="361"/>
        <v>4</v>
      </c>
      <c r="D11529">
        <v>2615</v>
      </c>
      <c r="E11529" t="s">
        <v>37</v>
      </c>
      <c r="F11529" s="4">
        <v>337000</v>
      </c>
      <c r="G11529" t="s">
        <v>5</v>
      </c>
      <c r="H11529">
        <v>3</v>
      </c>
      <c r="I11529" s="4">
        <f>IF(E11529="Rhode Island", Table1[[#This Row],[price]]*$L$3, IF(E11529="Massachusetts", Table1[[#This Row],[price]]*$L$2, 1))</f>
        <v>337000</v>
      </c>
    </row>
    <row r="11530" spans="1:9" x14ac:dyDescent="0.25">
      <c r="A11530" s="2">
        <v>41935</v>
      </c>
      <c r="B11530" s="1">
        <f t="shared" si="360"/>
        <v>2014</v>
      </c>
      <c r="C11530" s="1">
        <f t="shared" si="361"/>
        <v>4</v>
      </c>
      <c r="D11530">
        <v>2615</v>
      </c>
      <c r="E11530" t="s">
        <v>37</v>
      </c>
      <c r="F11530" s="4">
        <v>420000</v>
      </c>
      <c r="G11530" t="s">
        <v>5</v>
      </c>
      <c r="H11530">
        <v>3</v>
      </c>
      <c r="I11530" s="4">
        <f>IF(E11530="Rhode Island", Table1[[#This Row],[price]]*$L$3, IF(E11530="Massachusetts", Table1[[#This Row],[price]]*$L$2, 1))</f>
        <v>420000</v>
      </c>
    </row>
    <row r="11531" spans="1:9" x14ac:dyDescent="0.25">
      <c r="A11531" s="2">
        <v>41935</v>
      </c>
      <c r="B11531" s="1">
        <f t="shared" si="360"/>
        <v>2014</v>
      </c>
      <c r="C11531" s="1">
        <f t="shared" si="361"/>
        <v>4</v>
      </c>
      <c r="D11531">
        <v>2614</v>
      </c>
      <c r="E11531" t="s">
        <v>37</v>
      </c>
      <c r="F11531" s="4">
        <v>465000</v>
      </c>
      <c r="G11531" t="s">
        <v>5</v>
      </c>
      <c r="H11531">
        <v>3</v>
      </c>
      <c r="I11531" s="4">
        <f>IF(E11531="Rhode Island", Table1[[#This Row],[price]]*$L$3, IF(E11531="Massachusetts", Table1[[#This Row],[price]]*$L$2, 1))</f>
        <v>465000</v>
      </c>
    </row>
    <row r="11532" spans="1:9" x14ac:dyDescent="0.25">
      <c r="A11532" s="2">
        <v>41935</v>
      </c>
      <c r="B11532" s="1">
        <f t="shared" si="360"/>
        <v>2014</v>
      </c>
      <c r="C11532" s="1">
        <f t="shared" si="361"/>
        <v>4</v>
      </c>
      <c r="D11532">
        <v>2914</v>
      </c>
      <c r="E11532" t="s">
        <v>36</v>
      </c>
      <c r="F11532" s="4">
        <v>513000</v>
      </c>
      <c r="G11532" t="s">
        <v>5</v>
      </c>
      <c r="H11532">
        <v>3</v>
      </c>
      <c r="I11532" s="4">
        <f>IF(E11532="Rhode Island", Table1[[#This Row],[price]]*$L$3, IF(E11532="Massachusetts", Table1[[#This Row],[price]]*$L$2, 1))</f>
        <v>513000</v>
      </c>
    </row>
    <row r="11533" spans="1:9" x14ac:dyDescent="0.25">
      <c r="A11533" s="2">
        <v>41935</v>
      </c>
      <c r="B11533" s="1">
        <f t="shared" si="360"/>
        <v>2014</v>
      </c>
      <c r="C11533" s="1">
        <f t="shared" si="361"/>
        <v>4</v>
      </c>
      <c r="D11533">
        <v>2615</v>
      </c>
      <c r="E11533" t="s">
        <v>37</v>
      </c>
      <c r="F11533" s="4">
        <v>535000</v>
      </c>
      <c r="G11533" t="s">
        <v>5</v>
      </c>
      <c r="H11533">
        <v>4</v>
      </c>
      <c r="I11533" s="4">
        <f>IF(E11533="Rhode Island", Table1[[#This Row],[price]]*$L$3, IF(E11533="Massachusetts", Table1[[#This Row],[price]]*$L$2, 1))</f>
        <v>535000</v>
      </c>
    </row>
    <row r="11534" spans="1:9" x14ac:dyDescent="0.25">
      <c r="A11534" s="2">
        <v>41935</v>
      </c>
      <c r="B11534" s="1">
        <f t="shared" si="360"/>
        <v>2014</v>
      </c>
      <c r="C11534" s="1">
        <f t="shared" si="361"/>
        <v>4</v>
      </c>
      <c r="D11534">
        <v>2617</v>
      </c>
      <c r="E11534" t="s">
        <v>37</v>
      </c>
      <c r="F11534" s="4">
        <v>575000</v>
      </c>
      <c r="G11534" t="s">
        <v>5</v>
      </c>
      <c r="H11534">
        <v>3</v>
      </c>
      <c r="I11534" s="4">
        <f>IF(E11534="Rhode Island", Table1[[#This Row],[price]]*$L$3, IF(E11534="Massachusetts", Table1[[#This Row],[price]]*$L$2, 1))</f>
        <v>575000</v>
      </c>
    </row>
    <row r="11535" spans="1:9" x14ac:dyDescent="0.25">
      <c r="A11535" s="2">
        <v>41935</v>
      </c>
      <c r="B11535" s="1">
        <f t="shared" si="360"/>
        <v>2014</v>
      </c>
      <c r="C11535" s="1">
        <f t="shared" si="361"/>
        <v>4</v>
      </c>
      <c r="D11535">
        <v>2614</v>
      </c>
      <c r="E11535" t="s">
        <v>37</v>
      </c>
      <c r="F11535" s="4">
        <v>581500</v>
      </c>
      <c r="G11535" t="s">
        <v>5</v>
      </c>
      <c r="H11535">
        <v>3</v>
      </c>
      <c r="I11535" s="4">
        <f>IF(E11535="Rhode Island", Table1[[#This Row],[price]]*$L$3, IF(E11535="Massachusetts", Table1[[#This Row],[price]]*$L$2, 1))</f>
        <v>581500</v>
      </c>
    </row>
    <row r="11536" spans="1:9" x14ac:dyDescent="0.25">
      <c r="A11536" s="2">
        <v>41935</v>
      </c>
      <c r="B11536" s="1">
        <f t="shared" si="360"/>
        <v>2014</v>
      </c>
      <c r="C11536" s="1">
        <f t="shared" si="361"/>
        <v>4</v>
      </c>
      <c r="D11536">
        <v>2914</v>
      </c>
      <c r="E11536" t="s">
        <v>36</v>
      </c>
      <c r="F11536" s="4">
        <v>715000</v>
      </c>
      <c r="G11536" t="s">
        <v>5</v>
      </c>
      <c r="H11536">
        <v>4</v>
      </c>
      <c r="I11536" s="4">
        <f>IF(E11536="Rhode Island", Table1[[#This Row],[price]]*$L$3, IF(E11536="Massachusetts", Table1[[#This Row],[price]]*$L$2, 1))</f>
        <v>715000</v>
      </c>
    </row>
    <row r="11537" spans="1:9" x14ac:dyDescent="0.25">
      <c r="A11537" s="2">
        <v>41935</v>
      </c>
      <c r="B11537" s="1">
        <f t="shared" si="360"/>
        <v>2014</v>
      </c>
      <c r="C11537" s="1">
        <f t="shared" si="361"/>
        <v>4</v>
      </c>
      <c r="D11537">
        <v>2914</v>
      </c>
      <c r="E11537" t="s">
        <v>36</v>
      </c>
      <c r="F11537" s="4">
        <v>730000</v>
      </c>
      <c r="G11537" t="s">
        <v>5</v>
      </c>
      <c r="H11537">
        <v>4</v>
      </c>
      <c r="I11537" s="4">
        <f>IF(E11537="Rhode Island", Table1[[#This Row],[price]]*$L$3, IF(E11537="Massachusetts", Table1[[#This Row],[price]]*$L$2, 1))</f>
        <v>730000</v>
      </c>
    </row>
    <row r="11538" spans="1:9" x14ac:dyDescent="0.25">
      <c r="A11538" s="2">
        <v>41935</v>
      </c>
      <c r="B11538" s="1">
        <f t="shared" si="360"/>
        <v>2014</v>
      </c>
      <c r="C11538" s="1">
        <f t="shared" si="361"/>
        <v>4</v>
      </c>
      <c r="D11538">
        <v>2605</v>
      </c>
      <c r="E11538" t="s">
        <v>37</v>
      </c>
      <c r="F11538" s="4">
        <v>1120000</v>
      </c>
      <c r="G11538" t="s">
        <v>5</v>
      </c>
      <c r="H11538">
        <v>4</v>
      </c>
      <c r="I11538" s="4">
        <f>IF(E11538="Rhode Island", Table1[[#This Row],[price]]*$L$3, IF(E11538="Massachusetts", Table1[[#This Row],[price]]*$L$2, 1))</f>
        <v>1120000</v>
      </c>
    </row>
    <row r="11539" spans="1:9" x14ac:dyDescent="0.25">
      <c r="A11539" s="2">
        <v>41935</v>
      </c>
      <c r="B11539" s="1">
        <f t="shared" si="360"/>
        <v>2014</v>
      </c>
      <c r="C11539" s="1">
        <f t="shared" si="361"/>
        <v>4</v>
      </c>
      <c r="D11539">
        <v>2900</v>
      </c>
      <c r="E11539" t="s">
        <v>37</v>
      </c>
      <c r="F11539" s="4">
        <v>405000</v>
      </c>
      <c r="G11539" t="s">
        <v>6</v>
      </c>
      <c r="H11539">
        <v>3</v>
      </c>
      <c r="I11539" s="4">
        <f>IF(E11539="Rhode Island", Table1[[#This Row],[price]]*$L$3, IF(E11539="Massachusetts", Table1[[#This Row],[price]]*$L$2, 1))</f>
        <v>405000</v>
      </c>
    </row>
    <row r="11540" spans="1:9" x14ac:dyDescent="0.25">
      <c r="A11540" s="2">
        <v>41936</v>
      </c>
      <c r="B11540" s="1">
        <f t="shared" si="360"/>
        <v>2014</v>
      </c>
      <c r="C11540" s="1">
        <f t="shared" si="361"/>
        <v>4</v>
      </c>
      <c r="D11540">
        <v>2913</v>
      </c>
      <c r="E11540" t="s">
        <v>36</v>
      </c>
      <c r="F11540" s="4">
        <v>360000</v>
      </c>
      <c r="G11540" t="s">
        <v>5</v>
      </c>
      <c r="H11540">
        <v>3</v>
      </c>
      <c r="I11540" s="4">
        <f>IF(E11540="Rhode Island", Table1[[#This Row],[price]]*$L$3, IF(E11540="Massachusetts", Table1[[#This Row],[price]]*$L$2, 1))</f>
        <v>360000</v>
      </c>
    </row>
    <row r="11541" spans="1:9" x14ac:dyDescent="0.25">
      <c r="A11541" s="2">
        <v>41936</v>
      </c>
      <c r="B11541" s="1">
        <f t="shared" si="360"/>
        <v>2014</v>
      </c>
      <c r="C11541" s="1">
        <f t="shared" si="361"/>
        <v>4</v>
      </c>
      <c r="D11541">
        <v>2913</v>
      </c>
      <c r="E11541" t="s">
        <v>36</v>
      </c>
      <c r="F11541" s="4">
        <v>407000</v>
      </c>
      <c r="G11541" t="s">
        <v>5</v>
      </c>
      <c r="H11541">
        <v>3</v>
      </c>
      <c r="I11541" s="4">
        <f>IF(E11541="Rhode Island", Table1[[#This Row],[price]]*$L$3, IF(E11541="Massachusetts", Table1[[#This Row],[price]]*$L$2, 1))</f>
        <v>407000</v>
      </c>
    </row>
    <row r="11542" spans="1:9" x14ac:dyDescent="0.25">
      <c r="A11542" s="2">
        <v>41936</v>
      </c>
      <c r="B11542" s="1">
        <f t="shared" si="360"/>
        <v>2014</v>
      </c>
      <c r="C11542" s="1">
        <f t="shared" si="361"/>
        <v>4</v>
      </c>
      <c r="D11542">
        <v>2615</v>
      </c>
      <c r="E11542" t="s">
        <v>37</v>
      </c>
      <c r="F11542" s="4">
        <v>472500</v>
      </c>
      <c r="G11542" t="s">
        <v>5</v>
      </c>
      <c r="H11542">
        <v>3</v>
      </c>
      <c r="I11542" s="4">
        <f>IF(E11542="Rhode Island", Table1[[#This Row],[price]]*$L$3, IF(E11542="Massachusetts", Table1[[#This Row],[price]]*$L$2, 1))</f>
        <v>472500</v>
      </c>
    </row>
    <row r="11543" spans="1:9" x14ac:dyDescent="0.25">
      <c r="A11543" s="2">
        <v>41936</v>
      </c>
      <c r="B11543" s="1">
        <f t="shared" si="360"/>
        <v>2014</v>
      </c>
      <c r="C11543" s="1">
        <f t="shared" si="361"/>
        <v>4</v>
      </c>
      <c r="D11543">
        <v>2903</v>
      </c>
      <c r="E11543" t="s">
        <v>36</v>
      </c>
      <c r="F11543" s="4">
        <v>490000</v>
      </c>
      <c r="G11543" t="s">
        <v>5</v>
      </c>
      <c r="H11543">
        <v>4</v>
      </c>
      <c r="I11543" s="4">
        <f>IF(E11543="Rhode Island", Table1[[#This Row],[price]]*$L$3, IF(E11543="Massachusetts", Table1[[#This Row],[price]]*$L$2, 1))</f>
        <v>490000</v>
      </c>
    </row>
    <row r="11544" spans="1:9" x14ac:dyDescent="0.25">
      <c r="A11544" s="2">
        <v>41936</v>
      </c>
      <c r="B11544" s="1">
        <f t="shared" si="360"/>
        <v>2014</v>
      </c>
      <c r="C11544" s="1">
        <f t="shared" si="361"/>
        <v>4</v>
      </c>
      <c r="D11544">
        <v>2611</v>
      </c>
      <c r="E11544" t="s">
        <v>37</v>
      </c>
      <c r="F11544" s="4">
        <v>501000</v>
      </c>
      <c r="G11544" t="s">
        <v>5</v>
      </c>
      <c r="H11544">
        <v>3</v>
      </c>
      <c r="I11544" s="4">
        <f>IF(E11544="Rhode Island", Table1[[#This Row],[price]]*$L$3, IF(E11544="Massachusetts", Table1[[#This Row],[price]]*$L$2, 1))</f>
        <v>501000</v>
      </c>
    </row>
    <row r="11545" spans="1:9" x14ac:dyDescent="0.25">
      <c r="A11545" s="2">
        <v>41936</v>
      </c>
      <c r="B11545" s="1">
        <f t="shared" si="360"/>
        <v>2014</v>
      </c>
      <c r="C11545" s="1">
        <f t="shared" si="361"/>
        <v>4</v>
      </c>
      <c r="D11545">
        <v>2617</v>
      </c>
      <c r="E11545" t="s">
        <v>37</v>
      </c>
      <c r="F11545" s="4">
        <v>525000</v>
      </c>
      <c r="G11545" t="s">
        <v>5</v>
      </c>
      <c r="H11545">
        <v>3</v>
      </c>
      <c r="I11545" s="4">
        <f>IF(E11545="Rhode Island", Table1[[#This Row],[price]]*$L$3, IF(E11545="Massachusetts", Table1[[#This Row],[price]]*$L$2, 1))</f>
        <v>525000</v>
      </c>
    </row>
    <row r="11546" spans="1:9" x14ac:dyDescent="0.25">
      <c r="A11546" s="2">
        <v>41936</v>
      </c>
      <c r="B11546" s="1">
        <f t="shared" si="360"/>
        <v>2014</v>
      </c>
      <c r="C11546" s="1">
        <f t="shared" si="361"/>
        <v>4</v>
      </c>
      <c r="D11546">
        <v>2905</v>
      </c>
      <c r="E11546" t="s">
        <v>36</v>
      </c>
      <c r="F11546" s="4">
        <v>530000</v>
      </c>
      <c r="G11546" t="s">
        <v>5</v>
      </c>
      <c r="H11546">
        <v>4</v>
      </c>
      <c r="I11546" s="4">
        <f>IF(E11546="Rhode Island", Table1[[#This Row],[price]]*$L$3, IF(E11546="Massachusetts", Table1[[#This Row],[price]]*$L$2, 1))</f>
        <v>530000</v>
      </c>
    </row>
    <row r="11547" spans="1:9" x14ac:dyDescent="0.25">
      <c r="A11547" s="2">
        <v>41936</v>
      </c>
      <c r="B11547" s="1">
        <f t="shared" si="360"/>
        <v>2014</v>
      </c>
      <c r="C11547" s="1">
        <f t="shared" si="361"/>
        <v>4</v>
      </c>
      <c r="D11547">
        <v>2615</v>
      </c>
      <c r="E11547" t="s">
        <v>37</v>
      </c>
      <c r="F11547" s="4">
        <v>535000</v>
      </c>
      <c r="G11547" t="s">
        <v>5</v>
      </c>
      <c r="H11547">
        <v>4</v>
      </c>
      <c r="I11547" s="4">
        <f>IF(E11547="Rhode Island", Table1[[#This Row],[price]]*$L$3, IF(E11547="Massachusetts", Table1[[#This Row],[price]]*$L$2, 1))</f>
        <v>535000</v>
      </c>
    </row>
    <row r="11548" spans="1:9" x14ac:dyDescent="0.25">
      <c r="A11548" s="2">
        <v>41936</v>
      </c>
      <c r="B11548" s="1">
        <f t="shared" si="360"/>
        <v>2014</v>
      </c>
      <c r="C11548" s="1">
        <f t="shared" si="361"/>
        <v>4</v>
      </c>
      <c r="D11548">
        <v>2913</v>
      </c>
      <c r="E11548" t="s">
        <v>36</v>
      </c>
      <c r="F11548" s="4">
        <v>620000</v>
      </c>
      <c r="G11548" t="s">
        <v>5</v>
      </c>
      <c r="H11548">
        <v>5</v>
      </c>
      <c r="I11548" s="4">
        <f>IF(E11548="Rhode Island", Table1[[#This Row],[price]]*$L$3, IF(E11548="Massachusetts", Table1[[#This Row],[price]]*$L$2, 1))</f>
        <v>620000</v>
      </c>
    </row>
    <row r="11549" spans="1:9" x14ac:dyDescent="0.25">
      <c r="A11549" s="2">
        <v>41936</v>
      </c>
      <c r="B11549" s="1">
        <f t="shared" si="360"/>
        <v>2014</v>
      </c>
      <c r="C11549" s="1">
        <f t="shared" si="361"/>
        <v>4</v>
      </c>
      <c r="D11549">
        <v>2604</v>
      </c>
      <c r="E11549" t="s">
        <v>37</v>
      </c>
      <c r="F11549" s="4">
        <v>680000</v>
      </c>
      <c r="G11549" t="s">
        <v>5</v>
      </c>
      <c r="H11549">
        <v>3</v>
      </c>
      <c r="I11549" s="4">
        <f>IF(E11549="Rhode Island", Table1[[#This Row],[price]]*$L$3, IF(E11549="Massachusetts", Table1[[#This Row],[price]]*$L$2, 1))</f>
        <v>680000</v>
      </c>
    </row>
    <row r="11550" spans="1:9" x14ac:dyDescent="0.25">
      <c r="A11550" s="2">
        <v>41936</v>
      </c>
      <c r="B11550" s="1">
        <f t="shared" si="360"/>
        <v>2014</v>
      </c>
      <c r="C11550" s="1">
        <f t="shared" si="361"/>
        <v>4</v>
      </c>
      <c r="D11550">
        <v>2914</v>
      </c>
      <c r="E11550" t="s">
        <v>36</v>
      </c>
      <c r="F11550" s="4">
        <v>695000</v>
      </c>
      <c r="G11550" t="s">
        <v>5</v>
      </c>
      <c r="H11550">
        <v>5</v>
      </c>
      <c r="I11550" s="4">
        <f>IF(E11550="Rhode Island", Table1[[#This Row],[price]]*$L$3, IF(E11550="Massachusetts", Table1[[#This Row],[price]]*$L$2, 1))</f>
        <v>695000</v>
      </c>
    </row>
    <row r="11551" spans="1:9" x14ac:dyDescent="0.25">
      <c r="A11551" s="2">
        <v>41936</v>
      </c>
      <c r="B11551" s="1">
        <f t="shared" si="360"/>
        <v>2014</v>
      </c>
      <c r="C11551" s="1">
        <f t="shared" si="361"/>
        <v>4</v>
      </c>
      <c r="D11551">
        <v>2914</v>
      </c>
      <c r="E11551" t="s">
        <v>36</v>
      </c>
      <c r="F11551" s="4">
        <v>750000</v>
      </c>
      <c r="G11551" t="s">
        <v>5</v>
      </c>
      <c r="H11551">
        <v>4</v>
      </c>
      <c r="I11551" s="4">
        <f>IF(E11551="Rhode Island", Table1[[#This Row],[price]]*$L$3, IF(E11551="Massachusetts", Table1[[#This Row],[price]]*$L$2, 1))</f>
        <v>750000</v>
      </c>
    </row>
    <row r="11552" spans="1:9" x14ac:dyDescent="0.25">
      <c r="A11552" s="2">
        <v>41936</v>
      </c>
      <c r="B11552" s="1">
        <f t="shared" si="360"/>
        <v>2014</v>
      </c>
      <c r="C11552" s="1">
        <f t="shared" si="361"/>
        <v>4</v>
      </c>
      <c r="D11552">
        <v>2603</v>
      </c>
      <c r="E11552" t="s">
        <v>37</v>
      </c>
      <c r="F11552" s="4">
        <v>940000</v>
      </c>
      <c r="G11552" t="s">
        <v>5</v>
      </c>
      <c r="H11552">
        <v>4</v>
      </c>
      <c r="I11552" s="4">
        <f>IF(E11552="Rhode Island", Table1[[#This Row],[price]]*$L$3, IF(E11552="Massachusetts", Table1[[#This Row],[price]]*$L$2, 1))</f>
        <v>940000</v>
      </c>
    </row>
    <row r="11553" spans="1:9" x14ac:dyDescent="0.25">
      <c r="A11553" s="2">
        <v>41936</v>
      </c>
      <c r="B11553" s="1">
        <f t="shared" si="360"/>
        <v>2014</v>
      </c>
      <c r="C11553" s="1">
        <f t="shared" si="361"/>
        <v>4</v>
      </c>
      <c r="D11553">
        <v>2603</v>
      </c>
      <c r="E11553" t="s">
        <v>37</v>
      </c>
      <c r="F11553" s="4">
        <v>2550000</v>
      </c>
      <c r="G11553" t="s">
        <v>5</v>
      </c>
      <c r="H11553">
        <v>4</v>
      </c>
      <c r="I11553" s="4">
        <f>IF(E11553="Rhode Island", Table1[[#This Row],[price]]*$L$3, IF(E11553="Massachusetts", Table1[[#This Row],[price]]*$L$2, 1))</f>
        <v>2550000</v>
      </c>
    </row>
    <row r="11554" spans="1:9" x14ac:dyDescent="0.25">
      <c r="A11554" s="2">
        <v>41936</v>
      </c>
      <c r="B11554" s="1">
        <f t="shared" si="360"/>
        <v>2014</v>
      </c>
      <c r="C11554" s="1">
        <f t="shared" si="361"/>
        <v>4</v>
      </c>
      <c r="D11554">
        <v>2601</v>
      </c>
      <c r="E11554" t="s">
        <v>37</v>
      </c>
      <c r="F11554" s="4">
        <v>603000</v>
      </c>
      <c r="G11554" t="s">
        <v>6</v>
      </c>
      <c r="H11554">
        <v>2</v>
      </c>
      <c r="I11554" s="4">
        <f>IF(E11554="Rhode Island", Table1[[#This Row],[price]]*$L$3, IF(E11554="Massachusetts", Table1[[#This Row],[price]]*$L$2, 1))</f>
        <v>603000</v>
      </c>
    </row>
    <row r="11555" spans="1:9" x14ac:dyDescent="0.25">
      <c r="A11555" s="2">
        <v>41936</v>
      </c>
      <c r="B11555" s="1">
        <f t="shared" si="360"/>
        <v>2014</v>
      </c>
      <c r="C11555" s="1">
        <f t="shared" si="361"/>
        <v>4</v>
      </c>
      <c r="D11555">
        <v>2604</v>
      </c>
      <c r="E11555" t="s">
        <v>37</v>
      </c>
      <c r="F11555" s="4">
        <v>1160000</v>
      </c>
      <c r="G11555" t="s">
        <v>6</v>
      </c>
      <c r="H11555">
        <v>2</v>
      </c>
      <c r="I11555" s="4">
        <f>IF(E11555="Rhode Island", Table1[[#This Row],[price]]*$L$3, IF(E11555="Massachusetts", Table1[[#This Row],[price]]*$L$2, 1))</f>
        <v>1160000</v>
      </c>
    </row>
    <row r="11556" spans="1:9" x14ac:dyDescent="0.25">
      <c r="A11556" s="2">
        <v>41937</v>
      </c>
      <c r="B11556" s="1">
        <f t="shared" si="360"/>
        <v>2014</v>
      </c>
      <c r="C11556" s="1">
        <f t="shared" si="361"/>
        <v>4</v>
      </c>
      <c r="D11556">
        <v>2611</v>
      </c>
      <c r="E11556" t="s">
        <v>37</v>
      </c>
      <c r="F11556" s="4">
        <v>512500</v>
      </c>
      <c r="G11556" t="s">
        <v>5</v>
      </c>
      <c r="H11556">
        <v>3</v>
      </c>
      <c r="I11556" s="4">
        <f>IF(E11556="Rhode Island", Table1[[#This Row],[price]]*$L$3, IF(E11556="Massachusetts", Table1[[#This Row],[price]]*$L$2, 1))</f>
        <v>512500</v>
      </c>
    </row>
    <row r="11557" spans="1:9" x14ac:dyDescent="0.25">
      <c r="A11557" s="2">
        <v>41937</v>
      </c>
      <c r="B11557" s="1">
        <f t="shared" si="360"/>
        <v>2014</v>
      </c>
      <c r="C11557" s="1">
        <f t="shared" si="361"/>
        <v>4</v>
      </c>
      <c r="D11557">
        <v>2617</v>
      </c>
      <c r="E11557" t="s">
        <v>37</v>
      </c>
      <c r="F11557" s="4">
        <v>522500</v>
      </c>
      <c r="G11557" t="s">
        <v>5</v>
      </c>
      <c r="H11557">
        <v>4</v>
      </c>
      <c r="I11557" s="4">
        <f>IF(E11557="Rhode Island", Table1[[#This Row],[price]]*$L$3, IF(E11557="Massachusetts", Table1[[#This Row],[price]]*$L$2, 1))</f>
        <v>522500</v>
      </c>
    </row>
    <row r="11558" spans="1:9" x14ac:dyDescent="0.25">
      <c r="A11558" s="2">
        <v>41937</v>
      </c>
      <c r="B11558" s="1">
        <f t="shared" si="360"/>
        <v>2014</v>
      </c>
      <c r="C11558" s="1">
        <f t="shared" si="361"/>
        <v>4</v>
      </c>
      <c r="D11558">
        <v>2602</v>
      </c>
      <c r="E11558" t="s">
        <v>37</v>
      </c>
      <c r="F11558" s="4">
        <v>530000</v>
      </c>
      <c r="G11558" t="s">
        <v>5</v>
      </c>
      <c r="H11558">
        <v>3</v>
      </c>
      <c r="I11558" s="4">
        <f>IF(E11558="Rhode Island", Table1[[#This Row],[price]]*$L$3, IF(E11558="Massachusetts", Table1[[#This Row],[price]]*$L$2, 1))</f>
        <v>530000</v>
      </c>
    </row>
    <row r="11559" spans="1:9" x14ac:dyDescent="0.25">
      <c r="A11559" s="2">
        <v>41937</v>
      </c>
      <c r="B11559" s="1">
        <f t="shared" si="360"/>
        <v>2014</v>
      </c>
      <c r="C11559" s="1">
        <f t="shared" si="361"/>
        <v>4</v>
      </c>
      <c r="D11559">
        <v>2605</v>
      </c>
      <c r="E11559" t="s">
        <v>37</v>
      </c>
      <c r="F11559" s="4">
        <v>567000</v>
      </c>
      <c r="G11559" t="s">
        <v>5</v>
      </c>
      <c r="H11559">
        <v>3</v>
      </c>
      <c r="I11559" s="4">
        <f>IF(E11559="Rhode Island", Table1[[#This Row],[price]]*$L$3, IF(E11559="Massachusetts", Table1[[#This Row],[price]]*$L$2, 1))</f>
        <v>567000</v>
      </c>
    </row>
    <row r="11560" spans="1:9" x14ac:dyDescent="0.25">
      <c r="A11560" s="2">
        <v>41937</v>
      </c>
      <c r="B11560" s="1">
        <f t="shared" si="360"/>
        <v>2014</v>
      </c>
      <c r="C11560" s="1">
        <f t="shared" si="361"/>
        <v>4</v>
      </c>
      <c r="D11560">
        <v>2607</v>
      </c>
      <c r="E11560" t="s">
        <v>37</v>
      </c>
      <c r="F11560" s="4">
        <v>573000</v>
      </c>
      <c r="G11560" t="s">
        <v>5</v>
      </c>
      <c r="H11560">
        <v>3</v>
      </c>
      <c r="I11560" s="4">
        <f>IF(E11560="Rhode Island", Table1[[#This Row],[price]]*$L$3, IF(E11560="Massachusetts", Table1[[#This Row],[price]]*$L$2, 1))</f>
        <v>573000</v>
      </c>
    </row>
    <row r="11561" spans="1:9" x14ac:dyDescent="0.25">
      <c r="A11561" s="2">
        <v>41937</v>
      </c>
      <c r="B11561" s="1">
        <f t="shared" si="360"/>
        <v>2014</v>
      </c>
      <c r="C11561" s="1">
        <f t="shared" si="361"/>
        <v>4</v>
      </c>
      <c r="D11561">
        <v>2611</v>
      </c>
      <c r="E11561" t="s">
        <v>37</v>
      </c>
      <c r="F11561" s="4">
        <v>595000</v>
      </c>
      <c r="G11561" t="s">
        <v>5</v>
      </c>
      <c r="H11561">
        <v>4</v>
      </c>
      <c r="I11561" s="4">
        <f>IF(E11561="Rhode Island", Table1[[#This Row],[price]]*$L$3, IF(E11561="Massachusetts", Table1[[#This Row],[price]]*$L$2, 1))</f>
        <v>595000</v>
      </c>
    </row>
    <row r="11562" spans="1:9" x14ac:dyDescent="0.25">
      <c r="A11562" s="2">
        <v>41937</v>
      </c>
      <c r="B11562" s="1">
        <f t="shared" si="360"/>
        <v>2014</v>
      </c>
      <c r="C11562" s="1">
        <f t="shared" si="361"/>
        <v>4</v>
      </c>
      <c r="D11562">
        <v>2604</v>
      </c>
      <c r="E11562" t="s">
        <v>37</v>
      </c>
      <c r="F11562" s="4">
        <v>620000</v>
      </c>
      <c r="G11562" t="s">
        <v>5</v>
      </c>
      <c r="H11562">
        <v>3</v>
      </c>
      <c r="I11562" s="4">
        <f>IF(E11562="Rhode Island", Table1[[#This Row],[price]]*$L$3, IF(E11562="Massachusetts", Table1[[#This Row],[price]]*$L$2, 1))</f>
        <v>620000</v>
      </c>
    </row>
    <row r="11563" spans="1:9" x14ac:dyDescent="0.25">
      <c r="A11563" s="2">
        <v>41937</v>
      </c>
      <c r="B11563" s="1">
        <f t="shared" si="360"/>
        <v>2014</v>
      </c>
      <c r="C11563" s="1">
        <f t="shared" si="361"/>
        <v>4</v>
      </c>
      <c r="D11563">
        <v>2904</v>
      </c>
      <c r="E11563" t="s">
        <v>36</v>
      </c>
      <c r="F11563" s="4">
        <v>635000</v>
      </c>
      <c r="G11563" t="s">
        <v>5</v>
      </c>
      <c r="H11563">
        <v>4</v>
      </c>
      <c r="I11563" s="4">
        <f>IF(E11563="Rhode Island", Table1[[#This Row],[price]]*$L$3, IF(E11563="Massachusetts", Table1[[#This Row],[price]]*$L$2, 1))</f>
        <v>635000</v>
      </c>
    </row>
    <row r="11564" spans="1:9" x14ac:dyDescent="0.25">
      <c r="A11564" s="2">
        <v>41937</v>
      </c>
      <c r="B11564" s="1">
        <f t="shared" si="360"/>
        <v>2014</v>
      </c>
      <c r="C11564" s="1">
        <f t="shared" si="361"/>
        <v>4</v>
      </c>
      <c r="D11564">
        <v>2611</v>
      </c>
      <c r="E11564" t="s">
        <v>37</v>
      </c>
      <c r="F11564" s="4">
        <v>660000</v>
      </c>
      <c r="G11564" t="s">
        <v>5</v>
      </c>
      <c r="H11564">
        <v>4</v>
      </c>
      <c r="I11564" s="4">
        <f>IF(E11564="Rhode Island", Table1[[#This Row],[price]]*$L$3, IF(E11564="Massachusetts", Table1[[#This Row],[price]]*$L$2, 1))</f>
        <v>660000</v>
      </c>
    </row>
    <row r="11565" spans="1:9" x14ac:dyDescent="0.25">
      <c r="A11565" s="2">
        <v>41937</v>
      </c>
      <c r="B11565" s="1">
        <f t="shared" si="360"/>
        <v>2014</v>
      </c>
      <c r="C11565" s="1">
        <f t="shared" si="361"/>
        <v>4</v>
      </c>
      <c r="D11565">
        <v>2602</v>
      </c>
      <c r="E11565" t="s">
        <v>37</v>
      </c>
      <c r="F11565" s="4">
        <v>722000</v>
      </c>
      <c r="G11565" t="s">
        <v>5</v>
      </c>
      <c r="H11565">
        <v>3</v>
      </c>
      <c r="I11565" s="4">
        <f>IF(E11565="Rhode Island", Table1[[#This Row],[price]]*$L$3, IF(E11565="Massachusetts", Table1[[#This Row],[price]]*$L$2, 1))</f>
        <v>722000</v>
      </c>
    </row>
    <row r="11566" spans="1:9" x14ac:dyDescent="0.25">
      <c r="A11566" s="2">
        <v>41937</v>
      </c>
      <c r="B11566" s="1">
        <f t="shared" si="360"/>
        <v>2014</v>
      </c>
      <c r="C11566" s="1">
        <f t="shared" si="361"/>
        <v>4</v>
      </c>
      <c r="D11566">
        <v>2600</v>
      </c>
      <c r="E11566" t="s">
        <v>37</v>
      </c>
      <c r="F11566" s="4">
        <v>1361000</v>
      </c>
      <c r="G11566" t="s">
        <v>5</v>
      </c>
      <c r="H11566">
        <v>4</v>
      </c>
      <c r="I11566" s="4">
        <f>IF(E11566="Rhode Island", Table1[[#This Row],[price]]*$L$3, IF(E11566="Massachusetts", Table1[[#This Row],[price]]*$L$2, 1))</f>
        <v>1361000</v>
      </c>
    </row>
    <row r="11567" spans="1:9" x14ac:dyDescent="0.25">
      <c r="A11567" s="2">
        <v>41938</v>
      </c>
      <c r="B11567" s="1">
        <f t="shared" si="360"/>
        <v>2014</v>
      </c>
      <c r="C11567" s="1">
        <f t="shared" si="361"/>
        <v>4</v>
      </c>
      <c r="D11567">
        <v>2614</v>
      </c>
      <c r="E11567" t="s">
        <v>37</v>
      </c>
      <c r="F11567" s="4">
        <v>725000</v>
      </c>
      <c r="G11567" t="s">
        <v>5</v>
      </c>
      <c r="H11567">
        <v>4</v>
      </c>
      <c r="I11567" s="4">
        <f>IF(E11567="Rhode Island", Table1[[#This Row],[price]]*$L$3, IF(E11567="Massachusetts", Table1[[#This Row],[price]]*$L$2, 1))</f>
        <v>725000</v>
      </c>
    </row>
    <row r="11568" spans="1:9" x14ac:dyDescent="0.25">
      <c r="A11568" s="2">
        <v>41939</v>
      </c>
      <c r="B11568" s="1">
        <f t="shared" si="360"/>
        <v>2014</v>
      </c>
      <c r="C11568" s="1">
        <f t="shared" si="361"/>
        <v>4</v>
      </c>
      <c r="D11568">
        <v>2913</v>
      </c>
      <c r="E11568" t="s">
        <v>36</v>
      </c>
      <c r="F11568" s="4">
        <v>373000</v>
      </c>
      <c r="G11568" t="s">
        <v>5</v>
      </c>
      <c r="H11568">
        <v>3</v>
      </c>
      <c r="I11568" s="4">
        <f>IF(E11568="Rhode Island", Table1[[#This Row],[price]]*$L$3, IF(E11568="Massachusetts", Table1[[#This Row],[price]]*$L$2, 1))</f>
        <v>373000</v>
      </c>
    </row>
    <row r="11569" spans="1:9" x14ac:dyDescent="0.25">
      <c r="A11569" s="2">
        <v>41939</v>
      </c>
      <c r="B11569" s="1">
        <f t="shared" si="360"/>
        <v>2014</v>
      </c>
      <c r="C11569" s="1">
        <f t="shared" si="361"/>
        <v>4</v>
      </c>
      <c r="D11569">
        <v>2617</v>
      </c>
      <c r="E11569" t="s">
        <v>37</v>
      </c>
      <c r="F11569" s="4">
        <v>415000</v>
      </c>
      <c r="G11569" t="s">
        <v>5</v>
      </c>
      <c r="H11569">
        <v>3</v>
      </c>
      <c r="I11569" s="4">
        <f>IF(E11569="Rhode Island", Table1[[#This Row],[price]]*$L$3, IF(E11569="Massachusetts", Table1[[#This Row],[price]]*$L$2, 1))</f>
        <v>415000</v>
      </c>
    </row>
    <row r="11570" spans="1:9" x14ac:dyDescent="0.25">
      <c r="A11570" s="2">
        <v>41939</v>
      </c>
      <c r="B11570" s="1">
        <f t="shared" si="360"/>
        <v>2014</v>
      </c>
      <c r="C11570" s="1">
        <f t="shared" si="361"/>
        <v>4</v>
      </c>
      <c r="D11570">
        <v>2615</v>
      </c>
      <c r="E11570" t="s">
        <v>37</v>
      </c>
      <c r="F11570" s="4">
        <v>442500</v>
      </c>
      <c r="G11570" t="s">
        <v>5</v>
      </c>
      <c r="H11570">
        <v>3</v>
      </c>
      <c r="I11570" s="4">
        <f>IF(E11570="Rhode Island", Table1[[#This Row],[price]]*$L$3, IF(E11570="Massachusetts", Table1[[#This Row],[price]]*$L$2, 1))</f>
        <v>442500</v>
      </c>
    </row>
    <row r="11571" spans="1:9" x14ac:dyDescent="0.25">
      <c r="A11571" s="2">
        <v>41939</v>
      </c>
      <c r="B11571" s="1">
        <f t="shared" si="360"/>
        <v>2014</v>
      </c>
      <c r="C11571" s="1">
        <f t="shared" si="361"/>
        <v>4</v>
      </c>
      <c r="D11571">
        <v>2604</v>
      </c>
      <c r="E11571" t="s">
        <v>37</v>
      </c>
      <c r="F11571" s="4">
        <v>530000</v>
      </c>
      <c r="G11571" t="s">
        <v>5</v>
      </c>
      <c r="H11571">
        <v>3</v>
      </c>
      <c r="I11571" s="4">
        <f>IF(E11571="Rhode Island", Table1[[#This Row],[price]]*$L$3, IF(E11571="Massachusetts", Table1[[#This Row],[price]]*$L$2, 1))</f>
        <v>530000</v>
      </c>
    </row>
    <row r="11572" spans="1:9" x14ac:dyDescent="0.25">
      <c r="A11572" s="2">
        <v>41939</v>
      </c>
      <c r="B11572" s="1">
        <f t="shared" si="360"/>
        <v>2014</v>
      </c>
      <c r="C11572" s="1">
        <f t="shared" si="361"/>
        <v>4</v>
      </c>
      <c r="D11572">
        <v>2913</v>
      </c>
      <c r="E11572" t="s">
        <v>36</v>
      </c>
      <c r="F11572" s="4">
        <v>537500</v>
      </c>
      <c r="G11572" t="s">
        <v>5</v>
      </c>
      <c r="H11572">
        <v>4</v>
      </c>
      <c r="I11572" s="4">
        <f>IF(E11572="Rhode Island", Table1[[#This Row],[price]]*$L$3, IF(E11572="Massachusetts", Table1[[#This Row],[price]]*$L$2, 1))</f>
        <v>537500</v>
      </c>
    </row>
    <row r="11573" spans="1:9" x14ac:dyDescent="0.25">
      <c r="A11573" s="2">
        <v>41939</v>
      </c>
      <c r="B11573" s="1">
        <f t="shared" si="360"/>
        <v>2014</v>
      </c>
      <c r="C11573" s="1">
        <f t="shared" si="361"/>
        <v>4</v>
      </c>
      <c r="D11573">
        <v>2602</v>
      </c>
      <c r="E11573" t="s">
        <v>37</v>
      </c>
      <c r="F11573" s="4">
        <v>680000</v>
      </c>
      <c r="G11573" t="s">
        <v>5</v>
      </c>
      <c r="H11573">
        <v>3</v>
      </c>
      <c r="I11573" s="4">
        <f>IF(E11573="Rhode Island", Table1[[#This Row],[price]]*$L$3, IF(E11573="Massachusetts", Table1[[#This Row],[price]]*$L$2, 1))</f>
        <v>680000</v>
      </c>
    </row>
    <row r="11574" spans="1:9" x14ac:dyDescent="0.25">
      <c r="A11574" s="2">
        <v>41939</v>
      </c>
      <c r="B11574" s="1">
        <f t="shared" si="360"/>
        <v>2014</v>
      </c>
      <c r="C11574" s="1">
        <f t="shared" si="361"/>
        <v>4</v>
      </c>
      <c r="D11574">
        <v>2618</v>
      </c>
      <c r="E11574" t="s">
        <v>37</v>
      </c>
      <c r="F11574" s="4">
        <v>805000</v>
      </c>
      <c r="G11574" t="s">
        <v>5</v>
      </c>
      <c r="H11574">
        <v>3</v>
      </c>
      <c r="I11574" s="4">
        <f>IF(E11574="Rhode Island", Table1[[#This Row],[price]]*$L$3, IF(E11574="Massachusetts", Table1[[#This Row],[price]]*$L$2, 1))</f>
        <v>805000</v>
      </c>
    </row>
    <row r="11575" spans="1:9" x14ac:dyDescent="0.25">
      <c r="A11575" s="2">
        <v>41939</v>
      </c>
      <c r="B11575" s="1">
        <f t="shared" si="360"/>
        <v>2014</v>
      </c>
      <c r="C11575" s="1">
        <f t="shared" si="361"/>
        <v>4</v>
      </c>
      <c r="D11575">
        <v>2913</v>
      </c>
      <c r="E11575" t="s">
        <v>36</v>
      </c>
      <c r="F11575" s="4">
        <v>830000</v>
      </c>
      <c r="G11575" t="s">
        <v>5</v>
      </c>
      <c r="H11575">
        <v>5</v>
      </c>
      <c r="I11575" s="4">
        <f>IF(E11575="Rhode Island", Table1[[#This Row],[price]]*$L$3, IF(E11575="Massachusetts", Table1[[#This Row],[price]]*$L$2, 1))</f>
        <v>830000</v>
      </c>
    </row>
    <row r="11576" spans="1:9" x14ac:dyDescent="0.25">
      <c r="A11576" s="2">
        <v>41939</v>
      </c>
      <c r="B11576" s="1">
        <f t="shared" si="360"/>
        <v>2014</v>
      </c>
      <c r="C11576" s="1">
        <f t="shared" si="361"/>
        <v>4</v>
      </c>
      <c r="D11576">
        <v>2611</v>
      </c>
      <c r="E11576" t="s">
        <v>37</v>
      </c>
      <c r="F11576" s="4">
        <v>900000</v>
      </c>
      <c r="G11576" t="s">
        <v>5</v>
      </c>
      <c r="H11576">
        <v>5</v>
      </c>
      <c r="I11576" s="4">
        <f>IF(E11576="Rhode Island", Table1[[#This Row],[price]]*$L$3, IF(E11576="Massachusetts", Table1[[#This Row],[price]]*$L$2, 1))</f>
        <v>900000</v>
      </c>
    </row>
    <row r="11577" spans="1:9" x14ac:dyDescent="0.25">
      <c r="A11577" s="2">
        <v>41939</v>
      </c>
      <c r="B11577" s="1">
        <f t="shared" si="360"/>
        <v>2014</v>
      </c>
      <c r="C11577" s="1">
        <f t="shared" si="361"/>
        <v>4</v>
      </c>
      <c r="D11577">
        <v>2603</v>
      </c>
      <c r="E11577" t="s">
        <v>37</v>
      </c>
      <c r="F11577" s="4">
        <v>325000</v>
      </c>
      <c r="G11577" t="s">
        <v>6</v>
      </c>
      <c r="H11577">
        <v>2</v>
      </c>
      <c r="I11577" s="4">
        <f>IF(E11577="Rhode Island", Table1[[#This Row],[price]]*$L$3, IF(E11577="Massachusetts", Table1[[#This Row],[price]]*$L$2, 1))</f>
        <v>325000</v>
      </c>
    </row>
    <row r="11578" spans="1:9" x14ac:dyDescent="0.25">
      <c r="A11578" s="2">
        <v>41939</v>
      </c>
      <c r="B11578" s="1">
        <f t="shared" si="360"/>
        <v>2014</v>
      </c>
      <c r="C11578" s="1">
        <f t="shared" si="361"/>
        <v>4</v>
      </c>
      <c r="D11578">
        <v>2617</v>
      </c>
      <c r="E11578" t="s">
        <v>37</v>
      </c>
      <c r="F11578" s="4">
        <v>375000</v>
      </c>
      <c r="G11578" t="s">
        <v>6</v>
      </c>
      <c r="H11578">
        <v>2</v>
      </c>
      <c r="I11578" s="4">
        <f>IF(E11578="Rhode Island", Table1[[#This Row],[price]]*$L$3, IF(E11578="Massachusetts", Table1[[#This Row],[price]]*$L$2, 1))</f>
        <v>375000</v>
      </c>
    </row>
    <row r="11579" spans="1:9" x14ac:dyDescent="0.25">
      <c r="A11579" s="2">
        <v>41939</v>
      </c>
      <c r="B11579" s="1">
        <f t="shared" si="360"/>
        <v>2014</v>
      </c>
      <c r="C11579" s="1">
        <f t="shared" si="361"/>
        <v>4</v>
      </c>
      <c r="D11579">
        <v>2612</v>
      </c>
      <c r="E11579" t="s">
        <v>37</v>
      </c>
      <c r="F11579" s="4">
        <v>448000</v>
      </c>
      <c r="G11579" t="s">
        <v>6</v>
      </c>
      <c r="H11579">
        <v>2</v>
      </c>
      <c r="I11579" s="4">
        <f>IF(E11579="Rhode Island", Table1[[#This Row],[price]]*$L$3, IF(E11579="Massachusetts", Table1[[#This Row],[price]]*$L$2, 1))</f>
        <v>448000</v>
      </c>
    </row>
    <row r="11580" spans="1:9" x14ac:dyDescent="0.25">
      <c r="A11580" s="2">
        <v>41940</v>
      </c>
      <c r="B11580" s="1">
        <f t="shared" si="360"/>
        <v>2014</v>
      </c>
      <c r="C11580" s="1">
        <f t="shared" si="361"/>
        <v>4</v>
      </c>
      <c r="D11580">
        <v>2904</v>
      </c>
      <c r="E11580" t="s">
        <v>36</v>
      </c>
      <c r="F11580" s="4">
        <v>425000</v>
      </c>
      <c r="G11580" t="s">
        <v>5</v>
      </c>
      <c r="H11580">
        <v>2</v>
      </c>
      <c r="I11580" s="4">
        <f>IF(E11580="Rhode Island", Table1[[#This Row],[price]]*$L$3, IF(E11580="Massachusetts", Table1[[#This Row],[price]]*$L$2, 1))</f>
        <v>425000</v>
      </c>
    </row>
    <row r="11581" spans="1:9" x14ac:dyDescent="0.25">
      <c r="A11581" s="2">
        <v>41940</v>
      </c>
      <c r="B11581" s="1">
        <f t="shared" si="360"/>
        <v>2014</v>
      </c>
      <c r="C11581" s="1">
        <f t="shared" si="361"/>
        <v>4</v>
      </c>
      <c r="D11581">
        <v>2905</v>
      </c>
      <c r="E11581" t="s">
        <v>36</v>
      </c>
      <c r="F11581" s="4">
        <v>465000</v>
      </c>
      <c r="G11581" t="s">
        <v>5</v>
      </c>
      <c r="H11581">
        <v>3</v>
      </c>
      <c r="I11581" s="4">
        <f>IF(E11581="Rhode Island", Table1[[#This Row],[price]]*$L$3, IF(E11581="Massachusetts", Table1[[#This Row],[price]]*$L$2, 1))</f>
        <v>465000</v>
      </c>
    </row>
    <row r="11582" spans="1:9" x14ac:dyDescent="0.25">
      <c r="A11582" s="2">
        <v>41940</v>
      </c>
      <c r="B11582" s="1">
        <f t="shared" si="360"/>
        <v>2014</v>
      </c>
      <c r="C11582" s="1">
        <f t="shared" si="361"/>
        <v>4</v>
      </c>
      <c r="D11582">
        <v>2615</v>
      </c>
      <c r="E11582" t="s">
        <v>37</v>
      </c>
      <c r="F11582" s="4">
        <v>475000</v>
      </c>
      <c r="G11582" t="s">
        <v>5</v>
      </c>
      <c r="H11582">
        <v>4</v>
      </c>
      <c r="I11582" s="4">
        <f>IF(E11582="Rhode Island", Table1[[#This Row],[price]]*$L$3, IF(E11582="Massachusetts", Table1[[#This Row],[price]]*$L$2, 1))</f>
        <v>475000</v>
      </c>
    </row>
    <row r="11583" spans="1:9" x14ac:dyDescent="0.25">
      <c r="A11583" s="2">
        <v>41940</v>
      </c>
      <c r="B11583" s="1">
        <f t="shared" si="360"/>
        <v>2014</v>
      </c>
      <c r="C11583" s="1">
        <f t="shared" si="361"/>
        <v>4</v>
      </c>
      <c r="D11583">
        <v>2602</v>
      </c>
      <c r="E11583" t="s">
        <v>37</v>
      </c>
      <c r="F11583" s="4">
        <v>570000</v>
      </c>
      <c r="G11583" t="s">
        <v>5</v>
      </c>
      <c r="H11583">
        <v>3</v>
      </c>
      <c r="I11583" s="4">
        <f>IF(E11583="Rhode Island", Table1[[#This Row],[price]]*$L$3, IF(E11583="Massachusetts", Table1[[#This Row],[price]]*$L$2, 1))</f>
        <v>570000</v>
      </c>
    </row>
    <row r="11584" spans="1:9" x14ac:dyDescent="0.25">
      <c r="A11584" s="2">
        <v>41940</v>
      </c>
      <c r="B11584" s="1">
        <f t="shared" si="360"/>
        <v>2014</v>
      </c>
      <c r="C11584" s="1">
        <f t="shared" si="361"/>
        <v>4</v>
      </c>
      <c r="D11584">
        <v>2914</v>
      </c>
      <c r="E11584" t="s">
        <v>36</v>
      </c>
      <c r="F11584" s="4">
        <v>582000</v>
      </c>
      <c r="G11584" t="s">
        <v>5</v>
      </c>
      <c r="H11584">
        <v>4</v>
      </c>
      <c r="I11584" s="4">
        <f>IF(E11584="Rhode Island", Table1[[#This Row],[price]]*$L$3, IF(E11584="Massachusetts", Table1[[#This Row],[price]]*$L$2, 1))</f>
        <v>582000</v>
      </c>
    </row>
    <row r="11585" spans="1:9" x14ac:dyDescent="0.25">
      <c r="A11585" s="2">
        <v>41940</v>
      </c>
      <c r="B11585" s="1">
        <f t="shared" si="360"/>
        <v>2014</v>
      </c>
      <c r="C11585" s="1">
        <f t="shared" si="361"/>
        <v>4</v>
      </c>
      <c r="D11585">
        <v>2611</v>
      </c>
      <c r="E11585" t="s">
        <v>37</v>
      </c>
      <c r="F11585" s="4">
        <v>720000</v>
      </c>
      <c r="G11585" t="s">
        <v>5</v>
      </c>
      <c r="H11585">
        <v>4</v>
      </c>
      <c r="I11585" s="4">
        <f>IF(E11585="Rhode Island", Table1[[#This Row],[price]]*$L$3, IF(E11585="Massachusetts", Table1[[#This Row],[price]]*$L$2, 1))</f>
        <v>720000</v>
      </c>
    </row>
    <row r="11586" spans="1:9" x14ac:dyDescent="0.25">
      <c r="A11586" s="2">
        <v>41940</v>
      </c>
      <c r="B11586" s="1">
        <f t="shared" ref="B11586:B11649" si="362">YEAR(A11586)</f>
        <v>2014</v>
      </c>
      <c r="C11586" s="1">
        <f t="shared" ref="C11586:C11649" si="363">ROUNDUP(MONTH(A11586)/3,0)</f>
        <v>4</v>
      </c>
      <c r="D11586">
        <v>2612</v>
      </c>
      <c r="E11586" t="s">
        <v>37</v>
      </c>
      <c r="F11586" s="4">
        <v>1048450</v>
      </c>
      <c r="G11586" t="s">
        <v>5</v>
      </c>
      <c r="H11586">
        <v>3</v>
      </c>
      <c r="I11586" s="4">
        <f>IF(E11586="Rhode Island", Table1[[#This Row],[price]]*$L$3, IF(E11586="Massachusetts", Table1[[#This Row],[price]]*$L$2, 1))</f>
        <v>1048450</v>
      </c>
    </row>
    <row r="11587" spans="1:9" x14ac:dyDescent="0.25">
      <c r="A11587" s="2">
        <v>41941</v>
      </c>
      <c r="B11587" s="1">
        <f t="shared" si="362"/>
        <v>2014</v>
      </c>
      <c r="C11587" s="1">
        <f t="shared" si="363"/>
        <v>4</v>
      </c>
      <c r="D11587">
        <v>2906</v>
      </c>
      <c r="E11587" t="s">
        <v>36</v>
      </c>
      <c r="F11587" s="4">
        <v>393000</v>
      </c>
      <c r="G11587" t="s">
        <v>5</v>
      </c>
      <c r="H11587">
        <v>3</v>
      </c>
      <c r="I11587" s="4">
        <f>IF(E11587="Rhode Island", Table1[[#This Row],[price]]*$L$3, IF(E11587="Massachusetts", Table1[[#This Row],[price]]*$L$2, 1))</f>
        <v>393000</v>
      </c>
    </row>
    <row r="11588" spans="1:9" x14ac:dyDescent="0.25">
      <c r="A11588" s="2">
        <v>41941</v>
      </c>
      <c r="B11588" s="1">
        <f t="shared" si="362"/>
        <v>2014</v>
      </c>
      <c r="C11588" s="1">
        <f t="shared" si="363"/>
        <v>4</v>
      </c>
      <c r="D11588">
        <v>2615</v>
      </c>
      <c r="E11588" t="s">
        <v>37</v>
      </c>
      <c r="F11588" s="4">
        <v>412982</v>
      </c>
      <c r="G11588" t="s">
        <v>5</v>
      </c>
      <c r="H11588">
        <v>3</v>
      </c>
      <c r="I11588" s="4">
        <f>IF(E11588="Rhode Island", Table1[[#This Row],[price]]*$L$3, IF(E11588="Massachusetts", Table1[[#This Row],[price]]*$L$2, 1))</f>
        <v>412982</v>
      </c>
    </row>
    <row r="11589" spans="1:9" x14ac:dyDescent="0.25">
      <c r="A11589" s="2">
        <v>41941</v>
      </c>
      <c r="B11589" s="1">
        <f t="shared" si="362"/>
        <v>2014</v>
      </c>
      <c r="C11589" s="1">
        <f t="shared" si="363"/>
        <v>4</v>
      </c>
      <c r="D11589">
        <v>2906</v>
      </c>
      <c r="E11589" t="s">
        <v>36</v>
      </c>
      <c r="F11589" s="4">
        <v>433500</v>
      </c>
      <c r="G11589" t="s">
        <v>5</v>
      </c>
      <c r="H11589">
        <v>3</v>
      </c>
      <c r="I11589" s="4">
        <f>IF(E11589="Rhode Island", Table1[[#This Row],[price]]*$L$3, IF(E11589="Massachusetts", Table1[[#This Row],[price]]*$L$2, 1))</f>
        <v>433500</v>
      </c>
    </row>
    <row r="11590" spans="1:9" x14ac:dyDescent="0.25">
      <c r="A11590" s="2">
        <v>41941</v>
      </c>
      <c r="B11590" s="1">
        <f t="shared" si="362"/>
        <v>2014</v>
      </c>
      <c r="C11590" s="1">
        <f t="shared" si="363"/>
        <v>4</v>
      </c>
      <c r="D11590">
        <v>2615</v>
      </c>
      <c r="E11590" t="s">
        <v>37</v>
      </c>
      <c r="F11590" s="4">
        <v>435000</v>
      </c>
      <c r="G11590" t="s">
        <v>5</v>
      </c>
      <c r="H11590">
        <v>3</v>
      </c>
      <c r="I11590" s="4">
        <f>IF(E11590="Rhode Island", Table1[[#This Row],[price]]*$L$3, IF(E11590="Massachusetts", Table1[[#This Row],[price]]*$L$2, 1))</f>
        <v>435000</v>
      </c>
    </row>
    <row r="11591" spans="1:9" x14ac:dyDescent="0.25">
      <c r="A11591" s="2">
        <v>41941</v>
      </c>
      <c r="B11591" s="1">
        <f t="shared" si="362"/>
        <v>2014</v>
      </c>
      <c r="C11591" s="1">
        <f t="shared" si="363"/>
        <v>4</v>
      </c>
      <c r="D11591">
        <v>2615</v>
      </c>
      <c r="E11591" t="s">
        <v>37</v>
      </c>
      <c r="F11591" s="4">
        <v>440000</v>
      </c>
      <c r="G11591" t="s">
        <v>5</v>
      </c>
      <c r="H11591">
        <v>3</v>
      </c>
      <c r="I11591" s="4">
        <f>IF(E11591="Rhode Island", Table1[[#This Row],[price]]*$L$3, IF(E11591="Massachusetts", Table1[[#This Row],[price]]*$L$2, 1))</f>
        <v>440000</v>
      </c>
    </row>
    <row r="11592" spans="1:9" x14ac:dyDescent="0.25">
      <c r="A11592" s="2">
        <v>41941</v>
      </c>
      <c r="B11592" s="1">
        <f t="shared" si="362"/>
        <v>2014</v>
      </c>
      <c r="C11592" s="1">
        <f t="shared" si="363"/>
        <v>4</v>
      </c>
      <c r="D11592">
        <v>2615</v>
      </c>
      <c r="E11592" t="s">
        <v>37</v>
      </c>
      <c r="F11592" s="4">
        <v>492000</v>
      </c>
      <c r="G11592" t="s">
        <v>5</v>
      </c>
      <c r="H11592">
        <v>3</v>
      </c>
      <c r="I11592" s="4">
        <f>IF(E11592="Rhode Island", Table1[[#This Row],[price]]*$L$3, IF(E11592="Massachusetts", Table1[[#This Row],[price]]*$L$2, 1))</f>
        <v>492000</v>
      </c>
    </row>
    <row r="11593" spans="1:9" x14ac:dyDescent="0.25">
      <c r="A11593" s="2">
        <v>41941</v>
      </c>
      <c r="B11593" s="1">
        <f t="shared" si="362"/>
        <v>2014</v>
      </c>
      <c r="C11593" s="1">
        <f t="shared" si="363"/>
        <v>4</v>
      </c>
      <c r="D11593">
        <v>2615</v>
      </c>
      <c r="E11593" t="s">
        <v>37</v>
      </c>
      <c r="F11593" s="4">
        <v>496000</v>
      </c>
      <c r="G11593" t="s">
        <v>5</v>
      </c>
      <c r="H11593">
        <v>4</v>
      </c>
      <c r="I11593" s="4">
        <f>IF(E11593="Rhode Island", Table1[[#This Row],[price]]*$L$3, IF(E11593="Massachusetts", Table1[[#This Row],[price]]*$L$2, 1))</f>
        <v>496000</v>
      </c>
    </row>
    <row r="11594" spans="1:9" x14ac:dyDescent="0.25">
      <c r="A11594" s="2">
        <v>41941</v>
      </c>
      <c r="B11594" s="1">
        <f t="shared" si="362"/>
        <v>2014</v>
      </c>
      <c r="C11594" s="1">
        <f t="shared" si="363"/>
        <v>4</v>
      </c>
      <c r="D11594">
        <v>2906</v>
      </c>
      <c r="E11594" t="s">
        <v>36</v>
      </c>
      <c r="F11594" s="4">
        <v>510000</v>
      </c>
      <c r="G11594" t="s">
        <v>5</v>
      </c>
      <c r="H11594">
        <v>4</v>
      </c>
      <c r="I11594" s="4">
        <f>IF(E11594="Rhode Island", Table1[[#This Row],[price]]*$L$3, IF(E11594="Massachusetts", Table1[[#This Row],[price]]*$L$2, 1))</f>
        <v>510000</v>
      </c>
    </row>
    <row r="11595" spans="1:9" x14ac:dyDescent="0.25">
      <c r="A11595" s="2">
        <v>41941</v>
      </c>
      <c r="B11595" s="1">
        <f t="shared" si="362"/>
        <v>2014</v>
      </c>
      <c r="C11595" s="1">
        <f t="shared" si="363"/>
        <v>4</v>
      </c>
      <c r="D11595">
        <v>2615</v>
      </c>
      <c r="E11595" t="s">
        <v>37</v>
      </c>
      <c r="F11595" s="4">
        <v>571000</v>
      </c>
      <c r="G11595" t="s">
        <v>5</v>
      </c>
      <c r="H11595">
        <v>4</v>
      </c>
      <c r="I11595" s="4">
        <f>IF(E11595="Rhode Island", Table1[[#This Row],[price]]*$L$3, IF(E11595="Massachusetts", Table1[[#This Row],[price]]*$L$2, 1))</f>
        <v>571000</v>
      </c>
    </row>
    <row r="11596" spans="1:9" x14ac:dyDescent="0.25">
      <c r="A11596" s="2">
        <v>41941</v>
      </c>
      <c r="B11596" s="1">
        <f t="shared" si="362"/>
        <v>2014</v>
      </c>
      <c r="C11596" s="1">
        <f t="shared" si="363"/>
        <v>4</v>
      </c>
      <c r="D11596">
        <v>2904</v>
      </c>
      <c r="E11596" t="s">
        <v>36</v>
      </c>
      <c r="F11596" s="4">
        <v>629718</v>
      </c>
      <c r="G11596" t="s">
        <v>5</v>
      </c>
      <c r="H11596">
        <v>4</v>
      </c>
      <c r="I11596" s="4">
        <f>IF(E11596="Rhode Island", Table1[[#This Row],[price]]*$L$3, IF(E11596="Massachusetts", Table1[[#This Row],[price]]*$L$2, 1))</f>
        <v>629718</v>
      </c>
    </row>
    <row r="11597" spans="1:9" x14ac:dyDescent="0.25">
      <c r="A11597" s="2">
        <v>41941</v>
      </c>
      <c r="B11597" s="1">
        <f t="shared" si="362"/>
        <v>2014</v>
      </c>
      <c r="C11597" s="1">
        <f t="shared" si="363"/>
        <v>4</v>
      </c>
      <c r="D11597">
        <v>2602</v>
      </c>
      <c r="E11597" t="s">
        <v>37</v>
      </c>
      <c r="F11597" s="4">
        <v>950000</v>
      </c>
      <c r="G11597" t="s">
        <v>5</v>
      </c>
      <c r="H11597">
        <v>3</v>
      </c>
      <c r="I11597" s="4">
        <f>IF(E11597="Rhode Island", Table1[[#This Row],[price]]*$L$3, IF(E11597="Massachusetts", Table1[[#This Row],[price]]*$L$2, 1))</f>
        <v>950000</v>
      </c>
    </row>
    <row r="11598" spans="1:9" x14ac:dyDescent="0.25">
      <c r="A11598" s="2">
        <v>41941</v>
      </c>
      <c r="B11598" s="1">
        <f t="shared" si="362"/>
        <v>2014</v>
      </c>
      <c r="C11598" s="1">
        <f t="shared" si="363"/>
        <v>4</v>
      </c>
      <c r="D11598">
        <v>2603</v>
      </c>
      <c r="E11598" t="s">
        <v>37</v>
      </c>
      <c r="F11598" s="4">
        <v>265000</v>
      </c>
      <c r="G11598" t="s">
        <v>6</v>
      </c>
      <c r="H11598">
        <v>1</v>
      </c>
      <c r="I11598" s="4">
        <f>IF(E11598="Rhode Island", Table1[[#This Row],[price]]*$L$3, IF(E11598="Massachusetts", Table1[[#This Row],[price]]*$L$2, 1))</f>
        <v>265000</v>
      </c>
    </row>
    <row r="11599" spans="1:9" x14ac:dyDescent="0.25">
      <c r="A11599" s="2">
        <v>41941</v>
      </c>
      <c r="B11599" s="1">
        <f t="shared" si="362"/>
        <v>2014</v>
      </c>
      <c r="C11599" s="1">
        <f t="shared" si="363"/>
        <v>4</v>
      </c>
      <c r="D11599">
        <v>2604</v>
      </c>
      <c r="E11599" t="s">
        <v>37</v>
      </c>
      <c r="F11599" s="4">
        <v>350000</v>
      </c>
      <c r="G11599" t="s">
        <v>6</v>
      </c>
      <c r="H11599">
        <v>2</v>
      </c>
      <c r="I11599" s="4">
        <f>IF(E11599="Rhode Island", Table1[[#This Row],[price]]*$L$3, IF(E11599="Massachusetts", Table1[[#This Row],[price]]*$L$2, 1))</f>
        <v>350000</v>
      </c>
    </row>
    <row r="11600" spans="1:9" x14ac:dyDescent="0.25">
      <c r="A11600" s="2">
        <v>41941</v>
      </c>
      <c r="B11600" s="1">
        <f t="shared" si="362"/>
        <v>2014</v>
      </c>
      <c r="C11600" s="1">
        <f t="shared" si="363"/>
        <v>4</v>
      </c>
      <c r="D11600">
        <v>2612</v>
      </c>
      <c r="E11600" t="s">
        <v>37</v>
      </c>
      <c r="F11600" s="4">
        <v>395000</v>
      </c>
      <c r="G11600" t="s">
        <v>6</v>
      </c>
      <c r="H11600">
        <v>2</v>
      </c>
      <c r="I11600" s="4">
        <f>IF(E11600="Rhode Island", Table1[[#This Row],[price]]*$L$3, IF(E11600="Massachusetts", Table1[[#This Row],[price]]*$L$2, 1))</f>
        <v>395000</v>
      </c>
    </row>
    <row r="11601" spans="1:9" x14ac:dyDescent="0.25">
      <c r="A11601" s="2">
        <v>41942</v>
      </c>
      <c r="B11601" s="1">
        <f t="shared" si="362"/>
        <v>2014</v>
      </c>
      <c r="C11601" s="1">
        <f t="shared" si="363"/>
        <v>4</v>
      </c>
      <c r="D11601">
        <v>2906</v>
      </c>
      <c r="E11601" t="s">
        <v>36</v>
      </c>
      <c r="F11601" s="4">
        <v>369000</v>
      </c>
      <c r="G11601" t="s">
        <v>5</v>
      </c>
      <c r="H11601">
        <v>3</v>
      </c>
      <c r="I11601" s="4">
        <f>IF(E11601="Rhode Island", Table1[[#This Row],[price]]*$L$3, IF(E11601="Massachusetts", Table1[[#This Row],[price]]*$L$2, 1))</f>
        <v>369000</v>
      </c>
    </row>
    <row r="11602" spans="1:9" x14ac:dyDescent="0.25">
      <c r="A11602" s="2">
        <v>41942</v>
      </c>
      <c r="B11602" s="1">
        <f t="shared" si="362"/>
        <v>2014</v>
      </c>
      <c r="C11602" s="1">
        <f t="shared" si="363"/>
        <v>4</v>
      </c>
      <c r="D11602">
        <v>2617</v>
      </c>
      <c r="E11602" t="s">
        <v>37</v>
      </c>
      <c r="F11602" s="4">
        <v>416000</v>
      </c>
      <c r="G11602" t="s">
        <v>5</v>
      </c>
      <c r="H11602">
        <v>4</v>
      </c>
      <c r="I11602" s="4">
        <f>IF(E11602="Rhode Island", Table1[[#This Row],[price]]*$L$3, IF(E11602="Massachusetts", Table1[[#This Row],[price]]*$L$2, 1))</f>
        <v>416000</v>
      </c>
    </row>
    <row r="11603" spans="1:9" x14ac:dyDescent="0.25">
      <c r="A11603" s="2">
        <v>41942</v>
      </c>
      <c r="B11603" s="1">
        <f t="shared" si="362"/>
        <v>2014</v>
      </c>
      <c r="C11603" s="1">
        <f t="shared" si="363"/>
        <v>4</v>
      </c>
      <c r="D11603">
        <v>2906</v>
      </c>
      <c r="E11603" t="s">
        <v>36</v>
      </c>
      <c r="F11603" s="4">
        <v>418500</v>
      </c>
      <c r="G11603" t="s">
        <v>5</v>
      </c>
      <c r="H11603">
        <v>3</v>
      </c>
      <c r="I11603" s="4">
        <f>IF(E11603="Rhode Island", Table1[[#This Row],[price]]*$L$3, IF(E11603="Massachusetts", Table1[[#This Row],[price]]*$L$2, 1))</f>
        <v>418500</v>
      </c>
    </row>
    <row r="11604" spans="1:9" x14ac:dyDescent="0.25">
      <c r="A11604" s="2">
        <v>41942</v>
      </c>
      <c r="B11604" s="1">
        <f t="shared" si="362"/>
        <v>2014</v>
      </c>
      <c r="C11604" s="1">
        <f t="shared" si="363"/>
        <v>4</v>
      </c>
      <c r="D11604">
        <v>2905</v>
      </c>
      <c r="E11604" t="s">
        <v>36</v>
      </c>
      <c r="F11604" s="4">
        <v>505000</v>
      </c>
      <c r="G11604" t="s">
        <v>5</v>
      </c>
      <c r="H11604">
        <v>4</v>
      </c>
      <c r="I11604" s="4">
        <f>IF(E11604="Rhode Island", Table1[[#This Row],[price]]*$L$3, IF(E11604="Massachusetts", Table1[[#This Row],[price]]*$L$2, 1))</f>
        <v>505000</v>
      </c>
    </row>
    <row r="11605" spans="1:9" x14ac:dyDescent="0.25">
      <c r="A11605" s="2">
        <v>41942</v>
      </c>
      <c r="B11605" s="1">
        <f t="shared" si="362"/>
        <v>2014</v>
      </c>
      <c r="C11605" s="1">
        <f t="shared" si="363"/>
        <v>4</v>
      </c>
      <c r="D11605">
        <v>2913</v>
      </c>
      <c r="E11605" t="s">
        <v>36</v>
      </c>
      <c r="F11605" s="4">
        <v>522750</v>
      </c>
      <c r="G11605" t="s">
        <v>5</v>
      </c>
      <c r="H11605">
        <v>3</v>
      </c>
      <c r="I11605" s="4">
        <f>IF(E11605="Rhode Island", Table1[[#This Row],[price]]*$L$3, IF(E11605="Massachusetts", Table1[[#This Row],[price]]*$L$2, 1))</f>
        <v>522750</v>
      </c>
    </row>
    <row r="11606" spans="1:9" x14ac:dyDescent="0.25">
      <c r="A11606" s="2">
        <v>41942</v>
      </c>
      <c r="B11606" s="1">
        <f t="shared" si="362"/>
        <v>2014</v>
      </c>
      <c r="C11606" s="1">
        <f t="shared" si="363"/>
        <v>4</v>
      </c>
      <c r="D11606">
        <v>2602</v>
      </c>
      <c r="E11606" t="s">
        <v>37</v>
      </c>
      <c r="F11606" s="4">
        <v>600000</v>
      </c>
      <c r="G11606" t="s">
        <v>5</v>
      </c>
      <c r="H11606">
        <v>3</v>
      </c>
      <c r="I11606" s="4">
        <f>IF(E11606="Rhode Island", Table1[[#This Row],[price]]*$L$3, IF(E11606="Massachusetts", Table1[[#This Row],[price]]*$L$2, 1))</f>
        <v>600000</v>
      </c>
    </row>
    <row r="11607" spans="1:9" x14ac:dyDescent="0.25">
      <c r="A11607" s="2">
        <v>41942</v>
      </c>
      <c r="B11607" s="1">
        <f t="shared" si="362"/>
        <v>2014</v>
      </c>
      <c r="C11607" s="1">
        <f t="shared" si="363"/>
        <v>4</v>
      </c>
      <c r="D11607">
        <v>2914</v>
      </c>
      <c r="E11607" t="s">
        <v>36</v>
      </c>
      <c r="F11607" s="4">
        <v>605000</v>
      </c>
      <c r="G11607" t="s">
        <v>5</v>
      </c>
      <c r="H11607">
        <v>4</v>
      </c>
      <c r="I11607" s="4">
        <f>IF(E11607="Rhode Island", Table1[[#This Row],[price]]*$L$3, IF(E11607="Massachusetts", Table1[[#This Row],[price]]*$L$2, 1))</f>
        <v>605000</v>
      </c>
    </row>
    <row r="11608" spans="1:9" x14ac:dyDescent="0.25">
      <c r="A11608" s="2">
        <v>41942</v>
      </c>
      <c r="B11608" s="1">
        <f t="shared" si="362"/>
        <v>2014</v>
      </c>
      <c r="C11608" s="1">
        <f t="shared" si="363"/>
        <v>4</v>
      </c>
      <c r="D11608">
        <v>2603</v>
      </c>
      <c r="E11608" t="s">
        <v>37</v>
      </c>
      <c r="F11608" s="4">
        <v>427000</v>
      </c>
      <c r="G11608" t="s">
        <v>6</v>
      </c>
      <c r="H11608">
        <v>2</v>
      </c>
      <c r="I11608" s="4">
        <f>IF(E11608="Rhode Island", Table1[[#This Row],[price]]*$L$3, IF(E11608="Massachusetts", Table1[[#This Row],[price]]*$L$2, 1))</f>
        <v>427000</v>
      </c>
    </row>
    <row r="11609" spans="1:9" x14ac:dyDescent="0.25">
      <c r="A11609" s="2">
        <v>41943</v>
      </c>
      <c r="B11609" s="1">
        <f t="shared" si="362"/>
        <v>2014</v>
      </c>
      <c r="C11609" s="1">
        <f t="shared" si="363"/>
        <v>4</v>
      </c>
      <c r="D11609">
        <v>2906</v>
      </c>
      <c r="E11609" t="s">
        <v>36</v>
      </c>
      <c r="F11609" s="4">
        <v>350000</v>
      </c>
      <c r="G11609" t="s">
        <v>5</v>
      </c>
      <c r="H11609">
        <v>3</v>
      </c>
      <c r="I11609" s="4">
        <f>IF(E11609="Rhode Island", Table1[[#This Row],[price]]*$L$3, IF(E11609="Massachusetts", Table1[[#This Row],[price]]*$L$2, 1))</f>
        <v>350000</v>
      </c>
    </row>
    <row r="11610" spans="1:9" x14ac:dyDescent="0.25">
      <c r="A11610" s="2">
        <v>41943</v>
      </c>
      <c r="B11610" s="1">
        <f t="shared" si="362"/>
        <v>2014</v>
      </c>
      <c r="C11610" s="1">
        <f t="shared" si="363"/>
        <v>4</v>
      </c>
      <c r="D11610">
        <v>2906</v>
      </c>
      <c r="E11610" t="s">
        <v>36</v>
      </c>
      <c r="F11610" s="4">
        <v>387000</v>
      </c>
      <c r="G11610" t="s">
        <v>5</v>
      </c>
      <c r="H11610">
        <v>3</v>
      </c>
      <c r="I11610" s="4">
        <f>IF(E11610="Rhode Island", Table1[[#This Row],[price]]*$L$3, IF(E11610="Massachusetts", Table1[[#This Row],[price]]*$L$2, 1))</f>
        <v>387000</v>
      </c>
    </row>
    <row r="11611" spans="1:9" x14ac:dyDescent="0.25">
      <c r="A11611" s="2">
        <v>41943</v>
      </c>
      <c r="B11611" s="1">
        <f t="shared" si="362"/>
        <v>2014</v>
      </c>
      <c r="C11611" s="1">
        <f t="shared" si="363"/>
        <v>4</v>
      </c>
      <c r="D11611">
        <v>2902</v>
      </c>
      <c r="E11611" t="s">
        <v>36</v>
      </c>
      <c r="F11611" s="4">
        <v>410000</v>
      </c>
      <c r="G11611" t="s">
        <v>5</v>
      </c>
      <c r="H11611">
        <v>3</v>
      </c>
      <c r="I11611" s="4">
        <f>IF(E11611="Rhode Island", Table1[[#This Row],[price]]*$L$3, IF(E11611="Massachusetts", Table1[[#This Row],[price]]*$L$2, 1))</f>
        <v>410000</v>
      </c>
    </row>
    <row r="11612" spans="1:9" x14ac:dyDescent="0.25">
      <c r="A11612" s="2">
        <v>41943</v>
      </c>
      <c r="B11612" s="1">
        <f t="shared" si="362"/>
        <v>2014</v>
      </c>
      <c r="C11612" s="1">
        <f t="shared" si="363"/>
        <v>4</v>
      </c>
      <c r="D11612">
        <v>2614</v>
      </c>
      <c r="E11612" t="s">
        <v>37</v>
      </c>
      <c r="F11612" s="4">
        <v>478000</v>
      </c>
      <c r="G11612" t="s">
        <v>5</v>
      </c>
      <c r="H11612">
        <v>4</v>
      </c>
      <c r="I11612" s="4">
        <f>IF(E11612="Rhode Island", Table1[[#This Row],[price]]*$L$3, IF(E11612="Massachusetts", Table1[[#This Row],[price]]*$L$2, 1))</f>
        <v>478000</v>
      </c>
    </row>
    <row r="11613" spans="1:9" x14ac:dyDescent="0.25">
      <c r="A11613" s="2">
        <v>41943</v>
      </c>
      <c r="B11613" s="1">
        <f t="shared" si="362"/>
        <v>2014</v>
      </c>
      <c r="C11613" s="1">
        <f t="shared" si="363"/>
        <v>4</v>
      </c>
      <c r="D11613">
        <v>2605</v>
      </c>
      <c r="E11613" t="s">
        <v>37</v>
      </c>
      <c r="F11613" s="4">
        <v>515000</v>
      </c>
      <c r="G11613" t="s">
        <v>5</v>
      </c>
      <c r="H11613">
        <v>3</v>
      </c>
      <c r="I11613" s="4">
        <f>IF(E11613="Rhode Island", Table1[[#This Row],[price]]*$L$3, IF(E11613="Massachusetts", Table1[[#This Row],[price]]*$L$2, 1))</f>
        <v>515000</v>
      </c>
    </row>
    <row r="11614" spans="1:9" x14ac:dyDescent="0.25">
      <c r="A11614" s="2">
        <v>41943</v>
      </c>
      <c r="B11614" s="1">
        <f t="shared" si="362"/>
        <v>2014</v>
      </c>
      <c r="C11614" s="1">
        <f t="shared" si="363"/>
        <v>4</v>
      </c>
      <c r="D11614">
        <v>2902</v>
      </c>
      <c r="E11614" t="s">
        <v>36</v>
      </c>
      <c r="F11614" s="4">
        <v>540000</v>
      </c>
      <c r="G11614" t="s">
        <v>5</v>
      </c>
      <c r="H11614">
        <v>4</v>
      </c>
      <c r="I11614" s="4">
        <f>IF(E11614="Rhode Island", Table1[[#This Row],[price]]*$L$3, IF(E11614="Massachusetts", Table1[[#This Row],[price]]*$L$2, 1))</f>
        <v>540000</v>
      </c>
    </row>
    <row r="11615" spans="1:9" x14ac:dyDescent="0.25">
      <c r="A11615" s="2">
        <v>41943</v>
      </c>
      <c r="B11615" s="1">
        <f t="shared" si="362"/>
        <v>2014</v>
      </c>
      <c r="C11615" s="1">
        <f t="shared" si="363"/>
        <v>4</v>
      </c>
      <c r="D11615">
        <v>2903</v>
      </c>
      <c r="E11615" t="s">
        <v>36</v>
      </c>
      <c r="F11615" s="4">
        <v>560000</v>
      </c>
      <c r="G11615" t="s">
        <v>5</v>
      </c>
      <c r="H11615">
        <v>5</v>
      </c>
      <c r="I11615" s="4">
        <f>IF(E11615="Rhode Island", Table1[[#This Row],[price]]*$L$3, IF(E11615="Massachusetts", Table1[[#This Row],[price]]*$L$2, 1))</f>
        <v>560000</v>
      </c>
    </row>
    <row r="11616" spans="1:9" x14ac:dyDescent="0.25">
      <c r="A11616" s="2">
        <v>41943</v>
      </c>
      <c r="B11616" s="1">
        <f t="shared" si="362"/>
        <v>2014</v>
      </c>
      <c r="C11616" s="1">
        <f t="shared" si="363"/>
        <v>4</v>
      </c>
      <c r="D11616">
        <v>2912</v>
      </c>
      <c r="E11616" t="s">
        <v>36</v>
      </c>
      <c r="F11616" s="4">
        <v>560000</v>
      </c>
      <c r="G11616" t="s">
        <v>5</v>
      </c>
      <c r="H11616">
        <v>4</v>
      </c>
      <c r="I11616" s="4">
        <f>IF(E11616="Rhode Island", Table1[[#This Row],[price]]*$L$3, IF(E11616="Massachusetts", Table1[[#This Row],[price]]*$L$2, 1))</f>
        <v>560000</v>
      </c>
    </row>
    <row r="11617" spans="1:9" x14ac:dyDescent="0.25">
      <c r="A11617" s="2">
        <v>41943</v>
      </c>
      <c r="B11617" s="1">
        <f t="shared" si="362"/>
        <v>2014</v>
      </c>
      <c r="C11617" s="1">
        <f t="shared" si="363"/>
        <v>4</v>
      </c>
      <c r="D11617">
        <v>2914</v>
      </c>
      <c r="E11617" t="s">
        <v>36</v>
      </c>
      <c r="F11617" s="4">
        <v>592000</v>
      </c>
      <c r="G11617" t="s">
        <v>5</v>
      </c>
      <c r="H11617">
        <v>4</v>
      </c>
      <c r="I11617" s="4">
        <f>IF(E11617="Rhode Island", Table1[[#This Row],[price]]*$L$3, IF(E11617="Massachusetts", Table1[[#This Row],[price]]*$L$2, 1))</f>
        <v>592000</v>
      </c>
    </row>
    <row r="11618" spans="1:9" x14ac:dyDescent="0.25">
      <c r="A11618" s="2">
        <v>41943</v>
      </c>
      <c r="B11618" s="1">
        <f t="shared" si="362"/>
        <v>2014</v>
      </c>
      <c r="C11618" s="1">
        <f t="shared" si="363"/>
        <v>4</v>
      </c>
      <c r="D11618">
        <v>2913</v>
      </c>
      <c r="E11618" t="s">
        <v>36</v>
      </c>
      <c r="F11618" s="4">
        <v>610000</v>
      </c>
      <c r="G11618" t="s">
        <v>5</v>
      </c>
      <c r="H11618">
        <v>4</v>
      </c>
      <c r="I11618" s="4">
        <f>IF(E11618="Rhode Island", Table1[[#This Row],[price]]*$L$3, IF(E11618="Massachusetts", Table1[[#This Row],[price]]*$L$2, 1))</f>
        <v>610000</v>
      </c>
    </row>
    <row r="11619" spans="1:9" x14ac:dyDescent="0.25">
      <c r="A11619" s="2">
        <v>41943</v>
      </c>
      <c r="B11619" s="1">
        <f t="shared" si="362"/>
        <v>2014</v>
      </c>
      <c r="C11619" s="1">
        <f t="shared" si="363"/>
        <v>4</v>
      </c>
      <c r="D11619">
        <v>2617</v>
      </c>
      <c r="E11619" t="s">
        <v>37</v>
      </c>
      <c r="F11619" s="4">
        <v>620000</v>
      </c>
      <c r="G11619" t="s">
        <v>5</v>
      </c>
      <c r="H11619">
        <v>4</v>
      </c>
      <c r="I11619" s="4">
        <f>IF(E11619="Rhode Island", Table1[[#This Row],[price]]*$L$3, IF(E11619="Massachusetts", Table1[[#This Row],[price]]*$L$2, 1))</f>
        <v>620000</v>
      </c>
    </row>
    <row r="11620" spans="1:9" x14ac:dyDescent="0.25">
      <c r="A11620" s="2">
        <v>41943</v>
      </c>
      <c r="B11620" s="1">
        <f t="shared" si="362"/>
        <v>2014</v>
      </c>
      <c r="C11620" s="1">
        <f t="shared" si="363"/>
        <v>4</v>
      </c>
      <c r="D11620">
        <v>2913</v>
      </c>
      <c r="E11620" t="s">
        <v>36</v>
      </c>
      <c r="F11620" s="4">
        <v>665000</v>
      </c>
      <c r="G11620" t="s">
        <v>5</v>
      </c>
      <c r="H11620">
        <v>4</v>
      </c>
      <c r="I11620" s="4">
        <f>IF(E11620="Rhode Island", Table1[[#This Row],[price]]*$L$3, IF(E11620="Massachusetts", Table1[[#This Row],[price]]*$L$2, 1))</f>
        <v>665000</v>
      </c>
    </row>
    <row r="11621" spans="1:9" x14ac:dyDescent="0.25">
      <c r="A11621" s="2">
        <v>41943</v>
      </c>
      <c r="B11621" s="1">
        <f t="shared" si="362"/>
        <v>2014</v>
      </c>
      <c r="C11621" s="1">
        <f t="shared" si="363"/>
        <v>4</v>
      </c>
      <c r="D11621">
        <v>2607</v>
      </c>
      <c r="E11621" t="s">
        <v>37</v>
      </c>
      <c r="F11621" s="4">
        <v>725000</v>
      </c>
      <c r="G11621" t="s">
        <v>5</v>
      </c>
      <c r="H11621">
        <v>3</v>
      </c>
      <c r="I11621" s="4">
        <f>IF(E11621="Rhode Island", Table1[[#This Row],[price]]*$L$3, IF(E11621="Massachusetts", Table1[[#This Row],[price]]*$L$2, 1))</f>
        <v>725000</v>
      </c>
    </row>
    <row r="11622" spans="1:9" x14ac:dyDescent="0.25">
      <c r="A11622" s="2">
        <v>41943</v>
      </c>
      <c r="B11622" s="1">
        <f t="shared" si="362"/>
        <v>2014</v>
      </c>
      <c r="C11622" s="1">
        <f t="shared" si="363"/>
        <v>4</v>
      </c>
      <c r="D11622">
        <v>2607</v>
      </c>
      <c r="E11622" t="s">
        <v>37</v>
      </c>
      <c r="F11622" s="4">
        <v>775000</v>
      </c>
      <c r="G11622" t="s">
        <v>5</v>
      </c>
      <c r="H11622">
        <v>4</v>
      </c>
      <c r="I11622" s="4">
        <f>IF(E11622="Rhode Island", Table1[[#This Row],[price]]*$L$3, IF(E11622="Massachusetts", Table1[[#This Row],[price]]*$L$2, 1))</f>
        <v>775000</v>
      </c>
    </row>
    <row r="11623" spans="1:9" x14ac:dyDescent="0.25">
      <c r="A11623" s="2">
        <v>41943</v>
      </c>
      <c r="B11623" s="1">
        <f t="shared" si="362"/>
        <v>2014</v>
      </c>
      <c r="C11623" s="1">
        <f t="shared" si="363"/>
        <v>4</v>
      </c>
      <c r="D11623">
        <v>2600</v>
      </c>
      <c r="E11623" t="s">
        <v>37</v>
      </c>
      <c r="F11623" s="4">
        <v>1240000</v>
      </c>
      <c r="G11623" t="s">
        <v>5</v>
      </c>
      <c r="H11623">
        <v>5</v>
      </c>
      <c r="I11623" s="4">
        <f>IF(E11623="Rhode Island", Table1[[#This Row],[price]]*$L$3, IF(E11623="Massachusetts", Table1[[#This Row],[price]]*$L$2, 1))</f>
        <v>1240000</v>
      </c>
    </row>
    <row r="11624" spans="1:9" x14ac:dyDescent="0.25">
      <c r="A11624" s="2">
        <v>41944</v>
      </c>
      <c r="B11624" s="1">
        <f t="shared" si="362"/>
        <v>2014</v>
      </c>
      <c r="C11624" s="1">
        <f t="shared" si="363"/>
        <v>4</v>
      </c>
      <c r="D11624">
        <v>2615</v>
      </c>
      <c r="E11624" t="s">
        <v>37</v>
      </c>
      <c r="F11624" s="4">
        <v>531000</v>
      </c>
      <c r="G11624" t="s">
        <v>5</v>
      </c>
      <c r="H11624">
        <v>3</v>
      </c>
      <c r="I11624" s="4">
        <f>IF(E11624="Rhode Island", Table1[[#This Row],[price]]*$L$3, IF(E11624="Massachusetts", Table1[[#This Row],[price]]*$L$2, 1))</f>
        <v>531000</v>
      </c>
    </row>
    <row r="11625" spans="1:9" x14ac:dyDescent="0.25">
      <c r="A11625" s="2">
        <v>41944</v>
      </c>
      <c r="B11625" s="1">
        <f t="shared" si="362"/>
        <v>2014</v>
      </c>
      <c r="C11625" s="1">
        <f t="shared" si="363"/>
        <v>4</v>
      </c>
      <c r="D11625">
        <v>2601</v>
      </c>
      <c r="E11625" t="s">
        <v>37</v>
      </c>
      <c r="F11625" s="4">
        <v>570000</v>
      </c>
      <c r="G11625" t="s">
        <v>5</v>
      </c>
      <c r="H11625">
        <v>2</v>
      </c>
      <c r="I11625" s="4">
        <f>IF(E11625="Rhode Island", Table1[[#This Row],[price]]*$L$3, IF(E11625="Massachusetts", Table1[[#This Row],[price]]*$L$2, 1))</f>
        <v>570000</v>
      </c>
    </row>
    <row r="11626" spans="1:9" x14ac:dyDescent="0.25">
      <c r="A11626" s="2">
        <v>41944</v>
      </c>
      <c r="B11626" s="1">
        <f t="shared" si="362"/>
        <v>2014</v>
      </c>
      <c r="C11626" s="1">
        <f t="shared" si="363"/>
        <v>4</v>
      </c>
      <c r="D11626">
        <v>2913</v>
      </c>
      <c r="E11626" t="s">
        <v>36</v>
      </c>
      <c r="F11626" s="4">
        <v>591000</v>
      </c>
      <c r="G11626" t="s">
        <v>5</v>
      </c>
      <c r="H11626">
        <v>4</v>
      </c>
      <c r="I11626" s="4">
        <f>IF(E11626="Rhode Island", Table1[[#This Row],[price]]*$L$3, IF(E11626="Massachusetts", Table1[[#This Row],[price]]*$L$2, 1))</f>
        <v>591000</v>
      </c>
    </row>
    <row r="11627" spans="1:9" x14ac:dyDescent="0.25">
      <c r="A11627" s="2">
        <v>41944</v>
      </c>
      <c r="B11627" s="1">
        <f t="shared" si="362"/>
        <v>2014</v>
      </c>
      <c r="C11627" s="1">
        <f t="shared" si="363"/>
        <v>4</v>
      </c>
      <c r="D11627">
        <v>2605</v>
      </c>
      <c r="E11627" t="s">
        <v>37</v>
      </c>
      <c r="F11627" s="4">
        <v>625000</v>
      </c>
      <c r="G11627" t="s">
        <v>5</v>
      </c>
      <c r="H11627">
        <v>3</v>
      </c>
      <c r="I11627" s="4">
        <f>IF(E11627="Rhode Island", Table1[[#This Row],[price]]*$L$3, IF(E11627="Massachusetts", Table1[[#This Row],[price]]*$L$2, 1))</f>
        <v>625000</v>
      </c>
    </row>
    <row r="11628" spans="1:9" x14ac:dyDescent="0.25">
      <c r="A11628" s="2">
        <v>41944</v>
      </c>
      <c r="B11628" s="1">
        <f t="shared" si="362"/>
        <v>2014</v>
      </c>
      <c r="C11628" s="1">
        <f t="shared" si="363"/>
        <v>4</v>
      </c>
      <c r="D11628">
        <v>2617</v>
      </c>
      <c r="E11628" t="s">
        <v>37</v>
      </c>
      <c r="F11628" s="4">
        <v>675000</v>
      </c>
      <c r="G11628" t="s">
        <v>5</v>
      </c>
      <c r="H11628">
        <v>3</v>
      </c>
      <c r="I11628" s="4">
        <f>IF(E11628="Rhode Island", Table1[[#This Row],[price]]*$L$3, IF(E11628="Massachusetts", Table1[[#This Row],[price]]*$L$2, 1))</f>
        <v>675000</v>
      </c>
    </row>
    <row r="11629" spans="1:9" x14ac:dyDescent="0.25">
      <c r="A11629" s="2">
        <v>41944</v>
      </c>
      <c r="B11629" s="1">
        <f t="shared" si="362"/>
        <v>2014</v>
      </c>
      <c r="C11629" s="1">
        <f t="shared" si="363"/>
        <v>4</v>
      </c>
      <c r="D11629">
        <v>2602</v>
      </c>
      <c r="E11629" t="s">
        <v>37</v>
      </c>
      <c r="F11629" s="4">
        <v>705000</v>
      </c>
      <c r="G11629" t="s">
        <v>5</v>
      </c>
      <c r="H11629">
        <v>3</v>
      </c>
      <c r="I11629" s="4">
        <f>IF(E11629="Rhode Island", Table1[[#This Row],[price]]*$L$3, IF(E11629="Massachusetts", Table1[[#This Row],[price]]*$L$2, 1))</f>
        <v>705000</v>
      </c>
    </row>
    <row r="11630" spans="1:9" x14ac:dyDescent="0.25">
      <c r="A11630" s="2">
        <v>41944</v>
      </c>
      <c r="B11630" s="1">
        <f t="shared" si="362"/>
        <v>2014</v>
      </c>
      <c r="C11630" s="1">
        <f t="shared" si="363"/>
        <v>4</v>
      </c>
      <c r="D11630">
        <v>2617</v>
      </c>
      <c r="E11630" t="s">
        <v>37</v>
      </c>
      <c r="F11630" s="4">
        <v>715000</v>
      </c>
      <c r="G11630" t="s">
        <v>5</v>
      </c>
      <c r="H11630">
        <v>4</v>
      </c>
      <c r="I11630" s="4">
        <f>IF(E11630="Rhode Island", Table1[[#This Row],[price]]*$L$3, IF(E11630="Massachusetts", Table1[[#This Row],[price]]*$L$2, 1))</f>
        <v>715000</v>
      </c>
    </row>
    <row r="11631" spans="1:9" x14ac:dyDescent="0.25">
      <c r="A11631" s="2">
        <v>41944</v>
      </c>
      <c r="B11631" s="1">
        <f t="shared" si="362"/>
        <v>2014</v>
      </c>
      <c r="C11631" s="1">
        <f t="shared" si="363"/>
        <v>4</v>
      </c>
      <c r="D11631">
        <v>2602</v>
      </c>
      <c r="E11631" t="s">
        <v>37</v>
      </c>
      <c r="F11631" s="4">
        <v>720000</v>
      </c>
      <c r="G11631" t="s">
        <v>5</v>
      </c>
      <c r="H11631">
        <v>3</v>
      </c>
      <c r="I11631" s="4">
        <f>IF(E11631="Rhode Island", Table1[[#This Row],[price]]*$L$3, IF(E11631="Massachusetts", Table1[[#This Row],[price]]*$L$2, 1))</f>
        <v>720000</v>
      </c>
    </row>
    <row r="11632" spans="1:9" x14ac:dyDescent="0.25">
      <c r="A11632" s="2">
        <v>41944</v>
      </c>
      <c r="B11632" s="1">
        <f t="shared" si="362"/>
        <v>2014</v>
      </c>
      <c r="C11632" s="1">
        <f t="shared" si="363"/>
        <v>4</v>
      </c>
      <c r="D11632">
        <v>2603</v>
      </c>
      <c r="E11632" t="s">
        <v>37</v>
      </c>
      <c r="F11632" s="4">
        <v>766000</v>
      </c>
      <c r="G11632" t="s">
        <v>5</v>
      </c>
      <c r="H11632">
        <v>3</v>
      </c>
      <c r="I11632" s="4">
        <f>IF(E11632="Rhode Island", Table1[[#This Row],[price]]*$L$3, IF(E11632="Massachusetts", Table1[[#This Row],[price]]*$L$2, 1))</f>
        <v>766000</v>
      </c>
    </row>
    <row r="11633" spans="1:9" x14ac:dyDescent="0.25">
      <c r="A11633" s="2">
        <v>41944</v>
      </c>
      <c r="B11633" s="1">
        <f t="shared" si="362"/>
        <v>2014</v>
      </c>
      <c r="C11633" s="1">
        <f t="shared" si="363"/>
        <v>4</v>
      </c>
      <c r="D11633">
        <v>2602</v>
      </c>
      <c r="E11633" t="s">
        <v>37</v>
      </c>
      <c r="F11633" s="4">
        <v>772000</v>
      </c>
      <c r="G11633" t="s">
        <v>5</v>
      </c>
      <c r="H11633">
        <v>3</v>
      </c>
      <c r="I11633" s="4">
        <f>IF(E11633="Rhode Island", Table1[[#This Row],[price]]*$L$3, IF(E11633="Massachusetts", Table1[[#This Row],[price]]*$L$2, 1))</f>
        <v>772000</v>
      </c>
    </row>
    <row r="11634" spans="1:9" x14ac:dyDescent="0.25">
      <c r="A11634" s="2">
        <v>41944</v>
      </c>
      <c r="B11634" s="1">
        <f t="shared" si="362"/>
        <v>2014</v>
      </c>
      <c r="C11634" s="1">
        <f t="shared" si="363"/>
        <v>4</v>
      </c>
      <c r="D11634">
        <v>2602</v>
      </c>
      <c r="E11634" t="s">
        <v>37</v>
      </c>
      <c r="F11634" s="4">
        <v>950000</v>
      </c>
      <c r="G11634" t="s">
        <v>5</v>
      </c>
      <c r="H11634">
        <v>3</v>
      </c>
      <c r="I11634" s="4">
        <f>IF(E11634="Rhode Island", Table1[[#This Row],[price]]*$L$3, IF(E11634="Massachusetts", Table1[[#This Row],[price]]*$L$2, 1))</f>
        <v>950000</v>
      </c>
    </row>
    <row r="11635" spans="1:9" x14ac:dyDescent="0.25">
      <c r="A11635" s="2">
        <v>41944</v>
      </c>
      <c r="B11635" s="1">
        <f t="shared" si="362"/>
        <v>2014</v>
      </c>
      <c r="C11635" s="1">
        <f t="shared" si="363"/>
        <v>4</v>
      </c>
      <c r="D11635">
        <v>2603</v>
      </c>
      <c r="E11635" t="s">
        <v>37</v>
      </c>
      <c r="F11635" s="4">
        <v>1100000</v>
      </c>
      <c r="G11635" t="s">
        <v>5</v>
      </c>
      <c r="H11635">
        <v>4</v>
      </c>
      <c r="I11635" s="4">
        <f>IF(E11635="Rhode Island", Table1[[#This Row],[price]]*$L$3, IF(E11635="Massachusetts", Table1[[#This Row],[price]]*$L$2, 1))</f>
        <v>1100000</v>
      </c>
    </row>
    <row r="11636" spans="1:9" x14ac:dyDescent="0.25">
      <c r="A11636" s="2">
        <v>41944</v>
      </c>
      <c r="B11636" s="1">
        <f t="shared" si="362"/>
        <v>2014</v>
      </c>
      <c r="C11636" s="1">
        <f t="shared" si="363"/>
        <v>4</v>
      </c>
      <c r="D11636">
        <v>2600</v>
      </c>
      <c r="E11636" t="s">
        <v>37</v>
      </c>
      <c r="F11636" s="4">
        <v>1100000</v>
      </c>
      <c r="G11636" t="s">
        <v>5</v>
      </c>
      <c r="H11636">
        <v>4</v>
      </c>
      <c r="I11636" s="4">
        <f>IF(E11636="Rhode Island", Table1[[#This Row],[price]]*$L$3, IF(E11636="Massachusetts", Table1[[#This Row],[price]]*$L$2, 1))</f>
        <v>1100000</v>
      </c>
    </row>
    <row r="11637" spans="1:9" x14ac:dyDescent="0.25">
      <c r="A11637" s="2">
        <v>41944</v>
      </c>
      <c r="B11637" s="1">
        <f t="shared" si="362"/>
        <v>2014</v>
      </c>
      <c r="C11637" s="1">
        <f t="shared" si="363"/>
        <v>4</v>
      </c>
      <c r="D11637">
        <v>2600</v>
      </c>
      <c r="E11637" t="s">
        <v>37</v>
      </c>
      <c r="F11637" s="4">
        <v>1150000</v>
      </c>
      <c r="G11637" t="s">
        <v>5</v>
      </c>
      <c r="H11637">
        <v>3</v>
      </c>
      <c r="I11637" s="4">
        <f>IF(E11637="Rhode Island", Table1[[#This Row],[price]]*$L$3, IF(E11637="Massachusetts", Table1[[#This Row],[price]]*$L$2, 1))</f>
        <v>1150000</v>
      </c>
    </row>
    <row r="11638" spans="1:9" x14ac:dyDescent="0.25">
      <c r="A11638" s="2">
        <v>41944</v>
      </c>
      <c r="B11638" s="1">
        <f t="shared" si="362"/>
        <v>2014</v>
      </c>
      <c r="C11638" s="1">
        <f t="shared" si="363"/>
        <v>4</v>
      </c>
      <c r="D11638">
        <v>2606</v>
      </c>
      <c r="E11638" t="s">
        <v>37</v>
      </c>
      <c r="F11638" s="4">
        <v>832500</v>
      </c>
      <c r="G11638" t="s">
        <v>6</v>
      </c>
      <c r="H11638">
        <v>3</v>
      </c>
      <c r="I11638" s="4">
        <f>IF(E11638="Rhode Island", Table1[[#This Row],[price]]*$L$3, IF(E11638="Massachusetts", Table1[[#This Row],[price]]*$L$2, 1))</f>
        <v>832500</v>
      </c>
    </row>
    <row r="11639" spans="1:9" x14ac:dyDescent="0.25">
      <c r="A11639" s="2">
        <v>41944</v>
      </c>
      <c r="B11639" s="1">
        <f t="shared" si="362"/>
        <v>2014</v>
      </c>
      <c r="C11639" s="1">
        <f t="shared" si="363"/>
        <v>4</v>
      </c>
      <c r="D11639">
        <v>2605</v>
      </c>
      <c r="E11639" t="s">
        <v>37</v>
      </c>
      <c r="F11639" s="4">
        <v>1220000</v>
      </c>
      <c r="G11639" t="s">
        <v>6</v>
      </c>
      <c r="H11639">
        <v>5</v>
      </c>
      <c r="I11639" s="4">
        <f>IF(E11639="Rhode Island", Table1[[#This Row],[price]]*$L$3, IF(E11639="Massachusetts", Table1[[#This Row],[price]]*$L$2, 1))</f>
        <v>1220000</v>
      </c>
    </row>
    <row r="11640" spans="1:9" x14ac:dyDescent="0.25">
      <c r="A11640" s="2">
        <v>41946</v>
      </c>
      <c r="B11640" s="1">
        <f t="shared" si="362"/>
        <v>2014</v>
      </c>
      <c r="C11640" s="1">
        <f t="shared" si="363"/>
        <v>4</v>
      </c>
      <c r="D11640">
        <v>2905</v>
      </c>
      <c r="E11640" t="s">
        <v>36</v>
      </c>
      <c r="F11640" s="4">
        <v>387000</v>
      </c>
      <c r="G11640" t="s">
        <v>5</v>
      </c>
      <c r="H11640">
        <v>4</v>
      </c>
      <c r="I11640" s="4">
        <f>IF(E11640="Rhode Island", Table1[[#This Row],[price]]*$L$3, IF(E11640="Massachusetts", Table1[[#This Row],[price]]*$L$2, 1))</f>
        <v>387000</v>
      </c>
    </row>
    <row r="11641" spans="1:9" x14ac:dyDescent="0.25">
      <c r="A11641" s="2">
        <v>41946</v>
      </c>
      <c r="B11641" s="1">
        <f t="shared" si="362"/>
        <v>2014</v>
      </c>
      <c r="C11641" s="1">
        <f t="shared" si="363"/>
        <v>4</v>
      </c>
      <c r="D11641">
        <v>2905</v>
      </c>
      <c r="E11641" t="s">
        <v>36</v>
      </c>
      <c r="F11641" s="4">
        <v>500000</v>
      </c>
      <c r="G11641" t="s">
        <v>5</v>
      </c>
      <c r="H11641">
        <v>4</v>
      </c>
      <c r="I11641" s="4">
        <f>IF(E11641="Rhode Island", Table1[[#This Row],[price]]*$L$3, IF(E11641="Massachusetts", Table1[[#This Row],[price]]*$L$2, 1))</f>
        <v>500000</v>
      </c>
    </row>
    <row r="11642" spans="1:9" x14ac:dyDescent="0.25">
      <c r="A11642" s="2">
        <v>41946</v>
      </c>
      <c r="B11642" s="1">
        <f t="shared" si="362"/>
        <v>2014</v>
      </c>
      <c r="C11642" s="1">
        <f t="shared" si="363"/>
        <v>4</v>
      </c>
      <c r="D11642">
        <v>2906</v>
      </c>
      <c r="E11642" t="s">
        <v>36</v>
      </c>
      <c r="F11642" s="4">
        <v>503000</v>
      </c>
      <c r="G11642" t="s">
        <v>5</v>
      </c>
      <c r="H11642">
        <v>4</v>
      </c>
      <c r="I11642" s="4">
        <f>IF(E11642="Rhode Island", Table1[[#This Row],[price]]*$L$3, IF(E11642="Massachusetts", Table1[[#This Row],[price]]*$L$2, 1))</f>
        <v>503000</v>
      </c>
    </row>
    <row r="11643" spans="1:9" x14ac:dyDescent="0.25">
      <c r="A11643" s="2">
        <v>41946</v>
      </c>
      <c r="B11643" s="1">
        <f t="shared" si="362"/>
        <v>2014</v>
      </c>
      <c r="C11643" s="1">
        <f t="shared" si="363"/>
        <v>4</v>
      </c>
      <c r="D11643">
        <v>2906</v>
      </c>
      <c r="E11643" t="s">
        <v>36</v>
      </c>
      <c r="F11643" s="4">
        <v>505000</v>
      </c>
      <c r="G11643" t="s">
        <v>5</v>
      </c>
      <c r="H11643">
        <v>4</v>
      </c>
      <c r="I11643" s="4">
        <f>IF(E11643="Rhode Island", Table1[[#This Row],[price]]*$L$3, IF(E11643="Massachusetts", Table1[[#This Row],[price]]*$L$2, 1))</f>
        <v>505000</v>
      </c>
    </row>
    <row r="11644" spans="1:9" x14ac:dyDescent="0.25">
      <c r="A11644" s="2">
        <v>41946</v>
      </c>
      <c r="B11644" s="1">
        <f t="shared" si="362"/>
        <v>2014</v>
      </c>
      <c r="C11644" s="1">
        <f t="shared" si="363"/>
        <v>4</v>
      </c>
      <c r="D11644">
        <v>2904</v>
      </c>
      <c r="E11644" t="s">
        <v>36</v>
      </c>
      <c r="F11644" s="4">
        <v>515000</v>
      </c>
      <c r="G11644" t="s">
        <v>5</v>
      </c>
      <c r="H11644">
        <v>3</v>
      </c>
      <c r="I11644" s="4">
        <f>IF(E11644="Rhode Island", Table1[[#This Row],[price]]*$L$3, IF(E11644="Massachusetts", Table1[[#This Row],[price]]*$L$2, 1))</f>
        <v>515000</v>
      </c>
    </row>
    <row r="11645" spans="1:9" x14ac:dyDescent="0.25">
      <c r="A11645" s="2">
        <v>41947</v>
      </c>
      <c r="B11645" s="1">
        <f t="shared" si="362"/>
        <v>2014</v>
      </c>
      <c r="C11645" s="1">
        <f t="shared" si="363"/>
        <v>4</v>
      </c>
      <c r="D11645">
        <v>2905</v>
      </c>
      <c r="E11645" t="s">
        <v>36</v>
      </c>
      <c r="F11645" s="4">
        <v>435000</v>
      </c>
      <c r="G11645" t="s">
        <v>5</v>
      </c>
      <c r="H11645">
        <v>3</v>
      </c>
      <c r="I11645" s="4">
        <f>IF(E11645="Rhode Island", Table1[[#This Row],[price]]*$L$3, IF(E11645="Massachusetts", Table1[[#This Row],[price]]*$L$2, 1))</f>
        <v>435000</v>
      </c>
    </row>
    <row r="11646" spans="1:9" x14ac:dyDescent="0.25">
      <c r="A11646" s="2">
        <v>41947</v>
      </c>
      <c r="B11646" s="1">
        <f t="shared" si="362"/>
        <v>2014</v>
      </c>
      <c r="C11646" s="1">
        <f t="shared" si="363"/>
        <v>4</v>
      </c>
      <c r="D11646">
        <v>2902</v>
      </c>
      <c r="E11646" t="s">
        <v>36</v>
      </c>
      <c r="F11646" s="4">
        <v>490000</v>
      </c>
      <c r="G11646" t="s">
        <v>5</v>
      </c>
      <c r="H11646">
        <v>4</v>
      </c>
      <c r="I11646" s="4">
        <f>IF(E11646="Rhode Island", Table1[[#This Row],[price]]*$L$3, IF(E11646="Massachusetts", Table1[[#This Row],[price]]*$L$2, 1))</f>
        <v>490000</v>
      </c>
    </row>
    <row r="11647" spans="1:9" x14ac:dyDescent="0.25">
      <c r="A11647" s="2">
        <v>41947</v>
      </c>
      <c r="B11647" s="1">
        <f t="shared" si="362"/>
        <v>2014</v>
      </c>
      <c r="C11647" s="1">
        <f t="shared" si="363"/>
        <v>4</v>
      </c>
      <c r="D11647">
        <v>2615</v>
      </c>
      <c r="E11647" t="s">
        <v>37</v>
      </c>
      <c r="F11647" s="4">
        <v>535000</v>
      </c>
      <c r="G11647" t="s">
        <v>5</v>
      </c>
      <c r="H11647">
        <v>4</v>
      </c>
      <c r="I11647" s="4">
        <f>IF(E11647="Rhode Island", Table1[[#This Row],[price]]*$L$3, IF(E11647="Massachusetts", Table1[[#This Row],[price]]*$L$2, 1))</f>
        <v>535000</v>
      </c>
    </row>
    <row r="11648" spans="1:9" x14ac:dyDescent="0.25">
      <c r="A11648" s="2">
        <v>41947</v>
      </c>
      <c r="B11648" s="1">
        <f t="shared" si="362"/>
        <v>2014</v>
      </c>
      <c r="C11648" s="1">
        <f t="shared" si="363"/>
        <v>4</v>
      </c>
      <c r="D11648">
        <v>2602</v>
      </c>
      <c r="E11648" t="s">
        <v>37</v>
      </c>
      <c r="F11648" s="4">
        <v>591500</v>
      </c>
      <c r="G11648" t="s">
        <v>5</v>
      </c>
      <c r="H11648">
        <v>3</v>
      </c>
      <c r="I11648" s="4">
        <f>IF(E11648="Rhode Island", Table1[[#This Row],[price]]*$L$3, IF(E11648="Massachusetts", Table1[[#This Row],[price]]*$L$2, 1))</f>
        <v>591500</v>
      </c>
    </row>
    <row r="11649" spans="1:9" x14ac:dyDescent="0.25">
      <c r="A11649" s="2">
        <v>41947</v>
      </c>
      <c r="B11649" s="1">
        <f t="shared" si="362"/>
        <v>2014</v>
      </c>
      <c r="C11649" s="1">
        <f t="shared" si="363"/>
        <v>4</v>
      </c>
      <c r="D11649">
        <v>2611</v>
      </c>
      <c r="E11649" t="s">
        <v>37</v>
      </c>
      <c r="F11649" s="4">
        <v>640000</v>
      </c>
      <c r="G11649" t="s">
        <v>5</v>
      </c>
      <c r="H11649">
        <v>3</v>
      </c>
      <c r="I11649" s="4">
        <f>IF(E11649="Rhode Island", Table1[[#This Row],[price]]*$L$3, IF(E11649="Massachusetts", Table1[[#This Row],[price]]*$L$2, 1))</f>
        <v>640000</v>
      </c>
    </row>
    <row r="11650" spans="1:9" x14ac:dyDescent="0.25">
      <c r="A11650" s="2">
        <v>41947</v>
      </c>
      <c r="B11650" s="1">
        <f t="shared" ref="B11650:B11713" si="364">YEAR(A11650)</f>
        <v>2014</v>
      </c>
      <c r="C11650" s="1">
        <f t="shared" ref="C11650:C11713" si="365">ROUNDUP(MONTH(A11650)/3,0)</f>
        <v>4</v>
      </c>
      <c r="D11650">
        <v>2902</v>
      </c>
      <c r="E11650" t="s">
        <v>36</v>
      </c>
      <c r="F11650" s="4">
        <v>1045000</v>
      </c>
      <c r="G11650" t="s">
        <v>5</v>
      </c>
      <c r="H11650">
        <v>5</v>
      </c>
      <c r="I11650" s="4">
        <f>IF(E11650="Rhode Island", Table1[[#This Row],[price]]*$L$3, IF(E11650="Massachusetts", Table1[[#This Row],[price]]*$L$2, 1))</f>
        <v>1045000</v>
      </c>
    </row>
    <row r="11651" spans="1:9" x14ac:dyDescent="0.25">
      <c r="A11651" s="2">
        <v>41947</v>
      </c>
      <c r="B11651" s="1">
        <f t="shared" si="364"/>
        <v>2014</v>
      </c>
      <c r="C11651" s="1">
        <f t="shared" si="365"/>
        <v>4</v>
      </c>
      <c r="D11651">
        <v>2604</v>
      </c>
      <c r="E11651" t="s">
        <v>37</v>
      </c>
      <c r="F11651" s="4">
        <v>900000</v>
      </c>
      <c r="G11651" t="s">
        <v>6</v>
      </c>
      <c r="H11651">
        <v>3</v>
      </c>
      <c r="I11651" s="4">
        <f>IF(E11651="Rhode Island", Table1[[#This Row],[price]]*$L$3, IF(E11651="Massachusetts", Table1[[#This Row],[price]]*$L$2, 1))</f>
        <v>900000</v>
      </c>
    </row>
    <row r="11652" spans="1:9" x14ac:dyDescent="0.25">
      <c r="A11652" s="2">
        <v>41948</v>
      </c>
      <c r="B11652" s="1">
        <f t="shared" si="364"/>
        <v>2014</v>
      </c>
      <c r="C11652" s="1">
        <f t="shared" si="365"/>
        <v>4</v>
      </c>
      <c r="D11652">
        <v>2615</v>
      </c>
      <c r="E11652" t="s">
        <v>37</v>
      </c>
      <c r="F11652" s="4">
        <v>380000</v>
      </c>
      <c r="G11652" t="s">
        <v>5</v>
      </c>
      <c r="H11652">
        <v>3</v>
      </c>
      <c r="I11652" s="4">
        <f>IF(E11652="Rhode Island", Table1[[#This Row],[price]]*$L$3, IF(E11652="Massachusetts", Table1[[#This Row],[price]]*$L$2, 1))</f>
        <v>380000</v>
      </c>
    </row>
    <row r="11653" spans="1:9" x14ac:dyDescent="0.25">
      <c r="A11653" s="2">
        <v>41948</v>
      </c>
      <c r="B11653" s="1">
        <f t="shared" si="364"/>
        <v>2014</v>
      </c>
      <c r="C11653" s="1">
        <f t="shared" si="365"/>
        <v>4</v>
      </c>
      <c r="D11653">
        <v>2615</v>
      </c>
      <c r="E11653" t="s">
        <v>37</v>
      </c>
      <c r="F11653" s="4">
        <v>423000</v>
      </c>
      <c r="G11653" t="s">
        <v>5</v>
      </c>
      <c r="H11653">
        <v>4</v>
      </c>
      <c r="I11653" s="4">
        <f>IF(E11653="Rhode Island", Table1[[#This Row],[price]]*$L$3, IF(E11653="Massachusetts", Table1[[#This Row],[price]]*$L$2, 1))</f>
        <v>423000</v>
      </c>
    </row>
    <row r="11654" spans="1:9" x14ac:dyDescent="0.25">
      <c r="A11654" s="2">
        <v>41948</v>
      </c>
      <c r="B11654" s="1">
        <f t="shared" si="364"/>
        <v>2014</v>
      </c>
      <c r="C11654" s="1">
        <f t="shared" si="365"/>
        <v>4</v>
      </c>
      <c r="D11654">
        <v>2914</v>
      </c>
      <c r="E11654" t="s">
        <v>36</v>
      </c>
      <c r="F11654" s="4">
        <v>485000</v>
      </c>
      <c r="G11654" t="s">
        <v>5</v>
      </c>
      <c r="H11654">
        <v>3</v>
      </c>
      <c r="I11654" s="4">
        <f>IF(E11654="Rhode Island", Table1[[#This Row],[price]]*$L$3, IF(E11654="Massachusetts", Table1[[#This Row],[price]]*$L$2, 1))</f>
        <v>485000</v>
      </c>
    </row>
    <row r="11655" spans="1:9" x14ac:dyDescent="0.25">
      <c r="A11655" s="2">
        <v>41948</v>
      </c>
      <c r="B11655" s="1">
        <f t="shared" si="364"/>
        <v>2014</v>
      </c>
      <c r="C11655" s="1">
        <f t="shared" si="365"/>
        <v>4</v>
      </c>
      <c r="D11655">
        <v>2617</v>
      </c>
      <c r="E11655" t="s">
        <v>37</v>
      </c>
      <c r="F11655" s="4">
        <v>499500</v>
      </c>
      <c r="G11655" t="s">
        <v>5</v>
      </c>
      <c r="H11655">
        <v>3</v>
      </c>
      <c r="I11655" s="4">
        <f>IF(E11655="Rhode Island", Table1[[#This Row],[price]]*$L$3, IF(E11655="Massachusetts", Table1[[#This Row],[price]]*$L$2, 1))</f>
        <v>499500</v>
      </c>
    </row>
    <row r="11656" spans="1:9" x14ac:dyDescent="0.25">
      <c r="A11656" s="2">
        <v>41948</v>
      </c>
      <c r="B11656" s="1">
        <f t="shared" si="364"/>
        <v>2014</v>
      </c>
      <c r="C11656" s="1">
        <f t="shared" si="365"/>
        <v>4</v>
      </c>
      <c r="D11656">
        <v>2611</v>
      </c>
      <c r="E11656" t="s">
        <v>37</v>
      </c>
      <c r="F11656" s="4">
        <v>510000</v>
      </c>
      <c r="G11656" t="s">
        <v>5</v>
      </c>
      <c r="H11656">
        <v>3</v>
      </c>
      <c r="I11656" s="4">
        <f>IF(E11656="Rhode Island", Table1[[#This Row],[price]]*$L$3, IF(E11656="Massachusetts", Table1[[#This Row],[price]]*$L$2, 1))</f>
        <v>510000</v>
      </c>
    </row>
    <row r="11657" spans="1:9" x14ac:dyDescent="0.25">
      <c r="A11657" s="2">
        <v>41948</v>
      </c>
      <c r="B11657" s="1">
        <f t="shared" si="364"/>
        <v>2014</v>
      </c>
      <c r="C11657" s="1">
        <f t="shared" si="365"/>
        <v>4</v>
      </c>
      <c r="D11657">
        <v>2617</v>
      </c>
      <c r="E11657" t="s">
        <v>37</v>
      </c>
      <c r="F11657" s="4">
        <v>522000</v>
      </c>
      <c r="G11657" t="s">
        <v>5</v>
      </c>
      <c r="H11657">
        <v>4</v>
      </c>
      <c r="I11657" s="4">
        <f>IF(E11657="Rhode Island", Table1[[#This Row],[price]]*$L$3, IF(E11657="Massachusetts", Table1[[#This Row],[price]]*$L$2, 1))</f>
        <v>522000</v>
      </c>
    </row>
    <row r="11658" spans="1:9" x14ac:dyDescent="0.25">
      <c r="A11658" s="2">
        <v>41948</v>
      </c>
      <c r="B11658" s="1">
        <f t="shared" si="364"/>
        <v>2014</v>
      </c>
      <c r="C11658" s="1">
        <f t="shared" si="365"/>
        <v>4</v>
      </c>
      <c r="D11658">
        <v>2906</v>
      </c>
      <c r="E11658" t="s">
        <v>36</v>
      </c>
      <c r="F11658" s="4">
        <v>542000</v>
      </c>
      <c r="G11658" t="s">
        <v>5</v>
      </c>
      <c r="H11658">
        <v>4</v>
      </c>
      <c r="I11658" s="4">
        <f>IF(E11658="Rhode Island", Table1[[#This Row],[price]]*$L$3, IF(E11658="Massachusetts", Table1[[#This Row],[price]]*$L$2, 1))</f>
        <v>542000</v>
      </c>
    </row>
    <row r="11659" spans="1:9" x14ac:dyDescent="0.25">
      <c r="A11659" s="2">
        <v>41948</v>
      </c>
      <c r="B11659" s="1">
        <f t="shared" si="364"/>
        <v>2014</v>
      </c>
      <c r="C11659" s="1">
        <f t="shared" si="365"/>
        <v>4</v>
      </c>
      <c r="D11659">
        <v>2615</v>
      </c>
      <c r="E11659" t="s">
        <v>37</v>
      </c>
      <c r="F11659" s="4">
        <v>560000</v>
      </c>
      <c r="G11659" t="s">
        <v>5</v>
      </c>
      <c r="H11659">
        <v>4</v>
      </c>
      <c r="I11659" s="4">
        <f>IF(E11659="Rhode Island", Table1[[#This Row],[price]]*$L$3, IF(E11659="Massachusetts", Table1[[#This Row],[price]]*$L$2, 1))</f>
        <v>560000</v>
      </c>
    </row>
    <row r="11660" spans="1:9" x14ac:dyDescent="0.25">
      <c r="A11660" s="2">
        <v>41948</v>
      </c>
      <c r="B11660" s="1">
        <f t="shared" si="364"/>
        <v>2014</v>
      </c>
      <c r="C11660" s="1">
        <f t="shared" si="365"/>
        <v>4</v>
      </c>
      <c r="D11660">
        <v>2602</v>
      </c>
      <c r="E11660" t="s">
        <v>37</v>
      </c>
      <c r="F11660" s="4">
        <v>565000</v>
      </c>
      <c r="G11660" t="s">
        <v>5</v>
      </c>
      <c r="H11660">
        <v>3</v>
      </c>
      <c r="I11660" s="4">
        <f>IF(E11660="Rhode Island", Table1[[#This Row],[price]]*$L$3, IF(E11660="Massachusetts", Table1[[#This Row],[price]]*$L$2, 1))</f>
        <v>565000</v>
      </c>
    </row>
    <row r="11661" spans="1:9" x14ac:dyDescent="0.25">
      <c r="A11661" s="2">
        <v>41948</v>
      </c>
      <c r="B11661" s="1">
        <f t="shared" si="364"/>
        <v>2014</v>
      </c>
      <c r="C11661" s="1">
        <f t="shared" si="365"/>
        <v>4</v>
      </c>
      <c r="D11661">
        <v>2913</v>
      </c>
      <c r="E11661" t="s">
        <v>36</v>
      </c>
      <c r="F11661" s="4">
        <v>600000</v>
      </c>
      <c r="G11661" t="s">
        <v>5</v>
      </c>
      <c r="H11661">
        <v>4</v>
      </c>
      <c r="I11661" s="4">
        <f>IF(E11661="Rhode Island", Table1[[#This Row],[price]]*$L$3, IF(E11661="Massachusetts", Table1[[#This Row],[price]]*$L$2, 1))</f>
        <v>600000</v>
      </c>
    </row>
    <row r="11662" spans="1:9" x14ac:dyDescent="0.25">
      <c r="A11662" s="2">
        <v>41948</v>
      </c>
      <c r="B11662" s="1">
        <f t="shared" si="364"/>
        <v>2014</v>
      </c>
      <c r="C11662" s="1">
        <f t="shared" si="365"/>
        <v>4</v>
      </c>
      <c r="D11662">
        <v>2617</v>
      </c>
      <c r="E11662" t="s">
        <v>37</v>
      </c>
      <c r="F11662" s="4">
        <v>625000</v>
      </c>
      <c r="G11662" t="s">
        <v>5</v>
      </c>
      <c r="H11662">
        <v>4</v>
      </c>
      <c r="I11662" s="4">
        <f>IF(E11662="Rhode Island", Table1[[#This Row],[price]]*$L$3, IF(E11662="Massachusetts", Table1[[#This Row],[price]]*$L$2, 1))</f>
        <v>625000</v>
      </c>
    </row>
    <row r="11663" spans="1:9" x14ac:dyDescent="0.25">
      <c r="A11663" s="2">
        <v>41948</v>
      </c>
      <c r="B11663" s="1">
        <f t="shared" si="364"/>
        <v>2014</v>
      </c>
      <c r="C11663" s="1">
        <f t="shared" si="365"/>
        <v>4</v>
      </c>
      <c r="D11663">
        <v>2605</v>
      </c>
      <c r="E11663" t="s">
        <v>37</v>
      </c>
      <c r="F11663" s="4">
        <v>665000</v>
      </c>
      <c r="G11663" t="s">
        <v>5</v>
      </c>
      <c r="H11663">
        <v>3</v>
      </c>
      <c r="I11663" s="4">
        <f>IF(E11663="Rhode Island", Table1[[#This Row],[price]]*$L$3, IF(E11663="Massachusetts", Table1[[#This Row],[price]]*$L$2, 1))</f>
        <v>665000</v>
      </c>
    </row>
    <row r="11664" spans="1:9" x14ac:dyDescent="0.25">
      <c r="A11664" s="2">
        <v>41948</v>
      </c>
      <c r="B11664" s="1">
        <f t="shared" si="364"/>
        <v>2014</v>
      </c>
      <c r="C11664" s="1">
        <f t="shared" si="365"/>
        <v>4</v>
      </c>
      <c r="D11664">
        <v>2611</v>
      </c>
      <c r="E11664" t="s">
        <v>37</v>
      </c>
      <c r="F11664" s="4">
        <v>865000</v>
      </c>
      <c r="G11664" t="s">
        <v>5</v>
      </c>
      <c r="H11664">
        <v>4</v>
      </c>
      <c r="I11664" s="4">
        <f>IF(E11664="Rhode Island", Table1[[#This Row],[price]]*$L$3, IF(E11664="Massachusetts", Table1[[#This Row],[price]]*$L$2, 1))</f>
        <v>865000</v>
      </c>
    </row>
    <row r="11665" spans="1:9" x14ac:dyDescent="0.25">
      <c r="A11665" s="2">
        <v>41948</v>
      </c>
      <c r="B11665" s="1">
        <f t="shared" si="364"/>
        <v>2014</v>
      </c>
      <c r="C11665" s="1">
        <f t="shared" si="365"/>
        <v>4</v>
      </c>
      <c r="D11665">
        <v>2611</v>
      </c>
      <c r="E11665" t="s">
        <v>37</v>
      </c>
      <c r="F11665" s="4">
        <v>1900000</v>
      </c>
      <c r="G11665" t="s">
        <v>5</v>
      </c>
      <c r="H11665">
        <v>5</v>
      </c>
      <c r="I11665" s="4">
        <f>IF(E11665="Rhode Island", Table1[[#This Row],[price]]*$L$3, IF(E11665="Massachusetts", Table1[[#This Row],[price]]*$L$2, 1))</f>
        <v>1900000</v>
      </c>
    </row>
    <row r="11666" spans="1:9" x14ac:dyDescent="0.25">
      <c r="A11666" s="2">
        <v>41948</v>
      </c>
      <c r="B11666" s="1">
        <f t="shared" si="364"/>
        <v>2014</v>
      </c>
      <c r="C11666" s="1">
        <f t="shared" si="365"/>
        <v>4</v>
      </c>
      <c r="D11666">
        <v>2604</v>
      </c>
      <c r="E11666" t="s">
        <v>37</v>
      </c>
      <c r="F11666" s="4">
        <v>465000</v>
      </c>
      <c r="G11666" t="s">
        <v>6</v>
      </c>
      <c r="H11666">
        <v>1</v>
      </c>
      <c r="I11666" s="4">
        <f>IF(E11666="Rhode Island", Table1[[#This Row],[price]]*$L$3, IF(E11666="Massachusetts", Table1[[#This Row],[price]]*$L$2, 1))</f>
        <v>465000</v>
      </c>
    </row>
    <row r="11667" spans="1:9" x14ac:dyDescent="0.25">
      <c r="A11667" s="2">
        <v>41948</v>
      </c>
      <c r="B11667" s="1">
        <f t="shared" si="364"/>
        <v>2014</v>
      </c>
      <c r="C11667" s="1">
        <f t="shared" si="365"/>
        <v>4</v>
      </c>
      <c r="D11667">
        <v>2603</v>
      </c>
      <c r="E11667" t="s">
        <v>37</v>
      </c>
      <c r="F11667" s="4">
        <v>488500</v>
      </c>
      <c r="G11667" t="s">
        <v>6</v>
      </c>
      <c r="H11667">
        <v>2</v>
      </c>
      <c r="I11667" s="4">
        <f>IF(E11667="Rhode Island", Table1[[#This Row],[price]]*$L$3, IF(E11667="Massachusetts", Table1[[#This Row],[price]]*$L$2, 1))</f>
        <v>488500</v>
      </c>
    </row>
    <row r="11668" spans="1:9" x14ac:dyDescent="0.25">
      <c r="A11668" s="2">
        <v>41948</v>
      </c>
      <c r="B11668" s="1">
        <f t="shared" si="364"/>
        <v>2014</v>
      </c>
      <c r="C11668" s="1">
        <f t="shared" si="365"/>
        <v>4</v>
      </c>
      <c r="D11668">
        <v>2603</v>
      </c>
      <c r="E11668" t="s">
        <v>37</v>
      </c>
      <c r="F11668" s="4">
        <v>655500</v>
      </c>
      <c r="G11668" t="s">
        <v>6</v>
      </c>
      <c r="H11668">
        <v>2</v>
      </c>
      <c r="I11668" s="4">
        <f>IF(E11668="Rhode Island", Table1[[#This Row],[price]]*$L$3, IF(E11668="Massachusetts", Table1[[#This Row],[price]]*$L$2, 1))</f>
        <v>655500</v>
      </c>
    </row>
    <row r="11669" spans="1:9" x14ac:dyDescent="0.25">
      <c r="A11669" s="2">
        <v>41949</v>
      </c>
      <c r="B11669" s="1">
        <f t="shared" si="364"/>
        <v>2014</v>
      </c>
      <c r="C11669" s="1">
        <f t="shared" si="365"/>
        <v>4</v>
      </c>
      <c r="D11669">
        <v>2906</v>
      </c>
      <c r="E11669" t="s">
        <v>36</v>
      </c>
      <c r="F11669" s="4">
        <v>315000</v>
      </c>
      <c r="G11669" t="s">
        <v>5</v>
      </c>
      <c r="H11669">
        <v>3</v>
      </c>
      <c r="I11669" s="4">
        <f>IF(E11669="Rhode Island", Table1[[#This Row],[price]]*$L$3, IF(E11669="Massachusetts", Table1[[#This Row],[price]]*$L$2, 1))</f>
        <v>315000</v>
      </c>
    </row>
    <row r="11670" spans="1:9" x14ac:dyDescent="0.25">
      <c r="A11670" s="2">
        <v>41949</v>
      </c>
      <c r="B11670" s="1">
        <f t="shared" si="364"/>
        <v>2014</v>
      </c>
      <c r="C11670" s="1">
        <f t="shared" si="365"/>
        <v>4</v>
      </c>
      <c r="D11670">
        <v>2615</v>
      </c>
      <c r="E11670" t="s">
        <v>37</v>
      </c>
      <c r="F11670" s="4">
        <v>415000</v>
      </c>
      <c r="G11670" t="s">
        <v>5</v>
      </c>
      <c r="H11670">
        <v>3</v>
      </c>
      <c r="I11670" s="4">
        <f>IF(E11670="Rhode Island", Table1[[#This Row],[price]]*$L$3, IF(E11670="Massachusetts", Table1[[#This Row],[price]]*$L$2, 1))</f>
        <v>415000</v>
      </c>
    </row>
    <row r="11671" spans="1:9" x14ac:dyDescent="0.25">
      <c r="A11671" s="2">
        <v>41949</v>
      </c>
      <c r="B11671" s="1">
        <f t="shared" si="364"/>
        <v>2014</v>
      </c>
      <c r="C11671" s="1">
        <f t="shared" si="365"/>
        <v>4</v>
      </c>
      <c r="D11671">
        <v>2903</v>
      </c>
      <c r="E11671" t="s">
        <v>36</v>
      </c>
      <c r="F11671" s="4">
        <v>480000</v>
      </c>
      <c r="G11671" t="s">
        <v>5</v>
      </c>
      <c r="H11671">
        <v>4</v>
      </c>
      <c r="I11671" s="4">
        <f>IF(E11671="Rhode Island", Table1[[#This Row],[price]]*$L$3, IF(E11671="Massachusetts", Table1[[#This Row],[price]]*$L$2, 1))</f>
        <v>480000</v>
      </c>
    </row>
    <row r="11672" spans="1:9" x14ac:dyDescent="0.25">
      <c r="A11672" s="2">
        <v>41949</v>
      </c>
      <c r="B11672" s="1">
        <f t="shared" si="364"/>
        <v>2014</v>
      </c>
      <c r="C11672" s="1">
        <f t="shared" si="365"/>
        <v>4</v>
      </c>
      <c r="D11672">
        <v>2614</v>
      </c>
      <c r="E11672" t="s">
        <v>37</v>
      </c>
      <c r="F11672" s="4">
        <v>485000</v>
      </c>
      <c r="G11672" t="s">
        <v>5</v>
      </c>
      <c r="H11672">
        <v>3</v>
      </c>
      <c r="I11672" s="4">
        <f>IF(E11672="Rhode Island", Table1[[#This Row],[price]]*$L$3, IF(E11672="Massachusetts", Table1[[#This Row],[price]]*$L$2, 1))</f>
        <v>485000</v>
      </c>
    </row>
    <row r="11673" spans="1:9" x14ac:dyDescent="0.25">
      <c r="A11673" s="2">
        <v>41949</v>
      </c>
      <c r="B11673" s="1">
        <f t="shared" si="364"/>
        <v>2014</v>
      </c>
      <c r="C11673" s="1">
        <f t="shared" si="365"/>
        <v>4</v>
      </c>
      <c r="D11673">
        <v>2615</v>
      </c>
      <c r="E11673" t="s">
        <v>37</v>
      </c>
      <c r="F11673" s="4">
        <v>485000</v>
      </c>
      <c r="G11673" t="s">
        <v>5</v>
      </c>
      <c r="H11673">
        <v>5</v>
      </c>
      <c r="I11673" s="4">
        <f>IF(E11673="Rhode Island", Table1[[#This Row],[price]]*$L$3, IF(E11673="Massachusetts", Table1[[#This Row],[price]]*$L$2, 1))</f>
        <v>485000</v>
      </c>
    </row>
    <row r="11674" spans="1:9" x14ac:dyDescent="0.25">
      <c r="A11674" s="2">
        <v>41949</v>
      </c>
      <c r="B11674" s="1">
        <f t="shared" si="364"/>
        <v>2014</v>
      </c>
      <c r="C11674" s="1">
        <f t="shared" si="365"/>
        <v>4</v>
      </c>
      <c r="D11674">
        <v>2611</v>
      </c>
      <c r="E11674" t="s">
        <v>37</v>
      </c>
      <c r="F11674" s="4">
        <v>495000</v>
      </c>
      <c r="G11674" t="s">
        <v>5</v>
      </c>
      <c r="H11674">
        <v>3</v>
      </c>
      <c r="I11674" s="4">
        <f>IF(E11674="Rhode Island", Table1[[#This Row],[price]]*$L$3, IF(E11674="Massachusetts", Table1[[#This Row],[price]]*$L$2, 1))</f>
        <v>495000</v>
      </c>
    </row>
    <row r="11675" spans="1:9" x14ac:dyDescent="0.25">
      <c r="A11675" s="2">
        <v>41949</v>
      </c>
      <c r="B11675" s="1">
        <f t="shared" si="364"/>
        <v>2014</v>
      </c>
      <c r="C11675" s="1">
        <f t="shared" si="365"/>
        <v>4</v>
      </c>
      <c r="D11675">
        <v>2905</v>
      </c>
      <c r="E11675" t="s">
        <v>36</v>
      </c>
      <c r="F11675" s="4">
        <v>518000</v>
      </c>
      <c r="G11675" t="s">
        <v>5</v>
      </c>
      <c r="H11675">
        <v>4</v>
      </c>
      <c r="I11675" s="4">
        <f>IF(E11675="Rhode Island", Table1[[#This Row],[price]]*$L$3, IF(E11675="Massachusetts", Table1[[#This Row],[price]]*$L$2, 1))</f>
        <v>518000</v>
      </c>
    </row>
    <row r="11676" spans="1:9" x14ac:dyDescent="0.25">
      <c r="A11676" s="2">
        <v>41949</v>
      </c>
      <c r="B11676" s="1">
        <f t="shared" si="364"/>
        <v>2014</v>
      </c>
      <c r="C11676" s="1">
        <f t="shared" si="365"/>
        <v>4</v>
      </c>
      <c r="D11676">
        <v>2606</v>
      </c>
      <c r="E11676" t="s">
        <v>37</v>
      </c>
      <c r="F11676" s="4">
        <v>554000</v>
      </c>
      <c r="G11676" t="s">
        <v>5</v>
      </c>
      <c r="H11676">
        <v>3</v>
      </c>
      <c r="I11676" s="4">
        <f>IF(E11676="Rhode Island", Table1[[#This Row],[price]]*$L$3, IF(E11676="Massachusetts", Table1[[#This Row],[price]]*$L$2, 1))</f>
        <v>554000</v>
      </c>
    </row>
    <row r="11677" spans="1:9" x14ac:dyDescent="0.25">
      <c r="A11677" s="2">
        <v>41949</v>
      </c>
      <c r="B11677" s="1">
        <f t="shared" si="364"/>
        <v>2014</v>
      </c>
      <c r="C11677" s="1">
        <f t="shared" si="365"/>
        <v>4</v>
      </c>
      <c r="D11677">
        <v>2906</v>
      </c>
      <c r="E11677" t="s">
        <v>36</v>
      </c>
      <c r="F11677" s="4">
        <v>580000</v>
      </c>
      <c r="G11677" t="s">
        <v>5</v>
      </c>
      <c r="H11677">
        <v>4</v>
      </c>
      <c r="I11677" s="4">
        <f>IF(E11677="Rhode Island", Table1[[#This Row],[price]]*$L$3, IF(E11677="Massachusetts", Table1[[#This Row],[price]]*$L$2, 1))</f>
        <v>580000</v>
      </c>
    </row>
    <row r="11678" spans="1:9" x14ac:dyDescent="0.25">
      <c r="A11678" s="2">
        <v>41949</v>
      </c>
      <c r="B11678" s="1">
        <f t="shared" si="364"/>
        <v>2014</v>
      </c>
      <c r="C11678" s="1">
        <f t="shared" si="365"/>
        <v>4</v>
      </c>
      <c r="D11678">
        <v>2615</v>
      </c>
      <c r="E11678" t="s">
        <v>37</v>
      </c>
      <c r="F11678" s="4">
        <v>580000</v>
      </c>
      <c r="G11678" t="s">
        <v>5</v>
      </c>
      <c r="H11678">
        <v>4</v>
      </c>
      <c r="I11678" s="4">
        <f>IF(E11678="Rhode Island", Table1[[#This Row],[price]]*$L$3, IF(E11678="Massachusetts", Table1[[#This Row],[price]]*$L$2, 1))</f>
        <v>580000</v>
      </c>
    </row>
    <row r="11679" spans="1:9" x14ac:dyDescent="0.25">
      <c r="A11679" s="2">
        <v>41949</v>
      </c>
      <c r="B11679" s="1">
        <f t="shared" si="364"/>
        <v>2014</v>
      </c>
      <c r="C11679" s="1">
        <f t="shared" si="365"/>
        <v>4</v>
      </c>
      <c r="D11679">
        <v>2602</v>
      </c>
      <c r="E11679" t="s">
        <v>37</v>
      </c>
      <c r="F11679" s="4">
        <v>605000</v>
      </c>
      <c r="G11679" t="s">
        <v>5</v>
      </c>
      <c r="H11679">
        <v>3</v>
      </c>
      <c r="I11679" s="4">
        <f>IF(E11679="Rhode Island", Table1[[#This Row],[price]]*$L$3, IF(E11679="Massachusetts", Table1[[#This Row],[price]]*$L$2, 1))</f>
        <v>605000</v>
      </c>
    </row>
    <row r="11680" spans="1:9" x14ac:dyDescent="0.25">
      <c r="A11680" s="2">
        <v>41949</v>
      </c>
      <c r="B11680" s="1">
        <f t="shared" si="364"/>
        <v>2014</v>
      </c>
      <c r="C11680" s="1">
        <f t="shared" si="365"/>
        <v>4</v>
      </c>
      <c r="D11680">
        <v>2602</v>
      </c>
      <c r="E11680" t="s">
        <v>37</v>
      </c>
      <c r="F11680" s="4">
        <v>635000</v>
      </c>
      <c r="G11680" t="s">
        <v>5</v>
      </c>
      <c r="H11680">
        <v>3</v>
      </c>
      <c r="I11680" s="4">
        <f>IF(E11680="Rhode Island", Table1[[#This Row],[price]]*$L$3, IF(E11680="Massachusetts", Table1[[#This Row],[price]]*$L$2, 1))</f>
        <v>635000</v>
      </c>
    </row>
    <row r="11681" spans="1:9" x14ac:dyDescent="0.25">
      <c r="A11681" s="2">
        <v>41949</v>
      </c>
      <c r="B11681" s="1">
        <f t="shared" si="364"/>
        <v>2014</v>
      </c>
      <c r="C11681" s="1">
        <f t="shared" si="365"/>
        <v>4</v>
      </c>
      <c r="D11681">
        <v>2913</v>
      </c>
      <c r="E11681" t="s">
        <v>36</v>
      </c>
      <c r="F11681" s="4">
        <v>710000</v>
      </c>
      <c r="G11681" t="s">
        <v>5</v>
      </c>
      <c r="H11681">
        <v>4</v>
      </c>
      <c r="I11681" s="4">
        <f>IF(E11681="Rhode Island", Table1[[#This Row],[price]]*$L$3, IF(E11681="Massachusetts", Table1[[#This Row],[price]]*$L$2, 1))</f>
        <v>710000</v>
      </c>
    </row>
    <row r="11682" spans="1:9" x14ac:dyDescent="0.25">
      <c r="A11682" s="2">
        <v>41949</v>
      </c>
      <c r="B11682" s="1">
        <f t="shared" si="364"/>
        <v>2014</v>
      </c>
      <c r="C11682" s="1">
        <f t="shared" si="365"/>
        <v>4</v>
      </c>
      <c r="D11682">
        <v>2611</v>
      </c>
      <c r="E11682" t="s">
        <v>37</v>
      </c>
      <c r="F11682" s="4">
        <v>265000</v>
      </c>
      <c r="G11682" t="s">
        <v>6</v>
      </c>
      <c r="H11682">
        <v>2</v>
      </c>
      <c r="I11682" s="4">
        <f>IF(E11682="Rhode Island", Table1[[#This Row],[price]]*$L$3, IF(E11682="Massachusetts", Table1[[#This Row],[price]]*$L$2, 1))</f>
        <v>265000</v>
      </c>
    </row>
    <row r="11683" spans="1:9" x14ac:dyDescent="0.25">
      <c r="A11683" s="2">
        <v>41949</v>
      </c>
      <c r="B11683" s="1">
        <f t="shared" si="364"/>
        <v>2014</v>
      </c>
      <c r="C11683" s="1">
        <f t="shared" si="365"/>
        <v>4</v>
      </c>
      <c r="D11683">
        <v>2604</v>
      </c>
      <c r="E11683" t="s">
        <v>37</v>
      </c>
      <c r="F11683" s="4">
        <v>485000</v>
      </c>
      <c r="G11683" t="s">
        <v>6</v>
      </c>
      <c r="H11683">
        <v>1</v>
      </c>
      <c r="I11683" s="4">
        <f>IF(E11683="Rhode Island", Table1[[#This Row],[price]]*$L$3, IF(E11683="Massachusetts", Table1[[#This Row],[price]]*$L$2, 1))</f>
        <v>485000</v>
      </c>
    </row>
    <row r="11684" spans="1:9" x14ac:dyDescent="0.25">
      <c r="A11684" s="2">
        <v>41949</v>
      </c>
      <c r="B11684" s="1">
        <f t="shared" si="364"/>
        <v>2014</v>
      </c>
      <c r="C11684" s="1">
        <f t="shared" si="365"/>
        <v>4</v>
      </c>
      <c r="D11684">
        <v>2612</v>
      </c>
      <c r="E11684" t="s">
        <v>37</v>
      </c>
      <c r="F11684" s="4">
        <v>527000</v>
      </c>
      <c r="G11684" t="s">
        <v>6</v>
      </c>
      <c r="H11684">
        <v>2</v>
      </c>
      <c r="I11684" s="4">
        <f>IF(E11684="Rhode Island", Table1[[#This Row],[price]]*$L$3, IF(E11684="Massachusetts", Table1[[#This Row],[price]]*$L$2, 1))</f>
        <v>527000</v>
      </c>
    </row>
    <row r="11685" spans="1:9" x14ac:dyDescent="0.25">
      <c r="A11685" s="2">
        <v>41950</v>
      </c>
      <c r="B11685" s="1">
        <f t="shared" si="364"/>
        <v>2014</v>
      </c>
      <c r="C11685" s="1">
        <f t="shared" si="365"/>
        <v>4</v>
      </c>
      <c r="D11685">
        <v>2615</v>
      </c>
      <c r="E11685" t="s">
        <v>37</v>
      </c>
      <c r="F11685" s="4">
        <v>375000</v>
      </c>
      <c r="G11685" t="s">
        <v>5</v>
      </c>
      <c r="H11685">
        <v>3</v>
      </c>
      <c r="I11685" s="4">
        <f>IF(E11685="Rhode Island", Table1[[#This Row],[price]]*$L$3, IF(E11685="Massachusetts", Table1[[#This Row],[price]]*$L$2, 1))</f>
        <v>375000</v>
      </c>
    </row>
    <row r="11686" spans="1:9" x14ac:dyDescent="0.25">
      <c r="A11686" s="2">
        <v>41950</v>
      </c>
      <c r="B11686" s="1">
        <f t="shared" si="364"/>
        <v>2014</v>
      </c>
      <c r="C11686" s="1">
        <f t="shared" si="365"/>
        <v>4</v>
      </c>
      <c r="D11686">
        <v>2615</v>
      </c>
      <c r="E11686" t="s">
        <v>37</v>
      </c>
      <c r="F11686" s="4">
        <v>395000</v>
      </c>
      <c r="G11686" t="s">
        <v>5</v>
      </c>
      <c r="H11686">
        <v>3</v>
      </c>
      <c r="I11686" s="4">
        <f>IF(E11686="Rhode Island", Table1[[#This Row],[price]]*$L$3, IF(E11686="Massachusetts", Table1[[#This Row],[price]]*$L$2, 1))</f>
        <v>395000</v>
      </c>
    </row>
    <row r="11687" spans="1:9" x14ac:dyDescent="0.25">
      <c r="A11687" s="2">
        <v>41950</v>
      </c>
      <c r="B11687" s="1">
        <f t="shared" si="364"/>
        <v>2014</v>
      </c>
      <c r="C11687" s="1">
        <f t="shared" si="365"/>
        <v>4</v>
      </c>
      <c r="D11687">
        <v>2905</v>
      </c>
      <c r="E11687" t="s">
        <v>36</v>
      </c>
      <c r="F11687" s="4">
        <v>400000</v>
      </c>
      <c r="G11687" t="s">
        <v>5</v>
      </c>
      <c r="H11687">
        <v>3</v>
      </c>
      <c r="I11687" s="4">
        <f>IF(E11687="Rhode Island", Table1[[#This Row],[price]]*$L$3, IF(E11687="Massachusetts", Table1[[#This Row],[price]]*$L$2, 1))</f>
        <v>400000</v>
      </c>
    </row>
    <row r="11688" spans="1:9" x14ac:dyDescent="0.25">
      <c r="A11688" s="2">
        <v>41950</v>
      </c>
      <c r="B11688" s="1">
        <f t="shared" si="364"/>
        <v>2014</v>
      </c>
      <c r="C11688" s="1">
        <f t="shared" si="365"/>
        <v>4</v>
      </c>
      <c r="D11688">
        <v>2906</v>
      </c>
      <c r="E11688" t="s">
        <v>36</v>
      </c>
      <c r="F11688" s="4">
        <v>419000</v>
      </c>
      <c r="G11688" t="s">
        <v>5</v>
      </c>
      <c r="H11688">
        <v>3</v>
      </c>
      <c r="I11688" s="4">
        <f>IF(E11688="Rhode Island", Table1[[#This Row],[price]]*$L$3, IF(E11688="Massachusetts", Table1[[#This Row],[price]]*$L$2, 1))</f>
        <v>419000</v>
      </c>
    </row>
    <row r="11689" spans="1:9" x14ac:dyDescent="0.25">
      <c r="A11689" s="2">
        <v>41950</v>
      </c>
      <c r="B11689" s="1">
        <f t="shared" si="364"/>
        <v>2014</v>
      </c>
      <c r="C11689" s="1">
        <f t="shared" si="365"/>
        <v>4</v>
      </c>
      <c r="D11689">
        <v>2904</v>
      </c>
      <c r="E11689" t="s">
        <v>36</v>
      </c>
      <c r="F11689" s="4">
        <v>430000</v>
      </c>
      <c r="G11689" t="s">
        <v>5</v>
      </c>
      <c r="H11689">
        <v>3</v>
      </c>
      <c r="I11689" s="4">
        <f>IF(E11689="Rhode Island", Table1[[#This Row],[price]]*$L$3, IF(E11689="Massachusetts", Table1[[#This Row],[price]]*$L$2, 1))</f>
        <v>430000</v>
      </c>
    </row>
    <row r="11690" spans="1:9" x14ac:dyDescent="0.25">
      <c r="A11690" s="2">
        <v>41950</v>
      </c>
      <c r="B11690" s="1">
        <f t="shared" si="364"/>
        <v>2014</v>
      </c>
      <c r="C11690" s="1">
        <f t="shared" si="365"/>
        <v>4</v>
      </c>
      <c r="D11690">
        <v>2903</v>
      </c>
      <c r="E11690" t="s">
        <v>36</v>
      </c>
      <c r="F11690" s="4">
        <v>467000</v>
      </c>
      <c r="G11690" t="s">
        <v>5</v>
      </c>
      <c r="H11690">
        <v>3</v>
      </c>
      <c r="I11690" s="4">
        <f>IF(E11690="Rhode Island", Table1[[#This Row],[price]]*$L$3, IF(E11690="Massachusetts", Table1[[#This Row],[price]]*$L$2, 1))</f>
        <v>467000</v>
      </c>
    </row>
    <row r="11691" spans="1:9" x14ac:dyDescent="0.25">
      <c r="A11691" s="2">
        <v>41950</v>
      </c>
      <c r="B11691" s="1">
        <f t="shared" si="364"/>
        <v>2014</v>
      </c>
      <c r="C11691" s="1">
        <f t="shared" si="365"/>
        <v>4</v>
      </c>
      <c r="D11691">
        <v>2905</v>
      </c>
      <c r="E11691" t="s">
        <v>36</v>
      </c>
      <c r="F11691" s="4">
        <v>498000</v>
      </c>
      <c r="G11691" t="s">
        <v>5</v>
      </c>
      <c r="H11691">
        <v>4</v>
      </c>
      <c r="I11691" s="4">
        <f>IF(E11691="Rhode Island", Table1[[#This Row],[price]]*$L$3, IF(E11691="Massachusetts", Table1[[#This Row],[price]]*$L$2, 1))</f>
        <v>498000</v>
      </c>
    </row>
    <row r="11692" spans="1:9" x14ac:dyDescent="0.25">
      <c r="A11692" s="2">
        <v>41950</v>
      </c>
      <c r="B11692" s="1">
        <f t="shared" si="364"/>
        <v>2014</v>
      </c>
      <c r="C11692" s="1">
        <f t="shared" si="365"/>
        <v>4</v>
      </c>
      <c r="D11692">
        <v>2913</v>
      </c>
      <c r="E11692" t="s">
        <v>36</v>
      </c>
      <c r="F11692" s="4">
        <v>605000</v>
      </c>
      <c r="G11692" t="s">
        <v>5</v>
      </c>
      <c r="H11692">
        <v>3</v>
      </c>
      <c r="I11692" s="4">
        <f>IF(E11692="Rhode Island", Table1[[#This Row],[price]]*$L$3, IF(E11692="Massachusetts", Table1[[#This Row],[price]]*$L$2, 1))</f>
        <v>605000</v>
      </c>
    </row>
    <row r="11693" spans="1:9" x14ac:dyDescent="0.25">
      <c r="A11693" s="2">
        <v>41950</v>
      </c>
      <c r="B11693" s="1">
        <f t="shared" si="364"/>
        <v>2014</v>
      </c>
      <c r="C11693" s="1">
        <f t="shared" si="365"/>
        <v>4</v>
      </c>
      <c r="D11693">
        <v>2906</v>
      </c>
      <c r="E11693" t="s">
        <v>36</v>
      </c>
      <c r="F11693" s="4">
        <v>647000</v>
      </c>
      <c r="G11693" t="s">
        <v>5</v>
      </c>
      <c r="H11693">
        <v>4</v>
      </c>
      <c r="I11693" s="4">
        <f>IF(E11693="Rhode Island", Table1[[#This Row],[price]]*$L$3, IF(E11693="Massachusetts", Table1[[#This Row],[price]]*$L$2, 1))</f>
        <v>647000</v>
      </c>
    </row>
    <row r="11694" spans="1:9" x14ac:dyDescent="0.25">
      <c r="A11694" s="2">
        <v>41950</v>
      </c>
      <c r="B11694" s="1">
        <f t="shared" si="364"/>
        <v>2014</v>
      </c>
      <c r="C11694" s="1">
        <f t="shared" si="365"/>
        <v>4</v>
      </c>
      <c r="D11694">
        <v>2913</v>
      </c>
      <c r="E11694" t="s">
        <v>36</v>
      </c>
      <c r="F11694" s="4">
        <v>660000</v>
      </c>
      <c r="G11694" t="s">
        <v>5</v>
      </c>
      <c r="H11694">
        <v>4</v>
      </c>
      <c r="I11694" s="4">
        <f>IF(E11694="Rhode Island", Table1[[#This Row],[price]]*$L$3, IF(E11694="Massachusetts", Table1[[#This Row],[price]]*$L$2, 1))</f>
        <v>660000</v>
      </c>
    </row>
    <row r="11695" spans="1:9" x14ac:dyDescent="0.25">
      <c r="A11695" s="2">
        <v>41950</v>
      </c>
      <c r="B11695" s="1">
        <f t="shared" si="364"/>
        <v>2014</v>
      </c>
      <c r="C11695" s="1">
        <f t="shared" si="365"/>
        <v>4</v>
      </c>
      <c r="D11695">
        <v>2614</v>
      </c>
      <c r="E11695" t="s">
        <v>37</v>
      </c>
      <c r="F11695" s="4">
        <v>803000</v>
      </c>
      <c r="G11695" t="s">
        <v>5</v>
      </c>
      <c r="H11695">
        <v>5</v>
      </c>
      <c r="I11695" s="4">
        <f>IF(E11695="Rhode Island", Table1[[#This Row],[price]]*$L$3, IF(E11695="Massachusetts", Table1[[#This Row],[price]]*$L$2, 1))</f>
        <v>803000</v>
      </c>
    </row>
    <row r="11696" spans="1:9" x14ac:dyDescent="0.25">
      <c r="A11696" s="2">
        <v>41950</v>
      </c>
      <c r="B11696" s="1">
        <f t="shared" si="364"/>
        <v>2014</v>
      </c>
      <c r="C11696" s="1">
        <f t="shared" si="365"/>
        <v>4</v>
      </c>
      <c r="D11696">
        <v>2617</v>
      </c>
      <c r="E11696" t="s">
        <v>37</v>
      </c>
      <c r="F11696" s="4">
        <v>450000</v>
      </c>
      <c r="G11696" t="s">
        <v>6</v>
      </c>
      <c r="H11696">
        <v>3</v>
      </c>
      <c r="I11696" s="4">
        <f>IF(E11696="Rhode Island", Table1[[#This Row],[price]]*$L$3, IF(E11696="Massachusetts", Table1[[#This Row],[price]]*$L$2, 1))</f>
        <v>450000</v>
      </c>
    </row>
    <row r="11697" spans="1:9" x14ac:dyDescent="0.25">
      <c r="A11697" s="2">
        <v>41950</v>
      </c>
      <c r="B11697" s="1">
        <f t="shared" si="364"/>
        <v>2014</v>
      </c>
      <c r="C11697" s="1">
        <f t="shared" si="365"/>
        <v>4</v>
      </c>
      <c r="D11697">
        <v>2604</v>
      </c>
      <c r="E11697" t="s">
        <v>37</v>
      </c>
      <c r="F11697" s="4">
        <v>482500</v>
      </c>
      <c r="G11697" t="s">
        <v>6</v>
      </c>
      <c r="H11697">
        <v>2</v>
      </c>
      <c r="I11697" s="4">
        <f>IF(E11697="Rhode Island", Table1[[#This Row],[price]]*$L$3, IF(E11697="Massachusetts", Table1[[#This Row],[price]]*$L$2, 1))</f>
        <v>482500</v>
      </c>
    </row>
    <row r="11698" spans="1:9" x14ac:dyDescent="0.25">
      <c r="A11698" s="2">
        <v>41951</v>
      </c>
      <c r="B11698" s="1">
        <f t="shared" si="364"/>
        <v>2014</v>
      </c>
      <c r="C11698" s="1">
        <f t="shared" si="365"/>
        <v>4</v>
      </c>
      <c r="D11698">
        <v>2615</v>
      </c>
      <c r="E11698" t="s">
        <v>37</v>
      </c>
      <c r="F11698" s="4">
        <v>455000</v>
      </c>
      <c r="G11698" t="s">
        <v>5</v>
      </c>
      <c r="H11698">
        <v>3</v>
      </c>
      <c r="I11698" s="4">
        <f>IF(E11698="Rhode Island", Table1[[#This Row],[price]]*$L$3, IF(E11698="Massachusetts", Table1[[#This Row],[price]]*$L$2, 1))</f>
        <v>455000</v>
      </c>
    </row>
    <row r="11699" spans="1:9" x14ac:dyDescent="0.25">
      <c r="A11699" s="2">
        <v>41951</v>
      </c>
      <c r="B11699" s="1">
        <f t="shared" si="364"/>
        <v>2014</v>
      </c>
      <c r="C11699" s="1">
        <f t="shared" si="365"/>
        <v>4</v>
      </c>
      <c r="D11699">
        <v>2611</v>
      </c>
      <c r="E11699" t="s">
        <v>37</v>
      </c>
      <c r="F11699" s="4">
        <v>480000</v>
      </c>
      <c r="G11699" t="s">
        <v>5</v>
      </c>
      <c r="H11699">
        <v>3</v>
      </c>
      <c r="I11699" s="4">
        <f>IF(E11699="Rhode Island", Table1[[#This Row],[price]]*$L$3, IF(E11699="Massachusetts", Table1[[#This Row],[price]]*$L$2, 1))</f>
        <v>480000</v>
      </c>
    </row>
    <row r="11700" spans="1:9" x14ac:dyDescent="0.25">
      <c r="A11700" s="2">
        <v>41951</v>
      </c>
      <c r="B11700" s="1">
        <f t="shared" si="364"/>
        <v>2014</v>
      </c>
      <c r="C11700" s="1">
        <f t="shared" si="365"/>
        <v>4</v>
      </c>
      <c r="D11700">
        <v>2615</v>
      </c>
      <c r="E11700" t="s">
        <v>37</v>
      </c>
      <c r="F11700" s="4">
        <v>492500</v>
      </c>
      <c r="G11700" t="s">
        <v>5</v>
      </c>
      <c r="H11700">
        <v>4</v>
      </c>
      <c r="I11700" s="4">
        <f>IF(E11700="Rhode Island", Table1[[#This Row],[price]]*$L$3, IF(E11700="Massachusetts", Table1[[#This Row],[price]]*$L$2, 1))</f>
        <v>492500</v>
      </c>
    </row>
    <row r="11701" spans="1:9" x14ac:dyDescent="0.25">
      <c r="A11701" s="2">
        <v>41951</v>
      </c>
      <c r="B11701" s="1">
        <f t="shared" si="364"/>
        <v>2014</v>
      </c>
      <c r="C11701" s="1">
        <f t="shared" si="365"/>
        <v>4</v>
      </c>
      <c r="D11701">
        <v>2615</v>
      </c>
      <c r="E11701" t="s">
        <v>37</v>
      </c>
      <c r="F11701" s="4">
        <v>517000</v>
      </c>
      <c r="G11701" t="s">
        <v>5</v>
      </c>
      <c r="H11701">
        <v>3</v>
      </c>
      <c r="I11701" s="4">
        <f>IF(E11701="Rhode Island", Table1[[#This Row],[price]]*$L$3, IF(E11701="Massachusetts", Table1[[#This Row],[price]]*$L$2, 1))</f>
        <v>517000</v>
      </c>
    </row>
    <row r="11702" spans="1:9" x14ac:dyDescent="0.25">
      <c r="A11702" s="2">
        <v>41951</v>
      </c>
      <c r="B11702" s="1">
        <f t="shared" si="364"/>
        <v>2014</v>
      </c>
      <c r="C11702" s="1">
        <f t="shared" si="365"/>
        <v>4</v>
      </c>
      <c r="D11702">
        <v>2614</v>
      </c>
      <c r="E11702" t="s">
        <v>37</v>
      </c>
      <c r="F11702" s="4">
        <v>525000</v>
      </c>
      <c r="G11702" t="s">
        <v>5</v>
      </c>
      <c r="H11702">
        <v>5</v>
      </c>
      <c r="I11702" s="4">
        <f>IF(E11702="Rhode Island", Table1[[#This Row],[price]]*$L$3, IF(E11702="Massachusetts", Table1[[#This Row],[price]]*$L$2, 1))</f>
        <v>525000</v>
      </c>
    </row>
    <row r="11703" spans="1:9" x14ac:dyDescent="0.25">
      <c r="A11703" s="2">
        <v>41951</v>
      </c>
      <c r="B11703" s="1">
        <f t="shared" si="364"/>
        <v>2014</v>
      </c>
      <c r="C11703" s="1">
        <f t="shared" si="365"/>
        <v>4</v>
      </c>
      <c r="D11703">
        <v>2605</v>
      </c>
      <c r="E11703" t="s">
        <v>37</v>
      </c>
      <c r="F11703" s="4">
        <v>612000</v>
      </c>
      <c r="G11703" t="s">
        <v>5</v>
      </c>
      <c r="H11703">
        <v>3</v>
      </c>
      <c r="I11703" s="4">
        <f>IF(E11703="Rhode Island", Table1[[#This Row],[price]]*$L$3, IF(E11703="Massachusetts", Table1[[#This Row],[price]]*$L$2, 1))</f>
        <v>612000</v>
      </c>
    </row>
    <row r="11704" spans="1:9" x14ac:dyDescent="0.25">
      <c r="A11704" s="2">
        <v>41951</v>
      </c>
      <c r="B11704" s="1">
        <f t="shared" si="364"/>
        <v>2014</v>
      </c>
      <c r="C11704" s="1">
        <f t="shared" si="365"/>
        <v>4</v>
      </c>
      <c r="D11704">
        <v>2607</v>
      </c>
      <c r="E11704" t="s">
        <v>37</v>
      </c>
      <c r="F11704" s="4">
        <v>630000</v>
      </c>
      <c r="G11704" t="s">
        <v>5</v>
      </c>
      <c r="H11704">
        <v>4</v>
      </c>
      <c r="I11704" s="4">
        <f>IF(E11704="Rhode Island", Table1[[#This Row],[price]]*$L$3, IF(E11704="Massachusetts", Table1[[#This Row],[price]]*$L$2, 1))</f>
        <v>630000</v>
      </c>
    </row>
    <row r="11705" spans="1:9" x14ac:dyDescent="0.25">
      <c r="A11705" s="2">
        <v>41951</v>
      </c>
      <c r="B11705" s="1">
        <f t="shared" si="364"/>
        <v>2014</v>
      </c>
      <c r="C11705" s="1">
        <f t="shared" si="365"/>
        <v>4</v>
      </c>
      <c r="D11705">
        <v>2902</v>
      </c>
      <c r="E11705" t="s">
        <v>36</v>
      </c>
      <c r="F11705" s="4">
        <v>730000</v>
      </c>
      <c r="G11705" t="s">
        <v>5</v>
      </c>
      <c r="H11705">
        <v>4</v>
      </c>
      <c r="I11705" s="4">
        <f>IF(E11705="Rhode Island", Table1[[#This Row],[price]]*$L$3, IF(E11705="Massachusetts", Table1[[#This Row],[price]]*$L$2, 1))</f>
        <v>730000</v>
      </c>
    </row>
    <row r="11706" spans="1:9" x14ac:dyDescent="0.25">
      <c r="A11706" s="2">
        <v>41951</v>
      </c>
      <c r="B11706" s="1">
        <f t="shared" si="364"/>
        <v>2014</v>
      </c>
      <c r="C11706" s="1">
        <f t="shared" si="365"/>
        <v>4</v>
      </c>
      <c r="D11706">
        <v>2602</v>
      </c>
      <c r="E11706" t="s">
        <v>37</v>
      </c>
      <c r="F11706" s="4">
        <v>730000</v>
      </c>
      <c r="G11706" t="s">
        <v>5</v>
      </c>
      <c r="H11706">
        <v>4</v>
      </c>
      <c r="I11706" s="4">
        <f>IF(E11706="Rhode Island", Table1[[#This Row],[price]]*$L$3, IF(E11706="Massachusetts", Table1[[#This Row],[price]]*$L$2, 1))</f>
        <v>730000</v>
      </c>
    </row>
    <row r="11707" spans="1:9" x14ac:dyDescent="0.25">
      <c r="A11707" s="2">
        <v>41951</v>
      </c>
      <c r="B11707" s="1">
        <f t="shared" si="364"/>
        <v>2014</v>
      </c>
      <c r="C11707" s="1">
        <f t="shared" si="365"/>
        <v>4</v>
      </c>
      <c r="D11707">
        <v>2614</v>
      </c>
      <c r="E11707" t="s">
        <v>37</v>
      </c>
      <c r="F11707" s="4">
        <v>792000</v>
      </c>
      <c r="G11707" t="s">
        <v>5</v>
      </c>
      <c r="H11707">
        <v>4</v>
      </c>
      <c r="I11707" s="4">
        <f>IF(E11707="Rhode Island", Table1[[#This Row],[price]]*$L$3, IF(E11707="Massachusetts", Table1[[#This Row],[price]]*$L$2, 1))</f>
        <v>792000</v>
      </c>
    </row>
    <row r="11708" spans="1:9" x14ac:dyDescent="0.25">
      <c r="A11708" s="2">
        <v>41951</v>
      </c>
      <c r="B11708" s="1">
        <f t="shared" si="364"/>
        <v>2014</v>
      </c>
      <c r="C11708" s="1">
        <f t="shared" si="365"/>
        <v>4</v>
      </c>
      <c r="D11708">
        <v>2906</v>
      </c>
      <c r="E11708" t="s">
        <v>36</v>
      </c>
      <c r="F11708" s="4">
        <v>807000</v>
      </c>
      <c r="G11708" t="s">
        <v>5</v>
      </c>
      <c r="H11708">
        <v>4</v>
      </c>
      <c r="I11708" s="4">
        <f>IF(E11708="Rhode Island", Table1[[#This Row],[price]]*$L$3, IF(E11708="Massachusetts", Table1[[#This Row],[price]]*$L$2, 1))</f>
        <v>807000</v>
      </c>
    </row>
    <row r="11709" spans="1:9" x14ac:dyDescent="0.25">
      <c r="A11709" s="2">
        <v>41951</v>
      </c>
      <c r="B11709" s="1">
        <f t="shared" si="364"/>
        <v>2014</v>
      </c>
      <c r="C11709" s="1">
        <f t="shared" si="365"/>
        <v>4</v>
      </c>
      <c r="D11709">
        <v>2614</v>
      </c>
      <c r="E11709" t="s">
        <v>37</v>
      </c>
      <c r="F11709" s="4">
        <v>820000</v>
      </c>
      <c r="G11709" t="s">
        <v>5</v>
      </c>
      <c r="H11709">
        <v>5</v>
      </c>
      <c r="I11709" s="4">
        <f>IF(E11709="Rhode Island", Table1[[#This Row],[price]]*$L$3, IF(E11709="Massachusetts", Table1[[#This Row],[price]]*$L$2, 1))</f>
        <v>820000</v>
      </c>
    </row>
    <row r="11710" spans="1:9" x14ac:dyDescent="0.25">
      <c r="A11710" s="2">
        <v>41951</v>
      </c>
      <c r="B11710" s="1">
        <f t="shared" si="364"/>
        <v>2014</v>
      </c>
      <c r="C11710" s="1">
        <f t="shared" si="365"/>
        <v>4</v>
      </c>
      <c r="D11710">
        <v>2611</v>
      </c>
      <c r="E11710" t="s">
        <v>37</v>
      </c>
      <c r="F11710" s="4">
        <v>840000</v>
      </c>
      <c r="G11710" t="s">
        <v>5</v>
      </c>
      <c r="H11710">
        <v>5</v>
      </c>
      <c r="I11710" s="4">
        <f>IF(E11710="Rhode Island", Table1[[#This Row],[price]]*$L$3, IF(E11710="Massachusetts", Table1[[#This Row],[price]]*$L$2, 1))</f>
        <v>840000</v>
      </c>
    </row>
    <row r="11711" spans="1:9" x14ac:dyDescent="0.25">
      <c r="A11711" s="2">
        <v>41951</v>
      </c>
      <c r="B11711" s="1">
        <f t="shared" si="364"/>
        <v>2014</v>
      </c>
      <c r="C11711" s="1">
        <f t="shared" si="365"/>
        <v>4</v>
      </c>
      <c r="D11711">
        <v>2602</v>
      </c>
      <c r="E11711" t="s">
        <v>37</v>
      </c>
      <c r="F11711" s="4">
        <v>925000</v>
      </c>
      <c r="G11711" t="s">
        <v>5</v>
      </c>
      <c r="H11711">
        <v>4</v>
      </c>
      <c r="I11711" s="4">
        <f>IF(E11711="Rhode Island", Table1[[#This Row],[price]]*$L$3, IF(E11711="Massachusetts", Table1[[#This Row],[price]]*$L$2, 1))</f>
        <v>925000</v>
      </c>
    </row>
    <row r="11712" spans="1:9" x14ac:dyDescent="0.25">
      <c r="A11712" s="2">
        <v>41951</v>
      </c>
      <c r="B11712" s="1">
        <f t="shared" si="364"/>
        <v>2014</v>
      </c>
      <c r="C11712" s="1">
        <f t="shared" si="365"/>
        <v>4</v>
      </c>
      <c r="D11712">
        <v>2602</v>
      </c>
      <c r="E11712" t="s">
        <v>37</v>
      </c>
      <c r="F11712" s="4">
        <v>1215000</v>
      </c>
      <c r="G11712" t="s">
        <v>5</v>
      </c>
      <c r="H11712">
        <v>3</v>
      </c>
      <c r="I11712" s="4">
        <f>IF(E11712="Rhode Island", Table1[[#This Row],[price]]*$L$3, IF(E11712="Massachusetts", Table1[[#This Row],[price]]*$L$2, 1))</f>
        <v>1215000</v>
      </c>
    </row>
    <row r="11713" spans="1:9" x14ac:dyDescent="0.25">
      <c r="A11713" s="2">
        <v>41951</v>
      </c>
      <c r="B11713" s="1">
        <f t="shared" si="364"/>
        <v>2014</v>
      </c>
      <c r="C11713" s="1">
        <f t="shared" si="365"/>
        <v>4</v>
      </c>
      <c r="D11713">
        <v>2600</v>
      </c>
      <c r="E11713" t="s">
        <v>37</v>
      </c>
      <c r="F11713" s="4">
        <v>1240000</v>
      </c>
      <c r="G11713" t="s">
        <v>5</v>
      </c>
      <c r="H11713">
        <v>4</v>
      </c>
      <c r="I11713" s="4">
        <f>IF(E11713="Rhode Island", Table1[[#This Row],[price]]*$L$3, IF(E11713="Massachusetts", Table1[[#This Row],[price]]*$L$2, 1))</f>
        <v>1240000</v>
      </c>
    </row>
    <row r="11714" spans="1:9" x14ac:dyDescent="0.25">
      <c r="A11714" s="2">
        <v>41951</v>
      </c>
      <c r="B11714" s="1">
        <f t="shared" ref="B11714:B11777" si="366">YEAR(A11714)</f>
        <v>2014</v>
      </c>
      <c r="C11714" s="1">
        <f t="shared" ref="C11714:C11777" si="367">ROUNDUP(MONTH(A11714)/3,0)</f>
        <v>4</v>
      </c>
      <c r="D11714">
        <v>2603</v>
      </c>
      <c r="E11714" t="s">
        <v>37</v>
      </c>
      <c r="F11714" s="4">
        <v>1355000</v>
      </c>
      <c r="G11714" t="s">
        <v>5</v>
      </c>
      <c r="H11714">
        <v>4</v>
      </c>
      <c r="I11714" s="4">
        <f>IF(E11714="Rhode Island", Table1[[#This Row],[price]]*$L$3, IF(E11714="Massachusetts", Table1[[#This Row],[price]]*$L$2, 1))</f>
        <v>1355000</v>
      </c>
    </row>
    <row r="11715" spans="1:9" x14ac:dyDescent="0.25">
      <c r="A11715" s="2">
        <v>41951</v>
      </c>
      <c r="B11715" s="1">
        <f t="shared" si="366"/>
        <v>2014</v>
      </c>
      <c r="C11715" s="1">
        <f t="shared" si="367"/>
        <v>4</v>
      </c>
      <c r="D11715">
        <v>2603</v>
      </c>
      <c r="E11715" t="s">
        <v>37</v>
      </c>
      <c r="F11715" s="4">
        <v>1420000</v>
      </c>
      <c r="G11715" t="s">
        <v>5</v>
      </c>
      <c r="H11715">
        <v>3</v>
      </c>
      <c r="I11715" s="4">
        <f>IF(E11715="Rhode Island", Table1[[#This Row],[price]]*$L$3, IF(E11715="Massachusetts", Table1[[#This Row],[price]]*$L$2, 1))</f>
        <v>1420000</v>
      </c>
    </row>
    <row r="11716" spans="1:9" x14ac:dyDescent="0.25">
      <c r="A11716" s="2">
        <v>41951</v>
      </c>
      <c r="B11716" s="1">
        <f t="shared" si="366"/>
        <v>2014</v>
      </c>
      <c r="C11716" s="1">
        <f t="shared" si="367"/>
        <v>4</v>
      </c>
      <c r="D11716">
        <v>2612</v>
      </c>
      <c r="E11716" t="s">
        <v>37</v>
      </c>
      <c r="F11716" s="4">
        <v>1801000</v>
      </c>
      <c r="G11716" t="s">
        <v>5</v>
      </c>
      <c r="H11716">
        <v>4</v>
      </c>
      <c r="I11716" s="4">
        <f>IF(E11716="Rhode Island", Table1[[#This Row],[price]]*$L$3, IF(E11716="Massachusetts", Table1[[#This Row],[price]]*$L$2, 1))</f>
        <v>1801000</v>
      </c>
    </row>
    <row r="11717" spans="1:9" x14ac:dyDescent="0.25">
      <c r="A11717" s="2">
        <v>41952</v>
      </c>
      <c r="B11717" s="1">
        <f t="shared" si="366"/>
        <v>2014</v>
      </c>
      <c r="C11717" s="1">
        <f t="shared" si="367"/>
        <v>4</v>
      </c>
      <c r="D11717">
        <v>2615</v>
      </c>
      <c r="E11717" t="s">
        <v>37</v>
      </c>
      <c r="F11717" s="4">
        <v>306500</v>
      </c>
      <c r="G11717" t="s">
        <v>5</v>
      </c>
      <c r="H11717">
        <v>3</v>
      </c>
      <c r="I11717" s="4">
        <f>IF(E11717="Rhode Island", Table1[[#This Row],[price]]*$L$3, IF(E11717="Massachusetts", Table1[[#This Row],[price]]*$L$2, 1))</f>
        <v>306500</v>
      </c>
    </row>
    <row r="11718" spans="1:9" x14ac:dyDescent="0.25">
      <c r="A11718" s="2">
        <v>41953</v>
      </c>
      <c r="B11718" s="1">
        <f t="shared" si="366"/>
        <v>2014</v>
      </c>
      <c r="C11718" s="1">
        <f t="shared" si="367"/>
        <v>4</v>
      </c>
      <c r="D11718">
        <v>2902</v>
      </c>
      <c r="E11718" t="s">
        <v>36</v>
      </c>
      <c r="F11718" s="4">
        <v>325000</v>
      </c>
      <c r="G11718" t="s">
        <v>5</v>
      </c>
      <c r="H11718">
        <v>4</v>
      </c>
      <c r="I11718" s="4">
        <f>IF(E11718="Rhode Island", Table1[[#This Row],[price]]*$L$3, IF(E11718="Massachusetts", Table1[[#This Row],[price]]*$L$2, 1))</f>
        <v>325000</v>
      </c>
    </row>
    <row r="11719" spans="1:9" x14ac:dyDescent="0.25">
      <c r="A11719" s="2">
        <v>41953</v>
      </c>
      <c r="B11719" s="1">
        <f t="shared" si="366"/>
        <v>2014</v>
      </c>
      <c r="C11719" s="1">
        <f t="shared" si="367"/>
        <v>4</v>
      </c>
      <c r="D11719">
        <v>2602</v>
      </c>
      <c r="E11719" t="s">
        <v>37</v>
      </c>
      <c r="F11719" s="4">
        <v>337400</v>
      </c>
      <c r="G11719" t="s">
        <v>5</v>
      </c>
      <c r="H11719">
        <v>2</v>
      </c>
      <c r="I11719" s="4">
        <f>IF(E11719="Rhode Island", Table1[[#This Row],[price]]*$L$3, IF(E11719="Massachusetts", Table1[[#This Row],[price]]*$L$2, 1))</f>
        <v>337400</v>
      </c>
    </row>
    <row r="11720" spans="1:9" x14ac:dyDescent="0.25">
      <c r="A11720" s="2">
        <v>41953</v>
      </c>
      <c r="B11720" s="1">
        <f t="shared" si="366"/>
        <v>2014</v>
      </c>
      <c r="C11720" s="1">
        <f t="shared" si="367"/>
        <v>4</v>
      </c>
      <c r="D11720">
        <v>2902</v>
      </c>
      <c r="E11720" t="s">
        <v>36</v>
      </c>
      <c r="F11720" s="4">
        <v>420000</v>
      </c>
      <c r="G11720" t="s">
        <v>5</v>
      </c>
      <c r="H11720">
        <v>3</v>
      </c>
      <c r="I11720" s="4">
        <f>IF(E11720="Rhode Island", Table1[[#This Row],[price]]*$L$3, IF(E11720="Massachusetts", Table1[[#This Row],[price]]*$L$2, 1))</f>
        <v>420000</v>
      </c>
    </row>
    <row r="11721" spans="1:9" x14ac:dyDescent="0.25">
      <c r="A11721" s="2">
        <v>41953</v>
      </c>
      <c r="B11721" s="1">
        <f t="shared" si="366"/>
        <v>2014</v>
      </c>
      <c r="C11721" s="1">
        <f t="shared" si="367"/>
        <v>4</v>
      </c>
      <c r="D11721">
        <v>2615</v>
      </c>
      <c r="E11721" t="s">
        <v>37</v>
      </c>
      <c r="F11721" s="4">
        <v>445000</v>
      </c>
      <c r="G11721" t="s">
        <v>5</v>
      </c>
      <c r="H11721">
        <v>3</v>
      </c>
      <c r="I11721" s="4">
        <f>IF(E11721="Rhode Island", Table1[[#This Row],[price]]*$L$3, IF(E11721="Massachusetts", Table1[[#This Row],[price]]*$L$2, 1))</f>
        <v>445000</v>
      </c>
    </row>
    <row r="11722" spans="1:9" x14ac:dyDescent="0.25">
      <c r="A11722" s="2">
        <v>41953</v>
      </c>
      <c r="B11722" s="1">
        <f t="shared" si="366"/>
        <v>2014</v>
      </c>
      <c r="C11722" s="1">
        <f t="shared" si="367"/>
        <v>4</v>
      </c>
      <c r="D11722">
        <v>2614</v>
      </c>
      <c r="E11722" t="s">
        <v>37</v>
      </c>
      <c r="F11722" s="4">
        <v>510000</v>
      </c>
      <c r="G11722" t="s">
        <v>5</v>
      </c>
      <c r="H11722">
        <v>3</v>
      </c>
      <c r="I11722" s="4">
        <f>IF(E11722="Rhode Island", Table1[[#This Row],[price]]*$L$3, IF(E11722="Massachusetts", Table1[[#This Row],[price]]*$L$2, 1))</f>
        <v>510000</v>
      </c>
    </row>
    <row r="11723" spans="1:9" x14ac:dyDescent="0.25">
      <c r="A11723" s="2">
        <v>41953</v>
      </c>
      <c r="B11723" s="1">
        <f t="shared" si="366"/>
        <v>2014</v>
      </c>
      <c r="C11723" s="1">
        <f t="shared" si="367"/>
        <v>4</v>
      </c>
      <c r="D11723">
        <v>2617</v>
      </c>
      <c r="E11723" t="s">
        <v>37</v>
      </c>
      <c r="F11723" s="4">
        <v>565000</v>
      </c>
      <c r="G11723" t="s">
        <v>5</v>
      </c>
      <c r="H11723">
        <v>5</v>
      </c>
      <c r="I11723" s="4">
        <f>IF(E11723="Rhode Island", Table1[[#This Row],[price]]*$L$3, IF(E11723="Massachusetts", Table1[[#This Row],[price]]*$L$2, 1))</f>
        <v>565000</v>
      </c>
    </row>
    <row r="11724" spans="1:9" x14ac:dyDescent="0.25">
      <c r="A11724" s="2">
        <v>41953</v>
      </c>
      <c r="B11724" s="1">
        <f t="shared" si="366"/>
        <v>2014</v>
      </c>
      <c r="C11724" s="1">
        <f t="shared" si="367"/>
        <v>4</v>
      </c>
      <c r="D11724">
        <v>2904</v>
      </c>
      <c r="E11724" t="s">
        <v>36</v>
      </c>
      <c r="F11724" s="4">
        <v>580000</v>
      </c>
      <c r="G11724" t="s">
        <v>5</v>
      </c>
      <c r="H11724">
        <v>4</v>
      </c>
      <c r="I11724" s="4">
        <f>IF(E11724="Rhode Island", Table1[[#This Row],[price]]*$L$3, IF(E11724="Massachusetts", Table1[[#This Row],[price]]*$L$2, 1))</f>
        <v>580000</v>
      </c>
    </row>
    <row r="11725" spans="1:9" x14ac:dyDescent="0.25">
      <c r="A11725" s="2">
        <v>41953</v>
      </c>
      <c r="B11725" s="1">
        <f t="shared" si="366"/>
        <v>2014</v>
      </c>
      <c r="C11725" s="1">
        <f t="shared" si="367"/>
        <v>4</v>
      </c>
      <c r="D11725">
        <v>2913</v>
      </c>
      <c r="E11725" t="s">
        <v>36</v>
      </c>
      <c r="F11725" s="4">
        <v>589000</v>
      </c>
      <c r="G11725" t="s">
        <v>5</v>
      </c>
      <c r="H11725">
        <v>3</v>
      </c>
      <c r="I11725" s="4">
        <f>IF(E11725="Rhode Island", Table1[[#This Row],[price]]*$L$3, IF(E11725="Massachusetts", Table1[[#This Row],[price]]*$L$2, 1))</f>
        <v>589000</v>
      </c>
    </row>
    <row r="11726" spans="1:9" x14ac:dyDescent="0.25">
      <c r="A11726" s="2">
        <v>41953</v>
      </c>
      <c r="B11726" s="1">
        <f t="shared" si="366"/>
        <v>2014</v>
      </c>
      <c r="C11726" s="1">
        <f t="shared" si="367"/>
        <v>4</v>
      </c>
      <c r="D11726">
        <v>2605</v>
      </c>
      <c r="E11726" t="s">
        <v>37</v>
      </c>
      <c r="F11726" s="4">
        <v>1150000</v>
      </c>
      <c r="G11726" t="s">
        <v>5</v>
      </c>
      <c r="H11726">
        <v>4</v>
      </c>
      <c r="I11726" s="4">
        <f>IF(E11726="Rhode Island", Table1[[#This Row],[price]]*$L$3, IF(E11726="Massachusetts", Table1[[#This Row],[price]]*$L$2, 1))</f>
        <v>1150000</v>
      </c>
    </row>
    <row r="11727" spans="1:9" x14ac:dyDescent="0.25">
      <c r="A11727" s="2">
        <v>41953</v>
      </c>
      <c r="B11727" s="1">
        <f t="shared" si="366"/>
        <v>2014</v>
      </c>
      <c r="C11727" s="1">
        <f t="shared" si="367"/>
        <v>4</v>
      </c>
      <c r="D11727">
        <v>2614</v>
      </c>
      <c r="E11727" t="s">
        <v>37</v>
      </c>
      <c r="F11727" s="4">
        <v>1250000</v>
      </c>
      <c r="G11727" t="s">
        <v>5</v>
      </c>
      <c r="H11727">
        <v>4</v>
      </c>
      <c r="I11727" s="4">
        <f>IF(E11727="Rhode Island", Table1[[#This Row],[price]]*$L$3, IF(E11727="Massachusetts", Table1[[#This Row],[price]]*$L$2, 1))</f>
        <v>1250000</v>
      </c>
    </row>
    <row r="11728" spans="1:9" x14ac:dyDescent="0.25">
      <c r="A11728" s="2">
        <v>41953</v>
      </c>
      <c r="B11728" s="1">
        <f t="shared" si="366"/>
        <v>2014</v>
      </c>
      <c r="C11728" s="1">
        <f t="shared" si="367"/>
        <v>4</v>
      </c>
      <c r="D11728">
        <v>2603</v>
      </c>
      <c r="E11728" t="s">
        <v>37</v>
      </c>
      <c r="F11728" s="4">
        <v>1950000</v>
      </c>
      <c r="G11728" t="s">
        <v>5</v>
      </c>
      <c r="H11728">
        <v>4</v>
      </c>
      <c r="I11728" s="4">
        <f>IF(E11728="Rhode Island", Table1[[#This Row],[price]]*$L$3, IF(E11728="Massachusetts", Table1[[#This Row],[price]]*$L$2, 1))</f>
        <v>1950000</v>
      </c>
    </row>
    <row r="11729" spans="1:9" x14ac:dyDescent="0.25">
      <c r="A11729" s="2">
        <v>41953</v>
      </c>
      <c r="B11729" s="1">
        <f t="shared" si="366"/>
        <v>2014</v>
      </c>
      <c r="C11729" s="1">
        <f t="shared" si="367"/>
        <v>4</v>
      </c>
      <c r="D11729">
        <v>2603</v>
      </c>
      <c r="E11729" t="s">
        <v>37</v>
      </c>
      <c r="F11729" s="4">
        <v>3400000</v>
      </c>
      <c r="G11729" t="s">
        <v>5</v>
      </c>
      <c r="H11729">
        <v>4</v>
      </c>
      <c r="I11729" s="4">
        <f>IF(E11729="Rhode Island", Table1[[#This Row],[price]]*$L$3, IF(E11729="Massachusetts", Table1[[#This Row],[price]]*$L$2, 1))</f>
        <v>3400000</v>
      </c>
    </row>
    <row r="11730" spans="1:9" x14ac:dyDescent="0.25">
      <c r="A11730" s="2">
        <v>41953</v>
      </c>
      <c r="B11730" s="1">
        <f t="shared" si="366"/>
        <v>2014</v>
      </c>
      <c r="C11730" s="1">
        <f t="shared" si="367"/>
        <v>4</v>
      </c>
      <c r="D11730">
        <v>2602</v>
      </c>
      <c r="E11730" t="s">
        <v>37</v>
      </c>
      <c r="F11730" s="4">
        <v>320900</v>
      </c>
      <c r="G11730" t="s">
        <v>6</v>
      </c>
      <c r="H11730">
        <v>1</v>
      </c>
      <c r="I11730" s="4">
        <f>IF(E11730="Rhode Island", Table1[[#This Row],[price]]*$L$3, IF(E11730="Massachusetts", Table1[[#This Row],[price]]*$L$2, 1))</f>
        <v>320900</v>
      </c>
    </row>
    <row r="11731" spans="1:9" x14ac:dyDescent="0.25">
      <c r="A11731" s="2">
        <v>41953</v>
      </c>
      <c r="B11731" s="1">
        <f t="shared" si="366"/>
        <v>2014</v>
      </c>
      <c r="C11731" s="1">
        <f t="shared" si="367"/>
        <v>4</v>
      </c>
      <c r="D11731">
        <v>2612</v>
      </c>
      <c r="E11731" t="s">
        <v>37</v>
      </c>
      <c r="F11731" s="4">
        <v>419000</v>
      </c>
      <c r="G11731" t="s">
        <v>6</v>
      </c>
      <c r="H11731">
        <v>1</v>
      </c>
      <c r="I11731" s="4">
        <f>IF(E11731="Rhode Island", Table1[[#This Row],[price]]*$L$3, IF(E11731="Massachusetts", Table1[[#This Row],[price]]*$L$2, 1))</f>
        <v>419000</v>
      </c>
    </row>
    <row r="11732" spans="1:9" x14ac:dyDescent="0.25">
      <c r="A11732" s="2">
        <v>41953</v>
      </c>
      <c r="B11732" s="1">
        <f t="shared" si="366"/>
        <v>2014</v>
      </c>
      <c r="C11732" s="1">
        <f t="shared" si="367"/>
        <v>4</v>
      </c>
      <c r="D11732">
        <v>2604</v>
      </c>
      <c r="E11732" t="s">
        <v>37</v>
      </c>
      <c r="F11732" s="4">
        <v>510000</v>
      </c>
      <c r="G11732" t="s">
        <v>6</v>
      </c>
      <c r="H11732">
        <v>2</v>
      </c>
      <c r="I11732" s="4">
        <f>IF(E11732="Rhode Island", Table1[[#This Row],[price]]*$L$3, IF(E11732="Massachusetts", Table1[[#This Row],[price]]*$L$2, 1))</f>
        <v>510000</v>
      </c>
    </row>
    <row r="11733" spans="1:9" x14ac:dyDescent="0.25">
      <c r="A11733" s="2">
        <v>41953</v>
      </c>
      <c r="B11733" s="1">
        <f t="shared" si="366"/>
        <v>2014</v>
      </c>
      <c r="C11733" s="1">
        <f t="shared" si="367"/>
        <v>4</v>
      </c>
      <c r="D11733">
        <v>2612</v>
      </c>
      <c r="E11733" t="s">
        <v>37</v>
      </c>
      <c r="F11733" s="4">
        <v>550000</v>
      </c>
      <c r="G11733" t="s">
        <v>6</v>
      </c>
      <c r="H11733">
        <v>3</v>
      </c>
      <c r="I11733" s="4">
        <f>IF(E11733="Rhode Island", Table1[[#This Row],[price]]*$L$3, IF(E11733="Massachusetts", Table1[[#This Row],[price]]*$L$2, 1))</f>
        <v>550000</v>
      </c>
    </row>
    <row r="11734" spans="1:9" x14ac:dyDescent="0.25">
      <c r="A11734" s="2">
        <v>41954</v>
      </c>
      <c r="B11734" s="1">
        <f t="shared" si="366"/>
        <v>2014</v>
      </c>
      <c r="C11734" s="1">
        <f t="shared" si="367"/>
        <v>4</v>
      </c>
      <c r="D11734">
        <v>2903</v>
      </c>
      <c r="E11734" t="s">
        <v>36</v>
      </c>
      <c r="F11734" s="4">
        <v>419000</v>
      </c>
      <c r="G11734" t="s">
        <v>5</v>
      </c>
      <c r="H11734">
        <v>3</v>
      </c>
      <c r="I11734" s="4">
        <f>IF(E11734="Rhode Island", Table1[[#This Row],[price]]*$L$3, IF(E11734="Massachusetts", Table1[[#This Row],[price]]*$L$2, 1))</f>
        <v>419000</v>
      </c>
    </row>
    <row r="11735" spans="1:9" x14ac:dyDescent="0.25">
      <c r="A11735" s="2">
        <v>41954</v>
      </c>
      <c r="B11735" s="1">
        <f t="shared" si="366"/>
        <v>2014</v>
      </c>
      <c r="C11735" s="1">
        <f t="shared" si="367"/>
        <v>4</v>
      </c>
      <c r="D11735">
        <v>2905</v>
      </c>
      <c r="E11735" t="s">
        <v>36</v>
      </c>
      <c r="F11735" s="4">
        <v>419000</v>
      </c>
      <c r="G11735" t="s">
        <v>5</v>
      </c>
      <c r="H11735">
        <v>3</v>
      </c>
      <c r="I11735" s="4">
        <f>IF(E11735="Rhode Island", Table1[[#This Row],[price]]*$L$3, IF(E11735="Massachusetts", Table1[[#This Row],[price]]*$L$2, 1))</f>
        <v>419000</v>
      </c>
    </row>
    <row r="11736" spans="1:9" x14ac:dyDescent="0.25">
      <c r="A11736" s="2">
        <v>41954</v>
      </c>
      <c r="B11736" s="1">
        <f t="shared" si="366"/>
        <v>2014</v>
      </c>
      <c r="C11736" s="1">
        <f t="shared" si="367"/>
        <v>4</v>
      </c>
      <c r="D11736">
        <v>2904</v>
      </c>
      <c r="E11736" t="s">
        <v>36</v>
      </c>
      <c r="F11736" s="4">
        <v>486000</v>
      </c>
      <c r="G11736" t="s">
        <v>5</v>
      </c>
      <c r="H11736">
        <v>4</v>
      </c>
      <c r="I11736" s="4">
        <f>IF(E11736="Rhode Island", Table1[[#This Row],[price]]*$L$3, IF(E11736="Massachusetts", Table1[[#This Row],[price]]*$L$2, 1))</f>
        <v>486000</v>
      </c>
    </row>
    <row r="11737" spans="1:9" x14ac:dyDescent="0.25">
      <c r="A11737" s="2">
        <v>41954</v>
      </c>
      <c r="B11737" s="1">
        <f t="shared" si="366"/>
        <v>2014</v>
      </c>
      <c r="C11737" s="1">
        <f t="shared" si="367"/>
        <v>4</v>
      </c>
      <c r="D11737">
        <v>2607</v>
      </c>
      <c r="E11737" t="s">
        <v>37</v>
      </c>
      <c r="F11737" s="4">
        <v>487000</v>
      </c>
      <c r="G11737" t="s">
        <v>5</v>
      </c>
      <c r="H11737">
        <v>3</v>
      </c>
      <c r="I11737" s="4">
        <f>IF(E11737="Rhode Island", Table1[[#This Row],[price]]*$L$3, IF(E11737="Massachusetts", Table1[[#This Row],[price]]*$L$2, 1))</f>
        <v>487000</v>
      </c>
    </row>
    <row r="11738" spans="1:9" x14ac:dyDescent="0.25">
      <c r="A11738" s="2">
        <v>41954</v>
      </c>
      <c r="B11738" s="1">
        <f t="shared" si="366"/>
        <v>2014</v>
      </c>
      <c r="C11738" s="1">
        <f t="shared" si="367"/>
        <v>4</v>
      </c>
      <c r="D11738">
        <v>2913</v>
      </c>
      <c r="E11738" t="s">
        <v>36</v>
      </c>
      <c r="F11738" s="4">
        <v>495000</v>
      </c>
      <c r="G11738" t="s">
        <v>5</v>
      </c>
      <c r="H11738">
        <v>3</v>
      </c>
      <c r="I11738" s="4">
        <f>IF(E11738="Rhode Island", Table1[[#This Row],[price]]*$L$3, IF(E11738="Massachusetts", Table1[[#This Row],[price]]*$L$2, 1))</f>
        <v>495000</v>
      </c>
    </row>
    <row r="11739" spans="1:9" x14ac:dyDescent="0.25">
      <c r="A11739" s="2">
        <v>41954</v>
      </c>
      <c r="B11739" s="1">
        <f t="shared" si="366"/>
        <v>2014</v>
      </c>
      <c r="C11739" s="1">
        <f t="shared" si="367"/>
        <v>4</v>
      </c>
      <c r="D11739">
        <v>2611</v>
      </c>
      <c r="E11739" t="s">
        <v>37</v>
      </c>
      <c r="F11739" s="4">
        <v>525500</v>
      </c>
      <c r="G11739" t="s">
        <v>5</v>
      </c>
      <c r="H11739">
        <v>3</v>
      </c>
      <c r="I11739" s="4">
        <f>IF(E11739="Rhode Island", Table1[[#This Row],[price]]*$L$3, IF(E11739="Massachusetts", Table1[[#This Row],[price]]*$L$2, 1))</f>
        <v>525500</v>
      </c>
    </row>
    <row r="11740" spans="1:9" x14ac:dyDescent="0.25">
      <c r="A11740" s="2">
        <v>41954</v>
      </c>
      <c r="B11740" s="1">
        <f t="shared" si="366"/>
        <v>2014</v>
      </c>
      <c r="C11740" s="1">
        <f t="shared" si="367"/>
        <v>4</v>
      </c>
      <c r="D11740">
        <v>2617</v>
      </c>
      <c r="E11740" t="s">
        <v>37</v>
      </c>
      <c r="F11740" s="4">
        <v>565000</v>
      </c>
      <c r="G11740" t="s">
        <v>5</v>
      </c>
      <c r="H11740">
        <v>4</v>
      </c>
      <c r="I11740" s="4">
        <f>IF(E11740="Rhode Island", Table1[[#This Row],[price]]*$L$3, IF(E11740="Massachusetts", Table1[[#This Row],[price]]*$L$2, 1))</f>
        <v>565000</v>
      </c>
    </row>
    <row r="11741" spans="1:9" x14ac:dyDescent="0.25">
      <c r="A11741" s="2">
        <v>41954</v>
      </c>
      <c r="B11741" s="1">
        <f t="shared" si="366"/>
        <v>2014</v>
      </c>
      <c r="C11741" s="1">
        <f t="shared" si="367"/>
        <v>4</v>
      </c>
      <c r="D11741">
        <v>2611</v>
      </c>
      <c r="E11741" t="s">
        <v>37</v>
      </c>
      <c r="F11741" s="4">
        <v>665000</v>
      </c>
      <c r="G11741" t="s">
        <v>5</v>
      </c>
      <c r="H11741">
        <v>4</v>
      </c>
      <c r="I11741" s="4">
        <f>IF(E11741="Rhode Island", Table1[[#This Row],[price]]*$L$3, IF(E11741="Massachusetts", Table1[[#This Row],[price]]*$L$2, 1))</f>
        <v>665000</v>
      </c>
    </row>
    <row r="11742" spans="1:9" x14ac:dyDescent="0.25">
      <c r="A11742" s="2">
        <v>41954</v>
      </c>
      <c r="B11742" s="1">
        <f t="shared" si="366"/>
        <v>2014</v>
      </c>
      <c r="C11742" s="1">
        <f t="shared" si="367"/>
        <v>4</v>
      </c>
      <c r="D11742">
        <v>2913</v>
      </c>
      <c r="E11742" t="s">
        <v>36</v>
      </c>
      <c r="F11742" s="4">
        <v>670000</v>
      </c>
      <c r="G11742" t="s">
        <v>5</v>
      </c>
      <c r="H11742">
        <v>4</v>
      </c>
      <c r="I11742" s="4">
        <f>IF(E11742="Rhode Island", Table1[[#This Row],[price]]*$L$3, IF(E11742="Massachusetts", Table1[[#This Row],[price]]*$L$2, 1))</f>
        <v>670000</v>
      </c>
    </row>
    <row r="11743" spans="1:9" x14ac:dyDescent="0.25">
      <c r="A11743" s="2">
        <v>41954</v>
      </c>
      <c r="B11743" s="1">
        <f t="shared" si="366"/>
        <v>2014</v>
      </c>
      <c r="C11743" s="1">
        <f t="shared" si="367"/>
        <v>4</v>
      </c>
      <c r="D11743">
        <v>2602</v>
      </c>
      <c r="E11743" t="s">
        <v>37</v>
      </c>
      <c r="F11743" s="4">
        <v>685000</v>
      </c>
      <c r="G11743" t="s">
        <v>5</v>
      </c>
      <c r="H11743">
        <v>3</v>
      </c>
      <c r="I11743" s="4">
        <f>IF(E11743="Rhode Island", Table1[[#This Row],[price]]*$L$3, IF(E11743="Massachusetts", Table1[[#This Row],[price]]*$L$2, 1))</f>
        <v>685000</v>
      </c>
    </row>
    <row r="11744" spans="1:9" x14ac:dyDescent="0.25">
      <c r="A11744" s="2">
        <v>41954</v>
      </c>
      <c r="B11744" s="1">
        <f t="shared" si="366"/>
        <v>2014</v>
      </c>
      <c r="C11744" s="1">
        <f t="shared" si="367"/>
        <v>4</v>
      </c>
      <c r="D11744">
        <v>2602</v>
      </c>
      <c r="E11744" t="s">
        <v>37</v>
      </c>
      <c r="F11744" s="4">
        <v>870000</v>
      </c>
      <c r="G11744" t="s">
        <v>5</v>
      </c>
      <c r="H11744">
        <v>5</v>
      </c>
      <c r="I11744" s="4">
        <f>IF(E11744="Rhode Island", Table1[[#This Row],[price]]*$L$3, IF(E11744="Massachusetts", Table1[[#This Row],[price]]*$L$2, 1))</f>
        <v>870000</v>
      </c>
    </row>
    <row r="11745" spans="1:9" x14ac:dyDescent="0.25">
      <c r="A11745" s="2">
        <v>41954</v>
      </c>
      <c r="B11745" s="1">
        <f t="shared" si="366"/>
        <v>2014</v>
      </c>
      <c r="C11745" s="1">
        <f t="shared" si="367"/>
        <v>4</v>
      </c>
      <c r="D11745">
        <v>2913</v>
      </c>
      <c r="E11745" t="s">
        <v>36</v>
      </c>
      <c r="F11745" s="4">
        <v>915000</v>
      </c>
      <c r="G11745" t="s">
        <v>5</v>
      </c>
      <c r="H11745">
        <v>4</v>
      </c>
      <c r="I11745" s="4">
        <f>IF(E11745="Rhode Island", Table1[[#This Row],[price]]*$L$3, IF(E11745="Massachusetts", Table1[[#This Row],[price]]*$L$2, 1))</f>
        <v>915000</v>
      </c>
    </row>
    <row r="11746" spans="1:9" x14ac:dyDescent="0.25">
      <c r="A11746" s="2">
        <v>41954</v>
      </c>
      <c r="B11746" s="1">
        <f t="shared" si="366"/>
        <v>2014</v>
      </c>
      <c r="C11746" s="1">
        <f t="shared" si="367"/>
        <v>4</v>
      </c>
      <c r="D11746">
        <v>2603</v>
      </c>
      <c r="E11746" t="s">
        <v>37</v>
      </c>
      <c r="F11746" s="4">
        <v>1030000</v>
      </c>
      <c r="G11746" t="s">
        <v>5</v>
      </c>
      <c r="H11746">
        <v>4</v>
      </c>
      <c r="I11746" s="4">
        <f>IF(E11746="Rhode Island", Table1[[#This Row],[price]]*$L$3, IF(E11746="Massachusetts", Table1[[#This Row],[price]]*$L$2, 1))</f>
        <v>1030000</v>
      </c>
    </row>
    <row r="11747" spans="1:9" x14ac:dyDescent="0.25">
      <c r="A11747" s="2">
        <v>41954</v>
      </c>
      <c r="B11747" s="1">
        <f t="shared" si="366"/>
        <v>2014</v>
      </c>
      <c r="C11747" s="1">
        <f t="shared" si="367"/>
        <v>4</v>
      </c>
      <c r="D11747">
        <v>2600</v>
      </c>
      <c r="E11747" t="s">
        <v>37</v>
      </c>
      <c r="F11747" s="4">
        <v>1140000</v>
      </c>
      <c r="G11747" t="s">
        <v>5</v>
      </c>
      <c r="H11747">
        <v>2</v>
      </c>
      <c r="I11747" s="4">
        <f>IF(E11747="Rhode Island", Table1[[#This Row],[price]]*$L$3, IF(E11747="Massachusetts", Table1[[#This Row],[price]]*$L$2, 1))</f>
        <v>1140000</v>
      </c>
    </row>
    <row r="11748" spans="1:9" x14ac:dyDescent="0.25">
      <c r="A11748" s="2">
        <v>41954</v>
      </c>
      <c r="B11748" s="1">
        <f t="shared" si="366"/>
        <v>2014</v>
      </c>
      <c r="C11748" s="1">
        <f t="shared" si="367"/>
        <v>4</v>
      </c>
      <c r="D11748">
        <v>2606</v>
      </c>
      <c r="E11748" t="s">
        <v>37</v>
      </c>
      <c r="F11748" s="4">
        <v>198000</v>
      </c>
      <c r="G11748" t="s">
        <v>6</v>
      </c>
      <c r="H11748">
        <v>1</v>
      </c>
      <c r="I11748" s="4">
        <f>IF(E11748="Rhode Island", Table1[[#This Row],[price]]*$L$3, IF(E11748="Massachusetts", Table1[[#This Row],[price]]*$L$2, 1))</f>
        <v>198000</v>
      </c>
    </row>
    <row r="11749" spans="1:9" x14ac:dyDescent="0.25">
      <c r="A11749" s="2">
        <v>41954</v>
      </c>
      <c r="B11749" s="1">
        <f t="shared" si="366"/>
        <v>2014</v>
      </c>
      <c r="C11749" s="1">
        <f t="shared" si="367"/>
        <v>4</v>
      </c>
      <c r="D11749">
        <v>2604</v>
      </c>
      <c r="E11749" t="s">
        <v>37</v>
      </c>
      <c r="F11749" s="4">
        <v>590000</v>
      </c>
      <c r="G11749" t="s">
        <v>6</v>
      </c>
      <c r="H11749">
        <v>3</v>
      </c>
      <c r="I11749" s="4">
        <f>IF(E11749="Rhode Island", Table1[[#This Row],[price]]*$L$3, IF(E11749="Massachusetts", Table1[[#This Row],[price]]*$L$2, 1))</f>
        <v>590000</v>
      </c>
    </row>
    <row r="11750" spans="1:9" x14ac:dyDescent="0.25">
      <c r="A11750" s="2">
        <v>41954</v>
      </c>
      <c r="B11750" s="1">
        <f t="shared" si="366"/>
        <v>2014</v>
      </c>
      <c r="C11750" s="1">
        <f t="shared" si="367"/>
        <v>4</v>
      </c>
      <c r="D11750">
        <v>2612</v>
      </c>
      <c r="E11750" t="s">
        <v>37</v>
      </c>
      <c r="F11750" s="4">
        <v>809950</v>
      </c>
      <c r="G11750" t="s">
        <v>6</v>
      </c>
      <c r="H11750">
        <v>2</v>
      </c>
      <c r="I11750" s="4">
        <f>IF(E11750="Rhode Island", Table1[[#This Row],[price]]*$L$3, IF(E11750="Massachusetts", Table1[[#This Row],[price]]*$L$2, 1))</f>
        <v>809950</v>
      </c>
    </row>
    <row r="11751" spans="1:9" x14ac:dyDescent="0.25">
      <c r="A11751" s="2">
        <v>41955</v>
      </c>
      <c r="B11751" s="1">
        <f t="shared" si="366"/>
        <v>2014</v>
      </c>
      <c r="C11751" s="1">
        <f t="shared" si="367"/>
        <v>4</v>
      </c>
      <c r="D11751">
        <v>2602</v>
      </c>
      <c r="E11751" t="s">
        <v>37</v>
      </c>
      <c r="F11751" s="4">
        <v>560000</v>
      </c>
      <c r="G11751" t="s">
        <v>5</v>
      </c>
      <c r="H11751">
        <v>3</v>
      </c>
      <c r="I11751" s="4">
        <f>IF(E11751="Rhode Island", Table1[[#This Row],[price]]*$L$3, IF(E11751="Massachusetts", Table1[[#This Row],[price]]*$L$2, 1))</f>
        <v>560000</v>
      </c>
    </row>
    <row r="11752" spans="1:9" x14ac:dyDescent="0.25">
      <c r="A11752" s="2">
        <v>41955</v>
      </c>
      <c r="B11752" s="1">
        <f t="shared" si="366"/>
        <v>2014</v>
      </c>
      <c r="C11752" s="1">
        <f t="shared" si="367"/>
        <v>4</v>
      </c>
      <c r="D11752">
        <v>2611</v>
      </c>
      <c r="E11752" t="s">
        <v>37</v>
      </c>
      <c r="F11752" s="4">
        <v>560000</v>
      </c>
      <c r="G11752" t="s">
        <v>5</v>
      </c>
      <c r="H11752">
        <v>3</v>
      </c>
      <c r="I11752" s="4">
        <f>IF(E11752="Rhode Island", Table1[[#This Row],[price]]*$L$3, IF(E11752="Massachusetts", Table1[[#This Row],[price]]*$L$2, 1))</f>
        <v>560000</v>
      </c>
    </row>
    <row r="11753" spans="1:9" x14ac:dyDescent="0.25">
      <c r="A11753" s="2">
        <v>41955</v>
      </c>
      <c r="B11753" s="1">
        <f t="shared" si="366"/>
        <v>2014</v>
      </c>
      <c r="C11753" s="1">
        <f t="shared" si="367"/>
        <v>4</v>
      </c>
      <c r="D11753">
        <v>2913</v>
      </c>
      <c r="E11753" t="s">
        <v>36</v>
      </c>
      <c r="F11753" s="4">
        <v>620000</v>
      </c>
      <c r="G11753" t="s">
        <v>5</v>
      </c>
      <c r="H11753">
        <v>4</v>
      </c>
      <c r="I11753" s="4">
        <f>IF(E11753="Rhode Island", Table1[[#This Row],[price]]*$L$3, IF(E11753="Massachusetts", Table1[[#This Row],[price]]*$L$2, 1))</f>
        <v>620000</v>
      </c>
    </row>
    <row r="11754" spans="1:9" x14ac:dyDescent="0.25">
      <c r="A11754" s="2">
        <v>41955</v>
      </c>
      <c r="B11754" s="1">
        <f t="shared" si="366"/>
        <v>2014</v>
      </c>
      <c r="C11754" s="1">
        <f t="shared" si="367"/>
        <v>4</v>
      </c>
      <c r="D11754">
        <v>2614</v>
      </c>
      <c r="E11754" t="s">
        <v>37</v>
      </c>
      <c r="F11754" s="4">
        <v>621500</v>
      </c>
      <c r="G11754" t="s">
        <v>5</v>
      </c>
      <c r="H11754">
        <v>3</v>
      </c>
      <c r="I11754" s="4">
        <f>IF(E11754="Rhode Island", Table1[[#This Row],[price]]*$L$3, IF(E11754="Massachusetts", Table1[[#This Row],[price]]*$L$2, 1))</f>
        <v>621500</v>
      </c>
    </row>
    <row r="11755" spans="1:9" x14ac:dyDescent="0.25">
      <c r="A11755" s="2">
        <v>41955</v>
      </c>
      <c r="B11755" s="1">
        <f t="shared" si="366"/>
        <v>2014</v>
      </c>
      <c r="C11755" s="1">
        <f t="shared" si="367"/>
        <v>4</v>
      </c>
      <c r="D11755">
        <v>2605</v>
      </c>
      <c r="E11755" t="s">
        <v>37</v>
      </c>
      <c r="F11755" s="4">
        <v>630000</v>
      </c>
      <c r="G11755" t="s">
        <v>5</v>
      </c>
      <c r="H11755">
        <v>3</v>
      </c>
      <c r="I11755" s="4">
        <f>IF(E11755="Rhode Island", Table1[[#This Row],[price]]*$L$3, IF(E11755="Massachusetts", Table1[[#This Row],[price]]*$L$2, 1))</f>
        <v>630000</v>
      </c>
    </row>
    <row r="11756" spans="1:9" x14ac:dyDescent="0.25">
      <c r="A11756" s="2">
        <v>41955</v>
      </c>
      <c r="B11756" s="1">
        <f t="shared" si="366"/>
        <v>2014</v>
      </c>
      <c r="C11756" s="1">
        <f t="shared" si="367"/>
        <v>4</v>
      </c>
      <c r="D11756">
        <v>2905</v>
      </c>
      <c r="E11756" t="s">
        <v>36</v>
      </c>
      <c r="F11756" s="4">
        <v>640000</v>
      </c>
      <c r="G11756" t="s">
        <v>5</v>
      </c>
      <c r="H11756">
        <v>4</v>
      </c>
      <c r="I11756" s="4">
        <f>IF(E11756="Rhode Island", Table1[[#This Row],[price]]*$L$3, IF(E11756="Massachusetts", Table1[[#This Row],[price]]*$L$2, 1))</f>
        <v>640000</v>
      </c>
    </row>
    <row r="11757" spans="1:9" x14ac:dyDescent="0.25">
      <c r="A11757" s="2">
        <v>41955</v>
      </c>
      <c r="B11757" s="1">
        <f t="shared" si="366"/>
        <v>2014</v>
      </c>
      <c r="C11757" s="1">
        <f t="shared" si="367"/>
        <v>4</v>
      </c>
      <c r="D11757">
        <v>2913</v>
      </c>
      <c r="E11757" t="s">
        <v>36</v>
      </c>
      <c r="F11757" s="4">
        <v>645000</v>
      </c>
      <c r="G11757" t="s">
        <v>5</v>
      </c>
      <c r="H11757">
        <v>4</v>
      </c>
      <c r="I11757" s="4">
        <f>IF(E11757="Rhode Island", Table1[[#This Row],[price]]*$L$3, IF(E11757="Massachusetts", Table1[[#This Row],[price]]*$L$2, 1))</f>
        <v>645000</v>
      </c>
    </row>
    <row r="11758" spans="1:9" x14ac:dyDescent="0.25">
      <c r="A11758" s="2">
        <v>41955</v>
      </c>
      <c r="B11758" s="1">
        <f t="shared" si="366"/>
        <v>2014</v>
      </c>
      <c r="C11758" s="1">
        <f t="shared" si="367"/>
        <v>4</v>
      </c>
      <c r="D11758">
        <v>2602</v>
      </c>
      <c r="E11758" t="s">
        <v>37</v>
      </c>
      <c r="F11758" s="4">
        <v>735000</v>
      </c>
      <c r="G11758" t="s">
        <v>5</v>
      </c>
      <c r="H11758">
        <v>3</v>
      </c>
      <c r="I11758" s="4">
        <f>IF(E11758="Rhode Island", Table1[[#This Row],[price]]*$L$3, IF(E11758="Massachusetts", Table1[[#This Row],[price]]*$L$2, 1))</f>
        <v>735000</v>
      </c>
    </row>
    <row r="11759" spans="1:9" x14ac:dyDescent="0.25">
      <c r="A11759" s="2">
        <v>41955</v>
      </c>
      <c r="B11759" s="1">
        <f t="shared" si="366"/>
        <v>2014</v>
      </c>
      <c r="C11759" s="1">
        <f t="shared" si="367"/>
        <v>4</v>
      </c>
      <c r="D11759">
        <v>2912</v>
      </c>
      <c r="E11759" t="s">
        <v>36</v>
      </c>
      <c r="F11759" s="4">
        <v>755000</v>
      </c>
      <c r="G11759" t="s">
        <v>5</v>
      </c>
      <c r="H11759">
        <v>4</v>
      </c>
      <c r="I11759" s="4">
        <f>IF(E11759="Rhode Island", Table1[[#This Row],[price]]*$L$3, IF(E11759="Massachusetts", Table1[[#This Row],[price]]*$L$2, 1))</f>
        <v>755000</v>
      </c>
    </row>
    <row r="11760" spans="1:9" x14ac:dyDescent="0.25">
      <c r="A11760" s="2">
        <v>41955</v>
      </c>
      <c r="B11760" s="1">
        <f t="shared" si="366"/>
        <v>2014</v>
      </c>
      <c r="C11760" s="1">
        <f t="shared" si="367"/>
        <v>4</v>
      </c>
      <c r="D11760">
        <v>2602</v>
      </c>
      <c r="E11760" t="s">
        <v>37</v>
      </c>
      <c r="F11760" s="4">
        <v>325000</v>
      </c>
      <c r="G11760" t="s">
        <v>6</v>
      </c>
      <c r="H11760">
        <v>1</v>
      </c>
      <c r="I11760" s="4">
        <f>IF(E11760="Rhode Island", Table1[[#This Row],[price]]*$L$3, IF(E11760="Massachusetts", Table1[[#This Row],[price]]*$L$2, 1))</f>
        <v>325000</v>
      </c>
    </row>
    <row r="11761" spans="1:9" x14ac:dyDescent="0.25">
      <c r="A11761" s="2">
        <v>41955</v>
      </c>
      <c r="B11761" s="1">
        <f t="shared" si="366"/>
        <v>2014</v>
      </c>
      <c r="C11761" s="1">
        <f t="shared" si="367"/>
        <v>4</v>
      </c>
      <c r="D11761">
        <v>2612</v>
      </c>
      <c r="E11761" t="s">
        <v>37</v>
      </c>
      <c r="F11761" s="4">
        <v>800000</v>
      </c>
      <c r="G11761" t="s">
        <v>6</v>
      </c>
      <c r="H11761">
        <v>3</v>
      </c>
      <c r="I11761" s="4">
        <f>IF(E11761="Rhode Island", Table1[[#This Row],[price]]*$L$3, IF(E11761="Massachusetts", Table1[[#This Row],[price]]*$L$2, 1))</f>
        <v>800000</v>
      </c>
    </row>
    <row r="11762" spans="1:9" x14ac:dyDescent="0.25">
      <c r="A11762" s="2">
        <v>41956</v>
      </c>
      <c r="B11762" s="1">
        <f t="shared" si="366"/>
        <v>2014</v>
      </c>
      <c r="C11762" s="1">
        <f t="shared" si="367"/>
        <v>4</v>
      </c>
      <c r="D11762">
        <v>2615</v>
      </c>
      <c r="E11762" t="s">
        <v>37</v>
      </c>
      <c r="F11762" s="4">
        <v>336000</v>
      </c>
      <c r="G11762" t="s">
        <v>5</v>
      </c>
      <c r="H11762">
        <v>3</v>
      </c>
      <c r="I11762" s="4">
        <f>IF(E11762="Rhode Island", Table1[[#This Row],[price]]*$L$3, IF(E11762="Massachusetts", Table1[[#This Row],[price]]*$L$2, 1))</f>
        <v>336000</v>
      </c>
    </row>
    <row r="11763" spans="1:9" x14ac:dyDescent="0.25">
      <c r="A11763" s="2">
        <v>41956</v>
      </c>
      <c r="B11763" s="1">
        <f t="shared" si="366"/>
        <v>2014</v>
      </c>
      <c r="C11763" s="1">
        <f t="shared" si="367"/>
        <v>4</v>
      </c>
      <c r="D11763">
        <v>2615</v>
      </c>
      <c r="E11763" t="s">
        <v>37</v>
      </c>
      <c r="F11763" s="4">
        <v>343000</v>
      </c>
      <c r="G11763" t="s">
        <v>5</v>
      </c>
      <c r="H11763">
        <v>3</v>
      </c>
      <c r="I11763" s="4">
        <f>IF(E11763="Rhode Island", Table1[[#This Row],[price]]*$L$3, IF(E11763="Massachusetts", Table1[[#This Row],[price]]*$L$2, 1))</f>
        <v>343000</v>
      </c>
    </row>
    <row r="11764" spans="1:9" x14ac:dyDescent="0.25">
      <c r="A11764" s="2">
        <v>41956</v>
      </c>
      <c r="B11764" s="1">
        <f t="shared" si="366"/>
        <v>2014</v>
      </c>
      <c r="C11764" s="1">
        <f t="shared" si="367"/>
        <v>4</v>
      </c>
      <c r="D11764">
        <v>2615</v>
      </c>
      <c r="E11764" t="s">
        <v>37</v>
      </c>
      <c r="F11764" s="4">
        <v>390000</v>
      </c>
      <c r="G11764" t="s">
        <v>5</v>
      </c>
      <c r="H11764">
        <v>3</v>
      </c>
      <c r="I11764" s="4">
        <f>IF(E11764="Rhode Island", Table1[[#This Row],[price]]*$L$3, IF(E11764="Massachusetts", Table1[[#This Row],[price]]*$L$2, 1))</f>
        <v>390000</v>
      </c>
    </row>
    <row r="11765" spans="1:9" x14ac:dyDescent="0.25">
      <c r="A11765" s="2">
        <v>41956</v>
      </c>
      <c r="B11765" s="1">
        <f t="shared" si="366"/>
        <v>2014</v>
      </c>
      <c r="C11765" s="1">
        <f t="shared" si="367"/>
        <v>4</v>
      </c>
      <c r="D11765">
        <v>2615</v>
      </c>
      <c r="E11765" t="s">
        <v>37</v>
      </c>
      <c r="F11765" s="4">
        <v>446000</v>
      </c>
      <c r="G11765" t="s">
        <v>5</v>
      </c>
      <c r="H11765">
        <v>3</v>
      </c>
      <c r="I11765" s="4">
        <f>IF(E11765="Rhode Island", Table1[[#This Row],[price]]*$L$3, IF(E11765="Massachusetts", Table1[[#This Row],[price]]*$L$2, 1))</f>
        <v>446000</v>
      </c>
    </row>
    <row r="11766" spans="1:9" x14ac:dyDescent="0.25">
      <c r="A11766" s="2">
        <v>41956</v>
      </c>
      <c r="B11766" s="1">
        <f t="shared" si="366"/>
        <v>2014</v>
      </c>
      <c r="C11766" s="1">
        <f t="shared" si="367"/>
        <v>4</v>
      </c>
      <c r="D11766">
        <v>2614</v>
      </c>
      <c r="E11766" t="s">
        <v>37</v>
      </c>
      <c r="F11766" s="4">
        <v>465000</v>
      </c>
      <c r="G11766" t="s">
        <v>5</v>
      </c>
      <c r="H11766">
        <v>3</v>
      </c>
      <c r="I11766" s="4">
        <f>IF(E11766="Rhode Island", Table1[[#This Row],[price]]*$L$3, IF(E11766="Massachusetts", Table1[[#This Row],[price]]*$L$2, 1))</f>
        <v>465000</v>
      </c>
    </row>
    <row r="11767" spans="1:9" x14ac:dyDescent="0.25">
      <c r="A11767" s="2">
        <v>41956</v>
      </c>
      <c r="B11767" s="1">
        <f t="shared" si="366"/>
        <v>2014</v>
      </c>
      <c r="C11767" s="1">
        <f t="shared" si="367"/>
        <v>4</v>
      </c>
      <c r="D11767">
        <v>2913</v>
      </c>
      <c r="E11767" t="s">
        <v>36</v>
      </c>
      <c r="F11767" s="4">
        <v>559500</v>
      </c>
      <c r="G11767" t="s">
        <v>5</v>
      </c>
      <c r="H11767">
        <v>3</v>
      </c>
      <c r="I11767" s="4">
        <f>IF(E11767="Rhode Island", Table1[[#This Row],[price]]*$L$3, IF(E11767="Massachusetts", Table1[[#This Row],[price]]*$L$2, 1))</f>
        <v>559500</v>
      </c>
    </row>
    <row r="11768" spans="1:9" x14ac:dyDescent="0.25">
      <c r="A11768" s="2">
        <v>41956</v>
      </c>
      <c r="B11768" s="1">
        <f t="shared" si="366"/>
        <v>2014</v>
      </c>
      <c r="C11768" s="1">
        <f t="shared" si="367"/>
        <v>4</v>
      </c>
      <c r="D11768">
        <v>2914</v>
      </c>
      <c r="E11768" t="s">
        <v>36</v>
      </c>
      <c r="F11768" s="4">
        <v>580000</v>
      </c>
      <c r="G11768" t="s">
        <v>5</v>
      </c>
      <c r="H11768">
        <v>4</v>
      </c>
      <c r="I11768" s="4">
        <f>IF(E11768="Rhode Island", Table1[[#This Row],[price]]*$L$3, IF(E11768="Massachusetts", Table1[[#This Row],[price]]*$L$2, 1))</f>
        <v>580000</v>
      </c>
    </row>
    <row r="11769" spans="1:9" x14ac:dyDescent="0.25">
      <c r="A11769" s="2">
        <v>41956</v>
      </c>
      <c r="B11769" s="1">
        <f t="shared" si="366"/>
        <v>2014</v>
      </c>
      <c r="C11769" s="1">
        <f t="shared" si="367"/>
        <v>4</v>
      </c>
      <c r="D11769">
        <v>2602</v>
      </c>
      <c r="E11769" t="s">
        <v>37</v>
      </c>
      <c r="F11769" s="4">
        <v>653000</v>
      </c>
      <c r="G11769" t="s">
        <v>5</v>
      </c>
      <c r="H11769">
        <v>3</v>
      </c>
      <c r="I11769" s="4">
        <f>IF(E11769="Rhode Island", Table1[[#This Row],[price]]*$L$3, IF(E11769="Massachusetts", Table1[[#This Row],[price]]*$L$2, 1))</f>
        <v>653000</v>
      </c>
    </row>
    <row r="11770" spans="1:9" x14ac:dyDescent="0.25">
      <c r="A11770" s="2">
        <v>41956</v>
      </c>
      <c r="B11770" s="1">
        <f t="shared" si="366"/>
        <v>2014</v>
      </c>
      <c r="C11770" s="1">
        <f t="shared" si="367"/>
        <v>4</v>
      </c>
      <c r="D11770">
        <v>2611</v>
      </c>
      <c r="E11770" t="s">
        <v>37</v>
      </c>
      <c r="F11770" s="4">
        <v>840000</v>
      </c>
      <c r="G11770" t="s">
        <v>5</v>
      </c>
      <c r="H11770">
        <v>4</v>
      </c>
      <c r="I11770" s="4">
        <f>IF(E11770="Rhode Island", Table1[[#This Row],[price]]*$L$3, IF(E11770="Massachusetts", Table1[[#This Row],[price]]*$L$2, 1))</f>
        <v>840000</v>
      </c>
    </row>
    <row r="11771" spans="1:9" x14ac:dyDescent="0.25">
      <c r="A11771" s="2">
        <v>41956</v>
      </c>
      <c r="B11771" s="1">
        <f t="shared" si="366"/>
        <v>2014</v>
      </c>
      <c r="C11771" s="1">
        <f t="shared" si="367"/>
        <v>4</v>
      </c>
      <c r="D11771">
        <v>2605</v>
      </c>
      <c r="E11771" t="s">
        <v>37</v>
      </c>
      <c r="F11771" s="4">
        <v>1101000</v>
      </c>
      <c r="G11771" t="s">
        <v>5</v>
      </c>
      <c r="H11771">
        <v>4</v>
      </c>
      <c r="I11771" s="4">
        <f>IF(E11771="Rhode Island", Table1[[#This Row],[price]]*$L$3, IF(E11771="Massachusetts", Table1[[#This Row],[price]]*$L$2, 1))</f>
        <v>1101000</v>
      </c>
    </row>
    <row r="11772" spans="1:9" x14ac:dyDescent="0.25">
      <c r="A11772" s="2">
        <v>41956</v>
      </c>
      <c r="B11772" s="1">
        <f t="shared" si="366"/>
        <v>2014</v>
      </c>
      <c r="C11772" s="1">
        <f t="shared" si="367"/>
        <v>4</v>
      </c>
      <c r="D11772">
        <v>2611</v>
      </c>
      <c r="E11772" t="s">
        <v>37</v>
      </c>
      <c r="F11772" s="4">
        <v>1650000</v>
      </c>
      <c r="G11772" t="s">
        <v>5</v>
      </c>
      <c r="H11772">
        <v>5</v>
      </c>
      <c r="I11772" s="4">
        <f>IF(E11772="Rhode Island", Table1[[#This Row],[price]]*$L$3, IF(E11772="Massachusetts", Table1[[#This Row],[price]]*$L$2, 1))</f>
        <v>1650000</v>
      </c>
    </row>
    <row r="11773" spans="1:9" x14ac:dyDescent="0.25">
      <c r="A11773" s="2">
        <v>41956</v>
      </c>
      <c r="B11773" s="1">
        <f t="shared" si="366"/>
        <v>2014</v>
      </c>
      <c r="C11773" s="1">
        <f t="shared" si="367"/>
        <v>4</v>
      </c>
      <c r="D11773">
        <v>2617</v>
      </c>
      <c r="E11773" t="s">
        <v>37</v>
      </c>
      <c r="F11773" s="4">
        <v>270000</v>
      </c>
      <c r="G11773" t="s">
        <v>6</v>
      </c>
      <c r="H11773">
        <v>1</v>
      </c>
      <c r="I11773" s="4">
        <f>IF(E11773="Rhode Island", Table1[[#This Row],[price]]*$L$3, IF(E11773="Massachusetts", Table1[[#This Row],[price]]*$L$2, 1))</f>
        <v>270000</v>
      </c>
    </row>
    <row r="11774" spans="1:9" x14ac:dyDescent="0.25">
      <c r="A11774" s="2">
        <v>41957</v>
      </c>
      <c r="B11774" s="1">
        <f t="shared" si="366"/>
        <v>2014</v>
      </c>
      <c r="C11774" s="1">
        <f t="shared" si="367"/>
        <v>4</v>
      </c>
      <c r="D11774">
        <v>2903</v>
      </c>
      <c r="E11774" t="s">
        <v>36</v>
      </c>
      <c r="F11774" s="4">
        <v>460000</v>
      </c>
      <c r="G11774" t="s">
        <v>5</v>
      </c>
      <c r="H11774">
        <v>3</v>
      </c>
      <c r="I11774" s="4">
        <f>IF(E11774="Rhode Island", Table1[[#This Row],[price]]*$L$3, IF(E11774="Massachusetts", Table1[[#This Row],[price]]*$L$2, 1))</f>
        <v>460000</v>
      </c>
    </row>
    <row r="11775" spans="1:9" x14ac:dyDescent="0.25">
      <c r="A11775" s="2">
        <v>41957</v>
      </c>
      <c r="B11775" s="1">
        <f t="shared" si="366"/>
        <v>2014</v>
      </c>
      <c r="C11775" s="1">
        <f t="shared" si="367"/>
        <v>4</v>
      </c>
      <c r="D11775">
        <v>2615</v>
      </c>
      <c r="E11775" t="s">
        <v>37</v>
      </c>
      <c r="F11775" s="4">
        <v>475000</v>
      </c>
      <c r="G11775" t="s">
        <v>5</v>
      </c>
      <c r="H11775">
        <v>4</v>
      </c>
      <c r="I11775" s="4">
        <f>IF(E11775="Rhode Island", Table1[[#This Row],[price]]*$L$3, IF(E11775="Massachusetts", Table1[[#This Row],[price]]*$L$2, 1))</f>
        <v>475000</v>
      </c>
    </row>
    <row r="11776" spans="1:9" x14ac:dyDescent="0.25">
      <c r="A11776" s="2">
        <v>41957</v>
      </c>
      <c r="B11776" s="1">
        <f t="shared" si="366"/>
        <v>2014</v>
      </c>
      <c r="C11776" s="1">
        <f t="shared" si="367"/>
        <v>4</v>
      </c>
      <c r="D11776">
        <v>2611</v>
      </c>
      <c r="E11776" t="s">
        <v>37</v>
      </c>
      <c r="F11776" s="4">
        <v>495000</v>
      </c>
      <c r="G11776" t="s">
        <v>5</v>
      </c>
      <c r="H11776">
        <v>3</v>
      </c>
      <c r="I11776" s="4">
        <f>IF(E11776="Rhode Island", Table1[[#This Row],[price]]*$L$3, IF(E11776="Massachusetts", Table1[[#This Row],[price]]*$L$2, 1))</f>
        <v>495000</v>
      </c>
    </row>
    <row r="11777" spans="1:9" x14ac:dyDescent="0.25">
      <c r="A11777" s="2">
        <v>41957</v>
      </c>
      <c r="B11777" s="1">
        <f t="shared" si="366"/>
        <v>2014</v>
      </c>
      <c r="C11777" s="1">
        <f t="shared" si="367"/>
        <v>4</v>
      </c>
      <c r="D11777">
        <v>2906</v>
      </c>
      <c r="E11777" t="s">
        <v>36</v>
      </c>
      <c r="F11777" s="4">
        <v>495000</v>
      </c>
      <c r="G11777" t="s">
        <v>5</v>
      </c>
      <c r="H11777">
        <v>4</v>
      </c>
      <c r="I11777" s="4">
        <f>IF(E11777="Rhode Island", Table1[[#This Row],[price]]*$L$3, IF(E11777="Massachusetts", Table1[[#This Row],[price]]*$L$2, 1))</f>
        <v>495000</v>
      </c>
    </row>
    <row r="11778" spans="1:9" x14ac:dyDescent="0.25">
      <c r="A11778" s="2">
        <v>41957</v>
      </c>
      <c r="B11778" s="1">
        <f t="shared" ref="B11778:B11841" si="368">YEAR(A11778)</f>
        <v>2014</v>
      </c>
      <c r="C11778" s="1">
        <f t="shared" ref="C11778:C11841" si="369">ROUNDUP(MONTH(A11778)/3,0)</f>
        <v>4</v>
      </c>
      <c r="D11778">
        <v>2906</v>
      </c>
      <c r="E11778" t="s">
        <v>36</v>
      </c>
      <c r="F11778" s="4">
        <v>538000</v>
      </c>
      <c r="G11778" t="s">
        <v>5</v>
      </c>
      <c r="H11778">
        <v>4</v>
      </c>
      <c r="I11778" s="4">
        <f>IF(E11778="Rhode Island", Table1[[#This Row],[price]]*$L$3, IF(E11778="Massachusetts", Table1[[#This Row],[price]]*$L$2, 1))</f>
        <v>538000</v>
      </c>
    </row>
    <row r="11779" spans="1:9" x14ac:dyDescent="0.25">
      <c r="A11779" s="2">
        <v>41957</v>
      </c>
      <c r="B11779" s="1">
        <f t="shared" si="368"/>
        <v>2014</v>
      </c>
      <c r="C11779" s="1">
        <f t="shared" si="369"/>
        <v>4</v>
      </c>
      <c r="D11779">
        <v>2903</v>
      </c>
      <c r="E11779" t="s">
        <v>36</v>
      </c>
      <c r="F11779" s="4">
        <v>560000</v>
      </c>
      <c r="G11779" t="s">
        <v>5</v>
      </c>
      <c r="H11779">
        <v>4</v>
      </c>
      <c r="I11779" s="4">
        <f>IF(E11779="Rhode Island", Table1[[#This Row],[price]]*$L$3, IF(E11779="Massachusetts", Table1[[#This Row],[price]]*$L$2, 1))</f>
        <v>560000</v>
      </c>
    </row>
    <row r="11780" spans="1:9" x14ac:dyDescent="0.25">
      <c r="A11780" s="2">
        <v>41957</v>
      </c>
      <c r="B11780" s="1">
        <f t="shared" si="368"/>
        <v>2014</v>
      </c>
      <c r="C11780" s="1">
        <f t="shared" si="369"/>
        <v>4</v>
      </c>
      <c r="D11780">
        <v>2604</v>
      </c>
      <c r="E11780" t="s">
        <v>37</v>
      </c>
      <c r="F11780" s="4">
        <v>615000</v>
      </c>
      <c r="G11780" t="s">
        <v>5</v>
      </c>
      <c r="H11780">
        <v>3</v>
      </c>
      <c r="I11780" s="4">
        <f>IF(E11780="Rhode Island", Table1[[#This Row],[price]]*$L$3, IF(E11780="Massachusetts", Table1[[#This Row],[price]]*$L$2, 1))</f>
        <v>615000</v>
      </c>
    </row>
    <row r="11781" spans="1:9" x14ac:dyDescent="0.25">
      <c r="A11781" s="2">
        <v>41957</v>
      </c>
      <c r="B11781" s="1">
        <f t="shared" si="368"/>
        <v>2014</v>
      </c>
      <c r="C11781" s="1">
        <f t="shared" si="369"/>
        <v>4</v>
      </c>
      <c r="D11781">
        <v>2914</v>
      </c>
      <c r="E11781" t="s">
        <v>36</v>
      </c>
      <c r="F11781" s="4">
        <v>640000</v>
      </c>
      <c r="G11781" t="s">
        <v>5</v>
      </c>
      <c r="H11781">
        <v>4</v>
      </c>
      <c r="I11781" s="4">
        <f>IF(E11781="Rhode Island", Table1[[#This Row],[price]]*$L$3, IF(E11781="Massachusetts", Table1[[#This Row],[price]]*$L$2, 1))</f>
        <v>640000</v>
      </c>
    </row>
    <row r="11782" spans="1:9" x14ac:dyDescent="0.25">
      <c r="A11782" s="2">
        <v>41957</v>
      </c>
      <c r="B11782" s="1">
        <f t="shared" si="368"/>
        <v>2014</v>
      </c>
      <c r="C11782" s="1">
        <f t="shared" si="369"/>
        <v>4</v>
      </c>
      <c r="D11782">
        <v>2913</v>
      </c>
      <c r="E11782" t="s">
        <v>36</v>
      </c>
      <c r="F11782" s="4">
        <v>660000</v>
      </c>
      <c r="G11782" t="s">
        <v>5</v>
      </c>
      <c r="H11782">
        <v>5</v>
      </c>
      <c r="I11782" s="4">
        <f>IF(E11782="Rhode Island", Table1[[#This Row],[price]]*$L$3, IF(E11782="Massachusetts", Table1[[#This Row],[price]]*$L$2, 1))</f>
        <v>660000</v>
      </c>
    </row>
    <row r="11783" spans="1:9" x14ac:dyDescent="0.25">
      <c r="A11783" s="2">
        <v>41957</v>
      </c>
      <c r="B11783" s="1">
        <f t="shared" si="368"/>
        <v>2014</v>
      </c>
      <c r="C11783" s="1">
        <f t="shared" si="369"/>
        <v>4</v>
      </c>
      <c r="D11783">
        <v>2611</v>
      </c>
      <c r="E11783" t="s">
        <v>37</v>
      </c>
      <c r="F11783" s="4">
        <v>705000</v>
      </c>
      <c r="G11783" t="s">
        <v>5</v>
      </c>
      <c r="H11783">
        <v>4</v>
      </c>
      <c r="I11783" s="4">
        <f>IF(E11783="Rhode Island", Table1[[#This Row],[price]]*$L$3, IF(E11783="Massachusetts", Table1[[#This Row],[price]]*$L$2, 1))</f>
        <v>705000</v>
      </c>
    </row>
    <row r="11784" spans="1:9" x14ac:dyDescent="0.25">
      <c r="A11784" s="2">
        <v>41957</v>
      </c>
      <c r="B11784" s="1">
        <f t="shared" si="368"/>
        <v>2014</v>
      </c>
      <c r="C11784" s="1">
        <f t="shared" si="369"/>
        <v>4</v>
      </c>
      <c r="D11784">
        <v>2904</v>
      </c>
      <c r="E11784" t="s">
        <v>36</v>
      </c>
      <c r="F11784" s="4">
        <v>770000</v>
      </c>
      <c r="G11784" t="s">
        <v>5</v>
      </c>
      <c r="H11784">
        <v>4</v>
      </c>
      <c r="I11784" s="4">
        <f>IF(E11784="Rhode Island", Table1[[#This Row],[price]]*$L$3, IF(E11784="Massachusetts", Table1[[#This Row],[price]]*$L$2, 1))</f>
        <v>770000</v>
      </c>
    </row>
    <row r="11785" spans="1:9" x14ac:dyDescent="0.25">
      <c r="A11785" s="2">
        <v>41957</v>
      </c>
      <c r="B11785" s="1">
        <f t="shared" si="368"/>
        <v>2014</v>
      </c>
      <c r="C11785" s="1">
        <f t="shared" si="369"/>
        <v>4</v>
      </c>
      <c r="D11785">
        <v>2602</v>
      </c>
      <c r="E11785" t="s">
        <v>37</v>
      </c>
      <c r="F11785" s="4">
        <v>770000</v>
      </c>
      <c r="G11785" t="s">
        <v>5</v>
      </c>
      <c r="H11785">
        <v>4</v>
      </c>
      <c r="I11785" s="4">
        <f>IF(E11785="Rhode Island", Table1[[#This Row],[price]]*$L$3, IF(E11785="Massachusetts", Table1[[#This Row],[price]]*$L$2, 1))</f>
        <v>770000</v>
      </c>
    </row>
    <row r="11786" spans="1:9" x14ac:dyDescent="0.25">
      <c r="A11786" s="2">
        <v>41957</v>
      </c>
      <c r="B11786" s="1">
        <f t="shared" si="368"/>
        <v>2014</v>
      </c>
      <c r="C11786" s="1">
        <f t="shared" si="369"/>
        <v>4</v>
      </c>
      <c r="D11786">
        <v>2605</v>
      </c>
      <c r="E11786" t="s">
        <v>37</v>
      </c>
      <c r="F11786" s="4">
        <v>940000</v>
      </c>
      <c r="G11786" t="s">
        <v>5</v>
      </c>
      <c r="H11786">
        <v>4</v>
      </c>
      <c r="I11786" s="4">
        <f>IF(E11786="Rhode Island", Table1[[#This Row],[price]]*$L$3, IF(E11786="Massachusetts", Table1[[#This Row],[price]]*$L$2, 1))</f>
        <v>940000</v>
      </c>
    </row>
    <row r="11787" spans="1:9" x14ac:dyDescent="0.25">
      <c r="A11787" s="2">
        <v>41957</v>
      </c>
      <c r="B11787" s="1">
        <f t="shared" si="368"/>
        <v>2014</v>
      </c>
      <c r="C11787" s="1">
        <f t="shared" si="369"/>
        <v>4</v>
      </c>
      <c r="D11787">
        <v>2617</v>
      </c>
      <c r="E11787" t="s">
        <v>37</v>
      </c>
      <c r="F11787" s="4">
        <v>407000</v>
      </c>
      <c r="G11787" t="s">
        <v>6</v>
      </c>
      <c r="H11787">
        <v>3</v>
      </c>
      <c r="I11787" s="4">
        <f>IF(E11787="Rhode Island", Table1[[#This Row],[price]]*$L$3, IF(E11787="Massachusetts", Table1[[#This Row],[price]]*$L$2, 1))</f>
        <v>407000</v>
      </c>
    </row>
    <row r="11788" spans="1:9" x14ac:dyDescent="0.25">
      <c r="A11788" s="2">
        <v>41958</v>
      </c>
      <c r="B11788" s="1">
        <f t="shared" si="368"/>
        <v>2014</v>
      </c>
      <c r="C11788" s="1">
        <f t="shared" si="369"/>
        <v>4</v>
      </c>
      <c r="D11788">
        <v>2617</v>
      </c>
      <c r="E11788" t="s">
        <v>37</v>
      </c>
      <c r="F11788" s="4">
        <v>420000</v>
      </c>
      <c r="G11788" t="s">
        <v>5</v>
      </c>
      <c r="H11788">
        <v>3</v>
      </c>
      <c r="I11788" s="4">
        <f>IF(E11788="Rhode Island", Table1[[#This Row],[price]]*$L$3, IF(E11788="Massachusetts", Table1[[#This Row],[price]]*$L$2, 1))</f>
        <v>420000</v>
      </c>
    </row>
    <row r="11789" spans="1:9" x14ac:dyDescent="0.25">
      <c r="A11789" s="2">
        <v>41958</v>
      </c>
      <c r="B11789" s="1">
        <f t="shared" si="368"/>
        <v>2014</v>
      </c>
      <c r="C11789" s="1">
        <f t="shared" si="369"/>
        <v>4</v>
      </c>
      <c r="D11789">
        <v>2611</v>
      </c>
      <c r="E11789" t="s">
        <v>37</v>
      </c>
      <c r="F11789" s="4">
        <v>500000</v>
      </c>
      <c r="G11789" t="s">
        <v>5</v>
      </c>
      <c r="H11789">
        <v>3</v>
      </c>
      <c r="I11789" s="4">
        <f>IF(E11789="Rhode Island", Table1[[#This Row],[price]]*$L$3, IF(E11789="Massachusetts", Table1[[#This Row],[price]]*$L$2, 1))</f>
        <v>500000</v>
      </c>
    </row>
    <row r="11790" spans="1:9" x14ac:dyDescent="0.25">
      <c r="A11790" s="2">
        <v>41958</v>
      </c>
      <c r="B11790" s="1">
        <f t="shared" si="368"/>
        <v>2014</v>
      </c>
      <c r="C11790" s="1">
        <f t="shared" si="369"/>
        <v>4</v>
      </c>
      <c r="D11790">
        <v>2617</v>
      </c>
      <c r="E11790" t="s">
        <v>37</v>
      </c>
      <c r="F11790" s="4">
        <v>505000</v>
      </c>
      <c r="G11790" t="s">
        <v>5</v>
      </c>
      <c r="H11790">
        <v>3</v>
      </c>
      <c r="I11790" s="4">
        <f>IF(E11790="Rhode Island", Table1[[#This Row],[price]]*$L$3, IF(E11790="Massachusetts", Table1[[#This Row],[price]]*$L$2, 1))</f>
        <v>505000</v>
      </c>
    </row>
    <row r="11791" spans="1:9" x14ac:dyDescent="0.25">
      <c r="A11791" s="2">
        <v>41958</v>
      </c>
      <c r="B11791" s="1">
        <f t="shared" si="368"/>
        <v>2014</v>
      </c>
      <c r="C11791" s="1">
        <f t="shared" si="369"/>
        <v>4</v>
      </c>
      <c r="D11791">
        <v>2905</v>
      </c>
      <c r="E11791" t="s">
        <v>36</v>
      </c>
      <c r="F11791" s="4">
        <v>514000</v>
      </c>
      <c r="G11791" t="s">
        <v>5</v>
      </c>
      <c r="H11791">
        <v>4</v>
      </c>
      <c r="I11791" s="4">
        <f>IF(E11791="Rhode Island", Table1[[#This Row],[price]]*$L$3, IF(E11791="Massachusetts", Table1[[#This Row],[price]]*$L$2, 1))</f>
        <v>514000</v>
      </c>
    </row>
    <row r="11792" spans="1:9" x14ac:dyDescent="0.25">
      <c r="A11792" s="2">
        <v>41958</v>
      </c>
      <c r="B11792" s="1">
        <f t="shared" si="368"/>
        <v>2014</v>
      </c>
      <c r="C11792" s="1">
        <f t="shared" si="369"/>
        <v>4</v>
      </c>
      <c r="D11792">
        <v>2905</v>
      </c>
      <c r="E11792" t="s">
        <v>36</v>
      </c>
      <c r="F11792" s="4">
        <v>550000</v>
      </c>
      <c r="G11792" t="s">
        <v>5</v>
      </c>
      <c r="H11792">
        <v>4</v>
      </c>
      <c r="I11792" s="4">
        <f>IF(E11792="Rhode Island", Table1[[#This Row],[price]]*$L$3, IF(E11792="Massachusetts", Table1[[#This Row],[price]]*$L$2, 1))</f>
        <v>550000</v>
      </c>
    </row>
    <row r="11793" spans="1:9" x14ac:dyDescent="0.25">
      <c r="A11793" s="2">
        <v>41958</v>
      </c>
      <c r="B11793" s="1">
        <f t="shared" si="368"/>
        <v>2014</v>
      </c>
      <c r="C11793" s="1">
        <f t="shared" si="369"/>
        <v>4</v>
      </c>
      <c r="D11793">
        <v>2902</v>
      </c>
      <c r="E11793" t="s">
        <v>36</v>
      </c>
      <c r="F11793" s="4">
        <v>550000</v>
      </c>
      <c r="G11793" t="s">
        <v>5</v>
      </c>
      <c r="H11793">
        <v>4</v>
      </c>
      <c r="I11793" s="4">
        <f>IF(E11793="Rhode Island", Table1[[#This Row],[price]]*$L$3, IF(E11793="Massachusetts", Table1[[#This Row],[price]]*$L$2, 1))</f>
        <v>550000</v>
      </c>
    </row>
    <row r="11794" spans="1:9" x14ac:dyDescent="0.25">
      <c r="A11794" s="2">
        <v>41958</v>
      </c>
      <c r="B11794" s="1">
        <f t="shared" si="368"/>
        <v>2014</v>
      </c>
      <c r="C11794" s="1">
        <f t="shared" si="369"/>
        <v>4</v>
      </c>
      <c r="D11794">
        <v>2611</v>
      </c>
      <c r="E11794" t="s">
        <v>37</v>
      </c>
      <c r="F11794" s="4">
        <v>595000</v>
      </c>
      <c r="G11794" t="s">
        <v>5</v>
      </c>
      <c r="H11794">
        <v>4</v>
      </c>
      <c r="I11794" s="4">
        <f>IF(E11794="Rhode Island", Table1[[#This Row],[price]]*$L$3, IF(E11794="Massachusetts", Table1[[#This Row],[price]]*$L$2, 1))</f>
        <v>595000</v>
      </c>
    </row>
    <row r="11795" spans="1:9" x14ac:dyDescent="0.25">
      <c r="A11795" s="2">
        <v>41958</v>
      </c>
      <c r="B11795" s="1">
        <f t="shared" si="368"/>
        <v>2014</v>
      </c>
      <c r="C11795" s="1">
        <f t="shared" si="369"/>
        <v>4</v>
      </c>
      <c r="D11795">
        <v>2612</v>
      </c>
      <c r="E11795" t="s">
        <v>37</v>
      </c>
      <c r="F11795" s="4">
        <v>610000</v>
      </c>
      <c r="G11795" t="s">
        <v>5</v>
      </c>
      <c r="H11795">
        <v>3</v>
      </c>
      <c r="I11795" s="4">
        <f>IF(E11795="Rhode Island", Table1[[#This Row],[price]]*$L$3, IF(E11795="Massachusetts", Table1[[#This Row],[price]]*$L$2, 1))</f>
        <v>610000</v>
      </c>
    </row>
    <row r="11796" spans="1:9" x14ac:dyDescent="0.25">
      <c r="A11796" s="2">
        <v>41958</v>
      </c>
      <c r="B11796" s="1">
        <f t="shared" si="368"/>
        <v>2014</v>
      </c>
      <c r="C11796" s="1">
        <f t="shared" si="369"/>
        <v>4</v>
      </c>
      <c r="D11796">
        <v>2605</v>
      </c>
      <c r="E11796" t="s">
        <v>37</v>
      </c>
      <c r="F11796" s="4">
        <v>703000</v>
      </c>
      <c r="G11796" t="s">
        <v>5</v>
      </c>
      <c r="H11796">
        <v>4</v>
      </c>
      <c r="I11796" s="4">
        <f>IF(E11796="Rhode Island", Table1[[#This Row],[price]]*$L$3, IF(E11796="Massachusetts", Table1[[#This Row],[price]]*$L$2, 1))</f>
        <v>703000</v>
      </c>
    </row>
    <row r="11797" spans="1:9" x14ac:dyDescent="0.25">
      <c r="A11797" s="2">
        <v>41958</v>
      </c>
      <c r="B11797" s="1">
        <f t="shared" si="368"/>
        <v>2014</v>
      </c>
      <c r="C11797" s="1">
        <f t="shared" si="369"/>
        <v>4</v>
      </c>
      <c r="D11797">
        <v>2600</v>
      </c>
      <c r="E11797" t="s">
        <v>37</v>
      </c>
      <c r="F11797" s="4">
        <v>723500</v>
      </c>
      <c r="G11797" t="s">
        <v>5</v>
      </c>
      <c r="H11797">
        <v>4</v>
      </c>
      <c r="I11797" s="4">
        <f>IF(E11797="Rhode Island", Table1[[#This Row],[price]]*$L$3, IF(E11797="Massachusetts", Table1[[#This Row],[price]]*$L$2, 1))</f>
        <v>723500</v>
      </c>
    </row>
    <row r="11798" spans="1:9" x14ac:dyDescent="0.25">
      <c r="A11798" s="2">
        <v>41958</v>
      </c>
      <c r="B11798" s="1">
        <f t="shared" si="368"/>
        <v>2014</v>
      </c>
      <c r="C11798" s="1">
        <f t="shared" si="369"/>
        <v>4</v>
      </c>
      <c r="D11798">
        <v>2600</v>
      </c>
      <c r="E11798" t="s">
        <v>37</v>
      </c>
      <c r="F11798" s="4">
        <v>725000</v>
      </c>
      <c r="G11798" t="s">
        <v>5</v>
      </c>
      <c r="H11798">
        <v>3</v>
      </c>
      <c r="I11798" s="4">
        <f>IF(E11798="Rhode Island", Table1[[#This Row],[price]]*$L$3, IF(E11798="Massachusetts", Table1[[#This Row],[price]]*$L$2, 1))</f>
        <v>725000</v>
      </c>
    </row>
    <row r="11799" spans="1:9" x14ac:dyDescent="0.25">
      <c r="A11799" s="2">
        <v>41958</v>
      </c>
      <c r="B11799" s="1">
        <f t="shared" si="368"/>
        <v>2014</v>
      </c>
      <c r="C11799" s="1">
        <f t="shared" si="369"/>
        <v>4</v>
      </c>
      <c r="D11799">
        <v>2611</v>
      </c>
      <c r="E11799" t="s">
        <v>37</v>
      </c>
      <c r="F11799" s="4">
        <v>730000</v>
      </c>
      <c r="G11799" t="s">
        <v>5</v>
      </c>
      <c r="H11799">
        <v>4</v>
      </c>
      <c r="I11799" s="4">
        <f>IF(E11799="Rhode Island", Table1[[#This Row],[price]]*$L$3, IF(E11799="Massachusetts", Table1[[#This Row],[price]]*$L$2, 1))</f>
        <v>730000</v>
      </c>
    </row>
    <row r="11800" spans="1:9" x14ac:dyDescent="0.25">
      <c r="A11800" s="2">
        <v>41958</v>
      </c>
      <c r="B11800" s="1">
        <f t="shared" si="368"/>
        <v>2014</v>
      </c>
      <c r="C11800" s="1">
        <f t="shared" si="369"/>
        <v>4</v>
      </c>
      <c r="D11800">
        <v>2617</v>
      </c>
      <c r="E11800" t="s">
        <v>37</v>
      </c>
      <c r="F11800" s="4">
        <v>781000</v>
      </c>
      <c r="G11800" t="s">
        <v>5</v>
      </c>
      <c r="H11800">
        <v>5</v>
      </c>
      <c r="I11800" s="4">
        <f>IF(E11800="Rhode Island", Table1[[#This Row],[price]]*$L$3, IF(E11800="Massachusetts", Table1[[#This Row],[price]]*$L$2, 1))</f>
        <v>781000</v>
      </c>
    </row>
    <row r="11801" spans="1:9" x14ac:dyDescent="0.25">
      <c r="A11801" s="2">
        <v>41958</v>
      </c>
      <c r="B11801" s="1">
        <f t="shared" si="368"/>
        <v>2014</v>
      </c>
      <c r="C11801" s="1">
        <f t="shared" si="369"/>
        <v>4</v>
      </c>
      <c r="D11801">
        <v>2903</v>
      </c>
      <c r="E11801" t="s">
        <v>36</v>
      </c>
      <c r="F11801" s="4">
        <v>832000</v>
      </c>
      <c r="G11801" t="s">
        <v>5</v>
      </c>
      <c r="H11801">
        <v>5</v>
      </c>
      <c r="I11801" s="4">
        <f>IF(E11801="Rhode Island", Table1[[#This Row],[price]]*$L$3, IF(E11801="Massachusetts", Table1[[#This Row],[price]]*$L$2, 1))</f>
        <v>832000</v>
      </c>
    </row>
    <row r="11802" spans="1:9" x14ac:dyDescent="0.25">
      <c r="A11802" s="2">
        <v>41958</v>
      </c>
      <c r="B11802" s="1">
        <f t="shared" si="368"/>
        <v>2014</v>
      </c>
      <c r="C11802" s="1">
        <f t="shared" si="369"/>
        <v>4</v>
      </c>
      <c r="D11802">
        <v>2605</v>
      </c>
      <c r="E11802" t="s">
        <v>37</v>
      </c>
      <c r="F11802" s="4">
        <v>930000</v>
      </c>
      <c r="G11802" t="s">
        <v>5</v>
      </c>
      <c r="H11802">
        <v>4</v>
      </c>
      <c r="I11802" s="4">
        <f>IF(E11802="Rhode Island", Table1[[#This Row],[price]]*$L$3, IF(E11802="Massachusetts", Table1[[#This Row],[price]]*$L$2, 1))</f>
        <v>930000</v>
      </c>
    </row>
    <row r="11803" spans="1:9" x14ac:dyDescent="0.25">
      <c r="A11803" s="2">
        <v>41958</v>
      </c>
      <c r="B11803" s="1">
        <f t="shared" si="368"/>
        <v>2014</v>
      </c>
      <c r="C11803" s="1">
        <f t="shared" si="369"/>
        <v>4</v>
      </c>
      <c r="D11803">
        <v>2600</v>
      </c>
      <c r="E11803" t="s">
        <v>37</v>
      </c>
      <c r="F11803" s="4">
        <v>930000</v>
      </c>
      <c r="G11803" t="s">
        <v>5</v>
      </c>
      <c r="H11803">
        <v>4</v>
      </c>
      <c r="I11803" s="4">
        <f>IF(E11803="Rhode Island", Table1[[#This Row],[price]]*$L$3, IF(E11803="Massachusetts", Table1[[#This Row],[price]]*$L$2, 1))</f>
        <v>930000</v>
      </c>
    </row>
    <row r="11804" spans="1:9" x14ac:dyDescent="0.25">
      <c r="A11804" s="2">
        <v>41958</v>
      </c>
      <c r="B11804" s="1">
        <f t="shared" si="368"/>
        <v>2014</v>
      </c>
      <c r="C11804" s="1">
        <f t="shared" si="369"/>
        <v>4</v>
      </c>
      <c r="D11804">
        <v>2600</v>
      </c>
      <c r="E11804" t="s">
        <v>37</v>
      </c>
      <c r="F11804" s="4">
        <v>1100000</v>
      </c>
      <c r="G11804" t="s">
        <v>5</v>
      </c>
      <c r="H11804">
        <v>4</v>
      </c>
      <c r="I11804" s="4">
        <f>IF(E11804="Rhode Island", Table1[[#This Row],[price]]*$L$3, IF(E11804="Massachusetts", Table1[[#This Row],[price]]*$L$2, 1))</f>
        <v>1100000</v>
      </c>
    </row>
    <row r="11805" spans="1:9" x14ac:dyDescent="0.25">
      <c r="A11805" s="2">
        <v>41958</v>
      </c>
      <c r="B11805" s="1">
        <f t="shared" si="368"/>
        <v>2014</v>
      </c>
      <c r="C11805" s="1">
        <f t="shared" si="369"/>
        <v>4</v>
      </c>
      <c r="D11805">
        <v>2603</v>
      </c>
      <c r="E11805" t="s">
        <v>37</v>
      </c>
      <c r="F11805" s="4">
        <v>1232000</v>
      </c>
      <c r="G11805" t="s">
        <v>5</v>
      </c>
      <c r="H11805">
        <v>4</v>
      </c>
      <c r="I11805" s="4">
        <f>IF(E11805="Rhode Island", Table1[[#This Row],[price]]*$L$3, IF(E11805="Massachusetts", Table1[[#This Row],[price]]*$L$2, 1))</f>
        <v>1232000</v>
      </c>
    </row>
    <row r="11806" spans="1:9" x14ac:dyDescent="0.25">
      <c r="A11806" s="2">
        <v>41958</v>
      </c>
      <c r="B11806" s="1">
        <f t="shared" si="368"/>
        <v>2014</v>
      </c>
      <c r="C11806" s="1">
        <f t="shared" si="369"/>
        <v>4</v>
      </c>
      <c r="D11806">
        <v>2600</v>
      </c>
      <c r="E11806" t="s">
        <v>37</v>
      </c>
      <c r="F11806" s="4">
        <v>388000</v>
      </c>
      <c r="G11806" t="s">
        <v>6</v>
      </c>
      <c r="H11806">
        <v>2</v>
      </c>
      <c r="I11806" s="4">
        <f>IF(E11806="Rhode Island", Table1[[#This Row],[price]]*$L$3, IF(E11806="Massachusetts", Table1[[#This Row],[price]]*$L$2, 1))</f>
        <v>388000</v>
      </c>
    </row>
    <row r="11807" spans="1:9" x14ac:dyDescent="0.25">
      <c r="A11807" s="2">
        <v>41959</v>
      </c>
      <c r="B11807" s="1">
        <f t="shared" si="368"/>
        <v>2014</v>
      </c>
      <c r="C11807" s="1">
        <f t="shared" si="369"/>
        <v>4</v>
      </c>
      <c r="D11807">
        <v>2605</v>
      </c>
      <c r="E11807" t="s">
        <v>37</v>
      </c>
      <c r="F11807" s="4">
        <v>610000</v>
      </c>
      <c r="G11807" t="s">
        <v>5</v>
      </c>
      <c r="H11807">
        <v>3</v>
      </c>
      <c r="I11807" s="4">
        <f>IF(E11807="Rhode Island", Table1[[#This Row],[price]]*$L$3, IF(E11807="Massachusetts", Table1[[#This Row],[price]]*$L$2, 1))</f>
        <v>610000</v>
      </c>
    </row>
    <row r="11808" spans="1:9" x14ac:dyDescent="0.25">
      <c r="A11808" s="2">
        <v>41960</v>
      </c>
      <c r="B11808" s="1">
        <f t="shared" si="368"/>
        <v>2014</v>
      </c>
      <c r="C11808" s="1">
        <f t="shared" si="369"/>
        <v>4</v>
      </c>
      <c r="D11808">
        <v>2906</v>
      </c>
      <c r="E11808" t="s">
        <v>36</v>
      </c>
      <c r="F11808" s="4">
        <v>386000</v>
      </c>
      <c r="G11808" t="s">
        <v>5</v>
      </c>
      <c r="H11808">
        <v>3</v>
      </c>
      <c r="I11808" s="4">
        <f>IF(E11808="Rhode Island", Table1[[#This Row],[price]]*$L$3, IF(E11808="Massachusetts", Table1[[#This Row],[price]]*$L$2, 1))</f>
        <v>386000</v>
      </c>
    </row>
    <row r="11809" spans="1:9" x14ac:dyDescent="0.25">
      <c r="A11809" s="2">
        <v>41960</v>
      </c>
      <c r="B11809" s="1">
        <f t="shared" si="368"/>
        <v>2014</v>
      </c>
      <c r="C11809" s="1">
        <f t="shared" si="369"/>
        <v>4</v>
      </c>
      <c r="D11809">
        <v>2615</v>
      </c>
      <c r="E11809" t="s">
        <v>37</v>
      </c>
      <c r="F11809" s="4">
        <v>390000</v>
      </c>
      <c r="G11809" t="s">
        <v>5</v>
      </c>
      <c r="H11809">
        <v>3</v>
      </c>
      <c r="I11809" s="4">
        <f>IF(E11809="Rhode Island", Table1[[#This Row],[price]]*$L$3, IF(E11809="Massachusetts", Table1[[#This Row],[price]]*$L$2, 1))</f>
        <v>390000</v>
      </c>
    </row>
    <row r="11810" spans="1:9" x14ac:dyDescent="0.25">
      <c r="A11810" s="2">
        <v>41960</v>
      </c>
      <c r="B11810" s="1">
        <f t="shared" si="368"/>
        <v>2014</v>
      </c>
      <c r="C11810" s="1">
        <f t="shared" si="369"/>
        <v>4</v>
      </c>
      <c r="D11810">
        <v>2615</v>
      </c>
      <c r="E11810" t="s">
        <v>37</v>
      </c>
      <c r="F11810" s="4">
        <v>430000</v>
      </c>
      <c r="G11810" t="s">
        <v>5</v>
      </c>
      <c r="H11810">
        <v>3</v>
      </c>
      <c r="I11810" s="4">
        <f>IF(E11810="Rhode Island", Table1[[#This Row],[price]]*$L$3, IF(E11810="Massachusetts", Table1[[#This Row],[price]]*$L$2, 1))</f>
        <v>430000</v>
      </c>
    </row>
    <row r="11811" spans="1:9" x14ac:dyDescent="0.25">
      <c r="A11811" s="2">
        <v>41960</v>
      </c>
      <c r="B11811" s="1">
        <f t="shared" si="368"/>
        <v>2014</v>
      </c>
      <c r="C11811" s="1">
        <f t="shared" si="369"/>
        <v>4</v>
      </c>
      <c r="D11811">
        <v>2617</v>
      </c>
      <c r="E11811" t="s">
        <v>37</v>
      </c>
      <c r="F11811" s="4">
        <v>470000</v>
      </c>
      <c r="G11811" t="s">
        <v>5</v>
      </c>
      <c r="H11811">
        <v>3</v>
      </c>
      <c r="I11811" s="4">
        <f>IF(E11811="Rhode Island", Table1[[#This Row],[price]]*$L$3, IF(E11811="Massachusetts", Table1[[#This Row],[price]]*$L$2, 1))</f>
        <v>470000</v>
      </c>
    </row>
    <row r="11812" spans="1:9" x14ac:dyDescent="0.25">
      <c r="A11812" s="2">
        <v>41960</v>
      </c>
      <c r="B11812" s="1">
        <f t="shared" si="368"/>
        <v>2014</v>
      </c>
      <c r="C11812" s="1">
        <f t="shared" si="369"/>
        <v>4</v>
      </c>
      <c r="D11812">
        <v>2906</v>
      </c>
      <c r="E11812" t="s">
        <v>36</v>
      </c>
      <c r="F11812" s="4">
        <v>495000</v>
      </c>
      <c r="G11812" t="s">
        <v>5</v>
      </c>
      <c r="H11812">
        <v>3</v>
      </c>
      <c r="I11812" s="4">
        <f>IF(E11812="Rhode Island", Table1[[#This Row],[price]]*$L$3, IF(E11812="Massachusetts", Table1[[#This Row],[price]]*$L$2, 1))</f>
        <v>495000</v>
      </c>
    </row>
    <row r="11813" spans="1:9" x14ac:dyDescent="0.25">
      <c r="A11813" s="2">
        <v>41960</v>
      </c>
      <c r="B11813" s="1">
        <f t="shared" si="368"/>
        <v>2014</v>
      </c>
      <c r="C11813" s="1">
        <f t="shared" si="369"/>
        <v>4</v>
      </c>
      <c r="D11813">
        <v>2905</v>
      </c>
      <c r="E11813" t="s">
        <v>36</v>
      </c>
      <c r="F11813" s="4">
        <v>510000</v>
      </c>
      <c r="G11813" t="s">
        <v>5</v>
      </c>
      <c r="H11813">
        <v>4</v>
      </c>
      <c r="I11813" s="4">
        <f>IF(E11813="Rhode Island", Table1[[#This Row],[price]]*$L$3, IF(E11813="Massachusetts", Table1[[#This Row],[price]]*$L$2, 1))</f>
        <v>510000</v>
      </c>
    </row>
    <row r="11814" spans="1:9" x14ac:dyDescent="0.25">
      <c r="A11814" s="2">
        <v>41960</v>
      </c>
      <c r="B11814" s="1">
        <f t="shared" si="368"/>
        <v>2014</v>
      </c>
      <c r="C11814" s="1">
        <f t="shared" si="369"/>
        <v>4</v>
      </c>
      <c r="D11814">
        <v>2913</v>
      </c>
      <c r="E11814" t="s">
        <v>36</v>
      </c>
      <c r="F11814" s="4">
        <v>533000</v>
      </c>
      <c r="G11814" t="s">
        <v>5</v>
      </c>
      <c r="H11814">
        <v>4</v>
      </c>
      <c r="I11814" s="4">
        <f>IF(E11814="Rhode Island", Table1[[#This Row],[price]]*$L$3, IF(E11814="Massachusetts", Table1[[#This Row],[price]]*$L$2, 1))</f>
        <v>533000</v>
      </c>
    </row>
    <row r="11815" spans="1:9" x14ac:dyDescent="0.25">
      <c r="A11815" s="2">
        <v>41960</v>
      </c>
      <c r="B11815" s="1">
        <f t="shared" si="368"/>
        <v>2014</v>
      </c>
      <c r="C11815" s="1">
        <f t="shared" si="369"/>
        <v>4</v>
      </c>
      <c r="D11815">
        <v>2906</v>
      </c>
      <c r="E11815" t="s">
        <v>36</v>
      </c>
      <c r="F11815" s="4">
        <v>730000</v>
      </c>
      <c r="G11815" t="s">
        <v>5</v>
      </c>
      <c r="H11815">
        <v>5</v>
      </c>
      <c r="I11815" s="4">
        <f>IF(E11815="Rhode Island", Table1[[#This Row],[price]]*$L$3, IF(E11815="Massachusetts", Table1[[#This Row],[price]]*$L$2, 1))</f>
        <v>730000</v>
      </c>
    </row>
    <row r="11816" spans="1:9" x14ac:dyDescent="0.25">
      <c r="A11816" s="2">
        <v>41960</v>
      </c>
      <c r="B11816" s="1">
        <f t="shared" si="368"/>
        <v>2014</v>
      </c>
      <c r="C11816" s="1">
        <f t="shared" si="369"/>
        <v>4</v>
      </c>
      <c r="D11816">
        <v>2604</v>
      </c>
      <c r="E11816" t="s">
        <v>37</v>
      </c>
      <c r="F11816" s="4">
        <v>800000</v>
      </c>
      <c r="G11816" t="s">
        <v>5</v>
      </c>
      <c r="H11816">
        <v>4</v>
      </c>
      <c r="I11816" s="4">
        <f>IF(E11816="Rhode Island", Table1[[#This Row],[price]]*$L$3, IF(E11816="Massachusetts", Table1[[#This Row],[price]]*$L$2, 1))</f>
        <v>800000</v>
      </c>
    </row>
    <row r="11817" spans="1:9" x14ac:dyDescent="0.25">
      <c r="A11817" s="2">
        <v>41960</v>
      </c>
      <c r="B11817" s="1">
        <f t="shared" si="368"/>
        <v>2014</v>
      </c>
      <c r="C11817" s="1">
        <f t="shared" si="369"/>
        <v>4</v>
      </c>
      <c r="D11817">
        <v>2904</v>
      </c>
      <c r="E11817" t="s">
        <v>36</v>
      </c>
      <c r="F11817" s="4">
        <v>840000</v>
      </c>
      <c r="G11817" t="s">
        <v>5</v>
      </c>
      <c r="H11817">
        <v>5</v>
      </c>
      <c r="I11817" s="4">
        <f>IF(E11817="Rhode Island", Table1[[#This Row],[price]]*$L$3, IF(E11817="Massachusetts", Table1[[#This Row],[price]]*$L$2, 1))</f>
        <v>840000</v>
      </c>
    </row>
    <row r="11818" spans="1:9" x14ac:dyDescent="0.25">
      <c r="A11818" s="2">
        <v>41960</v>
      </c>
      <c r="B11818" s="1">
        <f t="shared" si="368"/>
        <v>2014</v>
      </c>
      <c r="C11818" s="1">
        <f t="shared" si="369"/>
        <v>4</v>
      </c>
      <c r="D11818">
        <v>2600</v>
      </c>
      <c r="E11818" t="s">
        <v>37</v>
      </c>
      <c r="F11818" s="4">
        <v>1010000</v>
      </c>
      <c r="G11818" t="s">
        <v>5</v>
      </c>
      <c r="H11818">
        <v>4</v>
      </c>
      <c r="I11818" s="4">
        <f>IF(E11818="Rhode Island", Table1[[#This Row],[price]]*$L$3, IF(E11818="Massachusetts", Table1[[#This Row],[price]]*$L$2, 1))</f>
        <v>1010000</v>
      </c>
    </row>
    <row r="11819" spans="1:9" x14ac:dyDescent="0.25">
      <c r="A11819" s="2">
        <v>41960</v>
      </c>
      <c r="B11819" s="1">
        <f t="shared" si="368"/>
        <v>2014</v>
      </c>
      <c r="C11819" s="1">
        <f t="shared" si="369"/>
        <v>4</v>
      </c>
      <c r="D11819">
        <v>2612</v>
      </c>
      <c r="E11819" t="s">
        <v>37</v>
      </c>
      <c r="F11819" s="4">
        <v>385000</v>
      </c>
      <c r="G11819" t="s">
        <v>6</v>
      </c>
      <c r="H11819">
        <v>2</v>
      </c>
      <c r="I11819" s="4">
        <f>IF(E11819="Rhode Island", Table1[[#This Row],[price]]*$L$3, IF(E11819="Massachusetts", Table1[[#This Row],[price]]*$L$2, 1))</f>
        <v>385000</v>
      </c>
    </row>
    <row r="11820" spans="1:9" x14ac:dyDescent="0.25">
      <c r="A11820" s="2">
        <v>41961</v>
      </c>
      <c r="B11820" s="1">
        <f t="shared" si="368"/>
        <v>2014</v>
      </c>
      <c r="C11820" s="1">
        <f t="shared" si="369"/>
        <v>4</v>
      </c>
      <c r="D11820">
        <v>2615</v>
      </c>
      <c r="E11820" t="s">
        <v>37</v>
      </c>
      <c r="F11820" s="4">
        <v>448000</v>
      </c>
      <c r="G11820" t="s">
        <v>5</v>
      </c>
      <c r="H11820">
        <v>3</v>
      </c>
      <c r="I11820" s="4">
        <f>IF(E11820="Rhode Island", Table1[[#This Row],[price]]*$L$3, IF(E11820="Massachusetts", Table1[[#This Row],[price]]*$L$2, 1))</f>
        <v>448000</v>
      </c>
    </row>
    <row r="11821" spans="1:9" x14ac:dyDescent="0.25">
      <c r="A11821" s="2">
        <v>41961</v>
      </c>
      <c r="B11821" s="1">
        <f t="shared" si="368"/>
        <v>2014</v>
      </c>
      <c r="C11821" s="1">
        <f t="shared" si="369"/>
        <v>4</v>
      </c>
      <c r="D11821">
        <v>2904</v>
      </c>
      <c r="E11821" t="s">
        <v>36</v>
      </c>
      <c r="F11821" s="4">
        <v>482000</v>
      </c>
      <c r="G11821" t="s">
        <v>5</v>
      </c>
      <c r="H11821">
        <v>4</v>
      </c>
      <c r="I11821" s="4">
        <f>IF(E11821="Rhode Island", Table1[[#This Row],[price]]*$L$3, IF(E11821="Massachusetts", Table1[[#This Row],[price]]*$L$2, 1))</f>
        <v>482000</v>
      </c>
    </row>
    <row r="11822" spans="1:9" x14ac:dyDescent="0.25">
      <c r="A11822" s="2">
        <v>41961</v>
      </c>
      <c r="B11822" s="1">
        <f t="shared" si="368"/>
        <v>2014</v>
      </c>
      <c r="C11822" s="1">
        <f t="shared" si="369"/>
        <v>4</v>
      </c>
      <c r="D11822">
        <v>2913</v>
      </c>
      <c r="E11822" t="s">
        <v>36</v>
      </c>
      <c r="F11822" s="4">
        <v>484950</v>
      </c>
      <c r="G11822" t="s">
        <v>5</v>
      </c>
      <c r="H11822">
        <v>3</v>
      </c>
      <c r="I11822" s="4">
        <f>IF(E11822="Rhode Island", Table1[[#This Row],[price]]*$L$3, IF(E11822="Massachusetts", Table1[[#This Row],[price]]*$L$2, 1))</f>
        <v>484950</v>
      </c>
    </row>
    <row r="11823" spans="1:9" x14ac:dyDescent="0.25">
      <c r="A11823" s="2">
        <v>41961</v>
      </c>
      <c r="B11823" s="1">
        <f t="shared" si="368"/>
        <v>2014</v>
      </c>
      <c r="C11823" s="1">
        <f t="shared" si="369"/>
        <v>4</v>
      </c>
      <c r="D11823">
        <v>2614</v>
      </c>
      <c r="E11823" t="s">
        <v>37</v>
      </c>
      <c r="F11823" s="4">
        <v>520000</v>
      </c>
      <c r="G11823" t="s">
        <v>5</v>
      </c>
      <c r="H11823">
        <v>2</v>
      </c>
      <c r="I11823" s="4">
        <f>IF(E11823="Rhode Island", Table1[[#This Row],[price]]*$L$3, IF(E11823="Massachusetts", Table1[[#This Row],[price]]*$L$2, 1))</f>
        <v>520000</v>
      </c>
    </row>
    <row r="11824" spans="1:9" x14ac:dyDescent="0.25">
      <c r="A11824" s="2">
        <v>41961</v>
      </c>
      <c r="B11824" s="1">
        <f t="shared" si="368"/>
        <v>2014</v>
      </c>
      <c r="C11824" s="1">
        <f t="shared" si="369"/>
        <v>4</v>
      </c>
      <c r="D11824">
        <v>2617</v>
      </c>
      <c r="E11824" t="s">
        <v>37</v>
      </c>
      <c r="F11824" s="4">
        <v>522050</v>
      </c>
      <c r="G11824" t="s">
        <v>5</v>
      </c>
      <c r="H11824">
        <v>3</v>
      </c>
      <c r="I11824" s="4">
        <f>IF(E11824="Rhode Island", Table1[[#This Row],[price]]*$L$3, IF(E11824="Massachusetts", Table1[[#This Row],[price]]*$L$2, 1))</f>
        <v>522050</v>
      </c>
    </row>
    <row r="11825" spans="1:9" x14ac:dyDescent="0.25">
      <c r="A11825" s="2">
        <v>41961</v>
      </c>
      <c r="B11825" s="1">
        <f t="shared" si="368"/>
        <v>2014</v>
      </c>
      <c r="C11825" s="1">
        <f t="shared" si="369"/>
        <v>4</v>
      </c>
      <c r="D11825">
        <v>2914</v>
      </c>
      <c r="E11825" t="s">
        <v>36</v>
      </c>
      <c r="F11825" s="4">
        <v>543000</v>
      </c>
      <c r="G11825" t="s">
        <v>5</v>
      </c>
      <c r="H11825">
        <v>4</v>
      </c>
      <c r="I11825" s="4">
        <f>IF(E11825="Rhode Island", Table1[[#This Row],[price]]*$L$3, IF(E11825="Massachusetts", Table1[[#This Row],[price]]*$L$2, 1))</f>
        <v>543000</v>
      </c>
    </row>
    <row r="11826" spans="1:9" x14ac:dyDescent="0.25">
      <c r="A11826" s="2">
        <v>41961</v>
      </c>
      <c r="B11826" s="1">
        <f t="shared" si="368"/>
        <v>2014</v>
      </c>
      <c r="C11826" s="1">
        <f t="shared" si="369"/>
        <v>4</v>
      </c>
      <c r="D11826">
        <v>2904</v>
      </c>
      <c r="E11826" t="s">
        <v>36</v>
      </c>
      <c r="F11826" s="4">
        <v>602000</v>
      </c>
      <c r="G11826" t="s">
        <v>5</v>
      </c>
      <c r="H11826">
        <v>4</v>
      </c>
      <c r="I11826" s="4">
        <f>IF(E11826="Rhode Island", Table1[[#This Row],[price]]*$L$3, IF(E11826="Massachusetts", Table1[[#This Row],[price]]*$L$2, 1))</f>
        <v>602000</v>
      </c>
    </row>
    <row r="11827" spans="1:9" x14ac:dyDescent="0.25">
      <c r="A11827" s="2">
        <v>41961</v>
      </c>
      <c r="B11827" s="1">
        <f t="shared" si="368"/>
        <v>2014</v>
      </c>
      <c r="C11827" s="1">
        <f t="shared" si="369"/>
        <v>4</v>
      </c>
      <c r="D11827">
        <v>2611</v>
      </c>
      <c r="E11827" t="s">
        <v>37</v>
      </c>
      <c r="F11827" s="4">
        <v>605000</v>
      </c>
      <c r="G11827" t="s">
        <v>5</v>
      </c>
      <c r="H11827">
        <v>4</v>
      </c>
      <c r="I11827" s="4">
        <f>IF(E11827="Rhode Island", Table1[[#This Row],[price]]*$L$3, IF(E11827="Massachusetts", Table1[[#This Row],[price]]*$L$2, 1))</f>
        <v>605000</v>
      </c>
    </row>
    <row r="11828" spans="1:9" x14ac:dyDescent="0.25">
      <c r="A11828" s="2">
        <v>41961</v>
      </c>
      <c r="B11828" s="1">
        <f t="shared" si="368"/>
        <v>2014</v>
      </c>
      <c r="C11828" s="1">
        <f t="shared" si="369"/>
        <v>4</v>
      </c>
      <c r="D11828">
        <v>2601</v>
      </c>
      <c r="E11828" t="s">
        <v>37</v>
      </c>
      <c r="F11828" s="4">
        <v>639000</v>
      </c>
      <c r="G11828" t="s">
        <v>5</v>
      </c>
      <c r="H11828">
        <v>2</v>
      </c>
      <c r="I11828" s="4">
        <f>IF(E11828="Rhode Island", Table1[[#This Row],[price]]*$L$3, IF(E11828="Massachusetts", Table1[[#This Row],[price]]*$L$2, 1))</f>
        <v>639000</v>
      </c>
    </row>
    <row r="11829" spans="1:9" x14ac:dyDescent="0.25">
      <c r="A11829" s="2">
        <v>41961</v>
      </c>
      <c r="B11829" s="1">
        <f t="shared" si="368"/>
        <v>2014</v>
      </c>
      <c r="C11829" s="1">
        <f t="shared" si="369"/>
        <v>4</v>
      </c>
      <c r="D11829">
        <v>2902</v>
      </c>
      <c r="E11829" t="s">
        <v>36</v>
      </c>
      <c r="F11829" s="4">
        <v>750000</v>
      </c>
      <c r="G11829" t="s">
        <v>5</v>
      </c>
      <c r="H11829">
        <v>4</v>
      </c>
      <c r="I11829" s="4">
        <f>IF(E11829="Rhode Island", Table1[[#This Row],[price]]*$L$3, IF(E11829="Massachusetts", Table1[[#This Row],[price]]*$L$2, 1))</f>
        <v>750000</v>
      </c>
    </row>
    <row r="11830" spans="1:9" x14ac:dyDescent="0.25">
      <c r="A11830" s="2">
        <v>41961</v>
      </c>
      <c r="B11830" s="1">
        <f t="shared" si="368"/>
        <v>2014</v>
      </c>
      <c r="C11830" s="1">
        <f t="shared" si="369"/>
        <v>4</v>
      </c>
      <c r="D11830">
        <v>2902</v>
      </c>
      <c r="E11830" t="s">
        <v>36</v>
      </c>
      <c r="F11830" s="4">
        <v>760000</v>
      </c>
      <c r="G11830" t="s">
        <v>5</v>
      </c>
      <c r="H11830">
        <v>4</v>
      </c>
      <c r="I11830" s="4">
        <f>IF(E11830="Rhode Island", Table1[[#This Row],[price]]*$L$3, IF(E11830="Massachusetts", Table1[[#This Row],[price]]*$L$2, 1))</f>
        <v>760000</v>
      </c>
    </row>
    <row r="11831" spans="1:9" x14ac:dyDescent="0.25">
      <c r="A11831" s="2">
        <v>41962</v>
      </c>
      <c r="B11831" s="1">
        <f t="shared" si="368"/>
        <v>2014</v>
      </c>
      <c r="C11831" s="1">
        <f t="shared" si="369"/>
        <v>4</v>
      </c>
      <c r="D11831">
        <v>2914</v>
      </c>
      <c r="E11831" t="s">
        <v>36</v>
      </c>
      <c r="F11831" s="4">
        <v>380000</v>
      </c>
      <c r="G11831" t="s">
        <v>5</v>
      </c>
      <c r="H11831">
        <v>3</v>
      </c>
      <c r="I11831" s="4">
        <f>IF(E11831="Rhode Island", Table1[[#This Row],[price]]*$L$3, IF(E11831="Massachusetts", Table1[[#This Row],[price]]*$L$2, 1))</f>
        <v>380000</v>
      </c>
    </row>
    <row r="11832" spans="1:9" x14ac:dyDescent="0.25">
      <c r="A11832" s="2">
        <v>41962</v>
      </c>
      <c r="B11832" s="1">
        <f t="shared" si="368"/>
        <v>2014</v>
      </c>
      <c r="C11832" s="1">
        <f t="shared" si="369"/>
        <v>4</v>
      </c>
      <c r="D11832">
        <v>2615</v>
      </c>
      <c r="E11832" t="s">
        <v>37</v>
      </c>
      <c r="F11832" s="4">
        <v>380000</v>
      </c>
      <c r="G11832" t="s">
        <v>5</v>
      </c>
      <c r="H11832">
        <v>3</v>
      </c>
      <c r="I11832" s="4">
        <f>IF(E11832="Rhode Island", Table1[[#This Row],[price]]*$L$3, IF(E11832="Massachusetts", Table1[[#This Row],[price]]*$L$2, 1))</f>
        <v>380000</v>
      </c>
    </row>
    <row r="11833" spans="1:9" x14ac:dyDescent="0.25">
      <c r="A11833" s="2">
        <v>41962</v>
      </c>
      <c r="B11833" s="1">
        <f t="shared" si="368"/>
        <v>2014</v>
      </c>
      <c r="C11833" s="1">
        <f t="shared" si="369"/>
        <v>4</v>
      </c>
      <c r="D11833">
        <v>2905</v>
      </c>
      <c r="E11833" t="s">
        <v>36</v>
      </c>
      <c r="F11833" s="4">
        <v>398500</v>
      </c>
      <c r="G11833" t="s">
        <v>5</v>
      </c>
      <c r="H11833">
        <v>3</v>
      </c>
      <c r="I11833" s="4">
        <f>IF(E11833="Rhode Island", Table1[[#This Row],[price]]*$L$3, IF(E11833="Massachusetts", Table1[[#This Row],[price]]*$L$2, 1))</f>
        <v>398500</v>
      </c>
    </row>
    <row r="11834" spans="1:9" x14ac:dyDescent="0.25">
      <c r="A11834" s="2">
        <v>41962</v>
      </c>
      <c r="B11834" s="1">
        <f t="shared" si="368"/>
        <v>2014</v>
      </c>
      <c r="C11834" s="1">
        <f t="shared" si="369"/>
        <v>4</v>
      </c>
      <c r="D11834">
        <v>2617</v>
      </c>
      <c r="E11834" t="s">
        <v>37</v>
      </c>
      <c r="F11834" s="4">
        <v>420000</v>
      </c>
      <c r="G11834" t="s">
        <v>5</v>
      </c>
      <c r="H11834">
        <v>3</v>
      </c>
      <c r="I11834" s="4">
        <f>IF(E11834="Rhode Island", Table1[[#This Row],[price]]*$L$3, IF(E11834="Massachusetts", Table1[[#This Row],[price]]*$L$2, 1))</f>
        <v>420000</v>
      </c>
    </row>
    <row r="11835" spans="1:9" x14ac:dyDescent="0.25">
      <c r="A11835" s="2">
        <v>41962</v>
      </c>
      <c r="B11835" s="1">
        <f t="shared" si="368"/>
        <v>2014</v>
      </c>
      <c r="C11835" s="1">
        <f t="shared" si="369"/>
        <v>4</v>
      </c>
      <c r="D11835">
        <v>2615</v>
      </c>
      <c r="E11835" t="s">
        <v>37</v>
      </c>
      <c r="F11835" s="4">
        <v>425000</v>
      </c>
      <c r="G11835" t="s">
        <v>5</v>
      </c>
      <c r="H11835">
        <v>3</v>
      </c>
      <c r="I11835" s="4">
        <f>IF(E11835="Rhode Island", Table1[[#This Row],[price]]*$L$3, IF(E11835="Massachusetts", Table1[[#This Row],[price]]*$L$2, 1))</f>
        <v>425000</v>
      </c>
    </row>
    <row r="11836" spans="1:9" x14ac:dyDescent="0.25">
      <c r="A11836" s="2">
        <v>41962</v>
      </c>
      <c r="B11836" s="1">
        <f t="shared" si="368"/>
        <v>2014</v>
      </c>
      <c r="C11836" s="1">
        <f t="shared" si="369"/>
        <v>4</v>
      </c>
      <c r="D11836">
        <v>2615</v>
      </c>
      <c r="E11836" t="s">
        <v>37</v>
      </c>
      <c r="F11836" s="4">
        <v>440000</v>
      </c>
      <c r="G11836" t="s">
        <v>5</v>
      </c>
      <c r="H11836">
        <v>3</v>
      </c>
      <c r="I11836" s="4">
        <f>IF(E11836="Rhode Island", Table1[[#This Row],[price]]*$L$3, IF(E11836="Massachusetts", Table1[[#This Row],[price]]*$L$2, 1))</f>
        <v>440000</v>
      </c>
    </row>
    <row r="11837" spans="1:9" x14ac:dyDescent="0.25">
      <c r="A11837" s="2">
        <v>41962</v>
      </c>
      <c r="B11837" s="1">
        <f t="shared" si="368"/>
        <v>2014</v>
      </c>
      <c r="C11837" s="1">
        <f t="shared" si="369"/>
        <v>4</v>
      </c>
      <c r="D11837">
        <v>2615</v>
      </c>
      <c r="E11837" t="s">
        <v>37</v>
      </c>
      <c r="F11837" s="4">
        <v>445000</v>
      </c>
      <c r="G11837" t="s">
        <v>5</v>
      </c>
      <c r="H11837">
        <v>3</v>
      </c>
      <c r="I11837" s="4">
        <f>IF(E11837="Rhode Island", Table1[[#This Row],[price]]*$L$3, IF(E11837="Massachusetts", Table1[[#This Row],[price]]*$L$2, 1))</f>
        <v>445000</v>
      </c>
    </row>
    <row r="11838" spans="1:9" x14ac:dyDescent="0.25">
      <c r="A11838" s="2">
        <v>41962</v>
      </c>
      <c r="B11838" s="1">
        <f t="shared" si="368"/>
        <v>2014</v>
      </c>
      <c r="C11838" s="1">
        <f t="shared" si="369"/>
        <v>4</v>
      </c>
      <c r="D11838">
        <v>2615</v>
      </c>
      <c r="E11838" t="s">
        <v>37</v>
      </c>
      <c r="F11838" s="4">
        <v>446000</v>
      </c>
      <c r="G11838" t="s">
        <v>5</v>
      </c>
      <c r="H11838">
        <v>3</v>
      </c>
      <c r="I11838" s="4">
        <f>IF(E11838="Rhode Island", Table1[[#This Row],[price]]*$L$3, IF(E11838="Massachusetts", Table1[[#This Row],[price]]*$L$2, 1))</f>
        <v>446000</v>
      </c>
    </row>
    <row r="11839" spans="1:9" x14ac:dyDescent="0.25">
      <c r="A11839" s="2">
        <v>41962</v>
      </c>
      <c r="B11839" s="1">
        <f t="shared" si="368"/>
        <v>2014</v>
      </c>
      <c r="C11839" s="1">
        <f t="shared" si="369"/>
        <v>4</v>
      </c>
      <c r="D11839">
        <v>2913</v>
      </c>
      <c r="E11839" t="s">
        <v>36</v>
      </c>
      <c r="F11839" s="4">
        <v>580000</v>
      </c>
      <c r="G11839" t="s">
        <v>5</v>
      </c>
      <c r="H11839">
        <v>4</v>
      </c>
      <c r="I11839" s="4">
        <f>IF(E11839="Rhode Island", Table1[[#This Row],[price]]*$L$3, IF(E11839="Massachusetts", Table1[[#This Row],[price]]*$L$2, 1))</f>
        <v>580000</v>
      </c>
    </row>
    <row r="11840" spans="1:9" x14ac:dyDescent="0.25">
      <c r="A11840" s="2">
        <v>41962</v>
      </c>
      <c r="B11840" s="1">
        <f t="shared" si="368"/>
        <v>2014</v>
      </c>
      <c r="C11840" s="1">
        <f t="shared" si="369"/>
        <v>4</v>
      </c>
      <c r="D11840">
        <v>2605</v>
      </c>
      <c r="E11840" t="s">
        <v>37</v>
      </c>
      <c r="F11840" s="4">
        <v>631000</v>
      </c>
      <c r="G11840" t="s">
        <v>5</v>
      </c>
      <c r="H11840">
        <v>3</v>
      </c>
      <c r="I11840" s="4">
        <f>IF(E11840="Rhode Island", Table1[[#This Row],[price]]*$L$3, IF(E11840="Massachusetts", Table1[[#This Row],[price]]*$L$2, 1))</f>
        <v>631000</v>
      </c>
    </row>
    <row r="11841" spans="1:9" x14ac:dyDescent="0.25">
      <c r="A11841" s="2">
        <v>41962</v>
      </c>
      <c r="B11841" s="1">
        <f t="shared" si="368"/>
        <v>2014</v>
      </c>
      <c r="C11841" s="1">
        <f t="shared" si="369"/>
        <v>4</v>
      </c>
      <c r="D11841">
        <v>2905</v>
      </c>
      <c r="E11841" t="s">
        <v>36</v>
      </c>
      <c r="F11841" s="4">
        <v>650000</v>
      </c>
      <c r="G11841" t="s">
        <v>5</v>
      </c>
      <c r="H11841">
        <v>4</v>
      </c>
      <c r="I11841" s="4">
        <f>IF(E11841="Rhode Island", Table1[[#This Row],[price]]*$L$3, IF(E11841="Massachusetts", Table1[[#This Row],[price]]*$L$2, 1))</f>
        <v>650000</v>
      </c>
    </row>
    <row r="11842" spans="1:9" x14ac:dyDescent="0.25">
      <c r="A11842" s="2">
        <v>41962</v>
      </c>
      <c r="B11842" s="1">
        <f t="shared" ref="B11842:B11905" si="370">YEAR(A11842)</f>
        <v>2014</v>
      </c>
      <c r="C11842" s="1">
        <f t="shared" ref="C11842:C11905" si="371">ROUNDUP(MONTH(A11842)/3,0)</f>
        <v>4</v>
      </c>
      <c r="D11842">
        <v>2914</v>
      </c>
      <c r="E11842" t="s">
        <v>36</v>
      </c>
      <c r="F11842" s="4">
        <v>670000</v>
      </c>
      <c r="G11842" t="s">
        <v>5</v>
      </c>
      <c r="H11842">
        <v>4</v>
      </c>
      <c r="I11842" s="4">
        <f>IF(E11842="Rhode Island", Table1[[#This Row],[price]]*$L$3, IF(E11842="Massachusetts", Table1[[#This Row],[price]]*$L$2, 1))</f>
        <v>670000</v>
      </c>
    </row>
    <row r="11843" spans="1:9" x14ac:dyDescent="0.25">
      <c r="A11843" s="2">
        <v>41962</v>
      </c>
      <c r="B11843" s="1">
        <f t="shared" si="370"/>
        <v>2014</v>
      </c>
      <c r="C11843" s="1">
        <f t="shared" si="371"/>
        <v>4</v>
      </c>
      <c r="D11843">
        <v>2913</v>
      </c>
      <c r="E11843" t="s">
        <v>36</v>
      </c>
      <c r="F11843" s="4">
        <v>695000</v>
      </c>
      <c r="G11843" t="s">
        <v>5</v>
      </c>
      <c r="H11843">
        <v>4</v>
      </c>
      <c r="I11843" s="4">
        <f>IF(E11843="Rhode Island", Table1[[#This Row],[price]]*$L$3, IF(E11843="Massachusetts", Table1[[#This Row],[price]]*$L$2, 1))</f>
        <v>695000</v>
      </c>
    </row>
    <row r="11844" spans="1:9" x14ac:dyDescent="0.25">
      <c r="A11844" s="2">
        <v>41962</v>
      </c>
      <c r="B11844" s="1">
        <f t="shared" si="370"/>
        <v>2014</v>
      </c>
      <c r="C11844" s="1">
        <f t="shared" si="371"/>
        <v>4</v>
      </c>
      <c r="D11844">
        <v>2607</v>
      </c>
      <c r="E11844" t="s">
        <v>37</v>
      </c>
      <c r="F11844" s="4">
        <v>817000</v>
      </c>
      <c r="G11844" t="s">
        <v>5</v>
      </c>
      <c r="H11844">
        <v>4</v>
      </c>
      <c r="I11844" s="4">
        <f>IF(E11844="Rhode Island", Table1[[#This Row],[price]]*$L$3, IF(E11844="Massachusetts", Table1[[#This Row],[price]]*$L$2, 1))</f>
        <v>817000</v>
      </c>
    </row>
    <row r="11845" spans="1:9" x14ac:dyDescent="0.25">
      <c r="A11845" s="2">
        <v>41962</v>
      </c>
      <c r="B11845" s="1">
        <f t="shared" si="370"/>
        <v>2014</v>
      </c>
      <c r="C11845" s="1">
        <f t="shared" si="371"/>
        <v>4</v>
      </c>
      <c r="D11845">
        <v>2612</v>
      </c>
      <c r="E11845" t="s">
        <v>37</v>
      </c>
      <c r="F11845" s="4">
        <v>945000</v>
      </c>
      <c r="G11845" t="s">
        <v>5</v>
      </c>
      <c r="H11845">
        <v>3</v>
      </c>
      <c r="I11845" s="4">
        <f>IF(E11845="Rhode Island", Table1[[#This Row],[price]]*$L$3, IF(E11845="Massachusetts", Table1[[#This Row],[price]]*$L$2, 1))</f>
        <v>945000</v>
      </c>
    </row>
    <row r="11846" spans="1:9" x14ac:dyDescent="0.25">
      <c r="A11846" s="2">
        <v>41963</v>
      </c>
      <c r="B11846" s="1">
        <f t="shared" si="370"/>
        <v>2014</v>
      </c>
      <c r="C11846" s="1">
        <f t="shared" si="371"/>
        <v>4</v>
      </c>
      <c r="D11846">
        <v>2906</v>
      </c>
      <c r="E11846" t="s">
        <v>36</v>
      </c>
      <c r="F11846" s="4">
        <v>340000</v>
      </c>
      <c r="G11846" t="s">
        <v>5</v>
      </c>
      <c r="H11846">
        <v>3</v>
      </c>
      <c r="I11846" s="4">
        <f>IF(E11846="Rhode Island", Table1[[#This Row],[price]]*$L$3, IF(E11846="Massachusetts", Table1[[#This Row],[price]]*$L$2, 1))</f>
        <v>340000</v>
      </c>
    </row>
    <row r="11847" spans="1:9" x14ac:dyDescent="0.25">
      <c r="A11847" s="2">
        <v>41963</v>
      </c>
      <c r="B11847" s="1">
        <f t="shared" si="370"/>
        <v>2014</v>
      </c>
      <c r="C11847" s="1">
        <f t="shared" si="371"/>
        <v>4</v>
      </c>
      <c r="D11847">
        <v>2615</v>
      </c>
      <c r="E11847" t="s">
        <v>37</v>
      </c>
      <c r="F11847" s="4">
        <v>380000</v>
      </c>
      <c r="G11847" t="s">
        <v>5</v>
      </c>
      <c r="H11847">
        <v>3</v>
      </c>
      <c r="I11847" s="4">
        <f>IF(E11847="Rhode Island", Table1[[#This Row],[price]]*$L$3, IF(E11847="Massachusetts", Table1[[#This Row],[price]]*$L$2, 1))</f>
        <v>380000</v>
      </c>
    </row>
    <row r="11848" spans="1:9" x14ac:dyDescent="0.25">
      <c r="A11848" s="2">
        <v>41963</v>
      </c>
      <c r="B11848" s="1">
        <f t="shared" si="370"/>
        <v>2014</v>
      </c>
      <c r="C11848" s="1">
        <f t="shared" si="371"/>
        <v>4</v>
      </c>
      <c r="D11848">
        <v>2905</v>
      </c>
      <c r="E11848" t="s">
        <v>36</v>
      </c>
      <c r="F11848" s="4">
        <v>393000</v>
      </c>
      <c r="G11848" t="s">
        <v>5</v>
      </c>
      <c r="H11848">
        <v>3</v>
      </c>
      <c r="I11848" s="4">
        <f>IF(E11848="Rhode Island", Table1[[#This Row],[price]]*$L$3, IF(E11848="Massachusetts", Table1[[#This Row],[price]]*$L$2, 1))</f>
        <v>393000</v>
      </c>
    </row>
    <row r="11849" spans="1:9" x14ac:dyDescent="0.25">
      <c r="A11849" s="2">
        <v>41963</v>
      </c>
      <c r="B11849" s="1">
        <f t="shared" si="370"/>
        <v>2014</v>
      </c>
      <c r="C11849" s="1">
        <f t="shared" si="371"/>
        <v>4</v>
      </c>
      <c r="D11849">
        <v>2617</v>
      </c>
      <c r="E11849" t="s">
        <v>37</v>
      </c>
      <c r="F11849" s="4">
        <v>452000</v>
      </c>
      <c r="G11849" t="s">
        <v>5</v>
      </c>
      <c r="H11849">
        <v>4</v>
      </c>
      <c r="I11849" s="4">
        <f>IF(E11849="Rhode Island", Table1[[#This Row],[price]]*$L$3, IF(E11849="Massachusetts", Table1[[#This Row],[price]]*$L$2, 1))</f>
        <v>452000</v>
      </c>
    </row>
    <row r="11850" spans="1:9" x14ac:dyDescent="0.25">
      <c r="A11850" s="2">
        <v>41963</v>
      </c>
      <c r="B11850" s="1">
        <f t="shared" si="370"/>
        <v>2014</v>
      </c>
      <c r="C11850" s="1">
        <f t="shared" si="371"/>
        <v>4</v>
      </c>
      <c r="D11850">
        <v>2617</v>
      </c>
      <c r="E11850" t="s">
        <v>37</v>
      </c>
      <c r="F11850" s="4">
        <v>498000</v>
      </c>
      <c r="G11850" t="s">
        <v>5</v>
      </c>
      <c r="H11850">
        <v>3</v>
      </c>
      <c r="I11850" s="4">
        <f>IF(E11850="Rhode Island", Table1[[#This Row],[price]]*$L$3, IF(E11850="Massachusetts", Table1[[#This Row],[price]]*$L$2, 1))</f>
        <v>498000</v>
      </c>
    </row>
    <row r="11851" spans="1:9" x14ac:dyDescent="0.25">
      <c r="A11851" s="2">
        <v>41963</v>
      </c>
      <c r="B11851" s="1">
        <f t="shared" si="370"/>
        <v>2014</v>
      </c>
      <c r="C11851" s="1">
        <f t="shared" si="371"/>
        <v>4</v>
      </c>
      <c r="D11851">
        <v>2902</v>
      </c>
      <c r="E11851" t="s">
        <v>36</v>
      </c>
      <c r="F11851" s="4">
        <v>505000</v>
      </c>
      <c r="G11851" t="s">
        <v>5</v>
      </c>
      <c r="H11851">
        <v>3</v>
      </c>
      <c r="I11851" s="4">
        <f>IF(E11851="Rhode Island", Table1[[#This Row],[price]]*$L$3, IF(E11851="Massachusetts", Table1[[#This Row],[price]]*$L$2, 1))</f>
        <v>505000</v>
      </c>
    </row>
    <row r="11852" spans="1:9" x14ac:dyDescent="0.25">
      <c r="A11852" s="2">
        <v>41963</v>
      </c>
      <c r="B11852" s="1">
        <f t="shared" si="370"/>
        <v>2014</v>
      </c>
      <c r="C11852" s="1">
        <f t="shared" si="371"/>
        <v>4</v>
      </c>
      <c r="D11852">
        <v>2606</v>
      </c>
      <c r="E11852" t="s">
        <v>37</v>
      </c>
      <c r="F11852" s="4">
        <v>567000</v>
      </c>
      <c r="G11852" t="s">
        <v>5</v>
      </c>
      <c r="H11852">
        <v>3</v>
      </c>
      <c r="I11852" s="4">
        <f>IF(E11852="Rhode Island", Table1[[#This Row],[price]]*$L$3, IF(E11852="Massachusetts", Table1[[#This Row],[price]]*$L$2, 1))</f>
        <v>567000</v>
      </c>
    </row>
    <row r="11853" spans="1:9" x14ac:dyDescent="0.25">
      <c r="A11853" s="2">
        <v>41963</v>
      </c>
      <c r="B11853" s="1">
        <f t="shared" si="370"/>
        <v>2014</v>
      </c>
      <c r="C11853" s="1">
        <f t="shared" si="371"/>
        <v>4</v>
      </c>
      <c r="D11853">
        <v>2905</v>
      </c>
      <c r="E11853" t="s">
        <v>36</v>
      </c>
      <c r="F11853" s="4">
        <v>577500</v>
      </c>
      <c r="G11853" t="s">
        <v>5</v>
      </c>
      <c r="H11853">
        <v>4</v>
      </c>
      <c r="I11853" s="4">
        <f>IF(E11853="Rhode Island", Table1[[#This Row],[price]]*$L$3, IF(E11853="Massachusetts", Table1[[#This Row],[price]]*$L$2, 1))</f>
        <v>577500</v>
      </c>
    </row>
    <row r="11854" spans="1:9" x14ac:dyDescent="0.25">
      <c r="A11854" s="2">
        <v>41963</v>
      </c>
      <c r="B11854" s="1">
        <f t="shared" si="370"/>
        <v>2014</v>
      </c>
      <c r="C11854" s="1">
        <f t="shared" si="371"/>
        <v>4</v>
      </c>
      <c r="D11854">
        <v>2602</v>
      </c>
      <c r="E11854" t="s">
        <v>37</v>
      </c>
      <c r="F11854" s="4">
        <v>642100</v>
      </c>
      <c r="G11854" t="s">
        <v>5</v>
      </c>
      <c r="H11854">
        <v>3</v>
      </c>
      <c r="I11854" s="4">
        <f>IF(E11854="Rhode Island", Table1[[#This Row],[price]]*$L$3, IF(E11854="Massachusetts", Table1[[#This Row],[price]]*$L$2, 1))</f>
        <v>642100</v>
      </c>
    </row>
    <row r="11855" spans="1:9" x14ac:dyDescent="0.25">
      <c r="A11855" s="2">
        <v>41963</v>
      </c>
      <c r="B11855" s="1">
        <f t="shared" si="370"/>
        <v>2014</v>
      </c>
      <c r="C11855" s="1">
        <f t="shared" si="371"/>
        <v>4</v>
      </c>
      <c r="D11855">
        <v>2914</v>
      </c>
      <c r="E11855" t="s">
        <v>36</v>
      </c>
      <c r="F11855" s="4">
        <v>645000</v>
      </c>
      <c r="G11855" t="s">
        <v>5</v>
      </c>
      <c r="H11855">
        <v>4</v>
      </c>
      <c r="I11855" s="4">
        <f>IF(E11855="Rhode Island", Table1[[#This Row],[price]]*$L$3, IF(E11855="Massachusetts", Table1[[#This Row],[price]]*$L$2, 1))</f>
        <v>645000</v>
      </c>
    </row>
    <row r="11856" spans="1:9" x14ac:dyDescent="0.25">
      <c r="A11856" s="2">
        <v>41963</v>
      </c>
      <c r="B11856" s="1">
        <f t="shared" si="370"/>
        <v>2014</v>
      </c>
      <c r="C11856" s="1">
        <f t="shared" si="371"/>
        <v>4</v>
      </c>
      <c r="D11856">
        <v>2911</v>
      </c>
      <c r="E11856" t="s">
        <v>36</v>
      </c>
      <c r="F11856" s="4">
        <v>710000</v>
      </c>
      <c r="G11856" t="s">
        <v>5</v>
      </c>
      <c r="H11856">
        <v>4</v>
      </c>
      <c r="I11856" s="4">
        <f>IF(E11856="Rhode Island", Table1[[#This Row],[price]]*$L$3, IF(E11856="Massachusetts", Table1[[#This Row],[price]]*$L$2, 1))</f>
        <v>710000</v>
      </c>
    </row>
    <row r="11857" spans="1:9" x14ac:dyDescent="0.25">
      <c r="A11857" s="2">
        <v>41963</v>
      </c>
      <c r="B11857" s="1">
        <f t="shared" si="370"/>
        <v>2014</v>
      </c>
      <c r="C11857" s="1">
        <f t="shared" si="371"/>
        <v>4</v>
      </c>
      <c r="D11857">
        <v>2611</v>
      </c>
      <c r="E11857" t="s">
        <v>37</v>
      </c>
      <c r="F11857" s="4">
        <v>945000</v>
      </c>
      <c r="G11857" t="s">
        <v>5</v>
      </c>
      <c r="H11857">
        <v>4</v>
      </c>
      <c r="I11857" s="4">
        <f>IF(E11857="Rhode Island", Table1[[#This Row],[price]]*$L$3, IF(E11857="Massachusetts", Table1[[#This Row],[price]]*$L$2, 1))</f>
        <v>945000</v>
      </c>
    </row>
    <row r="11858" spans="1:9" x14ac:dyDescent="0.25">
      <c r="A11858" s="2">
        <v>41963</v>
      </c>
      <c r="B11858" s="1">
        <f t="shared" si="370"/>
        <v>2014</v>
      </c>
      <c r="C11858" s="1">
        <f t="shared" si="371"/>
        <v>4</v>
      </c>
      <c r="D11858">
        <v>2606</v>
      </c>
      <c r="E11858" t="s">
        <v>37</v>
      </c>
      <c r="F11858" s="4">
        <v>268000</v>
      </c>
      <c r="G11858" t="s">
        <v>6</v>
      </c>
      <c r="H11858">
        <v>1</v>
      </c>
      <c r="I11858" s="4">
        <f>IF(E11858="Rhode Island", Table1[[#This Row],[price]]*$L$3, IF(E11858="Massachusetts", Table1[[#This Row],[price]]*$L$2, 1))</f>
        <v>268000</v>
      </c>
    </row>
    <row r="11859" spans="1:9" x14ac:dyDescent="0.25">
      <c r="A11859" s="2">
        <v>41963</v>
      </c>
      <c r="B11859" s="1">
        <f t="shared" si="370"/>
        <v>2014</v>
      </c>
      <c r="C11859" s="1">
        <f t="shared" si="371"/>
        <v>4</v>
      </c>
      <c r="D11859">
        <v>2612</v>
      </c>
      <c r="E11859" t="s">
        <v>37</v>
      </c>
      <c r="F11859" s="4">
        <v>450000</v>
      </c>
      <c r="G11859" t="s">
        <v>6</v>
      </c>
      <c r="H11859">
        <v>2</v>
      </c>
      <c r="I11859" s="4">
        <f>IF(E11859="Rhode Island", Table1[[#This Row],[price]]*$L$3, IF(E11859="Massachusetts", Table1[[#This Row],[price]]*$L$2, 1))</f>
        <v>450000</v>
      </c>
    </row>
    <row r="11860" spans="1:9" x14ac:dyDescent="0.25">
      <c r="A11860" s="2">
        <v>41963</v>
      </c>
      <c r="B11860" s="1">
        <f t="shared" si="370"/>
        <v>2014</v>
      </c>
      <c r="C11860" s="1">
        <f t="shared" si="371"/>
        <v>4</v>
      </c>
      <c r="D11860">
        <v>2601</v>
      </c>
      <c r="E11860" t="s">
        <v>37</v>
      </c>
      <c r="F11860" s="4">
        <v>460000</v>
      </c>
      <c r="G11860" t="s">
        <v>6</v>
      </c>
      <c r="H11860">
        <v>2</v>
      </c>
      <c r="I11860" s="4">
        <f>IF(E11860="Rhode Island", Table1[[#This Row],[price]]*$L$3, IF(E11860="Massachusetts", Table1[[#This Row],[price]]*$L$2, 1))</f>
        <v>460000</v>
      </c>
    </row>
    <row r="11861" spans="1:9" x14ac:dyDescent="0.25">
      <c r="A11861" s="2">
        <v>41964</v>
      </c>
      <c r="B11861" s="1">
        <f t="shared" si="370"/>
        <v>2014</v>
      </c>
      <c r="C11861" s="1">
        <f t="shared" si="371"/>
        <v>4</v>
      </c>
      <c r="D11861">
        <v>2906</v>
      </c>
      <c r="E11861" t="s">
        <v>36</v>
      </c>
      <c r="F11861" s="4">
        <v>365000</v>
      </c>
      <c r="G11861" t="s">
        <v>5</v>
      </c>
      <c r="H11861">
        <v>3</v>
      </c>
      <c r="I11861" s="4">
        <f>IF(E11861="Rhode Island", Table1[[#This Row],[price]]*$L$3, IF(E11861="Massachusetts", Table1[[#This Row],[price]]*$L$2, 1))</f>
        <v>365000</v>
      </c>
    </row>
    <row r="11862" spans="1:9" x14ac:dyDescent="0.25">
      <c r="A11862" s="2">
        <v>41964</v>
      </c>
      <c r="B11862" s="1">
        <f t="shared" si="370"/>
        <v>2014</v>
      </c>
      <c r="C11862" s="1">
        <f t="shared" si="371"/>
        <v>4</v>
      </c>
      <c r="D11862">
        <v>2914</v>
      </c>
      <c r="E11862" t="s">
        <v>36</v>
      </c>
      <c r="F11862" s="4">
        <v>385000</v>
      </c>
      <c r="G11862" t="s">
        <v>5</v>
      </c>
      <c r="H11862">
        <v>3</v>
      </c>
      <c r="I11862" s="4">
        <f>IF(E11862="Rhode Island", Table1[[#This Row],[price]]*$L$3, IF(E11862="Massachusetts", Table1[[#This Row],[price]]*$L$2, 1))</f>
        <v>385000</v>
      </c>
    </row>
    <row r="11863" spans="1:9" x14ac:dyDescent="0.25">
      <c r="A11863" s="2">
        <v>41964</v>
      </c>
      <c r="B11863" s="1">
        <f t="shared" si="370"/>
        <v>2014</v>
      </c>
      <c r="C11863" s="1">
        <f t="shared" si="371"/>
        <v>4</v>
      </c>
      <c r="D11863">
        <v>2617</v>
      </c>
      <c r="E11863" t="s">
        <v>37</v>
      </c>
      <c r="F11863" s="4">
        <v>490000</v>
      </c>
      <c r="G11863" t="s">
        <v>5</v>
      </c>
      <c r="H11863">
        <v>3</v>
      </c>
      <c r="I11863" s="4">
        <f>IF(E11863="Rhode Island", Table1[[#This Row],[price]]*$L$3, IF(E11863="Massachusetts", Table1[[#This Row],[price]]*$L$2, 1))</f>
        <v>490000</v>
      </c>
    </row>
    <row r="11864" spans="1:9" x14ac:dyDescent="0.25">
      <c r="A11864" s="2">
        <v>41964</v>
      </c>
      <c r="B11864" s="1">
        <f t="shared" si="370"/>
        <v>2014</v>
      </c>
      <c r="C11864" s="1">
        <f t="shared" si="371"/>
        <v>4</v>
      </c>
      <c r="D11864">
        <v>2904</v>
      </c>
      <c r="E11864" t="s">
        <v>36</v>
      </c>
      <c r="F11864" s="4">
        <v>516750</v>
      </c>
      <c r="G11864" t="s">
        <v>5</v>
      </c>
      <c r="H11864">
        <v>3</v>
      </c>
      <c r="I11864" s="4">
        <f>IF(E11864="Rhode Island", Table1[[#This Row],[price]]*$L$3, IF(E11864="Massachusetts", Table1[[#This Row],[price]]*$L$2, 1))</f>
        <v>516750</v>
      </c>
    </row>
    <row r="11865" spans="1:9" x14ac:dyDescent="0.25">
      <c r="A11865" s="2">
        <v>41964</v>
      </c>
      <c r="B11865" s="1">
        <f t="shared" si="370"/>
        <v>2014</v>
      </c>
      <c r="C11865" s="1">
        <f t="shared" si="371"/>
        <v>4</v>
      </c>
      <c r="D11865">
        <v>2611</v>
      </c>
      <c r="E11865" t="s">
        <v>37</v>
      </c>
      <c r="F11865" s="4">
        <v>520000</v>
      </c>
      <c r="G11865" t="s">
        <v>5</v>
      </c>
      <c r="H11865">
        <v>3</v>
      </c>
      <c r="I11865" s="4">
        <f>IF(E11865="Rhode Island", Table1[[#This Row],[price]]*$L$3, IF(E11865="Massachusetts", Table1[[#This Row],[price]]*$L$2, 1))</f>
        <v>520000</v>
      </c>
    </row>
    <row r="11866" spans="1:9" x14ac:dyDescent="0.25">
      <c r="A11866" s="2">
        <v>41964</v>
      </c>
      <c r="B11866" s="1">
        <f t="shared" si="370"/>
        <v>2014</v>
      </c>
      <c r="C11866" s="1">
        <f t="shared" si="371"/>
        <v>4</v>
      </c>
      <c r="D11866">
        <v>2902</v>
      </c>
      <c r="E11866" t="s">
        <v>36</v>
      </c>
      <c r="F11866" s="4">
        <v>522500</v>
      </c>
      <c r="G11866" t="s">
        <v>5</v>
      </c>
      <c r="H11866">
        <v>4</v>
      </c>
      <c r="I11866" s="4">
        <f>IF(E11866="Rhode Island", Table1[[#This Row],[price]]*$L$3, IF(E11866="Massachusetts", Table1[[#This Row],[price]]*$L$2, 1))</f>
        <v>522500</v>
      </c>
    </row>
    <row r="11867" spans="1:9" x14ac:dyDescent="0.25">
      <c r="A11867" s="2">
        <v>41964</v>
      </c>
      <c r="B11867" s="1">
        <f t="shared" si="370"/>
        <v>2014</v>
      </c>
      <c r="C11867" s="1">
        <f t="shared" si="371"/>
        <v>4</v>
      </c>
      <c r="D11867">
        <v>2912</v>
      </c>
      <c r="E11867" t="s">
        <v>36</v>
      </c>
      <c r="F11867" s="4">
        <v>695000</v>
      </c>
      <c r="G11867" t="s">
        <v>5</v>
      </c>
      <c r="H11867">
        <v>4</v>
      </c>
      <c r="I11867" s="4">
        <f>IF(E11867="Rhode Island", Table1[[#This Row],[price]]*$L$3, IF(E11867="Massachusetts", Table1[[#This Row],[price]]*$L$2, 1))</f>
        <v>695000</v>
      </c>
    </row>
    <row r="11868" spans="1:9" x14ac:dyDescent="0.25">
      <c r="A11868" s="2">
        <v>41964</v>
      </c>
      <c r="B11868" s="1">
        <f t="shared" si="370"/>
        <v>2014</v>
      </c>
      <c r="C11868" s="1">
        <f t="shared" si="371"/>
        <v>4</v>
      </c>
      <c r="D11868">
        <v>2913</v>
      </c>
      <c r="E11868" t="s">
        <v>36</v>
      </c>
      <c r="F11868" s="4">
        <v>750000</v>
      </c>
      <c r="G11868" t="s">
        <v>5</v>
      </c>
      <c r="H11868">
        <v>4</v>
      </c>
      <c r="I11868" s="4">
        <f>IF(E11868="Rhode Island", Table1[[#This Row],[price]]*$L$3, IF(E11868="Massachusetts", Table1[[#This Row],[price]]*$L$2, 1))</f>
        <v>750000</v>
      </c>
    </row>
    <row r="11869" spans="1:9" x14ac:dyDescent="0.25">
      <c r="A11869" s="2">
        <v>41964</v>
      </c>
      <c r="B11869" s="1">
        <f t="shared" si="370"/>
        <v>2014</v>
      </c>
      <c r="C11869" s="1">
        <f t="shared" si="371"/>
        <v>4</v>
      </c>
      <c r="D11869">
        <v>2611</v>
      </c>
      <c r="E11869" t="s">
        <v>37</v>
      </c>
      <c r="F11869" s="4">
        <v>830000</v>
      </c>
      <c r="G11869" t="s">
        <v>5</v>
      </c>
      <c r="H11869">
        <v>5</v>
      </c>
      <c r="I11869" s="4">
        <f>IF(E11869="Rhode Island", Table1[[#This Row],[price]]*$L$3, IF(E11869="Massachusetts", Table1[[#This Row],[price]]*$L$2, 1))</f>
        <v>830000</v>
      </c>
    </row>
    <row r="11870" spans="1:9" x14ac:dyDescent="0.25">
      <c r="A11870" s="2">
        <v>41964</v>
      </c>
      <c r="B11870" s="1">
        <f t="shared" si="370"/>
        <v>2014</v>
      </c>
      <c r="C11870" s="1">
        <f t="shared" si="371"/>
        <v>4</v>
      </c>
      <c r="D11870">
        <v>2607</v>
      </c>
      <c r="E11870" t="s">
        <v>37</v>
      </c>
      <c r="F11870" s="4">
        <v>930000</v>
      </c>
      <c r="G11870" t="s">
        <v>5</v>
      </c>
      <c r="H11870">
        <v>5</v>
      </c>
      <c r="I11870" s="4">
        <f>IF(E11870="Rhode Island", Table1[[#This Row],[price]]*$L$3, IF(E11870="Massachusetts", Table1[[#This Row],[price]]*$L$2, 1))</f>
        <v>930000</v>
      </c>
    </row>
    <row r="11871" spans="1:9" x14ac:dyDescent="0.25">
      <c r="A11871" s="2">
        <v>41964</v>
      </c>
      <c r="B11871" s="1">
        <f t="shared" si="370"/>
        <v>2014</v>
      </c>
      <c r="C11871" s="1">
        <f t="shared" si="371"/>
        <v>4</v>
      </c>
      <c r="D11871">
        <v>2601</v>
      </c>
      <c r="E11871" t="s">
        <v>37</v>
      </c>
      <c r="F11871" s="4">
        <v>424000</v>
      </c>
      <c r="G11871" t="s">
        <v>6</v>
      </c>
      <c r="H11871">
        <v>1</v>
      </c>
      <c r="I11871" s="4">
        <f>IF(E11871="Rhode Island", Table1[[#This Row],[price]]*$L$3, IF(E11871="Massachusetts", Table1[[#This Row],[price]]*$L$2, 1))</f>
        <v>424000</v>
      </c>
    </row>
    <row r="11872" spans="1:9" x14ac:dyDescent="0.25">
      <c r="A11872" s="2">
        <v>41964</v>
      </c>
      <c r="B11872" s="1">
        <f t="shared" si="370"/>
        <v>2014</v>
      </c>
      <c r="C11872" s="1">
        <f t="shared" si="371"/>
        <v>4</v>
      </c>
      <c r="D11872">
        <v>2612</v>
      </c>
      <c r="E11872" t="s">
        <v>37</v>
      </c>
      <c r="F11872" s="4">
        <v>462500</v>
      </c>
      <c r="G11872" t="s">
        <v>6</v>
      </c>
      <c r="H11872">
        <v>2</v>
      </c>
      <c r="I11872" s="4">
        <f>IF(E11872="Rhode Island", Table1[[#This Row],[price]]*$L$3, IF(E11872="Massachusetts", Table1[[#This Row],[price]]*$L$2, 1))</f>
        <v>462500</v>
      </c>
    </row>
    <row r="11873" spans="1:9" x14ac:dyDescent="0.25">
      <c r="A11873" s="2">
        <v>41965</v>
      </c>
      <c r="B11873" s="1">
        <f t="shared" si="370"/>
        <v>2014</v>
      </c>
      <c r="C11873" s="1">
        <f t="shared" si="371"/>
        <v>4</v>
      </c>
      <c r="D11873">
        <v>2617</v>
      </c>
      <c r="E11873" t="s">
        <v>37</v>
      </c>
      <c r="F11873" s="4">
        <v>436000</v>
      </c>
      <c r="G11873" t="s">
        <v>5</v>
      </c>
      <c r="H11873">
        <v>3</v>
      </c>
      <c r="I11873" s="4">
        <f>IF(E11873="Rhode Island", Table1[[#This Row],[price]]*$L$3, IF(E11873="Massachusetts", Table1[[#This Row],[price]]*$L$2, 1))</f>
        <v>436000</v>
      </c>
    </row>
    <row r="11874" spans="1:9" x14ac:dyDescent="0.25">
      <c r="A11874" s="2">
        <v>41965</v>
      </c>
      <c r="B11874" s="1">
        <f t="shared" si="370"/>
        <v>2014</v>
      </c>
      <c r="C11874" s="1">
        <f t="shared" si="371"/>
        <v>4</v>
      </c>
      <c r="D11874">
        <v>2615</v>
      </c>
      <c r="E11874" t="s">
        <v>37</v>
      </c>
      <c r="F11874" s="4">
        <v>492000</v>
      </c>
      <c r="G11874" t="s">
        <v>5</v>
      </c>
      <c r="H11874">
        <v>4</v>
      </c>
      <c r="I11874" s="4">
        <f>IF(E11874="Rhode Island", Table1[[#This Row],[price]]*$L$3, IF(E11874="Massachusetts", Table1[[#This Row],[price]]*$L$2, 1))</f>
        <v>492000</v>
      </c>
    </row>
    <row r="11875" spans="1:9" x14ac:dyDescent="0.25">
      <c r="A11875" s="2">
        <v>41965</v>
      </c>
      <c r="B11875" s="1">
        <f t="shared" si="370"/>
        <v>2014</v>
      </c>
      <c r="C11875" s="1">
        <f t="shared" si="371"/>
        <v>4</v>
      </c>
      <c r="D11875">
        <v>2611</v>
      </c>
      <c r="E11875" t="s">
        <v>37</v>
      </c>
      <c r="F11875" s="4">
        <v>511000</v>
      </c>
      <c r="G11875" t="s">
        <v>5</v>
      </c>
      <c r="H11875">
        <v>3</v>
      </c>
      <c r="I11875" s="4">
        <f>IF(E11875="Rhode Island", Table1[[#This Row],[price]]*$L$3, IF(E11875="Massachusetts", Table1[[#This Row],[price]]*$L$2, 1))</f>
        <v>511000</v>
      </c>
    </row>
    <row r="11876" spans="1:9" x14ac:dyDescent="0.25">
      <c r="A11876" s="2">
        <v>41965</v>
      </c>
      <c r="B11876" s="1">
        <f t="shared" si="370"/>
        <v>2014</v>
      </c>
      <c r="C11876" s="1">
        <f t="shared" si="371"/>
        <v>4</v>
      </c>
      <c r="D11876">
        <v>2615</v>
      </c>
      <c r="E11876" t="s">
        <v>37</v>
      </c>
      <c r="F11876" s="4">
        <v>521000</v>
      </c>
      <c r="G11876" t="s">
        <v>5</v>
      </c>
      <c r="H11876">
        <v>3</v>
      </c>
      <c r="I11876" s="4">
        <f>IF(E11876="Rhode Island", Table1[[#This Row],[price]]*$L$3, IF(E11876="Massachusetts", Table1[[#This Row],[price]]*$L$2, 1))</f>
        <v>521000</v>
      </c>
    </row>
    <row r="11877" spans="1:9" x14ac:dyDescent="0.25">
      <c r="A11877" s="2">
        <v>41965</v>
      </c>
      <c r="B11877" s="1">
        <f t="shared" si="370"/>
        <v>2014</v>
      </c>
      <c r="C11877" s="1">
        <f t="shared" si="371"/>
        <v>4</v>
      </c>
      <c r="D11877">
        <v>2906</v>
      </c>
      <c r="E11877" t="s">
        <v>36</v>
      </c>
      <c r="F11877" s="4">
        <v>525000</v>
      </c>
      <c r="G11877" t="s">
        <v>5</v>
      </c>
      <c r="H11877">
        <v>4</v>
      </c>
      <c r="I11877" s="4">
        <f>IF(E11877="Rhode Island", Table1[[#This Row],[price]]*$L$3, IF(E11877="Massachusetts", Table1[[#This Row],[price]]*$L$2, 1))</f>
        <v>525000</v>
      </c>
    </row>
    <row r="11878" spans="1:9" x14ac:dyDescent="0.25">
      <c r="A11878" s="2">
        <v>41965</v>
      </c>
      <c r="B11878" s="1">
        <f t="shared" si="370"/>
        <v>2014</v>
      </c>
      <c r="C11878" s="1">
        <f t="shared" si="371"/>
        <v>4</v>
      </c>
      <c r="D11878">
        <v>2605</v>
      </c>
      <c r="E11878" t="s">
        <v>37</v>
      </c>
      <c r="F11878" s="4">
        <v>625000</v>
      </c>
      <c r="G11878" t="s">
        <v>5</v>
      </c>
      <c r="H11878">
        <v>3</v>
      </c>
      <c r="I11878" s="4">
        <f>IF(E11878="Rhode Island", Table1[[#This Row],[price]]*$L$3, IF(E11878="Massachusetts", Table1[[#This Row],[price]]*$L$2, 1))</f>
        <v>625000</v>
      </c>
    </row>
    <row r="11879" spans="1:9" x14ac:dyDescent="0.25">
      <c r="A11879" s="2">
        <v>41965</v>
      </c>
      <c r="B11879" s="1">
        <f t="shared" si="370"/>
        <v>2014</v>
      </c>
      <c r="C11879" s="1">
        <f t="shared" si="371"/>
        <v>4</v>
      </c>
      <c r="D11879">
        <v>2604</v>
      </c>
      <c r="E11879" t="s">
        <v>37</v>
      </c>
      <c r="F11879" s="4">
        <v>650000</v>
      </c>
      <c r="G11879" t="s">
        <v>5</v>
      </c>
      <c r="H11879">
        <v>3</v>
      </c>
      <c r="I11879" s="4">
        <f>IF(E11879="Rhode Island", Table1[[#This Row],[price]]*$L$3, IF(E11879="Massachusetts", Table1[[#This Row],[price]]*$L$2, 1))</f>
        <v>650000</v>
      </c>
    </row>
    <row r="11880" spans="1:9" x14ac:dyDescent="0.25">
      <c r="A11880" s="2">
        <v>41965</v>
      </c>
      <c r="B11880" s="1">
        <f t="shared" si="370"/>
        <v>2014</v>
      </c>
      <c r="C11880" s="1">
        <f t="shared" si="371"/>
        <v>4</v>
      </c>
      <c r="D11880">
        <v>2604</v>
      </c>
      <c r="E11880" t="s">
        <v>37</v>
      </c>
      <c r="F11880" s="4">
        <v>660000</v>
      </c>
      <c r="G11880" t="s">
        <v>5</v>
      </c>
      <c r="H11880">
        <v>3</v>
      </c>
      <c r="I11880" s="4">
        <f>IF(E11880="Rhode Island", Table1[[#This Row],[price]]*$L$3, IF(E11880="Massachusetts", Table1[[#This Row],[price]]*$L$2, 1))</f>
        <v>660000</v>
      </c>
    </row>
    <row r="11881" spans="1:9" x14ac:dyDescent="0.25">
      <c r="A11881" s="2">
        <v>41965</v>
      </c>
      <c r="B11881" s="1">
        <f t="shared" si="370"/>
        <v>2014</v>
      </c>
      <c r="C11881" s="1">
        <f t="shared" si="371"/>
        <v>4</v>
      </c>
      <c r="D11881">
        <v>2603</v>
      </c>
      <c r="E11881" t="s">
        <v>37</v>
      </c>
      <c r="F11881" s="4">
        <v>942000</v>
      </c>
      <c r="G11881" t="s">
        <v>5</v>
      </c>
      <c r="H11881">
        <v>3</v>
      </c>
      <c r="I11881" s="4">
        <f>IF(E11881="Rhode Island", Table1[[#This Row],[price]]*$L$3, IF(E11881="Massachusetts", Table1[[#This Row],[price]]*$L$2, 1))</f>
        <v>942000</v>
      </c>
    </row>
    <row r="11882" spans="1:9" x14ac:dyDescent="0.25">
      <c r="A11882" s="2">
        <v>41965</v>
      </c>
      <c r="B11882" s="1">
        <f t="shared" si="370"/>
        <v>2014</v>
      </c>
      <c r="C11882" s="1">
        <f t="shared" si="371"/>
        <v>4</v>
      </c>
      <c r="D11882">
        <v>2602</v>
      </c>
      <c r="E11882" t="s">
        <v>37</v>
      </c>
      <c r="F11882" s="4">
        <v>960000</v>
      </c>
      <c r="G11882" t="s">
        <v>5</v>
      </c>
      <c r="H11882">
        <v>5</v>
      </c>
      <c r="I11882" s="4">
        <f>IF(E11882="Rhode Island", Table1[[#This Row],[price]]*$L$3, IF(E11882="Massachusetts", Table1[[#This Row],[price]]*$L$2, 1))</f>
        <v>960000</v>
      </c>
    </row>
    <row r="11883" spans="1:9" x14ac:dyDescent="0.25">
      <c r="A11883" s="2">
        <v>41965</v>
      </c>
      <c r="B11883" s="1">
        <f t="shared" si="370"/>
        <v>2014</v>
      </c>
      <c r="C11883" s="1">
        <f t="shared" si="371"/>
        <v>4</v>
      </c>
      <c r="D11883">
        <v>2607</v>
      </c>
      <c r="E11883" t="s">
        <v>37</v>
      </c>
      <c r="F11883" s="4">
        <v>990000</v>
      </c>
      <c r="G11883" t="s">
        <v>5</v>
      </c>
      <c r="H11883">
        <v>4</v>
      </c>
      <c r="I11883" s="4">
        <f>IF(E11883="Rhode Island", Table1[[#This Row],[price]]*$L$3, IF(E11883="Massachusetts", Table1[[#This Row],[price]]*$L$2, 1))</f>
        <v>990000</v>
      </c>
    </row>
    <row r="11884" spans="1:9" x14ac:dyDescent="0.25">
      <c r="A11884" s="2">
        <v>41965</v>
      </c>
      <c r="B11884" s="1">
        <f t="shared" si="370"/>
        <v>2014</v>
      </c>
      <c r="C11884" s="1">
        <f t="shared" si="371"/>
        <v>4</v>
      </c>
      <c r="D11884">
        <v>2612</v>
      </c>
      <c r="E11884" t="s">
        <v>37</v>
      </c>
      <c r="F11884" s="4">
        <v>1387000</v>
      </c>
      <c r="G11884" t="s">
        <v>5</v>
      </c>
      <c r="H11884">
        <v>3</v>
      </c>
      <c r="I11884" s="4">
        <f>IF(E11884="Rhode Island", Table1[[#This Row],[price]]*$L$3, IF(E11884="Massachusetts", Table1[[#This Row],[price]]*$L$2, 1))</f>
        <v>1387000</v>
      </c>
    </row>
    <row r="11885" spans="1:9" x14ac:dyDescent="0.25">
      <c r="A11885" s="2">
        <v>41965</v>
      </c>
      <c r="B11885" s="1">
        <f t="shared" si="370"/>
        <v>2014</v>
      </c>
      <c r="C11885" s="1">
        <f t="shared" si="371"/>
        <v>4</v>
      </c>
      <c r="D11885">
        <v>2603</v>
      </c>
      <c r="E11885" t="s">
        <v>37</v>
      </c>
      <c r="F11885" s="4">
        <v>1450000</v>
      </c>
      <c r="G11885" t="s">
        <v>5</v>
      </c>
      <c r="H11885">
        <v>4</v>
      </c>
      <c r="I11885" s="4">
        <f>IF(E11885="Rhode Island", Table1[[#This Row],[price]]*$L$3, IF(E11885="Massachusetts", Table1[[#This Row],[price]]*$L$2, 1))</f>
        <v>1450000</v>
      </c>
    </row>
    <row r="11886" spans="1:9" x14ac:dyDescent="0.25">
      <c r="A11886" s="2">
        <v>41965</v>
      </c>
      <c r="B11886" s="1">
        <f t="shared" si="370"/>
        <v>2014</v>
      </c>
      <c r="C11886" s="1">
        <f t="shared" si="371"/>
        <v>4</v>
      </c>
      <c r="D11886">
        <v>2601</v>
      </c>
      <c r="E11886" t="s">
        <v>37</v>
      </c>
      <c r="F11886" s="4">
        <v>685000</v>
      </c>
      <c r="G11886" t="s">
        <v>6</v>
      </c>
      <c r="H11886">
        <v>2</v>
      </c>
      <c r="I11886" s="4">
        <f>IF(E11886="Rhode Island", Table1[[#This Row],[price]]*$L$3, IF(E11886="Massachusetts", Table1[[#This Row],[price]]*$L$2, 1))</f>
        <v>685000</v>
      </c>
    </row>
    <row r="11887" spans="1:9" x14ac:dyDescent="0.25">
      <c r="A11887" s="2">
        <v>41965</v>
      </c>
      <c r="B11887" s="1">
        <f t="shared" si="370"/>
        <v>2014</v>
      </c>
      <c r="C11887" s="1">
        <f t="shared" si="371"/>
        <v>4</v>
      </c>
      <c r="D11887">
        <v>2604</v>
      </c>
      <c r="E11887" t="s">
        <v>37</v>
      </c>
      <c r="F11887" s="4">
        <v>710000</v>
      </c>
      <c r="G11887" t="s">
        <v>6</v>
      </c>
      <c r="H11887">
        <v>3</v>
      </c>
      <c r="I11887" s="4">
        <f>IF(E11887="Rhode Island", Table1[[#This Row],[price]]*$L$3, IF(E11887="Massachusetts", Table1[[#This Row],[price]]*$L$2, 1))</f>
        <v>710000</v>
      </c>
    </row>
    <row r="11888" spans="1:9" x14ac:dyDescent="0.25">
      <c r="A11888" s="2">
        <v>41967</v>
      </c>
      <c r="B11888" s="1">
        <f t="shared" si="370"/>
        <v>2014</v>
      </c>
      <c r="C11888" s="1">
        <f t="shared" si="371"/>
        <v>4</v>
      </c>
      <c r="D11888">
        <v>2615</v>
      </c>
      <c r="E11888" t="s">
        <v>37</v>
      </c>
      <c r="F11888" s="4">
        <v>340000</v>
      </c>
      <c r="G11888" t="s">
        <v>5</v>
      </c>
      <c r="H11888">
        <v>3</v>
      </c>
      <c r="I11888" s="4">
        <f>IF(E11888="Rhode Island", Table1[[#This Row],[price]]*$L$3, IF(E11888="Massachusetts", Table1[[#This Row],[price]]*$L$2, 1))</f>
        <v>340000</v>
      </c>
    </row>
    <row r="11889" spans="1:9" x14ac:dyDescent="0.25">
      <c r="A11889" s="2">
        <v>41967</v>
      </c>
      <c r="B11889" s="1">
        <f t="shared" si="370"/>
        <v>2014</v>
      </c>
      <c r="C11889" s="1">
        <f t="shared" si="371"/>
        <v>4</v>
      </c>
      <c r="D11889">
        <v>2902</v>
      </c>
      <c r="E11889" t="s">
        <v>36</v>
      </c>
      <c r="F11889" s="4">
        <v>385000</v>
      </c>
      <c r="G11889" t="s">
        <v>5</v>
      </c>
      <c r="H11889">
        <v>3</v>
      </c>
      <c r="I11889" s="4">
        <f>IF(E11889="Rhode Island", Table1[[#This Row],[price]]*$L$3, IF(E11889="Massachusetts", Table1[[#This Row],[price]]*$L$2, 1))</f>
        <v>385000</v>
      </c>
    </row>
    <row r="11890" spans="1:9" x14ac:dyDescent="0.25">
      <c r="A11890" s="2">
        <v>41967</v>
      </c>
      <c r="B11890" s="1">
        <f t="shared" si="370"/>
        <v>2014</v>
      </c>
      <c r="C11890" s="1">
        <f t="shared" si="371"/>
        <v>4</v>
      </c>
      <c r="D11890">
        <v>2902</v>
      </c>
      <c r="E11890" t="s">
        <v>36</v>
      </c>
      <c r="F11890" s="4">
        <v>390000</v>
      </c>
      <c r="G11890" t="s">
        <v>5</v>
      </c>
      <c r="H11890">
        <v>3</v>
      </c>
      <c r="I11890" s="4">
        <f>IF(E11890="Rhode Island", Table1[[#This Row],[price]]*$L$3, IF(E11890="Massachusetts", Table1[[#This Row],[price]]*$L$2, 1))</f>
        <v>390000</v>
      </c>
    </row>
    <row r="11891" spans="1:9" x14ac:dyDescent="0.25">
      <c r="A11891" s="2">
        <v>41967</v>
      </c>
      <c r="B11891" s="1">
        <f t="shared" si="370"/>
        <v>2014</v>
      </c>
      <c r="C11891" s="1">
        <f t="shared" si="371"/>
        <v>4</v>
      </c>
      <c r="D11891">
        <v>2615</v>
      </c>
      <c r="E11891" t="s">
        <v>37</v>
      </c>
      <c r="F11891" s="4">
        <v>395000</v>
      </c>
      <c r="G11891" t="s">
        <v>5</v>
      </c>
      <c r="H11891">
        <v>3</v>
      </c>
      <c r="I11891" s="4">
        <f>IF(E11891="Rhode Island", Table1[[#This Row],[price]]*$L$3, IF(E11891="Massachusetts", Table1[[#This Row],[price]]*$L$2, 1))</f>
        <v>395000</v>
      </c>
    </row>
    <row r="11892" spans="1:9" x14ac:dyDescent="0.25">
      <c r="A11892" s="2">
        <v>41967</v>
      </c>
      <c r="B11892" s="1">
        <f t="shared" si="370"/>
        <v>2014</v>
      </c>
      <c r="C11892" s="1">
        <f t="shared" si="371"/>
        <v>4</v>
      </c>
      <c r="D11892">
        <v>2905</v>
      </c>
      <c r="E11892" t="s">
        <v>36</v>
      </c>
      <c r="F11892" s="4">
        <v>441000</v>
      </c>
      <c r="G11892" t="s">
        <v>5</v>
      </c>
      <c r="H11892">
        <v>3</v>
      </c>
      <c r="I11892" s="4">
        <f>IF(E11892="Rhode Island", Table1[[#This Row],[price]]*$L$3, IF(E11892="Massachusetts", Table1[[#This Row],[price]]*$L$2, 1))</f>
        <v>441000</v>
      </c>
    </row>
    <row r="11893" spans="1:9" x14ac:dyDescent="0.25">
      <c r="A11893" s="2">
        <v>41967</v>
      </c>
      <c r="B11893" s="1">
        <f t="shared" si="370"/>
        <v>2014</v>
      </c>
      <c r="C11893" s="1">
        <f t="shared" si="371"/>
        <v>4</v>
      </c>
      <c r="D11893">
        <v>2913</v>
      </c>
      <c r="E11893" t="s">
        <v>36</v>
      </c>
      <c r="F11893" s="4">
        <v>442000</v>
      </c>
      <c r="G11893" t="s">
        <v>5</v>
      </c>
      <c r="H11893">
        <v>3</v>
      </c>
      <c r="I11893" s="4">
        <f>IF(E11893="Rhode Island", Table1[[#This Row],[price]]*$L$3, IF(E11893="Massachusetts", Table1[[#This Row],[price]]*$L$2, 1))</f>
        <v>442000</v>
      </c>
    </row>
    <row r="11894" spans="1:9" x14ac:dyDescent="0.25">
      <c r="A11894" s="2">
        <v>41967</v>
      </c>
      <c r="B11894" s="1">
        <f t="shared" si="370"/>
        <v>2014</v>
      </c>
      <c r="C11894" s="1">
        <f t="shared" si="371"/>
        <v>4</v>
      </c>
      <c r="D11894">
        <v>2905</v>
      </c>
      <c r="E11894" t="s">
        <v>36</v>
      </c>
      <c r="F11894" s="4">
        <v>470000</v>
      </c>
      <c r="G11894" t="s">
        <v>5</v>
      </c>
      <c r="H11894">
        <v>3</v>
      </c>
      <c r="I11894" s="4">
        <f>IF(E11894="Rhode Island", Table1[[#This Row],[price]]*$L$3, IF(E11894="Massachusetts", Table1[[#This Row],[price]]*$L$2, 1))</f>
        <v>470000</v>
      </c>
    </row>
    <row r="11895" spans="1:9" x14ac:dyDescent="0.25">
      <c r="A11895" s="2">
        <v>41967</v>
      </c>
      <c r="B11895" s="1">
        <f t="shared" si="370"/>
        <v>2014</v>
      </c>
      <c r="C11895" s="1">
        <f t="shared" si="371"/>
        <v>4</v>
      </c>
      <c r="D11895">
        <v>2617</v>
      </c>
      <c r="E11895" t="s">
        <v>37</v>
      </c>
      <c r="F11895" s="4">
        <v>485000</v>
      </c>
      <c r="G11895" t="s">
        <v>5</v>
      </c>
      <c r="H11895">
        <v>3</v>
      </c>
      <c r="I11895" s="4">
        <f>IF(E11895="Rhode Island", Table1[[#This Row],[price]]*$L$3, IF(E11895="Massachusetts", Table1[[#This Row],[price]]*$L$2, 1))</f>
        <v>485000</v>
      </c>
    </row>
    <row r="11896" spans="1:9" x14ac:dyDescent="0.25">
      <c r="A11896" s="2">
        <v>41967</v>
      </c>
      <c r="B11896" s="1">
        <f t="shared" si="370"/>
        <v>2014</v>
      </c>
      <c r="C11896" s="1">
        <f t="shared" si="371"/>
        <v>4</v>
      </c>
      <c r="D11896">
        <v>2902</v>
      </c>
      <c r="E11896" t="s">
        <v>36</v>
      </c>
      <c r="F11896" s="4">
        <v>492000</v>
      </c>
      <c r="G11896" t="s">
        <v>5</v>
      </c>
      <c r="H11896">
        <v>4</v>
      </c>
      <c r="I11896" s="4">
        <f>IF(E11896="Rhode Island", Table1[[#This Row],[price]]*$L$3, IF(E11896="Massachusetts", Table1[[#This Row],[price]]*$L$2, 1))</f>
        <v>492000</v>
      </c>
    </row>
    <row r="11897" spans="1:9" x14ac:dyDescent="0.25">
      <c r="A11897" s="2">
        <v>41967</v>
      </c>
      <c r="B11897" s="1">
        <f t="shared" si="370"/>
        <v>2014</v>
      </c>
      <c r="C11897" s="1">
        <f t="shared" si="371"/>
        <v>4</v>
      </c>
      <c r="D11897">
        <v>2913</v>
      </c>
      <c r="E11897" t="s">
        <v>36</v>
      </c>
      <c r="F11897" s="4">
        <v>492500</v>
      </c>
      <c r="G11897" t="s">
        <v>5</v>
      </c>
      <c r="H11897">
        <v>3</v>
      </c>
      <c r="I11897" s="4">
        <f>IF(E11897="Rhode Island", Table1[[#This Row],[price]]*$L$3, IF(E11897="Massachusetts", Table1[[#This Row],[price]]*$L$2, 1))</f>
        <v>492500</v>
      </c>
    </row>
    <row r="11898" spans="1:9" x14ac:dyDescent="0.25">
      <c r="A11898" s="2">
        <v>41967</v>
      </c>
      <c r="B11898" s="1">
        <f t="shared" si="370"/>
        <v>2014</v>
      </c>
      <c r="C11898" s="1">
        <f t="shared" si="371"/>
        <v>4</v>
      </c>
      <c r="D11898">
        <v>2904</v>
      </c>
      <c r="E11898" t="s">
        <v>36</v>
      </c>
      <c r="F11898" s="4">
        <v>550000</v>
      </c>
      <c r="G11898" t="s">
        <v>5</v>
      </c>
      <c r="H11898">
        <v>4</v>
      </c>
      <c r="I11898" s="4">
        <f>IF(E11898="Rhode Island", Table1[[#This Row],[price]]*$L$3, IF(E11898="Massachusetts", Table1[[#This Row],[price]]*$L$2, 1))</f>
        <v>550000</v>
      </c>
    </row>
    <row r="11899" spans="1:9" x14ac:dyDescent="0.25">
      <c r="A11899" s="2">
        <v>41967</v>
      </c>
      <c r="B11899" s="1">
        <f t="shared" si="370"/>
        <v>2014</v>
      </c>
      <c r="C11899" s="1">
        <f t="shared" si="371"/>
        <v>4</v>
      </c>
      <c r="D11899">
        <v>2912</v>
      </c>
      <c r="E11899" t="s">
        <v>36</v>
      </c>
      <c r="F11899" s="4">
        <v>560000</v>
      </c>
      <c r="G11899" t="s">
        <v>5</v>
      </c>
      <c r="H11899">
        <v>4</v>
      </c>
      <c r="I11899" s="4">
        <f>IF(E11899="Rhode Island", Table1[[#This Row],[price]]*$L$3, IF(E11899="Massachusetts", Table1[[#This Row],[price]]*$L$2, 1))</f>
        <v>560000</v>
      </c>
    </row>
    <row r="11900" spans="1:9" x14ac:dyDescent="0.25">
      <c r="A11900" s="2">
        <v>41967</v>
      </c>
      <c r="B11900" s="1">
        <f t="shared" si="370"/>
        <v>2014</v>
      </c>
      <c r="C11900" s="1">
        <f t="shared" si="371"/>
        <v>4</v>
      </c>
      <c r="D11900">
        <v>2905</v>
      </c>
      <c r="E11900" t="s">
        <v>36</v>
      </c>
      <c r="F11900" s="4">
        <v>562000</v>
      </c>
      <c r="G11900" t="s">
        <v>5</v>
      </c>
      <c r="H11900">
        <v>4</v>
      </c>
      <c r="I11900" s="4">
        <f>IF(E11900="Rhode Island", Table1[[#This Row],[price]]*$L$3, IF(E11900="Massachusetts", Table1[[#This Row],[price]]*$L$2, 1))</f>
        <v>562000</v>
      </c>
    </row>
    <row r="11901" spans="1:9" x14ac:dyDescent="0.25">
      <c r="A11901" s="2">
        <v>41967</v>
      </c>
      <c r="B11901" s="1">
        <f t="shared" si="370"/>
        <v>2014</v>
      </c>
      <c r="C11901" s="1">
        <f t="shared" si="371"/>
        <v>4</v>
      </c>
      <c r="D11901">
        <v>2906</v>
      </c>
      <c r="E11901" t="s">
        <v>36</v>
      </c>
      <c r="F11901" s="4">
        <v>670000</v>
      </c>
      <c r="G11901" t="s">
        <v>5</v>
      </c>
      <c r="H11901">
        <v>4</v>
      </c>
      <c r="I11901" s="4">
        <f>IF(E11901="Rhode Island", Table1[[#This Row],[price]]*$L$3, IF(E11901="Massachusetts", Table1[[#This Row],[price]]*$L$2, 1))</f>
        <v>670000</v>
      </c>
    </row>
    <row r="11902" spans="1:9" x14ac:dyDescent="0.25">
      <c r="A11902" s="2">
        <v>41967</v>
      </c>
      <c r="B11902" s="1">
        <f t="shared" si="370"/>
        <v>2014</v>
      </c>
      <c r="C11902" s="1">
        <f t="shared" si="371"/>
        <v>4</v>
      </c>
      <c r="D11902">
        <v>2913</v>
      </c>
      <c r="E11902" t="s">
        <v>36</v>
      </c>
      <c r="F11902" s="4">
        <v>1200000</v>
      </c>
      <c r="G11902" t="s">
        <v>5</v>
      </c>
      <c r="H11902">
        <v>5</v>
      </c>
      <c r="I11902" s="4">
        <f>IF(E11902="Rhode Island", Table1[[#This Row],[price]]*$L$3, IF(E11902="Massachusetts", Table1[[#This Row],[price]]*$L$2, 1))</f>
        <v>1200000</v>
      </c>
    </row>
    <row r="11903" spans="1:9" x14ac:dyDescent="0.25">
      <c r="A11903" s="2">
        <v>41967</v>
      </c>
      <c r="B11903" s="1">
        <f t="shared" si="370"/>
        <v>2014</v>
      </c>
      <c r="C11903" s="1">
        <f t="shared" si="371"/>
        <v>4</v>
      </c>
      <c r="D11903">
        <v>2612</v>
      </c>
      <c r="E11903" t="s">
        <v>37</v>
      </c>
      <c r="F11903" s="4">
        <v>1235000</v>
      </c>
      <c r="G11903" t="s">
        <v>5</v>
      </c>
      <c r="H11903">
        <v>4</v>
      </c>
      <c r="I11903" s="4">
        <f>IF(E11903="Rhode Island", Table1[[#This Row],[price]]*$L$3, IF(E11903="Massachusetts", Table1[[#This Row],[price]]*$L$2, 1))</f>
        <v>1235000</v>
      </c>
    </row>
    <row r="11904" spans="1:9" x14ac:dyDescent="0.25">
      <c r="A11904" s="2">
        <v>41967</v>
      </c>
      <c r="B11904" s="1">
        <f t="shared" si="370"/>
        <v>2014</v>
      </c>
      <c r="C11904" s="1">
        <f t="shared" si="371"/>
        <v>4</v>
      </c>
      <c r="D11904">
        <v>2617</v>
      </c>
      <c r="E11904" t="s">
        <v>37</v>
      </c>
      <c r="F11904" s="4">
        <v>300000</v>
      </c>
      <c r="G11904" t="s">
        <v>6</v>
      </c>
      <c r="H11904">
        <v>1</v>
      </c>
      <c r="I11904" s="4">
        <f>IF(E11904="Rhode Island", Table1[[#This Row],[price]]*$L$3, IF(E11904="Massachusetts", Table1[[#This Row],[price]]*$L$2, 1))</f>
        <v>300000</v>
      </c>
    </row>
    <row r="11905" spans="1:9" x14ac:dyDescent="0.25">
      <c r="A11905" s="2">
        <v>41967</v>
      </c>
      <c r="B11905" s="1">
        <f t="shared" si="370"/>
        <v>2014</v>
      </c>
      <c r="C11905" s="1">
        <f t="shared" si="371"/>
        <v>4</v>
      </c>
      <c r="D11905">
        <v>2900</v>
      </c>
      <c r="E11905" t="s">
        <v>37</v>
      </c>
      <c r="F11905" s="4">
        <v>333500</v>
      </c>
      <c r="G11905" t="s">
        <v>6</v>
      </c>
      <c r="H11905">
        <v>1</v>
      </c>
      <c r="I11905" s="4">
        <f>IF(E11905="Rhode Island", Table1[[#This Row],[price]]*$L$3, IF(E11905="Massachusetts", Table1[[#This Row],[price]]*$L$2, 1))</f>
        <v>333500</v>
      </c>
    </row>
    <row r="11906" spans="1:9" x14ac:dyDescent="0.25">
      <c r="A11906" s="2">
        <v>41967</v>
      </c>
      <c r="B11906" s="1">
        <f t="shared" ref="B11906:B11969" si="372">YEAR(A11906)</f>
        <v>2014</v>
      </c>
      <c r="C11906" s="1">
        <f t="shared" ref="C11906:C11969" si="373">ROUNDUP(MONTH(A11906)/3,0)</f>
        <v>4</v>
      </c>
      <c r="D11906">
        <v>2617</v>
      </c>
      <c r="E11906" t="s">
        <v>37</v>
      </c>
      <c r="F11906" s="4">
        <v>372500</v>
      </c>
      <c r="G11906" t="s">
        <v>6</v>
      </c>
      <c r="H11906">
        <v>2</v>
      </c>
      <c r="I11906" s="4">
        <f>IF(E11906="Rhode Island", Table1[[#This Row],[price]]*$L$3, IF(E11906="Massachusetts", Table1[[#This Row],[price]]*$L$2, 1))</f>
        <v>372500</v>
      </c>
    </row>
    <row r="11907" spans="1:9" x14ac:dyDescent="0.25">
      <c r="A11907" s="2">
        <v>41967</v>
      </c>
      <c r="B11907" s="1">
        <f t="shared" si="372"/>
        <v>2014</v>
      </c>
      <c r="C11907" s="1">
        <f t="shared" si="373"/>
        <v>4</v>
      </c>
      <c r="D11907">
        <v>2617</v>
      </c>
      <c r="E11907" t="s">
        <v>37</v>
      </c>
      <c r="F11907" s="4">
        <v>440000</v>
      </c>
      <c r="G11907" t="s">
        <v>6</v>
      </c>
      <c r="H11907">
        <v>3</v>
      </c>
      <c r="I11907" s="4">
        <f>IF(E11907="Rhode Island", Table1[[#This Row],[price]]*$L$3, IF(E11907="Massachusetts", Table1[[#This Row],[price]]*$L$2, 1))</f>
        <v>440000</v>
      </c>
    </row>
    <row r="11908" spans="1:9" x14ac:dyDescent="0.25">
      <c r="A11908" s="2">
        <v>41967</v>
      </c>
      <c r="B11908" s="1">
        <f t="shared" si="372"/>
        <v>2014</v>
      </c>
      <c r="C11908" s="1">
        <f t="shared" si="373"/>
        <v>4</v>
      </c>
      <c r="D11908">
        <v>2604</v>
      </c>
      <c r="E11908" t="s">
        <v>37</v>
      </c>
      <c r="F11908" s="4">
        <v>580000</v>
      </c>
      <c r="G11908" t="s">
        <v>6</v>
      </c>
      <c r="H11908">
        <v>3</v>
      </c>
      <c r="I11908" s="4">
        <f>IF(E11908="Rhode Island", Table1[[#This Row],[price]]*$L$3, IF(E11908="Massachusetts", Table1[[#This Row],[price]]*$L$2, 1))</f>
        <v>580000</v>
      </c>
    </row>
    <row r="11909" spans="1:9" x14ac:dyDescent="0.25">
      <c r="A11909" s="2">
        <v>41968</v>
      </c>
      <c r="B11909" s="1">
        <f t="shared" si="372"/>
        <v>2014</v>
      </c>
      <c r="C11909" s="1">
        <f t="shared" si="373"/>
        <v>4</v>
      </c>
      <c r="D11909">
        <v>2615</v>
      </c>
      <c r="E11909" t="s">
        <v>37</v>
      </c>
      <c r="F11909" s="4">
        <v>316500</v>
      </c>
      <c r="G11909" t="s">
        <v>5</v>
      </c>
      <c r="H11909">
        <v>2</v>
      </c>
      <c r="I11909" s="4">
        <f>IF(E11909="Rhode Island", Table1[[#This Row],[price]]*$L$3, IF(E11909="Massachusetts", Table1[[#This Row],[price]]*$L$2, 1))</f>
        <v>316500</v>
      </c>
    </row>
    <row r="11910" spans="1:9" x14ac:dyDescent="0.25">
      <c r="A11910" s="2">
        <v>41968</v>
      </c>
      <c r="B11910" s="1">
        <f t="shared" si="372"/>
        <v>2014</v>
      </c>
      <c r="C11910" s="1">
        <f t="shared" si="373"/>
        <v>4</v>
      </c>
      <c r="D11910">
        <v>2615</v>
      </c>
      <c r="E11910" t="s">
        <v>37</v>
      </c>
      <c r="F11910" s="4">
        <v>468000</v>
      </c>
      <c r="G11910" t="s">
        <v>5</v>
      </c>
      <c r="H11910">
        <v>3</v>
      </c>
      <c r="I11910" s="4">
        <f>IF(E11910="Rhode Island", Table1[[#This Row],[price]]*$L$3, IF(E11910="Massachusetts", Table1[[#This Row],[price]]*$L$2, 1))</f>
        <v>468000</v>
      </c>
    </row>
    <row r="11911" spans="1:9" x14ac:dyDescent="0.25">
      <c r="A11911" s="2">
        <v>41968</v>
      </c>
      <c r="B11911" s="1">
        <f t="shared" si="372"/>
        <v>2014</v>
      </c>
      <c r="C11911" s="1">
        <f t="shared" si="373"/>
        <v>4</v>
      </c>
      <c r="D11911">
        <v>2611</v>
      </c>
      <c r="E11911" t="s">
        <v>37</v>
      </c>
      <c r="F11911" s="4">
        <v>509000</v>
      </c>
      <c r="G11911" t="s">
        <v>5</v>
      </c>
      <c r="H11911">
        <v>3</v>
      </c>
      <c r="I11911" s="4">
        <f>IF(E11911="Rhode Island", Table1[[#This Row],[price]]*$L$3, IF(E11911="Massachusetts", Table1[[#This Row],[price]]*$L$2, 1))</f>
        <v>509000</v>
      </c>
    </row>
    <row r="11912" spans="1:9" x14ac:dyDescent="0.25">
      <c r="A11912" s="2">
        <v>41968</v>
      </c>
      <c r="B11912" s="1">
        <f t="shared" si="372"/>
        <v>2014</v>
      </c>
      <c r="C11912" s="1">
        <f t="shared" si="373"/>
        <v>4</v>
      </c>
      <c r="D11912">
        <v>2914</v>
      </c>
      <c r="E11912" t="s">
        <v>36</v>
      </c>
      <c r="F11912" s="4">
        <v>641500</v>
      </c>
      <c r="G11912" t="s">
        <v>5</v>
      </c>
      <c r="H11912">
        <v>4</v>
      </c>
      <c r="I11912" s="4">
        <f>IF(E11912="Rhode Island", Table1[[#This Row],[price]]*$L$3, IF(E11912="Massachusetts", Table1[[#This Row],[price]]*$L$2, 1))</f>
        <v>641500</v>
      </c>
    </row>
    <row r="11913" spans="1:9" x14ac:dyDescent="0.25">
      <c r="A11913" s="2">
        <v>41968</v>
      </c>
      <c r="B11913" s="1">
        <f t="shared" si="372"/>
        <v>2014</v>
      </c>
      <c r="C11913" s="1">
        <f t="shared" si="373"/>
        <v>4</v>
      </c>
      <c r="D11913">
        <v>2602</v>
      </c>
      <c r="E11913" t="s">
        <v>37</v>
      </c>
      <c r="F11913" s="4">
        <v>650000</v>
      </c>
      <c r="G11913" t="s">
        <v>5</v>
      </c>
      <c r="H11913">
        <v>4</v>
      </c>
      <c r="I11913" s="4">
        <f>IF(E11913="Rhode Island", Table1[[#This Row],[price]]*$L$3, IF(E11913="Massachusetts", Table1[[#This Row],[price]]*$L$2, 1))</f>
        <v>650000</v>
      </c>
    </row>
    <row r="11914" spans="1:9" x14ac:dyDescent="0.25">
      <c r="A11914" s="2">
        <v>41968</v>
      </c>
      <c r="B11914" s="1">
        <f t="shared" si="372"/>
        <v>2014</v>
      </c>
      <c r="C11914" s="1">
        <f t="shared" si="373"/>
        <v>4</v>
      </c>
      <c r="D11914">
        <v>2914</v>
      </c>
      <c r="E11914" t="s">
        <v>36</v>
      </c>
      <c r="F11914" s="4">
        <v>738500</v>
      </c>
      <c r="G11914" t="s">
        <v>5</v>
      </c>
      <c r="H11914">
        <v>5</v>
      </c>
      <c r="I11914" s="4">
        <f>IF(E11914="Rhode Island", Table1[[#This Row],[price]]*$L$3, IF(E11914="Massachusetts", Table1[[#This Row],[price]]*$L$2, 1))</f>
        <v>738500</v>
      </c>
    </row>
    <row r="11915" spans="1:9" x14ac:dyDescent="0.25">
      <c r="A11915" s="2">
        <v>41968</v>
      </c>
      <c r="B11915" s="1">
        <f t="shared" si="372"/>
        <v>2014</v>
      </c>
      <c r="C11915" s="1">
        <f t="shared" si="373"/>
        <v>4</v>
      </c>
      <c r="D11915">
        <v>2914</v>
      </c>
      <c r="E11915" t="s">
        <v>36</v>
      </c>
      <c r="F11915" s="4">
        <v>785000</v>
      </c>
      <c r="G11915" t="s">
        <v>5</v>
      </c>
      <c r="H11915">
        <v>5</v>
      </c>
      <c r="I11915" s="4">
        <f>IF(E11915="Rhode Island", Table1[[#This Row],[price]]*$L$3, IF(E11915="Massachusetts", Table1[[#This Row],[price]]*$L$2, 1))</f>
        <v>785000</v>
      </c>
    </row>
    <row r="11916" spans="1:9" x14ac:dyDescent="0.25">
      <c r="A11916" s="2">
        <v>41968</v>
      </c>
      <c r="B11916" s="1">
        <f t="shared" si="372"/>
        <v>2014</v>
      </c>
      <c r="C11916" s="1">
        <f t="shared" si="373"/>
        <v>4</v>
      </c>
      <c r="D11916">
        <v>2606</v>
      </c>
      <c r="E11916" t="s">
        <v>37</v>
      </c>
      <c r="F11916" s="4">
        <v>800000</v>
      </c>
      <c r="G11916" t="s">
        <v>5</v>
      </c>
      <c r="H11916">
        <v>4</v>
      </c>
      <c r="I11916" s="4">
        <f>IF(E11916="Rhode Island", Table1[[#This Row],[price]]*$L$3, IF(E11916="Massachusetts", Table1[[#This Row],[price]]*$L$2, 1))</f>
        <v>800000</v>
      </c>
    </row>
    <row r="11917" spans="1:9" x14ac:dyDescent="0.25">
      <c r="A11917" s="2">
        <v>41968</v>
      </c>
      <c r="B11917" s="1">
        <f t="shared" si="372"/>
        <v>2014</v>
      </c>
      <c r="C11917" s="1">
        <f t="shared" si="373"/>
        <v>4</v>
      </c>
      <c r="D11917">
        <v>2913</v>
      </c>
      <c r="E11917" t="s">
        <v>36</v>
      </c>
      <c r="F11917" s="4">
        <v>861000</v>
      </c>
      <c r="G11917" t="s">
        <v>5</v>
      </c>
      <c r="H11917">
        <v>5</v>
      </c>
      <c r="I11917" s="4">
        <f>IF(E11917="Rhode Island", Table1[[#This Row],[price]]*$L$3, IF(E11917="Massachusetts", Table1[[#This Row],[price]]*$L$2, 1))</f>
        <v>861000</v>
      </c>
    </row>
    <row r="11918" spans="1:9" x14ac:dyDescent="0.25">
      <c r="A11918" s="2">
        <v>41968</v>
      </c>
      <c r="B11918" s="1">
        <f t="shared" si="372"/>
        <v>2014</v>
      </c>
      <c r="C11918" s="1">
        <f t="shared" si="373"/>
        <v>4</v>
      </c>
      <c r="D11918">
        <v>2602</v>
      </c>
      <c r="E11918" t="s">
        <v>37</v>
      </c>
      <c r="F11918" s="4">
        <v>412000</v>
      </c>
      <c r="G11918" t="s">
        <v>6</v>
      </c>
      <c r="H11918">
        <v>2</v>
      </c>
      <c r="I11918" s="4">
        <f>IF(E11918="Rhode Island", Table1[[#This Row],[price]]*$L$3, IF(E11918="Massachusetts", Table1[[#This Row],[price]]*$L$2, 1))</f>
        <v>412000</v>
      </c>
    </row>
    <row r="11919" spans="1:9" x14ac:dyDescent="0.25">
      <c r="A11919" s="2">
        <v>41968</v>
      </c>
      <c r="B11919" s="1">
        <f t="shared" si="372"/>
        <v>2014</v>
      </c>
      <c r="C11919" s="1">
        <f t="shared" si="373"/>
        <v>4</v>
      </c>
      <c r="D11919">
        <v>2612</v>
      </c>
      <c r="E11919" t="s">
        <v>37</v>
      </c>
      <c r="F11919" s="4">
        <v>595000</v>
      </c>
      <c r="G11919" t="s">
        <v>6</v>
      </c>
      <c r="H11919">
        <v>2</v>
      </c>
      <c r="I11919" s="4">
        <f>IF(E11919="Rhode Island", Table1[[#This Row],[price]]*$L$3, IF(E11919="Massachusetts", Table1[[#This Row],[price]]*$L$2, 1))</f>
        <v>595000</v>
      </c>
    </row>
    <row r="11920" spans="1:9" x14ac:dyDescent="0.25">
      <c r="A11920" s="2">
        <v>41969</v>
      </c>
      <c r="B11920" s="1">
        <f t="shared" si="372"/>
        <v>2014</v>
      </c>
      <c r="C11920" s="1">
        <f t="shared" si="373"/>
        <v>4</v>
      </c>
      <c r="D11920">
        <v>2913</v>
      </c>
      <c r="E11920" t="s">
        <v>36</v>
      </c>
      <c r="F11920" s="4">
        <v>390000</v>
      </c>
      <c r="G11920" t="s">
        <v>5</v>
      </c>
      <c r="H11920">
        <v>3</v>
      </c>
      <c r="I11920" s="4">
        <f>IF(E11920="Rhode Island", Table1[[#This Row],[price]]*$L$3, IF(E11920="Massachusetts", Table1[[#This Row],[price]]*$L$2, 1))</f>
        <v>390000</v>
      </c>
    </row>
    <row r="11921" spans="1:9" x14ac:dyDescent="0.25">
      <c r="A11921" s="2">
        <v>41969</v>
      </c>
      <c r="B11921" s="1">
        <f t="shared" si="372"/>
        <v>2014</v>
      </c>
      <c r="C11921" s="1">
        <f t="shared" si="373"/>
        <v>4</v>
      </c>
      <c r="D11921">
        <v>2905</v>
      </c>
      <c r="E11921" t="s">
        <v>36</v>
      </c>
      <c r="F11921" s="4">
        <v>400000</v>
      </c>
      <c r="G11921" t="s">
        <v>5</v>
      </c>
      <c r="H11921">
        <v>3</v>
      </c>
      <c r="I11921" s="4">
        <f>IF(E11921="Rhode Island", Table1[[#This Row],[price]]*$L$3, IF(E11921="Massachusetts", Table1[[#This Row],[price]]*$L$2, 1))</f>
        <v>400000</v>
      </c>
    </row>
    <row r="11922" spans="1:9" x14ac:dyDescent="0.25">
      <c r="A11922" s="2">
        <v>41969</v>
      </c>
      <c r="B11922" s="1">
        <f t="shared" si="372"/>
        <v>2014</v>
      </c>
      <c r="C11922" s="1">
        <f t="shared" si="373"/>
        <v>4</v>
      </c>
      <c r="D11922">
        <v>2615</v>
      </c>
      <c r="E11922" t="s">
        <v>37</v>
      </c>
      <c r="F11922" s="4">
        <v>460000</v>
      </c>
      <c r="G11922" t="s">
        <v>5</v>
      </c>
      <c r="H11922">
        <v>3</v>
      </c>
      <c r="I11922" s="4">
        <f>IF(E11922="Rhode Island", Table1[[#This Row],[price]]*$L$3, IF(E11922="Massachusetts", Table1[[#This Row],[price]]*$L$2, 1))</f>
        <v>460000</v>
      </c>
    </row>
    <row r="11923" spans="1:9" x14ac:dyDescent="0.25">
      <c r="A11923" s="2">
        <v>41969</v>
      </c>
      <c r="B11923" s="1">
        <f t="shared" si="372"/>
        <v>2014</v>
      </c>
      <c r="C11923" s="1">
        <f t="shared" si="373"/>
        <v>4</v>
      </c>
      <c r="D11923">
        <v>2617</v>
      </c>
      <c r="E11923" t="s">
        <v>37</v>
      </c>
      <c r="F11923" s="4">
        <v>502500</v>
      </c>
      <c r="G11923" t="s">
        <v>5</v>
      </c>
      <c r="H11923">
        <v>3</v>
      </c>
      <c r="I11923" s="4">
        <f>IF(E11923="Rhode Island", Table1[[#This Row],[price]]*$L$3, IF(E11923="Massachusetts", Table1[[#This Row],[price]]*$L$2, 1))</f>
        <v>502500</v>
      </c>
    </row>
    <row r="11924" spans="1:9" x14ac:dyDescent="0.25">
      <c r="A11924" s="2">
        <v>41969</v>
      </c>
      <c r="B11924" s="1">
        <f t="shared" si="372"/>
        <v>2014</v>
      </c>
      <c r="C11924" s="1">
        <f t="shared" si="373"/>
        <v>4</v>
      </c>
      <c r="D11924">
        <v>2611</v>
      </c>
      <c r="E11924" t="s">
        <v>37</v>
      </c>
      <c r="F11924" s="4">
        <v>565000</v>
      </c>
      <c r="G11924" t="s">
        <v>5</v>
      </c>
      <c r="H11924">
        <v>3</v>
      </c>
      <c r="I11924" s="4">
        <f>IF(E11924="Rhode Island", Table1[[#This Row],[price]]*$L$3, IF(E11924="Massachusetts", Table1[[#This Row],[price]]*$L$2, 1))</f>
        <v>565000</v>
      </c>
    </row>
    <row r="11925" spans="1:9" x14ac:dyDescent="0.25">
      <c r="A11925" s="2">
        <v>41969</v>
      </c>
      <c r="B11925" s="1">
        <f t="shared" si="372"/>
        <v>2014</v>
      </c>
      <c r="C11925" s="1">
        <f t="shared" si="373"/>
        <v>4</v>
      </c>
      <c r="D11925">
        <v>2906</v>
      </c>
      <c r="E11925" t="s">
        <v>36</v>
      </c>
      <c r="F11925" s="4">
        <v>597000</v>
      </c>
      <c r="G11925" t="s">
        <v>5</v>
      </c>
      <c r="H11925">
        <v>4</v>
      </c>
      <c r="I11925" s="4">
        <f>IF(E11925="Rhode Island", Table1[[#This Row],[price]]*$L$3, IF(E11925="Massachusetts", Table1[[#This Row],[price]]*$L$2, 1))</f>
        <v>597000</v>
      </c>
    </row>
    <row r="11926" spans="1:9" x14ac:dyDescent="0.25">
      <c r="A11926" s="2">
        <v>41969</v>
      </c>
      <c r="B11926" s="1">
        <f t="shared" si="372"/>
        <v>2014</v>
      </c>
      <c r="C11926" s="1">
        <f t="shared" si="373"/>
        <v>4</v>
      </c>
      <c r="D11926">
        <v>2615</v>
      </c>
      <c r="E11926" t="s">
        <v>37</v>
      </c>
      <c r="F11926" s="4">
        <v>598000</v>
      </c>
      <c r="G11926" t="s">
        <v>5</v>
      </c>
      <c r="H11926">
        <v>4</v>
      </c>
      <c r="I11926" s="4">
        <f>IF(E11926="Rhode Island", Table1[[#This Row],[price]]*$L$3, IF(E11926="Massachusetts", Table1[[#This Row],[price]]*$L$2, 1))</f>
        <v>598000</v>
      </c>
    </row>
    <row r="11927" spans="1:9" x14ac:dyDescent="0.25">
      <c r="A11927" s="2">
        <v>41969</v>
      </c>
      <c r="B11927" s="1">
        <f t="shared" si="372"/>
        <v>2014</v>
      </c>
      <c r="C11927" s="1">
        <f t="shared" si="373"/>
        <v>4</v>
      </c>
      <c r="D11927">
        <v>2903</v>
      </c>
      <c r="E11927" t="s">
        <v>36</v>
      </c>
      <c r="F11927" s="4">
        <v>645000</v>
      </c>
      <c r="G11927" t="s">
        <v>5</v>
      </c>
      <c r="H11927">
        <v>5</v>
      </c>
      <c r="I11927" s="4">
        <f>IF(E11927="Rhode Island", Table1[[#This Row],[price]]*$L$3, IF(E11927="Massachusetts", Table1[[#This Row],[price]]*$L$2, 1))</f>
        <v>645000</v>
      </c>
    </row>
    <row r="11928" spans="1:9" x14ac:dyDescent="0.25">
      <c r="A11928" s="2">
        <v>41969</v>
      </c>
      <c r="B11928" s="1">
        <f t="shared" si="372"/>
        <v>2014</v>
      </c>
      <c r="C11928" s="1">
        <f t="shared" si="373"/>
        <v>4</v>
      </c>
      <c r="D11928">
        <v>2606</v>
      </c>
      <c r="E11928" t="s">
        <v>37</v>
      </c>
      <c r="F11928" s="4">
        <v>673500</v>
      </c>
      <c r="G11928" t="s">
        <v>5</v>
      </c>
      <c r="H11928">
        <v>4</v>
      </c>
      <c r="I11928" s="4">
        <f>IF(E11928="Rhode Island", Table1[[#This Row],[price]]*$L$3, IF(E11928="Massachusetts", Table1[[#This Row],[price]]*$L$2, 1))</f>
        <v>673500</v>
      </c>
    </row>
    <row r="11929" spans="1:9" x14ac:dyDescent="0.25">
      <c r="A11929" s="2">
        <v>41969</v>
      </c>
      <c r="B11929" s="1">
        <f t="shared" si="372"/>
        <v>2014</v>
      </c>
      <c r="C11929" s="1">
        <f t="shared" si="373"/>
        <v>4</v>
      </c>
      <c r="D11929">
        <v>2607</v>
      </c>
      <c r="E11929" t="s">
        <v>37</v>
      </c>
      <c r="F11929" s="4">
        <v>880000</v>
      </c>
      <c r="G11929" t="s">
        <v>5</v>
      </c>
      <c r="H11929">
        <v>4</v>
      </c>
      <c r="I11929" s="4">
        <f>IF(E11929="Rhode Island", Table1[[#This Row],[price]]*$L$3, IF(E11929="Massachusetts", Table1[[#This Row],[price]]*$L$2, 1))</f>
        <v>880000</v>
      </c>
    </row>
    <row r="11930" spans="1:9" x14ac:dyDescent="0.25">
      <c r="A11930" s="2">
        <v>41969</v>
      </c>
      <c r="B11930" s="1">
        <f t="shared" si="372"/>
        <v>2014</v>
      </c>
      <c r="C11930" s="1">
        <f t="shared" si="373"/>
        <v>4</v>
      </c>
      <c r="D11930">
        <v>2614</v>
      </c>
      <c r="E11930" t="s">
        <v>37</v>
      </c>
      <c r="F11930" s="4">
        <v>971000</v>
      </c>
      <c r="G11930" t="s">
        <v>5</v>
      </c>
      <c r="H11930">
        <v>5</v>
      </c>
      <c r="I11930" s="4">
        <f>IF(E11930="Rhode Island", Table1[[#This Row],[price]]*$L$3, IF(E11930="Massachusetts", Table1[[#This Row],[price]]*$L$2, 1))</f>
        <v>971000</v>
      </c>
    </row>
    <row r="11931" spans="1:9" x14ac:dyDescent="0.25">
      <c r="A11931" s="2">
        <v>41970</v>
      </c>
      <c r="B11931" s="1">
        <f t="shared" si="372"/>
        <v>2014</v>
      </c>
      <c r="C11931" s="1">
        <f t="shared" si="373"/>
        <v>4</v>
      </c>
      <c r="D11931">
        <v>2905</v>
      </c>
      <c r="E11931" t="s">
        <v>36</v>
      </c>
      <c r="F11931" s="4">
        <v>315000</v>
      </c>
      <c r="G11931" t="s">
        <v>5</v>
      </c>
      <c r="H11931">
        <v>2</v>
      </c>
      <c r="I11931" s="4">
        <f>IF(E11931="Rhode Island", Table1[[#This Row],[price]]*$L$3, IF(E11931="Massachusetts", Table1[[#This Row],[price]]*$L$2, 1))</f>
        <v>315000</v>
      </c>
    </row>
    <row r="11932" spans="1:9" x14ac:dyDescent="0.25">
      <c r="A11932" s="2">
        <v>41970</v>
      </c>
      <c r="B11932" s="1">
        <f t="shared" si="372"/>
        <v>2014</v>
      </c>
      <c r="C11932" s="1">
        <f t="shared" si="373"/>
        <v>4</v>
      </c>
      <c r="D11932">
        <v>2913</v>
      </c>
      <c r="E11932" t="s">
        <v>36</v>
      </c>
      <c r="F11932" s="4">
        <v>420000</v>
      </c>
      <c r="G11932" t="s">
        <v>5</v>
      </c>
      <c r="H11932">
        <v>3</v>
      </c>
      <c r="I11932" s="4">
        <f>IF(E11932="Rhode Island", Table1[[#This Row],[price]]*$L$3, IF(E11932="Massachusetts", Table1[[#This Row],[price]]*$L$2, 1))</f>
        <v>420000</v>
      </c>
    </row>
    <row r="11933" spans="1:9" x14ac:dyDescent="0.25">
      <c r="A11933" s="2">
        <v>41970</v>
      </c>
      <c r="B11933" s="1">
        <f t="shared" si="372"/>
        <v>2014</v>
      </c>
      <c r="C11933" s="1">
        <f t="shared" si="373"/>
        <v>4</v>
      </c>
      <c r="D11933">
        <v>2607</v>
      </c>
      <c r="E11933" t="s">
        <v>37</v>
      </c>
      <c r="F11933" s="4">
        <v>490000</v>
      </c>
      <c r="G11933" t="s">
        <v>5</v>
      </c>
      <c r="H11933">
        <v>3</v>
      </c>
      <c r="I11933" s="4">
        <f>IF(E11933="Rhode Island", Table1[[#This Row],[price]]*$L$3, IF(E11933="Massachusetts", Table1[[#This Row],[price]]*$L$2, 1))</f>
        <v>490000</v>
      </c>
    </row>
    <row r="11934" spans="1:9" x14ac:dyDescent="0.25">
      <c r="A11934" s="2">
        <v>41970</v>
      </c>
      <c r="B11934" s="1">
        <f t="shared" si="372"/>
        <v>2014</v>
      </c>
      <c r="C11934" s="1">
        <f t="shared" si="373"/>
        <v>4</v>
      </c>
      <c r="D11934">
        <v>2911</v>
      </c>
      <c r="E11934" t="s">
        <v>36</v>
      </c>
      <c r="F11934" s="4">
        <v>838000</v>
      </c>
      <c r="G11934" t="s">
        <v>5</v>
      </c>
      <c r="H11934">
        <v>4</v>
      </c>
      <c r="I11934" s="4">
        <f>IF(E11934="Rhode Island", Table1[[#This Row],[price]]*$L$3, IF(E11934="Massachusetts", Table1[[#This Row],[price]]*$L$2, 1))</f>
        <v>838000</v>
      </c>
    </row>
    <row r="11935" spans="1:9" x14ac:dyDescent="0.25">
      <c r="A11935" s="2">
        <v>41970</v>
      </c>
      <c r="B11935" s="1">
        <f t="shared" si="372"/>
        <v>2014</v>
      </c>
      <c r="C11935" s="1">
        <f t="shared" si="373"/>
        <v>4</v>
      </c>
      <c r="D11935">
        <v>2602</v>
      </c>
      <c r="E11935" t="s">
        <v>37</v>
      </c>
      <c r="F11935" s="4">
        <v>840000</v>
      </c>
      <c r="G11935" t="s">
        <v>5</v>
      </c>
      <c r="H11935">
        <v>3</v>
      </c>
      <c r="I11935" s="4">
        <f>IF(E11935="Rhode Island", Table1[[#This Row],[price]]*$L$3, IF(E11935="Massachusetts", Table1[[#This Row],[price]]*$L$2, 1))</f>
        <v>840000</v>
      </c>
    </row>
    <row r="11936" spans="1:9" x14ac:dyDescent="0.25">
      <c r="A11936" s="2">
        <v>41971</v>
      </c>
      <c r="B11936" s="1">
        <f t="shared" si="372"/>
        <v>2014</v>
      </c>
      <c r="C11936" s="1">
        <f t="shared" si="373"/>
        <v>4</v>
      </c>
      <c r="D11936">
        <v>2615</v>
      </c>
      <c r="E11936" t="s">
        <v>37</v>
      </c>
      <c r="F11936" s="4">
        <v>380000</v>
      </c>
      <c r="G11936" t="s">
        <v>5</v>
      </c>
      <c r="H11936">
        <v>3</v>
      </c>
      <c r="I11936" s="4">
        <f>IF(E11936="Rhode Island", Table1[[#This Row],[price]]*$L$3, IF(E11936="Massachusetts", Table1[[#This Row],[price]]*$L$2, 1))</f>
        <v>380000</v>
      </c>
    </row>
    <row r="11937" spans="1:9" x14ac:dyDescent="0.25">
      <c r="A11937" s="2">
        <v>41971</v>
      </c>
      <c r="B11937" s="1">
        <f t="shared" si="372"/>
        <v>2014</v>
      </c>
      <c r="C11937" s="1">
        <f t="shared" si="373"/>
        <v>4</v>
      </c>
      <c r="D11937">
        <v>2906</v>
      </c>
      <c r="E11937" t="s">
        <v>36</v>
      </c>
      <c r="F11937" s="4">
        <v>410000</v>
      </c>
      <c r="G11937" t="s">
        <v>5</v>
      </c>
      <c r="H11937">
        <v>3</v>
      </c>
      <c r="I11937" s="4">
        <f>IF(E11937="Rhode Island", Table1[[#This Row],[price]]*$L$3, IF(E11937="Massachusetts", Table1[[#This Row],[price]]*$L$2, 1))</f>
        <v>410000</v>
      </c>
    </row>
    <row r="11938" spans="1:9" x14ac:dyDescent="0.25">
      <c r="A11938" s="2">
        <v>41971</v>
      </c>
      <c r="B11938" s="1">
        <f t="shared" si="372"/>
        <v>2014</v>
      </c>
      <c r="C11938" s="1">
        <f t="shared" si="373"/>
        <v>4</v>
      </c>
      <c r="D11938">
        <v>2615</v>
      </c>
      <c r="E11938" t="s">
        <v>37</v>
      </c>
      <c r="F11938" s="4">
        <v>505000</v>
      </c>
      <c r="G11938" t="s">
        <v>5</v>
      </c>
      <c r="H11938">
        <v>4</v>
      </c>
      <c r="I11938" s="4">
        <f>IF(E11938="Rhode Island", Table1[[#This Row],[price]]*$L$3, IF(E11938="Massachusetts", Table1[[#This Row],[price]]*$L$2, 1))</f>
        <v>505000</v>
      </c>
    </row>
    <row r="11939" spans="1:9" x14ac:dyDescent="0.25">
      <c r="A11939" s="2">
        <v>41971</v>
      </c>
      <c r="B11939" s="1">
        <f t="shared" si="372"/>
        <v>2014</v>
      </c>
      <c r="C11939" s="1">
        <f t="shared" si="373"/>
        <v>4</v>
      </c>
      <c r="D11939">
        <v>2615</v>
      </c>
      <c r="E11939" t="s">
        <v>37</v>
      </c>
      <c r="F11939" s="4">
        <v>510000</v>
      </c>
      <c r="G11939" t="s">
        <v>5</v>
      </c>
      <c r="H11939">
        <v>3</v>
      </c>
      <c r="I11939" s="4">
        <f>IF(E11939="Rhode Island", Table1[[#This Row],[price]]*$L$3, IF(E11939="Massachusetts", Table1[[#This Row],[price]]*$L$2, 1))</f>
        <v>510000</v>
      </c>
    </row>
    <row r="11940" spans="1:9" x14ac:dyDescent="0.25">
      <c r="A11940" s="2">
        <v>41971</v>
      </c>
      <c r="B11940" s="1">
        <f t="shared" si="372"/>
        <v>2014</v>
      </c>
      <c r="C11940" s="1">
        <f t="shared" si="373"/>
        <v>4</v>
      </c>
      <c r="D11940">
        <v>2611</v>
      </c>
      <c r="E11940" t="s">
        <v>37</v>
      </c>
      <c r="F11940" s="4">
        <v>585000</v>
      </c>
      <c r="G11940" t="s">
        <v>5</v>
      </c>
      <c r="H11940">
        <v>3</v>
      </c>
      <c r="I11940" s="4">
        <f>IF(E11940="Rhode Island", Table1[[#This Row],[price]]*$L$3, IF(E11940="Massachusetts", Table1[[#This Row],[price]]*$L$2, 1))</f>
        <v>585000</v>
      </c>
    </row>
    <row r="11941" spans="1:9" x14ac:dyDescent="0.25">
      <c r="A11941" s="2">
        <v>41971</v>
      </c>
      <c r="B11941" s="1">
        <f t="shared" si="372"/>
        <v>2014</v>
      </c>
      <c r="C11941" s="1">
        <f t="shared" si="373"/>
        <v>4</v>
      </c>
      <c r="D11941">
        <v>2602</v>
      </c>
      <c r="E11941" t="s">
        <v>37</v>
      </c>
      <c r="F11941" s="4">
        <v>590000</v>
      </c>
      <c r="G11941" t="s">
        <v>5</v>
      </c>
      <c r="H11941">
        <v>3</v>
      </c>
      <c r="I11941" s="4">
        <f>IF(E11941="Rhode Island", Table1[[#This Row],[price]]*$L$3, IF(E11941="Massachusetts", Table1[[#This Row],[price]]*$L$2, 1))</f>
        <v>590000</v>
      </c>
    </row>
    <row r="11942" spans="1:9" x14ac:dyDescent="0.25">
      <c r="A11942" s="2">
        <v>41971</v>
      </c>
      <c r="B11942" s="1">
        <f t="shared" si="372"/>
        <v>2014</v>
      </c>
      <c r="C11942" s="1">
        <f t="shared" si="373"/>
        <v>4</v>
      </c>
      <c r="D11942">
        <v>2602</v>
      </c>
      <c r="E11942" t="s">
        <v>37</v>
      </c>
      <c r="F11942" s="4">
        <v>600000</v>
      </c>
      <c r="G11942" t="s">
        <v>5</v>
      </c>
      <c r="H11942">
        <v>4</v>
      </c>
      <c r="I11942" s="4">
        <f>IF(E11942="Rhode Island", Table1[[#This Row],[price]]*$L$3, IF(E11942="Massachusetts", Table1[[#This Row],[price]]*$L$2, 1))</f>
        <v>600000</v>
      </c>
    </row>
    <row r="11943" spans="1:9" x14ac:dyDescent="0.25">
      <c r="A11943" s="2">
        <v>41971</v>
      </c>
      <c r="B11943" s="1">
        <f t="shared" si="372"/>
        <v>2014</v>
      </c>
      <c r="C11943" s="1">
        <f t="shared" si="373"/>
        <v>4</v>
      </c>
      <c r="D11943">
        <v>2615</v>
      </c>
      <c r="E11943" t="s">
        <v>37</v>
      </c>
      <c r="F11943" s="4">
        <v>610000</v>
      </c>
      <c r="G11943" t="s">
        <v>5</v>
      </c>
      <c r="H11943">
        <v>4</v>
      </c>
      <c r="I11943" s="4">
        <f>IF(E11943="Rhode Island", Table1[[#This Row],[price]]*$L$3, IF(E11943="Massachusetts", Table1[[#This Row],[price]]*$L$2, 1))</f>
        <v>610000</v>
      </c>
    </row>
    <row r="11944" spans="1:9" x14ac:dyDescent="0.25">
      <c r="A11944" s="2">
        <v>41971</v>
      </c>
      <c r="B11944" s="1">
        <f t="shared" si="372"/>
        <v>2014</v>
      </c>
      <c r="C11944" s="1">
        <f t="shared" si="373"/>
        <v>4</v>
      </c>
      <c r="D11944">
        <v>2615</v>
      </c>
      <c r="E11944" t="s">
        <v>37</v>
      </c>
      <c r="F11944" s="4">
        <v>645000</v>
      </c>
      <c r="G11944" t="s">
        <v>5</v>
      </c>
      <c r="H11944">
        <v>4</v>
      </c>
      <c r="I11944" s="4">
        <f>IF(E11944="Rhode Island", Table1[[#This Row],[price]]*$L$3, IF(E11944="Massachusetts", Table1[[#This Row],[price]]*$L$2, 1))</f>
        <v>645000</v>
      </c>
    </row>
    <row r="11945" spans="1:9" x14ac:dyDescent="0.25">
      <c r="A11945" s="2">
        <v>41971</v>
      </c>
      <c r="B11945" s="1">
        <f t="shared" si="372"/>
        <v>2014</v>
      </c>
      <c r="C11945" s="1">
        <f t="shared" si="373"/>
        <v>4</v>
      </c>
      <c r="D11945">
        <v>2607</v>
      </c>
      <c r="E11945" t="s">
        <v>37</v>
      </c>
      <c r="F11945" s="4">
        <v>650000</v>
      </c>
      <c r="G11945" t="s">
        <v>5</v>
      </c>
      <c r="H11945">
        <v>4</v>
      </c>
      <c r="I11945" s="4">
        <f>IF(E11945="Rhode Island", Table1[[#This Row],[price]]*$L$3, IF(E11945="Massachusetts", Table1[[#This Row],[price]]*$L$2, 1))</f>
        <v>650000</v>
      </c>
    </row>
    <row r="11946" spans="1:9" x14ac:dyDescent="0.25">
      <c r="A11946" s="2">
        <v>41971</v>
      </c>
      <c r="B11946" s="1">
        <f t="shared" si="372"/>
        <v>2014</v>
      </c>
      <c r="C11946" s="1">
        <f t="shared" si="373"/>
        <v>4</v>
      </c>
      <c r="D11946">
        <v>2911</v>
      </c>
      <c r="E11946" t="s">
        <v>36</v>
      </c>
      <c r="F11946" s="4">
        <v>680000</v>
      </c>
      <c r="G11946" t="s">
        <v>5</v>
      </c>
      <c r="H11946">
        <v>4</v>
      </c>
      <c r="I11946" s="4">
        <f>IF(E11946="Rhode Island", Table1[[#This Row],[price]]*$L$3, IF(E11946="Massachusetts", Table1[[#This Row],[price]]*$L$2, 1))</f>
        <v>680000</v>
      </c>
    </row>
    <row r="11947" spans="1:9" x14ac:dyDescent="0.25">
      <c r="A11947" s="2">
        <v>41971</v>
      </c>
      <c r="B11947" s="1">
        <f t="shared" si="372"/>
        <v>2014</v>
      </c>
      <c r="C11947" s="1">
        <f t="shared" si="373"/>
        <v>4</v>
      </c>
      <c r="D11947">
        <v>2905</v>
      </c>
      <c r="E11947" t="s">
        <v>36</v>
      </c>
      <c r="F11947" s="4">
        <v>715000</v>
      </c>
      <c r="G11947" t="s">
        <v>5</v>
      </c>
      <c r="H11947">
        <v>5</v>
      </c>
      <c r="I11947" s="4">
        <f>IF(E11947="Rhode Island", Table1[[#This Row],[price]]*$L$3, IF(E11947="Massachusetts", Table1[[#This Row],[price]]*$L$2, 1))</f>
        <v>715000</v>
      </c>
    </row>
    <row r="11948" spans="1:9" x14ac:dyDescent="0.25">
      <c r="A11948" s="2">
        <v>41971</v>
      </c>
      <c r="B11948" s="1">
        <f t="shared" si="372"/>
        <v>2014</v>
      </c>
      <c r="C11948" s="1">
        <f t="shared" si="373"/>
        <v>4</v>
      </c>
      <c r="D11948">
        <v>2904</v>
      </c>
      <c r="E11948" t="s">
        <v>36</v>
      </c>
      <c r="F11948" s="4">
        <v>830000</v>
      </c>
      <c r="G11948" t="s">
        <v>5</v>
      </c>
      <c r="H11948">
        <v>4</v>
      </c>
      <c r="I11948" s="4">
        <f>IF(E11948="Rhode Island", Table1[[#This Row],[price]]*$L$3, IF(E11948="Massachusetts", Table1[[#This Row],[price]]*$L$2, 1))</f>
        <v>830000</v>
      </c>
    </row>
    <row r="11949" spans="1:9" x14ac:dyDescent="0.25">
      <c r="A11949" s="2">
        <v>41971</v>
      </c>
      <c r="B11949" s="1">
        <f t="shared" si="372"/>
        <v>2014</v>
      </c>
      <c r="C11949" s="1">
        <f t="shared" si="373"/>
        <v>4</v>
      </c>
      <c r="D11949">
        <v>2612</v>
      </c>
      <c r="E11949" t="s">
        <v>37</v>
      </c>
      <c r="F11949" s="4">
        <v>390000</v>
      </c>
      <c r="G11949" t="s">
        <v>6</v>
      </c>
      <c r="H11949">
        <v>1</v>
      </c>
      <c r="I11949" s="4">
        <f>IF(E11949="Rhode Island", Table1[[#This Row],[price]]*$L$3, IF(E11949="Massachusetts", Table1[[#This Row],[price]]*$L$2, 1))</f>
        <v>390000</v>
      </c>
    </row>
    <row r="11950" spans="1:9" x14ac:dyDescent="0.25">
      <c r="A11950" s="2">
        <v>41972</v>
      </c>
      <c r="B11950" s="1">
        <f t="shared" si="372"/>
        <v>2014</v>
      </c>
      <c r="C11950" s="1">
        <f t="shared" si="373"/>
        <v>4</v>
      </c>
      <c r="D11950">
        <v>2905</v>
      </c>
      <c r="E11950" t="s">
        <v>36</v>
      </c>
      <c r="F11950" s="4">
        <v>410000</v>
      </c>
      <c r="G11950" t="s">
        <v>5</v>
      </c>
      <c r="H11950">
        <v>3</v>
      </c>
      <c r="I11950" s="4">
        <f>IF(E11950="Rhode Island", Table1[[#This Row],[price]]*$L$3, IF(E11950="Massachusetts", Table1[[#This Row],[price]]*$L$2, 1))</f>
        <v>410000</v>
      </c>
    </row>
    <row r="11951" spans="1:9" x14ac:dyDescent="0.25">
      <c r="A11951" s="2">
        <v>41972</v>
      </c>
      <c r="B11951" s="1">
        <f t="shared" si="372"/>
        <v>2014</v>
      </c>
      <c r="C11951" s="1">
        <f t="shared" si="373"/>
        <v>4</v>
      </c>
      <c r="D11951">
        <v>2905</v>
      </c>
      <c r="E11951" t="s">
        <v>36</v>
      </c>
      <c r="F11951" s="4">
        <v>435000</v>
      </c>
      <c r="G11951" t="s">
        <v>5</v>
      </c>
      <c r="H11951">
        <v>3</v>
      </c>
      <c r="I11951" s="4">
        <f>IF(E11951="Rhode Island", Table1[[#This Row],[price]]*$L$3, IF(E11951="Massachusetts", Table1[[#This Row],[price]]*$L$2, 1))</f>
        <v>435000</v>
      </c>
    </row>
    <row r="11952" spans="1:9" x14ac:dyDescent="0.25">
      <c r="A11952" s="2">
        <v>41972</v>
      </c>
      <c r="B11952" s="1">
        <f t="shared" si="372"/>
        <v>2014</v>
      </c>
      <c r="C11952" s="1">
        <f t="shared" si="373"/>
        <v>4</v>
      </c>
      <c r="D11952">
        <v>2615</v>
      </c>
      <c r="E11952" t="s">
        <v>37</v>
      </c>
      <c r="F11952" s="4">
        <v>530000</v>
      </c>
      <c r="G11952" t="s">
        <v>5</v>
      </c>
      <c r="H11952">
        <v>4</v>
      </c>
      <c r="I11952" s="4">
        <f>IF(E11952="Rhode Island", Table1[[#This Row],[price]]*$L$3, IF(E11952="Massachusetts", Table1[[#This Row],[price]]*$L$2, 1))</f>
        <v>530000</v>
      </c>
    </row>
    <row r="11953" spans="1:9" x14ac:dyDescent="0.25">
      <c r="A11953" s="2">
        <v>41972</v>
      </c>
      <c r="B11953" s="1">
        <f t="shared" si="372"/>
        <v>2014</v>
      </c>
      <c r="C11953" s="1">
        <f t="shared" si="373"/>
        <v>4</v>
      </c>
      <c r="D11953">
        <v>2602</v>
      </c>
      <c r="E11953" t="s">
        <v>37</v>
      </c>
      <c r="F11953" s="4">
        <v>567500</v>
      </c>
      <c r="G11953" t="s">
        <v>5</v>
      </c>
      <c r="H11953">
        <v>3</v>
      </c>
      <c r="I11953" s="4">
        <f>IF(E11953="Rhode Island", Table1[[#This Row],[price]]*$L$3, IF(E11953="Massachusetts", Table1[[#This Row],[price]]*$L$2, 1))</f>
        <v>567500</v>
      </c>
    </row>
    <row r="11954" spans="1:9" x14ac:dyDescent="0.25">
      <c r="A11954" s="2">
        <v>41972</v>
      </c>
      <c r="B11954" s="1">
        <f t="shared" si="372"/>
        <v>2014</v>
      </c>
      <c r="C11954" s="1">
        <f t="shared" si="373"/>
        <v>4</v>
      </c>
      <c r="D11954">
        <v>2905</v>
      </c>
      <c r="E11954" t="s">
        <v>36</v>
      </c>
      <c r="F11954" s="4">
        <v>570000</v>
      </c>
      <c r="G11954" t="s">
        <v>5</v>
      </c>
      <c r="H11954">
        <v>4</v>
      </c>
      <c r="I11954" s="4">
        <f>IF(E11954="Rhode Island", Table1[[#This Row],[price]]*$L$3, IF(E11954="Massachusetts", Table1[[#This Row],[price]]*$L$2, 1))</f>
        <v>570000</v>
      </c>
    </row>
    <row r="11955" spans="1:9" x14ac:dyDescent="0.25">
      <c r="A11955" s="2">
        <v>41972</v>
      </c>
      <c r="B11955" s="1">
        <f t="shared" si="372"/>
        <v>2014</v>
      </c>
      <c r="C11955" s="1">
        <f t="shared" si="373"/>
        <v>4</v>
      </c>
      <c r="D11955">
        <v>2602</v>
      </c>
      <c r="E11955" t="s">
        <v>37</v>
      </c>
      <c r="F11955" s="4">
        <v>595000</v>
      </c>
      <c r="G11955" t="s">
        <v>5</v>
      </c>
      <c r="H11955">
        <v>3</v>
      </c>
      <c r="I11955" s="4">
        <f>IF(E11955="Rhode Island", Table1[[#This Row],[price]]*$L$3, IF(E11955="Massachusetts", Table1[[#This Row],[price]]*$L$2, 1))</f>
        <v>595000</v>
      </c>
    </row>
    <row r="11956" spans="1:9" x14ac:dyDescent="0.25">
      <c r="A11956" s="2">
        <v>41972</v>
      </c>
      <c r="B11956" s="1">
        <f t="shared" si="372"/>
        <v>2014</v>
      </c>
      <c r="C11956" s="1">
        <f t="shared" si="373"/>
        <v>4</v>
      </c>
      <c r="D11956">
        <v>2903</v>
      </c>
      <c r="E11956" t="s">
        <v>36</v>
      </c>
      <c r="F11956" s="4">
        <v>605000</v>
      </c>
      <c r="G11956" t="s">
        <v>5</v>
      </c>
      <c r="H11956">
        <v>4</v>
      </c>
      <c r="I11956" s="4">
        <f>IF(E11956="Rhode Island", Table1[[#This Row],[price]]*$L$3, IF(E11956="Massachusetts", Table1[[#This Row],[price]]*$L$2, 1))</f>
        <v>605000</v>
      </c>
    </row>
    <row r="11957" spans="1:9" x14ac:dyDescent="0.25">
      <c r="A11957" s="2">
        <v>41972</v>
      </c>
      <c r="B11957" s="1">
        <f t="shared" si="372"/>
        <v>2014</v>
      </c>
      <c r="C11957" s="1">
        <f t="shared" si="373"/>
        <v>4</v>
      </c>
      <c r="D11957">
        <v>2602</v>
      </c>
      <c r="E11957" t="s">
        <v>37</v>
      </c>
      <c r="F11957" s="4">
        <v>620000</v>
      </c>
      <c r="G11957" t="s">
        <v>5</v>
      </c>
      <c r="H11957">
        <v>3</v>
      </c>
      <c r="I11957" s="4">
        <f>IF(E11957="Rhode Island", Table1[[#This Row],[price]]*$L$3, IF(E11957="Massachusetts", Table1[[#This Row],[price]]*$L$2, 1))</f>
        <v>620000</v>
      </c>
    </row>
    <row r="11958" spans="1:9" x14ac:dyDescent="0.25">
      <c r="A11958" s="2">
        <v>41972</v>
      </c>
      <c r="B11958" s="1">
        <f t="shared" si="372"/>
        <v>2014</v>
      </c>
      <c r="C11958" s="1">
        <f t="shared" si="373"/>
        <v>4</v>
      </c>
      <c r="D11958">
        <v>2903</v>
      </c>
      <c r="E11958" t="s">
        <v>36</v>
      </c>
      <c r="F11958" s="4">
        <v>620000</v>
      </c>
      <c r="G11958" t="s">
        <v>5</v>
      </c>
      <c r="H11958">
        <v>5</v>
      </c>
      <c r="I11958" s="4">
        <f>IF(E11958="Rhode Island", Table1[[#This Row],[price]]*$L$3, IF(E11958="Massachusetts", Table1[[#This Row],[price]]*$L$2, 1))</f>
        <v>620000</v>
      </c>
    </row>
    <row r="11959" spans="1:9" x14ac:dyDescent="0.25">
      <c r="A11959" s="2">
        <v>41972</v>
      </c>
      <c r="B11959" s="1">
        <f t="shared" si="372"/>
        <v>2014</v>
      </c>
      <c r="C11959" s="1">
        <f t="shared" si="373"/>
        <v>4</v>
      </c>
      <c r="D11959">
        <v>2614</v>
      </c>
      <c r="E11959" t="s">
        <v>37</v>
      </c>
      <c r="F11959" s="4">
        <v>670000</v>
      </c>
      <c r="G11959" t="s">
        <v>5</v>
      </c>
      <c r="H11959">
        <v>3</v>
      </c>
      <c r="I11959" s="4">
        <f>IF(E11959="Rhode Island", Table1[[#This Row],[price]]*$L$3, IF(E11959="Massachusetts", Table1[[#This Row],[price]]*$L$2, 1))</f>
        <v>670000</v>
      </c>
    </row>
    <row r="11960" spans="1:9" x14ac:dyDescent="0.25">
      <c r="A11960" s="2">
        <v>41972</v>
      </c>
      <c r="B11960" s="1">
        <f t="shared" si="372"/>
        <v>2014</v>
      </c>
      <c r="C11960" s="1">
        <f t="shared" si="373"/>
        <v>4</v>
      </c>
      <c r="D11960">
        <v>2604</v>
      </c>
      <c r="E11960" t="s">
        <v>37</v>
      </c>
      <c r="F11960" s="4">
        <v>681000</v>
      </c>
      <c r="G11960" t="s">
        <v>5</v>
      </c>
      <c r="H11960">
        <v>3</v>
      </c>
      <c r="I11960" s="4">
        <f>IF(E11960="Rhode Island", Table1[[#This Row],[price]]*$L$3, IF(E11960="Massachusetts", Table1[[#This Row],[price]]*$L$2, 1))</f>
        <v>681000</v>
      </c>
    </row>
    <row r="11961" spans="1:9" x14ac:dyDescent="0.25">
      <c r="A11961" s="2">
        <v>41972</v>
      </c>
      <c r="B11961" s="1">
        <f t="shared" si="372"/>
        <v>2014</v>
      </c>
      <c r="C11961" s="1">
        <f t="shared" si="373"/>
        <v>4</v>
      </c>
      <c r="D11961">
        <v>2602</v>
      </c>
      <c r="E11961" t="s">
        <v>37</v>
      </c>
      <c r="F11961" s="4">
        <v>700000</v>
      </c>
      <c r="G11961" t="s">
        <v>5</v>
      </c>
      <c r="H11961">
        <v>3</v>
      </c>
      <c r="I11961" s="4">
        <f>IF(E11961="Rhode Island", Table1[[#This Row],[price]]*$L$3, IF(E11961="Massachusetts", Table1[[#This Row],[price]]*$L$2, 1))</f>
        <v>700000</v>
      </c>
    </row>
    <row r="11962" spans="1:9" x14ac:dyDescent="0.25">
      <c r="A11962" s="2">
        <v>41972</v>
      </c>
      <c r="B11962" s="1">
        <f t="shared" si="372"/>
        <v>2014</v>
      </c>
      <c r="C11962" s="1">
        <f t="shared" si="373"/>
        <v>4</v>
      </c>
      <c r="D11962">
        <v>2611</v>
      </c>
      <c r="E11962" t="s">
        <v>37</v>
      </c>
      <c r="F11962" s="4">
        <v>721000</v>
      </c>
      <c r="G11962" t="s">
        <v>5</v>
      </c>
      <c r="H11962">
        <v>4</v>
      </c>
      <c r="I11962" s="4">
        <f>IF(E11962="Rhode Island", Table1[[#This Row],[price]]*$L$3, IF(E11962="Massachusetts", Table1[[#This Row],[price]]*$L$2, 1))</f>
        <v>721000</v>
      </c>
    </row>
    <row r="11963" spans="1:9" x14ac:dyDescent="0.25">
      <c r="A11963" s="2">
        <v>41972</v>
      </c>
      <c r="B11963" s="1">
        <f t="shared" si="372"/>
        <v>2014</v>
      </c>
      <c r="C11963" s="1">
        <f t="shared" si="373"/>
        <v>4</v>
      </c>
      <c r="D11963">
        <v>2602</v>
      </c>
      <c r="E11963" t="s">
        <v>37</v>
      </c>
      <c r="F11963" s="4">
        <v>817500</v>
      </c>
      <c r="G11963" t="s">
        <v>5</v>
      </c>
      <c r="H11963">
        <v>3</v>
      </c>
      <c r="I11963" s="4">
        <f>IF(E11963="Rhode Island", Table1[[#This Row],[price]]*$L$3, IF(E11963="Massachusetts", Table1[[#This Row],[price]]*$L$2, 1))</f>
        <v>817500</v>
      </c>
    </row>
    <row r="11964" spans="1:9" x14ac:dyDescent="0.25">
      <c r="A11964" s="2">
        <v>41972</v>
      </c>
      <c r="B11964" s="1">
        <f t="shared" si="372"/>
        <v>2014</v>
      </c>
      <c r="C11964" s="1">
        <f t="shared" si="373"/>
        <v>4</v>
      </c>
      <c r="D11964">
        <v>2607</v>
      </c>
      <c r="E11964" t="s">
        <v>37</v>
      </c>
      <c r="F11964" s="4">
        <v>850000</v>
      </c>
      <c r="G11964" t="s">
        <v>5</v>
      </c>
      <c r="H11964">
        <v>4</v>
      </c>
      <c r="I11964" s="4">
        <f>IF(E11964="Rhode Island", Table1[[#This Row],[price]]*$L$3, IF(E11964="Massachusetts", Table1[[#This Row],[price]]*$L$2, 1))</f>
        <v>850000</v>
      </c>
    </row>
    <row r="11965" spans="1:9" x14ac:dyDescent="0.25">
      <c r="A11965" s="2">
        <v>41972</v>
      </c>
      <c r="B11965" s="1">
        <f t="shared" si="372"/>
        <v>2014</v>
      </c>
      <c r="C11965" s="1">
        <f t="shared" si="373"/>
        <v>4</v>
      </c>
      <c r="D11965">
        <v>2913</v>
      </c>
      <c r="E11965" t="s">
        <v>36</v>
      </c>
      <c r="F11965" s="4">
        <v>888000</v>
      </c>
      <c r="G11965" t="s">
        <v>5</v>
      </c>
      <c r="H11965">
        <v>4</v>
      </c>
      <c r="I11965" s="4">
        <f>IF(E11965="Rhode Island", Table1[[#This Row],[price]]*$L$3, IF(E11965="Massachusetts", Table1[[#This Row],[price]]*$L$2, 1))</f>
        <v>888000</v>
      </c>
    </row>
    <row r="11966" spans="1:9" x14ac:dyDescent="0.25">
      <c r="A11966" s="2">
        <v>41972</v>
      </c>
      <c r="B11966" s="1">
        <f t="shared" si="372"/>
        <v>2014</v>
      </c>
      <c r="C11966" s="1">
        <f t="shared" si="373"/>
        <v>4</v>
      </c>
      <c r="D11966">
        <v>2602</v>
      </c>
      <c r="E11966" t="s">
        <v>37</v>
      </c>
      <c r="F11966" s="4">
        <v>950000</v>
      </c>
      <c r="G11966" t="s">
        <v>5</v>
      </c>
      <c r="H11966">
        <v>3</v>
      </c>
      <c r="I11966" s="4">
        <f>IF(E11966="Rhode Island", Table1[[#This Row],[price]]*$L$3, IF(E11966="Massachusetts", Table1[[#This Row],[price]]*$L$2, 1))</f>
        <v>950000</v>
      </c>
    </row>
    <row r="11967" spans="1:9" x14ac:dyDescent="0.25">
      <c r="A11967" s="2">
        <v>41972</v>
      </c>
      <c r="B11967" s="1">
        <f t="shared" si="372"/>
        <v>2014</v>
      </c>
      <c r="C11967" s="1">
        <f t="shared" si="373"/>
        <v>4</v>
      </c>
      <c r="D11967">
        <v>2600</v>
      </c>
      <c r="E11967" t="s">
        <v>37</v>
      </c>
      <c r="F11967" s="4">
        <v>1060000</v>
      </c>
      <c r="G11967" t="s">
        <v>5</v>
      </c>
      <c r="H11967">
        <v>4</v>
      </c>
      <c r="I11967" s="4">
        <f>IF(E11967="Rhode Island", Table1[[#This Row],[price]]*$L$3, IF(E11967="Massachusetts", Table1[[#This Row],[price]]*$L$2, 1))</f>
        <v>1060000</v>
      </c>
    </row>
    <row r="11968" spans="1:9" x14ac:dyDescent="0.25">
      <c r="A11968" s="2">
        <v>41972</v>
      </c>
      <c r="B11968" s="1">
        <f t="shared" si="372"/>
        <v>2014</v>
      </c>
      <c r="C11968" s="1">
        <f t="shared" si="373"/>
        <v>4</v>
      </c>
      <c r="D11968">
        <v>2600</v>
      </c>
      <c r="E11968" t="s">
        <v>37</v>
      </c>
      <c r="F11968" s="4">
        <v>1210000</v>
      </c>
      <c r="G11968" t="s">
        <v>5</v>
      </c>
      <c r="H11968">
        <v>4</v>
      </c>
      <c r="I11968" s="4">
        <f>IF(E11968="Rhode Island", Table1[[#This Row],[price]]*$L$3, IF(E11968="Massachusetts", Table1[[#This Row],[price]]*$L$2, 1))</f>
        <v>1210000</v>
      </c>
    </row>
    <row r="11969" spans="1:9" x14ac:dyDescent="0.25">
      <c r="A11969" s="2">
        <v>41972</v>
      </c>
      <c r="B11969" s="1">
        <f t="shared" si="372"/>
        <v>2014</v>
      </c>
      <c r="C11969" s="1">
        <f t="shared" si="373"/>
        <v>4</v>
      </c>
      <c r="D11969">
        <v>2604</v>
      </c>
      <c r="E11969" t="s">
        <v>37</v>
      </c>
      <c r="F11969" s="4">
        <v>675000</v>
      </c>
      <c r="G11969" t="s">
        <v>6</v>
      </c>
      <c r="H11969">
        <v>2</v>
      </c>
      <c r="I11969" s="4">
        <f>IF(E11969="Rhode Island", Table1[[#This Row],[price]]*$L$3, IF(E11969="Massachusetts", Table1[[#This Row],[price]]*$L$2, 1))</f>
        <v>675000</v>
      </c>
    </row>
    <row r="11970" spans="1:9" x14ac:dyDescent="0.25">
      <c r="A11970" s="2">
        <v>41973</v>
      </c>
      <c r="B11970" s="1">
        <f t="shared" ref="B11970:B12033" si="374">YEAR(A11970)</f>
        <v>2014</v>
      </c>
      <c r="C11970" s="1">
        <f t="shared" ref="C11970:C12033" si="375">ROUNDUP(MONTH(A11970)/3,0)</f>
        <v>4</v>
      </c>
      <c r="D11970">
        <v>2607</v>
      </c>
      <c r="E11970" t="s">
        <v>37</v>
      </c>
      <c r="F11970" s="4">
        <v>800000</v>
      </c>
      <c r="G11970" t="s">
        <v>5</v>
      </c>
      <c r="H11970">
        <v>4</v>
      </c>
      <c r="I11970" s="4">
        <f>IF(E11970="Rhode Island", Table1[[#This Row],[price]]*$L$3, IF(E11970="Massachusetts", Table1[[#This Row],[price]]*$L$2, 1))</f>
        <v>800000</v>
      </c>
    </row>
    <row r="11971" spans="1:9" x14ac:dyDescent="0.25">
      <c r="A11971" s="2">
        <v>41974</v>
      </c>
      <c r="B11971" s="1">
        <f t="shared" si="374"/>
        <v>2014</v>
      </c>
      <c r="C11971" s="1">
        <f t="shared" si="375"/>
        <v>4</v>
      </c>
      <c r="D11971">
        <v>2615</v>
      </c>
      <c r="E11971" t="s">
        <v>37</v>
      </c>
      <c r="F11971" s="4">
        <v>405000</v>
      </c>
      <c r="G11971" t="s">
        <v>5</v>
      </c>
      <c r="H11971">
        <v>3</v>
      </c>
      <c r="I11971" s="4">
        <f>IF(E11971="Rhode Island", Table1[[#This Row],[price]]*$L$3, IF(E11971="Massachusetts", Table1[[#This Row],[price]]*$L$2, 1))</f>
        <v>405000</v>
      </c>
    </row>
    <row r="11972" spans="1:9" x14ac:dyDescent="0.25">
      <c r="A11972" s="2">
        <v>41974</v>
      </c>
      <c r="B11972" s="1">
        <f t="shared" si="374"/>
        <v>2014</v>
      </c>
      <c r="C11972" s="1">
        <f t="shared" si="375"/>
        <v>4</v>
      </c>
      <c r="D11972">
        <v>2615</v>
      </c>
      <c r="E11972" t="s">
        <v>37</v>
      </c>
      <c r="F11972" s="4">
        <v>415000</v>
      </c>
      <c r="G11972" t="s">
        <v>5</v>
      </c>
      <c r="H11972">
        <v>3</v>
      </c>
      <c r="I11972" s="4">
        <f>IF(E11972="Rhode Island", Table1[[#This Row],[price]]*$L$3, IF(E11972="Massachusetts", Table1[[#This Row],[price]]*$L$2, 1))</f>
        <v>415000</v>
      </c>
    </row>
    <row r="11973" spans="1:9" x14ac:dyDescent="0.25">
      <c r="A11973" s="2">
        <v>41974</v>
      </c>
      <c r="B11973" s="1">
        <f t="shared" si="374"/>
        <v>2014</v>
      </c>
      <c r="C11973" s="1">
        <f t="shared" si="375"/>
        <v>4</v>
      </c>
      <c r="D11973">
        <v>2903</v>
      </c>
      <c r="E11973" t="s">
        <v>36</v>
      </c>
      <c r="F11973" s="4">
        <v>430000</v>
      </c>
      <c r="G11973" t="s">
        <v>5</v>
      </c>
      <c r="H11973">
        <v>3</v>
      </c>
      <c r="I11973" s="4">
        <f>IF(E11973="Rhode Island", Table1[[#This Row],[price]]*$L$3, IF(E11973="Massachusetts", Table1[[#This Row],[price]]*$L$2, 1))</f>
        <v>430000</v>
      </c>
    </row>
    <row r="11974" spans="1:9" x14ac:dyDescent="0.25">
      <c r="A11974" s="2">
        <v>41974</v>
      </c>
      <c r="B11974" s="1">
        <f t="shared" si="374"/>
        <v>2014</v>
      </c>
      <c r="C11974" s="1">
        <f t="shared" si="375"/>
        <v>4</v>
      </c>
      <c r="D11974">
        <v>2611</v>
      </c>
      <c r="E11974" t="s">
        <v>37</v>
      </c>
      <c r="F11974" s="4">
        <v>510500</v>
      </c>
      <c r="G11974" t="s">
        <v>5</v>
      </c>
      <c r="H11974">
        <v>3</v>
      </c>
      <c r="I11974" s="4">
        <f>IF(E11974="Rhode Island", Table1[[#This Row],[price]]*$L$3, IF(E11974="Massachusetts", Table1[[#This Row],[price]]*$L$2, 1))</f>
        <v>510500</v>
      </c>
    </row>
    <row r="11975" spans="1:9" x14ac:dyDescent="0.25">
      <c r="A11975" s="2">
        <v>41974</v>
      </c>
      <c r="B11975" s="1">
        <f t="shared" si="374"/>
        <v>2014</v>
      </c>
      <c r="C11975" s="1">
        <f t="shared" si="375"/>
        <v>4</v>
      </c>
      <c r="D11975">
        <v>2913</v>
      </c>
      <c r="E11975" t="s">
        <v>36</v>
      </c>
      <c r="F11975" s="4">
        <v>555000</v>
      </c>
      <c r="G11975" t="s">
        <v>5</v>
      </c>
      <c r="H11975">
        <v>5</v>
      </c>
      <c r="I11975" s="4">
        <f>IF(E11975="Rhode Island", Table1[[#This Row],[price]]*$L$3, IF(E11975="Massachusetts", Table1[[#This Row],[price]]*$L$2, 1))</f>
        <v>555000</v>
      </c>
    </row>
    <row r="11976" spans="1:9" x14ac:dyDescent="0.25">
      <c r="A11976" s="2">
        <v>41974</v>
      </c>
      <c r="B11976" s="1">
        <f t="shared" si="374"/>
        <v>2014</v>
      </c>
      <c r="C11976" s="1">
        <f t="shared" si="375"/>
        <v>4</v>
      </c>
      <c r="D11976">
        <v>2913</v>
      </c>
      <c r="E11976" t="s">
        <v>36</v>
      </c>
      <c r="F11976" s="4">
        <v>566000</v>
      </c>
      <c r="G11976" t="s">
        <v>5</v>
      </c>
      <c r="H11976">
        <v>4</v>
      </c>
      <c r="I11976" s="4">
        <f>IF(E11976="Rhode Island", Table1[[#This Row],[price]]*$L$3, IF(E11976="Massachusetts", Table1[[#This Row],[price]]*$L$2, 1))</f>
        <v>566000</v>
      </c>
    </row>
    <row r="11977" spans="1:9" x14ac:dyDescent="0.25">
      <c r="A11977" s="2">
        <v>41974</v>
      </c>
      <c r="B11977" s="1">
        <f t="shared" si="374"/>
        <v>2014</v>
      </c>
      <c r="C11977" s="1">
        <f t="shared" si="375"/>
        <v>4</v>
      </c>
      <c r="D11977">
        <v>2913</v>
      </c>
      <c r="E11977" t="s">
        <v>36</v>
      </c>
      <c r="F11977" s="4">
        <v>704000</v>
      </c>
      <c r="G11977" t="s">
        <v>5</v>
      </c>
      <c r="H11977">
        <v>4</v>
      </c>
      <c r="I11977" s="4">
        <f>IF(E11977="Rhode Island", Table1[[#This Row],[price]]*$L$3, IF(E11977="Massachusetts", Table1[[#This Row],[price]]*$L$2, 1))</f>
        <v>704000</v>
      </c>
    </row>
    <row r="11978" spans="1:9" x14ac:dyDescent="0.25">
      <c r="A11978" s="2">
        <v>41974</v>
      </c>
      <c r="B11978" s="1">
        <f t="shared" si="374"/>
        <v>2014</v>
      </c>
      <c r="C11978" s="1">
        <f t="shared" si="375"/>
        <v>4</v>
      </c>
      <c r="D11978">
        <v>2602</v>
      </c>
      <c r="E11978" t="s">
        <v>37</v>
      </c>
      <c r="F11978" s="4">
        <v>740000</v>
      </c>
      <c r="G11978" t="s">
        <v>5</v>
      </c>
      <c r="H11978">
        <v>3</v>
      </c>
      <c r="I11978" s="4">
        <f>IF(E11978="Rhode Island", Table1[[#This Row],[price]]*$L$3, IF(E11978="Massachusetts", Table1[[#This Row],[price]]*$L$2, 1))</f>
        <v>740000</v>
      </c>
    </row>
    <row r="11979" spans="1:9" x14ac:dyDescent="0.25">
      <c r="A11979" s="2">
        <v>41974</v>
      </c>
      <c r="B11979" s="1">
        <f t="shared" si="374"/>
        <v>2014</v>
      </c>
      <c r="C11979" s="1">
        <f t="shared" si="375"/>
        <v>4</v>
      </c>
      <c r="D11979">
        <v>2604</v>
      </c>
      <c r="E11979" t="s">
        <v>37</v>
      </c>
      <c r="F11979" s="4">
        <v>992000</v>
      </c>
      <c r="G11979" t="s">
        <v>5</v>
      </c>
      <c r="H11979">
        <v>4</v>
      </c>
      <c r="I11979" s="4">
        <f>IF(E11979="Rhode Island", Table1[[#This Row],[price]]*$L$3, IF(E11979="Massachusetts", Table1[[#This Row],[price]]*$L$2, 1))</f>
        <v>992000</v>
      </c>
    </row>
    <row r="11980" spans="1:9" x14ac:dyDescent="0.25">
      <c r="A11980" s="2">
        <v>41974</v>
      </c>
      <c r="B11980" s="1">
        <f t="shared" si="374"/>
        <v>2014</v>
      </c>
      <c r="C11980" s="1">
        <f t="shared" si="375"/>
        <v>4</v>
      </c>
      <c r="D11980">
        <v>2902</v>
      </c>
      <c r="E11980" t="s">
        <v>36</v>
      </c>
      <c r="F11980" s="4">
        <v>265000</v>
      </c>
      <c r="G11980" t="s">
        <v>6</v>
      </c>
      <c r="H11980">
        <v>2</v>
      </c>
      <c r="I11980" s="4">
        <f>IF(E11980="Rhode Island", Table1[[#This Row],[price]]*$L$3, IF(E11980="Massachusetts", Table1[[#This Row],[price]]*$L$2, 1))</f>
        <v>265000</v>
      </c>
    </row>
    <row r="11981" spans="1:9" x14ac:dyDescent="0.25">
      <c r="A11981" s="2">
        <v>41974</v>
      </c>
      <c r="B11981" s="1">
        <f t="shared" si="374"/>
        <v>2014</v>
      </c>
      <c r="C11981" s="1">
        <f t="shared" si="375"/>
        <v>4</v>
      </c>
      <c r="D11981">
        <v>2607</v>
      </c>
      <c r="E11981" t="s">
        <v>37</v>
      </c>
      <c r="F11981" s="4">
        <v>298000</v>
      </c>
      <c r="G11981" t="s">
        <v>6</v>
      </c>
      <c r="H11981">
        <v>2</v>
      </c>
      <c r="I11981" s="4">
        <f>IF(E11981="Rhode Island", Table1[[#This Row],[price]]*$L$3, IF(E11981="Massachusetts", Table1[[#This Row],[price]]*$L$2, 1))</f>
        <v>298000</v>
      </c>
    </row>
    <row r="11982" spans="1:9" x14ac:dyDescent="0.25">
      <c r="A11982" s="2">
        <v>41975</v>
      </c>
      <c r="B11982" s="1">
        <f t="shared" si="374"/>
        <v>2014</v>
      </c>
      <c r="C11982" s="1">
        <f t="shared" si="375"/>
        <v>4</v>
      </c>
      <c r="D11982">
        <v>2905</v>
      </c>
      <c r="E11982" t="s">
        <v>36</v>
      </c>
      <c r="F11982" s="4">
        <v>415000</v>
      </c>
      <c r="G11982" t="s">
        <v>5</v>
      </c>
      <c r="H11982">
        <v>3</v>
      </c>
      <c r="I11982" s="4">
        <f>IF(E11982="Rhode Island", Table1[[#This Row],[price]]*$L$3, IF(E11982="Massachusetts", Table1[[#This Row],[price]]*$L$2, 1))</f>
        <v>415000</v>
      </c>
    </row>
    <row r="11983" spans="1:9" x14ac:dyDescent="0.25">
      <c r="A11983" s="2">
        <v>41975</v>
      </c>
      <c r="B11983" s="1">
        <f t="shared" si="374"/>
        <v>2014</v>
      </c>
      <c r="C11983" s="1">
        <f t="shared" si="375"/>
        <v>4</v>
      </c>
      <c r="D11983">
        <v>2615</v>
      </c>
      <c r="E11983" t="s">
        <v>37</v>
      </c>
      <c r="F11983" s="4">
        <v>445000</v>
      </c>
      <c r="G11983" t="s">
        <v>5</v>
      </c>
      <c r="H11983">
        <v>4</v>
      </c>
      <c r="I11983" s="4">
        <f>IF(E11983="Rhode Island", Table1[[#This Row],[price]]*$L$3, IF(E11983="Massachusetts", Table1[[#This Row],[price]]*$L$2, 1))</f>
        <v>445000</v>
      </c>
    </row>
    <row r="11984" spans="1:9" x14ac:dyDescent="0.25">
      <c r="A11984" s="2">
        <v>41975</v>
      </c>
      <c r="B11984" s="1">
        <f t="shared" si="374"/>
        <v>2014</v>
      </c>
      <c r="C11984" s="1">
        <f t="shared" si="375"/>
        <v>4</v>
      </c>
      <c r="D11984">
        <v>2604</v>
      </c>
      <c r="E11984" t="s">
        <v>37</v>
      </c>
      <c r="F11984" s="4">
        <v>459000</v>
      </c>
      <c r="G11984" t="s">
        <v>5</v>
      </c>
      <c r="H11984">
        <v>3</v>
      </c>
      <c r="I11984" s="4">
        <f>IF(E11984="Rhode Island", Table1[[#This Row],[price]]*$L$3, IF(E11984="Massachusetts", Table1[[#This Row],[price]]*$L$2, 1))</f>
        <v>459000</v>
      </c>
    </row>
    <row r="11985" spans="1:9" x14ac:dyDescent="0.25">
      <c r="A11985" s="2">
        <v>41975</v>
      </c>
      <c r="B11985" s="1">
        <f t="shared" si="374"/>
        <v>2014</v>
      </c>
      <c r="C11985" s="1">
        <f t="shared" si="375"/>
        <v>4</v>
      </c>
      <c r="D11985">
        <v>2913</v>
      </c>
      <c r="E11985" t="s">
        <v>36</v>
      </c>
      <c r="F11985" s="4">
        <v>507500</v>
      </c>
      <c r="G11985" t="s">
        <v>5</v>
      </c>
      <c r="H11985">
        <v>3</v>
      </c>
      <c r="I11985" s="4">
        <f>IF(E11985="Rhode Island", Table1[[#This Row],[price]]*$L$3, IF(E11985="Massachusetts", Table1[[#This Row],[price]]*$L$2, 1))</f>
        <v>507500</v>
      </c>
    </row>
    <row r="11986" spans="1:9" x14ac:dyDescent="0.25">
      <c r="A11986" s="2">
        <v>41975</v>
      </c>
      <c r="B11986" s="1">
        <f t="shared" si="374"/>
        <v>2014</v>
      </c>
      <c r="C11986" s="1">
        <f t="shared" si="375"/>
        <v>4</v>
      </c>
      <c r="D11986">
        <v>2602</v>
      </c>
      <c r="E11986" t="s">
        <v>37</v>
      </c>
      <c r="F11986" s="4">
        <v>555000</v>
      </c>
      <c r="G11986" t="s">
        <v>5</v>
      </c>
      <c r="H11986">
        <v>3</v>
      </c>
      <c r="I11986" s="4">
        <f>IF(E11986="Rhode Island", Table1[[#This Row],[price]]*$L$3, IF(E11986="Massachusetts", Table1[[#This Row],[price]]*$L$2, 1))</f>
        <v>555000</v>
      </c>
    </row>
    <row r="11987" spans="1:9" x14ac:dyDescent="0.25">
      <c r="A11987" s="2">
        <v>41975</v>
      </c>
      <c r="B11987" s="1">
        <f t="shared" si="374"/>
        <v>2014</v>
      </c>
      <c r="C11987" s="1">
        <f t="shared" si="375"/>
        <v>4</v>
      </c>
      <c r="D11987">
        <v>2906</v>
      </c>
      <c r="E11987" t="s">
        <v>36</v>
      </c>
      <c r="F11987" s="4">
        <v>570000</v>
      </c>
      <c r="G11987" t="s">
        <v>5</v>
      </c>
      <c r="H11987">
        <v>4</v>
      </c>
      <c r="I11987" s="4">
        <f>IF(E11987="Rhode Island", Table1[[#This Row],[price]]*$L$3, IF(E11987="Massachusetts", Table1[[#This Row],[price]]*$L$2, 1))</f>
        <v>570000</v>
      </c>
    </row>
    <row r="11988" spans="1:9" x14ac:dyDescent="0.25">
      <c r="A11988" s="2">
        <v>41975</v>
      </c>
      <c r="B11988" s="1">
        <f t="shared" si="374"/>
        <v>2014</v>
      </c>
      <c r="C11988" s="1">
        <f t="shared" si="375"/>
        <v>4</v>
      </c>
      <c r="D11988">
        <v>2604</v>
      </c>
      <c r="E11988" t="s">
        <v>37</v>
      </c>
      <c r="F11988" s="4">
        <v>610000</v>
      </c>
      <c r="G11988" t="s">
        <v>5</v>
      </c>
      <c r="H11988">
        <v>2</v>
      </c>
      <c r="I11988" s="4">
        <f>IF(E11988="Rhode Island", Table1[[#This Row],[price]]*$L$3, IF(E11988="Massachusetts", Table1[[#This Row],[price]]*$L$2, 1))</f>
        <v>610000</v>
      </c>
    </row>
    <row r="11989" spans="1:9" x14ac:dyDescent="0.25">
      <c r="A11989" s="2">
        <v>41975</v>
      </c>
      <c r="B11989" s="1">
        <f t="shared" si="374"/>
        <v>2014</v>
      </c>
      <c r="C11989" s="1">
        <f t="shared" si="375"/>
        <v>4</v>
      </c>
      <c r="D11989">
        <v>2906</v>
      </c>
      <c r="E11989" t="s">
        <v>36</v>
      </c>
      <c r="F11989" s="4">
        <v>640000</v>
      </c>
      <c r="G11989" t="s">
        <v>5</v>
      </c>
      <c r="H11989">
        <v>5</v>
      </c>
      <c r="I11989" s="4">
        <f>IF(E11989="Rhode Island", Table1[[#This Row],[price]]*$L$3, IF(E11989="Massachusetts", Table1[[#This Row],[price]]*$L$2, 1))</f>
        <v>640000</v>
      </c>
    </row>
    <row r="11990" spans="1:9" x14ac:dyDescent="0.25">
      <c r="A11990" s="2">
        <v>41975</v>
      </c>
      <c r="B11990" s="1">
        <f t="shared" si="374"/>
        <v>2014</v>
      </c>
      <c r="C11990" s="1">
        <f t="shared" si="375"/>
        <v>4</v>
      </c>
      <c r="D11990">
        <v>2902</v>
      </c>
      <c r="E11990" t="s">
        <v>36</v>
      </c>
      <c r="F11990" s="4">
        <v>670000</v>
      </c>
      <c r="G11990" t="s">
        <v>5</v>
      </c>
      <c r="H11990">
        <v>4</v>
      </c>
      <c r="I11990" s="4">
        <f>IF(E11990="Rhode Island", Table1[[#This Row],[price]]*$L$3, IF(E11990="Massachusetts", Table1[[#This Row],[price]]*$L$2, 1))</f>
        <v>670000</v>
      </c>
    </row>
    <row r="11991" spans="1:9" x14ac:dyDescent="0.25">
      <c r="A11991" s="2">
        <v>41975</v>
      </c>
      <c r="B11991" s="1">
        <f t="shared" si="374"/>
        <v>2014</v>
      </c>
      <c r="C11991" s="1">
        <f t="shared" si="375"/>
        <v>4</v>
      </c>
      <c r="D11991">
        <v>2615</v>
      </c>
      <c r="E11991" t="s">
        <v>37</v>
      </c>
      <c r="F11991" s="4">
        <v>850000</v>
      </c>
      <c r="G11991" t="s">
        <v>5</v>
      </c>
      <c r="H11991">
        <v>5</v>
      </c>
      <c r="I11991" s="4">
        <f>IF(E11991="Rhode Island", Table1[[#This Row],[price]]*$L$3, IF(E11991="Massachusetts", Table1[[#This Row],[price]]*$L$2, 1))</f>
        <v>850000</v>
      </c>
    </row>
    <row r="11992" spans="1:9" x14ac:dyDescent="0.25">
      <c r="A11992" s="2">
        <v>41975</v>
      </c>
      <c r="B11992" s="1">
        <f t="shared" si="374"/>
        <v>2014</v>
      </c>
      <c r="C11992" s="1">
        <f t="shared" si="375"/>
        <v>4</v>
      </c>
      <c r="D11992">
        <v>2600</v>
      </c>
      <c r="E11992" t="s">
        <v>37</v>
      </c>
      <c r="F11992" s="4">
        <v>900000</v>
      </c>
      <c r="G11992" t="s">
        <v>5</v>
      </c>
      <c r="H11992">
        <v>3</v>
      </c>
      <c r="I11992" s="4">
        <f>IF(E11992="Rhode Island", Table1[[#This Row],[price]]*$L$3, IF(E11992="Massachusetts", Table1[[#This Row],[price]]*$L$2, 1))</f>
        <v>900000</v>
      </c>
    </row>
    <row r="11993" spans="1:9" x14ac:dyDescent="0.25">
      <c r="A11993" s="2">
        <v>41975</v>
      </c>
      <c r="B11993" s="1">
        <f t="shared" si="374"/>
        <v>2014</v>
      </c>
      <c r="C11993" s="1">
        <f t="shared" si="375"/>
        <v>4</v>
      </c>
      <c r="D11993">
        <v>2606</v>
      </c>
      <c r="E11993" t="s">
        <v>37</v>
      </c>
      <c r="F11993" s="4">
        <v>333000</v>
      </c>
      <c r="G11993" t="s">
        <v>6</v>
      </c>
      <c r="H11993">
        <v>1</v>
      </c>
      <c r="I11993" s="4">
        <f>IF(E11993="Rhode Island", Table1[[#This Row],[price]]*$L$3, IF(E11993="Massachusetts", Table1[[#This Row],[price]]*$L$2, 1))</f>
        <v>333000</v>
      </c>
    </row>
    <row r="11994" spans="1:9" x14ac:dyDescent="0.25">
      <c r="A11994" s="2">
        <v>41975</v>
      </c>
      <c r="B11994" s="1">
        <f t="shared" si="374"/>
        <v>2014</v>
      </c>
      <c r="C11994" s="1">
        <f t="shared" si="375"/>
        <v>4</v>
      </c>
      <c r="D11994">
        <v>2602</v>
      </c>
      <c r="E11994" t="s">
        <v>37</v>
      </c>
      <c r="F11994" s="4">
        <v>339000</v>
      </c>
      <c r="G11994" t="s">
        <v>6</v>
      </c>
      <c r="H11994">
        <v>2</v>
      </c>
      <c r="I11994" s="4">
        <f>IF(E11994="Rhode Island", Table1[[#This Row],[price]]*$L$3, IF(E11994="Massachusetts", Table1[[#This Row],[price]]*$L$2, 1))</f>
        <v>339000</v>
      </c>
    </row>
    <row r="11995" spans="1:9" x14ac:dyDescent="0.25">
      <c r="A11995" s="2">
        <v>41976</v>
      </c>
      <c r="B11995" s="1">
        <f t="shared" si="374"/>
        <v>2014</v>
      </c>
      <c r="C11995" s="1">
        <f t="shared" si="375"/>
        <v>4</v>
      </c>
      <c r="D11995">
        <v>2615</v>
      </c>
      <c r="E11995" t="s">
        <v>37</v>
      </c>
      <c r="F11995" s="4">
        <v>375000</v>
      </c>
      <c r="G11995" t="s">
        <v>5</v>
      </c>
      <c r="H11995">
        <v>3</v>
      </c>
      <c r="I11995" s="4">
        <f>IF(E11995="Rhode Island", Table1[[#This Row],[price]]*$L$3, IF(E11995="Massachusetts", Table1[[#This Row],[price]]*$L$2, 1))</f>
        <v>375000</v>
      </c>
    </row>
    <row r="11996" spans="1:9" x14ac:dyDescent="0.25">
      <c r="A11996" s="2">
        <v>41976</v>
      </c>
      <c r="B11996" s="1">
        <f t="shared" si="374"/>
        <v>2014</v>
      </c>
      <c r="C11996" s="1">
        <f t="shared" si="375"/>
        <v>4</v>
      </c>
      <c r="D11996">
        <v>2615</v>
      </c>
      <c r="E11996" t="s">
        <v>37</v>
      </c>
      <c r="F11996" s="4">
        <v>405000</v>
      </c>
      <c r="G11996" t="s">
        <v>5</v>
      </c>
      <c r="H11996">
        <v>0</v>
      </c>
      <c r="I11996" s="4">
        <f>IF(E11996="Rhode Island", Table1[[#This Row],[price]]*$L$3, IF(E11996="Massachusetts", Table1[[#This Row],[price]]*$L$2, 1))</f>
        <v>405000</v>
      </c>
    </row>
    <row r="11997" spans="1:9" x14ac:dyDescent="0.25">
      <c r="A11997" s="2">
        <v>41976</v>
      </c>
      <c r="B11997" s="1">
        <f t="shared" si="374"/>
        <v>2014</v>
      </c>
      <c r="C11997" s="1">
        <f t="shared" si="375"/>
        <v>4</v>
      </c>
      <c r="D11997">
        <v>2913</v>
      </c>
      <c r="E11997" t="s">
        <v>36</v>
      </c>
      <c r="F11997" s="4">
        <v>414900</v>
      </c>
      <c r="G11997" t="s">
        <v>5</v>
      </c>
      <c r="H11997">
        <v>3</v>
      </c>
      <c r="I11997" s="4">
        <f>IF(E11997="Rhode Island", Table1[[#This Row],[price]]*$L$3, IF(E11997="Massachusetts", Table1[[#This Row],[price]]*$L$2, 1))</f>
        <v>414900</v>
      </c>
    </row>
    <row r="11998" spans="1:9" x14ac:dyDescent="0.25">
      <c r="A11998" s="2">
        <v>41976</v>
      </c>
      <c r="B11998" s="1">
        <f t="shared" si="374"/>
        <v>2014</v>
      </c>
      <c r="C11998" s="1">
        <f t="shared" si="375"/>
        <v>4</v>
      </c>
      <c r="D11998">
        <v>2617</v>
      </c>
      <c r="E11998" t="s">
        <v>37</v>
      </c>
      <c r="F11998" s="4">
        <v>430000</v>
      </c>
      <c r="G11998" t="s">
        <v>5</v>
      </c>
      <c r="H11998">
        <v>3</v>
      </c>
      <c r="I11998" s="4">
        <f>IF(E11998="Rhode Island", Table1[[#This Row],[price]]*$L$3, IF(E11998="Massachusetts", Table1[[#This Row],[price]]*$L$2, 1))</f>
        <v>430000</v>
      </c>
    </row>
    <row r="11999" spans="1:9" x14ac:dyDescent="0.25">
      <c r="A11999" s="2">
        <v>41976</v>
      </c>
      <c r="B11999" s="1">
        <f t="shared" si="374"/>
        <v>2014</v>
      </c>
      <c r="C11999" s="1">
        <f t="shared" si="375"/>
        <v>4</v>
      </c>
      <c r="D11999">
        <v>2617</v>
      </c>
      <c r="E11999" t="s">
        <v>37</v>
      </c>
      <c r="F11999" s="4">
        <v>465000</v>
      </c>
      <c r="G11999" t="s">
        <v>5</v>
      </c>
      <c r="H11999">
        <v>3</v>
      </c>
      <c r="I11999" s="4">
        <f>IF(E11999="Rhode Island", Table1[[#This Row],[price]]*$L$3, IF(E11999="Massachusetts", Table1[[#This Row],[price]]*$L$2, 1))</f>
        <v>465000</v>
      </c>
    </row>
    <row r="12000" spans="1:9" x14ac:dyDescent="0.25">
      <c r="A12000" s="2">
        <v>41976</v>
      </c>
      <c r="B12000" s="1">
        <f t="shared" si="374"/>
        <v>2014</v>
      </c>
      <c r="C12000" s="1">
        <f t="shared" si="375"/>
        <v>4</v>
      </c>
      <c r="D12000">
        <v>2615</v>
      </c>
      <c r="E12000" t="s">
        <v>37</v>
      </c>
      <c r="F12000" s="4">
        <v>525000</v>
      </c>
      <c r="G12000" t="s">
        <v>5</v>
      </c>
      <c r="H12000">
        <v>4</v>
      </c>
      <c r="I12000" s="4">
        <f>IF(E12000="Rhode Island", Table1[[#This Row],[price]]*$L$3, IF(E12000="Massachusetts", Table1[[#This Row],[price]]*$L$2, 1))</f>
        <v>525000</v>
      </c>
    </row>
    <row r="12001" spans="1:9" x14ac:dyDescent="0.25">
      <c r="A12001" s="2">
        <v>41976</v>
      </c>
      <c r="B12001" s="1">
        <f t="shared" si="374"/>
        <v>2014</v>
      </c>
      <c r="C12001" s="1">
        <f t="shared" si="375"/>
        <v>4</v>
      </c>
      <c r="D12001">
        <v>2617</v>
      </c>
      <c r="E12001" t="s">
        <v>37</v>
      </c>
      <c r="F12001" s="4">
        <v>566000</v>
      </c>
      <c r="G12001" t="s">
        <v>5</v>
      </c>
      <c r="H12001">
        <v>3</v>
      </c>
      <c r="I12001" s="4">
        <f>IF(E12001="Rhode Island", Table1[[#This Row],[price]]*$L$3, IF(E12001="Massachusetts", Table1[[#This Row],[price]]*$L$2, 1))</f>
        <v>566000</v>
      </c>
    </row>
    <row r="12002" spans="1:9" x14ac:dyDescent="0.25">
      <c r="A12002" s="2">
        <v>41976</v>
      </c>
      <c r="B12002" s="1">
        <f t="shared" si="374"/>
        <v>2014</v>
      </c>
      <c r="C12002" s="1">
        <f t="shared" si="375"/>
        <v>4</v>
      </c>
      <c r="D12002">
        <v>2602</v>
      </c>
      <c r="E12002" t="s">
        <v>37</v>
      </c>
      <c r="F12002" s="4">
        <v>682000</v>
      </c>
      <c r="G12002" t="s">
        <v>5</v>
      </c>
      <c r="H12002">
        <v>3</v>
      </c>
      <c r="I12002" s="4">
        <f>IF(E12002="Rhode Island", Table1[[#This Row],[price]]*$L$3, IF(E12002="Massachusetts", Table1[[#This Row],[price]]*$L$2, 1))</f>
        <v>682000</v>
      </c>
    </row>
    <row r="12003" spans="1:9" x14ac:dyDescent="0.25">
      <c r="A12003" s="2">
        <v>41976</v>
      </c>
      <c r="B12003" s="1">
        <f t="shared" si="374"/>
        <v>2014</v>
      </c>
      <c r="C12003" s="1">
        <f t="shared" si="375"/>
        <v>4</v>
      </c>
      <c r="D12003">
        <v>2914</v>
      </c>
      <c r="E12003" t="s">
        <v>36</v>
      </c>
      <c r="F12003" s="4">
        <v>689000</v>
      </c>
      <c r="G12003" t="s">
        <v>5</v>
      </c>
      <c r="H12003">
        <v>4</v>
      </c>
      <c r="I12003" s="4">
        <f>IF(E12003="Rhode Island", Table1[[#This Row],[price]]*$L$3, IF(E12003="Massachusetts", Table1[[#This Row],[price]]*$L$2, 1))</f>
        <v>689000</v>
      </c>
    </row>
    <row r="12004" spans="1:9" x14ac:dyDescent="0.25">
      <c r="A12004" s="2">
        <v>41976</v>
      </c>
      <c r="B12004" s="1">
        <f t="shared" si="374"/>
        <v>2014</v>
      </c>
      <c r="C12004" s="1">
        <f t="shared" si="375"/>
        <v>4</v>
      </c>
      <c r="D12004">
        <v>2615</v>
      </c>
      <c r="E12004" t="s">
        <v>37</v>
      </c>
      <c r="F12004" s="4">
        <v>708000</v>
      </c>
      <c r="G12004" t="s">
        <v>5</v>
      </c>
      <c r="H12004">
        <v>4</v>
      </c>
      <c r="I12004" s="4">
        <f>IF(E12004="Rhode Island", Table1[[#This Row],[price]]*$L$3, IF(E12004="Massachusetts", Table1[[#This Row],[price]]*$L$2, 1))</f>
        <v>708000</v>
      </c>
    </row>
    <row r="12005" spans="1:9" x14ac:dyDescent="0.25">
      <c r="A12005" s="2">
        <v>41976</v>
      </c>
      <c r="B12005" s="1">
        <f t="shared" si="374"/>
        <v>2014</v>
      </c>
      <c r="C12005" s="1">
        <f t="shared" si="375"/>
        <v>4</v>
      </c>
      <c r="D12005">
        <v>2913</v>
      </c>
      <c r="E12005" t="s">
        <v>36</v>
      </c>
      <c r="F12005" s="4">
        <v>740000</v>
      </c>
      <c r="G12005" t="s">
        <v>5</v>
      </c>
      <c r="H12005">
        <v>5</v>
      </c>
      <c r="I12005" s="4">
        <f>IF(E12005="Rhode Island", Table1[[#This Row],[price]]*$L$3, IF(E12005="Massachusetts", Table1[[#This Row],[price]]*$L$2, 1))</f>
        <v>740000</v>
      </c>
    </row>
    <row r="12006" spans="1:9" x14ac:dyDescent="0.25">
      <c r="A12006" s="2">
        <v>41976</v>
      </c>
      <c r="B12006" s="1">
        <f t="shared" si="374"/>
        <v>2014</v>
      </c>
      <c r="C12006" s="1">
        <f t="shared" si="375"/>
        <v>4</v>
      </c>
      <c r="D12006">
        <v>2602</v>
      </c>
      <c r="E12006" t="s">
        <v>37</v>
      </c>
      <c r="F12006" s="4">
        <v>760000</v>
      </c>
      <c r="G12006" t="s">
        <v>5</v>
      </c>
      <c r="H12006">
        <v>5</v>
      </c>
      <c r="I12006" s="4">
        <f>IF(E12006="Rhode Island", Table1[[#This Row],[price]]*$L$3, IF(E12006="Massachusetts", Table1[[#This Row],[price]]*$L$2, 1))</f>
        <v>760000</v>
      </c>
    </row>
    <row r="12007" spans="1:9" x14ac:dyDescent="0.25">
      <c r="A12007" s="2">
        <v>41976</v>
      </c>
      <c r="B12007" s="1">
        <f t="shared" si="374"/>
        <v>2014</v>
      </c>
      <c r="C12007" s="1">
        <f t="shared" si="375"/>
        <v>4</v>
      </c>
      <c r="D12007">
        <v>2607</v>
      </c>
      <c r="E12007" t="s">
        <v>37</v>
      </c>
      <c r="F12007" s="4">
        <v>942500</v>
      </c>
      <c r="G12007" t="s">
        <v>5</v>
      </c>
      <c r="H12007">
        <v>5</v>
      </c>
      <c r="I12007" s="4">
        <f>IF(E12007="Rhode Island", Table1[[#This Row],[price]]*$L$3, IF(E12007="Massachusetts", Table1[[#This Row],[price]]*$L$2, 1))</f>
        <v>942500</v>
      </c>
    </row>
    <row r="12008" spans="1:9" x14ac:dyDescent="0.25">
      <c r="A12008" s="2">
        <v>41976</v>
      </c>
      <c r="B12008" s="1">
        <f t="shared" si="374"/>
        <v>2014</v>
      </c>
      <c r="C12008" s="1">
        <f t="shared" si="375"/>
        <v>4</v>
      </c>
      <c r="D12008">
        <v>2604</v>
      </c>
      <c r="E12008" t="s">
        <v>37</v>
      </c>
      <c r="F12008" s="4">
        <v>695000</v>
      </c>
      <c r="G12008" t="s">
        <v>6</v>
      </c>
      <c r="H12008">
        <v>2</v>
      </c>
      <c r="I12008" s="4">
        <f>IF(E12008="Rhode Island", Table1[[#This Row],[price]]*$L$3, IF(E12008="Massachusetts", Table1[[#This Row],[price]]*$L$2, 1))</f>
        <v>695000</v>
      </c>
    </row>
    <row r="12009" spans="1:9" x14ac:dyDescent="0.25">
      <c r="A12009" s="2">
        <v>41976</v>
      </c>
      <c r="B12009" s="1">
        <f t="shared" si="374"/>
        <v>2014</v>
      </c>
      <c r="C12009" s="1">
        <f t="shared" si="375"/>
        <v>4</v>
      </c>
      <c r="D12009">
        <v>2604</v>
      </c>
      <c r="E12009" t="s">
        <v>37</v>
      </c>
      <c r="F12009" s="4">
        <v>1350000</v>
      </c>
      <c r="G12009" t="s">
        <v>6</v>
      </c>
      <c r="H12009">
        <v>2</v>
      </c>
      <c r="I12009" s="4">
        <f>IF(E12009="Rhode Island", Table1[[#This Row],[price]]*$L$3, IF(E12009="Massachusetts", Table1[[#This Row],[price]]*$L$2, 1))</f>
        <v>1350000</v>
      </c>
    </row>
    <row r="12010" spans="1:9" x14ac:dyDescent="0.25">
      <c r="A12010" s="2">
        <v>41977</v>
      </c>
      <c r="B12010" s="1">
        <f t="shared" si="374"/>
        <v>2014</v>
      </c>
      <c r="C12010" s="1">
        <f t="shared" si="375"/>
        <v>4</v>
      </c>
      <c r="D12010">
        <v>2906</v>
      </c>
      <c r="E12010" t="s">
        <v>36</v>
      </c>
      <c r="F12010" s="4">
        <v>340000</v>
      </c>
      <c r="G12010" t="s">
        <v>5</v>
      </c>
      <c r="H12010">
        <v>3</v>
      </c>
      <c r="I12010" s="4">
        <f>IF(E12010="Rhode Island", Table1[[#This Row],[price]]*$L$3, IF(E12010="Massachusetts", Table1[[#This Row],[price]]*$L$2, 1))</f>
        <v>340000</v>
      </c>
    </row>
    <row r="12011" spans="1:9" x14ac:dyDescent="0.25">
      <c r="A12011" s="2">
        <v>41977</v>
      </c>
      <c r="B12011" s="1">
        <f t="shared" si="374"/>
        <v>2014</v>
      </c>
      <c r="C12011" s="1">
        <f t="shared" si="375"/>
        <v>4</v>
      </c>
      <c r="D12011">
        <v>2913</v>
      </c>
      <c r="E12011" t="s">
        <v>36</v>
      </c>
      <c r="F12011" s="4">
        <v>415000</v>
      </c>
      <c r="G12011" t="s">
        <v>5</v>
      </c>
      <c r="H12011">
        <v>3</v>
      </c>
      <c r="I12011" s="4">
        <f>IF(E12011="Rhode Island", Table1[[#This Row],[price]]*$L$3, IF(E12011="Massachusetts", Table1[[#This Row],[price]]*$L$2, 1))</f>
        <v>415000</v>
      </c>
    </row>
    <row r="12012" spans="1:9" x14ac:dyDescent="0.25">
      <c r="A12012" s="2">
        <v>41977</v>
      </c>
      <c r="B12012" s="1">
        <f t="shared" si="374"/>
        <v>2014</v>
      </c>
      <c r="C12012" s="1">
        <f t="shared" si="375"/>
        <v>4</v>
      </c>
      <c r="D12012">
        <v>2902</v>
      </c>
      <c r="E12012" t="s">
        <v>36</v>
      </c>
      <c r="F12012" s="4">
        <v>459000</v>
      </c>
      <c r="G12012" t="s">
        <v>5</v>
      </c>
      <c r="H12012">
        <v>3</v>
      </c>
      <c r="I12012" s="4">
        <f>IF(E12012="Rhode Island", Table1[[#This Row],[price]]*$L$3, IF(E12012="Massachusetts", Table1[[#This Row],[price]]*$L$2, 1))</f>
        <v>459000</v>
      </c>
    </row>
    <row r="12013" spans="1:9" x14ac:dyDescent="0.25">
      <c r="A12013" s="2">
        <v>41977</v>
      </c>
      <c r="B12013" s="1">
        <f t="shared" si="374"/>
        <v>2014</v>
      </c>
      <c r="C12013" s="1">
        <f t="shared" si="375"/>
        <v>4</v>
      </c>
      <c r="D12013">
        <v>2615</v>
      </c>
      <c r="E12013" t="s">
        <v>37</v>
      </c>
      <c r="F12013" s="4">
        <v>478000</v>
      </c>
      <c r="G12013" t="s">
        <v>5</v>
      </c>
      <c r="H12013">
        <v>3</v>
      </c>
      <c r="I12013" s="4">
        <f>IF(E12013="Rhode Island", Table1[[#This Row],[price]]*$L$3, IF(E12013="Massachusetts", Table1[[#This Row],[price]]*$L$2, 1))</f>
        <v>478000</v>
      </c>
    </row>
    <row r="12014" spans="1:9" x14ac:dyDescent="0.25">
      <c r="A12014" s="2">
        <v>41977</v>
      </c>
      <c r="B12014" s="1">
        <f t="shared" si="374"/>
        <v>2014</v>
      </c>
      <c r="C12014" s="1">
        <f t="shared" si="375"/>
        <v>4</v>
      </c>
      <c r="D12014">
        <v>2904</v>
      </c>
      <c r="E12014" t="s">
        <v>36</v>
      </c>
      <c r="F12014" s="4">
        <v>545000</v>
      </c>
      <c r="G12014" t="s">
        <v>5</v>
      </c>
      <c r="H12014">
        <v>3</v>
      </c>
      <c r="I12014" s="4">
        <f>IF(E12014="Rhode Island", Table1[[#This Row],[price]]*$L$3, IF(E12014="Massachusetts", Table1[[#This Row],[price]]*$L$2, 1))</f>
        <v>545000</v>
      </c>
    </row>
    <row r="12015" spans="1:9" x14ac:dyDescent="0.25">
      <c r="A12015" s="2">
        <v>41977</v>
      </c>
      <c r="B12015" s="1">
        <f t="shared" si="374"/>
        <v>2014</v>
      </c>
      <c r="C12015" s="1">
        <f t="shared" si="375"/>
        <v>4</v>
      </c>
      <c r="D12015">
        <v>2615</v>
      </c>
      <c r="E12015" t="s">
        <v>37</v>
      </c>
      <c r="F12015" s="4">
        <v>581000</v>
      </c>
      <c r="G12015" t="s">
        <v>5</v>
      </c>
      <c r="H12015">
        <v>4</v>
      </c>
      <c r="I12015" s="4">
        <f>IF(E12015="Rhode Island", Table1[[#This Row],[price]]*$L$3, IF(E12015="Massachusetts", Table1[[#This Row],[price]]*$L$2, 1))</f>
        <v>581000</v>
      </c>
    </row>
    <row r="12016" spans="1:9" x14ac:dyDescent="0.25">
      <c r="A12016" s="2">
        <v>41977</v>
      </c>
      <c r="B12016" s="1">
        <f t="shared" si="374"/>
        <v>2014</v>
      </c>
      <c r="C12016" s="1">
        <f t="shared" si="375"/>
        <v>4</v>
      </c>
      <c r="D12016">
        <v>2607</v>
      </c>
      <c r="E12016" t="s">
        <v>37</v>
      </c>
      <c r="F12016" s="4">
        <v>585000</v>
      </c>
      <c r="G12016" t="s">
        <v>5</v>
      </c>
      <c r="H12016">
        <v>3</v>
      </c>
      <c r="I12016" s="4">
        <f>IF(E12016="Rhode Island", Table1[[#This Row],[price]]*$L$3, IF(E12016="Massachusetts", Table1[[#This Row],[price]]*$L$2, 1))</f>
        <v>585000</v>
      </c>
    </row>
    <row r="12017" spans="1:9" x14ac:dyDescent="0.25">
      <c r="A12017" s="2">
        <v>41977</v>
      </c>
      <c r="B12017" s="1">
        <f t="shared" si="374"/>
        <v>2014</v>
      </c>
      <c r="C12017" s="1">
        <f t="shared" si="375"/>
        <v>4</v>
      </c>
      <c r="D12017">
        <v>2902</v>
      </c>
      <c r="E12017" t="s">
        <v>36</v>
      </c>
      <c r="F12017" s="4">
        <v>620000</v>
      </c>
      <c r="G12017" t="s">
        <v>5</v>
      </c>
      <c r="H12017">
        <v>4</v>
      </c>
      <c r="I12017" s="4">
        <f>IF(E12017="Rhode Island", Table1[[#This Row],[price]]*$L$3, IF(E12017="Massachusetts", Table1[[#This Row],[price]]*$L$2, 1))</f>
        <v>620000</v>
      </c>
    </row>
    <row r="12018" spans="1:9" x14ac:dyDescent="0.25">
      <c r="A12018" s="2">
        <v>41977</v>
      </c>
      <c r="B12018" s="1">
        <f t="shared" si="374"/>
        <v>2014</v>
      </c>
      <c r="C12018" s="1">
        <f t="shared" si="375"/>
        <v>4</v>
      </c>
      <c r="D12018">
        <v>2617</v>
      </c>
      <c r="E12018" t="s">
        <v>37</v>
      </c>
      <c r="F12018" s="4">
        <v>273350</v>
      </c>
      <c r="G12018" t="s">
        <v>6</v>
      </c>
      <c r="H12018">
        <v>1</v>
      </c>
      <c r="I12018" s="4">
        <f>IF(E12018="Rhode Island", Table1[[#This Row],[price]]*$L$3, IF(E12018="Massachusetts", Table1[[#This Row],[price]]*$L$2, 1))</f>
        <v>273350</v>
      </c>
    </row>
    <row r="12019" spans="1:9" x14ac:dyDescent="0.25">
      <c r="A12019" s="2">
        <v>41977</v>
      </c>
      <c r="B12019" s="1">
        <f t="shared" si="374"/>
        <v>2014</v>
      </c>
      <c r="C12019" s="1">
        <f t="shared" si="375"/>
        <v>4</v>
      </c>
      <c r="D12019">
        <v>2603</v>
      </c>
      <c r="E12019" t="s">
        <v>37</v>
      </c>
      <c r="F12019" s="4">
        <v>410000</v>
      </c>
      <c r="G12019" t="s">
        <v>6</v>
      </c>
      <c r="H12019">
        <v>2</v>
      </c>
      <c r="I12019" s="4">
        <f>IF(E12019="Rhode Island", Table1[[#This Row],[price]]*$L$3, IF(E12019="Massachusetts", Table1[[#This Row],[price]]*$L$2, 1))</f>
        <v>410000</v>
      </c>
    </row>
    <row r="12020" spans="1:9" x14ac:dyDescent="0.25">
      <c r="A12020" s="2">
        <v>41978</v>
      </c>
      <c r="B12020" s="1">
        <f t="shared" si="374"/>
        <v>2014</v>
      </c>
      <c r="C12020" s="1">
        <f t="shared" si="375"/>
        <v>4</v>
      </c>
      <c r="D12020">
        <v>2905</v>
      </c>
      <c r="E12020" t="s">
        <v>36</v>
      </c>
      <c r="F12020" s="4">
        <v>398000</v>
      </c>
      <c r="G12020" t="s">
        <v>5</v>
      </c>
      <c r="H12020">
        <v>3</v>
      </c>
      <c r="I12020" s="4">
        <f>IF(E12020="Rhode Island", Table1[[#This Row],[price]]*$L$3, IF(E12020="Massachusetts", Table1[[#This Row],[price]]*$L$2, 1))</f>
        <v>398000</v>
      </c>
    </row>
    <row r="12021" spans="1:9" x14ac:dyDescent="0.25">
      <c r="A12021" s="2">
        <v>41978</v>
      </c>
      <c r="B12021" s="1">
        <f t="shared" si="374"/>
        <v>2014</v>
      </c>
      <c r="C12021" s="1">
        <f t="shared" si="375"/>
        <v>4</v>
      </c>
      <c r="D12021">
        <v>2617</v>
      </c>
      <c r="E12021" t="s">
        <v>37</v>
      </c>
      <c r="F12021" s="4">
        <v>450000</v>
      </c>
      <c r="G12021" t="s">
        <v>5</v>
      </c>
      <c r="H12021">
        <v>4</v>
      </c>
      <c r="I12021" s="4">
        <f>IF(E12021="Rhode Island", Table1[[#This Row],[price]]*$L$3, IF(E12021="Massachusetts", Table1[[#This Row],[price]]*$L$2, 1))</f>
        <v>450000</v>
      </c>
    </row>
    <row r="12022" spans="1:9" x14ac:dyDescent="0.25">
      <c r="A12022" s="2">
        <v>41978</v>
      </c>
      <c r="B12022" s="1">
        <f t="shared" si="374"/>
        <v>2014</v>
      </c>
      <c r="C12022" s="1">
        <f t="shared" si="375"/>
        <v>4</v>
      </c>
      <c r="D12022">
        <v>2611</v>
      </c>
      <c r="E12022" t="s">
        <v>37</v>
      </c>
      <c r="F12022" s="4">
        <v>520000</v>
      </c>
      <c r="G12022" t="s">
        <v>5</v>
      </c>
      <c r="H12022">
        <v>4</v>
      </c>
      <c r="I12022" s="4">
        <f>IF(E12022="Rhode Island", Table1[[#This Row],[price]]*$L$3, IF(E12022="Massachusetts", Table1[[#This Row],[price]]*$L$2, 1))</f>
        <v>520000</v>
      </c>
    </row>
    <row r="12023" spans="1:9" x14ac:dyDescent="0.25">
      <c r="A12023" s="2">
        <v>41978</v>
      </c>
      <c r="B12023" s="1">
        <f t="shared" si="374"/>
        <v>2014</v>
      </c>
      <c r="C12023" s="1">
        <f t="shared" si="375"/>
        <v>4</v>
      </c>
      <c r="D12023">
        <v>2906</v>
      </c>
      <c r="E12023" t="s">
        <v>36</v>
      </c>
      <c r="F12023" s="4">
        <v>555000</v>
      </c>
      <c r="G12023" t="s">
        <v>5</v>
      </c>
      <c r="H12023">
        <v>4</v>
      </c>
      <c r="I12023" s="4">
        <f>IF(E12023="Rhode Island", Table1[[#This Row],[price]]*$L$3, IF(E12023="Massachusetts", Table1[[#This Row],[price]]*$L$2, 1))</f>
        <v>555000</v>
      </c>
    </row>
    <row r="12024" spans="1:9" x14ac:dyDescent="0.25">
      <c r="A12024" s="2">
        <v>41978</v>
      </c>
      <c r="B12024" s="1">
        <f t="shared" si="374"/>
        <v>2014</v>
      </c>
      <c r="C12024" s="1">
        <f t="shared" si="375"/>
        <v>4</v>
      </c>
      <c r="D12024">
        <v>2903</v>
      </c>
      <c r="E12024" t="s">
        <v>36</v>
      </c>
      <c r="F12024" s="4">
        <v>590000</v>
      </c>
      <c r="G12024" t="s">
        <v>5</v>
      </c>
      <c r="H12024">
        <v>4</v>
      </c>
      <c r="I12024" s="4">
        <f>IF(E12024="Rhode Island", Table1[[#This Row],[price]]*$L$3, IF(E12024="Massachusetts", Table1[[#This Row],[price]]*$L$2, 1))</f>
        <v>590000</v>
      </c>
    </row>
    <row r="12025" spans="1:9" x14ac:dyDescent="0.25">
      <c r="A12025" s="2">
        <v>41978</v>
      </c>
      <c r="B12025" s="1">
        <f t="shared" si="374"/>
        <v>2014</v>
      </c>
      <c r="C12025" s="1">
        <f t="shared" si="375"/>
        <v>4</v>
      </c>
      <c r="D12025">
        <v>2602</v>
      </c>
      <c r="E12025" t="s">
        <v>37</v>
      </c>
      <c r="F12025" s="4">
        <v>599000</v>
      </c>
      <c r="G12025" t="s">
        <v>5</v>
      </c>
      <c r="H12025">
        <v>3</v>
      </c>
      <c r="I12025" s="4">
        <f>IF(E12025="Rhode Island", Table1[[#This Row],[price]]*$L$3, IF(E12025="Massachusetts", Table1[[#This Row],[price]]*$L$2, 1))</f>
        <v>599000</v>
      </c>
    </row>
    <row r="12026" spans="1:9" x14ac:dyDescent="0.25">
      <c r="A12026" s="2">
        <v>41978</v>
      </c>
      <c r="B12026" s="1">
        <f t="shared" si="374"/>
        <v>2014</v>
      </c>
      <c r="C12026" s="1">
        <f t="shared" si="375"/>
        <v>4</v>
      </c>
      <c r="D12026">
        <v>2906</v>
      </c>
      <c r="E12026" t="s">
        <v>36</v>
      </c>
      <c r="F12026" s="4">
        <v>600000</v>
      </c>
      <c r="G12026" t="s">
        <v>5</v>
      </c>
      <c r="H12026">
        <v>4</v>
      </c>
      <c r="I12026" s="4">
        <f>IF(E12026="Rhode Island", Table1[[#This Row],[price]]*$L$3, IF(E12026="Massachusetts", Table1[[#This Row],[price]]*$L$2, 1))</f>
        <v>600000</v>
      </c>
    </row>
    <row r="12027" spans="1:9" x14ac:dyDescent="0.25">
      <c r="A12027" s="2">
        <v>41978</v>
      </c>
      <c r="B12027" s="1">
        <f t="shared" si="374"/>
        <v>2014</v>
      </c>
      <c r="C12027" s="1">
        <f t="shared" si="375"/>
        <v>4</v>
      </c>
      <c r="D12027">
        <v>2602</v>
      </c>
      <c r="E12027" t="s">
        <v>37</v>
      </c>
      <c r="F12027" s="4">
        <v>613000</v>
      </c>
      <c r="G12027" t="s">
        <v>5</v>
      </c>
      <c r="H12027">
        <v>3</v>
      </c>
      <c r="I12027" s="4">
        <f>IF(E12027="Rhode Island", Table1[[#This Row],[price]]*$L$3, IF(E12027="Massachusetts", Table1[[#This Row],[price]]*$L$2, 1))</f>
        <v>613000</v>
      </c>
    </row>
    <row r="12028" spans="1:9" x14ac:dyDescent="0.25">
      <c r="A12028" s="2">
        <v>41978</v>
      </c>
      <c r="B12028" s="1">
        <f t="shared" si="374"/>
        <v>2014</v>
      </c>
      <c r="C12028" s="1">
        <f t="shared" si="375"/>
        <v>4</v>
      </c>
      <c r="D12028">
        <v>2913</v>
      </c>
      <c r="E12028" t="s">
        <v>36</v>
      </c>
      <c r="F12028" s="4">
        <v>615000</v>
      </c>
      <c r="G12028" t="s">
        <v>5</v>
      </c>
      <c r="H12028">
        <v>4</v>
      </c>
      <c r="I12028" s="4">
        <f>IF(E12028="Rhode Island", Table1[[#This Row],[price]]*$L$3, IF(E12028="Massachusetts", Table1[[#This Row],[price]]*$L$2, 1))</f>
        <v>615000</v>
      </c>
    </row>
    <row r="12029" spans="1:9" x14ac:dyDescent="0.25">
      <c r="A12029" s="2">
        <v>41978</v>
      </c>
      <c r="B12029" s="1">
        <f t="shared" si="374"/>
        <v>2014</v>
      </c>
      <c r="C12029" s="1">
        <f t="shared" si="375"/>
        <v>4</v>
      </c>
      <c r="D12029">
        <v>2602</v>
      </c>
      <c r="E12029" t="s">
        <v>37</v>
      </c>
      <c r="F12029" s="4">
        <v>650000</v>
      </c>
      <c r="G12029" t="s">
        <v>5</v>
      </c>
      <c r="H12029">
        <v>3</v>
      </c>
      <c r="I12029" s="4">
        <f>IF(E12029="Rhode Island", Table1[[#This Row],[price]]*$L$3, IF(E12029="Massachusetts", Table1[[#This Row],[price]]*$L$2, 1))</f>
        <v>650000</v>
      </c>
    </row>
    <row r="12030" spans="1:9" x14ac:dyDescent="0.25">
      <c r="A12030" s="2">
        <v>41978</v>
      </c>
      <c r="B12030" s="1">
        <f t="shared" si="374"/>
        <v>2014</v>
      </c>
      <c r="C12030" s="1">
        <f t="shared" si="375"/>
        <v>4</v>
      </c>
      <c r="D12030">
        <v>2911</v>
      </c>
      <c r="E12030" t="s">
        <v>36</v>
      </c>
      <c r="F12030" s="4">
        <v>774500</v>
      </c>
      <c r="G12030" t="s">
        <v>5</v>
      </c>
      <c r="H12030">
        <v>5</v>
      </c>
      <c r="I12030" s="4">
        <f>IF(E12030="Rhode Island", Table1[[#This Row],[price]]*$L$3, IF(E12030="Massachusetts", Table1[[#This Row],[price]]*$L$2, 1))</f>
        <v>774500</v>
      </c>
    </row>
    <row r="12031" spans="1:9" x14ac:dyDescent="0.25">
      <c r="A12031" s="2">
        <v>41978</v>
      </c>
      <c r="B12031" s="1">
        <f t="shared" si="374"/>
        <v>2014</v>
      </c>
      <c r="C12031" s="1">
        <f t="shared" si="375"/>
        <v>4</v>
      </c>
      <c r="D12031">
        <v>2600</v>
      </c>
      <c r="E12031" t="s">
        <v>37</v>
      </c>
      <c r="F12031" s="4">
        <v>787500</v>
      </c>
      <c r="G12031" t="s">
        <v>5</v>
      </c>
      <c r="H12031">
        <v>3</v>
      </c>
      <c r="I12031" s="4">
        <f>IF(E12031="Rhode Island", Table1[[#This Row],[price]]*$L$3, IF(E12031="Massachusetts", Table1[[#This Row],[price]]*$L$2, 1))</f>
        <v>787500</v>
      </c>
    </row>
    <row r="12032" spans="1:9" x14ac:dyDescent="0.25">
      <c r="A12032" s="2">
        <v>41978</v>
      </c>
      <c r="B12032" s="1">
        <f t="shared" si="374"/>
        <v>2014</v>
      </c>
      <c r="C12032" s="1">
        <f t="shared" si="375"/>
        <v>4</v>
      </c>
      <c r="D12032">
        <v>2603</v>
      </c>
      <c r="E12032" t="s">
        <v>37</v>
      </c>
      <c r="F12032" s="4">
        <v>1070000</v>
      </c>
      <c r="G12032" t="s">
        <v>5</v>
      </c>
      <c r="H12032">
        <v>4</v>
      </c>
      <c r="I12032" s="4">
        <f>IF(E12032="Rhode Island", Table1[[#This Row],[price]]*$L$3, IF(E12032="Massachusetts", Table1[[#This Row],[price]]*$L$2, 1))</f>
        <v>1070000</v>
      </c>
    </row>
    <row r="12033" spans="1:9" x14ac:dyDescent="0.25">
      <c r="A12033" s="2">
        <v>41978</v>
      </c>
      <c r="B12033" s="1">
        <f t="shared" si="374"/>
        <v>2014</v>
      </c>
      <c r="C12033" s="1">
        <f t="shared" si="375"/>
        <v>4</v>
      </c>
      <c r="D12033">
        <v>2913</v>
      </c>
      <c r="E12033" t="s">
        <v>36</v>
      </c>
      <c r="F12033" s="4">
        <v>1350000</v>
      </c>
      <c r="G12033" t="s">
        <v>5</v>
      </c>
      <c r="H12033">
        <v>5</v>
      </c>
      <c r="I12033" s="4">
        <f>IF(E12033="Rhode Island", Table1[[#This Row],[price]]*$L$3, IF(E12033="Massachusetts", Table1[[#This Row],[price]]*$L$2, 1))</f>
        <v>1350000</v>
      </c>
    </row>
    <row r="12034" spans="1:9" x14ac:dyDescent="0.25">
      <c r="A12034" s="2">
        <v>41978</v>
      </c>
      <c r="B12034" s="1">
        <f t="shared" ref="B12034:B12097" si="376">YEAR(A12034)</f>
        <v>2014</v>
      </c>
      <c r="C12034" s="1">
        <f t="shared" ref="C12034:C12097" si="377">ROUNDUP(MONTH(A12034)/3,0)</f>
        <v>4</v>
      </c>
      <c r="D12034">
        <v>2614</v>
      </c>
      <c r="E12034" t="s">
        <v>37</v>
      </c>
      <c r="F12034" s="4">
        <v>280000</v>
      </c>
      <c r="G12034" t="s">
        <v>6</v>
      </c>
      <c r="H12034">
        <v>3</v>
      </c>
      <c r="I12034" s="4">
        <f>IF(E12034="Rhode Island", Table1[[#This Row],[price]]*$L$3, IF(E12034="Massachusetts", Table1[[#This Row],[price]]*$L$2, 1))</f>
        <v>280000</v>
      </c>
    </row>
    <row r="12035" spans="1:9" x14ac:dyDescent="0.25">
      <c r="A12035" s="2">
        <v>41979</v>
      </c>
      <c r="B12035" s="1">
        <f t="shared" si="376"/>
        <v>2014</v>
      </c>
      <c r="C12035" s="1">
        <f t="shared" si="377"/>
        <v>4</v>
      </c>
      <c r="D12035">
        <v>2905</v>
      </c>
      <c r="E12035" t="s">
        <v>36</v>
      </c>
      <c r="F12035" s="4">
        <v>385000</v>
      </c>
      <c r="G12035" t="s">
        <v>5</v>
      </c>
      <c r="H12035">
        <v>3</v>
      </c>
      <c r="I12035" s="4">
        <f>IF(E12035="Rhode Island", Table1[[#This Row],[price]]*$L$3, IF(E12035="Massachusetts", Table1[[#This Row],[price]]*$L$2, 1))</f>
        <v>385000</v>
      </c>
    </row>
    <row r="12036" spans="1:9" x14ac:dyDescent="0.25">
      <c r="A12036" s="2">
        <v>41979</v>
      </c>
      <c r="B12036" s="1">
        <f t="shared" si="376"/>
        <v>2014</v>
      </c>
      <c r="C12036" s="1">
        <f t="shared" si="377"/>
        <v>4</v>
      </c>
      <c r="D12036">
        <v>2914</v>
      </c>
      <c r="E12036" t="s">
        <v>36</v>
      </c>
      <c r="F12036" s="4">
        <v>565000</v>
      </c>
      <c r="G12036" t="s">
        <v>5</v>
      </c>
      <c r="H12036">
        <v>4</v>
      </c>
      <c r="I12036" s="4">
        <f>IF(E12036="Rhode Island", Table1[[#This Row],[price]]*$L$3, IF(E12036="Massachusetts", Table1[[#This Row],[price]]*$L$2, 1))</f>
        <v>565000</v>
      </c>
    </row>
    <row r="12037" spans="1:9" x14ac:dyDescent="0.25">
      <c r="A12037" s="2">
        <v>41979</v>
      </c>
      <c r="B12037" s="1">
        <f t="shared" si="376"/>
        <v>2014</v>
      </c>
      <c r="C12037" s="1">
        <f t="shared" si="377"/>
        <v>4</v>
      </c>
      <c r="D12037">
        <v>2904</v>
      </c>
      <c r="E12037" t="s">
        <v>36</v>
      </c>
      <c r="F12037" s="4">
        <v>590000</v>
      </c>
      <c r="G12037" t="s">
        <v>5</v>
      </c>
      <c r="H12037">
        <v>4</v>
      </c>
      <c r="I12037" s="4">
        <f>IF(E12037="Rhode Island", Table1[[#This Row],[price]]*$L$3, IF(E12037="Massachusetts", Table1[[#This Row],[price]]*$L$2, 1))</f>
        <v>590000</v>
      </c>
    </row>
    <row r="12038" spans="1:9" x14ac:dyDescent="0.25">
      <c r="A12038" s="2">
        <v>41979</v>
      </c>
      <c r="B12038" s="1">
        <f t="shared" si="376"/>
        <v>2014</v>
      </c>
      <c r="C12038" s="1">
        <f t="shared" si="377"/>
        <v>4</v>
      </c>
      <c r="D12038">
        <v>2607</v>
      </c>
      <c r="E12038" t="s">
        <v>37</v>
      </c>
      <c r="F12038" s="4">
        <v>596000</v>
      </c>
      <c r="G12038" t="s">
        <v>5</v>
      </c>
      <c r="H12038">
        <v>4</v>
      </c>
      <c r="I12038" s="4">
        <f>IF(E12038="Rhode Island", Table1[[#This Row],[price]]*$L$3, IF(E12038="Massachusetts", Table1[[#This Row],[price]]*$L$2, 1))</f>
        <v>596000</v>
      </c>
    </row>
    <row r="12039" spans="1:9" x14ac:dyDescent="0.25">
      <c r="A12039" s="2">
        <v>41979</v>
      </c>
      <c r="B12039" s="1">
        <f t="shared" si="376"/>
        <v>2014</v>
      </c>
      <c r="C12039" s="1">
        <f t="shared" si="377"/>
        <v>4</v>
      </c>
      <c r="D12039">
        <v>2611</v>
      </c>
      <c r="E12039" t="s">
        <v>37</v>
      </c>
      <c r="F12039" s="4">
        <v>685000</v>
      </c>
      <c r="G12039" t="s">
        <v>5</v>
      </c>
      <c r="H12039">
        <v>3</v>
      </c>
      <c r="I12039" s="4">
        <f>IF(E12039="Rhode Island", Table1[[#This Row],[price]]*$L$3, IF(E12039="Massachusetts", Table1[[#This Row],[price]]*$L$2, 1))</f>
        <v>685000</v>
      </c>
    </row>
    <row r="12040" spans="1:9" x14ac:dyDescent="0.25">
      <c r="A12040" s="2">
        <v>41979</v>
      </c>
      <c r="B12040" s="1">
        <f t="shared" si="376"/>
        <v>2014</v>
      </c>
      <c r="C12040" s="1">
        <f t="shared" si="377"/>
        <v>4</v>
      </c>
      <c r="D12040">
        <v>2604</v>
      </c>
      <c r="E12040" t="s">
        <v>37</v>
      </c>
      <c r="F12040" s="4">
        <v>688000</v>
      </c>
      <c r="G12040" t="s">
        <v>5</v>
      </c>
      <c r="H12040">
        <v>4</v>
      </c>
      <c r="I12040" s="4">
        <f>IF(E12040="Rhode Island", Table1[[#This Row],[price]]*$L$3, IF(E12040="Massachusetts", Table1[[#This Row],[price]]*$L$2, 1))</f>
        <v>688000</v>
      </c>
    </row>
    <row r="12041" spans="1:9" x14ac:dyDescent="0.25">
      <c r="A12041" s="2">
        <v>41979</v>
      </c>
      <c r="B12041" s="1">
        <f t="shared" si="376"/>
        <v>2014</v>
      </c>
      <c r="C12041" s="1">
        <f t="shared" si="377"/>
        <v>4</v>
      </c>
      <c r="D12041">
        <v>2906</v>
      </c>
      <c r="E12041" t="s">
        <v>36</v>
      </c>
      <c r="F12041" s="4">
        <v>700000</v>
      </c>
      <c r="G12041" t="s">
        <v>5</v>
      </c>
      <c r="H12041">
        <v>4</v>
      </c>
      <c r="I12041" s="4">
        <f>IF(E12041="Rhode Island", Table1[[#This Row],[price]]*$L$3, IF(E12041="Massachusetts", Table1[[#This Row],[price]]*$L$2, 1))</f>
        <v>700000</v>
      </c>
    </row>
    <row r="12042" spans="1:9" x14ac:dyDescent="0.25">
      <c r="A12042" s="2">
        <v>41979</v>
      </c>
      <c r="B12042" s="1">
        <f t="shared" si="376"/>
        <v>2014</v>
      </c>
      <c r="C12042" s="1">
        <f t="shared" si="377"/>
        <v>4</v>
      </c>
      <c r="D12042">
        <v>2913</v>
      </c>
      <c r="E12042" t="s">
        <v>36</v>
      </c>
      <c r="F12042" s="4">
        <v>740000</v>
      </c>
      <c r="G12042" t="s">
        <v>5</v>
      </c>
      <c r="H12042">
        <v>5</v>
      </c>
      <c r="I12042" s="4">
        <f>IF(E12042="Rhode Island", Table1[[#This Row],[price]]*$L$3, IF(E12042="Massachusetts", Table1[[#This Row],[price]]*$L$2, 1))</f>
        <v>740000</v>
      </c>
    </row>
    <row r="12043" spans="1:9" x14ac:dyDescent="0.25">
      <c r="A12043" s="2">
        <v>41979</v>
      </c>
      <c r="B12043" s="1">
        <f t="shared" si="376"/>
        <v>2014</v>
      </c>
      <c r="C12043" s="1">
        <f t="shared" si="377"/>
        <v>4</v>
      </c>
      <c r="D12043">
        <v>2607</v>
      </c>
      <c r="E12043" t="s">
        <v>37</v>
      </c>
      <c r="F12043" s="4">
        <v>815000</v>
      </c>
      <c r="G12043" t="s">
        <v>5</v>
      </c>
      <c r="H12043">
        <v>3</v>
      </c>
      <c r="I12043" s="4">
        <f>IF(E12043="Rhode Island", Table1[[#This Row],[price]]*$L$3, IF(E12043="Massachusetts", Table1[[#This Row],[price]]*$L$2, 1))</f>
        <v>815000</v>
      </c>
    </row>
    <row r="12044" spans="1:9" x14ac:dyDescent="0.25">
      <c r="A12044" s="2">
        <v>41979</v>
      </c>
      <c r="B12044" s="1">
        <f t="shared" si="376"/>
        <v>2014</v>
      </c>
      <c r="C12044" s="1">
        <f t="shared" si="377"/>
        <v>4</v>
      </c>
      <c r="D12044">
        <v>2605</v>
      </c>
      <c r="E12044" t="s">
        <v>37</v>
      </c>
      <c r="F12044" s="4">
        <v>840000</v>
      </c>
      <c r="G12044" t="s">
        <v>5</v>
      </c>
      <c r="H12044">
        <v>3</v>
      </c>
      <c r="I12044" s="4">
        <f>IF(E12044="Rhode Island", Table1[[#This Row],[price]]*$L$3, IF(E12044="Massachusetts", Table1[[#This Row],[price]]*$L$2, 1))</f>
        <v>840000</v>
      </c>
    </row>
    <row r="12045" spans="1:9" x14ac:dyDescent="0.25">
      <c r="A12045" s="2">
        <v>41979</v>
      </c>
      <c r="B12045" s="1">
        <f t="shared" si="376"/>
        <v>2014</v>
      </c>
      <c r="C12045" s="1">
        <f t="shared" si="377"/>
        <v>4</v>
      </c>
      <c r="D12045">
        <v>2605</v>
      </c>
      <c r="E12045" t="s">
        <v>37</v>
      </c>
      <c r="F12045" s="4">
        <v>845000</v>
      </c>
      <c r="G12045" t="s">
        <v>5</v>
      </c>
      <c r="H12045">
        <v>4</v>
      </c>
      <c r="I12045" s="4">
        <f>IF(E12045="Rhode Island", Table1[[#This Row],[price]]*$L$3, IF(E12045="Massachusetts", Table1[[#This Row],[price]]*$L$2, 1))</f>
        <v>845000</v>
      </c>
    </row>
    <row r="12046" spans="1:9" x14ac:dyDescent="0.25">
      <c r="A12046" s="2">
        <v>41979</v>
      </c>
      <c r="B12046" s="1">
        <f t="shared" si="376"/>
        <v>2014</v>
      </c>
      <c r="C12046" s="1">
        <f t="shared" si="377"/>
        <v>4</v>
      </c>
      <c r="D12046">
        <v>2611</v>
      </c>
      <c r="E12046" t="s">
        <v>37</v>
      </c>
      <c r="F12046" s="4">
        <v>870000</v>
      </c>
      <c r="G12046" t="s">
        <v>5</v>
      </c>
      <c r="H12046">
        <v>4</v>
      </c>
      <c r="I12046" s="4">
        <f>IF(E12046="Rhode Island", Table1[[#This Row],[price]]*$L$3, IF(E12046="Massachusetts", Table1[[#This Row],[price]]*$L$2, 1))</f>
        <v>870000</v>
      </c>
    </row>
    <row r="12047" spans="1:9" x14ac:dyDescent="0.25">
      <c r="A12047" s="2">
        <v>41979</v>
      </c>
      <c r="B12047" s="1">
        <f t="shared" si="376"/>
        <v>2014</v>
      </c>
      <c r="C12047" s="1">
        <f t="shared" si="377"/>
        <v>4</v>
      </c>
      <c r="D12047">
        <v>2602</v>
      </c>
      <c r="E12047" t="s">
        <v>37</v>
      </c>
      <c r="F12047" s="4">
        <v>875000</v>
      </c>
      <c r="G12047" t="s">
        <v>5</v>
      </c>
      <c r="H12047">
        <v>3</v>
      </c>
      <c r="I12047" s="4">
        <f>IF(E12047="Rhode Island", Table1[[#This Row],[price]]*$L$3, IF(E12047="Massachusetts", Table1[[#This Row],[price]]*$L$2, 1))</f>
        <v>875000</v>
      </c>
    </row>
    <row r="12048" spans="1:9" x14ac:dyDescent="0.25">
      <c r="A12048" s="2">
        <v>41979</v>
      </c>
      <c r="B12048" s="1">
        <f t="shared" si="376"/>
        <v>2014</v>
      </c>
      <c r="C12048" s="1">
        <f t="shared" si="377"/>
        <v>4</v>
      </c>
      <c r="D12048">
        <v>2602</v>
      </c>
      <c r="E12048" t="s">
        <v>37</v>
      </c>
      <c r="F12048" s="4">
        <v>880000</v>
      </c>
      <c r="G12048" t="s">
        <v>5</v>
      </c>
      <c r="H12048">
        <v>4</v>
      </c>
      <c r="I12048" s="4">
        <f>IF(E12048="Rhode Island", Table1[[#This Row],[price]]*$L$3, IF(E12048="Massachusetts", Table1[[#This Row],[price]]*$L$2, 1))</f>
        <v>880000</v>
      </c>
    </row>
    <row r="12049" spans="1:9" x14ac:dyDescent="0.25">
      <c r="A12049" s="2">
        <v>41979</v>
      </c>
      <c r="B12049" s="1">
        <f t="shared" si="376"/>
        <v>2014</v>
      </c>
      <c r="C12049" s="1">
        <f t="shared" si="377"/>
        <v>4</v>
      </c>
      <c r="D12049">
        <v>2602</v>
      </c>
      <c r="E12049" t="s">
        <v>37</v>
      </c>
      <c r="F12049" s="4">
        <v>915000</v>
      </c>
      <c r="G12049" t="s">
        <v>5</v>
      </c>
      <c r="H12049">
        <v>4</v>
      </c>
      <c r="I12049" s="4">
        <f>IF(E12049="Rhode Island", Table1[[#This Row],[price]]*$L$3, IF(E12049="Massachusetts", Table1[[#This Row],[price]]*$L$2, 1))</f>
        <v>915000</v>
      </c>
    </row>
    <row r="12050" spans="1:9" x14ac:dyDescent="0.25">
      <c r="A12050" s="2">
        <v>41979</v>
      </c>
      <c r="B12050" s="1">
        <f t="shared" si="376"/>
        <v>2014</v>
      </c>
      <c r="C12050" s="1">
        <f t="shared" si="377"/>
        <v>4</v>
      </c>
      <c r="D12050">
        <v>2600</v>
      </c>
      <c r="E12050" t="s">
        <v>37</v>
      </c>
      <c r="F12050" s="4">
        <v>940000</v>
      </c>
      <c r="G12050" t="s">
        <v>5</v>
      </c>
      <c r="H12050">
        <v>1</v>
      </c>
      <c r="I12050" s="4">
        <f>IF(E12050="Rhode Island", Table1[[#This Row],[price]]*$L$3, IF(E12050="Massachusetts", Table1[[#This Row],[price]]*$L$2, 1))</f>
        <v>940000</v>
      </c>
    </row>
    <row r="12051" spans="1:9" x14ac:dyDescent="0.25">
      <c r="A12051" s="2">
        <v>41979</v>
      </c>
      <c r="B12051" s="1">
        <f t="shared" si="376"/>
        <v>2014</v>
      </c>
      <c r="C12051" s="1">
        <f t="shared" si="377"/>
        <v>4</v>
      </c>
      <c r="D12051">
        <v>2602</v>
      </c>
      <c r="E12051" t="s">
        <v>37</v>
      </c>
      <c r="F12051" s="4">
        <v>983000</v>
      </c>
      <c r="G12051" t="s">
        <v>5</v>
      </c>
      <c r="H12051">
        <v>3</v>
      </c>
      <c r="I12051" s="4">
        <f>IF(E12051="Rhode Island", Table1[[#This Row],[price]]*$L$3, IF(E12051="Massachusetts", Table1[[#This Row],[price]]*$L$2, 1))</f>
        <v>983000</v>
      </c>
    </row>
    <row r="12052" spans="1:9" x14ac:dyDescent="0.25">
      <c r="A12052" s="2">
        <v>41979</v>
      </c>
      <c r="B12052" s="1">
        <f t="shared" si="376"/>
        <v>2014</v>
      </c>
      <c r="C12052" s="1">
        <f t="shared" si="377"/>
        <v>4</v>
      </c>
      <c r="D12052">
        <v>2611</v>
      </c>
      <c r="E12052" t="s">
        <v>37</v>
      </c>
      <c r="F12052" s="4">
        <v>1105000</v>
      </c>
      <c r="G12052" t="s">
        <v>5</v>
      </c>
      <c r="H12052">
        <v>4</v>
      </c>
      <c r="I12052" s="4">
        <f>IF(E12052="Rhode Island", Table1[[#This Row],[price]]*$L$3, IF(E12052="Massachusetts", Table1[[#This Row],[price]]*$L$2, 1))</f>
        <v>1105000</v>
      </c>
    </row>
    <row r="12053" spans="1:9" x14ac:dyDescent="0.25">
      <c r="A12053" s="2">
        <v>41979</v>
      </c>
      <c r="B12053" s="1">
        <f t="shared" si="376"/>
        <v>2014</v>
      </c>
      <c r="C12053" s="1">
        <f t="shared" si="377"/>
        <v>4</v>
      </c>
      <c r="D12053">
        <v>2603</v>
      </c>
      <c r="E12053" t="s">
        <v>37</v>
      </c>
      <c r="F12053" s="4">
        <v>1200000</v>
      </c>
      <c r="G12053" t="s">
        <v>5</v>
      </c>
      <c r="H12053">
        <v>4</v>
      </c>
      <c r="I12053" s="4">
        <f>IF(E12053="Rhode Island", Table1[[#This Row],[price]]*$L$3, IF(E12053="Massachusetts", Table1[[#This Row],[price]]*$L$2, 1))</f>
        <v>1200000</v>
      </c>
    </row>
    <row r="12054" spans="1:9" x14ac:dyDescent="0.25">
      <c r="A12054" s="2">
        <v>41979</v>
      </c>
      <c r="B12054" s="1">
        <f t="shared" si="376"/>
        <v>2014</v>
      </c>
      <c r="C12054" s="1">
        <f t="shared" si="377"/>
        <v>4</v>
      </c>
      <c r="D12054">
        <v>2600</v>
      </c>
      <c r="E12054" t="s">
        <v>37</v>
      </c>
      <c r="F12054" s="4">
        <v>1915000</v>
      </c>
      <c r="G12054" t="s">
        <v>5</v>
      </c>
      <c r="H12054">
        <v>4</v>
      </c>
      <c r="I12054" s="4">
        <f>IF(E12054="Rhode Island", Table1[[#This Row],[price]]*$L$3, IF(E12054="Massachusetts", Table1[[#This Row],[price]]*$L$2, 1))</f>
        <v>1915000</v>
      </c>
    </row>
    <row r="12055" spans="1:9" x14ac:dyDescent="0.25">
      <c r="A12055" s="2">
        <v>41981</v>
      </c>
      <c r="B12055" s="1">
        <f t="shared" si="376"/>
        <v>2014</v>
      </c>
      <c r="C12055" s="1">
        <f t="shared" si="377"/>
        <v>4</v>
      </c>
      <c r="D12055">
        <v>2904</v>
      </c>
      <c r="E12055" t="s">
        <v>36</v>
      </c>
      <c r="F12055" s="4">
        <v>455000</v>
      </c>
      <c r="G12055" t="s">
        <v>5</v>
      </c>
      <c r="H12055">
        <v>3</v>
      </c>
      <c r="I12055" s="4">
        <f>IF(E12055="Rhode Island", Table1[[#This Row],[price]]*$L$3, IF(E12055="Massachusetts", Table1[[#This Row],[price]]*$L$2, 1))</f>
        <v>455000</v>
      </c>
    </row>
    <row r="12056" spans="1:9" x14ac:dyDescent="0.25">
      <c r="A12056" s="2">
        <v>41981</v>
      </c>
      <c r="B12056" s="1">
        <f t="shared" si="376"/>
        <v>2014</v>
      </c>
      <c r="C12056" s="1">
        <f t="shared" si="377"/>
        <v>4</v>
      </c>
      <c r="D12056">
        <v>2914</v>
      </c>
      <c r="E12056" t="s">
        <v>36</v>
      </c>
      <c r="F12056" s="4">
        <v>510000</v>
      </c>
      <c r="G12056" t="s">
        <v>5</v>
      </c>
      <c r="H12056">
        <v>4</v>
      </c>
      <c r="I12056" s="4">
        <f>IF(E12056="Rhode Island", Table1[[#This Row],[price]]*$L$3, IF(E12056="Massachusetts", Table1[[#This Row],[price]]*$L$2, 1))</f>
        <v>510000</v>
      </c>
    </row>
    <row r="12057" spans="1:9" x14ac:dyDescent="0.25">
      <c r="A12057" s="2">
        <v>41981</v>
      </c>
      <c r="B12057" s="1">
        <f t="shared" si="376"/>
        <v>2014</v>
      </c>
      <c r="C12057" s="1">
        <f t="shared" si="377"/>
        <v>4</v>
      </c>
      <c r="D12057">
        <v>2913</v>
      </c>
      <c r="E12057" t="s">
        <v>36</v>
      </c>
      <c r="F12057" s="4">
        <v>560000</v>
      </c>
      <c r="G12057" t="s">
        <v>5</v>
      </c>
      <c r="H12057">
        <v>4</v>
      </c>
      <c r="I12057" s="4">
        <f>IF(E12057="Rhode Island", Table1[[#This Row],[price]]*$L$3, IF(E12057="Massachusetts", Table1[[#This Row],[price]]*$L$2, 1))</f>
        <v>560000</v>
      </c>
    </row>
    <row r="12058" spans="1:9" x14ac:dyDescent="0.25">
      <c r="A12058" s="2">
        <v>41981</v>
      </c>
      <c r="B12058" s="1">
        <f t="shared" si="376"/>
        <v>2014</v>
      </c>
      <c r="C12058" s="1">
        <f t="shared" si="377"/>
        <v>4</v>
      </c>
      <c r="D12058">
        <v>2913</v>
      </c>
      <c r="E12058" t="s">
        <v>36</v>
      </c>
      <c r="F12058" s="4">
        <v>586000</v>
      </c>
      <c r="G12058" t="s">
        <v>5</v>
      </c>
      <c r="H12058">
        <v>4</v>
      </c>
      <c r="I12058" s="4">
        <f>IF(E12058="Rhode Island", Table1[[#This Row],[price]]*$L$3, IF(E12058="Massachusetts", Table1[[#This Row],[price]]*$L$2, 1))</f>
        <v>586000</v>
      </c>
    </row>
    <row r="12059" spans="1:9" x14ac:dyDescent="0.25">
      <c r="A12059" s="2">
        <v>41981</v>
      </c>
      <c r="B12059" s="1">
        <f t="shared" si="376"/>
        <v>2014</v>
      </c>
      <c r="C12059" s="1">
        <f t="shared" si="377"/>
        <v>4</v>
      </c>
      <c r="D12059">
        <v>2602</v>
      </c>
      <c r="E12059" t="s">
        <v>37</v>
      </c>
      <c r="F12059" s="4">
        <v>695000</v>
      </c>
      <c r="G12059" t="s">
        <v>5</v>
      </c>
      <c r="H12059">
        <v>4</v>
      </c>
      <c r="I12059" s="4">
        <f>IF(E12059="Rhode Island", Table1[[#This Row],[price]]*$L$3, IF(E12059="Massachusetts", Table1[[#This Row],[price]]*$L$2, 1))</f>
        <v>695000</v>
      </c>
    </row>
    <row r="12060" spans="1:9" x14ac:dyDescent="0.25">
      <c r="A12060" s="2">
        <v>41981</v>
      </c>
      <c r="B12060" s="1">
        <f t="shared" si="376"/>
        <v>2014</v>
      </c>
      <c r="C12060" s="1">
        <f t="shared" si="377"/>
        <v>4</v>
      </c>
      <c r="D12060">
        <v>2902</v>
      </c>
      <c r="E12060" t="s">
        <v>36</v>
      </c>
      <c r="F12060" s="4">
        <v>800000</v>
      </c>
      <c r="G12060" t="s">
        <v>5</v>
      </c>
      <c r="H12060">
        <v>4</v>
      </c>
      <c r="I12060" s="4">
        <f>IF(E12060="Rhode Island", Table1[[#This Row],[price]]*$L$3, IF(E12060="Massachusetts", Table1[[#This Row],[price]]*$L$2, 1))</f>
        <v>800000</v>
      </c>
    </row>
    <row r="12061" spans="1:9" x14ac:dyDescent="0.25">
      <c r="A12061" s="2">
        <v>41981</v>
      </c>
      <c r="B12061" s="1">
        <f t="shared" si="376"/>
        <v>2014</v>
      </c>
      <c r="C12061" s="1">
        <f t="shared" si="377"/>
        <v>4</v>
      </c>
      <c r="D12061">
        <v>2614</v>
      </c>
      <c r="E12061" t="s">
        <v>37</v>
      </c>
      <c r="F12061" s="4">
        <v>227000</v>
      </c>
      <c r="G12061" t="s">
        <v>6</v>
      </c>
      <c r="H12061">
        <v>2</v>
      </c>
      <c r="I12061" s="4">
        <f>IF(E12061="Rhode Island", Table1[[#This Row],[price]]*$L$3, IF(E12061="Massachusetts", Table1[[#This Row],[price]]*$L$2, 1))</f>
        <v>227000</v>
      </c>
    </row>
    <row r="12062" spans="1:9" x14ac:dyDescent="0.25">
      <c r="A12062" s="2">
        <v>41981</v>
      </c>
      <c r="B12062" s="1">
        <f t="shared" si="376"/>
        <v>2014</v>
      </c>
      <c r="C12062" s="1">
        <f t="shared" si="377"/>
        <v>4</v>
      </c>
      <c r="D12062">
        <v>2606</v>
      </c>
      <c r="E12062" t="s">
        <v>37</v>
      </c>
      <c r="F12062" s="4">
        <v>355000</v>
      </c>
      <c r="G12062" t="s">
        <v>6</v>
      </c>
      <c r="H12062">
        <v>2</v>
      </c>
      <c r="I12062" s="4">
        <f>IF(E12062="Rhode Island", Table1[[#This Row],[price]]*$L$3, IF(E12062="Massachusetts", Table1[[#This Row],[price]]*$L$2, 1))</f>
        <v>355000</v>
      </c>
    </row>
    <row r="12063" spans="1:9" x14ac:dyDescent="0.25">
      <c r="A12063" s="2">
        <v>41981</v>
      </c>
      <c r="B12063" s="1">
        <f t="shared" si="376"/>
        <v>2014</v>
      </c>
      <c r="C12063" s="1">
        <f t="shared" si="377"/>
        <v>4</v>
      </c>
      <c r="D12063">
        <v>2606</v>
      </c>
      <c r="E12063" t="s">
        <v>37</v>
      </c>
      <c r="F12063" s="4">
        <v>450000</v>
      </c>
      <c r="G12063" t="s">
        <v>6</v>
      </c>
      <c r="H12063">
        <v>2</v>
      </c>
      <c r="I12063" s="4">
        <f>IF(E12063="Rhode Island", Table1[[#This Row],[price]]*$L$3, IF(E12063="Massachusetts", Table1[[#This Row],[price]]*$L$2, 1))</f>
        <v>450000</v>
      </c>
    </row>
    <row r="12064" spans="1:9" x14ac:dyDescent="0.25">
      <c r="A12064" s="2">
        <v>41982</v>
      </c>
      <c r="B12064" s="1">
        <f t="shared" si="376"/>
        <v>2014</v>
      </c>
      <c r="C12064" s="1">
        <f t="shared" si="377"/>
        <v>4</v>
      </c>
      <c r="D12064">
        <v>2615</v>
      </c>
      <c r="E12064" t="s">
        <v>37</v>
      </c>
      <c r="F12064" s="4">
        <v>475000</v>
      </c>
      <c r="G12064" t="s">
        <v>5</v>
      </c>
      <c r="H12064">
        <v>4</v>
      </c>
      <c r="I12064" s="4">
        <f>IF(E12064="Rhode Island", Table1[[#This Row],[price]]*$L$3, IF(E12064="Massachusetts", Table1[[#This Row],[price]]*$L$2, 1))</f>
        <v>475000</v>
      </c>
    </row>
    <row r="12065" spans="1:9" x14ac:dyDescent="0.25">
      <c r="A12065" s="2">
        <v>41982</v>
      </c>
      <c r="B12065" s="1">
        <f t="shared" si="376"/>
        <v>2014</v>
      </c>
      <c r="C12065" s="1">
        <f t="shared" si="377"/>
        <v>4</v>
      </c>
      <c r="D12065">
        <v>2606</v>
      </c>
      <c r="E12065" t="s">
        <v>37</v>
      </c>
      <c r="F12065" s="4">
        <v>575000</v>
      </c>
      <c r="G12065" t="s">
        <v>5</v>
      </c>
      <c r="H12065">
        <v>3</v>
      </c>
      <c r="I12065" s="4">
        <f>IF(E12065="Rhode Island", Table1[[#This Row],[price]]*$L$3, IF(E12065="Massachusetts", Table1[[#This Row],[price]]*$L$2, 1))</f>
        <v>575000</v>
      </c>
    </row>
    <row r="12066" spans="1:9" x14ac:dyDescent="0.25">
      <c r="A12066" s="2">
        <v>41982</v>
      </c>
      <c r="B12066" s="1">
        <f t="shared" si="376"/>
        <v>2014</v>
      </c>
      <c r="C12066" s="1">
        <f t="shared" si="377"/>
        <v>4</v>
      </c>
      <c r="D12066">
        <v>2614</v>
      </c>
      <c r="E12066" t="s">
        <v>37</v>
      </c>
      <c r="F12066" s="4">
        <v>600000</v>
      </c>
      <c r="G12066" t="s">
        <v>5</v>
      </c>
      <c r="H12066">
        <v>4</v>
      </c>
      <c r="I12066" s="4">
        <f>IF(E12066="Rhode Island", Table1[[#This Row],[price]]*$L$3, IF(E12066="Massachusetts", Table1[[#This Row],[price]]*$L$2, 1))</f>
        <v>600000</v>
      </c>
    </row>
    <row r="12067" spans="1:9" x14ac:dyDescent="0.25">
      <c r="A12067" s="2">
        <v>41982</v>
      </c>
      <c r="B12067" s="1">
        <f t="shared" si="376"/>
        <v>2014</v>
      </c>
      <c r="C12067" s="1">
        <f t="shared" si="377"/>
        <v>4</v>
      </c>
      <c r="D12067">
        <v>2905</v>
      </c>
      <c r="E12067" t="s">
        <v>36</v>
      </c>
      <c r="F12067" s="4">
        <v>630000</v>
      </c>
      <c r="G12067" t="s">
        <v>5</v>
      </c>
      <c r="H12067">
        <v>5</v>
      </c>
      <c r="I12067" s="4">
        <f>IF(E12067="Rhode Island", Table1[[#This Row],[price]]*$L$3, IF(E12067="Massachusetts", Table1[[#This Row],[price]]*$L$2, 1))</f>
        <v>630000</v>
      </c>
    </row>
    <row r="12068" spans="1:9" x14ac:dyDescent="0.25">
      <c r="A12068" s="2">
        <v>41982</v>
      </c>
      <c r="B12068" s="1">
        <f t="shared" si="376"/>
        <v>2014</v>
      </c>
      <c r="C12068" s="1">
        <f t="shared" si="377"/>
        <v>4</v>
      </c>
      <c r="D12068">
        <v>2607</v>
      </c>
      <c r="E12068" t="s">
        <v>37</v>
      </c>
      <c r="F12068" s="4">
        <v>170000</v>
      </c>
      <c r="G12068" t="s">
        <v>6</v>
      </c>
      <c r="H12068">
        <v>1</v>
      </c>
      <c r="I12068" s="4">
        <f>IF(E12068="Rhode Island", Table1[[#This Row],[price]]*$L$3, IF(E12068="Massachusetts", Table1[[#This Row],[price]]*$L$2, 1))</f>
        <v>170000</v>
      </c>
    </row>
    <row r="12069" spans="1:9" x14ac:dyDescent="0.25">
      <c r="A12069" s="2">
        <v>41982</v>
      </c>
      <c r="B12069" s="1">
        <f t="shared" si="376"/>
        <v>2014</v>
      </c>
      <c r="C12069" s="1">
        <f t="shared" si="377"/>
        <v>4</v>
      </c>
      <c r="D12069">
        <v>2614</v>
      </c>
      <c r="E12069" t="s">
        <v>37</v>
      </c>
      <c r="F12069" s="4">
        <v>229000</v>
      </c>
      <c r="G12069" t="s">
        <v>6</v>
      </c>
      <c r="H12069">
        <v>2</v>
      </c>
      <c r="I12069" s="4">
        <f>IF(E12069="Rhode Island", Table1[[#This Row],[price]]*$L$3, IF(E12069="Massachusetts", Table1[[#This Row],[price]]*$L$2, 1))</f>
        <v>229000</v>
      </c>
    </row>
    <row r="12070" spans="1:9" x14ac:dyDescent="0.25">
      <c r="A12070" s="2">
        <v>41982</v>
      </c>
      <c r="B12070" s="1">
        <f t="shared" si="376"/>
        <v>2014</v>
      </c>
      <c r="C12070" s="1">
        <f t="shared" si="377"/>
        <v>4</v>
      </c>
      <c r="D12070">
        <v>2603</v>
      </c>
      <c r="E12070" t="s">
        <v>37</v>
      </c>
      <c r="F12070" s="4">
        <v>451000</v>
      </c>
      <c r="G12070" t="s">
        <v>6</v>
      </c>
      <c r="H12070">
        <v>2</v>
      </c>
      <c r="I12070" s="4">
        <f>IF(E12070="Rhode Island", Table1[[#This Row],[price]]*$L$3, IF(E12070="Massachusetts", Table1[[#This Row],[price]]*$L$2, 1))</f>
        <v>451000</v>
      </c>
    </row>
    <row r="12071" spans="1:9" x14ac:dyDescent="0.25">
      <c r="A12071" s="2">
        <v>41983</v>
      </c>
      <c r="B12071" s="1">
        <f t="shared" si="376"/>
        <v>2014</v>
      </c>
      <c r="C12071" s="1">
        <f t="shared" si="377"/>
        <v>4</v>
      </c>
      <c r="D12071">
        <v>2913</v>
      </c>
      <c r="E12071" t="s">
        <v>36</v>
      </c>
      <c r="F12071" s="4">
        <v>349000</v>
      </c>
      <c r="G12071" t="s">
        <v>5</v>
      </c>
      <c r="H12071">
        <v>2</v>
      </c>
      <c r="I12071" s="4">
        <f>IF(E12071="Rhode Island", Table1[[#This Row],[price]]*$L$3, IF(E12071="Massachusetts", Table1[[#This Row],[price]]*$L$2, 1))</f>
        <v>349000</v>
      </c>
    </row>
    <row r="12072" spans="1:9" x14ac:dyDescent="0.25">
      <c r="A12072" s="2">
        <v>41983</v>
      </c>
      <c r="B12072" s="1">
        <f t="shared" si="376"/>
        <v>2014</v>
      </c>
      <c r="C12072" s="1">
        <f t="shared" si="377"/>
        <v>4</v>
      </c>
      <c r="D12072">
        <v>2615</v>
      </c>
      <c r="E12072" t="s">
        <v>37</v>
      </c>
      <c r="F12072" s="4">
        <v>450000</v>
      </c>
      <c r="G12072" t="s">
        <v>5</v>
      </c>
      <c r="H12072">
        <v>3</v>
      </c>
      <c r="I12072" s="4">
        <f>IF(E12072="Rhode Island", Table1[[#This Row],[price]]*$L$3, IF(E12072="Massachusetts", Table1[[#This Row],[price]]*$L$2, 1))</f>
        <v>450000</v>
      </c>
    </row>
    <row r="12073" spans="1:9" x14ac:dyDescent="0.25">
      <c r="A12073" s="2">
        <v>41983</v>
      </c>
      <c r="B12073" s="1">
        <f t="shared" si="376"/>
        <v>2014</v>
      </c>
      <c r="C12073" s="1">
        <f t="shared" si="377"/>
        <v>4</v>
      </c>
      <c r="D12073">
        <v>2914</v>
      </c>
      <c r="E12073" t="s">
        <v>36</v>
      </c>
      <c r="F12073" s="4">
        <v>496000</v>
      </c>
      <c r="G12073" t="s">
        <v>5</v>
      </c>
      <c r="H12073">
        <v>3</v>
      </c>
      <c r="I12073" s="4">
        <f>IF(E12073="Rhode Island", Table1[[#This Row],[price]]*$L$3, IF(E12073="Massachusetts", Table1[[#This Row],[price]]*$L$2, 1))</f>
        <v>496000</v>
      </c>
    </row>
    <row r="12074" spans="1:9" x14ac:dyDescent="0.25">
      <c r="A12074" s="2">
        <v>41983</v>
      </c>
      <c r="B12074" s="1">
        <f t="shared" si="376"/>
        <v>2014</v>
      </c>
      <c r="C12074" s="1">
        <f t="shared" si="377"/>
        <v>4</v>
      </c>
      <c r="D12074">
        <v>2905</v>
      </c>
      <c r="E12074" t="s">
        <v>36</v>
      </c>
      <c r="F12074" s="4">
        <v>532500</v>
      </c>
      <c r="G12074" t="s">
        <v>5</v>
      </c>
      <c r="H12074">
        <v>4</v>
      </c>
      <c r="I12074" s="4">
        <f>IF(E12074="Rhode Island", Table1[[#This Row],[price]]*$L$3, IF(E12074="Massachusetts", Table1[[#This Row],[price]]*$L$2, 1))</f>
        <v>532500</v>
      </c>
    </row>
    <row r="12075" spans="1:9" x14ac:dyDescent="0.25">
      <c r="A12075" s="2">
        <v>41983</v>
      </c>
      <c r="B12075" s="1">
        <f t="shared" si="376"/>
        <v>2014</v>
      </c>
      <c r="C12075" s="1">
        <f t="shared" si="377"/>
        <v>4</v>
      </c>
      <c r="D12075">
        <v>2905</v>
      </c>
      <c r="E12075" t="s">
        <v>36</v>
      </c>
      <c r="F12075" s="4">
        <v>576000</v>
      </c>
      <c r="G12075" t="s">
        <v>5</v>
      </c>
      <c r="H12075">
        <v>4</v>
      </c>
      <c r="I12075" s="4">
        <f>IF(E12075="Rhode Island", Table1[[#This Row],[price]]*$L$3, IF(E12075="Massachusetts", Table1[[#This Row],[price]]*$L$2, 1))</f>
        <v>576000</v>
      </c>
    </row>
    <row r="12076" spans="1:9" x14ac:dyDescent="0.25">
      <c r="A12076" s="2">
        <v>41983</v>
      </c>
      <c r="B12076" s="1">
        <f t="shared" si="376"/>
        <v>2014</v>
      </c>
      <c r="C12076" s="1">
        <f t="shared" si="377"/>
        <v>4</v>
      </c>
      <c r="D12076">
        <v>2607</v>
      </c>
      <c r="E12076" t="s">
        <v>37</v>
      </c>
      <c r="F12076" s="4">
        <v>612000</v>
      </c>
      <c r="G12076" t="s">
        <v>5</v>
      </c>
      <c r="H12076">
        <v>4</v>
      </c>
      <c r="I12076" s="4">
        <f>IF(E12076="Rhode Island", Table1[[#This Row],[price]]*$L$3, IF(E12076="Massachusetts", Table1[[#This Row],[price]]*$L$2, 1))</f>
        <v>612000</v>
      </c>
    </row>
    <row r="12077" spans="1:9" x14ac:dyDescent="0.25">
      <c r="A12077" s="2">
        <v>41983</v>
      </c>
      <c r="B12077" s="1">
        <f t="shared" si="376"/>
        <v>2014</v>
      </c>
      <c r="C12077" s="1">
        <f t="shared" si="377"/>
        <v>4</v>
      </c>
      <c r="D12077">
        <v>2914</v>
      </c>
      <c r="E12077" t="s">
        <v>36</v>
      </c>
      <c r="F12077" s="4">
        <v>661000</v>
      </c>
      <c r="G12077" t="s">
        <v>5</v>
      </c>
      <c r="H12077">
        <v>5</v>
      </c>
      <c r="I12077" s="4">
        <f>IF(E12077="Rhode Island", Table1[[#This Row],[price]]*$L$3, IF(E12077="Massachusetts", Table1[[#This Row],[price]]*$L$2, 1))</f>
        <v>661000</v>
      </c>
    </row>
    <row r="12078" spans="1:9" x14ac:dyDescent="0.25">
      <c r="A12078" s="2">
        <v>41983</v>
      </c>
      <c r="B12078" s="1">
        <f t="shared" si="376"/>
        <v>2014</v>
      </c>
      <c r="C12078" s="1">
        <f t="shared" si="377"/>
        <v>4</v>
      </c>
      <c r="D12078">
        <v>2611</v>
      </c>
      <c r="E12078" t="s">
        <v>37</v>
      </c>
      <c r="F12078" s="4">
        <v>803486</v>
      </c>
      <c r="G12078" t="s">
        <v>5</v>
      </c>
      <c r="H12078">
        <v>4</v>
      </c>
      <c r="I12078" s="4">
        <f>IF(E12078="Rhode Island", Table1[[#This Row],[price]]*$L$3, IF(E12078="Massachusetts", Table1[[#This Row],[price]]*$L$2, 1))</f>
        <v>803486</v>
      </c>
    </row>
    <row r="12079" spans="1:9" x14ac:dyDescent="0.25">
      <c r="A12079" s="2">
        <v>41983</v>
      </c>
      <c r="B12079" s="1">
        <f t="shared" si="376"/>
        <v>2014</v>
      </c>
      <c r="C12079" s="1">
        <f t="shared" si="377"/>
        <v>4</v>
      </c>
      <c r="D12079">
        <v>2601</v>
      </c>
      <c r="E12079" t="s">
        <v>37</v>
      </c>
      <c r="F12079" s="4">
        <v>378000</v>
      </c>
      <c r="G12079" t="s">
        <v>6</v>
      </c>
      <c r="H12079">
        <v>1</v>
      </c>
      <c r="I12079" s="4">
        <f>IF(E12079="Rhode Island", Table1[[#This Row],[price]]*$L$3, IF(E12079="Massachusetts", Table1[[#This Row],[price]]*$L$2, 1))</f>
        <v>378000</v>
      </c>
    </row>
    <row r="12080" spans="1:9" x14ac:dyDescent="0.25">
      <c r="A12080" s="2">
        <v>41983</v>
      </c>
      <c r="B12080" s="1">
        <f t="shared" si="376"/>
        <v>2014</v>
      </c>
      <c r="C12080" s="1">
        <f t="shared" si="377"/>
        <v>4</v>
      </c>
      <c r="D12080">
        <v>2612</v>
      </c>
      <c r="E12080" t="s">
        <v>37</v>
      </c>
      <c r="F12080" s="4">
        <v>402250</v>
      </c>
      <c r="G12080" t="s">
        <v>6</v>
      </c>
      <c r="H12080">
        <v>2</v>
      </c>
      <c r="I12080" s="4">
        <f>IF(E12080="Rhode Island", Table1[[#This Row],[price]]*$L$3, IF(E12080="Massachusetts", Table1[[#This Row],[price]]*$L$2, 1))</f>
        <v>402250</v>
      </c>
    </row>
    <row r="12081" spans="1:9" x14ac:dyDescent="0.25">
      <c r="A12081" s="2">
        <v>41984</v>
      </c>
      <c r="B12081" s="1">
        <f t="shared" si="376"/>
        <v>2014</v>
      </c>
      <c r="C12081" s="1">
        <f t="shared" si="377"/>
        <v>4</v>
      </c>
      <c r="D12081">
        <v>2914</v>
      </c>
      <c r="E12081" t="s">
        <v>36</v>
      </c>
      <c r="F12081" s="4">
        <v>387500</v>
      </c>
      <c r="G12081" t="s">
        <v>5</v>
      </c>
      <c r="H12081">
        <v>3</v>
      </c>
      <c r="I12081" s="4">
        <f>IF(E12081="Rhode Island", Table1[[#This Row],[price]]*$L$3, IF(E12081="Massachusetts", Table1[[#This Row],[price]]*$L$2, 1))</f>
        <v>387500</v>
      </c>
    </row>
    <row r="12082" spans="1:9" x14ac:dyDescent="0.25">
      <c r="A12082" s="2">
        <v>41984</v>
      </c>
      <c r="B12082" s="1">
        <f t="shared" si="376"/>
        <v>2014</v>
      </c>
      <c r="C12082" s="1">
        <f t="shared" si="377"/>
        <v>4</v>
      </c>
      <c r="D12082">
        <v>2902</v>
      </c>
      <c r="E12082" t="s">
        <v>36</v>
      </c>
      <c r="F12082" s="4">
        <v>420000</v>
      </c>
      <c r="G12082" t="s">
        <v>5</v>
      </c>
      <c r="H12082">
        <v>3</v>
      </c>
      <c r="I12082" s="4">
        <f>IF(E12082="Rhode Island", Table1[[#This Row],[price]]*$L$3, IF(E12082="Massachusetts", Table1[[#This Row],[price]]*$L$2, 1))</f>
        <v>420000</v>
      </c>
    </row>
    <row r="12083" spans="1:9" x14ac:dyDescent="0.25">
      <c r="A12083" s="2">
        <v>41984</v>
      </c>
      <c r="B12083" s="1">
        <f t="shared" si="376"/>
        <v>2014</v>
      </c>
      <c r="C12083" s="1">
        <f t="shared" si="377"/>
        <v>4</v>
      </c>
      <c r="D12083">
        <v>2904</v>
      </c>
      <c r="E12083" t="s">
        <v>36</v>
      </c>
      <c r="F12083" s="4">
        <v>447500</v>
      </c>
      <c r="G12083" t="s">
        <v>5</v>
      </c>
      <c r="H12083">
        <v>3</v>
      </c>
      <c r="I12083" s="4">
        <f>IF(E12083="Rhode Island", Table1[[#This Row],[price]]*$L$3, IF(E12083="Massachusetts", Table1[[#This Row],[price]]*$L$2, 1))</f>
        <v>447500</v>
      </c>
    </row>
    <row r="12084" spans="1:9" x14ac:dyDescent="0.25">
      <c r="A12084" s="2">
        <v>41984</v>
      </c>
      <c r="B12084" s="1">
        <f t="shared" si="376"/>
        <v>2014</v>
      </c>
      <c r="C12084" s="1">
        <f t="shared" si="377"/>
        <v>4</v>
      </c>
      <c r="D12084">
        <v>2913</v>
      </c>
      <c r="E12084" t="s">
        <v>36</v>
      </c>
      <c r="F12084" s="4">
        <v>615000</v>
      </c>
      <c r="G12084" t="s">
        <v>5</v>
      </c>
      <c r="H12084">
        <v>4</v>
      </c>
      <c r="I12084" s="4">
        <f>IF(E12084="Rhode Island", Table1[[#This Row],[price]]*$L$3, IF(E12084="Massachusetts", Table1[[#This Row],[price]]*$L$2, 1))</f>
        <v>615000</v>
      </c>
    </row>
    <row r="12085" spans="1:9" x14ac:dyDescent="0.25">
      <c r="A12085" s="2">
        <v>41984</v>
      </c>
      <c r="B12085" s="1">
        <f t="shared" si="376"/>
        <v>2014</v>
      </c>
      <c r="C12085" s="1">
        <f t="shared" si="377"/>
        <v>4</v>
      </c>
      <c r="D12085">
        <v>2906</v>
      </c>
      <c r="E12085" t="s">
        <v>36</v>
      </c>
      <c r="F12085" s="4">
        <v>640500</v>
      </c>
      <c r="G12085" t="s">
        <v>5</v>
      </c>
      <c r="H12085">
        <v>4</v>
      </c>
      <c r="I12085" s="4">
        <f>IF(E12085="Rhode Island", Table1[[#This Row],[price]]*$L$3, IF(E12085="Massachusetts", Table1[[#This Row],[price]]*$L$2, 1))</f>
        <v>640500</v>
      </c>
    </row>
    <row r="12086" spans="1:9" x14ac:dyDescent="0.25">
      <c r="A12086" s="2">
        <v>41984</v>
      </c>
      <c r="B12086" s="1">
        <f t="shared" si="376"/>
        <v>2014</v>
      </c>
      <c r="C12086" s="1">
        <f t="shared" si="377"/>
        <v>4</v>
      </c>
      <c r="D12086">
        <v>2603</v>
      </c>
      <c r="E12086" t="s">
        <v>37</v>
      </c>
      <c r="F12086" s="4">
        <v>1870000</v>
      </c>
      <c r="G12086" t="s">
        <v>5</v>
      </c>
      <c r="H12086">
        <v>5</v>
      </c>
      <c r="I12086" s="4">
        <f>IF(E12086="Rhode Island", Table1[[#This Row],[price]]*$L$3, IF(E12086="Massachusetts", Table1[[#This Row],[price]]*$L$2, 1))</f>
        <v>1870000</v>
      </c>
    </row>
    <row r="12087" spans="1:9" x14ac:dyDescent="0.25">
      <c r="A12087" s="2">
        <v>41984</v>
      </c>
      <c r="B12087" s="1">
        <f t="shared" si="376"/>
        <v>2014</v>
      </c>
      <c r="C12087" s="1">
        <f t="shared" si="377"/>
        <v>4</v>
      </c>
      <c r="D12087">
        <v>2605</v>
      </c>
      <c r="E12087" t="s">
        <v>37</v>
      </c>
      <c r="F12087" s="4">
        <v>215000</v>
      </c>
      <c r="G12087" t="s">
        <v>6</v>
      </c>
      <c r="H12087">
        <v>1</v>
      </c>
      <c r="I12087" s="4">
        <f>IF(E12087="Rhode Island", Table1[[#This Row],[price]]*$L$3, IF(E12087="Massachusetts", Table1[[#This Row],[price]]*$L$2, 1))</f>
        <v>215000</v>
      </c>
    </row>
    <row r="12088" spans="1:9" x14ac:dyDescent="0.25">
      <c r="A12088" s="2">
        <v>41984</v>
      </c>
      <c r="B12088" s="1">
        <f t="shared" si="376"/>
        <v>2014</v>
      </c>
      <c r="C12088" s="1">
        <f t="shared" si="377"/>
        <v>4</v>
      </c>
      <c r="D12088">
        <v>2602</v>
      </c>
      <c r="E12088" t="s">
        <v>37</v>
      </c>
      <c r="F12088" s="4">
        <v>537000</v>
      </c>
      <c r="G12088" t="s">
        <v>6</v>
      </c>
      <c r="H12088">
        <v>2</v>
      </c>
      <c r="I12088" s="4">
        <f>IF(E12088="Rhode Island", Table1[[#This Row],[price]]*$L$3, IF(E12088="Massachusetts", Table1[[#This Row],[price]]*$L$2, 1))</f>
        <v>537000</v>
      </c>
    </row>
    <row r="12089" spans="1:9" x14ac:dyDescent="0.25">
      <c r="A12089" s="2">
        <v>41985</v>
      </c>
      <c r="B12089" s="1">
        <f t="shared" si="376"/>
        <v>2014</v>
      </c>
      <c r="C12089" s="1">
        <f t="shared" si="377"/>
        <v>4</v>
      </c>
      <c r="D12089">
        <v>2615</v>
      </c>
      <c r="E12089" t="s">
        <v>37</v>
      </c>
      <c r="F12089" s="4">
        <v>435000</v>
      </c>
      <c r="G12089" t="s">
        <v>5</v>
      </c>
      <c r="H12089">
        <v>3</v>
      </c>
      <c r="I12089" s="4">
        <f>IF(E12089="Rhode Island", Table1[[#This Row],[price]]*$L$3, IF(E12089="Massachusetts", Table1[[#This Row],[price]]*$L$2, 1))</f>
        <v>435000</v>
      </c>
    </row>
    <row r="12090" spans="1:9" x14ac:dyDescent="0.25">
      <c r="A12090" s="2">
        <v>41985</v>
      </c>
      <c r="B12090" s="1">
        <f t="shared" si="376"/>
        <v>2014</v>
      </c>
      <c r="C12090" s="1">
        <f t="shared" si="377"/>
        <v>4</v>
      </c>
      <c r="D12090">
        <v>2615</v>
      </c>
      <c r="E12090" t="s">
        <v>37</v>
      </c>
      <c r="F12090" s="4">
        <v>442000</v>
      </c>
      <c r="G12090" t="s">
        <v>5</v>
      </c>
      <c r="H12090">
        <v>3</v>
      </c>
      <c r="I12090" s="4">
        <f>IF(E12090="Rhode Island", Table1[[#This Row],[price]]*$L$3, IF(E12090="Massachusetts", Table1[[#This Row],[price]]*$L$2, 1))</f>
        <v>442000</v>
      </c>
    </row>
    <row r="12091" spans="1:9" x14ac:dyDescent="0.25">
      <c r="A12091" s="2">
        <v>41985</v>
      </c>
      <c r="B12091" s="1">
        <f t="shared" si="376"/>
        <v>2014</v>
      </c>
      <c r="C12091" s="1">
        <f t="shared" si="377"/>
        <v>4</v>
      </c>
      <c r="D12091">
        <v>2617</v>
      </c>
      <c r="E12091" t="s">
        <v>37</v>
      </c>
      <c r="F12091" s="4">
        <v>469000</v>
      </c>
      <c r="G12091" t="s">
        <v>5</v>
      </c>
      <c r="H12091">
        <v>4</v>
      </c>
      <c r="I12091" s="4">
        <f>IF(E12091="Rhode Island", Table1[[#This Row],[price]]*$L$3, IF(E12091="Massachusetts", Table1[[#This Row],[price]]*$L$2, 1))</f>
        <v>469000</v>
      </c>
    </row>
    <row r="12092" spans="1:9" x14ac:dyDescent="0.25">
      <c r="A12092" s="2">
        <v>41985</v>
      </c>
      <c r="B12092" s="1">
        <f t="shared" si="376"/>
        <v>2014</v>
      </c>
      <c r="C12092" s="1">
        <f t="shared" si="377"/>
        <v>4</v>
      </c>
      <c r="D12092">
        <v>2615</v>
      </c>
      <c r="E12092" t="s">
        <v>37</v>
      </c>
      <c r="F12092" s="4">
        <v>510000</v>
      </c>
      <c r="G12092" t="s">
        <v>5</v>
      </c>
      <c r="H12092">
        <v>4</v>
      </c>
      <c r="I12092" s="4">
        <f>IF(E12092="Rhode Island", Table1[[#This Row],[price]]*$L$3, IF(E12092="Massachusetts", Table1[[#This Row],[price]]*$L$2, 1))</f>
        <v>510000</v>
      </c>
    </row>
    <row r="12093" spans="1:9" x14ac:dyDescent="0.25">
      <c r="A12093" s="2">
        <v>41985</v>
      </c>
      <c r="B12093" s="1">
        <f t="shared" si="376"/>
        <v>2014</v>
      </c>
      <c r="C12093" s="1">
        <f t="shared" si="377"/>
        <v>4</v>
      </c>
      <c r="D12093">
        <v>2602</v>
      </c>
      <c r="E12093" t="s">
        <v>37</v>
      </c>
      <c r="F12093" s="4">
        <v>539999</v>
      </c>
      <c r="G12093" t="s">
        <v>5</v>
      </c>
      <c r="H12093">
        <v>3</v>
      </c>
      <c r="I12093" s="4">
        <f>IF(E12093="Rhode Island", Table1[[#This Row],[price]]*$L$3, IF(E12093="Massachusetts", Table1[[#This Row],[price]]*$L$2, 1))</f>
        <v>539999</v>
      </c>
    </row>
    <row r="12094" spans="1:9" x14ac:dyDescent="0.25">
      <c r="A12094" s="2">
        <v>41985</v>
      </c>
      <c r="B12094" s="1">
        <f t="shared" si="376"/>
        <v>2014</v>
      </c>
      <c r="C12094" s="1">
        <f t="shared" si="377"/>
        <v>4</v>
      </c>
      <c r="D12094">
        <v>2612</v>
      </c>
      <c r="E12094" t="s">
        <v>37</v>
      </c>
      <c r="F12094" s="4">
        <v>1230000</v>
      </c>
      <c r="G12094" t="s">
        <v>5</v>
      </c>
      <c r="H12094">
        <v>3</v>
      </c>
      <c r="I12094" s="4">
        <f>IF(E12094="Rhode Island", Table1[[#This Row],[price]]*$L$3, IF(E12094="Massachusetts", Table1[[#This Row],[price]]*$L$2, 1))</f>
        <v>1230000</v>
      </c>
    </row>
    <row r="12095" spans="1:9" x14ac:dyDescent="0.25">
      <c r="A12095" s="2">
        <v>41985</v>
      </c>
      <c r="B12095" s="1">
        <f t="shared" si="376"/>
        <v>2014</v>
      </c>
      <c r="C12095" s="1">
        <f t="shared" si="377"/>
        <v>4</v>
      </c>
      <c r="D12095">
        <v>2604</v>
      </c>
      <c r="E12095" t="s">
        <v>37</v>
      </c>
      <c r="F12095" s="4">
        <v>358000</v>
      </c>
      <c r="G12095" t="s">
        <v>6</v>
      </c>
      <c r="H12095">
        <v>2</v>
      </c>
      <c r="I12095" s="4">
        <f>IF(E12095="Rhode Island", Table1[[#This Row],[price]]*$L$3, IF(E12095="Massachusetts", Table1[[#This Row],[price]]*$L$2, 1))</f>
        <v>358000</v>
      </c>
    </row>
    <row r="12096" spans="1:9" x14ac:dyDescent="0.25">
      <c r="A12096" s="2">
        <v>41986</v>
      </c>
      <c r="B12096" s="1">
        <f t="shared" si="376"/>
        <v>2014</v>
      </c>
      <c r="C12096" s="1">
        <f t="shared" si="377"/>
        <v>4</v>
      </c>
      <c r="D12096">
        <v>2615</v>
      </c>
      <c r="E12096" t="s">
        <v>37</v>
      </c>
      <c r="F12096" s="4">
        <v>411000</v>
      </c>
      <c r="G12096" t="s">
        <v>5</v>
      </c>
      <c r="H12096">
        <v>4</v>
      </c>
      <c r="I12096" s="4">
        <f>IF(E12096="Rhode Island", Table1[[#This Row],[price]]*$L$3, IF(E12096="Massachusetts", Table1[[#This Row],[price]]*$L$2, 1))</f>
        <v>411000</v>
      </c>
    </row>
    <row r="12097" spans="1:9" x14ac:dyDescent="0.25">
      <c r="A12097" s="2">
        <v>41986</v>
      </c>
      <c r="B12097" s="1">
        <f t="shared" si="376"/>
        <v>2014</v>
      </c>
      <c r="C12097" s="1">
        <f t="shared" si="377"/>
        <v>4</v>
      </c>
      <c r="D12097">
        <v>2906</v>
      </c>
      <c r="E12097" t="s">
        <v>36</v>
      </c>
      <c r="F12097" s="4">
        <v>425000</v>
      </c>
      <c r="G12097" t="s">
        <v>5</v>
      </c>
      <c r="H12097">
        <v>3</v>
      </c>
      <c r="I12097" s="4">
        <f>IF(E12097="Rhode Island", Table1[[#This Row],[price]]*$L$3, IF(E12097="Massachusetts", Table1[[#This Row],[price]]*$L$2, 1))</f>
        <v>425000</v>
      </c>
    </row>
    <row r="12098" spans="1:9" x14ac:dyDescent="0.25">
      <c r="A12098" s="2">
        <v>41986</v>
      </c>
      <c r="B12098" s="1">
        <f t="shared" ref="B12098:B12161" si="378">YEAR(A12098)</f>
        <v>2014</v>
      </c>
      <c r="C12098" s="1">
        <f t="shared" ref="C12098:C12161" si="379">ROUNDUP(MONTH(A12098)/3,0)</f>
        <v>4</v>
      </c>
      <c r="D12098">
        <v>2615</v>
      </c>
      <c r="E12098" t="s">
        <v>37</v>
      </c>
      <c r="F12098" s="4">
        <v>447000</v>
      </c>
      <c r="G12098" t="s">
        <v>5</v>
      </c>
      <c r="H12098">
        <v>3</v>
      </c>
      <c r="I12098" s="4">
        <f>IF(E12098="Rhode Island", Table1[[#This Row],[price]]*$L$3, IF(E12098="Massachusetts", Table1[[#This Row],[price]]*$L$2, 1))</f>
        <v>447000</v>
      </c>
    </row>
    <row r="12099" spans="1:9" x14ac:dyDescent="0.25">
      <c r="A12099" s="2">
        <v>41986</v>
      </c>
      <c r="B12099" s="1">
        <f t="shared" si="378"/>
        <v>2014</v>
      </c>
      <c r="C12099" s="1">
        <f t="shared" si="379"/>
        <v>4</v>
      </c>
      <c r="D12099">
        <v>2905</v>
      </c>
      <c r="E12099" t="s">
        <v>36</v>
      </c>
      <c r="F12099" s="4">
        <v>455000</v>
      </c>
      <c r="G12099" t="s">
        <v>5</v>
      </c>
      <c r="H12099">
        <v>3</v>
      </c>
      <c r="I12099" s="4">
        <f>IF(E12099="Rhode Island", Table1[[#This Row],[price]]*$L$3, IF(E12099="Massachusetts", Table1[[#This Row],[price]]*$L$2, 1))</f>
        <v>455000</v>
      </c>
    </row>
    <row r="12100" spans="1:9" x14ac:dyDescent="0.25">
      <c r="A12100" s="2">
        <v>41986</v>
      </c>
      <c r="B12100" s="1">
        <f t="shared" si="378"/>
        <v>2014</v>
      </c>
      <c r="C12100" s="1">
        <f t="shared" si="379"/>
        <v>4</v>
      </c>
      <c r="D12100">
        <v>2615</v>
      </c>
      <c r="E12100" t="s">
        <v>37</v>
      </c>
      <c r="F12100" s="4">
        <v>459000</v>
      </c>
      <c r="G12100" t="s">
        <v>5</v>
      </c>
      <c r="H12100">
        <v>3</v>
      </c>
      <c r="I12100" s="4">
        <f>IF(E12100="Rhode Island", Table1[[#This Row],[price]]*$L$3, IF(E12100="Massachusetts", Table1[[#This Row],[price]]*$L$2, 1))</f>
        <v>459000</v>
      </c>
    </row>
    <row r="12101" spans="1:9" x14ac:dyDescent="0.25">
      <c r="A12101" s="2">
        <v>41986</v>
      </c>
      <c r="B12101" s="1">
        <f t="shared" si="378"/>
        <v>2014</v>
      </c>
      <c r="C12101" s="1">
        <f t="shared" si="379"/>
        <v>4</v>
      </c>
      <c r="D12101">
        <v>2617</v>
      </c>
      <c r="E12101" t="s">
        <v>37</v>
      </c>
      <c r="F12101" s="4">
        <v>467500</v>
      </c>
      <c r="G12101" t="s">
        <v>5</v>
      </c>
      <c r="H12101">
        <v>3</v>
      </c>
      <c r="I12101" s="4">
        <f>IF(E12101="Rhode Island", Table1[[#This Row],[price]]*$L$3, IF(E12101="Massachusetts", Table1[[#This Row],[price]]*$L$2, 1))</f>
        <v>467500</v>
      </c>
    </row>
    <row r="12102" spans="1:9" x14ac:dyDescent="0.25">
      <c r="A12102" s="2">
        <v>41986</v>
      </c>
      <c r="B12102" s="1">
        <f t="shared" si="378"/>
        <v>2014</v>
      </c>
      <c r="C12102" s="1">
        <f t="shared" si="379"/>
        <v>4</v>
      </c>
      <c r="D12102">
        <v>2607</v>
      </c>
      <c r="E12102" t="s">
        <v>37</v>
      </c>
      <c r="F12102" s="4">
        <v>533000</v>
      </c>
      <c r="G12102" t="s">
        <v>5</v>
      </c>
      <c r="H12102">
        <v>3</v>
      </c>
      <c r="I12102" s="4">
        <f>IF(E12102="Rhode Island", Table1[[#This Row],[price]]*$L$3, IF(E12102="Massachusetts", Table1[[#This Row],[price]]*$L$2, 1))</f>
        <v>533000</v>
      </c>
    </row>
    <row r="12103" spans="1:9" x14ac:dyDescent="0.25">
      <c r="A12103" s="2">
        <v>41986</v>
      </c>
      <c r="B12103" s="1">
        <f t="shared" si="378"/>
        <v>2014</v>
      </c>
      <c r="C12103" s="1">
        <f t="shared" si="379"/>
        <v>4</v>
      </c>
      <c r="D12103">
        <v>2602</v>
      </c>
      <c r="E12103" t="s">
        <v>37</v>
      </c>
      <c r="F12103" s="4">
        <v>590000</v>
      </c>
      <c r="G12103" t="s">
        <v>5</v>
      </c>
      <c r="H12103">
        <v>3</v>
      </c>
      <c r="I12103" s="4">
        <f>IF(E12103="Rhode Island", Table1[[#This Row],[price]]*$L$3, IF(E12103="Massachusetts", Table1[[#This Row],[price]]*$L$2, 1))</f>
        <v>590000</v>
      </c>
    </row>
    <row r="12104" spans="1:9" x14ac:dyDescent="0.25">
      <c r="A12104" s="2">
        <v>41986</v>
      </c>
      <c r="B12104" s="1">
        <f t="shared" si="378"/>
        <v>2014</v>
      </c>
      <c r="C12104" s="1">
        <f t="shared" si="379"/>
        <v>4</v>
      </c>
      <c r="D12104">
        <v>2617</v>
      </c>
      <c r="E12104" t="s">
        <v>37</v>
      </c>
      <c r="F12104" s="4">
        <v>601500</v>
      </c>
      <c r="G12104" t="s">
        <v>5</v>
      </c>
      <c r="H12104">
        <v>4</v>
      </c>
      <c r="I12104" s="4">
        <f>IF(E12104="Rhode Island", Table1[[#This Row],[price]]*$L$3, IF(E12104="Massachusetts", Table1[[#This Row],[price]]*$L$2, 1))</f>
        <v>601500</v>
      </c>
    </row>
    <row r="12105" spans="1:9" x14ac:dyDescent="0.25">
      <c r="A12105" s="2">
        <v>41986</v>
      </c>
      <c r="B12105" s="1">
        <f t="shared" si="378"/>
        <v>2014</v>
      </c>
      <c r="C12105" s="1">
        <f t="shared" si="379"/>
        <v>4</v>
      </c>
      <c r="D12105">
        <v>2605</v>
      </c>
      <c r="E12105" t="s">
        <v>37</v>
      </c>
      <c r="F12105" s="4">
        <v>640000</v>
      </c>
      <c r="G12105" t="s">
        <v>5</v>
      </c>
      <c r="H12105">
        <v>2</v>
      </c>
      <c r="I12105" s="4">
        <f>IF(E12105="Rhode Island", Table1[[#This Row],[price]]*$L$3, IF(E12105="Massachusetts", Table1[[#This Row],[price]]*$L$2, 1))</f>
        <v>640000</v>
      </c>
    </row>
    <row r="12106" spans="1:9" x14ac:dyDescent="0.25">
      <c r="A12106" s="2">
        <v>41986</v>
      </c>
      <c r="B12106" s="1">
        <f t="shared" si="378"/>
        <v>2014</v>
      </c>
      <c r="C12106" s="1">
        <f t="shared" si="379"/>
        <v>4</v>
      </c>
      <c r="D12106">
        <v>2602</v>
      </c>
      <c r="E12106" t="s">
        <v>37</v>
      </c>
      <c r="F12106" s="4">
        <v>641000</v>
      </c>
      <c r="G12106" t="s">
        <v>5</v>
      </c>
      <c r="H12106">
        <v>3</v>
      </c>
      <c r="I12106" s="4">
        <f>IF(E12106="Rhode Island", Table1[[#This Row],[price]]*$L$3, IF(E12106="Massachusetts", Table1[[#This Row],[price]]*$L$2, 1))</f>
        <v>641000</v>
      </c>
    </row>
    <row r="12107" spans="1:9" x14ac:dyDescent="0.25">
      <c r="A12107" s="2">
        <v>41986</v>
      </c>
      <c r="B12107" s="1">
        <f t="shared" si="378"/>
        <v>2014</v>
      </c>
      <c r="C12107" s="1">
        <f t="shared" si="379"/>
        <v>4</v>
      </c>
      <c r="D12107">
        <v>2614</v>
      </c>
      <c r="E12107" t="s">
        <v>37</v>
      </c>
      <c r="F12107" s="4">
        <v>642000</v>
      </c>
      <c r="G12107" t="s">
        <v>5</v>
      </c>
      <c r="H12107">
        <v>3</v>
      </c>
      <c r="I12107" s="4">
        <f>IF(E12107="Rhode Island", Table1[[#This Row],[price]]*$L$3, IF(E12107="Massachusetts", Table1[[#This Row],[price]]*$L$2, 1))</f>
        <v>642000</v>
      </c>
    </row>
    <row r="12108" spans="1:9" x14ac:dyDescent="0.25">
      <c r="A12108" s="2">
        <v>41986</v>
      </c>
      <c r="B12108" s="1">
        <f t="shared" si="378"/>
        <v>2014</v>
      </c>
      <c r="C12108" s="1">
        <f t="shared" si="379"/>
        <v>4</v>
      </c>
      <c r="D12108">
        <v>2602</v>
      </c>
      <c r="E12108" t="s">
        <v>37</v>
      </c>
      <c r="F12108" s="4">
        <v>659000</v>
      </c>
      <c r="G12108" t="s">
        <v>5</v>
      </c>
      <c r="H12108">
        <v>3</v>
      </c>
      <c r="I12108" s="4">
        <f>IF(E12108="Rhode Island", Table1[[#This Row],[price]]*$L$3, IF(E12108="Massachusetts", Table1[[#This Row],[price]]*$L$2, 1))</f>
        <v>659000</v>
      </c>
    </row>
    <row r="12109" spans="1:9" x14ac:dyDescent="0.25">
      <c r="A12109" s="2">
        <v>41986</v>
      </c>
      <c r="B12109" s="1">
        <f t="shared" si="378"/>
        <v>2014</v>
      </c>
      <c r="C12109" s="1">
        <f t="shared" si="379"/>
        <v>4</v>
      </c>
      <c r="D12109">
        <v>2904</v>
      </c>
      <c r="E12109" t="s">
        <v>36</v>
      </c>
      <c r="F12109" s="4">
        <v>683000</v>
      </c>
      <c r="G12109" t="s">
        <v>5</v>
      </c>
      <c r="H12109">
        <v>4</v>
      </c>
      <c r="I12109" s="4">
        <f>IF(E12109="Rhode Island", Table1[[#This Row],[price]]*$L$3, IF(E12109="Massachusetts", Table1[[#This Row],[price]]*$L$2, 1))</f>
        <v>683000</v>
      </c>
    </row>
    <row r="12110" spans="1:9" x14ac:dyDescent="0.25">
      <c r="A12110" s="2">
        <v>41986</v>
      </c>
      <c r="B12110" s="1">
        <f t="shared" si="378"/>
        <v>2014</v>
      </c>
      <c r="C12110" s="1">
        <f t="shared" si="379"/>
        <v>4</v>
      </c>
      <c r="D12110">
        <v>2906</v>
      </c>
      <c r="E12110" t="s">
        <v>36</v>
      </c>
      <c r="F12110" s="4">
        <v>745000</v>
      </c>
      <c r="G12110" t="s">
        <v>5</v>
      </c>
      <c r="H12110">
        <v>4</v>
      </c>
      <c r="I12110" s="4">
        <f>IF(E12110="Rhode Island", Table1[[#This Row],[price]]*$L$3, IF(E12110="Massachusetts", Table1[[#This Row],[price]]*$L$2, 1))</f>
        <v>745000</v>
      </c>
    </row>
    <row r="12111" spans="1:9" x14ac:dyDescent="0.25">
      <c r="A12111" s="2">
        <v>41986</v>
      </c>
      <c r="B12111" s="1">
        <f t="shared" si="378"/>
        <v>2014</v>
      </c>
      <c r="C12111" s="1">
        <f t="shared" si="379"/>
        <v>4</v>
      </c>
      <c r="D12111">
        <v>2605</v>
      </c>
      <c r="E12111" t="s">
        <v>37</v>
      </c>
      <c r="F12111" s="4">
        <v>832000</v>
      </c>
      <c r="G12111" t="s">
        <v>5</v>
      </c>
      <c r="H12111">
        <v>3</v>
      </c>
      <c r="I12111" s="4">
        <f>IF(E12111="Rhode Island", Table1[[#This Row],[price]]*$L$3, IF(E12111="Massachusetts", Table1[[#This Row],[price]]*$L$2, 1))</f>
        <v>832000</v>
      </c>
    </row>
    <row r="12112" spans="1:9" x14ac:dyDescent="0.25">
      <c r="A12112" s="2">
        <v>41986</v>
      </c>
      <c r="B12112" s="1">
        <f t="shared" si="378"/>
        <v>2014</v>
      </c>
      <c r="C12112" s="1">
        <f t="shared" si="379"/>
        <v>4</v>
      </c>
      <c r="D12112">
        <v>2906</v>
      </c>
      <c r="E12112" t="s">
        <v>36</v>
      </c>
      <c r="F12112" s="4">
        <v>920000</v>
      </c>
      <c r="G12112" t="s">
        <v>5</v>
      </c>
      <c r="H12112">
        <v>3</v>
      </c>
      <c r="I12112" s="4">
        <f>IF(E12112="Rhode Island", Table1[[#This Row],[price]]*$L$3, IF(E12112="Massachusetts", Table1[[#This Row],[price]]*$L$2, 1))</f>
        <v>920000</v>
      </c>
    </row>
    <row r="12113" spans="1:9" x14ac:dyDescent="0.25">
      <c r="A12113" s="2">
        <v>41986</v>
      </c>
      <c r="B12113" s="1">
        <f t="shared" si="378"/>
        <v>2014</v>
      </c>
      <c r="C12113" s="1">
        <f t="shared" si="379"/>
        <v>4</v>
      </c>
      <c r="D12113">
        <v>2614</v>
      </c>
      <c r="E12113" t="s">
        <v>37</v>
      </c>
      <c r="F12113" s="4">
        <v>1300000</v>
      </c>
      <c r="G12113" t="s">
        <v>5</v>
      </c>
      <c r="H12113">
        <v>5</v>
      </c>
      <c r="I12113" s="4">
        <f>IF(E12113="Rhode Island", Table1[[#This Row],[price]]*$L$3, IF(E12113="Massachusetts", Table1[[#This Row],[price]]*$L$2, 1))</f>
        <v>1300000</v>
      </c>
    </row>
    <row r="12114" spans="1:9" x14ac:dyDescent="0.25">
      <c r="A12114" s="2">
        <v>41987</v>
      </c>
      <c r="B12114" s="1">
        <f t="shared" si="378"/>
        <v>2014</v>
      </c>
      <c r="C12114" s="1">
        <f t="shared" si="379"/>
        <v>4</v>
      </c>
      <c r="D12114">
        <v>2604</v>
      </c>
      <c r="E12114" t="s">
        <v>37</v>
      </c>
      <c r="F12114" s="4">
        <v>425000</v>
      </c>
      <c r="G12114" t="s">
        <v>6</v>
      </c>
      <c r="H12114">
        <v>2</v>
      </c>
      <c r="I12114" s="4">
        <f>IF(E12114="Rhode Island", Table1[[#This Row],[price]]*$L$3, IF(E12114="Massachusetts", Table1[[#This Row],[price]]*$L$2, 1))</f>
        <v>425000</v>
      </c>
    </row>
    <row r="12115" spans="1:9" x14ac:dyDescent="0.25">
      <c r="A12115" s="2">
        <v>41988</v>
      </c>
      <c r="B12115" s="1">
        <f t="shared" si="378"/>
        <v>2014</v>
      </c>
      <c r="C12115" s="1">
        <f t="shared" si="379"/>
        <v>4</v>
      </c>
      <c r="D12115">
        <v>2615</v>
      </c>
      <c r="E12115" t="s">
        <v>37</v>
      </c>
      <c r="F12115" s="4">
        <v>401050</v>
      </c>
      <c r="G12115" t="s">
        <v>5</v>
      </c>
      <c r="H12115">
        <v>4</v>
      </c>
      <c r="I12115" s="4">
        <f>IF(E12115="Rhode Island", Table1[[#This Row],[price]]*$L$3, IF(E12115="Massachusetts", Table1[[#This Row],[price]]*$L$2, 1))</f>
        <v>401050</v>
      </c>
    </row>
    <row r="12116" spans="1:9" x14ac:dyDescent="0.25">
      <c r="A12116" s="2">
        <v>41988</v>
      </c>
      <c r="B12116" s="1">
        <f t="shared" si="378"/>
        <v>2014</v>
      </c>
      <c r="C12116" s="1">
        <f t="shared" si="379"/>
        <v>4</v>
      </c>
      <c r="D12116">
        <v>2904</v>
      </c>
      <c r="E12116" t="s">
        <v>36</v>
      </c>
      <c r="F12116" s="4">
        <v>440500</v>
      </c>
      <c r="G12116" t="s">
        <v>5</v>
      </c>
      <c r="H12116">
        <v>3</v>
      </c>
      <c r="I12116" s="4">
        <f>IF(E12116="Rhode Island", Table1[[#This Row],[price]]*$L$3, IF(E12116="Massachusetts", Table1[[#This Row],[price]]*$L$2, 1))</f>
        <v>440500</v>
      </c>
    </row>
    <row r="12117" spans="1:9" x14ac:dyDescent="0.25">
      <c r="A12117" s="2">
        <v>41988</v>
      </c>
      <c r="B12117" s="1">
        <f t="shared" si="378"/>
        <v>2014</v>
      </c>
      <c r="C12117" s="1">
        <f t="shared" si="379"/>
        <v>4</v>
      </c>
      <c r="D12117">
        <v>2906</v>
      </c>
      <c r="E12117" t="s">
        <v>36</v>
      </c>
      <c r="F12117" s="4">
        <v>462500</v>
      </c>
      <c r="G12117" t="s">
        <v>5</v>
      </c>
      <c r="H12117">
        <v>3</v>
      </c>
      <c r="I12117" s="4">
        <f>IF(E12117="Rhode Island", Table1[[#This Row],[price]]*$L$3, IF(E12117="Massachusetts", Table1[[#This Row],[price]]*$L$2, 1))</f>
        <v>462500</v>
      </c>
    </row>
    <row r="12118" spans="1:9" x14ac:dyDescent="0.25">
      <c r="A12118" s="2">
        <v>41988</v>
      </c>
      <c r="B12118" s="1">
        <f t="shared" si="378"/>
        <v>2014</v>
      </c>
      <c r="C12118" s="1">
        <f t="shared" si="379"/>
        <v>4</v>
      </c>
      <c r="D12118">
        <v>2614</v>
      </c>
      <c r="E12118" t="s">
        <v>37</v>
      </c>
      <c r="F12118" s="4">
        <v>522500</v>
      </c>
      <c r="G12118" t="s">
        <v>5</v>
      </c>
      <c r="H12118">
        <v>4</v>
      </c>
      <c r="I12118" s="4">
        <f>IF(E12118="Rhode Island", Table1[[#This Row],[price]]*$L$3, IF(E12118="Massachusetts", Table1[[#This Row],[price]]*$L$2, 1))</f>
        <v>522500</v>
      </c>
    </row>
    <row r="12119" spans="1:9" x14ac:dyDescent="0.25">
      <c r="A12119" s="2">
        <v>41988</v>
      </c>
      <c r="B12119" s="1">
        <f t="shared" si="378"/>
        <v>2014</v>
      </c>
      <c r="C12119" s="1">
        <f t="shared" si="379"/>
        <v>4</v>
      </c>
      <c r="D12119">
        <v>2615</v>
      </c>
      <c r="E12119" t="s">
        <v>37</v>
      </c>
      <c r="F12119" s="4">
        <v>605000</v>
      </c>
      <c r="G12119" t="s">
        <v>5</v>
      </c>
      <c r="H12119">
        <v>4</v>
      </c>
      <c r="I12119" s="4">
        <f>IF(E12119="Rhode Island", Table1[[#This Row],[price]]*$L$3, IF(E12119="Massachusetts", Table1[[#This Row],[price]]*$L$2, 1))</f>
        <v>605000</v>
      </c>
    </row>
    <row r="12120" spans="1:9" x14ac:dyDescent="0.25">
      <c r="A12120" s="2">
        <v>41988</v>
      </c>
      <c r="B12120" s="1">
        <f t="shared" si="378"/>
        <v>2014</v>
      </c>
      <c r="C12120" s="1">
        <f t="shared" si="379"/>
        <v>4</v>
      </c>
      <c r="D12120">
        <v>2607</v>
      </c>
      <c r="E12120" t="s">
        <v>37</v>
      </c>
      <c r="F12120" s="4">
        <v>605000</v>
      </c>
      <c r="G12120" t="s">
        <v>5</v>
      </c>
      <c r="H12120">
        <v>3</v>
      </c>
      <c r="I12120" s="4">
        <f>IF(E12120="Rhode Island", Table1[[#This Row],[price]]*$L$3, IF(E12120="Massachusetts", Table1[[#This Row],[price]]*$L$2, 1))</f>
        <v>605000</v>
      </c>
    </row>
    <row r="12121" spans="1:9" x14ac:dyDescent="0.25">
      <c r="A12121" s="2">
        <v>41988</v>
      </c>
      <c r="B12121" s="1">
        <f t="shared" si="378"/>
        <v>2014</v>
      </c>
      <c r="C12121" s="1">
        <f t="shared" si="379"/>
        <v>4</v>
      </c>
      <c r="D12121">
        <v>2602</v>
      </c>
      <c r="E12121" t="s">
        <v>37</v>
      </c>
      <c r="F12121" s="4">
        <v>625000</v>
      </c>
      <c r="G12121" t="s">
        <v>5</v>
      </c>
      <c r="H12121">
        <v>3</v>
      </c>
      <c r="I12121" s="4">
        <f>IF(E12121="Rhode Island", Table1[[#This Row],[price]]*$L$3, IF(E12121="Massachusetts", Table1[[#This Row],[price]]*$L$2, 1))</f>
        <v>625000</v>
      </c>
    </row>
    <row r="12122" spans="1:9" x14ac:dyDescent="0.25">
      <c r="A12122" s="2">
        <v>41988</v>
      </c>
      <c r="B12122" s="1">
        <f t="shared" si="378"/>
        <v>2014</v>
      </c>
      <c r="C12122" s="1">
        <f t="shared" si="379"/>
        <v>4</v>
      </c>
      <c r="D12122">
        <v>2913</v>
      </c>
      <c r="E12122" t="s">
        <v>36</v>
      </c>
      <c r="F12122" s="4">
        <v>636000</v>
      </c>
      <c r="G12122" t="s">
        <v>5</v>
      </c>
      <c r="H12122">
        <v>4</v>
      </c>
      <c r="I12122" s="4">
        <f>IF(E12122="Rhode Island", Table1[[#This Row],[price]]*$L$3, IF(E12122="Massachusetts", Table1[[#This Row],[price]]*$L$2, 1))</f>
        <v>636000</v>
      </c>
    </row>
    <row r="12123" spans="1:9" x14ac:dyDescent="0.25">
      <c r="A12123" s="2">
        <v>41988</v>
      </c>
      <c r="B12123" s="1">
        <f t="shared" si="378"/>
        <v>2014</v>
      </c>
      <c r="C12123" s="1">
        <f t="shared" si="379"/>
        <v>4</v>
      </c>
      <c r="D12123">
        <v>2913</v>
      </c>
      <c r="E12123" t="s">
        <v>36</v>
      </c>
      <c r="F12123" s="4">
        <v>645000</v>
      </c>
      <c r="G12123" t="s">
        <v>5</v>
      </c>
      <c r="H12123">
        <v>4</v>
      </c>
      <c r="I12123" s="4">
        <f>IF(E12123="Rhode Island", Table1[[#This Row],[price]]*$L$3, IF(E12123="Massachusetts", Table1[[#This Row],[price]]*$L$2, 1))</f>
        <v>645000</v>
      </c>
    </row>
    <row r="12124" spans="1:9" x14ac:dyDescent="0.25">
      <c r="A12124" s="2">
        <v>41988</v>
      </c>
      <c r="B12124" s="1">
        <f t="shared" si="378"/>
        <v>2014</v>
      </c>
      <c r="C12124" s="1">
        <f t="shared" si="379"/>
        <v>4</v>
      </c>
      <c r="D12124">
        <v>2607</v>
      </c>
      <c r="E12124" t="s">
        <v>37</v>
      </c>
      <c r="F12124" s="4">
        <v>650000</v>
      </c>
      <c r="G12124" t="s">
        <v>5</v>
      </c>
      <c r="H12124">
        <v>3</v>
      </c>
      <c r="I12124" s="4">
        <f>IF(E12124="Rhode Island", Table1[[#This Row],[price]]*$L$3, IF(E12124="Massachusetts", Table1[[#This Row],[price]]*$L$2, 1))</f>
        <v>650000</v>
      </c>
    </row>
    <row r="12125" spans="1:9" x14ac:dyDescent="0.25">
      <c r="A12125" s="2">
        <v>41988</v>
      </c>
      <c r="B12125" s="1">
        <f t="shared" si="378"/>
        <v>2014</v>
      </c>
      <c r="C12125" s="1">
        <f t="shared" si="379"/>
        <v>4</v>
      </c>
      <c r="D12125">
        <v>2602</v>
      </c>
      <c r="E12125" t="s">
        <v>37</v>
      </c>
      <c r="F12125" s="4">
        <v>665000</v>
      </c>
      <c r="G12125" t="s">
        <v>5</v>
      </c>
      <c r="H12125">
        <v>3</v>
      </c>
      <c r="I12125" s="4">
        <f>IF(E12125="Rhode Island", Table1[[#This Row],[price]]*$L$3, IF(E12125="Massachusetts", Table1[[#This Row],[price]]*$L$2, 1))</f>
        <v>665000</v>
      </c>
    </row>
    <row r="12126" spans="1:9" x14ac:dyDescent="0.25">
      <c r="A12126" s="2">
        <v>41988</v>
      </c>
      <c r="B12126" s="1">
        <f t="shared" si="378"/>
        <v>2014</v>
      </c>
      <c r="C12126" s="1">
        <f t="shared" si="379"/>
        <v>4</v>
      </c>
      <c r="D12126">
        <v>2906</v>
      </c>
      <c r="E12126" t="s">
        <v>36</v>
      </c>
      <c r="F12126" s="4">
        <v>965000</v>
      </c>
      <c r="G12126" t="s">
        <v>5</v>
      </c>
      <c r="H12126">
        <v>4</v>
      </c>
      <c r="I12126" s="4">
        <f>IF(E12126="Rhode Island", Table1[[#This Row],[price]]*$L$3, IF(E12126="Massachusetts", Table1[[#This Row],[price]]*$L$2, 1))</f>
        <v>965000</v>
      </c>
    </row>
    <row r="12127" spans="1:9" x14ac:dyDescent="0.25">
      <c r="A12127" s="2">
        <v>41988</v>
      </c>
      <c r="B12127" s="1">
        <f t="shared" si="378"/>
        <v>2014</v>
      </c>
      <c r="C12127" s="1">
        <f t="shared" si="379"/>
        <v>4</v>
      </c>
      <c r="D12127">
        <v>2606</v>
      </c>
      <c r="E12127" t="s">
        <v>37</v>
      </c>
      <c r="F12127" s="4">
        <v>260000</v>
      </c>
      <c r="G12127" t="s">
        <v>6</v>
      </c>
      <c r="H12127">
        <v>1</v>
      </c>
      <c r="I12127" s="4">
        <f>IF(E12127="Rhode Island", Table1[[#This Row],[price]]*$L$3, IF(E12127="Massachusetts", Table1[[#This Row],[price]]*$L$2, 1))</f>
        <v>260000</v>
      </c>
    </row>
    <row r="12128" spans="1:9" x14ac:dyDescent="0.25">
      <c r="A12128" s="2">
        <v>41988</v>
      </c>
      <c r="B12128" s="1">
        <f t="shared" si="378"/>
        <v>2014</v>
      </c>
      <c r="C12128" s="1">
        <f t="shared" si="379"/>
        <v>4</v>
      </c>
      <c r="D12128">
        <v>2900</v>
      </c>
      <c r="E12128" t="s">
        <v>37</v>
      </c>
      <c r="F12128" s="4">
        <v>465750</v>
      </c>
      <c r="G12128" t="s">
        <v>6</v>
      </c>
      <c r="H12128">
        <v>3</v>
      </c>
      <c r="I12128" s="4">
        <f>IF(E12128="Rhode Island", Table1[[#This Row],[price]]*$L$3, IF(E12128="Massachusetts", Table1[[#This Row],[price]]*$L$2, 1))</f>
        <v>465750</v>
      </c>
    </row>
    <row r="12129" spans="1:9" x14ac:dyDescent="0.25">
      <c r="A12129" s="2">
        <v>41989</v>
      </c>
      <c r="B12129" s="1">
        <f t="shared" si="378"/>
        <v>2014</v>
      </c>
      <c r="C12129" s="1">
        <f t="shared" si="379"/>
        <v>4</v>
      </c>
      <c r="D12129">
        <v>2914</v>
      </c>
      <c r="E12129" t="s">
        <v>36</v>
      </c>
      <c r="F12129" s="4">
        <v>380000</v>
      </c>
      <c r="G12129" t="s">
        <v>5</v>
      </c>
      <c r="H12129">
        <v>3</v>
      </c>
      <c r="I12129" s="4">
        <f>IF(E12129="Rhode Island", Table1[[#This Row],[price]]*$L$3, IF(E12129="Massachusetts", Table1[[#This Row],[price]]*$L$2, 1))</f>
        <v>380000</v>
      </c>
    </row>
    <row r="12130" spans="1:9" x14ac:dyDescent="0.25">
      <c r="A12130" s="2">
        <v>41989</v>
      </c>
      <c r="B12130" s="1">
        <f t="shared" si="378"/>
        <v>2014</v>
      </c>
      <c r="C12130" s="1">
        <f t="shared" si="379"/>
        <v>4</v>
      </c>
      <c r="D12130">
        <v>2913</v>
      </c>
      <c r="E12130" t="s">
        <v>36</v>
      </c>
      <c r="F12130" s="4">
        <v>380000</v>
      </c>
      <c r="G12130" t="s">
        <v>5</v>
      </c>
      <c r="H12130">
        <v>3</v>
      </c>
      <c r="I12130" s="4">
        <f>IF(E12130="Rhode Island", Table1[[#This Row],[price]]*$L$3, IF(E12130="Massachusetts", Table1[[#This Row],[price]]*$L$2, 1))</f>
        <v>380000</v>
      </c>
    </row>
    <row r="12131" spans="1:9" x14ac:dyDescent="0.25">
      <c r="A12131" s="2">
        <v>41989</v>
      </c>
      <c r="B12131" s="1">
        <f t="shared" si="378"/>
        <v>2014</v>
      </c>
      <c r="C12131" s="1">
        <f t="shared" si="379"/>
        <v>4</v>
      </c>
      <c r="D12131">
        <v>2902</v>
      </c>
      <c r="E12131" t="s">
        <v>36</v>
      </c>
      <c r="F12131" s="4">
        <v>460000</v>
      </c>
      <c r="G12131" t="s">
        <v>5</v>
      </c>
      <c r="H12131">
        <v>3</v>
      </c>
      <c r="I12131" s="4">
        <f>IF(E12131="Rhode Island", Table1[[#This Row],[price]]*$L$3, IF(E12131="Massachusetts", Table1[[#This Row],[price]]*$L$2, 1))</f>
        <v>460000</v>
      </c>
    </row>
    <row r="12132" spans="1:9" x14ac:dyDescent="0.25">
      <c r="A12132" s="2">
        <v>41989</v>
      </c>
      <c r="B12132" s="1">
        <f t="shared" si="378"/>
        <v>2014</v>
      </c>
      <c r="C12132" s="1">
        <f t="shared" si="379"/>
        <v>4</v>
      </c>
      <c r="D12132">
        <v>2615</v>
      </c>
      <c r="E12132" t="s">
        <v>37</v>
      </c>
      <c r="F12132" s="4">
        <v>520000</v>
      </c>
      <c r="G12132" t="s">
        <v>5</v>
      </c>
      <c r="H12132">
        <v>4</v>
      </c>
      <c r="I12132" s="4">
        <f>IF(E12132="Rhode Island", Table1[[#This Row],[price]]*$L$3, IF(E12132="Massachusetts", Table1[[#This Row],[price]]*$L$2, 1))</f>
        <v>520000</v>
      </c>
    </row>
    <row r="12133" spans="1:9" x14ac:dyDescent="0.25">
      <c r="A12133" s="2">
        <v>41989</v>
      </c>
      <c r="B12133" s="1">
        <f t="shared" si="378"/>
        <v>2014</v>
      </c>
      <c r="C12133" s="1">
        <f t="shared" si="379"/>
        <v>4</v>
      </c>
      <c r="D12133">
        <v>2602</v>
      </c>
      <c r="E12133" t="s">
        <v>37</v>
      </c>
      <c r="F12133" s="4">
        <v>585000</v>
      </c>
      <c r="G12133" t="s">
        <v>5</v>
      </c>
      <c r="H12133">
        <v>3</v>
      </c>
      <c r="I12133" s="4">
        <f>IF(E12133="Rhode Island", Table1[[#This Row],[price]]*$L$3, IF(E12133="Massachusetts", Table1[[#This Row],[price]]*$L$2, 1))</f>
        <v>585000</v>
      </c>
    </row>
    <row r="12134" spans="1:9" x14ac:dyDescent="0.25">
      <c r="A12134" s="2">
        <v>41989</v>
      </c>
      <c r="B12134" s="1">
        <f t="shared" si="378"/>
        <v>2014</v>
      </c>
      <c r="C12134" s="1">
        <f t="shared" si="379"/>
        <v>4</v>
      </c>
      <c r="D12134">
        <v>2913</v>
      </c>
      <c r="E12134" t="s">
        <v>36</v>
      </c>
      <c r="F12134" s="4">
        <v>640000</v>
      </c>
      <c r="G12134" t="s">
        <v>5</v>
      </c>
      <c r="H12134">
        <v>4</v>
      </c>
      <c r="I12134" s="4">
        <f>IF(E12134="Rhode Island", Table1[[#This Row],[price]]*$L$3, IF(E12134="Massachusetts", Table1[[#This Row],[price]]*$L$2, 1))</f>
        <v>640000</v>
      </c>
    </row>
    <row r="12135" spans="1:9" x14ac:dyDescent="0.25">
      <c r="A12135" s="2">
        <v>41989</v>
      </c>
      <c r="B12135" s="1">
        <f t="shared" si="378"/>
        <v>2014</v>
      </c>
      <c r="C12135" s="1">
        <f t="shared" si="379"/>
        <v>4</v>
      </c>
      <c r="D12135">
        <v>2606</v>
      </c>
      <c r="E12135" t="s">
        <v>37</v>
      </c>
      <c r="F12135" s="4">
        <v>226000</v>
      </c>
      <c r="G12135" t="s">
        <v>6</v>
      </c>
      <c r="H12135">
        <v>2</v>
      </c>
      <c r="I12135" s="4">
        <f>IF(E12135="Rhode Island", Table1[[#This Row],[price]]*$L$3, IF(E12135="Massachusetts", Table1[[#This Row],[price]]*$L$2, 1))</f>
        <v>226000</v>
      </c>
    </row>
    <row r="12136" spans="1:9" x14ac:dyDescent="0.25">
      <c r="A12136" s="2">
        <v>41989</v>
      </c>
      <c r="B12136" s="1">
        <f t="shared" si="378"/>
        <v>2014</v>
      </c>
      <c r="C12136" s="1">
        <f t="shared" si="379"/>
        <v>4</v>
      </c>
      <c r="D12136">
        <v>2606</v>
      </c>
      <c r="E12136" t="s">
        <v>37</v>
      </c>
      <c r="F12136" s="4">
        <v>330000</v>
      </c>
      <c r="G12136" t="s">
        <v>6</v>
      </c>
      <c r="H12136">
        <v>2</v>
      </c>
      <c r="I12136" s="4">
        <f>IF(E12136="Rhode Island", Table1[[#This Row],[price]]*$L$3, IF(E12136="Massachusetts", Table1[[#This Row],[price]]*$L$2, 1))</f>
        <v>330000</v>
      </c>
    </row>
    <row r="12137" spans="1:9" x14ac:dyDescent="0.25">
      <c r="A12137" s="2">
        <v>41989</v>
      </c>
      <c r="B12137" s="1">
        <f t="shared" si="378"/>
        <v>2014</v>
      </c>
      <c r="C12137" s="1">
        <f t="shared" si="379"/>
        <v>4</v>
      </c>
      <c r="D12137">
        <v>2604</v>
      </c>
      <c r="E12137" t="s">
        <v>37</v>
      </c>
      <c r="F12137" s="4">
        <v>520000</v>
      </c>
      <c r="G12137" t="s">
        <v>6</v>
      </c>
      <c r="H12137">
        <v>3</v>
      </c>
      <c r="I12137" s="4">
        <f>IF(E12137="Rhode Island", Table1[[#This Row],[price]]*$L$3, IF(E12137="Massachusetts", Table1[[#This Row],[price]]*$L$2, 1))</f>
        <v>520000</v>
      </c>
    </row>
    <row r="12138" spans="1:9" x14ac:dyDescent="0.25">
      <c r="A12138" s="2">
        <v>41990</v>
      </c>
      <c r="B12138" s="1">
        <f t="shared" si="378"/>
        <v>2014</v>
      </c>
      <c r="C12138" s="1">
        <f t="shared" si="379"/>
        <v>4</v>
      </c>
      <c r="D12138">
        <v>2903</v>
      </c>
      <c r="E12138" t="s">
        <v>36</v>
      </c>
      <c r="F12138" s="4">
        <v>430000</v>
      </c>
      <c r="G12138" t="s">
        <v>5</v>
      </c>
      <c r="H12138">
        <v>3</v>
      </c>
      <c r="I12138" s="4">
        <f>IF(E12138="Rhode Island", Table1[[#This Row],[price]]*$L$3, IF(E12138="Massachusetts", Table1[[#This Row],[price]]*$L$2, 1))</f>
        <v>430000</v>
      </c>
    </row>
    <row r="12139" spans="1:9" x14ac:dyDescent="0.25">
      <c r="A12139" s="2">
        <v>41990</v>
      </c>
      <c r="B12139" s="1">
        <f t="shared" si="378"/>
        <v>2014</v>
      </c>
      <c r="C12139" s="1">
        <f t="shared" si="379"/>
        <v>4</v>
      </c>
      <c r="D12139">
        <v>2902</v>
      </c>
      <c r="E12139" t="s">
        <v>36</v>
      </c>
      <c r="F12139" s="4">
        <v>450000</v>
      </c>
      <c r="G12139" t="s">
        <v>5</v>
      </c>
      <c r="H12139">
        <v>4</v>
      </c>
      <c r="I12139" s="4">
        <f>IF(E12139="Rhode Island", Table1[[#This Row],[price]]*$L$3, IF(E12139="Massachusetts", Table1[[#This Row],[price]]*$L$2, 1))</f>
        <v>450000</v>
      </c>
    </row>
    <row r="12140" spans="1:9" x14ac:dyDescent="0.25">
      <c r="A12140" s="2">
        <v>41990</v>
      </c>
      <c r="B12140" s="1">
        <f t="shared" si="378"/>
        <v>2014</v>
      </c>
      <c r="C12140" s="1">
        <f t="shared" si="379"/>
        <v>4</v>
      </c>
      <c r="D12140">
        <v>2607</v>
      </c>
      <c r="E12140" t="s">
        <v>37</v>
      </c>
      <c r="F12140" s="4">
        <v>451000</v>
      </c>
      <c r="G12140" t="s">
        <v>5</v>
      </c>
      <c r="H12140">
        <v>2</v>
      </c>
      <c r="I12140" s="4">
        <f>IF(E12140="Rhode Island", Table1[[#This Row],[price]]*$L$3, IF(E12140="Massachusetts", Table1[[#This Row],[price]]*$L$2, 1))</f>
        <v>451000</v>
      </c>
    </row>
    <row r="12141" spans="1:9" x14ac:dyDescent="0.25">
      <c r="A12141" s="2">
        <v>41990</v>
      </c>
      <c r="B12141" s="1">
        <f t="shared" si="378"/>
        <v>2014</v>
      </c>
      <c r="C12141" s="1">
        <f t="shared" si="379"/>
        <v>4</v>
      </c>
      <c r="D12141">
        <v>2615</v>
      </c>
      <c r="E12141" t="s">
        <v>37</v>
      </c>
      <c r="F12141" s="4">
        <v>465000</v>
      </c>
      <c r="G12141" t="s">
        <v>5</v>
      </c>
      <c r="H12141">
        <v>4</v>
      </c>
      <c r="I12141" s="4">
        <f>IF(E12141="Rhode Island", Table1[[#This Row],[price]]*$L$3, IF(E12141="Massachusetts", Table1[[#This Row],[price]]*$L$2, 1))</f>
        <v>465000</v>
      </c>
    </row>
    <row r="12142" spans="1:9" x14ac:dyDescent="0.25">
      <c r="A12142" s="2">
        <v>41990</v>
      </c>
      <c r="B12142" s="1">
        <f t="shared" si="378"/>
        <v>2014</v>
      </c>
      <c r="C12142" s="1">
        <f t="shared" si="379"/>
        <v>4</v>
      </c>
      <c r="D12142">
        <v>2913</v>
      </c>
      <c r="E12142" t="s">
        <v>36</v>
      </c>
      <c r="F12142" s="4">
        <v>477000</v>
      </c>
      <c r="G12142" t="s">
        <v>5</v>
      </c>
      <c r="H12142">
        <v>4</v>
      </c>
      <c r="I12142" s="4">
        <f>IF(E12142="Rhode Island", Table1[[#This Row],[price]]*$L$3, IF(E12142="Massachusetts", Table1[[#This Row],[price]]*$L$2, 1))</f>
        <v>477000</v>
      </c>
    </row>
    <row r="12143" spans="1:9" x14ac:dyDescent="0.25">
      <c r="A12143" s="2">
        <v>41990</v>
      </c>
      <c r="B12143" s="1">
        <f t="shared" si="378"/>
        <v>2014</v>
      </c>
      <c r="C12143" s="1">
        <f t="shared" si="379"/>
        <v>4</v>
      </c>
      <c r="D12143">
        <v>2615</v>
      </c>
      <c r="E12143" t="s">
        <v>37</v>
      </c>
      <c r="F12143" s="4">
        <v>480000</v>
      </c>
      <c r="G12143" t="s">
        <v>5</v>
      </c>
      <c r="H12143">
        <v>3</v>
      </c>
      <c r="I12143" s="4">
        <f>IF(E12143="Rhode Island", Table1[[#This Row],[price]]*$L$3, IF(E12143="Massachusetts", Table1[[#This Row],[price]]*$L$2, 1))</f>
        <v>480000</v>
      </c>
    </row>
    <row r="12144" spans="1:9" x14ac:dyDescent="0.25">
      <c r="A12144" s="2">
        <v>41990</v>
      </c>
      <c r="B12144" s="1">
        <f t="shared" si="378"/>
        <v>2014</v>
      </c>
      <c r="C12144" s="1">
        <f t="shared" si="379"/>
        <v>4</v>
      </c>
      <c r="D12144">
        <v>2914</v>
      </c>
      <c r="E12144" t="s">
        <v>36</v>
      </c>
      <c r="F12144" s="4">
        <v>481405</v>
      </c>
      <c r="G12144" t="s">
        <v>5</v>
      </c>
      <c r="H12144">
        <v>3</v>
      </c>
      <c r="I12144" s="4">
        <f>IF(E12144="Rhode Island", Table1[[#This Row],[price]]*$L$3, IF(E12144="Massachusetts", Table1[[#This Row],[price]]*$L$2, 1))</f>
        <v>481405</v>
      </c>
    </row>
    <row r="12145" spans="1:9" x14ac:dyDescent="0.25">
      <c r="A12145" s="2">
        <v>41990</v>
      </c>
      <c r="B12145" s="1">
        <f t="shared" si="378"/>
        <v>2014</v>
      </c>
      <c r="C12145" s="1">
        <f t="shared" si="379"/>
        <v>4</v>
      </c>
      <c r="D12145">
        <v>2615</v>
      </c>
      <c r="E12145" t="s">
        <v>37</v>
      </c>
      <c r="F12145" s="4">
        <v>485000</v>
      </c>
      <c r="G12145" t="s">
        <v>5</v>
      </c>
      <c r="H12145">
        <v>3</v>
      </c>
      <c r="I12145" s="4">
        <f>IF(E12145="Rhode Island", Table1[[#This Row],[price]]*$L$3, IF(E12145="Massachusetts", Table1[[#This Row],[price]]*$L$2, 1))</f>
        <v>485000</v>
      </c>
    </row>
    <row r="12146" spans="1:9" x14ac:dyDescent="0.25">
      <c r="A12146" s="2">
        <v>41990</v>
      </c>
      <c r="B12146" s="1">
        <f t="shared" si="378"/>
        <v>2014</v>
      </c>
      <c r="C12146" s="1">
        <f t="shared" si="379"/>
        <v>4</v>
      </c>
      <c r="D12146">
        <v>2615</v>
      </c>
      <c r="E12146" t="s">
        <v>37</v>
      </c>
      <c r="F12146" s="4">
        <v>490000</v>
      </c>
      <c r="G12146" t="s">
        <v>5</v>
      </c>
      <c r="H12146">
        <v>3</v>
      </c>
      <c r="I12146" s="4">
        <f>IF(E12146="Rhode Island", Table1[[#This Row],[price]]*$L$3, IF(E12146="Massachusetts", Table1[[#This Row],[price]]*$L$2, 1))</f>
        <v>490000</v>
      </c>
    </row>
    <row r="12147" spans="1:9" x14ac:dyDescent="0.25">
      <c r="A12147" s="2">
        <v>41990</v>
      </c>
      <c r="B12147" s="1">
        <f t="shared" si="378"/>
        <v>2014</v>
      </c>
      <c r="C12147" s="1">
        <f t="shared" si="379"/>
        <v>4</v>
      </c>
      <c r="D12147">
        <v>2611</v>
      </c>
      <c r="E12147" t="s">
        <v>37</v>
      </c>
      <c r="F12147" s="4">
        <v>500000</v>
      </c>
      <c r="G12147" t="s">
        <v>5</v>
      </c>
      <c r="H12147">
        <v>3</v>
      </c>
      <c r="I12147" s="4">
        <f>IF(E12147="Rhode Island", Table1[[#This Row],[price]]*$L$3, IF(E12147="Massachusetts", Table1[[#This Row],[price]]*$L$2, 1))</f>
        <v>500000</v>
      </c>
    </row>
    <row r="12148" spans="1:9" x14ac:dyDescent="0.25">
      <c r="A12148" s="2">
        <v>41990</v>
      </c>
      <c r="B12148" s="1">
        <f t="shared" si="378"/>
        <v>2014</v>
      </c>
      <c r="C12148" s="1">
        <f t="shared" si="379"/>
        <v>4</v>
      </c>
      <c r="D12148">
        <v>2904</v>
      </c>
      <c r="E12148" t="s">
        <v>36</v>
      </c>
      <c r="F12148" s="4">
        <v>505000</v>
      </c>
      <c r="G12148" t="s">
        <v>5</v>
      </c>
      <c r="H12148">
        <v>4</v>
      </c>
      <c r="I12148" s="4">
        <f>IF(E12148="Rhode Island", Table1[[#This Row],[price]]*$L$3, IF(E12148="Massachusetts", Table1[[#This Row],[price]]*$L$2, 1))</f>
        <v>505000</v>
      </c>
    </row>
    <row r="12149" spans="1:9" x14ac:dyDescent="0.25">
      <c r="A12149" s="2">
        <v>41990</v>
      </c>
      <c r="B12149" s="1">
        <f t="shared" si="378"/>
        <v>2014</v>
      </c>
      <c r="C12149" s="1">
        <f t="shared" si="379"/>
        <v>4</v>
      </c>
      <c r="D12149">
        <v>2905</v>
      </c>
      <c r="E12149" t="s">
        <v>36</v>
      </c>
      <c r="F12149" s="4">
        <v>523000</v>
      </c>
      <c r="G12149" t="s">
        <v>5</v>
      </c>
      <c r="H12149">
        <v>4</v>
      </c>
      <c r="I12149" s="4">
        <f>IF(E12149="Rhode Island", Table1[[#This Row],[price]]*$L$3, IF(E12149="Massachusetts", Table1[[#This Row],[price]]*$L$2, 1))</f>
        <v>523000</v>
      </c>
    </row>
    <row r="12150" spans="1:9" x14ac:dyDescent="0.25">
      <c r="A12150" s="2">
        <v>41990</v>
      </c>
      <c r="B12150" s="1">
        <f t="shared" si="378"/>
        <v>2014</v>
      </c>
      <c r="C12150" s="1">
        <f t="shared" si="379"/>
        <v>4</v>
      </c>
      <c r="D12150">
        <v>2614</v>
      </c>
      <c r="E12150" t="s">
        <v>37</v>
      </c>
      <c r="F12150" s="4">
        <v>530000</v>
      </c>
      <c r="G12150" t="s">
        <v>5</v>
      </c>
      <c r="H12150">
        <v>4</v>
      </c>
      <c r="I12150" s="4">
        <f>IF(E12150="Rhode Island", Table1[[#This Row],[price]]*$L$3, IF(E12150="Massachusetts", Table1[[#This Row],[price]]*$L$2, 1))</f>
        <v>530000</v>
      </c>
    </row>
    <row r="12151" spans="1:9" x14ac:dyDescent="0.25">
      <c r="A12151" s="2">
        <v>41990</v>
      </c>
      <c r="B12151" s="1">
        <f t="shared" si="378"/>
        <v>2014</v>
      </c>
      <c r="C12151" s="1">
        <f t="shared" si="379"/>
        <v>4</v>
      </c>
      <c r="D12151">
        <v>2914</v>
      </c>
      <c r="E12151" t="s">
        <v>36</v>
      </c>
      <c r="F12151" s="4">
        <v>540000</v>
      </c>
      <c r="G12151" t="s">
        <v>5</v>
      </c>
      <c r="H12151">
        <v>4</v>
      </c>
      <c r="I12151" s="4">
        <f>IF(E12151="Rhode Island", Table1[[#This Row],[price]]*$L$3, IF(E12151="Massachusetts", Table1[[#This Row],[price]]*$L$2, 1))</f>
        <v>540000</v>
      </c>
    </row>
    <row r="12152" spans="1:9" x14ac:dyDescent="0.25">
      <c r="A12152" s="2">
        <v>41990</v>
      </c>
      <c r="B12152" s="1">
        <f t="shared" si="378"/>
        <v>2014</v>
      </c>
      <c r="C12152" s="1">
        <f t="shared" si="379"/>
        <v>4</v>
      </c>
      <c r="D12152">
        <v>2611</v>
      </c>
      <c r="E12152" t="s">
        <v>37</v>
      </c>
      <c r="F12152" s="4">
        <v>585000</v>
      </c>
      <c r="G12152" t="s">
        <v>5</v>
      </c>
      <c r="H12152">
        <v>3</v>
      </c>
      <c r="I12152" s="4">
        <f>IF(E12152="Rhode Island", Table1[[#This Row],[price]]*$L$3, IF(E12152="Massachusetts", Table1[[#This Row],[price]]*$L$2, 1))</f>
        <v>585000</v>
      </c>
    </row>
    <row r="12153" spans="1:9" x14ac:dyDescent="0.25">
      <c r="A12153" s="2">
        <v>41990</v>
      </c>
      <c r="B12153" s="1">
        <f t="shared" si="378"/>
        <v>2014</v>
      </c>
      <c r="C12153" s="1">
        <f t="shared" si="379"/>
        <v>4</v>
      </c>
      <c r="D12153">
        <v>2913</v>
      </c>
      <c r="E12153" t="s">
        <v>36</v>
      </c>
      <c r="F12153" s="4">
        <v>585000</v>
      </c>
      <c r="G12153" t="s">
        <v>5</v>
      </c>
      <c r="H12153">
        <v>4</v>
      </c>
      <c r="I12153" s="4">
        <f>IF(E12153="Rhode Island", Table1[[#This Row],[price]]*$L$3, IF(E12153="Massachusetts", Table1[[#This Row],[price]]*$L$2, 1))</f>
        <v>585000</v>
      </c>
    </row>
    <row r="12154" spans="1:9" x14ac:dyDescent="0.25">
      <c r="A12154" s="2">
        <v>41990</v>
      </c>
      <c r="B12154" s="1">
        <f t="shared" si="378"/>
        <v>2014</v>
      </c>
      <c r="C12154" s="1">
        <f t="shared" si="379"/>
        <v>4</v>
      </c>
      <c r="D12154">
        <v>2912</v>
      </c>
      <c r="E12154" t="s">
        <v>36</v>
      </c>
      <c r="F12154" s="4">
        <v>610000</v>
      </c>
      <c r="G12154" t="s">
        <v>5</v>
      </c>
      <c r="H12154">
        <v>4</v>
      </c>
      <c r="I12154" s="4">
        <f>IF(E12154="Rhode Island", Table1[[#This Row],[price]]*$L$3, IF(E12154="Massachusetts", Table1[[#This Row],[price]]*$L$2, 1))</f>
        <v>610000</v>
      </c>
    </row>
    <row r="12155" spans="1:9" x14ac:dyDescent="0.25">
      <c r="A12155" s="2">
        <v>41990</v>
      </c>
      <c r="B12155" s="1">
        <f t="shared" si="378"/>
        <v>2014</v>
      </c>
      <c r="C12155" s="1">
        <f t="shared" si="379"/>
        <v>4</v>
      </c>
      <c r="D12155">
        <v>2913</v>
      </c>
      <c r="E12155" t="s">
        <v>36</v>
      </c>
      <c r="F12155" s="4">
        <v>610000</v>
      </c>
      <c r="G12155" t="s">
        <v>5</v>
      </c>
      <c r="H12155">
        <v>4</v>
      </c>
      <c r="I12155" s="4">
        <f>IF(E12155="Rhode Island", Table1[[#This Row],[price]]*$L$3, IF(E12155="Massachusetts", Table1[[#This Row],[price]]*$L$2, 1))</f>
        <v>610000</v>
      </c>
    </row>
    <row r="12156" spans="1:9" x14ac:dyDescent="0.25">
      <c r="A12156" s="2">
        <v>41990</v>
      </c>
      <c r="B12156" s="1">
        <f t="shared" si="378"/>
        <v>2014</v>
      </c>
      <c r="C12156" s="1">
        <f t="shared" si="379"/>
        <v>4</v>
      </c>
      <c r="D12156">
        <v>2602</v>
      </c>
      <c r="E12156" t="s">
        <v>37</v>
      </c>
      <c r="F12156" s="4">
        <v>617500</v>
      </c>
      <c r="G12156" t="s">
        <v>5</v>
      </c>
      <c r="H12156">
        <v>2</v>
      </c>
      <c r="I12156" s="4">
        <f>IF(E12156="Rhode Island", Table1[[#This Row],[price]]*$L$3, IF(E12156="Massachusetts", Table1[[#This Row],[price]]*$L$2, 1))</f>
        <v>617500</v>
      </c>
    </row>
    <row r="12157" spans="1:9" x14ac:dyDescent="0.25">
      <c r="A12157" s="2">
        <v>41990</v>
      </c>
      <c r="B12157" s="1">
        <f t="shared" si="378"/>
        <v>2014</v>
      </c>
      <c r="C12157" s="1">
        <f t="shared" si="379"/>
        <v>4</v>
      </c>
      <c r="D12157">
        <v>2606</v>
      </c>
      <c r="E12157" t="s">
        <v>37</v>
      </c>
      <c r="F12157" s="4">
        <v>650000</v>
      </c>
      <c r="G12157" t="s">
        <v>5</v>
      </c>
      <c r="H12157">
        <v>3</v>
      </c>
      <c r="I12157" s="4">
        <f>IF(E12157="Rhode Island", Table1[[#This Row],[price]]*$L$3, IF(E12157="Massachusetts", Table1[[#This Row],[price]]*$L$2, 1))</f>
        <v>650000</v>
      </c>
    </row>
    <row r="12158" spans="1:9" x14ac:dyDescent="0.25">
      <c r="A12158" s="2">
        <v>41990</v>
      </c>
      <c r="B12158" s="1">
        <f t="shared" si="378"/>
        <v>2014</v>
      </c>
      <c r="C12158" s="1">
        <f t="shared" si="379"/>
        <v>4</v>
      </c>
      <c r="D12158">
        <v>2611</v>
      </c>
      <c r="E12158" t="s">
        <v>37</v>
      </c>
      <c r="F12158" s="4">
        <v>755000</v>
      </c>
      <c r="G12158" t="s">
        <v>5</v>
      </c>
      <c r="H12158">
        <v>4</v>
      </c>
      <c r="I12158" s="4">
        <f>IF(E12158="Rhode Island", Table1[[#This Row],[price]]*$L$3, IF(E12158="Massachusetts", Table1[[#This Row],[price]]*$L$2, 1))</f>
        <v>755000</v>
      </c>
    </row>
    <row r="12159" spans="1:9" x14ac:dyDescent="0.25">
      <c r="A12159" s="2">
        <v>41990</v>
      </c>
      <c r="B12159" s="1">
        <f t="shared" si="378"/>
        <v>2014</v>
      </c>
      <c r="C12159" s="1">
        <f t="shared" si="379"/>
        <v>4</v>
      </c>
      <c r="D12159">
        <v>2913</v>
      </c>
      <c r="E12159" t="s">
        <v>36</v>
      </c>
      <c r="F12159" s="4">
        <v>760000</v>
      </c>
      <c r="G12159" t="s">
        <v>5</v>
      </c>
      <c r="H12159">
        <v>4</v>
      </c>
      <c r="I12159" s="4">
        <f>IF(E12159="Rhode Island", Table1[[#This Row],[price]]*$L$3, IF(E12159="Massachusetts", Table1[[#This Row],[price]]*$L$2, 1))</f>
        <v>760000</v>
      </c>
    </row>
    <row r="12160" spans="1:9" x14ac:dyDescent="0.25">
      <c r="A12160" s="2">
        <v>41990</v>
      </c>
      <c r="B12160" s="1">
        <f t="shared" si="378"/>
        <v>2014</v>
      </c>
      <c r="C12160" s="1">
        <f t="shared" si="379"/>
        <v>4</v>
      </c>
      <c r="D12160">
        <v>2611</v>
      </c>
      <c r="E12160" t="s">
        <v>37</v>
      </c>
      <c r="F12160" s="4">
        <v>780000</v>
      </c>
      <c r="G12160" t="s">
        <v>5</v>
      </c>
      <c r="H12160">
        <v>4</v>
      </c>
      <c r="I12160" s="4">
        <f>IF(E12160="Rhode Island", Table1[[#This Row],[price]]*$L$3, IF(E12160="Massachusetts", Table1[[#This Row],[price]]*$L$2, 1))</f>
        <v>780000</v>
      </c>
    </row>
    <row r="12161" spans="1:9" x14ac:dyDescent="0.25">
      <c r="A12161" s="2">
        <v>41990</v>
      </c>
      <c r="B12161" s="1">
        <f t="shared" si="378"/>
        <v>2014</v>
      </c>
      <c r="C12161" s="1">
        <f t="shared" si="379"/>
        <v>4</v>
      </c>
      <c r="D12161">
        <v>2902</v>
      </c>
      <c r="E12161" t="s">
        <v>36</v>
      </c>
      <c r="F12161" s="4">
        <v>832500</v>
      </c>
      <c r="G12161" t="s">
        <v>5</v>
      </c>
      <c r="H12161">
        <v>4</v>
      </c>
      <c r="I12161" s="4">
        <f>IF(E12161="Rhode Island", Table1[[#This Row],[price]]*$L$3, IF(E12161="Massachusetts", Table1[[#This Row],[price]]*$L$2, 1))</f>
        <v>832500</v>
      </c>
    </row>
    <row r="12162" spans="1:9" x14ac:dyDescent="0.25">
      <c r="A12162" s="2">
        <v>41990</v>
      </c>
      <c r="B12162" s="1">
        <f t="shared" ref="B12162:B12225" si="380">YEAR(A12162)</f>
        <v>2014</v>
      </c>
      <c r="C12162" s="1">
        <f t="shared" ref="C12162:C12225" si="381">ROUNDUP(MONTH(A12162)/3,0)</f>
        <v>4</v>
      </c>
      <c r="D12162">
        <v>2603</v>
      </c>
      <c r="E12162" t="s">
        <v>37</v>
      </c>
      <c r="F12162" s="4">
        <v>1015000</v>
      </c>
      <c r="G12162" t="s">
        <v>5</v>
      </c>
      <c r="H12162">
        <v>4</v>
      </c>
      <c r="I12162" s="4">
        <f>IF(E12162="Rhode Island", Table1[[#This Row],[price]]*$L$3, IF(E12162="Massachusetts", Table1[[#This Row],[price]]*$L$2, 1))</f>
        <v>1015000</v>
      </c>
    </row>
    <row r="12163" spans="1:9" x14ac:dyDescent="0.25">
      <c r="A12163" s="2">
        <v>41990</v>
      </c>
      <c r="B12163" s="1">
        <f t="shared" si="380"/>
        <v>2014</v>
      </c>
      <c r="C12163" s="1">
        <f t="shared" si="381"/>
        <v>4</v>
      </c>
      <c r="D12163">
        <v>2602</v>
      </c>
      <c r="E12163" t="s">
        <v>37</v>
      </c>
      <c r="F12163" s="4">
        <v>306500</v>
      </c>
      <c r="G12163" t="s">
        <v>6</v>
      </c>
      <c r="H12163">
        <v>2</v>
      </c>
      <c r="I12163" s="4">
        <f>IF(E12163="Rhode Island", Table1[[#This Row],[price]]*$L$3, IF(E12163="Massachusetts", Table1[[#This Row],[price]]*$L$2, 1))</f>
        <v>306500</v>
      </c>
    </row>
    <row r="12164" spans="1:9" x14ac:dyDescent="0.25">
      <c r="A12164" s="2">
        <v>41990</v>
      </c>
      <c r="B12164" s="1">
        <f t="shared" si="380"/>
        <v>2014</v>
      </c>
      <c r="C12164" s="1">
        <f t="shared" si="381"/>
        <v>4</v>
      </c>
      <c r="D12164">
        <v>2612</v>
      </c>
      <c r="E12164" t="s">
        <v>37</v>
      </c>
      <c r="F12164" s="4">
        <v>435000</v>
      </c>
      <c r="G12164" t="s">
        <v>6</v>
      </c>
      <c r="H12164">
        <v>2</v>
      </c>
      <c r="I12164" s="4">
        <f>IF(E12164="Rhode Island", Table1[[#This Row],[price]]*$L$3, IF(E12164="Massachusetts", Table1[[#This Row],[price]]*$L$2, 1))</f>
        <v>435000</v>
      </c>
    </row>
    <row r="12165" spans="1:9" x14ac:dyDescent="0.25">
      <c r="A12165" s="2">
        <v>41990</v>
      </c>
      <c r="B12165" s="1">
        <f t="shared" si="380"/>
        <v>2014</v>
      </c>
      <c r="C12165" s="1">
        <f t="shared" si="381"/>
        <v>4</v>
      </c>
      <c r="D12165">
        <v>2601</v>
      </c>
      <c r="E12165" t="s">
        <v>37</v>
      </c>
      <c r="F12165" s="4">
        <v>599000</v>
      </c>
      <c r="G12165" t="s">
        <v>6</v>
      </c>
      <c r="H12165">
        <v>2</v>
      </c>
      <c r="I12165" s="4">
        <f>IF(E12165="Rhode Island", Table1[[#This Row],[price]]*$L$3, IF(E12165="Massachusetts", Table1[[#This Row],[price]]*$L$2, 1))</f>
        <v>599000</v>
      </c>
    </row>
    <row r="12166" spans="1:9" x14ac:dyDescent="0.25">
      <c r="A12166" s="2">
        <v>41991</v>
      </c>
      <c r="B12166" s="1">
        <f t="shared" si="380"/>
        <v>2014</v>
      </c>
      <c r="C12166" s="1">
        <f t="shared" si="381"/>
        <v>4</v>
      </c>
      <c r="D12166">
        <v>2615</v>
      </c>
      <c r="E12166" t="s">
        <v>37</v>
      </c>
      <c r="F12166" s="4">
        <v>411000</v>
      </c>
      <c r="G12166" t="s">
        <v>5</v>
      </c>
      <c r="H12166">
        <v>3</v>
      </c>
      <c r="I12166" s="4">
        <f>IF(E12166="Rhode Island", Table1[[#This Row],[price]]*$L$3, IF(E12166="Massachusetts", Table1[[#This Row],[price]]*$L$2, 1))</f>
        <v>411000</v>
      </c>
    </row>
    <row r="12167" spans="1:9" x14ac:dyDescent="0.25">
      <c r="A12167" s="2">
        <v>41991</v>
      </c>
      <c r="B12167" s="1">
        <f t="shared" si="380"/>
        <v>2014</v>
      </c>
      <c r="C12167" s="1">
        <f t="shared" si="381"/>
        <v>4</v>
      </c>
      <c r="D12167">
        <v>2903</v>
      </c>
      <c r="E12167" t="s">
        <v>36</v>
      </c>
      <c r="F12167" s="4">
        <v>415000</v>
      </c>
      <c r="G12167" t="s">
        <v>5</v>
      </c>
      <c r="H12167">
        <v>3</v>
      </c>
      <c r="I12167" s="4">
        <f>IF(E12167="Rhode Island", Table1[[#This Row],[price]]*$L$3, IF(E12167="Massachusetts", Table1[[#This Row],[price]]*$L$2, 1))</f>
        <v>415000</v>
      </c>
    </row>
    <row r="12168" spans="1:9" x14ac:dyDescent="0.25">
      <c r="A12168" s="2">
        <v>41991</v>
      </c>
      <c r="B12168" s="1">
        <f t="shared" si="380"/>
        <v>2014</v>
      </c>
      <c r="C12168" s="1">
        <f t="shared" si="381"/>
        <v>4</v>
      </c>
      <c r="D12168">
        <v>2904</v>
      </c>
      <c r="E12168" t="s">
        <v>36</v>
      </c>
      <c r="F12168" s="4">
        <v>425000</v>
      </c>
      <c r="G12168" t="s">
        <v>5</v>
      </c>
      <c r="H12168">
        <v>3</v>
      </c>
      <c r="I12168" s="4">
        <f>IF(E12168="Rhode Island", Table1[[#This Row],[price]]*$L$3, IF(E12168="Massachusetts", Table1[[#This Row],[price]]*$L$2, 1))</f>
        <v>425000</v>
      </c>
    </row>
    <row r="12169" spans="1:9" x14ac:dyDescent="0.25">
      <c r="A12169" s="2">
        <v>41991</v>
      </c>
      <c r="B12169" s="1">
        <f t="shared" si="380"/>
        <v>2014</v>
      </c>
      <c r="C12169" s="1">
        <f t="shared" si="381"/>
        <v>4</v>
      </c>
      <c r="D12169">
        <v>2905</v>
      </c>
      <c r="E12169" t="s">
        <v>36</v>
      </c>
      <c r="F12169" s="4">
        <v>452500</v>
      </c>
      <c r="G12169" t="s">
        <v>5</v>
      </c>
      <c r="H12169">
        <v>3</v>
      </c>
      <c r="I12169" s="4">
        <f>IF(E12169="Rhode Island", Table1[[#This Row],[price]]*$L$3, IF(E12169="Massachusetts", Table1[[#This Row],[price]]*$L$2, 1))</f>
        <v>452500</v>
      </c>
    </row>
    <row r="12170" spans="1:9" x14ac:dyDescent="0.25">
      <c r="A12170" s="2">
        <v>41991</v>
      </c>
      <c r="B12170" s="1">
        <f t="shared" si="380"/>
        <v>2014</v>
      </c>
      <c r="C12170" s="1">
        <f t="shared" si="381"/>
        <v>4</v>
      </c>
      <c r="D12170">
        <v>2615</v>
      </c>
      <c r="E12170" t="s">
        <v>37</v>
      </c>
      <c r="F12170" s="4">
        <v>485000</v>
      </c>
      <c r="G12170" t="s">
        <v>5</v>
      </c>
      <c r="H12170">
        <v>5</v>
      </c>
      <c r="I12170" s="4">
        <f>IF(E12170="Rhode Island", Table1[[#This Row],[price]]*$L$3, IF(E12170="Massachusetts", Table1[[#This Row],[price]]*$L$2, 1))</f>
        <v>485000</v>
      </c>
    </row>
    <row r="12171" spans="1:9" x14ac:dyDescent="0.25">
      <c r="A12171" s="2">
        <v>41991</v>
      </c>
      <c r="B12171" s="1">
        <f t="shared" si="380"/>
        <v>2014</v>
      </c>
      <c r="C12171" s="1">
        <f t="shared" si="381"/>
        <v>4</v>
      </c>
      <c r="D12171">
        <v>2611</v>
      </c>
      <c r="E12171" t="s">
        <v>37</v>
      </c>
      <c r="F12171" s="4">
        <v>500000</v>
      </c>
      <c r="G12171" t="s">
        <v>5</v>
      </c>
      <c r="H12171">
        <v>3</v>
      </c>
      <c r="I12171" s="4">
        <f>IF(E12171="Rhode Island", Table1[[#This Row],[price]]*$L$3, IF(E12171="Massachusetts", Table1[[#This Row],[price]]*$L$2, 1))</f>
        <v>500000</v>
      </c>
    </row>
    <row r="12172" spans="1:9" x14ac:dyDescent="0.25">
      <c r="A12172" s="2">
        <v>41991</v>
      </c>
      <c r="B12172" s="1">
        <f t="shared" si="380"/>
        <v>2014</v>
      </c>
      <c r="C12172" s="1">
        <f t="shared" si="381"/>
        <v>4</v>
      </c>
      <c r="D12172">
        <v>2611</v>
      </c>
      <c r="E12172" t="s">
        <v>37</v>
      </c>
      <c r="F12172" s="4">
        <v>510000</v>
      </c>
      <c r="G12172" t="s">
        <v>5</v>
      </c>
      <c r="H12172">
        <v>3</v>
      </c>
      <c r="I12172" s="4">
        <f>IF(E12172="Rhode Island", Table1[[#This Row],[price]]*$L$3, IF(E12172="Massachusetts", Table1[[#This Row],[price]]*$L$2, 1))</f>
        <v>510000</v>
      </c>
    </row>
    <row r="12173" spans="1:9" x14ac:dyDescent="0.25">
      <c r="A12173" s="2">
        <v>41991</v>
      </c>
      <c r="B12173" s="1">
        <f t="shared" si="380"/>
        <v>2014</v>
      </c>
      <c r="C12173" s="1">
        <f t="shared" si="381"/>
        <v>4</v>
      </c>
      <c r="D12173">
        <v>2904</v>
      </c>
      <c r="E12173" t="s">
        <v>36</v>
      </c>
      <c r="F12173" s="4">
        <v>539900</v>
      </c>
      <c r="G12173" t="s">
        <v>5</v>
      </c>
      <c r="H12173">
        <v>4</v>
      </c>
      <c r="I12173" s="4">
        <f>IF(E12173="Rhode Island", Table1[[#This Row],[price]]*$L$3, IF(E12173="Massachusetts", Table1[[#This Row],[price]]*$L$2, 1))</f>
        <v>539900</v>
      </c>
    </row>
    <row r="12174" spans="1:9" x14ac:dyDescent="0.25">
      <c r="A12174" s="2">
        <v>41991</v>
      </c>
      <c r="B12174" s="1">
        <f t="shared" si="380"/>
        <v>2014</v>
      </c>
      <c r="C12174" s="1">
        <f t="shared" si="381"/>
        <v>4</v>
      </c>
      <c r="D12174">
        <v>2906</v>
      </c>
      <c r="E12174" t="s">
        <v>36</v>
      </c>
      <c r="F12174" s="4">
        <v>550000</v>
      </c>
      <c r="G12174" t="s">
        <v>5</v>
      </c>
      <c r="H12174">
        <v>4</v>
      </c>
      <c r="I12174" s="4">
        <f>IF(E12174="Rhode Island", Table1[[#This Row],[price]]*$L$3, IF(E12174="Massachusetts", Table1[[#This Row],[price]]*$L$2, 1))</f>
        <v>550000</v>
      </c>
    </row>
    <row r="12175" spans="1:9" x14ac:dyDescent="0.25">
      <c r="A12175" s="2">
        <v>41991</v>
      </c>
      <c r="B12175" s="1">
        <f t="shared" si="380"/>
        <v>2014</v>
      </c>
      <c r="C12175" s="1">
        <f t="shared" si="381"/>
        <v>4</v>
      </c>
      <c r="D12175">
        <v>2914</v>
      </c>
      <c r="E12175" t="s">
        <v>36</v>
      </c>
      <c r="F12175" s="4">
        <v>570000</v>
      </c>
      <c r="G12175" t="s">
        <v>5</v>
      </c>
      <c r="H12175">
        <v>4</v>
      </c>
      <c r="I12175" s="4">
        <f>IF(E12175="Rhode Island", Table1[[#This Row],[price]]*$L$3, IF(E12175="Massachusetts", Table1[[#This Row],[price]]*$L$2, 1))</f>
        <v>570000</v>
      </c>
    </row>
    <row r="12176" spans="1:9" x14ac:dyDescent="0.25">
      <c r="A12176" s="2">
        <v>41991</v>
      </c>
      <c r="B12176" s="1">
        <f t="shared" si="380"/>
        <v>2014</v>
      </c>
      <c r="C12176" s="1">
        <f t="shared" si="381"/>
        <v>4</v>
      </c>
      <c r="D12176">
        <v>2905</v>
      </c>
      <c r="E12176" t="s">
        <v>36</v>
      </c>
      <c r="F12176" s="4">
        <v>572000</v>
      </c>
      <c r="G12176" t="s">
        <v>5</v>
      </c>
      <c r="H12176">
        <v>4</v>
      </c>
      <c r="I12176" s="4">
        <f>IF(E12176="Rhode Island", Table1[[#This Row],[price]]*$L$3, IF(E12176="Massachusetts", Table1[[#This Row],[price]]*$L$2, 1))</f>
        <v>572000</v>
      </c>
    </row>
    <row r="12177" spans="1:9" x14ac:dyDescent="0.25">
      <c r="A12177" s="2">
        <v>41991</v>
      </c>
      <c r="B12177" s="1">
        <f t="shared" si="380"/>
        <v>2014</v>
      </c>
      <c r="C12177" s="1">
        <f t="shared" si="381"/>
        <v>4</v>
      </c>
      <c r="D12177">
        <v>2904</v>
      </c>
      <c r="E12177" t="s">
        <v>36</v>
      </c>
      <c r="F12177" s="4">
        <v>615000</v>
      </c>
      <c r="G12177" t="s">
        <v>5</v>
      </c>
      <c r="H12177">
        <v>4</v>
      </c>
      <c r="I12177" s="4">
        <f>IF(E12177="Rhode Island", Table1[[#This Row],[price]]*$L$3, IF(E12177="Massachusetts", Table1[[#This Row],[price]]*$L$2, 1))</f>
        <v>615000</v>
      </c>
    </row>
    <row r="12178" spans="1:9" x14ac:dyDescent="0.25">
      <c r="A12178" s="2">
        <v>41991</v>
      </c>
      <c r="B12178" s="1">
        <f t="shared" si="380"/>
        <v>2014</v>
      </c>
      <c r="C12178" s="1">
        <f t="shared" si="381"/>
        <v>4</v>
      </c>
      <c r="D12178">
        <v>2606</v>
      </c>
      <c r="E12178" t="s">
        <v>37</v>
      </c>
      <c r="F12178" s="4">
        <v>643500</v>
      </c>
      <c r="G12178" t="s">
        <v>5</v>
      </c>
      <c r="H12178">
        <v>4</v>
      </c>
      <c r="I12178" s="4">
        <f>IF(E12178="Rhode Island", Table1[[#This Row],[price]]*$L$3, IF(E12178="Massachusetts", Table1[[#This Row],[price]]*$L$2, 1))</f>
        <v>643500</v>
      </c>
    </row>
    <row r="12179" spans="1:9" x14ac:dyDescent="0.25">
      <c r="A12179" s="2">
        <v>41991</v>
      </c>
      <c r="B12179" s="1">
        <f t="shared" si="380"/>
        <v>2014</v>
      </c>
      <c r="C12179" s="1">
        <f t="shared" si="381"/>
        <v>4</v>
      </c>
      <c r="D12179">
        <v>2605</v>
      </c>
      <c r="E12179" t="s">
        <v>37</v>
      </c>
      <c r="F12179" s="4">
        <v>792500</v>
      </c>
      <c r="G12179" t="s">
        <v>5</v>
      </c>
      <c r="H12179">
        <v>4</v>
      </c>
      <c r="I12179" s="4">
        <f>IF(E12179="Rhode Island", Table1[[#This Row],[price]]*$L$3, IF(E12179="Massachusetts", Table1[[#This Row],[price]]*$L$2, 1))</f>
        <v>792500</v>
      </c>
    </row>
    <row r="12180" spans="1:9" x14ac:dyDescent="0.25">
      <c r="A12180" s="2">
        <v>41991</v>
      </c>
      <c r="B12180" s="1">
        <f t="shared" si="380"/>
        <v>2014</v>
      </c>
      <c r="C12180" s="1">
        <f t="shared" si="381"/>
        <v>4</v>
      </c>
      <c r="D12180">
        <v>2611</v>
      </c>
      <c r="E12180" t="s">
        <v>37</v>
      </c>
      <c r="F12180" s="4">
        <v>892500</v>
      </c>
      <c r="G12180" t="s">
        <v>5</v>
      </c>
      <c r="H12180">
        <v>5</v>
      </c>
      <c r="I12180" s="4">
        <f>IF(E12180="Rhode Island", Table1[[#This Row],[price]]*$L$3, IF(E12180="Massachusetts", Table1[[#This Row],[price]]*$L$2, 1))</f>
        <v>892500</v>
      </c>
    </row>
    <row r="12181" spans="1:9" x14ac:dyDescent="0.25">
      <c r="A12181" s="2">
        <v>41991</v>
      </c>
      <c r="B12181" s="1">
        <f t="shared" si="380"/>
        <v>2014</v>
      </c>
      <c r="C12181" s="1">
        <f t="shared" si="381"/>
        <v>4</v>
      </c>
      <c r="D12181">
        <v>2612</v>
      </c>
      <c r="E12181" t="s">
        <v>37</v>
      </c>
      <c r="F12181" s="4">
        <v>85000</v>
      </c>
      <c r="G12181" t="s">
        <v>6</v>
      </c>
      <c r="H12181">
        <v>1</v>
      </c>
      <c r="I12181" s="4">
        <f>IF(E12181="Rhode Island", Table1[[#This Row],[price]]*$L$3, IF(E12181="Massachusetts", Table1[[#This Row],[price]]*$L$2, 1))</f>
        <v>85000</v>
      </c>
    </row>
    <row r="12182" spans="1:9" x14ac:dyDescent="0.25">
      <c r="A12182" s="2">
        <v>41991</v>
      </c>
      <c r="B12182" s="1">
        <f t="shared" si="380"/>
        <v>2014</v>
      </c>
      <c r="C12182" s="1">
        <f t="shared" si="381"/>
        <v>4</v>
      </c>
      <c r="D12182">
        <v>2604</v>
      </c>
      <c r="E12182" t="s">
        <v>37</v>
      </c>
      <c r="F12182" s="4">
        <v>630000</v>
      </c>
      <c r="G12182" t="s">
        <v>6</v>
      </c>
      <c r="H12182">
        <v>2</v>
      </c>
      <c r="I12182" s="4">
        <f>IF(E12182="Rhode Island", Table1[[#This Row],[price]]*$L$3, IF(E12182="Massachusetts", Table1[[#This Row],[price]]*$L$2, 1))</f>
        <v>630000</v>
      </c>
    </row>
    <row r="12183" spans="1:9" x14ac:dyDescent="0.25">
      <c r="A12183" s="2">
        <v>41991</v>
      </c>
      <c r="B12183" s="1">
        <f t="shared" si="380"/>
        <v>2014</v>
      </c>
      <c r="C12183" s="1">
        <f t="shared" si="381"/>
        <v>4</v>
      </c>
      <c r="D12183">
        <v>2612</v>
      </c>
      <c r="E12183" t="s">
        <v>37</v>
      </c>
      <c r="F12183" s="4">
        <v>640000</v>
      </c>
      <c r="G12183" t="s">
        <v>6</v>
      </c>
      <c r="H12183">
        <v>3</v>
      </c>
      <c r="I12183" s="4">
        <f>IF(E12183="Rhode Island", Table1[[#This Row],[price]]*$L$3, IF(E12183="Massachusetts", Table1[[#This Row],[price]]*$L$2, 1))</f>
        <v>640000</v>
      </c>
    </row>
    <row r="12184" spans="1:9" x14ac:dyDescent="0.25">
      <c r="A12184" s="2">
        <v>41992</v>
      </c>
      <c r="B12184" s="1">
        <f t="shared" si="380"/>
        <v>2014</v>
      </c>
      <c r="C12184" s="1">
        <f t="shared" si="381"/>
        <v>4</v>
      </c>
      <c r="D12184">
        <v>2914</v>
      </c>
      <c r="E12184" t="s">
        <v>36</v>
      </c>
      <c r="F12184" s="4">
        <v>315000</v>
      </c>
      <c r="G12184" t="s">
        <v>5</v>
      </c>
      <c r="H12184">
        <v>3</v>
      </c>
      <c r="I12184" s="4">
        <f>IF(E12184="Rhode Island", Table1[[#This Row],[price]]*$L$3, IF(E12184="Massachusetts", Table1[[#This Row],[price]]*$L$2, 1))</f>
        <v>315000</v>
      </c>
    </row>
    <row r="12185" spans="1:9" x14ac:dyDescent="0.25">
      <c r="A12185" s="2">
        <v>41992</v>
      </c>
      <c r="B12185" s="1">
        <f t="shared" si="380"/>
        <v>2014</v>
      </c>
      <c r="C12185" s="1">
        <f t="shared" si="381"/>
        <v>4</v>
      </c>
      <c r="D12185">
        <v>2906</v>
      </c>
      <c r="E12185" t="s">
        <v>36</v>
      </c>
      <c r="F12185" s="4">
        <v>377000</v>
      </c>
      <c r="G12185" t="s">
        <v>5</v>
      </c>
      <c r="H12185">
        <v>3</v>
      </c>
      <c r="I12185" s="4">
        <f>IF(E12185="Rhode Island", Table1[[#This Row],[price]]*$L$3, IF(E12185="Massachusetts", Table1[[#This Row],[price]]*$L$2, 1))</f>
        <v>377000</v>
      </c>
    </row>
    <row r="12186" spans="1:9" x14ac:dyDescent="0.25">
      <c r="A12186" s="2">
        <v>41992</v>
      </c>
      <c r="B12186" s="1">
        <f t="shared" si="380"/>
        <v>2014</v>
      </c>
      <c r="C12186" s="1">
        <f t="shared" si="381"/>
        <v>4</v>
      </c>
      <c r="D12186">
        <v>2906</v>
      </c>
      <c r="E12186" t="s">
        <v>36</v>
      </c>
      <c r="F12186" s="4">
        <v>420000</v>
      </c>
      <c r="G12186" t="s">
        <v>5</v>
      </c>
      <c r="H12186">
        <v>3</v>
      </c>
      <c r="I12186" s="4">
        <f>IF(E12186="Rhode Island", Table1[[#This Row],[price]]*$L$3, IF(E12186="Massachusetts", Table1[[#This Row],[price]]*$L$2, 1))</f>
        <v>420000</v>
      </c>
    </row>
    <row r="12187" spans="1:9" x14ac:dyDescent="0.25">
      <c r="A12187" s="2">
        <v>41992</v>
      </c>
      <c r="B12187" s="1">
        <f t="shared" si="380"/>
        <v>2014</v>
      </c>
      <c r="C12187" s="1">
        <f t="shared" si="381"/>
        <v>4</v>
      </c>
      <c r="D12187">
        <v>2611</v>
      </c>
      <c r="E12187" t="s">
        <v>37</v>
      </c>
      <c r="F12187" s="4">
        <v>464000</v>
      </c>
      <c r="G12187" t="s">
        <v>5</v>
      </c>
      <c r="H12187">
        <v>3</v>
      </c>
      <c r="I12187" s="4">
        <f>IF(E12187="Rhode Island", Table1[[#This Row],[price]]*$L$3, IF(E12187="Massachusetts", Table1[[#This Row],[price]]*$L$2, 1))</f>
        <v>464000</v>
      </c>
    </row>
    <row r="12188" spans="1:9" x14ac:dyDescent="0.25">
      <c r="A12188" s="2">
        <v>41992</v>
      </c>
      <c r="B12188" s="1">
        <f t="shared" si="380"/>
        <v>2014</v>
      </c>
      <c r="C12188" s="1">
        <f t="shared" si="381"/>
        <v>4</v>
      </c>
      <c r="D12188">
        <v>2905</v>
      </c>
      <c r="E12188" t="s">
        <v>36</v>
      </c>
      <c r="F12188" s="4">
        <v>473000</v>
      </c>
      <c r="G12188" t="s">
        <v>5</v>
      </c>
      <c r="H12188">
        <v>4</v>
      </c>
      <c r="I12188" s="4">
        <f>IF(E12188="Rhode Island", Table1[[#This Row],[price]]*$L$3, IF(E12188="Massachusetts", Table1[[#This Row],[price]]*$L$2, 1))</f>
        <v>473000</v>
      </c>
    </row>
    <row r="12189" spans="1:9" x14ac:dyDescent="0.25">
      <c r="A12189" s="2">
        <v>41992</v>
      </c>
      <c r="B12189" s="1">
        <f t="shared" si="380"/>
        <v>2014</v>
      </c>
      <c r="C12189" s="1">
        <f t="shared" si="381"/>
        <v>4</v>
      </c>
      <c r="D12189">
        <v>2615</v>
      </c>
      <c r="E12189" t="s">
        <v>37</v>
      </c>
      <c r="F12189" s="4">
        <v>475000</v>
      </c>
      <c r="G12189" t="s">
        <v>5</v>
      </c>
      <c r="H12189">
        <v>3</v>
      </c>
      <c r="I12189" s="4">
        <f>IF(E12189="Rhode Island", Table1[[#This Row],[price]]*$L$3, IF(E12189="Massachusetts", Table1[[#This Row],[price]]*$L$2, 1))</f>
        <v>475000</v>
      </c>
    </row>
    <row r="12190" spans="1:9" x14ac:dyDescent="0.25">
      <c r="A12190" s="2">
        <v>41992</v>
      </c>
      <c r="B12190" s="1">
        <f t="shared" si="380"/>
        <v>2014</v>
      </c>
      <c r="C12190" s="1">
        <f t="shared" si="381"/>
        <v>4</v>
      </c>
      <c r="D12190">
        <v>2611</v>
      </c>
      <c r="E12190" t="s">
        <v>37</v>
      </c>
      <c r="F12190" s="4">
        <v>566000</v>
      </c>
      <c r="G12190" t="s">
        <v>5</v>
      </c>
      <c r="H12190">
        <v>4</v>
      </c>
      <c r="I12190" s="4">
        <f>IF(E12190="Rhode Island", Table1[[#This Row],[price]]*$L$3, IF(E12190="Massachusetts", Table1[[#This Row],[price]]*$L$2, 1))</f>
        <v>566000</v>
      </c>
    </row>
    <row r="12191" spans="1:9" x14ac:dyDescent="0.25">
      <c r="A12191" s="2">
        <v>41992</v>
      </c>
      <c r="B12191" s="1">
        <f t="shared" si="380"/>
        <v>2014</v>
      </c>
      <c r="C12191" s="1">
        <f t="shared" si="381"/>
        <v>4</v>
      </c>
      <c r="D12191">
        <v>2615</v>
      </c>
      <c r="E12191" t="s">
        <v>37</v>
      </c>
      <c r="F12191" s="4">
        <v>567000</v>
      </c>
      <c r="G12191" t="s">
        <v>5</v>
      </c>
      <c r="H12191">
        <v>4</v>
      </c>
      <c r="I12191" s="4">
        <f>IF(E12191="Rhode Island", Table1[[#This Row],[price]]*$L$3, IF(E12191="Massachusetts", Table1[[#This Row],[price]]*$L$2, 1))</f>
        <v>567000</v>
      </c>
    </row>
    <row r="12192" spans="1:9" x14ac:dyDescent="0.25">
      <c r="A12192" s="2">
        <v>41992</v>
      </c>
      <c r="B12192" s="1">
        <f t="shared" si="380"/>
        <v>2014</v>
      </c>
      <c r="C12192" s="1">
        <f t="shared" si="381"/>
        <v>4</v>
      </c>
      <c r="D12192">
        <v>2602</v>
      </c>
      <c r="E12192" t="s">
        <v>37</v>
      </c>
      <c r="F12192" s="4">
        <v>595000</v>
      </c>
      <c r="G12192" t="s">
        <v>5</v>
      </c>
      <c r="H12192">
        <v>4</v>
      </c>
      <c r="I12192" s="4">
        <f>IF(E12192="Rhode Island", Table1[[#This Row],[price]]*$L$3, IF(E12192="Massachusetts", Table1[[#This Row],[price]]*$L$2, 1))</f>
        <v>595000</v>
      </c>
    </row>
    <row r="12193" spans="1:9" x14ac:dyDescent="0.25">
      <c r="A12193" s="2">
        <v>41992</v>
      </c>
      <c r="B12193" s="1">
        <f t="shared" si="380"/>
        <v>2014</v>
      </c>
      <c r="C12193" s="1">
        <f t="shared" si="381"/>
        <v>4</v>
      </c>
      <c r="D12193">
        <v>2913</v>
      </c>
      <c r="E12193" t="s">
        <v>36</v>
      </c>
      <c r="F12193" s="4">
        <v>650000</v>
      </c>
      <c r="G12193" t="s">
        <v>5</v>
      </c>
      <c r="H12193">
        <v>4</v>
      </c>
      <c r="I12193" s="4">
        <f>IF(E12193="Rhode Island", Table1[[#This Row],[price]]*$L$3, IF(E12193="Massachusetts", Table1[[#This Row],[price]]*$L$2, 1))</f>
        <v>650000</v>
      </c>
    </row>
    <row r="12194" spans="1:9" x14ac:dyDescent="0.25">
      <c r="A12194" s="2">
        <v>41992</v>
      </c>
      <c r="B12194" s="1">
        <f t="shared" si="380"/>
        <v>2014</v>
      </c>
      <c r="C12194" s="1">
        <f t="shared" si="381"/>
        <v>4</v>
      </c>
      <c r="D12194">
        <v>2611</v>
      </c>
      <c r="E12194" t="s">
        <v>37</v>
      </c>
      <c r="F12194" s="4">
        <v>680000</v>
      </c>
      <c r="G12194" t="s">
        <v>5</v>
      </c>
      <c r="H12194">
        <v>4</v>
      </c>
      <c r="I12194" s="4">
        <f>IF(E12194="Rhode Island", Table1[[#This Row],[price]]*$L$3, IF(E12194="Massachusetts", Table1[[#This Row],[price]]*$L$2, 1))</f>
        <v>680000</v>
      </c>
    </row>
    <row r="12195" spans="1:9" x14ac:dyDescent="0.25">
      <c r="A12195" s="2">
        <v>41992</v>
      </c>
      <c r="B12195" s="1">
        <f t="shared" si="380"/>
        <v>2014</v>
      </c>
      <c r="C12195" s="1">
        <f t="shared" si="381"/>
        <v>4</v>
      </c>
      <c r="D12195">
        <v>2914</v>
      </c>
      <c r="E12195" t="s">
        <v>36</v>
      </c>
      <c r="F12195" s="4">
        <v>690000</v>
      </c>
      <c r="G12195" t="s">
        <v>5</v>
      </c>
      <c r="H12195">
        <v>4</v>
      </c>
      <c r="I12195" s="4">
        <f>IF(E12195="Rhode Island", Table1[[#This Row],[price]]*$L$3, IF(E12195="Massachusetts", Table1[[#This Row],[price]]*$L$2, 1))</f>
        <v>690000</v>
      </c>
    </row>
    <row r="12196" spans="1:9" x14ac:dyDescent="0.25">
      <c r="A12196" s="2">
        <v>41992</v>
      </c>
      <c r="B12196" s="1">
        <f t="shared" si="380"/>
        <v>2014</v>
      </c>
      <c r="C12196" s="1">
        <f t="shared" si="381"/>
        <v>4</v>
      </c>
      <c r="D12196">
        <v>2615</v>
      </c>
      <c r="E12196" t="s">
        <v>37</v>
      </c>
      <c r="F12196" s="4">
        <v>718000</v>
      </c>
      <c r="G12196" t="s">
        <v>5</v>
      </c>
      <c r="H12196">
        <v>4</v>
      </c>
      <c r="I12196" s="4">
        <f>IF(E12196="Rhode Island", Table1[[#This Row],[price]]*$L$3, IF(E12196="Massachusetts", Table1[[#This Row],[price]]*$L$2, 1))</f>
        <v>718000</v>
      </c>
    </row>
    <row r="12197" spans="1:9" x14ac:dyDescent="0.25">
      <c r="A12197" s="2">
        <v>41992</v>
      </c>
      <c r="B12197" s="1">
        <f t="shared" si="380"/>
        <v>2014</v>
      </c>
      <c r="C12197" s="1">
        <f t="shared" si="381"/>
        <v>4</v>
      </c>
      <c r="D12197">
        <v>2605</v>
      </c>
      <c r="E12197" t="s">
        <v>37</v>
      </c>
      <c r="F12197" s="4">
        <v>730000</v>
      </c>
      <c r="G12197" t="s">
        <v>5</v>
      </c>
      <c r="H12197">
        <v>3</v>
      </c>
      <c r="I12197" s="4">
        <f>IF(E12197="Rhode Island", Table1[[#This Row],[price]]*$L$3, IF(E12197="Massachusetts", Table1[[#This Row],[price]]*$L$2, 1))</f>
        <v>730000</v>
      </c>
    </row>
    <row r="12198" spans="1:9" x14ac:dyDescent="0.25">
      <c r="A12198" s="2">
        <v>41992</v>
      </c>
      <c r="B12198" s="1">
        <f t="shared" si="380"/>
        <v>2014</v>
      </c>
      <c r="C12198" s="1">
        <f t="shared" si="381"/>
        <v>4</v>
      </c>
      <c r="D12198">
        <v>2911</v>
      </c>
      <c r="E12198" t="s">
        <v>36</v>
      </c>
      <c r="F12198" s="4">
        <v>738950</v>
      </c>
      <c r="G12198" t="s">
        <v>5</v>
      </c>
      <c r="H12198">
        <v>4</v>
      </c>
      <c r="I12198" s="4">
        <f>IF(E12198="Rhode Island", Table1[[#This Row],[price]]*$L$3, IF(E12198="Massachusetts", Table1[[#This Row],[price]]*$L$2, 1))</f>
        <v>738950</v>
      </c>
    </row>
    <row r="12199" spans="1:9" x14ac:dyDescent="0.25">
      <c r="A12199" s="2">
        <v>41992</v>
      </c>
      <c r="B12199" s="1">
        <f t="shared" si="380"/>
        <v>2014</v>
      </c>
      <c r="C12199" s="1">
        <f t="shared" si="381"/>
        <v>4</v>
      </c>
      <c r="D12199">
        <v>2605</v>
      </c>
      <c r="E12199" t="s">
        <v>37</v>
      </c>
      <c r="F12199" s="4">
        <v>865000</v>
      </c>
      <c r="G12199" t="s">
        <v>5</v>
      </c>
      <c r="H12199">
        <v>4</v>
      </c>
      <c r="I12199" s="4">
        <f>IF(E12199="Rhode Island", Table1[[#This Row],[price]]*$L$3, IF(E12199="Massachusetts", Table1[[#This Row],[price]]*$L$2, 1))</f>
        <v>865000</v>
      </c>
    </row>
    <row r="12200" spans="1:9" x14ac:dyDescent="0.25">
      <c r="A12200" s="2">
        <v>41992</v>
      </c>
      <c r="B12200" s="1">
        <f t="shared" si="380"/>
        <v>2014</v>
      </c>
      <c r="C12200" s="1">
        <f t="shared" si="381"/>
        <v>4</v>
      </c>
      <c r="D12200">
        <v>2612</v>
      </c>
      <c r="E12200" t="s">
        <v>37</v>
      </c>
      <c r="F12200" s="4">
        <v>320000</v>
      </c>
      <c r="G12200" t="s">
        <v>6</v>
      </c>
      <c r="H12200">
        <v>1</v>
      </c>
      <c r="I12200" s="4">
        <f>IF(E12200="Rhode Island", Table1[[#This Row],[price]]*$L$3, IF(E12200="Massachusetts", Table1[[#This Row],[price]]*$L$2, 1))</f>
        <v>320000</v>
      </c>
    </row>
    <row r="12201" spans="1:9" x14ac:dyDescent="0.25">
      <c r="A12201" s="2">
        <v>41992</v>
      </c>
      <c r="B12201" s="1">
        <f t="shared" si="380"/>
        <v>2014</v>
      </c>
      <c r="C12201" s="1">
        <f t="shared" si="381"/>
        <v>4</v>
      </c>
      <c r="D12201">
        <v>2612</v>
      </c>
      <c r="E12201" t="s">
        <v>37</v>
      </c>
      <c r="F12201" s="4">
        <v>490000</v>
      </c>
      <c r="G12201" t="s">
        <v>6</v>
      </c>
      <c r="H12201">
        <v>2</v>
      </c>
      <c r="I12201" s="4">
        <f>IF(E12201="Rhode Island", Table1[[#This Row],[price]]*$L$3, IF(E12201="Massachusetts", Table1[[#This Row],[price]]*$L$2, 1))</f>
        <v>490000</v>
      </c>
    </row>
    <row r="12202" spans="1:9" x14ac:dyDescent="0.25">
      <c r="A12202" s="2">
        <v>41993</v>
      </c>
      <c r="B12202" s="1">
        <f t="shared" si="380"/>
        <v>2014</v>
      </c>
      <c r="C12202" s="1">
        <f t="shared" si="381"/>
        <v>4</v>
      </c>
      <c r="D12202">
        <v>2904</v>
      </c>
      <c r="E12202" t="s">
        <v>36</v>
      </c>
      <c r="F12202" s="4">
        <v>647000</v>
      </c>
      <c r="G12202" t="s">
        <v>5</v>
      </c>
      <c r="H12202">
        <v>4</v>
      </c>
      <c r="I12202" s="4">
        <f>IF(E12202="Rhode Island", Table1[[#This Row],[price]]*$L$3, IF(E12202="Massachusetts", Table1[[#This Row],[price]]*$L$2, 1))</f>
        <v>647000</v>
      </c>
    </row>
    <row r="12203" spans="1:9" x14ac:dyDescent="0.25">
      <c r="A12203" s="2">
        <v>41993</v>
      </c>
      <c r="B12203" s="1">
        <f t="shared" si="380"/>
        <v>2014</v>
      </c>
      <c r="C12203" s="1">
        <f t="shared" si="381"/>
        <v>4</v>
      </c>
      <c r="D12203">
        <v>2602</v>
      </c>
      <c r="E12203" t="s">
        <v>37</v>
      </c>
      <c r="F12203" s="4">
        <v>850000</v>
      </c>
      <c r="G12203" t="s">
        <v>5</v>
      </c>
      <c r="H12203">
        <v>4</v>
      </c>
      <c r="I12203" s="4">
        <f>IF(E12203="Rhode Island", Table1[[#This Row],[price]]*$L$3, IF(E12203="Massachusetts", Table1[[#This Row],[price]]*$L$2, 1))</f>
        <v>850000</v>
      </c>
    </row>
    <row r="12204" spans="1:9" x14ac:dyDescent="0.25">
      <c r="A12204" s="2">
        <v>41995</v>
      </c>
      <c r="B12204" s="1">
        <f t="shared" si="380"/>
        <v>2014</v>
      </c>
      <c r="C12204" s="1">
        <f t="shared" si="381"/>
        <v>4</v>
      </c>
      <c r="D12204">
        <v>2906</v>
      </c>
      <c r="E12204" t="s">
        <v>36</v>
      </c>
      <c r="F12204" s="4">
        <v>355000</v>
      </c>
      <c r="G12204" t="s">
        <v>5</v>
      </c>
      <c r="H12204">
        <v>3</v>
      </c>
      <c r="I12204" s="4">
        <f>IF(E12204="Rhode Island", Table1[[#This Row],[price]]*$L$3, IF(E12204="Massachusetts", Table1[[#This Row],[price]]*$L$2, 1))</f>
        <v>355000</v>
      </c>
    </row>
    <row r="12205" spans="1:9" x14ac:dyDescent="0.25">
      <c r="A12205" s="2">
        <v>41995</v>
      </c>
      <c r="B12205" s="1">
        <f t="shared" si="380"/>
        <v>2014</v>
      </c>
      <c r="C12205" s="1">
        <f t="shared" si="381"/>
        <v>4</v>
      </c>
      <c r="D12205">
        <v>2615</v>
      </c>
      <c r="E12205" t="s">
        <v>37</v>
      </c>
      <c r="F12205" s="4">
        <v>423000</v>
      </c>
      <c r="G12205" t="s">
        <v>5</v>
      </c>
      <c r="H12205">
        <v>3</v>
      </c>
      <c r="I12205" s="4">
        <f>IF(E12205="Rhode Island", Table1[[#This Row],[price]]*$L$3, IF(E12205="Massachusetts", Table1[[#This Row],[price]]*$L$2, 1))</f>
        <v>423000</v>
      </c>
    </row>
    <row r="12206" spans="1:9" x14ac:dyDescent="0.25">
      <c r="A12206" s="2">
        <v>41995</v>
      </c>
      <c r="B12206" s="1">
        <f t="shared" si="380"/>
        <v>2014</v>
      </c>
      <c r="C12206" s="1">
        <f t="shared" si="381"/>
        <v>4</v>
      </c>
      <c r="D12206">
        <v>2615</v>
      </c>
      <c r="E12206" t="s">
        <v>37</v>
      </c>
      <c r="F12206" s="4">
        <v>450000</v>
      </c>
      <c r="G12206" t="s">
        <v>5</v>
      </c>
      <c r="H12206">
        <v>3</v>
      </c>
      <c r="I12206" s="4">
        <f>IF(E12206="Rhode Island", Table1[[#This Row],[price]]*$L$3, IF(E12206="Massachusetts", Table1[[#This Row],[price]]*$L$2, 1))</f>
        <v>450000</v>
      </c>
    </row>
    <row r="12207" spans="1:9" x14ac:dyDescent="0.25">
      <c r="A12207" s="2">
        <v>41995</v>
      </c>
      <c r="B12207" s="1">
        <f t="shared" si="380"/>
        <v>2014</v>
      </c>
      <c r="C12207" s="1">
        <f t="shared" si="381"/>
        <v>4</v>
      </c>
      <c r="D12207">
        <v>2905</v>
      </c>
      <c r="E12207" t="s">
        <v>36</v>
      </c>
      <c r="F12207" s="4">
        <v>500000</v>
      </c>
      <c r="G12207" t="s">
        <v>5</v>
      </c>
      <c r="H12207">
        <v>4</v>
      </c>
      <c r="I12207" s="4">
        <f>IF(E12207="Rhode Island", Table1[[#This Row],[price]]*$L$3, IF(E12207="Massachusetts", Table1[[#This Row],[price]]*$L$2, 1))</f>
        <v>500000</v>
      </c>
    </row>
    <row r="12208" spans="1:9" x14ac:dyDescent="0.25">
      <c r="A12208" s="2">
        <v>41995</v>
      </c>
      <c r="B12208" s="1">
        <f t="shared" si="380"/>
        <v>2014</v>
      </c>
      <c r="C12208" s="1">
        <f t="shared" si="381"/>
        <v>4</v>
      </c>
      <c r="D12208">
        <v>2902</v>
      </c>
      <c r="E12208" t="s">
        <v>36</v>
      </c>
      <c r="F12208" s="4">
        <v>513000</v>
      </c>
      <c r="G12208" t="s">
        <v>5</v>
      </c>
      <c r="H12208">
        <v>4</v>
      </c>
      <c r="I12208" s="4">
        <f>IF(E12208="Rhode Island", Table1[[#This Row],[price]]*$L$3, IF(E12208="Massachusetts", Table1[[#This Row],[price]]*$L$2, 1))</f>
        <v>513000</v>
      </c>
    </row>
    <row r="12209" spans="1:9" x14ac:dyDescent="0.25">
      <c r="A12209" s="2">
        <v>41995</v>
      </c>
      <c r="B12209" s="1">
        <f t="shared" si="380"/>
        <v>2014</v>
      </c>
      <c r="C12209" s="1">
        <f t="shared" si="381"/>
        <v>4</v>
      </c>
      <c r="D12209">
        <v>2611</v>
      </c>
      <c r="E12209" t="s">
        <v>37</v>
      </c>
      <c r="F12209" s="4">
        <v>830000</v>
      </c>
      <c r="G12209" t="s">
        <v>5</v>
      </c>
      <c r="H12209">
        <v>4</v>
      </c>
      <c r="I12209" s="4">
        <f>IF(E12209="Rhode Island", Table1[[#This Row],[price]]*$L$3, IF(E12209="Massachusetts", Table1[[#This Row],[price]]*$L$2, 1))</f>
        <v>830000</v>
      </c>
    </row>
    <row r="12210" spans="1:9" x14ac:dyDescent="0.25">
      <c r="A12210" s="2">
        <v>41995</v>
      </c>
      <c r="B12210" s="1">
        <f t="shared" si="380"/>
        <v>2014</v>
      </c>
      <c r="C12210" s="1">
        <f t="shared" si="381"/>
        <v>4</v>
      </c>
      <c r="D12210">
        <v>2611</v>
      </c>
      <c r="E12210" t="s">
        <v>37</v>
      </c>
      <c r="F12210" s="4">
        <v>880000</v>
      </c>
      <c r="G12210" t="s">
        <v>5</v>
      </c>
      <c r="H12210">
        <v>5</v>
      </c>
      <c r="I12210" s="4">
        <f>IF(E12210="Rhode Island", Table1[[#This Row],[price]]*$L$3, IF(E12210="Massachusetts", Table1[[#This Row],[price]]*$L$2, 1))</f>
        <v>880000</v>
      </c>
    </row>
    <row r="12211" spans="1:9" x14ac:dyDescent="0.25">
      <c r="A12211" s="2">
        <v>41995</v>
      </c>
      <c r="B12211" s="1">
        <f t="shared" si="380"/>
        <v>2014</v>
      </c>
      <c r="C12211" s="1">
        <f t="shared" si="381"/>
        <v>4</v>
      </c>
      <c r="D12211">
        <v>2602</v>
      </c>
      <c r="E12211" t="s">
        <v>37</v>
      </c>
      <c r="F12211" s="4">
        <v>1040000</v>
      </c>
      <c r="G12211" t="s">
        <v>5</v>
      </c>
      <c r="H12211">
        <v>5</v>
      </c>
      <c r="I12211" s="4">
        <f>IF(E12211="Rhode Island", Table1[[#This Row],[price]]*$L$3, IF(E12211="Massachusetts", Table1[[#This Row],[price]]*$L$2, 1))</f>
        <v>1040000</v>
      </c>
    </row>
    <row r="12212" spans="1:9" x14ac:dyDescent="0.25">
      <c r="A12212" s="2">
        <v>41995</v>
      </c>
      <c r="B12212" s="1">
        <f t="shared" si="380"/>
        <v>2014</v>
      </c>
      <c r="C12212" s="1">
        <f t="shared" si="381"/>
        <v>4</v>
      </c>
      <c r="D12212">
        <v>2617</v>
      </c>
      <c r="E12212" t="s">
        <v>37</v>
      </c>
      <c r="F12212" s="4">
        <v>330000</v>
      </c>
      <c r="G12212" t="s">
        <v>6</v>
      </c>
      <c r="H12212">
        <v>2</v>
      </c>
      <c r="I12212" s="4">
        <f>IF(E12212="Rhode Island", Table1[[#This Row],[price]]*$L$3, IF(E12212="Massachusetts", Table1[[#This Row],[price]]*$L$2, 1))</f>
        <v>330000</v>
      </c>
    </row>
    <row r="12213" spans="1:9" x14ac:dyDescent="0.25">
      <c r="A12213" s="2">
        <v>41995</v>
      </c>
      <c r="B12213" s="1">
        <f t="shared" si="380"/>
        <v>2014</v>
      </c>
      <c r="C12213" s="1">
        <f t="shared" si="381"/>
        <v>4</v>
      </c>
      <c r="D12213">
        <v>2612</v>
      </c>
      <c r="E12213" t="s">
        <v>37</v>
      </c>
      <c r="F12213" s="4">
        <v>333000</v>
      </c>
      <c r="G12213" t="s">
        <v>6</v>
      </c>
      <c r="H12213">
        <v>1</v>
      </c>
      <c r="I12213" s="4">
        <f>IF(E12213="Rhode Island", Table1[[#This Row],[price]]*$L$3, IF(E12213="Massachusetts", Table1[[#This Row],[price]]*$L$2, 1))</f>
        <v>333000</v>
      </c>
    </row>
    <row r="12214" spans="1:9" x14ac:dyDescent="0.25">
      <c r="A12214" s="2">
        <v>41995</v>
      </c>
      <c r="B12214" s="1">
        <f t="shared" si="380"/>
        <v>2014</v>
      </c>
      <c r="C12214" s="1">
        <f t="shared" si="381"/>
        <v>4</v>
      </c>
      <c r="D12214">
        <v>2604</v>
      </c>
      <c r="E12214" t="s">
        <v>37</v>
      </c>
      <c r="F12214" s="4">
        <v>380000</v>
      </c>
      <c r="G12214" t="s">
        <v>6</v>
      </c>
      <c r="H12214">
        <v>2</v>
      </c>
      <c r="I12214" s="4">
        <f>IF(E12214="Rhode Island", Table1[[#This Row],[price]]*$L$3, IF(E12214="Massachusetts", Table1[[#This Row],[price]]*$L$2, 1))</f>
        <v>380000</v>
      </c>
    </row>
    <row r="12215" spans="1:9" x14ac:dyDescent="0.25">
      <c r="A12215" s="2">
        <v>41995</v>
      </c>
      <c r="B12215" s="1">
        <f t="shared" si="380"/>
        <v>2014</v>
      </c>
      <c r="C12215" s="1">
        <f t="shared" si="381"/>
        <v>4</v>
      </c>
      <c r="D12215">
        <v>2612</v>
      </c>
      <c r="E12215" t="s">
        <v>37</v>
      </c>
      <c r="F12215" s="4">
        <v>483000</v>
      </c>
      <c r="G12215" t="s">
        <v>6</v>
      </c>
      <c r="H12215">
        <v>2</v>
      </c>
      <c r="I12215" s="4">
        <f>IF(E12215="Rhode Island", Table1[[#This Row],[price]]*$L$3, IF(E12215="Massachusetts", Table1[[#This Row],[price]]*$L$2, 1))</f>
        <v>483000</v>
      </c>
    </row>
    <row r="12216" spans="1:9" x14ac:dyDescent="0.25">
      <c r="A12216" s="2">
        <v>41995</v>
      </c>
      <c r="B12216" s="1">
        <f t="shared" si="380"/>
        <v>2014</v>
      </c>
      <c r="C12216" s="1">
        <f t="shared" si="381"/>
        <v>4</v>
      </c>
      <c r="D12216">
        <v>2905</v>
      </c>
      <c r="E12216" t="s">
        <v>36</v>
      </c>
      <c r="F12216" s="4">
        <v>620000</v>
      </c>
      <c r="G12216" t="s">
        <v>6</v>
      </c>
      <c r="H12216">
        <v>4</v>
      </c>
      <c r="I12216" s="4">
        <f>IF(E12216="Rhode Island", Table1[[#This Row],[price]]*$L$3, IF(E12216="Massachusetts", Table1[[#This Row],[price]]*$L$2, 1))</f>
        <v>620000</v>
      </c>
    </row>
    <row r="12217" spans="1:9" x14ac:dyDescent="0.25">
      <c r="A12217" s="2">
        <v>41996</v>
      </c>
      <c r="B12217" s="1">
        <f t="shared" si="380"/>
        <v>2014</v>
      </c>
      <c r="C12217" s="1">
        <f t="shared" si="381"/>
        <v>4</v>
      </c>
      <c r="D12217">
        <v>2914</v>
      </c>
      <c r="E12217" t="s">
        <v>36</v>
      </c>
      <c r="F12217" s="4">
        <v>450000</v>
      </c>
      <c r="G12217" t="s">
        <v>5</v>
      </c>
      <c r="H12217">
        <v>3</v>
      </c>
      <c r="I12217" s="4">
        <f>IF(E12217="Rhode Island", Table1[[#This Row],[price]]*$L$3, IF(E12217="Massachusetts", Table1[[#This Row],[price]]*$L$2, 1))</f>
        <v>450000</v>
      </c>
    </row>
    <row r="12218" spans="1:9" x14ac:dyDescent="0.25">
      <c r="A12218" s="2">
        <v>41996</v>
      </c>
      <c r="B12218" s="1">
        <f t="shared" si="380"/>
        <v>2014</v>
      </c>
      <c r="C12218" s="1">
        <f t="shared" si="381"/>
        <v>4</v>
      </c>
      <c r="D12218">
        <v>2611</v>
      </c>
      <c r="E12218" t="s">
        <v>37</v>
      </c>
      <c r="F12218" s="4">
        <v>452000</v>
      </c>
      <c r="G12218" t="s">
        <v>5</v>
      </c>
      <c r="H12218">
        <v>3</v>
      </c>
      <c r="I12218" s="4">
        <f>IF(E12218="Rhode Island", Table1[[#This Row],[price]]*$L$3, IF(E12218="Massachusetts", Table1[[#This Row],[price]]*$L$2, 1))</f>
        <v>452000</v>
      </c>
    </row>
    <row r="12219" spans="1:9" x14ac:dyDescent="0.25">
      <c r="A12219" s="2">
        <v>41996</v>
      </c>
      <c r="B12219" s="1">
        <f t="shared" si="380"/>
        <v>2014</v>
      </c>
      <c r="C12219" s="1">
        <f t="shared" si="381"/>
        <v>4</v>
      </c>
      <c r="D12219">
        <v>2905</v>
      </c>
      <c r="E12219" t="s">
        <v>36</v>
      </c>
      <c r="F12219" s="4">
        <v>458000</v>
      </c>
      <c r="G12219" t="s">
        <v>5</v>
      </c>
      <c r="H12219">
        <v>3</v>
      </c>
      <c r="I12219" s="4">
        <f>IF(E12219="Rhode Island", Table1[[#This Row],[price]]*$L$3, IF(E12219="Massachusetts", Table1[[#This Row],[price]]*$L$2, 1))</f>
        <v>458000</v>
      </c>
    </row>
    <row r="12220" spans="1:9" x14ac:dyDescent="0.25">
      <c r="A12220" s="2">
        <v>41996</v>
      </c>
      <c r="B12220" s="1">
        <f t="shared" si="380"/>
        <v>2014</v>
      </c>
      <c r="C12220" s="1">
        <f t="shared" si="381"/>
        <v>4</v>
      </c>
      <c r="D12220">
        <v>2902</v>
      </c>
      <c r="E12220" t="s">
        <v>36</v>
      </c>
      <c r="F12220" s="4">
        <v>485000</v>
      </c>
      <c r="G12220" t="s">
        <v>5</v>
      </c>
      <c r="H12220">
        <v>3</v>
      </c>
      <c r="I12220" s="4">
        <f>IF(E12220="Rhode Island", Table1[[#This Row],[price]]*$L$3, IF(E12220="Massachusetts", Table1[[#This Row],[price]]*$L$2, 1))</f>
        <v>485000</v>
      </c>
    </row>
    <row r="12221" spans="1:9" x14ac:dyDescent="0.25">
      <c r="A12221" s="2">
        <v>41996</v>
      </c>
      <c r="B12221" s="1">
        <f t="shared" si="380"/>
        <v>2014</v>
      </c>
      <c r="C12221" s="1">
        <f t="shared" si="381"/>
        <v>4</v>
      </c>
      <c r="D12221">
        <v>2914</v>
      </c>
      <c r="E12221" t="s">
        <v>36</v>
      </c>
      <c r="F12221" s="4">
        <v>497000</v>
      </c>
      <c r="G12221" t="s">
        <v>5</v>
      </c>
      <c r="H12221">
        <v>3</v>
      </c>
      <c r="I12221" s="4">
        <f>IF(E12221="Rhode Island", Table1[[#This Row],[price]]*$L$3, IF(E12221="Massachusetts", Table1[[#This Row],[price]]*$L$2, 1))</f>
        <v>497000</v>
      </c>
    </row>
    <row r="12222" spans="1:9" x14ac:dyDescent="0.25">
      <c r="A12222" s="2">
        <v>41996</v>
      </c>
      <c r="B12222" s="1">
        <f t="shared" si="380"/>
        <v>2014</v>
      </c>
      <c r="C12222" s="1">
        <f t="shared" si="381"/>
        <v>4</v>
      </c>
      <c r="D12222">
        <v>2617</v>
      </c>
      <c r="E12222" t="s">
        <v>37</v>
      </c>
      <c r="F12222" s="4">
        <v>530000</v>
      </c>
      <c r="G12222" t="s">
        <v>5</v>
      </c>
      <c r="H12222">
        <v>3</v>
      </c>
      <c r="I12222" s="4">
        <f>IF(E12222="Rhode Island", Table1[[#This Row],[price]]*$L$3, IF(E12222="Massachusetts", Table1[[#This Row],[price]]*$L$2, 1))</f>
        <v>530000</v>
      </c>
    </row>
    <row r="12223" spans="1:9" x14ac:dyDescent="0.25">
      <c r="A12223" s="2">
        <v>41996</v>
      </c>
      <c r="B12223" s="1">
        <f t="shared" si="380"/>
        <v>2014</v>
      </c>
      <c r="C12223" s="1">
        <f t="shared" si="381"/>
        <v>4</v>
      </c>
      <c r="D12223">
        <v>2914</v>
      </c>
      <c r="E12223" t="s">
        <v>36</v>
      </c>
      <c r="F12223" s="4">
        <v>550500</v>
      </c>
      <c r="G12223" t="s">
        <v>5</v>
      </c>
      <c r="H12223">
        <v>4</v>
      </c>
      <c r="I12223" s="4">
        <f>IF(E12223="Rhode Island", Table1[[#This Row],[price]]*$L$3, IF(E12223="Massachusetts", Table1[[#This Row],[price]]*$L$2, 1))</f>
        <v>550500</v>
      </c>
    </row>
    <row r="12224" spans="1:9" x14ac:dyDescent="0.25">
      <c r="A12224" s="2">
        <v>41996</v>
      </c>
      <c r="B12224" s="1">
        <f t="shared" si="380"/>
        <v>2014</v>
      </c>
      <c r="C12224" s="1">
        <f t="shared" si="381"/>
        <v>4</v>
      </c>
      <c r="D12224">
        <v>2913</v>
      </c>
      <c r="E12224" t="s">
        <v>36</v>
      </c>
      <c r="F12224" s="4">
        <v>563000</v>
      </c>
      <c r="G12224" t="s">
        <v>5</v>
      </c>
      <c r="H12224">
        <v>3</v>
      </c>
      <c r="I12224" s="4">
        <f>IF(E12224="Rhode Island", Table1[[#This Row],[price]]*$L$3, IF(E12224="Massachusetts", Table1[[#This Row],[price]]*$L$2, 1))</f>
        <v>563000</v>
      </c>
    </row>
    <row r="12225" spans="1:9" x14ac:dyDescent="0.25">
      <c r="A12225" s="2">
        <v>41996</v>
      </c>
      <c r="B12225" s="1">
        <f t="shared" si="380"/>
        <v>2014</v>
      </c>
      <c r="C12225" s="1">
        <f t="shared" si="381"/>
        <v>4</v>
      </c>
      <c r="D12225">
        <v>2606</v>
      </c>
      <c r="E12225" t="s">
        <v>37</v>
      </c>
      <c r="F12225" s="4">
        <v>597000</v>
      </c>
      <c r="G12225" t="s">
        <v>5</v>
      </c>
      <c r="H12225">
        <v>4</v>
      </c>
      <c r="I12225" s="4">
        <f>IF(E12225="Rhode Island", Table1[[#This Row],[price]]*$L$3, IF(E12225="Massachusetts", Table1[[#This Row],[price]]*$L$2, 1))</f>
        <v>597000</v>
      </c>
    </row>
    <row r="12226" spans="1:9" x14ac:dyDescent="0.25">
      <c r="A12226" s="2">
        <v>41996</v>
      </c>
      <c r="B12226" s="1">
        <f t="shared" ref="B12226:B12289" si="382">YEAR(A12226)</f>
        <v>2014</v>
      </c>
      <c r="C12226" s="1">
        <f t="shared" ref="C12226:C12289" si="383">ROUNDUP(MONTH(A12226)/3,0)</f>
        <v>4</v>
      </c>
      <c r="D12226">
        <v>2914</v>
      </c>
      <c r="E12226" t="s">
        <v>36</v>
      </c>
      <c r="F12226" s="4">
        <v>613000</v>
      </c>
      <c r="G12226" t="s">
        <v>5</v>
      </c>
      <c r="H12226">
        <v>4</v>
      </c>
      <c r="I12226" s="4">
        <f>IF(E12226="Rhode Island", Table1[[#This Row],[price]]*$L$3, IF(E12226="Massachusetts", Table1[[#This Row],[price]]*$L$2, 1))</f>
        <v>613000</v>
      </c>
    </row>
    <row r="12227" spans="1:9" x14ac:dyDescent="0.25">
      <c r="A12227" s="2">
        <v>41996</v>
      </c>
      <c r="B12227" s="1">
        <f t="shared" si="382"/>
        <v>2014</v>
      </c>
      <c r="C12227" s="1">
        <f t="shared" si="383"/>
        <v>4</v>
      </c>
      <c r="D12227">
        <v>2914</v>
      </c>
      <c r="E12227" t="s">
        <v>36</v>
      </c>
      <c r="F12227" s="4">
        <v>648000</v>
      </c>
      <c r="G12227" t="s">
        <v>5</v>
      </c>
      <c r="H12227">
        <v>4</v>
      </c>
      <c r="I12227" s="4">
        <f>IF(E12227="Rhode Island", Table1[[#This Row],[price]]*$L$3, IF(E12227="Massachusetts", Table1[[#This Row],[price]]*$L$2, 1))</f>
        <v>648000</v>
      </c>
    </row>
    <row r="12228" spans="1:9" x14ac:dyDescent="0.25">
      <c r="A12228" s="2">
        <v>41996</v>
      </c>
      <c r="B12228" s="1">
        <f t="shared" si="382"/>
        <v>2014</v>
      </c>
      <c r="C12228" s="1">
        <f t="shared" si="383"/>
        <v>4</v>
      </c>
      <c r="D12228">
        <v>2606</v>
      </c>
      <c r="E12228" t="s">
        <v>37</v>
      </c>
      <c r="F12228" s="4">
        <v>845000</v>
      </c>
      <c r="G12228" t="s">
        <v>5</v>
      </c>
      <c r="H12228">
        <v>4</v>
      </c>
      <c r="I12228" s="4">
        <f>IF(E12228="Rhode Island", Table1[[#This Row],[price]]*$L$3, IF(E12228="Massachusetts", Table1[[#This Row],[price]]*$L$2, 1))</f>
        <v>845000</v>
      </c>
    </row>
    <row r="12229" spans="1:9" x14ac:dyDescent="0.25">
      <c r="A12229" s="2">
        <v>41996</v>
      </c>
      <c r="B12229" s="1">
        <f t="shared" si="382"/>
        <v>2014</v>
      </c>
      <c r="C12229" s="1">
        <f t="shared" si="383"/>
        <v>4</v>
      </c>
      <c r="D12229">
        <v>2602</v>
      </c>
      <c r="E12229" t="s">
        <v>37</v>
      </c>
      <c r="F12229" s="4">
        <v>1560000</v>
      </c>
      <c r="G12229" t="s">
        <v>5</v>
      </c>
      <c r="H12229">
        <v>1</v>
      </c>
      <c r="I12229" s="4">
        <f>IF(E12229="Rhode Island", Table1[[#This Row],[price]]*$L$3, IF(E12229="Massachusetts", Table1[[#This Row],[price]]*$L$2, 1))</f>
        <v>1560000</v>
      </c>
    </row>
    <row r="12230" spans="1:9" x14ac:dyDescent="0.25">
      <c r="A12230" s="2">
        <v>41996</v>
      </c>
      <c r="B12230" s="1">
        <f t="shared" si="382"/>
        <v>2014</v>
      </c>
      <c r="C12230" s="1">
        <f t="shared" si="383"/>
        <v>4</v>
      </c>
      <c r="D12230">
        <v>2913</v>
      </c>
      <c r="E12230" t="s">
        <v>36</v>
      </c>
      <c r="F12230" s="4">
        <v>319000</v>
      </c>
      <c r="G12230" t="s">
        <v>6</v>
      </c>
      <c r="H12230">
        <v>2</v>
      </c>
      <c r="I12230" s="4">
        <f>IF(E12230="Rhode Island", Table1[[#This Row],[price]]*$L$3, IF(E12230="Massachusetts", Table1[[#This Row],[price]]*$L$2, 1))</f>
        <v>319000</v>
      </c>
    </row>
    <row r="12231" spans="1:9" x14ac:dyDescent="0.25">
      <c r="A12231" s="2">
        <v>41996</v>
      </c>
      <c r="B12231" s="1">
        <f t="shared" si="382"/>
        <v>2014</v>
      </c>
      <c r="C12231" s="1">
        <f t="shared" si="383"/>
        <v>4</v>
      </c>
      <c r="D12231">
        <v>2612</v>
      </c>
      <c r="E12231" t="s">
        <v>37</v>
      </c>
      <c r="F12231" s="4">
        <v>422500</v>
      </c>
      <c r="G12231" t="s">
        <v>6</v>
      </c>
      <c r="H12231">
        <v>2</v>
      </c>
      <c r="I12231" s="4">
        <f>IF(E12231="Rhode Island", Table1[[#This Row],[price]]*$L$3, IF(E12231="Massachusetts", Table1[[#This Row],[price]]*$L$2, 1))</f>
        <v>422500</v>
      </c>
    </row>
    <row r="12232" spans="1:9" x14ac:dyDescent="0.25">
      <c r="A12232" s="2">
        <v>41997</v>
      </c>
      <c r="B12232" s="1">
        <f t="shared" si="382"/>
        <v>2014</v>
      </c>
      <c r="C12232" s="1">
        <f t="shared" si="383"/>
        <v>4</v>
      </c>
      <c r="D12232">
        <v>2615</v>
      </c>
      <c r="E12232" t="s">
        <v>37</v>
      </c>
      <c r="F12232" s="4">
        <v>420000</v>
      </c>
      <c r="G12232" t="s">
        <v>5</v>
      </c>
      <c r="H12232">
        <v>3</v>
      </c>
      <c r="I12232" s="4">
        <f>IF(E12232="Rhode Island", Table1[[#This Row],[price]]*$L$3, IF(E12232="Massachusetts", Table1[[#This Row],[price]]*$L$2, 1))</f>
        <v>420000</v>
      </c>
    </row>
    <row r="12233" spans="1:9" x14ac:dyDescent="0.25">
      <c r="A12233" s="2">
        <v>41997</v>
      </c>
      <c r="B12233" s="1">
        <f t="shared" si="382"/>
        <v>2014</v>
      </c>
      <c r="C12233" s="1">
        <f t="shared" si="383"/>
        <v>4</v>
      </c>
      <c r="D12233">
        <v>2906</v>
      </c>
      <c r="E12233" t="s">
        <v>36</v>
      </c>
      <c r="F12233" s="4">
        <v>435000</v>
      </c>
      <c r="G12233" t="s">
        <v>5</v>
      </c>
      <c r="H12233">
        <v>3</v>
      </c>
      <c r="I12233" s="4">
        <f>IF(E12233="Rhode Island", Table1[[#This Row],[price]]*$L$3, IF(E12233="Massachusetts", Table1[[#This Row],[price]]*$L$2, 1))</f>
        <v>435000</v>
      </c>
    </row>
    <row r="12234" spans="1:9" x14ac:dyDescent="0.25">
      <c r="A12234" s="2">
        <v>41997</v>
      </c>
      <c r="B12234" s="1">
        <f t="shared" si="382"/>
        <v>2014</v>
      </c>
      <c r="C12234" s="1">
        <f t="shared" si="383"/>
        <v>4</v>
      </c>
      <c r="D12234">
        <v>2615</v>
      </c>
      <c r="E12234" t="s">
        <v>37</v>
      </c>
      <c r="F12234" s="4">
        <v>470000</v>
      </c>
      <c r="G12234" t="s">
        <v>5</v>
      </c>
      <c r="H12234">
        <v>4</v>
      </c>
      <c r="I12234" s="4">
        <f>IF(E12234="Rhode Island", Table1[[#This Row],[price]]*$L$3, IF(E12234="Massachusetts", Table1[[#This Row],[price]]*$L$2, 1))</f>
        <v>470000</v>
      </c>
    </row>
    <row r="12235" spans="1:9" x14ac:dyDescent="0.25">
      <c r="A12235" s="2">
        <v>41997</v>
      </c>
      <c r="B12235" s="1">
        <f t="shared" si="382"/>
        <v>2014</v>
      </c>
      <c r="C12235" s="1">
        <f t="shared" si="383"/>
        <v>4</v>
      </c>
      <c r="D12235">
        <v>2602</v>
      </c>
      <c r="E12235" t="s">
        <v>37</v>
      </c>
      <c r="F12235" s="4">
        <v>580000</v>
      </c>
      <c r="G12235" t="s">
        <v>5</v>
      </c>
      <c r="H12235">
        <v>3</v>
      </c>
      <c r="I12235" s="4">
        <f>IF(E12235="Rhode Island", Table1[[#This Row],[price]]*$L$3, IF(E12235="Massachusetts", Table1[[#This Row],[price]]*$L$2, 1))</f>
        <v>580000</v>
      </c>
    </row>
    <row r="12236" spans="1:9" x14ac:dyDescent="0.25">
      <c r="A12236" s="2">
        <v>41997</v>
      </c>
      <c r="B12236" s="1">
        <f t="shared" si="382"/>
        <v>2014</v>
      </c>
      <c r="C12236" s="1">
        <f t="shared" si="383"/>
        <v>4</v>
      </c>
      <c r="D12236">
        <v>2906</v>
      </c>
      <c r="E12236" t="s">
        <v>36</v>
      </c>
      <c r="F12236" s="4">
        <v>616000</v>
      </c>
      <c r="G12236" t="s">
        <v>5</v>
      </c>
      <c r="H12236">
        <v>4</v>
      </c>
      <c r="I12236" s="4">
        <f>IF(E12236="Rhode Island", Table1[[#This Row],[price]]*$L$3, IF(E12236="Massachusetts", Table1[[#This Row],[price]]*$L$2, 1))</f>
        <v>616000</v>
      </c>
    </row>
    <row r="12237" spans="1:9" x14ac:dyDescent="0.25">
      <c r="A12237" s="2">
        <v>41997</v>
      </c>
      <c r="B12237" s="1">
        <f t="shared" si="382"/>
        <v>2014</v>
      </c>
      <c r="C12237" s="1">
        <f t="shared" si="383"/>
        <v>4</v>
      </c>
      <c r="D12237">
        <v>2914</v>
      </c>
      <c r="E12237" t="s">
        <v>36</v>
      </c>
      <c r="F12237" s="4">
        <v>1050000</v>
      </c>
      <c r="G12237" t="s">
        <v>5</v>
      </c>
      <c r="H12237">
        <v>4</v>
      </c>
      <c r="I12237" s="4">
        <f>IF(E12237="Rhode Island", Table1[[#This Row],[price]]*$L$3, IF(E12237="Massachusetts", Table1[[#This Row],[price]]*$L$2, 1))</f>
        <v>1050000</v>
      </c>
    </row>
    <row r="12238" spans="1:9" x14ac:dyDescent="0.25">
      <c r="A12238" s="2">
        <v>41997</v>
      </c>
      <c r="B12238" s="1">
        <f t="shared" si="382"/>
        <v>2014</v>
      </c>
      <c r="C12238" s="1">
        <f t="shared" si="383"/>
        <v>4</v>
      </c>
      <c r="D12238">
        <v>2614</v>
      </c>
      <c r="E12238" t="s">
        <v>37</v>
      </c>
      <c r="F12238" s="4">
        <v>374500</v>
      </c>
      <c r="G12238" t="s">
        <v>6</v>
      </c>
      <c r="H12238">
        <v>3</v>
      </c>
      <c r="I12238" s="4">
        <f>IF(E12238="Rhode Island", Table1[[#This Row],[price]]*$L$3, IF(E12238="Massachusetts", Table1[[#This Row],[price]]*$L$2, 1))</f>
        <v>374500</v>
      </c>
    </row>
    <row r="12239" spans="1:9" x14ac:dyDescent="0.25">
      <c r="A12239" s="2">
        <v>42003</v>
      </c>
      <c r="B12239" s="1">
        <f t="shared" si="382"/>
        <v>2014</v>
      </c>
      <c r="C12239" s="1">
        <f t="shared" si="383"/>
        <v>4</v>
      </c>
      <c r="D12239">
        <v>2611</v>
      </c>
      <c r="E12239" t="s">
        <v>37</v>
      </c>
      <c r="F12239" s="4">
        <v>520000</v>
      </c>
      <c r="G12239" t="s">
        <v>5</v>
      </c>
      <c r="H12239">
        <v>4</v>
      </c>
      <c r="I12239" s="4">
        <f>IF(E12239="Rhode Island", Table1[[#This Row],[price]]*$L$3, IF(E12239="Massachusetts", Table1[[#This Row],[price]]*$L$2, 1))</f>
        <v>520000</v>
      </c>
    </row>
    <row r="12240" spans="1:9" x14ac:dyDescent="0.25">
      <c r="A12240" s="2">
        <v>42003</v>
      </c>
      <c r="B12240" s="1">
        <f t="shared" si="382"/>
        <v>2014</v>
      </c>
      <c r="C12240" s="1">
        <f t="shared" si="383"/>
        <v>4</v>
      </c>
      <c r="D12240">
        <v>2905</v>
      </c>
      <c r="E12240" t="s">
        <v>36</v>
      </c>
      <c r="F12240" s="4">
        <v>580000</v>
      </c>
      <c r="G12240" t="s">
        <v>5</v>
      </c>
      <c r="H12240">
        <v>4</v>
      </c>
      <c r="I12240" s="4">
        <f>IF(E12240="Rhode Island", Table1[[#This Row],[price]]*$L$3, IF(E12240="Massachusetts", Table1[[#This Row],[price]]*$L$2, 1))</f>
        <v>580000</v>
      </c>
    </row>
    <row r="12241" spans="1:9" x14ac:dyDescent="0.25">
      <c r="A12241" s="2">
        <v>42003</v>
      </c>
      <c r="B12241" s="1">
        <f t="shared" si="382"/>
        <v>2014</v>
      </c>
      <c r="C12241" s="1">
        <f t="shared" si="383"/>
        <v>4</v>
      </c>
      <c r="D12241">
        <v>2905</v>
      </c>
      <c r="E12241" t="s">
        <v>36</v>
      </c>
      <c r="F12241" s="4">
        <v>582500</v>
      </c>
      <c r="G12241" t="s">
        <v>5</v>
      </c>
      <c r="H12241">
        <v>4</v>
      </c>
      <c r="I12241" s="4">
        <f>IF(E12241="Rhode Island", Table1[[#This Row],[price]]*$L$3, IF(E12241="Massachusetts", Table1[[#This Row],[price]]*$L$2, 1))</f>
        <v>582500</v>
      </c>
    </row>
    <row r="12242" spans="1:9" x14ac:dyDescent="0.25">
      <c r="A12242" s="2">
        <v>42009</v>
      </c>
      <c r="B12242" s="1">
        <f t="shared" si="382"/>
        <v>2015</v>
      </c>
      <c r="C12242" s="1">
        <f t="shared" si="383"/>
        <v>1</v>
      </c>
      <c r="D12242">
        <v>2902</v>
      </c>
      <c r="E12242" t="s">
        <v>36</v>
      </c>
      <c r="F12242" s="4">
        <v>375000</v>
      </c>
      <c r="G12242" t="s">
        <v>5</v>
      </c>
      <c r="H12242">
        <v>3</v>
      </c>
      <c r="I12242" s="4">
        <f>IF(E12242="Rhode Island", Table1[[#This Row],[price]]*$L$3, IF(E12242="Massachusetts", Table1[[#This Row],[price]]*$L$2, 1))</f>
        <v>375000</v>
      </c>
    </row>
    <row r="12243" spans="1:9" x14ac:dyDescent="0.25">
      <c r="A12243" s="2">
        <v>42009</v>
      </c>
      <c r="B12243" s="1">
        <f t="shared" si="382"/>
        <v>2015</v>
      </c>
      <c r="C12243" s="1">
        <f t="shared" si="383"/>
        <v>1</v>
      </c>
      <c r="D12243">
        <v>2913</v>
      </c>
      <c r="E12243" t="s">
        <v>36</v>
      </c>
      <c r="F12243" s="4">
        <v>645000</v>
      </c>
      <c r="G12243" t="s">
        <v>5</v>
      </c>
      <c r="H12243">
        <v>4</v>
      </c>
      <c r="I12243" s="4">
        <f>IF(E12243="Rhode Island", Table1[[#This Row],[price]]*$L$3, IF(E12243="Massachusetts", Table1[[#This Row],[price]]*$L$2, 1))</f>
        <v>645000</v>
      </c>
    </row>
    <row r="12244" spans="1:9" x14ac:dyDescent="0.25">
      <c r="A12244" s="2">
        <v>42009</v>
      </c>
      <c r="B12244" s="1">
        <f t="shared" si="382"/>
        <v>2015</v>
      </c>
      <c r="C12244" s="1">
        <f t="shared" si="383"/>
        <v>1</v>
      </c>
      <c r="D12244">
        <v>2600</v>
      </c>
      <c r="E12244" t="s">
        <v>37</v>
      </c>
      <c r="F12244" s="4">
        <v>800000</v>
      </c>
      <c r="G12244" t="s">
        <v>5</v>
      </c>
      <c r="H12244">
        <v>3</v>
      </c>
      <c r="I12244" s="4">
        <f>IF(E12244="Rhode Island", Table1[[#This Row],[price]]*$L$3, IF(E12244="Massachusetts", Table1[[#This Row],[price]]*$L$2, 1))</f>
        <v>800000</v>
      </c>
    </row>
    <row r="12245" spans="1:9" x14ac:dyDescent="0.25">
      <c r="A12245" s="2">
        <v>42010</v>
      </c>
      <c r="B12245" s="1">
        <f t="shared" si="382"/>
        <v>2015</v>
      </c>
      <c r="C12245" s="1">
        <f t="shared" si="383"/>
        <v>1</v>
      </c>
      <c r="D12245">
        <v>2904</v>
      </c>
      <c r="E12245" t="s">
        <v>36</v>
      </c>
      <c r="F12245" s="4">
        <v>580000</v>
      </c>
      <c r="G12245" t="s">
        <v>5</v>
      </c>
      <c r="H12245">
        <v>4</v>
      </c>
      <c r="I12245" s="4">
        <f>IF(E12245="Rhode Island", Table1[[#This Row],[price]]*$L$3, IF(E12245="Massachusetts", Table1[[#This Row],[price]]*$L$2, 1))</f>
        <v>580000</v>
      </c>
    </row>
    <row r="12246" spans="1:9" x14ac:dyDescent="0.25">
      <c r="A12246" s="2">
        <v>42010</v>
      </c>
      <c r="B12246" s="1">
        <f t="shared" si="382"/>
        <v>2015</v>
      </c>
      <c r="C12246" s="1">
        <f t="shared" si="383"/>
        <v>1</v>
      </c>
      <c r="D12246">
        <v>2617</v>
      </c>
      <c r="E12246" t="s">
        <v>37</v>
      </c>
      <c r="F12246" s="4">
        <v>369000</v>
      </c>
      <c r="G12246" t="s">
        <v>6</v>
      </c>
      <c r="H12246">
        <v>2</v>
      </c>
      <c r="I12246" s="4">
        <f>IF(E12246="Rhode Island", Table1[[#This Row],[price]]*$L$3, IF(E12246="Massachusetts", Table1[[#This Row],[price]]*$L$2, 1))</f>
        <v>369000</v>
      </c>
    </row>
    <row r="12247" spans="1:9" x14ac:dyDescent="0.25">
      <c r="A12247" s="2">
        <v>42011</v>
      </c>
      <c r="B12247" s="1">
        <f t="shared" si="382"/>
        <v>2015</v>
      </c>
      <c r="C12247" s="1">
        <f t="shared" si="383"/>
        <v>1</v>
      </c>
      <c r="D12247">
        <v>2611</v>
      </c>
      <c r="E12247" t="s">
        <v>37</v>
      </c>
      <c r="F12247" s="4">
        <v>445000</v>
      </c>
      <c r="G12247" t="s">
        <v>5</v>
      </c>
      <c r="H12247">
        <v>2</v>
      </c>
      <c r="I12247" s="4">
        <f>IF(E12247="Rhode Island", Table1[[#This Row],[price]]*$L$3, IF(E12247="Massachusetts", Table1[[#This Row],[price]]*$L$2, 1))</f>
        <v>445000</v>
      </c>
    </row>
    <row r="12248" spans="1:9" x14ac:dyDescent="0.25">
      <c r="A12248" s="2">
        <v>42011</v>
      </c>
      <c r="B12248" s="1">
        <f t="shared" si="382"/>
        <v>2015</v>
      </c>
      <c r="C12248" s="1">
        <f t="shared" si="383"/>
        <v>1</v>
      </c>
      <c r="D12248">
        <v>2607</v>
      </c>
      <c r="E12248" t="s">
        <v>37</v>
      </c>
      <c r="F12248" s="4">
        <v>525000</v>
      </c>
      <c r="G12248" t="s">
        <v>5</v>
      </c>
      <c r="H12248">
        <v>3</v>
      </c>
      <c r="I12248" s="4">
        <f>IF(E12248="Rhode Island", Table1[[#This Row],[price]]*$L$3, IF(E12248="Massachusetts", Table1[[#This Row],[price]]*$L$2, 1))</f>
        <v>525000</v>
      </c>
    </row>
    <row r="12249" spans="1:9" x14ac:dyDescent="0.25">
      <c r="A12249" s="2">
        <v>42011</v>
      </c>
      <c r="B12249" s="1">
        <f t="shared" si="382"/>
        <v>2015</v>
      </c>
      <c r="C12249" s="1">
        <f t="shared" si="383"/>
        <v>1</v>
      </c>
      <c r="D12249">
        <v>2905</v>
      </c>
      <c r="E12249" t="s">
        <v>36</v>
      </c>
      <c r="F12249" s="4">
        <v>526000</v>
      </c>
      <c r="G12249" t="s">
        <v>5</v>
      </c>
      <c r="H12249">
        <v>4</v>
      </c>
      <c r="I12249" s="4">
        <f>IF(E12249="Rhode Island", Table1[[#This Row],[price]]*$L$3, IF(E12249="Massachusetts", Table1[[#This Row],[price]]*$L$2, 1))</f>
        <v>526000</v>
      </c>
    </row>
    <row r="12250" spans="1:9" x14ac:dyDescent="0.25">
      <c r="A12250" s="2">
        <v>42011</v>
      </c>
      <c r="B12250" s="1">
        <f t="shared" si="382"/>
        <v>2015</v>
      </c>
      <c r="C12250" s="1">
        <f t="shared" si="383"/>
        <v>1</v>
      </c>
      <c r="D12250">
        <v>2905</v>
      </c>
      <c r="E12250" t="s">
        <v>36</v>
      </c>
      <c r="F12250" s="4">
        <v>535000</v>
      </c>
      <c r="G12250" t="s">
        <v>5</v>
      </c>
      <c r="H12250">
        <v>4</v>
      </c>
      <c r="I12250" s="4">
        <f>IF(E12250="Rhode Island", Table1[[#This Row],[price]]*$L$3, IF(E12250="Massachusetts", Table1[[#This Row],[price]]*$L$2, 1))</f>
        <v>535000</v>
      </c>
    </row>
    <row r="12251" spans="1:9" x14ac:dyDescent="0.25">
      <c r="A12251" s="2">
        <v>42012</v>
      </c>
      <c r="B12251" s="1">
        <f t="shared" si="382"/>
        <v>2015</v>
      </c>
      <c r="C12251" s="1">
        <f t="shared" si="383"/>
        <v>1</v>
      </c>
      <c r="D12251">
        <v>2615</v>
      </c>
      <c r="E12251" t="s">
        <v>37</v>
      </c>
      <c r="F12251" s="4">
        <v>358000</v>
      </c>
      <c r="G12251" t="s">
        <v>5</v>
      </c>
      <c r="H12251">
        <v>3</v>
      </c>
      <c r="I12251" s="4">
        <f>IF(E12251="Rhode Island", Table1[[#This Row],[price]]*$L$3, IF(E12251="Massachusetts", Table1[[#This Row],[price]]*$L$2, 1))</f>
        <v>358000</v>
      </c>
    </row>
    <row r="12252" spans="1:9" x14ac:dyDescent="0.25">
      <c r="A12252" s="2">
        <v>42012</v>
      </c>
      <c r="B12252" s="1">
        <f t="shared" si="382"/>
        <v>2015</v>
      </c>
      <c r="C12252" s="1">
        <f t="shared" si="383"/>
        <v>1</v>
      </c>
      <c r="D12252">
        <v>2611</v>
      </c>
      <c r="E12252" t="s">
        <v>37</v>
      </c>
      <c r="F12252" s="4">
        <v>458000</v>
      </c>
      <c r="G12252" t="s">
        <v>5</v>
      </c>
      <c r="H12252">
        <v>3</v>
      </c>
      <c r="I12252" s="4">
        <f>IF(E12252="Rhode Island", Table1[[#This Row],[price]]*$L$3, IF(E12252="Massachusetts", Table1[[#This Row],[price]]*$L$2, 1))</f>
        <v>458000</v>
      </c>
    </row>
    <row r="12253" spans="1:9" x14ac:dyDescent="0.25">
      <c r="A12253" s="2">
        <v>42012</v>
      </c>
      <c r="B12253" s="1">
        <f t="shared" si="382"/>
        <v>2015</v>
      </c>
      <c r="C12253" s="1">
        <f t="shared" si="383"/>
        <v>1</v>
      </c>
      <c r="D12253">
        <v>2602</v>
      </c>
      <c r="E12253" t="s">
        <v>37</v>
      </c>
      <c r="F12253" s="4">
        <v>347500</v>
      </c>
      <c r="G12253" t="s">
        <v>6</v>
      </c>
      <c r="H12253">
        <v>1</v>
      </c>
      <c r="I12253" s="4">
        <f>IF(E12253="Rhode Island", Table1[[#This Row],[price]]*$L$3, IF(E12253="Massachusetts", Table1[[#This Row],[price]]*$L$2, 1))</f>
        <v>347500</v>
      </c>
    </row>
    <row r="12254" spans="1:9" x14ac:dyDescent="0.25">
      <c r="A12254" s="2">
        <v>42012</v>
      </c>
      <c r="B12254" s="1">
        <f t="shared" si="382"/>
        <v>2015</v>
      </c>
      <c r="C12254" s="1">
        <f t="shared" si="383"/>
        <v>1</v>
      </c>
      <c r="D12254">
        <v>2612</v>
      </c>
      <c r="E12254" t="s">
        <v>37</v>
      </c>
      <c r="F12254" s="4">
        <v>585000</v>
      </c>
      <c r="G12254" t="s">
        <v>6</v>
      </c>
      <c r="H12254">
        <v>1</v>
      </c>
      <c r="I12254" s="4">
        <f>IF(E12254="Rhode Island", Table1[[#This Row],[price]]*$L$3, IF(E12254="Massachusetts", Table1[[#This Row],[price]]*$L$2, 1))</f>
        <v>585000</v>
      </c>
    </row>
    <row r="12255" spans="1:9" x14ac:dyDescent="0.25">
      <c r="A12255" s="2">
        <v>42013</v>
      </c>
      <c r="B12255" s="1">
        <f t="shared" si="382"/>
        <v>2015</v>
      </c>
      <c r="C12255" s="1">
        <f t="shared" si="383"/>
        <v>1</v>
      </c>
      <c r="D12255">
        <v>2615</v>
      </c>
      <c r="E12255" t="s">
        <v>37</v>
      </c>
      <c r="F12255" s="4">
        <v>390000</v>
      </c>
      <c r="G12255" t="s">
        <v>5</v>
      </c>
      <c r="H12255">
        <v>3</v>
      </c>
      <c r="I12255" s="4">
        <f>IF(E12255="Rhode Island", Table1[[#This Row],[price]]*$L$3, IF(E12255="Massachusetts", Table1[[#This Row],[price]]*$L$2, 1))</f>
        <v>390000</v>
      </c>
    </row>
    <row r="12256" spans="1:9" x14ac:dyDescent="0.25">
      <c r="A12256" s="2">
        <v>42013</v>
      </c>
      <c r="B12256" s="1">
        <f t="shared" si="382"/>
        <v>2015</v>
      </c>
      <c r="C12256" s="1">
        <f t="shared" si="383"/>
        <v>1</v>
      </c>
      <c r="D12256">
        <v>2614</v>
      </c>
      <c r="E12256" t="s">
        <v>37</v>
      </c>
      <c r="F12256" s="4">
        <v>401277</v>
      </c>
      <c r="G12256" t="s">
        <v>5</v>
      </c>
      <c r="H12256">
        <v>2</v>
      </c>
      <c r="I12256" s="4">
        <f>IF(E12256="Rhode Island", Table1[[#This Row],[price]]*$L$3, IF(E12256="Massachusetts", Table1[[#This Row],[price]]*$L$2, 1))</f>
        <v>401277</v>
      </c>
    </row>
    <row r="12257" spans="1:9" x14ac:dyDescent="0.25">
      <c r="A12257" s="2">
        <v>42013</v>
      </c>
      <c r="B12257" s="1">
        <f t="shared" si="382"/>
        <v>2015</v>
      </c>
      <c r="C12257" s="1">
        <f t="shared" si="383"/>
        <v>1</v>
      </c>
      <c r="D12257">
        <v>2615</v>
      </c>
      <c r="E12257" t="s">
        <v>37</v>
      </c>
      <c r="F12257" s="4">
        <v>485000</v>
      </c>
      <c r="G12257" t="s">
        <v>5</v>
      </c>
      <c r="H12257">
        <v>5</v>
      </c>
      <c r="I12257" s="4">
        <f>IF(E12257="Rhode Island", Table1[[#This Row],[price]]*$L$3, IF(E12257="Massachusetts", Table1[[#This Row],[price]]*$L$2, 1))</f>
        <v>485000</v>
      </c>
    </row>
    <row r="12258" spans="1:9" x14ac:dyDescent="0.25">
      <c r="A12258" s="2">
        <v>42013</v>
      </c>
      <c r="B12258" s="1">
        <f t="shared" si="382"/>
        <v>2015</v>
      </c>
      <c r="C12258" s="1">
        <f t="shared" si="383"/>
        <v>1</v>
      </c>
      <c r="D12258">
        <v>2902</v>
      </c>
      <c r="E12258" t="s">
        <v>36</v>
      </c>
      <c r="F12258" s="4">
        <v>535000</v>
      </c>
      <c r="G12258" t="s">
        <v>5</v>
      </c>
      <c r="H12258">
        <v>4</v>
      </c>
      <c r="I12258" s="4">
        <f>IF(E12258="Rhode Island", Table1[[#This Row],[price]]*$L$3, IF(E12258="Massachusetts", Table1[[#This Row],[price]]*$L$2, 1))</f>
        <v>535000</v>
      </c>
    </row>
    <row r="12259" spans="1:9" x14ac:dyDescent="0.25">
      <c r="A12259" s="2">
        <v>42013</v>
      </c>
      <c r="B12259" s="1">
        <f t="shared" si="382"/>
        <v>2015</v>
      </c>
      <c r="C12259" s="1">
        <f t="shared" si="383"/>
        <v>1</v>
      </c>
      <c r="D12259">
        <v>2607</v>
      </c>
      <c r="E12259" t="s">
        <v>37</v>
      </c>
      <c r="F12259" s="4">
        <v>1320000</v>
      </c>
      <c r="G12259" t="s">
        <v>5</v>
      </c>
      <c r="H12259">
        <v>5</v>
      </c>
      <c r="I12259" s="4">
        <f>IF(E12259="Rhode Island", Table1[[#This Row],[price]]*$L$3, IF(E12259="Massachusetts", Table1[[#This Row],[price]]*$L$2, 1))</f>
        <v>1320000</v>
      </c>
    </row>
    <row r="12260" spans="1:9" x14ac:dyDescent="0.25">
      <c r="A12260" s="2">
        <v>42013</v>
      </c>
      <c r="B12260" s="1">
        <f t="shared" si="382"/>
        <v>2015</v>
      </c>
      <c r="C12260" s="1">
        <f t="shared" si="383"/>
        <v>1</v>
      </c>
      <c r="D12260">
        <v>2905</v>
      </c>
      <c r="E12260" t="s">
        <v>36</v>
      </c>
      <c r="F12260" s="4">
        <v>365000</v>
      </c>
      <c r="G12260" t="s">
        <v>6</v>
      </c>
      <c r="H12260">
        <v>3</v>
      </c>
      <c r="I12260" s="4">
        <f>IF(E12260="Rhode Island", Table1[[#This Row],[price]]*$L$3, IF(E12260="Massachusetts", Table1[[#This Row],[price]]*$L$2, 1))</f>
        <v>365000</v>
      </c>
    </row>
    <row r="12261" spans="1:9" x14ac:dyDescent="0.25">
      <c r="A12261" s="2">
        <v>42016</v>
      </c>
      <c r="B12261" s="1">
        <f t="shared" si="382"/>
        <v>2015</v>
      </c>
      <c r="C12261" s="1">
        <f t="shared" si="383"/>
        <v>1</v>
      </c>
      <c r="D12261">
        <v>2602</v>
      </c>
      <c r="E12261" t="s">
        <v>37</v>
      </c>
      <c r="F12261" s="4">
        <v>607000</v>
      </c>
      <c r="G12261" t="s">
        <v>5</v>
      </c>
      <c r="H12261">
        <v>3</v>
      </c>
      <c r="I12261" s="4">
        <f>IF(E12261="Rhode Island", Table1[[#This Row],[price]]*$L$3, IF(E12261="Massachusetts", Table1[[#This Row],[price]]*$L$2, 1))</f>
        <v>607000</v>
      </c>
    </row>
    <row r="12262" spans="1:9" x14ac:dyDescent="0.25">
      <c r="A12262" s="2">
        <v>42016</v>
      </c>
      <c r="B12262" s="1">
        <f t="shared" si="382"/>
        <v>2015</v>
      </c>
      <c r="C12262" s="1">
        <f t="shared" si="383"/>
        <v>1</v>
      </c>
      <c r="D12262">
        <v>2611</v>
      </c>
      <c r="E12262" t="s">
        <v>37</v>
      </c>
      <c r="F12262" s="4">
        <v>660000</v>
      </c>
      <c r="G12262" t="s">
        <v>5</v>
      </c>
      <c r="H12262">
        <v>5</v>
      </c>
      <c r="I12262" s="4">
        <f>IF(E12262="Rhode Island", Table1[[#This Row],[price]]*$L$3, IF(E12262="Massachusetts", Table1[[#This Row],[price]]*$L$2, 1))</f>
        <v>660000</v>
      </c>
    </row>
    <row r="12263" spans="1:9" x14ac:dyDescent="0.25">
      <c r="A12263" s="2">
        <v>42016</v>
      </c>
      <c r="B12263" s="1">
        <f t="shared" si="382"/>
        <v>2015</v>
      </c>
      <c r="C12263" s="1">
        <f t="shared" si="383"/>
        <v>1</v>
      </c>
      <c r="D12263">
        <v>2604</v>
      </c>
      <c r="E12263" t="s">
        <v>37</v>
      </c>
      <c r="F12263" s="4">
        <v>380000</v>
      </c>
      <c r="G12263" t="s">
        <v>6</v>
      </c>
      <c r="H12263">
        <v>2</v>
      </c>
      <c r="I12263" s="4">
        <f>IF(E12263="Rhode Island", Table1[[#This Row],[price]]*$L$3, IF(E12263="Massachusetts", Table1[[#This Row],[price]]*$L$2, 1))</f>
        <v>380000</v>
      </c>
    </row>
    <row r="12264" spans="1:9" x14ac:dyDescent="0.25">
      <c r="A12264" s="2">
        <v>42017</v>
      </c>
      <c r="B12264" s="1">
        <f t="shared" si="382"/>
        <v>2015</v>
      </c>
      <c r="C12264" s="1">
        <f t="shared" si="383"/>
        <v>1</v>
      </c>
      <c r="D12264">
        <v>2906</v>
      </c>
      <c r="E12264" t="s">
        <v>36</v>
      </c>
      <c r="F12264" s="4">
        <v>353000</v>
      </c>
      <c r="G12264" t="s">
        <v>5</v>
      </c>
      <c r="H12264">
        <v>3</v>
      </c>
      <c r="I12264" s="4">
        <f>IF(E12264="Rhode Island", Table1[[#This Row],[price]]*$L$3, IF(E12264="Massachusetts", Table1[[#This Row],[price]]*$L$2, 1))</f>
        <v>353000</v>
      </c>
    </row>
    <row r="12265" spans="1:9" x14ac:dyDescent="0.25">
      <c r="A12265" s="2">
        <v>42017</v>
      </c>
      <c r="B12265" s="1">
        <f t="shared" si="382"/>
        <v>2015</v>
      </c>
      <c r="C12265" s="1">
        <f t="shared" si="383"/>
        <v>1</v>
      </c>
      <c r="D12265">
        <v>2615</v>
      </c>
      <c r="E12265" t="s">
        <v>37</v>
      </c>
      <c r="F12265" s="4">
        <v>380500</v>
      </c>
      <c r="G12265" t="s">
        <v>5</v>
      </c>
      <c r="H12265">
        <v>3</v>
      </c>
      <c r="I12265" s="4">
        <f>IF(E12265="Rhode Island", Table1[[#This Row],[price]]*$L$3, IF(E12265="Massachusetts", Table1[[#This Row],[price]]*$L$2, 1))</f>
        <v>380500</v>
      </c>
    </row>
    <row r="12266" spans="1:9" x14ac:dyDescent="0.25">
      <c r="A12266" s="2">
        <v>42017</v>
      </c>
      <c r="B12266" s="1">
        <f t="shared" si="382"/>
        <v>2015</v>
      </c>
      <c r="C12266" s="1">
        <f t="shared" si="383"/>
        <v>1</v>
      </c>
      <c r="D12266">
        <v>2615</v>
      </c>
      <c r="E12266" t="s">
        <v>37</v>
      </c>
      <c r="F12266" s="4">
        <v>418000</v>
      </c>
      <c r="G12266" t="s">
        <v>5</v>
      </c>
      <c r="H12266">
        <v>4</v>
      </c>
      <c r="I12266" s="4">
        <f>IF(E12266="Rhode Island", Table1[[#This Row],[price]]*$L$3, IF(E12266="Massachusetts", Table1[[#This Row],[price]]*$L$2, 1))</f>
        <v>418000</v>
      </c>
    </row>
    <row r="12267" spans="1:9" x14ac:dyDescent="0.25">
      <c r="A12267" s="2">
        <v>42017</v>
      </c>
      <c r="B12267" s="1">
        <f t="shared" si="382"/>
        <v>2015</v>
      </c>
      <c r="C12267" s="1">
        <f t="shared" si="383"/>
        <v>1</v>
      </c>
      <c r="D12267">
        <v>2615</v>
      </c>
      <c r="E12267" t="s">
        <v>37</v>
      </c>
      <c r="F12267" s="4">
        <v>580000</v>
      </c>
      <c r="G12267" t="s">
        <v>5</v>
      </c>
      <c r="H12267">
        <v>5</v>
      </c>
      <c r="I12267" s="4">
        <f>IF(E12267="Rhode Island", Table1[[#This Row],[price]]*$L$3, IF(E12267="Massachusetts", Table1[[#This Row],[price]]*$L$2, 1))</f>
        <v>580000</v>
      </c>
    </row>
    <row r="12268" spans="1:9" x14ac:dyDescent="0.25">
      <c r="A12268" s="2">
        <v>42017</v>
      </c>
      <c r="B12268" s="1">
        <f t="shared" si="382"/>
        <v>2015</v>
      </c>
      <c r="C12268" s="1">
        <f t="shared" si="383"/>
        <v>1</v>
      </c>
      <c r="D12268">
        <v>2615</v>
      </c>
      <c r="E12268" t="s">
        <v>37</v>
      </c>
      <c r="F12268" s="4">
        <v>712000</v>
      </c>
      <c r="G12268" t="s">
        <v>5</v>
      </c>
      <c r="H12268">
        <v>4</v>
      </c>
      <c r="I12268" s="4">
        <f>IF(E12268="Rhode Island", Table1[[#This Row],[price]]*$L$3, IF(E12268="Massachusetts", Table1[[#This Row],[price]]*$L$2, 1))</f>
        <v>712000</v>
      </c>
    </row>
    <row r="12269" spans="1:9" x14ac:dyDescent="0.25">
      <c r="A12269" s="2">
        <v>42017</v>
      </c>
      <c r="B12269" s="1">
        <f t="shared" si="382"/>
        <v>2015</v>
      </c>
      <c r="C12269" s="1">
        <f t="shared" si="383"/>
        <v>1</v>
      </c>
      <c r="D12269">
        <v>2602</v>
      </c>
      <c r="E12269" t="s">
        <v>37</v>
      </c>
      <c r="F12269" s="4">
        <v>1050000</v>
      </c>
      <c r="G12269" t="s">
        <v>5</v>
      </c>
      <c r="H12269">
        <v>5</v>
      </c>
      <c r="I12269" s="4">
        <f>IF(E12269="Rhode Island", Table1[[#This Row],[price]]*$L$3, IF(E12269="Massachusetts", Table1[[#This Row],[price]]*$L$2, 1))</f>
        <v>1050000</v>
      </c>
    </row>
    <row r="12270" spans="1:9" x14ac:dyDescent="0.25">
      <c r="A12270" s="2">
        <v>42018</v>
      </c>
      <c r="B12270" s="1">
        <f t="shared" si="382"/>
        <v>2015</v>
      </c>
      <c r="C12270" s="1">
        <f t="shared" si="383"/>
        <v>1</v>
      </c>
      <c r="D12270">
        <v>2905</v>
      </c>
      <c r="E12270" t="s">
        <v>36</v>
      </c>
      <c r="F12270" s="4">
        <v>460000</v>
      </c>
      <c r="G12270" t="s">
        <v>5</v>
      </c>
      <c r="H12270">
        <v>3</v>
      </c>
      <c r="I12270" s="4">
        <f>IF(E12270="Rhode Island", Table1[[#This Row],[price]]*$L$3, IF(E12270="Massachusetts", Table1[[#This Row],[price]]*$L$2, 1))</f>
        <v>460000</v>
      </c>
    </row>
    <row r="12271" spans="1:9" x14ac:dyDescent="0.25">
      <c r="A12271" s="2">
        <v>42018</v>
      </c>
      <c r="B12271" s="1">
        <f t="shared" si="382"/>
        <v>2015</v>
      </c>
      <c r="C12271" s="1">
        <f t="shared" si="383"/>
        <v>1</v>
      </c>
      <c r="D12271">
        <v>2611</v>
      </c>
      <c r="E12271" t="s">
        <v>37</v>
      </c>
      <c r="F12271" s="4">
        <v>604000</v>
      </c>
      <c r="G12271" t="s">
        <v>5</v>
      </c>
      <c r="H12271">
        <v>4</v>
      </c>
      <c r="I12271" s="4">
        <f>IF(E12271="Rhode Island", Table1[[#This Row],[price]]*$L$3, IF(E12271="Massachusetts", Table1[[#This Row],[price]]*$L$2, 1))</f>
        <v>604000</v>
      </c>
    </row>
    <row r="12272" spans="1:9" x14ac:dyDescent="0.25">
      <c r="A12272" s="2">
        <v>42018</v>
      </c>
      <c r="B12272" s="1">
        <f t="shared" si="382"/>
        <v>2015</v>
      </c>
      <c r="C12272" s="1">
        <f t="shared" si="383"/>
        <v>1</v>
      </c>
      <c r="D12272">
        <v>2914</v>
      </c>
      <c r="E12272" t="s">
        <v>36</v>
      </c>
      <c r="F12272" s="4">
        <v>645000</v>
      </c>
      <c r="G12272" t="s">
        <v>5</v>
      </c>
      <c r="H12272">
        <v>4</v>
      </c>
      <c r="I12272" s="4">
        <f>IF(E12272="Rhode Island", Table1[[#This Row],[price]]*$L$3, IF(E12272="Massachusetts", Table1[[#This Row],[price]]*$L$2, 1))</f>
        <v>645000</v>
      </c>
    </row>
    <row r="12273" spans="1:9" x14ac:dyDescent="0.25">
      <c r="A12273" s="2">
        <v>42018</v>
      </c>
      <c r="B12273" s="1">
        <f t="shared" si="382"/>
        <v>2015</v>
      </c>
      <c r="C12273" s="1">
        <f t="shared" si="383"/>
        <v>1</v>
      </c>
      <c r="D12273">
        <v>2913</v>
      </c>
      <c r="E12273" t="s">
        <v>36</v>
      </c>
      <c r="F12273" s="4">
        <v>765000</v>
      </c>
      <c r="G12273" t="s">
        <v>5</v>
      </c>
      <c r="H12273">
        <v>4</v>
      </c>
      <c r="I12273" s="4">
        <f>IF(E12273="Rhode Island", Table1[[#This Row],[price]]*$L$3, IF(E12273="Massachusetts", Table1[[#This Row],[price]]*$L$2, 1))</f>
        <v>765000</v>
      </c>
    </row>
    <row r="12274" spans="1:9" x14ac:dyDescent="0.25">
      <c r="A12274" s="2">
        <v>42018</v>
      </c>
      <c r="B12274" s="1">
        <f t="shared" si="382"/>
        <v>2015</v>
      </c>
      <c r="C12274" s="1">
        <f t="shared" si="383"/>
        <v>1</v>
      </c>
      <c r="D12274">
        <v>2603</v>
      </c>
      <c r="E12274" t="s">
        <v>37</v>
      </c>
      <c r="F12274" s="4">
        <v>995000</v>
      </c>
      <c r="G12274" t="s">
        <v>5</v>
      </c>
      <c r="H12274">
        <v>3</v>
      </c>
      <c r="I12274" s="4">
        <f>IF(E12274="Rhode Island", Table1[[#This Row],[price]]*$L$3, IF(E12274="Massachusetts", Table1[[#This Row],[price]]*$L$2, 1))</f>
        <v>995000</v>
      </c>
    </row>
    <row r="12275" spans="1:9" x14ac:dyDescent="0.25">
      <c r="A12275" s="2">
        <v>42019</v>
      </c>
      <c r="B12275" s="1">
        <f t="shared" si="382"/>
        <v>2015</v>
      </c>
      <c r="C12275" s="1">
        <f t="shared" si="383"/>
        <v>1</v>
      </c>
      <c r="D12275">
        <v>2913</v>
      </c>
      <c r="E12275" t="s">
        <v>36</v>
      </c>
      <c r="F12275" s="4">
        <v>545000</v>
      </c>
      <c r="G12275" t="s">
        <v>5</v>
      </c>
      <c r="H12275">
        <v>4</v>
      </c>
      <c r="I12275" s="4">
        <f>IF(E12275="Rhode Island", Table1[[#This Row],[price]]*$L$3, IF(E12275="Massachusetts", Table1[[#This Row],[price]]*$L$2, 1))</f>
        <v>545000</v>
      </c>
    </row>
    <row r="12276" spans="1:9" x14ac:dyDescent="0.25">
      <c r="A12276" s="2">
        <v>42019</v>
      </c>
      <c r="B12276" s="1">
        <f t="shared" si="382"/>
        <v>2015</v>
      </c>
      <c r="C12276" s="1">
        <f t="shared" si="383"/>
        <v>1</v>
      </c>
      <c r="D12276">
        <v>2615</v>
      </c>
      <c r="E12276" t="s">
        <v>37</v>
      </c>
      <c r="F12276" s="4">
        <v>549000</v>
      </c>
      <c r="G12276" t="s">
        <v>5</v>
      </c>
      <c r="H12276">
        <v>4</v>
      </c>
      <c r="I12276" s="4">
        <f>IF(E12276="Rhode Island", Table1[[#This Row],[price]]*$L$3, IF(E12276="Massachusetts", Table1[[#This Row],[price]]*$L$2, 1))</f>
        <v>549000</v>
      </c>
    </row>
    <row r="12277" spans="1:9" x14ac:dyDescent="0.25">
      <c r="A12277" s="2">
        <v>42019</v>
      </c>
      <c r="B12277" s="1">
        <f t="shared" si="382"/>
        <v>2015</v>
      </c>
      <c r="C12277" s="1">
        <f t="shared" si="383"/>
        <v>1</v>
      </c>
      <c r="D12277">
        <v>2615</v>
      </c>
      <c r="E12277" t="s">
        <v>37</v>
      </c>
      <c r="F12277" s="4">
        <v>632500</v>
      </c>
      <c r="G12277" t="s">
        <v>5</v>
      </c>
      <c r="H12277">
        <v>5</v>
      </c>
      <c r="I12277" s="4">
        <f>IF(E12277="Rhode Island", Table1[[#This Row],[price]]*$L$3, IF(E12277="Massachusetts", Table1[[#This Row],[price]]*$L$2, 1))</f>
        <v>632500</v>
      </c>
    </row>
    <row r="12278" spans="1:9" x14ac:dyDescent="0.25">
      <c r="A12278" s="2">
        <v>42019</v>
      </c>
      <c r="B12278" s="1">
        <f t="shared" si="382"/>
        <v>2015</v>
      </c>
      <c r="C12278" s="1">
        <f t="shared" si="383"/>
        <v>1</v>
      </c>
      <c r="D12278">
        <v>2617</v>
      </c>
      <c r="E12278" t="s">
        <v>37</v>
      </c>
      <c r="F12278" s="4">
        <v>260000</v>
      </c>
      <c r="G12278" t="s">
        <v>6</v>
      </c>
      <c r="H12278">
        <v>1</v>
      </c>
      <c r="I12278" s="4">
        <f>IF(E12278="Rhode Island", Table1[[#This Row],[price]]*$L$3, IF(E12278="Massachusetts", Table1[[#This Row],[price]]*$L$2, 1))</f>
        <v>260000</v>
      </c>
    </row>
    <row r="12279" spans="1:9" x14ac:dyDescent="0.25">
      <c r="A12279" s="2">
        <v>42019</v>
      </c>
      <c r="B12279" s="1">
        <f t="shared" si="382"/>
        <v>2015</v>
      </c>
      <c r="C12279" s="1">
        <f t="shared" si="383"/>
        <v>1</v>
      </c>
      <c r="D12279">
        <v>2612</v>
      </c>
      <c r="E12279" t="s">
        <v>37</v>
      </c>
      <c r="F12279" s="4">
        <v>337000</v>
      </c>
      <c r="G12279" t="s">
        <v>6</v>
      </c>
      <c r="H12279">
        <v>1</v>
      </c>
      <c r="I12279" s="4">
        <f>IF(E12279="Rhode Island", Table1[[#This Row],[price]]*$L$3, IF(E12279="Massachusetts", Table1[[#This Row],[price]]*$L$2, 1))</f>
        <v>337000</v>
      </c>
    </row>
    <row r="12280" spans="1:9" x14ac:dyDescent="0.25">
      <c r="A12280" s="2">
        <v>42020</v>
      </c>
      <c r="B12280" s="1">
        <f t="shared" si="382"/>
        <v>2015</v>
      </c>
      <c r="C12280" s="1">
        <f t="shared" si="383"/>
        <v>1</v>
      </c>
      <c r="D12280">
        <v>2615</v>
      </c>
      <c r="E12280" t="s">
        <v>37</v>
      </c>
      <c r="F12280" s="4">
        <v>380000</v>
      </c>
      <c r="G12280" t="s">
        <v>5</v>
      </c>
      <c r="H12280">
        <v>3</v>
      </c>
      <c r="I12280" s="4">
        <f>IF(E12280="Rhode Island", Table1[[#This Row],[price]]*$L$3, IF(E12280="Massachusetts", Table1[[#This Row],[price]]*$L$2, 1))</f>
        <v>380000</v>
      </c>
    </row>
    <row r="12281" spans="1:9" x14ac:dyDescent="0.25">
      <c r="A12281" s="2">
        <v>42020</v>
      </c>
      <c r="B12281" s="1">
        <f t="shared" si="382"/>
        <v>2015</v>
      </c>
      <c r="C12281" s="1">
        <f t="shared" si="383"/>
        <v>1</v>
      </c>
      <c r="D12281">
        <v>2615</v>
      </c>
      <c r="E12281" t="s">
        <v>37</v>
      </c>
      <c r="F12281" s="4">
        <v>480000</v>
      </c>
      <c r="G12281" t="s">
        <v>5</v>
      </c>
      <c r="H12281">
        <v>5</v>
      </c>
      <c r="I12281" s="4">
        <f>IF(E12281="Rhode Island", Table1[[#This Row],[price]]*$L$3, IF(E12281="Massachusetts", Table1[[#This Row],[price]]*$L$2, 1))</f>
        <v>480000</v>
      </c>
    </row>
    <row r="12282" spans="1:9" x14ac:dyDescent="0.25">
      <c r="A12282" s="2">
        <v>42020</v>
      </c>
      <c r="B12282" s="1">
        <f t="shared" si="382"/>
        <v>2015</v>
      </c>
      <c r="C12282" s="1">
        <f t="shared" si="383"/>
        <v>1</v>
      </c>
      <c r="D12282">
        <v>2617</v>
      </c>
      <c r="E12282" t="s">
        <v>37</v>
      </c>
      <c r="F12282" s="4">
        <v>516000</v>
      </c>
      <c r="G12282" t="s">
        <v>5</v>
      </c>
      <c r="H12282">
        <v>3</v>
      </c>
      <c r="I12282" s="4">
        <f>IF(E12282="Rhode Island", Table1[[#This Row],[price]]*$L$3, IF(E12282="Massachusetts", Table1[[#This Row],[price]]*$L$2, 1))</f>
        <v>516000</v>
      </c>
    </row>
    <row r="12283" spans="1:9" x14ac:dyDescent="0.25">
      <c r="A12283" s="2">
        <v>42020</v>
      </c>
      <c r="B12283" s="1">
        <f t="shared" si="382"/>
        <v>2015</v>
      </c>
      <c r="C12283" s="1">
        <f t="shared" si="383"/>
        <v>1</v>
      </c>
      <c r="D12283">
        <v>2617</v>
      </c>
      <c r="E12283" t="s">
        <v>37</v>
      </c>
      <c r="F12283" s="4">
        <v>582000</v>
      </c>
      <c r="G12283" t="s">
        <v>5</v>
      </c>
      <c r="H12283">
        <v>3</v>
      </c>
      <c r="I12283" s="4">
        <f>IF(E12283="Rhode Island", Table1[[#This Row],[price]]*$L$3, IF(E12283="Massachusetts", Table1[[#This Row],[price]]*$L$2, 1))</f>
        <v>582000</v>
      </c>
    </row>
    <row r="12284" spans="1:9" x14ac:dyDescent="0.25">
      <c r="A12284" s="2">
        <v>42020</v>
      </c>
      <c r="B12284" s="1">
        <f t="shared" si="382"/>
        <v>2015</v>
      </c>
      <c r="C12284" s="1">
        <f t="shared" si="383"/>
        <v>1</v>
      </c>
      <c r="D12284">
        <v>2913</v>
      </c>
      <c r="E12284" t="s">
        <v>36</v>
      </c>
      <c r="F12284" s="4">
        <v>600000</v>
      </c>
      <c r="G12284" t="s">
        <v>5</v>
      </c>
      <c r="H12284">
        <v>4</v>
      </c>
      <c r="I12284" s="4">
        <f>IF(E12284="Rhode Island", Table1[[#This Row],[price]]*$L$3, IF(E12284="Massachusetts", Table1[[#This Row],[price]]*$L$2, 1))</f>
        <v>600000</v>
      </c>
    </row>
    <row r="12285" spans="1:9" x14ac:dyDescent="0.25">
      <c r="A12285" s="2">
        <v>42020</v>
      </c>
      <c r="B12285" s="1">
        <f t="shared" si="382"/>
        <v>2015</v>
      </c>
      <c r="C12285" s="1">
        <f t="shared" si="383"/>
        <v>1</v>
      </c>
      <c r="D12285">
        <v>2611</v>
      </c>
      <c r="E12285" t="s">
        <v>37</v>
      </c>
      <c r="F12285" s="4">
        <v>641000</v>
      </c>
      <c r="G12285" t="s">
        <v>5</v>
      </c>
      <c r="H12285">
        <v>4</v>
      </c>
      <c r="I12285" s="4">
        <f>IF(E12285="Rhode Island", Table1[[#This Row],[price]]*$L$3, IF(E12285="Massachusetts", Table1[[#This Row],[price]]*$L$2, 1))</f>
        <v>641000</v>
      </c>
    </row>
    <row r="12286" spans="1:9" x14ac:dyDescent="0.25">
      <c r="A12286" s="2">
        <v>42020</v>
      </c>
      <c r="B12286" s="1">
        <f t="shared" si="382"/>
        <v>2015</v>
      </c>
      <c r="C12286" s="1">
        <f t="shared" si="383"/>
        <v>1</v>
      </c>
      <c r="D12286">
        <v>2912</v>
      </c>
      <c r="E12286" t="s">
        <v>36</v>
      </c>
      <c r="F12286" s="4">
        <v>645000</v>
      </c>
      <c r="G12286" t="s">
        <v>5</v>
      </c>
      <c r="H12286">
        <v>4</v>
      </c>
      <c r="I12286" s="4">
        <f>IF(E12286="Rhode Island", Table1[[#This Row],[price]]*$L$3, IF(E12286="Massachusetts", Table1[[#This Row],[price]]*$L$2, 1))</f>
        <v>645000</v>
      </c>
    </row>
    <row r="12287" spans="1:9" x14ac:dyDescent="0.25">
      <c r="A12287" s="2">
        <v>42020</v>
      </c>
      <c r="B12287" s="1">
        <f t="shared" si="382"/>
        <v>2015</v>
      </c>
      <c r="C12287" s="1">
        <f t="shared" si="383"/>
        <v>1</v>
      </c>
      <c r="D12287">
        <v>2614</v>
      </c>
      <c r="E12287" t="s">
        <v>37</v>
      </c>
      <c r="F12287" s="4">
        <v>850000</v>
      </c>
      <c r="G12287" t="s">
        <v>5</v>
      </c>
      <c r="H12287">
        <v>4</v>
      </c>
      <c r="I12287" s="4">
        <f>IF(E12287="Rhode Island", Table1[[#This Row],[price]]*$L$3, IF(E12287="Massachusetts", Table1[[#This Row],[price]]*$L$2, 1))</f>
        <v>850000</v>
      </c>
    </row>
    <row r="12288" spans="1:9" x14ac:dyDescent="0.25">
      <c r="A12288" s="2">
        <v>42020</v>
      </c>
      <c r="B12288" s="1">
        <f t="shared" si="382"/>
        <v>2015</v>
      </c>
      <c r="C12288" s="1">
        <f t="shared" si="383"/>
        <v>1</v>
      </c>
      <c r="D12288">
        <v>2602</v>
      </c>
      <c r="E12288" t="s">
        <v>37</v>
      </c>
      <c r="F12288" s="4">
        <v>1200444</v>
      </c>
      <c r="G12288" t="s">
        <v>5</v>
      </c>
      <c r="H12288">
        <v>5</v>
      </c>
      <c r="I12288" s="4">
        <f>IF(E12288="Rhode Island", Table1[[#This Row],[price]]*$L$3, IF(E12288="Massachusetts", Table1[[#This Row],[price]]*$L$2, 1))</f>
        <v>1200444</v>
      </c>
    </row>
    <row r="12289" spans="1:9" x14ac:dyDescent="0.25">
      <c r="A12289" s="2">
        <v>42021</v>
      </c>
      <c r="B12289" s="1">
        <f t="shared" si="382"/>
        <v>2015</v>
      </c>
      <c r="C12289" s="1">
        <f t="shared" si="383"/>
        <v>1</v>
      </c>
      <c r="D12289">
        <v>2904</v>
      </c>
      <c r="E12289" t="s">
        <v>36</v>
      </c>
      <c r="F12289" s="4">
        <v>440000</v>
      </c>
      <c r="G12289" t="s">
        <v>5</v>
      </c>
      <c r="H12289">
        <v>4</v>
      </c>
      <c r="I12289" s="4">
        <f>IF(E12289="Rhode Island", Table1[[#This Row],[price]]*$L$3, IF(E12289="Massachusetts", Table1[[#This Row],[price]]*$L$2, 1))</f>
        <v>440000</v>
      </c>
    </row>
    <row r="12290" spans="1:9" x14ac:dyDescent="0.25">
      <c r="A12290" s="2">
        <v>42021</v>
      </c>
      <c r="B12290" s="1">
        <f t="shared" ref="B12290:B12353" si="384">YEAR(A12290)</f>
        <v>2015</v>
      </c>
      <c r="C12290" s="1">
        <f t="shared" ref="C12290:C12353" si="385">ROUNDUP(MONTH(A12290)/3,0)</f>
        <v>1</v>
      </c>
      <c r="D12290">
        <v>2617</v>
      </c>
      <c r="E12290" t="s">
        <v>37</v>
      </c>
      <c r="F12290" s="4">
        <v>545000</v>
      </c>
      <c r="G12290" t="s">
        <v>5</v>
      </c>
      <c r="H12290">
        <v>4</v>
      </c>
      <c r="I12290" s="4">
        <f>IF(E12290="Rhode Island", Table1[[#This Row],[price]]*$L$3, IF(E12290="Massachusetts", Table1[[#This Row],[price]]*$L$2, 1))</f>
        <v>545000</v>
      </c>
    </row>
    <row r="12291" spans="1:9" x14ac:dyDescent="0.25">
      <c r="A12291" s="2">
        <v>42021</v>
      </c>
      <c r="B12291" s="1">
        <f t="shared" si="384"/>
        <v>2015</v>
      </c>
      <c r="C12291" s="1">
        <f t="shared" si="385"/>
        <v>1</v>
      </c>
      <c r="D12291">
        <v>2607</v>
      </c>
      <c r="E12291" t="s">
        <v>37</v>
      </c>
      <c r="F12291" s="4">
        <v>767000</v>
      </c>
      <c r="G12291" t="s">
        <v>5</v>
      </c>
      <c r="H12291">
        <v>4</v>
      </c>
      <c r="I12291" s="4">
        <f>IF(E12291="Rhode Island", Table1[[#This Row],[price]]*$L$3, IF(E12291="Massachusetts", Table1[[#This Row],[price]]*$L$2, 1))</f>
        <v>767000</v>
      </c>
    </row>
    <row r="12292" spans="1:9" x14ac:dyDescent="0.25">
      <c r="A12292" s="2">
        <v>42023</v>
      </c>
      <c r="B12292" s="1">
        <f t="shared" si="384"/>
        <v>2015</v>
      </c>
      <c r="C12292" s="1">
        <f t="shared" si="385"/>
        <v>1</v>
      </c>
      <c r="D12292">
        <v>2906</v>
      </c>
      <c r="E12292" t="s">
        <v>36</v>
      </c>
      <c r="F12292" s="4">
        <v>400000</v>
      </c>
      <c r="G12292" t="s">
        <v>5</v>
      </c>
      <c r="H12292">
        <v>3</v>
      </c>
      <c r="I12292" s="4">
        <f>IF(E12292="Rhode Island", Table1[[#This Row],[price]]*$L$3, IF(E12292="Massachusetts", Table1[[#This Row],[price]]*$L$2, 1))</f>
        <v>400000</v>
      </c>
    </row>
    <row r="12293" spans="1:9" x14ac:dyDescent="0.25">
      <c r="A12293" s="2">
        <v>42023</v>
      </c>
      <c r="B12293" s="1">
        <f t="shared" si="384"/>
        <v>2015</v>
      </c>
      <c r="C12293" s="1">
        <f t="shared" si="385"/>
        <v>1</v>
      </c>
      <c r="D12293">
        <v>2615</v>
      </c>
      <c r="E12293" t="s">
        <v>37</v>
      </c>
      <c r="F12293" s="4">
        <v>525000</v>
      </c>
      <c r="G12293" t="s">
        <v>5</v>
      </c>
      <c r="H12293">
        <v>4</v>
      </c>
      <c r="I12293" s="4">
        <f>IF(E12293="Rhode Island", Table1[[#This Row],[price]]*$L$3, IF(E12293="Massachusetts", Table1[[#This Row],[price]]*$L$2, 1))</f>
        <v>525000</v>
      </c>
    </row>
    <row r="12294" spans="1:9" x14ac:dyDescent="0.25">
      <c r="A12294" s="2">
        <v>42023</v>
      </c>
      <c r="B12294" s="1">
        <f t="shared" si="384"/>
        <v>2015</v>
      </c>
      <c r="C12294" s="1">
        <f t="shared" si="385"/>
        <v>1</v>
      </c>
      <c r="D12294">
        <v>2906</v>
      </c>
      <c r="E12294" t="s">
        <v>36</v>
      </c>
      <c r="F12294" s="4">
        <v>525000</v>
      </c>
      <c r="G12294" t="s">
        <v>5</v>
      </c>
      <c r="H12294">
        <v>3</v>
      </c>
      <c r="I12294" s="4">
        <f>IF(E12294="Rhode Island", Table1[[#This Row],[price]]*$L$3, IF(E12294="Massachusetts", Table1[[#This Row],[price]]*$L$2, 1))</f>
        <v>525000</v>
      </c>
    </row>
    <row r="12295" spans="1:9" x14ac:dyDescent="0.25">
      <c r="A12295" s="2">
        <v>42023</v>
      </c>
      <c r="B12295" s="1">
        <f t="shared" si="384"/>
        <v>2015</v>
      </c>
      <c r="C12295" s="1">
        <f t="shared" si="385"/>
        <v>1</v>
      </c>
      <c r="D12295">
        <v>2611</v>
      </c>
      <c r="E12295" t="s">
        <v>37</v>
      </c>
      <c r="F12295" s="4">
        <v>587500</v>
      </c>
      <c r="G12295" t="s">
        <v>5</v>
      </c>
      <c r="H12295">
        <v>4</v>
      </c>
      <c r="I12295" s="4">
        <f>IF(E12295="Rhode Island", Table1[[#This Row],[price]]*$L$3, IF(E12295="Massachusetts", Table1[[#This Row],[price]]*$L$2, 1))</f>
        <v>587500</v>
      </c>
    </row>
    <row r="12296" spans="1:9" x14ac:dyDescent="0.25">
      <c r="A12296" s="2">
        <v>42023</v>
      </c>
      <c r="B12296" s="1">
        <f t="shared" si="384"/>
        <v>2015</v>
      </c>
      <c r="C12296" s="1">
        <f t="shared" si="385"/>
        <v>1</v>
      </c>
      <c r="D12296">
        <v>2914</v>
      </c>
      <c r="E12296" t="s">
        <v>36</v>
      </c>
      <c r="F12296" s="4">
        <v>730000</v>
      </c>
      <c r="G12296" t="s">
        <v>5</v>
      </c>
      <c r="H12296">
        <v>5</v>
      </c>
      <c r="I12296" s="4">
        <f>IF(E12296="Rhode Island", Table1[[#This Row],[price]]*$L$3, IF(E12296="Massachusetts", Table1[[#This Row],[price]]*$L$2, 1))</f>
        <v>730000</v>
      </c>
    </row>
    <row r="12297" spans="1:9" x14ac:dyDescent="0.25">
      <c r="A12297" s="2">
        <v>42023</v>
      </c>
      <c r="B12297" s="1">
        <f t="shared" si="384"/>
        <v>2015</v>
      </c>
      <c r="C12297" s="1">
        <f t="shared" si="385"/>
        <v>1</v>
      </c>
      <c r="D12297">
        <v>2607</v>
      </c>
      <c r="E12297" t="s">
        <v>37</v>
      </c>
      <c r="F12297" s="4">
        <v>875000</v>
      </c>
      <c r="G12297" t="s">
        <v>5</v>
      </c>
      <c r="H12297">
        <v>5</v>
      </c>
      <c r="I12297" s="4">
        <f>IF(E12297="Rhode Island", Table1[[#This Row],[price]]*$L$3, IF(E12297="Massachusetts", Table1[[#This Row],[price]]*$L$2, 1))</f>
        <v>875000</v>
      </c>
    </row>
    <row r="12298" spans="1:9" x14ac:dyDescent="0.25">
      <c r="A12298" s="2">
        <v>42024</v>
      </c>
      <c r="B12298" s="1">
        <f t="shared" si="384"/>
        <v>2015</v>
      </c>
      <c r="C12298" s="1">
        <f t="shared" si="385"/>
        <v>1</v>
      </c>
      <c r="D12298">
        <v>2614</v>
      </c>
      <c r="E12298" t="s">
        <v>37</v>
      </c>
      <c r="F12298" s="4">
        <v>480000</v>
      </c>
      <c r="G12298" t="s">
        <v>5</v>
      </c>
      <c r="H12298">
        <v>4</v>
      </c>
      <c r="I12298" s="4">
        <f>IF(E12298="Rhode Island", Table1[[#This Row],[price]]*$L$3, IF(E12298="Massachusetts", Table1[[#This Row],[price]]*$L$2, 1))</f>
        <v>480000</v>
      </c>
    </row>
    <row r="12299" spans="1:9" x14ac:dyDescent="0.25">
      <c r="A12299" s="2">
        <v>42024</v>
      </c>
      <c r="B12299" s="1">
        <f t="shared" si="384"/>
        <v>2015</v>
      </c>
      <c r="C12299" s="1">
        <f t="shared" si="385"/>
        <v>1</v>
      </c>
      <c r="D12299">
        <v>2912</v>
      </c>
      <c r="E12299" t="s">
        <v>36</v>
      </c>
      <c r="F12299" s="4">
        <v>610000</v>
      </c>
      <c r="G12299" t="s">
        <v>5</v>
      </c>
      <c r="H12299">
        <v>4</v>
      </c>
      <c r="I12299" s="4">
        <f>IF(E12299="Rhode Island", Table1[[#This Row],[price]]*$L$3, IF(E12299="Massachusetts", Table1[[#This Row],[price]]*$L$2, 1))</f>
        <v>610000</v>
      </c>
    </row>
    <row r="12300" spans="1:9" x14ac:dyDescent="0.25">
      <c r="A12300" s="2">
        <v>42024</v>
      </c>
      <c r="B12300" s="1">
        <f t="shared" si="384"/>
        <v>2015</v>
      </c>
      <c r="C12300" s="1">
        <f t="shared" si="385"/>
        <v>1</v>
      </c>
      <c r="D12300">
        <v>2617</v>
      </c>
      <c r="E12300" t="s">
        <v>37</v>
      </c>
      <c r="F12300" s="4">
        <v>315000</v>
      </c>
      <c r="G12300" t="s">
        <v>6</v>
      </c>
      <c r="H12300">
        <v>1</v>
      </c>
      <c r="I12300" s="4">
        <f>IF(E12300="Rhode Island", Table1[[#This Row],[price]]*$L$3, IF(E12300="Massachusetts", Table1[[#This Row],[price]]*$L$2, 1))</f>
        <v>315000</v>
      </c>
    </row>
    <row r="12301" spans="1:9" x14ac:dyDescent="0.25">
      <c r="A12301" s="2">
        <v>42025</v>
      </c>
      <c r="B12301" s="1">
        <f t="shared" si="384"/>
        <v>2015</v>
      </c>
      <c r="C12301" s="1">
        <f t="shared" si="385"/>
        <v>1</v>
      </c>
      <c r="D12301">
        <v>2905</v>
      </c>
      <c r="E12301" t="s">
        <v>36</v>
      </c>
      <c r="F12301" s="4">
        <v>447000</v>
      </c>
      <c r="G12301" t="s">
        <v>5</v>
      </c>
      <c r="H12301">
        <v>3</v>
      </c>
      <c r="I12301" s="4">
        <f>IF(E12301="Rhode Island", Table1[[#This Row],[price]]*$L$3, IF(E12301="Massachusetts", Table1[[#This Row],[price]]*$L$2, 1))</f>
        <v>447000</v>
      </c>
    </row>
    <row r="12302" spans="1:9" x14ac:dyDescent="0.25">
      <c r="A12302" s="2">
        <v>42025</v>
      </c>
      <c r="B12302" s="1">
        <f t="shared" si="384"/>
        <v>2015</v>
      </c>
      <c r="C12302" s="1">
        <f t="shared" si="385"/>
        <v>1</v>
      </c>
      <c r="D12302">
        <v>2913</v>
      </c>
      <c r="E12302" t="s">
        <v>36</v>
      </c>
      <c r="F12302" s="4">
        <v>765000</v>
      </c>
      <c r="G12302" t="s">
        <v>5</v>
      </c>
      <c r="H12302">
        <v>4</v>
      </c>
      <c r="I12302" s="4">
        <f>IF(E12302="Rhode Island", Table1[[#This Row],[price]]*$L$3, IF(E12302="Massachusetts", Table1[[#This Row],[price]]*$L$2, 1))</f>
        <v>765000</v>
      </c>
    </row>
    <row r="12303" spans="1:9" x14ac:dyDescent="0.25">
      <c r="A12303" s="2">
        <v>42025</v>
      </c>
      <c r="B12303" s="1">
        <f t="shared" si="384"/>
        <v>2015</v>
      </c>
      <c r="C12303" s="1">
        <f t="shared" si="385"/>
        <v>1</v>
      </c>
      <c r="D12303">
        <v>2604</v>
      </c>
      <c r="E12303" t="s">
        <v>37</v>
      </c>
      <c r="F12303" s="4">
        <v>1020000</v>
      </c>
      <c r="G12303" t="s">
        <v>5</v>
      </c>
      <c r="H12303">
        <v>4</v>
      </c>
      <c r="I12303" s="4">
        <f>IF(E12303="Rhode Island", Table1[[#This Row],[price]]*$L$3, IF(E12303="Massachusetts", Table1[[#This Row],[price]]*$L$2, 1))</f>
        <v>1020000</v>
      </c>
    </row>
    <row r="12304" spans="1:9" x14ac:dyDescent="0.25">
      <c r="A12304" s="2">
        <v>42026</v>
      </c>
      <c r="B12304" s="1">
        <f t="shared" si="384"/>
        <v>2015</v>
      </c>
      <c r="C12304" s="1">
        <f t="shared" si="385"/>
        <v>1</v>
      </c>
      <c r="D12304">
        <v>2914</v>
      </c>
      <c r="E12304" t="s">
        <v>36</v>
      </c>
      <c r="F12304" s="4">
        <v>640000</v>
      </c>
      <c r="G12304" t="s">
        <v>5</v>
      </c>
      <c r="H12304">
        <v>4</v>
      </c>
      <c r="I12304" s="4">
        <f>IF(E12304="Rhode Island", Table1[[#This Row],[price]]*$L$3, IF(E12304="Massachusetts", Table1[[#This Row],[price]]*$L$2, 1))</f>
        <v>640000</v>
      </c>
    </row>
    <row r="12305" spans="1:9" x14ac:dyDescent="0.25">
      <c r="A12305" s="2">
        <v>42026</v>
      </c>
      <c r="B12305" s="1">
        <f t="shared" si="384"/>
        <v>2015</v>
      </c>
      <c r="C12305" s="1">
        <f t="shared" si="385"/>
        <v>1</v>
      </c>
      <c r="D12305">
        <v>2605</v>
      </c>
      <c r="E12305" t="s">
        <v>37</v>
      </c>
      <c r="F12305" s="4">
        <v>1240000</v>
      </c>
      <c r="G12305" t="s">
        <v>5</v>
      </c>
      <c r="H12305">
        <v>4</v>
      </c>
      <c r="I12305" s="4">
        <f>IF(E12305="Rhode Island", Table1[[#This Row],[price]]*$L$3, IF(E12305="Massachusetts", Table1[[#This Row],[price]]*$L$2, 1))</f>
        <v>1240000</v>
      </c>
    </row>
    <row r="12306" spans="1:9" x14ac:dyDescent="0.25">
      <c r="A12306" s="2">
        <v>42027</v>
      </c>
      <c r="B12306" s="1">
        <f t="shared" si="384"/>
        <v>2015</v>
      </c>
      <c r="C12306" s="1">
        <f t="shared" si="385"/>
        <v>1</v>
      </c>
      <c r="D12306">
        <v>2913</v>
      </c>
      <c r="E12306" t="s">
        <v>36</v>
      </c>
      <c r="F12306" s="4">
        <v>422500</v>
      </c>
      <c r="G12306" t="s">
        <v>5</v>
      </c>
      <c r="H12306">
        <v>4</v>
      </c>
      <c r="I12306" s="4">
        <f>IF(E12306="Rhode Island", Table1[[#This Row],[price]]*$L$3, IF(E12306="Massachusetts", Table1[[#This Row],[price]]*$L$2, 1))</f>
        <v>422500</v>
      </c>
    </row>
    <row r="12307" spans="1:9" x14ac:dyDescent="0.25">
      <c r="A12307" s="2">
        <v>42027</v>
      </c>
      <c r="B12307" s="1">
        <f t="shared" si="384"/>
        <v>2015</v>
      </c>
      <c r="C12307" s="1">
        <f t="shared" si="385"/>
        <v>1</v>
      </c>
      <c r="D12307">
        <v>2905</v>
      </c>
      <c r="E12307" t="s">
        <v>36</v>
      </c>
      <c r="F12307" s="4">
        <v>560000</v>
      </c>
      <c r="G12307" t="s">
        <v>5</v>
      </c>
      <c r="H12307">
        <v>4</v>
      </c>
      <c r="I12307" s="4">
        <f>IF(E12307="Rhode Island", Table1[[#This Row],[price]]*$L$3, IF(E12307="Massachusetts", Table1[[#This Row],[price]]*$L$2, 1))</f>
        <v>560000</v>
      </c>
    </row>
    <row r="12308" spans="1:9" x14ac:dyDescent="0.25">
      <c r="A12308" s="2">
        <v>42027</v>
      </c>
      <c r="B12308" s="1">
        <f t="shared" si="384"/>
        <v>2015</v>
      </c>
      <c r="C12308" s="1">
        <f t="shared" si="385"/>
        <v>1</v>
      </c>
      <c r="D12308">
        <v>2905</v>
      </c>
      <c r="E12308" t="s">
        <v>36</v>
      </c>
      <c r="F12308" s="4">
        <v>600000</v>
      </c>
      <c r="G12308" t="s">
        <v>5</v>
      </c>
      <c r="H12308">
        <v>4</v>
      </c>
      <c r="I12308" s="4">
        <f>IF(E12308="Rhode Island", Table1[[#This Row],[price]]*$L$3, IF(E12308="Massachusetts", Table1[[#This Row],[price]]*$L$2, 1))</f>
        <v>600000</v>
      </c>
    </row>
    <row r="12309" spans="1:9" x14ac:dyDescent="0.25">
      <c r="A12309" s="2">
        <v>42027</v>
      </c>
      <c r="B12309" s="1">
        <f t="shared" si="384"/>
        <v>2015</v>
      </c>
      <c r="C12309" s="1">
        <f t="shared" si="385"/>
        <v>1</v>
      </c>
      <c r="D12309">
        <v>2611</v>
      </c>
      <c r="E12309" t="s">
        <v>37</v>
      </c>
      <c r="F12309" s="4">
        <v>750000</v>
      </c>
      <c r="G12309" t="s">
        <v>5</v>
      </c>
      <c r="H12309">
        <v>4</v>
      </c>
      <c r="I12309" s="4">
        <f>IF(E12309="Rhode Island", Table1[[#This Row],[price]]*$L$3, IF(E12309="Massachusetts", Table1[[#This Row],[price]]*$L$2, 1))</f>
        <v>750000</v>
      </c>
    </row>
    <row r="12310" spans="1:9" x14ac:dyDescent="0.25">
      <c r="A12310" s="2">
        <v>42027</v>
      </c>
      <c r="B12310" s="1">
        <f t="shared" si="384"/>
        <v>2015</v>
      </c>
      <c r="C12310" s="1">
        <f t="shared" si="385"/>
        <v>1</v>
      </c>
      <c r="D12310">
        <v>2604</v>
      </c>
      <c r="E12310" t="s">
        <v>37</v>
      </c>
      <c r="F12310" s="4">
        <v>405000</v>
      </c>
      <c r="G12310" t="s">
        <v>6</v>
      </c>
      <c r="H12310">
        <v>2</v>
      </c>
      <c r="I12310" s="4">
        <f>IF(E12310="Rhode Island", Table1[[#This Row],[price]]*$L$3, IF(E12310="Massachusetts", Table1[[#This Row],[price]]*$L$2, 1))</f>
        <v>405000</v>
      </c>
    </row>
    <row r="12311" spans="1:9" x14ac:dyDescent="0.25">
      <c r="A12311" s="2">
        <v>42027</v>
      </c>
      <c r="B12311" s="1">
        <f t="shared" si="384"/>
        <v>2015</v>
      </c>
      <c r="C12311" s="1">
        <f t="shared" si="385"/>
        <v>1</v>
      </c>
      <c r="D12311">
        <v>2600</v>
      </c>
      <c r="E12311" t="s">
        <v>37</v>
      </c>
      <c r="F12311" s="4">
        <v>750000</v>
      </c>
      <c r="G12311" t="s">
        <v>6</v>
      </c>
      <c r="H12311">
        <v>2</v>
      </c>
      <c r="I12311" s="4">
        <f>IF(E12311="Rhode Island", Table1[[#This Row],[price]]*$L$3, IF(E12311="Massachusetts", Table1[[#This Row],[price]]*$L$2, 1))</f>
        <v>750000</v>
      </c>
    </row>
    <row r="12312" spans="1:9" x14ac:dyDescent="0.25">
      <c r="A12312" s="2">
        <v>42030</v>
      </c>
      <c r="B12312" s="1">
        <f t="shared" si="384"/>
        <v>2015</v>
      </c>
      <c r="C12312" s="1">
        <f t="shared" si="385"/>
        <v>1</v>
      </c>
      <c r="D12312">
        <v>2906</v>
      </c>
      <c r="E12312" t="s">
        <v>36</v>
      </c>
      <c r="F12312" s="4">
        <v>400000</v>
      </c>
      <c r="G12312" t="s">
        <v>5</v>
      </c>
      <c r="H12312">
        <v>3</v>
      </c>
      <c r="I12312" s="4">
        <f>IF(E12312="Rhode Island", Table1[[#This Row],[price]]*$L$3, IF(E12312="Massachusetts", Table1[[#This Row],[price]]*$L$2, 1))</f>
        <v>400000</v>
      </c>
    </row>
    <row r="12313" spans="1:9" x14ac:dyDescent="0.25">
      <c r="A12313" s="2">
        <v>42031</v>
      </c>
      <c r="B12313" s="1">
        <f t="shared" si="384"/>
        <v>2015</v>
      </c>
      <c r="C12313" s="1">
        <f t="shared" si="385"/>
        <v>1</v>
      </c>
      <c r="D12313">
        <v>2914</v>
      </c>
      <c r="E12313" t="s">
        <v>36</v>
      </c>
      <c r="F12313" s="4">
        <v>399000</v>
      </c>
      <c r="G12313" t="s">
        <v>5</v>
      </c>
      <c r="H12313">
        <v>2</v>
      </c>
      <c r="I12313" s="4">
        <f>IF(E12313="Rhode Island", Table1[[#This Row],[price]]*$L$3, IF(E12313="Massachusetts", Table1[[#This Row],[price]]*$L$2, 1))</f>
        <v>399000</v>
      </c>
    </row>
    <row r="12314" spans="1:9" x14ac:dyDescent="0.25">
      <c r="A12314" s="2">
        <v>42031</v>
      </c>
      <c r="B12314" s="1">
        <f t="shared" si="384"/>
        <v>2015</v>
      </c>
      <c r="C12314" s="1">
        <f t="shared" si="385"/>
        <v>1</v>
      </c>
      <c r="D12314">
        <v>2906</v>
      </c>
      <c r="E12314" t="s">
        <v>36</v>
      </c>
      <c r="F12314" s="4">
        <v>525000</v>
      </c>
      <c r="G12314" t="s">
        <v>5</v>
      </c>
      <c r="H12314">
        <v>0</v>
      </c>
      <c r="I12314" s="4">
        <f>IF(E12314="Rhode Island", Table1[[#This Row],[price]]*$L$3, IF(E12314="Massachusetts", Table1[[#This Row],[price]]*$L$2, 1))</f>
        <v>525000</v>
      </c>
    </row>
    <row r="12315" spans="1:9" x14ac:dyDescent="0.25">
      <c r="A12315" s="2">
        <v>42031</v>
      </c>
      <c r="B12315" s="1">
        <f t="shared" si="384"/>
        <v>2015</v>
      </c>
      <c r="C12315" s="1">
        <f t="shared" si="385"/>
        <v>1</v>
      </c>
      <c r="D12315">
        <v>2611</v>
      </c>
      <c r="E12315" t="s">
        <v>37</v>
      </c>
      <c r="F12315" s="4">
        <v>535000</v>
      </c>
      <c r="G12315" t="s">
        <v>5</v>
      </c>
      <c r="H12315">
        <v>3</v>
      </c>
      <c r="I12315" s="4">
        <f>IF(E12315="Rhode Island", Table1[[#This Row],[price]]*$L$3, IF(E12315="Massachusetts", Table1[[#This Row],[price]]*$L$2, 1))</f>
        <v>535000</v>
      </c>
    </row>
    <row r="12316" spans="1:9" x14ac:dyDescent="0.25">
      <c r="A12316" s="2">
        <v>42031</v>
      </c>
      <c r="B12316" s="1">
        <f t="shared" si="384"/>
        <v>2015</v>
      </c>
      <c r="C12316" s="1">
        <f t="shared" si="385"/>
        <v>1</v>
      </c>
      <c r="D12316">
        <v>2606</v>
      </c>
      <c r="E12316" t="s">
        <v>37</v>
      </c>
      <c r="F12316" s="4">
        <v>785000</v>
      </c>
      <c r="G12316" t="s">
        <v>5</v>
      </c>
      <c r="H12316">
        <v>4</v>
      </c>
      <c r="I12316" s="4">
        <f>IF(E12316="Rhode Island", Table1[[#This Row],[price]]*$L$3, IF(E12316="Massachusetts", Table1[[#This Row],[price]]*$L$2, 1))</f>
        <v>785000</v>
      </c>
    </row>
    <row r="12317" spans="1:9" x14ac:dyDescent="0.25">
      <c r="A12317" s="2">
        <v>42032</v>
      </c>
      <c r="B12317" s="1">
        <f t="shared" si="384"/>
        <v>2015</v>
      </c>
      <c r="C12317" s="1">
        <f t="shared" si="385"/>
        <v>1</v>
      </c>
      <c r="D12317">
        <v>2614</v>
      </c>
      <c r="E12317" t="s">
        <v>37</v>
      </c>
      <c r="F12317" s="4">
        <v>377000</v>
      </c>
      <c r="G12317" t="s">
        <v>5</v>
      </c>
      <c r="H12317">
        <v>3</v>
      </c>
      <c r="I12317" s="4">
        <f>IF(E12317="Rhode Island", Table1[[#This Row],[price]]*$L$3, IF(E12317="Massachusetts", Table1[[#This Row],[price]]*$L$2, 1))</f>
        <v>377000</v>
      </c>
    </row>
    <row r="12318" spans="1:9" x14ac:dyDescent="0.25">
      <c r="A12318" s="2">
        <v>42032</v>
      </c>
      <c r="B12318" s="1">
        <f t="shared" si="384"/>
        <v>2015</v>
      </c>
      <c r="C12318" s="1">
        <f t="shared" si="385"/>
        <v>1</v>
      </c>
      <c r="D12318">
        <v>2617</v>
      </c>
      <c r="E12318" t="s">
        <v>37</v>
      </c>
      <c r="F12318" s="4">
        <v>439500</v>
      </c>
      <c r="G12318" t="s">
        <v>5</v>
      </c>
      <c r="H12318">
        <v>3</v>
      </c>
      <c r="I12318" s="4">
        <f>IF(E12318="Rhode Island", Table1[[#This Row],[price]]*$L$3, IF(E12318="Massachusetts", Table1[[#This Row],[price]]*$L$2, 1))</f>
        <v>439500</v>
      </c>
    </row>
    <row r="12319" spans="1:9" x14ac:dyDescent="0.25">
      <c r="A12319" s="2">
        <v>42032</v>
      </c>
      <c r="B12319" s="1">
        <f t="shared" si="384"/>
        <v>2015</v>
      </c>
      <c r="C12319" s="1">
        <f t="shared" si="385"/>
        <v>1</v>
      </c>
      <c r="D12319">
        <v>2913</v>
      </c>
      <c r="E12319" t="s">
        <v>36</v>
      </c>
      <c r="F12319" s="4">
        <v>488950</v>
      </c>
      <c r="G12319" t="s">
        <v>5</v>
      </c>
      <c r="H12319">
        <v>3</v>
      </c>
      <c r="I12319" s="4">
        <f>IF(E12319="Rhode Island", Table1[[#This Row],[price]]*$L$3, IF(E12319="Massachusetts", Table1[[#This Row],[price]]*$L$2, 1))</f>
        <v>488950</v>
      </c>
    </row>
    <row r="12320" spans="1:9" x14ac:dyDescent="0.25">
      <c r="A12320" s="2">
        <v>42032</v>
      </c>
      <c r="B12320" s="1">
        <f t="shared" si="384"/>
        <v>2015</v>
      </c>
      <c r="C12320" s="1">
        <f t="shared" si="385"/>
        <v>1</v>
      </c>
      <c r="D12320">
        <v>2602</v>
      </c>
      <c r="E12320" t="s">
        <v>37</v>
      </c>
      <c r="F12320" s="4">
        <v>655000</v>
      </c>
      <c r="G12320" t="s">
        <v>5</v>
      </c>
      <c r="H12320">
        <v>3</v>
      </c>
      <c r="I12320" s="4">
        <f>IF(E12320="Rhode Island", Table1[[#This Row],[price]]*$L$3, IF(E12320="Massachusetts", Table1[[#This Row],[price]]*$L$2, 1))</f>
        <v>655000</v>
      </c>
    </row>
    <row r="12321" spans="1:9" x14ac:dyDescent="0.25">
      <c r="A12321" s="2">
        <v>42032</v>
      </c>
      <c r="B12321" s="1">
        <f t="shared" si="384"/>
        <v>2015</v>
      </c>
      <c r="C12321" s="1">
        <f t="shared" si="385"/>
        <v>1</v>
      </c>
      <c r="D12321">
        <v>2602</v>
      </c>
      <c r="E12321" t="s">
        <v>37</v>
      </c>
      <c r="F12321" s="4">
        <v>705000</v>
      </c>
      <c r="G12321" t="s">
        <v>5</v>
      </c>
      <c r="H12321">
        <v>5</v>
      </c>
      <c r="I12321" s="4">
        <f>IF(E12321="Rhode Island", Table1[[#This Row],[price]]*$L$3, IF(E12321="Massachusetts", Table1[[#This Row],[price]]*$L$2, 1))</f>
        <v>705000</v>
      </c>
    </row>
    <row r="12322" spans="1:9" x14ac:dyDescent="0.25">
      <c r="A12322" s="2">
        <v>42032</v>
      </c>
      <c r="B12322" s="1">
        <f t="shared" si="384"/>
        <v>2015</v>
      </c>
      <c r="C12322" s="1">
        <f t="shared" si="385"/>
        <v>1</v>
      </c>
      <c r="D12322">
        <v>2603</v>
      </c>
      <c r="E12322" t="s">
        <v>37</v>
      </c>
      <c r="F12322" s="4">
        <v>2400000</v>
      </c>
      <c r="G12322" t="s">
        <v>5</v>
      </c>
      <c r="H12322">
        <v>5</v>
      </c>
      <c r="I12322" s="4">
        <f>IF(E12322="Rhode Island", Table1[[#This Row],[price]]*$L$3, IF(E12322="Massachusetts", Table1[[#This Row],[price]]*$L$2, 1))</f>
        <v>2400000</v>
      </c>
    </row>
    <row r="12323" spans="1:9" x14ac:dyDescent="0.25">
      <c r="A12323" s="2">
        <v>42032</v>
      </c>
      <c r="B12323" s="1">
        <f t="shared" si="384"/>
        <v>2015</v>
      </c>
      <c r="C12323" s="1">
        <f t="shared" si="385"/>
        <v>1</v>
      </c>
      <c r="D12323">
        <v>2604</v>
      </c>
      <c r="E12323" t="s">
        <v>37</v>
      </c>
      <c r="F12323" s="4">
        <v>520000</v>
      </c>
      <c r="G12323" t="s">
        <v>6</v>
      </c>
      <c r="H12323">
        <v>2</v>
      </c>
      <c r="I12323" s="4">
        <f>IF(E12323="Rhode Island", Table1[[#This Row],[price]]*$L$3, IF(E12323="Massachusetts", Table1[[#This Row],[price]]*$L$2, 1))</f>
        <v>520000</v>
      </c>
    </row>
    <row r="12324" spans="1:9" x14ac:dyDescent="0.25">
      <c r="A12324" s="2">
        <v>42033</v>
      </c>
      <c r="B12324" s="1">
        <f t="shared" si="384"/>
        <v>2015</v>
      </c>
      <c r="C12324" s="1">
        <f t="shared" si="385"/>
        <v>1</v>
      </c>
      <c r="D12324">
        <v>2617</v>
      </c>
      <c r="E12324" t="s">
        <v>37</v>
      </c>
      <c r="F12324" s="4">
        <v>380000</v>
      </c>
      <c r="G12324" t="s">
        <v>5</v>
      </c>
      <c r="H12324">
        <v>3</v>
      </c>
      <c r="I12324" s="4">
        <f>IF(E12324="Rhode Island", Table1[[#This Row],[price]]*$L$3, IF(E12324="Massachusetts", Table1[[#This Row],[price]]*$L$2, 1))</f>
        <v>380000</v>
      </c>
    </row>
    <row r="12325" spans="1:9" x14ac:dyDescent="0.25">
      <c r="A12325" s="2">
        <v>42033</v>
      </c>
      <c r="B12325" s="1">
        <f t="shared" si="384"/>
        <v>2015</v>
      </c>
      <c r="C12325" s="1">
        <f t="shared" si="385"/>
        <v>1</v>
      </c>
      <c r="D12325">
        <v>2913</v>
      </c>
      <c r="E12325" t="s">
        <v>36</v>
      </c>
      <c r="F12325" s="4">
        <v>393000</v>
      </c>
      <c r="G12325" t="s">
        <v>5</v>
      </c>
      <c r="H12325">
        <v>3</v>
      </c>
      <c r="I12325" s="4">
        <f>IF(E12325="Rhode Island", Table1[[#This Row],[price]]*$L$3, IF(E12325="Massachusetts", Table1[[#This Row],[price]]*$L$2, 1))</f>
        <v>393000</v>
      </c>
    </row>
    <row r="12326" spans="1:9" x14ac:dyDescent="0.25">
      <c r="A12326" s="2">
        <v>42033</v>
      </c>
      <c r="B12326" s="1">
        <f t="shared" si="384"/>
        <v>2015</v>
      </c>
      <c r="C12326" s="1">
        <f t="shared" si="385"/>
        <v>1</v>
      </c>
      <c r="D12326">
        <v>2615</v>
      </c>
      <c r="E12326" t="s">
        <v>37</v>
      </c>
      <c r="F12326" s="4">
        <v>436000</v>
      </c>
      <c r="G12326" t="s">
        <v>5</v>
      </c>
      <c r="H12326">
        <v>3</v>
      </c>
      <c r="I12326" s="4">
        <f>IF(E12326="Rhode Island", Table1[[#This Row],[price]]*$L$3, IF(E12326="Massachusetts", Table1[[#This Row],[price]]*$L$2, 1))</f>
        <v>436000</v>
      </c>
    </row>
    <row r="12327" spans="1:9" x14ac:dyDescent="0.25">
      <c r="A12327" s="2">
        <v>42033</v>
      </c>
      <c r="B12327" s="1">
        <f t="shared" si="384"/>
        <v>2015</v>
      </c>
      <c r="C12327" s="1">
        <f t="shared" si="385"/>
        <v>1</v>
      </c>
      <c r="D12327">
        <v>2615</v>
      </c>
      <c r="E12327" t="s">
        <v>37</v>
      </c>
      <c r="F12327" s="4">
        <v>455000</v>
      </c>
      <c r="G12327" t="s">
        <v>5</v>
      </c>
      <c r="H12327">
        <v>3</v>
      </c>
      <c r="I12327" s="4">
        <f>IF(E12327="Rhode Island", Table1[[#This Row],[price]]*$L$3, IF(E12327="Massachusetts", Table1[[#This Row],[price]]*$L$2, 1))</f>
        <v>455000</v>
      </c>
    </row>
    <row r="12328" spans="1:9" x14ac:dyDescent="0.25">
      <c r="A12328" s="2">
        <v>42033</v>
      </c>
      <c r="B12328" s="1">
        <f t="shared" si="384"/>
        <v>2015</v>
      </c>
      <c r="C12328" s="1">
        <f t="shared" si="385"/>
        <v>1</v>
      </c>
      <c r="D12328">
        <v>2913</v>
      </c>
      <c r="E12328" t="s">
        <v>36</v>
      </c>
      <c r="F12328" s="4">
        <v>514000</v>
      </c>
      <c r="G12328" t="s">
        <v>5</v>
      </c>
      <c r="H12328">
        <v>3</v>
      </c>
      <c r="I12328" s="4">
        <f>IF(E12328="Rhode Island", Table1[[#This Row],[price]]*$L$3, IF(E12328="Massachusetts", Table1[[#This Row],[price]]*$L$2, 1))</f>
        <v>514000</v>
      </c>
    </row>
    <row r="12329" spans="1:9" x14ac:dyDescent="0.25">
      <c r="A12329" s="2">
        <v>42033</v>
      </c>
      <c r="B12329" s="1">
        <f t="shared" si="384"/>
        <v>2015</v>
      </c>
      <c r="C12329" s="1">
        <f t="shared" si="385"/>
        <v>1</v>
      </c>
      <c r="D12329">
        <v>2905</v>
      </c>
      <c r="E12329" t="s">
        <v>36</v>
      </c>
      <c r="F12329" s="4">
        <v>555000</v>
      </c>
      <c r="G12329" t="s">
        <v>5</v>
      </c>
      <c r="H12329">
        <v>3</v>
      </c>
      <c r="I12329" s="4">
        <f>IF(E12329="Rhode Island", Table1[[#This Row],[price]]*$L$3, IF(E12329="Massachusetts", Table1[[#This Row],[price]]*$L$2, 1))</f>
        <v>555000</v>
      </c>
    </row>
    <row r="12330" spans="1:9" x14ac:dyDescent="0.25">
      <c r="A12330" s="2">
        <v>42033</v>
      </c>
      <c r="B12330" s="1">
        <f t="shared" si="384"/>
        <v>2015</v>
      </c>
      <c r="C12330" s="1">
        <f t="shared" si="385"/>
        <v>1</v>
      </c>
      <c r="D12330">
        <v>2602</v>
      </c>
      <c r="E12330" t="s">
        <v>37</v>
      </c>
      <c r="F12330" s="4">
        <v>610000</v>
      </c>
      <c r="G12330" t="s">
        <v>5</v>
      </c>
      <c r="H12330">
        <v>3</v>
      </c>
      <c r="I12330" s="4">
        <f>IF(E12330="Rhode Island", Table1[[#This Row],[price]]*$L$3, IF(E12330="Massachusetts", Table1[[#This Row],[price]]*$L$2, 1))</f>
        <v>610000</v>
      </c>
    </row>
    <row r="12331" spans="1:9" x14ac:dyDescent="0.25">
      <c r="A12331" s="2">
        <v>42033</v>
      </c>
      <c r="B12331" s="1">
        <f t="shared" si="384"/>
        <v>2015</v>
      </c>
      <c r="C12331" s="1">
        <f t="shared" si="385"/>
        <v>1</v>
      </c>
      <c r="D12331">
        <v>2603</v>
      </c>
      <c r="E12331" t="s">
        <v>37</v>
      </c>
      <c r="F12331" s="4">
        <v>375000</v>
      </c>
      <c r="G12331" t="s">
        <v>6</v>
      </c>
      <c r="H12331">
        <v>1</v>
      </c>
      <c r="I12331" s="4">
        <f>IF(E12331="Rhode Island", Table1[[#This Row],[price]]*$L$3, IF(E12331="Massachusetts", Table1[[#This Row],[price]]*$L$2, 1))</f>
        <v>375000</v>
      </c>
    </row>
    <row r="12332" spans="1:9" x14ac:dyDescent="0.25">
      <c r="A12332" s="2">
        <v>42034</v>
      </c>
      <c r="B12332" s="1">
        <f t="shared" si="384"/>
        <v>2015</v>
      </c>
      <c r="C12332" s="1">
        <f t="shared" si="385"/>
        <v>1</v>
      </c>
      <c r="D12332">
        <v>2902</v>
      </c>
      <c r="E12332" t="s">
        <v>36</v>
      </c>
      <c r="F12332" s="4">
        <v>359000</v>
      </c>
      <c r="G12332" t="s">
        <v>5</v>
      </c>
      <c r="H12332">
        <v>3</v>
      </c>
      <c r="I12332" s="4">
        <f>IF(E12332="Rhode Island", Table1[[#This Row],[price]]*$L$3, IF(E12332="Massachusetts", Table1[[#This Row],[price]]*$L$2, 1))</f>
        <v>359000</v>
      </c>
    </row>
    <row r="12333" spans="1:9" x14ac:dyDescent="0.25">
      <c r="A12333" s="2">
        <v>42034</v>
      </c>
      <c r="B12333" s="1">
        <f t="shared" si="384"/>
        <v>2015</v>
      </c>
      <c r="C12333" s="1">
        <f t="shared" si="385"/>
        <v>1</v>
      </c>
      <c r="D12333">
        <v>2913</v>
      </c>
      <c r="E12333" t="s">
        <v>36</v>
      </c>
      <c r="F12333" s="4">
        <v>382000</v>
      </c>
      <c r="G12333" t="s">
        <v>5</v>
      </c>
      <c r="H12333">
        <v>3</v>
      </c>
      <c r="I12333" s="4">
        <f>IF(E12333="Rhode Island", Table1[[#This Row],[price]]*$L$3, IF(E12333="Massachusetts", Table1[[#This Row],[price]]*$L$2, 1))</f>
        <v>382000</v>
      </c>
    </row>
    <row r="12334" spans="1:9" x14ac:dyDescent="0.25">
      <c r="A12334" s="2">
        <v>42034</v>
      </c>
      <c r="B12334" s="1">
        <f t="shared" si="384"/>
        <v>2015</v>
      </c>
      <c r="C12334" s="1">
        <f t="shared" si="385"/>
        <v>1</v>
      </c>
      <c r="D12334">
        <v>2913</v>
      </c>
      <c r="E12334" t="s">
        <v>36</v>
      </c>
      <c r="F12334" s="4">
        <v>418000</v>
      </c>
      <c r="G12334" t="s">
        <v>5</v>
      </c>
      <c r="H12334">
        <v>3</v>
      </c>
      <c r="I12334" s="4">
        <f>IF(E12334="Rhode Island", Table1[[#This Row],[price]]*$L$3, IF(E12334="Massachusetts", Table1[[#This Row],[price]]*$L$2, 1))</f>
        <v>418000</v>
      </c>
    </row>
    <row r="12335" spans="1:9" x14ac:dyDescent="0.25">
      <c r="A12335" s="2">
        <v>42034</v>
      </c>
      <c r="B12335" s="1">
        <f t="shared" si="384"/>
        <v>2015</v>
      </c>
      <c r="C12335" s="1">
        <f t="shared" si="385"/>
        <v>1</v>
      </c>
      <c r="D12335">
        <v>2615</v>
      </c>
      <c r="E12335" t="s">
        <v>37</v>
      </c>
      <c r="F12335" s="4">
        <v>431000</v>
      </c>
      <c r="G12335" t="s">
        <v>5</v>
      </c>
      <c r="H12335">
        <v>3</v>
      </c>
      <c r="I12335" s="4">
        <f>IF(E12335="Rhode Island", Table1[[#This Row],[price]]*$L$3, IF(E12335="Massachusetts", Table1[[#This Row],[price]]*$L$2, 1))</f>
        <v>431000</v>
      </c>
    </row>
    <row r="12336" spans="1:9" x14ac:dyDescent="0.25">
      <c r="A12336" s="2">
        <v>42034</v>
      </c>
      <c r="B12336" s="1">
        <f t="shared" si="384"/>
        <v>2015</v>
      </c>
      <c r="C12336" s="1">
        <f t="shared" si="385"/>
        <v>1</v>
      </c>
      <c r="D12336">
        <v>2602</v>
      </c>
      <c r="E12336" t="s">
        <v>37</v>
      </c>
      <c r="F12336" s="4">
        <v>469000</v>
      </c>
      <c r="G12336" t="s">
        <v>5</v>
      </c>
      <c r="H12336">
        <v>2</v>
      </c>
      <c r="I12336" s="4">
        <f>IF(E12336="Rhode Island", Table1[[#This Row],[price]]*$L$3, IF(E12336="Massachusetts", Table1[[#This Row],[price]]*$L$2, 1))</f>
        <v>469000</v>
      </c>
    </row>
    <row r="12337" spans="1:9" x14ac:dyDescent="0.25">
      <c r="A12337" s="2">
        <v>42034</v>
      </c>
      <c r="B12337" s="1">
        <f t="shared" si="384"/>
        <v>2015</v>
      </c>
      <c r="C12337" s="1">
        <f t="shared" si="385"/>
        <v>1</v>
      </c>
      <c r="D12337">
        <v>2611</v>
      </c>
      <c r="E12337" t="s">
        <v>37</v>
      </c>
      <c r="F12337" s="4">
        <v>552000</v>
      </c>
      <c r="G12337" t="s">
        <v>5</v>
      </c>
      <c r="H12337">
        <v>4</v>
      </c>
      <c r="I12337" s="4">
        <f>IF(E12337="Rhode Island", Table1[[#This Row],[price]]*$L$3, IF(E12337="Massachusetts", Table1[[#This Row],[price]]*$L$2, 1))</f>
        <v>552000</v>
      </c>
    </row>
    <row r="12338" spans="1:9" x14ac:dyDescent="0.25">
      <c r="A12338" s="2">
        <v>42034</v>
      </c>
      <c r="B12338" s="1">
        <f t="shared" si="384"/>
        <v>2015</v>
      </c>
      <c r="C12338" s="1">
        <f t="shared" si="385"/>
        <v>1</v>
      </c>
      <c r="D12338">
        <v>2914</v>
      </c>
      <c r="E12338" t="s">
        <v>36</v>
      </c>
      <c r="F12338" s="4">
        <v>600000</v>
      </c>
      <c r="G12338" t="s">
        <v>5</v>
      </c>
      <c r="H12338">
        <v>4</v>
      </c>
      <c r="I12338" s="4">
        <f>IF(E12338="Rhode Island", Table1[[#This Row],[price]]*$L$3, IF(E12338="Massachusetts", Table1[[#This Row],[price]]*$L$2, 1))</f>
        <v>600000</v>
      </c>
    </row>
    <row r="12339" spans="1:9" x14ac:dyDescent="0.25">
      <c r="A12339" s="2">
        <v>42034</v>
      </c>
      <c r="B12339" s="1">
        <f t="shared" si="384"/>
        <v>2015</v>
      </c>
      <c r="C12339" s="1">
        <f t="shared" si="385"/>
        <v>1</v>
      </c>
      <c r="D12339">
        <v>2913</v>
      </c>
      <c r="E12339" t="s">
        <v>36</v>
      </c>
      <c r="F12339" s="4">
        <v>680000</v>
      </c>
      <c r="G12339" t="s">
        <v>5</v>
      </c>
      <c r="H12339">
        <v>4</v>
      </c>
      <c r="I12339" s="4">
        <f>IF(E12339="Rhode Island", Table1[[#This Row],[price]]*$L$3, IF(E12339="Massachusetts", Table1[[#This Row],[price]]*$L$2, 1))</f>
        <v>680000</v>
      </c>
    </row>
    <row r="12340" spans="1:9" x14ac:dyDescent="0.25">
      <c r="A12340" s="2">
        <v>42034</v>
      </c>
      <c r="B12340" s="1">
        <f t="shared" si="384"/>
        <v>2015</v>
      </c>
      <c r="C12340" s="1">
        <f t="shared" si="385"/>
        <v>1</v>
      </c>
      <c r="D12340">
        <v>2614</v>
      </c>
      <c r="E12340" t="s">
        <v>37</v>
      </c>
      <c r="F12340" s="4">
        <v>815000</v>
      </c>
      <c r="G12340" t="s">
        <v>5</v>
      </c>
      <c r="H12340">
        <v>4</v>
      </c>
      <c r="I12340" s="4">
        <f>IF(E12340="Rhode Island", Table1[[#This Row],[price]]*$L$3, IF(E12340="Massachusetts", Table1[[#This Row],[price]]*$L$2, 1))</f>
        <v>815000</v>
      </c>
    </row>
    <row r="12341" spans="1:9" x14ac:dyDescent="0.25">
      <c r="A12341" s="2">
        <v>42034</v>
      </c>
      <c r="B12341" s="1">
        <f t="shared" si="384"/>
        <v>2015</v>
      </c>
      <c r="C12341" s="1">
        <f t="shared" si="385"/>
        <v>1</v>
      </c>
      <c r="D12341">
        <v>2601</v>
      </c>
      <c r="E12341" t="s">
        <v>37</v>
      </c>
      <c r="F12341" s="4">
        <v>321000</v>
      </c>
      <c r="G12341" t="s">
        <v>6</v>
      </c>
      <c r="H12341">
        <v>2</v>
      </c>
      <c r="I12341" s="4">
        <f>IF(E12341="Rhode Island", Table1[[#This Row],[price]]*$L$3, IF(E12341="Massachusetts", Table1[[#This Row],[price]]*$L$2, 1))</f>
        <v>321000</v>
      </c>
    </row>
    <row r="12342" spans="1:9" x14ac:dyDescent="0.25">
      <c r="A12342" s="2">
        <v>42034</v>
      </c>
      <c r="B12342" s="1">
        <f t="shared" si="384"/>
        <v>2015</v>
      </c>
      <c r="C12342" s="1">
        <f t="shared" si="385"/>
        <v>1</v>
      </c>
      <c r="D12342">
        <v>2612</v>
      </c>
      <c r="E12342" t="s">
        <v>37</v>
      </c>
      <c r="F12342" s="4">
        <v>328000</v>
      </c>
      <c r="G12342" t="s">
        <v>6</v>
      </c>
      <c r="H12342">
        <v>1</v>
      </c>
      <c r="I12342" s="4">
        <f>IF(E12342="Rhode Island", Table1[[#This Row],[price]]*$L$3, IF(E12342="Massachusetts", Table1[[#This Row],[price]]*$L$2, 1))</f>
        <v>328000</v>
      </c>
    </row>
    <row r="12343" spans="1:9" x14ac:dyDescent="0.25">
      <c r="A12343" s="2">
        <v>42034</v>
      </c>
      <c r="B12343" s="1">
        <f t="shared" si="384"/>
        <v>2015</v>
      </c>
      <c r="C12343" s="1">
        <f t="shared" si="385"/>
        <v>1</v>
      </c>
      <c r="D12343">
        <v>2905</v>
      </c>
      <c r="E12343" t="s">
        <v>36</v>
      </c>
      <c r="F12343" s="4">
        <v>390000</v>
      </c>
      <c r="G12343" t="s">
        <v>6</v>
      </c>
      <c r="H12343">
        <v>3</v>
      </c>
      <c r="I12343" s="4">
        <f>IF(E12343="Rhode Island", Table1[[#This Row],[price]]*$L$3, IF(E12343="Massachusetts", Table1[[#This Row],[price]]*$L$2, 1))</f>
        <v>390000</v>
      </c>
    </row>
    <row r="12344" spans="1:9" x14ac:dyDescent="0.25">
      <c r="A12344" s="2">
        <v>42035</v>
      </c>
      <c r="B12344" s="1">
        <f t="shared" si="384"/>
        <v>2015</v>
      </c>
      <c r="C12344" s="1">
        <f t="shared" si="385"/>
        <v>1</v>
      </c>
      <c r="D12344">
        <v>2611</v>
      </c>
      <c r="E12344" t="s">
        <v>37</v>
      </c>
      <c r="F12344" s="4">
        <v>520000</v>
      </c>
      <c r="G12344" t="s">
        <v>5</v>
      </c>
      <c r="H12344">
        <v>3</v>
      </c>
      <c r="I12344" s="4">
        <f>IF(E12344="Rhode Island", Table1[[#This Row],[price]]*$L$3, IF(E12344="Massachusetts", Table1[[#This Row],[price]]*$L$2, 1))</f>
        <v>520000</v>
      </c>
    </row>
    <row r="12345" spans="1:9" x14ac:dyDescent="0.25">
      <c r="A12345" s="2">
        <v>42035</v>
      </c>
      <c r="B12345" s="1">
        <f t="shared" si="384"/>
        <v>2015</v>
      </c>
      <c r="C12345" s="1">
        <f t="shared" si="385"/>
        <v>1</v>
      </c>
      <c r="D12345">
        <v>2611</v>
      </c>
      <c r="E12345" t="s">
        <v>37</v>
      </c>
      <c r="F12345" s="4">
        <v>533000</v>
      </c>
      <c r="G12345" t="s">
        <v>5</v>
      </c>
      <c r="H12345">
        <v>3</v>
      </c>
      <c r="I12345" s="4">
        <f>IF(E12345="Rhode Island", Table1[[#This Row],[price]]*$L$3, IF(E12345="Massachusetts", Table1[[#This Row],[price]]*$L$2, 1))</f>
        <v>533000</v>
      </c>
    </row>
    <row r="12346" spans="1:9" x14ac:dyDescent="0.25">
      <c r="A12346" s="2">
        <v>42035</v>
      </c>
      <c r="B12346" s="1">
        <f t="shared" si="384"/>
        <v>2015</v>
      </c>
      <c r="C12346" s="1">
        <f t="shared" si="385"/>
        <v>1</v>
      </c>
      <c r="D12346">
        <v>2602</v>
      </c>
      <c r="E12346" t="s">
        <v>37</v>
      </c>
      <c r="F12346" s="4">
        <v>700000</v>
      </c>
      <c r="G12346" t="s">
        <v>5</v>
      </c>
      <c r="H12346">
        <v>0</v>
      </c>
      <c r="I12346" s="4">
        <f>IF(E12346="Rhode Island", Table1[[#This Row],[price]]*$L$3, IF(E12346="Massachusetts", Table1[[#This Row],[price]]*$L$2, 1))</f>
        <v>700000</v>
      </c>
    </row>
    <row r="12347" spans="1:9" x14ac:dyDescent="0.25">
      <c r="A12347" s="2">
        <v>42035</v>
      </c>
      <c r="B12347" s="1">
        <f t="shared" si="384"/>
        <v>2015</v>
      </c>
      <c r="C12347" s="1">
        <f t="shared" si="385"/>
        <v>1</v>
      </c>
      <c r="D12347">
        <v>2611</v>
      </c>
      <c r="E12347" t="s">
        <v>37</v>
      </c>
      <c r="F12347" s="4">
        <v>740000</v>
      </c>
      <c r="G12347" t="s">
        <v>5</v>
      </c>
      <c r="H12347">
        <v>4</v>
      </c>
      <c r="I12347" s="4">
        <f>IF(E12347="Rhode Island", Table1[[#This Row],[price]]*$L$3, IF(E12347="Massachusetts", Table1[[#This Row],[price]]*$L$2, 1))</f>
        <v>740000</v>
      </c>
    </row>
    <row r="12348" spans="1:9" x14ac:dyDescent="0.25">
      <c r="A12348" s="2">
        <v>42035</v>
      </c>
      <c r="B12348" s="1">
        <f t="shared" si="384"/>
        <v>2015</v>
      </c>
      <c r="C12348" s="1">
        <f t="shared" si="385"/>
        <v>1</v>
      </c>
      <c r="D12348">
        <v>2617</v>
      </c>
      <c r="E12348" t="s">
        <v>37</v>
      </c>
      <c r="F12348" s="4">
        <v>355000</v>
      </c>
      <c r="G12348" t="s">
        <v>6</v>
      </c>
      <c r="H12348">
        <v>2</v>
      </c>
      <c r="I12348" s="4">
        <f>IF(E12348="Rhode Island", Table1[[#This Row],[price]]*$L$3, IF(E12348="Massachusetts", Table1[[#This Row],[price]]*$L$2, 1))</f>
        <v>355000</v>
      </c>
    </row>
    <row r="12349" spans="1:9" x14ac:dyDescent="0.25">
      <c r="A12349" s="2">
        <v>42037</v>
      </c>
      <c r="B12349" s="1">
        <f t="shared" si="384"/>
        <v>2015</v>
      </c>
      <c r="C12349" s="1">
        <f t="shared" si="385"/>
        <v>1</v>
      </c>
      <c r="D12349">
        <v>2906</v>
      </c>
      <c r="E12349" t="s">
        <v>36</v>
      </c>
      <c r="F12349" s="4">
        <v>420000</v>
      </c>
      <c r="G12349" t="s">
        <v>5</v>
      </c>
      <c r="H12349">
        <v>3</v>
      </c>
      <c r="I12349" s="4">
        <f>IF(E12349="Rhode Island", Table1[[#This Row],[price]]*$L$3, IF(E12349="Massachusetts", Table1[[#This Row],[price]]*$L$2, 1))</f>
        <v>420000</v>
      </c>
    </row>
    <row r="12350" spans="1:9" x14ac:dyDescent="0.25">
      <c r="A12350" s="2">
        <v>42037</v>
      </c>
      <c r="B12350" s="1">
        <f t="shared" si="384"/>
        <v>2015</v>
      </c>
      <c r="C12350" s="1">
        <f t="shared" si="385"/>
        <v>1</v>
      </c>
      <c r="D12350">
        <v>2914</v>
      </c>
      <c r="E12350" t="s">
        <v>36</v>
      </c>
      <c r="F12350" s="4">
        <v>526000</v>
      </c>
      <c r="G12350" t="s">
        <v>5</v>
      </c>
      <c r="H12350">
        <v>4</v>
      </c>
      <c r="I12350" s="4">
        <f>IF(E12350="Rhode Island", Table1[[#This Row],[price]]*$L$3, IF(E12350="Massachusetts", Table1[[#This Row],[price]]*$L$2, 1))</f>
        <v>526000</v>
      </c>
    </row>
    <row r="12351" spans="1:9" x14ac:dyDescent="0.25">
      <c r="A12351" s="2">
        <v>42037</v>
      </c>
      <c r="B12351" s="1">
        <f t="shared" si="384"/>
        <v>2015</v>
      </c>
      <c r="C12351" s="1">
        <f t="shared" si="385"/>
        <v>1</v>
      </c>
      <c r="D12351">
        <v>2905</v>
      </c>
      <c r="E12351" t="s">
        <v>36</v>
      </c>
      <c r="F12351" s="4">
        <v>535000</v>
      </c>
      <c r="G12351" t="s">
        <v>5</v>
      </c>
      <c r="H12351">
        <v>4</v>
      </c>
      <c r="I12351" s="4">
        <f>IF(E12351="Rhode Island", Table1[[#This Row],[price]]*$L$3, IF(E12351="Massachusetts", Table1[[#This Row],[price]]*$L$2, 1))</f>
        <v>535000</v>
      </c>
    </row>
    <row r="12352" spans="1:9" x14ac:dyDescent="0.25">
      <c r="A12352" s="2">
        <v>42037</v>
      </c>
      <c r="B12352" s="1">
        <f t="shared" si="384"/>
        <v>2015</v>
      </c>
      <c r="C12352" s="1">
        <f t="shared" si="385"/>
        <v>1</v>
      </c>
      <c r="D12352">
        <v>2914</v>
      </c>
      <c r="E12352" t="s">
        <v>36</v>
      </c>
      <c r="F12352" s="4">
        <v>560000</v>
      </c>
      <c r="G12352" t="s">
        <v>5</v>
      </c>
      <c r="H12352">
        <v>4</v>
      </c>
      <c r="I12352" s="4">
        <f>IF(E12352="Rhode Island", Table1[[#This Row],[price]]*$L$3, IF(E12352="Massachusetts", Table1[[#This Row],[price]]*$L$2, 1))</f>
        <v>560000</v>
      </c>
    </row>
    <row r="12353" spans="1:9" x14ac:dyDescent="0.25">
      <c r="A12353" s="2">
        <v>42037</v>
      </c>
      <c r="B12353" s="1">
        <f t="shared" si="384"/>
        <v>2015</v>
      </c>
      <c r="C12353" s="1">
        <f t="shared" si="385"/>
        <v>1</v>
      </c>
      <c r="D12353">
        <v>2614</v>
      </c>
      <c r="E12353" t="s">
        <v>37</v>
      </c>
      <c r="F12353" s="4">
        <v>577000</v>
      </c>
      <c r="G12353" t="s">
        <v>5</v>
      </c>
      <c r="H12353">
        <v>3</v>
      </c>
      <c r="I12353" s="4">
        <f>IF(E12353="Rhode Island", Table1[[#This Row],[price]]*$L$3, IF(E12353="Massachusetts", Table1[[#This Row],[price]]*$L$2, 1))</f>
        <v>577000</v>
      </c>
    </row>
    <row r="12354" spans="1:9" x14ac:dyDescent="0.25">
      <c r="A12354" s="2">
        <v>42037</v>
      </c>
      <c r="B12354" s="1">
        <f t="shared" ref="B12354:B12417" si="386">YEAR(A12354)</f>
        <v>2015</v>
      </c>
      <c r="C12354" s="1">
        <f t="shared" ref="C12354:C12417" si="387">ROUNDUP(MONTH(A12354)/3,0)</f>
        <v>1</v>
      </c>
      <c r="D12354">
        <v>2914</v>
      </c>
      <c r="E12354" t="s">
        <v>36</v>
      </c>
      <c r="F12354" s="4">
        <v>610000</v>
      </c>
      <c r="G12354" t="s">
        <v>5</v>
      </c>
      <c r="H12354">
        <v>4</v>
      </c>
      <c r="I12354" s="4">
        <f>IF(E12354="Rhode Island", Table1[[#This Row],[price]]*$L$3, IF(E12354="Massachusetts", Table1[[#This Row],[price]]*$L$2, 1))</f>
        <v>610000</v>
      </c>
    </row>
    <row r="12355" spans="1:9" x14ac:dyDescent="0.25">
      <c r="A12355" s="2">
        <v>42037</v>
      </c>
      <c r="B12355" s="1">
        <f t="shared" si="386"/>
        <v>2015</v>
      </c>
      <c r="C12355" s="1">
        <f t="shared" si="387"/>
        <v>1</v>
      </c>
      <c r="D12355">
        <v>2617</v>
      </c>
      <c r="E12355" t="s">
        <v>37</v>
      </c>
      <c r="F12355" s="4">
        <v>704000</v>
      </c>
      <c r="G12355" t="s">
        <v>5</v>
      </c>
      <c r="H12355">
        <v>3</v>
      </c>
      <c r="I12355" s="4">
        <f>IF(E12355="Rhode Island", Table1[[#This Row],[price]]*$L$3, IF(E12355="Massachusetts", Table1[[#This Row],[price]]*$L$2, 1))</f>
        <v>704000</v>
      </c>
    </row>
    <row r="12356" spans="1:9" x14ac:dyDescent="0.25">
      <c r="A12356" s="2">
        <v>42037</v>
      </c>
      <c r="B12356" s="1">
        <f t="shared" si="386"/>
        <v>2015</v>
      </c>
      <c r="C12356" s="1">
        <f t="shared" si="387"/>
        <v>1</v>
      </c>
      <c r="D12356">
        <v>2611</v>
      </c>
      <c r="E12356" t="s">
        <v>37</v>
      </c>
      <c r="F12356" s="4">
        <v>780000</v>
      </c>
      <c r="G12356" t="s">
        <v>5</v>
      </c>
      <c r="H12356">
        <v>4</v>
      </c>
      <c r="I12356" s="4">
        <f>IF(E12356="Rhode Island", Table1[[#This Row],[price]]*$L$3, IF(E12356="Massachusetts", Table1[[#This Row],[price]]*$L$2, 1))</f>
        <v>780000</v>
      </c>
    </row>
    <row r="12357" spans="1:9" x14ac:dyDescent="0.25">
      <c r="A12357" s="2">
        <v>42037</v>
      </c>
      <c r="B12357" s="1">
        <f t="shared" si="386"/>
        <v>2015</v>
      </c>
      <c r="C12357" s="1">
        <f t="shared" si="387"/>
        <v>1</v>
      </c>
      <c r="D12357">
        <v>2604</v>
      </c>
      <c r="E12357" t="s">
        <v>37</v>
      </c>
      <c r="F12357" s="4">
        <v>890000</v>
      </c>
      <c r="G12357" t="s">
        <v>5</v>
      </c>
      <c r="H12357">
        <v>4</v>
      </c>
      <c r="I12357" s="4">
        <f>IF(E12357="Rhode Island", Table1[[#This Row],[price]]*$L$3, IF(E12357="Massachusetts", Table1[[#This Row],[price]]*$L$2, 1))</f>
        <v>890000</v>
      </c>
    </row>
    <row r="12358" spans="1:9" x14ac:dyDescent="0.25">
      <c r="A12358" s="2">
        <v>42037</v>
      </c>
      <c r="B12358" s="1">
        <f t="shared" si="386"/>
        <v>2015</v>
      </c>
      <c r="C12358" s="1">
        <f t="shared" si="387"/>
        <v>1</v>
      </c>
      <c r="D12358">
        <v>2606</v>
      </c>
      <c r="E12358" t="s">
        <v>37</v>
      </c>
      <c r="F12358" s="4">
        <v>250000</v>
      </c>
      <c r="G12358" t="s">
        <v>6</v>
      </c>
      <c r="H12358">
        <v>1</v>
      </c>
      <c r="I12358" s="4">
        <f>IF(E12358="Rhode Island", Table1[[#This Row],[price]]*$L$3, IF(E12358="Massachusetts", Table1[[#This Row],[price]]*$L$2, 1))</f>
        <v>250000</v>
      </c>
    </row>
    <row r="12359" spans="1:9" x14ac:dyDescent="0.25">
      <c r="A12359" s="2">
        <v>42037</v>
      </c>
      <c r="B12359" s="1">
        <f t="shared" si="386"/>
        <v>2015</v>
      </c>
      <c r="C12359" s="1">
        <f t="shared" si="387"/>
        <v>1</v>
      </c>
      <c r="D12359">
        <v>2612</v>
      </c>
      <c r="E12359" t="s">
        <v>37</v>
      </c>
      <c r="F12359" s="4">
        <v>387500</v>
      </c>
      <c r="G12359" t="s">
        <v>6</v>
      </c>
      <c r="H12359">
        <v>1</v>
      </c>
      <c r="I12359" s="4">
        <f>IF(E12359="Rhode Island", Table1[[#This Row],[price]]*$L$3, IF(E12359="Massachusetts", Table1[[#This Row],[price]]*$L$2, 1))</f>
        <v>387500</v>
      </c>
    </row>
    <row r="12360" spans="1:9" x14ac:dyDescent="0.25">
      <c r="A12360" s="2">
        <v>42038</v>
      </c>
      <c r="B12360" s="1">
        <f t="shared" si="386"/>
        <v>2015</v>
      </c>
      <c r="C12360" s="1">
        <f t="shared" si="387"/>
        <v>1</v>
      </c>
      <c r="D12360">
        <v>2615</v>
      </c>
      <c r="E12360" t="s">
        <v>37</v>
      </c>
      <c r="F12360" s="4">
        <v>435500</v>
      </c>
      <c r="G12360" t="s">
        <v>5</v>
      </c>
      <c r="H12360">
        <v>4</v>
      </c>
      <c r="I12360" s="4">
        <f>IF(E12360="Rhode Island", Table1[[#This Row],[price]]*$L$3, IF(E12360="Massachusetts", Table1[[#This Row],[price]]*$L$2, 1))</f>
        <v>435500</v>
      </c>
    </row>
    <row r="12361" spans="1:9" x14ac:dyDescent="0.25">
      <c r="A12361" s="2">
        <v>42038</v>
      </c>
      <c r="B12361" s="1">
        <f t="shared" si="386"/>
        <v>2015</v>
      </c>
      <c r="C12361" s="1">
        <f t="shared" si="387"/>
        <v>1</v>
      </c>
      <c r="D12361">
        <v>2904</v>
      </c>
      <c r="E12361" t="s">
        <v>36</v>
      </c>
      <c r="F12361" s="4">
        <v>485000</v>
      </c>
      <c r="G12361" t="s">
        <v>5</v>
      </c>
      <c r="H12361">
        <v>4</v>
      </c>
      <c r="I12361" s="4">
        <f>IF(E12361="Rhode Island", Table1[[#This Row],[price]]*$L$3, IF(E12361="Massachusetts", Table1[[#This Row],[price]]*$L$2, 1))</f>
        <v>485000</v>
      </c>
    </row>
    <row r="12362" spans="1:9" x14ac:dyDescent="0.25">
      <c r="A12362" s="2">
        <v>42038</v>
      </c>
      <c r="B12362" s="1">
        <f t="shared" si="386"/>
        <v>2015</v>
      </c>
      <c r="C12362" s="1">
        <f t="shared" si="387"/>
        <v>1</v>
      </c>
      <c r="D12362">
        <v>2615</v>
      </c>
      <c r="E12362" t="s">
        <v>37</v>
      </c>
      <c r="F12362" s="4">
        <v>573000</v>
      </c>
      <c r="G12362" t="s">
        <v>5</v>
      </c>
      <c r="H12362">
        <v>4</v>
      </c>
      <c r="I12362" s="4">
        <f>IF(E12362="Rhode Island", Table1[[#This Row],[price]]*$L$3, IF(E12362="Massachusetts", Table1[[#This Row],[price]]*$L$2, 1))</f>
        <v>573000</v>
      </c>
    </row>
    <row r="12363" spans="1:9" x14ac:dyDescent="0.25">
      <c r="A12363" s="2">
        <v>42038</v>
      </c>
      <c r="B12363" s="1">
        <f t="shared" si="386"/>
        <v>2015</v>
      </c>
      <c r="C12363" s="1">
        <f t="shared" si="387"/>
        <v>1</v>
      </c>
      <c r="D12363">
        <v>2911</v>
      </c>
      <c r="E12363" t="s">
        <v>36</v>
      </c>
      <c r="F12363" s="4">
        <v>694000</v>
      </c>
      <c r="G12363" t="s">
        <v>5</v>
      </c>
      <c r="H12363">
        <v>4</v>
      </c>
      <c r="I12363" s="4">
        <f>IF(E12363="Rhode Island", Table1[[#This Row],[price]]*$L$3, IF(E12363="Massachusetts", Table1[[#This Row],[price]]*$L$2, 1))</f>
        <v>694000</v>
      </c>
    </row>
    <row r="12364" spans="1:9" x14ac:dyDescent="0.25">
      <c r="A12364" s="2">
        <v>42038</v>
      </c>
      <c r="B12364" s="1">
        <f t="shared" si="386"/>
        <v>2015</v>
      </c>
      <c r="C12364" s="1">
        <f t="shared" si="387"/>
        <v>1</v>
      </c>
      <c r="D12364">
        <v>2913</v>
      </c>
      <c r="E12364" t="s">
        <v>36</v>
      </c>
      <c r="F12364" s="4">
        <v>770000</v>
      </c>
      <c r="G12364" t="s">
        <v>5</v>
      </c>
      <c r="H12364">
        <v>4</v>
      </c>
      <c r="I12364" s="4">
        <f>IF(E12364="Rhode Island", Table1[[#This Row],[price]]*$L$3, IF(E12364="Massachusetts", Table1[[#This Row],[price]]*$L$2, 1))</f>
        <v>770000</v>
      </c>
    </row>
    <row r="12365" spans="1:9" x14ac:dyDescent="0.25">
      <c r="A12365" s="2">
        <v>42038</v>
      </c>
      <c r="B12365" s="1">
        <f t="shared" si="386"/>
        <v>2015</v>
      </c>
      <c r="C12365" s="1">
        <f t="shared" si="387"/>
        <v>1</v>
      </c>
      <c r="D12365">
        <v>2602</v>
      </c>
      <c r="E12365" t="s">
        <v>37</v>
      </c>
      <c r="F12365" s="4">
        <v>860000</v>
      </c>
      <c r="G12365" t="s">
        <v>5</v>
      </c>
      <c r="H12365">
        <v>4</v>
      </c>
      <c r="I12365" s="4">
        <f>IF(E12365="Rhode Island", Table1[[#This Row],[price]]*$L$3, IF(E12365="Massachusetts", Table1[[#This Row],[price]]*$L$2, 1))</f>
        <v>860000</v>
      </c>
    </row>
    <row r="12366" spans="1:9" x14ac:dyDescent="0.25">
      <c r="A12366" s="2">
        <v>42038</v>
      </c>
      <c r="B12366" s="1">
        <f t="shared" si="386"/>
        <v>2015</v>
      </c>
      <c r="C12366" s="1">
        <f t="shared" si="387"/>
        <v>1</v>
      </c>
      <c r="D12366">
        <v>2601</v>
      </c>
      <c r="E12366" t="s">
        <v>37</v>
      </c>
      <c r="F12366" s="4">
        <v>309900</v>
      </c>
      <c r="G12366" t="s">
        <v>6</v>
      </c>
      <c r="H12366">
        <v>1</v>
      </c>
      <c r="I12366" s="4">
        <f>IF(E12366="Rhode Island", Table1[[#This Row],[price]]*$L$3, IF(E12366="Massachusetts", Table1[[#This Row],[price]]*$L$2, 1))</f>
        <v>309900</v>
      </c>
    </row>
    <row r="12367" spans="1:9" x14ac:dyDescent="0.25">
      <c r="A12367" s="2">
        <v>42038</v>
      </c>
      <c r="B12367" s="1">
        <f t="shared" si="386"/>
        <v>2015</v>
      </c>
      <c r="C12367" s="1">
        <f t="shared" si="387"/>
        <v>1</v>
      </c>
      <c r="D12367">
        <v>2602</v>
      </c>
      <c r="E12367" t="s">
        <v>37</v>
      </c>
      <c r="F12367" s="4">
        <v>317000</v>
      </c>
      <c r="G12367" t="s">
        <v>6</v>
      </c>
      <c r="H12367">
        <v>2</v>
      </c>
      <c r="I12367" s="4">
        <f>IF(E12367="Rhode Island", Table1[[#This Row],[price]]*$L$3, IF(E12367="Massachusetts", Table1[[#This Row],[price]]*$L$2, 1))</f>
        <v>317000</v>
      </c>
    </row>
    <row r="12368" spans="1:9" x14ac:dyDescent="0.25">
      <c r="A12368" s="2">
        <v>42038</v>
      </c>
      <c r="B12368" s="1">
        <f t="shared" si="386"/>
        <v>2015</v>
      </c>
      <c r="C12368" s="1">
        <f t="shared" si="387"/>
        <v>1</v>
      </c>
      <c r="D12368">
        <v>2612</v>
      </c>
      <c r="E12368" t="s">
        <v>37</v>
      </c>
      <c r="F12368" s="4">
        <v>435000</v>
      </c>
      <c r="G12368" t="s">
        <v>6</v>
      </c>
      <c r="H12368">
        <v>2</v>
      </c>
      <c r="I12368" s="4">
        <f>IF(E12368="Rhode Island", Table1[[#This Row],[price]]*$L$3, IF(E12368="Massachusetts", Table1[[#This Row],[price]]*$L$2, 1))</f>
        <v>435000</v>
      </c>
    </row>
    <row r="12369" spans="1:9" x14ac:dyDescent="0.25">
      <c r="A12369" s="2">
        <v>42039</v>
      </c>
      <c r="B12369" s="1">
        <f t="shared" si="386"/>
        <v>2015</v>
      </c>
      <c r="C12369" s="1">
        <f t="shared" si="387"/>
        <v>1</v>
      </c>
      <c r="D12369">
        <v>2617</v>
      </c>
      <c r="E12369" t="s">
        <v>37</v>
      </c>
      <c r="F12369" s="4">
        <v>347000</v>
      </c>
      <c r="G12369" t="s">
        <v>5</v>
      </c>
      <c r="H12369">
        <v>2</v>
      </c>
      <c r="I12369" s="4">
        <f>IF(E12369="Rhode Island", Table1[[#This Row],[price]]*$L$3, IF(E12369="Massachusetts", Table1[[#This Row],[price]]*$L$2, 1))</f>
        <v>347000</v>
      </c>
    </row>
    <row r="12370" spans="1:9" x14ac:dyDescent="0.25">
      <c r="A12370" s="2">
        <v>42039</v>
      </c>
      <c r="B12370" s="1">
        <f t="shared" si="386"/>
        <v>2015</v>
      </c>
      <c r="C12370" s="1">
        <f t="shared" si="387"/>
        <v>1</v>
      </c>
      <c r="D12370">
        <v>2615</v>
      </c>
      <c r="E12370" t="s">
        <v>37</v>
      </c>
      <c r="F12370" s="4">
        <v>385000</v>
      </c>
      <c r="G12370" t="s">
        <v>5</v>
      </c>
      <c r="H12370">
        <v>3</v>
      </c>
      <c r="I12370" s="4">
        <f>IF(E12370="Rhode Island", Table1[[#This Row],[price]]*$L$3, IF(E12370="Massachusetts", Table1[[#This Row],[price]]*$L$2, 1))</f>
        <v>385000</v>
      </c>
    </row>
    <row r="12371" spans="1:9" x14ac:dyDescent="0.25">
      <c r="A12371" s="2">
        <v>42039</v>
      </c>
      <c r="B12371" s="1">
        <f t="shared" si="386"/>
        <v>2015</v>
      </c>
      <c r="C12371" s="1">
        <f t="shared" si="387"/>
        <v>1</v>
      </c>
      <c r="D12371">
        <v>2906</v>
      </c>
      <c r="E12371" t="s">
        <v>36</v>
      </c>
      <c r="F12371" s="4">
        <v>388000</v>
      </c>
      <c r="G12371" t="s">
        <v>5</v>
      </c>
      <c r="H12371">
        <v>3</v>
      </c>
      <c r="I12371" s="4">
        <f>IF(E12371="Rhode Island", Table1[[#This Row],[price]]*$L$3, IF(E12371="Massachusetts", Table1[[#This Row],[price]]*$L$2, 1))</f>
        <v>388000</v>
      </c>
    </row>
    <row r="12372" spans="1:9" x14ac:dyDescent="0.25">
      <c r="A12372" s="2">
        <v>42039</v>
      </c>
      <c r="B12372" s="1">
        <f t="shared" si="386"/>
        <v>2015</v>
      </c>
      <c r="C12372" s="1">
        <f t="shared" si="387"/>
        <v>1</v>
      </c>
      <c r="D12372">
        <v>2615</v>
      </c>
      <c r="E12372" t="s">
        <v>37</v>
      </c>
      <c r="F12372" s="4">
        <v>425000</v>
      </c>
      <c r="G12372" t="s">
        <v>5</v>
      </c>
      <c r="H12372">
        <v>3</v>
      </c>
      <c r="I12372" s="4">
        <f>IF(E12372="Rhode Island", Table1[[#This Row],[price]]*$L$3, IF(E12372="Massachusetts", Table1[[#This Row],[price]]*$L$2, 1))</f>
        <v>425000</v>
      </c>
    </row>
    <row r="12373" spans="1:9" x14ac:dyDescent="0.25">
      <c r="A12373" s="2">
        <v>42039</v>
      </c>
      <c r="B12373" s="1">
        <f t="shared" si="386"/>
        <v>2015</v>
      </c>
      <c r="C12373" s="1">
        <f t="shared" si="387"/>
        <v>1</v>
      </c>
      <c r="D12373">
        <v>2615</v>
      </c>
      <c r="E12373" t="s">
        <v>37</v>
      </c>
      <c r="F12373" s="4">
        <v>435000</v>
      </c>
      <c r="G12373" t="s">
        <v>5</v>
      </c>
      <c r="H12373">
        <v>4</v>
      </c>
      <c r="I12373" s="4">
        <f>IF(E12373="Rhode Island", Table1[[#This Row],[price]]*$L$3, IF(E12373="Massachusetts", Table1[[#This Row],[price]]*$L$2, 1))</f>
        <v>435000</v>
      </c>
    </row>
    <row r="12374" spans="1:9" x14ac:dyDescent="0.25">
      <c r="A12374" s="2">
        <v>42039</v>
      </c>
      <c r="B12374" s="1">
        <f t="shared" si="386"/>
        <v>2015</v>
      </c>
      <c r="C12374" s="1">
        <f t="shared" si="387"/>
        <v>1</v>
      </c>
      <c r="D12374">
        <v>2611</v>
      </c>
      <c r="E12374" t="s">
        <v>37</v>
      </c>
      <c r="F12374" s="4">
        <v>479000</v>
      </c>
      <c r="G12374" t="s">
        <v>5</v>
      </c>
      <c r="H12374">
        <v>4</v>
      </c>
      <c r="I12374" s="4">
        <f>IF(E12374="Rhode Island", Table1[[#This Row],[price]]*$L$3, IF(E12374="Massachusetts", Table1[[#This Row],[price]]*$L$2, 1))</f>
        <v>479000</v>
      </c>
    </row>
    <row r="12375" spans="1:9" x14ac:dyDescent="0.25">
      <c r="A12375" s="2">
        <v>42039</v>
      </c>
      <c r="B12375" s="1">
        <f t="shared" si="386"/>
        <v>2015</v>
      </c>
      <c r="C12375" s="1">
        <f t="shared" si="387"/>
        <v>1</v>
      </c>
      <c r="D12375">
        <v>2602</v>
      </c>
      <c r="E12375" t="s">
        <v>37</v>
      </c>
      <c r="F12375" s="4">
        <v>590000</v>
      </c>
      <c r="G12375" t="s">
        <v>5</v>
      </c>
      <c r="H12375">
        <v>3</v>
      </c>
      <c r="I12375" s="4">
        <f>IF(E12375="Rhode Island", Table1[[#This Row],[price]]*$L$3, IF(E12375="Massachusetts", Table1[[#This Row],[price]]*$L$2, 1))</f>
        <v>590000</v>
      </c>
    </row>
    <row r="12376" spans="1:9" x14ac:dyDescent="0.25">
      <c r="A12376" s="2">
        <v>42039</v>
      </c>
      <c r="B12376" s="1">
        <f t="shared" si="386"/>
        <v>2015</v>
      </c>
      <c r="C12376" s="1">
        <f t="shared" si="387"/>
        <v>1</v>
      </c>
      <c r="D12376">
        <v>2602</v>
      </c>
      <c r="E12376" t="s">
        <v>37</v>
      </c>
      <c r="F12376" s="4">
        <v>601000</v>
      </c>
      <c r="G12376" t="s">
        <v>5</v>
      </c>
      <c r="H12376">
        <v>4</v>
      </c>
      <c r="I12376" s="4">
        <f>IF(E12376="Rhode Island", Table1[[#This Row],[price]]*$L$3, IF(E12376="Massachusetts", Table1[[#This Row],[price]]*$L$2, 1))</f>
        <v>601000</v>
      </c>
    </row>
    <row r="12377" spans="1:9" x14ac:dyDescent="0.25">
      <c r="A12377" s="2">
        <v>42039</v>
      </c>
      <c r="B12377" s="1">
        <f t="shared" si="386"/>
        <v>2015</v>
      </c>
      <c r="C12377" s="1">
        <f t="shared" si="387"/>
        <v>1</v>
      </c>
      <c r="D12377">
        <v>2614</v>
      </c>
      <c r="E12377" t="s">
        <v>37</v>
      </c>
      <c r="F12377" s="4">
        <v>645000</v>
      </c>
      <c r="G12377" t="s">
        <v>5</v>
      </c>
      <c r="H12377">
        <v>4</v>
      </c>
      <c r="I12377" s="4">
        <f>IF(E12377="Rhode Island", Table1[[#This Row],[price]]*$L$3, IF(E12377="Massachusetts", Table1[[#This Row],[price]]*$L$2, 1))</f>
        <v>645000</v>
      </c>
    </row>
    <row r="12378" spans="1:9" x14ac:dyDescent="0.25">
      <c r="A12378" s="2">
        <v>42039</v>
      </c>
      <c r="B12378" s="1">
        <f t="shared" si="386"/>
        <v>2015</v>
      </c>
      <c r="C12378" s="1">
        <f t="shared" si="387"/>
        <v>1</v>
      </c>
      <c r="D12378">
        <v>2615</v>
      </c>
      <c r="E12378" t="s">
        <v>37</v>
      </c>
      <c r="F12378" s="4">
        <v>645000</v>
      </c>
      <c r="G12378" t="s">
        <v>5</v>
      </c>
      <c r="H12378">
        <v>4</v>
      </c>
      <c r="I12378" s="4">
        <f>IF(E12378="Rhode Island", Table1[[#This Row],[price]]*$L$3, IF(E12378="Massachusetts", Table1[[#This Row],[price]]*$L$2, 1))</f>
        <v>645000</v>
      </c>
    </row>
    <row r="12379" spans="1:9" x14ac:dyDescent="0.25">
      <c r="A12379" s="2">
        <v>42039</v>
      </c>
      <c r="B12379" s="1">
        <f t="shared" si="386"/>
        <v>2015</v>
      </c>
      <c r="C12379" s="1">
        <f t="shared" si="387"/>
        <v>1</v>
      </c>
      <c r="D12379">
        <v>2913</v>
      </c>
      <c r="E12379" t="s">
        <v>36</v>
      </c>
      <c r="F12379" s="4">
        <v>649900</v>
      </c>
      <c r="G12379" t="s">
        <v>5</v>
      </c>
      <c r="H12379">
        <v>4</v>
      </c>
      <c r="I12379" s="4">
        <f>IF(E12379="Rhode Island", Table1[[#This Row],[price]]*$L$3, IF(E12379="Massachusetts", Table1[[#This Row],[price]]*$L$2, 1))</f>
        <v>649900</v>
      </c>
    </row>
    <row r="12380" spans="1:9" x14ac:dyDescent="0.25">
      <c r="A12380" s="2">
        <v>42039</v>
      </c>
      <c r="B12380" s="1">
        <f t="shared" si="386"/>
        <v>2015</v>
      </c>
      <c r="C12380" s="1">
        <f t="shared" si="387"/>
        <v>1</v>
      </c>
      <c r="D12380">
        <v>2602</v>
      </c>
      <c r="E12380" t="s">
        <v>37</v>
      </c>
      <c r="F12380" s="4">
        <v>765500</v>
      </c>
      <c r="G12380" t="s">
        <v>5</v>
      </c>
      <c r="H12380">
        <v>4</v>
      </c>
      <c r="I12380" s="4">
        <f>IF(E12380="Rhode Island", Table1[[#This Row],[price]]*$L$3, IF(E12380="Massachusetts", Table1[[#This Row],[price]]*$L$2, 1))</f>
        <v>765500</v>
      </c>
    </row>
    <row r="12381" spans="1:9" x14ac:dyDescent="0.25">
      <c r="A12381" s="2">
        <v>42039</v>
      </c>
      <c r="B12381" s="1">
        <f t="shared" si="386"/>
        <v>2015</v>
      </c>
      <c r="C12381" s="1">
        <f t="shared" si="387"/>
        <v>1</v>
      </c>
      <c r="D12381">
        <v>2603</v>
      </c>
      <c r="E12381" t="s">
        <v>37</v>
      </c>
      <c r="F12381" s="4">
        <v>2090000</v>
      </c>
      <c r="G12381" t="s">
        <v>5</v>
      </c>
      <c r="H12381">
        <v>5</v>
      </c>
      <c r="I12381" s="4">
        <f>IF(E12381="Rhode Island", Table1[[#This Row],[price]]*$L$3, IF(E12381="Massachusetts", Table1[[#This Row],[price]]*$L$2, 1))</f>
        <v>2090000</v>
      </c>
    </row>
    <row r="12382" spans="1:9" x14ac:dyDescent="0.25">
      <c r="A12382" s="2">
        <v>42039</v>
      </c>
      <c r="B12382" s="1">
        <f t="shared" si="386"/>
        <v>2015</v>
      </c>
      <c r="C12382" s="1">
        <f t="shared" si="387"/>
        <v>1</v>
      </c>
      <c r="D12382">
        <v>2603</v>
      </c>
      <c r="E12382" t="s">
        <v>37</v>
      </c>
      <c r="F12382" s="4">
        <v>486000</v>
      </c>
      <c r="G12382" t="s">
        <v>6</v>
      </c>
      <c r="H12382">
        <v>3</v>
      </c>
      <c r="I12382" s="4">
        <f>IF(E12382="Rhode Island", Table1[[#This Row],[price]]*$L$3, IF(E12382="Massachusetts", Table1[[#This Row],[price]]*$L$2, 1))</f>
        <v>486000</v>
      </c>
    </row>
    <row r="12383" spans="1:9" x14ac:dyDescent="0.25">
      <c r="A12383" s="2">
        <v>42039</v>
      </c>
      <c r="B12383" s="1">
        <f t="shared" si="386"/>
        <v>2015</v>
      </c>
      <c r="C12383" s="1">
        <f t="shared" si="387"/>
        <v>1</v>
      </c>
      <c r="D12383">
        <v>2913</v>
      </c>
      <c r="E12383" t="s">
        <v>36</v>
      </c>
      <c r="F12383" s="4">
        <v>510000</v>
      </c>
      <c r="G12383" t="s">
        <v>6</v>
      </c>
      <c r="H12383">
        <v>3</v>
      </c>
      <c r="I12383" s="4">
        <f>IF(E12383="Rhode Island", Table1[[#This Row],[price]]*$L$3, IF(E12383="Massachusetts", Table1[[#This Row],[price]]*$L$2, 1))</f>
        <v>510000</v>
      </c>
    </row>
    <row r="12384" spans="1:9" x14ac:dyDescent="0.25">
      <c r="A12384" s="2">
        <v>42039</v>
      </c>
      <c r="B12384" s="1">
        <f t="shared" si="386"/>
        <v>2015</v>
      </c>
      <c r="C12384" s="1">
        <f t="shared" si="387"/>
        <v>1</v>
      </c>
      <c r="D12384">
        <v>2603</v>
      </c>
      <c r="E12384" t="s">
        <v>37</v>
      </c>
      <c r="F12384" s="4">
        <v>539000</v>
      </c>
      <c r="G12384" t="s">
        <v>6</v>
      </c>
      <c r="H12384">
        <v>2</v>
      </c>
      <c r="I12384" s="4">
        <f>IF(E12384="Rhode Island", Table1[[#This Row],[price]]*$L$3, IF(E12384="Massachusetts", Table1[[#This Row],[price]]*$L$2, 1))</f>
        <v>539000</v>
      </c>
    </row>
    <row r="12385" spans="1:9" x14ac:dyDescent="0.25">
      <c r="A12385" s="2">
        <v>42040</v>
      </c>
      <c r="B12385" s="1">
        <f t="shared" si="386"/>
        <v>2015</v>
      </c>
      <c r="C12385" s="1">
        <f t="shared" si="387"/>
        <v>1</v>
      </c>
      <c r="D12385">
        <v>2914</v>
      </c>
      <c r="E12385" t="s">
        <v>36</v>
      </c>
      <c r="F12385" s="4">
        <v>360000</v>
      </c>
      <c r="G12385" t="s">
        <v>5</v>
      </c>
      <c r="H12385">
        <v>3</v>
      </c>
      <c r="I12385" s="4">
        <f>IF(E12385="Rhode Island", Table1[[#This Row],[price]]*$L$3, IF(E12385="Massachusetts", Table1[[#This Row],[price]]*$L$2, 1))</f>
        <v>360000</v>
      </c>
    </row>
    <row r="12386" spans="1:9" x14ac:dyDescent="0.25">
      <c r="A12386" s="2">
        <v>42040</v>
      </c>
      <c r="B12386" s="1">
        <f t="shared" si="386"/>
        <v>2015</v>
      </c>
      <c r="C12386" s="1">
        <f t="shared" si="387"/>
        <v>1</v>
      </c>
      <c r="D12386">
        <v>2906</v>
      </c>
      <c r="E12386" t="s">
        <v>36</v>
      </c>
      <c r="F12386" s="4">
        <v>380000</v>
      </c>
      <c r="G12386" t="s">
        <v>5</v>
      </c>
      <c r="H12386">
        <v>3</v>
      </c>
      <c r="I12386" s="4">
        <f>IF(E12386="Rhode Island", Table1[[#This Row],[price]]*$L$3, IF(E12386="Massachusetts", Table1[[#This Row],[price]]*$L$2, 1))</f>
        <v>380000</v>
      </c>
    </row>
    <row r="12387" spans="1:9" x14ac:dyDescent="0.25">
      <c r="A12387" s="2">
        <v>42040</v>
      </c>
      <c r="B12387" s="1">
        <f t="shared" si="386"/>
        <v>2015</v>
      </c>
      <c r="C12387" s="1">
        <f t="shared" si="387"/>
        <v>1</v>
      </c>
      <c r="D12387">
        <v>2615</v>
      </c>
      <c r="E12387" t="s">
        <v>37</v>
      </c>
      <c r="F12387" s="4">
        <v>390000</v>
      </c>
      <c r="G12387" t="s">
        <v>5</v>
      </c>
      <c r="H12387">
        <v>3</v>
      </c>
      <c r="I12387" s="4">
        <f>IF(E12387="Rhode Island", Table1[[#This Row],[price]]*$L$3, IF(E12387="Massachusetts", Table1[[#This Row],[price]]*$L$2, 1))</f>
        <v>390000</v>
      </c>
    </row>
    <row r="12388" spans="1:9" x14ac:dyDescent="0.25">
      <c r="A12388" s="2">
        <v>42040</v>
      </c>
      <c r="B12388" s="1">
        <f t="shared" si="386"/>
        <v>2015</v>
      </c>
      <c r="C12388" s="1">
        <f t="shared" si="387"/>
        <v>1</v>
      </c>
      <c r="D12388">
        <v>2905</v>
      </c>
      <c r="E12388" t="s">
        <v>36</v>
      </c>
      <c r="F12388" s="4">
        <v>392000</v>
      </c>
      <c r="G12388" t="s">
        <v>5</v>
      </c>
      <c r="H12388">
        <v>3</v>
      </c>
      <c r="I12388" s="4">
        <f>IF(E12388="Rhode Island", Table1[[#This Row],[price]]*$L$3, IF(E12388="Massachusetts", Table1[[#This Row],[price]]*$L$2, 1))</f>
        <v>392000</v>
      </c>
    </row>
    <row r="12389" spans="1:9" x14ac:dyDescent="0.25">
      <c r="A12389" s="2">
        <v>42040</v>
      </c>
      <c r="B12389" s="1">
        <f t="shared" si="386"/>
        <v>2015</v>
      </c>
      <c r="C12389" s="1">
        <f t="shared" si="387"/>
        <v>1</v>
      </c>
      <c r="D12389">
        <v>2906</v>
      </c>
      <c r="E12389" t="s">
        <v>36</v>
      </c>
      <c r="F12389" s="4">
        <v>400000</v>
      </c>
      <c r="G12389" t="s">
        <v>5</v>
      </c>
      <c r="H12389">
        <v>3</v>
      </c>
      <c r="I12389" s="4">
        <f>IF(E12389="Rhode Island", Table1[[#This Row],[price]]*$L$3, IF(E12389="Massachusetts", Table1[[#This Row],[price]]*$L$2, 1))</f>
        <v>400000</v>
      </c>
    </row>
    <row r="12390" spans="1:9" x14ac:dyDescent="0.25">
      <c r="A12390" s="2">
        <v>42040</v>
      </c>
      <c r="B12390" s="1">
        <f t="shared" si="386"/>
        <v>2015</v>
      </c>
      <c r="C12390" s="1">
        <f t="shared" si="387"/>
        <v>1</v>
      </c>
      <c r="D12390">
        <v>2615</v>
      </c>
      <c r="E12390" t="s">
        <v>37</v>
      </c>
      <c r="F12390" s="4">
        <v>404000</v>
      </c>
      <c r="G12390" t="s">
        <v>5</v>
      </c>
      <c r="H12390">
        <v>3</v>
      </c>
      <c r="I12390" s="4">
        <f>IF(E12390="Rhode Island", Table1[[#This Row],[price]]*$L$3, IF(E12390="Massachusetts", Table1[[#This Row],[price]]*$L$2, 1))</f>
        <v>404000</v>
      </c>
    </row>
    <row r="12391" spans="1:9" x14ac:dyDescent="0.25">
      <c r="A12391" s="2">
        <v>42040</v>
      </c>
      <c r="B12391" s="1">
        <f t="shared" si="386"/>
        <v>2015</v>
      </c>
      <c r="C12391" s="1">
        <f t="shared" si="387"/>
        <v>1</v>
      </c>
      <c r="D12391">
        <v>2615</v>
      </c>
      <c r="E12391" t="s">
        <v>37</v>
      </c>
      <c r="F12391" s="4">
        <v>425000</v>
      </c>
      <c r="G12391" t="s">
        <v>5</v>
      </c>
      <c r="H12391">
        <v>3</v>
      </c>
      <c r="I12391" s="4">
        <f>IF(E12391="Rhode Island", Table1[[#This Row],[price]]*$L$3, IF(E12391="Massachusetts", Table1[[#This Row],[price]]*$L$2, 1))</f>
        <v>425000</v>
      </c>
    </row>
    <row r="12392" spans="1:9" x14ac:dyDescent="0.25">
      <c r="A12392" s="2">
        <v>42040</v>
      </c>
      <c r="B12392" s="1">
        <f t="shared" si="386"/>
        <v>2015</v>
      </c>
      <c r="C12392" s="1">
        <f t="shared" si="387"/>
        <v>1</v>
      </c>
      <c r="D12392">
        <v>2905</v>
      </c>
      <c r="E12392" t="s">
        <v>36</v>
      </c>
      <c r="F12392" s="4">
        <v>439950</v>
      </c>
      <c r="G12392" t="s">
        <v>5</v>
      </c>
      <c r="H12392">
        <v>3</v>
      </c>
      <c r="I12392" s="4">
        <f>IF(E12392="Rhode Island", Table1[[#This Row],[price]]*$L$3, IF(E12392="Massachusetts", Table1[[#This Row],[price]]*$L$2, 1))</f>
        <v>439950</v>
      </c>
    </row>
    <row r="12393" spans="1:9" x14ac:dyDescent="0.25">
      <c r="A12393" s="2">
        <v>42040</v>
      </c>
      <c r="B12393" s="1">
        <f t="shared" si="386"/>
        <v>2015</v>
      </c>
      <c r="C12393" s="1">
        <f t="shared" si="387"/>
        <v>1</v>
      </c>
      <c r="D12393">
        <v>2904</v>
      </c>
      <c r="E12393" t="s">
        <v>36</v>
      </c>
      <c r="F12393" s="4">
        <v>450000</v>
      </c>
      <c r="G12393" t="s">
        <v>5</v>
      </c>
      <c r="H12393">
        <v>3</v>
      </c>
      <c r="I12393" s="4">
        <f>IF(E12393="Rhode Island", Table1[[#This Row],[price]]*$L$3, IF(E12393="Massachusetts", Table1[[#This Row],[price]]*$L$2, 1))</f>
        <v>450000</v>
      </c>
    </row>
    <row r="12394" spans="1:9" x14ac:dyDescent="0.25">
      <c r="A12394" s="2">
        <v>42040</v>
      </c>
      <c r="B12394" s="1">
        <f t="shared" si="386"/>
        <v>2015</v>
      </c>
      <c r="C12394" s="1">
        <f t="shared" si="387"/>
        <v>1</v>
      </c>
      <c r="D12394">
        <v>2906</v>
      </c>
      <c r="E12394" t="s">
        <v>36</v>
      </c>
      <c r="F12394" s="4">
        <v>510000</v>
      </c>
      <c r="G12394" t="s">
        <v>5</v>
      </c>
      <c r="H12394">
        <v>4</v>
      </c>
      <c r="I12394" s="4">
        <f>IF(E12394="Rhode Island", Table1[[#This Row],[price]]*$L$3, IF(E12394="Massachusetts", Table1[[#This Row],[price]]*$L$2, 1))</f>
        <v>510000</v>
      </c>
    </row>
    <row r="12395" spans="1:9" x14ac:dyDescent="0.25">
      <c r="A12395" s="2">
        <v>42040</v>
      </c>
      <c r="B12395" s="1">
        <f t="shared" si="386"/>
        <v>2015</v>
      </c>
      <c r="C12395" s="1">
        <f t="shared" si="387"/>
        <v>1</v>
      </c>
      <c r="D12395">
        <v>2913</v>
      </c>
      <c r="E12395" t="s">
        <v>36</v>
      </c>
      <c r="F12395" s="4">
        <v>560000</v>
      </c>
      <c r="G12395" t="s">
        <v>5</v>
      </c>
      <c r="H12395">
        <v>3</v>
      </c>
      <c r="I12395" s="4">
        <f>IF(E12395="Rhode Island", Table1[[#This Row],[price]]*$L$3, IF(E12395="Massachusetts", Table1[[#This Row],[price]]*$L$2, 1))</f>
        <v>560000</v>
      </c>
    </row>
    <row r="12396" spans="1:9" x14ac:dyDescent="0.25">
      <c r="A12396" s="2">
        <v>42040</v>
      </c>
      <c r="B12396" s="1">
        <f t="shared" si="386"/>
        <v>2015</v>
      </c>
      <c r="C12396" s="1">
        <f t="shared" si="387"/>
        <v>1</v>
      </c>
      <c r="D12396">
        <v>2902</v>
      </c>
      <c r="E12396" t="s">
        <v>36</v>
      </c>
      <c r="F12396" s="4">
        <v>595000</v>
      </c>
      <c r="G12396" t="s">
        <v>5</v>
      </c>
      <c r="H12396">
        <v>4</v>
      </c>
      <c r="I12396" s="4">
        <f>IF(E12396="Rhode Island", Table1[[#This Row],[price]]*$L$3, IF(E12396="Massachusetts", Table1[[#This Row],[price]]*$L$2, 1))</f>
        <v>595000</v>
      </c>
    </row>
    <row r="12397" spans="1:9" x14ac:dyDescent="0.25">
      <c r="A12397" s="2">
        <v>42040</v>
      </c>
      <c r="B12397" s="1">
        <f t="shared" si="386"/>
        <v>2015</v>
      </c>
      <c r="C12397" s="1">
        <f t="shared" si="387"/>
        <v>1</v>
      </c>
      <c r="D12397">
        <v>2605</v>
      </c>
      <c r="E12397" t="s">
        <v>37</v>
      </c>
      <c r="F12397" s="4">
        <v>680000</v>
      </c>
      <c r="G12397" t="s">
        <v>5</v>
      </c>
      <c r="H12397">
        <v>3</v>
      </c>
      <c r="I12397" s="4">
        <f>IF(E12397="Rhode Island", Table1[[#This Row],[price]]*$L$3, IF(E12397="Massachusetts", Table1[[#This Row],[price]]*$L$2, 1))</f>
        <v>680000</v>
      </c>
    </row>
    <row r="12398" spans="1:9" x14ac:dyDescent="0.25">
      <c r="A12398" s="2">
        <v>42040</v>
      </c>
      <c r="B12398" s="1">
        <f t="shared" si="386"/>
        <v>2015</v>
      </c>
      <c r="C12398" s="1">
        <f t="shared" si="387"/>
        <v>1</v>
      </c>
      <c r="D12398">
        <v>2617</v>
      </c>
      <c r="E12398" t="s">
        <v>37</v>
      </c>
      <c r="F12398" s="4">
        <v>406000</v>
      </c>
      <c r="G12398" t="s">
        <v>6</v>
      </c>
      <c r="H12398">
        <v>2</v>
      </c>
      <c r="I12398" s="4">
        <f>IF(E12398="Rhode Island", Table1[[#This Row],[price]]*$L$3, IF(E12398="Massachusetts", Table1[[#This Row],[price]]*$L$2, 1))</f>
        <v>406000</v>
      </c>
    </row>
    <row r="12399" spans="1:9" x14ac:dyDescent="0.25">
      <c r="A12399" s="2">
        <v>42040</v>
      </c>
      <c r="B12399" s="1">
        <f t="shared" si="386"/>
        <v>2015</v>
      </c>
      <c r="C12399" s="1">
        <f t="shared" si="387"/>
        <v>1</v>
      </c>
      <c r="D12399">
        <v>2612</v>
      </c>
      <c r="E12399" t="s">
        <v>37</v>
      </c>
      <c r="F12399" s="4">
        <v>415000</v>
      </c>
      <c r="G12399" t="s">
        <v>6</v>
      </c>
      <c r="H12399">
        <v>2</v>
      </c>
      <c r="I12399" s="4">
        <f>IF(E12399="Rhode Island", Table1[[#This Row],[price]]*$L$3, IF(E12399="Massachusetts", Table1[[#This Row],[price]]*$L$2, 1))</f>
        <v>415000</v>
      </c>
    </row>
    <row r="12400" spans="1:9" x14ac:dyDescent="0.25">
      <c r="A12400" s="2">
        <v>42040</v>
      </c>
      <c r="B12400" s="1">
        <f t="shared" si="386"/>
        <v>2015</v>
      </c>
      <c r="C12400" s="1">
        <f t="shared" si="387"/>
        <v>1</v>
      </c>
      <c r="D12400">
        <v>2601</v>
      </c>
      <c r="E12400" t="s">
        <v>37</v>
      </c>
      <c r="F12400" s="4">
        <v>505000</v>
      </c>
      <c r="G12400" t="s">
        <v>6</v>
      </c>
      <c r="H12400">
        <v>1</v>
      </c>
      <c r="I12400" s="4">
        <f>IF(E12400="Rhode Island", Table1[[#This Row],[price]]*$L$3, IF(E12400="Massachusetts", Table1[[#This Row],[price]]*$L$2, 1))</f>
        <v>505000</v>
      </c>
    </row>
    <row r="12401" spans="1:9" x14ac:dyDescent="0.25">
      <c r="A12401" s="2">
        <v>42040</v>
      </c>
      <c r="B12401" s="1">
        <f t="shared" si="386"/>
        <v>2015</v>
      </c>
      <c r="C12401" s="1">
        <f t="shared" si="387"/>
        <v>1</v>
      </c>
      <c r="D12401">
        <v>2600</v>
      </c>
      <c r="E12401" t="s">
        <v>37</v>
      </c>
      <c r="F12401" s="4">
        <v>518000</v>
      </c>
      <c r="G12401" t="s">
        <v>6</v>
      </c>
      <c r="H12401">
        <v>1</v>
      </c>
      <c r="I12401" s="4">
        <f>IF(E12401="Rhode Island", Table1[[#This Row],[price]]*$L$3, IF(E12401="Massachusetts", Table1[[#This Row],[price]]*$L$2, 1))</f>
        <v>518000</v>
      </c>
    </row>
    <row r="12402" spans="1:9" x14ac:dyDescent="0.25">
      <c r="A12402" s="2">
        <v>42041</v>
      </c>
      <c r="B12402" s="1">
        <f t="shared" si="386"/>
        <v>2015</v>
      </c>
      <c r="C12402" s="1">
        <f t="shared" si="387"/>
        <v>1</v>
      </c>
      <c r="D12402">
        <v>2615</v>
      </c>
      <c r="E12402" t="s">
        <v>37</v>
      </c>
      <c r="F12402" s="4">
        <v>400000</v>
      </c>
      <c r="G12402" t="s">
        <v>5</v>
      </c>
      <c r="H12402">
        <v>3</v>
      </c>
      <c r="I12402" s="4">
        <f>IF(E12402="Rhode Island", Table1[[#This Row],[price]]*$L$3, IF(E12402="Massachusetts", Table1[[#This Row],[price]]*$L$2, 1))</f>
        <v>400000</v>
      </c>
    </row>
    <row r="12403" spans="1:9" x14ac:dyDescent="0.25">
      <c r="A12403" s="2">
        <v>42041</v>
      </c>
      <c r="B12403" s="1">
        <f t="shared" si="386"/>
        <v>2015</v>
      </c>
      <c r="C12403" s="1">
        <f t="shared" si="387"/>
        <v>1</v>
      </c>
      <c r="D12403">
        <v>2606</v>
      </c>
      <c r="E12403" t="s">
        <v>37</v>
      </c>
      <c r="F12403" s="4">
        <v>209000</v>
      </c>
      <c r="G12403" t="s">
        <v>6</v>
      </c>
      <c r="H12403">
        <v>1</v>
      </c>
      <c r="I12403" s="4">
        <f>IF(E12403="Rhode Island", Table1[[#This Row],[price]]*$L$3, IF(E12403="Massachusetts", Table1[[#This Row],[price]]*$L$2, 1))</f>
        <v>209000</v>
      </c>
    </row>
    <row r="12404" spans="1:9" x14ac:dyDescent="0.25">
      <c r="A12404" s="2">
        <v>42041</v>
      </c>
      <c r="B12404" s="1">
        <f t="shared" si="386"/>
        <v>2015</v>
      </c>
      <c r="C12404" s="1">
        <f t="shared" si="387"/>
        <v>1</v>
      </c>
      <c r="D12404">
        <v>2617</v>
      </c>
      <c r="E12404" t="s">
        <v>37</v>
      </c>
      <c r="F12404" s="4">
        <v>367000</v>
      </c>
      <c r="G12404" t="s">
        <v>6</v>
      </c>
      <c r="H12404">
        <v>2</v>
      </c>
      <c r="I12404" s="4">
        <f>IF(E12404="Rhode Island", Table1[[#This Row],[price]]*$L$3, IF(E12404="Massachusetts", Table1[[#This Row],[price]]*$L$2, 1))</f>
        <v>367000</v>
      </c>
    </row>
    <row r="12405" spans="1:9" x14ac:dyDescent="0.25">
      <c r="A12405" s="2">
        <v>42041</v>
      </c>
      <c r="B12405" s="1">
        <f t="shared" si="386"/>
        <v>2015</v>
      </c>
      <c r="C12405" s="1">
        <f t="shared" si="387"/>
        <v>1</v>
      </c>
      <c r="D12405">
        <v>2601</v>
      </c>
      <c r="E12405" t="s">
        <v>37</v>
      </c>
      <c r="F12405" s="4">
        <v>540000</v>
      </c>
      <c r="G12405" t="s">
        <v>6</v>
      </c>
      <c r="H12405">
        <v>2</v>
      </c>
      <c r="I12405" s="4">
        <f>IF(E12405="Rhode Island", Table1[[#This Row],[price]]*$L$3, IF(E12405="Massachusetts", Table1[[#This Row],[price]]*$L$2, 1))</f>
        <v>540000</v>
      </c>
    </row>
    <row r="12406" spans="1:9" x14ac:dyDescent="0.25">
      <c r="A12406" s="2">
        <v>42042</v>
      </c>
      <c r="B12406" s="1">
        <f t="shared" si="386"/>
        <v>2015</v>
      </c>
      <c r="C12406" s="1">
        <f t="shared" si="387"/>
        <v>1</v>
      </c>
      <c r="D12406">
        <v>2611</v>
      </c>
      <c r="E12406" t="s">
        <v>37</v>
      </c>
      <c r="F12406" s="4">
        <v>540000</v>
      </c>
      <c r="G12406" t="s">
        <v>5</v>
      </c>
      <c r="H12406">
        <v>3</v>
      </c>
      <c r="I12406" s="4">
        <f>IF(E12406="Rhode Island", Table1[[#This Row],[price]]*$L$3, IF(E12406="Massachusetts", Table1[[#This Row],[price]]*$L$2, 1))</f>
        <v>540000</v>
      </c>
    </row>
    <row r="12407" spans="1:9" x14ac:dyDescent="0.25">
      <c r="A12407" s="2">
        <v>42042</v>
      </c>
      <c r="B12407" s="1">
        <f t="shared" si="386"/>
        <v>2015</v>
      </c>
      <c r="C12407" s="1">
        <f t="shared" si="387"/>
        <v>1</v>
      </c>
      <c r="D12407">
        <v>2615</v>
      </c>
      <c r="E12407" t="s">
        <v>37</v>
      </c>
      <c r="F12407" s="4">
        <v>541000</v>
      </c>
      <c r="G12407" t="s">
        <v>5</v>
      </c>
      <c r="H12407">
        <v>4</v>
      </c>
      <c r="I12407" s="4">
        <f>IF(E12407="Rhode Island", Table1[[#This Row],[price]]*$L$3, IF(E12407="Massachusetts", Table1[[#This Row],[price]]*$L$2, 1))</f>
        <v>541000</v>
      </c>
    </row>
    <row r="12408" spans="1:9" x14ac:dyDescent="0.25">
      <c r="A12408" s="2">
        <v>42042</v>
      </c>
      <c r="B12408" s="1">
        <f t="shared" si="386"/>
        <v>2015</v>
      </c>
      <c r="C12408" s="1">
        <f t="shared" si="387"/>
        <v>1</v>
      </c>
      <c r="D12408">
        <v>2615</v>
      </c>
      <c r="E12408" t="s">
        <v>37</v>
      </c>
      <c r="F12408" s="4">
        <v>590000</v>
      </c>
      <c r="G12408" t="s">
        <v>5</v>
      </c>
      <c r="H12408">
        <v>4</v>
      </c>
      <c r="I12408" s="4">
        <f>IF(E12408="Rhode Island", Table1[[#This Row],[price]]*$L$3, IF(E12408="Massachusetts", Table1[[#This Row],[price]]*$L$2, 1))</f>
        <v>590000</v>
      </c>
    </row>
    <row r="12409" spans="1:9" x14ac:dyDescent="0.25">
      <c r="A12409" s="2">
        <v>42042</v>
      </c>
      <c r="B12409" s="1">
        <f t="shared" si="386"/>
        <v>2015</v>
      </c>
      <c r="C12409" s="1">
        <f t="shared" si="387"/>
        <v>1</v>
      </c>
      <c r="D12409">
        <v>2902</v>
      </c>
      <c r="E12409" t="s">
        <v>36</v>
      </c>
      <c r="F12409" s="4">
        <v>657000</v>
      </c>
      <c r="G12409" t="s">
        <v>5</v>
      </c>
      <c r="H12409">
        <v>4</v>
      </c>
      <c r="I12409" s="4">
        <f>IF(E12409="Rhode Island", Table1[[#This Row],[price]]*$L$3, IF(E12409="Massachusetts", Table1[[#This Row],[price]]*$L$2, 1))</f>
        <v>657000</v>
      </c>
    </row>
    <row r="12410" spans="1:9" x14ac:dyDescent="0.25">
      <c r="A12410" s="2">
        <v>42042</v>
      </c>
      <c r="B12410" s="1">
        <f t="shared" si="386"/>
        <v>2015</v>
      </c>
      <c r="C12410" s="1">
        <f t="shared" si="387"/>
        <v>1</v>
      </c>
      <c r="D12410">
        <v>2614</v>
      </c>
      <c r="E12410" t="s">
        <v>37</v>
      </c>
      <c r="F12410" s="4">
        <v>660000</v>
      </c>
      <c r="G12410" t="s">
        <v>5</v>
      </c>
      <c r="H12410">
        <v>4</v>
      </c>
      <c r="I12410" s="4">
        <f>IF(E12410="Rhode Island", Table1[[#This Row],[price]]*$L$3, IF(E12410="Massachusetts", Table1[[#This Row],[price]]*$L$2, 1))</f>
        <v>660000</v>
      </c>
    </row>
    <row r="12411" spans="1:9" x14ac:dyDescent="0.25">
      <c r="A12411" s="2">
        <v>42042</v>
      </c>
      <c r="B12411" s="1">
        <f t="shared" si="386"/>
        <v>2015</v>
      </c>
      <c r="C12411" s="1">
        <f t="shared" si="387"/>
        <v>1</v>
      </c>
      <c r="D12411">
        <v>2913</v>
      </c>
      <c r="E12411" t="s">
        <v>36</v>
      </c>
      <c r="F12411" s="4">
        <v>775000</v>
      </c>
      <c r="G12411" t="s">
        <v>5</v>
      </c>
      <c r="H12411">
        <v>4</v>
      </c>
      <c r="I12411" s="4">
        <f>IF(E12411="Rhode Island", Table1[[#This Row],[price]]*$L$3, IF(E12411="Massachusetts", Table1[[#This Row],[price]]*$L$2, 1))</f>
        <v>775000</v>
      </c>
    </row>
    <row r="12412" spans="1:9" x14ac:dyDescent="0.25">
      <c r="A12412" s="2">
        <v>42042</v>
      </c>
      <c r="B12412" s="1">
        <f t="shared" si="386"/>
        <v>2015</v>
      </c>
      <c r="C12412" s="1">
        <f t="shared" si="387"/>
        <v>1</v>
      </c>
      <c r="D12412">
        <v>2611</v>
      </c>
      <c r="E12412" t="s">
        <v>37</v>
      </c>
      <c r="F12412" s="4">
        <v>783500</v>
      </c>
      <c r="G12412" t="s">
        <v>5</v>
      </c>
      <c r="H12412">
        <v>5</v>
      </c>
      <c r="I12412" s="4">
        <f>IF(E12412="Rhode Island", Table1[[#This Row],[price]]*$L$3, IF(E12412="Massachusetts", Table1[[#This Row],[price]]*$L$2, 1))</f>
        <v>783500</v>
      </c>
    </row>
    <row r="12413" spans="1:9" x14ac:dyDescent="0.25">
      <c r="A12413" s="2">
        <v>42042</v>
      </c>
      <c r="B12413" s="1">
        <f t="shared" si="386"/>
        <v>2015</v>
      </c>
      <c r="C12413" s="1">
        <f t="shared" si="387"/>
        <v>1</v>
      </c>
      <c r="D12413">
        <v>2607</v>
      </c>
      <c r="E12413" t="s">
        <v>37</v>
      </c>
      <c r="F12413" s="4">
        <v>852000</v>
      </c>
      <c r="G12413" t="s">
        <v>5</v>
      </c>
      <c r="H12413">
        <v>4</v>
      </c>
      <c r="I12413" s="4">
        <f>IF(E12413="Rhode Island", Table1[[#This Row],[price]]*$L$3, IF(E12413="Massachusetts", Table1[[#This Row],[price]]*$L$2, 1))</f>
        <v>852000</v>
      </c>
    </row>
    <row r="12414" spans="1:9" x14ac:dyDescent="0.25">
      <c r="A12414" s="2">
        <v>42042</v>
      </c>
      <c r="B12414" s="1">
        <f t="shared" si="386"/>
        <v>2015</v>
      </c>
      <c r="C12414" s="1">
        <f t="shared" si="387"/>
        <v>1</v>
      </c>
      <c r="D12414">
        <v>2612</v>
      </c>
      <c r="E12414" t="s">
        <v>37</v>
      </c>
      <c r="F12414" s="4">
        <v>1126000</v>
      </c>
      <c r="G12414" t="s">
        <v>5</v>
      </c>
      <c r="H12414">
        <v>4</v>
      </c>
      <c r="I12414" s="4">
        <f>IF(E12414="Rhode Island", Table1[[#This Row],[price]]*$L$3, IF(E12414="Massachusetts", Table1[[#This Row],[price]]*$L$2, 1))</f>
        <v>1126000</v>
      </c>
    </row>
    <row r="12415" spans="1:9" x14ac:dyDescent="0.25">
      <c r="A12415" s="2">
        <v>42042</v>
      </c>
      <c r="B12415" s="1">
        <f t="shared" si="386"/>
        <v>2015</v>
      </c>
      <c r="C12415" s="1">
        <f t="shared" si="387"/>
        <v>1</v>
      </c>
      <c r="D12415">
        <v>2607</v>
      </c>
      <c r="E12415" t="s">
        <v>37</v>
      </c>
      <c r="F12415" s="4">
        <v>360000</v>
      </c>
      <c r="G12415" t="s">
        <v>6</v>
      </c>
      <c r="H12415">
        <v>1</v>
      </c>
      <c r="I12415" s="4">
        <f>IF(E12415="Rhode Island", Table1[[#This Row],[price]]*$L$3, IF(E12415="Massachusetts", Table1[[#This Row],[price]]*$L$2, 1))</f>
        <v>360000</v>
      </c>
    </row>
    <row r="12416" spans="1:9" x14ac:dyDescent="0.25">
      <c r="A12416" s="2">
        <v>42043</v>
      </c>
      <c r="B12416" s="1">
        <f t="shared" si="386"/>
        <v>2015</v>
      </c>
      <c r="C12416" s="1">
        <f t="shared" si="387"/>
        <v>1</v>
      </c>
      <c r="D12416">
        <v>2605</v>
      </c>
      <c r="E12416" t="s">
        <v>37</v>
      </c>
      <c r="F12416" s="4">
        <v>600000</v>
      </c>
      <c r="G12416" t="s">
        <v>5</v>
      </c>
      <c r="H12416">
        <v>4</v>
      </c>
      <c r="I12416" s="4">
        <f>IF(E12416="Rhode Island", Table1[[#This Row],[price]]*$L$3, IF(E12416="Massachusetts", Table1[[#This Row],[price]]*$L$2, 1))</f>
        <v>600000</v>
      </c>
    </row>
    <row r="12417" spans="1:9" x14ac:dyDescent="0.25">
      <c r="A12417" s="2">
        <v>42044</v>
      </c>
      <c r="B12417" s="1">
        <f t="shared" si="386"/>
        <v>2015</v>
      </c>
      <c r="C12417" s="1">
        <f t="shared" si="387"/>
        <v>1</v>
      </c>
      <c r="D12417">
        <v>2913</v>
      </c>
      <c r="E12417" t="s">
        <v>36</v>
      </c>
      <c r="F12417" s="4">
        <v>446600</v>
      </c>
      <c r="G12417" t="s">
        <v>5</v>
      </c>
      <c r="H12417">
        <v>3</v>
      </c>
      <c r="I12417" s="4">
        <f>IF(E12417="Rhode Island", Table1[[#This Row],[price]]*$L$3, IF(E12417="Massachusetts", Table1[[#This Row],[price]]*$L$2, 1))</f>
        <v>446600</v>
      </c>
    </row>
    <row r="12418" spans="1:9" x14ac:dyDescent="0.25">
      <c r="A12418" s="2">
        <v>42044</v>
      </c>
      <c r="B12418" s="1">
        <f t="shared" ref="B12418:B12481" si="388">YEAR(A12418)</f>
        <v>2015</v>
      </c>
      <c r="C12418" s="1">
        <f t="shared" ref="C12418:C12481" si="389">ROUNDUP(MONTH(A12418)/3,0)</f>
        <v>1</v>
      </c>
      <c r="D12418">
        <v>2611</v>
      </c>
      <c r="E12418" t="s">
        <v>37</v>
      </c>
      <c r="F12418" s="4">
        <v>450000</v>
      </c>
      <c r="G12418" t="s">
        <v>5</v>
      </c>
      <c r="H12418">
        <v>3</v>
      </c>
      <c r="I12418" s="4">
        <f>IF(E12418="Rhode Island", Table1[[#This Row],[price]]*$L$3, IF(E12418="Massachusetts", Table1[[#This Row],[price]]*$L$2, 1))</f>
        <v>450000</v>
      </c>
    </row>
    <row r="12419" spans="1:9" x14ac:dyDescent="0.25">
      <c r="A12419" s="2">
        <v>42044</v>
      </c>
      <c r="B12419" s="1">
        <f t="shared" si="388"/>
        <v>2015</v>
      </c>
      <c r="C12419" s="1">
        <f t="shared" si="389"/>
        <v>1</v>
      </c>
      <c r="D12419">
        <v>2611</v>
      </c>
      <c r="E12419" t="s">
        <v>37</v>
      </c>
      <c r="F12419" s="4">
        <v>571500</v>
      </c>
      <c r="G12419" t="s">
        <v>5</v>
      </c>
      <c r="H12419">
        <v>4</v>
      </c>
      <c r="I12419" s="4">
        <f>IF(E12419="Rhode Island", Table1[[#This Row],[price]]*$L$3, IF(E12419="Massachusetts", Table1[[#This Row],[price]]*$L$2, 1))</f>
        <v>571500</v>
      </c>
    </row>
    <row r="12420" spans="1:9" x14ac:dyDescent="0.25">
      <c r="A12420" s="2">
        <v>42044</v>
      </c>
      <c r="B12420" s="1">
        <f t="shared" si="388"/>
        <v>2015</v>
      </c>
      <c r="C12420" s="1">
        <f t="shared" si="389"/>
        <v>1</v>
      </c>
      <c r="D12420">
        <v>2905</v>
      </c>
      <c r="E12420" t="s">
        <v>36</v>
      </c>
      <c r="F12420" s="4">
        <v>624900</v>
      </c>
      <c r="G12420" t="s">
        <v>5</v>
      </c>
      <c r="H12420">
        <v>4</v>
      </c>
      <c r="I12420" s="4">
        <f>IF(E12420="Rhode Island", Table1[[#This Row],[price]]*$L$3, IF(E12420="Massachusetts", Table1[[#This Row],[price]]*$L$2, 1))</f>
        <v>624900</v>
      </c>
    </row>
    <row r="12421" spans="1:9" x14ac:dyDescent="0.25">
      <c r="A12421" s="2">
        <v>42044</v>
      </c>
      <c r="B12421" s="1">
        <f t="shared" si="388"/>
        <v>2015</v>
      </c>
      <c r="C12421" s="1">
        <f t="shared" si="389"/>
        <v>1</v>
      </c>
      <c r="D12421">
        <v>2905</v>
      </c>
      <c r="E12421" t="s">
        <v>36</v>
      </c>
      <c r="F12421" s="4">
        <v>668000</v>
      </c>
      <c r="G12421" t="s">
        <v>5</v>
      </c>
      <c r="H12421">
        <v>4</v>
      </c>
      <c r="I12421" s="4">
        <f>IF(E12421="Rhode Island", Table1[[#This Row],[price]]*$L$3, IF(E12421="Massachusetts", Table1[[#This Row],[price]]*$L$2, 1))</f>
        <v>668000</v>
      </c>
    </row>
    <row r="12422" spans="1:9" x14ac:dyDescent="0.25">
      <c r="A12422" s="2">
        <v>42044</v>
      </c>
      <c r="B12422" s="1">
        <f t="shared" si="388"/>
        <v>2015</v>
      </c>
      <c r="C12422" s="1">
        <f t="shared" si="389"/>
        <v>1</v>
      </c>
      <c r="D12422">
        <v>2612</v>
      </c>
      <c r="E12422" t="s">
        <v>37</v>
      </c>
      <c r="F12422" s="4">
        <v>1400000</v>
      </c>
      <c r="G12422" t="s">
        <v>5</v>
      </c>
      <c r="H12422">
        <v>4</v>
      </c>
      <c r="I12422" s="4">
        <f>IF(E12422="Rhode Island", Table1[[#This Row],[price]]*$L$3, IF(E12422="Massachusetts", Table1[[#This Row],[price]]*$L$2, 1))</f>
        <v>1400000</v>
      </c>
    </row>
    <row r="12423" spans="1:9" x14ac:dyDescent="0.25">
      <c r="A12423" s="2">
        <v>42044</v>
      </c>
      <c r="B12423" s="1">
        <f t="shared" si="388"/>
        <v>2015</v>
      </c>
      <c r="C12423" s="1">
        <f t="shared" si="389"/>
        <v>1</v>
      </c>
      <c r="D12423">
        <v>2617</v>
      </c>
      <c r="E12423" t="s">
        <v>37</v>
      </c>
      <c r="F12423" s="4">
        <v>310000</v>
      </c>
      <c r="G12423" t="s">
        <v>6</v>
      </c>
      <c r="H12423">
        <v>1</v>
      </c>
      <c r="I12423" s="4">
        <f>IF(E12423="Rhode Island", Table1[[#This Row],[price]]*$L$3, IF(E12423="Massachusetts", Table1[[#This Row],[price]]*$L$2, 1))</f>
        <v>310000</v>
      </c>
    </row>
    <row r="12424" spans="1:9" x14ac:dyDescent="0.25">
      <c r="A12424" s="2">
        <v>42045</v>
      </c>
      <c r="B12424" s="1">
        <f t="shared" si="388"/>
        <v>2015</v>
      </c>
      <c r="C12424" s="1">
        <f t="shared" si="389"/>
        <v>1</v>
      </c>
      <c r="D12424">
        <v>2906</v>
      </c>
      <c r="E12424" t="s">
        <v>36</v>
      </c>
      <c r="F12424" s="4">
        <v>340000</v>
      </c>
      <c r="G12424" t="s">
        <v>5</v>
      </c>
      <c r="H12424">
        <v>3</v>
      </c>
      <c r="I12424" s="4">
        <f>IF(E12424="Rhode Island", Table1[[#This Row],[price]]*$L$3, IF(E12424="Massachusetts", Table1[[#This Row],[price]]*$L$2, 1))</f>
        <v>340000</v>
      </c>
    </row>
    <row r="12425" spans="1:9" x14ac:dyDescent="0.25">
      <c r="A12425" s="2">
        <v>42045</v>
      </c>
      <c r="B12425" s="1">
        <f t="shared" si="388"/>
        <v>2015</v>
      </c>
      <c r="C12425" s="1">
        <f t="shared" si="389"/>
        <v>1</v>
      </c>
      <c r="D12425">
        <v>2903</v>
      </c>
      <c r="E12425" t="s">
        <v>36</v>
      </c>
      <c r="F12425" s="4">
        <v>402500</v>
      </c>
      <c r="G12425" t="s">
        <v>5</v>
      </c>
      <c r="H12425">
        <v>3</v>
      </c>
      <c r="I12425" s="4">
        <f>IF(E12425="Rhode Island", Table1[[#This Row],[price]]*$L$3, IF(E12425="Massachusetts", Table1[[#This Row],[price]]*$L$2, 1))</f>
        <v>402500</v>
      </c>
    </row>
    <row r="12426" spans="1:9" x14ac:dyDescent="0.25">
      <c r="A12426" s="2">
        <v>42045</v>
      </c>
      <c r="B12426" s="1">
        <f t="shared" si="388"/>
        <v>2015</v>
      </c>
      <c r="C12426" s="1">
        <f t="shared" si="389"/>
        <v>1</v>
      </c>
      <c r="D12426">
        <v>2614</v>
      </c>
      <c r="E12426" t="s">
        <v>37</v>
      </c>
      <c r="F12426" s="4">
        <v>420000</v>
      </c>
      <c r="G12426" t="s">
        <v>5</v>
      </c>
      <c r="H12426">
        <v>3</v>
      </c>
      <c r="I12426" s="4">
        <f>IF(E12426="Rhode Island", Table1[[#This Row],[price]]*$L$3, IF(E12426="Massachusetts", Table1[[#This Row],[price]]*$L$2, 1))</f>
        <v>420000</v>
      </c>
    </row>
    <row r="12427" spans="1:9" x14ac:dyDescent="0.25">
      <c r="A12427" s="2">
        <v>42045</v>
      </c>
      <c r="B12427" s="1">
        <f t="shared" si="388"/>
        <v>2015</v>
      </c>
      <c r="C12427" s="1">
        <f t="shared" si="389"/>
        <v>1</v>
      </c>
      <c r="D12427">
        <v>2615</v>
      </c>
      <c r="E12427" t="s">
        <v>37</v>
      </c>
      <c r="F12427" s="4">
        <v>505000</v>
      </c>
      <c r="G12427" t="s">
        <v>5</v>
      </c>
      <c r="H12427">
        <v>4</v>
      </c>
      <c r="I12427" s="4">
        <f>IF(E12427="Rhode Island", Table1[[#This Row],[price]]*$L$3, IF(E12427="Massachusetts", Table1[[#This Row],[price]]*$L$2, 1))</f>
        <v>505000</v>
      </c>
    </row>
    <row r="12428" spans="1:9" x14ac:dyDescent="0.25">
      <c r="A12428" s="2">
        <v>42045</v>
      </c>
      <c r="B12428" s="1">
        <f t="shared" si="388"/>
        <v>2015</v>
      </c>
      <c r="C12428" s="1">
        <f t="shared" si="389"/>
        <v>1</v>
      </c>
      <c r="D12428">
        <v>2606</v>
      </c>
      <c r="E12428" t="s">
        <v>37</v>
      </c>
      <c r="F12428" s="4">
        <v>520000</v>
      </c>
      <c r="G12428" t="s">
        <v>5</v>
      </c>
      <c r="H12428">
        <v>3</v>
      </c>
      <c r="I12428" s="4">
        <f>IF(E12428="Rhode Island", Table1[[#This Row],[price]]*$L$3, IF(E12428="Massachusetts", Table1[[#This Row],[price]]*$L$2, 1))</f>
        <v>520000</v>
      </c>
    </row>
    <row r="12429" spans="1:9" x14ac:dyDescent="0.25">
      <c r="A12429" s="2">
        <v>42045</v>
      </c>
      <c r="B12429" s="1">
        <f t="shared" si="388"/>
        <v>2015</v>
      </c>
      <c r="C12429" s="1">
        <f t="shared" si="389"/>
        <v>1</v>
      </c>
      <c r="D12429">
        <v>2612</v>
      </c>
      <c r="E12429" t="s">
        <v>37</v>
      </c>
      <c r="F12429" s="4">
        <v>900000</v>
      </c>
      <c r="G12429" t="s">
        <v>5</v>
      </c>
      <c r="H12429">
        <v>4</v>
      </c>
      <c r="I12429" s="4">
        <f>IF(E12429="Rhode Island", Table1[[#This Row],[price]]*$L$3, IF(E12429="Massachusetts", Table1[[#This Row],[price]]*$L$2, 1))</f>
        <v>900000</v>
      </c>
    </row>
    <row r="12430" spans="1:9" x14ac:dyDescent="0.25">
      <c r="A12430" s="2">
        <v>42045</v>
      </c>
      <c r="B12430" s="1">
        <f t="shared" si="388"/>
        <v>2015</v>
      </c>
      <c r="C12430" s="1">
        <f t="shared" si="389"/>
        <v>1</v>
      </c>
      <c r="D12430">
        <v>2605</v>
      </c>
      <c r="E12430" t="s">
        <v>37</v>
      </c>
      <c r="F12430" s="4">
        <v>995000</v>
      </c>
      <c r="G12430" t="s">
        <v>5</v>
      </c>
      <c r="H12430">
        <v>4</v>
      </c>
      <c r="I12430" s="4">
        <f>IF(E12430="Rhode Island", Table1[[#This Row],[price]]*$L$3, IF(E12430="Massachusetts", Table1[[#This Row],[price]]*$L$2, 1))</f>
        <v>995000</v>
      </c>
    </row>
    <row r="12431" spans="1:9" x14ac:dyDescent="0.25">
      <c r="A12431" s="2">
        <v>42045</v>
      </c>
      <c r="B12431" s="1">
        <f t="shared" si="388"/>
        <v>2015</v>
      </c>
      <c r="C12431" s="1">
        <f t="shared" si="389"/>
        <v>1</v>
      </c>
      <c r="D12431">
        <v>2603</v>
      </c>
      <c r="E12431" t="s">
        <v>37</v>
      </c>
      <c r="F12431" s="4">
        <v>1490000</v>
      </c>
      <c r="G12431" t="s">
        <v>5</v>
      </c>
      <c r="H12431">
        <v>5</v>
      </c>
      <c r="I12431" s="4">
        <f>IF(E12431="Rhode Island", Table1[[#This Row],[price]]*$L$3, IF(E12431="Massachusetts", Table1[[#This Row],[price]]*$L$2, 1))</f>
        <v>1490000</v>
      </c>
    </row>
    <row r="12432" spans="1:9" x14ac:dyDescent="0.25">
      <c r="A12432" s="2">
        <v>42045</v>
      </c>
      <c r="B12432" s="1">
        <f t="shared" si="388"/>
        <v>2015</v>
      </c>
      <c r="C12432" s="1">
        <f t="shared" si="389"/>
        <v>1</v>
      </c>
      <c r="D12432">
        <v>2617</v>
      </c>
      <c r="E12432" t="s">
        <v>37</v>
      </c>
      <c r="F12432" s="4">
        <v>383000</v>
      </c>
      <c r="G12432" t="s">
        <v>6</v>
      </c>
      <c r="H12432">
        <v>2</v>
      </c>
      <c r="I12432" s="4">
        <f>IF(E12432="Rhode Island", Table1[[#This Row],[price]]*$L$3, IF(E12432="Massachusetts", Table1[[#This Row],[price]]*$L$2, 1))</f>
        <v>383000</v>
      </c>
    </row>
    <row r="12433" spans="1:9" x14ac:dyDescent="0.25">
      <c r="A12433" s="2">
        <v>42045</v>
      </c>
      <c r="B12433" s="1">
        <f t="shared" si="388"/>
        <v>2015</v>
      </c>
      <c r="C12433" s="1">
        <f t="shared" si="389"/>
        <v>1</v>
      </c>
      <c r="D12433">
        <v>2604</v>
      </c>
      <c r="E12433" t="s">
        <v>37</v>
      </c>
      <c r="F12433" s="4">
        <v>415000</v>
      </c>
      <c r="G12433" t="s">
        <v>6</v>
      </c>
      <c r="H12433">
        <v>2</v>
      </c>
      <c r="I12433" s="4">
        <f>IF(E12433="Rhode Island", Table1[[#This Row],[price]]*$L$3, IF(E12433="Massachusetts", Table1[[#This Row],[price]]*$L$2, 1))</f>
        <v>415000</v>
      </c>
    </row>
    <row r="12434" spans="1:9" x14ac:dyDescent="0.25">
      <c r="A12434" s="2">
        <v>42045</v>
      </c>
      <c r="B12434" s="1">
        <f t="shared" si="388"/>
        <v>2015</v>
      </c>
      <c r="C12434" s="1">
        <f t="shared" si="389"/>
        <v>1</v>
      </c>
      <c r="D12434">
        <v>2612</v>
      </c>
      <c r="E12434" t="s">
        <v>37</v>
      </c>
      <c r="F12434" s="4">
        <v>515000</v>
      </c>
      <c r="G12434" t="s">
        <v>6</v>
      </c>
      <c r="H12434">
        <v>3</v>
      </c>
      <c r="I12434" s="4">
        <f>IF(E12434="Rhode Island", Table1[[#This Row],[price]]*$L$3, IF(E12434="Massachusetts", Table1[[#This Row],[price]]*$L$2, 1))</f>
        <v>515000</v>
      </c>
    </row>
    <row r="12435" spans="1:9" x14ac:dyDescent="0.25">
      <c r="A12435" s="2">
        <v>42045</v>
      </c>
      <c r="B12435" s="1">
        <f t="shared" si="388"/>
        <v>2015</v>
      </c>
      <c r="C12435" s="1">
        <f t="shared" si="389"/>
        <v>1</v>
      </c>
      <c r="D12435">
        <v>2605</v>
      </c>
      <c r="E12435" t="s">
        <v>37</v>
      </c>
      <c r="F12435" s="4">
        <v>530000</v>
      </c>
      <c r="G12435" t="s">
        <v>6</v>
      </c>
      <c r="H12435">
        <v>3</v>
      </c>
      <c r="I12435" s="4">
        <f>IF(E12435="Rhode Island", Table1[[#This Row],[price]]*$L$3, IF(E12435="Massachusetts", Table1[[#This Row],[price]]*$L$2, 1))</f>
        <v>530000</v>
      </c>
    </row>
    <row r="12436" spans="1:9" x14ac:dyDescent="0.25">
      <c r="A12436" s="2">
        <v>42046</v>
      </c>
      <c r="B12436" s="1">
        <f t="shared" si="388"/>
        <v>2015</v>
      </c>
      <c r="C12436" s="1">
        <f t="shared" si="389"/>
        <v>1</v>
      </c>
      <c r="D12436">
        <v>2905</v>
      </c>
      <c r="E12436" t="s">
        <v>36</v>
      </c>
      <c r="F12436" s="4">
        <v>391000</v>
      </c>
      <c r="G12436" t="s">
        <v>5</v>
      </c>
      <c r="H12436">
        <v>3</v>
      </c>
      <c r="I12436" s="4">
        <f>IF(E12436="Rhode Island", Table1[[#This Row],[price]]*$L$3, IF(E12436="Massachusetts", Table1[[#This Row],[price]]*$L$2, 1))</f>
        <v>391000</v>
      </c>
    </row>
    <row r="12437" spans="1:9" x14ac:dyDescent="0.25">
      <c r="A12437" s="2">
        <v>42046</v>
      </c>
      <c r="B12437" s="1">
        <f t="shared" si="388"/>
        <v>2015</v>
      </c>
      <c r="C12437" s="1">
        <f t="shared" si="389"/>
        <v>1</v>
      </c>
      <c r="D12437">
        <v>2906</v>
      </c>
      <c r="E12437" t="s">
        <v>36</v>
      </c>
      <c r="F12437" s="4">
        <v>395500</v>
      </c>
      <c r="G12437" t="s">
        <v>5</v>
      </c>
      <c r="H12437">
        <v>3</v>
      </c>
      <c r="I12437" s="4">
        <f>IF(E12437="Rhode Island", Table1[[#This Row],[price]]*$L$3, IF(E12437="Massachusetts", Table1[[#This Row],[price]]*$L$2, 1))</f>
        <v>395500</v>
      </c>
    </row>
    <row r="12438" spans="1:9" x14ac:dyDescent="0.25">
      <c r="A12438" s="2">
        <v>42046</v>
      </c>
      <c r="B12438" s="1">
        <f t="shared" si="388"/>
        <v>2015</v>
      </c>
      <c r="C12438" s="1">
        <f t="shared" si="389"/>
        <v>1</v>
      </c>
      <c r="D12438">
        <v>2913</v>
      </c>
      <c r="E12438" t="s">
        <v>36</v>
      </c>
      <c r="F12438" s="4">
        <v>455000</v>
      </c>
      <c r="G12438" t="s">
        <v>5</v>
      </c>
      <c r="H12438">
        <v>3</v>
      </c>
      <c r="I12438" s="4">
        <f>IF(E12438="Rhode Island", Table1[[#This Row],[price]]*$L$3, IF(E12438="Massachusetts", Table1[[#This Row],[price]]*$L$2, 1))</f>
        <v>455000</v>
      </c>
    </row>
    <row r="12439" spans="1:9" x14ac:dyDescent="0.25">
      <c r="A12439" s="2">
        <v>42046</v>
      </c>
      <c r="B12439" s="1">
        <f t="shared" si="388"/>
        <v>2015</v>
      </c>
      <c r="C12439" s="1">
        <f t="shared" si="389"/>
        <v>1</v>
      </c>
      <c r="D12439">
        <v>2914</v>
      </c>
      <c r="E12439" t="s">
        <v>36</v>
      </c>
      <c r="F12439" s="4">
        <v>620000</v>
      </c>
      <c r="G12439" t="s">
        <v>5</v>
      </c>
      <c r="H12439">
        <v>4</v>
      </c>
      <c r="I12439" s="4">
        <f>IF(E12439="Rhode Island", Table1[[#This Row],[price]]*$L$3, IF(E12439="Massachusetts", Table1[[#This Row],[price]]*$L$2, 1))</f>
        <v>620000</v>
      </c>
    </row>
    <row r="12440" spans="1:9" x14ac:dyDescent="0.25">
      <c r="A12440" s="2">
        <v>42046</v>
      </c>
      <c r="B12440" s="1">
        <f t="shared" si="388"/>
        <v>2015</v>
      </c>
      <c r="C12440" s="1">
        <f t="shared" si="389"/>
        <v>1</v>
      </c>
      <c r="D12440">
        <v>2905</v>
      </c>
      <c r="E12440" t="s">
        <v>36</v>
      </c>
      <c r="F12440" s="4">
        <v>660000</v>
      </c>
      <c r="G12440" t="s">
        <v>5</v>
      </c>
      <c r="H12440">
        <v>5</v>
      </c>
      <c r="I12440" s="4">
        <f>IF(E12440="Rhode Island", Table1[[#This Row],[price]]*$L$3, IF(E12440="Massachusetts", Table1[[#This Row],[price]]*$L$2, 1))</f>
        <v>660000</v>
      </c>
    </row>
    <row r="12441" spans="1:9" x14ac:dyDescent="0.25">
      <c r="A12441" s="2">
        <v>42046</v>
      </c>
      <c r="B12441" s="1">
        <f t="shared" si="388"/>
        <v>2015</v>
      </c>
      <c r="C12441" s="1">
        <f t="shared" si="389"/>
        <v>1</v>
      </c>
      <c r="D12441">
        <v>2914</v>
      </c>
      <c r="E12441" t="s">
        <v>36</v>
      </c>
      <c r="F12441" s="4">
        <v>739500</v>
      </c>
      <c r="G12441" t="s">
        <v>5</v>
      </c>
      <c r="H12441">
        <v>5</v>
      </c>
      <c r="I12441" s="4">
        <f>IF(E12441="Rhode Island", Table1[[#This Row],[price]]*$L$3, IF(E12441="Massachusetts", Table1[[#This Row],[price]]*$L$2, 1))</f>
        <v>739500</v>
      </c>
    </row>
    <row r="12442" spans="1:9" x14ac:dyDescent="0.25">
      <c r="A12442" s="2">
        <v>42046</v>
      </c>
      <c r="B12442" s="1">
        <f t="shared" si="388"/>
        <v>2015</v>
      </c>
      <c r="C12442" s="1">
        <f t="shared" si="389"/>
        <v>1</v>
      </c>
      <c r="D12442">
        <v>2602</v>
      </c>
      <c r="E12442" t="s">
        <v>37</v>
      </c>
      <c r="F12442" s="4">
        <v>760000</v>
      </c>
      <c r="G12442" t="s">
        <v>5</v>
      </c>
      <c r="H12442">
        <v>3</v>
      </c>
      <c r="I12442" s="4">
        <f>IF(E12442="Rhode Island", Table1[[#This Row],[price]]*$L$3, IF(E12442="Massachusetts", Table1[[#This Row],[price]]*$L$2, 1))</f>
        <v>760000</v>
      </c>
    </row>
    <row r="12443" spans="1:9" x14ac:dyDescent="0.25">
      <c r="A12443" s="2">
        <v>42046</v>
      </c>
      <c r="B12443" s="1">
        <f t="shared" si="388"/>
        <v>2015</v>
      </c>
      <c r="C12443" s="1">
        <f t="shared" si="389"/>
        <v>1</v>
      </c>
      <c r="D12443">
        <v>2604</v>
      </c>
      <c r="E12443" t="s">
        <v>37</v>
      </c>
      <c r="F12443" s="4">
        <v>455000</v>
      </c>
      <c r="G12443" t="s">
        <v>6</v>
      </c>
      <c r="H12443">
        <v>2</v>
      </c>
      <c r="I12443" s="4">
        <f>IF(E12443="Rhode Island", Table1[[#This Row],[price]]*$L$3, IF(E12443="Massachusetts", Table1[[#This Row],[price]]*$L$2, 1))</f>
        <v>455000</v>
      </c>
    </row>
    <row r="12444" spans="1:9" x14ac:dyDescent="0.25">
      <c r="A12444" s="2">
        <v>42046</v>
      </c>
      <c r="B12444" s="1">
        <f t="shared" si="388"/>
        <v>2015</v>
      </c>
      <c r="C12444" s="1">
        <f t="shared" si="389"/>
        <v>1</v>
      </c>
      <c r="D12444">
        <v>2604</v>
      </c>
      <c r="E12444" t="s">
        <v>37</v>
      </c>
      <c r="F12444" s="4">
        <v>965000</v>
      </c>
      <c r="G12444" t="s">
        <v>6</v>
      </c>
      <c r="H12444">
        <v>3</v>
      </c>
      <c r="I12444" s="4">
        <f>IF(E12444="Rhode Island", Table1[[#This Row],[price]]*$L$3, IF(E12444="Massachusetts", Table1[[#This Row],[price]]*$L$2, 1))</f>
        <v>965000</v>
      </c>
    </row>
    <row r="12445" spans="1:9" x14ac:dyDescent="0.25">
      <c r="A12445" s="2">
        <v>42047</v>
      </c>
      <c r="B12445" s="1">
        <f t="shared" si="388"/>
        <v>2015</v>
      </c>
      <c r="C12445" s="1">
        <f t="shared" si="389"/>
        <v>1</v>
      </c>
      <c r="D12445">
        <v>2913</v>
      </c>
      <c r="E12445" t="s">
        <v>36</v>
      </c>
      <c r="F12445" s="4">
        <v>460000</v>
      </c>
      <c r="G12445" t="s">
        <v>5</v>
      </c>
      <c r="H12445">
        <v>3</v>
      </c>
      <c r="I12445" s="4">
        <f>IF(E12445="Rhode Island", Table1[[#This Row],[price]]*$L$3, IF(E12445="Massachusetts", Table1[[#This Row],[price]]*$L$2, 1))</f>
        <v>460000</v>
      </c>
    </row>
    <row r="12446" spans="1:9" x14ac:dyDescent="0.25">
      <c r="A12446" s="2">
        <v>42047</v>
      </c>
      <c r="B12446" s="1">
        <f t="shared" si="388"/>
        <v>2015</v>
      </c>
      <c r="C12446" s="1">
        <f t="shared" si="389"/>
        <v>1</v>
      </c>
      <c r="D12446">
        <v>2914</v>
      </c>
      <c r="E12446" t="s">
        <v>36</v>
      </c>
      <c r="F12446" s="4">
        <v>465000</v>
      </c>
      <c r="G12446" t="s">
        <v>5</v>
      </c>
      <c r="H12446">
        <v>3</v>
      </c>
      <c r="I12446" s="4">
        <f>IF(E12446="Rhode Island", Table1[[#This Row],[price]]*$L$3, IF(E12446="Massachusetts", Table1[[#This Row],[price]]*$L$2, 1))</f>
        <v>465000</v>
      </c>
    </row>
    <row r="12447" spans="1:9" x14ac:dyDescent="0.25">
      <c r="A12447" s="2">
        <v>42047</v>
      </c>
      <c r="B12447" s="1">
        <f t="shared" si="388"/>
        <v>2015</v>
      </c>
      <c r="C12447" s="1">
        <f t="shared" si="389"/>
        <v>1</v>
      </c>
      <c r="D12447">
        <v>2911</v>
      </c>
      <c r="E12447" t="s">
        <v>36</v>
      </c>
      <c r="F12447" s="4">
        <v>715000</v>
      </c>
      <c r="G12447" t="s">
        <v>5</v>
      </c>
      <c r="H12447">
        <v>4</v>
      </c>
      <c r="I12447" s="4">
        <f>IF(E12447="Rhode Island", Table1[[#This Row],[price]]*$L$3, IF(E12447="Massachusetts", Table1[[#This Row],[price]]*$L$2, 1))</f>
        <v>715000</v>
      </c>
    </row>
    <row r="12448" spans="1:9" x14ac:dyDescent="0.25">
      <c r="A12448" s="2">
        <v>42047</v>
      </c>
      <c r="B12448" s="1">
        <f t="shared" si="388"/>
        <v>2015</v>
      </c>
      <c r="C12448" s="1">
        <f t="shared" si="389"/>
        <v>1</v>
      </c>
      <c r="D12448">
        <v>2611</v>
      </c>
      <c r="E12448" t="s">
        <v>37</v>
      </c>
      <c r="F12448" s="4">
        <v>773000</v>
      </c>
      <c r="G12448" t="s">
        <v>5</v>
      </c>
      <c r="H12448">
        <v>4</v>
      </c>
      <c r="I12448" s="4">
        <f>IF(E12448="Rhode Island", Table1[[#This Row],[price]]*$L$3, IF(E12448="Massachusetts", Table1[[#This Row],[price]]*$L$2, 1))</f>
        <v>773000</v>
      </c>
    </row>
    <row r="12449" spans="1:9" x14ac:dyDescent="0.25">
      <c r="A12449" s="2">
        <v>42047</v>
      </c>
      <c r="B12449" s="1">
        <f t="shared" si="388"/>
        <v>2015</v>
      </c>
      <c r="C12449" s="1">
        <f t="shared" si="389"/>
        <v>1</v>
      </c>
      <c r="D12449">
        <v>2602</v>
      </c>
      <c r="E12449" t="s">
        <v>37</v>
      </c>
      <c r="F12449" s="4">
        <v>210000</v>
      </c>
      <c r="G12449" t="s">
        <v>6</v>
      </c>
      <c r="H12449">
        <v>1</v>
      </c>
      <c r="I12449" s="4">
        <f>IF(E12449="Rhode Island", Table1[[#This Row],[price]]*$L$3, IF(E12449="Massachusetts", Table1[[#This Row],[price]]*$L$2, 1))</f>
        <v>210000</v>
      </c>
    </row>
    <row r="12450" spans="1:9" x14ac:dyDescent="0.25">
      <c r="A12450" s="2">
        <v>42047</v>
      </c>
      <c r="B12450" s="1">
        <f t="shared" si="388"/>
        <v>2015</v>
      </c>
      <c r="C12450" s="1">
        <f t="shared" si="389"/>
        <v>1</v>
      </c>
      <c r="D12450">
        <v>2612</v>
      </c>
      <c r="E12450" t="s">
        <v>37</v>
      </c>
      <c r="F12450" s="4">
        <v>410000</v>
      </c>
      <c r="G12450" t="s">
        <v>6</v>
      </c>
      <c r="H12450">
        <v>2</v>
      </c>
      <c r="I12450" s="4">
        <f>IF(E12450="Rhode Island", Table1[[#This Row],[price]]*$L$3, IF(E12450="Massachusetts", Table1[[#This Row],[price]]*$L$2, 1))</f>
        <v>410000</v>
      </c>
    </row>
    <row r="12451" spans="1:9" x14ac:dyDescent="0.25">
      <c r="A12451" s="2">
        <v>42048</v>
      </c>
      <c r="B12451" s="1">
        <f t="shared" si="388"/>
        <v>2015</v>
      </c>
      <c r="C12451" s="1">
        <f t="shared" si="389"/>
        <v>1</v>
      </c>
      <c r="D12451">
        <v>2913</v>
      </c>
      <c r="E12451" t="s">
        <v>36</v>
      </c>
      <c r="F12451" s="4">
        <v>378500</v>
      </c>
      <c r="G12451" t="s">
        <v>5</v>
      </c>
      <c r="H12451">
        <v>3</v>
      </c>
      <c r="I12451" s="4">
        <f>IF(E12451="Rhode Island", Table1[[#This Row],[price]]*$L$3, IF(E12451="Massachusetts", Table1[[#This Row],[price]]*$L$2, 1))</f>
        <v>378500</v>
      </c>
    </row>
    <row r="12452" spans="1:9" x14ac:dyDescent="0.25">
      <c r="A12452" s="2">
        <v>42048</v>
      </c>
      <c r="B12452" s="1">
        <f t="shared" si="388"/>
        <v>2015</v>
      </c>
      <c r="C12452" s="1">
        <f t="shared" si="389"/>
        <v>1</v>
      </c>
      <c r="D12452">
        <v>2913</v>
      </c>
      <c r="E12452" t="s">
        <v>36</v>
      </c>
      <c r="F12452" s="4">
        <v>395100</v>
      </c>
      <c r="G12452" t="s">
        <v>5</v>
      </c>
      <c r="H12452">
        <v>3</v>
      </c>
      <c r="I12452" s="4">
        <f>IF(E12452="Rhode Island", Table1[[#This Row],[price]]*$L$3, IF(E12452="Massachusetts", Table1[[#This Row],[price]]*$L$2, 1))</f>
        <v>395100</v>
      </c>
    </row>
    <row r="12453" spans="1:9" x14ac:dyDescent="0.25">
      <c r="A12453" s="2">
        <v>42048</v>
      </c>
      <c r="B12453" s="1">
        <f t="shared" si="388"/>
        <v>2015</v>
      </c>
      <c r="C12453" s="1">
        <f t="shared" si="389"/>
        <v>1</v>
      </c>
      <c r="D12453">
        <v>2906</v>
      </c>
      <c r="E12453" t="s">
        <v>36</v>
      </c>
      <c r="F12453" s="4">
        <v>415000</v>
      </c>
      <c r="G12453" t="s">
        <v>5</v>
      </c>
      <c r="H12453">
        <v>3</v>
      </c>
      <c r="I12453" s="4">
        <f>IF(E12453="Rhode Island", Table1[[#This Row],[price]]*$L$3, IF(E12453="Massachusetts", Table1[[#This Row],[price]]*$L$2, 1))</f>
        <v>415000</v>
      </c>
    </row>
    <row r="12454" spans="1:9" x14ac:dyDescent="0.25">
      <c r="A12454" s="2">
        <v>42048</v>
      </c>
      <c r="B12454" s="1">
        <f t="shared" si="388"/>
        <v>2015</v>
      </c>
      <c r="C12454" s="1">
        <f t="shared" si="389"/>
        <v>1</v>
      </c>
      <c r="D12454">
        <v>2615</v>
      </c>
      <c r="E12454" t="s">
        <v>37</v>
      </c>
      <c r="F12454" s="4">
        <v>477500</v>
      </c>
      <c r="G12454" t="s">
        <v>5</v>
      </c>
      <c r="H12454">
        <v>4</v>
      </c>
      <c r="I12454" s="4">
        <f>IF(E12454="Rhode Island", Table1[[#This Row],[price]]*$L$3, IF(E12454="Massachusetts", Table1[[#This Row],[price]]*$L$2, 1))</f>
        <v>477500</v>
      </c>
    </row>
    <row r="12455" spans="1:9" x14ac:dyDescent="0.25">
      <c r="A12455" s="2">
        <v>42048</v>
      </c>
      <c r="B12455" s="1">
        <f t="shared" si="388"/>
        <v>2015</v>
      </c>
      <c r="C12455" s="1">
        <f t="shared" si="389"/>
        <v>1</v>
      </c>
      <c r="D12455">
        <v>2615</v>
      </c>
      <c r="E12455" t="s">
        <v>37</v>
      </c>
      <c r="F12455" s="4">
        <v>487000</v>
      </c>
      <c r="G12455" t="s">
        <v>5</v>
      </c>
      <c r="H12455">
        <v>4</v>
      </c>
      <c r="I12455" s="4">
        <f>IF(E12455="Rhode Island", Table1[[#This Row],[price]]*$L$3, IF(E12455="Massachusetts", Table1[[#This Row],[price]]*$L$2, 1))</f>
        <v>487000</v>
      </c>
    </row>
    <row r="12456" spans="1:9" x14ac:dyDescent="0.25">
      <c r="A12456" s="2">
        <v>42048</v>
      </c>
      <c r="B12456" s="1">
        <f t="shared" si="388"/>
        <v>2015</v>
      </c>
      <c r="C12456" s="1">
        <f t="shared" si="389"/>
        <v>1</v>
      </c>
      <c r="D12456">
        <v>2906</v>
      </c>
      <c r="E12456" t="s">
        <v>36</v>
      </c>
      <c r="F12456" s="4">
        <v>514000</v>
      </c>
      <c r="G12456" t="s">
        <v>5</v>
      </c>
      <c r="H12456">
        <v>3</v>
      </c>
      <c r="I12456" s="4">
        <f>IF(E12456="Rhode Island", Table1[[#This Row],[price]]*$L$3, IF(E12456="Massachusetts", Table1[[#This Row],[price]]*$L$2, 1))</f>
        <v>514000</v>
      </c>
    </row>
    <row r="12457" spans="1:9" x14ac:dyDescent="0.25">
      <c r="A12457" s="2">
        <v>42048</v>
      </c>
      <c r="B12457" s="1">
        <f t="shared" si="388"/>
        <v>2015</v>
      </c>
      <c r="C12457" s="1">
        <f t="shared" si="389"/>
        <v>1</v>
      </c>
      <c r="D12457">
        <v>2615</v>
      </c>
      <c r="E12457" t="s">
        <v>37</v>
      </c>
      <c r="F12457" s="4">
        <v>586000</v>
      </c>
      <c r="G12457" t="s">
        <v>5</v>
      </c>
      <c r="H12457">
        <v>5</v>
      </c>
      <c r="I12457" s="4">
        <f>IF(E12457="Rhode Island", Table1[[#This Row],[price]]*$L$3, IF(E12457="Massachusetts", Table1[[#This Row],[price]]*$L$2, 1))</f>
        <v>586000</v>
      </c>
    </row>
    <row r="12458" spans="1:9" x14ac:dyDescent="0.25">
      <c r="A12458" s="2">
        <v>42048</v>
      </c>
      <c r="B12458" s="1">
        <f t="shared" si="388"/>
        <v>2015</v>
      </c>
      <c r="C12458" s="1">
        <f t="shared" si="389"/>
        <v>1</v>
      </c>
      <c r="D12458">
        <v>2912</v>
      </c>
      <c r="E12458" t="s">
        <v>36</v>
      </c>
      <c r="F12458" s="4">
        <v>640000</v>
      </c>
      <c r="G12458" t="s">
        <v>5</v>
      </c>
      <c r="H12458">
        <v>4</v>
      </c>
      <c r="I12458" s="4">
        <f>IF(E12458="Rhode Island", Table1[[#This Row],[price]]*$L$3, IF(E12458="Massachusetts", Table1[[#This Row],[price]]*$L$2, 1))</f>
        <v>640000</v>
      </c>
    </row>
    <row r="12459" spans="1:9" x14ac:dyDescent="0.25">
      <c r="A12459" s="2">
        <v>42048</v>
      </c>
      <c r="B12459" s="1">
        <f t="shared" si="388"/>
        <v>2015</v>
      </c>
      <c r="C12459" s="1">
        <f t="shared" si="389"/>
        <v>1</v>
      </c>
      <c r="D12459">
        <v>2904</v>
      </c>
      <c r="E12459" t="s">
        <v>36</v>
      </c>
      <c r="F12459" s="4">
        <v>670000</v>
      </c>
      <c r="G12459" t="s">
        <v>5</v>
      </c>
      <c r="H12459">
        <v>4</v>
      </c>
      <c r="I12459" s="4">
        <f>IF(E12459="Rhode Island", Table1[[#This Row],[price]]*$L$3, IF(E12459="Massachusetts", Table1[[#This Row],[price]]*$L$2, 1))</f>
        <v>670000</v>
      </c>
    </row>
    <row r="12460" spans="1:9" x14ac:dyDescent="0.25">
      <c r="A12460" s="2">
        <v>42048</v>
      </c>
      <c r="B12460" s="1">
        <f t="shared" si="388"/>
        <v>2015</v>
      </c>
      <c r="C12460" s="1">
        <f t="shared" si="389"/>
        <v>1</v>
      </c>
      <c r="D12460">
        <v>2607</v>
      </c>
      <c r="E12460" t="s">
        <v>37</v>
      </c>
      <c r="F12460" s="4">
        <v>685000</v>
      </c>
      <c r="G12460" t="s">
        <v>5</v>
      </c>
      <c r="H12460">
        <v>4</v>
      </c>
      <c r="I12460" s="4">
        <f>IF(E12460="Rhode Island", Table1[[#This Row],[price]]*$L$3, IF(E12460="Massachusetts", Table1[[#This Row],[price]]*$L$2, 1))</f>
        <v>685000</v>
      </c>
    </row>
    <row r="12461" spans="1:9" x14ac:dyDescent="0.25">
      <c r="A12461" s="2">
        <v>42048</v>
      </c>
      <c r="B12461" s="1">
        <f t="shared" si="388"/>
        <v>2015</v>
      </c>
      <c r="C12461" s="1">
        <f t="shared" si="389"/>
        <v>1</v>
      </c>
      <c r="D12461">
        <v>2602</v>
      </c>
      <c r="E12461" t="s">
        <v>37</v>
      </c>
      <c r="F12461" s="4">
        <v>753000</v>
      </c>
      <c r="G12461" t="s">
        <v>5</v>
      </c>
      <c r="H12461">
        <v>4</v>
      </c>
      <c r="I12461" s="4">
        <f>IF(E12461="Rhode Island", Table1[[#This Row],[price]]*$L$3, IF(E12461="Massachusetts", Table1[[#This Row],[price]]*$L$2, 1))</f>
        <v>753000</v>
      </c>
    </row>
    <row r="12462" spans="1:9" x14ac:dyDescent="0.25">
      <c r="A12462" s="2">
        <v>42048</v>
      </c>
      <c r="B12462" s="1">
        <f t="shared" si="388"/>
        <v>2015</v>
      </c>
      <c r="C12462" s="1">
        <f t="shared" si="389"/>
        <v>1</v>
      </c>
      <c r="D12462">
        <v>2602</v>
      </c>
      <c r="E12462" t="s">
        <v>37</v>
      </c>
      <c r="F12462" s="4">
        <v>792000</v>
      </c>
      <c r="G12462" t="s">
        <v>5</v>
      </c>
      <c r="H12462">
        <v>5</v>
      </c>
      <c r="I12462" s="4">
        <f>IF(E12462="Rhode Island", Table1[[#This Row],[price]]*$L$3, IF(E12462="Massachusetts", Table1[[#This Row],[price]]*$L$2, 1))</f>
        <v>792000</v>
      </c>
    </row>
    <row r="12463" spans="1:9" x14ac:dyDescent="0.25">
      <c r="A12463" s="2">
        <v>42048</v>
      </c>
      <c r="B12463" s="1">
        <f t="shared" si="388"/>
        <v>2015</v>
      </c>
      <c r="C12463" s="1">
        <f t="shared" si="389"/>
        <v>1</v>
      </c>
      <c r="D12463">
        <v>2612</v>
      </c>
      <c r="E12463" t="s">
        <v>37</v>
      </c>
      <c r="F12463" s="4">
        <v>935000</v>
      </c>
      <c r="G12463" t="s">
        <v>5</v>
      </c>
      <c r="H12463">
        <v>3</v>
      </c>
      <c r="I12463" s="4">
        <f>IF(E12463="Rhode Island", Table1[[#This Row],[price]]*$L$3, IF(E12463="Massachusetts", Table1[[#This Row],[price]]*$L$2, 1))</f>
        <v>935000</v>
      </c>
    </row>
    <row r="12464" spans="1:9" x14ac:dyDescent="0.25">
      <c r="A12464" s="2">
        <v>42048</v>
      </c>
      <c r="B12464" s="1">
        <f t="shared" si="388"/>
        <v>2015</v>
      </c>
      <c r="C12464" s="1">
        <f t="shared" si="389"/>
        <v>1</v>
      </c>
      <c r="D12464">
        <v>2601</v>
      </c>
      <c r="E12464" t="s">
        <v>37</v>
      </c>
      <c r="F12464" s="4">
        <v>390000</v>
      </c>
      <c r="G12464" t="s">
        <v>6</v>
      </c>
      <c r="H12464">
        <v>1</v>
      </c>
      <c r="I12464" s="4">
        <f>IF(E12464="Rhode Island", Table1[[#This Row],[price]]*$L$3, IF(E12464="Massachusetts", Table1[[#This Row],[price]]*$L$2, 1))</f>
        <v>390000</v>
      </c>
    </row>
    <row r="12465" spans="1:9" x14ac:dyDescent="0.25">
      <c r="A12465" s="2">
        <v>42048</v>
      </c>
      <c r="B12465" s="1">
        <f t="shared" si="388"/>
        <v>2015</v>
      </c>
      <c r="C12465" s="1">
        <f t="shared" si="389"/>
        <v>1</v>
      </c>
      <c r="D12465">
        <v>2604</v>
      </c>
      <c r="E12465" t="s">
        <v>37</v>
      </c>
      <c r="F12465" s="4">
        <v>430000</v>
      </c>
      <c r="G12465" t="s">
        <v>6</v>
      </c>
      <c r="H12465">
        <v>2</v>
      </c>
      <c r="I12465" s="4">
        <f>IF(E12465="Rhode Island", Table1[[#This Row],[price]]*$L$3, IF(E12465="Massachusetts", Table1[[#This Row],[price]]*$L$2, 1))</f>
        <v>430000</v>
      </c>
    </row>
    <row r="12466" spans="1:9" x14ac:dyDescent="0.25">
      <c r="A12466" s="2">
        <v>42049</v>
      </c>
      <c r="B12466" s="1">
        <f t="shared" si="388"/>
        <v>2015</v>
      </c>
      <c r="C12466" s="1">
        <f t="shared" si="389"/>
        <v>1</v>
      </c>
      <c r="D12466">
        <v>2615</v>
      </c>
      <c r="E12466" t="s">
        <v>37</v>
      </c>
      <c r="F12466" s="4">
        <v>380000</v>
      </c>
      <c r="G12466" t="s">
        <v>5</v>
      </c>
      <c r="H12466">
        <v>3</v>
      </c>
      <c r="I12466" s="4">
        <f>IF(E12466="Rhode Island", Table1[[#This Row],[price]]*$L$3, IF(E12466="Massachusetts", Table1[[#This Row],[price]]*$L$2, 1))</f>
        <v>380000</v>
      </c>
    </row>
    <row r="12467" spans="1:9" x14ac:dyDescent="0.25">
      <c r="A12467" s="2">
        <v>42049</v>
      </c>
      <c r="B12467" s="1">
        <f t="shared" si="388"/>
        <v>2015</v>
      </c>
      <c r="C12467" s="1">
        <f t="shared" si="389"/>
        <v>1</v>
      </c>
      <c r="D12467">
        <v>2614</v>
      </c>
      <c r="E12467" t="s">
        <v>37</v>
      </c>
      <c r="F12467" s="4">
        <v>545000</v>
      </c>
      <c r="G12467" t="s">
        <v>5</v>
      </c>
      <c r="H12467">
        <v>3</v>
      </c>
      <c r="I12467" s="4">
        <f>IF(E12467="Rhode Island", Table1[[#This Row],[price]]*$L$3, IF(E12467="Massachusetts", Table1[[#This Row],[price]]*$L$2, 1))</f>
        <v>545000</v>
      </c>
    </row>
    <row r="12468" spans="1:9" x14ac:dyDescent="0.25">
      <c r="A12468" s="2">
        <v>42049</v>
      </c>
      <c r="B12468" s="1">
        <f t="shared" si="388"/>
        <v>2015</v>
      </c>
      <c r="C12468" s="1">
        <f t="shared" si="389"/>
        <v>1</v>
      </c>
      <c r="D12468">
        <v>2605</v>
      </c>
      <c r="E12468" t="s">
        <v>37</v>
      </c>
      <c r="F12468" s="4">
        <v>584500</v>
      </c>
      <c r="G12468" t="s">
        <v>5</v>
      </c>
      <c r="H12468">
        <v>3</v>
      </c>
      <c r="I12468" s="4">
        <f>IF(E12468="Rhode Island", Table1[[#This Row],[price]]*$L$3, IF(E12468="Massachusetts", Table1[[#This Row],[price]]*$L$2, 1))</f>
        <v>584500</v>
      </c>
    </row>
    <row r="12469" spans="1:9" x14ac:dyDescent="0.25">
      <c r="A12469" s="2">
        <v>42049</v>
      </c>
      <c r="B12469" s="1">
        <f t="shared" si="388"/>
        <v>2015</v>
      </c>
      <c r="C12469" s="1">
        <f t="shared" si="389"/>
        <v>1</v>
      </c>
      <c r="D12469">
        <v>2905</v>
      </c>
      <c r="E12469" t="s">
        <v>36</v>
      </c>
      <c r="F12469" s="4">
        <v>600000</v>
      </c>
      <c r="G12469" t="s">
        <v>5</v>
      </c>
      <c r="H12469">
        <v>4</v>
      </c>
      <c r="I12469" s="4">
        <f>IF(E12469="Rhode Island", Table1[[#This Row],[price]]*$L$3, IF(E12469="Massachusetts", Table1[[#This Row],[price]]*$L$2, 1))</f>
        <v>600000</v>
      </c>
    </row>
    <row r="12470" spans="1:9" x14ac:dyDescent="0.25">
      <c r="A12470" s="2">
        <v>42049</v>
      </c>
      <c r="B12470" s="1">
        <f t="shared" si="388"/>
        <v>2015</v>
      </c>
      <c r="C12470" s="1">
        <f t="shared" si="389"/>
        <v>1</v>
      </c>
      <c r="D12470">
        <v>2602</v>
      </c>
      <c r="E12470" t="s">
        <v>37</v>
      </c>
      <c r="F12470" s="4">
        <v>600000</v>
      </c>
      <c r="G12470" t="s">
        <v>5</v>
      </c>
      <c r="H12470">
        <v>3</v>
      </c>
      <c r="I12470" s="4">
        <f>IF(E12470="Rhode Island", Table1[[#This Row],[price]]*$L$3, IF(E12470="Massachusetts", Table1[[#This Row],[price]]*$L$2, 1))</f>
        <v>600000</v>
      </c>
    </row>
    <row r="12471" spans="1:9" x14ac:dyDescent="0.25">
      <c r="A12471" s="2">
        <v>42049</v>
      </c>
      <c r="B12471" s="1">
        <f t="shared" si="388"/>
        <v>2015</v>
      </c>
      <c r="C12471" s="1">
        <f t="shared" si="389"/>
        <v>1</v>
      </c>
      <c r="D12471">
        <v>2607</v>
      </c>
      <c r="E12471" t="s">
        <v>37</v>
      </c>
      <c r="F12471" s="4">
        <v>615000</v>
      </c>
      <c r="G12471" t="s">
        <v>5</v>
      </c>
      <c r="H12471">
        <v>4</v>
      </c>
      <c r="I12471" s="4">
        <f>IF(E12471="Rhode Island", Table1[[#This Row],[price]]*$L$3, IF(E12471="Massachusetts", Table1[[#This Row],[price]]*$L$2, 1))</f>
        <v>615000</v>
      </c>
    </row>
    <row r="12472" spans="1:9" x14ac:dyDescent="0.25">
      <c r="A12472" s="2">
        <v>42049</v>
      </c>
      <c r="B12472" s="1">
        <f t="shared" si="388"/>
        <v>2015</v>
      </c>
      <c r="C12472" s="1">
        <f t="shared" si="389"/>
        <v>1</v>
      </c>
      <c r="D12472">
        <v>2913</v>
      </c>
      <c r="E12472" t="s">
        <v>36</v>
      </c>
      <c r="F12472" s="4">
        <v>657000</v>
      </c>
      <c r="G12472" t="s">
        <v>5</v>
      </c>
      <c r="H12472">
        <v>4</v>
      </c>
      <c r="I12472" s="4">
        <f>IF(E12472="Rhode Island", Table1[[#This Row],[price]]*$L$3, IF(E12472="Massachusetts", Table1[[#This Row],[price]]*$L$2, 1))</f>
        <v>657000</v>
      </c>
    </row>
    <row r="12473" spans="1:9" x14ac:dyDescent="0.25">
      <c r="A12473" s="2">
        <v>42049</v>
      </c>
      <c r="B12473" s="1">
        <f t="shared" si="388"/>
        <v>2015</v>
      </c>
      <c r="C12473" s="1">
        <f t="shared" si="389"/>
        <v>1</v>
      </c>
      <c r="D12473">
        <v>2903</v>
      </c>
      <c r="E12473" t="s">
        <v>36</v>
      </c>
      <c r="F12473" s="4">
        <v>660000</v>
      </c>
      <c r="G12473" t="s">
        <v>5</v>
      </c>
      <c r="H12473">
        <v>4</v>
      </c>
      <c r="I12473" s="4">
        <f>IF(E12473="Rhode Island", Table1[[#This Row],[price]]*$L$3, IF(E12473="Massachusetts", Table1[[#This Row],[price]]*$L$2, 1))</f>
        <v>660000</v>
      </c>
    </row>
    <row r="12474" spans="1:9" x14ac:dyDescent="0.25">
      <c r="A12474" s="2">
        <v>42049</v>
      </c>
      <c r="B12474" s="1">
        <f t="shared" si="388"/>
        <v>2015</v>
      </c>
      <c r="C12474" s="1">
        <f t="shared" si="389"/>
        <v>1</v>
      </c>
      <c r="D12474">
        <v>2905</v>
      </c>
      <c r="E12474" t="s">
        <v>36</v>
      </c>
      <c r="F12474" s="4">
        <v>680000</v>
      </c>
      <c r="G12474" t="s">
        <v>5</v>
      </c>
      <c r="H12474">
        <v>4</v>
      </c>
      <c r="I12474" s="4">
        <f>IF(E12474="Rhode Island", Table1[[#This Row],[price]]*$L$3, IF(E12474="Massachusetts", Table1[[#This Row],[price]]*$L$2, 1))</f>
        <v>680000</v>
      </c>
    </row>
    <row r="12475" spans="1:9" x14ac:dyDescent="0.25">
      <c r="A12475" s="2">
        <v>42049</v>
      </c>
      <c r="B12475" s="1">
        <f t="shared" si="388"/>
        <v>2015</v>
      </c>
      <c r="C12475" s="1">
        <f t="shared" si="389"/>
        <v>1</v>
      </c>
      <c r="D12475">
        <v>2913</v>
      </c>
      <c r="E12475" t="s">
        <v>36</v>
      </c>
      <c r="F12475" s="4">
        <v>710000</v>
      </c>
      <c r="G12475" t="s">
        <v>5</v>
      </c>
      <c r="H12475">
        <v>4</v>
      </c>
      <c r="I12475" s="4">
        <f>IF(E12475="Rhode Island", Table1[[#This Row],[price]]*$L$3, IF(E12475="Massachusetts", Table1[[#This Row],[price]]*$L$2, 1))</f>
        <v>710000</v>
      </c>
    </row>
    <row r="12476" spans="1:9" x14ac:dyDescent="0.25">
      <c r="A12476" s="2">
        <v>42049</v>
      </c>
      <c r="B12476" s="1">
        <f t="shared" si="388"/>
        <v>2015</v>
      </c>
      <c r="C12476" s="1">
        <f t="shared" si="389"/>
        <v>1</v>
      </c>
      <c r="D12476">
        <v>2611</v>
      </c>
      <c r="E12476" t="s">
        <v>37</v>
      </c>
      <c r="F12476" s="4">
        <v>820000</v>
      </c>
      <c r="G12476" t="s">
        <v>5</v>
      </c>
      <c r="H12476">
        <v>5</v>
      </c>
      <c r="I12476" s="4">
        <f>IF(E12476="Rhode Island", Table1[[#This Row],[price]]*$L$3, IF(E12476="Massachusetts", Table1[[#This Row],[price]]*$L$2, 1))</f>
        <v>820000</v>
      </c>
    </row>
    <row r="12477" spans="1:9" x14ac:dyDescent="0.25">
      <c r="A12477" s="2">
        <v>42049</v>
      </c>
      <c r="B12477" s="1">
        <f t="shared" si="388"/>
        <v>2015</v>
      </c>
      <c r="C12477" s="1">
        <f t="shared" si="389"/>
        <v>1</v>
      </c>
      <c r="D12477">
        <v>2614</v>
      </c>
      <c r="E12477" t="s">
        <v>37</v>
      </c>
      <c r="F12477" s="4">
        <v>827500</v>
      </c>
      <c r="G12477" t="s">
        <v>5</v>
      </c>
      <c r="H12477">
        <v>3</v>
      </c>
      <c r="I12477" s="4">
        <f>IF(E12477="Rhode Island", Table1[[#This Row],[price]]*$L$3, IF(E12477="Massachusetts", Table1[[#This Row],[price]]*$L$2, 1))</f>
        <v>827500</v>
      </c>
    </row>
    <row r="12478" spans="1:9" x14ac:dyDescent="0.25">
      <c r="A12478" s="2">
        <v>42049</v>
      </c>
      <c r="B12478" s="1">
        <f t="shared" si="388"/>
        <v>2015</v>
      </c>
      <c r="C12478" s="1">
        <f t="shared" si="389"/>
        <v>1</v>
      </c>
      <c r="D12478">
        <v>2612</v>
      </c>
      <c r="E12478" t="s">
        <v>37</v>
      </c>
      <c r="F12478" s="4">
        <v>975000</v>
      </c>
      <c r="G12478" t="s">
        <v>5</v>
      </c>
      <c r="H12478">
        <v>4</v>
      </c>
      <c r="I12478" s="4">
        <f>IF(E12478="Rhode Island", Table1[[#This Row],[price]]*$L$3, IF(E12478="Massachusetts", Table1[[#This Row],[price]]*$L$2, 1))</f>
        <v>975000</v>
      </c>
    </row>
    <row r="12479" spans="1:9" x14ac:dyDescent="0.25">
      <c r="A12479" s="2">
        <v>42049</v>
      </c>
      <c r="B12479" s="1">
        <f t="shared" si="388"/>
        <v>2015</v>
      </c>
      <c r="C12479" s="1">
        <f t="shared" si="389"/>
        <v>1</v>
      </c>
      <c r="D12479">
        <v>2617</v>
      </c>
      <c r="E12479" t="s">
        <v>37</v>
      </c>
      <c r="F12479" s="4">
        <v>1100000</v>
      </c>
      <c r="G12479" t="s">
        <v>5</v>
      </c>
      <c r="H12479">
        <v>4</v>
      </c>
      <c r="I12479" s="4">
        <f>IF(E12479="Rhode Island", Table1[[#This Row],[price]]*$L$3, IF(E12479="Massachusetts", Table1[[#This Row],[price]]*$L$2, 1))</f>
        <v>1100000</v>
      </c>
    </row>
    <row r="12480" spans="1:9" x14ac:dyDescent="0.25">
      <c r="A12480" s="2">
        <v>42049</v>
      </c>
      <c r="B12480" s="1">
        <f t="shared" si="388"/>
        <v>2015</v>
      </c>
      <c r="C12480" s="1">
        <f t="shared" si="389"/>
        <v>1</v>
      </c>
      <c r="D12480">
        <v>2600</v>
      </c>
      <c r="E12480" t="s">
        <v>37</v>
      </c>
      <c r="F12480" s="4">
        <v>1670000</v>
      </c>
      <c r="G12480" t="s">
        <v>5</v>
      </c>
      <c r="H12480">
        <v>4</v>
      </c>
      <c r="I12480" s="4">
        <f>IF(E12480="Rhode Island", Table1[[#This Row],[price]]*$L$3, IF(E12480="Massachusetts", Table1[[#This Row],[price]]*$L$2, 1))</f>
        <v>1670000</v>
      </c>
    </row>
    <row r="12481" spans="1:9" x14ac:dyDescent="0.25">
      <c r="A12481" s="2">
        <v>42051</v>
      </c>
      <c r="B12481" s="1">
        <f t="shared" si="388"/>
        <v>2015</v>
      </c>
      <c r="C12481" s="1">
        <f t="shared" si="389"/>
        <v>1</v>
      </c>
      <c r="D12481">
        <v>2611</v>
      </c>
      <c r="E12481" t="s">
        <v>37</v>
      </c>
      <c r="F12481" s="4">
        <v>395000</v>
      </c>
      <c r="G12481" t="s">
        <v>5</v>
      </c>
      <c r="H12481">
        <v>2</v>
      </c>
      <c r="I12481" s="4">
        <f>IF(E12481="Rhode Island", Table1[[#This Row],[price]]*$L$3, IF(E12481="Massachusetts", Table1[[#This Row],[price]]*$L$2, 1))</f>
        <v>395000</v>
      </c>
    </row>
    <row r="12482" spans="1:9" x14ac:dyDescent="0.25">
      <c r="A12482" s="2">
        <v>42051</v>
      </c>
      <c r="B12482" s="1">
        <f t="shared" ref="B12482:B12545" si="390">YEAR(A12482)</f>
        <v>2015</v>
      </c>
      <c r="C12482" s="1">
        <f t="shared" ref="C12482:C12545" si="391">ROUNDUP(MONTH(A12482)/3,0)</f>
        <v>1</v>
      </c>
      <c r="D12482">
        <v>2913</v>
      </c>
      <c r="E12482" t="s">
        <v>36</v>
      </c>
      <c r="F12482" s="4">
        <v>461000</v>
      </c>
      <c r="G12482" t="s">
        <v>5</v>
      </c>
      <c r="H12482">
        <v>3</v>
      </c>
      <c r="I12482" s="4">
        <f>IF(E12482="Rhode Island", Table1[[#This Row],[price]]*$L$3, IF(E12482="Massachusetts", Table1[[#This Row],[price]]*$L$2, 1))</f>
        <v>461000</v>
      </c>
    </row>
    <row r="12483" spans="1:9" x14ac:dyDescent="0.25">
      <c r="A12483" s="2">
        <v>42051</v>
      </c>
      <c r="B12483" s="1">
        <f t="shared" si="390"/>
        <v>2015</v>
      </c>
      <c r="C12483" s="1">
        <f t="shared" si="391"/>
        <v>1</v>
      </c>
      <c r="D12483">
        <v>2914</v>
      </c>
      <c r="E12483" t="s">
        <v>36</v>
      </c>
      <c r="F12483" s="4">
        <v>476000</v>
      </c>
      <c r="G12483" t="s">
        <v>5</v>
      </c>
      <c r="H12483">
        <v>3</v>
      </c>
      <c r="I12483" s="4">
        <f>IF(E12483="Rhode Island", Table1[[#This Row],[price]]*$L$3, IF(E12483="Massachusetts", Table1[[#This Row],[price]]*$L$2, 1))</f>
        <v>476000</v>
      </c>
    </row>
    <row r="12484" spans="1:9" x14ac:dyDescent="0.25">
      <c r="A12484" s="2">
        <v>42051</v>
      </c>
      <c r="B12484" s="1">
        <f t="shared" si="390"/>
        <v>2015</v>
      </c>
      <c r="C12484" s="1">
        <f t="shared" si="391"/>
        <v>1</v>
      </c>
      <c r="D12484">
        <v>2914</v>
      </c>
      <c r="E12484" t="s">
        <v>36</v>
      </c>
      <c r="F12484" s="4">
        <v>482000</v>
      </c>
      <c r="G12484" t="s">
        <v>5</v>
      </c>
      <c r="H12484">
        <v>3</v>
      </c>
      <c r="I12484" s="4">
        <f>IF(E12484="Rhode Island", Table1[[#This Row],[price]]*$L$3, IF(E12484="Massachusetts", Table1[[#This Row],[price]]*$L$2, 1))</f>
        <v>482000</v>
      </c>
    </row>
    <row r="12485" spans="1:9" x14ac:dyDescent="0.25">
      <c r="A12485" s="2">
        <v>42051</v>
      </c>
      <c r="B12485" s="1">
        <f t="shared" si="390"/>
        <v>2015</v>
      </c>
      <c r="C12485" s="1">
        <f t="shared" si="391"/>
        <v>1</v>
      </c>
      <c r="D12485">
        <v>2611</v>
      </c>
      <c r="E12485" t="s">
        <v>37</v>
      </c>
      <c r="F12485" s="4">
        <v>550000</v>
      </c>
      <c r="G12485" t="s">
        <v>5</v>
      </c>
      <c r="H12485">
        <v>4</v>
      </c>
      <c r="I12485" s="4">
        <f>IF(E12485="Rhode Island", Table1[[#This Row],[price]]*$L$3, IF(E12485="Massachusetts", Table1[[#This Row],[price]]*$L$2, 1))</f>
        <v>550000</v>
      </c>
    </row>
    <row r="12486" spans="1:9" x14ac:dyDescent="0.25">
      <c r="A12486" s="2">
        <v>42051</v>
      </c>
      <c r="B12486" s="1">
        <f t="shared" si="390"/>
        <v>2015</v>
      </c>
      <c r="C12486" s="1">
        <f t="shared" si="391"/>
        <v>1</v>
      </c>
      <c r="D12486">
        <v>2906</v>
      </c>
      <c r="E12486" t="s">
        <v>36</v>
      </c>
      <c r="F12486" s="4">
        <v>550000</v>
      </c>
      <c r="G12486" t="s">
        <v>5</v>
      </c>
      <c r="H12486">
        <v>4</v>
      </c>
      <c r="I12486" s="4">
        <f>IF(E12486="Rhode Island", Table1[[#This Row],[price]]*$L$3, IF(E12486="Massachusetts", Table1[[#This Row],[price]]*$L$2, 1))</f>
        <v>550000</v>
      </c>
    </row>
    <row r="12487" spans="1:9" x14ac:dyDescent="0.25">
      <c r="A12487" s="2">
        <v>42051</v>
      </c>
      <c r="B12487" s="1">
        <f t="shared" si="390"/>
        <v>2015</v>
      </c>
      <c r="C12487" s="1">
        <f t="shared" si="391"/>
        <v>1</v>
      </c>
      <c r="D12487">
        <v>2913</v>
      </c>
      <c r="E12487" t="s">
        <v>36</v>
      </c>
      <c r="F12487" s="4">
        <v>635000</v>
      </c>
      <c r="G12487" t="s">
        <v>5</v>
      </c>
      <c r="H12487">
        <v>4</v>
      </c>
      <c r="I12487" s="4">
        <f>IF(E12487="Rhode Island", Table1[[#This Row],[price]]*$L$3, IF(E12487="Massachusetts", Table1[[#This Row],[price]]*$L$2, 1))</f>
        <v>635000</v>
      </c>
    </row>
    <row r="12488" spans="1:9" x14ac:dyDescent="0.25">
      <c r="A12488" s="2">
        <v>42051</v>
      </c>
      <c r="B12488" s="1">
        <f t="shared" si="390"/>
        <v>2015</v>
      </c>
      <c r="C12488" s="1">
        <f t="shared" si="391"/>
        <v>1</v>
      </c>
      <c r="D12488">
        <v>2914</v>
      </c>
      <c r="E12488" t="s">
        <v>36</v>
      </c>
      <c r="F12488" s="4">
        <v>670000</v>
      </c>
      <c r="G12488" t="s">
        <v>5</v>
      </c>
      <c r="H12488">
        <v>4</v>
      </c>
      <c r="I12488" s="4">
        <f>IF(E12488="Rhode Island", Table1[[#This Row],[price]]*$L$3, IF(E12488="Massachusetts", Table1[[#This Row],[price]]*$L$2, 1))</f>
        <v>670000</v>
      </c>
    </row>
    <row r="12489" spans="1:9" x14ac:dyDescent="0.25">
      <c r="A12489" s="2">
        <v>42051</v>
      </c>
      <c r="B12489" s="1">
        <f t="shared" si="390"/>
        <v>2015</v>
      </c>
      <c r="C12489" s="1">
        <f t="shared" si="391"/>
        <v>1</v>
      </c>
      <c r="D12489">
        <v>2913</v>
      </c>
      <c r="E12489" t="s">
        <v>36</v>
      </c>
      <c r="F12489" s="4">
        <v>732000</v>
      </c>
      <c r="G12489" t="s">
        <v>5</v>
      </c>
      <c r="H12489">
        <v>5</v>
      </c>
      <c r="I12489" s="4">
        <f>IF(E12489="Rhode Island", Table1[[#This Row],[price]]*$L$3, IF(E12489="Massachusetts", Table1[[#This Row],[price]]*$L$2, 1))</f>
        <v>732000</v>
      </c>
    </row>
    <row r="12490" spans="1:9" x14ac:dyDescent="0.25">
      <c r="A12490" s="2">
        <v>42051</v>
      </c>
      <c r="B12490" s="1">
        <f t="shared" si="390"/>
        <v>2015</v>
      </c>
      <c r="C12490" s="1">
        <f t="shared" si="391"/>
        <v>1</v>
      </c>
      <c r="D12490">
        <v>2602</v>
      </c>
      <c r="E12490" t="s">
        <v>37</v>
      </c>
      <c r="F12490" s="4">
        <v>808100</v>
      </c>
      <c r="G12490" t="s">
        <v>5</v>
      </c>
      <c r="H12490">
        <v>4</v>
      </c>
      <c r="I12490" s="4">
        <f>IF(E12490="Rhode Island", Table1[[#This Row],[price]]*$L$3, IF(E12490="Massachusetts", Table1[[#This Row],[price]]*$L$2, 1))</f>
        <v>808100</v>
      </c>
    </row>
    <row r="12491" spans="1:9" x14ac:dyDescent="0.25">
      <c r="A12491" s="2">
        <v>42051</v>
      </c>
      <c r="B12491" s="1">
        <f t="shared" si="390"/>
        <v>2015</v>
      </c>
      <c r="C12491" s="1">
        <f t="shared" si="391"/>
        <v>1</v>
      </c>
      <c r="D12491">
        <v>2602</v>
      </c>
      <c r="E12491" t="s">
        <v>37</v>
      </c>
      <c r="F12491" s="4">
        <v>920000</v>
      </c>
      <c r="G12491" t="s">
        <v>5</v>
      </c>
      <c r="H12491">
        <v>4</v>
      </c>
      <c r="I12491" s="4">
        <f>IF(E12491="Rhode Island", Table1[[#This Row],[price]]*$L$3, IF(E12491="Massachusetts", Table1[[#This Row],[price]]*$L$2, 1))</f>
        <v>920000</v>
      </c>
    </row>
    <row r="12492" spans="1:9" x14ac:dyDescent="0.25">
      <c r="A12492" s="2">
        <v>42051</v>
      </c>
      <c r="B12492" s="1">
        <f t="shared" si="390"/>
        <v>2015</v>
      </c>
      <c r="C12492" s="1">
        <f t="shared" si="391"/>
        <v>1</v>
      </c>
      <c r="D12492">
        <v>2600</v>
      </c>
      <c r="E12492" t="s">
        <v>37</v>
      </c>
      <c r="F12492" s="4">
        <v>950000</v>
      </c>
      <c r="G12492" t="s">
        <v>5</v>
      </c>
      <c r="H12492">
        <v>4</v>
      </c>
      <c r="I12492" s="4">
        <f>IF(E12492="Rhode Island", Table1[[#This Row],[price]]*$L$3, IF(E12492="Massachusetts", Table1[[#This Row],[price]]*$L$2, 1))</f>
        <v>950000</v>
      </c>
    </row>
    <row r="12493" spans="1:9" x14ac:dyDescent="0.25">
      <c r="A12493" s="2">
        <v>42051</v>
      </c>
      <c r="B12493" s="1">
        <f t="shared" si="390"/>
        <v>2015</v>
      </c>
      <c r="C12493" s="1">
        <f t="shared" si="391"/>
        <v>1</v>
      </c>
      <c r="D12493">
        <v>2611</v>
      </c>
      <c r="E12493" t="s">
        <v>37</v>
      </c>
      <c r="F12493" s="4">
        <v>305000</v>
      </c>
      <c r="G12493" t="s">
        <v>6</v>
      </c>
      <c r="H12493">
        <v>3</v>
      </c>
      <c r="I12493" s="4">
        <f>IF(E12493="Rhode Island", Table1[[#This Row],[price]]*$L$3, IF(E12493="Massachusetts", Table1[[#This Row],[price]]*$L$2, 1))</f>
        <v>305000</v>
      </c>
    </row>
    <row r="12494" spans="1:9" x14ac:dyDescent="0.25">
      <c r="A12494" s="2">
        <v>42051</v>
      </c>
      <c r="B12494" s="1">
        <f t="shared" si="390"/>
        <v>2015</v>
      </c>
      <c r="C12494" s="1">
        <f t="shared" si="391"/>
        <v>1</v>
      </c>
      <c r="D12494">
        <v>2602</v>
      </c>
      <c r="E12494" t="s">
        <v>37</v>
      </c>
      <c r="F12494" s="4">
        <v>312000</v>
      </c>
      <c r="G12494" t="s">
        <v>6</v>
      </c>
      <c r="H12494">
        <v>1</v>
      </c>
      <c r="I12494" s="4">
        <f>IF(E12494="Rhode Island", Table1[[#This Row],[price]]*$L$3, IF(E12494="Massachusetts", Table1[[#This Row],[price]]*$L$2, 1))</f>
        <v>312000</v>
      </c>
    </row>
    <row r="12495" spans="1:9" x14ac:dyDescent="0.25">
      <c r="A12495" s="2">
        <v>42051</v>
      </c>
      <c r="B12495" s="1">
        <f t="shared" si="390"/>
        <v>2015</v>
      </c>
      <c r="C12495" s="1">
        <f t="shared" si="391"/>
        <v>1</v>
      </c>
      <c r="D12495">
        <v>2617</v>
      </c>
      <c r="E12495" t="s">
        <v>37</v>
      </c>
      <c r="F12495" s="4">
        <v>357000</v>
      </c>
      <c r="G12495" t="s">
        <v>6</v>
      </c>
      <c r="H12495">
        <v>2</v>
      </c>
      <c r="I12495" s="4">
        <f>IF(E12495="Rhode Island", Table1[[#This Row],[price]]*$L$3, IF(E12495="Massachusetts", Table1[[#This Row],[price]]*$L$2, 1))</f>
        <v>357000</v>
      </c>
    </row>
    <row r="12496" spans="1:9" x14ac:dyDescent="0.25">
      <c r="A12496" s="2">
        <v>42051</v>
      </c>
      <c r="B12496" s="1">
        <f t="shared" si="390"/>
        <v>2015</v>
      </c>
      <c r="C12496" s="1">
        <f t="shared" si="391"/>
        <v>1</v>
      </c>
      <c r="D12496">
        <v>2601</v>
      </c>
      <c r="E12496" t="s">
        <v>37</v>
      </c>
      <c r="F12496" s="4">
        <v>549000</v>
      </c>
      <c r="G12496" t="s">
        <v>6</v>
      </c>
      <c r="H12496">
        <v>1</v>
      </c>
      <c r="I12496" s="4">
        <f>IF(E12496="Rhode Island", Table1[[#This Row],[price]]*$L$3, IF(E12496="Massachusetts", Table1[[#This Row],[price]]*$L$2, 1))</f>
        <v>549000</v>
      </c>
    </row>
    <row r="12497" spans="1:9" x14ac:dyDescent="0.25">
      <c r="A12497" s="2">
        <v>42052</v>
      </c>
      <c r="B12497" s="1">
        <f t="shared" si="390"/>
        <v>2015</v>
      </c>
      <c r="C12497" s="1">
        <f t="shared" si="391"/>
        <v>1</v>
      </c>
      <c r="D12497">
        <v>2914</v>
      </c>
      <c r="E12497" t="s">
        <v>36</v>
      </c>
      <c r="F12497" s="4">
        <v>350000</v>
      </c>
      <c r="G12497" t="s">
        <v>5</v>
      </c>
      <c r="H12497">
        <v>4</v>
      </c>
      <c r="I12497" s="4">
        <f>IF(E12497="Rhode Island", Table1[[#This Row],[price]]*$L$3, IF(E12497="Massachusetts", Table1[[#This Row],[price]]*$L$2, 1))</f>
        <v>350000</v>
      </c>
    </row>
    <row r="12498" spans="1:9" x14ac:dyDescent="0.25">
      <c r="A12498" s="2">
        <v>42052</v>
      </c>
      <c r="B12498" s="1">
        <f t="shared" si="390"/>
        <v>2015</v>
      </c>
      <c r="C12498" s="1">
        <f t="shared" si="391"/>
        <v>1</v>
      </c>
      <c r="D12498">
        <v>2914</v>
      </c>
      <c r="E12498" t="s">
        <v>36</v>
      </c>
      <c r="F12498" s="4">
        <v>525000</v>
      </c>
      <c r="G12498" t="s">
        <v>5</v>
      </c>
      <c r="H12498">
        <v>3</v>
      </c>
      <c r="I12498" s="4">
        <f>IF(E12498="Rhode Island", Table1[[#This Row],[price]]*$L$3, IF(E12498="Massachusetts", Table1[[#This Row],[price]]*$L$2, 1))</f>
        <v>525000</v>
      </c>
    </row>
    <row r="12499" spans="1:9" x14ac:dyDescent="0.25">
      <c r="A12499" s="2">
        <v>42052</v>
      </c>
      <c r="B12499" s="1">
        <f t="shared" si="390"/>
        <v>2015</v>
      </c>
      <c r="C12499" s="1">
        <f t="shared" si="391"/>
        <v>1</v>
      </c>
      <c r="D12499">
        <v>2611</v>
      </c>
      <c r="E12499" t="s">
        <v>37</v>
      </c>
      <c r="F12499" s="4">
        <v>528000</v>
      </c>
      <c r="G12499" t="s">
        <v>5</v>
      </c>
      <c r="H12499">
        <v>3</v>
      </c>
      <c r="I12499" s="4">
        <f>IF(E12499="Rhode Island", Table1[[#This Row],[price]]*$L$3, IF(E12499="Massachusetts", Table1[[#This Row],[price]]*$L$2, 1))</f>
        <v>528000</v>
      </c>
    </row>
    <row r="12500" spans="1:9" x14ac:dyDescent="0.25">
      <c r="A12500" s="2">
        <v>42052</v>
      </c>
      <c r="B12500" s="1">
        <f t="shared" si="390"/>
        <v>2015</v>
      </c>
      <c r="C12500" s="1">
        <f t="shared" si="391"/>
        <v>1</v>
      </c>
      <c r="D12500">
        <v>2607</v>
      </c>
      <c r="E12500" t="s">
        <v>37</v>
      </c>
      <c r="F12500" s="4">
        <v>540000</v>
      </c>
      <c r="G12500" t="s">
        <v>5</v>
      </c>
      <c r="H12500">
        <v>3</v>
      </c>
      <c r="I12500" s="4">
        <f>IF(E12500="Rhode Island", Table1[[#This Row],[price]]*$L$3, IF(E12500="Massachusetts", Table1[[#This Row],[price]]*$L$2, 1))</f>
        <v>540000</v>
      </c>
    </row>
    <row r="12501" spans="1:9" x14ac:dyDescent="0.25">
      <c r="A12501" s="2">
        <v>42052</v>
      </c>
      <c r="B12501" s="1">
        <f t="shared" si="390"/>
        <v>2015</v>
      </c>
      <c r="C12501" s="1">
        <f t="shared" si="391"/>
        <v>1</v>
      </c>
      <c r="D12501">
        <v>2906</v>
      </c>
      <c r="E12501" t="s">
        <v>36</v>
      </c>
      <c r="F12501" s="4">
        <v>595000</v>
      </c>
      <c r="G12501" t="s">
        <v>5</v>
      </c>
      <c r="H12501">
        <v>4</v>
      </c>
      <c r="I12501" s="4">
        <f>IF(E12501="Rhode Island", Table1[[#This Row],[price]]*$L$3, IF(E12501="Massachusetts", Table1[[#This Row],[price]]*$L$2, 1))</f>
        <v>595000</v>
      </c>
    </row>
    <row r="12502" spans="1:9" x14ac:dyDescent="0.25">
      <c r="A12502" s="2">
        <v>42052</v>
      </c>
      <c r="B12502" s="1">
        <f t="shared" si="390"/>
        <v>2015</v>
      </c>
      <c r="C12502" s="1">
        <f t="shared" si="391"/>
        <v>1</v>
      </c>
      <c r="D12502">
        <v>2913</v>
      </c>
      <c r="E12502" t="s">
        <v>36</v>
      </c>
      <c r="F12502" s="4">
        <v>615000</v>
      </c>
      <c r="G12502" t="s">
        <v>5</v>
      </c>
      <c r="H12502">
        <v>4</v>
      </c>
      <c r="I12502" s="4">
        <f>IF(E12502="Rhode Island", Table1[[#This Row],[price]]*$L$3, IF(E12502="Massachusetts", Table1[[#This Row],[price]]*$L$2, 1))</f>
        <v>615000</v>
      </c>
    </row>
    <row r="12503" spans="1:9" x14ac:dyDescent="0.25">
      <c r="A12503" s="2">
        <v>42052</v>
      </c>
      <c r="B12503" s="1">
        <f t="shared" si="390"/>
        <v>2015</v>
      </c>
      <c r="C12503" s="1">
        <f t="shared" si="391"/>
        <v>1</v>
      </c>
      <c r="D12503">
        <v>2602</v>
      </c>
      <c r="E12503" t="s">
        <v>37</v>
      </c>
      <c r="F12503" s="4">
        <v>670000</v>
      </c>
      <c r="G12503" t="s">
        <v>5</v>
      </c>
      <c r="H12503">
        <v>4</v>
      </c>
      <c r="I12503" s="4">
        <f>IF(E12503="Rhode Island", Table1[[#This Row],[price]]*$L$3, IF(E12503="Massachusetts", Table1[[#This Row],[price]]*$L$2, 1))</f>
        <v>670000</v>
      </c>
    </row>
    <row r="12504" spans="1:9" x14ac:dyDescent="0.25">
      <c r="A12504" s="2">
        <v>42052</v>
      </c>
      <c r="B12504" s="1">
        <f t="shared" si="390"/>
        <v>2015</v>
      </c>
      <c r="C12504" s="1">
        <f t="shared" si="391"/>
        <v>1</v>
      </c>
      <c r="D12504">
        <v>2605</v>
      </c>
      <c r="E12504" t="s">
        <v>37</v>
      </c>
      <c r="F12504" s="4">
        <v>555000</v>
      </c>
      <c r="G12504" t="s">
        <v>6</v>
      </c>
      <c r="H12504">
        <v>3</v>
      </c>
      <c r="I12504" s="4">
        <f>IF(E12504="Rhode Island", Table1[[#This Row],[price]]*$L$3, IF(E12504="Massachusetts", Table1[[#This Row],[price]]*$L$2, 1))</f>
        <v>555000</v>
      </c>
    </row>
    <row r="12505" spans="1:9" x14ac:dyDescent="0.25">
      <c r="A12505" s="2">
        <v>42053</v>
      </c>
      <c r="B12505" s="1">
        <f t="shared" si="390"/>
        <v>2015</v>
      </c>
      <c r="C12505" s="1">
        <f t="shared" si="391"/>
        <v>1</v>
      </c>
      <c r="D12505">
        <v>2905</v>
      </c>
      <c r="E12505" t="s">
        <v>36</v>
      </c>
      <c r="F12505" s="4">
        <v>440000</v>
      </c>
      <c r="G12505" t="s">
        <v>5</v>
      </c>
      <c r="H12505">
        <v>3</v>
      </c>
      <c r="I12505" s="4">
        <f>IF(E12505="Rhode Island", Table1[[#This Row],[price]]*$L$3, IF(E12505="Massachusetts", Table1[[#This Row],[price]]*$L$2, 1))</f>
        <v>440000</v>
      </c>
    </row>
    <row r="12506" spans="1:9" x14ac:dyDescent="0.25">
      <c r="A12506" s="2">
        <v>42053</v>
      </c>
      <c r="B12506" s="1">
        <f t="shared" si="390"/>
        <v>2015</v>
      </c>
      <c r="C12506" s="1">
        <f t="shared" si="391"/>
        <v>1</v>
      </c>
      <c r="D12506">
        <v>2911</v>
      </c>
      <c r="E12506" t="s">
        <v>36</v>
      </c>
      <c r="F12506" s="4">
        <v>490000</v>
      </c>
      <c r="G12506" t="s">
        <v>5</v>
      </c>
      <c r="H12506">
        <v>3</v>
      </c>
      <c r="I12506" s="4">
        <f>IF(E12506="Rhode Island", Table1[[#This Row],[price]]*$L$3, IF(E12506="Massachusetts", Table1[[#This Row],[price]]*$L$2, 1))</f>
        <v>490000</v>
      </c>
    </row>
    <row r="12507" spans="1:9" x14ac:dyDescent="0.25">
      <c r="A12507" s="2">
        <v>42053</v>
      </c>
      <c r="B12507" s="1">
        <f t="shared" si="390"/>
        <v>2015</v>
      </c>
      <c r="C12507" s="1">
        <f t="shared" si="391"/>
        <v>1</v>
      </c>
      <c r="D12507">
        <v>2617</v>
      </c>
      <c r="E12507" t="s">
        <v>37</v>
      </c>
      <c r="F12507" s="4">
        <v>555000</v>
      </c>
      <c r="G12507" t="s">
        <v>5</v>
      </c>
      <c r="H12507">
        <v>3</v>
      </c>
      <c r="I12507" s="4">
        <f>IF(E12507="Rhode Island", Table1[[#This Row],[price]]*$L$3, IF(E12507="Massachusetts", Table1[[#This Row],[price]]*$L$2, 1))</f>
        <v>555000</v>
      </c>
    </row>
    <row r="12508" spans="1:9" x14ac:dyDescent="0.25">
      <c r="A12508" s="2">
        <v>42053</v>
      </c>
      <c r="B12508" s="1">
        <f t="shared" si="390"/>
        <v>2015</v>
      </c>
      <c r="C12508" s="1">
        <f t="shared" si="391"/>
        <v>1</v>
      </c>
      <c r="D12508">
        <v>2617</v>
      </c>
      <c r="E12508" t="s">
        <v>37</v>
      </c>
      <c r="F12508" s="4">
        <v>575000</v>
      </c>
      <c r="G12508" t="s">
        <v>5</v>
      </c>
      <c r="H12508">
        <v>3</v>
      </c>
      <c r="I12508" s="4">
        <f>IF(E12508="Rhode Island", Table1[[#This Row],[price]]*$L$3, IF(E12508="Massachusetts", Table1[[#This Row],[price]]*$L$2, 1))</f>
        <v>575000</v>
      </c>
    </row>
    <row r="12509" spans="1:9" x14ac:dyDescent="0.25">
      <c r="A12509" s="2">
        <v>42053</v>
      </c>
      <c r="B12509" s="1">
        <f t="shared" si="390"/>
        <v>2015</v>
      </c>
      <c r="C12509" s="1">
        <f t="shared" si="391"/>
        <v>1</v>
      </c>
      <c r="D12509">
        <v>2913</v>
      </c>
      <c r="E12509" t="s">
        <v>36</v>
      </c>
      <c r="F12509" s="4">
        <v>589000</v>
      </c>
      <c r="G12509" t="s">
        <v>5</v>
      </c>
      <c r="H12509">
        <v>3</v>
      </c>
      <c r="I12509" s="4">
        <f>IF(E12509="Rhode Island", Table1[[#This Row],[price]]*$L$3, IF(E12509="Massachusetts", Table1[[#This Row],[price]]*$L$2, 1))</f>
        <v>589000</v>
      </c>
    </row>
    <row r="12510" spans="1:9" x14ac:dyDescent="0.25">
      <c r="A12510" s="2">
        <v>42053</v>
      </c>
      <c r="B12510" s="1">
        <f t="shared" si="390"/>
        <v>2015</v>
      </c>
      <c r="C12510" s="1">
        <f t="shared" si="391"/>
        <v>1</v>
      </c>
      <c r="D12510">
        <v>2905</v>
      </c>
      <c r="E12510" t="s">
        <v>36</v>
      </c>
      <c r="F12510" s="4">
        <v>646000</v>
      </c>
      <c r="G12510" t="s">
        <v>5</v>
      </c>
      <c r="H12510">
        <v>4</v>
      </c>
      <c r="I12510" s="4">
        <f>IF(E12510="Rhode Island", Table1[[#This Row],[price]]*$L$3, IF(E12510="Massachusetts", Table1[[#This Row],[price]]*$L$2, 1))</f>
        <v>646000</v>
      </c>
    </row>
    <row r="12511" spans="1:9" x14ac:dyDescent="0.25">
      <c r="A12511" s="2">
        <v>42053</v>
      </c>
      <c r="B12511" s="1">
        <f t="shared" si="390"/>
        <v>2015</v>
      </c>
      <c r="C12511" s="1">
        <f t="shared" si="391"/>
        <v>1</v>
      </c>
      <c r="D12511">
        <v>2614</v>
      </c>
      <c r="E12511" t="s">
        <v>37</v>
      </c>
      <c r="F12511" s="4">
        <v>650000</v>
      </c>
      <c r="G12511" t="s">
        <v>5</v>
      </c>
      <c r="H12511">
        <v>3</v>
      </c>
      <c r="I12511" s="4">
        <f>IF(E12511="Rhode Island", Table1[[#This Row],[price]]*$L$3, IF(E12511="Massachusetts", Table1[[#This Row],[price]]*$L$2, 1))</f>
        <v>650000</v>
      </c>
    </row>
    <row r="12512" spans="1:9" x14ac:dyDescent="0.25">
      <c r="A12512" s="2">
        <v>42053</v>
      </c>
      <c r="B12512" s="1">
        <f t="shared" si="390"/>
        <v>2015</v>
      </c>
      <c r="C12512" s="1">
        <f t="shared" si="391"/>
        <v>1</v>
      </c>
      <c r="D12512">
        <v>2614</v>
      </c>
      <c r="E12512" t="s">
        <v>37</v>
      </c>
      <c r="F12512" s="4">
        <v>706000</v>
      </c>
      <c r="G12512" t="s">
        <v>5</v>
      </c>
      <c r="H12512">
        <v>3</v>
      </c>
      <c r="I12512" s="4">
        <f>IF(E12512="Rhode Island", Table1[[#This Row],[price]]*$L$3, IF(E12512="Massachusetts", Table1[[#This Row],[price]]*$L$2, 1))</f>
        <v>706000</v>
      </c>
    </row>
    <row r="12513" spans="1:9" x14ac:dyDescent="0.25">
      <c r="A12513" s="2">
        <v>42053</v>
      </c>
      <c r="B12513" s="1">
        <f t="shared" si="390"/>
        <v>2015</v>
      </c>
      <c r="C12513" s="1">
        <f t="shared" si="391"/>
        <v>1</v>
      </c>
      <c r="D12513">
        <v>2605</v>
      </c>
      <c r="E12513" t="s">
        <v>37</v>
      </c>
      <c r="F12513" s="4">
        <v>740000</v>
      </c>
      <c r="G12513" t="s">
        <v>5</v>
      </c>
      <c r="H12513">
        <v>4</v>
      </c>
      <c r="I12513" s="4">
        <f>IF(E12513="Rhode Island", Table1[[#This Row],[price]]*$L$3, IF(E12513="Massachusetts", Table1[[#This Row],[price]]*$L$2, 1))</f>
        <v>740000</v>
      </c>
    </row>
    <row r="12514" spans="1:9" x14ac:dyDescent="0.25">
      <c r="A12514" s="2">
        <v>42053</v>
      </c>
      <c r="B12514" s="1">
        <f t="shared" si="390"/>
        <v>2015</v>
      </c>
      <c r="C12514" s="1">
        <f t="shared" si="391"/>
        <v>1</v>
      </c>
      <c r="D12514">
        <v>2605</v>
      </c>
      <c r="E12514" t="s">
        <v>37</v>
      </c>
      <c r="F12514" s="4">
        <v>1132000</v>
      </c>
      <c r="G12514" t="s">
        <v>5</v>
      </c>
      <c r="H12514">
        <v>5</v>
      </c>
      <c r="I12514" s="4">
        <f>IF(E12514="Rhode Island", Table1[[#This Row],[price]]*$L$3, IF(E12514="Massachusetts", Table1[[#This Row],[price]]*$L$2, 1))</f>
        <v>1132000</v>
      </c>
    </row>
    <row r="12515" spans="1:9" x14ac:dyDescent="0.25">
      <c r="A12515" s="2">
        <v>42053</v>
      </c>
      <c r="B12515" s="1">
        <f t="shared" si="390"/>
        <v>2015</v>
      </c>
      <c r="C12515" s="1">
        <f t="shared" si="391"/>
        <v>1</v>
      </c>
      <c r="D12515">
        <v>2606</v>
      </c>
      <c r="E12515" t="s">
        <v>37</v>
      </c>
      <c r="F12515" s="4">
        <v>267000</v>
      </c>
      <c r="G12515" t="s">
        <v>6</v>
      </c>
      <c r="H12515">
        <v>2</v>
      </c>
      <c r="I12515" s="4">
        <f>IF(E12515="Rhode Island", Table1[[#This Row],[price]]*$L$3, IF(E12515="Massachusetts", Table1[[#This Row],[price]]*$L$2, 1))</f>
        <v>267000</v>
      </c>
    </row>
    <row r="12516" spans="1:9" x14ac:dyDescent="0.25">
      <c r="A12516" s="2">
        <v>42053</v>
      </c>
      <c r="B12516" s="1">
        <f t="shared" si="390"/>
        <v>2015</v>
      </c>
      <c r="C12516" s="1">
        <f t="shared" si="391"/>
        <v>1</v>
      </c>
      <c r="D12516">
        <v>2607</v>
      </c>
      <c r="E12516" t="s">
        <v>37</v>
      </c>
      <c r="F12516" s="4">
        <v>310000</v>
      </c>
      <c r="G12516" t="s">
        <v>6</v>
      </c>
      <c r="H12516">
        <v>2</v>
      </c>
      <c r="I12516" s="4">
        <f>IF(E12516="Rhode Island", Table1[[#This Row],[price]]*$L$3, IF(E12516="Massachusetts", Table1[[#This Row],[price]]*$L$2, 1))</f>
        <v>310000</v>
      </c>
    </row>
    <row r="12517" spans="1:9" x14ac:dyDescent="0.25">
      <c r="A12517" s="2">
        <v>42053</v>
      </c>
      <c r="B12517" s="1">
        <f t="shared" si="390"/>
        <v>2015</v>
      </c>
      <c r="C12517" s="1">
        <f t="shared" si="391"/>
        <v>1</v>
      </c>
      <c r="D12517">
        <v>2602</v>
      </c>
      <c r="E12517" t="s">
        <v>37</v>
      </c>
      <c r="F12517" s="4">
        <v>398000</v>
      </c>
      <c r="G12517" t="s">
        <v>6</v>
      </c>
      <c r="H12517">
        <v>3</v>
      </c>
      <c r="I12517" s="4">
        <f>IF(E12517="Rhode Island", Table1[[#This Row],[price]]*$L$3, IF(E12517="Massachusetts", Table1[[#This Row],[price]]*$L$2, 1))</f>
        <v>398000</v>
      </c>
    </row>
    <row r="12518" spans="1:9" x14ac:dyDescent="0.25">
      <c r="A12518" s="2">
        <v>42053</v>
      </c>
      <c r="B12518" s="1">
        <f t="shared" si="390"/>
        <v>2015</v>
      </c>
      <c r="C12518" s="1">
        <f t="shared" si="391"/>
        <v>1</v>
      </c>
      <c r="D12518">
        <v>2612</v>
      </c>
      <c r="E12518" t="s">
        <v>37</v>
      </c>
      <c r="F12518" s="4">
        <v>479000</v>
      </c>
      <c r="G12518" t="s">
        <v>6</v>
      </c>
      <c r="H12518">
        <v>2</v>
      </c>
      <c r="I12518" s="4">
        <f>IF(E12518="Rhode Island", Table1[[#This Row],[price]]*$L$3, IF(E12518="Massachusetts", Table1[[#This Row],[price]]*$L$2, 1))</f>
        <v>479000</v>
      </c>
    </row>
    <row r="12519" spans="1:9" x14ac:dyDescent="0.25">
      <c r="A12519" s="2">
        <v>42053</v>
      </c>
      <c r="B12519" s="1">
        <f t="shared" si="390"/>
        <v>2015</v>
      </c>
      <c r="C12519" s="1">
        <f t="shared" si="391"/>
        <v>1</v>
      </c>
      <c r="D12519">
        <v>2605</v>
      </c>
      <c r="E12519" t="s">
        <v>37</v>
      </c>
      <c r="F12519" s="4">
        <v>545000</v>
      </c>
      <c r="G12519" t="s">
        <v>6</v>
      </c>
      <c r="H12519">
        <v>3</v>
      </c>
      <c r="I12519" s="4">
        <f>IF(E12519="Rhode Island", Table1[[#This Row],[price]]*$L$3, IF(E12519="Massachusetts", Table1[[#This Row],[price]]*$L$2, 1))</f>
        <v>545000</v>
      </c>
    </row>
    <row r="12520" spans="1:9" x14ac:dyDescent="0.25">
      <c r="A12520" s="2">
        <v>42053</v>
      </c>
      <c r="B12520" s="1">
        <f t="shared" si="390"/>
        <v>2015</v>
      </c>
      <c r="C12520" s="1">
        <f t="shared" si="391"/>
        <v>1</v>
      </c>
      <c r="D12520">
        <v>2600</v>
      </c>
      <c r="E12520" t="s">
        <v>37</v>
      </c>
      <c r="F12520" s="4">
        <v>585000</v>
      </c>
      <c r="G12520" t="s">
        <v>6</v>
      </c>
      <c r="H12520">
        <v>2</v>
      </c>
      <c r="I12520" s="4">
        <f>IF(E12520="Rhode Island", Table1[[#This Row],[price]]*$L$3, IF(E12520="Massachusetts", Table1[[#This Row],[price]]*$L$2, 1))</f>
        <v>585000</v>
      </c>
    </row>
    <row r="12521" spans="1:9" x14ac:dyDescent="0.25">
      <c r="A12521" s="2">
        <v>42054</v>
      </c>
      <c r="B12521" s="1">
        <f t="shared" si="390"/>
        <v>2015</v>
      </c>
      <c r="C12521" s="1">
        <f t="shared" si="391"/>
        <v>1</v>
      </c>
      <c r="D12521">
        <v>2902</v>
      </c>
      <c r="E12521" t="s">
        <v>36</v>
      </c>
      <c r="F12521" s="4">
        <v>402500</v>
      </c>
      <c r="G12521" t="s">
        <v>5</v>
      </c>
      <c r="H12521">
        <v>3</v>
      </c>
      <c r="I12521" s="4">
        <f>IF(E12521="Rhode Island", Table1[[#This Row],[price]]*$L$3, IF(E12521="Massachusetts", Table1[[#This Row],[price]]*$L$2, 1))</f>
        <v>402500</v>
      </c>
    </row>
    <row r="12522" spans="1:9" x14ac:dyDescent="0.25">
      <c r="A12522" s="2">
        <v>42054</v>
      </c>
      <c r="B12522" s="1">
        <f t="shared" si="390"/>
        <v>2015</v>
      </c>
      <c r="C12522" s="1">
        <f t="shared" si="391"/>
        <v>1</v>
      </c>
      <c r="D12522">
        <v>2905</v>
      </c>
      <c r="E12522" t="s">
        <v>36</v>
      </c>
      <c r="F12522" s="4">
        <v>425000</v>
      </c>
      <c r="G12522" t="s">
        <v>5</v>
      </c>
      <c r="H12522">
        <v>3</v>
      </c>
      <c r="I12522" s="4">
        <f>IF(E12522="Rhode Island", Table1[[#This Row],[price]]*$L$3, IF(E12522="Massachusetts", Table1[[#This Row],[price]]*$L$2, 1))</f>
        <v>425000</v>
      </c>
    </row>
    <row r="12523" spans="1:9" x14ac:dyDescent="0.25">
      <c r="A12523" s="2">
        <v>42054</v>
      </c>
      <c r="B12523" s="1">
        <f t="shared" si="390"/>
        <v>2015</v>
      </c>
      <c r="C12523" s="1">
        <f t="shared" si="391"/>
        <v>1</v>
      </c>
      <c r="D12523">
        <v>2615</v>
      </c>
      <c r="E12523" t="s">
        <v>37</v>
      </c>
      <c r="F12523" s="4">
        <v>537000</v>
      </c>
      <c r="G12523" t="s">
        <v>5</v>
      </c>
      <c r="H12523">
        <v>4</v>
      </c>
      <c r="I12523" s="4">
        <f>IF(E12523="Rhode Island", Table1[[#This Row],[price]]*$L$3, IF(E12523="Massachusetts", Table1[[#This Row],[price]]*$L$2, 1))</f>
        <v>537000</v>
      </c>
    </row>
    <row r="12524" spans="1:9" x14ac:dyDescent="0.25">
      <c r="A12524" s="2">
        <v>42054</v>
      </c>
      <c r="B12524" s="1">
        <f t="shared" si="390"/>
        <v>2015</v>
      </c>
      <c r="C12524" s="1">
        <f t="shared" si="391"/>
        <v>1</v>
      </c>
      <c r="D12524">
        <v>2615</v>
      </c>
      <c r="E12524" t="s">
        <v>37</v>
      </c>
      <c r="F12524" s="4">
        <v>555000</v>
      </c>
      <c r="G12524" t="s">
        <v>5</v>
      </c>
      <c r="H12524">
        <v>4</v>
      </c>
      <c r="I12524" s="4">
        <f>IF(E12524="Rhode Island", Table1[[#This Row],[price]]*$L$3, IF(E12524="Massachusetts", Table1[[#This Row],[price]]*$L$2, 1))</f>
        <v>555000</v>
      </c>
    </row>
    <row r="12525" spans="1:9" x14ac:dyDescent="0.25">
      <c r="A12525" s="2">
        <v>42054</v>
      </c>
      <c r="B12525" s="1">
        <f t="shared" si="390"/>
        <v>2015</v>
      </c>
      <c r="C12525" s="1">
        <f t="shared" si="391"/>
        <v>1</v>
      </c>
      <c r="D12525">
        <v>2602</v>
      </c>
      <c r="E12525" t="s">
        <v>37</v>
      </c>
      <c r="F12525" s="4">
        <v>630000</v>
      </c>
      <c r="G12525" t="s">
        <v>5</v>
      </c>
      <c r="H12525">
        <v>3</v>
      </c>
      <c r="I12525" s="4">
        <f>IF(E12525="Rhode Island", Table1[[#This Row],[price]]*$L$3, IF(E12525="Massachusetts", Table1[[#This Row],[price]]*$L$2, 1))</f>
        <v>630000</v>
      </c>
    </row>
    <row r="12526" spans="1:9" x14ac:dyDescent="0.25">
      <c r="A12526" s="2">
        <v>42054</v>
      </c>
      <c r="B12526" s="1">
        <f t="shared" si="390"/>
        <v>2015</v>
      </c>
      <c r="C12526" s="1">
        <f t="shared" si="391"/>
        <v>1</v>
      </c>
      <c r="D12526">
        <v>2914</v>
      </c>
      <c r="E12526" t="s">
        <v>36</v>
      </c>
      <c r="F12526" s="4">
        <v>679950</v>
      </c>
      <c r="G12526" t="s">
        <v>5</v>
      </c>
      <c r="H12526">
        <v>4</v>
      </c>
      <c r="I12526" s="4">
        <f>IF(E12526="Rhode Island", Table1[[#This Row],[price]]*$L$3, IF(E12526="Massachusetts", Table1[[#This Row],[price]]*$L$2, 1))</f>
        <v>679950</v>
      </c>
    </row>
    <row r="12527" spans="1:9" x14ac:dyDescent="0.25">
      <c r="A12527" s="2">
        <v>42054</v>
      </c>
      <c r="B12527" s="1">
        <f t="shared" si="390"/>
        <v>2015</v>
      </c>
      <c r="C12527" s="1">
        <f t="shared" si="391"/>
        <v>1</v>
      </c>
      <c r="D12527">
        <v>2604</v>
      </c>
      <c r="E12527" t="s">
        <v>37</v>
      </c>
      <c r="F12527" s="4">
        <v>970000</v>
      </c>
      <c r="G12527" t="s">
        <v>5</v>
      </c>
      <c r="H12527">
        <v>2</v>
      </c>
      <c r="I12527" s="4">
        <f>IF(E12527="Rhode Island", Table1[[#This Row],[price]]*$L$3, IF(E12527="Massachusetts", Table1[[#This Row],[price]]*$L$2, 1))</f>
        <v>970000</v>
      </c>
    </row>
    <row r="12528" spans="1:9" x14ac:dyDescent="0.25">
      <c r="A12528" s="2">
        <v>42054</v>
      </c>
      <c r="B12528" s="1">
        <f t="shared" si="390"/>
        <v>2015</v>
      </c>
      <c r="C12528" s="1">
        <f t="shared" si="391"/>
        <v>1</v>
      </c>
      <c r="D12528">
        <v>2617</v>
      </c>
      <c r="E12528" t="s">
        <v>37</v>
      </c>
      <c r="F12528" s="4">
        <v>255000</v>
      </c>
      <c r="G12528" t="s">
        <v>6</v>
      </c>
      <c r="H12528">
        <v>1</v>
      </c>
      <c r="I12528" s="4">
        <f>IF(E12528="Rhode Island", Table1[[#This Row],[price]]*$L$3, IF(E12528="Massachusetts", Table1[[#This Row],[price]]*$L$2, 1))</f>
        <v>255000</v>
      </c>
    </row>
    <row r="12529" spans="1:9" x14ac:dyDescent="0.25">
      <c r="A12529" s="2">
        <v>42054</v>
      </c>
      <c r="B12529" s="1">
        <f t="shared" si="390"/>
        <v>2015</v>
      </c>
      <c r="C12529" s="1">
        <f t="shared" si="391"/>
        <v>1</v>
      </c>
      <c r="D12529">
        <v>2602</v>
      </c>
      <c r="E12529" t="s">
        <v>37</v>
      </c>
      <c r="F12529" s="4">
        <v>336000</v>
      </c>
      <c r="G12529" t="s">
        <v>6</v>
      </c>
      <c r="H12529">
        <v>2</v>
      </c>
      <c r="I12529" s="4">
        <f>IF(E12529="Rhode Island", Table1[[#This Row],[price]]*$L$3, IF(E12529="Massachusetts", Table1[[#This Row],[price]]*$L$2, 1))</f>
        <v>336000</v>
      </c>
    </row>
    <row r="12530" spans="1:9" x14ac:dyDescent="0.25">
      <c r="A12530" s="2">
        <v>42054</v>
      </c>
      <c r="B12530" s="1">
        <f t="shared" si="390"/>
        <v>2015</v>
      </c>
      <c r="C12530" s="1">
        <f t="shared" si="391"/>
        <v>1</v>
      </c>
      <c r="D12530">
        <v>2602</v>
      </c>
      <c r="E12530" t="s">
        <v>37</v>
      </c>
      <c r="F12530" s="4">
        <v>342000</v>
      </c>
      <c r="G12530" t="s">
        <v>6</v>
      </c>
      <c r="H12530">
        <v>2</v>
      </c>
      <c r="I12530" s="4">
        <f>IF(E12530="Rhode Island", Table1[[#This Row],[price]]*$L$3, IF(E12530="Massachusetts", Table1[[#This Row],[price]]*$L$2, 1))</f>
        <v>342000</v>
      </c>
    </row>
    <row r="12531" spans="1:9" x14ac:dyDescent="0.25">
      <c r="A12531" s="2">
        <v>42054</v>
      </c>
      <c r="B12531" s="1">
        <f t="shared" si="390"/>
        <v>2015</v>
      </c>
      <c r="C12531" s="1">
        <f t="shared" si="391"/>
        <v>1</v>
      </c>
      <c r="D12531">
        <v>2604</v>
      </c>
      <c r="E12531" t="s">
        <v>37</v>
      </c>
      <c r="F12531" s="4">
        <v>605000</v>
      </c>
      <c r="G12531" t="s">
        <v>6</v>
      </c>
      <c r="H12531">
        <v>3</v>
      </c>
      <c r="I12531" s="4">
        <f>IF(E12531="Rhode Island", Table1[[#This Row],[price]]*$L$3, IF(E12531="Massachusetts", Table1[[#This Row],[price]]*$L$2, 1))</f>
        <v>605000</v>
      </c>
    </row>
    <row r="12532" spans="1:9" x14ac:dyDescent="0.25">
      <c r="A12532" s="2">
        <v>42054</v>
      </c>
      <c r="B12532" s="1">
        <f t="shared" si="390"/>
        <v>2015</v>
      </c>
      <c r="C12532" s="1">
        <f t="shared" si="391"/>
        <v>1</v>
      </c>
      <c r="D12532">
        <v>2600</v>
      </c>
      <c r="E12532" t="s">
        <v>37</v>
      </c>
      <c r="F12532" s="4">
        <v>685000</v>
      </c>
      <c r="G12532" t="s">
        <v>6</v>
      </c>
      <c r="H12532">
        <v>2</v>
      </c>
      <c r="I12532" s="4">
        <f>IF(E12532="Rhode Island", Table1[[#This Row],[price]]*$L$3, IF(E12532="Massachusetts", Table1[[#This Row],[price]]*$L$2, 1))</f>
        <v>685000</v>
      </c>
    </row>
    <row r="12533" spans="1:9" x14ac:dyDescent="0.25">
      <c r="A12533" s="2">
        <v>42055</v>
      </c>
      <c r="B12533" s="1">
        <f t="shared" si="390"/>
        <v>2015</v>
      </c>
      <c r="C12533" s="1">
        <f t="shared" si="391"/>
        <v>1</v>
      </c>
      <c r="D12533">
        <v>2617</v>
      </c>
      <c r="E12533" t="s">
        <v>37</v>
      </c>
      <c r="F12533" s="4">
        <v>387500</v>
      </c>
      <c r="G12533" t="s">
        <v>5</v>
      </c>
      <c r="H12533">
        <v>2</v>
      </c>
      <c r="I12533" s="4">
        <f>IF(E12533="Rhode Island", Table1[[#This Row],[price]]*$L$3, IF(E12533="Massachusetts", Table1[[#This Row],[price]]*$L$2, 1))</f>
        <v>387500</v>
      </c>
    </row>
    <row r="12534" spans="1:9" x14ac:dyDescent="0.25">
      <c r="A12534" s="2">
        <v>42055</v>
      </c>
      <c r="B12534" s="1">
        <f t="shared" si="390"/>
        <v>2015</v>
      </c>
      <c r="C12534" s="1">
        <f t="shared" si="391"/>
        <v>1</v>
      </c>
      <c r="D12534">
        <v>2904</v>
      </c>
      <c r="E12534" t="s">
        <v>36</v>
      </c>
      <c r="F12534" s="4">
        <v>425000</v>
      </c>
      <c r="G12534" t="s">
        <v>5</v>
      </c>
      <c r="H12534">
        <v>3</v>
      </c>
      <c r="I12534" s="4">
        <f>IF(E12534="Rhode Island", Table1[[#This Row],[price]]*$L$3, IF(E12534="Massachusetts", Table1[[#This Row],[price]]*$L$2, 1))</f>
        <v>425000</v>
      </c>
    </row>
    <row r="12535" spans="1:9" x14ac:dyDescent="0.25">
      <c r="A12535" s="2">
        <v>42055</v>
      </c>
      <c r="B12535" s="1">
        <f t="shared" si="390"/>
        <v>2015</v>
      </c>
      <c r="C12535" s="1">
        <f t="shared" si="391"/>
        <v>1</v>
      </c>
      <c r="D12535">
        <v>2903</v>
      </c>
      <c r="E12535" t="s">
        <v>36</v>
      </c>
      <c r="F12535" s="4">
        <v>480000</v>
      </c>
      <c r="G12535" t="s">
        <v>5</v>
      </c>
      <c r="H12535">
        <v>3</v>
      </c>
      <c r="I12535" s="4">
        <f>IF(E12535="Rhode Island", Table1[[#This Row],[price]]*$L$3, IF(E12535="Massachusetts", Table1[[#This Row],[price]]*$L$2, 1))</f>
        <v>480000</v>
      </c>
    </row>
    <row r="12536" spans="1:9" x14ac:dyDescent="0.25">
      <c r="A12536" s="2">
        <v>42055</v>
      </c>
      <c r="B12536" s="1">
        <f t="shared" si="390"/>
        <v>2015</v>
      </c>
      <c r="C12536" s="1">
        <f t="shared" si="391"/>
        <v>1</v>
      </c>
      <c r="D12536">
        <v>2913</v>
      </c>
      <c r="E12536" t="s">
        <v>36</v>
      </c>
      <c r="F12536" s="4">
        <v>520000</v>
      </c>
      <c r="G12536" t="s">
        <v>5</v>
      </c>
      <c r="H12536">
        <v>3</v>
      </c>
      <c r="I12536" s="4">
        <f>IF(E12536="Rhode Island", Table1[[#This Row],[price]]*$L$3, IF(E12536="Massachusetts", Table1[[#This Row],[price]]*$L$2, 1))</f>
        <v>520000</v>
      </c>
    </row>
    <row r="12537" spans="1:9" x14ac:dyDescent="0.25">
      <c r="A12537" s="2">
        <v>42055</v>
      </c>
      <c r="B12537" s="1">
        <f t="shared" si="390"/>
        <v>2015</v>
      </c>
      <c r="C12537" s="1">
        <f t="shared" si="391"/>
        <v>1</v>
      </c>
      <c r="D12537">
        <v>2912</v>
      </c>
      <c r="E12537" t="s">
        <v>36</v>
      </c>
      <c r="F12537" s="4">
        <v>665500</v>
      </c>
      <c r="G12537" t="s">
        <v>5</v>
      </c>
      <c r="H12537">
        <v>4</v>
      </c>
      <c r="I12537" s="4">
        <f>IF(E12537="Rhode Island", Table1[[#This Row],[price]]*$L$3, IF(E12537="Massachusetts", Table1[[#This Row],[price]]*$L$2, 1))</f>
        <v>665500</v>
      </c>
    </row>
    <row r="12538" spans="1:9" x14ac:dyDescent="0.25">
      <c r="A12538" s="2">
        <v>42055</v>
      </c>
      <c r="B12538" s="1">
        <f t="shared" si="390"/>
        <v>2015</v>
      </c>
      <c r="C12538" s="1">
        <f t="shared" si="391"/>
        <v>1</v>
      </c>
      <c r="D12538">
        <v>2603</v>
      </c>
      <c r="E12538" t="s">
        <v>37</v>
      </c>
      <c r="F12538" s="4">
        <v>1050000</v>
      </c>
      <c r="G12538" t="s">
        <v>5</v>
      </c>
      <c r="H12538">
        <v>3</v>
      </c>
      <c r="I12538" s="4">
        <f>IF(E12538="Rhode Island", Table1[[#This Row],[price]]*$L$3, IF(E12538="Massachusetts", Table1[[#This Row],[price]]*$L$2, 1))</f>
        <v>1050000</v>
      </c>
    </row>
    <row r="12539" spans="1:9" x14ac:dyDescent="0.25">
      <c r="A12539" s="2">
        <v>42055</v>
      </c>
      <c r="B12539" s="1">
        <f t="shared" si="390"/>
        <v>2015</v>
      </c>
      <c r="C12539" s="1">
        <f t="shared" si="391"/>
        <v>1</v>
      </c>
      <c r="D12539">
        <v>2602</v>
      </c>
      <c r="E12539" t="s">
        <v>37</v>
      </c>
      <c r="F12539" s="4">
        <v>213000</v>
      </c>
      <c r="G12539" t="s">
        <v>6</v>
      </c>
      <c r="H12539">
        <v>1</v>
      </c>
      <c r="I12539" s="4">
        <f>IF(E12539="Rhode Island", Table1[[#This Row],[price]]*$L$3, IF(E12539="Massachusetts", Table1[[#This Row],[price]]*$L$2, 1))</f>
        <v>213000</v>
      </c>
    </row>
    <row r="12540" spans="1:9" x14ac:dyDescent="0.25">
      <c r="A12540" s="2">
        <v>42055</v>
      </c>
      <c r="B12540" s="1">
        <f t="shared" si="390"/>
        <v>2015</v>
      </c>
      <c r="C12540" s="1">
        <f t="shared" si="391"/>
        <v>1</v>
      </c>
      <c r="D12540">
        <v>2612</v>
      </c>
      <c r="E12540" t="s">
        <v>37</v>
      </c>
      <c r="F12540" s="4">
        <v>640000</v>
      </c>
      <c r="G12540" t="s">
        <v>6</v>
      </c>
      <c r="H12540">
        <v>2</v>
      </c>
      <c r="I12540" s="4">
        <f>IF(E12540="Rhode Island", Table1[[#This Row],[price]]*$L$3, IF(E12540="Massachusetts", Table1[[#This Row],[price]]*$L$2, 1))</f>
        <v>640000</v>
      </c>
    </row>
    <row r="12541" spans="1:9" x14ac:dyDescent="0.25">
      <c r="A12541" s="2">
        <v>42055</v>
      </c>
      <c r="B12541" s="1">
        <f t="shared" si="390"/>
        <v>2015</v>
      </c>
      <c r="C12541" s="1">
        <f t="shared" si="391"/>
        <v>1</v>
      </c>
      <c r="D12541">
        <v>2600</v>
      </c>
      <c r="E12541" t="s">
        <v>37</v>
      </c>
      <c r="F12541" s="4">
        <v>725000</v>
      </c>
      <c r="G12541" t="s">
        <v>6</v>
      </c>
      <c r="H12541">
        <v>2</v>
      </c>
      <c r="I12541" s="4">
        <f>IF(E12541="Rhode Island", Table1[[#This Row],[price]]*$L$3, IF(E12541="Massachusetts", Table1[[#This Row],[price]]*$L$2, 1))</f>
        <v>725000</v>
      </c>
    </row>
    <row r="12542" spans="1:9" x14ac:dyDescent="0.25">
      <c r="A12542" s="2">
        <v>42056</v>
      </c>
      <c r="B12542" s="1">
        <f t="shared" si="390"/>
        <v>2015</v>
      </c>
      <c r="C12542" s="1">
        <f t="shared" si="391"/>
        <v>1</v>
      </c>
      <c r="D12542">
        <v>2615</v>
      </c>
      <c r="E12542" t="s">
        <v>37</v>
      </c>
      <c r="F12542" s="4">
        <v>441000</v>
      </c>
      <c r="G12542" t="s">
        <v>5</v>
      </c>
      <c r="H12542">
        <v>3</v>
      </c>
      <c r="I12542" s="4">
        <f>IF(E12542="Rhode Island", Table1[[#This Row],[price]]*$L$3, IF(E12542="Massachusetts", Table1[[#This Row],[price]]*$L$2, 1))</f>
        <v>441000</v>
      </c>
    </row>
    <row r="12543" spans="1:9" x14ac:dyDescent="0.25">
      <c r="A12543" s="2">
        <v>42056</v>
      </c>
      <c r="B12543" s="1">
        <f t="shared" si="390"/>
        <v>2015</v>
      </c>
      <c r="C12543" s="1">
        <f t="shared" si="391"/>
        <v>1</v>
      </c>
      <c r="D12543">
        <v>2614</v>
      </c>
      <c r="E12543" t="s">
        <v>37</v>
      </c>
      <c r="F12543" s="4">
        <v>475000</v>
      </c>
      <c r="G12543" t="s">
        <v>5</v>
      </c>
      <c r="H12543">
        <v>3</v>
      </c>
      <c r="I12543" s="4">
        <f>IF(E12543="Rhode Island", Table1[[#This Row],[price]]*$L$3, IF(E12543="Massachusetts", Table1[[#This Row],[price]]*$L$2, 1))</f>
        <v>475000</v>
      </c>
    </row>
    <row r="12544" spans="1:9" x14ac:dyDescent="0.25">
      <c r="A12544" s="2">
        <v>42056</v>
      </c>
      <c r="B12544" s="1">
        <f t="shared" si="390"/>
        <v>2015</v>
      </c>
      <c r="C12544" s="1">
        <f t="shared" si="391"/>
        <v>1</v>
      </c>
      <c r="D12544">
        <v>2914</v>
      </c>
      <c r="E12544" t="s">
        <v>36</v>
      </c>
      <c r="F12544" s="4">
        <v>520000</v>
      </c>
      <c r="G12544" t="s">
        <v>5</v>
      </c>
      <c r="H12544">
        <v>4</v>
      </c>
      <c r="I12544" s="4">
        <f>IF(E12544="Rhode Island", Table1[[#This Row],[price]]*$L$3, IF(E12544="Massachusetts", Table1[[#This Row],[price]]*$L$2, 1))</f>
        <v>520000</v>
      </c>
    </row>
    <row r="12545" spans="1:9" x14ac:dyDescent="0.25">
      <c r="A12545" s="2">
        <v>42056</v>
      </c>
      <c r="B12545" s="1">
        <f t="shared" si="390"/>
        <v>2015</v>
      </c>
      <c r="C12545" s="1">
        <f t="shared" si="391"/>
        <v>1</v>
      </c>
      <c r="D12545">
        <v>2617</v>
      </c>
      <c r="E12545" t="s">
        <v>37</v>
      </c>
      <c r="F12545" s="4">
        <v>526000</v>
      </c>
      <c r="G12545" t="s">
        <v>5</v>
      </c>
      <c r="H12545">
        <v>3</v>
      </c>
      <c r="I12545" s="4">
        <f>IF(E12545="Rhode Island", Table1[[#This Row],[price]]*$L$3, IF(E12545="Massachusetts", Table1[[#This Row],[price]]*$L$2, 1))</f>
        <v>526000</v>
      </c>
    </row>
    <row r="12546" spans="1:9" x14ac:dyDescent="0.25">
      <c r="A12546" s="2">
        <v>42056</v>
      </c>
      <c r="B12546" s="1">
        <f t="shared" ref="B12546:B12609" si="392">YEAR(A12546)</f>
        <v>2015</v>
      </c>
      <c r="C12546" s="1">
        <f t="shared" ref="C12546:C12609" si="393">ROUNDUP(MONTH(A12546)/3,0)</f>
        <v>1</v>
      </c>
      <c r="D12546">
        <v>2607</v>
      </c>
      <c r="E12546" t="s">
        <v>37</v>
      </c>
      <c r="F12546" s="4">
        <v>542500</v>
      </c>
      <c r="G12546" t="s">
        <v>5</v>
      </c>
      <c r="H12546">
        <v>3</v>
      </c>
      <c r="I12546" s="4">
        <f>IF(E12546="Rhode Island", Table1[[#This Row],[price]]*$L$3, IF(E12546="Massachusetts", Table1[[#This Row],[price]]*$L$2, 1))</f>
        <v>542500</v>
      </c>
    </row>
    <row r="12547" spans="1:9" x14ac:dyDescent="0.25">
      <c r="A12547" s="2">
        <v>42056</v>
      </c>
      <c r="B12547" s="1">
        <f t="shared" si="392"/>
        <v>2015</v>
      </c>
      <c r="C12547" s="1">
        <f t="shared" si="393"/>
        <v>1</v>
      </c>
      <c r="D12547">
        <v>2615</v>
      </c>
      <c r="E12547" t="s">
        <v>37</v>
      </c>
      <c r="F12547" s="4">
        <v>560000</v>
      </c>
      <c r="G12547" t="s">
        <v>5</v>
      </c>
      <c r="H12547">
        <v>4</v>
      </c>
      <c r="I12547" s="4">
        <f>IF(E12547="Rhode Island", Table1[[#This Row],[price]]*$L$3, IF(E12547="Massachusetts", Table1[[#This Row],[price]]*$L$2, 1))</f>
        <v>560000</v>
      </c>
    </row>
    <row r="12548" spans="1:9" x14ac:dyDescent="0.25">
      <c r="A12548" s="2">
        <v>42056</v>
      </c>
      <c r="B12548" s="1">
        <f t="shared" si="392"/>
        <v>2015</v>
      </c>
      <c r="C12548" s="1">
        <f t="shared" si="393"/>
        <v>1</v>
      </c>
      <c r="D12548">
        <v>2611</v>
      </c>
      <c r="E12548" t="s">
        <v>37</v>
      </c>
      <c r="F12548" s="4">
        <v>575000</v>
      </c>
      <c r="G12548" t="s">
        <v>5</v>
      </c>
      <c r="H12548">
        <v>4</v>
      </c>
      <c r="I12548" s="4">
        <f>IF(E12548="Rhode Island", Table1[[#This Row],[price]]*$L$3, IF(E12548="Massachusetts", Table1[[#This Row],[price]]*$L$2, 1))</f>
        <v>575000</v>
      </c>
    </row>
    <row r="12549" spans="1:9" x14ac:dyDescent="0.25">
      <c r="A12549" s="2">
        <v>42056</v>
      </c>
      <c r="B12549" s="1">
        <f t="shared" si="392"/>
        <v>2015</v>
      </c>
      <c r="C12549" s="1">
        <f t="shared" si="393"/>
        <v>1</v>
      </c>
      <c r="D12549">
        <v>2617</v>
      </c>
      <c r="E12549" t="s">
        <v>37</v>
      </c>
      <c r="F12549" s="4">
        <v>605000</v>
      </c>
      <c r="G12549" t="s">
        <v>5</v>
      </c>
      <c r="H12549">
        <v>4</v>
      </c>
      <c r="I12549" s="4">
        <f>IF(E12549="Rhode Island", Table1[[#This Row],[price]]*$L$3, IF(E12549="Massachusetts", Table1[[#This Row],[price]]*$L$2, 1))</f>
        <v>605000</v>
      </c>
    </row>
    <row r="12550" spans="1:9" x14ac:dyDescent="0.25">
      <c r="A12550" s="2">
        <v>42056</v>
      </c>
      <c r="B12550" s="1">
        <f t="shared" si="392"/>
        <v>2015</v>
      </c>
      <c r="C12550" s="1">
        <f t="shared" si="393"/>
        <v>1</v>
      </c>
      <c r="D12550">
        <v>2604</v>
      </c>
      <c r="E12550" t="s">
        <v>37</v>
      </c>
      <c r="F12550" s="4">
        <v>605000</v>
      </c>
      <c r="G12550" t="s">
        <v>5</v>
      </c>
      <c r="H12550">
        <v>3</v>
      </c>
      <c r="I12550" s="4">
        <f>IF(E12550="Rhode Island", Table1[[#This Row],[price]]*$L$3, IF(E12550="Massachusetts", Table1[[#This Row],[price]]*$L$2, 1))</f>
        <v>605000</v>
      </c>
    </row>
    <row r="12551" spans="1:9" x14ac:dyDescent="0.25">
      <c r="A12551" s="2">
        <v>42056</v>
      </c>
      <c r="B12551" s="1">
        <f t="shared" si="392"/>
        <v>2015</v>
      </c>
      <c r="C12551" s="1">
        <f t="shared" si="393"/>
        <v>1</v>
      </c>
      <c r="D12551">
        <v>2602</v>
      </c>
      <c r="E12551" t="s">
        <v>37</v>
      </c>
      <c r="F12551" s="4">
        <v>625000</v>
      </c>
      <c r="G12551" t="s">
        <v>5</v>
      </c>
      <c r="H12551">
        <v>4</v>
      </c>
      <c r="I12551" s="4">
        <f>IF(E12551="Rhode Island", Table1[[#This Row],[price]]*$L$3, IF(E12551="Massachusetts", Table1[[#This Row],[price]]*$L$2, 1))</f>
        <v>625000</v>
      </c>
    </row>
    <row r="12552" spans="1:9" x14ac:dyDescent="0.25">
      <c r="A12552" s="2">
        <v>42056</v>
      </c>
      <c r="B12552" s="1">
        <f t="shared" si="392"/>
        <v>2015</v>
      </c>
      <c r="C12552" s="1">
        <f t="shared" si="393"/>
        <v>1</v>
      </c>
      <c r="D12552">
        <v>2605</v>
      </c>
      <c r="E12552" t="s">
        <v>37</v>
      </c>
      <c r="F12552" s="4">
        <v>626000</v>
      </c>
      <c r="G12552" t="s">
        <v>5</v>
      </c>
      <c r="H12552">
        <v>4</v>
      </c>
      <c r="I12552" s="4">
        <f>IF(E12552="Rhode Island", Table1[[#This Row],[price]]*$L$3, IF(E12552="Massachusetts", Table1[[#This Row],[price]]*$L$2, 1))</f>
        <v>626000</v>
      </c>
    </row>
    <row r="12553" spans="1:9" x14ac:dyDescent="0.25">
      <c r="A12553" s="2">
        <v>42056</v>
      </c>
      <c r="B12553" s="1">
        <f t="shared" si="392"/>
        <v>2015</v>
      </c>
      <c r="C12553" s="1">
        <f t="shared" si="393"/>
        <v>1</v>
      </c>
      <c r="D12553">
        <v>2611</v>
      </c>
      <c r="E12553" t="s">
        <v>37</v>
      </c>
      <c r="F12553" s="4">
        <v>627000</v>
      </c>
      <c r="G12553" t="s">
        <v>5</v>
      </c>
      <c r="H12553">
        <v>4</v>
      </c>
      <c r="I12553" s="4">
        <f>IF(E12553="Rhode Island", Table1[[#This Row],[price]]*$L$3, IF(E12553="Massachusetts", Table1[[#This Row],[price]]*$L$2, 1))</f>
        <v>627000</v>
      </c>
    </row>
    <row r="12554" spans="1:9" x14ac:dyDescent="0.25">
      <c r="A12554" s="2">
        <v>42056</v>
      </c>
      <c r="B12554" s="1">
        <f t="shared" si="392"/>
        <v>2015</v>
      </c>
      <c r="C12554" s="1">
        <f t="shared" si="393"/>
        <v>1</v>
      </c>
      <c r="D12554">
        <v>2615</v>
      </c>
      <c r="E12554" t="s">
        <v>37</v>
      </c>
      <c r="F12554" s="4">
        <v>665000</v>
      </c>
      <c r="G12554" t="s">
        <v>5</v>
      </c>
      <c r="H12554">
        <v>4</v>
      </c>
      <c r="I12554" s="4">
        <f>IF(E12554="Rhode Island", Table1[[#This Row],[price]]*$L$3, IF(E12554="Massachusetts", Table1[[#This Row],[price]]*$L$2, 1))</f>
        <v>665000</v>
      </c>
    </row>
    <row r="12555" spans="1:9" x14ac:dyDescent="0.25">
      <c r="A12555" s="2">
        <v>42056</v>
      </c>
      <c r="B12555" s="1">
        <f t="shared" si="392"/>
        <v>2015</v>
      </c>
      <c r="C12555" s="1">
        <f t="shared" si="393"/>
        <v>1</v>
      </c>
      <c r="D12555">
        <v>2617</v>
      </c>
      <c r="E12555" t="s">
        <v>37</v>
      </c>
      <c r="F12555" s="4">
        <v>670000</v>
      </c>
      <c r="G12555" t="s">
        <v>5</v>
      </c>
      <c r="H12555">
        <v>4</v>
      </c>
      <c r="I12555" s="4">
        <f>IF(E12555="Rhode Island", Table1[[#This Row],[price]]*$L$3, IF(E12555="Massachusetts", Table1[[#This Row],[price]]*$L$2, 1))</f>
        <v>670000</v>
      </c>
    </row>
    <row r="12556" spans="1:9" x14ac:dyDescent="0.25">
      <c r="A12556" s="2">
        <v>42056</v>
      </c>
      <c r="B12556" s="1">
        <f t="shared" si="392"/>
        <v>2015</v>
      </c>
      <c r="C12556" s="1">
        <f t="shared" si="393"/>
        <v>1</v>
      </c>
      <c r="D12556">
        <v>2611</v>
      </c>
      <c r="E12556" t="s">
        <v>37</v>
      </c>
      <c r="F12556" s="4">
        <v>672000</v>
      </c>
      <c r="G12556" t="s">
        <v>5</v>
      </c>
      <c r="H12556">
        <v>4</v>
      </c>
      <c r="I12556" s="4">
        <f>IF(E12556="Rhode Island", Table1[[#This Row],[price]]*$L$3, IF(E12556="Massachusetts", Table1[[#This Row],[price]]*$L$2, 1))</f>
        <v>672000</v>
      </c>
    </row>
    <row r="12557" spans="1:9" x14ac:dyDescent="0.25">
      <c r="A12557" s="2">
        <v>42056</v>
      </c>
      <c r="B12557" s="1">
        <f t="shared" si="392"/>
        <v>2015</v>
      </c>
      <c r="C12557" s="1">
        <f t="shared" si="393"/>
        <v>1</v>
      </c>
      <c r="D12557">
        <v>2602</v>
      </c>
      <c r="E12557" t="s">
        <v>37</v>
      </c>
      <c r="F12557" s="4">
        <v>715000</v>
      </c>
      <c r="G12557" t="s">
        <v>5</v>
      </c>
      <c r="H12557">
        <v>3</v>
      </c>
      <c r="I12557" s="4">
        <f>IF(E12557="Rhode Island", Table1[[#This Row],[price]]*$L$3, IF(E12557="Massachusetts", Table1[[#This Row],[price]]*$L$2, 1))</f>
        <v>715000</v>
      </c>
    </row>
    <row r="12558" spans="1:9" x14ac:dyDescent="0.25">
      <c r="A12558" s="2">
        <v>42056</v>
      </c>
      <c r="B12558" s="1">
        <f t="shared" si="392"/>
        <v>2015</v>
      </c>
      <c r="C12558" s="1">
        <f t="shared" si="393"/>
        <v>1</v>
      </c>
      <c r="D12558">
        <v>2913</v>
      </c>
      <c r="E12558" t="s">
        <v>36</v>
      </c>
      <c r="F12558" s="4">
        <v>735000</v>
      </c>
      <c r="G12558" t="s">
        <v>5</v>
      </c>
      <c r="H12558">
        <v>4</v>
      </c>
      <c r="I12558" s="4">
        <f>IF(E12558="Rhode Island", Table1[[#This Row],[price]]*$L$3, IF(E12558="Massachusetts", Table1[[#This Row],[price]]*$L$2, 1))</f>
        <v>735000</v>
      </c>
    </row>
    <row r="12559" spans="1:9" x14ac:dyDescent="0.25">
      <c r="A12559" s="2">
        <v>42056</v>
      </c>
      <c r="B12559" s="1">
        <f t="shared" si="392"/>
        <v>2015</v>
      </c>
      <c r="C12559" s="1">
        <f t="shared" si="393"/>
        <v>1</v>
      </c>
      <c r="D12559">
        <v>2605</v>
      </c>
      <c r="E12559" t="s">
        <v>37</v>
      </c>
      <c r="F12559" s="4">
        <v>750000</v>
      </c>
      <c r="G12559" t="s">
        <v>5</v>
      </c>
      <c r="H12559">
        <v>4</v>
      </c>
      <c r="I12559" s="4">
        <f>IF(E12559="Rhode Island", Table1[[#This Row],[price]]*$L$3, IF(E12559="Massachusetts", Table1[[#This Row],[price]]*$L$2, 1))</f>
        <v>750000</v>
      </c>
    </row>
    <row r="12560" spans="1:9" x14ac:dyDescent="0.25">
      <c r="A12560" s="2">
        <v>42056</v>
      </c>
      <c r="B12560" s="1">
        <f t="shared" si="392"/>
        <v>2015</v>
      </c>
      <c r="C12560" s="1">
        <f t="shared" si="393"/>
        <v>1</v>
      </c>
      <c r="D12560">
        <v>2611</v>
      </c>
      <c r="E12560" t="s">
        <v>37</v>
      </c>
      <c r="F12560" s="4">
        <v>825000</v>
      </c>
      <c r="G12560" t="s">
        <v>5</v>
      </c>
      <c r="H12560">
        <v>5</v>
      </c>
      <c r="I12560" s="4">
        <f>IF(E12560="Rhode Island", Table1[[#This Row],[price]]*$L$3, IF(E12560="Massachusetts", Table1[[#This Row],[price]]*$L$2, 1))</f>
        <v>825000</v>
      </c>
    </row>
    <row r="12561" spans="1:9" x14ac:dyDescent="0.25">
      <c r="A12561" s="2">
        <v>42056</v>
      </c>
      <c r="B12561" s="1">
        <f t="shared" si="392"/>
        <v>2015</v>
      </c>
      <c r="C12561" s="1">
        <f t="shared" si="393"/>
        <v>1</v>
      </c>
      <c r="D12561">
        <v>2600</v>
      </c>
      <c r="E12561" t="s">
        <v>37</v>
      </c>
      <c r="F12561" s="4">
        <v>897000</v>
      </c>
      <c r="G12561" t="s">
        <v>5</v>
      </c>
      <c r="H12561">
        <v>4</v>
      </c>
      <c r="I12561" s="4">
        <f>IF(E12561="Rhode Island", Table1[[#This Row],[price]]*$L$3, IF(E12561="Massachusetts", Table1[[#This Row],[price]]*$L$2, 1))</f>
        <v>897000</v>
      </c>
    </row>
    <row r="12562" spans="1:9" x14ac:dyDescent="0.25">
      <c r="A12562" s="2">
        <v>42056</v>
      </c>
      <c r="B12562" s="1">
        <f t="shared" si="392"/>
        <v>2015</v>
      </c>
      <c r="C12562" s="1">
        <f t="shared" si="393"/>
        <v>1</v>
      </c>
      <c r="D12562">
        <v>2612</v>
      </c>
      <c r="E12562" t="s">
        <v>37</v>
      </c>
      <c r="F12562" s="4">
        <v>925000</v>
      </c>
      <c r="G12562" t="s">
        <v>5</v>
      </c>
      <c r="H12562">
        <v>5</v>
      </c>
      <c r="I12562" s="4">
        <f>IF(E12562="Rhode Island", Table1[[#This Row],[price]]*$L$3, IF(E12562="Massachusetts", Table1[[#This Row],[price]]*$L$2, 1))</f>
        <v>925000</v>
      </c>
    </row>
    <row r="12563" spans="1:9" x14ac:dyDescent="0.25">
      <c r="A12563" s="2">
        <v>42056</v>
      </c>
      <c r="B12563" s="1">
        <f t="shared" si="392"/>
        <v>2015</v>
      </c>
      <c r="C12563" s="1">
        <f t="shared" si="393"/>
        <v>1</v>
      </c>
      <c r="D12563">
        <v>2612</v>
      </c>
      <c r="E12563" t="s">
        <v>37</v>
      </c>
      <c r="F12563" s="4">
        <v>970000</v>
      </c>
      <c r="G12563" t="s">
        <v>5</v>
      </c>
      <c r="H12563">
        <v>2</v>
      </c>
      <c r="I12563" s="4">
        <f>IF(E12563="Rhode Island", Table1[[#This Row],[price]]*$L$3, IF(E12563="Massachusetts", Table1[[#This Row],[price]]*$L$2, 1))</f>
        <v>970000</v>
      </c>
    </row>
    <row r="12564" spans="1:9" x14ac:dyDescent="0.25">
      <c r="A12564" s="2">
        <v>42056</v>
      </c>
      <c r="B12564" s="1">
        <f t="shared" si="392"/>
        <v>2015</v>
      </c>
      <c r="C12564" s="1">
        <f t="shared" si="393"/>
        <v>1</v>
      </c>
      <c r="D12564">
        <v>2603</v>
      </c>
      <c r="E12564" t="s">
        <v>37</v>
      </c>
      <c r="F12564" s="4">
        <v>1195000</v>
      </c>
      <c r="G12564" t="s">
        <v>5</v>
      </c>
      <c r="H12564">
        <v>4</v>
      </c>
      <c r="I12564" s="4">
        <f>IF(E12564="Rhode Island", Table1[[#This Row],[price]]*$L$3, IF(E12564="Massachusetts", Table1[[#This Row],[price]]*$L$2, 1))</f>
        <v>1195000</v>
      </c>
    </row>
    <row r="12565" spans="1:9" x14ac:dyDescent="0.25">
      <c r="A12565" s="2">
        <v>42056</v>
      </c>
      <c r="B12565" s="1">
        <f t="shared" si="392"/>
        <v>2015</v>
      </c>
      <c r="C12565" s="1">
        <f t="shared" si="393"/>
        <v>1</v>
      </c>
      <c r="D12565">
        <v>2603</v>
      </c>
      <c r="E12565" t="s">
        <v>37</v>
      </c>
      <c r="F12565" s="4">
        <v>1210000</v>
      </c>
      <c r="G12565" t="s">
        <v>5</v>
      </c>
      <c r="H12565">
        <v>4</v>
      </c>
      <c r="I12565" s="4">
        <f>IF(E12565="Rhode Island", Table1[[#This Row],[price]]*$L$3, IF(E12565="Massachusetts", Table1[[#This Row],[price]]*$L$2, 1))</f>
        <v>1210000</v>
      </c>
    </row>
    <row r="12566" spans="1:9" x14ac:dyDescent="0.25">
      <c r="A12566" s="2">
        <v>42056</v>
      </c>
      <c r="B12566" s="1">
        <f t="shared" si="392"/>
        <v>2015</v>
      </c>
      <c r="C12566" s="1">
        <f t="shared" si="393"/>
        <v>1</v>
      </c>
      <c r="D12566">
        <v>2605</v>
      </c>
      <c r="E12566" t="s">
        <v>37</v>
      </c>
      <c r="F12566" s="4">
        <v>1285000</v>
      </c>
      <c r="G12566" t="s">
        <v>5</v>
      </c>
      <c r="H12566">
        <v>5</v>
      </c>
      <c r="I12566" s="4">
        <f>IF(E12566="Rhode Island", Table1[[#This Row],[price]]*$L$3, IF(E12566="Massachusetts", Table1[[#This Row],[price]]*$L$2, 1))</f>
        <v>1285000</v>
      </c>
    </row>
    <row r="12567" spans="1:9" x14ac:dyDescent="0.25">
      <c r="A12567" s="2">
        <v>42056</v>
      </c>
      <c r="B12567" s="1">
        <f t="shared" si="392"/>
        <v>2015</v>
      </c>
      <c r="C12567" s="1">
        <f t="shared" si="393"/>
        <v>1</v>
      </c>
      <c r="D12567">
        <v>2606</v>
      </c>
      <c r="E12567" t="s">
        <v>37</v>
      </c>
      <c r="F12567" s="4">
        <v>360000</v>
      </c>
      <c r="G12567" t="s">
        <v>6</v>
      </c>
      <c r="H12567">
        <v>2</v>
      </c>
      <c r="I12567" s="4">
        <f>IF(E12567="Rhode Island", Table1[[#This Row],[price]]*$L$3, IF(E12567="Massachusetts", Table1[[#This Row],[price]]*$L$2, 1))</f>
        <v>360000</v>
      </c>
    </row>
    <row r="12568" spans="1:9" x14ac:dyDescent="0.25">
      <c r="A12568" s="2">
        <v>42056</v>
      </c>
      <c r="B12568" s="1">
        <f t="shared" si="392"/>
        <v>2015</v>
      </c>
      <c r="C12568" s="1">
        <f t="shared" si="393"/>
        <v>1</v>
      </c>
      <c r="D12568">
        <v>2604</v>
      </c>
      <c r="E12568" t="s">
        <v>37</v>
      </c>
      <c r="F12568" s="4">
        <v>1350000</v>
      </c>
      <c r="G12568" t="s">
        <v>6</v>
      </c>
      <c r="H12568">
        <v>3</v>
      </c>
      <c r="I12568" s="4">
        <f>IF(E12568="Rhode Island", Table1[[#This Row],[price]]*$L$3, IF(E12568="Massachusetts", Table1[[#This Row],[price]]*$L$2, 1))</f>
        <v>1350000</v>
      </c>
    </row>
    <row r="12569" spans="1:9" x14ac:dyDescent="0.25">
      <c r="A12569" s="2">
        <v>42058</v>
      </c>
      <c r="B12569" s="1">
        <f t="shared" si="392"/>
        <v>2015</v>
      </c>
      <c r="C12569" s="1">
        <f t="shared" si="393"/>
        <v>1</v>
      </c>
      <c r="D12569">
        <v>2906</v>
      </c>
      <c r="E12569" t="s">
        <v>36</v>
      </c>
      <c r="F12569" s="4">
        <v>405000</v>
      </c>
      <c r="G12569" t="s">
        <v>5</v>
      </c>
      <c r="H12569">
        <v>3</v>
      </c>
      <c r="I12569" s="4">
        <f>IF(E12569="Rhode Island", Table1[[#This Row],[price]]*$L$3, IF(E12569="Massachusetts", Table1[[#This Row],[price]]*$L$2, 1))</f>
        <v>405000</v>
      </c>
    </row>
    <row r="12570" spans="1:9" x14ac:dyDescent="0.25">
      <c r="A12570" s="2">
        <v>42058</v>
      </c>
      <c r="B12570" s="1">
        <f t="shared" si="392"/>
        <v>2015</v>
      </c>
      <c r="C12570" s="1">
        <f t="shared" si="393"/>
        <v>1</v>
      </c>
      <c r="D12570">
        <v>2905</v>
      </c>
      <c r="E12570" t="s">
        <v>36</v>
      </c>
      <c r="F12570" s="4">
        <v>430000</v>
      </c>
      <c r="G12570" t="s">
        <v>5</v>
      </c>
      <c r="H12570">
        <v>3</v>
      </c>
      <c r="I12570" s="4">
        <f>IF(E12570="Rhode Island", Table1[[#This Row],[price]]*$L$3, IF(E12570="Massachusetts", Table1[[#This Row],[price]]*$L$2, 1))</f>
        <v>430000</v>
      </c>
    </row>
    <row r="12571" spans="1:9" x14ac:dyDescent="0.25">
      <c r="A12571" s="2">
        <v>42058</v>
      </c>
      <c r="B12571" s="1">
        <f t="shared" si="392"/>
        <v>2015</v>
      </c>
      <c r="C12571" s="1">
        <f t="shared" si="393"/>
        <v>1</v>
      </c>
      <c r="D12571">
        <v>2615</v>
      </c>
      <c r="E12571" t="s">
        <v>37</v>
      </c>
      <c r="F12571" s="4">
        <v>439500</v>
      </c>
      <c r="G12571" t="s">
        <v>5</v>
      </c>
      <c r="H12571">
        <v>3</v>
      </c>
      <c r="I12571" s="4">
        <f>IF(E12571="Rhode Island", Table1[[#This Row],[price]]*$L$3, IF(E12571="Massachusetts", Table1[[#This Row],[price]]*$L$2, 1))</f>
        <v>439500</v>
      </c>
    </row>
    <row r="12572" spans="1:9" x14ac:dyDescent="0.25">
      <c r="A12572" s="2">
        <v>42058</v>
      </c>
      <c r="B12572" s="1">
        <f t="shared" si="392"/>
        <v>2015</v>
      </c>
      <c r="C12572" s="1">
        <f t="shared" si="393"/>
        <v>1</v>
      </c>
      <c r="D12572">
        <v>2620</v>
      </c>
      <c r="E12572" t="s">
        <v>37</v>
      </c>
      <c r="F12572" s="4">
        <v>443000</v>
      </c>
      <c r="G12572" t="s">
        <v>5</v>
      </c>
      <c r="H12572">
        <v>3</v>
      </c>
      <c r="I12572" s="4">
        <f>IF(E12572="Rhode Island", Table1[[#This Row],[price]]*$L$3, IF(E12572="Massachusetts", Table1[[#This Row],[price]]*$L$2, 1))</f>
        <v>443000</v>
      </c>
    </row>
    <row r="12573" spans="1:9" x14ac:dyDescent="0.25">
      <c r="A12573" s="2">
        <v>42058</v>
      </c>
      <c r="B12573" s="1">
        <f t="shared" si="392"/>
        <v>2015</v>
      </c>
      <c r="C12573" s="1">
        <f t="shared" si="393"/>
        <v>1</v>
      </c>
      <c r="D12573">
        <v>2906</v>
      </c>
      <c r="E12573" t="s">
        <v>36</v>
      </c>
      <c r="F12573" s="4">
        <v>450000</v>
      </c>
      <c r="G12573" t="s">
        <v>5</v>
      </c>
      <c r="H12573">
        <v>4</v>
      </c>
      <c r="I12573" s="4">
        <f>IF(E12573="Rhode Island", Table1[[#This Row],[price]]*$L$3, IF(E12573="Massachusetts", Table1[[#This Row],[price]]*$L$2, 1))</f>
        <v>450000</v>
      </c>
    </row>
    <row r="12574" spans="1:9" x14ac:dyDescent="0.25">
      <c r="A12574" s="2">
        <v>42058</v>
      </c>
      <c r="B12574" s="1">
        <f t="shared" si="392"/>
        <v>2015</v>
      </c>
      <c r="C12574" s="1">
        <f t="shared" si="393"/>
        <v>1</v>
      </c>
      <c r="D12574">
        <v>2617</v>
      </c>
      <c r="E12574" t="s">
        <v>37</v>
      </c>
      <c r="F12574" s="4">
        <v>455000</v>
      </c>
      <c r="G12574" t="s">
        <v>5</v>
      </c>
      <c r="H12574">
        <v>3</v>
      </c>
      <c r="I12574" s="4">
        <f>IF(E12574="Rhode Island", Table1[[#This Row],[price]]*$L$3, IF(E12574="Massachusetts", Table1[[#This Row],[price]]*$L$2, 1))</f>
        <v>455000</v>
      </c>
    </row>
    <row r="12575" spans="1:9" x14ac:dyDescent="0.25">
      <c r="A12575" s="2">
        <v>42058</v>
      </c>
      <c r="B12575" s="1">
        <f t="shared" si="392"/>
        <v>2015</v>
      </c>
      <c r="C12575" s="1">
        <f t="shared" si="393"/>
        <v>1</v>
      </c>
      <c r="D12575">
        <v>2903</v>
      </c>
      <c r="E12575" t="s">
        <v>36</v>
      </c>
      <c r="F12575" s="4">
        <v>615000</v>
      </c>
      <c r="G12575" t="s">
        <v>5</v>
      </c>
      <c r="H12575">
        <v>3</v>
      </c>
      <c r="I12575" s="4">
        <f>IF(E12575="Rhode Island", Table1[[#This Row],[price]]*$L$3, IF(E12575="Massachusetts", Table1[[#This Row],[price]]*$L$2, 1))</f>
        <v>615000</v>
      </c>
    </row>
    <row r="12576" spans="1:9" x14ac:dyDescent="0.25">
      <c r="A12576" s="2">
        <v>42058</v>
      </c>
      <c r="B12576" s="1">
        <f t="shared" si="392"/>
        <v>2015</v>
      </c>
      <c r="C12576" s="1">
        <f t="shared" si="393"/>
        <v>1</v>
      </c>
      <c r="D12576">
        <v>2602</v>
      </c>
      <c r="E12576" t="s">
        <v>37</v>
      </c>
      <c r="F12576" s="4">
        <v>970000</v>
      </c>
      <c r="G12576" t="s">
        <v>5</v>
      </c>
      <c r="H12576">
        <v>3</v>
      </c>
      <c r="I12576" s="4">
        <f>IF(E12576="Rhode Island", Table1[[#This Row],[price]]*$L$3, IF(E12576="Massachusetts", Table1[[#This Row],[price]]*$L$2, 1))</f>
        <v>970000</v>
      </c>
    </row>
    <row r="12577" spans="1:9" x14ac:dyDescent="0.25">
      <c r="A12577" s="2">
        <v>42058</v>
      </c>
      <c r="B12577" s="1">
        <f t="shared" si="392"/>
        <v>2015</v>
      </c>
      <c r="C12577" s="1">
        <f t="shared" si="393"/>
        <v>1</v>
      </c>
      <c r="D12577">
        <v>2606</v>
      </c>
      <c r="E12577" t="s">
        <v>37</v>
      </c>
      <c r="F12577" s="4">
        <v>307000</v>
      </c>
      <c r="G12577" t="s">
        <v>6</v>
      </c>
      <c r="H12577">
        <v>2</v>
      </c>
      <c r="I12577" s="4">
        <f>IF(E12577="Rhode Island", Table1[[#This Row],[price]]*$L$3, IF(E12577="Massachusetts", Table1[[#This Row],[price]]*$L$2, 1))</f>
        <v>307000</v>
      </c>
    </row>
    <row r="12578" spans="1:9" x14ac:dyDescent="0.25">
      <c r="A12578" s="2">
        <v>42058</v>
      </c>
      <c r="B12578" s="1">
        <f t="shared" si="392"/>
        <v>2015</v>
      </c>
      <c r="C12578" s="1">
        <f t="shared" si="393"/>
        <v>1</v>
      </c>
      <c r="D12578">
        <v>2912</v>
      </c>
      <c r="E12578" t="s">
        <v>36</v>
      </c>
      <c r="F12578" s="4">
        <v>355000</v>
      </c>
      <c r="G12578" t="s">
        <v>6</v>
      </c>
      <c r="H12578">
        <v>2</v>
      </c>
      <c r="I12578" s="4">
        <f>IF(E12578="Rhode Island", Table1[[#This Row],[price]]*$L$3, IF(E12578="Massachusetts", Table1[[#This Row],[price]]*$L$2, 1))</f>
        <v>355000</v>
      </c>
    </row>
    <row r="12579" spans="1:9" x14ac:dyDescent="0.25">
      <c r="A12579" s="2">
        <v>42059</v>
      </c>
      <c r="B12579" s="1">
        <f t="shared" si="392"/>
        <v>2015</v>
      </c>
      <c r="C12579" s="1">
        <f t="shared" si="393"/>
        <v>1</v>
      </c>
      <c r="D12579">
        <v>2615</v>
      </c>
      <c r="E12579" t="s">
        <v>37</v>
      </c>
      <c r="F12579" s="4">
        <v>407000</v>
      </c>
      <c r="G12579" t="s">
        <v>5</v>
      </c>
      <c r="H12579">
        <v>3</v>
      </c>
      <c r="I12579" s="4">
        <f>IF(E12579="Rhode Island", Table1[[#This Row],[price]]*$L$3, IF(E12579="Massachusetts", Table1[[#This Row],[price]]*$L$2, 1))</f>
        <v>407000</v>
      </c>
    </row>
    <row r="12580" spans="1:9" x14ac:dyDescent="0.25">
      <c r="A12580" s="2">
        <v>42059</v>
      </c>
      <c r="B12580" s="1">
        <f t="shared" si="392"/>
        <v>2015</v>
      </c>
      <c r="C12580" s="1">
        <f t="shared" si="393"/>
        <v>1</v>
      </c>
      <c r="D12580">
        <v>2902</v>
      </c>
      <c r="E12580" t="s">
        <v>36</v>
      </c>
      <c r="F12580" s="4">
        <v>410000</v>
      </c>
      <c r="G12580" t="s">
        <v>5</v>
      </c>
      <c r="H12580">
        <v>3</v>
      </c>
      <c r="I12580" s="4">
        <f>IF(E12580="Rhode Island", Table1[[#This Row],[price]]*$L$3, IF(E12580="Massachusetts", Table1[[#This Row],[price]]*$L$2, 1))</f>
        <v>410000</v>
      </c>
    </row>
    <row r="12581" spans="1:9" x14ac:dyDescent="0.25">
      <c r="A12581" s="2">
        <v>42059</v>
      </c>
      <c r="B12581" s="1">
        <f t="shared" si="392"/>
        <v>2015</v>
      </c>
      <c r="C12581" s="1">
        <f t="shared" si="393"/>
        <v>1</v>
      </c>
      <c r="D12581">
        <v>2615</v>
      </c>
      <c r="E12581" t="s">
        <v>37</v>
      </c>
      <c r="F12581" s="4">
        <v>450000</v>
      </c>
      <c r="G12581" t="s">
        <v>5</v>
      </c>
      <c r="H12581">
        <v>4</v>
      </c>
      <c r="I12581" s="4">
        <f>IF(E12581="Rhode Island", Table1[[#This Row],[price]]*$L$3, IF(E12581="Massachusetts", Table1[[#This Row],[price]]*$L$2, 1))</f>
        <v>450000</v>
      </c>
    </row>
    <row r="12582" spans="1:9" x14ac:dyDescent="0.25">
      <c r="A12582" s="2">
        <v>42059</v>
      </c>
      <c r="B12582" s="1">
        <f t="shared" si="392"/>
        <v>2015</v>
      </c>
      <c r="C12582" s="1">
        <f t="shared" si="393"/>
        <v>1</v>
      </c>
      <c r="D12582">
        <v>2913</v>
      </c>
      <c r="E12582" t="s">
        <v>36</v>
      </c>
      <c r="F12582" s="4">
        <v>525000</v>
      </c>
      <c r="G12582" t="s">
        <v>5</v>
      </c>
      <c r="H12582">
        <v>4</v>
      </c>
      <c r="I12582" s="4">
        <f>IF(E12582="Rhode Island", Table1[[#This Row],[price]]*$L$3, IF(E12582="Massachusetts", Table1[[#This Row],[price]]*$L$2, 1))</f>
        <v>525000</v>
      </c>
    </row>
    <row r="12583" spans="1:9" x14ac:dyDescent="0.25">
      <c r="A12583" s="2">
        <v>42059</v>
      </c>
      <c r="B12583" s="1">
        <f t="shared" si="392"/>
        <v>2015</v>
      </c>
      <c r="C12583" s="1">
        <f t="shared" si="393"/>
        <v>1</v>
      </c>
      <c r="D12583">
        <v>2903</v>
      </c>
      <c r="E12583" t="s">
        <v>36</v>
      </c>
      <c r="F12583" s="4">
        <v>549000</v>
      </c>
      <c r="G12583" t="s">
        <v>5</v>
      </c>
      <c r="H12583">
        <v>4</v>
      </c>
      <c r="I12583" s="4">
        <f>IF(E12583="Rhode Island", Table1[[#This Row],[price]]*$L$3, IF(E12583="Massachusetts", Table1[[#This Row],[price]]*$L$2, 1))</f>
        <v>549000</v>
      </c>
    </row>
    <row r="12584" spans="1:9" x14ac:dyDescent="0.25">
      <c r="A12584" s="2">
        <v>42059</v>
      </c>
      <c r="B12584" s="1">
        <f t="shared" si="392"/>
        <v>2015</v>
      </c>
      <c r="C12584" s="1">
        <f t="shared" si="393"/>
        <v>1</v>
      </c>
      <c r="D12584">
        <v>2602</v>
      </c>
      <c r="E12584" t="s">
        <v>37</v>
      </c>
      <c r="F12584" s="4">
        <v>610000</v>
      </c>
      <c r="G12584" t="s">
        <v>5</v>
      </c>
      <c r="H12584">
        <v>3</v>
      </c>
      <c r="I12584" s="4">
        <f>IF(E12584="Rhode Island", Table1[[#This Row],[price]]*$L$3, IF(E12584="Massachusetts", Table1[[#This Row],[price]]*$L$2, 1))</f>
        <v>610000</v>
      </c>
    </row>
    <row r="12585" spans="1:9" x14ac:dyDescent="0.25">
      <c r="A12585" s="2">
        <v>42059</v>
      </c>
      <c r="B12585" s="1">
        <f t="shared" si="392"/>
        <v>2015</v>
      </c>
      <c r="C12585" s="1">
        <f t="shared" si="393"/>
        <v>1</v>
      </c>
      <c r="D12585">
        <v>2906</v>
      </c>
      <c r="E12585" t="s">
        <v>36</v>
      </c>
      <c r="F12585" s="4">
        <v>795000</v>
      </c>
      <c r="G12585" t="s">
        <v>5</v>
      </c>
      <c r="H12585">
        <v>4</v>
      </c>
      <c r="I12585" s="4">
        <f>IF(E12585="Rhode Island", Table1[[#This Row],[price]]*$L$3, IF(E12585="Massachusetts", Table1[[#This Row],[price]]*$L$2, 1))</f>
        <v>795000</v>
      </c>
    </row>
    <row r="12586" spans="1:9" x14ac:dyDescent="0.25">
      <c r="A12586" s="2">
        <v>42059</v>
      </c>
      <c r="B12586" s="1">
        <f t="shared" si="392"/>
        <v>2015</v>
      </c>
      <c r="C12586" s="1">
        <f t="shared" si="393"/>
        <v>1</v>
      </c>
      <c r="D12586">
        <v>2615</v>
      </c>
      <c r="E12586" t="s">
        <v>37</v>
      </c>
      <c r="F12586" s="4">
        <v>315000</v>
      </c>
      <c r="G12586" t="s">
        <v>6</v>
      </c>
      <c r="H12586">
        <v>2</v>
      </c>
      <c r="I12586" s="4">
        <f>IF(E12586="Rhode Island", Table1[[#This Row],[price]]*$L$3, IF(E12586="Massachusetts", Table1[[#This Row],[price]]*$L$2, 1))</f>
        <v>315000</v>
      </c>
    </row>
    <row r="12587" spans="1:9" x14ac:dyDescent="0.25">
      <c r="A12587" s="2">
        <v>42059</v>
      </c>
      <c r="B12587" s="1">
        <f t="shared" si="392"/>
        <v>2015</v>
      </c>
      <c r="C12587" s="1">
        <f t="shared" si="393"/>
        <v>1</v>
      </c>
      <c r="D12587">
        <v>2601</v>
      </c>
      <c r="E12587" t="s">
        <v>37</v>
      </c>
      <c r="F12587" s="4">
        <v>370000</v>
      </c>
      <c r="G12587" t="s">
        <v>6</v>
      </c>
      <c r="H12587">
        <v>2</v>
      </c>
      <c r="I12587" s="4">
        <f>IF(E12587="Rhode Island", Table1[[#This Row],[price]]*$L$3, IF(E12587="Massachusetts", Table1[[#This Row],[price]]*$L$2, 1))</f>
        <v>370000</v>
      </c>
    </row>
    <row r="12588" spans="1:9" x14ac:dyDescent="0.25">
      <c r="A12588" s="2">
        <v>42059</v>
      </c>
      <c r="B12588" s="1">
        <f t="shared" si="392"/>
        <v>2015</v>
      </c>
      <c r="C12588" s="1">
        <f t="shared" si="393"/>
        <v>1</v>
      </c>
      <c r="D12588">
        <v>2612</v>
      </c>
      <c r="E12588" t="s">
        <v>37</v>
      </c>
      <c r="F12588" s="4">
        <v>620000</v>
      </c>
      <c r="G12588" t="s">
        <v>6</v>
      </c>
      <c r="H12588">
        <v>2</v>
      </c>
      <c r="I12588" s="4">
        <f>IF(E12588="Rhode Island", Table1[[#This Row],[price]]*$L$3, IF(E12588="Massachusetts", Table1[[#This Row],[price]]*$L$2, 1))</f>
        <v>620000</v>
      </c>
    </row>
    <row r="12589" spans="1:9" x14ac:dyDescent="0.25">
      <c r="A12589" s="2">
        <v>42060</v>
      </c>
      <c r="B12589" s="1">
        <f t="shared" si="392"/>
        <v>2015</v>
      </c>
      <c r="C12589" s="1">
        <f t="shared" si="393"/>
        <v>1</v>
      </c>
      <c r="D12589">
        <v>2913</v>
      </c>
      <c r="E12589" t="s">
        <v>36</v>
      </c>
      <c r="F12589" s="4">
        <v>377500</v>
      </c>
      <c r="G12589" t="s">
        <v>5</v>
      </c>
      <c r="H12589">
        <v>3</v>
      </c>
      <c r="I12589" s="4">
        <f>IF(E12589="Rhode Island", Table1[[#This Row],[price]]*$L$3, IF(E12589="Massachusetts", Table1[[#This Row],[price]]*$L$2, 1))</f>
        <v>377500</v>
      </c>
    </row>
    <row r="12590" spans="1:9" x14ac:dyDescent="0.25">
      <c r="A12590" s="2">
        <v>42060</v>
      </c>
      <c r="B12590" s="1">
        <f t="shared" si="392"/>
        <v>2015</v>
      </c>
      <c r="C12590" s="1">
        <f t="shared" si="393"/>
        <v>1</v>
      </c>
      <c r="D12590">
        <v>2902</v>
      </c>
      <c r="E12590" t="s">
        <v>36</v>
      </c>
      <c r="F12590" s="4">
        <v>390000</v>
      </c>
      <c r="G12590" t="s">
        <v>5</v>
      </c>
      <c r="H12590">
        <v>3</v>
      </c>
      <c r="I12590" s="4">
        <f>IF(E12590="Rhode Island", Table1[[#This Row],[price]]*$L$3, IF(E12590="Massachusetts", Table1[[#This Row],[price]]*$L$2, 1))</f>
        <v>390000</v>
      </c>
    </row>
    <row r="12591" spans="1:9" x14ac:dyDescent="0.25">
      <c r="A12591" s="2">
        <v>42060</v>
      </c>
      <c r="B12591" s="1">
        <f t="shared" si="392"/>
        <v>2015</v>
      </c>
      <c r="C12591" s="1">
        <f t="shared" si="393"/>
        <v>1</v>
      </c>
      <c r="D12591">
        <v>2904</v>
      </c>
      <c r="E12591" t="s">
        <v>36</v>
      </c>
      <c r="F12591" s="4">
        <v>495000</v>
      </c>
      <c r="G12591" t="s">
        <v>5</v>
      </c>
      <c r="H12591">
        <v>3</v>
      </c>
      <c r="I12591" s="4">
        <f>IF(E12591="Rhode Island", Table1[[#This Row],[price]]*$L$3, IF(E12591="Massachusetts", Table1[[#This Row],[price]]*$L$2, 1))</f>
        <v>495000</v>
      </c>
    </row>
    <row r="12592" spans="1:9" x14ac:dyDescent="0.25">
      <c r="A12592" s="2">
        <v>42060</v>
      </c>
      <c r="B12592" s="1">
        <f t="shared" si="392"/>
        <v>2015</v>
      </c>
      <c r="C12592" s="1">
        <f t="shared" si="393"/>
        <v>1</v>
      </c>
      <c r="D12592">
        <v>2611</v>
      </c>
      <c r="E12592" t="s">
        <v>37</v>
      </c>
      <c r="F12592" s="4">
        <v>601000</v>
      </c>
      <c r="G12592" t="s">
        <v>5</v>
      </c>
      <c r="H12592">
        <v>4</v>
      </c>
      <c r="I12592" s="4">
        <f>IF(E12592="Rhode Island", Table1[[#This Row],[price]]*$L$3, IF(E12592="Massachusetts", Table1[[#This Row],[price]]*$L$2, 1))</f>
        <v>601000</v>
      </c>
    </row>
    <row r="12593" spans="1:9" x14ac:dyDescent="0.25">
      <c r="A12593" s="2">
        <v>42060</v>
      </c>
      <c r="B12593" s="1">
        <f t="shared" si="392"/>
        <v>2015</v>
      </c>
      <c r="C12593" s="1">
        <f t="shared" si="393"/>
        <v>1</v>
      </c>
      <c r="D12593">
        <v>2913</v>
      </c>
      <c r="E12593" t="s">
        <v>36</v>
      </c>
      <c r="F12593" s="4">
        <v>660000</v>
      </c>
      <c r="G12593" t="s">
        <v>5</v>
      </c>
      <c r="H12593">
        <v>4</v>
      </c>
      <c r="I12593" s="4">
        <f>IF(E12593="Rhode Island", Table1[[#This Row],[price]]*$L$3, IF(E12593="Massachusetts", Table1[[#This Row],[price]]*$L$2, 1))</f>
        <v>660000</v>
      </c>
    </row>
    <row r="12594" spans="1:9" x14ac:dyDescent="0.25">
      <c r="A12594" s="2">
        <v>42060</v>
      </c>
      <c r="B12594" s="1">
        <f t="shared" si="392"/>
        <v>2015</v>
      </c>
      <c r="C12594" s="1">
        <f t="shared" si="393"/>
        <v>1</v>
      </c>
      <c r="D12594">
        <v>2913</v>
      </c>
      <c r="E12594" t="s">
        <v>36</v>
      </c>
      <c r="F12594" s="4">
        <v>900000</v>
      </c>
      <c r="G12594" t="s">
        <v>5</v>
      </c>
      <c r="H12594">
        <v>5</v>
      </c>
      <c r="I12594" s="4">
        <f>IF(E12594="Rhode Island", Table1[[#This Row],[price]]*$L$3, IF(E12594="Massachusetts", Table1[[#This Row],[price]]*$L$2, 1))</f>
        <v>900000</v>
      </c>
    </row>
    <row r="12595" spans="1:9" x14ac:dyDescent="0.25">
      <c r="A12595" s="2">
        <v>42060</v>
      </c>
      <c r="B12595" s="1">
        <f t="shared" si="392"/>
        <v>2015</v>
      </c>
      <c r="C12595" s="1">
        <f t="shared" si="393"/>
        <v>1</v>
      </c>
      <c r="D12595">
        <v>2912</v>
      </c>
      <c r="E12595" t="s">
        <v>36</v>
      </c>
      <c r="F12595" s="4">
        <v>365000</v>
      </c>
      <c r="G12595" t="s">
        <v>6</v>
      </c>
      <c r="H12595">
        <v>2</v>
      </c>
      <c r="I12595" s="4">
        <f>IF(E12595="Rhode Island", Table1[[#This Row],[price]]*$L$3, IF(E12595="Massachusetts", Table1[[#This Row],[price]]*$L$2, 1))</f>
        <v>365000</v>
      </c>
    </row>
    <row r="12596" spans="1:9" x14ac:dyDescent="0.25">
      <c r="A12596" s="2">
        <v>42060</v>
      </c>
      <c r="B12596" s="1">
        <f t="shared" si="392"/>
        <v>2015</v>
      </c>
      <c r="C12596" s="1">
        <f t="shared" si="393"/>
        <v>1</v>
      </c>
      <c r="D12596">
        <v>2604</v>
      </c>
      <c r="E12596" t="s">
        <v>37</v>
      </c>
      <c r="F12596" s="4">
        <v>586500</v>
      </c>
      <c r="G12596" t="s">
        <v>6</v>
      </c>
      <c r="H12596">
        <v>2</v>
      </c>
      <c r="I12596" s="4">
        <f>IF(E12596="Rhode Island", Table1[[#This Row],[price]]*$L$3, IF(E12596="Massachusetts", Table1[[#This Row],[price]]*$L$2, 1))</f>
        <v>586500</v>
      </c>
    </row>
    <row r="12597" spans="1:9" x14ac:dyDescent="0.25">
      <c r="A12597" s="2">
        <v>42060</v>
      </c>
      <c r="B12597" s="1">
        <f t="shared" si="392"/>
        <v>2015</v>
      </c>
      <c r="C12597" s="1">
        <f t="shared" si="393"/>
        <v>1</v>
      </c>
      <c r="D12597">
        <v>2601</v>
      </c>
      <c r="E12597" t="s">
        <v>37</v>
      </c>
      <c r="F12597" s="4">
        <v>630000</v>
      </c>
      <c r="G12597" t="s">
        <v>6</v>
      </c>
      <c r="H12597">
        <v>2</v>
      </c>
      <c r="I12597" s="4">
        <f>IF(E12597="Rhode Island", Table1[[#This Row],[price]]*$L$3, IF(E12597="Massachusetts", Table1[[#This Row],[price]]*$L$2, 1))</f>
        <v>630000</v>
      </c>
    </row>
    <row r="12598" spans="1:9" x14ac:dyDescent="0.25">
      <c r="A12598" s="2">
        <v>42061</v>
      </c>
      <c r="B12598" s="1">
        <f t="shared" si="392"/>
        <v>2015</v>
      </c>
      <c r="C12598" s="1">
        <f t="shared" si="393"/>
        <v>1</v>
      </c>
      <c r="D12598">
        <v>2914</v>
      </c>
      <c r="E12598" t="s">
        <v>36</v>
      </c>
      <c r="F12598" s="4">
        <v>360000</v>
      </c>
      <c r="G12598" t="s">
        <v>5</v>
      </c>
      <c r="H12598">
        <v>5</v>
      </c>
      <c r="I12598" s="4">
        <f>IF(E12598="Rhode Island", Table1[[#This Row],[price]]*$L$3, IF(E12598="Massachusetts", Table1[[#This Row],[price]]*$L$2, 1))</f>
        <v>360000</v>
      </c>
    </row>
    <row r="12599" spans="1:9" x14ac:dyDescent="0.25">
      <c r="A12599" s="2">
        <v>42061</v>
      </c>
      <c r="B12599" s="1">
        <f t="shared" si="392"/>
        <v>2015</v>
      </c>
      <c r="C12599" s="1">
        <f t="shared" si="393"/>
        <v>1</v>
      </c>
      <c r="D12599">
        <v>2906</v>
      </c>
      <c r="E12599" t="s">
        <v>36</v>
      </c>
      <c r="F12599" s="4">
        <v>370000</v>
      </c>
      <c r="G12599" t="s">
        <v>5</v>
      </c>
      <c r="H12599">
        <v>3</v>
      </c>
      <c r="I12599" s="4">
        <f>IF(E12599="Rhode Island", Table1[[#This Row],[price]]*$L$3, IF(E12599="Massachusetts", Table1[[#This Row],[price]]*$L$2, 1))</f>
        <v>370000</v>
      </c>
    </row>
    <row r="12600" spans="1:9" x14ac:dyDescent="0.25">
      <c r="A12600" s="2">
        <v>42061</v>
      </c>
      <c r="B12600" s="1">
        <f t="shared" si="392"/>
        <v>2015</v>
      </c>
      <c r="C12600" s="1">
        <f t="shared" si="393"/>
        <v>1</v>
      </c>
      <c r="D12600">
        <v>2906</v>
      </c>
      <c r="E12600" t="s">
        <v>36</v>
      </c>
      <c r="F12600" s="4">
        <v>384000</v>
      </c>
      <c r="G12600" t="s">
        <v>5</v>
      </c>
      <c r="H12600">
        <v>3</v>
      </c>
      <c r="I12600" s="4">
        <f>IF(E12600="Rhode Island", Table1[[#This Row],[price]]*$L$3, IF(E12600="Massachusetts", Table1[[#This Row],[price]]*$L$2, 1))</f>
        <v>384000</v>
      </c>
    </row>
    <row r="12601" spans="1:9" x14ac:dyDescent="0.25">
      <c r="A12601" s="2">
        <v>42061</v>
      </c>
      <c r="B12601" s="1">
        <f t="shared" si="392"/>
        <v>2015</v>
      </c>
      <c r="C12601" s="1">
        <f t="shared" si="393"/>
        <v>1</v>
      </c>
      <c r="D12601">
        <v>2615</v>
      </c>
      <c r="E12601" t="s">
        <v>37</v>
      </c>
      <c r="F12601" s="4">
        <v>455000</v>
      </c>
      <c r="G12601" t="s">
        <v>5</v>
      </c>
      <c r="H12601">
        <v>3</v>
      </c>
      <c r="I12601" s="4">
        <f>IF(E12601="Rhode Island", Table1[[#This Row],[price]]*$L$3, IF(E12601="Massachusetts", Table1[[#This Row],[price]]*$L$2, 1))</f>
        <v>455000</v>
      </c>
    </row>
    <row r="12602" spans="1:9" x14ac:dyDescent="0.25">
      <c r="A12602" s="2">
        <v>42061</v>
      </c>
      <c r="B12602" s="1">
        <f t="shared" si="392"/>
        <v>2015</v>
      </c>
      <c r="C12602" s="1">
        <f t="shared" si="393"/>
        <v>1</v>
      </c>
      <c r="D12602">
        <v>2902</v>
      </c>
      <c r="E12602" t="s">
        <v>36</v>
      </c>
      <c r="F12602" s="4">
        <v>495000</v>
      </c>
      <c r="G12602" t="s">
        <v>5</v>
      </c>
      <c r="H12602">
        <v>3</v>
      </c>
      <c r="I12602" s="4">
        <f>IF(E12602="Rhode Island", Table1[[#This Row],[price]]*$L$3, IF(E12602="Massachusetts", Table1[[#This Row],[price]]*$L$2, 1))</f>
        <v>495000</v>
      </c>
    </row>
    <row r="12603" spans="1:9" x14ac:dyDescent="0.25">
      <c r="A12603" s="2">
        <v>42061</v>
      </c>
      <c r="B12603" s="1">
        <f t="shared" si="392"/>
        <v>2015</v>
      </c>
      <c r="C12603" s="1">
        <f t="shared" si="393"/>
        <v>1</v>
      </c>
      <c r="D12603">
        <v>2604</v>
      </c>
      <c r="E12603" t="s">
        <v>37</v>
      </c>
      <c r="F12603" s="4">
        <v>545000</v>
      </c>
      <c r="G12603" t="s">
        <v>5</v>
      </c>
      <c r="H12603">
        <v>3</v>
      </c>
      <c r="I12603" s="4">
        <f>IF(E12603="Rhode Island", Table1[[#This Row],[price]]*$L$3, IF(E12603="Massachusetts", Table1[[#This Row],[price]]*$L$2, 1))</f>
        <v>545000</v>
      </c>
    </row>
    <row r="12604" spans="1:9" x14ac:dyDescent="0.25">
      <c r="A12604" s="2">
        <v>42061</v>
      </c>
      <c r="B12604" s="1">
        <f t="shared" si="392"/>
        <v>2015</v>
      </c>
      <c r="C12604" s="1">
        <f t="shared" si="393"/>
        <v>1</v>
      </c>
      <c r="D12604">
        <v>2912</v>
      </c>
      <c r="E12604" t="s">
        <v>36</v>
      </c>
      <c r="F12604" s="4">
        <v>550000</v>
      </c>
      <c r="G12604" t="s">
        <v>5</v>
      </c>
      <c r="H12604">
        <v>4</v>
      </c>
      <c r="I12604" s="4">
        <f>IF(E12604="Rhode Island", Table1[[#This Row],[price]]*$L$3, IF(E12604="Massachusetts", Table1[[#This Row],[price]]*$L$2, 1))</f>
        <v>550000</v>
      </c>
    </row>
    <row r="12605" spans="1:9" x14ac:dyDescent="0.25">
      <c r="A12605" s="2">
        <v>42061</v>
      </c>
      <c r="B12605" s="1">
        <f t="shared" si="392"/>
        <v>2015</v>
      </c>
      <c r="C12605" s="1">
        <f t="shared" si="393"/>
        <v>1</v>
      </c>
      <c r="D12605">
        <v>2913</v>
      </c>
      <c r="E12605" t="s">
        <v>36</v>
      </c>
      <c r="F12605" s="4">
        <v>580000</v>
      </c>
      <c r="G12605" t="s">
        <v>5</v>
      </c>
      <c r="H12605">
        <v>4</v>
      </c>
      <c r="I12605" s="4">
        <f>IF(E12605="Rhode Island", Table1[[#This Row],[price]]*$L$3, IF(E12605="Massachusetts", Table1[[#This Row],[price]]*$L$2, 1))</f>
        <v>580000</v>
      </c>
    </row>
    <row r="12606" spans="1:9" x14ac:dyDescent="0.25">
      <c r="A12606" s="2">
        <v>42061</v>
      </c>
      <c r="B12606" s="1">
        <f t="shared" si="392"/>
        <v>2015</v>
      </c>
      <c r="C12606" s="1">
        <f t="shared" si="393"/>
        <v>1</v>
      </c>
      <c r="D12606">
        <v>2904</v>
      </c>
      <c r="E12606" t="s">
        <v>36</v>
      </c>
      <c r="F12606" s="4">
        <v>602500</v>
      </c>
      <c r="G12606" t="s">
        <v>5</v>
      </c>
      <c r="H12606">
        <v>4</v>
      </c>
      <c r="I12606" s="4">
        <f>IF(E12606="Rhode Island", Table1[[#This Row],[price]]*$L$3, IF(E12606="Massachusetts", Table1[[#This Row],[price]]*$L$2, 1))</f>
        <v>602500</v>
      </c>
    </row>
    <row r="12607" spans="1:9" x14ac:dyDescent="0.25">
      <c r="A12607" s="2">
        <v>42061</v>
      </c>
      <c r="B12607" s="1">
        <f t="shared" si="392"/>
        <v>2015</v>
      </c>
      <c r="C12607" s="1">
        <f t="shared" si="393"/>
        <v>1</v>
      </c>
      <c r="D12607">
        <v>2605</v>
      </c>
      <c r="E12607" t="s">
        <v>37</v>
      </c>
      <c r="F12607" s="4">
        <v>620000</v>
      </c>
      <c r="G12607" t="s">
        <v>5</v>
      </c>
      <c r="H12607">
        <v>4</v>
      </c>
      <c r="I12607" s="4">
        <f>IF(E12607="Rhode Island", Table1[[#This Row],[price]]*$L$3, IF(E12607="Massachusetts", Table1[[#This Row],[price]]*$L$2, 1))</f>
        <v>620000</v>
      </c>
    </row>
    <row r="12608" spans="1:9" x14ac:dyDescent="0.25">
      <c r="A12608" s="2">
        <v>42061</v>
      </c>
      <c r="B12608" s="1">
        <f t="shared" si="392"/>
        <v>2015</v>
      </c>
      <c r="C12608" s="1">
        <f t="shared" si="393"/>
        <v>1</v>
      </c>
      <c r="D12608">
        <v>2615</v>
      </c>
      <c r="E12608" t="s">
        <v>37</v>
      </c>
      <c r="F12608" s="4">
        <v>627000</v>
      </c>
      <c r="G12608" t="s">
        <v>5</v>
      </c>
      <c r="H12608">
        <v>4</v>
      </c>
      <c r="I12608" s="4">
        <f>IF(E12608="Rhode Island", Table1[[#This Row],[price]]*$L$3, IF(E12608="Massachusetts", Table1[[#This Row],[price]]*$L$2, 1))</f>
        <v>627000</v>
      </c>
    </row>
    <row r="12609" spans="1:9" x14ac:dyDescent="0.25">
      <c r="A12609" s="2">
        <v>42061</v>
      </c>
      <c r="B12609" s="1">
        <f t="shared" si="392"/>
        <v>2015</v>
      </c>
      <c r="C12609" s="1">
        <f t="shared" si="393"/>
        <v>1</v>
      </c>
      <c r="D12609">
        <v>2617</v>
      </c>
      <c r="E12609" t="s">
        <v>37</v>
      </c>
      <c r="F12609" s="4">
        <v>650000</v>
      </c>
      <c r="G12609" t="s">
        <v>5</v>
      </c>
      <c r="H12609">
        <v>4</v>
      </c>
      <c r="I12609" s="4">
        <f>IF(E12609="Rhode Island", Table1[[#This Row],[price]]*$L$3, IF(E12609="Massachusetts", Table1[[#This Row],[price]]*$L$2, 1))</f>
        <v>650000</v>
      </c>
    </row>
    <row r="12610" spans="1:9" x14ac:dyDescent="0.25">
      <c r="A12610" s="2">
        <v>42061</v>
      </c>
      <c r="B12610" s="1">
        <f t="shared" ref="B12610:B12673" si="394">YEAR(A12610)</f>
        <v>2015</v>
      </c>
      <c r="C12610" s="1">
        <f t="shared" ref="C12610:C12673" si="395">ROUNDUP(MONTH(A12610)/3,0)</f>
        <v>1</v>
      </c>
      <c r="D12610">
        <v>2903</v>
      </c>
      <c r="E12610" t="s">
        <v>36</v>
      </c>
      <c r="F12610" s="4">
        <v>678000</v>
      </c>
      <c r="G12610" t="s">
        <v>5</v>
      </c>
      <c r="H12610">
        <v>5</v>
      </c>
      <c r="I12610" s="4">
        <f>IF(E12610="Rhode Island", Table1[[#This Row],[price]]*$L$3, IF(E12610="Massachusetts", Table1[[#This Row],[price]]*$L$2, 1))</f>
        <v>678000</v>
      </c>
    </row>
    <row r="12611" spans="1:9" x14ac:dyDescent="0.25">
      <c r="A12611" s="2">
        <v>42061</v>
      </c>
      <c r="B12611" s="1">
        <f t="shared" si="394"/>
        <v>2015</v>
      </c>
      <c r="C12611" s="1">
        <f t="shared" si="395"/>
        <v>1</v>
      </c>
      <c r="D12611">
        <v>2905</v>
      </c>
      <c r="E12611" t="s">
        <v>36</v>
      </c>
      <c r="F12611" s="4">
        <v>740000</v>
      </c>
      <c r="G12611" t="s">
        <v>5</v>
      </c>
      <c r="H12611">
        <v>4</v>
      </c>
      <c r="I12611" s="4">
        <f>IF(E12611="Rhode Island", Table1[[#This Row],[price]]*$L$3, IF(E12611="Massachusetts", Table1[[#This Row],[price]]*$L$2, 1))</f>
        <v>740000</v>
      </c>
    </row>
    <row r="12612" spans="1:9" x14ac:dyDescent="0.25">
      <c r="A12612" s="2">
        <v>42061</v>
      </c>
      <c r="B12612" s="1">
        <f t="shared" si="394"/>
        <v>2015</v>
      </c>
      <c r="C12612" s="1">
        <f t="shared" si="395"/>
        <v>1</v>
      </c>
      <c r="D12612">
        <v>2614</v>
      </c>
      <c r="E12612" t="s">
        <v>37</v>
      </c>
      <c r="F12612" s="4">
        <v>830000</v>
      </c>
      <c r="G12612" t="s">
        <v>5</v>
      </c>
      <c r="H12612">
        <v>4</v>
      </c>
      <c r="I12612" s="4">
        <f>IF(E12612="Rhode Island", Table1[[#This Row],[price]]*$L$3, IF(E12612="Massachusetts", Table1[[#This Row],[price]]*$L$2, 1))</f>
        <v>830000</v>
      </c>
    </row>
    <row r="12613" spans="1:9" x14ac:dyDescent="0.25">
      <c r="A12613" s="2">
        <v>42061</v>
      </c>
      <c r="B12613" s="1">
        <f t="shared" si="394"/>
        <v>2015</v>
      </c>
      <c r="C12613" s="1">
        <f t="shared" si="395"/>
        <v>1</v>
      </c>
      <c r="D12613">
        <v>2606</v>
      </c>
      <c r="E12613" t="s">
        <v>37</v>
      </c>
      <c r="F12613" s="4">
        <v>265000</v>
      </c>
      <c r="G12613" t="s">
        <v>6</v>
      </c>
      <c r="H12613">
        <v>2</v>
      </c>
      <c r="I12613" s="4">
        <f>IF(E12613="Rhode Island", Table1[[#This Row],[price]]*$L$3, IF(E12613="Massachusetts", Table1[[#This Row],[price]]*$L$2, 1))</f>
        <v>265000</v>
      </c>
    </row>
    <row r="12614" spans="1:9" x14ac:dyDescent="0.25">
      <c r="A12614" s="2">
        <v>42061</v>
      </c>
      <c r="B12614" s="1">
        <f t="shared" si="394"/>
        <v>2015</v>
      </c>
      <c r="C12614" s="1">
        <f t="shared" si="395"/>
        <v>1</v>
      </c>
      <c r="D12614">
        <v>2912</v>
      </c>
      <c r="E12614" t="s">
        <v>36</v>
      </c>
      <c r="F12614" s="4">
        <v>309000</v>
      </c>
      <c r="G12614" t="s">
        <v>6</v>
      </c>
      <c r="H12614">
        <v>2</v>
      </c>
      <c r="I12614" s="4">
        <f>IF(E12614="Rhode Island", Table1[[#This Row],[price]]*$L$3, IF(E12614="Massachusetts", Table1[[#This Row],[price]]*$L$2, 1))</f>
        <v>309000</v>
      </c>
    </row>
    <row r="12615" spans="1:9" x14ac:dyDescent="0.25">
      <c r="A12615" s="2">
        <v>42061</v>
      </c>
      <c r="B12615" s="1">
        <f t="shared" si="394"/>
        <v>2015</v>
      </c>
      <c r="C12615" s="1">
        <f t="shared" si="395"/>
        <v>1</v>
      </c>
      <c r="D12615">
        <v>2900</v>
      </c>
      <c r="E12615" t="s">
        <v>37</v>
      </c>
      <c r="F12615" s="4">
        <v>370000</v>
      </c>
      <c r="G12615" t="s">
        <v>6</v>
      </c>
      <c r="H12615">
        <v>2</v>
      </c>
      <c r="I12615" s="4">
        <f>IF(E12615="Rhode Island", Table1[[#This Row],[price]]*$L$3, IF(E12615="Massachusetts", Table1[[#This Row],[price]]*$L$2, 1))</f>
        <v>370000</v>
      </c>
    </row>
    <row r="12616" spans="1:9" x14ac:dyDescent="0.25">
      <c r="A12616" s="2">
        <v>42061</v>
      </c>
      <c r="B12616" s="1">
        <f t="shared" si="394"/>
        <v>2015</v>
      </c>
      <c r="C12616" s="1">
        <f t="shared" si="395"/>
        <v>1</v>
      </c>
      <c r="D12616">
        <v>2603</v>
      </c>
      <c r="E12616" t="s">
        <v>37</v>
      </c>
      <c r="F12616" s="4">
        <v>425000</v>
      </c>
      <c r="G12616" t="s">
        <v>6</v>
      </c>
      <c r="H12616">
        <v>2</v>
      </c>
      <c r="I12616" s="4">
        <f>IF(E12616="Rhode Island", Table1[[#This Row],[price]]*$L$3, IF(E12616="Massachusetts", Table1[[#This Row],[price]]*$L$2, 1))</f>
        <v>425000</v>
      </c>
    </row>
    <row r="12617" spans="1:9" x14ac:dyDescent="0.25">
      <c r="A12617" s="2">
        <v>42062</v>
      </c>
      <c r="B12617" s="1">
        <f t="shared" si="394"/>
        <v>2015</v>
      </c>
      <c r="C12617" s="1">
        <f t="shared" si="395"/>
        <v>1</v>
      </c>
      <c r="D12617">
        <v>2905</v>
      </c>
      <c r="E12617" t="s">
        <v>36</v>
      </c>
      <c r="F12617" s="4">
        <v>291000</v>
      </c>
      <c r="G12617" t="s">
        <v>5</v>
      </c>
      <c r="H12617">
        <v>3</v>
      </c>
      <c r="I12617" s="4">
        <f>IF(E12617="Rhode Island", Table1[[#This Row],[price]]*$L$3, IF(E12617="Massachusetts", Table1[[#This Row],[price]]*$L$2, 1))</f>
        <v>291000</v>
      </c>
    </row>
    <row r="12618" spans="1:9" x14ac:dyDescent="0.25">
      <c r="A12618" s="2">
        <v>42062</v>
      </c>
      <c r="B12618" s="1">
        <f t="shared" si="394"/>
        <v>2015</v>
      </c>
      <c r="C12618" s="1">
        <f t="shared" si="395"/>
        <v>1</v>
      </c>
      <c r="D12618">
        <v>2913</v>
      </c>
      <c r="E12618" t="s">
        <v>36</v>
      </c>
      <c r="F12618" s="4">
        <v>350000</v>
      </c>
      <c r="G12618" t="s">
        <v>5</v>
      </c>
      <c r="H12618">
        <v>3</v>
      </c>
      <c r="I12618" s="4">
        <f>IF(E12618="Rhode Island", Table1[[#This Row],[price]]*$L$3, IF(E12618="Massachusetts", Table1[[#This Row],[price]]*$L$2, 1))</f>
        <v>350000</v>
      </c>
    </row>
    <row r="12619" spans="1:9" x14ac:dyDescent="0.25">
      <c r="A12619" s="2">
        <v>42062</v>
      </c>
      <c r="B12619" s="1">
        <f t="shared" si="394"/>
        <v>2015</v>
      </c>
      <c r="C12619" s="1">
        <f t="shared" si="395"/>
        <v>1</v>
      </c>
      <c r="D12619">
        <v>2906</v>
      </c>
      <c r="E12619" t="s">
        <v>36</v>
      </c>
      <c r="F12619" s="4">
        <v>357500</v>
      </c>
      <c r="G12619" t="s">
        <v>5</v>
      </c>
      <c r="H12619">
        <v>3</v>
      </c>
      <c r="I12619" s="4">
        <f>IF(E12619="Rhode Island", Table1[[#This Row],[price]]*$L$3, IF(E12619="Massachusetts", Table1[[#This Row],[price]]*$L$2, 1))</f>
        <v>357500</v>
      </c>
    </row>
    <row r="12620" spans="1:9" x14ac:dyDescent="0.25">
      <c r="A12620" s="2">
        <v>42062</v>
      </c>
      <c r="B12620" s="1">
        <f t="shared" si="394"/>
        <v>2015</v>
      </c>
      <c r="C12620" s="1">
        <f t="shared" si="395"/>
        <v>1</v>
      </c>
      <c r="D12620">
        <v>2615</v>
      </c>
      <c r="E12620" t="s">
        <v>37</v>
      </c>
      <c r="F12620" s="4">
        <v>368500</v>
      </c>
      <c r="G12620" t="s">
        <v>5</v>
      </c>
      <c r="H12620">
        <v>3</v>
      </c>
      <c r="I12620" s="4">
        <f>IF(E12620="Rhode Island", Table1[[#This Row],[price]]*$L$3, IF(E12620="Massachusetts", Table1[[#This Row],[price]]*$L$2, 1))</f>
        <v>368500</v>
      </c>
    </row>
    <row r="12621" spans="1:9" x14ac:dyDescent="0.25">
      <c r="A12621" s="2">
        <v>42062</v>
      </c>
      <c r="B12621" s="1">
        <f t="shared" si="394"/>
        <v>2015</v>
      </c>
      <c r="C12621" s="1">
        <f t="shared" si="395"/>
        <v>1</v>
      </c>
      <c r="D12621">
        <v>2902</v>
      </c>
      <c r="E12621" t="s">
        <v>36</v>
      </c>
      <c r="F12621" s="4">
        <v>395000</v>
      </c>
      <c r="G12621" t="s">
        <v>5</v>
      </c>
      <c r="H12621">
        <v>3</v>
      </c>
      <c r="I12621" s="4">
        <f>IF(E12621="Rhode Island", Table1[[#This Row],[price]]*$L$3, IF(E12621="Massachusetts", Table1[[#This Row],[price]]*$L$2, 1))</f>
        <v>395000</v>
      </c>
    </row>
    <row r="12622" spans="1:9" x14ac:dyDescent="0.25">
      <c r="A12622" s="2">
        <v>42062</v>
      </c>
      <c r="B12622" s="1">
        <f t="shared" si="394"/>
        <v>2015</v>
      </c>
      <c r="C12622" s="1">
        <f t="shared" si="395"/>
        <v>1</v>
      </c>
      <c r="D12622">
        <v>2615</v>
      </c>
      <c r="E12622" t="s">
        <v>37</v>
      </c>
      <c r="F12622" s="4">
        <v>412500</v>
      </c>
      <c r="G12622" t="s">
        <v>5</v>
      </c>
      <c r="H12622">
        <v>3</v>
      </c>
      <c r="I12622" s="4">
        <f>IF(E12622="Rhode Island", Table1[[#This Row],[price]]*$L$3, IF(E12622="Massachusetts", Table1[[#This Row],[price]]*$L$2, 1))</f>
        <v>412500</v>
      </c>
    </row>
    <row r="12623" spans="1:9" x14ac:dyDescent="0.25">
      <c r="A12623" s="2">
        <v>42062</v>
      </c>
      <c r="B12623" s="1">
        <f t="shared" si="394"/>
        <v>2015</v>
      </c>
      <c r="C12623" s="1">
        <f t="shared" si="395"/>
        <v>1</v>
      </c>
      <c r="D12623">
        <v>2611</v>
      </c>
      <c r="E12623" t="s">
        <v>37</v>
      </c>
      <c r="F12623" s="4">
        <v>512500</v>
      </c>
      <c r="G12623" t="s">
        <v>5</v>
      </c>
      <c r="H12623">
        <v>4</v>
      </c>
      <c r="I12623" s="4">
        <f>IF(E12623="Rhode Island", Table1[[#This Row],[price]]*$L$3, IF(E12623="Massachusetts", Table1[[#This Row],[price]]*$L$2, 1))</f>
        <v>512500</v>
      </c>
    </row>
    <row r="12624" spans="1:9" x14ac:dyDescent="0.25">
      <c r="A12624" s="2">
        <v>42062</v>
      </c>
      <c r="B12624" s="1">
        <f t="shared" si="394"/>
        <v>2015</v>
      </c>
      <c r="C12624" s="1">
        <f t="shared" si="395"/>
        <v>1</v>
      </c>
      <c r="D12624">
        <v>2904</v>
      </c>
      <c r="E12624" t="s">
        <v>36</v>
      </c>
      <c r="F12624" s="4">
        <v>530000</v>
      </c>
      <c r="G12624" t="s">
        <v>5</v>
      </c>
      <c r="H12624">
        <v>4</v>
      </c>
      <c r="I12624" s="4">
        <f>IF(E12624="Rhode Island", Table1[[#This Row],[price]]*$L$3, IF(E12624="Massachusetts", Table1[[#This Row],[price]]*$L$2, 1))</f>
        <v>530000</v>
      </c>
    </row>
    <row r="12625" spans="1:9" x14ac:dyDescent="0.25">
      <c r="A12625" s="2">
        <v>42062</v>
      </c>
      <c r="B12625" s="1">
        <f t="shared" si="394"/>
        <v>2015</v>
      </c>
      <c r="C12625" s="1">
        <f t="shared" si="395"/>
        <v>1</v>
      </c>
      <c r="D12625">
        <v>2905</v>
      </c>
      <c r="E12625" t="s">
        <v>36</v>
      </c>
      <c r="F12625" s="4">
        <v>532500</v>
      </c>
      <c r="G12625" t="s">
        <v>5</v>
      </c>
      <c r="H12625">
        <v>4</v>
      </c>
      <c r="I12625" s="4">
        <f>IF(E12625="Rhode Island", Table1[[#This Row],[price]]*$L$3, IF(E12625="Massachusetts", Table1[[#This Row],[price]]*$L$2, 1))</f>
        <v>532500</v>
      </c>
    </row>
    <row r="12626" spans="1:9" x14ac:dyDescent="0.25">
      <c r="A12626" s="2">
        <v>42062</v>
      </c>
      <c r="B12626" s="1">
        <f t="shared" si="394"/>
        <v>2015</v>
      </c>
      <c r="C12626" s="1">
        <f t="shared" si="395"/>
        <v>1</v>
      </c>
      <c r="D12626">
        <v>2902</v>
      </c>
      <c r="E12626" t="s">
        <v>36</v>
      </c>
      <c r="F12626" s="4">
        <v>535000</v>
      </c>
      <c r="G12626" t="s">
        <v>5</v>
      </c>
      <c r="H12626">
        <v>4</v>
      </c>
      <c r="I12626" s="4">
        <f>IF(E12626="Rhode Island", Table1[[#This Row],[price]]*$L$3, IF(E12626="Massachusetts", Table1[[#This Row],[price]]*$L$2, 1))</f>
        <v>535000</v>
      </c>
    </row>
    <row r="12627" spans="1:9" x14ac:dyDescent="0.25">
      <c r="A12627" s="2">
        <v>42062</v>
      </c>
      <c r="B12627" s="1">
        <f t="shared" si="394"/>
        <v>2015</v>
      </c>
      <c r="C12627" s="1">
        <f t="shared" si="395"/>
        <v>1</v>
      </c>
      <c r="D12627">
        <v>2611</v>
      </c>
      <c r="E12627" t="s">
        <v>37</v>
      </c>
      <c r="F12627" s="4">
        <v>540000</v>
      </c>
      <c r="G12627" t="s">
        <v>5</v>
      </c>
      <c r="H12627">
        <v>3</v>
      </c>
      <c r="I12627" s="4">
        <f>IF(E12627="Rhode Island", Table1[[#This Row],[price]]*$L$3, IF(E12627="Massachusetts", Table1[[#This Row],[price]]*$L$2, 1))</f>
        <v>540000</v>
      </c>
    </row>
    <row r="12628" spans="1:9" x14ac:dyDescent="0.25">
      <c r="A12628" s="2">
        <v>42062</v>
      </c>
      <c r="B12628" s="1">
        <f t="shared" si="394"/>
        <v>2015</v>
      </c>
      <c r="C12628" s="1">
        <f t="shared" si="395"/>
        <v>1</v>
      </c>
      <c r="D12628">
        <v>2615</v>
      </c>
      <c r="E12628" t="s">
        <v>37</v>
      </c>
      <c r="F12628" s="4">
        <v>540200</v>
      </c>
      <c r="G12628" t="s">
        <v>5</v>
      </c>
      <c r="H12628">
        <v>4</v>
      </c>
      <c r="I12628" s="4">
        <f>IF(E12628="Rhode Island", Table1[[#This Row],[price]]*$L$3, IF(E12628="Massachusetts", Table1[[#This Row],[price]]*$L$2, 1))</f>
        <v>540200</v>
      </c>
    </row>
    <row r="12629" spans="1:9" x14ac:dyDescent="0.25">
      <c r="A12629" s="2">
        <v>42062</v>
      </c>
      <c r="B12629" s="1">
        <f t="shared" si="394"/>
        <v>2015</v>
      </c>
      <c r="C12629" s="1">
        <f t="shared" si="395"/>
        <v>1</v>
      </c>
      <c r="D12629">
        <v>2617</v>
      </c>
      <c r="E12629" t="s">
        <v>37</v>
      </c>
      <c r="F12629" s="4">
        <v>541500</v>
      </c>
      <c r="G12629" t="s">
        <v>5</v>
      </c>
      <c r="H12629">
        <v>3</v>
      </c>
      <c r="I12629" s="4">
        <f>IF(E12629="Rhode Island", Table1[[#This Row],[price]]*$L$3, IF(E12629="Massachusetts", Table1[[#This Row],[price]]*$L$2, 1))</f>
        <v>541500</v>
      </c>
    </row>
    <row r="12630" spans="1:9" x14ac:dyDescent="0.25">
      <c r="A12630" s="2">
        <v>42062</v>
      </c>
      <c r="B12630" s="1">
        <f t="shared" si="394"/>
        <v>2015</v>
      </c>
      <c r="C12630" s="1">
        <f t="shared" si="395"/>
        <v>1</v>
      </c>
      <c r="D12630">
        <v>2602</v>
      </c>
      <c r="E12630" t="s">
        <v>37</v>
      </c>
      <c r="F12630" s="4">
        <v>565000</v>
      </c>
      <c r="G12630" t="s">
        <v>5</v>
      </c>
      <c r="H12630">
        <v>3</v>
      </c>
      <c r="I12630" s="4">
        <f>IF(E12630="Rhode Island", Table1[[#This Row],[price]]*$L$3, IF(E12630="Massachusetts", Table1[[#This Row],[price]]*$L$2, 1))</f>
        <v>565000</v>
      </c>
    </row>
    <row r="12631" spans="1:9" x14ac:dyDescent="0.25">
      <c r="A12631" s="2">
        <v>42062</v>
      </c>
      <c r="B12631" s="1">
        <f t="shared" si="394"/>
        <v>2015</v>
      </c>
      <c r="C12631" s="1">
        <f t="shared" si="395"/>
        <v>1</v>
      </c>
      <c r="D12631">
        <v>2903</v>
      </c>
      <c r="E12631" t="s">
        <v>36</v>
      </c>
      <c r="F12631" s="4">
        <v>575000</v>
      </c>
      <c r="G12631" t="s">
        <v>5</v>
      </c>
      <c r="H12631">
        <v>5</v>
      </c>
      <c r="I12631" s="4">
        <f>IF(E12631="Rhode Island", Table1[[#This Row],[price]]*$L$3, IF(E12631="Massachusetts", Table1[[#This Row],[price]]*$L$2, 1))</f>
        <v>575000</v>
      </c>
    </row>
    <row r="12632" spans="1:9" x14ac:dyDescent="0.25">
      <c r="A12632" s="2">
        <v>42062</v>
      </c>
      <c r="B12632" s="1">
        <f t="shared" si="394"/>
        <v>2015</v>
      </c>
      <c r="C12632" s="1">
        <f t="shared" si="395"/>
        <v>1</v>
      </c>
      <c r="D12632">
        <v>2913</v>
      </c>
      <c r="E12632" t="s">
        <v>36</v>
      </c>
      <c r="F12632" s="4">
        <v>635000</v>
      </c>
      <c r="G12632" t="s">
        <v>5</v>
      </c>
      <c r="H12632">
        <v>4</v>
      </c>
      <c r="I12632" s="4">
        <f>IF(E12632="Rhode Island", Table1[[#This Row],[price]]*$L$3, IF(E12632="Massachusetts", Table1[[#This Row],[price]]*$L$2, 1))</f>
        <v>635000</v>
      </c>
    </row>
    <row r="12633" spans="1:9" x14ac:dyDescent="0.25">
      <c r="A12633" s="2">
        <v>42062</v>
      </c>
      <c r="B12633" s="1">
        <f t="shared" si="394"/>
        <v>2015</v>
      </c>
      <c r="C12633" s="1">
        <f t="shared" si="395"/>
        <v>1</v>
      </c>
      <c r="D12633">
        <v>2902</v>
      </c>
      <c r="E12633" t="s">
        <v>36</v>
      </c>
      <c r="F12633" s="4">
        <v>640000</v>
      </c>
      <c r="G12633" t="s">
        <v>5</v>
      </c>
      <c r="H12633">
        <v>5</v>
      </c>
      <c r="I12633" s="4">
        <f>IF(E12633="Rhode Island", Table1[[#This Row],[price]]*$L$3, IF(E12633="Massachusetts", Table1[[#This Row],[price]]*$L$2, 1))</f>
        <v>640000</v>
      </c>
    </row>
    <row r="12634" spans="1:9" x14ac:dyDescent="0.25">
      <c r="A12634" s="2">
        <v>42062</v>
      </c>
      <c r="B12634" s="1">
        <f t="shared" si="394"/>
        <v>2015</v>
      </c>
      <c r="C12634" s="1">
        <f t="shared" si="395"/>
        <v>1</v>
      </c>
      <c r="D12634">
        <v>2913</v>
      </c>
      <c r="E12634" t="s">
        <v>36</v>
      </c>
      <c r="F12634" s="4">
        <v>765000</v>
      </c>
      <c r="G12634" t="s">
        <v>5</v>
      </c>
      <c r="H12634">
        <v>4</v>
      </c>
      <c r="I12634" s="4">
        <f>IF(E12634="Rhode Island", Table1[[#This Row],[price]]*$L$3, IF(E12634="Massachusetts", Table1[[#This Row],[price]]*$L$2, 1))</f>
        <v>765000</v>
      </c>
    </row>
    <row r="12635" spans="1:9" x14ac:dyDescent="0.25">
      <c r="A12635" s="2">
        <v>42062</v>
      </c>
      <c r="B12635" s="1">
        <f t="shared" si="394"/>
        <v>2015</v>
      </c>
      <c r="C12635" s="1">
        <f t="shared" si="395"/>
        <v>1</v>
      </c>
      <c r="D12635">
        <v>2602</v>
      </c>
      <c r="E12635" t="s">
        <v>37</v>
      </c>
      <c r="F12635" s="4">
        <v>881000</v>
      </c>
      <c r="G12635" t="s">
        <v>5</v>
      </c>
      <c r="H12635">
        <v>3</v>
      </c>
      <c r="I12635" s="4">
        <f>IF(E12635="Rhode Island", Table1[[#This Row],[price]]*$L$3, IF(E12635="Massachusetts", Table1[[#This Row],[price]]*$L$2, 1))</f>
        <v>881000</v>
      </c>
    </row>
    <row r="12636" spans="1:9" x14ac:dyDescent="0.25">
      <c r="A12636" s="2">
        <v>42062</v>
      </c>
      <c r="B12636" s="1">
        <f t="shared" si="394"/>
        <v>2015</v>
      </c>
      <c r="C12636" s="1">
        <f t="shared" si="395"/>
        <v>1</v>
      </c>
      <c r="D12636">
        <v>2600</v>
      </c>
      <c r="E12636" t="s">
        <v>37</v>
      </c>
      <c r="F12636" s="4">
        <v>1550000</v>
      </c>
      <c r="G12636" t="s">
        <v>5</v>
      </c>
      <c r="H12636">
        <v>5</v>
      </c>
      <c r="I12636" s="4">
        <f>IF(E12636="Rhode Island", Table1[[#This Row],[price]]*$L$3, IF(E12636="Massachusetts", Table1[[#This Row],[price]]*$L$2, 1))</f>
        <v>1550000</v>
      </c>
    </row>
    <row r="12637" spans="1:9" x14ac:dyDescent="0.25">
      <c r="A12637" s="2">
        <v>42062</v>
      </c>
      <c r="B12637" s="1">
        <f t="shared" si="394"/>
        <v>2015</v>
      </c>
      <c r="C12637" s="1">
        <f t="shared" si="395"/>
        <v>1</v>
      </c>
      <c r="D12637">
        <v>2617</v>
      </c>
      <c r="E12637" t="s">
        <v>37</v>
      </c>
      <c r="F12637" s="4">
        <v>202000</v>
      </c>
      <c r="G12637" t="s">
        <v>6</v>
      </c>
      <c r="H12637">
        <v>1</v>
      </c>
      <c r="I12637" s="4">
        <f>IF(E12637="Rhode Island", Table1[[#This Row],[price]]*$L$3, IF(E12637="Massachusetts", Table1[[#This Row],[price]]*$L$2, 1))</f>
        <v>202000</v>
      </c>
    </row>
    <row r="12638" spans="1:9" x14ac:dyDescent="0.25">
      <c r="A12638" s="2">
        <v>42062</v>
      </c>
      <c r="B12638" s="1">
        <f t="shared" si="394"/>
        <v>2015</v>
      </c>
      <c r="C12638" s="1">
        <f t="shared" si="395"/>
        <v>1</v>
      </c>
      <c r="D12638">
        <v>2602</v>
      </c>
      <c r="E12638" t="s">
        <v>37</v>
      </c>
      <c r="F12638" s="4">
        <v>356500</v>
      </c>
      <c r="G12638" t="s">
        <v>6</v>
      </c>
      <c r="H12638">
        <v>1</v>
      </c>
      <c r="I12638" s="4">
        <f>IF(E12638="Rhode Island", Table1[[#This Row],[price]]*$L$3, IF(E12638="Massachusetts", Table1[[#This Row],[price]]*$L$2, 1))</f>
        <v>356500</v>
      </c>
    </row>
    <row r="12639" spans="1:9" x14ac:dyDescent="0.25">
      <c r="A12639" s="2">
        <v>42062</v>
      </c>
      <c r="B12639" s="1">
        <f t="shared" si="394"/>
        <v>2015</v>
      </c>
      <c r="C12639" s="1">
        <f t="shared" si="395"/>
        <v>1</v>
      </c>
      <c r="D12639">
        <v>2603</v>
      </c>
      <c r="E12639" t="s">
        <v>37</v>
      </c>
      <c r="F12639" s="4">
        <v>600000</v>
      </c>
      <c r="G12639" t="s">
        <v>6</v>
      </c>
      <c r="H12639">
        <v>2</v>
      </c>
      <c r="I12639" s="4">
        <f>IF(E12639="Rhode Island", Table1[[#This Row],[price]]*$L$3, IF(E12639="Massachusetts", Table1[[#This Row],[price]]*$L$2, 1))</f>
        <v>600000</v>
      </c>
    </row>
    <row r="12640" spans="1:9" x14ac:dyDescent="0.25">
      <c r="A12640" s="2">
        <v>42063</v>
      </c>
      <c r="B12640" s="1">
        <f t="shared" si="394"/>
        <v>2015</v>
      </c>
      <c r="C12640" s="1">
        <f t="shared" si="395"/>
        <v>1</v>
      </c>
      <c r="D12640">
        <v>2903</v>
      </c>
      <c r="E12640" t="s">
        <v>36</v>
      </c>
      <c r="F12640" s="4">
        <v>408000</v>
      </c>
      <c r="G12640" t="s">
        <v>5</v>
      </c>
      <c r="H12640">
        <v>4</v>
      </c>
      <c r="I12640" s="4">
        <f>IF(E12640="Rhode Island", Table1[[#This Row],[price]]*$L$3, IF(E12640="Massachusetts", Table1[[#This Row],[price]]*$L$2, 1))</f>
        <v>408000</v>
      </c>
    </row>
    <row r="12641" spans="1:9" x14ac:dyDescent="0.25">
      <c r="A12641" s="2">
        <v>42063</v>
      </c>
      <c r="B12641" s="1">
        <f t="shared" si="394"/>
        <v>2015</v>
      </c>
      <c r="C12641" s="1">
        <f t="shared" si="395"/>
        <v>1</v>
      </c>
      <c r="D12641">
        <v>2614</v>
      </c>
      <c r="E12641" t="s">
        <v>37</v>
      </c>
      <c r="F12641" s="4">
        <v>425000</v>
      </c>
      <c r="G12641" t="s">
        <v>5</v>
      </c>
      <c r="H12641">
        <v>3</v>
      </c>
      <c r="I12641" s="4">
        <f>IF(E12641="Rhode Island", Table1[[#This Row],[price]]*$L$3, IF(E12641="Massachusetts", Table1[[#This Row],[price]]*$L$2, 1))</f>
        <v>425000</v>
      </c>
    </row>
    <row r="12642" spans="1:9" x14ac:dyDescent="0.25">
      <c r="A12642" s="2">
        <v>42063</v>
      </c>
      <c r="B12642" s="1">
        <f t="shared" si="394"/>
        <v>2015</v>
      </c>
      <c r="C12642" s="1">
        <f t="shared" si="395"/>
        <v>1</v>
      </c>
      <c r="D12642">
        <v>2615</v>
      </c>
      <c r="E12642" t="s">
        <v>37</v>
      </c>
      <c r="F12642" s="4">
        <v>441000</v>
      </c>
      <c r="G12642" t="s">
        <v>5</v>
      </c>
      <c r="H12642">
        <v>3</v>
      </c>
      <c r="I12642" s="4">
        <f>IF(E12642="Rhode Island", Table1[[#This Row],[price]]*$L$3, IF(E12642="Massachusetts", Table1[[#This Row],[price]]*$L$2, 1))</f>
        <v>441000</v>
      </c>
    </row>
    <row r="12643" spans="1:9" x14ac:dyDescent="0.25">
      <c r="A12643" s="2">
        <v>42063</v>
      </c>
      <c r="B12643" s="1">
        <f t="shared" si="394"/>
        <v>2015</v>
      </c>
      <c r="C12643" s="1">
        <f t="shared" si="395"/>
        <v>1</v>
      </c>
      <c r="D12643">
        <v>2617</v>
      </c>
      <c r="E12643" t="s">
        <v>37</v>
      </c>
      <c r="F12643" s="4">
        <v>490000</v>
      </c>
      <c r="G12643" t="s">
        <v>5</v>
      </c>
      <c r="H12643">
        <v>3</v>
      </c>
      <c r="I12643" s="4">
        <f>IF(E12643="Rhode Island", Table1[[#This Row],[price]]*$L$3, IF(E12643="Massachusetts", Table1[[#This Row],[price]]*$L$2, 1))</f>
        <v>490000</v>
      </c>
    </row>
    <row r="12644" spans="1:9" x14ac:dyDescent="0.25">
      <c r="A12644" s="2">
        <v>42063</v>
      </c>
      <c r="B12644" s="1">
        <f t="shared" si="394"/>
        <v>2015</v>
      </c>
      <c r="C12644" s="1">
        <f t="shared" si="395"/>
        <v>1</v>
      </c>
      <c r="D12644">
        <v>2611</v>
      </c>
      <c r="E12644" t="s">
        <v>37</v>
      </c>
      <c r="F12644" s="4">
        <v>499000</v>
      </c>
      <c r="G12644" t="s">
        <v>5</v>
      </c>
      <c r="H12644">
        <v>3</v>
      </c>
      <c r="I12644" s="4">
        <f>IF(E12644="Rhode Island", Table1[[#This Row],[price]]*$L$3, IF(E12644="Massachusetts", Table1[[#This Row],[price]]*$L$2, 1))</f>
        <v>499000</v>
      </c>
    </row>
    <row r="12645" spans="1:9" x14ac:dyDescent="0.25">
      <c r="A12645" s="2">
        <v>42063</v>
      </c>
      <c r="B12645" s="1">
        <f t="shared" si="394"/>
        <v>2015</v>
      </c>
      <c r="C12645" s="1">
        <f t="shared" si="395"/>
        <v>1</v>
      </c>
      <c r="D12645">
        <v>2913</v>
      </c>
      <c r="E12645" t="s">
        <v>36</v>
      </c>
      <c r="F12645" s="4">
        <v>507500</v>
      </c>
      <c r="G12645" t="s">
        <v>5</v>
      </c>
      <c r="H12645">
        <v>4</v>
      </c>
      <c r="I12645" s="4">
        <f>IF(E12645="Rhode Island", Table1[[#This Row],[price]]*$L$3, IF(E12645="Massachusetts", Table1[[#This Row],[price]]*$L$2, 1))</f>
        <v>507500</v>
      </c>
    </row>
    <row r="12646" spans="1:9" x14ac:dyDescent="0.25">
      <c r="A12646" s="2">
        <v>42063</v>
      </c>
      <c r="B12646" s="1">
        <f t="shared" si="394"/>
        <v>2015</v>
      </c>
      <c r="C12646" s="1">
        <f t="shared" si="395"/>
        <v>1</v>
      </c>
      <c r="D12646">
        <v>2914</v>
      </c>
      <c r="E12646" t="s">
        <v>36</v>
      </c>
      <c r="F12646" s="4">
        <v>530000</v>
      </c>
      <c r="G12646" t="s">
        <v>5</v>
      </c>
      <c r="H12646">
        <v>3</v>
      </c>
      <c r="I12646" s="4">
        <f>IF(E12646="Rhode Island", Table1[[#This Row],[price]]*$L$3, IF(E12646="Massachusetts", Table1[[#This Row],[price]]*$L$2, 1))</f>
        <v>530000</v>
      </c>
    </row>
    <row r="12647" spans="1:9" x14ac:dyDescent="0.25">
      <c r="A12647" s="2">
        <v>42063</v>
      </c>
      <c r="B12647" s="1">
        <f t="shared" si="394"/>
        <v>2015</v>
      </c>
      <c r="C12647" s="1">
        <f t="shared" si="395"/>
        <v>1</v>
      </c>
      <c r="D12647">
        <v>2611</v>
      </c>
      <c r="E12647" t="s">
        <v>37</v>
      </c>
      <c r="F12647" s="4">
        <v>575000</v>
      </c>
      <c r="G12647" t="s">
        <v>5</v>
      </c>
      <c r="H12647">
        <v>5</v>
      </c>
      <c r="I12647" s="4">
        <f>IF(E12647="Rhode Island", Table1[[#This Row],[price]]*$L$3, IF(E12647="Massachusetts", Table1[[#This Row],[price]]*$L$2, 1))</f>
        <v>575000</v>
      </c>
    </row>
    <row r="12648" spans="1:9" x14ac:dyDescent="0.25">
      <c r="A12648" s="2">
        <v>42063</v>
      </c>
      <c r="B12648" s="1">
        <f t="shared" si="394"/>
        <v>2015</v>
      </c>
      <c r="C12648" s="1">
        <f t="shared" si="395"/>
        <v>1</v>
      </c>
      <c r="D12648">
        <v>2606</v>
      </c>
      <c r="E12648" t="s">
        <v>37</v>
      </c>
      <c r="F12648" s="4">
        <v>590000</v>
      </c>
      <c r="G12648" t="s">
        <v>5</v>
      </c>
      <c r="H12648">
        <v>3</v>
      </c>
      <c r="I12648" s="4">
        <f>IF(E12648="Rhode Island", Table1[[#This Row],[price]]*$L$3, IF(E12648="Massachusetts", Table1[[#This Row],[price]]*$L$2, 1))</f>
        <v>590000</v>
      </c>
    </row>
    <row r="12649" spans="1:9" x14ac:dyDescent="0.25">
      <c r="A12649" s="2">
        <v>42063</v>
      </c>
      <c r="B12649" s="1">
        <f t="shared" si="394"/>
        <v>2015</v>
      </c>
      <c r="C12649" s="1">
        <f t="shared" si="395"/>
        <v>1</v>
      </c>
      <c r="D12649">
        <v>2607</v>
      </c>
      <c r="E12649" t="s">
        <v>37</v>
      </c>
      <c r="F12649" s="4">
        <v>595000</v>
      </c>
      <c r="G12649" t="s">
        <v>5</v>
      </c>
      <c r="H12649">
        <v>3</v>
      </c>
      <c r="I12649" s="4">
        <f>IF(E12649="Rhode Island", Table1[[#This Row],[price]]*$L$3, IF(E12649="Massachusetts", Table1[[#This Row],[price]]*$L$2, 1))</f>
        <v>595000</v>
      </c>
    </row>
    <row r="12650" spans="1:9" x14ac:dyDescent="0.25">
      <c r="A12650" s="2">
        <v>42063</v>
      </c>
      <c r="B12650" s="1">
        <f t="shared" si="394"/>
        <v>2015</v>
      </c>
      <c r="C12650" s="1">
        <f t="shared" si="395"/>
        <v>1</v>
      </c>
      <c r="D12650">
        <v>2602</v>
      </c>
      <c r="E12650" t="s">
        <v>37</v>
      </c>
      <c r="F12650" s="4">
        <v>620000</v>
      </c>
      <c r="G12650" t="s">
        <v>5</v>
      </c>
      <c r="H12650">
        <v>3</v>
      </c>
      <c r="I12650" s="4">
        <f>IF(E12650="Rhode Island", Table1[[#This Row],[price]]*$L$3, IF(E12650="Massachusetts", Table1[[#This Row],[price]]*$L$2, 1))</f>
        <v>620000</v>
      </c>
    </row>
    <row r="12651" spans="1:9" x14ac:dyDescent="0.25">
      <c r="A12651" s="2">
        <v>42063</v>
      </c>
      <c r="B12651" s="1">
        <f t="shared" si="394"/>
        <v>2015</v>
      </c>
      <c r="C12651" s="1">
        <f t="shared" si="395"/>
        <v>1</v>
      </c>
      <c r="D12651">
        <v>2611</v>
      </c>
      <c r="E12651" t="s">
        <v>37</v>
      </c>
      <c r="F12651" s="4">
        <v>625000</v>
      </c>
      <c r="G12651" t="s">
        <v>5</v>
      </c>
      <c r="H12651">
        <v>4</v>
      </c>
      <c r="I12651" s="4">
        <f>IF(E12651="Rhode Island", Table1[[#This Row],[price]]*$L$3, IF(E12651="Massachusetts", Table1[[#This Row],[price]]*$L$2, 1))</f>
        <v>625000</v>
      </c>
    </row>
    <row r="12652" spans="1:9" x14ac:dyDescent="0.25">
      <c r="A12652" s="2">
        <v>42063</v>
      </c>
      <c r="B12652" s="1">
        <f t="shared" si="394"/>
        <v>2015</v>
      </c>
      <c r="C12652" s="1">
        <f t="shared" si="395"/>
        <v>1</v>
      </c>
      <c r="D12652">
        <v>2602</v>
      </c>
      <c r="E12652" t="s">
        <v>37</v>
      </c>
      <c r="F12652" s="4">
        <v>650000</v>
      </c>
      <c r="G12652" t="s">
        <v>5</v>
      </c>
      <c r="H12652">
        <v>3</v>
      </c>
      <c r="I12652" s="4">
        <f>IF(E12652="Rhode Island", Table1[[#This Row],[price]]*$L$3, IF(E12652="Massachusetts", Table1[[#This Row],[price]]*$L$2, 1))</f>
        <v>650000</v>
      </c>
    </row>
    <row r="12653" spans="1:9" x14ac:dyDescent="0.25">
      <c r="A12653" s="2">
        <v>42063</v>
      </c>
      <c r="B12653" s="1">
        <f t="shared" si="394"/>
        <v>2015</v>
      </c>
      <c r="C12653" s="1">
        <f t="shared" si="395"/>
        <v>1</v>
      </c>
      <c r="D12653">
        <v>2611</v>
      </c>
      <c r="E12653" t="s">
        <v>37</v>
      </c>
      <c r="F12653" s="4">
        <v>677000</v>
      </c>
      <c r="G12653" t="s">
        <v>5</v>
      </c>
      <c r="H12653">
        <v>3</v>
      </c>
      <c r="I12653" s="4">
        <f>IF(E12653="Rhode Island", Table1[[#This Row],[price]]*$L$3, IF(E12653="Massachusetts", Table1[[#This Row],[price]]*$L$2, 1))</f>
        <v>677000</v>
      </c>
    </row>
    <row r="12654" spans="1:9" x14ac:dyDescent="0.25">
      <c r="A12654" s="2">
        <v>42063</v>
      </c>
      <c r="B12654" s="1">
        <f t="shared" si="394"/>
        <v>2015</v>
      </c>
      <c r="C12654" s="1">
        <f t="shared" si="395"/>
        <v>1</v>
      </c>
      <c r="D12654">
        <v>2611</v>
      </c>
      <c r="E12654" t="s">
        <v>37</v>
      </c>
      <c r="F12654" s="4">
        <v>730000</v>
      </c>
      <c r="G12654" t="s">
        <v>5</v>
      </c>
      <c r="H12654">
        <v>4</v>
      </c>
      <c r="I12654" s="4">
        <f>IF(E12654="Rhode Island", Table1[[#This Row],[price]]*$L$3, IF(E12654="Massachusetts", Table1[[#This Row],[price]]*$L$2, 1))</f>
        <v>730000</v>
      </c>
    </row>
    <row r="12655" spans="1:9" x14ac:dyDescent="0.25">
      <c r="A12655" s="2">
        <v>42063</v>
      </c>
      <c r="B12655" s="1">
        <f t="shared" si="394"/>
        <v>2015</v>
      </c>
      <c r="C12655" s="1">
        <f t="shared" si="395"/>
        <v>1</v>
      </c>
      <c r="D12655">
        <v>2603</v>
      </c>
      <c r="E12655" t="s">
        <v>37</v>
      </c>
      <c r="F12655" s="4">
        <v>750000</v>
      </c>
      <c r="G12655" t="s">
        <v>5</v>
      </c>
      <c r="H12655">
        <v>3</v>
      </c>
      <c r="I12655" s="4">
        <f>IF(E12655="Rhode Island", Table1[[#This Row],[price]]*$L$3, IF(E12655="Massachusetts", Table1[[#This Row],[price]]*$L$2, 1))</f>
        <v>750000</v>
      </c>
    </row>
    <row r="12656" spans="1:9" x14ac:dyDescent="0.25">
      <c r="A12656" s="2">
        <v>42063</v>
      </c>
      <c r="B12656" s="1">
        <f t="shared" si="394"/>
        <v>2015</v>
      </c>
      <c r="C12656" s="1">
        <f t="shared" si="395"/>
        <v>1</v>
      </c>
      <c r="D12656">
        <v>2605</v>
      </c>
      <c r="E12656" t="s">
        <v>37</v>
      </c>
      <c r="F12656" s="4">
        <v>756000</v>
      </c>
      <c r="G12656" t="s">
        <v>5</v>
      </c>
      <c r="H12656">
        <v>3</v>
      </c>
      <c r="I12656" s="4">
        <f>IF(E12656="Rhode Island", Table1[[#This Row],[price]]*$L$3, IF(E12656="Massachusetts", Table1[[#This Row],[price]]*$L$2, 1))</f>
        <v>756000</v>
      </c>
    </row>
    <row r="12657" spans="1:9" x14ac:dyDescent="0.25">
      <c r="A12657" s="2">
        <v>42063</v>
      </c>
      <c r="B12657" s="1">
        <f t="shared" si="394"/>
        <v>2015</v>
      </c>
      <c r="C12657" s="1">
        <f t="shared" si="395"/>
        <v>1</v>
      </c>
      <c r="D12657">
        <v>2903</v>
      </c>
      <c r="E12657" t="s">
        <v>36</v>
      </c>
      <c r="F12657" s="4">
        <v>780000</v>
      </c>
      <c r="G12657" t="s">
        <v>5</v>
      </c>
      <c r="H12657">
        <v>4</v>
      </c>
      <c r="I12657" s="4">
        <f>IF(E12657="Rhode Island", Table1[[#This Row],[price]]*$L$3, IF(E12657="Massachusetts", Table1[[#This Row],[price]]*$L$2, 1))</f>
        <v>780000</v>
      </c>
    </row>
    <row r="12658" spans="1:9" x14ac:dyDescent="0.25">
      <c r="A12658" s="2">
        <v>42063</v>
      </c>
      <c r="B12658" s="1">
        <f t="shared" si="394"/>
        <v>2015</v>
      </c>
      <c r="C12658" s="1">
        <f t="shared" si="395"/>
        <v>1</v>
      </c>
      <c r="D12658">
        <v>2602</v>
      </c>
      <c r="E12658" t="s">
        <v>37</v>
      </c>
      <c r="F12658" s="4">
        <v>808000</v>
      </c>
      <c r="G12658" t="s">
        <v>5</v>
      </c>
      <c r="H12658">
        <v>3</v>
      </c>
      <c r="I12658" s="4">
        <f>IF(E12658="Rhode Island", Table1[[#This Row],[price]]*$L$3, IF(E12658="Massachusetts", Table1[[#This Row],[price]]*$L$2, 1))</f>
        <v>808000</v>
      </c>
    </row>
    <row r="12659" spans="1:9" x14ac:dyDescent="0.25">
      <c r="A12659" s="2">
        <v>42063</v>
      </c>
      <c r="B12659" s="1">
        <f t="shared" si="394"/>
        <v>2015</v>
      </c>
      <c r="C12659" s="1">
        <f t="shared" si="395"/>
        <v>1</v>
      </c>
      <c r="D12659">
        <v>2600</v>
      </c>
      <c r="E12659" t="s">
        <v>37</v>
      </c>
      <c r="F12659" s="4">
        <v>810000</v>
      </c>
      <c r="G12659" t="s">
        <v>5</v>
      </c>
      <c r="H12659">
        <v>3</v>
      </c>
      <c r="I12659" s="4">
        <f>IF(E12659="Rhode Island", Table1[[#This Row],[price]]*$L$3, IF(E12659="Massachusetts", Table1[[#This Row],[price]]*$L$2, 1))</f>
        <v>810000</v>
      </c>
    </row>
    <row r="12660" spans="1:9" x14ac:dyDescent="0.25">
      <c r="A12660" s="2">
        <v>42063</v>
      </c>
      <c r="B12660" s="1">
        <f t="shared" si="394"/>
        <v>2015</v>
      </c>
      <c r="C12660" s="1">
        <f t="shared" si="395"/>
        <v>1</v>
      </c>
      <c r="D12660">
        <v>2604</v>
      </c>
      <c r="E12660" t="s">
        <v>37</v>
      </c>
      <c r="F12660" s="4">
        <v>880000</v>
      </c>
      <c r="G12660" t="s">
        <v>5</v>
      </c>
      <c r="H12660">
        <v>3</v>
      </c>
      <c r="I12660" s="4">
        <f>IF(E12660="Rhode Island", Table1[[#This Row],[price]]*$L$3, IF(E12660="Massachusetts", Table1[[#This Row],[price]]*$L$2, 1))</f>
        <v>880000</v>
      </c>
    </row>
    <row r="12661" spans="1:9" x14ac:dyDescent="0.25">
      <c r="A12661" s="2">
        <v>42063</v>
      </c>
      <c r="B12661" s="1">
        <f t="shared" si="394"/>
        <v>2015</v>
      </c>
      <c r="C12661" s="1">
        <f t="shared" si="395"/>
        <v>1</v>
      </c>
      <c r="D12661">
        <v>2603</v>
      </c>
      <c r="E12661" t="s">
        <v>37</v>
      </c>
      <c r="F12661" s="4">
        <v>930000</v>
      </c>
      <c r="G12661" t="s">
        <v>5</v>
      </c>
      <c r="H12661">
        <v>3</v>
      </c>
      <c r="I12661" s="4">
        <f>IF(E12661="Rhode Island", Table1[[#This Row],[price]]*$L$3, IF(E12661="Massachusetts", Table1[[#This Row],[price]]*$L$2, 1))</f>
        <v>930000</v>
      </c>
    </row>
    <row r="12662" spans="1:9" x14ac:dyDescent="0.25">
      <c r="A12662" s="2">
        <v>42063</v>
      </c>
      <c r="B12662" s="1">
        <f t="shared" si="394"/>
        <v>2015</v>
      </c>
      <c r="C12662" s="1">
        <f t="shared" si="395"/>
        <v>1</v>
      </c>
      <c r="D12662">
        <v>2603</v>
      </c>
      <c r="E12662" t="s">
        <v>37</v>
      </c>
      <c r="F12662" s="4">
        <v>1130000</v>
      </c>
      <c r="G12662" t="s">
        <v>5</v>
      </c>
      <c r="H12662">
        <v>4</v>
      </c>
      <c r="I12662" s="4">
        <f>IF(E12662="Rhode Island", Table1[[#This Row],[price]]*$L$3, IF(E12662="Massachusetts", Table1[[#This Row],[price]]*$L$2, 1))</f>
        <v>1130000</v>
      </c>
    </row>
    <row r="12663" spans="1:9" x14ac:dyDescent="0.25">
      <c r="A12663" s="2">
        <v>42063</v>
      </c>
      <c r="B12663" s="1">
        <f t="shared" si="394"/>
        <v>2015</v>
      </c>
      <c r="C12663" s="1">
        <f t="shared" si="395"/>
        <v>1</v>
      </c>
      <c r="D12663">
        <v>2607</v>
      </c>
      <c r="E12663" t="s">
        <v>37</v>
      </c>
      <c r="F12663" s="4">
        <v>1210000</v>
      </c>
      <c r="G12663" t="s">
        <v>5</v>
      </c>
      <c r="H12663">
        <v>4</v>
      </c>
      <c r="I12663" s="4">
        <f>IF(E12663="Rhode Island", Table1[[#This Row],[price]]*$L$3, IF(E12663="Massachusetts", Table1[[#This Row],[price]]*$L$2, 1))</f>
        <v>1210000</v>
      </c>
    </row>
    <row r="12664" spans="1:9" x14ac:dyDescent="0.25">
      <c r="A12664" s="2">
        <v>42063</v>
      </c>
      <c r="B12664" s="1">
        <f t="shared" si="394"/>
        <v>2015</v>
      </c>
      <c r="C12664" s="1">
        <f t="shared" si="395"/>
        <v>1</v>
      </c>
      <c r="D12664">
        <v>2602</v>
      </c>
      <c r="E12664" t="s">
        <v>37</v>
      </c>
      <c r="F12664" s="4">
        <v>1250000</v>
      </c>
      <c r="G12664" t="s">
        <v>5</v>
      </c>
      <c r="H12664">
        <v>4</v>
      </c>
      <c r="I12664" s="4">
        <f>IF(E12664="Rhode Island", Table1[[#This Row],[price]]*$L$3, IF(E12664="Massachusetts", Table1[[#This Row],[price]]*$L$2, 1))</f>
        <v>1250000</v>
      </c>
    </row>
    <row r="12665" spans="1:9" x14ac:dyDescent="0.25">
      <c r="A12665" s="2">
        <v>42063</v>
      </c>
      <c r="B12665" s="1">
        <f t="shared" si="394"/>
        <v>2015</v>
      </c>
      <c r="C12665" s="1">
        <f t="shared" si="395"/>
        <v>1</v>
      </c>
      <c r="D12665">
        <v>2611</v>
      </c>
      <c r="E12665" t="s">
        <v>37</v>
      </c>
      <c r="F12665" s="4">
        <v>1560000</v>
      </c>
      <c r="G12665" t="s">
        <v>5</v>
      </c>
      <c r="H12665">
        <v>5</v>
      </c>
      <c r="I12665" s="4">
        <f>IF(E12665="Rhode Island", Table1[[#This Row],[price]]*$L$3, IF(E12665="Massachusetts", Table1[[#This Row],[price]]*$L$2, 1))</f>
        <v>1560000</v>
      </c>
    </row>
    <row r="12666" spans="1:9" x14ac:dyDescent="0.25">
      <c r="A12666" s="2">
        <v>42063</v>
      </c>
      <c r="B12666" s="1">
        <f t="shared" si="394"/>
        <v>2015</v>
      </c>
      <c r="C12666" s="1">
        <f t="shared" si="395"/>
        <v>1</v>
      </c>
      <c r="D12666">
        <v>2603</v>
      </c>
      <c r="E12666" t="s">
        <v>37</v>
      </c>
      <c r="F12666" s="4">
        <v>1700000</v>
      </c>
      <c r="G12666" t="s">
        <v>5</v>
      </c>
      <c r="H12666">
        <v>4</v>
      </c>
      <c r="I12666" s="4">
        <f>IF(E12666="Rhode Island", Table1[[#This Row],[price]]*$L$3, IF(E12666="Massachusetts", Table1[[#This Row],[price]]*$L$2, 1))</f>
        <v>1700000</v>
      </c>
    </row>
    <row r="12667" spans="1:9" x14ac:dyDescent="0.25">
      <c r="A12667" s="2">
        <v>42064</v>
      </c>
      <c r="B12667" s="1">
        <f t="shared" si="394"/>
        <v>2015</v>
      </c>
      <c r="C12667" s="1">
        <f t="shared" si="395"/>
        <v>1</v>
      </c>
      <c r="D12667">
        <v>2611</v>
      </c>
      <c r="E12667" t="s">
        <v>37</v>
      </c>
      <c r="F12667" s="4">
        <v>560000</v>
      </c>
      <c r="G12667" t="s">
        <v>5</v>
      </c>
      <c r="H12667">
        <v>3</v>
      </c>
      <c r="I12667" s="4">
        <f>IF(E12667="Rhode Island", Table1[[#This Row],[price]]*$L$3, IF(E12667="Massachusetts", Table1[[#This Row],[price]]*$L$2, 1))</f>
        <v>560000</v>
      </c>
    </row>
    <row r="12668" spans="1:9" x14ac:dyDescent="0.25">
      <c r="A12668" s="2">
        <v>42065</v>
      </c>
      <c r="B12668" s="1">
        <f t="shared" si="394"/>
        <v>2015</v>
      </c>
      <c r="C12668" s="1">
        <f t="shared" si="395"/>
        <v>1</v>
      </c>
      <c r="D12668">
        <v>2615</v>
      </c>
      <c r="E12668" t="s">
        <v>37</v>
      </c>
      <c r="F12668" s="4">
        <v>430000</v>
      </c>
      <c r="G12668" t="s">
        <v>5</v>
      </c>
      <c r="H12668">
        <v>3</v>
      </c>
      <c r="I12668" s="4">
        <f>IF(E12668="Rhode Island", Table1[[#This Row],[price]]*$L$3, IF(E12668="Massachusetts", Table1[[#This Row],[price]]*$L$2, 1))</f>
        <v>430000</v>
      </c>
    </row>
    <row r="12669" spans="1:9" x14ac:dyDescent="0.25">
      <c r="A12669" s="2">
        <v>42065</v>
      </c>
      <c r="B12669" s="1">
        <f t="shared" si="394"/>
        <v>2015</v>
      </c>
      <c r="C12669" s="1">
        <f t="shared" si="395"/>
        <v>1</v>
      </c>
      <c r="D12669">
        <v>2903</v>
      </c>
      <c r="E12669" t="s">
        <v>36</v>
      </c>
      <c r="F12669" s="4">
        <v>455000</v>
      </c>
      <c r="G12669" t="s">
        <v>5</v>
      </c>
      <c r="H12669">
        <v>4</v>
      </c>
      <c r="I12669" s="4">
        <f>IF(E12669="Rhode Island", Table1[[#This Row],[price]]*$L$3, IF(E12669="Massachusetts", Table1[[#This Row],[price]]*$L$2, 1))</f>
        <v>455000</v>
      </c>
    </row>
    <row r="12670" spans="1:9" x14ac:dyDescent="0.25">
      <c r="A12670" s="2">
        <v>42065</v>
      </c>
      <c r="B12670" s="1">
        <f t="shared" si="394"/>
        <v>2015</v>
      </c>
      <c r="C12670" s="1">
        <f t="shared" si="395"/>
        <v>1</v>
      </c>
      <c r="D12670">
        <v>2905</v>
      </c>
      <c r="E12670" t="s">
        <v>36</v>
      </c>
      <c r="F12670" s="4">
        <v>455000</v>
      </c>
      <c r="G12670" t="s">
        <v>5</v>
      </c>
      <c r="H12670">
        <v>3</v>
      </c>
      <c r="I12670" s="4">
        <f>IF(E12670="Rhode Island", Table1[[#This Row],[price]]*$L$3, IF(E12670="Massachusetts", Table1[[#This Row],[price]]*$L$2, 1))</f>
        <v>455000</v>
      </c>
    </row>
    <row r="12671" spans="1:9" x14ac:dyDescent="0.25">
      <c r="A12671" s="2">
        <v>42065</v>
      </c>
      <c r="B12671" s="1">
        <f t="shared" si="394"/>
        <v>2015</v>
      </c>
      <c r="C12671" s="1">
        <f t="shared" si="395"/>
        <v>1</v>
      </c>
      <c r="D12671">
        <v>2905</v>
      </c>
      <c r="E12671" t="s">
        <v>36</v>
      </c>
      <c r="F12671" s="4">
        <v>465000</v>
      </c>
      <c r="G12671" t="s">
        <v>5</v>
      </c>
      <c r="H12671">
        <v>3</v>
      </c>
      <c r="I12671" s="4">
        <f>IF(E12671="Rhode Island", Table1[[#This Row],[price]]*$L$3, IF(E12671="Massachusetts", Table1[[#This Row],[price]]*$L$2, 1))</f>
        <v>465000</v>
      </c>
    </row>
    <row r="12672" spans="1:9" x14ac:dyDescent="0.25">
      <c r="A12672" s="2">
        <v>42065</v>
      </c>
      <c r="B12672" s="1">
        <f t="shared" si="394"/>
        <v>2015</v>
      </c>
      <c r="C12672" s="1">
        <f t="shared" si="395"/>
        <v>1</v>
      </c>
      <c r="D12672">
        <v>2611</v>
      </c>
      <c r="E12672" t="s">
        <v>37</v>
      </c>
      <c r="F12672" s="4">
        <v>471500</v>
      </c>
      <c r="G12672" t="s">
        <v>5</v>
      </c>
      <c r="H12672">
        <v>3</v>
      </c>
      <c r="I12672" s="4">
        <f>IF(E12672="Rhode Island", Table1[[#This Row],[price]]*$L$3, IF(E12672="Massachusetts", Table1[[#This Row],[price]]*$L$2, 1))</f>
        <v>471500</v>
      </c>
    </row>
    <row r="12673" spans="1:9" x14ac:dyDescent="0.25">
      <c r="A12673" s="2">
        <v>42065</v>
      </c>
      <c r="B12673" s="1">
        <f t="shared" si="394"/>
        <v>2015</v>
      </c>
      <c r="C12673" s="1">
        <f t="shared" si="395"/>
        <v>1</v>
      </c>
      <c r="D12673">
        <v>2615</v>
      </c>
      <c r="E12673" t="s">
        <v>37</v>
      </c>
      <c r="F12673" s="4">
        <v>480000</v>
      </c>
      <c r="G12673" t="s">
        <v>5</v>
      </c>
      <c r="H12673">
        <v>4</v>
      </c>
      <c r="I12673" s="4">
        <f>IF(E12673="Rhode Island", Table1[[#This Row],[price]]*$L$3, IF(E12673="Massachusetts", Table1[[#This Row],[price]]*$L$2, 1))</f>
        <v>480000</v>
      </c>
    </row>
    <row r="12674" spans="1:9" x14ac:dyDescent="0.25">
      <c r="A12674" s="2">
        <v>42065</v>
      </c>
      <c r="B12674" s="1">
        <f t="shared" ref="B12674:B12737" si="396">YEAR(A12674)</f>
        <v>2015</v>
      </c>
      <c r="C12674" s="1">
        <f t="shared" ref="C12674:C12737" si="397">ROUNDUP(MONTH(A12674)/3,0)</f>
        <v>1</v>
      </c>
      <c r="D12674">
        <v>2904</v>
      </c>
      <c r="E12674" t="s">
        <v>36</v>
      </c>
      <c r="F12674" s="4">
        <v>495000</v>
      </c>
      <c r="G12674" t="s">
        <v>5</v>
      </c>
      <c r="H12674">
        <v>4</v>
      </c>
      <c r="I12674" s="4">
        <f>IF(E12674="Rhode Island", Table1[[#This Row],[price]]*$L$3, IF(E12674="Massachusetts", Table1[[#This Row],[price]]*$L$2, 1))</f>
        <v>495000</v>
      </c>
    </row>
    <row r="12675" spans="1:9" x14ac:dyDescent="0.25">
      <c r="A12675" s="2">
        <v>42065</v>
      </c>
      <c r="B12675" s="1">
        <f t="shared" si="396"/>
        <v>2015</v>
      </c>
      <c r="C12675" s="1">
        <f t="shared" si="397"/>
        <v>1</v>
      </c>
      <c r="D12675">
        <v>2906</v>
      </c>
      <c r="E12675" t="s">
        <v>36</v>
      </c>
      <c r="F12675" s="4">
        <v>521000</v>
      </c>
      <c r="G12675" t="s">
        <v>5</v>
      </c>
      <c r="H12675">
        <v>3</v>
      </c>
      <c r="I12675" s="4">
        <f>IF(E12675="Rhode Island", Table1[[#This Row],[price]]*$L$3, IF(E12675="Massachusetts", Table1[[#This Row],[price]]*$L$2, 1))</f>
        <v>521000</v>
      </c>
    </row>
    <row r="12676" spans="1:9" x14ac:dyDescent="0.25">
      <c r="A12676" s="2">
        <v>42065</v>
      </c>
      <c r="B12676" s="1">
        <f t="shared" si="396"/>
        <v>2015</v>
      </c>
      <c r="C12676" s="1">
        <f t="shared" si="397"/>
        <v>1</v>
      </c>
      <c r="D12676">
        <v>2903</v>
      </c>
      <c r="E12676" t="s">
        <v>36</v>
      </c>
      <c r="F12676" s="4">
        <v>560000</v>
      </c>
      <c r="G12676" t="s">
        <v>5</v>
      </c>
      <c r="H12676">
        <v>4</v>
      </c>
      <c r="I12676" s="4">
        <f>IF(E12676="Rhode Island", Table1[[#This Row],[price]]*$L$3, IF(E12676="Massachusetts", Table1[[#This Row],[price]]*$L$2, 1))</f>
        <v>560000</v>
      </c>
    </row>
    <row r="12677" spans="1:9" x14ac:dyDescent="0.25">
      <c r="A12677" s="2">
        <v>42065</v>
      </c>
      <c r="B12677" s="1">
        <f t="shared" si="396"/>
        <v>2015</v>
      </c>
      <c r="C12677" s="1">
        <f t="shared" si="397"/>
        <v>1</v>
      </c>
      <c r="D12677">
        <v>2914</v>
      </c>
      <c r="E12677" t="s">
        <v>36</v>
      </c>
      <c r="F12677" s="4">
        <v>580626</v>
      </c>
      <c r="G12677" t="s">
        <v>5</v>
      </c>
      <c r="H12677">
        <v>4</v>
      </c>
      <c r="I12677" s="4">
        <f>IF(E12677="Rhode Island", Table1[[#This Row],[price]]*$L$3, IF(E12677="Massachusetts", Table1[[#This Row],[price]]*$L$2, 1))</f>
        <v>580626</v>
      </c>
    </row>
    <row r="12678" spans="1:9" x14ac:dyDescent="0.25">
      <c r="A12678" s="2">
        <v>42065</v>
      </c>
      <c r="B12678" s="1">
        <f t="shared" si="396"/>
        <v>2015</v>
      </c>
      <c r="C12678" s="1">
        <f t="shared" si="397"/>
        <v>1</v>
      </c>
      <c r="D12678">
        <v>2615</v>
      </c>
      <c r="E12678" t="s">
        <v>37</v>
      </c>
      <c r="F12678" s="4">
        <v>670000</v>
      </c>
      <c r="G12678" t="s">
        <v>5</v>
      </c>
      <c r="H12678">
        <v>4</v>
      </c>
      <c r="I12678" s="4">
        <f>IF(E12678="Rhode Island", Table1[[#This Row],[price]]*$L$3, IF(E12678="Massachusetts", Table1[[#This Row],[price]]*$L$2, 1))</f>
        <v>670000</v>
      </c>
    </row>
    <row r="12679" spans="1:9" x14ac:dyDescent="0.25">
      <c r="A12679" s="2">
        <v>42066</v>
      </c>
      <c r="B12679" s="1">
        <f t="shared" si="396"/>
        <v>2015</v>
      </c>
      <c r="C12679" s="1">
        <f t="shared" si="397"/>
        <v>1</v>
      </c>
      <c r="D12679">
        <v>2606</v>
      </c>
      <c r="E12679" t="s">
        <v>37</v>
      </c>
      <c r="F12679" s="4">
        <v>270000</v>
      </c>
      <c r="G12679" t="s">
        <v>5</v>
      </c>
      <c r="H12679">
        <v>1</v>
      </c>
      <c r="I12679" s="4">
        <f>IF(E12679="Rhode Island", Table1[[#This Row],[price]]*$L$3, IF(E12679="Massachusetts", Table1[[#This Row],[price]]*$L$2, 1))</f>
        <v>270000</v>
      </c>
    </row>
    <row r="12680" spans="1:9" x14ac:dyDescent="0.25">
      <c r="A12680" s="2">
        <v>42066</v>
      </c>
      <c r="B12680" s="1">
        <f t="shared" si="396"/>
        <v>2015</v>
      </c>
      <c r="C12680" s="1">
        <f t="shared" si="397"/>
        <v>1</v>
      </c>
      <c r="D12680">
        <v>2615</v>
      </c>
      <c r="E12680" t="s">
        <v>37</v>
      </c>
      <c r="F12680" s="4">
        <v>409000</v>
      </c>
      <c r="G12680" t="s">
        <v>5</v>
      </c>
      <c r="H12680">
        <v>3</v>
      </c>
      <c r="I12680" s="4">
        <f>IF(E12680="Rhode Island", Table1[[#This Row],[price]]*$L$3, IF(E12680="Massachusetts", Table1[[#This Row],[price]]*$L$2, 1))</f>
        <v>409000</v>
      </c>
    </row>
    <row r="12681" spans="1:9" x14ac:dyDescent="0.25">
      <c r="A12681" s="2">
        <v>42066</v>
      </c>
      <c r="B12681" s="1">
        <f t="shared" si="396"/>
        <v>2015</v>
      </c>
      <c r="C12681" s="1">
        <f t="shared" si="397"/>
        <v>1</v>
      </c>
      <c r="D12681">
        <v>2905</v>
      </c>
      <c r="E12681" t="s">
        <v>36</v>
      </c>
      <c r="F12681" s="4">
        <v>415000</v>
      </c>
      <c r="G12681" t="s">
        <v>5</v>
      </c>
      <c r="H12681">
        <v>3</v>
      </c>
      <c r="I12681" s="4">
        <f>IF(E12681="Rhode Island", Table1[[#This Row],[price]]*$L$3, IF(E12681="Massachusetts", Table1[[#This Row],[price]]*$L$2, 1))</f>
        <v>415000</v>
      </c>
    </row>
    <row r="12682" spans="1:9" x14ac:dyDescent="0.25">
      <c r="A12682" s="2">
        <v>42066</v>
      </c>
      <c r="B12682" s="1">
        <f t="shared" si="396"/>
        <v>2015</v>
      </c>
      <c r="C12682" s="1">
        <f t="shared" si="397"/>
        <v>1</v>
      </c>
      <c r="D12682">
        <v>2904</v>
      </c>
      <c r="E12682" t="s">
        <v>36</v>
      </c>
      <c r="F12682" s="4">
        <v>440000</v>
      </c>
      <c r="G12682" t="s">
        <v>5</v>
      </c>
      <c r="H12682">
        <v>3</v>
      </c>
      <c r="I12682" s="4">
        <f>IF(E12682="Rhode Island", Table1[[#This Row],[price]]*$L$3, IF(E12682="Massachusetts", Table1[[#This Row],[price]]*$L$2, 1))</f>
        <v>440000</v>
      </c>
    </row>
    <row r="12683" spans="1:9" x14ac:dyDescent="0.25">
      <c r="A12683" s="2">
        <v>42066</v>
      </c>
      <c r="B12683" s="1">
        <f t="shared" si="396"/>
        <v>2015</v>
      </c>
      <c r="C12683" s="1">
        <f t="shared" si="397"/>
        <v>1</v>
      </c>
      <c r="D12683">
        <v>2611</v>
      </c>
      <c r="E12683" t="s">
        <v>37</v>
      </c>
      <c r="F12683" s="4">
        <v>475000</v>
      </c>
      <c r="G12683" t="s">
        <v>5</v>
      </c>
      <c r="H12683">
        <v>3</v>
      </c>
      <c r="I12683" s="4">
        <f>IF(E12683="Rhode Island", Table1[[#This Row],[price]]*$L$3, IF(E12683="Massachusetts", Table1[[#This Row],[price]]*$L$2, 1))</f>
        <v>475000</v>
      </c>
    </row>
    <row r="12684" spans="1:9" x14ac:dyDescent="0.25">
      <c r="A12684" s="2">
        <v>42066</v>
      </c>
      <c r="B12684" s="1">
        <f t="shared" si="396"/>
        <v>2015</v>
      </c>
      <c r="C12684" s="1">
        <f t="shared" si="397"/>
        <v>1</v>
      </c>
      <c r="D12684">
        <v>2615</v>
      </c>
      <c r="E12684" t="s">
        <v>37</v>
      </c>
      <c r="F12684" s="4">
        <v>495000</v>
      </c>
      <c r="G12684" t="s">
        <v>5</v>
      </c>
      <c r="H12684">
        <v>4</v>
      </c>
      <c r="I12684" s="4">
        <f>IF(E12684="Rhode Island", Table1[[#This Row],[price]]*$L$3, IF(E12684="Massachusetts", Table1[[#This Row],[price]]*$L$2, 1))</f>
        <v>495000</v>
      </c>
    </row>
    <row r="12685" spans="1:9" x14ac:dyDescent="0.25">
      <c r="A12685" s="2">
        <v>42066</v>
      </c>
      <c r="B12685" s="1">
        <f t="shared" si="396"/>
        <v>2015</v>
      </c>
      <c r="C12685" s="1">
        <f t="shared" si="397"/>
        <v>1</v>
      </c>
      <c r="D12685">
        <v>2902</v>
      </c>
      <c r="E12685" t="s">
        <v>36</v>
      </c>
      <c r="F12685" s="4">
        <v>500000</v>
      </c>
      <c r="G12685" t="s">
        <v>5</v>
      </c>
      <c r="H12685">
        <v>3</v>
      </c>
      <c r="I12685" s="4">
        <f>IF(E12685="Rhode Island", Table1[[#This Row],[price]]*$L$3, IF(E12685="Massachusetts", Table1[[#This Row],[price]]*$L$2, 1))</f>
        <v>500000</v>
      </c>
    </row>
    <row r="12686" spans="1:9" x14ac:dyDescent="0.25">
      <c r="A12686" s="2">
        <v>42066</v>
      </c>
      <c r="B12686" s="1">
        <f t="shared" si="396"/>
        <v>2015</v>
      </c>
      <c r="C12686" s="1">
        <f t="shared" si="397"/>
        <v>1</v>
      </c>
      <c r="D12686">
        <v>2914</v>
      </c>
      <c r="E12686" t="s">
        <v>36</v>
      </c>
      <c r="F12686" s="4">
        <v>568000</v>
      </c>
      <c r="G12686" t="s">
        <v>5</v>
      </c>
      <c r="H12686">
        <v>4</v>
      </c>
      <c r="I12686" s="4">
        <f>IF(E12686="Rhode Island", Table1[[#This Row],[price]]*$L$3, IF(E12686="Massachusetts", Table1[[#This Row],[price]]*$L$2, 1))</f>
        <v>568000</v>
      </c>
    </row>
    <row r="12687" spans="1:9" x14ac:dyDescent="0.25">
      <c r="A12687" s="2">
        <v>42066</v>
      </c>
      <c r="B12687" s="1">
        <f t="shared" si="396"/>
        <v>2015</v>
      </c>
      <c r="C12687" s="1">
        <f t="shared" si="397"/>
        <v>1</v>
      </c>
      <c r="D12687">
        <v>2615</v>
      </c>
      <c r="E12687" t="s">
        <v>37</v>
      </c>
      <c r="F12687" s="4">
        <v>580000</v>
      </c>
      <c r="G12687" t="s">
        <v>5</v>
      </c>
      <c r="H12687">
        <v>4</v>
      </c>
      <c r="I12687" s="4">
        <f>IF(E12687="Rhode Island", Table1[[#This Row],[price]]*$L$3, IF(E12687="Massachusetts", Table1[[#This Row],[price]]*$L$2, 1))</f>
        <v>580000</v>
      </c>
    </row>
    <row r="12688" spans="1:9" x14ac:dyDescent="0.25">
      <c r="A12688" s="2">
        <v>42066</v>
      </c>
      <c r="B12688" s="1">
        <f t="shared" si="396"/>
        <v>2015</v>
      </c>
      <c r="C12688" s="1">
        <f t="shared" si="397"/>
        <v>1</v>
      </c>
      <c r="D12688">
        <v>2617</v>
      </c>
      <c r="E12688" t="s">
        <v>37</v>
      </c>
      <c r="F12688" s="4">
        <v>620000</v>
      </c>
      <c r="G12688" t="s">
        <v>5</v>
      </c>
      <c r="H12688">
        <v>3</v>
      </c>
      <c r="I12688" s="4">
        <f>IF(E12688="Rhode Island", Table1[[#This Row],[price]]*$L$3, IF(E12688="Massachusetts", Table1[[#This Row],[price]]*$L$2, 1))</f>
        <v>620000</v>
      </c>
    </row>
    <row r="12689" spans="1:9" x14ac:dyDescent="0.25">
      <c r="A12689" s="2">
        <v>42066</v>
      </c>
      <c r="B12689" s="1">
        <f t="shared" si="396"/>
        <v>2015</v>
      </c>
      <c r="C12689" s="1">
        <f t="shared" si="397"/>
        <v>1</v>
      </c>
      <c r="D12689">
        <v>2602</v>
      </c>
      <c r="E12689" t="s">
        <v>37</v>
      </c>
      <c r="F12689" s="4">
        <v>693000</v>
      </c>
      <c r="G12689" t="s">
        <v>5</v>
      </c>
      <c r="H12689">
        <v>4</v>
      </c>
      <c r="I12689" s="4">
        <f>IF(E12689="Rhode Island", Table1[[#This Row],[price]]*$L$3, IF(E12689="Massachusetts", Table1[[#This Row],[price]]*$L$2, 1))</f>
        <v>693000</v>
      </c>
    </row>
    <row r="12690" spans="1:9" x14ac:dyDescent="0.25">
      <c r="A12690" s="2">
        <v>42066</v>
      </c>
      <c r="B12690" s="1">
        <f t="shared" si="396"/>
        <v>2015</v>
      </c>
      <c r="C12690" s="1">
        <f t="shared" si="397"/>
        <v>1</v>
      </c>
      <c r="D12690">
        <v>2600</v>
      </c>
      <c r="E12690" t="s">
        <v>37</v>
      </c>
      <c r="F12690" s="4">
        <v>965000</v>
      </c>
      <c r="G12690" t="s">
        <v>5</v>
      </c>
      <c r="H12690">
        <v>3</v>
      </c>
      <c r="I12690" s="4">
        <f>IF(E12690="Rhode Island", Table1[[#This Row],[price]]*$L$3, IF(E12690="Massachusetts", Table1[[#This Row],[price]]*$L$2, 1))</f>
        <v>965000</v>
      </c>
    </row>
    <row r="12691" spans="1:9" x14ac:dyDescent="0.25">
      <c r="A12691" s="2">
        <v>42066</v>
      </c>
      <c r="B12691" s="1">
        <f t="shared" si="396"/>
        <v>2015</v>
      </c>
      <c r="C12691" s="1">
        <f t="shared" si="397"/>
        <v>1</v>
      </c>
      <c r="D12691">
        <v>2602</v>
      </c>
      <c r="E12691" t="s">
        <v>37</v>
      </c>
      <c r="F12691" s="4">
        <v>325000</v>
      </c>
      <c r="G12691" t="s">
        <v>6</v>
      </c>
      <c r="H12691">
        <v>2</v>
      </c>
      <c r="I12691" s="4">
        <f>IF(E12691="Rhode Island", Table1[[#This Row],[price]]*$L$3, IF(E12691="Massachusetts", Table1[[#This Row],[price]]*$L$2, 1))</f>
        <v>325000</v>
      </c>
    </row>
    <row r="12692" spans="1:9" x14ac:dyDescent="0.25">
      <c r="A12692" s="2">
        <v>42066</v>
      </c>
      <c r="B12692" s="1">
        <f t="shared" si="396"/>
        <v>2015</v>
      </c>
      <c r="C12692" s="1">
        <f t="shared" si="397"/>
        <v>1</v>
      </c>
      <c r="D12692">
        <v>2606</v>
      </c>
      <c r="E12692" t="s">
        <v>37</v>
      </c>
      <c r="F12692" s="4">
        <v>421250</v>
      </c>
      <c r="G12692" t="s">
        <v>6</v>
      </c>
      <c r="H12692">
        <v>3</v>
      </c>
      <c r="I12692" s="4">
        <f>IF(E12692="Rhode Island", Table1[[#This Row],[price]]*$L$3, IF(E12692="Massachusetts", Table1[[#This Row],[price]]*$L$2, 1))</f>
        <v>421250</v>
      </c>
    </row>
    <row r="12693" spans="1:9" x14ac:dyDescent="0.25">
      <c r="A12693" s="2">
        <v>42067</v>
      </c>
      <c r="B12693" s="1">
        <f t="shared" si="396"/>
        <v>2015</v>
      </c>
      <c r="C12693" s="1">
        <f t="shared" si="397"/>
        <v>1</v>
      </c>
      <c r="D12693">
        <v>2615</v>
      </c>
      <c r="E12693" t="s">
        <v>37</v>
      </c>
      <c r="F12693" s="4">
        <v>410000</v>
      </c>
      <c r="G12693" t="s">
        <v>5</v>
      </c>
      <c r="H12693">
        <v>3</v>
      </c>
      <c r="I12693" s="4">
        <f>IF(E12693="Rhode Island", Table1[[#This Row],[price]]*$L$3, IF(E12693="Massachusetts", Table1[[#This Row],[price]]*$L$2, 1))</f>
        <v>410000</v>
      </c>
    </row>
    <row r="12694" spans="1:9" x14ac:dyDescent="0.25">
      <c r="A12694" s="2">
        <v>42067</v>
      </c>
      <c r="B12694" s="1">
        <f t="shared" si="396"/>
        <v>2015</v>
      </c>
      <c r="C12694" s="1">
        <f t="shared" si="397"/>
        <v>1</v>
      </c>
      <c r="D12694">
        <v>2615</v>
      </c>
      <c r="E12694" t="s">
        <v>37</v>
      </c>
      <c r="F12694" s="4">
        <v>470000</v>
      </c>
      <c r="G12694" t="s">
        <v>5</v>
      </c>
      <c r="H12694">
        <v>3</v>
      </c>
      <c r="I12694" s="4">
        <f>IF(E12694="Rhode Island", Table1[[#This Row],[price]]*$L$3, IF(E12694="Massachusetts", Table1[[#This Row],[price]]*$L$2, 1))</f>
        <v>470000</v>
      </c>
    </row>
    <row r="12695" spans="1:9" x14ac:dyDescent="0.25">
      <c r="A12695" s="2">
        <v>42067</v>
      </c>
      <c r="B12695" s="1">
        <f t="shared" si="396"/>
        <v>2015</v>
      </c>
      <c r="C12695" s="1">
        <f t="shared" si="397"/>
        <v>1</v>
      </c>
      <c r="D12695">
        <v>2905</v>
      </c>
      <c r="E12695" t="s">
        <v>36</v>
      </c>
      <c r="F12695" s="4">
        <v>475000</v>
      </c>
      <c r="G12695" t="s">
        <v>5</v>
      </c>
      <c r="H12695">
        <v>3</v>
      </c>
      <c r="I12695" s="4">
        <f>IF(E12695="Rhode Island", Table1[[#This Row],[price]]*$L$3, IF(E12695="Massachusetts", Table1[[#This Row],[price]]*$L$2, 1))</f>
        <v>475000</v>
      </c>
    </row>
    <row r="12696" spans="1:9" x14ac:dyDescent="0.25">
      <c r="A12696" s="2">
        <v>42067</v>
      </c>
      <c r="B12696" s="1">
        <f t="shared" si="396"/>
        <v>2015</v>
      </c>
      <c r="C12696" s="1">
        <f t="shared" si="397"/>
        <v>1</v>
      </c>
      <c r="D12696">
        <v>2615</v>
      </c>
      <c r="E12696" t="s">
        <v>37</v>
      </c>
      <c r="F12696" s="4">
        <v>505000</v>
      </c>
      <c r="G12696" t="s">
        <v>5</v>
      </c>
      <c r="H12696">
        <v>4</v>
      </c>
      <c r="I12696" s="4">
        <f>IF(E12696="Rhode Island", Table1[[#This Row],[price]]*$L$3, IF(E12696="Massachusetts", Table1[[#This Row],[price]]*$L$2, 1))</f>
        <v>505000</v>
      </c>
    </row>
    <row r="12697" spans="1:9" x14ac:dyDescent="0.25">
      <c r="A12697" s="2">
        <v>42067</v>
      </c>
      <c r="B12697" s="1">
        <f t="shared" si="396"/>
        <v>2015</v>
      </c>
      <c r="C12697" s="1">
        <f t="shared" si="397"/>
        <v>1</v>
      </c>
      <c r="D12697">
        <v>2602</v>
      </c>
      <c r="E12697" t="s">
        <v>37</v>
      </c>
      <c r="F12697" s="4">
        <v>546000</v>
      </c>
      <c r="G12697" t="s">
        <v>5</v>
      </c>
      <c r="H12697">
        <v>3</v>
      </c>
      <c r="I12697" s="4">
        <f>IF(E12697="Rhode Island", Table1[[#This Row],[price]]*$L$3, IF(E12697="Massachusetts", Table1[[#This Row],[price]]*$L$2, 1))</f>
        <v>546000</v>
      </c>
    </row>
    <row r="12698" spans="1:9" x14ac:dyDescent="0.25">
      <c r="A12698" s="2">
        <v>42067</v>
      </c>
      <c r="B12698" s="1">
        <f t="shared" si="396"/>
        <v>2015</v>
      </c>
      <c r="C12698" s="1">
        <f t="shared" si="397"/>
        <v>1</v>
      </c>
      <c r="D12698">
        <v>2913</v>
      </c>
      <c r="E12698" t="s">
        <v>36</v>
      </c>
      <c r="F12698" s="4">
        <v>570000</v>
      </c>
      <c r="G12698" t="s">
        <v>5</v>
      </c>
      <c r="H12698">
        <v>4</v>
      </c>
      <c r="I12698" s="4">
        <f>IF(E12698="Rhode Island", Table1[[#This Row],[price]]*$L$3, IF(E12698="Massachusetts", Table1[[#This Row],[price]]*$L$2, 1))</f>
        <v>570000</v>
      </c>
    </row>
    <row r="12699" spans="1:9" x14ac:dyDescent="0.25">
      <c r="A12699" s="2">
        <v>42067</v>
      </c>
      <c r="B12699" s="1">
        <f t="shared" si="396"/>
        <v>2015</v>
      </c>
      <c r="C12699" s="1">
        <f t="shared" si="397"/>
        <v>1</v>
      </c>
      <c r="D12699">
        <v>2905</v>
      </c>
      <c r="E12699" t="s">
        <v>36</v>
      </c>
      <c r="F12699" s="4">
        <v>585000</v>
      </c>
      <c r="G12699" t="s">
        <v>5</v>
      </c>
      <c r="H12699">
        <v>4</v>
      </c>
      <c r="I12699" s="4">
        <f>IF(E12699="Rhode Island", Table1[[#This Row],[price]]*$L$3, IF(E12699="Massachusetts", Table1[[#This Row],[price]]*$L$2, 1))</f>
        <v>585000</v>
      </c>
    </row>
    <row r="12700" spans="1:9" x14ac:dyDescent="0.25">
      <c r="A12700" s="2">
        <v>42067</v>
      </c>
      <c r="B12700" s="1">
        <f t="shared" si="396"/>
        <v>2015</v>
      </c>
      <c r="C12700" s="1">
        <f t="shared" si="397"/>
        <v>1</v>
      </c>
      <c r="D12700">
        <v>2617</v>
      </c>
      <c r="E12700" t="s">
        <v>37</v>
      </c>
      <c r="F12700" s="4">
        <v>595000</v>
      </c>
      <c r="G12700" t="s">
        <v>5</v>
      </c>
      <c r="H12700">
        <v>4</v>
      </c>
      <c r="I12700" s="4">
        <f>IF(E12700="Rhode Island", Table1[[#This Row],[price]]*$L$3, IF(E12700="Massachusetts", Table1[[#This Row],[price]]*$L$2, 1))</f>
        <v>595000</v>
      </c>
    </row>
    <row r="12701" spans="1:9" x14ac:dyDescent="0.25">
      <c r="A12701" s="2">
        <v>42067</v>
      </c>
      <c r="B12701" s="1">
        <f t="shared" si="396"/>
        <v>2015</v>
      </c>
      <c r="C12701" s="1">
        <f t="shared" si="397"/>
        <v>1</v>
      </c>
      <c r="D12701">
        <v>2602</v>
      </c>
      <c r="E12701" t="s">
        <v>37</v>
      </c>
      <c r="F12701" s="4">
        <v>600000</v>
      </c>
      <c r="G12701" t="s">
        <v>5</v>
      </c>
      <c r="H12701">
        <v>3</v>
      </c>
      <c r="I12701" s="4">
        <f>IF(E12701="Rhode Island", Table1[[#This Row],[price]]*$L$3, IF(E12701="Massachusetts", Table1[[#This Row],[price]]*$L$2, 1))</f>
        <v>600000</v>
      </c>
    </row>
    <row r="12702" spans="1:9" x14ac:dyDescent="0.25">
      <c r="A12702" s="2">
        <v>42067</v>
      </c>
      <c r="B12702" s="1">
        <f t="shared" si="396"/>
        <v>2015</v>
      </c>
      <c r="C12702" s="1">
        <f t="shared" si="397"/>
        <v>1</v>
      </c>
      <c r="D12702">
        <v>2914</v>
      </c>
      <c r="E12702" t="s">
        <v>36</v>
      </c>
      <c r="F12702" s="4">
        <v>679000</v>
      </c>
      <c r="G12702" t="s">
        <v>5</v>
      </c>
      <c r="H12702">
        <v>4</v>
      </c>
      <c r="I12702" s="4">
        <f>IF(E12702="Rhode Island", Table1[[#This Row],[price]]*$L$3, IF(E12702="Massachusetts", Table1[[#This Row],[price]]*$L$2, 1))</f>
        <v>679000</v>
      </c>
    </row>
    <row r="12703" spans="1:9" x14ac:dyDescent="0.25">
      <c r="A12703" s="2">
        <v>42067</v>
      </c>
      <c r="B12703" s="1">
        <f t="shared" si="396"/>
        <v>2015</v>
      </c>
      <c r="C12703" s="1">
        <f t="shared" si="397"/>
        <v>1</v>
      </c>
      <c r="D12703">
        <v>2911</v>
      </c>
      <c r="E12703" t="s">
        <v>36</v>
      </c>
      <c r="F12703" s="4">
        <v>680000</v>
      </c>
      <c r="G12703" t="s">
        <v>5</v>
      </c>
      <c r="H12703">
        <v>4</v>
      </c>
      <c r="I12703" s="4">
        <f>IF(E12703="Rhode Island", Table1[[#This Row],[price]]*$L$3, IF(E12703="Massachusetts", Table1[[#This Row],[price]]*$L$2, 1))</f>
        <v>680000</v>
      </c>
    </row>
    <row r="12704" spans="1:9" x14ac:dyDescent="0.25">
      <c r="A12704" s="2">
        <v>42067</v>
      </c>
      <c r="B12704" s="1">
        <f t="shared" si="396"/>
        <v>2015</v>
      </c>
      <c r="C12704" s="1">
        <f t="shared" si="397"/>
        <v>1</v>
      </c>
      <c r="D12704">
        <v>2617</v>
      </c>
      <c r="E12704" t="s">
        <v>37</v>
      </c>
      <c r="F12704" s="4">
        <v>705000</v>
      </c>
      <c r="G12704" t="s">
        <v>5</v>
      </c>
      <c r="H12704">
        <v>4</v>
      </c>
      <c r="I12704" s="4">
        <f>IF(E12704="Rhode Island", Table1[[#This Row],[price]]*$L$3, IF(E12704="Massachusetts", Table1[[#This Row],[price]]*$L$2, 1))</f>
        <v>705000</v>
      </c>
    </row>
    <row r="12705" spans="1:9" x14ac:dyDescent="0.25">
      <c r="A12705" s="2">
        <v>42067</v>
      </c>
      <c r="B12705" s="1">
        <f t="shared" si="396"/>
        <v>2015</v>
      </c>
      <c r="C12705" s="1">
        <f t="shared" si="397"/>
        <v>1</v>
      </c>
      <c r="D12705">
        <v>2602</v>
      </c>
      <c r="E12705" t="s">
        <v>37</v>
      </c>
      <c r="F12705" s="4">
        <v>780000</v>
      </c>
      <c r="G12705" t="s">
        <v>5</v>
      </c>
      <c r="H12705">
        <v>2</v>
      </c>
      <c r="I12705" s="4">
        <f>IF(E12705="Rhode Island", Table1[[#This Row],[price]]*$L$3, IF(E12705="Massachusetts", Table1[[#This Row],[price]]*$L$2, 1))</f>
        <v>780000</v>
      </c>
    </row>
    <row r="12706" spans="1:9" x14ac:dyDescent="0.25">
      <c r="A12706" s="2">
        <v>42067</v>
      </c>
      <c r="B12706" s="1">
        <f t="shared" si="396"/>
        <v>2015</v>
      </c>
      <c r="C12706" s="1">
        <f t="shared" si="397"/>
        <v>1</v>
      </c>
      <c r="D12706">
        <v>2612</v>
      </c>
      <c r="E12706" t="s">
        <v>37</v>
      </c>
      <c r="F12706" s="4">
        <v>1800000</v>
      </c>
      <c r="G12706" t="s">
        <v>5</v>
      </c>
      <c r="H12706">
        <v>3</v>
      </c>
      <c r="I12706" s="4">
        <f>IF(E12706="Rhode Island", Table1[[#This Row],[price]]*$L$3, IF(E12706="Massachusetts", Table1[[#This Row],[price]]*$L$2, 1))</f>
        <v>1800000</v>
      </c>
    </row>
    <row r="12707" spans="1:9" x14ac:dyDescent="0.25">
      <c r="A12707" s="2">
        <v>42067</v>
      </c>
      <c r="B12707" s="1">
        <f t="shared" si="396"/>
        <v>2015</v>
      </c>
      <c r="C12707" s="1">
        <f t="shared" si="397"/>
        <v>1</v>
      </c>
      <c r="D12707">
        <v>2612</v>
      </c>
      <c r="E12707" t="s">
        <v>37</v>
      </c>
      <c r="F12707" s="4">
        <v>285500</v>
      </c>
      <c r="G12707" t="s">
        <v>6</v>
      </c>
      <c r="H12707">
        <v>1</v>
      </c>
      <c r="I12707" s="4">
        <f>IF(E12707="Rhode Island", Table1[[#This Row],[price]]*$L$3, IF(E12707="Massachusetts", Table1[[#This Row],[price]]*$L$2, 1))</f>
        <v>285500</v>
      </c>
    </row>
    <row r="12708" spans="1:9" x14ac:dyDescent="0.25">
      <c r="A12708" s="2">
        <v>42067</v>
      </c>
      <c r="B12708" s="1">
        <f t="shared" si="396"/>
        <v>2015</v>
      </c>
      <c r="C12708" s="1">
        <f t="shared" si="397"/>
        <v>1</v>
      </c>
      <c r="D12708">
        <v>2603</v>
      </c>
      <c r="E12708" t="s">
        <v>37</v>
      </c>
      <c r="F12708" s="4">
        <v>375500</v>
      </c>
      <c r="G12708" t="s">
        <v>6</v>
      </c>
      <c r="H12708">
        <v>1</v>
      </c>
      <c r="I12708" s="4">
        <f>IF(E12708="Rhode Island", Table1[[#This Row],[price]]*$L$3, IF(E12708="Massachusetts", Table1[[#This Row],[price]]*$L$2, 1))</f>
        <v>375500</v>
      </c>
    </row>
    <row r="12709" spans="1:9" x14ac:dyDescent="0.25">
      <c r="A12709" s="2">
        <v>42067</v>
      </c>
      <c r="B12709" s="1">
        <f t="shared" si="396"/>
        <v>2015</v>
      </c>
      <c r="C12709" s="1">
        <f t="shared" si="397"/>
        <v>1</v>
      </c>
      <c r="D12709">
        <v>2612</v>
      </c>
      <c r="E12709" t="s">
        <v>37</v>
      </c>
      <c r="F12709" s="4">
        <v>425000</v>
      </c>
      <c r="G12709" t="s">
        <v>6</v>
      </c>
      <c r="H12709">
        <v>2</v>
      </c>
      <c r="I12709" s="4">
        <f>IF(E12709="Rhode Island", Table1[[#This Row],[price]]*$L$3, IF(E12709="Massachusetts", Table1[[#This Row],[price]]*$L$2, 1))</f>
        <v>425000</v>
      </c>
    </row>
    <row r="12710" spans="1:9" x14ac:dyDescent="0.25">
      <c r="A12710" s="2">
        <v>42067</v>
      </c>
      <c r="B12710" s="1">
        <f t="shared" si="396"/>
        <v>2015</v>
      </c>
      <c r="C12710" s="1">
        <f t="shared" si="397"/>
        <v>1</v>
      </c>
      <c r="D12710">
        <v>2603</v>
      </c>
      <c r="E12710" t="s">
        <v>37</v>
      </c>
      <c r="F12710" s="4">
        <v>470000</v>
      </c>
      <c r="G12710" t="s">
        <v>6</v>
      </c>
      <c r="H12710">
        <v>2</v>
      </c>
      <c r="I12710" s="4">
        <f>IF(E12710="Rhode Island", Table1[[#This Row],[price]]*$L$3, IF(E12710="Massachusetts", Table1[[#This Row],[price]]*$L$2, 1))</f>
        <v>470000</v>
      </c>
    </row>
    <row r="12711" spans="1:9" x14ac:dyDescent="0.25">
      <c r="A12711" s="2">
        <v>42068</v>
      </c>
      <c r="B12711" s="1">
        <f t="shared" si="396"/>
        <v>2015</v>
      </c>
      <c r="C12711" s="1">
        <f t="shared" si="397"/>
        <v>1</v>
      </c>
      <c r="D12711">
        <v>2905</v>
      </c>
      <c r="E12711" t="s">
        <v>36</v>
      </c>
      <c r="F12711" s="4">
        <v>395000</v>
      </c>
      <c r="G12711" t="s">
        <v>5</v>
      </c>
      <c r="H12711">
        <v>3</v>
      </c>
      <c r="I12711" s="4">
        <f>IF(E12711="Rhode Island", Table1[[#This Row],[price]]*$L$3, IF(E12711="Massachusetts", Table1[[#This Row],[price]]*$L$2, 1))</f>
        <v>395000</v>
      </c>
    </row>
    <row r="12712" spans="1:9" x14ac:dyDescent="0.25">
      <c r="A12712" s="2">
        <v>42068</v>
      </c>
      <c r="B12712" s="1">
        <f t="shared" si="396"/>
        <v>2015</v>
      </c>
      <c r="C12712" s="1">
        <f t="shared" si="397"/>
        <v>1</v>
      </c>
      <c r="D12712">
        <v>2914</v>
      </c>
      <c r="E12712" t="s">
        <v>36</v>
      </c>
      <c r="F12712" s="4">
        <v>519000</v>
      </c>
      <c r="G12712" t="s">
        <v>5</v>
      </c>
      <c r="H12712">
        <v>3</v>
      </c>
      <c r="I12712" s="4">
        <f>IF(E12712="Rhode Island", Table1[[#This Row],[price]]*$L$3, IF(E12712="Massachusetts", Table1[[#This Row],[price]]*$L$2, 1))</f>
        <v>519000</v>
      </c>
    </row>
    <row r="12713" spans="1:9" x14ac:dyDescent="0.25">
      <c r="A12713" s="2">
        <v>42068</v>
      </c>
      <c r="B12713" s="1">
        <f t="shared" si="396"/>
        <v>2015</v>
      </c>
      <c r="C12713" s="1">
        <f t="shared" si="397"/>
        <v>1</v>
      </c>
      <c r="D12713">
        <v>2905</v>
      </c>
      <c r="E12713" t="s">
        <v>36</v>
      </c>
      <c r="F12713" s="4">
        <v>540000</v>
      </c>
      <c r="G12713" t="s">
        <v>5</v>
      </c>
      <c r="H12713">
        <v>4</v>
      </c>
      <c r="I12713" s="4">
        <f>IF(E12713="Rhode Island", Table1[[#This Row],[price]]*$L$3, IF(E12713="Massachusetts", Table1[[#This Row],[price]]*$L$2, 1))</f>
        <v>540000</v>
      </c>
    </row>
    <row r="12714" spans="1:9" x14ac:dyDescent="0.25">
      <c r="A12714" s="2">
        <v>42068</v>
      </c>
      <c r="B12714" s="1">
        <f t="shared" si="396"/>
        <v>2015</v>
      </c>
      <c r="C12714" s="1">
        <f t="shared" si="397"/>
        <v>1</v>
      </c>
      <c r="D12714">
        <v>2611</v>
      </c>
      <c r="E12714" t="s">
        <v>37</v>
      </c>
      <c r="F12714" s="4">
        <v>545000</v>
      </c>
      <c r="G12714" t="s">
        <v>5</v>
      </c>
      <c r="H12714">
        <v>3</v>
      </c>
      <c r="I12714" s="4">
        <f>IF(E12714="Rhode Island", Table1[[#This Row],[price]]*$L$3, IF(E12714="Massachusetts", Table1[[#This Row],[price]]*$L$2, 1))</f>
        <v>545000</v>
      </c>
    </row>
    <row r="12715" spans="1:9" x14ac:dyDescent="0.25">
      <c r="A12715" s="2">
        <v>42068</v>
      </c>
      <c r="B12715" s="1">
        <f t="shared" si="396"/>
        <v>2015</v>
      </c>
      <c r="C12715" s="1">
        <f t="shared" si="397"/>
        <v>1</v>
      </c>
      <c r="D12715">
        <v>2913</v>
      </c>
      <c r="E12715" t="s">
        <v>36</v>
      </c>
      <c r="F12715" s="4">
        <v>617892</v>
      </c>
      <c r="G12715" t="s">
        <v>5</v>
      </c>
      <c r="H12715">
        <v>4</v>
      </c>
      <c r="I12715" s="4">
        <f>IF(E12715="Rhode Island", Table1[[#This Row],[price]]*$L$3, IF(E12715="Massachusetts", Table1[[#This Row],[price]]*$L$2, 1))</f>
        <v>617892</v>
      </c>
    </row>
    <row r="12716" spans="1:9" x14ac:dyDescent="0.25">
      <c r="A12716" s="2">
        <v>42068</v>
      </c>
      <c r="B12716" s="1">
        <f t="shared" si="396"/>
        <v>2015</v>
      </c>
      <c r="C12716" s="1">
        <f t="shared" si="397"/>
        <v>1</v>
      </c>
      <c r="D12716">
        <v>2605</v>
      </c>
      <c r="E12716" t="s">
        <v>37</v>
      </c>
      <c r="F12716" s="4">
        <v>635000</v>
      </c>
      <c r="G12716" t="s">
        <v>5</v>
      </c>
      <c r="H12716">
        <v>4</v>
      </c>
      <c r="I12716" s="4">
        <f>IF(E12716="Rhode Island", Table1[[#This Row],[price]]*$L$3, IF(E12716="Massachusetts", Table1[[#This Row],[price]]*$L$2, 1))</f>
        <v>635000</v>
      </c>
    </row>
    <row r="12717" spans="1:9" x14ac:dyDescent="0.25">
      <c r="A12717" s="2">
        <v>42068</v>
      </c>
      <c r="B12717" s="1">
        <f t="shared" si="396"/>
        <v>2015</v>
      </c>
      <c r="C12717" s="1">
        <f t="shared" si="397"/>
        <v>1</v>
      </c>
      <c r="D12717">
        <v>2606</v>
      </c>
      <c r="E12717" t="s">
        <v>37</v>
      </c>
      <c r="F12717" s="4">
        <v>645000</v>
      </c>
      <c r="G12717" t="s">
        <v>5</v>
      </c>
      <c r="H12717">
        <v>3</v>
      </c>
      <c r="I12717" s="4">
        <f>IF(E12717="Rhode Island", Table1[[#This Row],[price]]*$L$3, IF(E12717="Massachusetts", Table1[[#This Row],[price]]*$L$2, 1))</f>
        <v>645000</v>
      </c>
    </row>
    <row r="12718" spans="1:9" x14ac:dyDescent="0.25">
      <c r="A12718" s="2">
        <v>42068</v>
      </c>
      <c r="B12718" s="1">
        <f t="shared" si="396"/>
        <v>2015</v>
      </c>
      <c r="C12718" s="1">
        <f t="shared" si="397"/>
        <v>1</v>
      </c>
      <c r="D12718">
        <v>2611</v>
      </c>
      <c r="E12718" t="s">
        <v>37</v>
      </c>
      <c r="F12718" s="4">
        <v>700000</v>
      </c>
      <c r="G12718" t="s">
        <v>5</v>
      </c>
      <c r="H12718">
        <v>3</v>
      </c>
      <c r="I12718" s="4">
        <f>IF(E12718="Rhode Island", Table1[[#This Row],[price]]*$L$3, IF(E12718="Massachusetts", Table1[[#This Row],[price]]*$L$2, 1))</f>
        <v>700000</v>
      </c>
    </row>
    <row r="12719" spans="1:9" x14ac:dyDescent="0.25">
      <c r="A12719" s="2">
        <v>42068</v>
      </c>
      <c r="B12719" s="1">
        <f t="shared" si="396"/>
        <v>2015</v>
      </c>
      <c r="C12719" s="1">
        <f t="shared" si="397"/>
        <v>1</v>
      </c>
      <c r="D12719">
        <v>2612</v>
      </c>
      <c r="E12719" t="s">
        <v>37</v>
      </c>
      <c r="F12719" s="4">
        <v>857500</v>
      </c>
      <c r="G12719" t="s">
        <v>5</v>
      </c>
      <c r="H12719">
        <v>3</v>
      </c>
      <c r="I12719" s="4">
        <f>IF(E12719="Rhode Island", Table1[[#This Row],[price]]*$L$3, IF(E12719="Massachusetts", Table1[[#This Row],[price]]*$L$2, 1))</f>
        <v>857500</v>
      </c>
    </row>
    <row r="12720" spans="1:9" x14ac:dyDescent="0.25">
      <c r="A12720" s="2">
        <v>42068</v>
      </c>
      <c r="B12720" s="1">
        <f t="shared" si="396"/>
        <v>2015</v>
      </c>
      <c r="C12720" s="1">
        <f t="shared" si="397"/>
        <v>1</v>
      </c>
      <c r="D12720">
        <v>2602</v>
      </c>
      <c r="E12720" t="s">
        <v>37</v>
      </c>
      <c r="F12720" s="4">
        <v>880000</v>
      </c>
      <c r="G12720" t="s">
        <v>5</v>
      </c>
      <c r="H12720">
        <v>4</v>
      </c>
      <c r="I12720" s="4">
        <f>IF(E12720="Rhode Island", Table1[[#This Row],[price]]*$L$3, IF(E12720="Massachusetts", Table1[[#This Row],[price]]*$L$2, 1))</f>
        <v>880000</v>
      </c>
    </row>
    <row r="12721" spans="1:9" x14ac:dyDescent="0.25">
      <c r="A12721" s="2">
        <v>42068</v>
      </c>
      <c r="B12721" s="1">
        <f t="shared" si="396"/>
        <v>2015</v>
      </c>
      <c r="C12721" s="1">
        <f t="shared" si="397"/>
        <v>1</v>
      </c>
      <c r="D12721">
        <v>2612</v>
      </c>
      <c r="E12721" t="s">
        <v>37</v>
      </c>
      <c r="F12721" s="4">
        <v>1105000</v>
      </c>
      <c r="G12721" t="s">
        <v>5</v>
      </c>
      <c r="H12721">
        <v>4</v>
      </c>
      <c r="I12721" s="4">
        <f>IF(E12721="Rhode Island", Table1[[#This Row],[price]]*$L$3, IF(E12721="Massachusetts", Table1[[#This Row],[price]]*$L$2, 1))</f>
        <v>1105000</v>
      </c>
    </row>
    <row r="12722" spans="1:9" x14ac:dyDescent="0.25">
      <c r="A12722" s="2">
        <v>42068</v>
      </c>
      <c r="B12722" s="1">
        <f t="shared" si="396"/>
        <v>2015</v>
      </c>
      <c r="C12722" s="1">
        <f t="shared" si="397"/>
        <v>1</v>
      </c>
      <c r="D12722">
        <v>2617</v>
      </c>
      <c r="E12722" t="s">
        <v>37</v>
      </c>
      <c r="F12722" s="4">
        <v>1260000</v>
      </c>
      <c r="G12722" t="s">
        <v>5</v>
      </c>
      <c r="H12722">
        <v>5</v>
      </c>
      <c r="I12722" s="4">
        <f>IF(E12722="Rhode Island", Table1[[#This Row],[price]]*$L$3, IF(E12722="Massachusetts", Table1[[#This Row],[price]]*$L$2, 1))</f>
        <v>1260000</v>
      </c>
    </row>
    <row r="12723" spans="1:9" x14ac:dyDescent="0.25">
      <c r="A12723" s="2">
        <v>42068</v>
      </c>
      <c r="B12723" s="1">
        <f t="shared" si="396"/>
        <v>2015</v>
      </c>
      <c r="C12723" s="1">
        <f t="shared" si="397"/>
        <v>1</v>
      </c>
      <c r="D12723">
        <v>2612</v>
      </c>
      <c r="E12723" t="s">
        <v>37</v>
      </c>
      <c r="F12723" s="4">
        <v>350000</v>
      </c>
      <c r="G12723" t="s">
        <v>6</v>
      </c>
      <c r="H12723">
        <v>1</v>
      </c>
      <c r="I12723" s="4">
        <f>IF(E12723="Rhode Island", Table1[[#This Row],[price]]*$L$3, IF(E12723="Massachusetts", Table1[[#This Row],[price]]*$L$2, 1))</f>
        <v>350000</v>
      </c>
    </row>
    <row r="12724" spans="1:9" x14ac:dyDescent="0.25">
      <c r="A12724" s="2">
        <v>42068</v>
      </c>
      <c r="B12724" s="1">
        <f t="shared" si="396"/>
        <v>2015</v>
      </c>
      <c r="C12724" s="1">
        <f t="shared" si="397"/>
        <v>1</v>
      </c>
      <c r="D12724">
        <v>2606</v>
      </c>
      <c r="E12724" t="s">
        <v>37</v>
      </c>
      <c r="F12724" s="4">
        <v>352500</v>
      </c>
      <c r="G12724" t="s">
        <v>6</v>
      </c>
      <c r="H12724">
        <v>2</v>
      </c>
      <c r="I12724" s="4">
        <f>IF(E12724="Rhode Island", Table1[[#This Row],[price]]*$L$3, IF(E12724="Massachusetts", Table1[[#This Row],[price]]*$L$2, 1))</f>
        <v>352500</v>
      </c>
    </row>
    <row r="12725" spans="1:9" x14ac:dyDescent="0.25">
      <c r="A12725" s="2">
        <v>42068</v>
      </c>
      <c r="B12725" s="1">
        <f t="shared" si="396"/>
        <v>2015</v>
      </c>
      <c r="C12725" s="1">
        <f t="shared" si="397"/>
        <v>1</v>
      </c>
      <c r="D12725">
        <v>2612</v>
      </c>
      <c r="E12725" t="s">
        <v>37</v>
      </c>
      <c r="F12725" s="4">
        <v>430000</v>
      </c>
      <c r="G12725" t="s">
        <v>6</v>
      </c>
      <c r="H12725">
        <v>2</v>
      </c>
      <c r="I12725" s="4">
        <f>IF(E12725="Rhode Island", Table1[[#This Row],[price]]*$L$3, IF(E12725="Massachusetts", Table1[[#This Row],[price]]*$L$2, 1))</f>
        <v>430000</v>
      </c>
    </row>
    <row r="12726" spans="1:9" x14ac:dyDescent="0.25">
      <c r="A12726" s="2">
        <v>42068</v>
      </c>
      <c r="B12726" s="1">
        <f t="shared" si="396"/>
        <v>2015</v>
      </c>
      <c r="C12726" s="1">
        <f t="shared" si="397"/>
        <v>1</v>
      </c>
      <c r="D12726">
        <v>2612</v>
      </c>
      <c r="E12726" t="s">
        <v>37</v>
      </c>
      <c r="F12726" s="4">
        <v>626500</v>
      </c>
      <c r="G12726" t="s">
        <v>6</v>
      </c>
      <c r="H12726">
        <v>2</v>
      </c>
      <c r="I12726" s="4">
        <f>IF(E12726="Rhode Island", Table1[[#This Row],[price]]*$L$3, IF(E12726="Massachusetts", Table1[[#This Row],[price]]*$L$2, 1))</f>
        <v>626500</v>
      </c>
    </row>
    <row r="12727" spans="1:9" x14ac:dyDescent="0.25">
      <c r="A12727" s="2">
        <v>42068</v>
      </c>
      <c r="B12727" s="1">
        <f t="shared" si="396"/>
        <v>2015</v>
      </c>
      <c r="C12727" s="1">
        <f t="shared" si="397"/>
        <v>1</v>
      </c>
      <c r="D12727">
        <v>2604</v>
      </c>
      <c r="E12727" t="s">
        <v>37</v>
      </c>
      <c r="F12727" s="4">
        <v>1350000</v>
      </c>
      <c r="G12727" t="s">
        <v>6</v>
      </c>
      <c r="H12727">
        <v>3</v>
      </c>
      <c r="I12727" s="4">
        <f>IF(E12727="Rhode Island", Table1[[#This Row],[price]]*$L$3, IF(E12727="Massachusetts", Table1[[#This Row],[price]]*$L$2, 1))</f>
        <v>1350000</v>
      </c>
    </row>
    <row r="12728" spans="1:9" x14ac:dyDescent="0.25">
      <c r="A12728" s="2">
        <v>42069</v>
      </c>
      <c r="B12728" s="1">
        <f t="shared" si="396"/>
        <v>2015</v>
      </c>
      <c r="C12728" s="1">
        <f t="shared" si="397"/>
        <v>1</v>
      </c>
      <c r="D12728">
        <v>2906</v>
      </c>
      <c r="E12728" t="s">
        <v>36</v>
      </c>
      <c r="F12728" s="4">
        <v>425000</v>
      </c>
      <c r="G12728" t="s">
        <v>5</v>
      </c>
      <c r="H12728">
        <v>3</v>
      </c>
      <c r="I12728" s="4">
        <f>IF(E12728="Rhode Island", Table1[[#This Row],[price]]*$L$3, IF(E12728="Massachusetts", Table1[[#This Row],[price]]*$L$2, 1))</f>
        <v>425000</v>
      </c>
    </row>
    <row r="12729" spans="1:9" x14ac:dyDescent="0.25">
      <c r="A12729" s="2">
        <v>42069</v>
      </c>
      <c r="B12729" s="1">
        <f t="shared" si="396"/>
        <v>2015</v>
      </c>
      <c r="C12729" s="1">
        <f t="shared" si="397"/>
        <v>1</v>
      </c>
      <c r="D12729">
        <v>2611</v>
      </c>
      <c r="E12729" t="s">
        <v>37</v>
      </c>
      <c r="F12729" s="4">
        <v>445000</v>
      </c>
      <c r="G12729" t="s">
        <v>5</v>
      </c>
      <c r="H12729">
        <v>3</v>
      </c>
      <c r="I12729" s="4">
        <f>IF(E12729="Rhode Island", Table1[[#This Row],[price]]*$L$3, IF(E12729="Massachusetts", Table1[[#This Row],[price]]*$L$2, 1))</f>
        <v>445000</v>
      </c>
    </row>
    <row r="12730" spans="1:9" x14ac:dyDescent="0.25">
      <c r="A12730" s="2">
        <v>42069</v>
      </c>
      <c r="B12730" s="1">
        <f t="shared" si="396"/>
        <v>2015</v>
      </c>
      <c r="C12730" s="1">
        <f t="shared" si="397"/>
        <v>1</v>
      </c>
      <c r="D12730">
        <v>2617</v>
      </c>
      <c r="E12730" t="s">
        <v>37</v>
      </c>
      <c r="F12730" s="4">
        <v>475000</v>
      </c>
      <c r="G12730" t="s">
        <v>5</v>
      </c>
      <c r="H12730">
        <v>4</v>
      </c>
      <c r="I12730" s="4">
        <f>IF(E12730="Rhode Island", Table1[[#This Row],[price]]*$L$3, IF(E12730="Massachusetts", Table1[[#This Row],[price]]*$L$2, 1))</f>
        <v>475000</v>
      </c>
    </row>
    <row r="12731" spans="1:9" x14ac:dyDescent="0.25">
      <c r="A12731" s="2">
        <v>42069</v>
      </c>
      <c r="B12731" s="1">
        <f t="shared" si="396"/>
        <v>2015</v>
      </c>
      <c r="C12731" s="1">
        <f t="shared" si="397"/>
        <v>1</v>
      </c>
      <c r="D12731">
        <v>2611</v>
      </c>
      <c r="E12731" t="s">
        <v>37</v>
      </c>
      <c r="F12731" s="4">
        <v>480000</v>
      </c>
      <c r="G12731" t="s">
        <v>5</v>
      </c>
      <c r="H12731">
        <v>3</v>
      </c>
      <c r="I12731" s="4">
        <f>IF(E12731="Rhode Island", Table1[[#This Row],[price]]*$L$3, IF(E12731="Massachusetts", Table1[[#This Row],[price]]*$L$2, 1))</f>
        <v>480000</v>
      </c>
    </row>
    <row r="12732" spans="1:9" x14ac:dyDescent="0.25">
      <c r="A12732" s="2">
        <v>42069</v>
      </c>
      <c r="B12732" s="1">
        <f t="shared" si="396"/>
        <v>2015</v>
      </c>
      <c r="C12732" s="1">
        <f t="shared" si="397"/>
        <v>1</v>
      </c>
      <c r="D12732">
        <v>2913</v>
      </c>
      <c r="E12732" t="s">
        <v>36</v>
      </c>
      <c r="F12732" s="4">
        <v>547000</v>
      </c>
      <c r="G12732" t="s">
        <v>5</v>
      </c>
      <c r="H12732">
        <v>4</v>
      </c>
      <c r="I12732" s="4">
        <f>IF(E12732="Rhode Island", Table1[[#This Row],[price]]*$L$3, IF(E12732="Massachusetts", Table1[[#This Row],[price]]*$L$2, 1))</f>
        <v>547000</v>
      </c>
    </row>
    <row r="12733" spans="1:9" x14ac:dyDescent="0.25">
      <c r="A12733" s="2">
        <v>42069</v>
      </c>
      <c r="B12733" s="1">
        <f t="shared" si="396"/>
        <v>2015</v>
      </c>
      <c r="C12733" s="1">
        <f t="shared" si="397"/>
        <v>1</v>
      </c>
      <c r="D12733">
        <v>2913</v>
      </c>
      <c r="E12733" t="s">
        <v>36</v>
      </c>
      <c r="F12733" s="4">
        <v>550000</v>
      </c>
      <c r="G12733" t="s">
        <v>5</v>
      </c>
      <c r="H12733">
        <v>4</v>
      </c>
      <c r="I12733" s="4">
        <f>IF(E12733="Rhode Island", Table1[[#This Row],[price]]*$L$3, IF(E12733="Massachusetts", Table1[[#This Row],[price]]*$L$2, 1))</f>
        <v>550000</v>
      </c>
    </row>
    <row r="12734" spans="1:9" x14ac:dyDescent="0.25">
      <c r="A12734" s="2">
        <v>42069</v>
      </c>
      <c r="B12734" s="1">
        <f t="shared" si="396"/>
        <v>2015</v>
      </c>
      <c r="C12734" s="1">
        <f t="shared" si="397"/>
        <v>1</v>
      </c>
      <c r="D12734">
        <v>2906</v>
      </c>
      <c r="E12734" t="s">
        <v>36</v>
      </c>
      <c r="F12734" s="4">
        <v>860000</v>
      </c>
      <c r="G12734" t="s">
        <v>5</v>
      </c>
      <c r="H12734">
        <v>4</v>
      </c>
      <c r="I12734" s="4">
        <f>IF(E12734="Rhode Island", Table1[[#This Row],[price]]*$L$3, IF(E12734="Massachusetts", Table1[[#This Row],[price]]*$L$2, 1))</f>
        <v>860000</v>
      </c>
    </row>
    <row r="12735" spans="1:9" x14ac:dyDescent="0.25">
      <c r="A12735" s="2">
        <v>42069</v>
      </c>
      <c r="B12735" s="1">
        <f t="shared" si="396"/>
        <v>2015</v>
      </c>
      <c r="C12735" s="1">
        <f t="shared" si="397"/>
        <v>1</v>
      </c>
      <c r="D12735">
        <v>2600</v>
      </c>
      <c r="E12735" t="s">
        <v>37</v>
      </c>
      <c r="F12735" s="4">
        <v>860000</v>
      </c>
      <c r="G12735" t="s">
        <v>5</v>
      </c>
      <c r="H12735">
        <v>3</v>
      </c>
      <c r="I12735" s="4">
        <f>IF(E12735="Rhode Island", Table1[[#This Row],[price]]*$L$3, IF(E12735="Massachusetts", Table1[[#This Row],[price]]*$L$2, 1))</f>
        <v>860000</v>
      </c>
    </row>
    <row r="12736" spans="1:9" x14ac:dyDescent="0.25">
      <c r="A12736" s="2">
        <v>42069</v>
      </c>
      <c r="B12736" s="1">
        <f t="shared" si="396"/>
        <v>2015</v>
      </c>
      <c r="C12736" s="1">
        <f t="shared" si="397"/>
        <v>1</v>
      </c>
      <c r="D12736">
        <v>2603</v>
      </c>
      <c r="E12736" t="s">
        <v>37</v>
      </c>
      <c r="F12736" s="4">
        <v>1150000</v>
      </c>
      <c r="G12736" t="s">
        <v>5</v>
      </c>
      <c r="H12736">
        <v>4</v>
      </c>
      <c r="I12736" s="4">
        <f>IF(E12736="Rhode Island", Table1[[#This Row],[price]]*$L$3, IF(E12736="Massachusetts", Table1[[#This Row],[price]]*$L$2, 1))</f>
        <v>1150000</v>
      </c>
    </row>
    <row r="12737" spans="1:9" x14ac:dyDescent="0.25">
      <c r="A12737" s="2">
        <v>42069</v>
      </c>
      <c r="B12737" s="1">
        <f t="shared" si="396"/>
        <v>2015</v>
      </c>
      <c r="C12737" s="1">
        <f t="shared" si="397"/>
        <v>1</v>
      </c>
      <c r="D12737">
        <v>2603</v>
      </c>
      <c r="E12737" t="s">
        <v>37</v>
      </c>
      <c r="F12737" s="4">
        <v>325000</v>
      </c>
      <c r="G12737" t="s">
        <v>6</v>
      </c>
      <c r="H12737">
        <v>1</v>
      </c>
      <c r="I12737" s="4">
        <f>IF(E12737="Rhode Island", Table1[[#This Row],[price]]*$L$3, IF(E12737="Massachusetts", Table1[[#This Row],[price]]*$L$2, 1))</f>
        <v>325000</v>
      </c>
    </row>
    <row r="12738" spans="1:9" x14ac:dyDescent="0.25">
      <c r="A12738" s="2">
        <v>42069</v>
      </c>
      <c r="B12738" s="1">
        <f t="shared" ref="B12738:B12801" si="398">YEAR(A12738)</f>
        <v>2015</v>
      </c>
      <c r="C12738" s="1">
        <f t="shared" ref="C12738:C12801" si="399">ROUNDUP(MONTH(A12738)/3,0)</f>
        <v>1</v>
      </c>
      <c r="D12738">
        <v>2617</v>
      </c>
      <c r="E12738" t="s">
        <v>37</v>
      </c>
      <c r="F12738" s="4">
        <v>345000</v>
      </c>
      <c r="G12738" t="s">
        <v>6</v>
      </c>
      <c r="H12738">
        <v>3</v>
      </c>
      <c r="I12738" s="4">
        <f>IF(E12738="Rhode Island", Table1[[#This Row],[price]]*$L$3, IF(E12738="Massachusetts", Table1[[#This Row],[price]]*$L$2, 1))</f>
        <v>345000</v>
      </c>
    </row>
    <row r="12739" spans="1:9" x14ac:dyDescent="0.25">
      <c r="A12739" s="2">
        <v>42070</v>
      </c>
      <c r="B12739" s="1">
        <f t="shared" si="398"/>
        <v>2015</v>
      </c>
      <c r="C12739" s="1">
        <f t="shared" si="399"/>
        <v>1</v>
      </c>
      <c r="D12739">
        <v>2615</v>
      </c>
      <c r="E12739" t="s">
        <v>37</v>
      </c>
      <c r="F12739" s="4">
        <v>560000</v>
      </c>
      <c r="G12739" t="s">
        <v>5</v>
      </c>
      <c r="H12739">
        <v>3</v>
      </c>
      <c r="I12739" s="4">
        <f>IF(E12739="Rhode Island", Table1[[#This Row],[price]]*$L$3, IF(E12739="Massachusetts", Table1[[#This Row],[price]]*$L$2, 1))</f>
        <v>560000</v>
      </c>
    </row>
    <row r="12740" spans="1:9" x14ac:dyDescent="0.25">
      <c r="A12740" s="2">
        <v>42070</v>
      </c>
      <c r="B12740" s="1">
        <f t="shared" si="398"/>
        <v>2015</v>
      </c>
      <c r="C12740" s="1">
        <f t="shared" si="399"/>
        <v>1</v>
      </c>
      <c r="D12740">
        <v>2615</v>
      </c>
      <c r="E12740" t="s">
        <v>37</v>
      </c>
      <c r="F12740" s="4">
        <v>585000</v>
      </c>
      <c r="G12740" t="s">
        <v>5</v>
      </c>
      <c r="H12740">
        <v>5</v>
      </c>
      <c r="I12740" s="4">
        <f>IF(E12740="Rhode Island", Table1[[#This Row],[price]]*$L$3, IF(E12740="Massachusetts", Table1[[#This Row],[price]]*$L$2, 1))</f>
        <v>585000</v>
      </c>
    </row>
    <row r="12741" spans="1:9" x14ac:dyDescent="0.25">
      <c r="A12741" s="2">
        <v>42070</v>
      </c>
      <c r="B12741" s="1">
        <f t="shared" si="398"/>
        <v>2015</v>
      </c>
      <c r="C12741" s="1">
        <f t="shared" si="399"/>
        <v>1</v>
      </c>
      <c r="D12741">
        <v>2914</v>
      </c>
      <c r="E12741" t="s">
        <v>36</v>
      </c>
      <c r="F12741" s="4">
        <v>761000</v>
      </c>
      <c r="G12741" t="s">
        <v>5</v>
      </c>
      <c r="H12741">
        <v>4</v>
      </c>
      <c r="I12741" s="4">
        <f>IF(E12741="Rhode Island", Table1[[#This Row],[price]]*$L$3, IF(E12741="Massachusetts", Table1[[#This Row],[price]]*$L$2, 1))</f>
        <v>761000</v>
      </c>
    </row>
    <row r="12742" spans="1:9" x14ac:dyDescent="0.25">
      <c r="A12742" s="2">
        <v>42070</v>
      </c>
      <c r="B12742" s="1">
        <f t="shared" si="398"/>
        <v>2015</v>
      </c>
      <c r="C12742" s="1">
        <f t="shared" si="399"/>
        <v>1</v>
      </c>
      <c r="D12742">
        <v>2602</v>
      </c>
      <c r="E12742" t="s">
        <v>37</v>
      </c>
      <c r="F12742" s="4">
        <v>875000</v>
      </c>
      <c r="G12742" t="s">
        <v>5</v>
      </c>
      <c r="H12742">
        <v>3</v>
      </c>
      <c r="I12742" s="4">
        <f>IF(E12742="Rhode Island", Table1[[#This Row],[price]]*$L$3, IF(E12742="Massachusetts", Table1[[#This Row],[price]]*$L$2, 1))</f>
        <v>875000</v>
      </c>
    </row>
    <row r="12743" spans="1:9" x14ac:dyDescent="0.25">
      <c r="A12743" s="2">
        <v>42070</v>
      </c>
      <c r="B12743" s="1">
        <f t="shared" si="398"/>
        <v>2015</v>
      </c>
      <c r="C12743" s="1">
        <f t="shared" si="399"/>
        <v>1</v>
      </c>
      <c r="D12743">
        <v>2602</v>
      </c>
      <c r="E12743" t="s">
        <v>37</v>
      </c>
      <c r="F12743" s="4">
        <v>1185000</v>
      </c>
      <c r="G12743" t="s">
        <v>5</v>
      </c>
      <c r="H12743">
        <v>5</v>
      </c>
      <c r="I12743" s="4">
        <f>IF(E12743="Rhode Island", Table1[[#This Row],[price]]*$L$3, IF(E12743="Massachusetts", Table1[[#This Row],[price]]*$L$2, 1))</f>
        <v>1185000</v>
      </c>
    </row>
    <row r="12744" spans="1:9" x14ac:dyDescent="0.25">
      <c r="A12744" s="2">
        <v>42070</v>
      </c>
      <c r="B12744" s="1">
        <f t="shared" si="398"/>
        <v>2015</v>
      </c>
      <c r="C12744" s="1">
        <f t="shared" si="399"/>
        <v>1</v>
      </c>
      <c r="D12744">
        <v>2603</v>
      </c>
      <c r="E12744" t="s">
        <v>37</v>
      </c>
      <c r="F12744" s="4">
        <v>1220000</v>
      </c>
      <c r="G12744" t="s">
        <v>5</v>
      </c>
      <c r="H12744">
        <v>5</v>
      </c>
      <c r="I12744" s="4">
        <f>IF(E12744="Rhode Island", Table1[[#This Row],[price]]*$L$3, IF(E12744="Massachusetts", Table1[[#This Row],[price]]*$L$2, 1))</f>
        <v>1220000</v>
      </c>
    </row>
    <row r="12745" spans="1:9" x14ac:dyDescent="0.25">
      <c r="A12745" s="2">
        <v>42070</v>
      </c>
      <c r="B12745" s="1">
        <f t="shared" si="398"/>
        <v>2015</v>
      </c>
      <c r="C12745" s="1">
        <f t="shared" si="399"/>
        <v>1</v>
      </c>
      <c r="D12745">
        <v>2603</v>
      </c>
      <c r="E12745" t="s">
        <v>37</v>
      </c>
      <c r="F12745" s="4">
        <v>1450000</v>
      </c>
      <c r="G12745" t="s">
        <v>5</v>
      </c>
      <c r="H12745">
        <v>4</v>
      </c>
      <c r="I12745" s="4">
        <f>IF(E12745="Rhode Island", Table1[[#This Row],[price]]*$L$3, IF(E12745="Massachusetts", Table1[[#This Row],[price]]*$L$2, 1))</f>
        <v>1450000</v>
      </c>
    </row>
    <row r="12746" spans="1:9" x14ac:dyDescent="0.25">
      <c r="A12746" s="2">
        <v>42070</v>
      </c>
      <c r="B12746" s="1">
        <f t="shared" si="398"/>
        <v>2015</v>
      </c>
      <c r="C12746" s="1">
        <f t="shared" si="399"/>
        <v>1</v>
      </c>
      <c r="D12746">
        <v>2604</v>
      </c>
      <c r="E12746" t="s">
        <v>37</v>
      </c>
      <c r="F12746" s="4">
        <v>870000</v>
      </c>
      <c r="G12746" t="s">
        <v>6</v>
      </c>
      <c r="H12746">
        <v>3</v>
      </c>
      <c r="I12746" s="4">
        <f>IF(E12746="Rhode Island", Table1[[#This Row],[price]]*$L$3, IF(E12746="Massachusetts", Table1[[#This Row],[price]]*$L$2, 1))</f>
        <v>870000</v>
      </c>
    </row>
    <row r="12747" spans="1:9" x14ac:dyDescent="0.25">
      <c r="A12747" s="2">
        <v>42072</v>
      </c>
      <c r="B12747" s="1">
        <f t="shared" si="398"/>
        <v>2015</v>
      </c>
      <c r="C12747" s="1">
        <f t="shared" si="399"/>
        <v>1</v>
      </c>
      <c r="D12747">
        <v>2906</v>
      </c>
      <c r="E12747" t="s">
        <v>36</v>
      </c>
      <c r="F12747" s="4">
        <v>435000</v>
      </c>
      <c r="G12747" t="s">
        <v>5</v>
      </c>
      <c r="H12747">
        <v>3</v>
      </c>
      <c r="I12747" s="4">
        <f>IF(E12747="Rhode Island", Table1[[#This Row],[price]]*$L$3, IF(E12747="Massachusetts", Table1[[#This Row],[price]]*$L$2, 1))</f>
        <v>435000</v>
      </c>
    </row>
    <row r="12748" spans="1:9" x14ac:dyDescent="0.25">
      <c r="A12748" s="2">
        <v>42073</v>
      </c>
      <c r="B12748" s="1">
        <f t="shared" si="398"/>
        <v>2015</v>
      </c>
      <c r="C12748" s="1">
        <f t="shared" si="399"/>
        <v>1</v>
      </c>
      <c r="D12748">
        <v>2903</v>
      </c>
      <c r="E12748" t="s">
        <v>36</v>
      </c>
      <c r="F12748" s="4">
        <v>412000</v>
      </c>
      <c r="G12748" t="s">
        <v>5</v>
      </c>
      <c r="H12748">
        <v>2</v>
      </c>
      <c r="I12748" s="4">
        <f>IF(E12748="Rhode Island", Table1[[#This Row],[price]]*$L$3, IF(E12748="Massachusetts", Table1[[#This Row],[price]]*$L$2, 1))</f>
        <v>412000</v>
      </c>
    </row>
    <row r="12749" spans="1:9" x14ac:dyDescent="0.25">
      <c r="A12749" s="2">
        <v>42073</v>
      </c>
      <c r="B12749" s="1">
        <f t="shared" si="398"/>
        <v>2015</v>
      </c>
      <c r="C12749" s="1">
        <f t="shared" si="399"/>
        <v>1</v>
      </c>
      <c r="D12749">
        <v>2914</v>
      </c>
      <c r="E12749" t="s">
        <v>36</v>
      </c>
      <c r="F12749" s="4">
        <v>425000</v>
      </c>
      <c r="G12749" t="s">
        <v>5</v>
      </c>
      <c r="H12749">
        <v>2</v>
      </c>
      <c r="I12749" s="4">
        <f>IF(E12749="Rhode Island", Table1[[#This Row],[price]]*$L$3, IF(E12749="Massachusetts", Table1[[#This Row],[price]]*$L$2, 1))</f>
        <v>425000</v>
      </c>
    </row>
    <row r="12750" spans="1:9" x14ac:dyDescent="0.25">
      <c r="A12750" s="2">
        <v>42073</v>
      </c>
      <c r="B12750" s="1">
        <f t="shared" si="398"/>
        <v>2015</v>
      </c>
      <c r="C12750" s="1">
        <f t="shared" si="399"/>
        <v>1</v>
      </c>
      <c r="D12750">
        <v>2611</v>
      </c>
      <c r="E12750" t="s">
        <v>37</v>
      </c>
      <c r="F12750" s="4">
        <v>510000</v>
      </c>
      <c r="G12750" t="s">
        <v>5</v>
      </c>
      <c r="H12750">
        <v>3</v>
      </c>
      <c r="I12750" s="4">
        <f>IF(E12750="Rhode Island", Table1[[#This Row],[price]]*$L$3, IF(E12750="Massachusetts", Table1[[#This Row],[price]]*$L$2, 1))</f>
        <v>510000</v>
      </c>
    </row>
    <row r="12751" spans="1:9" x14ac:dyDescent="0.25">
      <c r="A12751" s="2">
        <v>42073</v>
      </c>
      <c r="B12751" s="1">
        <f t="shared" si="398"/>
        <v>2015</v>
      </c>
      <c r="C12751" s="1">
        <f t="shared" si="399"/>
        <v>1</v>
      </c>
      <c r="D12751">
        <v>2906</v>
      </c>
      <c r="E12751" t="s">
        <v>36</v>
      </c>
      <c r="F12751" s="4">
        <v>530000</v>
      </c>
      <c r="G12751" t="s">
        <v>5</v>
      </c>
      <c r="H12751">
        <v>4</v>
      </c>
      <c r="I12751" s="4">
        <f>IF(E12751="Rhode Island", Table1[[#This Row],[price]]*$L$3, IF(E12751="Massachusetts", Table1[[#This Row],[price]]*$L$2, 1))</f>
        <v>530000</v>
      </c>
    </row>
    <row r="12752" spans="1:9" x14ac:dyDescent="0.25">
      <c r="A12752" s="2">
        <v>42073</v>
      </c>
      <c r="B12752" s="1">
        <f t="shared" si="398"/>
        <v>2015</v>
      </c>
      <c r="C12752" s="1">
        <f t="shared" si="399"/>
        <v>1</v>
      </c>
      <c r="D12752">
        <v>2914</v>
      </c>
      <c r="E12752" t="s">
        <v>36</v>
      </c>
      <c r="F12752" s="4">
        <v>579950</v>
      </c>
      <c r="G12752" t="s">
        <v>5</v>
      </c>
      <c r="H12752">
        <v>4</v>
      </c>
      <c r="I12752" s="4">
        <f>IF(E12752="Rhode Island", Table1[[#This Row],[price]]*$L$3, IF(E12752="Massachusetts", Table1[[#This Row],[price]]*$L$2, 1))</f>
        <v>579950</v>
      </c>
    </row>
    <row r="12753" spans="1:9" x14ac:dyDescent="0.25">
      <c r="A12753" s="2">
        <v>42073</v>
      </c>
      <c r="B12753" s="1">
        <f t="shared" si="398"/>
        <v>2015</v>
      </c>
      <c r="C12753" s="1">
        <f t="shared" si="399"/>
        <v>1</v>
      </c>
      <c r="D12753">
        <v>2913</v>
      </c>
      <c r="E12753" t="s">
        <v>36</v>
      </c>
      <c r="F12753" s="4">
        <v>610000</v>
      </c>
      <c r="G12753" t="s">
        <v>5</v>
      </c>
      <c r="H12753">
        <v>4</v>
      </c>
      <c r="I12753" s="4">
        <f>IF(E12753="Rhode Island", Table1[[#This Row],[price]]*$L$3, IF(E12753="Massachusetts", Table1[[#This Row],[price]]*$L$2, 1))</f>
        <v>610000</v>
      </c>
    </row>
    <row r="12754" spans="1:9" x14ac:dyDescent="0.25">
      <c r="A12754" s="2">
        <v>42073</v>
      </c>
      <c r="B12754" s="1">
        <f t="shared" si="398"/>
        <v>2015</v>
      </c>
      <c r="C12754" s="1">
        <f t="shared" si="399"/>
        <v>1</v>
      </c>
      <c r="D12754">
        <v>2605</v>
      </c>
      <c r="E12754" t="s">
        <v>37</v>
      </c>
      <c r="F12754" s="4">
        <v>685000</v>
      </c>
      <c r="G12754" t="s">
        <v>5</v>
      </c>
      <c r="H12754">
        <v>3</v>
      </c>
      <c r="I12754" s="4">
        <f>IF(E12754="Rhode Island", Table1[[#This Row],[price]]*$L$3, IF(E12754="Massachusetts", Table1[[#This Row],[price]]*$L$2, 1))</f>
        <v>685000</v>
      </c>
    </row>
    <row r="12755" spans="1:9" x14ac:dyDescent="0.25">
      <c r="A12755" s="2">
        <v>42073</v>
      </c>
      <c r="B12755" s="1">
        <f t="shared" si="398"/>
        <v>2015</v>
      </c>
      <c r="C12755" s="1">
        <f t="shared" si="399"/>
        <v>1</v>
      </c>
      <c r="D12755">
        <v>2913</v>
      </c>
      <c r="E12755" t="s">
        <v>36</v>
      </c>
      <c r="F12755" s="4">
        <v>693000</v>
      </c>
      <c r="G12755" t="s">
        <v>5</v>
      </c>
      <c r="H12755">
        <v>4</v>
      </c>
      <c r="I12755" s="4">
        <f>IF(E12755="Rhode Island", Table1[[#This Row],[price]]*$L$3, IF(E12755="Massachusetts", Table1[[#This Row],[price]]*$L$2, 1))</f>
        <v>693000</v>
      </c>
    </row>
    <row r="12756" spans="1:9" x14ac:dyDescent="0.25">
      <c r="A12756" s="2">
        <v>42073</v>
      </c>
      <c r="B12756" s="1">
        <f t="shared" si="398"/>
        <v>2015</v>
      </c>
      <c r="C12756" s="1">
        <f t="shared" si="399"/>
        <v>1</v>
      </c>
      <c r="D12756">
        <v>2605</v>
      </c>
      <c r="E12756" t="s">
        <v>37</v>
      </c>
      <c r="F12756" s="4">
        <v>722500</v>
      </c>
      <c r="G12756" t="s">
        <v>5</v>
      </c>
      <c r="H12756">
        <v>3</v>
      </c>
      <c r="I12756" s="4">
        <f>IF(E12756="Rhode Island", Table1[[#This Row],[price]]*$L$3, IF(E12756="Massachusetts", Table1[[#This Row],[price]]*$L$2, 1))</f>
        <v>722500</v>
      </c>
    </row>
    <row r="12757" spans="1:9" x14ac:dyDescent="0.25">
      <c r="A12757" s="2">
        <v>42073</v>
      </c>
      <c r="B12757" s="1">
        <f t="shared" si="398"/>
        <v>2015</v>
      </c>
      <c r="C12757" s="1">
        <f t="shared" si="399"/>
        <v>1</v>
      </c>
      <c r="D12757">
        <v>2913</v>
      </c>
      <c r="E12757" t="s">
        <v>36</v>
      </c>
      <c r="F12757" s="4">
        <v>723500</v>
      </c>
      <c r="G12757" t="s">
        <v>5</v>
      </c>
      <c r="H12757">
        <v>4</v>
      </c>
      <c r="I12757" s="4">
        <f>IF(E12757="Rhode Island", Table1[[#This Row],[price]]*$L$3, IF(E12757="Massachusetts", Table1[[#This Row],[price]]*$L$2, 1))</f>
        <v>723500</v>
      </c>
    </row>
    <row r="12758" spans="1:9" x14ac:dyDescent="0.25">
      <c r="A12758" s="2">
        <v>42073</v>
      </c>
      <c r="B12758" s="1">
        <f t="shared" si="398"/>
        <v>2015</v>
      </c>
      <c r="C12758" s="1">
        <f t="shared" si="399"/>
        <v>1</v>
      </c>
      <c r="D12758">
        <v>2603</v>
      </c>
      <c r="E12758" t="s">
        <v>37</v>
      </c>
      <c r="F12758" s="4">
        <v>1210000</v>
      </c>
      <c r="G12758" t="s">
        <v>5</v>
      </c>
      <c r="H12758">
        <v>4</v>
      </c>
      <c r="I12758" s="4">
        <f>IF(E12758="Rhode Island", Table1[[#This Row],[price]]*$L$3, IF(E12758="Massachusetts", Table1[[#This Row],[price]]*$L$2, 1))</f>
        <v>1210000</v>
      </c>
    </row>
    <row r="12759" spans="1:9" x14ac:dyDescent="0.25">
      <c r="A12759" s="2">
        <v>42073</v>
      </c>
      <c r="B12759" s="1">
        <f t="shared" si="398"/>
        <v>2015</v>
      </c>
      <c r="C12759" s="1">
        <f t="shared" si="399"/>
        <v>1</v>
      </c>
      <c r="D12759">
        <v>2614</v>
      </c>
      <c r="E12759" t="s">
        <v>37</v>
      </c>
      <c r="F12759" s="4">
        <v>387000</v>
      </c>
      <c r="G12759" t="s">
        <v>6</v>
      </c>
      <c r="H12759">
        <v>2</v>
      </c>
      <c r="I12759" s="4">
        <f>IF(E12759="Rhode Island", Table1[[#This Row],[price]]*$L$3, IF(E12759="Massachusetts", Table1[[#This Row],[price]]*$L$2, 1))</f>
        <v>387000</v>
      </c>
    </row>
    <row r="12760" spans="1:9" x14ac:dyDescent="0.25">
      <c r="A12760" s="2">
        <v>42073</v>
      </c>
      <c r="B12760" s="1">
        <f t="shared" si="398"/>
        <v>2015</v>
      </c>
      <c r="C12760" s="1">
        <f t="shared" si="399"/>
        <v>1</v>
      </c>
      <c r="D12760">
        <v>2600</v>
      </c>
      <c r="E12760" t="s">
        <v>37</v>
      </c>
      <c r="F12760" s="4">
        <v>899900</v>
      </c>
      <c r="G12760" t="s">
        <v>6</v>
      </c>
      <c r="H12760">
        <v>3</v>
      </c>
      <c r="I12760" s="4">
        <f>IF(E12760="Rhode Island", Table1[[#This Row],[price]]*$L$3, IF(E12760="Massachusetts", Table1[[#This Row],[price]]*$L$2, 1))</f>
        <v>899900</v>
      </c>
    </row>
    <row r="12761" spans="1:9" x14ac:dyDescent="0.25">
      <c r="A12761" s="2">
        <v>42074</v>
      </c>
      <c r="B12761" s="1">
        <f t="shared" si="398"/>
        <v>2015</v>
      </c>
      <c r="C12761" s="1">
        <f t="shared" si="399"/>
        <v>1</v>
      </c>
      <c r="D12761">
        <v>2615</v>
      </c>
      <c r="E12761" t="s">
        <v>37</v>
      </c>
      <c r="F12761" s="4">
        <v>438000</v>
      </c>
      <c r="G12761" t="s">
        <v>5</v>
      </c>
      <c r="H12761">
        <v>3</v>
      </c>
      <c r="I12761" s="4">
        <f>IF(E12761="Rhode Island", Table1[[#This Row],[price]]*$L$3, IF(E12761="Massachusetts", Table1[[#This Row],[price]]*$L$2, 1))</f>
        <v>438000</v>
      </c>
    </row>
    <row r="12762" spans="1:9" x14ac:dyDescent="0.25">
      <c r="A12762" s="2">
        <v>42074</v>
      </c>
      <c r="B12762" s="1">
        <f t="shared" si="398"/>
        <v>2015</v>
      </c>
      <c r="C12762" s="1">
        <f t="shared" si="399"/>
        <v>1</v>
      </c>
      <c r="D12762">
        <v>2902</v>
      </c>
      <c r="E12762" t="s">
        <v>36</v>
      </c>
      <c r="F12762" s="4">
        <v>490000</v>
      </c>
      <c r="G12762" t="s">
        <v>5</v>
      </c>
      <c r="H12762">
        <v>3</v>
      </c>
      <c r="I12762" s="4">
        <f>IF(E12762="Rhode Island", Table1[[#This Row],[price]]*$L$3, IF(E12762="Massachusetts", Table1[[#This Row],[price]]*$L$2, 1))</f>
        <v>490000</v>
      </c>
    </row>
    <row r="12763" spans="1:9" x14ac:dyDescent="0.25">
      <c r="A12763" s="2">
        <v>42074</v>
      </c>
      <c r="B12763" s="1">
        <f t="shared" si="398"/>
        <v>2015</v>
      </c>
      <c r="C12763" s="1">
        <f t="shared" si="399"/>
        <v>1</v>
      </c>
      <c r="D12763">
        <v>2615</v>
      </c>
      <c r="E12763" t="s">
        <v>37</v>
      </c>
      <c r="F12763" s="4">
        <v>530000</v>
      </c>
      <c r="G12763" t="s">
        <v>5</v>
      </c>
      <c r="H12763">
        <v>4</v>
      </c>
      <c r="I12763" s="4">
        <f>IF(E12763="Rhode Island", Table1[[#This Row],[price]]*$L$3, IF(E12763="Massachusetts", Table1[[#This Row],[price]]*$L$2, 1))</f>
        <v>530000</v>
      </c>
    </row>
    <row r="12764" spans="1:9" x14ac:dyDescent="0.25">
      <c r="A12764" s="2">
        <v>42074</v>
      </c>
      <c r="B12764" s="1">
        <f t="shared" si="398"/>
        <v>2015</v>
      </c>
      <c r="C12764" s="1">
        <f t="shared" si="399"/>
        <v>1</v>
      </c>
      <c r="D12764">
        <v>2904</v>
      </c>
      <c r="E12764" t="s">
        <v>36</v>
      </c>
      <c r="F12764" s="4">
        <v>539000</v>
      </c>
      <c r="G12764" t="s">
        <v>5</v>
      </c>
      <c r="H12764">
        <v>4</v>
      </c>
      <c r="I12764" s="4">
        <f>IF(E12764="Rhode Island", Table1[[#This Row],[price]]*$L$3, IF(E12764="Massachusetts", Table1[[#This Row],[price]]*$L$2, 1))</f>
        <v>539000</v>
      </c>
    </row>
    <row r="12765" spans="1:9" x14ac:dyDescent="0.25">
      <c r="A12765" s="2">
        <v>42074</v>
      </c>
      <c r="B12765" s="1">
        <f t="shared" si="398"/>
        <v>2015</v>
      </c>
      <c r="C12765" s="1">
        <f t="shared" si="399"/>
        <v>1</v>
      </c>
      <c r="D12765">
        <v>2913</v>
      </c>
      <c r="E12765" t="s">
        <v>36</v>
      </c>
      <c r="F12765" s="4">
        <v>545000</v>
      </c>
      <c r="G12765" t="s">
        <v>5</v>
      </c>
      <c r="H12765">
        <v>3</v>
      </c>
      <c r="I12765" s="4">
        <f>IF(E12765="Rhode Island", Table1[[#This Row],[price]]*$L$3, IF(E12765="Massachusetts", Table1[[#This Row],[price]]*$L$2, 1))</f>
        <v>545000</v>
      </c>
    </row>
    <row r="12766" spans="1:9" x14ac:dyDescent="0.25">
      <c r="A12766" s="2">
        <v>42074</v>
      </c>
      <c r="B12766" s="1">
        <f t="shared" si="398"/>
        <v>2015</v>
      </c>
      <c r="C12766" s="1">
        <f t="shared" si="399"/>
        <v>1</v>
      </c>
      <c r="D12766">
        <v>2914</v>
      </c>
      <c r="E12766" t="s">
        <v>36</v>
      </c>
      <c r="F12766" s="4">
        <v>565000</v>
      </c>
      <c r="G12766" t="s">
        <v>5</v>
      </c>
      <c r="H12766">
        <v>4</v>
      </c>
      <c r="I12766" s="4">
        <f>IF(E12766="Rhode Island", Table1[[#This Row],[price]]*$L$3, IF(E12766="Massachusetts", Table1[[#This Row],[price]]*$L$2, 1))</f>
        <v>565000</v>
      </c>
    </row>
    <row r="12767" spans="1:9" x14ac:dyDescent="0.25">
      <c r="A12767" s="2">
        <v>42074</v>
      </c>
      <c r="B12767" s="1">
        <f t="shared" si="398"/>
        <v>2015</v>
      </c>
      <c r="C12767" s="1">
        <f t="shared" si="399"/>
        <v>1</v>
      </c>
      <c r="D12767">
        <v>2604</v>
      </c>
      <c r="E12767" t="s">
        <v>37</v>
      </c>
      <c r="F12767" s="4">
        <v>595000</v>
      </c>
      <c r="G12767" t="s">
        <v>5</v>
      </c>
      <c r="H12767">
        <v>3</v>
      </c>
      <c r="I12767" s="4">
        <f>IF(E12767="Rhode Island", Table1[[#This Row],[price]]*$L$3, IF(E12767="Massachusetts", Table1[[#This Row],[price]]*$L$2, 1))</f>
        <v>595000</v>
      </c>
    </row>
    <row r="12768" spans="1:9" x14ac:dyDescent="0.25">
      <c r="A12768" s="2">
        <v>42074</v>
      </c>
      <c r="B12768" s="1">
        <f t="shared" si="398"/>
        <v>2015</v>
      </c>
      <c r="C12768" s="1">
        <f t="shared" si="399"/>
        <v>1</v>
      </c>
      <c r="D12768">
        <v>2913</v>
      </c>
      <c r="E12768" t="s">
        <v>36</v>
      </c>
      <c r="F12768" s="4">
        <v>620000</v>
      </c>
      <c r="G12768" t="s">
        <v>5</v>
      </c>
      <c r="H12768">
        <v>4</v>
      </c>
      <c r="I12768" s="4">
        <f>IF(E12768="Rhode Island", Table1[[#This Row],[price]]*$L$3, IF(E12768="Massachusetts", Table1[[#This Row],[price]]*$L$2, 1))</f>
        <v>620000</v>
      </c>
    </row>
    <row r="12769" spans="1:9" x14ac:dyDescent="0.25">
      <c r="A12769" s="2">
        <v>42074</v>
      </c>
      <c r="B12769" s="1">
        <f t="shared" si="398"/>
        <v>2015</v>
      </c>
      <c r="C12769" s="1">
        <f t="shared" si="399"/>
        <v>1</v>
      </c>
      <c r="D12769">
        <v>2602</v>
      </c>
      <c r="E12769" t="s">
        <v>37</v>
      </c>
      <c r="F12769" s="4">
        <v>635000</v>
      </c>
      <c r="G12769" t="s">
        <v>5</v>
      </c>
      <c r="H12769">
        <v>4</v>
      </c>
      <c r="I12769" s="4">
        <f>IF(E12769="Rhode Island", Table1[[#This Row],[price]]*$L$3, IF(E12769="Massachusetts", Table1[[#This Row],[price]]*$L$2, 1))</f>
        <v>635000</v>
      </c>
    </row>
    <row r="12770" spans="1:9" x14ac:dyDescent="0.25">
      <c r="A12770" s="2">
        <v>42074</v>
      </c>
      <c r="B12770" s="1">
        <f t="shared" si="398"/>
        <v>2015</v>
      </c>
      <c r="C12770" s="1">
        <f t="shared" si="399"/>
        <v>1</v>
      </c>
      <c r="D12770">
        <v>2913</v>
      </c>
      <c r="E12770" t="s">
        <v>36</v>
      </c>
      <c r="F12770" s="4">
        <v>648000</v>
      </c>
      <c r="G12770" t="s">
        <v>5</v>
      </c>
      <c r="H12770">
        <v>4</v>
      </c>
      <c r="I12770" s="4">
        <f>IF(E12770="Rhode Island", Table1[[#This Row],[price]]*$L$3, IF(E12770="Massachusetts", Table1[[#This Row],[price]]*$L$2, 1))</f>
        <v>648000</v>
      </c>
    </row>
    <row r="12771" spans="1:9" x14ac:dyDescent="0.25">
      <c r="A12771" s="2">
        <v>42074</v>
      </c>
      <c r="B12771" s="1">
        <f t="shared" si="398"/>
        <v>2015</v>
      </c>
      <c r="C12771" s="1">
        <f t="shared" si="399"/>
        <v>1</v>
      </c>
      <c r="D12771">
        <v>2611</v>
      </c>
      <c r="E12771" t="s">
        <v>37</v>
      </c>
      <c r="F12771" s="4">
        <v>765000</v>
      </c>
      <c r="G12771" t="s">
        <v>5</v>
      </c>
      <c r="H12771">
        <v>4</v>
      </c>
      <c r="I12771" s="4">
        <f>IF(E12771="Rhode Island", Table1[[#This Row],[price]]*$L$3, IF(E12771="Massachusetts", Table1[[#This Row],[price]]*$L$2, 1))</f>
        <v>765000</v>
      </c>
    </row>
    <row r="12772" spans="1:9" x14ac:dyDescent="0.25">
      <c r="A12772" s="2">
        <v>42074</v>
      </c>
      <c r="B12772" s="1">
        <f t="shared" si="398"/>
        <v>2015</v>
      </c>
      <c r="C12772" s="1">
        <f t="shared" si="399"/>
        <v>1</v>
      </c>
      <c r="D12772">
        <v>2602</v>
      </c>
      <c r="E12772" t="s">
        <v>37</v>
      </c>
      <c r="F12772" s="4">
        <v>803000</v>
      </c>
      <c r="G12772" t="s">
        <v>5</v>
      </c>
      <c r="H12772">
        <v>3</v>
      </c>
      <c r="I12772" s="4">
        <f>IF(E12772="Rhode Island", Table1[[#This Row],[price]]*$L$3, IF(E12772="Massachusetts", Table1[[#This Row],[price]]*$L$2, 1))</f>
        <v>803000</v>
      </c>
    </row>
    <row r="12773" spans="1:9" x14ac:dyDescent="0.25">
      <c r="A12773" s="2">
        <v>42074</v>
      </c>
      <c r="B12773" s="1">
        <f t="shared" si="398"/>
        <v>2015</v>
      </c>
      <c r="C12773" s="1">
        <f t="shared" si="399"/>
        <v>1</v>
      </c>
      <c r="D12773">
        <v>2611</v>
      </c>
      <c r="E12773" t="s">
        <v>37</v>
      </c>
      <c r="F12773" s="4">
        <v>825000</v>
      </c>
      <c r="G12773" t="s">
        <v>5</v>
      </c>
      <c r="H12773">
        <v>5</v>
      </c>
      <c r="I12773" s="4">
        <f>IF(E12773="Rhode Island", Table1[[#This Row],[price]]*$L$3, IF(E12773="Massachusetts", Table1[[#This Row],[price]]*$L$2, 1))</f>
        <v>825000</v>
      </c>
    </row>
    <row r="12774" spans="1:9" x14ac:dyDescent="0.25">
      <c r="A12774" s="2">
        <v>42074</v>
      </c>
      <c r="B12774" s="1">
        <f t="shared" si="398"/>
        <v>2015</v>
      </c>
      <c r="C12774" s="1">
        <f t="shared" si="399"/>
        <v>1</v>
      </c>
      <c r="D12774">
        <v>2601</v>
      </c>
      <c r="E12774" t="s">
        <v>37</v>
      </c>
      <c r="F12774" s="4">
        <v>487500</v>
      </c>
      <c r="G12774" t="s">
        <v>6</v>
      </c>
      <c r="H12774">
        <v>2</v>
      </c>
      <c r="I12774" s="4">
        <f>IF(E12774="Rhode Island", Table1[[#This Row],[price]]*$L$3, IF(E12774="Massachusetts", Table1[[#This Row],[price]]*$L$2, 1))</f>
        <v>487500</v>
      </c>
    </row>
    <row r="12775" spans="1:9" x14ac:dyDescent="0.25">
      <c r="A12775" s="2">
        <v>42074</v>
      </c>
      <c r="B12775" s="1">
        <f t="shared" si="398"/>
        <v>2015</v>
      </c>
      <c r="C12775" s="1">
        <f t="shared" si="399"/>
        <v>1</v>
      </c>
      <c r="D12775">
        <v>2604</v>
      </c>
      <c r="E12775" t="s">
        <v>37</v>
      </c>
      <c r="F12775" s="4">
        <v>520000</v>
      </c>
      <c r="G12775" t="s">
        <v>6</v>
      </c>
      <c r="H12775">
        <v>3</v>
      </c>
      <c r="I12775" s="4">
        <f>IF(E12775="Rhode Island", Table1[[#This Row],[price]]*$L$3, IF(E12775="Massachusetts", Table1[[#This Row],[price]]*$L$2, 1))</f>
        <v>520000</v>
      </c>
    </row>
    <row r="12776" spans="1:9" x14ac:dyDescent="0.25">
      <c r="A12776" s="2">
        <v>42075</v>
      </c>
      <c r="B12776" s="1">
        <f t="shared" si="398"/>
        <v>2015</v>
      </c>
      <c r="C12776" s="1">
        <f t="shared" si="399"/>
        <v>1</v>
      </c>
      <c r="D12776">
        <v>2905</v>
      </c>
      <c r="E12776" t="s">
        <v>36</v>
      </c>
      <c r="F12776" s="4">
        <v>375000</v>
      </c>
      <c r="G12776" t="s">
        <v>5</v>
      </c>
      <c r="H12776">
        <v>3</v>
      </c>
      <c r="I12776" s="4">
        <f>IF(E12776="Rhode Island", Table1[[#This Row],[price]]*$L$3, IF(E12776="Massachusetts", Table1[[#This Row],[price]]*$L$2, 1))</f>
        <v>375000</v>
      </c>
    </row>
    <row r="12777" spans="1:9" x14ac:dyDescent="0.25">
      <c r="A12777" s="2">
        <v>42075</v>
      </c>
      <c r="B12777" s="1">
        <f t="shared" si="398"/>
        <v>2015</v>
      </c>
      <c r="C12777" s="1">
        <f t="shared" si="399"/>
        <v>1</v>
      </c>
      <c r="D12777">
        <v>2905</v>
      </c>
      <c r="E12777" t="s">
        <v>36</v>
      </c>
      <c r="F12777" s="4">
        <v>387500</v>
      </c>
      <c r="G12777" t="s">
        <v>5</v>
      </c>
      <c r="H12777">
        <v>3</v>
      </c>
      <c r="I12777" s="4">
        <f>IF(E12777="Rhode Island", Table1[[#This Row],[price]]*$L$3, IF(E12777="Massachusetts", Table1[[#This Row],[price]]*$L$2, 1))</f>
        <v>387500</v>
      </c>
    </row>
    <row r="12778" spans="1:9" x14ac:dyDescent="0.25">
      <c r="A12778" s="2">
        <v>42075</v>
      </c>
      <c r="B12778" s="1">
        <f t="shared" si="398"/>
        <v>2015</v>
      </c>
      <c r="C12778" s="1">
        <f t="shared" si="399"/>
        <v>1</v>
      </c>
      <c r="D12778">
        <v>2615</v>
      </c>
      <c r="E12778" t="s">
        <v>37</v>
      </c>
      <c r="F12778" s="4">
        <v>427500</v>
      </c>
      <c r="G12778" t="s">
        <v>5</v>
      </c>
      <c r="H12778">
        <v>3</v>
      </c>
      <c r="I12778" s="4">
        <f>IF(E12778="Rhode Island", Table1[[#This Row],[price]]*$L$3, IF(E12778="Massachusetts", Table1[[#This Row],[price]]*$L$2, 1))</f>
        <v>427500</v>
      </c>
    </row>
    <row r="12779" spans="1:9" x14ac:dyDescent="0.25">
      <c r="A12779" s="2">
        <v>42075</v>
      </c>
      <c r="B12779" s="1">
        <f t="shared" si="398"/>
        <v>2015</v>
      </c>
      <c r="C12779" s="1">
        <f t="shared" si="399"/>
        <v>1</v>
      </c>
      <c r="D12779">
        <v>2902</v>
      </c>
      <c r="E12779" t="s">
        <v>36</v>
      </c>
      <c r="F12779" s="4">
        <v>440000</v>
      </c>
      <c r="G12779" t="s">
        <v>5</v>
      </c>
      <c r="H12779">
        <v>3</v>
      </c>
      <c r="I12779" s="4">
        <f>IF(E12779="Rhode Island", Table1[[#This Row],[price]]*$L$3, IF(E12779="Massachusetts", Table1[[#This Row],[price]]*$L$2, 1))</f>
        <v>440000</v>
      </c>
    </row>
    <row r="12780" spans="1:9" x14ac:dyDescent="0.25">
      <c r="A12780" s="2">
        <v>42075</v>
      </c>
      <c r="B12780" s="1">
        <f t="shared" si="398"/>
        <v>2015</v>
      </c>
      <c r="C12780" s="1">
        <f t="shared" si="399"/>
        <v>1</v>
      </c>
      <c r="D12780">
        <v>2913</v>
      </c>
      <c r="E12780" t="s">
        <v>36</v>
      </c>
      <c r="F12780" s="4">
        <v>464000</v>
      </c>
      <c r="G12780" t="s">
        <v>5</v>
      </c>
      <c r="H12780">
        <v>4</v>
      </c>
      <c r="I12780" s="4">
        <f>IF(E12780="Rhode Island", Table1[[#This Row],[price]]*$L$3, IF(E12780="Massachusetts", Table1[[#This Row],[price]]*$L$2, 1))</f>
        <v>464000</v>
      </c>
    </row>
    <row r="12781" spans="1:9" x14ac:dyDescent="0.25">
      <c r="A12781" s="2">
        <v>42075</v>
      </c>
      <c r="B12781" s="1">
        <f t="shared" si="398"/>
        <v>2015</v>
      </c>
      <c r="C12781" s="1">
        <f t="shared" si="399"/>
        <v>1</v>
      </c>
      <c r="D12781">
        <v>2905</v>
      </c>
      <c r="E12781" t="s">
        <v>36</v>
      </c>
      <c r="F12781" s="4">
        <v>475000</v>
      </c>
      <c r="G12781" t="s">
        <v>5</v>
      </c>
      <c r="H12781">
        <v>4</v>
      </c>
      <c r="I12781" s="4">
        <f>IF(E12781="Rhode Island", Table1[[#This Row],[price]]*$L$3, IF(E12781="Massachusetts", Table1[[#This Row],[price]]*$L$2, 1))</f>
        <v>475000</v>
      </c>
    </row>
    <row r="12782" spans="1:9" x14ac:dyDescent="0.25">
      <c r="A12782" s="2">
        <v>42075</v>
      </c>
      <c r="B12782" s="1">
        <f t="shared" si="398"/>
        <v>2015</v>
      </c>
      <c r="C12782" s="1">
        <f t="shared" si="399"/>
        <v>1</v>
      </c>
      <c r="D12782">
        <v>2904</v>
      </c>
      <c r="E12782" t="s">
        <v>36</v>
      </c>
      <c r="F12782" s="4">
        <v>495000</v>
      </c>
      <c r="G12782" t="s">
        <v>5</v>
      </c>
      <c r="H12782">
        <v>4</v>
      </c>
      <c r="I12782" s="4">
        <f>IF(E12782="Rhode Island", Table1[[#This Row],[price]]*$L$3, IF(E12782="Massachusetts", Table1[[#This Row],[price]]*$L$2, 1))</f>
        <v>495000</v>
      </c>
    </row>
    <row r="12783" spans="1:9" x14ac:dyDescent="0.25">
      <c r="A12783" s="2">
        <v>42075</v>
      </c>
      <c r="B12783" s="1">
        <f t="shared" si="398"/>
        <v>2015</v>
      </c>
      <c r="C12783" s="1">
        <f t="shared" si="399"/>
        <v>1</v>
      </c>
      <c r="D12783">
        <v>2600</v>
      </c>
      <c r="E12783" t="s">
        <v>37</v>
      </c>
      <c r="F12783" s="4">
        <v>651000</v>
      </c>
      <c r="G12783" t="s">
        <v>5</v>
      </c>
      <c r="H12783">
        <v>3</v>
      </c>
      <c r="I12783" s="4">
        <f>IF(E12783="Rhode Island", Table1[[#This Row],[price]]*$L$3, IF(E12783="Massachusetts", Table1[[#This Row],[price]]*$L$2, 1))</f>
        <v>651000</v>
      </c>
    </row>
    <row r="12784" spans="1:9" x14ac:dyDescent="0.25">
      <c r="A12784" s="2">
        <v>42075</v>
      </c>
      <c r="B12784" s="1">
        <f t="shared" si="398"/>
        <v>2015</v>
      </c>
      <c r="C12784" s="1">
        <f t="shared" si="399"/>
        <v>1</v>
      </c>
      <c r="D12784">
        <v>2914</v>
      </c>
      <c r="E12784" t="s">
        <v>36</v>
      </c>
      <c r="F12784" s="4">
        <v>695000</v>
      </c>
      <c r="G12784" t="s">
        <v>5</v>
      </c>
      <c r="H12784">
        <v>4</v>
      </c>
      <c r="I12784" s="4">
        <f>IF(E12784="Rhode Island", Table1[[#This Row],[price]]*$L$3, IF(E12784="Massachusetts", Table1[[#This Row],[price]]*$L$2, 1))</f>
        <v>695000</v>
      </c>
    </row>
    <row r="12785" spans="1:9" x14ac:dyDescent="0.25">
      <c r="A12785" s="2">
        <v>42075</v>
      </c>
      <c r="B12785" s="1">
        <f t="shared" si="398"/>
        <v>2015</v>
      </c>
      <c r="C12785" s="1">
        <f t="shared" si="399"/>
        <v>1</v>
      </c>
      <c r="D12785">
        <v>2606</v>
      </c>
      <c r="E12785" t="s">
        <v>37</v>
      </c>
      <c r="F12785" s="4">
        <v>1900000</v>
      </c>
      <c r="G12785" t="s">
        <v>5</v>
      </c>
      <c r="H12785">
        <v>5</v>
      </c>
      <c r="I12785" s="4">
        <f>IF(E12785="Rhode Island", Table1[[#This Row],[price]]*$L$3, IF(E12785="Massachusetts", Table1[[#This Row],[price]]*$L$2, 1))</f>
        <v>1900000</v>
      </c>
    </row>
    <row r="12786" spans="1:9" x14ac:dyDescent="0.25">
      <c r="A12786" s="2">
        <v>42075</v>
      </c>
      <c r="B12786" s="1">
        <f t="shared" si="398"/>
        <v>2015</v>
      </c>
      <c r="C12786" s="1">
        <f t="shared" si="399"/>
        <v>1</v>
      </c>
      <c r="D12786">
        <v>2604</v>
      </c>
      <c r="E12786" t="s">
        <v>37</v>
      </c>
      <c r="F12786" s="4">
        <v>471000</v>
      </c>
      <c r="G12786" t="s">
        <v>6</v>
      </c>
      <c r="H12786">
        <v>2</v>
      </c>
      <c r="I12786" s="4">
        <f>IF(E12786="Rhode Island", Table1[[#This Row],[price]]*$L$3, IF(E12786="Massachusetts", Table1[[#This Row],[price]]*$L$2, 1))</f>
        <v>471000</v>
      </c>
    </row>
    <row r="12787" spans="1:9" x14ac:dyDescent="0.25">
      <c r="A12787" s="2">
        <v>42076</v>
      </c>
      <c r="B12787" s="1">
        <f t="shared" si="398"/>
        <v>2015</v>
      </c>
      <c r="C12787" s="1">
        <f t="shared" si="399"/>
        <v>1</v>
      </c>
      <c r="D12787">
        <v>2615</v>
      </c>
      <c r="E12787" t="s">
        <v>37</v>
      </c>
      <c r="F12787" s="4">
        <v>382000</v>
      </c>
      <c r="G12787" t="s">
        <v>5</v>
      </c>
      <c r="H12787">
        <v>3</v>
      </c>
      <c r="I12787" s="4">
        <f>IF(E12787="Rhode Island", Table1[[#This Row],[price]]*$L$3, IF(E12787="Massachusetts", Table1[[#This Row],[price]]*$L$2, 1))</f>
        <v>382000</v>
      </c>
    </row>
    <row r="12788" spans="1:9" x14ac:dyDescent="0.25">
      <c r="A12788" s="2">
        <v>42076</v>
      </c>
      <c r="B12788" s="1">
        <f t="shared" si="398"/>
        <v>2015</v>
      </c>
      <c r="C12788" s="1">
        <f t="shared" si="399"/>
        <v>1</v>
      </c>
      <c r="D12788">
        <v>2617</v>
      </c>
      <c r="E12788" t="s">
        <v>37</v>
      </c>
      <c r="F12788" s="4">
        <v>420000</v>
      </c>
      <c r="G12788" t="s">
        <v>5</v>
      </c>
      <c r="H12788">
        <v>3</v>
      </c>
      <c r="I12788" s="4">
        <f>IF(E12788="Rhode Island", Table1[[#This Row],[price]]*$L$3, IF(E12788="Massachusetts", Table1[[#This Row],[price]]*$L$2, 1))</f>
        <v>420000</v>
      </c>
    </row>
    <row r="12789" spans="1:9" x14ac:dyDescent="0.25">
      <c r="A12789" s="2">
        <v>42076</v>
      </c>
      <c r="B12789" s="1">
        <f t="shared" si="398"/>
        <v>2015</v>
      </c>
      <c r="C12789" s="1">
        <f t="shared" si="399"/>
        <v>1</v>
      </c>
      <c r="D12789">
        <v>2905</v>
      </c>
      <c r="E12789" t="s">
        <v>36</v>
      </c>
      <c r="F12789" s="4">
        <v>448000</v>
      </c>
      <c r="G12789" t="s">
        <v>5</v>
      </c>
      <c r="H12789">
        <v>3</v>
      </c>
      <c r="I12789" s="4">
        <f>IF(E12789="Rhode Island", Table1[[#This Row],[price]]*$L$3, IF(E12789="Massachusetts", Table1[[#This Row],[price]]*$L$2, 1))</f>
        <v>448000</v>
      </c>
    </row>
    <row r="12790" spans="1:9" x14ac:dyDescent="0.25">
      <c r="A12790" s="2">
        <v>42076</v>
      </c>
      <c r="B12790" s="1">
        <f t="shared" si="398"/>
        <v>2015</v>
      </c>
      <c r="C12790" s="1">
        <f t="shared" si="399"/>
        <v>1</v>
      </c>
      <c r="D12790">
        <v>2615</v>
      </c>
      <c r="E12790" t="s">
        <v>37</v>
      </c>
      <c r="F12790" s="4">
        <v>451000</v>
      </c>
      <c r="G12790" t="s">
        <v>5</v>
      </c>
      <c r="H12790">
        <v>3</v>
      </c>
      <c r="I12790" s="4">
        <f>IF(E12790="Rhode Island", Table1[[#This Row],[price]]*$L$3, IF(E12790="Massachusetts", Table1[[#This Row],[price]]*$L$2, 1))</f>
        <v>451000</v>
      </c>
    </row>
    <row r="12791" spans="1:9" x14ac:dyDescent="0.25">
      <c r="A12791" s="2">
        <v>42076</v>
      </c>
      <c r="B12791" s="1">
        <f t="shared" si="398"/>
        <v>2015</v>
      </c>
      <c r="C12791" s="1">
        <f t="shared" si="399"/>
        <v>1</v>
      </c>
      <c r="D12791">
        <v>2902</v>
      </c>
      <c r="E12791" t="s">
        <v>36</v>
      </c>
      <c r="F12791" s="4">
        <v>455000</v>
      </c>
      <c r="G12791" t="s">
        <v>5</v>
      </c>
      <c r="H12791">
        <v>3</v>
      </c>
      <c r="I12791" s="4">
        <f>IF(E12791="Rhode Island", Table1[[#This Row],[price]]*$L$3, IF(E12791="Massachusetts", Table1[[#This Row],[price]]*$L$2, 1))</f>
        <v>455000</v>
      </c>
    </row>
    <row r="12792" spans="1:9" x14ac:dyDescent="0.25">
      <c r="A12792" s="2">
        <v>42076</v>
      </c>
      <c r="B12792" s="1">
        <f t="shared" si="398"/>
        <v>2015</v>
      </c>
      <c r="C12792" s="1">
        <f t="shared" si="399"/>
        <v>1</v>
      </c>
      <c r="D12792">
        <v>2615</v>
      </c>
      <c r="E12792" t="s">
        <v>37</v>
      </c>
      <c r="F12792" s="4">
        <v>485000</v>
      </c>
      <c r="G12792" t="s">
        <v>5</v>
      </c>
      <c r="H12792">
        <v>3</v>
      </c>
      <c r="I12792" s="4">
        <f>IF(E12792="Rhode Island", Table1[[#This Row],[price]]*$L$3, IF(E12792="Massachusetts", Table1[[#This Row],[price]]*$L$2, 1))</f>
        <v>485000</v>
      </c>
    </row>
    <row r="12793" spans="1:9" x14ac:dyDescent="0.25">
      <c r="A12793" s="2">
        <v>42076</v>
      </c>
      <c r="B12793" s="1">
        <f t="shared" si="398"/>
        <v>2015</v>
      </c>
      <c r="C12793" s="1">
        <f t="shared" si="399"/>
        <v>1</v>
      </c>
      <c r="D12793">
        <v>2611</v>
      </c>
      <c r="E12793" t="s">
        <v>37</v>
      </c>
      <c r="F12793" s="4">
        <v>507000</v>
      </c>
      <c r="G12793" t="s">
        <v>5</v>
      </c>
      <c r="H12793">
        <v>3</v>
      </c>
      <c r="I12793" s="4">
        <f>IF(E12793="Rhode Island", Table1[[#This Row],[price]]*$L$3, IF(E12793="Massachusetts", Table1[[#This Row],[price]]*$L$2, 1))</f>
        <v>507000</v>
      </c>
    </row>
    <row r="12794" spans="1:9" x14ac:dyDescent="0.25">
      <c r="A12794" s="2">
        <v>42076</v>
      </c>
      <c r="B12794" s="1">
        <f t="shared" si="398"/>
        <v>2015</v>
      </c>
      <c r="C12794" s="1">
        <f t="shared" si="399"/>
        <v>1</v>
      </c>
      <c r="D12794">
        <v>2906</v>
      </c>
      <c r="E12794" t="s">
        <v>36</v>
      </c>
      <c r="F12794" s="4">
        <v>590000</v>
      </c>
      <c r="G12794" t="s">
        <v>5</v>
      </c>
      <c r="H12794">
        <v>4</v>
      </c>
      <c r="I12794" s="4">
        <f>IF(E12794="Rhode Island", Table1[[#This Row],[price]]*$L$3, IF(E12794="Massachusetts", Table1[[#This Row],[price]]*$L$2, 1))</f>
        <v>590000</v>
      </c>
    </row>
    <row r="12795" spans="1:9" x14ac:dyDescent="0.25">
      <c r="A12795" s="2">
        <v>42076</v>
      </c>
      <c r="B12795" s="1">
        <f t="shared" si="398"/>
        <v>2015</v>
      </c>
      <c r="C12795" s="1">
        <f t="shared" si="399"/>
        <v>1</v>
      </c>
      <c r="D12795">
        <v>2914</v>
      </c>
      <c r="E12795" t="s">
        <v>36</v>
      </c>
      <c r="F12795" s="4">
        <v>605000</v>
      </c>
      <c r="G12795" t="s">
        <v>5</v>
      </c>
      <c r="H12795">
        <v>4</v>
      </c>
      <c r="I12795" s="4">
        <f>IF(E12795="Rhode Island", Table1[[#This Row],[price]]*$L$3, IF(E12795="Massachusetts", Table1[[#This Row],[price]]*$L$2, 1))</f>
        <v>605000</v>
      </c>
    </row>
    <row r="12796" spans="1:9" x14ac:dyDescent="0.25">
      <c r="A12796" s="2">
        <v>42076</v>
      </c>
      <c r="B12796" s="1">
        <f t="shared" si="398"/>
        <v>2015</v>
      </c>
      <c r="C12796" s="1">
        <f t="shared" si="399"/>
        <v>1</v>
      </c>
      <c r="D12796">
        <v>2914</v>
      </c>
      <c r="E12796" t="s">
        <v>36</v>
      </c>
      <c r="F12796" s="4">
        <v>620000</v>
      </c>
      <c r="G12796" t="s">
        <v>5</v>
      </c>
      <c r="H12796">
        <v>5</v>
      </c>
      <c r="I12796" s="4">
        <f>IF(E12796="Rhode Island", Table1[[#This Row],[price]]*$L$3, IF(E12796="Massachusetts", Table1[[#This Row],[price]]*$L$2, 1))</f>
        <v>620000</v>
      </c>
    </row>
    <row r="12797" spans="1:9" x14ac:dyDescent="0.25">
      <c r="A12797" s="2">
        <v>42076</v>
      </c>
      <c r="B12797" s="1">
        <f t="shared" si="398"/>
        <v>2015</v>
      </c>
      <c r="C12797" s="1">
        <f t="shared" si="399"/>
        <v>1</v>
      </c>
      <c r="D12797">
        <v>2611</v>
      </c>
      <c r="E12797" t="s">
        <v>37</v>
      </c>
      <c r="F12797" s="4">
        <v>675000</v>
      </c>
      <c r="G12797" t="s">
        <v>5</v>
      </c>
      <c r="H12797">
        <v>4</v>
      </c>
      <c r="I12797" s="4">
        <f>IF(E12797="Rhode Island", Table1[[#This Row],[price]]*$L$3, IF(E12797="Massachusetts", Table1[[#This Row],[price]]*$L$2, 1))</f>
        <v>675000</v>
      </c>
    </row>
    <row r="12798" spans="1:9" x14ac:dyDescent="0.25">
      <c r="A12798" s="2">
        <v>42076</v>
      </c>
      <c r="B12798" s="1">
        <f t="shared" si="398"/>
        <v>2015</v>
      </c>
      <c r="C12798" s="1">
        <f t="shared" si="399"/>
        <v>1</v>
      </c>
      <c r="D12798">
        <v>2607</v>
      </c>
      <c r="E12798" t="s">
        <v>37</v>
      </c>
      <c r="F12798" s="4">
        <v>690000</v>
      </c>
      <c r="G12798" t="s">
        <v>5</v>
      </c>
      <c r="H12798">
        <v>4</v>
      </c>
      <c r="I12798" s="4">
        <f>IF(E12798="Rhode Island", Table1[[#This Row],[price]]*$L$3, IF(E12798="Massachusetts", Table1[[#This Row],[price]]*$L$2, 1))</f>
        <v>690000</v>
      </c>
    </row>
    <row r="12799" spans="1:9" x14ac:dyDescent="0.25">
      <c r="A12799" s="2">
        <v>42076</v>
      </c>
      <c r="B12799" s="1">
        <f t="shared" si="398"/>
        <v>2015</v>
      </c>
      <c r="C12799" s="1">
        <f t="shared" si="399"/>
        <v>1</v>
      </c>
      <c r="D12799">
        <v>2602</v>
      </c>
      <c r="E12799" t="s">
        <v>37</v>
      </c>
      <c r="F12799" s="4">
        <v>753000</v>
      </c>
      <c r="G12799" t="s">
        <v>5</v>
      </c>
      <c r="H12799">
        <v>3</v>
      </c>
      <c r="I12799" s="4">
        <f>IF(E12799="Rhode Island", Table1[[#This Row],[price]]*$L$3, IF(E12799="Massachusetts", Table1[[#This Row],[price]]*$L$2, 1))</f>
        <v>753000</v>
      </c>
    </row>
    <row r="12800" spans="1:9" x14ac:dyDescent="0.25">
      <c r="A12800" s="2">
        <v>42076</v>
      </c>
      <c r="B12800" s="1">
        <f t="shared" si="398"/>
        <v>2015</v>
      </c>
      <c r="C12800" s="1">
        <f t="shared" si="399"/>
        <v>1</v>
      </c>
      <c r="D12800">
        <v>2913</v>
      </c>
      <c r="E12800" t="s">
        <v>36</v>
      </c>
      <c r="F12800" s="4">
        <v>790000</v>
      </c>
      <c r="G12800" t="s">
        <v>5</v>
      </c>
      <c r="H12800">
        <v>5</v>
      </c>
      <c r="I12800" s="4">
        <f>IF(E12800="Rhode Island", Table1[[#This Row],[price]]*$L$3, IF(E12800="Massachusetts", Table1[[#This Row],[price]]*$L$2, 1))</f>
        <v>790000</v>
      </c>
    </row>
    <row r="12801" spans="1:9" x14ac:dyDescent="0.25">
      <c r="A12801" s="2">
        <v>42076</v>
      </c>
      <c r="B12801" s="1">
        <f t="shared" si="398"/>
        <v>2015</v>
      </c>
      <c r="C12801" s="1">
        <f t="shared" si="399"/>
        <v>1</v>
      </c>
      <c r="D12801">
        <v>2612</v>
      </c>
      <c r="E12801" t="s">
        <v>37</v>
      </c>
      <c r="F12801" s="4">
        <v>937000</v>
      </c>
      <c r="G12801" t="s">
        <v>5</v>
      </c>
      <c r="H12801">
        <v>4</v>
      </c>
      <c r="I12801" s="4">
        <f>IF(E12801="Rhode Island", Table1[[#This Row],[price]]*$L$3, IF(E12801="Massachusetts", Table1[[#This Row],[price]]*$L$2, 1))</f>
        <v>937000</v>
      </c>
    </row>
    <row r="12802" spans="1:9" x14ac:dyDescent="0.25">
      <c r="A12802" s="2">
        <v>42076</v>
      </c>
      <c r="B12802" s="1">
        <f t="shared" ref="B12802:B12865" si="400">YEAR(A12802)</f>
        <v>2015</v>
      </c>
      <c r="C12802" s="1">
        <f t="shared" ref="C12802:C12865" si="401">ROUNDUP(MONTH(A12802)/3,0)</f>
        <v>1</v>
      </c>
      <c r="D12802">
        <v>2612</v>
      </c>
      <c r="E12802" t="s">
        <v>37</v>
      </c>
      <c r="F12802" s="4">
        <v>390000</v>
      </c>
      <c r="G12802" t="s">
        <v>6</v>
      </c>
      <c r="H12802">
        <v>2</v>
      </c>
      <c r="I12802" s="4">
        <f>IF(E12802="Rhode Island", Table1[[#This Row],[price]]*$L$3, IF(E12802="Massachusetts", Table1[[#This Row],[price]]*$L$2, 1))</f>
        <v>390000</v>
      </c>
    </row>
    <row r="12803" spans="1:9" x14ac:dyDescent="0.25">
      <c r="A12803" s="2">
        <v>42077</v>
      </c>
      <c r="B12803" s="1">
        <f t="shared" si="400"/>
        <v>2015</v>
      </c>
      <c r="C12803" s="1">
        <f t="shared" si="401"/>
        <v>1</v>
      </c>
      <c r="D12803">
        <v>2903</v>
      </c>
      <c r="E12803" t="s">
        <v>36</v>
      </c>
      <c r="F12803" s="4">
        <v>421000</v>
      </c>
      <c r="G12803" t="s">
        <v>5</v>
      </c>
      <c r="H12803">
        <v>3</v>
      </c>
      <c r="I12803" s="4">
        <f>IF(E12803="Rhode Island", Table1[[#This Row],[price]]*$L$3, IF(E12803="Massachusetts", Table1[[#This Row],[price]]*$L$2, 1))</f>
        <v>421000</v>
      </c>
    </row>
    <row r="12804" spans="1:9" x14ac:dyDescent="0.25">
      <c r="A12804" s="2">
        <v>42077</v>
      </c>
      <c r="B12804" s="1">
        <f t="shared" si="400"/>
        <v>2015</v>
      </c>
      <c r="C12804" s="1">
        <f t="shared" si="401"/>
        <v>1</v>
      </c>
      <c r="D12804">
        <v>2611</v>
      </c>
      <c r="E12804" t="s">
        <v>37</v>
      </c>
      <c r="F12804" s="4">
        <v>505000</v>
      </c>
      <c r="G12804" t="s">
        <v>5</v>
      </c>
      <c r="H12804">
        <v>3</v>
      </c>
      <c r="I12804" s="4">
        <f>IF(E12804="Rhode Island", Table1[[#This Row],[price]]*$L$3, IF(E12804="Massachusetts", Table1[[#This Row],[price]]*$L$2, 1))</f>
        <v>505000</v>
      </c>
    </row>
    <row r="12805" spans="1:9" x14ac:dyDescent="0.25">
      <c r="A12805" s="2">
        <v>42077</v>
      </c>
      <c r="B12805" s="1">
        <f t="shared" si="400"/>
        <v>2015</v>
      </c>
      <c r="C12805" s="1">
        <f t="shared" si="401"/>
        <v>1</v>
      </c>
      <c r="D12805">
        <v>2905</v>
      </c>
      <c r="E12805" t="s">
        <v>36</v>
      </c>
      <c r="F12805" s="4">
        <v>525000</v>
      </c>
      <c r="G12805" t="s">
        <v>5</v>
      </c>
      <c r="H12805">
        <v>5</v>
      </c>
      <c r="I12805" s="4">
        <f>IF(E12805="Rhode Island", Table1[[#This Row],[price]]*$L$3, IF(E12805="Massachusetts", Table1[[#This Row],[price]]*$L$2, 1))</f>
        <v>525000</v>
      </c>
    </row>
    <row r="12806" spans="1:9" x14ac:dyDescent="0.25">
      <c r="A12806" s="2">
        <v>42077</v>
      </c>
      <c r="B12806" s="1">
        <f t="shared" si="400"/>
        <v>2015</v>
      </c>
      <c r="C12806" s="1">
        <f t="shared" si="401"/>
        <v>1</v>
      </c>
      <c r="D12806">
        <v>2606</v>
      </c>
      <c r="E12806" t="s">
        <v>37</v>
      </c>
      <c r="F12806" s="4">
        <v>567000</v>
      </c>
      <c r="G12806" t="s">
        <v>5</v>
      </c>
      <c r="H12806">
        <v>3</v>
      </c>
      <c r="I12806" s="4">
        <f>IF(E12806="Rhode Island", Table1[[#This Row],[price]]*$L$3, IF(E12806="Massachusetts", Table1[[#This Row],[price]]*$L$2, 1))</f>
        <v>567000</v>
      </c>
    </row>
    <row r="12807" spans="1:9" x14ac:dyDescent="0.25">
      <c r="A12807" s="2">
        <v>42077</v>
      </c>
      <c r="B12807" s="1">
        <f t="shared" si="400"/>
        <v>2015</v>
      </c>
      <c r="C12807" s="1">
        <f t="shared" si="401"/>
        <v>1</v>
      </c>
      <c r="D12807">
        <v>2611</v>
      </c>
      <c r="E12807" t="s">
        <v>37</v>
      </c>
      <c r="F12807" s="4">
        <v>581000</v>
      </c>
      <c r="G12807" t="s">
        <v>5</v>
      </c>
      <c r="H12807">
        <v>4</v>
      </c>
      <c r="I12807" s="4">
        <f>IF(E12807="Rhode Island", Table1[[#This Row],[price]]*$L$3, IF(E12807="Massachusetts", Table1[[#This Row],[price]]*$L$2, 1))</f>
        <v>581000</v>
      </c>
    </row>
    <row r="12808" spans="1:9" x14ac:dyDescent="0.25">
      <c r="A12808" s="2">
        <v>42077</v>
      </c>
      <c r="B12808" s="1">
        <f t="shared" si="400"/>
        <v>2015</v>
      </c>
      <c r="C12808" s="1">
        <f t="shared" si="401"/>
        <v>1</v>
      </c>
      <c r="D12808">
        <v>2611</v>
      </c>
      <c r="E12808" t="s">
        <v>37</v>
      </c>
      <c r="F12808" s="4">
        <v>588000</v>
      </c>
      <c r="G12808" t="s">
        <v>5</v>
      </c>
      <c r="H12808">
        <v>4</v>
      </c>
      <c r="I12808" s="4">
        <f>IF(E12808="Rhode Island", Table1[[#This Row],[price]]*$L$3, IF(E12808="Massachusetts", Table1[[#This Row],[price]]*$L$2, 1))</f>
        <v>588000</v>
      </c>
    </row>
    <row r="12809" spans="1:9" x14ac:dyDescent="0.25">
      <c r="A12809" s="2">
        <v>42077</v>
      </c>
      <c r="B12809" s="1">
        <f t="shared" si="400"/>
        <v>2015</v>
      </c>
      <c r="C12809" s="1">
        <f t="shared" si="401"/>
        <v>1</v>
      </c>
      <c r="D12809">
        <v>2604</v>
      </c>
      <c r="E12809" t="s">
        <v>37</v>
      </c>
      <c r="F12809" s="4">
        <v>650000</v>
      </c>
      <c r="G12809" t="s">
        <v>5</v>
      </c>
      <c r="H12809">
        <v>3</v>
      </c>
      <c r="I12809" s="4">
        <f>IF(E12809="Rhode Island", Table1[[#This Row],[price]]*$L$3, IF(E12809="Massachusetts", Table1[[#This Row],[price]]*$L$2, 1))</f>
        <v>650000</v>
      </c>
    </row>
    <row r="12810" spans="1:9" x14ac:dyDescent="0.25">
      <c r="A12810" s="2">
        <v>42077</v>
      </c>
      <c r="B12810" s="1">
        <f t="shared" si="400"/>
        <v>2015</v>
      </c>
      <c r="C12810" s="1">
        <f t="shared" si="401"/>
        <v>1</v>
      </c>
      <c r="D12810">
        <v>2611</v>
      </c>
      <c r="E12810" t="s">
        <v>37</v>
      </c>
      <c r="F12810" s="4">
        <v>660000</v>
      </c>
      <c r="G12810" t="s">
        <v>5</v>
      </c>
      <c r="H12810">
        <v>5</v>
      </c>
      <c r="I12810" s="4">
        <f>IF(E12810="Rhode Island", Table1[[#This Row],[price]]*$L$3, IF(E12810="Massachusetts", Table1[[#This Row],[price]]*$L$2, 1))</f>
        <v>660000</v>
      </c>
    </row>
    <row r="12811" spans="1:9" x14ac:dyDescent="0.25">
      <c r="A12811" s="2">
        <v>42077</v>
      </c>
      <c r="B12811" s="1">
        <f t="shared" si="400"/>
        <v>2015</v>
      </c>
      <c r="C12811" s="1">
        <f t="shared" si="401"/>
        <v>1</v>
      </c>
      <c r="D12811">
        <v>2905</v>
      </c>
      <c r="E12811" t="s">
        <v>36</v>
      </c>
      <c r="F12811" s="4">
        <v>660000</v>
      </c>
      <c r="G12811" t="s">
        <v>5</v>
      </c>
      <c r="H12811">
        <v>5</v>
      </c>
      <c r="I12811" s="4">
        <f>IF(E12811="Rhode Island", Table1[[#This Row],[price]]*$L$3, IF(E12811="Massachusetts", Table1[[#This Row],[price]]*$L$2, 1))</f>
        <v>660000</v>
      </c>
    </row>
    <row r="12812" spans="1:9" x14ac:dyDescent="0.25">
      <c r="A12812" s="2">
        <v>42077</v>
      </c>
      <c r="B12812" s="1">
        <f t="shared" si="400"/>
        <v>2015</v>
      </c>
      <c r="C12812" s="1">
        <f t="shared" si="401"/>
        <v>1</v>
      </c>
      <c r="D12812">
        <v>2602</v>
      </c>
      <c r="E12812" t="s">
        <v>37</v>
      </c>
      <c r="F12812" s="4">
        <v>693000</v>
      </c>
      <c r="G12812" t="s">
        <v>5</v>
      </c>
      <c r="H12812">
        <v>3</v>
      </c>
      <c r="I12812" s="4">
        <f>IF(E12812="Rhode Island", Table1[[#This Row],[price]]*$L$3, IF(E12812="Massachusetts", Table1[[#This Row],[price]]*$L$2, 1))</f>
        <v>693000</v>
      </c>
    </row>
    <row r="12813" spans="1:9" x14ac:dyDescent="0.25">
      <c r="A12813" s="2">
        <v>42077</v>
      </c>
      <c r="B12813" s="1">
        <f t="shared" si="400"/>
        <v>2015</v>
      </c>
      <c r="C12813" s="1">
        <f t="shared" si="401"/>
        <v>1</v>
      </c>
      <c r="D12813">
        <v>2913</v>
      </c>
      <c r="E12813" t="s">
        <v>36</v>
      </c>
      <c r="F12813" s="4">
        <v>715000</v>
      </c>
      <c r="G12813" t="s">
        <v>5</v>
      </c>
      <c r="H12813">
        <v>4</v>
      </c>
      <c r="I12813" s="4">
        <f>IF(E12813="Rhode Island", Table1[[#This Row],[price]]*$L$3, IF(E12813="Massachusetts", Table1[[#This Row],[price]]*$L$2, 1))</f>
        <v>715000</v>
      </c>
    </row>
    <row r="12814" spans="1:9" x14ac:dyDescent="0.25">
      <c r="A12814" s="2">
        <v>42077</v>
      </c>
      <c r="B12814" s="1">
        <f t="shared" si="400"/>
        <v>2015</v>
      </c>
      <c r="C12814" s="1">
        <f t="shared" si="401"/>
        <v>1</v>
      </c>
      <c r="D12814">
        <v>2617</v>
      </c>
      <c r="E12814" t="s">
        <v>37</v>
      </c>
      <c r="F12814" s="4">
        <v>726000</v>
      </c>
      <c r="G12814" t="s">
        <v>5</v>
      </c>
      <c r="H12814">
        <v>4</v>
      </c>
      <c r="I12814" s="4">
        <f>IF(E12814="Rhode Island", Table1[[#This Row],[price]]*$L$3, IF(E12814="Massachusetts", Table1[[#This Row],[price]]*$L$2, 1))</f>
        <v>726000</v>
      </c>
    </row>
    <row r="12815" spans="1:9" x14ac:dyDescent="0.25">
      <c r="A12815" s="2">
        <v>42077</v>
      </c>
      <c r="B12815" s="1">
        <f t="shared" si="400"/>
        <v>2015</v>
      </c>
      <c r="C12815" s="1">
        <f t="shared" si="401"/>
        <v>1</v>
      </c>
      <c r="D12815">
        <v>2611</v>
      </c>
      <c r="E12815" t="s">
        <v>37</v>
      </c>
      <c r="F12815" s="4">
        <v>750000</v>
      </c>
      <c r="G12815" t="s">
        <v>5</v>
      </c>
      <c r="H12815">
        <v>4</v>
      </c>
      <c r="I12815" s="4">
        <f>IF(E12815="Rhode Island", Table1[[#This Row],[price]]*$L$3, IF(E12815="Massachusetts", Table1[[#This Row],[price]]*$L$2, 1))</f>
        <v>750000</v>
      </c>
    </row>
    <row r="12816" spans="1:9" x14ac:dyDescent="0.25">
      <c r="A12816" s="2">
        <v>42077</v>
      </c>
      <c r="B12816" s="1">
        <f t="shared" si="400"/>
        <v>2015</v>
      </c>
      <c r="C12816" s="1">
        <f t="shared" si="401"/>
        <v>1</v>
      </c>
      <c r="D12816">
        <v>2611</v>
      </c>
      <c r="E12816" t="s">
        <v>37</v>
      </c>
      <c r="F12816" s="4">
        <v>755000</v>
      </c>
      <c r="G12816" t="s">
        <v>5</v>
      </c>
      <c r="H12816">
        <v>4</v>
      </c>
      <c r="I12816" s="4">
        <f>IF(E12816="Rhode Island", Table1[[#This Row],[price]]*$L$3, IF(E12816="Massachusetts", Table1[[#This Row],[price]]*$L$2, 1))</f>
        <v>755000</v>
      </c>
    </row>
    <row r="12817" spans="1:9" x14ac:dyDescent="0.25">
      <c r="A12817" s="2">
        <v>42077</v>
      </c>
      <c r="B12817" s="1">
        <f t="shared" si="400"/>
        <v>2015</v>
      </c>
      <c r="C12817" s="1">
        <f t="shared" si="401"/>
        <v>1</v>
      </c>
      <c r="D12817">
        <v>2602</v>
      </c>
      <c r="E12817" t="s">
        <v>37</v>
      </c>
      <c r="F12817" s="4">
        <v>769000</v>
      </c>
      <c r="G12817" t="s">
        <v>5</v>
      </c>
      <c r="H12817">
        <v>4</v>
      </c>
      <c r="I12817" s="4">
        <f>IF(E12817="Rhode Island", Table1[[#This Row],[price]]*$L$3, IF(E12817="Massachusetts", Table1[[#This Row],[price]]*$L$2, 1))</f>
        <v>769000</v>
      </c>
    </row>
    <row r="12818" spans="1:9" x14ac:dyDescent="0.25">
      <c r="A12818" s="2">
        <v>42077</v>
      </c>
      <c r="B12818" s="1">
        <f t="shared" si="400"/>
        <v>2015</v>
      </c>
      <c r="C12818" s="1">
        <f t="shared" si="401"/>
        <v>1</v>
      </c>
      <c r="D12818">
        <v>2602</v>
      </c>
      <c r="E12818" t="s">
        <v>37</v>
      </c>
      <c r="F12818" s="4">
        <v>778000</v>
      </c>
      <c r="G12818" t="s">
        <v>5</v>
      </c>
      <c r="H12818">
        <v>3</v>
      </c>
      <c r="I12818" s="4">
        <f>IF(E12818="Rhode Island", Table1[[#This Row],[price]]*$L$3, IF(E12818="Massachusetts", Table1[[#This Row],[price]]*$L$2, 1))</f>
        <v>778000</v>
      </c>
    </row>
    <row r="12819" spans="1:9" x14ac:dyDescent="0.25">
      <c r="A12819" s="2">
        <v>42077</v>
      </c>
      <c r="B12819" s="1">
        <f t="shared" si="400"/>
        <v>2015</v>
      </c>
      <c r="C12819" s="1">
        <f t="shared" si="401"/>
        <v>1</v>
      </c>
      <c r="D12819">
        <v>2605</v>
      </c>
      <c r="E12819" t="s">
        <v>37</v>
      </c>
      <c r="F12819" s="4">
        <v>785000</v>
      </c>
      <c r="G12819" t="s">
        <v>5</v>
      </c>
      <c r="H12819">
        <v>3</v>
      </c>
      <c r="I12819" s="4">
        <f>IF(E12819="Rhode Island", Table1[[#This Row],[price]]*$L$3, IF(E12819="Massachusetts", Table1[[#This Row],[price]]*$L$2, 1))</f>
        <v>785000</v>
      </c>
    </row>
    <row r="12820" spans="1:9" x14ac:dyDescent="0.25">
      <c r="A12820" s="2">
        <v>42077</v>
      </c>
      <c r="B12820" s="1">
        <f t="shared" si="400"/>
        <v>2015</v>
      </c>
      <c r="C12820" s="1">
        <f t="shared" si="401"/>
        <v>1</v>
      </c>
      <c r="D12820">
        <v>2606</v>
      </c>
      <c r="E12820" t="s">
        <v>37</v>
      </c>
      <c r="F12820" s="4">
        <v>785000</v>
      </c>
      <c r="G12820" t="s">
        <v>5</v>
      </c>
      <c r="H12820">
        <v>4</v>
      </c>
      <c r="I12820" s="4">
        <f>IF(E12820="Rhode Island", Table1[[#This Row],[price]]*$L$3, IF(E12820="Massachusetts", Table1[[#This Row],[price]]*$L$2, 1))</f>
        <v>785000</v>
      </c>
    </row>
    <row r="12821" spans="1:9" x14ac:dyDescent="0.25">
      <c r="A12821" s="2">
        <v>42077</v>
      </c>
      <c r="B12821" s="1">
        <f t="shared" si="400"/>
        <v>2015</v>
      </c>
      <c r="C12821" s="1">
        <f t="shared" si="401"/>
        <v>1</v>
      </c>
      <c r="D12821">
        <v>2602</v>
      </c>
      <c r="E12821" t="s">
        <v>37</v>
      </c>
      <c r="F12821" s="4">
        <v>800000</v>
      </c>
      <c r="G12821" t="s">
        <v>5</v>
      </c>
      <c r="H12821">
        <v>3</v>
      </c>
      <c r="I12821" s="4">
        <f>IF(E12821="Rhode Island", Table1[[#This Row],[price]]*$L$3, IF(E12821="Massachusetts", Table1[[#This Row],[price]]*$L$2, 1))</f>
        <v>800000</v>
      </c>
    </row>
    <row r="12822" spans="1:9" x14ac:dyDescent="0.25">
      <c r="A12822" s="2">
        <v>42077</v>
      </c>
      <c r="B12822" s="1">
        <f t="shared" si="400"/>
        <v>2015</v>
      </c>
      <c r="C12822" s="1">
        <f t="shared" si="401"/>
        <v>1</v>
      </c>
      <c r="D12822">
        <v>2602</v>
      </c>
      <c r="E12822" t="s">
        <v>37</v>
      </c>
      <c r="F12822" s="4">
        <v>845000</v>
      </c>
      <c r="G12822" t="s">
        <v>5</v>
      </c>
      <c r="H12822">
        <v>3</v>
      </c>
      <c r="I12822" s="4">
        <f>IF(E12822="Rhode Island", Table1[[#This Row],[price]]*$L$3, IF(E12822="Massachusetts", Table1[[#This Row],[price]]*$L$2, 1))</f>
        <v>845000</v>
      </c>
    </row>
    <row r="12823" spans="1:9" x14ac:dyDescent="0.25">
      <c r="A12823" s="2">
        <v>42077</v>
      </c>
      <c r="B12823" s="1">
        <f t="shared" si="400"/>
        <v>2015</v>
      </c>
      <c r="C12823" s="1">
        <f t="shared" si="401"/>
        <v>1</v>
      </c>
      <c r="D12823">
        <v>2602</v>
      </c>
      <c r="E12823" t="s">
        <v>37</v>
      </c>
      <c r="F12823" s="4">
        <v>895000</v>
      </c>
      <c r="G12823" t="s">
        <v>5</v>
      </c>
      <c r="H12823">
        <v>4</v>
      </c>
      <c r="I12823" s="4">
        <f>IF(E12823="Rhode Island", Table1[[#This Row],[price]]*$L$3, IF(E12823="Massachusetts", Table1[[#This Row],[price]]*$L$2, 1))</f>
        <v>895000</v>
      </c>
    </row>
    <row r="12824" spans="1:9" x14ac:dyDescent="0.25">
      <c r="A12824" s="2">
        <v>42077</v>
      </c>
      <c r="B12824" s="1">
        <f t="shared" si="400"/>
        <v>2015</v>
      </c>
      <c r="C12824" s="1">
        <f t="shared" si="401"/>
        <v>1</v>
      </c>
      <c r="D12824">
        <v>2611</v>
      </c>
      <c r="E12824" t="s">
        <v>37</v>
      </c>
      <c r="F12824" s="4">
        <v>971000</v>
      </c>
      <c r="G12824" t="s">
        <v>5</v>
      </c>
      <c r="H12824">
        <v>4</v>
      </c>
      <c r="I12824" s="4">
        <f>IF(E12824="Rhode Island", Table1[[#This Row],[price]]*$L$3, IF(E12824="Massachusetts", Table1[[#This Row],[price]]*$L$2, 1))</f>
        <v>971000</v>
      </c>
    </row>
    <row r="12825" spans="1:9" x14ac:dyDescent="0.25">
      <c r="A12825" s="2">
        <v>42077</v>
      </c>
      <c r="B12825" s="1">
        <f t="shared" si="400"/>
        <v>2015</v>
      </c>
      <c r="C12825" s="1">
        <f t="shared" si="401"/>
        <v>1</v>
      </c>
      <c r="D12825">
        <v>2600</v>
      </c>
      <c r="E12825" t="s">
        <v>37</v>
      </c>
      <c r="F12825" s="4">
        <v>1070000</v>
      </c>
      <c r="G12825" t="s">
        <v>5</v>
      </c>
      <c r="H12825">
        <v>4</v>
      </c>
      <c r="I12825" s="4">
        <f>IF(E12825="Rhode Island", Table1[[#This Row],[price]]*$L$3, IF(E12825="Massachusetts", Table1[[#This Row],[price]]*$L$2, 1))</f>
        <v>1070000</v>
      </c>
    </row>
    <row r="12826" spans="1:9" x14ac:dyDescent="0.25">
      <c r="A12826" s="2">
        <v>42077</v>
      </c>
      <c r="B12826" s="1">
        <f t="shared" si="400"/>
        <v>2015</v>
      </c>
      <c r="C12826" s="1">
        <f t="shared" si="401"/>
        <v>1</v>
      </c>
      <c r="D12826">
        <v>2607</v>
      </c>
      <c r="E12826" t="s">
        <v>37</v>
      </c>
      <c r="F12826" s="4">
        <v>1110000</v>
      </c>
      <c r="G12826" t="s">
        <v>5</v>
      </c>
      <c r="H12826">
        <v>4</v>
      </c>
      <c r="I12826" s="4">
        <f>IF(E12826="Rhode Island", Table1[[#This Row],[price]]*$L$3, IF(E12826="Massachusetts", Table1[[#This Row],[price]]*$L$2, 1))</f>
        <v>1110000</v>
      </c>
    </row>
    <row r="12827" spans="1:9" x14ac:dyDescent="0.25">
      <c r="A12827" s="2">
        <v>42077</v>
      </c>
      <c r="B12827" s="1">
        <f t="shared" si="400"/>
        <v>2015</v>
      </c>
      <c r="C12827" s="1">
        <f t="shared" si="401"/>
        <v>1</v>
      </c>
      <c r="D12827">
        <v>2600</v>
      </c>
      <c r="E12827" t="s">
        <v>37</v>
      </c>
      <c r="F12827" s="4">
        <v>1710000</v>
      </c>
      <c r="G12827" t="s">
        <v>5</v>
      </c>
      <c r="H12827">
        <v>4</v>
      </c>
      <c r="I12827" s="4">
        <f>IF(E12827="Rhode Island", Table1[[#This Row],[price]]*$L$3, IF(E12827="Massachusetts", Table1[[#This Row],[price]]*$L$2, 1))</f>
        <v>1710000</v>
      </c>
    </row>
    <row r="12828" spans="1:9" x14ac:dyDescent="0.25">
      <c r="A12828" s="2">
        <v>42077</v>
      </c>
      <c r="B12828" s="1">
        <f t="shared" si="400"/>
        <v>2015</v>
      </c>
      <c r="C12828" s="1">
        <f t="shared" si="401"/>
        <v>1</v>
      </c>
      <c r="D12828">
        <v>2600</v>
      </c>
      <c r="E12828" t="s">
        <v>37</v>
      </c>
      <c r="F12828" s="4">
        <v>881000</v>
      </c>
      <c r="G12828" t="s">
        <v>6</v>
      </c>
      <c r="H12828">
        <v>3</v>
      </c>
      <c r="I12828" s="4">
        <f>IF(E12828="Rhode Island", Table1[[#This Row],[price]]*$L$3, IF(E12828="Massachusetts", Table1[[#This Row],[price]]*$L$2, 1))</f>
        <v>881000</v>
      </c>
    </row>
    <row r="12829" spans="1:9" x14ac:dyDescent="0.25">
      <c r="A12829" s="2">
        <v>42078</v>
      </c>
      <c r="B12829" s="1">
        <f t="shared" si="400"/>
        <v>2015</v>
      </c>
      <c r="C12829" s="1">
        <f t="shared" si="401"/>
        <v>1</v>
      </c>
      <c r="D12829">
        <v>2612</v>
      </c>
      <c r="E12829" t="s">
        <v>37</v>
      </c>
      <c r="F12829" s="4">
        <v>470000</v>
      </c>
      <c r="G12829" t="s">
        <v>6</v>
      </c>
      <c r="H12829">
        <v>1</v>
      </c>
      <c r="I12829" s="4">
        <f>IF(E12829="Rhode Island", Table1[[#This Row],[price]]*$L$3, IF(E12829="Massachusetts", Table1[[#This Row],[price]]*$L$2, 1))</f>
        <v>470000</v>
      </c>
    </row>
    <row r="12830" spans="1:9" x14ac:dyDescent="0.25">
      <c r="A12830" s="2">
        <v>42079</v>
      </c>
      <c r="B12830" s="1">
        <f t="shared" si="400"/>
        <v>2015</v>
      </c>
      <c r="C12830" s="1">
        <f t="shared" si="401"/>
        <v>1</v>
      </c>
      <c r="D12830">
        <v>2615</v>
      </c>
      <c r="E12830" t="s">
        <v>37</v>
      </c>
      <c r="F12830" s="4">
        <v>370000</v>
      </c>
      <c r="G12830" t="s">
        <v>5</v>
      </c>
      <c r="H12830">
        <v>3</v>
      </c>
      <c r="I12830" s="4">
        <f>IF(E12830="Rhode Island", Table1[[#This Row],[price]]*$L$3, IF(E12830="Massachusetts", Table1[[#This Row],[price]]*$L$2, 1))</f>
        <v>370000</v>
      </c>
    </row>
    <row r="12831" spans="1:9" x14ac:dyDescent="0.25">
      <c r="A12831" s="2">
        <v>42079</v>
      </c>
      <c r="B12831" s="1">
        <f t="shared" si="400"/>
        <v>2015</v>
      </c>
      <c r="C12831" s="1">
        <f t="shared" si="401"/>
        <v>1</v>
      </c>
      <c r="D12831">
        <v>2913</v>
      </c>
      <c r="E12831" t="s">
        <v>36</v>
      </c>
      <c r="F12831" s="4">
        <v>380000</v>
      </c>
      <c r="G12831" t="s">
        <v>5</v>
      </c>
      <c r="H12831">
        <v>3</v>
      </c>
      <c r="I12831" s="4">
        <f>IF(E12831="Rhode Island", Table1[[#This Row],[price]]*$L$3, IF(E12831="Massachusetts", Table1[[#This Row],[price]]*$L$2, 1))</f>
        <v>380000</v>
      </c>
    </row>
    <row r="12832" spans="1:9" x14ac:dyDescent="0.25">
      <c r="A12832" s="2">
        <v>42079</v>
      </c>
      <c r="B12832" s="1">
        <f t="shared" si="400"/>
        <v>2015</v>
      </c>
      <c r="C12832" s="1">
        <f t="shared" si="401"/>
        <v>1</v>
      </c>
      <c r="D12832">
        <v>2615</v>
      </c>
      <c r="E12832" t="s">
        <v>37</v>
      </c>
      <c r="F12832" s="4">
        <v>440000</v>
      </c>
      <c r="G12832" t="s">
        <v>5</v>
      </c>
      <c r="H12832">
        <v>3</v>
      </c>
      <c r="I12832" s="4">
        <f>IF(E12832="Rhode Island", Table1[[#This Row],[price]]*$L$3, IF(E12832="Massachusetts", Table1[[#This Row],[price]]*$L$2, 1))</f>
        <v>440000</v>
      </c>
    </row>
    <row r="12833" spans="1:9" x14ac:dyDescent="0.25">
      <c r="A12833" s="2">
        <v>42079</v>
      </c>
      <c r="B12833" s="1">
        <f t="shared" si="400"/>
        <v>2015</v>
      </c>
      <c r="C12833" s="1">
        <f t="shared" si="401"/>
        <v>1</v>
      </c>
      <c r="D12833">
        <v>2906</v>
      </c>
      <c r="E12833" t="s">
        <v>36</v>
      </c>
      <c r="F12833" s="4">
        <v>457500</v>
      </c>
      <c r="G12833" t="s">
        <v>5</v>
      </c>
      <c r="H12833">
        <v>4</v>
      </c>
      <c r="I12833" s="4">
        <f>IF(E12833="Rhode Island", Table1[[#This Row],[price]]*$L$3, IF(E12833="Massachusetts", Table1[[#This Row],[price]]*$L$2, 1))</f>
        <v>457500</v>
      </c>
    </row>
    <row r="12834" spans="1:9" x14ac:dyDescent="0.25">
      <c r="A12834" s="2">
        <v>42079</v>
      </c>
      <c r="B12834" s="1">
        <f t="shared" si="400"/>
        <v>2015</v>
      </c>
      <c r="C12834" s="1">
        <f t="shared" si="401"/>
        <v>1</v>
      </c>
      <c r="D12834">
        <v>2905</v>
      </c>
      <c r="E12834" t="s">
        <v>36</v>
      </c>
      <c r="F12834" s="4">
        <v>458000</v>
      </c>
      <c r="G12834" t="s">
        <v>5</v>
      </c>
      <c r="H12834">
        <v>3</v>
      </c>
      <c r="I12834" s="4">
        <f>IF(E12834="Rhode Island", Table1[[#This Row],[price]]*$L$3, IF(E12834="Massachusetts", Table1[[#This Row],[price]]*$L$2, 1))</f>
        <v>458000</v>
      </c>
    </row>
    <row r="12835" spans="1:9" x14ac:dyDescent="0.25">
      <c r="A12835" s="2">
        <v>42079</v>
      </c>
      <c r="B12835" s="1">
        <f t="shared" si="400"/>
        <v>2015</v>
      </c>
      <c r="C12835" s="1">
        <f t="shared" si="401"/>
        <v>1</v>
      </c>
      <c r="D12835">
        <v>2913</v>
      </c>
      <c r="E12835" t="s">
        <v>36</v>
      </c>
      <c r="F12835" s="4">
        <v>465500</v>
      </c>
      <c r="G12835" t="s">
        <v>5</v>
      </c>
      <c r="H12835">
        <v>3</v>
      </c>
      <c r="I12835" s="4">
        <f>IF(E12835="Rhode Island", Table1[[#This Row],[price]]*$L$3, IF(E12835="Massachusetts", Table1[[#This Row],[price]]*$L$2, 1))</f>
        <v>465500</v>
      </c>
    </row>
    <row r="12836" spans="1:9" x14ac:dyDescent="0.25">
      <c r="A12836" s="2">
        <v>42079</v>
      </c>
      <c r="B12836" s="1">
        <f t="shared" si="400"/>
        <v>2015</v>
      </c>
      <c r="C12836" s="1">
        <f t="shared" si="401"/>
        <v>1</v>
      </c>
      <c r="D12836">
        <v>2602</v>
      </c>
      <c r="E12836" t="s">
        <v>37</v>
      </c>
      <c r="F12836" s="4">
        <v>592000</v>
      </c>
      <c r="G12836" t="s">
        <v>5</v>
      </c>
      <c r="H12836">
        <v>3</v>
      </c>
      <c r="I12836" s="4">
        <f>IF(E12836="Rhode Island", Table1[[#This Row],[price]]*$L$3, IF(E12836="Massachusetts", Table1[[#This Row],[price]]*$L$2, 1))</f>
        <v>592000</v>
      </c>
    </row>
    <row r="12837" spans="1:9" x14ac:dyDescent="0.25">
      <c r="A12837" s="2">
        <v>42079</v>
      </c>
      <c r="B12837" s="1">
        <f t="shared" si="400"/>
        <v>2015</v>
      </c>
      <c r="C12837" s="1">
        <f t="shared" si="401"/>
        <v>1</v>
      </c>
      <c r="D12837">
        <v>2904</v>
      </c>
      <c r="E12837" t="s">
        <v>36</v>
      </c>
      <c r="F12837" s="4">
        <v>600000</v>
      </c>
      <c r="G12837" t="s">
        <v>5</v>
      </c>
      <c r="H12837">
        <v>4</v>
      </c>
      <c r="I12837" s="4">
        <f>IF(E12837="Rhode Island", Table1[[#This Row],[price]]*$L$3, IF(E12837="Massachusetts", Table1[[#This Row],[price]]*$L$2, 1))</f>
        <v>600000</v>
      </c>
    </row>
    <row r="12838" spans="1:9" x14ac:dyDescent="0.25">
      <c r="A12838" s="2">
        <v>42079</v>
      </c>
      <c r="B12838" s="1">
        <f t="shared" si="400"/>
        <v>2015</v>
      </c>
      <c r="C12838" s="1">
        <f t="shared" si="401"/>
        <v>1</v>
      </c>
      <c r="D12838">
        <v>2913</v>
      </c>
      <c r="E12838" t="s">
        <v>36</v>
      </c>
      <c r="F12838" s="4">
        <v>615000</v>
      </c>
      <c r="G12838" t="s">
        <v>5</v>
      </c>
      <c r="H12838">
        <v>5</v>
      </c>
      <c r="I12838" s="4">
        <f>IF(E12838="Rhode Island", Table1[[#This Row],[price]]*$L$3, IF(E12838="Massachusetts", Table1[[#This Row],[price]]*$L$2, 1))</f>
        <v>615000</v>
      </c>
    </row>
    <row r="12839" spans="1:9" x14ac:dyDescent="0.25">
      <c r="A12839" s="2">
        <v>42079</v>
      </c>
      <c r="B12839" s="1">
        <f t="shared" si="400"/>
        <v>2015</v>
      </c>
      <c r="C12839" s="1">
        <f t="shared" si="401"/>
        <v>1</v>
      </c>
      <c r="D12839">
        <v>2905</v>
      </c>
      <c r="E12839" t="s">
        <v>36</v>
      </c>
      <c r="F12839" s="4">
        <v>655000</v>
      </c>
      <c r="G12839" t="s">
        <v>5</v>
      </c>
      <c r="H12839">
        <v>4</v>
      </c>
      <c r="I12839" s="4">
        <f>IF(E12839="Rhode Island", Table1[[#This Row],[price]]*$L$3, IF(E12839="Massachusetts", Table1[[#This Row],[price]]*$L$2, 1))</f>
        <v>655000</v>
      </c>
    </row>
    <row r="12840" spans="1:9" x14ac:dyDescent="0.25">
      <c r="A12840" s="2">
        <v>42079</v>
      </c>
      <c r="B12840" s="1">
        <f t="shared" si="400"/>
        <v>2015</v>
      </c>
      <c r="C12840" s="1">
        <f t="shared" si="401"/>
        <v>1</v>
      </c>
      <c r="D12840">
        <v>2906</v>
      </c>
      <c r="E12840" t="s">
        <v>36</v>
      </c>
      <c r="F12840" s="4">
        <v>670000</v>
      </c>
      <c r="G12840" t="s">
        <v>5</v>
      </c>
      <c r="H12840">
        <v>4</v>
      </c>
      <c r="I12840" s="4">
        <f>IF(E12840="Rhode Island", Table1[[#This Row],[price]]*$L$3, IF(E12840="Massachusetts", Table1[[#This Row],[price]]*$L$2, 1))</f>
        <v>670000</v>
      </c>
    </row>
    <row r="12841" spans="1:9" x14ac:dyDescent="0.25">
      <c r="A12841" s="2">
        <v>42079</v>
      </c>
      <c r="B12841" s="1">
        <f t="shared" si="400"/>
        <v>2015</v>
      </c>
      <c r="C12841" s="1">
        <f t="shared" si="401"/>
        <v>1</v>
      </c>
      <c r="D12841">
        <v>2902</v>
      </c>
      <c r="E12841" t="s">
        <v>36</v>
      </c>
      <c r="F12841" s="4">
        <v>760000</v>
      </c>
      <c r="G12841" t="s">
        <v>5</v>
      </c>
      <c r="H12841">
        <v>4</v>
      </c>
      <c r="I12841" s="4">
        <f>IF(E12841="Rhode Island", Table1[[#This Row],[price]]*$L$3, IF(E12841="Massachusetts", Table1[[#This Row],[price]]*$L$2, 1))</f>
        <v>760000</v>
      </c>
    </row>
    <row r="12842" spans="1:9" x14ac:dyDescent="0.25">
      <c r="A12842" s="2">
        <v>42079</v>
      </c>
      <c r="B12842" s="1">
        <f t="shared" si="400"/>
        <v>2015</v>
      </c>
      <c r="C12842" s="1">
        <f t="shared" si="401"/>
        <v>1</v>
      </c>
      <c r="D12842">
        <v>2602</v>
      </c>
      <c r="E12842" t="s">
        <v>37</v>
      </c>
      <c r="F12842" s="4">
        <v>278000</v>
      </c>
      <c r="G12842" t="s">
        <v>6</v>
      </c>
      <c r="H12842">
        <v>1</v>
      </c>
      <c r="I12842" s="4">
        <f>IF(E12842="Rhode Island", Table1[[#This Row],[price]]*$L$3, IF(E12842="Massachusetts", Table1[[#This Row],[price]]*$L$2, 1))</f>
        <v>278000</v>
      </c>
    </row>
    <row r="12843" spans="1:9" x14ac:dyDescent="0.25">
      <c r="A12843" s="2">
        <v>42079</v>
      </c>
      <c r="B12843" s="1">
        <f t="shared" si="400"/>
        <v>2015</v>
      </c>
      <c r="C12843" s="1">
        <f t="shared" si="401"/>
        <v>1</v>
      </c>
      <c r="D12843">
        <v>2612</v>
      </c>
      <c r="E12843" t="s">
        <v>37</v>
      </c>
      <c r="F12843" s="4">
        <v>455000</v>
      </c>
      <c r="G12843" t="s">
        <v>6</v>
      </c>
      <c r="H12843">
        <v>2</v>
      </c>
      <c r="I12843" s="4">
        <f>IF(E12843="Rhode Island", Table1[[#This Row],[price]]*$L$3, IF(E12843="Massachusetts", Table1[[#This Row],[price]]*$L$2, 1))</f>
        <v>455000</v>
      </c>
    </row>
    <row r="12844" spans="1:9" x14ac:dyDescent="0.25">
      <c r="A12844" s="2">
        <v>42080</v>
      </c>
      <c r="B12844" s="1">
        <f t="shared" si="400"/>
        <v>2015</v>
      </c>
      <c r="C12844" s="1">
        <f t="shared" si="401"/>
        <v>1</v>
      </c>
      <c r="D12844">
        <v>2905</v>
      </c>
      <c r="E12844" t="s">
        <v>36</v>
      </c>
      <c r="F12844" s="4">
        <v>401000</v>
      </c>
      <c r="G12844" t="s">
        <v>5</v>
      </c>
      <c r="H12844">
        <v>3</v>
      </c>
      <c r="I12844" s="4">
        <f>IF(E12844="Rhode Island", Table1[[#This Row],[price]]*$L$3, IF(E12844="Massachusetts", Table1[[#This Row],[price]]*$L$2, 1))</f>
        <v>401000</v>
      </c>
    </row>
    <row r="12845" spans="1:9" x14ac:dyDescent="0.25">
      <c r="A12845" s="2">
        <v>42080</v>
      </c>
      <c r="B12845" s="1">
        <f t="shared" si="400"/>
        <v>2015</v>
      </c>
      <c r="C12845" s="1">
        <f t="shared" si="401"/>
        <v>1</v>
      </c>
      <c r="D12845">
        <v>2914</v>
      </c>
      <c r="E12845" t="s">
        <v>36</v>
      </c>
      <c r="F12845" s="4">
        <v>417500</v>
      </c>
      <c r="G12845" t="s">
        <v>5</v>
      </c>
      <c r="H12845">
        <v>4</v>
      </c>
      <c r="I12845" s="4">
        <f>IF(E12845="Rhode Island", Table1[[#This Row],[price]]*$L$3, IF(E12845="Massachusetts", Table1[[#This Row],[price]]*$L$2, 1))</f>
        <v>417500</v>
      </c>
    </row>
    <row r="12846" spans="1:9" x14ac:dyDescent="0.25">
      <c r="A12846" s="2">
        <v>42080</v>
      </c>
      <c r="B12846" s="1">
        <f t="shared" si="400"/>
        <v>2015</v>
      </c>
      <c r="C12846" s="1">
        <f t="shared" si="401"/>
        <v>1</v>
      </c>
      <c r="D12846">
        <v>2905</v>
      </c>
      <c r="E12846" t="s">
        <v>36</v>
      </c>
      <c r="F12846" s="4">
        <v>435000</v>
      </c>
      <c r="G12846" t="s">
        <v>5</v>
      </c>
      <c r="H12846">
        <v>3</v>
      </c>
      <c r="I12846" s="4">
        <f>IF(E12846="Rhode Island", Table1[[#This Row],[price]]*$L$3, IF(E12846="Massachusetts", Table1[[#This Row],[price]]*$L$2, 1))</f>
        <v>435000</v>
      </c>
    </row>
    <row r="12847" spans="1:9" x14ac:dyDescent="0.25">
      <c r="A12847" s="2">
        <v>42080</v>
      </c>
      <c r="B12847" s="1">
        <f t="shared" si="400"/>
        <v>2015</v>
      </c>
      <c r="C12847" s="1">
        <f t="shared" si="401"/>
        <v>1</v>
      </c>
      <c r="D12847">
        <v>2905</v>
      </c>
      <c r="E12847" t="s">
        <v>36</v>
      </c>
      <c r="F12847" s="4">
        <v>557000</v>
      </c>
      <c r="G12847" t="s">
        <v>5</v>
      </c>
      <c r="H12847">
        <v>4</v>
      </c>
      <c r="I12847" s="4">
        <f>IF(E12847="Rhode Island", Table1[[#This Row],[price]]*$L$3, IF(E12847="Massachusetts", Table1[[#This Row],[price]]*$L$2, 1))</f>
        <v>557000</v>
      </c>
    </row>
    <row r="12848" spans="1:9" x14ac:dyDescent="0.25">
      <c r="A12848" s="2">
        <v>42080</v>
      </c>
      <c r="B12848" s="1">
        <f t="shared" si="400"/>
        <v>2015</v>
      </c>
      <c r="C12848" s="1">
        <f t="shared" si="401"/>
        <v>1</v>
      </c>
      <c r="D12848">
        <v>2605</v>
      </c>
      <c r="E12848" t="s">
        <v>37</v>
      </c>
      <c r="F12848" s="4">
        <v>605000</v>
      </c>
      <c r="G12848" t="s">
        <v>5</v>
      </c>
      <c r="H12848">
        <v>3</v>
      </c>
      <c r="I12848" s="4">
        <f>IF(E12848="Rhode Island", Table1[[#This Row],[price]]*$L$3, IF(E12848="Massachusetts", Table1[[#This Row],[price]]*$L$2, 1))</f>
        <v>605000</v>
      </c>
    </row>
    <row r="12849" spans="1:9" x14ac:dyDescent="0.25">
      <c r="A12849" s="2">
        <v>42080</v>
      </c>
      <c r="B12849" s="1">
        <f t="shared" si="400"/>
        <v>2015</v>
      </c>
      <c r="C12849" s="1">
        <f t="shared" si="401"/>
        <v>1</v>
      </c>
      <c r="D12849">
        <v>2912</v>
      </c>
      <c r="E12849" t="s">
        <v>36</v>
      </c>
      <c r="F12849" s="4">
        <v>608000</v>
      </c>
      <c r="G12849" t="s">
        <v>5</v>
      </c>
      <c r="H12849">
        <v>4</v>
      </c>
      <c r="I12849" s="4">
        <f>IF(E12849="Rhode Island", Table1[[#This Row],[price]]*$L$3, IF(E12849="Massachusetts", Table1[[#This Row],[price]]*$L$2, 1))</f>
        <v>608000</v>
      </c>
    </row>
    <row r="12850" spans="1:9" x14ac:dyDescent="0.25">
      <c r="A12850" s="2">
        <v>42080</v>
      </c>
      <c r="B12850" s="1">
        <f t="shared" si="400"/>
        <v>2015</v>
      </c>
      <c r="C12850" s="1">
        <f t="shared" si="401"/>
        <v>1</v>
      </c>
      <c r="D12850">
        <v>2914</v>
      </c>
      <c r="E12850" t="s">
        <v>36</v>
      </c>
      <c r="F12850" s="4">
        <v>655000</v>
      </c>
      <c r="G12850" t="s">
        <v>5</v>
      </c>
      <c r="H12850">
        <v>4</v>
      </c>
      <c r="I12850" s="4">
        <f>IF(E12850="Rhode Island", Table1[[#This Row],[price]]*$L$3, IF(E12850="Massachusetts", Table1[[#This Row],[price]]*$L$2, 1))</f>
        <v>655000</v>
      </c>
    </row>
    <row r="12851" spans="1:9" x14ac:dyDescent="0.25">
      <c r="A12851" s="2">
        <v>42080</v>
      </c>
      <c r="B12851" s="1">
        <f t="shared" si="400"/>
        <v>2015</v>
      </c>
      <c r="C12851" s="1">
        <f t="shared" si="401"/>
        <v>1</v>
      </c>
      <c r="D12851">
        <v>2904</v>
      </c>
      <c r="E12851" t="s">
        <v>36</v>
      </c>
      <c r="F12851" s="4">
        <v>705000</v>
      </c>
      <c r="G12851" t="s">
        <v>5</v>
      </c>
      <c r="H12851">
        <v>5</v>
      </c>
      <c r="I12851" s="4">
        <f>IF(E12851="Rhode Island", Table1[[#This Row],[price]]*$L$3, IF(E12851="Massachusetts", Table1[[#This Row],[price]]*$L$2, 1))</f>
        <v>705000</v>
      </c>
    </row>
    <row r="12852" spans="1:9" x14ac:dyDescent="0.25">
      <c r="A12852" s="2">
        <v>42080</v>
      </c>
      <c r="B12852" s="1">
        <f t="shared" si="400"/>
        <v>2015</v>
      </c>
      <c r="C12852" s="1">
        <f t="shared" si="401"/>
        <v>1</v>
      </c>
      <c r="D12852">
        <v>2600</v>
      </c>
      <c r="E12852" t="s">
        <v>37</v>
      </c>
      <c r="F12852" s="4">
        <v>1475000</v>
      </c>
      <c r="G12852" t="s">
        <v>5</v>
      </c>
      <c r="H12852">
        <v>3</v>
      </c>
      <c r="I12852" s="4">
        <f>IF(E12852="Rhode Island", Table1[[#This Row],[price]]*$L$3, IF(E12852="Massachusetts", Table1[[#This Row],[price]]*$L$2, 1))</f>
        <v>1475000</v>
      </c>
    </row>
    <row r="12853" spans="1:9" x14ac:dyDescent="0.25">
      <c r="A12853" s="2">
        <v>42080</v>
      </c>
      <c r="B12853" s="1">
        <f t="shared" si="400"/>
        <v>2015</v>
      </c>
      <c r="C12853" s="1">
        <f t="shared" si="401"/>
        <v>1</v>
      </c>
      <c r="D12853">
        <v>2602</v>
      </c>
      <c r="E12853" t="s">
        <v>37</v>
      </c>
      <c r="F12853" s="4">
        <v>195000</v>
      </c>
      <c r="G12853" t="s">
        <v>6</v>
      </c>
      <c r="H12853">
        <v>1</v>
      </c>
      <c r="I12853" s="4">
        <f>IF(E12853="Rhode Island", Table1[[#This Row],[price]]*$L$3, IF(E12853="Massachusetts", Table1[[#This Row],[price]]*$L$2, 1))</f>
        <v>195000</v>
      </c>
    </row>
    <row r="12854" spans="1:9" x14ac:dyDescent="0.25">
      <c r="A12854" s="2">
        <v>42080</v>
      </c>
      <c r="B12854" s="1">
        <f t="shared" si="400"/>
        <v>2015</v>
      </c>
      <c r="C12854" s="1">
        <f t="shared" si="401"/>
        <v>1</v>
      </c>
      <c r="D12854">
        <v>2601</v>
      </c>
      <c r="E12854" t="s">
        <v>37</v>
      </c>
      <c r="F12854" s="4">
        <v>380000</v>
      </c>
      <c r="G12854" t="s">
        <v>6</v>
      </c>
      <c r="H12854">
        <v>2</v>
      </c>
      <c r="I12854" s="4">
        <f>IF(E12854="Rhode Island", Table1[[#This Row],[price]]*$L$3, IF(E12854="Massachusetts", Table1[[#This Row],[price]]*$L$2, 1))</f>
        <v>380000</v>
      </c>
    </row>
    <row r="12855" spans="1:9" x14ac:dyDescent="0.25">
      <c r="A12855" s="2">
        <v>42080</v>
      </c>
      <c r="B12855" s="1">
        <f t="shared" si="400"/>
        <v>2015</v>
      </c>
      <c r="C12855" s="1">
        <f t="shared" si="401"/>
        <v>1</v>
      </c>
      <c r="D12855">
        <v>2611</v>
      </c>
      <c r="E12855" t="s">
        <v>37</v>
      </c>
      <c r="F12855" s="4">
        <v>505000</v>
      </c>
      <c r="G12855" t="s">
        <v>6</v>
      </c>
      <c r="H12855">
        <v>3</v>
      </c>
      <c r="I12855" s="4">
        <f>IF(E12855="Rhode Island", Table1[[#This Row],[price]]*$L$3, IF(E12855="Massachusetts", Table1[[#This Row],[price]]*$L$2, 1))</f>
        <v>505000</v>
      </c>
    </row>
    <row r="12856" spans="1:9" x14ac:dyDescent="0.25">
      <c r="A12856" s="2">
        <v>42080</v>
      </c>
      <c r="B12856" s="1">
        <f t="shared" si="400"/>
        <v>2015</v>
      </c>
      <c r="C12856" s="1">
        <f t="shared" si="401"/>
        <v>1</v>
      </c>
      <c r="D12856">
        <v>2611</v>
      </c>
      <c r="E12856" t="s">
        <v>37</v>
      </c>
      <c r="F12856" s="4">
        <v>550000</v>
      </c>
      <c r="G12856" t="s">
        <v>6</v>
      </c>
      <c r="H12856">
        <v>3</v>
      </c>
      <c r="I12856" s="4">
        <f>IF(E12856="Rhode Island", Table1[[#This Row],[price]]*$L$3, IF(E12856="Massachusetts", Table1[[#This Row],[price]]*$L$2, 1))</f>
        <v>550000</v>
      </c>
    </row>
    <row r="12857" spans="1:9" x14ac:dyDescent="0.25">
      <c r="A12857" s="2">
        <v>42081</v>
      </c>
      <c r="B12857" s="1">
        <f t="shared" si="400"/>
        <v>2015</v>
      </c>
      <c r="C12857" s="1">
        <f t="shared" si="401"/>
        <v>1</v>
      </c>
      <c r="D12857">
        <v>2615</v>
      </c>
      <c r="E12857" t="s">
        <v>37</v>
      </c>
      <c r="F12857" s="4">
        <v>408000</v>
      </c>
      <c r="G12857" t="s">
        <v>5</v>
      </c>
      <c r="H12857">
        <v>3</v>
      </c>
      <c r="I12857" s="4">
        <f>IF(E12857="Rhode Island", Table1[[#This Row],[price]]*$L$3, IF(E12857="Massachusetts", Table1[[#This Row],[price]]*$L$2, 1))</f>
        <v>408000</v>
      </c>
    </row>
    <row r="12858" spans="1:9" x14ac:dyDescent="0.25">
      <c r="A12858" s="2">
        <v>42081</v>
      </c>
      <c r="B12858" s="1">
        <f t="shared" si="400"/>
        <v>2015</v>
      </c>
      <c r="C12858" s="1">
        <f t="shared" si="401"/>
        <v>1</v>
      </c>
      <c r="D12858">
        <v>2614</v>
      </c>
      <c r="E12858" t="s">
        <v>37</v>
      </c>
      <c r="F12858" s="4">
        <v>490000</v>
      </c>
      <c r="G12858" t="s">
        <v>5</v>
      </c>
      <c r="H12858">
        <v>3</v>
      </c>
      <c r="I12858" s="4">
        <f>IF(E12858="Rhode Island", Table1[[#This Row],[price]]*$L$3, IF(E12858="Massachusetts", Table1[[#This Row],[price]]*$L$2, 1))</f>
        <v>490000</v>
      </c>
    </row>
    <row r="12859" spans="1:9" x14ac:dyDescent="0.25">
      <c r="A12859" s="2">
        <v>42081</v>
      </c>
      <c r="B12859" s="1">
        <f t="shared" si="400"/>
        <v>2015</v>
      </c>
      <c r="C12859" s="1">
        <f t="shared" si="401"/>
        <v>1</v>
      </c>
      <c r="D12859">
        <v>2912</v>
      </c>
      <c r="E12859" t="s">
        <v>36</v>
      </c>
      <c r="F12859" s="4">
        <v>630000</v>
      </c>
      <c r="G12859" t="s">
        <v>5</v>
      </c>
      <c r="H12859">
        <v>4</v>
      </c>
      <c r="I12859" s="4">
        <f>IF(E12859="Rhode Island", Table1[[#This Row],[price]]*$L$3, IF(E12859="Massachusetts", Table1[[#This Row],[price]]*$L$2, 1))</f>
        <v>630000</v>
      </c>
    </row>
    <row r="12860" spans="1:9" x14ac:dyDescent="0.25">
      <c r="A12860" s="2">
        <v>42081</v>
      </c>
      <c r="B12860" s="1">
        <f t="shared" si="400"/>
        <v>2015</v>
      </c>
      <c r="C12860" s="1">
        <f t="shared" si="401"/>
        <v>1</v>
      </c>
      <c r="D12860">
        <v>2906</v>
      </c>
      <c r="E12860" t="s">
        <v>36</v>
      </c>
      <c r="F12860" s="4">
        <v>645000</v>
      </c>
      <c r="G12860" t="s">
        <v>5</v>
      </c>
      <c r="H12860">
        <v>4</v>
      </c>
      <c r="I12860" s="4">
        <f>IF(E12860="Rhode Island", Table1[[#This Row],[price]]*$L$3, IF(E12860="Massachusetts", Table1[[#This Row],[price]]*$L$2, 1))</f>
        <v>645000</v>
      </c>
    </row>
    <row r="12861" spans="1:9" x14ac:dyDescent="0.25">
      <c r="A12861" s="2">
        <v>42081</v>
      </c>
      <c r="B12861" s="1">
        <f t="shared" si="400"/>
        <v>2015</v>
      </c>
      <c r="C12861" s="1">
        <f t="shared" si="401"/>
        <v>1</v>
      </c>
      <c r="D12861">
        <v>2906</v>
      </c>
      <c r="E12861" t="s">
        <v>36</v>
      </c>
      <c r="F12861" s="4">
        <v>650000</v>
      </c>
      <c r="G12861" t="s">
        <v>5</v>
      </c>
      <c r="H12861">
        <v>4</v>
      </c>
      <c r="I12861" s="4">
        <f>IF(E12861="Rhode Island", Table1[[#This Row],[price]]*$L$3, IF(E12861="Massachusetts", Table1[[#This Row],[price]]*$L$2, 1))</f>
        <v>650000</v>
      </c>
    </row>
    <row r="12862" spans="1:9" x14ac:dyDescent="0.25">
      <c r="A12862" s="2">
        <v>42081</v>
      </c>
      <c r="B12862" s="1">
        <f t="shared" si="400"/>
        <v>2015</v>
      </c>
      <c r="C12862" s="1">
        <f t="shared" si="401"/>
        <v>1</v>
      </c>
      <c r="D12862">
        <v>2602</v>
      </c>
      <c r="E12862" t="s">
        <v>37</v>
      </c>
      <c r="F12862" s="4">
        <v>701000</v>
      </c>
      <c r="G12862" t="s">
        <v>5</v>
      </c>
      <c r="H12862">
        <v>3</v>
      </c>
      <c r="I12862" s="4">
        <f>IF(E12862="Rhode Island", Table1[[#This Row],[price]]*$L$3, IF(E12862="Massachusetts", Table1[[#This Row],[price]]*$L$2, 1))</f>
        <v>701000</v>
      </c>
    </row>
    <row r="12863" spans="1:9" x14ac:dyDescent="0.25">
      <c r="A12863" s="2">
        <v>42081</v>
      </c>
      <c r="B12863" s="1">
        <f t="shared" si="400"/>
        <v>2015</v>
      </c>
      <c r="C12863" s="1">
        <f t="shared" si="401"/>
        <v>1</v>
      </c>
      <c r="D12863">
        <v>2906</v>
      </c>
      <c r="E12863" t="s">
        <v>36</v>
      </c>
      <c r="F12863" s="4">
        <v>762000</v>
      </c>
      <c r="G12863" t="s">
        <v>5</v>
      </c>
      <c r="H12863">
        <v>5</v>
      </c>
      <c r="I12863" s="4">
        <f>IF(E12863="Rhode Island", Table1[[#This Row],[price]]*$L$3, IF(E12863="Massachusetts", Table1[[#This Row],[price]]*$L$2, 1))</f>
        <v>762000</v>
      </c>
    </row>
    <row r="12864" spans="1:9" x14ac:dyDescent="0.25">
      <c r="A12864" s="2">
        <v>42081</v>
      </c>
      <c r="B12864" s="1">
        <f t="shared" si="400"/>
        <v>2015</v>
      </c>
      <c r="C12864" s="1">
        <f t="shared" si="401"/>
        <v>1</v>
      </c>
      <c r="D12864">
        <v>2602</v>
      </c>
      <c r="E12864" t="s">
        <v>37</v>
      </c>
      <c r="F12864" s="4">
        <v>770000</v>
      </c>
      <c r="G12864" t="s">
        <v>5</v>
      </c>
      <c r="H12864">
        <v>3</v>
      </c>
      <c r="I12864" s="4">
        <f>IF(E12864="Rhode Island", Table1[[#This Row],[price]]*$L$3, IF(E12864="Massachusetts", Table1[[#This Row],[price]]*$L$2, 1))</f>
        <v>770000</v>
      </c>
    </row>
    <row r="12865" spans="1:9" x14ac:dyDescent="0.25">
      <c r="A12865" s="2">
        <v>42081</v>
      </c>
      <c r="B12865" s="1">
        <f t="shared" si="400"/>
        <v>2015</v>
      </c>
      <c r="C12865" s="1">
        <f t="shared" si="401"/>
        <v>1</v>
      </c>
      <c r="D12865">
        <v>2612</v>
      </c>
      <c r="E12865" t="s">
        <v>37</v>
      </c>
      <c r="F12865" s="4">
        <v>885000</v>
      </c>
      <c r="G12865" t="s">
        <v>5</v>
      </c>
      <c r="H12865">
        <v>4</v>
      </c>
      <c r="I12865" s="4">
        <f>IF(E12865="Rhode Island", Table1[[#This Row],[price]]*$L$3, IF(E12865="Massachusetts", Table1[[#This Row],[price]]*$L$2, 1))</f>
        <v>885000</v>
      </c>
    </row>
    <row r="12866" spans="1:9" x14ac:dyDescent="0.25">
      <c r="A12866" s="2">
        <v>42081</v>
      </c>
      <c r="B12866" s="1">
        <f t="shared" ref="B12866:B12929" si="402">YEAR(A12866)</f>
        <v>2015</v>
      </c>
      <c r="C12866" s="1">
        <f t="shared" ref="C12866:C12929" si="403">ROUNDUP(MONTH(A12866)/3,0)</f>
        <v>1</v>
      </c>
      <c r="D12866">
        <v>2612</v>
      </c>
      <c r="E12866" t="s">
        <v>37</v>
      </c>
      <c r="F12866" s="4">
        <v>895250</v>
      </c>
      <c r="G12866" t="s">
        <v>5</v>
      </c>
      <c r="H12866">
        <v>4</v>
      </c>
      <c r="I12866" s="4">
        <f>IF(E12866="Rhode Island", Table1[[#This Row],[price]]*$L$3, IF(E12866="Massachusetts", Table1[[#This Row],[price]]*$L$2, 1))</f>
        <v>895250</v>
      </c>
    </row>
    <row r="12867" spans="1:9" x14ac:dyDescent="0.25">
      <c r="A12867" s="2">
        <v>42081</v>
      </c>
      <c r="B12867" s="1">
        <f t="shared" si="402"/>
        <v>2015</v>
      </c>
      <c r="C12867" s="1">
        <f t="shared" si="403"/>
        <v>1</v>
      </c>
      <c r="D12867">
        <v>2603</v>
      </c>
      <c r="E12867" t="s">
        <v>37</v>
      </c>
      <c r="F12867" s="4">
        <v>1056000</v>
      </c>
      <c r="G12867" t="s">
        <v>5</v>
      </c>
      <c r="H12867">
        <v>3</v>
      </c>
      <c r="I12867" s="4">
        <f>IF(E12867="Rhode Island", Table1[[#This Row],[price]]*$L$3, IF(E12867="Massachusetts", Table1[[#This Row],[price]]*$L$2, 1))</f>
        <v>1056000</v>
      </c>
    </row>
    <row r="12868" spans="1:9" x14ac:dyDescent="0.25">
      <c r="A12868" s="2">
        <v>42081</v>
      </c>
      <c r="B12868" s="1">
        <f t="shared" si="402"/>
        <v>2015</v>
      </c>
      <c r="C12868" s="1">
        <f t="shared" si="403"/>
        <v>1</v>
      </c>
      <c r="D12868">
        <v>2603</v>
      </c>
      <c r="E12868" t="s">
        <v>37</v>
      </c>
      <c r="F12868" s="4">
        <v>1065000</v>
      </c>
      <c r="G12868" t="s">
        <v>5</v>
      </c>
      <c r="H12868">
        <v>3</v>
      </c>
      <c r="I12868" s="4">
        <f>IF(E12868="Rhode Island", Table1[[#This Row],[price]]*$L$3, IF(E12868="Massachusetts", Table1[[#This Row],[price]]*$L$2, 1))</f>
        <v>1065000</v>
      </c>
    </row>
    <row r="12869" spans="1:9" x14ac:dyDescent="0.25">
      <c r="A12869" s="2">
        <v>42081</v>
      </c>
      <c r="B12869" s="1">
        <f t="shared" si="402"/>
        <v>2015</v>
      </c>
      <c r="C12869" s="1">
        <f t="shared" si="403"/>
        <v>1</v>
      </c>
      <c r="D12869">
        <v>2911</v>
      </c>
      <c r="E12869" t="s">
        <v>36</v>
      </c>
      <c r="F12869" s="4">
        <v>1145000</v>
      </c>
      <c r="G12869" t="s">
        <v>5</v>
      </c>
      <c r="H12869">
        <v>4</v>
      </c>
      <c r="I12869" s="4">
        <f>IF(E12869="Rhode Island", Table1[[#This Row],[price]]*$L$3, IF(E12869="Massachusetts", Table1[[#This Row],[price]]*$L$2, 1))</f>
        <v>1145000</v>
      </c>
    </row>
    <row r="12870" spans="1:9" x14ac:dyDescent="0.25">
      <c r="A12870" s="2">
        <v>42082</v>
      </c>
      <c r="B12870" s="1">
        <f t="shared" si="402"/>
        <v>2015</v>
      </c>
      <c r="C12870" s="1">
        <f t="shared" si="403"/>
        <v>1</v>
      </c>
      <c r="D12870">
        <v>2914</v>
      </c>
      <c r="E12870" t="s">
        <v>36</v>
      </c>
      <c r="F12870" s="4">
        <v>455000</v>
      </c>
      <c r="G12870" t="s">
        <v>5</v>
      </c>
      <c r="H12870">
        <v>3</v>
      </c>
      <c r="I12870" s="4">
        <f>IF(E12870="Rhode Island", Table1[[#This Row],[price]]*$L$3, IF(E12870="Massachusetts", Table1[[#This Row],[price]]*$L$2, 1))</f>
        <v>455000</v>
      </c>
    </row>
    <row r="12871" spans="1:9" x14ac:dyDescent="0.25">
      <c r="A12871" s="2">
        <v>42082</v>
      </c>
      <c r="B12871" s="1">
        <f t="shared" si="402"/>
        <v>2015</v>
      </c>
      <c r="C12871" s="1">
        <f t="shared" si="403"/>
        <v>1</v>
      </c>
      <c r="D12871">
        <v>2602</v>
      </c>
      <c r="E12871" t="s">
        <v>37</v>
      </c>
      <c r="F12871" s="4">
        <v>502000</v>
      </c>
      <c r="G12871" t="s">
        <v>5</v>
      </c>
      <c r="H12871">
        <v>3</v>
      </c>
      <c r="I12871" s="4">
        <f>IF(E12871="Rhode Island", Table1[[#This Row],[price]]*$L$3, IF(E12871="Massachusetts", Table1[[#This Row],[price]]*$L$2, 1))</f>
        <v>502000</v>
      </c>
    </row>
    <row r="12872" spans="1:9" x14ac:dyDescent="0.25">
      <c r="A12872" s="2">
        <v>42082</v>
      </c>
      <c r="B12872" s="1">
        <f t="shared" si="402"/>
        <v>2015</v>
      </c>
      <c r="C12872" s="1">
        <f t="shared" si="403"/>
        <v>1</v>
      </c>
      <c r="D12872">
        <v>2615</v>
      </c>
      <c r="E12872" t="s">
        <v>37</v>
      </c>
      <c r="F12872" s="4">
        <v>570000</v>
      </c>
      <c r="G12872" t="s">
        <v>5</v>
      </c>
      <c r="H12872">
        <v>4</v>
      </c>
      <c r="I12872" s="4">
        <f>IF(E12872="Rhode Island", Table1[[#This Row],[price]]*$L$3, IF(E12872="Massachusetts", Table1[[#This Row],[price]]*$L$2, 1))</f>
        <v>570000</v>
      </c>
    </row>
    <row r="12873" spans="1:9" x14ac:dyDescent="0.25">
      <c r="A12873" s="2">
        <v>42082</v>
      </c>
      <c r="B12873" s="1">
        <f t="shared" si="402"/>
        <v>2015</v>
      </c>
      <c r="C12873" s="1">
        <f t="shared" si="403"/>
        <v>1</v>
      </c>
      <c r="D12873">
        <v>2607</v>
      </c>
      <c r="E12873" t="s">
        <v>37</v>
      </c>
      <c r="F12873" s="4">
        <v>685000</v>
      </c>
      <c r="G12873" t="s">
        <v>5</v>
      </c>
      <c r="H12873">
        <v>4</v>
      </c>
      <c r="I12873" s="4">
        <f>IF(E12873="Rhode Island", Table1[[#This Row],[price]]*$L$3, IF(E12873="Massachusetts", Table1[[#This Row],[price]]*$L$2, 1))</f>
        <v>685000</v>
      </c>
    </row>
    <row r="12874" spans="1:9" x14ac:dyDescent="0.25">
      <c r="A12874" s="2">
        <v>42082</v>
      </c>
      <c r="B12874" s="1">
        <f t="shared" si="402"/>
        <v>2015</v>
      </c>
      <c r="C12874" s="1">
        <f t="shared" si="403"/>
        <v>1</v>
      </c>
      <c r="D12874">
        <v>2614</v>
      </c>
      <c r="E12874" t="s">
        <v>37</v>
      </c>
      <c r="F12874" s="4">
        <v>830000</v>
      </c>
      <c r="G12874" t="s">
        <v>5</v>
      </c>
      <c r="H12874">
        <v>4</v>
      </c>
      <c r="I12874" s="4">
        <f>IF(E12874="Rhode Island", Table1[[#This Row],[price]]*$L$3, IF(E12874="Massachusetts", Table1[[#This Row],[price]]*$L$2, 1))</f>
        <v>830000</v>
      </c>
    </row>
    <row r="12875" spans="1:9" x14ac:dyDescent="0.25">
      <c r="A12875" s="2">
        <v>42082</v>
      </c>
      <c r="B12875" s="1">
        <f t="shared" si="402"/>
        <v>2015</v>
      </c>
      <c r="C12875" s="1">
        <f t="shared" si="403"/>
        <v>1</v>
      </c>
      <c r="D12875">
        <v>2605</v>
      </c>
      <c r="E12875" t="s">
        <v>37</v>
      </c>
      <c r="F12875" s="4">
        <v>945000</v>
      </c>
      <c r="G12875" t="s">
        <v>5</v>
      </c>
      <c r="H12875">
        <v>3</v>
      </c>
      <c r="I12875" s="4">
        <f>IF(E12875="Rhode Island", Table1[[#This Row],[price]]*$L$3, IF(E12875="Massachusetts", Table1[[#This Row],[price]]*$L$2, 1))</f>
        <v>945000</v>
      </c>
    </row>
    <row r="12876" spans="1:9" x14ac:dyDescent="0.25">
      <c r="A12876" s="2">
        <v>42082</v>
      </c>
      <c r="B12876" s="1">
        <f t="shared" si="402"/>
        <v>2015</v>
      </c>
      <c r="C12876" s="1">
        <f t="shared" si="403"/>
        <v>1</v>
      </c>
      <c r="D12876">
        <v>2604</v>
      </c>
      <c r="E12876" t="s">
        <v>37</v>
      </c>
      <c r="F12876" s="4">
        <v>590000</v>
      </c>
      <c r="G12876" t="s">
        <v>6</v>
      </c>
      <c r="H12876">
        <v>2</v>
      </c>
      <c r="I12876" s="4">
        <f>IF(E12876="Rhode Island", Table1[[#This Row],[price]]*$L$3, IF(E12876="Massachusetts", Table1[[#This Row],[price]]*$L$2, 1))</f>
        <v>590000</v>
      </c>
    </row>
    <row r="12877" spans="1:9" x14ac:dyDescent="0.25">
      <c r="A12877" s="2">
        <v>42083</v>
      </c>
      <c r="B12877" s="1">
        <f t="shared" si="402"/>
        <v>2015</v>
      </c>
      <c r="C12877" s="1">
        <f t="shared" si="403"/>
        <v>1</v>
      </c>
      <c r="D12877">
        <v>2902</v>
      </c>
      <c r="E12877" t="s">
        <v>36</v>
      </c>
      <c r="F12877" s="4">
        <v>415000</v>
      </c>
      <c r="G12877" t="s">
        <v>5</v>
      </c>
      <c r="H12877">
        <v>3</v>
      </c>
      <c r="I12877" s="4">
        <f>IF(E12877="Rhode Island", Table1[[#This Row],[price]]*$L$3, IF(E12877="Massachusetts", Table1[[#This Row],[price]]*$L$2, 1))</f>
        <v>415000</v>
      </c>
    </row>
    <row r="12878" spans="1:9" x14ac:dyDescent="0.25">
      <c r="A12878" s="2">
        <v>42083</v>
      </c>
      <c r="B12878" s="1">
        <f t="shared" si="402"/>
        <v>2015</v>
      </c>
      <c r="C12878" s="1">
        <f t="shared" si="403"/>
        <v>1</v>
      </c>
      <c r="D12878">
        <v>2615</v>
      </c>
      <c r="E12878" t="s">
        <v>37</v>
      </c>
      <c r="F12878" s="4">
        <v>430000</v>
      </c>
      <c r="G12878" t="s">
        <v>5</v>
      </c>
      <c r="H12878">
        <v>3</v>
      </c>
      <c r="I12878" s="4">
        <f>IF(E12878="Rhode Island", Table1[[#This Row],[price]]*$L$3, IF(E12878="Massachusetts", Table1[[#This Row],[price]]*$L$2, 1))</f>
        <v>430000</v>
      </c>
    </row>
    <row r="12879" spans="1:9" x14ac:dyDescent="0.25">
      <c r="A12879" s="2">
        <v>42083</v>
      </c>
      <c r="B12879" s="1">
        <f t="shared" si="402"/>
        <v>2015</v>
      </c>
      <c r="C12879" s="1">
        <f t="shared" si="403"/>
        <v>1</v>
      </c>
      <c r="D12879">
        <v>2905</v>
      </c>
      <c r="E12879" t="s">
        <v>36</v>
      </c>
      <c r="F12879" s="4">
        <v>527500</v>
      </c>
      <c r="G12879" t="s">
        <v>5</v>
      </c>
      <c r="H12879">
        <v>3</v>
      </c>
      <c r="I12879" s="4">
        <f>IF(E12879="Rhode Island", Table1[[#This Row],[price]]*$L$3, IF(E12879="Massachusetts", Table1[[#This Row],[price]]*$L$2, 1))</f>
        <v>527500</v>
      </c>
    </row>
    <row r="12880" spans="1:9" x14ac:dyDescent="0.25">
      <c r="A12880" s="2">
        <v>42083</v>
      </c>
      <c r="B12880" s="1">
        <f t="shared" si="402"/>
        <v>2015</v>
      </c>
      <c r="C12880" s="1">
        <f t="shared" si="403"/>
        <v>1</v>
      </c>
      <c r="D12880">
        <v>2602</v>
      </c>
      <c r="E12880" t="s">
        <v>37</v>
      </c>
      <c r="F12880" s="4">
        <v>586000</v>
      </c>
      <c r="G12880" t="s">
        <v>5</v>
      </c>
      <c r="H12880">
        <v>3</v>
      </c>
      <c r="I12880" s="4">
        <f>IF(E12880="Rhode Island", Table1[[#This Row],[price]]*$L$3, IF(E12880="Massachusetts", Table1[[#This Row],[price]]*$L$2, 1))</f>
        <v>586000</v>
      </c>
    </row>
    <row r="12881" spans="1:9" x14ac:dyDescent="0.25">
      <c r="A12881" s="2">
        <v>42083</v>
      </c>
      <c r="B12881" s="1">
        <f t="shared" si="402"/>
        <v>2015</v>
      </c>
      <c r="C12881" s="1">
        <f t="shared" si="403"/>
        <v>1</v>
      </c>
      <c r="D12881">
        <v>2914</v>
      </c>
      <c r="E12881" t="s">
        <v>36</v>
      </c>
      <c r="F12881" s="4">
        <v>605000</v>
      </c>
      <c r="G12881" t="s">
        <v>5</v>
      </c>
      <c r="H12881">
        <v>4</v>
      </c>
      <c r="I12881" s="4">
        <f>IF(E12881="Rhode Island", Table1[[#This Row],[price]]*$L$3, IF(E12881="Massachusetts", Table1[[#This Row],[price]]*$L$2, 1))</f>
        <v>605000</v>
      </c>
    </row>
    <row r="12882" spans="1:9" x14ac:dyDescent="0.25">
      <c r="A12882" s="2">
        <v>42083</v>
      </c>
      <c r="B12882" s="1">
        <f t="shared" si="402"/>
        <v>2015</v>
      </c>
      <c r="C12882" s="1">
        <f t="shared" si="403"/>
        <v>1</v>
      </c>
      <c r="D12882">
        <v>2903</v>
      </c>
      <c r="E12882" t="s">
        <v>36</v>
      </c>
      <c r="F12882" s="4">
        <v>620000</v>
      </c>
      <c r="G12882" t="s">
        <v>5</v>
      </c>
      <c r="H12882">
        <v>4</v>
      </c>
      <c r="I12882" s="4">
        <f>IF(E12882="Rhode Island", Table1[[#This Row],[price]]*$L$3, IF(E12882="Massachusetts", Table1[[#This Row],[price]]*$L$2, 1))</f>
        <v>620000</v>
      </c>
    </row>
    <row r="12883" spans="1:9" x14ac:dyDescent="0.25">
      <c r="A12883" s="2">
        <v>42083</v>
      </c>
      <c r="B12883" s="1">
        <f t="shared" si="402"/>
        <v>2015</v>
      </c>
      <c r="C12883" s="1">
        <f t="shared" si="403"/>
        <v>1</v>
      </c>
      <c r="D12883">
        <v>2905</v>
      </c>
      <c r="E12883" t="s">
        <v>36</v>
      </c>
      <c r="F12883" s="4">
        <v>625000</v>
      </c>
      <c r="G12883" t="s">
        <v>5</v>
      </c>
      <c r="H12883">
        <v>4</v>
      </c>
      <c r="I12883" s="4">
        <f>IF(E12883="Rhode Island", Table1[[#This Row],[price]]*$L$3, IF(E12883="Massachusetts", Table1[[#This Row],[price]]*$L$2, 1))</f>
        <v>625000</v>
      </c>
    </row>
    <row r="12884" spans="1:9" x14ac:dyDescent="0.25">
      <c r="A12884" s="2">
        <v>42083</v>
      </c>
      <c r="B12884" s="1">
        <f t="shared" si="402"/>
        <v>2015</v>
      </c>
      <c r="C12884" s="1">
        <f t="shared" si="403"/>
        <v>1</v>
      </c>
      <c r="D12884">
        <v>2904</v>
      </c>
      <c r="E12884" t="s">
        <v>36</v>
      </c>
      <c r="F12884" s="4">
        <v>645500</v>
      </c>
      <c r="G12884" t="s">
        <v>5</v>
      </c>
      <c r="H12884">
        <v>4</v>
      </c>
      <c r="I12884" s="4">
        <f>IF(E12884="Rhode Island", Table1[[#This Row],[price]]*$L$3, IF(E12884="Massachusetts", Table1[[#This Row],[price]]*$L$2, 1))</f>
        <v>645500</v>
      </c>
    </row>
    <row r="12885" spans="1:9" x14ac:dyDescent="0.25">
      <c r="A12885" s="2">
        <v>42083</v>
      </c>
      <c r="B12885" s="1">
        <f t="shared" si="402"/>
        <v>2015</v>
      </c>
      <c r="C12885" s="1">
        <f t="shared" si="403"/>
        <v>1</v>
      </c>
      <c r="D12885">
        <v>2914</v>
      </c>
      <c r="E12885" t="s">
        <v>36</v>
      </c>
      <c r="F12885" s="4">
        <v>680000</v>
      </c>
      <c r="G12885" t="s">
        <v>5</v>
      </c>
      <c r="H12885">
        <v>4</v>
      </c>
      <c r="I12885" s="4">
        <f>IF(E12885="Rhode Island", Table1[[#This Row],[price]]*$L$3, IF(E12885="Massachusetts", Table1[[#This Row],[price]]*$L$2, 1))</f>
        <v>680000</v>
      </c>
    </row>
    <row r="12886" spans="1:9" x14ac:dyDescent="0.25">
      <c r="A12886" s="2">
        <v>42083</v>
      </c>
      <c r="B12886" s="1">
        <f t="shared" si="402"/>
        <v>2015</v>
      </c>
      <c r="C12886" s="1">
        <f t="shared" si="403"/>
        <v>1</v>
      </c>
      <c r="D12886">
        <v>2602</v>
      </c>
      <c r="E12886" t="s">
        <v>37</v>
      </c>
      <c r="F12886" s="4">
        <v>680000</v>
      </c>
      <c r="G12886" t="s">
        <v>5</v>
      </c>
      <c r="H12886">
        <v>3</v>
      </c>
      <c r="I12886" s="4">
        <f>IF(E12886="Rhode Island", Table1[[#This Row],[price]]*$L$3, IF(E12886="Massachusetts", Table1[[#This Row],[price]]*$L$2, 1))</f>
        <v>680000</v>
      </c>
    </row>
    <row r="12887" spans="1:9" x14ac:dyDescent="0.25">
      <c r="A12887" s="2">
        <v>42083</v>
      </c>
      <c r="B12887" s="1">
        <f t="shared" si="402"/>
        <v>2015</v>
      </c>
      <c r="C12887" s="1">
        <f t="shared" si="403"/>
        <v>1</v>
      </c>
      <c r="D12887">
        <v>2602</v>
      </c>
      <c r="E12887" t="s">
        <v>37</v>
      </c>
      <c r="F12887" s="4">
        <v>783000</v>
      </c>
      <c r="G12887" t="s">
        <v>5</v>
      </c>
      <c r="H12887">
        <v>5</v>
      </c>
      <c r="I12887" s="4">
        <f>IF(E12887="Rhode Island", Table1[[#This Row],[price]]*$L$3, IF(E12887="Massachusetts", Table1[[#This Row],[price]]*$L$2, 1))</f>
        <v>783000</v>
      </c>
    </row>
    <row r="12888" spans="1:9" x14ac:dyDescent="0.25">
      <c r="A12888" s="2">
        <v>42083</v>
      </c>
      <c r="B12888" s="1">
        <f t="shared" si="402"/>
        <v>2015</v>
      </c>
      <c r="C12888" s="1">
        <f t="shared" si="403"/>
        <v>1</v>
      </c>
      <c r="D12888">
        <v>2612</v>
      </c>
      <c r="E12888" t="s">
        <v>37</v>
      </c>
      <c r="F12888" s="4">
        <v>326000</v>
      </c>
      <c r="G12888" t="s">
        <v>6</v>
      </c>
      <c r="H12888">
        <v>1</v>
      </c>
      <c r="I12888" s="4">
        <f>IF(E12888="Rhode Island", Table1[[#This Row],[price]]*$L$3, IF(E12888="Massachusetts", Table1[[#This Row],[price]]*$L$2, 1))</f>
        <v>326000</v>
      </c>
    </row>
    <row r="12889" spans="1:9" x14ac:dyDescent="0.25">
      <c r="A12889" s="2">
        <v>42083</v>
      </c>
      <c r="B12889" s="1">
        <f t="shared" si="402"/>
        <v>2015</v>
      </c>
      <c r="C12889" s="1">
        <f t="shared" si="403"/>
        <v>1</v>
      </c>
      <c r="D12889">
        <v>2604</v>
      </c>
      <c r="E12889" t="s">
        <v>37</v>
      </c>
      <c r="F12889" s="4">
        <v>480000</v>
      </c>
      <c r="G12889" t="s">
        <v>6</v>
      </c>
      <c r="H12889">
        <v>1</v>
      </c>
      <c r="I12889" s="4">
        <f>IF(E12889="Rhode Island", Table1[[#This Row],[price]]*$L$3, IF(E12889="Massachusetts", Table1[[#This Row],[price]]*$L$2, 1))</f>
        <v>480000</v>
      </c>
    </row>
    <row r="12890" spans="1:9" x14ac:dyDescent="0.25">
      <c r="A12890" s="2">
        <v>42083</v>
      </c>
      <c r="B12890" s="1">
        <f t="shared" si="402"/>
        <v>2015</v>
      </c>
      <c r="C12890" s="1">
        <f t="shared" si="403"/>
        <v>1</v>
      </c>
      <c r="D12890">
        <v>2604</v>
      </c>
      <c r="E12890" t="s">
        <v>37</v>
      </c>
      <c r="F12890" s="4">
        <v>590000</v>
      </c>
      <c r="G12890" t="s">
        <v>6</v>
      </c>
      <c r="H12890">
        <v>2</v>
      </c>
      <c r="I12890" s="4">
        <f>IF(E12890="Rhode Island", Table1[[#This Row],[price]]*$L$3, IF(E12890="Massachusetts", Table1[[#This Row],[price]]*$L$2, 1))</f>
        <v>590000</v>
      </c>
    </row>
    <row r="12891" spans="1:9" x14ac:dyDescent="0.25">
      <c r="A12891" s="2">
        <v>42083</v>
      </c>
      <c r="B12891" s="1">
        <f t="shared" si="402"/>
        <v>2015</v>
      </c>
      <c r="C12891" s="1">
        <f t="shared" si="403"/>
        <v>1</v>
      </c>
      <c r="D12891">
        <v>2604</v>
      </c>
      <c r="E12891" t="s">
        <v>37</v>
      </c>
      <c r="F12891" s="4">
        <v>628000</v>
      </c>
      <c r="G12891" t="s">
        <v>6</v>
      </c>
      <c r="H12891">
        <v>2</v>
      </c>
      <c r="I12891" s="4">
        <f>IF(E12891="Rhode Island", Table1[[#This Row],[price]]*$L$3, IF(E12891="Massachusetts", Table1[[#This Row],[price]]*$L$2, 1))</f>
        <v>628000</v>
      </c>
    </row>
    <row r="12892" spans="1:9" x14ac:dyDescent="0.25">
      <c r="A12892" s="2">
        <v>42084</v>
      </c>
      <c r="B12892" s="1">
        <f t="shared" si="402"/>
        <v>2015</v>
      </c>
      <c r="C12892" s="1">
        <f t="shared" si="403"/>
        <v>1</v>
      </c>
      <c r="D12892">
        <v>2615</v>
      </c>
      <c r="E12892" t="s">
        <v>37</v>
      </c>
      <c r="F12892" s="4">
        <v>492500</v>
      </c>
      <c r="G12892" t="s">
        <v>5</v>
      </c>
      <c r="H12892">
        <v>4</v>
      </c>
      <c r="I12892" s="4">
        <f>IF(E12892="Rhode Island", Table1[[#This Row],[price]]*$L$3, IF(E12892="Massachusetts", Table1[[#This Row],[price]]*$L$2, 1))</f>
        <v>492500</v>
      </c>
    </row>
    <row r="12893" spans="1:9" x14ac:dyDescent="0.25">
      <c r="A12893" s="2">
        <v>42084</v>
      </c>
      <c r="B12893" s="1">
        <f t="shared" si="402"/>
        <v>2015</v>
      </c>
      <c r="C12893" s="1">
        <f t="shared" si="403"/>
        <v>1</v>
      </c>
      <c r="D12893">
        <v>2611</v>
      </c>
      <c r="E12893" t="s">
        <v>37</v>
      </c>
      <c r="F12893" s="4">
        <v>547500</v>
      </c>
      <c r="G12893" t="s">
        <v>5</v>
      </c>
      <c r="H12893">
        <v>3</v>
      </c>
      <c r="I12893" s="4">
        <f>IF(E12893="Rhode Island", Table1[[#This Row],[price]]*$L$3, IF(E12893="Massachusetts", Table1[[#This Row],[price]]*$L$2, 1))</f>
        <v>547500</v>
      </c>
    </row>
    <row r="12894" spans="1:9" x14ac:dyDescent="0.25">
      <c r="A12894" s="2">
        <v>42084</v>
      </c>
      <c r="B12894" s="1">
        <f t="shared" si="402"/>
        <v>2015</v>
      </c>
      <c r="C12894" s="1">
        <f t="shared" si="403"/>
        <v>1</v>
      </c>
      <c r="D12894">
        <v>2913</v>
      </c>
      <c r="E12894" t="s">
        <v>36</v>
      </c>
      <c r="F12894" s="4">
        <v>550000</v>
      </c>
      <c r="G12894" t="s">
        <v>5</v>
      </c>
      <c r="H12894">
        <v>4</v>
      </c>
      <c r="I12894" s="4">
        <f>IF(E12894="Rhode Island", Table1[[#This Row],[price]]*$L$3, IF(E12894="Massachusetts", Table1[[#This Row],[price]]*$L$2, 1))</f>
        <v>550000</v>
      </c>
    </row>
    <row r="12895" spans="1:9" x14ac:dyDescent="0.25">
      <c r="A12895" s="2">
        <v>42084</v>
      </c>
      <c r="B12895" s="1">
        <f t="shared" si="402"/>
        <v>2015</v>
      </c>
      <c r="C12895" s="1">
        <f t="shared" si="403"/>
        <v>1</v>
      </c>
      <c r="D12895">
        <v>2602</v>
      </c>
      <c r="E12895" t="s">
        <v>37</v>
      </c>
      <c r="F12895" s="4">
        <v>610000</v>
      </c>
      <c r="G12895" t="s">
        <v>5</v>
      </c>
      <c r="H12895">
        <v>3</v>
      </c>
      <c r="I12895" s="4">
        <f>IF(E12895="Rhode Island", Table1[[#This Row],[price]]*$L$3, IF(E12895="Massachusetts", Table1[[#This Row],[price]]*$L$2, 1))</f>
        <v>610000</v>
      </c>
    </row>
    <row r="12896" spans="1:9" x14ac:dyDescent="0.25">
      <c r="A12896" s="2">
        <v>42084</v>
      </c>
      <c r="B12896" s="1">
        <f t="shared" si="402"/>
        <v>2015</v>
      </c>
      <c r="C12896" s="1">
        <f t="shared" si="403"/>
        <v>1</v>
      </c>
      <c r="D12896">
        <v>2606</v>
      </c>
      <c r="E12896" t="s">
        <v>37</v>
      </c>
      <c r="F12896" s="4">
        <v>665000</v>
      </c>
      <c r="G12896" t="s">
        <v>5</v>
      </c>
      <c r="H12896">
        <v>4</v>
      </c>
      <c r="I12896" s="4">
        <f>IF(E12896="Rhode Island", Table1[[#This Row],[price]]*$L$3, IF(E12896="Massachusetts", Table1[[#This Row],[price]]*$L$2, 1))</f>
        <v>665000</v>
      </c>
    </row>
    <row r="12897" spans="1:9" x14ac:dyDescent="0.25">
      <c r="A12897" s="2">
        <v>42084</v>
      </c>
      <c r="B12897" s="1">
        <f t="shared" si="402"/>
        <v>2015</v>
      </c>
      <c r="C12897" s="1">
        <f t="shared" si="403"/>
        <v>1</v>
      </c>
      <c r="D12897">
        <v>2611</v>
      </c>
      <c r="E12897" t="s">
        <v>37</v>
      </c>
      <c r="F12897" s="4">
        <v>690000</v>
      </c>
      <c r="G12897" t="s">
        <v>5</v>
      </c>
      <c r="H12897">
        <v>4</v>
      </c>
      <c r="I12897" s="4">
        <f>IF(E12897="Rhode Island", Table1[[#This Row],[price]]*$L$3, IF(E12897="Massachusetts", Table1[[#This Row],[price]]*$L$2, 1))</f>
        <v>690000</v>
      </c>
    </row>
    <row r="12898" spans="1:9" x14ac:dyDescent="0.25">
      <c r="A12898" s="2">
        <v>42084</v>
      </c>
      <c r="B12898" s="1">
        <f t="shared" si="402"/>
        <v>2015</v>
      </c>
      <c r="C12898" s="1">
        <f t="shared" si="403"/>
        <v>1</v>
      </c>
      <c r="D12898">
        <v>2902</v>
      </c>
      <c r="E12898" t="s">
        <v>36</v>
      </c>
      <c r="F12898" s="4">
        <v>716000</v>
      </c>
      <c r="G12898" t="s">
        <v>5</v>
      </c>
      <c r="H12898">
        <v>3</v>
      </c>
      <c r="I12898" s="4">
        <f>IF(E12898="Rhode Island", Table1[[#This Row],[price]]*$L$3, IF(E12898="Massachusetts", Table1[[#This Row],[price]]*$L$2, 1))</f>
        <v>716000</v>
      </c>
    </row>
    <row r="12899" spans="1:9" x14ac:dyDescent="0.25">
      <c r="A12899" s="2">
        <v>42084</v>
      </c>
      <c r="B12899" s="1">
        <f t="shared" si="402"/>
        <v>2015</v>
      </c>
      <c r="C12899" s="1">
        <f t="shared" si="403"/>
        <v>1</v>
      </c>
      <c r="D12899">
        <v>2602</v>
      </c>
      <c r="E12899" t="s">
        <v>37</v>
      </c>
      <c r="F12899" s="4">
        <v>862000</v>
      </c>
      <c r="G12899" t="s">
        <v>5</v>
      </c>
      <c r="H12899">
        <v>4</v>
      </c>
      <c r="I12899" s="4">
        <f>IF(E12899="Rhode Island", Table1[[#This Row],[price]]*$L$3, IF(E12899="Massachusetts", Table1[[#This Row],[price]]*$L$2, 1))</f>
        <v>862000</v>
      </c>
    </row>
    <row r="12900" spans="1:9" x14ac:dyDescent="0.25">
      <c r="A12900" s="2">
        <v>42084</v>
      </c>
      <c r="B12900" s="1">
        <f t="shared" si="402"/>
        <v>2015</v>
      </c>
      <c r="C12900" s="1">
        <f t="shared" si="403"/>
        <v>1</v>
      </c>
      <c r="D12900">
        <v>2602</v>
      </c>
      <c r="E12900" t="s">
        <v>37</v>
      </c>
      <c r="F12900" s="4">
        <v>895000</v>
      </c>
      <c r="G12900" t="s">
        <v>5</v>
      </c>
      <c r="H12900">
        <v>3</v>
      </c>
      <c r="I12900" s="4">
        <f>IF(E12900="Rhode Island", Table1[[#This Row],[price]]*$L$3, IF(E12900="Massachusetts", Table1[[#This Row],[price]]*$L$2, 1))</f>
        <v>895000</v>
      </c>
    </row>
    <row r="12901" spans="1:9" x14ac:dyDescent="0.25">
      <c r="A12901" s="2">
        <v>42084</v>
      </c>
      <c r="B12901" s="1">
        <f t="shared" si="402"/>
        <v>2015</v>
      </c>
      <c r="C12901" s="1">
        <f t="shared" si="403"/>
        <v>1</v>
      </c>
      <c r="D12901">
        <v>2605</v>
      </c>
      <c r="E12901" t="s">
        <v>37</v>
      </c>
      <c r="F12901" s="4">
        <v>907000</v>
      </c>
      <c r="G12901" t="s">
        <v>5</v>
      </c>
      <c r="H12901">
        <v>4</v>
      </c>
      <c r="I12901" s="4">
        <f>IF(E12901="Rhode Island", Table1[[#This Row],[price]]*$L$3, IF(E12901="Massachusetts", Table1[[#This Row],[price]]*$L$2, 1))</f>
        <v>907000</v>
      </c>
    </row>
    <row r="12902" spans="1:9" x14ac:dyDescent="0.25">
      <c r="A12902" s="2">
        <v>42084</v>
      </c>
      <c r="B12902" s="1">
        <f t="shared" si="402"/>
        <v>2015</v>
      </c>
      <c r="C12902" s="1">
        <f t="shared" si="403"/>
        <v>1</v>
      </c>
      <c r="D12902">
        <v>2602</v>
      </c>
      <c r="E12902" t="s">
        <v>37</v>
      </c>
      <c r="F12902" s="4">
        <v>920000</v>
      </c>
      <c r="G12902" t="s">
        <v>5</v>
      </c>
      <c r="H12902">
        <v>3</v>
      </c>
      <c r="I12902" s="4">
        <f>IF(E12902="Rhode Island", Table1[[#This Row],[price]]*$L$3, IF(E12902="Massachusetts", Table1[[#This Row],[price]]*$L$2, 1))</f>
        <v>920000</v>
      </c>
    </row>
    <row r="12903" spans="1:9" x14ac:dyDescent="0.25">
      <c r="A12903" s="2">
        <v>42084</v>
      </c>
      <c r="B12903" s="1">
        <f t="shared" si="402"/>
        <v>2015</v>
      </c>
      <c r="C12903" s="1">
        <f t="shared" si="403"/>
        <v>1</v>
      </c>
      <c r="D12903">
        <v>2602</v>
      </c>
      <c r="E12903" t="s">
        <v>37</v>
      </c>
      <c r="F12903" s="4">
        <v>1100000</v>
      </c>
      <c r="G12903" t="s">
        <v>5</v>
      </c>
      <c r="H12903">
        <v>5</v>
      </c>
      <c r="I12903" s="4">
        <f>IF(E12903="Rhode Island", Table1[[#This Row],[price]]*$L$3, IF(E12903="Massachusetts", Table1[[#This Row],[price]]*$L$2, 1))</f>
        <v>1100000</v>
      </c>
    </row>
    <row r="12904" spans="1:9" x14ac:dyDescent="0.25">
      <c r="A12904" s="2">
        <v>42084</v>
      </c>
      <c r="B12904" s="1">
        <f t="shared" si="402"/>
        <v>2015</v>
      </c>
      <c r="C12904" s="1">
        <f t="shared" si="403"/>
        <v>1</v>
      </c>
      <c r="D12904">
        <v>2607</v>
      </c>
      <c r="E12904" t="s">
        <v>37</v>
      </c>
      <c r="F12904" s="4">
        <v>1360000</v>
      </c>
      <c r="G12904" t="s">
        <v>5</v>
      </c>
      <c r="H12904">
        <v>4</v>
      </c>
      <c r="I12904" s="4">
        <f>IF(E12904="Rhode Island", Table1[[#This Row],[price]]*$L$3, IF(E12904="Massachusetts", Table1[[#This Row],[price]]*$L$2, 1))</f>
        <v>1360000</v>
      </c>
    </row>
    <row r="12905" spans="1:9" x14ac:dyDescent="0.25">
      <c r="A12905" s="2">
        <v>42086</v>
      </c>
      <c r="B12905" s="1">
        <f t="shared" si="402"/>
        <v>2015</v>
      </c>
      <c r="C12905" s="1">
        <f t="shared" si="403"/>
        <v>1</v>
      </c>
      <c r="D12905">
        <v>2902</v>
      </c>
      <c r="E12905" t="s">
        <v>36</v>
      </c>
      <c r="F12905" s="4">
        <v>339000</v>
      </c>
      <c r="G12905" t="s">
        <v>5</v>
      </c>
      <c r="H12905">
        <v>2</v>
      </c>
      <c r="I12905" s="4">
        <f>IF(E12905="Rhode Island", Table1[[#This Row],[price]]*$L$3, IF(E12905="Massachusetts", Table1[[#This Row],[price]]*$L$2, 1))</f>
        <v>339000</v>
      </c>
    </row>
    <row r="12906" spans="1:9" x14ac:dyDescent="0.25">
      <c r="A12906" s="2">
        <v>42086</v>
      </c>
      <c r="B12906" s="1">
        <f t="shared" si="402"/>
        <v>2015</v>
      </c>
      <c r="C12906" s="1">
        <f t="shared" si="403"/>
        <v>1</v>
      </c>
      <c r="D12906">
        <v>2611</v>
      </c>
      <c r="E12906" t="s">
        <v>37</v>
      </c>
      <c r="F12906" s="4">
        <v>500000</v>
      </c>
      <c r="G12906" t="s">
        <v>5</v>
      </c>
      <c r="H12906">
        <v>3</v>
      </c>
      <c r="I12906" s="4">
        <f>IF(E12906="Rhode Island", Table1[[#This Row],[price]]*$L$3, IF(E12906="Massachusetts", Table1[[#This Row],[price]]*$L$2, 1))</f>
        <v>500000</v>
      </c>
    </row>
    <row r="12907" spans="1:9" x14ac:dyDescent="0.25">
      <c r="A12907" s="2">
        <v>42086</v>
      </c>
      <c r="B12907" s="1">
        <f t="shared" si="402"/>
        <v>2015</v>
      </c>
      <c r="C12907" s="1">
        <f t="shared" si="403"/>
        <v>1</v>
      </c>
      <c r="D12907">
        <v>2906</v>
      </c>
      <c r="E12907" t="s">
        <v>36</v>
      </c>
      <c r="F12907" s="4">
        <v>580000</v>
      </c>
      <c r="G12907" t="s">
        <v>5</v>
      </c>
      <c r="H12907">
        <v>4</v>
      </c>
      <c r="I12907" s="4">
        <f>IF(E12907="Rhode Island", Table1[[#This Row],[price]]*$L$3, IF(E12907="Massachusetts", Table1[[#This Row],[price]]*$L$2, 1))</f>
        <v>580000</v>
      </c>
    </row>
    <row r="12908" spans="1:9" x14ac:dyDescent="0.25">
      <c r="A12908" s="2">
        <v>42086</v>
      </c>
      <c r="B12908" s="1">
        <f t="shared" si="402"/>
        <v>2015</v>
      </c>
      <c r="C12908" s="1">
        <f t="shared" si="403"/>
        <v>1</v>
      </c>
      <c r="D12908">
        <v>2606</v>
      </c>
      <c r="E12908" t="s">
        <v>37</v>
      </c>
      <c r="F12908" s="4">
        <v>951000</v>
      </c>
      <c r="G12908" t="s">
        <v>5</v>
      </c>
      <c r="H12908">
        <v>4</v>
      </c>
      <c r="I12908" s="4">
        <f>IF(E12908="Rhode Island", Table1[[#This Row],[price]]*$L$3, IF(E12908="Massachusetts", Table1[[#This Row],[price]]*$L$2, 1))</f>
        <v>951000</v>
      </c>
    </row>
    <row r="12909" spans="1:9" x14ac:dyDescent="0.25">
      <c r="A12909" s="2">
        <v>42086</v>
      </c>
      <c r="B12909" s="1">
        <f t="shared" si="402"/>
        <v>2015</v>
      </c>
      <c r="C12909" s="1">
        <f t="shared" si="403"/>
        <v>1</v>
      </c>
      <c r="D12909">
        <v>2602</v>
      </c>
      <c r="E12909" t="s">
        <v>37</v>
      </c>
      <c r="F12909" s="4">
        <v>352500</v>
      </c>
      <c r="G12909" t="s">
        <v>6</v>
      </c>
      <c r="H12909">
        <v>1</v>
      </c>
      <c r="I12909" s="4">
        <f>IF(E12909="Rhode Island", Table1[[#This Row],[price]]*$L$3, IF(E12909="Massachusetts", Table1[[#This Row],[price]]*$L$2, 1))</f>
        <v>352500</v>
      </c>
    </row>
    <row r="12910" spans="1:9" x14ac:dyDescent="0.25">
      <c r="A12910" s="2">
        <v>42086</v>
      </c>
      <c r="B12910" s="1">
        <f t="shared" si="402"/>
        <v>2015</v>
      </c>
      <c r="C12910" s="1">
        <f t="shared" si="403"/>
        <v>1</v>
      </c>
      <c r="D12910">
        <v>2612</v>
      </c>
      <c r="E12910" t="s">
        <v>37</v>
      </c>
      <c r="F12910" s="4">
        <v>496000</v>
      </c>
      <c r="G12910" t="s">
        <v>6</v>
      </c>
      <c r="H12910">
        <v>3</v>
      </c>
      <c r="I12910" s="4">
        <f>IF(E12910="Rhode Island", Table1[[#This Row],[price]]*$L$3, IF(E12910="Massachusetts", Table1[[#This Row],[price]]*$L$2, 1))</f>
        <v>496000</v>
      </c>
    </row>
    <row r="12911" spans="1:9" x14ac:dyDescent="0.25">
      <c r="A12911" s="2">
        <v>42087</v>
      </c>
      <c r="B12911" s="1">
        <f t="shared" si="402"/>
        <v>2015</v>
      </c>
      <c r="C12911" s="1">
        <f t="shared" si="403"/>
        <v>1</v>
      </c>
      <c r="D12911">
        <v>2902</v>
      </c>
      <c r="E12911" t="s">
        <v>36</v>
      </c>
      <c r="F12911" s="4">
        <v>428000</v>
      </c>
      <c r="G12911" t="s">
        <v>5</v>
      </c>
      <c r="H12911">
        <v>4</v>
      </c>
      <c r="I12911" s="4">
        <f>IF(E12911="Rhode Island", Table1[[#This Row],[price]]*$L$3, IF(E12911="Massachusetts", Table1[[#This Row],[price]]*$L$2, 1))</f>
        <v>428000</v>
      </c>
    </row>
    <row r="12912" spans="1:9" x14ac:dyDescent="0.25">
      <c r="A12912" s="2">
        <v>42087</v>
      </c>
      <c r="B12912" s="1">
        <f t="shared" si="402"/>
        <v>2015</v>
      </c>
      <c r="C12912" s="1">
        <f t="shared" si="403"/>
        <v>1</v>
      </c>
      <c r="D12912">
        <v>2905</v>
      </c>
      <c r="E12912" t="s">
        <v>36</v>
      </c>
      <c r="F12912" s="4">
        <v>465000</v>
      </c>
      <c r="G12912" t="s">
        <v>5</v>
      </c>
      <c r="H12912">
        <v>4</v>
      </c>
      <c r="I12912" s="4">
        <f>IF(E12912="Rhode Island", Table1[[#This Row],[price]]*$L$3, IF(E12912="Massachusetts", Table1[[#This Row],[price]]*$L$2, 1))</f>
        <v>465000</v>
      </c>
    </row>
    <row r="12913" spans="1:9" x14ac:dyDescent="0.25">
      <c r="A12913" s="2">
        <v>42087</v>
      </c>
      <c r="B12913" s="1">
        <f t="shared" si="402"/>
        <v>2015</v>
      </c>
      <c r="C12913" s="1">
        <f t="shared" si="403"/>
        <v>1</v>
      </c>
      <c r="D12913">
        <v>2617</v>
      </c>
      <c r="E12913" t="s">
        <v>37</v>
      </c>
      <c r="F12913" s="4">
        <v>516000</v>
      </c>
      <c r="G12913" t="s">
        <v>5</v>
      </c>
      <c r="H12913">
        <v>3</v>
      </c>
      <c r="I12913" s="4">
        <f>IF(E12913="Rhode Island", Table1[[#This Row],[price]]*$L$3, IF(E12913="Massachusetts", Table1[[#This Row],[price]]*$L$2, 1))</f>
        <v>516000</v>
      </c>
    </row>
    <row r="12914" spans="1:9" x14ac:dyDescent="0.25">
      <c r="A12914" s="2">
        <v>42087</v>
      </c>
      <c r="B12914" s="1">
        <f t="shared" si="402"/>
        <v>2015</v>
      </c>
      <c r="C12914" s="1">
        <f t="shared" si="403"/>
        <v>1</v>
      </c>
      <c r="D12914">
        <v>2614</v>
      </c>
      <c r="E12914" t="s">
        <v>37</v>
      </c>
      <c r="F12914" s="4">
        <v>605000</v>
      </c>
      <c r="G12914" t="s">
        <v>5</v>
      </c>
      <c r="H12914">
        <v>4</v>
      </c>
      <c r="I12914" s="4">
        <f>IF(E12914="Rhode Island", Table1[[#This Row],[price]]*$L$3, IF(E12914="Massachusetts", Table1[[#This Row],[price]]*$L$2, 1))</f>
        <v>605000</v>
      </c>
    </row>
    <row r="12915" spans="1:9" x14ac:dyDescent="0.25">
      <c r="A12915" s="2">
        <v>42087</v>
      </c>
      <c r="B12915" s="1">
        <f t="shared" si="402"/>
        <v>2015</v>
      </c>
      <c r="C12915" s="1">
        <f t="shared" si="403"/>
        <v>1</v>
      </c>
      <c r="D12915">
        <v>2617</v>
      </c>
      <c r="E12915" t="s">
        <v>37</v>
      </c>
      <c r="F12915" s="4">
        <v>607000</v>
      </c>
      <c r="G12915" t="s">
        <v>5</v>
      </c>
      <c r="H12915">
        <v>3</v>
      </c>
      <c r="I12915" s="4">
        <f>IF(E12915="Rhode Island", Table1[[#This Row],[price]]*$L$3, IF(E12915="Massachusetts", Table1[[#This Row],[price]]*$L$2, 1))</f>
        <v>607000</v>
      </c>
    </row>
    <row r="12916" spans="1:9" x14ac:dyDescent="0.25">
      <c r="A12916" s="2">
        <v>42087</v>
      </c>
      <c r="B12916" s="1">
        <f t="shared" si="402"/>
        <v>2015</v>
      </c>
      <c r="C12916" s="1">
        <f t="shared" si="403"/>
        <v>1</v>
      </c>
      <c r="D12916">
        <v>2607</v>
      </c>
      <c r="E12916" t="s">
        <v>37</v>
      </c>
      <c r="F12916" s="4">
        <v>285000</v>
      </c>
      <c r="G12916" t="s">
        <v>6</v>
      </c>
      <c r="H12916">
        <v>2</v>
      </c>
      <c r="I12916" s="4">
        <f>IF(E12916="Rhode Island", Table1[[#This Row],[price]]*$L$3, IF(E12916="Massachusetts", Table1[[#This Row],[price]]*$L$2, 1))</f>
        <v>285000</v>
      </c>
    </row>
    <row r="12917" spans="1:9" x14ac:dyDescent="0.25">
      <c r="A12917" s="2">
        <v>42087</v>
      </c>
      <c r="B12917" s="1">
        <f t="shared" si="402"/>
        <v>2015</v>
      </c>
      <c r="C12917" s="1">
        <f t="shared" si="403"/>
        <v>1</v>
      </c>
      <c r="D12917">
        <v>2612</v>
      </c>
      <c r="E12917" t="s">
        <v>37</v>
      </c>
      <c r="F12917" s="4">
        <v>300000</v>
      </c>
      <c r="G12917" t="s">
        <v>6</v>
      </c>
      <c r="H12917">
        <v>1</v>
      </c>
      <c r="I12917" s="4">
        <f>IF(E12917="Rhode Island", Table1[[#This Row],[price]]*$L$3, IF(E12917="Massachusetts", Table1[[#This Row],[price]]*$L$2, 1))</f>
        <v>300000</v>
      </c>
    </row>
    <row r="12918" spans="1:9" x14ac:dyDescent="0.25">
      <c r="A12918" s="2">
        <v>42088</v>
      </c>
      <c r="B12918" s="1">
        <f t="shared" si="402"/>
        <v>2015</v>
      </c>
      <c r="C12918" s="1">
        <f t="shared" si="403"/>
        <v>1</v>
      </c>
      <c r="D12918">
        <v>2905</v>
      </c>
      <c r="E12918" t="s">
        <v>36</v>
      </c>
      <c r="F12918" s="4">
        <v>355000</v>
      </c>
      <c r="G12918" t="s">
        <v>5</v>
      </c>
      <c r="H12918">
        <v>3</v>
      </c>
      <c r="I12918" s="4">
        <f>IF(E12918="Rhode Island", Table1[[#This Row],[price]]*$L$3, IF(E12918="Massachusetts", Table1[[#This Row],[price]]*$L$2, 1))</f>
        <v>355000</v>
      </c>
    </row>
    <row r="12919" spans="1:9" x14ac:dyDescent="0.25">
      <c r="A12919" s="2">
        <v>42088</v>
      </c>
      <c r="B12919" s="1">
        <f t="shared" si="402"/>
        <v>2015</v>
      </c>
      <c r="C12919" s="1">
        <f t="shared" si="403"/>
        <v>1</v>
      </c>
      <c r="D12919">
        <v>2905</v>
      </c>
      <c r="E12919" t="s">
        <v>36</v>
      </c>
      <c r="F12919" s="4">
        <v>442000</v>
      </c>
      <c r="G12919" t="s">
        <v>5</v>
      </c>
      <c r="H12919">
        <v>3</v>
      </c>
      <c r="I12919" s="4">
        <f>IF(E12919="Rhode Island", Table1[[#This Row],[price]]*$L$3, IF(E12919="Massachusetts", Table1[[#This Row],[price]]*$L$2, 1))</f>
        <v>442000</v>
      </c>
    </row>
    <row r="12920" spans="1:9" x14ac:dyDescent="0.25">
      <c r="A12920" s="2">
        <v>42088</v>
      </c>
      <c r="B12920" s="1">
        <f t="shared" si="402"/>
        <v>2015</v>
      </c>
      <c r="C12920" s="1">
        <f t="shared" si="403"/>
        <v>1</v>
      </c>
      <c r="D12920">
        <v>2913</v>
      </c>
      <c r="E12920" t="s">
        <v>36</v>
      </c>
      <c r="F12920" s="4">
        <v>451000</v>
      </c>
      <c r="G12920" t="s">
        <v>5</v>
      </c>
      <c r="H12920">
        <v>4</v>
      </c>
      <c r="I12920" s="4">
        <f>IF(E12920="Rhode Island", Table1[[#This Row],[price]]*$L$3, IF(E12920="Massachusetts", Table1[[#This Row],[price]]*$L$2, 1))</f>
        <v>451000</v>
      </c>
    </row>
    <row r="12921" spans="1:9" x14ac:dyDescent="0.25">
      <c r="A12921" s="2">
        <v>42088</v>
      </c>
      <c r="B12921" s="1">
        <f t="shared" si="402"/>
        <v>2015</v>
      </c>
      <c r="C12921" s="1">
        <f t="shared" si="403"/>
        <v>1</v>
      </c>
      <c r="D12921">
        <v>2914</v>
      </c>
      <c r="E12921" t="s">
        <v>36</v>
      </c>
      <c r="F12921" s="4">
        <v>547500</v>
      </c>
      <c r="G12921" t="s">
        <v>5</v>
      </c>
      <c r="H12921">
        <v>4</v>
      </c>
      <c r="I12921" s="4">
        <f>IF(E12921="Rhode Island", Table1[[#This Row],[price]]*$L$3, IF(E12921="Massachusetts", Table1[[#This Row],[price]]*$L$2, 1))</f>
        <v>547500</v>
      </c>
    </row>
    <row r="12922" spans="1:9" x14ac:dyDescent="0.25">
      <c r="A12922" s="2">
        <v>42088</v>
      </c>
      <c r="B12922" s="1">
        <f t="shared" si="402"/>
        <v>2015</v>
      </c>
      <c r="C12922" s="1">
        <f t="shared" si="403"/>
        <v>1</v>
      </c>
      <c r="D12922">
        <v>2914</v>
      </c>
      <c r="E12922" t="s">
        <v>36</v>
      </c>
      <c r="F12922" s="4">
        <v>561000</v>
      </c>
      <c r="G12922" t="s">
        <v>5</v>
      </c>
      <c r="H12922">
        <v>4</v>
      </c>
      <c r="I12922" s="4">
        <f>IF(E12922="Rhode Island", Table1[[#This Row],[price]]*$L$3, IF(E12922="Massachusetts", Table1[[#This Row],[price]]*$L$2, 1))</f>
        <v>561000</v>
      </c>
    </row>
    <row r="12923" spans="1:9" x14ac:dyDescent="0.25">
      <c r="A12923" s="2">
        <v>42088</v>
      </c>
      <c r="B12923" s="1">
        <f t="shared" si="402"/>
        <v>2015</v>
      </c>
      <c r="C12923" s="1">
        <f t="shared" si="403"/>
        <v>1</v>
      </c>
      <c r="D12923">
        <v>2912</v>
      </c>
      <c r="E12923" t="s">
        <v>36</v>
      </c>
      <c r="F12923" s="4">
        <v>600000</v>
      </c>
      <c r="G12923" t="s">
        <v>5</v>
      </c>
      <c r="H12923">
        <v>4</v>
      </c>
      <c r="I12923" s="4">
        <f>IF(E12923="Rhode Island", Table1[[#This Row],[price]]*$L$3, IF(E12923="Massachusetts", Table1[[#This Row],[price]]*$L$2, 1))</f>
        <v>600000</v>
      </c>
    </row>
    <row r="12924" spans="1:9" x14ac:dyDescent="0.25">
      <c r="A12924" s="2">
        <v>42088</v>
      </c>
      <c r="B12924" s="1">
        <f t="shared" si="402"/>
        <v>2015</v>
      </c>
      <c r="C12924" s="1">
        <f t="shared" si="403"/>
        <v>1</v>
      </c>
      <c r="D12924">
        <v>2905</v>
      </c>
      <c r="E12924" t="s">
        <v>36</v>
      </c>
      <c r="F12924" s="4">
        <v>653000</v>
      </c>
      <c r="G12924" t="s">
        <v>5</v>
      </c>
      <c r="H12924">
        <v>4</v>
      </c>
      <c r="I12924" s="4">
        <f>IF(E12924="Rhode Island", Table1[[#This Row],[price]]*$L$3, IF(E12924="Massachusetts", Table1[[#This Row],[price]]*$L$2, 1))</f>
        <v>653000</v>
      </c>
    </row>
    <row r="12925" spans="1:9" x14ac:dyDescent="0.25">
      <c r="A12925" s="2">
        <v>42088</v>
      </c>
      <c r="B12925" s="1">
        <f t="shared" si="402"/>
        <v>2015</v>
      </c>
      <c r="C12925" s="1">
        <f t="shared" si="403"/>
        <v>1</v>
      </c>
      <c r="D12925">
        <v>2902</v>
      </c>
      <c r="E12925" t="s">
        <v>36</v>
      </c>
      <c r="F12925" s="4">
        <v>667500</v>
      </c>
      <c r="G12925" t="s">
        <v>5</v>
      </c>
      <c r="H12925">
        <v>5</v>
      </c>
      <c r="I12925" s="4">
        <f>IF(E12925="Rhode Island", Table1[[#This Row],[price]]*$L$3, IF(E12925="Massachusetts", Table1[[#This Row],[price]]*$L$2, 1))</f>
        <v>667500</v>
      </c>
    </row>
    <row r="12926" spans="1:9" x14ac:dyDescent="0.25">
      <c r="A12926" s="2">
        <v>42088</v>
      </c>
      <c r="B12926" s="1">
        <f t="shared" si="402"/>
        <v>2015</v>
      </c>
      <c r="C12926" s="1">
        <f t="shared" si="403"/>
        <v>1</v>
      </c>
      <c r="D12926">
        <v>2914</v>
      </c>
      <c r="E12926" t="s">
        <v>36</v>
      </c>
      <c r="F12926" s="4">
        <v>671000</v>
      </c>
      <c r="G12926" t="s">
        <v>5</v>
      </c>
      <c r="H12926">
        <v>4</v>
      </c>
      <c r="I12926" s="4">
        <f>IF(E12926="Rhode Island", Table1[[#This Row],[price]]*$L$3, IF(E12926="Massachusetts", Table1[[#This Row],[price]]*$L$2, 1))</f>
        <v>671000</v>
      </c>
    </row>
    <row r="12927" spans="1:9" x14ac:dyDescent="0.25">
      <c r="A12927" s="2">
        <v>42088</v>
      </c>
      <c r="B12927" s="1">
        <f t="shared" si="402"/>
        <v>2015</v>
      </c>
      <c r="C12927" s="1">
        <f t="shared" si="403"/>
        <v>1</v>
      </c>
      <c r="D12927">
        <v>2617</v>
      </c>
      <c r="E12927" t="s">
        <v>37</v>
      </c>
      <c r="F12927" s="4">
        <v>750000</v>
      </c>
      <c r="G12927" t="s">
        <v>5</v>
      </c>
      <c r="H12927">
        <v>5</v>
      </c>
      <c r="I12927" s="4">
        <f>IF(E12927="Rhode Island", Table1[[#This Row],[price]]*$L$3, IF(E12927="Massachusetts", Table1[[#This Row],[price]]*$L$2, 1))</f>
        <v>750000</v>
      </c>
    </row>
    <row r="12928" spans="1:9" x14ac:dyDescent="0.25">
      <c r="A12928" s="2">
        <v>42088</v>
      </c>
      <c r="B12928" s="1">
        <f t="shared" si="402"/>
        <v>2015</v>
      </c>
      <c r="C12928" s="1">
        <f t="shared" si="403"/>
        <v>1</v>
      </c>
      <c r="D12928">
        <v>2600</v>
      </c>
      <c r="E12928" t="s">
        <v>37</v>
      </c>
      <c r="F12928" s="4">
        <v>950000</v>
      </c>
      <c r="G12928" t="s">
        <v>5</v>
      </c>
      <c r="H12928">
        <v>4</v>
      </c>
      <c r="I12928" s="4">
        <f>IF(E12928="Rhode Island", Table1[[#This Row],[price]]*$L$3, IF(E12928="Massachusetts", Table1[[#This Row],[price]]*$L$2, 1))</f>
        <v>950000</v>
      </c>
    </row>
    <row r="12929" spans="1:9" x14ac:dyDescent="0.25">
      <c r="A12929" s="2">
        <v>42088</v>
      </c>
      <c r="B12929" s="1">
        <f t="shared" si="402"/>
        <v>2015</v>
      </c>
      <c r="C12929" s="1">
        <f t="shared" si="403"/>
        <v>1</v>
      </c>
      <c r="D12929">
        <v>2602</v>
      </c>
      <c r="E12929" t="s">
        <v>37</v>
      </c>
      <c r="F12929" s="4">
        <v>1050000</v>
      </c>
      <c r="G12929" t="s">
        <v>5</v>
      </c>
      <c r="H12929">
        <v>3</v>
      </c>
      <c r="I12929" s="4">
        <f>IF(E12929="Rhode Island", Table1[[#This Row],[price]]*$L$3, IF(E12929="Massachusetts", Table1[[#This Row],[price]]*$L$2, 1))</f>
        <v>1050000</v>
      </c>
    </row>
    <row r="12930" spans="1:9" x14ac:dyDescent="0.25">
      <c r="A12930" s="2">
        <v>42088</v>
      </c>
      <c r="B12930" s="1">
        <f t="shared" ref="B12930:B12993" si="404">YEAR(A12930)</f>
        <v>2015</v>
      </c>
      <c r="C12930" s="1">
        <f t="shared" ref="C12930:C12993" si="405">ROUNDUP(MONTH(A12930)/3,0)</f>
        <v>1</v>
      </c>
      <c r="D12930">
        <v>2604</v>
      </c>
      <c r="E12930" t="s">
        <v>37</v>
      </c>
      <c r="F12930" s="4">
        <v>750000</v>
      </c>
      <c r="G12930" t="s">
        <v>6</v>
      </c>
      <c r="H12930">
        <v>4</v>
      </c>
      <c r="I12930" s="4">
        <f>IF(E12930="Rhode Island", Table1[[#This Row],[price]]*$L$3, IF(E12930="Massachusetts", Table1[[#This Row],[price]]*$L$2, 1))</f>
        <v>750000</v>
      </c>
    </row>
    <row r="12931" spans="1:9" x14ac:dyDescent="0.25">
      <c r="A12931" s="2">
        <v>42089</v>
      </c>
      <c r="B12931" s="1">
        <f t="shared" si="404"/>
        <v>2015</v>
      </c>
      <c r="C12931" s="1">
        <f t="shared" si="405"/>
        <v>1</v>
      </c>
      <c r="D12931">
        <v>2602</v>
      </c>
      <c r="E12931" t="s">
        <v>37</v>
      </c>
      <c r="F12931" s="4">
        <v>341000</v>
      </c>
      <c r="G12931" t="s">
        <v>5</v>
      </c>
      <c r="H12931">
        <v>1</v>
      </c>
      <c r="I12931" s="4">
        <f>IF(E12931="Rhode Island", Table1[[#This Row],[price]]*$L$3, IF(E12931="Massachusetts", Table1[[#This Row],[price]]*$L$2, 1))</f>
        <v>341000</v>
      </c>
    </row>
    <row r="12932" spans="1:9" x14ac:dyDescent="0.25">
      <c r="A12932" s="2">
        <v>42089</v>
      </c>
      <c r="B12932" s="1">
        <f t="shared" si="404"/>
        <v>2015</v>
      </c>
      <c r="C12932" s="1">
        <f t="shared" si="405"/>
        <v>1</v>
      </c>
      <c r="D12932">
        <v>2906</v>
      </c>
      <c r="E12932" t="s">
        <v>36</v>
      </c>
      <c r="F12932" s="4">
        <v>372500</v>
      </c>
      <c r="G12932" t="s">
        <v>5</v>
      </c>
      <c r="H12932">
        <v>3</v>
      </c>
      <c r="I12932" s="4">
        <f>IF(E12932="Rhode Island", Table1[[#This Row],[price]]*$L$3, IF(E12932="Massachusetts", Table1[[#This Row],[price]]*$L$2, 1))</f>
        <v>372500</v>
      </c>
    </row>
    <row r="12933" spans="1:9" x14ac:dyDescent="0.25">
      <c r="A12933" s="2">
        <v>42089</v>
      </c>
      <c r="B12933" s="1">
        <f t="shared" si="404"/>
        <v>2015</v>
      </c>
      <c r="C12933" s="1">
        <f t="shared" si="405"/>
        <v>1</v>
      </c>
      <c r="D12933">
        <v>2905</v>
      </c>
      <c r="E12933" t="s">
        <v>36</v>
      </c>
      <c r="F12933" s="4">
        <v>465000</v>
      </c>
      <c r="G12933" t="s">
        <v>5</v>
      </c>
      <c r="H12933">
        <v>3</v>
      </c>
      <c r="I12933" s="4">
        <f>IF(E12933="Rhode Island", Table1[[#This Row],[price]]*$L$3, IF(E12933="Massachusetts", Table1[[#This Row],[price]]*$L$2, 1))</f>
        <v>465000</v>
      </c>
    </row>
    <row r="12934" spans="1:9" x14ac:dyDescent="0.25">
      <c r="A12934" s="2">
        <v>42089</v>
      </c>
      <c r="B12934" s="1">
        <f t="shared" si="404"/>
        <v>2015</v>
      </c>
      <c r="C12934" s="1">
        <f t="shared" si="405"/>
        <v>1</v>
      </c>
      <c r="D12934">
        <v>2914</v>
      </c>
      <c r="E12934" t="s">
        <v>36</v>
      </c>
      <c r="F12934" s="4">
        <v>489000</v>
      </c>
      <c r="G12934" t="s">
        <v>5</v>
      </c>
      <c r="H12934">
        <v>3</v>
      </c>
      <c r="I12934" s="4">
        <f>IF(E12934="Rhode Island", Table1[[#This Row],[price]]*$L$3, IF(E12934="Massachusetts", Table1[[#This Row],[price]]*$L$2, 1))</f>
        <v>489000</v>
      </c>
    </row>
    <row r="12935" spans="1:9" x14ac:dyDescent="0.25">
      <c r="A12935" s="2">
        <v>42089</v>
      </c>
      <c r="B12935" s="1">
        <f t="shared" si="404"/>
        <v>2015</v>
      </c>
      <c r="C12935" s="1">
        <f t="shared" si="405"/>
        <v>1</v>
      </c>
      <c r="D12935">
        <v>2607</v>
      </c>
      <c r="E12935" t="s">
        <v>37</v>
      </c>
      <c r="F12935" s="4">
        <v>512000</v>
      </c>
      <c r="G12935" t="s">
        <v>5</v>
      </c>
      <c r="H12935">
        <v>3</v>
      </c>
      <c r="I12935" s="4">
        <f>IF(E12935="Rhode Island", Table1[[#This Row],[price]]*$L$3, IF(E12935="Massachusetts", Table1[[#This Row],[price]]*$L$2, 1))</f>
        <v>512000</v>
      </c>
    </row>
    <row r="12936" spans="1:9" x14ac:dyDescent="0.25">
      <c r="A12936" s="2">
        <v>42089</v>
      </c>
      <c r="B12936" s="1">
        <f t="shared" si="404"/>
        <v>2015</v>
      </c>
      <c r="C12936" s="1">
        <f t="shared" si="405"/>
        <v>1</v>
      </c>
      <c r="D12936">
        <v>2905</v>
      </c>
      <c r="E12936" t="s">
        <v>36</v>
      </c>
      <c r="F12936" s="4">
        <v>530000</v>
      </c>
      <c r="G12936" t="s">
        <v>5</v>
      </c>
      <c r="H12936">
        <v>5</v>
      </c>
      <c r="I12936" s="4">
        <f>IF(E12936="Rhode Island", Table1[[#This Row],[price]]*$L$3, IF(E12936="Massachusetts", Table1[[#This Row],[price]]*$L$2, 1))</f>
        <v>530000</v>
      </c>
    </row>
    <row r="12937" spans="1:9" x14ac:dyDescent="0.25">
      <c r="A12937" s="2">
        <v>42089</v>
      </c>
      <c r="B12937" s="1">
        <f t="shared" si="404"/>
        <v>2015</v>
      </c>
      <c r="C12937" s="1">
        <f t="shared" si="405"/>
        <v>1</v>
      </c>
      <c r="D12937">
        <v>2913</v>
      </c>
      <c r="E12937" t="s">
        <v>36</v>
      </c>
      <c r="F12937" s="4">
        <v>565000</v>
      </c>
      <c r="G12937" t="s">
        <v>5</v>
      </c>
      <c r="H12937">
        <v>4</v>
      </c>
      <c r="I12937" s="4">
        <f>IF(E12937="Rhode Island", Table1[[#This Row],[price]]*$L$3, IF(E12937="Massachusetts", Table1[[#This Row],[price]]*$L$2, 1))</f>
        <v>565000</v>
      </c>
    </row>
    <row r="12938" spans="1:9" x14ac:dyDescent="0.25">
      <c r="A12938" s="2">
        <v>42089</v>
      </c>
      <c r="B12938" s="1">
        <f t="shared" si="404"/>
        <v>2015</v>
      </c>
      <c r="C12938" s="1">
        <f t="shared" si="405"/>
        <v>1</v>
      </c>
      <c r="D12938">
        <v>2905</v>
      </c>
      <c r="E12938" t="s">
        <v>36</v>
      </c>
      <c r="F12938" s="4">
        <v>568000</v>
      </c>
      <c r="G12938" t="s">
        <v>5</v>
      </c>
      <c r="H12938">
        <v>4</v>
      </c>
      <c r="I12938" s="4">
        <f>IF(E12938="Rhode Island", Table1[[#This Row],[price]]*$L$3, IF(E12938="Massachusetts", Table1[[#This Row],[price]]*$L$2, 1))</f>
        <v>568000</v>
      </c>
    </row>
    <row r="12939" spans="1:9" x14ac:dyDescent="0.25">
      <c r="A12939" s="2">
        <v>42089</v>
      </c>
      <c r="B12939" s="1">
        <f t="shared" si="404"/>
        <v>2015</v>
      </c>
      <c r="C12939" s="1">
        <f t="shared" si="405"/>
        <v>1</v>
      </c>
      <c r="D12939">
        <v>2611</v>
      </c>
      <c r="E12939" t="s">
        <v>37</v>
      </c>
      <c r="F12939" s="4">
        <v>721700</v>
      </c>
      <c r="G12939" t="s">
        <v>5</v>
      </c>
      <c r="H12939">
        <v>4</v>
      </c>
      <c r="I12939" s="4">
        <f>IF(E12939="Rhode Island", Table1[[#This Row],[price]]*$L$3, IF(E12939="Massachusetts", Table1[[#This Row],[price]]*$L$2, 1))</f>
        <v>721700</v>
      </c>
    </row>
    <row r="12940" spans="1:9" x14ac:dyDescent="0.25">
      <c r="A12940" s="2">
        <v>42089</v>
      </c>
      <c r="B12940" s="1">
        <f t="shared" si="404"/>
        <v>2015</v>
      </c>
      <c r="C12940" s="1">
        <f t="shared" si="405"/>
        <v>1</v>
      </c>
      <c r="D12940">
        <v>2604</v>
      </c>
      <c r="E12940" t="s">
        <v>37</v>
      </c>
      <c r="F12940" s="4">
        <v>860000</v>
      </c>
      <c r="G12940" t="s">
        <v>5</v>
      </c>
      <c r="H12940">
        <v>3</v>
      </c>
      <c r="I12940" s="4">
        <f>IF(E12940="Rhode Island", Table1[[#This Row],[price]]*$L$3, IF(E12940="Massachusetts", Table1[[#This Row],[price]]*$L$2, 1))</f>
        <v>860000</v>
      </c>
    </row>
    <row r="12941" spans="1:9" x14ac:dyDescent="0.25">
      <c r="A12941" s="2">
        <v>42089</v>
      </c>
      <c r="B12941" s="1">
        <f t="shared" si="404"/>
        <v>2015</v>
      </c>
      <c r="C12941" s="1">
        <f t="shared" si="405"/>
        <v>1</v>
      </c>
      <c r="D12941">
        <v>2611</v>
      </c>
      <c r="E12941" t="s">
        <v>37</v>
      </c>
      <c r="F12941" s="4">
        <v>875000</v>
      </c>
      <c r="G12941" t="s">
        <v>5</v>
      </c>
      <c r="H12941">
        <v>4</v>
      </c>
      <c r="I12941" s="4">
        <f>IF(E12941="Rhode Island", Table1[[#This Row],[price]]*$L$3, IF(E12941="Massachusetts", Table1[[#This Row],[price]]*$L$2, 1))</f>
        <v>875000</v>
      </c>
    </row>
    <row r="12942" spans="1:9" x14ac:dyDescent="0.25">
      <c r="A12942" s="2">
        <v>42089</v>
      </c>
      <c r="B12942" s="1">
        <f t="shared" si="404"/>
        <v>2015</v>
      </c>
      <c r="C12942" s="1">
        <f t="shared" si="405"/>
        <v>1</v>
      </c>
      <c r="D12942">
        <v>2600</v>
      </c>
      <c r="E12942" t="s">
        <v>37</v>
      </c>
      <c r="F12942" s="4">
        <v>1260000</v>
      </c>
      <c r="G12942" t="s">
        <v>5</v>
      </c>
      <c r="H12942">
        <v>4</v>
      </c>
      <c r="I12942" s="4">
        <f>IF(E12942="Rhode Island", Table1[[#This Row],[price]]*$L$3, IF(E12942="Massachusetts", Table1[[#This Row],[price]]*$L$2, 1))</f>
        <v>1260000</v>
      </c>
    </row>
    <row r="12943" spans="1:9" x14ac:dyDescent="0.25">
      <c r="A12943" s="2">
        <v>42089</v>
      </c>
      <c r="B12943" s="1">
        <f t="shared" si="404"/>
        <v>2015</v>
      </c>
      <c r="C12943" s="1">
        <f t="shared" si="405"/>
        <v>1</v>
      </c>
      <c r="D12943">
        <v>2612</v>
      </c>
      <c r="E12943" t="s">
        <v>37</v>
      </c>
      <c r="F12943" s="4">
        <v>639000</v>
      </c>
      <c r="G12943" t="s">
        <v>6</v>
      </c>
      <c r="H12943">
        <v>3</v>
      </c>
      <c r="I12943" s="4">
        <f>IF(E12943="Rhode Island", Table1[[#This Row],[price]]*$L$3, IF(E12943="Massachusetts", Table1[[#This Row],[price]]*$L$2, 1))</f>
        <v>639000</v>
      </c>
    </row>
    <row r="12944" spans="1:9" x14ac:dyDescent="0.25">
      <c r="A12944" s="2">
        <v>42089</v>
      </c>
      <c r="B12944" s="1">
        <f t="shared" si="404"/>
        <v>2015</v>
      </c>
      <c r="C12944" s="1">
        <f t="shared" si="405"/>
        <v>1</v>
      </c>
      <c r="D12944">
        <v>2604</v>
      </c>
      <c r="E12944" t="s">
        <v>37</v>
      </c>
      <c r="F12944" s="4">
        <v>1575000</v>
      </c>
      <c r="G12944" t="s">
        <v>6</v>
      </c>
      <c r="H12944">
        <v>3</v>
      </c>
      <c r="I12944" s="4">
        <f>IF(E12944="Rhode Island", Table1[[#This Row],[price]]*$L$3, IF(E12944="Massachusetts", Table1[[#This Row],[price]]*$L$2, 1))</f>
        <v>1575000</v>
      </c>
    </row>
    <row r="12945" spans="1:9" x14ac:dyDescent="0.25">
      <c r="A12945" s="2">
        <v>42090</v>
      </c>
      <c r="B12945" s="1">
        <f t="shared" si="404"/>
        <v>2015</v>
      </c>
      <c r="C12945" s="1">
        <f t="shared" si="405"/>
        <v>1</v>
      </c>
      <c r="D12945">
        <v>2611</v>
      </c>
      <c r="E12945" t="s">
        <v>37</v>
      </c>
      <c r="F12945" s="4">
        <v>505000</v>
      </c>
      <c r="G12945" t="s">
        <v>5</v>
      </c>
      <c r="H12945">
        <v>4</v>
      </c>
      <c r="I12945" s="4">
        <f>IF(E12945="Rhode Island", Table1[[#This Row],[price]]*$L$3, IF(E12945="Massachusetts", Table1[[#This Row],[price]]*$L$2, 1))</f>
        <v>505000</v>
      </c>
    </row>
    <row r="12946" spans="1:9" x14ac:dyDescent="0.25">
      <c r="A12946" s="2">
        <v>42090</v>
      </c>
      <c r="B12946" s="1">
        <f t="shared" si="404"/>
        <v>2015</v>
      </c>
      <c r="C12946" s="1">
        <f t="shared" si="405"/>
        <v>1</v>
      </c>
      <c r="D12946">
        <v>2904</v>
      </c>
      <c r="E12946" t="s">
        <v>36</v>
      </c>
      <c r="F12946" s="4">
        <v>509950</v>
      </c>
      <c r="G12946" t="s">
        <v>5</v>
      </c>
      <c r="H12946">
        <v>4</v>
      </c>
      <c r="I12946" s="4">
        <f>IF(E12946="Rhode Island", Table1[[#This Row],[price]]*$L$3, IF(E12946="Massachusetts", Table1[[#This Row],[price]]*$L$2, 1))</f>
        <v>509950</v>
      </c>
    </row>
    <row r="12947" spans="1:9" x14ac:dyDescent="0.25">
      <c r="A12947" s="2">
        <v>42090</v>
      </c>
      <c r="B12947" s="1">
        <f t="shared" si="404"/>
        <v>2015</v>
      </c>
      <c r="C12947" s="1">
        <f t="shared" si="405"/>
        <v>1</v>
      </c>
      <c r="D12947">
        <v>2904</v>
      </c>
      <c r="E12947" t="s">
        <v>36</v>
      </c>
      <c r="F12947" s="4">
        <v>525000</v>
      </c>
      <c r="G12947" t="s">
        <v>5</v>
      </c>
      <c r="H12947">
        <v>4</v>
      </c>
      <c r="I12947" s="4">
        <f>IF(E12947="Rhode Island", Table1[[#This Row],[price]]*$L$3, IF(E12947="Massachusetts", Table1[[#This Row],[price]]*$L$2, 1))</f>
        <v>525000</v>
      </c>
    </row>
    <row r="12948" spans="1:9" x14ac:dyDescent="0.25">
      <c r="A12948" s="2">
        <v>42090</v>
      </c>
      <c r="B12948" s="1">
        <f t="shared" si="404"/>
        <v>2015</v>
      </c>
      <c r="C12948" s="1">
        <f t="shared" si="405"/>
        <v>1</v>
      </c>
      <c r="D12948">
        <v>2905</v>
      </c>
      <c r="E12948" t="s">
        <v>36</v>
      </c>
      <c r="F12948" s="4">
        <v>540000</v>
      </c>
      <c r="G12948" t="s">
        <v>5</v>
      </c>
      <c r="H12948">
        <v>4</v>
      </c>
      <c r="I12948" s="4">
        <f>IF(E12948="Rhode Island", Table1[[#This Row],[price]]*$L$3, IF(E12948="Massachusetts", Table1[[#This Row],[price]]*$L$2, 1))</f>
        <v>540000</v>
      </c>
    </row>
    <row r="12949" spans="1:9" x14ac:dyDescent="0.25">
      <c r="A12949" s="2">
        <v>42090</v>
      </c>
      <c r="B12949" s="1">
        <f t="shared" si="404"/>
        <v>2015</v>
      </c>
      <c r="C12949" s="1">
        <f t="shared" si="405"/>
        <v>1</v>
      </c>
      <c r="D12949">
        <v>2905</v>
      </c>
      <c r="E12949" t="s">
        <v>36</v>
      </c>
      <c r="F12949" s="4">
        <v>590000</v>
      </c>
      <c r="G12949" t="s">
        <v>5</v>
      </c>
      <c r="H12949">
        <v>5</v>
      </c>
      <c r="I12949" s="4">
        <f>IF(E12949="Rhode Island", Table1[[#This Row],[price]]*$L$3, IF(E12949="Massachusetts", Table1[[#This Row],[price]]*$L$2, 1))</f>
        <v>590000</v>
      </c>
    </row>
    <row r="12950" spans="1:9" x14ac:dyDescent="0.25">
      <c r="A12950" s="2">
        <v>42090</v>
      </c>
      <c r="B12950" s="1">
        <f t="shared" si="404"/>
        <v>2015</v>
      </c>
      <c r="C12950" s="1">
        <f t="shared" si="405"/>
        <v>1</v>
      </c>
      <c r="D12950">
        <v>2602</v>
      </c>
      <c r="E12950" t="s">
        <v>37</v>
      </c>
      <c r="F12950" s="4">
        <v>595000</v>
      </c>
      <c r="G12950" t="s">
        <v>5</v>
      </c>
      <c r="H12950">
        <v>3</v>
      </c>
      <c r="I12950" s="4">
        <f>IF(E12950="Rhode Island", Table1[[#This Row],[price]]*$L$3, IF(E12950="Massachusetts", Table1[[#This Row],[price]]*$L$2, 1))</f>
        <v>595000</v>
      </c>
    </row>
    <row r="12951" spans="1:9" x14ac:dyDescent="0.25">
      <c r="A12951" s="2">
        <v>42090</v>
      </c>
      <c r="B12951" s="1">
        <f t="shared" si="404"/>
        <v>2015</v>
      </c>
      <c r="C12951" s="1">
        <f t="shared" si="405"/>
        <v>1</v>
      </c>
      <c r="D12951">
        <v>2617</v>
      </c>
      <c r="E12951" t="s">
        <v>37</v>
      </c>
      <c r="F12951" s="4">
        <v>639950</v>
      </c>
      <c r="G12951" t="s">
        <v>5</v>
      </c>
      <c r="H12951">
        <v>4</v>
      </c>
      <c r="I12951" s="4">
        <f>IF(E12951="Rhode Island", Table1[[#This Row],[price]]*$L$3, IF(E12951="Massachusetts", Table1[[#This Row],[price]]*$L$2, 1))</f>
        <v>639950</v>
      </c>
    </row>
    <row r="12952" spans="1:9" x14ac:dyDescent="0.25">
      <c r="A12952" s="2">
        <v>42090</v>
      </c>
      <c r="B12952" s="1">
        <f t="shared" si="404"/>
        <v>2015</v>
      </c>
      <c r="C12952" s="1">
        <f t="shared" si="405"/>
        <v>1</v>
      </c>
      <c r="D12952">
        <v>2617</v>
      </c>
      <c r="E12952" t="s">
        <v>37</v>
      </c>
      <c r="F12952" s="4">
        <v>735000</v>
      </c>
      <c r="G12952" t="s">
        <v>5</v>
      </c>
      <c r="H12952">
        <v>3</v>
      </c>
      <c r="I12952" s="4">
        <f>IF(E12952="Rhode Island", Table1[[#This Row],[price]]*$L$3, IF(E12952="Massachusetts", Table1[[#This Row],[price]]*$L$2, 1))</f>
        <v>735000</v>
      </c>
    </row>
    <row r="12953" spans="1:9" x14ac:dyDescent="0.25">
      <c r="A12953" s="2">
        <v>42090</v>
      </c>
      <c r="B12953" s="1">
        <f t="shared" si="404"/>
        <v>2015</v>
      </c>
      <c r="C12953" s="1">
        <f t="shared" si="405"/>
        <v>1</v>
      </c>
      <c r="D12953">
        <v>2912</v>
      </c>
      <c r="E12953" t="s">
        <v>36</v>
      </c>
      <c r="F12953" s="4">
        <v>885000</v>
      </c>
      <c r="G12953" t="s">
        <v>5</v>
      </c>
      <c r="H12953">
        <v>4</v>
      </c>
      <c r="I12953" s="4">
        <f>IF(E12953="Rhode Island", Table1[[#This Row],[price]]*$L$3, IF(E12953="Massachusetts", Table1[[#This Row],[price]]*$L$2, 1))</f>
        <v>885000</v>
      </c>
    </row>
    <row r="12954" spans="1:9" x14ac:dyDescent="0.25">
      <c r="A12954" s="2">
        <v>42090</v>
      </c>
      <c r="B12954" s="1">
        <f t="shared" si="404"/>
        <v>2015</v>
      </c>
      <c r="C12954" s="1">
        <f t="shared" si="405"/>
        <v>1</v>
      </c>
      <c r="D12954">
        <v>2614</v>
      </c>
      <c r="E12954" t="s">
        <v>37</v>
      </c>
      <c r="F12954" s="4">
        <v>925000</v>
      </c>
      <c r="G12954" t="s">
        <v>5</v>
      </c>
      <c r="H12954">
        <v>4</v>
      </c>
      <c r="I12954" s="4">
        <f>IF(E12954="Rhode Island", Table1[[#This Row],[price]]*$L$3, IF(E12954="Massachusetts", Table1[[#This Row],[price]]*$L$2, 1))</f>
        <v>925000</v>
      </c>
    </row>
    <row r="12955" spans="1:9" x14ac:dyDescent="0.25">
      <c r="A12955" s="2">
        <v>42090</v>
      </c>
      <c r="B12955" s="1">
        <f t="shared" si="404"/>
        <v>2015</v>
      </c>
      <c r="C12955" s="1">
        <f t="shared" si="405"/>
        <v>1</v>
      </c>
      <c r="D12955">
        <v>2912</v>
      </c>
      <c r="E12955" t="s">
        <v>36</v>
      </c>
      <c r="F12955" s="4">
        <v>280000</v>
      </c>
      <c r="G12955" t="s">
        <v>6</v>
      </c>
      <c r="H12955">
        <v>1</v>
      </c>
      <c r="I12955" s="4">
        <f>IF(E12955="Rhode Island", Table1[[#This Row],[price]]*$L$3, IF(E12955="Massachusetts", Table1[[#This Row],[price]]*$L$2, 1))</f>
        <v>280000</v>
      </c>
    </row>
    <row r="12956" spans="1:9" x14ac:dyDescent="0.25">
      <c r="A12956" s="2">
        <v>42090</v>
      </c>
      <c r="B12956" s="1">
        <f t="shared" si="404"/>
        <v>2015</v>
      </c>
      <c r="C12956" s="1">
        <f t="shared" si="405"/>
        <v>1</v>
      </c>
      <c r="D12956">
        <v>2612</v>
      </c>
      <c r="E12956" t="s">
        <v>37</v>
      </c>
      <c r="F12956" s="4">
        <v>365000</v>
      </c>
      <c r="G12956" t="s">
        <v>6</v>
      </c>
      <c r="H12956">
        <v>1</v>
      </c>
      <c r="I12956" s="4">
        <f>IF(E12956="Rhode Island", Table1[[#This Row],[price]]*$L$3, IF(E12956="Massachusetts", Table1[[#This Row],[price]]*$L$2, 1))</f>
        <v>365000</v>
      </c>
    </row>
    <row r="12957" spans="1:9" x14ac:dyDescent="0.25">
      <c r="A12957" s="2">
        <v>42090</v>
      </c>
      <c r="B12957" s="1">
        <f t="shared" si="404"/>
        <v>2015</v>
      </c>
      <c r="C12957" s="1">
        <f t="shared" si="405"/>
        <v>1</v>
      </c>
      <c r="D12957">
        <v>2612</v>
      </c>
      <c r="E12957" t="s">
        <v>37</v>
      </c>
      <c r="F12957" s="4">
        <v>415000</v>
      </c>
      <c r="G12957" t="s">
        <v>6</v>
      </c>
      <c r="H12957">
        <v>2</v>
      </c>
      <c r="I12957" s="4">
        <f>IF(E12957="Rhode Island", Table1[[#This Row],[price]]*$L$3, IF(E12957="Massachusetts", Table1[[#This Row],[price]]*$L$2, 1))</f>
        <v>415000</v>
      </c>
    </row>
    <row r="12958" spans="1:9" x14ac:dyDescent="0.25">
      <c r="A12958" s="2">
        <v>42090</v>
      </c>
      <c r="B12958" s="1">
        <f t="shared" si="404"/>
        <v>2015</v>
      </c>
      <c r="C12958" s="1">
        <f t="shared" si="405"/>
        <v>1</v>
      </c>
      <c r="D12958">
        <v>2604</v>
      </c>
      <c r="E12958" t="s">
        <v>37</v>
      </c>
      <c r="F12958" s="4">
        <v>499000</v>
      </c>
      <c r="G12958" t="s">
        <v>6</v>
      </c>
      <c r="H12958">
        <v>2</v>
      </c>
      <c r="I12958" s="4">
        <f>IF(E12958="Rhode Island", Table1[[#This Row],[price]]*$L$3, IF(E12958="Massachusetts", Table1[[#This Row],[price]]*$L$2, 1))</f>
        <v>499000</v>
      </c>
    </row>
    <row r="12959" spans="1:9" x14ac:dyDescent="0.25">
      <c r="A12959" s="2">
        <v>42091</v>
      </c>
      <c r="B12959" s="1">
        <f t="shared" si="404"/>
        <v>2015</v>
      </c>
      <c r="C12959" s="1">
        <f t="shared" si="405"/>
        <v>1</v>
      </c>
      <c r="D12959">
        <v>2913</v>
      </c>
      <c r="E12959" t="s">
        <v>36</v>
      </c>
      <c r="F12959" s="4">
        <v>360000</v>
      </c>
      <c r="G12959" t="s">
        <v>5</v>
      </c>
      <c r="H12959">
        <v>3</v>
      </c>
      <c r="I12959" s="4">
        <f>IF(E12959="Rhode Island", Table1[[#This Row],[price]]*$L$3, IF(E12959="Massachusetts", Table1[[#This Row],[price]]*$L$2, 1))</f>
        <v>360000</v>
      </c>
    </row>
    <row r="12960" spans="1:9" x14ac:dyDescent="0.25">
      <c r="A12960" s="2">
        <v>42091</v>
      </c>
      <c r="B12960" s="1">
        <f t="shared" si="404"/>
        <v>2015</v>
      </c>
      <c r="C12960" s="1">
        <f t="shared" si="405"/>
        <v>1</v>
      </c>
      <c r="D12960">
        <v>2913</v>
      </c>
      <c r="E12960" t="s">
        <v>36</v>
      </c>
      <c r="F12960" s="4">
        <v>395000</v>
      </c>
      <c r="G12960" t="s">
        <v>5</v>
      </c>
      <c r="H12960">
        <v>3</v>
      </c>
      <c r="I12960" s="4">
        <f>IF(E12960="Rhode Island", Table1[[#This Row],[price]]*$L$3, IF(E12960="Massachusetts", Table1[[#This Row],[price]]*$L$2, 1))</f>
        <v>395000</v>
      </c>
    </row>
    <row r="12961" spans="1:9" x14ac:dyDescent="0.25">
      <c r="A12961" s="2">
        <v>42091</v>
      </c>
      <c r="B12961" s="1">
        <f t="shared" si="404"/>
        <v>2015</v>
      </c>
      <c r="C12961" s="1">
        <f t="shared" si="405"/>
        <v>1</v>
      </c>
      <c r="D12961">
        <v>2905</v>
      </c>
      <c r="E12961" t="s">
        <v>36</v>
      </c>
      <c r="F12961" s="4">
        <v>440000</v>
      </c>
      <c r="G12961" t="s">
        <v>5</v>
      </c>
      <c r="H12961">
        <v>3</v>
      </c>
      <c r="I12961" s="4">
        <f>IF(E12961="Rhode Island", Table1[[#This Row],[price]]*$L$3, IF(E12961="Massachusetts", Table1[[#This Row],[price]]*$L$2, 1))</f>
        <v>440000</v>
      </c>
    </row>
    <row r="12962" spans="1:9" x14ac:dyDescent="0.25">
      <c r="A12962" s="2">
        <v>42091</v>
      </c>
      <c r="B12962" s="1">
        <f t="shared" si="404"/>
        <v>2015</v>
      </c>
      <c r="C12962" s="1">
        <f t="shared" si="405"/>
        <v>1</v>
      </c>
      <c r="D12962">
        <v>2903</v>
      </c>
      <c r="E12962" t="s">
        <v>36</v>
      </c>
      <c r="F12962" s="4">
        <v>440000</v>
      </c>
      <c r="G12962" t="s">
        <v>5</v>
      </c>
      <c r="H12962">
        <v>3</v>
      </c>
      <c r="I12962" s="4">
        <f>IF(E12962="Rhode Island", Table1[[#This Row],[price]]*$L$3, IF(E12962="Massachusetts", Table1[[#This Row],[price]]*$L$2, 1))</f>
        <v>440000</v>
      </c>
    </row>
    <row r="12963" spans="1:9" x14ac:dyDescent="0.25">
      <c r="A12963" s="2">
        <v>42091</v>
      </c>
      <c r="B12963" s="1">
        <f t="shared" si="404"/>
        <v>2015</v>
      </c>
      <c r="C12963" s="1">
        <f t="shared" si="405"/>
        <v>1</v>
      </c>
      <c r="D12963">
        <v>2902</v>
      </c>
      <c r="E12963" t="s">
        <v>36</v>
      </c>
      <c r="F12963" s="4">
        <v>490000</v>
      </c>
      <c r="G12963" t="s">
        <v>5</v>
      </c>
      <c r="H12963">
        <v>4</v>
      </c>
      <c r="I12963" s="4">
        <f>IF(E12963="Rhode Island", Table1[[#This Row],[price]]*$L$3, IF(E12963="Massachusetts", Table1[[#This Row],[price]]*$L$2, 1))</f>
        <v>490000</v>
      </c>
    </row>
    <row r="12964" spans="1:9" x14ac:dyDescent="0.25">
      <c r="A12964" s="2">
        <v>42091</v>
      </c>
      <c r="B12964" s="1">
        <f t="shared" si="404"/>
        <v>2015</v>
      </c>
      <c r="C12964" s="1">
        <f t="shared" si="405"/>
        <v>1</v>
      </c>
      <c r="D12964">
        <v>2903</v>
      </c>
      <c r="E12964" t="s">
        <v>36</v>
      </c>
      <c r="F12964" s="4">
        <v>497000</v>
      </c>
      <c r="G12964" t="s">
        <v>5</v>
      </c>
      <c r="H12964">
        <v>4</v>
      </c>
      <c r="I12964" s="4">
        <f>IF(E12964="Rhode Island", Table1[[#This Row],[price]]*$L$3, IF(E12964="Massachusetts", Table1[[#This Row],[price]]*$L$2, 1))</f>
        <v>497000</v>
      </c>
    </row>
    <row r="12965" spans="1:9" x14ac:dyDescent="0.25">
      <c r="A12965" s="2">
        <v>42091</v>
      </c>
      <c r="B12965" s="1">
        <f t="shared" si="404"/>
        <v>2015</v>
      </c>
      <c r="C12965" s="1">
        <f t="shared" si="405"/>
        <v>1</v>
      </c>
      <c r="D12965">
        <v>2905</v>
      </c>
      <c r="E12965" t="s">
        <v>36</v>
      </c>
      <c r="F12965" s="4">
        <v>572000</v>
      </c>
      <c r="G12965" t="s">
        <v>5</v>
      </c>
      <c r="H12965">
        <v>4</v>
      </c>
      <c r="I12965" s="4">
        <f>IF(E12965="Rhode Island", Table1[[#This Row],[price]]*$L$3, IF(E12965="Massachusetts", Table1[[#This Row],[price]]*$L$2, 1))</f>
        <v>572000</v>
      </c>
    </row>
    <row r="12966" spans="1:9" x14ac:dyDescent="0.25">
      <c r="A12966" s="2">
        <v>42091</v>
      </c>
      <c r="B12966" s="1">
        <f t="shared" si="404"/>
        <v>2015</v>
      </c>
      <c r="C12966" s="1">
        <f t="shared" si="405"/>
        <v>1</v>
      </c>
      <c r="D12966">
        <v>2611</v>
      </c>
      <c r="E12966" t="s">
        <v>37</v>
      </c>
      <c r="F12966" s="4">
        <v>590000</v>
      </c>
      <c r="G12966" t="s">
        <v>5</v>
      </c>
      <c r="H12966">
        <v>4</v>
      </c>
      <c r="I12966" s="4">
        <f>IF(E12966="Rhode Island", Table1[[#This Row],[price]]*$L$3, IF(E12966="Massachusetts", Table1[[#This Row],[price]]*$L$2, 1))</f>
        <v>590000</v>
      </c>
    </row>
    <row r="12967" spans="1:9" x14ac:dyDescent="0.25">
      <c r="A12967" s="2">
        <v>42091</v>
      </c>
      <c r="B12967" s="1">
        <f t="shared" si="404"/>
        <v>2015</v>
      </c>
      <c r="C12967" s="1">
        <f t="shared" si="405"/>
        <v>1</v>
      </c>
      <c r="D12967">
        <v>2905</v>
      </c>
      <c r="E12967" t="s">
        <v>36</v>
      </c>
      <c r="F12967" s="4">
        <v>600000</v>
      </c>
      <c r="G12967" t="s">
        <v>5</v>
      </c>
      <c r="H12967">
        <v>4</v>
      </c>
      <c r="I12967" s="4">
        <f>IF(E12967="Rhode Island", Table1[[#This Row],[price]]*$L$3, IF(E12967="Massachusetts", Table1[[#This Row],[price]]*$L$2, 1))</f>
        <v>600000</v>
      </c>
    </row>
    <row r="12968" spans="1:9" x14ac:dyDescent="0.25">
      <c r="A12968" s="2">
        <v>42091</v>
      </c>
      <c r="B12968" s="1">
        <f t="shared" si="404"/>
        <v>2015</v>
      </c>
      <c r="C12968" s="1">
        <f t="shared" si="405"/>
        <v>1</v>
      </c>
      <c r="D12968">
        <v>2602</v>
      </c>
      <c r="E12968" t="s">
        <v>37</v>
      </c>
      <c r="F12968" s="4">
        <v>620000</v>
      </c>
      <c r="G12968" t="s">
        <v>5</v>
      </c>
      <c r="H12968">
        <v>3</v>
      </c>
      <c r="I12968" s="4">
        <f>IF(E12968="Rhode Island", Table1[[#This Row],[price]]*$L$3, IF(E12968="Massachusetts", Table1[[#This Row],[price]]*$L$2, 1))</f>
        <v>620000</v>
      </c>
    </row>
    <row r="12969" spans="1:9" x14ac:dyDescent="0.25">
      <c r="A12969" s="2">
        <v>42091</v>
      </c>
      <c r="B12969" s="1">
        <f t="shared" si="404"/>
        <v>2015</v>
      </c>
      <c r="C12969" s="1">
        <f t="shared" si="405"/>
        <v>1</v>
      </c>
      <c r="D12969">
        <v>2604</v>
      </c>
      <c r="E12969" t="s">
        <v>37</v>
      </c>
      <c r="F12969" s="4">
        <v>629000</v>
      </c>
      <c r="G12969" t="s">
        <v>5</v>
      </c>
      <c r="H12969">
        <v>3</v>
      </c>
      <c r="I12969" s="4">
        <f>IF(E12969="Rhode Island", Table1[[#This Row],[price]]*$L$3, IF(E12969="Massachusetts", Table1[[#This Row],[price]]*$L$2, 1))</f>
        <v>629000</v>
      </c>
    </row>
    <row r="12970" spans="1:9" x14ac:dyDescent="0.25">
      <c r="A12970" s="2">
        <v>42091</v>
      </c>
      <c r="B12970" s="1">
        <f t="shared" si="404"/>
        <v>2015</v>
      </c>
      <c r="C12970" s="1">
        <f t="shared" si="405"/>
        <v>1</v>
      </c>
      <c r="D12970">
        <v>2913</v>
      </c>
      <c r="E12970" t="s">
        <v>36</v>
      </c>
      <c r="F12970" s="4">
        <v>650000</v>
      </c>
      <c r="G12970" t="s">
        <v>5</v>
      </c>
      <c r="H12970">
        <v>4</v>
      </c>
      <c r="I12970" s="4">
        <f>IF(E12970="Rhode Island", Table1[[#This Row],[price]]*$L$3, IF(E12970="Massachusetts", Table1[[#This Row],[price]]*$L$2, 1))</f>
        <v>650000</v>
      </c>
    </row>
    <row r="12971" spans="1:9" x14ac:dyDescent="0.25">
      <c r="A12971" s="2">
        <v>42091</v>
      </c>
      <c r="B12971" s="1">
        <f t="shared" si="404"/>
        <v>2015</v>
      </c>
      <c r="C12971" s="1">
        <f t="shared" si="405"/>
        <v>1</v>
      </c>
      <c r="D12971">
        <v>2913</v>
      </c>
      <c r="E12971" t="s">
        <v>36</v>
      </c>
      <c r="F12971" s="4">
        <v>659000</v>
      </c>
      <c r="G12971" t="s">
        <v>5</v>
      </c>
      <c r="H12971">
        <v>4</v>
      </c>
      <c r="I12971" s="4">
        <f>IF(E12971="Rhode Island", Table1[[#This Row],[price]]*$L$3, IF(E12971="Massachusetts", Table1[[#This Row],[price]]*$L$2, 1))</f>
        <v>659000</v>
      </c>
    </row>
    <row r="12972" spans="1:9" x14ac:dyDescent="0.25">
      <c r="A12972" s="2">
        <v>42091</v>
      </c>
      <c r="B12972" s="1">
        <f t="shared" si="404"/>
        <v>2015</v>
      </c>
      <c r="C12972" s="1">
        <f t="shared" si="405"/>
        <v>1</v>
      </c>
      <c r="D12972">
        <v>2913</v>
      </c>
      <c r="E12972" t="s">
        <v>36</v>
      </c>
      <c r="F12972" s="4">
        <v>701000</v>
      </c>
      <c r="G12972" t="s">
        <v>5</v>
      </c>
      <c r="H12972">
        <v>4</v>
      </c>
      <c r="I12972" s="4">
        <f>IF(E12972="Rhode Island", Table1[[#This Row],[price]]*$L$3, IF(E12972="Massachusetts", Table1[[#This Row],[price]]*$L$2, 1))</f>
        <v>701000</v>
      </c>
    </row>
    <row r="12973" spans="1:9" x14ac:dyDescent="0.25">
      <c r="A12973" s="2">
        <v>42091</v>
      </c>
      <c r="B12973" s="1">
        <f t="shared" si="404"/>
        <v>2015</v>
      </c>
      <c r="C12973" s="1">
        <f t="shared" si="405"/>
        <v>1</v>
      </c>
      <c r="D12973">
        <v>2602</v>
      </c>
      <c r="E12973" t="s">
        <v>37</v>
      </c>
      <c r="F12973" s="4">
        <v>820000</v>
      </c>
      <c r="G12973" t="s">
        <v>5</v>
      </c>
      <c r="H12973">
        <v>3</v>
      </c>
      <c r="I12973" s="4">
        <f>IF(E12973="Rhode Island", Table1[[#This Row],[price]]*$L$3, IF(E12973="Massachusetts", Table1[[#This Row],[price]]*$L$2, 1))</f>
        <v>820000</v>
      </c>
    </row>
    <row r="12974" spans="1:9" x14ac:dyDescent="0.25">
      <c r="A12974" s="2">
        <v>42091</v>
      </c>
      <c r="B12974" s="1">
        <f t="shared" si="404"/>
        <v>2015</v>
      </c>
      <c r="C12974" s="1">
        <f t="shared" si="405"/>
        <v>1</v>
      </c>
      <c r="D12974">
        <v>2602</v>
      </c>
      <c r="E12974" t="s">
        <v>37</v>
      </c>
      <c r="F12974" s="4">
        <v>841000</v>
      </c>
      <c r="G12974" t="s">
        <v>5</v>
      </c>
      <c r="H12974">
        <v>4</v>
      </c>
      <c r="I12974" s="4">
        <f>IF(E12974="Rhode Island", Table1[[#This Row],[price]]*$L$3, IF(E12974="Massachusetts", Table1[[#This Row],[price]]*$L$2, 1))</f>
        <v>841000</v>
      </c>
    </row>
    <row r="12975" spans="1:9" x14ac:dyDescent="0.25">
      <c r="A12975" s="2">
        <v>42091</v>
      </c>
      <c r="B12975" s="1">
        <f t="shared" si="404"/>
        <v>2015</v>
      </c>
      <c r="C12975" s="1">
        <f t="shared" si="405"/>
        <v>1</v>
      </c>
      <c r="D12975">
        <v>2607</v>
      </c>
      <c r="E12975" t="s">
        <v>37</v>
      </c>
      <c r="F12975" s="4">
        <v>845000</v>
      </c>
      <c r="G12975" t="s">
        <v>5</v>
      </c>
      <c r="H12975">
        <v>4</v>
      </c>
      <c r="I12975" s="4">
        <f>IF(E12975="Rhode Island", Table1[[#This Row],[price]]*$L$3, IF(E12975="Massachusetts", Table1[[#This Row],[price]]*$L$2, 1))</f>
        <v>845000</v>
      </c>
    </row>
    <row r="12976" spans="1:9" x14ac:dyDescent="0.25">
      <c r="A12976" s="2">
        <v>42091</v>
      </c>
      <c r="B12976" s="1">
        <f t="shared" si="404"/>
        <v>2015</v>
      </c>
      <c r="C12976" s="1">
        <f t="shared" si="405"/>
        <v>1</v>
      </c>
      <c r="D12976">
        <v>2913</v>
      </c>
      <c r="E12976" t="s">
        <v>36</v>
      </c>
      <c r="F12976" s="4">
        <v>867000</v>
      </c>
      <c r="G12976" t="s">
        <v>5</v>
      </c>
      <c r="H12976">
        <v>5</v>
      </c>
      <c r="I12976" s="4">
        <f>IF(E12976="Rhode Island", Table1[[#This Row],[price]]*$L$3, IF(E12976="Massachusetts", Table1[[#This Row],[price]]*$L$2, 1))</f>
        <v>867000</v>
      </c>
    </row>
    <row r="12977" spans="1:9" x14ac:dyDescent="0.25">
      <c r="A12977" s="2">
        <v>42091</v>
      </c>
      <c r="B12977" s="1">
        <f t="shared" si="404"/>
        <v>2015</v>
      </c>
      <c r="C12977" s="1">
        <f t="shared" si="405"/>
        <v>1</v>
      </c>
      <c r="D12977">
        <v>2605</v>
      </c>
      <c r="E12977" t="s">
        <v>37</v>
      </c>
      <c r="F12977" s="4">
        <v>875000</v>
      </c>
      <c r="G12977" t="s">
        <v>5</v>
      </c>
      <c r="H12977">
        <v>4</v>
      </c>
      <c r="I12977" s="4">
        <f>IF(E12977="Rhode Island", Table1[[#This Row],[price]]*$L$3, IF(E12977="Massachusetts", Table1[[#This Row],[price]]*$L$2, 1))</f>
        <v>875000</v>
      </c>
    </row>
    <row r="12978" spans="1:9" x14ac:dyDescent="0.25">
      <c r="A12978" s="2">
        <v>42091</v>
      </c>
      <c r="B12978" s="1">
        <f t="shared" si="404"/>
        <v>2015</v>
      </c>
      <c r="C12978" s="1">
        <f t="shared" si="405"/>
        <v>1</v>
      </c>
      <c r="D12978">
        <v>2607</v>
      </c>
      <c r="E12978" t="s">
        <v>37</v>
      </c>
      <c r="F12978" s="4">
        <v>881000</v>
      </c>
      <c r="G12978" t="s">
        <v>5</v>
      </c>
      <c r="H12978">
        <v>5</v>
      </c>
      <c r="I12978" s="4">
        <f>IF(E12978="Rhode Island", Table1[[#This Row],[price]]*$L$3, IF(E12978="Massachusetts", Table1[[#This Row],[price]]*$L$2, 1))</f>
        <v>881000</v>
      </c>
    </row>
    <row r="12979" spans="1:9" x14ac:dyDescent="0.25">
      <c r="A12979" s="2">
        <v>42091</v>
      </c>
      <c r="B12979" s="1">
        <f t="shared" si="404"/>
        <v>2015</v>
      </c>
      <c r="C12979" s="1">
        <f t="shared" si="405"/>
        <v>1</v>
      </c>
      <c r="D12979">
        <v>2600</v>
      </c>
      <c r="E12979" t="s">
        <v>37</v>
      </c>
      <c r="F12979" s="4">
        <v>1002000</v>
      </c>
      <c r="G12979" t="s">
        <v>5</v>
      </c>
      <c r="H12979">
        <v>4</v>
      </c>
      <c r="I12979" s="4">
        <f>IF(E12979="Rhode Island", Table1[[#This Row],[price]]*$L$3, IF(E12979="Massachusetts", Table1[[#This Row],[price]]*$L$2, 1))</f>
        <v>1002000</v>
      </c>
    </row>
    <row r="12980" spans="1:9" x14ac:dyDescent="0.25">
      <c r="A12980" s="2">
        <v>42091</v>
      </c>
      <c r="B12980" s="1">
        <f t="shared" si="404"/>
        <v>2015</v>
      </c>
      <c r="C12980" s="1">
        <f t="shared" si="405"/>
        <v>1</v>
      </c>
      <c r="D12980">
        <v>2605</v>
      </c>
      <c r="E12980" t="s">
        <v>37</v>
      </c>
      <c r="F12980" s="4">
        <v>1017500</v>
      </c>
      <c r="G12980" t="s">
        <v>5</v>
      </c>
      <c r="H12980">
        <v>3</v>
      </c>
      <c r="I12980" s="4">
        <f>IF(E12980="Rhode Island", Table1[[#This Row],[price]]*$L$3, IF(E12980="Massachusetts", Table1[[#This Row],[price]]*$L$2, 1))</f>
        <v>1017500</v>
      </c>
    </row>
    <row r="12981" spans="1:9" x14ac:dyDescent="0.25">
      <c r="A12981" s="2">
        <v>42091</v>
      </c>
      <c r="B12981" s="1">
        <f t="shared" si="404"/>
        <v>2015</v>
      </c>
      <c r="C12981" s="1">
        <f t="shared" si="405"/>
        <v>1</v>
      </c>
      <c r="D12981">
        <v>2600</v>
      </c>
      <c r="E12981" t="s">
        <v>37</v>
      </c>
      <c r="F12981" s="4">
        <v>1131000</v>
      </c>
      <c r="G12981" t="s">
        <v>5</v>
      </c>
      <c r="H12981">
        <v>4</v>
      </c>
      <c r="I12981" s="4">
        <f>IF(E12981="Rhode Island", Table1[[#This Row],[price]]*$L$3, IF(E12981="Massachusetts", Table1[[#This Row],[price]]*$L$2, 1))</f>
        <v>1131000</v>
      </c>
    </row>
    <row r="12982" spans="1:9" x14ac:dyDescent="0.25">
      <c r="A12982" s="2">
        <v>42091</v>
      </c>
      <c r="B12982" s="1">
        <f t="shared" si="404"/>
        <v>2015</v>
      </c>
      <c r="C12982" s="1">
        <f t="shared" si="405"/>
        <v>1</v>
      </c>
      <c r="D12982">
        <v>2612</v>
      </c>
      <c r="E12982" t="s">
        <v>37</v>
      </c>
      <c r="F12982" s="4">
        <v>2125000</v>
      </c>
      <c r="G12982" t="s">
        <v>5</v>
      </c>
      <c r="H12982">
        <v>4</v>
      </c>
      <c r="I12982" s="4">
        <f>IF(E12982="Rhode Island", Table1[[#This Row],[price]]*$L$3, IF(E12982="Massachusetts", Table1[[#This Row],[price]]*$L$2, 1))</f>
        <v>2125000</v>
      </c>
    </row>
    <row r="12983" spans="1:9" x14ac:dyDescent="0.25">
      <c r="A12983" s="2">
        <v>42091</v>
      </c>
      <c r="B12983" s="1">
        <f t="shared" si="404"/>
        <v>2015</v>
      </c>
      <c r="C12983" s="1">
        <f t="shared" si="405"/>
        <v>1</v>
      </c>
      <c r="D12983">
        <v>2606</v>
      </c>
      <c r="E12983" t="s">
        <v>37</v>
      </c>
      <c r="F12983" s="4">
        <v>255000</v>
      </c>
      <c r="G12983" t="s">
        <v>6</v>
      </c>
      <c r="H12983">
        <v>1</v>
      </c>
      <c r="I12983" s="4">
        <f>IF(E12983="Rhode Island", Table1[[#This Row],[price]]*$L$3, IF(E12983="Massachusetts", Table1[[#This Row],[price]]*$L$2, 1))</f>
        <v>255000</v>
      </c>
    </row>
    <row r="12984" spans="1:9" x14ac:dyDescent="0.25">
      <c r="A12984" s="2">
        <v>42092</v>
      </c>
      <c r="B12984" s="1">
        <f t="shared" si="404"/>
        <v>2015</v>
      </c>
      <c r="C12984" s="1">
        <f t="shared" si="405"/>
        <v>1</v>
      </c>
      <c r="D12984">
        <v>2617</v>
      </c>
      <c r="E12984" t="s">
        <v>37</v>
      </c>
      <c r="F12984" s="4">
        <v>491500</v>
      </c>
      <c r="G12984" t="s">
        <v>5</v>
      </c>
      <c r="H12984">
        <v>3</v>
      </c>
      <c r="I12984" s="4">
        <f>IF(E12984="Rhode Island", Table1[[#This Row],[price]]*$L$3, IF(E12984="Massachusetts", Table1[[#This Row],[price]]*$L$2, 1))</f>
        <v>491500</v>
      </c>
    </row>
    <row r="12985" spans="1:9" x14ac:dyDescent="0.25">
      <c r="A12985" s="2">
        <v>42093</v>
      </c>
      <c r="B12985" s="1">
        <f t="shared" si="404"/>
        <v>2015</v>
      </c>
      <c r="C12985" s="1">
        <f t="shared" si="405"/>
        <v>1</v>
      </c>
      <c r="D12985">
        <v>2914</v>
      </c>
      <c r="E12985" t="s">
        <v>36</v>
      </c>
      <c r="F12985" s="4">
        <v>418000</v>
      </c>
      <c r="G12985" t="s">
        <v>5</v>
      </c>
      <c r="H12985">
        <v>3</v>
      </c>
      <c r="I12985" s="4">
        <f>IF(E12985="Rhode Island", Table1[[#This Row],[price]]*$L$3, IF(E12985="Massachusetts", Table1[[#This Row],[price]]*$L$2, 1))</f>
        <v>418000</v>
      </c>
    </row>
    <row r="12986" spans="1:9" x14ac:dyDescent="0.25">
      <c r="A12986" s="2">
        <v>42093</v>
      </c>
      <c r="B12986" s="1">
        <f t="shared" si="404"/>
        <v>2015</v>
      </c>
      <c r="C12986" s="1">
        <f t="shared" si="405"/>
        <v>1</v>
      </c>
      <c r="D12986">
        <v>2913</v>
      </c>
      <c r="E12986" t="s">
        <v>36</v>
      </c>
      <c r="F12986" s="4">
        <v>468000</v>
      </c>
      <c r="G12986" t="s">
        <v>5</v>
      </c>
      <c r="H12986">
        <v>3</v>
      </c>
      <c r="I12986" s="4">
        <f>IF(E12986="Rhode Island", Table1[[#This Row],[price]]*$L$3, IF(E12986="Massachusetts", Table1[[#This Row],[price]]*$L$2, 1))</f>
        <v>468000</v>
      </c>
    </row>
    <row r="12987" spans="1:9" x14ac:dyDescent="0.25">
      <c r="A12987" s="2">
        <v>42093</v>
      </c>
      <c r="B12987" s="1">
        <f t="shared" si="404"/>
        <v>2015</v>
      </c>
      <c r="C12987" s="1">
        <f t="shared" si="405"/>
        <v>1</v>
      </c>
      <c r="D12987">
        <v>2904</v>
      </c>
      <c r="E12987" t="s">
        <v>36</v>
      </c>
      <c r="F12987" s="4">
        <v>500000</v>
      </c>
      <c r="G12987" t="s">
        <v>5</v>
      </c>
      <c r="H12987">
        <v>4</v>
      </c>
      <c r="I12987" s="4">
        <f>IF(E12987="Rhode Island", Table1[[#This Row],[price]]*$L$3, IF(E12987="Massachusetts", Table1[[#This Row],[price]]*$L$2, 1))</f>
        <v>500000</v>
      </c>
    </row>
    <row r="12988" spans="1:9" x14ac:dyDescent="0.25">
      <c r="A12988" s="2">
        <v>42093</v>
      </c>
      <c r="B12988" s="1">
        <f t="shared" si="404"/>
        <v>2015</v>
      </c>
      <c r="C12988" s="1">
        <f t="shared" si="405"/>
        <v>1</v>
      </c>
      <c r="D12988">
        <v>2905</v>
      </c>
      <c r="E12988" t="s">
        <v>36</v>
      </c>
      <c r="F12988" s="4">
        <v>502500</v>
      </c>
      <c r="G12988" t="s">
        <v>5</v>
      </c>
      <c r="H12988">
        <v>4</v>
      </c>
      <c r="I12988" s="4">
        <f>IF(E12988="Rhode Island", Table1[[#This Row],[price]]*$L$3, IF(E12988="Massachusetts", Table1[[#This Row],[price]]*$L$2, 1))</f>
        <v>502500</v>
      </c>
    </row>
    <row r="12989" spans="1:9" x14ac:dyDescent="0.25">
      <c r="A12989" s="2">
        <v>42093</v>
      </c>
      <c r="B12989" s="1">
        <f t="shared" si="404"/>
        <v>2015</v>
      </c>
      <c r="C12989" s="1">
        <f t="shared" si="405"/>
        <v>1</v>
      </c>
      <c r="D12989">
        <v>2606</v>
      </c>
      <c r="E12989" t="s">
        <v>37</v>
      </c>
      <c r="F12989" s="4">
        <v>555000</v>
      </c>
      <c r="G12989" t="s">
        <v>5</v>
      </c>
      <c r="H12989">
        <v>3</v>
      </c>
      <c r="I12989" s="4">
        <f>IF(E12989="Rhode Island", Table1[[#This Row],[price]]*$L$3, IF(E12989="Massachusetts", Table1[[#This Row],[price]]*$L$2, 1))</f>
        <v>555000</v>
      </c>
    </row>
    <row r="12990" spans="1:9" x14ac:dyDescent="0.25">
      <c r="A12990" s="2">
        <v>42093</v>
      </c>
      <c r="B12990" s="1">
        <f t="shared" si="404"/>
        <v>2015</v>
      </c>
      <c r="C12990" s="1">
        <f t="shared" si="405"/>
        <v>1</v>
      </c>
      <c r="D12990">
        <v>2615</v>
      </c>
      <c r="E12990" t="s">
        <v>37</v>
      </c>
      <c r="F12990" s="4">
        <v>562000</v>
      </c>
      <c r="G12990" t="s">
        <v>5</v>
      </c>
      <c r="H12990">
        <v>4</v>
      </c>
      <c r="I12990" s="4">
        <f>IF(E12990="Rhode Island", Table1[[#This Row],[price]]*$L$3, IF(E12990="Massachusetts", Table1[[#This Row],[price]]*$L$2, 1))</f>
        <v>562000</v>
      </c>
    </row>
    <row r="12991" spans="1:9" x14ac:dyDescent="0.25">
      <c r="A12991" s="2">
        <v>42093</v>
      </c>
      <c r="B12991" s="1">
        <f t="shared" si="404"/>
        <v>2015</v>
      </c>
      <c r="C12991" s="1">
        <f t="shared" si="405"/>
        <v>1</v>
      </c>
      <c r="D12991">
        <v>2611</v>
      </c>
      <c r="E12991" t="s">
        <v>37</v>
      </c>
      <c r="F12991" s="4">
        <v>570000</v>
      </c>
      <c r="G12991" t="s">
        <v>5</v>
      </c>
      <c r="H12991">
        <v>3</v>
      </c>
      <c r="I12991" s="4">
        <f>IF(E12991="Rhode Island", Table1[[#This Row],[price]]*$L$3, IF(E12991="Massachusetts", Table1[[#This Row],[price]]*$L$2, 1))</f>
        <v>570000</v>
      </c>
    </row>
    <row r="12992" spans="1:9" x14ac:dyDescent="0.25">
      <c r="A12992" s="2">
        <v>42093</v>
      </c>
      <c r="B12992" s="1">
        <f t="shared" si="404"/>
        <v>2015</v>
      </c>
      <c r="C12992" s="1">
        <f t="shared" si="405"/>
        <v>1</v>
      </c>
      <c r="D12992">
        <v>2906</v>
      </c>
      <c r="E12992" t="s">
        <v>36</v>
      </c>
      <c r="F12992" s="4">
        <v>865000</v>
      </c>
      <c r="G12992" t="s">
        <v>5</v>
      </c>
      <c r="H12992">
        <v>5</v>
      </c>
      <c r="I12992" s="4">
        <f>IF(E12992="Rhode Island", Table1[[#This Row],[price]]*$L$3, IF(E12992="Massachusetts", Table1[[#This Row],[price]]*$L$2, 1))</f>
        <v>865000</v>
      </c>
    </row>
    <row r="12993" spans="1:9" x14ac:dyDescent="0.25">
      <c r="A12993" s="2">
        <v>42093</v>
      </c>
      <c r="B12993" s="1">
        <f t="shared" si="404"/>
        <v>2015</v>
      </c>
      <c r="C12993" s="1">
        <f t="shared" si="405"/>
        <v>1</v>
      </c>
      <c r="D12993">
        <v>2606</v>
      </c>
      <c r="E12993" t="s">
        <v>37</v>
      </c>
      <c r="F12993" s="4">
        <v>265000</v>
      </c>
      <c r="G12993" t="s">
        <v>6</v>
      </c>
      <c r="H12993">
        <v>2</v>
      </c>
      <c r="I12993" s="4">
        <f>IF(E12993="Rhode Island", Table1[[#This Row],[price]]*$L$3, IF(E12993="Massachusetts", Table1[[#This Row],[price]]*$L$2, 1))</f>
        <v>265000</v>
      </c>
    </row>
    <row r="12994" spans="1:9" x14ac:dyDescent="0.25">
      <c r="A12994" s="2">
        <v>42093</v>
      </c>
      <c r="B12994" s="1">
        <f t="shared" ref="B12994:B13057" si="406">YEAR(A12994)</f>
        <v>2015</v>
      </c>
      <c r="C12994" s="1">
        <f t="shared" ref="C12994:C13057" si="407">ROUNDUP(MONTH(A12994)/3,0)</f>
        <v>1</v>
      </c>
      <c r="D12994">
        <v>2612</v>
      </c>
      <c r="E12994" t="s">
        <v>37</v>
      </c>
      <c r="F12994" s="4">
        <v>540000</v>
      </c>
      <c r="G12994" t="s">
        <v>6</v>
      </c>
      <c r="H12994">
        <v>2</v>
      </c>
      <c r="I12994" s="4">
        <f>IF(E12994="Rhode Island", Table1[[#This Row],[price]]*$L$3, IF(E12994="Massachusetts", Table1[[#This Row],[price]]*$L$2, 1))</f>
        <v>540000</v>
      </c>
    </row>
    <row r="12995" spans="1:9" x14ac:dyDescent="0.25">
      <c r="A12995" s="2">
        <v>42094</v>
      </c>
      <c r="B12995" s="1">
        <f t="shared" si="406"/>
        <v>2015</v>
      </c>
      <c r="C12995" s="1">
        <f t="shared" si="407"/>
        <v>1</v>
      </c>
      <c r="D12995">
        <v>2615</v>
      </c>
      <c r="E12995" t="s">
        <v>37</v>
      </c>
      <c r="F12995" s="4">
        <v>285000</v>
      </c>
      <c r="G12995" t="s">
        <v>5</v>
      </c>
      <c r="H12995">
        <v>3</v>
      </c>
      <c r="I12995" s="4">
        <f>IF(E12995="Rhode Island", Table1[[#This Row],[price]]*$L$3, IF(E12995="Massachusetts", Table1[[#This Row],[price]]*$L$2, 1))</f>
        <v>285000</v>
      </c>
    </row>
    <row r="12996" spans="1:9" x14ac:dyDescent="0.25">
      <c r="A12996" s="2">
        <v>42094</v>
      </c>
      <c r="B12996" s="1">
        <f t="shared" si="406"/>
        <v>2015</v>
      </c>
      <c r="C12996" s="1">
        <f t="shared" si="407"/>
        <v>1</v>
      </c>
      <c r="D12996">
        <v>2615</v>
      </c>
      <c r="E12996" t="s">
        <v>37</v>
      </c>
      <c r="F12996" s="4">
        <v>420000</v>
      </c>
      <c r="G12996" t="s">
        <v>5</v>
      </c>
      <c r="H12996">
        <v>2</v>
      </c>
      <c r="I12996" s="4">
        <f>IF(E12996="Rhode Island", Table1[[#This Row],[price]]*$L$3, IF(E12996="Massachusetts", Table1[[#This Row],[price]]*$L$2, 1))</f>
        <v>420000</v>
      </c>
    </row>
    <row r="12997" spans="1:9" x14ac:dyDescent="0.25">
      <c r="A12997" s="2">
        <v>42094</v>
      </c>
      <c r="B12997" s="1">
        <f t="shared" si="406"/>
        <v>2015</v>
      </c>
      <c r="C12997" s="1">
        <f t="shared" si="407"/>
        <v>1</v>
      </c>
      <c r="D12997">
        <v>2611</v>
      </c>
      <c r="E12997" t="s">
        <v>37</v>
      </c>
      <c r="F12997" s="4">
        <v>440000</v>
      </c>
      <c r="G12997" t="s">
        <v>5</v>
      </c>
      <c r="H12997">
        <v>4</v>
      </c>
      <c r="I12997" s="4">
        <f>IF(E12997="Rhode Island", Table1[[#This Row],[price]]*$L$3, IF(E12997="Massachusetts", Table1[[#This Row],[price]]*$L$2, 1))</f>
        <v>440000</v>
      </c>
    </row>
    <row r="12998" spans="1:9" x14ac:dyDescent="0.25">
      <c r="A12998" s="2">
        <v>42094</v>
      </c>
      <c r="B12998" s="1">
        <f t="shared" si="406"/>
        <v>2015</v>
      </c>
      <c r="C12998" s="1">
        <f t="shared" si="407"/>
        <v>1</v>
      </c>
      <c r="D12998">
        <v>2905</v>
      </c>
      <c r="E12998" t="s">
        <v>36</v>
      </c>
      <c r="F12998" s="4">
        <v>458000</v>
      </c>
      <c r="G12998" t="s">
        <v>5</v>
      </c>
      <c r="H12998">
        <v>3</v>
      </c>
      <c r="I12998" s="4">
        <f>IF(E12998="Rhode Island", Table1[[#This Row],[price]]*$L$3, IF(E12998="Massachusetts", Table1[[#This Row],[price]]*$L$2, 1))</f>
        <v>458000</v>
      </c>
    </row>
    <row r="12999" spans="1:9" x14ac:dyDescent="0.25">
      <c r="A12999" s="2">
        <v>42094</v>
      </c>
      <c r="B12999" s="1">
        <f t="shared" si="406"/>
        <v>2015</v>
      </c>
      <c r="C12999" s="1">
        <f t="shared" si="407"/>
        <v>1</v>
      </c>
      <c r="D12999">
        <v>2902</v>
      </c>
      <c r="E12999" t="s">
        <v>36</v>
      </c>
      <c r="F12999" s="4">
        <v>558000</v>
      </c>
      <c r="G12999" t="s">
        <v>5</v>
      </c>
      <c r="H12999">
        <v>4</v>
      </c>
      <c r="I12999" s="4">
        <f>IF(E12999="Rhode Island", Table1[[#This Row],[price]]*$L$3, IF(E12999="Massachusetts", Table1[[#This Row],[price]]*$L$2, 1))</f>
        <v>558000</v>
      </c>
    </row>
    <row r="13000" spans="1:9" x14ac:dyDescent="0.25">
      <c r="A13000" s="2">
        <v>42094</v>
      </c>
      <c r="B13000" s="1">
        <f t="shared" si="406"/>
        <v>2015</v>
      </c>
      <c r="C13000" s="1">
        <f t="shared" si="407"/>
        <v>1</v>
      </c>
      <c r="D13000">
        <v>2602</v>
      </c>
      <c r="E13000" t="s">
        <v>37</v>
      </c>
      <c r="F13000" s="4">
        <v>612500</v>
      </c>
      <c r="G13000" t="s">
        <v>5</v>
      </c>
      <c r="H13000">
        <v>3</v>
      </c>
      <c r="I13000" s="4">
        <f>IF(E13000="Rhode Island", Table1[[#This Row],[price]]*$L$3, IF(E13000="Massachusetts", Table1[[#This Row],[price]]*$L$2, 1))</f>
        <v>612500</v>
      </c>
    </row>
    <row r="13001" spans="1:9" x14ac:dyDescent="0.25">
      <c r="A13001" s="2">
        <v>42094</v>
      </c>
      <c r="B13001" s="1">
        <f t="shared" si="406"/>
        <v>2015</v>
      </c>
      <c r="C13001" s="1">
        <f t="shared" si="407"/>
        <v>1</v>
      </c>
      <c r="D13001">
        <v>2602</v>
      </c>
      <c r="E13001" t="s">
        <v>37</v>
      </c>
      <c r="F13001" s="4">
        <v>615000</v>
      </c>
      <c r="G13001" t="s">
        <v>5</v>
      </c>
      <c r="H13001">
        <v>3</v>
      </c>
      <c r="I13001" s="4">
        <f>IF(E13001="Rhode Island", Table1[[#This Row],[price]]*$L$3, IF(E13001="Massachusetts", Table1[[#This Row],[price]]*$L$2, 1))</f>
        <v>615000</v>
      </c>
    </row>
    <row r="13002" spans="1:9" x14ac:dyDescent="0.25">
      <c r="A13002" s="2">
        <v>42094</v>
      </c>
      <c r="B13002" s="1">
        <f t="shared" si="406"/>
        <v>2015</v>
      </c>
      <c r="C13002" s="1">
        <f t="shared" si="407"/>
        <v>1</v>
      </c>
      <c r="D13002">
        <v>2602</v>
      </c>
      <c r="E13002" t="s">
        <v>37</v>
      </c>
      <c r="F13002" s="4">
        <v>685000</v>
      </c>
      <c r="G13002" t="s">
        <v>5</v>
      </c>
      <c r="H13002">
        <v>4</v>
      </c>
      <c r="I13002" s="4">
        <f>IF(E13002="Rhode Island", Table1[[#This Row],[price]]*$L$3, IF(E13002="Massachusetts", Table1[[#This Row],[price]]*$L$2, 1))</f>
        <v>685000</v>
      </c>
    </row>
    <row r="13003" spans="1:9" x14ac:dyDescent="0.25">
      <c r="A13003" s="2">
        <v>42094</v>
      </c>
      <c r="B13003" s="1">
        <f t="shared" si="406"/>
        <v>2015</v>
      </c>
      <c r="C13003" s="1">
        <f t="shared" si="407"/>
        <v>1</v>
      </c>
      <c r="D13003">
        <v>2914</v>
      </c>
      <c r="E13003" t="s">
        <v>36</v>
      </c>
      <c r="F13003" s="4">
        <v>730000</v>
      </c>
      <c r="G13003" t="s">
        <v>5</v>
      </c>
      <c r="H13003">
        <v>5</v>
      </c>
      <c r="I13003" s="4">
        <f>IF(E13003="Rhode Island", Table1[[#This Row],[price]]*$L$3, IF(E13003="Massachusetts", Table1[[#This Row],[price]]*$L$2, 1))</f>
        <v>730000</v>
      </c>
    </row>
    <row r="13004" spans="1:9" x14ac:dyDescent="0.25">
      <c r="A13004" s="2">
        <v>42094</v>
      </c>
      <c r="B13004" s="1">
        <f t="shared" si="406"/>
        <v>2015</v>
      </c>
      <c r="C13004" s="1">
        <f t="shared" si="407"/>
        <v>1</v>
      </c>
      <c r="D13004">
        <v>2615</v>
      </c>
      <c r="E13004" t="s">
        <v>37</v>
      </c>
      <c r="F13004" s="4">
        <v>740000</v>
      </c>
      <c r="G13004" t="s">
        <v>5</v>
      </c>
      <c r="H13004">
        <v>5</v>
      </c>
      <c r="I13004" s="4">
        <f>IF(E13004="Rhode Island", Table1[[#This Row],[price]]*$L$3, IF(E13004="Massachusetts", Table1[[#This Row],[price]]*$L$2, 1))</f>
        <v>740000</v>
      </c>
    </row>
    <row r="13005" spans="1:9" x14ac:dyDescent="0.25">
      <c r="A13005" s="2">
        <v>42094</v>
      </c>
      <c r="B13005" s="1">
        <f t="shared" si="406"/>
        <v>2015</v>
      </c>
      <c r="C13005" s="1">
        <f t="shared" si="407"/>
        <v>1</v>
      </c>
      <c r="D13005">
        <v>2600</v>
      </c>
      <c r="E13005" t="s">
        <v>37</v>
      </c>
      <c r="F13005" s="4">
        <v>990000</v>
      </c>
      <c r="G13005" t="s">
        <v>5</v>
      </c>
      <c r="H13005">
        <v>3</v>
      </c>
      <c r="I13005" s="4">
        <f>IF(E13005="Rhode Island", Table1[[#This Row],[price]]*$L$3, IF(E13005="Massachusetts", Table1[[#This Row],[price]]*$L$2, 1))</f>
        <v>990000</v>
      </c>
    </row>
    <row r="13006" spans="1:9" x14ac:dyDescent="0.25">
      <c r="A13006" s="2">
        <v>42094</v>
      </c>
      <c r="B13006" s="1">
        <f t="shared" si="406"/>
        <v>2015</v>
      </c>
      <c r="C13006" s="1">
        <f t="shared" si="407"/>
        <v>1</v>
      </c>
      <c r="D13006">
        <v>2607</v>
      </c>
      <c r="E13006" t="s">
        <v>37</v>
      </c>
      <c r="F13006" s="4">
        <v>997000</v>
      </c>
      <c r="G13006" t="s">
        <v>5</v>
      </c>
      <c r="H13006">
        <v>4</v>
      </c>
      <c r="I13006" s="4">
        <f>IF(E13006="Rhode Island", Table1[[#This Row],[price]]*$L$3, IF(E13006="Massachusetts", Table1[[#This Row],[price]]*$L$2, 1))</f>
        <v>997000</v>
      </c>
    </row>
    <row r="13007" spans="1:9" x14ac:dyDescent="0.25">
      <c r="A13007" s="2">
        <v>42094</v>
      </c>
      <c r="B13007" s="1">
        <f t="shared" si="406"/>
        <v>2015</v>
      </c>
      <c r="C13007" s="1">
        <f t="shared" si="407"/>
        <v>1</v>
      </c>
      <c r="D13007">
        <v>2612</v>
      </c>
      <c r="E13007" t="s">
        <v>37</v>
      </c>
      <c r="F13007" s="4">
        <v>1230000</v>
      </c>
      <c r="G13007" t="s">
        <v>5</v>
      </c>
      <c r="H13007">
        <v>4</v>
      </c>
      <c r="I13007" s="4">
        <f>IF(E13007="Rhode Island", Table1[[#This Row],[price]]*$L$3, IF(E13007="Massachusetts", Table1[[#This Row],[price]]*$L$2, 1))</f>
        <v>1230000</v>
      </c>
    </row>
    <row r="13008" spans="1:9" x14ac:dyDescent="0.25">
      <c r="A13008" s="2">
        <v>42094</v>
      </c>
      <c r="B13008" s="1">
        <f t="shared" si="406"/>
        <v>2015</v>
      </c>
      <c r="C13008" s="1">
        <f t="shared" si="407"/>
        <v>1</v>
      </c>
      <c r="D13008">
        <v>2602</v>
      </c>
      <c r="E13008" t="s">
        <v>37</v>
      </c>
      <c r="F13008" s="4">
        <v>1333000</v>
      </c>
      <c r="G13008" t="s">
        <v>5</v>
      </c>
      <c r="H13008">
        <v>4</v>
      </c>
      <c r="I13008" s="4">
        <f>IF(E13008="Rhode Island", Table1[[#This Row],[price]]*$L$3, IF(E13008="Massachusetts", Table1[[#This Row],[price]]*$L$2, 1))</f>
        <v>1333000</v>
      </c>
    </row>
    <row r="13009" spans="1:9" x14ac:dyDescent="0.25">
      <c r="A13009" s="2">
        <v>42094</v>
      </c>
      <c r="B13009" s="1">
        <f t="shared" si="406"/>
        <v>2015</v>
      </c>
      <c r="C13009" s="1">
        <f t="shared" si="407"/>
        <v>1</v>
      </c>
      <c r="D13009">
        <v>2604</v>
      </c>
      <c r="E13009" t="s">
        <v>37</v>
      </c>
      <c r="F13009" s="4">
        <v>390000</v>
      </c>
      <c r="G13009" t="s">
        <v>6</v>
      </c>
      <c r="H13009">
        <v>1</v>
      </c>
      <c r="I13009" s="4">
        <f>IF(E13009="Rhode Island", Table1[[#This Row],[price]]*$L$3, IF(E13009="Massachusetts", Table1[[#This Row],[price]]*$L$2, 1))</f>
        <v>390000</v>
      </c>
    </row>
    <row r="13010" spans="1:9" x14ac:dyDescent="0.25">
      <c r="A13010" s="2">
        <v>42095</v>
      </c>
      <c r="B13010" s="1">
        <f t="shared" si="406"/>
        <v>2015</v>
      </c>
      <c r="C13010" s="1">
        <f t="shared" si="407"/>
        <v>2</v>
      </c>
      <c r="D13010">
        <v>2602</v>
      </c>
      <c r="E13010" t="s">
        <v>37</v>
      </c>
      <c r="F13010" s="4">
        <v>462500</v>
      </c>
      <c r="G13010" t="s">
        <v>5</v>
      </c>
      <c r="H13010">
        <v>3</v>
      </c>
      <c r="I13010" s="4">
        <f>IF(E13010="Rhode Island", Table1[[#This Row],[price]]*$L$3, IF(E13010="Massachusetts", Table1[[#This Row],[price]]*$L$2, 1))</f>
        <v>462500</v>
      </c>
    </row>
    <row r="13011" spans="1:9" x14ac:dyDescent="0.25">
      <c r="A13011" s="2">
        <v>42095</v>
      </c>
      <c r="B13011" s="1">
        <f t="shared" si="406"/>
        <v>2015</v>
      </c>
      <c r="C13011" s="1">
        <f t="shared" si="407"/>
        <v>2</v>
      </c>
      <c r="D13011">
        <v>2905</v>
      </c>
      <c r="E13011" t="s">
        <v>36</v>
      </c>
      <c r="F13011" s="4">
        <v>463000</v>
      </c>
      <c r="G13011" t="s">
        <v>5</v>
      </c>
      <c r="H13011">
        <v>3</v>
      </c>
      <c r="I13011" s="4">
        <f>IF(E13011="Rhode Island", Table1[[#This Row],[price]]*$L$3, IF(E13011="Massachusetts", Table1[[#This Row],[price]]*$L$2, 1))</f>
        <v>463000</v>
      </c>
    </row>
    <row r="13012" spans="1:9" x14ac:dyDescent="0.25">
      <c r="A13012" s="2">
        <v>42095</v>
      </c>
      <c r="B13012" s="1">
        <f t="shared" si="406"/>
        <v>2015</v>
      </c>
      <c r="C13012" s="1">
        <f t="shared" si="407"/>
        <v>2</v>
      </c>
      <c r="D13012">
        <v>2602</v>
      </c>
      <c r="E13012" t="s">
        <v>37</v>
      </c>
      <c r="F13012" s="4">
        <v>470000</v>
      </c>
      <c r="G13012" t="s">
        <v>5</v>
      </c>
      <c r="H13012">
        <v>3</v>
      </c>
      <c r="I13012" s="4">
        <f>IF(E13012="Rhode Island", Table1[[#This Row],[price]]*$L$3, IF(E13012="Massachusetts", Table1[[#This Row],[price]]*$L$2, 1))</f>
        <v>470000</v>
      </c>
    </row>
    <row r="13013" spans="1:9" x14ac:dyDescent="0.25">
      <c r="A13013" s="2">
        <v>42095</v>
      </c>
      <c r="B13013" s="1">
        <f t="shared" si="406"/>
        <v>2015</v>
      </c>
      <c r="C13013" s="1">
        <f t="shared" si="407"/>
        <v>2</v>
      </c>
      <c r="D13013">
        <v>2905</v>
      </c>
      <c r="E13013" t="s">
        <v>36</v>
      </c>
      <c r="F13013" s="4">
        <v>478000</v>
      </c>
      <c r="G13013" t="s">
        <v>5</v>
      </c>
      <c r="H13013">
        <v>4</v>
      </c>
      <c r="I13013" s="4">
        <f>IF(E13013="Rhode Island", Table1[[#This Row],[price]]*$L$3, IF(E13013="Massachusetts", Table1[[#This Row],[price]]*$L$2, 1))</f>
        <v>478000</v>
      </c>
    </row>
    <row r="13014" spans="1:9" x14ac:dyDescent="0.25">
      <c r="A13014" s="2">
        <v>42095</v>
      </c>
      <c r="B13014" s="1">
        <f t="shared" si="406"/>
        <v>2015</v>
      </c>
      <c r="C13014" s="1">
        <f t="shared" si="407"/>
        <v>2</v>
      </c>
      <c r="D13014">
        <v>2904</v>
      </c>
      <c r="E13014" t="s">
        <v>36</v>
      </c>
      <c r="F13014" s="4">
        <v>482000</v>
      </c>
      <c r="G13014" t="s">
        <v>5</v>
      </c>
      <c r="H13014">
        <v>3</v>
      </c>
      <c r="I13014" s="4">
        <f>IF(E13014="Rhode Island", Table1[[#This Row],[price]]*$L$3, IF(E13014="Massachusetts", Table1[[#This Row],[price]]*$L$2, 1))</f>
        <v>482000</v>
      </c>
    </row>
    <row r="13015" spans="1:9" x14ac:dyDescent="0.25">
      <c r="A13015" s="2">
        <v>42095</v>
      </c>
      <c r="B13015" s="1">
        <f t="shared" si="406"/>
        <v>2015</v>
      </c>
      <c r="C13015" s="1">
        <f t="shared" si="407"/>
        <v>2</v>
      </c>
      <c r="D13015">
        <v>2914</v>
      </c>
      <c r="E13015" t="s">
        <v>36</v>
      </c>
      <c r="F13015" s="4">
        <v>490000</v>
      </c>
      <c r="G13015" t="s">
        <v>5</v>
      </c>
      <c r="H13015">
        <v>4</v>
      </c>
      <c r="I13015" s="4">
        <f>IF(E13015="Rhode Island", Table1[[#This Row],[price]]*$L$3, IF(E13015="Massachusetts", Table1[[#This Row],[price]]*$L$2, 1))</f>
        <v>490000</v>
      </c>
    </row>
    <row r="13016" spans="1:9" x14ac:dyDescent="0.25">
      <c r="A13016" s="2">
        <v>42095</v>
      </c>
      <c r="B13016" s="1">
        <f t="shared" si="406"/>
        <v>2015</v>
      </c>
      <c r="C13016" s="1">
        <f t="shared" si="407"/>
        <v>2</v>
      </c>
      <c r="D13016">
        <v>2602</v>
      </c>
      <c r="E13016" t="s">
        <v>37</v>
      </c>
      <c r="F13016" s="4">
        <v>585000</v>
      </c>
      <c r="G13016" t="s">
        <v>5</v>
      </c>
      <c r="H13016">
        <v>3</v>
      </c>
      <c r="I13016" s="4">
        <f>IF(E13016="Rhode Island", Table1[[#This Row],[price]]*$L$3, IF(E13016="Massachusetts", Table1[[#This Row],[price]]*$L$2, 1))</f>
        <v>585000</v>
      </c>
    </row>
    <row r="13017" spans="1:9" x14ac:dyDescent="0.25">
      <c r="A13017" s="2">
        <v>42095</v>
      </c>
      <c r="B13017" s="1">
        <f t="shared" si="406"/>
        <v>2015</v>
      </c>
      <c r="C13017" s="1">
        <f t="shared" si="407"/>
        <v>2</v>
      </c>
      <c r="D13017">
        <v>2602</v>
      </c>
      <c r="E13017" t="s">
        <v>37</v>
      </c>
      <c r="F13017" s="4">
        <v>605000</v>
      </c>
      <c r="G13017" t="s">
        <v>5</v>
      </c>
      <c r="H13017">
        <v>3</v>
      </c>
      <c r="I13017" s="4">
        <f>IF(E13017="Rhode Island", Table1[[#This Row],[price]]*$L$3, IF(E13017="Massachusetts", Table1[[#This Row],[price]]*$L$2, 1))</f>
        <v>605000</v>
      </c>
    </row>
    <row r="13018" spans="1:9" x14ac:dyDescent="0.25">
      <c r="A13018" s="2">
        <v>42095</v>
      </c>
      <c r="B13018" s="1">
        <f t="shared" si="406"/>
        <v>2015</v>
      </c>
      <c r="C13018" s="1">
        <f t="shared" si="407"/>
        <v>2</v>
      </c>
      <c r="D13018">
        <v>2913</v>
      </c>
      <c r="E13018" t="s">
        <v>36</v>
      </c>
      <c r="F13018" s="4">
        <v>637000</v>
      </c>
      <c r="G13018" t="s">
        <v>5</v>
      </c>
      <c r="H13018">
        <v>4</v>
      </c>
      <c r="I13018" s="4">
        <f>IF(E13018="Rhode Island", Table1[[#This Row],[price]]*$L$3, IF(E13018="Massachusetts", Table1[[#This Row],[price]]*$L$2, 1))</f>
        <v>637000</v>
      </c>
    </row>
    <row r="13019" spans="1:9" x14ac:dyDescent="0.25">
      <c r="A13019" s="2">
        <v>42095</v>
      </c>
      <c r="B13019" s="1">
        <f t="shared" si="406"/>
        <v>2015</v>
      </c>
      <c r="C13019" s="1">
        <f t="shared" si="407"/>
        <v>2</v>
      </c>
      <c r="D13019">
        <v>2914</v>
      </c>
      <c r="E13019" t="s">
        <v>36</v>
      </c>
      <c r="F13019" s="4">
        <v>640000</v>
      </c>
      <c r="G13019" t="s">
        <v>5</v>
      </c>
      <c r="H13019">
        <v>4</v>
      </c>
      <c r="I13019" s="4">
        <f>IF(E13019="Rhode Island", Table1[[#This Row],[price]]*$L$3, IF(E13019="Massachusetts", Table1[[#This Row],[price]]*$L$2, 1))</f>
        <v>640000</v>
      </c>
    </row>
    <row r="13020" spans="1:9" x14ac:dyDescent="0.25">
      <c r="A13020" s="2">
        <v>42095</v>
      </c>
      <c r="B13020" s="1">
        <f t="shared" si="406"/>
        <v>2015</v>
      </c>
      <c r="C13020" s="1">
        <f t="shared" si="407"/>
        <v>2</v>
      </c>
      <c r="D13020">
        <v>2602</v>
      </c>
      <c r="E13020" t="s">
        <v>37</v>
      </c>
      <c r="F13020" s="4">
        <v>652000</v>
      </c>
      <c r="G13020" t="s">
        <v>5</v>
      </c>
      <c r="H13020">
        <v>3</v>
      </c>
      <c r="I13020" s="4">
        <f>IF(E13020="Rhode Island", Table1[[#This Row],[price]]*$L$3, IF(E13020="Massachusetts", Table1[[#This Row],[price]]*$L$2, 1))</f>
        <v>652000</v>
      </c>
    </row>
    <row r="13021" spans="1:9" x14ac:dyDescent="0.25">
      <c r="A13021" s="2">
        <v>42095</v>
      </c>
      <c r="B13021" s="1">
        <f t="shared" si="406"/>
        <v>2015</v>
      </c>
      <c r="C13021" s="1">
        <f t="shared" si="407"/>
        <v>2</v>
      </c>
      <c r="D13021">
        <v>2602</v>
      </c>
      <c r="E13021" t="s">
        <v>37</v>
      </c>
      <c r="F13021" s="4">
        <v>690000</v>
      </c>
      <c r="G13021" t="s">
        <v>5</v>
      </c>
      <c r="H13021">
        <v>4</v>
      </c>
      <c r="I13021" s="4">
        <f>IF(E13021="Rhode Island", Table1[[#This Row],[price]]*$L$3, IF(E13021="Massachusetts", Table1[[#This Row],[price]]*$L$2, 1))</f>
        <v>690000</v>
      </c>
    </row>
    <row r="13022" spans="1:9" x14ac:dyDescent="0.25">
      <c r="A13022" s="2">
        <v>42095</v>
      </c>
      <c r="B13022" s="1">
        <f t="shared" si="406"/>
        <v>2015</v>
      </c>
      <c r="C13022" s="1">
        <f t="shared" si="407"/>
        <v>2</v>
      </c>
      <c r="D13022">
        <v>2913</v>
      </c>
      <c r="E13022" t="s">
        <v>36</v>
      </c>
      <c r="F13022" s="4">
        <v>695000</v>
      </c>
      <c r="G13022" t="s">
        <v>5</v>
      </c>
      <c r="H13022">
        <v>4</v>
      </c>
      <c r="I13022" s="4">
        <f>IF(E13022="Rhode Island", Table1[[#This Row],[price]]*$L$3, IF(E13022="Massachusetts", Table1[[#This Row],[price]]*$L$2, 1))</f>
        <v>695000</v>
      </c>
    </row>
    <row r="13023" spans="1:9" x14ac:dyDescent="0.25">
      <c r="A13023" s="2">
        <v>42095</v>
      </c>
      <c r="B13023" s="1">
        <f t="shared" si="406"/>
        <v>2015</v>
      </c>
      <c r="C13023" s="1">
        <f t="shared" si="407"/>
        <v>2</v>
      </c>
      <c r="D13023">
        <v>2607</v>
      </c>
      <c r="E13023" t="s">
        <v>37</v>
      </c>
      <c r="F13023" s="4">
        <v>720000</v>
      </c>
      <c r="G13023" t="s">
        <v>5</v>
      </c>
      <c r="H13023">
        <v>4</v>
      </c>
      <c r="I13023" s="4">
        <f>IF(E13023="Rhode Island", Table1[[#This Row],[price]]*$L$3, IF(E13023="Massachusetts", Table1[[#This Row],[price]]*$L$2, 1))</f>
        <v>720000</v>
      </c>
    </row>
    <row r="13024" spans="1:9" x14ac:dyDescent="0.25">
      <c r="A13024" s="2">
        <v>42095</v>
      </c>
      <c r="B13024" s="1">
        <f t="shared" si="406"/>
        <v>2015</v>
      </c>
      <c r="C13024" s="1">
        <f t="shared" si="407"/>
        <v>2</v>
      </c>
      <c r="D13024">
        <v>2602</v>
      </c>
      <c r="E13024" t="s">
        <v>37</v>
      </c>
      <c r="F13024" s="4">
        <v>725000</v>
      </c>
      <c r="G13024" t="s">
        <v>5</v>
      </c>
      <c r="H13024">
        <v>3</v>
      </c>
      <c r="I13024" s="4">
        <f>IF(E13024="Rhode Island", Table1[[#This Row],[price]]*$L$3, IF(E13024="Massachusetts", Table1[[#This Row],[price]]*$L$2, 1))</f>
        <v>725000</v>
      </c>
    </row>
    <row r="13025" spans="1:9" x14ac:dyDescent="0.25">
      <c r="A13025" s="2">
        <v>42095</v>
      </c>
      <c r="B13025" s="1">
        <f t="shared" si="406"/>
        <v>2015</v>
      </c>
      <c r="C13025" s="1">
        <f t="shared" si="407"/>
        <v>2</v>
      </c>
      <c r="D13025">
        <v>2614</v>
      </c>
      <c r="E13025" t="s">
        <v>37</v>
      </c>
      <c r="F13025" s="4">
        <v>740000</v>
      </c>
      <c r="G13025" t="s">
        <v>5</v>
      </c>
      <c r="H13025">
        <v>5</v>
      </c>
      <c r="I13025" s="4">
        <f>IF(E13025="Rhode Island", Table1[[#This Row],[price]]*$L$3, IF(E13025="Massachusetts", Table1[[#This Row],[price]]*$L$2, 1))</f>
        <v>740000</v>
      </c>
    </row>
    <row r="13026" spans="1:9" x14ac:dyDescent="0.25">
      <c r="A13026" s="2">
        <v>42095</v>
      </c>
      <c r="B13026" s="1">
        <f t="shared" si="406"/>
        <v>2015</v>
      </c>
      <c r="C13026" s="1">
        <f t="shared" si="407"/>
        <v>2</v>
      </c>
      <c r="D13026">
        <v>2614</v>
      </c>
      <c r="E13026" t="s">
        <v>37</v>
      </c>
      <c r="F13026" s="4">
        <v>775000</v>
      </c>
      <c r="G13026" t="s">
        <v>5</v>
      </c>
      <c r="H13026">
        <v>4</v>
      </c>
      <c r="I13026" s="4">
        <f>IF(E13026="Rhode Island", Table1[[#This Row],[price]]*$L$3, IF(E13026="Massachusetts", Table1[[#This Row],[price]]*$L$2, 1))</f>
        <v>775000</v>
      </c>
    </row>
    <row r="13027" spans="1:9" x14ac:dyDescent="0.25">
      <c r="A13027" s="2">
        <v>42095</v>
      </c>
      <c r="B13027" s="1">
        <f t="shared" si="406"/>
        <v>2015</v>
      </c>
      <c r="C13027" s="1">
        <f t="shared" si="407"/>
        <v>2</v>
      </c>
      <c r="D13027">
        <v>2602</v>
      </c>
      <c r="E13027" t="s">
        <v>37</v>
      </c>
      <c r="F13027" s="4">
        <v>812000</v>
      </c>
      <c r="G13027" t="s">
        <v>5</v>
      </c>
      <c r="H13027">
        <v>3</v>
      </c>
      <c r="I13027" s="4">
        <f>IF(E13027="Rhode Island", Table1[[#This Row],[price]]*$L$3, IF(E13027="Massachusetts", Table1[[#This Row],[price]]*$L$2, 1))</f>
        <v>812000</v>
      </c>
    </row>
    <row r="13028" spans="1:9" x14ac:dyDescent="0.25">
      <c r="A13028" s="2">
        <v>42095</v>
      </c>
      <c r="B13028" s="1">
        <f t="shared" si="406"/>
        <v>2015</v>
      </c>
      <c r="C13028" s="1">
        <f t="shared" si="407"/>
        <v>2</v>
      </c>
      <c r="D13028">
        <v>2602</v>
      </c>
      <c r="E13028" t="s">
        <v>37</v>
      </c>
      <c r="F13028" s="4">
        <v>818000</v>
      </c>
      <c r="G13028" t="s">
        <v>5</v>
      </c>
      <c r="H13028">
        <v>4</v>
      </c>
      <c r="I13028" s="4">
        <f>IF(E13028="Rhode Island", Table1[[#This Row],[price]]*$L$3, IF(E13028="Massachusetts", Table1[[#This Row],[price]]*$L$2, 1))</f>
        <v>818000</v>
      </c>
    </row>
    <row r="13029" spans="1:9" x14ac:dyDescent="0.25">
      <c r="A13029" s="2">
        <v>42095</v>
      </c>
      <c r="B13029" s="1">
        <f t="shared" si="406"/>
        <v>2015</v>
      </c>
      <c r="C13029" s="1">
        <f t="shared" si="407"/>
        <v>2</v>
      </c>
      <c r="D13029">
        <v>2602</v>
      </c>
      <c r="E13029" t="s">
        <v>37</v>
      </c>
      <c r="F13029" s="4">
        <v>960000</v>
      </c>
      <c r="G13029" t="s">
        <v>5</v>
      </c>
      <c r="H13029">
        <v>4</v>
      </c>
      <c r="I13029" s="4">
        <f>IF(E13029="Rhode Island", Table1[[#This Row],[price]]*$L$3, IF(E13029="Massachusetts", Table1[[#This Row],[price]]*$L$2, 1))</f>
        <v>960000</v>
      </c>
    </row>
    <row r="13030" spans="1:9" x14ac:dyDescent="0.25">
      <c r="A13030" s="2">
        <v>42095</v>
      </c>
      <c r="B13030" s="1">
        <f t="shared" si="406"/>
        <v>2015</v>
      </c>
      <c r="C13030" s="1">
        <f t="shared" si="407"/>
        <v>2</v>
      </c>
      <c r="D13030">
        <v>2902</v>
      </c>
      <c r="E13030" t="s">
        <v>36</v>
      </c>
      <c r="F13030" s="4">
        <v>1000000</v>
      </c>
      <c r="G13030" t="s">
        <v>5</v>
      </c>
      <c r="H13030">
        <v>4</v>
      </c>
      <c r="I13030" s="4">
        <f>IF(E13030="Rhode Island", Table1[[#This Row],[price]]*$L$3, IF(E13030="Massachusetts", Table1[[#This Row],[price]]*$L$2, 1))</f>
        <v>1000000</v>
      </c>
    </row>
    <row r="13031" spans="1:9" x14ac:dyDescent="0.25">
      <c r="A13031" s="2">
        <v>42095</v>
      </c>
      <c r="B13031" s="1">
        <f t="shared" si="406"/>
        <v>2015</v>
      </c>
      <c r="C13031" s="1">
        <f t="shared" si="407"/>
        <v>2</v>
      </c>
      <c r="D13031">
        <v>2600</v>
      </c>
      <c r="E13031" t="s">
        <v>37</v>
      </c>
      <c r="F13031" s="4">
        <v>1600000</v>
      </c>
      <c r="G13031" t="s">
        <v>5</v>
      </c>
      <c r="H13031">
        <v>4</v>
      </c>
      <c r="I13031" s="4">
        <f>IF(E13031="Rhode Island", Table1[[#This Row],[price]]*$L$3, IF(E13031="Massachusetts", Table1[[#This Row],[price]]*$L$2, 1))</f>
        <v>1600000</v>
      </c>
    </row>
    <row r="13032" spans="1:9" x14ac:dyDescent="0.25">
      <c r="A13032" s="2">
        <v>42096</v>
      </c>
      <c r="B13032" s="1">
        <f t="shared" si="406"/>
        <v>2015</v>
      </c>
      <c r="C13032" s="1">
        <f t="shared" si="407"/>
        <v>2</v>
      </c>
      <c r="D13032">
        <v>2615</v>
      </c>
      <c r="E13032" t="s">
        <v>37</v>
      </c>
      <c r="F13032" s="4">
        <v>361000</v>
      </c>
      <c r="G13032" t="s">
        <v>5</v>
      </c>
      <c r="H13032">
        <v>3</v>
      </c>
      <c r="I13032" s="4">
        <f>IF(E13032="Rhode Island", Table1[[#This Row],[price]]*$L$3, IF(E13032="Massachusetts", Table1[[#This Row],[price]]*$L$2, 1))</f>
        <v>361000</v>
      </c>
    </row>
    <row r="13033" spans="1:9" x14ac:dyDescent="0.25">
      <c r="A13033" s="2">
        <v>42096</v>
      </c>
      <c r="B13033" s="1">
        <f t="shared" si="406"/>
        <v>2015</v>
      </c>
      <c r="C13033" s="1">
        <f t="shared" si="407"/>
        <v>2</v>
      </c>
      <c r="D13033">
        <v>2913</v>
      </c>
      <c r="E13033" t="s">
        <v>36</v>
      </c>
      <c r="F13033" s="4">
        <v>380000</v>
      </c>
      <c r="G13033" t="s">
        <v>5</v>
      </c>
      <c r="H13033">
        <v>3</v>
      </c>
      <c r="I13033" s="4">
        <f>IF(E13033="Rhode Island", Table1[[#This Row],[price]]*$L$3, IF(E13033="Massachusetts", Table1[[#This Row],[price]]*$L$2, 1))</f>
        <v>380000</v>
      </c>
    </row>
    <row r="13034" spans="1:9" x14ac:dyDescent="0.25">
      <c r="A13034" s="2">
        <v>42096</v>
      </c>
      <c r="B13034" s="1">
        <f t="shared" si="406"/>
        <v>2015</v>
      </c>
      <c r="C13034" s="1">
        <f t="shared" si="407"/>
        <v>2</v>
      </c>
      <c r="D13034">
        <v>2913</v>
      </c>
      <c r="E13034" t="s">
        <v>36</v>
      </c>
      <c r="F13034" s="4">
        <v>395000</v>
      </c>
      <c r="G13034" t="s">
        <v>5</v>
      </c>
      <c r="H13034">
        <v>3</v>
      </c>
      <c r="I13034" s="4">
        <f>IF(E13034="Rhode Island", Table1[[#This Row],[price]]*$L$3, IF(E13034="Massachusetts", Table1[[#This Row],[price]]*$L$2, 1))</f>
        <v>395000</v>
      </c>
    </row>
    <row r="13035" spans="1:9" x14ac:dyDescent="0.25">
      <c r="A13035" s="2">
        <v>42096</v>
      </c>
      <c r="B13035" s="1">
        <f t="shared" si="406"/>
        <v>2015</v>
      </c>
      <c r="C13035" s="1">
        <f t="shared" si="407"/>
        <v>2</v>
      </c>
      <c r="D13035">
        <v>2902</v>
      </c>
      <c r="E13035" t="s">
        <v>36</v>
      </c>
      <c r="F13035" s="4">
        <v>477000</v>
      </c>
      <c r="G13035" t="s">
        <v>5</v>
      </c>
      <c r="H13035">
        <v>4</v>
      </c>
      <c r="I13035" s="4">
        <f>IF(E13035="Rhode Island", Table1[[#This Row],[price]]*$L$3, IF(E13035="Massachusetts", Table1[[#This Row],[price]]*$L$2, 1))</f>
        <v>477000</v>
      </c>
    </row>
    <row r="13036" spans="1:9" x14ac:dyDescent="0.25">
      <c r="A13036" s="2">
        <v>42096</v>
      </c>
      <c r="B13036" s="1">
        <f t="shared" si="406"/>
        <v>2015</v>
      </c>
      <c r="C13036" s="1">
        <f t="shared" si="407"/>
        <v>2</v>
      </c>
      <c r="D13036">
        <v>2906</v>
      </c>
      <c r="E13036" t="s">
        <v>36</v>
      </c>
      <c r="F13036" s="4">
        <v>480000</v>
      </c>
      <c r="G13036" t="s">
        <v>5</v>
      </c>
      <c r="H13036">
        <v>4</v>
      </c>
      <c r="I13036" s="4">
        <f>IF(E13036="Rhode Island", Table1[[#This Row],[price]]*$L$3, IF(E13036="Massachusetts", Table1[[#This Row],[price]]*$L$2, 1))</f>
        <v>480000</v>
      </c>
    </row>
    <row r="13037" spans="1:9" x14ac:dyDescent="0.25">
      <c r="A13037" s="2">
        <v>42096</v>
      </c>
      <c r="B13037" s="1">
        <f t="shared" si="406"/>
        <v>2015</v>
      </c>
      <c r="C13037" s="1">
        <f t="shared" si="407"/>
        <v>2</v>
      </c>
      <c r="D13037">
        <v>2904</v>
      </c>
      <c r="E13037" t="s">
        <v>36</v>
      </c>
      <c r="F13037" s="4">
        <v>500000</v>
      </c>
      <c r="G13037" t="s">
        <v>5</v>
      </c>
      <c r="H13037">
        <v>3</v>
      </c>
      <c r="I13037" s="4">
        <f>IF(E13037="Rhode Island", Table1[[#This Row],[price]]*$L$3, IF(E13037="Massachusetts", Table1[[#This Row],[price]]*$L$2, 1))</f>
        <v>500000</v>
      </c>
    </row>
    <row r="13038" spans="1:9" x14ac:dyDescent="0.25">
      <c r="A13038" s="2">
        <v>42096</v>
      </c>
      <c r="B13038" s="1">
        <f t="shared" si="406"/>
        <v>2015</v>
      </c>
      <c r="C13038" s="1">
        <f t="shared" si="407"/>
        <v>2</v>
      </c>
      <c r="D13038">
        <v>2615</v>
      </c>
      <c r="E13038" t="s">
        <v>37</v>
      </c>
      <c r="F13038" s="4">
        <v>510000</v>
      </c>
      <c r="G13038" t="s">
        <v>5</v>
      </c>
      <c r="H13038">
        <v>3</v>
      </c>
      <c r="I13038" s="4">
        <f>IF(E13038="Rhode Island", Table1[[#This Row],[price]]*$L$3, IF(E13038="Massachusetts", Table1[[#This Row],[price]]*$L$2, 1))</f>
        <v>510000</v>
      </c>
    </row>
    <row r="13039" spans="1:9" x14ac:dyDescent="0.25">
      <c r="A13039" s="2">
        <v>42096</v>
      </c>
      <c r="B13039" s="1">
        <f t="shared" si="406"/>
        <v>2015</v>
      </c>
      <c r="C13039" s="1">
        <f t="shared" si="407"/>
        <v>2</v>
      </c>
      <c r="D13039">
        <v>2615</v>
      </c>
      <c r="E13039" t="s">
        <v>37</v>
      </c>
      <c r="F13039" s="4">
        <v>532000</v>
      </c>
      <c r="G13039" t="s">
        <v>5</v>
      </c>
      <c r="H13039">
        <v>4</v>
      </c>
      <c r="I13039" s="4">
        <f>IF(E13039="Rhode Island", Table1[[#This Row],[price]]*$L$3, IF(E13039="Massachusetts", Table1[[#This Row],[price]]*$L$2, 1))</f>
        <v>532000</v>
      </c>
    </row>
    <row r="13040" spans="1:9" x14ac:dyDescent="0.25">
      <c r="A13040" s="2">
        <v>42096</v>
      </c>
      <c r="B13040" s="1">
        <f t="shared" si="406"/>
        <v>2015</v>
      </c>
      <c r="C13040" s="1">
        <f t="shared" si="407"/>
        <v>2</v>
      </c>
      <c r="D13040">
        <v>2611</v>
      </c>
      <c r="E13040" t="s">
        <v>37</v>
      </c>
      <c r="F13040" s="4">
        <v>540000</v>
      </c>
      <c r="G13040" t="s">
        <v>5</v>
      </c>
      <c r="H13040">
        <v>4</v>
      </c>
      <c r="I13040" s="4">
        <f>IF(E13040="Rhode Island", Table1[[#This Row],[price]]*$L$3, IF(E13040="Massachusetts", Table1[[#This Row],[price]]*$L$2, 1))</f>
        <v>540000</v>
      </c>
    </row>
    <row r="13041" spans="1:9" x14ac:dyDescent="0.25">
      <c r="A13041" s="2">
        <v>42096</v>
      </c>
      <c r="B13041" s="1">
        <f t="shared" si="406"/>
        <v>2015</v>
      </c>
      <c r="C13041" s="1">
        <f t="shared" si="407"/>
        <v>2</v>
      </c>
      <c r="D13041">
        <v>2905</v>
      </c>
      <c r="E13041" t="s">
        <v>36</v>
      </c>
      <c r="F13041" s="4">
        <v>580000</v>
      </c>
      <c r="G13041" t="s">
        <v>5</v>
      </c>
      <c r="H13041">
        <v>5</v>
      </c>
      <c r="I13041" s="4">
        <f>IF(E13041="Rhode Island", Table1[[#This Row],[price]]*$L$3, IF(E13041="Massachusetts", Table1[[#This Row],[price]]*$L$2, 1))</f>
        <v>580000</v>
      </c>
    </row>
    <row r="13042" spans="1:9" x14ac:dyDescent="0.25">
      <c r="A13042" s="2">
        <v>42096</v>
      </c>
      <c r="B13042" s="1">
        <f t="shared" si="406"/>
        <v>2015</v>
      </c>
      <c r="C13042" s="1">
        <f t="shared" si="407"/>
        <v>2</v>
      </c>
      <c r="D13042">
        <v>2912</v>
      </c>
      <c r="E13042" t="s">
        <v>36</v>
      </c>
      <c r="F13042" s="4">
        <v>600000</v>
      </c>
      <c r="G13042" t="s">
        <v>5</v>
      </c>
      <c r="H13042">
        <v>4</v>
      </c>
      <c r="I13042" s="4">
        <f>IF(E13042="Rhode Island", Table1[[#This Row],[price]]*$L$3, IF(E13042="Massachusetts", Table1[[#This Row],[price]]*$L$2, 1))</f>
        <v>600000</v>
      </c>
    </row>
    <row r="13043" spans="1:9" x14ac:dyDescent="0.25">
      <c r="A13043" s="2">
        <v>42096</v>
      </c>
      <c r="B13043" s="1">
        <f t="shared" si="406"/>
        <v>2015</v>
      </c>
      <c r="C13043" s="1">
        <f t="shared" si="407"/>
        <v>2</v>
      </c>
      <c r="D13043">
        <v>2914</v>
      </c>
      <c r="E13043" t="s">
        <v>36</v>
      </c>
      <c r="F13043" s="4">
        <v>612000</v>
      </c>
      <c r="G13043" t="s">
        <v>5</v>
      </c>
      <c r="H13043">
        <v>4</v>
      </c>
      <c r="I13043" s="4">
        <f>IF(E13043="Rhode Island", Table1[[#This Row],[price]]*$L$3, IF(E13043="Massachusetts", Table1[[#This Row],[price]]*$L$2, 1))</f>
        <v>612000</v>
      </c>
    </row>
    <row r="13044" spans="1:9" x14ac:dyDescent="0.25">
      <c r="A13044" s="2">
        <v>42096</v>
      </c>
      <c r="B13044" s="1">
        <f t="shared" si="406"/>
        <v>2015</v>
      </c>
      <c r="C13044" s="1">
        <f t="shared" si="407"/>
        <v>2</v>
      </c>
      <c r="D13044">
        <v>2914</v>
      </c>
      <c r="E13044" t="s">
        <v>36</v>
      </c>
      <c r="F13044" s="4">
        <v>650000</v>
      </c>
      <c r="G13044" t="s">
        <v>5</v>
      </c>
      <c r="H13044">
        <v>4</v>
      </c>
      <c r="I13044" s="4">
        <f>IF(E13044="Rhode Island", Table1[[#This Row],[price]]*$L$3, IF(E13044="Massachusetts", Table1[[#This Row],[price]]*$L$2, 1))</f>
        <v>650000</v>
      </c>
    </row>
    <row r="13045" spans="1:9" x14ac:dyDescent="0.25">
      <c r="A13045" s="2">
        <v>42096</v>
      </c>
      <c r="B13045" s="1">
        <f t="shared" si="406"/>
        <v>2015</v>
      </c>
      <c r="C13045" s="1">
        <f t="shared" si="407"/>
        <v>2</v>
      </c>
      <c r="D13045">
        <v>2617</v>
      </c>
      <c r="E13045" t="s">
        <v>37</v>
      </c>
      <c r="F13045" s="4">
        <v>762000</v>
      </c>
      <c r="G13045" t="s">
        <v>5</v>
      </c>
      <c r="H13045">
        <v>4</v>
      </c>
      <c r="I13045" s="4">
        <f>IF(E13045="Rhode Island", Table1[[#This Row],[price]]*$L$3, IF(E13045="Massachusetts", Table1[[#This Row],[price]]*$L$2, 1))</f>
        <v>762000</v>
      </c>
    </row>
    <row r="13046" spans="1:9" x14ac:dyDescent="0.25">
      <c r="A13046" s="2">
        <v>42096</v>
      </c>
      <c r="B13046" s="1">
        <f t="shared" si="406"/>
        <v>2015</v>
      </c>
      <c r="C13046" s="1">
        <f t="shared" si="407"/>
        <v>2</v>
      </c>
      <c r="D13046">
        <v>2604</v>
      </c>
      <c r="E13046" t="s">
        <v>37</v>
      </c>
      <c r="F13046" s="4">
        <v>1040000</v>
      </c>
      <c r="G13046" t="s">
        <v>5</v>
      </c>
      <c r="H13046">
        <v>3</v>
      </c>
      <c r="I13046" s="4">
        <f>IF(E13046="Rhode Island", Table1[[#This Row],[price]]*$L$3, IF(E13046="Massachusetts", Table1[[#This Row],[price]]*$L$2, 1))</f>
        <v>1040000</v>
      </c>
    </row>
    <row r="13047" spans="1:9" x14ac:dyDescent="0.25">
      <c r="A13047" s="2">
        <v>42096</v>
      </c>
      <c r="B13047" s="1">
        <f t="shared" si="406"/>
        <v>2015</v>
      </c>
      <c r="C13047" s="1">
        <f t="shared" si="407"/>
        <v>2</v>
      </c>
      <c r="D13047">
        <v>2603</v>
      </c>
      <c r="E13047" t="s">
        <v>37</v>
      </c>
      <c r="F13047" s="4">
        <v>1675000</v>
      </c>
      <c r="G13047" t="s">
        <v>5</v>
      </c>
      <c r="H13047">
        <v>4</v>
      </c>
      <c r="I13047" s="4">
        <f>IF(E13047="Rhode Island", Table1[[#This Row],[price]]*$L$3, IF(E13047="Massachusetts", Table1[[#This Row],[price]]*$L$2, 1))</f>
        <v>1675000</v>
      </c>
    </row>
    <row r="13048" spans="1:9" x14ac:dyDescent="0.25">
      <c r="A13048" s="2">
        <v>42096</v>
      </c>
      <c r="B13048" s="1">
        <f t="shared" si="406"/>
        <v>2015</v>
      </c>
      <c r="C13048" s="1">
        <f t="shared" si="407"/>
        <v>2</v>
      </c>
      <c r="D13048">
        <v>2612</v>
      </c>
      <c r="E13048" t="s">
        <v>37</v>
      </c>
      <c r="F13048" s="4">
        <v>444000</v>
      </c>
      <c r="G13048" t="s">
        <v>6</v>
      </c>
      <c r="H13048">
        <v>2</v>
      </c>
      <c r="I13048" s="4">
        <f>IF(E13048="Rhode Island", Table1[[#This Row],[price]]*$L$3, IF(E13048="Massachusetts", Table1[[#This Row],[price]]*$L$2, 1))</f>
        <v>444000</v>
      </c>
    </row>
    <row r="13049" spans="1:9" x14ac:dyDescent="0.25">
      <c r="A13049" s="2">
        <v>42097</v>
      </c>
      <c r="B13049" s="1">
        <f t="shared" si="406"/>
        <v>2015</v>
      </c>
      <c r="C13049" s="1">
        <f t="shared" si="407"/>
        <v>2</v>
      </c>
      <c r="D13049">
        <v>2603</v>
      </c>
      <c r="E13049" t="s">
        <v>37</v>
      </c>
      <c r="F13049" s="4">
        <v>700000</v>
      </c>
      <c r="G13049" t="s">
        <v>5</v>
      </c>
      <c r="H13049">
        <v>3</v>
      </c>
      <c r="I13049" s="4">
        <f>IF(E13049="Rhode Island", Table1[[#This Row],[price]]*$L$3, IF(E13049="Massachusetts", Table1[[#This Row],[price]]*$L$2, 1))</f>
        <v>700000</v>
      </c>
    </row>
    <row r="13050" spans="1:9" x14ac:dyDescent="0.25">
      <c r="A13050" s="2">
        <v>42101</v>
      </c>
      <c r="B13050" s="1">
        <f t="shared" si="406"/>
        <v>2015</v>
      </c>
      <c r="C13050" s="1">
        <f t="shared" si="407"/>
        <v>2</v>
      </c>
      <c r="D13050">
        <v>2615</v>
      </c>
      <c r="E13050" t="s">
        <v>37</v>
      </c>
      <c r="F13050" s="4">
        <v>351500</v>
      </c>
      <c r="G13050" t="s">
        <v>5</v>
      </c>
      <c r="H13050">
        <v>3</v>
      </c>
      <c r="I13050" s="4">
        <f>IF(E13050="Rhode Island", Table1[[#This Row],[price]]*$L$3, IF(E13050="Massachusetts", Table1[[#This Row],[price]]*$L$2, 1))</f>
        <v>351500</v>
      </c>
    </row>
    <row r="13051" spans="1:9" x14ac:dyDescent="0.25">
      <c r="A13051" s="2">
        <v>42101</v>
      </c>
      <c r="B13051" s="1">
        <f t="shared" si="406"/>
        <v>2015</v>
      </c>
      <c r="C13051" s="1">
        <f t="shared" si="407"/>
        <v>2</v>
      </c>
      <c r="D13051">
        <v>2906</v>
      </c>
      <c r="E13051" t="s">
        <v>36</v>
      </c>
      <c r="F13051" s="4">
        <v>406000</v>
      </c>
      <c r="G13051" t="s">
        <v>5</v>
      </c>
      <c r="H13051">
        <v>3</v>
      </c>
      <c r="I13051" s="4">
        <f>IF(E13051="Rhode Island", Table1[[#This Row],[price]]*$L$3, IF(E13051="Massachusetts", Table1[[#This Row],[price]]*$L$2, 1))</f>
        <v>406000</v>
      </c>
    </row>
    <row r="13052" spans="1:9" x14ac:dyDescent="0.25">
      <c r="A13052" s="2">
        <v>42101</v>
      </c>
      <c r="B13052" s="1">
        <f t="shared" si="406"/>
        <v>2015</v>
      </c>
      <c r="C13052" s="1">
        <f t="shared" si="407"/>
        <v>2</v>
      </c>
      <c r="D13052">
        <v>2905</v>
      </c>
      <c r="E13052" t="s">
        <v>36</v>
      </c>
      <c r="F13052" s="4">
        <v>480000</v>
      </c>
      <c r="G13052" t="s">
        <v>5</v>
      </c>
      <c r="H13052">
        <v>3</v>
      </c>
      <c r="I13052" s="4">
        <f>IF(E13052="Rhode Island", Table1[[#This Row],[price]]*$L$3, IF(E13052="Massachusetts", Table1[[#This Row],[price]]*$L$2, 1))</f>
        <v>480000</v>
      </c>
    </row>
    <row r="13053" spans="1:9" x14ac:dyDescent="0.25">
      <c r="A13053" s="2">
        <v>42101</v>
      </c>
      <c r="B13053" s="1">
        <f t="shared" si="406"/>
        <v>2015</v>
      </c>
      <c r="C13053" s="1">
        <f t="shared" si="407"/>
        <v>2</v>
      </c>
      <c r="D13053">
        <v>2914</v>
      </c>
      <c r="E13053" t="s">
        <v>36</v>
      </c>
      <c r="F13053" s="4">
        <v>605500</v>
      </c>
      <c r="G13053" t="s">
        <v>5</v>
      </c>
      <c r="H13053">
        <v>4</v>
      </c>
      <c r="I13053" s="4">
        <f>IF(E13053="Rhode Island", Table1[[#This Row],[price]]*$L$3, IF(E13053="Massachusetts", Table1[[#This Row],[price]]*$L$2, 1))</f>
        <v>605500</v>
      </c>
    </row>
    <row r="13054" spans="1:9" x14ac:dyDescent="0.25">
      <c r="A13054" s="2">
        <v>42101</v>
      </c>
      <c r="B13054" s="1">
        <f t="shared" si="406"/>
        <v>2015</v>
      </c>
      <c r="C13054" s="1">
        <f t="shared" si="407"/>
        <v>2</v>
      </c>
      <c r="D13054">
        <v>2902</v>
      </c>
      <c r="E13054" t="s">
        <v>36</v>
      </c>
      <c r="F13054" s="4">
        <v>800000</v>
      </c>
      <c r="G13054" t="s">
        <v>5</v>
      </c>
      <c r="H13054">
        <v>4</v>
      </c>
      <c r="I13054" s="4">
        <f>IF(E13054="Rhode Island", Table1[[#This Row],[price]]*$L$3, IF(E13054="Massachusetts", Table1[[#This Row],[price]]*$L$2, 1))</f>
        <v>800000</v>
      </c>
    </row>
    <row r="13055" spans="1:9" x14ac:dyDescent="0.25">
      <c r="A13055" s="2">
        <v>42102</v>
      </c>
      <c r="B13055" s="1">
        <f t="shared" si="406"/>
        <v>2015</v>
      </c>
      <c r="C13055" s="1">
        <f t="shared" si="407"/>
        <v>2</v>
      </c>
      <c r="D13055">
        <v>2905</v>
      </c>
      <c r="E13055" t="s">
        <v>36</v>
      </c>
      <c r="F13055" s="4">
        <v>461000</v>
      </c>
      <c r="G13055" t="s">
        <v>5</v>
      </c>
      <c r="H13055">
        <v>3</v>
      </c>
      <c r="I13055" s="4">
        <f>IF(E13055="Rhode Island", Table1[[#This Row],[price]]*$L$3, IF(E13055="Massachusetts", Table1[[#This Row],[price]]*$L$2, 1))</f>
        <v>461000</v>
      </c>
    </row>
    <row r="13056" spans="1:9" x14ac:dyDescent="0.25">
      <c r="A13056" s="2">
        <v>42102</v>
      </c>
      <c r="B13056" s="1">
        <f t="shared" si="406"/>
        <v>2015</v>
      </c>
      <c r="C13056" s="1">
        <f t="shared" si="407"/>
        <v>2</v>
      </c>
      <c r="D13056">
        <v>2914</v>
      </c>
      <c r="E13056" t="s">
        <v>36</v>
      </c>
      <c r="F13056" s="4">
        <v>566000</v>
      </c>
      <c r="G13056" t="s">
        <v>5</v>
      </c>
      <c r="H13056">
        <v>4</v>
      </c>
      <c r="I13056" s="4">
        <f>IF(E13056="Rhode Island", Table1[[#This Row],[price]]*$L$3, IF(E13056="Massachusetts", Table1[[#This Row],[price]]*$L$2, 1))</f>
        <v>566000</v>
      </c>
    </row>
    <row r="13057" spans="1:9" x14ac:dyDescent="0.25">
      <c r="A13057" s="2">
        <v>42102</v>
      </c>
      <c r="B13057" s="1">
        <f t="shared" si="406"/>
        <v>2015</v>
      </c>
      <c r="C13057" s="1">
        <f t="shared" si="407"/>
        <v>2</v>
      </c>
      <c r="D13057">
        <v>2914</v>
      </c>
      <c r="E13057" t="s">
        <v>36</v>
      </c>
      <c r="F13057" s="4">
        <v>667000</v>
      </c>
      <c r="G13057" t="s">
        <v>5</v>
      </c>
      <c r="H13057">
        <v>4</v>
      </c>
      <c r="I13057" s="4">
        <f>IF(E13057="Rhode Island", Table1[[#This Row],[price]]*$L$3, IF(E13057="Massachusetts", Table1[[#This Row],[price]]*$L$2, 1))</f>
        <v>667000</v>
      </c>
    </row>
    <row r="13058" spans="1:9" x14ac:dyDescent="0.25">
      <c r="A13058" s="2">
        <v>42102</v>
      </c>
      <c r="B13058" s="1">
        <f t="shared" ref="B13058:B13121" si="408">YEAR(A13058)</f>
        <v>2015</v>
      </c>
      <c r="C13058" s="1">
        <f t="shared" ref="C13058:C13121" si="409">ROUNDUP(MONTH(A13058)/3,0)</f>
        <v>2</v>
      </c>
      <c r="D13058">
        <v>2604</v>
      </c>
      <c r="E13058" t="s">
        <v>37</v>
      </c>
      <c r="F13058" s="4">
        <v>574900</v>
      </c>
      <c r="G13058" t="s">
        <v>6</v>
      </c>
      <c r="H13058">
        <v>3</v>
      </c>
      <c r="I13058" s="4">
        <f>IF(E13058="Rhode Island", Table1[[#This Row],[price]]*$L$3, IF(E13058="Massachusetts", Table1[[#This Row],[price]]*$L$2, 1))</f>
        <v>574900</v>
      </c>
    </row>
    <row r="13059" spans="1:9" x14ac:dyDescent="0.25">
      <c r="A13059" s="2">
        <v>42103</v>
      </c>
      <c r="B13059" s="1">
        <f t="shared" si="408"/>
        <v>2015</v>
      </c>
      <c r="C13059" s="1">
        <f t="shared" si="409"/>
        <v>2</v>
      </c>
      <c r="D13059">
        <v>2903</v>
      </c>
      <c r="E13059" t="s">
        <v>36</v>
      </c>
      <c r="F13059" s="4">
        <v>600000</v>
      </c>
      <c r="G13059" t="s">
        <v>5</v>
      </c>
      <c r="H13059">
        <v>5</v>
      </c>
      <c r="I13059" s="4">
        <f>IF(E13059="Rhode Island", Table1[[#This Row],[price]]*$L$3, IF(E13059="Massachusetts", Table1[[#This Row],[price]]*$L$2, 1))</f>
        <v>600000</v>
      </c>
    </row>
    <row r="13060" spans="1:9" x14ac:dyDescent="0.25">
      <c r="A13060" s="2">
        <v>42103</v>
      </c>
      <c r="B13060" s="1">
        <f t="shared" si="408"/>
        <v>2015</v>
      </c>
      <c r="C13060" s="1">
        <f t="shared" si="409"/>
        <v>2</v>
      </c>
      <c r="D13060">
        <v>2602</v>
      </c>
      <c r="E13060" t="s">
        <v>37</v>
      </c>
      <c r="F13060" s="4">
        <v>630000</v>
      </c>
      <c r="G13060" t="s">
        <v>5</v>
      </c>
      <c r="H13060">
        <v>3</v>
      </c>
      <c r="I13060" s="4">
        <f>IF(E13060="Rhode Island", Table1[[#This Row],[price]]*$L$3, IF(E13060="Massachusetts", Table1[[#This Row],[price]]*$L$2, 1))</f>
        <v>630000</v>
      </c>
    </row>
    <row r="13061" spans="1:9" x14ac:dyDescent="0.25">
      <c r="A13061" s="2">
        <v>42103</v>
      </c>
      <c r="B13061" s="1">
        <f t="shared" si="408"/>
        <v>2015</v>
      </c>
      <c r="C13061" s="1">
        <f t="shared" si="409"/>
        <v>2</v>
      </c>
      <c r="D13061">
        <v>2600</v>
      </c>
      <c r="E13061" t="s">
        <v>37</v>
      </c>
      <c r="F13061" s="4">
        <v>855000</v>
      </c>
      <c r="G13061" t="s">
        <v>5</v>
      </c>
      <c r="H13061">
        <v>3</v>
      </c>
      <c r="I13061" s="4">
        <f>IF(E13061="Rhode Island", Table1[[#This Row],[price]]*$L$3, IF(E13061="Massachusetts", Table1[[#This Row],[price]]*$L$2, 1))</f>
        <v>855000</v>
      </c>
    </row>
    <row r="13062" spans="1:9" x14ac:dyDescent="0.25">
      <c r="A13062" s="2">
        <v>42103</v>
      </c>
      <c r="B13062" s="1">
        <f t="shared" si="408"/>
        <v>2015</v>
      </c>
      <c r="C13062" s="1">
        <f t="shared" si="409"/>
        <v>2</v>
      </c>
      <c r="D13062">
        <v>2602</v>
      </c>
      <c r="E13062" t="s">
        <v>37</v>
      </c>
      <c r="F13062" s="4">
        <v>353000</v>
      </c>
      <c r="G13062" t="s">
        <v>6</v>
      </c>
      <c r="H13062">
        <v>1</v>
      </c>
      <c r="I13062" s="4">
        <f>IF(E13062="Rhode Island", Table1[[#This Row],[price]]*$L$3, IF(E13062="Massachusetts", Table1[[#This Row],[price]]*$L$2, 1))</f>
        <v>353000</v>
      </c>
    </row>
    <row r="13063" spans="1:9" x14ac:dyDescent="0.25">
      <c r="A13063" s="2">
        <v>42103</v>
      </c>
      <c r="B13063" s="1">
        <f t="shared" si="408"/>
        <v>2015</v>
      </c>
      <c r="C13063" s="1">
        <f t="shared" si="409"/>
        <v>2</v>
      </c>
      <c r="D13063">
        <v>2604</v>
      </c>
      <c r="E13063" t="s">
        <v>37</v>
      </c>
      <c r="F13063" s="4">
        <v>422000</v>
      </c>
      <c r="G13063" t="s">
        <v>6</v>
      </c>
      <c r="H13063">
        <v>2</v>
      </c>
      <c r="I13063" s="4">
        <f>IF(E13063="Rhode Island", Table1[[#This Row],[price]]*$L$3, IF(E13063="Massachusetts", Table1[[#This Row],[price]]*$L$2, 1))</f>
        <v>422000</v>
      </c>
    </row>
    <row r="13064" spans="1:9" x14ac:dyDescent="0.25">
      <c r="A13064" s="2">
        <v>42103</v>
      </c>
      <c r="B13064" s="1">
        <f t="shared" si="408"/>
        <v>2015</v>
      </c>
      <c r="C13064" s="1">
        <f t="shared" si="409"/>
        <v>2</v>
      </c>
      <c r="D13064">
        <v>2601</v>
      </c>
      <c r="E13064" t="s">
        <v>37</v>
      </c>
      <c r="F13064" s="4">
        <v>550000</v>
      </c>
      <c r="G13064" t="s">
        <v>6</v>
      </c>
      <c r="H13064">
        <v>2</v>
      </c>
      <c r="I13064" s="4">
        <f>IF(E13064="Rhode Island", Table1[[#This Row],[price]]*$L$3, IF(E13064="Massachusetts", Table1[[#This Row],[price]]*$L$2, 1))</f>
        <v>550000</v>
      </c>
    </row>
    <row r="13065" spans="1:9" x14ac:dyDescent="0.25">
      <c r="A13065" s="2">
        <v>42104</v>
      </c>
      <c r="B13065" s="1">
        <f t="shared" si="408"/>
        <v>2015</v>
      </c>
      <c r="C13065" s="1">
        <f t="shared" si="409"/>
        <v>2</v>
      </c>
      <c r="D13065">
        <v>2914</v>
      </c>
      <c r="E13065" t="s">
        <v>36</v>
      </c>
      <c r="F13065" s="4">
        <v>410150</v>
      </c>
      <c r="G13065" t="s">
        <v>5</v>
      </c>
      <c r="H13065">
        <v>3</v>
      </c>
      <c r="I13065" s="4">
        <f>IF(E13065="Rhode Island", Table1[[#This Row],[price]]*$L$3, IF(E13065="Massachusetts", Table1[[#This Row],[price]]*$L$2, 1))</f>
        <v>410150</v>
      </c>
    </row>
    <row r="13066" spans="1:9" x14ac:dyDescent="0.25">
      <c r="A13066" s="2">
        <v>42104</v>
      </c>
      <c r="B13066" s="1">
        <f t="shared" si="408"/>
        <v>2015</v>
      </c>
      <c r="C13066" s="1">
        <f t="shared" si="409"/>
        <v>2</v>
      </c>
      <c r="D13066">
        <v>2615</v>
      </c>
      <c r="E13066" t="s">
        <v>37</v>
      </c>
      <c r="F13066" s="4">
        <v>455000</v>
      </c>
      <c r="G13066" t="s">
        <v>5</v>
      </c>
      <c r="H13066">
        <v>3</v>
      </c>
      <c r="I13066" s="4">
        <f>IF(E13066="Rhode Island", Table1[[#This Row],[price]]*$L$3, IF(E13066="Massachusetts", Table1[[#This Row],[price]]*$L$2, 1))</f>
        <v>455000</v>
      </c>
    </row>
    <row r="13067" spans="1:9" x14ac:dyDescent="0.25">
      <c r="A13067" s="2">
        <v>42104</v>
      </c>
      <c r="B13067" s="1">
        <f t="shared" si="408"/>
        <v>2015</v>
      </c>
      <c r="C13067" s="1">
        <f t="shared" si="409"/>
        <v>2</v>
      </c>
      <c r="D13067">
        <v>2614</v>
      </c>
      <c r="E13067" t="s">
        <v>37</v>
      </c>
      <c r="F13067" s="4">
        <v>470000</v>
      </c>
      <c r="G13067" t="s">
        <v>5</v>
      </c>
      <c r="H13067">
        <v>4</v>
      </c>
      <c r="I13067" s="4">
        <f>IF(E13067="Rhode Island", Table1[[#This Row],[price]]*$L$3, IF(E13067="Massachusetts", Table1[[#This Row],[price]]*$L$2, 1))</f>
        <v>470000</v>
      </c>
    </row>
    <row r="13068" spans="1:9" x14ac:dyDescent="0.25">
      <c r="A13068" s="2">
        <v>42104</v>
      </c>
      <c r="B13068" s="1">
        <f t="shared" si="408"/>
        <v>2015</v>
      </c>
      <c r="C13068" s="1">
        <f t="shared" si="409"/>
        <v>2</v>
      </c>
      <c r="D13068">
        <v>2905</v>
      </c>
      <c r="E13068" t="s">
        <v>36</v>
      </c>
      <c r="F13068" s="4">
        <v>561000</v>
      </c>
      <c r="G13068" t="s">
        <v>5</v>
      </c>
      <c r="H13068">
        <v>4</v>
      </c>
      <c r="I13068" s="4">
        <f>IF(E13068="Rhode Island", Table1[[#This Row],[price]]*$L$3, IF(E13068="Massachusetts", Table1[[#This Row],[price]]*$L$2, 1))</f>
        <v>561000</v>
      </c>
    </row>
    <row r="13069" spans="1:9" x14ac:dyDescent="0.25">
      <c r="A13069" s="2">
        <v>42104</v>
      </c>
      <c r="B13069" s="1">
        <f t="shared" si="408"/>
        <v>2015</v>
      </c>
      <c r="C13069" s="1">
        <f t="shared" si="409"/>
        <v>2</v>
      </c>
      <c r="D13069">
        <v>2615</v>
      </c>
      <c r="E13069" t="s">
        <v>37</v>
      </c>
      <c r="F13069" s="4">
        <v>615000</v>
      </c>
      <c r="G13069" t="s">
        <v>5</v>
      </c>
      <c r="H13069">
        <v>4</v>
      </c>
      <c r="I13069" s="4">
        <f>IF(E13069="Rhode Island", Table1[[#This Row],[price]]*$L$3, IF(E13069="Massachusetts", Table1[[#This Row],[price]]*$L$2, 1))</f>
        <v>615000</v>
      </c>
    </row>
    <row r="13070" spans="1:9" x14ac:dyDescent="0.25">
      <c r="A13070" s="2">
        <v>42104</v>
      </c>
      <c r="B13070" s="1">
        <f t="shared" si="408"/>
        <v>2015</v>
      </c>
      <c r="C13070" s="1">
        <f t="shared" si="409"/>
        <v>2</v>
      </c>
      <c r="D13070">
        <v>2914</v>
      </c>
      <c r="E13070" t="s">
        <v>36</v>
      </c>
      <c r="F13070" s="4">
        <v>640000</v>
      </c>
      <c r="G13070" t="s">
        <v>5</v>
      </c>
      <c r="H13070">
        <v>5</v>
      </c>
      <c r="I13070" s="4">
        <f>IF(E13070="Rhode Island", Table1[[#This Row],[price]]*$L$3, IF(E13070="Massachusetts", Table1[[#This Row],[price]]*$L$2, 1))</f>
        <v>640000</v>
      </c>
    </row>
    <row r="13071" spans="1:9" x14ac:dyDescent="0.25">
      <c r="A13071" s="2">
        <v>42104</v>
      </c>
      <c r="B13071" s="1">
        <f t="shared" si="408"/>
        <v>2015</v>
      </c>
      <c r="C13071" s="1">
        <f t="shared" si="409"/>
        <v>2</v>
      </c>
      <c r="D13071">
        <v>2904</v>
      </c>
      <c r="E13071" t="s">
        <v>36</v>
      </c>
      <c r="F13071" s="4">
        <v>645000</v>
      </c>
      <c r="G13071" t="s">
        <v>5</v>
      </c>
      <c r="H13071">
        <v>4</v>
      </c>
      <c r="I13071" s="4">
        <f>IF(E13071="Rhode Island", Table1[[#This Row],[price]]*$L$3, IF(E13071="Massachusetts", Table1[[#This Row],[price]]*$L$2, 1))</f>
        <v>645000</v>
      </c>
    </row>
    <row r="13072" spans="1:9" x14ac:dyDescent="0.25">
      <c r="A13072" s="2">
        <v>42104</v>
      </c>
      <c r="B13072" s="1">
        <f t="shared" si="408"/>
        <v>2015</v>
      </c>
      <c r="C13072" s="1">
        <f t="shared" si="409"/>
        <v>2</v>
      </c>
      <c r="D13072">
        <v>2911</v>
      </c>
      <c r="E13072" t="s">
        <v>36</v>
      </c>
      <c r="F13072" s="4">
        <v>740000</v>
      </c>
      <c r="G13072" t="s">
        <v>5</v>
      </c>
      <c r="H13072">
        <v>4</v>
      </c>
      <c r="I13072" s="4">
        <f>IF(E13072="Rhode Island", Table1[[#This Row],[price]]*$L$3, IF(E13072="Massachusetts", Table1[[#This Row],[price]]*$L$2, 1))</f>
        <v>740000</v>
      </c>
    </row>
    <row r="13073" spans="1:9" x14ac:dyDescent="0.25">
      <c r="A13073" s="2">
        <v>42104</v>
      </c>
      <c r="B13073" s="1">
        <f t="shared" si="408"/>
        <v>2015</v>
      </c>
      <c r="C13073" s="1">
        <f t="shared" si="409"/>
        <v>2</v>
      </c>
      <c r="D13073">
        <v>2612</v>
      </c>
      <c r="E13073" t="s">
        <v>37</v>
      </c>
      <c r="F13073" s="4">
        <v>375000</v>
      </c>
      <c r="G13073" t="s">
        <v>6</v>
      </c>
      <c r="H13073">
        <v>1</v>
      </c>
      <c r="I13073" s="4">
        <f>IF(E13073="Rhode Island", Table1[[#This Row],[price]]*$L$3, IF(E13073="Massachusetts", Table1[[#This Row],[price]]*$L$2, 1))</f>
        <v>375000</v>
      </c>
    </row>
    <row r="13074" spans="1:9" x14ac:dyDescent="0.25">
      <c r="A13074" s="2">
        <v>42104</v>
      </c>
      <c r="B13074" s="1">
        <f t="shared" si="408"/>
        <v>2015</v>
      </c>
      <c r="C13074" s="1">
        <f t="shared" si="409"/>
        <v>2</v>
      </c>
      <c r="D13074">
        <v>2913</v>
      </c>
      <c r="E13074" t="s">
        <v>36</v>
      </c>
      <c r="F13074" s="4">
        <v>645000</v>
      </c>
      <c r="G13074" t="s">
        <v>6</v>
      </c>
      <c r="H13074">
        <v>4</v>
      </c>
      <c r="I13074" s="4">
        <f>IF(E13074="Rhode Island", Table1[[#This Row],[price]]*$L$3, IF(E13074="Massachusetts", Table1[[#This Row],[price]]*$L$2, 1))</f>
        <v>645000</v>
      </c>
    </row>
    <row r="13075" spans="1:9" x14ac:dyDescent="0.25">
      <c r="A13075" s="2">
        <v>42105</v>
      </c>
      <c r="B13075" s="1">
        <f t="shared" si="408"/>
        <v>2015</v>
      </c>
      <c r="C13075" s="1">
        <f t="shared" si="409"/>
        <v>2</v>
      </c>
      <c r="D13075">
        <v>2617</v>
      </c>
      <c r="E13075" t="s">
        <v>37</v>
      </c>
      <c r="F13075" s="4">
        <v>492000</v>
      </c>
      <c r="G13075" t="s">
        <v>5</v>
      </c>
      <c r="H13075">
        <v>3</v>
      </c>
      <c r="I13075" s="4">
        <f>IF(E13075="Rhode Island", Table1[[#This Row],[price]]*$L$3, IF(E13075="Massachusetts", Table1[[#This Row],[price]]*$L$2, 1))</f>
        <v>492000</v>
      </c>
    </row>
    <row r="13076" spans="1:9" x14ac:dyDescent="0.25">
      <c r="A13076" s="2">
        <v>42105</v>
      </c>
      <c r="B13076" s="1">
        <f t="shared" si="408"/>
        <v>2015</v>
      </c>
      <c r="C13076" s="1">
        <f t="shared" si="409"/>
        <v>2</v>
      </c>
      <c r="D13076">
        <v>2914</v>
      </c>
      <c r="E13076" t="s">
        <v>36</v>
      </c>
      <c r="F13076" s="4">
        <v>552500</v>
      </c>
      <c r="G13076" t="s">
        <v>5</v>
      </c>
      <c r="H13076">
        <v>4</v>
      </c>
      <c r="I13076" s="4">
        <f>IF(E13076="Rhode Island", Table1[[#This Row],[price]]*$L$3, IF(E13076="Massachusetts", Table1[[#This Row],[price]]*$L$2, 1))</f>
        <v>552500</v>
      </c>
    </row>
    <row r="13077" spans="1:9" x14ac:dyDescent="0.25">
      <c r="A13077" s="2">
        <v>42105</v>
      </c>
      <c r="B13077" s="1">
        <f t="shared" si="408"/>
        <v>2015</v>
      </c>
      <c r="C13077" s="1">
        <f t="shared" si="409"/>
        <v>2</v>
      </c>
      <c r="D13077">
        <v>2615</v>
      </c>
      <c r="E13077" t="s">
        <v>37</v>
      </c>
      <c r="F13077" s="4">
        <v>580000</v>
      </c>
      <c r="G13077" t="s">
        <v>5</v>
      </c>
      <c r="H13077">
        <v>4</v>
      </c>
      <c r="I13077" s="4">
        <f>IF(E13077="Rhode Island", Table1[[#This Row],[price]]*$L$3, IF(E13077="Massachusetts", Table1[[#This Row],[price]]*$L$2, 1))</f>
        <v>580000</v>
      </c>
    </row>
    <row r="13078" spans="1:9" x14ac:dyDescent="0.25">
      <c r="A13078" s="2">
        <v>42105</v>
      </c>
      <c r="B13078" s="1">
        <f t="shared" si="408"/>
        <v>2015</v>
      </c>
      <c r="C13078" s="1">
        <f t="shared" si="409"/>
        <v>2</v>
      </c>
      <c r="D13078">
        <v>2602</v>
      </c>
      <c r="E13078" t="s">
        <v>37</v>
      </c>
      <c r="F13078" s="4">
        <v>583000</v>
      </c>
      <c r="G13078" t="s">
        <v>5</v>
      </c>
      <c r="H13078">
        <v>3</v>
      </c>
      <c r="I13078" s="4">
        <f>IF(E13078="Rhode Island", Table1[[#This Row],[price]]*$L$3, IF(E13078="Massachusetts", Table1[[#This Row],[price]]*$L$2, 1))</f>
        <v>583000</v>
      </c>
    </row>
    <row r="13079" spans="1:9" x14ac:dyDescent="0.25">
      <c r="A13079" s="2">
        <v>42105</v>
      </c>
      <c r="B13079" s="1">
        <f t="shared" si="408"/>
        <v>2015</v>
      </c>
      <c r="C13079" s="1">
        <f t="shared" si="409"/>
        <v>2</v>
      </c>
      <c r="D13079">
        <v>2615</v>
      </c>
      <c r="E13079" t="s">
        <v>37</v>
      </c>
      <c r="F13079" s="4">
        <v>690000</v>
      </c>
      <c r="G13079" t="s">
        <v>5</v>
      </c>
      <c r="H13079">
        <v>4</v>
      </c>
      <c r="I13079" s="4">
        <f>IF(E13079="Rhode Island", Table1[[#This Row],[price]]*$L$3, IF(E13079="Massachusetts", Table1[[#This Row],[price]]*$L$2, 1))</f>
        <v>690000</v>
      </c>
    </row>
    <row r="13080" spans="1:9" x14ac:dyDescent="0.25">
      <c r="A13080" s="2">
        <v>42105</v>
      </c>
      <c r="B13080" s="1">
        <f t="shared" si="408"/>
        <v>2015</v>
      </c>
      <c r="C13080" s="1">
        <f t="shared" si="409"/>
        <v>2</v>
      </c>
      <c r="D13080">
        <v>2605</v>
      </c>
      <c r="E13080" t="s">
        <v>37</v>
      </c>
      <c r="F13080" s="4">
        <v>765000</v>
      </c>
      <c r="G13080" t="s">
        <v>5</v>
      </c>
      <c r="H13080">
        <v>3</v>
      </c>
      <c r="I13080" s="4">
        <f>IF(E13080="Rhode Island", Table1[[#This Row],[price]]*$L$3, IF(E13080="Massachusetts", Table1[[#This Row],[price]]*$L$2, 1))</f>
        <v>765000</v>
      </c>
    </row>
    <row r="13081" spans="1:9" x14ac:dyDescent="0.25">
      <c r="A13081" s="2">
        <v>42105</v>
      </c>
      <c r="B13081" s="1">
        <f t="shared" si="408"/>
        <v>2015</v>
      </c>
      <c r="C13081" s="1">
        <f t="shared" si="409"/>
        <v>2</v>
      </c>
      <c r="D13081">
        <v>2912</v>
      </c>
      <c r="E13081" t="s">
        <v>36</v>
      </c>
      <c r="F13081" s="4">
        <v>933000</v>
      </c>
      <c r="G13081" t="s">
        <v>5</v>
      </c>
      <c r="H13081">
        <v>5</v>
      </c>
      <c r="I13081" s="4">
        <f>IF(E13081="Rhode Island", Table1[[#This Row],[price]]*$L$3, IF(E13081="Massachusetts", Table1[[#This Row],[price]]*$L$2, 1))</f>
        <v>933000</v>
      </c>
    </row>
    <row r="13082" spans="1:9" x14ac:dyDescent="0.25">
      <c r="A13082" s="2">
        <v>42105</v>
      </c>
      <c r="B13082" s="1">
        <f t="shared" si="408"/>
        <v>2015</v>
      </c>
      <c r="C13082" s="1">
        <f t="shared" si="409"/>
        <v>2</v>
      </c>
      <c r="D13082">
        <v>2911</v>
      </c>
      <c r="E13082" t="s">
        <v>36</v>
      </c>
      <c r="F13082" s="4">
        <v>1025000</v>
      </c>
      <c r="G13082" t="s">
        <v>5</v>
      </c>
      <c r="H13082">
        <v>5</v>
      </c>
      <c r="I13082" s="4">
        <f>IF(E13082="Rhode Island", Table1[[#This Row],[price]]*$L$3, IF(E13082="Massachusetts", Table1[[#This Row],[price]]*$L$2, 1))</f>
        <v>1025000</v>
      </c>
    </row>
    <row r="13083" spans="1:9" x14ac:dyDescent="0.25">
      <c r="A13083" s="2">
        <v>42105</v>
      </c>
      <c r="B13083" s="1">
        <f t="shared" si="408"/>
        <v>2015</v>
      </c>
      <c r="C13083" s="1">
        <f t="shared" si="409"/>
        <v>2</v>
      </c>
      <c r="D13083">
        <v>2605</v>
      </c>
      <c r="E13083" t="s">
        <v>37</v>
      </c>
      <c r="F13083" s="4">
        <v>1060000</v>
      </c>
      <c r="G13083" t="s">
        <v>5</v>
      </c>
      <c r="H13083">
        <v>4</v>
      </c>
      <c r="I13083" s="4">
        <f>IF(E13083="Rhode Island", Table1[[#This Row],[price]]*$L$3, IF(E13083="Massachusetts", Table1[[#This Row],[price]]*$L$2, 1))</f>
        <v>1060000</v>
      </c>
    </row>
    <row r="13084" spans="1:9" x14ac:dyDescent="0.25">
      <c r="A13084" s="2">
        <v>42105</v>
      </c>
      <c r="B13084" s="1">
        <f t="shared" si="408"/>
        <v>2015</v>
      </c>
      <c r="C13084" s="1">
        <f t="shared" si="409"/>
        <v>2</v>
      </c>
      <c r="D13084">
        <v>2602</v>
      </c>
      <c r="E13084" t="s">
        <v>37</v>
      </c>
      <c r="F13084" s="4">
        <v>1105000</v>
      </c>
      <c r="G13084" t="s">
        <v>5</v>
      </c>
      <c r="H13084">
        <v>4</v>
      </c>
      <c r="I13084" s="4">
        <f>IF(E13084="Rhode Island", Table1[[#This Row],[price]]*$L$3, IF(E13084="Massachusetts", Table1[[#This Row],[price]]*$L$2, 1))</f>
        <v>1105000</v>
      </c>
    </row>
    <row r="13085" spans="1:9" x14ac:dyDescent="0.25">
      <c r="A13085" s="2">
        <v>42105</v>
      </c>
      <c r="B13085" s="1">
        <f t="shared" si="408"/>
        <v>2015</v>
      </c>
      <c r="C13085" s="1">
        <f t="shared" si="409"/>
        <v>2</v>
      </c>
      <c r="D13085">
        <v>2614</v>
      </c>
      <c r="E13085" t="s">
        <v>37</v>
      </c>
      <c r="F13085" s="4">
        <v>1125000</v>
      </c>
      <c r="G13085" t="s">
        <v>5</v>
      </c>
      <c r="H13085">
        <v>5</v>
      </c>
      <c r="I13085" s="4">
        <f>IF(E13085="Rhode Island", Table1[[#This Row],[price]]*$L$3, IF(E13085="Massachusetts", Table1[[#This Row],[price]]*$L$2, 1))</f>
        <v>1125000</v>
      </c>
    </row>
    <row r="13086" spans="1:9" x14ac:dyDescent="0.25">
      <c r="A13086" s="2">
        <v>42105</v>
      </c>
      <c r="B13086" s="1">
        <f t="shared" si="408"/>
        <v>2015</v>
      </c>
      <c r="C13086" s="1">
        <f t="shared" si="409"/>
        <v>2</v>
      </c>
      <c r="D13086">
        <v>2603</v>
      </c>
      <c r="E13086" t="s">
        <v>37</v>
      </c>
      <c r="F13086" s="4">
        <v>1952500</v>
      </c>
      <c r="G13086" t="s">
        <v>5</v>
      </c>
      <c r="H13086">
        <v>5</v>
      </c>
      <c r="I13086" s="4">
        <f>IF(E13086="Rhode Island", Table1[[#This Row],[price]]*$L$3, IF(E13086="Massachusetts", Table1[[#This Row],[price]]*$L$2, 1))</f>
        <v>1952500</v>
      </c>
    </row>
    <row r="13087" spans="1:9" x14ac:dyDescent="0.25">
      <c r="A13087" s="2">
        <v>42105</v>
      </c>
      <c r="B13087" s="1">
        <f t="shared" si="408"/>
        <v>2015</v>
      </c>
      <c r="C13087" s="1">
        <f t="shared" si="409"/>
        <v>2</v>
      </c>
      <c r="D13087">
        <v>2607</v>
      </c>
      <c r="E13087" t="s">
        <v>37</v>
      </c>
      <c r="F13087" s="4">
        <v>460000</v>
      </c>
      <c r="G13087" t="s">
        <v>6</v>
      </c>
      <c r="H13087">
        <v>3</v>
      </c>
      <c r="I13087" s="4">
        <f>IF(E13087="Rhode Island", Table1[[#This Row],[price]]*$L$3, IF(E13087="Massachusetts", Table1[[#This Row],[price]]*$L$2, 1))</f>
        <v>460000</v>
      </c>
    </row>
    <row r="13088" spans="1:9" x14ac:dyDescent="0.25">
      <c r="A13088" s="2">
        <v>42107</v>
      </c>
      <c r="B13088" s="1">
        <f t="shared" si="408"/>
        <v>2015</v>
      </c>
      <c r="C13088" s="1">
        <f t="shared" si="409"/>
        <v>2</v>
      </c>
      <c r="D13088">
        <v>2913</v>
      </c>
      <c r="E13088" t="s">
        <v>36</v>
      </c>
      <c r="F13088" s="4">
        <v>438000</v>
      </c>
      <c r="G13088" t="s">
        <v>5</v>
      </c>
      <c r="H13088">
        <v>4</v>
      </c>
      <c r="I13088" s="4">
        <f>IF(E13088="Rhode Island", Table1[[#This Row],[price]]*$L$3, IF(E13088="Massachusetts", Table1[[#This Row],[price]]*$L$2, 1))</f>
        <v>438000</v>
      </c>
    </row>
    <row r="13089" spans="1:9" x14ac:dyDescent="0.25">
      <c r="A13089" s="2">
        <v>42107</v>
      </c>
      <c r="B13089" s="1">
        <f t="shared" si="408"/>
        <v>2015</v>
      </c>
      <c r="C13089" s="1">
        <f t="shared" si="409"/>
        <v>2</v>
      </c>
      <c r="D13089">
        <v>2914</v>
      </c>
      <c r="E13089" t="s">
        <v>36</v>
      </c>
      <c r="F13089" s="4">
        <v>600000</v>
      </c>
      <c r="G13089" t="s">
        <v>5</v>
      </c>
      <c r="H13089">
        <v>4</v>
      </c>
      <c r="I13089" s="4">
        <f>IF(E13089="Rhode Island", Table1[[#This Row],[price]]*$L$3, IF(E13089="Massachusetts", Table1[[#This Row],[price]]*$L$2, 1))</f>
        <v>600000</v>
      </c>
    </row>
    <row r="13090" spans="1:9" x14ac:dyDescent="0.25">
      <c r="A13090" s="2">
        <v>42107</v>
      </c>
      <c r="B13090" s="1">
        <f t="shared" si="408"/>
        <v>2015</v>
      </c>
      <c r="C13090" s="1">
        <f t="shared" si="409"/>
        <v>2</v>
      </c>
      <c r="D13090">
        <v>2602</v>
      </c>
      <c r="E13090" t="s">
        <v>37</v>
      </c>
      <c r="F13090" s="4">
        <v>610000</v>
      </c>
      <c r="G13090" t="s">
        <v>5</v>
      </c>
      <c r="H13090">
        <v>4</v>
      </c>
      <c r="I13090" s="4">
        <f>IF(E13090="Rhode Island", Table1[[#This Row],[price]]*$L$3, IF(E13090="Massachusetts", Table1[[#This Row],[price]]*$L$2, 1))</f>
        <v>610000</v>
      </c>
    </row>
    <row r="13091" spans="1:9" x14ac:dyDescent="0.25">
      <c r="A13091" s="2">
        <v>42107</v>
      </c>
      <c r="B13091" s="1">
        <f t="shared" si="408"/>
        <v>2015</v>
      </c>
      <c r="C13091" s="1">
        <f t="shared" si="409"/>
        <v>2</v>
      </c>
      <c r="D13091">
        <v>2611</v>
      </c>
      <c r="E13091" t="s">
        <v>37</v>
      </c>
      <c r="F13091" s="4">
        <v>620000</v>
      </c>
      <c r="G13091" t="s">
        <v>5</v>
      </c>
      <c r="H13091">
        <v>4</v>
      </c>
      <c r="I13091" s="4">
        <f>IF(E13091="Rhode Island", Table1[[#This Row],[price]]*$L$3, IF(E13091="Massachusetts", Table1[[#This Row],[price]]*$L$2, 1))</f>
        <v>620000</v>
      </c>
    </row>
    <row r="13092" spans="1:9" x14ac:dyDescent="0.25">
      <c r="A13092" s="2">
        <v>42107</v>
      </c>
      <c r="B13092" s="1">
        <f t="shared" si="408"/>
        <v>2015</v>
      </c>
      <c r="C13092" s="1">
        <f t="shared" si="409"/>
        <v>2</v>
      </c>
      <c r="D13092">
        <v>2906</v>
      </c>
      <c r="E13092" t="s">
        <v>36</v>
      </c>
      <c r="F13092" s="4">
        <v>650000</v>
      </c>
      <c r="G13092" t="s">
        <v>5</v>
      </c>
      <c r="H13092">
        <v>5</v>
      </c>
      <c r="I13092" s="4">
        <f>IF(E13092="Rhode Island", Table1[[#This Row],[price]]*$L$3, IF(E13092="Massachusetts", Table1[[#This Row],[price]]*$L$2, 1))</f>
        <v>650000</v>
      </c>
    </row>
    <row r="13093" spans="1:9" x14ac:dyDescent="0.25">
      <c r="A13093" s="2">
        <v>42107</v>
      </c>
      <c r="B13093" s="1">
        <f t="shared" si="408"/>
        <v>2015</v>
      </c>
      <c r="C13093" s="1">
        <f t="shared" si="409"/>
        <v>2</v>
      </c>
      <c r="D13093">
        <v>2617</v>
      </c>
      <c r="E13093" t="s">
        <v>37</v>
      </c>
      <c r="F13093" s="4">
        <v>672000</v>
      </c>
      <c r="G13093" t="s">
        <v>5</v>
      </c>
      <c r="H13093">
        <v>4</v>
      </c>
      <c r="I13093" s="4">
        <f>IF(E13093="Rhode Island", Table1[[#This Row],[price]]*$L$3, IF(E13093="Massachusetts", Table1[[#This Row],[price]]*$L$2, 1))</f>
        <v>672000</v>
      </c>
    </row>
    <row r="13094" spans="1:9" x14ac:dyDescent="0.25">
      <c r="A13094" s="2">
        <v>42107</v>
      </c>
      <c r="B13094" s="1">
        <f t="shared" si="408"/>
        <v>2015</v>
      </c>
      <c r="C13094" s="1">
        <f t="shared" si="409"/>
        <v>2</v>
      </c>
      <c r="D13094">
        <v>2904</v>
      </c>
      <c r="E13094" t="s">
        <v>36</v>
      </c>
      <c r="F13094" s="4">
        <v>680000</v>
      </c>
      <c r="G13094" t="s">
        <v>5</v>
      </c>
      <c r="H13094">
        <v>3</v>
      </c>
      <c r="I13094" s="4">
        <f>IF(E13094="Rhode Island", Table1[[#This Row],[price]]*$L$3, IF(E13094="Massachusetts", Table1[[#This Row],[price]]*$L$2, 1))</f>
        <v>680000</v>
      </c>
    </row>
    <row r="13095" spans="1:9" x14ac:dyDescent="0.25">
      <c r="A13095" s="2">
        <v>42107</v>
      </c>
      <c r="B13095" s="1">
        <f t="shared" si="408"/>
        <v>2015</v>
      </c>
      <c r="C13095" s="1">
        <f t="shared" si="409"/>
        <v>2</v>
      </c>
      <c r="D13095">
        <v>2900</v>
      </c>
      <c r="E13095" t="s">
        <v>37</v>
      </c>
      <c r="F13095" s="4">
        <v>399000</v>
      </c>
      <c r="G13095" t="s">
        <v>6</v>
      </c>
      <c r="H13095">
        <v>2</v>
      </c>
      <c r="I13095" s="4">
        <f>IF(E13095="Rhode Island", Table1[[#This Row],[price]]*$L$3, IF(E13095="Massachusetts", Table1[[#This Row],[price]]*$L$2, 1))</f>
        <v>399000</v>
      </c>
    </row>
    <row r="13096" spans="1:9" x14ac:dyDescent="0.25">
      <c r="A13096" s="2">
        <v>42108</v>
      </c>
      <c r="B13096" s="1">
        <f t="shared" si="408"/>
        <v>2015</v>
      </c>
      <c r="C13096" s="1">
        <f t="shared" si="409"/>
        <v>2</v>
      </c>
      <c r="D13096">
        <v>2903</v>
      </c>
      <c r="E13096" t="s">
        <v>36</v>
      </c>
      <c r="F13096" s="4">
        <v>460000</v>
      </c>
      <c r="G13096" t="s">
        <v>5</v>
      </c>
      <c r="H13096">
        <v>4</v>
      </c>
      <c r="I13096" s="4">
        <f>IF(E13096="Rhode Island", Table1[[#This Row],[price]]*$L$3, IF(E13096="Massachusetts", Table1[[#This Row],[price]]*$L$2, 1))</f>
        <v>460000</v>
      </c>
    </row>
    <row r="13097" spans="1:9" x14ac:dyDescent="0.25">
      <c r="A13097" s="2">
        <v>42108</v>
      </c>
      <c r="B13097" s="1">
        <f t="shared" si="408"/>
        <v>2015</v>
      </c>
      <c r="C13097" s="1">
        <f t="shared" si="409"/>
        <v>2</v>
      </c>
      <c r="D13097">
        <v>2611</v>
      </c>
      <c r="E13097" t="s">
        <v>37</v>
      </c>
      <c r="F13097" s="4">
        <v>465000</v>
      </c>
      <c r="G13097" t="s">
        <v>5</v>
      </c>
      <c r="H13097">
        <v>3</v>
      </c>
      <c r="I13097" s="4">
        <f>IF(E13097="Rhode Island", Table1[[#This Row],[price]]*$L$3, IF(E13097="Massachusetts", Table1[[#This Row],[price]]*$L$2, 1))</f>
        <v>465000</v>
      </c>
    </row>
    <row r="13098" spans="1:9" x14ac:dyDescent="0.25">
      <c r="A13098" s="2">
        <v>42108</v>
      </c>
      <c r="B13098" s="1">
        <f t="shared" si="408"/>
        <v>2015</v>
      </c>
      <c r="C13098" s="1">
        <f t="shared" si="409"/>
        <v>2</v>
      </c>
      <c r="D13098">
        <v>2905</v>
      </c>
      <c r="E13098" t="s">
        <v>36</v>
      </c>
      <c r="F13098" s="4">
        <v>490000</v>
      </c>
      <c r="G13098" t="s">
        <v>5</v>
      </c>
      <c r="H13098">
        <v>4</v>
      </c>
      <c r="I13098" s="4">
        <f>IF(E13098="Rhode Island", Table1[[#This Row],[price]]*$L$3, IF(E13098="Massachusetts", Table1[[#This Row],[price]]*$L$2, 1))</f>
        <v>490000</v>
      </c>
    </row>
    <row r="13099" spans="1:9" x14ac:dyDescent="0.25">
      <c r="A13099" s="2">
        <v>42108</v>
      </c>
      <c r="B13099" s="1">
        <f t="shared" si="408"/>
        <v>2015</v>
      </c>
      <c r="C13099" s="1">
        <f t="shared" si="409"/>
        <v>2</v>
      </c>
      <c r="D13099">
        <v>2913</v>
      </c>
      <c r="E13099" t="s">
        <v>36</v>
      </c>
      <c r="F13099" s="4">
        <v>625000</v>
      </c>
      <c r="G13099" t="s">
        <v>5</v>
      </c>
      <c r="H13099">
        <v>4</v>
      </c>
      <c r="I13099" s="4">
        <f>IF(E13099="Rhode Island", Table1[[#This Row],[price]]*$L$3, IF(E13099="Massachusetts", Table1[[#This Row],[price]]*$L$2, 1))</f>
        <v>625000</v>
      </c>
    </row>
    <row r="13100" spans="1:9" x14ac:dyDescent="0.25">
      <c r="A13100" s="2">
        <v>42108</v>
      </c>
      <c r="B13100" s="1">
        <f t="shared" si="408"/>
        <v>2015</v>
      </c>
      <c r="C13100" s="1">
        <f t="shared" si="409"/>
        <v>2</v>
      </c>
      <c r="D13100">
        <v>2914</v>
      </c>
      <c r="E13100" t="s">
        <v>36</v>
      </c>
      <c r="F13100" s="4">
        <v>705000</v>
      </c>
      <c r="G13100" t="s">
        <v>5</v>
      </c>
      <c r="H13100">
        <v>4</v>
      </c>
      <c r="I13100" s="4">
        <f>IF(E13100="Rhode Island", Table1[[#This Row],[price]]*$L$3, IF(E13100="Massachusetts", Table1[[#This Row],[price]]*$L$2, 1))</f>
        <v>705000</v>
      </c>
    </row>
    <row r="13101" spans="1:9" x14ac:dyDescent="0.25">
      <c r="A13101" s="2">
        <v>42108</v>
      </c>
      <c r="B13101" s="1">
        <f t="shared" si="408"/>
        <v>2015</v>
      </c>
      <c r="C13101" s="1">
        <f t="shared" si="409"/>
        <v>2</v>
      </c>
      <c r="D13101">
        <v>2604</v>
      </c>
      <c r="E13101" t="s">
        <v>37</v>
      </c>
      <c r="F13101" s="4">
        <v>735000</v>
      </c>
      <c r="G13101" t="s">
        <v>5</v>
      </c>
      <c r="H13101">
        <v>3</v>
      </c>
      <c r="I13101" s="4">
        <f>IF(E13101="Rhode Island", Table1[[#This Row],[price]]*$L$3, IF(E13101="Massachusetts", Table1[[#This Row],[price]]*$L$2, 1))</f>
        <v>735000</v>
      </c>
    </row>
    <row r="13102" spans="1:9" x14ac:dyDescent="0.25">
      <c r="A13102" s="2">
        <v>42108</v>
      </c>
      <c r="B13102" s="1">
        <f t="shared" si="408"/>
        <v>2015</v>
      </c>
      <c r="C13102" s="1">
        <f t="shared" si="409"/>
        <v>2</v>
      </c>
      <c r="D13102">
        <v>2612</v>
      </c>
      <c r="E13102" t="s">
        <v>37</v>
      </c>
      <c r="F13102" s="4">
        <v>1100000</v>
      </c>
      <c r="G13102" t="s">
        <v>5</v>
      </c>
      <c r="H13102">
        <v>3</v>
      </c>
      <c r="I13102" s="4">
        <f>IF(E13102="Rhode Island", Table1[[#This Row],[price]]*$L$3, IF(E13102="Massachusetts", Table1[[#This Row],[price]]*$L$2, 1))</f>
        <v>1100000</v>
      </c>
    </row>
    <row r="13103" spans="1:9" x14ac:dyDescent="0.25">
      <c r="A13103" s="2">
        <v>42108</v>
      </c>
      <c r="B13103" s="1">
        <f t="shared" si="408"/>
        <v>2015</v>
      </c>
      <c r="C13103" s="1">
        <f t="shared" si="409"/>
        <v>2</v>
      </c>
      <c r="D13103">
        <v>2612</v>
      </c>
      <c r="E13103" t="s">
        <v>37</v>
      </c>
      <c r="F13103" s="4">
        <v>320000</v>
      </c>
      <c r="G13103" t="s">
        <v>6</v>
      </c>
      <c r="H13103">
        <v>1</v>
      </c>
      <c r="I13103" s="4">
        <f>IF(E13103="Rhode Island", Table1[[#This Row],[price]]*$L$3, IF(E13103="Massachusetts", Table1[[#This Row],[price]]*$L$2, 1))</f>
        <v>320000</v>
      </c>
    </row>
    <row r="13104" spans="1:9" x14ac:dyDescent="0.25">
      <c r="A13104" s="2">
        <v>42108</v>
      </c>
      <c r="B13104" s="1">
        <f t="shared" si="408"/>
        <v>2015</v>
      </c>
      <c r="C13104" s="1">
        <f t="shared" si="409"/>
        <v>2</v>
      </c>
      <c r="D13104">
        <v>2603</v>
      </c>
      <c r="E13104" t="s">
        <v>37</v>
      </c>
      <c r="F13104" s="4">
        <v>475000</v>
      </c>
      <c r="G13104" t="s">
        <v>6</v>
      </c>
      <c r="H13104">
        <v>2</v>
      </c>
      <c r="I13104" s="4">
        <f>IF(E13104="Rhode Island", Table1[[#This Row],[price]]*$L$3, IF(E13104="Massachusetts", Table1[[#This Row],[price]]*$L$2, 1))</f>
        <v>475000</v>
      </c>
    </row>
    <row r="13105" spans="1:9" x14ac:dyDescent="0.25">
      <c r="A13105" s="2">
        <v>42109</v>
      </c>
      <c r="B13105" s="1">
        <f t="shared" si="408"/>
        <v>2015</v>
      </c>
      <c r="C13105" s="1">
        <f t="shared" si="409"/>
        <v>2</v>
      </c>
      <c r="D13105">
        <v>2615</v>
      </c>
      <c r="E13105" t="s">
        <v>37</v>
      </c>
      <c r="F13105" s="4">
        <v>385000</v>
      </c>
      <c r="G13105" t="s">
        <v>5</v>
      </c>
      <c r="H13105">
        <v>3</v>
      </c>
      <c r="I13105" s="4">
        <f>IF(E13105="Rhode Island", Table1[[#This Row],[price]]*$L$3, IF(E13105="Massachusetts", Table1[[#This Row],[price]]*$L$2, 1))</f>
        <v>385000</v>
      </c>
    </row>
    <row r="13106" spans="1:9" x14ac:dyDescent="0.25">
      <c r="A13106" s="2">
        <v>42109</v>
      </c>
      <c r="B13106" s="1">
        <f t="shared" si="408"/>
        <v>2015</v>
      </c>
      <c r="C13106" s="1">
        <f t="shared" si="409"/>
        <v>2</v>
      </c>
      <c r="D13106">
        <v>2611</v>
      </c>
      <c r="E13106" t="s">
        <v>37</v>
      </c>
      <c r="F13106" s="4">
        <v>408000</v>
      </c>
      <c r="G13106" t="s">
        <v>5</v>
      </c>
      <c r="H13106">
        <v>3</v>
      </c>
      <c r="I13106" s="4">
        <f>IF(E13106="Rhode Island", Table1[[#This Row],[price]]*$L$3, IF(E13106="Massachusetts", Table1[[#This Row],[price]]*$L$2, 1))</f>
        <v>408000</v>
      </c>
    </row>
    <row r="13107" spans="1:9" x14ac:dyDescent="0.25">
      <c r="A13107" s="2">
        <v>42109</v>
      </c>
      <c r="B13107" s="1">
        <f t="shared" si="408"/>
        <v>2015</v>
      </c>
      <c r="C13107" s="1">
        <f t="shared" si="409"/>
        <v>2</v>
      </c>
      <c r="D13107">
        <v>2615</v>
      </c>
      <c r="E13107" t="s">
        <v>37</v>
      </c>
      <c r="F13107" s="4">
        <v>420000</v>
      </c>
      <c r="G13107" t="s">
        <v>5</v>
      </c>
      <c r="H13107">
        <v>3</v>
      </c>
      <c r="I13107" s="4">
        <f>IF(E13107="Rhode Island", Table1[[#This Row],[price]]*$L$3, IF(E13107="Massachusetts", Table1[[#This Row],[price]]*$L$2, 1))</f>
        <v>420000</v>
      </c>
    </row>
    <row r="13108" spans="1:9" x14ac:dyDescent="0.25">
      <c r="A13108" s="2">
        <v>42109</v>
      </c>
      <c r="B13108" s="1">
        <f t="shared" si="408"/>
        <v>2015</v>
      </c>
      <c r="C13108" s="1">
        <f t="shared" si="409"/>
        <v>2</v>
      </c>
      <c r="D13108">
        <v>2905</v>
      </c>
      <c r="E13108" t="s">
        <v>36</v>
      </c>
      <c r="F13108" s="4">
        <v>425000</v>
      </c>
      <c r="G13108" t="s">
        <v>5</v>
      </c>
      <c r="H13108">
        <v>3</v>
      </c>
      <c r="I13108" s="4">
        <f>IF(E13108="Rhode Island", Table1[[#This Row],[price]]*$L$3, IF(E13108="Massachusetts", Table1[[#This Row],[price]]*$L$2, 1))</f>
        <v>425000</v>
      </c>
    </row>
    <row r="13109" spans="1:9" x14ac:dyDescent="0.25">
      <c r="A13109" s="2">
        <v>42109</v>
      </c>
      <c r="B13109" s="1">
        <f t="shared" si="408"/>
        <v>2015</v>
      </c>
      <c r="C13109" s="1">
        <f t="shared" si="409"/>
        <v>2</v>
      </c>
      <c r="D13109">
        <v>2607</v>
      </c>
      <c r="E13109" t="s">
        <v>37</v>
      </c>
      <c r="F13109" s="4">
        <v>569000</v>
      </c>
      <c r="G13109" t="s">
        <v>5</v>
      </c>
      <c r="H13109">
        <v>3</v>
      </c>
      <c r="I13109" s="4">
        <f>IF(E13109="Rhode Island", Table1[[#This Row],[price]]*$L$3, IF(E13109="Massachusetts", Table1[[#This Row],[price]]*$L$2, 1))</f>
        <v>569000</v>
      </c>
    </row>
    <row r="13110" spans="1:9" x14ac:dyDescent="0.25">
      <c r="A13110" s="2">
        <v>42109</v>
      </c>
      <c r="B13110" s="1">
        <f t="shared" si="408"/>
        <v>2015</v>
      </c>
      <c r="C13110" s="1">
        <f t="shared" si="409"/>
        <v>2</v>
      </c>
      <c r="D13110">
        <v>2913</v>
      </c>
      <c r="E13110" t="s">
        <v>36</v>
      </c>
      <c r="F13110" s="4">
        <v>650500</v>
      </c>
      <c r="G13110" t="s">
        <v>5</v>
      </c>
      <c r="H13110">
        <v>4</v>
      </c>
      <c r="I13110" s="4">
        <f>IF(E13110="Rhode Island", Table1[[#This Row],[price]]*$L$3, IF(E13110="Massachusetts", Table1[[#This Row],[price]]*$L$2, 1))</f>
        <v>650500</v>
      </c>
    </row>
    <row r="13111" spans="1:9" x14ac:dyDescent="0.25">
      <c r="A13111" s="2">
        <v>42109</v>
      </c>
      <c r="B13111" s="1">
        <f t="shared" si="408"/>
        <v>2015</v>
      </c>
      <c r="C13111" s="1">
        <f t="shared" si="409"/>
        <v>2</v>
      </c>
      <c r="D13111">
        <v>2603</v>
      </c>
      <c r="E13111" t="s">
        <v>37</v>
      </c>
      <c r="F13111" s="4">
        <v>855000</v>
      </c>
      <c r="G13111" t="s">
        <v>5</v>
      </c>
      <c r="H13111">
        <v>4</v>
      </c>
      <c r="I13111" s="4">
        <f>IF(E13111="Rhode Island", Table1[[#This Row],[price]]*$L$3, IF(E13111="Massachusetts", Table1[[#This Row],[price]]*$L$2, 1))</f>
        <v>855000</v>
      </c>
    </row>
    <row r="13112" spans="1:9" x14ac:dyDescent="0.25">
      <c r="A13112" s="2">
        <v>42109</v>
      </c>
      <c r="B13112" s="1">
        <f t="shared" si="408"/>
        <v>2015</v>
      </c>
      <c r="C13112" s="1">
        <f t="shared" si="409"/>
        <v>2</v>
      </c>
      <c r="D13112">
        <v>2604</v>
      </c>
      <c r="E13112" t="s">
        <v>37</v>
      </c>
      <c r="F13112" s="4">
        <v>472500</v>
      </c>
      <c r="G13112" t="s">
        <v>6</v>
      </c>
      <c r="H13112">
        <v>2</v>
      </c>
      <c r="I13112" s="4">
        <f>IF(E13112="Rhode Island", Table1[[#This Row],[price]]*$L$3, IF(E13112="Massachusetts", Table1[[#This Row],[price]]*$L$2, 1))</f>
        <v>472500</v>
      </c>
    </row>
    <row r="13113" spans="1:9" x14ac:dyDescent="0.25">
      <c r="A13113" s="2">
        <v>42110</v>
      </c>
      <c r="B13113" s="1">
        <f t="shared" si="408"/>
        <v>2015</v>
      </c>
      <c r="C13113" s="1">
        <f t="shared" si="409"/>
        <v>2</v>
      </c>
      <c r="D13113">
        <v>2615</v>
      </c>
      <c r="E13113" t="s">
        <v>37</v>
      </c>
      <c r="F13113" s="4">
        <v>350000</v>
      </c>
      <c r="G13113" t="s">
        <v>5</v>
      </c>
      <c r="H13113">
        <v>3</v>
      </c>
      <c r="I13113" s="4">
        <f>IF(E13113="Rhode Island", Table1[[#This Row],[price]]*$L$3, IF(E13113="Massachusetts", Table1[[#This Row],[price]]*$L$2, 1))</f>
        <v>350000</v>
      </c>
    </row>
    <row r="13114" spans="1:9" x14ac:dyDescent="0.25">
      <c r="A13114" s="2">
        <v>42110</v>
      </c>
      <c r="B13114" s="1">
        <f t="shared" si="408"/>
        <v>2015</v>
      </c>
      <c r="C13114" s="1">
        <f t="shared" si="409"/>
        <v>2</v>
      </c>
      <c r="D13114">
        <v>2615</v>
      </c>
      <c r="E13114" t="s">
        <v>37</v>
      </c>
      <c r="F13114" s="4">
        <v>395000</v>
      </c>
      <c r="G13114" t="s">
        <v>5</v>
      </c>
      <c r="H13114">
        <v>3</v>
      </c>
      <c r="I13114" s="4">
        <f>IF(E13114="Rhode Island", Table1[[#This Row],[price]]*$L$3, IF(E13114="Massachusetts", Table1[[#This Row],[price]]*$L$2, 1))</f>
        <v>395000</v>
      </c>
    </row>
    <row r="13115" spans="1:9" x14ac:dyDescent="0.25">
      <c r="A13115" s="2">
        <v>42110</v>
      </c>
      <c r="B13115" s="1">
        <f t="shared" si="408"/>
        <v>2015</v>
      </c>
      <c r="C13115" s="1">
        <f t="shared" si="409"/>
        <v>2</v>
      </c>
      <c r="D13115">
        <v>2911</v>
      </c>
      <c r="E13115" t="s">
        <v>36</v>
      </c>
      <c r="F13115" s="4">
        <v>452000</v>
      </c>
      <c r="G13115" t="s">
        <v>5</v>
      </c>
      <c r="H13115">
        <v>2</v>
      </c>
      <c r="I13115" s="4">
        <f>IF(E13115="Rhode Island", Table1[[#This Row],[price]]*$L$3, IF(E13115="Massachusetts", Table1[[#This Row],[price]]*$L$2, 1))</f>
        <v>452000</v>
      </c>
    </row>
    <row r="13116" spans="1:9" x14ac:dyDescent="0.25">
      <c r="A13116" s="2">
        <v>42110</v>
      </c>
      <c r="B13116" s="1">
        <f t="shared" si="408"/>
        <v>2015</v>
      </c>
      <c r="C13116" s="1">
        <f t="shared" si="409"/>
        <v>2</v>
      </c>
      <c r="D13116">
        <v>2914</v>
      </c>
      <c r="E13116" t="s">
        <v>36</v>
      </c>
      <c r="F13116" s="4">
        <v>520000</v>
      </c>
      <c r="G13116" t="s">
        <v>5</v>
      </c>
      <c r="H13116">
        <v>4</v>
      </c>
      <c r="I13116" s="4">
        <f>IF(E13116="Rhode Island", Table1[[#This Row],[price]]*$L$3, IF(E13116="Massachusetts", Table1[[#This Row],[price]]*$L$2, 1))</f>
        <v>520000</v>
      </c>
    </row>
    <row r="13117" spans="1:9" x14ac:dyDescent="0.25">
      <c r="A13117" s="2">
        <v>42110</v>
      </c>
      <c r="B13117" s="1">
        <f t="shared" si="408"/>
        <v>2015</v>
      </c>
      <c r="C13117" s="1">
        <f t="shared" si="409"/>
        <v>2</v>
      </c>
      <c r="D13117">
        <v>2902</v>
      </c>
      <c r="E13117" t="s">
        <v>36</v>
      </c>
      <c r="F13117" s="4">
        <v>527500</v>
      </c>
      <c r="G13117" t="s">
        <v>5</v>
      </c>
      <c r="H13117">
        <v>4</v>
      </c>
      <c r="I13117" s="4">
        <f>IF(E13117="Rhode Island", Table1[[#This Row],[price]]*$L$3, IF(E13117="Massachusetts", Table1[[#This Row],[price]]*$L$2, 1))</f>
        <v>527500</v>
      </c>
    </row>
    <row r="13118" spans="1:9" x14ac:dyDescent="0.25">
      <c r="A13118" s="2">
        <v>42110</v>
      </c>
      <c r="B13118" s="1">
        <f t="shared" si="408"/>
        <v>2015</v>
      </c>
      <c r="C13118" s="1">
        <f t="shared" si="409"/>
        <v>2</v>
      </c>
      <c r="D13118">
        <v>2602</v>
      </c>
      <c r="E13118" t="s">
        <v>37</v>
      </c>
      <c r="F13118" s="4">
        <v>535000</v>
      </c>
      <c r="G13118" t="s">
        <v>5</v>
      </c>
      <c r="H13118">
        <v>3</v>
      </c>
      <c r="I13118" s="4">
        <f>IF(E13118="Rhode Island", Table1[[#This Row],[price]]*$L$3, IF(E13118="Massachusetts", Table1[[#This Row],[price]]*$L$2, 1))</f>
        <v>535000</v>
      </c>
    </row>
    <row r="13119" spans="1:9" x14ac:dyDescent="0.25">
      <c r="A13119" s="2">
        <v>42110</v>
      </c>
      <c r="B13119" s="1">
        <f t="shared" si="408"/>
        <v>2015</v>
      </c>
      <c r="C13119" s="1">
        <f t="shared" si="409"/>
        <v>2</v>
      </c>
      <c r="D13119">
        <v>2606</v>
      </c>
      <c r="E13119" t="s">
        <v>37</v>
      </c>
      <c r="F13119" s="4">
        <v>590000</v>
      </c>
      <c r="G13119" t="s">
        <v>5</v>
      </c>
      <c r="H13119">
        <v>3</v>
      </c>
      <c r="I13119" s="4">
        <f>IF(E13119="Rhode Island", Table1[[#This Row],[price]]*$L$3, IF(E13119="Massachusetts", Table1[[#This Row],[price]]*$L$2, 1))</f>
        <v>590000</v>
      </c>
    </row>
    <row r="13120" spans="1:9" x14ac:dyDescent="0.25">
      <c r="A13120" s="2">
        <v>42110</v>
      </c>
      <c r="B13120" s="1">
        <f t="shared" si="408"/>
        <v>2015</v>
      </c>
      <c r="C13120" s="1">
        <f t="shared" si="409"/>
        <v>2</v>
      </c>
      <c r="D13120">
        <v>2602</v>
      </c>
      <c r="E13120" t="s">
        <v>37</v>
      </c>
      <c r="F13120" s="4">
        <v>670000</v>
      </c>
      <c r="G13120" t="s">
        <v>5</v>
      </c>
      <c r="H13120">
        <v>3</v>
      </c>
      <c r="I13120" s="4">
        <f>IF(E13120="Rhode Island", Table1[[#This Row],[price]]*$L$3, IF(E13120="Massachusetts", Table1[[#This Row],[price]]*$L$2, 1))</f>
        <v>670000</v>
      </c>
    </row>
    <row r="13121" spans="1:9" x14ac:dyDescent="0.25">
      <c r="A13121" s="2">
        <v>42110</v>
      </c>
      <c r="B13121" s="1">
        <f t="shared" si="408"/>
        <v>2015</v>
      </c>
      <c r="C13121" s="1">
        <f t="shared" si="409"/>
        <v>2</v>
      </c>
      <c r="D13121">
        <v>2911</v>
      </c>
      <c r="E13121" t="s">
        <v>36</v>
      </c>
      <c r="F13121" s="4">
        <v>730000</v>
      </c>
      <c r="G13121" t="s">
        <v>5</v>
      </c>
      <c r="H13121">
        <v>4</v>
      </c>
      <c r="I13121" s="4">
        <f>IF(E13121="Rhode Island", Table1[[#This Row],[price]]*$L$3, IF(E13121="Massachusetts", Table1[[#This Row],[price]]*$L$2, 1))</f>
        <v>730000</v>
      </c>
    </row>
    <row r="13122" spans="1:9" x14ac:dyDescent="0.25">
      <c r="A13122" s="2">
        <v>42110</v>
      </c>
      <c r="B13122" s="1">
        <f t="shared" ref="B13122:B13185" si="410">YEAR(A13122)</f>
        <v>2015</v>
      </c>
      <c r="C13122" s="1">
        <f t="shared" ref="C13122:C13185" si="411">ROUNDUP(MONTH(A13122)/3,0)</f>
        <v>2</v>
      </c>
      <c r="D13122">
        <v>2602</v>
      </c>
      <c r="E13122" t="s">
        <v>37</v>
      </c>
      <c r="F13122" s="4">
        <v>529000</v>
      </c>
      <c r="G13122" t="s">
        <v>6</v>
      </c>
      <c r="H13122">
        <v>2</v>
      </c>
      <c r="I13122" s="4">
        <f>IF(E13122="Rhode Island", Table1[[#This Row],[price]]*$L$3, IF(E13122="Massachusetts", Table1[[#This Row],[price]]*$L$2, 1))</f>
        <v>529000</v>
      </c>
    </row>
    <row r="13123" spans="1:9" x14ac:dyDescent="0.25">
      <c r="A13123" s="2">
        <v>42111</v>
      </c>
      <c r="B13123" s="1">
        <f t="shared" si="410"/>
        <v>2015</v>
      </c>
      <c r="C13123" s="1">
        <f t="shared" si="411"/>
        <v>2</v>
      </c>
      <c r="D13123">
        <v>2913</v>
      </c>
      <c r="E13123" t="s">
        <v>36</v>
      </c>
      <c r="F13123" s="4">
        <v>355500</v>
      </c>
      <c r="G13123" t="s">
        <v>5</v>
      </c>
      <c r="H13123">
        <v>2</v>
      </c>
      <c r="I13123" s="4">
        <f>IF(E13123="Rhode Island", Table1[[#This Row],[price]]*$L$3, IF(E13123="Massachusetts", Table1[[#This Row],[price]]*$L$2, 1))</f>
        <v>355500</v>
      </c>
    </row>
    <row r="13124" spans="1:9" x14ac:dyDescent="0.25">
      <c r="A13124" s="2">
        <v>42111</v>
      </c>
      <c r="B13124" s="1">
        <f t="shared" si="410"/>
        <v>2015</v>
      </c>
      <c r="C13124" s="1">
        <f t="shared" si="411"/>
        <v>2</v>
      </c>
      <c r="D13124">
        <v>2615</v>
      </c>
      <c r="E13124" t="s">
        <v>37</v>
      </c>
      <c r="F13124" s="4">
        <v>397500</v>
      </c>
      <c r="G13124" t="s">
        <v>5</v>
      </c>
      <c r="H13124">
        <v>3</v>
      </c>
      <c r="I13124" s="4">
        <f>IF(E13124="Rhode Island", Table1[[#This Row],[price]]*$L$3, IF(E13124="Massachusetts", Table1[[#This Row],[price]]*$L$2, 1))</f>
        <v>397500</v>
      </c>
    </row>
    <row r="13125" spans="1:9" x14ac:dyDescent="0.25">
      <c r="A13125" s="2">
        <v>42111</v>
      </c>
      <c r="B13125" s="1">
        <f t="shared" si="410"/>
        <v>2015</v>
      </c>
      <c r="C13125" s="1">
        <f t="shared" si="411"/>
        <v>2</v>
      </c>
      <c r="D13125">
        <v>2906</v>
      </c>
      <c r="E13125" t="s">
        <v>36</v>
      </c>
      <c r="F13125" s="4">
        <v>400000</v>
      </c>
      <c r="G13125" t="s">
        <v>5</v>
      </c>
      <c r="H13125">
        <v>3</v>
      </c>
      <c r="I13125" s="4">
        <f>IF(E13125="Rhode Island", Table1[[#This Row],[price]]*$L$3, IF(E13125="Massachusetts", Table1[[#This Row],[price]]*$L$2, 1))</f>
        <v>400000</v>
      </c>
    </row>
    <row r="13126" spans="1:9" x14ac:dyDescent="0.25">
      <c r="A13126" s="2">
        <v>42111</v>
      </c>
      <c r="B13126" s="1">
        <f t="shared" si="410"/>
        <v>2015</v>
      </c>
      <c r="C13126" s="1">
        <f t="shared" si="411"/>
        <v>2</v>
      </c>
      <c r="D13126">
        <v>2913</v>
      </c>
      <c r="E13126" t="s">
        <v>36</v>
      </c>
      <c r="F13126" s="4">
        <v>425000</v>
      </c>
      <c r="G13126" t="s">
        <v>5</v>
      </c>
      <c r="H13126">
        <v>3</v>
      </c>
      <c r="I13126" s="4">
        <f>IF(E13126="Rhode Island", Table1[[#This Row],[price]]*$L$3, IF(E13126="Massachusetts", Table1[[#This Row],[price]]*$L$2, 1))</f>
        <v>425000</v>
      </c>
    </row>
    <row r="13127" spans="1:9" x14ac:dyDescent="0.25">
      <c r="A13127" s="2">
        <v>42111</v>
      </c>
      <c r="B13127" s="1">
        <f t="shared" si="410"/>
        <v>2015</v>
      </c>
      <c r="C13127" s="1">
        <f t="shared" si="411"/>
        <v>2</v>
      </c>
      <c r="D13127">
        <v>2615</v>
      </c>
      <c r="E13127" t="s">
        <v>37</v>
      </c>
      <c r="F13127" s="4">
        <v>475000</v>
      </c>
      <c r="G13127" t="s">
        <v>5</v>
      </c>
      <c r="H13127">
        <v>4</v>
      </c>
      <c r="I13127" s="4">
        <f>IF(E13127="Rhode Island", Table1[[#This Row],[price]]*$L$3, IF(E13127="Massachusetts", Table1[[#This Row],[price]]*$L$2, 1))</f>
        <v>475000</v>
      </c>
    </row>
    <row r="13128" spans="1:9" x14ac:dyDescent="0.25">
      <c r="A13128" s="2">
        <v>42111</v>
      </c>
      <c r="B13128" s="1">
        <f t="shared" si="410"/>
        <v>2015</v>
      </c>
      <c r="C13128" s="1">
        <f t="shared" si="411"/>
        <v>2</v>
      </c>
      <c r="D13128">
        <v>2913</v>
      </c>
      <c r="E13128" t="s">
        <v>36</v>
      </c>
      <c r="F13128" s="4">
        <v>479950</v>
      </c>
      <c r="G13128" t="s">
        <v>5</v>
      </c>
      <c r="H13128">
        <v>3</v>
      </c>
      <c r="I13128" s="4">
        <f>IF(E13128="Rhode Island", Table1[[#This Row],[price]]*$L$3, IF(E13128="Massachusetts", Table1[[#This Row],[price]]*$L$2, 1))</f>
        <v>479950</v>
      </c>
    </row>
    <row r="13129" spans="1:9" x14ac:dyDescent="0.25">
      <c r="A13129" s="2">
        <v>42111</v>
      </c>
      <c r="B13129" s="1">
        <f t="shared" si="410"/>
        <v>2015</v>
      </c>
      <c r="C13129" s="1">
        <f t="shared" si="411"/>
        <v>2</v>
      </c>
      <c r="D13129">
        <v>2615</v>
      </c>
      <c r="E13129" t="s">
        <v>37</v>
      </c>
      <c r="F13129" s="4">
        <v>493000</v>
      </c>
      <c r="G13129" t="s">
        <v>5</v>
      </c>
      <c r="H13129">
        <v>4</v>
      </c>
      <c r="I13129" s="4">
        <f>IF(E13129="Rhode Island", Table1[[#This Row],[price]]*$L$3, IF(E13129="Massachusetts", Table1[[#This Row],[price]]*$L$2, 1))</f>
        <v>493000</v>
      </c>
    </row>
    <row r="13130" spans="1:9" x14ac:dyDescent="0.25">
      <c r="A13130" s="2">
        <v>42111</v>
      </c>
      <c r="B13130" s="1">
        <f t="shared" si="410"/>
        <v>2015</v>
      </c>
      <c r="C13130" s="1">
        <f t="shared" si="411"/>
        <v>2</v>
      </c>
      <c r="D13130">
        <v>2615</v>
      </c>
      <c r="E13130" t="s">
        <v>37</v>
      </c>
      <c r="F13130" s="4">
        <v>520000</v>
      </c>
      <c r="G13130" t="s">
        <v>5</v>
      </c>
      <c r="H13130">
        <v>4</v>
      </c>
      <c r="I13130" s="4">
        <f>IF(E13130="Rhode Island", Table1[[#This Row],[price]]*$L$3, IF(E13130="Massachusetts", Table1[[#This Row],[price]]*$L$2, 1))</f>
        <v>520000</v>
      </c>
    </row>
    <row r="13131" spans="1:9" x14ac:dyDescent="0.25">
      <c r="A13131" s="2">
        <v>42111</v>
      </c>
      <c r="B13131" s="1">
        <f t="shared" si="410"/>
        <v>2015</v>
      </c>
      <c r="C13131" s="1">
        <f t="shared" si="411"/>
        <v>2</v>
      </c>
      <c r="D13131">
        <v>2615</v>
      </c>
      <c r="E13131" t="s">
        <v>37</v>
      </c>
      <c r="F13131" s="4">
        <v>545000</v>
      </c>
      <c r="G13131" t="s">
        <v>5</v>
      </c>
      <c r="H13131">
        <v>4</v>
      </c>
      <c r="I13131" s="4">
        <f>IF(E13131="Rhode Island", Table1[[#This Row],[price]]*$L$3, IF(E13131="Massachusetts", Table1[[#This Row],[price]]*$L$2, 1))</f>
        <v>545000</v>
      </c>
    </row>
    <row r="13132" spans="1:9" x14ac:dyDescent="0.25">
      <c r="A13132" s="2">
        <v>42111</v>
      </c>
      <c r="B13132" s="1">
        <f t="shared" si="410"/>
        <v>2015</v>
      </c>
      <c r="C13132" s="1">
        <f t="shared" si="411"/>
        <v>2</v>
      </c>
      <c r="D13132">
        <v>2602</v>
      </c>
      <c r="E13132" t="s">
        <v>37</v>
      </c>
      <c r="F13132" s="4">
        <v>565000</v>
      </c>
      <c r="G13132" t="s">
        <v>5</v>
      </c>
      <c r="H13132">
        <v>2</v>
      </c>
      <c r="I13132" s="4">
        <f>IF(E13132="Rhode Island", Table1[[#This Row],[price]]*$L$3, IF(E13132="Massachusetts", Table1[[#This Row],[price]]*$L$2, 1))</f>
        <v>565000</v>
      </c>
    </row>
    <row r="13133" spans="1:9" x14ac:dyDescent="0.25">
      <c r="A13133" s="2">
        <v>42111</v>
      </c>
      <c r="B13133" s="1">
        <f t="shared" si="410"/>
        <v>2015</v>
      </c>
      <c r="C13133" s="1">
        <f t="shared" si="411"/>
        <v>2</v>
      </c>
      <c r="D13133">
        <v>2605</v>
      </c>
      <c r="E13133" t="s">
        <v>37</v>
      </c>
      <c r="F13133" s="4">
        <v>717500</v>
      </c>
      <c r="G13133" t="s">
        <v>5</v>
      </c>
      <c r="H13133">
        <v>4</v>
      </c>
      <c r="I13133" s="4">
        <f>IF(E13133="Rhode Island", Table1[[#This Row],[price]]*$L$3, IF(E13133="Massachusetts", Table1[[#This Row],[price]]*$L$2, 1))</f>
        <v>717500</v>
      </c>
    </row>
    <row r="13134" spans="1:9" x14ac:dyDescent="0.25">
      <c r="A13134" s="2">
        <v>42111</v>
      </c>
      <c r="B13134" s="1">
        <f t="shared" si="410"/>
        <v>2015</v>
      </c>
      <c r="C13134" s="1">
        <f t="shared" si="411"/>
        <v>2</v>
      </c>
      <c r="D13134">
        <v>2904</v>
      </c>
      <c r="E13134" t="s">
        <v>36</v>
      </c>
      <c r="F13134" s="4">
        <v>765000</v>
      </c>
      <c r="G13134" t="s">
        <v>5</v>
      </c>
      <c r="H13134">
        <v>5</v>
      </c>
      <c r="I13134" s="4">
        <f>IF(E13134="Rhode Island", Table1[[#This Row],[price]]*$L$3, IF(E13134="Massachusetts", Table1[[#This Row],[price]]*$L$2, 1))</f>
        <v>765000</v>
      </c>
    </row>
    <row r="13135" spans="1:9" x14ac:dyDescent="0.25">
      <c r="A13135" s="2">
        <v>42111</v>
      </c>
      <c r="B13135" s="1">
        <f t="shared" si="410"/>
        <v>2015</v>
      </c>
      <c r="C13135" s="1">
        <f t="shared" si="411"/>
        <v>2</v>
      </c>
      <c r="D13135">
        <v>2612</v>
      </c>
      <c r="E13135" t="s">
        <v>37</v>
      </c>
      <c r="F13135" s="4">
        <v>820000</v>
      </c>
      <c r="G13135" t="s">
        <v>5</v>
      </c>
      <c r="H13135">
        <v>4</v>
      </c>
      <c r="I13135" s="4">
        <f>IF(E13135="Rhode Island", Table1[[#This Row],[price]]*$L$3, IF(E13135="Massachusetts", Table1[[#This Row],[price]]*$L$2, 1))</f>
        <v>820000</v>
      </c>
    </row>
    <row r="13136" spans="1:9" x14ac:dyDescent="0.25">
      <c r="A13136" s="2">
        <v>42111</v>
      </c>
      <c r="B13136" s="1">
        <f t="shared" si="410"/>
        <v>2015</v>
      </c>
      <c r="C13136" s="1">
        <f t="shared" si="411"/>
        <v>2</v>
      </c>
      <c r="D13136">
        <v>2612</v>
      </c>
      <c r="E13136" t="s">
        <v>37</v>
      </c>
      <c r="F13136" s="4">
        <v>1370000</v>
      </c>
      <c r="G13136" t="s">
        <v>5</v>
      </c>
      <c r="H13136">
        <v>4</v>
      </c>
      <c r="I13136" s="4">
        <f>IF(E13136="Rhode Island", Table1[[#This Row],[price]]*$L$3, IF(E13136="Massachusetts", Table1[[#This Row],[price]]*$L$2, 1))</f>
        <v>1370000</v>
      </c>
    </row>
    <row r="13137" spans="1:9" x14ac:dyDescent="0.25">
      <c r="A13137" s="2">
        <v>42111</v>
      </c>
      <c r="B13137" s="1">
        <f t="shared" si="410"/>
        <v>2015</v>
      </c>
      <c r="C13137" s="1">
        <f t="shared" si="411"/>
        <v>2</v>
      </c>
      <c r="D13137">
        <v>2606</v>
      </c>
      <c r="E13137" t="s">
        <v>37</v>
      </c>
      <c r="F13137" s="4">
        <v>268000</v>
      </c>
      <c r="G13137" t="s">
        <v>6</v>
      </c>
      <c r="H13137">
        <v>1</v>
      </c>
      <c r="I13137" s="4">
        <f>IF(E13137="Rhode Island", Table1[[#This Row],[price]]*$L$3, IF(E13137="Massachusetts", Table1[[#This Row],[price]]*$L$2, 1))</f>
        <v>268000</v>
      </c>
    </row>
    <row r="13138" spans="1:9" x14ac:dyDescent="0.25">
      <c r="A13138" s="2">
        <v>42111</v>
      </c>
      <c r="B13138" s="1">
        <f t="shared" si="410"/>
        <v>2015</v>
      </c>
      <c r="C13138" s="1">
        <f t="shared" si="411"/>
        <v>2</v>
      </c>
      <c r="D13138">
        <v>2914</v>
      </c>
      <c r="E13138" t="s">
        <v>36</v>
      </c>
      <c r="F13138" s="4">
        <v>280000</v>
      </c>
      <c r="G13138" t="s">
        <v>6</v>
      </c>
      <c r="H13138">
        <v>1</v>
      </c>
      <c r="I13138" s="4">
        <f>IF(E13138="Rhode Island", Table1[[#This Row],[price]]*$L$3, IF(E13138="Massachusetts", Table1[[#This Row],[price]]*$L$2, 1))</f>
        <v>280000</v>
      </c>
    </row>
    <row r="13139" spans="1:9" x14ac:dyDescent="0.25">
      <c r="A13139" s="2">
        <v>42111</v>
      </c>
      <c r="B13139" s="1">
        <f t="shared" si="410"/>
        <v>2015</v>
      </c>
      <c r="C13139" s="1">
        <f t="shared" si="411"/>
        <v>2</v>
      </c>
      <c r="D13139">
        <v>2911</v>
      </c>
      <c r="E13139" t="s">
        <v>36</v>
      </c>
      <c r="F13139" s="4">
        <v>375000</v>
      </c>
      <c r="G13139" t="s">
        <v>6</v>
      </c>
      <c r="H13139">
        <v>2</v>
      </c>
      <c r="I13139" s="4">
        <f>IF(E13139="Rhode Island", Table1[[#This Row],[price]]*$L$3, IF(E13139="Massachusetts", Table1[[#This Row],[price]]*$L$2, 1))</f>
        <v>375000</v>
      </c>
    </row>
    <row r="13140" spans="1:9" x14ac:dyDescent="0.25">
      <c r="A13140" s="2">
        <v>42112</v>
      </c>
      <c r="B13140" s="1">
        <f t="shared" si="410"/>
        <v>2015</v>
      </c>
      <c r="C13140" s="1">
        <f t="shared" si="411"/>
        <v>2</v>
      </c>
      <c r="D13140">
        <v>2611</v>
      </c>
      <c r="E13140" t="s">
        <v>37</v>
      </c>
      <c r="F13140" s="4">
        <v>414000</v>
      </c>
      <c r="G13140" t="s">
        <v>5</v>
      </c>
      <c r="H13140">
        <v>2</v>
      </c>
      <c r="I13140" s="4">
        <f>IF(E13140="Rhode Island", Table1[[#This Row],[price]]*$L$3, IF(E13140="Massachusetts", Table1[[#This Row],[price]]*$L$2, 1))</f>
        <v>414000</v>
      </c>
    </row>
    <row r="13141" spans="1:9" x14ac:dyDescent="0.25">
      <c r="A13141" s="2">
        <v>42112</v>
      </c>
      <c r="B13141" s="1">
        <f t="shared" si="410"/>
        <v>2015</v>
      </c>
      <c r="C13141" s="1">
        <f t="shared" si="411"/>
        <v>2</v>
      </c>
      <c r="D13141">
        <v>2615</v>
      </c>
      <c r="E13141" t="s">
        <v>37</v>
      </c>
      <c r="F13141" s="4">
        <v>445000</v>
      </c>
      <c r="G13141" t="s">
        <v>5</v>
      </c>
      <c r="H13141">
        <v>3</v>
      </c>
      <c r="I13141" s="4">
        <f>IF(E13141="Rhode Island", Table1[[#This Row],[price]]*$L$3, IF(E13141="Massachusetts", Table1[[#This Row],[price]]*$L$2, 1))</f>
        <v>445000</v>
      </c>
    </row>
    <row r="13142" spans="1:9" x14ac:dyDescent="0.25">
      <c r="A13142" s="2">
        <v>42112</v>
      </c>
      <c r="B13142" s="1">
        <f t="shared" si="410"/>
        <v>2015</v>
      </c>
      <c r="C13142" s="1">
        <f t="shared" si="411"/>
        <v>2</v>
      </c>
      <c r="D13142">
        <v>2905</v>
      </c>
      <c r="E13142" t="s">
        <v>36</v>
      </c>
      <c r="F13142" s="4">
        <v>455000</v>
      </c>
      <c r="G13142" t="s">
        <v>5</v>
      </c>
      <c r="H13142">
        <v>4</v>
      </c>
      <c r="I13142" s="4">
        <f>IF(E13142="Rhode Island", Table1[[#This Row],[price]]*$L$3, IF(E13142="Massachusetts", Table1[[#This Row],[price]]*$L$2, 1))</f>
        <v>455000</v>
      </c>
    </row>
    <row r="13143" spans="1:9" x14ac:dyDescent="0.25">
      <c r="A13143" s="2">
        <v>42112</v>
      </c>
      <c r="B13143" s="1">
        <f t="shared" si="410"/>
        <v>2015</v>
      </c>
      <c r="C13143" s="1">
        <f t="shared" si="411"/>
        <v>2</v>
      </c>
      <c r="D13143">
        <v>2904</v>
      </c>
      <c r="E13143" t="s">
        <v>36</v>
      </c>
      <c r="F13143" s="4">
        <v>493000</v>
      </c>
      <c r="G13143" t="s">
        <v>5</v>
      </c>
      <c r="H13143">
        <v>3</v>
      </c>
      <c r="I13143" s="4">
        <f>IF(E13143="Rhode Island", Table1[[#This Row],[price]]*$L$3, IF(E13143="Massachusetts", Table1[[#This Row],[price]]*$L$2, 1))</f>
        <v>493000</v>
      </c>
    </row>
    <row r="13144" spans="1:9" x14ac:dyDescent="0.25">
      <c r="A13144" s="2">
        <v>42112</v>
      </c>
      <c r="B13144" s="1">
        <f t="shared" si="410"/>
        <v>2015</v>
      </c>
      <c r="C13144" s="1">
        <f t="shared" si="411"/>
        <v>2</v>
      </c>
      <c r="D13144">
        <v>2902</v>
      </c>
      <c r="E13144" t="s">
        <v>36</v>
      </c>
      <c r="F13144" s="4">
        <v>537500</v>
      </c>
      <c r="G13144" t="s">
        <v>5</v>
      </c>
      <c r="H13144">
        <v>4</v>
      </c>
      <c r="I13144" s="4">
        <f>IF(E13144="Rhode Island", Table1[[#This Row],[price]]*$L$3, IF(E13144="Massachusetts", Table1[[#This Row],[price]]*$L$2, 1))</f>
        <v>537500</v>
      </c>
    </row>
    <row r="13145" spans="1:9" x14ac:dyDescent="0.25">
      <c r="A13145" s="2">
        <v>42112</v>
      </c>
      <c r="B13145" s="1">
        <f t="shared" si="410"/>
        <v>2015</v>
      </c>
      <c r="C13145" s="1">
        <f t="shared" si="411"/>
        <v>2</v>
      </c>
      <c r="D13145">
        <v>2611</v>
      </c>
      <c r="E13145" t="s">
        <v>37</v>
      </c>
      <c r="F13145" s="4">
        <v>540000</v>
      </c>
      <c r="G13145" t="s">
        <v>5</v>
      </c>
      <c r="H13145">
        <v>3</v>
      </c>
      <c r="I13145" s="4">
        <f>IF(E13145="Rhode Island", Table1[[#This Row],[price]]*$L$3, IF(E13145="Massachusetts", Table1[[#This Row],[price]]*$L$2, 1))</f>
        <v>540000</v>
      </c>
    </row>
    <row r="13146" spans="1:9" x14ac:dyDescent="0.25">
      <c r="A13146" s="2">
        <v>42112</v>
      </c>
      <c r="B13146" s="1">
        <f t="shared" si="410"/>
        <v>2015</v>
      </c>
      <c r="C13146" s="1">
        <f t="shared" si="411"/>
        <v>2</v>
      </c>
      <c r="D13146">
        <v>2904</v>
      </c>
      <c r="E13146" t="s">
        <v>36</v>
      </c>
      <c r="F13146" s="4">
        <v>575000</v>
      </c>
      <c r="G13146" t="s">
        <v>5</v>
      </c>
      <c r="H13146">
        <v>4</v>
      </c>
      <c r="I13146" s="4">
        <f>IF(E13146="Rhode Island", Table1[[#This Row],[price]]*$L$3, IF(E13146="Massachusetts", Table1[[#This Row],[price]]*$L$2, 1))</f>
        <v>575000</v>
      </c>
    </row>
    <row r="13147" spans="1:9" x14ac:dyDescent="0.25">
      <c r="A13147" s="2">
        <v>42112</v>
      </c>
      <c r="B13147" s="1">
        <f t="shared" si="410"/>
        <v>2015</v>
      </c>
      <c r="C13147" s="1">
        <f t="shared" si="411"/>
        <v>2</v>
      </c>
      <c r="D13147">
        <v>2903</v>
      </c>
      <c r="E13147" t="s">
        <v>36</v>
      </c>
      <c r="F13147" s="4">
        <v>596000</v>
      </c>
      <c r="G13147" t="s">
        <v>5</v>
      </c>
      <c r="H13147">
        <v>4</v>
      </c>
      <c r="I13147" s="4">
        <f>IF(E13147="Rhode Island", Table1[[#This Row],[price]]*$L$3, IF(E13147="Massachusetts", Table1[[#This Row],[price]]*$L$2, 1))</f>
        <v>596000</v>
      </c>
    </row>
    <row r="13148" spans="1:9" x14ac:dyDescent="0.25">
      <c r="A13148" s="2">
        <v>42112</v>
      </c>
      <c r="B13148" s="1">
        <f t="shared" si="410"/>
        <v>2015</v>
      </c>
      <c r="C13148" s="1">
        <f t="shared" si="411"/>
        <v>2</v>
      </c>
      <c r="D13148">
        <v>2913</v>
      </c>
      <c r="E13148" t="s">
        <v>36</v>
      </c>
      <c r="F13148" s="4">
        <v>600000</v>
      </c>
      <c r="G13148" t="s">
        <v>5</v>
      </c>
      <c r="H13148">
        <v>4</v>
      </c>
      <c r="I13148" s="4">
        <f>IF(E13148="Rhode Island", Table1[[#This Row],[price]]*$L$3, IF(E13148="Massachusetts", Table1[[#This Row],[price]]*$L$2, 1))</f>
        <v>600000</v>
      </c>
    </row>
    <row r="13149" spans="1:9" x14ac:dyDescent="0.25">
      <c r="A13149" s="2">
        <v>42112</v>
      </c>
      <c r="B13149" s="1">
        <f t="shared" si="410"/>
        <v>2015</v>
      </c>
      <c r="C13149" s="1">
        <f t="shared" si="411"/>
        <v>2</v>
      </c>
      <c r="D13149">
        <v>2614</v>
      </c>
      <c r="E13149" t="s">
        <v>37</v>
      </c>
      <c r="F13149" s="4">
        <v>626000</v>
      </c>
      <c r="G13149" t="s">
        <v>5</v>
      </c>
      <c r="H13149">
        <v>3</v>
      </c>
      <c r="I13149" s="4">
        <f>IF(E13149="Rhode Island", Table1[[#This Row],[price]]*$L$3, IF(E13149="Massachusetts", Table1[[#This Row],[price]]*$L$2, 1))</f>
        <v>626000</v>
      </c>
    </row>
    <row r="13150" spans="1:9" x14ac:dyDescent="0.25">
      <c r="A13150" s="2">
        <v>42112</v>
      </c>
      <c r="B13150" s="1">
        <f t="shared" si="410"/>
        <v>2015</v>
      </c>
      <c r="C13150" s="1">
        <f t="shared" si="411"/>
        <v>2</v>
      </c>
      <c r="D13150">
        <v>2606</v>
      </c>
      <c r="E13150" t="s">
        <v>37</v>
      </c>
      <c r="F13150" s="4">
        <v>685000</v>
      </c>
      <c r="G13150" t="s">
        <v>5</v>
      </c>
      <c r="H13150">
        <v>3</v>
      </c>
      <c r="I13150" s="4">
        <f>IF(E13150="Rhode Island", Table1[[#This Row],[price]]*$L$3, IF(E13150="Massachusetts", Table1[[#This Row],[price]]*$L$2, 1))</f>
        <v>685000</v>
      </c>
    </row>
    <row r="13151" spans="1:9" x14ac:dyDescent="0.25">
      <c r="A13151" s="2">
        <v>42112</v>
      </c>
      <c r="B13151" s="1">
        <f t="shared" si="410"/>
        <v>2015</v>
      </c>
      <c r="C13151" s="1">
        <f t="shared" si="411"/>
        <v>2</v>
      </c>
      <c r="D13151">
        <v>2602</v>
      </c>
      <c r="E13151" t="s">
        <v>37</v>
      </c>
      <c r="F13151" s="4">
        <v>741000</v>
      </c>
      <c r="G13151" t="s">
        <v>5</v>
      </c>
      <c r="H13151">
        <v>3</v>
      </c>
      <c r="I13151" s="4">
        <f>IF(E13151="Rhode Island", Table1[[#This Row],[price]]*$L$3, IF(E13151="Massachusetts", Table1[[#This Row],[price]]*$L$2, 1))</f>
        <v>741000</v>
      </c>
    </row>
    <row r="13152" spans="1:9" x14ac:dyDescent="0.25">
      <c r="A13152" s="2">
        <v>42112</v>
      </c>
      <c r="B13152" s="1">
        <f t="shared" si="410"/>
        <v>2015</v>
      </c>
      <c r="C13152" s="1">
        <f t="shared" si="411"/>
        <v>2</v>
      </c>
      <c r="D13152">
        <v>2614</v>
      </c>
      <c r="E13152" t="s">
        <v>37</v>
      </c>
      <c r="F13152" s="4">
        <v>750000</v>
      </c>
      <c r="G13152" t="s">
        <v>5</v>
      </c>
      <c r="H13152">
        <v>4</v>
      </c>
      <c r="I13152" s="4">
        <f>IF(E13152="Rhode Island", Table1[[#This Row],[price]]*$L$3, IF(E13152="Massachusetts", Table1[[#This Row],[price]]*$L$2, 1))</f>
        <v>750000</v>
      </c>
    </row>
    <row r="13153" spans="1:9" x14ac:dyDescent="0.25">
      <c r="A13153" s="2">
        <v>42112</v>
      </c>
      <c r="B13153" s="1">
        <f t="shared" si="410"/>
        <v>2015</v>
      </c>
      <c r="C13153" s="1">
        <f t="shared" si="411"/>
        <v>2</v>
      </c>
      <c r="D13153">
        <v>2614</v>
      </c>
      <c r="E13153" t="s">
        <v>37</v>
      </c>
      <c r="F13153" s="4">
        <v>865000</v>
      </c>
      <c r="G13153" t="s">
        <v>5</v>
      </c>
      <c r="H13153">
        <v>4</v>
      </c>
      <c r="I13153" s="4">
        <f>IF(E13153="Rhode Island", Table1[[#This Row],[price]]*$L$3, IF(E13153="Massachusetts", Table1[[#This Row],[price]]*$L$2, 1))</f>
        <v>865000</v>
      </c>
    </row>
    <row r="13154" spans="1:9" x14ac:dyDescent="0.25">
      <c r="A13154" s="2">
        <v>42112</v>
      </c>
      <c r="B13154" s="1">
        <f t="shared" si="410"/>
        <v>2015</v>
      </c>
      <c r="C13154" s="1">
        <f t="shared" si="411"/>
        <v>2</v>
      </c>
      <c r="D13154">
        <v>2914</v>
      </c>
      <c r="E13154" t="s">
        <v>36</v>
      </c>
      <c r="F13154" s="4">
        <v>875000</v>
      </c>
      <c r="G13154" t="s">
        <v>5</v>
      </c>
      <c r="H13154">
        <v>5</v>
      </c>
      <c r="I13154" s="4">
        <f>IF(E13154="Rhode Island", Table1[[#This Row],[price]]*$L$3, IF(E13154="Massachusetts", Table1[[#This Row],[price]]*$L$2, 1))</f>
        <v>875000</v>
      </c>
    </row>
    <row r="13155" spans="1:9" x14ac:dyDescent="0.25">
      <c r="A13155" s="2">
        <v>42112</v>
      </c>
      <c r="B13155" s="1">
        <f t="shared" si="410"/>
        <v>2015</v>
      </c>
      <c r="C13155" s="1">
        <f t="shared" si="411"/>
        <v>2</v>
      </c>
      <c r="D13155">
        <v>2617</v>
      </c>
      <c r="E13155" t="s">
        <v>37</v>
      </c>
      <c r="F13155" s="4">
        <v>1001000</v>
      </c>
      <c r="G13155" t="s">
        <v>5</v>
      </c>
      <c r="H13155">
        <v>4</v>
      </c>
      <c r="I13155" s="4">
        <f>IF(E13155="Rhode Island", Table1[[#This Row],[price]]*$L$3, IF(E13155="Massachusetts", Table1[[#This Row],[price]]*$L$2, 1))</f>
        <v>1001000</v>
      </c>
    </row>
    <row r="13156" spans="1:9" x14ac:dyDescent="0.25">
      <c r="A13156" s="2">
        <v>42112</v>
      </c>
      <c r="B13156" s="1">
        <f t="shared" si="410"/>
        <v>2015</v>
      </c>
      <c r="C13156" s="1">
        <f t="shared" si="411"/>
        <v>2</v>
      </c>
      <c r="D13156">
        <v>2602</v>
      </c>
      <c r="E13156" t="s">
        <v>37</v>
      </c>
      <c r="F13156" s="4">
        <v>1105000</v>
      </c>
      <c r="G13156" t="s">
        <v>5</v>
      </c>
      <c r="H13156">
        <v>3</v>
      </c>
      <c r="I13156" s="4">
        <f>IF(E13156="Rhode Island", Table1[[#This Row],[price]]*$L$3, IF(E13156="Massachusetts", Table1[[#This Row],[price]]*$L$2, 1))</f>
        <v>1105000</v>
      </c>
    </row>
    <row r="13157" spans="1:9" x14ac:dyDescent="0.25">
      <c r="A13157" s="2">
        <v>42114</v>
      </c>
      <c r="B13157" s="1">
        <f t="shared" si="410"/>
        <v>2015</v>
      </c>
      <c r="C13157" s="1">
        <f t="shared" si="411"/>
        <v>2</v>
      </c>
      <c r="D13157">
        <v>2913</v>
      </c>
      <c r="E13157" t="s">
        <v>36</v>
      </c>
      <c r="F13157" s="4">
        <v>385000</v>
      </c>
      <c r="G13157" t="s">
        <v>5</v>
      </c>
      <c r="H13157">
        <v>3</v>
      </c>
      <c r="I13157" s="4">
        <f>IF(E13157="Rhode Island", Table1[[#This Row],[price]]*$L$3, IF(E13157="Massachusetts", Table1[[#This Row],[price]]*$L$2, 1))</f>
        <v>385000</v>
      </c>
    </row>
    <row r="13158" spans="1:9" x14ac:dyDescent="0.25">
      <c r="A13158" s="2">
        <v>42114</v>
      </c>
      <c r="B13158" s="1">
        <f t="shared" si="410"/>
        <v>2015</v>
      </c>
      <c r="C13158" s="1">
        <f t="shared" si="411"/>
        <v>2</v>
      </c>
      <c r="D13158">
        <v>2914</v>
      </c>
      <c r="E13158" t="s">
        <v>36</v>
      </c>
      <c r="F13158" s="4">
        <v>406000</v>
      </c>
      <c r="G13158" t="s">
        <v>5</v>
      </c>
      <c r="H13158">
        <v>3</v>
      </c>
      <c r="I13158" s="4">
        <f>IF(E13158="Rhode Island", Table1[[#This Row],[price]]*$L$3, IF(E13158="Massachusetts", Table1[[#This Row],[price]]*$L$2, 1))</f>
        <v>406000</v>
      </c>
    </row>
    <row r="13159" spans="1:9" x14ac:dyDescent="0.25">
      <c r="A13159" s="2">
        <v>42114</v>
      </c>
      <c r="B13159" s="1">
        <f t="shared" si="410"/>
        <v>2015</v>
      </c>
      <c r="C13159" s="1">
        <f t="shared" si="411"/>
        <v>2</v>
      </c>
      <c r="D13159">
        <v>2906</v>
      </c>
      <c r="E13159" t="s">
        <v>36</v>
      </c>
      <c r="F13159" s="4">
        <v>425000</v>
      </c>
      <c r="G13159" t="s">
        <v>5</v>
      </c>
      <c r="H13159">
        <v>3</v>
      </c>
      <c r="I13159" s="4">
        <f>IF(E13159="Rhode Island", Table1[[#This Row],[price]]*$L$3, IF(E13159="Massachusetts", Table1[[#This Row],[price]]*$L$2, 1))</f>
        <v>425000</v>
      </c>
    </row>
    <row r="13160" spans="1:9" x14ac:dyDescent="0.25">
      <c r="A13160" s="2">
        <v>42114</v>
      </c>
      <c r="B13160" s="1">
        <f t="shared" si="410"/>
        <v>2015</v>
      </c>
      <c r="C13160" s="1">
        <f t="shared" si="411"/>
        <v>2</v>
      </c>
      <c r="D13160">
        <v>2904</v>
      </c>
      <c r="E13160" t="s">
        <v>36</v>
      </c>
      <c r="F13160" s="4">
        <v>470000</v>
      </c>
      <c r="G13160" t="s">
        <v>5</v>
      </c>
      <c r="H13160">
        <v>3</v>
      </c>
      <c r="I13160" s="4">
        <f>IF(E13160="Rhode Island", Table1[[#This Row],[price]]*$L$3, IF(E13160="Massachusetts", Table1[[#This Row],[price]]*$L$2, 1))</f>
        <v>470000</v>
      </c>
    </row>
    <row r="13161" spans="1:9" x14ac:dyDescent="0.25">
      <c r="A13161" s="2">
        <v>42114</v>
      </c>
      <c r="B13161" s="1">
        <f t="shared" si="410"/>
        <v>2015</v>
      </c>
      <c r="C13161" s="1">
        <f t="shared" si="411"/>
        <v>2</v>
      </c>
      <c r="D13161">
        <v>2905</v>
      </c>
      <c r="E13161" t="s">
        <v>36</v>
      </c>
      <c r="F13161" s="4">
        <v>480000</v>
      </c>
      <c r="G13161" t="s">
        <v>5</v>
      </c>
      <c r="H13161">
        <v>3</v>
      </c>
      <c r="I13161" s="4">
        <f>IF(E13161="Rhode Island", Table1[[#This Row],[price]]*$L$3, IF(E13161="Massachusetts", Table1[[#This Row],[price]]*$L$2, 1))</f>
        <v>480000</v>
      </c>
    </row>
    <row r="13162" spans="1:9" x14ac:dyDescent="0.25">
      <c r="A13162" s="2">
        <v>42114</v>
      </c>
      <c r="B13162" s="1">
        <f t="shared" si="410"/>
        <v>2015</v>
      </c>
      <c r="C13162" s="1">
        <f t="shared" si="411"/>
        <v>2</v>
      </c>
      <c r="D13162">
        <v>2615</v>
      </c>
      <c r="E13162" t="s">
        <v>37</v>
      </c>
      <c r="F13162" s="4">
        <v>525000</v>
      </c>
      <c r="G13162" t="s">
        <v>5</v>
      </c>
      <c r="H13162">
        <v>4</v>
      </c>
      <c r="I13162" s="4">
        <f>IF(E13162="Rhode Island", Table1[[#This Row],[price]]*$L$3, IF(E13162="Massachusetts", Table1[[#This Row],[price]]*$L$2, 1))</f>
        <v>525000</v>
      </c>
    </row>
    <row r="13163" spans="1:9" x14ac:dyDescent="0.25">
      <c r="A13163" s="2">
        <v>42114</v>
      </c>
      <c r="B13163" s="1">
        <f t="shared" si="410"/>
        <v>2015</v>
      </c>
      <c r="C13163" s="1">
        <f t="shared" si="411"/>
        <v>2</v>
      </c>
      <c r="D13163">
        <v>2611</v>
      </c>
      <c r="E13163" t="s">
        <v>37</v>
      </c>
      <c r="F13163" s="4">
        <v>530000</v>
      </c>
      <c r="G13163" t="s">
        <v>5</v>
      </c>
      <c r="H13163">
        <v>3</v>
      </c>
      <c r="I13163" s="4">
        <f>IF(E13163="Rhode Island", Table1[[#This Row],[price]]*$L$3, IF(E13163="Massachusetts", Table1[[#This Row],[price]]*$L$2, 1))</f>
        <v>530000</v>
      </c>
    </row>
    <row r="13164" spans="1:9" x14ac:dyDescent="0.25">
      <c r="A13164" s="2">
        <v>42114</v>
      </c>
      <c r="B13164" s="1">
        <f t="shared" si="410"/>
        <v>2015</v>
      </c>
      <c r="C13164" s="1">
        <f t="shared" si="411"/>
        <v>2</v>
      </c>
      <c r="D13164">
        <v>2611</v>
      </c>
      <c r="E13164" t="s">
        <v>37</v>
      </c>
      <c r="F13164" s="4">
        <v>532500</v>
      </c>
      <c r="G13164" t="s">
        <v>5</v>
      </c>
      <c r="H13164">
        <v>3</v>
      </c>
      <c r="I13164" s="4">
        <f>IF(E13164="Rhode Island", Table1[[#This Row],[price]]*$L$3, IF(E13164="Massachusetts", Table1[[#This Row],[price]]*$L$2, 1))</f>
        <v>532500</v>
      </c>
    </row>
    <row r="13165" spans="1:9" x14ac:dyDescent="0.25">
      <c r="A13165" s="2">
        <v>42114</v>
      </c>
      <c r="B13165" s="1">
        <f t="shared" si="410"/>
        <v>2015</v>
      </c>
      <c r="C13165" s="1">
        <f t="shared" si="411"/>
        <v>2</v>
      </c>
      <c r="D13165">
        <v>2615</v>
      </c>
      <c r="E13165" t="s">
        <v>37</v>
      </c>
      <c r="F13165" s="4">
        <v>650000</v>
      </c>
      <c r="G13165" t="s">
        <v>5</v>
      </c>
      <c r="H13165">
        <v>4</v>
      </c>
      <c r="I13165" s="4">
        <f>IF(E13165="Rhode Island", Table1[[#This Row],[price]]*$L$3, IF(E13165="Massachusetts", Table1[[#This Row],[price]]*$L$2, 1))</f>
        <v>650000</v>
      </c>
    </row>
    <row r="13166" spans="1:9" x14ac:dyDescent="0.25">
      <c r="A13166" s="2">
        <v>42114</v>
      </c>
      <c r="B13166" s="1">
        <f t="shared" si="410"/>
        <v>2015</v>
      </c>
      <c r="C13166" s="1">
        <f t="shared" si="411"/>
        <v>2</v>
      </c>
      <c r="D13166">
        <v>2911</v>
      </c>
      <c r="E13166" t="s">
        <v>36</v>
      </c>
      <c r="F13166" s="4">
        <v>740000</v>
      </c>
      <c r="G13166" t="s">
        <v>5</v>
      </c>
      <c r="H13166">
        <v>4</v>
      </c>
      <c r="I13166" s="4">
        <f>IF(E13166="Rhode Island", Table1[[#This Row],[price]]*$L$3, IF(E13166="Massachusetts", Table1[[#This Row],[price]]*$L$2, 1))</f>
        <v>740000</v>
      </c>
    </row>
    <row r="13167" spans="1:9" x14ac:dyDescent="0.25">
      <c r="A13167" s="2">
        <v>42114</v>
      </c>
      <c r="B13167" s="1">
        <f t="shared" si="410"/>
        <v>2015</v>
      </c>
      <c r="C13167" s="1">
        <f t="shared" si="411"/>
        <v>2</v>
      </c>
      <c r="D13167">
        <v>2607</v>
      </c>
      <c r="E13167" t="s">
        <v>37</v>
      </c>
      <c r="F13167" s="4">
        <v>740000</v>
      </c>
      <c r="G13167" t="s">
        <v>5</v>
      </c>
      <c r="H13167">
        <v>4</v>
      </c>
      <c r="I13167" s="4">
        <f>IF(E13167="Rhode Island", Table1[[#This Row],[price]]*$L$3, IF(E13167="Massachusetts", Table1[[#This Row],[price]]*$L$2, 1))</f>
        <v>740000</v>
      </c>
    </row>
    <row r="13168" spans="1:9" x14ac:dyDescent="0.25">
      <c r="A13168" s="2">
        <v>42114</v>
      </c>
      <c r="B13168" s="1">
        <f t="shared" si="410"/>
        <v>2015</v>
      </c>
      <c r="C13168" s="1">
        <f t="shared" si="411"/>
        <v>2</v>
      </c>
      <c r="D13168">
        <v>2912</v>
      </c>
      <c r="E13168" t="s">
        <v>36</v>
      </c>
      <c r="F13168" s="4">
        <v>260000</v>
      </c>
      <c r="G13168" t="s">
        <v>6</v>
      </c>
      <c r="H13168">
        <v>1</v>
      </c>
      <c r="I13168" s="4">
        <f>IF(E13168="Rhode Island", Table1[[#This Row],[price]]*$L$3, IF(E13168="Massachusetts", Table1[[#This Row],[price]]*$L$2, 1))</f>
        <v>260000</v>
      </c>
    </row>
    <row r="13169" spans="1:9" x14ac:dyDescent="0.25">
      <c r="A13169" s="2">
        <v>42114</v>
      </c>
      <c r="B13169" s="1">
        <f t="shared" si="410"/>
        <v>2015</v>
      </c>
      <c r="C13169" s="1">
        <f t="shared" si="411"/>
        <v>2</v>
      </c>
      <c r="D13169">
        <v>2913</v>
      </c>
      <c r="E13169" t="s">
        <v>36</v>
      </c>
      <c r="F13169" s="4">
        <v>264900</v>
      </c>
      <c r="G13169" t="s">
        <v>6</v>
      </c>
      <c r="H13169">
        <v>2</v>
      </c>
      <c r="I13169" s="4">
        <f>IF(E13169="Rhode Island", Table1[[#This Row],[price]]*$L$3, IF(E13169="Massachusetts", Table1[[#This Row],[price]]*$L$2, 1))</f>
        <v>264900</v>
      </c>
    </row>
    <row r="13170" spans="1:9" x14ac:dyDescent="0.25">
      <c r="A13170" s="2">
        <v>42114</v>
      </c>
      <c r="B13170" s="1">
        <f t="shared" si="410"/>
        <v>2015</v>
      </c>
      <c r="C13170" s="1">
        <f t="shared" si="411"/>
        <v>2</v>
      </c>
      <c r="D13170">
        <v>2606</v>
      </c>
      <c r="E13170" t="s">
        <v>37</v>
      </c>
      <c r="F13170" s="4">
        <v>315000</v>
      </c>
      <c r="G13170" t="s">
        <v>6</v>
      </c>
      <c r="H13170">
        <v>0</v>
      </c>
      <c r="I13170" s="4">
        <f>IF(E13170="Rhode Island", Table1[[#This Row],[price]]*$L$3, IF(E13170="Massachusetts", Table1[[#This Row],[price]]*$L$2, 1))</f>
        <v>315000</v>
      </c>
    </row>
    <row r="13171" spans="1:9" x14ac:dyDescent="0.25">
      <c r="A13171" s="2">
        <v>42114</v>
      </c>
      <c r="B13171" s="1">
        <f t="shared" si="410"/>
        <v>2015</v>
      </c>
      <c r="C13171" s="1">
        <f t="shared" si="411"/>
        <v>2</v>
      </c>
      <c r="D13171">
        <v>2606</v>
      </c>
      <c r="E13171" t="s">
        <v>37</v>
      </c>
      <c r="F13171" s="4">
        <v>330000</v>
      </c>
      <c r="G13171" t="s">
        <v>6</v>
      </c>
      <c r="H13171">
        <v>2</v>
      </c>
      <c r="I13171" s="4">
        <f>IF(E13171="Rhode Island", Table1[[#This Row],[price]]*$L$3, IF(E13171="Massachusetts", Table1[[#This Row],[price]]*$L$2, 1))</f>
        <v>330000</v>
      </c>
    </row>
    <row r="13172" spans="1:9" x14ac:dyDescent="0.25">
      <c r="A13172" s="2">
        <v>42114</v>
      </c>
      <c r="B13172" s="1">
        <f t="shared" si="410"/>
        <v>2015</v>
      </c>
      <c r="C13172" s="1">
        <f t="shared" si="411"/>
        <v>2</v>
      </c>
      <c r="D13172">
        <v>2604</v>
      </c>
      <c r="E13172" t="s">
        <v>37</v>
      </c>
      <c r="F13172" s="4">
        <v>995000</v>
      </c>
      <c r="G13172" t="s">
        <v>6</v>
      </c>
      <c r="H13172">
        <v>3</v>
      </c>
      <c r="I13172" s="4">
        <f>IF(E13172="Rhode Island", Table1[[#This Row],[price]]*$L$3, IF(E13172="Massachusetts", Table1[[#This Row],[price]]*$L$2, 1))</f>
        <v>995000</v>
      </c>
    </row>
    <row r="13173" spans="1:9" x14ac:dyDescent="0.25">
      <c r="A13173" s="2">
        <v>42115</v>
      </c>
      <c r="B13173" s="1">
        <f t="shared" si="410"/>
        <v>2015</v>
      </c>
      <c r="C13173" s="1">
        <f t="shared" si="411"/>
        <v>2</v>
      </c>
      <c r="D13173">
        <v>2905</v>
      </c>
      <c r="E13173" t="s">
        <v>36</v>
      </c>
      <c r="F13173" s="4">
        <v>410000</v>
      </c>
      <c r="G13173" t="s">
        <v>5</v>
      </c>
      <c r="H13173">
        <v>3</v>
      </c>
      <c r="I13173" s="4">
        <f>IF(E13173="Rhode Island", Table1[[#This Row],[price]]*$L$3, IF(E13173="Massachusetts", Table1[[#This Row],[price]]*$L$2, 1))</f>
        <v>410000</v>
      </c>
    </row>
    <row r="13174" spans="1:9" x14ac:dyDescent="0.25">
      <c r="A13174" s="2">
        <v>42115</v>
      </c>
      <c r="B13174" s="1">
        <f t="shared" si="410"/>
        <v>2015</v>
      </c>
      <c r="C13174" s="1">
        <f t="shared" si="411"/>
        <v>2</v>
      </c>
      <c r="D13174">
        <v>2905</v>
      </c>
      <c r="E13174" t="s">
        <v>36</v>
      </c>
      <c r="F13174" s="4">
        <v>470000</v>
      </c>
      <c r="G13174" t="s">
        <v>5</v>
      </c>
      <c r="H13174">
        <v>3</v>
      </c>
      <c r="I13174" s="4">
        <f>IF(E13174="Rhode Island", Table1[[#This Row],[price]]*$L$3, IF(E13174="Massachusetts", Table1[[#This Row],[price]]*$L$2, 1))</f>
        <v>470000</v>
      </c>
    </row>
    <row r="13175" spans="1:9" x14ac:dyDescent="0.25">
      <c r="A13175" s="2">
        <v>42115</v>
      </c>
      <c r="B13175" s="1">
        <f t="shared" si="410"/>
        <v>2015</v>
      </c>
      <c r="C13175" s="1">
        <f t="shared" si="411"/>
        <v>2</v>
      </c>
      <c r="D13175">
        <v>2611</v>
      </c>
      <c r="E13175" t="s">
        <v>37</v>
      </c>
      <c r="F13175" s="4">
        <v>500000</v>
      </c>
      <c r="G13175" t="s">
        <v>5</v>
      </c>
      <c r="H13175">
        <v>3</v>
      </c>
      <c r="I13175" s="4">
        <f>IF(E13175="Rhode Island", Table1[[#This Row],[price]]*$L$3, IF(E13175="Massachusetts", Table1[[#This Row],[price]]*$L$2, 1))</f>
        <v>500000</v>
      </c>
    </row>
    <row r="13176" spans="1:9" x14ac:dyDescent="0.25">
      <c r="A13176" s="2">
        <v>42115</v>
      </c>
      <c r="B13176" s="1">
        <f t="shared" si="410"/>
        <v>2015</v>
      </c>
      <c r="C13176" s="1">
        <f t="shared" si="411"/>
        <v>2</v>
      </c>
      <c r="D13176">
        <v>2904</v>
      </c>
      <c r="E13176" t="s">
        <v>36</v>
      </c>
      <c r="F13176" s="4">
        <v>535000</v>
      </c>
      <c r="G13176" t="s">
        <v>5</v>
      </c>
      <c r="H13176">
        <v>4</v>
      </c>
      <c r="I13176" s="4">
        <f>IF(E13176="Rhode Island", Table1[[#This Row],[price]]*$L$3, IF(E13176="Massachusetts", Table1[[#This Row],[price]]*$L$2, 1))</f>
        <v>535000</v>
      </c>
    </row>
    <row r="13177" spans="1:9" x14ac:dyDescent="0.25">
      <c r="A13177" s="2">
        <v>42115</v>
      </c>
      <c r="B13177" s="1">
        <f t="shared" si="410"/>
        <v>2015</v>
      </c>
      <c r="C13177" s="1">
        <f t="shared" si="411"/>
        <v>2</v>
      </c>
      <c r="D13177">
        <v>2912</v>
      </c>
      <c r="E13177" t="s">
        <v>36</v>
      </c>
      <c r="F13177" s="4">
        <v>795000</v>
      </c>
      <c r="G13177" t="s">
        <v>5</v>
      </c>
      <c r="H13177">
        <v>4</v>
      </c>
      <c r="I13177" s="4">
        <f>IF(E13177="Rhode Island", Table1[[#This Row],[price]]*$L$3, IF(E13177="Massachusetts", Table1[[#This Row],[price]]*$L$2, 1))</f>
        <v>795000</v>
      </c>
    </row>
    <row r="13178" spans="1:9" x14ac:dyDescent="0.25">
      <c r="A13178" s="2">
        <v>42115</v>
      </c>
      <c r="B13178" s="1">
        <f t="shared" si="410"/>
        <v>2015</v>
      </c>
      <c r="C13178" s="1">
        <f t="shared" si="411"/>
        <v>2</v>
      </c>
      <c r="D13178">
        <v>2913</v>
      </c>
      <c r="E13178" t="s">
        <v>36</v>
      </c>
      <c r="F13178" s="4">
        <v>385000</v>
      </c>
      <c r="G13178" t="s">
        <v>6</v>
      </c>
      <c r="H13178">
        <v>3</v>
      </c>
      <c r="I13178" s="4">
        <f>IF(E13178="Rhode Island", Table1[[#This Row],[price]]*$L$3, IF(E13178="Massachusetts", Table1[[#This Row],[price]]*$L$2, 1))</f>
        <v>385000</v>
      </c>
    </row>
    <row r="13179" spans="1:9" x14ac:dyDescent="0.25">
      <c r="A13179" s="2">
        <v>42116</v>
      </c>
      <c r="B13179" s="1">
        <f t="shared" si="410"/>
        <v>2015</v>
      </c>
      <c r="C13179" s="1">
        <f t="shared" si="411"/>
        <v>2</v>
      </c>
      <c r="D13179">
        <v>2913</v>
      </c>
      <c r="E13179" t="s">
        <v>36</v>
      </c>
      <c r="F13179" s="4">
        <v>410000</v>
      </c>
      <c r="G13179" t="s">
        <v>5</v>
      </c>
      <c r="H13179">
        <v>2</v>
      </c>
      <c r="I13179" s="4">
        <f>IF(E13179="Rhode Island", Table1[[#This Row],[price]]*$L$3, IF(E13179="Massachusetts", Table1[[#This Row],[price]]*$L$2, 1))</f>
        <v>410000</v>
      </c>
    </row>
    <row r="13180" spans="1:9" x14ac:dyDescent="0.25">
      <c r="A13180" s="2">
        <v>42116</v>
      </c>
      <c r="B13180" s="1">
        <f t="shared" si="410"/>
        <v>2015</v>
      </c>
      <c r="C13180" s="1">
        <f t="shared" si="411"/>
        <v>2</v>
      </c>
      <c r="D13180">
        <v>2615</v>
      </c>
      <c r="E13180" t="s">
        <v>37</v>
      </c>
      <c r="F13180" s="4">
        <v>440000</v>
      </c>
      <c r="G13180" t="s">
        <v>5</v>
      </c>
      <c r="H13180">
        <v>3</v>
      </c>
      <c r="I13180" s="4">
        <f>IF(E13180="Rhode Island", Table1[[#This Row],[price]]*$L$3, IF(E13180="Massachusetts", Table1[[#This Row],[price]]*$L$2, 1))</f>
        <v>440000</v>
      </c>
    </row>
    <row r="13181" spans="1:9" x14ac:dyDescent="0.25">
      <c r="A13181" s="2">
        <v>42116</v>
      </c>
      <c r="B13181" s="1">
        <f t="shared" si="410"/>
        <v>2015</v>
      </c>
      <c r="C13181" s="1">
        <f t="shared" si="411"/>
        <v>2</v>
      </c>
      <c r="D13181">
        <v>2615</v>
      </c>
      <c r="E13181" t="s">
        <v>37</v>
      </c>
      <c r="F13181" s="4">
        <v>443000</v>
      </c>
      <c r="G13181" t="s">
        <v>5</v>
      </c>
      <c r="H13181">
        <v>3</v>
      </c>
      <c r="I13181" s="4">
        <f>IF(E13181="Rhode Island", Table1[[#This Row],[price]]*$L$3, IF(E13181="Massachusetts", Table1[[#This Row],[price]]*$L$2, 1))</f>
        <v>443000</v>
      </c>
    </row>
    <row r="13182" spans="1:9" x14ac:dyDescent="0.25">
      <c r="A13182" s="2">
        <v>42116</v>
      </c>
      <c r="B13182" s="1">
        <f t="shared" si="410"/>
        <v>2015</v>
      </c>
      <c r="C13182" s="1">
        <f t="shared" si="411"/>
        <v>2</v>
      </c>
      <c r="D13182">
        <v>2615</v>
      </c>
      <c r="E13182" t="s">
        <v>37</v>
      </c>
      <c r="F13182" s="4">
        <v>471500</v>
      </c>
      <c r="G13182" t="s">
        <v>5</v>
      </c>
      <c r="H13182">
        <v>3</v>
      </c>
      <c r="I13182" s="4">
        <f>IF(E13182="Rhode Island", Table1[[#This Row],[price]]*$L$3, IF(E13182="Massachusetts", Table1[[#This Row],[price]]*$L$2, 1))</f>
        <v>471500</v>
      </c>
    </row>
    <row r="13183" spans="1:9" x14ac:dyDescent="0.25">
      <c r="A13183" s="2">
        <v>42116</v>
      </c>
      <c r="B13183" s="1">
        <f t="shared" si="410"/>
        <v>2015</v>
      </c>
      <c r="C13183" s="1">
        <f t="shared" si="411"/>
        <v>2</v>
      </c>
      <c r="D13183">
        <v>2914</v>
      </c>
      <c r="E13183" t="s">
        <v>36</v>
      </c>
      <c r="F13183" s="4">
        <v>565000</v>
      </c>
      <c r="G13183" t="s">
        <v>5</v>
      </c>
      <c r="H13183">
        <v>4</v>
      </c>
      <c r="I13183" s="4">
        <f>IF(E13183="Rhode Island", Table1[[#This Row],[price]]*$L$3, IF(E13183="Massachusetts", Table1[[#This Row],[price]]*$L$2, 1))</f>
        <v>565000</v>
      </c>
    </row>
    <row r="13184" spans="1:9" x14ac:dyDescent="0.25">
      <c r="A13184" s="2">
        <v>42116</v>
      </c>
      <c r="B13184" s="1">
        <f t="shared" si="410"/>
        <v>2015</v>
      </c>
      <c r="C13184" s="1">
        <f t="shared" si="411"/>
        <v>2</v>
      </c>
      <c r="D13184">
        <v>2903</v>
      </c>
      <c r="E13184" t="s">
        <v>36</v>
      </c>
      <c r="F13184" s="4">
        <v>630000</v>
      </c>
      <c r="G13184" t="s">
        <v>5</v>
      </c>
      <c r="H13184">
        <v>4</v>
      </c>
      <c r="I13184" s="4">
        <f>IF(E13184="Rhode Island", Table1[[#This Row],[price]]*$L$3, IF(E13184="Massachusetts", Table1[[#This Row],[price]]*$L$2, 1))</f>
        <v>630000</v>
      </c>
    </row>
    <row r="13185" spans="1:9" x14ac:dyDescent="0.25">
      <c r="A13185" s="2">
        <v>42116</v>
      </c>
      <c r="B13185" s="1">
        <f t="shared" si="410"/>
        <v>2015</v>
      </c>
      <c r="C13185" s="1">
        <f t="shared" si="411"/>
        <v>2</v>
      </c>
      <c r="D13185">
        <v>2902</v>
      </c>
      <c r="E13185" t="s">
        <v>36</v>
      </c>
      <c r="F13185" s="4">
        <v>810000</v>
      </c>
      <c r="G13185" t="s">
        <v>5</v>
      </c>
      <c r="H13185">
        <v>3</v>
      </c>
      <c r="I13185" s="4">
        <f>IF(E13185="Rhode Island", Table1[[#This Row],[price]]*$L$3, IF(E13185="Massachusetts", Table1[[#This Row],[price]]*$L$2, 1))</f>
        <v>810000</v>
      </c>
    </row>
    <row r="13186" spans="1:9" x14ac:dyDescent="0.25">
      <c r="A13186" s="2">
        <v>42116</v>
      </c>
      <c r="B13186" s="1">
        <f t="shared" ref="B13186:B13249" si="412">YEAR(A13186)</f>
        <v>2015</v>
      </c>
      <c r="C13186" s="1">
        <f t="shared" ref="C13186:C13249" si="413">ROUNDUP(MONTH(A13186)/3,0)</f>
        <v>2</v>
      </c>
      <c r="D13186">
        <v>2902</v>
      </c>
      <c r="E13186" t="s">
        <v>36</v>
      </c>
      <c r="F13186" s="4">
        <v>935000</v>
      </c>
      <c r="G13186" t="s">
        <v>5</v>
      </c>
      <c r="H13186">
        <v>4</v>
      </c>
      <c r="I13186" s="4">
        <f>IF(E13186="Rhode Island", Table1[[#This Row],[price]]*$L$3, IF(E13186="Massachusetts", Table1[[#This Row],[price]]*$L$2, 1))</f>
        <v>935000</v>
      </c>
    </row>
    <row r="13187" spans="1:9" x14ac:dyDescent="0.25">
      <c r="A13187" s="2">
        <v>42116</v>
      </c>
      <c r="B13187" s="1">
        <f t="shared" si="412"/>
        <v>2015</v>
      </c>
      <c r="C13187" s="1">
        <f t="shared" si="413"/>
        <v>2</v>
      </c>
      <c r="D13187">
        <v>2912</v>
      </c>
      <c r="E13187" t="s">
        <v>36</v>
      </c>
      <c r="F13187" s="4">
        <v>262000</v>
      </c>
      <c r="G13187" t="s">
        <v>6</v>
      </c>
      <c r="H13187">
        <v>1</v>
      </c>
      <c r="I13187" s="4">
        <f>IF(E13187="Rhode Island", Table1[[#This Row],[price]]*$L$3, IF(E13187="Massachusetts", Table1[[#This Row],[price]]*$L$2, 1))</f>
        <v>262000</v>
      </c>
    </row>
    <row r="13188" spans="1:9" x14ac:dyDescent="0.25">
      <c r="A13188" s="2">
        <v>42116</v>
      </c>
      <c r="B13188" s="1">
        <f t="shared" si="412"/>
        <v>2015</v>
      </c>
      <c r="C13188" s="1">
        <f t="shared" si="413"/>
        <v>2</v>
      </c>
      <c r="D13188">
        <v>2617</v>
      </c>
      <c r="E13188" t="s">
        <v>37</v>
      </c>
      <c r="F13188" s="4">
        <v>362500</v>
      </c>
      <c r="G13188" t="s">
        <v>6</v>
      </c>
      <c r="H13188">
        <v>2</v>
      </c>
      <c r="I13188" s="4">
        <f>IF(E13188="Rhode Island", Table1[[#This Row],[price]]*$L$3, IF(E13188="Massachusetts", Table1[[#This Row],[price]]*$L$2, 1))</f>
        <v>362500</v>
      </c>
    </row>
    <row r="13189" spans="1:9" x14ac:dyDescent="0.25">
      <c r="A13189" s="2">
        <v>42116</v>
      </c>
      <c r="B13189" s="1">
        <f t="shared" si="412"/>
        <v>2015</v>
      </c>
      <c r="C13189" s="1">
        <f t="shared" si="413"/>
        <v>2</v>
      </c>
      <c r="D13189">
        <v>2602</v>
      </c>
      <c r="E13189" t="s">
        <v>37</v>
      </c>
      <c r="F13189" s="4">
        <v>420000</v>
      </c>
      <c r="G13189" t="s">
        <v>6</v>
      </c>
      <c r="H13189">
        <v>2</v>
      </c>
      <c r="I13189" s="4">
        <f>IF(E13189="Rhode Island", Table1[[#This Row],[price]]*$L$3, IF(E13189="Massachusetts", Table1[[#This Row],[price]]*$L$2, 1))</f>
        <v>420000</v>
      </c>
    </row>
    <row r="13190" spans="1:9" x14ac:dyDescent="0.25">
      <c r="A13190" s="2">
        <v>42116</v>
      </c>
      <c r="B13190" s="1">
        <f t="shared" si="412"/>
        <v>2015</v>
      </c>
      <c r="C13190" s="1">
        <f t="shared" si="413"/>
        <v>2</v>
      </c>
      <c r="D13190">
        <v>2604</v>
      </c>
      <c r="E13190" t="s">
        <v>37</v>
      </c>
      <c r="F13190" s="4">
        <v>432500</v>
      </c>
      <c r="G13190" t="s">
        <v>6</v>
      </c>
      <c r="H13190">
        <v>3</v>
      </c>
      <c r="I13190" s="4">
        <f>IF(E13190="Rhode Island", Table1[[#This Row],[price]]*$L$3, IF(E13190="Massachusetts", Table1[[#This Row],[price]]*$L$2, 1))</f>
        <v>432500</v>
      </c>
    </row>
    <row r="13191" spans="1:9" x14ac:dyDescent="0.25">
      <c r="A13191" s="2">
        <v>42116</v>
      </c>
      <c r="B13191" s="1">
        <f t="shared" si="412"/>
        <v>2015</v>
      </c>
      <c r="C13191" s="1">
        <f t="shared" si="413"/>
        <v>2</v>
      </c>
      <c r="D13191">
        <v>2601</v>
      </c>
      <c r="E13191" t="s">
        <v>37</v>
      </c>
      <c r="F13191" s="4">
        <v>482500</v>
      </c>
      <c r="G13191" t="s">
        <v>6</v>
      </c>
      <c r="H13191">
        <v>2</v>
      </c>
      <c r="I13191" s="4">
        <f>IF(E13191="Rhode Island", Table1[[#This Row],[price]]*$L$3, IF(E13191="Massachusetts", Table1[[#This Row],[price]]*$L$2, 1))</f>
        <v>482500</v>
      </c>
    </row>
    <row r="13192" spans="1:9" x14ac:dyDescent="0.25">
      <c r="A13192" s="2">
        <v>42117</v>
      </c>
      <c r="B13192" s="1">
        <f t="shared" si="412"/>
        <v>2015</v>
      </c>
      <c r="C13192" s="1">
        <f t="shared" si="413"/>
        <v>2</v>
      </c>
      <c r="D13192">
        <v>2617</v>
      </c>
      <c r="E13192" t="s">
        <v>37</v>
      </c>
      <c r="F13192" s="4">
        <v>347000</v>
      </c>
      <c r="G13192" t="s">
        <v>5</v>
      </c>
      <c r="H13192">
        <v>3</v>
      </c>
      <c r="I13192" s="4">
        <f>IF(E13192="Rhode Island", Table1[[#This Row],[price]]*$L$3, IF(E13192="Massachusetts", Table1[[#This Row],[price]]*$L$2, 1))</f>
        <v>347000</v>
      </c>
    </row>
    <row r="13193" spans="1:9" x14ac:dyDescent="0.25">
      <c r="A13193" s="2">
        <v>42117</v>
      </c>
      <c r="B13193" s="1">
        <f t="shared" si="412"/>
        <v>2015</v>
      </c>
      <c r="C13193" s="1">
        <f t="shared" si="413"/>
        <v>2</v>
      </c>
      <c r="D13193">
        <v>2615</v>
      </c>
      <c r="E13193" t="s">
        <v>37</v>
      </c>
      <c r="F13193" s="4">
        <v>407500</v>
      </c>
      <c r="G13193" t="s">
        <v>5</v>
      </c>
      <c r="H13193">
        <v>3</v>
      </c>
      <c r="I13193" s="4">
        <f>IF(E13193="Rhode Island", Table1[[#This Row],[price]]*$L$3, IF(E13193="Massachusetts", Table1[[#This Row],[price]]*$L$2, 1))</f>
        <v>407500</v>
      </c>
    </row>
    <row r="13194" spans="1:9" x14ac:dyDescent="0.25">
      <c r="A13194" s="2">
        <v>42117</v>
      </c>
      <c r="B13194" s="1">
        <f t="shared" si="412"/>
        <v>2015</v>
      </c>
      <c r="C13194" s="1">
        <f t="shared" si="413"/>
        <v>2</v>
      </c>
      <c r="D13194">
        <v>2902</v>
      </c>
      <c r="E13194" t="s">
        <v>36</v>
      </c>
      <c r="F13194" s="4">
        <v>444000</v>
      </c>
      <c r="G13194" t="s">
        <v>5</v>
      </c>
      <c r="H13194">
        <v>3</v>
      </c>
      <c r="I13194" s="4">
        <f>IF(E13194="Rhode Island", Table1[[#This Row],[price]]*$L$3, IF(E13194="Massachusetts", Table1[[#This Row],[price]]*$L$2, 1))</f>
        <v>444000</v>
      </c>
    </row>
    <row r="13195" spans="1:9" x14ac:dyDescent="0.25">
      <c r="A13195" s="2">
        <v>42117</v>
      </c>
      <c r="B13195" s="1">
        <f t="shared" si="412"/>
        <v>2015</v>
      </c>
      <c r="C13195" s="1">
        <f t="shared" si="413"/>
        <v>2</v>
      </c>
      <c r="D13195">
        <v>2617</v>
      </c>
      <c r="E13195" t="s">
        <v>37</v>
      </c>
      <c r="F13195" s="4">
        <v>470000</v>
      </c>
      <c r="G13195" t="s">
        <v>5</v>
      </c>
      <c r="H13195">
        <v>3</v>
      </c>
      <c r="I13195" s="4">
        <f>IF(E13195="Rhode Island", Table1[[#This Row],[price]]*$L$3, IF(E13195="Massachusetts", Table1[[#This Row],[price]]*$L$2, 1))</f>
        <v>470000</v>
      </c>
    </row>
    <row r="13196" spans="1:9" x14ac:dyDescent="0.25">
      <c r="A13196" s="2">
        <v>42117</v>
      </c>
      <c r="B13196" s="1">
        <f t="shared" si="412"/>
        <v>2015</v>
      </c>
      <c r="C13196" s="1">
        <f t="shared" si="413"/>
        <v>2</v>
      </c>
      <c r="D13196">
        <v>2906</v>
      </c>
      <c r="E13196" t="s">
        <v>36</v>
      </c>
      <c r="F13196" s="4">
        <v>485000</v>
      </c>
      <c r="G13196" t="s">
        <v>5</v>
      </c>
      <c r="H13196">
        <v>3</v>
      </c>
      <c r="I13196" s="4">
        <f>IF(E13196="Rhode Island", Table1[[#This Row],[price]]*$L$3, IF(E13196="Massachusetts", Table1[[#This Row],[price]]*$L$2, 1))</f>
        <v>485000</v>
      </c>
    </row>
    <row r="13197" spans="1:9" x14ac:dyDescent="0.25">
      <c r="A13197" s="2">
        <v>42117</v>
      </c>
      <c r="B13197" s="1">
        <f t="shared" si="412"/>
        <v>2015</v>
      </c>
      <c r="C13197" s="1">
        <f t="shared" si="413"/>
        <v>2</v>
      </c>
      <c r="D13197">
        <v>2902</v>
      </c>
      <c r="E13197" t="s">
        <v>36</v>
      </c>
      <c r="F13197" s="4">
        <v>510000</v>
      </c>
      <c r="G13197" t="s">
        <v>5</v>
      </c>
      <c r="H13197">
        <v>3</v>
      </c>
      <c r="I13197" s="4">
        <f>IF(E13197="Rhode Island", Table1[[#This Row],[price]]*$L$3, IF(E13197="Massachusetts", Table1[[#This Row],[price]]*$L$2, 1))</f>
        <v>510000</v>
      </c>
    </row>
    <row r="13198" spans="1:9" x14ac:dyDescent="0.25">
      <c r="A13198" s="2">
        <v>42117</v>
      </c>
      <c r="B13198" s="1">
        <f t="shared" si="412"/>
        <v>2015</v>
      </c>
      <c r="C13198" s="1">
        <f t="shared" si="413"/>
        <v>2</v>
      </c>
      <c r="D13198">
        <v>2902</v>
      </c>
      <c r="E13198" t="s">
        <v>36</v>
      </c>
      <c r="F13198" s="4">
        <v>525000</v>
      </c>
      <c r="G13198" t="s">
        <v>5</v>
      </c>
      <c r="H13198">
        <v>3</v>
      </c>
      <c r="I13198" s="4">
        <f>IF(E13198="Rhode Island", Table1[[#This Row],[price]]*$L$3, IF(E13198="Massachusetts", Table1[[#This Row],[price]]*$L$2, 1))</f>
        <v>525000</v>
      </c>
    </row>
    <row r="13199" spans="1:9" x14ac:dyDescent="0.25">
      <c r="A13199" s="2">
        <v>42117</v>
      </c>
      <c r="B13199" s="1">
        <f t="shared" si="412"/>
        <v>2015</v>
      </c>
      <c r="C13199" s="1">
        <f t="shared" si="413"/>
        <v>2</v>
      </c>
      <c r="D13199">
        <v>2905</v>
      </c>
      <c r="E13199" t="s">
        <v>36</v>
      </c>
      <c r="F13199" s="4">
        <v>549900</v>
      </c>
      <c r="G13199" t="s">
        <v>5</v>
      </c>
      <c r="H13199">
        <v>4</v>
      </c>
      <c r="I13199" s="4">
        <f>IF(E13199="Rhode Island", Table1[[#This Row],[price]]*$L$3, IF(E13199="Massachusetts", Table1[[#This Row],[price]]*$L$2, 1))</f>
        <v>549900</v>
      </c>
    </row>
    <row r="13200" spans="1:9" x14ac:dyDescent="0.25">
      <c r="A13200" s="2">
        <v>42117</v>
      </c>
      <c r="B13200" s="1">
        <f t="shared" si="412"/>
        <v>2015</v>
      </c>
      <c r="C13200" s="1">
        <f t="shared" si="413"/>
        <v>2</v>
      </c>
      <c r="D13200">
        <v>2615</v>
      </c>
      <c r="E13200" t="s">
        <v>37</v>
      </c>
      <c r="F13200" s="4">
        <v>550000</v>
      </c>
      <c r="G13200" t="s">
        <v>5</v>
      </c>
      <c r="H13200">
        <v>4</v>
      </c>
      <c r="I13200" s="4">
        <f>IF(E13200="Rhode Island", Table1[[#This Row],[price]]*$L$3, IF(E13200="Massachusetts", Table1[[#This Row],[price]]*$L$2, 1))</f>
        <v>550000</v>
      </c>
    </row>
    <row r="13201" spans="1:9" x14ac:dyDescent="0.25">
      <c r="A13201" s="2">
        <v>42117</v>
      </c>
      <c r="B13201" s="1">
        <f t="shared" si="412"/>
        <v>2015</v>
      </c>
      <c r="C13201" s="1">
        <f t="shared" si="413"/>
        <v>2</v>
      </c>
      <c r="D13201">
        <v>2902</v>
      </c>
      <c r="E13201" t="s">
        <v>36</v>
      </c>
      <c r="F13201" s="4">
        <v>560000</v>
      </c>
      <c r="G13201" t="s">
        <v>5</v>
      </c>
      <c r="H13201">
        <v>4</v>
      </c>
      <c r="I13201" s="4">
        <f>IF(E13201="Rhode Island", Table1[[#This Row],[price]]*$L$3, IF(E13201="Massachusetts", Table1[[#This Row],[price]]*$L$2, 1))</f>
        <v>560000</v>
      </c>
    </row>
    <row r="13202" spans="1:9" x14ac:dyDescent="0.25">
      <c r="A13202" s="2">
        <v>42117</v>
      </c>
      <c r="B13202" s="1">
        <f t="shared" si="412"/>
        <v>2015</v>
      </c>
      <c r="C13202" s="1">
        <f t="shared" si="413"/>
        <v>2</v>
      </c>
      <c r="D13202">
        <v>2617</v>
      </c>
      <c r="E13202" t="s">
        <v>37</v>
      </c>
      <c r="F13202" s="4">
        <v>625000</v>
      </c>
      <c r="G13202" t="s">
        <v>5</v>
      </c>
      <c r="H13202">
        <v>4</v>
      </c>
      <c r="I13202" s="4">
        <f>IF(E13202="Rhode Island", Table1[[#This Row],[price]]*$L$3, IF(E13202="Massachusetts", Table1[[#This Row],[price]]*$L$2, 1))</f>
        <v>625000</v>
      </c>
    </row>
    <row r="13203" spans="1:9" x14ac:dyDescent="0.25">
      <c r="A13203" s="2">
        <v>42117</v>
      </c>
      <c r="B13203" s="1">
        <f t="shared" si="412"/>
        <v>2015</v>
      </c>
      <c r="C13203" s="1">
        <f t="shared" si="413"/>
        <v>2</v>
      </c>
      <c r="D13203">
        <v>2914</v>
      </c>
      <c r="E13203" t="s">
        <v>36</v>
      </c>
      <c r="F13203" s="4">
        <v>705500</v>
      </c>
      <c r="G13203" t="s">
        <v>5</v>
      </c>
      <c r="H13203">
        <v>4</v>
      </c>
      <c r="I13203" s="4">
        <f>IF(E13203="Rhode Island", Table1[[#This Row],[price]]*$L$3, IF(E13203="Massachusetts", Table1[[#This Row],[price]]*$L$2, 1))</f>
        <v>705500</v>
      </c>
    </row>
    <row r="13204" spans="1:9" x14ac:dyDescent="0.25">
      <c r="A13204" s="2">
        <v>42117</v>
      </c>
      <c r="B13204" s="1">
        <f t="shared" si="412"/>
        <v>2015</v>
      </c>
      <c r="C13204" s="1">
        <f t="shared" si="413"/>
        <v>2</v>
      </c>
      <c r="D13204">
        <v>2602</v>
      </c>
      <c r="E13204" t="s">
        <v>37</v>
      </c>
      <c r="F13204" s="4">
        <v>730000</v>
      </c>
      <c r="G13204" t="s">
        <v>5</v>
      </c>
      <c r="H13204">
        <v>3</v>
      </c>
      <c r="I13204" s="4">
        <f>IF(E13204="Rhode Island", Table1[[#This Row],[price]]*$L$3, IF(E13204="Massachusetts", Table1[[#This Row],[price]]*$L$2, 1))</f>
        <v>730000</v>
      </c>
    </row>
    <row r="13205" spans="1:9" x14ac:dyDescent="0.25">
      <c r="A13205" s="2">
        <v>42117</v>
      </c>
      <c r="B13205" s="1">
        <f t="shared" si="412"/>
        <v>2015</v>
      </c>
      <c r="C13205" s="1">
        <f t="shared" si="413"/>
        <v>2</v>
      </c>
      <c r="D13205">
        <v>2614</v>
      </c>
      <c r="E13205" t="s">
        <v>37</v>
      </c>
      <c r="F13205" s="4">
        <v>830000</v>
      </c>
      <c r="G13205" t="s">
        <v>5</v>
      </c>
      <c r="H13205">
        <v>4</v>
      </c>
      <c r="I13205" s="4">
        <f>IF(E13205="Rhode Island", Table1[[#This Row],[price]]*$L$3, IF(E13205="Massachusetts", Table1[[#This Row],[price]]*$L$2, 1))</f>
        <v>830000</v>
      </c>
    </row>
    <row r="13206" spans="1:9" x14ac:dyDescent="0.25">
      <c r="A13206" s="2">
        <v>42117</v>
      </c>
      <c r="B13206" s="1">
        <f t="shared" si="412"/>
        <v>2015</v>
      </c>
      <c r="C13206" s="1">
        <f t="shared" si="413"/>
        <v>2</v>
      </c>
      <c r="D13206">
        <v>2617</v>
      </c>
      <c r="E13206" t="s">
        <v>37</v>
      </c>
      <c r="F13206" s="4">
        <v>868000</v>
      </c>
      <c r="G13206" t="s">
        <v>5</v>
      </c>
      <c r="H13206">
        <v>4</v>
      </c>
      <c r="I13206" s="4">
        <f>IF(E13206="Rhode Island", Table1[[#This Row],[price]]*$L$3, IF(E13206="Massachusetts", Table1[[#This Row],[price]]*$L$2, 1))</f>
        <v>868000</v>
      </c>
    </row>
    <row r="13207" spans="1:9" x14ac:dyDescent="0.25">
      <c r="A13207" s="2">
        <v>42117</v>
      </c>
      <c r="B13207" s="1">
        <f t="shared" si="412"/>
        <v>2015</v>
      </c>
      <c r="C13207" s="1">
        <f t="shared" si="413"/>
        <v>2</v>
      </c>
      <c r="D13207">
        <v>2602</v>
      </c>
      <c r="E13207" t="s">
        <v>37</v>
      </c>
      <c r="F13207" s="4">
        <v>390000</v>
      </c>
      <c r="G13207" t="s">
        <v>6</v>
      </c>
      <c r="H13207">
        <v>2</v>
      </c>
      <c r="I13207" s="4">
        <f>IF(E13207="Rhode Island", Table1[[#This Row],[price]]*$L$3, IF(E13207="Massachusetts", Table1[[#This Row],[price]]*$L$2, 1))</f>
        <v>390000</v>
      </c>
    </row>
    <row r="13208" spans="1:9" x14ac:dyDescent="0.25">
      <c r="A13208" s="2">
        <v>42118</v>
      </c>
      <c r="B13208" s="1">
        <f t="shared" si="412"/>
        <v>2015</v>
      </c>
      <c r="C13208" s="1">
        <f t="shared" si="413"/>
        <v>2</v>
      </c>
      <c r="D13208">
        <v>2611</v>
      </c>
      <c r="E13208" t="s">
        <v>37</v>
      </c>
      <c r="F13208" s="4">
        <v>56500</v>
      </c>
      <c r="G13208" t="s">
        <v>5</v>
      </c>
      <c r="H13208">
        <v>4</v>
      </c>
      <c r="I13208" s="4">
        <f>IF(E13208="Rhode Island", Table1[[#This Row],[price]]*$L$3, IF(E13208="Massachusetts", Table1[[#This Row],[price]]*$L$2, 1))</f>
        <v>56500</v>
      </c>
    </row>
    <row r="13209" spans="1:9" x14ac:dyDescent="0.25">
      <c r="A13209" s="2">
        <v>42118</v>
      </c>
      <c r="B13209" s="1">
        <f t="shared" si="412"/>
        <v>2015</v>
      </c>
      <c r="C13209" s="1">
        <f t="shared" si="413"/>
        <v>2</v>
      </c>
      <c r="D13209">
        <v>2913</v>
      </c>
      <c r="E13209" t="s">
        <v>36</v>
      </c>
      <c r="F13209" s="4">
        <v>448000</v>
      </c>
      <c r="G13209" t="s">
        <v>5</v>
      </c>
      <c r="H13209">
        <v>3</v>
      </c>
      <c r="I13209" s="4">
        <f>IF(E13209="Rhode Island", Table1[[#This Row],[price]]*$L$3, IF(E13209="Massachusetts", Table1[[#This Row],[price]]*$L$2, 1))</f>
        <v>448000</v>
      </c>
    </row>
    <row r="13210" spans="1:9" x14ac:dyDescent="0.25">
      <c r="A13210" s="2">
        <v>42118</v>
      </c>
      <c r="B13210" s="1">
        <f t="shared" si="412"/>
        <v>2015</v>
      </c>
      <c r="C13210" s="1">
        <f t="shared" si="413"/>
        <v>2</v>
      </c>
      <c r="D13210">
        <v>2904</v>
      </c>
      <c r="E13210" t="s">
        <v>36</v>
      </c>
      <c r="F13210" s="4">
        <v>465000</v>
      </c>
      <c r="G13210" t="s">
        <v>5</v>
      </c>
      <c r="H13210">
        <v>3</v>
      </c>
      <c r="I13210" s="4">
        <f>IF(E13210="Rhode Island", Table1[[#This Row],[price]]*$L$3, IF(E13210="Massachusetts", Table1[[#This Row],[price]]*$L$2, 1))</f>
        <v>465000</v>
      </c>
    </row>
    <row r="13211" spans="1:9" x14ac:dyDescent="0.25">
      <c r="A13211" s="2">
        <v>42118</v>
      </c>
      <c r="B13211" s="1">
        <f t="shared" si="412"/>
        <v>2015</v>
      </c>
      <c r="C13211" s="1">
        <f t="shared" si="413"/>
        <v>2</v>
      </c>
      <c r="D13211">
        <v>2615</v>
      </c>
      <c r="E13211" t="s">
        <v>37</v>
      </c>
      <c r="F13211" s="4">
        <v>475000</v>
      </c>
      <c r="G13211" t="s">
        <v>5</v>
      </c>
      <c r="H13211">
        <v>4</v>
      </c>
      <c r="I13211" s="4">
        <f>IF(E13211="Rhode Island", Table1[[#This Row],[price]]*$L$3, IF(E13211="Massachusetts", Table1[[#This Row],[price]]*$L$2, 1))</f>
        <v>475000</v>
      </c>
    </row>
    <row r="13212" spans="1:9" x14ac:dyDescent="0.25">
      <c r="A13212" s="2">
        <v>42118</v>
      </c>
      <c r="B13212" s="1">
        <f t="shared" si="412"/>
        <v>2015</v>
      </c>
      <c r="C13212" s="1">
        <f t="shared" si="413"/>
        <v>2</v>
      </c>
      <c r="D13212">
        <v>2914</v>
      </c>
      <c r="E13212" t="s">
        <v>36</v>
      </c>
      <c r="F13212" s="4">
        <v>540000</v>
      </c>
      <c r="G13212" t="s">
        <v>5</v>
      </c>
      <c r="H13212">
        <v>4</v>
      </c>
      <c r="I13212" s="4">
        <f>IF(E13212="Rhode Island", Table1[[#This Row],[price]]*$L$3, IF(E13212="Massachusetts", Table1[[#This Row],[price]]*$L$2, 1))</f>
        <v>540000</v>
      </c>
    </row>
    <row r="13213" spans="1:9" x14ac:dyDescent="0.25">
      <c r="A13213" s="2">
        <v>42118</v>
      </c>
      <c r="B13213" s="1">
        <f t="shared" si="412"/>
        <v>2015</v>
      </c>
      <c r="C13213" s="1">
        <f t="shared" si="413"/>
        <v>2</v>
      </c>
      <c r="D13213">
        <v>2615</v>
      </c>
      <c r="E13213" t="s">
        <v>37</v>
      </c>
      <c r="F13213" s="4">
        <v>646000</v>
      </c>
      <c r="G13213" t="s">
        <v>5</v>
      </c>
      <c r="H13213">
        <v>5</v>
      </c>
      <c r="I13213" s="4">
        <f>IF(E13213="Rhode Island", Table1[[#This Row],[price]]*$L$3, IF(E13213="Massachusetts", Table1[[#This Row],[price]]*$L$2, 1))</f>
        <v>646000</v>
      </c>
    </row>
    <row r="13214" spans="1:9" x14ac:dyDescent="0.25">
      <c r="A13214" s="2">
        <v>42118</v>
      </c>
      <c r="B13214" s="1">
        <f t="shared" si="412"/>
        <v>2015</v>
      </c>
      <c r="C13214" s="1">
        <f t="shared" si="413"/>
        <v>2</v>
      </c>
      <c r="D13214">
        <v>2605</v>
      </c>
      <c r="E13214" t="s">
        <v>37</v>
      </c>
      <c r="F13214" s="4">
        <v>792500</v>
      </c>
      <c r="G13214" t="s">
        <v>5</v>
      </c>
      <c r="H13214">
        <v>4</v>
      </c>
      <c r="I13214" s="4">
        <f>IF(E13214="Rhode Island", Table1[[#This Row],[price]]*$L$3, IF(E13214="Massachusetts", Table1[[#This Row],[price]]*$L$2, 1))</f>
        <v>792500</v>
      </c>
    </row>
    <row r="13215" spans="1:9" x14ac:dyDescent="0.25">
      <c r="A13215" s="2">
        <v>42118</v>
      </c>
      <c r="B13215" s="1">
        <f t="shared" si="412"/>
        <v>2015</v>
      </c>
      <c r="C13215" s="1">
        <f t="shared" si="413"/>
        <v>2</v>
      </c>
      <c r="D13215">
        <v>2612</v>
      </c>
      <c r="E13215" t="s">
        <v>37</v>
      </c>
      <c r="F13215" s="4">
        <v>995000</v>
      </c>
      <c r="G13215" t="s">
        <v>5</v>
      </c>
      <c r="H13215">
        <v>4</v>
      </c>
      <c r="I13215" s="4">
        <f>IF(E13215="Rhode Island", Table1[[#This Row],[price]]*$L$3, IF(E13215="Massachusetts", Table1[[#This Row],[price]]*$L$2, 1))</f>
        <v>995000</v>
      </c>
    </row>
    <row r="13216" spans="1:9" x14ac:dyDescent="0.25">
      <c r="A13216" s="2">
        <v>42118</v>
      </c>
      <c r="B13216" s="1">
        <f t="shared" si="412"/>
        <v>2015</v>
      </c>
      <c r="C13216" s="1">
        <f t="shared" si="413"/>
        <v>2</v>
      </c>
      <c r="D13216">
        <v>2617</v>
      </c>
      <c r="E13216" t="s">
        <v>37</v>
      </c>
      <c r="F13216" s="4">
        <v>346000</v>
      </c>
      <c r="G13216" t="s">
        <v>6</v>
      </c>
      <c r="H13216">
        <v>1</v>
      </c>
      <c r="I13216" s="4">
        <f>IF(E13216="Rhode Island", Table1[[#This Row],[price]]*$L$3, IF(E13216="Massachusetts", Table1[[#This Row],[price]]*$L$2, 1))</f>
        <v>346000</v>
      </c>
    </row>
    <row r="13217" spans="1:9" x14ac:dyDescent="0.25">
      <c r="A13217" s="2">
        <v>42118</v>
      </c>
      <c r="B13217" s="1">
        <f t="shared" si="412"/>
        <v>2015</v>
      </c>
      <c r="C13217" s="1">
        <f t="shared" si="413"/>
        <v>2</v>
      </c>
      <c r="D13217">
        <v>2617</v>
      </c>
      <c r="E13217" t="s">
        <v>37</v>
      </c>
      <c r="F13217" s="4">
        <v>367000</v>
      </c>
      <c r="G13217" t="s">
        <v>6</v>
      </c>
      <c r="H13217">
        <v>2</v>
      </c>
      <c r="I13217" s="4">
        <f>IF(E13217="Rhode Island", Table1[[#This Row],[price]]*$L$3, IF(E13217="Massachusetts", Table1[[#This Row],[price]]*$L$2, 1))</f>
        <v>367000</v>
      </c>
    </row>
    <row r="13218" spans="1:9" x14ac:dyDescent="0.25">
      <c r="A13218" s="2">
        <v>42118</v>
      </c>
      <c r="B13218" s="1">
        <f t="shared" si="412"/>
        <v>2015</v>
      </c>
      <c r="C13218" s="1">
        <f t="shared" si="413"/>
        <v>2</v>
      </c>
      <c r="D13218">
        <v>2602</v>
      </c>
      <c r="E13218" t="s">
        <v>37</v>
      </c>
      <c r="F13218" s="4">
        <v>468000</v>
      </c>
      <c r="G13218" t="s">
        <v>6</v>
      </c>
      <c r="H13218">
        <v>2</v>
      </c>
      <c r="I13218" s="4">
        <f>IF(E13218="Rhode Island", Table1[[#This Row],[price]]*$L$3, IF(E13218="Massachusetts", Table1[[#This Row],[price]]*$L$2, 1))</f>
        <v>468000</v>
      </c>
    </row>
    <row r="13219" spans="1:9" x14ac:dyDescent="0.25">
      <c r="A13219" s="2">
        <v>42119</v>
      </c>
      <c r="B13219" s="1">
        <f t="shared" si="412"/>
        <v>2015</v>
      </c>
      <c r="C13219" s="1">
        <f t="shared" si="413"/>
        <v>2</v>
      </c>
      <c r="D13219">
        <v>2615</v>
      </c>
      <c r="E13219" t="s">
        <v>37</v>
      </c>
      <c r="F13219" s="4">
        <v>460000</v>
      </c>
      <c r="G13219" t="s">
        <v>5</v>
      </c>
      <c r="H13219">
        <v>3</v>
      </c>
      <c r="I13219" s="4">
        <f>IF(E13219="Rhode Island", Table1[[#This Row],[price]]*$L$3, IF(E13219="Massachusetts", Table1[[#This Row],[price]]*$L$2, 1))</f>
        <v>460000</v>
      </c>
    </row>
    <row r="13220" spans="1:9" x14ac:dyDescent="0.25">
      <c r="A13220" s="2">
        <v>42119</v>
      </c>
      <c r="B13220" s="1">
        <f t="shared" si="412"/>
        <v>2015</v>
      </c>
      <c r="C13220" s="1">
        <f t="shared" si="413"/>
        <v>2</v>
      </c>
      <c r="D13220">
        <v>2603</v>
      </c>
      <c r="E13220" t="s">
        <v>37</v>
      </c>
      <c r="F13220" s="4">
        <v>1400000</v>
      </c>
      <c r="G13220" t="s">
        <v>5</v>
      </c>
      <c r="H13220">
        <v>3</v>
      </c>
      <c r="I13220" s="4">
        <f>IF(E13220="Rhode Island", Table1[[#This Row],[price]]*$L$3, IF(E13220="Massachusetts", Table1[[#This Row],[price]]*$L$2, 1))</f>
        <v>1400000</v>
      </c>
    </row>
    <row r="13221" spans="1:9" x14ac:dyDescent="0.25">
      <c r="A13221" s="2">
        <v>42120</v>
      </c>
      <c r="B13221" s="1">
        <f t="shared" si="412"/>
        <v>2015</v>
      </c>
      <c r="C13221" s="1">
        <f t="shared" si="413"/>
        <v>2</v>
      </c>
      <c r="D13221">
        <v>2615</v>
      </c>
      <c r="E13221" t="s">
        <v>37</v>
      </c>
      <c r="F13221" s="4">
        <v>440000</v>
      </c>
      <c r="G13221" t="s">
        <v>5</v>
      </c>
      <c r="H13221">
        <v>3</v>
      </c>
      <c r="I13221" s="4">
        <f>IF(E13221="Rhode Island", Table1[[#This Row],[price]]*$L$3, IF(E13221="Massachusetts", Table1[[#This Row],[price]]*$L$2, 1))</f>
        <v>440000</v>
      </c>
    </row>
    <row r="13222" spans="1:9" x14ac:dyDescent="0.25">
      <c r="A13222" s="2">
        <v>42120</v>
      </c>
      <c r="B13222" s="1">
        <f t="shared" si="412"/>
        <v>2015</v>
      </c>
      <c r="C13222" s="1">
        <f t="shared" si="413"/>
        <v>2</v>
      </c>
      <c r="D13222">
        <v>2615</v>
      </c>
      <c r="E13222" t="s">
        <v>37</v>
      </c>
      <c r="F13222" s="4">
        <v>610000</v>
      </c>
      <c r="G13222" t="s">
        <v>5</v>
      </c>
      <c r="H13222">
        <v>4</v>
      </c>
      <c r="I13222" s="4">
        <f>IF(E13222="Rhode Island", Table1[[#This Row],[price]]*$L$3, IF(E13222="Massachusetts", Table1[[#This Row],[price]]*$L$2, 1))</f>
        <v>610000</v>
      </c>
    </row>
    <row r="13223" spans="1:9" x14ac:dyDescent="0.25">
      <c r="A13223" s="2">
        <v>42120</v>
      </c>
      <c r="B13223" s="1">
        <f t="shared" si="412"/>
        <v>2015</v>
      </c>
      <c r="C13223" s="1">
        <f t="shared" si="413"/>
        <v>2</v>
      </c>
      <c r="D13223">
        <v>2913</v>
      </c>
      <c r="E13223" t="s">
        <v>36</v>
      </c>
      <c r="F13223" s="4">
        <v>837000</v>
      </c>
      <c r="G13223" t="s">
        <v>5</v>
      </c>
      <c r="H13223">
        <v>5</v>
      </c>
      <c r="I13223" s="4">
        <f>IF(E13223="Rhode Island", Table1[[#This Row],[price]]*$L$3, IF(E13223="Massachusetts", Table1[[#This Row],[price]]*$L$2, 1))</f>
        <v>837000</v>
      </c>
    </row>
    <row r="13224" spans="1:9" x14ac:dyDescent="0.25">
      <c r="A13224" s="2">
        <v>42121</v>
      </c>
      <c r="B13224" s="1">
        <f t="shared" si="412"/>
        <v>2015</v>
      </c>
      <c r="C13224" s="1">
        <f t="shared" si="413"/>
        <v>2</v>
      </c>
      <c r="D13224">
        <v>2615</v>
      </c>
      <c r="E13224" t="s">
        <v>37</v>
      </c>
      <c r="F13224" s="4">
        <v>330000</v>
      </c>
      <c r="G13224" t="s">
        <v>5</v>
      </c>
      <c r="H13224">
        <v>3</v>
      </c>
      <c r="I13224" s="4">
        <f>IF(E13224="Rhode Island", Table1[[#This Row],[price]]*$L$3, IF(E13224="Massachusetts", Table1[[#This Row],[price]]*$L$2, 1))</f>
        <v>330000</v>
      </c>
    </row>
    <row r="13225" spans="1:9" x14ac:dyDescent="0.25">
      <c r="A13225" s="2">
        <v>42121</v>
      </c>
      <c r="B13225" s="1">
        <f t="shared" si="412"/>
        <v>2015</v>
      </c>
      <c r="C13225" s="1">
        <f t="shared" si="413"/>
        <v>2</v>
      </c>
      <c r="D13225">
        <v>2905</v>
      </c>
      <c r="E13225" t="s">
        <v>36</v>
      </c>
      <c r="F13225" s="4">
        <v>485000</v>
      </c>
      <c r="G13225" t="s">
        <v>5</v>
      </c>
      <c r="H13225">
        <v>3</v>
      </c>
      <c r="I13225" s="4">
        <f>IF(E13225="Rhode Island", Table1[[#This Row],[price]]*$L$3, IF(E13225="Massachusetts", Table1[[#This Row],[price]]*$L$2, 1))</f>
        <v>485000</v>
      </c>
    </row>
    <row r="13226" spans="1:9" x14ac:dyDescent="0.25">
      <c r="A13226" s="2">
        <v>42121</v>
      </c>
      <c r="B13226" s="1">
        <f t="shared" si="412"/>
        <v>2015</v>
      </c>
      <c r="C13226" s="1">
        <f t="shared" si="413"/>
        <v>2</v>
      </c>
      <c r="D13226">
        <v>2615</v>
      </c>
      <c r="E13226" t="s">
        <v>37</v>
      </c>
      <c r="F13226" s="4">
        <v>505000</v>
      </c>
      <c r="G13226" t="s">
        <v>5</v>
      </c>
      <c r="H13226">
        <v>4</v>
      </c>
      <c r="I13226" s="4">
        <f>IF(E13226="Rhode Island", Table1[[#This Row],[price]]*$L$3, IF(E13226="Massachusetts", Table1[[#This Row],[price]]*$L$2, 1))</f>
        <v>505000</v>
      </c>
    </row>
    <row r="13227" spans="1:9" x14ac:dyDescent="0.25">
      <c r="A13227" s="2">
        <v>42121</v>
      </c>
      <c r="B13227" s="1">
        <f t="shared" si="412"/>
        <v>2015</v>
      </c>
      <c r="C13227" s="1">
        <f t="shared" si="413"/>
        <v>2</v>
      </c>
      <c r="D13227">
        <v>2615</v>
      </c>
      <c r="E13227" t="s">
        <v>37</v>
      </c>
      <c r="F13227" s="4">
        <v>525000</v>
      </c>
      <c r="G13227" t="s">
        <v>5</v>
      </c>
      <c r="H13227">
        <v>4</v>
      </c>
      <c r="I13227" s="4">
        <f>IF(E13227="Rhode Island", Table1[[#This Row],[price]]*$L$3, IF(E13227="Massachusetts", Table1[[#This Row],[price]]*$L$2, 1))</f>
        <v>525000</v>
      </c>
    </row>
    <row r="13228" spans="1:9" x14ac:dyDescent="0.25">
      <c r="A13228" s="2">
        <v>42121</v>
      </c>
      <c r="B13228" s="1">
        <f t="shared" si="412"/>
        <v>2015</v>
      </c>
      <c r="C13228" s="1">
        <f t="shared" si="413"/>
        <v>2</v>
      </c>
      <c r="D13228">
        <v>2615</v>
      </c>
      <c r="E13228" t="s">
        <v>37</v>
      </c>
      <c r="F13228" s="4">
        <v>537000</v>
      </c>
      <c r="G13228" t="s">
        <v>5</v>
      </c>
      <c r="H13228">
        <v>4</v>
      </c>
      <c r="I13228" s="4">
        <f>IF(E13228="Rhode Island", Table1[[#This Row],[price]]*$L$3, IF(E13228="Massachusetts", Table1[[#This Row],[price]]*$L$2, 1))</f>
        <v>537000</v>
      </c>
    </row>
    <row r="13229" spans="1:9" x14ac:dyDescent="0.25">
      <c r="A13229" s="2">
        <v>42121</v>
      </c>
      <c r="B13229" s="1">
        <f t="shared" si="412"/>
        <v>2015</v>
      </c>
      <c r="C13229" s="1">
        <f t="shared" si="413"/>
        <v>2</v>
      </c>
      <c r="D13229">
        <v>2914</v>
      </c>
      <c r="E13229" t="s">
        <v>36</v>
      </c>
      <c r="F13229" s="4">
        <v>560000</v>
      </c>
      <c r="G13229" t="s">
        <v>5</v>
      </c>
      <c r="H13229">
        <v>4</v>
      </c>
      <c r="I13229" s="4">
        <f>IF(E13229="Rhode Island", Table1[[#This Row],[price]]*$L$3, IF(E13229="Massachusetts", Table1[[#This Row],[price]]*$L$2, 1))</f>
        <v>560000</v>
      </c>
    </row>
    <row r="13230" spans="1:9" x14ac:dyDescent="0.25">
      <c r="A13230" s="2">
        <v>42121</v>
      </c>
      <c r="B13230" s="1">
        <f t="shared" si="412"/>
        <v>2015</v>
      </c>
      <c r="C13230" s="1">
        <f t="shared" si="413"/>
        <v>2</v>
      </c>
      <c r="D13230">
        <v>2611</v>
      </c>
      <c r="E13230" t="s">
        <v>37</v>
      </c>
      <c r="F13230" s="4">
        <v>560000</v>
      </c>
      <c r="G13230" t="s">
        <v>5</v>
      </c>
      <c r="H13230">
        <v>3</v>
      </c>
      <c r="I13230" s="4">
        <f>IF(E13230="Rhode Island", Table1[[#This Row],[price]]*$L$3, IF(E13230="Massachusetts", Table1[[#This Row],[price]]*$L$2, 1))</f>
        <v>560000</v>
      </c>
    </row>
    <row r="13231" spans="1:9" x14ac:dyDescent="0.25">
      <c r="A13231" s="2">
        <v>42121</v>
      </c>
      <c r="B13231" s="1">
        <f t="shared" si="412"/>
        <v>2015</v>
      </c>
      <c r="C13231" s="1">
        <f t="shared" si="413"/>
        <v>2</v>
      </c>
      <c r="D13231">
        <v>2913</v>
      </c>
      <c r="E13231" t="s">
        <v>36</v>
      </c>
      <c r="F13231" s="4">
        <v>590000</v>
      </c>
      <c r="G13231" t="s">
        <v>5</v>
      </c>
      <c r="H13231">
        <v>4</v>
      </c>
      <c r="I13231" s="4">
        <f>IF(E13231="Rhode Island", Table1[[#This Row],[price]]*$L$3, IF(E13231="Massachusetts", Table1[[#This Row],[price]]*$L$2, 1))</f>
        <v>590000</v>
      </c>
    </row>
    <row r="13232" spans="1:9" x14ac:dyDescent="0.25">
      <c r="A13232" s="2">
        <v>42121</v>
      </c>
      <c r="B13232" s="1">
        <f t="shared" si="412"/>
        <v>2015</v>
      </c>
      <c r="C13232" s="1">
        <f t="shared" si="413"/>
        <v>2</v>
      </c>
      <c r="D13232">
        <v>2903</v>
      </c>
      <c r="E13232" t="s">
        <v>36</v>
      </c>
      <c r="F13232" s="4">
        <v>617500</v>
      </c>
      <c r="G13232" t="s">
        <v>5</v>
      </c>
      <c r="H13232">
        <v>3</v>
      </c>
      <c r="I13232" s="4">
        <f>IF(E13232="Rhode Island", Table1[[#This Row],[price]]*$L$3, IF(E13232="Massachusetts", Table1[[#This Row],[price]]*$L$2, 1))</f>
        <v>617500</v>
      </c>
    </row>
    <row r="13233" spans="1:9" x14ac:dyDescent="0.25">
      <c r="A13233" s="2">
        <v>42121</v>
      </c>
      <c r="B13233" s="1">
        <f t="shared" si="412"/>
        <v>2015</v>
      </c>
      <c r="C13233" s="1">
        <f t="shared" si="413"/>
        <v>2</v>
      </c>
      <c r="D13233">
        <v>2913</v>
      </c>
      <c r="E13233" t="s">
        <v>36</v>
      </c>
      <c r="F13233" s="4">
        <v>695000</v>
      </c>
      <c r="G13233" t="s">
        <v>5</v>
      </c>
      <c r="H13233">
        <v>4</v>
      </c>
      <c r="I13233" s="4">
        <f>IF(E13233="Rhode Island", Table1[[#This Row],[price]]*$L$3, IF(E13233="Massachusetts", Table1[[#This Row],[price]]*$L$2, 1))</f>
        <v>695000</v>
      </c>
    </row>
    <row r="13234" spans="1:9" x14ac:dyDescent="0.25">
      <c r="A13234" s="2">
        <v>42121</v>
      </c>
      <c r="B13234" s="1">
        <f t="shared" si="412"/>
        <v>2015</v>
      </c>
      <c r="C13234" s="1">
        <f t="shared" si="413"/>
        <v>2</v>
      </c>
      <c r="D13234">
        <v>2614</v>
      </c>
      <c r="E13234" t="s">
        <v>37</v>
      </c>
      <c r="F13234" s="4">
        <v>275000</v>
      </c>
      <c r="G13234" t="s">
        <v>6</v>
      </c>
      <c r="H13234">
        <v>1</v>
      </c>
      <c r="I13234" s="4">
        <f>IF(E13234="Rhode Island", Table1[[#This Row],[price]]*$L$3, IF(E13234="Massachusetts", Table1[[#This Row],[price]]*$L$2, 1))</f>
        <v>275000</v>
      </c>
    </row>
    <row r="13235" spans="1:9" x14ac:dyDescent="0.25">
      <c r="A13235" s="2">
        <v>42121</v>
      </c>
      <c r="B13235" s="1">
        <f t="shared" si="412"/>
        <v>2015</v>
      </c>
      <c r="C13235" s="1">
        <f t="shared" si="413"/>
        <v>2</v>
      </c>
      <c r="D13235">
        <v>2612</v>
      </c>
      <c r="E13235" t="s">
        <v>37</v>
      </c>
      <c r="F13235" s="4">
        <v>790000</v>
      </c>
      <c r="G13235" t="s">
        <v>6</v>
      </c>
      <c r="H13235">
        <v>3</v>
      </c>
      <c r="I13235" s="4">
        <f>IF(E13235="Rhode Island", Table1[[#This Row],[price]]*$L$3, IF(E13235="Massachusetts", Table1[[#This Row],[price]]*$L$2, 1))</f>
        <v>790000</v>
      </c>
    </row>
    <row r="13236" spans="1:9" x14ac:dyDescent="0.25">
      <c r="A13236" s="2">
        <v>42122</v>
      </c>
      <c r="B13236" s="1">
        <f t="shared" si="412"/>
        <v>2015</v>
      </c>
      <c r="C13236" s="1">
        <f t="shared" si="413"/>
        <v>2</v>
      </c>
      <c r="D13236">
        <v>2615</v>
      </c>
      <c r="E13236" t="s">
        <v>37</v>
      </c>
      <c r="F13236" s="4">
        <v>360000</v>
      </c>
      <c r="G13236" t="s">
        <v>5</v>
      </c>
      <c r="H13236">
        <v>3</v>
      </c>
      <c r="I13236" s="4">
        <f>IF(E13236="Rhode Island", Table1[[#This Row],[price]]*$L$3, IF(E13236="Massachusetts", Table1[[#This Row],[price]]*$L$2, 1))</f>
        <v>360000</v>
      </c>
    </row>
    <row r="13237" spans="1:9" x14ac:dyDescent="0.25">
      <c r="A13237" s="2">
        <v>42122</v>
      </c>
      <c r="B13237" s="1">
        <f t="shared" si="412"/>
        <v>2015</v>
      </c>
      <c r="C13237" s="1">
        <f t="shared" si="413"/>
        <v>2</v>
      </c>
      <c r="D13237">
        <v>2905</v>
      </c>
      <c r="E13237" t="s">
        <v>36</v>
      </c>
      <c r="F13237" s="4">
        <v>415000</v>
      </c>
      <c r="G13237" t="s">
        <v>5</v>
      </c>
      <c r="H13237">
        <v>3</v>
      </c>
      <c r="I13237" s="4">
        <f>IF(E13237="Rhode Island", Table1[[#This Row],[price]]*$L$3, IF(E13237="Massachusetts", Table1[[#This Row],[price]]*$L$2, 1))</f>
        <v>415000</v>
      </c>
    </row>
    <row r="13238" spans="1:9" x14ac:dyDescent="0.25">
      <c r="A13238" s="2">
        <v>42122</v>
      </c>
      <c r="B13238" s="1">
        <f t="shared" si="412"/>
        <v>2015</v>
      </c>
      <c r="C13238" s="1">
        <f t="shared" si="413"/>
        <v>2</v>
      </c>
      <c r="D13238">
        <v>2913</v>
      </c>
      <c r="E13238" t="s">
        <v>36</v>
      </c>
      <c r="F13238" s="4">
        <v>435500</v>
      </c>
      <c r="G13238" t="s">
        <v>5</v>
      </c>
      <c r="H13238">
        <v>3</v>
      </c>
      <c r="I13238" s="4">
        <f>IF(E13238="Rhode Island", Table1[[#This Row],[price]]*$L$3, IF(E13238="Massachusetts", Table1[[#This Row],[price]]*$L$2, 1))</f>
        <v>435500</v>
      </c>
    </row>
    <row r="13239" spans="1:9" x14ac:dyDescent="0.25">
      <c r="A13239" s="2">
        <v>42122</v>
      </c>
      <c r="B13239" s="1">
        <f t="shared" si="412"/>
        <v>2015</v>
      </c>
      <c r="C13239" s="1">
        <f t="shared" si="413"/>
        <v>2</v>
      </c>
      <c r="D13239">
        <v>2905</v>
      </c>
      <c r="E13239" t="s">
        <v>36</v>
      </c>
      <c r="F13239" s="4">
        <v>480000</v>
      </c>
      <c r="G13239" t="s">
        <v>5</v>
      </c>
      <c r="H13239">
        <v>4</v>
      </c>
      <c r="I13239" s="4">
        <f>IF(E13239="Rhode Island", Table1[[#This Row],[price]]*$L$3, IF(E13239="Massachusetts", Table1[[#This Row],[price]]*$L$2, 1))</f>
        <v>480000</v>
      </c>
    </row>
    <row r="13240" spans="1:9" x14ac:dyDescent="0.25">
      <c r="A13240" s="2">
        <v>42122</v>
      </c>
      <c r="B13240" s="1">
        <f t="shared" si="412"/>
        <v>2015</v>
      </c>
      <c r="C13240" s="1">
        <f t="shared" si="413"/>
        <v>2</v>
      </c>
      <c r="D13240">
        <v>2615</v>
      </c>
      <c r="E13240" t="s">
        <v>37</v>
      </c>
      <c r="F13240" s="4">
        <v>580000</v>
      </c>
      <c r="G13240" t="s">
        <v>5</v>
      </c>
      <c r="H13240">
        <v>4</v>
      </c>
      <c r="I13240" s="4">
        <f>IF(E13240="Rhode Island", Table1[[#This Row],[price]]*$L$3, IF(E13240="Massachusetts", Table1[[#This Row],[price]]*$L$2, 1))</f>
        <v>580000</v>
      </c>
    </row>
    <row r="13241" spans="1:9" x14ac:dyDescent="0.25">
      <c r="A13241" s="2">
        <v>42122</v>
      </c>
      <c r="B13241" s="1">
        <f t="shared" si="412"/>
        <v>2015</v>
      </c>
      <c r="C13241" s="1">
        <f t="shared" si="413"/>
        <v>2</v>
      </c>
      <c r="D13241">
        <v>2912</v>
      </c>
      <c r="E13241" t="s">
        <v>36</v>
      </c>
      <c r="F13241" s="4">
        <v>590000</v>
      </c>
      <c r="G13241" t="s">
        <v>5</v>
      </c>
      <c r="H13241">
        <v>4</v>
      </c>
      <c r="I13241" s="4">
        <f>IF(E13241="Rhode Island", Table1[[#This Row],[price]]*$L$3, IF(E13241="Massachusetts", Table1[[#This Row],[price]]*$L$2, 1))</f>
        <v>590000</v>
      </c>
    </row>
    <row r="13242" spans="1:9" x14ac:dyDescent="0.25">
      <c r="A13242" s="2">
        <v>42122</v>
      </c>
      <c r="B13242" s="1">
        <f t="shared" si="412"/>
        <v>2015</v>
      </c>
      <c r="C13242" s="1">
        <f t="shared" si="413"/>
        <v>2</v>
      </c>
      <c r="D13242">
        <v>2607</v>
      </c>
      <c r="E13242" t="s">
        <v>37</v>
      </c>
      <c r="F13242" s="4">
        <v>890000</v>
      </c>
      <c r="G13242" t="s">
        <v>5</v>
      </c>
      <c r="H13242">
        <v>4</v>
      </c>
      <c r="I13242" s="4">
        <f>IF(E13242="Rhode Island", Table1[[#This Row],[price]]*$L$3, IF(E13242="Massachusetts", Table1[[#This Row],[price]]*$L$2, 1))</f>
        <v>890000</v>
      </c>
    </row>
    <row r="13243" spans="1:9" x14ac:dyDescent="0.25">
      <c r="A13243" s="2">
        <v>42122</v>
      </c>
      <c r="B13243" s="1">
        <f t="shared" si="412"/>
        <v>2015</v>
      </c>
      <c r="C13243" s="1">
        <f t="shared" si="413"/>
        <v>2</v>
      </c>
      <c r="D13243">
        <v>2606</v>
      </c>
      <c r="E13243" t="s">
        <v>37</v>
      </c>
      <c r="F13243" s="4">
        <v>467500</v>
      </c>
      <c r="G13243" t="s">
        <v>6</v>
      </c>
      <c r="H13243">
        <v>2</v>
      </c>
      <c r="I13243" s="4">
        <f>IF(E13243="Rhode Island", Table1[[#This Row],[price]]*$L$3, IF(E13243="Massachusetts", Table1[[#This Row],[price]]*$L$2, 1))</f>
        <v>467500</v>
      </c>
    </row>
    <row r="13244" spans="1:9" x14ac:dyDescent="0.25">
      <c r="A13244" s="2">
        <v>42122</v>
      </c>
      <c r="B13244" s="1">
        <f t="shared" si="412"/>
        <v>2015</v>
      </c>
      <c r="C13244" s="1">
        <f t="shared" si="413"/>
        <v>2</v>
      </c>
      <c r="D13244">
        <v>2612</v>
      </c>
      <c r="E13244" t="s">
        <v>37</v>
      </c>
      <c r="F13244" s="4">
        <v>470000</v>
      </c>
      <c r="G13244" t="s">
        <v>6</v>
      </c>
      <c r="H13244">
        <v>2</v>
      </c>
      <c r="I13244" s="4">
        <f>IF(E13244="Rhode Island", Table1[[#This Row],[price]]*$L$3, IF(E13244="Massachusetts", Table1[[#This Row],[price]]*$L$2, 1))</f>
        <v>470000</v>
      </c>
    </row>
    <row r="13245" spans="1:9" x14ac:dyDescent="0.25">
      <c r="A13245" s="2">
        <v>42122</v>
      </c>
      <c r="B13245" s="1">
        <f t="shared" si="412"/>
        <v>2015</v>
      </c>
      <c r="C13245" s="1">
        <f t="shared" si="413"/>
        <v>2</v>
      </c>
      <c r="D13245">
        <v>2612</v>
      </c>
      <c r="E13245" t="s">
        <v>37</v>
      </c>
      <c r="F13245" s="4">
        <v>478000</v>
      </c>
      <c r="G13245" t="s">
        <v>6</v>
      </c>
      <c r="H13245">
        <v>2</v>
      </c>
      <c r="I13245" s="4">
        <f>IF(E13245="Rhode Island", Table1[[#This Row],[price]]*$L$3, IF(E13245="Massachusetts", Table1[[#This Row],[price]]*$L$2, 1))</f>
        <v>478000</v>
      </c>
    </row>
    <row r="13246" spans="1:9" x14ac:dyDescent="0.25">
      <c r="A13246" s="2">
        <v>42122</v>
      </c>
      <c r="B13246" s="1">
        <f t="shared" si="412"/>
        <v>2015</v>
      </c>
      <c r="C13246" s="1">
        <f t="shared" si="413"/>
        <v>2</v>
      </c>
      <c r="D13246">
        <v>2601</v>
      </c>
      <c r="E13246" t="s">
        <v>37</v>
      </c>
      <c r="F13246" s="4">
        <v>690000</v>
      </c>
      <c r="G13246" t="s">
        <v>6</v>
      </c>
      <c r="H13246">
        <v>2</v>
      </c>
      <c r="I13246" s="4">
        <f>IF(E13246="Rhode Island", Table1[[#This Row],[price]]*$L$3, IF(E13246="Massachusetts", Table1[[#This Row],[price]]*$L$2, 1))</f>
        <v>690000</v>
      </c>
    </row>
    <row r="13247" spans="1:9" x14ac:dyDescent="0.25">
      <c r="A13247" s="2">
        <v>42123</v>
      </c>
      <c r="B13247" s="1">
        <f t="shared" si="412"/>
        <v>2015</v>
      </c>
      <c r="C13247" s="1">
        <f t="shared" si="413"/>
        <v>2</v>
      </c>
      <c r="D13247">
        <v>2906</v>
      </c>
      <c r="E13247" t="s">
        <v>36</v>
      </c>
      <c r="F13247" s="4">
        <v>352500</v>
      </c>
      <c r="G13247" t="s">
        <v>5</v>
      </c>
      <c r="H13247">
        <v>3</v>
      </c>
      <c r="I13247" s="4">
        <f>IF(E13247="Rhode Island", Table1[[#This Row],[price]]*$L$3, IF(E13247="Massachusetts", Table1[[#This Row],[price]]*$L$2, 1))</f>
        <v>352500</v>
      </c>
    </row>
    <row r="13248" spans="1:9" x14ac:dyDescent="0.25">
      <c r="A13248" s="2">
        <v>42123</v>
      </c>
      <c r="B13248" s="1">
        <f t="shared" si="412"/>
        <v>2015</v>
      </c>
      <c r="C13248" s="1">
        <f t="shared" si="413"/>
        <v>2</v>
      </c>
      <c r="D13248">
        <v>2913</v>
      </c>
      <c r="E13248" t="s">
        <v>36</v>
      </c>
      <c r="F13248" s="4">
        <v>360500</v>
      </c>
      <c r="G13248" t="s">
        <v>5</v>
      </c>
      <c r="H13248">
        <v>3</v>
      </c>
      <c r="I13248" s="4">
        <f>IF(E13248="Rhode Island", Table1[[#This Row],[price]]*$L$3, IF(E13248="Massachusetts", Table1[[#This Row],[price]]*$L$2, 1))</f>
        <v>360500</v>
      </c>
    </row>
    <row r="13249" spans="1:9" x14ac:dyDescent="0.25">
      <c r="A13249" s="2">
        <v>42123</v>
      </c>
      <c r="B13249" s="1">
        <f t="shared" si="412"/>
        <v>2015</v>
      </c>
      <c r="C13249" s="1">
        <f t="shared" si="413"/>
        <v>2</v>
      </c>
      <c r="D13249">
        <v>2903</v>
      </c>
      <c r="E13249" t="s">
        <v>36</v>
      </c>
      <c r="F13249" s="4">
        <v>446750</v>
      </c>
      <c r="G13249" t="s">
        <v>5</v>
      </c>
      <c r="H13249">
        <v>3</v>
      </c>
      <c r="I13249" s="4">
        <f>IF(E13249="Rhode Island", Table1[[#This Row],[price]]*$L$3, IF(E13249="Massachusetts", Table1[[#This Row],[price]]*$L$2, 1))</f>
        <v>446750</v>
      </c>
    </row>
    <row r="13250" spans="1:9" x14ac:dyDescent="0.25">
      <c r="A13250" s="2">
        <v>42123</v>
      </c>
      <c r="B13250" s="1">
        <f t="shared" ref="B13250:B13313" si="414">YEAR(A13250)</f>
        <v>2015</v>
      </c>
      <c r="C13250" s="1">
        <f t="shared" ref="C13250:C13313" si="415">ROUNDUP(MONTH(A13250)/3,0)</f>
        <v>2</v>
      </c>
      <c r="D13250">
        <v>2614</v>
      </c>
      <c r="E13250" t="s">
        <v>37</v>
      </c>
      <c r="F13250" s="4">
        <v>450000</v>
      </c>
      <c r="G13250" t="s">
        <v>5</v>
      </c>
      <c r="H13250">
        <v>3</v>
      </c>
      <c r="I13250" s="4">
        <f>IF(E13250="Rhode Island", Table1[[#This Row],[price]]*$L$3, IF(E13250="Massachusetts", Table1[[#This Row],[price]]*$L$2, 1))</f>
        <v>450000</v>
      </c>
    </row>
    <row r="13251" spans="1:9" x14ac:dyDescent="0.25">
      <c r="A13251" s="2">
        <v>42123</v>
      </c>
      <c r="B13251" s="1">
        <f t="shared" si="414"/>
        <v>2015</v>
      </c>
      <c r="C13251" s="1">
        <f t="shared" si="415"/>
        <v>2</v>
      </c>
      <c r="D13251">
        <v>2615</v>
      </c>
      <c r="E13251" t="s">
        <v>37</v>
      </c>
      <c r="F13251" s="4">
        <v>490000</v>
      </c>
      <c r="G13251" t="s">
        <v>5</v>
      </c>
      <c r="H13251">
        <v>3</v>
      </c>
      <c r="I13251" s="4">
        <f>IF(E13251="Rhode Island", Table1[[#This Row],[price]]*$L$3, IF(E13251="Massachusetts", Table1[[#This Row],[price]]*$L$2, 1))</f>
        <v>490000</v>
      </c>
    </row>
    <row r="13252" spans="1:9" x14ac:dyDescent="0.25">
      <c r="A13252" s="2">
        <v>42123</v>
      </c>
      <c r="B13252" s="1">
        <f t="shared" si="414"/>
        <v>2015</v>
      </c>
      <c r="C13252" s="1">
        <f t="shared" si="415"/>
        <v>2</v>
      </c>
      <c r="D13252">
        <v>2914</v>
      </c>
      <c r="E13252" t="s">
        <v>36</v>
      </c>
      <c r="F13252" s="4">
        <v>505000</v>
      </c>
      <c r="G13252" t="s">
        <v>5</v>
      </c>
      <c r="H13252">
        <v>3</v>
      </c>
      <c r="I13252" s="4">
        <f>IF(E13252="Rhode Island", Table1[[#This Row],[price]]*$L$3, IF(E13252="Massachusetts", Table1[[#This Row],[price]]*$L$2, 1))</f>
        <v>505000</v>
      </c>
    </row>
    <row r="13253" spans="1:9" x14ac:dyDescent="0.25">
      <c r="A13253" s="2">
        <v>42123</v>
      </c>
      <c r="B13253" s="1">
        <f t="shared" si="414"/>
        <v>2015</v>
      </c>
      <c r="C13253" s="1">
        <f t="shared" si="415"/>
        <v>2</v>
      </c>
      <c r="D13253">
        <v>2617</v>
      </c>
      <c r="E13253" t="s">
        <v>37</v>
      </c>
      <c r="F13253" s="4">
        <v>572000</v>
      </c>
      <c r="G13253" t="s">
        <v>5</v>
      </c>
      <c r="H13253">
        <v>4</v>
      </c>
      <c r="I13253" s="4">
        <f>IF(E13253="Rhode Island", Table1[[#This Row],[price]]*$L$3, IF(E13253="Massachusetts", Table1[[#This Row],[price]]*$L$2, 1))</f>
        <v>572000</v>
      </c>
    </row>
    <row r="13254" spans="1:9" x14ac:dyDescent="0.25">
      <c r="A13254" s="2">
        <v>42123</v>
      </c>
      <c r="B13254" s="1">
        <f t="shared" si="414"/>
        <v>2015</v>
      </c>
      <c r="C13254" s="1">
        <f t="shared" si="415"/>
        <v>2</v>
      </c>
      <c r="D13254">
        <v>2614</v>
      </c>
      <c r="E13254" t="s">
        <v>37</v>
      </c>
      <c r="F13254" s="4">
        <v>720000</v>
      </c>
      <c r="G13254" t="s">
        <v>5</v>
      </c>
      <c r="H13254">
        <v>3</v>
      </c>
      <c r="I13254" s="4">
        <f>IF(E13254="Rhode Island", Table1[[#This Row],[price]]*$L$3, IF(E13254="Massachusetts", Table1[[#This Row],[price]]*$L$2, 1))</f>
        <v>720000</v>
      </c>
    </row>
    <row r="13255" spans="1:9" x14ac:dyDescent="0.25">
      <c r="A13255" s="2">
        <v>42123</v>
      </c>
      <c r="B13255" s="1">
        <f t="shared" si="414"/>
        <v>2015</v>
      </c>
      <c r="C13255" s="1">
        <f t="shared" si="415"/>
        <v>2</v>
      </c>
      <c r="D13255">
        <v>2911</v>
      </c>
      <c r="E13255" t="s">
        <v>36</v>
      </c>
      <c r="F13255" s="4">
        <v>770300</v>
      </c>
      <c r="G13255" t="s">
        <v>5</v>
      </c>
      <c r="H13255">
        <v>4</v>
      </c>
      <c r="I13255" s="4">
        <f>IF(E13255="Rhode Island", Table1[[#This Row],[price]]*$L$3, IF(E13255="Massachusetts", Table1[[#This Row],[price]]*$L$2, 1))</f>
        <v>770300</v>
      </c>
    </row>
    <row r="13256" spans="1:9" x14ac:dyDescent="0.25">
      <c r="A13256" s="2">
        <v>42123</v>
      </c>
      <c r="B13256" s="1">
        <f t="shared" si="414"/>
        <v>2015</v>
      </c>
      <c r="C13256" s="1">
        <f t="shared" si="415"/>
        <v>2</v>
      </c>
      <c r="D13256">
        <v>2914</v>
      </c>
      <c r="E13256" t="s">
        <v>36</v>
      </c>
      <c r="F13256" s="4">
        <v>785000</v>
      </c>
      <c r="G13256" t="s">
        <v>5</v>
      </c>
      <c r="H13256">
        <v>4</v>
      </c>
      <c r="I13256" s="4">
        <f>IF(E13256="Rhode Island", Table1[[#This Row],[price]]*$L$3, IF(E13256="Massachusetts", Table1[[#This Row],[price]]*$L$2, 1))</f>
        <v>785000</v>
      </c>
    </row>
    <row r="13257" spans="1:9" x14ac:dyDescent="0.25">
      <c r="A13257" s="2">
        <v>42123</v>
      </c>
      <c r="B13257" s="1">
        <f t="shared" si="414"/>
        <v>2015</v>
      </c>
      <c r="C13257" s="1">
        <f t="shared" si="415"/>
        <v>2</v>
      </c>
      <c r="D13257">
        <v>2602</v>
      </c>
      <c r="E13257" t="s">
        <v>37</v>
      </c>
      <c r="F13257" s="4">
        <v>790000</v>
      </c>
      <c r="G13257" t="s">
        <v>5</v>
      </c>
      <c r="H13257">
        <v>3</v>
      </c>
      <c r="I13257" s="4">
        <f>IF(E13257="Rhode Island", Table1[[#This Row],[price]]*$L$3, IF(E13257="Massachusetts", Table1[[#This Row],[price]]*$L$2, 1))</f>
        <v>790000</v>
      </c>
    </row>
    <row r="13258" spans="1:9" x14ac:dyDescent="0.25">
      <c r="A13258" s="2">
        <v>42123</v>
      </c>
      <c r="B13258" s="1">
        <f t="shared" si="414"/>
        <v>2015</v>
      </c>
      <c r="C13258" s="1">
        <f t="shared" si="415"/>
        <v>2</v>
      </c>
      <c r="D13258">
        <v>2606</v>
      </c>
      <c r="E13258" t="s">
        <v>37</v>
      </c>
      <c r="F13258" s="4">
        <v>245000</v>
      </c>
      <c r="G13258" t="s">
        <v>6</v>
      </c>
      <c r="H13258">
        <v>1</v>
      </c>
      <c r="I13258" s="4">
        <f>IF(E13258="Rhode Island", Table1[[#This Row],[price]]*$L$3, IF(E13258="Massachusetts", Table1[[#This Row],[price]]*$L$2, 1))</f>
        <v>245000</v>
      </c>
    </row>
    <row r="13259" spans="1:9" x14ac:dyDescent="0.25">
      <c r="A13259" s="2">
        <v>42123</v>
      </c>
      <c r="B13259" s="1">
        <f t="shared" si="414"/>
        <v>2015</v>
      </c>
      <c r="C13259" s="1">
        <f t="shared" si="415"/>
        <v>2</v>
      </c>
      <c r="D13259">
        <v>2617</v>
      </c>
      <c r="E13259" t="s">
        <v>37</v>
      </c>
      <c r="F13259" s="4">
        <v>350000</v>
      </c>
      <c r="G13259" t="s">
        <v>6</v>
      </c>
      <c r="H13259">
        <v>2</v>
      </c>
      <c r="I13259" s="4">
        <f>IF(E13259="Rhode Island", Table1[[#This Row],[price]]*$L$3, IF(E13259="Massachusetts", Table1[[#This Row],[price]]*$L$2, 1))</f>
        <v>350000</v>
      </c>
    </row>
    <row r="13260" spans="1:9" x14ac:dyDescent="0.25">
      <c r="A13260" s="2">
        <v>42123</v>
      </c>
      <c r="B13260" s="1">
        <f t="shared" si="414"/>
        <v>2015</v>
      </c>
      <c r="C13260" s="1">
        <f t="shared" si="415"/>
        <v>2</v>
      </c>
      <c r="D13260">
        <v>2601</v>
      </c>
      <c r="E13260" t="s">
        <v>37</v>
      </c>
      <c r="F13260" s="4">
        <v>365000</v>
      </c>
      <c r="G13260" t="s">
        <v>6</v>
      </c>
      <c r="H13260">
        <v>1</v>
      </c>
      <c r="I13260" s="4">
        <f>IF(E13260="Rhode Island", Table1[[#This Row],[price]]*$L$3, IF(E13260="Massachusetts", Table1[[#This Row],[price]]*$L$2, 1))</f>
        <v>365000</v>
      </c>
    </row>
    <row r="13261" spans="1:9" x14ac:dyDescent="0.25">
      <c r="A13261" s="2">
        <v>42123</v>
      </c>
      <c r="B13261" s="1">
        <f t="shared" si="414"/>
        <v>2015</v>
      </c>
      <c r="C13261" s="1">
        <f t="shared" si="415"/>
        <v>2</v>
      </c>
      <c r="D13261">
        <v>2600</v>
      </c>
      <c r="E13261" t="s">
        <v>37</v>
      </c>
      <c r="F13261" s="4">
        <v>835000</v>
      </c>
      <c r="G13261" t="s">
        <v>6</v>
      </c>
      <c r="H13261">
        <v>2</v>
      </c>
      <c r="I13261" s="4">
        <f>IF(E13261="Rhode Island", Table1[[#This Row],[price]]*$L$3, IF(E13261="Massachusetts", Table1[[#This Row],[price]]*$L$2, 1))</f>
        <v>835000</v>
      </c>
    </row>
    <row r="13262" spans="1:9" x14ac:dyDescent="0.25">
      <c r="A13262" s="2">
        <v>42123</v>
      </c>
      <c r="B13262" s="1">
        <f t="shared" si="414"/>
        <v>2015</v>
      </c>
      <c r="C13262" s="1">
        <f t="shared" si="415"/>
        <v>2</v>
      </c>
      <c r="D13262">
        <v>2604</v>
      </c>
      <c r="E13262" t="s">
        <v>37</v>
      </c>
      <c r="F13262" s="4">
        <v>1400000</v>
      </c>
      <c r="G13262" t="s">
        <v>6</v>
      </c>
      <c r="H13262">
        <v>3</v>
      </c>
      <c r="I13262" s="4">
        <f>IF(E13262="Rhode Island", Table1[[#This Row],[price]]*$L$3, IF(E13262="Massachusetts", Table1[[#This Row],[price]]*$L$2, 1))</f>
        <v>1400000</v>
      </c>
    </row>
    <row r="13263" spans="1:9" x14ac:dyDescent="0.25">
      <c r="A13263" s="2">
        <v>42124</v>
      </c>
      <c r="B13263" s="1">
        <f t="shared" si="414"/>
        <v>2015</v>
      </c>
      <c r="C13263" s="1">
        <f t="shared" si="415"/>
        <v>2</v>
      </c>
      <c r="D13263">
        <v>2914</v>
      </c>
      <c r="E13263" t="s">
        <v>36</v>
      </c>
      <c r="F13263" s="4">
        <v>399000</v>
      </c>
      <c r="G13263" t="s">
        <v>5</v>
      </c>
      <c r="H13263">
        <v>3</v>
      </c>
      <c r="I13263" s="4">
        <f>IF(E13263="Rhode Island", Table1[[#This Row],[price]]*$L$3, IF(E13263="Massachusetts", Table1[[#This Row],[price]]*$L$2, 1))</f>
        <v>399000</v>
      </c>
    </row>
    <row r="13264" spans="1:9" x14ac:dyDescent="0.25">
      <c r="A13264" s="2">
        <v>42124</v>
      </c>
      <c r="B13264" s="1">
        <f t="shared" si="414"/>
        <v>2015</v>
      </c>
      <c r="C13264" s="1">
        <f t="shared" si="415"/>
        <v>2</v>
      </c>
      <c r="D13264">
        <v>2913</v>
      </c>
      <c r="E13264" t="s">
        <v>36</v>
      </c>
      <c r="F13264" s="4">
        <v>409000</v>
      </c>
      <c r="G13264" t="s">
        <v>5</v>
      </c>
      <c r="H13264">
        <v>3</v>
      </c>
      <c r="I13264" s="4">
        <f>IF(E13264="Rhode Island", Table1[[#This Row],[price]]*$L$3, IF(E13264="Massachusetts", Table1[[#This Row],[price]]*$L$2, 1))</f>
        <v>409000</v>
      </c>
    </row>
    <row r="13265" spans="1:9" x14ac:dyDescent="0.25">
      <c r="A13265" s="2">
        <v>42124</v>
      </c>
      <c r="B13265" s="1">
        <f t="shared" si="414"/>
        <v>2015</v>
      </c>
      <c r="C13265" s="1">
        <f t="shared" si="415"/>
        <v>2</v>
      </c>
      <c r="D13265">
        <v>2615</v>
      </c>
      <c r="E13265" t="s">
        <v>37</v>
      </c>
      <c r="F13265" s="4">
        <v>470000</v>
      </c>
      <c r="G13265" t="s">
        <v>5</v>
      </c>
      <c r="H13265">
        <v>3</v>
      </c>
      <c r="I13265" s="4">
        <f>IF(E13265="Rhode Island", Table1[[#This Row],[price]]*$L$3, IF(E13265="Massachusetts", Table1[[#This Row],[price]]*$L$2, 1))</f>
        <v>470000</v>
      </c>
    </row>
    <row r="13266" spans="1:9" x14ac:dyDescent="0.25">
      <c r="A13266" s="2">
        <v>42124</v>
      </c>
      <c r="B13266" s="1">
        <f t="shared" si="414"/>
        <v>2015</v>
      </c>
      <c r="C13266" s="1">
        <f t="shared" si="415"/>
        <v>2</v>
      </c>
      <c r="D13266">
        <v>2905</v>
      </c>
      <c r="E13266" t="s">
        <v>36</v>
      </c>
      <c r="F13266" s="4">
        <v>512500</v>
      </c>
      <c r="G13266" t="s">
        <v>5</v>
      </c>
      <c r="H13266">
        <v>3</v>
      </c>
      <c r="I13266" s="4">
        <f>IF(E13266="Rhode Island", Table1[[#This Row],[price]]*$L$3, IF(E13266="Massachusetts", Table1[[#This Row],[price]]*$L$2, 1))</f>
        <v>512500</v>
      </c>
    </row>
    <row r="13267" spans="1:9" x14ac:dyDescent="0.25">
      <c r="A13267" s="2">
        <v>42124</v>
      </c>
      <c r="B13267" s="1">
        <f t="shared" si="414"/>
        <v>2015</v>
      </c>
      <c r="C13267" s="1">
        <f t="shared" si="415"/>
        <v>2</v>
      </c>
      <c r="D13267">
        <v>2913</v>
      </c>
      <c r="E13267" t="s">
        <v>36</v>
      </c>
      <c r="F13267" s="4">
        <v>549999</v>
      </c>
      <c r="G13267" t="s">
        <v>5</v>
      </c>
      <c r="H13267">
        <v>4</v>
      </c>
      <c r="I13267" s="4">
        <f>IF(E13267="Rhode Island", Table1[[#This Row],[price]]*$L$3, IF(E13267="Massachusetts", Table1[[#This Row],[price]]*$L$2, 1))</f>
        <v>549999</v>
      </c>
    </row>
    <row r="13268" spans="1:9" x14ac:dyDescent="0.25">
      <c r="A13268" s="2">
        <v>42124</v>
      </c>
      <c r="B13268" s="1">
        <f t="shared" si="414"/>
        <v>2015</v>
      </c>
      <c r="C13268" s="1">
        <f t="shared" si="415"/>
        <v>2</v>
      </c>
      <c r="D13268">
        <v>2905</v>
      </c>
      <c r="E13268" t="s">
        <v>36</v>
      </c>
      <c r="F13268" s="4">
        <v>635000</v>
      </c>
      <c r="G13268" t="s">
        <v>5</v>
      </c>
      <c r="H13268">
        <v>4</v>
      </c>
      <c r="I13268" s="4">
        <f>IF(E13268="Rhode Island", Table1[[#This Row],[price]]*$L$3, IF(E13268="Massachusetts", Table1[[#This Row],[price]]*$L$2, 1))</f>
        <v>635000</v>
      </c>
    </row>
    <row r="13269" spans="1:9" x14ac:dyDescent="0.25">
      <c r="A13269" s="2">
        <v>42124</v>
      </c>
      <c r="B13269" s="1">
        <f t="shared" si="414"/>
        <v>2015</v>
      </c>
      <c r="C13269" s="1">
        <f t="shared" si="415"/>
        <v>2</v>
      </c>
      <c r="D13269">
        <v>2914</v>
      </c>
      <c r="E13269" t="s">
        <v>36</v>
      </c>
      <c r="F13269" s="4">
        <v>660000</v>
      </c>
      <c r="G13269" t="s">
        <v>5</v>
      </c>
      <c r="H13269">
        <v>4</v>
      </c>
      <c r="I13269" s="4">
        <f>IF(E13269="Rhode Island", Table1[[#This Row],[price]]*$L$3, IF(E13269="Massachusetts", Table1[[#This Row],[price]]*$L$2, 1))</f>
        <v>660000</v>
      </c>
    </row>
    <row r="13270" spans="1:9" x14ac:dyDescent="0.25">
      <c r="A13270" s="2">
        <v>42124</v>
      </c>
      <c r="B13270" s="1">
        <f t="shared" si="414"/>
        <v>2015</v>
      </c>
      <c r="C13270" s="1">
        <f t="shared" si="415"/>
        <v>2</v>
      </c>
      <c r="D13270">
        <v>2904</v>
      </c>
      <c r="E13270" t="s">
        <v>36</v>
      </c>
      <c r="F13270" s="4">
        <v>725000</v>
      </c>
      <c r="G13270" t="s">
        <v>5</v>
      </c>
      <c r="H13270">
        <v>4</v>
      </c>
      <c r="I13270" s="4">
        <f>IF(E13270="Rhode Island", Table1[[#This Row],[price]]*$L$3, IF(E13270="Massachusetts", Table1[[#This Row],[price]]*$L$2, 1))</f>
        <v>725000</v>
      </c>
    </row>
    <row r="13271" spans="1:9" x14ac:dyDescent="0.25">
      <c r="A13271" s="2">
        <v>42124</v>
      </c>
      <c r="B13271" s="1">
        <f t="shared" si="414"/>
        <v>2015</v>
      </c>
      <c r="C13271" s="1">
        <f t="shared" si="415"/>
        <v>2</v>
      </c>
      <c r="D13271">
        <v>2900</v>
      </c>
      <c r="E13271" t="s">
        <v>37</v>
      </c>
      <c r="F13271" s="4">
        <v>280000</v>
      </c>
      <c r="G13271" t="s">
        <v>6</v>
      </c>
      <c r="H13271">
        <v>1</v>
      </c>
      <c r="I13271" s="4">
        <f>IF(E13271="Rhode Island", Table1[[#This Row],[price]]*$L$3, IF(E13271="Massachusetts", Table1[[#This Row],[price]]*$L$2, 1))</f>
        <v>280000</v>
      </c>
    </row>
    <row r="13272" spans="1:9" x14ac:dyDescent="0.25">
      <c r="A13272" s="2">
        <v>42124</v>
      </c>
      <c r="B13272" s="1">
        <f t="shared" si="414"/>
        <v>2015</v>
      </c>
      <c r="C13272" s="1">
        <f t="shared" si="415"/>
        <v>2</v>
      </c>
      <c r="D13272">
        <v>2612</v>
      </c>
      <c r="E13272" t="s">
        <v>37</v>
      </c>
      <c r="F13272" s="4">
        <v>287500</v>
      </c>
      <c r="G13272" t="s">
        <v>6</v>
      </c>
      <c r="H13272">
        <v>1</v>
      </c>
      <c r="I13272" s="4">
        <f>IF(E13272="Rhode Island", Table1[[#This Row],[price]]*$L$3, IF(E13272="Massachusetts", Table1[[#This Row],[price]]*$L$2, 1))</f>
        <v>287500</v>
      </c>
    </row>
    <row r="13273" spans="1:9" x14ac:dyDescent="0.25">
      <c r="A13273" s="2">
        <v>42125</v>
      </c>
      <c r="B13273" s="1">
        <f t="shared" si="414"/>
        <v>2015</v>
      </c>
      <c r="C13273" s="1">
        <f t="shared" si="415"/>
        <v>2</v>
      </c>
      <c r="D13273">
        <v>2914</v>
      </c>
      <c r="E13273" t="s">
        <v>36</v>
      </c>
      <c r="F13273" s="4">
        <v>390000</v>
      </c>
      <c r="G13273" t="s">
        <v>5</v>
      </c>
      <c r="H13273">
        <v>3</v>
      </c>
      <c r="I13273" s="4">
        <f>IF(E13273="Rhode Island", Table1[[#This Row],[price]]*$L$3, IF(E13273="Massachusetts", Table1[[#This Row],[price]]*$L$2, 1))</f>
        <v>390000</v>
      </c>
    </row>
    <row r="13274" spans="1:9" x14ac:dyDescent="0.25">
      <c r="A13274" s="2">
        <v>42125</v>
      </c>
      <c r="B13274" s="1">
        <f t="shared" si="414"/>
        <v>2015</v>
      </c>
      <c r="C13274" s="1">
        <f t="shared" si="415"/>
        <v>2</v>
      </c>
      <c r="D13274">
        <v>2913</v>
      </c>
      <c r="E13274" t="s">
        <v>36</v>
      </c>
      <c r="F13274" s="4">
        <v>400000</v>
      </c>
      <c r="G13274" t="s">
        <v>5</v>
      </c>
      <c r="H13274">
        <v>3</v>
      </c>
      <c r="I13274" s="4">
        <f>IF(E13274="Rhode Island", Table1[[#This Row],[price]]*$L$3, IF(E13274="Massachusetts", Table1[[#This Row],[price]]*$L$2, 1))</f>
        <v>400000</v>
      </c>
    </row>
    <row r="13275" spans="1:9" x14ac:dyDescent="0.25">
      <c r="A13275" s="2">
        <v>42125</v>
      </c>
      <c r="B13275" s="1">
        <f t="shared" si="414"/>
        <v>2015</v>
      </c>
      <c r="C13275" s="1">
        <f t="shared" si="415"/>
        <v>2</v>
      </c>
      <c r="D13275">
        <v>2905</v>
      </c>
      <c r="E13275" t="s">
        <v>36</v>
      </c>
      <c r="F13275" s="4">
        <v>440000</v>
      </c>
      <c r="G13275" t="s">
        <v>5</v>
      </c>
      <c r="H13275">
        <v>3</v>
      </c>
      <c r="I13275" s="4">
        <f>IF(E13275="Rhode Island", Table1[[#This Row],[price]]*$L$3, IF(E13275="Massachusetts", Table1[[#This Row],[price]]*$L$2, 1))</f>
        <v>440000</v>
      </c>
    </row>
    <row r="13276" spans="1:9" x14ac:dyDescent="0.25">
      <c r="A13276" s="2">
        <v>42125</v>
      </c>
      <c r="B13276" s="1">
        <f t="shared" si="414"/>
        <v>2015</v>
      </c>
      <c r="C13276" s="1">
        <f t="shared" si="415"/>
        <v>2</v>
      </c>
      <c r="D13276">
        <v>2903</v>
      </c>
      <c r="E13276" t="s">
        <v>36</v>
      </c>
      <c r="F13276" s="4">
        <v>454000</v>
      </c>
      <c r="G13276" t="s">
        <v>5</v>
      </c>
      <c r="H13276">
        <v>3</v>
      </c>
      <c r="I13276" s="4">
        <f>IF(E13276="Rhode Island", Table1[[#This Row],[price]]*$L$3, IF(E13276="Massachusetts", Table1[[#This Row],[price]]*$L$2, 1))</f>
        <v>454000</v>
      </c>
    </row>
    <row r="13277" spans="1:9" x14ac:dyDescent="0.25">
      <c r="A13277" s="2">
        <v>42125</v>
      </c>
      <c r="B13277" s="1">
        <f t="shared" si="414"/>
        <v>2015</v>
      </c>
      <c r="C13277" s="1">
        <f t="shared" si="415"/>
        <v>2</v>
      </c>
      <c r="D13277">
        <v>2902</v>
      </c>
      <c r="E13277" t="s">
        <v>36</v>
      </c>
      <c r="F13277" s="4">
        <v>500000</v>
      </c>
      <c r="G13277" t="s">
        <v>5</v>
      </c>
      <c r="H13277">
        <v>4</v>
      </c>
      <c r="I13277" s="4">
        <f>IF(E13277="Rhode Island", Table1[[#This Row],[price]]*$L$3, IF(E13277="Massachusetts", Table1[[#This Row],[price]]*$L$2, 1))</f>
        <v>500000</v>
      </c>
    </row>
    <row r="13278" spans="1:9" x14ac:dyDescent="0.25">
      <c r="A13278" s="2">
        <v>42125</v>
      </c>
      <c r="B13278" s="1">
        <f t="shared" si="414"/>
        <v>2015</v>
      </c>
      <c r="C13278" s="1">
        <f t="shared" si="415"/>
        <v>2</v>
      </c>
      <c r="D13278">
        <v>2906</v>
      </c>
      <c r="E13278" t="s">
        <v>36</v>
      </c>
      <c r="F13278" s="4">
        <v>525000</v>
      </c>
      <c r="G13278" t="s">
        <v>5</v>
      </c>
      <c r="H13278">
        <v>4</v>
      </c>
      <c r="I13278" s="4">
        <f>IF(E13278="Rhode Island", Table1[[#This Row],[price]]*$L$3, IF(E13278="Massachusetts", Table1[[#This Row],[price]]*$L$2, 1))</f>
        <v>525000</v>
      </c>
    </row>
    <row r="13279" spans="1:9" x14ac:dyDescent="0.25">
      <c r="A13279" s="2">
        <v>42125</v>
      </c>
      <c r="B13279" s="1">
        <f t="shared" si="414"/>
        <v>2015</v>
      </c>
      <c r="C13279" s="1">
        <f t="shared" si="415"/>
        <v>2</v>
      </c>
      <c r="D13279">
        <v>2913</v>
      </c>
      <c r="E13279" t="s">
        <v>36</v>
      </c>
      <c r="F13279" s="4">
        <v>580000</v>
      </c>
      <c r="G13279" t="s">
        <v>5</v>
      </c>
      <c r="H13279">
        <v>4</v>
      </c>
      <c r="I13279" s="4">
        <f>IF(E13279="Rhode Island", Table1[[#This Row],[price]]*$L$3, IF(E13279="Massachusetts", Table1[[#This Row],[price]]*$L$2, 1))</f>
        <v>580000</v>
      </c>
    </row>
    <row r="13280" spans="1:9" x14ac:dyDescent="0.25">
      <c r="A13280" s="2">
        <v>42125</v>
      </c>
      <c r="B13280" s="1">
        <f t="shared" si="414"/>
        <v>2015</v>
      </c>
      <c r="C13280" s="1">
        <f t="shared" si="415"/>
        <v>2</v>
      </c>
      <c r="D13280">
        <v>2912</v>
      </c>
      <c r="E13280" t="s">
        <v>36</v>
      </c>
      <c r="F13280" s="4">
        <v>580000</v>
      </c>
      <c r="G13280" t="s">
        <v>5</v>
      </c>
      <c r="H13280">
        <v>4</v>
      </c>
      <c r="I13280" s="4">
        <f>IF(E13280="Rhode Island", Table1[[#This Row],[price]]*$L$3, IF(E13280="Massachusetts", Table1[[#This Row],[price]]*$L$2, 1))</f>
        <v>580000</v>
      </c>
    </row>
    <row r="13281" spans="1:9" x14ac:dyDescent="0.25">
      <c r="A13281" s="2">
        <v>42125</v>
      </c>
      <c r="B13281" s="1">
        <f t="shared" si="414"/>
        <v>2015</v>
      </c>
      <c r="C13281" s="1">
        <f t="shared" si="415"/>
        <v>2</v>
      </c>
      <c r="D13281">
        <v>2615</v>
      </c>
      <c r="E13281" t="s">
        <v>37</v>
      </c>
      <c r="F13281" s="4">
        <v>599000</v>
      </c>
      <c r="G13281" t="s">
        <v>5</v>
      </c>
      <c r="H13281">
        <v>4</v>
      </c>
      <c r="I13281" s="4">
        <f>IF(E13281="Rhode Island", Table1[[#This Row],[price]]*$L$3, IF(E13281="Massachusetts", Table1[[#This Row],[price]]*$L$2, 1))</f>
        <v>599000</v>
      </c>
    </row>
    <row r="13282" spans="1:9" x14ac:dyDescent="0.25">
      <c r="A13282" s="2">
        <v>42125</v>
      </c>
      <c r="B13282" s="1">
        <f t="shared" si="414"/>
        <v>2015</v>
      </c>
      <c r="C13282" s="1">
        <f t="shared" si="415"/>
        <v>2</v>
      </c>
      <c r="D13282">
        <v>2914</v>
      </c>
      <c r="E13282" t="s">
        <v>36</v>
      </c>
      <c r="F13282" s="4">
        <v>735000</v>
      </c>
      <c r="G13282" t="s">
        <v>5</v>
      </c>
      <c r="H13282">
        <v>5</v>
      </c>
      <c r="I13282" s="4">
        <f>IF(E13282="Rhode Island", Table1[[#This Row],[price]]*$L$3, IF(E13282="Massachusetts", Table1[[#This Row],[price]]*$L$2, 1))</f>
        <v>735000</v>
      </c>
    </row>
    <row r="13283" spans="1:9" x14ac:dyDescent="0.25">
      <c r="A13283" s="2">
        <v>42125</v>
      </c>
      <c r="B13283" s="1">
        <f t="shared" si="414"/>
        <v>2015</v>
      </c>
      <c r="C13283" s="1">
        <f t="shared" si="415"/>
        <v>2</v>
      </c>
      <c r="D13283">
        <v>2602</v>
      </c>
      <c r="E13283" t="s">
        <v>37</v>
      </c>
      <c r="F13283" s="4">
        <v>780000</v>
      </c>
      <c r="G13283" t="s">
        <v>5</v>
      </c>
      <c r="H13283">
        <v>4</v>
      </c>
      <c r="I13283" s="4">
        <f>IF(E13283="Rhode Island", Table1[[#This Row],[price]]*$L$3, IF(E13283="Massachusetts", Table1[[#This Row],[price]]*$L$2, 1))</f>
        <v>780000</v>
      </c>
    </row>
    <row r="13284" spans="1:9" x14ac:dyDescent="0.25">
      <c r="A13284" s="2">
        <v>42125</v>
      </c>
      <c r="B13284" s="1">
        <f t="shared" si="414"/>
        <v>2015</v>
      </c>
      <c r="C13284" s="1">
        <f t="shared" si="415"/>
        <v>2</v>
      </c>
      <c r="D13284">
        <v>2605</v>
      </c>
      <c r="E13284" t="s">
        <v>37</v>
      </c>
      <c r="F13284" s="4">
        <v>905000</v>
      </c>
      <c r="G13284" t="s">
        <v>5</v>
      </c>
      <c r="H13284">
        <v>4</v>
      </c>
      <c r="I13284" s="4">
        <f>IF(E13284="Rhode Island", Table1[[#This Row],[price]]*$L$3, IF(E13284="Massachusetts", Table1[[#This Row],[price]]*$L$2, 1))</f>
        <v>905000</v>
      </c>
    </row>
    <row r="13285" spans="1:9" x14ac:dyDescent="0.25">
      <c r="A13285" s="2">
        <v>42125</v>
      </c>
      <c r="B13285" s="1">
        <f t="shared" si="414"/>
        <v>2015</v>
      </c>
      <c r="C13285" s="1">
        <f t="shared" si="415"/>
        <v>2</v>
      </c>
      <c r="D13285">
        <v>2612</v>
      </c>
      <c r="E13285" t="s">
        <v>37</v>
      </c>
      <c r="F13285" s="4">
        <v>520000</v>
      </c>
      <c r="G13285" t="s">
        <v>6</v>
      </c>
      <c r="H13285">
        <v>2</v>
      </c>
      <c r="I13285" s="4">
        <f>IF(E13285="Rhode Island", Table1[[#This Row],[price]]*$L$3, IF(E13285="Massachusetts", Table1[[#This Row],[price]]*$L$2, 1))</f>
        <v>520000</v>
      </c>
    </row>
    <row r="13286" spans="1:9" x14ac:dyDescent="0.25">
      <c r="A13286" s="2">
        <v>42126</v>
      </c>
      <c r="B13286" s="1">
        <f t="shared" si="414"/>
        <v>2015</v>
      </c>
      <c r="C13286" s="1">
        <f t="shared" si="415"/>
        <v>2</v>
      </c>
      <c r="D13286">
        <v>2615</v>
      </c>
      <c r="E13286" t="s">
        <v>37</v>
      </c>
      <c r="F13286" s="4">
        <v>425000</v>
      </c>
      <c r="G13286" t="s">
        <v>5</v>
      </c>
      <c r="H13286">
        <v>3</v>
      </c>
      <c r="I13286" s="4">
        <f>IF(E13286="Rhode Island", Table1[[#This Row],[price]]*$L$3, IF(E13286="Massachusetts", Table1[[#This Row],[price]]*$L$2, 1))</f>
        <v>425000</v>
      </c>
    </row>
    <row r="13287" spans="1:9" x14ac:dyDescent="0.25">
      <c r="A13287" s="2">
        <v>42126</v>
      </c>
      <c r="B13287" s="1">
        <f t="shared" si="414"/>
        <v>2015</v>
      </c>
      <c r="C13287" s="1">
        <f t="shared" si="415"/>
        <v>2</v>
      </c>
      <c r="D13287">
        <v>2905</v>
      </c>
      <c r="E13287" t="s">
        <v>36</v>
      </c>
      <c r="F13287" s="4">
        <v>430000</v>
      </c>
      <c r="G13287" t="s">
        <v>5</v>
      </c>
      <c r="H13287">
        <v>3</v>
      </c>
      <c r="I13287" s="4">
        <f>IF(E13287="Rhode Island", Table1[[#This Row],[price]]*$L$3, IF(E13287="Massachusetts", Table1[[#This Row],[price]]*$L$2, 1))</f>
        <v>430000</v>
      </c>
    </row>
    <row r="13288" spans="1:9" x14ac:dyDescent="0.25">
      <c r="A13288" s="2">
        <v>42126</v>
      </c>
      <c r="B13288" s="1">
        <f t="shared" si="414"/>
        <v>2015</v>
      </c>
      <c r="C13288" s="1">
        <f t="shared" si="415"/>
        <v>2</v>
      </c>
      <c r="D13288">
        <v>2905</v>
      </c>
      <c r="E13288" t="s">
        <v>36</v>
      </c>
      <c r="F13288" s="4">
        <v>472500</v>
      </c>
      <c r="G13288" t="s">
        <v>5</v>
      </c>
      <c r="H13288">
        <v>4</v>
      </c>
      <c r="I13288" s="4">
        <f>IF(E13288="Rhode Island", Table1[[#This Row],[price]]*$L$3, IF(E13288="Massachusetts", Table1[[#This Row],[price]]*$L$2, 1))</f>
        <v>472500</v>
      </c>
    </row>
    <row r="13289" spans="1:9" x14ac:dyDescent="0.25">
      <c r="A13289" s="2">
        <v>42126</v>
      </c>
      <c r="B13289" s="1">
        <f t="shared" si="414"/>
        <v>2015</v>
      </c>
      <c r="C13289" s="1">
        <f t="shared" si="415"/>
        <v>2</v>
      </c>
      <c r="D13289">
        <v>2611</v>
      </c>
      <c r="E13289" t="s">
        <v>37</v>
      </c>
      <c r="F13289" s="4">
        <v>510000</v>
      </c>
      <c r="G13289" t="s">
        <v>5</v>
      </c>
      <c r="H13289">
        <v>3</v>
      </c>
      <c r="I13289" s="4">
        <f>IF(E13289="Rhode Island", Table1[[#This Row],[price]]*$L$3, IF(E13289="Massachusetts", Table1[[#This Row],[price]]*$L$2, 1))</f>
        <v>510000</v>
      </c>
    </row>
    <row r="13290" spans="1:9" x14ac:dyDescent="0.25">
      <c r="A13290" s="2">
        <v>42126</v>
      </c>
      <c r="B13290" s="1">
        <f t="shared" si="414"/>
        <v>2015</v>
      </c>
      <c r="C13290" s="1">
        <f t="shared" si="415"/>
        <v>2</v>
      </c>
      <c r="D13290">
        <v>2914</v>
      </c>
      <c r="E13290" t="s">
        <v>36</v>
      </c>
      <c r="F13290" s="4">
        <v>520000</v>
      </c>
      <c r="G13290" t="s">
        <v>5</v>
      </c>
      <c r="H13290">
        <v>3</v>
      </c>
      <c r="I13290" s="4">
        <f>IF(E13290="Rhode Island", Table1[[#This Row],[price]]*$L$3, IF(E13290="Massachusetts", Table1[[#This Row],[price]]*$L$2, 1))</f>
        <v>520000</v>
      </c>
    </row>
    <row r="13291" spans="1:9" x14ac:dyDescent="0.25">
      <c r="A13291" s="2">
        <v>42126</v>
      </c>
      <c r="B13291" s="1">
        <f t="shared" si="414"/>
        <v>2015</v>
      </c>
      <c r="C13291" s="1">
        <f t="shared" si="415"/>
        <v>2</v>
      </c>
      <c r="D13291">
        <v>2611</v>
      </c>
      <c r="E13291" t="s">
        <v>37</v>
      </c>
      <c r="F13291" s="4">
        <v>575000</v>
      </c>
      <c r="G13291" t="s">
        <v>5</v>
      </c>
      <c r="H13291">
        <v>4</v>
      </c>
      <c r="I13291" s="4">
        <f>IF(E13291="Rhode Island", Table1[[#This Row],[price]]*$L$3, IF(E13291="Massachusetts", Table1[[#This Row],[price]]*$L$2, 1))</f>
        <v>575000</v>
      </c>
    </row>
    <row r="13292" spans="1:9" x14ac:dyDescent="0.25">
      <c r="A13292" s="2">
        <v>42126</v>
      </c>
      <c r="B13292" s="1">
        <f t="shared" si="414"/>
        <v>2015</v>
      </c>
      <c r="C13292" s="1">
        <f t="shared" si="415"/>
        <v>2</v>
      </c>
      <c r="D13292">
        <v>2602</v>
      </c>
      <c r="E13292" t="s">
        <v>37</v>
      </c>
      <c r="F13292" s="4">
        <v>607000</v>
      </c>
      <c r="G13292" t="s">
        <v>5</v>
      </c>
      <c r="H13292">
        <v>3</v>
      </c>
      <c r="I13292" s="4">
        <f>IF(E13292="Rhode Island", Table1[[#This Row],[price]]*$L$3, IF(E13292="Massachusetts", Table1[[#This Row],[price]]*$L$2, 1))</f>
        <v>607000</v>
      </c>
    </row>
    <row r="13293" spans="1:9" x14ac:dyDescent="0.25">
      <c r="A13293" s="2">
        <v>42126</v>
      </c>
      <c r="B13293" s="1">
        <f t="shared" si="414"/>
        <v>2015</v>
      </c>
      <c r="C13293" s="1">
        <f t="shared" si="415"/>
        <v>2</v>
      </c>
      <c r="D13293">
        <v>2902</v>
      </c>
      <c r="E13293" t="s">
        <v>36</v>
      </c>
      <c r="F13293" s="4">
        <v>655000</v>
      </c>
      <c r="G13293" t="s">
        <v>5</v>
      </c>
      <c r="H13293">
        <v>4</v>
      </c>
      <c r="I13293" s="4">
        <f>IF(E13293="Rhode Island", Table1[[#This Row],[price]]*$L$3, IF(E13293="Massachusetts", Table1[[#This Row],[price]]*$L$2, 1))</f>
        <v>655000</v>
      </c>
    </row>
    <row r="13294" spans="1:9" x14ac:dyDescent="0.25">
      <c r="A13294" s="2">
        <v>42126</v>
      </c>
      <c r="B13294" s="1">
        <f t="shared" si="414"/>
        <v>2015</v>
      </c>
      <c r="C13294" s="1">
        <f t="shared" si="415"/>
        <v>2</v>
      </c>
      <c r="D13294">
        <v>2615</v>
      </c>
      <c r="E13294" t="s">
        <v>37</v>
      </c>
      <c r="F13294" s="4">
        <v>670000</v>
      </c>
      <c r="G13294" t="s">
        <v>5</v>
      </c>
      <c r="H13294">
        <v>4</v>
      </c>
      <c r="I13294" s="4">
        <f>IF(E13294="Rhode Island", Table1[[#This Row],[price]]*$L$3, IF(E13294="Massachusetts", Table1[[#This Row],[price]]*$L$2, 1))</f>
        <v>670000</v>
      </c>
    </row>
    <row r="13295" spans="1:9" x14ac:dyDescent="0.25">
      <c r="A13295" s="2">
        <v>42126</v>
      </c>
      <c r="B13295" s="1">
        <f t="shared" si="414"/>
        <v>2015</v>
      </c>
      <c r="C13295" s="1">
        <f t="shared" si="415"/>
        <v>2</v>
      </c>
      <c r="D13295">
        <v>2615</v>
      </c>
      <c r="E13295" t="s">
        <v>37</v>
      </c>
      <c r="F13295" s="4">
        <v>700000</v>
      </c>
      <c r="G13295" t="s">
        <v>5</v>
      </c>
      <c r="H13295">
        <v>5</v>
      </c>
      <c r="I13295" s="4">
        <f>IF(E13295="Rhode Island", Table1[[#This Row],[price]]*$L$3, IF(E13295="Massachusetts", Table1[[#This Row],[price]]*$L$2, 1))</f>
        <v>700000</v>
      </c>
    </row>
    <row r="13296" spans="1:9" x14ac:dyDescent="0.25">
      <c r="A13296" s="2">
        <v>42126</v>
      </c>
      <c r="B13296" s="1">
        <f t="shared" si="414"/>
        <v>2015</v>
      </c>
      <c r="C13296" s="1">
        <f t="shared" si="415"/>
        <v>2</v>
      </c>
      <c r="D13296">
        <v>2606</v>
      </c>
      <c r="E13296" t="s">
        <v>37</v>
      </c>
      <c r="F13296" s="4">
        <v>845000</v>
      </c>
      <c r="G13296" t="s">
        <v>5</v>
      </c>
      <c r="H13296">
        <v>5</v>
      </c>
      <c r="I13296" s="4">
        <f>IF(E13296="Rhode Island", Table1[[#This Row],[price]]*$L$3, IF(E13296="Massachusetts", Table1[[#This Row],[price]]*$L$2, 1))</f>
        <v>845000</v>
      </c>
    </row>
    <row r="13297" spans="1:9" x14ac:dyDescent="0.25">
      <c r="A13297" s="2">
        <v>42126</v>
      </c>
      <c r="B13297" s="1">
        <f t="shared" si="414"/>
        <v>2015</v>
      </c>
      <c r="C13297" s="1">
        <f t="shared" si="415"/>
        <v>2</v>
      </c>
      <c r="D13297">
        <v>2611</v>
      </c>
      <c r="E13297" t="s">
        <v>37</v>
      </c>
      <c r="F13297" s="4">
        <v>890000</v>
      </c>
      <c r="G13297" t="s">
        <v>5</v>
      </c>
      <c r="H13297">
        <v>4</v>
      </c>
      <c r="I13297" s="4">
        <f>IF(E13297="Rhode Island", Table1[[#This Row],[price]]*$L$3, IF(E13297="Massachusetts", Table1[[#This Row],[price]]*$L$2, 1))</f>
        <v>890000</v>
      </c>
    </row>
    <row r="13298" spans="1:9" x14ac:dyDescent="0.25">
      <c r="A13298" s="2">
        <v>42126</v>
      </c>
      <c r="B13298" s="1">
        <f t="shared" si="414"/>
        <v>2015</v>
      </c>
      <c r="C13298" s="1">
        <f t="shared" si="415"/>
        <v>2</v>
      </c>
      <c r="D13298">
        <v>2602</v>
      </c>
      <c r="E13298" t="s">
        <v>37</v>
      </c>
      <c r="F13298" s="4">
        <v>938000</v>
      </c>
      <c r="G13298" t="s">
        <v>5</v>
      </c>
      <c r="H13298">
        <v>3</v>
      </c>
      <c r="I13298" s="4">
        <f>IF(E13298="Rhode Island", Table1[[#This Row],[price]]*$L$3, IF(E13298="Massachusetts", Table1[[#This Row],[price]]*$L$2, 1))</f>
        <v>938000</v>
      </c>
    </row>
    <row r="13299" spans="1:9" x14ac:dyDescent="0.25">
      <c r="A13299" s="2">
        <v>42126</v>
      </c>
      <c r="B13299" s="1">
        <f t="shared" si="414"/>
        <v>2015</v>
      </c>
      <c r="C13299" s="1">
        <f t="shared" si="415"/>
        <v>2</v>
      </c>
      <c r="D13299">
        <v>2602</v>
      </c>
      <c r="E13299" t="s">
        <v>37</v>
      </c>
      <c r="F13299" s="4">
        <v>1020000</v>
      </c>
      <c r="G13299" t="s">
        <v>5</v>
      </c>
      <c r="H13299">
        <v>5</v>
      </c>
      <c r="I13299" s="4">
        <f>IF(E13299="Rhode Island", Table1[[#This Row],[price]]*$L$3, IF(E13299="Massachusetts", Table1[[#This Row],[price]]*$L$2, 1))</f>
        <v>1020000</v>
      </c>
    </row>
    <row r="13300" spans="1:9" x14ac:dyDescent="0.25">
      <c r="A13300" s="2">
        <v>42126</v>
      </c>
      <c r="B13300" s="1">
        <f t="shared" si="414"/>
        <v>2015</v>
      </c>
      <c r="C13300" s="1">
        <f t="shared" si="415"/>
        <v>2</v>
      </c>
      <c r="D13300">
        <v>2602</v>
      </c>
      <c r="E13300" t="s">
        <v>37</v>
      </c>
      <c r="F13300" s="4">
        <v>1100000</v>
      </c>
      <c r="G13300" t="s">
        <v>5</v>
      </c>
      <c r="H13300">
        <v>3</v>
      </c>
      <c r="I13300" s="4">
        <f>IF(E13300="Rhode Island", Table1[[#This Row],[price]]*$L$3, IF(E13300="Massachusetts", Table1[[#This Row],[price]]*$L$2, 1))</f>
        <v>1100000</v>
      </c>
    </row>
    <row r="13301" spans="1:9" x14ac:dyDescent="0.25">
      <c r="A13301" s="2">
        <v>42126</v>
      </c>
      <c r="B13301" s="1">
        <f t="shared" si="414"/>
        <v>2015</v>
      </c>
      <c r="C13301" s="1">
        <f t="shared" si="415"/>
        <v>2</v>
      </c>
      <c r="D13301">
        <v>2603</v>
      </c>
      <c r="E13301" t="s">
        <v>37</v>
      </c>
      <c r="F13301" s="4">
        <v>1120000</v>
      </c>
      <c r="G13301" t="s">
        <v>5</v>
      </c>
      <c r="H13301">
        <v>4</v>
      </c>
      <c r="I13301" s="4">
        <f>IF(E13301="Rhode Island", Table1[[#This Row],[price]]*$L$3, IF(E13301="Massachusetts", Table1[[#This Row],[price]]*$L$2, 1))</f>
        <v>1120000</v>
      </c>
    </row>
    <row r="13302" spans="1:9" x14ac:dyDescent="0.25">
      <c r="A13302" s="2">
        <v>42126</v>
      </c>
      <c r="B13302" s="1">
        <f t="shared" si="414"/>
        <v>2015</v>
      </c>
      <c r="C13302" s="1">
        <f t="shared" si="415"/>
        <v>2</v>
      </c>
      <c r="D13302">
        <v>2612</v>
      </c>
      <c r="E13302" t="s">
        <v>37</v>
      </c>
      <c r="F13302" s="4">
        <v>1150000</v>
      </c>
      <c r="G13302" t="s">
        <v>5</v>
      </c>
      <c r="H13302">
        <v>3</v>
      </c>
      <c r="I13302" s="4">
        <f>IF(E13302="Rhode Island", Table1[[#This Row],[price]]*$L$3, IF(E13302="Massachusetts", Table1[[#This Row],[price]]*$L$2, 1))</f>
        <v>1150000</v>
      </c>
    </row>
    <row r="13303" spans="1:9" x14ac:dyDescent="0.25">
      <c r="A13303" s="2">
        <v>42126</v>
      </c>
      <c r="B13303" s="1">
        <f t="shared" si="414"/>
        <v>2015</v>
      </c>
      <c r="C13303" s="1">
        <f t="shared" si="415"/>
        <v>2</v>
      </c>
      <c r="D13303">
        <v>2607</v>
      </c>
      <c r="E13303" t="s">
        <v>37</v>
      </c>
      <c r="F13303" s="4">
        <v>1320000</v>
      </c>
      <c r="G13303" t="s">
        <v>5</v>
      </c>
      <c r="H13303">
        <v>4</v>
      </c>
      <c r="I13303" s="4">
        <f>IF(E13303="Rhode Island", Table1[[#This Row],[price]]*$L$3, IF(E13303="Massachusetts", Table1[[#This Row],[price]]*$L$2, 1))</f>
        <v>1320000</v>
      </c>
    </row>
    <row r="13304" spans="1:9" x14ac:dyDescent="0.25">
      <c r="A13304" s="2">
        <v>42127</v>
      </c>
      <c r="B13304" s="1">
        <f t="shared" si="414"/>
        <v>2015</v>
      </c>
      <c r="C13304" s="1">
        <f t="shared" si="415"/>
        <v>2</v>
      </c>
      <c r="D13304">
        <v>2607</v>
      </c>
      <c r="E13304" t="s">
        <v>37</v>
      </c>
      <c r="F13304" s="4">
        <v>585000</v>
      </c>
      <c r="G13304" t="s">
        <v>5</v>
      </c>
      <c r="H13304">
        <v>3</v>
      </c>
      <c r="I13304" s="4">
        <f>IF(E13304="Rhode Island", Table1[[#This Row],[price]]*$L$3, IF(E13304="Massachusetts", Table1[[#This Row],[price]]*$L$2, 1))</f>
        <v>585000</v>
      </c>
    </row>
    <row r="13305" spans="1:9" x14ac:dyDescent="0.25">
      <c r="A13305" s="2">
        <v>42127</v>
      </c>
      <c r="B13305" s="1">
        <f t="shared" si="414"/>
        <v>2015</v>
      </c>
      <c r="C13305" s="1">
        <f t="shared" si="415"/>
        <v>2</v>
      </c>
      <c r="D13305">
        <v>2905</v>
      </c>
      <c r="E13305" t="s">
        <v>36</v>
      </c>
      <c r="F13305" s="4">
        <v>650000</v>
      </c>
      <c r="G13305" t="s">
        <v>5</v>
      </c>
      <c r="H13305">
        <v>4</v>
      </c>
      <c r="I13305" s="4">
        <f>IF(E13305="Rhode Island", Table1[[#This Row],[price]]*$L$3, IF(E13305="Massachusetts", Table1[[#This Row],[price]]*$L$2, 1))</f>
        <v>650000</v>
      </c>
    </row>
    <row r="13306" spans="1:9" x14ac:dyDescent="0.25">
      <c r="A13306" s="2">
        <v>42127</v>
      </c>
      <c r="B13306" s="1">
        <f t="shared" si="414"/>
        <v>2015</v>
      </c>
      <c r="C13306" s="1">
        <f t="shared" si="415"/>
        <v>2</v>
      </c>
      <c r="D13306">
        <v>2606</v>
      </c>
      <c r="E13306" t="s">
        <v>37</v>
      </c>
      <c r="F13306" s="4">
        <v>865000</v>
      </c>
      <c r="G13306" t="s">
        <v>5</v>
      </c>
      <c r="H13306">
        <v>3</v>
      </c>
      <c r="I13306" s="4">
        <f>IF(E13306="Rhode Island", Table1[[#This Row],[price]]*$L$3, IF(E13306="Massachusetts", Table1[[#This Row],[price]]*$L$2, 1))</f>
        <v>865000</v>
      </c>
    </row>
    <row r="13307" spans="1:9" x14ac:dyDescent="0.25">
      <c r="A13307" s="2">
        <v>42128</v>
      </c>
      <c r="B13307" s="1">
        <f t="shared" si="414"/>
        <v>2015</v>
      </c>
      <c r="C13307" s="1">
        <f t="shared" si="415"/>
        <v>2</v>
      </c>
      <c r="D13307">
        <v>2615</v>
      </c>
      <c r="E13307" t="s">
        <v>37</v>
      </c>
      <c r="F13307" s="4">
        <v>460000</v>
      </c>
      <c r="G13307" t="s">
        <v>5</v>
      </c>
      <c r="H13307">
        <v>3</v>
      </c>
      <c r="I13307" s="4">
        <f>IF(E13307="Rhode Island", Table1[[#This Row],[price]]*$L$3, IF(E13307="Massachusetts", Table1[[#This Row],[price]]*$L$2, 1))</f>
        <v>460000</v>
      </c>
    </row>
    <row r="13308" spans="1:9" x14ac:dyDescent="0.25">
      <c r="A13308" s="2">
        <v>42128</v>
      </c>
      <c r="B13308" s="1">
        <f t="shared" si="414"/>
        <v>2015</v>
      </c>
      <c r="C13308" s="1">
        <f t="shared" si="415"/>
        <v>2</v>
      </c>
      <c r="D13308">
        <v>2914</v>
      </c>
      <c r="E13308" t="s">
        <v>36</v>
      </c>
      <c r="F13308" s="4">
        <v>530000</v>
      </c>
      <c r="G13308" t="s">
        <v>5</v>
      </c>
      <c r="H13308">
        <v>4</v>
      </c>
      <c r="I13308" s="4">
        <f>IF(E13308="Rhode Island", Table1[[#This Row],[price]]*$L$3, IF(E13308="Massachusetts", Table1[[#This Row],[price]]*$L$2, 1))</f>
        <v>530000</v>
      </c>
    </row>
    <row r="13309" spans="1:9" x14ac:dyDescent="0.25">
      <c r="A13309" s="2">
        <v>42128</v>
      </c>
      <c r="B13309" s="1">
        <f t="shared" si="414"/>
        <v>2015</v>
      </c>
      <c r="C13309" s="1">
        <f t="shared" si="415"/>
        <v>2</v>
      </c>
      <c r="D13309">
        <v>2914</v>
      </c>
      <c r="E13309" t="s">
        <v>36</v>
      </c>
      <c r="F13309" s="4">
        <v>540000</v>
      </c>
      <c r="G13309" t="s">
        <v>5</v>
      </c>
      <c r="H13309">
        <v>4</v>
      </c>
      <c r="I13309" s="4">
        <f>IF(E13309="Rhode Island", Table1[[#This Row],[price]]*$L$3, IF(E13309="Massachusetts", Table1[[#This Row],[price]]*$L$2, 1))</f>
        <v>540000</v>
      </c>
    </row>
    <row r="13310" spans="1:9" x14ac:dyDescent="0.25">
      <c r="A13310" s="2">
        <v>42128</v>
      </c>
      <c r="B13310" s="1">
        <f t="shared" si="414"/>
        <v>2015</v>
      </c>
      <c r="C13310" s="1">
        <f t="shared" si="415"/>
        <v>2</v>
      </c>
      <c r="D13310">
        <v>2903</v>
      </c>
      <c r="E13310" t="s">
        <v>36</v>
      </c>
      <c r="F13310" s="4">
        <v>620000</v>
      </c>
      <c r="G13310" t="s">
        <v>5</v>
      </c>
      <c r="H13310">
        <v>4</v>
      </c>
      <c r="I13310" s="4">
        <f>IF(E13310="Rhode Island", Table1[[#This Row],[price]]*$L$3, IF(E13310="Massachusetts", Table1[[#This Row],[price]]*$L$2, 1))</f>
        <v>620000</v>
      </c>
    </row>
    <row r="13311" spans="1:9" x14ac:dyDescent="0.25">
      <c r="A13311" s="2">
        <v>42128</v>
      </c>
      <c r="B13311" s="1">
        <f t="shared" si="414"/>
        <v>2015</v>
      </c>
      <c r="C13311" s="1">
        <f t="shared" si="415"/>
        <v>2</v>
      </c>
      <c r="D13311">
        <v>2914</v>
      </c>
      <c r="E13311" t="s">
        <v>36</v>
      </c>
      <c r="F13311" s="4">
        <v>620000</v>
      </c>
      <c r="G13311" t="s">
        <v>5</v>
      </c>
      <c r="H13311">
        <v>4</v>
      </c>
      <c r="I13311" s="4">
        <f>IF(E13311="Rhode Island", Table1[[#This Row],[price]]*$L$3, IF(E13311="Massachusetts", Table1[[#This Row],[price]]*$L$2, 1))</f>
        <v>620000</v>
      </c>
    </row>
    <row r="13312" spans="1:9" x14ac:dyDescent="0.25">
      <c r="A13312" s="2">
        <v>42128</v>
      </c>
      <c r="B13312" s="1">
        <f t="shared" si="414"/>
        <v>2015</v>
      </c>
      <c r="C13312" s="1">
        <f t="shared" si="415"/>
        <v>2</v>
      </c>
      <c r="D13312">
        <v>2617</v>
      </c>
      <c r="E13312" t="s">
        <v>37</v>
      </c>
      <c r="F13312" s="4">
        <v>650000</v>
      </c>
      <c r="G13312" t="s">
        <v>5</v>
      </c>
      <c r="H13312">
        <v>4</v>
      </c>
      <c r="I13312" s="4">
        <f>IF(E13312="Rhode Island", Table1[[#This Row],[price]]*$L$3, IF(E13312="Massachusetts", Table1[[#This Row],[price]]*$L$2, 1))</f>
        <v>650000</v>
      </c>
    </row>
    <row r="13313" spans="1:9" x14ac:dyDescent="0.25">
      <c r="A13313" s="2">
        <v>42128</v>
      </c>
      <c r="B13313" s="1">
        <f t="shared" si="414"/>
        <v>2015</v>
      </c>
      <c r="C13313" s="1">
        <f t="shared" si="415"/>
        <v>2</v>
      </c>
      <c r="D13313">
        <v>2615</v>
      </c>
      <c r="E13313" t="s">
        <v>37</v>
      </c>
      <c r="F13313" s="4">
        <v>670000</v>
      </c>
      <c r="G13313" t="s">
        <v>5</v>
      </c>
      <c r="H13313">
        <v>4</v>
      </c>
      <c r="I13313" s="4">
        <f>IF(E13313="Rhode Island", Table1[[#This Row],[price]]*$L$3, IF(E13313="Massachusetts", Table1[[#This Row],[price]]*$L$2, 1))</f>
        <v>670000</v>
      </c>
    </row>
    <row r="13314" spans="1:9" x14ac:dyDescent="0.25">
      <c r="A13314" s="2">
        <v>42128</v>
      </c>
      <c r="B13314" s="1">
        <f t="shared" ref="B13314:B13377" si="416">YEAR(A13314)</f>
        <v>2015</v>
      </c>
      <c r="C13314" s="1">
        <f t="shared" ref="C13314:C13377" si="417">ROUNDUP(MONTH(A13314)/3,0)</f>
        <v>2</v>
      </c>
      <c r="D13314">
        <v>2914</v>
      </c>
      <c r="E13314" t="s">
        <v>36</v>
      </c>
      <c r="F13314" s="4">
        <v>684500</v>
      </c>
      <c r="G13314" t="s">
        <v>5</v>
      </c>
      <c r="H13314">
        <v>4</v>
      </c>
      <c r="I13314" s="4">
        <f>IF(E13314="Rhode Island", Table1[[#This Row],[price]]*$L$3, IF(E13314="Massachusetts", Table1[[#This Row],[price]]*$L$2, 1))</f>
        <v>684500</v>
      </c>
    </row>
    <row r="13315" spans="1:9" x14ac:dyDescent="0.25">
      <c r="A13315" s="2">
        <v>42128</v>
      </c>
      <c r="B13315" s="1">
        <f t="shared" si="416"/>
        <v>2015</v>
      </c>
      <c r="C13315" s="1">
        <f t="shared" si="417"/>
        <v>2</v>
      </c>
      <c r="D13315">
        <v>2604</v>
      </c>
      <c r="E13315" t="s">
        <v>37</v>
      </c>
      <c r="F13315" s="4">
        <v>687000</v>
      </c>
      <c r="G13315" t="s">
        <v>5</v>
      </c>
      <c r="H13315">
        <v>3</v>
      </c>
      <c r="I13315" s="4">
        <f>IF(E13315="Rhode Island", Table1[[#This Row],[price]]*$L$3, IF(E13315="Massachusetts", Table1[[#This Row],[price]]*$L$2, 1))</f>
        <v>687000</v>
      </c>
    </row>
    <row r="13316" spans="1:9" x14ac:dyDescent="0.25">
      <c r="A13316" s="2">
        <v>42128</v>
      </c>
      <c r="B13316" s="1">
        <f t="shared" si="416"/>
        <v>2015</v>
      </c>
      <c r="C13316" s="1">
        <f t="shared" si="417"/>
        <v>2</v>
      </c>
      <c r="D13316">
        <v>2904</v>
      </c>
      <c r="E13316" t="s">
        <v>36</v>
      </c>
      <c r="F13316" s="4">
        <v>710000</v>
      </c>
      <c r="G13316" t="s">
        <v>5</v>
      </c>
      <c r="H13316">
        <v>4</v>
      </c>
      <c r="I13316" s="4">
        <f>IF(E13316="Rhode Island", Table1[[#This Row],[price]]*$L$3, IF(E13316="Massachusetts", Table1[[#This Row],[price]]*$L$2, 1))</f>
        <v>710000</v>
      </c>
    </row>
    <row r="13317" spans="1:9" x14ac:dyDescent="0.25">
      <c r="A13317" s="2">
        <v>42128</v>
      </c>
      <c r="B13317" s="1">
        <f t="shared" si="416"/>
        <v>2015</v>
      </c>
      <c r="C13317" s="1">
        <f t="shared" si="417"/>
        <v>2</v>
      </c>
      <c r="D13317">
        <v>2603</v>
      </c>
      <c r="E13317" t="s">
        <v>37</v>
      </c>
      <c r="F13317" s="4">
        <v>1670000</v>
      </c>
      <c r="G13317" t="s">
        <v>5</v>
      </c>
      <c r="H13317">
        <v>4</v>
      </c>
      <c r="I13317" s="4">
        <f>IF(E13317="Rhode Island", Table1[[#This Row],[price]]*$L$3, IF(E13317="Massachusetts", Table1[[#This Row],[price]]*$L$2, 1))</f>
        <v>1670000</v>
      </c>
    </row>
    <row r="13318" spans="1:9" x14ac:dyDescent="0.25">
      <c r="A13318" s="2">
        <v>42128</v>
      </c>
      <c r="B13318" s="1">
        <f t="shared" si="416"/>
        <v>2015</v>
      </c>
      <c r="C13318" s="1">
        <f t="shared" si="417"/>
        <v>2</v>
      </c>
      <c r="D13318">
        <v>2606</v>
      </c>
      <c r="E13318" t="s">
        <v>37</v>
      </c>
      <c r="F13318" s="4">
        <v>265000</v>
      </c>
      <c r="G13318" t="s">
        <v>6</v>
      </c>
      <c r="H13318">
        <v>2</v>
      </c>
      <c r="I13318" s="4">
        <f>IF(E13318="Rhode Island", Table1[[#This Row],[price]]*$L$3, IF(E13318="Massachusetts", Table1[[#This Row],[price]]*$L$2, 1))</f>
        <v>265000</v>
      </c>
    </row>
    <row r="13319" spans="1:9" x14ac:dyDescent="0.25">
      <c r="A13319" s="2">
        <v>42128</v>
      </c>
      <c r="B13319" s="1">
        <f t="shared" si="416"/>
        <v>2015</v>
      </c>
      <c r="C13319" s="1">
        <f t="shared" si="417"/>
        <v>2</v>
      </c>
      <c r="D13319">
        <v>2603</v>
      </c>
      <c r="E13319" t="s">
        <v>37</v>
      </c>
      <c r="F13319" s="4">
        <v>306000</v>
      </c>
      <c r="G13319" t="s">
        <v>6</v>
      </c>
      <c r="H13319">
        <v>1</v>
      </c>
      <c r="I13319" s="4">
        <f>IF(E13319="Rhode Island", Table1[[#This Row],[price]]*$L$3, IF(E13319="Massachusetts", Table1[[#This Row],[price]]*$L$2, 1))</f>
        <v>306000</v>
      </c>
    </row>
    <row r="13320" spans="1:9" x14ac:dyDescent="0.25">
      <c r="A13320" s="2">
        <v>42128</v>
      </c>
      <c r="B13320" s="1">
        <f t="shared" si="416"/>
        <v>2015</v>
      </c>
      <c r="C13320" s="1">
        <f t="shared" si="417"/>
        <v>2</v>
      </c>
      <c r="D13320">
        <v>2617</v>
      </c>
      <c r="E13320" t="s">
        <v>37</v>
      </c>
      <c r="F13320" s="4">
        <v>355000</v>
      </c>
      <c r="G13320" t="s">
        <v>6</v>
      </c>
      <c r="H13320">
        <v>2</v>
      </c>
      <c r="I13320" s="4">
        <f>IF(E13320="Rhode Island", Table1[[#This Row],[price]]*$L$3, IF(E13320="Massachusetts", Table1[[#This Row],[price]]*$L$2, 1))</f>
        <v>355000</v>
      </c>
    </row>
    <row r="13321" spans="1:9" x14ac:dyDescent="0.25">
      <c r="A13321" s="2">
        <v>42129</v>
      </c>
      <c r="B13321" s="1">
        <f t="shared" si="416"/>
        <v>2015</v>
      </c>
      <c r="C13321" s="1">
        <f t="shared" si="417"/>
        <v>2</v>
      </c>
      <c r="D13321">
        <v>2615</v>
      </c>
      <c r="E13321" t="s">
        <v>37</v>
      </c>
      <c r="F13321" s="4">
        <v>370000</v>
      </c>
      <c r="G13321" t="s">
        <v>5</v>
      </c>
      <c r="H13321">
        <v>3</v>
      </c>
      <c r="I13321" s="4">
        <f>IF(E13321="Rhode Island", Table1[[#This Row],[price]]*$L$3, IF(E13321="Massachusetts", Table1[[#This Row],[price]]*$L$2, 1))</f>
        <v>370000</v>
      </c>
    </row>
    <row r="13322" spans="1:9" x14ac:dyDescent="0.25">
      <c r="A13322" s="2">
        <v>42129</v>
      </c>
      <c r="B13322" s="1">
        <f t="shared" si="416"/>
        <v>2015</v>
      </c>
      <c r="C13322" s="1">
        <f t="shared" si="417"/>
        <v>2</v>
      </c>
      <c r="D13322">
        <v>2905</v>
      </c>
      <c r="E13322" t="s">
        <v>36</v>
      </c>
      <c r="F13322" s="4">
        <v>482500</v>
      </c>
      <c r="G13322" t="s">
        <v>5</v>
      </c>
      <c r="H13322">
        <v>3</v>
      </c>
      <c r="I13322" s="4">
        <f>IF(E13322="Rhode Island", Table1[[#This Row],[price]]*$L$3, IF(E13322="Massachusetts", Table1[[#This Row],[price]]*$L$2, 1))</f>
        <v>482500</v>
      </c>
    </row>
    <row r="13323" spans="1:9" x14ac:dyDescent="0.25">
      <c r="A13323" s="2">
        <v>42129</v>
      </c>
      <c r="B13323" s="1">
        <f t="shared" si="416"/>
        <v>2015</v>
      </c>
      <c r="C13323" s="1">
        <f t="shared" si="417"/>
        <v>2</v>
      </c>
      <c r="D13323">
        <v>2914</v>
      </c>
      <c r="E13323" t="s">
        <v>36</v>
      </c>
      <c r="F13323" s="4">
        <v>504000</v>
      </c>
      <c r="G13323" t="s">
        <v>5</v>
      </c>
      <c r="H13323">
        <v>3</v>
      </c>
      <c r="I13323" s="4">
        <f>IF(E13323="Rhode Island", Table1[[#This Row],[price]]*$L$3, IF(E13323="Massachusetts", Table1[[#This Row],[price]]*$L$2, 1))</f>
        <v>504000</v>
      </c>
    </row>
    <row r="13324" spans="1:9" x14ac:dyDescent="0.25">
      <c r="A13324" s="2">
        <v>42129</v>
      </c>
      <c r="B13324" s="1">
        <f t="shared" si="416"/>
        <v>2015</v>
      </c>
      <c r="C13324" s="1">
        <f t="shared" si="417"/>
        <v>2</v>
      </c>
      <c r="D13324">
        <v>2914</v>
      </c>
      <c r="E13324" t="s">
        <v>36</v>
      </c>
      <c r="F13324" s="4">
        <v>546000</v>
      </c>
      <c r="G13324" t="s">
        <v>5</v>
      </c>
      <c r="H13324">
        <v>3</v>
      </c>
      <c r="I13324" s="4">
        <f>IF(E13324="Rhode Island", Table1[[#This Row],[price]]*$L$3, IF(E13324="Massachusetts", Table1[[#This Row],[price]]*$L$2, 1))</f>
        <v>546000</v>
      </c>
    </row>
    <row r="13325" spans="1:9" x14ac:dyDescent="0.25">
      <c r="A13325" s="2">
        <v>42129</v>
      </c>
      <c r="B13325" s="1">
        <f t="shared" si="416"/>
        <v>2015</v>
      </c>
      <c r="C13325" s="1">
        <f t="shared" si="417"/>
        <v>2</v>
      </c>
      <c r="D13325">
        <v>2905</v>
      </c>
      <c r="E13325" t="s">
        <v>36</v>
      </c>
      <c r="F13325" s="4">
        <v>580000</v>
      </c>
      <c r="G13325" t="s">
        <v>5</v>
      </c>
      <c r="H13325">
        <v>4</v>
      </c>
      <c r="I13325" s="4">
        <f>IF(E13325="Rhode Island", Table1[[#This Row],[price]]*$L$3, IF(E13325="Massachusetts", Table1[[#This Row],[price]]*$L$2, 1))</f>
        <v>580000</v>
      </c>
    </row>
    <row r="13326" spans="1:9" x14ac:dyDescent="0.25">
      <c r="A13326" s="2">
        <v>42129</v>
      </c>
      <c r="B13326" s="1">
        <f t="shared" si="416"/>
        <v>2015</v>
      </c>
      <c r="C13326" s="1">
        <f t="shared" si="417"/>
        <v>2</v>
      </c>
      <c r="D13326">
        <v>2602</v>
      </c>
      <c r="E13326" t="s">
        <v>37</v>
      </c>
      <c r="F13326" s="4">
        <v>810000</v>
      </c>
      <c r="G13326" t="s">
        <v>5</v>
      </c>
      <c r="H13326">
        <v>3</v>
      </c>
      <c r="I13326" s="4">
        <f>IF(E13326="Rhode Island", Table1[[#This Row],[price]]*$L$3, IF(E13326="Massachusetts", Table1[[#This Row],[price]]*$L$2, 1))</f>
        <v>810000</v>
      </c>
    </row>
    <row r="13327" spans="1:9" x14ac:dyDescent="0.25">
      <c r="A13327" s="2">
        <v>42129</v>
      </c>
      <c r="B13327" s="1">
        <f t="shared" si="416"/>
        <v>2015</v>
      </c>
      <c r="C13327" s="1">
        <f t="shared" si="417"/>
        <v>2</v>
      </c>
      <c r="D13327">
        <v>2600</v>
      </c>
      <c r="E13327" t="s">
        <v>37</v>
      </c>
      <c r="F13327" s="4">
        <v>1280000</v>
      </c>
      <c r="G13327" t="s">
        <v>5</v>
      </c>
      <c r="H13327">
        <v>5</v>
      </c>
      <c r="I13327" s="4">
        <f>IF(E13327="Rhode Island", Table1[[#This Row],[price]]*$L$3, IF(E13327="Massachusetts", Table1[[#This Row],[price]]*$L$2, 1))</f>
        <v>1280000</v>
      </c>
    </row>
    <row r="13328" spans="1:9" x14ac:dyDescent="0.25">
      <c r="A13328" s="2">
        <v>42129</v>
      </c>
      <c r="B13328" s="1">
        <f t="shared" si="416"/>
        <v>2015</v>
      </c>
      <c r="C13328" s="1">
        <f t="shared" si="417"/>
        <v>2</v>
      </c>
      <c r="D13328">
        <v>2603</v>
      </c>
      <c r="E13328" t="s">
        <v>37</v>
      </c>
      <c r="F13328" s="4">
        <v>1665000</v>
      </c>
      <c r="G13328" t="s">
        <v>5</v>
      </c>
      <c r="H13328">
        <v>4</v>
      </c>
      <c r="I13328" s="4">
        <f>IF(E13328="Rhode Island", Table1[[#This Row],[price]]*$L$3, IF(E13328="Massachusetts", Table1[[#This Row],[price]]*$L$2, 1))</f>
        <v>1665000</v>
      </c>
    </row>
    <row r="13329" spans="1:9" x14ac:dyDescent="0.25">
      <c r="A13329" s="2">
        <v>42129</v>
      </c>
      <c r="B13329" s="1">
        <f t="shared" si="416"/>
        <v>2015</v>
      </c>
      <c r="C13329" s="1">
        <f t="shared" si="417"/>
        <v>2</v>
      </c>
      <c r="D13329">
        <v>2607</v>
      </c>
      <c r="E13329" t="s">
        <v>37</v>
      </c>
      <c r="F13329" s="4">
        <v>295000</v>
      </c>
      <c r="G13329" t="s">
        <v>6</v>
      </c>
      <c r="H13329">
        <v>2</v>
      </c>
      <c r="I13329" s="4">
        <f>IF(E13329="Rhode Island", Table1[[#This Row],[price]]*$L$3, IF(E13329="Massachusetts", Table1[[#This Row],[price]]*$L$2, 1))</f>
        <v>295000</v>
      </c>
    </row>
    <row r="13330" spans="1:9" x14ac:dyDescent="0.25">
      <c r="A13330" s="2">
        <v>42129</v>
      </c>
      <c r="B13330" s="1">
        <f t="shared" si="416"/>
        <v>2015</v>
      </c>
      <c r="C13330" s="1">
        <f t="shared" si="417"/>
        <v>2</v>
      </c>
      <c r="D13330">
        <v>2612</v>
      </c>
      <c r="E13330" t="s">
        <v>37</v>
      </c>
      <c r="F13330" s="4">
        <v>480000</v>
      </c>
      <c r="G13330" t="s">
        <v>6</v>
      </c>
      <c r="H13330">
        <v>2</v>
      </c>
      <c r="I13330" s="4">
        <f>IF(E13330="Rhode Island", Table1[[#This Row],[price]]*$L$3, IF(E13330="Massachusetts", Table1[[#This Row],[price]]*$L$2, 1))</f>
        <v>480000</v>
      </c>
    </row>
    <row r="13331" spans="1:9" x14ac:dyDescent="0.25">
      <c r="A13331" s="2">
        <v>42130</v>
      </c>
      <c r="B13331" s="1">
        <f t="shared" si="416"/>
        <v>2015</v>
      </c>
      <c r="C13331" s="1">
        <f t="shared" si="417"/>
        <v>2</v>
      </c>
      <c r="D13331">
        <v>2615</v>
      </c>
      <c r="E13331" t="s">
        <v>37</v>
      </c>
      <c r="F13331" s="4">
        <v>380000</v>
      </c>
      <c r="G13331" t="s">
        <v>5</v>
      </c>
      <c r="H13331">
        <v>3</v>
      </c>
      <c r="I13331" s="4">
        <f>IF(E13331="Rhode Island", Table1[[#This Row],[price]]*$L$3, IF(E13331="Massachusetts", Table1[[#This Row],[price]]*$L$2, 1))</f>
        <v>380000</v>
      </c>
    </row>
    <row r="13332" spans="1:9" x14ac:dyDescent="0.25">
      <c r="A13332" s="2">
        <v>42130</v>
      </c>
      <c r="B13332" s="1">
        <f t="shared" si="416"/>
        <v>2015</v>
      </c>
      <c r="C13332" s="1">
        <f t="shared" si="417"/>
        <v>2</v>
      </c>
      <c r="D13332">
        <v>2913</v>
      </c>
      <c r="E13332" t="s">
        <v>36</v>
      </c>
      <c r="F13332" s="4">
        <v>429000</v>
      </c>
      <c r="G13332" t="s">
        <v>5</v>
      </c>
      <c r="H13332">
        <v>3</v>
      </c>
      <c r="I13332" s="4">
        <f>IF(E13332="Rhode Island", Table1[[#This Row],[price]]*$L$3, IF(E13332="Massachusetts", Table1[[#This Row],[price]]*$L$2, 1))</f>
        <v>429000</v>
      </c>
    </row>
    <row r="13333" spans="1:9" x14ac:dyDescent="0.25">
      <c r="A13333" s="2">
        <v>42130</v>
      </c>
      <c r="B13333" s="1">
        <f t="shared" si="416"/>
        <v>2015</v>
      </c>
      <c r="C13333" s="1">
        <f t="shared" si="417"/>
        <v>2</v>
      </c>
      <c r="D13333">
        <v>2905</v>
      </c>
      <c r="E13333" t="s">
        <v>36</v>
      </c>
      <c r="F13333" s="4">
        <v>468000</v>
      </c>
      <c r="G13333" t="s">
        <v>5</v>
      </c>
      <c r="H13333">
        <v>3</v>
      </c>
      <c r="I13333" s="4">
        <f>IF(E13333="Rhode Island", Table1[[#This Row],[price]]*$L$3, IF(E13333="Massachusetts", Table1[[#This Row],[price]]*$L$2, 1))</f>
        <v>468000</v>
      </c>
    </row>
    <row r="13334" spans="1:9" x14ac:dyDescent="0.25">
      <c r="A13334" s="2">
        <v>42130</v>
      </c>
      <c r="B13334" s="1">
        <f t="shared" si="416"/>
        <v>2015</v>
      </c>
      <c r="C13334" s="1">
        <f t="shared" si="417"/>
        <v>2</v>
      </c>
      <c r="D13334">
        <v>2611</v>
      </c>
      <c r="E13334" t="s">
        <v>37</v>
      </c>
      <c r="F13334" s="4">
        <v>493500</v>
      </c>
      <c r="G13334" t="s">
        <v>5</v>
      </c>
      <c r="H13334">
        <v>3</v>
      </c>
      <c r="I13334" s="4">
        <f>IF(E13334="Rhode Island", Table1[[#This Row],[price]]*$L$3, IF(E13334="Massachusetts", Table1[[#This Row],[price]]*$L$2, 1))</f>
        <v>493500</v>
      </c>
    </row>
    <row r="13335" spans="1:9" x14ac:dyDescent="0.25">
      <c r="A13335" s="2">
        <v>42130</v>
      </c>
      <c r="B13335" s="1">
        <f t="shared" si="416"/>
        <v>2015</v>
      </c>
      <c r="C13335" s="1">
        <f t="shared" si="417"/>
        <v>2</v>
      </c>
      <c r="D13335">
        <v>2913</v>
      </c>
      <c r="E13335" t="s">
        <v>36</v>
      </c>
      <c r="F13335" s="4">
        <v>512000</v>
      </c>
      <c r="G13335" t="s">
        <v>5</v>
      </c>
      <c r="H13335">
        <v>3</v>
      </c>
      <c r="I13335" s="4">
        <f>IF(E13335="Rhode Island", Table1[[#This Row],[price]]*$L$3, IF(E13335="Massachusetts", Table1[[#This Row],[price]]*$L$2, 1))</f>
        <v>512000</v>
      </c>
    </row>
    <row r="13336" spans="1:9" x14ac:dyDescent="0.25">
      <c r="A13336" s="2">
        <v>42130</v>
      </c>
      <c r="B13336" s="1">
        <f t="shared" si="416"/>
        <v>2015</v>
      </c>
      <c r="C13336" s="1">
        <f t="shared" si="417"/>
        <v>2</v>
      </c>
      <c r="D13336">
        <v>2606</v>
      </c>
      <c r="E13336" t="s">
        <v>37</v>
      </c>
      <c r="F13336" s="4">
        <v>540000</v>
      </c>
      <c r="G13336" t="s">
        <v>5</v>
      </c>
      <c r="H13336">
        <v>3</v>
      </c>
      <c r="I13336" s="4">
        <f>IF(E13336="Rhode Island", Table1[[#This Row],[price]]*$L$3, IF(E13336="Massachusetts", Table1[[#This Row],[price]]*$L$2, 1))</f>
        <v>540000</v>
      </c>
    </row>
    <row r="13337" spans="1:9" x14ac:dyDescent="0.25">
      <c r="A13337" s="2">
        <v>42130</v>
      </c>
      <c r="B13337" s="1">
        <f t="shared" si="416"/>
        <v>2015</v>
      </c>
      <c r="C13337" s="1">
        <f t="shared" si="417"/>
        <v>2</v>
      </c>
      <c r="D13337">
        <v>2913</v>
      </c>
      <c r="E13337" t="s">
        <v>36</v>
      </c>
      <c r="F13337" s="4">
        <v>665000</v>
      </c>
      <c r="G13337" t="s">
        <v>5</v>
      </c>
      <c r="H13337">
        <v>4</v>
      </c>
      <c r="I13337" s="4">
        <f>IF(E13337="Rhode Island", Table1[[#This Row],[price]]*$L$3, IF(E13337="Massachusetts", Table1[[#This Row],[price]]*$L$2, 1))</f>
        <v>665000</v>
      </c>
    </row>
    <row r="13338" spans="1:9" x14ac:dyDescent="0.25">
      <c r="A13338" s="2">
        <v>42130</v>
      </c>
      <c r="B13338" s="1">
        <f t="shared" si="416"/>
        <v>2015</v>
      </c>
      <c r="C13338" s="1">
        <f t="shared" si="417"/>
        <v>2</v>
      </c>
      <c r="D13338">
        <v>2602</v>
      </c>
      <c r="E13338" t="s">
        <v>37</v>
      </c>
      <c r="F13338" s="4">
        <v>697000</v>
      </c>
      <c r="G13338" t="s">
        <v>5</v>
      </c>
      <c r="H13338">
        <v>3</v>
      </c>
      <c r="I13338" s="4">
        <f>IF(E13338="Rhode Island", Table1[[#This Row],[price]]*$L$3, IF(E13338="Massachusetts", Table1[[#This Row],[price]]*$L$2, 1))</f>
        <v>697000</v>
      </c>
    </row>
    <row r="13339" spans="1:9" x14ac:dyDescent="0.25">
      <c r="A13339" s="2">
        <v>42130</v>
      </c>
      <c r="B13339" s="1">
        <f t="shared" si="416"/>
        <v>2015</v>
      </c>
      <c r="C13339" s="1">
        <f t="shared" si="417"/>
        <v>2</v>
      </c>
      <c r="D13339">
        <v>2612</v>
      </c>
      <c r="E13339" t="s">
        <v>37</v>
      </c>
      <c r="F13339" s="4">
        <v>1410000</v>
      </c>
      <c r="G13339" t="s">
        <v>5</v>
      </c>
      <c r="H13339">
        <v>3</v>
      </c>
      <c r="I13339" s="4">
        <f>IF(E13339="Rhode Island", Table1[[#This Row],[price]]*$L$3, IF(E13339="Massachusetts", Table1[[#This Row],[price]]*$L$2, 1))</f>
        <v>1410000</v>
      </c>
    </row>
    <row r="13340" spans="1:9" x14ac:dyDescent="0.25">
      <c r="A13340" s="2">
        <v>42130</v>
      </c>
      <c r="B13340" s="1">
        <f t="shared" si="416"/>
        <v>2015</v>
      </c>
      <c r="C13340" s="1">
        <f t="shared" si="417"/>
        <v>2</v>
      </c>
      <c r="D13340">
        <v>2617</v>
      </c>
      <c r="E13340" t="s">
        <v>37</v>
      </c>
      <c r="F13340" s="4">
        <v>470000</v>
      </c>
      <c r="G13340" t="s">
        <v>6</v>
      </c>
      <c r="H13340">
        <v>3</v>
      </c>
      <c r="I13340" s="4">
        <f>IF(E13340="Rhode Island", Table1[[#This Row],[price]]*$L$3, IF(E13340="Massachusetts", Table1[[#This Row],[price]]*$L$2, 1))</f>
        <v>470000</v>
      </c>
    </row>
    <row r="13341" spans="1:9" x14ac:dyDescent="0.25">
      <c r="A13341" s="2">
        <v>42131</v>
      </c>
      <c r="B13341" s="1">
        <f t="shared" si="416"/>
        <v>2015</v>
      </c>
      <c r="C13341" s="1">
        <f t="shared" si="417"/>
        <v>2</v>
      </c>
      <c r="D13341">
        <v>2611</v>
      </c>
      <c r="E13341" t="s">
        <v>37</v>
      </c>
      <c r="F13341" s="4">
        <v>440000</v>
      </c>
      <c r="G13341" t="s">
        <v>5</v>
      </c>
      <c r="H13341">
        <v>3</v>
      </c>
      <c r="I13341" s="4">
        <f>IF(E13341="Rhode Island", Table1[[#This Row],[price]]*$L$3, IF(E13341="Massachusetts", Table1[[#This Row],[price]]*$L$2, 1))</f>
        <v>440000</v>
      </c>
    </row>
    <row r="13342" spans="1:9" x14ac:dyDescent="0.25">
      <c r="A13342" s="2">
        <v>42131</v>
      </c>
      <c r="B13342" s="1">
        <f t="shared" si="416"/>
        <v>2015</v>
      </c>
      <c r="C13342" s="1">
        <f t="shared" si="417"/>
        <v>2</v>
      </c>
      <c r="D13342">
        <v>2615</v>
      </c>
      <c r="E13342" t="s">
        <v>37</v>
      </c>
      <c r="F13342" s="4">
        <v>455000</v>
      </c>
      <c r="G13342" t="s">
        <v>5</v>
      </c>
      <c r="H13342">
        <v>4</v>
      </c>
      <c r="I13342" s="4">
        <f>IF(E13342="Rhode Island", Table1[[#This Row],[price]]*$L$3, IF(E13342="Massachusetts", Table1[[#This Row],[price]]*$L$2, 1))</f>
        <v>455000</v>
      </c>
    </row>
    <row r="13343" spans="1:9" x14ac:dyDescent="0.25">
      <c r="A13343" s="2">
        <v>42131</v>
      </c>
      <c r="B13343" s="1">
        <f t="shared" si="416"/>
        <v>2015</v>
      </c>
      <c r="C13343" s="1">
        <f t="shared" si="417"/>
        <v>2</v>
      </c>
      <c r="D13343">
        <v>2913</v>
      </c>
      <c r="E13343" t="s">
        <v>36</v>
      </c>
      <c r="F13343" s="4">
        <v>481000</v>
      </c>
      <c r="G13343" t="s">
        <v>5</v>
      </c>
      <c r="H13343">
        <v>3</v>
      </c>
      <c r="I13343" s="4">
        <f>IF(E13343="Rhode Island", Table1[[#This Row],[price]]*$L$3, IF(E13343="Massachusetts", Table1[[#This Row],[price]]*$L$2, 1))</f>
        <v>481000</v>
      </c>
    </row>
    <row r="13344" spans="1:9" x14ac:dyDescent="0.25">
      <c r="A13344" s="2">
        <v>42131</v>
      </c>
      <c r="B13344" s="1">
        <f t="shared" si="416"/>
        <v>2015</v>
      </c>
      <c r="C13344" s="1">
        <f t="shared" si="417"/>
        <v>2</v>
      </c>
      <c r="D13344">
        <v>2617</v>
      </c>
      <c r="E13344" t="s">
        <v>37</v>
      </c>
      <c r="F13344" s="4">
        <v>515000</v>
      </c>
      <c r="G13344" t="s">
        <v>5</v>
      </c>
      <c r="H13344">
        <v>3</v>
      </c>
      <c r="I13344" s="4">
        <f>IF(E13344="Rhode Island", Table1[[#This Row],[price]]*$L$3, IF(E13344="Massachusetts", Table1[[#This Row],[price]]*$L$2, 1))</f>
        <v>515000</v>
      </c>
    </row>
    <row r="13345" spans="1:9" x14ac:dyDescent="0.25">
      <c r="A13345" s="2">
        <v>42131</v>
      </c>
      <c r="B13345" s="1">
        <f t="shared" si="416"/>
        <v>2015</v>
      </c>
      <c r="C13345" s="1">
        <f t="shared" si="417"/>
        <v>2</v>
      </c>
      <c r="D13345">
        <v>2615</v>
      </c>
      <c r="E13345" t="s">
        <v>37</v>
      </c>
      <c r="F13345" s="4">
        <v>531000</v>
      </c>
      <c r="G13345" t="s">
        <v>5</v>
      </c>
      <c r="H13345">
        <v>4</v>
      </c>
      <c r="I13345" s="4">
        <f>IF(E13345="Rhode Island", Table1[[#This Row],[price]]*$L$3, IF(E13345="Massachusetts", Table1[[#This Row],[price]]*$L$2, 1))</f>
        <v>531000</v>
      </c>
    </row>
    <row r="13346" spans="1:9" x14ac:dyDescent="0.25">
      <c r="A13346" s="2">
        <v>42131</v>
      </c>
      <c r="B13346" s="1">
        <f t="shared" si="416"/>
        <v>2015</v>
      </c>
      <c r="C13346" s="1">
        <f t="shared" si="417"/>
        <v>2</v>
      </c>
      <c r="D13346">
        <v>2617</v>
      </c>
      <c r="E13346" t="s">
        <v>37</v>
      </c>
      <c r="F13346" s="4">
        <v>555000</v>
      </c>
      <c r="G13346" t="s">
        <v>5</v>
      </c>
      <c r="H13346">
        <v>4</v>
      </c>
      <c r="I13346" s="4">
        <f>IF(E13346="Rhode Island", Table1[[#This Row],[price]]*$L$3, IF(E13346="Massachusetts", Table1[[#This Row],[price]]*$L$2, 1))</f>
        <v>555000</v>
      </c>
    </row>
    <row r="13347" spans="1:9" x14ac:dyDescent="0.25">
      <c r="A13347" s="2">
        <v>42131</v>
      </c>
      <c r="B13347" s="1">
        <f t="shared" si="416"/>
        <v>2015</v>
      </c>
      <c r="C13347" s="1">
        <f t="shared" si="417"/>
        <v>2</v>
      </c>
      <c r="D13347">
        <v>2614</v>
      </c>
      <c r="E13347" t="s">
        <v>37</v>
      </c>
      <c r="F13347" s="4">
        <v>580000</v>
      </c>
      <c r="G13347" t="s">
        <v>5</v>
      </c>
      <c r="H13347">
        <v>4</v>
      </c>
      <c r="I13347" s="4">
        <f>IF(E13347="Rhode Island", Table1[[#This Row],[price]]*$L$3, IF(E13347="Massachusetts", Table1[[#This Row],[price]]*$L$2, 1))</f>
        <v>580000</v>
      </c>
    </row>
    <row r="13348" spans="1:9" x14ac:dyDescent="0.25">
      <c r="A13348" s="2">
        <v>42131</v>
      </c>
      <c r="B13348" s="1">
        <f t="shared" si="416"/>
        <v>2015</v>
      </c>
      <c r="C13348" s="1">
        <f t="shared" si="417"/>
        <v>2</v>
      </c>
      <c r="D13348">
        <v>2615</v>
      </c>
      <c r="E13348" t="s">
        <v>37</v>
      </c>
      <c r="F13348" s="4">
        <v>585000</v>
      </c>
      <c r="G13348" t="s">
        <v>5</v>
      </c>
      <c r="H13348">
        <v>4</v>
      </c>
      <c r="I13348" s="4">
        <f>IF(E13348="Rhode Island", Table1[[#This Row],[price]]*$L$3, IF(E13348="Massachusetts", Table1[[#This Row],[price]]*$L$2, 1))</f>
        <v>585000</v>
      </c>
    </row>
    <row r="13349" spans="1:9" x14ac:dyDescent="0.25">
      <c r="A13349" s="2">
        <v>42131</v>
      </c>
      <c r="B13349" s="1">
        <f t="shared" si="416"/>
        <v>2015</v>
      </c>
      <c r="C13349" s="1">
        <f t="shared" si="417"/>
        <v>2</v>
      </c>
      <c r="D13349">
        <v>2602</v>
      </c>
      <c r="E13349" t="s">
        <v>37</v>
      </c>
      <c r="F13349" s="4">
        <v>632000</v>
      </c>
      <c r="G13349" t="s">
        <v>5</v>
      </c>
      <c r="H13349">
        <v>3</v>
      </c>
      <c r="I13349" s="4">
        <f>IF(E13349="Rhode Island", Table1[[#This Row],[price]]*$L$3, IF(E13349="Massachusetts", Table1[[#This Row],[price]]*$L$2, 1))</f>
        <v>632000</v>
      </c>
    </row>
    <row r="13350" spans="1:9" x14ac:dyDescent="0.25">
      <c r="A13350" s="2">
        <v>42131</v>
      </c>
      <c r="B13350" s="1">
        <f t="shared" si="416"/>
        <v>2015</v>
      </c>
      <c r="C13350" s="1">
        <f t="shared" si="417"/>
        <v>2</v>
      </c>
      <c r="D13350">
        <v>2605</v>
      </c>
      <c r="E13350" t="s">
        <v>37</v>
      </c>
      <c r="F13350" s="4">
        <v>845000</v>
      </c>
      <c r="G13350" t="s">
        <v>5</v>
      </c>
      <c r="H13350">
        <v>3</v>
      </c>
      <c r="I13350" s="4">
        <f>IF(E13350="Rhode Island", Table1[[#This Row],[price]]*$L$3, IF(E13350="Massachusetts", Table1[[#This Row],[price]]*$L$2, 1))</f>
        <v>845000</v>
      </c>
    </row>
    <row r="13351" spans="1:9" x14ac:dyDescent="0.25">
      <c r="A13351" s="2">
        <v>42131</v>
      </c>
      <c r="B13351" s="1">
        <f t="shared" si="416"/>
        <v>2015</v>
      </c>
      <c r="C13351" s="1">
        <f t="shared" si="417"/>
        <v>2</v>
      </c>
      <c r="D13351">
        <v>2911</v>
      </c>
      <c r="E13351" t="s">
        <v>36</v>
      </c>
      <c r="F13351" s="4">
        <v>850000</v>
      </c>
      <c r="G13351" t="s">
        <v>5</v>
      </c>
      <c r="H13351">
        <v>4</v>
      </c>
      <c r="I13351" s="4">
        <f>IF(E13351="Rhode Island", Table1[[#This Row],[price]]*$L$3, IF(E13351="Massachusetts", Table1[[#This Row],[price]]*$L$2, 1))</f>
        <v>850000</v>
      </c>
    </row>
    <row r="13352" spans="1:9" x14ac:dyDescent="0.25">
      <c r="A13352" s="2">
        <v>42131</v>
      </c>
      <c r="B13352" s="1">
        <f t="shared" si="416"/>
        <v>2015</v>
      </c>
      <c r="C13352" s="1">
        <f t="shared" si="417"/>
        <v>2</v>
      </c>
      <c r="D13352">
        <v>2603</v>
      </c>
      <c r="E13352" t="s">
        <v>37</v>
      </c>
      <c r="F13352" s="4">
        <v>2150000</v>
      </c>
      <c r="G13352" t="s">
        <v>5</v>
      </c>
      <c r="H13352">
        <v>4</v>
      </c>
      <c r="I13352" s="4">
        <f>IF(E13352="Rhode Island", Table1[[#This Row],[price]]*$L$3, IF(E13352="Massachusetts", Table1[[#This Row],[price]]*$L$2, 1))</f>
        <v>2150000</v>
      </c>
    </row>
    <row r="13353" spans="1:9" x14ac:dyDescent="0.25">
      <c r="A13353" s="2">
        <v>42131</v>
      </c>
      <c r="B13353" s="1">
        <f t="shared" si="416"/>
        <v>2015</v>
      </c>
      <c r="C13353" s="1">
        <f t="shared" si="417"/>
        <v>2</v>
      </c>
      <c r="D13353">
        <v>2614</v>
      </c>
      <c r="E13353" t="s">
        <v>37</v>
      </c>
      <c r="F13353" s="4">
        <v>255000</v>
      </c>
      <c r="G13353" t="s">
        <v>6</v>
      </c>
      <c r="H13353">
        <v>2</v>
      </c>
      <c r="I13353" s="4">
        <f>IF(E13353="Rhode Island", Table1[[#This Row],[price]]*$L$3, IF(E13353="Massachusetts", Table1[[#This Row],[price]]*$L$2, 1))</f>
        <v>255000</v>
      </c>
    </row>
    <row r="13354" spans="1:9" x14ac:dyDescent="0.25">
      <c r="A13354" s="2">
        <v>42131</v>
      </c>
      <c r="B13354" s="1">
        <f t="shared" si="416"/>
        <v>2015</v>
      </c>
      <c r="C13354" s="1">
        <f t="shared" si="417"/>
        <v>2</v>
      </c>
      <c r="D13354">
        <v>2612</v>
      </c>
      <c r="E13354" t="s">
        <v>37</v>
      </c>
      <c r="F13354" s="4">
        <v>369000</v>
      </c>
      <c r="G13354" t="s">
        <v>6</v>
      </c>
      <c r="H13354">
        <v>1</v>
      </c>
      <c r="I13354" s="4">
        <f>IF(E13354="Rhode Island", Table1[[#This Row],[price]]*$L$3, IF(E13354="Massachusetts", Table1[[#This Row],[price]]*$L$2, 1))</f>
        <v>369000</v>
      </c>
    </row>
    <row r="13355" spans="1:9" x14ac:dyDescent="0.25">
      <c r="A13355" s="2">
        <v>42132</v>
      </c>
      <c r="B13355" s="1">
        <f t="shared" si="416"/>
        <v>2015</v>
      </c>
      <c r="C13355" s="1">
        <f t="shared" si="417"/>
        <v>2</v>
      </c>
      <c r="D13355">
        <v>2615</v>
      </c>
      <c r="E13355" t="s">
        <v>37</v>
      </c>
      <c r="F13355" s="4">
        <v>410000</v>
      </c>
      <c r="G13355" t="s">
        <v>5</v>
      </c>
      <c r="H13355">
        <v>3</v>
      </c>
      <c r="I13355" s="4">
        <f>IF(E13355="Rhode Island", Table1[[#This Row],[price]]*$L$3, IF(E13355="Massachusetts", Table1[[#This Row],[price]]*$L$2, 1))</f>
        <v>410000</v>
      </c>
    </row>
    <row r="13356" spans="1:9" x14ac:dyDescent="0.25">
      <c r="A13356" s="2">
        <v>42132</v>
      </c>
      <c r="B13356" s="1">
        <f t="shared" si="416"/>
        <v>2015</v>
      </c>
      <c r="C13356" s="1">
        <f t="shared" si="417"/>
        <v>2</v>
      </c>
      <c r="D13356">
        <v>2906</v>
      </c>
      <c r="E13356" t="s">
        <v>36</v>
      </c>
      <c r="F13356" s="4">
        <v>422386</v>
      </c>
      <c r="G13356" t="s">
        <v>5</v>
      </c>
      <c r="H13356">
        <v>3</v>
      </c>
      <c r="I13356" s="4">
        <f>IF(E13356="Rhode Island", Table1[[#This Row],[price]]*$L$3, IF(E13356="Massachusetts", Table1[[#This Row],[price]]*$L$2, 1))</f>
        <v>422386</v>
      </c>
    </row>
    <row r="13357" spans="1:9" x14ac:dyDescent="0.25">
      <c r="A13357" s="2">
        <v>42132</v>
      </c>
      <c r="B13357" s="1">
        <f t="shared" si="416"/>
        <v>2015</v>
      </c>
      <c r="C13357" s="1">
        <f t="shared" si="417"/>
        <v>2</v>
      </c>
      <c r="D13357">
        <v>2902</v>
      </c>
      <c r="E13357" t="s">
        <v>36</v>
      </c>
      <c r="F13357" s="4">
        <v>430000</v>
      </c>
      <c r="G13357" t="s">
        <v>5</v>
      </c>
      <c r="H13357">
        <v>3</v>
      </c>
      <c r="I13357" s="4">
        <f>IF(E13357="Rhode Island", Table1[[#This Row],[price]]*$L$3, IF(E13357="Massachusetts", Table1[[#This Row],[price]]*$L$2, 1))</f>
        <v>430000</v>
      </c>
    </row>
    <row r="13358" spans="1:9" x14ac:dyDescent="0.25">
      <c r="A13358" s="2">
        <v>42132</v>
      </c>
      <c r="B13358" s="1">
        <f t="shared" si="416"/>
        <v>2015</v>
      </c>
      <c r="C13358" s="1">
        <f t="shared" si="417"/>
        <v>2</v>
      </c>
      <c r="D13358">
        <v>2615</v>
      </c>
      <c r="E13358" t="s">
        <v>37</v>
      </c>
      <c r="F13358" s="4">
        <v>480000</v>
      </c>
      <c r="G13358" t="s">
        <v>5</v>
      </c>
      <c r="H13358">
        <v>3</v>
      </c>
      <c r="I13358" s="4">
        <f>IF(E13358="Rhode Island", Table1[[#This Row],[price]]*$L$3, IF(E13358="Massachusetts", Table1[[#This Row],[price]]*$L$2, 1))</f>
        <v>480000</v>
      </c>
    </row>
    <row r="13359" spans="1:9" x14ac:dyDescent="0.25">
      <c r="A13359" s="2">
        <v>42132</v>
      </c>
      <c r="B13359" s="1">
        <f t="shared" si="416"/>
        <v>2015</v>
      </c>
      <c r="C13359" s="1">
        <f t="shared" si="417"/>
        <v>2</v>
      </c>
      <c r="D13359">
        <v>2904</v>
      </c>
      <c r="E13359" t="s">
        <v>36</v>
      </c>
      <c r="F13359" s="4">
        <v>490000</v>
      </c>
      <c r="G13359" t="s">
        <v>5</v>
      </c>
      <c r="H13359">
        <v>3</v>
      </c>
      <c r="I13359" s="4">
        <f>IF(E13359="Rhode Island", Table1[[#This Row],[price]]*$L$3, IF(E13359="Massachusetts", Table1[[#This Row],[price]]*$L$2, 1))</f>
        <v>490000</v>
      </c>
    </row>
    <row r="13360" spans="1:9" x14ac:dyDescent="0.25">
      <c r="A13360" s="2">
        <v>42132</v>
      </c>
      <c r="B13360" s="1">
        <f t="shared" si="416"/>
        <v>2015</v>
      </c>
      <c r="C13360" s="1">
        <f t="shared" si="417"/>
        <v>2</v>
      </c>
      <c r="D13360">
        <v>2905</v>
      </c>
      <c r="E13360" t="s">
        <v>36</v>
      </c>
      <c r="F13360" s="4">
        <v>512500</v>
      </c>
      <c r="G13360" t="s">
        <v>5</v>
      </c>
      <c r="H13360">
        <v>4</v>
      </c>
      <c r="I13360" s="4">
        <f>IF(E13360="Rhode Island", Table1[[#This Row],[price]]*$L$3, IF(E13360="Massachusetts", Table1[[#This Row],[price]]*$L$2, 1))</f>
        <v>512500</v>
      </c>
    </row>
    <row r="13361" spans="1:9" x14ac:dyDescent="0.25">
      <c r="A13361" s="2">
        <v>42132</v>
      </c>
      <c r="B13361" s="1">
        <f t="shared" si="416"/>
        <v>2015</v>
      </c>
      <c r="C13361" s="1">
        <f t="shared" si="417"/>
        <v>2</v>
      </c>
      <c r="D13361">
        <v>2617</v>
      </c>
      <c r="E13361" t="s">
        <v>37</v>
      </c>
      <c r="F13361" s="4">
        <v>520000</v>
      </c>
      <c r="G13361" t="s">
        <v>5</v>
      </c>
      <c r="H13361">
        <v>3</v>
      </c>
      <c r="I13361" s="4">
        <f>IF(E13361="Rhode Island", Table1[[#This Row],[price]]*$L$3, IF(E13361="Massachusetts", Table1[[#This Row],[price]]*$L$2, 1))</f>
        <v>520000</v>
      </c>
    </row>
    <row r="13362" spans="1:9" x14ac:dyDescent="0.25">
      <c r="A13362" s="2">
        <v>42132</v>
      </c>
      <c r="B13362" s="1">
        <f t="shared" si="416"/>
        <v>2015</v>
      </c>
      <c r="C13362" s="1">
        <f t="shared" si="417"/>
        <v>2</v>
      </c>
      <c r="D13362">
        <v>2604</v>
      </c>
      <c r="E13362" t="s">
        <v>37</v>
      </c>
      <c r="F13362" s="4">
        <v>525000</v>
      </c>
      <c r="G13362" t="s">
        <v>5</v>
      </c>
      <c r="H13362">
        <v>2</v>
      </c>
      <c r="I13362" s="4">
        <f>IF(E13362="Rhode Island", Table1[[#This Row],[price]]*$L$3, IF(E13362="Massachusetts", Table1[[#This Row],[price]]*$L$2, 1))</f>
        <v>525000</v>
      </c>
    </row>
    <row r="13363" spans="1:9" x14ac:dyDescent="0.25">
      <c r="A13363" s="2">
        <v>42132</v>
      </c>
      <c r="B13363" s="1">
        <f t="shared" si="416"/>
        <v>2015</v>
      </c>
      <c r="C13363" s="1">
        <f t="shared" si="417"/>
        <v>2</v>
      </c>
      <c r="D13363">
        <v>2904</v>
      </c>
      <c r="E13363" t="s">
        <v>36</v>
      </c>
      <c r="F13363" s="4">
        <v>547000</v>
      </c>
      <c r="G13363" t="s">
        <v>5</v>
      </c>
      <c r="H13363">
        <v>3</v>
      </c>
      <c r="I13363" s="4">
        <f>IF(E13363="Rhode Island", Table1[[#This Row],[price]]*$L$3, IF(E13363="Massachusetts", Table1[[#This Row],[price]]*$L$2, 1))</f>
        <v>547000</v>
      </c>
    </row>
    <row r="13364" spans="1:9" x14ac:dyDescent="0.25">
      <c r="A13364" s="2">
        <v>42132</v>
      </c>
      <c r="B13364" s="1">
        <f t="shared" si="416"/>
        <v>2015</v>
      </c>
      <c r="C13364" s="1">
        <f t="shared" si="417"/>
        <v>2</v>
      </c>
      <c r="D13364">
        <v>2914</v>
      </c>
      <c r="E13364" t="s">
        <v>36</v>
      </c>
      <c r="F13364" s="4">
        <v>610000</v>
      </c>
      <c r="G13364" t="s">
        <v>5</v>
      </c>
      <c r="H13364">
        <v>4</v>
      </c>
      <c r="I13364" s="4">
        <f>IF(E13364="Rhode Island", Table1[[#This Row],[price]]*$L$3, IF(E13364="Massachusetts", Table1[[#This Row],[price]]*$L$2, 1))</f>
        <v>610000</v>
      </c>
    </row>
    <row r="13365" spans="1:9" x14ac:dyDescent="0.25">
      <c r="A13365" s="2">
        <v>42132</v>
      </c>
      <c r="B13365" s="1">
        <f t="shared" si="416"/>
        <v>2015</v>
      </c>
      <c r="C13365" s="1">
        <f t="shared" si="417"/>
        <v>2</v>
      </c>
      <c r="D13365">
        <v>2611</v>
      </c>
      <c r="E13365" t="s">
        <v>37</v>
      </c>
      <c r="F13365" s="4">
        <v>637500</v>
      </c>
      <c r="G13365" t="s">
        <v>5</v>
      </c>
      <c r="H13365">
        <v>4</v>
      </c>
      <c r="I13365" s="4">
        <f>IF(E13365="Rhode Island", Table1[[#This Row],[price]]*$L$3, IF(E13365="Massachusetts", Table1[[#This Row],[price]]*$L$2, 1))</f>
        <v>637500</v>
      </c>
    </row>
    <row r="13366" spans="1:9" x14ac:dyDescent="0.25">
      <c r="A13366" s="2">
        <v>42132</v>
      </c>
      <c r="B13366" s="1">
        <f t="shared" si="416"/>
        <v>2015</v>
      </c>
      <c r="C13366" s="1">
        <f t="shared" si="417"/>
        <v>2</v>
      </c>
      <c r="D13366">
        <v>2911</v>
      </c>
      <c r="E13366" t="s">
        <v>36</v>
      </c>
      <c r="F13366" s="4">
        <v>680000</v>
      </c>
      <c r="G13366" t="s">
        <v>5</v>
      </c>
      <c r="H13366">
        <v>4</v>
      </c>
      <c r="I13366" s="4">
        <f>IF(E13366="Rhode Island", Table1[[#This Row],[price]]*$L$3, IF(E13366="Massachusetts", Table1[[#This Row],[price]]*$L$2, 1))</f>
        <v>680000</v>
      </c>
    </row>
    <row r="13367" spans="1:9" x14ac:dyDescent="0.25">
      <c r="A13367" s="2">
        <v>42132</v>
      </c>
      <c r="B13367" s="1">
        <f t="shared" si="416"/>
        <v>2015</v>
      </c>
      <c r="C13367" s="1">
        <f t="shared" si="417"/>
        <v>2</v>
      </c>
      <c r="D13367">
        <v>2913</v>
      </c>
      <c r="E13367" t="s">
        <v>36</v>
      </c>
      <c r="F13367" s="4">
        <v>277300</v>
      </c>
      <c r="G13367" t="s">
        <v>6</v>
      </c>
      <c r="H13367">
        <v>1</v>
      </c>
      <c r="I13367" s="4">
        <f>IF(E13367="Rhode Island", Table1[[#This Row],[price]]*$L$3, IF(E13367="Massachusetts", Table1[[#This Row],[price]]*$L$2, 1))</f>
        <v>277300</v>
      </c>
    </row>
    <row r="13368" spans="1:9" x14ac:dyDescent="0.25">
      <c r="A13368" s="2">
        <v>42132</v>
      </c>
      <c r="B13368" s="1">
        <f t="shared" si="416"/>
        <v>2015</v>
      </c>
      <c r="C13368" s="1">
        <f t="shared" si="417"/>
        <v>2</v>
      </c>
      <c r="D13368">
        <v>2606</v>
      </c>
      <c r="E13368" t="s">
        <v>37</v>
      </c>
      <c r="F13368" s="4">
        <v>480000</v>
      </c>
      <c r="G13368" t="s">
        <v>6</v>
      </c>
      <c r="H13368">
        <v>2</v>
      </c>
      <c r="I13368" s="4">
        <f>IF(E13368="Rhode Island", Table1[[#This Row],[price]]*$L$3, IF(E13368="Massachusetts", Table1[[#This Row],[price]]*$L$2, 1))</f>
        <v>480000</v>
      </c>
    </row>
    <row r="13369" spans="1:9" x14ac:dyDescent="0.25">
      <c r="A13369" s="2">
        <v>42133</v>
      </c>
      <c r="B13369" s="1">
        <f t="shared" si="416"/>
        <v>2015</v>
      </c>
      <c r="C13369" s="1">
        <f t="shared" si="417"/>
        <v>2</v>
      </c>
      <c r="D13369">
        <v>2615</v>
      </c>
      <c r="E13369" t="s">
        <v>37</v>
      </c>
      <c r="F13369" s="4">
        <v>422000</v>
      </c>
      <c r="G13369" t="s">
        <v>5</v>
      </c>
      <c r="H13369">
        <v>4</v>
      </c>
      <c r="I13369" s="4">
        <f>IF(E13369="Rhode Island", Table1[[#This Row],[price]]*$L$3, IF(E13369="Massachusetts", Table1[[#This Row],[price]]*$L$2, 1))</f>
        <v>422000</v>
      </c>
    </row>
    <row r="13370" spans="1:9" x14ac:dyDescent="0.25">
      <c r="A13370" s="2">
        <v>42133</v>
      </c>
      <c r="B13370" s="1">
        <f t="shared" si="416"/>
        <v>2015</v>
      </c>
      <c r="C13370" s="1">
        <f t="shared" si="417"/>
        <v>2</v>
      </c>
      <c r="D13370">
        <v>2615</v>
      </c>
      <c r="E13370" t="s">
        <v>37</v>
      </c>
      <c r="F13370" s="4">
        <v>430000</v>
      </c>
      <c r="G13370" t="s">
        <v>5</v>
      </c>
      <c r="H13370">
        <v>3</v>
      </c>
      <c r="I13370" s="4">
        <f>IF(E13370="Rhode Island", Table1[[#This Row],[price]]*$L$3, IF(E13370="Massachusetts", Table1[[#This Row],[price]]*$L$2, 1))</f>
        <v>430000</v>
      </c>
    </row>
    <row r="13371" spans="1:9" x14ac:dyDescent="0.25">
      <c r="A13371" s="2">
        <v>42133</v>
      </c>
      <c r="B13371" s="1">
        <f t="shared" si="416"/>
        <v>2015</v>
      </c>
      <c r="C13371" s="1">
        <f t="shared" si="417"/>
        <v>2</v>
      </c>
      <c r="D13371">
        <v>2614</v>
      </c>
      <c r="E13371" t="s">
        <v>37</v>
      </c>
      <c r="F13371" s="4">
        <v>480000</v>
      </c>
      <c r="G13371" t="s">
        <v>5</v>
      </c>
      <c r="H13371">
        <v>3</v>
      </c>
      <c r="I13371" s="4">
        <f>IF(E13371="Rhode Island", Table1[[#This Row],[price]]*$L$3, IF(E13371="Massachusetts", Table1[[#This Row],[price]]*$L$2, 1))</f>
        <v>480000</v>
      </c>
    </row>
    <row r="13372" spans="1:9" x14ac:dyDescent="0.25">
      <c r="A13372" s="2">
        <v>42133</v>
      </c>
      <c r="B13372" s="1">
        <f t="shared" si="416"/>
        <v>2015</v>
      </c>
      <c r="C13372" s="1">
        <f t="shared" si="417"/>
        <v>2</v>
      </c>
      <c r="D13372">
        <v>2913</v>
      </c>
      <c r="E13372" t="s">
        <v>36</v>
      </c>
      <c r="F13372" s="4">
        <v>482000</v>
      </c>
      <c r="G13372" t="s">
        <v>5</v>
      </c>
      <c r="H13372">
        <v>3</v>
      </c>
      <c r="I13372" s="4">
        <f>IF(E13372="Rhode Island", Table1[[#This Row],[price]]*$L$3, IF(E13372="Massachusetts", Table1[[#This Row],[price]]*$L$2, 1))</f>
        <v>482000</v>
      </c>
    </row>
    <row r="13373" spans="1:9" x14ac:dyDescent="0.25">
      <c r="A13373" s="2">
        <v>42133</v>
      </c>
      <c r="B13373" s="1">
        <f t="shared" si="416"/>
        <v>2015</v>
      </c>
      <c r="C13373" s="1">
        <f t="shared" si="417"/>
        <v>2</v>
      </c>
      <c r="D13373">
        <v>2906</v>
      </c>
      <c r="E13373" t="s">
        <v>36</v>
      </c>
      <c r="F13373" s="4">
        <v>552000</v>
      </c>
      <c r="G13373" t="s">
        <v>5</v>
      </c>
      <c r="H13373">
        <v>4</v>
      </c>
      <c r="I13373" s="4">
        <f>IF(E13373="Rhode Island", Table1[[#This Row],[price]]*$L$3, IF(E13373="Massachusetts", Table1[[#This Row],[price]]*$L$2, 1))</f>
        <v>552000</v>
      </c>
    </row>
    <row r="13374" spans="1:9" x14ac:dyDescent="0.25">
      <c r="A13374" s="2">
        <v>42133</v>
      </c>
      <c r="B13374" s="1">
        <f t="shared" si="416"/>
        <v>2015</v>
      </c>
      <c r="C13374" s="1">
        <f t="shared" si="417"/>
        <v>2</v>
      </c>
      <c r="D13374">
        <v>2605</v>
      </c>
      <c r="E13374" t="s">
        <v>37</v>
      </c>
      <c r="F13374" s="4">
        <v>588000</v>
      </c>
      <c r="G13374" t="s">
        <v>5</v>
      </c>
      <c r="H13374">
        <v>3</v>
      </c>
      <c r="I13374" s="4">
        <f>IF(E13374="Rhode Island", Table1[[#This Row],[price]]*$L$3, IF(E13374="Massachusetts", Table1[[#This Row],[price]]*$L$2, 1))</f>
        <v>588000</v>
      </c>
    </row>
    <row r="13375" spans="1:9" x14ac:dyDescent="0.25">
      <c r="A13375" s="2">
        <v>42133</v>
      </c>
      <c r="B13375" s="1">
        <f t="shared" si="416"/>
        <v>2015</v>
      </c>
      <c r="C13375" s="1">
        <f t="shared" si="417"/>
        <v>2</v>
      </c>
      <c r="D13375">
        <v>2611</v>
      </c>
      <c r="E13375" t="s">
        <v>37</v>
      </c>
      <c r="F13375" s="4">
        <v>595000</v>
      </c>
      <c r="G13375" t="s">
        <v>5</v>
      </c>
      <c r="H13375">
        <v>4</v>
      </c>
      <c r="I13375" s="4">
        <f>IF(E13375="Rhode Island", Table1[[#This Row],[price]]*$L$3, IF(E13375="Massachusetts", Table1[[#This Row],[price]]*$L$2, 1))</f>
        <v>595000</v>
      </c>
    </row>
    <row r="13376" spans="1:9" x14ac:dyDescent="0.25">
      <c r="A13376" s="2">
        <v>42133</v>
      </c>
      <c r="B13376" s="1">
        <f t="shared" si="416"/>
        <v>2015</v>
      </c>
      <c r="C13376" s="1">
        <f t="shared" si="417"/>
        <v>2</v>
      </c>
      <c r="D13376">
        <v>2607</v>
      </c>
      <c r="E13376" t="s">
        <v>37</v>
      </c>
      <c r="F13376" s="4">
        <v>602000</v>
      </c>
      <c r="G13376" t="s">
        <v>5</v>
      </c>
      <c r="H13376">
        <v>3</v>
      </c>
      <c r="I13376" s="4">
        <f>IF(E13376="Rhode Island", Table1[[#This Row],[price]]*$L$3, IF(E13376="Massachusetts", Table1[[#This Row],[price]]*$L$2, 1))</f>
        <v>602000</v>
      </c>
    </row>
    <row r="13377" spans="1:9" x14ac:dyDescent="0.25">
      <c r="A13377" s="2">
        <v>42133</v>
      </c>
      <c r="B13377" s="1">
        <f t="shared" si="416"/>
        <v>2015</v>
      </c>
      <c r="C13377" s="1">
        <f t="shared" si="417"/>
        <v>2</v>
      </c>
      <c r="D13377">
        <v>2903</v>
      </c>
      <c r="E13377" t="s">
        <v>36</v>
      </c>
      <c r="F13377" s="4">
        <v>606000</v>
      </c>
      <c r="G13377" t="s">
        <v>5</v>
      </c>
      <c r="H13377">
        <v>4</v>
      </c>
      <c r="I13377" s="4">
        <f>IF(E13377="Rhode Island", Table1[[#This Row],[price]]*$L$3, IF(E13377="Massachusetts", Table1[[#This Row],[price]]*$L$2, 1))</f>
        <v>606000</v>
      </c>
    </row>
    <row r="13378" spans="1:9" x14ac:dyDescent="0.25">
      <c r="A13378" s="2">
        <v>42133</v>
      </c>
      <c r="B13378" s="1">
        <f t="shared" ref="B13378:B13441" si="418">YEAR(A13378)</f>
        <v>2015</v>
      </c>
      <c r="C13378" s="1">
        <f t="shared" ref="C13378:C13441" si="419">ROUNDUP(MONTH(A13378)/3,0)</f>
        <v>2</v>
      </c>
      <c r="D13378">
        <v>2611</v>
      </c>
      <c r="E13378" t="s">
        <v>37</v>
      </c>
      <c r="F13378" s="4">
        <v>617000</v>
      </c>
      <c r="G13378" t="s">
        <v>5</v>
      </c>
      <c r="H13378">
        <v>4</v>
      </c>
      <c r="I13378" s="4">
        <f>IF(E13378="Rhode Island", Table1[[#This Row],[price]]*$L$3, IF(E13378="Massachusetts", Table1[[#This Row],[price]]*$L$2, 1))</f>
        <v>617000</v>
      </c>
    </row>
    <row r="13379" spans="1:9" x14ac:dyDescent="0.25">
      <c r="A13379" s="2">
        <v>42133</v>
      </c>
      <c r="B13379" s="1">
        <f t="shared" si="418"/>
        <v>2015</v>
      </c>
      <c r="C13379" s="1">
        <f t="shared" si="419"/>
        <v>2</v>
      </c>
      <c r="D13379">
        <v>2607</v>
      </c>
      <c r="E13379" t="s">
        <v>37</v>
      </c>
      <c r="F13379" s="4">
        <v>640000</v>
      </c>
      <c r="G13379" t="s">
        <v>5</v>
      </c>
      <c r="H13379">
        <v>4</v>
      </c>
      <c r="I13379" s="4">
        <f>IF(E13379="Rhode Island", Table1[[#This Row],[price]]*$L$3, IF(E13379="Massachusetts", Table1[[#This Row],[price]]*$L$2, 1))</f>
        <v>640000</v>
      </c>
    </row>
    <row r="13380" spans="1:9" x14ac:dyDescent="0.25">
      <c r="A13380" s="2">
        <v>42133</v>
      </c>
      <c r="B13380" s="1">
        <f t="shared" si="418"/>
        <v>2015</v>
      </c>
      <c r="C13380" s="1">
        <f t="shared" si="419"/>
        <v>2</v>
      </c>
      <c r="D13380">
        <v>2602</v>
      </c>
      <c r="E13380" t="s">
        <v>37</v>
      </c>
      <c r="F13380" s="4">
        <v>680000</v>
      </c>
      <c r="G13380" t="s">
        <v>5</v>
      </c>
      <c r="H13380">
        <v>4</v>
      </c>
      <c r="I13380" s="4">
        <f>IF(E13380="Rhode Island", Table1[[#This Row],[price]]*$L$3, IF(E13380="Massachusetts", Table1[[#This Row],[price]]*$L$2, 1))</f>
        <v>680000</v>
      </c>
    </row>
    <row r="13381" spans="1:9" x14ac:dyDescent="0.25">
      <c r="A13381" s="2">
        <v>42133</v>
      </c>
      <c r="B13381" s="1">
        <f t="shared" si="418"/>
        <v>2015</v>
      </c>
      <c r="C13381" s="1">
        <f t="shared" si="419"/>
        <v>2</v>
      </c>
      <c r="D13381">
        <v>2606</v>
      </c>
      <c r="E13381" t="s">
        <v>37</v>
      </c>
      <c r="F13381" s="4">
        <v>693000</v>
      </c>
      <c r="G13381" t="s">
        <v>5</v>
      </c>
      <c r="H13381">
        <v>3</v>
      </c>
      <c r="I13381" s="4">
        <f>IF(E13381="Rhode Island", Table1[[#This Row],[price]]*$L$3, IF(E13381="Massachusetts", Table1[[#This Row],[price]]*$L$2, 1))</f>
        <v>693000</v>
      </c>
    </row>
    <row r="13382" spans="1:9" x14ac:dyDescent="0.25">
      <c r="A13382" s="2">
        <v>42133</v>
      </c>
      <c r="B13382" s="1">
        <f t="shared" si="418"/>
        <v>2015</v>
      </c>
      <c r="C13382" s="1">
        <f t="shared" si="419"/>
        <v>2</v>
      </c>
      <c r="D13382">
        <v>2602</v>
      </c>
      <c r="E13382" t="s">
        <v>37</v>
      </c>
      <c r="F13382" s="4">
        <v>695000</v>
      </c>
      <c r="G13382" t="s">
        <v>5</v>
      </c>
      <c r="H13382">
        <v>3</v>
      </c>
      <c r="I13382" s="4">
        <f>IF(E13382="Rhode Island", Table1[[#This Row],[price]]*$L$3, IF(E13382="Massachusetts", Table1[[#This Row],[price]]*$L$2, 1))</f>
        <v>695000</v>
      </c>
    </row>
    <row r="13383" spans="1:9" x14ac:dyDescent="0.25">
      <c r="A13383" s="2">
        <v>42133</v>
      </c>
      <c r="B13383" s="1">
        <f t="shared" si="418"/>
        <v>2015</v>
      </c>
      <c r="C13383" s="1">
        <f t="shared" si="419"/>
        <v>2</v>
      </c>
      <c r="D13383">
        <v>2606</v>
      </c>
      <c r="E13383" t="s">
        <v>37</v>
      </c>
      <c r="F13383" s="4">
        <v>695000</v>
      </c>
      <c r="G13383" t="s">
        <v>5</v>
      </c>
      <c r="H13383">
        <v>3</v>
      </c>
      <c r="I13383" s="4">
        <f>IF(E13383="Rhode Island", Table1[[#This Row],[price]]*$L$3, IF(E13383="Massachusetts", Table1[[#This Row],[price]]*$L$2, 1))</f>
        <v>695000</v>
      </c>
    </row>
    <row r="13384" spans="1:9" x14ac:dyDescent="0.25">
      <c r="A13384" s="2">
        <v>42133</v>
      </c>
      <c r="B13384" s="1">
        <f t="shared" si="418"/>
        <v>2015</v>
      </c>
      <c r="C13384" s="1">
        <f t="shared" si="419"/>
        <v>2</v>
      </c>
      <c r="D13384">
        <v>2913</v>
      </c>
      <c r="E13384" t="s">
        <v>36</v>
      </c>
      <c r="F13384" s="4">
        <v>850000</v>
      </c>
      <c r="G13384" t="s">
        <v>5</v>
      </c>
      <c r="H13384">
        <v>4</v>
      </c>
      <c r="I13384" s="4">
        <f>IF(E13384="Rhode Island", Table1[[#This Row],[price]]*$L$3, IF(E13384="Massachusetts", Table1[[#This Row],[price]]*$L$2, 1))</f>
        <v>850000</v>
      </c>
    </row>
    <row r="13385" spans="1:9" x14ac:dyDescent="0.25">
      <c r="A13385" s="2">
        <v>42133</v>
      </c>
      <c r="B13385" s="1">
        <f t="shared" si="418"/>
        <v>2015</v>
      </c>
      <c r="C13385" s="1">
        <f t="shared" si="419"/>
        <v>2</v>
      </c>
      <c r="D13385">
        <v>2611</v>
      </c>
      <c r="E13385" t="s">
        <v>37</v>
      </c>
      <c r="F13385" s="4">
        <v>885000</v>
      </c>
      <c r="G13385" t="s">
        <v>5</v>
      </c>
      <c r="H13385">
        <v>4</v>
      </c>
      <c r="I13385" s="4">
        <f>IF(E13385="Rhode Island", Table1[[#This Row],[price]]*$L$3, IF(E13385="Massachusetts", Table1[[#This Row],[price]]*$L$2, 1))</f>
        <v>885000</v>
      </c>
    </row>
    <row r="13386" spans="1:9" x14ac:dyDescent="0.25">
      <c r="A13386" s="2">
        <v>42133</v>
      </c>
      <c r="B13386" s="1">
        <f t="shared" si="418"/>
        <v>2015</v>
      </c>
      <c r="C13386" s="1">
        <f t="shared" si="419"/>
        <v>2</v>
      </c>
      <c r="D13386">
        <v>2602</v>
      </c>
      <c r="E13386" t="s">
        <v>37</v>
      </c>
      <c r="F13386" s="4">
        <v>890000</v>
      </c>
      <c r="G13386" t="s">
        <v>5</v>
      </c>
      <c r="H13386">
        <v>3</v>
      </c>
      <c r="I13386" s="4">
        <f>IF(E13386="Rhode Island", Table1[[#This Row],[price]]*$L$3, IF(E13386="Massachusetts", Table1[[#This Row],[price]]*$L$2, 1))</f>
        <v>890000</v>
      </c>
    </row>
    <row r="13387" spans="1:9" x14ac:dyDescent="0.25">
      <c r="A13387" s="2">
        <v>42133</v>
      </c>
      <c r="B13387" s="1">
        <f t="shared" si="418"/>
        <v>2015</v>
      </c>
      <c r="C13387" s="1">
        <f t="shared" si="419"/>
        <v>2</v>
      </c>
      <c r="D13387">
        <v>2600</v>
      </c>
      <c r="E13387" t="s">
        <v>37</v>
      </c>
      <c r="F13387" s="4">
        <v>1000000</v>
      </c>
      <c r="G13387" t="s">
        <v>5</v>
      </c>
      <c r="H13387">
        <v>3</v>
      </c>
      <c r="I13387" s="4">
        <f>IF(E13387="Rhode Island", Table1[[#This Row],[price]]*$L$3, IF(E13387="Massachusetts", Table1[[#This Row],[price]]*$L$2, 1))</f>
        <v>1000000</v>
      </c>
    </row>
    <row r="13388" spans="1:9" x14ac:dyDescent="0.25">
      <c r="A13388" s="2">
        <v>42133</v>
      </c>
      <c r="B13388" s="1">
        <f t="shared" si="418"/>
        <v>2015</v>
      </c>
      <c r="C13388" s="1">
        <f t="shared" si="419"/>
        <v>2</v>
      </c>
      <c r="D13388">
        <v>2603</v>
      </c>
      <c r="E13388" t="s">
        <v>37</v>
      </c>
      <c r="F13388" s="4">
        <v>1070000</v>
      </c>
      <c r="G13388" t="s">
        <v>5</v>
      </c>
      <c r="H13388">
        <v>5</v>
      </c>
      <c r="I13388" s="4">
        <f>IF(E13388="Rhode Island", Table1[[#This Row],[price]]*$L$3, IF(E13388="Massachusetts", Table1[[#This Row],[price]]*$L$2, 1))</f>
        <v>1070000</v>
      </c>
    </row>
    <row r="13389" spans="1:9" x14ac:dyDescent="0.25">
      <c r="A13389" s="2">
        <v>42133</v>
      </c>
      <c r="B13389" s="1">
        <f t="shared" si="418"/>
        <v>2015</v>
      </c>
      <c r="C13389" s="1">
        <f t="shared" si="419"/>
        <v>2</v>
      </c>
      <c r="D13389">
        <v>2617</v>
      </c>
      <c r="E13389" t="s">
        <v>37</v>
      </c>
      <c r="F13389" s="4">
        <v>1150000</v>
      </c>
      <c r="G13389" t="s">
        <v>5</v>
      </c>
      <c r="H13389">
        <v>5</v>
      </c>
      <c r="I13389" s="4">
        <f>IF(E13389="Rhode Island", Table1[[#This Row],[price]]*$L$3, IF(E13389="Massachusetts", Table1[[#This Row],[price]]*$L$2, 1))</f>
        <v>1150000</v>
      </c>
    </row>
    <row r="13390" spans="1:9" x14ac:dyDescent="0.25">
      <c r="A13390" s="2">
        <v>42133</v>
      </c>
      <c r="B13390" s="1">
        <f t="shared" si="418"/>
        <v>2015</v>
      </c>
      <c r="C13390" s="1">
        <f t="shared" si="419"/>
        <v>2</v>
      </c>
      <c r="D13390">
        <v>2607</v>
      </c>
      <c r="E13390" t="s">
        <v>37</v>
      </c>
      <c r="F13390" s="4">
        <v>625000</v>
      </c>
      <c r="G13390" t="s">
        <v>6</v>
      </c>
      <c r="H13390">
        <v>4</v>
      </c>
      <c r="I13390" s="4">
        <f>IF(E13390="Rhode Island", Table1[[#This Row],[price]]*$L$3, IF(E13390="Massachusetts", Table1[[#This Row],[price]]*$L$2, 1))</f>
        <v>625000</v>
      </c>
    </row>
    <row r="13391" spans="1:9" x14ac:dyDescent="0.25">
      <c r="A13391" s="2">
        <v>42135</v>
      </c>
      <c r="B13391" s="1">
        <f t="shared" si="418"/>
        <v>2015</v>
      </c>
      <c r="C13391" s="1">
        <f t="shared" si="419"/>
        <v>2</v>
      </c>
      <c r="D13391">
        <v>2913</v>
      </c>
      <c r="E13391" t="s">
        <v>36</v>
      </c>
      <c r="F13391" s="4">
        <v>387000</v>
      </c>
      <c r="G13391" t="s">
        <v>5</v>
      </c>
      <c r="H13391">
        <v>3</v>
      </c>
      <c r="I13391" s="4">
        <f>IF(E13391="Rhode Island", Table1[[#This Row],[price]]*$L$3, IF(E13391="Massachusetts", Table1[[#This Row],[price]]*$L$2, 1))</f>
        <v>387000</v>
      </c>
    </row>
    <row r="13392" spans="1:9" x14ac:dyDescent="0.25">
      <c r="A13392" s="2">
        <v>42135</v>
      </c>
      <c r="B13392" s="1">
        <f t="shared" si="418"/>
        <v>2015</v>
      </c>
      <c r="C13392" s="1">
        <f t="shared" si="419"/>
        <v>2</v>
      </c>
      <c r="D13392">
        <v>2914</v>
      </c>
      <c r="E13392" t="s">
        <v>36</v>
      </c>
      <c r="F13392" s="4">
        <v>391000</v>
      </c>
      <c r="G13392" t="s">
        <v>5</v>
      </c>
      <c r="H13392">
        <v>4</v>
      </c>
      <c r="I13392" s="4">
        <f>IF(E13392="Rhode Island", Table1[[#This Row],[price]]*$L$3, IF(E13392="Massachusetts", Table1[[#This Row],[price]]*$L$2, 1))</f>
        <v>391000</v>
      </c>
    </row>
    <row r="13393" spans="1:9" x14ac:dyDescent="0.25">
      <c r="A13393" s="2">
        <v>42135</v>
      </c>
      <c r="B13393" s="1">
        <f t="shared" si="418"/>
        <v>2015</v>
      </c>
      <c r="C13393" s="1">
        <f t="shared" si="419"/>
        <v>2</v>
      </c>
      <c r="D13393">
        <v>2615</v>
      </c>
      <c r="E13393" t="s">
        <v>37</v>
      </c>
      <c r="F13393" s="4">
        <v>475500</v>
      </c>
      <c r="G13393" t="s">
        <v>5</v>
      </c>
      <c r="H13393">
        <v>3</v>
      </c>
      <c r="I13393" s="4">
        <f>IF(E13393="Rhode Island", Table1[[#This Row],[price]]*$L$3, IF(E13393="Massachusetts", Table1[[#This Row],[price]]*$L$2, 1))</f>
        <v>475500</v>
      </c>
    </row>
    <row r="13394" spans="1:9" x14ac:dyDescent="0.25">
      <c r="A13394" s="2">
        <v>42135</v>
      </c>
      <c r="B13394" s="1">
        <f t="shared" si="418"/>
        <v>2015</v>
      </c>
      <c r="C13394" s="1">
        <f t="shared" si="419"/>
        <v>2</v>
      </c>
      <c r="D13394">
        <v>2905</v>
      </c>
      <c r="E13394" t="s">
        <v>36</v>
      </c>
      <c r="F13394" s="4">
        <v>505500</v>
      </c>
      <c r="G13394" t="s">
        <v>5</v>
      </c>
      <c r="H13394">
        <v>3</v>
      </c>
      <c r="I13394" s="4">
        <f>IF(E13394="Rhode Island", Table1[[#This Row],[price]]*$L$3, IF(E13394="Massachusetts", Table1[[#This Row],[price]]*$L$2, 1))</f>
        <v>505500</v>
      </c>
    </row>
    <row r="13395" spans="1:9" x14ac:dyDescent="0.25">
      <c r="A13395" s="2">
        <v>42135</v>
      </c>
      <c r="B13395" s="1">
        <f t="shared" si="418"/>
        <v>2015</v>
      </c>
      <c r="C13395" s="1">
        <f t="shared" si="419"/>
        <v>2</v>
      </c>
      <c r="D13395">
        <v>2911</v>
      </c>
      <c r="E13395" t="s">
        <v>36</v>
      </c>
      <c r="F13395" s="4">
        <v>685000</v>
      </c>
      <c r="G13395" t="s">
        <v>5</v>
      </c>
      <c r="H13395">
        <v>4</v>
      </c>
      <c r="I13395" s="4">
        <f>IF(E13395="Rhode Island", Table1[[#This Row],[price]]*$L$3, IF(E13395="Massachusetts", Table1[[#This Row],[price]]*$L$2, 1))</f>
        <v>685000</v>
      </c>
    </row>
    <row r="13396" spans="1:9" x14ac:dyDescent="0.25">
      <c r="A13396" s="2">
        <v>42135</v>
      </c>
      <c r="B13396" s="1">
        <f t="shared" si="418"/>
        <v>2015</v>
      </c>
      <c r="C13396" s="1">
        <f t="shared" si="419"/>
        <v>2</v>
      </c>
      <c r="D13396">
        <v>2913</v>
      </c>
      <c r="E13396" t="s">
        <v>36</v>
      </c>
      <c r="F13396" s="4">
        <v>835000</v>
      </c>
      <c r="G13396" t="s">
        <v>5</v>
      </c>
      <c r="H13396">
        <v>4</v>
      </c>
      <c r="I13396" s="4">
        <f>IF(E13396="Rhode Island", Table1[[#This Row],[price]]*$L$3, IF(E13396="Massachusetts", Table1[[#This Row],[price]]*$L$2, 1))</f>
        <v>835000</v>
      </c>
    </row>
    <row r="13397" spans="1:9" x14ac:dyDescent="0.25">
      <c r="A13397" s="2">
        <v>42135</v>
      </c>
      <c r="B13397" s="1">
        <f t="shared" si="418"/>
        <v>2015</v>
      </c>
      <c r="C13397" s="1">
        <f t="shared" si="419"/>
        <v>2</v>
      </c>
      <c r="D13397">
        <v>2612</v>
      </c>
      <c r="E13397" t="s">
        <v>37</v>
      </c>
      <c r="F13397" s="4">
        <v>465000</v>
      </c>
      <c r="G13397" t="s">
        <v>6</v>
      </c>
      <c r="H13397">
        <v>2</v>
      </c>
      <c r="I13397" s="4">
        <f>IF(E13397="Rhode Island", Table1[[#This Row],[price]]*$L$3, IF(E13397="Massachusetts", Table1[[#This Row],[price]]*$L$2, 1))</f>
        <v>465000</v>
      </c>
    </row>
    <row r="13398" spans="1:9" x14ac:dyDescent="0.25">
      <c r="A13398" s="2">
        <v>42135</v>
      </c>
      <c r="B13398" s="1">
        <f t="shared" si="418"/>
        <v>2015</v>
      </c>
      <c r="C13398" s="1">
        <f t="shared" si="419"/>
        <v>2</v>
      </c>
      <c r="D13398">
        <v>2603</v>
      </c>
      <c r="E13398" t="s">
        <v>37</v>
      </c>
      <c r="F13398" s="4">
        <v>501000</v>
      </c>
      <c r="G13398" t="s">
        <v>6</v>
      </c>
      <c r="H13398">
        <v>2</v>
      </c>
      <c r="I13398" s="4">
        <f>IF(E13398="Rhode Island", Table1[[#This Row],[price]]*$L$3, IF(E13398="Massachusetts", Table1[[#This Row],[price]]*$L$2, 1))</f>
        <v>501000</v>
      </c>
    </row>
    <row r="13399" spans="1:9" x14ac:dyDescent="0.25">
      <c r="A13399" s="2">
        <v>42135</v>
      </c>
      <c r="B13399" s="1">
        <f t="shared" si="418"/>
        <v>2015</v>
      </c>
      <c r="C13399" s="1">
        <f t="shared" si="419"/>
        <v>2</v>
      </c>
      <c r="D13399">
        <v>2617</v>
      </c>
      <c r="E13399" t="s">
        <v>37</v>
      </c>
      <c r="F13399" s="4">
        <v>550000</v>
      </c>
      <c r="G13399" t="s">
        <v>6</v>
      </c>
      <c r="H13399">
        <v>2</v>
      </c>
      <c r="I13399" s="4">
        <f>IF(E13399="Rhode Island", Table1[[#This Row],[price]]*$L$3, IF(E13399="Massachusetts", Table1[[#This Row],[price]]*$L$2, 1))</f>
        <v>550000</v>
      </c>
    </row>
    <row r="13400" spans="1:9" x14ac:dyDescent="0.25">
      <c r="A13400" s="2">
        <v>42136</v>
      </c>
      <c r="B13400" s="1">
        <f t="shared" si="418"/>
        <v>2015</v>
      </c>
      <c r="C13400" s="1">
        <f t="shared" si="419"/>
        <v>2</v>
      </c>
      <c r="D13400">
        <v>2617</v>
      </c>
      <c r="E13400" t="s">
        <v>37</v>
      </c>
      <c r="F13400" s="4">
        <v>381000</v>
      </c>
      <c r="G13400" t="s">
        <v>5</v>
      </c>
      <c r="H13400">
        <v>3</v>
      </c>
      <c r="I13400" s="4">
        <f>IF(E13400="Rhode Island", Table1[[#This Row],[price]]*$L$3, IF(E13400="Massachusetts", Table1[[#This Row],[price]]*$L$2, 1))</f>
        <v>381000</v>
      </c>
    </row>
    <row r="13401" spans="1:9" x14ac:dyDescent="0.25">
      <c r="A13401" s="2">
        <v>42136</v>
      </c>
      <c r="B13401" s="1">
        <f t="shared" si="418"/>
        <v>2015</v>
      </c>
      <c r="C13401" s="1">
        <f t="shared" si="419"/>
        <v>2</v>
      </c>
      <c r="D13401">
        <v>2611</v>
      </c>
      <c r="E13401" t="s">
        <v>37</v>
      </c>
      <c r="F13401" s="4">
        <v>472000</v>
      </c>
      <c r="G13401" t="s">
        <v>5</v>
      </c>
      <c r="H13401">
        <v>3</v>
      </c>
      <c r="I13401" s="4">
        <f>IF(E13401="Rhode Island", Table1[[#This Row],[price]]*$L$3, IF(E13401="Massachusetts", Table1[[#This Row],[price]]*$L$2, 1))</f>
        <v>472000</v>
      </c>
    </row>
    <row r="13402" spans="1:9" x14ac:dyDescent="0.25">
      <c r="A13402" s="2">
        <v>42136</v>
      </c>
      <c r="B13402" s="1">
        <f t="shared" si="418"/>
        <v>2015</v>
      </c>
      <c r="C13402" s="1">
        <f t="shared" si="419"/>
        <v>2</v>
      </c>
      <c r="D13402">
        <v>2611</v>
      </c>
      <c r="E13402" t="s">
        <v>37</v>
      </c>
      <c r="F13402" s="4">
        <v>505000</v>
      </c>
      <c r="G13402" t="s">
        <v>5</v>
      </c>
      <c r="H13402">
        <v>3</v>
      </c>
      <c r="I13402" s="4">
        <f>IF(E13402="Rhode Island", Table1[[#This Row],[price]]*$L$3, IF(E13402="Massachusetts", Table1[[#This Row],[price]]*$L$2, 1))</f>
        <v>505000</v>
      </c>
    </row>
    <row r="13403" spans="1:9" x14ac:dyDescent="0.25">
      <c r="A13403" s="2">
        <v>42136</v>
      </c>
      <c r="B13403" s="1">
        <f t="shared" si="418"/>
        <v>2015</v>
      </c>
      <c r="C13403" s="1">
        <f t="shared" si="419"/>
        <v>2</v>
      </c>
      <c r="D13403">
        <v>2607</v>
      </c>
      <c r="E13403" t="s">
        <v>37</v>
      </c>
      <c r="F13403" s="4">
        <v>624000</v>
      </c>
      <c r="G13403" t="s">
        <v>5</v>
      </c>
      <c r="H13403">
        <v>3</v>
      </c>
      <c r="I13403" s="4">
        <f>IF(E13403="Rhode Island", Table1[[#This Row],[price]]*$L$3, IF(E13403="Massachusetts", Table1[[#This Row],[price]]*$L$2, 1))</f>
        <v>624000</v>
      </c>
    </row>
    <row r="13404" spans="1:9" x14ac:dyDescent="0.25">
      <c r="A13404" s="2">
        <v>42136</v>
      </c>
      <c r="B13404" s="1">
        <f t="shared" si="418"/>
        <v>2015</v>
      </c>
      <c r="C13404" s="1">
        <f t="shared" si="419"/>
        <v>2</v>
      </c>
      <c r="D13404">
        <v>2914</v>
      </c>
      <c r="E13404" t="s">
        <v>36</v>
      </c>
      <c r="F13404" s="4">
        <v>625000</v>
      </c>
      <c r="G13404" t="s">
        <v>5</v>
      </c>
      <c r="H13404">
        <v>4</v>
      </c>
      <c r="I13404" s="4">
        <f>IF(E13404="Rhode Island", Table1[[#This Row],[price]]*$L$3, IF(E13404="Massachusetts", Table1[[#This Row],[price]]*$L$2, 1))</f>
        <v>625000</v>
      </c>
    </row>
    <row r="13405" spans="1:9" x14ac:dyDescent="0.25">
      <c r="A13405" s="2">
        <v>42136</v>
      </c>
      <c r="B13405" s="1">
        <f t="shared" si="418"/>
        <v>2015</v>
      </c>
      <c r="C13405" s="1">
        <f t="shared" si="419"/>
        <v>2</v>
      </c>
      <c r="D13405">
        <v>2603</v>
      </c>
      <c r="E13405" t="s">
        <v>37</v>
      </c>
      <c r="F13405" s="4">
        <v>318000</v>
      </c>
      <c r="G13405" t="s">
        <v>6</v>
      </c>
      <c r="H13405">
        <v>1</v>
      </c>
      <c r="I13405" s="4">
        <f>IF(E13405="Rhode Island", Table1[[#This Row],[price]]*$L$3, IF(E13405="Massachusetts", Table1[[#This Row],[price]]*$L$2, 1))</f>
        <v>318000</v>
      </c>
    </row>
    <row r="13406" spans="1:9" x14ac:dyDescent="0.25">
      <c r="A13406" s="2">
        <v>42136</v>
      </c>
      <c r="B13406" s="1">
        <f t="shared" si="418"/>
        <v>2015</v>
      </c>
      <c r="C13406" s="1">
        <f t="shared" si="419"/>
        <v>2</v>
      </c>
      <c r="D13406">
        <v>2604</v>
      </c>
      <c r="E13406" t="s">
        <v>37</v>
      </c>
      <c r="F13406" s="4">
        <v>405000</v>
      </c>
      <c r="G13406" t="s">
        <v>6</v>
      </c>
      <c r="H13406">
        <v>1</v>
      </c>
      <c r="I13406" s="4">
        <f>IF(E13406="Rhode Island", Table1[[#This Row],[price]]*$L$3, IF(E13406="Massachusetts", Table1[[#This Row],[price]]*$L$2, 1))</f>
        <v>405000</v>
      </c>
    </row>
    <row r="13407" spans="1:9" x14ac:dyDescent="0.25">
      <c r="A13407" s="2">
        <v>42137</v>
      </c>
      <c r="B13407" s="1">
        <f t="shared" si="418"/>
        <v>2015</v>
      </c>
      <c r="C13407" s="1">
        <f t="shared" si="419"/>
        <v>2</v>
      </c>
      <c r="D13407">
        <v>2615</v>
      </c>
      <c r="E13407" t="s">
        <v>37</v>
      </c>
      <c r="F13407" s="4">
        <v>463000</v>
      </c>
      <c r="G13407" t="s">
        <v>5</v>
      </c>
      <c r="H13407">
        <v>3</v>
      </c>
      <c r="I13407" s="4">
        <f>IF(E13407="Rhode Island", Table1[[#This Row],[price]]*$L$3, IF(E13407="Massachusetts", Table1[[#This Row],[price]]*$L$2, 1))</f>
        <v>463000</v>
      </c>
    </row>
    <row r="13408" spans="1:9" x14ac:dyDescent="0.25">
      <c r="A13408" s="2">
        <v>42137</v>
      </c>
      <c r="B13408" s="1">
        <f t="shared" si="418"/>
        <v>2015</v>
      </c>
      <c r="C13408" s="1">
        <f t="shared" si="419"/>
        <v>2</v>
      </c>
      <c r="D13408">
        <v>2611</v>
      </c>
      <c r="E13408" t="s">
        <v>37</v>
      </c>
      <c r="F13408" s="4">
        <v>505000</v>
      </c>
      <c r="G13408" t="s">
        <v>5</v>
      </c>
      <c r="H13408">
        <v>3</v>
      </c>
      <c r="I13408" s="4">
        <f>IF(E13408="Rhode Island", Table1[[#This Row],[price]]*$L$3, IF(E13408="Massachusetts", Table1[[#This Row],[price]]*$L$2, 1))</f>
        <v>505000</v>
      </c>
    </row>
    <row r="13409" spans="1:9" x14ac:dyDescent="0.25">
      <c r="A13409" s="2">
        <v>42137</v>
      </c>
      <c r="B13409" s="1">
        <f t="shared" si="418"/>
        <v>2015</v>
      </c>
      <c r="C13409" s="1">
        <f t="shared" si="419"/>
        <v>2</v>
      </c>
      <c r="D13409">
        <v>2611</v>
      </c>
      <c r="E13409" t="s">
        <v>37</v>
      </c>
      <c r="F13409" s="4">
        <v>511000</v>
      </c>
      <c r="G13409" t="s">
        <v>5</v>
      </c>
      <c r="H13409">
        <v>3</v>
      </c>
      <c r="I13409" s="4">
        <f>IF(E13409="Rhode Island", Table1[[#This Row],[price]]*$L$3, IF(E13409="Massachusetts", Table1[[#This Row],[price]]*$L$2, 1))</f>
        <v>511000</v>
      </c>
    </row>
    <row r="13410" spans="1:9" x14ac:dyDescent="0.25">
      <c r="A13410" s="2">
        <v>42137</v>
      </c>
      <c r="B13410" s="1">
        <f t="shared" si="418"/>
        <v>2015</v>
      </c>
      <c r="C13410" s="1">
        <f t="shared" si="419"/>
        <v>2</v>
      </c>
      <c r="D13410">
        <v>2611</v>
      </c>
      <c r="E13410" t="s">
        <v>37</v>
      </c>
      <c r="F13410" s="4">
        <v>525000</v>
      </c>
      <c r="G13410" t="s">
        <v>5</v>
      </c>
      <c r="H13410">
        <v>3</v>
      </c>
      <c r="I13410" s="4">
        <f>IF(E13410="Rhode Island", Table1[[#This Row],[price]]*$L$3, IF(E13410="Massachusetts", Table1[[#This Row],[price]]*$L$2, 1))</f>
        <v>525000</v>
      </c>
    </row>
    <row r="13411" spans="1:9" x14ac:dyDescent="0.25">
      <c r="A13411" s="2">
        <v>42137</v>
      </c>
      <c r="B13411" s="1">
        <f t="shared" si="418"/>
        <v>2015</v>
      </c>
      <c r="C13411" s="1">
        <f t="shared" si="419"/>
        <v>2</v>
      </c>
      <c r="D13411">
        <v>2602</v>
      </c>
      <c r="E13411" t="s">
        <v>37</v>
      </c>
      <c r="F13411" s="4">
        <v>548000</v>
      </c>
      <c r="G13411" t="s">
        <v>5</v>
      </c>
      <c r="H13411">
        <v>2</v>
      </c>
      <c r="I13411" s="4">
        <f>IF(E13411="Rhode Island", Table1[[#This Row],[price]]*$L$3, IF(E13411="Massachusetts", Table1[[#This Row],[price]]*$L$2, 1))</f>
        <v>548000</v>
      </c>
    </row>
    <row r="13412" spans="1:9" x14ac:dyDescent="0.25">
      <c r="A13412" s="2">
        <v>42137</v>
      </c>
      <c r="B13412" s="1">
        <f t="shared" si="418"/>
        <v>2015</v>
      </c>
      <c r="C13412" s="1">
        <f t="shared" si="419"/>
        <v>2</v>
      </c>
      <c r="D13412">
        <v>2914</v>
      </c>
      <c r="E13412" t="s">
        <v>36</v>
      </c>
      <c r="F13412" s="4">
        <v>599000</v>
      </c>
      <c r="G13412" t="s">
        <v>5</v>
      </c>
      <c r="H13412">
        <v>4</v>
      </c>
      <c r="I13412" s="4">
        <f>IF(E13412="Rhode Island", Table1[[#This Row],[price]]*$L$3, IF(E13412="Massachusetts", Table1[[#This Row],[price]]*$L$2, 1))</f>
        <v>599000</v>
      </c>
    </row>
    <row r="13413" spans="1:9" x14ac:dyDescent="0.25">
      <c r="A13413" s="2">
        <v>42137</v>
      </c>
      <c r="B13413" s="1">
        <f t="shared" si="418"/>
        <v>2015</v>
      </c>
      <c r="C13413" s="1">
        <f t="shared" si="419"/>
        <v>2</v>
      </c>
      <c r="D13413">
        <v>2914</v>
      </c>
      <c r="E13413" t="s">
        <v>36</v>
      </c>
      <c r="F13413" s="4">
        <v>671001</v>
      </c>
      <c r="G13413" t="s">
        <v>5</v>
      </c>
      <c r="H13413">
        <v>4</v>
      </c>
      <c r="I13413" s="4">
        <f>IF(E13413="Rhode Island", Table1[[#This Row],[price]]*$L$3, IF(E13413="Massachusetts", Table1[[#This Row],[price]]*$L$2, 1))</f>
        <v>671001</v>
      </c>
    </row>
    <row r="13414" spans="1:9" x14ac:dyDescent="0.25">
      <c r="A13414" s="2">
        <v>42137</v>
      </c>
      <c r="B13414" s="1">
        <f t="shared" si="418"/>
        <v>2015</v>
      </c>
      <c r="C13414" s="1">
        <f t="shared" si="419"/>
        <v>2</v>
      </c>
      <c r="D13414">
        <v>2913</v>
      </c>
      <c r="E13414" t="s">
        <v>36</v>
      </c>
      <c r="F13414" s="4">
        <v>695000</v>
      </c>
      <c r="G13414" t="s">
        <v>5</v>
      </c>
      <c r="H13414">
        <v>4</v>
      </c>
      <c r="I13414" s="4">
        <f>IF(E13414="Rhode Island", Table1[[#This Row],[price]]*$L$3, IF(E13414="Massachusetts", Table1[[#This Row],[price]]*$L$2, 1))</f>
        <v>695000</v>
      </c>
    </row>
    <row r="13415" spans="1:9" x14ac:dyDescent="0.25">
      <c r="A13415" s="2">
        <v>42137</v>
      </c>
      <c r="B13415" s="1">
        <f t="shared" si="418"/>
        <v>2015</v>
      </c>
      <c r="C13415" s="1">
        <f t="shared" si="419"/>
        <v>2</v>
      </c>
      <c r="D13415">
        <v>2900</v>
      </c>
      <c r="E13415" t="s">
        <v>37</v>
      </c>
      <c r="F13415" s="4">
        <v>365000</v>
      </c>
      <c r="G13415" t="s">
        <v>6</v>
      </c>
      <c r="H13415">
        <v>2</v>
      </c>
      <c r="I13415" s="4">
        <f>IF(E13415="Rhode Island", Table1[[#This Row],[price]]*$L$3, IF(E13415="Massachusetts", Table1[[#This Row],[price]]*$L$2, 1))</f>
        <v>365000</v>
      </c>
    </row>
    <row r="13416" spans="1:9" x14ac:dyDescent="0.25">
      <c r="A13416" s="2">
        <v>42137</v>
      </c>
      <c r="B13416" s="1">
        <f t="shared" si="418"/>
        <v>2015</v>
      </c>
      <c r="C13416" s="1">
        <f t="shared" si="419"/>
        <v>2</v>
      </c>
      <c r="D13416">
        <v>2604</v>
      </c>
      <c r="E13416" t="s">
        <v>37</v>
      </c>
      <c r="F13416" s="4">
        <v>460000</v>
      </c>
      <c r="G13416" t="s">
        <v>6</v>
      </c>
      <c r="H13416">
        <v>2</v>
      </c>
      <c r="I13416" s="4">
        <f>IF(E13416="Rhode Island", Table1[[#This Row],[price]]*$L$3, IF(E13416="Massachusetts", Table1[[#This Row],[price]]*$L$2, 1))</f>
        <v>460000</v>
      </c>
    </row>
    <row r="13417" spans="1:9" x14ac:dyDescent="0.25">
      <c r="A13417" s="2">
        <v>42137</v>
      </c>
      <c r="B13417" s="1">
        <f t="shared" si="418"/>
        <v>2015</v>
      </c>
      <c r="C13417" s="1">
        <f t="shared" si="419"/>
        <v>2</v>
      </c>
      <c r="D13417">
        <v>2604</v>
      </c>
      <c r="E13417" t="s">
        <v>37</v>
      </c>
      <c r="F13417" s="4">
        <v>955000</v>
      </c>
      <c r="G13417" t="s">
        <v>6</v>
      </c>
      <c r="H13417">
        <v>3</v>
      </c>
      <c r="I13417" s="4">
        <f>IF(E13417="Rhode Island", Table1[[#This Row],[price]]*$L$3, IF(E13417="Massachusetts", Table1[[#This Row],[price]]*$L$2, 1))</f>
        <v>955000</v>
      </c>
    </row>
    <row r="13418" spans="1:9" x14ac:dyDescent="0.25">
      <c r="A13418" s="2">
        <v>42138</v>
      </c>
      <c r="B13418" s="1">
        <f t="shared" si="418"/>
        <v>2015</v>
      </c>
      <c r="C13418" s="1">
        <f t="shared" si="419"/>
        <v>2</v>
      </c>
      <c r="D13418">
        <v>2905</v>
      </c>
      <c r="E13418" t="s">
        <v>36</v>
      </c>
      <c r="F13418" s="4">
        <v>392000</v>
      </c>
      <c r="G13418" t="s">
        <v>5</v>
      </c>
      <c r="H13418">
        <v>3</v>
      </c>
      <c r="I13418" s="4">
        <f>IF(E13418="Rhode Island", Table1[[#This Row],[price]]*$L$3, IF(E13418="Massachusetts", Table1[[#This Row],[price]]*$L$2, 1))</f>
        <v>392000</v>
      </c>
    </row>
    <row r="13419" spans="1:9" x14ac:dyDescent="0.25">
      <c r="A13419" s="2">
        <v>42138</v>
      </c>
      <c r="B13419" s="1">
        <f t="shared" si="418"/>
        <v>2015</v>
      </c>
      <c r="C13419" s="1">
        <f t="shared" si="419"/>
        <v>2</v>
      </c>
      <c r="D13419">
        <v>2913</v>
      </c>
      <c r="E13419" t="s">
        <v>36</v>
      </c>
      <c r="F13419" s="4">
        <v>420000</v>
      </c>
      <c r="G13419" t="s">
        <v>5</v>
      </c>
      <c r="H13419">
        <v>3</v>
      </c>
      <c r="I13419" s="4">
        <f>IF(E13419="Rhode Island", Table1[[#This Row],[price]]*$L$3, IF(E13419="Massachusetts", Table1[[#This Row],[price]]*$L$2, 1))</f>
        <v>420000</v>
      </c>
    </row>
    <row r="13420" spans="1:9" x14ac:dyDescent="0.25">
      <c r="A13420" s="2">
        <v>42138</v>
      </c>
      <c r="B13420" s="1">
        <f t="shared" si="418"/>
        <v>2015</v>
      </c>
      <c r="C13420" s="1">
        <f t="shared" si="419"/>
        <v>2</v>
      </c>
      <c r="D13420">
        <v>2913</v>
      </c>
      <c r="E13420" t="s">
        <v>36</v>
      </c>
      <c r="F13420" s="4">
        <v>432000</v>
      </c>
      <c r="G13420" t="s">
        <v>5</v>
      </c>
      <c r="H13420">
        <v>3</v>
      </c>
      <c r="I13420" s="4">
        <f>IF(E13420="Rhode Island", Table1[[#This Row],[price]]*$L$3, IF(E13420="Massachusetts", Table1[[#This Row],[price]]*$L$2, 1))</f>
        <v>432000</v>
      </c>
    </row>
    <row r="13421" spans="1:9" x14ac:dyDescent="0.25">
      <c r="A13421" s="2">
        <v>42138</v>
      </c>
      <c r="B13421" s="1">
        <f t="shared" si="418"/>
        <v>2015</v>
      </c>
      <c r="C13421" s="1">
        <f t="shared" si="419"/>
        <v>2</v>
      </c>
      <c r="D13421">
        <v>2906</v>
      </c>
      <c r="E13421" t="s">
        <v>36</v>
      </c>
      <c r="F13421" s="4">
        <v>527500</v>
      </c>
      <c r="G13421" t="s">
        <v>5</v>
      </c>
      <c r="H13421">
        <v>4</v>
      </c>
      <c r="I13421" s="4">
        <f>IF(E13421="Rhode Island", Table1[[#This Row],[price]]*$L$3, IF(E13421="Massachusetts", Table1[[#This Row],[price]]*$L$2, 1))</f>
        <v>527500</v>
      </c>
    </row>
    <row r="13422" spans="1:9" x14ac:dyDescent="0.25">
      <c r="A13422" s="2">
        <v>42138</v>
      </c>
      <c r="B13422" s="1">
        <f t="shared" si="418"/>
        <v>2015</v>
      </c>
      <c r="C13422" s="1">
        <f t="shared" si="419"/>
        <v>2</v>
      </c>
      <c r="D13422">
        <v>2914</v>
      </c>
      <c r="E13422" t="s">
        <v>36</v>
      </c>
      <c r="F13422" s="4">
        <v>570000</v>
      </c>
      <c r="G13422" t="s">
        <v>5</v>
      </c>
      <c r="H13422">
        <v>4</v>
      </c>
      <c r="I13422" s="4">
        <f>IF(E13422="Rhode Island", Table1[[#This Row],[price]]*$L$3, IF(E13422="Massachusetts", Table1[[#This Row],[price]]*$L$2, 1))</f>
        <v>570000</v>
      </c>
    </row>
    <row r="13423" spans="1:9" x14ac:dyDescent="0.25">
      <c r="A13423" s="2">
        <v>42138</v>
      </c>
      <c r="B13423" s="1">
        <f t="shared" si="418"/>
        <v>2015</v>
      </c>
      <c r="C13423" s="1">
        <f t="shared" si="419"/>
        <v>2</v>
      </c>
      <c r="D13423">
        <v>2602</v>
      </c>
      <c r="E13423" t="s">
        <v>37</v>
      </c>
      <c r="F13423" s="4">
        <v>610000</v>
      </c>
      <c r="G13423" t="s">
        <v>5</v>
      </c>
      <c r="H13423">
        <v>3</v>
      </c>
      <c r="I13423" s="4">
        <f>IF(E13423="Rhode Island", Table1[[#This Row],[price]]*$L$3, IF(E13423="Massachusetts", Table1[[#This Row],[price]]*$L$2, 1))</f>
        <v>610000</v>
      </c>
    </row>
    <row r="13424" spans="1:9" x14ac:dyDescent="0.25">
      <c r="A13424" s="2">
        <v>42138</v>
      </c>
      <c r="B13424" s="1">
        <f t="shared" si="418"/>
        <v>2015</v>
      </c>
      <c r="C13424" s="1">
        <f t="shared" si="419"/>
        <v>2</v>
      </c>
      <c r="D13424">
        <v>2912</v>
      </c>
      <c r="E13424" t="s">
        <v>36</v>
      </c>
      <c r="F13424" s="4">
        <v>620000</v>
      </c>
      <c r="G13424" t="s">
        <v>5</v>
      </c>
      <c r="H13424">
        <v>4</v>
      </c>
      <c r="I13424" s="4">
        <f>IF(E13424="Rhode Island", Table1[[#This Row],[price]]*$L$3, IF(E13424="Massachusetts", Table1[[#This Row],[price]]*$L$2, 1))</f>
        <v>620000</v>
      </c>
    </row>
    <row r="13425" spans="1:9" x14ac:dyDescent="0.25">
      <c r="A13425" s="2">
        <v>42138</v>
      </c>
      <c r="B13425" s="1">
        <f t="shared" si="418"/>
        <v>2015</v>
      </c>
      <c r="C13425" s="1">
        <f t="shared" si="419"/>
        <v>2</v>
      </c>
      <c r="D13425">
        <v>2913</v>
      </c>
      <c r="E13425" t="s">
        <v>36</v>
      </c>
      <c r="F13425" s="4">
        <v>650000</v>
      </c>
      <c r="G13425" t="s">
        <v>5</v>
      </c>
      <c r="H13425">
        <v>4</v>
      </c>
      <c r="I13425" s="4">
        <f>IF(E13425="Rhode Island", Table1[[#This Row],[price]]*$L$3, IF(E13425="Massachusetts", Table1[[#This Row],[price]]*$L$2, 1))</f>
        <v>650000</v>
      </c>
    </row>
    <row r="13426" spans="1:9" x14ac:dyDescent="0.25">
      <c r="A13426" s="2">
        <v>42138</v>
      </c>
      <c r="B13426" s="1">
        <f t="shared" si="418"/>
        <v>2015</v>
      </c>
      <c r="C13426" s="1">
        <f t="shared" si="419"/>
        <v>2</v>
      </c>
      <c r="D13426">
        <v>2602</v>
      </c>
      <c r="E13426" t="s">
        <v>37</v>
      </c>
      <c r="F13426" s="4">
        <v>772000</v>
      </c>
      <c r="G13426" t="s">
        <v>5</v>
      </c>
      <c r="H13426">
        <v>3</v>
      </c>
      <c r="I13426" s="4">
        <f>IF(E13426="Rhode Island", Table1[[#This Row],[price]]*$L$3, IF(E13426="Massachusetts", Table1[[#This Row],[price]]*$L$2, 1))</f>
        <v>772000</v>
      </c>
    </row>
    <row r="13427" spans="1:9" x14ac:dyDescent="0.25">
      <c r="A13427" s="2">
        <v>42138</v>
      </c>
      <c r="B13427" s="1">
        <f t="shared" si="418"/>
        <v>2015</v>
      </c>
      <c r="C13427" s="1">
        <f t="shared" si="419"/>
        <v>2</v>
      </c>
      <c r="D13427">
        <v>2605</v>
      </c>
      <c r="E13427" t="s">
        <v>37</v>
      </c>
      <c r="F13427" s="4">
        <v>810000</v>
      </c>
      <c r="G13427" t="s">
        <v>5</v>
      </c>
      <c r="H13427">
        <v>3</v>
      </c>
      <c r="I13427" s="4">
        <f>IF(E13427="Rhode Island", Table1[[#This Row],[price]]*$L$3, IF(E13427="Massachusetts", Table1[[#This Row],[price]]*$L$2, 1))</f>
        <v>810000</v>
      </c>
    </row>
    <row r="13428" spans="1:9" x14ac:dyDescent="0.25">
      <c r="A13428" s="2">
        <v>42138</v>
      </c>
      <c r="B13428" s="1">
        <f t="shared" si="418"/>
        <v>2015</v>
      </c>
      <c r="C13428" s="1">
        <f t="shared" si="419"/>
        <v>2</v>
      </c>
      <c r="D13428">
        <v>2606</v>
      </c>
      <c r="E13428" t="s">
        <v>37</v>
      </c>
      <c r="F13428" s="4">
        <v>865000</v>
      </c>
      <c r="G13428" t="s">
        <v>5</v>
      </c>
      <c r="H13428">
        <v>3</v>
      </c>
      <c r="I13428" s="4">
        <f>IF(E13428="Rhode Island", Table1[[#This Row],[price]]*$L$3, IF(E13428="Massachusetts", Table1[[#This Row],[price]]*$L$2, 1))</f>
        <v>865000</v>
      </c>
    </row>
    <row r="13429" spans="1:9" x14ac:dyDescent="0.25">
      <c r="A13429" s="2">
        <v>42138</v>
      </c>
      <c r="B13429" s="1">
        <f t="shared" si="418"/>
        <v>2015</v>
      </c>
      <c r="C13429" s="1">
        <f t="shared" si="419"/>
        <v>2</v>
      </c>
      <c r="D13429">
        <v>2611</v>
      </c>
      <c r="E13429" t="s">
        <v>37</v>
      </c>
      <c r="F13429" s="4">
        <v>870000</v>
      </c>
      <c r="G13429" t="s">
        <v>5</v>
      </c>
      <c r="H13429">
        <v>4</v>
      </c>
      <c r="I13429" s="4">
        <f>IF(E13429="Rhode Island", Table1[[#This Row],[price]]*$L$3, IF(E13429="Massachusetts", Table1[[#This Row],[price]]*$L$2, 1))</f>
        <v>870000</v>
      </c>
    </row>
    <row r="13430" spans="1:9" x14ac:dyDescent="0.25">
      <c r="A13430" s="2">
        <v>42138</v>
      </c>
      <c r="B13430" s="1">
        <f t="shared" si="418"/>
        <v>2015</v>
      </c>
      <c r="C13430" s="1">
        <f t="shared" si="419"/>
        <v>2</v>
      </c>
      <c r="D13430">
        <v>2612</v>
      </c>
      <c r="E13430" t="s">
        <v>37</v>
      </c>
      <c r="F13430" s="4">
        <v>1155000</v>
      </c>
      <c r="G13430" t="s">
        <v>5</v>
      </c>
      <c r="H13430">
        <v>3</v>
      </c>
      <c r="I13430" s="4">
        <f>IF(E13430="Rhode Island", Table1[[#This Row],[price]]*$L$3, IF(E13430="Massachusetts", Table1[[#This Row],[price]]*$L$2, 1))</f>
        <v>1155000</v>
      </c>
    </row>
    <row r="13431" spans="1:9" x14ac:dyDescent="0.25">
      <c r="A13431" s="2">
        <v>42138</v>
      </c>
      <c r="B13431" s="1">
        <f t="shared" si="418"/>
        <v>2015</v>
      </c>
      <c r="C13431" s="1">
        <f t="shared" si="419"/>
        <v>2</v>
      </c>
      <c r="D13431">
        <v>2603</v>
      </c>
      <c r="E13431" t="s">
        <v>37</v>
      </c>
      <c r="F13431" s="4">
        <v>1290000</v>
      </c>
      <c r="G13431" t="s">
        <v>5</v>
      </c>
      <c r="H13431">
        <v>4</v>
      </c>
      <c r="I13431" s="4">
        <f>IF(E13431="Rhode Island", Table1[[#This Row],[price]]*$L$3, IF(E13431="Massachusetts", Table1[[#This Row],[price]]*$L$2, 1))</f>
        <v>1290000</v>
      </c>
    </row>
    <row r="13432" spans="1:9" x14ac:dyDescent="0.25">
      <c r="A13432" s="2">
        <v>42138</v>
      </c>
      <c r="B13432" s="1">
        <f t="shared" si="418"/>
        <v>2015</v>
      </c>
      <c r="C13432" s="1">
        <f t="shared" si="419"/>
        <v>2</v>
      </c>
      <c r="D13432">
        <v>2914</v>
      </c>
      <c r="E13432" t="s">
        <v>36</v>
      </c>
      <c r="F13432" s="4">
        <v>260000</v>
      </c>
      <c r="G13432" t="s">
        <v>6</v>
      </c>
      <c r="H13432">
        <v>1</v>
      </c>
      <c r="I13432" s="4">
        <f>IF(E13432="Rhode Island", Table1[[#This Row],[price]]*$L$3, IF(E13432="Massachusetts", Table1[[#This Row],[price]]*$L$2, 1))</f>
        <v>260000</v>
      </c>
    </row>
    <row r="13433" spans="1:9" x14ac:dyDescent="0.25">
      <c r="A13433" s="2">
        <v>42138</v>
      </c>
      <c r="B13433" s="1">
        <f t="shared" si="418"/>
        <v>2015</v>
      </c>
      <c r="C13433" s="1">
        <f t="shared" si="419"/>
        <v>2</v>
      </c>
      <c r="D13433">
        <v>2602</v>
      </c>
      <c r="E13433" t="s">
        <v>37</v>
      </c>
      <c r="F13433" s="4">
        <v>325000</v>
      </c>
      <c r="G13433" t="s">
        <v>6</v>
      </c>
      <c r="H13433">
        <v>2</v>
      </c>
      <c r="I13433" s="4">
        <f>IF(E13433="Rhode Island", Table1[[#This Row],[price]]*$L$3, IF(E13433="Massachusetts", Table1[[#This Row],[price]]*$L$2, 1))</f>
        <v>325000</v>
      </c>
    </row>
    <row r="13434" spans="1:9" x14ac:dyDescent="0.25">
      <c r="A13434" s="2">
        <v>42139</v>
      </c>
      <c r="B13434" s="1">
        <f t="shared" si="418"/>
        <v>2015</v>
      </c>
      <c r="C13434" s="1">
        <f t="shared" si="419"/>
        <v>2</v>
      </c>
      <c r="D13434">
        <v>2905</v>
      </c>
      <c r="E13434" t="s">
        <v>36</v>
      </c>
      <c r="F13434" s="4">
        <v>457500</v>
      </c>
      <c r="G13434" t="s">
        <v>5</v>
      </c>
      <c r="H13434">
        <v>3</v>
      </c>
      <c r="I13434" s="4">
        <f>IF(E13434="Rhode Island", Table1[[#This Row],[price]]*$L$3, IF(E13434="Massachusetts", Table1[[#This Row],[price]]*$L$2, 1))</f>
        <v>457500</v>
      </c>
    </row>
    <row r="13435" spans="1:9" x14ac:dyDescent="0.25">
      <c r="A13435" s="2">
        <v>42139</v>
      </c>
      <c r="B13435" s="1">
        <f t="shared" si="418"/>
        <v>2015</v>
      </c>
      <c r="C13435" s="1">
        <f t="shared" si="419"/>
        <v>2</v>
      </c>
      <c r="D13435">
        <v>2902</v>
      </c>
      <c r="E13435" t="s">
        <v>36</v>
      </c>
      <c r="F13435" s="4">
        <v>483000</v>
      </c>
      <c r="G13435" t="s">
        <v>5</v>
      </c>
      <c r="H13435">
        <v>4</v>
      </c>
      <c r="I13435" s="4">
        <f>IF(E13435="Rhode Island", Table1[[#This Row],[price]]*$L$3, IF(E13435="Massachusetts", Table1[[#This Row],[price]]*$L$2, 1))</f>
        <v>483000</v>
      </c>
    </row>
    <row r="13436" spans="1:9" x14ac:dyDescent="0.25">
      <c r="A13436" s="2">
        <v>42139</v>
      </c>
      <c r="B13436" s="1">
        <f t="shared" si="418"/>
        <v>2015</v>
      </c>
      <c r="C13436" s="1">
        <f t="shared" si="419"/>
        <v>2</v>
      </c>
      <c r="D13436">
        <v>2611</v>
      </c>
      <c r="E13436" t="s">
        <v>37</v>
      </c>
      <c r="F13436" s="4">
        <v>490000</v>
      </c>
      <c r="G13436" t="s">
        <v>5</v>
      </c>
      <c r="H13436">
        <v>3</v>
      </c>
      <c r="I13436" s="4">
        <f>IF(E13436="Rhode Island", Table1[[#This Row],[price]]*$L$3, IF(E13436="Massachusetts", Table1[[#This Row],[price]]*$L$2, 1))</f>
        <v>490000</v>
      </c>
    </row>
    <row r="13437" spans="1:9" x14ac:dyDescent="0.25">
      <c r="A13437" s="2">
        <v>42139</v>
      </c>
      <c r="B13437" s="1">
        <f t="shared" si="418"/>
        <v>2015</v>
      </c>
      <c r="C13437" s="1">
        <f t="shared" si="419"/>
        <v>2</v>
      </c>
      <c r="D13437">
        <v>2902</v>
      </c>
      <c r="E13437" t="s">
        <v>36</v>
      </c>
      <c r="F13437" s="4">
        <v>497000</v>
      </c>
      <c r="G13437" t="s">
        <v>5</v>
      </c>
      <c r="H13437">
        <v>4</v>
      </c>
      <c r="I13437" s="4">
        <f>IF(E13437="Rhode Island", Table1[[#This Row],[price]]*$L$3, IF(E13437="Massachusetts", Table1[[#This Row],[price]]*$L$2, 1))</f>
        <v>497000</v>
      </c>
    </row>
    <row r="13438" spans="1:9" x14ac:dyDescent="0.25">
      <c r="A13438" s="2">
        <v>42139</v>
      </c>
      <c r="B13438" s="1">
        <f t="shared" si="418"/>
        <v>2015</v>
      </c>
      <c r="C13438" s="1">
        <f t="shared" si="419"/>
        <v>2</v>
      </c>
      <c r="D13438">
        <v>2615</v>
      </c>
      <c r="E13438" t="s">
        <v>37</v>
      </c>
      <c r="F13438" s="4">
        <v>500000</v>
      </c>
      <c r="G13438" t="s">
        <v>5</v>
      </c>
      <c r="H13438">
        <v>4</v>
      </c>
      <c r="I13438" s="4">
        <f>IF(E13438="Rhode Island", Table1[[#This Row],[price]]*$L$3, IF(E13438="Massachusetts", Table1[[#This Row],[price]]*$L$2, 1))</f>
        <v>500000</v>
      </c>
    </row>
    <row r="13439" spans="1:9" x14ac:dyDescent="0.25">
      <c r="A13439" s="2">
        <v>42139</v>
      </c>
      <c r="B13439" s="1">
        <f t="shared" si="418"/>
        <v>2015</v>
      </c>
      <c r="C13439" s="1">
        <f t="shared" si="419"/>
        <v>2</v>
      </c>
      <c r="D13439">
        <v>2905</v>
      </c>
      <c r="E13439" t="s">
        <v>36</v>
      </c>
      <c r="F13439" s="4">
        <v>520000</v>
      </c>
      <c r="G13439" t="s">
        <v>5</v>
      </c>
      <c r="H13439">
        <v>4</v>
      </c>
      <c r="I13439" s="4">
        <f>IF(E13439="Rhode Island", Table1[[#This Row],[price]]*$L$3, IF(E13439="Massachusetts", Table1[[#This Row],[price]]*$L$2, 1))</f>
        <v>520000</v>
      </c>
    </row>
    <row r="13440" spans="1:9" x14ac:dyDescent="0.25">
      <c r="A13440" s="2">
        <v>42139</v>
      </c>
      <c r="B13440" s="1">
        <f t="shared" si="418"/>
        <v>2015</v>
      </c>
      <c r="C13440" s="1">
        <f t="shared" si="419"/>
        <v>2</v>
      </c>
      <c r="D13440">
        <v>2913</v>
      </c>
      <c r="E13440" t="s">
        <v>36</v>
      </c>
      <c r="F13440" s="4">
        <v>630000</v>
      </c>
      <c r="G13440" t="s">
        <v>5</v>
      </c>
      <c r="H13440">
        <v>4</v>
      </c>
      <c r="I13440" s="4">
        <f>IF(E13440="Rhode Island", Table1[[#This Row],[price]]*$L$3, IF(E13440="Massachusetts", Table1[[#This Row],[price]]*$L$2, 1))</f>
        <v>630000</v>
      </c>
    </row>
    <row r="13441" spans="1:9" x14ac:dyDescent="0.25">
      <c r="A13441" s="2">
        <v>42139</v>
      </c>
      <c r="B13441" s="1">
        <f t="shared" si="418"/>
        <v>2015</v>
      </c>
      <c r="C13441" s="1">
        <f t="shared" si="419"/>
        <v>2</v>
      </c>
      <c r="D13441">
        <v>2914</v>
      </c>
      <c r="E13441" t="s">
        <v>36</v>
      </c>
      <c r="F13441" s="4">
        <v>670000</v>
      </c>
      <c r="G13441" t="s">
        <v>5</v>
      </c>
      <c r="H13441">
        <v>1</v>
      </c>
      <c r="I13441" s="4">
        <f>IF(E13441="Rhode Island", Table1[[#This Row],[price]]*$L$3, IF(E13441="Massachusetts", Table1[[#This Row],[price]]*$L$2, 1))</f>
        <v>670000</v>
      </c>
    </row>
    <row r="13442" spans="1:9" x14ac:dyDescent="0.25">
      <c r="A13442" s="2">
        <v>42139</v>
      </c>
      <c r="B13442" s="1">
        <f t="shared" ref="B13442:B13505" si="420">YEAR(A13442)</f>
        <v>2015</v>
      </c>
      <c r="C13442" s="1">
        <f t="shared" ref="C13442:C13505" si="421">ROUNDUP(MONTH(A13442)/3,0)</f>
        <v>2</v>
      </c>
      <c r="D13442">
        <v>2602</v>
      </c>
      <c r="E13442" t="s">
        <v>37</v>
      </c>
      <c r="F13442" s="4">
        <v>1203000</v>
      </c>
      <c r="G13442" t="s">
        <v>5</v>
      </c>
      <c r="H13442">
        <v>4</v>
      </c>
      <c r="I13442" s="4">
        <f>IF(E13442="Rhode Island", Table1[[#This Row],[price]]*$L$3, IF(E13442="Massachusetts", Table1[[#This Row],[price]]*$L$2, 1))</f>
        <v>1203000</v>
      </c>
    </row>
    <row r="13443" spans="1:9" x14ac:dyDescent="0.25">
      <c r="A13443" s="2">
        <v>42139</v>
      </c>
      <c r="B13443" s="1">
        <f t="shared" si="420"/>
        <v>2015</v>
      </c>
      <c r="C13443" s="1">
        <f t="shared" si="421"/>
        <v>2</v>
      </c>
      <c r="D13443">
        <v>2612</v>
      </c>
      <c r="E13443" t="s">
        <v>37</v>
      </c>
      <c r="F13443" s="4">
        <v>341000</v>
      </c>
      <c r="G13443" t="s">
        <v>6</v>
      </c>
      <c r="H13443">
        <v>1</v>
      </c>
      <c r="I13443" s="4">
        <f>IF(E13443="Rhode Island", Table1[[#This Row],[price]]*$L$3, IF(E13443="Massachusetts", Table1[[#This Row],[price]]*$L$2, 1))</f>
        <v>341000</v>
      </c>
    </row>
    <row r="13444" spans="1:9" x14ac:dyDescent="0.25">
      <c r="A13444" s="2">
        <v>42140</v>
      </c>
      <c r="B13444" s="1">
        <f t="shared" si="420"/>
        <v>2015</v>
      </c>
      <c r="C13444" s="1">
        <f t="shared" si="421"/>
        <v>2</v>
      </c>
      <c r="D13444">
        <v>2904</v>
      </c>
      <c r="E13444" t="s">
        <v>36</v>
      </c>
      <c r="F13444" s="4">
        <v>460000</v>
      </c>
      <c r="G13444" t="s">
        <v>5</v>
      </c>
      <c r="H13444">
        <v>3</v>
      </c>
      <c r="I13444" s="4">
        <f>IF(E13444="Rhode Island", Table1[[#This Row],[price]]*$L$3, IF(E13444="Massachusetts", Table1[[#This Row],[price]]*$L$2, 1))</f>
        <v>460000</v>
      </c>
    </row>
    <row r="13445" spans="1:9" x14ac:dyDescent="0.25">
      <c r="A13445" s="2">
        <v>42140</v>
      </c>
      <c r="B13445" s="1">
        <f t="shared" si="420"/>
        <v>2015</v>
      </c>
      <c r="C13445" s="1">
        <f t="shared" si="421"/>
        <v>2</v>
      </c>
      <c r="D13445">
        <v>2607</v>
      </c>
      <c r="E13445" t="s">
        <v>37</v>
      </c>
      <c r="F13445" s="4">
        <v>515000</v>
      </c>
      <c r="G13445" t="s">
        <v>5</v>
      </c>
      <c r="H13445">
        <v>3</v>
      </c>
      <c r="I13445" s="4">
        <f>IF(E13445="Rhode Island", Table1[[#This Row],[price]]*$L$3, IF(E13445="Massachusetts", Table1[[#This Row],[price]]*$L$2, 1))</f>
        <v>515000</v>
      </c>
    </row>
    <row r="13446" spans="1:9" x14ac:dyDescent="0.25">
      <c r="A13446" s="2">
        <v>42140</v>
      </c>
      <c r="B13446" s="1">
        <f t="shared" si="420"/>
        <v>2015</v>
      </c>
      <c r="C13446" s="1">
        <f t="shared" si="421"/>
        <v>2</v>
      </c>
      <c r="D13446">
        <v>2615</v>
      </c>
      <c r="E13446" t="s">
        <v>37</v>
      </c>
      <c r="F13446" s="4">
        <v>590000</v>
      </c>
      <c r="G13446" t="s">
        <v>5</v>
      </c>
      <c r="H13446">
        <v>4</v>
      </c>
      <c r="I13446" s="4">
        <f>IF(E13446="Rhode Island", Table1[[#This Row],[price]]*$L$3, IF(E13446="Massachusetts", Table1[[#This Row],[price]]*$L$2, 1))</f>
        <v>590000</v>
      </c>
    </row>
    <row r="13447" spans="1:9" x14ac:dyDescent="0.25">
      <c r="A13447" s="2">
        <v>42140</v>
      </c>
      <c r="B13447" s="1">
        <f t="shared" si="420"/>
        <v>2015</v>
      </c>
      <c r="C13447" s="1">
        <f t="shared" si="421"/>
        <v>2</v>
      </c>
      <c r="D13447">
        <v>2617</v>
      </c>
      <c r="E13447" t="s">
        <v>37</v>
      </c>
      <c r="F13447" s="4">
        <v>635000</v>
      </c>
      <c r="G13447" t="s">
        <v>5</v>
      </c>
      <c r="H13447">
        <v>3</v>
      </c>
      <c r="I13447" s="4">
        <f>IF(E13447="Rhode Island", Table1[[#This Row],[price]]*$L$3, IF(E13447="Massachusetts", Table1[[#This Row],[price]]*$L$2, 1))</f>
        <v>635000</v>
      </c>
    </row>
    <row r="13448" spans="1:9" x14ac:dyDescent="0.25">
      <c r="A13448" s="2">
        <v>42140</v>
      </c>
      <c r="B13448" s="1">
        <f t="shared" si="420"/>
        <v>2015</v>
      </c>
      <c r="C13448" s="1">
        <f t="shared" si="421"/>
        <v>2</v>
      </c>
      <c r="D13448">
        <v>2905</v>
      </c>
      <c r="E13448" t="s">
        <v>36</v>
      </c>
      <c r="F13448" s="4">
        <v>636000</v>
      </c>
      <c r="G13448" t="s">
        <v>5</v>
      </c>
      <c r="H13448">
        <v>3</v>
      </c>
      <c r="I13448" s="4">
        <f>IF(E13448="Rhode Island", Table1[[#This Row],[price]]*$L$3, IF(E13448="Massachusetts", Table1[[#This Row],[price]]*$L$2, 1))</f>
        <v>636000</v>
      </c>
    </row>
    <row r="13449" spans="1:9" x14ac:dyDescent="0.25">
      <c r="A13449" s="2">
        <v>42140</v>
      </c>
      <c r="B13449" s="1">
        <f t="shared" si="420"/>
        <v>2015</v>
      </c>
      <c r="C13449" s="1">
        <f t="shared" si="421"/>
        <v>2</v>
      </c>
      <c r="D13449">
        <v>2602</v>
      </c>
      <c r="E13449" t="s">
        <v>37</v>
      </c>
      <c r="F13449" s="4">
        <v>673500</v>
      </c>
      <c r="G13449" t="s">
        <v>5</v>
      </c>
      <c r="H13449">
        <v>2</v>
      </c>
      <c r="I13449" s="4">
        <f>IF(E13449="Rhode Island", Table1[[#This Row],[price]]*$L$3, IF(E13449="Massachusetts", Table1[[#This Row],[price]]*$L$2, 1))</f>
        <v>673500</v>
      </c>
    </row>
    <row r="13450" spans="1:9" x14ac:dyDescent="0.25">
      <c r="A13450" s="2">
        <v>42140</v>
      </c>
      <c r="B13450" s="1">
        <f t="shared" si="420"/>
        <v>2015</v>
      </c>
      <c r="C13450" s="1">
        <f t="shared" si="421"/>
        <v>2</v>
      </c>
      <c r="D13450">
        <v>2602</v>
      </c>
      <c r="E13450" t="s">
        <v>37</v>
      </c>
      <c r="F13450" s="4">
        <v>675000</v>
      </c>
      <c r="G13450" t="s">
        <v>5</v>
      </c>
      <c r="H13450">
        <v>3</v>
      </c>
      <c r="I13450" s="4">
        <f>IF(E13450="Rhode Island", Table1[[#This Row],[price]]*$L$3, IF(E13450="Massachusetts", Table1[[#This Row],[price]]*$L$2, 1))</f>
        <v>675000</v>
      </c>
    </row>
    <row r="13451" spans="1:9" x14ac:dyDescent="0.25">
      <c r="A13451" s="2">
        <v>42140</v>
      </c>
      <c r="B13451" s="1">
        <f t="shared" si="420"/>
        <v>2015</v>
      </c>
      <c r="C13451" s="1">
        <f t="shared" si="421"/>
        <v>2</v>
      </c>
      <c r="D13451">
        <v>2914</v>
      </c>
      <c r="E13451" t="s">
        <v>36</v>
      </c>
      <c r="F13451" s="4">
        <v>726000</v>
      </c>
      <c r="G13451" t="s">
        <v>5</v>
      </c>
      <c r="H13451">
        <v>4</v>
      </c>
      <c r="I13451" s="4">
        <f>IF(E13451="Rhode Island", Table1[[#This Row],[price]]*$L$3, IF(E13451="Massachusetts", Table1[[#This Row],[price]]*$L$2, 1))</f>
        <v>726000</v>
      </c>
    </row>
    <row r="13452" spans="1:9" x14ac:dyDescent="0.25">
      <c r="A13452" s="2">
        <v>42140</v>
      </c>
      <c r="B13452" s="1">
        <f t="shared" si="420"/>
        <v>2015</v>
      </c>
      <c r="C13452" s="1">
        <f t="shared" si="421"/>
        <v>2</v>
      </c>
      <c r="D13452">
        <v>2605</v>
      </c>
      <c r="E13452" t="s">
        <v>37</v>
      </c>
      <c r="F13452" s="4">
        <v>755000</v>
      </c>
      <c r="G13452" t="s">
        <v>5</v>
      </c>
      <c r="H13452">
        <v>4</v>
      </c>
      <c r="I13452" s="4">
        <f>IF(E13452="Rhode Island", Table1[[#This Row],[price]]*$L$3, IF(E13452="Massachusetts", Table1[[#This Row],[price]]*$L$2, 1))</f>
        <v>755000</v>
      </c>
    </row>
    <row r="13453" spans="1:9" x14ac:dyDescent="0.25">
      <c r="A13453" s="2">
        <v>42140</v>
      </c>
      <c r="B13453" s="1">
        <f t="shared" si="420"/>
        <v>2015</v>
      </c>
      <c r="C13453" s="1">
        <f t="shared" si="421"/>
        <v>2</v>
      </c>
      <c r="D13453">
        <v>2607</v>
      </c>
      <c r="E13453" t="s">
        <v>37</v>
      </c>
      <c r="F13453" s="4">
        <v>900000</v>
      </c>
      <c r="G13453" t="s">
        <v>5</v>
      </c>
      <c r="H13453">
        <v>4</v>
      </c>
      <c r="I13453" s="4">
        <f>IF(E13453="Rhode Island", Table1[[#This Row],[price]]*$L$3, IF(E13453="Massachusetts", Table1[[#This Row],[price]]*$L$2, 1))</f>
        <v>900000</v>
      </c>
    </row>
    <row r="13454" spans="1:9" x14ac:dyDescent="0.25">
      <c r="A13454" s="2">
        <v>42140</v>
      </c>
      <c r="B13454" s="1">
        <f t="shared" si="420"/>
        <v>2015</v>
      </c>
      <c r="C13454" s="1">
        <f t="shared" si="421"/>
        <v>2</v>
      </c>
      <c r="D13454">
        <v>2614</v>
      </c>
      <c r="E13454" t="s">
        <v>37</v>
      </c>
      <c r="F13454" s="4">
        <v>1175000</v>
      </c>
      <c r="G13454" t="s">
        <v>5</v>
      </c>
      <c r="H13454">
        <v>5</v>
      </c>
      <c r="I13454" s="4">
        <f>IF(E13454="Rhode Island", Table1[[#This Row],[price]]*$L$3, IF(E13454="Massachusetts", Table1[[#This Row],[price]]*$L$2, 1))</f>
        <v>1175000</v>
      </c>
    </row>
    <row r="13455" spans="1:9" x14ac:dyDescent="0.25">
      <c r="A13455" s="2">
        <v>42140</v>
      </c>
      <c r="B13455" s="1">
        <f t="shared" si="420"/>
        <v>2015</v>
      </c>
      <c r="C13455" s="1">
        <f t="shared" si="421"/>
        <v>2</v>
      </c>
      <c r="D13455">
        <v>2607</v>
      </c>
      <c r="E13455" t="s">
        <v>37</v>
      </c>
      <c r="F13455" s="4">
        <v>1360000</v>
      </c>
      <c r="G13455" t="s">
        <v>5</v>
      </c>
      <c r="H13455">
        <v>4</v>
      </c>
      <c r="I13455" s="4">
        <f>IF(E13455="Rhode Island", Table1[[#This Row],[price]]*$L$3, IF(E13455="Massachusetts", Table1[[#This Row],[price]]*$L$2, 1))</f>
        <v>1360000</v>
      </c>
    </row>
    <row r="13456" spans="1:9" x14ac:dyDescent="0.25">
      <c r="A13456" s="2">
        <v>42142</v>
      </c>
      <c r="B13456" s="1">
        <f t="shared" si="420"/>
        <v>2015</v>
      </c>
      <c r="C13456" s="1">
        <f t="shared" si="421"/>
        <v>2</v>
      </c>
      <c r="D13456">
        <v>2614</v>
      </c>
      <c r="E13456" t="s">
        <v>37</v>
      </c>
      <c r="F13456" s="4">
        <v>380000</v>
      </c>
      <c r="G13456" t="s">
        <v>5</v>
      </c>
      <c r="H13456">
        <v>3</v>
      </c>
      <c r="I13456" s="4">
        <f>IF(E13456="Rhode Island", Table1[[#This Row],[price]]*$L$3, IF(E13456="Massachusetts", Table1[[#This Row],[price]]*$L$2, 1))</f>
        <v>380000</v>
      </c>
    </row>
    <row r="13457" spans="1:9" x14ac:dyDescent="0.25">
      <c r="A13457" s="2">
        <v>42142</v>
      </c>
      <c r="B13457" s="1">
        <f t="shared" si="420"/>
        <v>2015</v>
      </c>
      <c r="C13457" s="1">
        <f t="shared" si="421"/>
        <v>2</v>
      </c>
      <c r="D13457">
        <v>2905</v>
      </c>
      <c r="E13457" t="s">
        <v>36</v>
      </c>
      <c r="F13457" s="4">
        <v>430000</v>
      </c>
      <c r="G13457" t="s">
        <v>5</v>
      </c>
      <c r="H13457">
        <v>3</v>
      </c>
      <c r="I13457" s="4">
        <f>IF(E13457="Rhode Island", Table1[[#This Row],[price]]*$L$3, IF(E13457="Massachusetts", Table1[[#This Row],[price]]*$L$2, 1))</f>
        <v>430000</v>
      </c>
    </row>
    <row r="13458" spans="1:9" x14ac:dyDescent="0.25">
      <c r="A13458" s="2">
        <v>42142</v>
      </c>
      <c r="B13458" s="1">
        <f t="shared" si="420"/>
        <v>2015</v>
      </c>
      <c r="C13458" s="1">
        <f t="shared" si="421"/>
        <v>2</v>
      </c>
      <c r="D13458">
        <v>2903</v>
      </c>
      <c r="E13458" t="s">
        <v>36</v>
      </c>
      <c r="F13458" s="4">
        <v>460000</v>
      </c>
      <c r="G13458" t="s">
        <v>5</v>
      </c>
      <c r="H13458">
        <v>3</v>
      </c>
      <c r="I13458" s="4">
        <f>IF(E13458="Rhode Island", Table1[[#This Row],[price]]*$L$3, IF(E13458="Massachusetts", Table1[[#This Row],[price]]*$L$2, 1))</f>
        <v>460000</v>
      </c>
    </row>
    <row r="13459" spans="1:9" x14ac:dyDescent="0.25">
      <c r="A13459" s="2">
        <v>42142</v>
      </c>
      <c r="B13459" s="1">
        <f t="shared" si="420"/>
        <v>2015</v>
      </c>
      <c r="C13459" s="1">
        <f t="shared" si="421"/>
        <v>2</v>
      </c>
      <c r="D13459">
        <v>2906</v>
      </c>
      <c r="E13459" t="s">
        <v>36</v>
      </c>
      <c r="F13459" s="4">
        <v>465000</v>
      </c>
      <c r="G13459" t="s">
        <v>5</v>
      </c>
      <c r="H13459">
        <v>3</v>
      </c>
      <c r="I13459" s="4">
        <f>IF(E13459="Rhode Island", Table1[[#This Row],[price]]*$L$3, IF(E13459="Massachusetts", Table1[[#This Row],[price]]*$L$2, 1))</f>
        <v>465000</v>
      </c>
    </row>
    <row r="13460" spans="1:9" x14ac:dyDescent="0.25">
      <c r="A13460" s="2">
        <v>42142</v>
      </c>
      <c r="B13460" s="1">
        <f t="shared" si="420"/>
        <v>2015</v>
      </c>
      <c r="C13460" s="1">
        <f t="shared" si="421"/>
        <v>2</v>
      </c>
      <c r="D13460">
        <v>2902</v>
      </c>
      <c r="E13460" t="s">
        <v>36</v>
      </c>
      <c r="F13460" s="4">
        <v>481500</v>
      </c>
      <c r="G13460" t="s">
        <v>5</v>
      </c>
      <c r="H13460">
        <v>4</v>
      </c>
      <c r="I13460" s="4">
        <f>IF(E13460="Rhode Island", Table1[[#This Row],[price]]*$L$3, IF(E13460="Massachusetts", Table1[[#This Row],[price]]*$L$2, 1))</f>
        <v>481500</v>
      </c>
    </row>
    <row r="13461" spans="1:9" x14ac:dyDescent="0.25">
      <c r="A13461" s="2">
        <v>42142</v>
      </c>
      <c r="B13461" s="1">
        <f t="shared" si="420"/>
        <v>2015</v>
      </c>
      <c r="C13461" s="1">
        <f t="shared" si="421"/>
        <v>2</v>
      </c>
      <c r="D13461">
        <v>2611</v>
      </c>
      <c r="E13461" t="s">
        <v>37</v>
      </c>
      <c r="F13461" s="4">
        <v>585000</v>
      </c>
      <c r="G13461" t="s">
        <v>5</v>
      </c>
      <c r="H13461">
        <v>4</v>
      </c>
      <c r="I13461" s="4">
        <f>IF(E13461="Rhode Island", Table1[[#This Row],[price]]*$L$3, IF(E13461="Massachusetts", Table1[[#This Row],[price]]*$L$2, 1))</f>
        <v>585000</v>
      </c>
    </row>
    <row r="13462" spans="1:9" x14ac:dyDescent="0.25">
      <c r="A13462" s="2">
        <v>42142</v>
      </c>
      <c r="B13462" s="1">
        <f t="shared" si="420"/>
        <v>2015</v>
      </c>
      <c r="C13462" s="1">
        <f t="shared" si="421"/>
        <v>2</v>
      </c>
      <c r="D13462">
        <v>2905</v>
      </c>
      <c r="E13462" t="s">
        <v>36</v>
      </c>
      <c r="F13462" s="4">
        <v>620000</v>
      </c>
      <c r="G13462" t="s">
        <v>5</v>
      </c>
      <c r="H13462">
        <v>4</v>
      </c>
      <c r="I13462" s="4">
        <f>IF(E13462="Rhode Island", Table1[[#This Row],[price]]*$L$3, IF(E13462="Massachusetts", Table1[[#This Row],[price]]*$L$2, 1))</f>
        <v>620000</v>
      </c>
    </row>
    <row r="13463" spans="1:9" x14ac:dyDescent="0.25">
      <c r="A13463" s="2">
        <v>42142</v>
      </c>
      <c r="B13463" s="1">
        <f t="shared" si="420"/>
        <v>2015</v>
      </c>
      <c r="C13463" s="1">
        <f t="shared" si="421"/>
        <v>2</v>
      </c>
      <c r="D13463">
        <v>2602</v>
      </c>
      <c r="E13463" t="s">
        <v>37</v>
      </c>
      <c r="F13463" s="4">
        <v>628286</v>
      </c>
      <c r="G13463" t="s">
        <v>5</v>
      </c>
      <c r="H13463">
        <v>3</v>
      </c>
      <c r="I13463" s="4">
        <f>IF(E13463="Rhode Island", Table1[[#This Row],[price]]*$L$3, IF(E13463="Massachusetts", Table1[[#This Row],[price]]*$L$2, 1))</f>
        <v>628286</v>
      </c>
    </row>
    <row r="13464" spans="1:9" x14ac:dyDescent="0.25">
      <c r="A13464" s="2">
        <v>42142</v>
      </c>
      <c r="B13464" s="1">
        <f t="shared" si="420"/>
        <v>2015</v>
      </c>
      <c r="C13464" s="1">
        <f t="shared" si="421"/>
        <v>2</v>
      </c>
      <c r="D13464">
        <v>2611</v>
      </c>
      <c r="E13464" t="s">
        <v>37</v>
      </c>
      <c r="F13464" s="4">
        <v>665000</v>
      </c>
      <c r="G13464" t="s">
        <v>5</v>
      </c>
      <c r="H13464">
        <v>4</v>
      </c>
      <c r="I13464" s="4">
        <f>IF(E13464="Rhode Island", Table1[[#This Row],[price]]*$L$3, IF(E13464="Massachusetts", Table1[[#This Row],[price]]*$L$2, 1))</f>
        <v>665000</v>
      </c>
    </row>
    <row r="13465" spans="1:9" x14ac:dyDescent="0.25">
      <c r="A13465" s="2">
        <v>42142</v>
      </c>
      <c r="B13465" s="1">
        <f t="shared" si="420"/>
        <v>2015</v>
      </c>
      <c r="C13465" s="1">
        <f t="shared" si="421"/>
        <v>2</v>
      </c>
      <c r="D13465">
        <v>2904</v>
      </c>
      <c r="E13465" t="s">
        <v>36</v>
      </c>
      <c r="F13465" s="4">
        <v>680000</v>
      </c>
      <c r="G13465" t="s">
        <v>5</v>
      </c>
      <c r="H13465">
        <v>4</v>
      </c>
      <c r="I13465" s="4">
        <f>IF(E13465="Rhode Island", Table1[[#This Row],[price]]*$L$3, IF(E13465="Massachusetts", Table1[[#This Row],[price]]*$L$2, 1))</f>
        <v>680000</v>
      </c>
    </row>
    <row r="13466" spans="1:9" x14ac:dyDescent="0.25">
      <c r="A13466" s="2">
        <v>42142</v>
      </c>
      <c r="B13466" s="1">
        <f t="shared" si="420"/>
        <v>2015</v>
      </c>
      <c r="C13466" s="1">
        <f t="shared" si="421"/>
        <v>2</v>
      </c>
      <c r="D13466">
        <v>2602</v>
      </c>
      <c r="E13466" t="s">
        <v>37</v>
      </c>
      <c r="F13466" s="4">
        <v>740000</v>
      </c>
      <c r="G13466" t="s">
        <v>5</v>
      </c>
      <c r="H13466">
        <v>4</v>
      </c>
      <c r="I13466" s="4">
        <f>IF(E13466="Rhode Island", Table1[[#This Row],[price]]*$L$3, IF(E13466="Massachusetts", Table1[[#This Row],[price]]*$L$2, 1))</f>
        <v>740000</v>
      </c>
    </row>
    <row r="13467" spans="1:9" x14ac:dyDescent="0.25">
      <c r="A13467" s="2">
        <v>42142</v>
      </c>
      <c r="B13467" s="1">
        <f t="shared" si="420"/>
        <v>2015</v>
      </c>
      <c r="C13467" s="1">
        <f t="shared" si="421"/>
        <v>2</v>
      </c>
      <c r="D13467">
        <v>2902</v>
      </c>
      <c r="E13467" t="s">
        <v>36</v>
      </c>
      <c r="F13467" s="4">
        <v>820000</v>
      </c>
      <c r="G13467" t="s">
        <v>5</v>
      </c>
      <c r="H13467">
        <v>5</v>
      </c>
      <c r="I13467" s="4">
        <f>IF(E13467="Rhode Island", Table1[[#This Row],[price]]*$L$3, IF(E13467="Massachusetts", Table1[[#This Row],[price]]*$L$2, 1))</f>
        <v>820000</v>
      </c>
    </row>
    <row r="13468" spans="1:9" x14ac:dyDescent="0.25">
      <c r="A13468" s="2">
        <v>42142</v>
      </c>
      <c r="B13468" s="1">
        <f t="shared" si="420"/>
        <v>2015</v>
      </c>
      <c r="C13468" s="1">
        <f t="shared" si="421"/>
        <v>2</v>
      </c>
      <c r="D13468">
        <v>2612</v>
      </c>
      <c r="E13468" t="s">
        <v>37</v>
      </c>
      <c r="F13468" s="4">
        <v>490000</v>
      </c>
      <c r="G13468" t="s">
        <v>6</v>
      </c>
      <c r="H13468">
        <v>2</v>
      </c>
      <c r="I13468" s="4">
        <f>IF(E13468="Rhode Island", Table1[[#This Row],[price]]*$L$3, IF(E13468="Massachusetts", Table1[[#This Row],[price]]*$L$2, 1))</f>
        <v>490000</v>
      </c>
    </row>
    <row r="13469" spans="1:9" x14ac:dyDescent="0.25">
      <c r="A13469" s="2">
        <v>42143</v>
      </c>
      <c r="B13469" s="1">
        <f t="shared" si="420"/>
        <v>2015</v>
      </c>
      <c r="C13469" s="1">
        <f t="shared" si="421"/>
        <v>2</v>
      </c>
      <c r="D13469">
        <v>2914</v>
      </c>
      <c r="E13469" t="s">
        <v>36</v>
      </c>
      <c r="F13469" s="4">
        <v>495000</v>
      </c>
      <c r="G13469" t="s">
        <v>5</v>
      </c>
      <c r="H13469">
        <v>3</v>
      </c>
      <c r="I13469" s="4">
        <f>IF(E13469="Rhode Island", Table1[[#This Row],[price]]*$L$3, IF(E13469="Massachusetts", Table1[[#This Row],[price]]*$L$2, 1))</f>
        <v>495000</v>
      </c>
    </row>
    <row r="13470" spans="1:9" x14ac:dyDescent="0.25">
      <c r="A13470" s="2">
        <v>42143</v>
      </c>
      <c r="B13470" s="1">
        <f t="shared" si="420"/>
        <v>2015</v>
      </c>
      <c r="C13470" s="1">
        <f t="shared" si="421"/>
        <v>2</v>
      </c>
      <c r="D13470">
        <v>2913</v>
      </c>
      <c r="E13470" t="s">
        <v>36</v>
      </c>
      <c r="F13470" s="4">
        <v>500000</v>
      </c>
      <c r="G13470" t="s">
        <v>5</v>
      </c>
      <c r="H13470">
        <v>3</v>
      </c>
      <c r="I13470" s="4">
        <f>IF(E13470="Rhode Island", Table1[[#This Row],[price]]*$L$3, IF(E13470="Massachusetts", Table1[[#This Row],[price]]*$L$2, 1))</f>
        <v>500000</v>
      </c>
    </row>
    <row r="13471" spans="1:9" x14ac:dyDescent="0.25">
      <c r="A13471" s="2">
        <v>42143</v>
      </c>
      <c r="B13471" s="1">
        <f t="shared" si="420"/>
        <v>2015</v>
      </c>
      <c r="C13471" s="1">
        <f t="shared" si="421"/>
        <v>2</v>
      </c>
      <c r="D13471">
        <v>2913</v>
      </c>
      <c r="E13471" t="s">
        <v>36</v>
      </c>
      <c r="F13471" s="4">
        <v>581000</v>
      </c>
      <c r="G13471" t="s">
        <v>5</v>
      </c>
      <c r="H13471">
        <v>4</v>
      </c>
      <c r="I13471" s="4">
        <f>IF(E13471="Rhode Island", Table1[[#This Row],[price]]*$L$3, IF(E13471="Massachusetts", Table1[[#This Row],[price]]*$L$2, 1))</f>
        <v>581000</v>
      </c>
    </row>
    <row r="13472" spans="1:9" x14ac:dyDescent="0.25">
      <c r="A13472" s="2">
        <v>42143</v>
      </c>
      <c r="B13472" s="1">
        <f t="shared" si="420"/>
        <v>2015</v>
      </c>
      <c r="C13472" s="1">
        <f t="shared" si="421"/>
        <v>2</v>
      </c>
      <c r="D13472">
        <v>2615</v>
      </c>
      <c r="E13472" t="s">
        <v>37</v>
      </c>
      <c r="F13472" s="4">
        <v>590000</v>
      </c>
      <c r="G13472" t="s">
        <v>5</v>
      </c>
      <c r="H13472">
        <v>4</v>
      </c>
      <c r="I13472" s="4">
        <f>IF(E13472="Rhode Island", Table1[[#This Row],[price]]*$L$3, IF(E13472="Massachusetts", Table1[[#This Row],[price]]*$L$2, 1))</f>
        <v>590000</v>
      </c>
    </row>
    <row r="13473" spans="1:9" x14ac:dyDescent="0.25">
      <c r="A13473" s="2">
        <v>42143</v>
      </c>
      <c r="B13473" s="1">
        <f t="shared" si="420"/>
        <v>2015</v>
      </c>
      <c r="C13473" s="1">
        <f t="shared" si="421"/>
        <v>2</v>
      </c>
      <c r="D13473">
        <v>2617</v>
      </c>
      <c r="E13473" t="s">
        <v>37</v>
      </c>
      <c r="F13473" s="4">
        <v>595000</v>
      </c>
      <c r="G13473" t="s">
        <v>5</v>
      </c>
      <c r="H13473">
        <v>3</v>
      </c>
      <c r="I13473" s="4">
        <f>IF(E13473="Rhode Island", Table1[[#This Row],[price]]*$L$3, IF(E13473="Massachusetts", Table1[[#This Row],[price]]*$L$2, 1))</f>
        <v>595000</v>
      </c>
    </row>
    <row r="13474" spans="1:9" x14ac:dyDescent="0.25">
      <c r="A13474" s="2">
        <v>42143</v>
      </c>
      <c r="B13474" s="1">
        <f t="shared" si="420"/>
        <v>2015</v>
      </c>
      <c r="C13474" s="1">
        <f t="shared" si="421"/>
        <v>2</v>
      </c>
      <c r="D13474">
        <v>2607</v>
      </c>
      <c r="E13474" t="s">
        <v>37</v>
      </c>
      <c r="F13474" s="4">
        <v>637000</v>
      </c>
      <c r="G13474" t="s">
        <v>5</v>
      </c>
      <c r="H13474">
        <v>3</v>
      </c>
      <c r="I13474" s="4">
        <f>IF(E13474="Rhode Island", Table1[[#This Row],[price]]*$L$3, IF(E13474="Massachusetts", Table1[[#This Row],[price]]*$L$2, 1))</f>
        <v>637000</v>
      </c>
    </row>
    <row r="13475" spans="1:9" x14ac:dyDescent="0.25">
      <c r="A13475" s="2">
        <v>42143</v>
      </c>
      <c r="B13475" s="1">
        <f t="shared" si="420"/>
        <v>2015</v>
      </c>
      <c r="C13475" s="1">
        <f t="shared" si="421"/>
        <v>2</v>
      </c>
      <c r="D13475">
        <v>2913</v>
      </c>
      <c r="E13475" t="s">
        <v>36</v>
      </c>
      <c r="F13475" s="4">
        <v>726500</v>
      </c>
      <c r="G13475" t="s">
        <v>5</v>
      </c>
      <c r="H13475">
        <v>4</v>
      </c>
      <c r="I13475" s="4">
        <f>IF(E13475="Rhode Island", Table1[[#This Row],[price]]*$L$3, IF(E13475="Massachusetts", Table1[[#This Row],[price]]*$L$2, 1))</f>
        <v>726500</v>
      </c>
    </row>
    <row r="13476" spans="1:9" x14ac:dyDescent="0.25">
      <c r="A13476" s="2">
        <v>42143</v>
      </c>
      <c r="B13476" s="1">
        <f t="shared" si="420"/>
        <v>2015</v>
      </c>
      <c r="C13476" s="1">
        <f t="shared" si="421"/>
        <v>2</v>
      </c>
      <c r="D13476">
        <v>2906</v>
      </c>
      <c r="E13476" t="s">
        <v>36</v>
      </c>
      <c r="F13476" s="4">
        <v>750000</v>
      </c>
      <c r="G13476" t="s">
        <v>5</v>
      </c>
      <c r="H13476">
        <v>5</v>
      </c>
      <c r="I13476" s="4">
        <f>IF(E13476="Rhode Island", Table1[[#This Row],[price]]*$L$3, IF(E13476="Massachusetts", Table1[[#This Row],[price]]*$L$2, 1))</f>
        <v>750000</v>
      </c>
    </row>
    <row r="13477" spans="1:9" x14ac:dyDescent="0.25">
      <c r="A13477" s="2">
        <v>42143</v>
      </c>
      <c r="B13477" s="1">
        <f t="shared" si="420"/>
        <v>2015</v>
      </c>
      <c r="C13477" s="1">
        <f t="shared" si="421"/>
        <v>2</v>
      </c>
      <c r="D13477">
        <v>2611</v>
      </c>
      <c r="E13477" t="s">
        <v>37</v>
      </c>
      <c r="F13477" s="4">
        <v>200000</v>
      </c>
      <c r="G13477" t="s">
        <v>6</v>
      </c>
      <c r="H13477">
        <v>1</v>
      </c>
      <c r="I13477" s="4">
        <f>IF(E13477="Rhode Island", Table1[[#This Row],[price]]*$L$3, IF(E13477="Massachusetts", Table1[[#This Row],[price]]*$L$2, 1))</f>
        <v>200000</v>
      </c>
    </row>
    <row r="13478" spans="1:9" x14ac:dyDescent="0.25">
      <c r="A13478" s="2">
        <v>42143</v>
      </c>
      <c r="B13478" s="1">
        <f t="shared" si="420"/>
        <v>2015</v>
      </c>
      <c r="C13478" s="1">
        <f t="shared" si="421"/>
        <v>2</v>
      </c>
      <c r="D13478">
        <v>2614</v>
      </c>
      <c r="E13478" t="s">
        <v>37</v>
      </c>
      <c r="F13478" s="4">
        <v>285000</v>
      </c>
      <c r="G13478" t="s">
        <v>6</v>
      </c>
      <c r="H13478">
        <v>3</v>
      </c>
      <c r="I13478" s="4">
        <f>IF(E13478="Rhode Island", Table1[[#This Row],[price]]*$L$3, IF(E13478="Massachusetts", Table1[[#This Row],[price]]*$L$2, 1))</f>
        <v>285000</v>
      </c>
    </row>
    <row r="13479" spans="1:9" x14ac:dyDescent="0.25">
      <c r="A13479" s="2">
        <v>42143</v>
      </c>
      <c r="B13479" s="1">
        <f t="shared" si="420"/>
        <v>2015</v>
      </c>
      <c r="C13479" s="1">
        <f t="shared" si="421"/>
        <v>2</v>
      </c>
      <c r="D13479">
        <v>2903</v>
      </c>
      <c r="E13479" t="s">
        <v>36</v>
      </c>
      <c r="F13479" s="4">
        <v>413000</v>
      </c>
      <c r="G13479" t="s">
        <v>6</v>
      </c>
      <c r="H13479">
        <v>3</v>
      </c>
      <c r="I13479" s="4">
        <f>IF(E13479="Rhode Island", Table1[[#This Row],[price]]*$L$3, IF(E13479="Massachusetts", Table1[[#This Row],[price]]*$L$2, 1))</f>
        <v>413000</v>
      </c>
    </row>
    <row r="13480" spans="1:9" x14ac:dyDescent="0.25">
      <c r="A13480" s="2">
        <v>42144</v>
      </c>
      <c r="B13480" s="1">
        <f t="shared" si="420"/>
        <v>2015</v>
      </c>
      <c r="C13480" s="1">
        <f t="shared" si="421"/>
        <v>2</v>
      </c>
      <c r="D13480">
        <v>2602</v>
      </c>
      <c r="E13480" t="s">
        <v>37</v>
      </c>
      <c r="F13480" s="4">
        <v>485000</v>
      </c>
      <c r="G13480" t="s">
        <v>5</v>
      </c>
      <c r="H13480">
        <v>3</v>
      </c>
      <c r="I13480" s="4">
        <f>IF(E13480="Rhode Island", Table1[[#This Row],[price]]*$L$3, IF(E13480="Massachusetts", Table1[[#This Row],[price]]*$L$2, 1))</f>
        <v>485000</v>
      </c>
    </row>
    <row r="13481" spans="1:9" x14ac:dyDescent="0.25">
      <c r="A13481" s="2">
        <v>42144</v>
      </c>
      <c r="B13481" s="1">
        <f t="shared" si="420"/>
        <v>2015</v>
      </c>
      <c r="C13481" s="1">
        <f t="shared" si="421"/>
        <v>2</v>
      </c>
      <c r="D13481">
        <v>2905</v>
      </c>
      <c r="E13481" t="s">
        <v>36</v>
      </c>
      <c r="F13481" s="4">
        <v>530000</v>
      </c>
      <c r="G13481" t="s">
        <v>5</v>
      </c>
      <c r="H13481">
        <v>4</v>
      </c>
      <c r="I13481" s="4">
        <f>IF(E13481="Rhode Island", Table1[[#This Row],[price]]*$L$3, IF(E13481="Massachusetts", Table1[[#This Row],[price]]*$L$2, 1))</f>
        <v>530000</v>
      </c>
    </row>
    <row r="13482" spans="1:9" x14ac:dyDescent="0.25">
      <c r="A13482" s="2">
        <v>42144</v>
      </c>
      <c r="B13482" s="1">
        <f t="shared" si="420"/>
        <v>2015</v>
      </c>
      <c r="C13482" s="1">
        <f t="shared" si="421"/>
        <v>2</v>
      </c>
      <c r="D13482">
        <v>2617</v>
      </c>
      <c r="E13482" t="s">
        <v>37</v>
      </c>
      <c r="F13482" s="4">
        <v>530000</v>
      </c>
      <c r="G13482" t="s">
        <v>5</v>
      </c>
      <c r="H13482">
        <v>4</v>
      </c>
      <c r="I13482" s="4">
        <f>IF(E13482="Rhode Island", Table1[[#This Row],[price]]*$L$3, IF(E13482="Massachusetts", Table1[[#This Row],[price]]*$L$2, 1))</f>
        <v>530000</v>
      </c>
    </row>
    <row r="13483" spans="1:9" x14ac:dyDescent="0.25">
      <c r="A13483" s="2">
        <v>42144</v>
      </c>
      <c r="B13483" s="1">
        <f t="shared" si="420"/>
        <v>2015</v>
      </c>
      <c r="C13483" s="1">
        <f t="shared" si="421"/>
        <v>2</v>
      </c>
      <c r="D13483">
        <v>2914</v>
      </c>
      <c r="E13483" t="s">
        <v>36</v>
      </c>
      <c r="F13483" s="4">
        <v>535000</v>
      </c>
      <c r="G13483" t="s">
        <v>5</v>
      </c>
      <c r="H13483">
        <v>4</v>
      </c>
      <c r="I13483" s="4">
        <f>IF(E13483="Rhode Island", Table1[[#This Row],[price]]*$L$3, IF(E13483="Massachusetts", Table1[[#This Row],[price]]*$L$2, 1))</f>
        <v>535000</v>
      </c>
    </row>
    <row r="13484" spans="1:9" x14ac:dyDescent="0.25">
      <c r="A13484" s="2">
        <v>42144</v>
      </c>
      <c r="B13484" s="1">
        <f t="shared" si="420"/>
        <v>2015</v>
      </c>
      <c r="C13484" s="1">
        <f t="shared" si="421"/>
        <v>2</v>
      </c>
      <c r="D13484">
        <v>2606</v>
      </c>
      <c r="E13484" t="s">
        <v>37</v>
      </c>
      <c r="F13484" s="4">
        <v>646000</v>
      </c>
      <c r="G13484" t="s">
        <v>5</v>
      </c>
      <c r="H13484">
        <v>3</v>
      </c>
      <c r="I13484" s="4">
        <f>IF(E13484="Rhode Island", Table1[[#This Row],[price]]*$L$3, IF(E13484="Massachusetts", Table1[[#This Row],[price]]*$L$2, 1))</f>
        <v>646000</v>
      </c>
    </row>
    <row r="13485" spans="1:9" x14ac:dyDescent="0.25">
      <c r="A13485" s="2">
        <v>42144</v>
      </c>
      <c r="B13485" s="1">
        <f t="shared" si="420"/>
        <v>2015</v>
      </c>
      <c r="C13485" s="1">
        <f t="shared" si="421"/>
        <v>2</v>
      </c>
      <c r="D13485">
        <v>2904</v>
      </c>
      <c r="E13485" t="s">
        <v>36</v>
      </c>
      <c r="F13485" s="4">
        <v>649500</v>
      </c>
      <c r="G13485" t="s">
        <v>5</v>
      </c>
      <c r="H13485">
        <v>4</v>
      </c>
      <c r="I13485" s="4">
        <f>IF(E13485="Rhode Island", Table1[[#This Row],[price]]*$L$3, IF(E13485="Massachusetts", Table1[[#This Row],[price]]*$L$2, 1))</f>
        <v>649500</v>
      </c>
    </row>
    <row r="13486" spans="1:9" x14ac:dyDescent="0.25">
      <c r="A13486" s="2">
        <v>42144</v>
      </c>
      <c r="B13486" s="1">
        <f t="shared" si="420"/>
        <v>2015</v>
      </c>
      <c r="C13486" s="1">
        <f t="shared" si="421"/>
        <v>2</v>
      </c>
      <c r="D13486">
        <v>2913</v>
      </c>
      <c r="E13486" t="s">
        <v>36</v>
      </c>
      <c r="F13486" s="4">
        <v>720000</v>
      </c>
      <c r="G13486" t="s">
        <v>5</v>
      </c>
      <c r="H13486">
        <v>4</v>
      </c>
      <c r="I13486" s="4">
        <f>IF(E13486="Rhode Island", Table1[[#This Row],[price]]*$L$3, IF(E13486="Massachusetts", Table1[[#This Row],[price]]*$L$2, 1))</f>
        <v>720000</v>
      </c>
    </row>
    <row r="13487" spans="1:9" x14ac:dyDescent="0.25">
      <c r="A13487" s="2">
        <v>42144</v>
      </c>
      <c r="B13487" s="1">
        <f t="shared" si="420"/>
        <v>2015</v>
      </c>
      <c r="C13487" s="1">
        <f t="shared" si="421"/>
        <v>2</v>
      </c>
      <c r="D13487">
        <v>2602</v>
      </c>
      <c r="E13487" t="s">
        <v>37</v>
      </c>
      <c r="F13487" s="4">
        <v>770000</v>
      </c>
      <c r="G13487" t="s">
        <v>5</v>
      </c>
      <c r="H13487">
        <v>4</v>
      </c>
      <c r="I13487" s="4">
        <f>IF(E13487="Rhode Island", Table1[[#This Row],[price]]*$L$3, IF(E13487="Massachusetts", Table1[[#This Row],[price]]*$L$2, 1))</f>
        <v>770000</v>
      </c>
    </row>
    <row r="13488" spans="1:9" x14ac:dyDescent="0.25">
      <c r="A13488" s="2">
        <v>42144</v>
      </c>
      <c r="B13488" s="1">
        <f t="shared" si="420"/>
        <v>2015</v>
      </c>
      <c r="C13488" s="1">
        <f t="shared" si="421"/>
        <v>2</v>
      </c>
      <c r="D13488">
        <v>2913</v>
      </c>
      <c r="E13488" t="s">
        <v>36</v>
      </c>
      <c r="F13488" s="4">
        <v>777500</v>
      </c>
      <c r="G13488" t="s">
        <v>5</v>
      </c>
      <c r="H13488">
        <v>5</v>
      </c>
      <c r="I13488" s="4">
        <f>IF(E13488="Rhode Island", Table1[[#This Row],[price]]*$L$3, IF(E13488="Massachusetts", Table1[[#This Row],[price]]*$L$2, 1))</f>
        <v>777500</v>
      </c>
    </row>
    <row r="13489" spans="1:9" x14ac:dyDescent="0.25">
      <c r="A13489" s="2">
        <v>42144</v>
      </c>
      <c r="B13489" s="1">
        <f t="shared" si="420"/>
        <v>2015</v>
      </c>
      <c r="C13489" s="1">
        <f t="shared" si="421"/>
        <v>2</v>
      </c>
      <c r="D13489">
        <v>2602</v>
      </c>
      <c r="E13489" t="s">
        <v>37</v>
      </c>
      <c r="F13489" s="4">
        <v>825000</v>
      </c>
      <c r="G13489" t="s">
        <v>5</v>
      </c>
      <c r="H13489">
        <v>4</v>
      </c>
      <c r="I13489" s="4">
        <f>IF(E13489="Rhode Island", Table1[[#This Row],[price]]*$L$3, IF(E13489="Massachusetts", Table1[[#This Row],[price]]*$L$2, 1))</f>
        <v>825000</v>
      </c>
    </row>
    <row r="13490" spans="1:9" x14ac:dyDescent="0.25">
      <c r="A13490" s="2">
        <v>42144</v>
      </c>
      <c r="B13490" s="1">
        <f t="shared" si="420"/>
        <v>2015</v>
      </c>
      <c r="C13490" s="1">
        <f t="shared" si="421"/>
        <v>2</v>
      </c>
      <c r="D13490">
        <v>2914</v>
      </c>
      <c r="E13490" t="s">
        <v>36</v>
      </c>
      <c r="F13490" s="4">
        <v>852500</v>
      </c>
      <c r="G13490" t="s">
        <v>5</v>
      </c>
      <c r="H13490">
        <v>4</v>
      </c>
      <c r="I13490" s="4">
        <f>IF(E13490="Rhode Island", Table1[[#This Row],[price]]*$L$3, IF(E13490="Massachusetts", Table1[[#This Row],[price]]*$L$2, 1))</f>
        <v>852500</v>
      </c>
    </row>
    <row r="13491" spans="1:9" x14ac:dyDescent="0.25">
      <c r="A13491" s="2">
        <v>42144</v>
      </c>
      <c r="B13491" s="1">
        <f t="shared" si="420"/>
        <v>2015</v>
      </c>
      <c r="C13491" s="1">
        <f t="shared" si="421"/>
        <v>2</v>
      </c>
      <c r="D13491">
        <v>2617</v>
      </c>
      <c r="E13491" t="s">
        <v>37</v>
      </c>
      <c r="F13491" s="4">
        <v>920000</v>
      </c>
      <c r="G13491" t="s">
        <v>5</v>
      </c>
      <c r="H13491">
        <v>4</v>
      </c>
      <c r="I13491" s="4">
        <f>IF(E13491="Rhode Island", Table1[[#This Row],[price]]*$L$3, IF(E13491="Massachusetts", Table1[[#This Row],[price]]*$L$2, 1))</f>
        <v>920000</v>
      </c>
    </row>
    <row r="13492" spans="1:9" x14ac:dyDescent="0.25">
      <c r="A13492" s="2">
        <v>42144</v>
      </c>
      <c r="B13492" s="1">
        <f t="shared" si="420"/>
        <v>2015</v>
      </c>
      <c r="C13492" s="1">
        <f t="shared" si="421"/>
        <v>2</v>
      </c>
      <c r="D13492">
        <v>2603</v>
      </c>
      <c r="E13492" t="s">
        <v>37</v>
      </c>
      <c r="F13492" s="4">
        <v>1135000</v>
      </c>
      <c r="G13492" t="s">
        <v>5</v>
      </c>
      <c r="H13492">
        <v>3</v>
      </c>
      <c r="I13492" s="4">
        <f>IF(E13492="Rhode Island", Table1[[#This Row],[price]]*$L$3, IF(E13492="Massachusetts", Table1[[#This Row],[price]]*$L$2, 1))</f>
        <v>1135000</v>
      </c>
    </row>
    <row r="13493" spans="1:9" x14ac:dyDescent="0.25">
      <c r="A13493" s="2">
        <v>42144</v>
      </c>
      <c r="B13493" s="1">
        <f t="shared" si="420"/>
        <v>2015</v>
      </c>
      <c r="C13493" s="1">
        <f t="shared" si="421"/>
        <v>2</v>
      </c>
      <c r="D13493">
        <v>2602</v>
      </c>
      <c r="E13493" t="s">
        <v>37</v>
      </c>
      <c r="F13493" s="4">
        <v>230000</v>
      </c>
      <c r="G13493" t="s">
        <v>6</v>
      </c>
      <c r="H13493">
        <v>1</v>
      </c>
      <c r="I13493" s="4">
        <f>IF(E13493="Rhode Island", Table1[[#This Row],[price]]*$L$3, IF(E13493="Massachusetts", Table1[[#This Row],[price]]*$L$2, 1))</f>
        <v>230000</v>
      </c>
    </row>
    <row r="13494" spans="1:9" x14ac:dyDescent="0.25">
      <c r="A13494" s="2">
        <v>42144</v>
      </c>
      <c r="B13494" s="1">
        <f t="shared" si="420"/>
        <v>2015</v>
      </c>
      <c r="C13494" s="1">
        <f t="shared" si="421"/>
        <v>2</v>
      </c>
      <c r="D13494">
        <v>2614</v>
      </c>
      <c r="E13494" t="s">
        <v>37</v>
      </c>
      <c r="F13494" s="4">
        <v>325000</v>
      </c>
      <c r="G13494" t="s">
        <v>6</v>
      </c>
      <c r="H13494">
        <v>1</v>
      </c>
      <c r="I13494" s="4">
        <f>IF(E13494="Rhode Island", Table1[[#This Row],[price]]*$L$3, IF(E13494="Massachusetts", Table1[[#This Row],[price]]*$L$2, 1))</f>
        <v>325000</v>
      </c>
    </row>
    <row r="13495" spans="1:9" x14ac:dyDescent="0.25">
      <c r="A13495" s="2">
        <v>42145</v>
      </c>
      <c r="B13495" s="1">
        <f t="shared" si="420"/>
        <v>2015</v>
      </c>
      <c r="C13495" s="1">
        <f t="shared" si="421"/>
        <v>2</v>
      </c>
      <c r="D13495">
        <v>2614</v>
      </c>
      <c r="E13495" t="s">
        <v>37</v>
      </c>
      <c r="F13495" s="4">
        <v>450000</v>
      </c>
      <c r="G13495" t="s">
        <v>5</v>
      </c>
      <c r="H13495">
        <v>3</v>
      </c>
      <c r="I13495" s="4">
        <f>IF(E13495="Rhode Island", Table1[[#This Row],[price]]*$L$3, IF(E13495="Massachusetts", Table1[[#This Row],[price]]*$L$2, 1))</f>
        <v>450000</v>
      </c>
    </row>
    <row r="13496" spans="1:9" x14ac:dyDescent="0.25">
      <c r="A13496" s="2">
        <v>42145</v>
      </c>
      <c r="B13496" s="1">
        <f t="shared" si="420"/>
        <v>2015</v>
      </c>
      <c r="C13496" s="1">
        <f t="shared" si="421"/>
        <v>2</v>
      </c>
      <c r="D13496">
        <v>2615</v>
      </c>
      <c r="E13496" t="s">
        <v>37</v>
      </c>
      <c r="F13496" s="4">
        <v>475000</v>
      </c>
      <c r="G13496" t="s">
        <v>5</v>
      </c>
      <c r="H13496">
        <v>4</v>
      </c>
      <c r="I13496" s="4">
        <f>IF(E13496="Rhode Island", Table1[[#This Row],[price]]*$L$3, IF(E13496="Massachusetts", Table1[[#This Row],[price]]*$L$2, 1))</f>
        <v>475000</v>
      </c>
    </row>
    <row r="13497" spans="1:9" x14ac:dyDescent="0.25">
      <c r="A13497" s="2">
        <v>42145</v>
      </c>
      <c r="B13497" s="1">
        <f t="shared" si="420"/>
        <v>2015</v>
      </c>
      <c r="C13497" s="1">
        <f t="shared" si="421"/>
        <v>2</v>
      </c>
      <c r="D13497">
        <v>2614</v>
      </c>
      <c r="E13497" t="s">
        <v>37</v>
      </c>
      <c r="F13497" s="4">
        <v>480000</v>
      </c>
      <c r="G13497" t="s">
        <v>5</v>
      </c>
      <c r="H13497">
        <v>3</v>
      </c>
      <c r="I13497" s="4">
        <f>IF(E13497="Rhode Island", Table1[[#This Row],[price]]*$L$3, IF(E13497="Massachusetts", Table1[[#This Row],[price]]*$L$2, 1))</f>
        <v>480000</v>
      </c>
    </row>
    <row r="13498" spans="1:9" x14ac:dyDescent="0.25">
      <c r="A13498" s="2">
        <v>42145</v>
      </c>
      <c r="B13498" s="1">
        <f t="shared" si="420"/>
        <v>2015</v>
      </c>
      <c r="C13498" s="1">
        <f t="shared" si="421"/>
        <v>2</v>
      </c>
      <c r="D13498">
        <v>2615</v>
      </c>
      <c r="E13498" t="s">
        <v>37</v>
      </c>
      <c r="F13498" s="4">
        <v>510000</v>
      </c>
      <c r="G13498" t="s">
        <v>5</v>
      </c>
      <c r="H13498">
        <v>4</v>
      </c>
      <c r="I13498" s="4">
        <f>IF(E13498="Rhode Island", Table1[[#This Row],[price]]*$L$3, IF(E13498="Massachusetts", Table1[[#This Row],[price]]*$L$2, 1))</f>
        <v>510000</v>
      </c>
    </row>
    <row r="13499" spans="1:9" x14ac:dyDescent="0.25">
      <c r="A13499" s="2">
        <v>42145</v>
      </c>
      <c r="B13499" s="1">
        <f t="shared" si="420"/>
        <v>2015</v>
      </c>
      <c r="C13499" s="1">
        <f t="shared" si="421"/>
        <v>2</v>
      </c>
      <c r="D13499">
        <v>2914</v>
      </c>
      <c r="E13499" t="s">
        <v>36</v>
      </c>
      <c r="F13499" s="4">
        <v>575000</v>
      </c>
      <c r="G13499" t="s">
        <v>5</v>
      </c>
      <c r="H13499">
        <v>4</v>
      </c>
      <c r="I13499" s="4">
        <f>IF(E13499="Rhode Island", Table1[[#This Row],[price]]*$L$3, IF(E13499="Massachusetts", Table1[[#This Row],[price]]*$L$2, 1))</f>
        <v>575000</v>
      </c>
    </row>
    <row r="13500" spans="1:9" x14ac:dyDescent="0.25">
      <c r="A13500" s="2">
        <v>42145</v>
      </c>
      <c r="B13500" s="1">
        <f t="shared" si="420"/>
        <v>2015</v>
      </c>
      <c r="C13500" s="1">
        <f t="shared" si="421"/>
        <v>2</v>
      </c>
      <c r="D13500">
        <v>2611</v>
      </c>
      <c r="E13500" t="s">
        <v>37</v>
      </c>
      <c r="F13500" s="4">
        <v>625000</v>
      </c>
      <c r="G13500" t="s">
        <v>5</v>
      </c>
      <c r="H13500">
        <v>4</v>
      </c>
      <c r="I13500" s="4">
        <f>IF(E13500="Rhode Island", Table1[[#This Row],[price]]*$L$3, IF(E13500="Massachusetts", Table1[[#This Row],[price]]*$L$2, 1))</f>
        <v>625000</v>
      </c>
    </row>
    <row r="13501" spans="1:9" x14ac:dyDescent="0.25">
      <c r="A13501" s="2">
        <v>42145</v>
      </c>
      <c r="B13501" s="1">
        <f t="shared" si="420"/>
        <v>2015</v>
      </c>
      <c r="C13501" s="1">
        <f t="shared" si="421"/>
        <v>2</v>
      </c>
      <c r="D13501">
        <v>2611</v>
      </c>
      <c r="E13501" t="s">
        <v>37</v>
      </c>
      <c r="F13501" s="4">
        <v>660000</v>
      </c>
      <c r="G13501" t="s">
        <v>5</v>
      </c>
      <c r="H13501">
        <v>4</v>
      </c>
      <c r="I13501" s="4">
        <f>IF(E13501="Rhode Island", Table1[[#This Row],[price]]*$L$3, IF(E13501="Massachusetts", Table1[[#This Row],[price]]*$L$2, 1))</f>
        <v>660000</v>
      </c>
    </row>
    <row r="13502" spans="1:9" x14ac:dyDescent="0.25">
      <c r="A13502" s="2">
        <v>42145</v>
      </c>
      <c r="B13502" s="1">
        <f t="shared" si="420"/>
        <v>2015</v>
      </c>
      <c r="C13502" s="1">
        <f t="shared" si="421"/>
        <v>2</v>
      </c>
      <c r="D13502">
        <v>2911</v>
      </c>
      <c r="E13502" t="s">
        <v>36</v>
      </c>
      <c r="F13502" s="4">
        <v>690000</v>
      </c>
      <c r="G13502" t="s">
        <v>5</v>
      </c>
      <c r="H13502">
        <v>4</v>
      </c>
      <c r="I13502" s="4">
        <f>IF(E13502="Rhode Island", Table1[[#This Row],[price]]*$L$3, IF(E13502="Massachusetts", Table1[[#This Row],[price]]*$L$2, 1))</f>
        <v>690000</v>
      </c>
    </row>
    <row r="13503" spans="1:9" x14ac:dyDescent="0.25">
      <c r="A13503" s="2">
        <v>42145</v>
      </c>
      <c r="B13503" s="1">
        <f t="shared" si="420"/>
        <v>2015</v>
      </c>
      <c r="C13503" s="1">
        <f t="shared" si="421"/>
        <v>2</v>
      </c>
      <c r="D13503">
        <v>2607</v>
      </c>
      <c r="E13503" t="s">
        <v>37</v>
      </c>
      <c r="F13503" s="4">
        <v>940000</v>
      </c>
      <c r="G13503" t="s">
        <v>5</v>
      </c>
      <c r="H13503">
        <v>4</v>
      </c>
      <c r="I13503" s="4">
        <f>IF(E13503="Rhode Island", Table1[[#This Row],[price]]*$L$3, IF(E13503="Massachusetts", Table1[[#This Row],[price]]*$L$2, 1))</f>
        <v>940000</v>
      </c>
    </row>
    <row r="13504" spans="1:9" x14ac:dyDescent="0.25">
      <c r="A13504" s="2">
        <v>42145</v>
      </c>
      <c r="B13504" s="1">
        <f t="shared" si="420"/>
        <v>2015</v>
      </c>
      <c r="C13504" s="1">
        <f t="shared" si="421"/>
        <v>2</v>
      </c>
      <c r="D13504">
        <v>2606</v>
      </c>
      <c r="E13504" t="s">
        <v>37</v>
      </c>
      <c r="F13504" s="4">
        <v>277777</v>
      </c>
      <c r="G13504" t="s">
        <v>6</v>
      </c>
      <c r="H13504">
        <v>2</v>
      </c>
      <c r="I13504" s="4">
        <f>IF(E13504="Rhode Island", Table1[[#This Row],[price]]*$L$3, IF(E13504="Massachusetts", Table1[[#This Row],[price]]*$L$2, 1))</f>
        <v>277777</v>
      </c>
    </row>
    <row r="13505" spans="1:9" x14ac:dyDescent="0.25">
      <c r="A13505" s="2">
        <v>42145</v>
      </c>
      <c r="B13505" s="1">
        <f t="shared" si="420"/>
        <v>2015</v>
      </c>
      <c r="C13505" s="1">
        <f t="shared" si="421"/>
        <v>2</v>
      </c>
      <c r="D13505">
        <v>2602</v>
      </c>
      <c r="E13505" t="s">
        <v>37</v>
      </c>
      <c r="F13505" s="4">
        <v>340000</v>
      </c>
      <c r="G13505" t="s">
        <v>6</v>
      </c>
      <c r="H13505">
        <v>2</v>
      </c>
      <c r="I13505" s="4">
        <f>IF(E13505="Rhode Island", Table1[[#This Row],[price]]*$L$3, IF(E13505="Massachusetts", Table1[[#This Row],[price]]*$L$2, 1))</f>
        <v>340000</v>
      </c>
    </row>
    <row r="13506" spans="1:9" x14ac:dyDescent="0.25">
      <c r="A13506" s="2">
        <v>42145</v>
      </c>
      <c r="B13506" s="1">
        <f t="shared" ref="B13506:B13569" si="422">YEAR(A13506)</f>
        <v>2015</v>
      </c>
      <c r="C13506" s="1">
        <f t="shared" ref="C13506:C13569" si="423">ROUNDUP(MONTH(A13506)/3,0)</f>
        <v>2</v>
      </c>
      <c r="D13506">
        <v>2604</v>
      </c>
      <c r="E13506" t="s">
        <v>37</v>
      </c>
      <c r="F13506" s="4">
        <v>383500</v>
      </c>
      <c r="G13506" t="s">
        <v>6</v>
      </c>
      <c r="H13506">
        <v>2</v>
      </c>
      <c r="I13506" s="4">
        <f>IF(E13506="Rhode Island", Table1[[#This Row],[price]]*$L$3, IF(E13506="Massachusetts", Table1[[#This Row],[price]]*$L$2, 1))</f>
        <v>383500</v>
      </c>
    </row>
    <row r="13507" spans="1:9" x14ac:dyDescent="0.25">
      <c r="A13507" s="2">
        <v>42145</v>
      </c>
      <c r="B13507" s="1">
        <f t="shared" si="422"/>
        <v>2015</v>
      </c>
      <c r="C13507" s="1">
        <f t="shared" si="423"/>
        <v>2</v>
      </c>
      <c r="D13507">
        <v>2603</v>
      </c>
      <c r="E13507" t="s">
        <v>37</v>
      </c>
      <c r="F13507" s="4">
        <v>405000</v>
      </c>
      <c r="G13507" t="s">
        <v>6</v>
      </c>
      <c r="H13507">
        <v>2</v>
      </c>
      <c r="I13507" s="4">
        <f>IF(E13507="Rhode Island", Table1[[#This Row],[price]]*$L$3, IF(E13507="Massachusetts", Table1[[#This Row],[price]]*$L$2, 1))</f>
        <v>405000</v>
      </c>
    </row>
    <row r="13508" spans="1:9" x14ac:dyDescent="0.25">
      <c r="A13508" s="2">
        <v>42145</v>
      </c>
      <c r="B13508" s="1">
        <f t="shared" si="422"/>
        <v>2015</v>
      </c>
      <c r="C13508" s="1">
        <f t="shared" si="423"/>
        <v>2</v>
      </c>
      <c r="D13508">
        <v>2604</v>
      </c>
      <c r="E13508" t="s">
        <v>37</v>
      </c>
      <c r="F13508" s="4">
        <v>455000</v>
      </c>
      <c r="G13508" t="s">
        <v>6</v>
      </c>
      <c r="H13508">
        <v>2</v>
      </c>
      <c r="I13508" s="4">
        <f>IF(E13508="Rhode Island", Table1[[#This Row],[price]]*$L$3, IF(E13508="Massachusetts", Table1[[#This Row],[price]]*$L$2, 1))</f>
        <v>455000</v>
      </c>
    </row>
    <row r="13509" spans="1:9" x14ac:dyDescent="0.25">
      <c r="A13509" s="2">
        <v>42145</v>
      </c>
      <c r="B13509" s="1">
        <f t="shared" si="422"/>
        <v>2015</v>
      </c>
      <c r="C13509" s="1">
        <f t="shared" si="423"/>
        <v>2</v>
      </c>
      <c r="D13509">
        <v>2601</v>
      </c>
      <c r="E13509" t="s">
        <v>37</v>
      </c>
      <c r="F13509" s="4">
        <v>700000</v>
      </c>
      <c r="G13509" t="s">
        <v>6</v>
      </c>
      <c r="H13509">
        <v>2</v>
      </c>
      <c r="I13509" s="4">
        <f>IF(E13509="Rhode Island", Table1[[#This Row],[price]]*$L$3, IF(E13509="Massachusetts", Table1[[#This Row],[price]]*$L$2, 1))</f>
        <v>700000</v>
      </c>
    </row>
    <row r="13510" spans="1:9" x14ac:dyDescent="0.25">
      <c r="A13510" s="2">
        <v>42146</v>
      </c>
      <c r="B13510" s="1">
        <f t="shared" si="422"/>
        <v>2015</v>
      </c>
      <c r="C13510" s="1">
        <f t="shared" si="423"/>
        <v>2</v>
      </c>
      <c r="D13510">
        <v>2615</v>
      </c>
      <c r="E13510" t="s">
        <v>37</v>
      </c>
      <c r="F13510" s="4">
        <v>440000</v>
      </c>
      <c r="G13510" t="s">
        <v>5</v>
      </c>
      <c r="H13510">
        <v>4</v>
      </c>
      <c r="I13510" s="4">
        <f>IF(E13510="Rhode Island", Table1[[#This Row],[price]]*$L$3, IF(E13510="Massachusetts", Table1[[#This Row],[price]]*$L$2, 1))</f>
        <v>440000</v>
      </c>
    </row>
    <row r="13511" spans="1:9" x14ac:dyDescent="0.25">
      <c r="A13511" s="2">
        <v>42146</v>
      </c>
      <c r="B13511" s="1">
        <f t="shared" si="422"/>
        <v>2015</v>
      </c>
      <c r="C13511" s="1">
        <f t="shared" si="423"/>
        <v>2</v>
      </c>
      <c r="D13511">
        <v>2611</v>
      </c>
      <c r="E13511" t="s">
        <v>37</v>
      </c>
      <c r="F13511" s="4">
        <v>515000</v>
      </c>
      <c r="G13511" t="s">
        <v>5</v>
      </c>
      <c r="H13511">
        <v>4</v>
      </c>
      <c r="I13511" s="4">
        <f>IF(E13511="Rhode Island", Table1[[#This Row],[price]]*$L$3, IF(E13511="Massachusetts", Table1[[#This Row],[price]]*$L$2, 1))</f>
        <v>515000</v>
      </c>
    </row>
    <row r="13512" spans="1:9" x14ac:dyDescent="0.25">
      <c r="A13512" s="2">
        <v>42146</v>
      </c>
      <c r="B13512" s="1">
        <f t="shared" si="422"/>
        <v>2015</v>
      </c>
      <c r="C13512" s="1">
        <f t="shared" si="423"/>
        <v>2</v>
      </c>
      <c r="D13512">
        <v>2913</v>
      </c>
      <c r="E13512" t="s">
        <v>36</v>
      </c>
      <c r="F13512" s="4">
        <v>530400</v>
      </c>
      <c r="G13512" t="s">
        <v>5</v>
      </c>
      <c r="H13512">
        <v>4</v>
      </c>
      <c r="I13512" s="4">
        <f>IF(E13512="Rhode Island", Table1[[#This Row],[price]]*$L$3, IF(E13512="Massachusetts", Table1[[#This Row],[price]]*$L$2, 1))</f>
        <v>530400</v>
      </c>
    </row>
    <row r="13513" spans="1:9" x14ac:dyDescent="0.25">
      <c r="A13513" s="2">
        <v>42146</v>
      </c>
      <c r="B13513" s="1">
        <f t="shared" si="422"/>
        <v>2015</v>
      </c>
      <c r="C13513" s="1">
        <f t="shared" si="423"/>
        <v>2</v>
      </c>
      <c r="D13513">
        <v>2617</v>
      </c>
      <c r="E13513" t="s">
        <v>37</v>
      </c>
      <c r="F13513" s="4">
        <v>572500</v>
      </c>
      <c r="G13513" t="s">
        <v>5</v>
      </c>
      <c r="H13513">
        <v>4</v>
      </c>
      <c r="I13513" s="4">
        <f>IF(E13513="Rhode Island", Table1[[#This Row],[price]]*$L$3, IF(E13513="Massachusetts", Table1[[#This Row],[price]]*$L$2, 1))</f>
        <v>572500</v>
      </c>
    </row>
    <row r="13514" spans="1:9" x14ac:dyDescent="0.25">
      <c r="A13514" s="2">
        <v>42146</v>
      </c>
      <c r="B13514" s="1">
        <f t="shared" si="422"/>
        <v>2015</v>
      </c>
      <c r="C13514" s="1">
        <f t="shared" si="423"/>
        <v>2</v>
      </c>
      <c r="D13514">
        <v>2602</v>
      </c>
      <c r="E13514" t="s">
        <v>37</v>
      </c>
      <c r="F13514" s="4">
        <v>686000</v>
      </c>
      <c r="G13514" t="s">
        <v>5</v>
      </c>
      <c r="H13514">
        <v>3</v>
      </c>
      <c r="I13514" s="4">
        <f>IF(E13514="Rhode Island", Table1[[#This Row],[price]]*$L$3, IF(E13514="Massachusetts", Table1[[#This Row],[price]]*$L$2, 1))</f>
        <v>686000</v>
      </c>
    </row>
    <row r="13515" spans="1:9" x14ac:dyDescent="0.25">
      <c r="A13515" s="2">
        <v>42146</v>
      </c>
      <c r="B13515" s="1">
        <f t="shared" si="422"/>
        <v>2015</v>
      </c>
      <c r="C13515" s="1">
        <f t="shared" si="423"/>
        <v>2</v>
      </c>
      <c r="D13515">
        <v>2913</v>
      </c>
      <c r="E13515" t="s">
        <v>36</v>
      </c>
      <c r="F13515" s="4">
        <v>692500</v>
      </c>
      <c r="G13515" t="s">
        <v>5</v>
      </c>
      <c r="H13515">
        <v>4</v>
      </c>
      <c r="I13515" s="4">
        <f>IF(E13515="Rhode Island", Table1[[#This Row],[price]]*$L$3, IF(E13515="Massachusetts", Table1[[#This Row],[price]]*$L$2, 1))</f>
        <v>692500</v>
      </c>
    </row>
    <row r="13516" spans="1:9" x14ac:dyDescent="0.25">
      <c r="A13516" s="2">
        <v>42146</v>
      </c>
      <c r="B13516" s="1">
        <f t="shared" si="422"/>
        <v>2015</v>
      </c>
      <c r="C13516" s="1">
        <f t="shared" si="423"/>
        <v>2</v>
      </c>
      <c r="D13516">
        <v>2602</v>
      </c>
      <c r="E13516" t="s">
        <v>37</v>
      </c>
      <c r="F13516" s="4">
        <v>765000</v>
      </c>
      <c r="G13516" t="s">
        <v>5</v>
      </c>
      <c r="H13516">
        <v>3</v>
      </c>
      <c r="I13516" s="4">
        <f>IF(E13516="Rhode Island", Table1[[#This Row],[price]]*$L$3, IF(E13516="Massachusetts", Table1[[#This Row],[price]]*$L$2, 1))</f>
        <v>765000</v>
      </c>
    </row>
    <row r="13517" spans="1:9" x14ac:dyDescent="0.25">
      <c r="A13517" s="2">
        <v>42146</v>
      </c>
      <c r="B13517" s="1">
        <f t="shared" si="422"/>
        <v>2015</v>
      </c>
      <c r="C13517" s="1">
        <f t="shared" si="423"/>
        <v>2</v>
      </c>
      <c r="D13517">
        <v>2602</v>
      </c>
      <c r="E13517" t="s">
        <v>37</v>
      </c>
      <c r="F13517" s="4">
        <v>779500</v>
      </c>
      <c r="G13517" t="s">
        <v>5</v>
      </c>
      <c r="H13517">
        <v>3</v>
      </c>
      <c r="I13517" s="4">
        <f>IF(E13517="Rhode Island", Table1[[#This Row],[price]]*$L$3, IF(E13517="Massachusetts", Table1[[#This Row],[price]]*$L$2, 1))</f>
        <v>779500</v>
      </c>
    </row>
    <row r="13518" spans="1:9" x14ac:dyDescent="0.25">
      <c r="A13518" s="2">
        <v>42146</v>
      </c>
      <c r="B13518" s="1">
        <f t="shared" si="422"/>
        <v>2015</v>
      </c>
      <c r="C13518" s="1">
        <f t="shared" si="423"/>
        <v>2</v>
      </c>
      <c r="D13518">
        <v>2617</v>
      </c>
      <c r="E13518" t="s">
        <v>37</v>
      </c>
      <c r="F13518" s="4">
        <v>280000</v>
      </c>
      <c r="G13518" t="s">
        <v>6</v>
      </c>
      <c r="H13518">
        <v>2</v>
      </c>
      <c r="I13518" s="4">
        <f>IF(E13518="Rhode Island", Table1[[#This Row],[price]]*$L$3, IF(E13518="Massachusetts", Table1[[#This Row],[price]]*$L$2, 1))</f>
        <v>280000</v>
      </c>
    </row>
    <row r="13519" spans="1:9" x14ac:dyDescent="0.25">
      <c r="A13519" s="2">
        <v>42146</v>
      </c>
      <c r="B13519" s="1">
        <f t="shared" si="422"/>
        <v>2015</v>
      </c>
      <c r="C13519" s="1">
        <f t="shared" si="423"/>
        <v>2</v>
      </c>
      <c r="D13519">
        <v>2914</v>
      </c>
      <c r="E13519" t="s">
        <v>36</v>
      </c>
      <c r="F13519" s="4">
        <v>315000</v>
      </c>
      <c r="G13519" t="s">
        <v>6</v>
      </c>
      <c r="H13519">
        <v>2</v>
      </c>
      <c r="I13519" s="4">
        <f>IF(E13519="Rhode Island", Table1[[#This Row],[price]]*$L$3, IF(E13519="Massachusetts", Table1[[#This Row],[price]]*$L$2, 1))</f>
        <v>315000</v>
      </c>
    </row>
    <row r="13520" spans="1:9" x14ac:dyDescent="0.25">
      <c r="A13520" s="2">
        <v>42147</v>
      </c>
      <c r="B13520" s="1">
        <f t="shared" si="422"/>
        <v>2015</v>
      </c>
      <c r="C13520" s="1">
        <f t="shared" si="423"/>
        <v>2</v>
      </c>
      <c r="D13520">
        <v>2905</v>
      </c>
      <c r="E13520" t="s">
        <v>36</v>
      </c>
      <c r="F13520" s="4">
        <v>365000</v>
      </c>
      <c r="G13520" t="s">
        <v>5</v>
      </c>
      <c r="H13520">
        <v>3</v>
      </c>
      <c r="I13520" s="4">
        <f>IF(E13520="Rhode Island", Table1[[#This Row],[price]]*$L$3, IF(E13520="Massachusetts", Table1[[#This Row],[price]]*$L$2, 1))</f>
        <v>365000</v>
      </c>
    </row>
    <row r="13521" spans="1:9" x14ac:dyDescent="0.25">
      <c r="A13521" s="2">
        <v>42147</v>
      </c>
      <c r="B13521" s="1">
        <f t="shared" si="422"/>
        <v>2015</v>
      </c>
      <c r="C13521" s="1">
        <f t="shared" si="423"/>
        <v>2</v>
      </c>
      <c r="D13521">
        <v>2615</v>
      </c>
      <c r="E13521" t="s">
        <v>37</v>
      </c>
      <c r="F13521" s="4">
        <v>385000</v>
      </c>
      <c r="G13521" t="s">
        <v>5</v>
      </c>
      <c r="H13521">
        <v>3</v>
      </c>
      <c r="I13521" s="4">
        <f>IF(E13521="Rhode Island", Table1[[#This Row],[price]]*$L$3, IF(E13521="Massachusetts", Table1[[#This Row],[price]]*$L$2, 1))</f>
        <v>385000</v>
      </c>
    </row>
    <row r="13522" spans="1:9" x14ac:dyDescent="0.25">
      <c r="A13522" s="2">
        <v>42147</v>
      </c>
      <c r="B13522" s="1">
        <f t="shared" si="422"/>
        <v>2015</v>
      </c>
      <c r="C13522" s="1">
        <f t="shared" si="423"/>
        <v>2</v>
      </c>
      <c r="D13522">
        <v>2905</v>
      </c>
      <c r="E13522" t="s">
        <v>36</v>
      </c>
      <c r="F13522" s="4">
        <v>430000</v>
      </c>
      <c r="G13522" t="s">
        <v>5</v>
      </c>
      <c r="H13522">
        <v>3</v>
      </c>
      <c r="I13522" s="4">
        <f>IF(E13522="Rhode Island", Table1[[#This Row],[price]]*$L$3, IF(E13522="Massachusetts", Table1[[#This Row],[price]]*$L$2, 1))</f>
        <v>430000</v>
      </c>
    </row>
    <row r="13523" spans="1:9" x14ac:dyDescent="0.25">
      <c r="A13523" s="2">
        <v>42147</v>
      </c>
      <c r="B13523" s="1">
        <f t="shared" si="422"/>
        <v>2015</v>
      </c>
      <c r="C13523" s="1">
        <f t="shared" si="423"/>
        <v>2</v>
      </c>
      <c r="D13523">
        <v>2614</v>
      </c>
      <c r="E13523" t="s">
        <v>37</v>
      </c>
      <c r="F13523" s="4">
        <v>432000</v>
      </c>
      <c r="G13523" t="s">
        <v>5</v>
      </c>
      <c r="H13523">
        <v>3</v>
      </c>
      <c r="I13523" s="4">
        <f>IF(E13523="Rhode Island", Table1[[#This Row],[price]]*$L$3, IF(E13523="Massachusetts", Table1[[#This Row],[price]]*$L$2, 1))</f>
        <v>432000</v>
      </c>
    </row>
    <row r="13524" spans="1:9" x14ac:dyDescent="0.25">
      <c r="A13524" s="2">
        <v>42147</v>
      </c>
      <c r="B13524" s="1">
        <f t="shared" si="422"/>
        <v>2015</v>
      </c>
      <c r="C13524" s="1">
        <f t="shared" si="423"/>
        <v>2</v>
      </c>
      <c r="D13524">
        <v>2617</v>
      </c>
      <c r="E13524" t="s">
        <v>37</v>
      </c>
      <c r="F13524" s="4">
        <v>470000</v>
      </c>
      <c r="G13524" t="s">
        <v>5</v>
      </c>
      <c r="H13524">
        <v>3</v>
      </c>
      <c r="I13524" s="4">
        <f>IF(E13524="Rhode Island", Table1[[#This Row],[price]]*$L$3, IF(E13524="Massachusetts", Table1[[#This Row],[price]]*$L$2, 1))</f>
        <v>470000</v>
      </c>
    </row>
    <row r="13525" spans="1:9" x14ac:dyDescent="0.25">
      <c r="A13525" s="2">
        <v>42147</v>
      </c>
      <c r="B13525" s="1">
        <f t="shared" si="422"/>
        <v>2015</v>
      </c>
      <c r="C13525" s="1">
        <f t="shared" si="423"/>
        <v>2</v>
      </c>
      <c r="D13525">
        <v>2905</v>
      </c>
      <c r="E13525" t="s">
        <v>36</v>
      </c>
      <c r="F13525" s="4">
        <v>475000</v>
      </c>
      <c r="G13525" t="s">
        <v>5</v>
      </c>
      <c r="H13525">
        <v>4</v>
      </c>
      <c r="I13525" s="4">
        <f>IF(E13525="Rhode Island", Table1[[#This Row],[price]]*$L$3, IF(E13525="Massachusetts", Table1[[#This Row],[price]]*$L$2, 1))</f>
        <v>475000</v>
      </c>
    </row>
    <row r="13526" spans="1:9" x14ac:dyDescent="0.25">
      <c r="A13526" s="2">
        <v>42147</v>
      </c>
      <c r="B13526" s="1">
        <f t="shared" si="422"/>
        <v>2015</v>
      </c>
      <c r="C13526" s="1">
        <f t="shared" si="423"/>
        <v>2</v>
      </c>
      <c r="D13526">
        <v>2614</v>
      </c>
      <c r="E13526" t="s">
        <v>37</v>
      </c>
      <c r="F13526" s="4">
        <v>512000</v>
      </c>
      <c r="G13526" t="s">
        <v>5</v>
      </c>
      <c r="H13526">
        <v>3</v>
      </c>
      <c r="I13526" s="4">
        <f>IF(E13526="Rhode Island", Table1[[#This Row],[price]]*$L$3, IF(E13526="Massachusetts", Table1[[#This Row],[price]]*$L$2, 1))</f>
        <v>512000</v>
      </c>
    </row>
    <row r="13527" spans="1:9" x14ac:dyDescent="0.25">
      <c r="A13527" s="2">
        <v>42147</v>
      </c>
      <c r="B13527" s="1">
        <f t="shared" si="422"/>
        <v>2015</v>
      </c>
      <c r="C13527" s="1">
        <f t="shared" si="423"/>
        <v>2</v>
      </c>
      <c r="D13527">
        <v>2902</v>
      </c>
      <c r="E13527" t="s">
        <v>36</v>
      </c>
      <c r="F13527" s="4">
        <v>532500</v>
      </c>
      <c r="G13527" t="s">
        <v>5</v>
      </c>
      <c r="H13527">
        <v>4</v>
      </c>
      <c r="I13527" s="4">
        <f>IF(E13527="Rhode Island", Table1[[#This Row],[price]]*$L$3, IF(E13527="Massachusetts", Table1[[#This Row],[price]]*$L$2, 1))</f>
        <v>532500</v>
      </c>
    </row>
    <row r="13528" spans="1:9" x14ac:dyDescent="0.25">
      <c r="A13528" s="2">
        <v>42147</v>
      </c>
      <c r="B13528" s="1">
        <f t="shared" si="422"/>
        <v>2015</v>
      </c>
      <c r="C13528" s="1">
        <f t="shared" si="423"/>
        <v>2</v>
      </c>
      <c r="D13528">
        <v>2615</v>
      </c>
      <c r="E13528" t="s">
        <v>37</v>
      </c>
      <c r="F13528" s="4">
        <v>540000</v>
      </c>
      <c r="G13528" t="s">
        <v>5</v>
      </c>
      <c r="H13528">
        <v>4</v>
      </c>
      <c r="I13528" s="4">
        <f>IF(E13528="Rhode Island", Table1[[#This Row],[price]]*$L$3, IF(E13528="Massachusetts", Table1[[#This Row],[price]]*$L$2, 1))</f>
        <v>540000</v>
      </c>
    </row>
    <row r="13529" spans="1:9" x14ac:dyDescent="0.25">
      <c r="A13529" s="2">
        <v>42147</v>
      </c>
      <c r="B13529" s="1">
        <f t="shared" si="422"/>
        <v>2015</v>
      </c>
      <c r="C13529" s="1">
        <f t="shared" si="423"/>
        <v>2</v>
      </c>
      <c r="D13529">
        <v>2903</v>
      </c>
      <c r="E13529" t="s">
        <v>36</v>
      </c>
      <c r="F13529" s="4">
        <v>580000</v>
      </c>
      <c r="G13529" t="s">
        <v>5</v>
      </c>
      <c r="H13529">
        <v>4</v>
      </c>
      <c r="I13529" s="4">
        <f>IF(E13529="Rhode Island", Table1[[#This Row],[price]]*$L$3, IF(E13529="Massachusetts", Table1[[#This Row],[price]]*$L$2, 1))</f>
        <v>580000</v>
      </c>
    </row>
    <row r="13530" spans="1:9" x14ac:dyDescent="0.25">
      <c r="A13530" s="2">
        <v>42147</v>
      </c>
      <c r="B13530" s="1">
        <f t="shared" si="422"/>
        <v>2015</v>
      </c>
      <c r="C13530" s="1">
        <f t="shared" si="423"/>
        <v>2</v>
      </c>
      <c r="D13530">
        <v>2914</v>
      </c>
      <c r="E13530" t="s">
        <v>36</v>
      </c>
      <c r="F13530" s="4">
        <v>620000</v>
      </c>
      <c r="G13530" t="s">
        <v>5</v>
      </c>
      <c r="H13530">
        <v>4</v>
      </c>
      <c r="I13530" s="4">
        <f>IF(E13530="Rhode Island", Table1[[#This Row],[price]]*$L$3, IF(E13530="Massachusetts", Table1[[#This Row],[price]]*$L$2, 1))</f>
        <v>620000</v>
      </c>
    </row>
    <row r="13531" spans="1:9" x14ac:dyDescent="0.25">
      <c r="A13531" s="2">
        <v>42147</v>
      </c>
      <c r="B13531" s="1">
        <f t="shared" si="422"/>
        <v>2015</v>
      </c>
      <c r="C13531" s="1">
        <f t="shared" si="423"/>
        <v>2</v>
      </c>
      <c r="D13531">
        <v>2602</v>
      </c>
      <c r="E13531" t="s">
        <v>37</v>
      </c>
      <c r="F13531" s="4">
        <v>628000</v>
      </c>
      <c r="G13531" t="s">
        <v>5</v>
      </c>
      <c r="H13531">
        <v>3</v>
      </c>
      <c r="I13531" s="4">
        <f>IF(E13531="Rhode Island", Table1[[#This Row],[price]]*$L$3, IF(E13531="Massachusetts", Table1[[#This Row],[price]]*$L$2, 1))</f>
        <v>628000</v>
      </c>
    </row>
    <row r="13532" spans="1:9" x14ac:dyDescent="0.25">
      <c r="A13532" s="2">
        <v>42147</v>
      </c>
      <c r="B13532" s="1">
        <f t="shared" si="422"/>
        <v>2015</v>
      </c>
      <c r="C13532" s="1">
        <f t="shared" si="423"/>
        <v>2</v>
      </c>
      <c r="D13532">
        <v>2617</v>
      </c>
      <c r="E13532" t="s">
        <v>37</v>
      </c>
      <c r="F13532" s="4">
        <v>670000</v>
      </c>
      <c r="G13532" t="s">
        <v>5</v>
      </c>
      <c r="H13532">
        <v>4</v>
      </c>
      <c r="I13532" s="4">
        <f>IF(E13532="Rhode Island", Table1[[#This Row],[price]]*$L$3, IF(E13532="Massachusetts", Table1[[#This Row],[price]]*$L$2, 1))</f>
        <v>670000</v>
      </c>
    </row>
    <row r="13533" spans="1:9" x14ac:dyDescent="0.25">
      <c r="A13533" s="2">
        <v>42147</v>
      </c>
      <c r="B13533" s="1">
        <f t="shared" si="422"/>
        <v>2015</v>
      </c>
      <c r="C13533" s="1">
        <f t="shared" si="423"/>
        <v>2</v>
      </c>
      <c r="D13533">
        <v>2602</v>
      </c>
      <c r="E13533" t="s">
        <v>37</v>
      </c>
      <c r="F13533" s="4">
        <v>670000</v>
      </c>
      <c r="G13533" t="s">
        <v>5</v>
      </c>
      <c r="H13533">
        <v>3</v>
      </c>
      <c r="I13533" s="4">
        <f>IF(E13533="Rhode Island", Table1[[#This Row],[price]]*$L$3, IF(E13533="Massachusetts", Table1[[#This Row],[price]]*$L$2, 1))</f>
        <v>670000</v>
      </c>
    </row>
    <row r="13534" spans="1:9" x14ac:dyDescent="0.25">
      <c r="A13534" s="2">
        <v>42147</v>
      </c>
      <c r="B13534" s="1">
        <f t="shared" si="422"/>
        <v>2015</v>
      </c>
      <c r="C13534" s="1">
        <f t="shared" si="423"/>
        <v>2</v>
      </c>
      <c r="D13534">
        <v>2603</v>
      </c>
      <c r="E13534" t="s">
        <v>37</v>
      </c>
      <c r="F13534" s="4">
        <v>790000</v>
      </c>
      <c r="G13534" t="s">
        <v>5</v>
      </c>
      <c r="H13534">
        <v>3</v>
      </c>
      <c r="I13534" s="4">
        <f>IF(E13534="Rhode Island", Table1[[#This Row],[price]]*$L$3, IF(E13534="Massachusetts", Table1[[#This Row],[price]]*$L$2, 1))</f>
        <v>790000</v>
      </c>
    </row>
    <row r="13535" spans="1:9" x14ac:dyDescent="0.25">
      <c r="A13535" s="2">
        <v>42147</v>
      </c>
      <c r="B13535" s="1">
        <f t="shared" si="422"/>
        <v>2015</v>
      </c>
      <c r="C13535" s="1">
        <f t="shared" si="423"/>
        <v>2</v>
      </c>
      <c r="D13535">
        <v>2614</v>
      </c>
      <c r="E13535" t="s">
        <v>37</v>
      </c>
      <c r="F13535" s="4">
        <v>796000</v>
      </c>
      <c r="G13535" t="s">
        <v>5</v>
      </c>
      <c r="H13535">
        <v>4</v>
      </c>
      <c r="I13535" s="4">
        <f>IF(E13535="Rhode Island", Table1[[#This Row],[price]]*$L$3, IF(E13535="Massachusetts", Table1[[#This Row],[price]]*$L$2, 1))</f>
        <v>796000</v>
      </c>
    </row>
    <row r="13536" spans="1:9" x14ac:dyDescent="0.25">
      <c r="A13536" s="2">
        <v>42147</v>
      </c>
      <c r="B13536" s="1">
        <f t="shared" si="422"/>
        <v>2015</v>
      </c>
      <c r="C13536" s="1">
        <f t="shared" si="423"/>
        <v>2</v>
      </c>
      <c r="D13536">
        <v>2906</v>
      </c>
      <c r="E13536" t="s">
        <v>36</v>
      </c>
      <c r="F13536" s="4">
        <v>815000</v>
      </c>
      <c r="G13536" t="s">
        <v>5</v>
      </c>
      <c r="H13536">
        <v>5</v>
      </c>
      <c r="I13536" s="4">
        <f>IF(E13536="Rhode Island", Table1[[#This Row],[price]]*$L$3, IF(E13536="Massachusetts", Table1[[#This Row],[price]]*$L$2, 1))</f>
        <v>815000</v>
      </c>
    </row>
    <row r="13537" spans="1:9" x14ac:dyDescent="0.25">
      <c r="A13537" s="2">
        <v>42147</v>
      </c>
      <c r="B13537" s="1">
        <f t="shared" si="422"/>
        <v>2015</v>
      </c>
      <c r="C13537" s="1">
        <f t="shared" si="423"/>
        <v>2</v>
      </c>
      <c r="D13537">
        <v>2602</v>
      </c>
      <c r="E13537" t="s">
        <v>37</v>
      </c>
      <c r="F13537" s="4">
        <v>815000</v>
      </c>
      <c r="G13537" t="s">
        <v>5</v>
      </c>
      <c r="H13537">
        <v>3</v>
      </c>
      <c r="I13537" s="4">
        <f>IF(E13537="Rhode Island", Table1[[#This Row],[price]]*$L$3, IF(E13537="Massachusetts", Table1[[#This Row],[price]]*$L$2, 1))</f>
        <v>815000</v>
      </c>
    </row>
    <row r="13538" spans="1:9" x14ac:dyDescent="0.25">
      <c r="A13538" s="2">
        <v>42147</v>
      </c>
      <c r="B13538" s="1">
        <f t="shared" si="422"/>
        <v>2015</v>
      </c>
      <c r="C13538" s="1">
        <f t="shared" si="423"/>
        <v>2</v>
      </c>
      <c r="D13538">
        <v>2602</v>
      </c>
      <c r="E13538" t="s">
        <v>37</v>
      </c>
      <c r="F13538" s="4">
        <v>870000</v>
      </c>
      <c r="G13538" t="s">
        <v>5</v>
      </c>
      <c r="H13538">
        <v>4</v>
      </c>
      <c r="I13538" s="4">
        <f>IF(E13538="Rhode Island", Table1[[#This Row],[price]]*$L$3, IF(E13538="Massachusetts", Table1[[#This Row],[price]]*$L$2, 1))</f>
        <v>870000</v>
      </c>
    </row>
    <row r="13539" spans="1:9" x14ac:dyDescent="0.25">
      <c r="A13539" s="2">
        <v>42147</v>
      </c>
      <c r="B13539" s="1">
        <f t="shared" si="422"/>
        <v>2015</v>
      </c>
      <c r="C13539" s="1">
        <f t="shared" si="423"/>
        <v>2</v>
      </c>
      <c r="D13539">
        <v>2605</v>
      </c>
      <c r="E13539" t="s">
        <v>37</v>
      </c>
      <c r="F13539" s="4">
        <v>922500</v>
      </c>
      <c r="G13539" t="s">
        <v>5</v>
      </c>
      <c r="H13539">
        <v>4</v>
      </c>
      <c r="I13539" s="4">
        <f>IF(E13539="Rhode Island", Table1[[#This Row],[price]]*$L$3, IF(E13539="Massachusetts", Table1[[#This Row],[price]]*$L$2, 1))</f>
        <v>922500</v>
      </c>
    </row>
    <row r="13540" spans="1:9" x14ac:dyDescent="0.25">
      <c r="A13540" s="2">
        <v>42147</v>
      </c>
      <c r="B13540" s="1">
        <f t="shared" si="422"/>
        <v>2015</v>
      </c>
      <c r="C13540" s="1">
        <f t="shared" si="423"/>
        <v>2</v>
      </c>
      <c r="D13540">
        <v>2614</v>
      </c>
      <c r="E13540" t="s">
        <v>37</v>
      </c>
      <c r="F13540" s="4">
        <v>930000</v>
      </c>
      <c r="G13540" t="s">
        <v>5</v>
      </c>
      <c r="H13540">
        <v>4</v>
      </c>
      <c r="I13540" s="4">
        <f>IF(E13540="Rhode Island", Table1[[#This Row],[price]]*$L$3, IF(E13540="Massachusetts", Table1[[#This Row],[price]]*$L$2, 1))</f>
        <v>930000</v>
      </c>
    </row>
    <row r="13541" spans="1:9" x14ac:dyDescent="0.25">
      <c r="A13541" s="2">
        <v>42147</v>
      </c>
      <c r="B13541" s="1">
        <f t="shared" si="422"/>
        <v>2015</v>
      </c>
      <c r="C13541" s="1">
        <f t="shared" si="423"/>
        <v>2</v>
      </c>
      <c r="D13541">
        <v>2607</v>
      </c>
      <c r="E13541" t="s">
        <v>37</v>
      </c>
      <c r="F13541" s="4">
        <v>930000</v>
      </c>
      <c r="G13541" t="s">
        <v>5</v>
      </c>
      <c r="H13541">
        <v>4</v>
      </c>
      <c r="I13541" s="4">
        <f>IF(E13541="Rhode Island", Table1[[#This Row],[price]]*$L$3, IF(E13541="Massachusetts", Table1[[#This Row],[price]]*$L$2, 1))</f>
        <v>930000</v>
      </c>
    </row>
    <row r="13542" spans="1:9" x14ac:dyDescent="0.25">
      <c r="A13542" s="2">
        <v>42147</v>
      </c>
      <c r="B13542" s="1">
        <f t="shared" si="422"/>
        <v>2015</v>
      </c>
      <c r="C13542" s="1">
        <f t="shared" si="423"/>
        <v>2</v>
      </c>
      <c r="D13542">
        <v>2600</v>
      </c>
      <c r="E13542" t="s">
        <v>37</v>
      </c>
      <c r="F13542" s="4">
        <v>990000</v>
      </c>
      <c r="G13542" t="s">
        <v>5</v>
      </c>
      <c r="H13542">
        <v>4</v>
      </c>
      <c r="I13542" s="4">
        <f>IF(E13542="Rhode Island", Table1[[#This Row],[price]]*$L$3, IF(E13542="Massachusetts", Table1[[#This Row],[price]]*$L$2, 1))</f>
        <v>990000</v>
      </c>
    </row>
    <row r="13543" spans="1:9" x14ac:dyDescent="0.25">
      <c r="A13543" s="2">
        <v>42147</v>
      </c>
      <c r="B13543" s="1">
        <f t="shared" si="422"/>
        <v>2015</v>
      </c>
      <c r="C13543" s="1">
        <f t="shared" si="423"/>
        <v>2</v>
      </c>
      <c r="D13543">
        <v>2614</v>
      </c>
      <c r="E13543" t="s">
        <v>37</v>
      </c>
      <c r="F13543" s="4">
        <v>992000</v>
      </c>
      <c r="G13543" t="s">
        <v>5</v>
      </c>
      <c r="H13543">
        <v>5</v>
      </c>
      <c r="I13543" s="4">
        <f>IF(E13543="Rhode Island", Table1[[#This Row],[price]]*$L$3, IF(E13543="Massachusetts", Table1[[#This Row],[price]]*$L$2, 1))</f>
        <v>992000</v>
      </c>
    </row>
    <row r="13544" spans="1:9" x14ac:dyDescent="0.25">
      <c r="A13544" s="2">
        <v>42147</v>
      </c>
      <c r="B13544" s="1">
        <f t="shared" si="422"/>
        <v>2015</v>
      </c>
      <c r="C13544" s="1">
        <f t="shared" si="423"/>
        <v>2</v>
      </c>
      <c r="D13544">
        <v>2605</v>
      </c>
      <c r="E13544" t="s">
        <v>37</v>
      </c>
      <c r="F13544" s="4">
        <v>1160000</v>
      </c>
      <c r="G13544" t="s">
        <v>5</v>
      </c>
      <c r="H13544">
        <v>5</v>
      </c>
      <c r="I13544" s="4">
        <f>IF(E13544="Rhode Island", Table1[[#This Row],[price]]*$L$3, IF(E13544="Massachusetts", Table1[[#This Row],[price]]*$L$2, 1))</f>
        <v>1160000</v>
      </c>
    </row>
    <row r="13545" spans="1:9" x14ac:dyDescent="0.25">
      <c r="A13545" s="2">
        <v>42147</v>
      </c>
      <c r="B13545" s="1">
        <f t="shared" si="422"/>
        <v>2015</v>
      </c>
      <c r="C13545" s="1">
        <f t="shared" si="423"/>
        <v>2</v>
      </c>
      <c r="D13545">
        <v>2602</v>
      </c>
      <c r="E13545" t="s">
        <v>37</v>
      </c>
      <c r="F13545" s="4">
        <v>1280000</v>
      </c>
      <c r="G13545" t="s">
        <v>5</v>
      </c>
      <c r="H13545">
        <v>4</v>
      </c>
      <c r="I13545" s="4">
        <f>IF(E13545="Rhode Island", Table1[[#This Row],[price]]*$L$3, IF(E13545="Massachusetts", Table1[[#This Row],[price]]*$L$2, 1))</f>
        <v>1280000</v>
      </c>
    </row>
    <row r="13546" spans="1:9" x14ac:dyDescent="0.25">
      <c r="A13546" s="2">
        <v>42148</v>
      </c>
      <c r="B13546" s="1">
        <f t="shared" si="422"/>
        <v>2015</v>
      </c>
      <c r="C13546" s="1">
        <f t="shared" si="423"/>
        <v>2</v>
      </c>
      <c r="D13546">
        <v>2615</v>
      </c>
      <c r="E13546" t="s">
        <v>37</v>
      </c>
      <c r="F13546" s="4">
        <v>510000</v>
      </c>
      <c r="G13546" t="s">
        <v>5</v>
      </c>
      <c r="H13546">
        <v>4</v>
      </c>
      <c r="I13546" s="4">
        <f>IF(E13546="Rhode Island", Table1[[#This Row],[price]]*$L$3, IF(E13546="Massachusetts", Table1[[#This Row],[price]]*$L$2, 1))</f>
        <v>510000</v>
      </c>
    </row>
    <row r="13547" spans="1:9" x14ac:dyDescent="0.25">
      <c r="A13547" s="2">
        <v>42149</v>
      </c>
      <c r="B13547" s="1">
        <f t="shared" si="422"/>
        <v>2015</v>
      </c>
      <c r="C13547" s="1">
        <f t="shared" si="423"/>
        <v>2</v>
      </c>
      <c r="D13547">
        <v>2615</v>
      </c>
      <c r="E13547" t="s">
        <v>37</v>
      </c>
      <c r="F13547" s="4">
        <v>375000</v>
      </c>
      <c r="G13547" t="s">
        <v>5</v>
      </c>
      <c r="H13547">
        <v>3</v>
      </c>
      <c r="I13547" s="4">
        <f>IF(E13547="Rhode Island", Table1[[#This Row],[price]]*$L$3, IF(E13547="Massachusetts", Table1[[#This Row],[price]]*$L$2, 1))</f>
        <v>375000</v>
      </c>
    </row>
    <row r="13548" spans="1:9" x14ac:dyDescent="0.25">
      <c r="A13548" s="2">
        <v>42149</v>
      </c>
      <c r="B13548" s="1">
        <f t="shared" si="422"/>
        <v>2015</v>
      </c>
      <c r="C13548" s="1">
        <f t="shared" si="423"/>
        <v>2</v>
      </c>
      <c r="D13548">
        <v>2906</v>
      </c>
      <c r="E13548" t="s">
        <v>36</v>
      </c>
      <c r="F13548" s="4">
        <v>390000</v>
      </c>
      <c r="G13548" t="s">
        <v>5</v>
      </c>
      <c r="H13548">
        <v>3</v>
      </c>
      <c r="I13548" s="4">
        <f>IF(E13548="Rhode Island", Table1[[#This Row],[price]]*$L$3, IF(E13548="Massachusetts", Table1[[#This Row],[price]]*$L$2, 1))</f>
        <v>390000</v>
      </c>
    </row>
    <row r="13549" spans="1:9" x14ac:dyDescent="0.25">
      <c r="A13549" s="2">
        <v>42149</v>
      </c>
      <c r="B13549" s="1">
        <f t="shared" si="422"/>
        <v>2015</v>
      </c>
      <c r="C13549" s="1">
        <f t="shared" si="423"/>
        <v>2</v>
      </c>
      <c r="D13549">
        <v>2906</v>
      </c>
      <c r="E13549" t="s">
        <v>36</v>
      </c>
      <c r="F13549" s="4">
        <v>465000</v>
      </c>
      <c r="G13549" t="s">
        <v>5</v>
      </c>
      <c r="H13549">
        <v>3</v>
      </c>
      <c r="I13549" s="4">
        <f>IF(E13549="Rhode Island", Table1[[#This Row],[price]]*$L$3, IF(E13549="Massachusetts", Table1[[#This Row],[price]]*$L$2, 1))</f>
        <v>465000</v>
      </c>
    </row>
    <row r="13550" spans="1:9" x14ac:dyDescent="0.25">
      <c r="A13550" s="2">
        <v>42149</v>
      </c>
      <c r="B13550" s="1">
        <f t="shared" si="422"/>
        <v>2015</v>
      </c>
      <c r="C13550" s="1">
        <f t="shared" si="423"/>
        <v>2</v>
      </c>
      <c r="D13550">
        <v>2905</v>
      </c>
      <c r="E13550" t="s">
        <v>36</v>
      </c>
      <c r="F13550" s="4">
        <v>473000</v>
      </c>
      <c r="G13550" t="s">
        <v>5</v>
      </c>
      <c r="H13550">
        <v>3</v>
      </c>
      <c r="I13550" s="4">
        <f>IF(E13550="Rhode Island", Table1[[#This Row],[price]]*$L$3, IF(E13550="Massachusetts", Table1[[#This Row],[price]]*$L$2, 1))</f>
        <v>473000</v>
      </c>
    </row>
    <row r="13551" spans="1:9" x14ac:dyDescent="0.25">
      <c r="A13551" s="2">
        <v>42149</v>
      </c>
      <c r="B13551" s="1">
        <f t="shared" si="422"/>
        <v>2015</v>
      </c>
      <c r="C13551" s="1">
        <f t="shared" si="423"/>
        <v>2</v>
      </c>
      <c r="D13551">
        <v>2913</v>
      </c>
      <c r="E13551" t="s">
        <v>36</v>
      </c>
      <c r="F13551" s="4">
        <v>505000</v>
      </c>
      <c r="G13551" t="s">
        <v>5</v>
      </c>
      <c r="H13551">
        <v>3</v>
      </c>
      <c r="I13551" s="4">
        <f>IF(E13551="Rhode Island", Table1[[#This Row],[price]]*$L$3, IF(E13551="Massachusetts", Table1[[#This Row],[price]]*$L$2, 1))</f>
        <v>505000</v>
      </c>
    </row>
    <row r="13552" spans="1:9" x14ac:dyDescent="0.25">
      <c r="A13552" s="2">
        <v>42149</v>
      </c>
      <c r="B13552" s="1">
        <f t="shared" si="422"/>
        <v>2015</v>
      </c>
      <c r="C13552" s="1">
        <f t="shared" si="423"/>
        <v>2</v>
      </c>
      <c r="D13552">
        <v>2611</v>
      </c>
      <c r="E13552" t="s">
        <v>37</v>
      </c>
      <c r="F13552" s="4">
        <v>582500</v>
      </c>
      <c r="G13552" t="s">
        <v>5</v>
      </c>
      <c r="H13552">
        <v>3</v>
      </c>
      <c r="I13552" s="4">
        <f>IF(E13552="Rhode Island", Table1[[#This Row],[price]]*$L$3, IF(E13552="Massachusetts", Table1[[#This Row],[price]]*$L$2, 1))</f>
        <v>582500</v>
      </c>
    </row>
    <row r="13553" spans="1:9" x14ac:dyDescent="0.25">
      <c r="A13553" s="2">
        <v>42149</v>
      </c>
      <c r="B13553" s="1">
        <f t="shared" si="422"/>
        <v>2015</v>
      </c>
      <c r="C13553" s="1">
        <f t="shared" si="423"/>
        <v>2</v>
      </c>
      <c r="D13553">
        <v>2606</v>
      </c>
      <c r="E13553" t="s">
        <v>37</v>
      </c>
      <c r="F13553" s="4">
        <v>600000</v>
      </c>
      <c r="G13553" t="s">
        <v>5</v>
      </c>
      <c r="H13553">
        <v>3</v>
      </c>
      <c r="I13553" s="4">
        <f>IF(E13553="Rhode Island", Table1[[#This Row],[price]]*$L$3, IF(E13553="Massachusetts", Table1[[#This Row],[price]]*$L$2, 1))</f>
        <v>600000</v>
      </c>
    </row>
    <row r="13554" spans="1:9" x14ac:dyDescent="0.25">
      <c r="A13554" s="2">
        <v>42149</v>
      </c>
      <c r="B13554" s="1">
        <f t="shared" si="422"/>
        <v>2015</v>
      </c>
      <c r="C13554" s="1">
        <f t="shared" si="423"/>
        <v>2</v>
      </c>
      <c r="D13554">
        <v>2615</v>
      </c>
      <c r="E13554" t="s">
        <v>37</v>
      </c>
      <c r="F13554" s="4">
        <v>615000</v>
      </c>
      <c r="G13554" t="s">
        <v>5</v>
      </c>
      <c r="H13554">
        <v>4</v>
      </c>
      <c r="I13554" s="4">
        <f>IF(E13554="Rhode Island", Table1[[#This Row],[price]]*$L$3, IF(E13554="Massachusetts", Table1[[#This Row],[price]]*$L$2, 1))</f>
        <v>615000</v>
      </c>
    </row>
    <row r="13555" spans="1:9" x14ac:dyDescent="0.25">
      <c r="A13555" s="2">
        <v>42149</v>
      </c>
      <c r="B13555" s="1">
        <f t="shared" si="422"/>
        <v>2015</v>
      </c>
      <c r="C13555" s="1">
        <f t="shared" si="423"/>
        <v>2</v>
      </c>
      <c r="D13555">
        <v>2614</v>
      </c>
      <c r="E13555" t="s">
        <v>37</v>
      </c>
      <c r="F13555" s="4">
        <v>220000</v>
      </c>
      <c r="G13555" t="s">
        <v>6</v>
      </c>
      <c r="H13555">
        <v>2</v>
      </c>
      <c r="I13555" s="4">
        <f>IF(E13555="Rhode Island", Table1[[#This Row],[price]]*$L$3, IF(E13555="Massachusetts", Table1[[#This Row],[price]]*$L$2, 1))</f>
        <v>220000</v>
      </c>
    </row>
    <row r="13556" spans="1:9" x14ac:dyDescent="0.25">
      <c r="A13556" s="2">
        <v>42149</v>
      </c>
      <c r="B13556" s="1">
        <f t="shared" si="422"/>
        <v>2015</v>
      </c>
      <c r="C13556" s="1">
        <f t="shared" si="423"/>
        <v>2</v>
      </c>
      <c r="D13556">
        <v>2602</v>
      </c>
      <c r="E13556" t="s">
        <v>37</v>
      </c>
      <c r="F13556" s="4">
        <v>245000</v>
      </c>
      <c r="G13556" t="s">
        <v>6</v>
      </c>
      <c r="H13556">
        <v>1</v>
      </c>
      <c r="I13556" s="4">
        <f>IF(E13556="Rhode Island", Table1[[#This Row],[price]]*$L$3, IF(E13556="Massachusetts", Table1[[#This Row],[price]]*$L$2, 1))</f>
        <v>245000</v>
      </c>
    </row>
    <row r="13557" spans="1:9" x14ac:dyDescent="0.25">
      <c r="A13557" s="2">
        <v>42149</v>
      </c>
      <c r="B13557" s="1">
        <f t="shared" si="422"/>
        <v>2015</v>
      </c>
      <c r="C13557" s="1">
        <f t="shared" si="423"/>
        <v>2</v>
      </c>
      <c r="D13557">
        <v>2612</v>
      </c>
      <c r="E13557" t="s">
        <v>37</v>
      </c>
      <c r="F13557" s="4">
        <v>262000</v>
      </c>
      <c r="G13557" t="s">
        <v>6</v>
      </c>
      <c r="H13557">
        <v>1</v>
      </c>
      <c r="I13557" s="4">
        <f>IF(E13557="Rhode Island", Table1[[#This Row],[price]]*$L$3, IF(E13557="Massachusetts", Table1[[#This Row],[price]]*$L$2, 1))</f>
        <v>262000</v>
      </c>
    </row>
    <row r="13558" spans="1:9" x14ac:dyDescent="0.25">
      <c r="A13558" s="2">
        <v>42149</v>
      </c>
      <c r="B13558" s="1">
        <f t="shared" si="422"/>
        <v>2015</v>
      </c>
      <c r="C13558" s="1">
        <f t="shared" si="423"/>
        <v>2</v>
      </c>
      <c r="D13558">
        <v>2606</v>
      </c>
      <c r="E13558" t="s">
        <v>37</v>
      </c>
      <c r="F13558" s="4">
        <v>270000</v>
      </c>
      <c r="G13558" t="s">
        <v>6</v>
      </c>
      <c r="H13558">
        <v>1</v>
      </c>
      <c r="I13558" s="4">
        <f>IF(E13558="Rhode Island", Table1[[#This Row],[price]]*$L$3, IF(E13558="Massachusetts", Table1[[#This Row],[price]]*$L$2, 1))</f>
        <v>270000</v>
      </c>
    </row>
    <row r="13559" spans="1:9" x14ac:dyDescent="0.25">
      <c r="A13559" s="2">
        <v>42149</v>
      </c>
      <c r="B13559" s="1">
        <f t="shared" si="422"/>
        <v>2015</v>
      </c>
      <c r="C13559" s="1">
        <f t="shared" si="423"/>
        <v>2</v>
      </c>
      <c r="D13559">
        <v>2617</v>
      </c>
      <c r="E13559" t="s">
        <v>37</v>
      </c>
      <c r="F13559" s="4">
        <v>280000</v>
      </c>
      <c r="G13559" t="s">
        <v>6</v>
      </c>
      <c r="H13559">
        <v>1</v>
      </c>
      <c r="I13559" s="4">
        <f>IF(E13559="Rhode Island", Table1[[#This Row],[price]]*$L$3, IF(E13559="Massachusetts", Table1[[#This Row],[price]]*$L$2, 1))</f>
        <v>280000</v>
      </c>
    </row>
    <row r="13560" spans="1:9" x14ac:dyDescent="0.25">
      <c r="A13560" s="2">
        <v>42149</v>
      </c>
      <c r="B13560" s="1">
        <f t="shared" si="422"/>
        <v>2015</v>
      </c>
      <c r="C13560" s="1">
        <f t="shared" si="423"/>
        <v>2</v>
      </c>
      <c r="D13560">
        <v>2602</v>
      </c>
      <c r="E13560" t="s">
        <v>37</v>
      </c>
      <c r="F13560" s="4">
        <v>329950</v>
      </c>
      <c r="G13560" t="s">
        <v>6</v>
      </c>
      <c r="H13560">
        <v>1</v>
      </c>
      <c r="I13560" s="4">
        <f>IF(E13560="Rhode Island", Table1[[#This Row],[price]]*$L$3, IF(E13560="Massachusetts", Table1[[#This Row],[price]]*$L$2, 1))</f>
        <v>329950</v>
      </c>
    </row>
    <row r="13561" spans="1:9" x14ac:dyDescent="0.25">
      <c r="A13561" s="2">
        <v>42149</v>
      </c>
      <c r="B13561" s="1">
        <f t="shared" si="422"/>
        <v>2015</v>
      </c>
      <c r="C13561" s="1">
        <f t="shared" si="423"/>
        <v>2</v>
      </c>
      <c r="D13561">
        <v>2617</v>
      </c>
      <c r="E13561" t="s">
        <v>37</v>
      </c>
      <c r="F13561" s="4">
        <v>353000</v>
      </c>
      <c r="G13561" t="s">
        <v>6</v>
      </c>
      <c r="H13561">
        <v>2</v>
      </c>
      <c r="I13561" s="4">
        <f>IF(E13561="Rhode Island", Table1[[#This Row],[price]]*$L$3, IF(E13561="Massachusetts", Table1[[#This Row],[price]]*$L$2, 1))</f>
        <v>353000</v>
      </c>
    </row>
    <row r="13562" spans="1:9" x14ac:dyDescent="0.25">
      <c r="A13562" s="2">
        <v>42149</v>
      </c>
      <c r="B13562" s="1">
        <f t="shared" si="422"/>
        <v>2015</v>
      </c>
      <c r="C13562" s="1">
        <f t="shared" si="423"/>
        <v>2</v>
      </c>
      <c r="D13562">
        <v>2900</v>
      </c>
      <c r="E13562" t="s">
        <v>37</v>
      </c>
      <c r="F13562" s="4">
        <v>410000</v>
      </c>
      <c r="G13562" t="s">
        <v>6</v>
      </c>
      <c r="H13562">
        <v>2</v>
      </c>
      <c r="I13562" s="4">
        <f>IF(E13562="Rhode Island", Table1[[#This Row],[price]]*$L$3, IF(E13562="Massachusetts", Table1[[#This Row],[price]]*$L$2, 1))</f>
        <v>410000</v>
      </c>
    </row>
    <row r="13563" spans="1:9" x14ac:dyDescent="0.25">
      <c r="A13563" s="2">
        <v>42149</v>
      </c>
      <c r="B13563" s="1">
        <f t="shared" si="422"/>
        <v>2015</v>
      </c>
      <c r="C13563" s="1">
        <f t="shared" si="423"/>
        <v>2</v>
      </c>
      <c r="D13563">
        <v>2600</v>
      </c>
      <c r="E13563" t="s">
        <v>37</v>
      </c>
      <c r="F13563" s="4">
        <v>425000</v>
      </c>
      <c r="G13563" t="s">
        <v>6</v>
      </c>
      <c r="H13563">
        <v>1</v>
      </c>
      <c r="I13563" s="4">
        <f>IF(E13563="Rhode Island", Table1[[#This Row],[price]]*$L$3, IF(E13563="Massachusetts", Table1[[#This Row],[price]]*$L$2, 1))</f>
        <v>425000</v>
      </c>
    </row>
    <row r="13564" spans="1:9" x14ac:dyDescent="0.25">
      <c r="A13564" s="2">
        <v>42149</v>
      </c>
      <c r="B13564" s="1">
        <f t="shared" si="422"/>
        <v>2015</v>
      </c>
      <c r="C13564" s="1">
        <f t="shared" si="423"/>
        <v>2</v>
      </c>
      <c r="D13564">
        <v>2604</v>
      </c>
      <c r="E13564" t="s">
        <v>37</v>
      </c>
      <c r="F13564" s="4">
        <v>618000</v>
      </c>
      <c r="G13564" t="s">
        <v>6</v>
      </c>
      <c r="H13564">
        <v>2</v>
      </c>
      <c r="I13564" s="4">
        <f>IF(E13564="Rhode Island", Table1[[#This Row],[price]]*$L$3, IF(E13564="Massachusetts", Table1[[#This Row],[price]]*$L$2, 1))</f>
        <v>618000</v>
      </c>
    </row>
    <row r="13565" spans="1:9" x14ac:dyDescent="0.25">
      <c r="A13565" s="2">
        <v>42150</v>
      </c>
      <c r="B13565" s="1">
        <f t="shared" si="422"/>
        <v>2015</v>
      </c>
      <c r="C13565" s="1">
        <f t="shared" si="423"/>
        <v>2</v>
      </c>
      <c r="D13565">
        <v>2904</v>
      </c>
      <c r="E13565" t="s">
        <v>36</v>
      </c>
      <c r="F13565" s="4">
        <v>450000</v>
      </c>
      <c r="G13565" t="s">
        <v>5</v>
      </c>
      <c r="H13565">
        <v>3</v>
      </c>
      <c r="I13565" s="4">
        <f>IF(E13565="Rhode Island", Table1[[#This Row],[price]]*$L$3, IF(E13565="Massachusetts", Table1[[#This Row],[price]]*$L$2, 1))</f>
        <v>450000</v>
      </c>
    </row>
    <row r="13566" spans="1:9" x14ac:dyDescent="0.25">
      <c r="A13566" s="2">
        <v>42150</v>
      </c>
      <c r="B13566" s="1">
        <f t="shared" si="422"/>
        <v>2015</v>
      </c>
      <c r="C13566" s="1">
        <f t="shared" si="423"/>
        <v>2</v>
      </c>
      <c r="D13566">
        <v>2617</v>
      </c>
      <c r="E13566" t="s">
        <v>37</v>
      </c>
      <c r="F13566" s="4">
        <v>477500</v>
      </c>
      <c r="G13566" t="s">
        <v>5</v>
      </c>
      <c r="H13566">
        <v>4</v>
      </c>
      <c r="I13566" s="4">
        <f>IF(E13566="Rhode Island", Table1[[#This Row],[price]]*$L$3, IF(E13566="Massachusetts", Table1[[#This Row],[price]]*$L$2, 1))</f>
        <v>477500</v>
      </c>
    </row>
    <row r="13567" spans="1:9" x14ac:dyDescent="0.25">
      <c r="A13567" s="2">
        <v>42150</v>
      </c>
      <c r="B13567" s="1">
        <f t="shared" si="422"/>
        <v>2015</v>
      </c>
      <c r="C13567" s="1">
        <f t="shared" si="423"/>
        <v>2</v>
      </c>
      <c r="D13567">
        <v>2902</v>
      </c>
      <c r="E13567" t="s">
        <v>36</v>
      </c>
      <c r="F13567" s="4">
        <v>498000</v>
      </c>
      <c r="G13567" t="s">
        <v>5</v>
      </c>
      <c r="H13567">
        <v>4</v>
      </c>
      <c r="I13567" s="4">
        <f>IF(E13567="Rhode Island", Table1[[#This Row],[price]]*$L$3, IF(E13567="Massachusetts", Table1[[#This Row],[price]]*$L$2, 1))</f>
        <v>498000</v>
      </c>
    </row>
    <row r="13568" spans="1:9" x14ac:dyDescent="0.25">
      <c r="A13568" s="2">
        <v>42150</v>
      </c>
      <c r="B13568" s="1">
        <f t="shared" si="422"/>
        <v>2015</v>
      </c>
      <c r="C13568" s="1">
        <f t="shared" si="423"/>
        <v>2</v>
      </c>
      <c r="D13568">
        <v>2904</v>
      </c>
      <c r="E13568" t="s">
        <v>36</v>
      </c>
      <c r="F13568" s="4">
        <v>647000</v>
      </c>
      <c r="G13568" t="s">
        <v>5</v>
      </c>
      <c r="H13568">
        <v>4</v>
      </c>
      <c r="I13568" s="4">
        <f>IF(E13568="Rhode Island", Table1[[#This Row],[price]]*$L$3, IF(E13568="Massachusetts", Table1[[#This Row],[price]]*$L$2, 1))</f>
        <v>647000</v>
      </c>
    </row>
    <row r="13569" spans="1:9" x14ac:dyDescent="0.25">
      <c r="A13569" s="2">
        <v>42150</v>
      </c>
      <c r="B13569" s="1">
        <f t="shared" si="422"/>
        <v>2015</v>
      </c>
      <c r="C13569" s="1">
        <f t="shared" si="423"/>
        <v>2</v>
      </c>
      <c r="D13569">
        <v>2611</v>
      </c>
      <c r="E13569" t="s">
        <v>37</v>
      </c>
      <c r="F13569" s="4">
        <v>821000</v>
      </c>
      <c r="G13569" t="s">
        <v>5</v>
      </c>
      <c r="H13569">
        <v>4</v>
      </c>
      <c r="I13569" s="4">
        <f>IF(E13569="Rhode Island", Table1[[#This Row],[price]]*$L$3, IF(E13569="Massachusetts", Table1[[#This Row],[price]]*$L$2, 1))</f>
        <v>821000</v>
      </c>
    </row>
    <row r="13570" spans="1:9" x14ac:dyDescent="0.25">
      <c r="A13570" s="2">
        <v>42150</v>
      </c>
      <c r="B13570" s="1">
        <f t="shared" ref="B13570:B13633" si="424">YEAR(A13570)</f>
        <v>2015</v>
      </c>
      <c r="C13570" s="1">
        <f t="shared" ref="C13570:C13633" si="425">ROUNDUP(MONTH(A13570)/3,0)</f>
        <v>2</v>
      </c>
      <c r="D13570">
        <v>2605</v>
      </c>
      <c r="E13570" t="s">
        <v>37</v>
      </c>
      <c r="F13570" s="4">
        <v>950000</v>
      </c>
      <c r="G13570" t="s">
        <v>5</v>
      </c>
      <c r="H13570">
        <v>4</v>
      </c>
      <c r="I13570" s="4">
        <f>IF(E13570="Rhode Island", Table1[[#This Row],[price]]*$L$3, IF(E13570="Massachusetts", Table1[[#This Row],[price]]*$L$2, 1))</f>
        <v>950000</v>
      </c>
    </row>
    <row r="13571" spans="1:9" x14ac:dyDescent="0.25">
      <c r="A13571" s="2">
        <v>42150</v>
      </c>
      <c r="B13571" s="1">
        <f t="shared" si="424"/>
        <v>2015</v>
      </c>
      <c r="C13571" s="1">
        <f t="shared" si="425"/>
        <v>2</v>
      </c>
      <c r="D13571">
        <v>2614</v>
      </c>
      <c r="E13571" t="s">
        <v>37</v>
      </c>
      <c r="F13571" s="4">
        <v>1025000</v>
      </c>
      <c r="G13571" t="s">
        <v>5</v>
      </c>
      <c r="H13571">
        <v>4</v>
      </c>
      <c r="I13571" s="4">
        <f>IF(E13571="Rhode Island", Table1[[#This Row],[price]]*$L$3, IF(E13571="Massachusetts", Table1[[#This Row],[price]]*$L$2, 1))</f>
        <v>1025000</v>
      </c>
    </row>
    <row r="13572" spans="1:9" x14ac:dyDescent="0.25">
      <c r="A13572" s="2">
        <v>42151</v>
      </c>
      <c r="B13572" s="1">
        <f t="shared" si="424"/>
        <v>2015</v>
      </c>
      <c r="C13572" s="1">
        <f t="shared" si="425"/>
        <v>2</v>
      </c>
      <c r="D13572">
        <v>2615</v>
      </c>
      <c r="E13572" t="s">
        <v>37</v>
      </c>
      <c r="F13572" s="4">
        <v>460000</v>
      </c>
      <c r="G13572" t="s">
        <v>5</v>
      </c>
      <c r="H13572">
        <v>3</v>
      </c>
      <c r="I13572" s="4">
        <f>IF(E13572="Rhode Island", Table1[[#This Row],[price]]*$L$3, IF(E13572="Massachusetts", Table1[[#This Row],[price]]*$L$2, 1))</f>
        <v>460000</v>
      </c>
    </row>
    <row r="13573" spans="1:9" x14ac:dyDescent="0.25">
      <c r="A13573" s="2">
        <v>42151</v>
      </c>
      <c r="B13573" s="1">
        <f t="shared" si="424"/>
        <v>2015</v>
      </c>
      <c r="C13573" s="1">
        <f t="shared" si="425"/>
        <v>2</v>
      </c>
      <c r="D13573">
        <v>2903</v>
      </c>
      <c r="E13573" t="s">
        <v>36</v>
      </c>
      <c r="F13573" s="4">
        <v>495000</v>
      </c>
      <c r="G13573" t="s">
        <v>5</v>
      </c>
      <c r="H13573">
        <v>3</v>
      </c>
      <c r="I13573" s="4">
        <f>IF(E13573="Rhode Island", Table1[[#This Row],[price]]*$L$3, IF(E13573="Massachusetts", Table1[[#This Row],[price]]*$L$2, 1))</f>
        <v>495000</v>
      </c>
    </row>
    <row r="13574" spans="1:9" x14ac:dyDescent="0.25">
      <c r="A13574" s="2">
        <v>42151</v>
      </c>
      <c r="B13574" s="1">
        <f t="shared" si="424"/>
        <v>2015</v>
      </c>
      <c r="C13574" s="1">
        <f t="shared" si="425"/>
        <v>2</v>
      </c>
      <c r="D13574">
        <v>2602</v>
      </c>
      <c r="E13574" t="s">
        <v>37</v>
      </c>
      <c r="F13574" s="4">
        <v>563000</v>
      </c>
      <c r="G13574" t="s">
        <v>5</v>
      </c>
      <c r="H13574">
        <v>3</v>
      </c>
      <c r="I13574" s="4">
        <f>IF(E13574="Rhode Island", Table1[[#This Row],[price]]*$L$3, IF(E13574="Massachusetts", Table1[[#This Row],[price]]*$L$2, 1))</f>
        <v>563000</v>
      </c>
    </row>
    <row r="13575" spans="1:9" x14ac:dyDescent="0.25">
      <c r="A13575" s="2">
        <v>42151</v>
      </c>
      <c r="B13575" s="1">
        <f t="shared" si="424"/>
        <v>2015</v>
      </c>
      <c r="C13575" s="1">
        <f t="shared" si="425"/>
        <v>2</v>
      </c>
      <c r="D13575">
        <v>2607</v>
      </c>
      <c r="E13575" t="s">
        <v>37</v>
      </c>
      <c r="F13575" s="4">
        <v>630000</v>
      </c>
      <c r="G13575" t="s">
        <v>5</v>
      </c>
      <c r="H13575">
        <v>4</v>
      </c>
      <c r="I13575" s="4">
        <f>IF(E13575="Rhode Island", Table1[[#This Row],[price]]*$L$3, IF(E13575="Massachusetts", Table1[[#This Row],[price]]*$L$2, 1))</f>
        <v>630000</v>
      </c>
    </row>
    <row r="13576" spans="1:9" x14ac:dyDescent="0.25">
      <c r="A13576" s="2">
        <v>42151</v>
      </c>
      <c r="B13576" s="1">
        <f t="shared" si="424"/>
        <v>2015</v>
      </c>
      <c r="C13576" s="1">
        <f t="shared" si="425"/>
        <v>2</v>
      </c>
      <c r="D13576">
        <v>2617</v>
      </c>
      <c r="E13576" t="s">
        <v>37</v>
      </c>
      <c r="F13576" s="4">
        <v>660000</v>
      </c>
      <c r="G13576" t="s">
        <v>5</v>
      </c>
      <c r="H13576">
        <v>4</v>
      </c>
      <c r="I13576" s="4">
        <f>IF(E13576="Rhode Island", Table1[[#This Row],[price]]*$L$3, IF(E13576="Massachusetts", Table1[[#This Row],[price]]*$L$2, 1))</f>
        <v>660000</v>
      </c>
    </row>
    <row r="13577" spans="1:9" x14ac:dyDescent="0.25">
      <c r="A13577" s="2">
        <v>42151</v>
      </c>
      <c r="B13577" s="1">
        <f t="shared" si="424"/>
        <v>2015</v>
      </c>
      <c r="C13577" s="1">
        <f t="shared" si="425"/>
        <v>2</v>
      </c>
      <c r="D13577">
        <v>2611</v>
      </c>
      <c r="E13577" t="s">
        <v>37</v>
      </c>
      <c r="F13577" s="4">
        <v>689000</v>
      </c>
      <c r="G13577" t="s">
        <v>5</v>
      </c>
      <c r="H13577">
        <v>4</v>
      </c>
      <c r="I13577" s="4">
        <f>IF(E13577="Rhode Island", Table1[[#This Row],[price]]*$L$3, IF(E13577="Massachusetts", Table1[[#This Row],[price]]*$L$2, 1))</f>
        <v>689000</v>
      </c>
    </row>
    <row r="13578" spans="1:9" x14ac:dyDescent="0.25">
      <c r="A13578" s="2">
        <v>42151</v>
      </c>
      <c r="B13578" s="1">
        <f t="shared" si="424"/>
        <v>2015</v>
      </c>
      <c r="C13578" s="1">
        <f t="shared" si="425"/>
        <v>2</v>
      </c>
      <c r="D13578">
        <v>2913</v>
      </c>
      <c r="E13578" t="s">
        <v>36</v>
      </c>
      <c r="F13578" s="4">
        <v>695000</v>
      </c>
      <c r="G13578" t="s">
        <v>5</v>
      </c>
      <c r="H13578">
        <v>4</v>
      </c>
      <c r="I13578" s="4">
        <f>IF(E13578="Rhode Island", Table1[[#This Row],[price]]*$L$3, IF(E13578="Massachusetts", Table1[[#This Row],[price]]*$L$2, 1))</f>
        <v>695000</v>
      </c>
    </row>
    <row r="13579" spans="1:9" x14ac:dyDescent="0.25">
      <c r="A13579" s="2">
        <v>42151</v>
      </c>
      <c r="B13579" s="1">
        <f t="shared" si="424"/>
        <v>2015</v>
      </c>
      <c r="C13579" s="1">
        <f t="shared" si="425"/>
        <v>2</v>
      </c>
      <c r="D13579">
        <v>2900</v>
      </c>
      <c r="E13579" t="s">
        <v>37</v>
      </c>
      <c r="F13579" s="4">
        <v>390000</v>
      </c>
      <c r="G13579" t="s">
        <v>6</v>
      </c>
      <c r="H13579">
        <v>2</v>
      </c>
      <c r="I13579" s="4">
        <f>IF(E13579="Rhode Island", Table1[[#This Row],[price]]*$L$3, IF(E13579="Massachusetts", Table1[[#This Row],[price]]*$L$2, 1))</f>
        <v>390000</v>
      </c>
    </row>
    <row r="13580" spans="1:9" x14ac:dyDescent="0.25">
      <c r="A13580" s="2">
        <v>42152</v>
      </c>
      <c r="B13580" s="1">
        <f t="shared" si="424"/>
        <v>2015</v>
      </c>
      <c r="C13580" s="1">
        <f t="shared" si="425"/>
        <v>2</v>
      </c>
      <c r="D13580">
        <v>2902</v>
      </c>
      <c r="E13580" t="s">
        <v>36</v>
      </c>
      <c r="F13580" s="4">
        <v>300500</v>
      </c>
      <c r="G13580" t="s">
        <v>5</v>
      </c>
      <c r="H13580">
        <v>2</v>
      </c>
      <c r="I13580" s="4">
        <f>IF(E13580="Rhode Island", Table1[[#This Row],[price]]*$L$3, IF(E13580="Massachusetts", Table1[[#This Row],[price]]*$L$2, 1))</f>
        <v>300500</v>
      </c>
    </row>
    <row r="13581" spans="1:9" x14ac:dyDescent="0.25">
      <c r="A13581" s="2">
        <v>42152</v>
      </c>
      <c r="B13581" s="1">
        <f t="shared" si="424"/>
        <v>2015</v>
      </c>
      <c r="C13581" s="1">
        <f t="shared" si="425"/>
        <v>2</v>
      </c>
      <c r="D13581">
        <v>2906</v>
      </c>
      <c r="E13581" t="s">
        <v>36</v>
      </c>
      <c r="F13581" s="4">
        <v>365000</v>
      </c>
      <c r="G13581" t="s">
        <v>5</v>
      </c>
      <c r="H13581">
        <v>3</v>
      </c>
      <c r="I13581" s="4">
        <f>IF(E13581="Rhode Island", Table1[[#This Row],[price]]*$L$3, IF(E13581="Massachusetts", Table1[[#This Row],[price]]*$L$2, 1))</f>
        <v>365000</v>
      </c>
    </row>
    <row r="13582" spans="1:9" x14ac:dyDescent="0.25">
      <c r="A13582" s="2">
        <v>42152</v>
      </c>
      <c r="B13582" s="1">
        <f t="shared" si="424"/>
        <v>2015</v>
      </c>
      <c r="C13582" s="1">
        <f t="shared" si="425"/>
        <v>2</v>
      </c>
      <c r="D13582">
        <v>2905</v>
      </c>
      <c r="E13582" t="s">
        <v>36</v>
      </c>
      <c r="F13582" s="4">
        <v>460000</v>
      </c>
      <c r="G13582" t="s">
        <v>5</v>
      </c>
      <c r="H13582">
        <v>3</v>
      </c>
      <c r="I13582" s="4">
        <f>IF(E13582="Rhode Island", Table1[[#This Row],[price]]*$L$3, IF(E13582="Massachusetts", Table1[[#This Row],[price]]*$L$2, 1))</f>
        <v>460000</v>
      </c>
    </row>
    <row r="13583" spans="1:9" x14ac:dyDescent="0.25">
      <c r="A13583" s="2">
        <v>42152</v>
      </c>
      <c r="B13583" s="1">
        <f t="shared" si="424"/>
        <v>2015</v>
      </c>
      <c r="C13583" s="1">
        <f t="shared" si="425"/>
        <v>2</v>
      </c>
      <c r="D13583">
        <v>2614</v>
      </c>
      <c r="E13583" t="s">
        <v>37</v>
      </c>
      <c r="F13583" s="4">
        <v>495000</v>
      </c>
      <c r="G13583" t="s">
        <v>5</v>
      </c>
      <c r="H13583">
        <v>3</v>
      </c>
      <c r="I13583" s="4">
        <f>IF(E13583="Rhode Island", Table1[[#This Row],[price]]*$L$3, IF(E13583="Massachusetts", Table1[[#This Row],[price]]*$L$2, 1))</f>
        <v>495000</v>
      </c>
    </row>
    <row r="13584" spans="1:9" x14ac:dyDescent="0.25">
      <c r="A13584" s="2">
        <v>42152</v>
      </c>
      <c r="B13584" s="1">
        <f t="shared" si="424"/>
        <v>2015</v>
      </c>
      <c r="C13584" s="1">
        <f t="shared" si="425"/>
        <v>2</v>
      </c>
      <c r="D13584">
        <v>2611</v>
      </c>
      <c r="E13584" t="s">
        <v>37</v>
      </c>
      <c r="F13584" s="4">
        <v>555000</v>
      </c>
      <c r="G13584" t="s">
        <v>5</v>
      </c>
      <c r="H13584">
        <v>4</v>
      </c>
      <c r="I13584" s="4">
        <f>IF(E13584="Rhode Island", Table1[[#This Row],[price]]*$L$3, IF(E13584="Massachusetts", Table1[[#This Row],[price]]*$L$2, 1))</f>
        <v>555000</v>
      </c>
    </row>
    <row r="13585" spans="1:9" x14ac:dyDescent="0.25">
      <c r="A13585" s="2">
        <v>42152</v>
      </c>
      <c r="B13585" s="1">
        <f t="shared" si="424"/>
        <v>2015</v>
      </c>
      <c r="C13585" s="1">
        <f t="shared" si="425"/>
        <v>2</v>
      </c>
      <c r="D13585">
        <v>2914</v>
      </c>
      <c r="E13585" t="s">
        <v>36</v>
      </c>
      <c r="F13585" s="4">
        <v>605000</v>
      </c>
      <c r="G13585" t="s">
        <v>5</v>
      </c>
      <c r="H13585">
        <v>4</v>
      </c>
      <c r="I13585" s="4">
        <f>IF(E13585="Rhode Island", Table1[[#This Row],[price]]*$L$3, IF(E13585="Massachusetts", Table1[[#This Row],[price]]*$L$2, 1))</f>
        <v>605000</v>
      </c>
    </row>
    <row r="13586" spans="1:9" x14ac:dyDescent="0.25">
      <c r="A13586" s="2">
        <v>42152</v>
      </c>
      <c r="B13586" s="1">
        <f t="shared" si="424"/>
        <v>2015</v>
      </c>
      <c r="C13586" s="1">
        <f t="shared" si="425"/>
        <v>2</v>
      </c>
      <c r="D13586">
        <v>2904</v>
      </c>
      <c r="E13586" t="s">
        <v>36</v>
      </c>
      <c r="F13586" s="4">
        <v>605000</v>
      </c>
      <c r="G13586" t="s">
        <v>5</v>
      </c>
      <c r="H13586">
        <v>4</v>
      </c>
      <c r="I13586" s="4">
        <f>IF(E13586="Rhode Island", Table1[[#This Row],[price]]*$L$3, IF(E13586="Massachusetts", Table1[[#This Row],[price]]*$L$2, 1))</f>
        <v>605000</v>
      </c>
    </row>
    <row r="13587" spans="1:9" x14ac:dyDescent="0.25">
      <c r="A13587" s="2">
        <v>42152</v>
      </c>
      <c r="B13587" s="1">
        <f t="shared" si="424"/>
        <v>2015</v>
      </c>
      <c r="C13587" s="1">
        <f t="shared" si="425"/>
        <v>2</v>
      </c>
      <c r="D13587">
        <v>2912</v>
      </c>
      <c r="E13587" t="s">
        <v>36</v>
      </c>
      <c r="F13587" s="4">
        <v>690000</v>
      </c>
      <c r="G13587" t="s">
        <v>5</v>
      </c>
      <c r="H13587">
        <v>4</v>
      </c>
      <c r="I13587" s="4">
        <f>IF(E13587="Rhode Island", Table1[[#This Row],[price]]*$L$3, IF(E13587="Massachusetts", Table1[[#This Row],[price]]*$L$2, 1))</f>
        <v>690000</v>
      </c>
    </row>
    <row r="13588" spans="1:9" x14ac:dyDescent="0.25">
      <c r="A13588" s="2">
        <v>42152</v>
      </c>
      <c r="B13588" s="1">
        <f t="shared" si="424"/>
        <v>2015</v>
      </c>
      <c r="C13588" s="1">
        <f t="shared" si="425"/>
        <v>2</v>
      </c>
      <c r="D13588">
        <v>2614</v>
      </c>
      <c r="E13588" t="s">
        <v>37</v>
      </c>
      <c r="F13588" s="4">
        <v>417500</v>
      </c>
      <c r="G13588" t="s">
        <v>6</v>
      </c>
      <c r="H13588">
        <v>2</v>
      </c>
      <c r="I13588" s="4">
        <f>IF(E13588="Rhode Island", Table1[[#This Row],[price]]*$L$3, IF(E13588="Massachusetts", Table1[[#This Row],[price]]*$L$2, 1))</f>
        <v>417500</v>
      </c>
    </row>
    <row r="13589" spans="1:9" x14ac:dyDescent="0.25">
      <c r="A13589" s="2">
        <v>42152</v>
      </c>
      <c r="B13589" s="1">
        <f t="shared" si="424"/>
        <v>2015</v>
      </c>
      <c r="C13589" s="1">
        <f t="shared" si="425"/>
        <v>2</v>
      </c>
      <c r="D13589">
        <v>2604</v>
      </c>
      <c r="E13589" t="s">
        <v>37</v>
      </c>
      <c r="F13589" s="4">
        <v>550000</v>
      </c>
      <c r="G13589" t="s">
        <v>6</v>
      </c>
      <c r="H13589">
        <v>2</v>
      </c>
      <c r="I13589" s="4">
        <f>IF(E13589="Rhode Island", Table1[[#This Row],[price]]*$L$3, IF(E13589="Massachusetts", Table1[[#This Row],[price]]*$L$2, 1))</f>
        <v>550000</v>
      </c>
    </row>
    <row r="13590" spans="1:9" x14ac:dyDescent="0.25">
      <c r="A13590" s="2">
        <v>42153</v>
      </c>
      <c r="B13590" s="1">
        <f t="shared" si="424"/>
        <v>2015</v>
      </c>
      <c r="C13590" s="1">
        <f t="shared" si="425"/>
        <v>2</v>
      </c>
      <c r="D13590">
        <v>2906</v>
      </c>
      <c r="E13590" t="s">
        <v>36</v>
      </c>
      <c r="F13590" s="4">
        <v>342500</v>
      </c>
      <c r="G13590" t="s">
        <v>5</v>
      </c>
      <c r="H13590">
        <v>3</v>
      </c>
      <c r="I13590" s="4">
        <f>IF(E13590="Rhode Island", Table1[[#This Row],[price]]*$L$3, IF(E13590="Massachusetts", Table1[[#This Row],[price]]*$L$2, 1))</f>
        <v>342500</v>
      </c>
    </row>
    <row r="13591" spans="1:9" x14ac:dyDescent="0.25">
      <c r="A13591" s="2">
        <v>42153</v>
      </c>
      <c r="B13591" s="1">
        <f t="shared" si="424"/>
        <v>2015</v>
      </c>
      <c r="C13591" s="1">
        <f t="shared" si="425"/>
        <v>2</v>
      </c>
      <c r="D13591">
        <v>2617</v>
      </c>
      <c r="E13591" t="s">
        <v>37</v>
      </c>
      <c r="F13591" s="4">
        <v>480000</v>
      </c>
      <c r="G13591" t="s">
        <v>5</v>
      </c>
      <c r="H13591">
        <v>3</v>
      </c>
      <c r="I13591" s="4">
        <f>IF(E13591="Rhode Island", Table1[[#This Row],[price]]*$L$3, IF(E13591="Massachusetts", Table1[[#This Row],[price]]*$L$2, 1))</f>
        <v>480000</v>
      </c>
    </row>
    <row r="13592" spans="1:9" x14ac:dyDescent="0.25">
      <c r="A13592" s="2">
        <v>42153</v>
      </c>
      <c r="B13592" s="1">
        <f t="shared" si="424"/>
        <v>2015</v>
      </c>
      <c r="C13592" s="1">
        <f t="shared" si="425"/>
        <v>2</v>
      </c>
      <c r="D13592">
        <v>2902</v>
      </c>
      <c r="E13592" t="s">
        <v>36</v>
      </c>
      <c r="F13592" s="4">
        <v>495000</v>
      </c>
      <c r="G13592" t="s">
        <v>5</v>
      </c>
      <c r="H13592">
        <v>3</v>
      </c>
      <c r="I13592" s="4">
        <f>IF(E13592="Rhode Island", Table1[[#This Row],[price]]*$L$3, IF(E13592="Massachusetts", Table1[[#This Row],[price]]*$L$2, 1))</f>
        <v>495000</v>
      </c>
    </row>
    <row r="13593" spans="1:9" x14ac:dyDescent="0.25">
      <c r="A13593" s="2">
        <v>42153</v>
      </c>
      <c r="B13593" s="1">
        <f t="shared" si="424"/>
        <v>2015</v>
      </c>
      <c r="C13593" s="1">
        <f t="shared" si="425"/>
        <v>2</v>
      </c>
      <c r="D13593">
        <v>2911</v>
      </c>
      <c r="E13593" t="s">
        <v>36</v>
      </c>
      <c r="F13593" s="4">
        <v>540000</v>
      </c>
      <c r="G13593" t="s">
        <v>5</v>
      </c>
      <c r="H13593">
        <v>3</v>
      </c>
      <c r="I13593" s="4">
        <f>IF(E13593="Rhode Island", Table1[[#This Row],[price]]*$L$3, IF(E13593="Massachusetts", Table1[[#This Row],[price]]*$L$2, 1))</f>
        <v>540000</v>
      </c>
    </row>
    <row r="13594" spans="1:9" x14ac:dyDescent="0.25">
      <c r="A13594" s="2">
        <v>42153</v>
      </c>
      <c r="B13594" s="1">
        <f t="shared" si="424"/>
        <v>2015</v>
      </c>
      <c r="C13594" s="1">
        <f t="shared" si="425"/>
        <v>2</v>
      </c>
      <c r="D13594">
        <v>2912</v>
      </c>
      <c r="E13594" t="s">
        <v>36</v>
      </c>
      <c r="F13594" s="4">
        <v>550000</v>
      </c>
      <c r="G13594" t="s">
        <v>5</v>
      </c>
      <c r="H13594">
        <v>4</v>
      </c>
      <c r="I13594" s="4">
        <f>IF(E13594="Rhode Island", Table1[[#This Row],[price]]*$L$3, IF(E13594="Massachusetts", Table1[[#This Row],[price]]*$L$2, 1))</f>
        <v>550000</v>
      </c>
    </row>
    <row r="13595" spans="1:9" x14ac:dyDescent="0.25">
      <c r="A13595" s="2">
        <v>42153</v>
      </c>
      <c r="B13595" s="1">
        <f t="shared" si="424"/>
        <v>2015</v>
      </c>
      <c r="C13595" s="1">
        <f t="shared" si="425"/>
        <v>2</v>
      </c>
      <c r="D13595">
        <v>2617</v>
      </c>
      <c r="E13595" t="s">
        <v>37</v>
      </c>
      <c r="F13595" s="4">
        <v>624000</v>
      </c>
      <c r="G13595" t="s">
        <v>5</v>
      </c>
      <c r="H13595">
        <v>4</v>
      </c>
      <c r="I13595" s="4">
        <f>IF(E13595="Rhode Island", Table1[[#This Row],[price]]*$L$3, IF(E13595="Massachusetts", Table1[[#This Row],[price]]*$L$2, 1))</f>
        <v>624000</v>
      </c>
    </row>
    <row r="13596" spans="1:9" x14ac:dyDescent="0.25">
      <c r="A13596" s="2">
        <v>42153</v>
      </c>
      <c r="B13596" s="1">
        <f t="shared" si="424"/>
        <v>2015</v>
      </c>
      <c r="C13596" s="1">
        <f t="shared" si="425"/>
        <v>2</v>
      </c>
      <c r="D13596">
        <v>2601</v>
      </c>
      <c r="E13596" t="s">
        <v>37</v>
      </c>
      <c r="F13596" s="4">
        <v>1215000</v>
      </c>
      <c r="G13596" t="s">
        <v>6</v>
      </c>
      <c r="H13596">
        <v>3</v>
      </c>
      <c r="I13596" s="4">
        <f>IF(E13596="Rhode Island", Table1[[#This Row],[price]]*$L$3, IF(E13596="Massachusetts", Table1[[#This Row],[price]]*$L$2, 1))</f>
        <v>1215000</v>
      </c>
    </row>
    <row r="13597" spans="1:9" x14ac:dyDescent="0.25">
      <c r="A13597" s="2">
        <v>42154</v>
      </c>
      <c r="B13597" s="1">
        <f t="shared" si="424"/>
        <v>2015</v>
      </c>
      <c r="C13597" s="1">
        <f t="shared" si="425"/>
        <v>2</v>
      </c>
      <c r="D13597">
        <v>2615</v>
      </c>
      <c r="E13597" t="s">
        <v>37</v>
      </c>
      <c r="F13597" s="4">
        <v>440000</v>
      </c>
      <c r="G13597" t="s">
        <v>5</v>
      </c>
      <c r="H13597">
        <v>4</v>
      </c>
      <c r="I13597" s="4">
        <f>IF(E13597="Rhode Island", Table1[[#This Row],[price]]*$L$3, IF(E13597="Massachusetts", Table1[[#This Row],[price]]*$L$2, 1))</f>
        <v>440000</v>
      </c>
    </row>
    <row r="13598" spans="1:9" x14ac:dyDescent="0.25">
      <c r="A13598" s="2">
        <v>42154</v>
      </c>
      <c r="B13598" s="1">
        <f t="shared" si="424"/>
        <v>2015</v>
      </c>
      <c r="C13598" s="1">
        <f t="shared" si="425"/>
        <v>2</v>
      </c>
      <c r="D13598">
        <v>2614</v>
      </c>
      <c r="E13598" t="s">
        <v>37</v>
      </c>
      <c r="F13598" s="4">
        <v>530000</v>
      </c>
      <c r="G13598" t="s">
        <v>5</v>
      </c>
      <c r="H13598">
        <v>3</v>
      </c>
      <c r="I13598" s="4">
        <f>IF(E13598="Rhode Island", Table1[[#This Row],[price]]*$L$3, IF(E13598="Massachusetts", Table1[[#This Row],[price]]*$L$2, 1))</f>
        <v>530000</v>
      </c>
    </row>
    <row r="13599" spans="1:9" x14ac:dyDescent="0.25">
      <c r="A13599" s="2">
        <v>42154</v>
      </c>
      <c r="B13599" s="1">
        <f t="shared" si="424"/>
        <v>2015</v>
      </c>
      <c r="C13599" s="1">
        <f t="shared" si="425"/>
        <v>2</v>
      </c>
      <c r="D13599">
        <v>2607</v>
      </c>
      <c r="E13599" t="s">
        <v>37</v>
      </c>
      <c r="F13599" s="4">
        <v>650000</v>
      </c>
      <c r="G13599" t="s">
        <v>5</v>
      </c>
      <c r="H13599">
        <v>4</v>
      </c>
      <c r="I13599" s="4">
        <f>IF(E13599="Rhode Island", Table1[[#This Row],[price]]*$L$3, IF(E13599="Massachusetts", Table1[[#This Row],[price]]*$L$2, 1))</f>
        <v>650000</v>
      </c>
    </row>
    <row r="13600" spans="1:9" x14ac:dyDescent="0.25">
      <c r="A13600" s="2">
        <v>42154</v>
      </c>
      <c r="B13600" s="1">
        <f t="shared" si="424"/>
        <v>2015</v>
      </c>
      <c r="C13600" s="1">
        <f t="shared" si="425"/>
        <v>2</v>
      </c>
      <c r="D13600">
        <v>2615</v>
      </c>
      <c r="E13600" t="s">
        <v>37</v>
      </c>
      <c r="F13600" s="4">
        <v>680000</v>
      </c>
      <c r="G13600" t="s">
        <v>5</v>
      </c>
      <c r="H13600">
        <v>5</v>
      </c>
      <c r="I13600" s="4">
        <f>IF(E13600="Rhode Island", Table1[[#This Row],[price]]*$L$3, IF(E13600="Massachusetts", Table1[[#This Row],[price]]*$L$2, 1))</f>
        <v>680000</v>
      </c>
    </row>
    <row r="13601" spans="1:9" x14ac:dyDescent="0.25">
      <c r="A13601" s="2">
        <v>42154</v>
      </c>
      <c r="B13601" s="1">
        <f t="shared" si="424"/>
        <v>2015</v>
      </c>
      <c r="C13601" s="1">
        <f t="shared" si="425"/>
        <v>2</v>
      </c>
      <c r="D13601">
        <v>2617</v>
      </c>
      <c r="E13601" t="s">
        <v>37</v>
      </c>
      <c r="F13601" s="4">
        <v>705000</v>
      </c>
      <c r="G13601" t="s">
        <v>5</v>
      </c>
      <c r="H13601">
        <v>4</v>
      </c>
      <c r="I13601" s="4">
        <f>IF(E13601="Rhode Island", Table1[[#This Row],[price]]*$L$3, IF(E13601="Massachusetts", Table1[[#This Row],[price]]*$L$2, 1))</f>
        <v>705000</v>
      </c>
    </row>
    <row r="13602" spans="1:9" x14ac:dyDescent="0.25">
      <c r="A13602" s="2">
        <v>42154</v>
      </c>
      <c r="B13602" s="1">
        <f t="shared" si="424"/>
        <v>2015</v>
      </c>
      <c r="C13602" s="1">
        <f t="shared" si="425"/>
        <v>2</v>
      </c>
      <c r="D13602">
        <v>2902</v>
      </c>
      <c r="E13602" t="s">
        <v>36</v>
      </c>
      <c r="F13602" s="4">
        <v>725000</v>
      </c>
      <c r="G13602" t="s">
        <v>5</v>
      </c>
      <c r="H13602">
        <v>4</v>
      </c>
      <c r="I13602" s="4">
        <f>IF(E13602="Rhode Island", Table1[[#This Row],[price]]*$L$3, IF(E13602="Massachusetts", Table1[[#This Row],[price]]*$L$2, 1))</f>
        <v>725000</v>
      </c>
    </row>
    <row r="13603" spans="1:9" x14ac:dyDescent="0.25">
      <c r="A13603" s="2">
        <v>42154</v>
      </c>
      <c r="B13603" s="1">
        <f t="shared" si="424"/>
        <v>2015</v>
      </c>
      <c r="C13603" s="1">
        <f t="shared" si="425"/>
        <v>2</v>
      </c>
      <c r="D13603">
        <v>2607</v>
      </c>
      <c r="E13603" t="s">
        <v>37</v>
      </c>
      <c r="F13603" s="4">
        <v>747000</v>
      </c>
      <c r="G13603" t="s">
        <v>5</v>
      </c>
      <c r="H13603">
        <v>4</v>
      </c>
      <c r="I13603" s="4">
        <f>IF(E13603="Rhode Island", Table1[[#This Row],[price]]*$L$3, IF(E13603="Massachusetts", Table1[[#This Row],[price]]*$L$2, 1))</f>
        <v>747000</v>
      </c>
    </row>
    <row r="13604" spans="1:9" x14ac:dyDescent="0.25">
      <c r="A13604" s="2">
        <v>42154</v>
      </c>
      <c r="B13604" s="1">
        <f t="shared" si="424"/>
        <v>2015</v>
      </c>
      <c r="C13604" s="1">
        <f t="shared" si="425"/>
        <v>2</v>
      </c>
      <c r="D13604">
        <v>2605</v>
      </c>
      <c r="E13604" t="s">
        <v>37</v>
      </c>
      <c r="F13604" s="4">
        <v>786000</v>
      </c>
      <c r="G13604" t="s">
        <v>5</v>
      </c>
      <c r="H13604">
        <v>3</v>
      </c>
      <c r="I13604" s="4">
        <f>IF(E13604="Rhode Island", Table1[[#This Row],[price]]*$L$3, IF(E13604="Massachusetts", Table1[[#This Row],[price]]*$L$2, 1))</f>
        <v>786000</v>
      </c>
    </row>
    <row r="13605" spans="1:9" x14ac:dyDescent="0.25">
      <c r="A13605" s="2">
        <v>42154</v>
      </c>
      <c r="B13605" s="1">
        <f t="shared" si="424"/>
        <v>2015</v>
      </c>
      <c r="C13605" s="1">
        <f t="shared" si="425"/>
        <v>2</v>
      </c>
      <c r="D13605">
        <v>2602</v>
      </c>
      <c r="E13605" t="s">
        <v>37</v>
      </c>
      <c r="F13605" s="4">
        <v>1115000</v>
      </c>
      <c r="G13605" t="s">
        <v>5</v>
      </c>
      <c r="H13605">
        <v>4</v>
      </c>
      <c r="I13605" s="4">
        <f>IF(E13605="Rhode Island", Table1[[#This Row],[price]]*$L$3, IF(E13605="Massachusetts", Table1[[#This Row],[price]]*$L$2, 1))</f>
        <v>1115000</v>
      </c>
    </row>
    <row r="13606" spans="1:9" x14ac:dyDescent="0.25">
      <c r="A13606" s="2">
        <v>42154</v>
      </c>
      <c r="B13606" s="1">
        <f t="shared" si="424"/>
        <v>2015</v>
      </c>
      <c r="C13606" s="1">
        <f t="shared" si="425"/>
        <v>2</v>
      </c>
      <c r="D13606">
        <v>2602</v>
      </c>
      <c r="E13606" t="s">
        <v>37</v>
      </c>
      <c r="F13606" s="4">
        <v>1183000</v>
      </c>
      <c r="G13606" t="s">
        <v>5</v>
      </c>
      <c r="H13606">
        <v>4</v>
      </c>
      <c r="I13606" s="4">
        <f>IF(E13606="Rhode Island", Table1[[#This Row],[price]]*$L$3, IF(E13606="Massachusetts", Table1[[#This Row],[price]]*$L$2, 1))</f>
        <v>1183000</v>
      </c>
    </row>
    <row r="13607" spans="1:9" x14ac:dyDescent="0.25">
      <c r="A13607" s="2">
        <v>42154</v>
      </c>
      <c r="B13607" s="1">
        <f t="shared" si="424"/>
        <v>2015</v>
      </c>
      <c r="C13607" s="1">
        <f t="shared" si="425"/>
        <v>2</v>
      </c>
      <c r="D13607">
        <v>2605</v>
      </c>
      <c r="E13607" t="s">
        <v>37</v>
      </c>
      <c r="F13607" s="4">
        <v>1270000</v>
      </c>
      <c r="G13607" t="s">
        <v>5</v>
      </c>
      <c r="H13607">
        <v>4</v>
      </c>
      <c r="I13607" s="4">
        <f>IF(E13607="Rhode Island", Table1[[#This Row],[price]]*$L$3, IF(E13607="Massachusetts", Table1[[#This Row],[price]]*$L$2, 1))</f>
        <v>1270000</v>
      </c>
    </row>
    <row r="13608" spans="1:9" x14ac:dyDescent="0.25">
      <c r="A13608" s="2">
        <v>42154</v>
      </c>
      <c r="B13608" s="1">
        <f t="shared" si="424"/>
        <v>2015</v>
      </c>
      <c r="C13608" s="1">
        <f t="shared" si="425"/>
        <v>2</v>
      </c>
      <c r="D13608">
        <v>2605</v>
      </c>
      <c r="E13608" t="s">
        <v>37</v>
      </c>
      <c r="F13608" s="4">
        <v>1420000</v>
      </c>
      <c r="G13608" t="s">
        <v>5</v>
      </c>
      <c r="H13608">
        <v>4</v>
      </c>
      <c r="I13608" s="4">
        <f>IF(E13608="Rhode Island", Table1[[#This Row],[price]]*$L$3, IF(E13608="Massachusetts", Table1[[#This Row],[price]]*$L$2, 1))</f>
        <v>1420000</v>
      </c>
    </row>
    <row r="13609" spans="1:9" x14ac:dyDescent="0.25">
      <c r="A13609" s="2">
        <v>42154</v>
      </c>
      <c r="B13609" s="1">
        <f t="shared" si="424"/>
        <v>2015</v>
      </c>
      <c r="C13609" s="1">
        <f t="shared" si="425"/>
        <v>2</v>
      </c>
      <c r="D13609">
        <v>2604</v>
      </c>
      <c r="E13609" t="s">
        <v>37</v>
      </c>
      <c r="F13609" s="4">
        <v>1460000</v>
      </c>
      <c r="G13609" t="s">
        <v>5</v>
      </c>
      <c r="H13609">
        <v>4</v>
      </c>
      <c r="I13609" s="4">
        <f>IF(E13609="Rhode Island", Table1[[#This Row],[price]]*$L$3, IF(E13609="Massachusetts", Table1[[#This Row],[price]]*$L$2, 1))</f>
        <v>1460000</v>
      </c>
    </row>
    <row r="13610" spans="1:9" x14ac:dyDescent="0.25">
      <c r="A13610" s="2">
        <v>42154</v>
      </c>
      <c r="B13610" s="1">
        <f t="shared" si="424"/>
        <v>2015</v>
      </c>
      <c r="C13610" s="1">
        <f t="shared" si="425"/>
        <v>2</v>
      </c>
      <c r="D13610">
        <v>2612</v>
      </c>
      <c r="E13610" t="s">
        <v>37</v>
      </c>
      <c r="F13610" s="4">
        <v>1715000</v>
      </c>
      <c r="G13610" t="s">
        <v>5</v>
      </c>
      <c r="H13610">
        <v>3</v>
      </c>
      <c r="I13610" s="4">
        <f>IF(E13610="Rhode Island", Table1[[#This Row],[price]]*$L$3, IF(E13610="Massachusetts", Table1[[#This Row],[price]]*$L$2, 1))</f>
        <v>1715000</v>
      </c>
    </row>
    <row r="13611" spans="1:9" x14ac:dyDescent="0.25">
      <c r="A13611" s="2">
        <v>42156</v>
      </c>
      <c r="B13611" s="1">
        <f t="shared" si="424"/>
        <v>2015</v>
      </c>
      <c r="C13611" s="1">
        <f t="shared" si="425"/>
        <v>2</v>
      </c>
      <c r="D13611">
        <v>2615</v>
      </c>
      <c r="E13611" t="s">
        <v>37</v>
      </c>
      <c r="F13611" s="4">
        <v>385000</v>
      </c>
      <c r="G13611" t="s">
        <v>5</v>
      </c>
      <c r="H13611">
        <v>3</v>
      </c>
      <c r="I13611" s="4">
        <f>IF(E13611="Rhode Island", Table1[[#This Row],[price]]*$L$3, IF(E13611="Massachusetts", Table1[[#This Row],[price]]*$L$2, 1))</f>
        <v>385000</v>
      </c>
    </row>
    <row r="13612" spans="1:9" x14ac:dyDescent="0.25">
      <c r="A13612" s="2">
        <v>42156</v>
      </c>
      <c r="B13612" s="1">
        <f t="shared" si="424"/>
        <v>2015</v>
      </c>
      <c r="C13612" s="1">
        <f t="shared" si="425"/>
        <v>2</v>
      </c>
      <c r="D13612">
        <v>2903</v>
      </c>
      <c r="E13612" t="s">
        <v>36</v>
      </c>
      <c r="F13612" s="4">
        <v>513000</v>
      </c>
      <c r="G13612" t="s">
        <v>5</v>
      </c>
      <c r="H13612">
        <v>3</v>
      </c>
      <c r="I13612" s="4">
        <f>IF(E13612="Rhode Island", Table1[[#This Row],[price]]*$L$3, IF(E13612="Massachusetts", Table1[[#This Row],[price]]*$L$2, 1))</f>
        <v>513000</v>
      </c>
    </row>
    <row r="13613" spans="1:9" x14ac:dyDescent="0.25">
      <c r="A13613" s="2">
        <v>42156</v>
      </c>
      <c r="B13613" s="1">
        <f t="shared" si="424"/>
        <v>2015</v>
      </c>
      <c r="C13613" s="1">
        <f t="shared" si="425"/>
        <v>2</v>
      </c>
      <c r="D13613">
        <v>2615</v>
      </c>
      <c r="E13613" t="s">
        <v>37</v>
      </c>
      <c r="F13613" s="4">
        <v>520000</v>
      </c>
      <c r="G13613" t="s">
        <v>5</v>
      </c>
      <c r="H13613">
        <v>4</v>
      </c>
      <c r="I13613" s="4">
        <f>IF(E13613="Rhode Island", Table1[[#This Row],[price]]*$L$3, IF(E13613="Massachusetts", Table1[[#This Row],[price]]*$L$2, 1))</f>
        <v>520000</v>
      </c>
    </row>
    <row r="13614" spans="1:9" x14ac:dyDescent="0.25">
      <c r="A13614" s="2">
        <v>42156</v>
      </c>
      <c r="B13614" s="1">
        <f t="shared" si="424"/>
        <v>2015</v>
      </c>
      <c r="C13614" s="1">
        <f t="shared" si="425"/>
        <v>2</v>
      </c>
      <c r="D13614">
        <v>2615</v>
      </c>
      <c r="E13614" t="s">
        <v>37</v>
      </c>
      <c r="F13614" s="4">
        <v>562000</v>
      </c>
      <c r="G13614" t="s">
        <v>5</v>
      </c>
      <c r="H13614">
        <v>4</v>
      </c>
      <c r="I13614" s="4">
        <f>IF(E13614="Rhode Island", Table1[[#This Row],[price]]*$L$3, IF(E13614="Massachusetts", Table1[[#This Row],[price]]*$L$2, 1))</f>
        <v>562000</v>
      </c>
    </row>
    <row r="13615" spans="1:9" x14ac:dyDescent="0.25">
      <c r="A13615" s="2">
        <v>42156</v>
      </c>
      <c r="B13615" s="1">
        <f t="shared" si="424"/>
        <v>2015</v>
      </c>
      <c r="C13615" s="1">
        <f t="shared" si="425"/>
        <v>2</v>
      </c>
      <c r="D13615">
        <v>2905</v>
      </c>
      <c r="E13615" t="s">
        <v>36</v>
      </c>
      <c r="F13615" s="4">
        <v>595000</v>
      </c>
      <c r="G13615" t="s">
        <v>5</v>
      </c>
      <c r="H13615">
        <v>4</v>
      </c>
      <c r="I13615" s="4">
        <f>IF(E13615="Rhode Island", Table1[[#This Row],[price]]*$L$3, IF(E13615="Massachusetts", Table1[[#This Row],[price]]*$L$2, 1))</f>
        <v>595000</v>
      </c>
    </row>
    <row r="13616" spans="1:9" x14ac:dyDescent="0.25">
      <c r="A13616" s="2">
        <v>42156</v>
      </c>
      <c r="B13616" s="1">
        <f t="shared" si="424"/>
        <v>2015</v>
      </c>
      <c r="C13616" s="1">
        <f t="shared" si="425"/>
        <v>2</v>
      </c>
      <c r="D13616">
        <v>2617</v>
      </c>
      <c r="E13616" t="s">
        <v>37</v>
      </c>
      <c r="F13616" s="4">
        <v>650500</v>
      </c>
      <c r="G13616" t="s">
        <v>5</v>
      </c>
      <c r="H13616">
        <v>4</v>
      </c>
      <c r="I13616" s="4">
        <f>IF(E13616="Rhode Island", Table1[[#This Row],[price]]*$L$3, IF(E13616="Massachusetts", Table1[[#This Row],[price]]*$L$2, 1))</f>
        <v>650500</v>
      </c>
    </row>
    <row r="13617" spans="1:9" x14ac:dyDescent="0.25">
      <c r="A13617" s="2">
        <v>42156</v>
      </c>
      <c r="B13617" s="1">
        <f t="shared" si="424"/>
        <v>2015</v>
      </c>
      <c r="C13617" s="1">
        <f t="shared" si="425"/>
        <v>2</v>
      </c>
      <c r="D13617">
        <v>2607</v>
      </c>
      <c r="E13617" t="s">
        <v>37</v>
      </c>
      <c r="F13617" s="4">
        <v>700000</v>
      </c>
      <c r="G13617" t="s">
        <v>5</v>
      </c>
      <c r="H13617">
        <v>4</v>
      </c>
      <c r="I13617" s="4">
        <f>IF(E13617="Rhode Island", Table1[[#This Row],[price]]*$L$3, IF(E13617="Massachusetts", Table1[[#This Row],[price]]*$L$2, 1))</f>
        <v>700000</v>
      </c>
    </row>
    <row r="13618" spans="1:9" x14ac:dyDescent="0.25">
      <c r="A13618" s="2">
        <v>42156</v>
      </c>
      <c r="B13618" s="1">
        <f t="shared" si="424"/>
        <v>2015</v>
      </c>
      <c r="C13618" s="1">
        <f t="shared" si="425"/>
        <v>2</v>
      </c>
      <c r="D13618">
        <v>2600</v>
      </c>
      <c r="E13618" t="s">
        <v>37</v>
      </c>
      <c r="F13618" s="4">
        <v>1100000</v>
      </c>
      <c r="G13618" t="s">
        <v>5</v>
      </c>
      <c r="H13618">
        <v>5</v>
      </c>
      <c r="I13618" s="4">
        <f>IF(E13618="Rhode Island", Table1[[#This Row],[price]]*$L$3, IF(E13618="Massachusetts", Table1[[#This Row],[price]]*$L$2, 1))</f>
        <v>1100000</v>
      </c>
    </row>
    <row r="13619" spans="1:9" x14ac:dyDescent="0.25">
      <c r="A13619" s="2">
        <v>42156</v>
      </c>
      <c r="B13619" s="1">
        <f t="shared" si="424"/>
        <v>2015</v>
      </c>
      <c r="C13619" s="1">
        <f t="shared" si="425"/>
        <v>2</v>
      </c>
      <c r="D13619">
        <v>2913</v>
      </c>
      <c r="E13619" t="s">
        <v>36</v>
      </c>
      <c r="F13619" s="4">
        <v>1300000</v>
      </c>
      <c r="G13619" t="s">
        <v>5</v>
      </c>
      <c r="H13619">
        <v>5</v>
      </c>
      <c r="I13619" s="4">
        <f>IF(E13619="Rhode Island", Table1[[#This Row],[price]]*$L$3, IF(E13619="Massachusetts", Table1[[#This Row],[price]]*$L$2, 1))</f>
        <v>1300000</v>
      </c>
    </row>
    <row r="13620" spans="1:9" x14ac:dyDescent="0.25">
      <c r="A13620" s="2">
        <v>42156</v>
      </c>
      <c r="B13620" s="1">
        <f t="shared" si="424"/>
        <v>2015</v>
      </c>
      <c r="C13620" s="1">
        <f t="shared" si="425"/>
        <v>2</v>
      </c>
      <c r="D13620">
        <v>2606</v>
      </c>
      <c r="E13620" t="s">
        <v>37</v>
      </c>
      <c r="F13620" s="4">
        <v>270000</v>
      </c>
      <c r="G13620" t="s">
        <v>6</v>
      </c>
      <c r="H13620">
        <v>2</v>
      </c>
      <c r="I13620" s="4">
        <f>IF(E13620="Rhode Island", Table1[[#This Row],[price]]*$L$3, IF(E13620="Massachusetts", Table1[[#This Row],[price]]*$L$2, 1))</f>
        <v>270000</v>
      </c>
    </row>
    <row r="13621" spans="1:9" x14ac:dyDescent="0.25">
      <c r="A13621" s="2">
        <v>42156</v>
      </c>
      <c r="B13621" s="1">
        <f t="shared" si="424"/>
        <v>2015</v>
      </c>
      <c r="C13621" s="1">
        <f t="shared" si="425"/>
        <v>2</v>
      </c>
      <c r="D13621">
        <v>2617</v>
      </c>
      <c r="E13621" t="s">
        <v>37</v>
      </c>
      <c r="F13621" s="4">
        <v>365000</v>
      </c>
      <c r="G13621" t="s">
        <v>6</v>
      </c>
      <c r="H13621">
        <v>2</v>
      </c>
      <c r="I13621" s="4">
        <f>IF(E13621="Rhode Island", Table1[[#This Row],[price]]*$L$3, IF(E13621="Massachusetts", Table1[[#This Row],[price]]*$L$2, 1))</f>
        <v>365000</v>
      </c>
    </row>
    <row r="13622" spans="1:9" x14ac:dyDescent="0.25">
      <c r="A13622" s="2">
        <v>42156</v>
      </c>
      <c r="B13622" s="1">
        <f t="shared" si="424"/>
        <v>2015</v>
      </c>
      <c r="C13622" s="1">
        <f t="shared" si="425"/>
        <v>2</v>
      </c>
      <c r="D13622">
        <v>2605</v>
      </c>
      <c r="E13622" t="s">
        <v>37</v>
      </c>
      <c r="F13622" s="4">
        <v>570000</v>
      </c>
      <c r="G13622" t="s">
        <v>6</v>
      </c>
      <c r="H13622">
        <v>3</v>
      </c>
      <c r="I13622" s="4">
        <f>IF(E13622="Rhode Island", Table1[[#This Row],[price]]*$L$3, IF(E13622="Massachusetts", Table1[[#This Row],[price]]*$L$2, 1))</f>
        <v>570000</v>
      </c>
    </row>
    <row r="13623" spans="1:9" x14ac:dyDescent="0.25">
      <c r="A13623" s="2">
        <v>42156</v>
      </c>
      <c r="B13623" s="1">
        <f t="shared" si="424"/>
        <v>2015</v>
      </c>
      <c r="C13623" s="1">
        <f t="shared" si="425"/>
        <v>2</v>
      </c>
      <c r="D13623">
        <v>2600</v>
      </c>
      <c r="E13623" t="s">
        <v>37</v>
      </c>
      <c r="F13623" s="4">
        <v>605000</v>
      </c>
      <c r="G13623" t="s">
        <v>6</v>
      </c>
      <c r="H13623">
        <v>2</v>
      </c>
      <c r="I13623" s="4">
        <f>IF(E13623="Rhode Island", Table1[[#This Row],[price]]*$L$3, IF(E13623="Massachusetts", Table1[[#This Row],[price]]*$L$2, 1))</f>
        <v>605000</v>
      </c>
    </row>
    <row r="13624" spans="1:9" x14ac:dyDescent="0.25">
      <c r="A13624" s="2">
        <v>42157</v>
      </c>
      <c r="B13624" s="1">
        <f t="shared" si="424"/>
        <v>2015</v>
      </c>
      <c r="C13624" s="1">
        <f t="shared" si="425"/>
        <v>2</v>
      </c>
      <c r="D13624">
        <v>2615</v>
      </c>
      <c r="E13624" t="s">
        <v>37</v>
      </c>
      <c r="F13624" s="4">
        <v>379000</v>
      </c>
      <c r="G13624" t="s">
        <v>5</v>
      </c>
      <c r="H13624">
        <v>3</v>
      </c>
      <c r="I13624" s="4">
        <f>IF(E13624="Rhode Island", Table1[[#This Row],[price]]*$L$3, IF(E13624="Massachusetts", Table1[[#This Row],[price]]*$L$2, 1))</f>
        <v>379000</v>
      </c>
    </row>
    <row r="13625" spans="1:9" x14ac:dyDescent="0.25">
      <c r="A13625" s="2">
        <v>42157</v>
      </c>
      <c r="B13625" s="1">
        <f t="shared" si="424"/>
        <v>2015</v>
      </c>
      <c r="C13625" s="1">
        <f t="shared" si="425"/>
        <v>2</v>
      </c>
      <c r="D13625">
        <v>2902</v>
      </c>
      <c r="E13625" t="s">
        <v>36</v>
      </c>
      <c r="F13625" s="4">
        <v>535000</v>
      </c>
      <c r="G13625" t="s">
        <v>5</v>
      </c>
      <c r="H13625">
        <v>4</v>
      </c>
      <c r="I13625" s="4">
        <f>IF(E13625="Rhode Island", Table1[[#This Row],[price]]*$L$3, IF(E13625="Massachusetts", Table1[[#This Row],[price]]*$L$2, 1))</f>
        <v>535000</v>
      </c>
    </row>
    <row r="13626" spans="1:9" x14ac:dyDescent="0.25">
      <c r="A13626" s="2">
        <v>42157</v>
      </c>
      <c r="B13626" s="1">
        <f t="shared" si="424"/>
        <v>2015</v>
      </c>
      <c r="C13626" s="1">
        <f t="shared" si="425"/>
        <v>2</v>
      </c>
      <c r="D13626">
        <v>2611</v>
      </c>
      <c r="E13626" t="s">
        <v>37</v>
      </c>
      <c r="F13626" s="4">
        <v>555000</v>
      </c>
      <c r="G13626" t="s">
        <v>5</v>
      </c>
      <c r="H13626">
        <v>4</v>
      </c>
      <c r="I13626" s="4">
        <f>IF(E13626="Rhode Island", Table1[[#This Row],[price]]*$L$3, IF(E13626="Massachusetts", Table1[[#This Row],[price]]*$L$2, 1))</f>
        <v>555000</v>
      </c>
    </row>
    <row r="13627" spans="1:9" x14ac:dyDescent="0.25">
      <c r="A13627" s="2">
        <v>42157</v>
      </c>
      <c r="B13627" s="1">
        <f t="shared" si="424"/>
        <v>2015</v>
      </c>
      <c r="C13627" s="1">
        <f t="shared" si="425"/>
        <v>2</v>
      </c>
      <c r="D13627">
        <v>2611</v>
      </c>
      <c r="E13627" t="s">
        <v>37</v>
      </c>
      <c r="F13627" s="4">
        <v>572000</v>
      </c>
      <c r="G13627" t="s">
        <v>5</v>
      </c>
      <c r="H13627">
        <v>4</v>
      </c>
      <c r="I13627" s="4">
        <f>IF(E13627="Rhode Island", Table1[[#This Row],[price]]*$L$3, IF(E13627="Massachusetts", Table1[[#This Row],[price]]*$L$2, 1))</f>
        <v>572000</v>
      </c>
    </row>
    <row r="13628" spans="1:9" x14ac:dyDescent="0.25">
      <c r="A13628" s="2">
        <v>42157</v>
      </c>
      <c r="B13628" s="1">
        <f t="shared" si="424"/>
        <v>2015</v>
      </c>
      <c r="C13628" s="1">
        <f t="shared" si="425"/>
        <v>2</v>
      </c>
      <c r="D13628">
        <v>2612</v>
      </c>
      <c r="E13628" t="s">
        <v>37</v>
      </c>
      <c r="F13628" s="4">
        <v>495000</v>
      </c>
      <c r="G13628" t="s">
        <v>6</v>
      </c>
      <c r="H13628">
        <v>2</v>
      </c>
      <c r="I13628" s="4">
        <f>IF(E13628="Rhode Island", Table1[[#This Row],[price]]*$L$3, IF(E13628="Massachusetts", Table1[[#This Row],[price]]*$L$2, 1))</f>
        <v>495000</v>
      </c>
    </row>
    <row r="13629" spans="1:9" x14ac:dyDescent="0.25">
      <c r="A13629" s="2">
        <v>42157</v>
      </c>
      <c r="B13629" s="1">
        <f t="shared" si="424"/>
        <v>2015</v>
      </c>
      <c r="C13629" s="1">
        <f t="shared" si="425"/>
        <v>2</v>
      </c>
      <c r="D13629">
        <v>2612</v>
      </c>
      <c r="E13629" t="s">
        <v>37</v>
      </c>
      <c r="F13629" s="4">
        <v>568000</v>
      </c>
      <c r="G13629" t="s">
        <v>6</v>
      </c>
      <c r="H13629">
        <v>0</v>
      </c>
      <c r="I13629" s="4">
        <f>IF(E13629="Rhode Island", Table1[[#This Row],[price]]*$L$3, IF(E13629="Massachusetts", Table1[[#This Row],[price]]*$L$2, 1))</f>
        <v>568000</v>
      </c>
    </row>
    <row r="13630" spans="1:9" x14ac:dyDescent="0.25">
      <c r="A13630" s="2">
        <v>42158</v>
      </c>
      <c r="B13630" s="1">
        <f t="shared" si="424"/>
        <v>2015</v>
      </c>
      <c r="C13630" s="1">
        <f t="shared" si="425"/>
        <v>2</v>
      </c>
      <c r="D13630">
        <v>2902</v>
      </c>
      <c r="E13630" t="s">
        <v>36</v>
      </c>
      <c r="F13630" s="4">
        <v>418000</v>
      </c>
      <c r="G13630" t="s">
        <v>5</v>
      </c>
      <c r="H13630">
        <v>3</v>
      </c>
      <c r="I13630" s="4">
        <f>IF(E13630="Rhode Island", Table1[[#This Row],[price]]*$L$3, IF(E13630="Massachusetts", Table1[[#This Row],[price]]*$L$2, 1))</f>
        <v>418000</v>
      </c>
    </row>
    <row r="13631" spans="1:9" x14ac:dyDescent="0.25">
      <c r="A13631" s="2">
        <v>42158</v>
      </c>
      <c r="B13631" s="1">
        <f t="shared" si="424"/>
        <v>2015</v>
      </c>
      <c r="C13631" s="1">
        <f t="shared" si="425"/>
        <v>2</v>
      </c>
      <c r="D13631">
        <v>2615</v>
      </c>
      <c r="E13631" t="s">
        <v>37</v>
      </c>
      <c r="F13631" s="4">
        <v>445000</v>
      </c>
      <c r="G13631" t="s">
        <v>5</v>
      </c>
      <c r="H13631">
        <v>3</v>
      </c>
      <c r="I13631" s="4">
        <f>IF(E13631="Rhode Island", Table1[[#This Row],[price]]*$L$3, IF(E13631="Massachusetts", Table1[[#This Row],[price]]*$L$2, 1))</f>
        <v>445000</v>
      </c>
    </row>
    <row r="13632" spans="1:9" x14ac:dyDescent="0.25">
      <c r="A13632" s="2">
        <v>42158</v>
      </c>
      <c r="B13632" s="1">
        <f t="shared" si="424"/>
        <v>2015</v>
      </c>
      <c r="C13632" s="1">
        <f t="shared" si="425"/>
        <v>2</v>
      </c>
      <c r="D13632">
        <v>2615</v>
      </c>
      <c r="E13632" t="s">
        <v>37</v>
      </c>
      <c r="F13632" s="4">
        <v>460000</v>
      </c>
      <c r="G13632" t="s">
        <v>5</v>
      </c>
      <c r="H13632">
        <v>3</v>
      </c>
      <c r="I13632" s="4">
        <f>IF(E13632="Rhode Island", Table1[[#This Row],[price]]*$L$3, IF(E13632="Massachusetts", Table1[[#This Row],[price]]*$L$2, 1))</f>
        <v>460000</v>
      </c>
    </row>
    <row r="13633" spans="1:9" x14ac:dyDescent="0.25">
      <c r="A13633" s="2">
        <v>42158</v>
      </c>
      <c r="B13633" s="1">
        <f t="shared" si="424"/>
        <v>2015</v>
      </c>
      <c r="C13633" s="1">
        <f t="shared" si="425"/>
        <v>2</v>
      </c>
      <c r="D13633">
        <v>2615</v>
      </c>
      <c r="E13633" t="s">
        <v>37</v>
      </c>
      <c r="F13633" s="4">
        <v>561000</v>
      </c>
      <c r="G13633" t="s">
        <v>5</v>
      </c>
      <c r="H13633">
        <v>3</v>
      </c>
      <c r="I13633" s="4">
        <f>IF(E13633="Rhode Island", Table1[[#This Row],[price]]*$L$3, IF(E13633="Massachusetts", Table1[[#This Row],[price]]*$L$2, 1))</f>
        <v>561000</v>
      </c>
    </row>
    <row r="13634" spans="1:9" x14ac:dyDescent="0.25">
      <c r="A13634" s="2">
        <v>42158</v>
      </c>
      <c r="B13634" s="1">
        <f t="shared" ref="B13634:B13697" si="426">YEAR(A13634)</f>
        <v>2015</v>
      </c>
      <c r="C13634" s="1">
        <f t="shared" ref="C13634:C13697" si="427">ROUNDUP(MONTH(A13634)/3,0)</f>
        <v>2</v>
      </c>
      <c r="D13634">
        <v>2611</v>
      </c>
      <c r="E13634" t="s">
        <v>37</v>
      </c>
      <c r="F13634" s="4">
        <v>578000</v>
      </c>
      <c r="G13634" t="s">
        <v>5</v>
      </c>
      <c r="H13634">
        <v>4</v>
      </c>
      <c r="I13634" s="4">
        <f>IF(E13634="Rhode Island", Table1[[#This Row],[price]]*$L$3, IF(E13634="Massachusetts", Table1[[#This Row],[price]]*$L$2, 1))</f>
        <v>578000</v>
      </c>
    </row>
    <row r="13635" spans="1:9" x14ac:dyDescent="0.25">
      <c r="A13635" s="2">
        <v>42158</v>
      </c>
      <c r="B13635" s="1">
        <f t="shared" si="426"/>
        <v>2015</v>
      </c>
      <c r="C13635" s="1">
        <f t="shared" si="427"/>
        <v>2</v>
      </c>
      <c r="D13635">
        <v>2602</v>
      </c>
      <c r="E13635" t="s">
        <v>37</v>
      </c>
      <c r="F13635" s="4">
        <v>588000</v>
      </c>
      <c r="G13635" t="s">
        <v>5</v>
      </c>
      <c r="H13635">
        <v>3</v>
      </c>
      <c r="I13635" s="4">
        <f>IF(E13635="Rhode Island", Table1[[#This Row],[price]]*$L$3, IF(E13635="Massachusetts", Table1[[#This Row],[price]]*$L$2, 1))</f>
        <v>588000</v>
      </c>
    </row>
    <row r="13636" spans="1:9" x14ac:dyDescent="0.25">
      <c r="A13636" s="2">
        <v>42158</v>
      </c>
      <c r="B13636" s="1">
        <f t="shared" si="426"/>
        <v>2015</v>
      </c>
      <c r="C13636" s="1">
        <f t="shared" si="427"/>
        <v>2</v>
      </c>
      <c r="D13636">
        <v>2914</v>
      </c>
      <c r="E13636" t="s">
        <v>36</v>
      </c>
      <c r="F13636" s="4">
        <v>650000</v>
      </c>
      <c r="G13636" t="s">
        <v>5</v>
      </c>
      <c r="H13636">
        <v>4</v>
      </c>
      <c r="I13636" s="4">
        <f>IF(E13636="Rhode Island", Table1[[#This Row],[price]]*$L$3, IF(E13636="Massachusetts", Table1[[#This Row],[price]]*$L$2, 1))</f>
        <v>650000</v>
      </c>
    </row>
    <row r="13637" spans="1:9" x14ac:dyDescent="0.25">
      <c r="A13637" s="2">
        <v>42159</v>
      </c>
      <c r="B13637" s="1">
        <f t="shared" si="426"/>
        <v>2015</v>
      </c>
      <c r="C13637" s="1">
        <f t="shared" si="427"/>
        <v>2</v>
      </c>
      <c r="D13637">
        <v>2905</v>
      </c>
      <c r="E13637" t="s">
        <v>36</v>
      </c>
      <c r="F13637" s="4">
        <v>405000</v>
      </c>
      <c r="G13637" t="s">
        <v>5</v>
      </c>
      <c r="H13637">
        <v>3</v>
      </c>
      <c r="I13637" s="4">
        <f>IF(E13637="Rhode Island", Table1[[#This Row],[price]]*$L$3, IF(E13637="Massachusetts", Table1[[#This Row],[price]]*$L$2, 1))</f>
        <v>405000</v>
      </c>
    </row>
    <row r="13638" spans="1:9" x14ac:dyDescent="0.25">
      <c r="A13638" s="2">
        <v>42159</v>
      </c>
      <c r="B13638" s="1">
        <f t="shared" si="426"/>
        <v>2015</v>
      </c>
      <c r="C13638" s="1">
        <f t="shared" si="427"/>
        <v>2</v>
      </c>
      <c r="D13638">
        <v>2602</v>
      </c>
      <c r="E13638" t="s">
        <v>37</v>
      </c>
      <c r="F13638" s="4">
        <v>415000</v>
      </c>
      <c r="G13638" t="s">
        <v>5</v>
      </c>
      <c r="H13638">
        <v>3</v>
      </c>
      <c r="I13638" s="4">
        <f>IF(E13638="Rhode Island", Table1[[#This Row],[price]]*$L$3, IF(E13638="Massachusetts", Table1[[#This Row],[price]]*$L$2, 1))</f>
        <v>415000</v>
      </c>
    </row>
    <row r="13639" spans="1:9" x14ac:dyDescent="0.25">
      <c r="A13639" s="2">
        <v>42159</v>
      </c>
      <c r="B13639" s="1">
        <f t="shared" si="426"/>
        <v>2015</v>
      </c>
      <c r="C13639" s="1">
        <f t="shared" si="427"/>
        <v>2</v>
      </c>
      <c r="D13639">
        <v>2615</v>
      </c>
      <c r="E13639" t="s">
        <v>37</v>
      </c>
      <c r="F13639" s="4">
        <v>433000</v>
      </c>
      <c r="G13639" t="s">
        <v>5</v>
      </c>
      <c r="H13639">
        <v>3</v>
      </c>
      <c r="I13639" s="4">
        <f>IF(E13639="Rhode Island", Table1[[#This Row],[price]]*$L$3, IF(E13639="Massachusetts", Table1[[#This Row],[price]]*$L$2, 1))</f>
        <v>433000</v>
      </c>
    </row>
    <row r="13640" spans="1:9" x14ac:dyDescent="0.25">
      <c r="A13640" s="2">
        <v>42159</v>
      </c>
      <c r="B13640" s="1">
        <f t="shared" si="426"/>
        <v>2015</v>
      </c>
      <c r="C13640" s="1">
        <f t="shared" si="427"/>
        <v>2</v>
      </c>
      <c r="D13640">
        <v>2611</v>
      </c>
      <c r="E13640" t="s">
        <v>37</v>
      </c>
      <c r="F13640" s="4">
        <v>560000</v>
      </c>
      <c r="G13640" t="s">
        <v>5</v>
      </c>
      <c r="H13640">
        <v>3</v>
      </c>
      <c r="I13640" s="4">
        <f>IF(E13640="Rhode Island", Table1[[#This Row],[price]]*$L$3, IF(E13640="Massachusetts", Table1[[#This Row],[price]]*$L$2, 1))</f>
        <v>560000</v>
      </c>
    </row>
    <row r="13641" spans="1:9" x14ac:dyDescent="0.25">
      <c r="A13641" s="2">
        <v>42159</v>
      </c>
      <c r="B13641" s="1">
        <f t="shared" si="426"/>
        <v>2015</v>
      </c>
      <c r="C13641" s="1">
        <f t="shared" si="427"/>
        <v>2</v>
      </c>
      <c r="D13641">
        <v>2913</v>
      </c>
      <c r="E13641" t="s">
        <v>36</v>
      </c>
      <c r="F13641" s="4">
        <v>560000</v>
      </c>
      <c r="G13641" t="s">
        <v>5</v>
      </c>
      <c r="H13641">
        <v>4</v>
      </c>
      <c r="I13641" s="4">
        <f>IF(E13641="Rhode Island", Table1[[#This Row],[price]]*$L$3, IF(E13641="Massachusetts", Table1[[#This Row],[price]]*$L$2, 1))</f>
        <v>560000</v>
      </c>
    </row>
    <row r="13642" spans="1:9" x14ac:dyDescent="0.25">
      <c r="A13642" s="2">
        <v>42159</v>
      </c>
      <c r="B13642" s="1">
        <f t="shared" si="426"/>
        <v>2015</v>
      </c>
      <c r="C13642" s="1">
        <f t="shared" si="427"/>
        <v>2</v>
      </c>
      <c r="D13642">
        <v>2602</v>
      </c>
      <c r="E13642" t="s">
        <v>37</v>
      </c>
      <c r="F13642" s="4">
        <v>585000</v>
      </c>
      <c r="G13642" t="s">
        <v>5</v>
      </c>
      <c r="H13642">
        <v>3</v>
      </c>
      <c r="I13642" s="4">
        <f>IF(E13642="Rhode Island", Table1[[#This Row],[price]]*$L$3, IF(E13642="Massachusetts", Table1[[#This Row],[price]]*$L$2, 1))</f>
        <v>585000</v>
      </c>
    </row>
    <row r="13643" spans="1:9" x14ac:dyDescent="0.25">
      <c r="A13643" s="2">
        <v>42159</v>
      </c>
      <c r="B13643" s="1">
        <f t="shared" si="426"/>
        <v>2015</v>
      </c>
      <c r="C13643" s="1">
        <f t="shared" si="427"/>
        <v>2</v>
      </c>
      <c r="D13643">
        <v>2906</v>
      </c>
      <c r="E13643" t="s">
        <v>36</v>
      </c>
      <c r="F13643" s="4">
        <v>652000</v>
      </c>
      <c r="G13643" t="s">
        <v>5</v>
      </c>
      <c r="H13643">
        <v>4</v>
      </c>
      <c r="I13643" s="4">
        <f>IF(E13643="Rhode Island", Table1[[#This Row],[price]]*$L$3, IF(E13643="Massachusetts", Table1[[#This Row],[price]]*$L$2, 1))</f>
        <v>652000</v>
      </c>
    </row>
    <row r="13644" spans="1:9" x14ac:dyDescent="0.25">
      <c r="A13644" s="2">
        <v>42159</v>
      </c>
      <c r="B13644" s="1">
        <f t="shared" si="426"/>
        <v>2015</v>
      </c>
      <c r="C13644" s="1">
        <f t="shared" si="427"/>
        <v>2</v>
      </c>
      <c r="D13644">
        <v>2612</v>
      </c>
      <c r="E13644" t="s">
        <v>37</v>
      </c>
      <c r="F13644" s="4">
        <v>370000</v>
      </c>
      <c r="G13644" t="s">
        <v>6</v>
      </c>
      <c r="H13644">
        <v>1</v>
      </c>
      <c r="I13644" s="4">
        <f>IF(E13644="Rhode Island", Table1[[#This Row],[price]]*$L$3, IF(E13644="Massachusetts", Table1[[#This Row],[price]]*$L$2, 1))</f>
        <v>370000</v>
      </c>
    </row>
    <row r="13645" spans="1:9" x14ac:dyDescent="0.25">
      <c r="A13645" s="2">
        <v>42159</v>
      </c>
      <c r="B13645" s="1">
        <f t="shared" si="426"/>
        <v>2015</v>
      </c>
      <c r="C13645" s="1">
        <f t="shared" si="427"/>
        <v>2</v>
      </c>
      <c r="D13645">
        <v>2604</v>
      </c>
      <c r="E13645" t="s">
        <v>37</v>
      </c>
      <c r="F13645" s="4">
        <v>418000</v>
      </c>
      <c r="G13645" t="s">
        <v>6</v>
      </c>
      <c r="H13645">
        <v>2</v>
      </c>
      <c r="I13645" s="4">
        <f>IF(E13645="Rhode Island", Table1[[#This Row],[price]]*$L$3, IF(E13645="Massachusetts", Table1[[#This Row],[price]]*$L$2, 1))</f>
        <v>418000</v>
      </c>
    </row>
    <row r="13646" spans="1:9" x14ac:dyDescent="0.25">
      <c r="A13646" s="2">
        <v>42160</v>
      </c>
      <c r="B13646" s="1">
        <f t="shared" si="426"/>
        <v>2015</v>
      </c>
      <c r="C13646" s="1">
        <f t="shared" si="427"/>
        <v>2</v>
      </c>
      <c r="D13646">
        <v>2902</v>
      </c>
      <c r="E13646" t="s">
        <v>36</v>
      </c>
      <c r="F13646" s="4">
        <v>440000</v>
      </c>
      <c r="G13646" t="s">
        <v>5</v>
      </c>
      <c r="H13646">
        <v>3</v>
      </c>
      <c r="I13646" s="4">
        <f>IF(E13646="Rhode Island", Table1[[#This Row],[price]]*$L$3, IF(E13646="Massachusetts", Table1[[#This Row],[price]]*$L$2, 1))</f>
        <v>440000</v>
      </c>
    </row>
    <row r="13647" spans="1:9" x14ac:dyDescent="0.25">
      <c r="A13647" s="2">
        <v>42160</v>
      </c>
      <c r="B13647" s="1">
        <f t="shared" si="426"/>
        <v>2015</v>
      </c>
      <c r="C13647" s="1">
        <f t="shared" si="427"/>
        <v>2</v>
      </c>
      <c r="D13647">
        <v>2615</v>
      </c>
      <c r="E13647" t="s">
        <v>37</v>
      </c>
      <c r="F13647" s="4">
        <v>475000</v>
      </c>
      <c r="G13647" t="s">
        <v>5</v>
      </c>
      <c r="H13647">
        <v>3</v>
      </c>
      <c r="I13647" s="4">
        <f>IF(E13647="Rhode Island", Table1[[#This Row],[price]]*$L$3, IF(E13647="Massachusetts", Table1[[#This Row],[price]]*$L$2, 1))</f>
        <v>475000</v>
      </c>
    </row>
    <row r="13648" spans="1:9" x14ac:dyDescent="0.25">
      <c r="A13648" s="2">
        <v>42160</v>
      </c>
      <c r="B13648" s="1">
        <f t="shared" si="426"/>
        <v>2015</v>
      </c>
      <c r="C13648" s="1">
        <f t="shared" si="427"/>
        <v>2</v>
      </c>
      <c r="D13648">
        <v>2615</v>
      </c>
      <c r="E13648" t="s">
        <v>37</v>
      </c>
      <c r="F13648" s="4">
        <v>490000</v>
      </c>
      <c r="G13648" t="s">
        <v>5</v>
      </c>
      <c r="H13648">
        <v>3</v>
      </c>
      <c r="I13648" s="4">
        <f>IF(E13648="Rhode Island", Table1[[#This Row],[price]]*$L$3, IF(E13648="Massachusetts", Table1[[#This Row],[price]]*$L$2, 1))</f>
        <v>490000</v>
      </c>
    </row>
    <row r="13649" spans="1:9" x14ac:dyDescent="0.25">
      <c r="A13649" s="2">
        <v>42160</v>
      </c>
      <c r="B13649" s="1">
        <f t="shared" si="426"/>
        <v>2015</v>
      </c>
      <c r="C13649" s="1">
        <f t="shared" si="427"/>
        <v>2</v>
      </c>
      <c r="D13649">
        <v>2902</v>
      </c>
      <c r="E13649" t="s">
        <v>36</v>
      </c>
      <c r="F13649" s="4">
        <v>500000</v>
      </c>
      <c r="G13649" t="s">
        <v>5</v>
      </c>
      <c r="H13649">
        <v>4</v>
      </c>
      <c r="I13649" s="4">
        <f>IF(E13649="Rhode Island", Table1[[#This Row],[price]]*$L$3, IF(E13649="Massachusetts", Table1[[#This Row],[price]]*$L$2, 1))</f>
        <v>500000</v>
      </c>
    </row>
    <row r="13650" spans="1:9" x14ac:dyDescent="0.25">
      <c r="A13650" s="2">
        <v>42160</v>
      </c>
      <c r="B13650" s="1">
        <f t="shared" si="426"/>
        <v>2015</v>
      </c>
      <c r="C13650" s="1">
        <f t="shared" si="427"/>
        <v>2</v>
      </c>
      <c r="D13650">
        <v>2615</v>
      </c>
      <c r="E13650" t="s">
        <v>37</v>
      </c>
      <c r="F13650" s="4">
        <v>505000</v>
      </c>
      <c r="G13650" t="s">
        <v>5</v>
      </c>
      <c r="H13650">
        <v>4</v>
      </c>
      <c r="I13650" s="4">
        <f>IF(E13650="Rhode Island", Table1[[#This Row],[price]]*$L$3, IF(E13650="Massachusetts", Table1[[#This Row],[price]]*$L$2, 1))</f>
        <v>505000</v>
      </c>
    </row>
    <row r="13651" spans="1:9" x14ac:dyDescent="0.25">
      <c r="A13651" s="2">
        <v>42160</v>
      </c>
      <c r="B13651" s="1">
        <f t="shared" si="426"/>
        <v>2015</v>
      </c>
      <c r="C13651" s="1">
        <f t="shared" si="427"/>
        <v>2</v>
      </c>
      <c r="D13651">
        <v>2611</v>
      </c>
      <c r="E13651" t="s">
        <v>37</v>
      </c>
      <c r="F13651" s="4">
        <v>510000</v>
      </c>
      <c r="G13651" t="s">
        <v>5</v>
      </c>
      <c r="H13651">
        <v>3</v>
      </c>
      <c r="I13651" s="4">
        <f>IF(E13651="Rhode Island", Table1[[#This Row],[price]]*$L$3, IF(E13651="Massachusetts", Table1[[#This Row],[price]]*$L$2, 1))</f>
        <v>510000</v>
      </c>
    </row>
    <row r="13652" spans="1:9" x14ac:dyDescent="0.25">
      <c r="A13652" s="2">
        <v>42160</v>
      </c>
      <c r="B13652" s="1">
        <f t="shared" si="426"/>
        <v>2015</v>
      </c>
      <c r="C13652" s="1">
        <f t="shared" si="427"/>
        <v>2</v>
      </c>
      <c r="D13652">
        <v>2906</v>
      </c>
      <c r="E13652" t="s">
        <v>36</v>
      </c>
      <c r="F13652" s="4">
        <v>540000</v>
      </c>
      <c r="G13652" t="s">
        <v>5</v>
      </c>
      <c r="H13652">
        <v>4</v>
      </c>
      <c r="I13652" s="4">
        <f>IF(E13652="Rhode Island", Table1[[#This Row],[price]]*$L$3, IF(E13652="Massachusetts", Table1[[#This Row],[price]]*$L$2, 1))</f>
        <v>540000</v>
      </c>
    </row>
    <row r="13653" spans="1:9" x14ac:dyDescent="0.25">
      <c r="A13653" s="2">
        <v>42160</v>
      </c>
      <c r="B13653" s="1">
        <f t="shared" si="426"/>
        <v>2015</v>
      </c>
      <c r="C13653" s="1">
        <f t="shared" si="427"/>
        <v>2</v>
      </c>
      <c r="D13653">
        <v>2913</v>
      </c>
      <c r="E13653" t="s">
        <v>36</v>
      </c>
      <c r="F13653" s="4">
        <v>656000</v>
      </c>
      <c r="G13653" t="s">
        <v>5</v>
      </c>
      <c r="H13653">
        <v>4</v>
      </c>
      <c r="I13653" s="4">
        <f>IF(E13653="Rhode Island", Table1[[#This Row],[price]]*$L$3, IF(E13653="Massachusetts", Table1[[#This Row],[price]]*$L$2, 1))</f>
        <v>656000</v>
      </c>
    </row>
    <row r="13654" spans="1:9" x14ac:dyDescent="0.25">
      <c r="A13654" s="2">
        <v>42160</v>
      </c>
      <c r="B13654" s="1">
        <f t="shared" si="426"/>
        <v>2015</v>
      </c>
      <c r="C13654" s="1">
        <f t="shared" si="427"/>
        <v>2</v>
      </c>
      <c r="D13654">
        <v>2914</v>
      </c>
      <c r="E13654" t="s">
        <v>36</v>
      </c>
      <c r="F13654" s="4">
        <v>740000</v>
      </c>
      <c r="G13654" t="s">
        <v>5</v>
      </c>
      <c r="H13654">
        <v>5</v>
      </c>
      <c r="I13654" s="4">
        <f>IF(E13654="Rhode Island", Table1[[#This Row],[price]]*$L$3, IF(E13654="Massachusetts", Table1[[#This Row],[price]]*$L$2, 1))</f>
        <v>740000</v>
      </c>
    </row>
    <row r="13655" spans="1:9" x14ac:dyDescent="0.25">
      <c r="A13655" s="2">
        <v>42160</v>
      </c>
      <c r="B13655" s="1">
        <f t="shared" si="426"/>
        <v>2015</v>
      </c>
      <c r="C13655" s="1">
        <f t="shared" si="427"/>
        <v>2</v>
      </c>
      <c r="D13655">
        <v>2606</v>
      </c>
      <c r="E13655" t="s">
        <v>37</v>
      </c>
      <c r="F13655" s="4">
        <v>780000</v>
      </c>
      <c r="G13655" t="s">
        <v>5</v>
      </c>
      <c r="H13655">
        <v>4</v>
      </c>
      <c r="I13655" s="4">
        <f>IF(E13655="Rhode Island", Table1[[#This Row],[price]]*$L$3, IF(E13655="Massachusetts", Table1[[#This Row],[price]]*$L$2, 1))</f>
        <v>780000</v>
      </c>
    </row>
    <row r="13656" spans="1:9" x14ac:dyDescent="0.25">
      <c r="A13656" s="2">
        <v>42160</v>
      </c>
      <c r="B13656" s="1">
        <f t="shared" si="426"/>
        <v>2015</v>
      </c>
      <c r="C13656" s="1">
        <f t="shared" si="427"/>
        <v>2</v>
      </c>
      <c r="D13656">
        <v>2911</v>
      </c>
      <c r="E13656" t="s">
        <v>36</v>
      </c>
      <c r="F13656" s="4">
        <v>785000</v>
      </c>
      <c r="G13656" t="s">
        <v>5</v>
      </c>
      <c r="H13656">
        <v>4</v>
      </c>
      <c r="I13656" s="4">
        <f>IF(E13656="Rhode Island", Table1[[#This Row],[price]]*$L$3, IF(E13656="Massachusetts", Table1[[#This Row],[price]]*$L$2, 1))</f>
        <v>785000</v>
      </c>
    </row>
    <row r="13657" spans="1:9" x14ac:dyDescent="0.25">
      <c r="A13657" s="2">
        <v>42160</v>
      </c>
      <c r="B13657" s="1">
        <f t="shared" si="426"/>
        <v>2015</v>
      </c>
      <c r="C13657" s="1">
        <f t="shared" si="427"/>
        <v>2</v>
      </c>
      <c r="D13657">
        <v>2602</v>
      </c>
      <c r="E13657" t="s">
        <v>37</v>
      </c>
      <c r="F13657" s="4">
        <v>328000</v>
      </c>
      <c r="G13657" t="s">
        <v>6</v>
      </c>
      <c r="H13657">
        <v>2</v>
      </c>
      <c r="I13657" s="4">
        <f>IF(E13657="Rhode Island", Table1[[#This Row],[price]]*$L$3, IF(E13657="Massachusetts", Table1[[#This Row],[price]]*$L$2, 1))</f>
        <v>328000</v>
      </c>
    </row>
    <row r="13658" spans="1:9" x14ac:dyDescent="0.25">
      <c r="A13658" s="2">
        <v>42160</v>
      </c>
      <c r="B13658" s="1">
        <f t="shared" si="426"/>
        <v>2015</v>
      </c>
      <c r="C13658" s="1">
        <f t="shared" si="427"/>
        <v>2</v>
      </c>
      <c r="D13658">
        <v>2604</v>
      </c>
      <c r="E13658" t="s">
        <v>37</v>
      </c>
      <c r="F13658" s="4">
        <v>380000</v>
      </c>
      <c r="G13658" t="s">
        <v>6</v>
      </c>
      <c r="H13658">
        <v>2</v>
      </c>
      <c r="I13658" s="4">
        <f>IF(E13658="Rhode Island", Table1[[#This Row],[price]]*$L$3, IF(E13658="Massachusetts", Table1[[#This Row],[price]]*$L$2, 1))</f>
        <v>380000</v>
      </c>
    </row>
    <row r="13659" spans="1:9" x14ac:dyDescent="0.25">
      <c r="A13659" s="2">
        <v>42160</v>
      </c>
      <c r="B13659" s="1">
        <f t="shared" si="426"/>
        <v>2015</v>
      </c>
      <c r="C13659" s="1">
        <f t="shared" si="427"/>
        <v>2</v>
      </c>
      <c r="D13659">
        <v>2604</v>
      </c>
      <c r="E13659" t="s">
        <v>37</v>
      </c>
      <c r="F13659" s="4">
        <v>595000</v>
      </c>
      <c r="G13659" t="s">
        <v>6</v>
      </c>
      <c r="H13659">
        <v>2</v>
      </c>
      <c r="I13659" s="4">
        <f>IF(E13659="Rhode Island", Table1[[#This Row],[price]]*$L$3, IF(E13659="Massachusetts", Table1[[#This Row],[price]]*$L$2, 1))</f>
        <v>595000</v>
      </c>
    </row>
    <row r="13660" spans="1:9" x14ac:dyDescent="0.25">
      <c r="A13660" s="2">
        <v>42160</v>
      </c>
      <c r="B13660" s="1">
        <f t="shared" si="426"/>
        <v>2015</v>
      </c>
      <c r="C13660" s="1">
        <f t="shared" si="427"/>
        <v>2</v>
      </c>
      <c r="D13660">
        <v>2604</v>
      </c>
      <c r="E13660" t="s">
        <v>37</v>
      </c>
      <c r="F13660" s="4">
        <v>680000</v>
      </c>
      <c r="G13660" t="s">
        <v>6</v>
      </c>
      <c r="H13660">
        <v>2</v>
      </c>
      <c r="I13660" s="4">
        <f>IF(E13660="Rhode Island", Table1[[#This Row],[price]]*$L$3, IF(E13660="Massachusetts", Table1[[#This Row],[price]]*$L$2, 1))</f>
        <v>680000</v>
      </c>
    </row>
    <row r="13661" spans="1:9" x14ac:dyDescent="0.25">
      <c r="A13661" s="2">
        <v>42161</v>
      </c>
      <c r="B13661" s="1">
        <f t="shared" si="426"/>
        <v>2015</v>
      </c>
      <c r="C13661" s="1">
        <f t="shared" si="427"/>
        <v>2</v>
      </c>
      <c r="D13661">
        <v>2602</v>
      </c>
      <c r="E13661" t="s">
        <v>37</v>
      </c>
      <c r="F13661" s="4">
        <v>377000</v>
      </c>
      <c r="G13661" t="s">
        <v>5</v>
      </c>
      <c r="H13661">
        <v>2</v>
      </c>
      <c r="I13661" s="4">
        <f>IF(E13661="Rhode Island", Table1[[#This Row],[price]]*$L$3, IF(E13661="Massachusetts", Table1[[#This Row],[price]]*$L$2, 1))</f>
        <v>377000</v>
      </c>
    </row>
    <row r="13662" spans="1:9" x14ac:dyDescent="0.25">
      <c r="A13662" s="2">
        <v>42161</v>
      </c>
      <c r="B13662" s="1">
        <f t="shared" si="426"/>
        <v>2015</v>
      </c>
      <c r="C13662" s="1">
        <f t="shared" si="427"/>
        <v>2</v>
      </c>
      <c r="D13662">
        <v>2905</v>
      </c>
      <c r="E13662" t="s">
        <v>36</v>
      </c>
      <c r="F13662" s="4">
        <v>417000</v>
      </c>
      <c r="G13662" t="s">
        <v>5</v>
      </c>
      <c r="H13662">
        <v>3</v>
      </c>
      <c r="I13662" s="4">
        <f>IF(E13662="Rhode Island", Table1[[#This Row],[price]]*$L$3, IF(E13662="Massachusetts", Table1[[#This Row],[price]]*$L$2, 1))</f>
        <v>417000</v>
      </c>
    </row>
    <row r="13663" spans="1:9" x14ac:dyDescent="0.25">
      <c r="A13663" s="2">
        <v>42161</v>
      </c>
      <c r="B13663" s="1">
        <f t="shared" si="426"/>
        <v>2015</v>
      </c>
      <c r="C13663" s="1">
        <f t="shared" si="427"/>
        <v>2</v>
      </c>
      <c r="D13663">
        <v>2617</v>
      </c>
      <c r="E13663" t="s">
        <v>37</v>
      </c>
      <c r="F13663" s="4">
        <v>477000</v>
      </c>
      <c r="G13663" t="s">
        <v>5</v>
      </c>
      <c r="H13663">
        <v>3</v>
      </c>
      <c r="I13663" s="4">
        <f>IF(E13663="Rhode Island", Table1[[#This Row],[price]]*$L$3, IF(E13663="Massachusetts", Table1[[#This Row],[price]]*$L$2, 1))</f>
        <v>477000</v>
      </c>
    </row>
    <row r="13664" spans="1:9" x14ac:dyDescent="0.25">
      <c r="A13664" s="2">
        <v>42161</v>
      </c>
      <c r="B13664" s="1">
        <f t="shared" si="426"/>
        <v>2015</v>
      </c>
      <c r="C13664" s="1">
        <f t="shared" si="427"/>
        <v>2</v>
      </c>
      <c r="D13664">
        <v>2611</v>
      </c>
      <c r="E13664" t="s">
        <v>37</v>
      </c>
      <c r="F13664" s="4">
        <v>590000</v>
      </c>
      <c r="G13664" t="s">
        <v>5</v>
      </c>
      <c r="H13664">
        <v>3</v>
      </c>
      <c r="I13664" s="4">
        <f>IF(E13664="Rhode Island", Table1[[#This Row],[price]]*$L$3, IF(E13664="Massachusetts", Table1[[#This Row],[price]]*$L$2, 1))</f>
        <v>590000</v>
      </c>
    </row>
    <row r="13665" spans="1:9" x14ac:dyDescent="0.25">
      <c r="A13665" s="2">
        <v>42161</v>
      </c>
      <c r="B13665" s="1">
        <f t="shared" si="426"/>
        <v>2015</v>
      </c>
      <c r="C13665" s="1">
        <f t="shared" si="427"/>
        <v>2</v>
      </c>
      <c r="D13665">
        <v>2615</v>
      </c>
      <c r="E13665" t="s">
        <v>37</v>
      </c>
      <c r="F13665" s="4">
        <v>750000</v>
      </c>
      <c r="G13665" t="s">
        <v>5</v>
      </c>
      <c r="H13665">
        <v>4</v>
      </c>
      <c r="I13665" s="4">
        <f>IF(E13665="Rhode Island", Table1[[#This Row],[price]]*$L$3, IF(E13665="Massachusetts", Table1[[#This Row],[price]]*$L$2, 1))</f>
        <v>750000</v>
      </c>
    </row>
    <row r="13666" spans="1:9" x14ac:dyDescent="0.25">
      <c r="A13666" s="2">
        <v>42161</v>
      </c>
      <c r="B13666" s="1">
        <f t="shared" si="426"/>
        <v>2015</v>
      </c>
      <c r="C13666" s="1">
        <f t="shared" si="427"/>
        <v>2</v>
      </c>
      <c r="D13666">
        <v>2614</v>
      </c>
      <c r="E13666" t="s">
        <v>37</v>
      </c>
      <c r="F13666" s="4">
        <v>1010000</v>
      </c>
      <c r="G13666" t="s">
        <v>5</v>
      </c>
      <c r="H13666">
        <v>4</v>
      </c>
      <c r="I13666" s="4">
        <f>IF(E13666="Rhode Island", Table1[[#This Row],[price]]*$L$3, IF(E13666="Massachusetts", Table1[[#This Row],[price]]*$L$2, 1))</f>
        <v>1010000</v>
      </c>
    </row>
    <row r="13667" spans="1:9" x14ac:dyDescent="0.25">
      <c r="A13667" s="2">
        <v>42161</v>
      </c>
      <c r="B13667" s="1">
        <f t="shared" si="426"/>
        <v>2015</v>
      </c>
      <c r="C13667" s="1">
        <f t="shared" si="427"/>
        <v>2</v>
      </c>
      <c r="D13667">
        <v>2602</v>
      </c>
      <c r="E13667" t="s">
        <v>37</v>
      </c>
      <c r="F13667" s="4">
        <v>445000</v>
      </c>
      <c r="G13667" t="s">
        <v>6</v>
      </c>
      <c r="H13667">
        <v>2</v>
      </c>
      <c r="I13667" s="4">
        <f>IF(E13667="Rhode Island", Table1[[#This Row],[price]]*$L$3, IF(E13667="Massachusetts", Table1[[#This Row],[price]]*$L$2, 1))</f>
        <v>445000</v>
      </c>
    </row>
    <row r="13668" spans="1:9" x14ac:dyDescent="0.25">
      <c r="A13668" s="2">
        <v>42162</v>
      </c>
      <c r="B13668" s="1">
        <f t="shared" si="426"/>
        <v>2015</v>
      </c>
      <c r="C13668" s="1">
        <f t="shared" si="427"/>
        <v>2</v>
      </c>
      <c r="D13668">
        <v>2902</v>
      </c>
      <c r="E13668" t="s">
        <v>36</v>
      </c>
      <c r="F13668" s="4">
        <v>975000</v>
      </c>
      <c r="G13668" t="s">
        <v>5</v>
      </c>
      <c r="H13668">
        <v>5</v>
      </c>
      <c r="I13668" s="4">
        <f>IF(E13668="Rhode Island", Table1[[#This Row],[price]]*$L$3, IF(E13668="Massachusetts", Table1[[#This Row],[price]]*$L$2, 1))</f>
        <v>975000</v>
      </c>
    </row>
    <row r="13669" spans="1:9" x14ac:dyDescent="0.25">
      <c r="A13669" s="2">
        <v>42163</v>
      </c>
      <c r="B13669" s="1">
        <f t="shared" si="426"/>
        <v>2015</v>
      </c>
      <c r="C13669" s="1">
        <f t="shared" si="427"/>
        <v>2</v>
      </c>
      <c r="D13669">
        <v>2905</v>
      </c>
      <c r="E13669" t="s">
        <v>36</v>
      </c>
      <c r="F13669" s="4">
        <v>490000</v>
      </c>
      <c r="G13669" t="s">
        <v>5</v>
      </c>
      <c r="H13669">
        <v>4</v>
      </c>
      <c r="I13669" s="4">
        <f>IF(E13669="Rhode Island", Table1[[#This Row],[price]]*$L$3, IF(E13669="Massachusetts", Table1[[#This Row],[price]]*$L$2, 1))</f>
        <v>490000</v>
      </c>
    </row>
    <row r="13670" spans="1:9" x14ac:dyDescent="0.25">
      <c r="A13670" s="2">
        <v>42164</v>
      </c>
      <c r="B13670" s="1">
        <f t="shared" si="426"/>
        <v>2015</v>
      </c>
      <c r="C13670" s="1">
        <f t="shared" si="427"/>
        <v>2</v>
      </c>
      <c r="D13670">
        <v>2615</v>
      </c>
      <c r="E13670" t="s">
        <v>37</v>
      </c>
      <c r="F13670" s="4">
        <v>272000</v>
      </c>
      <c r="G13670" t="s">
        <v>5</v>
      </c>
      <c r="H13670">
        <v>3</v>
      </c>
      <c r="I13670" s="4">
        <f>IF(E13670="Rhode Island", Table1[[#This Row],[price]]*$L$3, IF(E13670="Massachusetts", Table1[[#This Row],[price]]*$L$2, 1))</f>
        <v>272000</v>
      </c>
    </row>
    <row r="13671" spans="1:9" x14ac:dyDescent="0.25">
      <c r="A13671" s="2">
        <v>42164</v>
      </c>
      <c r="B13671" s="1">
        <f t="shared" si="426"/>
        <v>2015</v>
      </c>
      <c r="C13671" s="1">
        <f t="shared" si="427"/>
        <v>2</v>
      </c>
      <c r="D13671">
        <v>2913</v>
      </c>
      <c r="E13671" t="s">
        <v>36</v>
      </c>
      <c r="F13671" s="4">
        <v>402000</v>
      </c>
      <c r="G13671" t="s">
        <v>5</v>
      </c>
      <c r="H13671">
        <v>4</v>
      </c>
      <c r="I13671" s="4">
        <f>IF(E13671="Rhode Island", Table1[[#This Row],[price]]*$L$3, IF(E13671="Massachusetts", Table1[[#This Row],[price]]*$L$2, 1))</f>
        <v>402000</v>
      </c>
    </row>
    <row r="13672" spans="1:9" x14ac:dyDescent="0.25">
      <c r="A13672" s="2">
        <v>42164</v>
      </c>
      <c r="B13672" s="1">
        <f t="shared" si="426"/>
        <v>2015</v>
      </c>
      <c r="C13672" s="1">
        <f t="shared" si="427"/>
        <v>2</v>
      </c>
      <c r="D13672">
        <v>2615</v>
      </c>
      <c r="E13672" t="s">
        <v>37</v>
      </c>
      <c r="F13672" s="4">
        <v>415000</v>
      </c>
      <c r="G13672" t="s">
        <v>5</v>
      </c>
      <c r="H13672">
        <v>3</v>
      </c>
      <c r="I13672" s="4">
        <f>IF(E13672="Rhode Island", Table1[[#This Row],[price]]*$L$3, IF(E13672="Massachusetts", Table1[[#This Row],[price]]*$L$2, 1))</f>
        <v>415000</v>
      </c>
    </row>
    <row r="13673" spans="1:9" x14ac:dyDescent="0.25">
      <c r="A13673" s="2">
        <v>42164</v>
      </c>
      <c r="B13673" s="1">
        <f t="shared" si="426"/>
        <v>2015</v>
      </c>
      <c r="C13673" s="1">
        <f t="shared" si="427"/>
        <v>2</v>
      </c>
      <c r="D13673">
        <v>2615</v>
      </c>
      <c r="E13673" t="s">
        <v>37</v>
      </c>
      <c r="F13673" s="4">
        <v>435000</v>
      </c>
      <c r="G13673" t="s">
        <v>5</v>
      </c>
      <c r="H13673">
        <v>3</v>
      </c>
      <c r="I13673" s="4">
        <f>IF(E13673="Rhode Island", Table1[[#This Row],[price]]*$L$3, IF(E13673="Massachusetts", Table1[[#This Row],[price]]*$L$2, 1))</f>
        <v>435000</v>
      </c>
    </row>
    <row r="13674" spans="1:9" x14ac:dyDescent="0.25">
      <c r="A13674" s="2">
        <v>42164</v>
      </c>
      <c r="B13674" s="1">
        <f t="shared" si="426"/>
        <v>2015</v>
      </c>
      <c r="C13674" s="1">
        <f t="shared" si="427"/>
        <v>2</v>
      </c>
      <c r="D13674">
        <v>2615</v>
      </c>
      <c r="E13674" t="s">
        <v>37</v>
      </c>
      <c r="F13674" s="4">
        <v>490000</v>
      </c>
      <c r="G13674" t="s">
        <v>5</v>
      </c>
      <c r="H13674">
        <v>3</v>
      </c>
      <c r="I13674" s="4">
        <f>IF(E13674="Rhode Island", Table1[[#This Row],[price]]*$L$3, IF(E13674="Massachusetts", Table1[[#This Row],[price]]*$L$2, 1))</f>
        <v>490000</v>
      </c>
    </row>
    <row r="13675" spans="1:9" x14ac:dyDescent="0.25">
      <c r="A13675" s="2">
        <v>42164</v>
      </c>
      <c r="B13675" s="1">
        <f t="shared" si="426"/>
        <v>2015</v>
      </c>
      <c r="C13675" s="1">
        <f t="shared" si="427"/>
        <v>2</v>
      </c>
      <c r="D13675">
        <v>2617</v>
      </c>
      <c r="E13675" t="s">
        <v>37</v>
      </c>
      <c r="F13675" s="4">
        <v>491000</v>
      </c>
      <c r="G13675" t="s">
        <v>5</v>
      </c>
      <c r="H13675">
        <v>3</v>
      </c>
      <c r="I13675" s="4">
        <f>IF(E13675="Rhode Island", Table1[[#This Row],[price]]*$L$3, IF(E13675="Massachusetts", Table1[[#This Row],[price]]*$L$2, 1))</f>
        <v>491000</v>
      </c>
    </row>
    <row r="13676" spans="1:9" x14ac:dyDescent="0.25">
      <c r="A13676" s="2">
        <v>42164</v>
      </c>
      <c r="B13676" s="1">
        <f t="shared" si="426"/>
        <v>2015</v>
      </c>
      <c r="C13676" s="1">
        <f t="shared" si="427"/>
        <v>2</v>
      </c>
      <c r="D13676">
        <v>2905</v>
      </c>
      <c r="E13676" t="s">
        <v>36</v>
      </c>
      <c r="F13676" s="4">
        <v>500000</v>
      </c>
      <c r="G13676" t="s">
        <v>5</v>
      </c>
      <c r="H13676">
        <v>4</v>
      </c>
      <c r="I13676" s="4">
        <f>IF(E13676="Rhode Island", Table1[[#This Row],[price]]*$L$3, IF(E13676="Massachusetts", Table1[[#This Row],[price]]*$L$2, 1))</f>
        <v>500000</v>
      </c>
    </row>
    <row r="13677" spans="1:9" x14ac:dyDescent="0.25">
      <c r="A13677" s="2">
        <v>42164</v>
      </c>
      <c r="B13677" s="1">
        <f t="shared" si="426"/>
        <v>2015</v>
      </c>
      <c r="C13677" s="1">
        <f t="shared" si="427"/>
        <v>2</v>
      </c>
      <c r="D13677">
        <v>2913</v>
      </c>
      <c r="E13677" t="s">
        <v>36</v>
      </c>
      <c r="F13677" s="4">
        <v>615000</v>
      </c>
      <c r="G13677" t="s">
        <v>5</v>
      </c>
      <c r="H13677">
        <v>4</v>
      </c>
      <c r="I13677" s="4">
        <f>IF(E13677="Rhode Island", Table1[[#This Row],[price]]*$L$3, IF(E13677="Massachusetts", Table1[[#This Row],[price]]*$L$2, 1))</f>
        <v>615000</v>
      </c>
    </row>
    <row r="13678" spans="1:9" x14ac:dyDescent="0.25">
      <c r="A13678" s="2">
        <v>42164</v>
      </c>
      <c r="B13678" s="1">
        <f t="shared" si="426"/>
        <v>2015</v>
      </c>
      <c r="C13678" s="1">
        <f t="shared" si="427"/>
        <v>2</v>
      </c>
      <c r="D13678">
        <v>2617</v>
      </c>
      <c r="E13678" t="s">
        <v>37</v>
      </c>
      <c r="F13678" s="4">
        <v>650000</v>
      </c>
      <c r="G13678" t="s">
        <v>5</v>
      </c>
      <c r="H13678">
        <v>4</v>
      </c>
      <c r="I13678" s="4">
        <f>IF(E13678="Rhode Island", Table1[[#This Row],[price]]*$L$3, IF(E13678="Massachusetts", Table1[[#This Row],[price]]*$L$2, 1))</f>
        <v>650000</v>
      </c>
    </row>
    <row r="13679" spans="1:9" x14ac:dyDescent="0.25">
      <c r="A13679" s="2">
        <v>42164</v>
      </c>
      <c r="B13679" s="1">
        <f t="shared" si="426"/>
        <v>2015</v>
      </c>
      <c r="C13679" s="1">
        <f t="shared" si="427"/>
        <v>2</v>
      </c>
      <c r="D13679">
        <v>2615</v>
      </c>
      <c r="E13679" t="s">
        <v>37</v>
      </c>
      <c r="F13679" s="4">
        <v>800000</v>
      </c>
      <c r="G13679" t="s">
        <v>5</v>
      </c>
      <c r="H13679">
        <v>4</v>
      </c>
      <c r="I13679" s="4">
        <f>IF(E13679="Rhode Island", Table1[[#This Row],[price]]*$L$3, IF(E13679="Massachusetts", Table1[[#This Row],[price]]*$L$2, 1))</f>
        <v>800000</v>
      </c>
    </row>
    <row r="13680" spans="1:9" x14ac:dyDescent="0.25">
      <c r="A13680" s="2">
        <v>42164</v>
      </c>
      <c r="B13680" s="1">
        <f t="shared" si="426"/>
        <v>2015</v>
      </c>
      <c r="C13680" s="1">
        <f t="shared" si="427"/>
        <v>2</v>
      </c>
      <c r="D13680">
        <v>2611</v>
      </c>
      <c r="E13680" t="s">
        <v>37</v>
      </c>
      <c r="F13680" s="4">
        <v>865000</v>
      </c>
      <c r="G13680" t="s">
        <v>5</v>
      </c>
      <c r="H13680">
        <v>4</v>
      </c>
      <c r="I13680" s="4">
        <f>IF(E13680="Rhode Island", Table1[[#This Row],[price]]*$L$3, IF(E13680="Massachusetts", Table1[[#This Row],[price]]*$L$2, 1))</f>
        <v>865000</v>
      </c>
    </row>
    <row r="13681" spans="1:9" x14ac:dyDescent="0.25">
      <c r="A13681" s="2">
        <v>42164</v>
      </c>
      <c r="B13681" s="1">
        <f t="shared" si="426"/>
        <v>2015</v>
      </c>
      <c r="C13681" s="1">
        <f t="shared" si="427"/>
        <v>2</v>
      </c>
      <c r="D13681">
        <v>2600</v>
      </c>
      <c r="E13681" t="s">
        <v>37</v>
      </c>
      <c r="F13681" s="4">
        <v>406500</v>
      </c>
      <c r="G13681" t="s">
        <v>6</v>
      </c>
      <c r="H13681">
        <v>1</v>
      </c>
      <c r="I13681" s="4">
        <f>IF(E13681="Rhode Island", Table1[[#This Row],[price]]*$L$3, IF(E13681="Massachusetts", Table1[[#This Row],[price]]*$L$2, 1))</f>
        <v>406500</v>
      </c>
    </row>
    <row r="13682" spans="1:9" x14ac:dyDescent="0.25">
      <c r="A13682" s="2">
        <v>42165</v>
      </c>
      <c r="B13682" s="1">
        <f t="shared" si="426"/>
        <v>2015</v>
      </c>
      <c r="C13682" s="1">
        <f t="shared" si="427"/>
        <v>2</v>
      </c>
      <c r="D13682">
        <v>2906</v>
      </c>
      <c r="E13682" t="s">
        <v>36</v>
      </c>
      <c r="F13682" s="4">
        <v>379550</v>
      </c>
      <c r="G13682" t="s">
        <v>5</v>
      </c>
      <c r="H13682">
        <v>3</v>
      </c>
      <c r="I13682" s="4">
        <f>IF(E13682="Rhode Island", Table1[[#This Row],[price]]*$L$3, IF(E13682="Massachusetts", Table1[[#This Row],[price]]*$L$2, 1))</f>
        <v>379550</v>
      </c>
    </row>
    <row r="13683" spans="1:9" x14ac:dyDescent="0.25">
      <c r="A13683" s="2">
        <v>42165</v>
      </c>
      <c r="B13683" s="1">
        <f t="shared" si="426"/>
        <v>2015</v>
      </c>
      <c r="C13683" s="1">
        <f t="shared" si="427"/>
        <v>2</v>
      </c>
      <c r="D13683">
        <v>2913</v>
      </c>
      <c r="E13683" t="s">
        <v>36</v>
      </c>
      <c r="F13683" s="4">
        <v>441000</v>
      </c>
      <c r="G13683" t="s">
        <v>5</v>
      </c>
      <c r="H13683">
        <v>3</v>
      </c>
      <c r="I13683" s="4">
        <f>IF(E13683="Rhode Island", Table1[[#This Row],[price]]*$L$3, IF(E13683="Massachusetts", Table1[[#This Row],[price]]*$L$2, 1))</f>
        <v>441000</v>
      </c>
    </row>
    <row r="13684" spans="1:9" x14ac:dyDescent="0.25">
      <c r="A13684" s="2">
        <v>42165</v>
      </c>
      <c r="B13684" s="1">
        <f t="shared" si="426"/>
        <v>2015</v>
      </c>
      <c r="C13684" s="1">
        <f t="shared" si="427"/>
        <v>2</v>
      </c>
      <c r="D13684">
        <v>2903</v>
      </c>
      <c r="E13684" t="s">
        <v>36</v>
      </c>
      <c r="F13684" s="4">
        <v>485500</v>
      </c>
      <c r="G13684" t="s">
        <v>5</v>
      </c>
      <c r="H13684">
        <v>3</v>
      </c>
      <c r="I13684" s="4">
        <f>IF(E13684="Rhode Island", Table1[[#This Row],[price]]*$L$3, IF(E13684="Massachusetts", Table1[[#This Row],[price]]*$L$2, 1))</f>
        <v>485500</v>
      </c>
    </row>
    <row r="13685" spans="1:9" x14ac:dyDescent="0.25">
      <c r="A13685" s="2">
        <v>42165</v>
      </c>
      <c r="B13685" s="1">
        <f t="shared" si="426"/>
        <v>2015</v>
      </c>
      <c r="C13685" s="1">
        <f t="shared" si="427"/>
        <v>2</v>
      </c>
      <c r="D13685">
        <v>2914</v>
      </c>
      <c r="E13685" t="s">
        <v>36</v>
      </c>
      <c r="F13685" s="4">
        <v>656600</v>
      </c>
      <c r="G13685" t="s">
        <v>5</v>
      </c>
      <c r="H13685">
        <v>4</v>
      </c>
      <c r="I13685" s="4">
        <f>IF(E13685="Rhode Island", Table1[[#This Row],[price]]*$L$3, IF(E13685="Massachusetts", Table1[[#This Row],[price]]*$L$2, 1))</f>
        <v>656600</v>
      </c>
    </row>
    <row r="13686" spans="1:9" x14ac:dyDescent="0.25">
      <c r="A13686" s="2">
        <v>42165</v>
      </c>
      <c r="B13686" s="1">
        <f t="shared" si="426"/>
        <v>2015</v>
      </c>
      <c r="C13686" s="1">
        <f t="shared" si="427"/>
        <v>2</v>
      </c>
      <c r="D13686">
        <v>2914</v>
      </c>
      <c r="E13686" t="s">
        <v>36</v>
      </c>
      <c r="F13686" s="4">
        <v>680000</v>
      </c>
      <c r="G13686" t="s">
        <v>5</v>
      </c>
      <c r="H13686">
        <v>5</v>
      </c>
      <c r="I13686" s="4">
        <f>IF(E13686="Rhode Island", Table1[[#This Row],[price]]*$L$3, IF(E13686="Massachusetts", Table1[[#This Row],[price]]*$L$2, 1))</f>
        <v>680000</v>
      </c>
    </row>
    <row r="13687" spans="1:9" x14ac:dyDescent="0.25">
      <c r="A13687" s="2">
        <v>42165</v>
      </c>
      <c r="B13687" s="1">
        <f t="shared" si="426"/>
        <v>2015</v>
      </c>
      <c r="C13687" s="1">
        <f t="shared" si="427"/>
        <v>2</v>
      </c>
      <c r="D13687">
        <v>2913</v>
      </c>
      <c r="E13687" t="s">
        <v>36</v>
      </c>
      <c r="F13687" s="4">
        <v>399000</v>
      </c>
      <c r="G13687" t="s">
        <v>6</v>
      </c>
      <c r="H13687">
        <v>3</v>
      </c>
      <c r="I13687" s="4">
        <f>IF(E13687="Rhode Island", Table1[[#This Row],[price]]*$L$3, IF(E13687="Massachusetts", Table1[[#This Row],[price]]*$L$2, 1))</f>
        <v>399000</v>
      </c>
    </row>
    <row r="13688" spans="1:9" x14ac:dyDescent="0.25">
      <c r="A13688" s="2">
        <v>42165</v>
      </c>
      <c r="B13688" s="1">
        <f t="shared" si="426"/>
        <v>2015</v>
      </c>
      <c r="C13688" s="1">
        <f t="shared" si="427"/>
        <v>2</v>
      </c>
      <c r="D13688">
        <v>2612</v>
      </c>
      <c r="E13688" t="s">
        <v>37</v>
      </c>
      <c r="F13688" s="4">
        <v>455000</v>
      </c>
      <c r="G13688" t="s">
        <v>6</v>
      </c>
      <c r="H13688">
        <v>2</v>
      </c>
      <c r="I13688" s="4">
        <f>IF(E13688="Rhode Island", Table1[[#This Row],[price]]*$L$3, IF(E13688="Massachusetts", Table1[[#This Row],[price]]*$L$2, 1))</f>
        <v>455000</v>
      </c>
    </row>
    <row r="13689" spans="1:9" x14ac:dyDescent="0.25">
      <c r="A13689" s="2">
        <v>42166</v>
      </c>
      <c r="B13689" s="1">
        <f t="shared" si="426"/>
        <v>2015</v>
      </c>
      <c r="C13689" s="1">
        <f t="shared" si="427"/>
        <v>2</v>
      </c>
      <c r="D13689">
        <v>2902</v>
      </c>
      <c r="E13689" t="s">
        <v>36</v>
      </c>
      <c r="F13689" s="4">
        <v>445000</v>
      </c>
      <c r="G13689" t="s">
        <v>5</v>
      </c>
      <c r="H13689">
        <v>3</v>
      </c>
      <c r="I13689" s="4">
        <f>IF(E13689="Rhode Island", Table1[[#This Row],[price]]*$L$3, IF(E13689="Massachusetts", Table1[[#This Row],[price]]*$L$2, 1))</f>
        <v>445000</v>
      </c>
    </row>
    <row r="13690" spans="1:9" x14ac:dyDescent="0.25">
      <c r="A13690" s="2">
        <v>42166</v>
      </c>
      <c r="B13690" s="1">
        <f t="shared" si="426"/>
        <v>2015</v>
      </c>
      <c r="C13690" s="1">
        <f t="shared" si="427"/>
        <v>2</v>
      </c>
      <c r="D13690">
        <v>2617</v>
      </c>
      <c r="E13690" t="s">
        <v>37</v>
      </c>
      <c r="F13690" s="4">
        <v>451000</v>
      </c>
      <c r="G13690" t="s">
        <v>5</v>
      </c>
      <c r="H13690">
        <v>3</v>
      </c>
      <c r="I13690" s="4">
        <f>IF(E13690="Rhode Island", Table1[[#This Row],[price]]*$L$3, IF(E13690="Massachusetts", Table1[[#This Row],[price]]*$L$2, 1))</f>
        <v>451000</v>
      </c>
    </row>
    <row r="13691" spans="1:9" x14ac:dyDescent="0.25">
      <c r="A13691" s="2">
        <v>42166</v>
      </c>
      <c r="B13691" s="1">
        <f t="shared" si="426"/>
        <v>2015</v>
      </c>
      <c r="C13691" s="1">
        <f t="shared" si="427"/>
        <v>2</v>
      </c>
      <c r="D13691">
        <v>2615</v>
      </c>
      <c r="E13691" t="s">
        <v>37</v>
      </c>
      <c r="F13691" s="4">
        <v>545000</v>
      </c>
      <c r="G13691" t="s">
        <v>5</v>
      </c>
      <c r="H13691">
        <v>4</v>
      </c>
      <c r="I13691" s="4">
        <f>IF(E13691="Rhode Island", Table1[[#This Row],[price]]*$L$3, IF(E13691="Massachusetts", Table1[[#This Row],[price]]*$L$2, 1))</f>
        <v>545000</v>
      </c>
    </row>
    <row r="13692" spans="1:9" x14ac:dyDescent="0.25">
      <c r="A13692" s="2">
        <v>42166</v>
      </c>
      <c r="B13692" s="1">
        <f t="shared" si="426"/>
        <v>2015</v>
      </c>
      <c r="C13692" s="1">
        <f t="shared" si="427"/>
        <v>2</v>
      </c>
      <c r="D13692">
        <v>2913</v>
      </c>
      <c r="E13692" t="s">
        <v>36</v>
      </c>
      <c r="F13692" s="4">
        <v>546000</v>
      </c>
      <c r="G13692" t="s">
        <v>5</v>
      </c>
      <c r="H13692">
        <v>4</v>
      </c>
      <c r="I13692" s="4">
        <f>IF(E13692="Rhode Island", Table1[[#This Row],[price]]*$L$3, IF(E13692="Massachusetts", Table1[[#This Row],[price]]*$L$2, 1))</f>
        <v>546000</v>
      </c>
    </row>
    <row r="13693" spans="1:9" x14ac:dyDescent="0.25">
      <c r="A13693" s="2">
        <v>42166</v>
      </c>
      <c r="B13693" s="1">
        <f t="shared" si="426"/>
        <v>2015</v>
      </c>
      <c r="C13693" s="1">
        <f t="shared" si="427"/>
        <v>2</v>
      </c>
      <c r="D13693">
        <v>2607</v>
      </c>
      <c r="E13693" t="s">
        <v>37</v>
      </c>
      <c r="F13693" s="4">
        <v>630000</v>
      </c>
      <c r="G13693" t="s">
        <v>5</v>
      </c>
      <c r="H13693">
        <v>3</v>
      </c>
      <c r="I13693" s="4">
        <f>IF(E13693="Rhode Island", Table1[[#This Row],[price]]*$L$3, IF(E13693="Massachusetts", Table1[[#This Row],[price]]*$L$2, 1))</f>
        <v>630000</v>
      </c>
    </row>
    <row r="13694" spans="1:9" x14ac:dyDescent="0.25">
      <c r="A13694" s="2">
        <v>42166</v>
      </c>
      <c r="B13694" s="1">
        <f t="shared" si="426"/>
        <v>2015</v>
      </c>
      <c r="C13694" s="1">
        <f t="shared" si="427"/>
        <v>2</v>
      </c>
      <c r="D13694">
        <v>2606</v>
      </c>
      <c r="E13694" t="s">
        <v>37</v>
      </c>
      <c r="F13694" s="4">
        <v>1100000</v>
      </c>
      <c r="G13694" t="s">
        <v>5</v>
      </c>
      <c r="H13694">
        <v>4</v>
      </c>
      <c r="I13694" s="4">
        <f>IF(E13694="Rhode Island", Table1[[#This Row],[price]]*$L$3, IF(E13694="Massachusetts", Table1[[#This Row],[price]]*$L$2, 1))</f>
        <v>1100000</v>
      </c>
    </row>
    <row r="13695" spans="1:9" x14ac:dyDescent="0.25">
      <c r="A13695" s="2">
        <v>42166</v>
      </c>
      <c r="B13695" s="1">
        <f t="shared" si="426"/>
        <v>2015</v>
      </c>
      <c r="C13695" s="1">
        <f t="shared" si="427"/>
        <v>2</v>
      </c>
      <c r="D13695">
        <v>2612</v>
      </c>
      <c r="E13695" t="s">
        <v>37</v>
      </c>
      <c r="F13695" s="4">
        <v>367000</v>
      </c>
      <c r="G13695" t="s">
        <v>6</v>
      </c>
      <c r="H13695">
        <v>1</v>
      </c>
      <c r="I13695" s="4">
        <f>IF(E13695="Rhode Island", Table1[[#This Row],[price]]*$L$3, IF(E13695="Massachusetts", Table1[[#This Row],[price]]*$L$2, 1))</f>
        <v>367000</v>
      </c>
    </row>
    <row r="13696" spans="1:9" x14ac:dyDescent="0.25">
      <c r="A13696" s="2">
        <v>42166</v>
      </c>
      <c r="B13696" s="1">
        <f t="shared" si="426"/>
        <v>2015</v>
      </c>
      <c r="C13696" s="1">
        <f t="shared" si="427"/>
        <v>2</v>
      </c>
      <c r="D13696">
        <v>2603</v>
      </c>
      <c r="E13696" t="s">
        <v>37</v>
      </c>
      <c r="F13696" s="4">
        <v>400000</v>
      </c>
      <c r="G13696" t="s">
        <v>6</v>
      </c>
      <c r="H13696">
        <v>2</v>
      </c>
      <c r="I13696" s="4">
        <f>IF(E13696="Rhode Island", Table1[[#This Row],[price]]*$L$3, IF(E13696="Massachusetts", Table1[[#This Row],[price]]*$L$2, 1))</f>
        <v>400000</v>
      </c>
    </row>
    <row r="13697" spans="1:9" x14ac:dyDescent="0.25">
      <c r="A13697" s="2">
        <v>42166</v>
      </c>
      <c r="B13697" s="1">
        <f t="shared" si="426"/>
        <v>2015</v>
      </c>
      <c r="C13697" s="1">
        <f t="shared" si="427"/>
        <v>2</v>
      </c>
      <c r="D13697">
        <v>2602</v>
      </c>
      <c r="E13697" t="s">
        <v>37</v>
      </c>
      <c r="F13697" s="4">
        <v>612500</v>
      </c>
      <c r="G13697" t="s">
        <v>6</v>
      </c>
      <c r="H13697">
        <v>3</v>
      </c>
      <c r="I13697" s="4">
        <f>IF(E13697="Rhode Island", Table1[[#This Row],[price]]*$L$3, IF(E13697="Massachusetts", Table1[[#This Row],[price]]*$L$2, 1))</f>
        <v>612500</v>
      </c>
    </row>
    <row r="13698" spans="1:9" x14ac:dyDescent="0.25">
      <c r="A13698" s="2">
        <v>42167</v>
      </c>
      <c r="B13698" s="1">
        <f t="shared" ref="B13698:B13761" si="428">YEAR(A13698)</f>
        <v>2015</v>
      </c>
      <c r="C13698" s="1">
        <f t="shared" ref="C13698:C13761" si="429">ROUNDUP(MONTH(A13698)/3,0)</f>
        <v>2</v>
      </c>
      <c r="D13698">
        <v>2615</v>
      </c>
      <c r="E13698" t="s">
        <v>37</v>
      </c>
      <c r="F13698" s="4">
        <v>446000</v>
      </c>
      <c r="G13698" t="s">
        <v>5</v>
      </c>
      <c r="H13698">
        <v>3</v>
      </c>
      <c r="I13698" s="4">
        <f>IF(E13698="Rhode Island", Table1[[#This Row],[price]]*$L$3, IF(E13698="Massachusetts", Table1[[#This Row],[price]]*$L$2, 1))</f>
        <v>446000</v>
      </c>
    </row>
    <row r="13699" spans="1:9" x14ac:dyDescent="0.25">
      <c r="A13699" s="2">
        <v>42167</v>
      </c>
      <c r="B13699" s="1">
        <f t="shared" si="428"/>
        <v>2015</v>
      </c>
      <c r="C13699" s="1">
        <f t="shared" si="429"/>
        <v>2</v>
      </c>
      <c r="D13699">
        <v>2906</v>
      </c>
      <c r="E13699" t="s">
        <v>36</v>
      </c>
      <c r="F13699" s="4">
        <v>555500</v>
      </c>
      <c r="G13699" t="s">
        <v>5</v>
      </c>
      <c r="H13699">
        <v>4</v>
      </c>
      <c r="I13699" s="4">
        <f>IF(E13699="Rhode Island", Table1[[#This Row],[price]]*$L$3, IF(E13699="Massachusetts", Table1[[#This Row],[price]]*$L$2, 1))</f>
        <v>555500</v>
      </c>
    </row>
    <row r="13700" spans="1:9" x14ac:dyDescent="0.25">
      <c r="A13700" s="2">
        <v>42167</v>
      </c>
      <c r="B13700" s="1">
        <f t="shared" si="428"/>
        <v>2015</v>
      </c>
      <c r="C13700" s="1">
        <f t="shared" si="429"/>
        <v>2</v>
      </c>
      <c r="D13700">
        <v>2903</v>
      </c>
      <c r="E13700" t="s">
        <v>36</v>
      </c>
      <c r="F13700" s="4">
        <v>595000</v>
      </c>
      <c r="G13700" t="s">
        <v>5</v>
      </c>
      <c r="H13700">
        <v>4</v>
      </c>
      <c r="I13700" s="4">
        <f>IF(E13700="Rhode Island", Table1[[#This Row],[price]]*$L$3, IF(E13700="Massachusetts", Table1[[#This Row],[price]]*$L$2, 1))</f>
        <v>595000</v>
      </c>
    </row>
    <row r="13701" spans="1:9" x14ac:dyDescent="0.25">
      <c r="A13701" s="2">
        <v>42167</v>
      </c>
      <c r="B13701" s="1">
        <f t="shared" si="428"/>
        <v>2015</v>
      </c>
      <c r="C13701" s="1">
        <f t="shared" si="429"/>
        <v>2</v>
      </c>
      <c r="D13701">
        <v>2905</v>
      </c>
      <c r="E13701" t="s">
        <v>36</v>
      </c>
      <c r="F13701" s="4">
        <v>605000</v>
      </c>
      <c r="G13701" t="s">
        <v>5</v>
      </c>
      <c r="H13701">
        <v>5</v>
      </c>
      <c r="I13701" s="4">
        <f>IF(E13701="Rhode Island", Table1[[#This Row],[price]]*$L$3, IF(E13701="Massachusetts", Table1[[#This Row],[price]]*$L$2, 1))</f>
        <v>605000</v>
      </c>
    </row>
    <row r="13702" spans="1:9" x14ac:dyDescent="0.25">
      <c r="A13702" s="2">
        <v>42167</v>
      </c>
      <c r="B13702" s="1">
        <f t="shared" si="428"/>
        <v>2015</v>
      </c>
      <c r="C13702" s="1">
        <f t="shared" si="429"/>
        <v>2</v>
      </c>
      <c r="D13702">
        <v>2612</v>
      </c>
      <c r="E13702" t="s">
        <v>37</v>
      </c>
      <c r="F13702" s="4">
        <v>671555</v>
      </c>
      <c r="G13702" t="s">
        <v>5</v>
      </c>
      <c r="H13702">
        <v>3</v>
      </c>
      <c r="I13702" s="4">
        <f>IF(E13702="Rhode Island", Table1[[#This Row],[price]]*$L$3, IF(E13702="Massachusetts", Table1[[#This Row],[price]]*$L$2, 1))</f>
        <v>671555</v>
      </c>
    </row>
    <row r="13703" spans="1:9" x14ac:dyDescent="0.25">
      <c r="A13703" s="2">
        <v>42168</v>
      </c>
      <c r="B13703" s="1">
        <f t="shared" si="428"/>
        <v>2015</v>
      </c>
      <c r="C13703" s="1">
        <f t="shared" si="429"/>
        <v>2</v>
      </c>
      <c r="D13703">
        <v>2905</v>
      </c>
      <c r="E13703" t="s">
        <v>36</v>
      </c>
      <c r="F13703" s="4">
        <v>375000</v>
      </c>
      <c r="G13703" t="s">
        <v>5</v>
      </c>
      <c r="H13703">
        <v>3</v>
      </c>
      <c r="I13703" s="4">
        <f>IF(E13703="Rhode Island", Table1[[#This Row],[price]]*$L$3, IF(E13703="Massachusetts", Table1[[#This Row],[price]]*$L$2, 1))</f>
        <v>375000</v>
      </c>
    </row>
    <row r="13704" spans="1:9" x14ac:dyDescent="0.25">
      <c r="A13704" s="2">
        <v>42168</v>
      </c>
      <c r="B13704" s="1">
        <f t="shared" si="428"/>
        <v>2015</v>
      </c>
      <c r="C13704" s="1">
        <f t="shared" si="429"/>
        <v>2</v>
      </c>
      <c r="D13704">
        <v>2906</v>
      </c>
      <c r="E13704" t="s">
        <v>36</v>
      </c>
      <c r="F13704" s="4">
        <v>471500</v>
      </c>
      <c r="G13704" t="s">
        <v>5</v>
      </c>
      <c r="H13704">
        <v>3</v>
      </c>
      <c r="I13704" s="4">
        <f>IF(E13704="Rhode Island", Table1[[#This Row],[price]]*$L$3, IF(E13704="Massachusetts", Table1[[#This Row],[price]]*$L$2, 1))</f>
        <v>471500</v>
      </c>
    </row>
    <row r="13705" spans="1:9" x14ac:dyDescent="0.25">
      <c r="A13705" s="2">
        <v>42168</v>
      </c>
      <c r="B13705" s="1">
        <f t="shared" si="428"/>
        <v>2015</v>
      </c>
      <c r="C13705" s="1">
        <f t="shared" si="429"/>
        <v>2</v>
      </c>
      <c r="D13705">
        <v>2617</v>
      </c>
      <c r="E13705" t="s">
        <v>37</v>
      </c>
      <c r="F13705" s="4">
        <v>487500</v>
      </c>
      <c r="G13705" t="s">
        <v>5</v>
      </c>
      <c r="H13705">
        <v>3</v>
      </c>
      <c r="I13705" s="4">
        <f>IF(E13705="Rhode Island", Table1[[#This Row],[price]]*$L$3, IF(E13705="Massachusetts", Table1[[#This Row],[price]]*$L$2, 1))</f>
        <v>487500</v>
      </c>
    </row>
    <row r="13706" spans="1:9" x14ac:dyDescent="0.25">
      <c r="A13706" s="2">
        <v>42168</v>
      </c>
      <c r="B13706" s="1">
        <f t="shared" si="428"/>
        <v>2015</v>
      </c>
      <c r="C13706" s="1">
        <f t="shared" si="429"/>
        <v>2</v>
      </c>
      <c r="D13706">
        <v>2617</v>
      </c>
      <c r="E13706" t="s">
        <v>37</v>
      </c>
      <c r="F13706" s="4">
        <v>530000</v>
      </c>
      <c r="G13706" t="s">
        <v>5</v>
      </c>
      <c r="H13706">
        <v>4</v>
      </c>
      <c r="I13706" s="4">
        <f>IF(E13706="Rhode Island", Table1[[#This Row],[price]]*$L$3, IF(E13706="Massachusetts", Table1[[#This Row],[price]]*$L$2, 1))</f>
        <v>530000</v>
      </c>
    </row>
    <row r="13707" spans="1:9" x14ac:dyDescent="0.25">
      <c r="A13707" s="2">
        <v>42168</v>
      </c>
      <c r="B13707" s="1">
        <f t="shared" si="428"/>
        <v>2015</v>
      </c>
      <c r="C13707" s="1">
        <f t="shared" si="429"/>
        <v>2</v>
      </c>
      <c r="D13707">
        <v>2611</v>
      </c>
      <c r="E13707" t="s">
        <v>37</v>
      </c>
      <c r="F13707" s="4">
        <v>550000</v>
      </c>
      <c r="G13707" t="s">
        <v>5</v>
      </c>
      <c r="H13707">
        <v>3</v>
      </c>
      <c r="I13707" s="4">
        <f>IF(E13707="Rhode Island", Table1[[#This Row],[price]]*$L$3, IF(E13707="Massachusetts", Table1[[#This Row],[price]]*$L$2, 1))</f>
        <v>550000</v>
      </c>
    </row>
    <row r="13708" spans="1:9" x14ac:dyDescent="0.25">
      <c r="A13708" s="2">
        <v>42168</v>
      </c>
      <c r="B13708" s="1">
        <f t="shared" si="428"/>
        <v>2015</v>
      </c>
      <c r="C13708" s="1">
        <f t="shared" si="429"/>
        <v>2</v>
      </c>
      <c r="D13708">
        <v>2904</v>
      </c>
      <c r="E13708" t="s">
        <v>36</v>
      </c>
      <c r="F13708" s="4">
        <v>556000</v>
      </c>
      <c r="G13708" t="s">
        <v>5</v>
      </c>
      <c r="H13708">
        <v>3</v>
      </c>
      <c r="I13708" s="4">
        <f>IF(E13708="Rhode Island", Table1[[#This Row],[price]]*$L$3, IF(E13708="Massachusetts", Table1[[#This Row],[price]]*$L$2, 1))</f>
        <v>556000</v>
      </c>
    </row>
    <row r="13709" spans="1:9" x14ac:dyDescent="0.25">
      <c r="A13709" s="2">
        <v>42168</v>
      </c>
      <c r="B13709" s="1">
        <f t="shared" si="428"/>
        <v>2015</v>
      </c>
      <c r="C13709" s="1">
        <f t="shared" si="429"/>
        <v>2</v>
      </c>
      <c r="D13709">
        <v>2615</v>
      </c>
      <c r="E13709" t="s">
        <v>37</v>
      </c>
      <c r="F13709" s="4">
        <v>560000</v>
      </c>
      <c r="G13709" t="s">
        <v>5</v>
      </c>
      <c r="H13709">
        <v>3</v>
      </c>
      <c r="I13709" s="4">
        <f>IF(E13709="Rhode Island", Table1[[#This Row],[price]]*$L$3, IF(E13709="Massachusetts", Table1[[#This Row],[price]]*$L$2, 1))</f>
        <v>560000</v>
      </c>
    </row>
    <row r="13710" spans="1:9" x14ac:dyDescent="0.25">
      <c r="A13710" s="2">
        <v>42168</v>
      </c>
      <c r="B13710" s="1">
        <f t="shared" si="428"/>
        <v>2015</v>
      </c>
      <c r="C13710" s="1">
        <f t="shared" si="429"/>
        <v>2</v>
      </c>
      <c r="D13710">
        <v>2615</v>
      </c>
      <c r="E13710" t="s">
        <v>37</v>
      </c>
      <c r="F13710" s="4">
        <v>605000</v>
      </c>
      <c r="G13710" t="s">
        <v>5</v>
      </c>
      <c r="H13710">
        <v>4</v>
      </c>
      <c r="I13710" s="4">
        <f>IF(E13710="Rhode Island", Table1[[#This Row],[price]]*$L$3, IF(E13710="Massachusetts", Table1[[#This Row],[price]]*$L$2, 1))</f>
        <v>605000</v>
      </c>
    </row>
    <row r="13711" spans="1:9" x14ac:dyDescent="0.25">
      <c r="A13711" s="2">
        <v>42168</v>
      </c>
      <c r="B13711" s="1">
        <f t="shared" si="428"/>
        <v>2015</v>
      </c>
      <c r="C13711" s="1">
        <f t="shared" si="429"/>
        <v>2</v>
      </c>
      <c r="D13711">
        <v>2607</v>
      </c>
      <c r="E13711" t="s">
        <v>37</v>
      </c>
      <c r="F13711" s="4">
        <v>615000</v>
      </c>
      <c r="G13711" t="s">
        <v>5</v>
      </c>
      <c r="H13711">
        <v>3</v>
      </c>
      <c r="I13711" s="4">
        <f>IF(E13711="Rhode Island", Table1[[#This Row],[price]]*$L$3, IF(E13711="Massachusetts", Table1[[#This Row],[price]]*$L$2, 1))</f>
        <v>615000</v>
      </c>
    </row>
    <row r="13712" spans="1:9" x14ac:dyDescent="0.25">
      <c r="A13712" s="2">
        <v>42168</v>
      </c>
      <c r="B13712" s="1">
        <f t="shared" si="428"/>
        <v>2015</v>
      </c>
      <c r="C13712" s="1">
        <f t="shared" si="429"/>
        <v>2</v>
      </c>
      <c r="D13712">
        <v>2607</v>
      </c>
      <c r="E13712" t="s">
        <v>37</v>
      </c>
      <c r="F13712" s="4">
        <v>630000</v>
      </c>
      <c r="G13712" t="s">
        <v>5</v>
      </c>
      <c r="H13712">
        <v>4</v>
      </c>
      <c r="I13712" s="4">
        <f>IF(E13712="Rhode Island", Table1[[#This Row],[price]]*$L$3, IF(E13712="Massachusetts", Table1[[#This Row],[price]]*$L$2, 1))</f>
        <v>630000</v>
      </c>
    </row>
    <row r="13713" spans="1:9" x14ac:dyDescent="0.25">
      <c r="A13713" s="2">
        <v>42168</v>
      </c>
      <c r="B13713" s="1">
        <f t="shared" si="428"/>
        <v>2015</v>
      </c>
      <c r="C13713" s="1">
        <f t="shared" si="429"/>
        <v>2</v>
      </c>
      <c r="D13713">
        <v>2903</v>
      </c>
      <c r="E13713" t="s">
        <v>36</v>
      </c>
      <c r="F13713" s="4">
        <v>655000</v>
      </c>
      <c r="G13713" t="s">
        <v>5</v>
      </c>
      <c r="H13713">
        <v>3</v>
      </c>
      <c r="I13713" s="4">
        <f>IF(E13713="Rhode Island", Table1[[#This Row],[price]]*$L$3, IF(E13713="Massachusetts", Table1[[#This Row],[price]]*$L$2, 1))</f>
        <v>655000</v>
      </c>
    </row>
    <row r="13714" spans="1:9" x14ac:dyDescent="0.25">
      <c r="A13714" s="2">
        <v>42168</v>
      </c>
      <c r="B13714" s="1">
        <f t="shared" si="428"/>
        <v>2015</v>
      </c>
      <c r="C13714" s="1">
        <f t="shared" si="429"/>
        <v>2</v>
      </c>
      <c r="D13714">
        <v>2606</v>
      </c>
      <c r="E13714" t="s">
        <v>37</v>
      </c>
      <c r="F13714" s="4">
        <v>655000</v>
      </c>
      <c r="G13714" t="s">
        <v>5</v>
      </c>
      <c r="H13714">
        <v>3</v>
      </c>
      <c r="I13714" s="4">
        <f>IF(E13714="Rhode Island", Table1[[#This Row],[price]]*$L$3, IF(E13714="Massachusetts", Table1[[#This Row],[price]]*$L$2, 1))</f>
        <v>655000</v>
      </c>
    </row>
    <row r="13715" spans="1:9" x14ac:dyDescent="0.25">
      <c r="A13715" s="2">
        <v>42168</v>
      </c>
      <c r="B13715" s="1">
        <f t="shared" si="428"/>
        <v>2015</v>
      </c>
      <c r="C13715" s="1">
        <f t="shared" si="429"/>
        <v>2</v>
      </c>
      <c r="D13715">
        <v>2606</v>
      </c>
      <c r="E13715" t="s">
        <v>37</v>
      </c>
      <c r="F13715" s="4">
        <v>683000</v>
      </c>
      <c r="G13715" t="s">
        <v>5</v>
      </c>
      <c r="H13715">
        <v>3</v>
      </c>
      <c r="I13715" s="4">
        <f>IF(E13715="Rhode Island", Table1[[#This Row],[price]]*$L$3, IF(E13715="Massachusetts", Table1[[#This Row],[price]]*$L$2, 1))</f>
        <v>683000</v>
      </c>
    </row>
    <row r="13716" spans="1:9" x14ac:dyDescent="0.25">
      <c r="A13716" s="2">
        <v>42168</v>
      </c>
      <c r="B13716" s="1">
        <f t="shared" si="428"/>
        <v>2015</v>
      </c>
      <c r="C13716" s="1">
        <f t="shared" si="429"/>
        <v>2</v>
      </c>
      <c r="D13716">
        <v>2615</v>
      </c>
      <c r="E13716" t="s">
        <v>37</v>
      </c>
      <c r="F13716" s="4">
        <v>684000</v>
      </c>
      <c r="G13716" t="s">
        <v>5</v>
      </c>
      <c r="H13716">
        <v>4</v>
      </c>
      <c r="I13716" s="4">
        <f>IF(E13716="Rhode Island", Table1[[#This Row],[price]]*$L$3, IF(E13716="Massachusetts", Table1[[#This Row],[price]]*$L$2, 1))</f>
        <v>684000</v>
      </c>
    </row>
    <row r="13717" spans="1:9" x14ac:dyDescent="0.25">
      <c r="A13717" s="2">
        <v>42168</v>
      </c>
      <c r="B13717" s="1">
        <f t="shared" si="428"/>
        <v>2015</v>
      </c>
      <c r="C13717" s="1">
        <f t="shared" si="429"/>
        <v>2</v>
      </c>
      <c r="D13717">
        <v>2611</v>
      </c>
      <c r="E13717" t="s">
        <v>37</v>
      </c>
      <c r="F13717" s="4">
        <v>755000</v>
      </c>
      <c r="G13717" t="s">
        <v>5</v>
      </c>
      <c r="H13717">
        <v>4</v>
      </c>
      <c r="I13717" s="4">
        <f>IF(E13717="Rhode Island", Table1[[#This Row],[price]]*$L$3, IF(E13717="Massachusetts", Table1[[#This Row],[price]]*$L$2, 1))</f>
        <v>755000</v>
      </c>
    </row>
    <row r="13718" spans="1:9" x14ac:dyDescent="0.25">
      <c r="A13718" s="2">
        <v>42168</v>
      </c>
      <c r="B13718" s="1">
        <f t="shared" si="428"/>
        <v>2015</v>
      </c>
      <c r="C13718" s="1">
        <f t="shared" si="429"/>
        <v>2</v>
      </c>
      <c r="D13718">
        <v>2602</v>
      </c>
      <c r="E13718" t="s">
        <v>37</v>
      </c>
      <c r="F13718" s="4">
        <v>762000</v>
      </c>
      <c r="G13718" t="s">
        <v>5</v>
      </c>
      <c r="H13718">
        <v>4</v>
      </c>
      <c r="I13718" s="4">
        <f>IF(E13718="Rhode Island", Table1[[#This Row],[price]]*$L$3, IF(E13718="Massachusetts", Table1[[#This Row],[price]]*$L$2, 1))</f>
        <v>762000</v>
      </c>
    </row>
    <row r="13719" spans="1:9" x14ac:dyDescent="0.25">
      <c r="A13719" s="2">
        <v>42168</v>
      </c>
      <c r="B13719" s="1">
        <f t="shared" si="428"/>
        <v>2015</v>
      </c>
      <c r="C13719" s="1">
        <f t="shared" si="429"/>
        <v>2</v>
      </c>
      <c r="D13719">
        <v>2605</v>
      </c>
      <c r="E13719" t="s">
        <v>37</v>
      </c>
      <c r="F13719" s="4">
        <v>814000</v>
      </c>
      <c r="G13719" t="s">
        <v>5</v>
      </c>
      <c r="H13719">
        <v>3</v>
      </c>
      <c r="I13719" s="4">
        <f>IF(E13719="Rhode Island", Table1[[#This Row],[price]]*$L$3, IF(E13719="Massachusetts", Table1[[#This Row],[price]]*$L$2, 1))</f>
        <v>814000</v>
      </c>
    </row>
    <row r="13720" spans="1:9" x14ac:dyDescent="0.25">
      <c r="A13720" s="2">
        <v>42168</v>
      </c>
      <c r="B13720" s="1">
        <f t="shared" si="428"/>
        <v>2015</v>
      </c>
      <c r="C13720" s="1">
        <f t="shared" si="429"/>
        <v>2</v>
      </c>
      <c r="D13720">
        <v>2607</v>
      </c>
      <c r="E13720" t="s">
        <v>37</v>
      </c>
      <c r="F13720" s="4">
        <v>905000</v>
      </c>
      <c r="G13720" t="s">
        <v>5</v>
      </c>
      <c r="H13720">
        <v>0</v>
      </c>
      <c r="I13720" s="4">
        <f>IF(E13720="Rhode Island", Table1[[#This Row],[price]]*$L$3, IF(E13720="Massachusetts", Table1[[#This Row],[price]]*$L$2, 1))</f>
        <v>905000</v>
      </c>
    </row>
    <row r="13721" spans="1:9" x14ac:dyDescent="0.25">
      <c r="A13721" s="2">
        <v>42168</v>
      </c>
      <c r="B13721" s="1">
        <f t="shared" si="428"/>
        <v>2015</v>
      </c>
      <c r="C13721" s="1">
        <f t="shared" si="429"/>
        <v>2</v>
      </c>
      <c r="D13721">
        <v>2605</v>
      </c>
      <c r="E13721" t="s">
        <v>37</v>
      </c>
      <c r="F13721" s="4">
        <v>975000</v>
      </c>
      <c r="G13721" t="s">
        <v>5</v>
      </c>
      <c r="H13721">
        <v>4</v>
      </c>
      <c r="I13721" s="4">
        <f>IF(E13721="Rhode Island", Table1[[#This Row],[price]]*$L$3, IF(E13721="Massachusetts", Table1[[#This Row],[price]]*$L$2, 1))</f>
        <v>975000</v>
      </c>
    </row>
    <row r="13722" spans="1:9" x14ac:dyDescent="0.25">
      <c r="A13722" s="2">
        <v>42168</v>
      </c>
      <c r="B13722" s="1">
        <f t="shared" si="428"/>
        <v>2015</v>
      </c>
      <c r="C13722" s="1">
        <f t="shared" si="429"/>
        <v>2</v>
      </c>
      <c r="D13722">
        <v>2605</v>
      </c>
      <c r="E13722" t="s">
        <v>37</v>
      </c>
      <c r="F13722" s="4">
        <v>1045000</v>
      </c>
      <c r="G13722" t="s">
        <v>5</v>
      </c>
      <c r="H13722">
        <v>4</v>
      </c>
      <c r="I13722" s="4">
        <f>IF(E13722="Rhode Island", Table1[[#This Row],[price]]*$L$3, IF(E13722="Massachusetts", Table1[[#This Row],[price]]*$L$2, 1))</f>
        <v>1045000</v>
      </c>
    </row>
    <row r="13723" spans="1:9" x14ac:dyDescent="0.25">
      <c r="A13723" s="2">
        <v>42168</v>
      </c>
      <c r="B13723" s="1">
        <f t="shared" si="428"/>
        <v>2015</v>
      </c>
      <c r="C13723" s="1">
        <f t="shared" si="429"/>
        <v>2</v>
      </c>
      <c r="D13723">
        <v>2607</v>
      </c>
      <c r="E13723" t="s">
        <v>37</v>
      </c>
      <c r="F13723" s="4">
        <v>1075000</v>
      </c>
      <c r="G13723" t="s">
        <v>5</v>
      </c>
      <c r="H13723">
        <v>4</v>
      </c>
      <c r="I13723" s="4">
        <f>IF(E13723="Rhode Island", Table1[[#This Row],[price]]*$L$3, IF(E13723="Massachusetts", Table1[[#This Row],[price]]*$L$2, 1))</f>
        <v>1075000</v>
      </c>
    </row>
    <row r="13724" spans="1:9" x14ac:dyDescent="0.25">
      <c r="A13724" s="2">
        <v>42170</v>
      </c>
      <c r="B13724" s="1">
        <f t="shared" si="428"/>
        <v>2015</v>
      </c>
      <c r="C13724" s="1">
        <f t="shared" si="429"/>
        <v>2</v>
      </c>
      <c r="D13724">
        <v>2906</v>
      </c>
      <c r="E13724" t="s">
        <v>36</v>
      </c>
      <c r="F13724" s="4">
        <v>410000</v>
      </c>
      <c r="G13724" t="s">
        <v>5</v>
      </c>
      <c r="H13724">
        <v>3</v>
      </c>
      <c r="I13724" s="4">
        <f>IF(E13724="Rhode Island", Table1[[#This Row],[price]]*$L$3, IF(E13724="Massachusetts", Table1[[#This Row],[price]]*$L$2, 1))</f>
        <v>410000</v>
      </c>
    </row>
    <row r="13725" spans="1:9" x14ac:dyDescent="0.25">
      <c r="A13725" s="2">
        <v>42170</v>
      </c>
      <c r="B13725" s="1">
        <f t="shared" si="428"/>
        <v>2015</v>
      </c>
      <c r="C13725" s="1">
        <f t="shared" si="429"/>
        <v>2</v>
      </c>
      <c r="D13725">
        <v>2905</v>
      </c>
      <c r="E13725" t="s">
        <v>36</v>
      </c>
      <c r="F13725" s="4">
        <v>441000</v>
      </c>
      <c r="G13725" t="s">
        <v>5</v>
      </c>
      <c r="H13725">
        <v>3</v>
      </c>
      <c r="I13725" s="4">
        <f>IF(E13725="Rhode Island", Table1[[#This Row],[price]]*$L$3, IF(E13725="Massachusetts", Table1[[#This Row],[price]]*$L$2, 1))</f>
        <v>441000</v>
      </c>
    </row>
    <row r="13726" spans="1:9" x14ac:dyDescent="0.25">
      <c r="A13726" s="2">
        <v>42170</v>
      </c>
      <c r="B13726" s="1">
        <f t="shared" si="428"/>
        <v>2015</v>
      </c>
      <c r="C13726" s="1">
        <f t="shared" si="429"/>
        <v>2</v>
      </c>
      <c r="D13726">
        <v>2913</v>
      </c>
      <c r="E13726" t="s">
        <v>36</v>
      </c>
      <c r="F13726" s="4">
        <v>444950</v>
      </c>
      <c r="G13726" t="s">
        <v>5</v>
      </c>
      <c r="H13726">
        <v>3</v>
      </c>
      <c r="I13726" s="4">
        <f>IF(E13726="Rhode Island", Table1[[#This Row],[price]]*$L$3, IF(E13726="Massachusetts", Table1[[#This Row],[price]]*$L$2, 1))</f>
        <v>444950</v>
      </c>
    </row>
    <row r="13727" spans="1:9" x14ac:dyDescent="0.25">
      <c r="A13727" s="2">
        <v>42170</v>
      </c>
      <c r="B13727" s="1">
        <f t="shared" si="428"/>
        <v>2015</v>
      </c>
      <c r="C13727" s="1">
        <f t="shared" si="429"/>
        <v>2</v>
      </c>
      <c r="D13727">
        <v>2902</v>
      </c>
      <c r="E13727" t="s">
        <v>36</v>
      </c>
      <c r="F13727" s="4">
        <v>449975</v>
      </c>
      <c r="G13727" t="s">
        <v>5</v>
      </c>
      <c r="H13727">
        <v>3</v>
      </c>
      <c r="I13727" s="4">
        <f>IF(E13727="Rhode Island", Table1[[#This Row],[price]]*$L$3, IF(E13727="Massachusetts", Table1[[#This Row],[price]]*$L$2, 1))</f>
        <v>449975</v>
      </c>
    </row>
    <row r="13728" spans="1:9" x14ac:dyDescent="0.25">
      <c r="A13728" s="2">
        <v>42170</v>
      </c>
      <c r="B13728" s="1">
        <f t="shared" si="428"/>
        <v>2015</v>
      </c>
      <c r="C13728" s="1">
        <f t="shared" si="429"/>
        <v>2</v>
      </c>
      <c r="D13728">
        <v>2902</v>
      </c>
      <c r="E13728" t="s">
        <v>36</v>
      </c>
      <c r="F13728" s="4">
        <v>477500</v>
      </c>
      <c r="G13728" t="s">
        <v>5</v>
      </c>
      <c r="H13728">
        <v>4</v>
      </c>
      <c r="I13728" s="4">
        <f>IF(E13728="Rhode Island", Table1[[#This Row],[price]]*$L$3, IF(E13728="Massachusetts", Table1[[#This Row],[price]]*$L$2, 1))</f>
        <v>477500</v>
      </c>
    </row>
    <row r="13729" spans="1:9" x14ac:dyDescent="0.25">
      <c r="A13729" s="2">
        <v>42170</v>
      </c>
      <c r="B13729" s="1">
        <f t="shared" si="428"/>
        <v>2015</v>
      </c>
      <c r="C13729" s="1">
        <f t="shared" si="429"/>
        <v>2</v>
      </c>
      <c r="D13729">
        <v>2914</v>
      </c>
      <c r="E13729" t="s">
        <v>36</v>
      </c>
      <c r="F13729" s="4">
        <v>480000</v>
      </c>
      <c r="G13729" t="s">
        <v>5</v>
      </c>
      <c r="H13729">
        <v>3</v>
      </c>
      <c r="I13729" s="4">
        <f>IF(E13729="Rhode Island", Table1[[#This Row],[price]]*$L$3, IF(E13729="Massachusetts", Table1[[#This Row],[price]]*$L$2, 1))</f>
        <v>480000</v>
      </c>
    </row>
    <row r="13730" spans="1:9" x14ac:dyDescent="0.25">
      <c r="A13730" s="2">
        <v>42170</v>
      </c>
      <c r="B13730" s="1">
        <f t="shared" si="428"/>
        <v>2015</v>
      </c>
      <c r="C13730" s="1">
        <f t="shared" si="429"/>
        <v>2</v>
      </c>
      <c r="D13730">
        <v>2905</v>
      </c>
      <c r="E13730" t="s">
        <v>36</v>
      </c>
      <c r="F13730" s="4">
        <v>538000</v>
      </c>
      <c r="G13730" t="s">
        <v>5</v>
      </c>
      <c r="H13730">
        <v>4</v>
      </c>
      <c r="I13730" s="4">
        <f>IF(E13730="Rhode Island", Table1[[#This Row],[price]]*$L$3, IF(E13730="Massachusetts", Table1[[#This Row],[price]]*$L$2, 1))</f>
        <v>538000</v>
      </c>
    </row>
    <row r="13731" spans="1:9" x14ac:dyDescent="0.25">
      <c r="A13731" s="2">
        <v>42170</v>
      </c>
      <c r="B13731" s="1">
        <f t="shared" si="428"/>
        <v>2015</v>
      </c>
      <c r="C13731" s="1">
        <f t="shared" si="429"/>
        <v>2</v>
      </c>
      <c r="D13731">
        <v>2904</v>
      </c>
      <c r="E13731" t="s">
        <v>36</v>
      </c>
      <c r="F13731" s="4">
        <v>635000</v>
      </c>
      <c r="G13731" t="s">
        <v>5</v>
      </c>
      <c r="H13731">
        <v>4</v>
      </c>
      <c r="I13731" s="4">
        <f>IF(E13731="Rhode Island", Table1[[#This Row],[price]]*$L$3, IF(E13731="Massachusetts", Table1[[#This Row],[price]]*$L$2, 1))</f>
        <v>635000</v>
      </c>
    </row>
    <row r="13732" spans="1:9" x14ac:dyDescent="0.25">
      <c r="A13732" s="2">
        <v>42170</v>
      </c>
      <c r="B13732" s="1">
        <f t="shared" si="428"/>
        <v>2015</v>
      </c>
      <c r="C13732" s="1">
        <f t="shared" si="429"/>
        <v>2</v>
      </c>
      <c r="D13732">
        <v>2911</v>
      </c>
      <c r="E13732" t="s">
        <v>36</v>
      </c>
      <c r="F13732" s="4">
        <v>643000</v>
      </c>
      <c r="G13732" t="s">
        <v>5</v>
      </c>
      <c r="H13732">
        <v>4</v>
      </c>
      <c r="I13732" s="4">
        <f>IF(E13732="Rhode Island", Table1[[#This Row],[price]]*$L$3, IF(E13732="Massachusetts", Table1[[#This Row],[price]]*$L$2, 1))</f>
        <v>643000</v>
      </c>
    </row>
    <row r="13733" spans="1:9" x14ac:dyDescent="0.25">
      <c r="A13733" s="2">
        <v>42170</v>
      </c>
      <c r="B13733" s="1">
        <f t="shared" si="428"/>
        <v>2015</v>
      </c>
      <c r="C13733" s="1">
        <f t="shared" si="429"/>
        <v>2</v>
      </c>
      <c r="D13733">
        <v>2913</v>
      </c>
      <c r="E13733" t="s">
        <v>36</v>
      </c>
      <c r="F13733" s="4">
        <v>650000</v>
      </c>
      <c r="G13733" t="s">
        <v>5</v>
      </c>
      <c r="H13733">
        <v>4</v>
      </c>
      <c r="I13733" s="4">
        <f>IF(E13733="Rhode Island", Table1[[#This Row],[price]]*$L$3, IF(E13733="Massachusetts", Table1[[#This Row],[price]]*$L$2, 1))</f>
        <v>650000</v>
      </c>
    </row>
    <row r="13734" spans="1:9" x14ac:dyDescent="0.25">
      <c r="A13734" s="2">
        <v>42170</v>
      </c>
      <c r="B13734" s="1">
        <f t="shared" si="428"/>
        <v>2015</v>
      </c>
      <c r="C13734" s="1">
        <f t="shared" si="429"/>
        <v>2</v>
      </c>
      <c r="D13734">
        <v>2604</v>
      </c>
      <c r="E13734" t="s">
        <v>37</v>
      </c>
      <c r="F13734" s="4">
        <v>870000</v>
      </c>
      <c r="G13734" t="s">
        <v>5</v>
      </c>
      <c r="H13734">
        <v>3</v>
      </c>
      <c r="I13734" s="4">
        <f>IF(E13734="Rhode Island", Table1[[#This Row],[price]]*$L$3, IF(E13734="Massachusetts", Table1[[#This Row],[price]]*$L$2, 1))</f>
        <v>870000</v>
      </c>
    </row>
    <row r="13735" spans="1:9" x14ac:dyDescent="0.25">
      <c r="A13735" s="2">
        <v>42170</v>
      </c>
      <c r="B13735" s="1">
        <f t="shared" si="428"/>
        <v>2015</v>
      </c>
      <c r="C13735" s="1">
        <f t="shared" si="429"/>
        <v>2</v>
      </c>
      <c r="D13735">
        <v>2904</v>
      </c>
      <c r="E13735" t="s">
        <v>36</v>
      </c>
      <c r="F13735" s="4">
        <v>946000</v>
      </c>
      <c r="G13735" t="s">
        <v>5</v>
      </c>
      <c r="H13735">
        <v>4</v>
      </c>
      <c r="I13735" s="4">
        <f>IF(E13735="Rhode Island", Table1[[#This Row],[price]]*$L$3, IF(E13735="Massachusetts", Table1[[#This Row],[price]]*$L$2, 1))</f>
        <v>946000</v>
      </c>
    </row>
    <row r="13736" spans="1:9" x14ac:dyDescent="0.25">
      <c r="A13736" s="2">
        <v>42170</v>
      </c>
      <c r="B13736" s="1">
        <f t="shared" si="428"/>
        <v>2015</v>
      </c>
      <c r="C13736" s="1">
        <f t="shared" si="429"/>
        <v>2</v>
      </c>
      <c r="D13736">
        <v>2913</v>
      </c>
      <c r="E13736" t="s">
        <v>36</v>
      </c>
      <c r="F13736" s="4">
        <v>242250</v>
      </c>
      <c r="G13736" t="s">
        <v>6</v>
      </c>
      <c r="H13736">
        <v>1</v>
      </c>
      <c r="I13736" s="4">
        <f>IF(E13736="Rhode Island", Table1[[#This Row],[price]]*$L$3, IF(E13736="Massachusetts", Table1[[#This Row],[price]]*$L$2, 1))</f>
        <v>242250</v>
      </c>
    </row>
    <row r="13737" spans="1:9" x14ac:dyDescent="0.25">
      <c r="A13737" s="2">
        <v>42171</v>
      </c>
      <c r="B13737" s="1">
        <f t="shared" si="428"/>
        <v>2015</v>
      </c>
      <c r="C13737" s="1">
        <f t="shared" si="429"/>
        <v>2</v>
      </c>
      <c r="D13737">
        <v>2902</v>
      </c>
      <c r="E13737" t="s">
        <v>36</v>
      </c>
      <c r="F13737" s="4">
        <v>460000</v>
      </c>
      <c r="G13737" t="s">
        <v>5</v>
      </c>
      <c r="H13737">
        <v>4</v>
      </c>
      <c r="I13737" s="4">
        <f>IF(E13737="Rhode Island", Table1[[#This Row],[price]]*$L$3, IF(E13737="Massachusetts", Table1[[#This Row],[price]]*$L$2, 1))</f>
        <v>460000</v>
      </c>
    </row>
    <row r="13738" spans="1:9" x14ac:dyDescent="0.25">
      <c r="A13738" s="2">
        <v>42171</v>
      </c>
      <c r="B13738" s="1">
        <f t="shared" si="428"/>
        <v>2015</v>
      </c>
      <c r="C13738" s="1">
        <f t="shared" si="429"/>
        <v>2</v>
      </c>
      <c r="D13738">
        <v>2913</v>
      </c>
      <c r="E13738" t="s">
        <v>36</v>
      </c>
      <c r="F13738" s="4">
        <v>571500</v>
      </c>
      <c r="G13738" t="s">
        <v>5</v>
      </c>
      <c r="H13738">
        <v>4</v>
      </c>
      <c r="I13738" s="4">
        <f>IF(E13738="Rhode Island", Table1[[#This Row],[price]]*$L$3, IF(E13738="Massachusetts", Table1[[#This Row],[price]]*$L$2, 1))</f>
        <v>571500</v>
      </c>
    </row>
    <row r="13739" spans="1:9" x14ac:dyDescent="0.25">
      <c r="A13739" s="2">
        <v>42171</v>
      </c>
      <c r="B13739" s="1">
        <f t="shared" si="428"/>
        <v>2015</v>
      </c>
      <c r="C13739" s="1">
        <f t="shared" si="429"/>
        <v>2</v>
      </c>
      <c r="D13739">
        <v>2606</v>
      </c>
      <c r="E13739" t="s">
        <v>37</v>
      </c>
      <c r="F13739" s="4">
        <v>625000</v>
      </c>
      <c r="G13739" t="s">
        <v>5</v>
      </c>
      <c r="H13739">
        <v>3</v>
      </c>
      <c r="I13739" s="4">
        <f>IF(E13739="Rhode Island", Table1[[#This Row],[price]]*$L$3, IF(E13739="Massachusetts", Table1[[#This Row],[price]]*$L$2, 1))</f>
        <v>625000</v>
      </c>
    </row>
    <row r="13740" spans="1:9" x14ac:dyDescent="0.25">
      <c r="A13740" s="2">
        <v>42171</v>
      </c>
      <c r="B13740" s="1">
        <f t="shared" si="428"/>
        <v>2015</v>
      </c>
      <c r="C13740" s="1">
        <f t="shared" si="429"/>
        <v>2</v>
      </c>
      <c r="D13740">
        <v>2913</v>
      </c>
      <c r="E13740" t="s">
        <v>36</v>
      </c>
      <c r="F13740" s="4">
        <v>675000</v>
      </c>
      <c r="G13740" t="s">
        <v>5</v>
      </c>
      <c r="H13740">
        <v>4</v>
      </c>
      <c r="I13740" s="4">
        <f>IF(E13740="Rhode Island", Table1[[#This Row],[price]]*$L$3, IF(E13740="Massachusetts", Table1[[#This Row],[price]]*$L$2, 1))</f>
        <v>675000</v>
      </c>
    </row>
    <row r="13741" spans="1:9" x14ac:dyDescent="0.25">
      <c r="A13741" s="2">
        <v>42171</v>
      </c>
      <c r="B13741" s="1">
        <f t="shared" si="428"/>
        <v>2015</v>
      </c>
      <c r="C13741" s="1">
        <f t="shared" si="429"/>
        <v>2</v>
      </c>
      <c r="D13741">
        <v>2607</v>
      </c>
      <c r="E13741" t="s">
        <v>37</v>
      </c>
      <c r="F13741" s="4">
        <v>900000</v>
      </c>
      <c r="G13741" t="s">
        <v>5</v>
      </c>
      <c r="H13741">
        <v>4</v>
      </c>
      <c r="I13741" s="4">
        <f>IF(E13741="Rhode Island", Table1[[#This Row],[price]]*$L$3, IF(E13741="Massachusetts", Table1[[#This Row],[price]]*$L$2, 1))</f>
        <v>900000</v>
      </c>
    </row>
    <row r="13742" spans="1:9" x14ac:dyDescent="0.25">
      <c r="A13742" s="2">
        <v>42171</v>
      </c>
      <c r="B13742" s="1">
        <f t="shared" si="428"/>
        <v>2015</v>
      </c>
      <c r="C13742" s="1">
        <f t="shared" si="429"/>
        <v>2</v>
      </c>
      <c r="D13742">
        <v>2600</v>
      </c>
      <c r="E13742" t="s">
        <v>37</v>
      </c>
      <c r="F13742" s="4">
        <v>1750000</v>
      </c>
      <c r="G13742" t="s">
        <v>5</v>
      </c>
      <c r="H13742">
        <v>4</v>
      </c>
      <c r="I13742" s="4">
        <f>IF(E13742="Rhode Island", Table1[[#This Row],[price]]*$L$3, IF(E13742="Massachusetts", Table1[[#This Row],[price]]*$L$2, 1))</f>
        <v>1750000</v>
      </c>
    </row>
    <row r="13743" spans="1:9" x14ac:dyDescent="0.25">
      <c r="A13743" s="2">
        <v>42171</v>
      </c>
      <c r="B13743" s="1">
        <f t="shared" si="428"/>
        <v>2015</v>
      </c>
      <c r="C13743" s="1">
        <f t="shared" si="429"/>
        <v>2</v>
      </c>
      <c r="D13743">
        <v>2602</v>
      </c>
      <c r="E13743" t="s">
        <v>37</v>
      </c>
      <c r="F13743" s="4">
        <v>234000</v>
      </c>
      <c r="G13743" t="s">
        <v>6</v>
      </c>
      <c r="H13743">
        <v>1</v>
      </c>
      <c r="I13743" s="4">
        <f>IF(E13743="Rhode Island", Table1[[#This Row],[price]]*$L$3, IF(E13743="Massachusetts", Table1[[#This Row],[price]]*$L$2, 1))</f>
        <v>234000</v>
      </c>
    </row>
    <row r="13744" spans="1:9" x14ac:dyDescent="0.25">
      <c r="A13744" s="2">
        <v>42172</v>
      </c>
      <c r="B13744" s="1">
        <f t="shared" si="428"/>
        <v>2015</v>
      </c>
      <c r="C13744" s="1">
        <f t="shared" si="429"/>
        <v>2</v>
      </c>
      <c r="D13744">
        <v>2905</v>
      </c>
      <c r="E13744" t="s">
        <v>36</v>
      </c>
      <c r="F13744" s="4">
        <v>399000</v>
      </c>
      <c r="G13744" t="s">
        <v>5</v>
      </c>
      <c r="H13744">
        <v>3</v>
      </c>
      <c r="I13744" s="4">
        <f>IF(E13744="Rhode Island", Table1[[#This Row],[price]]*$L$3, IF(E13744="Massachusetts", Table1[[#This Row],[price]]*$L$2, 1))</f>
        <v>399000</v>
      </c>
    </row>
    <row r="13745" spans="1:9" x14ac:dyDescent="0.25">
      <c r="A13745" s="2">
        <v>42172</v>
      </c>
      <c r="B13745" s="1">
        <f t="shared" si="428"/>
        <v>2015</v>
      </c>
      <c r="C13745" s="1">
        <f t="shared" si="429"/>
        <v>2</v>
      </c>
      <c r="D13745">
        <v>2615</v>
      </c>
      <c r="E13745" t="s">
        <v>37</v>
      </c>
      <c r="F13745" s="4">
        <v>430000</v>
      </c>
      <c r="G13745" t="s">
        <v>5</v>
      </c>
      <c r="H13745">
        <v>4</v>
      </c>
      <c r="I13745" s="4">
        <f>IF(E13745="Rhode Island", Table1[[#This Row],[price]]*$L$3, IF(E13745="Massachusetts", Table1[[#This Row],[price]]*$L$2, 1))</f>
        <v>430000</v>
      </c>
    </row>
    <row r="13746" spans="1:9" x14ac:dyDescent="0.25">
      <c r="A13746" s="2">
        <v>42172</v>
      </c>
      <c r="B13746" s="1">
        <f t="shared" si="428"/>
        <v>2015</v>
      </c>
      <c r="C13746" s="1">
        <f t="shared" si="429"/>
        <v>2</v>
      </c>
      <c r="D13746">
        <v>2615</v>
      </c>
      <c r="E13746" t="s">
        <v>37</v>
      </c>
      <c r="F13746" s="4">
        <v>450000</v>
      </c>
      <c r="G13746" t="s">
        <v>5</v>
      </c>
      <c r="H13746">
        <v>3</v>
      </c>
      <c r="I13746" s="4">
        <f>IF(E13746="Rhode Island", Table1[[#This Row],[price]]*$L$3, IF(E13746="Massachusetts", Table1[[#This Row],[price]]*$L$2, 1))</f>
        <v>450000</v>
      </c>
    </row>
    <row r="13747" spans="1:9" x14ac:dyDescent="0.25">
      <c r="A13747" s="2">
        <v>42172</v>
      </c>
      <c r="B13747" s="1">
        <f t="shared" si="428"/>
        <v>2015</v>
      </c>
      <c r="C13747" s="1">
        <f t="shared" si="429"/>
        <v>2</v>
      </c>
      <c r="D13747">
        <v>2617</v>
      </c>
      <c r="E13747" t="s">
        <v>37</v>
      </c>
      <c r="F13747" s="4">
        <v>580000</v>
      </c>
      <c r="G13747" t="s">
        <v>5</v>
      </c>
      <c r="H13747">
        <v>3</v>
      </c>
      <c r="I13747" s="4">
        <f>IF(E13747="Rhode Island", Table1[[#This Row],[price]]*$L$3, IF(E13747="Massachusetts", Table1[[#This Row],[price]]*$L$2, 1))</f>
        <v>580000</v>
      </c>
    </row>
    <row r="13748" spans="1:9" x14ac:dyDescent="0.25">
      <c r="A13748" s="2">
        <v>42172</v>
      </c>
      <c r="B13748" s="1">
        <f t="shared" si="428"/>
        <v>2015</v>
      </c>
      <c r="C13748" s="1">
        <f t="shared" si="429"/>
        <v>2</v>
      </c>
      <c r="D13748">
        <v>2903</v>
      </c>
      <c r="E13748" t="s">
        <v>36</v>
      </c>
      <c r="F13748" s="4">
        <v>595000</v>
      </c>
      <c r="G13748" t="s">
        <v>5</v>
      </c>
      <c r="H13748">
        <v>3</v>
      </c>
      <c r="I13748" s="4">
        <f>IF(E13748="Rhode Island", Table1[[#This Row],[price]]*$L$3, IF(E13748="Massachusetts", Table1[[#This Row],[price]]*$L$2, 1))</f>
        <v>595000</v>
      </c>
    </row>
    <row r="13749" spans="1:9" x14ac:dyDescent="0.25">
      <c r="A13749" s="2">
        <v>42172</v>
      </c>
      <c r="B13749" s="1">
        <f t="shared" si="428"/>
        <v>2015</v>
      </c>
      <c r="C13749" s="1">
        <f t="shared" si="429"/>
        <v>2</v>
      </c>
      <c r="D13749">
        <v>2602</v>
      </c>
      <c r="E13749" t="s">
        <v>37</v>
      </c>
      <c r="F13749" s="4">
        <v>815000</v>
      </c>
      <c r="G13749" t="s">
        <v>5</v>
      </c>
      <c r="H13749">
        <v>4</v>
      </c>
      <c r="I13749" s="4">
        <f>IF(E13749="Rhode Island", Table1[[#This Row],[price]]*$L$3, IF(E13749="Massachusetts", Table1[[#This Row],[price]]*$L$2, 1))</f>
        <v>815000</v>
      </c>
    </row>
    <row r="13750" spans="1:9" x14ac:dyDescent="0.25">
      <c r="A13750" s="2">
        <v>42172</v>
      </c>
      <c r="B13750" s="1">
        <f t="shared" si="428"/>
        <v>2015</v>
      </c>
      <c r="C13750" s="1">
        <f t="shared" si="429"/>
        <v>2</v>
      </c>
      <c r="D13750">
        <v>2607</v>
      </c>
      <c r="E13750" t="s">
        <v>37</v>
      </c>
      <c r="F13750" s="4">
        <v>978000</v>
      </c>
      <c r="G13750" t="s">
        <v>5</v>
      </c>
      <c r="H13750">
        <v>4</v>
      </c>
      <c r="I13750" s="4">
        <f>IF(E13750="Rhode Island", Table1[[#This Row],[price]]*$L$3, IF(E13750="Massachusetts", Table1[[#This Row],[price]]*$L$2, 1))</f>
        <v>978000</v>
      </c>
    </row>
    <row r="13751" spans="1:9" x14ac:dyDescent="0.25">
      <c r="A13751" s="2">
        <v>42173</v>
      </c>
      <c r="B13751" s="1">
        <f t="shared" si="428"/>
        <v>2015</v>
      </c>
      <c r="C13751" s="1">
        <f t="shared" si="429"/>
        <v>2</v>
      </c>
      <c r="D13751">
        <v>2615</v>
      </c>
      <c r="E13751" t="s">
        <v>37</v>
      </c>
      <c r="F13751" s="4">
        <v>411500</v>
      </c>
      <c r="G13751" t="s">
        <v>5</v>
      </c>
      <c r="H13751">
        <v>2</v>
      </c>
      <c r="I13751" s="4">
        <f>IF(E13751="Rhode Island", Table1[[#This Row],[price]]*$L$3, IF(E13751="Massachusetts", Table1[[#This Row],[price]]*$L$2, 1))</f>
        <v>411500</v>
      </c>
    </row>
    <row r="13752" spans="1:9" x14ac:dyDescent="0.25">
      <c r="A13752" s="2">
        <v>42173</v>
      </c>
      <c r="B13752" s="1">
        <f t="shared" si="428"/>
        <v>2015</v>
      </c>
      <c r="C13752" s="1">
        <f t="shared" si="429"/>
        <v>2</v>
      </c>
      <c r="D13752">
        <v>2615</v>
      </c>
      <c r="E13752" t="s">
        <v>37</v>
      </c>
      <c r="F13752" s="4">
        <v>423000</v>
      </c>
      <c r="G13752" t="s">
        <v>5</v>
      </c>
      <c r="H13752">
        <v>3</v>
      </c>
      <c r="I13752" s="4">
        <f>IF(E13752="Rhode Island", Table1[[#This Row],[price]]*$L$3, IF(E13752="Massachusetts", Table1[[#This Row],[price]]*$L$2, 1))</f>
        <v>423000</v>
      </c>
    </row>
    <row r="13753" spans="1:9" x14ac:dyDescent="0.25">
      <c r="A13753" s="2">
        <v>42173</v>
      </c>
      <c r="B13753" s="1">
        <f t="shared" si="428"/>
        <v>2015</v>
      </c>
      <c r="C13753" s="1">
        <f t="shared" si="429"/>
        <v>2</v>
      </c>
      <c r="D13753">
        <v>2611</v>
      </c>
      <c r="E13753" t="s">
        <v>37</v>
      </c>
      <c r="F13753" s="4">
        <v>508000</v>
      </c>
      <c r="G13753" t="s">
        <v>5</v>
      </c>
      <c r="H13753">
        <v>3</v>
      </c>
      <c r="I13753" s="4">
        <f>IF(E13753="Rhode Island", Table1[[#This Row],[price]]*$L$3, IF(E13753="Massachusetts", Table1[[#This Row],[price]]*$L$2, 1))</f>
        <v>508000</v>
      </c>
    </row>
    <row r="13754" spans="1:9" x14ac:dyDescent="0.25">
      <c r="A13754" s="2">
        <v>42173</v>
      </c>
      <c r="B13754" s="1">
        <f t="shared" si="428"/>
        <v>2015</v>
      </c>
      <c r="C13754" s="1">
        <f t="shared" si="429"/>
        <v>2</v>
      </c>
      <c r="D13754">
        <v>2607</v>
      </c>
      <c r="E13754" t="s">
        <v>37</v>
      </c>
      <c r="F13754" s="4">
        <v>920000</v>
      </c>
      <c r="G13754" t="s">
        <v>5</v>
      </c>
      <c r="H13754">
        <v>4</v>
      </c>
      <c r="I13754" s="4">
        <f>IF(E13754="Rhode Island", Table1[[#This Row],[price]]*$L$3, IF(E13754="Massachusetts", Table1[[#This Row],[price]]*$L$2, 1))</f>
        <v>920000</v>
      </c>
    </row>
    <row r="13755" spans="1:9" x14ac:dyDescent="0.25">
      <c r="A13755" s="2">
        <v>42173</v>
      </c>
      <c r="B13755" s="1">
        <f t="shared" si="428"/>
        <v>2015</v>
      </c>
      <c r="C13755" s="1">
        <f t="shared" si="429"/>
        <v>2</v>
      </c>
      <c r="D13755">
        <v>2603</v>
      </c>
      <c r="E13755" t="s">
        <v>37</v>
      </c>
      <c r="F13755" s="4">
        <v>1113000</v>
      </c>
      <c r="G13755" t="s">
        <v>5</v>
      </c>
      <c r="H13755">
        <v>2</v>
      </c>
      <c r="I13755" s="4">
        <f>IF(E13755="Rhode Island", Table1[[#This Row],[price]]*$L$3, IF(E13755="Massachusetts", Table1[[#This Row],[price]]*$L$2, 1))</f>
        <v>1113000</v>
      </c>
    </row>
    <row r="13756" spans="1:9" x14ac:dyDescent="0.25">
      <c r="A13756" s="2">
        <v>42173</v>
      </c>
      <c r="B13756" s="1">
        <f t="shared" si="428"/>
        <v>2015</v>
      </c>
      <c r="C13756" s="1">
        <f t="shared" si="429"/>
        <v>2</v>
      </c>
      <c r="D13756">
        <v>2604</v>
      </c>
      <c r="E13756" t="s">
        <v>37</v>
      </c>
      <c r="F13756" s="4">
        <v>482500</v>
      </c>
      <c r="G13756" t="s">
        <v>6</v>
      </c>
      <c r="H13756">
        <v>1</v>
      </c>
      <c r="I13756" s="4">
        <f>IF(E13756="Rhode Island", Table1[[#This Row],[price]]*$L$3, IF(E13756="Massachusetts", Table1[[#This Row],[price]]*$L$2, 1))</f>
        <v>482500</v>
      </c>
    </row>
    <row r="13757" spans="1:9" x14ac:dyDescent="0.25">
      <c r="A13757" s="2">
        <v>42174</v>
      </c>
      <c r="B13757" s="1">
        <f t="shared" si="428"/>
        <v>2015</v>
      </c>
      <c r="C13757" s="1">
        <f t="shared" si="429"/>
        <v>2</v>
      </c>
      <c r="D13757">
        <v>2906</v>
      </c>
      <c r="E13757" t="s">
        <v>36</v>
      </c>
      <c r="F13757" s="4">
        <v>376000</v>
      </c>
      <c r="G13757" t="s">
        <v>5</v>
      </c>
      <c r="H13757">
        <v>3</v>
      </c>
      <c r="I13757" s="4">
        <f>IF(E13757="Rhode Island", Table1[[#This Row],[price]]*$L$3, IF(E13757="Massachusetts", Table1[[#This Row],[price]]*$L$2, 1))</f>
        <v>376000</v>
      </c>
    </row>
    <row r="13758" spans="1:9" x14ac:dyDescent="0.25">
      <c r="A13758" s="2">
        <v>42174</v>
      </c>
      <c r="B13758" s="1">
        <f t="shared" si="428"/>
        <v>2015</v>
      </c>
      <c r="C13758" s="1">
        <f t="shared" si="429"/>
        <v>2</v>
      </c>
      <c r="D13758">
        <v>2905</v>
      </c>
      <c r="E13758" t="s">
        <v>36</v>
      </c>
      <c r="F13758" s="4">
        <v>420000</v>
      </c>
      <c r="G13758" t="s">
        <v>5</v>
      </c>
      <c r="H13758">
        <v>3</v>
      </c>
      <c r="I13758" s="4">
        <f>IF(E13758="Rhode Island", Table1[[#This Row],[price]]*$L$3, IF(E13758="Massachusetts", Table1[[#This Row],[price]]*$L$2, 1))</f>
        <v>420000</v>
      </c>
    </row>
    <row r="13759" spans="1:9" x14ac:dyDescent="0.25">
      <c r="A13759" s="2">
        <v>42174</v>
      </c>
      <c r="B13759" s="1">
        <f t="shared" si="428"/>
        <v>2015</v>
      </c>
      <c r="C13759" s="1">
        <f t="shared" si="429"/>
        <v>2</v>
      </c>
      <c r="D13759">
        <v>2615</v>
      </c>
      <c r="E13759" t="s">
        <v>37</v>
      </c>
      <c r="F13759" s="4">
        <v>422000</v>
      </c>
      <c r="G13759" t="s">
        <v>5</v>
      </c>
      <c r="H13759">
        <v>3</v>
      </c>
      <c r="I13759" s="4">
        <f>IF(E13759="Rhode Island", Table1[[#This Row],[price]]*$L$3, IF(E13759="Massachusetts", Table1[[#This Row],[price]]*$L$2, 1))</f>
        <v>422000</v>
      </c>
    </row>
    <row r="13760" spans="1:9" x14ac:dyDescent="0.25">
      <c r="A13760" s="2">
        <v>42174</v>
      </c>
      <c r="B13760" s="1">
        <f t="shared" si="428"/>
        <v>2015</v>
      </c>
      <c r="C13760" s="1">
        <f t="shared" si="429"/>
        <v>2</v>
      </c>
      <c r="D13760">
        <v>2615</v>
      </c>
      <c r="E13760" t="s">
        <v>37</v>
      </c>
      <c r="F13760" s="4">
        <v>466500</v>
      </c>
      <c r="G13760" t="s">
        <v>5</v>
      </c>
      <c r="H13760">
        <v>3</v>
      </c>
      <c r="I13760" s="4">
        <f>IF(E13760="Rhode Island", Table1[[#This Row],[price]]*$L$3, IF(E13760="Massachusetts", Table1[[#This Row],[price]]*$L$2, 1))</f>
        <v>466500</v>
      </c>
    </row>
    <row r="13761" spans="1:9" x14ac:dyDescent="0.25">
      <c r="A13761" s="2">
        <v>42174</v>
      </c>
      <c r="B13761" s="1">
        <f t="shared" si="428"/>
        <v>2015</v>
      </c>
      <c r="C13761" s="1">
        <f t="shared" si="429"/>
        <v>2</v>
      </c>
      <c r="D13761">
        <v>2615</v>
      </c>
      <c r="E13761" t="s">
        <v>37</v>
      </c>
      <c r="F13761" s="4">
        <v>495000</v>
      </c>
      <c r="G13761" t="s">
        <v>5</v>
      </c>
      <c r="H13761">
        <v>4</v>
      </c>
      <c r="I13761" s="4">
        <f>IF(E13761="Rhode Island", Table1[[#This Row],[price]]*$L$3, IF(E13761="Massachusetts", Table1[[#This Row],[price]]*$L$2, 1))</f>
        <v>495000</v>
      </c>
    </row>
    <row r="13762" spans="1:9" x14ac:dyDescent="0.25">
      <c r="A13762" s="2">
        <v>42174</v>
      </c>
      <c r="B13762" s="1">
        <f t="shared" ref="B13762:B13825" si="430">YEAR(A13762)</f>
        <v>2015</v>
      </c>
      <c r="C13762" s="1">
        <f t="shared" ref="C13762:C13825" si="431">ROUNDUP(MONTH(A13762)/3,0)</f>
        <v>2</v>
      </c>
      <c r="D13762">
        <v>2914</v>
      </c>
      <c r="E13762" t="s">
        <v>36</v>
      </c>
      <c r="F13762" s="4">
        <v>613500</v>
      </c>
      <c r="G13762" t="s">
        <v>5</v>
      </c>
      <c r="H13762">
        <v>4</v>
      </c>
      <c r="I13762" s="4">
        <f>IF(E13762="Rhode Island", Table1[[#This Row],[price]]*$L$3, IF(E13762="Massachusetts", Table1[[#This Row],[price]]*$L$2, 1))</f>
        <v>613500</v>
      </c>
    </row>
    <row r="13763" spans="1:9" x14ac:dyDescent="0.25">
      <c r="A13763" s="2">
        <v>42174</v>
      </c>
      <c r="B13763" s="1">
        <f t="shared" si="430"/>
        <v>2015</v>
      </c>
      <c r="C13763" s="1">
        <f t="shared" si="431"/>
        <v>2</v>
      </c>
      <c r="D13763">
        <v>2602</v>
      </c>
      <c r="E13763" t="s">
        <v>37</v>
      </c>
      <c r="F13763" s="4">
        <v>615000</v>
      </c>
      <c r="G13763" t="s">
        <v>5</v>
      </c>
      <c r="H13763">
        <v>3</v>
      </c>
      <c r="I13763" s="4">
        <f>IF(E13763="Rhode Island", Table1[[#This Row],[price]]*$L$3, IF(E13763="Massachusetts", Table1[[#This Row],[price]]*$L$2, 1))</f>
        <v>615000</v>
      </c>
    </row>
    <row r="13764" spans="1:9" x14ac:dyDescent="0.25">
      <c r="A13764" s="2">
        <v>42174</v>
      </c>
      <c r="B13764" s="1">
        <f t="shared" si="430"/>
        <v>2015</v>
      </c>
      <c r="C13764" s="1">
        <f t="shared" si="431"/>
        <v>2</v>
      </c>
      <c r="D13764">
        <v>2913</v>
      </c>
      <c r="E13764" t="s">
        <v>36</v>
      </c>
      <c r="F13764" s="4">
        <v>835000</v>
      </c>
      <c r="G13764" t="s">
        <v>5</v>
      </c>
      <c r="H13764">
        <v>5</v>
      </c>
      <c r="I13764" s="4">
        <f>IF(E13764="Rhode Island", Table1[[#This Row],[price]]*$L$3, IF(E13764="Massachusetts", Table1[[#This Row],[price]]*$L$2, 1))</f>
        <v>835000</v>
      </c>
    </row>
    <row r="13765" spans="1:9" x14ac:dyDescent="0.25">
      <c r="A13765" s="2">
        <v>42174</v>
      </c>
      <c r="B13765" s="1">
        <f t="shared" si="430"/>
        <v>2015</v>
      </c>
      <c r="C13765" s="1">
        <f t="shared" si="431"/>
        <v>2</v>
      </c>
      <c r="D13765">
        <v>2602</v>
      </c>
      <c r="E13765" t="s">
        <v>37</v>
      </c>
      <c r="F13765" s="4">
        <v>471000</v>
      </c>
      <c r="G13765" t="s">
        <v>6</v>
      </c>
      <c r="H13765">
        <v>2</v>
      </c>
      <c r="I13765" s="4">
        <f>IF(E13765="Rhode Island", Table1[[#This Row],[price]]*$L$3, IF(E13765="Massachusetts", Table1[[#This Row],[price]]*$L$2, 1))</f>
        <v>471000</v>
      </c>
    </row>
    <row r="13766" spans="1:9" x14ac:dyDescent="0.25">
      <c r="A13766" s="2">
        <v>42174</v>
      </c>
      <c r="B13766" s="1">
        <f t="shared" si="430"/>
        <v>2015</v>
      </c>
      <c r="C13766" s="1">
        <f t="shared" si="431"/>
        <v>2</v>
      </c>
      <c r="D13766">
        <v>2605</v>
      </c>
      <c r="E13766" t="s">
        <v>37</v>
      </c>
      <c r="F13766" s="4">
        <v>576000</v>
      </c>
      <c r="G13766" t="s">
        <v>6</v>
      </c>
      <c r="H13766">
        <v>3</v>
      </c>
      <c r="I13766" s="4">
        <f>IF(E13766="Rhode Island", Table1[[#This Row],[price]]*$L$3, IF(E13766="Massachusetts", Table1[[#This Row],[price]]*$L$2, 1))</f>
        <v>576000</v>
      </c>
    </row>
    <row r="13767" spans="1:9" x14ac:dyDescent="0.25">
      <c r="A13767" s="2">
        <v>42174</v>
      </c>
      <c r="B13767" s="1">
        <f t="shared" si="430"/>
        <v>2015</v>
      </c>
      <c r="C13767" s="1">
        <f t="shared" si="431"/>
        <v>2</v>
      </c>
      <c r="D13767">
        <v>2604</v>
      </c>
      <c r="E13767" t="s">
        <v>37</v>
      </c>
      <c r="F13767" s="4">
        <v>679000</v>
      </c>
      <c r="G13767" t="s">
        <v>6</v>
      </c>
      <c r="H13767">
        <v>2</v>
      </c>
      <c r="I13767" s="4">
        <f>IF(E13767="Rhode Island", Table1[[#This Row],[price]]*$L$3, IF(E13767="Massachusetts", Table1[[#This Row],[price]]*$L$2, 1))</f>
        <v>679000</v>
      </c>
    </row>
    <row r="13768" spans="1:9" x14ac:dyDescent="0.25">
      <c r="A13768" s="2">
        <v>42175</v>
      </c>
      <c r="B13768" s="1">
        <f t="shared" si="430"/>
        <v>2015</v>
      </c>
      <c r="C13768" s="1">
        <f t="shared" si="431"/>
        <v>2</v>
      </c>
      <c r="D13768">
        <v>2614</v>
      </c>
      <c r="E13768" t="s">
        <v>37</v>
      </c>
      <c r="F13768" s="4">
        <v>440000</v>
      </c>
      <c r="G13768" t="s">
        <v>5</v>
      </c>
      <c r="H13768">
        <v>3</v>
      </c>
      <c r="I13768" s="4">
        <f>IF(E13768="Rhode Island", Table1[[#This Row],[price]]*$L$3, IF(E13768="Massachusetts", Table1[[#This Row],[price]]*$L$2, 1))</f>
        <v>440000</v>
      </c>
    </row>
    <row r="13769" spans="1:9" x14ac:dyDescent="0.25">
      <c r="A13769" s="2">
        <v>42175</v>
      </c>
      <c r="B13769" s="1">
        <f t="shared" si="430"/>
        <v>2015</v>
      </c>
      <c r="C13769" s="1">
        <f t="shared" si="431"/>
        <v>2</v>
      </c>
      <c r="D13769">
        <v>2611</v>
      </c>
      <c r="E13769" t="s">
        <v>37</v>
      </c>
      <c r="F13769" s="4">
        <v>495000</v>
      </c>
      <c r="G13769" t="s">
        <v>5</v>
      </c>
      <c r="H13769">
        <v>3</v>
      </c>
      <c r="I13769" s="4">
        <f>IF(E13769="Rhode Island", Table1[[#This Row],[price]]*$L$3, IF(E13769="Massachusetts", Table1[[#This Row],[price]]*$L$2, 1))</f>
        <v>495000</v>
      </c>
    </row>
    <row r="13770" spans="1:9" x14ac:dyDescent="0.25">
      <c r="A13770" s="2">
        <v>42175</v>
      </c>
      <c r="B13770" s="1">
        <f t="shared" si="430"/>
        <v>2015</v>
      </c>
      <c r="C13770" s="1">
        <f t="shared" si="431"/>
        <v>2</v>
      </c>
      <c r="D13770">
        <v>2614</v>
      </c>
      <c r="E13770" t="s">
        <v>37</v>
      </c>
      <c r="F13770" s="4">
        <v>525000</v>
      </c>
      <c r="G13770" t="s">
        <v>5</v>
      </c>
      <c r="H13770">
        <v>3</v>
      </c>
      <c r="I13770" s="4">
        <f>IF(E13770="Rhode Island", Table1[[#This Row],[price]]*$L$3, IF(E13770="Massachusetts", Table1[[#This Row],[price]]*$L$2, 1))</f>
        <v>525000</v>
      </c>
    </row>
    <row r="13771" spans="1:9" x14ac:dyDescent="0.25">
      <c r="A13771" s="2">
        <v>42175</v>
      </c>
      <c r="B13771" s="1">
        <f t="shared" si="430"/>
        <v>2015</v>
      </c>
      <c r="C13771" s="1">
        <f t="shared" si="431"/>
        <v>2</v>
      </c>
      <c r="D13771">
        <v>2617</v>
      </c>
      <c r="E13771" t="s">
        <v>37</v>
      </c>
      <c r="F13771" s="4">
        <v>553000</v>
      </c>
      <c r="G13771" t="s">
        <v>5</v>
      </c>
      <c r="H13771">
        <v>3</v>
      </c>
      <c r="I13771" s="4">
        <f>IF(E13771="Rhode Island", Table1[[#This Row],[price]]*$L$3, IF(E13771="Massachusetts", Table1[[#This Row],[price]]*$L$2, 1))</f>
        <v>553000</v>
      </c>
    </row>
    <row r="13772" spans="1:9" x14ac:dyDescent="0.25">
      <c r="A13772" s="2">
        <v>42175</v>
      </c>
      <c r="B13772" s="1">
        <f t="shared" si="430"/>
        <v>2015</v>
      </c>
      <c r="C13772" s="1">
        <f t="shared" si="431"/>
        <v>2</v>
      </c>
      <c r="D13772">
        <v>2611</v>
      </c>
      <c r="E13772" t="s">
        <v>37</v>
      </c>
      <c r="F13772" s="4">
        <v>650000</v>
      </c>
      <c r="G13772" t="s">
        <v>5</v>
      </c>
      <c r="H13772">
        <v>4</v>
      </c>
      <c r="I13772" s="4">
        <f>IF(E13772="Rhode Island", Table1[[#This Row],[price]]*$L$3, IF(E13772="Massachusetts", Table1[[#This Row],[price]]*$L$2, 1))</f>
        <v>650000</v>
      </c>
    </row>
    <row r="13773" spans="1:9" x14ac:dyDescent="0.25">
      <c r="A13773" s="2">
        <v>42175</v>
      </c>
      <c r="B13773" s="1">
        <f t="shared" si="430"/>
        <v>2015</v>
      </c>
      <c r="C13773" s="1">
        <f t="shared" si="431"/>
        <v>2</v>
      </c>
      <c r="D13773">
        <v>2607</v>
      </c>
      <c r="E13773" t="s">
        <v>37</v>
      </c>
      <c r="F13773" s="4">
        <v>678000</v>
      </c>
      <c r="G13773" t="s">
        <v>5</v>
      </c>
      <c r="H13773">
        <v>3</v>
      </c>
      <c r="I13773" s="4">
        <f>IF(E13773="Rhode Island", Table1[[#This Row],[price]]*$L$3, IF(E13773="Massachusetts", Table1[[#This Row],[price]]*$L$2, 1))</f>
        <v>678000</v>
      </c>
    </row>
    <row r="13774" spans="1:9" x14ac:dyDescent="0.25">
      <c r="A13774" s="2">
        <v>42175</v>
      </c>
      <c r="B13774" s="1">
        <f t="shared" si="430"/>
        <v>2015</v>
      </c>
      <c r="C13774" s="1">
        <f t="shared" si="431"/>
        <v>2</v>
      </c>
      <c r="D13774">
        <v>2905</v>
      </c>
      <c r="E13774" t="s">
        <v>36</v>
      </c>
      <c r="F13774" s="4">
        <v>690000</v>
      </c>
      <c r="G13774" t="s">
        <v>5</v>
      </c>
      <c r="H13774">
        <v>4</v>
      </c>
      <c r="I13774" s="4">
        <f>IF(E13774="Rhode Island", Table1[[#This Row],[price]]*$L$3, IF(E13774="Massachusetts", Table1[[#This Row],[price]]*$L$2, 1))</f>
        <v>690000</v>
      </c>
    </row>
    <row r="13775" spans="1:9" x14ac:dyDescent="0.25">
      <c r="A13775" s="2">
        <v>42175</v>
      </c>
      <c r="B13775" s="1">
        <f t="shared" si="430"/>
        <v>2015</v>
      </c>
      <c r="C13775" s="1">
        <f t="shared" si="431"/>
        <v>2</v>
      </c>
      <c r="D13775">
        <v>2602</v>
      </c>
      <c r="E13775" t="s">
        <v>37</v>
      </c>
      <c r="F13775" s="4">
        <v>750000</v>
      </c>
      <c r="G13775" t="s">
        <v>5</v>
      </c>
      <c r="H13775">
        <v>4</v>
      </c>
      <c r="I13775" s="4">
        <f>IF(E13775="Rhode Island", Table1[[#This Row],[price]]*$L$3, IF(E13775="Massachusetts", Table1[[#This Row],[price]]*$L$2, 1))</f>
        <v>750000</v>
      </c>
    </row>
    <row r="13776" spans="1:9" x14ac:dyDescent="0.25">
      <c r="A13776" s="2">
        <v>42175</v>
      </c>
      <c r="B13776" s="1">
        <f t="shared" si="430"/>
        <v>2015</v>
      </c>
      <c r="C13776" s="1">
        <f t="shared" si="431"/>
        <v>2</v>
      </c>
      <c r="D13776">
        <v>2913</v>
      </c>
      <c r="E13776" t="s">
        <v>36</v>
      </c>
      <c r="F13776" s="4">
        <v>800000</v>
      </c>
      <c r="G13776" t="s">
        <v>5</v>
      </c>
      <c r="H13776">
        <v>5</v>
      </c>
      <c r="I13776" s="4">
        <f>IF(E13776="Rhode Island", Table1[[#This Row],[price]]*$L$3, IF(E13776="Massachusetts", Table1[[#This Row],[price]]*$L$2, 1))</f>
        <v>800000</v>
      </c>
    </row>
    <row r="13777" spans="1:9" x14ac:dyDescent="0.25">
      <c r="A13777" s="2">
        <v>42175</v>
      </c>
      <c r="B13777" s="1">
        <f t="shared" si="430"/>
        <v>2015</v>
      </c>
      <c r="C13777" s="1">
        <f t="shared" si="431"/>
        <v>2</v>
      </c>
      <c r="D13777">
        <v>2617</v>
      </c>
      <c r="E13777" t="s">
        <v>37</v>
      </c>
      <c r="F13777" s="4">
        <v>925000</v>
      </c>
      <c r="G13777" t="s">
        <v>5</v>
      </c>
      <c r="H13777">
        <v>5</v>
      </c>
      <c r="I13777" s="4">
        <f>IF(E13777="Rhode Island", Table1[[#This Row],[price]]*$L$3, IF(E13777="Massachusetts", Table1[[#This Row],[price]]*$L$2, 1))</f>
        <v>925000</v>
      </c>
    </row>
    <row r="13778" spans="1:9" x14ac:dyDescent="0.25">
      <c r="A13778" s="2">
        <v>42175</v>
      </c>
      <c r="B13778" s="1">
        <f t="shared" si="430"/>
        <v>2015</v>
      </c>
      <c r="C13778" s="1">
        <f t="shared" si="431"/>
        <v>2</v>
      </c>
      <c r="D13778">
        <v>2600</v>
      </c>
      <c r="E13778" t="s">
        <v>37</v>
      </c>
      <c r="F13778" s="4">
        <v>927500</v>
      </c>
      <c r="G13778" t="s">
        <v>5</v>
      </c>
      <c r="H13778">
        <v>3</v>
      </c>
      <c r="I13778" s="4">
        <f>IF(E13778="Rhode Island", Table1[[#This Row],[price]]*$L$3, IF(E13778="Massachusetts", Table1[[#This Row],[price]]*$L$2, 1))</f>
        <v>927500</v>
      </c>
    </row>
    <row r="13779" spans="1:9" x14ac:dyDescent="0.25">
      <c r="A13779" s="2">
        <v>42175</v>
      </c>
      <c r="B13779" s="1">
        <f t="shared" si="430"/>
        <v>2015</v>
      </c>
      <c r="C13779" s="1">
        <f t="shared" si="431"/>
        <v>2</v>
      </c>
      <c r="D13779">
        <v>2600</v>
      </c>
      <c r="E13779" t="s">
        <v>37</v>
      </c>
      <c r="F13779" s="4">
        <v>1085000</v>
      </c>
      <c r="G13779" t="s">
        <v>5</v>
      </c>
      <c r="H13779">
        <v>4</v>
      </c>
      <c r="I13779" s="4">
        <f>IF(E13779="Rhode Island", Table1[[#This Row],[price]]*$L$3, IF(E13779="Massachusetts", Table1[[#This Row],[price]]*$L$2, 1))</f>
        <v>1085000</v>
      </c>
    </row>
    <row r="13780" spans="1:9" x14ac:dyDescent="0.25">
      <c r="A13780" s="2">
        <v>42176</v>
      </c>
      <c r="B13780" s="1">
        <f t="shared" si="430"/>
        <v>2015</v>
      </c>
      <c r="C13780" s="1">
        <f t="shared" si="431"/>
        <v>2</v>
      </c>
      <c r="D13780">
        <v>2617</v>
      </c>
      <c r="E13780" t="s">
        <v>37</v>
      </c>
      <c r="F13780" s="4">
        <v>582550</v>
      </c>
      <c r="G13780" t="s">
        <v>5</v>
      </c>
      <c r="H13780">
        <v>4</v>
      </c>
      <c r="I13780" s="4">
        <f>IF(E13780="Rhode Island", Table1[[#This Row],[price]]*$L$3, IF(E13780="Massachusetts", Table1[[#This Row],[price]]*$L$2, 1))</f>
        <v>582550</v>
      </c>
    </row>
    <row r="13781" spans="1:9" x14ac:dyDescent="0.25">
      <c r="A13781" s="2">
        <v>42177</v>
      </c>
      <c r="B13781" s="1">
        <f t="shared" si="430"/>
        <v>2015</v>
      </c>
      <c r="C13781" s="1">
        <f t="shared" si="431"/>
        <v>2</v>
      </c>
      <c r="D13781">
        <v>2905</v>
      </c>
      <c r="E13781" t="s">
        <v>36</v>
      </c>
      <c r="F13781" s="4">
        <v>505000</v>
      </c>
      <c r="G13781" t="s">
        <v>5</v>
      </c>
      <c r="H13781">
        <v>3</v>
      </c>
      <c r="I13781" s="4">
        <f>IF(E13781="Rhode Island", Table1[[#This Row],[price]]*$L$3, IF(E13781="Massachusetts", Table1[[#This Row],[price]]*$L$2, 1))</f>
        <v>505000</v>
      </c>
    </row>
    <row r="13782" spans="1:9" x14ac:dyDescent="0.25">
      <c r="A13782" s="2">
        <v>42177</v>
      </c>
      <c r="B13782" s="1">
        <f t="shared" si="430"/>
        <v>2015</v>
      </c>
      <c r="C13782" s="1">
        <f t="shared" si="431"/>
        <v>2</v>
      </c>
      <c r="D13782">
        <v>2905</v>
      </c>
      <c r="E13782" t="s">
        <v>36</v>
      </c>
      <c r="F13782" s="4">
        <v>605000</v>
      </c>
      <c r="G13782" t="s">
        <v>5</v>
      </c>
      <c r="H13782">
        <v>4</v>
      </c>
      <c r="I13782" s="4">
        <f>IF(E13782="Rhode Island", Table1[[#This Row],[price]]*$L$3, IF(E13782="Massachusetts", Table1[[#This Row],[price]]*$L$2, 1))</f>
        <v>605000</v>
      </c>
    </row>
    <row r="13783" spans="1:9" x14ac:dyDescent="0.25">
      <c r="A13783" s="2">
        <v>42177</v>
      </c>
      <c r="B13783" s="1">
        <f t="shared" si="430"/>
        <v>2015</v>
      </c>
      <c r="C13783" s="1">
        <f t="shared" si="431"/>
        <v>2</v>
      </c>
      <c r="D13783">
        <v>2914</v>
      </c>
      <c r="E13783" t="s">
        <v>36</v>
      </c>
      <c r="F13783" s="4">
        <v>625000</v>
      </c>
      <c r="G13783" t="s">
        <v>5</v>
      </c>
      <c r="H13783">
        <v>5</v>
      </c>
      <c r="I13783" s="4">
        <f>IF(E13783="Rhode Island", Table1[[#This Row],[price]]*$L$3, IF(E13783="Massachusetts", Table1[[#This Row],[price]]*$L$2, 1))</f>
        <v>625000</v>
      </c>
    </row>
    <row r="13784" spans="1:9" x14ac:dyDescent="0.25">
      <c r="A13784" s="2">
        <v>42177</v>
      </c>
      <c r="B13784" s="1">
        <f t="shared" si="430"/>
        <v>2015</v>
      </c>
      <c r="C13784" s="1">
        <f t="shared" si="431"/>
        <v>2</v>
      </c>
      <c r="D13784">
        <v>2913</v>
      </c>
      <c r="E13784" t="s">
        <v>36</v>
      </c>
      <c r="F13784" s="4">
        <v>662500</v>
      </c>
      <c r="G13784" t="s">
        <v>5</v>
      </c>
      <c r="H13784">
        <v>4</v>
      </c>
      <c r="I13784" s="4">
        <f>IF(E13784="Rhode Island", Table1[[#This Row],[price]]*$L$3, IF(E13784="Massachusetts", Table1[[#This Row],[price]]*$L$2, 1))</f>
        <v>662500</v>
      </c>
    </row>
    <row r="13785" spans="1:9" x14ac:dyDescent="0.25">
      <c r="A13785" s="2">
        <v>42177</v>
      </c>
      <c r="B13785" s="1">
        <f t="shared" si="430"/>
        <v>2015</v>
      </c>
      <c r="C13785" s="1">
        <f t="shared" si="431"/>
        <v>2</v>
      </c>
      <c r="D13785">
        <v>2611</v>
      </c>
      <c r="E13785" t="s">
        <v>37</v>
      </c>
      <c r="F13785" s="4">
        <v>739000</v>
      </c>
      <c r="G13785" t="s">
        <v>5</v>
      </c>
      <c r="H13785">
        <v>4</v>
      </c>
      <c r="I13785" s="4">
        <f>IF(E13785="Rhode Island", Table1[[#This Row],[price]]*$L$3, IF(E13785="Massachusetts", Table1[[#This Row],[price]]*$L$2, 1))</f>
        <v>739000</v>
      </c>
    </row>
    <row r="13786" spans="1:9" x14ac:dyDescent="0.25">
      <c r="A13786" s="2">
        <v>42177</v>
      </c>
      <c r="B13786" s="1">
        <f t="shared" si="430"/>
        <v>2015</v>
      </c>
      <c r="C13786" s="1">
        <f t="shared" si="431"/>
        <v>2</v>
      </c>
      <c r="D13786">
        <v>2905</v>
      </c>
      <c r="E13786" t="s">
        <v>36</v>
      </c>
      <c r="F13786" s="4">
        <v>415000</v>
      </c>
      <c r="G13786" t="s">
        <v>6</v>
      </c>
      <c r="H13786">
        <v>3</v>
      </c>
      <c r="I13786" s="4">
        <f>IF(E13786="Rhode Island", Table1[[#This Row],[price]]*$L$3, IF(E13786="Massachusetts", Table1[[#This Row],[price]]*$L$2, 1))</f>
        <v>415000</v>
      </c>
    </row>
    <row r="13787" spans="1:9" x14ac:dyDescent="0.25">
      <c r="A13787" s="2">
        <v>42178</v>
      </c>
      <c r="B13787" s="1">
        <f t="shared" si="430"/>
        <v>2015</v>
      </c>
      <c r="C13787" s="1">
        <f t="shared" si="431"/>
        <v>2</v>
      </c>
      <c r="D13787">
        <v>2615</v>
      </c>
      <c r="E13787" t="s">
        <v>37</v>
      </c>
      <c r="F13787" s="4">
        <v>467000</v>
      </c>
      <c r="G13787" t="s">
        <v>5</v>
      </c>
      <c r="H13787">
        <v>3</v>
      </c>
      <c r="I13787" s="4">
        <f>IF(E13787="Rhode Island", Table1[[#This Row],[price]]*$L$3, IF(E13787="Massachusetts", Table1[[#This Row],[price]]*$L$2, 1))</f>
        <v>467000</v>
      </c>
    </row>
    <row r="13788" spans="1:9" x14ac:dyDescent="0.25">
      <c r="A13788" s="2">
        <v>42178</v>
      </c>
      <c r="B13788" s="1">
        <f t="shared" si="430"/>
        <v>2015</v>
      </c>
      <c r="C13788" s="1">
        <f t="shared" si="431"/>
        <v>2</v>
      </c>
      <c r="D13788">
        <v>2617</v>
      </c>
      <c r="E13788" t="s">
        <v>37</v>
      </c>
      <c r="F13788" s="4">
        <v>505000</v>
      </c>
      <c r="G13788" t="s">
        <v>5</v>
      </c>
      <c r="H13788">
        <v>3</v>
      </c>
      <c r="I13788" s="4">
        <f>IF(E13788="Rhode Island", Table1[[#This Row],[price]]*$L$3, IF(E13788="Massachusetts", Table1[[#This Row],[price]]*$L$2, 1))</f>
        <v>505000</v>
      </c>
    </row>
    <row r="13789" spans="1:9" x14ac:dyDescent="0.25">
      <c r="A13789" s="2">
        <v>42178</v>
      </c>
      <c r="B13789" s="1">
        <f t="shared" si="430"/>
        <v>2015</v>
      </c>
      <c r="C13789" s="1">
        <f t="shared" si="431"/>
        <v>2</v>
      </c>
      <c r="D13789">
        <v>2903</v>
      </c>
      <c r="E13789" t="s">
        <v>36</v>
      </c>
      <c r="F13789" s="4">
        <v>510000</v>
      </c>
      <c r="G13789" t="s">
        <v>5</v>
      </c>
      <c r="H13789">
        <v>4</v>
      </c>
      <c r="I13789" s="4">
        <f>IF(E13789="Rhode Island", Table1[[#This Row],[price]]*$L$3, IF(E13789="Massachusetts", Table1[[#This Row],[price]]*$L$2, 1))</f>
        <v>510000</v>
      </c>
    </row>
    <row r="13790" spans="1:9" x14ac:dyDescent="0.25">
      <c r="A13790" s="2">
        <v>42178</v>
      </c>
      <c r="B13790" s="1">
        <f t="shared" si="430"/>
        <v>2015</v>
      </c>
      <c r="C13790" s="1">
        <f t="shared" si="431"/>
        <v>2</v>
      </c>
      <c r="D13790">
        <v>2904</v>
      </c>
      <c r="E13790" t="s">
        <v>36</v>
      </c>
      <c r="F13790" s="4">
        <v>628500</v>
      </c>
      <c r="G13790" t="s">
        <v>5</v>
      </c>
      <c r="H13790">
        <v>4</v>
      </c>
      <c r="I13790" s="4">
        <f>IF(E13790="Rhode Island", Table1[[#This Row],[price]]*$L$3, IF(E13790="Massachusetts", Table1[[#This Row],[price]]*$L$2, 1))</f>
        <v>628500</v>
      </c>
    </row>
    <row r="13791" spans="1:9" x14ac:dyDescent="0.25">
      <c r="A13791" s="2">
        <v>42178</v>
      </c>
      <c r="B13791" s="1">
        <f t="shared" si="430"/>
        <v>2015</v>
      </c>
      <c r="C13791" s="1">
        <f t="shared" si="431"/>
        <v>2</v>
      </c>
      <c r="D13791">
        <v>2911</v>
      </c>
      <c r="E13791" t="s">
        <v>36</v>
      </c>
      <c r="F13791" s="4">
        <v>725000</v>
      </c>
      <c r="G13791" t="s">
        <v>5</v>
      </c>
      <c r="H13791">
        <v>4</v>
      </c>
      <c r="I13791" s="4">
        <f>IF(E13791="Rhode Island", Table1[[#This Row],[price]]*$L$3, IF(E13791="Massachusetts", Table1[[#This Row],[price]]*$L$2, 1))</f>
        <v>725000</v>
      </c>
    </row>
    <row r="13792" spans="1:9" x14ac:dyDescent="0.25">
      <c r="A13792" s="2">
        <v>42178</v>
      </c>
      <c r="B13792" s="1">
        <f t="shared" si="430"/>
        <v>2015</v>
      </c>
      <c r="C13792" s="1">
        <f t="shared" si="431"/>
        <v>2</v>
      </c>
      <c r="D13792">
        <v>2602</v>
      </c>
      <c r="E13792" t="s">
        <v>37</v>
      </c>
      <c r="F13792" s="4">
        <v>730000</v>
      </c>
      <c r="G13792" t="s">
        <v>5</v>
      </c>
      <c r="H13792">
        <v>3</v>
      </c>
      <c r="I13792" s="4">
        <f>IF(E13792="Rhode Island", Table1[[#This Row],[price]]*$L$3, IF(E13792="Massachusetts", Table1[[#This Row],[price]]*$L$2, 1))</f>
        <v>730000</v>
      </c>
    </row>
    <row r="13793" spans="1:9" x14ac:dyDescent="0.25">
      <c r="A13793" s="2">
        <v>42178</v>
      </c>
      <c r="B13793" s="1">
        <f t="shared" si="430"/>
        <v>2015</v>
      </c>
      <c r="C13793" s="1">
        <f t="shared" si="431"/>
        <v>2</v>
      </c>
      <c r="D13793">
        <v>2603</v>
      </c>
      <c r="E13793" t="s">
        <v>37</v>
      </c>
      <c r="F13793" s="4">
        <v>302500</v>
      </c>
      <c r="G13793" t="s">
        <v>6</v>
      </c>
      <c r="H13793">
        <v>1</v>
      </c>
      <c r="I13793" s="4">
        <f>IF(E13793="Rhode Island", Table1[[#This Row],[price]]*$L$3, IF(E13793="Massachusetts", Table1[[#This Row],[price]]*$L$2, 1))</f>
        <v>302500</v>
      </c>
    </row>
    <row r="13794" spans="1:9" x14ac:dyDescent="0.25">
      <c r="A13794" s="2">
        <v>42178</v>
      </c>
      <c r="B13794" s="1">
        <f t="shared" si="430"/>
        <v>2015</v>
      </c>
      <c r="C13794" s="1">
        <f t="shared" si="431"/>
        <v>2</v>
      </c>
      <c r="D13794">
        <v>2604</v>
      </c>
      <c r="E13794" t="s">
        <v>37</v>
      </c>
      <c r="F13794" s="4">
        <v>382500</v>
      </c>
      <c r="G13794" t="s">
        <v>6</v>
      </c>
      <c r="H13794">
        <v>2</v>
      </c>
      <c r="I13794" s="4">
        <f>IF(E13794="Rhode Island", Table1[[#This Row],[price]]*$L$3, IF(E13794="Massachusetts", Table1[[#This Row],[price]]*$L$2, 1))</f>
        <v>382500</v>
      </c>
    </row>
    <row r="13795" spans="1:9" x14ac:dyDescent="0.25">
      <c r="A13795" s="2">
        <v>42178</v>
      </c>
      <c r="B13795" s="1">
        <f t="shared" si="430"/>
        <v>2015</v>
      </c>
      <c r="C13795" s="1">
        <f t="shared" si="431"/>
        <v>2</v>
      </c>
      <c r="D13795">
        <v>2600</v>
      </c>
      <c r="E13795" t="s">
        <v>37</v>
      </c>
      <c r="F13795" s="4">
        <v>515000</v>
      </c>
      <c r="G13795" t="s">
        <v>6</v>
      </c>
      <c r="H13795">
        <v>1</v>
      </c>
      <c r="I13795" s="4">
        <f>IF(E13795="Rhode Island", Table1[[#This Row],[price]]*$L$3, IF(E13795="Massachusetts", Table1[[#This Row],[price]]*$L$2, 1))</f>
        <v>515000</v>
      </c>
    </row>
    <row r="13796" spans="1:9" x14ac:dyDescent="0.25">
      <c r="A13796" s="2">
        <v>42179</v>
      </c>
      <c r="B13796" s="1">
        <f t="shared" si="430"/>
        <v>2015</v>
      </c>
      <c r="C13796" s="1">
        <f t="shared" si="431"/>
        <v>2</v>
      </c>
      <c r="D13796">
        <v>2913</v>
      </c>
      <c r="E13796" t="s">
        <v>36</v>
      </c>
      <c r="F13796" s="4">
        <v>420000</v>
      </c>
      <c r="G13796" t="s">
        <v>5</v>
      </c>
      <c r="H13796">
        <v>3</v>
      </c>
      <c r="I13796" s="4">
        <f>IF(E13796="Rhode Island", Table1[[#This Row],[price]]*$L$3, IF(E13796="Massachusetts", Table1[[#This Row],[price]]*$L$2, 1))</f>
        <v>420000</v>
      </c>
    </row>
    <row r="13797" spans="1:9" x14ac:dyDescent="0.25">
      <c r="A13797" s="2">
        <v>42179</v>
      </c>
      <c r="B13797" s="1">
        <f t="shared" si="430"/>
        <v>2015</v>
      </c>
      <c r="C13797" s="1">
        <f t="shared" si="431"/>
        <v>2</v>
      </c>
      <c r="D13797">
        <v>2902</v>
      </c>
      <c r="E13797" t="s">
        <v>36</v>
      </c>
      <c r="F13797" s="4">
        <v>475000</v>
      </c>
      <c r="G13797" t="s">
        <v>5</v>
      </c>
      <c r="H13797">
        <v>4</v>
      </c>
      <c r="I13797" s="4">
        <f>IF(E13797="Rhode Island", Table1[[#This Row],[price]]*$L$3, IF(E13797="Massachusetts", Table1[[#This Row],[price]]*$L$2, 1))</f>
        <v>475000</v>
      </c>
    </row>
    <row r="13798" spans="1:9" x14ac:dyDescent="0.25">
      <c r="A13798" s="2">
        <v>42179</v>
      </c>
      <c r="B13798" s="1">
        <f t="shared" si="430"/>
        <v>2015</v>
      </c>
      <c r="C13798" s="1">
        <f t="shared" si="431"/>
        <v>2</v>
      </c>
      <c r="D13798">
        <v>2611</v>
      </c>
      <c r="E13798" t="s">
        <v>37</v>
      </c>
      <c r="F13798" s="4">
        <v>487000</v>
      </c>
      <c r="G13798" t="s">
        <v>5</v>
      </c>
      <c r="H13798">
        <v>4</v>
      </c>
      <c r="I13798" s="4">
        <f>IF(E13798="Rhode Island", Table1[[#This Row],[price]]*$L$3, IF(E13798="Massachusetts", Table1[[#This Row],[price]]*$L$2, 1))</f>
        <v>487000</v>
      </c>
    </row>
    <row r="13799" spans="1:9" x14ac:dyDescent="0.25">
      <c r="A13799" s="2">
        <v>42179</v>
      </c>
      <c r="B13799" s="1">
        <f t="shared" si="430"/>
        <v>2015</v>
      </c>
      <c r="C13799" s="1">
        <f t="shared" si="431"/>
        <v>2</v>
      </c>
      <c r="D13799">
        <v>2611</v>
      </c>
      <c r="E13799" t="s">
        <v>37</v>
      </c>
      <c r="F13799" s="4">
        <v>550000</v>
      </c>
      <c r="G13799" t="s">
        <v>5</v>
      </c>
      <c r="H13799">
        <v>3</v>
      </c>
      <c r="I13799" s="4">
        <f>IF(E13799="Rhode Island", Table1[[#This Row],[price]]*$L$3, IF(E13799="Massachusetts", Table1[[#This Row],[price]]*$L$2, 1))</f>
        <v>550000</v>
      </c>
    </row>
    <row r="13800" spans="1:9" x14ac:dyDescent="0.25">
      <c r="A13800" s="2">
        <v>42179</v>
      </c>
      <c r="B13800" s="1">
        <f t="shared" si="430"/>
        <v>2015</v>
      </c>
      <c r="C13800" s="1">
        <f t="shared" si="431"/>
        <v>2</v>
      </c>
      <c r="D13800">
        <v>2606</v>
      </c>
      <c r="E13800" t="s">
        <v>37</v>
      </c>
      <c r="F13800" s="4">
        <v>551600</v>
      </c>
      <c r="G13800" t="s">
        <v>5</v>
      </c>
      <c r="H13800">
        <v>3</v>
      </c>
      <c r="I13800" s="4">
        <f>IF(E13800="Rhode Island", Table1[[#This Row],[price]]*$L$3, IF(E13800="Massachusetts", Table1[[#This Row],[price]]*$L$2, 1))</f>
        <v>551600</v>
      </c>
    </row>
    <row r="13801" spans="1:9" x14ac:dyDescent="0.25">
      <c r="A13801" s="2">
        <v>42179</v>
      </c>
      <c r="B13801" s="1">
        <f t="shared" si="430"/>
        <v>2015</v>
      </c>
      <c r="C13801" s="1">
        <f t="shared" si="431"/>
        <v>2</v>
      </c>
      <c r="D13801">
        <v>2913</v>
      </c>
      <c r="E13801" t="s">
        <v>36</v>
      </c>
      <c r="F13801" s="4">
        <v>593000</v>
      </c>
      <c r="G13801" t="s">
        <v>5</v>
      </c>
      <c r="H13801">
        <v>4</v>
      </c>
      <c r="I13801" s="4">
        <f>IF(E13801="Rhode Island", Table1[[#This Row],[price]]*$L$3, IF(E13801="Massachusetts", Table1[[#This Row],[price]]*$L$2, 1))</f>
        <v>593000</v>
      </c>
    </row>
    <row r="13802" spans="1:9" x14ac:dyDescent="0.25">
      <c r="A13802" s="2">
        <v>42179</v>
      </c>
      <c r="B13802" s="1">
        <f t="shared" si="430"/>
        <v>2015</v>
      </c>
      <c r="C13802" s="1">
        <f t="shared" si="431"/>
        <v>2</v>
      </c>
      <c r="D13802">
        <v>2914</v>
      </c>
      <c r="E13802" t="s">
        <v>36</v>
      </c>
      <c r="F13802" s="4">
        <v>620000</v>
      </c>
      <c r="G13802" t="s">
        <v>5</v>
      </c>
      <c r="H13802">
        <v>4</v>
      </c>
      <c r="I13802" s="4">
        <f>IF(E13802="Rhode Island", Table1[[#This Row],[price]]*$L$3, IF(E13802="Massachusetts", Table1[[#This Row],[price]]*$L$2, 1))</f>
        <v>620000</v>
      </c>
    </row>
    <row r="13803" spans="1:9" x14ac:dyDescent="0.25">
      <c r="A13803" s="2">
        <v>42179</v>
      </c>
      <c r="B13803" s="1">
        <f t="shared" si="430"/>
        <v>2015</v>
      </c>
      <c r="C13803" s="1">
        <f t="shared" si="431"/>
        <v>2</v>
      </c>
      <c r="D13803">
        <v>2607</v>
      </c>
      <c r="E13803" t="s">
        <v>37</v>
      </c>
      <c r="F13803" s="4">
        <v>686000</v>
      </c>
      <c r="G13803" t="s">
        <v>5</v>
      </c>
      <c r="H13803">
        <v>3</v>
      </c>
      <c r="I13803" s="4">
        <f>IF(E13803="Rhode Island", Table1[[#This Row],[price]]*$L$3, IF(E13803="Massachusetts", Table1[[#This Row],[price]]*$L$2, 1))</f>
        <v>686000</v>
      </c>
    </row>
    <row r="13804" spans="1:9" x14ac:dyDescent="0.25">
      <c r="A13804" s="2">
        <v>42179</v>
      </c>
      <c r="B13804" s="1">
        <f t="shared" si="430"/>
        <v>2015</v>
      </c>
      <c r="C13804" s="1">
        <f t="shared" si="431"/>
        <v>2</v>
      </c>
      <c r="D13804">
        <v>2914</v>
      </c>
      <c r="E13804" t="s">
        <v>36</v>
      </c>
      <c r="F13804" s="4">
        <v>760000</v>
      </c>
      <c r="G13804" t="s">
        <v>5</v>
      </c>
      <c r="H13804">
        <v>4</v>
      </c>
      <c r="I13804" s="4">
        <f>IF(E13804="Rhode Island", Table1[[#This Row],[price]]*$L$3, IF(E13804="Massachusetts", Table1[[#This Row],[price]]*$L$2, 1))</f>
        <v>760000</v>
      </c>
    </row>
    <row r="13805" spans="1:9" x14ac:dyDescent="0.25">
      <c r="A13805" s="2">
        <v>42179</v>
      </c>
      <c r="B13805" s="1">
        <f t="shared" si="430"/>
        <v>2015</v>
      </c>
      <c r="C13805" s="1">
        <f t="shared" si="431"/>
        <v>2</v>
      </c>
      <c r="D13805">
        <v>2906</v>
      </c>
      <c r="E13805" t="s">
        <v>36</v>
      </c>
      <c r="F13805" s="4">
        <v>785000</v>
      </c>
      <c r="G13805" t="s">
        <v>5</v>
      </c>
      <c r="H13805">
        <v>5</v>
      </c>
      <c r="I13805" s="4">
        <f>IF(E13805="Rhode Island", Table1[[#This Row],[price]]*$L$3, IF(E13805="Massachusetts", Table1[[#This Row],[price]]*$L$2, 1))</f>
        <v>785000</v>
      </c>
    </row>
    <row r="13806" spans="1:9" x14ac:dyDescent="0.25">
      <c r="A13806" s="2">
        <v>42179</v>
      </c>
      <c r="B13806" s="1">
        <f t="shared" si="430"/>
        <v>2015</v>
      </c>
      <c r="C13806" s="1">
        <f t="shared" si="431"/>
        <v>2</v>
      </c>
      <c r="D13806">
        <v>2914</v>
      </c>
      <c r="E13806" t="s">
        <v>36</v>
      </c>
      <c r="F13806" s="4">
        <v>790000</v>
      </c>
      <c r="G13806" t="s">
        <v>5</v>
      </c>
      <c r="H13806">
        <v>4</v>
      </c>
      <c r="I13806" s="4">
        <f>IF(E13806="Rhode Island", Table1[[#This Row],[price]]*$L$3, IF(E13806="Massachusetts", Table1[[#This Row],[price]]*$L$2, 1))</f>
        <v>790000</v>
      </c>
    </row>
    <row r="13807" spans="1:9" x14ac:dyDescent="0.25">
      <c r="A13807" s="2">
        <v>42179</v>
      </c>
      <c r="B13807" s="1">
        <f t="shared" si="430"/>
        <v>2015</v>
      </c>
      <c r="C13807" s="1">
        <f t="shared" si="431"/>
        <v>2</v>
      </c>
      <c r="D13807">
        <v>2600</v>
      </c>
      <c r="E13807" t="s">
        <v>37</v>
      </c>
      <c r="F13807" s="4">
        <v>901000</v>
      </c>
      <c r="G13807" t="s">
        <v>5</v>
      </c>
      <c r="H13807">
        <v>2</v>
      </c>
      <c r="I13807" s="4">
        <f>IF(E13807="Rhode Island", Table1[[#This Row],[price]]*$L$3, IF(E13807="Massachusetts", Table1[[#This Row],[price]]*$L$2, 1))</f>
        <v>901000</v>
      </c>
    </row>
    <row r="13808" spans="1:9" x14ac:dyDescent="0.25">
      <c r="A13808" s="2">
        <v>42180</v>
      </c>
      <c r="B13808" s="1">
        <f t="shared" si="430"/>
        <v>2015</v>
      </c>
      <c r="C13808" s="1">
        <f t="shared" si="431"/>
        <v>2</v>
      </c>
      <c r="D13808">
        <v>2905</v>
      </c>
      <c r="E13808" t="s">
        <v>36</v>
      </c>
      <c r="F13808" s="4">
        <v>375000</v>
      </c>
      <c r="G13808" t="s">
        <v>5</v>
      </c>
      <c r="H13808">
        <v>3</v>
      </c>
      <c r="I13808" s="4">
        <f>IF(E13808="Rhode Island", Table1[[#This Row],[price]]*$L$3, IF(E13808="Massachusetts", Table1[[#This Row],[price]]*$L$2, 1))</f>
        <v>375000</v>
      </c>
    </row>
    <row r="13809" spans="1:9" x14ac:dyDescent="0.25">
      <c r="A13809" s="2">
        <v>42180</v>
      </c>
      <c r="B13809" s="1">
        <f t="shared" si="430"/>
        <v>2015</v>
      </c>
      <c r="C13809" s="1">
        <f t="shared" si="431"/>
        <v>2</v>
      </c>
      <c r="D13809">
        <v>2615</v>
      </c>
      <c r="E13809" t="s">
        <v>37</v>
      </c>
      <c r="F13809" s="4">
        <v>400000</v>
      </c>
      <c r="G13809" t="s">
        <v>5</v>
      </c>
      <c r="H13809">
        <v>3</v>
      </c>
      <c r="I13809" s="4">
        <f>IF(E13809="Rhode Island", Table1[[#This Row],[price]]*$L$3, IF(E13809="Massachusetts", Table1[[#This Row],[price]]*$L$2, 1))</f>
        <v>400000</v>
      </c>
    </row>
    <row r="13810" spans="1:9" x14ac:dyDescent="0.25">
      <c r="A13810" s="2">
        <v>42180</v>
      </c>
      <c r="B13810" s="1">
        <f t="shared" si="430"/>
        <v>2015</v>
      </c>
      <c r="C13810" s="1">
        <f t="shared" si="431"/>
        <v>2</v>
      </c>
      <c r="D13810">
        <v>2902</v>
      </c>
      <c r="E13810" t="s">
        <v>36</v>
      </c>
      <c r="F13810" s="4">
        <v>413000</v>
      </c>
      <c r="G13810" t="s">
        <v>5</v>
      </c>
      <c r="H13810">
        <v>3</v>
      </c>
      <c r="I13810" s="4">
        <f>IF(E13810="Rhode Island", Table1[[#This Row],[price]]*$L$3, IF(E13810="Massachusetts", Table1[[#This Row],[price]]*$L$2, 1))</f>
        <v>413000</v>
      </c>
    </row>
    <row r="13811" spans="1:9" x14ac:dyDescent="0.25">
      <c r="A13811" s="2">
        <v>42180</v>
      </c>
      <c r="B13811" s="1">
        <f t="shared" si="430"/>
        <v>2015</v>
      </c>
      <c r="C13811" s="1">
        <f t="shared" si="431"/>
        <v>2</v>
      </c>
      <c r="D13811">
        <v>2615</v>
      </c>
      <c r="E13811" t="s">
        <v>37</v>
      </c>
      <c r="F13811" s="4">
        <v>430000</v>
      </c>
      <c r="G13811" t="s">
        <v>5</v>
      </c>
      <c r="H13811">
        <v>3</v>
      </c>
      <c r="I13811" s="4">
        <f>IF(E13811="Rhode Island", Table1[[#This Row],[price]]*$L$3, IF(E13811="Massachusetts", Table1[[#This Row],[price]]*$L$2, 1))</f>
        <v>430000</v>
      </c>
    </row>
    <row r="13812" spans="1:9" x14ac:dyDescent="0.25">
      <c r="A13812" s="2">
        <v>42180</v>
      </c>
      <c r="B13812" s="1">
        <f t="shared" si="430"/>
        <v>2015</v>
      </c>
      <c r="C13812" s="1">
        <f t="shared" si="431"/>
        <v>2</v>
      </c>
      <c r="D13812">
        <v>2902</v>
      </c>
      <c r="E13812" t="s">
        <v>36</v>
      </c>
      <c r="F13812" s="4">
        <v>445000</v>
      </c>
      <c r="G13812" t="s">
        <v>5</v>
      </c>
      <c r="H13812">
        <v>4</v>
      </c>
      <c r="I13812" s="4">
        <f>IF(E13812="Rhode Island", Table1[[#This Row],[price]]*$L$3, IF(E13812="Massachusetts", Table1[[#This Row],[price]]*$L$2, 1))</f>
        <v>445000</v>
      </c>
    </row>
    <row r="13813" spans="1:9" x14ac:dyDescent="0.25">
      <c r="A13813" s="2">
        <v>42180</v>
      </c>
      <c r="B13813" s="1">
        <f t="shared" si="430"/>
        <v>2015</v>
      </c>
      <c r="C13813" s="1">
        <f t="shared" si="431"/>
        <v>2</v>
      </c>
      <c r="D13813">
        <v>2615</v>
      </c>
      <c r="E13813" t="s">
        <v>37</v>
      </c>
      <c r="F13813" s="4">
        <v>452000</v>
      </c>
      <c r="G13813" t="s">
        <v>5</v>
      </c>
      <c r="H13813">
        <v>3</v>
      </c>
      <c r="I13813" s="4">
        <f>IF(E13813="Rhode Island", Table1[[#This Row],[price]]*$L$3, IF(E13813="Massachusetts", Table1[[#This Row],[price]]*$L$2, 1))</f>
        <v>452000</v>
      </c>
    </row>
    <row r="13814" spans="1:9" x14ac:dyDescent="0.25">
      <c r="A13814" s="2">
        <v>42180</v>
      </c>
      <c r="B13814" s="1">
        <f t="shared" si="430"/>
        <v>2015</v>
      </c>
      <c r="C13814" s="1">
        <f t="shared" si="431"/>
        <v>2</v>
      </c>
      <c r="D13814">
        <v>2902</v>
      </c>
      <c r="E13814" t="s">
        <v>36</v>
      </c>
      <c r="F13814" s="4">
        <v>485000</v>
      </c>
      <c r="G13814" t="s">
        <v>5</v>
      </c>
      <c r="H13814">
        <v>3</v>
      </c>
      <c r="I13814" s="4">
        <f>IF(E13814="Rhode Island", Table1[[#This Row],[price]]*$L$3, IF(E13814="Massachusetts", Table1[[#This Row],[price]]*$L$2, 1))</f>
        <v>485000</v>
      </c>
    </row>
    <row r="13815" spans="1:9" x14ac:dyDescent="0.25">
      <c r="A13815" s="2">
        <v>42180</v>
      </c>
      <c r="B13815" s="1">
        <f t="shared" si="430"/>
        <v>2015</v>
      </c>
      <c r="C13815" s="1">
        <f t="shared" si="431"/>
        <v>2</v>
      </c>
      <c r="D13815">
        <v>2615</v>
      </c>
      <c r="E13815" t="s">
        <v>37</v>
      </c>
      <c r="F13815" s="4">
        <v>545000</v>
      </c>
      <c r="G13815" t="s">
        <v>5</v>
      </c>
      <c r="H13815">
        <v>5</v>
      </c>
      <c r="I13815" s="4">
        <f>IF(E13815="Rhode Island", Table1[[#This Row],[price]]*$L$3, IF(E13815="Massachusetts", Table1[[#This Row],[price]]*$L$2, 1))</f>
        <v>545000</v>
      </c>
    </row>
    <row r="13816" spans="1:9" x14ac:dyDescent="0.25">
      <c r="A13816" s="2">
        <v>42180</v>
      </c>
      <c r="B13816" s="1">
        <f t="shared" si="430"/>
        <v>2015</v>
      </c>
      <c r="C13816" s="1">
        <f t="shared" si="431"/>
        <v>2</v>
      </c>
      <c r="D13816">
        <v>2607</v>
      </c>
      <c r="E13816" t="s">
        <v>37</v>
      </c>
      <c r="F13816" s="4">
        <v>565000</v>
      </c>
      <c r="G13816" t="s">
        <v>5</v>
      </c>
      <c r="H13816">
        <v>3</v>
      </c>
      <c r="I13816" s="4">
        <f>IF(E13816="Rhode Island", Table1[[#This Row],[price]]*$L$3, IF(E13816="Massachusetts", Table1[[#This Row],[price]]*$L$2, 1))</f>
        <v>565000</v>
      </c>
    </row>
    <row r="13817" spans="1:9" x14ac:dyDescent="0.25">
      <c r="A13817" s="2">
        <v>42180</v>
      </c>
      <c r="B13817" s="1">
        <f t="shared" si="430"/>
        <v>2015</v>
      </c>
      <c r="C13817" s="1">
        <f t="shared" si="431"/>
        <v>2</v>
      </c>
      <c r="D13817">
        <v>2607</v>
      </c>
      <c r="E13817" t="s">
        <v>37</v>
      </c>
      <c r="F13817" s="4">
        <v>620000</v>
      </c>
      <c r="G13817" t="s">
        <v>5</v>
      </c>
      <c r="H13817">
        <v>3</v>
      </c>
      <c r="I13817" s="4">
        <f>IF(E13817="Rhode Island", Table1[[#This Row],[price]]*$L$3, IF(E13817="Massachusetts", Table1[[#This Row],[price]]*$L$2, 1))</f>
        <v>620000</v>
      </c>
    </row>
    <row r="13818" spans="1:9" x14ac:dyDescent="0.25">
      <c r="A13818" s="2">
        <v>42180</v>
      </c>
      <c r="B13818" s="1">
        <f t="shared" si="430"/>
        <v>2015</v>
      </c>
      <c r="C13818" s="1">
        <f t="shared" si="431"/>
        <v>2</v>
      </c>
      <c r="D13818">
        <v>2600</v>
      </c>
      <c r="E13818" t="s">
        <v>37</v>
      </c>
      <c r="F13818" s="4">
        <v>1750000</v>
      </c>
      <c r="G13818" t="s">
        <v>5</v>
      </c>
      <c r="H13818">
        <v>4</v>
      </c>
      <c r="I13818" s="4">
        <f>IF(E13818="Rhode Island", Table1[[#This Row],[price]]*$L$3, IF(E13818="Massachusetts", Table1[[#This Row],[price]]*$L$2, 1))</f>
        <v>1750000</v>
      </c>
    </row>
    <row r="13819" spans="1:9" x14ac:dyDescent="0.25">
      <c r="A13819" s="2">
        <v>42180</v>
      </c>
      <c r="B13819" s="1">
        <f t="shared" si="430"/>
        <v>2015</v>
      </c>
      <c r="C13819" s="1">
        <f t="shared" si="431"/>
        <v>2</v>
      </c>
      <c r="D13819">
        <v>2606</v>
      </c>
      <c r="E13819" t="s">
        <v>37</v>
      </c>
      <c r="F13819" s="4">
        <v>245000</v>
      </c>
      <c r="G13819" t="s">
        <v>6</v>
      </c>
      <c r="H13819">
        <v>1</v>
      </c>
      <c r="I13819" s="4">
        <f>IF(E13819="Rhode Island", Table1[[#This Row],[price]]*$L$3, IF(E13819="Massachusetts", Table1[[#This Row],[price]]*$L$2, 1))</f>
        <v>245000</v>
      </c>
    </row>
    <row r="13820" spans="1:9" x14ac:dyDescent="0.25">
      <c r="A13820" s="2">
        <v>42180</v>
      </c>
      <c r="B13820" s="1">
        <f t="shared" si="430"/>
        <v>2015</v>
      </c>
      <c r="C13820" s="1">
        <f t="shared" si="431"/>
        <v>2</v>
      </c>
      <c r="D13820">
        <v>2604</v>
      </c>
      <c r="E13820" t="s">
        <v>37</v>
      </c>
      <c r="F13820" s="4">
        <v>360000</v>
      </c>
      <c r="G13820" t="s">
        <v>6</v>
      </c>
      <c r="H13820">
        <v>1</v>
      </c>
      <c r="I13820" s="4">
        <f>IF(E13820="Rhode Island", Table1[[#This Row],[price]]*$L$3, IF(E13820="Massachusetts", Table1[[#This Row],[price]]*$L$2, 1))</f>
        <v>360000</v>
      </c>
    </row>
    <row r="13821" spans="1:9" x14ac:dyDescent="0.25">
      <c r="A13821" s="2">
        <v>42180</v>
      </c>
      <c r="B13821" s="1">
        <f t="shared" si="430"/>
        <v>2015</v>
      </c>
      <c r="C13821" s="1">
        <f t="shared" si="431"/>
        <v>2</v>
      </c>
      <c r="D13821">
        <v>2617</v>
      </c>
      <c r="E13821" t="s">
        <v>37</v>
      </c>
      <c r="F13821" s="4">
        <v>390000</v>
      </c>
      <c r="G13821" t="s">
        <v>6</v>
      </c>
      <c r="H13821">
        <v>2</v>
      </c>
      <c r="I13821" s="4">
        <f>IF(E13821="Rhode Island", Table1[[#This Row],[price]]*$L$3, IF(E13821="Massachusetts", Table1[[#This Row],[price]]*$L$2, 1))</f>
        <v>390000</v>
      </c>
    </row>
    <row r="13822" spans="1:9" x14ac:dyDescent="0.25">
      <c r="A13822" s="2">
        <v>42181</v>
      </c>
      <c r="B13822" s="1">
        <f t="shared" si="430"/>
        <v>2015</v>
      </c>
      <c r="C13822" s="1">
        <f t="shared" si="431"/>
        <v>2</v>
      </c>
      <c r="D13822">
        <v>2615</v>
      </c>
      <c r="E13822" t="s">
        <v>37</v>
      </c>
      <c r="F13822" s="4">
        <v>349000</v>
      </c>
      <c r="G13822" t="s">
        <v>5</v>
      </c>
      <c r="H13822">
        <v>3</v>
      </c>
      <c r="I13822" s="4">
        <f>IF(E13822="Rhode Island", Table1[[#This Row],[price]]*$L$3, IF(E13822="Massachusetts", Table1[[#This Row],[price]]*$L$2, 1))</f>
        <v>349000</v>
      </c>
    </row>
    <row r="13823" spans="1:9" x14ac:dyDescent="0.25">
      <c r="A13823" s="2">
        <v>42181</v>
      </c>
      <c r="B13823" s="1">
        <f t="shared" si="430"/>
        <v>2015</v>
      </c>
      <c r="C13823" s="1">
        <f t="shared" si="431"/>
        <v>2</v>
      </c>
      <c r="D13823">
        <v>2615</v>
      </c>
      <c r="E13823" t="s">
        <v>37</v>
      </c>
      <c r="F13823" s="4">
        <v>420000</v>
      </c>
      <c r="G13823" t="s">
        <v>5</v>
      </c>
      <c r="H13823">
        <v>3</v>
      </c>
      <c r="I13823" s="4">
        <f>IF(E13823="Rhode Island", Table1[[#This Row],[price]]*$L$3, IF(E13823="Massachusetts", Table1[[#This Row],[price]]*$L$2, 1))</f>
        <v>420000</v>
      </c>
    </row>
    <row r="13824" spans="1:9" x14ac:dyDescent="0.25">
      <c r="A13824" s="2">
        <v>42181</v>
      </c>
      <c r="B13824" s="1">
        <f t="shared" si="430"/>
        <v>2015</v>
      </c>
      <c r="C13824" s="1">
        <f t="shared" si="431"/>
        <v>2</v>
      </c>
      <c r="D13824">
        <v>2611</v>
      </c>
      <c r="E13824" t="s">
        <v>37</v>
      </c>
      <c r="F13824" s="4">
        <v>505000</v>
      </c>
      <c r="G13824" t="s">
        <v>5</v>
      </c>
      <c r="H13824">
        <v>3</v>
      </c>
      <c r="I13824" s="4">
        <f>IF(E13824="Rhode Island", Table1[[#This Row],[price]]*$L$3, IF(E13824="Massachusetts", Table1[[#This Row],[price]]*$L$2, 1))</f>
        <v>505000</v>
      </c>
    </row>
    <row r="13825" spans="1:9" x14ac:dyDescent="0.25">
      <c r="A13825" s="2">
        <v>42181</v>
      </c>
      <c r="B13825" s="1">
        <f t="shared" si="430"/>
        <v>2015</v>
      </c>
      <c r="C13825" s="1">
        <f t="shared" si="431"/>
        <v>2</v>
      </c>
      <c r="D13825">
        <v>2903</v>
      </c>
      <c r="E13825" t="s">
        <v>36</v>
      </c>
      <c r="F13825" s="4">
        <v>505350</v>
      </c>
      <c r="G13825" t="s">
        <v>5</v>
      </c>
      <c r="H13825">
        <v>4</v>
      </c>
      <c r="I13825" s="4">
        <f>IF(E13825="Rhode Island", Table1[[#This Row],[price]]*$L$3, IF(E13825="Massachusetts", Table1[[#This Row],[price]]*$L$2, 1))</f>
        <v>505350</v>
      </c>
    </row>
    <row r="13826" spans="1:9" x14ac:dyDescent="0.25">
      <c r="A13826" s="2">
        <v>42181</v>
      </c>
      <c r="B13826" s="1">
        <f t="shared" ref="B13826:B13889" si="432">YEAR(A13826)</f>
        <v>2015</v>
      </c>
      <c r="C13826" s="1">
        <f t="shared" ref="C13826:C13889" si="433">ROUNDUP(MONTH(A13826)/3,0)</f>
        <v>2</v>
      </c>
      <c r="D13826">
        <v>2906</v>
      </c>
      <c r="E13826" t="s">
        <v>36</v>
      </c>
      <c r="F13826" s="4">
        <v>573000</v>
      </c>
      <c r="G13826" t="s">
        <v>5</v>
      </c>
      <c r="H13826">
        <v>4</v>
      </c>
      <c r="I13826" s="4">
        <f>IF(E13826="Rhode Island", Table1[[#This Row],[price]]*$L$3, IF(E13826="Massachusetts", Table1[[#This Row],[price]]*$L$2, 1))</f>
        <v>573000</v>
      </c>
    </row>
    <row r="13827" spans="1:9" x14ac:dyDescent="0.25">
      <c r="A13827" s="2">
        <v>42181</v>
      </c>
      <c r="B13827" s="1">
        <f t="shared" si="432"/>
        <v>2015</v>
      </c>
      <c r="C13827" s="1">
        <f t="shared" si="433"/>
        <v>2</v>
      </c>
      <c r="D13827">
        <v>2913</v>
      </c>
      <c r="E13827" t="s">
        <v>36</v>
      </c>
      <c r="F13827" s="4">
        <v>590000</v>
      </c>
      <c r="G13827" t="s">
        <v>5</v>
      </c>
      <c r="H13827">
        <v>4</v>
      </c>
      <c r="I13827" s="4">
        <f>IF(E13827="Rhode Island", Table1[[#This Row],[price]]*$L$3, IF(E13827="Massachusetts", Table1[[#This Row],[price]]*$L$2, 1))</f>
        <v>590000</v>
      </c>
    </row>
    <row r="13828" spans="1:9" x14ac:dyDescent="0.25">
      <c r="A13828" s="2">
        <v>42181</v>
      </c>
      <c r="B13828" s="1">
        <f t="shared" si="432"/>
        <v>2015</v>
      </c>
      <c r="C13828" s="1">
        <f t="shared" si="433"/>
        <v>2</v>
      </c>
      <c r="D13828">
        <v>2611</v>
      </c>
      <c r="E13828" t="s">
        <v>37</v>
      </c>
      <c r="F13828" s="4">
        <v>750000</v>
      </c>
      <c r="G13828" t="s">
        <v>5</v>
      </c>
      <c r="H13828">
        <v>4</v>
      </c>
      <c r="I13828" s="4">
        <f>IF(E13828="Rhode Island", Table1[[#This Row],[price]]*$L$3, IF(E13828="Massachusetts", Table1[[#This Row],[price]]*$L$2, 1))</f>
        <v>750000</v>
      </c>
    </row>
    <row r="13829" spans="1:9" x14ac:dyDescent="0.25">
      <c r="A13829" s="2">
        <v>42181</v>
      </c>
      <c r="B13829" s="1">
        <f t="shared" si="432"/>
        <v>2015</v>
      </c>
      <c r="C13829" s="1">
        <f t="shared" si="433"/>
        <v>2</v>
      </c>
      <c r="D13829">
        <v>2606</v>
      </c>
      <c r="E13829" t="s">
        <v>37</v>
      </c>
      <c r="F13829" s="4">
        <v>790000</v>
      </c>
      <c r="G13829" t="s">
        <v>5</v>
      </c>
      <c r="H13829">
        <v>4</v>
      </c>
      <c r="I13829" s="4">
        <f>IF(E13829="Rhode Island", Table1[[#This Row],[price]]*$L$3, IF(E13829="Massachusetts", Table1[[#This Row],[price]]*$L$2, 1))</f>
        <v>790000</v>
      </c>
    </row>
    <row r="13830" spans="1:9" x14ac:dyDescent="0.25">
      <c r="A13830" s="2">
        <v>42181</v>
      </c>
      <c r="B13830" s="1">
        <f t="shared" si="432"/>
        <v>2015</v>
      </c>
      <c r="C13830" s="1">
        <f t="shared" si="433"/>
        <v>2</v>
      </c>
      <c r="D13830">
        <v>2911</v>
      </c>
      <c r="E13830" t="s">
        <v>36</v>
      </c>
      <c r="F13830" s="4">
        <v>250000</v>
      </c>
      <c r="G13830" t="s">
        <v>6</v>
      </c>
      <c r="H13830">
        <v>1</v>
      </c>
      <c r="I13830" s="4">
        <f>IF(E13830="Rhode Island", Table1[[#This Row],[price]]*$L$3, IF(E13830="Massachusetts", Table1[[#This Row],[price]]*$L$2, 1))</f>
        <v>250000</v>
      </c>
    </row>
    <row r="13831" spans="1:9" x14ac:dyDescent="0.25">
      <c r="A13831" s="2">
        <v>42181</v>
      </c>
      <c r="B13831" s="1">
        <f t="shared" si="432"/>
        <v>2015</v>
      </c>
      <c r="C13831" s="1">
        <f t="shared" si="433"/>
        <v>2</v>
      </c>
      <c r="D13831">
        <v>2605</v>
      </c>
      <c r="E13831" t="s">
        <v>37</v>
      </c>
      <c r="F13831" s="4">
        <v>270000</v>
      </c>
      <c r="G13831" t="s">
        <v>6</v>
      </c>
      <c r="H13831">
        <v>2</v>
      </c>
      <c r="I13831" s="4">
        <f>IF(E13831="Rhode Island", Table1[[#This Row],[price]]*$L$3, IF(E13831="Massachusetts", Table1[[#This Row],[price]]*$L$2, 1))</f>
        <v>270000</v>
      </c>
    </row>
    <row r="13832" spans="1:9" x14ac:dyDescent="0.25">
      <c r="A13832" s="2">
        <v>42181</v>
      </c>
      <c r="B13832" s="1">
        <f t="shared" si="432"/>
        <v>2015</v>
      </c>
      <c r="C13832" s="1">
        <f t="shared" si="433"/>
        <v>2</v>
      </c>
      <c r="D13832">
        <v>2900</v>
      </c>
      <c r="E13832" t="s">
        <v>37</v>
      </c>
      <c r="F13832" s="4">
        <v>285000</v>
      </c>
      <c r="G13832" t="s">
        <v>6</v>
      </c>
      <c r="H13832">
        <v>1</v>
      </c>
      <c r="I13832" s="4">
        <f>IF(E13832="Rhode Island", Table1[[#This Row],[price]]*$L$3, IF(E13832="Massachusetts", Table1[[#This Row],[price]]*$L$2, 1))</f>
        <v>285000</v>
      </c>
    </row>
    <row r="13833" spans="1:9" x14ac:dyDescent="0.25">
      <c r="A13833" s="2">
        <v>42181</v>
      </c>
      <c r="B13833" s="1">
        <f t="shared" si="432"/>
        <v>2015</v>
      </c>
      <c r="C13833" s="1">
        <f t="shared" si="433"/>
        <v>2</v>
      </c>
      <c r="D13833">
        <v>2602</v>
      </c>
      <c r="E13833" t="s">
        <v>37</v>
      </c>
      <c r="F13833" s="4">
        <v>338000</v>
      </c>
      <c r="G13833" t="s">
        <v>6</v>
      </c>
      <c r="H13833">
        <v>1</v>
      </c>
      <c r="I13833" s="4">
        <f>IF(E13833="Rhode Island", Table1[[#This Row],[price]]*$L$3, IF(E13833="Massachusetts", Table1[[#This Row],[price]]*$L$2, 1))</f>
        <v>338000</v>
      </c>
    </row>
    <row r="13834" spans="1:9" x14ac:dyDescent="0.25">
      <c r="A13834" s="2">
        <v>42181</v>
      </c>
      <c r="B13834" s="1">
        <f t="shared" si="432"/>
        <v>2015</v>
      </c>
      <c r="C13834" s="1">
        <f t="shared" si="433"/>
        <v>2</v>
      </c>
      <c r="D13834">
        <v>2617</v>
      </c>
      <c r="E13834" t="s">
        <v>37</v>
      </c>
      <c r="F13834" s="4">
        <v>350000</v>
      </c>
      <c r="G13834" t="s">
        <v>6</v>
      </c>
      <c r="H13834">
        <v>2</v>
      </c>
      <c r="I13834" s="4">
        <f>IF(E13834="Rhode Island", Table1[[#This Row],[price]]*$L$3, IF(E13834="Massachusetts", Table1[[#This Row],[price]]*$L$2, 1))</f>
        <v>350000</v>
      </c>
    </row>
    <row r="13835" spans="1:9" x14ac:dyDescent="0.25">
      <c r="A13835" s="2">
        <v>42181</v>
      </c>
      <c r="B13835" s="1">
        <f t="shared" si="432"/>
        <v>2015</v>
      </c>
      <c r="C13835" s="1">
        <f t="shared" si="433"/>
        <v>2</v>
      </c>
      <c r="D13835">
        <v>2600</v>
      </c>
      <c r="E13835" t="s">
        <v>37</v>
      </c>
      <c r="F13835" s="4">
        <v>445000</v>
      </c>
      <c r="G13835" t="s">
        <v>6</v>
      </c>
      <c r="H13835">
        <v>1</v>
      </c>
      <c r="I13835" s="4">
        <f>IF(E13835="Rhode Island", Table1[[#This Row],[price]]*$L$3, IF(E13835="Massachusetts", Table1[[#This Row],[price]]*$L$2, 1))</f>
        <v>445000</v>
      </c>
    </row>
    <row r="13836" spans="1:9" x14ac:dyDescent="0.25">
      <c r="A13836" s="2">
        <v>42182</v>
      </c>
      <c r="B13836" s="1">
        <f t="shared" si="432"/>
        <v>2015</v>
      </c>
      <c r="C13836" s="1">
        <f t="shared" si="433"/>
        <v>2</v>
      </c>
      <c r="D13836">
        <v>2615</v>
      </c>
      <c r="E13836" t="s">
        <v>37</v>
      </c>
      <c r="F13836" s="4">
        <v>446000</v>
      </c>
      <c r="G13836" t="s">
        <v>5</v>
      </c>
      <c r="H13836">
        <v>3</v>
      </c>
      <c r="I13836" s="4">
        <f>IF(E13836="Rhode Island", Table1[[#This Row],[price]]*$L$3, IF(E13836="Massachusetts", Table1[[#This Row],[price]]*$L$2, 1))</f>
        <v>446000</v>
      </c>
    </row>
    <row r="13837" spans="1:9" x14ac:dyDescent="0.25">
      <c r="A13837" s="2">
        <v>42182</v>
      </c>
      <c r="B13837" s="1">
        <f t="shared" si="432"/>
        <v>2015</v>
      </c>
      <c r="C13837" s="1">
        <f t="shared" si="433"/>
        <v>2</v>
      </c>
      <c r="D13837">
        <v>2614</v>
      </c>
      <c r="E13837" t="s">
        <v>37</v>
      </c>
      <c r="F13837" s="4">
        <v>499000</v>
      </c>
      <c r="G13837" t="s">
        <v>5</v>
      </c>
      <c r="H13837">
        <v>3</v>
      </c>
      <c r="I13837" s="4">
        <f>IF(E13837="Rhode Island", Table1[[#This Row],[price]]*$L$3, IF(E13837="Massachusetts", Table1[[#This Row],[price]]*$L$2, 1))</f>
        <v>499000</v>
      </c>
    </row>
    <row r="13838" spans="1:9" x14ac:dyDescent="0.25">
      <c r="A13838" s="2">
        <v>42182</v>
      </c>
      <c r="B13838" s="1">
        <f t="shared" si="432"/>
        <v>2015</v>
      </c>
      <c r="C13838" s="1">
        <f t="shared" si="433"/>
        <v>2</v>
      </c>
      <c r="D13838">
        <v>2617</v>
      </c>
      <c r="E13838" t="s">
        <v>37</v>
      </c>
      <c r="F13838" s="4">
        <v>565000</v>
      </c>
      <c r="G13838" t="s">
        <v>5</v>
      </c>
      <c r="H13838">
        <v>4</v>
      </c>
      <c r="I13838" s="4">
        <f>IF(E13838="Rhode Island", Table1[[#This Row],[price]]*$L$3, IF(E13838="Massachusetts", Table1[[#This Row],[price]]*$L$2, 1))</f>
        <v>565000</v>
      </c>
    </row>
    <row r="13839" spans="1:9" x14ac:dyDescent="0.25">
      <c r="A13839" s="2">
        <v>42182</v>
      </c>
      <c r="B13839" s="1">
        <f t="shared" si="432"/>
        <v>2015</v>
      </c>
      <c r="C13839" s="1">
        <f t="shared" si="433"/>
        <v>2</v>
      </c>
      <c r="D13839">
        <v>2607</v>
      </c>
      <c r="E13839" t="s">
        <v>37</v>
      </c>
      <c r="F13839" s="4">
        <v>567000</v>
      </c>
      <c r="G13839" t="s">
        <v>5</v>
      </c>
      <c r="H13839">
        <v>3</v>
      </c>
      <c r="I13839" s="4">
        <f>IF(E13839="Rhode Island", Table1[[#This Row],[price]]*$L$3, IF(E13839="Massachusetts", Table1[[#This Row],[price]]*$L$2, 1))</f>
        <v>567000</v>
      </c>
    </row>
    <row r="13840" spans="1:9" x14ac:dyDescent="0.25">
      <c r="A13840" s="2">
        <v>42182</v>
      </c>
      <c r="B13840" s="1">
        <f t="shared" si="432"/>
        <v>2015</v>
      </c>
      <c r="C13840" s="1">
        <f t="shared" si="433"/>
        <v>2</v>
      </c>
      <c r="D13840">
        <v>2617</v>
      </c>
      <c r="E13840" t="s">
        <v>37</v>
      </c>
      <c r="F13840" s="4">
        <v>610000</v>
      </c>
      <c r="G13840" t="s">
        <v>5</v>
      </c>
      <c r="H13840">
        <v>4</v>
      </c>
      <c r="I13840" s="4">
        <f>IF(E13840="Rhode Island", Table1[[#This Row],[price]]*$L$3, IF(E13840="Massachusetts", Table1[[#This Row],[price]]*$L$2, 1))</f>
        <v>610000</v>
      </c>
    </row>
    <row r="13841" spans="1:9" x14ac:dyDescent="0.25">
      <c r="A13841" s="2">
        <v>42182</v>
      </c>
      <c r="B13841" s="1">
        <f t="shared" si="432"/>
        <v>2015</v>
      </c>
      <c r="C13841" s="1">
        <f t="shared" si="433"/>
        <v>2</v>
      </c>
      <c r="D13841">
        <v>2617</v>
      </c>
      <c r="E13841" t="s">
        <v>37</v>
      </c>
      <c r="F13841" s="4">
        <v>633000</v>
      </c>
      <c r="G13841" t="s">
        <v>5</v>
      </c>
      <c r="H13841">
        <v>4</v>
      </c>
      <c r="I13841" s="4">
        <f>IF(E13841="Rhode Island", Table1[[#This Row],[price]]*$L$3, IF(E13841="Massachusetts", Table1[[#This Row],[price]]*$L$2, 1))</f>
        <v>633000</v>
      </c>
    </row>
    <row r="13842" spans="1:9" x14ac:dyDescent="0.25">
      <c r="A13842" s="2">
        <v>42182</v>
      </c>
      <c r="B13842" s="1">
        <f t="shared" si="432"/>
        <v>2015</v>
      </c>
      <c r="C13842" s="1">
        <f t="shared" si="433"/>
        <v>2</v>
      </c>
      <c r="D13842">
        <v>2602</v>
      </c>
      <c r="E13842" t="s">
        <v>37</v>
      </c>
      <c r="F13842" s="4">
        <v>795000</v>
      </c>
      <c r="G13842" t="s">
        <v>5</v>
      </c>
      <c r="H13842">
        <v>3</v>
      </c>
      <c r="I13842" s="4">
        <f>IF(E13842="Rhode Island", Table1[[#This Row],[price]]*$L$3, IF(E13842="Massachusetts", Table1[[#This Row],[price]]*$L$2, 1))</f>
        <v>795000</v>
      </c>
    </row>
    <row r="13843" spans="1:9" x14ac:dyDescent="0.25">
      <c r="A13843" s="2">
        <v>42182</v>
      </c>
      <c r="B13843" s="1">
        <f t="shared" si="432"/>
        <v>2015</v>
      </c>
      <c r="C13843" s="1">
        <f t="shared" si="433"/>
        <v>2</v>
      </c>
      <c r="D13843">
        <v>2605</v>
      </c>
      <c r="E13843" t="s">
        <v>37</v>
      </c>
      <c r="F13843" s="4">
        <v>860000</v>
      </c>
      <c r="G13843" t="s">
        <v>5</v>
      </c>
      <c r="H13843">
        <v>4</v>
      </c>
      <c r="I13843" s="4">
        <f>IF(E13843="Rhode Island", Table1[[#This Row],[price]]*$L$3, IF(E13843="Massachusetts", Table1[[#This Row],[price]]*$L$2, 1))</f>
        <v>860000</v>
      </c>
    </row>
    <row r="13844" spans="1:9" x14ac:dyDescent="0.25">
      <c r="A13844" s="2">
        <v>42182</v>
      </c>
      <c r="B13844" s="1">
        <f t="shared" si="432"/>
        <v>2015</v>
      </c>
      <c r="C13844" s="1">
        <f t="shared" si="433"/>
        <v>2</v>
      </c>
      <c r="D13844">
        <v>2902</v>
      </c>
      <c r="E13844" t="s">
        <v>36</v>
      </c>
      <c r="F13844" s="4">
        <v>862000</v>
      </c>
      <c r="G13844" t="s">
        <v>5</v>
      </c>
      <c r="H13844">
        <v>5</v>
      </c>
      <c r="I13844" s="4">
        <f>IF(E13844="Rhode Island", Table1[[#This Row],[price]]*$L$3, IF(E13844="Massachusetts", Table1[[#This Row],[price]]*$L$2, 1))</f>
        <v>862000</v>
      </c>
    </row>
    <row r="13845" spans="1:9" x14ac:dyDescent="0.25">
      <c r="A13845" s="2">
        <v>42182</v>
      </c>
      <c r="B13845" s="1">
        <f t="shared" si="432"/>
        <v>2015</v>
      </c>
      <c r="C13845" s="1">
        <f t="shared" si="433"/>
        <v>2</v>
      </c>
      <c r="D13845">
        <v>2603</v>
      </c>
      <c r="E13845" t="s">
        <v>37</v>
      </c>
      <c r="F13845" s="4">
        <v>1100000</v>
      </c>
      <c r="G13845" t="s">
        <v>5</v>
      </c>
      <c r="H13845">
        <v>3</v>
      </c>
      <c r="I13845" s="4">
        <f>IF(E13845="Rhode Island", Table1[[#This Row],[price]]*$L$3, IF(E13845="Massachusetts", Table1[[#This Row],[price]]*$L$2, 1))</f>
        <v>1100000</v>
      </c>
    </row>
    <row r="13846" spans="1:9" x14ac:dyDescent="0.25">
      <c r="A13846" s="2">
        <v>42182</v>
      </c>
      <c r="B13846" s="1">
        <f t="shared" si="432"/>
        <v>2015</v>
      </c>
      <c r="C13846" s="1">
        <f t="shared" si="433"/>
        <v>2</v>
      </c>
      <c r="D13846">
        <v>2600</v>
      </c>
      <c r="E13846" t="s">
        <v>37</v>
      </c>
      <c r="F13846" s="4">
        <v>1190000</v>
      </c>
      <c r="G13846" t="s">
        <v>5</v>
      </c>
      <c r="H13846">
        <v>4</v>
      </c>
      <c r="I13846" s="4">
        <f>IF(E13846="Rhode Island", Table1[[#This Row],[price]]*$L$3, IF(E13846="Massachusetts", Table1[[#This Row],[price]]*$L$2, 1))</f>
        <v>1190000</v>
      </c>
    </row>
    <row r="13847" spans="1:9" x14ac:dyDescent="0.25">
      <c r="A13847" s="2">
        <v>42182</v>
      </c>
      <c r="B13847" s="1">
        <f t="shared" si="432"/>
        <v>2015</v>
      </c>
      <c r="C13847" s="1">
        <f t="shared" si="433"/>
        <v>2</v>
      </c>
      <c r="D13847">
        <v>2604</v>
      </c>
      <c r="E13847" t="s">
        <v>37</v>
      </c>
      <c r="F13847" s="4">
        <v>940000</v>
      </c>
      <c r="G13847" t="s">
        <v>6</v>
      </c>
      <c r="H13847">
        <v>3</v>
      </c>
      <c r="I13847" s="4">
        <f>IF(E13847="Rhode Island", Table1[[#This Row],[price]]*$L$3, IF(E13847="Massachusetts", Table1[[#This Row],[price]]*$L$2, 1))</f>
        <v>940000</v>
      </c>
    </row>
    <row r="13848" spans="1:9" x14ac:dyDescent="0.25">
      <c r="A13848" s="2">
        <v>42184</v>
      </c>
      <c r="B13848" s="1">
        <f t="shared" si="432"/>
        <v>2015</v>
      </c>
      <c r="C13848" s="1">
        <f t="shared" si="433"/>
        <v>2</v>
      </c>
      <c r="D13848">
        <v>2914</v>
      </c>
      <c r="E13848" t="s">
        <v>36</v>
      </c>
      <c r="F13848" s="4">
        <v>460000</v>
      </c>
      <c r="G13848" t="s">
        <v>5</v>
      </c>
      <c r="H13848">
        <v>3</v>
      </c>
      <c r="I13848" s="4">
        <f>IF(E13848="Rhode Island", Table1[[#This Row],[price]]*$L$3, IF(E13848="Massachusetts", Table1[[#This Row],[price]]*$L$2, 1))</f>
        <v>460000</v>
      </c>
    </row>
    <row r="13849" spans="1:9" x14ac:dyDescent="0.25">
      <c r="A13849" s="2">
        <v>42184</v>
      </c>
      <c r="B13849" s="1">
        <f t="shared" si="432"/>
        <v>2015</v>
      </c>
      <c r="C13849" s="1">
        <f t="shared" si="433"/>
        <v>2</v>
      </c>
      <c r="D13849">
        <v>2906</v>
      </c>
      <c r="E13849" t="s">
        <v>36</v>
      </c>
      <c r="F13849" s="4">
        <v>520000</v>
      </c>
      <c r="G13849" t="s">
        <v>5</v>
      </c>
      <c r="H13849">
        <v>4</v>
      </c>
      <c r="I13849" s="4">
        <f>IF(E13849="Rhode Island", Table1[[#This Row],[price]]*$L$3, IF(E13849="Massachusetts", Table1[[#This Row],[price]]*$L$2, 1))</f>
        <v>520000</v>
      </c>
    </row>
    <row r="13850" spans="1:9" x14ac:dyDescent="0.25">
      <c r="A13850" s="2">
        <v>42184</v>
      </c>
      <c r="B13850" s="1">
        <f t="shared" si="432"/>
        <v>2015</v>
      </c>
      <c r="C13850" s="1">
        <f t="shared" si="433"/>
        <v>2</v>
      </c>
      <c r="D13850">
        <v>2914</v>
      </c>
      <c r="E13850" t="s">
        <v>36</v>
      </c>
      <c r="F13850" s="4">
        <v>562000</v>
      </c>
      <c r="G13850" t="s">
        <v>5</v>
      </c>
      <c r="H13850">
        <v>4</v>
      </c>
      <c r="I13850" s="4">
        <f>IF(E13850="Rhode Island", Table1[[#This Row],[price]]*$L$3, IF(E13850="Massachusetts", Table1[[#This Row],[price]]*$L$2, 1))</f>
        <v>562000</v>
      </c>
    </row>
    <row r="13851" spans="1:9" x14ac:dyDescent="0.25">
      <c r="A13851" s="2">
        <v>42184</v>
      </c>
      <c r="B13851" s="1">
        <f t="shared" si="432"/>
        <v>2015</v>
      </c>
      <c r="C13851" s="1">
        <f t="shared" si="433"/>
        <v>2</v>
      </c>
      <c r="D13851">
        <v>2902</v>
      </c>
      <c r="E13851" t="s">
        <v>36</v>
      </c>
      <c r="F13851" s="4">
        <v>573100</v>
      </c>
      <c r="G13851" t="s">
        <v>5</v>
      </c>
      <c r="H13851">
        <v>4</v>
      </c>
      <c r="I13851" s="4">
        <f>IF(E13851="Rhode Island", Table1[[#This Row],[price]]*$L$3, IF(E13851="Massachusetts", Table1[[#This Row],[price]]*$L$2, 1))</f>
        <v>573100</v>
      </c>
    </row>
    <row r="13852" spans="1:9" x14ac:dyDescent="0.25">
      <c r="A13852" s="2">
        <v>42184</v>
      </c>
      <c r="B13852" s="1">
        <f t="shared" si="432"/>
        <v>2015</v>
      </c>
      <c r="C13852" s="1">
        <f t="shared" si="433"/>
        <v>2</v>
      </c>
      <c r="D13852">
        <v>2914</v>
      </c>
      <c r="E13852" t="s">
        <v>36</v>
      </c>
      <c r="F13852" s="4">
        <v>595000</v>
      </c>
      <c r="G13852" t="s">
        <v>5</v>
      </c>
      <c r="H13852">
        <v>4</v>
      </c>
      <c r="I13852" s="4">
        <f>IF(E13852="Rhode Island", Table1[[#This Row],[price]]*$L$3, IF(E13852="Massachusetts", Table1[[#This Row],[price]]*$L$2, 1))</f>
        <v>595000</v>
      </c>
    </row>
    <row r="13853" spans="1:9" x14ac:dyDescent="0.25">
      <c r="A13853" s="2">
        <v>42184</v>
      </c>
      <c r="B13853" s="1">
        <f t="shared" si="432"/>
        <v>2015</v>
      </c>
      <c r="C13853" s="1">
        <f t="shared" si="433"/>
        <v>2</v>
      </c>
      <c r="D13853">
        <v>2602</v>
      </c>
      <c r="E13853" t="s">
        <v>37</v>
      </c>
      <c r="F13853" s="4">
        <v>638500</v>
      </c>
      <c r="G13853" t="s">
        <v>5</v>
      </c>
      <c r="H13853">
        <v>3</v>
      </c>
      <c r="I13853" s="4">
        <f>IF(E13853="Rhode Island", Table1[[#This Row],[price]]*$L$3, IF(E13853="Massachusetts", Table1[[#This Row],[price]]*$L$2, 1))</f>
        <v>638500</v>
      </c>
    </row>
    <row r="13854" spans="1:9" x14ac:dyDescent="0.25">
      <c r="A13854" s="2">
        <v>42184</v>
      </c>
      <c r="B13854" s="1">
        <f t="shared" si="432"/>
        <v>2015</v>
      </c>
      <c r="C13854" s="1">
        <f t="shared" si="433"/>
        <v>2</v>
      </c>
      <c r="D13854">
        <v>2914</v>
      </c>
      <c r="E13854" t="s">
        <v>36</v>
      </c>
      <c r="F13854" s="4">
        <v>695000</v>
      </c>
      <c r="G13854" t="s">
        <v>5</v>
      </c>
      <c r="H13854">
        <v>4</v>
      </c>
      <c r="I13854" s="4">
        <f>IF(E13854="Rhode Island", Table1[[#This Row],[price]]*$L$3, IF(E13854="Massachusetts", Table1[[#This Row],[price]]*$L$2, 1))</f>
        <v>695000</v>
      </c>
    </row>
    <row r="13855" spans="1:9" x14ac:dyDescent="0.25">
      <c r="A13855" s="2">
        <v>42184</v>
      </c>
      <c r="B13855" s="1">
        <f t="shared" si="432"/>
        <v>2015</v>
      </c>
      <c r="C13855" s="1">
        <f t="shared" si="433"/>
        <v>2</v>
      </c>
      <c r="D13855">
        <v>2607</v>
      </c>
      <c r="E13855" t="s">
        <v>37</v>
      </c>
      <c r="F13855" s="4">
        <v>867000</v>
      </c>
      <c r="G13855" t="s">
        <v>5</v>
      </c>
      <c r="H13855">
        <v>4</v>
      </c>
      <c r="I13855" s="4">
        <f>IF(E13855="Rhode Island", Table1[[#This Row],[price]]*$L$3, IF(E13855="Massachusetts", Table1[[#This Row],[price]]*$L$2, 1))</f>
        <v>867000</v>
      </c>
    </row>
    <row r="13856" spans="1:9" x14ac:dyDescent="0.25">
      <c r="A13856" s="2">
        <v>42184</v>
      </c>
      <c r="B13856" s="1">
        <f t="shared" si="432"/>
        <v>2015</v>
      </c>
      <c r="C13856" s="1">
        <f t="shared" si="433"/>
        <v>2</v>
      </c>
      <c r="D13856">
        <v>2604</v>
      </c>
      <c r="E13856" t="s">
        <v>37</v>
      </c>
      <c r="F13856" s="4">
        <v>356500</v>
      </c>
      <c r="G13856" t="s">
        <v>6</v>
      </c>
      <c r="H13856">
        <v>2</v>
      </c>
      <c r="I13856" s="4">
        <f>IF(E13856="Rhode Island", Table1[[#This Row],[price]]*$L$3, IF(E13856="Massachusetts", Table1[[#This Row],[price]]*$L$2, 1))</f>
        <v>356500</v>
      </c>
    </row>
    <row r="13857" spans="1:9" x14ac:dyDescent="0.25">
      <c r="A13857" s="2">
        <v>42185</v>
      </c>
      <c r="B13857" s="1">
        <f t="shared" si="432"/>
        <v>2015</v>
      </c>
      <c r="C13857" s="1">
        <f t="shared" si="433"/>
        <v>2</v>
      </c>
      <c r="D13857">
        <v>2615</v>
      </c>
      <c r="E13857" t="s">
        <v>37</v>
      </c>
      <c r="F13857" s="4">
        <v>305500</v>
      </c>
      <c r="G13857" t="s">
        <v>5</v>
      </c>
      <c r="H13857">
        <v>3</v>
      </c>
      <c r="I13857" s="4">
        <f>IF(E13857="Rhode Island", Table1[[#This Row],[price]]*$L$3, IF(E13857="Massachusetts", Table1[[#This Row],[price]]*$L$2, 1))</f>
        <v>305500</v>
      </c>
    </row>
    <row r="13858" spans="1:9" x14ac:dyDescent="0.25">
      <c r="A13858" s="2">
        <v>42185</v>
      </c>
      <c r="B13858" s="1">
        <f t="shared" si="432"/>
        <v>2015</v>
      </c>
      <c r="C13858" s="1">
        <f t="shared" si="433"/>
        <v>2</v>
      </c>
      <c r="D13858">
        <v>2906</v>
      </c>
      <c r="E13858" t="s">
        <v>36</v>
      </c>
      <c r="F13858" s="4">
        <v>387550</v>
      </c>
      <c r="G13858" t="s">
        <v>5</v>
      </c>
      <c r="H13858">
        <v>3</v>
      </c>
      <c r="I13858" s="4">
        <f>IF(E13858="Rhode Island", Table1[[#This Row],[price]]*$L$3, IF(E13858="Massachusetts", Table1[[#This Row],[price]]*$L$2, 1))</f>
        <v>387550</v>
      </c>
    </row>
    <row r="13859" spans="1:9" x14ac:dyDescent="0.25">
      <c r="A13859" s="2">
        <v>42185</v>
      </c>
      <c r="B13859" s="1">
        <f t="shared" si="432"/>
        <v>2015</v>
      </c>
      <c r="C13859" s="1">
        <f t="shared" si="433"/>
        <v>2</v>
      </c>
      <c r="D13859">
        <v>2615</v>
      </c>
      <c r="E13859" t="s">
        <v>37</v>
      </c>
      <c r="F13859" s="4">
        <v>515000</v>
      </c>
      <c r="G13859" t="s">
        <v>5</v>
      </c>
      <c r="H13859">
        <v>4</v>
      </c>
      <c r="I13859" s="4">
        <f>IF(E13859="Rhode Island", Table1[[#This Row],[price]]*$L$3, IF(E13859="Massachusetts", Table1[[#This Row],[price]]*$L$2, 1))</f>
        <v>515000</v>
      </c>
    </row>
    <row r="13860" spans="1:9" x14ac:dyDescent="0.25">
      <c r="A13860" s="2">
        <v>42185</v>
      </c>
      <c r="B13860" s="1">
        <f t="shared" si="432"/>
        <v>2015</v>
      </c>
      <c r="C13860" s="1">
        <f t="shared" si="433"/>
        <v>2</v>
      </c>
      <c r="D13860">
        <v>2914</v>
      </c>
      <c r="E13860" t="s">
        <v>36</v>
      </c>
      <c r="F13860" s="4">
        <v>530000</v>
      </c>
      <c r="G13860" t="s">
        <v>5</v>
      </c>
      <c r="H13860">
        <v>3</v>
      </c>
      <c r="I13860" s="4">
        <f>IF(E13860="Rhode Island", Table1[[#This Row],[price]]*$L$3, IF(E13860="Massachusetts", Table1[[#This Row],[price]]*$L$2, 1))</f>
        <v>530000</v>
      </c>
    </row>
    <row r="13861" spans="1:9" x14ac:dyDescent="0.25">
      <c r="A13861" s="2">
        <v>42185</v>
      </c>
      <c r="B13861" s="1">
        <f t="shared" si="432"/>
        <v>2015</v>
      </c>
      <c r="C13861" s="1">
        <f t="shared" si="433"/>
        <v>2</v>
      </c>
      <c r="D13861">
        <v>2607</v>
      </c>
      <c r="E13861" t="s">
        <v>37</v>
      </c>
      <c r="F13861" s="4">
        <v>1150000</v>
      </c>
      <c r="G13861" t="s">
        <v>5</v>
      </c>
      <c r="H13861">
        <v>4</v>
      </c>
      <c r="I13861" s="4">
        <f>IF(E13861="Rhode Island", Table1[[#This Row],[price]]*$L$3, IF(E13861="Massachusetts", Table1[[#This Row],[price]]*$L$2, 1))</f>
        <v>1150000</v>
      </c>
    </row>
    <row r="13862" spans="1:9" x14ac:dyDescent="0.25">
      <c r="A13862" s="2">
        <v>42185</v>
      </c>
      <c r="B13862" s="1">
        <f t="shared" si="432"/>
        <v>2015</v>
      </c>
      <c r="C13862" s="1">
        <f t="shared" si="433"/>
        <v>2</v>
      </c>
      <c r="D13862">
        <v>2612</v>
      </c>
      <c r="E13862" t="s">
        <v>37</v>
      </c>
      <c r="F13862" s="4">
        <v>341681</v>
      </c>
      <c r="G13862" t="s">
        <v>6</v>
      </c>
      <c r="H13862">
        <v>1</v>
      </c>
      <c r="I13862" s="4">
        <f>IF(E13862="Rhode Island", Table1[[#This Row],[price]]*$L$3, IF(E13862="Massachusetts", Table1[[#This Row],[price]]*$L$2, 1))</f>
        <v>341681</v>
      </c>
    </row>
    <row r="13863" spans="1:9" x14ac:dyDescent="0.25">
      <c r="A13863" s="2">
        <v>42185</v>
      </c>
      <c r="B13863" s="1">
        <f t="shared" si="432"/>
        <v>2015</v>
      </c>
      <c r="C13863" s="1">
        <f t="shared" si="433"/>
        <v>2</v>
      </c>
      <c r="D13863">
        <v>2612</v>
      </c>
      <c r="E13863" t="s">
        <v>37</v>
      </c>
      <c r="F13863" s="4">
        <v>600000</v>
      </c>
      <c r="G13863" t="s">
        <v>6</v>
      </c>
      <c r="H13863">
        <v>2</v>
      </c>
      <c r="I13863" s="4">
        <f>IF(E13863="Rhode Island", Table1[[#This Row],[price]]*$L$3, IF(E13863="Massachusetts", Table1[[#This Row],[price]]*$L$2, 1))</f>
        <v>600000</v>
      </c>
    </row>
    <row r="13864" spans="1:9" x14ac:dyDescent="0.25">
      <c r="A13864" s="2">
        <v>42185</v>
      </c>
      <c r="B13864" s="1">
        <f t="shared" si="432"/>
        <v>2015</v>
      </c>
      <c r="C13864" s="1">
        <f t="shared" si="433"/>
        <v>2</v>
      </c>
      <c r="D13864">
        <v>2600</v>
      </c>
      <c r="E13864" t="s">
        <v>37</v>
      </c>
      <c r="F13864" s="4">
        <v>785000</v>
      </c>
      <c r="G13864" t="s">
        <v>6</v>
      </c>
      <c r="H13864">
        <v>2</v>
      </c>
      <c r="I13864" s="4">
        <f>IF(E13864="Rhode Island", Table1[[#This Row],[price]]*$L$3, IF(E13864="Massachusetts", Table1[[#This Row],[price]]*$L$2, 1))</f>
        <v>785000</v>
      </c>
    </row>
    <row r="13865" spans="1:9" x14ac:dyDescent="0.25">
      <c r="A13865" s="2">
        <v>42186</v>
      </c>
      <c r="B13865" s="1">
        <f t="shared" si="432"/>
        <v>2015</v>
      </c>
      <c r="C13865" s="1">
        <f t="shared" si="433"/>
        <v>3</v>
      </c>
      <c r="D13865">
        <v>2615</v>
      </c>
      <c r="E13865" t="s">
        <v>37</v>
      </c>
      <c r="F13865" s="4">
        <v>310000</v>
      </c>
      <c r="G13865" t="s">
        <v>5</v>
      </c>
      <c r="H13865">
        <v>2</v>
      </c>
      <c r="I13865" s="4">
        <f>IF(E13865="Rhode Island", Table1[[#This Row],[price]]*$L$3, IF(E13865="Massachusetts", Table1[[#This Row],[price]]*$L$2, 1))</f>
        <v>310000</v>
      </c>
    </row>
    <row r="13866" spans="1:9" x14ac:dyDescent="0.25">
      <c r="A13866" s="2">
        <v>42186</v>
      </c>
      <c r="B13866" s="1">
        <f t="shared" si="432"/>
        <v>2015</v>
      </c>
      <c r="C13866" s="1">
        <f t="shared" si="433"/>
        <v>3</v>
      </c>
      <c r="D13866">
        <v>2615</v>
      </c>
      <c r="E13866" t="s">
        <v>37</v>
      </c>
      <c r="F13866" s="4">
        <v>415000</v>
      </c>
      <c r="G13866" t="s">
        <v>5</v>
      </c>
      <c r="H13866">
        <v>3</v>
      </c>
      <c r="I13866" s="4">
        <f>IF(E13866="Rhode Island", Table1[[#This Row],[price]]*$L$3, IF(E13866="Massachusetts", Table1[[#This Row],[price]]*$L$2, 1))</f>
        <v>415000</v>
      </c>
    </row>
    <row r="13867" spans="1:9" x14ac:dyDescent="0.25">
      <c r="A13867" s="2">
        <v>42186</v>
      </c>
      <c r="B13867" s="1">
        <f t="shared" si="432"/>
        <v>2015</v>
      </c>
      <c r="C13867" s="1">
        <f t="shared" si="433"/>
        <v>3</v>
      </c>
      <c r="D13867">
        <v>2913</v>
      </c>
      <c r="E13867" t="s">
        <v>36</v>
      </c>
      <c r="F13867" s="4">
        <v>490126</v>
      </c>
      <c r="G13867" t="s">
        <v>5</v>
      </c>
      <c r="H13867">
        <v>4</v>
      </c>
      <c r="I13867" s="4">
        <f>IF(E13867="Rhode Island", Table1[[#This Row],[price]]*$L$3, IF(E13867="Massachusetts", Table1[[#This Row],[price]]*$L$2, 1))</f>
        <v>490126</v>
      </c>
    </row>
    <row r="13868" spans="1:9" x14ac:dyDescent="0.25">
      <c r="A13868" s="2">
        <v>42186</v>
      </c>
      <c r="B13868" s="1">
        <f t="shared" si="432"/>
        <v>2015</v>
      </c>
      <c r="C13868" s="1">
        <f t="shared" si="433"/>
        <v>3</v>
      </c>
      <c r="D13868">
        <v>2903</v>
      </c>
      <c r="E13868" t="s">
        <v>36</v>
      </c>
      <c r="F13868" s="4">
        <v>550000</v>
      </c>
      <c r="G13868" t="s">
        <v>5</v>
      </c>
      <c r="H13868">
        <v>4</v>
      </c>
      <c r="I13868" s="4">
        <f>IF(E13868="Rhode Island", Table1[[#This Row],[price]]*$L$3, IF(E13868="Massachusetts", Table1[[#This Row],[price]]*$L$2, 1))</f>
        <v>550000</v>
      </c>
    </row>
    <row r="13869" spans="1:9" x14ac:dyDescent="0.25">
      <c r="A13869" s="2">
        <v>42186</v>
      </c>
      <c r="B13869" s="1">
        <f t="shared" si="432"/>
        <v>2015</v>
      </c>
      <c r="C13869" s="1">
        <f t="shared" si="433"/>
        <v>3</v>
      </c>
      <c r="D13869">
        <v>2615</v>
      </c>
      <c r="E13869" t="s">
        <v>37</v>
      </c>
      <c r="F13869" s="4">
        <v>585000</v>
      </c>
      <c r="G13869" t="s">
        <v>5</v>
      </c>
      <c r="H13869">
        <v>5</v>
      </c>
      <c r="I13869" s="4">
        <f>IF(E13869="Rhode Island", Table1[[#This Row],[price]]*$L$3, IF(E13869="Massachusetts", Table1[[#This Row],[price]]*$L$2, 1))</f>
        <v>585000</v>
      </c>
    </row>
    <row r="13870" spans="1:9" x14ac:dyDescent="0.25">
      <c r="A13870" s="2">
        <v>42186</v>
      </c>
      <c r="B13870" s="1">
        <f t="shared" si="432"/>
        <v>2015</v>
      </c>
      <c r="C13870" s="1">
        <f t="shared" si="433"/>
        <v>3</v>
      </c>
      <c r="D13870">
        <v>2611</v>
      </c>
      <c r="E13870" t="s">
        <v>37</v>
      </c>
      <c r="F13870" s="4">
        <v>786500</v>
      </c>
      <c r="G13870" t="s">
        <v>5</v>
      </c>
      <c r="H13870">
        <v>5</v>
      </c>
      <c r="I13870" s="4">
        <f>IF(E13870="Rhode Island", Table1[[#This Row],[price]]*$L$3, IF(E13870="Massachusetts", Table1[[#This Row],[price]]*$L$2, 1))</f>
        <v>786500</v>
      </c>
    </row>
    <row r="13871" spans="1:9" x14ac:dyDescent="0.25">
      <c r="A13871" s="2">
        <v>42186</v>
      </c>
      <c r="B13871" s="1">
        <f t="shared" si="432"/>
        <v>2015</v>
      </c>
      <c r="C13871" s="1">
        <f t="shared" si="433"/>
        <v>3</v>
      </c>
      <c r="D13871">
        <v>2602</v>
      </c>
      <c r="E13871" t="s">
        <v>37</v>
      </c>
      <c r="F13871" s="4">
        <v>1292000</v>
      </c>
      <c r="G13871" t="s">
        <v>5</v>
      </c>
      <c r="H13871">
        <v>4</v>
      </c>
      <c r="I13871" s="4">
        <f>IF(E13871="Rhode Island", Table1[[#This Row],[price]]*$L$3, IF(E13871="Massachusetts", Table1[[#This Row],[price]]*$L$2, 1))</f>
        <v>1292000</v>
      </c>
    </row>
    <row r="13872" spans="1:9" x14ac:dyDescent="0.25">
      <c r="A13872" s="2">
        <v>42186</v>
      </c>
      <c r="B13872" s="1">
        <f t="shared" si="432"/>
        <v>2015</v>
      </c>
      <c r="C13872" s="1">
        <f t="shared" si="433"/>
        <v>3</v>
      </c>
      <c r="D13872">
        <v>2601</v>
      </c>
      <c r="E13872" t="s">
        <v>37</v>
      </c>
      <c r="F13872" s="4">
        <v>435000</v>
      </c>
      <c r="G13872" t="s">
        <v>6</v>
      </c>
      <c r="H13872">
        <v>1</v>
      </c>
      <c r="I13872" s="4">
        <f>IF(E13872="Rhode Island", Table1[[#This Row],[price]]*$L$3, IF(E13872="Massachusetts", Table1[[#This Row],[price]]*$L$2, 1))</f>
        <v>435000</v>
      </c>
    </row>
    <row r="13873" spans="1:9" x14ac:dyDescent="0.25">
      <c r="A13873" s="2">
        <v>42186</v>
      </c>
      <c r="B13873" s="1">
        <f t="shared" si="432"/>
        <v>2015</v>
      </c>
      <c r="C13873" s="1">
        <f t="shared" si="433"/>
        <v>3</v>
      </c>
      <c r="D13873">
        <v>2604</v>
      </c>
      <c r="E13873" t="s">
        <v>37</v>
      </c>
      <c r="F13873" s="4">
        <v>599000</v>
      </c>
      <c r="G13873" t="s">
        <v>6</v>
      </c>
      <c r="H13873">
        <v>2</v>
      </c>
      <c r="I13873" s="4">
        <f>IF(E13873="Rhode Island", Table1[[#This Row],[price]]*$L$3, IF(E13873="Massachusetts", Table1[[#This Row],[price]]*$L$2, 1))</f>
        <v>599000</v>
      </c>
    </row>
    <row r="13874" spans="1:9" x14ac:dyDescent="0.25">
      <c r="A13874" s="2">
        <v>42187</v>
      </c>
      <c r="B13874" s="1">
        <f t="shared" si="432"/>
        <v>2015</v>
      </c>
      <c r="C13874" s="1">
        <f t="shared" si="433"/>
        <v>3</v>
      </c>
      <c r="D13874">
        <v>2905</v>
      </c>
      <c r="E13874" t="s">
        <v>36</v>
      </c>
      <c r="F13874" s="4">
        <v>483000</v>
      </c>
      <c r="G13874" t="s">
        <v>5</v>
      </c>
      <c r="H13874">
        <v>4</v>
      </c>
      <c r="I13874" s="4">
        <f>IF(E13874="Rhode Island", Table1[[#This Row],[price]]*$L$3, IF(E13874="Massachusetts", Table1[[#This Row],[price]]*$L$2, 1))</f>
        <v>483000</v>
      </c>
    </row>
    <row r="13875" spans="1:9" x14ac:dyDescent="0.25">
      <c r="A13875" s="2">
        <v>42187</v>
      </c>
      <c r="B13875" s="1">
        <f t="shared" si="432"/>
        <v>2015</v>
      </c>
      <c r="C13875" s="1">
        <f t="shared" si="433"/>
        <v>3</v>
      </c>
      <c r="D13875">
        <v>2906</v>
      </c>
      <c r="E13875" t="s">
        <v>36</v>
      </c>
      <c r="F13875" s="4">
        <v>510000</v>
      </c>
      <c r="G13875" t="s">
        <v>5</v>
      </c>
      <c r="H13875">
        <v>3</v>
      </c>
      <c r="I13875" s="4">
        <f>IF(E13875="Rhode Island", Table1[[#This Row],[price]]*$L$3, IF(E13875="Massachusetts", Table1[[#This Row],[price]]*$L$2, 1))</f>
        <v>510000</v>
      </c>
    </row>
    <row r="13876" spans="1:9" x14ac:dyDescent="0.25">
      <c r="A13876" s="2">
        <v>42187</v>
      </c>
      <c r="B13876" s="1">
        <f t="shared" si="432"/>
        <v>2015</v>
      </c>
      <c r="C13876" s="1">
        <f t="shared" si="433"/>
        <v>3</v>
      </c>
      <c r="D13876">
        <v>2904</v>
      </c>
      <c r="E13876" t="s">
        <v>36</v>
      </c>
      <c r="F13876" s="4">
        <v>566500</v>
      </c>
      <c r="G13876" t="s">
        <v>5</v>
      </c>
      <c r="H13876">
        <v>4</v>
      </c>
      <c r="I13876" s="4">
        <f>IF(E13876="Rhode Island", Table1[[#This Row],[price]]*$L$3, IF(E13876="Massachusetts", Table1[[#This Row],[price]]*$L$2, 1))</f>
        <v>566500</v>
      </c>
    </row>
    <row r="13877" spans="1:9" x14ac:dyDescent="0.25">
      <c r="A13877" s="2">
        <v>42187</v>
      </c>
      <c r="B13877" s="1">
        <f t="shared" si="432"/>
        <v>2015</v>
      </c>
      <c r="C13877" s="1">
        <f t="shared" si="433"/>
        <v>3</v>
      </c>
      <c r="D13877">
        <v>2902</v>
      </c>
      <c r="E13877" t="s">
        <v>36</v>
      </c>
      <c r="F13877" s="4">
        <v>572000</v>
      </c>
      <c r="G13877" t="s">
        <v>5</v>
      </c>
      <c r="H13877">
        <v>3</v>
      </c>
      <c r="I13877" s="4">
        <f>IF(E13877="Rhode Island", Table1[[#This Row],[price]]*$L$3, IF(E13877="Massachusetts", Table1[[#This Row],[price]]*$L$2, 1))</f>
        <v>572000</v>
      </c>
    </row>
    <row r="13878" spans="1:9" x14ac:dyDescent="0.25">
      <c r="A13878" s="2">
        <v>42187</v>
      </c>
      <c r="B13878" s="1">
        <f t="shared" si="432"/>
        <v>2015</v>
      </c>
      <c r="C13878" s="1">
        <f t="shared" si="433"/>
        <v>3</v>
      </c>
      <c r="D13878">
        <v>2602</v>
      </c>
      <c r="E13878" t="s">
        <v>37</v>
      </c>
      <c r="F13878" s="4">
        <v>712000</v>
      </c>
      <c r="G13878" t="s">
        <v>5</v>
      </c>
      <c r="H13878">
        <v>3</v>
      </c>
      <c r="I13878" s="4">
        <f>IF(E13878="Rhode Island", Table1[[#This Row],[price]]*$L$3, IF(E13878="Massachusetts", Table1[[#This Row],[price]]*$L$2, 1))</f>
        <v>712000</v>
      </c>
    </row>
    <row r="13879" spans="1:9" x14ac:dyDescent="0.25">
      <c r="A13879" s="2">
        <v>42187</v>
      </c>
      <c r="B13879" s="1">
        <f t="shared" si="432"/>
        <v>2015</v>
      </c>
      <c r="C13879" s="1">
        <f t="shared" si="433"/>
        <v>3</v>
      </c>
      <c r="D13879">
        <v>2902</v>
      </c>
      <c r="E13879" t="s">
        <v>36</v>
      </c>
      <c r="F13879" s="4">
        <v>717500</v>
      </c>
      <c r="G13879" t="s">
        <v>5</v>
      </c>
      <c r="H13879">
        <v>4</v>
      </c>
      <c r="I13879" s="4">
        <f>IF(E13879="Rhode Island", Table1[[#This Row],[price]]*$L$3, IF(E13879="Massachusetts", Table1[[#This Row],[price]]*$L$2, 1))</f>
        <v>717500</v>
      </c>
    </row>
    <row r="13880" spans="1:9" x14ac:dyDescent="0.25">
      <c r="A13880" s="2">
        <v>42187</v>
      </c>
      <c r="B13880" s="1">
        <f t="shared" si="432"/>
        <v>2015</v>
      </c>
      <c r="C13880" s="1">
        <f t="shared" si="433"/>
        <v>3</v>
      </c>
      <c r="D13880">
        <v>2607</v>
      </c>
      <c r="E13880" t="s">
        <v>37</v>
      </c>
      <c r="F13880" s="4">
        <v>210000</v>
      </c>
      <c r="G13880" t="s">
        <v>6</v>
      </c>
      <c r="H13880">
        <v>1</v>
      </c>
      <c r="I13880" s="4">
        <f>IF(E13880="Rhode Island", Table1[[#This Row],[price]]*$L$3, IF(E13880="Massachusetts", Table1[[#This Row],[price]]*$L$2, 1))</f>
        <v>210000</v>
      </c>
    </row>
    <row r="13881" spans="1:9" x14ac:dyDescent="0.25">
      <c r="A13881" s="2">
        <v>42187</v>
      </c>
      <c r="B13881" s="1">
        <f t="shared" si="432"/>
        <v>2015</v>
      </c>
      <c r="C13881" s="1">
        <f t="shared" si="433"/>
        <v>3</v>
      </c>
      <c r="D13881">
        <v>2606</v>
      </c>
      <c r="E13881" t="s">
        <v>37</v>
      </c>
      <c r="F13881" s="4">
        <v>310000</v>
      </c>
      <c r="G13881" t="s">
        <v>6</v>
      </c>
      <c r="H13881">
        <v>1</v>
      </c>
      <c r="I13881" s="4">
        <f>IF(E13881="Rhode Island", Table1[[#This Row],[price]]*$L$3, IF(E13881="Massachusetts", Table1[[#This Row],[price]]*$L$2, 1))</f>
        <v>310000</v>
      </c>
    </row>
    <row r="13882" spans="1:9" x14ac:dyDescent="0.25">
      <c r="A13882" s="2">
        <v>42187</v>
      </c>
      <c r="B13882" s="1">
        <f t="shared" si="432"/>
        <v>2015</v>
      </c>
      <c r="C13882" s="1">
        <f t="shared" si="433"/>
        <v>3</v>
      </c>
      <c r="D13882">
        <v>2617</v>
      </c>
      <c r="E13882" t="s">
        <v>37</v>
      </c>
      <c r="F13882" s="4">
        <v>365000</v>
      </c>
      <c r="G13882" t="s">
        <v>6</v>
      </c>
      <c r="H13882">
        <v>2</v>
      </c>
      <c r="I13882" s="4">
        <f>IF(E13882="Rhode Island", Table1[[#This Row],[price]]*$L$3, IF(E13882="Massachusetts", Table1[[#This Row],[price]]*$L$2, 1))</f>
        <v>365000</v>
      </c>
    </row>
    <row r="13883" spans="1:9" x14ac:dyDescent="0.25">
      <c r="A13883" s="2">
        <v>42188</v>
      </c>
      <c r="B13883" s="1">
        <f t="shared" si="432"/>
        <v>2015</v>
      </c>
      <c r="C13883" s="1">
        <f t="shared" si="433"/>
        <v>3</v>
      </c>
      <c r="D13883">
        <v>2905</v>
      </c>
      <c r="E13883" t="s">
        <v>36</v>
      </c>
      <c r="F13883" s="4">
        <v>395000</v>
      </c>
      <c r="G13883" t="s">
        <v>5</v>
      </c>
      <c r="H13883">
        <v>3</v>
      </c>
      <c r="I13883" s="4">
        <f>IF(E13883="Rhode Island", Table1[[#This Row],[price]]*$L$3, IF(E13883="Massachusetts", Table1[[#This Row],[price]]*$L$2, 1))</f>
        <v>395000</v>
      </c>
    </row>
    <row r="13884" spans="1:9" x14ac:dyDescent="0.25">
      <c r="A13884" s="2">
        <v>42188</v>
      </c>
      <c r="B13884" s="1">
        <f t="shared" si="432"/>
        <v>2015</v>
      </c>
      <c r="C13884" s="1">
        <f t="shared" si="433"/>
        <v>3</v>
      </c>
      <c r="D13884">
        <v>2913</v>
      </c>
      <c r="E13884" t="s">
        <v>36</v>
      </c>
      <c r="F13884" s="4">
        <v>430000</v>
      </c>
      <c r="G13884" t="s">
        <v>5</v>
      </c>
      <c r="H13884">
        <v>3</v>
      </c>
      <c r="I13884" s="4">
        <f>IF(E13884="Rhode Island", Table1[[#This Row],[price]]*$L$3, IF(E13884="Massachusetts", Table1[[#This Row],[price]]*$L$2, 1))</f>
        <v>430000</v>
      </c>
    </row>
    <row r="13885" spans="1:9" x14ac:dyDescent="0.25">
      <c r="A13885" s="2">
        <v>42188</v>
      </c>
      <c r="B13885" s="1">
        <f t="shared" si="432"/>
        <v>2015</v>
      </c>
      <c r="C13885" s="1">
        <f t="shared" si="433"/>
        <v>3</v>
      </c>
      <c r="D13885">
        <v>2906</v>
      </c>
      <c r="E13885" t="s">
        <v>36</v>
      </c>
      <c r="F13885" s="4">
        <v>480000</v>
      </c>
      <c r="G13885" t="s">
        <v>5</v>
      </c>
      <c r="H13885">
        <v>3</v>
      </c>
      <c r="I13885" s="4">
        <f>IF(E13885="Rhode Island", Table1[[#This Row],[price]]*$L$3, IF(E13885="Massachusetts", Table1[[#This Row],[price]]*$L$2, 1))</f>
        <v>480000</v>
      </c>
    </row>
    <row r="13886" spans="1:9" x14ac:dyDescent="0.25">
      <c r="A13886" s="2">
        <v>42188</v>
      </c>
      <c r="B13886" s="1">
        <f t="shared" si="432"/>
        <v>2015</v>
      </c>
      <c r="C13886" s="1">
        <f t="shared" si="433"/>
        <v>3</v>
      </c>
      <c r="D13886">
        <v>2913</v>
      </c>
      <c r="E13886" t="s">
        <v>36</v>
      </c>
      <c r="F13886" s="4">
        <v>480000</v>
      </c>
      <c r="G13886" t="s">
        <v>5</v>
      </c>
      <c r="H13886">
        <v>3</v>
      </c>
      <c r="I13886" s="4">
        <f>IF(E13886="Rhode Island", Table1[[#This Row],[price]]*$L$3, IF(E13886="Massachusetts", Table1[[#This Row],[price]]*$L$2, 1))</f>
        <v>480000</v>
      </c>
    </row>
    <row r="13887" spans="1:9" x14ac:dyDescent="0.25">
      <c r="A13887" s="2">
        <v>42188</v>
      </c>
      <c r="B13887" s="1">
        <f t="shared" si="432"/>
        <v>2015</v>
      </c>
      <c r="C13887" s="1">
        <f t="shared" si="433"/>
        <v>3</v>
      </c>
      <c r="D13887">
        <v>2615</v>
      </c>
      <c r="E13887" t="s">
        <v>37</v>
      </c>
      <c r="F13887" s="4">
        <v>547500</v>
      </c>
      <c r="G13887" t="s">
        <v>5</v>
      </c>
      <c r="H13887">
        <v>3</v>
      </c>
      <c r="I13887" s="4">
        <f>IF(E13887="Rhode Island", Table1[[#This Row],[price]]*$L$3, IF(E13887="Massachusetts", Table1[[#This Row],[price]]*$L$2, 1))</f>
        <v>547500</v>
      </c>
    </row>
    <row r="13888" spans="1:9" x14ac:dyDescent="0.25">
      <c r="A13888" s="2">
        <v>42188</v>
      </c>
      <c r="B13888" s="1">
        <f t="shared" si="432"/>
        <v>2015</v>
      </c>
      <c r="C13888" s="1">
        <f t="shared" si="433"/>
        <v>3</v>
      </c>
      <c r="D13888">
        <v>2906</v>
      </c>
      <c r="E13888" t="s">
        <v>36</v>
      </c>
      <c r="F13888" s="4">
        <v>575000</v>
      </c>
      <c r="G13888" t="s">
        <v>5</v>
      </c>
      <c r="H13888">
        <v>4</v>
      </c>
      <c r="I13888" s="4">
        <f>IF(E13888="Rhode Island", Table1[[#This Row],[price]]*$L$3, IF(E13888="Massachusetts", Table1[[#This Row],[price]]*$L$2, 1))</f>
        <v>575000</v>
      </c>
    </row>
    <row r="13889" spans="1:9" x14ac:dyDescent="0.25">
      <c r="A13889" s="2">
        <v>42188</v>
      </c>
      <c r="B13889" s="1">
        <f t="shared" si="432"/>
        <v>2015</v>
      </c>
      <c r="C13889" s="1">
        <f t="shared" si="433"/>
        <v>3</v>
      </c>
      <c r="D13889">
        <v>2602</v>
      </c>
      <c r="E13889" t="s">
        <v>37</v>
      </c>
      <c r="F13889" s="4">
        <v>269000</v>
      </c>
      <c r="G13889" t="s">
        <v>6</v>
      </c>
      <c r="H13889">
        <v>1</v>
      </c>
      <c r="I13889" s="4">
        <f>IF(E13889="Rhode Island", Table1[[#This Row],[price]]*$L$3, IF(E13889="Massachusetts", Table1[[#This Row],[price]]*$L$2, 1))</f>
        <v>269000</v>
      </c>
    </row>
    <row r="13890" spans="1:9" x14ac:dyDescent="0.25">
      <c r="A13890" s="2">
        <v>42188</v>
      </c>
      <c r="B13890" s="1">
        <f t="shared" ref="B13890:B13953" si="434">YEAR(A13890)</f>
        <v>2015</v>
      </c>
      <c r="C13890" s="1">
        <f t="shared" ref="C13890:C13953" si="435">ROUNDUP(MONTH(A13890)/3,0)</f>
        <v>3</v>
      </c>
      <c r="D13890">
        <v>2617</v>
      </c>
      <c r="E13890" t="s">
        <v>37</v>
      </c>
      <c r="F13890" s="4">
        <v>365000</v>
      </c>
      <c r="G13890" t="s">
        <v>6</v>
      </c>
      <c r="H13890">
        <v>2</v>
      </c>
      <c r="I13890" s="4">
        <f>IF(E13890="Rhode Island", Table1[[#This Row],[price]]*$L$3, IF(E13890="Massachusetts", Table1[[#This Row],[price]]*$L$2, 1))</f>
        <v>365000</v>
      </c>
    </row>
    <row r="13891" spans="1:9" x14ac:dyDescent="0.25">
      <c r="A13891" s="2">
        <v>42188</v>
      </c>
      <c r="B13891" s="1">
        <f t="shared" si="434"/>
        <v>2015</v>
      </c>
      <c r="C13891" s="1">
        <f t="shared" si="435"/>
        <v>3</v>
      </c>
      <c r="D13891">
        <v>2603</v>
      </c>
      <c r="E13891" t="s">
        <v>37</v>
      </c>
      <c r="F13891" s="4">
        <v>416500</v>
      </c>
      <c r="G13891" t="s">
        <v>6</v>
      </c>
      <c r="H13891">
        <v>2</v>
      </c>
      <c r="I13891" s="4">
        <f>IF(E13891="Rhode Island", Table1[[#This Row],[price]]*$L$3, IF(E13891="Massachusetts", Table1[[#This Row],[price]]*$L$2, 1))</f>
        <v>416500</v>
      </c>
    </row>
    <row r="13892" spans="1:9" x14ac:dyDescent="0.25">
      <c r="A13892" s="2">
        <v>42189</v>
      </c>
      <c r="B13892" s="1">
        <f t="shared" si="434"/>
        <v>2015</v>
      </c>
      <c r="C13892" s="1">
        <f t="shared" si="435"/>
        <v>3</v>
      </c>
      <c r="D13892">
        <v>2913</v>
      </c>
      <c r="E13892" t="s">
        <v>36</v>
      </c>
      <c r="F13892" s="4">
        <v>453000</v>
      </c>
      <c r="G13892" t="s">
        <v>5</v>
      </c>
      <c r="H13892">
        <v>3</v>
      </c>
      <c r="I13892" s="4">
        <f>IF(E13892="Rhode Island", Table1[[#This Row],[price]]*$L$3, IF(E13892="Massachusetts", Table1[[#This Row],[price]]*$L$2, 1))</f>
        <v>453000</v>
      </c>
    </row>
    <row r="13893" spans="1:9" x14ac:dyDescent="0.25">
      <c r="A13893" s="2">
        <v>42189</v>
      </c>
      <c r="B13893" s="1">
        <f t="shared" si="434"/>
        <v>2015</v>
      </c>
      <c r="C13893" s="1">
        <f t="shared" si="435"/>
        <v>3</v>
      </c>
      <c r="D13893">
        <v>2615</v>
      </c>
      <c r="E13893" t="s">
        <v>37</v>
      </c>
      <c r="F13893" s="4">
        <v>485000</v>
      </c>
      <c r="G13893" t="s">
        <v>5</v>
      </c>
      <c r="H13893">
        <v>4</v>
      </c>
      <c r="I13893" s="4">
        <f>IF(E13893="Rhode Island", Table1[[#This Row],[price]]*$L$3, IF(E13893="Massachusetts", Table1[[#This Row],[price]]*$L$2, 1))</f>
        <v>485000</v>
      </c>
    </row>
    <row r="13894" spans="1:9" x14ac:dyDescent="0.25">
      <c r="A13894" s="2">
        <v>42189</v>
      </c>
      <c r="B13894" s="1">
        <f t="shared" si="434"/>
        <v>2015</v>
      </c>
      <c r="C13894" s="1">
        <f t="shared" si="435"/>
        <v>3</v>
      </c>
      <c r="D13894">
        <v>2903</v>
      </c>
      <c r="E13894" t="s">
        <v>36</v>
      </c>
      <c r="F13894" s="4">
        <v>493000</v>
      </c>
      <c r="G13894" t="s">
        <v>5</v>
      </c>
      <c r="H13894">
        <v>3</v>
      </c>
      <c r="I13894" s="4">
        <f>IF(E13894="Rhode Island", Table1[[#This Row],[price]]*$L$3, IF(E13894="Massachusetts", Table1[[#This Row],[price]]*$L$2, 1))</f>
        <v>493000</v>
      </c>
    </row>
    <row r="13895" spans="1:9" x14ac:dyDescent="0.25">
      <c r="A13895" s="2">
        <v>42189</v>
      </c>
      <c r="B13895" s="1">
        <f t="shared" si="434"/>
        <v>2015</v>
      </c>
      <c r="C13895" s="1">
        <f t="shared" si="435"/>
        <v>3</v>
      </c>
      <c r="D13895">
        <v>2606</v>
      </c>
      <c r="E13895" t="s">
        <v>37</v>
      </c>
      <c r="F13895" s="4">
        <v>552000</v>
      </c>
      <c r="G13895" t="s">
        <v>5</v>
      </c>
      <c r="H13895">
        <v>3</v>
      </c>
      <c r="I13895" s="4">
        <f>IF(E13895="Rhode Island", Table1[[#This Row],[price]]*$L$3, IF(E13895="Massachusetts", Table1[[#This Row],[price]]*$L$2, 1))</f>
        <v>552000</v>
      </c>
    </row>
    <row r="13896" spans="1:9" x14ac:dyDescent="0.25">
      <c r="A13896" s="2">
        <v>42189</v>
      </c>
      <c r="B13896" s="1">
        <f t="shared" si="434"/>
        <v>2015</v>
      </c>
      <c r="C13896" s="1">
        <f t="shared" si="435"/>
        <v>3</v>
      </c>
      <c r="D13896">
        <v>2614</v>
      </c>
      <c r="E13896" t="s">
        <v>37</v>
      </c>
      <c r="F13896" s="4">
        <v>571000</v>
      </c>
      <c r="G13896" t="s">
        <v>5</v>
      </c>
      <c r="H13896">
        <v>4</v>
      </c>
      <c r="I13896" s="4">
        <f>IF(E13896="Rhode Island", Table1[[#This Row],[price]]*$L$3, IF(E13896="Massachusetts", Table1[[#This Row],[price]]*$L$2, 1))</f>
        <v>571000</v>
      </c>
    </row>
    <row r="13897" spans="1:9" x14ac:dyDescent="0.25">
      <c r="A13897" s="2">
        <v>42189</v>
      </c>
      <c r="B13897" s="1">
        <f t="shared" si="434"/>
        <v>2015</v>
      </c>
      <c r="C13897" s="1">
        <f t="shared" si="435"/>
        <v>3</v>
      </c>
      <c r="D13897">
        <v>2607</v>
      </c>
      <c r="E13897" t="s">
        <v>37</v>
      </c>
      <c r="F13897" s="4">
        <v>574000</v>
      </c>
      <c r="G13897" t="s">
        <v>5</v>
      </c>
      <c r="H13897">
        <v>3</v>
      </c>
      <c r="I13897" s="4">
        <f>IF(E13897="Rhode Island", Table1[[#This Row],[price]]*$L$3, IF(E13897="Massachusetts", Table1[[#This Row],[price]]*$L$2, 1))</f>
        <v>574000</v>
      </c>
    </row>
    <row r="13898" spans="1:9" x14ac:dyDescent="0.25">
      <c r="A13898" s="2">
        <v>42189</v>
      </c>
      <c r="B13898" s="1">
        <f t="shared" si="434"/>
        <v>2015</v>
      </c>
      <c r="C13898" s="1">
        <f t="shared" si="435"/>
        <v>3</v>
      </c>
      <c r="D13898">
        <v>2914</v>
      </c>
      <c r="E13898" t="s">
        <v>36</v>
      </c>
      <c r="F13898" s="4">
        <v>582000</v>
      </c>
      <c r="G13898" t="s">
        <v>5</v>
      </c>
      <c r="H13898">
        <v>4</v>
      </c>
      <c r="I13898" s="4">
        <f>IF(E13898="Rhode Island", Table1[[#This Row],[price]]*$L$3, IF(E13898="Massachusetts", Table1[[#This Row],[price]]*$L$2, 1))</f>
        <v>582000</v>
      </c>
    </row>
    <row r="13899" spans="1:9" x14ac:dyDescent="0.25">
      <c r="A13899" s="2">
        <v>42189</v>
      </c>
      <c r="B13899" s="1">
        <f t="shared" si="434"/>
        <v>2015</v>
      </c>
      <c r="C13899" s="1">
        <f t="shared" si="435"/>
        <v>3</v>
      </c>
      <c r="D13899">
        <v>2604</v>
      </c>
      <c r="E13899" t="s">
        <v>37</v>
      </c>
      <c r="F13899" s="4">
        <v>595000</v>
      </c>
      <c r="G13899" t="s">
        <v>5</v>
      </c>
      <c r="H13899">
        <v>2</v>
      </c>
      <c r="I13899" s="4">
        <f>IF(E13899="Rhode Island", Table1[[#This Row],[price]]*$L$3, IF(E13899="Massachusetts", Table1[[#This Row],[price]]*$L$2, 1))</f>
        <v>595000</v>
      </c>
    </row>
    <row r="13900" spans="1:9" x14ac:dyDescent="0.25">
      <c r="A13900" s="2">
        <v>42189</v>
      </c>
      <c r="B13900" s="1">
        <f t="shared" si="434"/>
        <v>2015</v>
      </c>
      <c r="C13900" s="1">
        <f t="shared" si="435"/>
        <v>3</v>
      </c>
      <c r="D13900">
        <v>2607</v>
      </c>
      <c r="E13900" t="s">
        <v>37</v>
      </c>
      <c r="F13900" s="4">
        <v>736000</v>
      </c>
      <c r="G13900" t="s">
        <v>5</v>
      </c>
      <c r="H13900">
        <v>4</v>
      </c>
      <c r="I13900" s="4">
        <f>IF(E13900="Rhode Island", Table1[[#This Row],[price]]*$L$3, IF(E13900="Massachusetts", Table1[[#This Row],[price]]*$L$2, 1))</f>
        <v>736000</v>
      </c>
    </row>
    <row r="13901" spans="1:9" x14ac:dyDescent="0.25">
      <c r="A13901" s="2">
        <v>42189</v>
      </c>
      <c r="B13901" s="1">
        <f t="shared" si="434"/>
        <v>2015</v>
      </c>
      <c r="C13901" s="1">
        <f t="shared" si="435"/>
        <v>3</v>
      </c>
      <c r="D13901">
        <v>2611</v>
      </c>
      <c r="E13901" t="s">
        <v>37</v>
      </c>
      <c r="F13901" s="4">
        <v>740000</v>
      </c>
      <c r="G13901" t="s">
        <v>5</v>
      </c>
      <c r="H13901">
        <v>4</v>
      </c>
      <c r="I13901" s="4">
        <f>IF(E13901="Rhode Island", Table1[[#This Row],[price]]*$L$3, IF(E13901="Massachusetts", Table1[[#This Row],[price]]*$L$2, 1))</f>
        <v>740000</v>
      </c>
    </row>
    <row r="13902" spans="1:9" x14ac:dyDescent="0.25">
      <c r="A13902" s="2">
        <v>42189</v>
      </c>
      <c r="B13902" s="1">
        <f t="shared" si="434"/>
        <v>2015</v>
      </c>
      <c r="C13902" s="1">
        <f t="shared" si="435"/>
        <v>3</v>
      </c>
      <c r="D13902">
        <v>2605</v>
      </c>
      <c r="E13902" t="s">
        <v>37</v>
      </c>
      <c r="F13902" s="4">
        <v>815000</v>
      </c>
      <c r="G13902" t="s">
        <v>5</v>
      </c>
      <c r="H13902">
        <v>3</v>
      </c>
      <c r="I13902" s="4">
        <f>IF(E13902="Rhode Island", Table1[[#This Row],[price]]*$L$3, IF(E13902="Massachusetts", Table1[[#This Row],[price]]*$L$2, 1))</f>
        <v>815000</v>
      </c>
    </row>
    <row r="13903" spans="1:9" x14ac:dyDescent="0.25">
      <c r="A13903" s="2">
        <v>42189</v>
      </c>
      <c r="B13903" s="1">
        <f t="shared" si="434"/>
        <v>2015</v>
      </c>
      <c r="C13903" s="1">
        <f t="shared" si="435"/>
        <v>3</v>
      </c>
      <c r="D13903">
        <v>2602</v>
      </c>
      <c r="E13903" t="s">
        <v>37</v>
      </c>
      <c r="F13903" s="4">
        <v>880000</v>
      </c>
      <c r="G13903" t="s">
        <v>5</v>
      </c>
      <c r="H13903">
        <v>3</v>
      </c>
      <c r="I13903" s="4">
        <f>IF(E13903="Rhode Island", Table1[[#This Row],[price]]*$L$3, IF(E13903="Massachusetts", Table1[[#This Row],[price]]*$L$2, 1))</f>
        <v>880000</v>
      </c>
    </row>
    <row r="13904" spans="1:9" x14ac:dyDescent="0.25">
      <c r="A13904" s="2">
        <v>42189</v>
      </c>
      <c r="B13904" s="1">
        <f t="shared" si="434"/>
        <v>2015</v>
      </c>
      <c r="C13904" s="1">
        <f t="shared" si="435"/>
        <v>3</v>
      </c>
      <c r="D13904">
        <v>2603</v>
      </c>
      <c r="E13904" t="s">
        <v>37</v>
      </c>
      <c r="F13904" s="4">
        <v>495000</v>
      </c>
      <c r="G13904" t="s">
        <v>6</v>
      </c>
      <c r="H13904">
        <v>2</v>
      </c>
      <c r="I13904" s="4">
        <f>IF(E13904="Rhode Island", Table1[[#This Row],[price]]*$L$3, IF(E13904="Massachusetts", Table1[[#This Row],[price]]*$L$2, 1))</f>
        <v>495000</v>
      </c>
    </row>
    <row r="13905" spans="1:9" x14ac:dyDescent="0.25">
      <c r="A13905" s="2">
        <v>42190</v>
      </c>
      <c r="B13905" s="1">
        <f t="shared" si="434"/>
        <v>2015</v>
      </c>
      <c r="C13905" s="1">
        <f t="shared" si="435"/>
        <v>3</v>
      </c>
      <c r="D13905">
        <v>2611</v>
      </c>
      <c r="E13905" t="s">
        <v>37</v>
      </c>
      <c r="F13905" s="4">
        <v>560000</v>
      </c>
      <c r="G13905" t="s">
        <v>5</v>
      </c>
      <c r="H13905">
        <v>4</v>
      </c>
      <c r="I13905" s="4">
        <f>IF(E13905="Rhode Island", Table1[[#This Row],[price]]*$L$3, IF(E13905="Massachusetts", Table1[[#This Row],[price]]*$L$2, 1))</f>
        <v>560000</v>
      </c>
    </row>
    <row r="13906" spans="1:9" x14ac:dyDescent="0.25">
      <c r="A13906" s="2">
        <v>42191</v>
      </c>
      <c r="B13906" s="1">
        <f t="shared" si="434"/>
        <v>2015</v>
      </c>
      <c r="C13906" s="1">
        <f t="shared" si="435"/>
        <v>3</v>
      </c>
      <c r="D13906">
        <v>2615</v>
      </c>
      <c r="E13906" t="s">
        <v>37</v>
      </c>
      <c r="F13906" s="4">
        <v>328000</v>
      </c>
      <c r="G13906" t="s">
        <v>5</v>
      </c>
      <c r="H13906">
        <v>3</v>
      </c>
      <c r="I13906" s="4">
        <f>IF(E13906="Rhode Island", Table1[[#This Row],[price]]*$L$3, IF(E13906="Massachusetts", Table1[[#This Row],[price]]*$L$2, 1))</f>
        <v>328000</v>
      </c>
    </row>
    <row r="13907" spans="1:9" x14ac:dyDescent="0.25">
      <c r="A13907" s="2">
        <v>42191</v>
      </c>
      <c r="B13907" s="1">
        <f t="shared" si="434"/>
        <v>2015</v>
      </c>
      <c r="C13907" s="1">
        <f t="shared" si="435"/>
        <v>3</v>
      </c>
      <c r="D13907">
        <v>2913</v>
      </c>
      <c r="E13907" t="s">
        <v>36</v>
      </c>
      <c r="F13907" s="4">
        <v>489090</v>
      </c>
      <c r="G13907" t="s">
        <v>5</v>
      </c>
      <c r="H13907">
        <v>3</v>
      </c>
      <c r="I13907" s="4">
        <f>IF(E13907="Rhode Island", Table1[[#This Row],[price]]*$L$3, IF(E13907="Massachusetts", Table1[[#This Row],[price]]*$L$2, 1))</f>
        <v>489090</v>
      </c>
    </row>
    <row r="13908" spans="1:9" x14ac:dyDescent="0.25">
      <c r="A13908" s="2">
        <v>42191</v>
      </c>
      <c r="B13908" s="1">
        <f t="shared" si="434"/>
        <v>2015</v>
      </c>
      <c r="C13908" s="1">
        <f t="shared" si="435"/>
        <v>3</v>
      </c>
      <c r="D13908">
        <v>2905</v>
      </c>
      <c r="E13908" t="s">
        <v>36</v>
      </c>
      <c r="F13908" s="4">
        <v>600000</v>
      </c>
      <c r="G13908" t="s">
        <v>5</v>
      </c>
      <c r="H13908">
        <v>4</v>
      </c>
      <c r="I13908" s="4">
        <f>IF(E13908="Rhode Island", Table1[[#This Row],[price]]*$L$3, IF(E13908="Massachusetts", Table1[[#This Row],[price]]*$L$2, 1))</f>
        <v>600000</v>
      </c>
    </row>
    <row r="13909" spans="1:9" x14ac:dyDescent="0.25">
      <c r="A13909" s="2">
        <v>42191</v>
      </c>
      <c r="B13909" s="1">
        <f t="shared" si="434"/>
        <v>2015</v>
      </c>
      <c r="C13909" s="1">
        <f t="shared" si="435"/>
        <v>3</v>
      </c>
      <c r="D13909">
        <v>2602</v>
      </c>
      <c r="E13909" t="s">
        <v>37</v>
      </c>
      <c r="F13909" s="4">
        <v>260000</v>
      </c>
      <c r="G13909" t="s">
        <v>6</v>
      </c>
      <c r="H13909">
        <v>1</v>
      </c>
      <c r="I13909" s="4">
        <f>IF(E13909="Rhode Island", Table1[[#This Row],[price]]*$L$3, IF(E13909="Massachusetts", Table1[[#This Row],[price]]*$L$2, 1))</f>
        <v>260000</v>
      </c>
    </row>
    <row r="13910" spans="1:9" x14ac:dyDescent="0.25">
      <c r="A13910" s="2">
        <v>42191</v>
      </c>
      <c r="B13910" s="1">
        <f t="shared" si="434"/>
        <v>2015</v>
      </c>
      <c r="C13910" s="1">
        <f t="shared" si="435"/>
        <v>3</v>
      </c>
      <c r="D13910">
        <v>2617</v>
      </c>
      <c r="E13910" t="s">
        <v>37</v>
      </c>
      <c r="F13910" s="4">
        <v>275000</v>
      </c>
      <c r="G13910" t="s">
        <v>6</v>
      </c>
      <c r="H13910">
        <v>2</v>
      </c>
      <c r="I13910" s="4">
        <f>IF(E13910="Rhode Island", Table1[[#This Row],[price]]*$L$3, IF(E13910="Massachusetts", Table1[[#This Row],[price]]*$L$2, 1))</f>
        <v>275000</v>
      </c>
    </row>
    <row r="13911" spans="1:9" x14ac:dyDescent="0.25">
      <c r="A13911" s="2">
        <v>42191</v>
      </c>
      <c r="B13911" s="1">
        <f t="shared" si="434"/>
        <v>2015</v>
      </c>
      <c r="C13911" s="1">
        <f t="shared" si="435"/>
        <v>3</v>
      </c>
      <c r="D13911">
        <v>2911</v>
      </c>
      <c r="E13911" t="s">
        <v>36</v>
      </c>
      <c r="F13911" s="4">
        <v>285000</v>
      </c>
      <c r="G13911" t="s">
        <v>6</v>
      </c>
      <c r="H13911">
        <v>1</v>
      </c>
      <c r="I13911" s="4">
        <f>IF(E13911="Rhode Island", Table1[[#This Row],[price]]*$L$3, IF(E13911="Massachusetts", Table1[[#This Row],[price]]*$L$2, 1))</f>
        <v>285000</v>
      </c>
    </row>
    <row r="13912" spans="1:9" x14ac:dyDescent="0.25">
      <c r="A13912" s="2">
        <v>42191</v>
      </c>
      <c r="B13912" s="1">
        <f t="shared" si="434"/>
        <v>2015</v>
      </c>
      <c r="C13912" s="1">
        <f t="shared" si="435"/>
        <v>3</v>
      </c>
      <c r="D13912">
        <v>2617</v>
      </c>
      <c r="E13912" t="s">
        <v>37</v>
      </c>
      <c r="F13912" s="4">
        <v>470000</v>
      </c>
      <c r="G13912" t="s">
        <v>6</v>
      </c>
      <c r="H13912">
        <v>3</v>
      </c>
      <c r="I13912" s="4">
        <f>IF(E13912="Rhode Island", Table1[[#This Row],[price]]*$L$3, IF(E13912="Massachusetts", Table1[[#This Row],[price]]*$L$2, 1))</f>
        <v>470000</v>
      </c>
    </row>
    <row r="13913" spans="1:9" x14ac:dyDescent="0.25">
      <c r="A13913" s="2">
        <v>42192</v>
      </c>
      <c r="B13913" s="1">
        <f t="shared" si="434"/>
        <v>2015</v>
      </c>
      <c r="C13913" s="1">
        <f t="shared" si="435"/>
        <v>3</v>
      </c>
      <c r="D13913">
        <v>2913</v>
      </c>
      <c r="E13913" t="s">
        <v>36</v>
      </c>
      <c r="F13913" s="4">
        <v>325000</v>
      </c>
      <c r="G13913" t="s">
        <v>5</v>
      </c>
      <c r="H13913">
        <v>3</v>
      </c>
      <c r="I13913" s="4">
        <f>IF(E13913="Rhode Island", Table1[[#This Row],[price]]*$L$3, IF(E13913="Massachusetts", Table1[[#This Row],[price]]*$L$2, 1))</f>
        <v>325000</v>
      </c>
    </row>
    <row r="13914" spans="1:9" x14ac:dyDescent="0.25">
      <c r="A13914" s="2">
        <v>42192</v>
      </c>
      <c r="B13914" s="1">
        <f t="shared" si="434"/>
        <v>2015</v>
      </c>
      <c r="C13914" s="1">
        <f t="shared" si="435"/>
        <v>3</v>
      </c>
      <c r="D13914">
        <v>2913</v>
      </c>
      <c r="E13914" t="s">
        <v>36</v>
      </c>
      <c r="F13914" s="4">
        <v>410000</v>
      </c>
      <c r="G13914" t="s">
        <v>5</v>
      </c>
      <c r="H13914">
        <v>3</v>
      </c>
      <c r="I13914" s="4">
        <f>IF(E13914="Rhode Island", Table1[[#This Row],[price]]*$L$3, IF(E13914="Massachusetts", Table1[[#This Row],[price]]*$L$2, 1))</f>
        <v>410000</v>
      </c>
    </row>
    <row r="13915" spans="1:9" x14ac:dyDescent="0.25">
      <c r="A13915" s="2">
        <v>42192</v>
      </c>
      <c r="B13915" s="1">
        <f t="shared" si="434"/>
        <v>2015</v>
      </c>
      <c r="C13915" s="1">
        <f t="shared" si="435"/>
        <v>3</v>
      </c>
      <c r="D13915">
        <v>2912</v>
      </c>
      <c r="E13915" t="s">
        <v>36</v>
      </c>
      <c r="F13915" s="4">
        <v>470000</v>
      </c>
      <c r="G13915" t="s">
        <v>5</v>
      </c>
      <c r="H13915">
        <v>3</v>
      </c>
      <c r="I13915" s="4">
        <f>IF(E13915="Rhode Island", Table1[[#This Row],[price]]*$L$3, IF(E13915="Massachusetts", Table1[[#This Row],[price]]*$L$2, 1))</f>
        <v>470000</v>
      </c>
    </row>
    <row r="13916" spans="1:9" x14ac:dyDescent="0.25">
      <c r="A13916" s="2">
        <v>42192</v>
      </c>
      <c r="B13916" s="1">
        <f t="shared" si="434"/>
        <v>2015</v>
      </c>
      <c r="C13916" s="1">
        <f t="shared" si="435"/>
        <v>3</v>
      </c>
      <c r="D13916">
        <v>2914</v>
      </c>
      <c r="E13916" t="s">
        <v>36</v>
      </c>
      <c r="F13916" s="4">
        <v>487000</v>
      </c>
      <c r="G13916" t="s">
        <v>5</v>
      </c>
      <c r="H13916">
        <v>3</v>
      </c>
      <c r="I13916" s="4">
        <f>IF(E13916="Rhode Island", Table1[[#This Row],[price]]*$L$3, IF(E13916="Massachusetts", Table1[[#This Row],[price]]*$L$2, 1))</f>
        <v>487000</v>
      </c>
    </row>
    <row r="13917" spans="1:9" x14ac:dyDescent="0.25">
      <c r="A13917" s="2">
        <v>42192</v>
      </c>
      <c r="B13917" s="1">
        <f t="shared" si="434"/>
        <v>2015</v>
      </c>
      <c r="C13917" s="1">
        <f t="shared" si="435"/>
        <v>3</v>
      </c>
      <c r="D13917">
        <v>2900</v>
      </c>
      <c r="E13917" t="s">
        <v>37</v>
      </c>
      <c r="F13917" s="4">
        <v>545000</v>
      </c>
      <c r="G13917" t="s">
        <v>5</v>
      </c>
      <c r="H13917">
        <v>3</v>
      </c>
      <c r="I13917" s="4">
        <f>IF(E13917="Rhode Island", Table1[[#This Row],[price]]*$L$3, IF(E13917="Massachusetts", Table1[[#This Row],[price]]*$L$2, 1))</f>
        <v>545000</v>
      </c>
    </row>
    <row r="13918" spans="1:9" x14ac:dyDescent="0.25">
      <c r="A13918" s="2">
        <v>42192</v>
      </c>
      <c r="B13918" s="1">
        <f t="shared" si="434"/>
        <v>2015</v>
      </c>
      <c r="C13918" s="1">
        <f t="shared" si="435"/>
        <v>3</v>
      </c>
      <c r="D13918">
        <v>2913</v>
      </c>
      <c r="E13918" t="s">
        <v>36</v>
      </c>
      <c r="F13918" s="4">
        <v>551500</v>
      </c>
      <c r="G13918" t="s">
        <v>5</v>
      </c>
      <c r="H13918">
        <v>4</v>
      </c>
      <c r="I13918" s="4">
        <f>IF(E13918="Rhode Island", Table1[[#This Row],[price]]*$L$3, IF(E13918="Massachusetts", Table1[[#This Row],[price]]*$L$2, 1))</f>
        <v>551500</v>
      </c>
    </row>
    <row r="13919" spans="1:9" x14ac:dyDescent="0.25">
      <c r="A13919" s="2">
        <v>42192</v>
      </c>
      <c r="B13919" s="1">
        <f t="shared" si="434"/>
        <v>2015</v>
      </c>
      <c r="C13919" s="1">
        <f t="shared" si="435"/>
        <v>3</v>
      </c>
      <c r="D13919">
        <v>2912</v>
      </c>
      <c r="E13919" t="s">
        <v>36</v>
      </c>
      <c r="F13919" s="4">
        <v>681001</v>
      </c>
      <c r="G13919" t="s">
        <v>5</v>
      </c>
      <c r="H13919">
        <v>4</v>
      </c>
      <c r="I13919" s="4">
        <f>IF(E13919="Rhode Island", Table1[[#This Row],[price]]*$L$3, IF(E13919="Massachusetts", Table1[[#This Row],[price]]*$L$2, 1))</f>
        <v>681001</v>
      </c>
    </row>
    <row r="13920" spans="1:9" x14ac:dyDescent="0.25">
      <c r="A13920" s="2">
        <v>42192</v>
      </c>
      <c r="B13920" s="1">
        <f t="shared" si="434"/>
        <v>2015</v>
      </c>
      <c r="C13920" s="1">
        <f t="shared" si="435"/>
        <v>3</v>
      </c>
      <c r="D13920">
        <v>2902</v>
      </c>
      <c r="E13920" t="s">
        <v>36</v>
      </c>
      <c r="F13920" s="4">
        <v>840000</v>
      </c>
      <c r="G13920" t="s">
        <v>5</v>
      </c>
      <c r="H13920">
        <v>4</v>
      </c>
      <c r="I13920" s="4">
        <f>IF(E13920="Rhode Island", Table1[[#This Row],[price]]*$L$3, IF(E13920="Massachusetts", Table1[[#This Row],[price]]*$L$2, 1))</f>
        <v>840000</v>
      </c>
    </row>
    <row r="13921" spans="1:9" x14ac:dyDescent="0.25">
      <c r="A13921" s="2">
        <v>42192</v>
      </c>
      <c r="B13921" s="1">
        <f t="shared" si="434"/>
        <v>2015</v>
      </c>
      <c r="C13921" s="1">
        <f t="shared" si="435"/>
        <v>3</v>
      </c>
      <c r="D13921">
        <v>2602</v>
      </c>
      <c r="E13921" t="s">
        <v>37</v>
      </c>
      <c r="F13921" s="4">
        <v>395000</v>
      </c>
      <c r="G13921" t="s">
        <v>6</v>
      </c>
      <c r="H13921">
        <v>2</v>
      </c>
      <c r="I13921" s="4">
        <f>IF(E13921="Rhode Island", Table1[[#This Row],[price]]*$L$3, IF(E13921="Massachusetts", Table1[[#This Row],[price]]*$L$2, 1))</f>
        <v>395000</v>
      </c>
    </row>
    <row r="13922" spans="1:9" x14ac:dyDescent="0.25">
      <c r="A13922" s="2">
        <v>42193</v>
      </c>
      <c r="B13922" s="1">
        <f t="shared" si="434"/>
        <v>2015</v>
      </c>
      <c r="C13922" s="1">
        <f t="shared" si="435"/>
        <v>3</v>
      </c>
      <c r="D13922">
        <v>2905</v>
      </c>
      <c r="E13922" t="s">
        <v>36</v>
      </c>
      <c r="F13922" s="4">
        <v>415000</v>
      </c>
      <c r="G13922" t="s">
        <v>5</v>
      </c>
      <c r="H13922">
        <v>3</v>
      </c>
      <c r="I13922" s="4">
        <f>IF(E13922="Rhode Island", Table1[[#This Row],[price]]*$L$3, IF(E13922="Massachusetts", Table1[[#This Row],[price]]*$L$2, 1))</f>
        <v>415000</v>
      </c>
    </row>
    <row r="13923" spans="1:9" x14ac:dyDescent="0.25">
      <c r="A13923" s="2">
        <v>42193</v>
      </c>
      <c r="B13923" s="1">
        <f t="shared" si="434"/>
        <v>2015</v>
      </c>
      <c r="C13923" s="1">
        <f t="shared" si="435"/>
        <v>3</v>
      </c>
      <c r="D13923">
        <v>2911</v>
      </c>
      <c r="E13923" t="s">
        <v>36</v>
      </c>
      <c r="F13923" s="4">
        <v>450000</v>
      </c>
      <c r="G13923" t="s">
        <v>5</v>
      </c>
      <c r="H13923">
        <v>3</v>
      </c>
      <c r="I13923" s="4">
        <f>IF(E13923="Rhode Island", Table1[[#This Row],[price]]*$L$3, IF(E13923="Massachusetts", Table1[[#This Row],[price]]*$L$2, 1))</f>
        <v>450000</v>
      </c>
    </row>
    <row r="13924" spans="1:9" x14ac:dyDescent="0.25">
      <c r="A13924" s="2">
        <v>42193</v>
      </c>
      <c r="B13924" s="1">
        <f t="shared" si="434"/>
        <v>2015</v>
      </c>
      <c r="C13924" s="1">
        <f t="shared" si="435"/>
        <v>3</v>
      </c>
      <c r="D13924">
        <v>2903</v>
      </c>
      <c r="E13924" t="s">
        <v>36</v>
      </c>
      <c r="F13924" s="4">
        <v>470000</v>
      </c>
      <c r="G13924" t="s">
        <v>5</v>
      </c>
      <c r="H13924">
        <v>3</v>
      </c>
      <c r="I13924" s="4">
        <f>IF(E13924="Rhode Island", Table1[[#This Row],[price]]*$L$3, IF(E13924="Massachusetts", Table1[[#This Row],[price]]*$L$2, 1))</f>
        <v>470000</v>
      </c>
    </row>
    <row r="13925" spans="1:9" x14ac:dyDescent="0.25">
      <c r="A13925" s="2">
        <v>42193</v>
      </c>
      <c r="B13925" s="1">
        <f t="shared" si="434"/>
        <v>2015</v>
      </c>
      <c r="C13925" s="1">
        <f t="shared" si="435"/>
        <v>3</v>
      </c>
      <c r="D13925">
        <v>2913</v>
      </c>
      <c r="E13925" t="s">
        <v>36</v>
      </c>
      <c r="F13925" s="4">
        <v>518000</v>
      </c>
      <c r="G13925" t="s">
        <v>5</v>
      </c>
      <c r="H13925">
        <v>3</v>
      </c>
      <c r="I13925" s="4">
        <f>IF(E13925="Rhode Island", Table1[[#This Row],[price]]*$L$3, IF(E13925="Massachusetts", Table1[[#This Row],[price]]*$L$2, 1))</f>
        <v>518000</v>
      </c>
    </row>
    <row r="13926" spans="1:9" x14ac:dyDescent="0.25">
      <c r="A13926" s="2">
        <v>42193</v>
      </c>
      <c r="B13926" s="1">
        <f t="shared" si="434"/>
        <v>2015</v>
      </c>
      <c r="C13926" s="1">
        <f t="shared" si="435"/>
        <v>3</v>
      </c>
      <c r="D13926">
        <v>2611</v>
      </c>
      <c r="E13926" t="s">
        <v>37</v>
      </c>
      <c r="F13926" s="4">
        <v>595000</v>
      </c>
      <c r="G13926" t="s">
        <v>5</v>
      </c>
      <c r="H13926">
        <v>3</v>
      </c>
      <c r="I13926" s="4">
        <f>IF(E13926="Rhode Island", Table1[[#This Row],[price]]*$L$3, IF(E13926="Massachusetts", Table1[[#This Row],[price]]*$L$2, 1))</f>
        <v>595000</v>
      </c>
    </row>
    <row r="13927" spans="1:9" x14ac:dyDescent="0.25">
      <c r="A13927" s="2">
        <v>42193</v>
      </c>
      <c r="B13927" s="1">
        <f t="shared" si="434"/>
        <v>2015</v>
      </c>
      <c r="C13927" s="1">
        <f t="shared" si="435"/>
        <v>3</v>
      </c>
      <c r="D13927">
        <v>2913</v>
      </c>
      <c r="E13927" t="s">
        <v>36</v>
      </c>
      <c r="F13927" s="4">
        <v>595000</v>
      </c>
      <c r="G13927" t="s">
        <v>5</v>
      </c>
      <c r="H13927">
        <v>4</v>
      </c>
      <c r="I13927" s="4">
        <f>IF(E13927="Rhode Island", Table1[[#This Row],[price]]*$L$3, IF(E13927="Massachusetts", Table1[[#This Row],[price]]*$L$2, 1))</f>
        <v>595000</v>
      </c>
    </row>
    <row r="13928" spans="1:9" x14ac:dyDescent="0.25">
      <c r="A13928" s="2">
        <v>42193</v>
      </c>
      <c r="B13928" s="1">
        <f t="shared" si="434"/>
        <v>2015</v>
      </c>
      <c r="C13928" s="1">
        <f t="shared" si="435"/>
        <v>3</v>
      </c>
      <c r="D13928">
        <v>2605</v>
      </c>
      <c r="E13928" t="s">
        <v>37</v>
      </c>
      <c r="F13928" s="4">
        <v>560000</v>
      </c>
      <c r="G13928" t="s">
        <v>6</v>
      </c>
      <c r="H13928">
        <v>3</v>
      </c>
      <c r="I13928" s="4">
        <f>IF(E13928="Rhode Island", Table1[[#This Row],[price]]*$L$3, IF(E13928="Massachusetts", Table1[[#This Row],[price]]*$L$2, 1))</f>
        <v>560000</v>
      </c>
    </row>
    <row r="13929" spans="1:9" x14ac:dyDescent="0.25">
      <c r="A13929" s="2">
        <v>42193</v>
      </c>
      <c r="B13929" s="1">
        <f t="shared" si="434"/>
        <v>2015</v>
      </c>
      <c r="C13929" s="1">
        <f t="shared" si="435"/>
        <v>3</v>
      </c>
      <c r="D13929">
        <v>2604</v>
      </c>
      <c r="E13929" t="s">
        <v>37</v>
      </c>
      <c r="F13929" s="4">
        <v>578000</v>
      </c>
      <c r="G13929" t="s">
        <v>6</v>
      </c>
      <c r="H13929">
        <v>3</v>
      </c>
      <c r="I13929" s="4">
        <f>IF(E13929="Rhode Island", Table1[[#This Row],[price]]*$L$3, IF(E13929="Massachusetts", Table1[[#This Row],[price]]*$L$2, 1))</f>
        <v>578000</v>
      </c>
    </row>
    <row r="13930" spans="1:9" x14ac:dyDescent="0.25">
      <c r="A13930" s="2">
        <v>42193</v>
      </c>
      <c r="B13930" s="1">
        <f t="shared" si="434"/>
        <v>2015</v>
      </c>
      <c r="C13930" s="1">
        <f t="shared" si="435"/>
        <v>3</v>
      </c>
      <c r="D13930">
        <v>2600</v>
      </c>
      <c r="E13930" t="s">
        <v>37</v>
      </c>
      <c r="F13930" s="4">
        <v>655000</v>
      </c>
      <c r="G13930" t="s">
        <v>6</v>
      </c>
      <c r="H13930">
        <v>2</v>
      </c>
      <c r="I13930" s="4">
        <f>IF(E13930="Rhode Island", Table1[[#This Row],[price]]*$L$3, IF(E13930="Massachusetts", Table1[[#This Row],[price]]*$L$2, 1))</f>
        <v>655000</v>
      </c>
    </row>
    <row r="13931" spans="1:9" x14ac:dyDescent="0.25">
      <c r="A13931" s="2">
        <v>42194</v>
      </c>
      <c r="B13931" s="1">
        <f t="shared" si="434"/>
        <v>2015</v>
      </c>
      <c r="C13931" s="1">
        <f t="shared" si="435"/>
        <v>3</v>
      </c>
      <c r="D13931">
        <v>2611</v>
      </c>
      <c r="E13931" t="s">
        <v>37</v>
      </c>
      <c r="F13931" s="4">
        <v>529000</v>
      </c>
      <c r="G13931" t="s">
        <v>5</v>
      </c>
      <c r="H13931">
        <v>4</v>
      </c>
      <c r="I13931" s="4">
        <f>IF(E13931="Rhode Island", Table1[[#This Row],[price]]*$L$3, IF(E13931="Massachusetts", Table1[[#This Row],[price]]*$L$2, 1))</f>
        <v>529000</v>
      </c>
    </row>
    <row r="13932" spans="1:9" x14ac:dyDescent="0.25">
      <c r="A13932" s="2">
        <v>42194</v>
      </c>
      <c r="B13932" s="1">
        <f t="shared" si="434"/>
        <v>2015</v>
      </c>
      <c r="C13932" s="1">
        <f t="shared" si="435"/>
        <v>3</v>
      </c>
      <c r="D13932">
        <v>2906</v>
      </c>
      <c r="E13932" t="s">
        <v>36</v>
      </c>
      <c r="F13932" s="4">
        <v>529000</v>
      </c>
      <c r="G13932" t="s">
        <v>5</v>
      </c>
      <c r="H13932">
        <v>4</v>
      </c>
      <c r="I13932" s="4">
        <f>IF(E13932="Rhode Island", Table1[[#This Row],[price]]*$L$3, IF(E13932="Massachusetts", Table1[[#This Row],[price]]*$L$2, 1))</f>
        <v>529000</v>
      </c>
    </row>
    <row r="13933" spans="1:9" x14ac:dyDescent="0.25">
      <c r="A13933" s="2">
        <v>42194</v>
      </c>
      <c r="B13933" s="1">
        <f t="shared" si="434"/>
        <v>2015</v>
      </c>
      <c r="C13933" s="1">
        <f t="shared" si="435"/>
        <v>3</v>
      </c>
      <c r="D13933">
        <v>2914</v>
      </c>
      <c r="E13933" t="s">
        <v>36</v>
      </c>
      <c r="F13933" s="4">
        <v>530000</v>
      </c>
      <c r="G13933" t="s">
        <v>5</v>
      </c>
      <c r="H13933">
        <v>4</v>
      </c>
      <c r="I13933" s="4">
        <f>IF(E13933="Rhode Island", Table1[[#This Row],[price]]*$L$3, IF(E13933="Massachusetts", Table1[[#This Row],[price]]*$L$2, 1))</f>
        <v>530000</v>
      </c>
    </row>
    <row r="13934" spans="1:9" x14ac:dyDescent="0.25">
      <c r="A13934" s="2">
        <v>42194</v>
      </c>
      <c r="B13934" s="1">
        <f t="shared" si="434"/>
        <v>2015</v>
      </c>
      <c r="C13934" s="1">
        <f t="shared" si="435"/>
        <v>3</v>
      </c>
      <c r="D13934">
        <v>2607</v>
      </c>
      <c r="E13934" t="s">
        <v>37</v>
      </c>
      <c r="F13934" s="4">
        <v>1030000</v>
      </c>
      <c r="G13934" t="s">
        <v>5</v>
      </c>
      <c r="H13934">
        <v>5</v>
      </c>
      <c r="I13934" s="4">
        <f>IF(E13934="Rhode Island", Table1[[#This Row],[price]]*$L$3, IF(E13934="Massachusetts", Table1[[#This Row],[price]]*$L$2, 1))</f>
        <v>1030000</v>
      </c>
    </row>
    <row r="13935" spans="1:9" x14ac:dyDescent="0.25">
      <c r="A13935" s="2">
        <v>42195</v>
      </c>
      <c r="B13935" s="1">
        <f t="shared" si="434"/>
        <v>2015</v>
      </c>
      <c r="C13935" s="1">
        <f t="shared" si="435"/>
        <v>3</v>
      </c>
      <c r="D13935">
        <v>2905</v>
      </c>
      <c r="E13935" t="s">
        <v>36</v>
      </c>
      <c r="F13935" s="4">
        <v>435000</v>
      </c>
      <c r="G13935" t="s">
        <v>5</v>
      </c>
      <c r="H13935">
        <v>3</v>
      </c>
      <c r="I13935" s="4">
        <f>IF(E13935="Rhode Island", Table1[[#This Row],[price]]*$L$3, IF(E13935="Massachusetts", Table1[[#This Row],[price]]*$L$2, 1))</f>
        <v>435000</v>
      </c>
    </row>
    <row r="13936" spans="1:9" x14ac:dyDescent="0.25">
      <c r="A13936" s="2">
        <v>42195</v>
      </c>
      <c r="B13936" s="1">
        <f t="shared" si="434"/>
        <v>2015</v>
      </c>
      <c r="C13936" s="1">
        <f t="shared" si="435"/>
        <v>3</v>
      </c>
      <c r="D13936">
        <v>2914</v>
      </c>
      <c r="E13936" t="s">
        <v>36</v>
      </c>
      <c r="F13936" s="4">
        <v>510000</v>
      </c>
      <c r="G13936" t="s">
        <v>5</v>
      </c>
      <c r="H13936">
        <v>3</v>
      </c>
      <c r="I13936" s="4">
        <f>IF(E13936="Rhode Island", Table1[[#This Row],[price]]*$L$3, IF(E13936="Massachusetts", Table1[[#This Row],[price]]*$L$2, 1))</f>
        <v>510000</v>
      </c>
    </row>
    <row r="13937" spans="1:9" x14ac:dyDescent="0.25">
      <c r="A13937" s="2">
        <v>42195</v>
      </c>
      <c r="B13937" s="1">
        <f t="shared" si="434"/>
        <v>2015</v>
      </c>
      <c r="C13937" s="1">
        <f t="shared" si="435"/>
        <v>3</v>
      </c>
      <c r="D13937">
        <v>2602</v>
      </c>
      <c r="E13937" t="s">
        <v>37</v>
      </c>
      <c r="F13937" s="4">
        <v>802415</v>
      </c>
      <c r="G13937" t="s">
        <v>5</v>
      </c>
      <c r="H13937">
        <v>3</v>
      </c>
      <c r="I13937" s="4">
        <f>IF(E13937="Rhode Island", Table1[[#This Row],[price]]*$L$3, IF(E13937="Massachusetts", Table1[[#This Row],[price]]*$L$2, 1))</f>
        <v>802415</v>
      </c>
    </row>
    <row r="13938" spans="1:9" x14ac:dyDescent="0.25">
      <c r="A13938" s="2">
        <v>42195</v>
      </c>
      <c r="B13938" s="1">
        <f t="shared" si="434"/>
        <v>2015</v>
      </c>
      <c r="C13938" s="1">
        <f t="shared" si="435"/>
        <v>3</v>
      </c>
      <c r="D13938">
        <v>2611</v>
      </c>
      <c r="E13938" t="s">
        <v>37</v>
      </c>
      <c r="F13938" s="4">
        <v>930000</v>
      </c>
      <c r="G13938" t="s">
        <v>5</v>
      </c>
      <c r="H13938">
        <v>5</v>
      </c>
      <c r="I13938" s="4">
        <f>IF(E13938="Rhode Island", Table1[[#This Row],[price]]*$L$3, IF(E13938="Massachusetts", Table1[[#This Row],[price]]*$L$2, 1))</f>
        <v>930000</v>
      </c>
    </row>
    <row r="13939" spans="1:9" x14ac:dyDescent="0.25">
      <c r="A13939" s="2">
        <v>42195</v>
      </c>
      <c r="B13939" s="1">
        <f t="shared" si="434"/>
        <v>2015</v>
      </c>
      <c r="C13939" s="1">
        <f t="shared" si="435"/>
        <v>3</v>
      </c>
      <c r="D13939">
        <v>2602</v>
      </c>
      <c r="E13939" t="s">
        <v>37</v>
      </c>
      <c r="F13939" s="4">
        <v>997585</v>
      </c>
      <c r="G13939" t="s">
        <v>5</v>
      </c>
      <c r="H13939">
        <v>4</v>
      </c>
      <c r="I13939" s="4">
        <f>IF(E13939="Rhode Island", Table1[[#This Row],[price]]*$L$3, IF(E13939="Massachusetts", Table1[[#This Row],[price]]*$L$2, 1))</f>
        <v>997585</v>
      </c>
    </row>
    <row r="13940" spans="1:9" x14ac:dyDescent="0.25">
      <c r="A13940" s="2">
        <v>42195</v>
      </c>
      <c r="B13940" s="1">
        <f t="shared" si="434"/>
        <v>2015</v>
      </c>
      <c r="C13940" s="1">
        <f t="shared" si="435"/>
        <v>3</v>
      </c>
      <c r="D13940">
        <v>2617</v>
      </c>
      <c r="E13940" t="s">
        <v>37</v>
      </c>
      <c r="F13940" s="4">
        <v>278000</v>
      </c>
      <c r="G13940" t="s">
        <v>6</v>
      </c>
      <c r="H13940">
        <v>2</v>
      </c>
      <c r="I13940" s="4">
        <f>IF(E13940="Rhode Island", Table1[[#This Row],[price]]*$L$3, IF(E13940="Massachusetts", Table1[[#This Row],[price]]*$L$2, 1))</f>
        <v>278000</v>
      </c>
    </row>
    <row r="13941" spans="1:9" x14ac:dyDescent="0.25">
      <c r="A13941" s="2">
        <v>42195</v>
      </c>
      <c r="B13941" s="1">
        <f t="shared" si="434"/>
        <v>2015</v>
      </c>
      <c r="C13941" s="1">
        <f t="shared" si="435"/>
        <v>3</v>
      </c>
      <c r="D13941">
        <v>2612</v>
      </c>
      <c r="E13941" t="s">
        <v>37</v>
      </c>
      <c r="F13941" s="4">
        <v>410000</v>
      </c>
      <c r="G13941" t="s">
        <v>6</v>
      </c>
      <c r="H13941">
        <v>2</v>
      </c>
      <c r="I13941" s="4">
        <f>IF(E13941="Rhode Island", Table1[[#This Row],[price]]*$L$3, IF(E13941="Massachusetts", Table1[[#This Row],[price]]*$L$2, 1))</f>
        <v>410000</v>
      </c>
    </row>
    <row r="13942" spans="1:9" x14ac:dyDescent="0.25">
      <c r="A13942" s="2">
        <v>42195</v>
      </c>
      <c r="B13942" s="1">
        <f t="shared" si="434"/>
        <v>2015</v>
      </c>
      <c r="C13942" s="1">
        <f t="shared" si="435"/>
        <v>3</v>
      </c>
      <c r="D13942">
        <v>2612</v>
      </c>
      <c r="E13942" t="s">
        <v>37</v>
      </c>
      <c r="F13942" s="4">
        <v>790000</v>
      </c>
      <c r="G13942" t="s">
        <v>6</v>
      </c>
      <c r="H13942">
        <v>2</v>
      </c>
      <c r="I13942" s="4">
        <f>IF(E13942="Rhode Island", Table1[[#This Row],[price]]*$L$3, IF(E13942="Massachusetts", Table1[[#This Row],[price]]*$L$2, 1))</f>
        <v>790000</v>
      </c>
    </row>
    <row r="13943" spans="1:9" x14ac:dyDescent="0.25">
      <c r="A13943" s="2">
        <v>42196</v>
      </c>
      <c r="B13943" s="1">
        <f t="shared" si="434"/>
        <v>2015</v>
      </c>
      <c r="C13943" s="1">
        <f t="shared" si="435"/>
        <v>3</v>
      </c>
      <c r="D13943">
        <v>2902</v>
      </c>
      <c r="E13943" t="s">
        <v>36</v>
      </c>
      <c r="F13943" s="4">
        <v>461000</v>
      </c>
      <c r="G13943" t="s">
        <v>5</v>
      </c>
      <c r="H13943">
        <v>4</v>
      </c>
      <c r="I13943" s="4">
        <f>IF(E13943="Rhode Island", Table1[[#This Row],[price]]*$L$3, IF(E13943="Massachusetts", Table1[[#This Row],[price]]*$L$2, 1))</f>
        <v>461000</v>
      </c>
    </row>
    <row r="13944" spans="1:9" x14ac:dyDescent="0.25">
      <c r="A13944" s="2">
        <v>42196</v>
      </c>
      <c r="B13944" s="1">
        <f t="shared" si="434"/>
        <v>2015</v>
      </c>
      <c r="C13944" s="1">
        <f t="shared" si="435"/>
        <v>3</v>
      </c>
      <c r="D13944">
        <v>2614</v>
      </c>
      <c r="E13944" t="s">
        <v>37</v>
      </c>
      <c r="F13944" s="4">
        <v>487000</v>
      </c>
      <c r="G13944" t="s">
        <v>5</v>
      </c>
      <c r="H13944">
        <v>3</v>
      </c>
      <c r="I13944" s="4">
        <f>IF(E13944="Rhode Island", Table1[[#This Row],[price]]*$L$3, IF(E13944="Massachusetts", Table1[[#This Row],[price]]*$L$2, 1))</f>
        <v>487000</v>
      </c>
    </row>
    <row r="13945" spans="1:9" x14ac:dyDescent="0.25">
      <c r="A13945" s="2">
        <v>42196</v>
      </c>
      <c r="B13945" s="1">
        <f t="shared" si="434"/>
        <v>2015</v>
      </c>
      <c r="C13945" s="1">
        <f t="shared" si="435"/>
        <v>3</v>
      </c>
      <c r="D13945">
        <v>2905</v>
      </c>
      <c r="E13945" t="s">
        <v>36</v>
      </c>
      <c r="F13945" s="4">
        <v>520000</v>
      </c>
      <c r="G13945" t="s">
        <v>5</v>
      </c>
      <c r="H13945">
        <v>4</v>
      </c>
      <c r="I13945" s="4">
        <f>IF(E13945="Rhode Island", Table1[[#This Row],[price]]*$L$3, IF(E13945="Massachusetts", Table1[[#This Row],[price]]*$L$2, 1))</f>
        <v>520000</v>
      </c>
    </row>
    <row r="13946" spans="1:9" x14ac:dyDescent="0.25">
      <c r="A13946" s="2">
        <v>42196</v>
      </c>
      <c r="B13946" s="1">
        <f t="shared" si="434"/>
        <v>2015</v>
      </c>
      <c r="C13946" s="1">
        <f t="shared" si="435"/>
        <v>3</v>
      </c>
      <c r="D13946">
        <v>2903</v>
      </c>
      <c r="E13946" t="s">
        <v>36</v>
      </c>
      <c r="F13946" s="4">
        <v>537000</v>
      </c>
      <c r="G13946" t="s">
        <v>5</v>
      </c>
      <c r="H13946">
        <v>4</v>
      </c>
      <c r="I13946" s="4">
        <f>IF(E13946="Rhode Island", Table1[[#This Row],[price]]*$L$3, IF(E13946="Massachusetts", Table1[[#This Row],[price]]*$L$2, 1))</f>
        <v>537000</v>
      </c>
    </row>
    <row r="13947" spans="1:9" x14ac:dyDescent="0.25">
      <c r="A13947" s="2">
        <v>42196</v>
      </c>
      <c r="B13947" s="1">
        <f t="shared" si="434"/>
        <v>2015</v>
      </c>
      <c r="C13947" s="1">
        <f t="shared" si="435"/>
        <v>3</v>
      </c>
      <c r="D13947">
        <v>2611</v>
      </c>
      <c r="E13947" t="s">
        <v>37</v>
      </c>
      <c r="F13947" s="4">
        <v>625000</v>
      </c>
      <c r="G13947" t="s">
        <v>5</v>
      </c>
      <c r="H13947">
        <v>3</v>
      </c>
      <c r="I13947" s="4">
        <f>IF(E13947="Rhode Island", Table1[[#This Row],[price]]*$L$3, IF(E13947="Massachusetts", Table1[[#This Row],[price]]*$L$2, 1))</f>
        <v>625000</v>
      </c>
    </row>
    <row r="13948" spans="1:9" x14ac:dyDescent="0.25">
      <c r="A13948" s="2">
        <v>42196</v>
      </c>
      <c r="B13948" s="1">
        <f t="shared" si="434"/>
        <v>2015</v>
      </c>
      <c r="C13948" s="1">
        <f t="shared" si="435"/>
        <v>3</v>
      </c>
      <c r="D13948">
        <v>2912</v>
      </c>
      <c r="E13948" t="s">
        <v>36</v>
      </c>
      <c r="F13948" s="4">
        <v>681000</v>
      </c>
      <c r="G13948" t="s">
        <v>5</v>
      </c>
      <c r="H13948">
        <v>5</v>
      </c>
      <c r="I13948" s="4">
        <f>IF(E13948="Rhode Island", Table1[[#This Row],[price]]*$L$3, IF(E13948="Massachusetts", Table1[[#This Row],[price]]*$L$2, 1))</f>
        <v>681000</v>
      </c>
    </row>
    <row r="13949" spans="1:9" x14ac:dyDescent="0.25">
      <c r="A13949" s="2">
        <v>42196</v>
      </c>
      <c r="B13949" s="1">
        <f t="shared" si="434"/>
        <v>2015</v>
      </c>
      <c r="C13949" s="1">
        <f t="shared" si="435"/>
        <v>3</v>
      </c>
      <c r="D13949">
        <v>2605</v>
      </c>
      <c r="E13949" t="s">
        <v>37</v>
      </c>
      <c r="F13949" s="4">
        <v>875000</v>
      </c>
      <c r="G13949" t="s">
        <v>5</v>
      </c>
      <c r="H13949">
        <v>3</v>
      </c>
      <c r="I13949" s="4">
        <f>IF(E13949="Rhode Island", Table1[[#This Row],[price]]*$L$3, IF(E13949="Massachusetts", Table1[[#This Row],[price]]*$L$2, 1))</f>
        <v>875000</v>
      </c>
    </row>
    <row r="13950" spans="1:9" x14ac:dyDescent="0.25">
      <c r="A13950" s="2">
        <v>42196</v>
      </c>
      <c r="B13950" s="1">
        <f t="shared" si="434"/>
        <v>2015</v>
      </c>
      <c r="C13950" s="1">
        <f t="shared" si="435"/>
        <v>3</v>
      </c>
      <c r="D13950">
        <v>2611</v>
      </c>
      <c r="E13950" t="s">
        <v>37</v>
      </c>
      <c r="F13950" s="4">
        <v>1010000</v>
      </c>
      <c r="G13950" t="s">
        <v>5</v>
      </c>
      <c r="H13950">
        <v>4</v>
      </c>
      <c r="I13950" s="4">
        <f>IF(E13950="Rhode Island", Table1[[#This Row],[price]]*$L$3, IF(E13950="Massachusetts", Table1[[#This Row],[price]]*$L$2, 1))</f>
        <v>1010000</v>
      </c>
    </row>
    <row r="13951" spans="1:9" x14ac:dyDescent="0.25">
      <c r="A13951" s="2">
        <v>42198</v>
      </c>
      <c r="B13951" s="1">
        <f t="shared" si="434"/>
        <v>2015</v>
      </c>
      <c r="C13951" s="1">
        <f t="shared" si="435"/>
        <v>3</v>
      </c>
      <c r="D13951">
        <v>2905</v>
      </c>
      <c r="E13951" t="s">
        <v>36</v>
      </c>
      <c r="F13951" s="4">
        <v>435000</v>
      </c>
      <c r="G13951" t="s">
        <v>5</v>
      </c>
      <c r="H13951">
        <v>3</v>
      </c>
      <c r="I13951" s="4">
        <f>IF(E13951="Rhode Island", Table1[[#This Row],[price]]*$L$3, IF(E13951="Massachusetts", Table1[[#This Row],[price]]*$L$2, 1))</f>
        <v>435000</v>
      </c>
    </row>
    <row r="13952" spans="1:9" x14ac:dyDescent="0.25">
      <c r="A13952" s="2">
        <v>42198</v>
      </c>
      <c r="B13952" s="1">
        <f t="shared" si="434"/>
        <v>2015</v>
      </c>
      <c r="C13952" s="1">
        <f t="shared" si="435"/>
        <v>3</v>
      </c>
      <c r="D13952">
        <v>2906</v>
      </c>
      <c r="E13952" t="s">
        <v>36</v>
      </c>
      <c r="F13952" s="4">
        <v>442500</v>
      </c>
      <c r="G13952" t="s">
        <v>5</v>
      </c>
      <c r="H13952">
        <v>3</v>
      </c>
      <c r="I13952" s="4">
        <f>IF(E13952="Rhode Island", Table1[[#This Row],[price]]*$L$3, IF(E13952="Massachusetts", Table1[[#This Row],[price]]*$L$2, 1))</f>
        <v>442500</v>
      </c>
    </row>
    <row r="13953" spans="1:9" x14ac:dyDescent="0.25">
      <c r="A13953" s="2">
        <v>42198</v>
      </c>
      <c r="B13953" s="1">
        <f t="shared" si="434"/>
        <v>2015</v>
      </c>
      <c r="C13953" s="1">
        <f t="shared" si="435"/>
        <v>3</v>
      </c>
      <c r="D13953">
        <v>2905</v>
      </c>
      <c r="E13953" t="s">
        <v>36</v>
      </c>
      <c r="F13953" s="4">
        <v>449000</v>
      </c>
      <c r="G13953" t="s">
        <v>5</v>
      </c>
      <c r="H13953">
        <v>4</v>
      </c>
      <c r="I13953" s="4">
        <f>IF(E13953="Rhode Island", Table1[[#This Row],[price]]*$L$3, IF(E13953="Massachusetts", Table1[[#This Row],[price]]*$L$2, 1))</f>
        <v>449000</v>
      </c>
    </row>
    <row r="13954" spans="1:9" x14ac:dyDescent="0.25">
      <c r="A13954" s="2">
        <v>42198</v>
      </c>
      <c r="B13954" s="1">
        <f t="shared" ref="B13954:B14017" si="436">YEAR(A13954)</f>
        <v>2015</v>
      </c>
      <c r="C13954" s="1">
        <f t="shared" ref="C13954:C14017" si="437">ROUNDUP(MONTH(A13954)/3,0)</f>
        <v>3</v>
      </c>
      <c r="D13954">
        <v>2615</v>
      </c>
      <c r="E13954" t="s">
        <v>37</v>
      </c>
      <c r="F13954" s="4">
        <v>451000</v>
      </c>
      <c r="G13954" t="s">
        <v>5</v>
      </c>
      <c r="H13954">
        <v>3</v>
      </c>
      <c r="I13954" s="4">
        <f>IF(E13954="Rhode Island", Table1[[#This Row],[price]]*$L$3, IF(E13954="Massachusetts", Table1[[#This Row],[price]]*$L$2, 1))</f>
        <v>451000</v>
      </c>
    </row>
    <row r="13955" spans="1:9" x14ac:dyDescent="0.25">
      <c r="A13955" s="2">
        <v>42198</v>
      </c>
      <c r="B13955" s="1">
        <f t="shared" si="436"/>
        <v>2015</v>
      </c>
      <c r="C13955" s="1">
        <f t="shared" si="437"/>
        <v>3</v>
      </c>
      <c r="D13955">
        <v>2905</v>
      </c>
      <c r="E13955" t="s">
        <v>36</v>
      </c>
      <c r="F13955" s="4">
        <v>461000</v>
      </c>
      <c r="G13955" t="s">
        <v>5</v>
      </c>
      <c r="H13955">
        <v>3</v>
      </c>
      <c r="I13955" s="4">
        <f>IF(E13955="Rhode Island", Table1[[#This Row],[price]]*$L$3, IF(E13955="Massachusetts", Table1[[#This Row],[price]]*$L$2, 1))</f>
        <v>461000</v>
      </c>
    </row>
    <row r="13956" spans="1:9" x14ac:dyDescent="0.25">
      <c r="A13956" s="2">
        <v>42198</v>
      </c>
      <c r="B13956" s="1">
        <f t="shared" si="436"/>
        <v>2015</v>
      </c>
      <c r="C13956" s="1">
        <f t="shared" si="437"/>
        <v>3</v>
      </c>
      <c r="D13956">
        <v>2905</v>
      </c>
      <c r="E13956" t="s">
        <v>36</v>
      </c>
      <c r="F13956" s="4">
        <v>465000</v>
      </c>
      <c r="G13956" t="s">
        <v>5</v>
      </c>
      <c r="H13956">
        <v>3</v>
      </c>
      <c r="I13956" s="4">
        <f>IF(E13956="Rhode Island", Table1[[#This Row],[price]]*$L$3, IF(E13956="Massachusetts", Table1[[#This Row],[price]]*$L$2, 1))</f>
        <v>465000</v>
      </c>
    </row>
    <row r="13957" spans="1:9" x14ac:dyDescent="0.25">
      <c r="A13957" s="2">
        <v>42198</v>
      </c>
      <c r="B13957" s="1">
        <f t="shared" si="436"/>
        <v>2015</v>
      </c>
      <c r="C13957" s="1">
        <f t="shared" si="437"/>
        <v>3</v>
      </c>
      <c r="D13957">
        <v>2611</v>
      </c>
      <c r="E13957" t="s">
        <v>37</v>
      </c>
      <c r="F13957" s="4">
        <v>577000</v>
      </c>
      <c r="G13957" t="s">
        <v>5</v>
      </c>
      <c r="H13957">
        <v>3</v>
      </c>
      <c r="I13957" s="4">
        <f>IF(E13957="Rhode Island", Table1[[#This Row],[price]]*$L$3, IF(E13957="Massachusetts", Table1[[#This Row],[price]]*$L$2, 1))</f>
        <v>577000</v>
      </c>
    </row>
    <row r="13958" spans="1:9" x14ac:dyDescent="0.25">
      <c r="A13958" s="2">
        <v>42198</v>
      </c>
      <c r="B13958" s="1">
        <f t="shared" si="436"/>
        <v>2015</v>
      </c>
      <c r="C13958" s="1">
        <f t="shared" si="437"/>
        <v>3</v>
      </c>
      <c r="D13958">
        <v>2905</v>
      </c>
      <c r="E13958" t="s">
        <v>36</v>
      </c>
      <c r="F13958" s="4">
        <v>290000</v>
      </c>
      <c r="G13958" t="s">
        <v>6</v>
      </c>
      <c r="H13958">
        <v>2</v>
      </c>
      <c r="I13958" s="4">
        <f>IF(E13958="Rhode Island", Table1[[#This Row],[price]]*$L$3, IF(E13958="Massachusetts", Table1[[#This Row],[price]]*$L$2, 1))</f>
        <v>290000</v>
      </c>
    </row>
    <row r="13959" spans="1:9" x14ac:dyDescent="0.25">
      <c r="A13959" s="2">
        <v>42198</v>
      </c>
      <c r="B13959" s="1">
        <f t="shared" si="436"/>
        <v>2015</v>
      </c>
      <c r="C13959" s="1">
        <f t="shared" si="437"/>
        <v>3</v>
      </c>
      <c r="D13959">
        <v>2617</v>
      </c>
      <c r="E13959" t="s">
        <v>37</v>
      </c>
      <c r="F13959" s="4">
        <v>347500</v>
      </c>
      <c r="G13959" t="s">
        <v>6</v>
      </c>
      <c r="H13959">
        <v>1</v>
      </c>
      <c r="I13959" s="4">
        <f>IF(E13959="Rhode Island", Table1[[#This Row],[price]]*$L$3, IF(E13959="Massachusetts", Table1[[#This Row],[price]]*$L$2, 1))</f>
        <v>347500</v>
      </c>
    </row>
    <row r="13960" spans="1:9" x14ac:dyDescent="0.25">
      <c r="A13960" s="2">
        <v>42198</v>
      </c>
      <c r="B13960" s="1">
        <f t="shared" si="436"/>
        <v>2015</v>
      </c>
      <c r="C13960" s="1">
        <f t="shared" si="437"/>
        <v>3</v>
      </c>
      <c r="D13960">
        <v>2600</v>
      </c>
      <c r="E13960" t="s">
        <v>37</v>
      </c>
      <c r="F13960" s="4">
        <v>860000</v>
      </c>
      <c r="G13960" t="s">
        <v>6</v>
      </c>
      <c r="H13960">
        <v>3</v>
      </c>
      <c r="I13960" s="4">
        <f>IF(E13960="Rhode Island", Table1[[#This Row],[price]]*$L$3, IF(E13960="Massachusetts", Table1[[#This Row],[price]]*$L$2, 1))</f>
        <v>860000</v>
      </c>
    </row>
    <row r="13961" spans="1:9" x14ac:dyDescent="0.25">
      <c r="A13961" s="2">
        <v>42199</v>
      </c>
      <c r="B13961" s="1">
        <f t="shared" si="436"/>
        <v>2015</v>
      </c>
      <c r="C13961" s="1">
        <f t="shared" si="437"/>
        <v>3</v>
      </c>
      <c r="D13961">
        <v>2906</v>
      </c>
      <c r="E13961" t="s">
        <v>36</v>
      </c>
      <c r="F13961" s="4">
        <v>365000</v>
      </c>
      <c r="G13961" t="s">
        <v>5</v>
      </c>
      <c r="H13961">
        <v>3</v>
      </c>
      <c r="I13961" s="4">
        <f>IF(E13961="Rhode Island", Table1[[#This Row],[price]]*$L$3, IF(E13961="Massachusetts", Table1[[#This Row],[price]]*$L$2, 1))</f>
        <v>365000</v>
      </c>
    </row>
    <row r="13962" spans="1:9" x14ac:dyDescent="0.25">
      <c r="A13962" s="2">
        <v>42199</v>
      </c>
      <c r="B13962" s="1">
        <f t="shared" si="436"/>
        <v>2015</v>
      </c>
      <c r="C13962" s="1">
        <f t="shared" si="437"/>
        <v>3</v>
      </c>
      <c r="D13962">
        <v>2602</v>
      </c>
      <c r="E13962" t="s">
        <v>37</v>
      </c>
      <c r="F13962" s="4">
        <v>675750</v>
      </c>
      <c r="G13962" t="s">
        <v>5</v>
      </c>
      <c r="H13962">
        <v>4</v>
      </c>
      <c r="I13962" s="4">
        <f>IF(E13962="Rhode Island", Table1[[#This Row],[price]]*$L$3, IF(E13962="Massachusetts", Table1[[#This Row],[price]]*$L$2, 1))</f>
        <v>675750</v>
      </c>
    </row>
    <row r="13963" spans="1:9" x14ac:dyDescent="0.25">
      <c r="A13963" s="2">
        <v>42199</v>
      </c>
      <c r="B13963" s="1">
        <f t="shared" si="436"/>
        <v>2015</v>
      </c>
      <c r="C13963" s="1">
        <f t="shared" si="437"/>
        <v>3</v>
      </c>
      <c r="D13963">
        <v>2902</v>
      </c>
      <c r="E13963" t="s">
        <v>36</v>
      </c>
      <c r="F13963" s="4">
        <v>880000</v>
      </c>
      <c r="G13963" t="s">
        <v>5</v>
      </c>
      <c r="H13963">
        <v>4</v>
      </c>
      <c r="I13963" s="4">
        <f>IF(E13963="Rhode Island", Table1[[#This Row],[price]]*$L$3, IF(E13963="Massachusetts", Table1[[#This Row],[price]]*$L$2, 1))</f>
        <v>880000</v>
      </c>
    </row>
    <row r="13964" spans="1:9" x14ac:dyDescent="0.25">
      <c r="A13964" s="2">
        <v>42199</v>
      </c>
      <c r="B13964" s="1">
        <f t="shared" si="436"/>
        <v>2015</v>
      </c>
      <c r="C13964" s="1">
        <f t="shared" si="437"/>
        <v>3</v>
      </c>
      <c r="D13964">
        <v>2902</v>
      </c>
      <c r="E13964" t="s">
        <v>36</v>
      </c>
      <c r="F13964" s="4">
        <v>880000</v>
      </c>
      <c r="G13964" t="s">
        <v>5</v>
      </c>
      <c r="H13964">
        <v>5</v>
      </c>
      <c r="I13964" s="4">
        <f>IF(E13964="Rhode Island", Table1[[#This Row],[price]]*$L$3, IF(E13964="Massachusetts", Table1[[#This Row],[price]]*$L$2, 1))</f>
        <v>880000</v>
      </c>
    </row>
    <row r="13965" spans="1:9" x14ac:dyDescent="0.25">
      <c r="A13965" s="2">
        <v>42199</v>
      </c>
      <c r="B13965" s="1">
        <f t="shared" si="436"/>
        <v>2015</v>
      </c>
      <c r="C13965" s="1">
        <f t="shared" si="437"/>
        <v>3</v>
      </c>
      <c r="D13965">
        <v>2620</v>
      </c>
      <c r="E13965" t="s">
        <v>37</v>
      </c>
      <c r="F13965" s="4">
        <v>190000</v>
      </c>
      <c r="G13965" t="s">
        <v>6</v>
      </c>
      <c r="H13965">
        <v>1</v>
      </c>
      <c r="I13965" s="4">
        <f>IF(E13965="Rhode Island", Table1[[#This Row],[price]]*$L$3, IF(E13965="Massachusetts", Table1[[#This Row],[price]]*$L$2, 1))</f>
        <v>190000</v>
      </c>
    </row>
    <row r="13966" spans="1:9" x14ac:dyDescent="0.25">
      <c r="A13966" s="2">
        <v>42200</v>
      </c>
      <c r="B13966" s="1">
        <f t="shared" si="436"/>
        <v>2015</v>
      </c>
      <c r="C13966" s="1">
        <f t="shared" si="437"/>
        <v>3</v>
      </c>
      <c r="D13966">
        <v>2617</v>
      </c>
      <c r="E13966" t="s">
        <v>37</v>
      </c>
      <c r="F13966" s="4">
        <v>375000</v>
      </c>
      <c r="G13966" t="s">
        <v>5</v>
      </c>
      <c r="H13966">
        <v>2</v>
      </c>
      <c r="I13966" s="4">
        <f>IF(E13966="Rhode Island", Table1[[#This Row],[price]]*$L$3, IF(E13966="Massachusetts", Table1[[#This Row],[price]]*$L$2, 1))</f>
        <v>375000</v>
      </c>
    </row>
    <row r="13967" spans="1:9" x14ac:dyDescent="0.25">
      <c r="A13967" s="2">
        <v>42200</v>
      </c>
      <c r="B13967" s="1">
        <f t="shared" si="436"/>
        <v>2015</v>
      </c>
      <c r="C13967" s="1">
        <f t="shared" si="437"/>
        <v>3</v>
      </c>
      <c r="D13967">
        <v>2913</v>
      </c>
      <c r="E13967" t="s">
        <v>36</v>
      </c>
      <c r="F13967" s="4">
        <v>379100</v>
      </c>
      <c r="G13967" t="s">
        <v>5</v>
      </c>
      <c r="H13967">
        <v>3</v>
      </c>
      <c r="I13967" s="4">
        <f>IF(E13967="Rhode Island", Table1[[#This Row],[price]]*$L$3, IF(E13967="Massachusetts", Table1[[#This Row],[price]]*$L$2, 1))</f>
        <v>379100</v>
      </c>
    </row>
    <row r="13968" spans="1:9" x14ac:dyDescent="0.25">
      <c r="A13968" s="2">
        <v>42200</v>
      </c>
      <c r="B13968" s="1">
        <f t="shared" si="436"/>
        <v>2015</v>
      </c>
      <c r="C13968" s="1">
        <f t="shared" si="437"/>
        <v>3</v>
      </c>
      <c r="D13968">
        <v>2905</v>
      </c>
      <c r="E13968" t="s">
        <v>36</v>
      </c>
      <c r="F13968" s="4">
        <v>391250</v>
      </c>
      <c r="G13968" t="s">
        <v>5</v>
      </c>
      <c r="H13968">
        <v>3</v>
      </c>
      <c r="I13968" s="4">
        <f>IF(E13968="Rhode Island", Table1[[#This Row],[price]]*$L$3, IF(E13968="Massachusetts", Table1[[#This Row],[price]]*$L$2, 1))</f>
        <v>391250</v>
      </c>
    </row>
    <row r="13969" spans="1:9" x14ac:dyDescent="0.25">
      <c r="A13969" s="2">
        <v>42200</v>
      </c>
      <c r="B13969" s="1">
        <f t="shared" si="436"/>
        <v>2015</v>
      </c>
      <c r="C13969" s="1">
        <f t="shared" si="437"/>
        <v>3</v>
      </c>
      <c r="D13969">
        <v>2913</v>
      </c>
      <c r="E13969" t="s">
        <v>36</v>
      </c>
      <c r="F13969" s="4">
        <v>410000</v>
      </c>
      <c r="G13969" t="s">
        <v>5</v>
      </c>
      <c r="H13969">
        <v>3</v>
      </c>
      <c r="I13969" s="4">
        <f>IF(E13969="Rhode Island", Table1[[#This Row],[price]]*$L$3, IF(E13969="Massachusetts", Table1[[#This Row],[price]]*$L$2, 1))</f>
        <v>410000</v>
      </c>
    </row>
    <row r="13970" spans="1:9" x14ac:dyDescent="0.25">
      <c r="A13970" s="2">
        <v>42200</v>
      </c>
      <c r="B13970" s="1">
        <f t="shared" si="436"/>
        <v>2015</v>
      </c>
      <c r="C13970" s="1">
        <f t="shared" si="437"/>
        <v>3</v>
      </c>
      <c r="D13970">
        <v>2614</v>
      </c>
      <c r="E13970" t="s">
        <v>37</v>
      </c>
      <c r="F13970" s="4">
        <v>412000</v>
      </c>
      <c r="G13970" t="s">
        <v>5</v>
      </c>
      <c r="H13970">
        <v>3</v>
      </c>
      <c r="I13970" s="4">
        <f>IF(E13970="Rhode Island", Table1[[#This Row],[price]]*$L$3, IF(E13970="Massachusetts", Table1[[#This Row],[price]]*$L$2, 1))</f>
        <v>412000</v>
      </c>
    </row>
    <row r="13971" spans="1:9" x14ac:dyDescent="0.25">
      <c r="A13971" s="2">
        <v>42200</v>
      </c>
      <c r="B13971" s="1">
        <f t="shared" si="436"/>
        <v>2015</v>
      </c>
      <c r="C13971" s="1">
        <f t="shared" si="437"/>
        <v>3</v>
      </c>
      <c r="D13971">
        <v>2902</v>
      </c>
      <c r="E13971" t="s">
        <v>36</v>
      </c>
      <c r="F13971" s="4">
        <v>412500</v>
      </c>
      <c r="G13971" t="s">
        <v>5</v>
      </c>
      <c r="H13971">
        <v>4</v>
      </c>
      <c r="I13971" s="4">
        <f>IF(E13971="Rhode Island", Table1[[#This Row],[price]]*$L$3, IF(E13971="Massachusetts", Table1[[#This Row],[price]]*$L$2, 1))</f>
        <v>412500</v>
      </c>
    </row>
    <row r="13972" spans="1:9" x14ac:dyDescent="0.25">
      <c r="A13972" s="2">
        <v>42200</v>
      </c>
      <c r="B13972" s="1">
        <f t="shared" si="436"/>
        <v>2015</v>
      </c>
      <c r="C13972" s="1">
        <f t="shared" si="437"/>
        <v>3</v>
      </c>
      <c r="D13972">
        <v>2615</v>
      </c>
      <c r="E13972" t="s">
        <v>37</v>
      </c>
      <c r="F13972" s="4">
        <v>442500</v>
      </c>
      <c r="G13972" t="s">
        <v>5</v>
      </c>
      <c r="H13972">
        <v>3</v>
      </c>
      <c r="I13972" s="4">
        <f>IF(E13972="Rhode Island", Table1[[#This Row],[price]]*$L$3, IF(E13972="Massachusetts", Table1[[#This Row],[price]]*$L$2, 1))</f>
        <v>442500</v>
      </c>
    </row>
    <row r="13973" spans="1:9" x14ac:dyDescent="0.25">
      <c r="A13973" s="2">
        <v>42200</v>
      </c>
      <c r="B13973" s="1">
        <f t="shared" si="436"/>
        <v>2015</v>
      </c>
      <c r="C13973" s="1">
        <f t="shared" si="437"/>
        <v>3</v>
      </c>
      <c r="D13973">
        <v>2617</v>
      </c>
      <c r="E13973" t="s">
        <v>37</v>
      </c>
      <c r="F13973" s="4">
        <v>515000</v>
      </c>
      <c r="G13973" t="s">
        <v>5</v>
      </c>
      <c r="H13973">
        <v>3</v>
      </c>
      <c r="I13973" s="4">
        <f>IF(E13973="Rhode Island", Table1[[#This Row],[price]]*$L$3, IF(E13973="Massachusetts", Table1[[#This Row],[price]]*$L$2, 1))</f>
        <v>515000</v>
      </c>
    </row>
    <row r="13974" spans="1:9" x14ac:dyDescent="0.25">
      <c r="A13974" s="2">
        <v>42200</v>
      </c>
      <c r="B13974" s="1">
        <f t="shared" si="436"/>
        <v>2015</v>
      </c>
      <c r="C13974" s="1">
        <f t="shared" si="437"/>
        <v>3</v>
      </c>
      <c r="D13974">
        <v>2913</v>
      </c>
      <c r="E13974" t="s">
        <v>36</v>
      </c>
      <c r="F13974" s="4">
        <v>580000</v>
      </c>
      <c r="G13974" t="s">
        <v>5</v>
      </c>
      <c r="H13974">
        <v>4</v>
      </c>
      <c r="I13974" s="4">
        <f>IF(E13974="Rhode Island", Table1[[#This Row],[price]]*$L$3, IF(E13974="Massachusetts", Table1[[#This Row],[price]]*$L$2, 1))</f>
        <v>580000</v>
      </c>
    </row>
    <row r="13975" spans="1:9" x14ac:dyDescent="0.25">
      <c r="A13975" s="2">
        <v>42200</v>
      </c>
      <c r="B13975" s="1">
        <f t="shared" si="436"/>
        <v>2015</v>
      </c>
      <c r="C13975" s="1">
        <f t="shared" si="437"/>
        <v>3</v>
      </c>
      <c r="D13975">
        <v>2914</v>
      </c>
      <c r="E13975" t="s">
        <v>36</v>
      </c>
      <c r="F13975" s="4">
        <v>590000</v>
      </c>
      <c r="G13975" t="s">
        <v>5</v>
      </c>
      <c r="H13975">
        <v>4</v>
      </c>
      <c r="I13975" s="4">
        <f>IF(E13975="Rhode Island", Table1[[#This Row],[price]]*$L$3, IF(E13975="Massachusetts", Table1[[#This Row],[price]]*$L$2, 1))</f>
        <v>590000</v>
      </c>
    </row>
    <row r="13976" spans="1:9" x14ac:dyDescent="0.25">
      <c r="A13976" s="2">
        <v>42200</v>
      </c>
      <c r="B13976" s="1">
        <f t="shared" si="436"/>
        <v>2015</v>
      </c>
      <c r="C13976" s="1">
        <f t="shared" si="437"/>
        <v>3</v>
      </c>
      <c r="D13976">
        <v>2906</v>
      </c>
      <c r="E13976" t="s">
        <v>36</v>
      </c>
      <c r="F13976" s="4">
        <v>596000</v>
      </c>
      <c r="G13976" t="s">
        <v>5</v>
      </c>
      <c r="H13976">
        <v>4</v>
      </c>
      <c r="I13976" s="4">
        <f>IF(E13976="Rhode Island", Table1[[#This Row],[price]]*$L$3, IF(E13976="Massachusetts", Table1[[#This Row],[price]]*$L$2, 1))</f>
        <v>596000</v>
      </c>
    </row>
    <row r="13977" spans="1:9" x14ac:dyDescent="0.25">
      <c r="A13977" s="2">
        <v>42200</v>
      </c>
      <c r="B13977" s="1">
        <f t="shared" si="436"/>
        <v>2015</v>
      </c>
      <c r="C13977" s="1">
        <f t="shared" si="437"/>
        <v>3</v>
      </c>
      <c r="D13977">
        <v>2607</v>
      </c>
      <c r="E13977" t="s">
        <v>37</v>
      </c>
      <c r="F13977" s="4">
        <v>603000</v>
      </c>
      <c r="G13977" t="s">
        <v>5</v>
      </c>
      <c r="H13977">
        <v>4</v>
      </c>
      <c r="I13977" s="4">
        <f>IF(E13977="Rhode Island", Table1[[#This Row],[price]]*$L$3, IF(E13977="Massachusetts", Table1[[#This Row],[price]]*$L$2, 1))</f>
        <v>603000</v>
      </c>
    </row>
    <row r="13978" spans="1:9" x14ac:dyDescent="0.25">
      <c r="A13978" s="2">
        <v>42200</v>
      </c>
      <c r="B13978" s="1">
        <f t="shared" si="436"/>
        <v>2015</v>
      </c>
      <c r="C13978" s="1">
        <f t="shared" si="437"/>
        <v>3</v>
      </c>
      <c r="D13978">
        <v>2913</v>
      </c>
      <c r="E13978" t="s">
        <v>36</v>
      </c>
      <c r="F13978" s="4">
        <v>770000</v>
      </c>
      <c r="G13978" t="s">
        <v>5</v>
      </c>
      <c r="H13978">
        <v>4</v>
      </c>
      <c r="I13978" s="4">
        <f>IF(E13978="Rhode Island", Table1[[#This Row],[price]]*$L$3, IF(E13978="Massachusetts", Table1[[#This Row],[price]]*$L$2, 1))</f>
        <v>770000</v>
      </c>
    </row>
    <row r="13979" spans="1:9" x14ac:dyDescent="0.25">
      <c r="A13979" s="2">
        <v>42200</v>
      </c>
      <c r="B13979" s="1">
        <f t="shared" si="436"/>
        <v>2015</v>
      </c>
      <c r="C13979" s="1">
        <f t="shared" si="437"/>
        <v>3</v>
      </c>
      <c r="D13979">
        <v>2602</v>
      </c>
      <c r="E13979" t="s">
        <v>37</v>
      </c>
      <c r="F13979" s="4">
        <v>832500</v>
      </c>
      <c r="G13979" t="s">
        <v>5</v>
      </c>
      <c r="H13979">
        <v>3</v>
      </c>
      <c r="I13979" s="4">
        <f>IF(E13979="Rhode Island", Table1[[#This Row],[price]]*$L$3, IF(E13979="Massachusetts", Table1[[#This Row],[price]]*$L$2, 1))</f>
        <v>832500</v>
      </c>
    </row>
    <row r="13980" spans="1:9" x14ac:dyDescent="0.25">
      <c r="A13980" s="2">
        <v>42200</v>
      </c>
      <c r="B13980" s="1">
        <f t="shared" si="436"/>
        <v>2015</v>
      </c>
      <c r="C13980" s="1">
        <f t="shared" si="437"/>
        <v>3</v>
      </c>
      <c r="D13980">
        <v>2602</v>
      </c>
      <c r="E13980" t="s">
        <v>37</v>
      </c>
      <c r="F13980" s="4">
        <v>862000</v>
      </c>
      <c r="G13980" t="s">
        <v>5</v>
      </c>
      <c r="H13980">
        <v>3</v>
      </c>
      <c r="I13980" s="4">
        <f>IF(E13980="Rhode Island", Table1[[#This Row],[price]]*$L$3, IF(E13980="Massachusetts", Table1[[#This Row],[price]]*$L$2, 1))</f>
        <v>862000</v>
      </c>
    </row>
    <row r="13981" spans="1:9" x14ac:dyDescent="0.25">
      <c r="A13981" s="2">
        <v>42200</v>
      </c>
      <c r="B13981" s="1">
        <f t="shared" si="436"/>
        <v>2015</v>
      </c>
      <c r="C13981" s="1">
        <f t="shared" si="437"/>
        <v>3</v>
      </c>
      <c r="D13981">
        <v>2603</v>
      </c>
      <c r="E13981" t="s">
        <v>37</v>
      </c>
      <c r="F13981" s="4">
        <v>1190000</v>
      </c>
      <c r="G13981" t="s">
        <v>5</v>
      </c>
      <c r="H13981">
        <v>4</v>
      </c>
      <c r="I13981" s="4">
        <f>IF(E13981="Rhode Island", Table1[[#This Row],[price]]*$L$3, IF(E13981="Massachusetts", Table1[[#This Row],[price]]*$L$2, 1))</f>
        <v>1190000</v>
      </c>
    </row>
    <row r="13982" spans="1:9" x14ac:dyDescent="0.25">
      <c r="A13982" s="2">
        <v>42201</v>
      </c>
      <c r="B13982" s="1">
        <f t="shared" si="436"/>
        <v>2015</v>
      </c>
      <c r="C13982" s="1">
        <f t="shared" si="437"/>
        <v>3</v>
      </c>
      <c r="D13982">
        <v>2600</v>
      </c>
      <c r="E13982" t="s">
        <v>37</v>
      </c>
      <c r="F13982" s="4">
        <v>390000</v>
      </c>
      <c r="G13982" t="s">
        <v>6</v>
      </c>
      <c r="H13982">
        <v>2</v>
      </c>
      <c r="I13982" s="4">
        <f>IF(E13982="Rhode Island", Table1[[#This Row],[price]]*$L$3, IF(E13982="Massachusetts", Table1[[#This Row],[price]]*$L$2, 1))</f>
        <v>390000</v>
      </c>
    </row>
    <row r="13983" spans="1:9" x14ac:dyDescent="0.25">
      <c r="A13983" s="2">
        <v>42202</v>
      </c>
      <c r="B13983" s="1">
        <f t="shared" si="436"/>
        <v>2015</v>
      </c>
      <c r="C13983" s="1">
        <f t="shared" si="437"/>
        <v>3</v>
      </c>
      <c r="D13983">
        <v>2906</v>
      </c>
      <c r="E13983" t="s">
        <v>36</v>
      </c>
      <c r="F13983" s="4">
        <v>375000</v>
      </c>
      <c r="G13983" t="s">
        <v>5</v>
      </c>
      <c r="H13983">
        <v>3</v>
      </c>
      <c r="I13983" s="4">
        <f>IF(E13983="Rhode Island", Table1[[#This Row],[price]]*$L$3, IF(E13983="Massachusetts", Table1[[#This Row],[price]]*$L$2, 1))</f>
        <v>375000</v>
      </c>
    </row>
    <row r="13984" spans="1:9" x14ac:dyDescent="0.25">
      <c r="A13984" s="2">
        <v>42202</v>
      </c>
      <c r="B13984" s="1">
        <f t="shared" si="436"/>
        <v>2015</v>
      </c>
      <c r="C13984" s="1">
        <f t="shared" si="437"/>
        <v>3</v>
      </c>
      <c r="D13984">
        <v>2615</v>
      </c>
      <c r="E13984" t="s">
        <v>37</v>
      </c>
      <c r="F13984" s="4">
        <v>420000</v>
      </c>
      <c r="G13984" t="s">
        <v>5</v>
      </c>
      <c r="H13984">
        <v>3</v>
      </c>
      <c r="I13984" s="4">
        <f>IF(E13984="Rhode Island", Table1[[#This Row],[price]]*$L$3, IF(E13984="Massachusetts", Table1[[#This Row],[price]]*$L$2, 1))</f>
        <v>420000</v>
      </c>
    </row>
    <row r="13985" spans="1:9" x14ac:dyDescent="0.25">
      <c r="A13985" s="2">
        <v>42202</v>
      </c>
      <c r="B13985" s="1">
        <f t="shared" si="436"/>
        <v>2015</v>
      </c>
      <c r="C13985" s="1">
        <f t="shared" si="437"/>
        <v>3</v>
      </c>
      <c r="D13985">
        <v>2615</v>
      </c>
      <c r="E13985" t="s">
        <v>37</v>
      </c>
      <c r="F13985" s="4">
        <v>435000</v>
      </c>
      <c r="G13985" t="s">
        <v>5</v>
      </c>
      <c r="H13985">
        <v>3</v>
      </c>
      <c r="I13985" s="4">
        <f>IF(E13985="Rhode Island", Table1[[#This Row],[price]]*$L$3, IF(E13985="Massachusetts", Table1[[#This Row],[price]]*$L$2, 1))</f>
        <v>435000</v>
      </c>
    </row>
    <row r="13986" spans="1:9" x14ac:dyDescent="0.25">
      <c r="A13986" s="2">
        <v>42202</v>
      </c>
      <c r="B13986" s="1">
        <f t="shared" si="436"/>
        <v>2015</v>
      </c>
      <c r="C13986" s="1">
        <f t="shared" si="437"/>
        <v>3</v>
      </c>
      <c r="D13986">
        <v>2617</v>
      </c>
      <c r="E13986" t="s">
        <v>37</v>
      </c>
      <c r="F13986" s="4">
        <v>440000</v>
      </c>
      <c r="G13986" t="s">
        <v>5</v>
      </c>
      <c r="H13986">
        <v>3</v>
      </c>
      <c r="I13986" s="4">
        <f>IF(E13986="Rhode Island", Table1[[#This Row],[price]]*$L$3, IF(E13986="Massachusetts", Table1[[#This Row],[price]]*$L$2, 1))</f>
        <v>440000</v>
      </c>
    </row>
    <row r="13987" spans="1:9" x14ac:dyDescent="0.25">
      <c r="A13987" s="2">
        <v>42202</v>
      </c>
      <c r="B13987" s="1">
        <f t="shared" si="436"/>
        <v>2015</v>
      </c>
      <c r="C13987" s="1">
        <f t="shared" si="437"/>
        <v>3</v>
      </c>
      <c r="D13987">
        <v>2902</v>
      </c>
      <c r="E13987" t="s">
        <v>36</v>
      </c>
      <c r="F13987" s="4">
        <v>490000</v>
      </c>
      <c r="G13987" t="s">
        <v>5</v>
      </c>
      <c r="H13987">
        <v>4</v>
      </c>
      <c r="I13987" s="4">
        <f>IF(E13987="Rhode Island", Table1[[#This Row],[price]]*$L$3, IF(E13987="Massachusetts", Table1[[#This Row],[price]]*$L$2, 1))</f>
        <v>490000</v>
      </c>
    </row>
    <row r="13988" spans="1:9" x14ac:dyDescent="0.25">
      <c r="A13988" s="2">
        <v>42202</v>
      </c>
      <c r="B13988" s="1">
        <f t="shared" si="436"/>
        <v>2015</v>
      </c>
      <c r="C13988" s="1">
        <f t="shared" si="437"/>
        <v>3</v>
      </c>
      <c r="D13988">
        <v>2906</v>
      </c>
      <c r="E13988" t="s">
        <v>36</v>
      </c>
      <c r="F13988" s="4">
        <v>500000</v>
      </c>
      <c r="G13988" t="s">
        <v>5</v>
      </c>
      <c r="H13988">
        <v>3</v>
      </c>
      <c r="I13988" s="4">
        <f>IF(E13988="Rhode Island", Table1[[#This Row],[price]]*$L$3, IF(E13988="Massachusetts", Table1[[#This Row],[price]]*$L$2, 1))</f>
        <v>500000</v>
      </c>
    </row>
    <row r="13989" spans="1:9" x14ac:dyDescent="0.25">
      <c r="A13989" s="2">
        <v>42202</v>
      </c>
      <c r="B13989" s="1">
        <f t="shared" si="436"/>
        <v>2015</v>
      </c>
      <c r="C13989" s="1">
        <f t="shared" si="437"/>
        <v>3</v>
      </c>
      <c r="D13989">
        <v>2903</v>
      </c>
      <c r="E13989" t="s">
        <v>36</v>
      </c>
      <c r="F13989" s="4">
        <v>586560</v>
      </c>
      <c r="G13989" t="s">
        <v>5</v>
      </c>
      <c r="H13989">
        <v>4</v>
      </c>
      <c r="I13989" s="4">
        <f>IF(E13989="Rhode Island", Table1[[#This Row],[price]]*$L$3, IF(E13989="Massachusetts", Table1[[#This Row],[price]]*$L$2, 1))</f>
        <v>586560</v>
      </c>
    </row>
    <row r="13990" spans="1:9" x14ac:dyDescent="0.25">
      <c r="A13990" s="2">
        <v>42202</v>
      </c>
      <c r="B13990" s="1">
        <f t="shared" si="436"/>
        <v>2015</v>
      </c>
      <c r="C13990" s="1">
        <f t="shared" si="437"/>
        <v>3</v>
      </c>
      <c r="D13990">
        <v>2913</v>
      </c>
      <c r="E13990" t="s">
        <v>36</v>
      </c>
      <c r="F13990" s="4">
        <v>608000</v>
      </c>
      <c r="G13990" t="s">
        <v>5</v>
      </c>
      <c r="H13990">
        <v>4</v>
      </c>
      <c r="I13990" s="4">
        <f>IF(E13990="Rhode Island", Table1[[#This Row],[price]]*$L$3, IF(E13990="Massachusetts", Table1[[#This Row],[price]]*$L$2, 1))</f>
        <v>608000</v>
      </c>
    </row>
    <row r="13991" spans="1:9" x14ac:dyDescent="0.25">
      <c r="A13991" s="2">
        <v>42202</v>
      </c>
      <c r="B13991" s="1">
        <f t="shared" si="436"/>
        <v>2015</v>
      </c>
      <c r="C13991" s="1">
        <f t="shared" si="437"/>
        <v>3</v>
      </c>
      <c r="D13991">
        <v>2611</v>
      </c>
      <c r="E13991" t="s">
        <v>37</v>
      </c>
      <c r="F13991" s="4">
        <v>660000</v>
      </c>
      <c r="G13991" t="s">
        <v>5</v>
      </c>
      <c r="H13991">
        <v>5</v>
      </c>
      <c r="I13991" s="4">
        <f>IF(E13991="Rhode Island", Table1[[#This Row],[price]]*$L$3, IF(E13991="Massachusetts", Table1[[#This Row],[price]]*$L$2, 1))</f>
        <v>660000</v>
      </c>
    </row>
    <row r="13992" spans="1:9" x14ac:dyDescent="0.25">
      <c r="A13992" s="2">
        <v>42202</v>
      </c>
      <c r="B13992" s="1">
        <f t="shared" si="436"/>
        <v>2015</v>
      </c>
      <c r="C13992" s="1">
        <f t="shared" si="437"/>
        <v>3</v>
      </c>
      <c r="D13992">
        <v>2607</v>
      </c>
      <c r="E13992" t="s">
        <v>37</v>
      </c>
      <c r="F13992" s="4">
        <v>700000</v>
      </c>
      <c r="G13992" t="s">
        <v>5</v>
      </c>
      <c r="H13992">
        <v>4</v>
      </c>
      <c r="I13992" s="4">
        <f>IF(E13992="Rhode Island", Table1[[#This Row],[price]]*$L$3, IF(E13992="Massachusetts", Table1[[#This Row],[price]]*$L$2, 1))</f>
        <v>700000</v>
      </c>
    </row>
    <row r="13993" spans="1:9" x14ac:dyDescent="0.25">
      <c r="A13993" s="2">
        <v>42202</v>
      </c>
      <c r="B13993" s="1">
        <f t="shared" si="436"/>
        <v>2015</v>
      </c>
      <c r="C13993" s="1">
        <f t="shared" si="437"/>
        <v>3</v>
      </c>
      <c r="D13993">
        <v>2602</v>
      </c>
      <c r="E13993" t="s">
        <v>37</v>
      </c>
      <c r="F13993" s="4">
        <v>770000</v>
      </c>
      <c r="G13993" t="s">
        <v>5</v>
      </c>
      <c r="H13993">
        <v>3</v>
      </c>
      <c r="I13993" s="4">
        <f>IF(E13993="Rhode Island", Table1[[#This Row],[price]]*$L$3, IF(E13993="Massachusetts", Table1[[#This Row],[price]]*$L$2, 1))</f>
        <v>770000</v>
      </c>
    </row>
    <row r="13994" spans="1:9" x14ac:dyDescent="0.25">
      <c r="A13994" s="2">
        <v>42202</v>
      </c>
      <c r="B13994" s="1">
        <f t="shared" si="436"/>
        <v>2015</v>
      </c>
      <c r="C13994" s="1">
        <f t="shared" si="437"/>
        <v>3</v>
      </c>
      <c r="D13994">
        <v>2602</v>
      </c>
      <c r="E13994" t="s">
        <v>37</v>
      </c>
      <c r="F13994" s="4">
        <v>802350</v>
      </c>
      <c r="G13994" t="s">
        <v>5</v>
      </c>
      <c r="H13994">
        <v>3</v>
      </c>
      <c r="I13994" s="4">
        <f>IF(E13994="Rhode Island", Table1[[#This Row],[price]]*$L$3, IF(E13994="Massachusetts", Table1[[#This Row],[price]]*$L$2, 1))</f>
        <v>802350</v>
      </c>
    </row>
    <row r="13995" spans="1:9" x14ac:dyDescent="0.25">
      <c r="A13995" s="2">
        <v>42202</v>
      </c>
      <c r="B13995" s="1">
        <f t="shared" si="436"/>
        <v>2015</v>
      </c>
      <c r="C13995" s="1">
        <f t="shared" si="437"/>
        <v>3</v>
      </c>
      <c r="D13995">
        <v>2602</v>
      </c>
      <c r="E13995" t="s">
        <v>37</v>
      </c>
      <c r="F13995" s="4">
        <v>2100000</v>
      </c>
      <c r="G13995" t="s">
        <v>5</v>
      </c>
      <c r="H13995">
        <v>5</v>
      </c>
      <c r="I13995" s="4">
        <f>IF(E13995="Rhode Island", Table1[[#This Row],[price]]*$L$3, IF(E13995="Massachusetts", Table1[[#This Row],[price]]*$L$2, 1))</f>
        <v>2100000</v>
      </c>
    </row>
    <row r="13996" spans="1:9" x14ac:dyDescent="0.25">
      <c r="A13996" s="2">
        <v>42202</v>
      </c>
      <c r="B13996" s="1">
        <f t="shared" si="436"/>
        <v>2015</v>
      </c>
      <c r="C13996" s="1">
        <f t="shared" si="437"/>
        <v>3</v>
      </c>
      <c r="D13996">
        <v>2603</v>
      </c>
      <c r="E13996" t="s">
        <v>37</v>
      </c>
      <c r="F13996" s="4">
        <v>313000</v>
      </c>
      <c r="G13996" t="s">
        <v>6</v>
      </c>
      <c r="H13996">
        <v>1</v>
      </c>
      <c r="I13996" s="4">
        <f>IF(E13996="Rhode Island", Table1[[#This Row],[price]]*$L$3, IF(E13996="Massachusetts", Table1[[#This Row],[price]]*$L$2, 1))</f>
        <v>313000</v>
      </c>
    </row>
    <row r="13997" spans="1:9" x14ac:dyDescent="0.25">
      <c r="A13997" s="2">
        <v>42202</v>
      </c>
      <c r="B13997" s="1">
        <f t="shared" si="436"/>
        <v>2015</v>
      </c>
      <c r="C13997" s="1">
        <f t="shared" si="437"/>
        <v>3</v>
      </c>
      <c r="D13997">
        <v>2604</v>
      </c>
      <c r="E13997" t="s">
        <v>37</v>
      </c>
      <c r="F13997" s="4">
        <v>387000</v>
      </c>
      <c r="G13997" t="s">
        <v>6</v>
      </c>
      <c r="H13997">
        <v>2</v>
      </c>
      <c r="I13997" s="4">
        <f>IF(E13997="Rhode Island", Table1[[#This Row],[price]]*$L$3, IF(E13997="Massachusetts", Table1[[#This Row],[price]]*$L$2, 1))</f>
        <v>387000</v>
      </c>
    </row>
    <row r="13998" spans="1:9" x14ac:dyDescent="0.25">
      <c r="A13998" s="2">
        <v>42202</v>
      </c>
      <c r="B13998" s="1">
        <f t="shared" si="436"/>
        <v>2015</v>
      </c>
      <c r="C13998" s="1">
        <f t="shared" si="437"/>
        <v>3</v>
      </c>
      <c r="D13998">
        <v>2601</v>
      </c>
      <c r="E13998" t="s">
        <v>37</v>
      </c>
      <c r="F13998" s="4">
        <v>470000</v>
      </c>
      <c r="G13998" t="s">
        <v>6</v>
      </c>
      <c r="H13998">
        <v>1</v>
      </c>
      <c r="I13998" s="4">
        <f>IF(E13998="Rhode Island", Table1[[#This Row],[price]]*$L$3, IF(E13998="Massachusetts", Table1[[#This Row],[price]]*$L$2, 1))</f>
        <v>470000</v>
      </c>
    </row>
    <row r="13999" spans="1:9" x14ac:dyDescent="0.25">
      <c r="A13999" s="2">
        <v>42202</v>
      </c>
      <c r="B13999" s="1">
        <f t="shared" si="436"/>
        <v>2015</v>
      </c>
      <c r="C13999" s="1">
        <f t="shared" si="437"/>
        <v>3</v>
      </c>
      <c r="D13999">
        <v>2602</v>
      </c>
      <c r="E13999" t="s">
        <v>37</v>
      </c>
      <c r="F13999" s="4">
        <v>522000</v>
      </c>
      <c r="G13999" t="s">
        <v>6</v>
      </c>
      <c r="H13999">
        <v>3</v>
      </c>
      <c r="I13999" s="4">
        <f>IF(E13999="Rhode Island", Table1[[#This Row],[price]]*$L$3, IF(E13999="Massachusetts", Table1[[#This Row],[price]]*$L$2, 1))</f>
        <v>522000</v>
      </c>
    </row>
    <row r="14000" spans="1:9" x14ac:dyDescent="0.25">
      <c r="A14000" s="2">
        <v>42203</v>
      </c>
      <c r="B14000" s="1">
        <f t="shared" si="436"/>
        <v>2015</v>
      </c>
      <c r="C14000" s="1">
        <f t="shared" si="437"/>
        <v>3</v>
      </c>
      <c r="D14000">
        <v>2914</v>
      </c>
      <c r="E14000" t="s">
        <v>36</v>
      </c>
      <c r="F14000" s="4">
        <v>405000</v>
      </c>
      <c r="G14000" t="s">
        <v>5</v>
      </c>
      <c r="H14000">
        <v>3</v>
      </c>
      <c r="I14000" s="4">
        <f>IF(E14000="Rhode Island", Table1[[#This Row],[price]]*$L$3, IF(E14000="Massachusetts", Table1[[#This Row],[price]]*$L$2, 1))</f>
        <v>405000</v>
      </c>
    </row>
    <row r="14001" spans="1:9" x14ac:dyDescent="0.25">
      <c r="A14001" s="2">
        <v>42203</v>
      </c>
      <c r="B14001" s="1">
        <f t="shared" si="436"/>
        <v>2015</v>
      </c>
      <c r="C14001" s="1">
        <f t="shared" si="437"/>
        <v>3</v>
      </c>
      <c r="D14001">
        <v>2615</v>
      </c>
      <c r="E14001" t="s">
        <v>37</v>
      </c>
      <c r="F14001" s="4">
        <v>500000</v>
      </c>
      <c r="G14001" t="s">
        <v>5</v>
      </c>
      <c r="H14001">
        <v>4</v>
      </c>
      <c r="I14001" s="4">
        <f>IF(E14001="Rhode Island", Table1[[#This Row],[price]]*$L$3, IF(E14001="Massachusetts", Table1[[#This Row],[price]]*$L$2, 1))</f>
        <v>500000</v>
      </c>
    </row>
    <row r="14002" spans="1:9" x14ac:dyDescent="0.25">
      <c r="A14002" s="2">
        <v>42203</v>
      </c>
      <c r="B14002" s="1">
        <f t="shared" si="436"/>
        <v>2015</v>
      </c>
      <c r="C14002" s="1">
        <f t="shared" si="437"/>
        <v>3</v>
      </c>
      <c r="D14002">
        <v>2615</v>
      </c>
      <c r="E14002" t="s">
        <v>37</v>
      </c>
      <c r="F14002" s="4">
        <v>517500</v>
      </c>
      <c r="G14002" t="s">
        <v>5</v>
      </c>
      <c r="H14002">
        <v>4</v>
      </c>
      <c r="I14002" s="4">
        <f>IF(E14002="Rhode Island", Table1[[#This Row],[price]]*$L$3, IF(E14002="Massachusetts", Table1[[#This Row],[price]]*$L$2, 1))</f>
        <v>517500</v>
      </c>
    </row>
    <row r="14003" spans="1:9" x14ac:dyDescent="0.25">
      <c r="A14003" s="2">
        <v>42203</v>
      </c>
      <c r="B14003" s="1">
        <f t="shared" si="436"/>
        <v>2015</v>
      </c>
      <c r="C14003" s="1">
        <f t="shared" si="437"/>
        <v>3</v>
      </c>
      <c r="D14003">
        <v>2614</v>
      </c>
      <c r="E14003" t="s">
        <v>37</v>
      </c>
      <c r="F14003" s="4">
        <v>520000</v>
      </c>
      <c r="G14003" t="s">
        <v>5</v>
      </c>
      <c r="H14003">
        <v>3</v>
      </c>
      <c r="I14003" s="4">
        <f>IF(E14003="Rhode Island", Table1[[#This Row],[price]]*$L$3, IF(E14003="Massachusetts", Table1[[#This Row],[price]]*$L$2, 1))</f>
        <v>520000</v>
      </c>
    </row>
    <row r="14004" spans="1:9" x14ac:dyDescent="0.25">
      <c r="A14004" s="2">
        <v>42203</v>
      </c>
      <c r="B14004" s="1">
        <f t="shared" si="436"/>
        <v>2015</v>
      </c>
      <c r="C14004" s="1">
        <f t="shared" si="437"/>
        <v>3</v>
      </c>
      <c r="D14004">
        <v>2615</v>
      </c>
      <c r="E14004" t="s">
        <v>37</v>
      </c>
      <c r="F14004" s="4">
        <v>537500</v>
      </c>
      <c r="G14004" t="s">
        <v>5</v>
      </c>
      <c r="H14004">
        <v>4</v>
      </c>
      <c r="I14004" s="4">
        <f>IF(E14004="Rhode Island", Table1[[#This Row],[price]]*$L$3, IF(E14004="Massachusetts", Table1[[#This Row],[price]]*$L$2, 1))</f>
        <v>537500</v>
      </c>
    </row>
    <row r="14005" spans="1:9" x14ac:dyDescent="0.25">
      <c r="A14005" s="2">
        <v>42203</v>
      </c>
      <c r="B14005" s="1">
        <f t="shared" si="436"/>
        <v>2015</v>
      </c>
      <c r="C14005" s="1">
        <f t="shared" si="437"/>
        <v>3</v>
      </c>
      <c r="D14005">
        <v>2602</v>
      </c>
      <c r="E14005" t="s">
        <v>37</v>
      </c>
      <c r="F14005" s="4">
        <v>610000</v>
      </c>
      <c r="G14005" t="s">
        <v>5</v>
      </c>
      <c r="H14005">
        <v>3</v>
      </c>
      <c r="I14005" s="4">
        <f>IF(E14005="Rhode Island", Table1[[#This Row],[price]]*$L$3, IF(E14005="Massachusetts", Table1[[#This Row],[price]]*$L$2, 1))</f>
        <v>610000</v>
      </c>
    </row>
    <row r="14006" spans="1:9" x14ac:dyDescent="0.25">
      <c r="A14006" s="2">
        <v>42203</v>
      </c>
      <c r="B14006" s="1">
        <f t="shared" si="436"/>
        <v>2015</v>
      </c>
      <c r="C14006" s="1">
        <f t="shared" si="437"/>
        <v>3</v>
      </c>
      <c r="D14006">
        <v>2614</v>
      </c>
      <c r="E14006" t="s">
        <v>37</v>
      </c>
      <c r="F14006" s="4">
        <v>621000</v>
      </c>
      <c r="G14006" t="s">
        <v>5</v>
      </c>
      <c r="H14006">
        <v>3</v>
      </c>
      <c r="I14006" s="4">
        <f>IF(E14006="Rhode Island", Table1[[#This Row],[price]]*$L$3, IF(E14006="Massachusetts", Table1[[#This Row],[price]]*$L$2, 1))</f>
        <v>621000</v>
      </c>
    </row>
    <row r="14007" spans="1:9" x14ac:dyDescent="0.25">
      <c r="A14007" s="2">
        <v>42203</v>
      </c>
      <c r="B14007" s="1">
        <f t="shared" si="436"/>
        <v>2015</v>
      </c>
      <c r="C14007" s="1">
        <f t="shared" si="437"/>
        <v>3</v>
      </c>
      <c r="D14007">
        <v>2913</v>
      </c>
      <c r="E14007" t="s">
        <v>36</v>
      </c>
      <c r="F14007" s="4">
        <v>670000</v>
      </c>
      <c r="G14007" t="s">
        <v>5</v>
      </c>
      <c r="H14007">
        <v>4</v>
      </c>
      <c r="I14007" s="4">
        <f>IF(E14007="Rhode Island", Table1[[#This Row],[price]]*$L$3, IF(E14007="Massachusetts", Table1[[#This Row],[price]]*$L$2, 1))</f>
        <v>670000</v>
      </c>
    </row>
    <row r="14008" spans="1:9" x14ac:dyDescent="0.25">
      <c r="A14008" s="2">
        <v>42203</v>
      </c>
      <c r="B14008" s="1">
        <f t="shared" si="436"/>
        <v>2015</v>
      </c>
      <c r="C14008" s="1">
        <f t="shared" si="437"/>
        <v>3</v>
      </c>
      <c r="D14008">
        <v>2615</v>
      </c>
      <c r="E14008" t="s">
        <v>37</v>
      </c>
      <c r="F14008" s="4">
        <v>690000</v>
      </c>
      <c r="G14008" t="s">
        <v>5</v>
      </c>
      <c r="H14008">
        <v>4</v>
      </c>
      <c r="I14008" s="4">
        <f>IF(E14008="Rhode Island", Table1[[#This Row],[price]]*$L$3, IF(E14008="Massachusetts", Table1[[#This Row],[price]]*$L$2, 1))</f>
        <v>690000</v>
      </c>
    </row>
    <row r="14009" spans="1:9" x14ac:dyDescent="0.25">
      <c r="A14009" s="2">
        <v>42203</v>
      </c>
      <c r="B14009" s="1">
        <f t="shared" si="436"/>
        <v>2015</v>
      </c>
      <c r="C14009" s="1">
        <f t="shared" si="437"/>
        <v>3</v>
      </c>
      <c r="D14009">
        <v>2602</v>
      </c>
      <c r="E14009" t="s">
        <v>37</v>
      </c>
      <c r="F14009" s="4">
        <v>741000</v>
      </c>
      <c r="G14009" t="s">
        <v>5</v>
      </c>
      <c r="H14009">
        <v>3</v>
      </c>
      <c r="I14009" s="4">
        <f>IF(E14009="Rhode Island", Table1[[#This Row],[price]]*$L$3, IF(E14009="Massachusetts", Table1[[#This Row],[price]]*$L$2, 1))</f>
        <v>741000</v>
      </c>
    </row>
    <row r="14010" spans="1:9" x14ac:dyDescent="0.25">
      <c r="A14010" s="2">
        <v>42203</v>
      </c>
      <c r="B14010" s="1">
        <f t="shared" si="436"/>
        <v>2015</v>
      </c>
      <c r="C14010" s="1">
        <f t="shared" si="437"/>
        <v>3</v>
      </c>
      <c r="D14010">
        <v>2604</v>
      </c>
      <c r="E14010" t="s">
        <v>37</v>
      </c>
      <c r="F14010" s="4">
        <v>750000</v>
      </c>
      <c r="G14010" t="s">
        <v>5</v>
      </c>
      <c r="H14010">
        <v>3</v>
      </c>
      <c r="I14010" s="4">
        <f>IF(E14010="Rhode Island", Table1[[#This Row],[price]]*$L$3, IF(E14010="Massachusetts", Table1[[#This Row],[price]]*$L$2, 1))</f>
        <v>750000</v>
      </c>
    </row>
    <row r="14011" spans="1:9" x14ac:dyDescent="0.25">
      <c r="A14011" s="2">
        <v>42203</v>
      </c>
      <c r="B14011" s="1">
        <f t="shared" si="436"/>
        <v>2015</v>
      </c>
      <c r="C14011" s="1">
        <f t="shared" si="437"/>
        <v>3</v>
      </c>
      <c r="D14011">
        <v>2602</v>
      </c>
      <c r="E14011" t="s">
        <v>37</v>
      </c>
      <c r="F14011" s="4">
        <v>780000</v>
      </c>
      <c r="G14011" t="s">
        <v>5</v>
      </c>
      <c r="H14011">
        <v>3</v>
      </c>
      <c r="I14011" s="4">
        <f>IF(E14011="Rhode Island", Table1[[#This Row],[price]]*$L$3, IF(E14011="Massachusetts", Table1[[#This Row],[price]]*$L$2, 1))</f>
        <v>780000</v>
      </c>
    </row>
    <row r="14012" spans="1:9" x14ac:dyDescent="0.25">
      <c r="A14012" s="2">
        <v>42203</v>
      </c>
      <c r="B14012" s="1">
        <f t="shared" si="436"/>
        <v>2015</v>
      </c>
      <c r="C14012" s="1">
        <f t="shared" si="437"/>
        <v>3</v>
      </c>
      <c r="D14012">
        <v>2615</v>
      </c>
      <c r="E14012" t="s">
        <v>37</v>
      </c>
      <c r="F14012" s="4">
        <v>795000</v>
      </c>
      <c r="G14012" t="s">
        <v>5</v>
      </c>
      <c r="H14012">
        <v>5</v>
      </c>
      <c r="I14012" s="4">
        <f>IF(E14012="Rhode Island", Table1[[#This Row],[price]]*$L$3, IF(E14012="Massachusetts", Table1[[#This Row],[price]]*$L$2, 1))</f>
        <v>795000</v>
      </c>
    </row>
    <row r="14013" spans="1:9" x14ac:dyDescent="0.25">
      <c r="A14013" s="2">
        <v>42203</v>
      </c>
      <c r="B14013" s="1">
        <f t="shared" si="436"/>
        <v>2015</v>
      </c>
      <c r="C14013" s="1">
        <f t="shared" si="437"/>
        <v>3</v>
      </c>
      <c r="D14013">
        <v>2602</v>
      </c>
      <c r="E14013" t="s">
        <v>37</v>
      </c>
      <c r="F14013" s="4">
        <v>800000</v>
      </c>
      <c r="G14013" t="s">
        <v>5</v>
      </c>
      <c r="H14013">
        <v>3</v>
      </c>
      <c r="I14013" s="4">
        <f>IF(E14013="Rhode Island", Table1[[#This Row],[price]]*$L$3, IF(E14013="Massachusetts", Table1[[#This Row],[price]]*$L$2, 1))</f>
        <v>800000</v>
      </c>
    </row>
    <row r="14014" spans="1:9" x14ac:dyDescent="0.25">
      <c r="A14014" s="2">
        <v>42203</v>
      </c>
      <c r="B14014" s="1">
        <f t="shared" si="436"/>
        <v>2015</v>
      </c>
      <c r="C14014" s="1">
        <f t="shared" si="437"/>
        <v>3</v>
      </c>
      <c r="D14014">
        <v>2602</v>
      </c>
      <c r="E14014" t="s">
        <v>37</v>
      </c>
      <c r="F14014" s="4">
        <v>860000</v>
      </c>
      <c r="G14014" t="s">
        <v>5</v>
      </c>
      <c r="H14014">
        <v>4</v>
      </c>
      <c r="I14014" s="4">
        <f>IF(E14014="Rhode Island", Table1[[#This Row],[price]]*$L$3, IF(E14014="Massachusetts", Table1[[#This Row],[price]]*$L$2, 1))</f>
        <v>860000</v>
      </c>
    </row>
    <row r="14015" spans="1:9" x14ac:dyDescent="0.25">
      <c r="A14015" s="2">
        <v>42203</v>
      </c>
      <c r="B14015" s="1">
        <f t="shared" si="436"/>
        <v>2015</v>
      </c>
      <c r="C14015" s="1">
        <f t="shared" si="437"/>
        <v>3</v>
      </c>
      <c r="D14015">
        <v>2617</v>
      </c>
      <c r="E14015" t="s">
        <v>37</v>
      </c>
      <c r="F14015" s="4">
        <v>905000</v>
      </c>
      <c r="G14015" t="s">
        <v>5</v>
      </c>
      <c r="H14015">
        <v>4</v>
      </c>
      <c r="I14015" s="4">
        <f>IF(E14015="Rhode Island", Table1[[#This Row],[price]]*$L$3, IF(E14015="Massachusetts", Table1[[#This Row],[price]]*$L$2, 1))</f>
        <v>905000</v>
      </c>
    </row>
    <row r="14016" spans="1:9" x14ac:dyDescent="0.25">
      <c r="A14016" s="2">
        <v>42205</v>
      </c>
      <c r="B14016" s="1">
        <f t="shared" si="436"/>
        <v>2015</v>
      </c>
      <c r="C14016" s="1">
        <f t="shared" si="437"/>
        <v>3</v>
      </c>
      <c r="D14016">
        <v>2902</v>
      </c>
      <c r="E14016" t="s">
        <v>36</v>
      </c>
      <c r="F14016" s="4">
        <v>463000</v>
      </c>
      <c r="G14016" t="s">
        <v>5</v>
      </c>
      <c r="H14016">
        <v>3</v>
      </c>
      <c r="I14016" s="4">
        <f>IF(E14016="Rhode Island", Table1[[#This Row],[price]]*$L$3, IF(E14016="Massachusetts", Table1[[#This Row],[price]]*$L$2, 1))</f>
        <v>463000</v>
      </c>
    </row>
    <row r="14017" spans="1:9" x14ac:dyDescent="0.25">
      <c r="A14017" s="2">
        <v>42205</v>
      </c>
      <c r="B14017" s="1">
        <f t="shared" si="436"/>
        <v>2015</v>
      </c>
      <c r="C14017" s="1">
        <f t="shared" si="437"/>
        <v>3</v>
      </c>
      <c r="D14017">
        <v>2614</v>
      </c>
      <c r="E14017" t="s">
        <v>37</v>
      </c>
      <c r="F14017" s="4">
        <v>470000</v>
      </c>
      <c r="G14017" t="s">
        <v>5</v>
      </c>
      <c r="H14017">
        <v>3</v>
      </c>
      <c r="I14017" s="4">
        <f>IF(E14017="Rhode Island", Table1[[#This Row],[price]]*$L$3, IF(E14017="Massachusetts", Table1[[#This Row],[price]]*$L$2, 1))</f>
        <v>470000</v>
      </c>
    </row>
    <row r="14018" spans="1:9" x14ac:dyDescent="0.25">
      <c r="A14018" s="2">
        <v>42205</v>
      </c>
      <c r="B14018" s="1">
        <f t="shared" ref="B14018:B14081" si="438">YEAR(A14018)</f>
        <v>2015</v>
      </c>
      <c r="C14018" s="1">
        <f t="shared" ref="C14018:C14081" si="439">ROUNDUP(MONTH(A14018)/3,0)</f>
        <v>3</v>
      </c>
      <c r="D14018">
        <v>2905</v>
      </c>
      <c r="E14018" t="s">
        <v>36</v>
      </c>
      <c r="F14018" s="4">
        <v>525000</v>
      </c>
      <c r="G14018" t="s">
        <v>5</v>
      </c>
      <c r="H14018">
        <v>4</v>
      </c>
      <c r="I14018" s="4">
        <f>IF(E14018="Rhode Island", Table1[[#This Row],[price]]*$L$3, IF(E14018="Massachusetts", Table1[[#This Row],[price]]*$L$2, 1))</f>
        <v>525000</v>
      </c>
    </row>
    <row r="14019" spans="1:9" x14ac:dyDescent="0.25">
      <c r="A14019" s="2">
        <v>42205</v>
      </c>
      <c r="B14019" s="1">
        <f t="shared" si="438"/>
        <v>2015</v>
      </c>
      <c r="C14019" s="1">
        <f t="shared" si="439"/>
        <v>3</v>
      </c>
      <c r="D14019">
        <v>2615</v>
      </c>
      <c r="E14019" t="s">
        <v>37</v>
      </c>
      <c r="F14019" s="4">
        <v>575000</v>
      </c>
      <c r="G14019" t="s">
        <v>5</v>
      </c>
      <c r="H14019">
        <v>4</v>
      </c>
      <c r="I14019" s="4">
        <f>IF(E14019="Rhode Island", Table1[[#This Row],[price]]*$L$3, IF(E14019="Massachusetts", Table1[[#This Row],[price]]*$L$2, 1))</f>
        <v>575000</v>
      </c>
    </row>
    <row r="14020" spans="1:9" x14ac:dyDescent="0.25">
      <c r="A14020" s="2">
        <v>42205</v>
      </c>
      <c r="B14020" s="1">
        <f t="shared" si="438"/>
        <v>2015</v>
      </c>
      <c r="C14020" s="1">
        <f t="shared" si="439"/>
        <v>3</v>
      </c>
      <c r="D14020">
        <v>2913</v>
      </c>
      <c r="E14020" t="s">
        <v>36</v>
      </c>
      <c r="F14020" s="4">
        <v>623500</v>
      </c>
      <c r="G14020" t="s">
        <v>5</v>
      </c>
      <c r="H14020">
        <v>4</v>
      </c>
      <c r="I14020" s="4">
        <f>IF(E14020="Rhode Island", Table1[[#This Row],[price]]*$L$3, IF(E14020="Massachusetts", Table1[[#This Row],[price]]*$L$2, 1))</f>
        <v>623500</v>
      </c>
    </row>
    <row r="14021" spans="1:9" x14ac:dyDescent="0.25">
      <c r="A14021" s="2">
        <v>42205</v>
      </c>
      <c r="B14021" s="1">
        <f t="shared" si="438"/>
        <v>2015</v>
      </c>
      <c r="C14021" s="1">
        <f t="shared" si="439"/>
        <v>3</v>
      </c>
      <c r="D14021">
        <v>2602</v>
      </c>
      <c r="E14021" t="s">
        <v>37</v>
      </c>
      <c r="F14021" s="4">
        <v>630000</v>
      </c>
      <c r="G14021" t="s">
        <v>5</v>
      </c>
      <c r="H14021">
        <v>4</v>
      </c>
      <c r="I14021" s="4">
        <f>IF(E14021="Rhode Island", Table1[[#This Row],[price]]*$L$3, IF(E14021="Massachusetts", Table1[[#This Row],[price]]*$L$2, 1))</f>
        <v>630000</v>
      </c>
    </row>
    <row r="14022" spans="1:9" x14ac:dyDescent="0.25">
      <c r="A14022" s="2">
        <v>42205</v>
      </c>
      <c r="B14022" s="1">
        <f t="shared" si="438"/>
        <v>2015</v>
      </c>
      <c r="C14022" s="1">
        <f t="shared" si="439"/>
        <v>3</v>
      </c>
      <c r="D14022">
        <v>2914</v>
      </c>
      <c r="E14022" t="s">
        <v>36</v>
      </c>
      <c r="F14022" s="4">
        <v>725000</v>
      </c>
      <c r="G14022" t="s">
        <v>5</v>
      </c>
      <c r="H14022">
        <v>4</v>
      </c>
      <c r="I14022" s="4">
        <f>IF(E14022="Rhode Island", Table1[[#This Row],[price]]*$L$3, IF(E14022="Massachusetts", Table1[[#This Row],[price]]*$L$2, 1))</f>
        <v>725000</v>
      </c>
    </row>
    <row r="14023" spans="1:9" x14ac:dyDescent="0.25">
      <c r="A14023" s="2">
        <v>42205</v>
      </c>
      <c r="B14023" s="1">
        <f t="shared" si="438"/>
        <v>2015</v>
      </c>
      <c r="C14023" s="1">
        <f t="shared" si="439"/>
        <v>3</v>
      </c>
      <c r="D14023">
        <v>2611</v>
      </c>
      <c r="E14023" t="s">
        <v>37</v>
      </c>
      <c r="F14023" s="4">
        <v>865000</v>
      </c>
      <c r="G14023" t="s">
        <v>5</v>
      </c>
      <c r="H14023">
        <v>4</v>
      </c>
      <c r="I14023" s="4">
        <f>IF(E14023="Rhode Island", Table1[[#This Row],[price]]*$L$3, IF(E14023="Massachusetts", Table1[[#This Row],[price]]*$L$2, 1))</f>
        <v>865000</v>
      </c>
    </row>
    <row r="14024" spans="1:9" x14ac:dyDescent="0.25">
      <c r="A14024" s="2">
        <v>42205</v>
      </c>
      <c r="B14024" s="1">
        <f t="shared" si="438"/>
        <v>2015</v>
      </c>
      <c r="C14024" s="1">
        <f t="shared" si="439"/>
        <v>3</v>
      </c>
      <c r="D14024">
        <v>2604</v>
      </c>
      <c r="E14024" t="s">
        <v>37</v>
      </c>
      <c r="F14024" s="4">
        <v>485000</v>
      </c>
      <c r="G14024" t="s">
        <v>6</v>
      </c>
      <c r="H14024">
        <v>3</v>
      </c>
      <c r="I14024" s="4">
        <f>IF(E14024="Rhode Island", Table1[[#This Row],[price]]*$L$3, IF(E14024="Massachusetts", Table1[[#This Row],[price]]*$L$2, 1))</f>
        <v>485000</v>
      </c>
    </row>
    <row r="14025" spans="1:9" x14ac:dyDescent="0.25">
      <c r="A14025" s="2">
        <v>42206</v>
      </c>
      <c r="B14025" s="1">
        <f t="shared" si="438"/>
        <v>2015</v>
      </c>
      <c r="C14025" s="1">
        <f t="shared" si="439"/>
        <v>3</v>
      </c>
      <c r="D14025">
        <v>2612</v>
      </c>
      <c r="E14025" t="s">
        <v>37</v>
      </c>
      <c r="F14025" s="4">
        <v>392000</v>
      </c>
      <c r="G14025" t="s">
        <v>5</v>
      </c>
      <c r="H14025">
        <v>2</v>
      </c>
      <c r="I14025" s="4">
        <f>IF(E14025="Rhode Island", Table1[[#This Row],[price]]*$L$3, IF(E14025="Massachusetts", Table1[[#This Row],[price]]*$L$2, 1))</f>
        <v>392000</v>
      </c>
    </row>
    <row r="14026" spans="1:9" x14ac:dyDescent="0.25">
      <c r="A14026" s="2">
        <v>42206</v>
      </c>
      <c r="B14026" s="1">
        <f t="shared" si="438"/>
        <v>2015</v>
      </c>
      <c r="C14026" s="1">
        <f t="shared" si="439"/>
        <v>3</v>
      </c>
      <c r="D14026">
        <v>2615</v>
      </c>
      <c r="E14026" t="s">
        <v>37</v>
      </c>
      <c r="F14026" s="4">
        <v>480000</v>
      </c>
      <c r="G14026" t="s">
        <v>5</v>
      </c>
      <c r="H14026">
        <v>4</v>
      </c>
      <c r="I14026" s="4">
        <f>IF(E14026="Rhode Island", Table1[[#This Row],[price]]*$L$3, IF(E14026="Massachusetts", Table1[[#This Row],[price]]*$L$2, 1))</f>
        <v>480000</v>
      </c>
    </row>
    <row r="14027" spans="1:9" x14ac:dyDescent="0.25">
      <c r="A14027" s="2">
        <v>42206</v>
      </c>
      <c r="B14027" s="1">
        <f t="shared" si="438"/>
        <v>2015</v>
      </c>
      <c r="C14027" s="1">
        <f t="shared" si="439"/>
        <v>3</v>
      </c>
      <c r="D14027">
        <v>2905</v>
      </c>
      <c r="E14027" t="s">
        <v>36</v>
      </c>
      <c r="F14027" s="4">
        <v>619000</v>
      </c>
      <c r="G14027" t="s">
        <v>5</v>
      </c>
      <c r="H14027">
        <v>4</v>
      </c>
      <c r="I14027" s="4">
        <f>IF(E14027="Rhode Island", Table1[[#This Row],[price]]*$L$3, IF(E14027="Massachusetts", Table1[[#This Row],[price]]*$L$2, 1))</f>
        <v>619000</v>
      </c>
    </row>
    <row r="14028" spans="1:9" x14ac:dyDescent="0.25">
      <c r="A14028" s="2">
        <v>42206</v>
      </c>
      <c r="B14028" s="1">
        <f t="shared" si="438"/>
        <v>2015</v>
      </c>
      <c r="C14028" s="1">
        <f t="shared" si="439"/>
        <v>3</v>
      </c>
      <c r="D14028">
        <v>2615</v>
      </c>
      <c r="E14028" t="s">
        <v>37</v>
      </c>
      <c r="F14028" s="4">
        <v>625000</v>
      </c>
      <c r="G14028" t="s">
        <v>5</v>
      </c>
      <c r="H14028">
        <v>4</v>
      </c>
      <c r="I14028" s="4">
        <f>IF(E14028="Rhode Island", Table1[[#This Row],[price]]*$L$3, IF(E14028="Massachusetts", Table1[[#This Row],[price]]*$L$2, 1))</f>
        <v>625000</v>
      </c>
    </row>
    <row r="14029" spans="1:9" x14ac:dyDescent="0.25">
      <c r="A14029" s="2">
        <v>42206</v>
      </c>
      <c r="B14029" s="1">
        <f t="shared" si="438"/>
        <v>2015</v>
      </c>
      <c r="C14029" s="1">
        <f t="shared" si="439"/>
        <v>3</v>
      </c>
      <c r="D14029">
        <v>2914</v>
      </c>
      <c r="E14029" t="s">
        <v>36</v>
      </c>
      <c r="F14029" s="4">
        <v>626000</v>
      </c>
      <c r="G14029" t="s">
        <v>5</v>
      </c>
      <c r="H14029">
        <v>4</v>
      </c>
      <c r="I14029" s="4">
        <f>IF(E14029="Rhode Island", Table1[[#This Row],[price]]*$L$3, IF(E14029="Massachusetts", Table1[[#This Row],[price]]*$L$2, 1))</f>
        <v>626000</v>
      </c>
    </row>
    <row r="14030" spans="1:9" x14ac:dyDescent="0.25">
      <c r="A14030" s="2">
        <v>42206</v>
      </c>
      <c r="B14030" s="1">
        <f t="shared" si="438"/>
        <v>2015</v>
      </c>
      <c r="C14030" s="1">
        <f t="shared" si="439"/>
        <v>3</v>
      </c>
      <c r="D14030">
        <v>2611</v>
      </c>
      <c r="E14030" t="s">
        <v>37</v>
      </c>
      <c r="F14030" s="4">
        <v>740000</v>
      </c>
      <c r="G14030" t="s">
        <v>5</v>
      </c>
      <c r="H14030">
        <v>4</v>
      </c>
      <c r="I14030" s="4">
        <f>IF(E14030="Rhode Island", Table1[[#This Row],[price]]*$L$3, IF(E14030="Massachusetts", Table1[[#This Row],[price]]*$L$2, 1))</f>
        <v>740000</v>
      </c>
    </row>
    <row r="14031" spans="1:9" x14ac:dyDescent="0.25">
      <c r="A14031" s="2">
        <v>42206</v>
      </c>
      <c r="B14031" s="1">
        <f t="shared" si="438"/>
        <v>2015</v>
      </c>
      <c r="C14031" s="1">
        <f t="shared" si="439"/>
        <v>3</v>
      </c>
      <c r="D14031">
        <v>2607</v>
      </c>
      <c r="E14031" t="s">
        <v>37</v>
      </c>
      <c r="F14031" s="4">
        <v>800000</v>
      </c>
      <c r="G14031" t="s">
        <v>5</v>
      </c>
      <c r="H14031">
        <v>4</v>
      </c>
      <c r="I14031" s="4">
        <f>IF(E14031="Rhode Island", Table1[[#This Row],[price]]*$L$3, IF(E14031="Massachusetts", Table1[[#This Row],[price]]*$L$2, 1))</f>
        <v>800000</v>
      </c>
    </row>
    <row r="14032" spans="1:9" x14ac:dyDescent="0.25">
      <c r="A14032" s="2">
        <v>42207</v>
      </c>
      <c r="B14032" s="1">
        <f t="shared" si="438"/>
        <v>2015</v>
      </c>
      <c r="C14032" s="1">
        <f t="shared" si="439"/>
        <v>3</v>
      </c>
      <c r="D14032">
        <v>2905</v>
      </c>
      <c r="E14032" t="s">
        <v>36</v>
      </c>
      <c r="F14032" s="4">
        <v>395000</v>
      </c>
      <c r="G14032" t="s">
        <v>5</v>
      </c>
      <c r="H14032">
        <v>3</v>
      </c>
      <c r="I14032" s="4">
        <f>IF(E14032="Rhode Island", Table1[[#This Row],[price]]*$L$3, IF(E14032="Massachusetts", Table1[[#This Row],[price]]*$L$2, 1))</f>
        <v>395000</v>
      </c>
    </row>
    <row r="14033" spans="1:9" x14ac:dyDescent="0.25">
      <c r="A14033" s="2">
        <v>42207</v>
      </c>
      <c r="B14033" s="1">
        <f t="shared" si="438"/>
        <v>2015</v>
      </c>
      <c r="C14033" s="1">
        <f t="shared" si="439"/>
        <v>3</v>
      </c>
      <c r="D14033">
        <v>2906</v>
      </c>
      <c r="E14033" t="s">
        <v>36</v>
      </c>
      <c r="F14033" s="4">
        <v>414000</v>
      </c>
      <c r="G14033" t="s">
        <v>5</v>
      </c>
      <c r="H14033">
        <v>3</v>
      </c>
      <c r="I14033" s="4">
        <f>IF(E14033="Rhode Island", Table1[[#This Row],[price]]*$L$3, IF(E14033="Massachusetts", Table1[[#This Row],[price]]*$L$2, 1))</f>
        <v>414000</v>
      </c>
    </row>
    <row r="14034" spans="1:9" x14ac:dyDescent="0.25">
      <c r="A14034" s="2">
        <v>42207</v>
      </c>
      <c r="B14034" s="1">
        <f t="shared" si="438"/>
        <v>2015</v>
      </c>
      <c r="C14034" s="1">
        <f t="shared" si="439"/>
        <v>3</v>
      </c>
      <c r="D14034">
        <v>2615</v>
      </c>
      <c r="E14034" t="s">
        <v>37</v>
      </c>
      <c r="F14034" s="4">
        <v>420000</v>
      </c>
      <c r="G14034" t="s">
        <v>5</v>
      </c>
      <c r="H14034">
        <v>3</v>
      </c>
      <c r="I14034" s="4">
        <f>IF(E14034="Rhode Island", Table1[[#This Row],[price]]*$L$3, IF(E14034="Massachusetts", Table1[[#This Row],[price]]*$L$2, 1))</f>
        <v>420000</v>
      </c>
    </row>
    <row r="14035" spans="1:9" x14ac:dyDescent="0.25">
      <c r="A14035" s="2">
        <v>42207</v>
      </c>
      <c r="B14035" s="1">
        <f t="shared" si="438"/>
        <v>2015</v>
      </c>
      <c r="C14035" s="1">
        <f t="shared" si="439"/>
        <v>3</v>
      </c>
      <c r="D14035">
        <v>2905</v>
      </c>
      <c r="E14035" t="s">
        <v>36</v>
      </c>
      <c r="F14035" s="4">
        <v>435000</v>
      </c>
      <c r="G14035" t="s">
        <v>5</v>
      </c>
      <c r="H14035">
        <v>3</v>
      </c>
      <c r="I14035" s="4">
        <f>IF(E14035="Rhode Island", Table1[[#This Row],[price]]*$L$3, IF(E14035="Massachusetts", Table1[[#This Row],[price]]*$L$2, 1))</f>
        <v>435000</v>
      </c>
    </row>
    <row r="14036" spans="1:9" x14ac:dyDescent="0.25">
      <c r="A14036" s="2">
        <v>42207</v>
      </c>
      <c r="B14036" s="1">
        <f t="shared" si="438"/>
        <v>2015</v>
      </c>
      <c r="C14036" s="1">
        <f t="shared" si="439"/>
        <v>3</v>
      </c>
      <c r="D14036">
        <v>2615</v>
      </c>
      <c r="E14036" t="s">
        <v>37</v>
      </c>
      <c r="F14036" s="4">
        <v>485000</v>
      </c>
      <c r="G14036" t="s">
        <v>5</v>
      </c>
      <c r="H14036">
        <v>4</v>
      </c>
      <c r="I14036" s="4">
        <f>IF(E14036="Rhode Island", Table1[[#This Row],[price]]*$L$3, IF(E14036="Massachusetts", Table1[[#This Row],[price]]*$L$2, 1))</f>
        <v>485000</v>
      </c>
    </row>
    <row r="14037" spans="1:9" x14ac:dyDescent="0.25">
      <c r="A14037" s="2">
        <v>42207</v>
      </c>
      <c r="B14037" s="1">
        <f t="shared" si="438"/>
        <v>2015</v>
      </c>
      <c r="C14037" s="1">
        <f t="shared" si="439"/>
        <v>3</v>
      </c>
      <c r="D14037">
        <v>2905</v>
      </c>
      <c r="E14037" t="s">
        <v>36</v>
      </c>
      <c r="F14037" s="4">
        <v>485000</v>
      </c>
      <c r="G14037" t="s">
        <v>5</v>
      </c>
      <c r="H14037">
        <v>3</v>
      </c>
      <c r="I14037" s="4">
        <f>IF(E14037="Rhode Island", Table1[[#This Row],[price]]*$L$3, IF(E14037="Massachusetts", Table1[[#This Row],[price]]*$L$2, 1))</f>
        <v>485000</v>
      </c>
    </row>
    <row r="14038" spans="1:9" x14ac:dyDescent="0.25">
      <c r="A14038" s="2">
        <v>42207</v>
      </c>
      <c r="B14038" s="1">
        <f t="shared" si="438"/>
        <v>2015</v>
      </c>
      <c r="C14038" s="1">
        <f t="shared" si="439"/>
        <v>3</v>
      </c>
      <c r="D14038">
        <v>2903</v>
      </c>
      <c r="E14038" t="s">
        <v>36</v>
      </c>
      <c r="F14038" s="4">
        <v>500000</v>
      </c>
      <c r="G14038" t="s">
        <v>5</v>
      </c>
      <c r="H14038">
        <v>4</v>
      </c>
      <c r="I14038" s="4">
        <f>IF(E14038="Rhode Island", Table1[[#This Row],[price]]*$L$3, IF(E14038="Massachusetts", Table1[[#This Row],[price]]*$L$2, 1))</f>
        <v>500000</v>
      </c>
    </row>
    <row r="14039" spans="1:9" x14ac:dyDescent="0.25">
      <c r="A14039" s="2">
        <v>42207</v>
      </c>
      <c r="B14039" s="1">
        <f t="shared" si="438"/>
        <v>2015</v>
      </c>
      <c r="C14039" s="1">
        <f t="shared" si="439"/>
        <v>3</v>
      </c>
      <c r="D14039">
        <v>2902</v>
      </c>
      <c r="E14039" t="s">
        <v>36</v>
      </c>
      <c r="F14039" s="4">
        <v>525000</v>
      </c>
      <c r="G14039" t="s">
        <v>5</v>
      </c>
      <c r="H14039">
        <v>3</v>
      </c>
      <c r="I14039" s="4">
        <f>IF(E14039="Rhode Island", Table1[[#This Row],[price]]*$L$3, IF(E14039="Massachusetts", Table1[[#This Row],[price]]*$L$2, 1))</f>
        <v>525000</v>
      </c>
    </row>
    <row r="14040" spans="1:9" x14ac:dyDescent="0.25">
      <c r="A14040" s="2">
        <v>42207</v>
      </c>
      <c r="B14040" s="1">
        <f t="shared" si="438"/>
        <v>2015</v>
      </c>
      <c r="C14040" s="1">
        <f t="shared" si="439"/>
        <v>3</v>
      </c>
      <c r="D14040">
        <v>2906</v>
      </c>
      <c r="E14040" t="s">
        <v>36</v>
      </c>
      <c r="F14040" s="4">
        <v>568000</v>
      </c>
      <c r="G14040" t="s">
        <v>5</v>
      </c>
      <c r="H14040">
        <v>4</v>
      </c>
      <c r="I14040" s="4">
        <f>IF(E14040="Rhode Island", Table1[[#This Row],[price]]*$L$3, IF(E14040="Massachusetts", Table1[[#This Row],[price]]*$L$2, 1))</f>
        <v>568000</v>
      </c>
    </row>
    <row r="14041" spans="1:9" x14ac:dyDescent="0.25">
      <c r="A14041" s="2">
        <v>42207</v>
      </c>
      <c r="B14041" s="1">
        <f t="shared" si="438"/>
        <v>2015</v>
      </c>
      <c r="C14041" s="1">
        <f t="shared" si="439"/>
        <v>3</v>
      </c>
      <c r="D14041">
        <v>2913</v>
      </c>
      <c r="E14041" t="s">
        <v>36</v>
      </c>
      <c r="F14041" s="4">
        <v>660000</v>
      </c>
      <c r="G14041" t="s">
        <v>5</v>
      </c>
      <c r="H14041">
        <v>4</v>
      </c>
      <c r="I14041" s="4">
        <f>IF(E14041="Rhode Island", Table1[[#This Row],[price]]*$L$3, IF(E14041="Massachusetts", Table1[[#This Row],[price]]*$L$2, 1))</f>
        <v>660000</v>
      </c>
    </row>
    <row r="14042" spans="1:9" x14ac:dyDescent="0.25">
      <c r="A14042" s="2">
        <v>42207</v>
      </c>
      <c r="B14042" s="1">
        <f t="shared" si="438"/>
        <v>2015</v>
      </c>
      <c r="C14042" s="1">
        <f t="shared" si="439"/>
        <v>3</v>
      </c>
      <c r="D14042">
        <v>2905</v>
      </c>
      <c r="E14042" t="s">
        <v>36</v>
      </c>
      <c r="F14042" s="4">
        <v>850000</v>
      </c>
      <c r="G14042" t="s">
        <v>5</v>
      </c>
      <c r="H14042">
        <v>4</v>
      </c>
      <c r="I14042" s="4">
        <f>IF(E14042="Rhode Island", Table1[[#This Row],[price]]*$L$3, IF(E14042="Massachusetts", Table1[[#This Row],[price]]*$L$2, 1))</f>
        <v>850000</v>
      </c>
    </row>
    <row r="14043" spans="1:9" x14ac:dyDescent="0.25">
      <c r="A14043" s="2">
        <v>42207</v>
      </c>
      <c r="B14043" s="1">
        <f t="shared" si="438"/>
        <v>2015</v>
      </c>
      <c r="C14043" s="1">
        <f t="shared" si="439"/>
        <v>3</v>
      </c>
      <c r="D14043">
        <v>2603</v>
      </c>
      <c r="E14043" t="s">
        <v>37</v>
      </c>
      <c r="F14043" s="4">
        <v>389900</v>
      </c>
      <c r="G14043" t="s">
        <v>6</v>
      </c>
      <c r="H14043">
        <v>1</v>
      </c>
      <c r="I14043" s="4">
        <f>IF(E14043="Rhode Island", Table1[[#This Row],[price]]*$L$3, IF(E14043="Massachusetts", Table1[[#This Row],[price]]*$L$2, 1))</f>
        <v>389900</v>
      </c>
    </row>
    <row r="14044" spans="1:9" x14ac:dyDescent="0.25">
      <c r="A14044" s="2">
        <v>42207</v>
      </c>
      <c r="B14044" s="1">
        <f t="shared" si="438"/>
        <v>2015</v>
      </c>
      <c r="C14044" s="1">
        <f t="shared" si="439"/>
        <v>3</v>
      </c>
      <c r="D14044">
        <v>2600</v>
      </c>
      <c r="E14044" t="s">
        <v>37</v>
      </c>
      <c r="F14044" s="4">
        <v>405000</v>
      </c>
      <c r="G14044" t="s">
        <v>6</v>
      </c>
      <c r="H14044">
        <v>1</v>
      </c>
      <c r="I14044" s="4">
        <f>IF(E14044="Rhode Island", Table1[[#This Row],[price]]*$L$3, IF(E14044="Massachusetts", Table1[[#This Row],[price]]*$L$2, 1))</f>
        <v>405000</v>
      </c>
    </row>
    <row r="14045" spans="1:9" x14ac:dyDescent="0.25">
      <c r="A14045" s="2">
        <v>42207</v>
      </c>
      <c r="B14045" s="1">
        <f t="shared" si="438"/>
        <v>2015</v>
      </c>
      <c r="C14045" s="1">
        <f t="shared" si="439"/>
        <v>3</v>
      </c>
      <c r="D14045">
        <v>2604</v>
      </c>
      <c r="E14045" t="s">
        <v>37</v>
      </c>
      <c r="F14045" s="4">
        <v>625000</v>
      </c>
      <c r="G14045" t="s">
        <v>6</v>
      </c>
      <c r="H14045">
        <v>2</v>
      </c>
      <c r="I14045" s="4">
        <f>IF(E14045="Rhode Island", Table1[[#This Row],[price]]*$L$3, IF(E14045="Massachusetts", Table1[[#This Row],[price]]*$L$2, 1))</f>
        <v>625000</v>
      </c>
    </row>
    <row r="14046" spans="1:9" x14ac:dyDescent="0.25">
      <c r="A14046" s="2">
        <v>42208</v>
      </c>
      <c r="B14046" s="1">
        <f t="shared" si="438"/>
        <v>2015</v>
      </c>
      <c r="C14046" s="1">
        <f t="shared" si="439"/>
        <v>3</v>
      </c>
      <c r="D14046">
        <v>2913</v>
      </c>
      <c r="E14046" t="s">
        <v>36</v>
      </c>
      <c r="F14046" s="4">
        <v>405500</v>
      </c>
      <c r="G14046" t="s">
        <v>5</v>
      </c>
      <c r="H14046">
        <v>3</v>
      </c>
      <c r="I14046" s="4">
        <f>IF(E14046="Rhode Island", Table1[[#This Row],[price]]*$L$3, IF(E14046="Massachusetts", Table1[[#This Row],[price]]*$L$2, 1))</f>
        <v>405500</v>
      </c>
    </row>
    <row r="14047" spans="1:9" x14ac:dyDescent="0.25">
      <c r="A14047" s="2">
        <v>42208</v>
      </c>
      <c r="B14047" s="1">
        <f t="shared" si="438"/>
        <v>2015</v>
      </c>
      <c r="C14047" s="1">
        <f t="shared" si="439"/>
        <v>3</v>
      </c>
      <c r="D14047">
        <v>2913</v>
      </c>
      <c r="E14047" t="s">
        <v>36</v>
      </c>
      <c r="F14047" s="4">
        <v>445000</v>
      </c>
      <c r="G14047" t="s">
        <v>5</v>
      </c>
      <c r="H14047">
        <v>3</v>
      </c>
      <c r="I14047" s="4">
        <f>IF(E14047="Rhode Island", Table1[[#This Row],[price]]*$L$3, IF(E14047="Massachusetts", Table1[[#This Row],[price]]*$L$2, 1))</f>
        <v>445000</v>
      </c>
    </row>
    <row r="14048" spans="1:9" x14ac:dyDescent="0.25">
      <c r="A14048" s="2">
        <v>42208</v>
      </c>
      <c r="B14048" s="1">
        <f t="shared" si="438"/>
        <v>2015</v>
      </c>
      <c r="C14048" s="1">
        <f t="shared" si="439"/>
        <v>3</v>
      </c>
      <c r="D14048">
        <v>2905</v>
      </c>
      <c r="E14048" t="s">
        <v>36</v>
      </c>
      <c r="F14048" s="4">
        <v>460000</v>
      </c>
      <c r="G14048" t="s">
        <v>5</v>
      </c>
      <c r="H14048">
        <v>3</v>
      </c>
      <c r="I14048" s="4">
        <f>IF(E14048="Rhode Island", Table1[[#This Row],[price]]*$L$3, IF(E14048="Massachusetts", Table1[[#This Row],[price]]*$L$2, 1))</f>
        <v>460000</v>
      </c>
    </row>
    <row r="14049" spans="1:9" x14ac:dyDescent="0.25">
      <c r="A14049" s="2">
        <v>42208</v>
      </c>
      <c r="B14049" s="1">
        <f t="shared" si="438"/>
        <v>2015</v>
      </c>
      <c r="C14049" s="1">
        <f t="shared" si="439"/>
        <v>3</v>
      </c>
      <c r="D14049">
        <v>2905</v>
      </c>
      <c r="E14049" t="s">
        <v>36</v>
      </c>
      <c r="F14049" s="4">
        <v>462000</v>
      </c>
      <c r="G14049" t="s">
        <v>5</v>
      </c>
      <c r="H14049">
        <v>3</v>
      </c>
      <c r="I14049" s="4">
        <f>IF(E14049="Rhode Island", Table1[[#This Row],[price]]*$L$3, IF(E14049="Massachusetts", Table1[[#This Row],[price]]*$L$2, 1))</f>
        <v>462000</v>
      </c>
    </row>
    <row r="14050" spans="1:9" x14ac:dyDescent="0.25">
      <c r="A14050" s="2">
        <v>42208</v>
      </c>
      <c r="B14050" s="1">
        <f t="shared" si="438"/>
        <v>2015</v>
      </c>
      <c r="C14050" s="1">
        <f t="shared" si="439"/>
        <v>3</v>
      </c>
      <c r="D14050">
        <v>2614</v>
      </c>
      <c r="E14050" t="s">
        <v>37</v>
      </c>
      <c r="F14050" s="4">
        <v>465000</v>
      </c>
      <c r="G14050" t="s">
        <v>5</v>
      </c>
      <c r="H14050">
        <v>4</v>
      </c>
      <c r="I14050" s="4">
        <f>IF(E14050="Rhode Island", Table1[[#This Row],[price]]*$L$3, IF(E14050="Massachusetts", Table1[[#This Row],[price]]*$L$2, 1))</f>
        <v>465000</v>
      </c>
    </row>
    <row r="14051" spans="1:9" x14ac:dyDescent="0.25">
      <c r="A14051" s="2">
        <v>42208</v>
      </c>
      <c r="B14051" s="1">
        <f t="shared" si="438"/>
        <v>2015</v>
      </c>
      <c r="C14051" s="1">
        <f t="shared" si="439"/>
        <v>3</v>
      </c>
      <c r="D14051">
        <v>2615</v>
      </c>
      <c r="E14051" t="s">
        <v>37</v>
      </c>
      <c r="F14051" s="4">
        <v>470000</v>
      </c>
      <c r="G14051" t="s">
        <v>5</v>
      </c>
      <c r="H14051">
        <v>3</v>
      </c>
      <c r="I14051" s="4">
        <f>IF(E14051="Rhode Island", Table1[[#This Row],[price]]*$L$3, IF(E14051="Massachusetts", Table1[[#This Row],[price]]*$L$2, 1))</f>
        <v>470000</v>
      </c>
    </row>
    <row r="14052" spans="1:9" x14ac:dyDescent="0.25">
      <c r="A14052" s="2">
        <v>42208</v>
      </c>
      <c r="B14052" s="1">
        <f t="shared" si="438"/>
        <v>2015</v>
      </c>
      <c r="C14052" s="1">
        <f t="shared" si="439"/>
        <v>3</v>
      </c>
      <c r="D14052">
        <v>2617</v>
      </c>
      <c r="E14052" t="s">
        <v>37</v>
      </c>
      <c r="F14052" s="4">
        <v>530000</v>
      </c>
      <c r="G14052" t="s">
        <v>5</v>
      </c>
      <c r="H14052">
        <v>4</v>
      </c>
      <c r="I14052" s="4">
        <f>IF(E14052="Rhode Island", Table1[[#This Row],[price]]*$L$3, IF(E14052="Massachusetts", Table1[[#This Row],[price]]*$L$2, 1))</f>
        <v>530000</v>
      </c>
    </row>
    <row r="14053" spans="1:9" x14ac:dyDescent="0.25">
      <c r="A14053" s="2">
        <v>42208</v>
      </c>
      <c r="B14053" s="1">
        <f t="shared" si="438"/>
        <v>2015</v>
      </c>
      <c r="C14053" s="1">
        <f t="shared" si="439"/>
        <v>3</v>
      </c>
      <c r="D14053">
        <v>2614</v>
      </c>
      <c r="E14053" t="s">
        <v>37</v>
      </c>
      <c r="F14053" s="4">
        <v>530000</v>
      </c>
      <c r="G14053" t="s">
        <v>5</v>
      </c>
      <c r="H14053">
        <v>4</v>
      </c>
      <c r="I14053" s="4">
        <f>IF(E14053="Rhode Island", Table1[[#This Row],[price]]*$L$3, IF(E14053="Massachusetts", Table1[[#This Row],[price]]*$L$2, 1))</f>
        <v>530000</v>
      </c>
    </row>
    <row r="14054" spans="1:9" x14ac:dyDescent="0.25">
      <c r="A14054" s="2">
        <v>42208</v>
      </c>
      <c r="B14054" s="1">
        <f t="shared" si="438"/>
        <v>2015</v>
      </c>
      <c r="C14054" s="1">
        <f t="shared" si="439"/>
        <v>3</v>
      </c>
      <c r="D14054">
        <v>2906</v>
      </c>
      <c r="E14054" t="s">
        <v>36</v>
      </c>
      <c r="F14054" s="4">
        <v>590000</v>
      </c>
      <c r="G14054" t="s">
        <v>5</v>
      </c>
      <c r="H14054">
        <v>4</v>
      </c>
      <c r="I14054" s="4">
        <f>IF(E14054="Rhode Island", Table1[[#This Row],[price]]*$L$3, IF(E14054="Massachusetts", Table1[[#This Row],[price]]*$L$2, 1))</f>
        <v>590000</v>
      </c>
    </row>
    <row r="14055" spans="1:9" x14ac:dyDescent="0.25">
      <c r="A14055" s="2">
        <v>42208</v>
      </c>
      <c r="B14055" s="1">
        <f t="shared" si="438"/>
        <v>2015</v>
      </c>
      <c r="C14055" s="1">
        <f t="shared" si="439"/>
        <v>3</v>
      </c>
      <c r="D14055">
        <v>2904</v>
      </c>
      <c r="E14055" t="s">
        <v>36</v>
      </c>
      <c r="F14055" s="4">
        <v>625000</v>
      </c>
      <c r="G14055" t="s">
        <v>5</v>
      </c>
      <c r="H14055">
        <v>4</v>
      </c>
      <c r="I14055" s="4">
        <f>IF(E14055="Rhode Island", Table1[[#This Row],[price]]*$L$3, IF(E14055="Massachusetts", Table1[[#This Row],[price]]*$L$2, 1))</f>
        <v>625000</v>
      </c>
    </row>
    <row r="14056" spans="1:9" x14ac:dyDescent="0.25">
      <c r="A14056" s="2">
        <v>42208</v>
      </c>
      <c r="B14056" s="1">
        <f t="shared" si="438"/>
        <v>2015</v>
      </c>
      <c r="C14056" s="1">
        <f t="shared" si="439"/>
        <v>3</v>
      </c>
      <c r="D14056">
        <v>2605</v>
      </c>
      <c r="E14056" t="s">
        <v>37</v>
      </c>
      <c r="F14056" s="4">
        <v>641000</v>
      </c>
      <c r="G14056" t="s">
        <v>5</v>
      </c>
      <c r="H14056">
        <v>3</v>
      </c>
      <c r="I14056" s="4">
        <f>IF(E14056="Rhode Island", Table1[[#This Row],[price]]*$L$3, IF(E14056="Massachusetts", Table1[[#This Row],[price]]*$L$2, 1))</f>
        <v>641000</v>
      </c>
    </row>
    <row r="14057" spans="1:9" x14ac:dyDescent="0.25">
      <c r="A14057" s="2">
        <v>42208</v>
      </c>
      <c r="B14057" s="1">
        <f t="shared" si="438"/>
        <v>2015</v>
      </c>
      <c r="C14057" s="1">
        <f t="shared" si="439"/>
        <v>3</v>
      </c>
      <c r="D14057">
        <v>2617</v>
      </c>
      <c r="E14057" t="s">
        <v>37</v>
      </c>
      <c r="F14057" s="4">
        <v>642000</v>
      </c>
      <c r="G14057" t="s">
        <v>5</v>
      </c>
      <c r="H14057">
        <v>4</v>
      </c>
      <c r="I14057" s="4">
        <f>IF(E14057="Rhode Island", Table1[[#This Row],[price]]*$L$3, IF(E14057="Massachusetts", Table1[[#This Row],[price]]*$L$2, 1))</f>
        <v>642000</v>
      </c>
    </row>
    <row r="14058" spans="1:9" x14ac:dyDescent="0.25">
      <c r="A14058" s="2">
        <v>42208</v>
      </c>
      <c r="B14058" s="1">
        <f t="shared" si="438"/>
        <v>2015</v>
      </c>
      <c r="C14058" s="1">
        <f t="shared" si="439"/>
        <v>3</v>
      </c>
      <c r="D14058">
        <v>2602</v>
      </c>
      <c r="E14058" t="s">
        <v>37</v>
      </c>
      <c r="F14058" s="4">
        <v>650000</v>
      </c>
      <c r="G14058" t="s">
        <v>5</v>
      </c>
      <c r="H14058">
        <v>3</v>
      </c>
      <c r="I14058" s="4">
        <f>IF(E14058="Rhode Island", Table1[[#This Row],[price]]*$L$3, IF(E14058="Massachusetts", Table1[[#This Row],[price]]*$L$2, 1))</f>
        <v>650000</v>
      </c>
    </row>
    <row r="14059" spans="1:9" x14ac:dyDescent="0.25">
      <c r="A14059" s="2">
        <v>42208</v>
      </c>
      <c r="B14059" s="1">
        <f t="shared" si="438"/>
        <v>2015</v>
      </c>
      <c r="C14059" s="1">
        <f t="shared" si="439"/>
        <v>3</v>
      </c>
      <c r="D14059">
        <v>2914</v>
      </c>
      <c r="E14059" t="s">
        <v>36</v>
      </c>
      <c r="F14059" s="4">
        <v>658000</v>
      </c>
      <c r="G14059" t="s">
        <v>5</v>
      </c>
      <c r="H14059">
        <v>5</v>
      </c>
      <c r="I14059" s="4">
        <f>IF(E14059="Rhode Island", Table1[[#This Row],[price]]*$L$3, IF(E14059="Massachusetts", Table1[[#This Row],[price]]*$L$2, 1))</f>
        <v>658000</v>
      </c>
    </row>
    <row r="14060" spans="1:9" x14ac:dyDescent="0.25">
      <c r="A14060" s="2">
        <v>42208</v>
      </c>
      <c r="B14060" s="1">
        <f t="shared" si="438"/>
        <v>2015</v>
      </c>
      <c r="C14060" s="1">
        <f t="shared" si="439"/>
        <v>3</v>
      </c>
      <c r="D14060">
        <v>2612</v>
      </c>
      <c r="E14060" t="s">
        <v>37</v>
      </c>
      <c r="F14060" s="4">
        <v>525000</v>
      </c>
      <c r="G14060" t="s">
        <v>6</v>
      </c>
      <c r="H14060">
        <v>2</v>
      </c>
      <c r="I14060" s="4">
        <f>IF(E14060="Rhode Island", Table1[[#This Row],[price]]*$L$3, IF(E14060="Massachusetts", Table1[[#This Row],[price]]*$L$2, 1))</f>
        <v>525000</v>
      </c>
    </row>
    <row r="14061" spans="1:9" x14ac:dyDescent="0.25">
      <c r="A14061" s="2">
        <v>42209</v>
      </c>
      <c r="B14061" s="1">
        <f t="shared" si="438"/>
        <v>2015</v>
      </c>
      <c r="C14061" s="1">
        <f t="shared" si="439"/>
        <v>3</v>
      </c>
      <c r="D14061">
        <v>2602</v>
      </c>
      <c r="E14061" t="s">
        <v>37</v>
      </c>
      <c r="F14061" s="4">
        <v>382500</v>
      </c>
      <c r="G14061" t="s">
        <v>5</v>
      </c>
      <c r="H14061">
        <v>2</v>
      </c>
      <c r="I14061" s="4">
        <f>IF(E14061="Rhode Island", Table1[[#This Row],[price]]*$L$3, IF(E14061="Massachusetts", Table1[[#This Row],[price]]*$L$2, 1))</f>
        <v>382500</v>
      </c>
    </row>
    <row r="14062" spans="1:9" x14ac:dyDescent="0.25">
      <c r="A14062" s="2">
        <v>42209</v>
      </c>
      <c r="B14062" s="1">
        <f t="shared" si="438"/>
        <v>2015</v>
      </c>
      <c r="C14062" s="1">
        <f t="shared" si="439"/>
        <v>3</v>
      </c>
      <c r="D14062">
        <v>2904</v>
      </c>
      <c r="E14062" t="s">
        <v>36</v>
      </c>
      <c r="F14062" s="4">
        <v>440000</v>
      </c>
      <c r="G14062" t="s">
        <v>5</v>
      </c>
      <c r="H14062">
        <v>3</v>
      </c>
      <c r="I14062" s="4">
        <f>IF(E14062="Rhode Island", Table1[[#This Row],[price]]*$L$3, IF(E14062="Massachusetts", Table1[[#This Row],[price]]*$L$2, 1))</f>
        <v>440000</v>
      </c>
    </row>
    <row r="14063" spans="1:9" x14ac:dyDescent="0.25">
      <c r="A14063" s="2">
        <v>42209</v>
      </c>
      <c r="B14063" s="1">
        <f t="shared" si="438"/>
        <v>2015</v>
      </c>
      <c r="C14063" s="1">
        <f t="shared" si="439"/>
        <v>3</v>
      </c>
      <c r="D14063">
        <v>2913</v>
      </c>
      <c r="E14063" t="s">
        <v>36</v>
      </c>
      <c r="F14063" s="4">
        <v>449000</v>
      </c>
      <c r="G14063" t="s">
        <v>5</v>
      </c>
      <c r="H14063">
        <v>3</v>
      </c>
      <c r="I14063" s="4">
        <f>IF(E14063="Rhode Island", Table1[[#This Row],[price]]*$L$3, IF(E14063="Massachusetts", Table1[[#This Row],[price]]*$L$2, 1))</f>
        <v>449000</v>
      </c>
    </row>
    <row r="14064" spans="1:9" x14ac:dyDescent="0.25">
      <c r="A14064" s="2">
        <v>42209</v>
      </c>
      <c r="B14064" s="1">
        <f t="shared" si="438"/>
        <v>2015</v>
      </c>
      <c r="C14064" s="1">
        <f t="shared" si="439"/>
        <v>3</v>
      </c>
      <c r="D14064">
        <v>2913</v>
      </c>
      <c r="E14064" t="s">
        <v>36</v>
      </c>
      <c r="F14064" s="4">
        <v>573000</v>
      </c>
      <c r="G14064" t="s">
        <v>5</v>
      </c>
      <c r="H14064">
        <v>4</v>
      </c>
      <c r="I14064" s="4">
        <f>IF(E14064="Rhode Island", Table1[[#This Row],[price]]*$L$3, IF(E14064="Massachusetts", Table1[[#This Row],[price]]*$L$2, 1))</f>
        <v>573000</v>
      </c>
    </row>
    <row r="14065" spans="1:9" x14ac:dyDescent="0.25">
      <c r="A14065" s="2">
        <v>42209</v>
      </c>
      <c r="B14065" s="1">
        <f t="shared" si="438"/>
        <v>2015</v>
      </c>
      <c r="C14065" s="1">
        <f t="shared" si="439"/>
        <v>3</v>
      </c>
      <c r="D14065">
        <v>2611</v>
      </c>
      <c r="E14065" t="s">
        <v>37</v>
      </c>
      <c r="F14065" s="4">
        <v>600000</v>
      </c>
      <c r="G14065" t="s">
        <v>5</v>
      </c>
      <c r="H14065">
        <v>4</v>
      </c>
      <c r="I14065" s="4">
        <f>IF(E14065="Rhode Island", Table1[[#This Row],[price]]*$L$3, IF(E14065="Massachusetts", Table1[[#This Row],[price]]*$L$2, 1))</f>
        <v>600000</v>
      </c>
    </row>
    <row r="14066" spans="1:9" x14ac:dyDescent="0.25">
      <c r="A14066" s="2">
        <v>42209</v>
      </c>
      <c r="B14066" s="1">
        <f t="shared" si="438"/>
        <v>2015</v>
      </c>
      <c r="C14066" s="1">
        <f t="shared" si="439"/>
        <v>3</v>
      </c>
      <c r="D14066">
        <v>2911</v>
      </c>
      <c r="E14066" t="s">
        <v>36</v>
      </c>
      <c r="F14066" s="4">
        <v>659950</v>
      </c>
      <c r="G14066" t="s">
        <v>5</v>
      </c>
      <c r="H14066">
        <v>4</v>
      </c>
      <c r="I14066" s="4">
        <f>IF(E14066="Rhode Island", Table1[[#This Row],[price]]*$L$3, IF(E14066="Massachusetts", Table1[[#This Row],[price]]*$L$2, 1))</f>
        <v>659950</v>
      </c>
    </row>
    <row r="14067" spans="1:9" x14ac:dyDescent="0.25">
      <c r="A14067" s="2">
        <v>42209</v>
      </c>
      <c r="B14067" s="1">
        <f t="shared" si="438"/>
        <v>2015</v>
      </c>
      <c r="C14067" s="1">
        <f t="shared" si="439"/>
        <v>3</v>
      </c>
      <c r="D14067">
        <v>2911</v>
      </c>
      <c r="E14067" t="s">
        <v>36</v>
      </c>
      <c r="F14067" s="4">
        <v>669000</v>
      </c>
      <c r="G14067" t="s">
        <v>5</v>
      </c>
      <c r="H14067">
        <v>4</v>
      </c>
      <c r="I14067" s="4">
        <f>IF(E14067="Rhode Island", Table1[[#This Row],[price]]*$L$3, IF(E14067="Massachusetts", Table1[[#This Row],[price]]*$L$2, 1))</f>
        <v>669000</v>
      </c>
    </row>
    <row r="14068" spans="1:9" x14ac:dyDescent="0.25">
      <c r="A14068" s="2">
        <v>42209</v>
      </c>
      <c r="B14068" s="1">
        <f t="shared" si="438"/>
        <v>2015</v>
      </c>
      <c r="C14068" s="1">
        <f t="shared" si="439"/>
        <v>3</v>
      </c>
      <c r="D14068">
        <v>2615</v>
      </c>
      <c r="E14068" t="s">
        <v>37</v>
      </c>
      <c r="F14068" s="4">
        <v>743000</v>
      </c>
      <c r="G14068" t="s">
        <v>5</v>
      </c>
      <c r="H14068">
        <v>4</v>
      </c>
      <c r="I14068" s="4">
        <f>IF(E14068="Rhode Island", Table1[[#This Row],[price]]*$L$3, IF(E14068="Massachusetts", Table1[[#This Row],[price]]*$L$2, 1))</f>
        <v>743000</v>
      </c>
    </row>
    <row r="14069" spans="1:9" x14ac:dyDescent="0.25">
      <c r="A14069" s="2">
        <v>42209</v>
      </c>
      <c r="B14069" s="1">
        <f t="shared" si="438"/>
        <v>2015</v>
      </c>
      <c r="C14069" s="1">
        <f t="shared" si="439"/>
        <v>3</v>
      </c>
      <c r="D14069">
        <v>2617</v>
      </c>
      <c r="E14069" t="s">
        <v>37</v>
      </c>
      <c r="F14069" s="4">
        <v>855000</v>
      </c>
      <c r="G14069" t="s">
        <v>5</v>
      </c>
      <c r="H14069">
        <v>4</v>
      </c>
      <c r="I14069" s="4">
        <f>IF(E14069="Rhode Island", Table1[[#This Row],[price]]*$L$3, IF(E14069="Massachusetts", Table1[[#This Row],[price]]*$L$2, 1))</f>
        <v>855000</v>
      </c>
    </row>
    <row r="14070" spans="1:9" x14ac:dyDescent="0.25">
      <c r="A14070" s="2">
        <v>42209</v>
      </c>
      <c r="B14070" s="1">
        <f t="shared" si="438"/>
        <v>2015</v>
      </c>
      <c r="C14070" s="1">
        <f t="shared" si="439"/>
        <v>3</v>
      </c>
      <c r="D14070">
        <v>2602</v>
      </c>
      <c r="E14070" t="s">
        <v>37</v>
      </c>
      <c r="F14070" s="4">
        <v>901259</v>
      </c>
      <c r="G14070" t="s">
        <v>5</v>
      </c>
      <c r="H14070">
        <v>5</v>
      </c>
      <c r="I14070" s="4">
        <f>IF(E14070="Rhode Island", Table1[[#This Row],[price]]*$L$3, IF(E14070="Massachusetts", Table1[[#This Row],[price]]*$L$2, 1))</f>
        <v>901259</v>
      </c>
    </row>
    <row r="14071" spans="1:9" x14ac:dyDescent="0.25">
      <c r="A14071" s="2">
        <v>42209</v>
      </c>
      <c r="B14071" s="1">
        <f t="shared" si="438"/>
        <v>2015</v>
      </c>
      <c r="C14071" s="1">
        <f t="shared" si="439"/>
        <v>3</v>
      </c>
      <c r="D14071">
        <v>2902</v>
      </c>
      <c r="E14071" t="s">
        <v>36</v>
      </c>
      <c r="F14071" s="4">
        <v>972000</v>
      </c>
      <c r="G14071" t="s">
        <v>5</v>
      </c>
      <c r="H14071">
        <v>4</v>
      </c>
      <c r="I14071" s="4">
        <f>IF(E14071="Rhode Island", Table1[[#This Row],[price]]*$L$3, IF(E14071="Massachusetts", Table1[[#This Row],[price]]*$L$2, 1))</f>
        <v>972000</v>
      </c>
    </row>
    <row r="14072" spans="1:9" x14ac:dyDescent="0.25">
      <c r="A14072" s="2">
        <v>42209</v>
      </c>
      <c r="B14072" s="1">
        <f t="shared" si="438"/>
        <v>2015</v>
      </c>
      <c r="C14072" s="1">
        <f t="shared" si="439"/>
        <v>3</v>
      </c>
      <c r="D14072">
        <v>2611</v>
      </c>
      <c r="E14072" t="s">
        <v>37</v>
      </c>
      <c r="F14072" s="4">
        <v>980000</v>
      </c>
      <c r="G14072" t="s">
        <v>5</v>
      </c>
      <c r="H14072">
        <v>5</v>
      </c>
      <c r="I14072" s="4">
        <f>IF(E14072="Rhode Island", Table1[[#This Row],[price]]*$L$3, IF(E14072="Massachusetts", Table1[[#This Row],[price]]*$L$2, 1))</f>
        <v>980000</v>
      </c>
    </row>
    <row r="14073" spans="1:9" x14ac:dyDescent="0.25">
      <c r="A14073" s="2">
        <v>42209</v>
      </c>
      <c r="B14073" s="1">
        <f t="shared" si="438"/>
        <v>2015</v>
      </c>
      <c r="C14073" s="1">
        <f t="shared" si="439"/>
        <v>3</v>
      </c>
      <c r="D14073">
        <v>2600</v>
      </c>
      <c r="E14073" t="s">
        <v>37</v>
      </c>
      <c r="F14073" s="4">
        <v>1800000</v>
      </c>
      <c r="G14073" t="s">
        <v>5</v>
      </c>
      <c r="H14073">
        <v>4</v>
      </c>
      <c r="I14073" s="4">
        <f>IF(E14073="Rhode Island", Table1[[#This Row],[price]]*$L$3, IF(E14073="Massachusetts", Table1[[#This Row],[price]]*$L$2, 1))</f>
        <v>1800000</v>
      </c>
    </row>
    <row r="14074" spans="1:9" x14ac:dyDescent="0.25">
      <c r="A14074" s="2">
        <v>42209</v>
      </c>
      <c r="B14074" s="1">
        <f t="shared" si="438"/>
        <v>2015</v>
      </c>
      <c r="C14074" s="1">
        <f t="shared" si="439"/>
        <v>3</v>
      </c>
      <c r="D14074">
        <v>2602</v>
      </c>
      <c r="E14074" t="s">
        <v>37</v>
      </c>
      <c r="F14074" s="4">
        <v>2200000</v>
      </c>
      <c r="G14074" t="s">
        <v>5</v>
      </c>
      <c r="H14074">
        <v>5</v>
      </c>
      <c r="I14074" s="4">
        <f>IF(E14074="Rhode Island", Table1[[#This Row],[price]]*$L$3, IF(E14074="Massachusetts", Table1[[#This Row],[price]]*$L$2, 1))</f>
        <v>2200000</v>
      </c>
    </row>
    <row r="14075" spans="1:9" x14ac:dyDescent="0.25">
      <c r="A14075" s="2">
        <v>42209</v>
      </c>
      <c r="B14075" s="1">
        <f t="shared" si="438"/>
        <v>2015</v>
      </c>
      <c r="C14075" s="1">
        <f t="shared" si="439"/>
        <v>3</v>
      </c>
      <c r="D14075">
        <v>2615</v>
      </c>
      <c r="E14075" t="s">
        <v>37</v>
      </c>
      <c r="F14075" s="4">
        <v>275000</v>
      </c>
      <c r="G14075" t="s">
        <v>6</v>
      </c>
      <c r="H14075">
        <v>2</v>
      </c>
      <c r="I14075" s="4">
        <f>IF(E14075="Rhode Island", Table1[[#This Row],[price]]*$L$3, IF(E14075="Massachusetts", Table1[[#This Row],[price]]*$L$2, 1))</f>
        <v>275000</v>
      </c>
    </row>
    <row r="14076" spans="1:9" x14ac:dyDescent="0.25">
      <c r="A14076" s="2">
        <v>42209</v>
      </c>
      <c r="B14076" s="1">
        <f t="shared" si="438"/>
        <v>2015</v>
      </c>
      <c r="C14076" s="1">
        <f t="shared" si="439"/>
        <v>3</v>
      </c>
      <c r="D14076">
        <v>2912</v>
      </c>
      <c r="E14076" t="s">
        <v>36</v>
      </c>
      <c r="F14076" s="4">
        <v>337500</v>
      </c>
      <c r="G14076" t="s">
        <v>6</v>
      </c>
      <c r="H14076">
        <v>2</v>
      </c>
      <c r="I14076" s="4">
        <f>IF(E14076="Rhode Island", Table1[[#This Row],[price]]*$L$3, IF(E14076="Massachusetts", Table1[[#This Row],[price]]*$L$2, 1))</f>
        <v>337500</v>
      </c>
    </row>
    <row r="14077" spans="1:9" x14ac:dyDescent="0.25">
      <c r="A14077" s="2">
        <v>42209</v>
      </c>
      <c r="B14077" s="1">
        <f t="shared" si="438"/>
        <v>2015</v>
      </c>
      <c r="C14077" s="1">
        <f t="shared" si="439"/>
        <v>3</v>
      </c>
      <c r="D14077">
        <v>2617</v>
      </c>
      <c r="E14077" t="s">
        <v>37</v>
      </c>
      <c r="F14077" s="4">
        <v>420256</v>
      </c>
      <c r="G14077" t="s">
        <v>6</v>
      </c>
      <c r="H14077">
        <v>2</v>
      </c>
      <c r="I14077" s="4">
        <f>IF(E14077="Rhode Island", Table1[[#This Row],[price]]*$L$3, IF(E14077="Massachusetts", Table1[[#This Row],[price]]*$L$2, 1))</f>
        <v>420256</v>
      </c>
    </row>
    <row r="14078" spans="1:9" x14ac:dyDescent="0.25">
      <c r="A14078" s="2">
        <v>42209</v>
      </c>
      <c r="B14078" s="1">
        <f t="shared" si="438"/>
        <v>2015</v>
      </c>
      <c r="C14078" s="1">
        <f t="shared" si="439"/>
        <v>3</v>
      </c>
      <c r="D14078">
        <v>2602</v>
      </c>
      <c r="E14078" t="s">
        <v>37</v>
      </c>
      <c r="F14078" s="4">
        <v>482500</v>
      </c>
      <c r="G14078" t="s">
        <v>6</v>
      </c>
      <c r="H14078">
        <v>2</v>
      </c>
      <c r="I14078" s="4">
        <f>IF(E14078="Rhode Island", Table1[[#This Row],[price]]*$L$3, IF(E14078="Massachusetts", Table1[[#This Row],[price]]*$L$2, 1))</f>
        <v>482500</v>
      </c>
    </row>
    <row r="14079" spans="1:9" x14ac:dyDescent="0.25">
      <c r="A14079" s="2">
        <v>42210</v>
      </c>
      <c r="B14079" s="1">
        <f t="shared" si="438"/>
        <v>2015</v>
      </c>
      <c r="C14079" s="1">
        <f t="shared" si="439"/>
        <v>3</v>
      </c>
      <c r="D14079">
        <v>2903</v>
      </c>
      <c r="E14079" t="s">
        <v>36</v>
      </c>
      <c r="F14079" s="4">
        <v>420000</v>
      </c>
      <c r="G14079" t="s">
        <v>5</v>
      </c>
      <c r="H14079">
        <v>3</v>
      </c>
      <c r="I14079" s="4">
        <f>IF(E14079="Rhode Island", Table1[[#This Row],[price]]*$L$3, IF(E14079="Massachusetts", Table1[[#This Row],[price]]*$L$2, 1))</f>
        <v>420000</v>
      </c>
    </row>
    <row r="14080" spans="1:9" x14ac:dyDescent="0.25">
      <c r="A14080" s="2">
        <v>42210</v>
      </c>
      <c r="B14080" s="1">
        <f t="shared" si="438"/>
        <v>2015</v>
      </c>
      <c r="C14080" s="1">
        <f t="shared" si="439"/>
        <v>3</v>
      </c>
      <c r="D14080">
        <v>2611</v>
      </c>
      <c r="E14080" t="s">
        <v>37</v>
      </c>
      <c r="F14080" s="4">
        <v>600000</v>
      </c>
      <c r="G14080" t="s">
        <v>5</v>
      </c>
      <c r="H14080">
        <v>4</v>
      </c>
      <c r="I14080" s="4">
        <f>IF(E14080="Rhode Island", Table1[[#This Row],[price]]*$L$3, IF(E14080="Massachusetts", Table1[[#This Row],[price]]*$L$2, 1))</f>
        <v>600000</v>
      </c>
    </row>
    <row r="14081" spans="1:9" x14ac:dyDescent="0.25">
      <c r="A14081" s="2">
        <v>42210</v>
      </c>
      <c r="B14081" s="1">
        <f t="shared" si="438"/>
        <v>2015</v>
      </c>
      <c r="C14081" s="1">
        <f t="shared" si="439"/>
        <v>3</v>
      </c>
      <c r="D14081">
        <v>2607</v>
      </c>
      <c r="E14081" t="s">
        <v>37</v>
      </c>
      <c r="F14081" s="4">
        <v>616000</v>
      </c>
      <c r="G14081" t="s">
        <v>5</v>
      </c>
      <c r="H14081">
        <v>3</v>
      </c>
      <c r="I14081" s="4">
        <f>IF(E14081="Rhode Island", Table1[[#This Row],[price]]*$L$3, IF(E14081="Massachusetts", Table1[[#This Row],[price]]*$L$2, 1))</f>
        <v>616000</v>
      </c>
    </row>
    <row r="14082" spans="1:9" x14ac:dyDescent="0.25">
      <c r="A14082" s="2">
        <v>42210</v>
      </c>
      <c r="B14082" s="1">
        <f t="shared" ref="B14082:B14145" si="440">YEAR(A14082)</f>
        <v>2015</v>
      </c>
      <c r="C14082" s="1">
        <f t="shared" ref="C14082:C14145" si="441">ROUNDUP(MONTH(A14082)/3,0)</f>
        <v>3</v>
      </c>
      <c r="D14082">
        <v>2607</v>
      </c>
      <c r="E14082" t="s">
        <v>37</v>
      </c>
      <c r="F14082" s="4">
        <v>645000</v>
      </c>
      <c r="G14082" t="s">
        <v>5</v>
      </c>
      <c r="H14082">
        <v>3</v>
      </c>
      <c r="I14082" s="4">
        <f>IF(E14082="Rhode Island", Table1[[#This Row],[price]]*$L$3, IF(E14082="Massachusetts", Table1[[#This Row],[price]]*$L$2, 1))</f>
        <v>645000</v>
      </c>
    </row>
    <row r="14083" spans="1:9" x14ac:dyDescent="0.25">
      <c r="A14083" s="2">
        <v>42210</v>
      </c>
      <c r="B14083" s="1">
        <f t="shared" si="440"/>
        <v>2015</v>
      </c>
      <c r="C14083" s="1">
        <f t="shared" si="441"/>
        <v>3</v>
      </c>
      <c r="D14083">
        <v>2602</v>
      </c>
      <c r="E14083" t="s">
        <v>37</v>
      </c>
      <c r="F14083" s="4">
        <v>700000</v>
      </c>
      <c r="G14083" t="s">
        <v>5</v>
      </c>
      <c r="H14083">
        <v>3</v>
      </c>
      <c r="I14083" s="4">
        <f>IF(E14083="Rhode Island", Table1[[#This Row],[price]]*$L$3, IF(E14083="Massachusetts", Table1[[#This Row],[price]]*$L$2, 1))</f>
        <v>700000</v>
      </c>
    </row>
    <row r="14084" spans="1:9" x14ac:dyDescent="0.25">
      <c r="A14084" s="2">
        <v>42210</v>
      </c>
      <c r="B14084" s="1">
        <f t="shared" si="440"/>
        <v>2015</v>
      </c>
      <c r="C14084" s="1">
        <f t="shared" si="441"/>
        <v>3</v>
      </c>
      <c r="D14084">
        <v>2605</v>
      </c>
      <c r="E14084" t="s">
        <v>37</v>
      </c>
      <c r="F14084" s="4">
        <v>720000</v>
      </c>
      <c r="G14084" t="s">
        <v>5</v>
      </c>
      <c r="H14084">
        <v>5</v>
      </c>
      <c r="I14084" s="4">
        <f>IF(E14084="Rhode Island", Table1[[#This Row],[price]]*$L$3, IF(E14084="Massachusetts", Table1[[#This Row],[price]]*$L$2, 1))</f>
        <v>720000</v>
      </c>
    </row>
    <row r="14085" spans="1:9" x14ac:dyDescent="0.25">
      <c r="A14085" s="2">
        <v>42210</v>
      </c>
      <c r="B14085" s="1">
        <f t="shared" si="440"/>
        <v>2015</v>
      </c>
      <c r="C14085" s="1">
        <f t="shared" si="441"/>
        <v>3</v>
      </c>
      <c r="D14085">
        <v>2607</v>
      </c>
      <c r="E14085" t="s">
        <v>37</v>
      </c>
      <c r="F14085" s="4">
        <v>732000</v>
      </c>
      <c r="G14085" t="s">
        <v>5</v>
      </c>
      <c r="H14085">
        <v>3</v>
      </c>
      <c r="I14085" s="4">
        <f>IF(E14085="Rhode Island", Table1[[#This Row],[price]]*$L$3, IF(E14085="Massachusetts", Table1[[#This Row],[price]]*$L$2, 1))</f>
        <v>732000</v>
      </c>
    </row>
    <row r="14086" spans="1:9" x14ac:dyDescent="0.25">
      <c r="A14086" s="2">
        <v>42210</v>
      </c>
      <c r="B14086" s="1">
        <f t="shared" si="440"/>
        <v>2015</v>
      </c>
      <c r="C14086" s="1">
        <f t="shared" si="441"/>
        <v>3</v>
      </c>
      <c r="D14086">
        <v>2914</v>
      </c>
      <c r="E14086" t="s">
        <v>36</v>
      </c>
      <c r="F14086" s="4">
        <v>790000</v>
      </c>
      <c r="G14086" t="s">
        <v>5</v>
      </c>
      <c r="H14086">
        <v>4</v>
      </c>
      <c r="I14086" s="4">
        <f>IF(E14086="Rhode Island", Table1[[#This Row],[price]]*$L$3, IF(E14086="Massachusetts", Table1[[#This Row],[price]]*$L$2, 1))</f>
        <v>790000</v>
      </c>
    </row>
    <row r="14087" spans="1:9" x14ac:dyDescent="0.25">
      <c r="A14087" s="2">
        <v>42210</v>
      </c>
      <c r="B14087" s="1">
        <f t="shared" si="440"/>
        <v>2015</v>
      </c>
      <c r="C14087" s="1">
        <f t="shared" si="441"/>
        <v>3</v>
      </c>
      <c r="D14087">
        <v>2905</v>
      </c>
      <c r="E14087" t="s">
        <v>36</v>
      </c>
      <c r="F14087" s="4">
        <v>805000</v>
      </c>
      <c r="G14087" t="s">
        <v>5</v>
      </c>
      <c r="H14087">
        <v>4</v>
      </c>
      <c r="I14087" s="4">
        <f>IF(E14087="Rhode Island", Table1[[#This Row],[price]]*$L$3, IF(E14087="Massachusetts", Table1[[#This Row],[price]]*$L$2, 1))</f>
        <v>805000</v>
      </c>
    </row>
    <row r="14088" spans="1:9" x14ac:dyDescent="0.25">
      <c r="A14088" s="2">
        <v>42210</v>
      </c>
      <c r="B14088" s="1">
        <f t="shared" si="440"/>
        <v>2015</v>
      </c>
      <c r="C14088" s="1">
        <f t="shared" si="441"/>
        <v>3</v>
      </c>
      <c r="D14088">
        <v>2611</v>
      </c>
      <c r="E14088" t="s">
        <v>37</v>
      </c>
      <c r="F14088" s="4">
        <v>815000</v>
      </c>
      <c r="G14088" t="s">
        <v>5</v>
      </c>
      <c r="H14088">
        <v>4</v>
      </c>
      <c r="I14088" s="4">
        <f>IF(E14088="Rhode Island", Table1[[#This Row],[price]]*$L$3, IF(E14088="Massachusetts", Table1[[#This Row],[price]]*$L$2, 1))</f>
        <v>815000</v>
      </c>
    </row>
    <row r="14089" spans="1:9" x14ac:dyDescent="0.25">
      <c r="A14089" s="2">
        <v>42210</v>
      </c>
      <c r="B14089" s="1">
        <f t="shared" si="440"/>
        <v>2015</v>
      </c>
      <c r="C14089" s="1">
        <f t="shared" si="441"/>
        <v>3</v>
      </c>
      <c r="D14089">
        <v>2911</v>
      </c>
      <c r="E14089" t="s">
        <v>36</v>
      </c>
      <c r="F14089" s="4">
        <v>1180000</v>
      </c>
      <c r="G14089" t="s">
        <v>5</v>
      </c>
      <c r="H14089">
        <v>4</v>
      </c>
      <c r="I14089" s="4">
        <f>IF(E14089="Rhode Island", Table1[[#This Row],[price]]*$L$3, IF(E14089="Massachusetts", Table1[[#This Row],[price]]*$L$2, 1))</f>
        <v>1180000</v>
      </c>
    </row>
    <row r="14090" spans="1:9" x14ac:dyDescent="0.25">
      <c r="A14090" s="2">
        <v>42210</v>
      </c>
      <c r="B14090" s="1">
        <f t="shared" si="440"/>
        <v>2015</v>
      </c>
      <c r="C14090" s="1">
        <f t="shared" si="441"/>
        <v>3</v>
      </c>
      <c r="D14090">
        <v>2605</v>
      </c>
      <c r="E14090" t="s">
        <v>37</v>
      </c>
      <c r="F14090" s="4">
        <v>1740000</v>
      </c>
      <c r="G14090" t="s">
        <v>5</v>
      </c>
      <c r="H14090">
        <v>5</v>
      </c>
      <c r="I14090" s="4">
        <f>IF(E14090="Rhode Island", Table1[[#This Row],[price]]*$L$3, IF(E14090="Massachusetts", Table1[[#This Row],[price]]*$L$2, 1))</f>
        <v>1740000</v>
      </c>
    </row>
    <row r="14091" spans="1:9" x14ac:dyDescent="0.25">
      <c r="A14091" s="2">
        <v>42212</v>
      </c>
      <c r="B14091" s="1">
        <f t="shared" si="440"/>
        <v>2015</v>
      </c>
      <c r="C14091" s="1">
        <f t="shared" si="441"/>
        <v>3</v>
      </c>
      <c r="D14091">
        <v>2913</v>
      </c>
      <c r="E14091" t="s">
        <v>36</v>
      </c>
      <c r="F14091" s="4">
        <v>350000</v>
      </c>
      <c r="G14091" t="s">
        <v>5</v>
      </c>
      <c r="H14091">
        <v>3</v>
      </c>
      <c r="I14091" s="4">
        <f>IF(E14091="Rhode Island", Table1[[#This Row],[price]]*$L$3, IF(E14091="Massachusetts", Table1[[#This Row],[price]]*$L$2, 1))</f>
        <v>350000</v>
      </c>
    </row>
    <row r="14092" spans="1:9" x14ac:dyDescent="0.25">
      <c r="A14092" s="2">
        <v>42212</v>
      </c>
      <c r="B14092" s="1">
        <f t="shared" si="440"/>
        <v>2015</v>
      </c>
      <c r="C14092" s="1">
        <f t="shared" si="441"/>
        <v>3</v>
      </c>
      <c r="D14092">
        <v>2615</v>
      </c>
      <c r="E14092" t="s">
        <v>37</v>
      </c>
      <c r="F14092" s="4">
        <v>437000</v>
      </c>
      <c r="G14092" t="s">
        <v>5</v>
      </c>
      <c r="H14092">
        <v>3</v>
      </c>
      <c r="I14092" s="4">
        <f>IF(E14092="Rhode Island", Table1[[#This Row],[price]]*$L$3, IF(E14092="Massachusetts", Table1[[#This Row],[price]]*$L$2, 1))</f>
        <v>437000</v>
      </c>
    </row>
    <row r="14093" spans="1:9" x14ac:dyDescent="0.25">
      <c r="A14093" s="2">
        <v>42212</v>
      </c>
      <c r="B14093" s="1">
        <f t="shared" si="440"/>
        <v>2015</v>
      </c>
      <c r="C14093" s="1">
        <f t="shared" si="441"/>
        <v>3</v>
      </c>
      <c r="D14093">
        <v>2905</v>
      </c>
      <c r="E14093" t="s">
        <v>36</v>
      </c>
      <c r="F14093" s="4">
        <v>470000</v>
      </c>
      <c r="G14093" t="s">
        <v>5</v>
      </c>
      <c r="H14093">
        <v>3</v>
      </c>
      <c r="I14093" s="4">
        <f>IF(E14093="Rhode Island", Table1[[#This Row],[price]]*$L$3, IF(E14093="Massachusetts", Table1[[#This Row],[price]]*$L$2, 1))</f>
        <v>470000</v>
      </c>
    </row>
    <row r="14094" spans="1:9" x14ac:dyDescent="0.25">
      <c r="A14094" s="2">
        <v>42212</v>
      </c>
      <c r="B14094" s="1">
        <f t="shared" si="440"/>
        <v>2015</v>
      </c>
      <c r="C14094" s="1">
        <f t="shared" si="441"/>
        <v>3</v>
      </c>
      <c r="D14094">
        <v>2906</v>
      </c>
      <c r="E14094" t="s">
        <v>36</v>
      </c>
      <c r="F14094" s="4">
        <v>477500</v>
      </c>
      <c r="G14094" t="s">
        <v>5</v>
      </c>
      <c r="H14094">
        <v>4</v>
      </c>
      <c r="I14094" s="4">
        <f>IF(E14094="Rhode Island", Table1[[#This Row],[price]]*$L$3, IF(E14094="Massachusetts", Table1[[#This Row],[price]]*$L$2, 1))</f>
        <v>477500</v>
      </c>
    </row>
    <row r="14095" spans="1:9" x14ac:dyDescent="0.25">
      <c r="A14095" s="2">
        <v>42212</v>
      </c>
      <c r="B14095" s="1">
        <f t="shared" si="440"/>
        <v>2015</v>
      </c>
      <c r="C14095" s="1">
        <f t="shared" si="441"/>
        <v>3</v>
      </c>
      <c r="D14095">
        <v>2912</v>
      </c>
      <c r="E14095" t="s">
        <v>36</v>
      </c>
      <c r="F14095" s="4">
        <v>630000</v>
      </c>
      <c r="G14095" t="s">
        <v>5</v>
      </c>
      <c r="H14095">
        <v>4</v>
      </c>
      <c r="I14095" s="4">
        <f>IF(E14095="Rhode Island", Table1[[#This Row],[price]]*$L$3, IF(E14095="Massachusetts", Table1[[#This Row],[price]]*$L$2, 1))</f>
        <v>630000</v>
      </c>
    </row>
    <row r="14096" spans="1:9" x14ac:dyDescent="0.25">
      <c r="A14096" s="2">
        <v>42212</v>
      </c>
      <c r="B14096" s="1">
        <f t="shared" si="440"/>
        <v>2015</v>
      </c>
      <c r="C14096" s="1">
        <f t="shared" si="441"/>
        <v>3</v>
      </c>
      <c r="D14096">
        <v>2607</v>
      </c>
      <c r="E14096" t="s">
        <v>37</v>
      </c>
      <c r="F14096" s="4">
        <v>685000</v>
      </c>
      <c r="G14096" t="s">
        <v>5</v>
      </c>
      <c r="H14096">
        <v>3</v>
      </c>
      <c r="I14096" s="4">
        <f>IF(E14096="Rhode Island", Table1[[#This Row],[price]]*$L$3, IF(E14096="Massachusetts", Table1[[#This Row],[price]]*$L$2, 1))</f>
        <v>685000</v>
      </c>
    </row>
    <row r="14097" spans="1:9" x14ac:dyDescent="0.25">
      <c r="A14097" s="2">
        <v>42212</v>
      </c>
      <c r="B14097" s="1">
        <f t="shared" si="440"/>
        <v>2015</v>
      </c>
      <c r="C14097" s="1">
        <f t="shared" si="441"/>
        <v>3</v>
      </c>
      <c r="D14097">
        <v>2611</v>
      </c>
      <c r="E14097" t="s">
        <v>37</v>
      </c>
      <c r="F14097" s="4">
        <v>820000</v>
      </c>
      <c r="G14097" t="s">
        <v>5</v>
      </c>
      <c r="H14097">
        <v>4</v>
      </c>
      <c r="I14097" s="4">
        <f>IF(E14097="Rhode Island", Table1[[#This Row],[price]]*$L$3, IF(E14097="Massachusetts", Table1[[#This Row],[price]]*$L$2, 1))</f>
        <v>820000</v>
      </c>
    </row>
    <row r="14098" spans="1:9" x14ac:dyDescent="0.25">
      <c r="A14098" s="2">
        <v>42212</v>
      </c>
      <c r="B14098" s="1">
        <f t="shared" si="440"/>
        <v>2015</v>
      </c>
      <c r="C14098" s="1">
        <f t="shared" si="441"/>
        <v>3</v>
      </c>
      <c r="D14098">
        <v>2902</v>
      </c>
      <c r="E14098" t="s">
        <v>36</v>
      </c>
      <c r="F14098" s="4">
        <v>947500</v>
      </c>
      <c r="G14098" t="s">
        <v>5</v>
      </c>
      <c r="H14098">
        <v>4</v>
      </c>
      <c r="I14098" s="4">
        <f>IF(E14098="Rhode Island", Table1[[#This Row],[price]]*$L$3, IF(E14098="Massachusetts", Table1[[#This Row],[price]]*$L$2, 1))</f>
        <v>947500</v>
      </c>
    </row>
    <row r="14099" spans="1:9" x14ac:dyDescent="0.25">
      <c r="A14099" s="2">
        <v>42213</v>
      </c>
      <c r="B14099" s="1">
        <f t="shared" si="440"/>
        <v>2015</v>
      </c>
      <c r="C14099" s="1">
        <f t="shared" si="441"/>
        <v>3</v>
      </c>
      <c r="D14099">
        <v>2914</v>
      </c>
      <c r="E14099" t="s">
        <v>36</v>
      </c>
      <c r="F14099" s="4">
        <v>415000</v>
      </c>
      <c r="G14099" t="s">
        <v>5</v>
      </c>
      <c r="H14099">
        <v>3</v>
      </c>
      <c r="I14099" s="4">
        <f>IF(E14099="Rhode Island", Table1[[#This Row],[price]]*$L$3, IF(E14099="Massachusetts", Table1[[#This Row],[price]]*$L$2, 1))</f>
        <v>415000</v>
      </c>
    </row>
    <row r="14100" spans="1:9" x14ac:dyDescent="0.25">
      <c r="A14100" s="2">
        <v>42213</v>
      </c>
      <c r="B14100" s="1">
        <f t="shared" si="440"/>
        <v>2015</v>
      </c>
      <c r="C14100" s="1">
        <f t="shared" si="441"/>
        <v>3</v>
      </c>
      <c r="D14100">
        <v>2605</v>
      </c>
      <c r="E14100" t="s">
        <v>37</v>
      </c>
      <c r="F14100" s="4">
        <v>452500</v>
      </c>
      <c r="G14100" t="s">
        <v>5</v>
      </c>
      <c r="H14100">
        <v>2</v>
      </c>
      <c r="I14100" s="4">
        <f>IF(E14100="Rhode Island", Table1[[#This Row],[price]]*$L$3, IF(E14100="Massachusetts", Table1[[#This Row],[price]]*$L$2, 1))</f>
        <v>452500</v>
      </c>
    </row>
    <row r="14101" spans="1:9" x14ac:dyDescent="0.25">
      <c r="A14101" s="2">
        <v>42213</v>
      </c>
      <c r="B14101" s="1">
        <f t="shared" si="440"/>
        <v>2015</v>
      </c>
      <c r="C14101" s="1">
        <f t="shared" si="441"/>
        <v>3</v>
      </c>
      <c r="D14101">
        <v>2615</v>
      </c>
      <c r="E14101" t="s">
        <v>37</v>
      </c>
      <c r="F14101" s="4">
        <v>511000</v>
      </c>
      <c r="G14101" t="s">
        <v>5</v>
      </c>
      <c r="H14101">
        <v>3</v>
      </c>
      <c r="I14101" s="4">
        <f>IF(E14101="Rhode Island", Table1[[#This Row],[price]]*$L$3, IF(E14101="Massachusetts", Table1[[#This Row],[price]]*$L$2, 1))</f>
        <v>511000</v>
      </c>
    </row>
    <row r="14102" spans="1:9" x14ac:dyDescent="0.25">
      <c r="A14102" s="2">
        <v>42213</v>
      </c>
      <c r="B14102" s="1">
        <f t="shared" si="440"/>
        <v>2015</v>
      </c>
      <c r="C14102" s="1">
        <f t="shared" si="441"/>
        <v>3</v>
      </c>
      <c r="D14102">
        <v>2602</v>
      </c>
      <c r="E14102" t="s">
        <v>37</v>
      </c>
      <c r="F14102" s="4">
        <v>610000</v>
      </c>
      <c r="G14102" t="s">
        <v>5</v>
      </c>
      <c r="H14102">
        <v>3</v>
      </c>
      <c r="I14102" s="4">
        <f>IF(E14102="Rhode Island", Table1[[#This Row],[price]]*$L$3, IF(E14102="Massachusetts", Table1[[#This Row],[price]]*$L$2, 1))</f>
        <v>610000</v>
      </c>
    </row>
    <row r="14103" spans="1:9" x14ac:dyDescent="0.25">
      <c r="A14103" s="2">
        <v>42213</v>
      </c>
      <c r="B14103" s="1">
        <f t="shared" si="440"/>
        <v>2015</v>
      </c>
      <c r="C14103" s="1">
        <f t="shared" si="441"/>
        <v>3</v>
      </c>
      <c r="D14103">
        <v>2602</v>
      </c>
      <c r="E14103" t="s">
        <v>37</v>
      </c>
      <c r="F14103" s="4">
        <v>635000</v>
      </c>
      <c r="G14103" t="s">
        <v>5</v>
      </c>
      <c r="H14103">
        <v>3</v>
      </c>
      <c r="I14103" s="4">
        <f>IF(E14103="Rhode Island", Table1[[#This Row],[price]]*$L$3, IF(E14103="Massachusetts", Table1[[#This Row],[price]]*$L$2, 1))</f>
        <v>635000</v>
      </c>
    </row>
    <row r="14104" spans="1:9" x14ac:dyDescent="0.25">
      <c r="A14104" s="2">
        <v>42213</v>
      </c>
      <c r="B14104" s="1">
        <f t="shared" si="440"/>
        <v>2015</v>
      </c>
      <c r="C14104" s="1">
        <f t="shared" si="441"/>
        <v>3</v>
      </c>
      <c r="D14104">
        <v>2602</v>
      </c>
      <c r="E14104" t="s">
        <v>37</v>
      </c>
      <c r="F14104" s="4">
        <v>695000</v>
      </c>
      <c r="G14104" t="s">
        <v>5</v>
      </c>
      <c r="H14104">
        <v>4</v>
      </c>
      <c r="I14104" s="4">
        <f>IF(E14104="Rhode Island", Table1[[#This Row],[price]]*$L$3, IF(E14104="Massachusetts", Table1[[#This Row],[price]]*$L$2, 1))</f>
        <v>695000</v>
      </c>
    </row>
    <row r="14105" spans="1:9" x14ac:dyDescent="0.25">
      <c r="A14105" s="2">
        <v>42213</v>
      </c>
      <c r="B14105" s="1">
        <f t="shared" si="440"/>
        <v>2015</v>
      </c>
      <c r="C14105" s="1">
        <f t="shared" si="441"/>
        <v>3</v>
      </c>
      <c r="D14105">
        <v>2607</v>
      </c>
      <c r="E14105" t="s">
        <v>37</v>
      </c>
      <c r="F14105" s="4">
        <v>732000</v>
      </c>
      <c r="G14105" t="s">
        <v>5</v>
      </c>
      <c r="H14105">
        <v>3</v>
      </c>
      <c r="I14105" s="4">
        <f>IF(E14105="Rhode Island", Table1[[#This Row],[price]]*$L$3, IF(E14105="Massachusetts", Table1[[#This Row],[price]]*$L$2, 1))</f>
        <v>732000</v>
      </c>
    </row>
    <row r="14106" spans="1:9" x14ac:dyDescent="0.25">
      <c r="A14106" s="2">
        <v>42213</v>
      </c>
      <c r="B14106" s="1">
        <f t="shared" si="440"/>
        <v>2015</v>
      </c>
      <c r="C14106" s="1">
        <f t="shared" si="441"/>
        <v>3</v>
      </c>
      <c r="D14106">
        <v>2913</v>
      </c>
      <c r="E14106" t="s">
        <v>36</v>
      </c>
      <c r="F14106" s="4">
        <v>790500</v>
      </c>
      <c r="G14106" t="s">
        <v>5</v>
      </c>
      <c r="H14106">
        <v>5</v>
      </c>
      <c r="I14106" s="4">
        <f>IF(E14106="Rhode Island", Table1[[#This Row],[price]]*$L$3, IF(E14106="Massachusetts", Table1[[#This Row],[price]]*$L$2, 1))</f>
        <v>790500</v>
      </c>
    </row>
    <row r="14107" spans="1:9" x14ac:dyDescent="0.25">
      <c r="A14107" s="2">
        <v>42213</v>
      </c>
      <c r="B14107" s="1">
        <f t="shared" si="440"/>
        <v>2015</v>
      </c>
      <c r="C14107" s="1">
        <f t="shared" si="441"/>
        <v>3</v>
      </c>
      <c r="D14107">
        <v>2611</v>
      </c>
      <c r="E14107" t="s">
        <v>37</v>
      </c>
      <c r="F14107" s="4">
        <v>1010000</v>
      </c>
      <c r="G14107" t="s">
        <v>5</v>
      </c>
      <c r="H14107">
        <v>4</v>
      </c>
      <c r="I14107" s="4">
        <f>IF(E14107="Rhode Island", Table1[[#This Row],[price]]*$L$3, IF(E14107="Massachusetts", Table1[[#This Row],[price]]*$L$2, 1))</f>
        <v>1010000</v>
      </c>
    </row>
    <row r="14108" spans="1:9" x14ac:dyDescent="0.25">
      <c r="A14108" s="2">
        <v>42213</v>
      </c>
      <c r="B14108" s="1">
        <f t="shared" si="440"/>
        <v>2015</v>
      </c>
      <c r="C14108" s="1">
        <f t="shared" si="441"/>
        <v>3</v>
      </c>
      <c r="D14108">
        <v>2603</v>
      </c>
      <c r="E14108" t="s">
        <v>37</v>
      </c>
      <c r="F14108" s="4">
        <v>1270000</v>
      </c>
      <c r="G14108" t="s">
        <v>5</v>
      </c>
      <c r="H14108">
        <v>5</v>
      </c>
      <c r="I14108" s="4">
        <f>IF(E14108="Rhode Island", Table1[[#This Row],[price]]*$L$3, IF(E14108="Massachusetts", Table1[[#This Row],[price]]*$L$2, 1))</f>
        <v>1270000</v>
      </c>
    </row>
    <row r="14109" spans="1:9" x14ac:dyDescent="0.25">
      <c r="A14109" s="2">
        <v>42213</v>
      </c>
      <c r="B14109" s="1">
        <f t="shared" si="440"/>
        <v>2015</v>
      </c>
      <c r="C14109" s="1">
        <f t="shared" si="441"/>
        <v>3</v>
      </c>
      <c r="D14109">
        <v>2600</v>
      </c>
      <c r="E14109" t="s">
        <v>37</v>
      </c>
      <c r="F14109" s="4">
        <v>1730000</v>
      </c>
      <c r="G14109" t="s">
        <v>5</v>
      </c>
      <c r="H14109">
        <v>5</v>
      </c>
      <c r="I14109" s="4">
        <f>IF(E14109="Rhode Island", Table1[[#This Row],[price]]*$L$3, IF(E14109="Massachusetts", Table1[[#This Row],[price]]*$L$2, 1))</f>
        <v>1730000</v>
      </c>
    </row>
    <row r="14110" spans="1:9" x14ac:dyDescent="0.25">
      <c r="A14110" s="2">
        <v>42213</v>
      </c>
      <c r="B14110" s="1">
        <f t="shared" si="440"/>
        <v>2015</v>
      </c>
      <c r="C14110" s="1">
        <f t="shared" si="441"/>
        <v>3</v>
      </c>
      <c r="D14110">
        <v>2604</v>
      </c>
      <c r="E14110" t="s">
        <v>37</v>
      </c>
      <c r="F14110" s="4">
        <v>369000</v>
      </c>
      <c r="G14110" t="s">
        <v>6</v>
      </c>
      <c r="H14110">
        <v>2</v>
      </c>
      <c r="I14110" s="4">
        <f>IF(E14110="Rhode Island", Table1[[#This Row],[price]]*$L$3, IF(E14110="Massachusetts", Table1[[#This Row],[price]]*$L$2, 1))</f>
        <v>369000</v>
      </c>
    </row>
    <row r="14111" spans="1:9" x14ac:dyDescent="0.25">
      <c r="A14111" s="2">
        <v>42213</v>
      </c>
      <c r="B14111" s="1">
        <f t="shared" si="440"/>
        <v>2015</v>
      </c>
      <c r="C14111" s="1">
        <f t="shared" si="441"/>
        <v>3</v>
      </c>
      <c r="D14111">
        <v>2612</v>
      </c>
      <c r="E14111" t="s">
        <v>37</v>
      </c>
      <c r="F14111" s="4">
        <v>465000</v>
      </c>
      <c r="G14111" t="s">
        <v>6</v>
      </c>
      <c r="H14111">
        <v>2</v>
      </c>
      <c r="I14111" s="4">
        <f>IF(E14111="Rhode Island", Table1[[#This Row],[price]]*$L$3, IF(E14111="Massachusetts", Table1[[#This Row],[price]]*$L$2, 1))</f>
        <v>465000</v>
      </c>
    </row>
    <row r="14112" spans="1:9" x14ac:dyDescent="0.25">
      <c r="A14112" s="2">
        <v>42213</v>
      </c>
      <c r="B14112" s="1">
        <f t="shared" si="440"/>
        <v>2015</v>
      </c>
      <c r="C14112" s="1">
        <f t="shared" si="441"/>
        <v>3</v>
      </c>
      <c r="D14112">
        <v>2612</v>
      </c>
      <c r="E14112" t="s">
        <v>37</v>
      </c>
      <c r="F14112" s="4">
        <v>540000</v>
      </c>
      <c r="G14112" t="s">
        <v>6</v>
      </c>
      <c r="H14112">
        <v>3</v>
      </c>
      <c r="I14112" s="4">
        <f>IF(E14112="Rhode Island", Table1[[#This Row],[price]]*$L$3, IF(E14112="Massachusetts", Table1[[#This Row],[price]]*$L$2, 1))</f>
        <v>540000</v>
      </c>
    </row>
    <row r="14113" spans="1:9" x14ac:dyDescent="0.25">
      <c r="A14113" s="2">
        <v>42214</v>
      </c>
      <c r="B14113" s="1">
        <f t="shared" si="440"/>
        <v>2015</v>
      </c>
      <c r="C14113" s="1">
        <f t="shared" si="441"/>
        <v>3</v>
      </c>
      <c r="D14113">
        <v>2905</v>
      </c>
      <c r="E14113" t="s">
        <v>36</v>
      </c>
      <c r="F14113" s="4">
        <v>396000</v>
      </c>
      <c r="G14113" t="s">
        <v>5</v>
      </c>
      <c r="H14113">
        <v>3</v>
      </c>
      <c r="I14113" s="4">
        <f>IF(E14113="Rhode Island", Table1[[#This Row],[price]]*$L$3, IF(E14113="Massachusetts", Table1[[#This Row],[price]]*$L$2, 1))</f>
        <v>396000</v>
      </c>
    </row>
    <row r="14114" spans="1:9" x14ac:dyDescent="0.25">
      <c r="A14114" s="2">
        <v>42214</v>
      </c>
      <c r="B14114" s="1">
        <f t="shared" si="440"/>
        <v>2015</v>
      </c>
      <c r="C14114" s="1">
        <f t="shared" si="441"/>
        <v>3</v>
      </c>
      <c r="D14114">
        <v>2615</v>
      </c>
      <c r="E14114" t="s">
        <v>37</v>
      </c>
      <c r="F14114" s="4">
        <v>490000</v>
      </c>
      <c r="G14114" t="s">
        <v>5</v>
      </c>
      <c r="H14114">
        <v>3</v>
      </c>
      <c r="I14114" s="4">
        <f>IF(E14114="Rhode Island", Table1[[#This Row],[price]]*$L$3, IF(E14114="Massachusetts", Table1[[#This Row],[price]]*$L$2, 1))</f>
        <v>490000</v>
      </c>
    </row>
    <row r="14115" spans="1:9" x14ac:dyDescent="0.25">
      <c r="A14115" s="2">
        <v>42214</v>
      </c>
      <c r="B14115" s="1">
        <f t="shared" si="440"/>
        <v>2015</v>
      </c>
      <c r="C14115" s="1">
        <f t="shared" si="441"/>
        <v>3</v>
      </c>
      <c r="D14115">
        <v>2611</v>
      </c>
      <c r="E14115" t="s">
        <v>37</v>
      </c>
      <c r="F14115" s="4">
        <v>730000</v>
      </c>
      <c r="G14115" t="s">
        <v>5</v>
      </c>
      <c r="H14115">
        <v>4</v>
      </c>
      <c r="I14115" s="4">
        <f>IF(E14115="Rhode Island", Table1[[#This Row],[price]]*$L$3, IF(E14115="Massachusetts", Table1[[#This Row],[price]]*$L$2, 1))</f>
        <v>730000</v>
      </c>
    </row>
    <row r="14116" spans="1:9" x14ac:dyDescent="0.25">
      <c r="A14116" s="2">
        <v>42214</v>
      </c>
      <c r="B14116" s="1">
        <f t="shared" si="440"/>
        <v>2015</v>
      </c>
      <c r="C14116" s="1">
        <f t="shared" si="441"/>
        <v>3</v>
      </c>
      <c r="D14116">
        <v>2914</v>
      </c>
      <c r="E14116" t="s">
        <v>36</v>
      </c>
      <c r="F14116" s="4">
        <v>791000</v>
      </c>
      <c r="G14116" t="s">
        <v>5</v>
      </c>
      <c r="H14116">
        <v>5</v>
      </c>
      <c r="I14116" s="4">
        <f>IF(E14116="Rhode Island", Table1[[#This Row],[price]]*$L$3, IF(E14116="Massachusetts", Table1[[#This Row],[price]]*$L$2, 1))</f>
        <v>791000</v>
      </c>
    </row>
    <row r="14117" spans="1:9" x14ac:dyDescent="0.25">
      <c r="A14117" s="2">
        <v>42214</v>
      </c>
      <c r="B14117" s="1">
        <f t="shared" si="440"/>
        <v>2015</v>
      </c>
      <c r="C14117" s="1">
        <f t="shared" si="441"/>
        <v>3</v>
      </c>
      <c r="D14117">
        <v>2612</v>
      </c>
      <c r="E14117" t="s">
        <v>37</v>
      </c>
      <c r="F14117" s="4">
        <v>831000</v>
      </c>
      <c r="G14117" t="s">
        <v>5</v>
      </c>
      <c r="H14117">
        <v>3</v>
      </c>
      <c r="I14117" s="4">
        <f>IF(E14117="Rhode Island", Table1[[#This Row],[price]]*$L$3, IF(E14117="Massachusetts", Table1[[#This Row],[price]]*$L$2, 1))</f>
        <v>831000</v>
      </c>
    </row>
    <row r="14118" spans="1:9" x14ac:dyDescent="0.25">
      <c r="A14118" s="2">
        <v>42214</v>
      </c>
      <c r="B14118" s="1">
        <f t="shared" si="440"/>
        <v>2015</v>
      </c>
      <c r="C14118" s="1">
        <f t="shared" si="441"/>
        <v>3</v>
      </c>
      <c r="D14118">
        <v>2611</v>
      </c>
      <c r="E14118" t="s">
        <v>37</v>
      </c>
      <c r="F14118" s="4">
        <v>252500</v>
      </c>
      <c r="G14118" t="s">
        <v>6</v>
      </c>
      <c r="H14118">
        <v>2</v>
      </c>
      <c r="I14118" s="4">
        <f>IF(E14118="Rhode Island", Table1[[#This Row],[price]]*$L$3, IF(E14118="Massachusetts", Table1[[#This Row],[price]]*$L$2, 1))</f>
        <v>252500</v>
      </c>
    </row>
    <row r="14119" spans="1:9" x14ac:dyDescent="0.25">
      <c r="A14119" s="2">
        <v>42214</v>
      </c>
      <c r="B14119" s="1">
        <f t="shared" si="440"/>
        <v>2015</v>
      </c>
      <c r="C14119" s="1">
        <f t="shared" si="441"/>
        <v>3</v>
      </c>
      <c r="D14119">
        <v>2617</v>
      </c>
      <c r="E14119" t="s">
        <v>37</v>
      </c>
      <c r="F14119" s="4">
        <v>389000</v>
      </c>
      <c r="G14119" t="s">
        <v>6</v>
      </c>
      <c r="H14119">
        <v>3</v>
      </c>
      <c r="I14119" s="4">
        <f>IF(E14119="Rhode Island", Table1[[#This Row],[price]]*$L$3, IF(E14119="Massachusetts", Table1[[#This Row],[price]]*$L$2, 1))</f>
        <v>389000</v>
      </c>
    </row>
    <row r="14120" spans="1:9" x14ac:dyDescent="0.25">
      <c r="A14120" s="2">
        <v>42214</v>
      </c>
      <c r="B14120" s="1">
        <f t="shared" si="440"/>
        <v>2015</v>
      </c>
      <c r="C14120" s="1">
        <f t="shared" si="441"/>
        <v>3</v>
      </c>
      <c r="D14120">
        <v>2612</v>
      </c>
      <c r="E14120" t="s">
        <v>37</v>
      </c>
      <c r="F14120" s="4">
        <v>465000</v>
      </c>
      <c r="G14120" t="s">
        <v>6</v>
      </c>
      <c r="H14120">
        <v>2</v>
      </c>
      <c r="I14120" s="4">
        <f>IF(E14120="Rhode Island", Table1[[#This Row],[price]]*$L$3, IF(E14120="Massachusetts", Table1[[#This Row],[price]]*$L$2, 1))</f>
        <v>465000</v>
      </c>
    </row>
    <row r="14121" spans="1:9" x14ac:dyDescent="0.25">
      <c r="A14121" s="2">
        <v>42215</v>
      </c>
      <c r="B14121" s="1">
        <f t="shared" si="440"/>
        <v>2015</v>
      </c>
      <c r="C14121" s="1">
        <f t="shared" si="441"/>
        <v>3</v>
      </c>
      <c r="D14121">
        <v>2615</v>
      </c>
      <c r="E14121" t="s">
        <v>37</v>
      </c>
      <c r="F14121" s="4">
        <v>395000</v>
      </c>
      <c r="G14121" t="s">
        <v>5</v>
      </c>
      <c r="H14121">
        <v>3</v>
      </c>
      <c r="I14121" s="4">
        <f>IF(E14121="Rhode Island", Table1[[#This Row],[price]]*$L$3, IF(E14121="Massachusetts", Table1[[#This Row],[price]]*$L$2, 1))</f>
        <v>395000</v>
      </c>
    </row>
    <row r="14122" spans="1:9" x14ac:dyDescent="0.25">
      <c r="A14122" s="2">
        <v>42215</v>
      </c>
      <c r="B14122" s="1">
        <f t="shared" si="440"/>
        <v>2015</v>
      </c>
      <c r="C14122" s="1">
        <f t="shared" si="441"/>
        <v>3</v>
      </c>
      <c r="D14122">
        <v>2615</v>
      </c>
      <c r="E14122" t="s">
        <v>37</v>
      </c>
      <c r="F14122" s="4">
        <v>438000</v>
      </c>
      <c r="G14122" t="s">
        <v>5</v>
      </c>
      <c r="H14122">
        <v>3</v>
      </c>
      <c r="I14122" s="4">
        <f>IF(E14122="Rhode Island", Table1[[#This Row],[price]]*$L$3, IF(E14122="Massachusetts", Table1[[#This Row],[price]]*$L$2, 1))</f>
        <v>438000</v>
      </c>
    </row>
    <row r="14123" spans="1:9" x14ac:dyDescent="0.25">
      <c r="A14123" s="2">
        <v>42215</v>
      </c>
      <c r="B14123" s="1">
        <f t="shared" si="440"/>
        <v>2015</v>
      </c>
      <c r="C14123" s="1">
        <f t="shared" si="441"/>
        <v>3</v>
      </c>
      <c r="D14123">
        <v>2905</v>
      </c>
      <c r="E14123" t="s">
        <v>36</v>
      </c>
      <c r="F14123" s="4">
        <v>470000</v>
      </c>
      <c r="G14123" t="s">
        <v>5</v>
      </c>
      <c r="H14123">
        <v>4</v>
      </c>
      <c r="I14123" s="4">
        <f>IF(E14123="Rhode Island", Table1[[#This Row],[price]]*$L$3, IF(E14123="Massachusetts", Table1[[#This Row],[price]]*$L$2, 1))</f>
        <v>470000</v>
      </c>
    </row>
    <row r="14124" spans="1:9" x14ac:dyDescent="0.25">
      <c r="A14124" s="2">
        <v>42215</v>
      </c>
      <c r="B14124" s="1">
        <f t="shared" si="440"/>
        <v>2015</v>
      </c>
      <c r="C14124" s="1">
        <f t="shared" si="441"/>
        <v>3</v>
      </c>
      <c r="D14124">
        <v>2904</v>
      </c>
      <c r="E14124" t="s">
        <v>36</v>
      </c>
      <c r="F14124" s="4">
        <v>565000</v>
      </c>
      <c r="G14124" t="s">
        <v>5</v>
      </c>
      <c r="H14124">
        <v>4</v>
      </c>
      <c r="I14124" s="4">
        <f>IF(E14124="Rhode Island", Table1[[#This Row],[price]]*$L$3, IF(E14124="Massachusetts", Table1[[#This Row],[price]]*$L$2, 1))</f>
        <v>565000</v>
      </c>
    </row>
    <row r="14125" spans="1:9" x14ac:dyDescent="0.25">
      <c r="A14125" s="2">
        <v>42215</v>
      </c>
      <c r="B14125" s="1">
        <f t="shared" si="440"/>
        <v>2015</v>
      </c>
      <c r="C14125" s="1">
        <f t="shared" si="441"/>
        <v>3</v>
      </c>
      <c r="D14125">
        <v>2602</v>
      </c>
      <c r="E14125" t="s">
        <v>37</v>
      </c>
      <c r="F14125" s="4">
        <v>256500</v>
      </c>
      <c r="G14125" t="s">
        <v>6</v>
      </c>
      <c r="H14125">
        <v>1</v>
      </c>
      <c r="I14125" s="4">
        <f>IF(E14125="Rhode Island", Table1[[#This Row],[price]]*$L$3, IF(E14125="Massachusetts", Table1[[#This Row],[price]]*$L$2, 1))</f>
        <v>256500</v>
      </c>
    </row>
    <row r="14126" spans="1:9" x14ac:dyDescent="0.25">
      <c r="A14126" s="2">
        <v>42215</v>
      </c>
      <c r="B14126" s="1">
        <f t="shared" si="440"/>
        <v>2015</v>
      </c>
      <c r="C14126" s="1">
        <f t="shared" si="441"/>
        <v>3</v>
      </c>
      <c r="D14126">
        <v>2601</v>
      </c>
      <c r="E14126" t="s">
        <v>37</v>
      </c>
      <c r="F14126" s="4">
        <v>585000</v>
      </c>
      <c r="G14126" t="s">
        <v>6</v>
      </c>
      <c r="H14126">
        <v>1</v>
      </c>
      <c r="I14126" s="4">
        <f>IF(E14126="Rhode Island", Table1[[#This Row],[price]]*$L$3, IF(E14126="Massachusetts", Table1[[#This Row],[price]]*$L$2, 1))</f>
        <v>585000</v>
      </c>
    </row>
    <row r="14127" spans="1:9" x14ac:dyDescent="0.25">
      <c r="A14127" s="2">
        <v>42216</v>
      </c>
      <c r="B14127" s="1">
        <f t="shared" si="440"/>
        <v>2015</v>
      </c>
      <c r="C14127" s="1">
        <f t="shared" si="441"/>
        <v>3</v>
      </c>
      <c r="D14127">
        <v>2606</v>
      </c>
      <c r="E14127" t="s">
        <v>37</v>
      </c>
      <c r="F14127" s="4">
        <v>215000</v>
      </c>
      <c r="G14127" t="s">
        <v>5</v>
      </c>
      <c r="H14127">
        <v>2</v>
      </c>
      <c r="I14127" s="4">
        <f>IF(E14127="Rhode Island", Table1[[#This Row],[price]]*$L$3, IF(E14127="Massachusetts", Table1[[#This Row],[price]]*$L$2, 1))</f>
        <v>215000</v>
      </c>
    </row>
    <row r="14128" spans="1:9" x14ac:dyDescent="0.25">
      <c r="A14128" s="2">
        <v>42216</v>
      </c>
      <c r="B14128" s="1">
        <f t="shared" si="440"/>
        <v>2015</v>
      </c>
      <c r="C14128" s="1">
        <f t="shared" si="441"/>
        <v>3</v>
      </c>
      <c r="D14128">
        <v>2615</v>
      </c>
      <c r="E14128" t="s">
        <v>37</v>
      </c>
      <c r="F14128" s="4">
        <v>420000</v>
      </c>
      <c r="G14128" t="s">
        <v>5</v>
      </c>
      <c r="H14128">
        <v>3</v>
      </c>
      <c r="I14128" s="4">
        <f>IF(E14128="Rhode Island", Table1[[#This Row],[price]]*$L$3, IF(E14128="Massachusetts", Table1[[#This Row],[price]]*$L$2, 1))</f>
        <v>420000</v>
      </c>
    </row>
    <row r="14129" spans="1:9" x14ac:dyDescent="0.25">
      <c r="A14129" s="2">
        <v>42216</v>
      </c>
      <c r="B14129" s="1">
        <f t="shared" si="440"/>
        <v>2015</v>
      </c>
      <c r="C14129" s="1">
        <f t="shared" si="441"/>
        <v>3</v>
      </c>
      <c r="D14129">
        <v>2913</v>
      </c>
      <c r="E14129" t="s">
        <v>36</v>
      </c>
      <c r="F14129" s="4">
        <v>435000</v>
      </c>
      <c r="G14129" t="s">
        <v>5</v>
      </c>
      <c r="H14129">
        <v>3</v>
      </c>
      <c r="I14129" s="4">
        <f>IF(E14129="Rhode Island", Table1[[#This Row],[price]]*$L$3, IF(E14129="Massachusetts", Table1[[#This Row],[price]]*$L$2, 1))</f>
        <v>435000</v>
      </c>
    </row>
    <row r="14130" spans="1:9" x14ac:dyDescent="0.25">
      <c r="A14130" s="2">
        <v>42216</v>
      </c>
      <c r="B14130" s="1">
        <f t="shared" si="440"/>
        <v>2015</v>
      </c>
      <c r="C14130" s="1">
        <f t="shared" si="441"/>
        <v>3</v>
      </c>
      <c r="D14130">
        <v>2615</v>
      </c>
      <c r="E14130" t="s">
        <v>37</v>
      </c>
      <c r="F14130" s="4">
        <v>436000</v>
      </c>
      <c r="G14130" t="s">
        <v>5</v>
      </c>
      <c r="H14130">
        <v>3</v>
      </c>
      <c r="I14130" s="4">
        <f>IF(E14130="Rhode Island", Table1[[#This Row],[price]]*$L$3, IF(E14130="Massachusetts", Table1[[#This Row],[price]]*$L$2, 1))</f>
        <v>436000</v>
      </c>
    </row>
    <row r="14131" spans="1:9" x14ac:dyDescent="0.25">
      <c r="A14131" s="2">
        <v>42216</v>
      </c>
      <c r="B14131" s="1">
        <f t="shared" si="440"/>
        <v>2015</v>
      </c>
      <c r="C14131" s="1">
        <f t="shared" si="441"/>
        <v>3</v>
      </c>
      <c r="D14131">
        <v>2906</v>
      </c>
      <c r="E14131" t="s">
        <v>36</v>
      </c>
      <c r="F14131" s="4">
        <v>445000</v>
      </c>
      <c r="G14131" t="s">
        <v>5</v>
      </c>
      <c r="H14131">
        <v>3</v>
      </c>
      <c r="I14131" s="4">
        <f>IF(E14131="Rhode Island", Table1[[#This Row],[price]]*$L$3, IF(E14131="Massachusetts", Table1[[#This Row],[price]]*$L$2, 1))</f>
        <v>445000</v>
      </c>
    </row>
    <row r="14132" spans="1:9" x14ac:dyDescent="0.25">
      <c r="A14132" s="2">
        <v>42216</v>
      </c>
      <c r="B14132" s="1">
        <f t="shared" si="440"/>
        <v>2015</v>
      </c>
      <c r="C14132" s="1">
        <f t="shared" si="441"/>
        <v>3</v>
      </c>
      <c r="D14132">
        <v>2615</v>
      </c>
      <c r="E14132" t="s">
        <v>37</v>
      </c>
      <c r="F14132" s="4">
        <v>470000</v>
      </c>
      <c r="G14132" t="s">
        <v>5</v>
      </c>
      <c r="H14132">
        <v>4</v>
      </c>
      <c r="I14132" s="4">
        <f>IF(E14132="Rhode Island", Table1[[#This Row],[price]]*$L$3, IF(E14132="Massachusetts", Table1[[#This Row],[price]]*$L$2, 1))</f>
        <v>470000</v>
      </c>
    </row>
    <row r="14133" spans="1:9" x14ac:dyDescent="0.25">
      <c r="A14133" s="2">
        <v>42216</v>
      </c>
      <c r="B14133" s="1">
        <f t="shared" si="440"/>
        <v>2015</v>
      </c>
      <c r="C14133" s="1">
        <f t="shared" si="441"/>
        <v>3</v>
      </c>
      <c r="D14133">
        <v>2913</v>
      </c>
      <c r="E14133" t="s">
        <v>36</v>
      </c>
      <c r="F14133" s="4">
        <v>475000</v>
      </c>
      <c r="G14133" t="s">
        <v>5</v>
      </c>
      <c r="H14133">
        <v>3</v>
      </c>
      <c r="I14133" s="4">
        <f>IF(E14133="Rhode Island", Table1[[#This Row],[price]]*$L$3, IF(E14133="Massachusetts", Table1[[#This Row],[price]]*$L$2, 1))</f>
        <v>475000</v>
      </c>
    </row>
    <row r="14134" spans="1:9" x14ac:dyDescent="0.25">
      <c r="A14134" s="2">
        <v>42216</v>
      </c>
      <c r="B14134" s="1">
        <f t="shared" si="440"/>
        <v>2015</v>
      </c>
      <c r="C14134" s="1">
        <f t="shared" si="441"/>
        <v>3</v>
      </c>
      <c r="D14134">
        <v>2913</v>
      </c>
      <c r="E14134" t="s">
        <v>36</v>
      </c>
      <c r="F14134" s="4">
        <v>475000</v>
      </c>
      <c r="G14134" t="s">
        <v>5</v>
      </c>
      <c r="H14134">
        <v>4</v>
      </c>
      <c r="I14134" s="4">
        <f>IF(E14134="Rhode Island", Table1[[#This Row],[price]]*$L$3, IF(E14134="Massachusetts", Table1[[#This Row],[price]]*$L$2, 1))</f>
        <v>475000</v>
      </c>
    </row>
    <row r="14135" spans="1:9" x14ac:dyDescent="0.25">
      <c r="A14135" s="2">
        <v>42216</v>
      </c>
      <c r="B14135" s="1">
        <f t="shared" si="440"/>
        <v>2015</v>
      </c>
      <c r="C14135" s="1">
        <f t="shared" si="441"/>
        <v>3</v>
      </c>
      <c r="D14135">
        <v>2611</v>
      </c>
      <c r="E14135" t="s">
        <v>37</v>
      </c>
      <c r="F14135" s="4">
        <v>511000</v>
      </c>
      <c r="G14135" t="s">
        <v>5</v>
      </c>
      <c r="H14135">
        <v>3</v>
      </c>
      <c r="I14135" s="4">
        <f>IF(E14135="Rhode Island", Table1[[#This Row],[price]]*$L$3, IF(E14135="Massachusetts", Table1[[#This Row],[price]]*$L$2, 1))</f>
        <v>511000</v>
      </c>
    </row>
    <row r="14136" spans="1:9" x14ac:dyDescent="0.25">
      <c r="A14136" s="2">
        <v>42216</v>
      </c>
      <c r="B14136" s="1">
        <f t="shared" si="440"/>
        <v>2015</v>
      </c>
      <c r="C14136" s="1">
        <f t="shared" si="441"/>
        <v>3</v>
      </c>
      <c r="D14136">
        <v>2614</v>
      </c>
      <c r="E14136" t="s">
        <v>37</v>
      </c>
      <c r="F14136" s="4">
        <v>520000</v>
      </c>
      <c r="G14136" t="s">
        <v>5</v>
      </c>
      <c r="H14136">
        <v>4</v>
      </c>
      <c r="I14136" s="4">
        <f>IF(E14136="Rhode Island", Table1[[#This Row],[price]]*$L$3, IF(E14136="Massachusetts", Table1[[#This Row],[price]]*$L$2, 1))</f>
        <v>520000</v>
      </c>
    </row>
    <row r="14137" spans="1:9" x14ac:dyDescent="0.25">
      <c r="A14137" s="2">
        <v>42216</v>
      </c>
      <c r="B14137" s="1">
        <f t="shared" si="440"/>
        <v>2015</v>
      </c>
      <c r="C14137" s="1">
        <f t="shared" si="441"/>
        <v>3</v>
      </c>
      <c r="D14137">
        <v>2611</v>
      </c>
      <c r="E14137" t="s">
        <v>37</v>
      </c>
      <c r="F14137" s="4">
        <v>541000</v>
      </c>
      <c r="G14137" t="s">
        <v>5</v>
      </c>
      <c r="H14137">
        <v>3</v>
      </c>
      <c r="I14137" s="4">
        <f>IF(E14137="Rhode Island", Table1[[#This Row],[price]]*$L$3, IF(E14137="Massachusetts", Table1[[#This Row],[price]]*$L$2, 1))</f>
        <v>541000</v>
      </c>
    </row>
    <row r="14138" spans="1:9" x14ac:dyDescent="0.25">
      <c r="A14138" s="2">
        <v>42216</v>
      </c>
      <c r="B14138" s="1">
        <f t="shared" si="440"/>
        <v>2015</v>
      </c>
      <c r="C14138" s="1">
        <f t="shared" si="441"/>
        <v>3</v>
      </c>
      <c r="D14138">
        <v>2914</v>
      </c>
      <c r="E14138" t="s">
        <v>36</v>
      </c>
      <c r="F14138" s="4">
        <v>570000</v>
      </c>
      <c r="G14138" t="s">
        <v>5</v>
      </c>
      <c r="H14138">
        <v>4</v>
      </c>
      <c r="I14138" s="4">
        <f>IF(E14138="Rhode Island", Table1[[#This Row],[price]]*$L$3, IF(E14138="Massachusetts", Table1[[#This Row],[price]]*$L$2, 1))</f>
        <v>570000</v>
      </c>
    </row>
    <row r="14139" spans="1:9" x14ac:dyDescent="0.25">
      <c r="A14139" s="2">
        <v>42216</v>
      </c>
      <c r="B14139" s="1">
        <f t="shared" si="440"/>
        <v>2015</v>
      </c>
      <c r="C14139" s="1">
        <f t="shared" si="441"/>
        <v>3</v>
      </c>
      <c r="D14139">
        <v>2607</v>
      </c>
      <c r="E14139" t="s">
        <v>37</v>
      </c>
      <c r="F14139" s="4">
        <v>635000</v>
      </c>
      <c r="G14139" t="s">
        <v>5</v>
      </c>
      <c r="H14139">
        <v>3</v>
      </c>
      <c r="I14139" s="4">
        <f>IF(E14139="Rhode Island", Table1[[#This Row],[price]]*$L$3, IF(E14139="Massachusetts", Table1[[#This Row],[price]]*$L$2, 1))</f>
        <v>635000</v>
      </c>
    </row>
    <row r="14140" spans="1:9" x14ac:dyDescent="0.25">
      <c r="A14140" s="2">
        <v>42216</v>
      </c>
      <c r="B14140" s="1">
        <f t="shared" si="440"/>
        <v>2015</v>
      </c>
      <c r="C14140" s="1">
        <f t="shared" si="441"/>
        <v>3</v>
      </c>
      <c r="D14140">
        <v>2914</v>
      </c>
      <c r="E14140" t="s">
        <v>36</v>
      </c>
      <c r="F14140" s="4">
        <v>1225000</v>
      </c>
      <c r="G14140" t="s">
        <v>5</v>
      </c>
      <c r="H14140">
        <v>4</v>
      </c>
      <c r="I14140" s="4">
        <f>IF(E14140="Rhode Island", Table1[[#This Row],[price]]*$L$3, IF(E14140="Massachusetts", Table1[[#This Row],[price]]*$L$2, 1))</f>
        <v>1225000</v>
      </c>
    </row>
    <row r="14141" spans="1:9" x14ac:dyDescent="0.25">
      <c r="A14141" s="2">
        <v>42216</v>
      </c>
      <c r="B14141" s="1">
        <f t="shared" si="440"/>
        <v>2015</v>
      </c>
      <c r="C14141" s="1">
        <f t="shared" si="441"/>
        <v>3</v>
      </c>
      <c r="D14141">
        <v>2614</v>
      </c>
      <c r="E14141" t="s">
        <v>37</v>
      </c>
      <c r="F14141" s="4">
        <v>298000</v>
      </c>
      <c r="G14141" t="s">
        <v>6</v>
      </c>
      <c r="H14141">
        <v>1</v>
      </c>
      <c r="I14141" s="4">
        <f>IF(E14141="Rhode Island", Table1[[#This Row],[price]]*$L$3, IF(E14141="Massachusetts", Table1[[#This Row],[price]]*$L$2, 1))</f>
        <v>298000</v>
      </c>
    </row>
    <row r="14142" spans="1:9" x14ac:dyDescent="0.25">
      <c r="A14142" s="2">
        <v>42216</v>
      </c>
      <c r="B14142" s="1">
        <f t="shared" si="440"/>
        <v>2015</v>
      </c>
      <c r="C14142" s="1">
        <f t="shared" si="441"/>
        <v>3</v>
      </c>
      <c r="D14142">
        <v>2612</v>
      </c>
      <c r="E14142" t="s">
        <v>37</v>
      </c>
      <c r="F14142" s="4">
        <v>310000</v>
      </c>
      <c r="G14142" t="s">
        <v>6</v>
      </c>
      <c r="H14142">
        <v>1</v>
      </c>
      <c r="I14142" s="4">
        <f>IF(E14142="Rhode Island", Table1[[#This Row],[price]]*$L$3, IF(E14142="Massachusetts", Table1[[#This Row],[price]]*$L$2, 1))</f>
        <v>310000</v>
      </c>
    </row>
    <row r="14143" spans="1:9" x14ac:dyDescent="0.25">
      <c r="A14143" s="2">
        <v>42216</v>
      </c>
      <c r="B14143" s="1">
        <f t="shared" si="440"/>
        <v>2015</v>
      </c>
      <c r="C14143" s="1">
        <f t="shared" si="441"/>
        <v>3</v>
      </c>
      <c r="D14143">
        <v>2612</v>
      </c>
      <c r="E14143" t="s">
        <v>37</v>
      </c>
      <c r="F14143" s="4">
        <v>365000</v>
      </c>
      <c r="G14143" t="s">
        <v>6</v>
      </c>
      <c r="H14143">
        <v>2</v>
      </c>
      <c r="I14143" s="4">
        <f>IF(E14143="Rhode Island", Table1[[#This Row],[price]]*$L$3, IF(E14143="Massachusetts", Table1[[#This Row],[price]]*$L$2, 1))</f>
        <v>365000</v>
      </c>
    </row>
    <row r="14144" spans="1:9" x14ac:dyDescent="0.25">
      <c r="A14144" s="2">
        <v>42216</v>
      </c>
      <c r="B14144" s="1">
        <f t="shared" si="440"/>
        <v>2015</v>
      </c>
      <c r="C14144" s="1">
        <f t="shared" si="441"/>
        <v>3</v>
      </c>
      <c r="D14144">
        <v>2604</v>
      </c>
      <c r="E14144" t="s">
        <v>37</v>
      </c>
      <c r="F14144" s="4">
        <v>507000</v>
      </c>
      <c r="G14144" t="s">
        <v>6</v>
      </c>
      <c r="H14144">
        <v>2</v>
      </c>
      <c r="I14144" s="4">
        <f>IF(E14144="Rhode Island", Table1[[#This Row],[price]]*$L$3, IF(E14144="Massachusetts", Table1[[#This Row],[price]]*$L$2, 1))</f>
        <v>507000</v>
      </c>
    </row>
    <row r="14145" spans="1:9" x14ac:dyDescent="0.25">
      <c r="A14145" s="2">
        <v>42217</v>
      </c>
      <c r="B14145" s="1">
        <f t="shared" si="440"/>
        <v>2015</v>
      </c>
      <c r="C14145" s="1">
        <f t="shared" si="441"/>
        <v>3</v>
      </c>
      <c r="D14145">
        <v>2617</v>
      </c>
      <c r="E14145" t="s">
        <v>37</v>
      </c>
      <c r="F14145" s="4">
        <v>457000</v>
      </c>
      <c r="G14145" t="s">
        <v>5</v>
      </c>
      <c r="H14145">
        <v>3</v>
      </c>
      <c r="I14145" s="4">
        <f>IF(E14145="Rhode Island", Table1[[#This Row],[price]]*$L$3, IF(E14145="Massachusetts", Table1[[#This Row],[price]]*$L$2, 1))</f>
        <v>457000</v>
      </c>
    </row>
    <row r="14146" spans="1:9" x14ac:dyDescent="0.25">
      <c r="A14146" s="2">
        <v>42217</v>
      </c>
      <c r="B14146" s="1">
        <f t="shared" ref="B14146:B14209" si="442">YEAR(A14146)</f>
        <v>2015</v>
      </c>
      <c r="C14146" s="1">
        <f t="shared" ref="C14146:C14209" si="443">ROUNDUP(MONTH(A14146)/3,0)</f>
        <v>3</v>
      </c>
      <c r="D14146">
        <v>2615</v>
      </c>
      <c r="E14146" t="s">
        <v>37</v>
      </c>
      <c r="F14146" s="4">
        <v>516000</v>
      </c>
      <c r="G14146" t="s">
        <v>5</v>
      </c>
      <c r="H14146">
        <v>4</v>
      </c>
      <c r="I14146" s="4">
        <f>IF(E14146="Rhode Island", Table1[[#This Row],[price]]*$L$3, IF(E14146="Massachusetts", Table1[[#This Row],[price]]*$L$2, 1))</f>
        <v>516000</v>
      </c>
    </row>
    <row r="14147" spans="1:9" x14ac:dyDescent="0.25">
      <c r="A14147" s="2">
        <v>42217</v>
      </c>
      <c r="B14147" s="1">
        <f t="shared" si="442"/>
        <v>2015</v>
      </c>
      <c r="C14147" s="1">
        <f t="shared" si="443"/>
        <v>3</v>
      </c>
      <c r="D14147">
        <v>2614</v>
      </c>
      <c r="E14147" t="s">
        <v>37</v>
      </c>
      <c r="F14147" s="4">
        <v>555000</v>
      </c>
      <c r="G14147" t="s">
        <v>5</v>
      </c>
      <c r="H14147">
        <v>3</v>
      </c>
      <c r="I14147" s="4">
        <f>IF(E14147="Rhode Island", Table1[[#This Row],[price]]*$L$3, IF(E14147="Massachusetts", Table1[[#This Row],[price]]*$L$2, 1))</f>
        <v>555000</v>
      </c>
    </row>
    <row r="14148" spans="1:9" x14ac:dyDescent="0.25">
      <c r="A14148" s="2">
        <v>42217</v>
      </c>
      <c r="B14148" s="1">
        <f t="shared" si="442"/>
        <v>2015</v>
      </c>
      <c r="C14148" s="1">
        <f t="shared" si="443"/>
        <v>3</v>
      </c>
      <c r="D14148">
        <v>2611</v>
      </c>
      <c r="E14148" t="s">
        <v>37</v>
      </c>
      <c r="F14148" s="4">
        <v>612000</v>
      </c>
      <c r="G14148" t="s">
        <v>5</v>
      </c>
      <c r="H14148">
        <v>4</v>
      </c>
      <c r="I14148" s="4">
        <f>IF(E14148="Rhode Island", Table1[[#This Row],[price]]*$L$3, IF(E14148="Massachusetts", Table1[[#This Row],[price]]*$L$2, 1))</f>
        <v>612000</v>
      </c>
    </row>
    <row r="14149" spans="1:9" x14ac:dyDescent="0.25">
      <c r="A14149" s="2">
        <v>42217</v>
      </c>
      <c r="B14149" s="1">
        <f t="shared" si="442"/>
        <v>2015</v>
      </c>
      <c r="C14149" s="1">
        <f t="shared" si="443"/>
        <v>3</v>
      </c>
      <c r="D14149">
        <v>2903</v>
      </c>
      <c r="E14149" t="s">
        <v>36</v>
      </c>
      <c r="F14149" s="4">
        <v>612000</v>
      </c>
      <c r="G14149" t="s">
        <v>5</v>
      </c>
      <c r="H14149">
        <v>4</v>
      </c>
      <c r="I14149" s="4">
        <f>IF(E14149="Rhode Island", Table1[[#This Row],[price]]*$L$3, IF(E14149="Massachusetts", Table1[[#This Row],[price]]*$L$2, 1))</f>
        <v>612000</v>
      </c>
    </row>
    <row r="14150" spans="1:9" x14ac:dyDescent="0.25">
      <c r="A14150" s="2">
        <v>42217</v>
      </c>
      <c r="B14150" s="1">
        <f t="shared" si="442"/>
        <v>2015</v>
      </c>
      <c r="C14150" s="1">
        <f t="shared" si="443"/>
        <v>3</v>
      </c>
      <c r="D14150">
        <v>2602</v>
      </c>
      <c r="E14150" t="s">
        <v>37</v>
      </c>
      <c r="F14150" s="4">
        <v>615000</v>
      </c>
      <c r="G14150" t="s">
        <v>5</v>
      </c>
      <c r="H14150">
        <v>3</v>
      </c>
      <c r="I14150" s="4">
        <f>IF(E14150="Rhode Island", Table1[[#This Row],[price]]*$L$3, IF(E14150="Massachusetts", Table1[[#This Row],[price]]*$L$2, 1))</f>
        <v>615000</v>
      </c>
    </row>
    <row r="14151" spans="1:9" x14ac:dyDescent="0.25">
      <c r="A14151" s="2">
        <v>42217</v>
      </c>
      <c r="B14151" s="1">
        <f t="shared" si="442"/>
        <v>2015</v>
      </c>
      <c r="C14151" s="1">
        <f t="shared" si="443"/>
        <v>3</v>
      </c>
      <c r="D14151">
        <v>2605</v>
      </c>
      <c r="E14151" t="s">
        <v>37</v>
      </c>
      <c r="F14151" s="4">
        <v>636000</v>
      </c>
      <c r="G14151" t="s">
        <v>5</v>
      </c>
      <c r="H14151">
        <v>3</v>
      </c>
      <c r="I14151" s="4">
        <f>IF(E14151="Rhode Island", Table1[[#This Row],[price]]*$L$3, IF(E14151="Massachusetts", Table1[[#This Row],[price]]*$L$2, 1))</f>
        <v>636000</v>
      </c>
    </row>
    <row r="14152" spans="1:9" x14ac:dyDescent="0.25">
      <c r="A14152" s="2">
        <v>42217</v>
      </c>
      <c r="B14152" s="1">
        <f t="shared" si="442"/>
        <v>2015</v>
      </c>
      <c r="C14152" s="1">
        <f t="shared" si="443"/>
        <v>3</v>
      </c>
      <c r="D14152">
        <v>2615</v>
      </c>
      <c r="E14152" t="s">
        <v>37</v>
      </c>
      <c r="F14152" s="4">
        <v>705000</v>
      </c>
      <c r="G14152" t="s">
        <v>5</v>
      </c>
      <c r="H14152">
        <v>4</v>
      </c>
      <c r="I14152" s="4">
        <f>IF(E14152="Rhode Island", Table1[[#This Row],[price]]*$L$3, IF(E14152="Massachusetts", Table1[[#This Row],[price]]*$L$2, 1))</f>
        <v>705000</v>
      </c>
    </row>
    <row r="14153" spans="1:9" x14ac:dyDescent="0.25">
      <c r="A14153" s="2">
        <v>42217</v>
      </c>
      <c r="B14153" s="1">
        <f t="shared" si="442"/>
        <v>2015</v>
      </c>
      <c r="C14153" s="1">
        <f t="shared" si="443"/>
        <v>3</v>
      </c>
      <c r="D14153">
        <v>2902</v>
      </c>
      <c r="E14153" t="s">
        <v>36</v>
      </c>
      <c r="F14153" s="4">
        <v>836000</v>
      </c>
      <c r="G14153" t="s">
        <v>5</v>
      </c>
      <c r="H14153">
        <v>4</v>
      </c>
      <c r="I14153" s="4">
        <f>IF(E14153="Rhode Island", Table1[[#This Row],[price]]*$L$3, IF(E14153="Massachusetts", Table1[[#This Row],[price]]*$L$2, 1))</f>
        <v>836000</v>
      </c>
    </row>
    <row r="14154" spans="1:9" x14ac:dyDescent="0.25">
      <c r="A14154" s="2">
        <v>42217</v>
      </c>
      <c r="B14154" s="1">
        <f t="shared" si="442"/>
        <v>2015</v>
      </c>
      <c r="C14154" s="1">
        <f t="shared" si="443"/>
        <v>3</v>
      </c>
      <c r="D14154">
        <v>2605</v>
      </c>
      <c r="E14154" t="s">
        <v>37</v>
      </c>
      <c r="F14154" s="4">
        <v>900000</v>
      </c>
      <c r="G14154" t="s">
        <v>5</v>
      </c>
      <c r="H14154">
        <v>4</v>
      </c>
      <c r="I14154" s="4">
        <f>IF(E14154="Rhode Island", Table1[[#This Row],[price]]*$L$3, IF(E14154="Massachusetts", Table1[[#This Row],[price]]*$L$2, 1))</f>
        <v>900000</v>
      </c>
    </row>
    <row r="14155" spans="1:9" x14ac:dyDescent="0.25">
      <c r="A14155" s="2">
        <v>42217</v>
      </c>
      <c r="B14155" s="1">
        <f t="shared" si="442"/>
        <v>2015</v>
      </c>
      <c r="C14155" s="1">
        <f t="shared" si="443"/>
        <v>3</v>
      </c>
      <c r="D14155">
        <v>2600</v>
      </c>
      <c r="E14155" t="s">
        <v>37</v>
      </c>
      <c r="F14155" s="4">
        <v>909000</v>
      </c>
      <c r="G14155" t="s">
        <v>5</v>
      </c>
      <c r="H14155">
        <v>4</v>
      </c>
      <c r="I14155" s="4">
        <f>IF(E14155="Rhode Island", Table1[[#This Row],[price]]*$L$3, IF(E14155="Massachusetts", Table1[[#This Row],[price]]*$L$2, 1))</f>
        <v>909000</v>
      </c>
    </row>
    <row r="14156" spans="1:9" x14ac:dyDescent="0.25">
      <c r="A14156" s="2">
        <v>42217</v>
      </c>
      <c r="B14156" s="1">
        <f t="shared" si="442"/>
        <v>2015</v>
      </c>
      <c r="C14156" s="1">
        <f t="shared" si="443"/>
        <v>3</v>
      </c>
      <c r="D14156">
        <v>2602</v>
      </c>
      <c r="E14156" t="s">
        <v>37</v>
      </c>
      <c r="F14156" s="4">
        <v>960000</v>
      </c>
      <c r="G14156" t="s">
        <v>5</v>
      </c>
      <c r="H14156">
        <v>3</v>
      </c>
      <c r="I14156" s="4">
        <f>IF(E14156="Rhode Island", Table1[[#This Row],[price]]*$L$3, IF(E14156="Massachusetts", Table1[[#This Row],[price]]*$L$2, 1))</f>
        <v>960000</v>
      </c>
    </row>
    <row r="14157" spans="1:9" x14ac:dyDescent="0.25">
      <c r="A14157" s="2">
        <v>42217</v>
      </c>
      <c r="B14157" s="1">
        <f t="shared" si="442"/>
        <v>2015</v>
      </c>
      <c r="C14157" s="1">
        <f t="shared" si="443"/>
        <v>3</v>
      </c>
      <c r="D14157">
        <v>2607</v>
      </c>
      <c r="E14157" t="s">
        <v>37</v>
      </c>
      <c r="F14157" s="4">
        <v>990000</v>
      </c>
      <c r="G14157" t="s">
        <v>5</v>
      </c>
      <c r="H14157">
        <v>4</v>
      </c>
      <c r="I14157" s="4">
        <f>IF(E14157="Rhode Island", Table1[[#This Row],[price]]*$L$3, IF(E14157="Massachusetts", Table1[[#This Row],[price]]*$L$2, 1))</f>
        <v>990000</v>
      </c>
    </row>
    <row r="14158" spans="1:9" x14ac:dyDescent="0.25">
      <c r="A14158" s="2">
        <v>42217</v>
      </c>
      <c r="B14158" s="1">
        <f t="shared" si="442"/>
        <v>2015</v>
      </c>
      <c r="C14158" s="1">
        <f t="shared" si="443"/>
        <v>3</v>
      </c>
      <c r="D14158">
        <v>2600</v>
      </c>
      <c r="E14158" t="s">
        <v>37</v>
      </c>
      <c r="F14158" s="4">
        <v>1210000</v>
      </c>
      <c r="G14158" t="s">
        <v>5</v>
      </c>
      <c r="H14158">
        <v>4</v>
      </c>
      <c r="I14158" s="4">
        <f>IF(E14158="Rhode Island", Table1[[#This Row],[price]]*$L$3, IF(E14158="Massachusetts", Table1[[#This Row],[price]]*$L$2, 1))</f>
        <v>1210000</v>
      </c>
    </row>
    <row r="14159" spans="1:9" x14ac:dyDescent="0.25">
      <c r="A14159" s="2">
        <v>42217</v>
      </c>
      <c r="B14159" s="1">
        <f t="shared" si="442"/>
        <v>2015</v>
      </c>
      <c r="C14159" s="1">
        <f t="shared" si="443"/>
        <v>3</v>
      </c>
      <c r="D14159">
        <v>2603</v>
      </c>
      <c r="E14159" t="s">
        <v>37</v>
      </c>
      <c r="F14159" s="4">
        <v>1292000</v>
      </c>
      <c r="G14159" t="s">
        <v>5</v>
      </c>
      <c r="H14159">
        <v>5</v>
      </c>
      <c r="I14159" s="4">
        <f>IF(E14159="Rhode Island", Table1[[#This Row],[price]]*$L$3, IF(E14159="Massachusetts", Table1[[#This Row],[price]]*$L$2, 1))</f>
        <v>1292000</v>
      </c>
    </row>
    <row r="14160" spans="1:9" x14ac:dyDescent="0.25">
      <c r="A14160" s="2">
        <v>42219</v>
      </c>
      <c r="B14160" s="1">
        <f t="shared" si="442"/>
        <v>2015</v>
      </c>
      <c r="C14160" s="1">
        <f t="shared" si="443"/>
        <v>3</v>
      </c>
      <c r="D14160">
        <v>2905</v>
      </c>
      <c r="E14160" t="s">
        <v>36</v>
      </c>
      <c r="F14160" s="4">
        <v>382000</v>
      </c>
      <c r="G14160" t="s">
        <v>5</v>
      </c>
      <c r="H14160">
        <v>3</v>
      </c>
      <c r="I14160" s="4">
        <f>IF(E14160="Rhode Island", Table1[[#This Row],[price]]*$L$3, IF(E14160="Massachusetts", Table1[[#This Row],[price]]*$L$2, 1))</f>
        <v>382000</v>
      </c>
    </row>
    <row r="14161" spans="1:9" x14ac:dyDescent="0.25">
      <c r="A14161" s="2">
        <v>42219</v>
      </c>
      <c r="B14161" s="1">
        <f t="shared" si="442"/>
        <v>2015</v>
      </c>
      <c r="C14161" s="1">
        <f t="shared" si="443"/>
        <v>3</v>
      </c>
      <c r="D14161">
        <v>2905</v>
      </c>
      <c r="E14161" t="s">
        <v>36</v>
      </c>
      <c r="F14161" s="4">
        <v>485000</v>
      </c>
      <c r="G14161" t="s">
        <v>5</v>
      </c>
      <c r="H14161">
        <v>4</v>
      </c>
      <c r="I14161" s="4">
        <f>IF(E14161="Rhode Island", Table1[[#This Row],[price]]*$L$3, IF(E14161="Massachusetts", Table1[[#This Row],[price]]*$L$2, 1))</f>
        <v>485000</v>
      </c>
    </row>
    <row r="14162" spans="1:9" x14ac:dyDescent="0.25">
      <c r="A14162" s="2">
        <v>42219</v>
      </c>
      <c r="B14162" s="1">
        <f t="shared" si="442"/>
        <v>2015</v>
      </c>
      <c r="C14162" s="1">
        <f t="shared" si="443"/>
        <v>3</v>
      </c>
      <c r="D14162">
        <v>2911</v>
      </c>
      <c r="E14162" t="s">
        <v>36</v>
      </c>
      <c r="F14162" s="4">
        <v>587500</v>
      </c>
      <c r="G14162" t="s">
        <v>5</v>
      </c>
      <c r="H14162">
        <v>3</v>
      </c>
      <c r="I14162" s="4">
        <f>IF(E14162="Rhode Island", Table1[[#This Row],[price]]*$L$3, IF(E14162="Massachusetts", Table1[[#This Row],[price]]*$L$2, 1))</f>
        <v>587500</v>
      </c>
    </row>
    <row r="14163" spans="1:9" x14ac:dyDescent="0.25">
      <c r="A14163" s="2">
        <v>42219</v>
      </c>
      <c r="B14163" s="1">
        <f t="shared" si="442"/>
        <v>2015</v>
      </c>
      <c r="C14163" s="1">
        <f t="shared" si="443"/>
        <v>3</v>
      </c>
      <c r="D14163">
        <v>2600</v>
      </c>
      <c r="E14163" t="s">
        <v>37</v>
      </c>
      <c r="F14163" s="4">
        <v>920000</v>
      </c>
      <c r="G14163" t="s">
        <v>5</v>
      </c>
      <c r="H14163">
        <v>3</v>
      </c>
      <c r="I14163" s="4">
        <f>IF(E14163="Rhode Island", Table1[[#This Row],[price]]*$L$3, IF(E14163="Massachusetts", Table1[[#This Row],[price]]*$L$2, 1))</f>
        <v>920000</v>
      </c>
    </row>
    <row r="14164" spans="1:9" x14ac:dyDescent="0.25">
      <c r="A14164" s="2">
        <v>42219</v>
      </c>
      <c r="B14164" s="1">
        <f t="shared" si="442"/>
        <v>2015</v>
      </c>
      <c r="C14164" s="1">
        <f t="shared" si="443"/>
        <v>3</v>
      </c>
      <c r="D14164">
        <v>2603</v>
      </c>
      <c r="E14164" t="s">
        <v>37</v>
      </c>
      <c r="F14164" s="4">
        <v>515000</v>
      </c>
      <c r="G14164" t="s">
        <v>6</v>
      </c>
      <c r="H14164">
        <v>2</v>
      </c>
      <c r="I14164" s="4">
        <f>IF(E14164="Rhode Island", Table1[[#This Row],[price]]*$L$3, IF(E14164="Massachusetts", Table1[[#This Row],[price]]*$L$2, 1))</f>
        <v>515000</v>
      </c>
    </row>
    <row r="14165" spans="1:9" x14ac:dyDescent="0.25">
      <c r="A14165" s="2">
        <v>42220</v>
      </c>
      <c r="B14165" s="1">
        <f t="shared" si="442"/>
        <v>2015</v>
      </c>
      <c r="C14165" s="1">
        <f t="shared" si="443"/>
        <v>3</v>
      </c>
      <c r="D14165">
        <v>2913</v>
      </c>
      <c r="E14165" t="s">
        <v>36</v>
      </c>
      <c r="F14165" s="4">
        <v>378500</v>
      </c>
      <c r="G14165" t="s">
        <v>5</v>
      </c>
      <c r="H14165">
        <v>3</v>
      </c>
      <c r="I14165" s="4">
        <f>IF(E14165="Rhode Island", Table1[[#This Row],[price]]*$L$3, IF(E14165="Massachusetts", Table1[[#This Row],[price]]*$L$2, 1))</f>
        <v>378500</v>
      </c>
    </row>
    <row r="14166" spans="1:9" x14ac:dyDescent="0.25">
      <c r="A14166" s="2">
        <v>42220</v>
      </c>
      <c r="B14166" s="1">
        <f t="shared" si="442"/>
        <v>2015</v>
      </c>
      <c r="C14166" s="1">
        <f t="shared" si="443"/>
        <v>3</v>
      </c>
      <c r="D14166">
        <v>2906</v>
      </c>
      <c r="E14166" t="s">
        <v>36</v>
      </c>
      <c r="F14166" s="4">
        <v>388000</v>
      </c>
      <c r="G14166" t="s">
        <v>5</v>
      </c>
      <c r="H14166">
        <v>3</v>
      </c>
      <c r="I14166" s="4">
        <f>IF(E14166="Rhode Island", Table1[[#This Row],[price]]*$L$3, IF(E14166="Massachusetts", Table1[[#This Row],[price]]*$L$2, 1))</f>
        <v>388000</v>
      </c>
    </row>
    <row r="14167" spans="1:9" x14ac:dyDescent="0.25">
      <c r="A14167" s="2">
        <v>42220</v>
      </c>
      <c r="B14167" s="1">
        <f t="shared" si="442"/>
        <v>2015</v>
      </c>
      <c r="C14167" s="1">
        <f t="shared" si="443"/>
        <v>3</v>
      </c>
      <c r="D14167">
        <v>2615</v>
      </c>
      <c r="E14167" t="s">
        <v>37</v>
      </c>
      <c r="F14167" s="4">
        <v>400000</v>
      </c>
      <c r="G14167" t="s">
        <v>5</v>
      </c>
      <c r="H14167">
        <v>3</v>
      </c>
      <c r="I14167" s="4">
        <f>IF(E14167="Rhode Island", Table1[[#This Row],[price]]*$L$3, IF(E14167="Massachusetts", Table1[[#This Row],[price]]*$L$2, 1))</f>
        <v>400000</v>
      </c>
    </row>
    <row r="14168" spans="1:9" x14ac:dyDescent="0.25">
      <c r="A14168" s="2">
        <v>42220</v>
      </c>
      <c r="B14168" s="1">
        <f t="shared" si="442"/>
        <v>2015</v>
      </c>
      <c r="C14168" s="1">
        <f t="shared" si="443"/>
        <v>3</v>
      </c>
      <c r="D14168">
        <v>2615</v>
      </c>
      <c r="E14168" t="s">
        <v>37</v>
      </c>
      <c r="F14168" s="4">
        <v>440000</v>
      </c>
      <c r="G14168" t="s">
        <v>5</v>
      </c>
      <c r="H14168">
        <v>3</v>
      </c>
      <c r="I14168" s="4">
        <f>IF(E14168="Rhode Island", Table1[[#This Row],[price]]*$L$3, IF(E14168="Massachusetts", Table1[[#This Row],[price]]*$L$2, 1))</f>
        <v>440000</v>
      </c>
    </row>
    <row r="14169" spans="1:9" x14ac:dyDescent="0.25">
      <c r="A14169" s="2">
        <v>42220</v>
      </c>
      <c r="B14169" s="1">
        <f t="shared" si="442"/>
        <v>2015</v>
      </c>
      <c r="C14169" s="1">
        <f t="shared" si="443"/>
        <v>3</v>
      </c>
      <c r="D14169">
        <v>2615</v>
      </c>
      <c r="E14169" t="s">
        <v>37</v>
      </c>
      <c r="F14169" s="4">
        <v>442000</v>
      </c>
      <c r="G14169" t="s">
        <v>5</v>
      </c>
      <c r="H14169">
        <v>3</v>
      </c>
      <c r="I14169" s="4">
        <f>IF(E14169="Rhode Island", Table1[[#This Row],[price]]*$L$3, IF(E14169="Massachusetts", Table1[[#This Row],[price]]*$L$2, 1))</f>
        <v>442000</v>
      </c>
    </row>
    <row r="14170" spans="1:9" x14ac:dyDescent="0.25">
      <c r="A14170" s="2">
        <v>42220</v>
      </c>
      <c r="B14170" s="1">
        <f t="shared" si="442"/>
        <v>2015</v>
      </c>
      <c r="C14170" s="1">
        <f t="shared" si="443"/>
        <v>3</v>
      </c>
      <c r="D14170">
        <v>2905</v>
      </c>
      <c r="E14170" t="s">
        <v>36</v>
      </c>
      <c r="F14170" s="4">
        <v>474000</v>
      </c>
      <c r="G14170" t="s">
        <v>5</v>
      </c>
      <c r="H14170">
        <v>4</v>
      </c>
      <c r="I14170" s="4">
        <f>IF(E14170="Rhode Island", Table1[[#This Row],[price]]*$L$3, IF(E14170="Massachusetts", Table1[[#This Row],[price]]*$L$2, 1))</f>
        <v>474000</v>
      </c>
    </row>
    <row r="14171" spans="1:9" x14ac:dyDescent="0.25">
      <c r="A14171" s="2">
        <v>42220</v>
      </c>
      <c r="B14171" s="1">
        <f t="shared" si="442"/>
        <v>2015</v>
      </c>
      <c r="C14171" s="1">
        <f t="shared" si="443"/>
        <v>3</v>
      </c>
      <c r="D14171">
        <v>2902</v>
      </c>
      <c r="E14171" t="s">
        <v>36</v>
      </c>
      <c r="F14171" s="4">
        <v>585000</v>
      </c>
      <c r="G14171" t="s">
        <v>5</v>
      </c>
      <c r="H14171">
        <v>4</v>
      </c>
      <c r="I14171" s="4">
        <f>IF(E14171="Rhode Island", Table1[[#This Row],[price]]*$L$3, IF(E14171="Massachusetts", Table1[[#This Row],[price]]*$L$2, 1))</f>
        <v>585000</v>
      </c>
    </row>
    <row r="14172" spans="1:9" x14ac:dyDescent="0.25">
      <c r="A14172" s="2">
        <v>42220</v>
      </c>
      <c r="B14172" s="1">
        <f t="shared" si="442"/>
        <v>2015</v>
      </c>
      <c r="C14172" s="1">
        <f t="shared" si="443"/>
        <v>3</v>
      </c>
      <c r="D14172">
        <v>2906</v>
      </c>
      <c r="E14172" t="s">
        <v>36</v>
      </c>
      <c r="F14172" s="4">
        <v>660000</v>
      </c>
      <c r="G14172" t="s">
        <v>5</v>
      </c>
      <c r="H14172">
        <v>5</v>
      </c>
      <c r="I14172" s="4">
        <f>IF(E14172="Rhode Island", Table1[[#This Row],[price]]*$L$3, IF(E14172="Massachusetts", Table1[[#This Row],[price]]*$L$2, 1))</f>
        <v>660000</v>
      </c>
    </row>
    <row r="14173" spans="1:9" x14ac:dyDescent="0.25">
      <c r="A14173" s="2">
        <v>42220</v>
      </c>
      <c r="B14173" s="1">
        <f t="shared" si="442"/>
        <v>2015</v>
      </c>
      <c r="C14173" s="1">
        <f t="shared" si="443"/>
        <v>3</v>
      </c>
      <c r="D14173">
        <v>2615</v>
      </c>
      <c r="E14173" t="s">
        <v>37</v>
      </c>
      <c r="F14173" s="4">
        <v>697000</v>
      </c>
      <c r="G14173" t="s">
        <v>5</v>
      </c>
      <c r="H14173">
        <v>4</v>
      </c>
      <c r="I14173" s="4">
        <f>IF(E14173="Rhode Island", Table1[[#This Row],[price]]*$L$3, IF(E14173="Massachusetts", Table1[[#This Row],[price]]*$L$2, 1))</f>
        <v>697000</v>
      </c>
    </row>
    <row r="14174" spans="1:9" x14ac:dyDescent="0.25">
      <c r="A14174" s="2">
        <v>42220</v>
      </c>
      <c r="B14174" s="1">
        <f t="shared" si="442"/>
        <v>2015</v>
      </c>
      <c r="C14174" s="1">
        <f t="shared" si="443"/>
        <v>3</v>
      </c>
      <c r="D14174">
        <v>2914</v>
      </c>
      <c r="E14174" t="s">
        <v>36</v>
      </c>
      <c r="F14174" s="4">
        <v>705000</v>
      </c>
      <c r="G14174" t="s">
        <v>5</v>
      </c>
      <c r="H14174">
        <v>4</v>
      </c>
      <c r="I14174" s="4">
        <f>IF(E14174="Rhode Island", Table1[[#This Row],[price]]*$L$3, IF(E14174="Massachusetts", Table1[[#This Row],[price]]*$L$2, 1))</f>
        <v>705000</v>
      </c>
    </row>
    <row r="14175" spans="1:9" x14ac:dyDescent="0.25">
      <c r="A14175" s="2">
        <v>42220</v>
      </c>
      <c r="B14175" s="1">
        <f t="shared" si="442"/>
        <v>2015</v>
      </c>
      <c r="C14175" s="1">
        <f t="shared" si="443"/>
        <v>3</v>
      </c>
      <c r="D14175">
        <v>2617</v>
      </c>
      <c r="E14175" t="s">
        <v>37</v>
      </c>
      <c r="F14175" s="4">
        <v>307000</v>
      </c>
      <c r="G14175" t="s">
        <v>6</v>
      </c>
      <c r="H14175">
        <v>2</v>
      </c>
      <c r="I14175" s="4">
        <f>IF(E14175="Rhode Island", Table1[[#This Row],[price]]*$L$3, IF(E14175="Massachusetts", Table1[[#This Row],[price]]*$L$2, 1))</f>
        <v>307000</v>
      </c>
    </row>
    <row r="14176" spans="1:9" x14ac:dyDescent="0.25">
      <c r="A14176" s="2">
        <v>42220</v>
      </c>
      <c r="B14176" s="1">
        <f t="shared" si="442"/>
        <v>2015</v>
      </c>
      <c r="C14176" s="1">
        <f t="shared" si="443"/>
        <v>3</v>
      </c>
      <c r="D14176">
        <v>2612</v>
      </c>
      <c r="E14176" t="s">
        <v>37</v>
      </c>
      <c r="F14176" s="4">
        <v>369500</v>
      </c>
      <c r="G14176" t="s">
        <v>6</v>
      </c>
      <c r="H14176">
        <v>1</v>
      </c>
      <c r="I14176" s="4">
        <f>IF(E14176="Rhode Island", Table1[[#This Row],[price]]*$L$3, IF(E14176="Massachusetts", Table1[[#This Row],[price]]*$L$2, 1))</f>
        <v>369500</v>
      </c>
    </row>
    <row r="14177" spans="1:9" x14ac:dyDescent="0.25">
      <c r="A14177" s="2">
        <v>42220</v>
      </c>
      <c r="B14177" s="1">
        <f t="shared" si="442"/>
        <v>2015</v>
      </c>
      <c r="C14177" s="1">
        <f t="shared" si="443"/>
        <v>3</v>
      </c>
      <c r="D14177">
        <v>2603</v>
      </c>
      <c r="E14177" t="s">
        <v>37</v>
      </c>
      <c r="F14177" s="4">
        <v>370000</v>
      </c>
      <c r="G14177" t="s">
        <v>6</v>
      </c>
      <c r="H14177">
        <v>1</v>
      </c>
      <c r="I14177" s="4">
        <f>IF(E14177="Rhode Island", Table1[[#This Row],[price]]*$L$3, IF(E14177="Massachusetts", Table1[[#This Row],[price]]*$L$2, 1))</f>
        <v>370000</v>
      </c>
    </row>
    <row r="14178" spans="1:9" x14ac:dyDescent="0.25">
      <c r="A14178" s="2">
        <v>42221</v>
      </c>
      <c r="B14178" s="1">
        <f t="shared" si="442"/>
        <v>2015</v>
      </c>
      <c r="C14178" s="1">
        <f t="shared" si="443"/>
        <v>3</v>
      </c>
      <c r="D14178">
        <v>2906</v>
      </c>
      <c r="E14178" t="s">
        <v>36</v>
      </c>
      <c r="F14178" s="4">
        <v>365000</v>
      </c>
      <c r="G14178" t="s">
        <v>5</v>
      </c>
      <c r="H14178">
        <v>3</v>
      </c>
      <c r="I14178" s="4">
        <f>IF(E14178="Rhode Island", Table1[[#This Row],[price]]*$L$3, IF(E14178="Massachusetts", Table1[[#This Row],[price]]*$L$2, 1))</f>
        <v>365000</v>
      </c>
    </row>
    <row r="14179" spans="1:9" x14ac:dyDescent="0.25">
      <c r="A14179" s="2">
        <v>42221</v>
      </c>
      <c r="B14179" s="1">
        <f t="shared" si="442"/>
        <v>2015</v>
      </c>
      <c r="C14179" s="1">
        <f t="shared" si="443"/>
        <v>3</v>
      </c>
      <c r="D14179">
        <v>2906</v>
      </c>
      <c r="E14179" t="s">
        <v>36</v>
      </c>
      <c r="F14179" s="4">
        <v>385000</v>
      </c>
      <c r="G14179" t="s">
        <v>5</v>
      </c>
      <c r="H14179">
        <v>3</v>
      </c>
      <c r="I14179" s="4">
        <f>IF(E14179="Rhode Island", Table1[[#This Row],[price]]*$L$3, IF(E14179="Massachusetts", Table1[[#This Row],[price]]*$L$2, 1))</f>
        <v>385000</v>
      </c>
    </row>
    <row r="14180" spans="1:9" x14ac:dyDescent="0.25">
      <c r="A14180" s="2">
        <v>42221</v>
      </c>
      <c r="B14180" s="1">
        <f t="shared" si="442"/>
        <v>2015</v>
      </c>
      <c r="C14180" s="1">
        <f t="shared" si="443"/>
        <v>3</v>
      </c>
      <c r="D14180">
        <v>2902</v>
      </c>
      <c r="E14180" t="s">
        <v>36</v>
      </c>
      <c r="F14180" s="4">
        <v>420000</v>
      </c>
      <c r="G14180" t="s">
        <v>5</v>
      </c>
      <c r="H14180">
        <v>3</v>
      </c>
      <c r="I14180" s="4">
        <f>IF(E14180="Rhode Island", Table1[[#This Row],[price]]*$L$3, IF(E14180="Massachusetts", Table1[[#This Row],[price]]*$L$2, 1))</f>
        <v>420000</v>
      </c>
    </row>
    <row r="14181" spans="1:9" x14ac:dyDescent="0.25">
      <c r="A14181" s="2">
        <v>42221</v>
      </c>
      <c r="B14181" s="1">
        <f t="shared" si="442"/>
        <v>2015</v>
      </c>
      <c r="C14181" s="1">
        <f t="shared" si="443"/>
        <v>3</v>
      </c>
      <c r="D14181">
        <v>2615</v>
      </c>
      <c r="E14181" t="s">
        <v>37</v>
      </c>
      <c r="F14181" s="4">
        <v>455000</v>
      </c>
      <c r="G14181" t="s">
        <v>5</v>
      </c>
      <c r="H14181">
        <v>3</v>
      </c>
      <c r="I14181" s="4">
        <f>IF(E14181="Rhode Island", Table1[[#This Row],[price]]*$L$3, IF(E14181="Massachusetts", Table1[[#This Row],[price]]*$L$2, 1))</f>
        <v>455000</v>
      </c>
    </row>
    <row r="14182" spans="1:9" x14ac:dyDescent="0.25">
      <c r="A14182" s="2">
        <v>42221</v>
      </c>
      <c r="B14182" s="1">
        <f t="shared" si="442"/>
        <v>2015</v>
      </c>
      <c r="C14182" s="1">
        <f t="shared" si="443"/>
        <v>3</v>
      </c>
      <c r="D14182">
        <v>2912</v>
      </c>
      <c r="E14182" t="s">
        <v>36</v>
      </c>
      <c r="F14182" s="4">
        <v>472850</v>
      </c>
      <c r="G14182" t="s">
        <v>5</v>
      </c>
      <c r="H14182">
        <v>3</v>
      </c>
      <c r="I14182" s="4">
        <f>IF(E14182="Rhode Island", Table1[[#This Row],[price]]*$L$3, IF(E14182="Massachusetts", Table1[[#This Row],[price]]*$L$2, 1))</f>
        <v>472850</v>
      </c>
    </row>
    <row r="14183" spans="1:9" x14ac:dyDescent="0.25">
      <c r="A14183" s="2">
        <v>42221</v>
      </c>
      <c r="B14183" s="1">
        <f t="shared" si="442"/>
        <v>2015</v>
      </c>
      <c r="C14183" s="1">
        <f t="shared" si="443"/>
        <v>3</v>
      </c>
      <c r="D14183">
        <v>2617</v>
      </c>
      <c r="E14183" t="s">
        <v>37</v>
      </c>
      <c r="F14183" s="4">
        <v>502000</v>
      </c>
      <c r="G14183" t="s">
        <v>5</v>
      </c>
      <c r="H14183">
        <v>2</v>
      </c>
      <c r="I14183" s="4">
        <f>IF(E14183="Rhode Island", Table1[[#This Row],[price]]*$L$3, IF(E14183="Massachusetts", Table1[[#This Row],[price]]*$L$2, 1))</f>
        <v>502000</v>
      </c>
    </row>
    <row r="14184" spans="1:9" x14ac:dyDescent="0.25">
      <c r="A14184" s="2">
        <v>42221</v>
      </c>
      <c r="B14184" s="1">
        <f t="shared" si="442"/>
        <v>2015</v>
      </c>
      <c r="C14184" s="1">
        <f t="shared" si="443"/>
        <v>3</v>
      </c>
      <c r="D14184">
        <v>2617</v>
      </c>
      <c r="E14184" t="s">
        <v>37</v>
      </c>
      <c r="F14184" s="4">
        <v>550000</v>
      </c>
      <c r="G14184" t="s">
        <v>5</v>
      </c>
      <c r="H14184">
        <v>3</v>
      </c>
      <c r="I14184" s="4">
        <f>IF(E14184="Rhode Island", Table1[[#This Row],[price]]*$L$3, IF(E14184="Massachusetts", Table1[[#This Row],[price]]*$L$2, 1))</f>
        <v>550000</v>
      </c>
    </row>
    <row r="14185" spans="1:9" x14ac:dyDescent="0.25">
      <c r="A14185" s="2">
        <v>42221</v>
      </c>
      <c r="B14185" s="1">
        <f t="shared" si="442"/>
        <v>2015</v>
      </c>
      <c r="C14185" s="1">
        <f t="shared" si="443"/>
        <v>3</v>
      </c>
      <c r="D14185">
        <v>2913</v>
      </c>
      <c r="E14185" t="s">
        <v>36</v>
      </c>
      <c r="F14185" s="4">
        <v>565000</v>
      </c>
      <c r="G14185" t="s">
        <v>5</v>
      </c>
      <c r="H14185">
        <v>3</v>
      </c>
      <c r="I14185" s="4">
        <f>IF(E14185="Rhode Island", Table1[[#This Row],[price]]*$L$3, IF(E14185="Massachusetts", Table1[[#This Row],[price]]*$L$2, 1))</f>
        <v>565000</v>
      </c>
    </row>
    <row r="14186" spans="1:9" x14ac:dyDescent="0.25">
      <c r="A14186" s="2">
        <v>42221</v>
      </c>
      <c r="B14186" s="1">
        <f t="shared" si="442"/>
        <v>2015</v>
      </c>
      <c r="C14186" s="1">
        <f t="shared" si="443"/>
        <v>3</v>
      </c>
      <c r="D14186">
        <v>2615</v>
      </c>
      <c r="E14186" t="s">
        <v>37</v>
      </c>
      <c r="F14186" s="4">
        <v>575000</v>
      </c>
      <c r="G14186" t="s">
        <v>5</v>
      </c>
      <c r="H14186">
        <v>4</v>
      </c>
      <c r="I14186" s="4">
        <f>IF(E14186="Rhode Island", Table1[[#This Row],[price]]*$L$3, IF(E14186="Massachusetts", Table1[[#This Row],[price]]*$L$2, 1))</f>
        <v>575000</v>
      </c>
    </row>
    <row r="14187" spans="1:9" x14ac:dyDescent="0.25">
      <c r="A14187" s="2">
        <v>42221</v>
      </c>
      <c r="B14187" s="1">
        <f t="shared" si="442"/>
        <v>2015</v>
      </c>
      <c r="C14187" s="1">
        <f t="shared" si="443"/>
        <v>3</v>
      </c>
      <c r="D14187">
        <v>2602</v>
      </c>
      <c r="E14187" t="s">
        <v>37</v>
      </c>
      <c r="F14187" s="4">
        <v>740000</v>
      </c>
      <c r="G14187" t="s">
        <v>5</v>
      </c>
      <c r="H14187">
        <v>5</v>
      </c>
      <c r="I14187" s="4">
        <f>IF(E14187="Rhode Island", Table1[[#This Row],[price]]*$L$3, IF(E14187="Massachusetts", Table1[[#This Row],[price]]*$L$2, 1))</f>
        <v>740000</v>
      </c>
    </row>
    <row r="14188" spans="1:9" x14ac:dyDescent="0.25">
      <c r="A14188" s="2">
        <v>42221</v>
      </c>
      <c r="B14188" s="1">
        <f t="shared" si="442"/>
        <v>2015</v>
      </c>
      <c r="C14188" s="1">
        <f t="shared" si="443"/>
        <v>3</v>
      </c>
      <c r="D14188">
        <v>2602</v>
      </c>
      <c r="E14188" t="s">
        <v>37</v>
      </c>
      <c r="F14188" s="4">
        <v>925000</v>
      </c>
      <c r="G14188" t="s">
        <v>5</v>
      </c>
      <c r="H14188">
        <v>3</v>
      </c>
      <c r="I14188" s="4">
        <f>IF(E14188="Rhode Island", Table1[[#This Row],[price]]*$L$3, IF(E14188="Massachusetts", Table1[[#This Row],[price]]*$L$2, 1))</f>
        <v>925000</v>
      </c>
    </row>
    <row r="14189" spans="1:9" x14ac:dyDescent="0.25">
      <c r="A14189" s="2">
        <v>42221</v>
      </c>
      <c r="B14189" s="1">
        <f t="shared" si="442"/>
        <v>2015</v>
      </c>
      <c r="C14189" s="1">
        <f t="shared" si="443"/>
        <v>3</v>
      </c>
      <c r="D14189">
        <v>2602</v>
      </c>
      <c r="E14189" t="s">
        <v>37</v>
      </c>
      <c r="F14189" s="4">
        <v>1020000</v>
      </c>
      <c r="G14189" t="s">
        <v>5</v>
      </c>
      <c r="H14189">
        <v>4</v>
      </c>
      <c r="I14189" s="4">
        <f>IF(E14189="Rhode Island", Table1[[#This Row],[price]]*$L$3, IF(E14189="Massachusetts", Table1[[#This Row],[price]]*$L$2, 1))</f>
        <v>1020000</v>
      </c>
    </row>
    <row r="14190" spans="1:9" x14ac:dyDescent="0.25">
      <c r="A14190" s="2">
        <v>42221</v>
      </c>
      <c r="B14190" s="1">
        <f t="shared" si="442"/>
        <v>2015</v>
      </c>
      <c r="C14190" s="1">
        <f t="shared" si="443"/>
        <v>3</v>
      </c>
      <c r="D14190">
        <v>2601</v>
      </c>
      <c r="E14190" t="s">
        <v>37</v>
      </c>
      <c r="F14190" s="4">
        <v>395000</v>
      </c>
      <c r="G14190" t="s">
        <v>6</v>
      </c>
      <c r="H14190">
        <v>1</v>
      </c>
      <c r="I14190" s="4">
        <f>IF(E14190="Rhode Island", Table1[[#This Row],[price]]*$L$3, IF(E14190="Massachusetts", Table1[[#This Row],[price]]*$L$2, 1))</f>
        <v>395000</v>
      </c>
    </row>
    <row r="14191" spans="1:9" x14ac:dyDescent="0.25">
      <c r="A14191" s="2">
        <v>42221</v>
      </c>
      <c r="B14191" s="1">
        <f t="shared" si="442"/>
        <v>2015</v>
      </c>
      <c r="C14191" s="1">
        <f t="shared" si="443"/>
        <v>3</v>
      </c>
      <c r="D14191">
        <v>2604</v>
      </c>
      <c r="E14191" t="s">
        <v>37</v>
      </c>
      <c r="F14191" s="4">
        <v>395000</v>
      </c>
      <c r="G14191" t="s">
        <v>6</v>
      </c>
      <c r="H14191">
        <v>1</v>
      </c>
      <c r="I14191" s="4">
        <f>IF(E14191="Rhode Island", Table1[[#This Row],[price]]*$L$3, IF(E14191="Massachusetts", Table1[[#This Row],[price]]*$L$2, 1))</f>
        <v>395000</v>
      </c>
    </row>
    <row r="14192" spans="1:9" x14ac:dyDescent="0.25">
      <c r="A14192" s="2">
        <v>42222</v>
      </c>
      <c r="B14192" s="1">
        <f t="shared" si="442"/>
        <v>2015</v>
      </c>
      <c r="C14192" s="1">
        <f t="shared" si="443"/>
        <v>3</v>
      </c>
      <c r="D14192">
        <v>2615</v>
      </c>
      <c r="E14192" t="s">
        <v>37</v>
      </c>
      <c r="F14192" s="4">
        <v>447500</v>
      </c>
      <c r="G14192" t="s">
        <v>5</v>
      </c>
      <c r="H14192">
        <v>3</v>
      </c>
      <c r="I14192" s="4">
        <f>IF(E14192="Rhode Island", Table1[[#This Row],[price]]*$L$3, IF(E14192="Massachusetts", Table1[[#This Row],[price]]*$L$2, 1))</f>
        <v>447500</v>
      </c>
    </row>
    <row r="14193" spans="1:9" x14ac:dyDescent="0.25">
      <c r="A14193" s="2">
        <v>42222</v>
      </c>
      <c r="B14193" s="1">
        <f t="shared" si="442"/>
        <v>2015</v>
      </c>
      <c r="C14193" s="1">
        <f t="shared" si="443"/>
        <v>3</v>
      </c>
      <c r="D14193">
        <v>2615</v>
      </c>
      <c r="E14193" t="s">
        <v>37</v>
      </c>
      <c r="F14193" s="4">
        <v>465000</v>
      </c>
      <c r="G14193" t="s">
        <v>5</v>
      </c>
      <c r="H14193">
        <v>3</v>
      </c>
      <c r="I14193" s="4">
        <f>IF(E14193="Rhode Island", Table1[[#This Row],[price]]*$L$3, IF(E14193="Massachusetts", Table1[[#This Row],[price]]*$L$2, 1))</f>
        <v>465000</v>
      </c>
    </row>
    <row r="14194" spans="1:9" x14ac:dyDescent="0.25">
      <c r="A14194" s="2">
        <v>42222</v>
      </c>
      <c r="B14194" s="1">
        <f t="shared" si="442"/>
        <v>2015</v>
      </c>
      <c r="C14194" s="1">
        <f t="shared" si="443"/>
        <v>3</v>
      </c>
      <c r="D14194">
        <v>2905</v>
      </c>
      <c r="E14194" t="s">
        <v>36</v>
      </c>
      <c r="F14194" s="4">
        <v>482500</v>
      </c>
      <c r="G14194" t="s">
        <v>5</v>
      </c>
      <c r="H14194">
        <v>3</v>
      </c>
      <c r="I14194" s="4">
        <f>IF(E14194="Rhode Island", Table1[[#This Row],[price]]*$L$3, IF(E14194="Massachusetts", Table1[[#This Row],[price]]*$L$2, 1))</f>
        <v>482500</v>
      </c>
    </row>
    <row r="14195" spans="1:9" x14ac:dyDescent="0.25">
      <c r="A14195" s="2">
        <v>42222</v>
      </c>
      <c r="B14195" s="1">
        <f t="shared" si="442"/>
        <v>2015</v>
      </c>
      <c r="C14195" s="1">
        <f t="shared" si="443"/>
        <v>3</v>
      </c>
      <c r="D14195">
        <v>2614</v>
      </c>
      <c r="E14195" t="s">
        <v>37</v>
      </c>
      <c r="F14195" s="4">
        <v>495000</v>
      </c>
      <c r="G14195" t="s">
        <v>5</v>
      </c>
      <c r="H14195">
        <v>3</v>
      </c>
      <c r="I14195" s="4">
        <f>IF(E14195="Rhode Island", Table1[[#This Row],[price]]*$L$3, IF(E14195="Massachusetts", Table1[[#This Row],[price]]*$L$2, 1))</f>
        <v>495000</v>
      </c>
    </row>
    <row r="14196" spans="1:9" x14ac:dyDescent="0.25">
      <c r="A14196" s="2">
        <v>42222</v>
      </c>
      <c r="B14196" s="1">
        <f t="shared" si="442"/>
        <v>2015</v>
      </c>
      <c r="C14196" s="1">
        <f t="shared" si="443"/>
        <v>3</v>
      </c>
      <c r="D14196">
        <v>2615</v>
      </c>
      <c r="E14196" t="s">
        <v>37</v>
      </c>
      <c r="F14196" s="4">
        <v>497000</v>
      </c>
      <c r="G14196" t="s">
        <v>5</v>
      </c>
      <c r="H14196">
        <v>3</v>
      </c>
      <c r="I14196" s="4">
        <f>IF(E14196="Rhode Island", Table1[[#This Row],[price]]*$L$3, IF(E14196="Massachusetts", Table1[[#This Row],[price]]*$L$2, 1))</f>
        <v>497000</v>
      </c>
    </row>
    <row r="14197" spans="1:9" x14ac:dyDescent="0.25">
      <c r="A14197" s="2">
        <v>42222</v>
      </c>
      <c r="B14197" s="1">
        <f t="shared" si="442"/>
        <v>2015</v>
      </c>
      <c r="C14197" s="1">
        <f t="shared" si="443"/>
        <v>3</v>
      </c>
      <c r="D14197">
        <v>2905</v>
      </c>
      <c r="E14197" t="s">
        <v>36</v>
      </c>
      <c r="F14197" s="4">
        <v>605000</v>
      </c>
      <c r="G14197" t="s">
        <v>5</v>
      </c>
      <c r="H14197">
        <v>5</v>
      </c>
      <c r="I14197" s="4">
        <f>IF(E14197="Rhode Island", Table1[[#This Row],[price]]*$L$3, IF(E14197="Massachusetts", Table1[[#This Row],[price]]*$L$2, 1))</f>
        <v>605000</v>
      </c>
    </row>
    <row r="14198" spans="1:9" x14ac:dyDescent="0.25">
      <c r="A14198" s="2">
        <v>42222</v>
      </c>
      <c r="B14198" s="1">
        <f t="shared" si="442"/>
        <v>2015</v>
      </c>
      <c r="C14198" s="1">
        <f t="shared" si="443"/>
        <v>3</v>
      </c>
      <c r="D14198">
        <v>2617</v>
      </c>
      <c r="E14198" t="s">
        <v>37</v>
      </c>
      <c r="F14198" s="4">
        <v>666500</v>
      </c>
      <c r="G14198" t="s">
        <v>5</v>
      </c>
      <c r="H14198">
        <v>4</v>
      </c>
      <c r="I14198" s="4">
        <f>IF(E14198="Rhode Island", Table1[[#This Row],[price]]*$L$3, IF(E14198="Massachusetts", Table1[[#This Row],[price]]*$L$2, 1))</f>
        <v>666500</v>
      </c>
    </row>
    <row r="14199" spans="1:9" x14ac:dyDescent="0.25">
      <c r="A14199" s="2">
        <v>42222</v>
      </c>
      <c r="B14199" s="1">
        <f t="shared" si="442"/>
        <v>2015</v>
      </c>
      <c r="C14199" s="1">
        <f t="shared" si="443"/>
        <v>3</v>
      </c>
      <c r="D14199">
        <v>2611</v>
      </c>
      <c r="E14199" t="s">
        <v>37</v>
      </c>
      <c r="F14199" s="4">
        <v>773000</v>
      </c>
      <c r="G14199" t="s">
        <v>5</v>
      </c>
      <c r="H14199">
        <v>4</v>
      </c>
      <c r="I14199" s="4">
        <f>IF(E14199="Rhode Island", Table1[[#This Row],[price]]*$L$3, IF(E14199="Massachusetts", Table1[[#This Row],[price]]*$L$2, 1))</f>
        <v>773000</v>
      </c>
    </row>
    <row r="14200" spans="1:9" x14ac:dyDescent="0.25">
      <c r="A14200" s="2">
        <v>42222</v>
      </c>
      <c r="B14200" s="1">
        <f t="shared" si="442"/>
        <v>2015</v>
      </c>
      <c r="C14200" s="1">
        <f t="shared" si="443"/>
        <v>3</v>
      </c>
      <c r="D14200">
        <v>2602</v>
      </c>
      <c r="E14200" t="s">
        <v>37</v>
      </c>
      <c r="F14200" s="4">
        <v>790000</v>
      </c>
      <c r="G14200" t="s">
        <v>5</v>
      </c>
      <c r="H14200">
        <v>4</v>
      </c>
      <c r="I14200" s="4">
        <f>IF(E14200="Rhode Island", Table1[[#This Row],[price]]*$L$3, IF(E14200="Massachusetts", Table1[[#This Row],[price]]*$L$2, 1))</f>
        <v>790000</v>
      </c>
    </row>
    <row r="14201" spans="1:9" x14ac:dyDescent="0.25">
      <c r="A14201" s="2">
        <v>42222</v>
      </c>
      <c r="B14201" s="1">
        <f t="shared" si="442"/>
        <v>2015</v>
      </c>
      <c r="C14201" s="1">
        <f t="shared" si="443"/>
        <v>3</v>
      </c>
      <c r="D14201">
        <v>2605</v>
      </c>
      <c r="E14201" t="s">
        <v>37</v>
      </c>
      <c r="F14201" s="4">
        <v>275000</v>
      </c>
      <c r="G14201" t="s">
        <v>6</v>
      </c>
      <c r="H14201">
        <v>2</v>
      </c>
      <c r="I14201" s="4">
        <f>IF(E14201="Rhode Island", Table1[[#This Row],[price]]*$L$3, IF(E14201="Massachusetts", Table1[[#This Row],[price]]*$L$2, 1))</f>
        <v>275000</v>
      </c>
    </row>
    <row r="14202" spans="1:9" x14ac:dyDescent="0.25">
      <c r="A14202" s="2">
        <v>42222</v>
      </c>
      <c r="B14202" s="1">
        <f t="shared" si="442"/>
        <v>2015</v>
      </c>
      <c r="C14202" s="1">
        <f t="shared" si="443"/>
        <v>3</v>
      </c>
      <c r="D14202">
        <v>2615</v>
      </c>
      <c r="E14202" t="s">
        <v>37</v>
      </c>
      <c r="F14202" s="4">
        <v>439000</v>
      </c>
      <c r="G14202" t="s">
        <v>6</v>
      </c>
      <c r="H14202">
        <v>3</v>
      </c>
      <c r="I14202" s="4">
        <f>IF(E14202="Rhode Island", Table1[[#This Row],[price]]*$L$3, IF(E14202="Massachusetts", Table1[[#This Row],[price]]*$L$2, 1))</f>
        <v>439000</v>
      </c>
    </row>
    <row r="14203" spans="1:9" x14ac:dyDescent="0.25">
      <c r="A14203" s="2">
        <v>42222</v>
      </c>
      <c r="B14203" s="1">
        <f t="shared" si="442"/>
        <v>2015</v>
      </c>
      <c r="C14203" s="1">
        <f t="shared" si="443"/>
        <v>3</v>
      </c>
      <c r="D14203">
        <v>2612</v>
      </c>
      <c r="E14203" t="s">
        <v>37</v>
      </c>
      <c r="F14203" s="4">
        <v>675000</v>
      </c>
      <c r="G14203" t="s">
        <v>6</v>
      </c>
      <c r="H14203">
        <v>3</v>
      </c>
      <c r="I14203" s="4">
        <f>IF(E14203="Rhode Island", Table1[[#This Row],[price]]*$L$3, IF(E14203="Massachusetts", Table1[[#This Row],[price]]*$L$2, 1))</f>
        <v>675000</v>
      </c>
    </row>
    <row r="14204" spans="1:9" x14ac:dyDescent="0.25">
      <c r="A14204" s="2">
        <v>42223</v>
      </c>
      <c r="B14204" s="1">
        <f t="shared" si="442"/>
        <v>2015</v>
      </c>
      <c r="C14204" s="1">
        <f t="shared" si="443"/>
        <v>3</v>
      </c>
      <c r="D14204">
        <v>2913</v>
      </c>
      <c r="E14204" t="s">
        <v>36</v>
      </c>
      <c r="F14204" s="4">
        <v>333000</v>
      </c>
      <c r="G14204" t="s">
        <v>5</v>
      </c>
      <c r="H14204">
        <v>2</v>
      </c>
      <c r="I14204" s="4">
        <f>IF(E14204="Rhode Island", Table1[[#This Row],[price]]*$L$3, IF(E14204="Massachusetts", Table1[[#This Row],[price]]*$L$2, 1))</f>
        <v>333000</v>
      </c>
    </row>
    <row r="14205" spans="1:9" x14ac:dyDescent="0.25">
      <c r="A14205" s="2">
        <v>42223</v>
      </c>
      <c r="B14205" s="1">
        <f t="shared" si="442"/>
        <v>2015</v>
      </c>
      <c r="C14205" s="1">
        <f t="shared" si="443"/>
        <v>3</v>
      </c>
      <c r="D14205">
        <v>2906</v>
      </c>
      <c r="E14205" t="s">
        <v>36</v>
      </c>
      <c r="F14205" s="4">
        <v>399000</v>
      </c>
      <c r="G14205" t="s">
        <v>5</v>
      </c>
      <c r="H14205">
        <v>3</v>
      </c>
      <c r="I14205" s="4">
        <f>IF(E14205="Rhode Island", Table1[[#This Row],[price]]*$L$3, IF(E14205="Massachusetts", Table1[[#This Row],[price]]*$L$2, 1))</f>
        <v>399000</v>
      </c>
    </row>
    <row r="14206" spans="1:9" x14ac:dyDescent="0.25">
      <c r="A14206" s="2">
        <v>42223</v>
      </c>
      <c r="B14206" s="1">
        <f t="shared" si="442"/>
        <v>2015</v>
      </c>
      <c r="C14206" s="1">
        <f t="shared" si="443"/>
        <v>3</v>
      </c>
      <c r="D14206">
        <v>2615</v>
      </c>
      <c r="E14206" t="s">
        <v>37</v>
      </c>
      <c r="F14206" s="4">
        <v>400000</v>
      </c>
      <c r="G14206" t="s">
        <v>5</v>
      </c>
      <c r="H14206">
        <v>3</v>
      </c>
      <c r="I14206" s="4">
        <f>IF(E14206="Rhode Island", Table1[[#This Row],[price]]*$L$3, IF(E14206="Massachusetts", Table1[[#This Row],[price]]*$L$2, 1))</f>
        <v>400000</v>
      </c>
    </row>
    <row r="14207" spans="1:9" x14ac:dyDescent="0.25">
      <c r="A14207" s="2">
        <v>42223</v>
      </c>
      <c r="B14207" s="1">
        <f t="shared" si="442"/>
        <v>2015</v>
      </c>
      <c r="C14207" s="1">
        <f t="shared" si="443"/>
        <v>3</v>
      </c>
      <c r="D14207">
        <v>2906</v>
      </c>
      <c r="E14207" t="s">
        <v>36</v>
      </c>
      <c r="F14207" s="4">
        <v>402600</v>
      </c>
      <c r="G14207" t="s">
        <v>5</v>
      </c>
      <c r="H14207">
        <v>3</v>
      </c>
      <c r="I14207" s="4">
        <f>IF(E14207="Rhode Island", Table1[[#This Row],[price]]*$L$3, IF(E14207="Massachusetts", Table1[[#This Row],[price]]*$L$2, 1))</f>
        <v>402600</v>
      </c>
    </row>
    <row r="14208" spans="1:9" x14ac:dyDescent="0.25">
      <c r="A14208" s="2">
        <v>42223</v>
      </c>
      <c r="B14208" s="1">
        <f t="shared" si="442"/>
        <v>2015</v>
      </c>
      <c r="C14208" s="1">
        <f t="shared" si="443"/>
        <v>3</v>
      </c>
      <c r="D14208">
        <v>2615</v>
      </c>
      <c r="E14208" t="s">
        <v>37</v>
      </c>
      <c r="F14208" s="4">
        <v>420000</v>
      </c>
      <c r="G14208" t="s">
        <v>5</v>
      </c>
      <c r="H14208">
        <v>3</v>
      </c>
      <c r="I14208" s="4">
        <f>IF(E14208="Rhode Island", Table1[[#This Row],[price]]*$L$3, IF(E14208="Massachusetts", Table1[[#This Row],[price]]*$L$2, 1))</f>
        <v>420000</v>
      </c>
    </row>
    <row r="14209" spans="1:9" x14ac:dyDescent="0.25">
      <c r="A14209" s="2">
        <v>42223</v>
      </c>
      <c r="B14209" s="1">
        <f t="shared" si="442"/>
        <v>2015</v>
      </c>
      <c r="C14209" s="1">
        <f t="shared" si="443"/>
        <v>3</v>
      </c>
      <c r="D14209">
        <v>2905</v>
      </c>
      <c r="E14209" t="s">
        <v>36</v>
      </c>
      <c r="F14209" s="4">
        <v>450000</v>
      </c>
      <c r="G14209" t="s">
        <v>5</v>
      </c>
      <c r="H14209">
        <v>3</v>
      </c>
      <c r="I14209" s="4">
        <f>IF(E14209="Rhode Island", Table1[[#This Row],[price]]*$L$3, IF(E14209="Massachusetts", Table1[[#This Row],[price]]*$L$2, 1))</f>
        <v>450000</v>
      </c>
    </row>
    <row r="14210" spans="1:9" x14ac:dyDescent="0.25">
      <c r="A14210" s="2">
        <v>42223</v>
      </c>
      <c r="B14210" s="1">
        <f t="shared" ref="B14210:B14273" si="444">YEAR(A14210)</f>
        <v>2015</v>
      </c>
      <c r="C14210" s="1">
        <f t="shared" ref="C14210:C14273" si="445">ROUNDUP(MONTH(A14210)/3,0)</f>
        <v>3</v>
      </c>
      <c r="D14210">
        <v>2905</v>
      </c>
      <c r="E14210" t="s">
        <v>36</v>
      </c>
      <c r="F14210" s="4">
        <v>470000</v>
      </c>
      <c r="G14210" t="s">
        <v>5</v>
      </c>
      <c r="H14210">
        <v>3</v>
      </c>
      <c r="I14210" s="4">
        <f>IF(E14210="Rhode Island", Table1[[#This Row],[price]]*$L$3, IF(E14210="Massachusetts", Table1[[#This Row],[price]]*$L$2, 1))</f>
        <v>470000</v>
      </c>
    </row>
    <row r="14211" spans="1:9" x14ac:dyDescent="0.25">
      <c r="A14211" s="2">
        <v>42223</v>
      </c>
      <c r="B14211" s="1">
        <f t="shared" si="444"/>
        <v>2015</v>
      </c>
      <c r="C14211" s="1">
        <f t="shared" si="445"/>
        <v>3</v>
      </c>
      <c r="D14211">
        <v>2615</v>
      </c>
      <c r="E14211" t="s">
        <v>37</v>
      </c>
      <c r="F14211" s="4">
        <v>487000</v>
      </c>
      <c r="G14211" t="s">
        <v>5</v>
      </c>
      <c r="H14211">
        <v>4</v>
      </c>
      <c r="I14211" s="4">
        <f>IF(E14211="Rhode Island", Table1[[#This Row],[price]]*$L$3, IF(E14211="Massachusetts", Table1[[#This Row],[price]]*$L$2, 1))</f>
        <v>487000</v>
      </c>
    </row>
    <row r="14212" spans="1:9" x14ac:dyDescent="0.25">
      <c r="A14212" s="2">
        <v>42223</v>
      </c>
      <c r="B14212" s="1">
        <f t="shared" si="444"/>
        <v>2015</v>
      </c>
      <c r="C14212" s="1">
        <f t="shared" si="445"/>
        <v>3</v>
      </c>
      <c r="D14212">
        <v>2614</v>
      </c>
      <c r="E14212" t="s">
        <v>37</v>
      </c>
      <c r="F14212" s="4">
        <v>500000</v>
      </c>
      <c r="G14212" t="s">
        <v>5</v>
      </c>
      <c r="H14212">
        <v>3</v>
      </c>
      <c r="I14212" s="4">
        <f>IF(E14212="Rhode Island", Table1[[#This Row],[price]]*$L$3, IF(E14212="Massachusetts", Table1[[#This Row],[price]]*$L$2, 1))</f>
        <v>500000</v>
      </c>
    </row>
    <row r="14213" spans="1:9" x14ac:dyDescent="0.25">
      <c r="A14213" s="2">
        <v>42223</v>
      </c>
      <c r="B14213" s="1">
        <f t="shared" si="444"/>
        <v>2015</v>
      </c>
      <c r="C14213" s="1">
        <f t="shared" si="445"/>
        <v>3</v>
      </c>
      <c r="D14213">
        <v>2614</v>
      </c>
      <c r="E14213" t="s">
        <v>37</v>
      </c>
      <c r="F14213" s="4">
        <v>535000</v>
      </c>
      <c r="G14213" t="s">
        <v>5</v>
      </c>
      <c r="H14213">
        <v>4</v>
      </c>
      <c r="I14213" s="4">
        <f>IF(E14213="Rhode Island", Table1[[#This Row],[price]]*$L$3, IF(E14213="Massachusetts", Table1[[#This Row],[price]]*$L$2, 1))</f>
        <v>535000</v>
      </c>
    </row>
    <row r="14214" spans="1:9" x14ac:dyDescent="0.25">
      <c r="A14214" s="2">
        <v>42223</v>
      </c>
      <c r="B14214" s="1">
        <f t="shared" si="444"/>
        <v>2015</v>
      </c>
      <c r="C14214" s="1">
        <f t="shared" si="445"/>
        <v>3</v>
      </c>
      <c r="D14214">
        <v>2912</v>
      </c>
      <c r="E14214" t="s">
        <v>36</v>
      </c>
      <c r="F14214" s="4">
        <v>610000</v>
      </c>
      <c r="G14214" t="s">
        <v>5</v>
      </c>
      <c r="H14214">
        <v>4</v>
      </c>
      <c r="I14214" s="4">
        <f>IF(E14214="Rhode Island", Table1[[#This Row],[price]]*$L$3, IF(E14214="Massachusetts", Table1[[#This Row],[price]]*$L$2, 1))</f>
        <v>610000</v>
      </c>
    </row>
    <row r="14215" spans="1:9" x14ac:dyDescent="0.25">
      <c r="A14215" s="2">
        <v>42223</v>
      </c>
      <c r="B14215" s="1">
        <f t="shared" si="444"/>
        <v>2015</v>
      </c>
      <c r="C14215" s="1">
        <f t="shared" si="445"/>
        <v>3</v>
      </c>
      <c r="D14215">
        <v>2611</v>
      </c>
      <c r="E14215" t="s">
        <v>37</v>
      </c>
      <c r="F14215" s="4">
        <v>630000</v>
      </c>
      <c r="G14215" t="s">
        <v>5</v>
      </c>
      <c r="H14215">
        <v>4</v>
      </c>
      <c r="I14215" s="4">
        <f>IF(E14215="Rhode Island", Table1[[#This Row],[price]]*$L$3, IF(E14215="Massachusetts", Table1[[#This Row],[price]]*$L$2, 1))</f>
        <v>630000</v>
      </c>
    </row>
    <row r="14216" spans="1:9" x14ac:dyDescent="0.25">
      <c r="A14216" s="2">
        <v>42223</v>
      </c>
      <c r="B14216" s="1">
        <f t="shared" si="444"/>
        <v>2015</v>
      </c>
      <c r="C14216" s="1">
        <f t="shared" si="445"/>
        <v>3</v>
      </c>
      <c r="D14216">
        <v>2913</v>
      </c>
      <c r="E14216" t="s">
        <v>36</v>
      </c>
      <c r="F14216" s="4">
        <v>634000</v>
      </c>
      <c r="G14216" t="s">
        <v>5</v>
      </c>
      <c r="H14216">
        <v>4</v>
      </c>
      <c r="I14216" s="4">
        <f>IF(E14216="Rhode Island", Table1[[#This Row],[price]]*$L$3, IF(E14216="Massachusetts", Table1[[#This Row],[price]]*$L$2, 1))</f>
        <v>634000</v>
      </c>
    </row>
    <row r="14217" spans="1:9" x14ac:dyDescent="0.25">
      <c r="A14217" s="2">
        <v>42223</v>
      </c>
      <c r="B14217" s="1">
        <f t="shared" si="444"/>
        <v>2015</v>
      </c>
      <c r="C14217" s="1">
        <f t="shared" si="445"/>
        <v>3</v>
      </c>
      <c r="D14217">
        <v>2605</v>
      </c>
      <c r="E14217" t="s">
        <v>37</v>
      </c>
      <c r="F14217" s="4">
        <v>720000</v>
      </c>
      <c r="G14217" t="s">
        <v>5</v>
      </c>
      <c r="H14217">
        <v>3</v>
      </c>
      <c r="I14217" s="4">
        <f>IF(E14217="Rhode Island", Table1[[#This Row],[price]]*$L$3, IF(E14217="Massachusetts", Table1[[#This Row],[price]]*$L$2, 1))</f>
        <v>720000</v>
      </c>
    </row>
    <row r="14218" spans="1:9" x14ac:dyDescent="0.25">
      <c r="A14218" s="2">
        <v>42223</v>
      </c>
      <c r="B14218" s="1">
        <f t="shared" si="444"/>
        <v>2015</v>
      </c>
      <c r="C14218" s="1">
        <f t="shared" si="445"/>
        <v>3</v>
      </c>
      <c r="D14218">
        <v>2913</v>
      </c>
      <c r="E14218" t="s">
        <v>36</v>
      </c>
      <c r="F14218" s="4">
        <v>825000</v>
      </c>
      <c r="G14218" t="s">
        <v>5</v>
      </c>
      <c r="H14218">
        <v>4</v>
      </c>
      <c r="I14218" s="4">
        <f>IF(E14218="Rhode Island", Table1[[#This Row],[price]]*$L$3, IF(E14218="Massachusetts", Table1[[#This Row],[price]]*$L$2, 1))</f>
        <v>825000</v>
      </c>
    </row>
    <row r="14219" spans="1:9" x14ac:dyDescent="0.25">
      <c r="A14219" s="2">
        <v>42223</v>
      </c>
      <c r="B14219" s="1">
        <f t="shared" si="444"/>
        <v>2015</v>
      </c>
      <c r="C14219" s="1">
        <f t="shared" si="445"/>
        <v>3</v>
      </c>
      <c r="D14219">
        <v>2612</v>
      </c>
      <c r="E14219" t="s">
        <v>37</v>
      </c>
      <c r="F14219" s="4">
        <v>350000</v>
      </c>
      <c r="G14219" t="s">
        <v>6</v>
      </c>
      <c r="H14219">
        <v>2</v>
      </c>
      <c r="I14219" s="4">
        <f>IF(E14219="Rhode Island", Table1[[#This Row],[price]]*$L$3, IF(E14219="Massachusetts", Table1[[#This Row],[price]]*$L$2, 1))</f>
        <v>350000</v>
      </c>
    </row>
    <row r="14220" spans="1:9" x14ac:dyDescent="0.25">
      <c r="A14220" s="2">
        <v>42224</v>
      </c>
      <c r="B14220" s="1">
        <f t="shared" si="444"/>
        <v>2015</v>
      </c>
      <c r="C14220" s="1">
        <f t="shared" si="445"/>
        <v>3</v>
      </c>
      <c r="D14220">
        <v>2617</v>
      </c>
      <c r="E14220" t="s">
        <v>37</v>
      </c>
      <c r="F14220" s="4">
        <v>495000</v>
      </c>
      <c r="G14220" t="s">
        <v>5</v>
      </c>
      <c r="H14220">
        <v>4</v>
      </c>
      <c r="I14220" s="4">
        <f>IF(E14220="Rhode Island", Table1[[#This Row],[price]]*$L$3, IF(E14220="Massachusetts", Table1[[#This Row],[price]]*$L$2, 1))</f>
        <v>495000</v>
      </c>
    </row>
    <row r="14221" spans="1:9" x14ac:dyDescent="0.25">
      <c r="A14221" s="2">
        <v>42224</v>
      </c>
      <c r="B14221" s="1">
        <f t="shared" si="444"/>
        <v>2015</v>
      </c>
      <c r="C14221" s="1">
        <f t="shared" si="445"/>
        <v>3</v>
      </c>
      <c r="D14221">
        <v>2913</v>
      </c>
      <c r="E14221" t="s">
        <v>36</v>
      </c>
      <c r="F14221" s="4">
        <v>505000</v>
      </c>
      <c r="G14221" t="s">
        <v>5</v>
      </c>
      <c r="H14221">
        <v>3</v>
      </c>
      <c r="I14221" s="4">
        <f>IF(E14221="Rhode Island", Table1[[#This Row],[price]]*$L$3, IF(E14221="Massachusetts", Table1[[#This Row],[price]]*$L$2, 1))</f>
        <v>505000</v>
      </c>
    </row>
    <row r="14222" spans="1:9" x14ac:dyDescent="0.25">
      <c r="A14222" s="2">
        <v>42224</v>
      </c>
      <c r="B14222" s="1">
        <f t="shared" si="444"/>
        <v>2015</v>
      </c>
      <c r="C14222" s="1">
        <f t="shared" si="445"/>
        <v>3</v>
      </c>
      <c r="D14222">
        <v>2615</v>
      </c>
      <c r="E14222" t="s">
        <v>37</v>
      </c>
      <c r="F14222" s="4">
        <v>535000</v>
      </c>
      <c r="G14222" t="s">
        <v>5</v>
      </c>
      <c r="H14222">
        <v>4</v>
      </c>
      <c r="I14222" s="4">
        <f>IF(E14222="Rhode Island", Table1[[#This Row],[price]]*$L$3, IF(E14222="Massachusetts", Table1[[#This Row],[price]]*$L$2, 1))</f>
        <v>535000</v>
      </c>
    </row>
    <row r="14223" spans="1:9" x14ac:dyDescent="0.25">
      <c r="A14223" s="2">
        <v>42224</v>
      </c>
      <c r="B14223" s="1">
        <f t="shared" si="444"/>
        <v>2015</v>
      </c>
      <c r="C14223" s="1">
        <f t="shared" si="445"/>
        <v>3</v>
      </c>
      <c r="D14223">
        <v>2615</v>
      </c>
      <c r="E14223" t="s">
        <v>37</v>
      </c>
      <c r="F14223" s="4">
        <v>608000</v>
      </c>
      <c r="G14223" t="s">
        <v>5</v>
      </c>
      <c r="H14223">
        <v>4</v>
      </c>
      <c r="I14223" s="4">
        <f>IF(E14223="Rhode Island", Table1[[#This Row],[price]]*$L$3, IF(E14223="Massachusetts", Table1[[#This Row],[price]]*$L$2, 1))</f>
        <v>608000</v>
      </c>
    </row>
    <row r="14224" spans="1:9" x14ac:dyDescent="0.25">
      <c r="A14224" s="2">
        <v>42224</v>
      </c>
      <c r="B14224" s="1">
        <f t="shared" si="444"/>
        <v>2015</v>
      </c>
      <c r="C14224" s="1">
        <f t="shared" si="445"/>
        <v>3</v>
      </c>
      <c r="D14224">
        <v>2914</v>
      </c>
      <c r="E14224" t="s">
        <v>36</v>
      </c>
      <c r="F14224" s="4">
        <v>630000</v>
      </c>
      <c r="G14224" t="s">
        <v>5</v>
      </c>
      <c r="H14224">
        <v>4</v>
      </c>
      <c r="I14224" s="4">
        <f>IF(E14224="Rhode Island", Table1[[#This Row],[price]]*$L$3, IF(E14224="Massachusetts", Table1[[#This Row],[price]]*$L$2, 1))</f>
        <v>630000</v>
      </c>
    </row>
    <row r="14225" spans="1:9" x14ac:dyDescent="0.25">
      <c r="A14225" s="2">
        <v>42224</v>
      </c>
      <c r="B14225" s="1">
        <f t="shared" si="444"/>
        <v>2015</v>
      </c>
      <c r="C14225" s="1">
        <f t="shared" si="445"/>
        <v>3</v>
      </c>
      <c r="D14225">
        <v>2607</v>
      </c>
      <c r="E14225" t="s">
        <v>37</v>
      </c>
      <c r="F14225" s="4">
        <v>658000</v>
      </c>
      <c r="G14225" t="s">
        <v>5</v>
      </c>
      <c r="H14225">
        <v>3</v>
      </c>
      <c r="I14225" s="4">
        <f>IF(E14225="Rhode Island", Table1[[#This Row],[price]]*$L$3, IF(E14225="Massachusetts", Table1[[#This Row],[price]]*$L$2, 1))</f>
        <v>658000</v>
      </c>
    </row>
    <row r="14226" spans="1:9" x14ac:dyDescent="0.25">
      <c r="A14226" s="2">
        <v>42224</v>
      </c>
      <c r="B14226" s="1">
        <f t="shared" si="444"/>
        <v>2015</v>
      </c>
      <c r="C14226" s="1">
        <f t="shared" si="445"/>
        <v>3</v>
      </c>
      <c r="D14226">
        <v>2913</v>
      </c>
      <c r="E14226" t="s">
        <v>36</v>
      </c>
      <c r="F14226" s="4">
        <v>720000</v>
      </c>
      <c r="G14226" t="s">
        <v>5</v>
      </c>
      <c r="H14226">
        <v>4</v>
      </c>
      <c r="I14226" s="4">
        <f>IF(E14226="Rhode Island", Table1[[#This Row],[price]]*$L$3, IF(E14226="Massachusetts", Table1[[#This Row],[price]]*$L$2, 1))</f>
        <v>720000</v>
      </c>
    </row>
    <row r="14227" spans="1:9" x14ac:dyDescent="0.25">
      <c r="A14227" s="2">
        <v>42224</v>
      </c>
      <c r="B14227" s="1">
        <f t="shared" si="444"/>
        <v>2015</v>
      </c>
      <c r="C14227" s="1">
        <f t="shared" si="445"/>
        <v>3</v>
      </c>
      <c r="D14227">
        <v>2602</v>
      </c>
      <c r="E14227" t="s">
        <v>37</v>
      </c>
      <c r="F14227" s="4">
        <v>739000</v>
      </c>
      <c r="G14227" t="s">
        <v>5</v>
      </c>
      <c r="H14227">
        <v>4</v>
      </c>
      <c r="I14227" s="4">
        <f>IF(E14227="Rhode Island", Table1[[#This Row],[price]]*$L$3, IF(E14227="Massachusetts", Table1[[#This Row],[price]]*$L$2, 1))</f>
        <v>739000</v>
      </c>
    </row>
    <row r="14228" spans="1:9" x14ac:dyDescent="0.25">
      <c r="A14228" s="2">
        <v>42224</v>
      </c>
      <c r="B14228" s="1">
        <f t="shared" si="444"/>
        <v>2015</v>
      </c>
      <c r="C14228" s="1">
        <f t="shared" si="445"/>
        <v>3</v>
      </c>
      <c r="D14228">
        <v>2607</v>
      </c>
      <c r="E14228" t="s">
        <v>37</v>
      </c>
      <c r="F14228" s="4">
        <v>808000</v>
      </c>
      <c r="G14228" t="s">
        <v>5</v>
      </c>
      <c r="H14228">
        <v>4</v>
      </c>
      <c r="I14228" s="4">
        <f>IF(E14228="Rhode Island", Table1[[#This Row],[price]]*$L$3, IF(E14228="Massachusetts", Table1[[#This Row],[price]]*$L$2, 1))</f>
        <v>808000</v>
      </c>
    </row>
    <row r="14229" spans="1:9" x14ac:dyDescent="0.25">
      <c r="A14229" s="2">
        <v>42224</v>
      </c>
      <c r="B14229" s="1">
        <f t="shared" si="444"/>
        <v>2015</v>
      </c>
      <c r="C14229" s="1">
        <f t="shared" si="445"/>
        <v>3</v>
      </c>
      <c r="D14229">
        <v>2607</v>
      </c>
      <c r="E14229" t="s">
        <v>37</v>
      </c>
      <c r="F14229" s="4">
        <v>855000</v>
      </c>
      <c r="G14229" t="s">
        <v>5</v>
      </c>
      <c r="H14229">
        <v>4</v>
      </c>
      <c r="I14229" s="4">
        <f>IF(E14229="Rhode Island", Table1[[#This Row],[price]]*$L$3, IF(E14229="Massachusetts", Table1[[#This Row],[price]]*$L$2, 1))</f>
        <v>855000</v>
      </c>
    </row>
    <row r="14230" spans="1:9" x14ac:dyDescent="0.25">
      <c r="A14230" s="2">
        <v>42224</v>
      </c>
      <c r="B14230" s="1">
        <f t="shared" si="444"/>
        <v>2015</v>
      </c>
      <c r="C14230" s="1">
        <f t="shared" si="445"/>
        <v>3</v>
      </c>
      <c r="D14230">
        <v>2605</v>
      </c>
      <c r="E14230" t="s">
        <v>37</v>
      </c>
      <c r="F14230" s="4">
        <v>907500</v>
      </c>
      <c r="G14230" t="s">
        <v>5</v>
      </c>
      <c r="H14230">
        <v>3</v>
      </c>
      <c r="I14230" s="4">
        <f>IF(E14230="Rhode Island", Table1[[#This Row],[price]]*$L$3, IF(E14230="Massachusetts", Table1[[#This Row],[price]]*$L$2, 1))</f>
        <v>907500</v>
      </c>
    </row>
    <row r="14231" spans="1:9" x14ac:dyDescent="0.25">
      <c r="A14231" s="2">
        <v>42224</v>
      </c>
      <c r="B14231" s="1">
        <f t="shared" si="444"/>
        <v>2015</v>
      </c>
      <c r="C14231" s="1">
        <f t="shared" si="445"/>
        <v>3</v>
      </c>
      <c r="D14231">
        <v>2602</v>
      </c>
      <c r="E14231" t="s">
        <v>37</v>
      </c>
      <c r="F14231" s="4">
        <v>1800000</v>
      </c>
      <c r="G14231" t="s">
        <v>5</v>
      </c>
      <c r="H14231">
        <v>4</v>
      </c>
      <c r="I14231" s="4">
        <f>IF(E14231="Rhode Island", Table1[[#This Row],[price]]*$L$3, IF(E14231="Massachusetts", Table1[[#This Row],[price]]*$L$2, 1))</f>
        <v>1800000</v>
      </c>
    </row>
    <row r="14232" spans="1:9" x14ac:dyDescent="0.25">
      <c r="A14232" s="2">
        <v>42224</v>
      </c>
      <c r="B14232" s="1">
        <f t="shared" si="444"/>
        <v>2015</v>
      </c>
      <c r="C14232" s="1">
        <f t="shared" si="445"/>
        <v>3</v>
      </c>
      <c r="D14232">
        <v>2612</v>
      </c>
      <c r="E14232" t="s">
        <v>37</v>
      </c>
      <c r="F14232" s="4">
        <v>1900000</v>
      </c>
      <c r="G14232" t="s">
        <v>5</v>
      </c>
      <c r="H14232">
        <v>4</v>
      </c>
      <c r="I14232" s="4">
        <f>IF(E14232="Rhode Island", Table1[[#This Row],[price]]*$L$3, IF(E14232="Massachusetts", Table1[[#This Row],[price]]*$L$2, 1))</f>
        <v>1900000</v>
      </c>
    </row>
    <row r="14233" spans="1:9" x14ac:dyDescent="0.25">
      <c r="A14233" s="2">
        <v>42225</v>
      </c>
      <c r="B14233" s="1">
        <f t="shared" si="444"/>
        <v>2015</v>
      </c>
      <c r="C14233" s="1">
        <f t="shared" si="445"/>
        <v>3</v>
      </c>
      <c r="D14233">
        <v>2600</v>
      </c>
      <c r="E14233" t="s">
        <v>37</v>
      </c>
      <c r="F14233" s="4">
        <v>620000</v>
      </c>
      <c r="G14233" t="s">
        <v>5</v>
      </c>
      <c r="H14233">
        <v>2</v>
      </c>
      <c r="I14233" s="4">
        <f>IF(E14233="Rhode Island", Table1[[#This Row],[price]]*$L$3, IF(E14233="Massachusetts", Table1[[#This Row],[price]]*$L$2, 1))</f>
        <v>620000</v>
      </c>
    </row>
    <row r="14234" spans="1:9" x14ac:dyDescent="0.25">
      <c r="A14234" s="2">
        <v>42226</v>
      </c>
      <c r="B14234" s="1">
        <f t="shared" si="444"/>
        <v>2015</v>
      </c>
      <c r="C14234" s="1">
        <f t="shared" si="445"/>
        <v>3</v>
      </c>
      <c r="D14234">
        <v>2906</v>
      </c>
      <c r="E14234" t="s">
        <v>36</v>
      </c>
      <c r="F14234" s="4">
        <v>429950</v>
      </c>
      <c r="G14234" t="s">
        <v>5</v>
      </c>
      <c r="H14234">
        <v>3</v>
      </c>
      <c r="I14234" s="4">
        <f>IF(E14234="Rhode Island", Table1[[#This Row],[price]]*$L$3, IF(E14234="Massachusetts", Table1[[#This Row],[price]]*$L$2, 1))</f>
        <v>429950</v>
      </c>
    </row>
    <row r="14235" spans="1:9" x14ac:dyDescent="0.25">
      <c r="A14235" s="2">
        <v>42226</v>
      </c>
      <c r="B14235" s="1">
        <f t="shared" si="444"/>
        <v>2015</v>
      </c>
      <c r="C14235" s="1">
        <f t="shared" si="445"/>
        <v>3</v>
      </c>
      <c r="D14235">
        <v>2905</v>
      </c>
      <c r="E14235" t="s">
        <v>36</v>
      </c>
      <c r="F14235" s="4">
        <v>490000</v>
      </c>
      <c r="G14235" t="s">
        <v>5</v>
      </c>
      <c r="H14235">
        <v>4</v>
      </c>
      <c r="I14235" s="4">
        <f>IF(E14235="Rhode Island", Table1[[#This Row],[price]]*$L$3, IF(E14235="Massachusetts", Table1[[#This Row],[price]]*$L$2, 1))</f>
        <v>490000</v>
      </c>
    </row>
    <row r="14236" spans="1:9" x14ac:dyDescent="0.25">
      <c r="A14236" s="2">
        <v>42226</v>
      </c>
      <c r="B14236" s="1">
        <f t="shared" si="444"/>
        <v>2015</v>
      </c>
      <c r="C14236" s="1">
        <f t="shared" si="445"/>
        <v>3</v>
      </c>
      <c r="D14236">
        <v>2906</v>
      </c>
      <c r="E14236" t="s">
        <v>36</v>
      </c>
      <c r="F14236" s="4">
        <v>560000</v>
      </c>
      <c r="G14236" t="s">
        <v>5</v>
      </c>
      <c r="H14236">
        <v>4</v>
      </c>
      <c r="I14236" s="4">
        <f>IF(E14236="Rhode Island", Table1[[#This Row],[price]]*$L$3, IF(E14236="Massachusetts", Table1[[#This Row],[price]]*$L$2, 1))</f>
        <v>560000</v>
      </c>
    </row>
    <row r="14237" spans="1:9" x14ac:dyDescent="0.25">
      <c r="A14237" s="2">
        <v>42226</v>
      </c>
      <c r="B14237" s="1">
        <f t="shared" si="444"/>
        <v>2015</v>
      </c>
      <c r="C14237" s="1">
        <f t="shared" si="445"/>
        <v>3</v>
      </c>
      <c r="D14237">
        <v>2913</v>
      </c>
      <c r="E14237" t="s">
        <v>36</v>
      </c>
      <c r="F14237" s="4">
        <v>595000</v>
      </c>
      <c r="G14237" t="s">
        <v>5</v>
      </c>
      <c r="H14237">
        <v>3</v>
      </c>
      <c r="I14237" s="4">
        <f>IF(E14237="Rhode Island", Table1[[#This Row],[price]]*$L$3, IF(E14237="Massachusetts", Table1[[#This Row],[price]]*$L$2, 1))</f>
        <v>595000</v>
      </c>
    </row>
    <row r="14238" spans="1:9" x14ac:dyDescent="0.25">
      <c r="A14238" s="2">
        <v>42226</v>
      </c>
      <c r="B14238" s="1">
        <f t="shared" si="444"/>
        <v>2015</v>
      </c>
      <c r="C14238" s="1">
        <f t="shared" si="445"/>
        <v>3</v>
      </c>
      <c r="D14238">
        <v>2611</v>
      </c>
      <c r="E14238" t="s">
        <v>37</v>
      </c>
      <c r="F14238" s="4">
        <v>650000</v>
      </c>
      <c r="G14238" t="s">
        <v>5</v>
      </c>
      <c r="H14238">
        <v>4</v>
      </c>
      <c r="I14238" s="4">
        <f>IF(E14238="Rhode Island", Table1[[#This Row],[price]]*$L$3, IF(E14238="Massachusetts", Table1[[#This Row],[price]]*$L$2, 1))</f>
        <v>650000</v>
      </c>
    </row>
    <row r="14239" spans="1:9" x14ac:dyDescent="0.25">
      <c r="A14239" s="2">
        <v>42226</v>
      </c>
      <c r="B14239" s="1">
        <f t="shared" si="444"/>
        <v>2015</v>
      </c>
      <c r="C14239" s="1">
        <f t="shared" si="445"/>
        <v>3</v>
      </c>
      <c r="D14239">
        <v>2904</v>
      </c>
      <c r="E14239" t="s">
        <v>36</v>
      </c>
      <c r="F14239" s="4">
        <v>685000</v>
      </c>
      <c r="G14239" t="s">
        <v>5</v>
      </c>
      <c r="H14239">
        <v>5</v>
      </c>
      <c r="I14239" s="4">
        <f>IF(E14239="Rhode Island", Table1[[#This Row],[price]]*$L$3, IF(E14239="Massachusetts", Table1[[#This Row],[price]]*$L$2, 1))</f>
        <v>685000</v>
      </c>
    </row>
    <row r="14240" spans="1:9" x14ac:dyDescent="0.25">
      <c r="A14240" s="2">
        <v>42226</v>
      </c>
      <c r="B14240" s="1">
        <f t="shared" si="444"/>
        <v>2015</v>
      </c>
      <c r="C14240" s="1">
        <f t="shared" si="445"/>
        <v>3</v>
      </c>
      <c r="D14240">
        <v>2914</v>
      </c>
      <c r="E14240" t="s">
        <v>36</v>
      </c>
      <c r="F14240" s="4">
        <v>800000</v>
      </c>
      <c r="G14240" t="s">
        <v>5</v>
      </c>
      <c r="H14240">
        <v>4</v>
      </c>
      <c r="I14240" s="4">
        <f>IF(E14240="Rhode Island", Table1[[#This Row],[price]]*$L$3, IF(E14240="Massachusetts", Table1[[#This Row],[price]]*$L$2, 1))</f>
        <v>800000</v>
      </c>
    </row>
    <row r="14241" spans="1:9" x14ac:dyDescent="0.25">
      <c r="A14241" s="2">
        <v>42226</v>
      </c>
      <c r="B14241" s="1">
        <f t="shared" si="444"/>
        <v>2015</v>
      </c>
      <c r="C14241" s="1">
        <f t="shared" si="445"/>
        <v>3</v>
      </c>
      <c r="D14241">
        <v>2611</v>
      </c>
      <c r="E14241" t="s">
        <v>37</v>
      </c>
      <c r="F14241" s="4">
        <v>257000</v>
      </c>
      <c r="G14241" t="s">
        <v>6</v>
      </c>
      <c r="H14241">
        <v>2</v>
      </c>
      <c r="I14241" s="4">
        <f>IF(E14241="Rhode Island", Table1[[#This Row],[price]]*$L$3, IF(E14241="Massachusetts", Table1[[#This Row],[price]]*$L$2, 1))</f>
        <v>257000</v>
      </c>
    </row>
    <row r="14242" spans="1:9" x14ac:dyDescent="0.25">
      <c r="A14242" s="2">
        <v>42226</v>
      </c>
      <c r="B14242" s="1">
        <f t="shared" si="444"/>
        <v>2015</v>
      </c>
      <c r="C14242" s="1">
        <f t="shared" si="445"/>
        <v>3</v>
      </c>
      <c r="D14242">
        <v>2603</v>
      </c>
      <c r="E14242" t="s">
        <v>37</v>
      </c>
      <c r="F14242" s="4">
        <v>360000</v>
      </c>
      <c r="G14242" t="s">
        <v>6</v>
      </c>
      <c r="H14242">
        <v>2</v>
      </c>
      <c r="I14242" s="4">
        <f>IF(E14242="Rhode Island", Table1[[#This Row],[price]]*$L$3, IF(E14242="Massachusetts", Table1[[#This Row],[price]]*$L$2, 1))</f>
        <v>360000</v>
      </c>
    </row>
    <row r="14243" spans="1:9" x14ac:dyDescent="0.25">
      <c r="A14243" s="2">
        <v>42227</v>
      </c>
      <c r="B14243" s="1">
        <f t="shared" si="444"/>
        <v>2015</v>
      </c>
      <c r="C14243" s="1">
        <f t="shared" si="445"/>
        <v>3</v>
      </c>
      <c r="D14243">
        <v>2913</v>
      </c>
      <c r="E14243" t="s">
        <v>36</v>
      </c>
      <c r="F14243" s="4">
        <v>422500</v>
      </c>
      <c r="G14243" t="s">
        <v>5</v>
      </c>
      <c r="H14243">
        <v>3</v>
      </c>
      <c r="I14243" s="4">
        <f>IF(E14243="Rhode Island", Table1[[#This Row],[price]]*$L$3, IF(E14243="Massachusetts", Table1[[#This Row],[price]]*$L$2, 1))</f>
        <v>422500</v>
      </c>
    </row>
    <row r="14244" spans="1:9" x14ac:dyDescent="0.25">
      <c r="A14244" s="2">
        <v>42227</v>
      </c>
      <c r="B14244" s="1">
        <f t="shared" si="444"/>
        <v>2015</v>
      </c>
      <c r="C14244" s="1">
        <f t="shared" si="445"/>
        <v>3</v>
      </c>
      <c r="D14244">
        <v>2602</v>
      </c>
      <c r="E14244" t="s">
        <v>37</v>
      </c>
      <c r="F14244" s="4">
        <v>491700</v>
      </c>
      <c r="G14244" t="s">
        <v>5</v>
      </c>
      <c r="H14244">
        <v>2</v>
      </c>
      <c r="I14244" s="4">
        <f>IF(E14244="Rhode Island", Table1[[#This Row],[price]]*$L$3, IF(E14244="Massachusetts", Table1[[#This Row],[price]]*$L$2, 1))</f>
        <v>491700</v>
      </c>
    </row>
    <row r="14245" spans="1:9" x14ac:dyDescent="0.25">
      <c r="A14245" s="2">
        <v>42227</v>
      </c>
      <c r="B14245" s="1">
        <f t="shared" si="444"/>
        <v>2015</v>
      </c>
      <c r="C14245" s="1">
        <f t="shared" si="445"/>
        <v>3</v>
      </c>
      <c r="D14245">
        <v>2902</v>
      </c>
      <c r="E14245" t="s">
        <v>36</v>
      </c>
      <c r="F14245" s="4">
        <v>550000</v>
      </c>
      <c r="G14245" t="s">
        <v>5</v>
      </c>
      <c r="H14245">
        <v>4</v>
      </c>
      <c r="I14245" s="4">
        <f>IF(E14245="Rhode Island", Table1[[#This Row],[price]]*$L$3, IF(E14245="Massachusetts", Table1[[#This Row],[price]]*$L$2, 1))</f>
        <v>550000</v>
      </c>
    </row>
    <row r="14246" spans="1:9" x14ac:dyDescent="0.25">
      <c r="A14246" s="2">
        <v>42227</v>
      </c>
      <c r="B14246" s="1">
        <f t="shared" si="444"/>
        <v>2015</v>
      </c>
      <c r="C14246" s="1">
        <f t="shared" si="445"/>
        <v>3</v>
      </c>
      <c r="D14246">
        <v>2913</v>
      </c>
      <c r="E14246" t="s">
        <v>36</v>
      </c>
      <c r="F14246" s="4">
        <v>572000</v>
      </c>
      <c r="G14246" t="s">
        <v>5</v>
      </c>
      <c r="H14246">
        <v>4</v>
      </c>
      <c r="I14246" s="4">
        <f>IF(E14246="Rhode Island", Table1[[#This Row],[price]]*$L$3, IF(E14246="Massachusetts", Table1[[#This Row],[price]]*$L$2, 1))</f>
        <v>572000</v>
      </c>
    </row>
    <row r="14247" spans="1:9" x14ac:dyDescent="0.25">
      <c r="A14247" s="2">
        <v>42227</v>
      </c>
      <c r="B14247" s="1">
        <f t="shared" si="444"/>
        <v>2015</v>
      </c>
      <c r="C14247" s="1">
        <f t="shared" si="445"/>
        <v>3</v>
      </c>
      <c r="D14247">
        <v>2904</v>
      </c>
      <c r="E14247" t="s">
        <v>36</v>
      </c>
      <c r="F14247" s="4">
        <v>595000</v>
      </c>
      <c r="G14247" t="s">
        <v>5</v>
      </c>
      <c r="H14247">
        <v>5</v>
      </c>
      <c r="I14247" s="4">
        <f>IF(E14247="Rhode Island", Table1[[#This Row],[price]]*$L$3, IF(E14247="Massachusetts", Table1[[#This Row],[price]]*$L$2, 1))</f>
        <v>595000</v>
      </c>
    </row>
    <row r="14248" spans="1:9" x14ac:dyDescent="0.25">
      <c r="A14248" s="2">
        <v>42227</v>
      </c>
      <c r="B14248" s="1">
        <f t="shared" si="444"/>
        <v>2015</v>
      </c>
      <c r="C14248" s="1">
        <f t="shared" si="445"/>
        <v>3</v>
      </c>
      <c r="D14248">
        <v>2600</v>
      </c>
      <c r="E14248" t="s">
        <v>37</v>
      </c>
      <c r="F14248" s="4">
        <v>1060000</v>
      </c>
      <c r="G14248" t="s">
        <v>5</v>
      </c>
      <c r="H14248">
        <v>3</v>
      </c>
      <c r="I14248" s="4">
        <f>IF(E14248="Rhode Island", Table1[[#This Row],[price]]*$L$3, IF(E14248="Massachusetts", Table1[[#This Row],[price]]*$L$2, 1))</f>
        <v>1060000</v>
      </c>
    </row>
    <row r="14249" spans="1:9" x14ac:dyDescent="0.25">
      <c r="A14249" s="2">
        <v>42227</v>
      </c>
      <c r="B14249" s="1">
        <f t="shared" si="444"/>
        <v>2015</v>
      </c>
      <c r="C14249" s="1">
        <f t="shared" si="445"/>
        <v>3</v>
      </c>
      <c r="D14249">
        <v>2603</v>
      </c>
      <c r="E14249" t="s">
        <v>37</v>
      </c>
      <c r="F14249" s="4">
        <v>1550000</v>
      </c>
      <c r="G14249" t="s">
        <v>5</v>
      </c>
      <c r="H14249">
        <v>4</v>
      </c>
      <c r="I14249" s="4">
        <f>IF(E14249="Rhode Island", Table1[[#This Row],[price]]*$L$3, IF(E14249="Massachusetts", Table1[[#This Row],[price]]*$L$2, 1))</f>
        <v>1550000</v>
      </c>
    </row>
    <row r="14250" spans="1:9" x14ac:dyDescent="0.25">
      <c r="A14250" s="2">
        <v>42227</v>
      </c>
      <c r="B14250" s="1">
        <f t="shared" si="444"/>
        <v>2015</v>
      </c>
      <c r="C14250" s="1">
        <f t="shared" si="445"/>
        <v>3</v>
      </c>
      <c r="D14250">
        <v>2612</v>
      </c>
      <c r="E14250" t="s">
        <v>37</v>
      </c>
      <c r="F14250" s="4">
        <v>595000</v>
      </c>
      <c r="G14250" t="s">
        <v>6</v>
      </c>
      <c r="H14250">
        <v>2</v>
      </c>
      <c r="I14250" s="4">
        <f>IF(E14250="Rhode Island", Table1[[#This Row],[price]]*$L$3, IF(E14250="Massachusetts", Table1[[#This Row],[price]]*$L$2, 1))</f>
        <v>595000</v>
      </c>
    </row>
    <row r="14251" spans="1:9" x14ac:dyDescent="0.25">
      <c r="A14251" s="2">
        <v>42228</v>
      </c>
      <c r="B14251" s="1">
        <f t="shared" si="444"/>
        <v>2015</v>
      </c>
      <c r="C14251" s="1">
        <f t="shared" si="445"/>
        <v>3</v>
      </c>
      <c r="D14251">
        <v>2615</v>
      </c>
      <c r="E14251" t="s">
        <v>37</v>
      </c>
      <c r="F14251" s="4">
        <v>350000</v>
      </c>
      <c r="G14251" t="s">
        <v>5</v>
      </c>
      <c r="H14251">
        <v>3</v>
      </c>
      <c r="I14251" s="4">
        <f>IF(E14251="Rhode Island", Table1[[#This Row],[price]]*$L$3, IF(E14251="Massachusetts", Table1[[#This Row],[price]]*$L$2, 1))</f>
        <v>350000</v>
      </c>
    </row>
    <row r="14252" spans="1:9" x14ac:dyDescent="0.25">
      <c r="A14252" s="2">
        <v>42228</v>
      </c>
      <c r="B14252" s="1">
        <f t="shared" si="444"/>
        <v>2015</v>
      </c>
      <c r="C14252" s="1">
        <f t="shared" si="445"/>
        <v>3</v>
      </c>
      <c r="D14252">
        <v>2906</v>
      </c>
      <c r="E14252" t="s">
        <v>36</v>
      </c>
      <c r="F14252" s="4">
        <v>380500</v>
      </c>
      <c r="G14252" t="s">
        <v>5</v>
      </c>
      <c r="H14252">
        <v>3</v>
      </c>
      <c r="I14252" s="4">
        <f>IF(E14252="Rhode Island", Table1[[#This Row],[price]]*$L$3, IF(E14252="Massachusetts", Table1[[#This Row],[price]]*$L$2, 1))</f>
        <v>380500</v>
      </c>
    </row>
    <row r="14253" spans="1:9" x14ac:dyDescent="0.25">
      <c r="A14253" s="2">
        <v>42228</v>
      </c>
      <c r="B14253" s="1">
        <f t="shared" si="444"/>
        <v>2015</v>
      </c>
      <c r="C14253" s="1">
        <f t="shared" si="445"/>
        <v>3</v>
      </c>
      <c r="D14253">
        <v>2913</v>
      </c>
      <c r="E14253" t="s">
        <v>36</v>
      </c>
      <c r="F14253" s="4">
        <v>400000</v>
      </c>
      <c r="G14253" t="s">
        <v>5</v>
      </c>
      <c r="H14253">
        <v>3</v>
      </c>
      <c r="I14253" s="4">
        <f>IF(E14253="Rhode Island", Table1[[#This Row],[price]]*$L$3, IF(E14253="Massachusetts", Table1[[#This Row],[price]]*$L$2, 1))</f>
        <v>400000</v>
      </c>
    </row>
    <row r="14254" spans="1:9" x14ac:dyDescent="0.25">
      <c r="A14254" s="2">
        <v>42228</v>
      </c>
      <c r="B14254" s="1">
        <f t="shared" si="444"/>
        <v>2015</v>
      </c>
      <c r="C14254" s="1">
        <f t="shared" si="445"/>
        <v>3</v>
      </c>
      <c r="D14254">
        <v>2611</v>
      </c>
      <c r="E14254" t="s">
        <v>37</v>
      </c>
      <c r="F14254" s="4">
        <v>410000</v>
      </c>
      <c r="G14254" t="s">
        <v>5</v>
      </c>
      <c r="H14254">
        <v>2</v>
      </c>
      <c r="I14254" s="4">
        <f>IF(E14254="Rhode Island", Table1[[#This Row],[price]]*$L$3, IF(E14254="Massachusetts", Table1[[#This Row],[price]]*$L$2, 1))</f>
        <v>410000</v>
      </c>
    </row>
    <row r="14255" spans="1:9" x14ac:dyDescent="0.25">
      <c r="A14255" s="2">
        <v>42228</v>
      </c>
      <c r="B14255" s="1">
        <f t="shared" si="444"/>
        <v>2015</v>
      </c>
      <c r="C14255" s="1">
        <f t="shared" si="445"/>
        <v>3</v>
      </c>
      <c r="D14255">
        <v>2902</v>
      </c>
      <c r="E14255" t="s">
        <v>36</v>
      </c>
      <c r="F14255" s="4">
        <v>420000</v>
      </c>
      <c r="G14255" t="s">
        <v>5</v>
      </c>
      <c r="H14255">
        <v>3</v>
      </c>
      <c r="I14255" s="4">
        <f>IF(E14255="Rhode Island", Table1[[#This Row],[price]]*$L$3, IF(E14255="Massachusetts", Table1[[#This Row],[price]]*$L$2, 1))</f>
        <v>420000</v>
      </c>
    </row>
    <row r="14256" spans="1:9" x14ac:dyDescent="0.25">
      <c r="A14256" s="2">
        <v>42228</v>
      </c>
      <c r="B14256" s="1">
        <f t="shared" si="444"/>
        <v>2015</v>
      </c>
      <c r="C14256" s="1">
        <f t="shared" si="445"/>
        <v>3</v>
      </c>
      <c r="D14256">
        <v>2902</v>
      </c>
      <c r="E14256" t="s">
        <v>36</v>
      </c>
      <c r="F14256" s="4">
        <v>430000</v>
      </c>
      <c r="G14256" t="s">
        <v>5</v>
      </c>
      <c r="H14256">
        <v>3</v>
      </c>
      <c r="I14256" s="4">
        <f>IF(E14256="Rhode Island", Table1[[#This Row],[price]]*$L$3, IF(E14256="Massachusetts", Table1[[#This Row],[price]]*$L$2, 1))</f>
        <v>430000</v>
      </c>
    </row>
    <row r="14257" spans="1:9" x14ac:dyDescent="0.25">
      <c r="A14257" s="2">
        <v>42228</v>
      </c>
      <c r="B14257" s="1">
        <f t="shared" si="444"/>
        <v>2015</v>
      </c>
      <c r="C14257" s="1">
        <f t="shared" si="445"/>
        <v>3</v>
      </c>
      <c r="D14257">
        <v>2611</v>
      </c>
      <c r="E14257" t="s">
        <v>37</v>
      </c>
      <c r="F14257" s="4">
        <v>432000</v>
      </c>
      <c r="G14257" t="s">
        <v>5</v>
      </c>
      <c r="H14257">
        <v>2</v>
      </c>
      <c r="I14257" s="4">
        <f>IF(E14257="Rhode Island", Table1[[#This Row],[price]]*$L$3, IF(E14257="Massachusetts", Table1[[#This Row],[price]]*$L$2, 1))</f>
        <v>432000</v>
      </c>
    </row>
    <row r="14258" spans="1:9" x14ac:dyDescent="0.25">
      <c r="A14258" s="2">
        <v>42228</v>
      </c>
      <c r="B14258" s="1">
        <f t="shared" si="444"/>
        <v>2015</v>
      </c>
      <c r="C14258" s="1">
        <f t="shared" si="445"/>
        <v>3</v>
      </c>
      <c r="D14258">
        <v>2611</v>
      </c>
      <c r="E14258" t="s">
        <v>37</v>
      </c>
      <c r="F14258" s="4">
        <v>475000</v>
      </c>
      <c r="G14258" t="s">
        <v>5</v>
      </c>
      <c r="H14258">
        <v>3</v>
      </c>
      <c r="I14258" s="4">
        <f>IF(E14258="Rhode Island", Table1[[#This Row],[price]]*$L$3, IF(E14258="Massachusetts", Table1[[#This Row],[price]]*$L$2, 1))</f>
        <v>475000</v>
      </c>
    </row>
    <row r="14259" spans="1:9" x14ac:dyDescent="0.25">
      <c r="A14259" s="2">
        <v>42228</v>
      </c>
      <c r="B14259" s="1">
        <f t="shared" si="444"/>
        <v>2015</v>
      </c>
      <c r="C14259" s="1">
        <f t="shared" si="445"/>
        <v>3</v>
      </c>
      <c r="D14259">
        <v>2617</v>
      </c>
      <c r="E14259" t="s">
        <v>37</v>
      </c>
      <c r="F14259" s="4">
        <v>512200</v>
      </c>
      <c r="G14259" t="s">
        <v>5</v>
      </c>
      <c r="H14259">
        <v>3</v>
      </c>
      <c r="I14259" s="4">
        <f>IF(E14259="Rhode Island", Table1[[#This Row],[price]]*$L$3, IF(E14259="Massachusetts", Table1[[#This Row],[price]]*$L$2, 1))</f>
        <v>512200</v>
      </c>
    </row>
    <row r="14260" spans="1:9" x14ac:dyDescent="0.25">
      <c r="A14260" s="2">
        <v>42228</v>
      </c>
      <c r="B14260" s="1">
        <f t="shared" si="444"/>
        <v>2015</v>
      </c>
      <c r="C14260" s="1">
        <f t="shared" si="445"/>
        <v>3</v>
      </c>
      <c r="D14260">
        <v>2914</v>
      </c>
      <c r="E14260" t="s">
        <v>36</v>
      </c>
      <c r="F14260" s="4">
        <v>605000</v>
      </c>
      <c r="G14260" t="s">
        <v>5</v>
      </c>
      <c r="H14260">
        <v>4</v>
      </c>
      <c r="I14260" s="4">
        <f>IF(E14260="Rhode Island", Table1[[#This Row],[price]]*$L$3, IF(E14260="Massachusetts", Table1[[#This Row],[price]]*$L$2, 1))</f>
        <v>605000</v>
      </c>
    </row>
    <row r="14261" spans="1:9" x14ac:dyDescent="0.25">
      <c r="A14261" s="2">
        <v>42228</v>
      </c>
      <c r="B14261" s="1">
        <f t="shared" si="444"/>
        <v>2015</v>
      </c>
      <c r="C14261" s="1">
        <f t="shared" si="445"/>
        <v>3</v>
      </c>
      <c r="D14261">
        <v>2906</v>
      </c>
      <c r="E14261" t="s">
        <v>36</v>
      </c>
      <c r="F14261" s="4">
        <v>620200</v>
      </c>
      <c r="G14261" t="s">
        <v>5</v>
      </c>
      <c r="H14261">
        <v>4</v>
      </c>
      <c r="I14261" s="4">
        <f>IF(E14261="Rhode Island", Table1[[#This Row],[price]]*$L$3, IF(E14261="Massachusetts", Table1[[#This Row],[price]]*$L$2, 1))</f>
        <v>620200</v>
      </c>
    </row>
    <row r="14262" spans="1:9" x14ac:dyDescent="0.25">
      <c r="A14262" s="2">
        <v>42228</v>
      </c>
      <c r="B14262" s="1">
        <f t="shared" si="444"/>
        <v>2015</v>
      </c>
      <c r="C14262" s="1">
        <f t="shared" si="445"/>
        <v>3</v>
      </c>
      <c r="D14262">
        <v>2605</v>
      </c>
      <c r="E14262" t="s">
        <v>37</v>
      </c>
      <c r="F14262" s="4">
        <v>625000</v>
      </c>
      <c r="G14262" t="s">
        <v>5</v>
      </c>
      <c r="H14262">
        <v>3</v>
      </c>
      <c r="I14262" s="4">
        <f>IF(E14262="Rhode Island", Table1[[#This Row],[price]]*$L$3, IF(E14262="Massachusetts", Table1[[#This Row],[price]]*$L$2, 1))</f>
        <v>625000</v>
      </c>
    </row>
    <row r="14263" spans="1:9" x14ac:dyDescent="0.25">
      <c r="A14263" s="2">
        <v>42228</v>
      </c>
      <c r="B14263" s="1">
        <f t="shared" si="444"/>
        <v>2015</v>
      </c>
      <c r="C14263" s="1">
        <f t="shared" si="445"/>
        <v>3</v>
      </c>
      <c r="D14263">
        <v>2607</v>
      </c>
      <c r="E14263" t="s">
        <v>37</v>
      </c>
      <c r="F14263" s="4">
        <v>674000</v>
      </c>
      <c r="G14263" t="s">
        <v>5</v>
      </c>
      <c r="H14263">
        <v>3</v>
      </c>
      <c r="I14263" s="4">
        <f>IF(E14263="Rhode Island", Table1[[#This Row],[price]]*$L$3, IF(E14263="Massachusetts", Table1[[#This Row],[price]]*$L$2, 1))</f>
        <v>674000</v>
      </c>
    </row>
    <row r="14264" spans="1:9" x14ac:dyDescent="0.25">
      <c r="A14264" s="2">
        <v>42228</v>
      </c>
      <c r="B14264" s="1">
        <f t="shared" si="444"/>
        <v>2015</v>
      </c>
      <c r="C14264" s="1">
        <f t="shared" si="445"/>
        <v>3</v>
      </c>
      <c r="D14264">
        <v>2913</v>
      </c>
      <c r="E14264" t="s">
        <v>36</v>
      </c>
      <c r="F14264" s="4">
        <v>694000</v>
      </c>
      <c r="G14264" t="s">
        <v>5</v>
      </c>
      <c r="H14264">
        <v>4</v>
      </c>
      <c r="I14264" s="4">
        <f>IF(E14264="Rhode Island", Table1[[#This Row],[price]]*$L$3, IF(E14264="Massachusetts", Table1[[#This Row],[price]]*$L$2, 1))</f>
        <v>694000</v>
      </c>
    </row>
    <row r="14265" spans="1:9" x14ac:dyDescent="0.25">
      <c r="A14265" s="2">
        <v>42228</v>
      </c>
      <c r="B14265" s="1">
        <f t="shared" si="444"/>
        <v>2015</v>
      </c>
      <c r="C14265" s="1">
        <f t="shared" si="445"/>
        <v>3</v>
      </c>
      <c r="D14265">
        <v>2911</v>
      </c>
      <c r="E14265" t="s">
        <v>36</v>
      </c>
      <c r="F14265" s="4">
        <v>800000</v>
      </c>
      <c r="G14265" t="s">
        <v>5</v>
      </c>
      <c r="H14265">
        <v>4</v>
      </c>
      <c r="I14265" s="4">
        <f>IF(E14265="Rhode Island", Table1[[#This Row],[price]]*$L$3, IF(E14265="Massachusetts", Table1[[#This Row],[price]]*$L$2, 1))</f>
        <v>800000</v>
      </c>
    </row>
    <row r="14266" spans="1:9" x14ac:dyDescent="0.25">
      <c r="A14266" s="2">
        <v>42228</v>
      </c>
      <c r="B14266" s="1">
        <f t="shared" si="444"/>
        <v>2015</v>
      </c>
      <c r="C14266" s="1">
        <f t="shared" si="445"/>
        <v>3</v>
      </c>
      <c r="D14266">
        <v>2605</v>
      </c>
      <c r="E14266" t="s">
        <v>37</v>
      </c>
      <c r="F14266" s="4">
        <v>951000</v>
      </c>
      <c r="G14266" t="s">
        <v>5</v>
      </c>
      <c r="H14266">
        <v>4</v>
      </c>
      <c r="I14266" s="4">
        <f>IF(E14266="Rhode Island", Table1[[#This Row],[price]]*$L$3, IF(E14266="Massachusetts", Table1[[#This Row],[price]]*$L$2, 1))</f>
        <v>951000</v>
      </c>
    </row>
    <row r="14267" spans="1:9" x14ac:dyDescent="0.25">
      <c r="A14267" s="2">
        <v>42228</v>
      </c>
      <c r="B14267" s="1">
        <f t="shared" si="444"/>
        <v>2015</v>
      </c>
      <c r="C14267" s="1">
        <f t="shared" si="445"/>
        <v>3</v>
      </c>
      <c r="D14267">
        <v>2617</v>
      </c>
      <c r="E14267" t="s">
        <v>37</v>
      </c>
      <c r="F14267" s="4">
        <v>340000</v>
      </c>
      <c r="G14267" t="s">
        <v>6</v>
      </c>
      <c r="H14267">
        <v>1</v>
      </c>
      <c r="I14267" s="4">
        <f>IF(E14267="Rhode Island", Table1[[#This Row],[price]]*$L$3, IF(E14267="Massachusetts", Table1[[#This Row],[price]]*$L$2, 1))</f>
        <v>340000</v>
      </c>
    </row>
    <row r="14268" spans="1:9" x14ac:dyDescent="0.25">
      <c r="A14268" s="2">
        <v>42228</v>
      </c>
      <c r="B14268" s="1">
        <f t="shared" si="444"/>
        <v>2015</v>
      </c>
      <c r="C14268" s="1">
        <f t="shared" si="445"/>
        <v>3</v>
      </c>
      <c r="D14268">
        <v>2913</v>
      </c>
      <c r="E14268" t="s">
        <v>36</v>
      </c>
      <c r="F14268" s="4">
        <v>386000</v>
      </c>
      <c r="G14268" t="s">
        <v>6</v>
      </c>
      <c r="H14268">
        <v>2</v>
      </c>
      <c r="I14268" s="4">
        <f>IF(E14268="Rhode Island", Table1[[#This Row],[price]]*$L$3, IF(E14268="Massachusetts", Table1[[#This Row],[price]]*$L$2, 1))</f>
        <v>386000</v>
      </c>
    </row>
    <row r="14269" spans="1:9" x14ac:dyDescent="0.25">
      <c r="A14269" s="2">
        <v>42228</v>
      </c>
      <c r="B14269" s="1">
        <f t="shared" si="444"/>
        <v>2015</v>
      </c>
      <c r="C14269" s="1">
        <f t="shared" si="445"/>
        <v>3</v>
      </c>
      <c r="D14269">
        <v>2612</v>
      </c>
      <c r="E14269" t="s">
        <v>37</v>
      </c>
      <c r="F14269" s="4">
        <v>445000</v>
      </c>
      <c r="G14269" t="s">
        <v>6</v>
      </c>
      <c r="H14269">
        <v>2</v>
      </c>
      <c r="I14269" s="4">
        <f>IF(E14269="Rhode Island", Table1[[#This Row],[price]]*$L$3, IF(E14269="Massachusetts", Table1[[#This Row],[price]]*$L$2, 1))</f>
        <v>445000</v>
      </c>
    </row>
    <row r="14270" spans="1:9" x14ac:dyDescent="0.25">
      <c r="A14270" s="2">
        <v>42229</v>
      </c>
      <c r="B14270" s="1">
        <f t="shared" si="444"/>
        <v>2015</v>
      </c>
      <c r="C14270" s="1">
        <f t="shared" si="445"/>
        <v>3</v>
      </c>
      <c r="D14270">
        <v>2602</v>
      </c>
      <c r="E14270" t="s">
        <v>37</v>
      </c>
      <c r="F14270" s="4">
        <v>215000</v>
      </c>
      <c r="G14270" t="s">
        <v>5</v>
      </c>
      <c r="H14270">
        <v>1</v>
      </c>
      <c r="I14270" s="4">
        <f>IF(E14270="Rhode Island", Table1[[#This Row],[price]]*$L$3, IF(E14270="Massachusetts", Table1[[#This Row],[price]]*$L$2, 1))</f>
        <v>215000</v>
      </c>
    </row>
    <row r="14271" spans="1:9" x14ac:dyDescent="0.25">
      <c r="A14271" s="2">
        <v>42229</v>
      </c>
      <c r="B14271" s="1">
        <f t="shared" si="444"/>
        <v>2015</v>
      </c>
      <c r="C14271" s="1">
        <f t="shared" si="445"/>
        <v>3</v>
      </c>
      <c r="D14271">
        <v>2905</v>
      </c>
      <c r="E14271" t="s">
        <v>36</v>
      </c>
      <c r="F14271" s="4">
        <v>420000</v>
      </c>
      <c r="G14271" t="s">
        <v>5</v>
      </c>
      <c r="H14271">
        <v>3</v>
      </c>
      <c r="I14271" s="4">
        <f>IF(E14271="Rhode Island", Table1[[#This Row],[price]]*$L$3, IF(E14271="Massachusetts", Table1[[#This Row],[price]]*$L$2, 1))</f>
        <v>420000</v>
      </c>
    </row>
    <row r="14272" spans="1:9" x14ac:dyDescent="0.25">
      <c r="A14272" s="2">
        <v>42229</v>
      </c>
      <c r="B14272" s="1">
        <f t="shared" si="444"/>
        <v>2015</v>
      </c>
      <c r="C14272" s="1">
        <f t="shared" si="445"/>
        <v>3</v>
      </c>
      <c r="D14272">
        <v>2615</v>
      </c>
      <c r="E14272" t="s">
        <v>37</v>
      </c>
      <c r="F14272" s="4">
        <v>430000</v>
      </c>
      <c r="G14272" t="s">
        <v>5</v>
      </c>
      <c r="H14272">
        <v>3</v>
      </c>
      <c r="I14272" s="4">
        <f>IF(E14272="Rhode Island", Table1[[#This Row],[price]]*$L$3, IF(E14272="Massachusetts", Table1[[#This Row],[price]]*$L$2, 1))</f>
        <v>430000</v>
      </c>
    </row>
    <row r="14273" spans="1:9" x14ac:dyDescent="0.25">
      <c r="A14273" s="2">
        <v>42229</v>
      </c>
      <c r="B14273" s="1">
        <f t="shared" si="444"/>
        <v>2015</v>
      </c>
      <c r="C14273" s="1">
        <f t="shared" si="445"/>
        <v>3</v>
      </c>
      <c r="D14273">
        <v>2615</v>
      </c>
      <c r="E14273" t="s">
        <v>37</v>
      </c>
      <c r="F14273" s="4">
        <v>465000</v>
      </c>
      <c r="G14273" t="s">
        <v>5</v>
      </c>
      <c r="H14273">
        <v>4</v>
      </c>
      <c r="I14273" s="4">
        <f>IF(E14273="Rhode Island", Table1[[#This Row],[price]]*$L$3, IF(E14273="Massachusetts", Table1[[#This Row],[price]]*$L$2, 1))</f>
        <v>465000</v>
      </c>
    </row>
    <row r="14274" spans="1:9" x14ac:dyDescent="0.25">
      <c r="A14274" s="2">
        <v>42229</v>
      </c>
      <c r="B14274" s="1">
        <f t="shared" ref="B14274:B14337" si="446">YEAR(A14274)</f>
        <v>2015</v>
      </c>
      <c r="C14274" s="1">
        <f t="shared" ref="C14274:C14337" si="447">ROUNDUP(MONTH(A14274)/3,0)</f>
        <v>3</v>
      </c>
      <c r="D14274">
        <v>2913</v>
      </c>
      <c r="E14274" t="s">
        <v>36</v>
      </c>
      <c r="F14274" s="4">
        <v>467750</v>
      </c>
      <c r="G14274" t="s">
        <v>5</v>
      </c>
      <c r="H14274">
        <v>3</v>
      </c>
      <c r="I14274" s="4">
        <f>IF(E14274="Rhode Island", Table1[[#This Row],[price]]*$L$3, IF(E14274="Massachusetts", Table1[[#This Row],[price]]*$L$2, 1))</f>
        <v>467750</v>
      </c>
    </row>
    <row r="14275" spans="1:9" x14ac:dyDescent="0.25">
      <c r="A14275" s="2">
        <v>42229</v>
      </c>
      <c r="B14275" s="1">
        <f t="shared" si="446"/>
        <v>2015</v>
      </c>
      <c r="C14275" s="1">
        <f t="shared" si="447"/>
        <v>3</v>
      </c>
      <c r="D14275">
        <v>2906</v>
      </c>
      <c r="E14275" t="s">
        <v>36</v>
      </c>
      <c r="F14275" s="4">
        <v>475000</v>
      </c>
      <c r="G14275" t="s">
        <v>5</v>
      </c>
      <c r="H14275">
        <v>3</v>
      </c>
      <c r="I14275" s="4">
        <f>IF(E14275="Rhode Island", Table1[[#This Row],[price]]*$L$3, IF(E14275="Massachusetts", Table1[[#This Row],[price]]*$L$2, 1))</f>
        <v>475000</v>
      </c>
    </row>
    <row r="14276" spans="1:9" x14ac:dyDescent="0.25">
      <c r="A14276" s="2">
        <v>42229</v>
      </c>
      <c r="B14276" s="1">
        <f t="shared" si="446"/>
        <v>2015</v>
      </c>
      <c r="C14276" s="1">
        <f t="shared" si="447"/>
        <v>3</v>
      </c>
      <c r="D14276">
        <v>2611</v>
      </c>
      <c r="E14276" t="s">
        <v>37</v>
      </c>
      <c r="F14276" s="4">
        <v>585000</v>
      </c>
      <c r="G14276" t="s">
        <v>5</v>
      </c>
      <c r="H14276">
        <v>4</v>
      </c>
      <c r="I14276" s="4">
        <f>IF(E14276="Rhode Island", Table1[[#This Row],[price]]*$L$3, IF(E14276="Massachusetts", Table1[[#This Row],[price]]*$L$2, 1))</f>
        <v>585000</v>
      </c>
    </row>
    <row r="14277" spans="1:9" x14ac:dyDescent="0.25">
      <c r="A14277" s="2">
        <v>42229</v>
      </c>
      <c r="B14277" s="1">
        <f t="shared" si="446"/>
        <v>2015</v>
      </c>
      <c r="C14277" s="1">
        <f t="shared" si="447"/>
        <v>3</v>
      </c>
      <c r="D14277">
        <v>2914</v>
      </c>
      <c r="E14277" t="s">
        <v>36</v>
      </c>
      <c r="F14277" s="4">
        <v>625000</v>
      </c>
      <c r="G14277" t="s">
        <v>5</v>
      </c>
      <c r="H14277">
        <v>4</v>
      </c>
      <c r="I14277" s="4">
        <f>IF(E14277="Rhode Island", Table1[[#This Row],[price]]*$L$3, IF(E14277="Massachusetts", Table1[[#This Row],[price]]*$L$2, 1))</f>
        <v>625000</v>
      </c>
    </row>
    <row r="14278" spans="1:9" x14ac:dyDescent="0.25">
      <c r="A14278" s="2">
        <v>42229</v>
      </c>
      <c r="B14278" s="1">
        <f t="shared" si="446"/>
        <v>2015</v>
      </c>
      <c r="C14278" s="1">
        <f t="shared" si="447"/>
        <v>3</v>
      </c>
      <c r="D14278">
        <v>2904</v>
      </c>
      <c r="E14278" t="s">
        <v>36</v>
      </c>
      <c r="F14278" s="4">
        <v>625500</v>
      </c>
      <c r="G14278" t="s">
        <v>5</v>
      </c>
      <c r="H14278">
        <v>4</v>
      </c>
      <c r="I14278" s="4">
        <f>IF(E14278="Rhode Island", Table1[[#This Row],[price]]*$L$3, IF(E14278="Massachusetts", Table1[[#This Row],[price]]*$L$2, 1))</f>
        <v>625500</v>
      </c>
    </row>
    <row r="14279" spans="1:9" x14ac:dyDescent="0.25">
      <c r="A14279" s="2">
        <v>42229</v>
      </c>
      <c r="B14279" s="1">
        <f t="shared" si="446"/>
        <v>2015</v>
      </c>
      <c r="C14279" s="1">
        <f t="shared" si="447"/>
        <v>3</v>
      </c>
      <c r="D14279">
        <v>2911</v>
      </c>
      <c r="E14279" t="s">
        <v>36</v>
      </c>
      <c r="F14279" s="4">
        <v>649000</v>
      </c>
      <c r="G14279" t="s">
        <v>5</v>
      </c>
      <c r="H14279">
        <v>4</v>
      </c>
      <c r="I14279" s="4">
        <f>IF(E14279="Rhode Island", Table1[[#This Row],[price]]*$L$3, IF(E14279="Massachusetts", Table1[[#This Row],[price]]*$L$2, 1))</f>
        <v>649000</v>
      </c>
    </row>
    <row r="14280" spans="1:9" x14ac:dyDescent="0.25">
      <c r="A14280" s="2">
        <v>42229</v>
      </c>
      <c r="B14280" s="1">
        <f t="shared" si="446"/>
        <v>2015</v>
      </c>
      <c r="C14280" s="1">
        <f t="shared" si="447"/>
        <v>3</v>
      </c>
      <c r="D14280">
        <v>2900</v>
      </c>
      <c r="E14280" t="s">
        <v>37</v>
      </c>
      <c r="F14280" s="4">
        <v>365000</v>
      </c>
      <c r="G14280" t="s">
        <v>6</v>
      </c>
      <c r="H14280">
        <v>2</v>
      </c>
      <c r="I14280" s="4">
        <f>IF(E14280="Rhode Island", Table1[[#This Row],[price]]*$L$3, IF(E14280="Massachusetts", Table1[[#This Row],[price]]*$L$2, 1))</f>
        <v>365000</v>
      </c>
    </row>
    <row r="14281" spans="1:9" x14ac:dyDescent="0.25">
      <c r="A14281" s="2">
        <v>42229</v>
      </c>
      <c r="B14281" s="1">
        <f t="shared" si="446"/>
        <v>2015</v>
      </c>
      <c r="C14281" s="1">
        <f t="shared" si="447"/>
        <v>3</v>
      </c>
      <c r="D14281">
        <v>2612</v>
      </c>
      <c r="E14281" t="s">
        <v>37</v>
      </c>
      <c r="F14281" s="4">
        <v>380000</v>
      </c>
      <c r="G14281" t="s">
        <v>6</v>
      </c>
      <c r="H14281">
        <v>1</v>
      </c>
      <c r="I14281" s="4">
        <f>IF(E14281="Rhode Island", Table1[[#This Row],[price]]*$L$3, IF(E14281="Massachusetts", Table1[[#This Row],[price]]*$L$2, 1))</f>
        <v>380000</v>
      </c>
    </row>
    <row r="14282" spans="1:9" x14ac:dyDescent="0.25">
      <c r="A14282" s="2">
        <v>42230</v>
      </c>
      <c r="B14282" s="1">
        <f t="shared" si="446"/>
        <v>2015</v>
      </c>
      <c r="C14282" s="1">
        <f t="shared" si="447"/>
        <v>3</v>
      </c>
      <c r="D14282">
        <v>2617</v>
      </c>
      <c r="E14282" t="s">
        <v>37</v>
      </c>
      <c r="F14282" s="4">
        <v>418000</v>
      </c>
      <c r="G14282" t="s">
        <v>5</v>
      </c>
      <c r="H14282">
        <v>3</v>
      </c>
      <c r="I14282" s="4">
        <f>IF(E14282="Rhode Island", Table1[[#This Row],[price]]*$L$3, IF(E14282="Massachusetts", Table1[[#This Row],[price]]*$L$2, 1))</f>
        <v>418000</v>
      </c>
    </row>
    <row r="14283" spans="1:9" x14ac:dyDescent="0.25">
      <c r="A14283" s="2">
        <v>42230</v>
      </c>
      <c r="B14283" s="1">
        <f t="shared" si="446"/>
        <v>2015</v>
      </c>
      <c r="C14283" s="1">
        <f t="shared" si="447"/>
        <v>3</v>
      </c>
      <c r="D14283">
        <v>2913</v>
      </c>
      <c r="E14283" t="s">
        <v>36</v>
      </c>
      <c r="F14283" s="4">
        <v>447000</v>
      </c>
      <c r="G14283" t="s">
        <v>5</v>
      </c>
      <c r="H14283">
        <v>3</v>
      </c>
      <c r="I14283" s="4">
        <f>IF(E14283="Rhode Island", Table1[[#This Row],[price]]*$L$3, IF(E14283="Massachusetts", Table1[[#This Row],[price]]*$L$2, 1))</f>
        <v>447000</v>
      </c>
    </row>
    <row r="14284" spans="1:9" x14ac:dyDescent="0.25">
      <c r="A14284" s="2">
        <v>42230</v>
      </c>
      <c r="B14284" s="1">
        <f t="shared" si="446"/>
        <v>2015</v>
      </c>
      <c r="C14284" s="1">
        <f t="shared" si="447"/>
        <v>3</v>
      </c>
      <c r="D14284">
        <v>2615</v>
      </c>
      <c r="E14284" t="s">
        <v>37</v>
      </c>
      <c r="F14284" s="4">
        <v>451000</v>
      </c>
      <c r="G14284" t="s">
        <v>5</v>
      </c>
      <c r="H14284">
        <v>3</v>
      </c>
      <c r="I14284" s="4">
        <f>IF(E14284="Rhode Island", Table1[[#This Row],[price]]*$L$3, IF(E14284="Massachusetts", Table1[[#This Row],[price]]*$L$2, 1))</f>
        <v>451000</v>
      </c>
    </row>
    <row r="14285" spans="1:9" x14ac:dyDescent="0.25">
      <c r="A14285" s="2">
        <v>42230</v>
      </c>
      <c r="B14285" s="1">
        <f t="shared" si="446"/>
        <v>2015</v>
      </c>
      <c r="C14285" s="1">
        <f t="shared" si="447"/>
        <v>3</v>
      </c>
      <c r="D14285">
        <v>2615</v>
      </c>
      <c r="E14285" t="s">
        <v>37</v>
      </c>
      <c r="F14285" s="4">
        <v>507000</v>
      </c>
      <c r="G14285" t="s">
        <v>5</v>
      </c>
      <c r="H14285">
        <v>4</v>
      </c>
      <c r="I14285" s="4">
        <f>IF(E14285="Rhode Island", Table1[[#This Row],[price]]*$L$3, IF(E14285="Massachusetts", Table1[[#This Row],[price]]*$L$2, 1))</f>
        <v>507000</v>
      </c>
    </row>
    <row r="14286" spans="1:9" x14ac:dyDescent="0.25">
      <c r="A14286" s="2">
        <v>42230</v>
      </c>
      <c r="B14286" s="1">
        <f t="shared" si="446"/>
        <v>2015</v>
      </c>
      <c r="C14286" s="1">
        <f t="shared" si="447"/>
        <v>3</v>
      </c>
      <c r="D14286">
        <v>2913</v>
      </c>
      <c r="E14286" t="s">
        <v>36</v>
      </c>
      <c r="F14286" s="4">
        <v>525000</v>
      </c>
      <c r="G14286" t="s">
        <v>5</v>
      </c>
      <c r="H14286">
        <v>4</v>
      </c>
      <c r="I14286" s="4">
        <f>IF(E14286="Rhode Island", Table1[[#This Row],[price]]*$L$3, IF(E14286="Massachusetts", Table1[[#This Row],[price]]*$L$2, 1))</f>
        <v>525000</v>
      </c>
    </row>
    <row r="14287" spans="1:9" x14ac:dyDescent="0.25">
      <c r="A14287" s="2">
        <v>42230</v>
      </c>
      <c r="B14287" s="1">
        <f t="shared" si="446"/>
        <v>2015</v>
      </c>
      <c r="C14287" s="1">
        <f t="shared" si="447"/>
        <v>3</v>
      </c>
      <c r="D14287">
        <v>2913</v>
      </c>
      <c r="E14287" t="s">
        <v>36</v>
      </c>
      <c r="F14287" s="4">
        <v>535000</v>
      </c>
      <c r="G14287" t="s">
        <v>5</v>
      </c>
      <c r="H14287">
        <v>4</v>
      </c>
      <c r="I14287" s="4">
        <f>IF(E14287="Rhode Island", Table1[[#This Row],[price]]*$L$3, IF(E14287="Massachusetts", Table1[[#This Row],[price]]*$L$2, 1))</f>
        <v>535000</v>
      </c>
    </row>
    <row r="14288" spans="1:9" x14ac:dyDescent="0.25">
      <c r="A14288" s="2">
        <v>42230</v>
      </c>
      <c r="B14288" s="1">
        <f t="shared" si="446"/>
        <v>2015</v>
      </c>
      <c r="C14288" s="1">
        <f t="shared" si="447"/>
        <v>3</v>
      </c>
      <c r="D14288">
        <v>2615</v>
      </c>
      <c r="E14288" t="s">
        <v>37</v>
      </c>
      <c r="F14288" s="4">
        <v>580500</v>
      </c>
      <c r="G14288" t="s">
        <v>5</v>
      </c>
      <c r="H14288">
        <v>4</v>
      </c>
      <c r="I14288" s="4">
        <f>IF(E14288="Rhode Island", Table1[[#This Row],[price]]*$L$3, IF(E14288="Massachusetts", Table1[[#This Row],[price]]*$L$2, 1))</f>
        <v>580500</v>
      </c>
    </row>
    <row r="14289" spans="1:9" x14ac:dyDescent="0.25">
      <c r="A14289" s="2">
        <v>42230</v>
      </c>
      <c r="B14289" s="1">
        <f t="shared" si="446"/>
        <v>2015</v>
      </c>
      <c r="C14289" s="1">
        <f t="shared" si="447"/>
        <v>3</v>
      </c>
      <c r="D14289">
        <v>2913</v>
      </c>
      <c r="E14289" t="s">
        <v>36</v>
      </c>
      <c r="F14289" s="4">
        <v>649999</v>
      </c>
      <c r="G14289" t="s">
        <v>5</v>
      </c>
      <c r="H14289">
        <v>4</v>
      </c>
      <c r="I14289" s="4">
        <f>IF(E14289="Rhode Island", Table1[[#This Row],[price]]*$L$3, IF(E14289="Massachusetts", Table1[[#This Row],[price]]*$L$2, 1))</f>
        <v>649999</v>
      </c>
    </row>
    <row r="14290" spans="1:9" x14ac:dyDescent="0.25">
      <c r="A14290" s="2">
        <v>42230</v>
      </c>
      <c r="B14290" s="1">
        <f t="shared" si="446"/>
        <v>2015</v>
      </c>
      <c r="C14290" s="1">
        <f t="shared" si="447"/>
        <v>3</v>
      </c>
      <c r="D14290">
        <v>2913</v>
      </c>
      <c r="E14290" t="s">
        <v>36</v>
      </c>
      <c r="F14290" s="4">
        <v>720000</v>
      </c>
      <c r="G14290" t="s">
        <v>5</v>
      </c>
      <c r="H14290">
        <v>4</v>
      </c>
      <c r="I14290" s="4">
        <f>IF(E14290="Rhode Island", Table1[[#This Row],[price]]*$L$3, IF(E14290="Massachusetts", Table1[[#This Row],[price]]*$L$2, 1))</f>
        <v>720000</v>
      </c>
    </row>
    <row r="14291" spans="1:9" x14ac:dyDescent="0.25">
      <c r="A14291" s="2">
        <v>42230</v>
      </c>
      <c r="B14291" s="1">
        <f t="shared" si="446"/>
        <v>2015</v>
      </c>
      <c r="C14291" s="1">
        <f t="shared" si="447"/>
        <v>3</v>
      </c>
      <c r="D14291">
        <v>2602</v>
      </c>
      <c r="E14291" t="s">
        <v>37</v>
      </c>
      <c r="F14291" s="4">
        <v>730000</v>
      </c>
      <c r="G14291" t="s">
        <v>5</v>
      </c>
      <c r="H14291">
        <v>4</v>
      </c>
      <c r="I14291" s="4">
        <f>IF(E14291="Rhode Island", Table1[[#This Row],[price]]*$L$3, IF(E14291="Massachusetts", Table1[[#This Row],[price]]*$L$2, 1))</f>
        <v>730000</v>
      </c>
    </row>
    <row r="14292" spans="1:9" x14ac:dyDescent="0.25">
      <c r="A14292" s="2">
        <v>42230</v>
      </c>
      <c r="B14292" s="1">
        <f t="shared" si="446"/>
        <v>2015</v>
      </c>
      <c r="C14292" s="1">
        <f t="shared" si="447"/>
        <v>3</v>
      </c>
      <c r="D14292">
        <v>2611</v>
      </c>
      <c r="E14292" t="s">
        <v>37</v>
      </c>
      <c r="F14292" s="4">
        <v>1000000</v>
      </c>
      <c r="G14292" t="s">
        <v>5</v>
      </c>
      <c r="H14292">
        <v>5</v>
      </c>
      <c r="I14292" s="4">
        <f>IF(E14292="Rhode Island", Table1[[#This Row],[price]]*$L$3, IF(E14292="Massachusetts", Table1[[#This Row],[price]]*$L$2, 1))</f>
        <v>1000000</v>
      </c>
    </row>
    <row r="14293" spans="1:9" x14ac:dyDescent="0.25">
      <c r="A14293" s="2">
        <v>42230</v>
      </c>
      <c r="B14293" s="1">
        <f t="shared" si="446"/>
        <v>2015</v>
      </c>
      <c r="C14293" s="1">
        <f t="shared" si="447"/>
        <v>3</v>
      </c>
      <c r="D14293">
        <v>2615</v>
      </c>
      <c r="E14293" t="s">
        <v>37</v>
      </c>
      <c r="F14293" s="4">
        <v>225000</v>
      </c>
      <c r="G14293" t="s">
        <v>6</v>
      </c>
      <c r="H14293">
        <v>1</v>
      </c>
      <c r="I14293" s="4">
        <f>IF(E14293="Rhode Island", Table1[[#This Row],[price]]*$L$3, IF(E14293="Massachusetts", Table1[[#This Row],[price]]*$L$2, 1))</f>
        <v>225000</v>
      </c>
    </row>
    <row r="14294" spans="1:9" x14ac:dyDescent="0.25">
      <c r="A14294" s="2">
        <v>42230</v>
      </c>
      <c r="B14294" s="1">
        <f t="shared" si="446"/>
        <v>2015</v>
      </c>
      <c r="C14294" s="1">
        <f t="shared" si="447"/>
        <v>3</v>
      </c>
      <c r="D14294">
        <v>2617</v>
      </c>
      <c r="E14294" t="s">
        <v>37</v>
      </c>
      <c r="F14294" s="4">
        <v>272000</v>
      </c>
      <c r="G14294" t="s">
        <v>6</v>
      </c>
      <c r="H14294">
        <v>1</v>
      </c>
      <c r="I14294" s="4">
        <f>IF(E14294="Rhode Island", Table1[[#This Row],[price]]*$L$3, IF(E14294="Massachusetts", Table1[[#This Row],[price]]*$L$2, 1))</f>
        <v>272000</v>
      </c>
    </row>
    <row r="14295" spans="1:9" x14ac:dyDescent="0.25">
      <c r="A14295" s="2">
        <v>42230</v>
      </c>
      <c r="B14295" s="1">
        <f t="shared" si="446"/>
        <v>2015</v>
      </c>
      <c r="C14295" s="1">
        <f t="shared" si="447"/>
        <v>3</v>
      </c>
      <c r="D14295">
        <v>2612</v>
      </c>
      <c r="E14295" t="s">
        <v>37</v>
      </c>
      <c r="F14295" s="4">
        <v>358000</v>
      </c>
      <c r="G14295" t="s">
        <v>6</v>
      </c>
      <c r="H14295">
        <v>1</v>
      </c>
      <c r="I14295" s="4">
        <f>IF(E14295="Rhode Island", Table1[[#This Row],[price]]*$L$3, IF(E14295="Massachusetts", Table1[[#This Row],[price]]*$L$2, 1))</f>
        <v>358000</v>
      </c>
    </row>
    <row r="14296" spans="1:9" x14ac:dyDescent="0.25">
      <c r="A14296" s="2">
        <v>42230</v>
      </c>
      <c r="B14296" s="1">
        <f t="shared" si="446"/>
        <v>2015</v>
      </c>
      <c r="C14296" s="1">
        <f t="shared" si="447"/>
        <v>3</v>
      </c>
      <c r="D14296">
        <v>2604</v>
      </c>
      <c r="E14296" t="s">
        <v>37</v>
      </c>
      <c r="F14296" s="4">
        <v>886200</v>
      </c>
      <c r="G14296" t="s">
        <v>6</v>
      </c>
      <c r="H14296">
        <v>2</v>
      </c>
      <c r="I14296" s="4">
        <f>IF(E14296="Rhode Island", Table1[[#This Row],[price]]*$L$3, IF(E14296="Massachusetts", Table1[[#This Row],[price]]*$L$2, 1))</f>
        <v>886200</v>
      </c>
    </row>
    <row r="14297" spans="1:9" x14ac:dyDescent="0.25">
      <c r="A14297" s="2">
        <v>42231</v>
      </c>
      <c r="B14297" s="1">
        <f t="shared" si="446"/>
        <v>2015</v>
      </c>
      <c r="C14297" s="1">
        <f t="shared" si="447"/>
        <v>3</v>
      </c>
      <c r="D14297">
        <v>2615</v>
      </c>
      <c r="E14297" t="s">
        <v>37</v>
      </c>
      <c r="F14297" s="4">
        <v>340000</v>
      </c>
      <c r="G14297" t="s">
        <v>5</v>
      </c>
      <c r="H14297">
        <v>3</v>
      </c>
      <c r="I14297" s="4">
        <f>IF(E14297="Rhode Island", Table1[[#This Row],[price]]*$L$3, IF(E14297="Massachusetts", Table1[[#This Row],[price]]*$L$2, 1))</f>
        <v>340000</v>
      </c>
    </row>
    <row r="14298" spans="1:9" x14ac:dyDescent="0.25">
      <c r="A14298" s="2">
        <v>42231</v>
      </c>
      <c r="B14298" s="1">
        <f t="shared" si="446"/>
        <v>2015</v>
      </c>
      <c r="C14298" s="1">
        <f t="shared" si="447"/>
        <v>3</v>
      </c>
      <c r="D14298">
        <v>2614</v>
      </c>
      <c r="E14298" t="s">
        <v>37</v>
      </c>
      <c r="F14298" s="4">
        <v>382000</v>
      </c>
      <c r="G14298" t="s">
        <v>5</v>
      </c>
      <c r="H14298">
        <v>4</v>
      </c>
      <c r="I14298" s="4">
        <f>IF(E14298="Rhode Island", Table1[[#This Row],[price]]*$L$3, IF(E14298="Massachusetts", Table1[[#This Row],[price]]*$L$2, 1))</f>
        <v>382000</v>
      </c>
    </row>
    <row r="14299" spans="1:9" x14ac:dyDescent="0.25">
      <c r="A14299" s="2">
        <v>42231</v>
      </c>
      <c r="B14299" s="1">
        <f t="shared" si="446"/>
        <v>2015</v>
      </c>
      <c r="C14299" s="1">
        <f t="shared" si="447"/>
        <v>3</v>
      </c>
      <c r="D14299">
        <v>2611</v>
      </c>
      <c r="E14299" t="s">
        <v>37</v>
      </c>
      <c r="F14299" s="4">
        <v>522000</v>
      </c>
      <c r="G14299" t="s">
        <v>5</v>
      </c>
      <c r="H14299">
        <v>3</v>
      </c>
      <c r="I14299" s="4">
        <f>IF(E14299="Rhode Island", Table1[[#This Row],[price]]*$L$3, IF(E14299="Massachusetts", Table1[[#This Row],[price]]*$L$2, 1))</f>
        <v>522000</v>
      </c>
    </row>
    <row r="14300" spans="1:9" x14ac:dyDescent="0.25">
      <c r="A14300" s="2">
        <v>42231</v>
      </c>
      <c r="B14300" s="1">
        <f t="shared" si="446"/>
        <v>2015</v>
      </c>
      <c r="C14300" s="1">
        <f t="shared" si="447"/>
        <v>3</v>
      </c>
      <c r="D14300">
        <v>2611</v>
      </c>
      <c r="E14300" t="s">
        <v>37</v>
      </c>
      <c r="F14300" s="4">
        <v>530000</v>
      </c>
      <c r="G14300" t="s">
        <v>5</v>
      </c>
      <c r="H14300">
        <v>3</v>
      </c>
      <c r="I14300" s="4">
        <f>IF(E14300="Rhode Island", Table1[[#This Row],[price]]*$L$3, IF(E14300="Massachusetts", Table1[[#This Row],[price]]*$L$2, 1))</f>
        <v>530000</v>
      </c>
    </row>
    <row r="14301" spans="1:9" x14ac:dyDescent="0.25">
      <c r="A14301" s="2">
        <v>42231</v>
      </c>
      <c r="B14301" s="1">
        <f t="shared" si="446"/>
        <v>2015</v>
      </c>
      <c r="C14301" s="1">
        <f t="shared" si="447"/>
        <v>3</v>
      </c>
      <c r="D14301">
        <v>2614</v>
      </c>
      <c r="E14301" t="s">
        <v>37</v>
      </c>
      <c r="F14301" s="4">
        <v>532500</v>
      </c>
      <c r="G14301" t="s">
        <v>5</v>
      </c>
      <c r="H14301">
        <v>4</v>
      </c>
      <c r="I14301" s="4">
        <f>IF(E14301="Rhode Island", Table1[[#This Row],[price]]*$L$3, IF(E14301="Massachusetts", Table1[[#This Row],[price]]*$L$2, 1))</f>
        <v>532500</v>
      </c>
    </row>
    <row r="14302" spans="1:9" x14ac:dyDescent="0.25">
      <c r="A14302" s="2">
        <v>42231</v>
      </c>
      <c r="B14302" s="1">
        <f t="shared" si="446"/>
        <v>2015</v>
      </c>
      <c r="C14302" s="1">
        <f t="shared" si="447"/>
        <v>3</v>
      </c>
      <c r="D14302">
        <v>2617</v>
      </c>
      <c r="E14302" t="s">
        <v>37</v>
      </c>
      <c r="F14302" s="4">
        <v>567000</v>
      </c>
      <c r="G14302" t="s">
        <v>5</v>
      </c>
      <c r="H14302">
        <v>3</v>
      </c>
      <c r="I14302" s="4">
        <f>IF(E14302="Rhode Island", Table1[[#This Row],[price]]*$L$3, IF(E14302="Massachusetts", Table1[[#This Row],[price]]*$L$2, 1))</f>
        <v>567000</v>
      </c>
    </row>
    <row r="14303" spans="1:9" x14ac:dyDescent="0.25">
      <c r="A14303" s="2">
        <v>42231</v>
      </c>
      <c r="B14303" s="1">
        <f t="shared" si="446"/>
        <v>2015</v>
      </c>
      <c r="C14303" s="1">
        <f t="shared" si="447"/>
        <v>3</v>
      </c>
      <c r="D14303">
        <v>2903</v>
      </c>
      <c r="E14303" t="s">
        <v>36</v>
      </c>
      <c r="F14303" s="4">
        <v>585000</v>
      </c>
      <c r="G14303" t="s">
        <v>5</v>
      </c>
      <c r="H14303">
        <v>4</v>
      </c>
      <c r="I14303" s="4">
        <f>IF(E14303="Rhode Island", Table1[[#This Row],[price]]*$L$3, IF(E14303="Massachusetts", Table1[[#This Row],[price]]*$L$2, 1))</f>
        <v>585000</v>
      </c>
    </row>
    <row r="14304" spans="1:9" x14ac:dyDescent="0.25">
      <c r="A14304" s="2">
        <v>42231</v>
      </c>
      <c r="B14304" s="1">
        <f t="shared" si="446"/>
        <v>2015</v>
      </c>
      <c r="C14304" s="1">
        <f t="shared" si="447"/>
        <v>3</v>
      </c>
      <c r="D14304">
        <v>2614</v>
      </c>
      <c r="E14304" t="s">
        <v>37</v>
      </c>
      <c r="F14304" s="4">
        <v>620000</v>
      </c>
      <c r="G14304" t="s">
        <v>5</v>
      </c>
      <c r="H14304">
        <v>3</v>
      </c>
      <c r="I14304" s="4">
        <f>IF(E14304="Rhode Island", Table1[[#This Row],[price]]*$L$3, IF(E14304="Massachusetts", Table1[[#This Row],[price]]*$L$2, 1))</f>
        <v>620000</v>
      </c>
    </row>
    <row r="14305" spans="1:9" x14ac:dyDescent="0.25">
      <c r="A14305" s="2">
        <v>42231</v>
      </c>
      <c r="B14305" s="1">
        <f t="shared" si="446"/>
        <v>2015</v>
      </c>
      <c r="C14305" s="1">
        <f t="shared" si="447"/>
        <v>3</v>
      </c>
      <c r="D14305">
        <v>2902</v>
      </c>
      <c r="E14305" t="s">
        <v>36</v>
      </c>
      <c r="F14305" s="4">
        <v>625000</v>
      </c>
      <c r="G14305" t="s">
        <v>5</v>
      </c>
      <c r="H14305">
        <v>4</v>
      </c>
      <c r="I14305" s="4">
        <f>IF(E14305="Rhode Island", Table1[[#This Row],[price]]*$L$3, IF(E14305="Massachusetts", Table1[[#This Row],[price]]*$L$2, 1))</f>
        <v>625000</v>
      </c>
    </row>
    <row r="14306" spans="1:9" x14ac:dyDescent="0.25">
      <c r="A14306" s="2">
        <v>42231</v>
      </c>
      <c r="B14306" s="1">
        <f t="shared" si="446"/>
        <v>2015</v>
      </c>
      <c r="C14306" s="1">
        <f t="shared" si="447"/>
        <v>3</v>
      </c>
      <c r="D14306">
        <v>2912</v>
      </c>
      <c r="E14306" t="s">
        <v>36</v>
      </c>
      <c r="F14306" s="4">
        <v>641000</v>
      </c>
      <c r="G14306" t="s">
        <v>5</v>
      </c>
      <c r="H14306">
        <v>4</v>
      </c>
      <c r="I14306" s="4">
        <f>IF(E14306="Rhode Island", Table1[[#This Row],[price]]*$L$3, IF(E14306="Massachusetts", Table1[[#This Row],[price]]*$L$2, 1))</f>
        <v>641000</v>
      </c>
    </row>
    <row r="14307" spans="1:9" x14ac:dyDescent="0.25">
      <c r="A14307" s="2">
        <v>42231</v>
      </c>
      <c r="B14307" s="1">
        <f t="shared" si="446"/>
        <v>2015</v>
      </c>
      <c r="C14307" s="1">
        <f t="shared" si="447"/>
        <v>3</v>
      </c>
      <c r="D14307">
        <v>2602</v>
      </c>
      <c r="E14307" t="s">
        <v>37</v>
      </c>
      <c r="F14307" s="4">
        <v>670000</v>
      </c>
      <c r="G14307" t="s">
        <v>5</v>
      </c>
      <c r="H14307">
        <v>3</v>
      </c>
      <c r="I14307" s="4">
        <f>IF(E14307="Rhode Island", Table1[[#This Row],[price]]*$L$3, IF(E14307="Massachusetts", Table1[[#This Row],[price]]*$L$2, 1))</f>
        <v>670000</v>
      </c>
    </row>
    <row r="14308" spans="1:9" x14ac:dyDescent="0.25">
      <c r="A14308" s="2">
        <v>42231</v>
      </c>
      <c r="B14308" s="1">
        <f t="shared" si="446"/>
        <v>2015</v>
      </c>
      <c r="C14308" s="1">
        <f t="shared" si="447"/>
        <v>3</v>
      </c>
      <c r="D14308">
        <v>2615</v>
      </c>
      <c r="E14308" t="s">
        <v>37</v>
      </c>
      <c r="F14308" s="4">
        <v>720000</v>
      </c>
      <c r="G14308" t="s">
        <v>5</v>
      </c>
      <c r="H14308">
        <v>4</v>
      </c>
      <c r="I14308" s="4">
        <f>IF(E14308="Rhode Island", Table1[[#This Row],[price]]*$L$3, IF(E14308="Massachusetts", Table1[[#This Row],[price]]*$L$2, 1))</f>
        <v>720000</v>
      </c>
    </row>
    <row r="14309" spans="1:9" x14ac:dyDescent="0.25">
      <c r="A14309" s="2">
        <v>42231</v>
      </c>
      <c r="B14309" s="1">
        <f t="shared" si="446"/>
        <v>2015</v>
      </c>
      <c r="C14309" s="1">
        <f t="shared" si="447"/>
        <v>3</v>
      </c>
      <c r="D14309">
        <v>2913</v>
      </c>
      <c r="E14309" t="s">
        <v>36</v>
      </c>
      <c r="F14309" s="4">
        <v>720000</v>
      </c>
      <c r="G14309" t="s">
        <v>5</v>
      </c>
      <c r="H14309">
        <v>4</v>
      </c>
      <c r="I14309" s="4">
        <f>IF(E14309="Rhode Island", Table1[[#This Row],[price]]*$L$3, IF(E14309="Massachusetts", Table1[[#This Row],[price]]*$L$2, 1))</f>
        <v>720000</v>
      </c>
    </row>
    <row r="14310" spans="1:9" x14ac:dyDescent="0.25">
      <c r="A14310" s="2">
        <v>42231</v>
      </c>
      <c r="B14310" s="1">
        <f t="shared" si="446"/>
        <v>2015</v>
      </c>
      <c r="C14310" s="1">
        <f t="shared" si="447"/>
        <v>3</v>
      </c>
      <c r="D14310">
        <v>2602</v>
      </c>
      <c r="E14310" t="s">
        <v>37</v>
      </c>
      <c r="F14310" s="4">
        <v>770000</v>
      </c>
      <c r="G14310" t="s">
        <v>5</v>
      </c>
      <c r="H14310">
        <v>4</v>
      </c>
      <c r="I14310" s="4">
        <f>IF(E14310="Rhode Island", Table1[[#This Row],[price]]*$L$3, IF(E14310="Massachusetts", Table1[[#This Row],[price]]*$L$2, 1))</f>
        <v>770000</v>
      </c>
    </row>
    <row r="14311" spans="1:9" x14ac:dyDescent="0.25">
      <c r="A14311" s="2">
        <v>42231</v>
      </c>
      <c r="B14311" s="1">
        <f t="shared" si="446"/>
        <v>2015</v>
      </c>
      <c r="C14311" s="1">
        <f t="shared" si="447"/>
        <v>3</v>
      </c>
      <c r="D14311">
        <v>2906</v>
      </c>
      <c r="E14311" t="s">
        <v>36</v>
      </c>
      <c r="F14311" s="4">
        <v>810000</v>
      </c>
      <c r="G14311" t="s">
        <v>5</v>
      </c>
      <c r="H14311">
        <v>4</v>
      </c>
      <c r="I14311" s="4">
        <f>IF(E14311="Rhode Island", Table1[[#This Row],[price]]*$L$3, IF(E14311="Massachusetts", Table1[[#This Row],[price]]*$L$2, 1))</f>
        <v>810000</v>
      </c>
    </row>
    <row r="14312" spans="1:9" x14ac:dyDescent="0.25">
      <c r="A14312" s="2">
        <v>42231</v>
      </c>
      <c r="B14312" s="1">
        <f t="shared" si="446"/>
        <v>2015</v>
      </c>
      <c r="C14312" s="1">
        <f t="shared" si="447"/>
        <v>3</v>
      </c>
      <c r="D14312">
        <v>2603</v>
      </c>
      <c r="E14312" t="s">
        <v>37</v>
      </c>
      <c r="F14312" s="4">
        <v>880000</v>
      </c>
      <c r="G14312" t="s">
        <v>5</v>
      </c>
      <c r="H14312">
        <v>4</v>
      </c>
      <c r="I14312" s="4">
        <f>IF(E14312="Rhode Island", Table1[[#This Row],[price]]*$L$3, IF(E14312="Massachusetts", Table1[[#This Row],[price]]*$L$2, 1))</f>
        <v>880000</v>
      </c>
    </row>
    <row r="14313" spans="1:9" x14ac:dyDescent="0.25">
      <c r="A14313" s="2">
        <v>42231</v>
      </c>
      <c r="B14313" s="1">
        <f t="shared" si="446"/>
        <v>2015</v>
      </c>
      <c r="C14313" s="1">
        <f t="shared" si="447"/>
        <v>3</v>
      </c>
      <c r="D14313">
        <v>2903</v>
      </c>
      <c r="E14313" t="s">
        <v>36</v>
      </c>
      <c r="F14313" s="4">
        <v>880000</v>
      </c>
      <c r="G14313" t="s">
        <v>5</v>
      </c>
      <c r="H14313">
        <v>4</v>
      </c>
      <c r="I14313" s="4">
        <f>IF(E14313="Rhode Island", Table1[[#This Row],[price]]*$L$3, IF(E14313="Massachusetts", Table1[[#This Row],[price]]*$L$2, 1))</f>
        <v>880000</v>
      </c>
    </row>
    <row r="14314" spans="1:9" x14ac:dyDescent="0.25">
      <c r="A14314" s="2">
        <v>42231</v>
      </c>
      <c r="B14314" s="1">
        <f t="shared" si="446"/>
        <v>2015</v>
      </c>
      <c r="C14314" s="1">
        <f t="shared" si="447"/>
        <v>3</v>
      </c>
      <c r="D14314">
        <v>2602</v>
      </c>
      <c r="E14314" t="s">
        <v>37</v>
      </c>
      <c r="F14314" s="4">
        <v>980000</v>
      </c>
      <c r="G14314" t="s">
        <v>5</v>
      </c>
      <c r="H14314">
        <v>4</v>
      </c>
      <c r="I14314" s="4">
        <f>IF(E14314="Rhode Island", Table1[[#This Row],[price]]*$L$3, IF(E14314="Massachusetts", Table1[[#This Row],[price]]*$L$2, 1))</f>
        <v>980000</v>
      </c>
    </row>
    <row r="14315" spans="1:9" x14ac:dyDescent="0.25">
      <c r="A14315" s="2">
        <v>42231</v>
      </c>
      <c r="B14315" s="1">
        <f t="shared" si="446"/>
        <v>2015</v>
      </c>
      <c r="C14315" s="1">
        <f t="shared" si="447"/>
        <v>3</v>
      </c>
      <c r="D14315">
        <v>2602</v>
      </c>
      <c r="E14315" t="s">
        <v>37</v>
      </c>
      <c r="F14315" s="4">
        <v>1235000</v>
      </c>
      <c r="G14315" t="s">
        <v>5</v>
      </c>
      <c r="H14315">
        <v>3</v>
      </c>
      <c r="I14315" s="4">
        <f>IF(E14315="Rhode Island", Table1[[#This Row],[price]]*$L$3, IF(E14315="Massachusetts", Table1[[#This Row],[price]]*$L$2, 1))</f>
        <v>1235000</v>
      </c>
    </row>
    <row r="14316" spans="1:9" x14ac:dyDescent="0.25">
      <c r="A14316" s="2">
        <v>42231</v>
      </c>
      <c r="B14316" s="1">
        <f t="shared" si="446"/>
        <v>2015</v>
      </c>
      <c r="C14316" s="1">
        <f t="shared" si="447"/>
        <v>3</v>
      </c>
      <c r="D14316">
        <v>2612</v>
      </c>
      <c r="E14316" t="s">
        <v>37</v>
      </c>
      <c r="F14316" s="4">
        <v>1362000</v>
      </c>
      <c r="G14316" t="s">
        <v>5</v>
      </c>
      <c r="H14316">
        <v>4</v>
      </c>
      <c r="I14316" s="4">
        <f>IF(E14316="Rhode Island", Table1[[#This Row],[price]]*$L$3, IF(E14316="Massachusetts", Table1[[#This Row],[price]]*$L$2, 1))</f>
        <v>1362000</v>
      </c>
    </row>
    <row r="14317" spans="1:9" x14ac:dyDescent="0.25">
      <c r="A14317" s="2">
        <v>42231</v>
      </c>
      <c r="B14317" s="1">
        <f t="shared" si="446"/>
        <v>2015</v>
      </c>
      <c r="C14317" s="1">
        <f t="shared" si="447"/>
        <v>3</v>
      </c>
      <c r="D14317">
        <v>2604</v>
      </c>
      <c r="E14317" t="s">
        <v>37</v>
      </c>
      <c r="F14317" s="4">
        <v>520000</v>
      </c>
      <c r="G14317" t="s">
        <v>6</v>
      </c>
      <c r="H14317">
        <v>2</v>
      </c>
      <c r="I14317" s="4">
        <f>IF(E14317="Rhode Island", Table1[[#This Row],[price]]*$L$3, IF(E14317="Massachusetts", Table1[[#This Row],[price]]*$L$2, 1))</f>
        <v>520000</v>
      </c>
    </row>
    <row r="14318" spans="1:9" x14ac:dyDescent="0.25">
      <c r="A14318" s="2">
        <v>42232</v>
      </c>
      <c r="B14318" s="1">
        <f t="shared" si="446"/>
        <v>2015</v>
      </c>
      <c r="C14318" s="1">
        <f t="shared" si="447"/>
        <v>3</v>
      </c>
      <c r="D14318">
        <v>2906</v>
      </c>
      <c r="E14318" t="s">
        <v>36</v>
      </c>
      <c r="F14318" s="4">
        <v>830000</v>
      </c>
      <c r="G14318" t="s">
        <v>5</v>
      </c>
      <c r="H14318">
        <v>4</v>
      </c>
      <c r="I14318" s="4">
        <f>IF(E14318="Rhode Island", Table1[[#This Row],[price]]*$L$3, IF(E14318="Massachusetts", Table1[[#This Row],[price]]*$L$2, 1))</f>
        <v>830000</v>
      </c>
    </row>
    <row r="14319" spans="1:9" x14ac:dyDescent="0.25">
      <c r="A14319" s="2">
        <v>42233</v>
      </c>
      <c r="B14319" s="1">
        <f t="shared" si="446"/>
        <v>2015</v>
      </c>
      <c r="C14319" s="1">
        <f t="shared" si="447"/>
        <v>3</v>
      </c>
      <c r="D14319">
        <v>2615</v>
      </c>
      <c r="E14319" t="s">
        <v>37</v>
      </c>
      <c r="F14319" s="4">
        <v>335000</v>
      </c>
      <c r="G14319" t="s">
        <v>5</v>
      </c>
      <c r="H14319">
        <v>3</v>
      </c>
      <c r="I14319" s="4">
        <f>IF(E14319="Rhode Island", Table1[[#This Row],[price]]*$L$3, IF(E14319="Massachusetts", Table1[[#This Row],[price]]*$L$2, 1))</f>
        <v>335000</v>
      </c>
    </row>
    <row r="14320" spans="1:9" x14ac:dyDescent="0.25">
      <c r="A14320" s="2">
        <v>42233</v>
      </c>
      <c r="B14320" s="1">
        <f t="shared" si="446"/>
        <v>2015</v>
      </c>
      <c r="C14320" s="1">
        <f t="shared" si="447"/>
        <v>3</v>
      </c>
      <c r="D14320">
        <v>2905</v>
      </c>
      <c r="E14320" t="s">
        <v>36</v>
      </c>
      <c r="F14320" s="4">
        <v>481250</v>
      </c>
      <c r="G14320" t="s">
        <v>5</v>
      </c>
      <c r="H14320">
        <v>3</v>
      </c>
      <c r="I14320" s="4">
        <f>IF(E14320="Rhode Island", Table1[[#This Row],[price]]*$L$3, IF(E14320="Massachusetts", Table1[[#This Row],[price]]*$L$2, 1))</f>
        <v>481250</v>
      </c>
    </row>
    <row r="14321" spans="1:9" x14ac:dyDescent="0.25">
      <c r="A14321" s="2">
        <v>42233</v>
      </c>
      <c r="B14321" s="1">
        <f t="shared" si="446"/>
        <v>2015</v>
      </c>
      <c r="C14321" s="1">
        <f t="shared" si="447"/>
        <v>3</v>
      </c>
      <c r="D14321">
        <v>2903</v>
      </c>
      <c r="E14321" t="s">
        <v>36</v>
      </c>
      <c r="F14321" s="4">
        <v>489000</v>
      </c>
      <c r="G14321" t="s">
        <v>5</v>
      </c>
      <c r="H14321">
        <v>4</v>
      </c>
      <c r="I14321" s="4">
        <f>IF(E14321="Rhode Island", Table1[[#This Row],[price]]*$L$3, IF(E14321="Massachusetts", Table1[[#This Row],[price]]*$L$2, 1))</f>
        <v>489000</v>
      </c>
    </row>
    <row r="14322" spans="1:9" x14ac:dyDescent="0.25">
      <c r="A14322" s="2">
        <v>42233</v>
      </c>
      <c r="B14322" s="1">
        <f t="shared" si="446"/>
        <v>2015</v>
      </c>
      <c r="C14322" s="1">
        <f t="shared" si="447"/>
        <v>3</v>
      </c>
      <c r="D14322">
        <v>2904</v>
      </c>
      <c r="E14322" t="s">
        <v>36</v>
      </c>
      <c r="F14322" s="4">
        <v>589000</v>
      </c>
      <c r="G14322" t="s">
        <v>5</v>
      </c>
      <c r="H14322">
        <v>4</v>
      </c>
      <c r="I14322" s="4">
        <f>IF(E14322="Rhode Island", Table1[[#This Row],[price]]*$L$3, IF(E14322="Massachusetts", Table1[[#This Row],[price]]*$L$2, 1))</f>
        <v>589000</v>
      </c>
    </row>
    <row r="14323" spans="1:9" x14ac:dyDescent="0.25">
      <c r="A14323" s="2">
        <v>42233</v>
      </c>
      <c r="B14323" s="1">
        <f t="shared" si="446"/>
        <v>2015</v>
      </c>
      <c r="C14323" s="1">
        <f t="shared" si="447"/>
        <v>3</v>
      </c>
      <c r="D14323">
        <v>2913</v>
      </c>
      <c r="E14323" t="s">
        <v>36</v>
      </c>
      <c r="F14323" s="4">
        <v>767500</v>
      </c>
      <c r="G14323" t="s">
        <v>5</v>
      </c>
      <c r="H14323">
        <v>5</v>
      </c>
      <c r="I14323" s="4">
        <f>IF(E14323="Rhode Island", Table1[[#This Row],[price]]*$L$3, IF(E14323="Massachusetts", Table1[[#This Row],[price]]*$L$2, 1))</f>
        <v>767500</v>
      </c>
    </row>
    <row r="14324" spans="1:9" x14ac:dyDescent="0.25">
      <c r="A14324" s="2">
        <v>42233</v>
      </c>
      <c r="B14324" s="1">
        <f t="shared" si="446"/>
        <v>2015</v>
      </c>
      <c r="C14324" s="1">
        <f t="shared" si="447"/>
        <v>3</v>
      </c>
      <c r="D14324">
        <v>2614</v>
      </c>
      <c r="E14324" t="s">
        <v>37</v>
      </c>
      <c r="F14324" s="4">
        <v>810000</v>
      </c>
      <c r="G14324" t="s">
        <v>5</v>
      </c>
      <c r="H14324">
        <v>3</v>
      </c>
      <c r="I14324" s="4">
        <f>IF(E14324="Rhode Island", Table1[[#This Row],[price]]*$L$3, IF(E14324="Massachusetts", Table1[[#This Row],[price]]*$L$2, 1))</f>
        <v>810000</v>
      </c>
    </row>
    <row r="14325" spans="1:9" x14ac:dyDescent="0.25">
      <c r="A14325" s="2">
        <v>42233</v>
      </c>
      <c r="B14325" s="1">
        <f t="shared" si="446"/>
        <v>2015</v>
      </c>
      <c r="C14325" s="1">
        <f t="shared" si="447"/>
        <v>3</v>
      </c>
      <c r="D14325">
        <v>2605</v>
      </c>
      <c r="E14325" t="s">
        <v>37</v>
      </c>
      <c r="F14325" s="4">
        <v>819000</v>
      </c>
      <c r="G14325" t="s">
        <v>5</v>
      </c>
      <c r="H14325">
        <v>4</v>
      </c>
      <c r="I14325" s="4">
        <f>IF(E14325="Rhode Island", Table1[[#This Row],[price]]*$L$3, IF(E14325="Massachusetts", Table1[[#This Row],[price]]*$L$2, 1))</f>
        <v>819000</v>
      </c>
    </row>
    <row r="14326" spans="1:9" x14ac:dyDescent="0.25">
      <c r="A14326" s="2">
        <v>42233</v>
      </c>
      <c r="B14326" s="1">
        <f t="shared" si="446"/>
        <v>2015</v>
      </c>
      <c r="C14326" s="1">
        <f t="shared" si="447"/>
        <v>3</v>
      </c>
      <c r="D14326">
        <v>2900</v>
      </c>
      <c r="E14326" t="s">
        <v>37</v>
      </c>
      <c r="F14326" s="4">
        <v>295000</v>
      </c>
      <c r="G14326" t="s">
        <v>6</v>
      </c>
      <c r="H14326">
        <v>2</v>
      </c>
      <c r="I14326" s="4">
        <f>IF(E14326="Rhode Island", Table1[[#This Row],[price]]*$L$3, IF(E14326="Massachusetts", Table1[[#This Row],[price]]*$L$2, 1))</f>
        <v>295000</v>
      </c>
    </row>
    <row r="14327" spans="1:9" x14ac:dyDescent="0.25">
      <c r="A14327" s="2">
        <v>42233</v>
      </c>
      <c r="B14327" s="1">
        <f t="shared" si="446"/>
        <v>2015</v>
      </c>
      <c r="C14327" s="1">
        <f t="shared" si="447"/>
        <v>3</v>
      </c>
      <c r="D14327">
        <v>2603</v>
      </c>
      <c r="E14327" t="s">
        <v>37</v>
      </c>
      <c r="F14327" s="4">
        <v>390000</v>
      </c>
      <c r="G14327" t="s">
        <v>6</v>
      </c>
      <c r="H14327">
        <v>3</v>
      </c>
      <c r="I14327" s="4">
        <f>IF(E14327="Rhode Island", Table1[[#This Row],[price]]*$L$3, IF(E14327="Massachusetts", Table1[[#This Row],[price]]*$L$2, 1))</f>
        <v>390000</v>
      </c>
    </row>
    <row r="14328" spans="1:9" x14ac:dyDescent="0.25">
      <c r="A14328" s="2">
        <v>42233</v>
      </c>
      <c r="B14328" s="1">
        <f t="shared" si="446"/>
        <v>2015</v>
      </c>
      <c r="C14328" s="1">
        <f t="shared" si="447"/>
        <v>3</v>
      </c>
      <c r="D14328">
        <v>2604</v>
      </c>
      <c r="E14328" t="s">
        <v>37</v>
      </c>
      <c r="F14328" s="4">
        <v>650000</v>
      </c>
      <c r="G14328" t="s">
        <v>6</v>
      </c>
      <c r="H14328">
        <v>3</v>
      </c>
      <c r="I14328" s="4">
        <f>IF(E14328="Rhode Island", Table1[[#This Row],[price]]*$L$3, IF(E14328="Massachusetts", Table1[[#This Row],[price]]*$L$2, 1))</f>
        <v>650000</v>
      </c>
    </row>
    <row r="14329" spans="1:9" x14ac:dyDescent="0.25">
      <c r="A14329" s="2">
        <v>42234</v>
      </c>
      <c r="B14329" s="1">
        <f t="shared" si="446"/>
        <v>2015</v>
      </c>
      <c r="C14329" s="1">
        <f t="shared" si="447"/>
        <v>3</v>
      </c>
      <c r="D14329">
        <v>2905</v>
      </c>
      <c r="E14329" t="s">
        <v>36</v>
      </c>
      <c r="F14329" s="4">
        <v>292000</v>
      </c>
      <c r="G14329" t="s">
        <v>5</v>
      </c>
      <c r="H14329">
        <v>2</v>
      </c>
      <c r="I14329" s="4">
        <f>IF(E14329="Rhode Island", Table1[[#This Row],[price]]*$L$3, IF(E14329="Massachusetts", Table1[[#This Row],[price]]*$L$2, 1))</f>
        <v>292000</v>
      </c>
    </row>
    <row r="14330" spans="1:9" x14ac:dyDescent="0.25">
      <c r="A14330" s="2">
        <v>42234</v>
      </c>
      <c r="B14330" s="1">
        <f t="shared" si="446"/>
        <v>2015</v>
      </c>
      <c r="C14330" s="1">
        <f t="shared" si="447"/>
        <v>3</v>
      </c>
      <c r="D14330">
        <v>2913</v>
      </c>
      <c r="E14330" t="s">
        <v>36</v>
      </c>
      <c r="F14330" s="4">
        <v>308000</v>
      </c>
      <c r="G14330" t="s">
        <v>5</v>
      </c>
      <c r="H14330">
        <v>2</v>
      </c>
      <c r="I14330" s="4">
        <f>IF(E14330="Rhode Island", Table1[[#This Row],[price]]*$L$3, IF(E14330="Massachusetts", Table1[[#This Row],[price]]*$L$2, 1))</f>
        <v>308000</v>
      </c>
    </row>
    <row r="14331" spans="1:9" x14ac:dyDescent="0.25">
      <c r="A14331" s="2">
        <v>42234</v>
      </c>
      <c r="B14331" s="1">
        <f t="shared" si="446"/>
        <v>2015</v>
      </c>
      <c r="C14331" s="1">
        <f t="shared" si="447"/>
        <v>3</v>
      </c>
      <c r="D14331">
        <v>2914</v>
      </c>
      <c r="E14331" t="s">
        <v>36</v>
      </c>
      <c r="F14331" s="4">
        <v>426500</v>
      </c>
      <c r="G14331" t="s">
        <v>5</v>
      </c>
      <c r="H14331">
        <v>3</v>
      </c>
      <c r="I14331" s="4">
        <f>IF(E14331="Rhode Island", Table1[[#This Row],[price]]*$L$3, IF(E14331="Massachusetts", Table1[[#This Row],[price]]*$L$2, 1))</f>
        <v>426500</v>
      </c>
    </row>
    <row r="14332" spans="1:9" x14ac:dyDescent="0.25">
      <c r="A14332" s="2">
        <v>42234</v>
      </c>
      <c r="B14332" s="1">
        <f t="shared" si="446"/>
        <v>2015</v>
      </c>
      <c r="C14332" s="1">
        <f t="shared" si="447"/>
        <v>3</v>
      </c>
      <c r="D14332">
        <v>2615</v>
      </c>
      <c r="E14332" t="s">
        <v>37</v>
      </c>
      <c r="F14332" s="4">
        <v>470000</v>
      </c>
      <c r="G14332" t="s">
        <v>5</v>
      </c>
      <c r="H14332">
        <v>3</v>
      </c>
      <c r="I14332" s="4">
        <f>IF(E14332="Rhode Island", Table1[[#This Row],[price]]*$L$3, IF(E14332="Massachusetts", Table1[[#This Row],[price]]*$L$2, 1))</f>
        <v>470000</v>
      </c>
    </row>
    <row r="14333" spans="1:9" x14ac:dyDescent="0.25">
      <c r="A14333" s="2">
        <v>42234</v>
      </c>
      <c r="B14333" s="1">
        <f t="shared" si="446"/>
        <v>2015</v>
      </c>
      <c r="C14333" s="1">
        <f t="shared" si="447"/>
        <v>3</v>
      </c>
      <c r="D14333">
        <v>2602</v>
      </c>
      <c r="E14333" t="s">
        <v>37</v>
      </c>
      <c r="F14333" s="4">
        <v>570000</v>
      </c>
      <c r="G14333" t="s">
        <v>5</v>
      </c>
      <c r="H14333">
        <v>3</v>
      </c>
      <c r="I14333" s="4">
        <f>IF(E14333="Rhode Island", Table1[[#This Row],[price]]*$L$3, IF(E14333="Massachusetts", Table1[[#This Row],[price]]*$L$2, 1))</f>
        <v>570000</v>
      </c>
    </row>
    <row r="14334" spans="1:9" x14ac:dyDescent="0.25">
      <c r="A14334" s="2">
        <v>42234</v>
      </c>
      <c r="B14334" s="1">
        <f t="shared" si="446"/>
        <v>2015</v>
      </c>
      <c r="C14334" s="1">
        <f t="shared" si="447"/>
        <v>3</v>
      </c>
      <c r="D14334">
        <v>2914</v>
      </c>
      <c r="E14334" t="s">
        <v>36</v>
      </c>
      <c r="F14334" s="4">
        <v>690000</v>
      </c>
      <c r="G14334" t="s">
        <v>5</v>
      </c>
      <c r="H14334">
        <v>4</v>
      </c>
      <c r="I14334" s="4">
        <f>IF(E14334="Rhode Island", Table1[[#This Row],[price]]*$L$3, IF(E14334="Massachusetts", Table1[[#This Row],[price]]*$L$2, 1))</f>
        <v>690000</v>
      </c>
    </row>
    <row r="14335" spans="1:9" x14ac:dyDescent="0.25">
      <c r="A14335" s="2">
        <v>42234</v>
      </c>
      <c r="B14335" s="1">
        <f t="shared" si="446"/>
        <v>2015</v>
      </c>
      <c r="C14335" s="1">
        <f t="shared" si="447"/>
        <v>3</v>
      </c>
      <c r="D14335">
        <v>2604</v>
      </c>
      <c r="E14335" t="s">
        <v>37</v>
      </c>
      <c r="F14335" s="4">
        <v>880000</v>
      </c>
      <c r="G14335" t="s">
        <v>5</v>
      </c>
      <c r="H14335">
        <v>5</v>
      </c>
      <c r="I14335" s="4">
        <f>IF(E14335="Rhode Island", Table1[[#This Row],[price]]*$L$3, IF(E14335="Massachusetts", Table1[[#This Row],[price]]*$L$2, 1))</f>
        <v>880000</v>
      </c>
    </row>
    <row r="14336" spans="1:9" x14ac:dyDescent="0.25">
      <c r="A14336" s="2">
        <v>42234</v>
      </c>
      <c r="B14336" s="1">
        <f t="shared" si="446"/>
        <v>2015</v>
      </c>
      <c r="C14336" s="1">
        <f t="shared" si="447"/>
        <v>3</v>
      </c>
      <c r="D14336">
        <v>2911</v>
      </c>
      <c r="E14336" t="s">
        <v>36</v>
      </c>
      <c r="F14336" s="4">
        <v>892500</v>
      </c>
      <c r="G14336" t="s">
        <v>5</v>
      </c>
      <c r="H14336">
        <v>5</v>
      </c>
      <c r="I14336" s="4">
        <f>IF(E14336="Rhode Island", Table1[[#This Row],[price]]*$L$3, IF(E14336="Massachusetts", Table1[[#This Row],[price]]*$L$2, 1))</f>
        <v>892500</v>
      </c>
    </row>
    <row r="14337" spans="1:9" x14ac:dyDescent="0.25">
      <c r="A14337" s="2">
        <v>42234</v>
      </c>
      <c r="B14337" s="1">
        <f t="shared" si="446"/>
        <v>2015</v>
      </c>
      <c r="C14337" s="1">
        <f t="shared" si="447"/>
        <v>3</v>
      </c>
      <c r="D14337">
        <v>2617</v>
      </c>
      <c r="E14337" t="s">
        <v>37</v>
      </c>
      <c r="F14337" s="4">
        <v>295000</v>
      </c>
      <c r="G14337" t="s">
        <v>6</v>
      </c>
      <c r="H14337">
        <v>1</v>
      </c>
      <c r="I14337" s="4">
        <f>IF(E14337="Rhode Island", Table1[[#This Row],[price]]*$L$3, IF(E14337="Massachusetts", Table1[[#This Row],[price]]*$L$2, 1))</f>
        <v>295000</v>
      </c>
    </row>
    <row r="14338" spans="1:9" x14ac:dyDescent="0.25">
      <c r="A14338" s="2">
        <v>42234</v>
      </c>
      <c r="B14338" s="1">
        <f t="shared" ref="B14338:B14401" si="448">YEAR(A14338)</f>
        <v>2015</v>
      </c>
      <c r="C14338" s="1">
        <f t="shared" ref="C14338:C14401" si="449">ROUNDUP(MONTH(A14338)/3,0)</f>
        <v>3</v>
      </c>
      <c r="D14338">
        <v>2602</v>
      </c>
      <c r="E14338" t="s">
        <v>37</v>
      </c>
      <c r="F14338" s="4">
        <v>315000</v>
      </c>
      <c r="G14338" t="s">
        <v>6</v>
      </c>
      <c r="H14338">
        <v>2</v>
      </c>
      <c r="I14338" s="4">
        <f>IF(E14338="Rhode Island", Table1[[#This Row],[price]]*$L$3, IF(E14338="Massachusetts", Table1[[#This Row],[price]]*$L$2, 1))</f>
        <v>315000</v>
      </c>
    </row>
    <row r="14339" spans="1:9" x14ac:dyDescent="0.25">
      <c r="A14339" s="2">
        <v>42234</v>
      </c>
      <c r="B14339" s="1">
        <f t="shared" si="448"/>
        <v>2015</v>
      </c>
      <c r="C14339" s="1">
        <f t="shared" si="449"/>
        <v>3</v>
      </c>
      <c r="D14339">
        <v>2617</v>
      </c>
      <c r="E14339" t="s">
        <v>37</v>
      </c>
      <c r="F14339" s="4">
        <v>322000</v>
      </c>
      <c r="G14339" t="s">
        <v>6</v>
      </c>
      <c r="H14339">
        <v>1</v>
      </c>
      <c r="I14339" s="4">
        <f>IF(E14339="Rhode Island", Table1[[#This Row],[price]]*$L$3, IF(E14339="Massachusetts", Table1[[#This Row],[price]]*$L$2, 1))</f>
        <v>322000</v>
      </c>
    </row>
    <row r="14340" spans="1:9" x14ac:dyDescent="0.25">
      <c r="A14340" s="2">
        <v>42234</v>
      </c>
      <c r="B14340" s="1">
        <f t="shared" si="448"/>
        <v>2015</v>
      </c>
      <c r="C14340" s="1">
        <f t="shared" si="449"/>
        <v>3</v>
      </c>
      <c r="D14340">
        <v>2612</v>
      </c>
      <c r="E14340" t="s">
        <v>37</v>
      </c>
      <c r="F14340" s="4">
        <v>348500</v>
      </c>
      <c r="G14340" t="s">
        <v>6</v>
      </c>
      <c r="H14340">
        <v>1</v>
      </c>
      <c r="I14340" s="4">
        <f>IF(E14340="Rhode Island", Table1[[#This Row],[price]]*$L$3, IF(E14340="Massachusetts", Table1[[#This Row],[price]]*$L$2, 1))</f>
        <v>348500</v>
      </c>
    </row>
    <row r="14341" spans="1:9" x14ac:dyDescent="0.25">
      <c r="A14341" s="2">
        <v>42234</v>
      </c>
      <c r="B14341" s="1">
        <f t="shared" si="448"/>
        <v>2015</v>
      </c>
      <c r="C14341" s="1">
        <f t="shared" si="449"/>
        <v>3</v>
      </c>
      <c r="D14341">
        <v>2606</v>
      </c>
      <c r="E14341" t="s">
        <v>37</v>
      </c>
      <c r="F14341" s="4">
        <v>369900</v>
      </c>
      <c r="G14341" t="s">
        <v>6</v>
      </c>
      <c r="H14341">
        <v>1</v>
      </c>
      <c r="I14341" s="4">
        <f>IF(E14341="Rhode Island", Table1[[#This Row],[price]]*$L$3, IF(E14341="Massachusetts", Table1[[#This Row],[price]]*$L$2, 1))</f>
        <v>369900</v>
      </c>
    </row>
    <row r="14342" spans="1:9" x14ac:dyDescent="0.25">
      <c r="A14342" s="2">
        <v>42234</v>
      </c>
      <c r="B14342" s="1">
        <f t="shared" si="448"/>
        <v>2015</v>
      </c>
      <c r="C14342" s="1">
        <f t="shared" si="449"/>
        <v>3</v>
      </c>
      <c r="D14342">
        <v>2612</v>
      </c>
      <c r="E14342" t="s">
        <v>37</v>
      </c>
      <c r="F14342" s="4">
        <v>401000</v>
      </c>
      <c r="G14342" t="s">
        <v>6</v>
      </c>
      <c r="H14342">
        <v>2</v>
      </c>
      <c r="I14342" s="4">
        <f>IF(E14342="Rhode Island", Table1[[#This Row],[price]]*$L$3, IF(E14342="Massachusetts", Table1[[#This Row],[price]]*$L$2, 1))</f>
        <v>401000</v>
      </c>
    </row>
    <row r="14343" spans="1:9" x14ac:dyDescent="0.25">
      <c r="A14343" s="2">
        <v>42234</v>
      </c>
      <c r="B14343" s="1">
        <f t="shared" si="448"/>
        <v>2015</v>
      </c>
      <c r="C14343" s="1">
        <f t="shared" si="449"/>
        <v>3</v>
      </c>
      <c r="D14343">
        <v>2604</v>
      </c>
      <c r="E14343" t="s">
        <v>37</v>
      </c>
      <c r="F14343" s="4">
        <v>496000</v>
      </c>
      <c r="G14343" t="s">
        <v>6</v>
      </c>
      <c r="H14343">
        <v>2</v>
      </c>
      <c r="I14343" s="4">
        <f>IF(E14343="Rhode Island", Table1[[#This Row],[price]]*$L$3, IF(E14343="Massachusetts", Table1[[#This Row],[price]]*$L$2, 1))</f>
        <v>496000</v>
      </c>
    </row>
    <row r="14344" spans="1:9" x14ac:dyDescent="0.25">
      <c r="A14344" s="2">
        <v>42235</v>
      </c>
      <c r="B14344" s="1">
        <f t="shared" si="448"/>
        <v>2015</v>
      </c>
      <c r="C14344" s="1">
        <f t="shared" si="449"/>
        <v>3</v>
      </c>
      <c r="D14344">
        <v>2913</v>
      </c>
      <c r="E14344" t="s">
        <v>36</v>
      </c>
      <c r="F14344" s="4">
        <v>378000</v>
      </c>
      <c r="G14344" t="s">
        <v>5</v>
      </c>
      <c r="H14344">
        <v>3</v>
      </c>
      <c r="I14344" s="4">
        <f>IF(E14344="Rhode Island", Table1[[#This Row],[price]]*$L$3, IF(E14344="Massachusetts", Table1[[#This Row],[price]]*$L$2, 1))</f>
        <v>378000</v>
      </c>
    </row>
    <row r="14345" spans="1:9" x14ac:dyDescent="0.25">
      <c r="A14345" s="2">
        <v>42235</v>
      </c>
      <c r="B14345" s="1">
        <f t="shared" si="448"/>
        <v>2015</v>
      </c>
      <c r="C14345" s="1">
        <f t="shared" si="449"/>
        <v>3</v>
      </c>
      <c r="D14345">
        <v>2914</v>
      </c>
      <c r="E14345" t="s">
        <v>36</v>
      </c>
      <c r="F14345" s="4">
        <v>400000</v>
      </c>
      <c r="G14345" t="s">
        <v>5</v>
      </c>
      <c r="H14345">
        <v>3</v>
      </c>
      <c r="I14345" s="4">
        <f>IF(E14345="Rhode Island", Table1[[#This Row],[price]]*$L$3, IF(E14345="Massachusetts", Table1[[#This Row],[price]]*$L$2, 1))</f>
        <v>400000</v>
      </c>
    </row>
    <row r="14346" spans="1:9" x14ac:dyDescent="0.25">
      <c r="A14346" s="2">
        <v>42235</v>
      </c>
      <c r="B14346" s="1">
        <f t="shared" si="448"/>
        <v>2015</v>
      </c>
      <c r="C14346" s="1">
        <f t="shared" si="449"/>
        <v>3</v>
      </c>
      <c r="D14346">
        <v>2615</v>
      </c>
      <c r="E14346" t="s">
        <v>37</v>
      </c>
      <c r="F14346" s="4">
        <v>450000</v>
      </c>
      <c r="G14346" t="s">
        <v>5</v>
      </c>
      <c r="H14346">
        <v>3</v>
      </c>
      <c r="I14346" s="4">
        <f>IF(E14346="Rhode Island", Table1[[#This Row],[price]]*$L$3, IF(E14346="Massachusetts", Table1[[#This Row],[price]]*$L$2, 1))</f>
        <v>450000</v>
      </c>
    </row>
    <row r="14347" spans="1:9" x14ac:dyDescent="0.25">
      <c r="A14347" s="2">
        <v>42235</v>
      </c>
      <c r="B14347" s="1">
        <f t="shared" si="448"/>
        <v>2015</v>
      </c>
      <c r="C14347" s="1">
        <f t="shared" si="449"/>
        <v>3</v>
      </c>
      <c r="D14347">
        <v>2913</v>
      </c>
      <c r="E14347" t="s">
        <v>36</v>
      </c>
      <c r="F14347" s="4">
        <v>457000</v>
      </c>
      <c r="G14347" t="s">
        <v>5</v>
      </c>
      <c r="H14347">
        <v>3</v>
      </c>
      <c r="I14347" s="4">
        <f>IF(E14347="Rhode Island", Table1[[#This Row],[price]]*$L$3, IF(E14347="Massachusetts", Table1[[#This Row],[price]]*$L$2, 1))</f>
        <v>457000</v>
      </c>
    </row>
    <row r="14348" spans="1:9" x14ac:dyDescent="0.25">
      <c r="A14348" s="2">
        <v>42235</v>
      </c>
      <c r="B14348" s="1">
        <f t="shared" si="448"/>
        <v>2015</v>
      </c>
      <c r="C14348" s="1">
        <f t="shared" si="449"/>
        <v>3</v>
      </c>
      <c r="D14348">
        <v>2615</v>
      </c>
      <c r="E14348" t="s">
        <v>37</v>
      </c>
      <c r="F14348" s="4">
        <v>460000</v>
      </c>
      <c r="G14348" t="s">
        <v>5</v>
      </c>
      <c r="H14348">
        <v>3</v>
      </c>
      <c r="I14348" s="4">
        <f>IF(E14348="Rhode Island", Table1[[#This Row],[price]]*$L$3, IF(E14348="Massachusetts", Table1[[#This Row],[price]]*$L$2, 1))</f>
        <v>460000</v>
      </c>
    </row>
    <row r="14349" spans="1:9" x14ac:dyDescent="0.25">
      <c r="A14349" s="2">
        <v>42235</v>
      </c>
      <c r="B14349" s="1">
        <f t="shared" si="448"/>
        <v>2015</v>
      </c>
      <c r="C14349" s="1">
        <f t="shared" si="449"/>
        <v>3</v>
      </c>
      <c r="D14349">
        <v>2905</v>
      </c>
      <c r="E14349" t="s">
        <v>36</v>
      </c>
      <c r="F14349" s="4">
        <v>480000</v>
      </c>
      <c r="G14349" t="s">
        <v>5</v>
      </c>
      <c r="H14349">
        <v>3</v>
      </c>
      <c r="I14349" s="4">
        <f>IF(E14349="Rhode Island", Table1[[#This Row],[price]]*$L$3, IF(E14349="Massachusetts", Table1[[#This Row],[price]]*$L$2, 1))</f>
        <v>480000</v>
      </c>
    </row>
    <row r="14350" spans="1:9" x14ac:dyDescent="0.25">
      <c r="A14350" s="2">
        <v>42235</v>
      </c>
      <c r="B14350" s="1">
        <f t="shared" si="448"/>
        <v>2015</v>
      </c>
      <c r="C14350" s="1">
        <f t="shared" si="449"/>
        <v>3</v>
      </c>
      <c r="D14350">
        <v>2913</v>
      </c>
      <c r="E14350" t="s">
        <v>36</v>
      </c>
      <c r="F14350" s="4">
        <v>538000</v>
      </c>
      <c r="G14350" t="s">
        <v>5</v>
      </c>
      <c r="H14350">
        <v>4</v>
      </c>
      <c r="I14350" s="4">
        <f>IF(E14350="Rhode Island", Table1[[#This Row],[price]]*$L$3, IF(E14350="Massachusetts", Table1[[#This Row],[price]]*$L$2, 1))</f>
        <v>538000</v>
      </c>
    </row>
    <row r="14351" spans="1:9" x14ac:dyDescent="0.25">
      <c r="A14351" s="2">
        <v>42235</v>
      </c>
      <c r="B14351" s="1">
        <f t="shared" si="448"/>
        <v>2015</v>
      </c>
      <c r="C14351" s="1">
        <f t="shared" si="449"/>
        <v>3</v>
      </c>
      <c r="D14351">
        <v>2914</v>
      </c>
      <c r="E14351" t="s">
        <v>36</v>
      </c>
      <c r="F14351" s="4">
        <v>613000</v>
      </c>
      <c r="G14351" t="s">
        <v>5</v>
      </c>
      <c r="H14351">
        <v>5</v>
      </c>
      <c r="I14351" s="4">
        <f>IF(E14351="Rhode Island", Table1[[#This Row],[price]]*$L$3, IF(E14351="Massachusetts", Table1[[#This Row],[price]]*$L$2, 1))</f>
        <v>613000</v>
      </c>
    </row>
    <row r="14352" spans="1:9" x14ac:dyDescent="0.25">
      <c r="A14352" s="2">
        <v>42235</v>
      </c>
      <c r="B14352" s="1">
        <f t="shared" si="448"/>
        <v>2015</v>
      </c>
      <c r="C14352" s="1">
        <f t="shared" si="449"/>
        <v>3</v>
      </c>
      <c r="D14352">
        <v>2617</v>
      </c>
      <c r="E14352" t="s">
        <v>37</v>
      </c>
      <c r="F14352" s="4">
        <v>616000</v>
      </c>
      <c r="G14352" t="s">
        <v>5</v>
      </c>
      <c r="H14352">
        <v>4</v>
      </c>
      <c r="I14352" s="4">
        <f>IF(E14352="Rhode Island", Table1[[#This Row],[price]]*$L$3, IF(E14352="Massachusetts", Table1[[#This Row],[price]]*$L$2, 1))</f>
        <v>616000</v>
      </c>
    </row>
    <row r="14353" spans="1:9" x14ac:dyDescent="0.25">
      <c r="A14353" s="2">
        <v>42235</v>
      </c>
      <c r="B14353" s="1">
        <f t="shared" si="448"/>
        <v>2015</v>
      </c>
      <c r="C14353" s="1">
        <f t="shared" si="449"/>
        <v>3</v>
      </c>
      <c r="D14353">
        <v>2602</v>
      </c>
      <c r="E14353" t="s">
        <v>37</v>
      </c>
      <c r="F14353" s="4">
        <v>652000</v>
      </c>
      <c r="G14353" t="s">
        <v>5</v>
      </c>
      <c r="H14353">
        <v>3</v>
      </c>
      <c r="I14353" s="4">
        <f>IF(E14353="Rhode Island", Table1[[#This Row],[price]]*$L$3, IF(E14353="Massachusetts", Table1[[#This Row],[price]]*$L$2, 1))</f>
        <v>652000</v>
      </c>
    </row>
    <row r="14354" spans="1:9" x14ac:dyDescent="0.25">
      <c r="A14354" s="2">
        <v>42235</v>
      </c>
      <c r="B14354" s="1">
        <f t="shared" si="448"/>
        <v>2015</v>
      </c>
      <c r="C14354" s="1">
        <f t="shared" si="449"/>
        <v>3</v>
      </c>
      <c r="D14354">
        <v>2904</v>
      </c>
      <c r="E14354" t="s">
        <v>36</v>
      </c>
      <c r="F14354" s="4">
        <v>675000</v>
      </c>
      <c r="G14354" t="s">
        <v>5</v>
      </c>
      <c r="H14354">
        <v>4</v>
      </c>
      <c r="I14354" s="4">
        <f>IF(E14354="Rhode Island", Table1[[#This Row],[price]]*$L$3, IF(E14354="Massachusetts", Table1[[#This Row],[price]]*$L$2, 1))</f>
        <v>675000</v>
      </c>
    </row>
    <row r="14355" spans="1:9" x14ac:dyDescent="0.25">
      <c r="A14355" s="2">
        <v>42235</v>
      </c>
      <c r="B14355" s="1">
        <f t="shared" si="448"/>
        <v>2015</v>
      </c>
      <c r="C14355" s="1">
        <f t="shared" si="449"/>
        <v>3</v>
      </c>
      <c r="D14355">
        <v>2602</v>
      </c>
      <c r="E14355" t="s">
        <v>37</v>
      </c>
      <c r="F14355" s="4">
        <v>750060</v>
      </c>
      <c r="G14355" t="s">
        <v>5</v>
      </c>
      <c r="H14355">
        <v>3</v>
      </c>
      <c r="I14355" s="4">
        <f>IF(E14355="Rhode Island", Table1[[#This Row],[price]]*$L$3, IF(E14355="Massachusetts", Table1[[#This Row],[price]]*$L$2, 1))</f>
        <v>750060</v>
      </c>
    </row>
    <row r="14356" spans="1:9" x14ac:dyDescent="0.25">
      <c r="A14356" s="2">
        <v>42235</v>
      </c>
      <c r="B14356" s="1">
        <f t="shared" si="448"/>
        <v>2015</v>
      </c>
      <c r="C14356" s="1">
        <f t="shared" si="449"/>
        <v>3</v>
      </c>
      <c r="D14356">
        <v>2612</v>
      </c>
      <c r="E14356" t="s">
        <v>37</v>
      </c>
      <c r="F14356" s="4">
        <v>330000</v>
      </c>
      <c r="G14356" t="s">
        <v>6</v>
      </c>
      <c r="H14356">
        <v>1</v>
      </c>
      <c r="I14356" s="4">
        <f>IF(E14356="Rhode Island", Table1[[#This Row],[price]]*$L$3, IF(E14356="Massachusetts", Table1[[#This Row],[price]]*$L$2, 1))</f>
        <v>330000</v>
      </c>
    </row>
    <row r="14357" spans="1:9" x14ac:dyDescent="0.25">
      <c r="A14357" s="2">
        <v>42235</v>
      </c>
      <c r="B14357" s="1">
        <f t="shared" si="448"/>
        <v>2015</v>
      </c>
      <c r="C14357" s="1">
        <f t="shared" si="449"/>
        <v>3</v>
      </c>
      <c r="D14357">
        <v>2601</v>
      </c>
      <c r="E14357" t="s">
        <v>37</v>
      </c>
      <c r="F14357" s="4">
        <v>409000</v>
      </c>
      <c r="G14357" t="s">
        <v>6</v>
      </c>
      <c r="H14357">
        <v>2</v>
      </c>
      <c r="I14357" s="4">
        <f>IF(E14357="Rhode Island", Table1[[#This Row],[price]]*$L$3, IF(E14357="Massachusetts", Table1[[#This Row],[price]]*$L$2, 1))</f>
        <v>409000</v>
      </c>
    </row>
    <row r="14358" spans="1:9" x14ac:dyDescent="0.25">
      <c r="A14358" s="2">
        <v>42236</v>
      </c>
      <c r="B14358" s="1">
        <f t="shared" si="448"/>
        <v>2015</v>
      </c>
      <c r="C14358" s="1">
        <f t="shared" si="449"/>
        <v>3</v>
      </c>
      <c r="D14358">
        <v>2913</v>
      </c>
      <c r="E14358" t="s">
        <v>36</v>
      </c>
      <c r="F14358" s="4">
        <v>363000</v>
      </c>
      <c r="G14358" t="s">
        <v>5</v>
      </c>
      <c r="H14358">
        <v>3</v>
      </c>
      <c r="I14358" s="4">
        <f>IF(E14358="Rhode Island", Table1[[#This Row],[price]]*$L$3, IF(E14358="Massachusetts", Table1[[#This Row],[price]]*$L$2, 1))</f>
        <v>363000</v>
      </c>
    </row>
    <row r="14359" spans="1:9" x14ac:dyDescent="0.25">
      <c r="A14359" s="2">
        <v>42236</v>
      </c>
      <c r="B14359" s="1">
        <f t="shared" si="448"/>
        <v>2015</v>
      </c>
      <c r="C14359" s="1">
        <f t="shared" si="449"/>
        <v>3</v>
      </c>
      <c r="D14359">
        <v>2914</v>
      </c>
      <c r="E14359" t="s">
        <v>36</v>
      </c>
      <c r="F14359" s="4">
        <v>434000</v>
      </c>
      <c r="G14359" t="s">
        <v>5</v>
      </c>
      <c r="H14359">
        <v>3</v>
      </c>
      <c r="I14359" s="4">
        <f>IF(E14359="Rhode Island", Table1[[#This Row],[price]]*$L$3, IF(E14359="Massachusetts", Table1[[#This Row],[price]]*$L$2, 1))</f>
        <v>434000</v>
      </c>
    </row>
    <row r="14360" spans="1:9" x14ac:dyDescent="0.25">
      <c r="A14360" s="2">
        <v>42236</v>
      </c>
      <c r="B14360" s="1">
        <f t="shared" si="448"/>
        <v>2015</v>
      </c>
      <c r="C14360" s="1">
        <f t="shared" si="449"/>
        <v>3</v>
      </c>
      <c r="D14360">
        <v>2904</v>
      </c>
      <c r="E14360" t="s">
        <v>36</v>
      </c>
      <c r="F14360" s="4">
        <v>436000</v>
      </c>
      <c r="G14360" t="s">
        <v>5</v>
      </c>
      <c r="H14360">
        <v>3</v>
      </c>
      <c r="I14360" s="4">
        <f>IF(E14360="Rhode Island", Table1[[#This Row],[price]]*$L$3, IF(E14360="Massachusetts", Table1[[#This Row],[price]]*$L$2, 1))</f>
        <v>436000</v>
      </c>
    </row>
    <row r="14361" spans="1:9" x14ac:dyDescent="0.25">
      <c r="A14361" s="2">
        <v>42236</v>
      </c>
      <c r="B14361" s="1">
        <f t="shared" si="448"/>
        <v>2015</v>
      </c>
      <c r="C14361" s="1">
        <f t="shared" si="449"/>
        <v>3</v>
      </c>
      <c r="D14361">
        <v>2612</v>
      </c>
      <c r="E14361" t="s">
        <v>37</v>
      </c>
      <c r="F14361" s="4">
        <v>475000</v>
      </c>
      <c r="G14361" t="s">
        <v>5</v>
      </c>
      <c r="H14361">
        <v>2</v>
      </c>
      <c r="I14361" s="4">
        <f>IF(E14361="Rhode Island", Table1[[#This Row],[price]]*$L$3, IF(E14361="Massachusetts", Table1[[#This Row],[price]]*$L$2, 1))</f>
        <v>475000</v>
      </c>
    </row>
    <row r="14362" spans="1:9" x14ac:dyDescent="0.25">
      <c r="A14362" s="2">
        <v>42236</v>
      </c>
      <c r="B14362" s="1">
        <f t="shared" si="448"/>
        <v>2015</v>
      </c>
      <c r="C14362" s="1">
        <f t="shared" si="449"/>
        <v>3</v>
      </c>
      <c r="D14362">
        <v>2614</v>
      </c>
      <c r="E14362" t="s">
        <v>37</v>
      </c>
      <c r="F14362" s="4">
        <v>530000</v>
      </c>
      <c r="G14362" t="s">
        <v>5</v>
      </c>
      <c r="H14362">
        <v>4</v>
      </c>
      <c r="I14362" s="4">
        <f>IF(E14362="Rhode Island", Table1[[#This Row],[price]]*$L$3, IF(E14362="Massachusetts", Table1[[#This Row],[price]]*$L$2, 1))</f>
        <v>530000</v>
      </c>
    </row>
    <row r="14363" spans="1:9" x14ac:dyDescent="0.25">
      <c r="A14363" s="2">
        <v>42236</v>
      </c>
      <c r="B14363" s="1">
        <f t="shared" si="448"/>
        <v>2015</v>
      </c>
      <c r="C14363" s="1">
        <f t="shared" si="449"/>
        <v>3</v>
      </c>
      <c r="D14363">
        <v>2614</v>
      </c>
      <c r="E14363" t="s">
        <v>37</v>
      </c>
      <c r="F14363" s="4">
        <v>585000</v>
      </c>
      <c r="G14363" t="s">
        <v>5</v>
      </c>
      <c r="H14363">
        <v>3</v>
      </c>
      <c r="I14363" s="4">
        <f>IF(E14363="Rhode Island", Table1[[#This Row],[price]]*$L$3, IF(E14363="Massachusetts", Table1[[#This Row],[price]]*$L$2, 1))</f>
        <v>585000</v>
      </c>
    </row>
    <row r="14364" spans="1:9" x14ac:dyDescent="0.25">
      <c r="A14364" s="2">
        <v>42236</v>
      </c>
      <c r="B14364" s="1">
        <f t="shared" si="448"/>
        <v>2015</v>
      </c>
      <c r="C14364" s="1">
        <f t="shared" si="449"/>
        <v>3</v>
      </c>
      <c r="D14364">
        <v>2617</v>
      </c>
      <c r="E14364" t="s">
        <v>37</v>
      </c>
      <c r="F14364" s="4">
        <v>691000</v>
      </c>
      <c r="G14364" t="s">
        <v>5</v>
      </c>
      <c r="H14364">
        <v>4</v>
      </c>
      <c r="I14364" s="4">
        <f>IF(E14364="Rhode Island", Table1[[#This Row],[price]]*$L$3, IF(E14364="Massachusetts", Table1[[#This Row],[price]]*$L$2, 1))</f>
        <v>691000</v>
      </c>
    </row>
    <row r="14365" spans="1:9" x14ac:dyDescent="0.25">
      <c r="A14365" s="2">
        <v>42236</v>
      </c>
      <c r="B14365" s="1">
        <f t="shared" si="448"/>
        <v>2015</v>
      </c>
      <c r="C14365" s="1">
        <f t="shared" si="449"/>
        <v>3</v>
      </c>
      <c r="D14365">
        <v>2914</v>
      </c>
      <c r="E14365" t="s">
        <v>36</v>
      </c>
      <c r="F14365" s="4">
        <v>710000</v>
      </c>
      <c r="G14365" t="s">
        <v>5</v>
      </c>
      <c r="H14365">
        <v>4</v>
      </c>
      <c r="I14365" s="4">
        <f>IF(E14365="Rhode Island", Table1[[#This Row],[price]]*$L$3, IF(E14365="Massachusetts", Table1[[#This Row],[price]]*$L$2, 1))</f>
        <v>710000</v>
      </c>
    </row>
    <row r="14366" spans="1:9" x14ac:dyDescent="0.25">
      <c r="A14366" s="2">
        <v>42236</v>
      </c>
      <c r="B14366" s="1">
        <f t="shared" si="448"/>
        <v>2015</v>
      </c>
      <c r="C14366" s="1">
        <f t="shared" si="449"/>
        <v>3</v>
      </c>
      <c r="D14366">
        <v>2913</v>
      </c>
      <c r="E14366" t="s">
        <v>36</v>
      </c>
      <c r="F14366" s="4">
        <v>907500</v>
      </c>
      <c r="G14366" t="s">
        <v>5</v>
      </c>
      <c r="H14366">
        <v>5</v>
      </c>
      <c r="I14366" s="4">
        <f>IF(E14366="Rhode Island", Table1[[#This Row],[price]]*$L$3, IF(E14366="Massachusetts", Table1[[#This Row],[price]]*$L$2, 1))</f>
        <v>907500</v>
      </c>
    </row>
    <row r="14367" spans="1:9" x14ac:dyDescent="0.25">
      <c r="A14367" s="2">
        <v>42236</v>
      </c>
      <c r="B14367" s="1">
        <f t="shared" si="448"/>
        <v>2015</v>
      </c>
      <c r="C14367" s="1">
        <f t="shared" si="449"/>
        <v>3</v>
      </c>
      <c r="D14367">
        <v>2612</v>
      </c>
      <c r="E14367" t="s">
        <v>37</v>
      </c>
      <c r="F14367" s="4">
        <v>985000</v>
      </c>
      <c r="G14367" t="s">
        <v>5</v>
      </c>
      <c r="H14367">
        <v>3</v>
      </c>
      <c r="I14367" s="4">
        <f>IF(E14367="Rhode Island", Table1[[#This Row],[price]]*$L$3, IF(E14367="Massachusetts", Table1[[#This Row],[price]]*$L$2, 1))</f>
        <v>985000</v>
      </c>
    </row>
    <row r="14368" spans="1:9" x14ac:dyDescent="0.25">
      <c r="A14368" s="2">
        <v>42236</v>
      </c>
      <c r="B14368" s="1">
        <f t="shared" si="448"/>
        <v>2015</v>
      </c>
      <c r="C14368" s="1">
        <f t="shared" si="449"/>
        <v>3</v>
      </c>
      <c r="D14368">
        <v>2602</v>
      </c>
      <c r="E14368" t="s">
        <v>37</v>
      </c>
      <c r="F14368" s="4">
        <v>220000</v>
      </c>
      <c r="G14368" t="s">
        <v>6</v>
      </c>
      <c r="H14368">
        <v>1</v>
      </c>
      <c r="I14368" s="4">
        <f>IF(E14368="Rhode Island", Table1[[#This Row],[price]]*$L$3, IF(E14368="Massachusetts", Table1[[#This Row],[price]]*$L$2, 1))</f>
        <v>220000</v>
      </c>
    </row>
    <row r="14369" spans="1:9" x14ac:dyDescent="0.25">
      <c r="A14369" s="2">
        <v>42236</v>
      </c>
      <c r="B14369" s="1">
        <f t="shared" si="448"/>
        <v>2015</v>
      </c>
      <c r="C14369" s="1">
        <f t="shared" si="449"/>
        <v>3</v>
      </c>
      <c r="D14369">
        <v>2604</v>
      </c>
      <c r="E14369" t="s">
        <v>37</v>
      </c>
      <c r="F14369" s="4">
        <v>427000</v>
      </c>
      <c r="G14369" t="s">
        <v>6</v>
      </c>
      <c r="H14369">
        <v>2</v>
      </c>
      <c r="I14369" s="4">
        <f>IF(E14369="Rhode Island", Table1[[#This Row],[price]]*$L$3, IF(E14369="Massachusetts", Table1[[#This Row],[price]]*$L$2, 1))</f>
        <v>427000</v>
      </c>
    </row>
    <row r="14370" spans="1:9" x14ac:dyDescent="0.25">
      <c r="A14370" s="2">
        <v>42237</v>
      </c>
      <c r="B14370" s="1">
        <f t="shared" si="448"/>
        <v>2015</v>
      </c>
      <c r="C14370" s="1">
        <f t="shared" si="449"/>
        <v>3</v>
      </c>
      <c r="D14370">
        <v>2914</v>
      </c>
      <c r="E14370" t="s">
        <v>36</v>
      </c>
      <c r="F14370" s="4">
        <v>310000</v>
      </c>
      <c r="G14370" t="s">
        <v>5</v>
      </c>
      <c r="H14370">
        <v>3</v>
      </c>
      <c r="I14370" s="4">
        <f>IF(E14370="Rhode Island", Table1[[#This Row],[price]]*$L$3, IF(E14370="Massachusetts", Table1[[#This Row],[price]]*$L$2, 1))</f>
        <v>310000</v>
      </c>
    </row>
    <row r="14371" spans="1:9" x14ac:dyDescent="0.25">
      <c r="A14371" s="2">
        <v>42237</v>
      </c>
      <c r="B14371" s="1">
        <f t="shared" si="448"/>
        <v>2015</v>
      </c>
      <c r="C14371" s="1">
        <f t="shared" si="449"/>
        <v>3</v>
      </c>
      <c r="D14371">
        <v>2905</v>
      </c>
      <c r="E14371" t="s">
        <v>36</v>
      </c>
      <c r="F14371" s="4">
        <v>510000</v>
      </c>
      <c r="G14371" t="s">
        <v>5</v>
      </c>
      <c r="H14371">
        <v>3</v>
      </c>
      <c r="I14371" s="4">
        <f>IF(E14371="Rhode Island", Table1[[#This Row],[price]]*$L$3, IF(E14371="Massachusetts", Table1[[#This Row],[price]]*$L$2, 1))</f>
        <v>510000</v>
      </c>
    </row>
    <row r="14372" spans="1:9" x14ac:dyDescent="0.25">
      <c r="A14372" s="2">
        <v>42237</v>
      </c>
      <c r="B14372" s="1">
        <f t="shared" si="448"/>
        <v>2015</v>
      </c>
      <c r="C14372" s="1">
        <f t="shared" si="449"/>
        <v>3</v>
      </c>
      <c r="D14372">
        <v>2615</v>
      </c>
      <c r="E14372" t="s">
        <v>37</v>
      </c>
      <c r="F14372" s="4">
        <v>537500</v>
      </c>
      <c r="G14372" t="s">
        <v>5</v>
      </c>
      <c r="H14372">
        <v>3</v>
      </c>
      <c r="I14372" s="4">
        <f>IF(E14372="Rhode Island", Table1[[#This Row],[price]]*$L$3, IF(E14372="Massachusetts", Table1[[#This Row],[price]]*$L$2, 1))</f>
        <v>537500</v>
      </c>
    </row>
    <row r="14373" spans="1:9" x14ac:dyDescent="0.25">
      <c r="A14373" s="2">
        <v>42237</v>
      </c>
      <c r="B14373" s="1">
        <f t="shared" si="448"/>
        <v>2015</v>
      </c>
      <c r="C14373" s="1">
        <f t="shared" si="449"/>
        <v>3</v>
      </c>
      <c r="D14373">
        <v>2911</v>
      </c>
      <c r="E14373" t="s">
        <v>36</v>
      </c>
      <c r="F14373" s="4">
        <v>575000</v>
      </c>
      <c r="G14373" t="s">
        <v>5</v>
      </c>
      <c r="H14373">
        <v>3</v>
      </c>
      <c r="I14373" s="4">
        <f>IF(E14373="Rhode Island", Table1[[#This Row],[price]]*$L$3, IF(E14373="Massachusetts", Table1[[#This Row],[price]]*$L$2, 1))</f>
        <v>575000</v>
      </c>
    </row>
    <row r="14374" spans="1:9" x14ac:dyDescent="0.25">
      <c r="A14374" s="2">
        <v>42237</v>
      </c>
      <c r="B14374" s="1">
        <f t="shared" si="448"/>
        <v>2015</v>
      </c>
      <c r="C14374" s="1">
        <f t="shared" si="449"/>
        <v>3</v>
      </c>
      <c r="D14374">
        <v>2903</v>
      </c>
      <c r="E14374" t="s">
        <v>36</v>
      </c>
      <c r="F14374" s="4">
        <v>615000</v>
      </c>
      <c r="G14374" t="s">
        <v>5</v>
      </c>
      <c r="H14374">
        <v>4</v>
      </c>
      <c r="I14374" s="4">
        <f>IF(E14374="Rhode Island", Table1[[#This Row],[price]]*$L$3, IF(E14374="Massachusetts", Table1[[#This Row],[price]]*$L$2, 1))</f>
        <v>615000</v>
      </c>
    </row>
    <row r="14375" spans="1:9" x14ac:dyDescent="0.25">
      <c r="A14375" s="2">
        <v>42237</v>
      </c>
      <c r="B14375" s="1">
        <f t="shared" si="448"/>
        <v>2015</v>
      </c>
      <c r="C14375" s="1">
        <f t="shared" si="449"/>
        <v>3</v>
      </c>
      <c r="D14375">
        <v>2904</v>
      </c>
      <c r="E14375" t="s">
        <v>36</v>
      </c>
      <c r="F14375" s="4">
        <v>628000</v>
      </c>
      <c r="G14375" t="s">
        <v>5</v>
      </c>
      <c r="H14375">
        <v>4</v>
      </c>
      <c r="I14375" s="4">
        <f>IF(E14375="Rhode Island", Table1[[#This Row],[price]]*$L$3, IF(E14375="Massachusetts", Table1[[#This Row],[price]]*$L$2, 1))</f>
        <v>628000</v>
      </c>
    </row>
    <row r="14376" spans="1:9" x14ac:dyDescent="0.25">
      <c r="A14376" s="2">
        <v>42237</v>
      </c>
      <c r="B14376" s="1">
        <f t="shared" si="448"/>
        <v>2015</v>
      </c>
      <c r="C14376" s="1">
        <f t="shared" si="449"/>
        <v>3</v>
      </c>
      <c r="D14376">
        <v>2905</v>
      </c>
      <c r="E14376" t="s">
        <v>36</v>
      </c>
      <c r="F14376" s="4">
        <v>651000</v>
      </c>
      <c r="G14376" t="s">
        <v>5</v>
      </c>
      <c r="H14376">
        <v>4</v>
      </c>
      <c r="I14376" s="4">
        <f>IF(E14376="Rhode Island", Table1[[#This Row],[price]]*$L$3, IF(E14376="Massachusetts", Table1[[#This Row],[price]]*$L$2, 1))</f>
        <v>651000</v>
      </c>
    </row>
    <row r="14377" spans="1:9" x14ac:dyDescent="0.25">
      <c r="A14377" s="2">
        <v>42237</v>
      </c>
      <c r="B14377" s="1">
        <f t="shared" si="448"/>
        <v>2015</v>
      </c>
      <c r="C14377" s="1">
        <f t="shared" si="449"/>
        <v>3</v>
      </c>
      <c r="D14377">
        <v>2904</v>
      </c>
      <c r="E14377" t="s">
        <v>36</v>
      </c>
      <c r="F14377" s="4">
        <v>745000</v>
      </c>
      <c r="G14377" t="s">
        <v>5</v>
      </c>
      <c r="H14377">
        <v>3</v>
      </c>
      <c r="I14377" s="4">
        <f>IF(E14377="Rhode Island", Table1[[#This Row],[price]]*$L$3, IF(E14377="Massachusetts", Table1[[#This Row],[price]]*$L$2, 1))</f>
        <v>745000</v>
      </c>
    </row>
    <row r="14378" spans="1:9" x14ac:dyDescent="0.25">
      <c r="A14378" s="2">
        <v>42237</v>
      </c>
      <c r="B14378" s="1">
        <f t="shared" si="448"/>
        <v>2015</v>
      </c>
      <c r="C14378" s="1">
        <f t="shared" si="449"/>
        <v>3</v>
      </c>
      <c r="D14378">
        <v>2615</v>
      </c>
      <c r="E14378" t="s">
        <v>37</v>
      </c>
      <c r="F14378" s="4">
        <v>305000</v>
      </c>
      <c r="G14378" t="s">
        <v>6</v>
      </c>
      <c r="H14378">
        <v>2</v>
      </c>
      <c r="I14378" s="4">
        <f>IF(E14378="Rhode Island", Table1[[#This Row],[price]]*$L$3, IF(E14378="Massachusetts", Table1[[#This Row],[price]]*$L$2, 1))</f>
        <v>305000</v>
      </c>
    </row>
    <row r="14379" spans="1:9" x14ac:dyDescent="0.25">
      <c r="A14379" s="2">
        <v>42237</v>
      </c>
      <c r="B14379" s="1">
        <f t="shared" si="448"/>
        <v>2015</v>
      </c>
      <c r="C14379" s="1">
        <f t="shared" si="449"/>
        <v>3</v>
      </c>
      <c r="D14379">
        <v>2612</v>
      </c>
      <c r="E14379" t="s">
        <v>37</v>
      </c>
      <c r="F14379" s="4">
        <v>530000</v>
      </c>
      <c r="G14379" t="s">
        <v>6</v>
      </c>
      <c r="H14379">
        <v>2</v>
      </c>
      <c r="I14379" s="4">
        <f>IF(E14379="Rhode Island", Table1[[#This Row],[price]]*$L$3, IF(E14379="Massachusetts", Table1[[#This Row],[price]]*$L$2, 1))</f>
        <v>530000</v>
      </c>
    </row>
    <row r="14380" spans="1:9" x14ac:dyDescent="0.25">
      <c r="A14380" s="2">
        <v>42238</v>
      </c>
      <c r="B14380" s="1">
        <f t="shared" si="448"/>
        <v>2015</v>
      </c>
      <c r="C14380" s="1">
        <f t="shared" si="449"/>
        <v>3</v>
      </c>
      <c r="D14380">
        <v>2902</v>
      </c>
      <c r="E14380" t="s">
        <v>36</v>
      </c>
      <c r="F14380" s="4">
        <v>520000</v>
      </c>
      <c r="G14380" t="s">
        <v>5</v>
      </c>
      <c r="H14380">
        <v>4</v>
      </c>
      <c r="I14380" s="4">
        <f>IF(E14380="Rhode Island", Table1[[#This Row],[price]]*$L$3, IF(E14380="Massachusetts", Table1[[#This Row],[price]]*$L$2, 1))</f>
        <v>520000</v>
      </c>
    </row>
    <row r="14381" spans="1:9" x14ac:dyDescent="0.25">
      <c r="A14381" s="2">
        <v>42238</v>
      </c>
      <c r="B14381" s="1">
        <f t="shared" si="448"/>
        <v>2015</v>
      </c>
      <c r="C14381" s="1">
        <f t="shared" si="449"/>
        <v>3</v>
      </c>
      <c r="D14381">
        <v>2614</v>
      </c>
      <c r="E14381" t="s">
        <v>37</v>
      </c>
      <c r="F14381" s="4">
        <v>520000</v>
      </c>
      <c r="G14381" t="s">
        <v>5</v>
      </c>
      <c r="H14381">
        <v>3</v>
      </c>
      <c r="I14381" s="4">
        <f>IF(E14381="Rhode Island", Table1[[#This Row],[price]]*$L$3, IF(E14381="Massachusetts", Table1[[#This Row],[price]]*$L$2, 1))</f>
        <v>520000</v>
      </c>
    </row>
    <row r="14382" spans="1:9" x14ac:dyDescent="0.25">
      <c r="A14382" s="2">
        <v>42238</v>
      </c>
      <c r="B14382" s="1">
        <f t="shared" si="448"/>
        <v>2015</v>
      </c>
      <c r="C14382" s="1">
        <f t="shared" si="449"/>
        <v>3</v>
      </c>
      <c r="D14382">
        <v>2906</v>
      </c>
      <c r="E14382" t="s">
        <v>36</v>
      </c>
      <c r="F14382" s="4">
        <v>551000</v>
      </c>
      <c r="G14382" t="s">
        <v>5</v>
      </c>
      <c r="H14382">
        <v>3</v>
      </c>
      <c r="I14382" s="4">
        <f>IF(E14382="Rhode Island", Table1[[#This Row],[price]]*$L$3, IF(E14382="Massachusetts", Table1[[#This Row],[price]]*$L$2, 1))</f>
        <v>551000</v>
      </c>
    </row>
    <row r="14383" spans="1:9" x14ac:dyDescent="0.25">
      <c r="A14383" s="2">
        <v>42238</v>
      </c>
      <c r="B14383" s="1">
        <f t="shared" si="448"/>
        <v>2015</v>
      </c>
      <c r="C14383" s="1">
        <f t="shared" si="449"/>
        <v>3</v>
      </c>
      <c r="D14383">
        <v>2904</v>
      </c>
      <c r="E14383" t="s">
        <v>36</v>
      </c>
      <c r="F14383" s="4">
        <v>566000</v>
      </c>
      <c r="G14383" t="s">
        <v>5</v>
      </c>
      <c r="H14383">
        <v>4</v>
      </c>
      <c r="I14383" s="4">
        <f>IF(E14383="Rhode Island", Table1[[#This Row],[price]]*$L$3, IF(E14383="Massachusetts", Table1[[#This Row],[price]]*$L$2, 1))</f>
        <v>566000</v>
      </c>
    </row>
    <row r="14384" spans="1:9" x14ac:dyDescent="0.25">
      <c r="A14384" s="2">
        <v>42238</v>
      </c>
      <c r="B14384" s="1">
        <f t="shared" si="448"/>
        <v>2015</v>
      </c>
      <c r="C14384" s="1">
        <f t="shared" si="449"/>
        <v>3</v>
      </c>
      <c r="D14384">
        <v>2611</v>
      </c>
      <c r="E14384" t="s">
        <v>37</v>
      </c>
      <c r="F14384" s="4">
        <v>567000</v>
      </c>
      <c r="G14384" t="s">
        <v>5</v>
      </c>
      <c r="H14384">
        <v>3</v>
      </c>
      <c r="I14384" s="4">
        <f>IF(E14384="Rhode Island", Table1[[#This Row],[price]]*$L$3, IF(E14384="Massachusetts", Table1[[#This Row],[price]]*$L$2, 1))</f>
        <v>567000</v>
      </c>
    </row>
    <row r="14385" spans="1:9" x14ac:dyDescent="0.25">
      <c r="A14385" s="2">
        <v>42238</v>
      </c>
      <c r="B14385" s="1">
        <f t="shared" si="448"/>
        <v>2015</v>
      </c>
      <c r="C14385" s="1">
        <f t="shared" si="449"/>
        <v>3</v>
      </c>
      <c r="D14385">
        <v>2617</v>
      </c>
      <c r="E14385" t="s">
        <v>37</v>
      </c>
      <c r="F14385" s="4">
        <v>600000</v>
      </c>
      <c r="G14385" t="s">
        <v>5</v>
      </c>
      <c r="H14385">
        <v>4</v>
      </c>
      <c r="I14385" s="4">
        <f>IF(E14385="Rhode Island", Table1[[#This Row],[price]]*$L$3, IF(E14385="Massachusetts", Table1[[#This Row],[price]]*$L$2, 1))</f>
        <v>600000</v>
      </c>
    </row>
    <row r="14386" spans="1:9" x14ac:dyDescent="0.25">
      <c r="A14386" s="2">
        <v>42238</v>
      </c>
      <c r="B14386" s="1">
        <f t="shared" si="448"/>
        <v>2015</v>
      </c>
      <c r="C14386" s="1">
        <f t="shared" si="449"/>
        <v>3</v>
      </c>
      <c r="D14386">
        <v>2607</v>
      </c>
      <c r="E14386" t="s">
        <v>37</v>
      </c>
      <c r="F14386" s="4">
        <v>675000</v>
      </c>
      <c r="G14386" t="s">
        <v>5</v>
      </c>
      <c r="H14386">
        <v>3</v>
      </c>
      <c r="I14386" s="4">
        <f>IF(E14386="Rhode Island", Table1[[#This Row],[price]]*$L$3, IF(E14386="Massachusetts", Table1[[#This Row],[price]]*$L$2, 1))</f>
        <v>675000</v>
      </c>
    </row>
    <row r="14387" spans="1:9" x14ac:dyDescent="0.25">
      <c r="A14387" s="2">
        <v>42238</v>
      </c>
      <c r="B14387" s="1">
        <f t="shared" si="448"/>
        <v>2015</v>
      </c>
      <c r="C14387" s="1">
        <f t="shared" si="449"/>
        <v>3</v>
      </c>
      <c r="D14387">
        <v>2902</v>
      </c>
      <c r="E14387" t="s">
        <v>36</v>
      </c>
      <c r="F14387" s="4">
        <v>690000</v>
      </c>
      <c r="G14387" t="s">
        <v>5</v>
      </c>
      <c r="H14387">
        <v>4</v>
      </c>
      <c r="I14387" s="4">
        <f>IF(E14387="Rhode Island", Table1[[#This Row],[price]]*$L$3, IF(E14387="Massachusetts", Table1[[#This Row],[price]]*$L$2, 1))</f>
        <v>690000</v>
      </c>
    </row>
    <row r="14388" spans="1:9" x14ac:dyDescent="0.25">
      <c r="A14388" s="2">
        <v>42238</v>
      </c>
      <c r="B14388" s="1">
        <f t="shared" si="448"/>
        <v>2015</v>
      </c>
      <c r="C14388" s="1">
        <f t="shared" si="449"/>
        <v>3</v>
      </c>
      <c r="D14388">
        <v>2602</v>
      </c>
      <c r="E14388" t="s">
        <v>37</v>
      </c>
      <c r="F14388" s="4">
        <v>715000</v>
      </c>
      <c r="G14388" t="s">
        <v>5</v>
      </c>
      <c r="H14388">
        <v>3</v>
      </c>
      <c r="I14388" s="4">
        <f>IF(E14388="Rhode Island", Table1[[#This Row],[price]]*$L$3, IF(E14388="Massachusetts", Table1[[#This Row],[price]]*$L$2, 1))</f>
        <v>715000</v>
      </c>
    </row>
    <row r="14389" spans="1:9" x14ac:dyDescent="0.25">
      <c r="A14389" s="2">
        <v>42238</v>
      </c>
      <c r="B14389" s="1">
        <f t="shared" si="448"/>
        <v>2015</v>
      </c>
      <c r="C14389" s="1">
        <f t="shared" si="449"/>
        <v>3</v>
      </c>
      <c r="D14389">
        <v>2913</v>
      </c>
      <c r="E14389" t="s">
        <v>36</v>
      </c>
      <c r="F14389" s="4">
        <v>743000</v>
      </c>
      <c r="G14389" t="s">
        <v>5</v>
      </c>
      <c r="H14389">
        <v>4</v>
      </c>
      <c r="I14389" s="4">
        <f>IF(E14389="Rhode Island", Table1[[#This Row],[price]]*$L$3, IF(E14389="Massachusetts", Table1[[#This Row],[price]]*$L$2, 1))</f>
        <v>743000</v>
      </c>
    </row>
    <row r="14390" spans="1:9" x14ac:dyDescent="0.25">
      <c r="A14390" s="2">
        <v>42238</v>
      </c>
      <c r="B14390" s="1">
        <f t="shared" si="448"/>
        <v>2015</v>
      </c>
      <c r="C14390" s="1">
        <f t="shared" si="449"/>
        <v>3</v>
      </c>
      <c r="D14390">
        <v>2904</v>
      </c>
      <c r="E14390" t="s">
        <v>36</v>
      </c>
      <c r="F14390" s="4">
        <v>760000</v>
      </c>
      <c r="G14390" t="s">
        <v>5</v>
      </c>
      <c r="H14390">
        <v>5</v>
      </c>
      <c r="I14390" s="4">
        <f>IF(E14390="Rhode Island", Table1[[#This Row],[price]]*$L$3, IF(E14390="Massachusetts", Table1[[#This Row],[price]]*$L$2, 1))</f>
        <v>760000</v>
      </c>
    </row>
    <row r="14391" spans="1:9" x14ac:dyDescent="0.25">
      <c r="A14391" s="2">
        <v>42238</v>
      </c>
      <c r="B14391" s="1">
        <f t="shared" si="448"/>
        <v>2015</v>
      </c>
      <c r="C14391" s="1">
        <f t="shared" si="449"/>
        <v>3</v>
      </c>
      <c r="D14391">
        <v>2602</v>
      </c>
      <c r="E14391" t="s">
        <v>37</v>
      </c>
      <c r="F14391" s="4">
        <v>760000</v>
      </c>
      <c r="G14391" t="s">
        <v>5</v>
      </c>
      <c r="H14391">
        <v>2</v>
      </c>
      <c r="I14391" s="4">
        <f>IF(E14391="Rhode Island", Table1[[#This Row],[price]]*$L$3, IF(E14391="Massachusetts", Table1[[#This Row],[price]]*$L$2, 1))</f>
        <v>760000</v>
      </c>
    </row>
    <row r="14392" spans="1:9" x14ac:dyDescent="0.25">
      <c r="A14392" s="2">
        <v>42238</v>
      </c>
      <c r="B14392" s="1">
        <f t="shared" si="448"/>
        <v>2015</v>
      </c>
      <c r="C14392" s="1">
        <f t="shared" si="449"/>
        <v>3</v>
      </c>
      <c r="D14392">
        <v>2607</v>
      </c>
      <c r="E14392" t="s">
        <v>37</v>
      </c>
      <c r="F14392" s="4">
        <v>830000</v>
      </c>
      <c r="G14392" t="s">
        <v>5</v>
      </c>
      <c r="H14392">
        <v>3</v>
      </c>
      <c r="I14392" s="4">
        <f>IF(E14392="Rhode Island", Table1[[#This Row],[price]]*$L$3, IF(E14392="Massachusetts", Table1[[#This Row],[price]]*$L$2, 1))</f>
        <v>830000</v>
      </c>
    </row>
    <row r="14393" spans="1:9" x14ac:dyDescent="0.25">
      <c r="A14393" s="2">
        <v>42238</v>
      </c>
      <c r="B14393" s="1">
        <f t="shared" si="448"/>
        <v>2015</v>
      </c>
      <c r="C14393" s="1">
        <f t="shared" si="449"/>
        <v>3</v>
      </c>
      <c r="D14393">
        <v>2605</v>
      </c>
      <c r="E14393" t="s">
        <v>37</v>
      </c>
      <c r="F14393" s="4">
        <v>836000</v>
      </c>
      <c r="G14393" t="s">
        <v>5</v>
      </c>
      <c r="H14393">
        <v>3</v>
      </c>
      <c r="I14393" s="4">
        <f>IF(E14393="Rhode Island", Table1[[#This Row],[price]]*$L$3, IF(E14393="Massachusetts", Table1[[#This Row],[price]]*$L$2, 1))</f>
        <v>836000</v>
      </c>
    </row>
    <row r="14394" spans="1:9" x14ac:dyDescent="0.25">
      <c r="A14394" s="2">
        <v>42238</v>
      </c>
      <c r="B14394" s="1">
        <f t="shared" si="448"/>
        <v>2015</v>
      </c>
      <c r="C14394" s="1">
        <f t="shared" si="449"/>
        <v>3</v>
      </c>
      <c r="D14394">
        <v>2602</v>
      </c>
      <c r="E14394" t="s">
        <v>37</v>
      </c>
      <c r="F14394" s="4">
        <v>880000</v>
      </c>
      <c r="G14394" t="s">
        <v>5</v>
      </c>
      <c r="H14394">
        <v>4</v>
      </c>
      <c r="I14394" s="4">
        <f>IF(E14394="Rhode Island", Table1[[#This Row],[price]]*$L$3, IF(E14394="Massachusetts", Table1[[#This Row],[price]]*$L$2, 1))</f>
        <v>880000</v>
      </c>
    </row>
    <row r="14395" spans="1:9" x14ac:dyDescent="0.25">
      <c r="A14395" s="2">
        <v>42238</v>
      </c>
      <c r="B14395" s="1">
        <f t="shared" si="448"/>
        <v>2015</v>
      </c>
      <c r="C14395" s="1">
        <f t="shared" si="449"/>
        <v>3</v>
      </c>
      <c r="D14395">
        <v>2600</v>
      </c>
      <c r="E14395" t="s">
        <v>37</v>
      </c>
      <c r="F14395" s="4">
        <v>900000</v>
      </c>
      <c r="G14395" t="s">
        <v>5</v>
      </c>
      <c r="H14395">
        <v>3</v>
      </c>
      <c r="I14395" s="4">
        <f>IF(E14395="Rhode Island", Table1[[#This Row],[price]]*$L$3, IF(E14395="Massachusetts", Table1[[#This Row],[price]]*$L$2, 1))</f>
        <v>900000</v>
      </c>
    </row>
    <row r="14396" spans="1:9" x14ac:dyDescent="0.25">
      <c r="A14396" s="2">
        <v>42238</v>
      </c>
      <c r="B14396" s="1">
        <f t="shared" si="448"/>
        <v>2015</v>
      </c>
      <c r="C14396" s="1">
        <f t="shared" si="449"/>
        <v>3</v>
      </c>
      <c r="D14396">
        <v>2913</v>
      </c>
      <c r="E14396" t="s">
        <v>36</v>
      </c>
      <c r="F14396" s="4">
        <v>915000</v>
      </c>
      <c r="G14396" t="s">
        <v>5</v>
      </c>
      <c r="H14396">
        <v>4</v>
      </c>
      <c r="I14396" s="4">
        <f>IF(E14396="Rhode Island", Table1[[#This Row],[price]]*$L$3, IF(E14396="Massachusetts", Table1[[#This Row],[price]]*$L$2, 1))</f>
        <v>915000</v>
      </c>
    </row>
    <row r="14397" spans="1:9" x14ac:dyDescent="0.25">
      <c r="A14397" s="2">
        <v>42238</v>
      </c>
      <c r="B14397" s="1">
        <f t="shared" si="448"/>
        <v>2015</v>
      </c>
      <c r="C14397" s="1">
        <f t="shared" si="449"/>
        <v>3</v>
      </c>
      <c r="D14397">
        <v>2913</v>
      </c>
      <c r="E14397" t="s">
        <v>36</v>
      </c>
      <c r="F14397" s="4">
        <v>974000</v>
      </c>
      <c r="G14397" t="s">
        <v>5</v>
      </c>
      <c r="H14397">
        <v>4</v>
      </c>
      <c r="I14397" s="4">
        <f>IF(E14397="Rhode Island", Table1[[#This Row],[price]]*$L$3, IF(E14397="Massachusetts", Table1[[#This Row],[price]]*$L$2, 1))</f>
        <v>974000</v>
      </c>
    </row>
    <row r="14398" spans="1:9" x14ac:dyDescent="0.25">
      <c r="A14398" s="2">
        <v>42238</v>
      </c>
      <c r="B14398" s="1">
        <f t="shared" si="448"/>
        <v>2015</v>
      </c>
      <c r="C14398" s="1">
        <f t="shared" si="449"/>
        <v>3</v>
      </c>
      <c r="D14398">
        <v>2614</v>
      </c>
      <c r="E14398" t="s">
        <v>37</v>
      </c>
      <c r="F14398" s="4">
        <v>1187000</v>
      </c>
      <c r="G14398" t="s">
        <v>5</v>
      </c>
      <c r="H14398">
        <v>4</v>
      </c>
      <c r="I14398" s="4">
        <f>IF(E14398="Rhode Island", Table1[[#This Row],[price]]*$L$3, IF(E14398="Massachusetts", Table1[[#This Row],[price]]*$L$2, 1))</f>
        <v>1187000</v>
      </c>
    </row>
    <row r="14399" spans="1:9" x14ac:dyDescent="0.25">
      <c r="A14399" s="2">
        <v>42238</v>
      </c>
      <c r="B14399" s="1">
        <f t="shared" si="448"/>
        <v>2015</v>
      </c>
      <c r="C14399" s="1">
        <f t="shared" si="449"/>
        <v>3</v>
      </c>
      <c r="D14399">
        <v>2612</v>
      </c>
      <c r="E14399" t="s">
        <v>37</v>
      </c>
      <c r="F14399" s="4">
        <v>1220000</v>
      </c>
      <c r="G14399" t="s">
        <v>5</v>
      </c>
      <c r="H14399">
        <v>4</v>
      </c>
      <c r="I14399" s="4">
        <f>IF(E14399="Rhode Island", Table1[[#This Row],[price]]*$L$3, IF(E14399="Massachusetts", Table1[[#This Row],[price]]*$L$2, 1))</f>
        <v>1220000</v>
      </c>
    </row>
    <row r="14400" spans="1:9" x14ac:dyDescent="0.25">
      <c r="A14400" s="2">
        <v>42238</v>
      </c>
      <c r="B14400" s="1">
        <f t="shared" si="448"/>
        <v>2015</v>
      </c>
      <c r="C14400" s="1">
        <f t="shared" si="449"/>
        <v>3</v>
      </c>
      <c r="D14400">
        <v>2602</v>
      </c>
      <c r="E14400" t="s">
        <v>37</v>
      </c>
      <c r="F14400" s="4">
        <v>1344000</v>
      </c>
      <c r="G14400" t="s">
        <v>5</v>
      </c>
      <c r="H14400">
        <v>3</v>
      </c>
      <c r="I14400" s="4">
        <f>IF(E14400="Rhode Island", Table1[[#This Row],[price]]*$L$3, IF(E14400="Massachusetts", Table1[[#This Row],[price]]*$L$2, 1))</f>
        <v>1344000</v>
      </c>
    </row>
    <row r="14401" spans="1:9" x14ac:dyDescent="0.25">
      <c r="A14401" s="2">
        <v>42240</v>
      </c>
      <c r="B14401" s="1">
        <f t="shared" si="448"/>
        <v>2015</v>
      </c>
      <c r="C14401" s="1">
        <f t="shared" si="449"/>
        <v>3</v>
      </c>
      <c r="D14401">
        <v>2615</v>
      </c>
      <c r="E14401" t="s">
        <v>37</v>
      </c>
      <c r="F14401" s="4">
        <v>455000</v>
      </c>
      <c r="G14401" t="s">
        <v>5</v>
      </c>
      <c r="H14401">
        <v>3</v>
      </c>
      <c r="I14401" s="4">
        <f>IF(E14401="Rhode Island", Table1[[#This Row],[price]]*$L$3, IF(E14401="Massachusetts", Table1[[#This Row],[price]]*$L$2, 1))</f>
        <v>455000</v>
      </c>
    </row>
    <row r="14402" spans="1:9" x14ac:dyDescent="0.25">
      <c r="A14402" s="2">
        <v>42240</v>
      </c>
      <c r="B14402" s="1">
        <f t="shared" ref="B14402:B14465" si="450">YEAR(A14402)</f>
        <v>2015</v>
      </c>
      <c r="C14402" s="1">
        <f t="shared" ref="C14402:C14465" si="451">ROUNDUP(MONTH(A14402)/3,0)</f>
        <v>3</v>
      </c>
      <c r="D14402">
        <v>2913</v>
      </c>
      <c r="E14402" t="s">
        <v>36</v>
      </c>
      <c r="F14402" s="4">
        <v>489900</v>
      </c>
      <c r="G14402" t="s">
        <v>5</v>
      </c>
      <c r="H14402">
        <v>3</v>
      </c>
      <c r="I14402" s="4">
        <f>IF(E14402="Rhode Island", Table1[[#This Row],[price]]*$L$3, IF(E14402="Massachusetts", Table1[[#This Row],[price]]*$L$2, 1))</f>
        <v>489900</v>
      </c>
    </row>
    <row r="14403" spans="1:9" x14ac:dyDescent="0.25">
      <c r="A14403" s="2">
        <v>42240</v>
      </c>
      <c r="B14403" s="1">
        <f t="shared" si="450"/>
        <v>2015</v>
      </c>
      <c r="C14403" s="1">
        <f t="shared" si="451"/>
        <v>3</v>
      </c>
      <c r="D14403">
        <v>2902</v>
      </c>
      <c r="E14403" t="s">
        <v>36</v>
      </c>
      <c r="F14403" s="4">
        <v>585000</v>
      </c>
      <c r="G14403" t="s">
        <v>5</v>
      </c>
      <c r="H14403">
        <v>4</v>
      </c>
      <c r="I14403" s="4">
        <f>IF(E14403="Rhode Island", Table1[[#This Row],[price]]*$L$3, IF(E14403="Massachusetts", Table1[[#This Row],[price]]*$L$2, 1))</f>
        <v>585000</v>
      </c>
    </row>
    <row r="14404" spans="1:9" x14ac:dyDescent="0.25">
      <c r="A14404" s="2">
        <v>42240</v>
      </c>
      <c r="B14404" s="1">
        <f t="shared" si="450"/>
        <v>2015</v>
      </c>
      <c r="C14404" s="1">
        <f t="shared" si="451"/>
        <v>3</v>
      </c>
      <c r="D14404">
        <v>2913</v>
      </c>
      <c r="E14404" t="s">
        <v>36</v>
      </c>
      <c r="F14404" s="4">
        <v>680000</v>
      </c>
      <c r="G14404" t="s">
        <v>5</v>
      </c>
      <c r="H14404">
        <v>5</v>
      </c>
      <c r="I14404" s="4">
        <f>IF(E14404="Rhode Island", Table1[[#This Row],[price]]*$L$3, IF(E14404="Massachusetts", Table1[[#This Row],[price]]*$L$2, 1))</f>
        <v>680000</v>
      </c>
    </row>
    <row r="14405" spans="1:9" x14ac:dyDescent="0.25">
      <c r="A14405" s="2">
        <v>42240</v>
      </c>
      <c r="B14405" s="1">
        <f t="shared" si="450"/>
        <v>2015</v>
      </c>
      <c r="C14405" s="1">
        <f t="shared" si="451"/>
        <v>3</v>
      </c>
      <c r="D14405">
        <v>2602</v>
      </c>
      <c r="E14405" t="s">
        <v>37</v>
      </c>
      <c r="F14405" s="4">
        <v>751000</v>
      </c>
      <c r="G14405" t="s">
        <v>5</v>
      </c>
      <c r="H14405">
        <v>3</v>
      </c>
      <c r="I14405" s="4">
        <f>IF(E14405="Rhode Island", Table1[[#This Row],[price]]*$L$3, IF(E14405="Massachusetts", Table1[[#This Row],[price]]*$L$2, 1))</f>
        <v>751000</v>
      </c>
    </row>
    <row r="14406" spans="1:9" x14ac:dyDescent="0.25">
      <c r="A14406" s="2">
        <v>42240</v>
      </c>
      <c r="B14406" s="1">
        <f t="shared" si="450"/>
        <v>2015</v>
      </c>
      <c r="C14406" s="1">
        <f t="shared" si="451"/>
        <v>3</v>
      </c>
      <c r="D14406">
        <v>2914</v>
      </c>
      <c r="E14406" t="s">
        <v>36</v>
      </c>
      <c r="F14406" s="4">
        <v>798000</v>
      </c>
      <c r="G14406" t="s">
        <v>5</v>
      </c>
      <c r="H14406">
        <v>4</v>
      </c>
      <c r="I14406" s="4">
        <f>IF(E14406="Rhode Island", Table1[[#This Row],[price]]*$L$3, IF(E14406="Massachusetts", Table1[[#This Row],[price]]*$L$2, 1))</f>
        <v>798000</v>
      </c>
    </row>
    <row r="14407" spans="1:9" x14ac:dyDescent="0.25">
      <c r="A14407" s="2">
        <v>42240</v>
      </c>
      <c r="B14407" s="1">
        <f t="shared" si="450"/>
        <v>2015</v>
      </c>
      <c r="C14407" s="1">
        <f t="shared" si="451"/>
        <v>3</v>
      </c>
      <c r="D14407">
        <v>2600</v>
      </c>
      <c r="E14407" t="s">
        <v>37</v>
      </c>
      <c r="F14407" s="4">
        <v>1600000</v>
      </c>
      <c r="G14407" t="s">
        <v>5</v>
      </c>
      <c r="H14407">
        <v>4</v>
      </c>
      <c r="I14407" s="4">
        <f>IF(E14407="Rhode Island", Table1[[#This Row],[price]]*$L$3, IF(E14407="Massachusetts", Table1[[#This Row],[price]]*$L$2, 1))</f>
        <v>1600000</v>
      </c>
    </row>
    <row r="14408" spans="1:9" x14ac:dyDescent="0.25">
      <c r="A14408" s="2">
        <v>42240</v>
      </c>
      <c r="B14408" s="1">
        <f t="shared" si="450"/>
        <v>2015</v>
      </c>
      <c r="C14408" s="1">
        <f t="shared" si="451"/>
        <v>3</v>
      </c>
      <c r="D14408">
        <v>2617</v>
      </c>
      <c r="E14408" t="s">
        <v>37</v>
      </c>
      <c r="F14408" s="4">
        <v>242500</v>
      </c>
      <c r="G14408" t="s">
        <v>6</v>
      </c>
      <c r="H14408">
        <v>1</v>
      </c>
      <c r="I14408" s="4">
        <f>IF(E14408="Rhode Island", Table1[[#This Row],[price]]*$L$3, IF(E14408="Massachusetts", Table1[[#This Row],[price]]*$L$2, 1))</f>
        <v>242500</v>
      </c>
    </row>
    <row r="14409" spans="1:9" x14ac:dyDescent="0.25">
      <c r="A14409" s="2">
        <v>42240</v>
      </c>
      <c r="B14409" s="1">
        <f t="shared" si="450"/>
        <v>2015</v>
      </c>
      <c r="C14409" s="1">
        <f t="shared" si="451"/>
        <v>3</v>
      </c>
      <c r="D14409">
        <v>2602</v>
      </c>
      <c r="E14409" t="s">
        <v>37</v>
      </c>
      <c r="F14409" s="4">
        <v>310700</v>
      </c>
      <c r="G14409" t="s">
        <v>6</v>
      </c>
      <c r="H14409">
        <v>2</v>
      </c>
      <c r="I14409" s="4">
        <f>IF(E14409="Rhode Island", Table1[[#This Row],[price]]*$L$3, IF(E14409="Massachusetts", Table1[[#This Row],[price]]*$L$2, 1))</f>
        <v>310700</v>
      </c>
    </row>
    <row r="14410" spans="1:9" x14ac:dyDescent="0.25">
      <c r="A14410" s="2">
        <v>42240</v>
      </c>
      <c r="B14410" s="1">
        <f t="shared" si="450"/>
        <v>2015</v>
      </c>
      <c r="C14410" s="1">
        <f t="shared" si="451"/>
        <v>3</v>
      </c>
      <c r="D14410">
        <v>2914</v>
      </c>
      <c r="E14410" t="s">
        <v>36</v>
      </c>
      <c r="F14410" s="4">
        <v>355000</v>
      </c>
      <c r="G14410" t="s">
        <v>6</v>
      </c>
      <c r="H14410">
        <v>2</v>
      </c>
      <c r="I14410" s="4">
        <f>IF(E14410="Rhode Island", Table1[[#This Row],[price]]*$L$3, IF(E14410="Massachusetts", Table1[[#This Row],[price]]*$L$2, 1))</f>
        <v>355000</v>
      </c>
    </row>
    <row r="14411" spans="1:9" x14ac:dyDescent="0.25">
      <c r="A14411" s="2">
        <v>42241</v>
      </c>
      <c r="B14411" s="1">
        <f t="shared" si="450"/>
        <v>2015</v>
      </c>
      <c r="C14411" s="1">
        <f t="shared" si="451"/>
        <v>3</v>
      </c>
      <c r="D14411">
        <v>2611</v>
      </c>
      <c r="E14411" t="s">
        <v>37</v>
      </c>
      <c r="F14411" s="4">
        <v>365000</v>
      </c>
      <c r="G14411" t="s">
        <v>5</v>
      </c>
      <c r="H14411">
        <v>4</v>
      </c>
      <c r="I14411" s="4">
        <f>IF(E14411="Rhode Island", Table1[[#This Row],[price]]*$L$3, IF(E14411="Massachusetts", Table1[[#This Row],[price]]*$L$2, 1))</f>
        <v>365000</v>
      </c>
    </row>
    <row r="14412" spans="1:9" x14ac:dyDescent="0.25">
      <c r="A14412" s="2">
        <v>42241</v>
      </c>
      <c r="B14412" s="1">
        <f t="shared" si="450"/>
        <v>2015</v>
      </c>
      <c r="C14412" s="1">
        <f t="shared" si="451"/>
        <v>3</v>
      </c>
      <c r="D14412">
        <v>2913</v>
      </c>
      <c r="E14412" t="s">
        <v>36</v>
      </c>
      <c r="F14412" s="4">
        <v>450000</v>
      </c>
      <c r="G14412" t="s">
        <v>5</v>
      </c>
      <c r="H14412">
        <v>3</v>
      </c>
      <c r="I14412" s="4">
        <f>IF(E14412="Rhode Island", Table1[[#This Row],[price]]*$L$3, IF(E14412="Massachusetts", Table1[[#This Row],[price]]*$L$2, 1))</f>
        <v>450000</v>
      </c>
    </row>
    <row r="14413" spans="1:9" x14ac:dyDescent="0.25">
      <c r="A14413" s="2">
        <v>42241</v>
      </c>
      <c r="B14413" s="1">
        <f t="shared" si="450"/>
        <v>2015</v>
      </c>
      <c r="C14413" s="1">
        <f t="shared" si="451"/>
        <v>3</v>
      </c>
      <c r="D14413">
        <v>2615</v>
      </c>
      <c r="E14413" t="s">
        <v>37</v>
      </c>
      <c r="F14413" s="4">
        <v>550000</v>
      </c>
      <c r="G14413" t="s">
        <v>5</v>
      </c>
      <c r="H14413">
        <v>4</v>
      </c>
      <c r="I14413" s="4">
        <f>IF(E14413="Rhode Island", Table1[[#This Row],[price]]*$L$3, IF(E14413="Massachusetts", Table1[[#This Row],[price]]*$L$2, 1))</f>
        <v>550000</v>
      </c>
    </row>
    <row r="14414" spans="1:9" x14ac:dyDescent="0.25">
      <c r="A14414" s="2">
        <v>42241</v>
      </c>
      <c r="B14414" s="1">
        <f t="shared" si="450"/>
        <v>2015</v>
      </c>
      <c r="C14414" s="1">
        <f t="shared" si="451"/>
        <v>3</v>
      </c>
      <c r="D14414">
        <v>2914</v>
      </c>
      <c r="E14414" t="s">
        <v>36</v>
      </c>
      <c r="F14414" s="4">
        <v>608000</v>
      </c>
      <c r="G14414" t="s">
        <v>5</v>
      </c>
      <c r="H14414">
        <v>4</v>
      </c>
      <c r="I14414" s="4">
        <f>IF(E14414="Rhode Island", Table1[[#This Row],[price]]*$L$3, IF(E14414="Massachusetts", Table1[[#This Row],[price]]*$L$2, 1))</f>
        <v>608000</v>
      </c>
    </row>
    <row r="14415" spans="1:9" x14ac:dyDescent="0.25">
      <c r="A14415" s="2">
        <v>42241</v>
      </c>
      <c r="B14415" s="1">
        <f t="shared" si="450"/>
        <v>2015</v>
      </c>
      <c r="C14415" s="1">
        <f t="shared" si="451"/>
        <v>3</v>
      </c>
      <c r="D14415">
        <v>2913</v>
      </c>
      <c r="E14415" t="s">
        <v>36</v>
      </c>
      <c r="F14415" s="4">
        <v>269000</v>
      </c>
      <c r="G14415" t="s">
        <v>6</v>
      </c>
      <c r="H14415">
        <v>1</v>
      </c>
      <c r="I14415" s="4">
        <f>IF(E14415="Rhode Island", Table1[[#This Row],[price]]*$L$3, IF(E14415="Massachusetts", Table1[[#This Row],[price]]*$L$2, 1))</f>
        <v>269000</v>
      </c>
    </row>
    <row r="14416" spans="1:9" x14ac:dyDescent="0.25">
      <c r="A14416" s="2">
        <v>42241</v>
      </c>
      <c r="B14416" s="1">
        <f t="shared" si="450"/>
        <v>2015</v>
      </c>
      <c r="C14416" s="1">
        <f t="shared" si="451"/>
        <v>3</v>
      </c>
      <c r="D14416">
        <v>2604</v>
      </c>
      <c r="E14416" t="s">
        <v>37</v>
      </c>
      <c r="F14416" s="4">
        <v>415000</v>
      </c>
      <c r="G14416" t="s">
        <v>6</v>
      </c>
      <c r="H14416">
        <v>2</v>
      </c>
      <c r="I14416" s="4">
        <f>IF(E14416="Rhode Island", Table1[[#This Row],[price]]*$L$3, IF(E14416="Massachusetts", Table1[[#This Row],[price]]*$L$2, 1))</f>
        <v>415000</v>
      </c>
    </row>
    <row r="14417" spans="1:9" x14ac:dyDescent="0.25">
      <c r="A14417" s="2">
        <v>42242</v>
      </c>
      <c r="B14417" s="1">
        <f t="shared" si="450"/>
        <v>2015</v>
      </c>
      <c r="C14417" s="1">
        <f t="shared" si="451"/>
        <v>3</v>
      </c>
      <c r="D14417">
        <v>2913</v>
      </c>
      <c r="E14417" t="s">
        <v>36</v>
      </c>
      <c r="F14417" s="4">
        <v>340000</v>
      </c>
      <c r="G14417" t="s">
        <v>5</v>
      </c>
      <c r="H14417">
        <v>3</v>
      </c>
      <c r="I14417" s="4">
        <f>IF(E14417="Rhode Island", Table1[[#This Row],[price]]*$L$3, IF(E14417="Massachusetts", Table1[[#This Row],[price]]*$L$2, 1))</f>
        <v>340000</v>
      </c>
    </row>
    <row r="14418" spans="1:9" x14ac:dyDescent="0.25">
      <c r="A14418" s="2">
        <v>42242</v>
      </c>
      <c r="B14418" s="1">
        <f t="shared" si="450"/>
        <v>2015</v>
      </c>
      <c r="C14418" s="1">
        <f t="shared" si="451"/>
        <v>3</v>
      </c>
      <c r="D14418">
        <v>2906</v>
      </c>
      <c r="E14418" t="s">
        <v>36</v>
      </c>
      <c r="F14418" s="4">
        <v>368500</v>
      </c>
      <c r="G14418" t="s">
        <v>5</v>
      </c>
      <c r="H14418">
        <v>3</v>
      </c>
      <c r="I14418" s="4">
        <f>IF(E14418="Rhode Island", Table1[[#This Row],[price]]*$L$3, IF(E14418="Massachusetts", Table1[[#This Row],[price]]*$L$2, 1))</f>
        <v>368500</v>
      </c>
    </row>
    <row r="14419" spans="1:9" x14ac:dyDescent="0.25">
      <c r="A14419" s="2">
        <v>42242</v>
      </c>
      <c r="B14419" s="1">
        <f t="shared" si="450"/>
        <v>2015</v>
      </c>
      <c r="C14419" s="1">
        <f t="shared" si="451"/>
        <v>3</v>
      </c>
      <c r="D14419">
        <v>2615</v>
      </c>
      <c r="E14419" t="s">
        <v>37</v>
      </c>
      <c r="F14419" s="4">
        <v>425000</v>
      </c>
      <c r="G14419" t="s">
        <v>5</v>
      </c>
      <c r="H14419">
        <v>3</v>
      </c>
      <c r="I14419" s="4">
        <f>IF(E14419="Rhode Island", Table1[[#This Row],[price]]*$L$3, IF(E14419="Massachusetts", Table1[[#This Row],[price]]*$L$2, 1))</f>
        <v>425000</v>
      </c>
    </row>
    <row r="14420" spans="1:9" x14ac:dyDescent="0.25">
      <c r="A14420" s="2">
        <v>42242</v>
      </c>
      <c r="B14420" s="1">
        <f t="shared" si="450"/>
        <v>2015</v>
      </c>
      <c r="C14420" s="1">
        <f t="shared" si="451"/>
        <v>3</v>
      </c>
      <c r="D14420">
        <v>2905</v>
      </c>
      <c r="E14420" t="s">
        <v>36</v>
      </c>
      <c r="F14420" s="4">
        <v>512000</v>
      </c>
      <c r="G14420" t="s">
        <v>5</v>
      </c>
      <c r="H14420">
        <v>5</v>
      </c>
      <c r="I14420" s="4">
        <f>IF(E14420="Rhode Island", Table1[[#This Row],[price]]*$L$3, IF(E14420="Massachusetts", Table1[[#This Row],[price]]*$L$2, 1))</f>
        <v>512000</v>
      </c>
    </row>
    <row r="14421" spans="1:9" x14ac:dyDescent="0.25">
      <c r="A14421" s="2">
        <v>42242</v>
      </c>
      <c r="B14421" s="1">
        <f t="shared" si="450"/>
        <v>2015</v>
      </c>
      <c r="C14421" s="1">
        <f t="shared" si="451"/>
        <v>3</v>
      </c>
      <c r="D14421">
        <v>2905</v>
      </c>
      <c r="E14421" t="s">
        <v>36</v>
      </c>
      <c r="F14421" s="4">
        <v>535000</v>
      </c>
      <c r="G14421" t="s">
        <v>5</v>
      </c>
      <c r="H14421">
        <v>4</v>
      </c>
      <c r="I14421" s="4">
        <f>IF(E14421="Rhode Island", Table1[[#This Row],[price]]*$L$3, IF(E14421="Massachusetts", Table1[[#This Row],[price]]*$L$2, 1))</f>
        <v>535000</v>
      </c>
    </row>
    <row r="14422" spans="1:9" x14ac:dyDescent="0.25">
      <c r="A14422" s="2">
        <v>42242</v>
      </c>
      <c r="B14422" s="1">
        <f t="shared" si="450"/>
        <v>2015</v>
      </c>
      <c r="C14422" s="1">
        <f t="shared" si="451"/>
        <v>3</v>
      </c>
      <c r="D14422">
        <v>2611</v>
      </c>
      <c r="E14422" t="s">
        <v>37</v>
      </c>
      <c r="F14422" s="4">
        <v>730000</v>
      </c>
      <c r="G14422" t="s">
        <v>5</v>
      </c>
      <c r="H14422">
        <v>4</v>
      </c>
      <c r="I14422" s="4">
        <f>IF(E14422="Rhode Island", Table1[[#This Row],[price]]*$L$3, IF(E14422="Massachusetts", Table1[[#This Row],[price]]*$L$2, 1))</f>
        <v>730000</v>
      </c>
    </row>
    <row r="14423" spans="1:9" x14ac:dyDescent="0.25">
      <c r="A14423" s="2">
        <v>42242</v>
      </c>
      <c r="B14423" s="1">
        <f t="shared" si="450"/>
        <v>2015</v>
      </c>
      <c r="C14423" s="1">
        <f t="shared" si="451"/>
        <v>3</v>
      </c>
      <c r="D14423">
        <v>2611</v>
      </c>
      <c r="E14423" t="s">
        <v>37</v>
      </c>
      <c r="F14423" s="4">
        <v>806000</v>
      </c>
      <c r="G14423" t="s">
        <v>5</v>
      </c>
      <c r="H14423">
        <v>5</v>
      </c>
      <c r="I14423" s="4">
        <f>IF(E14423="Rhode Island", Table1[[#This Row],[price]]*$L$3, IF(E14423="Massachusetts", Table1[[#This Row],[price]]*$L$2, 1))</f>
        <v>806000</v>
      </c>
    </row>
    <row r="14424" spans="1:9" x14ac:dyDescent="0.25">
      <c r="A14424" s="2">
        <v>42242</v>
      </c>
      <c r="B14424" s="1">
        <f t="shared" si="450"/>
        <v>2015</v>
      </c>
      <c r="C14424" s="1">
        <f t="shared" si="451"/>
        <v>3</v>
      </c>
      <c r="D14424">
        <v>2603</v>
      </c>
      <c r="E14424" t="s">
        <v>37</v>
      </c>
      <c r="F14424" s="4">
        <v>392500</v>
      </c>
      <c r="G14424" t="s">
        <v>6</v>
      </c>
      <c r="H14424">
        <v>2</v>
      </c>
      <c r="I14424" s="4">
        <f>IF(E14424="Rhode Island", Table1[[#This Row],[price]]*$L$3, IF(E14424="Massachusetts", Table1[[#This Row],[price]]*$L$2, 1))</f>
        <v>392500</v>
      </c>
    </row>
    <row r="14425" spans="1:9" x14ac:dyDescent="0.25">
      <c r="A14425" s="2">
        <v>42243</v>
      </c>
      <c r="B14425" s="1">
        <f t="shared" si="450"/>
        <v>2015</v>
      </c>
      <c r="C14425" s="1">
        <f t="shared" si="451"/>
        <v>3</v>
      </c>
      <c r="D14425">
        <v>2905</v>
      </c>
      <c r="E14425" t="s">
        <v>36</v>
      </c>
      <c r="F14425" s="4">
        <v>485000</v>
      </c>
      <c r="G14425" t="s">
        <v>5</v>
      </c>
      <c r="H14425">
        <v>3</v>
      </c>
      <c r="I14425" s="4">
        <f>IF(E14425="Rhode Island", Table1[[#This Row],[price]]*$L$3, IF(E14425="Massachusetts", Table1[[#This Row],[price]]*$L$2, 1))</f>
        <v>485000</v>
      </c>
    </row>
    <row r="14426" spans="1:9" x14ac:dyDescent="0.25">
      <c r="A14426" s="2">
        <v>42243</v>
      </c>
      <c r="B14426" s="1">
        <f t="shared" si="450"/>
        <v>2015</v>
      </c>
      <c r="C14426" s="1">
        <f t="shared" si="451"/>
        <v>3</v>
      </c>
      <c r="D14426">
        <v>2615</v>
      </c>
      <c r="E14426" t="s">
        <v>37</v>
      </c>
      <c r="F14426" s="4">
        <v>515000</v>
      </c>
      <c r="G14426" t="s">
        <v>5</v>
      </c>
      <c r="H14426">
        <v>3</v>
      </c>
      <c r="I14426" s="4">
        <f>IF(E14426="Rhode Island", Table1[[#This Row],[price]]*$L$3, IF(E14426="Massachusetts", Table1[[#This Row],[price]]*$L$2, 1))</f>
        <v>515000</v>
      </c>
    </row>
    <row r="14427" spans="1:9" x14ac:dyDescent="0.25">
      <c r="A14427" s="2">
        <v>42243</v>
      </c>
      <c r="B14427" s="1">
        <f t="shared" si="450"/>
        <v>2015</v>
      </c>
      <c r="C14427" s="1">
        <f t="shared" si="451"/>
        <v>3</v>
      </c>
      <c r="D14427">
        <v>2913</v>
      </c>
      <c r="E14427" t="s">
        <v>36</v>
      </c>
      <c r="F14427" s="4">
        <v>575000</v>
      </c>
      <c r="G14427" t="s">
        <v>5</v>
      </c>
      <c r="H14427">
        <v>4</v>
      </c>
      <c r="I14427" s="4">
        <f>IF(E14427="Rhode Island", Table1[[#This Row],[price]]*$L$3, IF(E14427="Massachusetts", Table1[[#This Row],[price]]*$L$2, 1))</f>
        <v>575000</v>
      </c>
    </row>
    <row r="14428" spans="1:9" x14ac:dyDescent="0.25">
      <c r="A14428" s="2">
        <v>42243</v>
      </c>
      <c r="B14428" s="1">
        <f t="shared" si="450"/>
        <v>2015</v>
      </c>
      <c r="C14428" s="1">
        <f t="shared" si="451"/>
        <v>3</v>
      </c>
      <c r="D14428">
        <v>2615</v>
      </c>
      <c r="E14428" t="s">
        <v>37</v>
      </c>
      <c r="F14428" s="4">
        <v>600000</v>
      </c>
      <c r="G14428" t="s">
        <v>5</v>
      </c>
      <c r="H14428">
        <v>4</v>
      </c>
      <c r="I14428" s="4">
        <f>IF(E14428="Rhode Island", Table1[[#This Row],[price]]*$L$3, IF(E14428="Massachusetts", Table1[[#This Row],[price]]*$L$2, 1))</f>
        <v>600000</v>
      </c>
    </row>
    <row r="14429" spans="1:9" x14ac:dyDescent="0.25">
      <c r="A14429" s="2">
        <v>42243</v>
      </c>
      <c r="B14429" s="1">
        <f t="shared" si="450"/>
        <v>2015</v>
      </c>
      <c r="C14429" s="1">
        <f t="shared" si="451"/>
        <v>3</v>
      </c>
      <c r="D14429">
        <v>2905</v>
      </c>
      <c r="E14429" t="s">
        <v>36</v>
      </c>
      <c r="F14429" s="4">
        <v>610000</v>
      </c>
      <c r="G14429" t="s">
        <v>5</v>
      </c>
      <c r="H14429">
        <v>5</v>
      </c>
      <c r="I14429" s="4">
        <f>IF(E14429="Rhode Island", Table1[[#This Row],[price]]*$L$3, IF(E14429="Massachusetts", Table1[[#This Row],[price]]*$L$2, 1))</f>
        <v>610000</v>
      </c>
    </row>
    <row r="14430" spans="1:9" x14ac:dyDescent="0.25">
      <c r="A14430" s="2">
        <v>42243</v>
      </c>
      <c r="B14430" s="1">
        <f t="shared" si="450"/>
        <v>2015</v>
      </c>
      <c r="C14430" s="1">
        <f t="shared" si="451"/>
        <v>3</v>
      </c>
      <c r="D14430">
        <v>2600</v>
      </c>
      <c r="E14430" t="s">
        <v>37</v>
      </c>
      <c r="F14430" s="4">
        <v>815000</v>
      </c>
      <c r="G14430" t="s">
        <v>5</v>
      </c>
      <c r="H14430">
        <v>3</v>
      </c>
      <c r="I14430" s="4">
        <f>IF(E14430="Rhode Island", Table1[[#This Row],[price]]*$L$3, IF(E14430="Massachusetts", Table1[[#This Row],[price]]*$L$2, 1))</f>
        <v>815000</v>
      </c>
    </row>
    <row r="14431" spans="1:9" x14ac:dyDescent="0.25">
      <c r="A14431" s="2">
        <v>42243</v>
      </c>
      <c r="B14431" s="1">
        <f t="shared" si="450"/>
        <v>2015</v>
      </c>
      <c r="C14431" s="1">
        <f t="shared" si="451"/>
        <v>3</v>
      </c>
      <c r="D14431">
        <v>2914</v>
      </c>
      <c r="E14431" t="s">
        <v>36</v>
      </c>
      <c r="F14431" s="4">
        <v>1185000</v>
      </c>
      <c r="G14431" t="s">
        <v>5</v>
      </c>
      <c r="H14431">
        <v>4</v>
      </c>
      <c r="I14431" s="4">
        <f>IF(E14431="Rhode Island", Table1[[#This Row],[price]]*$L$3, IF(E14431="Massachusetts", Table1[[#This Row],[price]]*$L$2, 1))</f>
        <v>1185000</v>
      </c>
    </row>
    <row r="14432" spans="1:9" x14ac:dyDescent="0.25">
      <c r="A14432" s="2">
        <v>42243</v>
      </c>
      <c r="B14432" s="1">
        <f t="shared" si="450"/>
        <v>2015</v>
      </c>
      <c r="C14432" s="1">
        <f t="shared" si="451"/>
        <v>3</v>
      </c>
      <c r="D14432">
        <v>2603</v>
      </c>
      <c r="E14432" t="s">
        <v>37</v>
      </c>
      <c r="F14432" s="4">
        <v>1300000</v>
      </c>
      <c r="G14432" t="s">
        <v>5</v>
      </c>
      <c r="H14432">
        <v>5</v>
      </c>
      <c r="I14432" s="4">
        <f>IF(E14432="Rhode Island", Table1[[#This Row],[price]]*$L$3, IF(E14432="Massachusetts", Table1[[#This Row],[price]]*$L$2, 1))</f>
        <v>1300000</v>
      </c>
    </row>
    <row r="14433" spans="1:9" x14ac:dyDescent="0.25">
      <c r="A14433" s="2">
        <v>42243</v>
      </c>
      <c r="B14433" s="1">
        <f t="shared" si="450"/>
        <v>2015</v>
      </c>
      <c r="C14433" s="1">
        <f t="shared" si="451"/>
        <v>3</v>
      </c>
      <c r="D14433">
        <v>2617</v>
      </c>
      <c r="E14433" t="s">
        <v>37</v>
      </c>
      <c r="F14433" s="4">
        <v>321000</v>
      </c>
      <c r="G14433" t="s">
        <v>6</v>
      </c>
      <c r="H14433">
        <v>2</v>
      </c>
      <c r="I14433" s="4">
        <f>IF(E14433="Rhode Island", Table1[[#This Row],[price]]*$L$3, IF(E14433="Massachusetts", Table1[[#This Row],[price]]*$L$2, 1))</f>
        <v>321000</v>
      </c>
    </row>
    <row r="14434" spans="1:9" x14ac:dyDescent="0.25">
      <c r="A14434" s="2">
        <v>42243</v>
      </c>
      <c r="B14434" s="1">
        <f t="shared" si="450"/>
        <v>2015</v>
      </c>
      <c r="C14434" s="1">
        <f t="shared" si="451"/>
        <v>3</v>
      </c>
      <c r="D14434">
        <v>2604</v>
      </c>
      <c r="E14434" t="s">
        <v>37</v>
      </c>
      <c r="F14434" s="4">
        <v>369000</v>
      </c>
      <c r="G14434" t="s">
        <v>6</v>
      </c>
      <c r="H14434">
        <v>1</v>
      </c>
      <c r="I14434" s="4">
        <f>IF(E14434="Rhode Island", Table1[[#This Row],[price]]*$L$3, IF(E14434="Massachusetts", Table1[[#This Row],[price]]*$L$2, 1))</f>
        <v>369000</v>
      </c>
    </row>
    <row r="14435" spans="1:9" x14ac:dyDescent="0.25">
      <c r="A14435" s="2">
        <v>42243</v>
      </c>
      <c r="B14435" s="1">
        <f t="shared" si="450"/>
        <v>2015</v>
      </c>
      <c r="C14435" s="1">
        <f t="shared" si="451"/>
        <v>3</v>
      </c>
      <c r="D14435">
        <v>2612</v>
      </c>
      <c r="E14435" t="s">
        <v>37</v>
      </c>
      <c r="F14435" s="4">
        <v>530000</v>
      </c>
      <c r="G14435" t="s">
        <v>6</v>
      </c>
      <c r="H14435">
        <v>2</v>
      </c>
      <c r="I14435" s="4">
        <f>IF(E14435="Rhode Island", Table1[[#This Row],[price]]*$L$3, IF(E14435="Massachusetts", Table1[[#This Row],[price]]*$L$2, 1))</f>
        <v>530000</v>
      </c>
    </row>
    <row r="14436" spans="1:9" x14ac:dyDescent="0.25">
      <c r="A14436" s="2">
        <v>42244</v>
      </c>
      <c r="B14436" s="1">
        <f t="shared" si="450"/>
        <v>2015</v>
      </c>
      <c r="C14436" s="1">
        <f t="shared" si="451"/>
        <v>3</v>
      </c>
      <c r="D14436">
        <v>2905</v>
      </c>
      <c r="E14436" t="s">
        <v>36</v>
      </c>
      <c r="F14436" s="4">
        <v>352000</v>
      </c>
      <c r="G14436" t="s">
        <v>5</v>
      </c>
      <c r="H14436">
        <v>3</v>
      </c>
      <c r="I14436" s="4">
        <f>IF(E14436="Rhode Island", Table1[[#This Row],[price]]*$L$3, IF(E14436="Massachusetts", Table1[[#This Row],[price]]*$L$2, 1))</f>
        <v>352000</v>
      </c>
    </row>
    <row r="14437" spans="1:9" x14ac:dyDescent="0.25">
      <c r="A14437" s="2">
        <v>42244</v>
      </c>
      <c r="B14437" s="1">
        <f t="shared" si="450"/>
        <v>2015</v>
      </c>
      <c r="C14437" s="1">
        <f t="shared" si="451"/>
        <v>3</v>
      </c>
      <c r="D14437">
        <v>2906</v>
      </c>
      <c r="E14437" t="s">
        <v>36</v>
      </c>
      <c r="F14437" s="4">
        <v>413000</v>
      </c>
      <c r="G14437" t="s">
        <v>5</v>
      </c>
      <c r="H14437">
        <v>3</v>
      </c>
      <c r="I14437" s="4">
        <f>IF(E14437="Rhode Island", Table1[[#This Row],[price]]*$L$3, IF(E14437="Massachusetts", Table1[[#This Row],[price]]*$L$2, 1))</f>
        <v>413000</v>
      </c>
    </row>
    <row r="14438" spans="1:9" x14ac:dyDescent="0.25">
      <c r="A14438" s="2">
        <v>42244</v>
      </c>
      <c r="B14438" s="1">
        <f t="shared" si="450"/>
        <v>2015</v>
      </c>
      <c r="C14438" s="1">
        <f t="shared" si="451"/>
        <v>3</v>
      </c>
      <c r="D14438">
        <v>2615</v>
      </c>
      <c r="E14438" t="s">
        <v>37</v>
      </c>
      <c r="F14438" s="4">
        <v>435000</v>
      </c>
      <c r="G14438" t="s">
        <v>5</v>
      </c>
      <c r="H14438">
        <v>3</v>
      </c>
      <c r="I14438" s="4">
        <f>IF(E14438="Rhode Island", Table1[[#This Row],[price]]*$L$3, IF(E14438="Massachusetts", Table1[[#This Row],[price]]*$L$2, 1))</f>
        <v>435000</v>
      </c>
    </row>
    <row r="14439" spans="1:9" x14ac:dyDescent="0.25">
      <c r="A14439" s="2">
        <v>42244</v>
      </c>
      <c r="B14439" s="1">
        <f t="shared" si="450"/>
        <v>2015</v>
      </c>
      <c r="C14439" s="1">
        <f t="shared" si="451"/>
        <v>3</v>
      </c>
      <c r="D14439">
        <v>2914</v>
      </c>
      <c r="E14439" t="s">
        <v>36</v>
      </c>
      <c r="F14439" s="4">
        <v>437500</v>
      </c>
      <c r="G14439" t="s">
        <v>5</v>
      </c>
      <c r="H14439">
        <v>2</v>
      </c>
      <c r="I14439" s="4">
        <f>IF(E14439="Rhode Island", Table1[[#This Row],[price]]*$L$3, IF(E14439="Massachusetts", Table1[[#This Row],[price]]*$L$2, 1))</f>
        <v>437500</v>
      </c>
    </row>
    <row r="14440" spans="1:9" x14ac:dyDescent="0.25">
      <c r="A14440" s="2">
        <v>42244</v>
      </c>
      <c r="B14440" s="1">
        <f t="shared" si="450"/>
        <v>2015</v>
      </c>
      <c r="C14440" s="1">
        <f t="shared" si="451"/>
        <v>3</v>
      </c>
      <c r="D14440">
        <v>2913</v>
      </c>
      <c r="E14440" t="s">
        <v>36</v>
      </c>
      <c r="F14440" s="4">
        <v>445000</v>
      </c>
      <c r="G14440" t="s">
        <v>5</v>
      </c>
      <c r="H14440">
        <v>3</v>
      </c>
      <c r="I14440" s="4">
        <f>IF(E14440="Rhode Island", Table1[[#This Row],[price]]*$L$3, IF(E14440="Massachusetts", Table1[[#This Row],[price]]*$L$2, 1))</f>
        <v>445000</v>
      </c>
    </row>
    <row r="14441" spans="1:9" x14ac:dyDescent="0.25">
      <c r="A14441" s="2">
        <v>42244</v>
      </c>
      <c r="B14441" s="1">
        <f t="shared" si="450"/>
        <v>2015</v>
      </c>
      <c r="C14441" s="1">
        <f t="shared" si="451"/>
        <v>3</v>
      </c>
      <c r="D14441">
        <v>2903</v>
      </c>
      <c r="E14441" t="s">
        <v>36</v>
      </c>
      <c r="F14441" s="4">
        <v>482000</v>
      </c>
      <c r="G14441" t="s">
        <v>5</v>
      </c>
      <c r="H14441">
        <v>4</v>
      </c>
      <c r="I14441" s="4">
        <f>IF(E14441="Rhode Island", Table1[[#This Row],[price]]*$L$3, IF(E14441="Massachusetts", Table1[[#This Row],[price]]*$L$2, 1))</f>
        <v>482000</v>
      </c>
    </row>
    <row r="14442" spans="1:9" x14ac:dyDescent="0.25">
      <c r="A14442" s="2">
        <v>42244</v>
      </c>
      <c r="B14442" s="1">
        <f t="shared" si="450"/>
        <v>2015</v>
      </c>
      <c r="C14442" s="1">
        <f t="shared" si="451"/>
        <v>3</v>
      </c>
      <c r="D14442">
        <v>2913</v>
      </c>
      <c r="E14442" t="s">
        <v>36</v>
      </c>
      <c r="F14442" s="4">
        <v>495000</v>
      </c>
      <c r="G14442" t="s">
        <v>5</v>
      </c>
      <c r="H14442">
        <v>4</v>
      </c>
      <c r="I14442" s="4">
        <f>IF(E14442="Rhode Island", Table1[[#This Row],[price]]*$L$3, IF(E14442="Massachusetts", Table1[[#This Row],[price]]*$L$2, 1))</f>
        <v>495000</v>
      </c>
    </row>
    <row r="14443" spans="1:9" x14ac:dyDescent="0.25">
      <c r="A14443" s="2">
        <v>42244</v>
      </c>
      <c r="B14443" s="1">
        <f t="shared" si="450"/>
        <v>2015</v>
      </c>
      <c r="C14443" s="1">
        <f t="shared" si="451"/>
        <v>3</v>
      </c>
      <c r="D14443">
        <v>2906</v>
      </c>
      <c r="E14443" t="s">
        <v>36</v>
      </c>
      <c r="F14443" s="4">
        <v>565000</v>
      </c>
      <c r="G14443" t="s">
        <v>5</v>
      </c>
      <c r="H14443">
        <v>5</v>
      </c>
      <c r="I14443" s="4">
        <f>IF(E14443="Rhode Island", Table1[[#This Row],[price]]*$L$3, IF(E14443="Massachusetts", Table1[[#This Row],[price]]*$L$2, 1))</f>
        <v>565000</v>
      </c>
    </row>
    <row r="14444" spans="1:9" x14ac:dyDescent="0.25">
      <c r="A14444" s="2">
        <v>42244</v>
      </c>
      <c r="B14444" s="1">
        <f t="shared" si="450"/>
        <v>2015</v>
      </c>
      <c r="C14444" s="1">
        <f t="shared" si="451"/>
        <v>3</v>
      </c>
      <c r="D14444">
        <v>2914</v>
      </c>
      <c r="E14444" t="s">
        <v>36</v>
      </c>
      <c r="F14444" s="4">
        <v>575000</v>
      </c>
      <c r="G14444" t="s">
        <v>5</v>
      </c>
      <c r="H14444">
        <v>4</v>
      </c>
      <c r="I14444" s="4">
        <f>IF(E14444="Rhode Island", Table1[[#This Row],[price]]*$L$3, IF(E14444="Massachusetts", Table1[[#This Row],[price]]*$L$2, 1))</f>
        <v>575000</v>
      </c>
    </row>
    <row r="14445" spans="1:9" x14ac:dyDescent="0.25">
      <c r="A14445" s="2">
        <v>42244</v>
      </c>
      <c r="B14445" s="1">
        <f t="shared" si="450"/>
        <v>2015</v>
      </c>
      <c r="C14445" s="1">
        <f t="shared" si="451"/>
        <v>3</v>
      </c>
      <c r="D14445">
        <v>2604</v>
      </c>
      <c r="E14445" t="s">
        <v>37</v>
      </c>
      <c r="F14445" s="4">
        <v>700000</v>
      </c>
      <c r="G14445" t="s">
        <v>5</v>
      </c>
      <c r="H14445">
        <v>3</v>
      </c>
      <c r="I14445" s="4">
        <f>IF(E14445="Rhode Island", Table1[[#This Row],[price]]*$L$3, IF(E14445="Massachusetts", Table1[[#This Row],[price]]*$L$2, 1))</f>
        <v>700000</v>
      </c>
    </row>
    <row r="14446" spans="1:9" x14ac:dyDescent="0.25">
      <c r="A14446" s="2">
        <v>42244</v>
      </c>
      <c r="B14446" s="1">
        <f t="shared" si="450"/>
        <v>2015</v>
      </c>
      <c r="C14446" s="1">
        <f t="shared" si="451"/>
        <v>3</v>
      </c>
      <c r="D14446">
        <v>2612</v>
      </c>
      <c r="E14446" t="s">
        <v>37</v>
      </c>
      <c r="F14446" s="4">
        <v>860000</v>
      </c>
      <c r="G14446" t="s">
        <v>5</v>
      </c>
      <c r="H14446">
        <v>4</v>
      </c>
      <c r="I14446" s="4">
        <f>IF(E14446="Rhode Island", Table1[[#This Row],[price]]*$L$3, IF(E14446="Massachusetts", Table1[[#This Row],[price]]*$L$2, 1))</f>
        <v>860000</v>
      </c>
    </row>
    <row r="14447" spans="1:9" x14ac:dyDescent="0.25">
      <c r="A14447" s="2">
        <v>42244</v>
      </c>
      <c r="B14447" s="1">
        <f t="shared" si="450"/>
        <v>2015</v>
      </c>
      <c r="C14447" s="1">
        <f t="shared" si="451"/>
        <v>3</v>
      </c>
      <c r="D14447">
        <v>2603</v>
      </c>
      <c r="E14447" t="s">
        <v>37</v>
      </c>
      <c r="F14447" s="4">
        <v>865000</v>
      </c>
      <c r="G14447" t="s">
        <v>5</v>
      </c>
      <c r="H14447">
        <v>4</v>
      </c>
      <c r="I14447" s="4">
        <f>IF(E14447="Rhode Island", Table1[[#This Row],[price]]*$L$3, IF(E14447="Massachusetts", Table1[[#This Row],[price]]*$L$2, 1))</f>
        <v>865000</v>
      </c>
    </row>
    <row r="14448" spans="1:9" x14ac:dyDescent="0.25">
      <c r="A14448" s="2">
        <v>42244</v>
      </c>
      <c r="B14448" s="1">
        <f t="shared" si="450"/>
        <v>2015</v>
      </c>
      <c r="C14448" s="1">
        <f t="shared" si="451"/>
        <v>3</v>
      </c>
      <c r="D14448">
        <v>2607</v>
      </c>
      <c r="E14448" t="s">
        <v>37</v>
      </c>
      <c r="F14448" s="4">
        <v>965000</v>
      </c>
      <c r="G14448" t="s">
        <v>5</v>
      </c>
      <c r="H14448">
        <v>4</v>
      </c>
      <c r="I14448" s="4">
        <f>IF(E14448="Rhode Island", Table1[[#This Row],[price]]*$L$3, IF(E14448="Massachusetts", Table1[[#This Row],[price]]*$L$2, 1))</f>
        <v>965000</v>
      </c>
    </row>
    <row r="14449" spans="1:9" x14ac:dyDescent="0.25">
      <c r="A14449" s="2">
        <v>42244</v>
      </c>
      <c r="B14449" s="1">
        <f t="shared" si="450"/>
        <v>2015</v>
      </c>
      <c r="C14449" s="1">
        <f t="shared" si="451"/>
        <v>3</v>
      </c>
      <c r="D14449">
        <v>2602</v>
      </c>
      <c r="E14449" t="s">
        <v>37</v>
      </c>
      <c r="F14449" s="4">
        <v>330000</v>
      </c>
      <c r="G14449" t="s">
        <v>6</v>
      </c>
      <c r="H14449">
        <v>2</v>
      </c>
      <c r="I14449" s="4">
        <f>IF(E14449="Rhode Island", Table1[[#This Row],[price]]*$L$3, IF(E14449="Massachusetts", Table1[[#This Row],[price]]*$L$2, 1))</f>
        <v>330000</v>
      </c>
    </row>
    <row r="14450" spans="1:9" x14ac:dyDescent="0.25">
      <c r="A14450" s="2">
        <v>42245</v>
      </c>
      <c r="B14450" s="1">
        <f t="shared" si="450"/>
        <v>2015</v>
      </c>
      <c r="C14450" s="1">
        <f t="shared" si="451"/>
        <v>3</v>
      </c>
      <c r="D14450">
        <v>2615</v>
      </c>
      <c r="E14450" t="s">
        <v>37</v>
      </c>
      <c r="F14450" s="4">
        <v>487000</v>
      </c>
      <c r="G14450" t="s">
        <v>5</v>
      </c>
      <c r="H14450">
        <v>3</v>
      </c>
      <c r="I14450" s="4">
        <f>IF(E14450="Rhode Island", Table1[[#This Row],[price]]*$L$3, IF(E14450="Massachusetts", Table1[[#This Row],[price]]*$L$2, 1))</f>
        <v>487000</v>
      </c>
    </row>
    <row r="14451" spans="1:9" x14ac:dyDescent="0.25">
      <c r="A14451" s="2">
        <v>42245</v>
      </c>
      <c r="B14451" s="1">
        <f t="shared" si="450"/>
        <v>2015</v>
      </c>
      <c r="C14451" s="1">
        <f t="shared" si="451"/>
        <v>3</v>
      </c>
      <c r="D14451">
        <v>2611</v>
      </c>
      <c r="E14451" t="s">
        <v>37</v>
      </c>
      <c r="F14451" s="4">
        <v>524000</v>
      </c>
      <c r="G14451" t="s">
        <v>5</v>
      </c>
      <c r="H14451">
        <v>3</v>
      </c>
      <c r="I14451" s="4">
        <f>IF(E14451="Rhode Island", Table1[[#This Row],[price]]*$L$3, IF(E14451="Massachusetts", Table1[[#This Row],[price]]*$L$2, 1))</f>
        <v>524000</v>
      </c>
    </row>
    <row r="14452" spans="1:9" x14ac:dyDescent="0.25">
      <c r="A14452" s="2">
        <v>42245</v>
      </c>
      <c r="B14452" s="1">
        <f t="shared" si="450"/>
        <v>2015</v>
      </c>
      <c r="C14452" s="1">
        <f t="shared" si="451"/>
        <v>3</v>
      </c>
      <c r="D14452">
        <v>2902</v>
      </c>
      <c r="E14452" t="s">
        <v>36</v>
      </c>
      <c r="F14452" s="4">
        <v>620000</v>
      </c>
      <c r="G14452" t="s">
        <v>5</v>
      </c>
      <c r="H14452">
        <v>4</v>
      </c>
      <c r="I14452" s="4">
        <f>IF(E14452="Rhode Island", Table1[[#This Row],[price]]*$L$3, IF(E14452="Massachusetts", Table1[[#This Row],[price]]*$L$2, 1))</f>
        <v>620000</v>
      </c>
    </row>
    <row r="14453" spans="1:9" x14ac:dyDescent="0.25">
      <c r="A14453" s="2">
        <v>42245</v>
      </c>
      <c r="B14453" s="1">
        <f t="shared" si="450"/>
        <v>2015</v>
      </c>
      <c r="C14453" s="1">
        <f t="shared" si="451"/>
        <v>3</v>
      </c>
      <c r="D14453">
        <v>2602</v>
      </c>
      <c r="E14453" t="s">
        <v>37</v>
      </c>
      <c r="F14453" s="4">
        <v>635000</v>
      </c>
      <c r="G14453" t="s">
        <v>5</v>
      </c>
      <c r="H14453">
        <v>3</v>
      </c>
      <c r="I14453" s="4">
        <f>IF(E14453="Rhode Island", Table1[[#This Row],[price]]*$L$3, IF(E14453="Massachusetts", Table1[[#This Row],[price]]*$L$2, 1))</f>
        <v>635000</v>
      </c>
    </row>
    <row r="14454" spans="1:9" x14ac:dyDescent="0.25">
      <c r="A14454" s="2">
        <v>42245</v>
      </c>
      <c r="B14454" s="1">
        <f t="shared" si="450"/>
        <v>2015</v>
      </c>
      <c r="C14454" s="1">
        <f t="shared" si="451"/>
        <v>3</v>
      </c>
      <c r="D14454">
        <v>2615</v>
      </c>
      <c r="E14454" t="s">
        <v>37</v>
      </c>
      <c r="F14454" s="4">
        <v>686000</v>
      </c>
      <c r="G14454" t="s">
        <v>5</v>
      </c>
      <c r="H14454">
        <v>5</v>
      </c>
      <c r="I14454" s="4">
        <f>IF(E14454="Rhode Island", Table1[[#This Row],[price]]*$L$3, IF(E14454="Massachusetts", Table1[[#This Row],[price]]*$L$2, 1))</f>
        <v>686000</v>
      </c>
    </row>
    <row r="14455" spans="1:9" x14ac:dyDescent="0.25">
      <c r="A14455" s="2">
        <v>42245</v>
      </c>
      <c r="B14455" s="1">
        <f t="shared" si="450"/>
        <v>2015</v>
      </c>
      <c r="C14455" s="1">
        <f t="shared" si="451"/>
        <v>3</v>
      </c>
      <c r="D14455">
        <v>2905</v>
      </c>
      <c r="E14455" t="s">
        <v>36</v>
      </c>
      <c r="F14455" s="4">
        <v>705000</v>
      </c>
      <c r="G14455" t="s">
        <v>5</v>
      </c>
      <c r="H14455">
        <v>4</v>
      </c>
      <c r="I14455" s="4">
        <f>IF(E14455="Rhode Island", Table1[[#This Row],[price]]*$L$3, IF(E14455="Massachusetts", Table1[[#This Row],[price]]*$L$2, 1))</f>
        <v>705000</v>
      </c>
    </row>
    <row r="14456" spans="1:9" x14ac:dyDescent="0.25">
      <c r="A14456" s="2">
        <v>42245</v>
      </c>
      <c r="B14456" s="1">
        <f t="shared" si="450"/>
        <v>2015</v>
      </c>
      <c r="C14456" s="1">
        <f t="shared" si="451"/>
        <v>3</v>
      </c>
      <c r="D14456">
        <v>2903</v>
      </c>
      <c r="E14456" t="s">
        <v>36</v>
      </c>
      <c r="F14456" s="4">
        <v>715000</v>
      </c>
      <c r="G14456" t="s">
        <v>5</v>
      </c>
      <c r="H14456">
        <v>4</v>
      </c>
      <c r="I14456" s="4">
        <f>IF(E14456="Rhode Island", Table1[[#This Row],[price]]*$L$3, IF(E14456="Massachusetts", Table1[[#This Row],[price]]*$L$2, 1))</f>
        <v>715000</v>
      </c>
    </row>
    <row r="14457" spans="1:9" x14ac:dyDescent="0.25">
      <c r="A14457" s="2">
        <v>42245</v>
      </c>
      <c r="B14457" s="1">
        <f t="shared" si="450"/>
        <v>2015</v>
      </c>
      <c r="C14457" s="1">
        <f t="shared" si="451"/>
        <v>3</v>
      </c>
      <c r="D14457">
        <v>2606</v>
      </c>
      <c r="E14457" t="s">
        <v>37</v>
      </c>
      <c r="F14457" s="4">
        <v>715000</v>
      </c>
      <c r="G14457" t="s">
        <v>5</v>
      </c>
      <c r="H14457">
        <v>3</v>
      </c>
      <c r="I14457" s="4">
        <f>IF(E14457="Rhode Island", Table1[[#This Row],[price]]*$L$3, IF(E14457="Massachusetts", Table1[[#This Row],[price]]*$L$2, 1))</f>
        <v>715000</v>
      </c>
    </row>
    <row r="14458" spans="1:9" x14ac:dyDescent="0.25">
      <c r="A14458" s="2">
        <v>42245</v>
      </c>
      <c r="B14458" s="1">
        <f t="shared" si="450"/>
        <v>2015</v>
      </c>
      <c r="C14458" s="1">
        <f t="shared" si="451"/>
        <v>3</v>
      </c>
      <c r="D14458">
        <v>2605</v>
      </c>
      <c r="E14458" t="s">
        <v>37</v>
      </c>
      <c r="F14458" s="4">
        <v>766000</v>
      </c>
      <c r="G14458" t="s">
        <v>5</v>
      </c>
      <c r="H14458">
        <v>3</v>
      </c>
      <c r="I14458" s="4">
        <f>IF(E14458="Rhode Island", Table1[[#This Row],[price]]*$L$3, IF(E14458="Massachusetts", Table1[[#This Row],[price]]*$L$2, 1))</f>
        <v>766000</v>
      </c>
    </row>
    <row r="14459" spans="1:9" x14ac:dyDescent="0.25">
      <c r="A14459" s="2">
        <v>42245</v>
      </c>
      <c r="B14459" s="1">
        <f t="shared" si="450"/>
        <v>2015</v>
      </c>
      <c r="C14459" s="1">
        <f t="shared" si="451"/>
        <v>3</v>
      </c>
      <c r="D14459">
        <v>2611</v>
      </c>
      <c r="E14459" t="s">
        <v>37</v>
      </c>
      <c r="F14459" s="4">
        <v>780000</v>
      </c>
      <c r="G14459" t="s">
        <v>5</v>
      </c>
      <c r="H14459">
        <v>5</v>
      </c>
      <c r="I14459" s="4">
        <f>IF(E14459="Rhode Island", Table1[[#This Row],[price]]*$L$3, IF(E14459="Massachusetts", Table1[[#This Row],[price]]*$L$2, 1))</f>
        <v>780000</v>
      </c>
    </row>
    <row r="14460" spans="1:9" x14ac:dyDescent="0.25">
      <c r="A14460" s="2">
        <v>42245</v>
      </c>
      <c r="B14460" s="1">
        <f t="shared" si="450"/>
        <v>2015</v>
      </c>
      <c r="C14460" s="1">
        <f t="shared" si="451"/>
        <v>3</v>
      </c>
      <c r="D14460">
        <v>2605</v>
      </c>
      <c r="E14460" t="s">
        <v>37</v>
      </c>
      <c r="F14460" s="4">
        <v>825000</v>
      </c>
      <c r="G14460" t="s">
        <v>5</v>
      </c>
      <c r="H14460">
        <v>4</v>
      </c>
      <c r="I14460" s="4">
        <f>IF(E14460="Rhode Island", Table1[[#This Row],[price]]*$L$3, IF(E14460="Massachusetts", Table1[[#This Row],[price]]*$L$2, 1))</f>
        <v>825000</v>
      </c>
    </row>
    <row r="14461" spans="1:9" x14ac:dyDescent="0.25">
      <c r="A14461" s="2">
        <v>42245</v>
      </c>
      <c r="B14461" s="1">
        <f t="shared" si="450"/>
        <v>2015</v>
      </c>
      <c r="C14461" s="1">
        <f t="shared" si="451"/>
        <v>3</v>
      </c>
      <c r="D14461">
        <v>2602</v>
      </c>
      <c r="E14461" t="s">
        <v>37</v>
      </c>
      <c r="F14461" s="4">
        <v>860000</v>
      </c>
      <c r="G14461" t="s">
        <v>5</v>
      </c>
      <c r="H14461">
        <v>3</v>
      </c>
      <c r="I14461" s="4">
        <f>IF(E14461="Rhode Island", Table1[[#This Row],[price]]*$L$3, IF(E14461="Massachusetts", Table1[[#This Row],[price]]*$L$2, 1))</f>
        <v>860000</v>
      </c>
    </row>
    <row r="14462" spans="1:9" x14ac:dyDescent="0.25">
      <c r="A14462" s="2">
        <v>42245</v>
      </c>
      <c r="B14462" s="1">
        <f t="shared" si="450"/>
        <v>2015</v>
      </c>
      <c r="C14462" s="1">
        <f t="shared" si="451"/>
        <v>3</v>
      </c>
      <c r="D14462">
        <v>2604</v>
      </c>
      <c r="E14462" t="s">
        <v>37</v>
      </c>
      <c r="F14462" s="4">
        <v>865000</v>
      </c>
      <c r="G14462" t="s">
        <v>5</v>
      </c>
      <c r="H14462">
        <v>4</v>
      </c>
      <c r="I14462" s="4">
        <f>IF(E14462="Rhode Island", Table1[[#This Row],[price]]*$L$3, IF(E14462="Massachusetts", Table1[[#This Row],[price]]*$L$2, 1))</f>
        <v>865000</v>
      </c>
    </row>
    <row r="14463" spans="1:9" x14ac:dyDescent="0.25">
      <c r="A14463" s="2">
        <v>42245</v>
      </c>
      <c r="B14463" s="1">
        <f t="shared" si="450"/>
        <v>2015</v>
      </c>
      <c r="C14463" s="1">
        <f t="shared" si="451"/>
        <v>3</v>
      </c>
      <c r="D14463">
        <v>2611</v>
      </c>
      <c r="E14463" t="s">
        <v>37</v>
      </c>
      <c r="F14463" s="4">
        <v>885000</v>
      </c>
      <c r="G14463" t="s">
        <v>5</v>
      </c>
      <c r="H14463">
        <v>5</v>
      </c>
      <c r="I14463" s="4">
        <f>IF(E14463="Rhode Island", Table1[[#This Row],[price]]*$L$3, IF(E14463="Massachusetts", Table1[[#This Row],[price]]*$L$2, 1))</f>
        <v>885000</v>
      </c>
    </row>
    <row r="14464" spans="1:9" x14ac:dyDescent="0.25">
      <c r="A14464" s="2">
        <v>42245</v>
      </c>
      <c r="B14464" s="1">
        <f t="shared" si="450"/>
        <v>2015</v>
      </c>
      <c r="C14464" s="1">
        <f t="shared" si="451"/>
        <v>3</v>
      </c>
      <c r="D14464">
        <v>2600</v>
      </c>
      <c r="E14464" t="s">
        <v>37</v>
      </c>
      <c r="F14464" s="4">
        <v>975000</v>
      </c>
      <c r="G14464" t="s">
        <v>5</v>
      </c>
      <c r="H14464">
        <v>3</v>
      </c>
      <c r="I14464" s="4">
        <f>IF(E14464="Rhode Island", Table1[[#This Row],[price]]*$L$3, IF(E14464="Massachusetts", Table1[[#This Row],[price]]*$L$2, 1))</f>
        <v>975000</v>
      </c>
    </row>
    <row r="14465" spans="1:9" x14ac:dyDescent="0.25">
      <c r="A14465" s="2">
        <v>42245</v>
      </c>
      <c r="B14465" s="1">
        <f t="shared" si="450"/>
        <v>2015</v>
      </c>
      <c r="C14465" s="1">
        <f t="shared" si="451"/>
        <v>3</v>
      </c>
      <c r="D14465">
        <v>2607</v>
      </c>
      <c r="E14465" t="s">
        <v>37</v>
      </c>
      <c r="F14465" s="4">
        <v>980000</v>
      </c>
      <c r="G14465" t="s">
        <v>5</v>
      </c>
      <c r="H14465">
        <v>4</v>
      </c>
      <c r="I14465" s="4">
        <f>IF(E14465="Rhode Island", Table1[[#This Row],[price]]*$L$3, IF(E14465="Massachusetts", Table1[[#This Row],[price]]*$L$2, 1))</f>
        <v>980000</v>
      </c>
    </row>
    <row r="14466" spans="1:9" x14ac:dyDescent="0.25">
      <c r="A14466" s="2">
        <v>42245</v>
      </c>
      <c r="B14466" s="1">
        <f t="shared" ref="B14466:B14529" si="452">YEAR(A14466)</f>
        <v>2015</v>
      </c>
      <c r="C14466" s="1">
        <f t="shared" ref="C14466:C14529" si="453">ROUNDUP(MONTH(A14466)/3,0)</f>
        <v>3</v>
      </c>
      <c r="D14466">
        <v>2603</v>
      </c>
      <c r="E14466" t="s">
        <v>37</v>
      </c>
      <c r="F14466" s="4">
        <v>1069000</v>
      </c>
      <c r="G14466" t="s">
        <v>5</v>
      </c>
      <c r="H14466">
        <v>4</v>
      </c>
      <c r="I14466" s="4">
        <f>IF(E14466="Rhode Island", Table1[[#This Row],[price]]*$L$3, IF(E14466="Massachusetts", Table1[[#This Row],[price]]*$L$2, 1))</f>
        <v>1069000</v>
      </c>
    </row>
    <row r="14467" spans="1:9" x14ac:dyDescent="0.25">
      <c r="A14467" s="2">
        <v>42245</v>
      </c>
      <c r="B14467" s="1">
        <f t="shared" si="452"/>
        <v>2015</v>
      </c>
      <c r="C14467" s="1">
        <f t="shared" si="453"/>
        <v>3</v>
      </c>
      <c r="D14467">
        <v>2603</v>
      </c>
      <c r="E14467" t="s">
        <v>37</v>
      </c>
      <c r="F14467" s="4">
        <v>1337000</v>
      </c>
      <c r="G14467" t="s">
        <v>5</v>
      </c>
      <c r="H14467">
        <v>3</v>
      </c>
      <c r="I14467" s="4">
        <f>IF(E14467="Rhode Island", Table1[[#This Row],[price]]*$L$3, IF(E14467="Massachusetts", Table1[[#This Row],[price]]*$L$2, 1))</f>
        <v>1337000</v>
      </c>
    </row>
    <row r="14468" spans="1:9" x14ac:dyDescent="0.25">
      <c r="A14468" s="2">
        <v>42245</v>
      </c>
      <c r="B14468" s="1">
        <f t="shared" si="452"/>
        <v>2015</v>
      </c>
      <c r="C14468" s="1">
        <f t="shared" si="453"/>
        <v>3</v>
      </c>
      <c r="D14468">
        <v>2602</v>
      </c>
      <c r="E14468" t="s">
        <v>37</v>
      </c>
      <c r="F14468" s="4">
        <v>1370000</v>
      </c>
      <c r="G14468" t="s">
        <v>5</v>
      </c>
      <c r="H14468">
        <v>5</v>
      </c>
      <c r="I14468" s="4">
        <f>IF(E14468="Rhode Island", Table1[[#This Row],[price]]*$L$3, IF(E14468="Massachusetts", Table1[[#This Row],[price]]*$L$2, 1))</f>
        <v>1370000</v>
      </c>
    </row>
    <row r="14469" spans="1:9" x14ac:dyDescent="0.25">
      <c r="A14469" s="2">
        <v>42245</v>
      </c>
      <c r="B14469" s="1">
        <f t="shared" si="452"/>
        <v>2015</v>
      </c>
      <c r="C14469" s="1">
        <f t="shared" si="453"/>
        <v>3</v>
      </c>
      <c r="D14469">
        <v>2603</v>
      </c>
      <c r="E14469" t="s">
        <v>37</v>
      </c>
      <c r="F14469" s="4">
        <v>2170000</v>
      </c>
      <c r="G14469" t="s">
        <v>5</v>
      </c>
      <c r="H14469">
        <v>5</v>
      </c>
      <c r="I14469" s="4">
        <f>IF(E14469="Rhode Island", Table1[[#This Row],[price]]*$L$3, IF(E14469="Massachusetts", Table1[[#This Row],[price]]*$L$2, 1))</f>
        <v>2170000</v>
      </c>
    </row>
    <row r="14470" spans="1:9" x14ac:dyDescent="0.25">
      <c r="A14470" s="2">
        <v>42245</v>
      </c>
      <c r="B14470" s="1">
        <f t="shared" si="452"/>
        <v>2015</v>
      </c>
      <c r="C14470" s="1">
        <f t="shared" si="453"/>
        <v>3</v>
      </c>
      <c r="D14470">
        <v>2603</v>
      </c>
      <c r="E14470" t="s">
        <v>37</v>
      </c>
      <c r="F14470" s="4">
        <v>2225000</v>
      </c>
      <c r="G14470" t="s">
        <v>5</v>
      </c>
      <c r="H14470">
        <v>5</v>
      </c>
      <c r="I14470" s="4">
        <f>IF(E14470="Rhode Island", Table1[[#This Row],[price]]*$L$3, IF(E14470="Massachusetts", Table1[[#This Row],[price]]*$L$2, 1))</f>
        <v>2225000</v>
      </c>
    </row>
    <row r="14471" spans="1:9" x14ac:dyDescent="0.25">
      <c r="A14471" s="2">
        <v>42247</v>
      </c>
      <c r="B14471" s="1">
        <f t="shared" si="452"/>
        <v>2015</v>
      </c>
      <c r="C14471" s="1">
        <f t="shared" si="453"/>
        <v>3</v>
      </c>
      <c r="D14471">
        <v>2913</v>
      </c>
      <c r="E14471" t="s">
        <v>36</v>
      </c>
      <c r="F14471" s="4">
        <v>343000</v>
      </c>
      <c r="G14471" t="s">
        <v>5</v>
      </c>
      <c r="H14471">
        <v>3</v>
      </c>
      <c r="I14471" s="4">
        <f>IF(E14471="Rhode Island", Table1[[#This Row],[price]]*$L$3, IF(E14471="Massachusetts", Table1[[#This Row],[price]]*$L$2, 1))</f>
        <v>343000</v>
      </c>
    </row>
    <row r="14472" spans="1:9" x14ac:dyDescent="0.25">
      <c r="A14472" s="2">
        <v>42247</v>
      </c>
      <c r="B14472" s="1">
        <f t="shared" si="452"/>
        <v>2015</v>
      </c>
      <c r="C14472" s="1">
        <f t="shared" si="453"/>
        <v>3</v>
      </c>
      <c r="D14472">
        <v>2617</v>
      </c>
      <c r="E14472" t="s">
        <v>37</v>
      </c>
      <c r="F14472" s="4">
        <v>363000</v>
      </c>
      <c r="G14472" t="s">
        <v>5</v>
      </c>
      <c r="H14472">
        <v>3</v>
      </c>
      <c r="I14472" s="4">
        <f>IF(E14472="Rhode Island", Table1[[#This Row],[price]]*$L$3, IF(E14472="Massachusetts", Table1[[#This Row],[price]]*$L$2, 1))</f>
        <v>363000</v>
      </c>
    </row>
    <row r="14473" spans="1:9" x14ac:dyDescent="0.25">
      <c r="A14473" s="2">
        <v>42247</v>
      </c>
      <c r="B14473" s="1">
        <f t="shared" si="452"/>
        <v>2015</v>
      </c>
      <c r="C14473" s="1">
        <f t="shared" si="453"/>
        <v>3</v>
      </c>
      <c r="D14473">
        <v>2615</v>
      </c>
      <c r="E14473" t="s">
        <v>37</v>
      </c>
      <c r="F14473" s="4">
        <v>408000</v>
      </c>
      <c r="G14473" t="s">
        <v>5</v>
      </c>
      <c r="H14473">
        <v>3</v>
      </c>
      <c r="I14473" s="4">
        <f>IF(E14473="Rhode Island", Table1[[#This Row],[price]]*$L$3, IF(E14473="Massachusetts", Table1[[#This Row],[price]]*$L$2, 1))</f>
        <v>408000</v>
      </c>
    </row>
    <row r="14474" spans="1:9" x14ac:dyDescent="0.25">
      <c r="A14474" s="2">
        <v>42247</v>
      </c>
      <c r="B14474" s="1">
        <f t="shared" si="452"/>
        <v>2015</v>
      </c>
      <c r="C14474" s="1">
        <f t="shared" si="453"/>
        <v>3</v>
      </c>
      <c r="D14474">
        <v>2615</v>
      </c>
      <c r="E14474" t="s">
        <v>37</v>
      </c>
      <c r="F14474" s="4">
        <v>422500</v>
      </c>
      <c r="G14474" t="s">
        <v>5</v>
      </c>
      <c r="H14474">
        <v>3</v>
      </c>
      <c r="I14474" s="4">
        <f>IF(E14474="Rhode Island", Table1[[#This Row],[price]]*$L$3, IF(E14474="Massachusetts", Table1[[#This Row],[price]]*$L$2, 1))</f>
        <v>422500</v>
      </c>
    </row>
    <row r="14475" spans="1:9" x14ac:dyDescent="0.25">
      <c r="A14475" s="2">
        <v>42247</v>
      </c>
      <c r="B14475" s="1">
        <f t="shared" si="452"/>
        <v>2015</v>
      </c>
      <c r="C14475" s="1">
        <f t="shared" si="453"/>
        <v>3</v>
      </c>
      <c r="D14475">
        <v>2903</v>
      </c>
      <c r="E14475" t="s">
        <v>36</v>
      </c>
      <c r="F14475" s="4">
        <v>567000</v>
      </c>
      <c r="G14475" t="s">
        <v>5</v>
      </c>
      <c r="H14475">
        <v>4</v>
      </c>
      <c r="I14475" s="4">
        <f>IF(E14475="Rhode Island", Table1[[#This Row],[price]]*$L$3, IF(E14475="Massachusetts", Table1[[#This Row],[price]]*$L$2, 1))</f>
        <v>567000</v>
      </c>
    </row>
    <row r="14476" spans="1:9" x14ac:dyDescent="0.25">
      <c r="A14476" s="2">
        <v>42247</v>
      </c>
      <c r="B14476" s="1">
        <f t="shared" si="452"/>
        <v>2015</v>
      </c>
      <c r="C14476" s="1">
        <f t="shared" si="453"/>
        <v>3</v>
      </c>
      <c r="D14476">
        <v>2914</v>
      </c>
      <c r="E14476" t="s">
        <v>36</v>
      </c>
      <c r="F14476" s="4">
        <v>609000</v>
      </c>
      <c r="G14476" t="s">
        <v>5</v>
      </c>
      <c r="H14476">
        <v>4</v>
      </c>
      <c r="I14476" s="4">
        <f>IF(E14476="Rhode Island", Table1[[#This Row],[price]]*$L$3, IF(E14476="Massachusetts", Table1[[#This Row],[price]]*$L$2, 1))</f>
        <v>609000</v>
      </c>
    </row>
    <row r="14477" spans="1:9" x14ac:dyDescent="0.25">
      <c r="A14477" s="2">
        <v>42247</v>
      </c>
      <c r="B14477" s="1">
        <f t="shared" si="452"/>
        <v>2015</v>
      </c>
      <c r="C14477" s="1">
        <f t="shared" si="453"/>
        <v>3</v>
      </c>
      <c r="D14477">
        <v>2914</v>
      </c>
      <c r="E14477" t="s">
        <v>36</v>
      </c>
      <c r="F14477" s="4">
        <v>641000</v>
      </c>
      <c r="G14477" t="s">
        <v>5</v>
      </c>
      <c r="H14477">
        <v>4</v>
      </c>
      <c r="I14477" s="4">
        <f>IF(E14477="Rhode Island", Table1[[#This Row],[price]]*$L$3, IF(E14477="Massachusetts", Table1[[#This Row],[price]]*$L$2, 1))</f>
        <v>641000</v>
      </c>
    </row>
    <row r="14478" spans="1:9" x14ac:dyDescent="0.25">
      <c r="A14478" s="2">
        <v>42247</v>
      </c>
      <c r="B14478" s="1">
        <f t="shared" si="452"/>
        <v>2015</v>
      </c>
      <c r="C14478" s="1">
        <f t="shared" si="453"/>
        <v>3</v>
      </c>
      <c r="D14478">
        <v>2615</v>
      </c>
      <c r="E14478" t="s">
        <v>37</v>
      </c>
      <c r="F14478" s="4">
        <v>650000</v>
      </c>
      <c r="G14478" t="s">
        <v>5</v>
      </c>
      <c r="H14478">
        <v>4</v>
      </c>
      <c r="I14478" s="4">
        <f>IF(E14478="Rhode Island", Table1[[#This Row],[price]]*$L$3, IF(E14478="Massachusetts", Table1[[#This Row],[price]]*$L$2, 1))</f>
        <v>650000</v>
      </c>
    </row>
    <row r="14479" spans="1:9" x14ac:dyDescent="0.25">
      <c r="A14479" s="2">
        <v>42247</v>
      </c>
      <c r="B14479" s="1">
        <f t="shared" si="452"/>
        <v>2015</v>
      </c>
      <c r="C14479" s="1">
        <f t="shared" si="453"/>
        <v>3</v>
      </c>
      <c r="D14479">
        <v>2914</v>
      </c>
      <c r="E14479" t="s">
        <v>36</v>
      </c>
      <c r="F14479" s="4">
        <v>850000</v>
      </c>
      <c r="G14479" t="s">
        <v>5</v>
      </c>
      <c r="H14479">
        <v>4</v>
      </c>
      <c r="I14479" s="4">
        <f>IF(E14479="Rhode Island", Table1[[#This Row],[price]]*$L$3, IF(E14479="Massachusetts", Table1[[#This Row],[price]]*$L$2, 1))</f>
        <v>850000</v>
      </c>
    </row>
    <row r="14480" spans="1:9" x14ac:dyDescent="0.25">
      <c r="A14480" s="2">
        <v>42247</v>
      </c>
      <c r="B14480" s="1">
        <f t="shared" si="452"/>
        <v>2015</v>
      </c>
      <c r="C14480" s="1">
        <f t="shared" si="453"/>
        <v>3</v>
      </c>
      <c r="D14480">
        <v>2611</v>
      </c>
      <c r="E14480" t="s">
        <v>37</v>
      </c>
      <c r="F14480" s="4">
        <v>890000</v>
      </c>
      <c r="G14480" t="s">
        <v>5</v>
      </c>
      <c r="H14480">
        <v>4</v>
      </c>
      <c r="I14480" s="4">
        <f>IF(E14480="Rhode Island", Table1[[#This Row],[price]]*$L$3, IF(E14480="Massachusetts", Table1[[#This Row],[price]]*$L$2, 1))</f>
        <v>890000</v>
      </c>
    </row>
    <row r="14481" spans="1:9" x14ac:dyDescent="0.25">
      <c r="A14481" s="2">
        <v>42247</v>
      </c>
      <c r="B14481" s="1">
        <f t="shared" si="452"/>
        <v>2015</v>
      </c>
      <c r="C14481" s="1">
        <f t="shared" si="453"/>
        <v>3</v>
      </c>
      <c r="D14481">
        <v>2912</v>
      </c>
      <c r="E14481" t="s">
        <v>36</v>
      </c>
      <c r="F14481" s="4">
        <v>289000</v>
      </c>
      <c r="G14481" t="s">
        <v>6</v>
      </c>
      <c r="H14481">
        <v>2</v>
      </c>
      <c r="I14481" s="4">
        <f>IF(E14481="Rhode Island", Table1[[#This Row],[price]]*$L$3, IF(E14481="Massachusetts", Table1[[#This Row],[price]]*$L$2, 1))</f>
        <v>289000</v>
      </c>
    </row>
    <row r="14482" spans="1:9" x14ac:dyDescent="0.25">
      <c r="A14482" s="2">
        <v>42247</v>
      </c>
      <c r="B14482" s="1">
        <f t="shared" si="452"/>
        <v>2015</v>
      </c>
      <c r="C14482" s="1">
        <f t="shared" si="453"/>
        <v>3</v>
      </c>
      <c r="D14482">
        <v>2604</v>
      </c>
      <c r="E14482" t="s">
        <v>37</v>
      </c>
      <c r="F14482" s="4">
        <v>740000</v>
      </c>
      <c r="G14482" t="s">
        <v>6</v>
      </c>
      <c r="H14482">
        <v>3</v>
      </c>
      <c r="I14482" s="4">
        <f>IF(E14482="Rhode Island", Table1[[#This Row],[price]]*$L$3, IF(E14482="Massachusetts", Table1[[#This Row],[price]]*$L$2, 1))</f>
        <v>740000</v>
      </c>
    </row>
    <row r="14483" spans="1:9" x14ac:dyDescent="0.25">
      <c r="A14483" s="2">
        <v>42248</v>
      </c>
      <c r="B14483" s="1">
        <f t="shared" si="452"/>
        <v>2015</v>
      </c>
      <c r="C14483" s="1">
        <f t="shared" si="453"/>
        <v>3</v>
      </c>
      <c r="D14483">
        <v>2906</v>
      </c>
      <c r="E14483" t="s">
        <v>36</v>
      </c>
      <c r="F14483" s="4">
        <v>415000</v>
      </c>
      <c r="G14483" t="s">
        <v>5</v>
      </c>
      <c r="H14483">
        <v>3</v>
      </c>
      <c r="I14483" s="4">
        <f>IF(E14483="Rhode Island", Table1[[#This Row],[price]]*$L$3, IF(E14483="Massachusetts", Table1[[#This Row],[price]]*$L$2, 1))</f>
        <v>415000</v>
      </c>
    </row>
    <row r="14484" spans="1:9" x14ac:dyDescent="0.25">
      <c r="A14484" s="2">
        <v>42248</v>
      </c>
      <c r="B14484" s="1">
        <f t="shared" si="452"/>
        <v>2015</v>
      </c>
      <c r="C14484" s="1">
        <f t="shared" si="453"/>
        <v>3</v>
      </c>
      <c r="D14484">
        <v>2902</v>
      </c>
      <c r="E14484" t="s">
        <v>36</v>
      </c>
      <c r="F14484" s="4">
        <v>435000</v>
      </c>
      <c r="G14484" t="s">
        <v>5</v>
      </c>
      <c r="H14484">
        <v>3</v>
      </c>
      <c r="I14484" s="4">
        <f>IF(E14484="Rhode Island", Table1[[#This Row],[price]]*$L$3, IF(E14484="Massachusetts", Table1[[#This Row],[price]]*$L$2, 1))</f>
        <v>435000</v>
      </c>
    </row>
    <row r="14485" spans="1:9" x14ac:dyDescent="0.25">
      <c r="A14485" s="2">
        <v>42248</v>
      </c>
      <c r="B14485" s="1">
        <f t="shared" si="452"/>
        <v>2015</v>
      </c>
      <c r="C14485" s="1">
        <f t="shared" si="453"/>
        <v>3</v>
      </c>
      <c r="D14485">
        <v>2615</v>
      </c>
      <c r="E14485" t="s">
        <v>37</v>
      </c>
      <c r="F14485" s="4">
        <v>460000</v>
      </c>
      <c r="G14485" t="s">
        <v>5</v>
      </c>
      <c r="H14485">
        <v>4</v>
      </c>
      <c r="I14485" s="4">
        <f>IF(E14485="Rhode Island", Table1[[#This Row],[price]]*$L$3, IF(E14485="Massachusetts", Table1[[#This Row],[price]]*$L$2, 1))</f>
        <v>460000</v>
      </c>
    </row>
    <row r="14486" spans="1:9" x14ac:dyDescent="0.25">
      <c r="A14486" s="2">
        <v>42248</v>
      </c>
      <c r="B14486" s="1">
        <f t="shared" si="452"/>
        <v>2015</v>
      </c>
      <c r="C14486" s="1">
        <f t="shared" si="453"/>
        <v>3</v>
      </c>
      <c r="D14486">
        <v>2902</v>
      </c>
      <c r="E14486" t="s">
        <v>36</v>
      </c>
      <c r="F14486" s="4">
        <v>478000</v>
      </c>
      <c r="G14486" t="s">
        <v>5</v>
      </c>
      <c r="H14486">
        <v>3</v>
      </c>
      <c r="I14486" s="4">
        <f>IF(E14486="Rhode Island", Table1[[#This Row],[price]]*$L$3, IF(E14486="Massachusetts", Table1[[#This Row],[price]]*$L$2, 1))</f>
        <v>478000</v>
      </c>
    </row>
    <row r="14487" spans="1:9" x14ac:dyDescent="0.25">
      <c r="A14487" s="2">
        <v>42248</v>
      </c>
      <c r="B14487" s="1">
        <f t="shared" si="452"/>
        <v>2015</v>
      </c>
      <c r="C14487" s="1">
        <f t="shared" si="453"/>
        <v>3</v>
      </c>
      <c r="D14487">
        <v>2914</v>
      </c>
      <c r="E14487" t="s">
        <v>36</v>
      </c>
      <c r="F14487" s="4">
        <v>580000</v>
      </c>
      <c r="G14487" t="s">
        <v>5</v>
      </c>
      <c r="H14487">
        <v>4</v>
      </c>
      <c r="I14487" s="4">
        <f>IF(E14487="Rhode Island", Table1[[#This Row],[price]]*$L$3, IF(E14487="Massachusetts", Table1[[#This Row],[price]]*$L$2, 1))</f>
        <v>580000</v>
      </c>
    </row>
    <row r="14488" spans="1:9" x14ac:dyDescent="0.25">
      <c r="A14488" s="2">
        <v>42248</v>
      </c>
      <c r="B14488" s="1">
        <f t="shared" si="452"/>
        <v>2015</v>
      </c>
      <c r="C14488" s="1">
        <f t="shared" si="453"/>
        <v>3</v>
      </c>
      <c r="D14488">
        <v>2906</v>
      </c>
      <c r="E14488" t="s">
        <v>36</v>
      </c>
      <c r="F14488" s="4">
        <v>622500</v>
      </c>
      <c r="G14488" t="s">
        <v>5</v>
      </c>
      <c r="H14488">
        <v>4</v>
      </c>
      <c r="I14488" s="4">
        <f>IF(E14488="Rhode Island", Table1[[#This Row],[price]]*$L$3, IF(E14488="Massachusetts", Table1[[#This Row],[price]]*$L$2, 1))</f>
        <v>622500</v>
      </c>
    </row>
    <row r="14489" spans="1:9" x14ac:dyDescent="0.25">
      <c r="A14489" s="2">
        <v>42248</v>
      </c>
      <c r="B14489" s="1">
        <f t="shared" si="452"/>
        <v>2015</v>
      </c>
      <c r="C14489" s="1">
        <f t="shared" si="453"/>
        <v>3</v>
      </c>
      <c r="D14489">
        <v>2607</v>
      </c>
      <c r="E14489" t="s">
        <v>37</v>
      </c>
      <c r="F14489" s="4">
        <v>168500</v>
      </c>
      <c r="G14489" t="s">
        <v>6</v>
      </c>
      <c r="H14489">
        <v>1</v>
      </c>
      <c r="I14489" s="4">
        <f>IF(E14489="Rhode Island", Table1[[#This Row],[price]]*$L$3, IF(E14489="Massachusetts", Table1[[#This Row],[price]]*$L$2, 1))</f>
        <v>168500</v>
      </c>
    </row>
    <row r="14490" spans="1:9" x14ac:dyDescent="0.25">
      <c r="A14490" s="2">
        <v>42248</v>
      </c>
      <c r="B14490" s="1">
        <f t="shared" si="452"/>
        <v>2015</v>
      </c>
      <c r="C14490" s="1">
        <f t="shared" si="453"/>
        <v>3</v>
      </c>
      <c r="D14490">
        <v>2601</v>
      </c>
      <c r="E14490" t="s">
        <v>37</v>
      </c>
      <c r="F14490" s="4">
        <v>375000</v>
      </c>
      <c r="G14490" t="s">
        <v>6</v>
      </c>
      <c r="H14490">
        <v>1</v>
      </c>
      <c r="I14490" s="4">
        <f>IF(E14490="Rhode Island", Table1[[#This Row],[price]]*$L$3, IF(E14490="Massachusetts", Table1[[#This Row],[price]]*$L$2, 1))</f>
        <v>375000</v>
      </c>
    </row>
    <row r="14491" spans="1:9" x14ac:dyDescent="0.25">
      <c r="A14491" s="2">
        <v>42248</v>
      </c>
      <c r="B14491" s="1">
        <f t="shared" si="452"/>
        <v>2015</v>
      </c>
      <c r="C14491" s="1">
        <f t="shared" si="453"/>
        <v>3</v>
      </c>
      <c r="D14491">
        <v>2612</v>
      </c>
      <c r="E14491" t="s">
        <v>37</v>
      </c>
      <c r="F14491" s="4">
        <v>485000</v>
      </c>
      <c r="G14491" t="s">
        <v>6</v>
      </c>
      <c r="H14491">
        <v>2</v>
      </c>
      <c r="I14491" s="4">
        <f>IF(E14491="Rhode Island", Table1[[#This Row],[price]]*$L$3, IF(E14491="Massachusetts", Table1[[#This Row],[price]]*$L$2, 1))</f>
        <v>485000</v>
      </c>
    </row>
    <row r="14492" spans="1:9" x14ac:dyDescent="0.25">
      <c r="A14492" s="2">
        <v>42248</v>
      </c>
      <c r="B14492" s="1">
        <f t="shared" si="452"/>
        <v>2015</v>
      </c>
      <c r="C14492" s="1">
        <f t="shared" si="453"/>
        <v>3</v>
      </c>
      <c r="D14492">
        <v>2612</v>
      </c>
      <c r="E14492" t="s">
        <v>37</v>
      </c>
      <c r="F14492" s="4">
        <v>489000</v>
      </c>
      <c r="G14492" t="s">
        <v>6</v>
      </c>
      <c r="H14492">
        <v>2</v>
      </c>
      <c r="I14492" s="4">
        <f>IF(E14492="Rhode Island", Table1[[#This Row],[price]]*$L$3, IF(E14492="Massachusetts", Table1[[#This Row],[price]]*$L$2, 1))</f>
        <v>489000</v>
      </c>
    </row>
    <row r="14493" spans="1:9" x14ac:dyDescent="0.25">
      <c r="A14493" s="2">
        <v>42249</v>
      </c>
      <c r="B14493" s="1">
        <f t="shared" si="452"/>
        <v>2015</v>
      </c>
      <c r="C14493" s="1">
        <f t="shared" si="453"/>
        <v>3</v>
      </c>
      <c r="D14493">
        <v>2906</v>
      </c>
      <c r="E14493" t="s">
        <v>36</v>
      </c>
      <c r="F14493" s="4">
        <v>330000</v>
      </c>
      <c r="G14493" t="s">
        <v>5</v>
      </c>
      <c r="H14493">
        <v>3</v>
      </c>
      <c r="I14493" s="4">
        <f>IF(E14493="Rhode Island", Table1[[#This Row],[price]]*$L$3, IF(E14493="Massachusetts", Table1[[#This Row],[price]]*$L$2, 1))</f>
        <v>330000</v>
      </c>
    </row>
    <row r="14494" spans="1:9" x14ac:dyDescent="0.25">
      <c r="A14494" s="2">
        <v>42249</v>
      </c>
      <c r="B14494" s="1">
        <f t="shared" si="452"/>
        <v>2015</v>
      </c>
      <c r="C14494" s="1">
        <f t="shared" si="453"/>
        <v>3</v>
      </c>
      <c r="D14494">
        <v>2615</v>
      </c>
      <c r="E14494" t="s">
        <v>37</v>
      </c>
      <c r="F14494" s="4">
        <v>455000</v>
      </c>
      <c r="G14494" t="s">
        <v>5</v>
      </c>
      <c r="H14494">
        <v>3</v>
      </c>
      <c r="I14494" s="4">
        <f>IF(E14494="Rhode Island", Table1[[#This Row],[price]]*$L$3, IF(E14494="Massachusetts", Table1[[#This Row],[price]]*$L$2, 1))</f>
        <v>455000</v>
      </c>
    </row>
    <row r="14495" spans="1:9" x14ac:dyDescent="0.25">
      <c r="A14495" s="2">
        <v>42249</v>
      </c>
      <c r="B14495" s="1">
        <f t="shared" si="452"/>
        <v>2015</v>
      </c>
      <c r="C14495" s="1">
        <f t="shared" si="453"/>
        <v>3</v>
      </c>
      <c r="D14495">
        <v>2914</v>
      </c>
      <c r="E14495" t="s">
        <v>36</v>
      </c>
      <c r="F14495" s="4">
        <v>518000</v>
      </c>
      <c r="G14495" t="s">
        <v>5</v>
      </c>
      <c r="H14495">
        <v>4</v>
      </c>
      <c r="I14495" s="4">
        <f>IF(E14495="Rhode Island", Table1[[#This Row],[price]]*$L$3, IF(E14495="Massachusetts", Table1[[#This Row],[price]]*$L$2, 1))</f>
        <v>518000</v>
      </c>
    </row>
    <row r="14496" spans="1:9" x14ac:dyDescent="0.25">
      <c r="A14496" s="2">
        <v>42249</v>
      </c>
      <c r="B14496" s="1">
        <f t="shared" si="452"/>
        <v>2015</v>
      </c>
      <c r="C14496" s="1">
        <f t="shared" si="453"/>
        <v>3</v>
      </c>
      <c r="D14496">
        <v>2615</v>
      </c>
      <c r="E14496" t="s">
        <v>37</v>
      </c>
      <c r="F14496" s="4">
        <v>520000</v>
      </c>
      <c r="G14496" t="s">
        <v>5</v>
      </c>
      <c r="H14496">
        <v>3</v>
      </c>
      <c r="I14496" s="4">
        <f>IF(E14496="Rhode Island", Table1[[#This Row],[price]]*$L$3, IF(E14496="Massachusetts", Table1[[#This Row],[price]]*$L$2, 1))</f>
        <v>520000</v>
      </c>
    </row>
    <row r="14497" spans="1:9" x14ac:dyDescent="0.25">
      <c r="A14497" s="2">
        <v>42249</v>
      </c>
      <c r="B14497" s="1">
        <f t="shared" si="452"/>
        <v>2015</v>
      </c>
      <c r="C14497" s="1">
        <f t="shared" si="453"/>
        <v>3</v>
      </c>
      <c r="D14497">
        <v>2614</v>
      </c>
      <c r="E14497" t="s">
        <v>37</v>
      </c>
      <c r="F14497" s="4">
        <v>785000</v>
      </c>
      <c r="G14497" t="s">
        <v>5</v>
      </c>
      <c r="H14497">
        <v>4</v>
      </c>
      <c r="I14497" s="4">
        <f>IF(E14497="Rhode Island", Table1[[#This Row],[price]]*$L$3, IF(E14497="Massachusetts", Table1[[#This Row],[price]]*$L$2, 1))</f>
        <v>785000</v>
      </c>
    </row>
    <row r="14498" spans="1:9" x14ac:dyDescent="0.25">
      <c r="A14498" s="2">
        <v>42249</v>
      </c>
      <c r="B14498" s="1">
        <f t="shared" si="452"/>
        <v>2015</v>
      </c>
      <c r="C14498" s="1">
        <f t="shared" si="453"/>
        <v>3</v>
      </c>
      <c r="D14498">
        <v>2911</v>
      </c>
      <c r="E14498" t="s">
        <v>36</v>
      </c>
      <c r="F14498" s="4">
        <v>875000</v>
      </c>
      <c r="G14498" t="s">
        <v>5</v>
      </c>
      <c r="H14498">
        <v>5</v>
      </c>
      <c r="I14498" s="4">
        <f>IF(E14498="Rhode Island", Table1[[#This Row],[price]]*$L$3, IF(E14498="Massachusetts", Table1[[#This Row],[price]]*$L$2, 1))</f>
        <v>875000</v>
      </c>
    </row>
    <row r="14499" spans="1:9" x14ac:dyDescent="0.25">
      <c r="A14499" s="2">
        <v>42249</v>
      </c>
      <c r="B14499" s="1">
        <f t="shared" si="452"/>
        <v>2015</v>
      </c>
      <c r="C14499" s="1">
        <f t="shared" si="453"/>
        <v>3</v>
      </c>
      <c r="D14499">
        <v>2611</v>
      </c>
      <c r="E14499" t="s">
        <v>37</v>
      </c>
      <c r="F14499" s="4">
        <v>1190000</v>
      </c>
      <c r="G14499" t="s">
        <v>5</v>
      </c>
      <c r="H14499">
        <v>5</v>
      </c>
      <c r="I14499" s="4">
        <f>IF(E14499="Rhode Island", Table1[[#This Row],[price]]*$L$3, IF(E14499="Massachusetts", Table1[[#This Row],[price]]*$L$2, 1))</f>
        <v>1190000</v>
      </c>
    </row>
    <row r="14500" spans="1:9" x14ac:dyDescent="0.25">
      <c r="A14500" s="2">
        <v>42249</v>
      </c>
      <c r="B14500" s="1">
        <f t="shared" si="452"/>
        <v>2015</v>
      </c>
      <c r="C14500" s="1">
        <f t="shared" si="453"/>
        <v>3</v>
      </c>
      <c r="D14500">
        <v>2603</v>
      </c>
      <c r="E14500" t="s">
        <v>37</v>
      </c>
      <c r="F14500" s="4">
        <v>455000</v>
      </c>
      <c r="G14500" t="s">
        <v>6</v>
      </c>
      <c r="H14500">
        <v>2</v>
      </c>
      <c r="I14500" s="4">
        <f>IF(E14500="Rhode Island", Table1[[#This Row],[price]]*$L$3, IF(E14500="Massachusetts", Table1[[#This Row],[price]]*$L$2, 1))</f>
        <v>455000</v>
      </c>
    </row>
    <row r="14501" spans="1:9" x14ac:dyDescent="0.25">
      <c r="A14501" s="2">
        <v>42249</v>
      </c>
      <c r="B14501" s="1">
        <f t="shared" si="452"/>
        <v>2015</v>
      </c>
      <c r="C14501" s="1">
        <f t="shared" si="453"/>
        <v>3</v>
      </c>
      <c r="D14501">
        <v>2603</v>
      </c>
      <c r="E14501" t="s">
        <v>37</v>
      </c>
      <c r="F14501" s="4">
        <v>459000</v>
      </c>
      <c r="G14501" t="s">
        <v>6</v>
      </c>
      <c r="H14501">
        <v>1</v>
      </c>
      <c r="I14501" s="4">
        <f>IF(E14501="Rhode Island", Table1[[#This Row],[price]]*$L$3, IF(E14501="Massachusetts", Table1[[#This Row],[price]]*$L$2, 1))</f>
        <v>459000</v>
      </c>
    </row>
    <row r="14502" spans="1:9" x14ac:dyDescent="0.25">
      <c r="A14502" s="2">
        <v>42250</v>
      </c>
      <c r="B14502" s="1">
        <f t="shared" si="452"/>
        <v>2015</v>
      </c>
      <c r="C14502" s="1">
        <f t="shared" si="453"/>
        <v>3</v>
      </c>
      <c r="D14502">
        <v>2617</v>
      </c>
      <c r="E14502" t="s">
        <v>37</v>
      </c>
      <c r="F14502" s="4">
        <v>465000</v>
      </c>
      <c r="G14502" t="s">
        <v>5</v>
      </c>
      <c r="H14502">
        <v>3</v>
      </c>
      <c r="I14502" s="4">
        <f>IF(E14502="Rhode Island", Table1[[#This Row],[price]]*$L$3, IF(E14502="Massachusetts", Table1[[#This Row],[price]]*$L$2, 1))</f>
        <v>465000</v>
      </c>
    </row>
    <row r="14503" spans="1:9" x14ac:dyDescent="0.25">
      <c r="A14503" s="2">
        <v>42250</v>
      </c>
      <c r="B14503" s="1">
        <f t="shared" si="452"/>
        <v>2015</v>
      </c>
      <c r="C14503" s="1">
        <f t="shared" si="453"/>
        <v>3</v>
      </c>
      <c r="D14503">
        <v>2614</v>
      </c>
      <c r="E14503" t="s">
        <v>37</v>
      </c>
      <c r="F14503" s="4">
        <v>495000</v>
      </c>
      <c r="G14503" t="s">
        <v>5</v>
      </c>
      <c r="H14503">
        <v>3</v>
      </c>
      <c r="I14503" s="4">
        <f>IF(E14503="Rhode Island", Table1[[#This Row],[price]]*$L$3, IF(E14503="Massachusetts", Table1[[#This Row],[price]]*$L$2, 1))</f>
        <v>495000</v>
      </c>
    </row>
    <row r="14504" spans="1:9" x14ac:dyDescent="0.25">
      <c r="A14504" s="2">
        <v>42250</v>
      </c>
      <c r="B14504" s="1">
        <f t="shared" si="452"/>
        <v>2015</v>
      </c>
      <c r="C14504" s="1">
        <f t="shared" si="453"/>
        <v>3</v>
      </c>
      <c r="D14504">
        <v>2615</v>
      </c>
      <c r="E14504" t="s">
        <v>37</v>
      </c>
      <c r="F14504" s="4">
        <v>510000</v>
      </c>
      <c r="G14504" t="s">
        <v>5</v>
      </c>
      <c r="H14504">
        <v>4</v>
      </c>
      <c r="I14504" s="4">
        <f>IF(E14504="Rhode Island", Table1[[#This Row],[price]]*$L$3, IF(E14504="Massachusetts", Table1[[#This Row],[price]]*$L$2, 1))</f>
        <v>510000</v>
      </c>
    </row>
    <row r="14505" spans="1:9" x14ac:dyDescent="0.25">
      <c r="A14505" s="2">
        <v>42250</v>
      </c>
      <c r="B14505" s="1">
        <f t="shared" si="452"/>
        <v>2015</v>
      </c>
      <c r="C14505" s="1">
        <f t="shared" si="453"/>
        <v>3</v>
      </c>
      <c r="D14505">
        <v>2905</v>
      </c>
      <c r="E14505" t="s">
        <v>36</v>
      </c>
      <c r="F14505" s="4">
        <v>527000</v>
      </c>
      <c r="G14505" t="s">
        <v>5</v>
      </c>
      <c r="H14505">
        <v>4</v>
      </c>
      <c r="I14505" s="4">
        <f>IF(E14505="Rhode Island", Table1[[#This Row],[price]]*$L$3, IF(E14505="Massachusetts", Table1[[#This Row],[price]]*$L$2, 1))</f>
        <v>527000</v>
      </c>
    </row>
    <row r="14506" spans="1:9" x14ac:dyDescent="0.25">
      <c r="A14506" s="2">
        <v>42250</v>
      </c>
      <c r="B14506" s="1">
        <f t="shared" si="452"/>
        <v>2015</v>
      </c>
      <c r="C14506" s="1">
        <f t="shared" si="453"/>
        <v>3</v>
      </c>
      <c r="D14506">
        <v>2617</v>
      </c>
      <c r="E14506" t="s">
        <v>37</v>
      </c>
      <c r="F14506" s="4">
        <v>557500</v>
      </c>
      <c r="G14506" t="s">
        <v>5</v>
      </c>
      <c r="H14506">
        <v>3</v>
      </c>
      <c r="I14506" s="4">
        <f>IF(E14506="Rhode Island", Table1[[#This Row],[price]]*$L$3, IF(E14506="Massachusetts", Table1[[#This Row],[price]]*$L$2, 1))</f>
        <v>557500</v>
      </c>
    </row>
    <row r="14507" spans="1:9" x14ac:dyDescent="0.25">
      <c r="A14507" s="2">
        <v>42250</v>
      </c>
      <c r="B14507" s="1">
        <f t="shared" si="452"/>
        <v>2015</v>
      </c>
      <c r="C14507" s="1">
        <f t="shared" si="453"/>
        <v>3</v>
      </c>
      <c r="D14507">
        <v>2906</v>
      </c>
      <c r="E14507" t="s">
        <v>36</v>
      </c>
      <c r="F14507" s="4">
        <v>560000</v>
      </c>
      <c r="G14507" t="s">
        <v>5</v>
      </c>
      <c r="H14507">
        <v>4</v>
      </c>
      <c r="I14507" s="4">
        <f>IF(E14507="Rhode Island", Table1[[#This Row],[price]]*$L$3, IF(E14507="Massachusetts", Table1[[#This Row],[price]]*$L$2, 1))</f>
        <v>560000</v>
      </c>
    </row>
    <row r="14508" spans="1:9" x14ac:dyDescent="0.25">
      <c r="A14508" s="2">
        <v>42250</v>
      </c>
      <c r="B14508" s="1">
        <f t="shared" si="452"/>
        <v>2015</v>
      </c>
      <c r="C14508" s="1">
        <f t="shared" si="453"/>
        <v>3</v>
      </c>
      <c r="D14508">
        <v>2913</v>
      </c>
      <c r="E14508" t="s">
        <v>36</v>
      </c>
      <c r="F14508" s="4">
        <v>587500</v>
      </c>
      <c r="G14508" t="s">
        <v>5</v>
      </c>
      <c r="H14508">
        <v>4</v>
      </c>
      <c r="I14508" s="4">
        <f>IF(E14508="Rhode Island", Table1[[#This Row],[price]]*$L$3, IF(E14508="Massachusetts", Table1[[#This Row],[price]]*$L$2, 1))</f>
        <v>587500</v>
      </c>
    </row>
    <row r="14509" spans="1:9" x14ac:dyDescent="0.25">
      <c r="A14509" s="2">
        <v>42250</v>
      </c>
      <c r="B14509" s="1">
        <f t="shared" si="452"/>
        <v>2015</v>
      </c>
      <c r="C14509" s="1">
        <f t="shared" si="453"/>
        <v>3</v>
      </c>
      <c r="D14509">
        <v>2617</v>
      </c>
      <c r="E14509" t="s">
        <v>37</v>
      </c>
      <c r="F14509" s="4">
        <v>445000</v>
      </c>
      <c r="G14509" t="s">
        <v>6</v>
      </c>
      <c r="H14509">
        <v>2</v>
      </c>
      <c r="I14509" s="4">
        <f>IF(E14509="Rhode Island", Table1[[#This Row],[price]]*$L$3, IF(E14509="Massachusetts", Table1[[#This Row],[price]]*$L$2, 1))</f>
        <v>445000</v>
      </c>
    </row>
    <row r="14510" spans="1:9" x14ac:dyDescent="0.25">
      <c r="A14510" s="2">
        <v>42250</v>
      </c>
      <c r="B14510" s="1">
        <f t="shared" si="452"/>
        <v>2015</v>
      </c>
      <c r="C14510" s="1">
        <f t="shared" si="453"/>
        <v>3</v>
      </c>
      <c r="D14510">
        <v>2617</v>
      </c>
      <c r="E14510" t="s">
        <v>37</v>
      </c>
      <c r="F14510" s="4">
        <v>448000</v>
      </c>
      <c r="G14510" t="s">
        <v>6</v>
      </c>
      <c r="H14510">
        <v>3</v>
      </c>
      <c r="I14510" s="4">
        <f>IF(E14510="Rhode Island", Table1[[#This Row],[price]]*$L$3, IF(E14510="Massachusetts", Table1[[#This Row],[price]]*$L$2, 1))</f>
        <v>448000</v>
      </c>
    </row>
    <row r="14511" spans="1:9" x14ac:dyDescent="0.25">
      <c r="A14511" s="2">
        <v>42251</v>
      </c>
      <c r="B14511" s="1">
        <f t="shared" si="452"/>
        <v>2015</v>
      </c>
      <c r="C14511" s="1">
        <f t="shared" si="453"/>
        <v>3</v>
      </c>
      <c r="D14511">
        <v>2617</v>
      </c>
      <c r="E14511" t="s">
        <v>37</v>
      </c>
      <c r="F14511" s="4">
        <v>385000</v>
      </c>
      <c r="G14511" t="s">
        <v>5</v>
      </c>
      <c r="H14511">
        <v>2</v>
      </c>
      <c r="I14511" s="4">
        <f>IF(E14511="Rhode Island", Table1[[#This Row],[price]]*$L$3, IF(E14511="Massachusetts", Table1[[#This Row],[price]]*$L$2, 1))</f>
        <v>385000</v>
      </c>
    </row>
    <row r="14512" spans="1:9" x14ac:dyDescent="0.25">
      <c r="A14512" s="2">
        <v>42251</v>
      </c>
      <c r="B14512" s="1">
        <f t="shared" si="452"/>
        <v>2015</v>
      </c>
      <c r="C14512" s="1">
        <f t="shared" si="453"/>
        <v>3</v>
      </c>
      <c r="D14512">
        <v>2905</v>
      </c>
      <c r="E14512" t="s">
        <v>36</v>
      </c>
      <c r="F14512" s="4">
        <v>402500</v>
      </c>
      <c r="G14512" t="s">
        <v>5</v>
      </c>
      <c r="H14512">
        <v>3</v>
      </c>
      <c r="I14512" s="4">
        <f>IF(E14512="Rhode Island", Table1[[#This Row],[price]]*$L$3, IF(E14512="Massachusetts", Table1[[#This Row],[price]]*$L$2, 1))</f>
        <v>402500</v>
      </c>
    </row>
    <row r="14513" spans="1:9" x14ac:dyDescent="0.25">
      <c r="A14513" s="2">
        <v>42251</v>
      </c>
      <c r="B14513" s="1">
        <f t="shared" si="452"/>
        <v>2015</v>
      </c>
      <c r="C14513" s="1">
        <f t="shared" si="453"/>
        <v>3</v>
      </c>
      <c r="D14513">
        <v>2614</v>
      </c>
      <c r="E14513" t="s">
        <v>37</v>
      </c>
      <c r="F14513" s="4">
        <v>486000</v>
      </c>
      <c r="G14513" t="s">
        <v>5</v>
      </c>
      <c r="H14513">
        <v>3</v>
      </c>
      <c r="I14513" s="4">
        <f>IF(E14513="Rhode Island", Table1[[#This Row],[price]]*$L$3, IF(E14513="Massachusetts", Table1[[#This Row],[price]]*$L$2, 1))</f>
        <v>486000</v>
      </c>
    </row>
    <row r="14514" spans="1:9" x14ac:dyDescent="0.25">
      <c r="A14514" s="2">
        <v>42251</v>
      </c>
      <c r="B14514" s="1">
        <f t="shared" si="452"/>
        <v>2015</v>
      </c>
      <c r="C14514" s="1">
        <f t="shared" si="453"/>
        <v>3</v>
      </c>
      <c r="D14514">
        <v>2615</v>
      </c>
      <c r="E14514" t="s">
        <v>37</v>
      </c>
      <c r="F14514" s="4">
        <v>520000</v>
      </c>
      <c r="G14514" t="s">
        <v>5</v>
      </c>
      <c r="H14514">
        <v>4</v>
      </c>
      <c r="I14514" s="4">
        <f>IF(E14514="Rhode Island", Table1[[#This Row],[price]]*$L$3, IF(E14514="Massachusetts", Table1[[#This Row],[price]]*$L$2, 1))</f>
        <v>520000</v>
      </c>
    </row>
    <row r="14515" spans="1:9" x14ac:dyDescent="0.25">
      <c r="A14515" s="2">
        <v>42251</v>
      </c>
      <c r="B14515" s="1">
        <f t="shared" si="452"/>
        <v>2015</v>
      </c>
      <c r="C14515" s="1">
        <f t="shared" si="453"/>
        <v>3</v>
      </c>
      <c r="D14515">
        <v>2902</v>
      </c>
      <c r="E14515" t="s">
        <v>36</v>
      </c>
      <c r="F14515" s="4">
        <v>535000</v>
      </c>
      <c r="G14515" t="s">
        <v>5</v>
      </c>
      <c r="H14515">
        <v>4</v>
      </c>
      <c r="I14515" s="4">
        <f>IF(E14515="Rhode Island", Table1[[#This Row],[price]]*$L$3, IF(E14515="Massachusetts", Table1[[#This Row],[price]]*$L$2, 1))</f>
        <v>535000</v>
      </c>
    </row>
    <row r="14516" spans="1:9" x14ac:dyDescent="0.25">
      <c r="A14516" s="2">
        <v>42251</v>
      </c>
      <c r="B14516" s="1">
        <f t="shared" si="452"/>
        <v>2015</v>
      </c>
      <c r="C14516" s="1">
        <f t="shared" si="453"/>
        <v>3</v>
      </c>
      <c r="D14516">
        <v>2614</v>
      </c>
      <c r="E14516" t="s">
        <v>37</v>
      </c>
      <c r="F14516" s="4">
        <v>583000</v>
      </c>
      <c r="G14516" t="s">
        <v>5</v>
      </c>
      <c r="H14516">
        <v>2</v>
      </c>
      <c r="I14516" s="4">
        <f>IF(E14516="Rhode Island", Table1[[#This Row],[price]]*$L$3, IF(E14516="Massachusetts", Table1[[#This Row],[price]]*$L$2, 1))</f>
        <v>583000</v>
      </c>
    </row>
    <row r="14517" spans="1:9" x14ac:dyDescent="0.25">
      <c r="A14517" s="2">
        <v>42251</v>
      </c>
      <c r="B14517" s="1">
        <f t="shared" si="452"/>
        <v>2015</v>
      </c>
      <c r="C14517" s="1">
        <f t="shared" si="453"/>
        <v>3</v>
      </c>
      <c r="D14517">
        <v>2912</v>
      </c>
      <c r="E14517" t="s">
        <v>36</v>
      </c>
      <c r="F14517" s="4">
        <v>665500</v>
      </c>
      <c r="G14517" t="s">
        <v>5</v>
      </c>
      <c r="H14517">
        <v>4</v>
      </c>
      <c r="I14517" s="4">
        <f>IF(E14517="Rhode Island", Table1[[#This Row],[price]]*$L$3, IF(E14517="Massachusetts", Table1[[#This Row],[price]]*$L$2, 1))</f>
        <v>665500</v>
      </c>
    </row>
    <row r="14518" spans="1:9" x14ac:dyDescent="0.25">
      <c r="A14518" s="2">
        <v>42251</v>
      </c>
      <c r="B14518" s="1">
        <f t="shared" si="452"/>
        <v>2015</v>
      </c>
      <c r="C14518" s="1">
        <f t="shared" si="453"/>
        <v>3</v>
      </c>
      <c r="D14518">
        <v>2914</v>
      </c>
      <c r="E14518" t="s">
        <v>36</v>
      </c>
      <c r="F14518" s="4">
        <v>710000</v>
      </c>
      <c r="G14518" t="s">
        <v>5</v>
      </c>
      <c r="H14518">
        <v>4</v>
      </c>
      <c r="I14518" s="4">
        <f>IF(E14518="Rhode Island", Table1[[#This Row],[price]]*$L$3, IF(E14518="Massachusetts", Table1[[#This Row],[price]]*$L$2, 1))</f>
        <v>710000</v>
      </c>
    </row>
    <row r="14519" spans="1:9" x14ac:dyDescent="0.25">
      <c r="A14519" s="2">
        <v>42251</v>
      </c>
      <c r="B14519" s="1">
        <f t="shared" si="452"/>
        <v>2015</v>
      </c>
      <c r="C14519" s="1">
        <f t="shared" si="453"/>
        <v>3</v>
      </c>
      <c r="D14519">
        <v>2914</v>
      </c>
      <c r="E14519" t="s">
        <v>36</v>
      </c>
      <c r="F14519" s="4">
        <v>865000</v>
      </c>
      <c r="G14519" t="s">
        <v>5</v>
      </c>
      <c r="H14519">
        <v>4</v>
      </c>
      <c r="I14519" s="4">
        <f>IF(E14519="Rhode Island", Table1[[#This Row],[price]]*$L$3, IF(E14519="Massachusetts", Table1[[#This Row],[price]]*$L$2, 1))</f>
        <v>865000</v>
      </c>
    </row>
    <row r="14520" spans="1:9" x14ac:dyDescent="0.25">
      <c r="A14520" s="2">
        <v>42251</v>
      </c>
      <c r="B14520" s="1">
        <f t="shared" si="452"/>
        <v>2015</v>
      </c>
      <c r="C14520" s="1">
        <f t="shared" si="453"/>
        <v>3</v>
      </c>
      <c r="D14520">
        <v>2606</v>
      </c>
      <c r="E14520" t="s">
        <v>37</v>
      </c>
      <c r="F14520" s="4">
        <v>272000</v>
      </c>
      <c r="G14520" t="s">
        <v>6</v>
      </c>
      <c r="H14520">
        <v>2</v>
      </c>
      <c r="I14520" s="4">
        <f>IF(E14520="Rhode Island", Table1[[#This Row],[price]]*$L$3, IF(E14520="Massachusetts", Table1[[#This Row],[price]]*$L$2, 1))</f>
        <v>272000</v>
      </c>
    </row>
    <row r="14521" spans="1:9" x14ac:dyDescent="0.25">
      <c r="A14521" s="2">
        <v>42251</v>
      </c>
      <c r="B14521" s="1">
        <f t="shared" si="452"/>
        <v>2015</v>
      </c>
      <c r="C14521" s="1">
        <f t="shared" si="453"/>
        <v>3</v>
      </c>
      <c r="D14521">
        <v>2602</v>
      </c>
      <c r="E14521" t="s">
        <v>37</v>
      </c>
      <c r="F14521" s="4">
        <v>325000</v>
      </c>
      <c r="G14521" t="s">
        <v>6</v>
      </c>
      <c r="H14521">
        <v>2</v>
      </c>
      <c r="I14521" s="4">
        <f>IF(E14521="Rhode Island", Table1[[#This Row],[price]]*$L$3, IF(E14521="Massachusetts", Table1[[#This Row],[price]]*$L$2, 1))</f>
        <v>325000</v>
      </c>
    </row>
    <row r="14522" spans="1:9" x14ac:dyDescent="0.25">
      <c r="A14522" s="2">
        <v>42251</v>
      </c>
      <c r="B14522" s="1">
        <f t="shared" si="452"/>
        <v>2015</v>
      </c>
      <c r="C14522" s="1">
        <f t="shared" si="453"/>
        <v>3</v>
      </c>
      <c r="D14522">
        <v>2603</v>
      </c>
      <c r="E14522" t="s">
        <v>37</v>
      </c>
      <c r="F14522" s="4">
        <v>605000</v>
      </c>
      <c r="G14522" t="s">
        <v>6</v>
      </c>
      <c r="H14522">
        <v>2</v>
      </c>
      <c r="I14522" s="4">
        <f>IF(E14522="Rhode Island", Table1[[#This Row],[price]]*$L$3, IF(E14522="Massachusetts", Table1[[#This Row],[price]]*$L$2, 1))</f>
        <v>605000</v>
      </c>
    </row>
    <row r="14523" spans="1:9" x14ac:dyDescent="0.25">
      <c r="A14523" s="2">
        <v>42252</v>
      </c>
      <c r="B14523" s="1">
        <f t="shared" si="452"/>
        <v>2015</v>
      </c>
      <c r="C14523" s="1">
        <f t="shared" si="453"/>
        <v>3</v>
      </c>
      <c r="D14523">
        <v>2913</v>
      </c>
      <c r="E14523" t="s">
        <v>36</v>
      </c>
      <c r="F14523" s="4">
        <v>421000</v>
      </c>
      <c r="G14523" t="s">
        <v>5</v>
      </c>
      <c r="H14523">
        <v>3</v>
      </c>
      <c r="I14523" s="4">
        <f>IF(E14523="Rhode Island", Table1[[#This Row],[price]]*$L$3, IF(E14523="Massachusetts", Table1[[#This Row],[price]]*$L$2, 1))</f>
        <v>421000</v>
      </c>
    </row>
    <row r="14524" spans="1:9" x14ac:dyDescent="0.25">
      <c r="A14524" s="2">
        <v>42252</v>
      </c>
      <c r="B14524" s="1">
        <f t="shared" si="452"/>
        <v>2015</v>
      </c>
      <c r="C14524" s="1">
        <f t="shared" si="453"/>
        <v>3</v>
      </c>
      <c r="D14524">
        <v>2615</v>
      </c>
      <c r="E14524" t="s">
        <v>37</v>
      </c>
      <c r="F14524" s="4">
        <v>485000</v>
      </c>
      <c r="G14524" t="s">
        <v>5</v>
      </c>
      <c r="H14524">
        <v>4</v>
      </c>
      <c r="I14524" s="4">
        <f>IF(E14524="Rhode Island", Table1[[#This Row],[price]]*$L$3, IF(E14524="Massachusetts", Table1[[#This Row],[price]]*$L$2, 1))</f>
        <v>485000</v>
      </c>
    </row>
    <row r="14525" spans="1:9" x14ac:dyDescent="0.25">
      <c r="A14525" s="2">
        <v>42252</v>
      </c>
      <c r="B14525" s="1">
        <f t="shared" si="452"/>
        <v>2015</v>
      </c>
      <c r="C14525" s="1">
        <f t="shared" si="453"/>
        <v>3</v>
      </c>
      <c r="D14525">
        <v>2611</v>
      </c>
      <c r="E14525" t="s">
        <v>37</v>
      </c>
      <c r="F14525" s="4">
        <v>551000</v>
      </c>
      <c r="G14525" t="s">
        <v>5</v>
      </c>
      <c r="H14525">
        <v>4</v>
      </c>
      <c r="I14525" s="4">
        <f>IF(E14525="Rhode Island", Table1[[#This Row],[price]]*$L$3, IF(E14525="Massachusetts", Table1[[#This Row],[price]]*$L$2, 1))</f>
        <v>551000</v>
      </c>
    </row>
    <row r="14526" spans="1:9" x14ac:dyDescent="0.25">
      <c r="A14526" s="2">
        <v>42252</v>
      </c>
      <c r="B14526" s="1">
        <f t="shared" si="452"/>
        <v>2015</v>
      </c>
      <c r="C14526" s="1">
        <f t="shared" si="453"/>
        <v>3</v>
      </c>
      <c r="D14526">
        <v>2902</v>
      </c>
      <c r="E14526" t="s">
        <v>36</v>
      </c>
      <c r="F14526" s="4">
        <v>551000</v>
      </c>
      <c r="G14526" t="s">
        <v>5</v>
      </c>
      <c r="H14526">
        <v>3</v>
      </c>
      <c r="I14526" s="4">
        <f>IF(E14526="Rhode Island", Table1[[#This Row],[price]]*$L$3, IF(E14526="Massachusetts", Table1[[#This Row],[price]]*$L$2, 1))</f>
        <v>551000</v>
      </c>
    </row>
    <row r="14527" spans="1:9" x14ac:dyDescent="0.25">
      <c r="A14527" s="2">
        <v>42252</v>
      </c>
      <c r="B14527" s="1">
        <f t="shared" si="452"/>
        <v>2015</v>
      </c>
      <c r="C14527" s="1">
        <f t="shared" si="453"/>
        <v>3</v>
      </c>
      <c r="D14527">
        <v>2611</v>
      </c>
      <c r="E14527" t="s">
        <v>37</v>
      </c>
      <c r="F14527" s="4">
        <v>567500</v>
      </c>
      <c r="G14527" t="s">
        <v>5</v>
      </c>
      <c r="H14527">
        <v>4</v>
      </c>
      <c r="I14527" s="4">
        <f>IF(E14527="Rhode Island", Table1[[#This Row],[price]]*$L$3, IF(E14527="Massachusetts", Table1[[#This Row],[price]]*$L$2, 1))</f>
        <v>567500</v>
      </c>
    </row>
    <row r="14528" spans="1:9" x14ac:dyDescent="0.25">
      <c r="A14528" s="2">
        <v>42252</v>
      </c>
      <c r="B14528" s="1">
        <f t="shared" si="452"/>
        <v>2015</v>
      </c>
      <c r="C14528" s="1">
        <f t="shared" si="453"/>
        <v>3</v>
      </c>
      <c r="D14528">
        <v>2611</v>
      </c>
      <c r="E14528" t="s">
        <v>37</v>
      </c>
      <c r="F14528" s="4">
        <v>570000</v>
      </c>
      <c r="G14528" t="s">
        <v>5</v>
      </c>
      <c r="H14528">
        <v>4</v>
      </c>
      <c r="I14528" s="4">
        <f>IF(E14528="Rhode Island", Table1[[#This Row],[price]]*$L$3, IF(E14528="Massachusetts", Table1[[#This Row],[price]]*$L$2, 1))</f>
        <v>570000</v>
      </c>
    </row>
    <row r="14529" spans="1:9" x14ac:dyDescent="0.25">
      <c r="A14529" s="2">
        <v>42252</v>
      </c>
      <c r="B14529" s="1">
        <f t="shared" si="452"/>
        <v>2015</v>
      </c>
      <c r="C14529" s="1">
        <f t="shared" si="453"/>
        <v>3</v>
      </c>
      <c r="D14529">
        <v>2615</v>
      </c>
      <c r="E14529" t="s">
        <v>37</v>
      </c>
      <c r="F14529" s="4">
        <v>628000</v>
      </c>
      <c r="G14529" t="s">
        <v>5</v>
      </c>
      <c r="H14529">
        <v>4</v>
      </c>
      <c r="I14529" s="4">
        <f>IF(E14529="Rhode Island", Table1[[#This Row],[price]]*$L$3, IF(E14529="Massachusetts", Table1[[#This Row],[price]]*$L$2, 1))</f>
        <v>628000</v>
      </c>
    </row>
    <row r="14530" spans="1:9" x14ac:dyDescent="0.25">
      <c r="A14530" s="2">
        <v>42252</v>
      </c>
      <c r="B14530" s="1">
        <f t="shared" ref="B14530:B14593" si="454">YEAR(A14530)</f>
        <v>2015</v>
      </c>
      <c r="C14530" s="1">
        <f t="shared" ref="C14530:C14593" si="455">ROUNDUP(MONTH(A14530)/3,0)</f>
        <v>3</v>
      </c>
      <c r="D14530">
        <v>2611</v>
      </c>
      <c r="E14530" t="s">
        <v>37</v>
      </c>
      <c r="F14530" s="4">
        <v>705000</v>
      </c>
      <c r="G14530" t="s">
        <v>5</v>
      </c>
      <c r="H14530">
        <v>4</v>
      </c>
      <c r="I14530" s="4">
        <f>IF(E14530="Rhode Island", Table1[[#This Row],[price]]*$L$3, IF(E14530="Massachusetts", Table1[[#This Row],[price]]*$L$2, 1))</f>
        <v>705000</v>
      </c>
    </row>
    <row r="14531" spans="1:9" x14ac:dyDescent="0.25">
      <c r="A14531" s="2">
        <v>42252</v>
      </c>
      <c r="B14531" s="1">
        <f t="shared" si="454"/>
        <v>2015</v>
      </c>
      <c r="C14531" s="1">
        <f t="shared" si="455"/>
        <v>3</v>
      </c>
      <c r="D14531">
        <v>2913</v>
      </c>
      <c r="E14531" t="s">
        <v>36</v>
      </c>
      <c r="F14531" s="4">
        <v>730000</v>
      </c>
      <c r="G14531" t="s">
        <v>5</v>
      </c>
      <c r="H14531">
        <v>5</v>
      </c>
      <c r="I14531" s="4">
        <f>IF(E14531="Rhode Island", Table1[[#This Row],[price]]*$L$3, IF(E14531="Massachusetts", Table1[[#This Row],[price]]*$L$2, 1))</f>
        <v>730000</v>
      </c>
    </row>
    <row r="14532" spans="1:9" x14ac:dyDescent="0.25">
      <c r="A14532" s="2">
        <v>42252</v>
      </c>
      <c r="B14532" s="1">
        <f t="shared" si="454"/>
        <v>2015</v>
      </c>
      <c r="C14532" s="1">
        <f t="shared" si="455"/>
        <v>3</v>
      </c>
      <c r="D14532">
        <v>2602</v>
      </c>
      <c r="E14532" t="s">
        <v>37</v>
      </c>
      <c r="F14532" s="4">
        <v>760000</v>
      </c>
      <c r="G14532" t="s">
        <v>5</v>
      </c>
      <c r="H14532">
        <v>3</v>
      </c>
      <c r="I14532" s="4">
        <f>IF(E14532="Rhode Island", Table1[[#This Row],[price]]*$L$3, IF(E14532="Massachusetts", Table1[[#This Row],[price]]*$L$2, 1))</f>
        <v>760000</v>
      </c>
    </row>
    <row r="14533" spans="1:9" x14ac:dyDescent="0.25">
      <c r="A14533" s="2">
        <v>42252</v>
      </c>
      <c r="B14533" s="1">
        <f t="shared" si="454"/>
        <v>2015</v>
      </c>
      <c r="C14533" s="1">
        <f t="shared" si="455"/>
        <v>3</v>
      </c>
      <c r="D14533">
        <v>2604</v>
      </c>
      <c r="E14533" t="s">
        <v>37</v>
      </c>
      <c r="F14533" s="4">
        <v>780000</v>
      </c>
      <c r="G14533" t="s">
        <v>5</v>
      </c>
      <c r="H14533">
        <v>3</v>
      </c>
      <c r="I14533" s="4">
        <f>IF(E14533="Rhode Island", Table1[[#This Row],[price]]*$L$3, IF(E14533="Massachusetts", Table1[[#This Row],[price]]*$L$2, 1))</f>
        <v>780000</v>
      </c>
    </row>
    <row r="14534" spans="1:9" x14ac:dyDescent="0.25">
      <c r="A14534" s="2">
        <v>42252</v>
      </c>
      <c r="B14534" s="1">
        <f t="shared" si="454"/>
        <v>2015</v>
      </c>
      <c r="C14534" s="1">
        <f t="shared" si="455"/>
        <v>3</v>
      </c>
      <c r="D14534">
        <v>2617</v>
      </c>
      <c r="E14534" t="s">
        <v>37</v>
      </c>
      <c r="F14534" s="4">
        <v>882500</v>
      </c>
      <c r="G14534" t="s">
        <v>5</v>
      </c>
      <c r="H14534">
        <v>5</v>
      </c>
      <c r="I14534" s="4">
        <f>IF(E14534="Rhode Island", Table1[[#This Row],[price]]*$L$3, IF(E14534="Massachusetts", Table1[[#This Row],[price]]*$L$2, 1))</f>
        <v>882500</v>
      </c>
    </row>
    <row r="14535" spans="1:9" x14ac:dyDescent="0.25">
      <c r="A14535" s="2">
        <v>42252</v>
      </c>
      <c r="B14535" s="1">
        <f t="shared" si="454"/>
        <v>2015</v>
      </c>
      <c r="C14535" s="1">
        <f t="shared" si="455"/>
        <v>3</v>
      </c>
      <c r="D14535">
        <v>2604</v>
      </c>
      <c r="E14535" t="s">
        <v>37</v>
      </c>
      <c r="F14535" s="4">
        <v>1406000</v>
      </c>
      <c r="G14535" t="s">
        <v>5</v>
      </c>
      <c r="H14535">
        <v>4</v>
      </c>
      <c r="I14535" s="4">
        <f>IF(E14535="Rhode Island", Table1[[#This Row],[price]]*$L$3, IF(E14535="Massachusetts", Table1[[#This Row],[price]]*$L$2, 1))</f>
        <v>1406000</v>
      </c>
    </row>
    <row r="14536" spans="1:9" x14ac:dyDescent="0.25">
      <c r="A14536" s="2">
        <v>42253</v>
      </c>
      <c r="B14536" s="1">
        <f t="shared" si="454"/>
        <v>2015</v>
      </c>
      <c r="C14536" s="1">
        <f t="shared" si="455"/>
        <v>3</v>
      </c>
      <c r="D14536">
        <v>2605</v>
      </c>
      <c r="E14536" t="s">
        <v>37</v>
      </c>
      <c r="F14536" s="4">
        <v>1312000</v>
      </c>
      <c r="G14536" t="s">
        <v>5</v>
      </c>
      <c r="H14536">
        <v>4</v>
      </c>
      <c r="I14536" s="4">
        <f>IF(E14536="Rhode Island", Table1[[#This Row],[price]]*$L$3, IF(E14536="Massachusetts", Table1[[#This Row],[price]]*$L$2, 1))</f>
        <v>1312000</v>
      </c>
    </row>
    <row r="14537" spans="1:9" x14ac:dyDescent="0.25">
      <c r="A14537" s="2">
        <v>42254</v>
      </c>
      <c r="B14537" s="1">
        <f t="shared" si="454"/>
        <v>2015</v>
      </c>
      <c r="C14537" s="1">
        <f t="shared" si="455"/>
        <v>3</v>
      </c>
      <c r="D14537">
        <v>2615</v>
      </c>
      <c r="E14537" t="s">
        <v>37</v>
      </c>
      <c r="F14537" s="4">
        <v>368000</v>
      </c>
      <c r="G14537" t="s">
        <v>5</v>
      </c>
      <c r="H14537">
        <v>3</v>
      </c>
      <c r="I14537" s="4">
        <f>IF(E14537="Rhode Island", Table1[[#This Row],[price]]*$L$3, IF(E14537="Massachusetts", Table1[[#This Row],[price]]*$L$2, 1))</f>
        <v>368000</v>
      </c>
    </row>
    <row r="14538" spans="1:9" x14ac:dyDescent="0.25">
      <c r="A14538" s="2">
        <v>42254</v>
      </c>
      <c r="B14538" s="1">
        <f t="shared" si="454"/>
        <v>2015</v>
      </c>
      <c r="C14538" s="1">
        <f t="shared" si="455"/>
        <v>3</v>
      </c>
      <c r="D14538">
        <v>2913</v>
      </c>
      <c r="E14538" t="s">
        <v>36</v>
      </c>
      <c r="F14538" s="4">
        <v>392000</v>
      </c>
      <c r="G14538" t="s">
        <v>5</v>
      </c>
      <c r="H14538">
        <v>3</v>
      </c>
      <c r="I14538" s="4">
        <f>IF(E14538="Rhode Island", Table1[[#This Row],[price]]*$L$3, IF(E14538="Massachusetts", Table1[[#This Row],[price]]*$L$2, 1))</f>
        <v>392000</v>
      </c>
    </row>
    <row r="14539" spans="1:9" x14ac:dyDescent="0.25">
      <c r="A14539" s="2">
        <v>42254</v>
      </c>
      <c r="B14539" s="1">
        <f t="shared" si="454"/>
        <v>2015</v>
      </c>
      <c r="C14539" s="1">
        <f t="shared" si="455"/>
        <v>3</v>
      </c>
      <c r="D14539">
        <v>2614</v>
      </c>
      <c r="E14539" t="s">
        <v>37</v>
      </c>
      <c r="F14539" s="4">
        <v>414000</v>
      </c>
      <c r="G14539" t="s">
        <v>5</v>
      </c>
      <c r="H14539">
        <v>3</v>
      </c>
      <c r="I14539" s="4">
        <f>IF(E14539="Rhode Island", Table1[[#This Row],[price]]*$L$3, IF(E14539="Massachusetts", Table1[[#This Row],[price]]*$L$2, 1))</f>
        <v>414000</v>
      </c>
    </row>
    <row r="14540" spans="1:9" x14ac:dyDescent="0.25">
      <c r="A14540" s="2">
        <v>42254</v>
      </c>
      <c r="B14540" s="1">
        <f t="shared" si="454"/>
        <v>2015</v>
      </c>
      <c r="C14540" s="1">
        <f t="shared" si="455"/>
        <v>3</v>
      </c>
      <c r="D14540">
        <v>2906</v>
      </c>
      <c r="E14540" t="s">
        <v>36</v>
      </c>
      <c r="F14540" s="4">
        <v>415000</v>
      </c>
      <c r="G14540" t="s">
        <v>5</v>
      </c>
      <c r="H14540">
        <v>4</v>
      </c>
      <c r="I14540" s="4">
        <f>IF(E14540="Rhode Island", Table1[[#This Row],[price]]*$L$3, IF(E14540="Massachusetts", Table1[[#This Row],[price]]*$L$2, 1))</f>
        <v>415000</v>
      </c>
    </row>
    <row r="14541" spans="1:9" x14ac:dyDescent="0.25">
      <c r="A14541" s="2">
        <v>42254</v>
      </c>
      <c r="B14541" s="1">
        <f t="shared" si="454"/>
        <v>2015</v>
      </c>
      <c r="C14541" s="1">
        <f t="shared" si="455"/>
        <v>3</v>
      </c>
      <c r="D14541">
        <v>2903</v>
      </c>
      <c r="E14541" t="s">
        <v>36</v>
      </c>
      <c r="F14541" s="4">
        <v>439000</v>
      </c>
      <c r="G14541" t="s">
        <v>5</v>
      </c>
      <c r="H14541">
        <v>3</v>
      </c>
      <c r="I14541" s="4">
        <f>IF(E14541="Rhode Island", Table1[[#This Row],[price]]*$L$3, IF(E14541="Massachusetts", Table1[[#This Row],[price]]*$L$2, 1))</f>
        <v>439000</v>
      </c>
    </row>
    <row r="14542" spans="1:9" x14ac:dyDescent="0.25">
      <c r="A14542" s="2">
        <v>42254</v>
      </c>
      <c r="B14542" s="1">
        <f t="shared" si="454"/>
        <v>2015</v>
      </c>
      <c r="C14542" s="1">
        <f t="shared" si="455"/>
        <v>3</v>
      </c>
      <c r="D14542">
        <v>2905</v>
      </c>
      <c r="E14542" t="s">
        <v>36</v>
      </c>
      <c r="F14542" s="4">
        <v>457500</v>
      </c>
      <c r="G14542" t="s">
        <v>5</v>
      </c>
      <c r="H14542">
        <v>3</v>
      </c>
      <c r="I14542" s="4">
        <f>IF(E14542="Rhode Island", Table1[[#This Row],[price]]*$L$3, IF(E14542="Massachusetts", Table1[[#This Row],[price]]*$L$2, 1))</f>
        <v>457500</v>
      </c>
    </row>
    <row r="14543" spans="1:9" x14ac:dyDescent="0.25">
      <c r="A14543" s="2">
        <v>42254</v>
      </c>
      <c r="B14543" s="1">
        <f t="shared" si="454"/>
        <v>2015</v>
      </c>
      <c r="C14543" s="1">
        <f t="shared" si="455"/>
        <v>3</v>
      </c>
      <c r="D14543">
        <v>2607</v>
      </c>
      <c r="E14543" t="s">
        <v>37</v>
      </c>
      <c r="F14543" s="4">
        <v>535000</v>
      </c>
      <c r="G14543" t="s">
        <v>5</v>
      </c>
      <c r="H14543">
        <v>3</v>
      </c>
      <c r="I14543" s="4">
        <f>IF(E14543="Rhode Island", Table1[[#This Row],[price]]*$L$3, IF(E14543="Massachusetts", Table1[[#This Row],[price]]*$L$2, 1))</f>
        <v>535000</v>
      </c>
    </row>
    <row r="14544" spans="1:9" x14ac:dyDescent="0.25">
      <c r="A14544" s="2">
        <v>42254</v>
      </c>
      <c r="B14544" s="1">
        <f t="shared" si="454"/>
        <v>2015</v>
      </c>
      <c r="C14544" s="1">
        <f t="shared" si="455"/>
        <v>3</v>
      </c>
      <c r="D14544">
        <v>2912</v>
      </c>
      <c r="E14544" t="s">
        <v>36</v>
      </c>
      <c r="F14544" s="4">
        <v>579000</v>
      </c>
      <c r="G14544" t="s">
        <v>5</v>
      </c>
      <c r="H14544">
        <v>4</v>
      </c>
      <c r="I14544" s="4">
        <f>IF(E14544="Rhode Island", Table1[[#This Row],[price]]*$L$3, IF(E14544="Massachusetts", Table1[[#This Row],[price]]*$L$2, 1))</f>
        <v>579000</v>
      </c>
    </row>
    <row r="14545" spans="1:9" x14ac:dyDescent="0.25">
      <c r="A14545" s="2">
        <v>42254</v>
      </c>
      <c r="B14545" s="1">
        <f t="shared" si="454"/>
        <v>2015</v>
      </c>
      <c r="C14545" s="1">
        <f t="shared" si="455"/>
        <v>3</v>
      </c>
      <c r="D14545">
        <v>2607</v>
      </c>
      <c r="E14545" t="s">
        <v>37</v>
      </c>
      <c r="F14545" s="4">
        <v>620000</v>
      </c>
      <c r="G14545" t="s">
        <v>5</v>
      </c>
      <c r="H14545">
        <v>3</v>
      </c>
      <c r="I14545" s="4">
        <f>IF(E14545="Rhode Island", Table1[[#This Row],[price]]*$L$3, IF(E14545="Massachusetts", Table1[[#This Row],[price]]*$L$2, 1))</f>
        <v>620000</v>
      </c>
    </row>
    <row r="14546" spans="1:9" x14ac:dyDescent="0.25">
      <c r="A14546" s="2">
        <v>42254</v>
      </c>
      <c r="B14546" s="1">
        <f t="shared" si="454"/>
        <v>2015</v>
      </c>
      <c r="C14546" s="1">
        <f t="shared" si="455"/>
        <v>3</v>
      </c>
      <c r="D14546">
        <v>2904</v>
      </c>
      <c r="E14546" t="s">
        <v>36</v>
      </c>
      <c r="F14546" s="4">
        <v>632000</v>
      </c>
      <c r="G14546" t="s">
        <v>5</v>
      </c>
      <c r="H14546">
        <v>4</v>
      </c>
      <c r="I14546" s="4">
        <f>IF(E14546="Rhode Island", Table1[[#This Row],[price]]*$L$3, IF(E14546="Massachusetts", Table1[[#This Row],[price]]*$L$2, 1))</f>
        <v>632000</v>
      </c>
    </row>
    <row r="14547" spans="1:9" x14ac:dyDescent="0.25">
      <c r="A14547" s="2">
        <v>42254</v>
      </c>
      <c r="B14547" s="1">
        <f t="shared" si="454"/>
        <v>2015</v>
      </c>
      <c r="C14547" s="1">
        <f t="shared" si="455"/>
        <v>3</v>
      </c>
      <c r="D14547">
        <v>2615</v>
      </c>
      <c r="E14547" t="s">
        <v>37</v>
      </c>
      <c r="F14547" s="4">
        <v>640000</v>
      </c>
      <c r="G14547" t="s">
        <v>5</v>
      </c>
      <c r="H14547">
        <v>5</v>
      </c>
      <c r="I14547" s="4">
        <f>IF(E14547="Rhode Island", Table1[[#This Row],[price]]*$L$3, IF(E14547="Massachusetts", Table1[[#This Row],[price]]*$L$2, 1))</f>
        <v>640000</v>
      </c>
    </row>
    <row r="14548" spans="1:9" x14ac:dyDescent="0.25">
      <c r="A14548" s="2">
        <v>42254</v>
      </c>
      <c r="B14548" s="1">
        <f t="shared" si="454"/>
        <v>2015</v>
      </c>
      <c r="C14548" s="1">
        <f t="shared" si="455"/>
        <v>3</v>
      </c>
      <c r="D14548">
        <v>2607</v>
      </c>
      <c r="E14548" t="s">
        <v>37</v>
      </c>
      <c r="F14548" s="4">
        <v>725000</v>
      </c>
      <c r="G14548" t="s">
        <v>5</v>
      </c>
      <c r="H14548">
        <v>4</v>
      </c>
      <c r="I14548" s="4">
        <f>IF(E14548="Rhode Island", Table1[[#This Row],[price]]*$L$3, IF(E14548="Massachusetts", Table1[[#This Row],[price]]*$L$2, 1))</f>
        <v>725000</v>
      </c>
    </row>
    <row r="14549" spans="1:9" x14ac:dyDescent="0.25">
      <c r="A14549" s="2">
        <v>42254</v>
      </c>
      <c r="B14549" s="1">
        <f t="shared" si="454"/>
        <v>2015</v>
      </c>
      <c r="C14549" s="1">
        <f t="shared" si="455"/>
        <v>3</v>
      </c>
      <c r="D14549">
        <v>2905</v>
      </c>
      <c r="E14549" t="s">
        <v>36</v>
      </c>
      <c r="F14549" s="4">
        <v>285000</v>
      </c>
      <c r="G14549" t="s">
        <v>6</v>
      </c>
      <c r="H14549">
        <v>2</v>
      </c>
      <c r="I14549" s="4">
        <f>IF(E14549="Rhode Island", Table1[[#This Row],[price]]*$L$3, IF(E14549="Massachusetts", Table1[[#This Row],[price]]*$L$2, 1))</f>
        <v>285000</v>
      </c>
    </row>
    <row r="14550" spans="1:9" x14ac:dyDescent="0.25">
      <c r="A14550" s="2">
        <v>42254</v>
      </c>
      <c r="B14550" s="1">
        <f t="shared" si="454"/>
        <v>2015</v>
      </c>
      <c r="C14550" s="1">
        <f t="shared" si="455"/>
        <v>3</v>
      </c>
      <c r="D14550">
        <v>2603</v>
      </c>
      <c r="E14550" t="s">
        <v>37</v>
      </c>
      <c r="F14550" s="4">
        <v>360000</v>
      </c>
      <c r="G14550" t="s">
        <v>6</v>
      </c>
      <c r="H14550">
        <v>2</v>
      </c>
      <c r="I14550" s="4">
        <f>IF(E14550="Rhode Island", Table1[[#This Row],[price]]*$L$3, IF(E14550="Massachusetts", Table1[[#This Row],[price]]*$L$2, 1))</f>
        <v>360000</v>
      </c>
    </row>
    <row r="14551" spans="1:9" x14ac:dyDescent="0.25">
      <c r="A14551" s="2">
        <v>42255</v>
      </c>
      <c r="B14551" s="1">
        <f t="shared" si="454"/>
        <v>2015</v>
      </c>
      <c r="C14551" s="1">
        <f t="shared" si="455"/>
        <v>3</v>
      </c>
      <c r="D14551">
        <v>2617</v>
      </c>
      <c r="E14551" t="s">
        <v>37</v>
      </c>
      <c r="F14551" s="4">
        <v>435000</v>
      </c>
      <c r="G14551" t="s">
        <v>5</v>
      </c>
      <c r="H14551">
        <v>4</v>
      </c>
      <c r="I14551" s="4">
        <f>IF(E14551="Rhode Island", Table1[[#This Row],[price]]*$L$3, IF(E14551="Massachusetts", Table1[[#This Row],[price]]*$L$2, 1))</f>
        <v>435000</v>
      </c>
    </row>
    <row r="14552" spans="1:9" x14ac:dyDescent="0.25">
      <c r="A14552" s="2">
        <v>42255</v>
      </c>
      <c r="B14552" s="1">
        <f t="shared" si="454"/>
        <v>2015</v>
      </c>
      <c r="C14552" s="1">
        <f t="shared" si="455"/>
        <v>3</v>
      </c>
      <c r="D14552">
        <v>2617</v>
      </c>
      <c r="E14552" t="s">
        <v>37</v>
      </c>
      <c r="F14552" s="4">
        <v>505000</v>
      </c>
      <c r="G14552" t="s">
        <v>5</v>
      </c>
      <c r="H14552">
        <v>3</v>
      </c>
      <c r="I14552" s="4">
        <f>IF(E14552="Rhode Island", Table1[[#This Row],[price]]*$L$3, IF(E14552="Massachusetts", Table1[[#This Row],[price]]*$L$2, 1))</f>
        <v>505000</v>
      </c>
    </row>
    <row r="14553" spans="1:9" x14ac:dyDescent="0.25">
      <c r="A14553" s="2">
        <v>42255</v>
      </c>
      <c r="B14553" s="1">
        <f t="shared" si="454"/>
        <v>2015</v>
      </c>
      <c r="C14553" s="1">
        <f t="shared" si="455"/>
        <v>3</v>
      </c>
      <c r="D14553">
        <v>2607</v>
      </c>
      <c r="E14553" t="s">
        <v>37</v>
      </c>
      <c r="F14553" s="4">
        <v>575000</v>
      </c>
      <c r="G14553" t="s">
        <v>5</v>
      </c>
      <c r="H14553">
        <v>4</v>
      </c>
      <c r="I14553" s="4">
        <f>IF(E14553="Rhode Island", Table1[[#This Row],[price]]*$L$3, IF(E14553="Massachusetts", Table1[[#This Row],[price]]*$L$2, 1))</f>
        <v>575000</v>
      </c>
    </row>
    <row r="14554" spans="1:9" x14ac:dyDescent="0.25">
      <c r="A14554" s="2">
        <v>42255</v>
      </c>
      <c r="B14554" s="1">
        <f t="shared" si="454"/>
        <v>2015</v>
      </c>
      <c r="C14554" s="1">
        <f t="shared" si="455"/>
        <v>3</v>
      </c>
      <c r="D14554">
        <v>2914</v>
      </c>
      <c r="E14554" t="s">
        <v>36</v>
      </c>
      <c r="F14554" s="4">
        <v>725000</v>
      </c>
      <c r="G14554" t="s">
        <v>5</v>
      </c>
      <c r="H14554">
        <v>4</v>
      </c>
      <c r="I14554" s="4">
        <f>IF(E14554="Rhode Island", Table1[[#This Row],[price]]*$L$3, IF(E14554="Massachusetts", Table1[[#This Row],[price]]*$L$2, 1))</f>
        <v>725000</v>
      </c>
    </row>
    <row r="14555" spans="1:9" x14ac:dyDescent="0.25">
      <c r="A14555" s="2">
        <v>42255</v>
      </c>
      <c r="B14555" s="1">
        <f t="shared" si="454"/>
        <v>2015</v>
      </c>
      <c r="C14555" s="1">
        <f t="shared" si="455"/>
        <v>3</v>
      </c>
      <c r="D14555">
        <v>2602</v>
      </c>
      <c r="E14555" t="s">
        <v>37</v>
      </c>
      <c r="F14555" s="4">
        <v>800000</v>
      </c>
      <c r="G14555" t="s">
        <v>5</v>
      </c>
      <c r="H14555">
        <v>3</v>
      </c>
      <c r="I14555" s="4">
        <f>IF(E14555="Rhode Island", Table1[[#This Row],[price]]*$L$3, IF(E14555="Massachusetts", Table1[[#This Row],[price]]*$L$2, 1))</f>
        <v>800000</v>
      </c>
    </row>
    <row r="14556" spans="1:9" x14ac:dyDescent="0.25">
      <c r="A14556" s="2">
        <v>42255</v>
      </c>
      <c r="B14556" s="1">
        <f t="shared" si="454"/>
        <v>2015</v>
      </c>
      <c r="C14556" s="1">
        <f t="shared" si="455"/>
        <v>3</v>
      </c>
      <c r="D14556">
        <v>2602</v>
      </c>
      <c r="E14556" t="s">
        <v>37</v>
      </c>
      <c r="F14556" s="4">
        <v>815000</v>
      </c>
      <c r="G14556" t="s">
        <v>5</v>
      </c>
      <c r="H14556">
        <v>3</v>
      </c>
      <c r="I14556" s="4">
        <f>IF(E14556="Rhode Island", Table1[[#This Row],[price]]*$L$3, IF(E14556="Massachusetts", Table1[[#This Row],[price]]*$L$2, 1))</f>
        <v>815000</v>
      </c>
    </row>
    <row r="14557" spans="1:9" x14ac:dyDescent="0.25">
      <c r="A14557" s="2">
        <v>42255</v>
      </c>
      <c r="B14557" s="1">
        <f t="shared" si="454"/>
        <v>2015</v>
      </c>
      <c r="C14557" s="1">
        <f t="shared" si="455"/>
        <v>3</v>
      </c>
      <c r="D14557">
        <v>2607</v>
      </c>
      <c r="E14557" t="s">
        <v>37</v>
      </c>
      <c r="F14557" s="4">
        <v>1070000</v>
      </c>
      <c r="G14557" t="s">
        <v>5</v>
      </c>
      <c r="H14557">
        <v>4</v>
      </c>
      <c r="I14557" s="4">
        <f>IF(E14557="Rhode Island", Table1[[#This Row],[price]]*$L$3, IF(E14557="Massachusetts", Table1[[#This Row],[price]]*$L$2, 1))</f>
        <v>1070000</v>
      </c>
    </row>
    <row r="14558" spans="1:9" x14ac:dyDescent="0.25">
      <c r="A14558" s="2">
        <v>42255</v>
      </c>
      <c r="B14558" s="1">
        <f t="shared" si="454"/>
        <v>2015</v>
      </c>
      <c r="C14558" s="1">
        <f t="shared" si="455"/>
        <v>3</v>
      </c>
      <c r="D14558">
        <v>2607</v>
      </c>
      <c r="E14558" t="s">
        <v>37</v>
      </c>
      <c r="F14558" s="4">
        <v>1150000</v>
      </c>
      <c r="G14558" t="s">
        <v>5</v>
      </c>
      <c r="H14558">
        <v>4</v>
      </c>
      <c r="I14558" s="4">
        <f>IF(E14558="Rhode Island", Table1[[#This Row],[price]]*$L$3, IF(E14558="Massachusetts", Table1[[#This Row],[price]]*$L$2, 1))</f>
        <v>1150000</v>
      </c>
    </row>
    <row r="14559" spans="1:9" x14ac:dyDescent="0.25">
      <c r="A14559" s="2">
        <v>42255</v>
      </c>
      <c r="B14559" s="1">
        <f t="shared" si="454"/>
        <v>2015</v>
      </c>
      <c r="C14559" s="1">
        <f t="shared" si="455"/>
        <v>3</v>
      </c>
      <c r="D14559">
        <v>2603</v>
      </c>
      <c r="E14559" t="s">
        <v>37</v>
      </c>
      <c r="F14559" s="4">
        <v>225000</v>
      </c>
      <c r="G14559" t="s">
        <v>6</v>
      </c>
      <c r="H14559">
        <v>1</v>
      </c>
      <c r="I14559" s="4">
        <f>IF(E14559="Rhode Island", Table1[[#This Row],[price]]*$L$3, IF(E14559="Massachusetts", Table1[[#This Row],[price]]*$L$2, 1))</f>
        <v>225000</v>
      </c>
    </row>
    <row r="14560" spans="1:9" x14ac:dyDescent="0.25">
      <c r="A14560" s="2">
        <v>42255</v>
      </c>
      <c r="B14560" s="1">
        <f t="shared" si="454"/>
        <v>2015</v>
      </c>
      <c r="C14560" s="1">
        <f t="shared" si="455"/>
        <v>3</v>
      </c>
      <c r="D14560">
        <v>2602</v>
      </c>
      <c r="E14560" t="s">
        <v>37</v>
      </c>
      <c r="F14560" s="4">
        <v>342000</v>
      </c>
      <c r="G14560" t="s">
        <v>6</v>
      </c>
      <c r="H14560">
        <v>2</v>
      </c>
      <c r="I14560" s="4">
        <f>IF(E14560="Rhode Island", Table1[[#This Row],[price]]*$L$3, IF(E14560="Massachusetts", Table1[[#This Row],[price]]*$L$2, 1))</f>
        <v>342000</v>
      </c>
    </row>
    <row r="14561" spans="1:9" x14ac:dyDescent="0.25">
      <c r="A14561" s="2">
        <v>42256</v>
      </c>
      <c r="B14561" s="1">
        <f t="shared" si="454"/>
        <v>2015</v>
      </c>
      <c r="C14561" s="1">
        <f t="shared" si="455"/>
        <v>3</v>
      </c>
      <c r="D14561">
        <v>2615</v>
      </c>
      <c r="E14561" t="s">
        <v>37</v>
      </c>
      <c r="F14561" s="4">
        <v>349000</v>
      </c>
      <c r="G14561" t="s">
        <v>5</v>
      </c>
      <c r="H14561">
        <v>2</v>
      </c>
      <c r="I14561" s="4">
        <f>IF(E14561="Rhode Island", Table1[[#This Row],[price]]*$L$3, IF(E14561="Massachusetts", Table1[[#This Row],[price]]*$L$2, 1))</f>
        <v>349000</v>
      </c>
    </row>
    <row r="14562" spans="1:9" x14ac:dyDescent="0.25">
      <c r="A14562" s="2">
        <v>42256</v>
      </c>
      <c r="B14562" s="1">
        <f t="shared" si="454"/>
        <v>2015</v>
      </c>
      <c r="C14562" s="1">
        <f t="shared" si="455"/>
        <v>3</v>
      </c>
      <c r="D14562">
        <v>2903</v>
      </c>
      <c r="E14562" t="s">
        <v>36</v>
      </c>
      <c r="F14562" s="4">
        <v>465000</v>
      </c>
      <c r="G14562" t="s">
        <v>5</v>
      </c>
      <c r="H14562">
        <v>3</v>
      </c>
      <c r="I14562" s="4">
        <f>IF(E14562="Rhode Island", Table1[[#This Row],[price]]*$L$3, IF(E14562="Massachusetts", Table1[[#This Row],[price]]*$L$2, 1))</f>
        <v>465000</v>
      </c>
    </row>
    <row r="14563" spans="1:9" x14ac:dyDescent="0.25">
      <c r="A14563" s="2">
        <v>42256</v>
      </c>
      <c r="B14563" s="1">
        <f t="shared" si="454"/>
        <v>2015</v>
      </c>
      <c r="C14563" s="1">
        <f t="shared" si="455"/>
        <v>3</v>
      </c>
      <c r="D14563">
        <v>2913</v>
      </c>
      <c r="E14563" t="s">
        <v>36</v>
      </c>
      <c r="F14563" s="4">
        <v>480000</v>
      </c>
      <c r="G14563" t="s">
        <v>5</v>
      </c>
      <c r="H14563">
        <v>3</v>
      </c>
      <c r="I14563" s="4">
        <f>IF(E14563="Rhode Island", Table1[[#This Row],[price]]*$L$3, IF(E14563="Massachusetts", Table1[[#This Row],[price]]*$L$2, 1))</f>
        <v>480000</v>
      </c>
    </row>
    <row r="14564" spans="1:9" x14ac:dyDescent="0.25">
      <c r="A14564" s="2">
        <v>42256</v>
      </c>
      <c r="B14564" s="1">
        <f t="shared" si="454"/>
        <v>2015</v>
      </c>
      <c r="C14564" s="1">
        <f t="shared" si="455"/>
        <v>3</v>
      </c>
      <c r="D14564">
        <v>2905</v>
      </c>
      <c r="E14564" t="s">
        <v>36</v>
      </c>
      <c r="F14564" s="4">
        <v>559950</v>
      </c>
      <c r="G14564" t="s">
        <v>5</v>
      </c>
      <c r="H14564">
        <v>4</v>
      </c>
      <c r="I14564" s="4">
        <f>IF(E14564="Rhode Island", Table1[[#This Row],[price]]*$L$3, IF(E14564="Massachusetts", Table1[[#This Row],[price]]*$L$2, 1))</f>
        <v>559950</v>
      </c>
    </row>
    <row r="14565" spans="1:9" x14ac:dyDescent="0.25">
      <c r="A14565" s="2">
        <v>42256</v>
      </c>
      <c r="B14565" s="1">
        <f t="shared" si="454"/>
        <v>2015</v>
      </c>
      <c r="C14565" s="1">
        <f t="shared" si="455"/>
        <v>3</v>
      </c>
      <c r="D14565">
        <v>2906</v>
      </c>
      <c r="E14565" t="s">
        <v>36</v>
      </c>
      <c r="F14565" s="4">
        <v>585000</v>
      </c>
      <c r="G14565" t="s">
        <v>5</v>
      </c>
      <c r="H14565">
        <v>4</v>
      </c>
      <c r="I14565" s="4">
        <f>IF(E14565="Rhode Island", Table1[[#This Row],[price]]*$L$3, IF(E14565="Massachusetts", Table1[[#This Row],[price]]*$L$2, 1))</f>
        <v>585000</v>
      </c>
    </row>
    <row r="14566" spans="1:9" x14ac:dyDescent="0.25">
      <c r="A14566" s="2">
        <v>42256</v>
      </c>
      <c r="B14566" s="1">
        <f t="shared" si="454"/>
        <v>2015</v>
      </c>
      <c r="C14566" s="1">
        <f t="shared" si="455"/>
        <v>3</v>
      </c>
      <c r="D14566">
        <v>2611</v>
      </c>
      <c r="E14566" t="s">
        <v>37</v>
      </c>
      <c r="F14566" s="4">
        <v>615000</v>
      </c>
      <c r="G14566" t="s">
        <v>5</v>
      </c>
      <c r="H14566">
        <v>4</v>
      </c>
      <c r="I14566" s="4">
        <f>IF(E14566="Rhode Island", Table1[[#This Row],[price]]*$L$3, IF(E14566="Massachusetts", Table1[[#This Row],[price]]*$L$2, 1))</f>
        <v>615000</v>
      </c>
    </row>
    <row r="14567" spans="1:9" x14ac:dyDescent="0.25">
      <c r="A14567" s="2">
        <v>42256</v>
      </c>
      <c r="B14567" s="1">
        <f t="shared" si="454"/>
        <v>2015</v>
      </c>
      <c r="C14567" s="1">
        <f t="shared" si="455"/>
        <v>3</v>
      </c>
      <c r="D14567">
        <v>2602</v>
      </c>
      <c r="E14567" t="s">
        <v>37</v>
      </c>
      <c r="F14567" s="4">
        <v>660000</v>
      </c>
      <c r="G14567" t="s">
        <v>5</v>
      </c>
      <c r="H14567">
        <v>3</v>
      </c>
      <c r="I14567" s="4">
        <f>IF(E14567="Rhode Island", Table1[[#This Row],[price]]*$L$3, IF(E14567="Massachusetts", Table1[[#This Row],[price]]*$L$2, 1))</f>
        <v>660000</v>
      </c>
    </row>
    <row r="14568" spans="1:9" x14ac:dyDescent="0.25">
      <c r="A14568" s="2">
        <v>42256</v>
      </c>
      <c r="B14568" s="1">
        <f t="shared" si="454"/>
        <v>2015</v>
      </c>
      <c r="C14568" s="1">
        <f t="shared" si="455"/>
        <v>3</v>
      </c>
      <c r="D14568">
        <v>2602</v>
      </c>
      <c r="E14568" t="s">
        <v>37</v>
      </c>
      <c r="F14568" s="4">
        <v>662500</v>
      </c>
      <c r="G14568" t="s">
        <v>5</v>
      </c>
      <c r="H14568">
        <v>3</v>
      </c>
      <c r="I14568" s="4">
        <f>IF(E14568="Rhode Island", Table1[[#This Row],[price]]*$L$3, IF(E14568="Massachusetts", Table1[[#This Row],[price]]*$L$2, 1))</f>
        <v>662500</v>
      </c>
    </row>
    <row r="14569" spans="1:9" x14ac:dyDescent="0.25">
      <c r="A14569" s="2">
        <v>42256</v>
      </c>
      <c r="B14569" s="1">
        <f t="shared" si="454"/>
        <v>2015</v>
      </c>
      <c r="C14569" s="1">
        <f t="shared" si="455"/>
        <v>3</v>
      </c>
      <c r="D14569">
        <v>2602</v>
      </c>
      <c r="E14569" t="s">
        <v>37</v>
      </c>
      <c r="F14569" s="4">
        <v>665000</v>
      </c>
      <c r="G14569" t="s">
        <v>5</v>
      </c>
      <c r="H14569">
        <v>3</v>
      </c>
      <c r="I14569" s="4">
        <f>IF(E14569="Rhode Island", Table1[[#This Row],[price]]*$L$3, IF(E14569="Massachusetts", Table1[[#This Row],[price]]*$L$2, 1))</f>
        <v>665000</v>
      </c>
    </row>
    <row r="14570" spans="1:9" x14ac:dyDescent="0.25">
      <c r="A14570" s="2">
        <v>42256</v>
      </c>
      <c r="B14570" s="1">
        <f t="shared" si="454"/>
        <v>2015</v>
      </c>
      <c r="C14570" s="1">
        <f t="shared" si="455"/>
        <v>3</v>
      </c>
      <c r="D14570">
        <v>2617</v>
      </c>
      <c r="E14570" t="s">
        <v>37</v>
      </c>
      <c r="F14570" s="4">
        <v>690000</v>
      </c>
      <c r="G14570" t="s">
        <v>5</v>
      </c>
      <c r="H14570">
        <v>4</v>
      </c>
      <c r="I14570" s="4">
        <f>IF(E14570="Rhode Island", Table1[[#This Row],[price]]*$L$3, IF(E14570="Massachusetts", Table1[[#This Row],[price]]*$L$2, 1))</f>
        <v>690000</v>
      </c>
    </row>
    <row r="14571" spans="1:9" x14ac:dyDescent="0.25">
      <c r="A14571" s="2">
        <v>42256</v>
      </c>
      <c r="B14571" s="1">
        <f t="shared" si="454"/>
        <v>2015</v>
      </c>
      <c r="C14571" s="1">
        <f t="shared" si="455"/>
        <v>3</v>
      </c>
      <c r="D14571">
        <v>2617</v>
      </c>
      <c r="E14571" t="s">
        <v>37</v>
      </c>
      <c r="F14571" s="4">
        <v>317500</v>
      </c>
      <c r="G14571" t="s">
        <v>6</v>
      </c>
      <c r="H14571">
        <v>1</v>
      </c>
      <c r="I14571" s="4">
        <f>IF(E14571="Rhode Island", Table1[[#This Row],[price]]*$L$3, IF(E14571="Massachusetts", Table1[[#This Row],[price]]*$L$2, 1))</f>
        <v>317500</v>
      </c>
    </row>
    <row r="14572" spans="1:9" x14ac:dyDescent="0.25">
      <c r="A14572" s="2">
        <v>42256</v>
      </c>
      <c r="B14572" s="1">
        <f t="shared" si="454"/>
        <v>2015</v>
      </c>
      <c r="C14572" s="1">
        <f t="shared" si="455"/>
        <v>3</v>
      </c>
      <c r="D14572">
        <v>2617</v>
      </c>
      <c r="E14572" t="s">
        <v>37</v>
      </c>
      <c r="F14572" s="4">
        <v>390000</v>
      </c>
      <c r="G14572" t="s">
        <v>6</v>
      </c>
      <c r="H14572">
        <v>2</v>
      </c>
      <c r="I14572" s="4">
        <f>IF(E14572="Rhode Island", Table1[[#This Row],[price]]*$L$3, IF(E14572="Massachusetts", Table1[[#This Row],[price]]*$L$2, 1))</f>
        <v>390000</v>
      </c>
    </row>
    <row r="14573" spans="1:9" x14ac:dyDescent="0.25">
      <c r="A14573" s="2">
        <v>42256</v>
      </c>
      <c r="B14573" s="1">
        <f t="shared" si="454"/>
        <v>2015</v>
      </c>
      <c r="C14573" s="1">
        <f t="shared" si="455"/>
        <v>3</v>
      </c>
      <c r="D14573">
        <v>2604</v>
      </c>
      <c r="E14573" t="s">
        <v>37</v>
      </c>
      <c r="F14573" s="4">
        <v>450000</v>
      </c>
      <c r="G14573" t="s">
        <v>6</v>
      </c>
      <c r="H14573">
        <v>2</v>
      </c>
      <c r="I14573" s="4">
        <f>IF(E14573="Rhode Island", Table1[[#This Row],[price]]*$L$3, IF(E14573="Massachusetts", Table1[[#This Row],[price]]*$L$2, 1))</f>
        <v>450000</v>
      </c>
    </row>
    <row r="14574" spans="1:9" x14ac:dyDescent="0.25">
      <c r="A14574" s="2">
        <v>42256</v>
      </c>
      <c r="B14574" s="1">
        <f t="shared" si="454"/>
        <v>2015</v>
      </c>
      <c r="C14574" s="1">
        <f t="shared" si="455"/>
        <v>3</v>
      </c>
      <c r="D14574">
        <v>2612</v>
      </c>
      <c r="E14574" t="s">
        <v>37</v>
      </c>
      <c r="F14574" s="4">
        <v>470000</v>
      </c>
      <c r="G14574" t="s">
        <v>6</v>
      </c>
      <c r="H14574">
        <v>2</v>
      </c>
      <c r="I14574" s="4">
        <f>IF(E14574="Rhode Island", Table1[[#This Row],[price]]*$L$3, IF(E14574="Massachusetts", Table1[[#This Row],[price]]*$L$2, 1))</f>
        <v>470000</v>
      </c>
    </row>
    <row r="14575" spans="1:9" x14ac:dyDescent="0.25">
      <c r="A14575" s="2">
        <v>42257</v>
      </c>
      <c r="B14575" s="1">
        <f t="shared" si="454"/>
        <v>2015</v>
      </c>
      <c r="C14575" s="1">
        <f t="shared" si="455"/>
        <v>3</v>
      </c>
      <c r="D14575">
        <v>2906</v>
      </c>
      <c r="E14575" t="s">
        <v>36</v>
      </c>
      <c r="F14575" s="4">
        <v>364000</v>
      </c>
      <c r="G14575" t="s">
        <v>5</v>
      </c>
      <c r="H14575">
        <v>3</v>
      </c>
      <c r="I14575" s="4">
        <f>IF(E14575="Rhode Island", Table1[[#This Row],[price]]*$L$3, IF(E14575="Massachusetts", Table1[[#This Row],[price]]*$L$2, 1))</f>
        <v>364000</v>
      </c>
    </row>
    <row r="14576" spans="1:9" x14ac:dyDescent="0.25">
      <c r="A14576" s="2">
        <v>42257</v>
      </c>
      <c r="B14576" s="1">
        <f t="shared" si="454"/>
        <v>2015</v>
      </c>
      <c r="C14576" s="1">
        <f t="shared" si="455"/>
        <v>3</v>
      </c>
      <c r="D14576">
        <v>2913</v>
      </c>
      <c r="E14576" t="s">
        <v>36</v>
      </c>
      <c r="F14576" s="4">
        <v>370000</v>
      </c>
      <c r="G14576" t="s">
        <v>5</v>
      </c>
      <c r="H14576">
        <v>3</v>
      </c>
      <c r="I14576" s="4">
        <f>IF(E14576="Rhode Island", Table1[[#This Row],[price]]*$L$3, IF(E14576="Massachusetts", Table1[[#This Row],[price]]*$L$2, 1))</f>
        <v>370000</v>
      </c>
    </row>
    <row r="14577" spans="1:9" x14ac:dyDescent="0.25">
      <c r="A14577" s="2">
        <v>42257</v>
      </c>
      <c r="B14577" s="1">
        <f t="shared" si="454"/>
        <v>2015</v>
      </c>
      <c r="C14577" s="1">
        <f t="shared" si="455"/>
        <v>3</v>
      </c>
      <c r="D14577">
        <v>2615</v>
      </c>
      <c r="E14577" t="s">
        <v>37</v>
      </c>
      <c r="F14577" s="4">
        <v>385000</v>
      </c>
      <c r="G14577" t="s">
        <v>5</v>
      </c>
      <c r="H14577">
        <v>3</v>
      </c>
      <c r="I14577" s="4">
        <f>IF(E14577="Rhode Island", Table1[[#This Row],[price]]*$L$3, IF(E14577="Massachusetts", Table1[[#This Row],[price]]*$L$2, 1))</f>
        <v>385000</v>
      </c>
    </row>
    <row r="14578" spans="1:9" x14ac:dyDescent="0.25">
      <c r="A14578" s="2">
        <v>42257</v>
      </c>
      <c r="B14578" s="1">
        <f t="shared" si="454"/>
        <v>2015</v>
      </c>
      <c r="C14578" s="1">
        <f t="shared" si="455"/>
        <v>3</v>
      </c>
      <c r="D14578">
        <v>2902</v>
      </c>
      <c r="E14578" t="s">
        <v>36</v>
      </c>
      <c r="F14578" s="4">
        <v>405575</v>
      </c>
      <c r="G14578" t="s">
        <v>5</v>
      </c>
      <c r="H14578">
        <v>3</v>
      </c>
      <c r="I14578" s="4">
        <f>IF(E14578="Rhode Island", Table1[[#This Row],[price]]*$L$3, IF(E14578="Massachusetts", Table1[[#This Row],[price]]*$L$2, 1))</f>
        <v>405575</v>
      </c>
    </row>
    <row r="14579" spans="1:9" x14ac:dyDescent="0.25">
      <c r="A14579" s="2">
        <v>42257</v>
      </c>
      <c r="B14579" s="1">
        <f t="shared" si="454"/>
        <v>2015</v>
      </c>
      <c r="C14579" s="1">
        <f t="shared" si="455"/>
        <v>3</v>
      </c>
      <c r="D14579">
        <v>2615</v>
      </c>
      <c r="E14579" t="s">
        <v>37</v>
      </c>
      <c r="F14579" s="4">
        <v>448000</v>
      </c>
      <c r="G14579" t="s">
        <v>5</v>
      </c>
      <c r="H14579">
        <v>4</v>
      </c>
      <c r="I14579" s="4">
        <f>IF(E14579="Rhode Island", Table1[[#This Row],[price]]*$L$3, IF(E14579="Massachusetts", Table1[[#This Row],[price]]*$L$2, 1))</f>
        <v>448000</v>
      </c>
    </row>
    <row r="14580" spans="1:9" x14ac:dyDescent="0.25">
      <c r="A14580" s="2">
        <v>42257</v>
      </c>
      <c r="B14580" s="1">
        <f t="shared" si="454"/>
        <v>2015</v>
      </c>
      <c r="C14580" s="1">
        <f t="shared" si="455"/>
        <v>3</v>
      </c>
      <c r="D14580">
        <v>2611</v>
      </c>
      <c r="E14580" t="s">
        <v>37</v>
      </c>
      <c r="F14580" s="4">
        <v>535000</v>
      </c>
      <c r="G14580" t="s">
        <v>5</v>
      </c>
      <c r="H14580">
        <v>3</v>
      </c>
      <c r="I14580" s="4">
        <f>IF(E14580="Rhode Island", Table1[[#This Row],[price]]*$L$3, IF(E14580="Massachusetts", Table1[[#This Row],[price]]*$L$2, 1))</f>
        <v>535000</v>
      </c>
    </row>
    <row r="14581" spans="1:9" x14ac:dyDescent="0.25">
      <c r="A14581" s="2">
        <v>42257</v>
      </c>
      <c r="B14581" s="1">
        <f t="shared" si="454"/>
        <v>2015</v>
      </c>
      <c r="C14581" s="1">
        <f t="shared" si="455"/>
        <v>3</v>
      </c>
      <c r="D14581">
        <v>2614</v>
      </c>
      <c r="E14581" t="s">
        <v>37</v>
      </c>
      <c r="F14581" s="4">
        <v>561000</v>
      </c>
      <c r="G14581" t="s">
        <v>5</v>
      </c>
      <c r="H14581">
        <v>5</v>
      </c>
      <c r="I14581" s="4">
        <f>IF(E14581="Rhode Island", Table1[[#This Row],[price]]*$L$3, IF(E14581="Massachusetts", Table1[[#This Row],[price]]*$L$2, 1))</f>
        <v>561000</v>
      </c>
    </row>
    <row r="14582" spans="1:9" x14ac:dyDescent="0.25">
      <c r="A14582" s="2">
        <v>42257</v>
      </c>
      <c r="B14582" s="1">
        <f t="shared" si="454"/>
        <v>2015</v>
      </c>
      <c r="C14582" s="1">
        <f t="shared" si="455"/>
        <v>3</v>
      </c>
      <c r="D14582">
        <v>2612</v>
      </c>
      <c r="E14582" t="s">
        <v>37</v>
      </c>
      <c r="F14582" s="4">
        <v>840000</v>
      </c>
      <c r="G14582" t="s">
        <v>5</v>
      </c>
      <c r="H14582">
        <v>3</v>
      </c>
      <c r="I14582" s="4">
        <f>IF(E14582="Rhode Island", Table1[[#This Row],[price]]*$L$3, IF(E14582="Massachusetts", Table1[[#This Row],[price]]*$L$2, 1))</f>
        <v>840000</v>
      </c>
    </row>
    <row r="14583" spans="1:9" x14ac:dyDescent="0.25">
      <c r="A14583" s="2">
        <v>42257</v>
      </c>
      <c r="B14583" s="1">
        <f t="shared" si="454"/>
        <v>2015</v>
      </c>
      <c r="C14583" s="1">
        <f t="shared" si="455"/>
        <v>3</v>
      </c>
      <c r="D14583">
        <v>2911</v>
      </c>
      <c r="E14583" t="s">
        <v>36</v>
      </c>
      <c r="F14583" s="4">
        <v>870000</v>
      </c>
      <c r="G14583" t="s">
        <v>5</v>
      </c>
      <c r="H14583">
        <v>4</v>
      </c>
      <c r="I14583" s="4">
        <f>IF(E14583="Rhode Island", Table1[[#This Row],[price]]*$L$3, IF(E14583="Massachusetts", Table1[[#This Row],[price]]*$L$2, 1))</f>
        <v>870000</v>
      </c>
    </row>
    <row r="14584" spans="1:9" x14ac:dyDescent="0.25">
      <c r="A14584" s="2">
        <v>42257</v>
      </c>
      <c r="B14584" s="1">
        <f t="shared" si="454"/>
        <v>2015</v>
      </c>
      <c r="C14584" s="1">
        <f t="shared" si="455"/>
        <v>3</v>
      </c>
      <c r="D14584">
        <v>2911</v>
      </c>
      <c r="E14584" t="s">
        <v>36</v>
      </c>
      <c r="F14584" s="4">
        <v>920000</v>
      </c>
      <c r="G14584" t="s">
        <v>5</v>
      </c>
      <c r="H14584">
        <v>4</v>
      </c>
      <c r="I14584" s="4">
        <f>IF(E14584="Rhode Island", Table1[[#This Row],[price]]*$L$3, IF(E14584="Massachusetts", Table1[[#This Row],[price]]*$L$2, 1))</f>
        <v>920000</v>
      </c>
    </row>
    <row r="14585" spans="1:9" x14ac:dyDescent="0.25">
      <c r="A14585" s="2">
        <v>42257</v>
      </c>
      <c r="B14585" s="1">
        <f t="shared" si="454"/>
        <v>2015</v>
      </c>
      <c r="C14585" s="1">
        <f t="shared" si="455"/>
        <v>3</v>
      </c>
      <c r="D14585">
        <v>2606</v>
      </c>
      <c r="E14585" t="s">
        <v>37</v>
      </c>
      <c r="F14585" s="4">
        <v>1884800</v>
      </c>
      <c r="G14585" t="s">
        <v>5</v>
      </c>
      <c r="H14585">
        <v>5</v>
      </c>
      <c r="I14585" s="4">
        <f>IF(E14585="Rhode Island", Table1[[#This Row],[price]]*$L$3, IF(E14585="Massachusetts", Table1[[#This Row],[price]]*$L$2, 1))</f>
        <v>1884800</v>
      </c>
    </row>
    <row r="14586" spans="1:9" x14ac:dyDescent="0.25">
      <c r="A14586" s="2">
        <v>42257</v>
      </c>
      <c r="B14586" s="1">
        <f t="shared" si="454"/>
        <v>2015</v>
      </c>
      <c r="C14586" s="1">
        <f t="shared" si="455"/>
        <v>3</v>
      </c>
      <c r="D14586">
        <v>2612</v>
      </c>
      <c r="E14586" t="s">
        <v>37</v>
      </c>
      <c r="F14586" s="4">
        <v>338000</v>
      </c>
      <c r="G14586" t="s">
        <v>6</v>
      </c>
      <c r="H14586">
        <v>1</v>
      </c>
      <c r="I14586" s="4">
        <f>IF(E14586="Rhode Island", Table1[[#This Row],[price]]*$L$3, IF(E14586="Massachusetts", Table1[[#This Row],[price]]*$L$2, 1))</f>
        <v>338000</v>
      </c>
    </row>
    <row r="14587" spans="1:9" x14ac:dyDescent="0.25">
      <c r="A14587" s="2">
        <v>42257</v>
      </c>
      <c r="B14587" s="1">
        <f t="shared" si="454"/>
        <v>2015</v>
      </c>
      <c r="C14587" s="1">
        <f t="shared" si="455"/>
        <v>3</v>
      </c>
      <c r="D14587">
        <v>2617</v>
      </c>
      <c r="E14587" t="s">
        <v>37</v>
      </c>
      <c r="F14587" s="4">
        <v>374000</v>
      </c>
      <c r="G14587" t="s">
        <v>6</v>
      </c>
      <c r="H14587">
        <v>2</v>
      </c>
      <c r="I14587" s="4">
        <f>IF(E14587="Rhode Island", Table1[[#This Row],[price]]*$L$3, IF(E14587="Massachusetts", Table1[[#This Row],[price]]*$L$2, 1))</f>
        <v>374000</v>
      </c>
    </row>
    <row r="14588" spans="1:9" x14ac:dyDescent="0.25">
      <c r="A14588" s="2">
        <v>42258</v>
      </c>
      <c r="B14588" s="1">
        <f t="shared" si="454"/>
        <v>2015</v>
      </c>
      <c r="C14588" s="1">
        <f t="shared" si="455"/>
        <v>3</v>
      </c>
      <c r="D14588">
        <v>2615</v>
      </c>
      <c r="E14588" t="s">
        <v>37</v>
      </c>
      <c r="F14588" s="4">
        <v>412100</v>
      </c>
      <c r="G14588" t="s">
        <v>5</v>
      </c>
      <c r="H14588">
        <v>3</v>
      </c>
      <c r="I14588" s="4">
        <f>IF(E14588="Rhode Island", Table1[[#This Row],[price]]*$L$3, IF(E14588="Massachusetts", Table1[[#This Row],[price]]*$L$2, 1))</f>
        <v>412100</v>
      </c>
    </row>
    <row r="14589" spans="1:9" x14ac:dyDescent="0.25">
      <c r="A14589" s="2">
        <v>42258</v>
      </c>
      <c r="B14589" s="1">
        <f t="shared" si="454"/>
        <v>2015</v>
      </c>
      <c r="C14589" s="1">
        <f t="shared" si="455"/>
        <v>3</v>
      </c>
      <c r="D14589">
        <v>2906</v>
      </c>
      <c r="E14589" t="s">
        <v>36</v>
      </c>
      <c r="F14589" s="4">
        <v>543000</v>
      </c>
      <c r="G14589" t="s">
        <v>5</v>
      </c>
      <c r="H14589">
        <v>4</v>
      </c>
      <c r="I14589" s="4">
        <f>IF(E14589="Rhode Island", Table1[[#This Row],[price]]*$L$3, IF(E14589="Massachusetts", Table1[[#This Row],[price]]*$L$2, 1))</f>
        <v>543000</v>
      </c>
    </row>
    <row r="14590" spans="1:9" x14ac:dyDescent="0.25">
      <c r="A14590" s="2">
        <v>42258</v>
      </c>
      <c r="B14590" s="1">
        <f t="shared" si="454"/>
        <v>2015</v>
      </c>
      <c r="C14590" s="1">
        <f t="shared" si="455"/>
        <v>3</v>
      </c>
      <c r="D14590">
        <v>2914</v>
      </c>
      <c r="E14590" t="s">
        <v>36</v>
      </c>
      <c r="F14590" s="4">
        <v>588000</v>
      </c>
      <c r="G14590" t="s">
        <v>5</v>
      </c>
      <c r="H14590">
        <v>4</v>
      </c>
      <c r="I14590" s="4">
        <f>IF(E14590="Rhode Island", Table1[[#This Row],[price]]*$L$3, IF(E14590="Massachusetts", Table1[[#This Row],[price]]*$L$2, 1))</f>
        <v>588000</v>
      </c>
    </row>
    <row r="14591" spans="1:9" x14ac:dyDescent="0.25">
      <c r="A14591" s="2">
        <v>42258</v>
      </c>
      <c r="B14591" s="1">
        <f t="shared" si="454"/>
        <v>2015</v>
      </c>
      <c r="C14591" s="1">
        <f t="shared" si="455"/>
        <v>3</v>
      </c>
      <c r="D14591">
        <v>2913</v>
      </c>
      <c r="E14591" t="s">
        <v>36</v>
      </c>
      <c r="F14591" s="4">
        <v>820000</v>
      </c>
      <c r="G14591" t="s">
        <v>5</v>
      </c>
      <c r="H14591">
        <v>5</v>
      </c>
      <c r="I14591" s="4">
        <f>IF(E14591="Rhode Island", Table1[[#This Row],[price]]*$L$3, IF(E14591="Massachusetts", Table1[[#This Row],[price]]*$L$2, 1))</f>
        <v>820000</v>
      </c>
    </row>
    <row r="14592" spans="1:9" x14ac:dyDescent="0.25">
      <c r="A14592" s="2">
        <v>42258</v>
      </c>
      <c r="B14592" s="1">
        <f t="shared" si="454"/>
        <v>2015</v>
      </c>
      <c r="C14592" s="1">
        <f t="shared" si="455"/>
        <v>3</v>
      </c>
      <c r="D14592">
        <v>2612</v>
      </c>
      <c r="E14592" t="s">
        <v>37</v>
      </c>
      <c r="F14592" s="4">
        <v>920000</v>
      </c>
      <c r="G14592" t="s">
        <v>5</v>
      </c>
      <c r="H14592">
        <v>3</v>
      </c>
      <c r="I14592" s="4">
        <f>IF(E14592="Rhode Island", Table1[[#This Row],[price]]*$L$3, IF(E14592="Massachusetts", Table1[[#This Row],[price]]*$L$2, 1))</f>
        <v>920000</v>
      </c>
    </row>
    <row r="14593" spans="1:9" x14ac:dyDescent="0.25">
      <c r="A14593" s="2">
        <v>42258</v>
      </c>
      <c r="B14593" s="1">
        <f t="shared" si="454"/>
        <v>2015</v>
      </c>
      <c r="C14593" s="1">
        <f t="shared" si="455"/>
        <v>3</v>
      </c>
      <c r="D14593">
        <v>2603</v>
      </c>
      <c r="E14593" t="s">
        <v>37</v>
      </c>
      <c r="F14593" s="4">
        <v>2050000</v>
      </c>
      <c r="G14593" t="s">
        <v>5</v>
      </c>
      <c r="H14593">
        <v>4</v>
      </c>
      <c r="I14593" s="4">
        <f>IF(E14593="Rhode Island", Table1[[#This Row],[price]]*$L$3, IF(E14593="Massachusetts", Table1[[#This Row],[price]]*$L$2, 1))</f>
        <v>2050000</v>
      </c>
    </row>
    <row r="14594" spans="1:9" x14ac:dyDescent="0.25">
      <c r="A14594" s="2">
        <v>42258</v>
      </c>
      <c r="B14594" s="1">
        <f t="shared" ref="B14594:B14657" si="456">YEAR(A14594)</f>
        <v>2015</v>
      </c>
      <c r="C14594" s="1">
        <f t="shared" ref="C14594:C14657" si="457">ROUNDUP(MONTH(A14594)/3,0)</f>
        <v>3</v>
      </c>
      <c r="D14594">
        <v>2615</v>
      </c>
      <c r="E14594" t="s">
        <v>37</v>
      </c>
      <c r="F14594" s="4">
        <v>275000</v>
      </c>
      <c r="G14594" t="s">
        <v>6</v>
      </c>
      <c r="H14594">
        <v>2</v>
      </c>
      <c r="I14594" s="4">
        <f>IF(E14594="Rhode Island", Table1[[#This Row],[price]]*$L$3, IF(E14594="Massachusetts", Table1[[#This Row],[price]]*$L$2, 1))</f>
        <v>275000</v>
      </c>
    </row>
    <row r="14595" spans="1:9" x14ac:dyDescent="0.25">
      <c r="A14595" s="2">
        <v>42258</v>
      </c>
      <c r="B14595" s="1">
        <f t="shared" si="456"/>
        <v>2015</v>
      </c>
      <c r="C14595" s="1">
        <f t="shared" si="457"/>
        <v>3</v>
      </c>
      <c r="D14595">
        <v>2913</v>
      </c>
      <c r="E14595" t="s">
        <v>36</v>
      </c>
      <c r="F14595" s="4">
        <v>288000</v>
      </c>
      <c r="G14595" t="s">
        <v>6</v>
      </c>
      <c r="H14595">
        <v>2</v>
      </c>
      <c r="I14595" s="4">
        <f>IF(E14595="Rhode Island", Table1[[#This Row],[price]]*$L$3, IF(E14595="Massachusetts", Table1[[#This Row],[price]]*$L$2, 1))</f>
        <v>288000</v>
      </c>
    </row>
    <row r="14596" spans="1:9" x14ac:dyDescent="0.25">
      <c r="A14596" s="2">
        <v>42258</v>
      </c>
      <c r="B14596" s="1">
        <f t="shared" si="456"/>
        <v>2015</v>
      </c>
      <c r="C14596" s="1">
        <f t="shared" si="457"/>
        <v>3</v>
      </c>
      <c r="D14596">
        <v>2617</v>
      </c>
      <c r="E14596" t="s">
        <v>37</v>
      </c>
      <c r="F14596" s="4">
        <v>522000</v>
      </c>
      <c r="G14596" t="s">
        <v>6</v>
      </c>
      <c r="H14596">
        <v>3</v>
      </c>
      <c r="I14596" s="4">
        <f>IF(E14596="Rhode Island", Table1[[#This Row],[price]]*$L$3, IF(E14596="Massachusetts", Table1[[#This Row],[price]]*$L$2, 1))</f>
        <v>522000</v>
      </c>
    </row>
    <row r="14597" spans="1:9" x14ac:dyDescent="0.25">
      <c r="A14597" s="2">
        <v>42258</v>
      </c>
      <c r="B14597" s="1">
        <f t="shared" si="456"/>
        <v>2015</v>
      </c>
      <c r="C14597" s="1">
        <f t="shared" si="457"/>
        <v>3</v>
      </c>
      <c r="D14597">
        <v>2606</v>
      </c>
      <c r="E14597" t="s">
        <v>37</v>
      </c>
      <c r="F14597" s="4">
        <v>740000</v>
      </c>
      <c r="G14597" t="s">
        <v>6</v>
      </c>
      <c r="H14597">
        <v>3</v>
      </c>
      <c r="I14597" s="4">
        <f>IF(E14597="Rhode Island", Table1[[#This Row],[price]]*$L$3, IF(E14597="Massachusetts", Table1[[#This Row],[price]]*$L$2, 1))</f>
        <v>740000</v>
      </c>
    </row>
    <row r="14598" spans="1:9" x14ac:dyDescent="0.25">
      <c r="A14598" s="2">
        <v>42259</v>
      </c>
      <c r="B14598" s="1">
        <f t="shared" si="456"/>
        <v>2015</v>
      </c>
      <c r="C14598" s="1">
        <f t="shared" si="457"/>
        <v>3</v>
      </c>
      <c r="D14598">
        <v>2611</v>
      </c>
      <c r="E14598" t="s">
        <v>37</v>
      </c>
      <c r="F14598" s="4">
        <v>510000</v>
      </c>
      <c r="G14598" t="s">
        <v>5</v>
      </c>
      <c r="H14598">
        <v>3</v>
      </c>
      <c r="I14598" s="4">
        <f>IF(E14598="Rhode Island", Table1[[#This Row],[price]]*$L$3, IF(E14598="Massachusetts", Table1[[#This Row],[price]]*$L$2, 1))</f>
        <v>510000</v>
      </c>
    </row>
    <row r="14599" spans="1:9" x14ac:dyDescent="0.25">
      <c r="A14599" s="2">
        <v>42259</v>
      </c>
      <c r="B14599" s="1">
        <f t="shared" si="456"/>
        <v>2015</v>
      </c>
      <c r="C14599" s="1">
        <f t="shared" si="457"/>
        <v>3</v>
      </c>
      <c r="D14599">
        <v>2903</v>
      </c>
      <c r="E14599" t="s">
        <v>36</v>
      </c>
      <c r="F14599" s="4">
        <v>515000</v>
      </c>
      <c r="G14599" t="s">
        <v>5</v>
      </c>
      <c r="H14599">
        <v>3</v>
      </c>
      <c r="I14599" s="4">
        <f>IF(E14599="Rhode Island", Table1[[#This Row],[price]]*$L$3, IF(E14599="Massachusetts", Table1[[#This Row],[price]]*$L$2, 1))</f>
        <v>515000</v>
      </c>
    </row>
    <row r="14600" spans="1:9" x14ac:dyDescent="0.25">
      <c r="A14600" s="2">
        <v>42259</v>
      </c>
      <c r="B14600" s="1">
        <f t="shared" si="456"/>
        <v>2015</v>
      </c>
      <c r="C14600" s="1">
        <f t="shared" si="457"/>
        <v>3</v>
      </c>
      <c r="D14600">
        <v>2615</v>
      </c>
      <c r="E14600" t="s">
        <v>37</v>
      </c>
      <c r="F14600" s="4">
        <v>519880</v>
      </c>
      <c r="G14600" t="s">
        <v>5</v>
      </c>
      <c r="H14600">
        <v>4</v>
      </c>
      <c r="I14600" s="4">
        <f>IF(E14600="Rhode Island", Table1[[#This Row],[price]]*$L$3, IF(E14600="Massachusetts", Table1[[#This Row],[price]]*$L$2, 1))</f>
        <v>519880</v>
      </c>
    </row>
    <row r="14601" spans="1:9" x14ac:dyDescent="0.25">
      <c r="A14601" s="2">
        <v>42259</v>
      </c>
      <c r="B14601" s="1">
        <f t="shared" si="456"/>
        <v>2015</v>
      </c>
      <c r="C14601" s="1">
        <f t="shared" si="457"/>
        <v>3</v>
      </c>
      <c r="D14601">
        <v>2614</v>
      </c>
      <c r="E14601" t="s">
        <v>37</v>
      </c>
      <c r="F14601" s="4">
        <v>557000</v>
      </c>
      <c r="G14601" t="s">
        <v>5</v>
      </c>
      <c r="H14601">
        <v>4</v>
      </c>
      <c r="I14601" s="4">
        <f>IF(E14601="Rhode Island", Table1[[#This Row],[price]]*$L$3, IF(E14601="Massachusetts", Table1[[#This Row],[price]]*$L$2, 1))</f>
        <v>557000</v>
      </c>
    </row>
    <row r="14602" spans="1:9" x14ac:dyDescent="0.25">
      <c r="A14602" s="2">
        <v>42259</v>
      </c>
      <c r="B14602" s="1">
        <f t="shared" si="456"/>
        <v>2015</v>
      </c>
      <c r="C14602" s="1">
        <f t="shared" si="457"/>
        <v>3</v>
      </c>
      <c r="D14602">
        <v>2615</v>
      </c>
      <c r="E14602" t="s">
        <v>37</v>
      </c>
      <c r="F14602" s="4">
        <v>560000</v>
      </c>
      <c r="G14602" t="s">
        <v>5</v>
      </c>
      <c r="H14602">
        <v>3</v>
      </c>
      <c r="I14602" s="4">
        <f>IF(E14602="Rhode Island", Table1[[#This Row],[price]]*$L$3, IF(E14602="Massachusetts", Table1[[#This Row],[price]]*$L$2, 1))</f>
        <v>560000</v>
      </c>
    </row>
    <row r="14603" spans="1:9" x14ac:dyDescent="0.25">
      <c r="A14603" s="2">
        <v>42259</v>
      </c>
      <c r="B14603" s="1">
        <f t="shared" si="456"/>
        <v>2015</v>
      </c>
      <c r="C14603" s="1">
        <f t="shared" si="457"/>
        <v>3</v>
      </c>
      <c r="D14603">
        <v>2614</v>
      </c>
      <c r="E14603" t="s">
        <v>37</v>
      </c>
      <c r="F14603" s="4">
        <v>598000</v>
      </c>
      <c r="G14603" t="s">
        <v>5</v>
      </c>
      <c r="H14603">
        <v>4</v>
      </c>
      <c r="I14603" s="4">
        <f>IF(E14603="Rhode Island", Table1[[#This Row],[price]]*$L$3, IF(E14603="Massachusetts", Table1[[#This Row],[price]]*$L$2, 1))</f>
        <v>598000</v>
      </c>
    </row>
    <row r="14604" spans="1:9" x14ac:dyDescent="0.25">
      <c r="A14604" s="2">
        <v>42259</v>
      </c>
      <c r="B14604" s="1">
        <f t="shared" si="456"/>
        <v>2015</v>
      </c>
      <c r="C14604" s="1">
        <f t="shared" si="457"/>
        <v>3</v>
      </c>
      <c r="D14604">
        <v>2615</v>
      </c>
      <c r="E14604" t="s">
        <v>37</v>
      </c>
      <c r="F14604" s="4">
        <v>618000</v>
      </c>
      <c r="G14604" t="s">
        <v>5</v>
      </c>
      <c r="H14604">
        <v>4</v>
      </c>
      <c r="I14604" s="4">
        <f>IF(E14604="Rhode Island", Table1[[#This Row],[price]]*$L$3, IF(E14604="Massachusetts", Table1[[#This Row],[price]]*$L$2, 1))</f>
        <v>618000</v>
      </c>
    </row>
    <row r="14605" spans="1:9" x14ac:dyDescent="0.25">
      <c r="A14605" s="2">
        <v>42259</v>
      </c>
      <c r="B14605" s="1">
        <f t="shared" si="456"/>
        <v>2015</v>
      </c>
      <c r="C14605" s="1">
        <f t="shared" si="457"/>
        <v>3</v>
      </c>
      <c r="D14605">
        <v>2607</v>
      </c>
      <c r="E14605" t="s">
        <v>37</v>
      </c>
      <c r="F14605" s="4">
        <v>630000</v>
      </c>
      <c r="G14605" t="s">
        <v>5</v>
      </c>
      <c r="H14605">
        <v>4</v>
      </c>
      <c r="I14605" s="4">
        <f>IF(E14605="Rhode Island", Table1[[#This Row],[price]]*$L$3, IF(E14605="Massachusetts", Table1[[#This Row],[price]]*$L$2, 1))</f>
        <v>630000</v>
      </c>
    </row>
    <row r="14606" spans="1:9" x14ac:dyDescent="0.25">
      <c r="A14606" s="2">
        <v>42259</v>
      </c>
      <c r="B14606" s="1">
        <f t="shared" si="456"/>
        <v>2015</v>
      </c>
      <c r="C14606" s="1">
        <f t="shared" si="457"/>
        <v>3</v>
      </c>
      <c r="D14606">
        <v>2617</v>
      </c>
      <c r="E14606" t="s">
        <v>37</v>
      </c>
      <c r="F14606" s="4">
        <v>640000</v>
      </c>
      <c r="G14606" t="s">
        <v>5</v>
      </c>
      <c r="H14606">
        <v>5</v>
      </c>
      <c r="I14606" s="4">
        <f>IF(E14606="Rhode Island", Table1[[#This Row],[price]]*$L$3, IF(E14606="Massachusetts", Table1[[#This Row],[price]]*$L$2, 1))</f>
        <v>640000</v>
      </c>
    </row>
    <row r="14607" spans="1:9" x14ac:dyDescent="0.25">
      <c r="A14607" s="2">
        <v>42259</v>
      </c>
      <c r="B14607" s="1">
        <f t="shared" si="456"/>
        <v>2015</v>
      </c>
      <c r="C14607" s="1">
        <f t="shared" si="457"/>
        <v>3</v>
      </c>
      <c r="D14607">
        <v>2602</v>
      </c>
      <c r="E14607" t="s">
        <v>37</v>
      </c>
      <c r="F14607" s="4">
        <v>685000</v>
      </c>
      <c r="G14607" t="s">
        <v>5</v>
      </c>
      <c r="H14607">
        <v>3</v>
      </c>
      <c r="I14607" s="4">
        <f>IF(E14607="Rhode Island", Table1[[#This Row],[price]]*$L$3, IF(E14607="Massachusetts", Table1[[#This Row],[price]]*$L$2, 1))</f>
        <v>685000</v>
      </c>
    </row>
    <row r="14608" spans="1:9" x14ac:dyDescent="0.25">
      <c r="A14608" s="2">
        <v>42259</v>
      </c>
      <c r="B14608" s="1">
        <f t="shared" si="456"/>
        <v>2015</v>
      </c>
      <c r="C14608" s="1">
        <f t="shared" si="457"/>
        <v>3</v>
      </c>
      <c r="D14608">
        <v>2602</v>
      </c>
      <c r="E14608" t="s">
        <v>37</v>
      </c>
      <c r="F14608" s="4">
        <v>731000</v>
      </c>
      <c r="G14608" t="s">
        <v>5</v>
      </c>
      <c r="H14608">
        <v>3</v>
      </c>
      <c r="I14608" s="4">
        <f>IF(E14608="Rhode Island", Table1[[#This Row],[price]]*$L$3, IF(E14608="Massachusetts", Table1[[#This Row],[price]]*$L$2, 1))</f>
        <v>731000</v>
      </c>
    </row>
    <row r="14609" spans="1:9" x14ac:dyDescent="0.25">
      <c r="A14609" s="2">
        <v>42259</v>
      </c>
      <c r="B14609" s="1">
        <f t="shared" si="456"/>
        <v>2015</v>
      </c>
      <c r="C14609" s="1">
        <f t="shared" si="457"/>
        <v>3</v>
      </c>
      <c r="D14609">
        <v>2602</v>
      </c>
      <c r="E14609" t="s">
        <v>37</v>
      </c>
      <c r="F14609" s="4">
        <v>806000</v>
      </c>
      <c r="G14609" t="s">
        <v>5</v>
      </c>
      <c r="H14609">
        <v>3</v>
      </c>
      <c r="I14609" s="4">
        <f>IF(E14609="Rhode Island", Table1[[#This Row],[price]]*$L$3, IF(E14609="Massachusetts", Table1[[#This Row],[price]]*$L$2, 1))</f>
        <v>806000</v>
      </c>
    </row>
    <row r="14610" spans="1:9" x14ac:dyDescent="0.25">
      <c r="A14610" s="2">
        <v>42259</v>
      </c>
      <c r="B14610" s="1">
        <f t="shared" si="456"/>
        <v>2015</v>
      </c>
      <c r="C14610" s="1">
        <f t="shared" si="457"/>
        <v>3</v>
      </c>
      <c r="D14610">
        <v>2607</v>
      </c>
      <c r="E14610" t="s">
        <v>37</v>
      </c>
      <c r="F14610" s="4">
        <v>845000</v>
      </c>
      <c r="G14610" t="s">
        <v>5</v>
      </c>
      <c r="H14610">
        <v>4</v>
      </c>
      <c r="I14610" s="4">
        <f>IF(E14610="Rhode Island", Table1[[#This Row],[price]]*$L$3, IF(E14610="Massachusetts", Table1[[#This Row],[price]]*$L$2, 1))</f>
        <v>845000</v>
      </c>
    </row>
    <row r="14611" spans="1:9" x14ac:dyDescent="0.25">
      <c r="A14611" s="2">
        <v>42259</v>
      </c>
      <c r="B14611" s="1">
        <f t="shared" si="456"/>
        <v>2015</v>
      </c>
      <c r="C14611" s="1">
        <f t="shared" si="457"/>
        <v>3</v>
      </c>
      <c r="D14611">
        <v>2600</v>
      </c>
      <c r="E14611" t="s">
        <v>37</v>
      </c>
      <c r="F14611" s="4">
        <v>845000</v>
      </c>
      <c r="G14611" t="s">
        <v>5</v>
      </c>
      <c r="H14611">
        <v>3</v>
      </c>
      <c r="I14611" s="4">
        <f>IF(E14611="Rhode Island", Table1[[#This Row],[price]]*$L$3, IF(E14611="Massachusetts", Table1[[#This Row],[price]]*$L$2, 1))</f>
        <v>845000</v>
      </c>
    </row>
    <row r="14612" spans="1:9" x14ac:dyDescent="0.25">
      <c r="A14612" s="2">
        <v>42259</v>
      </c>
      <c r="B14612" s="1">
        <f t="shared" si="456"/>
        <v>2015</v>
      </c>
      <c r="C14612" s="1">
        <f t="shared" si="457"/>
        <v>3</v>
      </c>
      <c r="D14612">
        <v>2902</v>
      </c>
      <c r="E14612" t="s">
        <v>36</v>
      </c>
      <c r="F14612" s="4">
        <v>850000</v>
      </c>
      <c r="G14612" t="s">
        <v>5</v>
      </c>
      <c r="H14612">
        <v>5</v>
      </c>
      <c r="I14612" s="4">
        <f>IF(E14612="Rhode Island", Table1[[#This Row],[price]]*$L$3, IF(E14612="Massachusetts", Table1[[#This Row],[price]]*$L$2, 1))</f>
        <v>850000</v>
      </c>
    </row>
    <row r="14613" spans="1:9" x14ac:dyDescent="0.25">
      <c r="A14613" s="2">
        <v>42259</v>
      </c>
      <c r="B14613" s="1">
        <f t="shared" si="456"/>
        <v>2015</v>
      </c>
      <c r="C14613" s="1">
        <f t="shared" si="457"/>
        <v>3</v>
      </c>
      <c r="D14613">
        <v>2605</v>
      </c>
      <c r="E14613" t="s">
        <v>37</v>
      </c>
      <c r="F14613" s="4">
        <v>862000</v>
      </c>
      <c r="G14613" t="s">
        <v>5</v>
      </c>
      <c r="H14613">
        <v>4</v>
      </c>
      <c r="I14613" s="4">
        <f>IF(E14613="Rhode Island", Table1[[#This Row],[price]]*$L$3, IF(E14613="Massachusetts", Table1[[#This Row],[price]]*$L$2, 1))</f>
        <v>862000</v>
      </c>
    </row>
    <row r="14614" spans="1:9" x14ac:dyDescent="0.25">
      <c r="A14614" s="2">
        <v>42259</v>
      </c>
      <c r="B14614" s="1">
        <f t="shared" si="456"/>
        <v>2015</v>
      </c>
      <c r="C14614" s="1">
        <f t="shared" si="457"/>
        <v>3</v>
      </c>
      <c r="D14614">
        <v>2605</v>
      </c>
      <c r="E14614" t="s">
        <v>37</v>
      </c>
      <c r="F14614" s="4">
        <v>865000</v>
      </c>
      <c r="G14614" t="s">
        <v>5</v>
      </c>
      <c r="H14614">
        <v>4</v>
      </c>
      <c r="I14614" s="4">
        <f>IF(E14614="Rhode Island", Table1[[#This Row],[price]]*$L$3, IF(E14614="Massachusetts", Table1[[#This Row],[price]]*$L$2, 1))</f>
        <v>865000</v>
      </c>
    </row>
    <row r="14615" spans="1:9" x14ac:dyDescent="0.25">
      <c r="A14615" s="2">
        <v>42260</v>
      </c>
      <c r="B14615" s="1">
        <f t="shared" si="456"/>
        <v>2015</v>
      </c>
      <c r="C14615" s="1">
        <f t="shared" si="457"/>
        <v>3</v>
      </c>
      <c r="D14615">
        <v>2913</v>
      </c>
      <c r="E14615" t="s">
        <v>36</v>
      </c>
      <c r="F14615" s="4">
        <v>675500</v>
      </c>
      <c r="G14615" t="s">
        <v>5</v>
      </c>
      <c r="H14615">
        <v>4</v>
      </c>
      <c r="I14615" s="4">
        <f>IF(E14615="Rhode Island", Table1[[#This Row],[price]]*$L$3, IF(E14615="Massachusetts", Table1[[#This Row],[price]]*$L$2, 1))</f>
        <v>675500</v>
      </c>
    </row>
    <row r="14616" spans="1:9" x14ac:dyDescent="0.25">
      <c r="A14616" s="2">
        <v>42261</v>
      </c>
      <c r="B14616" s="1">
        <f t="shared" si="456"/>
        <v>2015</v>
      </c>
      <c r="C14616" s="1">
        <f t="shared" si="457"/>
        <v>3</v>
      </c>
      <c r="D14616">
        <v>2913</v>
      </c>
      <c r="E14616" t="s">
        <v>36</v>
      </c>
      <c r="F14616" s="4">
        <v>345000</v>
      </c>
      <c r="G14616" t="s">
        <v>5</v>
      </c>
      <c r="H14616">
        <v>3</v>
      </c>
      <c r="I14616" s="4">
        <f>IF(E14616="Rhode Island", Table1[[#This Row],[price]]*$L$3, IF(E14616="Massachusetts", Table1[[#This Row],[price]]*$L$2, 1))</f>
        <v>345000</v>
      </c>
    </row>
    <row r="14617" spans="1:9" x14ac:dyDescent="0.25">
      <c r="A14617" s="2">
        <v>42261</v>
      </c>
      <c r="B14617" s="1">
        <f t="shared" si="456"/>
        <v>2015</v>
      </c>
      <c r="C14617" s="1">
        <f t="shared" si="457"/>
        <v>3</v>
      </c>
      <c r="D14617">
        <v>2913</v>
      </c>
      <c r="E14617" t="s">
        <v>36</v>
      </c>
      <c r="F14617" s="4">
        <v>445000</v>
      </c>
      <c r="G14617" t="s">
        <v>5</v>
      </c>
      <c r="H14617">
        <v>3</v>
      </c>
      <c r="I14617" s="4">
        <f>IF(E14617="Rhode Island", Table1[[#This Row],[price]]*$L$3, IF(E14617="Massachusetts", Table1[[#This Row],[price]]*$L$2, 1))</f>
        <v>445000</v>
      </c>
    </row>
    <row r="14618" spans="1:9" x14ac:dyDescent="0.25">
      <c r="A14618" s="2">
        <v>42261</v>
      </c>
      <c r="B14618" s="1">
        <f t="shared" si="456"/>
        <v>2015</v>
      </c>
      <c r="C14618" s="1">
        <f t="shared" si="457"/>
        <v>3</v>
      </c>
      <c r="D14618">
        <v>2913</v>
      </c>
      <c r="E14618" t="s">
        <v>36</v>
      </c>
      <c r="F14618" s="4">
        <v>529900</v>
      </c>
      <c r="G14618" t="s">
        <v>5</v>
      </c>
      <c r="H14618">
        <v>3</v>
      </c>
      <c r="I14618" s="4">
        <f>IF(E14618="Rhode Island", Table1[[#This Row],[price]]*$L$3, IF(E14618="Massachusetts", Table1[[#This Row],[price]]*$L$2, 1))</f>
        <v>529900</v>
      </c>
    </row>
    <row r="14619" spans="1:9" x14ac:dyDescent="0.25">
      <c r="A14619" s="2">
        <v>42261</v>
      </c>
      <c r="B14619" s="1">
        <f t="shared" si="456"/>
        <v>2015</v>
      </c>
      <c r="C14619" s="1">
        <f t="shared" si="457"/>
        <v>3</v>
      </c>
      <c r="D14619">
        <v>2604</v>
      </c>
      <c r="E14619" t="s">
        <v>37</v>
      </c>
      <c r="F14619" s="4">
        <v>608500</v>
      </c>
      <c r="G14619" t="s">
        <v>5</v>
      </c>
      <c r="H14619">
        <v>3</v>
      </c>
      <c r="I14619" s="4">
        <f>IF(E14619="Rhode Island", Table1[[#This Row],[price]]*$L$3, IF(E14619="Massachusetts", Table1[[#This Row],[price]]*$L$2, 1))</f>
        <v>608500</v>
      </c>
    </row>
    <row r="14620" spans="1:9" x14ac:dyDescent="0.25">
      <c r="A14620" s="2">
        <v>42261</v>
      </c>
      <c r="B14620" s="1">
        <f t="shared" si="456"/>
        <v>2015</v>
      </c>
      <c r="C14620" s="1">
        <f t="shared" si="457"/>
        <v>3</v>
      </c>
      <c r="D14620">
        <v>2911</v>
      </c>
      <c r="E14620" t="s">
        <v>36</v>
      </c>
      <c r="F14620" s="4">
        <v>830000</v>
      </c>
      <c r="G14620" t="s">
        <v>5</v>
      </c>
      <c r="H14620">
        <v>4</v>
      </c>
      <c r="I14620" s="4">
        <f>IF(E14620="Rhode Island", Table1[[#This Row],[price]]*$L$3, IF(E14620="Massachusetts", Table1[[#This Row],[price]]*$L$2, 1))</f>
        <v>830000</v>
      </c>
    </row>
    <row r="14621" spans="1:9" x14ac:dyDescent="0.25">
      <c r="A14621" s="2">
        <v>42261</v>
      </c>
      <c r="B14621" s="1">
        <f t="shared" si="456"/>
        <v>2015</v>
      </c>
      <c r="C14621" s="1">
        <f t="shared" si="457"/>
        <v>3</v>
      </c>
      <c r="D14621">
        <v>2913</v>
      </c>
      <c r="E14621" t="s">
        <v>36</v>
      </c>
      <c r="F14621" s="4">
        <v>830000</v>
      </c>
      <c r="G14621" t="s">
        <v>5</v>
      </c>
      <c r="H14621">
        <v>4</v>
      </c>
      <c r="I14621" s="4">
        <f>IF(E14621="Rhode Island", Table1[[#This Row],[price]]*$L$3, IF(E14621="Massachusetts", Table1[[#This Row],[price]]*$L$2, 1))</f>
        <v>830000</v>
      </c>
    </row>
    <row r="14622" spans="1:9" x14ac:dyDescent="0.25">
      <c r="A14622" s="2">
        <v>42261</v>
      </c>
      <c r="B14622" s="1">
        <f t="shared" si="456"/>
        <v>2015</v>
      </c>
      <c r="C14622" s="1">
        <f t="shared" si="457"/>
        <v>3</v>
      </c>
      <c r="D14622">
        <v>2617</v>
      </c>
      <c r="E14622" t="s">
        <v>37</v>
      </c>
      <c r="F14622" s="4">
        <v>428000</v>
      </c>
      <c r="G14622" t="s">
        <v>6</v>
      </c>
      <c r="H14622">
        <v>3</v>
      </c>
      <c r="I14622" s="4">
        <f>IF(E14622="Rhode Island", Table1[[#This Row],[price]]*$L$3, IF(E14622="Massachusetts", Table1[[#This Row],[price]]*$L$2, 1))</f>
        <v>428000</v>
      </c>
    </row>
    <row r="14623" spans="1:9" x14ac:dyDescent="0.25">
      <c r="A14623" s="2">
        <v>42262</v>
      </c>
      <c r="B14623" s="1">
        <f t="shared" si="456"/>
        <v>2015</v>
      </c>
      <c r="C14623" s="1">
        <f t="shared" si="457"/>
        <v>3</v>
      </c>
      <c r="D14623">
        <v>2913</v>
      </c>
      <c r="E14623" t="s">
        <v>36</v>
      </c>
      <c r="F14623" s="4">
        <v>380000</v>
      </c>
      <c r="G14623" t="s">
        <v>5</v>
      </c>
      <c r="H14623">
        <v>3</v>
      </c>
      <c r="I14623" s="4">
        <f>IF(E14623="Rhode Island", Table1[[#This Row],[price]]*$L$3, IF(E14623="Massachusetts", Table1[[#This Row],[price]]*$L$2, 1))</f>
        <v>380000</v>
      </c>
    </row>
    <row r="14624" spans="1:9" x14ac:dyDescent="0.25">
      <c r="A14624" s="2">
        <v>42262</v>
      </c>
      <c r="B14624" s="1">
        <f t="shared" si="456"/>
        <v>2015</v>
      </c>
      <c r="C14624" s="1">
        <f t="shared" si="457"/>
        <v>3</v>
      </c>
      <c r="D14624">
        <v>2617</v>
      </c>
      <c r="E14624" t="s">
        <v>37</v>
      </c>
      <c r="F14624" s="4">
        <v>410000</v>
      </c>
      <c r="G14624" t="s">
        <v>5</v>
      </c>
      <c r="H14624">
        <v>2</v>
      </c>
      <c r="I14624" s="4">
        <f>IF(E14624="Rhode Island", Table1[[#This Row],[price]]*$L$3, IF(E14624="Massachusetts", Table1[[#This Row],[price]]*$L$2, 1))</f>
        <v>410000</v>
      </c>
    </row>
    <row r="14625" spans="1:9" x14ac:dyDescent="0.25">
      <c r="A14625" s="2">
        <v>42262</v>
      </c>
      <c r="B14625" s="1">
        <f t="shared" si="456"/>
        <v>2015</v>
      </c>
      <c r="C14625" s="1">
        <f t="shared" si="457"/>
        <v>3</v>
      </c>
      <c r="D14625">
        <v>2913</v>
      </c>
      <c r="E14625" t="s">
        <v>36</v>
      </c>
      <c r="F14625" s="4">
        <v>450000</v>
      </c>
      <c r="G14625" t="s">
        <v>5</v>
      </c>
      <c r="H14625">
        <v>3</v>
      </c>
      <c r="I14625" s="4">
        <f>IF(E14625="Rhode Island", Table1[[#This Row],[price]]*$L$3, IF(E14625="Massachusetts", Table1[[#This Row],[price]]*$L$2, 1))</f>
        <v>450000</v>
      </c>
    </row>
    <row r="14626" spans="1:9" x14ac:dyDescent="0.25">
      <c r="A14626" s="2">
        <v>42262</v>
      </c>
      <c r="B14626" s="1">
        <f t="shared" si="456"/>
        <v>2015</v>
      </c>
      <c r="C14626" s="1">
        <f t="shared" si="457"/>
        <v>3</v>
      </c>
      <c r="D14626">
        <v>2615</v>
      </c>
      <c r="E14626" t="s">
        <v>37</v>
      </c>
      <c r="F14626" s="4">
        <v>460000</v>
      </c>
      <c r="G14626" t="s">
        <v>5</v>
      </c>
      <c r="H14626">
        <v>3</v>
      </c>
      <c r="I14626" s="4">
        <f>IF(E14626="Rhode Island", Table1[[#This Row],[price]]*$L$3, IF(E14626="Massachusetts", Table1[[#This Row],[price]]*$L$2, 1))</f>
        <v>460000</v>
      </c>
    </row>
    <row r="14627" spans="1:9" x14ac:dyDescent="0.25">
      <c r="A14627" s="2">
        <v>42262</v>
      </c>
      <c r="B14627" s="1">
        <f t="shared" si="456"/>
        <v>2015</v>
      </c>
      <c r="C14627" s="1">
        <f t="shared" si="457"/>
        <v>3</v>
      </c>
      <c r="D14627">
        <v>2904</v>
      </c>
      <c r="E14627" t="s">
        <v>36</v>
      </c>
      <c r="F14627" s="4">
        <v>490000</v>
      </c>
      <c r="G14627" t="s">
        <v>5</v>
      </c>
      <c r="H14627">
        <v>3</v>
      </c>
      <c r="I14627" s="4">
        <f>IF(E14627="Rhode Island", Table1[[#This Row],[price]]*$L$3, IF(E14627="Massachusetts", Table1[[#This Row],[price]]*$L$2, 1))</f>
        <v>490000</v>
      </c>
    </row>
    <row r="14628" spans="1:9" x14ac:dyDescent="0.25">
      <c r="A14628" s="2">
        <v>42262</v>
      </c>
      <c r="B14628" s="1">
        <f t="shared" si="456"/>
        <v>2015</v>
      </c>
      <c r="C14628" s="1">
        <f t="shared" si="457"/>
        <v>3</v>
      </c>
      <c r="D14628">
        <v>2614</v>
      </c>
      <c r="E14628" t="s">
        <v>37</v>
      </c>
      <c r="F14628" s="4">
        <v>495000</v>
      </c>
      <c r="G14628" t="s">
        <v>5</v>
      </c>
      <c r="H14628">
        <v>3</v>
      </c>
      <c r="I14628" s="4">
        <f>IF(E14628="Rhode Island", Table1[[#This Row],[price]]*$L$3, IF(E14628="Massachusetts", Table1[[#This Row],[price]]*$L$2, 1))</f>
        <v>495000</v>
      </c>
    </row>
    <row r="14629" spans="1:9" x14ac:dyDescent="0.25">
      <c r="A14629" s="2">
        <v>42262</v>
      </c>
      <c r="B14629" s="1">
        <f t="shared" si="456"/>
        <v>2015</v>
      </c>
      <c r="C14629" s="1">
        <f t="shared" si="457"/>
        <v>3</v>
      </c>
      <c r="D14629">
        <v>2913</v>
      </c>
      <c r="E14629" t="s">
        <v>36</v>
      </c>
      <c r="F14629" s="4">
        <v>565000</v>
      </c>
      <c r="G14629" t="s">
        <v>5</v>
      </c>
      <c r="H14629">
        <v>4</v>
      </c>
      <c r="I14629" s="4">
        <f>IF(E14629="Rhode Island", Table1[[#This Row],[price]]*$L$3, IF(E14629="Massachusetts", Table1[[#This Row],[price]]*$L$2, 1))</f>
        <v>565000</v>
      </c>
    </row>
    <row r="14630" spans="1:9" x14ac:dyDescent="0.25">
      <c r="A14630" s="2">
        <v>42262</v>
      </c>
      <c r="B14630" s="1">
        <f t="shared" si="456"/>
        <v>2015</v>
      </c>
      <c r="C14630" s="1">
        <f t="shared" si="457"/>
        <v>3</v>
      </c>
      <c r="D14630">
        <v>2914</v>
      </c>
      <c r="E14630" t="s">
        <v>36</v>
      </c>
      <c r="F14630" s="4">
        <v>570000</v>
      </c>
      <c r="G14630" t="s">
        <v>5</v>
      </c>
      <c r="H14630">
        <v>4</v>
      </c>
      <c r="I14630" s="4">
        <f>IF(E14630="Rhode Island", Table1[[#This Row],[price]]*$L$3, IF(E14630="Massachusetts", Table1[[#This Row],[price]]*$L$2, 1))</f>
        <v>570000</v>
      </c>
    </row>
    <row r="14631" spans="1:9" x14ac:dyDescent="0.25">
      <c r="A14631" s="2">
        <v>42262</v>
      </c>
      <c r="B14631" s="1">
        <f t="shared" si="456"/>
        <v>2015</v>
      </c>
      <c r="C14631" s="1">
        <f t="shared" si="457"/>
        <v>3</v>
      </c>
      <c r="D14631">
        <v>2617</v>
      </c>
      <c r="E14631" t="s">
        <v>37</v>
      </c>
      <c r="F14631" s="4">
        <v>641050</v>
      </c>
      <c r="G14631" t="s">
        <v>5</v>
      </c>
      <c r="H14631">
        <v>3</v>
      </c>
      <c r="I14631" s="4">
        <f>IF(E14631="Rhode Island", Table1[[#This Row],[price]]*$L$3, IF(E14631="Massachusetts", Table1[[#This Row],[price]]*$L$2, 1))</f>
        <v>641050</v>
      </c>
    </row>
    <row r="14632" spans="1:9" x14ac:dyDescent="0.25">
      <c r="A14632" s="2">
        <v>42262</v>
      </c>
      <c r="B14632" s="1">
        <f t="shared" si="456"/>
        <v>2015</v>
      </c>
      <c r="C14632" s="1">
        <f t="shared" si="457"/>
        <v>3</v>
      </c>
      <c r="D14632">
        <v>2905</v>
      </c>
      <c r="E14632" t="s">
        <v>36</v>
      </c>
      <c r="F14632" s="4">
        <v>740000</v>
      </c>
      <c r="G14632" t="s">
        <v>5</v>
      </c>
      <c r="H14632">
        <v>4</v>
      </c>
      <c r="I14632" s="4">
        <f>IF(E14632="Rhode Island", Table1[[#This Row],[price]]*$L$3, IF(E14632="Massachusetts", Table1[[#This Row],[price]]*$L$2, 1))</f>
        <v>740000</v>
      </c>
    </row>
    <row r="14633" spans="1:9" x14ac:dyDescent="0.25">
      <c r="A14633" s="2">
        <v>42262</v>
      </c>
      <c r="B14633" s="1">
        <f t="shared" si="456"/>
        <v>2015</v>
      </c>
      <c r="C14633" s="1">
        <f t="shared" si="457"/>
        <v>3</v>
      </c>
      <c r="D14633">
        <v>2607</v>
      </c>
      <c r="E14633" t="s">
        <v>37</v>
      </c>
      <c r="F14633" s="4">
        <v>820000</v>
      </c>
      <c r="G14633" t="s">
        <v>5</v>
      </c>
      <c r="H14633">
        <v>4</v>
      </c>
      <c r="I14633" s="4">
        <f>IF(E14633="Rhode Island", Table1[[#This Row],[price]]*$L$3, IF(E14633="Massachusetts", Table1[[#This Row],[price]]*$L$2, 1))</f>
        <v>820000</v>
      </c>
    </row>
    <row r="14634" spans="1:9" x14ac:dyDescent="0.25">
      <c r="A14634" s="2">
        <v>42262</v>
      </c>
      <c r="B14634" s="1">
        <f t="shared" si="456"/>
        <v>2015</v>
      </c>
      <c r="C14634" s="1">
        <f t="shared" si="457"/>
        <v>3</v>
      </c>
      <c r="D14634">
        <v>2603</v>
      </c>
      <c r="E14634" t="s">
        <v>37</v>
      </c>
      <c r="F14634" s="4">
        <v>925000</v>
      </c>
      <c r="G14634" t="s">
        <v>5</v>
      </c>
      <c r="H14634">
        <v>4</v>
      </c>
      <c r="I14634" s="4">
        <f>IF(E14634="Rhode Island", Table1[[#This Row],[price]]*$L$3, IF(E14634="Massachusetts", Table1[[#This Row],[price]]*$L$2, 1))</f>
        <v>925000</v>
      </c>
    </row>
    <row r="14635" spans="1:9" x14ac:dyDescent="0.25">
      <c r="A14635" s="2">
        <v>42262</v>
      </c>
      <c r="B14635" s="1">
        <f t="shared" si="456"/>
        <v>2015</v>
      </c>
      <c r="C14635" s="1">
        <f t="shared" si="457"/>
        <v>3</v>
      </c>
      <c r="D14635">
        <v>2611</v>
      </c>
      <c r="E14635" t="s">
        <v>37</v>
      </c>
      <c r="F14635" s="4">
        <v>950000</v>
      </c>
      <c r="G14635" t="s">
        <v>5</v>
      </c>
      <c r="H14635">
        <v>4</v>
      </c>
      <c r="I14635" s="4">
        <f>IF(E14635="Rhode Island", Table1[[#This Row],[price]]*$L$3, IF(E14635="Massachusetts", Table1[[#This Row],[price]]*$L$2, 1))</f>
        <v>950000</v>
      </c>
    </row>
    <row r="14636" spans="1:9" x14ac:dyDescent="0.25">
      <c r="A14636" s="2">
        <v>42262</v>
      </c>
      <c r="B14636" s="1">
        <f t="shared" si="456"/>
        <v>2015</v>
      </c>
      <c r="C14636" s="1">
        <f t="shared" si="457"/>
        <v>3</v>
      </c>
      <c r="D14636">
        <v>2612</v>
      </c>
      <c r="E14636" t="s">
        <v>37</v>
      </c>
      <c r="F14636" s="4">
        <v>355000</v>
      </c>
      <c r="G14636" t="s">
        <v>6</v>
      </c>
      <c r="H14636">
        <v>1</v>
      </c>
      <c r="I14636" s="4">
        <f>IF(E14636="Rhode Island", Table1[[#This Row],[price]]*$L$3, IF(E14636="Massachusetts", Table1[[#This Row],[price]]*$L$2, 1))</f>
        <v>355000</v>
      </c>
    </row>
    <row r="14637" spans="1:9" x14ac:dyDescent="0.25">
      <c r="A14637" s="2">
        <v>42262</v>
      </c>
      <c r="B14637" s="1">
        <f t="shared" si="456"/>
        <v>2015</v>
      </c>
      <c r="C14637" s="1">
        <f t="shared" si="457"/>
        <v>3</v>
      </c>
      <c r="D14637">
        <v>2612</v>
      </c>
      <c r="E14637" t="s">
        <v>37</v>
      </c>
      <c r="F14637" s="4">
        <v>532500</v>
      </c>
      <c r="G14637" t="s">
        <v>6</v>
      </c>
      <c r="H14637">
        <v>3</v>
      </c>
      <c r="I14637" s="4">
        <f>IF(E14637="Rhode Island", Table1[[#This Row],[price]]*$L$3, IF(E14637="Massachusetts", Table1[[#This Row],[price]]*$L$2, 1))</f>
        <v>532500</v>
      </c>
    </row>
    <row r="14638" spans="1:9" x14ac:dyDescent="0.25">
      <c r="A14638" s="2">
        <v>42263</v>
      </c>
      <c r="B14638" s="1">
        <f t="shared" si="456"/>
        <v>2015</v>
      </c>
      <c r="C14638" s="1">
        <f t="shared" si="457"/>
        <v>3</v>
      </c>
      <c r="D14638">
        <v>2615</v>
      </c>
      <c r="E14638" t="s">
        <v>37</v>
      </c>
      <c r="F14638" s="4">
        <v>377500</v>
      </c>
      <c r="G14638" t="s">
        <v>5</v>
      </c>
      <c r="H14638">
        <v>3</v>
      </c>
      <c r="I14638" s="4">
        <f>IF(E14638="Rhode Island", Table1[[#This Row],[price]]*$L$3, IF(E14638="Massachusetts", Table1[[#This Row],[price]]*$L$2, 1))</f>
        <v>377500</v>
      </c>
    </row>
    <row r="14639" spans="1:9" x14ac:dyDescent="0.25">
      <c r="A14639" s="2">
        <v>42263</v>
      </c>
      <c r="B14639" s="1">
        <f t="shared" si="456"/>
        <v>2015</v>
      </c>
      <c r="C14639" s="1">
        <f t="shared" si="457"/>
        <v>3</v>
      </c>
      <c r="D14639">
        <v>2913</v>
      </c>
      <c r="E14639" t="s">
        <v>36</v>
      </c>
      <c r="F14639" s="4">
        <v>380000</v>
      </c>
      <c r="G14639" t="s">
        <v>5</v>
      </c>
      <c r="H14639">
        <v>3</v>
      </c>
      <c r="I14639" s="4">
        <f>IF(E14639="Rhode Island", Table1[[#This Row],[price]]*$L$3, IF(E14639="Massachusetts", Table1[[#This Row],[price]]*$L$2, 1))</f>
        <v>380000</v>
      </c>
    </row>
    <row r="14640" spans="1:9" x14ac:dyDescent="0.25">
      <c r="A14640" s="2">
        <v>42263</v>
      </c>
      <c r="B14640" s="1">
        <f t="shared" si="456"/>
        <v>2015</v>
      </c>
      <c r="C14640" s="1">
        <f t="shared" si="457"/>
        <v>3</v>
      </c>
      <c r="D14640">
        <v>2615</v>
      </c>
      <c r="E14640" t="s">
        <v>37</v>
      </c>
      <c r="F14640" s="4">
        <v>385000</v>
      </c>
      <c r="G14640" t="s">
        <v>5</v>
      </c>
      <c r="H14640">
        <v>4</v>
      </c>
      <c r="I14640" s="4">
        <f>IF(E14640="Rhode Island", Table1[[#This Row],[price]]*$L$3, IF(E14640="Massachusetts", Table1[[#This Row],[price]]*$L$2, 1))</f>
        <v>385000</v>
      </c>
    </row>
    <row r="14641" spans="1:9" x14ac:dyDescent="0.25">
      <c r="A14641" s="2">
        <v>42263</v>
      </c>
      <c r="B14641" s="1">
        <f t="shared" si="456"/>
        <v>2015</v>
      </c>
      <c r="C14641" s="1">
        <f t="shared" si="457"/>
        <v>3</v>
      </c>
      <c r="D14641">
        <v>2913</v>
      </c>
      <c r="E14641" t="s">
        <v>36</v>
      </c>
      <c r="F14641" s="4">
        <v>408500</v>
      </c>
      <c r="G14641" t="s">
        <v>5</v>
      </c>
      <c r="H14641">
        <v>3</v>
      </c>
      <c r="I14641" s="4">
        <f>IF(E14641="Rhode Island", Table1[[#This Row],[price]]*$L$3, IF(E14641="Massachusetts", Table1[[#This Row],[price]]*$L$2, 1))</f>
        <v>408500</v>
      </c>
    </row>
    <row r="14642" spans="1:9" x14ac:dyDescent="0.25">
      <c r="A14642" s="2">
        <v>42263</v>
      </c>
      <c r="B14642" s="1">
        <f t="shared" si="456"/>
        <v>2015</v>
      </c>
      <c r="C14642" s="1">
        <f t="shared" si="457"/>
        <v>3</v>
      </c>
      <c r="D14642">
        <v>2615</v>
      </c>
      <c r="E14642" t="s">
        <v>37</v>
      </c>
      <c r="F14642" s="4">
        <v>415000</v>
      </c>
      <c r="G14642" t="s">
        <v>5</v>
      </c>
      <c r="H14642">
        <v>3</v>
      </c>
      <c r="I14642" s="4">
        <f>IF(E14642="Rhode Island", Table1[[#This Row],[price]]*$L$3, IF(E14642="Massachusetts", Table1[[#This Row],[price]]*$L$2, 1))</f>
        <v>415000</v>
      </c>
    </row>
    <row r="14643" spans="1:9" x14ac:dyDescent="0.25">
      <c r="A14643" s="2">
        <v>42263</v>
      </c>
      <c r="B14643" s="1">
        <f t="shared" si="456"/>
        <v>2015</v>
      </c>
      <c r="C14643" s="1">
        <f t="shared" si="457"/>
        <v>3</v>
      </c>
      <c r="D14643">
        <v>2905</v>
      </c>
      <c r="E14643" t="s">
        <v>36</v>
      </c>
      <c r="F14643" s="4">
        <v>447500</v>
      </c>
      <c r="G14643" t="s">
        <v>5</v>
      </c>
      <c r="H14643">
        <v>3</v>
      </c>
      <c r="I14643" s="4">
        <f>IF(E14643="Rhode Island", Table1[[#This Row],[price]]*$L$3, IF(E14643="Massachusetts", Table1[[#This Row],[price]]*$L$2, 1))</f>
        <v>447500</v>
      </c>
    </row>
    <row r="14644" spans="1:9" x14ac:dyDescent="0.25">
      <c r="A14644" s="2">
        <v>42263</v>
      </c>
      <c r="B14644" s="1">
        <f t="shared" si="456"/>
        <v>2015</v>
      </c>
      <c r="C14644" s="1">
        <f t="shared" si="457"/>
        <v>3</v>
      </c>
      <c r="D14644">
        <v>2903</v>
      </c>
      <c r="E14644" t="s">
        <v>36</v>
      </c>
      <c r="F14644" s="4">
        <v>530800</v>
      </c>
      <c r="G14644" t="s">
        <v>5</v>
      </c>
      <c r="H14644">
        <v>3</v>
      </c>
      <c r="I14644" s="4">
        <f>IF(E14644="Rhode Island", Table1[[#This Row],[price]]*$L$3, IF(E14644="Massachusetts", Table1[[#This Row],[price]]*$L$2, 1))</f>
        <v>530800</v>
      </c>
    </row>
    <row r="14645" spans="1:9" x14ac:dyDescent="0.25">
      <c r="A14645" s="2">
        <v>42263</v>
      </c>
      <c r="B14645" s="1">
        <f t="shared" si="456"/>
        <v>2015</v>
      </c>
      <c r="C14645" s="1">
        <f t="shared" si="457"/>
        <v>3</v>
      </c>
      <c r="D14645">
        <v>2615</v>
      </c>
      <c r="E14645" t="s">
        <v>37</v>
      </c>
      <c r="F14645" s="4">
        <v>547000</v>
      </c>
      <c r="G14645" t="s">
        <v>5</v>
      </c>
      <c r="H14645">
        <v>4</v>
      </c>
      <c r="I14645" s="4">
        <f>IF(E14645="Rhode Island", Table1[[#This Row],[price]]*$L$3, IF(E14645="Massachusetts", Table1[[#This Row],[price]]*$L$2, 1))</f>
        <v>547000</v>
      </c>
    </row>
    <row r="14646" spans="1:9" x14ac:dyDescent="0.25">
      <c r="A14646" s="2">
        <v>42263</v>
      </c>
      <c r="B14646" s="1">
        <f t="shared" si="456"/>
        <v>2015</v>
      </c>
      <c r="C14646" s="1">
        <f t="shared" si="457"/>
        <v>3</v>
      </c>
      <c r="D14646">
        <v>2905</v>
      </c>
      <c r="E14646" t="s">
        <v>36</v>
      </c>
      <c r="F14646" s="4">
        <v>565000</v>
      </c>
      <c r="G14646" t="s">
        <v>5</v>
      </c>
      <c r="H14646">
        <v>4</v>
      </c>
      <c r="I14646" s="4">
        <f>IF(E14646="Rhode Island", Table1[[#This Row],[price]]*$L$3, IF(E14646="Massachusetts", Table1[[#This Row],[price]]*$L$2, 1))</f>
        <v>565000</v>
      </c>
    </row>
    <row r="14647" spans="1:9" x14ac:dyDescent="0.25">
      <c r="A14647" s="2">
        <v>42263</v>
      </c>
      <c r="B14647" s="1">
        <f t="shared" si="456"/>
        <v>2015</v>
      </c>
      <c r="C14647" s="1">
        <f t="shared" si="457"/>
        <v>3</v>
      </c>
      <c r="D14647">
        <v>2617</v>
      </c>
      <c r="E14647" t="s">
        <v>37</v>
      </c>
      <c r="F14647" s="4">
        <v>580000</v>
      </c>
      <c r="G14647" t="s">
        <v>5</v>
      </c>
      <c r="H14647">
        <v>4</v>
      </c>
      <c r="I14647" s="4">
        <f>IF(E14647="Rhode Island", Table1[[#This Row],[price]]*$L$3, IF(E14647="Massachusetts", Table1[[#This Row],[price]]*$L$2, 1))</f>
        <v>580000</v>
      </c>
    </row>
    <row r="14648" spans="1:9" x14ac:dyDescent="0.25">
      <c r="A14648" s="2">
        <v>42263</v>
      </c>
      <c r="B14648" s="1">
        <f t="shared" si="456"/>
        <v>2015</v>
      </c>
      <c r="C14648" s="1">
        <f t="shared" si="457"/>
        <v>3</v>
      </c>
      <c r="D14648">
        <v>2914</v>
      </c>
      <c r="E14648" t="s">
        <v>36</v>
      </c>
      <c r="F14648" s="4">
        <v>590000</v>
      </c>
      <c r="G14648" t="s">
        <v>5</v>
      </c>
      <c r="H14648">
        <v>4</v>
      </c>
      <c r="I14648" s="4">
        <f>IF(E14648="Rhode Island", Table1[[#This Row],[price]]*$L$3, IF(E14648="Massachusetts", Table1[[#This Row],[price]]*$L$2, 1))</f>
        <v>590000</v>
      </c>
    </row>
    <row r="14649" spans="1:9" x14ac:dyDescent="0.25">
      <c r="A14649" s="2">
        <v>42263</v>
      </c>
      <c r="B14649" s="1">
        <f t="shared" si="456"/>
        <v>2015</v>
      </c>
      <c r="C14649" s="1">
        <f t="shared" si="457"/>
        <v>3</v>
      </c>
      <c r="D14649">
        <v>2912</v>
      </c>
      <c r="E14649" t="s">
        <v>36</v>
      </c>
      <c r="F14649" s="4">
        <v>599000</v>
      </c>
      <c r="G14649" t="s">
        <v>5</v>
      </c>
      <c r="H14649">
        <v>5</v>
      </c>
      <c r="I14649" s="4">
        <f>IF(E14649="Rhode Island", Table1[[#This Row],[price]]*$L$3, IF(E14649="Massachusetts", Table1[[#This Row],[price]]*$L$2, 1))</f>
        <v>599000</v>
      </c>
    </row>
    <row r="14650" spans="1:9" x14ac:dyDescent="0.25">
      <c r="A14650" s="2">
        <v>42263</v>
      </c>
      <c r="B14650" s="1">
        <f t="shared" si="456"/>
        <v>2015</v>
      </c>
      <c r="C14650" s="1">
        <f t="shared" si="457"/>
        <v>3</v>
      </c>
      <c r="D14650">
        <v>2602</v>
      </c>
      <c r="E14650" t="s">
        <v>37</v>
      </c>
      <c r="F14650" s="4">
        <v>710000</v>
      </c>
      <c r="G14650" t="s">
        <v>5</v>
      </c>
      <c r="H14650">
        <v>4</v>
      </c>
      <c r="I14650" s="4">
        <f>IF(E14650="Rhode Island", Table1[[#This Row],[price]]*$L$3, IF(E14650="Massachusetts", Table1[[#This Row],[price]]*$L$2, 1))</f>
        <v>710000</v>
      </c>
    </row>
    <row r="14651" spans="1:9" x14ac:dyDescent="0.25">
      <c r="A14651" s="2">
        <v>42263</v>
      </c>
      <c r="B14651" s="1">
        <f t="shared" si="456"/>
        <v>2015</v>
      </c>
      <c r="C14651" s="1">
        <f t="shared" si="457"/>
        <v>3</v>
      </c>
      <c r="D14651">
        <v>2614</v>
      </c>
      <c r="E14651" t="s">
        <v>37</v>
      </c>
      <c r="F14651" s="4">
        <v>987000</v>
      </c>
      <c r="G14651" t="s">
        <v>5</v>
      </c>
      <c r="H14651">
        <v>5</v>
      </c>
      <c r="I14651" s="4">
        <f>IF(E14651="Rhode Island", Table1[[#This Row],[price]]*$L$3, IF(E14651="Massachusetts", Table1[[#This Row],[price]]*$L$2, 1))</f>
        <v>987000</v>
      </c>
    </row>
    <row r="14652" spans="1:9" x14ac:dyDescent="0.25">
      <c r="A14652" s="2">
        <v>42263</v>
      </c>
      <c r="B14652" s="1">
        <f t="shared" si="456"/>
        <v>2015</v>
      </c>
      <c r="C14652" s="1">
        <f t="shared" si="457"/>
        <v>3</v>
      </c>
      <c r="D14652">
        <v>2612</v>
      </c>
      <c r="E14652" t="s">
        <v>37</v>
      </c>
      <c r="F14652" s="4">
        <v>323000</v>
      </c>
      <c r="G14652" t="s">
        <v>6</v>
      </c>
      <c r="H14652">
        <v>1</v>
      </c>
      <c r="I14652" s="4">
        <f>IF(E14652="Rhode Island", Table1[[#This Row],[price]]*$L$3, IF(E14652="Massachusetts", Table1[[#This Row],[price]]*$L$2, 1))</f>
        <v>323000</v>
      </c>
    </row>
    <row r="14653" spans="1:9" x14ac:dyDescent="0.25">
      <c r="A14653" s="2">
        <v>42263</v>
      </c>
      <c r="B14653" s="1">
        <f t="shared" si="456"/>
        <v>2015</v>
      </c>
      <c r="C14653" s="1">
        <f t="shared" si="457"/>
        <v>3</v>
      </c>
      <c r="D14653">
        <v>2612</v>
      </c>
      <c r="E14653" t="s">
        <v>37</v>
      </c>
      <c r="F14653" s="4">
        <v>459000</v>
      </c>
      <c r="G14653" t="s">
        <v>6</v>
      </c>
      <c r="H14653">
        <v>2</v>
      </c>
      <c r="I14653" s="4">
        <f>IF(E14653="Rhode Island", Table1[[#This Row],[price]]*$L$3, IF(E14653="Massachusetts", Table1[[#This Row],[price]]*$L$2, 1))</f>
        <v>459000</v>
      </c>
    </row>
    <row r="14654" spans="1:9" x14ac:dyDescent="0.25">
      <c r="A14654" s="2">
        <v>42264</v>
      </c>
      <c r="B14654" s="1">
        <f t="shared" si="456"/>
        <v>2015</v>
      </c>
      <c r="C14654" s="1">
        <f t="shared" si="457"/>
        <v>3</v>
      </c>
      <c r="D14654">
        <v>2615</v>
      </c>
      <c r="E14654" t="s">
        <v>37</v>
      </c>
      <c r="F14654" s="4">
        <v>430000</v>
      </c>
      <c r="G14654" t="s">
        <v>5</v>
      </c>
      <c r="H14654">
        <v>3</v>
      </c>
      <c r="I14654" s="4">
        <f>IF(E14654="Rhode Island", Table1[[#This Row],[price]]*$L$3, IF(E14654="Massachusetts", Table1[[#This Row],[price]]*$L$2, 1))</f>
        <v>430000</v>
      </c>
    </row>
    <row r="14655" spans="1:9" x14ac:dyDescent="0.25">
      <c r="A14655" s="2">
        <v>42264</v>
      </c>
      <c r="B14655" s="1">
        <f t="shared" si="456"/>
        <v>2015</v>
      </c>
      <c r="C14655" s="1">
        <f t="shared" si="457"/>
        <v>3</v>
      </c>
      <c r="D14655">
        <v>2615</v>
      </c>
      <c r="E14655" t="s">
        <v>37</v>
      </c>
      <c r="F14655" s="4">
        <v>447500</v>
      </c>
      <c r="G14655" t="s">
        <v>5</v>
      </c>
      <c r="H14655">
        <v>3</v>
      </c>
      <c r="I14655" s="4">
        <f>IF(E14655="Rhode Island", Table1[[#This Row],[price]]*$L$3, IF(E14655="Massachusetts", Table1[[#This Row],[price]]*$L$2, 1))</f>
        <v>447500</v>
      </c>
    </row>
    <row r="14656" spans="1:9" x14ac:dyDescent="0.25">
      <c r="A14656" s="2">
        <v>42264</v>
      </c>
      <c r="B14656" s="1">
        <f t="shared" si="456"/>
        <v>2015</v>
      </c>
      <c r="C14656" s="1">
        <f t="shared" si="457"/>
        <v>3</v>
      </c>
      <c r="D14656">
        <v>2615</v>
      </c>
      <c r="E14656" t="s">
        <v>37</v>
      </c>
      <c r="F14656" s="4">
        <v>473000</v>
      </c>
      <c r="G14656" t="s">
        <v>5</v>
      </c>
      <c r="H14656">
        <v>3</v>
      </c>
      <c r="I14656" s="4">
        <f>IF(E14656="Rhode Island", Table1[[#This Row],[price]]*$L$3, IF(E14656="Massachusetts", Table1[[#This Row],[price]]*$L$2, 1))</f>
        <v>473000</v>
      </c>
    </row>
    <row r="14657" spans="1:9" x14ac:dyDescent="0.25">
      <c r="A14657" s="2">
        <v>42264</v>
      </c>
      <c r="B14657" s="1">
        <f t="shared" si="456"/>
        <v>2015</v>
      </c>
      <c r="C14657" s="1">
        <f t="shared" si="457"/>
        <v>3</v>
      </c>
      <c r="D14657">
        <v>2905</v>
      </c>
      <c r="E14657" t="s">
        <v>36</v>
      </c>
      <c r="F14657" s="4">
        <v>490000</v>
      </c>
      <c r="G14657" t="s">
        <v>5</v>
      </c>
      <c r="H14657">
        <v>3</v>
      </c>
      <c r="I14657" s="4">
        <f>IF(E14657="Rhode Island", Table1[[#This Row],[price]]*$L$3, IF(E14657="Massachusetts", Table1[[#This Row],[price]]*$L$2, 1))</f>
        <v>490000</v>
      </c>
    </row>
    <row r="14658" spans="1:9" x14ac:dyDescent="0.25">
      <c r="A14658" s="2">
        <v>42264</v>
      </c>
      <c r="B14658" s="1">
        <f t="shared" ref="B14658:B14721" si="458">YEAR(A14658)</f>
        <v>2015</v>
      </c>
      <c r="C14658" s="1">
        <f t="shared" ref="C14658:C14721" si="459">ROUNDUP(MONTH(A14658)/3,0)</f>
        <v>3</v>
      </c>
      <c r="D14658">
        <v>2905</v>
      </c>
      <c r="E14658" t="s">
        <v>36</v>
      </c>
      <c r="F14658" s="4">
        <v>512500</v>
      </c>
      <c r="G14658" t="s">
        <v>5</v>
      </c>
      <c r="H14658">
        <v>4</v>
      </c>
      <c r="I14658" s="4">
        <f>IF(E14658="Rhode Island", Table1[[#This Row],[price]]*$L$3, IF(E14658="Massachusetts", Table1[[#This Row],[price]]*$L$2, 1))</f>
        <v>512500</v>
      </c>
    </row>
    <row r="14659" spans="1:9" x14ac:dyDescent="0.25">
      <c r="A14659" s="2">
        <v>42264</v>
      </c>
      <c r="B14659" s="1">
        <f t="shared" si="458"/>
        <v>2015</v>
      </c>
      <c r="C14659" s="1">
        <f t="shared" si="459"/>
        <v>3</v>
      </c>
      <c r="D14659">
        <v>2914</v>
      </c>
      <c r="E14659" t="s">
        <v>36</v>
      </c>
      <c r="F14659" s="4">
        <v>516000</v>
      </c>
      <c r="G14659" t="s">
        <v>5</v>
      </c>
      <c r="H14659">
        <v>3</v>
      </c>
      <c r="I14659" s="4">
        <f>IF(E14659="Rhode Island", Table1[[#This Row],[price]]*$L$3, IF(E14659="Massachusetts", Table1[[#This Row],[price]]*$L$2, 1))</f>
        <v>516000</v>
      </c>
    </row>
    <row r="14660" spans="1:9" x14ac:dyDescent="0.25">
      <c r="A14660" s="2">
        <v>42264</v>
      </c>
      <c r="B14660" s="1">
        <f t="shared" si="458"/>
        <v>2015</v>
      </c>
      <c r="C14660" s="1">
        <f t="shared" si="459"/>
        <v>3</v>
      </c>
      <c r="D14660">
        <v>2611</v>
      </c>
      <c r="E14660" t="s">
        <v>37</v>
      </c>
      <c r="F14660" s="4">
        <v>560000</v>
      </c>
      <c r="G14660" t="s">
        <v>5</v>
      </c>
      <c r="H14660">
        <v>4</v>
      </c>
      <c r="I14660" s="4">
        <f>IF(E14660="Rhode Island", Table1[[#This Row],[price]]*$L$3, IF(E14660="Massachusetts", Table1[[#This Row],[price]]*$L$2, 1))</f>
        <v>560000</v>
      </c>
    </row>
    <row r="14661" spans="1:9" x14ac:dyDescent="0.25">
      <c r="A14661" s="2">
        <v>42264</v>
      </c>
      <c r="B14661" s="1">
        <f t="shared" si="458"/>
        <v>2015</v>
      </c>
      <c r="C14661" s="1">
        <f t="shared" si="459"/>
        <v>3</v>
      </c>
      <c r="D14661">
        <v>2611</v>
      </c>
      <c r="E14661" t="s">
        <v>37</v>
      </c>
      <c r="F14661" s="4">
        <v>650000</v>
      </c>
      <c r="G14661" t="s">
        <v>5</v>
      </c>
      <c r="H14661">
        <v>5</v>
      </c>
      <c r="I14661" s="4">
        <f>IF(E14661="Rhode Island", Table1[[#This Row],[price]]*$L$3, IF(E14661="Massachusetts", Table1[[#This Row],[price]]*$L$2, 1))</f>
        <v>650000</v>
      </c>
    </row>
    <row r="14662" spans="1:9" x14ac:dyDescent="0.25">
      <c r="A14662" s="2">
        <v>42264</v>
      </c>
      <c r="B14662" s="1">
        <f t="shared" si="458"/>
        <v>2015</v>
      </c>
      <c r="C14662" s="1">
        <f t="shared" si="459"/>
        <v>3</v>
      </c>
      <c r="D14662">
        <v>2913</v>
      </c>
      <c r="E14662" t="s">
        <v>36</v>
      </c>
      <c r="F14662" s="4">
        <v>700000</v>
      </c>
      <c r="G14662" t="s">
        <v>5</v>
      </c>
      <c r="H14662">
        <v>5</v>
      </c>
      <c r="I14662" s="4">
        <f>IF(E14662="Rhode Island", Table1[[#This Row],[price]]*$L$3, IF(E14662="Massachusetts", Table1[[#This Row],[price]]*$L$2, 1))</f>
        <v>700000</v>
      </c>
    </row>
    <row r="14663" spans="1:9" x14ac:dyDescent="0.25">
      <c r="A14663" s="2">
        <v>42264</v>
      </c>
      <c r="B14663" s="1">
        <f t="shared" si="458"/>
        <v>2015</v>
      </c>
      <c r="C14663" s="1">
        <f t="shared" si="459"/>
        <v>3</v>
      </c>
      <c r="D14663">
        <v>2602</v>
      </c>
      <c r="E14663" t="s">
        <v>37</v>
      </c>
      <c r="F14663" s="4">
        <v>785250</v>
      </c>
      <c r="G14663" t="s">
        <v>5</v>
      </c>
      <c r="H14663">
        <v>4</v>
      </c>
      <c r="I14663" s="4">
        <f>IF(E14663="Rhode Island", Table1[[#This Row],[price]]*$L$3, IF(E14663="Massachusetts", Table1[[#This Row],[price]]*$L$2, 1))</f>
        <v>785250</v>
      </c>
    </row>
    <row r="14664" spans="1:9" x14ac:dyDescent="0.25">
      <c r="A14664" s="2">
        <v>42264</v>
      </c>
      <c r="B14664" s="1">
        <f t="shared" si="458"/>
        <v>2015</v>
      </c>
      <c r="C14664" s="1">
        <f t="shared" si="459"/>
        <v>3</v>
      </c>
      <c r="D14664">
        <v>2603</v>
      </c>
      <c r="E14664" t="s">
        <v>37</v>
      </c>
      <c r="F14664" s="4">
        <v>855000</v>
      </c>
      <c r="G14664" t="s">
        <v>5</v>
      </c>
      <c r="H14664">
        <v>4</v>
      </c>
      <c r="I14664" s="4">
        <f>IF(E14664="Rhode Island", Table1[[#This Row],[price]]*$L$3, IF(E14664="Massachusetts", Table1[[#This Row],[price]]*$L$2, 1))</f>
        <v>855000</v>
      </c>
    </row>
    <row r="14665" spans="1:9" x14ac:dyDescent="0.25">
      <c r="A14665" s="2">
        <v>42264</v>
      </c>
      <c r="B14665" s="1">
        <f t="shared" si="458"/>
        <v>2015</v>
      </c>
      <c r="C14665" s="1">
        <f t="shared" si="459"/>
        <v>3</v>
      </c>
      <c r="D14665">
        <v>2604</v>
      </c>
      <c r="E14665" t="s">
        <v>37</v>
      </c>
      <c r="F14665" s="4">
        <v>920000</v>
      </c>
      <c r="G14665" t="s">
        <v>5</v>
      </c>
      <c r="H14665">
        <v>3</v>
      </c>
      <c r="I14665" s="4">
        <f>IF(E14665="Rhode Island", Table1[[#This Row],[price]]*$L$3, IF(E14665="Massachusetts", Table1[[#This Row],[price]]*$L$2, 1))</f>
        <v>920000</v>
      </c>
    </row>
    <row r="14666" spans="1:9" x14ac:dyDescent="0.25">
      <c r="A14666" s="2">
        <v>42264</v>
      </c>
      <c r="B14666" s="1">
        <f t="shared" si="458"/>
        <v>2015</v>
      </c>
      <c r="C14666" s="1">
        <f t="shared" si="459"/>
        <v>3</v>
      </c>
      <c r="D14666">
        <v>2611</v>
      </c>
      <c r="E14666" t="s">
        <v>37</v>
      </c>
      <c r="F14666" s="4">
        <v>295000</v>
      </c>
      <c r="G14666" t="s">
        <v>6</v>
      </c>
      <c r="H14666">
        <v>2</v>
      </c>
      <c r="I14666" s="4">
        <f>IF(E14666="Rhode Island", Table1[[#This Row],[price]]*$L$3, IF(E14666="Massachusetts", Table1[[#This Row],[price]]*$L$2, 1))</f>
        <v>295000</v>
      </c>
    </row>
    <row r="14667" spans="1:9" x14ac:dyDescent="0.25">
      <c r="A14667" s="2">
        <v>42264</v>
      </c>
      <c r="B14667" s="1">
        <f t="shared" si="458"/>
        <v>2015</v>
      </c>
      <c r="C14667" s="1">
        <f t="shared" si="459"/>
        <v>3</v>
      </c>
      <c r="D14667">
        <v>2612</v>
      </c>
      <c r="E14667" t="s">
        <v>37</v>
      </c>
      <c r="F14667" s="4">
        <v>625000</v>
      </c>
      <c r="G14667" t="s">
        <v>6</v>
      </c>
      <c r="H14667">
        <v>2</v>
      </c>
      <c r="I14667" s="4">
        <f>IF(E14667="Rhode Island", Table1[[#This Row],[price]]*$L$3, IF(E14667="Massachusetts", Table1[[#This Row],[price]]*$L$2, 1))</f>
        <v>625000</v>
      </c>
    </row>
    <row r="14668" spans="1:9" x14ac:dyDescent="0.25">
      <c r="A14668" s="2">
        <v>42265</v>
      </c>
      <c r="B14668" s="1">
        <f t="shared" si="458"/>
        <v>2015</v>
      </c>
      <c r="C14668" s="1">
        <f t="shared" si="459"/>
        <v>3</v>
      </c>
      <c r="D14668">
        <v>2913</v>
      </c>
      <c r="E14668" t="s">
        <v>36</v>
      </c>
      <c r="F14668" s="4">
        <v>317500</v>
      </c>
      <c r="G14668" t="s">
        <v>5</v>
      </c>
      <c r="H14668">
        <v>2</v>
      </c>
      <c r="I14668" s="4">
        <f>IF(E14668="Rhode Island", Table1[[#This Row],[price]]*$L$3, IF(E14668="Massachusetts", Table1[[#This Row],[price]]*$L$2, 1))</f>
        <v>317500</v>
      </c>
    </row>
    <row r="14669" spans="1:9" x14ac:dyDescent="0.25">
      <c r="A14669" s="2">
        <v>42265</v>
      </c>
      <c r="B14669" s="1">
        <f t="shared" si="458"/>
        <v>2015</v>
      </c>
      <c r="C14669" s="1">
        <f t="shared" si="459"/>
        <v>3</v>
      </c>
      <c r="D14669">
        <v>2617</v>
      </c>
      <c r="E14669" t="s">
        <v>37</v>
      </c>
      <c r="F14669" s="4">
        <v>412000</v>
      </c>
      <c r="G14669" t="s">
        <v>5</v>
      </c>
      <c r="H14669">
        <v>3</v>
      </c>
      <c r="I14669" s="4">
        <f>IF(E14669="Rhode Island", Table1[[#This Row],[price]]*$L$3, IF(E14669="Massachusetts", Table1[[#This Row],[price]]*$L$2, 1))</f>
        <v>412000</v>
      </c>
    </row>
    <row r="14670" spans="1:9" x14ac:dyDescent="0.25">
      <c r="A14670" s="2">
        <v>42265</v>
      </c>
      <c r="B14670" s="1">
        <f t="shared" si="458"/>
        <v>2015</v>
      </c>
      <c r="C14670" s="1">
        <f t="shared" si="459"/>
        <v>3</v>
      </c>
      <c r="D14670">
        <v>2905</v>
      </c>
      <c r="E14670" t="s">
        <v>36</v>
      </c>
      <c r="F14670" s="4">
        <v>430000</v>
      </c>
      <c r="G14670" t="s">
        <v>5</v>
      </c>
      <c r="H14670">
        <v>3</v>
      </c>
      <c r="I14670" s="4">
        <f>IF(E14670="Rhode Island", Table1[[#This Row],[price]]*$L$3, IF(E14670="Massachusetts", Table1[[#This Row],[price]]*$L$2, 1))</f>
        <v>430000</v>
      </c>
    </row>
    <row r="14671" spans="1:9" x14ac:dyDescent="0.25">
      <c r="A14671" s="2">
        <v>42265</v>
      </c>
      <c r="B14671" s="1">
        <f t="shared" si="458"/>
        <v>2015</v>
      </c>
      <c r="C14671" s="1">
        <f t="shared" si="459"/>
        <v>3</v>
      </c>
      <c r="D14671">
        <v>2614</v>
      </c>
      <c r="E14671" t="s">
        <v>37</v>
      </c>
      <c r="F14671" s="4">
        <v>517000</v>
      </c>
      <c r="G14671" t="s">
        <v>5</v>
      </c>
      <c r="H14671">
        <v>3</v>
      </c>
      <c r="I14671" s="4">
        <f>IF(E14671="Rhode Island", Table1[[#This Row],[price]]*$L$3, IF(E14671="Massachusetts", Table1[[#This Row],[price]]*$L$2, 1))</f>
        <v>517000</v>
      </c>
    </row>
    <row r="14672" spans="1:9" x14ac:dyDescent="0.25">
      <c r="A14672" s="2">
        <v>42265</v>
      </c>
      <c r="B14672" s="1">
        <f t="shared" si="458"/>
        <v>2015</v>
      </c>
      <c r="C14672" s="1">
        <f t="shared" si="459"/>
        <v>3</v>
      </c>
      <c r="D14672">
        <v>2604</v>
      </c>
      <c r="E14672" t="s">
        <v>37</v>
      </c>
      <c r="F14672" s="4">
        <v>575000</v>
      </c>
      <c r="G14672" t="s">
        <v>5</v>
      </c>
      <c r="H14672">
        <v>3</v>
      </c>
      <c r="I14672" s="4">
        <f>IF(E14672="Rhode Island", Table1[[#This Row],[price]]*$L$3, IF(E14672="Massachusetts", Table1[[#This Row],[price]]*$L$2, 1))</f>
        <v>575000</v>
      </c>
    </row>
    <row r="14673" spans="1:9" x14ac:dyDescent="0.25">
      <c r="A14673" s="2">
        <v>42265</v>
      </c>
      <c r="B14673" s="1">
        <f t="shared" si="458"/>
        <v>2015</v>
      </c>
      <c r="C14673" s="1">
        <f t="shared" si="459"/>
        <v>3</v>
      </c>
      <c r="D14673">
        <v>2615</v>
      </c>
      <c r="E14673" t="s">
        <v>37</v>
      </c>
      <c r="F14673" s="4">
        <v>590000</v>
      </c>
      <c r="G14673" t="s">
        <v>5</v>
      </c>
      <c r="H14673">
        <v>5</v>
      </c>
      <c r="I14673" s="4">
        <f>IF(E14673="Rhode Island", Table1[[#This Row],[price]]*$L$3, IF(E14673="Massachusetts", Table1[[#This Row],[price]]*$L$2, 1))</f>
        <v>590000</v>
      </c>
    </row>
    <row r="14674" spans="1:9" x14ac:dyDescent="0.25">
      <c r="A14674" s="2">
        <v>42265</v>
      </c>
      <c r="B14674" s="1">
        <f t="shared" si="458"/>
        <v>2015</v>
      </c>
      <c r="C14674" s="1">
        <f t="shared" si="459"/>
        <v>3</v>
      </c>
      <c r="D14674">
        <v>2615</v>
      </c>
      <c r="E14674" t="s">
        <v>37</v>
      </c>
      <c r="F14674" s="4">
        <v>672000</v>
      </c>
      <c r="G14674" t="s">
        <v>5</v>
      </c>
      <c r="H14674">
        <v>4</v>
      </c>
      <c r="I14674" s="4">
        <f>IF(E14674="Rhode Island", Table1[[#This Row],[price]]*$L$3, IF(E14674="Massachusetts", Table1[[#This Row],[price]]*$L$2, 1))</f>
        <v>672000</v>
      </c>
    </row>
    <row r="14675" spans="1:9" x14ac:dyDescent="0.25">
      <c r="A14675" s="2">
        <v>42265</v>
      </c>
      <c r="B14675" s="1">
        <f t="shared" si="458"/>
        <v>2015</v>
      </c>
      <c r="C14675" s="1">
        <f t="shared" si="459"/>
        <v>3</v>
      </c>
      <c r="D14675">
        <v>2611</v>
      </c>
      <c r="E14675" t="s">
        <v>37</v>
      </c>
      <c r="F14675" s="4">
        <v>730000</v>
      </c>
      <c r="G14675" t="s">
        <v>5</v>
      </c>
      <c r="H14675">
        <v>3</v>
      </c>
      <c r="I14675" s="4">
        <f>IF(E14675="Rhode Island", Table1[[#This Row],[price]]*$L$3, IF(E14675="Massachusetts", Table1[[#This Row],[price]]*$L$2, 1))</f>
        <v>730000</v>
      </c>
    </row>
    <row r="14676" spans="1:9" x14ac:dyDescent="0.25">
      <c r="A14676" s="2">
        <v>42265</v>
      </c>
      <c r="B14676" s="1">
        <f t="shared" si="458"/>
        <v>2015</v>
      </c>
      <c r="C14676" s="1">
        <f t="shared" si="459"/>
        <v>3</v>
      </c>
      <c r="D14676">
        <v>2913</v>
      </c>
      <c r="E14676" t="s">
        <v>36</v>
      </c>
      <c r="F14676" s="4">
        <v>776000</v>
      </c>
      <c r="G14676" t="s">
        <v>5</v>
      </c>
      <c r="H14676">
        <v>4</v>
      </c>
      <c r="I14676" s="4">
        <f>IF(E14676="Rhode Island", Table1[[#This Row],[price]]*$L$3, IF(E14676="Massachusetts", Table1[[#This Row],[price]]*$L$2, 1))</f>
        <v>776000</v>
      </c>
    </row>
    <row r="14677" spans="1:9" x14ac:dyDescent="0.25">
      <c r="A14677" s="2">
        <v>42265</v>
      </c>
      <c r="B14677" s="1">
        <f t="shared" si="458"/>
        <v>2015</v>
      </c>
      <c r="C14677" s="1">
        <f t="shared" si="459"/>
        <v>3</v>
      </c>
      <c r="D14677">
        <v>2902</v>
      </c>
      <c r="E14677" t="s">
        <v>36</v>
      </c>
      <c r="F14677" s="4">
        <v>800000</v>
      </c>
      <c r="G14677" t="s">
        <v>5</v>
      </c>
      <c r="H14677">
        <v>4</v>
      </c>
      <c r="I14677" s="4">
        <f>IF(E14677="Rhode Island", Table1[[#This Row],[price]]*$L$3, IF(E14677="Massachusetts", Table1[[#This Row],[price]]*$L$2, 1))</f>
        <v>800000</v>
      </c>
    </row>
    <row r="14678" spans="1:9" x14ac:dyDescent="0.25">
      <c r="A14678" s="2">
        <v>42265</v>
      </c>
      <c r="B14678" s="1">
        <f t="shared" si="458"/>
        <v>2015</v>
      </c>
      <c r="C14678" s="1">
        <f t="shared" si="459"/>
        <v>3</v>
      </c>
      <c r="D14678">
        <v>2617</v>
      </c>
      <c r="E14678" t="s">
        <v>37</v>
      </c>
      <c r="F14678" s="4">
        <v>349000</v>
      </c>
      <c r="G14678" t="s">
        <v>6</v>
      </c>
      <c r="H14678">
        <v>2</v>
      </c>
      <c r="I14678" s="4">
        <f>IF(E14678="Rhode Island", Table1[[#This Row],[price]]*$L$3, IF(E14678="Massachusetts", Table1[[#This Row],[price]]*$L$2, 1))</f>
        <v>349000</v>
      </c>
    </row>
    <row r="14679" spans="1:9" x14ac:dyDescent="0.25">
      <c r="A14679" s="2">
        <v>42265</v>
      </c>
      <c r="B14679" s="1">
        <f t="shared" si="458"/>
        <v>2015</v>
      </c>
      <c r="C14679" s="1">
        <f t="shared" si="459"/>
        <v>3</v>
      </c>
      <c r="D14679">
        <v>2603</v>
      </c>
      <c r="E14679" t="s">
        <v>37</v>
      </c>
      <c r="F14679" s="4">
        <v>565500</v>
      </c>
      <c r="G14679" t="s">
        <v>6</v>
      </c>
      <c r="H14679">
        <v>2</v>
      </c>
      <c r="I14679" s="4">
        <f>IF(E14679="Rhode Island", Table1[[#This Row],[price]]*$L$3, IF(E14679="Massachusetts", Table1[[#This Row],[price]]*$L$2, 1))</f>
        <v>565500</v>
      </c>
    </row>
    <row r="14680" spans="1:9" x14ac:dyDescent="0.25">
      <c r="A14680" s="2">
        <v>42265</v>
      </c>
      <c r="B14680" s="1">
        <f t="shared" si="458"/>
        <v>2015</v>
      </c>
      <c r="C14680" s="1">
        <f t="shared" si="459"/>
        <v>3</v>
      </c>
      <c r="D14680">
        <v>2604</v>
      </c>
      <c r="E14680" t="s">
        <v>37</v>
      </c>
      <c r="F14680" s="4">
        <v>585000</v>
      </c>
      <c r="G14680" t="s">
        <v>6</v>
      </c>
      <c r="H14680">
        <v>3</v>
      </c>
      <c r="I14680" s="4">
        <f>IF(E14680="Rhode Island", Table1[[#This Row],[price]]*$L$3, IF(E14680="Massachusetts", Table1[[#This Row],[price]]*$L$2, 1))</f>
        <v>585000</v>
      </c>
    </row>
    <row r="14681" spans="1:9" x14ac:dyDescent="0.25">
      <c r="A14681" s="2">
        <v>42265</v>
      </c>
      <c r="B14681" s="1">
        <f t="shared" si="458"/>
        <v>2015</v>
      </c>
      <c r="C14681" s="1">
        <f t="shared" si="459"/>
        <v>3</v>
      </c>
      <c r="D14681">
        <v>2601</v>
      </c>
      <c r="E14681" t="s">
        <v>37</v>
      </c>
      <c r="F14681" s="4">
        <v>875000</v>
      </c>
      <c r="G14681" t="s">
        <v>6</v>
      </c>
      <c r="H14681">
        <v>3</v>
      </c>
      <c r="I14681" s="4">
        <f>IF(E14681="Rhode Island", Table1[[#This Row],[price]]*$L$3, IF(E14681="Massachusetts", Table1[[#This Row],[price]]*$L$2, 1))</f>
        <v>875000</v>
      </c>
    </row>
    <row r="14682" spans="1:9" x14ac:dyDescent="0.25">
      <c r="A14682" s="2">
        <v>42266</v>
      </c>
      <c r="B14682" s="1">
        <f t="shared" si="458"/>
        <v>2015</v>
      </c>
      <c r="C14682" s="1">
        <f t="shared" si="459"/>
        <v>3</v>
      </c>
      <c r="D14682">
        <v>2903</v>
      </c>
      <c r="E14682" t="s">
        <v>36</v>
      </c>
      <c r="F14682" s="4">
        <v>434000</v>
      </c>
      <c r="G14682" t="s">
        <v>5</v>
      </c>
      <c r="H14682">
        <v>3</v>
      </c>
      <c r="I14682" s="4">
        <f>IF(E14682="Rhode Island", Table1[[#This Row],[price]]*$L$3, IF(E14682="Massachusetts", Table1[[#This Row],[price]]*$L$2, 1))</f>
        <v>434000</v>
      </c>
    </row>
    <row r="14683" spans="1:9" x14ac:dyDescent="0.25">
      <c r="A14683" s="2">
        <v>42266</v>
      </c>
      <c r="B14683" s="1">
        <f t="shared" si="458"/>
        <v>2015</v>
      </c>
      <c r="C14683" s="1">
        <f t="shared" si="459"/>
        <v>3</v>
      </c>
      <c r="D14683">
        <v>2606</v>
      </c>
      <c r="E14683" t="s">
        <v>37</v>
      </c>
      <c r="F14683" s="4">
        <v>530000</v>
      </c>
      <c r="G14683" t="s">
        <v>5</v>
      </c>
      <c r="H14683">
        <v>3</v>
      </c>
      <c r="I14683" s="4">
        <f>IF(E14683="Rhode Island", Table1[[#This Row],[price]]*$L$3, IF(E14683="Massachusetts", Table1[[#This Row],[price]]*$L$2, 1))</f>
        <v>530000</v>
      </c>
    </row>
    <row r="14684" spans="1:9" x14ac:dyDescent="0.25">
      <c r="A14684" s="2">
        <v>42266</v>
      </c>
      <c r="B14684" s="1">
        <f t="shared" si="458"/>
        <v>2015</v>
      </c>
      <c r="C14684" s="1">
        <f t="shared" si="459"/>
        <v>3</v>
      </c>
      <c r="D14684">
        <v>2617</v>
      </c>
      <c r="E14684" t="s">
        <v>37</v>
      </c>
      <c r="F14684" s="4">
        <v>537000</v>
      </c>
      <c r="G14684" t="s">
        <v>5</v>
      </c>
      <c r="H14684">
        <v>3</v>
      </c>
      <c r="I14684" s="4">
        <f>IF(E14684="Rhode Island", Table1[[#This Row],[price]]*$L$3, IF(E14684="Massachusetts", Table1[[#This Row],[price]]*$L$2, 1))</f>
        <v>537000</v>
      </c>
    </row>
    <row r="14685" spans="1:9" x14ac:dyDescent="0.25">
      <c r="A14685" s="2">
        <v>42266</v>
      </c>
      <c r="B14685" s="1">
        <f t="shared" si="458"/>
        <v>2015</v>
      </c>
      <c r="C14685" s="1">
        <f t="shared" si="459"/>
        <v>3</v>
      </c>
      <c r="D14685">
        <v>2617</v>
      </c>
      <c r="E14685" t="s">
        <v>37</v>
      </c>
      <c r="F14685" s="4">
        <v>538000</v>
      </c>
      <c r="G14685" t="s">
        <v>5</v>
      </c>
      <c r="H14685">
        <v>3</v>
      </c>
      <c r="I14685" s="4">
        <f>IF(E14685="Rhode Island", Table1[[#This Row],[price]]*$L$3, IF(E14685="Massachusetts", Table1[[#This Row],[price]]*$L$2, 1))</f>
        <v>538000</v>
      </c>
    </row>
    <row r="14686" spans="1:9" x14ac:dyDescent="0.25">
      <c r="A14686" s="2">
        <v>42266</v>
      </c>
      <c r="B14686" s="1">
        <f t="shared" si="458"/>
        <v>2015</v>
      </c>
      <c r="C14686" s="1">
        <f t="shared" si="459"/>
        <v>3</v>
      </c>
      <c r="D14686">
        <v>2902</v>
      </c>
      <c r="E14686" t="s">
        <v>36</v>
      </c>
      <c r="F14686" s="4">
        <v>540000</v>
      </c>
      <c r="G14686" t="s">
        <v>5</v>
      </c>
      <c r="H14686">
        <v>3</v>
      </c>
      <c r="I14686" s="4">
        <f>IF(E14686="Rhode Island", Table1[[#This Row],[price]]*$L$3, IF(E14686="Massachusetts", Table1[[#This Row],[price]]*$L$2, 1))</f>
        <v>540000</v>
      </c>
    </row>
    <row r="14687" spans="1:9" x14ac:dyDescent="0.25">
      <c r="A14687" s="2">
        <v>42266</v>
      </c>
      <c r="B14687" s="1">
        <f t="shared" si="458"/>
        <v>2015</v>
      </c>
      <c r="C14687" s="1">
        <f t="shared" si="459"/>
        <v>3</v>
      </c>
      <c r="D14687">
        <v>2615</v>
      </c>
      <c r="E14687" t="s">
        <v>37</v>
      </c>
      <c r="F14687" s="4">
        <v>551000</v>
      </c>
      <c r="G14687" t="s">
        <v>5</v>
      </c>
      <c r="H14687">
        <v>4</v>
      </c>
      <c r="I14687" s="4">
        <f>IF(E14687="Rhode Island", Table1[[#This Row],[price]]*$L$3, IF(E14687="Massachusetts", Table1[[#This Row],[price]]*$L$2, 1))</f>
        <v>551000</v>
      </c>
    </row>
    <row r="14688" spans="1:9" x14ac:dyDescent="0.25">
      <c r="A14688" s="2">
        <v>42266</v>
      </c>
      <c r="B14688" s="1">
        <f t="shared" si="458"/>
        <v>2015</v>
      </c>
      <c r="C14688" s="1">
        <f t="shared" si="459"/>
        <v>3</v>
      </c>
      <c r="D14688">
        <v>2617</v>
      </c>
      <c r="E14688" t="s">
        <v>37</v>
      </c>
      <c r="F14688" s="4">
        <v>560000</v>
      </c>
      <c r="G14688" t="s">
        <v>5</v>
      </c>
      <c r="H14688">
        <v>3</v>
      </c>
      <c r="I14688" s="4">
        <f>IF(E14688="Rhode Island", Table1[[#This Row],[price]]*$L$3, IF(E14688="Massachusetts", Table1[[#This Row],[price]]*$L$2, 1))</f>
        <v>560000</v>
      </c>
    </row>
    <row r="14689" spans="1:9" x14ac:dyDescent="0.25">
      <c r="A14689" s="2">
        <v>42266</v>
      </c>
      <c r="B14689" s="1">
        <f t="shared" si="458"/>
        <v>2015</v>
      </c>
      <c r="C14689" s="1">
        <f t="shared" si="459"/>
        <v>3</v>
      </c>
      <c r="D14689">
        <v>2904</v>
      </c>
      <c r="E14689" t="s">
        <v>36</v>
      </c>
      <c r="F14689" s="4">
        <v>568000</v>
      </c>
      <c r="G14689" t="s">
        <v>5</v>
      </c>
      <c r="H14689">
        <v>4</v>
      </c>
      <c r="I14689" s="4">
        <f>IF(E14689="Rhode Island", Table1[[#This Row],[price]]*$L$3, IF(E14689="Massachusetts", Table1[[#This Row],[price]]*$L$2, 1))</f>
        <v>568000</v>
      </c>
    </row>
    <row r="14690" spans="1:9" x14ac:dyDescent="0.25">
      <c r="A14690" s="2">
        <v>42266</v>
      </c>
      <c r="B14690" s="1">
        <f t="shared" si="458"/>
        <v>2015</v>
      </c>
      <c r="C14690" s="1">
        <f t="shared" si="459"/>
        <v>3</v>
      </c>
      <c r="D14690">
        <v>2611</v>
      </c>
      <c r="E14690" t="s">
        <v>37</v>
      </c>
      <c r="F14690" s="4">
        <v>570000</v>
      </c>
      <c r="G14690" t="s">
        <v>5</v>
      </c>
      <c r="H14690">
        <v>3</v>
      </c>
      <c r="I14690" s="4">
        <f>IF(E14690="Rhode Island", Table1[[#This Row],[price]]*$L$3, IF(E14690="Massachusetts", Table1[[#This Row],[price]]*$L$2, 1))</f>
        <v>570000</v>
      </c>
    </row>
    <row r="14691" spans="1:9" x14ac:dyDescent="0.25">
      <c r="A14691" s="2">
        <v>42266</v>
      </c>
      <c r="B14691" s="1">
        <f t="shared" si="458"/>
        <v>2015</v>
      </c>
      <c r="C14691" s="1">
        <f t="shared" si="459"/>
        <v>3</v>
      </c>
      <c r="D14691">
        <v>2611</v>
      </c>
      <c r="E14691" t="s">
        <v>37</v>
      </c>
      <c r="F14691" s="4">
        <v>615000</v>
      </c>
      <c r="G14691" t="s">
        <v>5</v>
      </c>
      <c r="H14691">
        <v>4</v>
      </c>
      <c r="I14691" s="4">
        <f>IF(E14691="Rhode Island", Table1[[#This Row],[price]]*$L$3, IF(E14691="Massachusetts", Table1[[#This Row],[price]]*$L$2, 1))</f>
        <v>615000</v>
      </c>
    </row>
    <row r="14692" spans="1:9" x14ac:dyDescent="0.25">
      <c r="A14692" s="2">
        <v>42266</v>
      </c>
      <c r="B14692" s="1">
        <f t="shared" si="458"/>
        <v>2015</v>
      </c>
      <c r="C14692" s="1">
        <f t="shared" si="459"/>
        <v>3</v>
      </c>
      <c r="D14692">
        <v>2902</v>
      </c>
      <c r="E14692" t="s">
        <v>36</v>
      </c>
      <c r="F14692" s="4">
        <v>625000</v>
      </c>
      <c r="G14692" t="s">
        <v>5</v>
      </c>
      <c r="H14692">
        <v>4</v>
      </c>
      <c r="I14692" s="4">
        <f>IF(E14692="Rhode Island", Table1[[#This Row],[price]]*$L$3, IF(E14692="Massachusetts", Table1[[#This Row],[price]]*$L$2, 1))</f>
        <v>625000</v>
      </c>
    </row>
    <row r="14693" spans="1:9" x14ac:dyDescent="0.25">
      <c r="A14693" s="2">
        <v>42266</v>
      </c>
      <c r="B14693" s="1">
        <f t="shared" si="458"/>
        <v>2015</v>
      </c>
      <c r="C14693" s="1">
        <f t="shared" si="459"/>
        <v>3</v>
      </c>
      <c r="D14693">
        <v>2606</v>
      </c>
      <c r="E14693" t="s">
        <v>37</v>
      </c>
      <c r="F14693" s="4">
        <v>665000</v>
      </c>
      <c r="G14693" t="s">
        <v>5</v>
      </c>
      <c r="H14693">
        <v>3</v>
      </c>
      <c r="I14693" s="4">
        <f>IF(E14693="Rhode Island", Table1[[#This Row],[price]]*$L$3, IF(E14693="Massachusetts", Table1[[#This Row],[price]]*$L$2, 1))</f>
        <v>665000</v>
      </c>
    </row>
    <row r="14694" spans="1:9" x14ac:dyDescent="0.25">
      <c r="A14694" s="2">
        <v>42266</v>
      </c>
      <c r="B14694" s="1">
        <f t="shared" si="458"/>
        <v>2015</v>
      </c>
      <c r="C14694" s="1">
        <f t="shared" si="459"/>
        <v>3</v>
      </c>
      <c r="D14694">
        <v>2611</v>
      </c>
      <c r="E14694" t="s">
        <v>37</v>
      </c>
      <c r="F14694" s="4">
        <v>666500</v>
      </c>
      <c r="G14694" t="s">
        <v>5</v>
      </c>
      <c r="H14694">
        <v>3</v>
      </c>
      <c r="I14694" s="4">
        <f>IF(E14694="Rhode Island", Table1[[#This Row],[price]]*$L$3, IF(E14694="Massachusetts", Table1[[#This Row],[price]]*$L$2, 1))</f>
        <v>666500</v>
      </c>
    </row>
    <row r="14695" spans="1:9" x14ac:dyDescent="0.25">
      <c r="A14695" s="2">
        <v>42266</v>
      </c>
      <c r="B14695" s="1">
        <f t="shared" si="458"/>
        <v>2015</v>
      </c>
      <c r="C14695" s="1">
        <f t="shared" si="459"/>
        <v>3</v>
      </c>
      <c r="D14695">
        <v>2903</v>
      </c>
      <c r="E14695" t="s">
        <v>36</v>
      </c>
      <c r="F14695" s="4">
        <v>684000</v>
      </c>
      <c r="G14695" t="s">
        <v>5</v>
      </c>
      <c r="H14695">
        <v>4</v>
      </c>
      <c r="I14695" s="4">
        <f>IF(E14695="Rhode Island", Table1[[#This Row],[price]]*$L$3, IF(E14695="Massachusetts", Table1[[#This Row],[price]]*$L$2, 1))</f>
        <v>684000</v>
      </c>
    </row>
    <row r="14696" spans="1:9" x14ac:dyDescent="0.25">
      <c r="A14696" s="2">
        <v>42266</v>
      </c>
      <c r="B14696" s="1">
        <f t="shared" si="458"/>
        <v>2015</v>
      </c>
      <c r="C14696" s="1">
        <f t="shared" si="459"/>
        <v>3</v>
      </c>
      <c r="D14696">
        <v>2602</v>
      </c>
      <c r="E14696" t="s">
        <v>37</v>
      </c>
      <c r="F14696" s="4">
        <v>686000</v>
      </c>
      <c r="G14696" t="s">
        <v>5</v>
      </c>
      <c r="H14696">
        <v>3</v>
      </c>
      <c r="I14696" s="4">
        <f>IF(E14696="Rhode Island", Table1[[#This Row],[price]]*$L$3, IF(E14696="Massachusetts", Table1[[#This Row],[price]]*$L$2, 1))</f>
        <v>686000</v>
      </c>
    </row>
    <row r="14697" spans="1:9" x14ac:dyDescent="0.25">
      <c r="A14697" s="2">
        <v>42266</v>
      </c>
      <c r="B14697" s="1">
        <f t="shared" si="458"/>
        <v>2015</v>
      </c>
      <c r="C14697" s="1">
        <f t="shared" si="459"/>
        <v>3</v>
      </c>
      <c r="D14697">
        <v>2914</v>
      </c>
      <c r="E14697" t="s">
        <v>36</v>
      </c>
      <c r="F14697" s="4">
        <v>706000</v>
      </c>
      <c r="G14697" t="s">
        <v>5</v>
      </c>
      <c r="H14697">
        <v>4</v>
      </c>
      <c r="I14697" s="4">
        <f>IF(E14697="Rhode Island", Table1[[#This Row],[price]]*$L$3, IF(E14697="Massachusetts", Table1[[#This Row],[price]]*$L$2, 1))</f>
        <v>706000</v>
      </c>
    </row>
    <row r="14698" spans="1:9" x14ac:dyDescent="0.25">
      <c r="A14698" s="2">
        <v>42266</v>
      </c>
      <c r="B14698" s="1">
        <f t="shared" si="458"/>
        <v>2015</v>
      </c>
      <c r="C14698" s="1">
        <f t="shared" si="459"/>
        <v>3</v>
      </c>
      <c r="D14698">
        <v>2903</v>
      </c>
      <c r="E14698" t="s">
        <v>36</v>
      </c>
      <c r="F14698" s="4">
        <v>710000</v>
      </c>
      <c r="G14698" t="s">
        <v>5</v>
      </c>
      <c r="H14698">
        <v>4</v>
      </c>
      <c r="I14698" s="4">
        <f>IF(E14698="Rhode Island", Table1[[#This Row],[price]]*$L$3, IF(E14698="Massachusetts", Table1[[#This Row],[price]]*$L$2, 1))</f>
        <v>710000</v>
      </c>
    </row>
    <row r="14699" spans="1:9" x14ac:dyDescent="0.25">
      <c r="A14699" s="2">
        <v>42266</v>
      </c>
      <c r="B14699" s="1">
        <f t="shared" si="458"/>
        <v>2015</v>
      </c>
      <c r="C14699" s="1">
        <f t="shared" si="459"/>
        <v>3</v>
      </c>
      <c r="D14699">
        <v>2602</v>
      </c>
      <c r="E14699" t="s">
        <v>37</v>
      </c>
      <c r="F14699" s="4">
        <v>720000</v>
      </c>
      <c r="G14699" t="s">
        <v>5</v>
      </c>
      <c r="H14699">
        <v>3</v>
      </c>
      <c r="I14699" s="4">
        <f>IF(E14699="Rhode Island", Table1[[#This Row],[price]]*$L$3, IF(E14699="Massachusetts", Table1[[#This Row],[price]]*$L$2, 1))</f>
        <v>720000</v>
      </c>
    </row>
    <row r="14700" spans="1:9" x14ac:dyDescent="0.25">
      <c r="A14700" s="2">
        <v>42266</v>
      </c>
      <c r="B14700" s="1">
        <f t="shared" si="458"/>
        <v>2015</v>
      </c>
      <c r="C14700" s="1">
        <f t="shared" si="459"/>
        <v>3</v>
      </c>
      <c r="D14700">
        <v>2607</v>
      </c>
      <c r="E14700" t="s">
        <v>37</v>
      </c>
      <c r="F14700" s="4">
        <v>765000</v>
      </c>
      <c r="G14700" t="s">
        <v>5</v>
      </c>
      <c r="H14700">
        <v>4</v>
      </c>
      <c r="I14700" s="4">
        <f>IF(E14700="Rhode Island", Table1[[#This Row],[price]]*$L$3, IF(E14700="Massachusetts", Table1[[#This Row],[price]]*$L$2, 1))</f>
        <v>765000</v>
      </c>
    </row>
    <row r="14701" spans="1:9" x14ac:dyDescent="0.25">
      <c r="A14701" s="2">
        <v>42266</v>
      </c>
      <c r="B14701" s="1">
        <f t="shared" si="458"/>
        <v>2015</v>
      </c>
      <c r="C14701" s="1">
        <f t="shared" si="459"/>
        <v>3</v>
      </c>
      <c r="D14701">
        <v>2614</v>
      </c>
      <c r="E14701" t="s">
        <v>37</v>
      </c>
      <c r="F14701" s="4">
        <v>770000</v>
      </c>
      <c r="G14701" t="s">
        <v>5</v>
      </c>
      <c r="H14701">
        <v>4</v>
      </c>
      <c r="I14701" s="4">
        <f>IF(E14701="Rhode Island", Table1[[#This Row],[price]]*$L$3, IF(E14701="Massachusetts", Table1[[#This Row],[price]]*$L$2, 1))</f>
        <v>770000</v>
      </c>
    </row>
    <row r="14702" spans="1:9" x14ac:dyDescent="0.25">
      <c r="A14702" s="2">
        <v>42266</v>
      </c>
      <c r="B14702" s="1">
        <f t="shared" si="458"/>
        <v>2015</v>
      </c>
      <c r="C14702" s="1">
        <f t="shared" si="459"/>
        <v>3</v>
      </c>
      <c r="D14702">
        <v>2607</v>
      </c>
      <c r="E14702" t="s">
        <v>37</v>
      </c>
      <c r="F14702" s="4">
        <v>772500</v>
      </c>
      <c r="G14702" t="s">
        <v>5</v>
      </c>
      <c r="H14702">
        <v>4</v>
      </c>
      <c r="I14702" s="4">
        <f>IF(E14702="Rhode Island", Table1[[#This Row],[price]]*$L$3, IF(E14702="Massachusetts", Table1[[#This Row],[price]]*$L$2, 1))</f>
        <v>772500</v>
      </c>
    </row>
    <row r="14703" spans="1:9" x14ac:dyDescent="0.25">
      <c r="A14703" s="2">
        <v>42266</v>
      </c>
      <c r="B14703" s="1">
        <f t="shared" si="458"/>
        <v>2015</v>
      </c>
      <c r="C14703" s="1">
        <f t="shared" si="459"/>
        <v>3</v>
      </c>
      <c r="D14703">
        <v>2611</v>
      </c>
      <c r="E14703" t="s">
        <v>37</v>
      </c>
      <c r="F14703" s="4">
        <v>810000</v>
      </c>
      <c r="G14703" t="s">
        <v>5</v>
      </c>
      <c r="H14703">
        <v>4</v>
      </c>
      <c r="I14703" s="4">
        <f>IF(E14703="Rhode Island", Table1[[#This Row],[price]]*$L$3, IF(E14703="Massachusetts", Table1[[#This Row],[price]]*$L$2, 1))</f>
        <v>810000</v>
      </c>
    </row>
    <row r="14704" spans="1:9" x14ac:dyDescent="0.25">
      <c r="A14704" s="2">
        <v>42266</v>
      </c>
      <c r="B14704" s="1">
        <f t="shared" si="458"/>
        <v>2015</v>
      </c>
      <c r="C14704" s="1">
        <f t="shared" si="459"/>
        <v>3</v>
      </c>
      <c r="D14704">
        <v>2614</v>
      </c>
      <c r="E14704" t="s">
        <v>37</v>
      </c>
      <c r="F14704" s="4">
        <v>815000</v>
      </c>
      <c r="G14704" t="s">
        <v>5</v>
      </c>
      <c r="H14704">
        <v>4</v>
      </c>
      <c r="I14704" s="4">
        <f>IF(E14704="Rhode Island", Table1[[#This Row],[price]]*$L$3, IF(E14704="Massachusetts", Table1[[#This Row],[price]]*$L$2, 1))</f>
        <v>815000</v>
      </c>
    </row>
    <row r="14705" spans="1:9" x14ac:dyDescent="0.25">
      <c r="A14705" s="2">
        <v>42266</v>
      </c>
      <c r="B14705" s="1">
        <f t="shared" si="458"/>
        <v>2015</v>
      </c>
      <c r="C14705" s="1">
        <f t="shared" si="459"/>
        <v>3</v>
      </c>
      <c r="D14705">
        <v>2605</v>
      </c>
      <c r="E14705" t="s">
        <v>37</v>
      </c>
      <c r="F14705" s="4">
        <v>857500</v>
      </c>
      <c r="G14705" t="s">
        <v>5</v>
      </c>
      <c r="H14705">
        <v>4</v>
      </c>
      <c r="I14705" s="4">
        <f>IF(E14705="Rhode Island", Table1[[#This Row],[price]]*$L$3, IF(E14705="Massachusetts", Table1[[#This Row],[price]]*$L$2, 1))</f>
        <v>857500</v>
      </c>
    </row>
    <row r="14706" spans="1:9" x14ac:dyDescent="0.25">
      <c r="A14706" s="2">
        <v>42266</v>
      </c>
      <c r="B14706" s="1">
        <f t="shared" si="458"/>
        <v>2015</v>
      </c>
      <c r="C14706" s="1">
        <f t="shared" si="459"/>
        <v>3</v>
      </c>
      <c r="D14706">
        <v>2603</v>
      </c>
      <c r="E14706" t="s">
        <v>37</v>
      </c>
      <c r="F14706" s="4">
        <v>930000</v>
      </c>
      <c r="G14706" t="s">
        <v>5</v>
      </c>
      <c r="H14706">
        <v>4</v>
      </c>
      <c r="I14706" s="4">
        <f>IF(E14706="Rhode Island", Table1[[#This Row],[price]]*$L$3, IF(E14706="Massachusetts", Table1[[#This Row],[price]]*$L$2, 1))</f>
        <v>930000</v>
      </c>
    </row>
    <row r="14707" spans="1:9" x14ac:dyDescent="0.25">
      <c r="A14707" s="2">
        <v>42266</v>
      </c>
      <c r="B14707" s="1">
        <f t="shared" si="458"/>
        <v>2015</v>
      </c>
      <c r="C14707" s="1">
        <f t="shared" si="459"/>
        <v>3</v>
      </c>
      <c r="D14707">
        <v>2914</v>
      </c>
      <c r="E14707" t="s">
        <v>36</v>
      </c>
      <c r="F14707" s="4">
        <v>950000</v>
      </c>
      <c r="G14707" t="s">
        <v>5</v>
      </c>
      <c r="H14707">
        <v>5</v>
      </c>
      <c r="I14707" s="4">
        <f>IF(E14707="Rhode Island", Table1[[#This Row],[price]]*$L$3, IF(E14707="Massachusetts", Table1[[#This Row],[price]]*$L$2, 1))</f>
        <v>950000</v>
      </c>
    </row>
    <row r="14708" spans="1:9" x14ac:dyDescent="0.25">
      <c r="A14708" s="2">
        <v>42266</v>
      </c>
      <c r="B14708" s="1">
        <f t="shared" si="458"/>
        <v>2015</v>
      </c>
      <c r="C14708" s="1">
        <f t="shared" si="459"/>
        <v>3</v>
      </c>
      <c r="D14708">
        <v>2614</v>
      </c>
      <c r="E14708" t="s">
        <v>37</v>
      </c>
      <c r="F14708" s="4">
        <v>1085000</v>
      </c>
      <c r="G14708" t="s">
        <v>5</v>
      </c>
      <c r="H14708">
        <v>4</v>
      </c>
      <c r="I14708" s="4">
        <f>IF(E14708="Rhode Island", Table1[[#This Row],[price]]*$L$3, IF(E14708="Massachusetts", Table1[[#This Row],[price]]*$L$2, 1))</f>
        <v>1085000</v>
      </c>
    </row>
    <row r="14709" spans="1:9" x14ac:dyDescent="0.25">
      <c r="A14709" s="2">
        <v>42266</v>
      </c>
      <c r="B14709" s="1">
        <f t="shared" si="458"/>
        <v>2015</v>
      </c>
      <c r="C14709" s="1">
        <f t="shared" si="459"/>
        <v>3</v>
      </c>
      <c r="D14709">
        <v>2600</v>
      </c>
      <c r="E14709" t="s">
        <v>37</v>
      </c>
      <c r="F14709" s="4">
        <v>1180000</v>
      </c>
      <c r="G14709" t="s">
        <v>5</v>
      </c>
      <c r="H14709">
        <v>4</v>
      </c>
      <c r="I14709" s="4">
        <f>IF(E14709="Rhode Island", Table1[[#This Row],[price]]*$L$3, IF(E14709="Massachusetts", Table1[[#This Row],[price]]*$L$2, 1))</f>
        <v>1180000</v>
      </c>
    </row>
    <row r="14710" spans="1:9" x14ac:dyDescent="0.25">
      <c r="A14710" s="2">
        <v>42266</v>
      </c>
      <c r="B14710" s="1">
        <f t="shared" si="458"/>
        <v>2015</v>
      </c>
      <c r="C14710" s="1">
        <f t="shared" si="459"/>
        <v>3</v>
      </c>
      <c r="D14710">
        <v>2603</v>
      </c>
      <c r="E14710" t="s">
        <v>37</v>
      </c>
      <c r="F14710" s="4">
        <v>1210000</v>
      </c>
      <c r="G14710" t="s">
        <v>5</v>
      </c>
      <c r="H14710">
        <v>4</v>
      </c>
      <c r="I14710" s="4">
        <f>IF(E14710="Rhode Island", Table1[[#This Row],[price]]*$L$3, IF(E14710="Massachusetts", Table1[[#This Row],[price]]*$L$2, 1))</f>
        <v>1210000</v>
      </c>
    </row>
    <row r="14711" spans="1:9" x14ac:dyDescent="0.25">
      <c r="A14711" s="2">
        <v>42266</v>
      </c>
      <c r="B14711" s="1">
        <f t="shared" si="458"/>
        <v>2015</v>
      </c>
      <c r="C14711" s="1">
        <f t="shared" si="459"/>
        <v>3</v>
      </c>
      <c r="D14711">
        <v>2605</v>
      </c>
      <c r="E14711" t="s">
        <v>37</v>
      </c>
      <c r="F14711" s="4">
        <v>1635000</v>
      </c>
      <c r="G14711" t="s">
        <v>5</v>
      </c>
      <c r="H14711">
        <v>5</v>
      </c>
      <c r="I14711" s="4">
        <f>IF(E14711="Rhode Island", Table1[[#This Row],[price]]*$L$3, IF(E14711="Massachusetts", Table1[[#This Row],[price]]*$L$2, 1))</f>
        <v>1635000</v>
      </c>
    </row>
    <row r="14712" spans="1:9" x14ac:dyDescent="0.25">
      <c r="A14712" s="2">
        <v>42266</v>
      </c>
      <c r="B14712" s="1">
        <f t="shared" si="458"/>
        <v>2015</v>
      </c>
      <c r="C14712" s="1">
        <f t="shared" si="459"/>
        <v>3</v>
      </c>
      <c r="D14712">
        <v>2603</v>
      </c>
      <c r="E14712" t="s">
        <v>37</v>
      </c>
      <c r="F14712" s="4">
        <v>1860000</v>
      </c>
      <c r="G14712" t="s">
        <v>5</v>
      </c>
      <c r="H14712">
        <v>5</v>
      </c>
      <c r="I14712" s="4">
        <f>IF(E14712="Rhode Island", Table1[[#This Row],[price]]*$L$3, IF(E14712="Massachusetts", Table1[[#This Row],[price]]*$L$2, 1))</f>
        <v>1860000</v>
      </c>
    </row>
    <row r="14713" spans="1:9" x14ac:dyDescent="0.25">
      <c r="A14713" s="2">
        <v>42266</v>
      </c>
      <c r="B14713" s="1">
        <f t="shared" si="458"/>
        <v>2015</v>
      </c>
      <c r="C14713" s="1">
        <f t="shared" si="459"/>
        <v>3</v>
      </c>
      <c r="D14713">
        <v>2603</v>
      </c>
      <c r="E14713" t="s">
        <v>37</v>
      </c>
      <c r="F14713" s="4">
        <v>1430000</v>
      </c>
      <c r="G14713" t="s">
        <v>6</v>
      </c>
      <c r="H14713">
        <v>4</v>
      </c>
      <c r="I14713" s="4">
        <f>IF(E14713="Rhode Island", Table1[[#This Row],[price]]*$L$3, IF(E14713="Massachusetts", Table1[[#This Row],[price]]*$L$2, 1))</f>
        <v>1430000</v>
      </c>
    </row>
    <row r="14714" spans="1:9" x14ac:dyDescent="0.25">
      <c r="A14714" s="2">
        <v>42268</v>
      </c>
      <c r="B14714" s="1">
        <f t="shared" si="458"/>
        <v>2015</v>
      </c>
      <c r="C14714" s="1">
        <f t="shared" si="459"/>
        <v>3</v>
      </c>
      <c r="D14714">
        <v>2905</v>
      </c>
      <c r="E14714" t="s">
        <v>36</v>
      </c>
      <c r="F14714" s="4">
        <v>363000</v>
      </c>
      <c r="G14714" t="s">
        <v>5</v>
      </c>
      <c r="H14714">
        <v>3</v>
      </c>
      <c r="I14714" s="4">
        <f>IF(E14714="Rhode Island", Table1[[#This Row],[price]]*$L$3, IF(E14714="Massachusetts", Table1[[#This Row],[price]]*$L$2, 1))</f>
        <v>363000</v>
      </c>
    </row>
    <row r="14715" spans="1:9" x14ac:dyDescent="0.25">
      <c r="A14715" s="2">
        <v>42268</v>
      </c>
      <c r="B14715" s="1">
        <f t="shared" si="458"/>
        <v>2015</v>
      </c>
      <c r="C14715" s="1">
        <f t="shared" si="459"/>
        <v>3</v>
      </c>
      <c r="D14715">
        <v>2615</v>
      </c>
      <c r="E14715" t="s">
        <v>37</v>
      </c>
      <c r="F14715" s="4">
        <v>480000</v>
      </c>
      <c r="G14715" t="s">
        <v>5</v>
      </c>
      <c r="H14715">
        <v>4</v>
      </c>
      <c r="I14715" s="4">
        <f>IF(E14715="Rhode Island", Table1[[#This Row],[price]]*$L$3, IF(E14715="Massachusetts", Table1[[#This Row],[price]]*$L$2, 1))</f>
        <v>480000</v>
      </c>
    </row>
    <row r="14716" spans="1:9" x14ac:dyDescent="0.25">
      <c r="A14716" s="2">
        <v>42268</v>
      </c>
      <c r="B14716" s="1">
        <f t="shared" si="458"/>
        <v>2015</v>
      </c>
      <c r="C14716" s="1">
        <f t="shared" si="459"/>
        <v>3</v>
      </c>
      <c r="D14716">
        <v>2904</v>
      </c>
      <c r="E14716" t="s">
        <v>36</v>
      </c>
      <c r="F14716" s="4">
        <v>486500</v>
      </c>
      <c r="G14716" t="s">
        <v>5</v>
      </c>
      <c r="H14716">
        <v>3</v>
      </c>
      <c r="I14716" s="4">
        <f>IF(E14716="Rhode Island", Table1[[#This Row],[price]]*$L$3, IF(E14716="Massachusetts", Table1[[#This Row],[price]]*$L$2, 1))</f>
        <v>486500</v>
      </c>
    </row>
    <row r="14717" spans="1:9" x14ac:dyDescent="0.25">
      <c r="A14717" s="2">
        <v>42268</v>
      </c>
      <c r="B14717" s="1">
        <f t="shared" si="458"/>
        <v>2015</v>
      </c>
      <c r="C14717" s="1">
        <f t="shared" si="459"/>
        <v>3</v>
      </c>
      <c r="D14717">
        <v>2606</v>
      </c>
      <c r="E14717" t="s">
        <v>37</v>
      </c>
      <c r="F14717" s="4">
        <v>225500</v>
      </c>
      <c r="G14717" t="s">
        <v>6</v>
      </c>
      <c r="H14717">
        <v>2</v>
      </c>
      <c r="I14717" s="4">
        <f>IF(E14717="Rhode Island", Table1[[#This Row],[price]]*$L$3, IF(E14717="Massachusetts", Table1[[#This Row],[price]]*$L$2, 1))</f>
        <v>225500</v>
      </c>
    </row>
    <row r="14718" spans="1:9" x14ac:dyDescent="0.25">
      <c r="A14718" s="2">
        <v>42268</v>
      </c>
      <c r="B14718" s="1">
        <f t="shared" si="458"/>
        <v>2015</v>
      </c>
      <c r="C14718" s="1">
        <f t="shared" si="459"/>
        <v>3</v>
      </c>
      <c r="D14718">
        <v>2604</v>
      </c>
      <c r="E14718" t="s">
        <v>37</v>
      </c>
      <c r="F14718" s="4">
        <v>401000</v>
      </c>
      <c r="G14718" t="s">
        <v>6</v>
      </c>
      <c r="H14718">
        <v>2</v>
      </c>
      <c r="I14718" s="4">
        <f>IF(E14718="Rhode Island", Table1[[#This Row],[price]]*$L$3, IF(E14718="Massachusetts", Table1[[#This Row],[price]]*$L$2, 1))</f>
        <v>401000</v>
      </c>
    </row>
    <row r="14719" spans="1:9" x14ac:dyDescent="0.25">
      <c r="A14719" s="2">
        <v>42269</v>
      </c>
      <c r="B14719" s="1">
        <f t="shared" si="458"/>
        <v>2015</v>
      </c>
      <c r="C14719" s="1">
        <f t="shared" si="459"/>
        <v>3</v>
      </c>
      <c r="D14719">
        <v>2905</v>
      </c>
      <c r="E14719" t="s">
        <v>36</v>
      </c>
      <c r="F14719" s="4">
        <v>405000</v>
      </c>
      <c r="G14719" t="s">
        <v>5</v>
      </c>
      <c r="H14719">
        <v>3</v>
      </c>
      <c r="I14719" s="4">
        <f>IF(E14719="Rhode Island", Table1[[#This Row],[price]]*$L$3, IF(E14719="Massachusetts", Table1[[#This Row],[price]]*$L$2, 1))</f>
        <v>405000</v>
      </c>
    </row>
    <row r="14720" spans="1:9" x14ac:dyDescent="0.25">
      <c r="A14720" s="2">
        <v>42269</v>
      </c>
      <c r="B14720" s="1">
        <f t="shared" si="458"/>
        <v>2015</v>
      </c>
      <c r="C14720" s="1">
        <f t="shared" si="459"/>
        <v>3</v>
      </c>
      <c r="D14720">
        <v>2615</v>
      </c>
      <c r="E14720" t="s">
        <v>37</v>
      </c>
      <c r="F14720" s="4">
        <v>445000</v>
      </c>
      <c r="G14720" t="s">
        <v>5</v>
      </c>
      <c r="H14720">
        <v>3</v>
      </c>
      <c r="I14720" s="4">
        <f>IF(E14720="Rhode Island", Table1[[#This Row],[price]]*$L$3, IF(E14720="Massachusetts", Table1[[#This Row],[price]]*$L$2, 1))</f>
        <v>445000</v>
      </c>
    </row>
    <row r="14721" spans="1:9" x14ac:dyDescent="0.25">
      <c r="A14721" s="2">
        <v>42269</v>
      </c>
      <c r="B14721" s="1">
        <f t="shared" si="458"/>
        <v>2015</v>
      </c>
      <c r="C14721" s="1">
        <f t="shared" si="459"/>
        <v>3</v>
      </c>
      <c r="D14721">
        <v>2615</v>
      </c>
      <c r="E14721" t="s">
        <v>37</v>
      </c>
      <c r="F14721" s="4">
        <v>487500</v>
      </c>
      <c r="G14721" t="s">
        <v>5</v>
      </c>
      <c r="H14721">
        <v>4</v>
      </c>
      <c r="I14721" s="4">
        <f>IF(E14721="Rhode Island", Table1[[#This Row],[price]]*$L$3, IF(E14721="Massachusetts", Table1[[#This Row],[price]]*$L$2, 1))</f>
        <v>487500</v>
      </c>
    </row>
    <row r="14722" spans="1:9" x14ac:dyDescent="0.25">
      <c r="A14722" s="2">
        <v>42269</v>
      </c>
      <c r="B14722" s="1">
        <f t="shared" ref="B14722:B14785" si="460">YEAR(A14722)</f>
        <v>2015</v>
      </c>
      <c r="C14722" s="1">
        <f t="shared" ref="C14722:C14785" si="461">ROUNDUP(MONTH(A14722)/3,0)</f>
        <v>3</v>
      </c>
      <c r="D14722">
        <v>2902</v>
      </c>
      <c r="E14722" t="s">
        <v>36</v>
      </c>
      <c r="F14722" s="4">
        <v>497600</v>
      </c>
      <c r="G14722" t="s">
        <v>5</v>
      </c>
      <c r="H14722">
        <v>3</v>
      </c>
      <c r="I14722" s="4">
        <f>IF(E14722="Rhode Island", Table1[[#This Row],[price]]*$L$3, IF(E14722="Massachusetts", Table1[[#This Row],[price]]*$L$2, 1))</f>
        <v>497600</v>
      </c>
    </row>
    <row r="14723" spans="1:9" x14ac:dyDescent="0.25">
      <c r="A14723" s="2">
        <v>42269</v>
      </c>
      <c r="B14723" s="1">
        <f t="shared" si="460"/>
        <v>2015</v>
      </c>
      <c r="C14723" s="1">
        <f t="shared" si="461"/>
        <v>3</v>
      </c>
      <c r="D14723">
        <v>2913</v>
      </c>
      <c r="E14723" t="s">
        <v>36</v>
      </c>
      <c r="F14723" s="4">
        <v>517500</v>
      </c>
      <c r="G14723" t="s">
        <v>5</v>
      </c>
      <c r="H14723">
        <v>3</v>
      </c>
      <c r="I14723" s="4">
        <f>IF(E14723="Rhode Island", Table1[[#This Row],[price]]*$L$3, IF(E14723="Massachusetts", Table1[[#This Row],[price]]*$L$2, 1))</f>
        <v>517500</v>
      </c>
    </row>
    <row r="14724" spans="1:9" x14ac:dyDescent="0.25">
      <c r="A14724" s="2">
        <v>42269</v>
      </c>
      <c r="B14724" s="1">
        <f t="shared" si="460"/>
        <v>2015</v>
      </c>
      <c r="C14724" s="1">
        <f t="shared" si="461"/>
        <v>3</v>
      </c>
      <c r="D14724">
        <v>2611</v>
      </c>
      <c r="E14724" t="s">
        <v>37</v>
      </c>
      <c r="F14724" s="4">
        <v>631600</v>
      </c>
      <c r="G14724" t="s">
        <v>5</v>
      </c>
      <c r="H14724">
        <v>4</v>
      </c>
      <c r="I14724" s="4">
        <f>IF(E14724="Rhode Island", Table1[[#This Row],[price]]*$L$3, IF(E14724="Massachusetts", Table1[[#This Row],[price]]*$L$2, 1))</f>
        <v>631600</v>
      </c>
    </row>
    <row r="14725" spans="1:9" x14ac:dyDescent="0.25">
      <c r="A14725" s="2">
        <v>42269</v>
      </c>
      <c r="B14725" s="1">
        <f t="shared" si="460"/>
        <v>2015</v>
      </c>
      <c r="C14725" s="1">
        <f t="shared" si="461"/>
        <v>3</v>
      </c>
      <c r="D14725">
        <v>2913</v>
      </c>
      <c r="E14725" t="s">
        <v>36</v>
      </c>
      <c r="F14725" s="4">
        <v>648000</v>
      </c>
      <c r="G14725" t="s">
        <v>5</v>
      </c>
      <c r="H14725">
        <v>4</v>
      </c>
      <c r="I14725" s="4">
        <f>IF(E14725="Rhode Island", Table1[[#This Row],[price]]*$L$3, IF(E14725="Massachusetts", Table1[[#This Row],[price]]*$L$2, 1))</f>
        <v>648000</v>
      </c>
    </row>
    <row r="14726" spans="1:9" x14ac:dyDescent="0.25">
      <c r="A14726" s="2">
        <v>42269</v>
      </c>
      <c r="B14726" s="1">
        <f t="shared" si="460"/>
        <v>2015</v>
      </c>
      <c r="C14726" s="1">
        <f t="shared" si="461"/>
        <v>3</v>
      </c>
      <c r="D14726">
        <v>2604</v>
      </c>
      <c r="E14726" t="s">
        <v>37</v>
      </c>
      <c r="F14726" s="4">
        <v>720000</v>
      </c>
      <c r="G14726" t="s">
        <v>5</v>
      </c>
      <c r="H14726">
        <v>3</v>
      </c>
      <c r="I14726" s="4">
        <f>IF(E14726="Rhode Island", Table1[[#This Row],[price]]*$L$3, IF(E14726="Massachusetts", Table1[[#This Row],[price]]*$L$2, 1))</f>
        <v>720000</v>
      </c>
    </row>
    <row r="14727" spans="1:9" x14ac:dyDescent="0.25">
      <c r="A14727" s="2">
        <v>42269</v>
      </c>
      <c r="B14727" s="1">
        <f t="shared" si="460"/>
        <v>2015</v>
      </c>
      <c r="C14727" s="1">
        <f t="shared" si="461"/>
        <v>3</v>
      </c>
      <c r="D14727">
        <v>2600</v>
      </c>
      <c r="E14727" t="s">
        <v>37</v>
      </c>
      <c r="F14727" s="4">
        <v>1400000</v>
      </c>
      <c r="G14727" t="s">
        <v>5</v>
      </c>
      <c r="H14727">
        <v>4</v>
      </c>
      <c r="I14727" s="4">
        <f>IF(E14727="Rhode Island", Table1[[#This Row],[price]]*$L$3, IF(E14727="Massachusetts", Table1[[#This Row],[price]]*$L$2, 1))</f>
        <v>1400000</v>
      </c>
    </row>
    <row r="14728" spans="1:9" x14ac:dyDescent="0.25">
      <c r="A14728" s="2">
        <v>42269</v>
      </c>
      <c r="B14728" s="1">
        <f t="shared" si="460"/>
        <v>2015</v>
      </c>
      <c r="C14728" s="1">
        <f t="shared" si="461"/>
        <v>3</v>
      </c>
      <c r="D14728">
        <v>2606</v>
      </c>
      <c r="E14728" t="s">
        <v>37</v>
      </c>
      <c r="F14728" s="4">
        <v>310000</v>
      </c>
      <c r="G14728" t="s">
        <v>6</v>
      </c>
      <c r="H14728">
        <v>3</v>
      </c>
      <c r="I14728" s="4">
        <f>IF(E14728="Rhode Island", Table1[[#This Row],[price]]*$L$3, IF(E14728="Massachusetts", Table1[[#This Row],[price]]*$L$2, 1))</f>
        <v>310000</v>
      </c>
    </row>
    <row r="14729" spans="1:9" x14ac:dyDescent="0.25">
      <c r="A14729" s="2">
        <v>42269</v>
      </c>
      <c r="B14729" s="1">
        <f t="shared" si="460"/>
        <v>2015</v>
      </c>
      <c r="C14729" s="1">
        <f t="shared" si="461"/>
        <v>3</v>
      </c>
      <c r="D14729">
        <v>2604</v>
      </c>
      <c r="E14729" t="s">
        <v>37</v>
      </c>
      <c r="F14729" s="4">
        <v>436500</v>
      </c>
      <c r="G14729" t="s">
        <v>6</v>
      </c>
      <c r="H14729">
        <v>3</v>
      </c>
      <c r="I14729" s="4">
        <f>IF(E14729="Rhode Island", Table1[[#This Row],[price]]*$L$3, IF(E14729="Massachusetts", Table1[[#This Row],[price]]*$L$2, 1))</f>
        <v>436500</v>
      </c>
    </row>
    <row r="14730" spans="1:9" x14ac:dyDescent="0.25">
      <c r="A14730" s="2">
        <v>42269</v>
      </c>
      <c r="B14730" s="1">
        <f t="shared" si="460"/>
        <v>2015</v>
      </c>
      <c r="C14730" s="1">
        <f t="shared" si="461"/>
        <v>3</v>
      </c>
      <c r="D14730">
        <v>2612</v>
      </c>
      <c r="E14730" t="s">
        <v>37</v>
      </c>
      <c r="F14730" s="4">
        <v>465000</v>
      </c>
      <c r="G14730" t="s">
        <v>6</v>
      </c>
      <c r="H14730">
        <v>2</v>
      </c>
      <c r="I14730" s="4">
        <f>IF(E14730="Rhode Island", Table1[[#This Row],[price]]*$L$3, IF(E14730="Massachusetts", Table1[[#This Row],[price]]*$L$2, 1))</f>
        <v>465000</v>
      </c>
    </row>
    <row r="14731" spans="1:9" x14ac:dyDescent="0.25">
      <c r="A14731" s="2">
        <v>42270</v>
      </c>
      <c r="B14731" s="1">
        <f t="shared" si="460"/>
        <v>2015</v>
      </c>
      <c r="C14731" s="1">
        <f t="shared" si="461"/>
        <v>3</v>
      </c>
      <c r="D14731">
        <v>2905</v>
      </c>
      <c r="E14731" t="s">
        <v>36</v>
      </c>
      <c r="F14731" s="4">
        <v>445000</v>
      </c>
      <c r="G14731" t="s">
        <v>5</v>
      </c>
      <c r="H14731">
        <v>3</v>
      </c>
      <c r="I14731" s="4">
        <f>IF(E14731="Rhode Island", Table1[[#This Row],[price]]*$L$3, IF(E14731="Massachusetts", Table1[[#This Row],[price]]*$L$2, 1))</f>
        <v>445000</v>
      </c>
    </row>
    <row r="14732" spans="1:9" x14ac:dyDescent="0.25">
      <c r="A14732" s="2">
        <v>42270</v>
      </c>
      <c r="B14732" s="1">
        <f t="shared" si="460"/>
        <v>2015</v>
      </c>
      <c r="C14732" s="1">
        <f t="shared" si="461"/>
        <v>3</v>
      </c>
      <c r="D14732">
        <v>2905</v>
      </c>
      <c r="E14732" t="s">
        <v>36</v>
      </c>
      <c r="F14732" s="4">
        <v>519000</v>
      </c>
      <c r="G14732" t="s">
        <v>5</v>
      </c>
      <c r="H14732">
        <v>5</v>
      </c>
      <c r="I14732" s="4">
        <f>IF(E14732="Rhode Island", Table1[[#This Row],[price]]*$L$3, IF(E14732="Massachusetts", Table1[[#This Row],[price]]*$L$2, 1))</f>
        <v>519000</v>
      </c>
    </row>
    <row r="14733" spans="1:9" x14ac:dyDescent="0.25">
      <c r="A14733" s="2">
        <v>42270</v>
      </c>
      <c r="B14733" s="1">
        <f t="shared" si="460"/>
        <v>2015</v>
      </c>
      <c r="C14733" s="1">
        <f t="shared" si="461"/>
        <v>3</v>
      </c>
      <c r="D14733">
        <v>2914</v>
      </c>
      <c r="E14733" t="s">
        <v>36</v>
      </c>
      <c r="F14733" s="4">
        <v>530000</v>
      </c>
      <c r="G14733" t="s">
        <v>5</v>
      </c>
      <c r="H14733">
        <v>4</v>
      </c>
      <c r="I14733" s="4">
        <f>IF(E14733="Rhode Island", Table1[[#This Row],[price]]*$L$3, IF(E14733="Massachusetts", Table1[[#This Row],[price]]*$L$2, 1))</f>
        <v>530000</v>
      </c>
    </row>
    <row r="14734" spans="1:9" x14ac:dyDescent="0.25">
      <c r="A14734" s="2">
        <v>42270</v>
      </c>
      <c r="B14734" s="1">
        <f t="shared" si="460"/>
        <v>2015</v>
      </c>
      <c r="C14734" s="1">
        <f t="shared" si="461"/>
        <v>3</v>
      </c>
      <c r="D14734">
        <v>2602</v>
      </c>
      <c r="E14734" t="s">
        <v>37</v>
      </c>
      <c r="F14734" s="4">
        <v>1000000</v>
      </c>
      <c r="G14734" t="s">
        <v>5</v>
      </c>
      <c r="H14734">
        <v>3</v>
      </c>
      <c r="I14734" s="4">
        <f>IF(E14734="Rhode Island", Table1[[#This Row],[price]]*$L$3, IF(E14734="Massachusetts", Table1[[#This Row],[price]]*$L$2, 1))</f>
        <v>1000000</v>
      </c>
    </row>
    <row r="14735" spans="1:9" x14ac:dyDescent="0.25">
      <c r="A14735" s="2">
        <v>42271</v>
      </c>
      <c r="B14735" s="1">
        <f t="shared" si="460"/>
        <v>2015</v>
      </c>
      <c r="C14735" s="1">
        <f t="shared" si="461"/>
        <v>3</v>
      </c>
      <c r="D14735">
        <v>2904</v>
      </c>
      <c r="E14735" t="s">
        <v>36</v>
      </c>
      <c r="F14735" s="4">
        <v>412000</v>
      </c>
      <c r="G14735" t="s">
        <v>5</v>
      </c>
      <c r="H14735">
        <v>3</v>
      </c>
      <c r="I14735" s="4">
        <f>IF(E14735="Rhode Island", Table1[[#This Row],[price]]*$L$3, IF(E14735="Massachusetts", Table1[[#This Row],[price]]*$L$2, 1))</f>
        <v>412000</v>
      </c>
    </row>
    <row r="14736" spans="1:9" x14ac:dyDescent="0.25">
      <c r="A14736" s="2">
        <v>42271</v>
      </c>
      <c r="B14736" s="1">
        <f t="shared" si="460"/>
        <v>2015</v>
      </c>
      <c r="C14736" s="1">
        <f t="shared" si="461"/>
        <v>3</v>
      </c>
      <c r="D14736">
        <v>2615</v>
      </c>
      <c r="E14736" t="s">
        <v>37</v>
      </c>
      <c r="F14736" s="4">
        <v>500000</v>
      </c>
      <c r="G14736" t="s">
        <v>5</v>
      </c>
      <c r="H14736">
        <v>4</v>
      </c>
      <c r="I14736" s="4">
        <f>IF(E14736="Rhode Island", Table1[[#This Row],[price]]*$L$3, IF(E14736="Massachusetts", Table1[[#This Row],[price]]*$L$2, 1))</f>
        <v>500000</v>
      </c>
    </row>
    <row r="14737" spans="1:9" x14ac:dyDescent="0.25">
      <c r="A14737" s="2">
        <v>42271</v>
      </c>
      <c r="B14737" s="1">
        <f t="shared" si="460"/>
        <v>2015</v>
      </c>
      <c r="C14737" s="1">
        <f t="shared" si="461"/>
        <v>3</v>
      </c>
      <c r="D14737">
        <v>2913</v>
      </c>
      <c r="E14737" t="s">
        <v>36</v>
      </c>
      <c r="F14737" s="4">
        <v>500000</v>
      </c>
      <c r="G14737" t="s">
        <v>5</v>
      </c>
      <c r="H14737">
        <v>3</v>
      </c>
      <c r="I14737" s="4">
        <f>IF(E14737="Rhode Island", Table1[[#This Row],[price]]*$L$3, IF(E14737="Massachusetts", Table1[[#This Row],[price]]*$L$2, 1))</f>
        <v>500000</v>
      </c>
    </row>
    <row r="14738" spans="1:9" x14ac:dyDescent="0.25">
      <c r="A14738" s="2">
        <v>42271</v>
      </c>
      <c r="B14738" s="1">
        <f t="shared" si="460"/>
        <v>2015</v>
      </c>
      <c r="C14738" s="1">
        <f t="shared" si="461"/>
        <v>3</v>
      </c>
      <c r="D14738">
        <v>2902</v>
      </c>
      <c r="E14738" t="s">
        <v>36</v>
      </c>
      <c r="F14738" s="4">
        <v>557000</v>
      </c>
      <c r="G14738" t="s">
        <v>5</v>
      </c>
      <c r="H14738">
        <v>4</v>
      </c>
      <c r="I14738" s="4">
        <f>IF(E14738="Rhode Island", Table1[[#This Row],[price]]*$L$3, IF(E14738="Massachusetts", Table1[[#This Row],[price]]*$L$2, 1))</f>
        <v>557000</v>
      </c>
    </row>
    <row r="14739" spans="1:9" x14ac:dyDescent="0.25">
      <c r="A14739" s="2">
        <v>42271</v>
      </c>
      <c r="B14739" s="1">
        <f t="shared" si="460"/>
        <v>2015</v>
      </c>
      <c r="C14739" s="1">
        <f t="shared" si="461"/>
        <v>3</v>
      </c>
      <c r="D14739">
        <v>2914</v>
      </c>
      <c r="E14739" t="s">
        <v>36</v>
      </c>
      <c r="F14739" s="4">
        <v>586000</v>
      </c>
      <c r="G14739" t="s">
        <v>5</v>
      </c>
      <c r="H14739">
        <v>3</v>
      </c>
      <c r="I14739" s="4">
        <f>IF(E14739="Rhode Island", Table1[[#This Row],[price]]*$L$3, IF(E14739="Massachusetts", Table1[[#This Row],[price]]*$L$2, 1))</f>
        <v>586000</v>
      </c>
    </row>
    <row r="14740" spans="1:9" x14ac:dyDescent="0.25">
      <c r="A14740" s="2">
        <v>42271</v>
      </c>
      <c r="B14740" s="1">
        <f t="shared" si="460"/>
        <v>2015</v>
      </c>
      <c r="C14740" s="1">
        <f t="shared" si="461"/>
        <v>3</v>
      </c>
      <c r="D14740">
        <v>2902</v>
      </c>
      <c r="E14740" t="s">
        <v>36</v>
      </c>
      <c r="F14740" s="4">
        <v>595000</v>
      </c>
      <c r="G14740" t="s">
        <v>5</v>
      </c>
      <c r="H14740">
        <v>5</v>
      </c>
      <c r="I14740" s="4">
        <f>IF(E14740="Rhode Island", Table1[[#This Row],[price]]*$L$3, IF(E14740="Massachusetts", Table1[[#This Row],[price]]*$L$2, 1))</f>
        <v>595000</v>
      </c>
    </row>
    <row r="14741" spans="1:9" x14ac:dyDescent="0.25">
      <c r="A14741" s="2">
        <v>42271</v>
      </c>
      <c r="B14741" s="1">
        <f t="shared" si="460"/>
        <v>2015</v>
      </c>
      <c r="C14741" s="1">
        <f t="shared" si="461"/>
        <v>3</v>
      </c>
      <c r="D14741">
        <v>2614</v>
      </c>
      <c r="E14741" t="s">
        <v>37</v>
      </c>
      <c r="F14741" s="4">
        <v>600000</v>
      </c>
      <c r="G14741" t="s">
        <v>5</v>
      </c>
      <c r="H14741">
        <v>5</v>
      </c>
      <c r="I14741" s="4">
        <f>IF(E14741="Rhode Island", Table1[[#This Row],[price]]*$L$3, IF(E14741="Massachusetts", Table1[[#This Row],[price]]*$L$2, 1))</f>
        <v>600000</v>
      </c>
    </row>
    <row r="14742" spans="1:9" x14ac:dyDescent="0.25">
      <c r="A14742" s="2">
        <v>42271</v>
      </c>
      <c r="B14742" s="1">
        <f t="shared" si="460"/>
        <v>2015</v>
      </c>
      <c r="C14742" s="1">
        <f t="shared" si="461"/>
        <v>3</v>
      </c>
      <c r="D14742">
        <v>2617</v>
      </c>
      <c r="E14742" t="s">
        <v>37</v>
      </c>
      <c r="F14742" s="4">
        <v>715000</v>
      </c>
      <c r="G14742" t="s">
        <v>5</v>
      </c>
      <c r="H14742">
        <v>4</v>
      </c>
      <c r="I14742" s="4">
        <f>IF(E14742="Rhode Island", Table1[[#This Row],[price]]*$L$3, IF(E14742="Massachusetts", Table1[[#This Row],[price]]*$L$2, 1))</f>
        <v>715000</v>
      </c>
    </row>
    <row r="14743" spans="1:9" x14ac:dyDescent="0.25">
      <c r="A14743" s="2">
        <v>42271</v>
      </c>
      <c r="B14743" s="1">
        <f t="shared" si="460"/>
        <v>2015</v>
      </c>
      <c r="C14743" s="1">
        <f t="shared" si="461"/>
        <v>3</v>
      </c>
      <c r="D14743">
        <v>2913</v>
      </c>
      <c r="E14743" t="s">
        <v>36</v>
      </c>
      <c r="F14743" s="4">
        <v>740000</v>
      </c>
      <c r="G14743" t="s">
        <v>5</v>
      </c>
      <c r="H14743">
        <v>4</v>
      </c>
      <c r="I14743" s="4">
        <f>IF(E14743="Rhode Island", Table1[[#This Row],[price]]*$L$3, IF(E14743="Massachusetts", Table1[[#This Row],[price]]*$L$2, 1))</f>
        <v>740000</v>
      </c>
    </row>
    <row r="14744" spans="1:9" x14ac:dyDescent="0.25">
      <c r="A14744" s="2">
        <v>42271</v>
      </c>
      <c r="B14744" s="1">
        <f t="shared" si="460"/>
        <v>2015</v>
      </c>
      <c r="C14744" s="1">
        <f t="shared" si="461"/>
        <v>3</v>
      </c>
      <c r="D14744">
        <v>2607</v>
      </c>
      <c r="E14744" t="s">
        <v>37</v>
      </c>
      <c r="F14744" s="4">
        <v>810000</v>
      </c>
      <c r="G14744" t="s">
        <v>5</v>
      </c>
      <c r="H14744">
        <v>4</v>
      </c>
      <c r="I14744" s="4">
        <f>IF(E14744="Rhode Island", Table1[[#This Row],[price]]*$L$3, IF(E14744="Massachusetts", Table1[[#This Row],[price]]*$L$2, 1))</f>
        <v>810000</v>
      </c>
    </row>
    <row r="14745" spans="1:9" x14ac:dyDescent="0.25">
      <c r="A14745" s="2">
        <v>42271</v>
      </c>
      <c r="B14745" s="1">
        <f t="shared" si="460"/>
        <v>2015</v>
      </c>
      <c r="C14745" s="1">
        <f t="shared" si="461"/>
        <v>3</v>
      </c>
      <c r="D14745">
        <v>2604</v>
      </c>
      <c r="E14745" t="s">
        <v>37</v>
      </c>
      <c r="F14745" s="4">
        <v>1000000</v>
      </c>
      <c r="G14745" t="s">
        <v>5</v>
      </c>
      <c r="H14745">
        <v>4</v>
      </c>
      <c r="I14745" s="4">
        <f>IF(E14745="Rhode Island", Table1[[#This Row],[price]]*$L$3, IF(E14745="Massachusetts", Table1[[#This Row],[price]]*$L$2, 1))</f>
        <v>1000000</v>
      </c>
    </row>
    <row r="14746" spans="1:9" x14ac:dyDescent="0.25">
      <c r="A14746" s="2">
        <v>42271</v>
      </c>
      <c r="B14746" s="1">
        <f t="shared" si="460"/>
        <v>2015</v>
      </c>
      <c r="C14746" s="1">
        <f t="shared" si="461"/>
        <v>3</v>
      </c>
      <c r="D14746">
        <v>2602</v>
      </c>
      <c r="E14746" t="s">
        <v>37</v>
      </c>
      <c r="F14746" s="4">
        <v>267500</v>
      </c>
      <c r="G14746" t="s">
        <v>6</v>
      </c>
      <c r="H14746">
        <v>1</v>
      </c>
      <c r="I14746" s="4">
        <f>IF(E14746="Rhode Island", Table1[[#This Row],[price]]*$L$3, IF(E14746="Massachusetts", Table1[[#This Row],[price]]*$L$2, 1))</f>
        <v>267500</v>
      </c>
    </row>
    <row r="14747" spans="1:9" x14ac:dyDescent="0.25">
      <c r="A14747" s="2">
        <v>42271</v>
      </c>
      <c r="B14747" s="1">
        <f t="shared" si="460"/>
        <v>2015</v>
      </c>
      <c r="C14747" s="1">
        <f t="shared" si="461"/>
        <v>3</v>
      </c>
      <c r="D14747">
        <v>2604</v>
      </c>
      <c r="E14747" t="s">
        <v>37</v>
      </c>
      <c r="F14747" s="4">
        <v>452500</v>
      </c>
      <c r="G14747" t="s">
        <v>6</v>
      </c>
      <c r="H14747">
        <v>3</v>
      </c>
      <c r="I14747" s="4">
        <f>IF(E14747="Rhode Island", Table1[[#This Row],[price]]*$L$3, IF(E14747="Massachusetts", Table1[[#This Row],[price]]*$L$2, 1))</f>
        <v>452500</v>
      </c>
    </row>
    <row r="14748" spans="1:9" x14ac:dyDescent="0.25">
      <c r="A14748" s="2">
        <v>42271</v>
      </c>
      <c r="B14748" s="1">
        <f t="shared" si="460"/>
        <v>2015</v>
      </c>
      <c r="C14748" s="1">
        <f t="shared" si="461"/>
        <v>3</v>
      </c>
      <c r="D14748">
        <v>2604</v>
      </c>
      <c r="E14748" t="s">
        <v>37</v>
      </c>
      <c r="F14748" s="4">
        <v>599000</v>
      </c>
      <c r="G14748" t="s">
        <v>6</v>
      </c>
      <c r="H14748">
        <v>1</v>
      </c>
      <c r="I14748" s="4">
        <f>IF(E14748="Rhode Island", Table1[[#This Row],[price]]*$L$3, IF(E14748="Massachusetts", Table1[[#This Row],[price]]*$L$2, 1))</f>
        <v>599000</v>
      </c>
    </row>
    <row r="14749" spans="1:9" x14ac:dyDescent="0.25">
      <c r="A14749" s="2">
        <v>42272</v>
      </c>
      <c r="B14749" s="1">
        <f t="shared" si="460"/>
        <v>2015</v>
      </c>
      <c r="C14749" s="1">
        <f t="shared" si="461"/>
        <v>3</v>
      </c>
      <c r="D14749">
        <v>2607</v>
      </c>
      <c r="E14749" t="s">
        <v>37</v>
      </c>
      <c r="F14749" s="4">
        <v>210000</v>
      </c>
      <c r="G14749" t="s">
        <v>5</v>
      </c>
      <c r="H14749">
        <v>1</v>
      </c>
      <c r="I14749" s="4">
        <f>IF(E14749="Rhode Island", Table1[[#This Row],[price]]*$L$3, IF(E14749="Massachusetts", Table1[[#This Row],[price]]*$L$2, 1))</f>
        <v>210000</v>
      </c>
    </row>
    <row r="14750" spans="1:9" x14ac:dyDescent="0.25">
      <c r="A14750" s="2">
        <v>42272</v>
      </c>
      <c r="B14750" s="1">
        <f t="shared" si="460"/>
        <v>2015</v>
      </c>
      <c r="C14750" s="1">
        <f t="shared" si="461"/>
        <v>3</v>
      </c>
      <c r="D14750">
        <v>2914</v>
      </c>
      <c r="E14750" t="s">
        <v>36</v>
      </c>
      <c r="F14750" s="4">
        <v>305000</v>
      </c>
      <c r="G14750" t="s">
        <v>5</v>
      </c>
      <c r="H14750">
        <v>3</v>
      </c>
      <c r="I14750" s="4">
        <f>IF(E14750="Rhode Island", Table1[[#This Row],[price]]*$L$3, IF(E14750="Massachusetts", Table1[[#This Row],[price]]*$L$2, 1))</f>
        <v>305000</v>
      </c>
    </row>
    <row r="14751" spans="1:9" x14ac:dyDescent="0.25">
      <c r="A14751" s="2">
        <v>42272</v>
      </c>
      <c r="B14751" s="1">
        <f t="shared" si="460"/>
        <v>2015</v>
      </c>
      <c r="C14751" s="1">
        <f t="shared" si="461"/>
        <v>3</v>
      </c>
      <c r="D14751">
        <v>2913</v>
      </c>
      <c r="E14751" t="s">
        <v>36</v>
      </c>
      <c r="F14751" s="4">
        <v>411500</v>
      </c>
      <c r="G14751" t="s">
        <v>5</v>
      </c>
      <c r="H14751">
        <v>3</v>
      </c>
      <c r="I14751" s="4">
        <f>IF(E14751="Rhode Island", Table1[[#This Row],[price]]*$L$3, IF(E14751="Massachusetts", Table1[[#This Row],[price]]*$L$2, 1))</f>
        <v>411500</v>
      </c>
    </row>
    <row r="14752" spans="1:9" x14ac:dyDescent="0.25">
      <c r="A14752" s="2">
        <v>42272</v>
      </c>
      <c r="B14752" s="1">
        <f t="shared" si="460"/>
        <v>2015</v>
      </c>
      <c r="C14752" s="1">
        <f t="shared" si="461"/>
        <v>3</v>
      </c>
      <c r="D14752">
        <v>2913</v>
      </c>
      <c r="E14752" t="s">
        <v>36</v>
      </c>
      <c r="F14752" s="4">
        <v>416000</v>
      </c>
      <c r="G14752" t="s">
        <v>5</v>
      </c>
      <c r="H14752">
        <v>3</v>
      </c>
      <c r="I14752" s="4">
        <f>IF(E14752="Rhode Island", Table1[[#This Row],[price]]*$L$3, IF(E14752="Massachusetts", Table1[[#This Row],[price]]*$L$2, 1))</f>
        <v>416000</v>
      </c>
    </row>
    <row r="14753" spans="1:9" x14ac:dyDescent="0.25">
      <c r="A14753" s="2">
        <v>42272</v>
      </c>
      <c r="B14753" s="1">
        <f t="shared" si="460"/>
        <v>2015</v>
      </c>
      <c r="C14753" s="1">
        <f t="shared" si="461"/>
        <v>3</v>
      </c>
      <c r="D14753">
        <v>2906</v>
      </c>
      <c r="E14753" t="s">
        <v>36</v>
      </c>
      <c r="F14753" s="4">
        <v>416000</v>
      </c>
      <c r="G14753" t="s">
        <v>5</v>
      </c>
      <c r="H14753">
        <v>3</v>
      </c>
      <c r="I14753" s="4">
        <f>IF(E14753="Rhode Island", Table1[[#This Row],[price]]*$L$3, IF(E14753="Massachusetts", Table1[[#This Row],[price]]*$L$2, 1))</f>
        <v>416000</v>
      </c>
    </row>
    <row r="14754" spans="1:9" x14ac:dyDescent="0.25">
      <c r="A14754" s="2">
        <v>42272</v>
      </c>
      <c r="B14754" s="1">
        <f t="shared" si="460"/>
        <v>2015</v>
      </c>
      <c r="C14754" s="1">
        <f t="shared" si="461"/>
        <v>3</v>
      </c>
      <c r="D14754">
        <v>2602</v>
      </c>
      <c r="E14754" t="s">
        <v>37</v>
      </c>
      <c r="F14754" s="4">
        <v>420000</v>
      </c>
      <c r="G14754" t="s">
        <v>5</v>
      </c>
      <c r="H14754">
        <v>3</v>
      </c>
      <c r="I14754" s="4">
        <f>IF(E14754="Rhode Island", Table1[[#This Row],[price]]*$L$3, IF(E14754="Massachusetts", Table1[[#This Row],[price]]*$L$2, 1))</f>
        <v>420000</v>
      </c>
    </row>
    <row r="14755" spans="1:9" x14ac:dyDescent="0.25">
      <c r="A14755" s="2">
        <v>42272</v>
      </c>
      <c r="B14755" s="1">
        <f t="shared" si="460"/>
        <v>2015</v>
      </c>
      <c r="C14755" s="1">
        <f t="shared" si="461"/>
        <v>3</v>
      </c>
      <c r="D14755">
        <v>2615</v>
      </c>
      <c r="E14755" t="s">
        <v>37</v>
      </c>
      <c r="F14755" s="4">
        <v>422000</v>
      </c>
      <c r="G14755" t="s">
        <v>5</v>
      </c>
      <c r="H14755">
        <v>3</v>
      </c>
      <c r="I14755" s="4">
        <f>IF(E14755="Rhode Island", Table1[[#This Row],[price]]*$L$3, IF(E14755="Massachusetts", Table1[[#This Row],[price]]*$L$2, 1))</f>
        <v>422000</v>
      </c>
    </row>
    <row r="14756" spans="1:9" x14ac:dyDescent="0.25">
      <c r="A14756" s="2">
        <v>42272</v>
      </c>
      <c r="B14756" s="1">
        <f t="shared" si="460"/>
        <v>2015</v>
      </c>
      <c r="C14756" s="1">
        <f t="shared" si="461"/>
        <v>3</v>
      </c>
      <c r="D14756">
        <v>2906</v>
      </c>
      <c r="E14756" t="s">
        <v>36</v>
      </c>
      <c r="F14756" s="4">
        <v>430000</v>
      </c>
      <c r="G14756" t="s">
        <v>5</v>
      </c>
      <c r="H14756">
        <v>3</v>
      </c>
      <c r="I14756" s="4">
        <f>IF(E14756="Rhode Island", Table1[[#This Row],[price]]*$L$3, IF(E14756="Massachusetts", Table1[[#This Row],[price]]*$L$2, 1))</f>
        <v>430000</v>
      </c>
    </row>
    <row r="14757" spans="1:9" x14ac:dyDescent="0.25">
      <c r="A14757" s="2">
        <v>42272</v>
      </c>
      <c r="B14757" s="1">
        <f t="shared" si="460"/>
        <v>2015</v>
      </c>
      <c r="C14757" s="1">
        <f t="shared" si="461"/>
        <v>3</v>
      </c>
      <c r="D14757">
        <v>2914</v>
      </c>
      <c r="E14757" t="s">
        <v>36</v>
      </c>
      <c r="F14757" s="4">
        <v>569500</v>
      </c>
      <c r="G14757" t="s">
        <v>5</v>
      </c>
      <c r="H14757">
        <v>4</v>
      </c>
      <c r="I14757" s="4">
        <f>IF(E14757="Rhode Island", Table1[[#This Row],[price]]*$L$3, IF(E14757="Massachusetts", Table1[[#This Row],[price]]*$L$2, 1))</f>
        <v>569500</v>
      </c>
    </row>
    <row r="14758" spans="1:9" x14ac:dyDescent="0.25">
      <c r="A14758" s="2">
        <v>42272</v>
      </c>
      <c r="B14758" s="1">
        <f t="shared" si="460"/>
        <v>2015</v>
      </c>
      <c r="C14758" s="1">
        <f t="shared" si="461"/>
        <v>3</v>
      </c>
      <c r="D14758">
        <v>2914</v>
      </c>
      <c r="E14758" t="s">
        <v>36</v>
      </c>
      <c r="F14758" s="4">
        <v>570000</v>
      </c>
      <c r="G14758" t="s">
        <v>5</v>
      </c>
      <c r="H14758">
        <v>4</v>
      </c>
      <c r="I14758" s="4">
        <f>IF(E14758="Rhode Island", Table1[[#This Row],[price]]*$L$3, IF(E14758="Massachusetts", Table1[[#This Row],[price]]*$L$2, 1))</f>
        <v>570000</v>
      </c>
    </row>
    <row r="14759" spans="1:9" x14ac:dyDescent="0.25">
      <c r="A14759" s="2">
        <v>42272</v>
      </c>
      <c r="B14759" s="1">
        <f t="shared" si="460"/>
        <v>2015</v>
      </c>
      <c r="C14759" s="1">
        <f t="shared" si="461"/>
        <v>3</v>
      </c>
      <c r="D14759">
        <v>2912</v>
      </c>
      <c r="E14759" t="s">
        <v>36</v>
      </c>
      <c r="F14759" s="4">
        <v>576800</v>
      </c>
      <c r="G14759" t="s">
        <v>5</v>
      </c>
      <c r="H14759">
        <v>4</v>
      </c>
      <c r="I14759" s="4">
        <f>IF(E14759="Rhode Island", Table1[[#This Row],[price]]*$L$3, IF(E14759="Massachusetts", Table1[[#This Row],[price]]*$L$2, 1))</f>
        <v>576800</v>
      </c>
    </row>
    <row r="14760" spans="1:9" x14ac:dyDescent="0.25">
      <c r="A14760" s="2">
        <v>42272</v>
      </c>
      <c r="B14760" s="1">
        <f t="shared" si="460"/>
        <v>2015</v>
      </c>
      <c r="C14760" s="1">
        <f t="shared" si="461"/>
        <v>3</v>
      </c>
      <c r="D14760">
        <v>2611</v>
      </c>
      <c r="E14760" t="s">
        <v>37</v>
      </c>
      <c r="F14760" s="4">
        <v>586000</v>
      </c>
      <c r="G14760" t="s">
        <v>5</v>
      </c>
      <c r="H14760">
        <v>4</v>
      </c>
      <c r="I14760" s="4">
        <f>IF(E14760="Rhode Island", Table1[[#This Row],[price]]*$L$3, IF(E14760="Massachusetts", Table1[[#This Row],[price]]*$L$2, 1))</f>
        <v>586000</v>
      </c>
    </row>
    <row r="14761" spans="1:9" x14ac:dyDescent="0.25">
      <c r="A14761" s="2">
        <v>42272</v>
      </c>
      <c r="B14761" s="1">
        <f t="shared" si="460"/>
        <v>2015</v>
      </c>
      <c r="C14761" s="1">
        <f t="shared" si="461"/>
        <v>3</v>
      </c>
      <c r="D14761">
        <v>2913</v>
      </c>
      <c r="E14761" t="s">
        <v>36</v>
      </c>
      <c r="F14761" s="4">
        <v>650000</v>
      </c>
      <c r="G14761" t="s">
        <v>5</v>
      </c>
      <c r="H14761">
        <v>4</v>
      </c>
      <c r="I14761" s="4">
        <f>IF(E14761="Rhode Island", Table1[[#This Row],[price]]*$L$3, IF(E14761="Massachusetts", Table1[[#This Row],[price]]*$L$2, 1))</f>
        <v>650000</v>
      </c>
    </row>
    <row r="14762" spans="1:9" x14ac:dyDescent="0.25">
      <c r="A14762" s="2">
        <v>42272</v>
      </c>
      <c r="B14762" s="1">
        <f t="shared" si="460"/>
        <v>2015</v>
      </c>
      <c r="C14762" s="1">
        <f t="shared" si="461"/>
        <v>3</v>
      </c>
      <c r="D14762">
        <v>2617</v>
      </c>
      <c r="E14762" t="s">
        <v>37</v>
      </c>
      <c r="F14762" s="4">
        <v>432500</v>
      </c>
      <c r="G14762" t="s">
        <v>6</v>
      </c>
      <c r="H14762">
        <v>3</v>
      </c>
      <c r="I14762" s="4">
        <f>IF(E14762="Rhode Island", Table1[[#This Row],[price]]*$L$3, IF(E14762="Massachusetts", Table1[[#This Row],[price]]*$L$2, 1))</f>
        <v>432500</v>
      </c>
    </row>
    <row r="14763" spans="1:9" x14ac:dyDescent="0.25">
      <c r="A14763" s="2">
        <v>42272</v>
      </c>
      <c r="B14763" s="1">
        <f t="shared" si="460"/>
        <v>2015</v>
      </c>
      <c r="C14763" s="1">
        <f t="shared" si="461"/>
        <v>3</v>
      </c>
      <c r="D14763">
        <v>2612</v>
      </c>
      <c r="E14763" t="s">
        <v>37</v>
      </c>
      <c r="F14763" s="4">
        <v>455000</v>
      </c>
      <c r="G14763" t="s">
        <v>6</v>
      </c>
      <c r="H14763">
        <v>2</v>
      </c>
      <c r="I14763" s="4">
        <f>IF(E14763="Rhode Island", Table1[[#This Row],[price]]*$L$3, IF(E14763="Massachusetts", Table1[[#This Row],[price]]*$L$2, 1))</f>
        <v>455000</v>
      </c>
    </row>
    <row r="14764" spans="1:9" x14ac:dyDescent="0.25">
      <c r="A14764" s="2">
        <v>42273</v>
      </c>
      <c r="B14764" s="1">
        <f t="shared" si="460"/>
        <v>2015</v>
      </c>
      <c r="C14764" s="1">
        <f t="shared" si="461"/>
        <v>3</v>
      </c>
      <c r="D14764">
        <v>2902</v>
      </c>
      <c r="E14764" t="s">
        <v>36</v>
      </c>
      <c r="F14764" s="4">
        <v>406000</v>
      </c>
      <c r="G14764" t="s">
        <v>5</v>
      </c>
      <c r="H14764">
        <v>3</v>
      </c>
      <c r="I14764" s="4">
        <f>IF(E14764="Rhode Island", Table1[[#This Row],[price]]*$L$3, IF(E14764="Massachusetts", Table1[[#This Row],[price]]*$L$2, 1))</f>
        <v>406000</v>
      </c>
    </row>
    <row r="14765" spans="1:9" x14ac:dyDescent="0.25">
      <c r="A14765" s="2">
        <v>42273</v>
      </c>
      <c r="B14765" s="1">
        <f t="shared" si="460"/>
        <v>2015</v>
      </c>
      <c r="C14765" s="1">
        <f t="shared" si="461"/>
        <v>3</v>
      </c>
      <c r="D14765">
        <v>2614</v>
      </c>
      <c r="E14765" t="s">
        <v>37</v>
      </c>
      <c r="F14765" s="4">
        <v>560000</v>
      </c>
      <c r="G14765" t="s">
        <v>5</v>
      </c>
      <c r="H14765">
        <v>3</v>
      </c>
      <c r="I14765" s="4">
        <f>IF(E14765="Rhode Island", Table1[[#This Row],[price]]*$L$3, IF(E14765="Massachusetts", Table1[[#This Row],[price]]*$L$2, 1))</f>
        <v>560000</v>
      </c>
    </row>
    <row r="14766" spans="1:9" x14ac:dyDescent="0.25">
      <c r="A14766" s="2">
        <v>42273</v>
      </c>
      <c r="B14766" s="1">
        <f t="shared" si="460"/>
        <v>2015</v>
      </c>
      <c r="C14766" s="1">
        <f t="shared" si="461"/>
        <v>3</v>
      </c>
      <c r="D14766">
        <v>2913</v>
      </c>
      <c r="E14766" t="s">
        <v>36</v>
      </c>
      <c r="F14766" s="4">
        <v>620000</v>
      </c>
      <c r="G14766" t="s">
        <v>5</v>
      </c>
      <c r="H14766">
        <v>4</v>
      </c>
      <c r="I14766" s="4">
        <f>IF(E14766="Rhode Island", Table1[[#This Row],[price]]*$L$3, IF(E14766="Massachusetts", Table1[[#This Row],[price]]*$L$2, 1))</f>
        <v>620000</v>
      </c>
    </row>
    <row r="14767" spans="1:9" x14ac:dyDescent="0.25">
      <c r="A14767" s="2">
        <v>42273</v>
      </c>
      <c r="B14767" s="1">
        <f t="shared" si="460"/>
        <v>2015</v>
      </c>
      <c r="C14767" s="1">
        <f t="shared" si="461"/>
        <v>3</v>
      </c>
      <c r="D14767">
        <v>2914</v>
      </c>
      <c r="E14767" t="s">
        <v>36</v>
      </c>
      <c r="F14767" s="4">
        <v>660000</v>
      </c>
      <c r="G14767" t="s">
        <v>5</v>
      </c>
      <c r="H14767">
        <v>3</v>
      </c>
      <c r="I14767" s="4">
        <f>IF(E14767="Rhode Island", Table1[[#This Row],[price]]*$L$3, IF(E14767="Massachusetts", Table1[[#This Row],[price]]*$L$2, 1))</f>
        <v>660000</v>
      </c>
    </row>
    <row r="14768" spans="1:9" x14ac:dyDescent="0.25">
      <c r="A14768" s="2">
        <v>42273</v>
      </c>
      <c r="B14768" s="1">
        <f t="shared" si="460"/>
        <v>2015</v>
      </c>
      <c r="C14768" s="1">
        <f t="shared" si="461"/>
        <v>3</v>
      </c>
      <c r="D14768">
        <v>2605</v>
      </c>
      <c r="E14768" t="s">
        <v>37</v>
      </c>
      <c r="F14768" s="4">
        <v>680000</v>
      </c>
      <c r="G14768" t="s">
        <v>5</v>
      </c>
      <c r="H14768">
        <v>3</v>
      </c>
      <c r="I14768" s="4">
        <f>IF(E14768="Rhode Island", Table1[[#This Row],[price]]*$L$3, IF(E14768="Massachusetts", Table1[[#This Row],[price]]*$L$2, 1))</f>
        <v>680000</v>
      </c>
    </row>
    <row r="14769" spans="1:9" x14ac:dyDescent="0.25">
      <c r="A14769" s="2">
        <v>42273</v>
      </c>
      <c r="B14769" s="1">
        <f t="shared" si="460"/>
        <v>2015</v>
      </c>
      <c r="C14769" s="1">
        <f t="shared" si="461"/>
        <v>3</v>
      </c>
      <c r="D14769">
        <v>2602</v>
      </c>
      <c r="E14769" t="s">
        <v>37</v>
      </c>
      <c r="F14769" s="4">
        <v>813500</v>
      </c>
      <c r="G14769" t="s">
        <v>5</v>
      </c>
      <c r="H14769">
        <v>4</v>
      </c>
      <c r="I14769" s="4">
        <f>IF(E14769="Rhode Island", Table1[[#This Row],[price]]*$L$3, IF(E14769="Massachusetts", Table1[[#This Row],[price]]*$L$2, 1))</f>
        <v>813500</v>
      </c>
    </row>
    <row r="14770" spans="1:9" x14ac:dyDescent="0.25">
      <c r="A14770" s="2">
        <v>42273</v>
      </c>
      <c r="B14770" s="1">
        <f t="shared" si="460"/>
        <v>2015</v>
      </c>
      <c r="C14770" s="1">
        <f t="shared" si="461"/>
        <v>3</v>
      </c>
      <c r="D14770">
        <v>2600</v>
      </c>
      <c r="E14770" t="s">
        <v>37</v>
      </c>
      <c r="F14770" s="4">
        <v>927000</v>
      </c>
      <c r="G14770" t="s">
        <v>5</v>
      </c>
      <c r="H14770">
        <v>2</v>
      </c>
      <c r="I14770" s="4">
        <f>IF(E14770="Rhode Island", Table1[[#This Row],[price]]*$L$3, IF(E14770="Massachusetts", Table1[[#This Row],[price]]*$L$2, 1))</f>
        <v>927000</v>
      </c>
    </row>
    <row r="14771" spans="1:9" x14ac:dyDescent="0.25">
      <c r="A14771" s="2">
        <v>42273</v>
      </c>
      <c r="B14771" s="1">
        <f t="shared" si="460"/>
        <v>2015</v>
      </c>
      <c r="C14771" s="1">
        <f t="shared" si="461"/>
        <v>3</v>
      </c>
      <c r="D14771">
        <v>2607</v>
      </c>
      <c r="E14771" t="s">
        <v>37</v>
      </c>
      <c r="F14771" s="4">
        <v>1150000</v>
      </c>
      <c r="G14771" t="s">
        <v>5</v>
      </c>
      <c r="H14771">
        <v>4</v>
      </c>
      <c r="I14771" s="4">
        <f>IF(E14771="Rhode Island", Table1[[#This Row],[price]]*$L$3, IF(E14771="Massachusetts", Table1[[#This Row],[price]]*$L$2, 1))</f>
        <v>1150000</v>
      </c>
    </row>
    <row r="14772" spans="1:9" x14ac:dyDescent="0.25">
      <c r="A14772" s="2">
        <v>42273</v>
      </c>
      <c r="B14772" s="1">
        <f t="shared" si="460"/>
        <v>2015</v>
      </c>
      <c r="C14772" s="1">
        <f t="shared" si="461"/>
        <v>3</v>
      </c>
      <c r="D14772">
        <v>2605</v>
      </c>
      <c r="E14772" t="s">
        <v>37</v>
      </c>
      <c r="F14772" s="4">
        <v>1250000</v>
      </c>
      <c r="G14772" t="s">
        <v>5</v>
      </c>
      <c r="H14772">
        <v>5</v>
      </c>
      <c r="I14772" s="4">
        <f>IF(E14772="Rhode Island", Table1[[#This Row],[price]]*$L$3, IF(E14772="Massachusetts", Table1[[#This Row],[price]]*$L$2, 1))</f>
        <v>1250000</v>
      </c>
    </row>
    <row r="14773" spans="1:9" x14ac:dyDescent="0.25">
      <c r="A14773" s="2">
        <v>42273</v>
      </c>
      <c r="B14773" s="1">
        <f t="shared" si="460"/>
        <v>2015</v>
      </c>
      <c r="C14773" s="1">
        <f t="shared" si="461"/>
        <v>3</v>
      </c>
      <c r="D14773">
        <v>2603</v>
      </c>
      <c r="E14773" t="s">
        <v>37</v>
      </c>
      <c r="F14773" s="4">
        <v>1360000</v>
      </c>
      <c r="G14773" t="s">
        <v>5</v>
      </c>
      <c r="H14773">
        <v>5</v>
      </c>
      <c r="I14773" s="4">
        <f>IF(E14773="Rhode Island", Table1[[#This Row],[price]]*$L$3, IF(E14773="Massachusetts", Table1[[#This Row],[price]]*$L$2, 1))</f>
        <v>1360000</v>
      </c>
    </row>
    <row r="14774" spans="1:9" x14ac:dyDescent="0.25">
      <c r="A14774" s="2">
        <v>42273</v>
      </c>
      <c r="B14774" s="1">
        <f t="shared" si="460"/>
        <v>2015</v>
      </c>
      <c r="C14774" s="1">
        <f t="shared" si="461"/>
        <v>3</v>
      </c>
      <c r="D14774">
        <v>2603</v>
      </c>
      <c r="E14774" t="s">
        <v>37</v>
      </c>
      <c r="F14774" s="4">
        <v>1400000</v>
      </c>
      <c r="G14774" t="s">
        <v>5</v>
      </c>
      <c r="H14774">
        <v>4</v>
      </c>
      <c r="I14774" s="4">
        <f>IF(E14774="Rhode Island", Table1[[#This Row],[price]]*$L$3, IF(E14774="Massachusetts", Table1[[#This Row],[price]]*$L$2, 1))</f>
        <v>1400000</v>
      </c>
    </row>
    <row r="14775" spans="1:9" x14ac:dyDescent="0.25">
      <c r="A14775" s="2">
        <v>42274</v>
      </c>
      <c r="B14775" s="1">
        <f t="shared" si="460"/>
        <v>2015</v>
      </c>
      <c r="C14775" s="1">
        <f t="shared" si="461"/>
        <v>3</v>
      </c>
      <c r="D14775">
        <v>2604</v>
      </c>
      <c r="E14775" t="s">
        <v>37</v>
      </c>
      <c r="F14775" s="4">
        <v>1052500</v>
      </c>
      <c r="G14775" t="s">
        <v>5</v>
      </c>
      <c r="H14775">
        <v>4</v>
      </c>
      <c r="I14775" s="4">
        <f>IF(E14775="Rhode Island", Table1[[#This Row],[price]]*$L$3, IF(E14775="Massachusetts", Table1[[#This Row],[price]]*$L$2, 1))</f>
        <v>1052500</v>
      </c>
    </row>
    <row r="14776" spans="1:9" x14ac:dyDescent="0.25">
      <c r="A14776" s="2">
        <v>42276</v>
      </c>
      <c r="B14776" s="1">
        <f t="shared" si="460"/>
        <v>2015</v>
      </c>
      <c r="C14776" s="1">
        <f t="shared" si="461"/>
        <v>3</v>
      </c>
      <c r="D14776">
        <v>2906</v>
      </c>
      <c r="E14776" t="s">
        <v>36</v>
      </c>
      <c r="F14776" s="4">
        <v>368000</v>
      </c>
      <c r="G14776" t="s">
        <v>5</v>
      </c>
      <c r="H14776">
        <v>3</v>
      </c>
      <c r="I14776" s="4">
        <f>IF(E14776="Rhode Island", Table1[[#This Row],[price]]*$L$3, IF(E14776="Massachusetts", Table1[[#This Row],[price]]*$L$2, 1))</f>
        <v>368000</v>
      </c>
    </row>
    <row r="14777" spans="1:9" x14ac:dyDescent="0.25">
      <c r="A14777" s="2">
        <v>42276</v>
      </c>
      <c r="B14777" s="1">
        <f t="shared" si="460"/>
        <v>2015</v>
      </c>
      <c r="C14777" s="1">
        <f t="shared" si="461"/>
        <v>3</v>
      </c>
      <c r="D14777">
        <v>2615</v>
      </c>
      <c r="E14777" t="s">
        <v>37</v>
      </c>
      <c r="F14777" s="4">
        <v>480000</v>
      </c>
      <c r="G14777" t="s">
        <v>5</v>
      </c>
      <c r="H14777">
        <v>4</v>
      </c>
      <c r="I14777" s="4">
        <f>IF(E14777="Rhode Island", Table1[[#This Row],[price]]*$L$3, IF(E14777="Massachusetts", Table1[[#This Row],[price]]*$L$2, 1))</f>
        <v>480000</v>
      </c>
    </row>
    <row r="14778" spans="1:9" x14ac:dyDescent="0.25">
      <c r="A14778" s="2">
        <v>42276</v>
      </c>
      <c r="B14778" s="1">
        <f t="shared" si="460"/>
        <v>2015</v>
      </c>
      <c r="C14778" s="1">
        <f t="shared" si="461"/>
        <v>3</v>
      </c>
      <c r="D14778">
        <v>2903</v>
      </c>
      <c r="E14778" t="s">
        <v>36</v>
      </c>
      <c r="F14778" s="4">
        <v>520000</v>
      </c>
      <c r="G14778" t="s">
        <v>5</v>
      </c>
      <c r="H14778">
        <v>3</v>
      </c>
      <c r="I14778" s="4">
        <f>IF(E14778="Rhode Island", Table1[[#This Row],[price]]*$L$3, IF(E14778="Massachusetts", Table1[[#This Row],[price]]*$L$2, 1))</f>
        <v>520000</v>
      </c>
    </row>
    <row r="14779" spans="1:9" x14ac:dyDescent="0.25">
      <c r="A14779" s="2">
        <v>42276</v>
      </c>
      <c r="B14779" s="1">
        <f t="shared" si="460"/>
        <v>2015</v>
      </c>
      <c r="C14779" s="1">
        <f t="shared" si="461"/>
        <v>3</v>
      </c>
      <c r="D14779">
        <v>2617</v>
      </c>
      <c r="E14779" t="s">
        <v>37</v>
      </c>
      <c r="F14779" s="4">
        <v>532000</v>
      </c>
      <c r="G14779" t="s">
        <v>5</v>
      </c>
      <c r="H14779">
        <v>3</v>
      </c>
      <c r="I14779" s="4">
        <f>IF(E14779="Rhode Island", Table1[[#This Row],[price]]*$L$3, IF(E14779="Massachusetts", Table1[[#This Row],[price]]*$L$2, 1))</f>
        <v>532000</v>
      </c>
    </row>
    <row r="14780" spans="1:9" x14ac:dyDescent="0.25">
      <c r="A14780" s="2">
        <v>42276</v>
      </c>
      <c r="B14780" s="1">
        <f t="shared" si="460"/>
        <v>2015</v>
      </c>
      <c r="C14780" s="1">
        <f t="shared" si="461"/>
        <v>3</v>
      </c>
      <c r="D14780">
        <v>2903</v>
      </c>
      <c r="E14780" t="s">
        <v>36</v>
      </c>
      <c r="F14780" s="4">
        <v>552500</v>
      </c>
      <c r="G14780" t="s">
        <v>5</v>
      </c>
      <c r="H14780">
        <v>4</v>
      </c>
      <c r="I14780" s="4">
        <f>IF(E14780="Rhode Island", Table1[[#This Row],[price]]*$L$3, IF(E14780="Massachusetts", Table1[[#This Row],[price]]*$L$2, 1))</f>
        <v>552500</v>
      </c>
    </row>
    <row r="14781" spans="1:9" x14ac:dyDescent="0.25">
      <c r="A14781" s="2">
        <v>42276</v>
      </c>
      <c r="B14781" s="1">
        <f t="shared" si="460"/>
        <v>2015</v>
      </c>
      <c r="C14781" s="1">
        <f t="shared" si="461"/>
        <v>3</v>
      </c>
      <c r="D14781">
        <v>2614</v>
      </c>
      <c r="E14781" t="s">
        <v>37</v>
      </c>
      <c r="F14781" s="4">
        <v>560000</v>
      </c>
      <c r="G14781" t="s">
        <v>5</v>
      </c>
      <c r="H14781">
        <v>3</v>
      </c>
      <c r="I14781" s="4">
        <f>IF(E14781="Rhode Island", Table1[[#This Row],[price]]*$L$3, IF(E14781="Massachusetts", Table1[[#This Row],[price]]*$L$2, 1))</f>
        <v>560000</v>
      </c>
    </row>
    <row r="14782" spans="1:9" x14ac:dyDescent="0.25">
      <c r="A14782" s="2">
        <v>42276</v>
      </c>
      <c r="B14782" s="1">
        <f t="shared" si="460"/>
        <v>2015</v>
      </c>
      <c r="C14782" s="1">
        <f t="shared" si="461"/>
        <v>3</v>
      </c>
      <c r="D14782">
        <v>2914</v>
      </c>
      <c r="E14782" t="s">
        <v>36</v>
      </c>
      <c r="F14782" s="4">
        <v>670500</v>
      </c>
      <c r="G14782" t="s">
        <v>5</v>
      </c>
      <c r="H14782">
        <v>4</v>
      </c>
      <c r="I14782" s="4">
        <f>IF(E14782="Rhode Island", Table1[[#This Row],[price]]*$L$3, IF(E14782="Massachusetts", Table1[[#This Row],[price]]*$L$2, 1))</f>
        <v>670500</v>
      </c>
    </row>
    <row r="14783" spans="1:9" x14ac:dyDescent="0.25">
      <c r="A14783" s="2">
        <v>42276</v>
      </c>
      <c r="B14783" s="1">
        <f t="shared" si="460"/>
        <v>2015</v>
      </c>
      <c r="C14783" s="1">
        <f t="shared" si="461"/>
        <v>3</v>
      </c>
      <c r="D14783">
        <v>2913</v>
      </c>
      <c r="E14783" t="s">
        <v>36</v>
      </c>
      <c r="F14783" s="4">
        <v>790000</v>
      </c>
      <c r="G14783" t="s">
        <v>5</v>
      </c>
      <c r="H14783">
        <v>4</v>
      </c>
      <c r="I14783" s="4">
        <f>IF(E14783="Rhode Island", Table1[[#This Row],[price]]*$L$3, IF(E14783="Massachusetts", Table1[[#This Row],[price]]*$L$2, 1))</f>
        <v>790000</v>
      </c>
    </row>
    <row r="14784" spans="1:9" x14ac:dyDescent="0.25">
      <c r="A14784" s="2">
        <v>42277</v>
      </c>
      <c r="B14784" s="1">
        <f t="shared" si="460"/>
        <v>2015</v>
      </c>
      <c r="C14784" s="1">
        <f t="shared" si="461"/>
        <v>3</v>
      </c>
      <c r="D14784">
        <v>2906</v>
      </c>
      <c r="E14784" t="s">
        <v>36</v>
      </c>
      <c r="F14784" s="4">
        <v>400000</v>
      </c>
      <c r="G14784" t="s">
        <v>5</v>
      </c>
      <c r="H14784">
        <v>3</v>
      </c>
      <c r="I14784" s="4">
        <f>IF(E14784="Rhode Island", Table1[[#This Row],[price]]*$L$3, IF(E14784="Massachusetts", Table1[[#This Row],[price]]*$L$2, 1))</f>
        <v>400000</v>
      </c>
    </row>
    <row r="14785" spans="1:9" x14ac:dyDescent="0.25">
      <c r="A14785" s="2">
        <v>42277</v>
      </c>
      <c r="B14785" s="1">
        <f t="shared" si="460"/>
        <v>2015</v>
      </c>
      <c r="C14785" s="1">
        <f t="shared" si="461"/>
        <v>3</v>
      </c>
      <c r="D14785">
        <v>2615</v>
      </c>
      <c r="E14785" t="s">
        <v>37</v>
      </c>
      <c r="F14785" s="4">
        <v>442000</v>
      </c>
      <c r="G14785" t="s">
        <v>5</v>
      </c>
      <c r="H14785">
        <v>3</v>
      </c>
      <c r="I14785" s="4">
        <f>IF(E14785="Rhode Island", Table1[[#This Row],[price]]*$L$3, IF(E14785="Massachusetts", Table1[[#This Row],[price]]*$L$2, 1))</f>
        <v>442000</v>
      </c>
    </row>
    <row r="14786" spans="1:9" x14ac:dyDescent="0.25">
      <c r="A14786" s="2">
        <v>42277</v>
      </c>
      <c r="B14786" s="1">
        <f t="shared" ref="B14786:B14849" si="462">YEAR(A14786)</f>
        <v>2015</v>
      </c>
      <c r="C14786" s="1">
        <f t="shared" ref="C14786:C14849" si="463">ROUNDUP(MONTH(A14786)/3,0)</f>
        <v>3</v>
      </c>
      <c r="D14786">
        <v>2914</v>
      </c>
      <c r="E14786" t="s">
        <v>36</v>
      </c>
      <c r="F14786" s="4">
        <v>495000</v>
      </c>
      <c r="G14786" t="s">
        <v>5</v>
      </c>
      <c r="H14786">
        <v>4</v>
      </c>
      <c r="I14786" s="4">
        <f>IF(E14786="Rhode Island", Table1[[#This Row],[price]]*$L$3, IF(E14786="Massachusetts", Table1[[#This Row],[price]]*$L$2, 1))</f>
        <v>495000</v>
      </c>
    </row>
    <row r="14787" spans="1:9" x14ac:dyDescent="0.25">
      <c r="A14787" s="2">
        <v>42277</v>
      </c>
      <c r="B14787" s="1">
        <f t="shared" si="462"/>
        <v>2015</v>
      </c>
      <c r="C14787" s="1">
        <f t="shared" si="463"/>
        <v>3</v>
      </c>
      <c r="D14787">
        <v>2906</v>
      </c>
      <c r="E14787" t="s">
        <v>36</v>
      </c>
      <c r="F14787" s="4">
        <v>510050</v>
      </c>
      <c r="G14787" t="s">
        <v>5</v>
      </c>
      <c r="H14787">
        <v>3</v>
      </c>
      <c r="I14787" s="4">
        <f>IF(E14787="Rhode Island", Table1[[#This Row],[price]]*$L$3, IF(E14787="Massachusetts", Table1[[#This Row],[price]]*$L$2, 1))</f>
        <v>510050</v>
      </c>
    </row>
    <row r="14788" spans="1:9" x14ac:dyDescent="0.25">
      <c r="A14788" s="2">
        <v>42277</v>
      </c>
      <c r="B14788" s="1">
        <f t="shared" si="462"/>
        <v>2015</v>
      </c>
      <c r="C14788" s="1">
        <f t="shared" si="463"/>
        <v>3</v>
      </c>
      <c r="D14788">
        <v>2905</v>
      </c>
      <c r="E14788" t="s">
        <v>36</v>
      </c>
      <c r="F14788" s="4">
        <v>570000</v>
      </c>
      <c r="G14788" t="s">
        <v>5</v>
      </c>
      <c r="H14788">
        <v>5</v>
      </c>
      <c r="I14788" s="4">
        <f>IF(E14788="Rhode Island", Table1[[#This Row],[price]]*$L$3, IF(E14788="Massachusetts", Table1[[#This Row],[price]]*$L$2, 1))</f>
        <v>570000</v>
      </c>
    </row>
    <row r="14789" spans="1:9" x14ac:dyDescent="0.25">
      <c r="A14789" s="2">
        <v>42277</v>
      </c>
      <c r="B14789" s="1">
        <f t="shared" si="462"/>
        <v>2015</v>
      </c>
      <c r="C14789" s="1">
        <f t="shared" si="463"/>
        <v>3</v>
      </c>
      <c r="D14789">
        <v>2913</v>
      </c>
      <c r="E14789" t="s">
        <v>36</v>
      </c>
      <c r="F14789" s="4">
        <v>605000</v>
      </c>
      <c r="G14789" t="s">
        <v>5</v>
      </c>
      <c r="H14789">
        <v>4</v>
      </c>
      <c r="I14789" s="4">
        <f>IF(E14789="Rhode Island", Table1[[#This Row],[price]]*$L$3, IF(E14789="Massachusetts", Table1[[#This Row],[price]]*$L$2, 1))</f>
        <v>605000</v>
      </c>
    </row>
    <row r="14790" spans="1:9" x14ac:dyDescent="0.25">
      <c r="A14790" s="2">
        <v>42277</v>
      </c>
      <c r="B14790" s="1">
        <f t="shared" si="462"/>
        <v>2015</v>
      </c>
      <c r="C14790" s="1">
        <f t="shared" si="463"/>
        <v>3</v>
      </c>
      <c r="D14790">
        <v>2611</v>
      </c>
      <c r="E14790" t="s">
        <v>37</v>
      </c>
      <c r="F14790" s="4">
        <v>690000</v>
      </c>
      <c r="G14790" t="s">
        <v>5</v>
      </c>
      <c r="H14790">
        <v>4</v>
      </c>
      <c r="I14790" s="4">
        <f>IF(E14790="Rhode Island", Table1[[#This Row],[price]]*$L$3, IF(E14790="Massachusetts", Table1[[#This Row],[price]]*$L$2, 1))</f>
        <v>690000</v>
      </c>
    </row>
    <row r="14791" spans="1:9" x14ac:dyDescent="0.25">
      <c r="A14791" s="2">
        <v>42277</v>
      </c>
      <c r="B14791" s="1">
        <f t="shared" si="462"/>
        <v>2015</v>
      </c>
      <c r="C14791" s="1">
        <f t="shared" si="463"/>
        <v>3</v>
      </c>
      <c r="D14791">
        <v>2902</v>
      </c>
      <c r="E14791" t="s">
        <v>36</v>
      </c>
      <c r="F14791" s="4">
        <v>720000</v>
      </c>
      <c r="G14791" t="s">
        <v>5</v>
      </c>
      <c r="H14791">
        <v>4</v>
      </c>
      <c r="I14791" s="4">
        <f>IF(E14791="Rhode Island", Table1[[#This Row],[price]]*$L$3, IF(E14791="Massachusetts", Table1[[#This Row],[price]]*$L$2, 1))</f>
        <v>720000</v>
      </c>
    </row>
    <row r="14792" spans="1:9" x14ac:dyDescent="0.25">
      <c r="A14792" s="2">
        <v>42277</v>
      </c>
      <c r="B14792" s="1">
        <f t="shared" si="462"/>
        <v>2015</v>
      </c>
      <c r="C14792" s="1">
        <f t="shared" si="463"/>
        <v>3</v>
      </c>
      <c r="D14792">
        <v>2914</v>
      </c>
      <c r="E14792" t="s">
        <v>36</v>
      </c>
      <c r="F14792" s="4">
        <v>800000</v>
      </c>
      <c r="G14792" t="s">
        <v>5</v>
      </c>
      <c r="H14792">
        <v>4</v>
      </c>
      <c r="I14792" s="4">
        <f>IF(E14792="Rhode Island", Table1[[#This Row],[price]]*$L$3, IF(E14792="Massachusetts", Table1[[#This Row],[price]]*$L$2, 1))</f>
        <v>800000</v>
      </c>
    </row>
    <row r="14793" spans="1:9" x14ac:dyDescent="0.25">
      <c r="A14793" s="2">
        <v>42277</v>
      </c>
      <c r="B14793" s="1">
        <f t="shared" si="462"/>
        <v>2015</v>
      </c>
      <c r="C14793" s="1">
        <f t="shared" si="463"/>
        <v>3</v>
      </c>
      <c r="D14793">
        <v>2612</v>
      </c>
      <c r="E14793" t="s">
        <v>37</v>
      </c>
      <c r="F14793" s="4">
        <v>1100000</v>
      </c>
      <c r="G14793" t="s">
        <v>5</v>
      </c>
      <c r="H14793">
        <v>3</v>
      </c>
      <c r="I14793" s="4">
        <f>IF(E14793="Rhode Island", Table1[[#This Row],[price]]*$L$3, IF(E14793="Massachusetts", Table1[[#This Row],[price]]*$L$2, 1))</f>
        <v>1100000</v>
      </c>
    </row>
    <row r="14794" spans="1:9" x14ac:dyDescent="0.25">
      <c r="A14794" s="2">
        <v>42277</v>
      </c>
      <c r="B14794" s="1">
        <f t="shared" si="462"/>
        <v>2015</v>
      </c>
      <c r="C14794" s="1">
        <f t="shared" si="463"/>
        <v>3</v>
      </c>
      <c r="D14794">
        <v>2612</v>
      </c>
      <c r="E14794" t="s">
        <v>37</v>
      </c>
      <c r="F14794" s="4">
        <v>1150000</v>
      </c>
      <c r="G14794" t="s">
        <v>5</v>
      </c>
      <c r="H14794">
        <v>4</v>
      </c>
      <c r="I14794" s="4">
        <f>IF(E14794="Rhode Island", Table1[[#This Row],[price]]*$L$3, IF(E14794="Massachusetts", Table1[[#This Row],[price]]*$L$2, 1))</f>
        <v>1150000</v>
      </c>
    </row>
    <row r="14795" spans="1:9" x14ac:dyDescent="0.25">
      <c r="A14795" s="2">
        <v>42277</v>
      </c>
      <c r="B14795" s="1">
        <f t="shared" si="462"/>
        <v>2015</v>
      </c>
      <c r="C14795" s="1">
        <f t="shared" si="463"/>
        <v>3</v>
      </c>
      <c r="D14795">
        <v>2601</v>
      </c>
      <c r="E14795" t="s">
        <v>37</v>
      </c>
      <c r="F14795" s="4">
        <v>380000</v>
      </c>
      <c r="G14795" t="s">
        <v>6</v>
      </c>
      <c r="H14795">
        <v>1</v>
      </c>
      <c r="I14795" s="4">
        <f>IF(E14795="Rhode Island", Table1[[#This Row],[price]]*$L$3, IF(E14795="Massachusetts", Table1[[#This Row],[price]]*$L$2, 1))</f>
        <v>380000</v>
      </c>
    </row>
    <row r="14796" spans="1:9" x14ac:dyDescent="0.25">
      <c r="A14796" s="2">
        <v>42278</v>
      </c>
      <c r="B14796" s="1">
        <f t="shared" si="462"/>
        <v>2015</v>
      </c>
      <c r="C14796" s="1">
        <f t="shared" si="463"/>
        <v>4</v>
      </c>
      <c r="D14796">
        <v>2615</v>
      </c>
      <c r="E14796" t="s">
        <v>37</v>
      </c>
      <c r="F14796" s="4">
        <v>357000</v>
      </c>
      <c r="G14796" t="s">
        <v>5</v>
      </c>
      <c r="H14796">
        <v>2</v>
      </c>
      <c r="I14796" s="4">
        <f>IF(E14796="Rhode Island", Table1[[#This Row],[price]]*$L$3, IF(E14796="Massachusetts", Table1[[#This Row],[price]]*$L$2, 1))</f>
        <v>357000</v>
      </c>
    </row>
    <row r="14797" spans="1:9" x14ac:dyDescent="0.25">
      <c r="A14797" s="2">
        <v>42278</v>
      </c>
      <c r="B14797" s="1">
        <f t="shared" si="462"/>
        <v>2015</v>
      </c>
      <c r="C14797" s="1">
        <f t="shared" si="463"/>
        <v>4</v>
      </c>
      <c r="D14797">
        <v>2914</v>
      </c>
      <c r="E14797" t="s">
        <v>36</v>
      </c>
      <c r="F14797" s="4">
        <v>715000</v>
      </c>
      <c r="G14797" t="s">
        <v>5</v>
      </c>
      <c r="H14797">
        <v>4</v>
      </c>
      <c r="I14797" s="4">
        <f>IF(E14797="Rhode Island", Table1[[#This Row],[price]]*$L$3, IF(E14797="Massachusetts", Table1[[#This Row],[price]]*$L$2, 1))</f>
        <v>715000</v>
      </c>
    </row>
    <row r="14798" spans="1:9" x14ac:dyDescent="0.25">
      <c r="A14798" s="2">
        <v>42278</v>
      </c>
      <c r="B14798" s="1">
        <f t="shared" si="462"/>
        <v>2015</v>
      </c>
      <c r="C14798" s="1">
        <f t="shared" si="463"/>
        <v>4</v>
      </c>
      <c r="D14798">
        <v>2605</v>
      </c>
      <c r="E14798" t="s">
        <v>37</v>
      </c>
      <c r="F14798" s="4">
        <v>805000</v>
      </c>
      <c r="G14798" t="s">
        <v>5</v>
      </c>
      <c r="H14798">
        <v>3</v>
      </c>
      <c r="I14798" s="4">
        <f>IF(E14798="Rhode Island", Table1[[#This Row],[price]]*$L$3, IF(E14798="Massachusetts", Table1[[#This Row],[price]]*$L$2, 1))</f>
        <v>805000</v>
      </c>
    </row>
    <row r="14799" spans="1:9" x14ac:dyDescent="0.25">
      <c r="A14799" s="2">
        <v>42278</v>
      </c>
      <c r="B14799" s="1">
        <f t="shared" si="462"/>
        <v>2015</v>
      </c>
      <c r="C14799" s="1">
        <f t="shared" si="463"/>
        <v>4</v>
      </c>
      <c r="D14799">
        <v>2605</v>
      </c>
      <c r="E14799" t="s">
        <v>37</v>
      </c>
      <c r="F14799" s="4">
        <v>950000</v>
      </c>
      <c r="G14799" t="s">
        <v>5</v>
      </c>
      <c r="H14799">
        <v>5</v>
      </c>
      <c r="I14799" s="4">
        <f>IF(E14799="Rhode Island", Table1[[#This Row],[price]]*$L$3, IF(E14799="Massachusetts", Table1[[#This Row],[price]]*$L$2, 1))</f>
        <v>950000</v>
      </c>
    </row>
    <row r="14800" spans="1:9" x14ac:dyDescent="0.25">
      <c r="A14800" s="2">
        <v>42278</v>
      </c>
      <c r="B14800" s="1">
        <f t="shared" si="462"/>
        <v>2015</v>
      </c>
      <c r="C14800" s="1">
        <f t="shared" si="463"/>
        <v>4</v>
      </c>
      <c r="D14800">
        <v>2606</v>
      </c>
      <c r="E14800" t="s">
        <v>37</v>
      </c>
      <c r="F14800" s="4">
        <v>225000</v>
      </c>
      <c r="G14800" t="s">
        <v>6</v>
      </c>
      <c r="H14800">
        <v>2</v>
      </c>
      <c r="I14800" s="4">
        <f>IF(E14800="Rhode Island", Table1[[#This Row],[price]]*$L$3, IF(E14800="Massachusetts", Table1[[#This Row],[price]]*$L$2, 1))</f>
        <v>225000</v>
      </c>
    </row>
    <row r="14801" spans="1:9" x14ac:dyDescent="0.25">
      <c r="A14801" s="2">
        <v>42278</v>
      </c>
      <c r="B14801" s="1">
        <f t="shared" si="462"/>
        <v>2015</v>
      </c>
      <c r="C14801" s="1">
        <f t="shared" si="463"/>
        <v>4</v>
      </c>
      <c r="D14801">
        <v>2606</v>
      </c>
      <c r="E14801" t="s">
        <v>37</v>
      </c>
      <c r="F14801" s="4">
        <v>307000</v>
      </c>
      <c r="G14801" t="s">
        <v>6</v>
      </c>
      <c r="H14801">
        <v>1</v>
      </c>
      <c r="I14801" s="4">
        <f>IF(E14801="Rhode Island", Table1[[#This Row],[price]]*$L$3, IF(E14801="Massachusetts", Table1[[#This Row],[price]]*$L$2, 1))</f>
        <v>307000</v>
      </c>
    </row>
    <row r="14802" spans="1:9" x14ac:dyDescent="0.25">
      <c r="A14802" s="2">
        <v>42278</v>
      </c>
      <c r="B14802" s="1">
        <f t="shared" si="462"/>
        <v>2015</v>
      </c>
      <c r="C14802" s="1">
        <f t="shared" si="463"/>
        <v>4</v>
      </c>
      <c r="D14802">
        <v>2602</v>
      </c>
      <c r="E14802" t="s">
        <v>37</v>
      </c>
      <c r="F14802" s="4">
        <v>320000</v>
      </c>
      <c r="G14802" t="s">
        <v>6</v>
      </c>
      <c r="H14802">
        <v>1</v>
      </c>
      <c r="I14802" s="4">
        <f>IF(E14802="Rhode Island", Table1[[#This Row],[price]]*$L$3, IF(E14802="Massachusetts", Table1[[#This Row],[price]]*$L$2, 1))</f>
        <v>320000</v>
      </c>
    </row>
    <row r="14803" spans="1:9" x14ac:dyDescent="0.25">
      <c r="A14803" s="2">
        <v>42278</v>
      </c>
      <c r="B14803" s="1">
        <f t="shared" si="462"/>
        <v>2015</v>
      </c>
      <c r="C14803" s="1">
        <f t="shared" si="463"/>
        <v>4</v>
      </c>
      <c r="D14803">
        <v>2612</v>
      </c>
      <c r="E14803" t="s">
        <v>37</v>
      </c>
      <c r="F14803" s="4">
        <v>325000</v>
      </c>
      <c r="G14803" t="s">
        <v>6</v>
      </c>
      <c r="H14803">
        <v>1</v>
      </c>
      <c r="I14803" s="4">
        <f>IF(E14803="Rhode Island", Table1[[#This Row],[price]]*$L$3, IF(E14803="Massachusetts", Table1[[#This Row],[price]]*$L$2, 1))</f>
        <v>325000</v>
      </c>
    </row>
    <row r="14804" spans="1:9" x14ac:dyDescent="0.25">
      <c r="A14804" s="2">
        <v>42278</v>
      </c>
      <c r="B14804" s="1">
        <f t="shared" si="462"/>
        <v>2015</v>
      </c>
      <c r="C14804" s="1">
        <f t="shared" si="463"/>
        <v>4</v>
      </c>
      <c r="D14804">
        <v>2602</v>
      </c>
      <c r="E14804" t="s">
        <v>37</v>
      </c>
      <c r="F14804" s="4">
        <v>400000</v>
      </c>
      <c r="G14804" t="s">
        <v>6</v>
      </c>
      <c r="H14804">
        <v>2</v>
      </c>
      <c r="I14804" s="4">
        <f>IF(E14804="Rhode Island", Table1[[#This Row],[price]]*$L$3, IF(E14804="Massachusetts", Table1[[#This Row],[price]]*$L$2, 1))</f>
        <v>400000</v>
      </c>
    </row>
    <row r="14805" spans="1:9" x14ac:dyDescent="0.25">
      <c r="A14805" s="2">
        <v>42279</v>
      </c>
      <c r="B14805" s="1">
        <f t="shared" si="462"/>
        <v>2015</v>
      </c>
      <c r="C14805" s="1">
        <f t="shared" si="463"/>
        <v>4</v>
      </c>
      <c r="D14805">
        <v>2902</v>
      </c>
      <c r="E14805" t="s">
        <v>36</v>
      </c>
      <c r="F14805" s="4">
        <v>400000</v>
      </c>
      <c r="G14805" t="s">
        <v>5</v>
      </c>
      <c r="H14805">
        <v>3</v>
      </c>
      <c r="I14805" s="4">
        <f>IF(E14805="Rhode Island", Table1[[#This Row],[price]]*$L$3, IF(E14805="Massachusetts", Table1[[#This Row],[price]]*$L$2, 1))</f>
        <v>400000</v>
      </c>
    </row>
    <row r="14806" spans="1:9" x14ac:dyDescent="0.25">
      <c r="A14806" s="2">
        <v>42279</v>
      </c>
      <c r="B14806" s="1">
        <f t="shared" si="462"/>
        <v>2015</v>
      </c>
      <c r="C14806" s="1">
        <f t="shared" si="463"/>
        <v>4</v>
      </c>
      <c r="D14806">
        <v>2615</v>
      </c>
      <c r="E14806" t="s">
        <v>37</v>
      </c>
      <c r="F14806" s="4">
        <v>455000</v>
      </c>
      <c r="G14806" t="s">
        <v>5</v>
      </c>
      <c r="H14806">
        <v>3</v>
      </c>
      <c r="I14806" s="4">
        <f>IF(E14806="Rhode Island", Table1[[#This Row],[price]]*$L$3, IF(E14806="Massachusetts", Table1[[#This Row],[price]]*$L$2, 1))</f>
        <v>455000</v>
      </c>
    </row>
    <row r="14807" spans="1:9" x14ac:dyDescent="0.25">
      <c r="A14807" s="2">
        <v>42279</v>
      </c>
      <c r="B14807" s="1">
        <f t="shared" si="462"/>
        <v>2015</v>
      </c>
      <c r="C14807" s="1">
        <f t="shared" si="463"/>
        <v>4</v>
      </c>
      <c r="D14807">
        <v>2617</v>
      </c>
      <c r="E14807" t="s">
        <v>37</v>
      </c>
      <c r="F14807" s="4">
        <v>475000</v>
      </c>
      <c r="G14807" t="s">
        <v>5</v>
      </c>
      <c r="H14807">
        <v>3</v>
      </c>
      <c r="I14807" s="4">
        <f>IF(E14807="Rhode Island", Table1[[#This Row],[price]]*$L$3, IF(E14807="Massachusetts", Table1[[#This Row],[price]]*$L$2, 1))</f>
        <v>475000</v>
      </c>
    </row>
    <row r="14808" spans="1:9" x14ac:dyDescent="0.25">
      <c r="A14808" s="2">
        <v>42279</v>
      </c>
      <c r="B14808" s="1">
        <f t="shared" si="462"/>
        <v>2015</v>
      </c>
      <c r="C14808" s="1">
        <f t="shared" si="463"/>
        <v>4</v>
      </c>
      <c r="D14808">
        <v>2606</v>
      </c>
      <c r="E14808" t="s">
        <v>37</v>
      </c>
      <c r="F14808" s="4">
        <v>580000</v>
      </c>
      <c r="G14808" t="s">
        <v>5</v>
      </c>
      <c r="H14808">
        <v>3</v>
      </c>
      <c r="I14808" s="4">
        <f>IF(E14808="Rhode Island", Table1[[#This Row],[price]]*$L$3, IF(E14808="Massachusetts", Table1[[#This Row],[price]]*$L$2, 1))</f>
        <v>580000</v>
      </c>
    </row>
    <row r="14809" spans="1:9" x14ac:dyDescent="0.25">
      <c r="A14809" s="2">
        <v>42279</v>
      </c>
      <c r="B14809" s="1">
        <f t="shared" si="462"/>
        <v>2015</v>
      </c>
      <c r="C14809" s="1">
        <f t="shared" si="463"/>
        <v>4</v>
      </c>
      <c r="D14809">
        <v>2911</v>
      </c>
      <c r="E14809" t="s">
        <v>36</v>
      </c>
      <c r="F14809" s="4">
        <v>950000</v>
      </c>
      <c r="G14809" t="s">
        <v>5</v>
      </c>
      <c r="H14809">
        <v>4</v>
      </c>
      <c r="I14809" s="4">
        <f>IF(E14809="Rhode Island", Table1[[#This Row],[price]]*$L$3, IF(E14809="Massachusetts", Table1[[#This Row],[price]]*$L$2, 1))</f>
        <v>950000</v>
      </c>
    </row>
    <row r="14810" spans="1:9" x14ac:dyDescent="0.25">
      <c r="A14810" s="2">
        <v>42279</v>
      </c>
      <c r="B14810" s="1">
        <f t="shared" si="462"/>
        <v>2015</v>
      </c>
      <c r="C14810" s="1">
        <f t="shared" si="463"/>
        <v>4</v>
      </c>
      <c r="D14810">
        <v>2612</v>
      </c>
      <c r="E14810" t="s">
        <v>37</v>
      </c>
      <c r="F14810" s="4">
        <v>440000</v>
      </c>
      <c r="G14810" t="s">
        <v>6</v>
      </c>
      <c r="H14810">
        <v>2</v>
      </c>
      <c r="I14810" s="4">
        <f>IF(E14810="Rhode Island", Table1[[#This Row],[price]]*$L$3, IF(E14810="Massachusetts", Table1[[#This Row],[price]]*$L$2, 1))</f>
        <v>440000</v>
      </c>
    </row>
    <row r="14811" spans="1:9" x14ac:dyDescent="0.25">
      <c r="A14811" s="2">
        <v>42280</v>
      </c>
      <c r="B14811" s="1">
        <f t="shared" si="462"/>
        <v>2015</v>
      </c>
      <c r="C14811" s="1">
        <f t="shared" si="463"/>
        <v>4</v>
      </c>
      <c r="D14811">
        <v>2913</v>
      </c>
      <c r="E14811" t="s">
        <v>36</v>
      </c>
      <c r="F14811" s="4">
        <v>540000</v>
      </c>
      <c r="G14811" t="s">
        <v>5</v>
      </c>
      <c r="H14811">
        <v>3</v>
      </c>
      <c r="I14811" s="4">
        <f>IF(E14811="Rhode Island", Table1[[#This Row],[price]]*$L$3, IF(E14811="Massachusetts", Table1[[#This Row],[price]]*$L$2, 1))</f>
        <v>540000</v>
      </c>
    </row>
    <row r="14812" spans="1:9" x14ac:dyDescent="0.25">
      <c r="A14812" s="2">
        <v>42280</v>
      </c>
      <c r="B14812" s="1">
        <f t="shared" si="462"/>
        <v>2015</v>
      </c>
      <c r="C14812" s="1">
        <f t="shared" si="463"/>
        <v>4</v>
      </c>
      <c r="D14812">
        <v>2913</v>
      </c>
      <c r="E14812" t="s">
        <v>36</v>
      </c>
      <c r="F14812" s="4">
        <v>605000</v>
      </c>
      <c r="G14812" t="s">
        <v>5</v>
      </c>
      <c r="H14812">
        <v>4</v>
      </c>
      <c r="I14812" s="4">
        <f>IF(E14812="Rhode Island", Table1[[#This Row],[price]]*$L$3, IF(E14812="Massachusetts", Table1[[#This Row],[price]]*$L$2, 1))</f>
        <v>605000</v>
      </c>
    </row>
    <row r="14813" spans="1:9" x14ac:dyDescent="0.25">
      <c r="A14813" s="2">
        <v>42280</v>
      </c>
      <c r="B14813" s="1">
        <f t="shared" si="462"/>
        <v>2015</v>
      </c>
      <c r="C14813" s="1">
        <f t="shared" si="463"/>
        <v>4</v>
      </c>
      <c r="D14813">
        <v>2602</v>
      </c>
      <c r="E14813" t="s">
        <v>37</v>
      </c>
      <c r="F14813" s="4">
        <v>705000</v>
      </c>
      <c r="G14813" t="s">
        <v>5</v>
      </c>
      <c r="H14813">
        <v>3</v>
      </c>
      <c r="I14813" s="4">
        <f>IF(E14813="Rhode Island", Table1[[#This Row],[price]]*$L$3, IF(E14813="Massachusetts", Table1[[#This Row],[price]]*$L$2, 1))</f>
        <v>705000</v>
      </c>
    </row>
    <row r="14814" spans="1:9" x14ac:dyDescent="0.25">
      <c r="A14814" s="2">
        <v>42282</v>
      </c>
      <c r="B14814" s="1">
        <f t="shared" si="462"/>
        <v>2015</v>
      </c>
      <c r="C14814" s="1">
        <f t="shared" si="463"/>
        <v>4</v>
      </c>
      <c r="D14814">
        <v>2604</v>
      </c>
      <c r="E14814" t="s">
        <v>37</v>
      </c>
      <c r="F14814" s="4">
        <v>390000</v>
      </c>
      <c r="G14814" t="s">
        <v>6</v>
      </c>
      <c r="H14814">
        <v>2</v>
      </c>
      <c r="I14814" s="4">
        <f>IF(E14814="Rhode Island", Table1[[#This Row],[price]]*$L$3, IF(E14814="Massachusetts", Table1[[#This Row],[price]]*$L$2, 1))</f>
        <v>390000</v>
      </c>
    </row>
    <row r="14815" spans="1:9" x14ac:dyDescent="0.25">
      <c r="A14815" s="2">
        <v>42283</v>
      </c>
      <c r="B14815" s="1">
        <f t="shared" si="462"/>
        <v>2015</v>
      </c>
      <c r="C14815" s="1">
        <f t="shared" si="463"/>
        <v>4</v>
      </c>
      <c r="D14815">
        <v>2914</v>
      </c>
      <c r="E14815" t="s">
        <v>36</v>
      </c>
      <c r="F14815" s="4">
        <v>290000</v>
      </c>
      <c r="G14815" t="s">
        <v>5</v>
      </c>
      <c r="H14815">
        <v>4</v>
      </c>
      <c r="I14815" s="4">
        <f>IF(E14815="Rhode Island", Table1[[#This Row],[price]]*$L$3, IF(E14815="Massachusetts", Table1[[#This Row],[price]]*$L$2, 1))</f>
        <v>290000</v>
      </c>
    </row>
    <row r="14816" spans="1:9" x14ac:dyDescent="0.25">
      <c r="A14816" s="2">
        <v>42283</v>
      </c>
      <c r="B14816" s="1">
        <f t="shared" si="462"/>
        <v>2015</v>
      </c>
      <c r="C14816" s="1">
        <f t="shared" si="463"/>
        <v>4</v>
      </c>
      <c r="D14816">
        <v>2913</v>
      </c>
      <c r="E14816" t="s">
        <v>36</v>
      </c>
      <c r="F14816" s="4">
        <v>470000</v>
      </c>
      <c r="G14816" t="s">
        <v>5</v>
      </c>
      <c r="H14816">
        <v>3</v>
      </c>
      <c r="I14816" s="4">
        <f>IF(E14816="Rhode Island", Table1[[#This Row],[price]]*$L$3, IF(E14816="Massachusetts", Table1[[#This Row],[price]]*$L$2, 1))</f>
        <v>470000</v>
      </c>
    </row>
    <row r="14817" spans="1:9" x14ac:dyDescent="0.25">
      <c r="A14817" s="2">
        <v>42283</v>
      </c>
      <c r="B14817" s="1">
        <f t="shared" si="462"/>
        <v>2015</v>
      </c>
      <c r="C14817" s="1">
        <f t="shared" si="463"/>
        <v>4</v>
      </c>
      <c r="D14817">
        <v>2913</v>
      </c>
      <c r="E14817" t="s">
        <v>36</v>
      </c>
      <c r="F14817" s="4">
        <v>490900</v>
      </c>
      <c r="G14817" t="s">
        <v>5</v>
      </c>
      <c r="H14817">
        <v>3</v>
      </c>
      <c r="I14817" s="4">
        <f>IF(E14817="Rhode Island", Table1[[#This Row],[price]]*$L$3, IF(E14817="Massachusetts", Table1[[#This Row],[price]]*$L$2, 1))</f>
        <v>490900</v>
      </c>
    </row>
    <row r="14818" spans="1:9" x14ac:dyDescent="0.25">
      <c r="A14818" s="2">
        <v>42283</v>
      </c>
      <c r="B14818" s="1">
        <f t="shared" si="462"/>
        <v>2015</v>
      </c>
      <c r="C14818" s="1">
        <f t="shared" si="463"/>
        <v>4</v>
      </c>
      <c r="D14818">
        <v>2913</v>
      </c>
      <c r="E14818" t="s">
        <v>36</v>
      </c>
      <c r="F14818" s="4">
        <v>557700</v>
      </c>
      <c r="G14818" t="s">
        <v>5</v>
      </c>
      <c r="H14818">
        <v>4</v>
      </c>
      <c r="I14818" s="4">
        <f>IF(E14818="Rhode Island", Table1[[#This Row],[price]]*$L$3, IF(E14818="Massachusetts", Table1[[#This Row],[price]]*$L$2, 1))</f>
        <v>557700</v>
      </c>
    </row>
    <row r="14819" spans="1:9" x14ac:dyDescent="0.25">
      <c r="A14819" s="2">
        <v>42283</v>
      </c>
      <c r="B14819" s="1">
        <f t="shared" si="462"/>
        <v>2015</v>
      </c>
      <c r="C14819" s="1">
        <f t="shared" si="463"/>
        <v>4</v>
      </c>
      <c r="D14819">
        <v>2601</v>
      </c>
      <c r="E14819" t="s">
        <v>37</v>
      </c>
      <c r="F14819" s="4">
        <v>775000</v>
      </c>
      <c r="G14819" t="s">
        <v>5</v>
      </c>
      <c r="H14819">
        <v>2</v>
      </c>
      <c r="I14819" s="4">
        <f>IF(E14819="Rhode Island", Table1[[#This Row],[price]]*$L$3, IF(E14819="Massachusetts", Table1[[#This Row],[price]]*$L$2, 1))</f>
        <v>775000</v>
      </c>
    </row>
    <row r="14820" spans="1:9" x14ac:dyDescent="0.25">
      <c r="A14820" s="2">
        <v>42283</v>
      </c>
      <c r="B14820" s="1">
        <f t="shared" si="462"/>
        <v>2015</v>
      </c>
      <c r="C14820" s="1">
        <f t="shared" si="463"/>
        <v>4</v>
      </c>
      <c r="D14820">
        <v>2903</v>
      </c>
      <c r="E14820" t="s">
        <v>36</v>
      </c>
      <c r="F14820" s="4">
        <v>890000</v>
      </c>
      <c r="G14820" t="s">
        <v>5</v>
      </c>
      <c r="H14820">
        <v>5</v>
      </c>
      <c r="I14820" s="4">
        <f>IF(E14820="Rhode Island", Table1[[#This Row],[price]]*$L$3, IF(E14820="Massachusetts", Table1[[#This Row],[price]]*$L$2, 1))</f>
        <v>890000</v>
      </c>
    </row>
    <row r="14821" spans="1:9" x14ac:dyDescent="0.25">
      <c r="A14821" s="2">
        <v>42284</v>
      </c>
      <c r="B14821" s="1">
        <f t="shared" si="462"/>
        <v>2015</v>
      </c>
      <c r="C14821" s="1">
        <f t="shared" si="463"/>
        <v>4</v>
      </c>
      <c r="D14821">
        <v>2906</v>
      </c>
      <c r="E14821" t="s">
        <v>36</v>
      </c>
      <c r="F14821" s="4">
        <v>425000</v>
      </c>
      <c r="G14821" t="s">
        <v>5</v>
      </c>
      <c r="H14821">
        <v>3</v>
      </c>
      <c r="I14821" s="4">
        <f>IF(E14821="Rhode Island", Table1[[#This Row],[price]]*$L$3, IF(E14821="Massachusetts", Table1[[#This Row],[price]]*$L$2, 1))</f>
        <v>425000</v>
      </c>
    </row>
    <row r="14822" spans="1:9" x14ac:dyDescent="0.25">
      <c r="A14822" s="2">
        <v>42284</v>
      </c>
      <c r="B14822" s="1">
        <f t="shared" si="462"/>
        <v>2015</v>
      </c>
      <c r="C14822" s="1">
        <f t="shared" si="463"/>
        <v>4</v>
      </c>
      <c r="D14822">
        <v>2612</v>
      </c>
      <c r="E14822" t="s">
        <v>37</v>
      </c>
      <c r="F14822" s="4">
        <v>465000</v>
      </c>
      <c r="G14822" t="s">
        <v>5</v>
      </c>
      <c r="H14822">
        <v>2</v>
      </c>
      <c r="I14822" s="4">
        <f>IF(E14822="Rhode Island", Table1[[#This Row],[price]]*$L$3, IF(E14822="Massachusetts", Table1[[#This Row],[price]]*$L$2, 1))</f>
        <v>465000</v>
      </c>
    </row>
    <row r="14823" spans="1:9" x14ac:dyDescent="0.25">
      <c r="A14823" s="2">
        <v>42284</v>
      </c>
      <c r="B14823" s="1">
        <f t="shared" si="462"/>
        <v>2015</v>
      </c>
      <c r="C14823" s="1">
        <f t="shared" si="463"/>
        <v>4</v>
      </c>
      <c r="D14823">
        <v>2602</v>
      </c>
      <c r="E14823" t="s">
        <v>37</v>
      </c>
      <c r="F14823" s="4">
        <v>665000</v>
      </c>
      <c r="G14823" t="s">
        <v>5</v>
      </c>
      <c r="H14823">
        <v>3</v>
      </c>
      <c r="I14823" s="4">
        <f>IF(E14823="Rhode Island", Table1[[#This Row],[price]]*$L$3, IF(E14823="Massachusetts", Table1[[#This Row],[price]]*$L$2, 1))</f>
        <v>665000</v>
      </c>
    </row>
    <row r="14824" spans="1:9" x14ac:dyDescent="0.25">
      <c r="A14824" s="2">
        <v>42284</v>
      </c>
      <c r="B14824" s="1">
        <f t="shared" si="462"/>
        <v>2015</v>
      </c>
      <c r="C14824" s="1">
        <f t="shared" si="463"/>
        <v>4</v>
      </c>
      <c r="D14824">
        <v>2913</v>
      </c>
      <c r="E14824" t="s">
        <v>36</v>
      </c>
      <c r="F14824" s="4">
        <v>725000</v>
      </c>
      <c r="G14824" t="s">
        <v>5</v>
      </c>
      <c r="H14824">
        <v>5</v>
      </c>
      <c r="I14824" s="4">
        <f>IF(E14824="Rhode Island", Table1[[#This Row],[price]]*$L$3, IF(E14824="Massachusetts", Table1[[#This Row],[price]]*$L$2, 1))</f>
        <v>725000</v>
      </c>
    </row>
    <row r="14825" spans="1:9" x14ac:dyDescent="0.25">
      <c r="A14825" s="2">
        <v>42284</v>
      </c>
      <c r="B14825" s="1">
        <f t="shared" si="462"/>
        <v>2015</v>
      </c>
      <c r="C14825" s="1">
        <f t="shared" si="463"/>
        <v>4</v>
      </c>
      <c r="D14825">
        <v>2602</v>
      </c>
      <c r="E14825" t="s">
        <v>37</v>
      </c>
      <c r="F14825" s="4">
        <v>790000</v>
      </c>
      <c r="G14825" t="s">
        <v>5</v>
      </c>
      <c r="H14825">
        <v>4</v>
      </c>
      <c r="I14825" s="4">
        <f>IF(E14825="Rhode Island", Table1[[#This Row],[price]]*$L$3, IF(E14825="Massachusetts", Table1[[#This Row],[price]]*$L$2, 1))</f>
        <v>790000</v>
      </c>
    </row>
    <row r="14826" spans="1:9" x14ac:dyDescent="0.25">
      <c r="A14826" s="2">
        <v>42284</v>
      </c>
      <c r="B14826" s="1">
        <f t="shared" si="462"/>
        <v>2015</v>
      </c>
      <c r="C14826" s="1">
        <f t="shared" si="463"/>
        <v>4</v>
      </c>
      <c r="D14826">
        <v>2611</v>
      </c>
      <c r="E14826" t="s">
        <v>37</v>
      </c>
      <c r="F14826" s="4">
        <v>809000</v>
      </c>
      <c r="G14826" t="s">
        <v>5</v>
      </c>
      <c r="H14826">
        <v>4</v>
      </c>
      <c r="I14826" s="4">
        <f>IF(E14826="Rhode Island", Table1[[#This Row],[price]]*$L$3, IF(E14826="Massachusetts", Table1[[#This Row],[price]]*$L$2, 1))</f>
        <v>809000</v>
      </c>
    </row>
    <row r="14827" spans="1:9" x14ac:dyDescent="0.25">
      <c r="A14827" s="2">
        <v>42285</v>
      </c>
      <c r="B14827" s="1">
        <f t="shared" si="462"/>
        <v>2015</v>
      </c>
      <c r="C14827" s="1">
        <f t="shared" si="463"/>
        <v>4</v>
      </c>
      <c r="D14827">
        <v>2615</v>
      </c>
      <c r="E14827" t="s">
        <v>37</v>
      </c>
      <c r="F14827" s="4">
        <v>435500</v>
      </c>
      <c r="G14827" t="s">
        <v>5</v>
      </c>
      <c r="H14827">
        <v>3</v>
      </c>
      <c r="I14827" s="4">
        <f>IF(E14827="Rhode Island", Table1[[#This Row],[price]]*$L$3, IF(E14827="Massachusetts", Table1[[#This Row],[price]]*$L$2, 1))</f>
        <v>435500</v>
      </c>
    </row>
    <row r="14828" spans="1:9" x14ac:dyDescent="0.25">
      <c r="A14828" s="2">
        <v>42285</v>
      </c>
      <c r="B14828" s="1">
        <f t="shared" si="462"/>
        <v>2015</v>
      </c>
      <c r="C14828" s="1">
        <f t="shared" si="463"/>
        <v>4</v>
      </c>
      <c r="D14828">
        <v>2615</v>
      </c>
      <c r="E14828" t="s">
        <v>37</v>
      </c>
      <c r="F14828" s="4">
        <v>460000</v>
      </c>
      <c r="G14828" t="s">
        <v>5</v>
      </c>
      <c r="H14828">
        <v>3</v>
      </c>
      <c r="I14828" s="4">
        <f>IF(E14828="Rhode Island", Table1[[#This Row],[price]]*$L$3, IF(E14828="Massachusetts", Table1[[#This Row],[price]]*$L$2, 1))</f>
        <v>460000</v>
      </c>
    </row>
    <row r="14829" spans="1:9" x14ac:dyDescent="0.25">
      <c r="A14829" s="2">
        <v>42285</v>
      </c>
      <c r="B14829" s="1">
        <f t="shared" si="462"/>
        <v>2015</v>
      </c>
      <c r="C14829" s="1">
        <f t="shared" si="463"/>
        <v>4</v>
      </c>
      <c r="D14829">
        <v>2614</v>
      </c>
      <c r="E14829" t="s">
        <v>37</v>
      </c>
      <c r="F14829" s="4">
        <v>460000</v>
      </c>
      <c r="G14829" t="s">
        <v>5</v>
      </c>
      <c r="H14829">
        <v>3</v>
      </c>
      <c r="I14829" s="4">
        <f>IF(E14829="Rhode Island", Table1[[#This Row],[price]]*$L$3, IF(E14829="Massachusetts", Table1[[#This Row],[price]]*$L$2, 1))</f>
        <v>460000</v>
      </c>
    </row>
    <row r="14830" spans="1:9" x14ac:dyDescent="0.25">
      <c r="A14830" s="2">
        <v>42285</v>
      </c>
      <c r="B14830" s="1">
        <f t="shared" si="462"/>
        <v>2015</v>
      </c>
      <c r="C14830" s="1">
        <f t="shared" si="463"/>
        <v>4</v>
      </c>
      <c r="D14830">
        <v>2914</v>
      </c>
      <c r="E14830" t="s">
        <v>36</v>
      </c>
      <c r="F14830" s="4">
        <v>470000</v>
      </c>
      <c r="G14830" t="s">
        <v>5</v>
      </c>
      <c r="H14830">
        <v>4</v>
      </c>
      <c r="I14830" s="4">
        <f>IF(E14830="Rhode Island", Table1[[#This Row],[price]]*$L$3, IF(E14830="Massachusetts", Table1[[#This Row],[price]]*$L$2, 1))</f>
        <v>470000</v>
      </c>
    </row>
    <row r="14831" spans="1:9" x14ac:dyDescent="0.25">
      <c r="A14831" s="2">
        <v>42285</v>
      </c>
      <c r="B14831" s="1">
        <f t="shared" si="462"/>
        <v>2015</v>
      </c>
      <c r="C14831" s="1">
        <f t="shared" si="463"/>
        <v>4</v>
      </c>
      <c r="D14831">
        <v>2905</v>
      </c>
      <c r="E14831" t="s">
        <v>36</v>
      </c>
      <c r="F14831" s="4">
        <v>501250</v>
      </c>
      <c r="G14831" t="s">
        <v>5</v>
      </c>
      <c r="H14831">
        <v>4</v>
      </c>
      <c r="I14831" s="4">
        <f>IF(E14831="Rhode Island", Table1[[#This Row],[price]]*$L$3, IF(E14831="Massachusetts", Table1[[#This Row],[price]]*$L$2, 1))</f>
        <v>501250</v>
      </c>
    </row>
    <row r="14832" spans="1:9" x14ac:dyDescent="0.25">
      <c r="A14832" s="2">
        <v>42285</v>
      </c>
      <c r="B14832" s="1">
        <f t="shared" si="462"/>
        <v>2015</v>
      </c>
      <c r="C14832" s="1">
        <f t="shared" si="463"/>
        <v>4</v>
      </c>
      <c r="D14832">
        <v>2914</v>
      </c>
      <c r="E14832" t="s">
        <v>36</v>
      </c>
      <c r="F14832" s="4">
        <v>520000</v>
      </c>
      <c r="G14832" t="s">
        <v>5</v>
      </c>
      <c r="H14832">
        <v>4</v>
      </c>
      <c r="I14832" s="4">
        <f>IF(E14832="Rhode Island", Table1[[#This Row],[price]]*$L$3, IF(E14832="Massachusetts", Table1[[#This Row],[price]]*$L$2, 1))</f>
        <v>520000</v>
      </c>
    </row>
    <row r="14833" spans="1:9" x14ac:dyDescent="0.25">
      <c r="A14833" s="2">
        <v>42285</v>
      </c>
      <c r="B14833" s="1">
        <f t="shared" si="462"/>
        <v>2015</v>
      </c>
      <c r="C14833" s="1">
        <f t="shared" si="463"/>
        <v>4</v>
      </c>
      <c r="D14833">
        <v>2913</v>
      </c>
      <c r="E14833" t="s">
        <v>36</v>
      </c>
      <c r="F14833" s="4">
        <v>529000</v>
      </c>
      <c r="G14833" t="s">
        <v>5</v>
      </c>
      <c r="H14833">
        <v>3</v>
      </c>
      <c r="I14833" s="4">
        <f>IF(E14833="Rhode Island", Table1[[#This Row],[price]]*$L$3, IF(E14833="Massachusetts", Table1[[#This Row],[price]]*$L$2, 1))</f>
        <v>529000</v>
      </c>
    </row>
    <row r="14834" spans="1:9" x14ac:dyDescent="0.25">
      <c r="A14834" s="2">
        <v>42285</v>
      </c>
      <c r="B14834" s="1">
        <f t="shared" si="462"/>
        <v>2015</v>
      </c>
      <c r="C14834" s="1">
        <f t="shared" si="463"/>
        <v>4</v>
      </c>
      <c r="D14834">
        <v>2617</v>
      </c>
      <c r="E14834" t="s">
        <v>37</v>
      </c>
      <c r="F14834" s="4">
        <v>540000</v>
      </c>
      <c r="G14834" t="s">
        <v>5</v>
      </c>
      <c r="H14834">
        <v>4</v>
      </c>
      <c r="I14834" s="4">
        <f>IF(E14834="Rhode Island", Table1[[#This Row],[price]]*$L$3, IF(E14834="Massachusetts", Table1[[#This Row],[price]]*$L$2, 1))</f>
        <v>540000</v>
      </c>
    </row>
    <row r="14835" spans="1:9" x14ac:dyDescent="0.25">
      <c r="A14835" s="2">
        <v>42285</v>
      </c>
      <c r="B14835" s="1">
        <f t="shared" si="462"/>
        <v>2015</v>
      </c>
      <c r="C14835" s="1">
        <f t="shared" si="463"/>
        <v>4</v>
      </c>
      <c r="D14835">
        <v>2904</v>
      </c>
      <c r="E14835" t="s">
        <v>36</v>
      </c>
      <c r="F14835" s="4">
        <v>550000</v>
      </c>
      <c r="G14835" t="s">
        <v>5</v>
      </c>
      <c r="H14835">
        <v>4</v>
      </c>
      <c r="I14835" s="4">
        <f>IF(E14835="Rhode Island", Table1[[#This Row],[price]]*$L$3, IF(E14835="Massachusetts", Table1[[#This Row],[price]]*$L$2, 1))</f>
        <v>550000</v>
      </c>
    </row>
    <row r="14836" spans="1:9" x14ac:dyDescent="0.25">
      <c r="A14836" s="2">
        <v>42285</v>
      </c>
      <c r="B14836" s="1">
        <f t="shared" si="462"/>
        <v>2015</v>
      </c>
      <c r="C14836" s="1">
        <f t="shared" si="463"/>
        <v>4</v>
      </c>
      <c r="D14836">
        <v>2611</v>
      </c>
      <c r="E14836" t="s">
        <v>37</v>
      </c>
      <c r="F14836" s="4">
        <v>555500</v>
      </c>
      <c r="G14836" t="s">
        <v>5</v>
      </c>
      <c r="H14836">
        <v>4</v>
      </c>
      <c r="I14836" s="4">
        <f>IF(E14836="Rhode Island", Table1[[#This Row],[price]]*$L$3, IF(E14836="Massachusetts", Table1[[#This Row],[price]]*$L$2, 1))</f>
        <v>555500</v>
      </c>
    </row>
    <row r="14837" spans="1:9" x14ac:dyDescent="0.25">
      <c r="A14837" s="2">
        <v>42285</v>
      </c>
      <c r="B14837" s="1">
        <f t="shared" si="462"/>
        <v>2015</v>
      </c>
      <c r="C14837" s="1">
        <f t="shared" si="463"/>
        <v>4</v>
      </c>
      <c r="D14837">
        <v>2914</v>
      </c>
      <c r="E14837" t="s">
        <v>36</v>
      </c>
      <c r="F14837" s="4">
        <v>591000</v>
      </c>
      <c r="G14837" t="s">
        <v>5</v>
      </c>
      <c r="H14837">
        <v>4</v>
      </c>
      <c r="I14837" s="4">
        <f>IF(E14837="Rhode Island", Table1[[#This Row],[price]]*$L$3, IF(E14837="Massachusetts", Table1[[#This Row],[price]]*$L$2, 1))</f>
        <v>591000</v>
      </c>
    </row>
    <row r="14838" spans="1:9" x14ac:dyDescent="0.25">
      <c r="A14838" s="2">
        <v>42285</v>
      </c>
      <c r="B14838" s="1">
        <f t="shared" si="462"/>
        <v>2015</v>
      </c>
      <c r="C14838" s="1">
        <f t="shared" si="463"/>
        <v>4</v>
      </c>
      <c r="D14838">
        <v>2614</v>
      </c>
      <c r="E14838" t="s">
        <v>37</v>
      </c>
      <c r="F14838" s="4">
        <v>605000</v>
      </c>
      <c r="G14838" t="s">
        <v>5</v>
      </c>
      <c r="H14838">
        <v>3</v>
      </c>
      <c r="I14838" s="4">
        <f>IF(E14838="Rhode Island", Table1[[#This Row],[price]]*$L$3, IF(E14838="Massachusetts", Table1[[#This Row],[price]]*$L$2, 1))</f>
        <v>605000</v>
      </c>
    </row>
    <row r="14839" spans="1:9" x14ac:dyDescent="0.25">
      <c r="A14839" s="2">
        <v>42285</v>
      </c>
      <c r="B14839" s="1">
        <f t="shared" si="462"/>
        <v>2015</v>
      </c>
      <c r="C14839" s="1">
        <f t="shared" si="463"/>
        <v>4</v>
      </c>
      <c r="D14839">
        <v>2611</v>
      </c>
      <c r="E14839" t="s">
        <v>37</v>
      </c>
      <c r="F14839" s="4">
        <v>655000</v>
      </c>
      <c r="G14839" t="s">
        <v>5</v>
      </c>
      <c r="H14839">
        <v>3</v>
      </c>
      <c r="I14839" s="4">
        <f>IF(E14839="Rhode Island", Table1[[#This Row],[price]]*$L$3, IF(E14839="Massachusetts", Table1[[#This Row],[price]]*$L$2, 1))</f>
        <v>655000</v>
      </c>
    </row>
    <row r="14840" spans="1:9" x14ac:dyDescent="0.25">
      <c r="A14840" s="2">
        <v>42285</v>
      </c>
      <c r="B14840" s="1">
        <f t="shared" si="462"/>
        <v>2015</v>
      </c>
      <c r="C14840" s="1">
        <f t="shared" si="463"/>
        <v>4</v>
      </c>
      <c r="D14840">
        <v>2914</v>
      </c>
      <c r="E14840" t="s">
        <v>36</v>
      </c>
      <c r="F14840" s="4">
        <v>703000</v>
      </c>
      <c r="G14840" t="s">
        <v>5</v>
      </c>
      <c r="H14840">
        <v>4</v>
      </c>
      <c r="I14840" s="4">
        <f>IF(E14840="Rhode Island", Table1[[#This Row],[price]]*$L$3, IF(E14840="Massachusetts", Table1[[#This Row],[price]]*$L$2, 1))</f>
        <v>703000</v>
      </c>
    </row>
    <row r="14841" spans="1:9" x14ac:dyDescent="0.25">
      <c r="A14841" s="2">
        <v>42285</v>
      </c>
      <c r="B14841" s="1">
        <f t="shared" si="462"/>
        <v>2015</v>
      </c>
      <c r="C14841" s="1">
        <f t="shared" si="463"/>
        <v>4</v>
      </c>
      <c r="D14841">
        <v>2607</v>
      </c>
      <c r="E14841" t="s">
        <v>37</v>
      </c>
      <c r="F14841" s="4">
        <v>275000</v>
      </c>
      <c r="G14841" t="s">
        <v>6</v>
      </c>
      <c r="H14841">
        <v>2</v>
      </c>
      <c r="I14841" s="4">
        <f>IF(E14841="Rhode Island", Table1[[#This Row],[price]]*$L$3, IF(E14841="Massachusetts", Table1[[#This Row],[price]]*$L$2, 1))</f>
        <v>275000</v>
      </c>
    </row>
    <row r="14842" spans="1:9" x14ac:dyDescent="0.25">
      <c r="A14842" s="2">
        <v>42286</v>
      </c>
      <c r="B14842" s="1">
        <f t="shared" si="462"/>
        <v>2015</v>
      </c>
      <c r="C14842" s="1">
        <f t="shared" si="463"/>
        <v>4</v>
      </c>
      <c r="D14842">
        <v>2914</v>
      </c>
      <c r="E14842" t="s">
        <v>36</v>
      </c>
      <c r="F14842" s="4">
        <v>450000</v>
      </c>
      <c r="G14842" t="s">
        <v>5</v>
      </c>
      <c r="H14842">
        <v>3</v>
      </c>
      <c r="I14842" s="4">
        <f>IF(E14842="Rhode Island", Table1[[#This Row],[price]]*$L$3, IF(E14842="Massachusetts", Table1[[#This Row],[price]]*$L$2, 1))</f>
        <v>450000</v>
      </c>
    </row>
    <row r="14843" spans="1:9" x14ac:dyDescent="0.25">
      <c r="A14843" s="2">
        <v>42286</v>
      </c>
      <c r="B14843" s="1">
        <f t="shared" si="462"/>
        <v>2015</v>
      </c>
      <c r="C14843" s="1">
        <f t="shared" si="463"/>
        <v>4</v>
      </c>
      <c r="D14843">
        <v>2902</v>
      </c>
      <c r="E14843" t="s">
        <v>36</v>
      </c>
      <c r="F14843" s="4">
        <v>525000</v>
      </c>
      <c r="G14843" t="s">
        <v>5</v>
      </c>
      <c r="H14843">
        <v>4</v>
      </c>
      <c r="I14843" s="4">
        <f>IF(E14843="Rhode Island", Table1[[#This Row],[price]]*$L$3, IF(E14843="Massachusetts", Table1[[#This Row],[price]]*$L$2, 1))</f>
        <v>525000</v>
      </c>
    </row>
    <row r="14844" spans="1:9" x14ac:dyDescent="0.25">
      <c r="A14844" s="2">
        <v>42286</v>
      </c>
      <c r="B14844" s="1">
        <f t="shared" si="462"/>
        <v>2015</v>
      </c>
      <c r="C14844" s="1">
        <f t="shared" si="463"/>
        <v>4</v>
      </c>
      <c r="D14844">
        <v>2902</v>
      </c>
      <c r="E14844" t="s">
        <v>36</v>
      </c>
      <c r="F14844" s="4">
        <v>540000</v>
      </c>
      <c r="G14844" t="s">
        <v>5</v>
      </c>
      <c r="H14844">
        <v>4</v>
      </c>
      <c r="I14844" s="4">
        <f>IF(E14844="Rhode Island", Table1[[#This Row],[price]]*$L$3, IF(E14844="Massachusetts", Table1[[#This Row],[price]]*$L$2, 1))</f>
        <v>540000</v>
      </c>
    </row>
    <row r="14845" spans="1:9" x14ac:dyDescent="0.25">
      <c r="A14845" s="2">
        <v>42286</v>
      </c>
      <c r="B14845" s="1">
        <f t="shared" si="462"/>
        <v>2015</v>
      </c>
      <c r="C14845" s="1">
        <f t="shared" si="463"/>
        <v>4</v>
      </c>
      <c r="D14845">
        <v>2607</v>
      </c>
      <c r="E14845" t="s">
        <v>37</v>
      </c>
      <c r="F14845" s="4">
        <v>552000</v>
      </c>
      <c r="G14845" t="s">
        <v>5</v>
      </c>
      <c r="H14845">
        <v>3</v>
      </c>
      <c r="I14845" s="4">
        <f>IF(E14845="Rhode Island", Table1[[#This Row],[price]]*$L$3, IF(E14845="Massachusetts", Table1[[#This Row],[price]]*$L$2, 1))</f>
        <v>552000</v>
      </c>
    </row>
    <row r="14846" spans="1:9" x14ac:dyDescent="0.25">
      <c r="A14846" s="2">
        <v>42286</v>
      </c>
      <c r="B14846" s="1">
        <f t="shared" si="462"/>
        <v>2015</v>
      </c>
      <c r="C14846" s="1">
        <f t="shared" si="463"/>
        <v>4</v>
      </c>
      <c r="D14846">
        <v>2906</v>
      </c>
      <c r="E14846" t="s">
        <v>36</v>
      </c>
      <c r="F14846" s="4">
        <v>635000</v>
      </c>
      <c r="G14846" t="s">
        <v>5</v>
      </c>
      <c r="H14846">
        <v>4</v>
      </c>
      <c r="I14846" s="4">
        <f>IF(E14846="Rhode Island", Table1[[#This Row],[price]]*$L$3, IF(E14846="Massachusetts", Table1[[#This Row],[price]]*$L$2, 1))</f>
        <v>635000</v>
      </c>
    </row>
    <row r="14847" spans="1:9" x14ac:dyDescent="0.25">
      <c r="A14847" s="2">
        <v>42286</v>
      </c>
      <c r="B14847" s="1">
        <f t="shared" si="462"/>
        <v>2015</v>
      </c>
      <c r="C14847" s="1">
        <f t="shared" si="463"/>
        <v>4</v>
      </c>
      <c r="D14847">
        <v>2913</v>
      </c>
      <c r="E14847" t="s">
        <v>36</v>
      </c>
      <c r="F14847" s="4">
        <v>895000</v>
      </c>
      <c r="G14847" t="s">
        <v>5</v>
      </c>
      <c r="H14847">
        <v>4</v>
      </c>
      <c r="I14847" s="4">
        <f>IF(E14847="Rhode Island", Table1[[#This Row],[price]]*$L$3, IF(E14847="Massachusetts", Table1[[#This Row],[price]]*$L$2, 1))</f>
        <v>895000</v>
      </c>
    </row>
    <row r="14848" spans="1:9" x14ac:dyDescent="0.25">
      <c r="A14848" s="2">
        <v>42286</v>
      </c>
      <c r="B14848" s="1">
        <f t="shared" si="462"/>
        <v>2015</v>
      </c>
      <c r="C14848" s="1">
        <f t="shared" si="463"/>
        <v>4</v>
      </c>
      <c r="D14848">
        <v>2600</v>
      </c>
      <c r="E14848" t="s">
        <v>37</v>
      </c>
      <c r="F14848" s="4">
        <v>1050000</v>
      </c>
      <c r="G14848" t="s">
        <v>5</v>
      </c>
      <c r="H14848">
        <v>3</v>
      </c>
      <c r="I14848" s="4">
        <f>IF(E14848="Rhode Island", Table1[[#This Row],[price]]*$L$3, IF(E14848="Massachusetts", Table1[[#This Row],[price]]*$L$2, 1))</f>
        <v>1050000</v>
      </c>
    </row>
    <row r="14849" spans="1:9" x14ac:dyDescent="0.25">
      <c r="A14849" s="2">
        <v>42286</v>
      </c>
      <c r="B14849" s="1">
        <f t="shared" si="462"/>
        <v>2015</v>
      </c>
      <c r="C14849" s="1">
        <f t="shared" si="463"/>
        <v>4</v>
      </c>
      <c r="D14849">
        <v>2614</v>
      </c>
      <c r="E14849" t="s">
        <v>37</v>
      </c>
      <c r="F14849" s="4">
        <v>273000</v>
      </c>
      <c r="G14849" t="s">
        <v>6</v>
      </c>
      <c r="H14849">
        <v>1</v>
      </c>
      <c r="I14849" s="4">
        <f>IF(E14849="Rhode Island", Table1[[#This Row],[price]]*$L$3, IF(E14849="Massachusetts", Table1[[#This Row],[price]]*$L$2, 1))</f>
        <v>273000</v>
      </c>
    </row>
    <row r="14850" spans="1:9" x14ac:dyDescent="0.25">
      <c r="A14850" s="2">
        <v>42286</v>
      </c>
      <c r="B14850" s="1">
        <f t="shared" ref="B14850:B14913" si="464">YEAR(A14850)</f>
        <v>2015</v>
      </c>
      <c r="C14850" s="1">
        <f t="shared" ref="C14850:C14913" si="465">ROUNDUP(MONTH(A14850)/3,0)</f>
        <v>4</v>
      </c>
      <c r="D14850">
        <v>2606</v>
      </c>
      <c r="E14850" t="s">
        <v>37</v>
      </c>
      <c r="F14850" s="4">
        <v>295000</v>
      </c>
      <c r="G14850" t="s">
        <v>6</v>
      </c>
      <c r="H14850">
        <v>2</v>
      </c>
      <c r="I14850" s="4">
        <f>IF(E14850="Rhode Island", Table1[[#This Row],[price]]*$L$3, IF(E14850="Massachusetts", Table1[[#This Row],[price]]*$L$2, 1))</f>
        <v>295000</v>
      </c>
    </row>
    <row r="14851" spans="1:9" x14ac:dyDescent="0.25">
      <c r="A14851" s="2">
        <v>42286</v>
      </c>
      <c r="B14851" s="1">
        <f t="shared" si="464"/>
        <v>2015</v>
      </c>
      <c r="C14851" s="1">
        <f t="shared" si="465"/>
        <v>4</v>
      </c>
      <c r="D14851">
        <v>2602</v>
      </c>
      <c r="E14851" t="s">
        <v>37</v>
      </c>
      <c r="F14851" s="4">
        <v>337500</v>
      </c>
      <c r="G14851" t="s">
        <v>6</v>
      </c>
      <c r="H14851">
        <v>2</v>
      </c>
      <c r="I14851" s="4">
        <f>IF(E14851="Rhode Island", Table1[[#This Row],[price]]*$L$3, IF(E14851="Massachusetts", Table1[[#This Row],[price]]*$L$2, 1))</f>
        <v>337500</v>
      </c>
    </row>
    <row r="14852" spans="1:9" x14ac:dyDescent="0.25">
      <c r="A14852" s="2">
        <v>42286</v>
      </c>
      <c r="B14852" s="1">
        <f t="shared" si="464"/>
        <v>2015</v>
      </c>
      <c r="C14852" s="1">
        <f t="shared" si="465"/>
        <v>4</v>
      </c>
      <c r="D14852">
        <v>2603</v>
      </c>
      <c r="E14852" t="s">
        <v>37</v>
      </c>
      <c r="F14852" s="4">
        <v>412500</v>
      </c>
      <c r="G14852" t="s">
        <v>6</v>
      </c>
      <c r="H14852">
        <v>2</v>
      </c>
      <c r="I14852" s="4">
        <f>IF(E14852="Rhode Island", Table1[[#This Row],[price]]*$L$3, IF(E14852="Massachusetts", Table1[[#This Row],[price]]*$L$2, 1))</f>
        <v>412500</v>
      </c>
    </row>
    <row r="14853" spans="1:9" x14ac:dyDescent="0.25">
      <c r="A14853" s="2">
        <v>42286</v>
      </c>
      <c r="B14853" s="1">
        <f t="shared" si="464"/>
        <v>2015</v>
      </c>
      <c r="C14853" s="1">
        <f t="shared" si="465"/>
        <v>4</v>
      </c>
      <c r="D14853">
        <v>2604</v>
      </c>
      <c r="E14853" t="s">
        <v>37</v>
      </c>
      <c r="F14853" s="4">
        <v>735000</v>
      </c>
      <c r="G14853" t="s">
        <v>6</v>
      </c>
      <c r="H14853">
        <v>2</v>
      </c>
      <c r="I14853" s="4">
        <f>IF(E14853="Rhode Island", Table1[[#This Row],[price]]*$L$3, IF(E14853="Massachusetts", Table1[[#This Row],[price]]*$L$2, 1))</f>
        <v>735000</v>
      </c>
    </row>
    <row r="14854" spans="1:9" x14ac:dyDescent="0.25">
      <c r="A14854" s="2">
        <v>42287</v>
      </c>
      <c r="B14854" s="1">
        <f t="shared" si="464"/>
        <v>2015</v>
      </c>
      <c r="C14854" s="1">
        <f t="shared" si="465"/>
        <v>4</v>
      </c>
      <c r="D14854">
        <v>2615</v>
      </c>
      <c r="E14854" t="s">
        <v>37</v>
      </c>
      <c r="F14854" s="4">
        <v>410000</v>
      </c>
      <c r="G14854" t="s">
        <v>5</v>
      </c>
      <c r="H14854">
        <v>2</v>
      </c>
      <c r="I14854" s="4">
        <f>IF(E14854="Rhode Island", Table1[[#This Row],[price]]*$L$3, IF(E14854="Massachusetts", Table1[[#This Row],[price]]*$L$2, 1))</f>
        <v>410000</v>
      </c>
    </row>
    <row r="14855" spans="1:9" x14ac:dyDescent="0.25">
      <c r="A14855" s="2">
        <v>42287</v>
      </c>
      <c r="B14855" s="1">
        <f t="shared" si="464"/>
        <v>2015</v>
      </c>
      <c r="C14855" s="1">
        <f t="shared" si="465"/>
        <v>4</v>
      </c>
      <c r="D14855">
        <v>2615</v>
      </c>
      <c r="E14855" t="s">
        <v>37</v>
      </c>
      <c r="F14855" s="4">
        <v>470000</v>
      </c>
      <c r="G14855" t="s">
        <v>5</v>
      </c>
      <c r="H14855">
        <v>3</v>
      </c>
      <c r="I14855" s="4">
        <f>IF(E14855="Rhode Island", Table1[[#This Row],[price]]*$L$3, IF(E14855="Massachusetts", Table1[[#This Row],[price]]*$L$2, 1))</f>
        <v>470000</v>
      </c>
    </row>
    <row r="14856" spans="1:9" x14ac:dyDescent="0.25">
      <c r="A14856" s="2">
        <v>42287</v>
      </c>
      <c r="B14856" s="1">
        <f t="shared" si="464"/>
        <v>2015</v>
      </c>
      <c r="C14856" s="1">
        <f t="shared" si="465"/>
        <v>4</v>
      </c>
      <c r="D14856">
        <v>2617</v>
      </c>
      <c r="E14856" t="s">
        <v>37</v>
      </c>
      <c r="F14856" s="4">
        <v>540000</v>
      </c>
      <c r="G14856" t="s">
        <v>5</v>
      </c>
      <c r="H14856">
        <v>4</v>
      </c>
      <c r="I14856" s="4">
        <f>IF(E14856="Rhode Island", Table1[[#This Row],[price]]*$L$3, IF(E14856="Massachusetts", Table1[[#This Row],[price]]*$L$2, 1))</f>
        <v>540000</v>
      </c>
    </row>
    <row r="14857" spans="1:9" x14ac:dyDescent="0.25">
      <c r="A14857" s="2">
        <v>42287</v>
      </c>
      <c r="B14857" s="1">
        <f t="shared" si="464"/>
        <v>2015</v>
      </c>
      <c r="C14857" s="1">
        <f t="shared" si="465"/>
        <v>4</v>
      </c>
      <c r="D14857">
        <v>2604</v>
      </c>
      <c r="E14857" t="s">
        <v>37</v>
      </c>
      <c r="F14857" s="4">
        <v>546000</v>
      </c>
      <c r="G14857" t="s">
        <v>5</v>
      </c>
      <c r="H14857">
        <v>3</v>
      </c>
      <c r="I14857" s="4">
        <f>IF(E14857="Rhode Island", Table1[[#This Row],[price]]*$L$3, IF(E14857="Massachusetts", Table1[[#This Row],[price]]*$L$2, 1))</f>
        <v>546000</v>
      </c>
    </row>
    <row r="14858" spans="1:9" x14ac:dyDescent="0.25">
      <c r="A14858" s="2">
        <v>42287</v>
      </c>
      <c r="B14858" s="1">
        <f t="shared" si="464"/>
        <v>2015</v>
      </c>
      <c r="C14858" s="1">
        <f t="shared" si="465"/>
        <v>4</v>
      </c>
      <c r="D14858">
        <v>2614</v>
      </c>
      <c r="E14858" t="s">
        <v>37</v>
      </c>
      <c r="F14858" s="4">
        <v>580000</v>
      </c>
      <c r="G14858" t="s">
        <v>5</v>
      </c>
      <c r="H14858">
        <v>3</v>
      </c>
      <c r="I14858" s="4">
        <f>IF(E14858="Rhode Island", Table1[[#This Row],[price]]*$L$3, IF(E14858="Massachusetts", Table1[[#This Row],[price]]*$L$2, 1))</f>
        <v>580000</v>
      </c>
    </row>
    <row r="14859" spans="1:9" x14ac:dyDescent="0.25">
      <c r="A14859" s="2">
        <v>42287</v>
      </c>
      <c r="B14859" s="1">
        <f t="shared" si="464"/>
        <v>2015</v>
      </c>
      <c r="C14859" s="1">
        <f t="shared" si="465"/>
        <v>4</v>
      </c>
      <c r="D14859">
        <v>2615</v>
      </c>
      <c r="E14859" t="s">
        <v>37</v>
      </c>
      <c r="F14859" s="4">
        <v>600000</v>
      </c>
      <c r="G14859" t="s">
        <v>5</v>
      </c>
      <c r="H14859">
        <v>4</v>
      </c>
      <c r="I14859" s="4">
        <f>IF(E14859="Rhode Island", Table1[[#This Row],[price]]*$L$3, IF(E14859="Massachusetts", Table1[[#This Row],[price]]*$L$2, 1))</f>
        <v>600000</v>
      </c>
    </row>
    <row r="14860" spans="1:9" x14ac:dyDescent="0.25">
      <c r="A14860" s="2">
        <v>42287</v>
      </c>
      <c r="B14860" s="1">
        <f t="shared" si="464"/>
        <v>2015</v>
      </c>
      <c r="C14860" s="1">
        <f t="shared" si="465"/>
        <v>4</v>
      </c>
      <c r="D14860">
        <v>2906</v>
      </c>
      <c r="E14860" t="s">
        <v>36</v>
      </c>
      <c r="F14860" s="4">
        <v>610000</v>
      </c>
      <c r="G14860" t="s">
        <v>5</v>
      </c>
      <c r="H14860">
        <v>4</v>
      </c>
      <c r="I14860" s="4">
        <f>IF(E14860="Rhode Island", Table1[[#This Row],[price]]*$L$3, IF(E14860="Massachusetts", Table1[[#This Row],[price]]*$L$2, 1))</f>
        <v>610000</v>
      </c>
    </row>
    <row r="14861" spans="1:9" x14ac:dyDescent="0.25">
      <c r="A14861" s="2">
        <v>42287</v>
      </c>
      <c r="B14861" s="1">
        <f t="shared" si="464"/>
        <v>2015</v>
      </c>
      <c r="C14861" s="1">
        <f t="shared" si="465"/>
        <v>4</v>
      </c>
      <c r="D14861">
        <v>2606</v>
      </c>
      <c r="E14861" t="s">
        <v>37</v>
      </c>
      <c r="F14861" s="4">
        <v>650000</v>
      </c>
      <c r="G14861" t="s">
        <v>5</v>
      </c>
      <c r="H14861">
        <v>3</v>
      </c>
      <c r="I14861" s="4">
        <f>IF(E14861="Rhode Island", Table1[[#This Row],[price]]*$L$3, IF(E14861="Massachusetts", Table1[[#This Row],[price]]*$L$2, 1))</f>
        <v>650000</v>
      </c>
    </row>
    <row r="14862" spans="1:9" x14ac:dyDescent="0.25">
      <c r="A14862" s="2">
        <v>42287</v>
      </c>
      <c r="B14862" s="1">
        <f t="shared" si="464"/>
        <v>2015</v>
      </c>
      <c r="C14862" s="1">
        <f t="shared" si="465"/>
        <v>4</v>
      </c>
      <c r="D14862">
        <v>2914</v>
      </c>
      <c r="E14862" t="s">
        <v>36</v>
      </c>
      <c r="F14862" s="4">
        <v>652500</v>
      </c>
      <c r="G14862" t="s">
        <v>5</v>
      </c>
      <c r="H14862">
        <v>4</v>
      </c>
      <c r="I14862" s="4">
        <f>IF(E14862="Rhode Island", Table1[[#This Row],[price]]*$L$3, IF(E14862="Massachusetts", Table1[[#This Row],[price]]*$L$2, 1))</f>
        <v>652500</v>
      </c>
    </row>
    <row r="14863" spans="1:9" x14ac:dyDescent="0.25">
      <c r="A14863" s="2">
        <v>42287</v>
      </c>
      <c r="B14863" s="1">
        <f t="shared" si="464"/>
        <v>2015</v>
      </c>
      <c r="C14863" s="1">
        <f t="shared" si="465"/>
        <v>4</v>
      </c>
      <c r="D14863">
        <v>2913</v>
      </c>
      <c r="E14863" t="s">
        <v>36</v>
      </c>
      <c r="F14863" s="4">
        <v>671000</v>
      </c>
      <c r="G14863" t="s">
        <v>5</v>
      </c>
      <c r="H14863">
        <v>4</v>
      </c>
      <c r="I14863" s="4">
        <f>IF(E14863="Rhode Island", Table1[[#This Row],[price]]*$L$3, IF(E14863="Massachusetts", Table1[[#This Row],[price]]*$L$2, 1))</f>
        <v>671000</v>
      </c>
    </row>
    <row r="14864" spans="1:9" x14ac:dyDescent="0.25">
      <c r="A14864" s="2">
        <v>42287</v>
      </c>
      <c r="B14864" s="1">
        <f t="shared" si="464"/>
        <v>2015</v>
      </c>
      <c r="C14864" s="1">
        <f t="shared" si="465"/>
        <v>4</v>
      </c>
      <c r="D14864">
        <v>2607</v>
      </c>
      <c r="E14864" t="s">
        <v>37</v>
      </c>
      <c r="F14864" s="4">
        <v>671000</v>
      </c>
      <c r="G14864" t="s">
        <v>5</v>
      </c>
      <c r="H14864">
        <v>3</v>
      </c>
      <c r="I14864" s="4">
        <f>IF(E14864="Rhode Island", Table1[[#This Row],[price]]*$L$3, IF(E14864="Massachusetts", Table1[[#This Row],[price]]*$L$2, 1))</f>
        <v>671000</v>
      </c>
    </row>
    <row r="14865" spans="1:9" x14ac:dyDescent="0.25">
      <c r="A14865" s="2">
        <v>42287</v>
      </c>
      <c r="B14865" s="1">
        <f t="shared" si="464"/>
        <v>2015</v>
      </c>
      <c r="C14865" s="1">
        <f t="shared" si="465"/>
        <v>4</v>
      </c>
      <c r="D14865">
        <v>2602</v>
      </c>
      <c r="E14865" t="s">
        <v>37</v>
      </c>
      <c r="F14865" s="4">
        <v>680000</v>
      </c>
      <c r="G14865" t="s">
        <v>5</v>
      </c>
      <c r="H14865">
        <v>3</v>
      </c>
      <c r="I14865" s="4">
        <f>IF(E14865="Rhode Island", Table1[[#This Row],[price]]*$L$3, IF(E14865="Massachusetts", Table1[[#This Row],[price]]*$L$2, 1))</f>
        <v>680000</v>
      </c>
    </row>
    <row r="14866" spans="1:9" x14ac:dyDescent="0.25">
      <c r="A14866" s="2">
        <v>42287</v>
      </c>
      <c r="B14866" s="1">
        <f t="shared" si="464"/>
        <v>2015</v>
      </c>
      <c r="C14866" s="1">
        <f t="shared" si="465"/>
        <v>4</v>
      </c>
      <c r="D14866">
        <v>2904</v>
      </c>
      <c r="E14866" t="s">
        <v>36</v>
      </c>
      <c r="F14866" s="4">
        <v>715000</v>
      </c>
      <c r="G14866" t="s">
        <v>5</v>
      </c>
      <c r="H14866">
        <v>4</v>
      </c>
      <c r="I14866" s="4">
        <f>IF(E14866="Rhode Island", Table1[[#This Row],[price]]*$L$3, IF(E14866="Massachusetts", Table1[[#This Row],[price]]*$L$2, 1))</f>
        <v>715000</v>
      </c>
    </row>
    <row r="14867" spans="1:9" x14ac:dyDescent="0.25">
      <c r="A14867" s="2">
        <v>42287</v>
      </c>
      <c r="B14867" s="1">
        <f t="shared" si="464"/>
        <v>2015</v>
      </c>
      <c r="C14867" s="1">
        <f t="shared" si="465"/>
        <v>4</v>
      </c>
      <c r="D14867">
        <v>2607</v>
      </c>
      <c r="E14867" t="s">
        <v>37</v>
      </c>
      <c r="F14867" s="4">
        <v>837000</v>
      </c>
      <c r="G14867" t="s">
        <v>5</v>
      </c>
      <c r="H14867">
        <v>4</v>
      </c>
      <c r="I14867" s="4">
        <f>IF(E14867="Rhode Island", Table1[[#This Row],[price]]*$L$3, IF(E14867="Massachusetts", Table1[[#This Row],[price]]*$L$2, 1))</f>
        <v>837000</v>
      </c>
    </row>
    <row r="14868" spans="1:9" x14ac:dyDescent="0.25">
      <c r="A14868" s="2">
        <v>42287</v>
      </c>
      <c r="B14868" s="1">
        <f t="shared" si="464"/>
        <v>2015</v>
      </c>
      <c r="C14868" s="1">
        <f t="shared" si="465"/>
        <v>4</v>
      </c>
      <c r="D14868">
        <v>2913</v>
      </c>
      <c r="E14868" t="s">
        <v>36</v>
      </c>
      <c r="F14868" s="4">
        <v>941000</v>
      </c>
      <c r="G14868" t="s">
        <v>5</v>
      </c>
      <c r="H14868">
        <v>5</v>
      </c>
      <c r="I14868" s="4">
        <f>IF(E14868="Rhode Island", Table1[[#This Row],[price]]*$L$3, IF(E14868="Massachusetts", Table1[[#This Row],[price]]*$L$2, 1))</f>
        <v>941000</v>
      </c>
    </row>
    <row r="14869" spans="1:9" x14ac:dyDescent="0.25">
      <c r="A14869" s="2">
        <v>42287</v>
      </c>
      <c r="B14869" s="1">
        <f t="shared" si="464"/>
        <v>2015</v>
      </c>
      <c r="C14869" s="1">
        <f t="shared" si="465"/>
        <v>4</v>
      </c>
      <c r="D14869">
        <v>2602</v>
      </c>
      <c r="E14869" t="s">
        <v>37</v>
      </c>
      <c r="F14869" s="4">
        <v>980000</v>
      </c>
      <c r="G14869" t="s">
        <v>5</v>
      </c>
      <c r="H14869">
        <v>4</v>
      </c>
      <c r="I14869" s="4">
        <f>IF(E14869="Rhode Island", Table1[[#This Row],[price]]*$L$3, IF(E14869="Massachusetts", Table1[[#This Row],[price]]*$L$2, 1))</f>
        <v>980000</v>
      </c>
    </row>
    <row r="14870" spans="1:9" x14ac:dyDescent="0.25">
      <c r="A14870" s="2">
        <v>42287</v>
      </c>
      <c r="B14870" s="1">
        <f t="shared" si="464"/>
        <v>2015</v>
      </c>
      <c r="C14870" s="1">
        <f t="shared" si="465"/>
        <v>4</v>
      </c>
      <c r="D14870">
        <v>2605</v>
      </c>
      <c r="E14870" t="s">
        <v>37</v>
      </c>
      <c r="F14870" s="4">
        <v>995000</v>
      </c>
      <c r="G14870" t="s">
        <v>5</v>
      </c>
      <c r="H14870">
        <v>3</v>
      </c>
      <c r="I14870" s="4">
        <f>IF(E14870="Rhode Island", Table1[[#This Row],[price]]*$L$3, IF(E14870="Massachusetts", Table1[[#This Row],[price]]*$L$2, 1))</f>
        <v>995000</v>
      </c>
    </row>
    <row r="14871" spans="1:9" x14ac:dyDescent="0.25">
      <c r="A14871" s="2">
        <v>42287</v>
      </c>
      <c r="B14871" s="1">
        <f t="shared" si="464"/>
        <v>2015</v>
      </c>
      <c r="C14871" s="1">
        <f t="shared" si="465"/>
        <v>4</v>
      </c>
      <c r="D14871">
        <v>2607</v>
      </c>
      <c r="E14871" t="s">
        <v>37</v>
      </c>
      <c r="F14871" s="4">
        <v>632500</v>
      </c>
      <c r="G14871" t="s">
        <v>6</v>
      </c>
      <c r="H14871">
        <v>3</v>
      </c>
      <c r="I14871" s="4">
        <f>IF(E14871="Rhode Island", Table1[[#This Row],[price]]*$L$3, IF(E14871="Massachusetts", Table1[[#This Row],[price]]*$L$2, 1))</f>
        <v>632500</v>
      </c>
    </row>
    <row r="14872" spans="1:9" x14ac:dyDescent="0.25">
      <c r="A14872" s="2">
        <v>42288</v>
      </c>
      <c r="B14872" s="1">
        <f t="shared" si="464"/>
        <v>2015</v>
      </c>
      <c r="C14872" s="1">
        <f t="shared" si="465"/>
        <v>4</v>
      </c>
      <c r="D14872">
        <v>2914</v>
      </c>
      <c r="E14872" t="s">
        <v>36</v>
      </c>
      <c r="F14872" s="4">
        <v>1180000</v>
      </c>
      <c r="G14872" t="s">
        <v>5</v>
      </c>
      <c r="H14872">
        <v>4</v>
      </c>
      <c r="I14872" s="4">
        <f>IF(E14872="Rhode Island", Table1[[#This Row],[price]]*$L$3, IF(E14872="Massachusetts", Table1[[#This Row],[price]]*$L$2, 1))</f>
        <v>1180000</v>
      </c>
    </row>
    <row r="14873" spans="1:9" x14ac:dyDescent="0.25">
      <c r="A14873" s="2">
        <v>42289</v>
      </c>
      <c r="B14873" s="1">
        <f t="shared" si="464"/>
        <v>2015</v>
      </c>
      <c r="C14873" s="1">
        <f t="shared" si="465"/>
        <v>4</v>
      </c>
      <c r="D14873">
        <v>2615</v>
      </c>
      <c r="E14873" t="s">
        <v>37</v>
      </c>
      <c r="F14873" s="4">
        <v>435000</v>
      </c>
      <c r="G14873" t="s">
        <v>5</v>
      </c>
      <c r="H14873">
        <v>3</v>
      </c>
      <c r="I14873" s="4">
        <f>IF(E14873="Rhode Island", Table1[[#This Row],[price]]*$L$3, IF(E14873="Massachusetts", Table1[[#This Row],[price]]*$L$2, 1))</f>
        <v>435000</v>
      </c>
    </row>
    <row r="14874" spans="1:9" x14ac:dyDescent="0.25">
      <c r="A14874" s="2">
        <v>42289</v>
      </c>
      <c r="B14874" s="1">
        <f t="shared" si="464"/>
        <v>2015</v>
      </c>
      <c r="C14874" s="1">
        <f t="shared" si="465"/>
        <v>4</v>
      </c>
      <c r="D14874">
        <v>2903</v>
      </c>
      <c r="E14874" t="s">
        <v>36</v>
      </c>
      <c r="F14874" s="4">
        <v>455000</v>
      </c>
      <c r="G14874" t="s">
        <v>5</v>
      </c>
      <c r="H14874">
        <v>3</v>
      </c>
      <c r="I14874" s="4">
        <f>IF(E14874="Rhode Island", Table1[[#This Row],[price]]*$L$3, IF(E14874="Massachusetts", Table1[[#This Row],[price]]*$L$2, 1))</f>
        <v>455000</v>
      </c>
    </row>
    <row r="14875" spans="1:9" x14ac:dyDescent="0.25">
      <c r="A14875" s="2">
        <v>42289</v>
      </c>
      <c r="B14875" s="1">
        <f t="shared" si="464"/>
        <v>2015</v>
      </c>
      <c r="C14875" s="1">
        <f t="shared" si="465"/>
        <v>4</v>
      </c>
      <c r="D14875">
        <v>2905</v>
      </c>
      <c r="E14875" t="s">
        <v>36</v>
      </c>
      <c r="F14875" s="4">
        <v>495000</v>
      </c>
      <c r="G14875" t="s">
        <v>5</v>
      </c>
      <c r="H14875">
        <v>3</v>
      </c>
      <c r="I14875" s="4">
        <f>IF(E14875="Rhode Island", Table1[[#This Row],[price]]*$L$3, IF(E14875="Massachusetts", Table1[[#This Row],[price]]*$L$2, 1))</f>
        <v>495000</v>
      </c>
    </row>
    <row r="14876" spans="1:9" x14ac:dyDescent="0.25">
      <c r="A14876" s="2">
        <v>42289</v>
      </c>
      <c r="B14876" s="1">
        <f t="shared" si="464"/>
        <v>2015</v>
      </c>
      <c r="C14876" s="1">
        <f t="shared" si="465"/>
        <v>4</v>
      </c>
      <c r="D14876">
        <v>2611</v>
      </c>
      <c r="E14876" t="s">
        <v>37</v>
      </c>
      <c r="F14876" s="4">
        <v>590000</v>
      </c>
      <c r="G14876" t="s">
        <v>5</v>
      </c>
      <c r="H14876">
        <v>4</v>
      </c>
      <c r="I14876" s="4">
        <f>IF(E14876="Rhode Island", Table1[[#This Row],[price]]*$L$3, IF(E14876="Massachusetts", Table1[[#This Row],[price]]*$L$2, 1))</f>
        <v>590000</v>
      </c>
    </row>
    <row r="14877" spans="1:9" x14ac:dyDescent="0.25">
      <c r="A14877" s="2">
        <v>42289</v>
      </c>
      <c r="B14877" s="1">
        <f t="shared" si="464"/>
        <v>2015</v>
      </c>
      <c r="C14877" s="1">
        <f t="shared" si="465"/>
        <v>4</v>
      </c>
      <c r="D14877">
        <v>2911</v>
      </c>
      <c r="E14877" t="s">
        <v>36</v>
      </c>
      <c r="F14877" s="4">
        <v>850000</v>
      </c>
      <c r="G14877" t="s">
        <v>5</v>
      </c>
      <c r="H14877">
        <v>4</v>
      </c>
      <c r="I14877" s="4">
        <f>IF(E14877="Rhode Island", Table1[[#This Row],[price]]*$L$3, IF(E14877="Massachusetts", Table1[[#This Row],[price]]*$L$2, 1))</f>
        <v>850000</v>
      </c>
    </row>
    <row r="14878" spans="1:9" x14ac:dyDescent="0.25">
      <c r="A14878" s="2">
        <v>42289</v>
      </c>
      <c r="B14878" s="1">
        <f t="shared" si="464"/>
        <v>2015</v>
      </c>
      <c r="C14878" s="1">
        <f t="shared" si="465"/>
        <v>4</v>
      </c>
      <c r="D14878">
        <v>2602</v>
      </c>
      <c r="E14878" t="s">
        <v>37</v>
      </c>
      <c r="F14878" s="4">
        <v>1130000</v>
      </c>
      <c r="G14878" t="s">
        <v>5</v>
      </c>
      <c r="H14878">
        <v>4</v>
      </c>
      <c r="I14878" s="4">
        <f>IF(E14878="Rhode Island", Table1[[#This Row],[price]]*$L$3, IF(E14878="Massachusetts", Table1[[#This Row],[price]]*$L$2, 1))</f>
        <v>1130000</v>
      </c>
    </row>
    <row r="14879" spans="1:9" x14ac:dyDescent="0.25">
      <c r="A14879" s="2">
        <v>42289</v>
      </c>
      <c r="B14879" s="1">
        <f t="shared" si="464"/>
        <v>2015</v>
      </c>
      <c r="C14879" s="1">
        <f t="shared" si="465"/>
        <v>4</v>
      </c>
      <c r="D14879">
        <v>2913</v>
      </c>
      <c r="E14879" t="s">
        <v>36</v>
      </c>
      <c r="F14879" s="4">
        <v>260000</v>
      </c>
      <c r="G14879" t="s">
        <v>6</v>
      </c>
      <c r="H14879">
        <v>1</v>
      </c>
      <c r="I14879" s="4">
        <f>IF(E14879="Rhode Island", Table1[[#This Row],[price]]*$L$3, IF(E14879="Massachusetts", Table1[[#This Row],[price]]*$L$2, 1))</f>
        <v>260000</v>
      </c>
    </row>
    <row r="14880" spans="1:9" x14ac:dyDescent="0.25">
      <c r="A14880" s="2">
        <v>42289</v>
      </c>
      <c r="B14880" s="1">
        <f t="shared" si="464"/>
        <v>2015</v>
      </c>
      <c r="C14880" s="1">
        <f t="shared" si="465"/>
        <v>4</v>
      </c>
      <c r="D14880">
        <v>2601</v>
      </c>
      <c r="E14880" t="s">
        <v>37</v>
      </c>
      <c r="F14880" s="4">
        <v>475000</v>
      </c>
      <c r="G14880" t="s">
        <v>6</v>
      </c>
      <c r="H14880">
        <v>2</v>
      </c>
      <c r="I14880" s="4">
        <f>IF(E14880="Rhode Island", Table1[[#This Row],[price]]*$L$3, IF(E14880="Massachusetts", Table1[[#This Row],[price]]*$L$2, 1))</f>
        <v>475000</v>
      </c>
    </row>
    <row r="14881" spans="1:9" x14ac:dyDescent="0.25">
      <c r="A14881" s="2">
        <v>42290</v>
      </c>
      <c r="B14881" s="1">
        <f t="shared" si="464"/>
        <v>2015</v>
      </c>
      <c r="C14881" s="1">
        <f t="shared" si="465"/>
        <v>4</v>
      </c>
      <c r="D14881">
        <v>2615</v>
      </c>
      <c r="E14881" t="s">
        <v>37</v>
      </c>
      <c r="F14881" s="4">
        <v>387000</v>
      </c>
      <c r="G14881" t="s">
        <v>5</v>
      </c>
      <c r="H14881">
        <v>3</v>
      </c>
      <c r="I14881" s="4">
        <f>IF(E14881="Rhode Island", Table1[[#This Row],[price]]*$L$3, IF(E14881="Massachusetts", Table1[[#This Row],[price]]*$L$2, 1))</f>
        <v>387000</v>
      </c>
    </row>
    <row r="14882" spans="1:9" x14ac:dyDescent="0.25">
      <c r="A14882" s="2">
        <v>42290</v>
      </c>
      <c r="B14882" s="1">
        <f t="shared" si="464"/>
        <v>2015</v>
      </c>
      <c r="C14882" s="1">
        <f t="shared" si="465"/>
        <v>4</v>
      </c>
      <c r="D14882">
        <v>2611</v>
      </c>
      <c r="E14882" t="s">
        <v>37</v>
      </c>
      <c r="F14882" s="4">
        <v>480000</v>
      </c>
      <c r="G14882" t="s">
        <v>5</v>
      </c>
      <c r="H14882">
        <v>3</v>
      </c>
      <c r="I14882" s="4">
        <f>IF(E14882="Rhode Island", Table1[[#This Row],[price]]*$L$3, IF(E14882="Massachusetts", Table1[[#This Row],[price]]*$L$2, 1))</f>
        <v>480000</v>
      </c>
    </row>
    <row r="14883" spans="1:9" x14ac:dyDescent="0.25">
      <c r="A14883" s="2">
        <v>42290</v>
      </c>
      <c r="B14883" s="1">
        <f t="shared" si="464"/>
        <v>2015</v>
      </c>
      <c r="C14883" s="1">
        <f t="shared" si="465"/>
        <v>4</v>
      </c>
      <c r="D14883">
        <v>2914</v>
      </c>
      <c r="E14883" t="s">
        <v>36</v>
      </c>
      <c r="F14883" s="4">
        <v>555000</v>
      </c>
      <c r="G14883" t="s">
        <v>5</v>
      </c>
      <c r="H14883">
        <v>4</v>
      </c>
      <c r="I14883" s="4">
        <f>IF(E14883="Rhode Island", Table1[[#This Row],[price]]*$L$3, IF(E14883="Massachusetts", Table1[[#This Row],[price]]*$L$2, 1))</f>
        <v>555000</v>
      </c>
    </row>
    <row r="14884" spans="1:9" x14ac:dyDescent="0.25">
      <c r="A14884" s="2">
        <v>42290</v>
      </c>
      <c r="B14884" s="1">
        <f t="shared" si="464"/>
        <v>2015</v>
      </c>
      <c r="C14884" s="1">
        <f t="shared" si="465"/>
        <v>4</v>
      </c>
      <c r="D14884">
        <v>2904</v>
      </c>
      <c r="E14884" t="s">
        <v>36</v>
      </c>
      <c r="F14884" s="4">
        <v>560000</v>
      </c>
      <c r="G14884" t="s">
        <v>5</v>
      </c>
      <c r="H14884">
        <v>4</v>
      </c>
      <c r="I14884" s="4">
        <f>IF(E14884="Rhode Island", Table1[[#This Row],[price]]*$L$3, IF(E14884="Massachusetts", Table1[[#This Row],[price]]*$L$2, 1))</f>
        <v>560000</v>
      </c>
    </row>
    <row r="14885" spans="1:9" x14ac:dyDescent="0.25">
      <c r="A14885" s="2">
        <v>42290</v>
      </c>
      <c r="B14885" s="1">
        <f t="shared" si="464"/>
        <v>2015</v>
      </c>
      <c r="C14885" s="1">
        <f t="shared" si="465"/>
        <v>4</v>
      </c>
      <c r="D14885">
        <v>2606</v>
      </c>
      <c r="E14885" t="s">
        <v>37</v>
      </c>
      <c r="F14885" s="4">
        <v>615000</v>
      </c>
      <c r="G14885" t="s">
        <v>5</v>
      </c>
      <c r="H14885">
        <v>3</v>
      </c>
      <c r="I14885" s="4">
        <f>IF(E14885="Rhode Island", Table1[[#This Row],[price]]*$L$3, IF(E14885="Massachusetts", Table1[[#This Row],[price]]*$L$2, 1))</f>
        <v>615000</v>
      </c>
    </row>
    <row r="14886" spans="1:9" x14ac:dyDescent="0.25">
      <c r="A14886" s="2">
        <v>42290</v>
      </c>
      <c r="B14886" s="1">
        <f t="shared" si="464"/>
        <v>2015</v>
      </c>
      <c r="C14886" s="1">
        <f t="shared" si="465"/>
        <v>4</v>
      </c>
      <c r="D14886">
        <v>2913</v>
      </c>
      <c r="E14886" t="s">
        <v>36</v>
      </c>
      <c r="F14886" s="4">
        <v>635000</v>
      </c>
      <c r="G14886" t="s">
        <v>5</v>
      </c>
      <c r="H14886">
        <v>4</v>
      </c>
      <c r="I14886" s="4">
        <f>IF(E14886="Rhode Island", Table1[[#This Row],[price]]*$L$3, IF(E14886="Massachusetts", Table1[[#This Row],[price]]*$L$2, 1))</f>
        <v>635000</v>
      </c>
    </row>
    <row r="14887" spans="1:9" x14ac:dyDescent="0.25">
      <c r="A14887" s="2">
        <v>42290</v>
      </c>
      <c r="B14887" s="1">
        <f t="shared" si="464"/>
        <v>2015</v>
      </c>
      <c r="C14887" s="1">
        <f t="shared" si="465"/>
        <v>4</v>
      </c>
      <c r="D14887">
        <v>2912</v>
      </c>
      <c r="E14887" t="s">
        <v>36</v>
      </c>
      <c r="F14887" s="4">
        <v>650000</v>
      </c>
      <c r="G14887" t="s">
        <v>5</v>
      </c>
      <c r="H14887">
        <v>4</v>
      </c>
      <c r="I14887" s="4">
        <f>IF(E14887="Rhode Island", Table1[[#This Row],[price]]*$L$3, IF(E14887="Massachusetts", Table1[[#This Row],[price]]*$L$2, 1))</f>
        <v>650000</v>
      </c>
    </row>
    <row r="14888" spans="1:9" x14ac:dyDescent="0.25">
      <c r="A14888" s="2">
        <v>42290</v>
      </c>
      <c r="B14888" s="1">
        <f t="shared" si="464"/>
        <v>2015</v>
      </c>
      <c r="C14888" s="1">
        <f t="shared" si="465"/>
        <v>4</v>
      </c>
      <c r="D14888">
        <v>2607</v>
      </c>
      <c r="E14888" t="s">
        <v>37</v>
      </c>
      <c r="F14888" s="4">
        <v>735000</v>
      </c>
      <c r="G14888" t="s">
        <v>5</v>
      </c>
      <c r="H14888">
        <v>4</v>
      </c>
      <c r="I14888" s="4">
        <f>IF(E14888="Rhode Island", Table1[[#This Row],[price]]*$L$3, IF(E14888="Massachusetts", Table1[[#This Row],[price]]*$L$2, 1))</f>
        <v>735000</v>
      </c>
    </row>
    <row r="14889" spans="1:9" x14ac:dyDescent="0.25">
      <c r="A14889" s="2">
        <v>42290</v>
      </c>
      <c r="B14889" s="1">
        <f t="shared" si="464"/>
        <v>2015</v>
      </c>
      <c r="C14889" s="1">
        <f t="shared" si="465"/>
        <v>4</v>
      </c>
      <c r="D14889">
        <v>2602</v>
      </c>
      <c r="E14889" t="s">
        <v>37</v>
      </c>
      <c r="F14889" s="4">
        <v>753377</v>
      </c>
      <c r="G14889" t="s">
        <v>5</v>
      </c>
      <c r="H14889">
        <v>3</v>
      </c>
      <c r="I14889" s="4">
        <f>IF(E14889="Rhode Island", Table1[[#This Row],[price]]*$L$3, IF(E14889="Massachusetts", Table1[[#This Row],[price]]*$L$2, 1))</f>
        <v>753377</v>
      </c>
    </row>
    <row r="14890" spans="1:9" x14ac:dyDescent="0.25">
      <c r="A14890" s="2">
        <v>42290</v>
      </c>
      <c r="B14890" s="1">
        <f t="shared" si="464"/>
        <v>2015</v>
      </c>
      <c r="C14890" s="1">
        <f t="shared" si="465"/>
        <v>4</v>
      </c>
      <c r="D14890">
        <v>2914</v>
      </c>
      <c r="E14890" t="s">
        <v>36</v>
      </c>
      <c r="F14890" s="4">
        <v>780000</v>
      </c>
      <c r="G14890" t="s">
        <v>5</v>
      </c>
      <c r="H14890">
        <v>4</v>
      </c>
      <c r="I14890" s="4">
        <f>IF(E14890="Rhode Island", Table1[[#This Row],[price]]*$L$3, IF(E14890="Massachusetts", Table1[[#This Row],[price]]*$L$2, 1))</f>
        <v>780000</v>
      </c>
    </row>
    <row r="14891" spans="1:9" x14ac:dyDescent="0.25">
      <c r="A14891" s="2">
        <v>42290</v>
      </c>
      <c r="B14891" s="1">
        <f t="shared" si="464"/>
        <v>2015</v>
      </c>
      <c r="C14891" s="1">
        <f t="shared" si="465"/>
        <v>4</v>
      </c>
      <c r="D14891">
        <v>2602</v>
      </c>
      <c r="E14891" t="s">
        <v>37</v>
      </c>
      <c r="F14891" s="4">
        <v>826000</v>
      </c>
      <c r="G14891" t="s">
        <v>5</v>
      </c>
      <c r="H14891">
        <v>3</v>
      </c>
      <c r="I14891" s="4">
        <f>IF(E14891="Rhode Island", Table1[[#This Row],[price]]*$L$3, IF(E14891="Massachusetts", Table1[[#This Row],[price]]*$L$2, 1))</f>
        <v>826000</v>
      </c>
    </row>
    <row r="14892" spans="1:9" x14ac:dyDescent="0.25">
      <c r="A14892" s="2">
        <v>42290</v>
      </c>
      <c r="B14892" s="1">
        <f t="shared" si="464"/>
        <v>2015</v>
      </c>
      <c r="C14892" s="1">
        <f t="shared" si="465"/>
        <v>4</v>
      </c>
      <c r="D14892">
        <v>2913</v>
      </c>
      <c r="E14892" t="s">
        <v>36</v>
      </c>
      <c r="F14892" s="4">
        <v>870000</v>
      </c>
      <c r="G14892" t="s">
        <v>5</v>
      </c>
      <c r="H14892">
        <v>5</v>
      </c>
      <c r="I14892" s="4">
        <f>IF(E14892="Rhode Island", Table1[[#This Row],[price]]*$L$3, IF(E14892="Massachusetts", Table1[[#This Row],[price]]*$L$2, 1))</f>
        <v>870000</v>
      </c>
    </row>
    <row r="14893" spans="1:9" x14ac:dyDescent="0.25">
      <c r="A14893" s="2">
        <v>42290</v>
      </c>
      <c r="B14893" s="1">
        <f t="shared" si="464"/>
        <v>2015</v>
      </c>
      <c r="C14893" s="1">
        <f t="shared" si="465"/>
        <v>4</v>
      </c>
      <c r="D14893">
        <v>2600</v>
      </c>
      <c r="E14893" t="s">
        <v>37</v>
      </c>
      <c r="F14893" s="4">
        <v>2450000</v>
      </c>
      <c r="G14893" t="s">
        <v>5</v>
      </c>
      <c r="H14893">
        <v>4</v>
      </c>
      <c r="I14893" s="4">
        <f>IF(E14893="Rhode Island", Table1[[#This Row],[price]]*$L$3, IF(E14893="Massachusetts", Table1[[#This Row],[price]]*$L$2, 1))</f>
        <v>2450000</v>
      </c>
    </row>
    <row r="14894" spans="1:9" x14ac:dyDescent="0.25">
      <c r="A14894" s="2">
        <v>42290</v>
      </c>
      <c r="B14894" s="1">
        <f t="shared" si="464"/>
        <v>2015</v>
      </c>
      <c r="C14894" s="1">
        <f t="shared" si="465"/>
        <v>4</v>
      </c>
      <c r="D14894">
        <v>2602</v>
      </c>
      <c r="E14894" t="s">
        <v>37</v>
      </c>
      <c r="F14894" s="4">
        <v>320000</v>
      </c>
      <c r="G14894" t="s">
        <v>6</v>
      </c>
      <c r="H14894">
        <v>2</v>
      </c>
      <c r="I14894" s="4">
        <f>IF(E14894="Rhode Island", Table1[[#This Row],[price]]*$L$3, IF(E14894="Massachusetts", Table1[[#This Row],[price]]*$L$2, 1))</f>
        <v>320000</v>
      </c>
    </row>
    <row r="14895" spans="1:9" x14ac:dyDescent="0.25">
      <c r="A14895" s="2">
        <v>42290</v>
      </c>
      <c r="B14895" s="1">
        <f t="shared" si="464"/>
        <v>2015</v>
      </c>
      <c r="C14895" s="1">
        <f t="shared" si="465"/>
        <v>4</v>
      </c>
      <c r="D14895">
        <v>2612</v>
      </c>
      <c r="E14895" t="s">
        <v>37</v>
      </c>
      <c r="F14895" s="4">
        <v>660000</v>
      </c>
      <c r="G14895" t="s">
        <v>6</v>
      </c>
      <c r="H14895">
        <v>2</v>
      </c>
      <c r="I14895" s="4">
        <f>IF(E14895="Rhode Island", Table1[[#This Row],[price]]*$L$3, IF(E14895="Massachusetts", Table1[[#This Row],[price]]*$L$2, 1))</f>
        <v>660000</v>
      </c>
    </row>
    <row r="14896" spans="1:9" x14ac:dyDescent="0.25">
      <c r="A14896" s="2">
        <v>42290</v>
      </c>
      <c r="B14896" s="1">
        <f t="shared" si="464"/>
        <v>2015</v>
      </c>
      <c r="C14896" s="1">
        <f t="shared" si="465"/>
        <v>4</v>
      </c>
      <c r="D14896">
        <v>2612</v>
      </c>
      <c r="E14896" t="s">
        <v>37</v>
      </c>
      <c r="F14896" s="4">
        <v>685000</v>
      </c>
      <c r="G14896" t="s">
        <v>6</v>
      </c>
      <c r="H14896">
        <v>2</v>
      </c>
      <c r="I14896" s="4">
        <f>IF(E14896="Rhode Island", Table1[[#This Row],[price]]*$L$3, IF(E14896="Massachusetts", Table1[[#This Row],[price]]*$L$2, 1))</f>
        <v>685000</v>
      </c>
    </row>
    <row r="14897" spans="1:9" x14ac:dyDescent="0.25">
      <c r="A14897" s="2">
        <v>42291</v>
      </c>
      <c r="B14897" s="1">
        <f t="shared" si="464"/>
        <v>2015</v>
      </c>
      <c r="C14897" s="1">
        <f t="shared" si="465"/>
        <v>4</v>
      </c>
      <c r="D14897">
        <v>2905</v>
      </c>
      <c r="E14897" t="s">
        <v>36</v>
      </c>
      <c r="F14897" s="4">
        <v>416000</v>
      </c>
      <c r="G14897" t="s">
        <v>5</v>
      </c>
      <c r="H14897">
        <v>3</v>
      </c>
      <c r="I14897" s="4">
        <f>IF(E14897="Rhode Island", Table1[[#This Row],[price]]*$L$3, IF(E14897="Massachusetts", Table1[[#This Row],[price]]*$L$2, 1))</f>
        <v>416000</v>
      </c>
    </row>
    <row r="14898" spans="1:9" x14ac:dyDescent="0.25">
      <c r="A14898" s="2">
        <v>42291</v>
      </c>
      <c r="B14898" s="1">
        <f t="shared" si="464"/>
        <v>2015</v>
      </c>
      <c r="C14898" s="1">
        <f t="shared" si="465"/>
        <v>4</v>
      </c>
      <c r="D14898">
        <v>2906</v>
      </c>
      <c r="E14898" t="s">
        <v>36</v>
      </c>
      <c r="F14898" s="4">
        <v>425000</v>
      </c>
      <c r="G14898" t="s">
        <v>5</v>
      </c>
      <c r="H14898">
        <v>3</v>
      </c>
      <c r="I14898" s="4">
        <f>IF(E14898="Rhode Island", Table1[[#This Row],[price]]*$L$3, IF(E14898="Massachusetts", Table1[[#This Row],[price]]*$L$2, 1))</f>
        <v>425000</v>
      </c>
    </row>
    <row r="14899" spans="1:9" x14ac:dyDescent="0.25">
      <c r="A14899" s="2">
        <v>42291</v>
      </c>
      <c r="B14899" s="1">
        <f t="shared" si="464"/>
        <v>2015</v>
      </c>
      <c r="C14899" s="1">
        <f t="shared" si="465"/>
        <v>4</v>
      </c>
      <c r="D14899">
        <v>2905</v>
      </c>
      <c r="E14899" t="s">
        <v>36</v>
      </c>
      <c r="F14899" s="4">
        <v>450000</v>
      </c>
      <c r="G14899" t="s">
        <v>5</v>
      </c>
      <c r="H14899">
        <v>3</v>
      </c>
      <c r="I14899" s="4">
        <f>IF(E14899="Rhode Island", Table1[[#This Row],[price]]*$L$3, IF(E14899="Massachusetts", Table1[[#This Row],[price]]*$L$2, 1))</f>
        <v>450000</v>
      </c>
    </row>
    <row r="14900" spans="1:9" x14ac:dyDescent="0.25">
      <c r="A14900" s="2">
        <v>42291</v>
      </c>
      <c r="B14900" s="1">
        <f t="shared" si="464"/>
        <v>2015</v>
      </c>
      <c r="C14900" s="1">
        <f t="shared" si="465"/>
        <v>4</v>
      </c>
      <c r="D14900">
        <v>2902</v>
      </c>
      <c r="E14900" t="s">
        <v>36</v>
      </c>
      <c r="F14900" s="4">
        <v>475000</v>
      </c>
      <c r="G14900" t="s">
        <v>5</v>
      </c>
      <c r="H14900">
        <v>3</v>
      </c>
      <c r="I14900" s="4">
        <f>IF(E14900="Rhode Island", Table1[[#This Row],[price]]*$L$3, IF(E14900="Massachusetts", Table1[[#This Row],[price]]*$L$2, 1))</f>
        <v>475000</v>
      </c>
    </row>
    <row r="14901" spans="1:9" x14ac:dyDescent="0.25">
      <c r="A14901" s="2">
        <v>42291</v>
      </c>
      <c r="B14901" s="1">
        <f t="shared" si="464"/>
        <v>2015</v>
      </c>
      <c r="C14901" s="1">
        <f t="shared" si="465"/>
        <v>4</v>
      </c>
      <c r="D14901">
        <v>2614</v>
      </c>
      <c r="E14901" t="s">
        <v>37</v>
      </c>
      <c r="F14901" s="4">
        <v>480000</v>
      </c>
      <c r="G14901" t="s">
        <v>5</v>
      </c>
      <c r="H14901">
        <v>3</v>
      </c>
      <c r="I14901" s="4">
        <f>IF(E14901="Rhode Island", Table1[[#This Row],[price]]*$L$3, IF(E14901="Massachusetts", Table1[[#This Row],[price]]*$L$2, 1))</f>
        <v>480000</v>
      </c>
    </row>
    <row r="14902" spans="1:9" x14ac:dyDescent="0.25">
      <c r="A14902" s="2">
        <v>42291</v>
      </c>
      <c r="B14902" s="1">
        <f t="shared" si="464"/>
        <v>2015</v>
      </c>
      <c r="C14902" s="1">
        <f t="shared" si="465"/>
        <v>4</v>
      </c>
      <c r="D14902">
        <v>2615</v>
      </c>
      <c r="E14902" t="s">
        <v>37</v>
      </c>
      <c r="F14902" s="4">
        <v>530000</v>
      </c>
      <c r="G14902" t="s">
        <v>5</v>
      </c>
      <c r="H14902">
        <v>4</v>
      </c>
      <c r="I14902" s="4">
        <f>IF(E14902="Rhode Island", Table1[[#This Row],[price]]*$L$3, IF(E14902="Massachusetts", Table1[[#This Row],[price]]*$L$2, 1))</f>
        <v>530000</v>
      </c>
    </row>
    <row r="14903" spans="1:9" x14ac:dyDescent="0.25">
      <c r="A14903" s="2">
        <v>42291</v>
      </c>
      <c r="B14903" s="1">
        <f t="shared" si="464"/>
        <v>2015</v>
      </c>
      <c r="C14903" s="1">
        <f t="shared" si="465"/>
        <v>4</v>
      </c>
      <c r="D14903">
        <v>2906</v>
      </c>
      <c r="E14903" t="s">
        <v>36</v>
      </c>
      <c r="F14903" s="4">
        <v>532000</v>
      </c>
      <c r="G14903" t="s">
        <v>5</v>
      </c>
      <c r="H14903">
        <v>3</v>
      </c>
      <c r="I14903" s="4">
        <f>IF(E14903="Rhode Island", Table1[[#This Row],[price]]*$L$3, IF(E14903="Massachusetts", Table1[[#This Row],[price]]*$L$2, 1))</f>
        <v>532000</v>
      </c>
    </row>
    <row r="14904" spans="1:9" x14ac:dyDescent="0.25">
      <c r="A14904" s="2">
        <v>42291</v>
      </c>
      <c r="B14904" s="1">
        <f t="shared" si="464"/>
        <v>2015</v>
      </c>
      <c r="C14904" s="1">
        <f t="shared" si="465"/>
        <v>4</v>
      </c>
      <c r="D14904">
        <v>2614</v>
      </c>
      <c r="E14904" t="s">
        <v>37</v>
      </c>
      <c r="F14904" s="4">
        <v>545000</v>
      </c>
      <c r="G14904" t="s">
        <v>5</v>
      </c>
      <c r="H14904">
        <v>3</v>
      </c>
      <c r="I14904" s="4">
        <f>IF(E14904="Rhode Island", Table1[[#This Row],[price]]*$L$3, IF(E14904="Massachusetts", Table1[[#This Row],[price]]*$L$2, 1))</f>
        <v>545000</v>
      </c>
    </row>
    <row r="14905" spans="1:9" x14ac:dyDescent="0.25">
      <c r="A14905" s="2">
        <v>42291</v>
      </c>
      <c r="B14905" s="1">
        <f t="shared" si="464"/>
        <v>2015</v>
      </c>
      <c r="C14905" s="1">
        <f t="shared" si="465"/>
        <v>4</v>
      </c>
      <c r="D14905">
        <v>2615</v>
      </c>
      <c r="E14905" t="s">
        <v>37</v>
      </c>
      <c r="F14905" s="4">
        <v>635000</v>
      </c>
      <c r="G14905" t="s">
        <v>5</v>
      </c>
      <c r="H14905">
        <v>4</v>
      </c>
      <c r="I14905" s="4">
        <f>IF(E14905="Rhode Island", Table1[[#This Row],[price]]*$L$3, IF(E14905="Massachusetts", Table1[[#This Row],[price]]*$L$2, 1))</f>
        <v>635000</v>
      </c>
    </row>
    <row r="14906" spans="1:9" x14ac:dyDescent="0.25">
      <c r="A14906" s="2">
        <v>42291</v>
      </c>
      <c r="B14906" s="1">
        <f t="shared" si="464"/>
        <v>2015</v>
      </c>
      <c r="C14906" s="1">
        <f t="shared" si="465"/>
        <v>4</v>
      </c>
      <c r="D14906">
        <v>2914</v>
      </c>
      <c r="E14906" t="s">
        <v>36</v>
      </c>
      <c r="F14906" s="4">
        <v>647010</v>
      </c>
      <c r="G14906" t="s">
        <v>5</v>
      </c>
      <c r="H14906">
        <v>4</v>
      </c>
      <c r="I14906" s="4">
        <f>IF(E14906="Rhode Island", Table1[[#This Row],[price]]*$L$3, IF(E14906="Massachusetts", Table1[[#This Row],[price]]*$L$2, 1))</f>
        <v>647010</v>
      </c>
    </row>
    <row r="14907" spans="1:9" x14ac:dyDescent="0.25">
      <c r="A14907" s="2">
        <v>42291</v>
      </c>
      <c r="B14907" s="1">
        <f t="shared" si="464"/>
        <v>2015</v>
      </c>
      <c r="C14907" s="1">
        <f t="shared" si="465"/>
        <v>4</v>
      </c>
      <c r="D14907">
        <v>2602</v>
      </c>
      <c r="E14907" t="s">
        <v>37</v>
      </c>
      <c r="F14907" s="4">
        <v>665000</v>
      </c>
      <c r="G14907" t="s">
        <v>5</v>
      </c>
      <c r="H14907">
        <v>2</v>
      </c>
      <c r="I14907" s="4">
        <f>IF(E14907="Rhode Island", Table1[[#This Row],[price]]*$L$3, IF(E14907="Massachusetts", Table1[[#This Row],[price]]*$L$2, 1))</f>
        <v>665000</v>
      </c>
    </row>
    <row r="14908" spans="1:9" x14ac:dyDescent="0.25">
      <c r="A14908" s="2">
        <v>42291</v>
      </c>
      <c r="B14908" s="1">
        <f t="shared" si="464"/>
        <v>2015</v>
      </c>
      <c r="C14908" s="1">
        <f t="shared" si="465"/>
        <v>4</v>
      </c>
      <c r="D14908">
        <v>2602</v>
      </c>
      <c r="E14908" t="s">
        <v>37</v>
      </c>
      <c r="F14908" s="4">
        <v>685000</v>
      </c>
      <c r="G14908" t="s">
        <v>5</v>
      </c>
      <c r="H14908">
        <v>3</v>
      </c>
      <c r="I14908" s="4">
        <f>IF(E14908="Rhode Island", Table1[[#This Row],[price]]*$L$3, IF(E14908="Massachusetts", Table1[[#This Row],[price]]*$L$2, 1))</f>
        <v>685000</v>
      </c>
    </row>
    <row r="14909" spans="1:9" x14ac:dyDescent="0.25">
      <c r="A14909" s="2">
        <v>42291</v>
      </c>
      <c r="B14909" s="1">
        <f t="shared" si="464"/>
        <v>2015</v>
      </c>
      <c r="C14909" s="1">
        <f t="shared" si="465"/>
        <v>4</v>
      </c>
      <c r="D14909">
        <v>2617</v>
      </c>
      <c r="E14909" t="s">
        <v>37</v>
      </c>
      <c r="F14909" s="4">
        <v>741000</v>
      </c>
      <c r="G14909" t="s">
        <v>5</v>
      </c>
      <c r="H14909">
        <v>4</v>
      </c>
      <c r="I14909" s="4">
        <f>IF(E14909="Rhode Island", Table1[[#This Row],[price]]*$L$3, IF(E14909="Massachusetts", Table1[[#This Row],[price]]*$L$2, 1))</f>
        <v>741000</v>
      </c>
    </row>
    <row r="14910" spans="1:9" x14ac:dyDescent="0.25">
      <c r="A14910" s="2">
        <v>42291</v>
      </c>
      <c r="B14910" s="1">
        <f t="shared" si="464"/>
        <v>2015</v>
      </c>
      <c r="C14910" s="1">
        <f t="shared" si="465"/>
        <v>4</v>
      </c>
      <c r="D14910">
        <v>2912</v>
      </c>
      <c r="E14910" t="s">
        <v>36</v>
      </c>
      <c r="F14910" s="4">
        <v>770000</v>
      </c>
      <c r="G14910" t="s">
        <v>5</v>
      </c>
      <c r="H14910">
        <v>5</v>
      </c>
      <c r="I14910" s="4">
        <f>IF(E14910="Rhode Island", Table1[[#This Row],[price]]*$L$3, IF(E14910="Massachusetts", Table1[[#This Row],[price]]*$L$2, 1))</f>
        <v>770000</v>
      </c>
    </row>
    <row r="14911" spans="1:9" x14ac:dyDescent="0.25">
      <c r="A14911" s="2">
        <v>42291</v>
      </c>
      <c r="B14911" s="1">
        <f t="shared" si="464"/>
        <v>2015</v>
      </c>
      <c r="C14911" s="1">
        <f t="shared" si="465"/>
        <v>4</v>
      </c>
      <c r="D14911">
        <v>2602</v>
      </c>
      <c r="E14911" t="s">
        <v>37</v>
      </c>
      <c r="F14911" s="4">
        <v>996114</v>
      </c>
      <c r="G14911" t="s">
        <v>5</v>
      </c>
      <c r="H14911">
        <v>5</v>
      </c>
      <c r="I14911" s="4">
        <f>IF(E14911="Rhode Island", Table1[[#This Row],[price]]*$L$3, IF(E14911="Massachusetts", Table1[[#This Row],[price]]*$L$2, 1))</f>
        <v>996114</v>
      </c>
    </row>
    <row r="14912" spans="1:9" x14ac:dyDescent="0.25">
      <c r="A14912" s="2">
        <v>42291</v>
      </c>
      <c r="B14912" s="1">
        <f t="shared" si="464"/>
        <v>2015</v>
      </c>
      <c r="C14912" s="1">
        <f t="shared" si="465"/>
        <v>4</v>
      </c>
      <c r="D14912">
        <v>2617</v>
      </c>
      <c r="E14912" t="s">
        <v>37</v>
      </c>
      <c r="F14912" s="4">
        <v>1210000</v>
      </c>
      <c r="G14912" t="s">
        <v>5</v>
      </c>
      <c r="H14912">
        <v>5</v>
      </c>
      <c r="I14912" s="4">
        <f>IF(E14912="Rhode Island", Table1[[#This Row],[price]]*$L$3, IF(E14912="Massachusetts", Table1[[#This Row],[price]]*$L$2, 1))</f>
        <v>1210000</v>
      </c>
    </row>
    <row r="14913" spans="1:9" x14ac:dyDescent="0.25">
      <c r="A14913" s="2">
        <v>42292</v>
      </c>
      <c r="B14913" s="1">
        <f t="shared" si="464"/>
        <v>2015</v>
      </c>
      <c r="C14913" s="1">
        <f t="shared" si="465"/>
        <v>4</v>
      </c>
      <c r="D14913">
        <v>2906</v>
      </c>
      <c r="E14913" t="s">
        <v>36</v>
      </c>
      <c r="F14913" s="4">
        <v>448000</v>
      </c>
      <c r="G14913" t="s">
        <v>5</v>
      </c>
      <c r="H14913">
        <v>3</v>
      </c>
      <c r="I14913" s="4">
        <f>IF(E14913="Rhode Island", Table1[[#This Row],[price]]*$L$3, IF(E14913="Massachusetts", Table1[[#This Row],[price]]*$L$2, 1))</f>
        <v>448000</v>
      </c>
    </row>
    <row r="14914" spans="1:9" x14ac:dyDescent="0.25">
      <c r="A14914" s="2">
        <v>42292</v>
      </c>
      <c r="B14914" s="1">
        <f t="shared" ref="B14914:B14977" si="466">YEAR(A14914)</f>
        <v>2015</v>
      </c>
      <c r="C14914" s="1">
        <f t="shared" ref="C14914:C14977" si="467">ROUNDUP(MONTH(A14914)/3,0)</f>
        <v>4</v>
      </c>
      <c r="D14914">
        <v>2902</v>
      </c>
      <c r="E14914" t="s">
        <v>36</v>
      </c>
      <c r="F14914" s="4">
        <v>465000</v>
      </c>
      <c r="G14914" t="s">
        <v>5</v>
      </c>
      <c r="H14914">
        <v>3</v>
      </c>
      <c r="I14914" s="4">
        <f>IF(E14914="Rhode Island", Table1[[#This Row],[price]]*$L$3, IF(E14914="Massachusetts", Table1[[#This Row],[price]]*$L$2, 1))</f>
        <v>465000</v>
      </c>
    </row>
    <row r="14915" spans="1:9" x14ac:dyDescent="0.25">
      <c r="A14915" s="2">
        <v>42292</v>
      </c>
      <c r="B14915" s="1">
        <f t="shared" si="466"/>
        <v>2015</v>
      </c>
      <c r="C14915" s="1">
        <f t="shared" si="467"/>
        <v>4</v>
      </c>
      <c r="D14915">
        <v>2903</v>
      </c>
      <c r="E14915" t="s">
        <v>36</v>
      </c>
      <c r="F14915" s="4">
        <v>497000</v>
      </c>
      <c r="G14915" t="s">
        <v>5</v>
      </c>
      <c r="H14915">
        <v>3</v>
      </c>
      <c r="I14915" s="4">
        <f>IF(E14915="Rhode Island", Table1[[#This Row],[price]]*$L$3, IF(E14915="Massachusetts", Table1[[#This Row],[price]]*$L$2, 1))</f>
        <v>497000</v>
      </c>
    </row>
    <row r="14916" spans="1:9" x14ac:dyDescent="0.25">
      <c r="A14916" s="2">
        <v>42292</v>
      </c>
      <c r="B14916" s="1">
        <f t="shared" si="466"/>
        <v>2015</v>
      </c>
      <c r="C14916" s="1">
        <f t="shared" si="467"/>
        <v>4</v>
      </c>
      <c r="D14916">
        <v>2615</v>
      </c>
      <c r="E14916" t="s">
        <v>37</v>
      </c>
      <c r="F14916" s="4">
        <v>530000</v>
      </c>
      <c r="G14916" t="s">
        <v>5</v>
      </c>
      <c r="H14916">
        <v>4</v>
      </c>
      <c r="I14916" s="4">
        <f>IF(E14916="Rhode Island", Table1[[#This Row],[price]]*$L$3, IF(E14916="Massachusetts", Table1[[#This Row],[price]]*$L$2, 1))</f>
        <v>530000</v>
      </c>
    </row>
    <row r="14917" spans="1:9" x14ac:dyDescent="0.25">
      <c r="A14917" s="2">
        <v>42292</v>
      </c>
      <c r="B14917" s="1">
        <f t="shared" si="466"/>
        <v>2015</v>
      </c>
      <c r="C14917" s="1">
        <f t="shared" si="467"/>
        <v>4</v>
      </c>
      <c r="D14917">
        <v>2617</v>
      </c>
      <c r="E14917" t="s">
        <v>37</v>
      </c>
      <c r="F14917" s="4">
        <v>595000</v>
      </c>
      <c r="G14917" t="s">
        <v>5</v>
      </c>
      <c r="H14917">
        <v>4</v>
      </c>
      <c r="I14917" s="4">
        <f>IF(E14917="Rhode Island", Table1[[#This Row],[price]]*$L$3, IF(E14917="Massachusetts", Table1[[#This Row],[price]]*$L$2, 1))</f>
        <v>595000</v>
      </c>
    </row>
    <row r="14918" spans="1:9" x14ac:dyDescent="0.25">
      <c r="A14918" s="2">
        <v>42292</v>
      </c>
      <c r="B14918" s="1">
        <f t="shared" si="466"/>
        <v>2015</v>
      </c>
      <c r="C14918" s="1">
        <f t="shared" si="467"/>
        <v>4</v>
      </c>
      <c r="D14918">
        <v>2905</v>
      </c>
      <c r="E14918" t="s">
        <v>36</v>
      </c>
      <c r="F14918" s="4">
        <v>665000</v>
      </c>
      <c r="G14918" t="s">
        <v>5</v>
      </c>
      <c r="H14918">
        <v>4</v>
      </c>
      <c r="I14918" s="4">
        <f>IF(E14918="Rhode Island", Table1[[#This Row],[price]]*$L$3, IF(E14918="Massachusetts", Table1[[#This Row],[price]]*$L$2, 1))</f>
        <v>665000</v>
      </c>
    </row>
    <row r="14919" spans="1:9" x14ac:dyDescent="0.25">
      <c r="A14919" s="2">
        <v>42292</v>
      </c>
      <c r="B14919" s="1">
        <f t="shared" si="466"/>
        <v>2015</v>
      </c>
      <c r="C14919" s="1">
        <f t="shared" si="467"/>
        <v>4</v>
      </c>
      <c r="D14919">
        <v>2913</v>
      </c>
      <c r="E14919" t="s">
        <v>36</v>
      </c>
      <c r="F14919" s="4">
        <v>685000</v>
      </c>
      <c r="G14919" t="s">
        <v>5</v>
      </c>
      <c r="H14919">
        <v>4</v>
      </c>
      <c r="I14919" s="4">
        <f>IF(E14919="Rhode Island", Table1[[#This Row],[price]]*$L$3, IF(E14919="Massachusetts", Table1[[#This Row],[price]]*$L$2, 1))</f>
        <v>685000</v>
      </c>
    </row>
    <row r="14920" spans="1:9" x14ac:dyDescent="0.25">
      <c r="A14920" s="2">
        <v>42292</v>
      </c>
      <c r="B14920" s="1">
        <f t="shared" si="466"/>
        <v>2015</v>
      </c>
      <c r="C14920" s="1">
        <f t="shared" si="467"/>
        <v>4</v>
      </c>
      <c r="D14920">
        <v>2913</v>
      </c>
      <c r="E14920" t="s">
        <v>36</v>
      </c>
      <c r="F14920" s="4">
        <v>729000</v>
      </c>
      <c r="G14920" t="s">
        <v>5</v>
      </c>
      <c r="H14920">
        <v>4</v>
      </c>
      <c r="I14920" s="4">
        <f>IF(E14920="Rhode Island", Table1[[#This Row],[price]]*$L$3, IF(E14920="Massachusetts", Table1[[#This Row],[price]]*$L$2, 1))</f>
        <v>729000</v>
      </c>
    </row>
    <row r="14921" spans="1:9" x14ac:dyDescent="0.25">
      <c r="A14921" s="2">
        <v>42292</v>
      </c>
      <c r="B14921" s="1">
        <f t="shared" si="466"/>
        <v>2015</v>
      </c>
      <c r="C14921" s="1">
        <f t="shared" si="467"/>
        <v>4</v>
      </c>
      <c r="D14921">
        <v>2614</v>
      </c>
      <c r="E14921" t="s">
        <v>37</v>
      </c>
      <c r="F14921" s="4">
        <v>735000</v>
      </c>
      <c r="G14921" t="s">
        <v>5</v>
      </c>
      <c r="H14921">
        <v>4</v>
      </c>
      <c r="I14921" s="4">
        <f>IF(E14921="Rhode Island", Table1[[#This Row],[price]]*$L$3, IF(E14921="Massachusetts", Table1[[#This Row],[price]]*$L$2, 1))</f>
        <v>735000</v>
      </c>
    </row>
    <row r="14922" spans="1:9" x14ac:dyDescent="0.25">
      <c r="A14922" s="2">
        <v>42292</v>
      </c>
      <c r="B14922" s="1">
        <f t="shared" si="466"/>
        <v>2015</v>
      </c>
      <c r="C14922" s="1">
        <f t="shared" si="467"/>
        <v>4</v>
      </c>
      <c r="D14922">
        <v>2913</v>
      </c>
      <c r="E14922" t="s">
        <v>36</v>
      </c>
      <c r="F14922" s="4">
        <v>791000</v>
      </c>
      <c r="G14922" t="s">
        <v>5</v>
      </c>
      <c r="H14922">
        <v>3</v>
      </c>
      <c r="I14922" s="4">
        <f>IF(E14922="Rhode Island", Table1[[#This Row],[price]]*$L$3, IF(E14922="Massachusetts", Table1[[#This Row],[price]]*$L$2, 1))</f>
        <v>791000</v>
      </c>
    </row>
    <row r="14923" spans="1:9" x14ac:dyDescent="0.25">
      <c r="A14923" s="2">
        <v>42292</v>
      </c>
      <c r="B14923" s="1">
        <f t="shared" si="466"/>
        <v>2015</v>
      </c>
      <c r="C14923" s="1">
        <f t="shared" si="467"/>
        <v>4</v>
      </c>
      <c r="D14923">
        <v>2603</v>
      </c>
      <c r="E14923" t="s">
        <v>37</v>
      </c>
      <c r="F14923" s="4">
        <v>800000</v>
      </c>
      <c r="G14923" t="s">
        <v>5</v>
      </c>
      <c r="H14923">
        <v>3</v>
      </c>
      <c r="I14923" s="4">
        <f>IF(E14923="Rhode Island", Table1[[#This Row],[price]]*$L$3, IF(E14923="Massachusetts", Table1[[#This Row],[price]]*$L$2, 1))</f>
        <v>800000</v>
      </c>
    </row>
    <row r="14924" spans="1:9" x14ac:dyDescent="0.25">
      <c r="A14924" s="2">
        <v>42292</v>
      </c>
      <c r="B14924" s="1">
        <f t="shared" si="466"/>
        <v>2015</v>
      </c>
      <c r="C14924" s="1">
        <f t="shared" si="467"/>
        <v>4</v>
      </c>
      <c r="D14924">
        <v>2913</v>
      </c>
      <c r="E14924" t="s">
        <v>36</v>
      </c>
      <c r="F14924" s="4">
        <v>805000</v>
      </c>
      <c r="G14924" t="s">
        <v>5</v>
      </c>
      <c r="H14924">
        <v>5</v>
      </c>
      <c r="I14924" s="4">
        <f>IF(E14924="Rhode Island", Table1[[#This Row],[price]]*$L$3, IF(E14924="Massachusetts", Table1[[#This Row],[price]]*$L$2, 1))</f>
        <v>805000</v>
      </c>
    </row>
    <row r="14925" spans="1:9" x14ac:dyDescent="0.25">
      <c r="A14925" s="2">
        <v>42292</v>
      </c>
      <c r="B14925" s="1">
        <f t="shared" si="466"/>
        <v>2015</v>
      </c>
      <c r="C14925" s="1">
        <f t="shared" si="467"/>
        <v>4</v>
      </c>
      <c r="D14925">
        <v>2615</v>
      </c>
      <c r="E14925" t="s">
        <v>37</v>
      </c>
      <c r="F14925" s="4">
        <v>810000</v>
      </c>
      <c r="G14925" t="s">
        <v>5</v>
      </c>
      <c r="H14925">
        <v>4</v>
      </c>
      <c r="I14925" s="4">
        <f>IF(E14925="Rhode Island", Table1[[#This Row],[price]]*$L$3, IF(E14925="Massachusetts", Table1[[#This Row],[price]]*$L$2, 1))</f>
        <v>810000</v>
      </c>
    </row>
    <row r="14926" spans="1:9" x14ac:dyDescent="0.25">
      <c r="A14926" s="2">
        <v>42292</v>
      </c>
      <c r="B14926" s="1">
        <f t="shared" si="466"/>
        <v>2015</v>
      </c>
      <c r="C14926" s="1">
        <f t="shared" si="467"/>
        <v>4</v>
      </c>
      <c r="D14926">
        <v>2607</v>
      </c>
      <c r="E14926" t="s">
        <v>37</v>
      </c>
      <c r="F14926" s="4">
        <v>1100000</v>
      </c>
      <c r="G14926" t="s">
        <v>5</v>
      </c>
      <c r="H14926">
        <v>4</v>
      </c>
      <c r="I14926" s="4">
        <f>IF(E14926="Rhode Island", Table1[[#This Row],[price]]*$L$3, IF(E14926="Massachusetts", Table1[[#This Row],[price]]*$L$2, 1))</f>
        <v>1100000</v>
      </c>
    </row>
    <row r="14927" spans="1:9" x14ac:dyDescent="0.25">
      <c r="A14927" s="2">
        <v>42292</v>
      </c>
      <c r="B14927" s="1">
        <f t="shared" si="466"/>
        <v>2015</v>
      </c>
      <c r="C14927" s="1">
        <f t="shared" si="467"/>
        <v>4</v>
      </c>
      <c r="D14927">
        <v>2602</v>
      </c>
      <c r="E14927" t="s">
        <v>37</v>
      </c>
      <c r="F14927" s="4">
        <v>1570000</v>
      </c>
      <c r="G14927" t="s">
        <v>5</v>
      </c>
      <c r="H14927">
        <v>4</v>
      </c>
      <c r="I14927" s="4">
        <f>IF(E14927="Rhode Island", Table1[[#This Row],[price]]*$L$3, IF(E14927="Massachusetts", Table1[[#This Row],[price]]*$L$2, 1))</f>
        <v>1570000</v>
      </c>
    </row>
    <row r="14928" spans="1:9" x14ac:dyDescent="0.25">
      <c r="A14928" s="2">
        <v>42293</v>
      </c>
      <c r="B14928" s="1">
        <f t="shared" si="466"/>
        <v>2015</v>
      </c>
      <c r="C14928" s="1">
        <f t="shared" si="467"/>
        <v>4</v>
      </c>
      <c r="D14928">
        <v>2606</v>
      </c>
      <c r="E14928" t="s">
        <v>37</v>
      </c>
      <c r="F14928" s="4">
        <v>336000</v>
      </c>
      <c r="G14928" t="s">
        <v>5</v>
      </c>
      <c r="H14928">
        <v>2</v>
      </c>
      <c r="I14928" s="4">
        <f>IF(E14928="Rhode Island", Table1[[#This Row],[price]]*$L$3, IF(E14928="Massachusetts", Table1[[#This Row],[price]]*$L$2, 1))</f>
        <v>336000</v>
      </c>
    </row>
    <row r="14929" spans="1:9" x14ac:dyDescent="0.25">
      <c r="A14929" s="2">
        <v>42293</v>
      </c>
      <c r="B14929" s="1">
        <f t="shared" si="466"/>
        <v>2015</v>
      </c>
      <c r="C14929" s="1">
        <f t="shared" si="467"/>
        <v>4</v>
      </c>
      <c r="D14929">
        <v>2615</v>
      </c>
      <c r="E14929" t="s">
        <v>37</v>
      </c>
      <c r="F14929" s="4">
        <v>410000</v>
      </c>
      <c r="G14929" t="s">
        <v>5</v>
      </c>
      <c r="H14929">
        <v>3</v>
      </c>
      <c r="I14929" s="4">
        <f>IF(E14929="Rhode Island", Table1[[#This Row],[price]]*$L$3, IF(E14929="Massachusetts", Table1[[#This Row],[price]]*$L$2, 1))</f>
        <v>410000</v>
      </c>
    </row>
    <row r="14930" spans="1:9" x14ac:dyDescent="0.25">
      <c r="A14930" s="2">
        <v>42293</v>
      </c>
      <c r="B14930" s="1">
        <f t="shared" si="466"/>
        <v>2015</v>
      </c>
      <c r="C14930" s="1">
        <f t="shared" si="467"/>
        <v>4</v>
      </c>
      <c r="D14930">
        <v>2615</v>
      </c>
      <c r="E14930" t="s">
        <v>37</v>
      </c>
      <c r="F14930" s="4">
        <v>470000</v>
      </c>
      <c r="G14930" t="s">
        <v>5</v>
      </c>
      <c r="H14930">
        <v>3</v>
      </c>
      <c r="I14930" s="4">
        <f>IF(E14930="Rhode Island", Table1[[#This Row],[price]]*$L$3, IF(E14930="Massachusetts", Table1[[#This Row],[price]]*$L$2, 1))</f>
        <v>470000</v>
      </c>
    </row>
    <row r="14931" spans="1:9" x14ac:dyDescent="0.25">
      <c r="A14931" s="2">
        <v>42293</v>
      </c>
      <c r="B14931" s="1">
        <f t="shared" si="466"/>
        <v>2015</v>
      </c>
      <c r="C14931" s="1">
        <f t="shared" si="467"/>
        <v>4</v>
      </c>
      <c r="D14931">
        <v>2615</v>
      </c>
      <c r="E14931" t="s">
        <v>37</v>
      </c>
      <c r="F14931" s="4">
        <v>552500</v>
      </c>
      <c r="G14931" t="s">
        <v>5</v>
      </c>
      <c r="H14931">
        <v>3</v>
      </c>
      <c r="I14931" s="4">
        <f>IF(E14931="Rhode Island", Table1[[#This Row],[price]]*$L$3, IF(E14931="Massachusetts", Table1[[#This Row],[price]]*$L$2, 1))</f>
        <v>552500</v>
      </c>
    </row>
    <row r="14932" spans="1:9" x14ac:dyDescent="0.25">
      <c r="A14932" s="2">
        <v>42293</v>
      </c>
      <c r="B14932" s="1">
        <f t="shared" si="466"/>
        <v>2015</v>
      </c>
      <c r="C14932" s="1">
        <f t="shared" si="467"/>
        <v>4</v>
      </c>
      <c r="D14932">
        <v>2904</v>
      </c>
      <c r="E14932" t="s">
        <v>36</v>
      </c>
      <c r="F14932" s="4">
        <v>570000</v>
      </c>
      <c r="G14932" t="s">
        <v>5</v>
      </c>
      <c r="H14932">
        <v>3</v>
      </c>
      <c r="I14932" s="4">
        <f>IF(E14932="Rhode Island", Table1[[#This Row],[price]]*$L$3, IF(E14932="Massachusetts", Table1[[#This Row],[price]]*$L$2, 1))</f>
        <v>570000</v>
      </c>
    </row>
    <row r="14933" spans="1:9" x14ac:dyDescent="0.25">
      <c r="A14933" s="2">
        <v>42293</v>
      </c>
      <c r="B14933" s="1">
        <f t="shared" si="466"/>
        <v>2015</v>
      </c>
      <c r="C14933" s="1">
        <f t="shared" si="467"/>
        <v>4</v>
      </c>
      <c r="D14933">
        <v>2906</v>
      </c>
      <c r="E14933" t="s">
        <v>36</v>
      </c>
      <c r="F14933" s="4">
        <v>625000</v>
      </c>
      <c r="G14933" t="s">
        <v>5</v>
      </c>
      <c r="H14933">
        <v>4</v>
      </c>
      <c r="I14933" s="4">
        <f>IF(E14933="Rhode Island", Table1[[#This Row],[price]]*$L$3, IF(E14933="Massachusetts", Table1[[#This Row],[price]]*$L$2, 1))</f>
        <v>625000</v>
      </c>
    </row>
    <row r="14934" spans="1:9" x14ac:dyDescent="0.25">
      <c r="A14934" s="2">
        <v>42293</v>
      </c>
      <c r="B14934" s="1">
        <f t="shared" si="466"/>
        <v>2015</v>
      </c>
      <c r="C14934" s="1">
        <f t="shared" si="467"/>
        <v>4</v>
      </c>
      <c r="D14934">
        <v>2607</v>
      </c>
      <c r="E14934" t="s">
        <v>37</v>
      </c>
      <c r="F14934" s="4">
        <v>656000</v>
      </c>
      <c r="G14934" t="s">
        <v>5</v>
      </c>
      <c r="H14934">
        <v>4</v>
      </c>
      <c r="I14934" s="4">
        <f>IF(E14934="Rhode Island", Table1[[#This Row],[price]]*$L$3, IF(E14934="Massachusetts", Table1[[#This Row],[price]]*$L$2, 1))</f>
        <v>656000</v>
      </c>
    </row>
    <row r="14935" spans="1:9" x14ac:dyDescent="0.25">
      <c r="A14935" s="2">
        <v>42293</v>
      </c>
      <c r="B14935" s="1">
        <f t="shared" si="466"/>
        <v>2015</v>
      </c>
      <c r="C14935" s="1">
        <f t="shared" si="467"/>
        <v>4</v>
      </c>
      <c r="D14935">
        <v>2904</v>
      </c>
      <c r="E14935" t="s">
        <v>36</v>
      </c>
      <c r="F14935" s="4">
        <v>675000</v>
      </c>
      <c r="G14935" t="s">
        <v>5</v>
      </c>
      <c r="H14935">
        <v>4</v>
      </c>
      <c r="I14935" s="4">
        <f>IF(E14935="Rhode Island", Table1[[#This Row],[price]]*$L$3, IF(E14935="Massachusetts", Table1[[#This Row],[price]]*$L$2, 1))</f>
        <v>675000</v>
      </c>
    </row>
    <row r="14936" spans="1:9" x14ac:dyDescent="0.25">
      <c r="A14936" s="2">
        <v>42293</v>
      </c>
      <c r="B14936" s="1">
        <f t="shared" si="466"/>
        <v>2015</v>
      </c>
      <c r="C14936" s="1">
        <f t="shared" si="467"/>
        <v>4</v>
      </c>
      <c r="D14936">
        <v>2914</v>
      </c>
      <c r="E14936" t="s">
        <v>36</v>
      </c>
      <c r="F14936" s="4">
        <v>715500</v>
      </c>
      <c r="G14936" t="s">
        <v>5</v>
      </c>
      <c r="H14936">
        <v>4</v>
      </c>
      <c r="I14936" s="4">
        <f>IF(E14936="Rhode Island", Table1[[#This Row],[price]]*$L$3, IF(E14936="Massachusetts", Table1[[#This Row],[price]]*$L$2, 1))</f>
        <v>715500</v>
      </c>
    </row>
    <row r="14937" spans="1:9" x14ac:dyDescent="0.25">
      <c r="A14937" s="2">
        <v>42293</v>
      </c>
      <c r="B14937" s="1">
        <f t="shared" si="466"/>
        <v>2015</v>
      </c>
      <c r="C14937" s="1">
        <f t="shared" si="467"/>
        <v>4</v>
      </c>
      <c r="D14937">
        <v>2911</v>
      </c>
      <c r="E14937" t="s">
        <v>36</v>
      </c>
      <c r="F14937" s="4">
        <v>770000</v>
      </c>
      <c r="G14937" t="s">
        <v>5</v>
      </c>
      <c r="H14937">
        <v>4</v>
      </c>
      <c r="I14937" s="4">
        <f>IF(E14937="Rhode Island", Table1[[#This Row],[price]]*$L$3, IF(E14937="Massachusetts", Table1[[#This Row],[price]]*$L$2, 1))</f>
        <v>770000</v>
      </c>
    </row>
    <row r="14938" spans="1:9" x14ac:dyDescent="0.25">
      <c r="A14938" s="2">
        <v>42293</v>
      </c>
      <c r="B14938" s="1">
        <f t="shared" si="466"/>
        <v>2015</v>
      </c>
      <c r="C14938" s="1">
        <f t="shared" si="467"/>
        <v>4</v>
      </c>
      <c r="D14938">
        <v>2902</v>
      </c>
      <c r="E14938" t="s">
        <v>36</v>
      </c>
      <c r="F14938" s="4">
        <v>780000</v>
      </c>
      <c r="G14938" t="s">
        <v>5</v>
      </c>
      <c r="H14938">
        <v>5</v>
      </c>
      <c r="I14938" s="4">
        <f>IF(E14938="Rhode Island", Table1[[#This Row],[price]]*$L$3, IF(E14938="Massachusetts", Table1[[#This Row],[price]]*$L$2, 1))</f>
        <v>780000</v>
      </c>
    </row>
    <row r="14939" spans="1:9" x14ac:dyDescent="0.25">
      <c r="A14939" s="2">
        <v>42293</v>
      </c>
      <c r="B14939" s="1">
        <f t="shared" si="466"/>
        <v>2015</v>
      </c>
      <c r="C14939" s="1">
        <f t="shared" si="467"/>
        <v>4</v>
      </c>
      <c r="D14939">
        <v>2902</v>
      </c>
      <c r="E14939" t="s">
        <v>36</v>
      </c>
      <c r="F14939" s="4">
        <v>785000</v>
      </c>
      <c r="G14939" t="s">
        <v>5</v>
      </c>
      <c r="H14939">
        <v>4</v>
      </c>
      <c r="I14939" s="4">
        <f>IF(E14939="Rhode Island", Table1[[#This Row],[price]]*$L$3, IF(E14939="Massachusetts", Table1[[#This Row],[price]]*$L$2, 1))</f>
        <v>785000</v>
      </c>
    </row>
    <row r="14940" spans="1:9" x14ac:dyDescent="0.25">
      <c r="A14940" s="2">
        <v>42293</v>
      </c>
      <c r="B14940" s="1">
        <f t="shared" si="466"/>
        <v>2015</v>
      </c>
      <c r="C14940" s="1">
        <f t="shared" si="467"/>
        <v>4</v>
      </c>
      <c r="D14940">
        <v>2602</v>
      </c>
      <c r="E14940" t="s">
        <v>37</v>
      </c>
      <c r="F14940" s="4">
        <v>845000</v>
      </c>
      <c r="G14940" t="s">
        <v>5</v>
      </c>
      <c r="H14940">
        <v>4</v>
      </c>
      <c r="I14940" s="4">
        <f>IF(E14940="Rhode Island", Table1[[#This Row],[price]]*$L$3, IF(E14940="Massachusetts", Table1[[#This Row],[price]]*$L$2, 1))</f>
        <v>845000</v>
      </c>
    </row>
    <row r="14941" spans="1:9" x14ac:dyDescent="0.25">
      <c r="A14941" s="2">
        <v>42293</v>
      </c>
      <c r="B14941" s="1">
        <f t="shared" si="466"/>
        <v>2015</v>
      </c>
      <c r="C14941" s="1">
        <f t="shared" si="467"/>
        <v>4</v>
      </c>
      <c r="D14941">
        <v>2617</v>
      </c>
      <c r="E14941" t="s">
        <v>37</v>
      </c>
      <c r="F14941" s="4">
        <v>256000</v>
      </c>
      <c r="G14941" t="s">
        <v>6</v>
      </c>
      <c r="H14941">
        <v>1</v>
      </c>
      <c r="I14941" s="4">
        <f>IF(E14941="Rhode Island", Table1[[#This Row],[price]]*$L$3, IF(E14941="Massachusetts", Table1[[#This Row],[price]]*$L$2, 1))</f>
        <v>256000</v>
      </c>
    </row>
    <row r="14942" spans="1:9" x14ac:dyDescent="0.25">
      <c r="A14942" s="2">
        <v>42293</v>
      </c>
      <c r="B14942" s="1">
        <f t="shared" si="466"/>
        <v>2015</v>
      </c>
      <c r="C14942" s="1">
        <f t="shared" si="467"/>
        <v>4</v>
      </c>
      <c r="D14942">
        <v>2617</v>
      </c>
      <c r="E14942" t="s">
        <v>37</v>
      </c>
      <c r="F14942" s="4">
        <v>350000</v>
      </c>
      <c r="G14942" t="s">
        <v>6</v>
      </c>
      <c r="H14942">
        <v>2</v>
      </c>
      <c r="I14942" s="4">
        <f>IF(E14942="Rhode Island", Table1[[#This Row],[price]]*$L$3, IF(E14942="Massachusetts", Table1[[#This Row],[price]]*$L$2, 1))</f>
        <v>350000</v>
      </c>
    </row>
    <row r="14943" spans="1:9" x14ac:dyDescent="0.25">
      <c r="A14943" s="2">
        <v>42294</v>
      </c>
      <c r="B14943" s="1">
        <f t="shared" si="466"/>
        <v>2015</v>
      </c>
      <c r="C14943" s="1">
        <f t="shared" si="467"/>
        <v>4</v>
      </c>
      <c r="D14943">
        <v>2615</v>
      </c>
      <c r="E14943" t="s">
        <v>37</v>
      </c>
      <c r="F14943" s="4">
        <v>475000</v>
      </c>
      <c r="G14943" t="s">
        <v>5</v>
      </c>
      <c r="H14943">
        <v>3</v>
      </c>
      <c r="I14943" s="4">
        <f>IF(E14943="Rhode Island", Table1[[#This Row],[price]]*$L$3, IF(E14943="Massachusetts", Table1[[#This Row],[price]]*$L$2, 1))</f>
        <v>475000</v>
      </c>
    </row>
    <row r="14944" spans="1:9" x14ac:dyDescent="0.25">
      <c r="A14944" s="2">
        <v>42294</v>
      </c>
      <c r="B14944" s="1">
        <f t="shared" si="466"/>
        <v>2015</v>
      </c>
      <c r="C14944" s="1">
        <f t="shared" si="467"/>
        <v>4</v>
      </c>
      <c r="D14944">
        <v>2905</v>
      </c>
      <c r="E14944" t="s">
        <v>36</v>
      </c>
      <c r="F14944" s="4">
        <v>656000</v>
      </c>
      <c r="G14944" t="s">
        <v>5</v>
      </c>
      <c r="H14944">
        <v>4</v>
      </c>
      <c r="I14944" s="4">
        <f>IF(E14944="Rhode Island", Table1[[#This Row],[price]]*$L$3, IF(E14944="Massachusetts", Table1[[#This Row],[price]]*$L$2, 1))</f>
        <v>656000</v>
      </c>
    </row>
    <row r="14945" spans="1:9" x14ac:dyDescent="0.25">
      <c r="A14945" s="2">
        <v>42294</v>
      </c>
      <c r="B14945" s="1">
        <f t="shared" si="466"/>
        <v>2015</v>
      </c>
      <c r="C14945" s="1">
        <f t="shared" si="467"/>
        <v>4</v>
      </c>
      <c r="D14945">
        <v>2615</v>
      </c>
      <c r="E14945" t="s">
        <v>37</v>
      </c>
      <c r="F14945" s="4">
        <v>690000</v>
      </c>
      <c r="G14945" t="s">
        <v>5</v>
      </c>
      <c r="H14945">
        <v>3</v>
      </c>
      <c r="I14945" s="4">
        <f>IF(E14945="Rhode Island", Table1[[#This Row],[price]]*$L$3, IF(E14945="Massachusetts", Table1[[#This Row],[price]]*$L$2, 1))</f>
        <v>690000</v>
      </c>
    </row>
    <row r="14946" spans="1:9" x14ac:dyDescent="0.25">
      <c r="A14946" s="2">
        <v>42294</v>
      </c>
      <c r="B14946" s="1">
        <f t="shared" si="466"/>
        <v>2015</v>
      </c>
      <c r="C14946" s="1">
        <f t="shared" si="467"/>
        <v>4</v>
      </c>
      <c r="D14946">
        <v>2913</v>
      </c>
      <c r="E14946" t="s">
        <v>36</v>
      </c>
      <c r="F14946" s="4">
        <v>700000</v>
      </c>
      <c r="G14946" t="s">
        <v>5</v>
      </c>
      <c r="H14946">
        <v>4</v>
      </c>
      <c r="I14946" s="4">
        <f>IF(E14946="Rhode Island", Table1[[#This Row],[price]]*$L$3, IF(E14946="Massachusetts", Table1[[#This Row],[price]]*$L$2, 1))</f>
        <v>700000</v>
      </c>
    </row>
    <row r="14947" spans="1:9" x14ac:dyDescent="0.25">
      <c r="A14947" s="2">
        <v>42294</v>
      </c>
      <c r="B14947" s="1">
        <f t="shared" si="466"/>
        <v>2015</v>
      </c>
      <c r="C14947" s="1">
        <f t="shared" si="467"/>
        <v>4</v>
      </c>
      <c r="D14947">
        <v>2617</v>
      </c>
      <c r="E14947" t="s">
        <v>37</v>
      </c>
      <c r="F14947" s="4">
        <v>760000</v>
      </c>
      <c r="G14947" t="s">
        <v>5</v>
      </c>
      <c r="H14947">
        <v>5</v>
      </c>
      <c r="I14947" s="4">
        <f>IF(E14947="Rhode Island", Table1[[#This Row],[price]]*$L$3, IF(E14947="Massachusetts", Table1[[#This Row],[price]]*$L$2, 1))</f>
        <v>760000</v>
      </c>
    </row>
    <row r="14948" spans="1:9" x14ac:dyDescent="0.25">
      <c r="A14948" s="2">
        <v>42294</v>
      </c>
      <c r="B14948" s="1">
        <f t="shared" si="466"/>
        <v>2015</v>
      </c>
      <c r="C14948" s="1">
        <f t="shared" si="467"/>
        <v>4</v>
      </c>
      <c r="D14948">
        <v>2913</v>
      </c>
      <c r="E14948" t="s">
        <v>36</v>
      </c>
      <c r="F14948" s="4">
        <v>799000</v>
      </c>
      <c r="G14948" t="s">
        <v>5</v>
      </c>
      <c r="H14948">
        <v>5</v>
      </c>
      <c r="I14948" s="4">
        <f>IF(E14948="Rhode Island", Table1[[#This Row],[price]]*$L$3, IF(E14948="Massachusetts", Table1[[#This Row],[price]]*$L$2, 1))</f>
        <v>799000</v>
      </c>
    </row>
    <row r="14949" spans="1:9" x14ac:dyDescent="0.25">
      <c r="A14949" s="2">
        <v>42294</v>
      </c>
      <c r="B14949" s="1">
        <f t="shared" si="466"/>
        <v>2015</v>
      </c>
      <c r="C14949" s="1">
        <f t="shared" si="467"/>
        <v>4</v>
      </c>
      <c r="D14949">
        <v>2605</v>
      </c>
      <c r="E14949" t="s">
        <v>37</v>
      </c>
      <c r="F14949" s="4">
        <v>805000</v>
      </c>
      <c r="G14949" t="s">
        <v>5</v>
      </c>
      <c r="H14949">
        <v>4</v>
      </c>
      <c r="I14949" s="4">
        <f>IF(E14949="Rhode Island", Table1[[#This Row],[price]]*$L$3, IF(E14949="Massachusetts", Table1[[#This Row],[price]]*$L$2, 1))</f>
        <v>805000</v>
      </c>
    </row>
    <row r="14950" spans="1:9" x14ac:dyDescent="0.25">
      <c r="A14950" s="2">
        <v>42294</v>
      </c>
      <c r="B14950" s="1">
        <f t="shared" si="466"/>
        <v>2015</v>
      </c>
      <c r="C14950" s="1">
        <f t="shared" si="467"/>
        <v>4</v>
      </c>
      <c r="D14950">
        <v>2614</v>
      </c>
      <c r="E14950" t="s">
        <v>37</v>
      </c>
      <c r="F14950" s="4">
        <v>811000</v>
      </c>
      <c r="G14950" t="s">
        <v>5</v>
      </c>
      <c r="H14950">
        <v>4</v>
      </c>
      <c r="I14950" s="4">
        <f>IF(E14950="Rhode Island", Table1[[#This Row],[price]]*$L$3, IF(E14950="Massachusetts", Table1[[#This Row],[price]]*$L$2, 1))</f>
        <v>811000</v>
      </c>
    </row>
    <row r="14951" spans="1:9" x14ac:dyDescent="0.25">
      <c r="A14951" s="2">
        <v>42294</v>
      </c>
      <c r="B14951" s="1">
        <f t="shared" si="466"/>
        <v>2015</v>
      </c>
      <c r="C14951" s="1">
        <f t="shared" si="467"/>
        <v>4</v>
      </c>
      <c r="D14951">
        <v>2605</v>
      </c>
      <c r="E14951" t="s">
        <v>37</v>
      </c>
      <c r="F14951" s="4">
        <v>1000000</v>
      </c>
      <c r="G14951" t="s">
        <v>5</v>
      </c>
      <c r="H14951">
        <v>4</v>
      </c>
      <c r="I14951" s="4">
        <f>IF(E14951="Rhode Island", Table1[[#This Row],[price]]*$L$3, IF(E14951="Massachusetts", Table1[[#This Row],[price]]*$L$2, 1))</f>
        <v>1000000</v>
      </c>
    </row>
    <row r="14952" spans="1:9" x14ac:dyDescent="0.25">
      <c r="A14952" s="2">
        <v>42294</v>
      </c>
      <c r="B14952" s="1">
        <f t="shared" si="466"/>
        <v>2015</v>
      </c>
      <c r="C14952" s="1">
        <f t="shared" si="467"/>
        <v>4</v>
      </c>
      <c r="D14952">
        <v>2607</v>
      </c>
      <c r="E14952" t="s">
        <v>37</v>
      </c>
      <c r="F14952" s="4">
        <v>1150000</v>
      </c>
      <c r="G14952" t="s">
        <v>5</v>
      </c>
      <c r="H14952">
        <v>4</v>
      </c>
      <c r="I14952" s="4">
        <f>IF(E14952="Rhode Island", Table1[[#This Row],[price]]*$L$3, IF(E14952="Massachusetts", Table1[[#This Row],[price]]*$L$2, 1))</f>
        <v>1150000</v>
      </c>
    </row>
    <row r="14953" spans="1:9" x14ac:dyDescent="0.25">
      <c r="A14953" s="2">
        <v>42294</v>
      </c>
      <c r="B14953" s="1">
        <f t="shared" si="466"/>
        <v>2015</v>
      </c>
      <c r="C14953" s="1">
        <f t="shared" si="467"/>
        <v>4</v>
      </c>
      <c r="D14953">
        <v>2617</v>
      </c>
      <c r="E14953" t="s">
        <v>37</v>
      </c>
      <c r="F14953" s="4">
        <v>1150000</v>
      </c>
      <c r="G14953" t="s">
        <v>5</v>
      </c>
      <c r="H14953">
        <v>5</v>
      </c>
      <c r="I14953" s="4">
        <f>IF(E14953="Rhode Island", Table1[[#This Row],[price]]*$L$3, IF(E14953="Massachusetts", Table1[[#This Row],[price]]*$L$2, 1))</f>
        <v>1150000</v>
      </c>
    </row>
    <row r="14954" spans="1:9" x14ac:dyDescent="0.25">
      <c r="A14954" s="2">
        <v>42294</v>
      </c>
      <c r="B14954" s="1">
        <f t="shared" si="466"/>
        <v>2015</v>
      </c>
      <c r="C14954" s="1">
        <f t="shared" si="467"/>
        <v>4</v>
      </c>
      <c r="D14954">
        <v>2603</v>
      </c>
      <c r="E14954" t="s">
        <v>37</v>
      </c>
      <c r="F14954" s="4">
        <v>1230000</v>
      </c>
      <c r="G14954" t="s">
        <v>5</v>
      </c>
      <c r="H14954">
        <v>4</v>
      </c>
      <c r="I14954" s="4">
        <f>IF(E14954="Rhode Island", Table1[[#This Row],[price]]*$L$3, IF(E14954="Massachusetts", Table1[[#This Row],[price]]*$L$2, 1))</f>
        <v>1230000</v>
      </c>
    </row>
    <row r="14955" spans="1:9" x14ac:dyDescent="0.25">
      <c r="A14955" s="2">
        <v>42294</v>
      </c>
      <c r="B14955" s="1">
        <f t="shared" si="466"/>
        <v>2015</v>
      </c>
      <c r="C14955" s="1">
        <f t="shared" si="467"/>
        <v>4</v>
      </c>
      <c r="D14955">
        <v>2605</v>
      </c>
      <c r="E14955" t="s">
        <v>37</v>
      </c>
      <c r="F14955" s="4">
        <v>1250000</v>
      </c>
      <c r="G14955" t="s">
        <v>5</v>
      </c>
      <c r="H14955">
        <v>4</v>
      </c>
      <c r="I14955" s="4">
        <f>IF(E14955="Rhode Island", Table1[[#This Row],[price]]*$L$3, IF(E14955="Massachusetts", Table1[[#This Row],[price]]*$L$2, 1))</f>
        <v>1250000</v>
      </c>
    </row>
    <row r="14956" spans="1:9" x14ac:dyDescent="0.25">
      <c r="A14956" s="2">
        <v>42294</v>
      </c>
      <c r="B14956" s="1">
        <f t="shared" si="466"/>
        <v>2015</v>
      </c>
      <c r="C14956" s="1">
        <f t="shared" si="467"/>
        <v>4</v>
      </c>
      <c r="D14956">
        <v>2600</v>
      </c>
      <c r="E14956" t="s">
        <v>37</v>
      </c>
      <c r="F14956" s="4">
        <v>1300000</v>
      </c>
      <c r="G14956" t="s">
        <v>5</v>
      </c>
      <c r="H14956">
        <v>3</v>
      </c>
      <c r="I14956" s="4">
        <f>IF(E14956="Rhode Island", Table1[[#This Row],[price]]*$L$3, IF(E14956="Massachusetts", Table1[[#This Row],[price]]*$L$2, 1))</f>
        <v>1300000</v>
      </c>
    </row>
    <row r="14957" spans="1:9" x14ac:dyDescent="0.25">
      <c r="A14957" s="2">
        <v>42294</v>
      </c>
      <c r="B14957" s="1">
        <f t="shared" si="466"/>
        <v>2015</v>
      </c>
      <c r="C14957" s="1">
        <f t="shared" si="467"/>
        <v>4</v>
      </c>
      <c r="D14957">
        <v>2606</v>
      </c>
      <c r="E14957" t="s">
        <v>37</v>
      </c>
      <c r="F14957" s="4">
        <v>1535000</v>
      </c>
      <c r="G14957" t="s">
        <v>5</v>
      </c>
      <c r="H14957">
        <v>5</v>
      </c>
      <c r="I14957" s="4">
        <f>IF(E14957="Rhode Island", Table1[[#This Row],[price]]*$L$3, IF(E14957="Massachusetts", Table1[[#This Row],[price]]*$L$2, 1))</f>
        <v>1535000</v>
      </c>
    </row>
    <row r="14958" spans="1:9" x14ac:dyDescent="0.25">
      <c r="A14958" s="2">
        <v>42295</v>
      </c>
      <c r="B14958" s="1">
        <f t="shared" si="466"/>
        <v>2015</v>
      </c>
      <c r="C14958" s="1">
        <f t="shared" si="467"/>
        <v>4</v>
      </c>
      <c r="D14958">
        <v>2913</v>
      </c>
      <c r="E14958" t="s">
        <v>36</v>
      </c>
      <c r="F14958" s="4">
        <v>520000</v>
      </c>
      <c r="G14958" t="s">
        <v>5</v>
      </c>
      <c r="H14958">
        <v>3</v>
      </c>
      <c r="I14958" s="4">
        <f>IF(E14958="Rhode Island", Table1[[#This Row],[price]]*$L$3, IF(E14958="Massachusetts", Table1[[#This Row],[price]]*$L$2, 1))</f>
        <v>520000</v>
      </c>
    </row>
    <row r="14959" spans="1:9" x14ac:dyDescent="0.25">
      <c r="A14959" s="2">
        <v>42295</v>
      </c>
      <c r="B14959" s="1">
        <f t="shared" si="466"/>
        <v>2015</v>
      </c>
      <c r="C14959" s="1">
        <f t="shared" si="467"/>
        <v>4</v>
      </c>
      <c r="D14959">
        <v>2604</v>
      </c>
      <c r="E14959" t="s">
        <v>37</v>
      </c>
      <c r="F14959" s="4">
        <v>640000</v>
      </c>
      <c r="G14959" t="s">
        <v>6</v>
      </c>
      <c r="H14959">
        <v>2</v>
      </c>
      <c r="I14959" s="4">
        <f>IF(E14959="Rhode Island", Table1[[#This Row],[price]]*$L$3, IF(E14959="Massachusetts", Table1[[#This Row],[price]]*$L$2, 1))</f>
        <v>640000</v>
      </c>
    </row>
    <row r="14960" spans="1:9" x14ac:dyDescent="0.25">
      <c r="A14960" s="2">
        <v>42296</v>
      </c>
      <c r="B14960" s="1">
        <f t="shared" si="466"/>
        <v>2015</v>
      </c>
      <c r="C14960" s="1">
        <f t="shared" si="467"/>
        <v>4</v>
      </c>
      <c r="D14960">
        <v>2902</v>
      </c>
      <c r="E14960" t="s">
        <v>36</v>
      </c>
      <c r="F14960" s="4">
        <v>380000</v>
      </c>
      <c r="G14960" t="s">
        <v>5</v>
      </c>
      <c r="H14960">
        <v>3</v>
      </c>
      <c r="I14960" s="4">
        <f>IF(E14960="Rhode Island", Table1[[#This Row],[price]]*$L$3, IF(E14960="Massachusetts", Table1[[#This Row],[price]]*$L$2, 1))</f>
        <v>380000</v>
      </c>
    </row>
    <row r="14961" spans="1:9" x14ac:dyDescent="0.25">
      <c r="A14961" s="2">
        <v>42296</v>
      </c>
      <c r="B14961" s="1">
        <f t="shared" si="466"/>
        <v>2015</v>
      </c>
      <c r="C14961" s="1">
        <f t="shared" si="467"/>
        <v>4</v>
      </c>
      <c r="D14961">
        <v>2615</v>
      </c>
      <c r="E14961" t="s">
        <v>37</v>
      </c>
      <c r="F14961" s="4">
        <v>408000</v>
      </c>
      <c r="G14961" t="s">
        <v>5</v>
      </c>
      <c r="H14961">
        <v>3</v>
      </c>
      <c r="I14961" s="4">
        <f>IF(E14961="Rhode Island", Table1[[#This Row],[price]]*$L$3, IF(E14961="Massachusetts", Table1[[#This Row],[price]]*$L$2, 1))</f>
        <v>408000</v>
      </c>
    </row>
    <row r="14962" spans="1:9" x14ac:dyDescent="0.25">
      <c r="A14962" s="2">
        <v>42296</v>
      </c>
      <c r="B14962" s="1">
        <f t="shared" si="466"/>
        <v>2015</v>
      </c>
      <c r="C14962" s="1">
        <f t="shared" si="467"/>
        <v>4</v>
      </c>
      <c r="D14962">
        <v>2905</v>
      </c>
      <c r="E14962" t="s">
        <v>36</v>
      </c>
      <c r="F14962" s="4">
        <v>550000</v>
      </c>
      <c r="G14962" t="s">
        <v>5</v>
      </c>
      <c r="H14962">
        <v>4</v>
      </c>
      <c r="I14962" s="4">
        <f>IF(E14962="Rhode Island", Table1[[#This Row],[price]]*$L$3, IF(E14962="Massachusetts", Table1[[#This Row],[price]]*$L$2, 1))</f>
        <v>550000</v>
      </c>
    </row>
    <row r="14963" spans="1:9" x14ac:dyDescent="0.25">
      <c r="A14963" s="2">
        <v>42296</v>
      </c>
      <c r="B14963" s="1">
        <f t="shared" si="466"/>
        <v>2015</v>
      </c>
      <c r="C14963" s="1">
        <f t="shared" si="467"/>
        <v>4</v>
      </c>
      <c r="D14963">
        <v>2611</v>
      </c>
      <c r="E14963" t="s">
        <v>37</v>
      </c>
      <c r="F14963" s="4">
        <v>560000</v>
      </c>
      <c r="G14963" t="s">
        <v>5</v>
      </c>
      <c r="H14963">
        <v>4</v>
      </c>
      <c r="I14963" s="4">
        <f>IF(E14963="Rhode Island", Table1[[#This Row],[price]]*$L$3, IF(E14963="Massachusetts", Table1[[#This Row],[price]]*$L$2, 1))</f>
        <v>560000</v>
      </c>
    </row>
    <row r="14964" spans="1:9" x14ac:dyDescent="0.25">
      <c r="A14964" s="2">
        <v>42296</v>
      </c>
      <c r="B14964" s="1">
        <f t="shared" si="466"/>
        <v>2015</v>
      </c>
      <c r="C14964" s="1">
        <f t="shared" si="467"/>
        <v>4</v>
      </c>
      <c r="D14964">
        <v>2904</v>
      </c>
      <c r="E14964" t="s">
        <v>36</v>
      </c>
      <c r="F14964" s="4">
        <v>645000</v>
      </c>
      <c r="G14964" t="s">
        <v>5</v>
      </c>
      <c r="H14964">
        <v>3</v>
      </c>
      <c r="I14964" s="4">
        <f>IF(E14964="Rhode Island", Table1[[#This Row],[price]]*$L$3, IF(E14964="Massachusetts", Table1[[#This Row],[price]]*$L$2, 1))</f>
        <v>645000</v>
      </c>
    </row>
    <row r="14965" spans="1:9" x14ac:dyDescent="0.25">
      <c r="A14965" s="2">
        <v>42296</v>
      </c>
      <c r="B14965" s="1">
        <f t="shared" si="466"/>
        <v>2015</v>
      </c>
      <c r="C14965" s="1">
        <f t="shared" si="467"/>
        <v>4</v>
      </c>
      <c r="D14965">
        <v>2902</v>
      </c>
      <c r="E14965" t="s">
        <v>36</v>
      </c>
      <c r="F14965" s="4">
        <v>650000</v>
      </c>
      <c r="G14965" t="s">
        <v>5</v>
      </c>
      <c r="H14965">
        <v>4</v>
      </c>
      <c r="I14965" s="4">
        <f>IF(E14965="Rhode Island", Table1[[#This Row],[price]]*$L$3, IF(E14965="Massachusetts", Table1[[#This Row],[price]]*$L$2, 1))</f>
        <v>650000</v>
      </c>
    </row>
    <row r="14966" spans="1:9" x14ac:dyDescent="0.25">
      <c r="A14966" s="2">
        <v>42296</v>
      </c>
      <c r="B14966" s="1">
        <f t="shared" si="466"/>
        <v>2015</v>
      </c>
      <c r="C14966" s="1">
        <f t="shared" si="467"/>
        <v>4</v>
      </c>
      <c r="D14966">
        <v>2914</v>
      </c>
      <c r="E14966" t="s">
        <v>36</v>
      </c>
      <c r="F14966" s="4">
        <v>655000</v>
      </c>
      <c r="G14966" t="s">
        <v>5</v>
      </c>
      <c r="H14966">
        <v>4</v>
      </c>
      <c r="I14966" s="4">
        <f>IF(E14966="Rhode Island", Table1[[#This Row],[price]]*$L$3, IF(E14966="Massachusetts", Table1[[#This Row],[price]]*$L$2, 1))</f>
        <v>655000</v>
      </c>
    </row>
    <row r="14967" spans="1:9" x14ac:dyDescent="0.25">
      <c r="A14967" s="2">
        <v>42296</v>
      </c>
      <c r="B14967" s="1">
        <f t="shared" si="466"/>
        <v>2015</v>
      </c>
      <c r="C14967" s="1">
        <f t="shared" si="467"/>
        <v>4</v>
      </c>
      <c r="D14967">
        <v>2615</v>
      </c>
      <c r="E14967" t="s">
        <v>37</v>
      </c>
      <c r="F14967" s="4">
        <v>685000</v>
      </c>
      <c r="G14967" t="s">
        <v>5</v>
      </c>
      <c r="H14967">
        <v>4</v>
      </c>
      <c r="I14967" s="4">
        <f>IF(E14967="Rhode Island", Table1[[#This Row],[price]]*$L$3, IF(E14967="Massachusetts", Table1[[#This Row],[price]]*$L$2, 1))</f>
        <v>685000</v>
      </c>
    </row>
    <row r="14968" spans="1:9" x14ac:dyDescent="0.25">
      <c r="A14968" s="2">
        <v>42296</v>
      </c>
      <c r="B14968" s="1">
        <f t="shared" si="466"/>
        <v>2015</v>
      </c>
      <c r="C14968" s="1">
        <f t="shared" si="467"/>
        <v>4</v>
      </c>
      <c r="D14968">
        <v>2914</v>
      </c>
      <c r="E14968" t="s">
        <v>36</v>
      </c>
      <c r="F14968" s="4">
        <v>720000</v>
      </c>
      <c r="G14968" t="s">
        <v>5</v>
      </c>
      <c r="H14968">
        <v>4</v>
      </c>
      <c r="I14968" s="4">
        <f>IF(E14968="Rhode Island", Table1[[#This Row],[price]]*$L$3, IF(E14968="Massachusetts", Table1[[#This Row],[price]]*$L$2, 1))</f>
        <v>720000</v>
      </c>
    </row>
    <row r="14969" spans="1:9" x14ac:dyDescent="0.25">
      <c r="A14969" s="2">
        <v>42296</v>
      </c>
      <c r="B14969" s="1">
        <f t="shared" si="466"/>
        <v>2015</v>
      </c>
      <c r="C14969" s="1">
        <f t="shared" si="467"/>
        <v>4</v>
      </c>
      <c r="D14969">
        <v>2914</v>
      </c>
      <c r="E14969" t="s">
        <v>36</v>
      </c>
      <c r="F14969" s="4">
        <v>812500</v>
      </c>
      <c r="G14969" t="s">
        <v>5</v>
      </c>
      <c r="H14969">
        <v>4</v>
      </c>
      <c r="I14969" s="4">
        <f>IF(E14969="Rhode Island", Table1[[#This Row],[price]]*$L$3, IF(E14969="Massachusetts", Table1[[#This Row],[price]]*$L$2, 1))</f>
        <v>812500</v>
      </c>
    </row>
    <row r="14970" spans="1:9" x14ac:dyDescent="0.25">
      <c r="A14970" s="2">
        <v>42296</v>
      </c>
      <c r="B14970" s="1">
        <f t="shared" si="466"/>
        <v>2015</v>
      </c>
      <c r="C14970" s="1">
        <f t="shared" si="467"/>
        <v>4</v>
      </c>
      <c r="D14970">
        <v>2607</v>
      </c>
      <c r="E14970" t="s">
        <v>37</v>
      </c>
      <c r="F14970" s="4">
        <v>915000</v>
      </c>
      <c r="G14970" t="s">
        <v>5</v>
      </c>
      <c r="H14970">
        <v>4</v>
      </c>
      <c r="I14970" s="4">
        <f>IF(E14970="Rhode Island", Table1[[#This Row],[price]]*$L$3, IF(E14970="Massachusetts", Table1[[#This Row],[price]]*$L$2, 1))</f>
        <v>915000</v>
      </c>
    </row>
    <row r="14971" spans="1:9" x14ac:dyDescent="0.25">
      <c r="A14971" s="2">
        <v>42296</v>
      </c>
      <c r="B14971" s="1">
        <f t="shared" si="466"/>
        <v>2015</v>
      </c>
      <c r="C14971" s="1">
        <f t="shared" si="467"/>
        <v>4</v>
      </c>
      <c r="D14971">
        <v>2603</v>
      </c>
      <c r="E14971" t="s">
        <v>37</v>
      </c>
      <c r="F14971" s="4">
        <v>1500000</v>
      </c>
      <c r="G14971" t="s">
        <v>5</v>
      </c>
      <c r="H14971">
        <v>3</v>
      </c>
      <c r="I14971" s="4">
        <f>IF(E14971="Rhode Island", Table1[[#This Row],[price]]*$L$3, IF(E14971="Massachusetts", Table1[[#This Row],[price]]*$L$2, 1))</f>
        <v>1500000</v>
      </c>
    </row>
    <row r="14972" spans="1:9" x14ac:dyDescent="0.25">
      <c r="A14972" s="2">
        <v>42296</v>
      </c>
      <c r="B14972" s="1">
        <f t="shared" si="466"/>
        <v>2015</v>
      </c>
      <c r="C14972" s="1">
        <f t="shared" si="467"/>
        <v>4</v>
      </c>
      <c r="D14972">
        <v>2607</v>
      </c>
      <c r="E14972" t="s">
        <v>37</v>
      </c>
      <c r="F14972" s="4">
        <v>220000</v>
      </c>
      <c r="G14972" t="s">
        <v>6</v>
      </c>
      <c r="H14972">
        <v>2</v>
      </c>
      <c r="I14972" s="4">
        <f>IF(E14972="Rhode Island", Table1[[#This Row],[price]]*$L$3, IF(E14972="Massachusetts", Table1[[#This Row],[price]]*$L$2, 1))</f>
        <v>220000</v>
      </c>
    </row>
    <row r="14973" spans="1:9" x14ac:dyDescent="0.25">
      <c r="A14973" s="2">
        <v>42296</v>
      </c>
      <c r="B14973" s="1">
        <f t="shared" si="466"/>
        <v>2015</v>
      </c>
      <c r="C14973" s="1">
        <f t="shared" si="467"/>
        <v>4</v>
      </c>
      <c r="D14973">
        <v>2602</v>
      </c>
      <c r="E14973" t="s">
        <v>37</v>
      </c>
      <c r="F14973" s="4">
        <v>225000</v>
      </c>
      <c r="G14973" t="s">
        <v>6</v>
      </c>
      <c r="H14973">
        <v>1</v>
      </c>
      <c r="I14973" s="4">
        <f>IF(E14973="Rhode Island", Table1[[#This Row],[price]]*$L$3, IF(E14973="Massachusetts", Table1[[#This Row],[price]]*$L$2, 1))</f>
        <v>225000</v>
      </c>
    </row>
    <row r="14974" spans="1:9" x14ac:dyDescent="0.25">
      <c r="A14974" s="2">
        <v>42296</v>
      </c>
      <c r="B14974" s="1">
        <f t="shared" si="466"/>
        <v>2015</v>
      </c>
      <c r="C14974" s="1">
        <f t="shared" si="467"/>
        <v>4</v>
      </c>
      <c r="D14974">
        <v>2911</v>
      </c>
      <c r="E14974" t="s">
        <v>36</v>
      </c>
      <c r="F14974" s="4">
        <v>275000</v>
      </c>
      <c r="G14974" t="s">
        <v>6</v>
      </c>
      <c r="H14974">
        <v>1</v>
      </c>
      <c r="I14974" s="4">
        <f>IF(E14974="Rhode Island", Table1[[#This Row],[price]]*$L$3, IF(E14974="Massachusetts", Table1[[#This Row],[price]]*$L$2, 1))</f>
        <v>275000</v>
      </c>
    </row>
    <row r="14975" spans="1:9" x14ac:dyDescent="0.25">
      <c r="A14975" s="2">
        <v>42297</v>
      </c>
      <c r="B14975" s="1">
        <f t="shared" si="466"/>
        <v>2015</v>
      </c>
      <c r="C14975" s="1">
        <f t="shared" si="467"/>
        <v>4</v>
      </c>
      <c r="D14975">
        <v>2603</v>
      </c>
      <c r="E14975" t="s">
        <v>37</v>
      </c>
      <c r="F14975" s="4">
        <v>390000</v>
      </c>
      <c r="G14975" t="s">
        <v>5</v>
      </c>
      <c r="H14975">
        <v>2</v>
      </c>
      <c r="I14975" s="4">
        <f>IF(E14975="Rhode Island", Table1[[#This Row],[price]]*$L$3, IF(E14975="Massachusetts", Table1[[#This Row],[price]]*$L$2, 1))</f>
        <v>390000</v>
      </c>
    </row>
    <row r="14976" spans="1:9" x14ac:dyDescent="0.25">
      <c r="A14976" s="2">
        <v>42297</v>
      </c>
      <c r="B14976" s="1">
        <f t="shared" si="466"/>
        <v>2015</v>
      </c>
      <c r="C14976" s="1">
        <f t="shared" si="467"/>
        <v>4</v>
      </c>
      <c r="D14976">
        <v>2905</v>
      </c>
      <c r="E14976" t="s">
        <v>36</v>
      </c>
      <c r="F14976" s="4">
        <v>398000</v>
      </c>
      <c r="G14976" t="s">
        <v>5</v>
      </c>
      <c r="H14976">
        <v>3</v>
      </c>
      <c r="I14976" s="4">
        <f>IF(E14976="Rhode Island", Table1[[#This Row],[price]]*$L$3, IF(E14976="Massachusetts", Table1[[#This Row],[price]]*$L$2, 1))</f>
        <v>398000</v>
      </c>
    </row>
    <row r="14977" spans="1:9" x14ac:dyDescent="0.25">
      <c r="A14977" s="2">
        <v>42297</v>
      </c>
      <c r="B14977" s="1">
        <f t="shared" si="466"/>
        <v>2015</v>
      </c>
      <c r="C14977" s="1">
        <f t="shared" si="467"/>
        <v>4</v>
      </c>
      <c r="D14977">
        <v>2611</v>
      </c>
      <c r="E14977" t="s">
        <v>37</v>
      </c>
      <c r="F14977" s="4">
        <v>461000</v>
      </c>
      <c r="G14977" t="s">
        <v>5</v>
      </c>
      <c r="H14977">
        <v>3</v>
      </c>
      <c r="I14977" s="4">
        <f>IF(E14977="Rhode Island", Table1[[#This Row],[price]]*$L$3, IF(E14977="Massachusetts", Table1[[#This Row],[price]]*$L$2, 1))</f>
        <v>461000</v>
      </c>
    </row>
    <row r="14978" spans="1:9" x14ac:dyDescent="0.25">
      <c r="A14978" s="2">
        <v>42297</v>
      </c>
      <c r="B14978" s="1">
        <f t="shared" ref="B14978:B15041" si="468">YEAR(A14978)</f>
        <v>2015</v>
      </c>
      <c r="C14978" s="1">
        <f t="shared" ref="C14978:C15041" si="469">ROUNDUP(MONTH(A14978)/3,0)</f>
        <v>4</v>
      </c>
      <c r="D14978">
        <v>2615</v>
      </c>
      <c r="E14978" t="s">
        <v>37</v>
      </c>
      <c r="F14978" s="4">
        <v>470500</v>
      </c>
      <c r="G14978" t="s">
        <v>5</v>
      </c>
      <c r="H14978">
        <v>4</v>
      </c>
      <c r="I14978" s="4">
        <f>IF(E14978="Rhode Island", Table1[[#This Row],[price]]*$L$3, IF(E14978="Massachusetts", Table1[[#This Row],[price]]*$L$2, 1))</f>
        <v>470500</v>
      </c>
    </row>
    <row r="14979" spans="1:9" x14ac:dyDescent="0.25">
      <c r="A14979" s="2">
        <v>42297</v>
      </c>
      <c r="B14979" s="1">
        <f t="shared" si="468"/>
        <v>2015</v>
      </c>
      <c r="C14979" s="1">
        <f t="shared" si="469"/>
        <v>4</v>
      </c>
      <c r="D14979">
        <v>2912</v>
      </c>
      <c r="E14979" t="s">
        <v>36</v>
      </c>
      <c r="F14979" s="4">
        <v>485500</v>
      </c>
      <c r="G14979" t="s">
        <v>5</v>
      </c>
      <c r="H14979">
        <v>3</v>
      </c>
      <c r="I14979" s="4">
        <f>IF(E14979="Rhode Island", Table1[[#This Row],[price]]*$L$3, IF(E14979="Massachusetts", Table1[[#This Row],[price]]*$L$2, 1))</f>
        <v>485500</v>
      </c>
    </row>
    <row r="14980" spans="1:9" x14ac:dyDescent="0.25">
      <c r="A14980" s="2">
        <v>42297</v>
      </c>
      <c r="B14980" s="1">
        <f t="shared" si="468"/>
        <v>2015</v>
      </c>
      <c r="C14980" s="1">
        <f t="shared" si="469"/>
        <v>4</v>
      </c>
      <c r="D14980">
        <v>2905</v>
      </c>
      <c r="E14980" t="s">
        <v>36</v>
      </c>
      <c r="F14980" s="4">
        <v>510000</v>
      </c>
      <c r="G14980" t="s">
        <v>5</v>
      </c>
      <c r="H14980">
        <v>3</v>
      </c>
      <c r="I14980" s="4">
        <f>IF(E14980="Rhode Island", Table1[[#This Row],[price]]*$L$3, IF(E14980="Massachusetts", Table1[[#This Row],[price]]*$L$2, 1))</f>
        <v>510000</v>
      </c>
    </row>
    <row r="14981" spans="1:9" x14ac:dyDescent="0.25">
      <c r="A14981" s="2">
        <v>42297</v>
      </c>
      <c r="B14981" s="1">
        <f t="shared" si="468"/>
        <v>2015</v>
      </c>
      <c r="C14981" s="1">
        <f t="shared" si="469"/>
        <v>4</v>
      </c>
      <c r="D14981">
        <v>2902</v>
      </c>
      <c r="E14981" t="s">
        <v>36</v>
      </c>
      <c r="F14981" s="4">
        <v>515000</v>
      </c>
      <c r="G14981" t="s">
        <v>5</v>
      </c>
      <c r="H14981">
        <v>3</v>
      </c>
      <c r="I14981" s="4">
        <f>IF(E14981="Rhode Island", Table1[[#This Row],[price]]*$L$3, IF(E14981="Massachusetts", Table1[[#This Row],[price]]*$L$2, 1))</f>
        <v>515000</v>
      </c>
    </row>
    <row r="14982" spans="1:9" x14ac:dyDescent="0.25">
      <c r="A14982" s="2">
        <v>42297</v>
      </c>
      <c r="B14982" s="1">
        <f t="shared" si="468"/>
        <v>2015</v>
      </c>
      <c r="C14982" s="1">
        <f t="shared" si="469"/>
        <v>4</v>
      </c>
      <c r="D14982">
        <v>2914</v>
      </c>
      <c r="E14982" t="s">
        <v>36</v>
      </c>
      <c r="F14982" s="4">
        <v>535000</v>
      </c>
      <c r="G14982" t="s">
        <v>5</v>
      </c>
      <c r="H14982">
        <v>4</v>
      </c>
      <c r="I14982" s="4">
        <f>IF(E14982="Rhode Island", Table1[[#This Row],[price]]*$L$3, IF(E14982="Massachusetts", Table1[[#This Row],[price]]*$L$2, 1))</f>
        <v>535000</v>
      </c>
    </row>
    <row r="14983" spans="1:9" x14ac:dyDescent="0.25">
      <c r="A14983" s="2">
        <v>42297</v>
      </c>
      <c r="B14983" s="1">
        <f t="shared" si="468"/>
        <v>2015</v>
      </c>
      <c r="C14983" s="1">
        <f t="shared" si="469"/>
        <v>4</v>
      </c>
      <c r="D14983">
        <v>2611</v>
      </c>
      <c r="E14983" t="s">
        <v>37</v>
      </c>
      <c r="F14983" s="4">
        <v>565000</v>
      </c>
      <c r="G14983" t="s">
        <v>5</v>
      </c>
      <c r="H14983">
        <v>4</v>
      </c>
      <c r="I14983" s="4">
        <f>IF(E14983="Rhode Island", Table1[[#This Row],[price]]*$L$3, IF(E14983="Massachusetts", Table1[[#This Row],[price]]*$L$2, 1))</f>
        <v>565000</v>
      </c>
    </row>
    <row r="14984" spans="1:9" x14ac:dyDescent="0.25">
      <c r="A14984" s="2">
        <v>42297</v>
      </c>
      <c r="B14984" s="1">
        <f t="shared" si="468"/>
        <v>2015</v>
      </c>
      <c r="C14984" s="1">
        <f t="shared" si="469"/>
        <v>4</v>
      </c>
      <c r="D14984">
        <v>2902</v>
      </c>
      <c r="E14984" t="s">
        <v>36</v>
      </c>
      <c r="F14984" s="4">
        <v>570000</v>
      </c>
      <c r="G14984" t="s">
        <v>5</v>
      </c>
      <c r="H14984">
        <v>4</v>
      </c>
      <c r="I14984" s="4">
        <f>IF(E14984="Rhode Island", Table1[[#This Row],[price]]*$L$3, IF(E14984="Massachusetts", Table1[[#This Row],[price]]*$L$2, 1))</f>
        <v>570000</v>
      </c>
    </row>
    <row r="14985" spans="1:9" x14ac:dyDescent="0.25">
      <c r="A14985" s="2">
        <v>42297</v>
      </c>
      <c r="B14985" s="1">
        <f t="shared" si="468"/>
        <v>2015</v>
      </c>
      <c r="C14985" s="1">
        <f t="shared" si="469"/>
        <v>4</v>
      </c>
      <c r="D14985">
        <v>2914</v>
      </c>
      <c r="E14985" t="s">
        <v>36</v>
      </c>
      <c r="F14985" s="4">
        <v>571000</v>
      </c>
      <c r="G14985" t="s">
        <v>5</v>
      </c>
      <c r="H14985">
        <v>4</v>
      </c>
      <c r="I14985" s="4">
        <f>IF(E14985="Rhode Island", Table1[[#This Row],[price]]*$L$3, IF(E14985="Massachusetts", Table1[[#This Row],[price]]*$L$2, 1))</f>
        <v>571000</v>
      </c>
    </row>
    <row r="14986" spans="1:9" x14ac:dyDescent="0.25">
      <c r="A14986" s="2">
        <v>42297</v>
      </c>
      <c r="B14986" s="1">
        <f t="shared" si="468"/>
        <v>2015</v>
      </c>
      <c r="C14986" s="1">
        <f t="shared" si="469"/>
        <v>4</v>
      </c>
      <c r="D14986">
        <v>2911</v>
      </c>
      <c r="E14986" t="s">
        <v>36</v>
      </c>
      <c r="F14986" s="4">
        <v>605000</v>
      </c>
      <c r="G14986" t="s">
        <v>5</v>
      </c>
      <c r="H14986">
        <v>3</v>
      </c>
      <c r="I14986" s="4">
        <f>IF(E14986="Rhode Island", Table1[[#This Row],[price]]*$L$3, IF(E14986="Massachusetts", Table1[[#This Row],[price]]*$L$2, 1))</f>
        <v>605000</v>
      </c>
    </row>
    <row r="14987" spans="1:9" x14ac:dyDescent="0.25">
      <c r="A14987" s="2">
        <v>42297</v>
      </c>
      <c r="B14987" s="1">
        <f t="shared" si="468"/>
        <v>2015</v>
      </c>
      <c r="C14987" s="1">
        <f t="shared" si="469"/>
        <v>4</v>
      </c>
      <c r="D14987">
        <v>2615</v>
      </c>
      <c r="E14987" t="s">
        <v>37</v>
      </c>
      <c r="F14987" s="4">
        <v>637000</v>
      </c>
      <c r="G14987" t="s">
        <v>5</v>
      </c>
      <c r="H14987">
        <v>4</v>
      </c>
      <c r="I14987" s="4">
        <f>IF(E14987="Rhode Island", Table1[[#This Row],[price]]*$L$3, IF(E14987="Massachusetts", Table1[[#This Row],[price]]*$L$2, 1))</f>
        <v>637000</v>
      </c>
    </row>
    <row r="14988" spans="1:9" x14ac:dyDescent="0.25">
      <c r="A14988" s="2">
        <v>42297</v>
      </c>
      <c r="B14988" s="1">
        <f t="shared" si="468"/>
        <v>2015</v>
      </c>
      <c r="C14988" s="1">
        <f t="shared" si="469"/>
        <v>4</v>
      </c>
      <c r="D14988">
        <v>2913</v>
      </c>
      <c r="E14988" t="s">
        <v>36</v>
      </c>
      <c r="F14988" s="4">
        <v>875000</v>
      </c>
      <c r="G14988" t="s">
        <v>5</v>
      </c>
      <c r="H14988">
        <v>4</v>
      </c>
      <c r="I14988" s="4">
        <f>IF(E14988="Rhode Island", Table1[[#This Row],[price]]*$L$3, IF(E14988="Massachusetts", Table1[[#This Row],[price]]*$L$2, 1))</f>
        <v>875000</v>
      </c>
    </row>
    <row r="14989" spans="1:9" x14ac:dyDescent="0.25">
      <c r="A14989" s="2">
        <v>42297</v>
      </c>
      <c r="B14989" s="1">
        <f t="shared" si="468"/>
        <v>2015</v>
      </c>
      <c r="C14989" s="1">
        <f t="shared" si="469"/>
        <v>4</v>
      </c>
      <c r="D14989">
        <v>2900</v>
      </c>
      <c r="E14989" t="s">
        <v>37</v>
      </c>
      <c r="F14989" s="4">
        <v>275000</v>
      </c>
      <c r="G14989" t="s">
        <v>6</v>
      </c>
      <c r="H14989">
        <v>1</v>
      </c>
      <c r="I14989" s="4">
        <f>IF(E14989="Rhode Island", Table1[[#This Row],[price]]*$L$3, IF(E14989="Massachusetts", Table1[[#This Row],[price]]*$L$2, 1))</f>
        <v>275000</v>
      </c>
    </row>
    <row r="14990" spans="1:9" x14ac:dyDescent="0.25">
      <c r="A14990" s="2">
        <v>42297</v>
      </c>
      <c r="B14990" s="1">
        <f t="shared" si="468"/>
        <v>2015</v>
      </c>
      <c r="C14990" s="1">
        <f t="shared" si="469"/>
        <v>4</v>
      </c>
      <c r="D14990">
        <v>2612</v>
      </c>
      <c r="E14990" t="s">
        <v>37</v>
      </c>
      <c r="F14990" s="4">
        <v>345000</v>
      </c>
      <c r="G14990" t="s">
        <v>6</v>
      </c>
      <c r="H14990">
        <v>1</v>
      </c>
      <c r="I14990" s="4">
        <f>IF(E14990="Rhode Island", Table1[[#This Row],[price]]*$L$3, IF(E14990="Massachusetts", Table1[[#This Row],[price]]*$L$2, 1))</f>
        <v>345000</v>
      </c>
    </row>
    <row r="14991" spans="1:9" x14ac:dyDescent="0.25">
      <c r="A14991" s="2">
        <v>42297</v>
      </c>
      <c r="B14991" s="1">
        <f t="shared" si="468"/>
        <v>2015</v>
      </c>
      <c r="C14991" s="1">
        <f t="shared" si="469"/>
        <v>4</v>
      </c>
      <c r="D14991">
        <v>2603</v>
      </c>
      <c r="E14991" t="s">
        <v>37</v>
      </c>
      <c r="F14991" s="4">
        <v>390000</v>
      </c>
      <c r="G14991" t="s">
        <v>6</v>
      </c>
      <c r="H14991">
        <v>2</v>
      </c>
      <c r="I14991" s="4">
        <f>IF(E14991="Rhode Island", Table1[[#This Row],[price]]*$L$3, IF(E14991="Massachusetts", Table1[[#This Row],[price]]*$L$2, 1))</f>
        <v>390000</v>
      </c>
    </row>
    <row r="14992" spans="1:9" x14ac:dyDescent="0.25">
      <c r="A14992" s="2">
        <v>42297</v>
      </c>
      <c r="B14992" s="1">
        <f t="shared" si="468"/>
        <v>2015</v>
      </c>
      <c r="C14992" s="1">
        <f t="shared" si="469"/>
        <v>4</v>
      </c>
      <c r="D14992">
        <v>2601</v>
      </c>
      <c r="E14992" t="s">
        <v>37</v>
      </c>
      <c r="F14992" s="4">
        <v>575000</v>
      </c>
      <c r="G14992" t="s">
        <v>6</v>
      </c>
      <c r="H14992">
        <v>2</v>
      </c>
      <c r="I14992" s="4">
        <f>IF(E14992="Rhode Island", Table1[[#This Row],[price]]*$L$3, IF(E14992="Massachusetts", Table1[[#This Row],[price]]*$L$2, 1))</f>
        <v>575000</v>
      </c>
    </row>
    <row r="14993" spans="1:9" x14ac:dyDescent="0.25">
      <c r="A14993" s="2">
        <v>42298</v>
      </c>
      <c r="B14993" s="1">
        <f t="shared" si="468"/>
        <v>2015</v>
      </c>
      <c r="C14993" s="1">
        <f t="shared" si="469"/>
        <v>4</v>
      </c>
      <c r="D14993">
        <v>2615</v>
      </c>
      <c r="E14993" t="s">
        <v>37</v>
      </c>
      <c r="F14993" s="4">
        <v>320000</v>
      </c>
      <c r="G14993" t="s">
        <v>5</v>
      </c>
      <c r="H14993">
        <v>3</v>
      </c>
      <c r="I14993" s="4">
        <f>IF(E14993="Rhode Island", Table1[[#This Row],[price]]*$L$3, IF(E14993="Massachusetts", Table1[[#This Row],[price]]*$L$2, 1))</f>
        <v>320000</v>
      </c>
    </row>
    <row r="14994" spans="1:9" x14ac:dyDescent="0.25">
      <c r="A14994" s="2">
        <v>42298</v>
      </c>
      <c r="B14994" s="1">
        <f t="shared" si="468"/>
        <v>2015</v>
      </c>
      <c r="C14994" s="1">
        <f t="shared" si="469"/>
        <v>4</v>
      </c>
      <c r="D14994">
        <v>2615</v>
      </c>
      <c r="E14994" t="s">
        <v>37</v>
      </c>
      <c r="F14994" s="4">
        <v>320000</v>
      </c>
      <c r="G14994" t="s">
        <v>5</v>
      </c>
      <c r="H14994">
        <v>2</v>
      </c>
      <c r="I14994" s="4">
        <f>IF(E14994="Rhode Island", Table1[[#This Row],[price]]*$L$3, IF(E14994="Massachusetts", Table1[[#This Row],[price]]*$L$2, 1))</f>
        <v>320000</v>
      </c>
    </row>
    <row r="14995" spans="1:9" x14ac:dyDescent="0.25">
      <c r="A14995" s="2">
        <v>42298</v>
      </c>
      <c r="B14995" s="1">
        <f t="shared" si="468"/>
        <v>2015</v>
      </c>
      <c r="C14995" s="1">
        <f t="shared" si="469"/>
        <v>4</v>
      </c>
      <c r="D14995">
        <v>2914</v>
      </c>
      <c r="E14995" t="s">
        <v>36</v>
      </c>
      <c r="F14995" s="4">
        <v>341000</v>
      </c>
      <c r="G14995" t="s">
        <v>5</v>
      </c>
      <c r="H14995">
        <v>4</v>
      </c>
      <c r="I14995" s="4">
        <f>IF(E14995="Rhode Island", Table1[[#This Row],[price]]*$L$3, IF(E14995="Massachusetts", Table1[[#This Row],[price]]*$L$2, 1))</f>
        <v>341000</v>
      </c>
    </row>
    <row r="14996" spans="1:9" x14ac:dyDescent="0.25">
      <c r="A14996" s="2">
        <v>42298</v>
      </c>
      <c r="B14996" s="1">
        <f t="shared" si="468"/>
        <v>2015</v>
      </c>
      <c r="C14996" s="1">
        <f t="shared" si="469"/>
        <v>4</v>
      </c>
      <c r="D14996">
        <v>2905</v>
      </c>
      <c r="E14996" t="s">
        <v>36</v>
      </c>
      <c r="F14996" s="4">
        <v>350000</v>
      </c>
      <c r="G14996" t="s">
        <v>5</v>
      </c>
      <c r="H14996">
        <v>3</v>
      </c>
      <c r="I14996" s="4">
        <f>IF(E14996="Rhode Island", Table1[[#This Row],[price]]*$L$3, IF(E14996="Massachusetts", Table1[[#This Row],[price]]*$L$2, 1))</f>
        <v>350000</v>
      </c>
    </row>
    <row r="14997" spans="1:9" x14ac:dyDescent="0.25">
      <c r="A14997" s="2">
        <v>42298</v>
      </c>
      <c r="B14997" s="1">
        <f t="shared" si="468"/>
        <v>2015</v>
      </c>
      <c r="C14997" s="1">
        <f t="shared" si="469"/>
        <v>4</v>
      </c>
      <c r="D14997">
        <v>2617</v>
      </c>
      <c r="E14997" t="s">
        <v>37</v>
      </c>
      <c r="F14997" s="4">
        <v>400000</v>
      </c>
      <c r="G14997" t="s">
        <v>5</v>
      </c>
      <c r="H14997">
        <v>3</v>
      </c>
      <c r="I14997" s="4">
        <f>IF(E14997="Rhode Island", Table1[[#This Row],[price]]*$L$3, IF(E14997="Massachusetts", Table1[[#This Row],[price]]*$L$2, 1))</f>
        <v>400000</v>
      </c>
    </row>
    <row r="14998" spans="1:9" x14ac:dyDescent="0.25">
      <c r="A14998" s="2">
        <v>42298</v>
      </c>
      <c r="B14998" s="1">
        <f t="shared" si="468"/>
        <v>2015</v>
      </c>
      <c r="C14998" s="1">
        <f t="shared" si="469"/>
        <v>4</v>
      </c>
      <c r="D14998">
        <v>2615</v>
      </c>
      <c r="E14998" t="s">
        <v>37</v>
      </c>
      <c r="F14998" s="4">
        <v>415000</v>
      </c>
      <c r="G14998" t="s">
        <v>5</v>
      </c>
      <c r="H14998">
        <v>3</v>
      </c>
      <c r="I14998" s="4">
        <f>IF(E14998="Rhode Island", Table1[[#This Row],[price]]*$L$3, IF(E14998="Massachusetts", Table1[[#This Row],[price]]*$L$2, 1))</f>
        <v>415000</v>
      </c>
    </row>
    <row r="14999" spans="1:9" x14ac:dyDescent="0.25">
      <c r="A14999" s="2">
        <v>42298</v>
      </c>
      <c r="B14999" s="1">
        <f t="shared" si="468"/>
        <v>2015</v>
      </c>
      <c r="C14999" s="1">
        <f t="shared" si="469"/>
        <v>4</v>
      </c>
      <c r="D14999">
        <v>2615</v>
      </c>
      <c r="E14999" t="s">
        <v>37</v>
      </c>
      <c r="F14999" s="4">
        <v>425000</v>
      </c>
      <c r="G14999" t="s">
        <v>5</v>
      </c>
      <c r="H14999">
        <v>3</v>
      </c>
      <c r="I14999" s="4">
        <f>IF(E14999="Rhode Island", Table1[[#This Row],[price]]*$L$3, IF(E14999="Massachusetts", Table1[[#This Row],[price]]*$L$2, 1))</f>
        <v>425000</v>
      </c>
    </row>
    <row r="15000" spans="1:9" x14ac:dyDescent="0.25">
      <c r="A15000" s="2">
        <v>42298</v>
      </c>
      <c r="B15000" s="1">
        <f t="shared" si="468"/>
        <v>2015</v>
      </c>
      <c r="C15000" s="1">
        <f t="shared" si="469"/>
        <v>4</v>
      </c>
      <c r="D15000">
        <v>2914</v>
      </c>
      <c r="E15000" t="s">
        <v>36</v>
      </c>
      <c r="F15000" s="4">
        <v>455000</v>
      </c>
      <c r="G15000" t="s">
        <v>5</v>
      </c>
      <c r="H15000">
        <v>3</v>
      </c>
      <c r="I15000" s="4">
        <f>IF(E15000="Rhode Island", Table1[[#This Row],[price]]*$L$3, IF(E15000="Massachusetts", Table1[[#This Row],[price]]*$L$2, 1))</f>
        <v>455000</v>
      </c>
    </row>
    <row r="15001" spans="1:9" x14ac:dyDescent="0.25">
      <c r="A15001" s="2">
        <v>42298</v>
      </c>
      <c r="B15001" s="1">
        <f t="shared" si="468"/>
        <v>2015</v>
      </c>
      <c r="C15001" s="1">
        <f t="shared" si="469"/>
        <v>4</v>
      </c>
      <c r="D15001">
        <v>2617</v>
      </c>
      <c r="E15001" t="s">
        <v>37</v>
      </c>
      <c r="F15001" s="4">
        <v>461000</v>
      </c>
      <c r="G15001" t="s">
        <v>5</v>
      </c>
      <c r="H15001">
        <v>3</v>
      </c>
      <c r="I15001" s="4">
        <f>IF(E15001="Rhode Island", Table1[[#This Row],[price]]*$L$3, IF(E15001="Massachusetts", Table1[[#This Row],[price]]*$L$2, 1))</f>
        <v>461000</v>
      </c>
    </row>
    <row r="15002" spans="1:9" x14ac:dyDescent="0.25">
      <c r="A15002" s="2">
        <v>42298</v>
      </c>
      <c r="B15002" s="1">
        <f t="shared" si="468"/>
        <v>2015</v>
      </c>
      <c r="C15002" s="1">
        <f t="shared" si="469"/>
        <v>4</v>
      </c>
      <c r="D15002">
        <v>2615</v>
      </c>
      <c r="E15002" t="s">
        <v>37</v>
      </c>
      <c r="F15002" s="4">
        <v>478000</v>
      </c>
      <c r="G15002" t="s">
        <v>5</v>
      </c>
      <c r="H15002">
        <v>3</v>
      </c>
      <c r="I15002" s="4">
        <f>IF(E15002="Rhode Island", Table1[[#This Row],[price]]*$L$3, IF(E15002="Massachusetts", Table1[[#This Row],[price]]*$L$2, 1))</f>
        <v>478000</v>
      </c>
    </row>
    <row r="15003" spans="1:9" x14ac:dyDescent="0.25">
      <c r="A15003" s="2">
        <v>42298</v>
      </c>
      <c r="B15003" s="1">
        <f t="shared" si="468"/>
        <v>2015</v>
      </c>
      <c r="C15003" s="1">
        <f t="shared" si="469"/>
        <v>4</v>
      </c>
      <c r="D15003">
        <v>2615</v>
      </c>
      <c r="E15003" t="s">
        <v>37</v>
      </c>
      <c r="F15003" s="4">
        <v>555000</v>
      </c>
      <c r="G15003" t="s">
        <v>5</v>
      </c>
      <c r="H15003">
        <v>4</v>
      </c>
      <c r="I15003" s="4">
        <f>IF(E15003="Rhode Island", Table1[[#This Row],[price]]*$L$3, IF(E15003="Massachusetts", Table1[[#This Row],[price]]*$L$2, 1))</f>
        <v>555000</v>
      </c>
    </row>
    <row r="15004" spans="1:9" x14ac:dyDescent="0.25">
      <c r="A15004" s="2">
        <v>42298</v>
      </c>
      <c r="B15004" s="1">
        <f t="shared" si="468"/>
        <v>2015</v>
      </c>
      <c r="C15004" s="1">
        <f t="shared" si="469"/>
        <v>4</v>
      </c>
      <c r="D15004">
        <v>2902</v>
      </c>
      <c r="E15004" t="s">
        <v>36</v>
      </c>
      <c r="F15004" s="4">
        <v>565000</v>
      </c>
      <c r="G15004" t="s">
        <v>5</v>
      </c>
      <c r="H15004">
        <v>4</v>
      </c>
      <c r="I15004" s="4">
        <f>IF(E15004="Rhode Island", Table1[[#This Row],[price]]*$L$3, IF(E15004="Massachusetts", Table1[[#This Row],[price]]*$L$2, 1))</f>
        <v>565000</v>
      </c>
    </row>
    <row r="15005" spans="1:9" x14ac:dyDescent="0.25">
      <c r="A15005" s="2">
        <v>42298</v>
      </c>
      <c r="B15005" s="1">
        <f t="shared" si="468"/>
        <v>2015</v>
      </c>
      <c r="C15005" s="1">
        <f t="shared" si="469"/>
        <v>4</v>
      </c>
      <c r="D15005">
        <v>2602</v>
      </c>
      <c r="E15005" t="s">
        <v>37</v>
      </c>
      <c r="F15005" s="4">
        <v>610000</v>
      </c>
      <c r="G15005" t="s">
        <v>5</v>
      </c>
      <c r="H15005">
        <v>3</v>
      </c>
      <c r="I15005" s="4">
        <f>IF(E15005="Rhode Island", Table1[[#This Row],[price]]*$L$3, IF(E15005="Massachusetts", Table1[[#This Row],[price]]*$L$2, 1))</f>
        <v>610000</v>
      </c>
    </row>
    <row r="15006" spans="1:9" x14ac:dyDescent="0.25">
      <c r="A15006" s="2">
        <v>42298</v>
      </c>
      <c r="B15006" s="1">
        <f t="shared" si="468"/>
        <v>2015</v>
      </c>
      <c r="C15006" s="1">
        <f t="shared" si="469"/>
        <v>4</v>
      </c>
      <c r="D15006">
        <v>2914</v>
      </c>
      <c r="E15006" t="s">
        <v>36</v>
      </c>
      <c r="F15006" s="4">
        <v>660000</v>
      </c>
      <c r="G15006" t="s">
        <v>5</v>
      </c>
      <c r="H15006">
        <v>4</v>
      </c>
      <c r="I15006" s="4">
        <f>IF(E15006="Rhode Island", Table1[[#This Row],[price]]*$L$3, IF(E15006="Massachusetts", Table1[[#This Row],[price]]*$L$2, 1))</f>
        <v>660000</v>
      </c>
    </row>
    <row r="15007" spans="1:9" x14ac:dyDescent="0.25">
      <c r="A15007" s="2">
        <v>42298</v>
      </c>
      <c r="B15007" s="1">
        <f t="shared" si="468"/>
        <v>2015</v>
      </c>
      <c r="C15007" s="1">
        <f t="shared" si="469"/>
        <v>4</v>
      </c>
      <c r="D15007">
        <v>2602</v>
      </c>
      <c r="E15007" t="s">
        <v>37</v>
      </c>
      <c r="F15007" s="4">
        <v>700000</v>
      </c>
      <c r="G15007" t="s">
        <v>5</v>
      </c>
      <c r="H15007">
        <v>3</v>
      </c>
      <c r="I15007" s="4">
        <f>IF(E15007="Rhode Island", Table1[[#This Row],[price]]*$L$3, IF(E15007="Massachusetts", Table1[[#This Row],[price]]*$L$2, 1))</f>
        <v>700000</v>
      </c>
    </row>
    <row r="15008" spans="1:9" x14ac:dyDescent="0.25">
      <c r="A15008" s="2">
        <v>42298</v>
      </c>
      <c r="B15008" s="1">
        <f t="shared" si="468"/>
        <v>2015</v>
      </c>
      <c r="C15008" s="1">
        <f t="shared" si="469"/>
        <v>4</v>
      </c>
      <c r="D15008">
        <v>2606</v>
      </c>
      <c r="E15008" t="s">
        <v>37</v>
      </c>
      <c r="F15008" s="4">
        <v>830000</v>
      </c>
      <c r="G15008" t="s">
        <v>5</v>
      </c>
      <c r="H15008">
        <v>3</v>
      </c>
      <c r="I15008" s="4">
        <f>IF(E15008="Rhode Island", Table1[[#This Row],[price]]*$L$3, IF(E15008="Massachusetts", Table1[[#This Row],[price]]*$L$2, 1))</f>
        <v>830000</v>
      </c>
    </row>
    <row r="15009" spans="1:9" x14ac:dyDescent="0.25">
      <c r="A15009" s="2">
        <v>42298</v>
      </c>
      <c r="B15009" s="1">
        <f t="shared" si="468"/>
        <v>2015</v>
      </c>
      <c r="C15009" s="1">
        <f t="shared" si="469"/>
        <v>4</v>
      </c>
      <c r="D15009">
        <v>2604</v>
      </c>
      <c r="E15009" t="s">
        <v>37</v>
      </c>
      <c r="F15009" s="4">
        <v>950000</v>
      </c>
      <c r="G15009" t="s">
        <v>5</v>
      </c>
      <c r="H15009">
        <v>3</v>
      </c>
      <c r="I15009" s="4">
        <f>IF(E15009="Rhode Island", Table1[[#This Row],[price]]*$L$3, IF(E15009="Massachusetts", Table1[[#This Row],[price]]*$L$2, 1))</f>
        <v>950000</v>
      </c>
    </row>
    <row r="15010" spans="1:9" x14ac:dyDescent="0.25">
      <c r="A15010" s="2">
        <v>42298</v>
      </c>
      <c r="B15010" s="1">
        <f t="shared" si="468"/>
        <v>2015</v>
      </c>
      <c r="C15010" s="1">
        <f t="shared" si="469"/>
        <v>4</v>
      </c>
      <c r="D15010">
        <v>2602</v>
      </c>
      <c r="E15010" t="s">
        <v>37</v>
      </c>
      <c r="F15010" s="4">
        <v>275000</v>
      </c>
      <c r="G15010" t="s">
        <v>6</v>
      </c>
      <c r="H15010">
        <v>1</v>
      </c>
      <c r="I15010" s="4">
        <f>IF(E15010="Rhode Island", Table1[[#This Row],[price]]*$L$3, IF(E15010="Massachusetts", Table1[[#This Row],[price]]*$L$2, 1))</f>
        <v>275000</v>
      </c>
    </row>
    <row r="15011" spans="1:9" x14ac:dyDescent="0.25">
      <c r="A15011" s="2">
        <v>42299</v>
      </c>
      <c r="B15011" s="1">
        <f t="shared" si="468"/>
        <v>2015</v>
      </c>
      <c r="C15011" s="1">
        <f t="shared" si="469"/>
        <v>4</v>
      </c>
      <c r="D15011">
        <v>2609</v>
      </c>
      <c r="E15011" t="s">
        <v>37</v>
      </c>
      <c r="F15011" s="4">
        <v>93000</v>
      </c>
      <c r="G15011" t="s">
        <v>5</v>
      </c>
      <c r="H15011">
        <v>1</v>
      </c>
      <c r="I15011" s="4">
        <f>IF(E15011="Rhode Island", Table1[[#This Row],[price]]*$L$3, IF(E15011="Massachusetts", Table1[[#This Row],[price]]*$L$2, 1))</f>
        <v>93000</v>
      </c>
    </row>
    <row r="15012" spans="1:9" x14ac:dyDescent="0.25">
      <c r="A15012" s="2">
        <v>42299</v>
      </c>
      <c r="B15012" s="1">
        <f t="shared" si="468"/>
        <v>2015</v>
      </c>
      <c r="C15012" s="1">
        <f t="shared" si="469"/>
        <v>4</v>
      </c>
      <c r="D15012">
        <v>2615</v>
      </c>
      <c r="E15012" t="s">
        <v>37</v>
      </c>
      <c r="F15012" s="4">
        <v>332500</v>
      </c>
      <c r="G15012" t="s">
        <v>5</v>
      </c>
      <c r="H15012">
        <v>2</v>
      </c>
      <c r="I15012" s="4">
        <f>IF(E15012="Rhode Island", Table1[[#This Row],[price]]*$L$3, IF(E15012="Massachusetts", Table1[[#This Row],[price]]*$L$2, 1))</f>
        <v>332500</v>
      </c>
    </row>
    <row r="15013" spans="1:9" x14ac:dyDescent="0.25">
      <c r="A15013" s="2">
        <v>42299</v>
      </c>
      <c r="B15013" s="1">
        <f t="shared" si="468"/>
        <v>2015</v>
      </c>
      <c r="C15013" s="1">
        <f t="shared" si="469"/>
        <v>4</v>
      </c>
      <c r="D15013">
        <v>2913</v>
      </c>
      <c r="E15013" t="s">
        <v>36</v>
      </c>
      <c r="F15013" s="4">
        <v>400000</v>
      </c>
      <c r="G15013" t="s">
        <v>5</v>
      </c>
      <c r="H15013">
        <v>3</v>
      </c>
      <c r="I15013" s="4">
        <f>IF(E15013="Rhode Island", Table1[[#This Row],[price]]*$L$3, IF(E15013="Massachusetts", Table1[[#This Row],[price]]*$L$2, 1))</f>
        <v>400000</v>
      </c>
    </row>
    <row r="15014" spans="1:9" x14ac:dyDescent="0.25">
      <c r="A15014" s="2">
        <v>42299</v>
      </c>
      <c r="B15014" s="1">
        <f t="shared" si="468"/>
        <v>2015</v>
      </c>
      <c r="C15014" s="1">
        <f t="shared" si="469"/>
        <v>4</v>
      </c>
      <c r="D15014">
        <v>2604</v>
      </c>
      <c r="E15014" t="s">
        <v>37</v>
      </c>
      <c r="F15014" s="4">
        <v>459000</v>
      </c>
      <c r="G15014" t="s">
        <v>5</v>
      </c>
      <c r="H15014">
        <v>3</v>
      </c>
      <c r="I15014" s="4">
        <f>IF(E15014="Rhode Island", Table1[[#This Row],[price]]*$L$3, IF(E15014="Massachusetts", Table1[[#This Row],[price]]*$L$2, 1))</f>
        <v>459000</v>
      </c>
    </row>
    <row r="15015" spans="1:9" x14ac:dyDescent="0.25">
      <c r="A15015" s="2">
        <v>42299</v>
      </c>
      <c r="B15015" s="1">
        <f t="shared" si="468"/>
        <v>2015</v>
      </c>
      <c r="C15015" s="1">
        <f t="shared" si="469"/>
        <v>4</v>
      </c>
      <c r="D15015">
        <v>2905</v>
      </c>
      <c r="E15015" t="s">
        <v>36</v>
      </c>
      <c r="F15015" s="4">
        <v>475000</v>
      </c>
      <c r="G15015" t="s">
        <v>5</v>
      </c>
      <c r="H15015">
        <v>3</v>
      </c>
      <c r="I15015" s="4">
        <f>IF(E15015="Rhode Island", Table1[[#This Row],[price]]*$L$3, IF(E15015="Massachusetts", Table1[[#This Row],[price]]*$L$2, 1))</f>
        <v>475000</v>
      </c>
    </row>
    <row r="15016" spans="1:9" x14ac:dyDescent="0.25">
      <c r="A15016" s="2">
        <v>42299</v>
      </c>
      <c r="B15016" s="1">
        <f t="shared" si="468"/>
        <v>2015</v>
      </c>
      <c r="C15016" s="1">
        <f t="shared" si="469"/>
        <v>4</v>
      </c>
      <c r="D15016">
        <v>2914</v>
      </c>
      <c r="E15016" t="s">
        <v>36</v>
      </c>
      <c r="F15016" s="4">
        <v>491000</v>
      </c>
      <c r="G15016" t="s">
        <v>5</v>
      </c>
      <c r="H15016">
        <v>3</v>
      </c>
      <c r="I15016" s="4">
        <f>IF(E15016="Rhode Island", Table1[[#This Row],[price]]*$L$3, IF(E15016="Massachusetts", Table1[[#This Row],[price]]*$L$2, 1))</f>
        <v>491000</v>
      </c>
    </row>
    <row r="15017" spans="1:9" x14ac:dyDescent="0.25">
      <c r="A15017" s="2">
        <v>42299</v>
      </c>
      <c r="B15017" s="1">
        <f t="shared" si="468"/>
        <v>2015</v>
      </c>
      <c r="C15017" s="1">
        <f t="shared" si="469"/>
        <v>4</v>
      </c>
      <c r="D15017">
        <v>2615</v>
      </c>
      <c r="E15017" t="s">
        <v>37</v>
      </c>
      <c r="F15017" s="4">
        <v>560000</v>
      </c>
      <c r="G15017" t="s">
        <v>5</v>
      </c>
      <c r="H15017">
        <v>4</v>
      </c>
      <c r="I15017" s="4">
        <f>IF(E15017="Rhode Island", Table1[[#This Row],[price]]*$L$3, IF(E15017="Massachusetts", Table1[[#This Row],[price]]*$L$2, 1))</f>
        <v>560000</v>
      </c>
    </row>
    <row r="15018" spans="1:9" x14ac:dyDescent="0.25">
      <c r="A15018" s="2">
        <v>42299</v>
      </c>
      <c r="B15018" s="1">
        <f t="shared" si="468"/>
        <v>2015</v>
      </c>
      <c r="C15018" s="1">
        <f t="shared" si="469"/>
        <v>4</v>
      </c>
      <c r="D15018">
        <v>2617</v>
      </c>
      <c r="E15018" t="s">
        <v>37</v>
      </c>
      <c r="F15018" s="4">
        <v>577000</v>
      </c>
      <c r="G15018" t="s">
        <v>5</v>
      </c>
      <c r="H15018">
        <v>3</v>
      </c>
      <c r="I15018" s="4">
        <f>IF(E15018="Rhode Island", Table1[[#This Row],[price]]*$L$3, IF(E15018="Massachusetts", Table1[[#This Row],[price]]*$L$2, 1))</f>
        <v>577000</v>
      </c>
    </row>
    <row r="15019" spans="1:9" x14ac:dyDescent="0.25">
      <c r="A15019" s="2">
        <v>42299</v>
      </c>
      <c r="B15019" s="1">
        <f t="shared" si="468"/>
        <v>2015</v>
      </c>
      <c r="C15019" s="1">
        <f t="shared" si="469"/>
        <v>4</v>
      </c>
      <c r="D15019">
        <v>2614</v>
      </c>
      <c r="E15019" t="s">
        <v>37</v>
      </c>
      <c r="F15019" s="4">
        <v>610000</v>
      </c>
      <c r="G15019" t="s">
        <v>5</v>
      </c>
      <c r="H15019">
        <v>3</v>
      </c>
      <c r="I15019" s="4">
        <f>IF(E15019="Rhode Island", Table1[[#This Row],[price]]*$L$3, IF(E15019="Massachusetts", Table1[[#This Row],[price]]*$L$2, 1))</f>
        <v>610000</v>
      </c>
    </row>
    <row r="15020" spans="1:9" x14ac:dyDescent="0.25">
      <c r="A15020" s="2">
        <v>42299</v>
      </c>
      <c r="B15020" s="1">
        <f t="shared" si="468"/>
        <v>2015</v>
      </c>
      <c r="C15020" s="1">
        <f t="shared" si="469"/>
        <v>4</v>
      </c>
      <c r="D15020">
        <v>2905</v>
      </c>
      <c r="E15020" t="s">
        <v>36</v>
      </c>
      <c r="F15020" s="4">
        <v>660000</v>
      </c>
      <c r="G15020" t="s">
        <v>5</v>
      </c>
      <c r="H15020">
        <v>5</v>
      </c>
      <c r="I15020" s="4">
        <f>IF(E15020="Rhode Island", Table1[[#This Row],[price]]*$L$3, IF(E15020="Massachusetts", Table1[[#This Row],[price]]*$L$2, 1))</f>
        <v>660000</v>
      </c>
    </row>
    <row r="15021" spans="1:9" x14ac:dyDescent="0.25">
      <c r="A15021" s="2">
        <v>42299</v>
      </c>
      <c r="B15021" s="1">
        <f t="shared" si="468"/>
        <v>2015</v>
      </c>
      <c r="C15021" s="1">
        <f t="shared" si="469"/>
        <v>4</v>
      </c>
      <c r="D15021">
        <v>2914</v>
      </c>
      <c r="E15021" t="s">
        <v>36</v>
      </c>
      <c r="F15021" s="4">
        <v>872500</v>
      </c>
      <c r="G15021" t="s">
        <v>5</v>
      </c>
      <c r="H15021">
        <v>5</v>
      </c>
      <c r="I15021" s="4">
        <f>IF(E15021="Rhode Island", Table1[[#This Row],[price]]*$L$3, IF(E15021="Massachusetts", Table1[[#This Row],[price]]*$L$2, 1))</f>
        <v>872500</v>
      </c>
    </row>
    <row r="15022" spans="1:9" x14ac:dyDescent="0.25">
      <c r="A15022" s="2">
        <v>42299</v>
      </c>
      <c r="B15022" s="1">
        <f t="shared" si="468"/>
        <v>2015</v>
      </c>
      <c r="C15022" s="1">
        <f t="shared" si="469"/>
        <v>4</v>
      </c>
      <c r="D15022">
        <v>2603</v>
      </c>
      <c r="E15022" t="s">
        <v>37</v>
      </c>
      <c r="F15022" s="4">
        <v>2660000</v>
      </c>
      <c r="G15022" t="s">
        <v>5</v>
      </c>
      <c r="H15022">
        <v>5</v>
      </c>
      <c r="I15022" s="4">
        <f>IF(E15022="Rhode Island", Table1[[#This Row],[price]]*$L$3, IF(E15022="Massachusetts", Table1[[#This Row],[price]]*$L$2, 1))</f>
        <v>2660000</v>
      </c>
    </row>
    <row r="15023" spans="1:9" x14ac:dyDescent="0.25">
      <c r="A15023" s="2">
        <v>42299</v>
      </c>
      <c r="B15023" s="1">
        <f t="shared" si="468"/>
        <v>2015</v>
      </c>
      <c r="C15023" s="1">
        <f t="shared" si="469"/>
        <v>4</v>
      </c>
      <c r="D15023">
        <v>2615</v>
      </c>
      <c r="E15023" t="s">
        <v>37</v>
      </c>
      <c r="F15023" s="4">
        <v>319000</v>
      </c>
      <c r="G15023" t="s">
        <v>6</v>
      </c>
      <c r="H15023">
        <v>2</v>
      </c>
      <c r="I15023" s="4">
        <f>IF(E15023="Rhode Island", Table1[[#This Row],[price]]*$L$3, IF(E15023="Massachusetts", Table1[[#This Row],[price]]*$L$2, 1))</f>
        <v>319000</v>
      </c>
    </row>
    <row r="15024" spans="1:9" x14ac:dyDescent="0.25">
      <c r="A15024" s="2">
        <v>42300</v>
      </c>
      <c r="B15024" s="1">
        <f t="shared" si="468"/>
        <v>2015</v>
      </c>
      <c r="C15024" s="1">
        <f t="shared" si="469"/>
        <v>4</v>
      </c>
      <c r="D15024">
        <v>2906</v>
      </c>
      <c r="E15024" t="s">
        <v>36</v>
      </c>
      <c r="F15024" s="4">
        <v>330000</v>
      </c>
      <c r="G15024" t="s">
        <v>5</v>
      </c>
      <c r="H15024">
        <v>3</v>
      </c>
      <c r="I15024" s="4">
        <f>IF(E15024="Rhode Island", Table1[[#This Row],[price]]*$L$3, IF(E15024="Massachusetts", Table1[[#This Row],[price]]*$L$2, 1))</f>
        <v>330000</v>
      </c>
    </row>
    <row r="15025" spans="1:9" x14ac:dyDescent="0.25">
      <c r="A15025" s="2">
        <v>42300</v>
      </c>
      <c r="B15025" s="1">
        <f t="shared" si="468"/>
        <v>2015</v>
      </c>
      <c r="C15025" s="1">
        <f t="shared" si="469"/>
        <v>4</v>
      </c>
      <c r="D15025">
        <v>2913</v>
      </c>
      <c r="E15025" t="s">
        <v>36</v>
      </c>
      <c r="F15025" s="4">
        <v>373000</v>
      </c>
      <c r="G15025" t="s">
        <v>5</v>
      </c>
      <c r="H15025">
        <v>3</v>
      </c>
      <c r="I15025" s="4">
        <f>IF(E15025="Rhode Island", Table1[[#This Row],[price]]*$L$3, IF(E15025="Massachusetts", Table1[[#This Row],[price]]*$L$2, 1))</f>
        <v>373000</v>
      </c>
    </row>
    <row r="15026" spans="1:9" x14ac:dyDescent="0.25">
      <c r="A15026" s="2">
        <v>42300</v>
      </c>
      <c r="B15026" s="1">
        <f t="shared" si="468"/>
        <v>2015</v>
      </c>
      <c r="C15026" s="1">
        <f t="shared" si="469"/>
        <v>4</v>
      </c>
      <c r="D15026">
        <v>2905</v>
      </c>
      <c r="E15026" t="s">
        <v>36</v>
      </c>
      <c r="F15026" s="4">
        <v>450000</v>
      </c>
      <c r="G15026" t="s">
        <v>5</v>
      </c>
      <c r="H15026">
        <v>3</v>
      </c>
      <c r="I15026" s="4">
        <f>IF(E15026="Rhode Island", Table1[[#This Row],[price]]*$L$3, IF(E15026="Massachusetts", Table1[[#This Row],[price]]*$L$2, 1))</f>
        <v>450000</v>
      </c>
    </row>
    <row r="15027" spans="1:9" x14ac:dyDescent="0.25">
      <c r="A15027" s="2">
        <v>42300</v>
      </c>
      <c r="B15027" s="1">
        <f t="shared" si="468"/>
        <v>2015</v>
      </c>
      <c r="C15027" s="1">
        <f t="shared" si="469"/>
        <v>4</v>
      </c>
      <c r="D15027">
        <v>2615</v>
      </c>
      <c r="E15027" t="s">
        <v>37</v>
      </c>
      <c r="F15027" s="4">
        <v>451250</v>
      </c>
      <c r="G15027" t="s">
        <v>5</v>
      </c>
      <c r="H15027">
        <v>3</v>
      </c>
      <c r="I15027" s="4">
        <f>IF(E15027="Rhode Island", Table1[[#This Row],[price]]*$L$3, IF(E15027="Massachusetts", Table1[[#This Row],[price]]*$L$2, 1))</f>
        <v>451250</v>
      </c>
    </row>
    <row r="15028" spans="1:9" x14ac:dyDescent="0.25">
      <c r="A15028" s="2">
        <v>42300</v>
      </c>
      <c r="B15028" s="1">
        <f t="shared" si="468"/>
        <v>2015</v>
      </c>
      <c r="C15028" s="1">
        <f t="shared" si="469"/>
        <v>4</v>
      </c>
      <c r="D15028">
        <v>2615</v>
      </c>
      <c r="E15028" t="s">
        <v>37</v>
      </c>
      <c r="F15028" s="4">
        <v>471500</v>
      </c>
      <c r="G15028" t="s">
        <v>5</v>
      </c>
      <c r="H15028">
        <v>3</v>
      </c>
      <c r="I15028" s="4">
        <f>IF(E15028="Rhode Island", Table1[[#This Row],[price]]*$L$3, IF(E15028="Massachusetts", Table1[[#This Row],[price]]*$L$2, 1))</f>
        <v>471500</v>
      </c>
    </row>
    <row r="15029" spans="1:9" x14ac:dyDescent="0.25">
      <c r="A15029" s="2">
        <v>42300</v>
      </c>
      <c r="B15029" s="1">
        <f t="shared" si="468"/>
        <v>2015</v>
      </c>
      <c r="C15029" s="1">
        <f t="shared" si="469"/>
        <v>4</v>
      </c>
      <c r="D15029">
        <v>2913</v>
      </c>
      <c r="E15029" t="s">
        <v>36</v>
      </c>
      <c r="F15029" s="4">
        <v>474900</v>
      </c>
      <c r="G15029" t="s">
        <v>5</v>
      </c>
      <c r="H15029">
        <v>3</v>
      </c>
      <c r="I15029" s="4">
        <f>IF(E15029="Rhode Island", Table1[[#This Row],[price]]*$L$3, IF(E15029="Massachusetts", Table1[[#This Row],[price]]*$L$2, 1))</f>
        <v>474900</v>
      </c>
    </row>
    <row r="15030" spans="1:9" x14ac:dyDescent="0.25">
      <c r="A15030" s="2">
        <v>42300</v>
      </c>
      <c r="B15030" s="1">
        <f t="shared" si="468"/>
        <v>2015</v>
      </c>
      <c r="C15030" s="1">
        <f t="shared" si="469"/>
        <v>4</v>
      </c>
      <c r="D15030">
        <v>2914</v>
      </c>
      <c r="E15030" t="s">
        <v>36</v>
      </c>
      <c r="F15030" s="4">
        <v>586000</v>
      </c>
      <c r="G15030" t="s">
        <v>5</v>
      </c>
      <c r="H15030">
        <v>4</v>
      </c>
      <c r="I15030" s="4">
        <f>IF(E15030="Rhode Island", Table1[[#This Row],[price]]*$L$3, IF(E15030="Massachusetts", Table1[[#This Row],[price]]*$L$2, 1))</f>
        <v>586000</v>
      </c>
    </row>
    <row r="15031" spans="1:9" x14ac:dyDescent="0.25">
      <c r="A15031" s="2">
        <v>42300</v>
      </c>
      <c r="B15031" s="1">
        <f t="shared" si="468"/>
        <v>2015</v>
      </c>
      <c r="C15031" s="1">
        <f t="shared" si="469"/>
        <v>4</v>
      </c>
      <c r="D15031">
        <v>2602</v>
      </c>
      <c r="E15031" t="s">
        <v>37</v>
      </c>
      <c r="F15031" s="4">
        <v>630000</v>
      </c>
      <c r="G15031" t="s">
        <v>5</v>
      </c>
      <c r="H15031">
        <v>2</v>
      </c>
      <c r="I15031" s="4">
        <f>IF(E15031="Rhode Island", Table1[[#This Row],[price]]*$L$3, IF(E15031="Massachusetts", Table1[[#This Row],[price]]*$L$2, 1))</f>
        <v>630000</v>
      </c>
    </row>
    <row r="15032" spans="1:9" x14ac:dyDescent="0.25">
      <c r="A15032" s="2">
        <v>42300</v>
      </c>
      <c r="B15032" s="1">
        <f t="shared" si="468"/>
        <v>2015</v>
      </c>
      <c r="C15032" s="1">
        <f t="shared" si="469"/>
        <v>4</v>
      </c>
      <c r="D15032">
        <v>2617</v>
      </c>
      <c r="E15032" t="s">
        <v>37</v>
      </c>
      <c r="F15032" s="4">
        <v>630000</v>
      </c>
      <c r="G15032" t="s">
        <v>5</v>
      </c>
      <c r="H15032">
        <v>4</v>
      </c>
      <c r="I15032" s="4">
        <f>IF(E15032="Rhode Island", Table1[[#This Row],[price]]*$L$3, IF(E15032="Massachusetts", Table1[[#This Row],[price]]*$L$2, 1))</f>
        <v>630000</v>
      </c>
    </row>
    <row r="15033" spans="1:9" x14ac:dyDescent="0.25">
      <c r="A15033" s="2">
        <v>42300</v>
      </c>
      <c r="B15033" s="1">
        <f t="shared" si="468"/>
        <v>2015</v>
      </c>
      <c r="C15033" s="1">
        <f t="shared" si="469"/>
        <v>4</v>
      </c>
      <c r="D15033">
        <v>2906</v>
      </c>
      <c r="E15033" t="s">
        <v>36</v>
      </c>
      <c r="F15033" s="4">
        <v>642000</v>
      </c>
      <c r="G15033" t="s">
        <v>5</v>
      </c>
      <c r="H15033">
        <v>4</v>
      </c>
      <c r="I15033" s="4">
        <f>IF(E15033="Rhode Island", Table1[[#This Row],[price]]*$L$3, IF(E15033="Massachusetts", Table1[[#This Row],[price]]*$L$2, 1))</f>
        <v>642000</v>
      </c>
    </row>
    <row r="15034" spans="1:9" x14ac:dyDescent="0.25">
      <c r="A15034" s="2">
        <v>42300</v>
      </c>
      <c r="B15034" s="1">
        <f t="shared" si="468"/>
        <v>2015</v>
      </c>
      <c r="C15034" s="1">
        <f t="shared" si="469"/>
        <v>4</v>
      </c>
      <c r="D15034">
        <v>2913</v>
      </c>
      <c r="E15034" t="s">
        <v>36</v>
      </c>
      <c r="F15034" s="4">
        <v>655000</v>
      </c>
      <c r="G15034" t="s">
        <v>5</v>
      </c>
      <c r="H15034">
        <v>4</v>
      </c>
      <c r="I15034" s="4">
        <f>IF(E15034="Rhode Island", Table1[[#This Row],[price]]*$L$3, IF(E15034="Massachusetts", Table1[[#This Row],[price]]*$L$2, 1))</f>
        <v>655000</v>
      </c>
    </row>
    <row r="15035" spans="1:9" x14ac:dyDescent="0.25">
      <c r="A15035" s="2">
        <v>42300</v>
      </c>
      <c r="B15035" s="1">
        <f t="shared" si="468"/>
        <v>2015</v>
      </c>
      <c r="C15035" s="1">
        <f t="shared" si="469"/>
        <v>4</v>
      </c>
      <c r="D15035">
        <v>2604</v>
      </c>
      <c r="E15035" t="s">
        <v>37</v>
      </c>
      <c r="F15035" s="4">
        <v>714000</v>
      </c>
      <c r="G15035" t="s">
        <v>5</v>
      </c>
      <c r="H15035">
        <v>3</v>
      </c>
      <c r="I15035" s="4">
        <f>IF(E15035="Rhode Island", Table1[[#This Row],[price]]*$L$3, IF(E15035="Massachusetts", Table1[[#This Row],[price]]*$L$2, 1))</f>
        <v>714000</v>
      </c>
    </row>
    <row r="15036" spans="1:9" x14ac:dyDescent="0.25">
      <c r="A15036" s="2">
        <v>42300</v>
      </c>
      <c r="B15036" s="1">
        <f t="shared" si="468"/>
        <v>2015</v>
      </c>
      <c r="C15036" s="1">
        <f t="shared" si="469"/>
        <v>4</v>
      </c>
      <c r="D15036">
        <v>2913</v>
      </c>
      <c r="E15036" t="s">
        <v>36</v>
      </c>
      <c r="F15036" s="4">
        <v>727500</v>
      </c>
      <c r="G15036" t="s">
        <v>5</v>
      </c>
      <c r="H15036">
        <v>5</v>
      </c>
      <c r="I15036" s="4">
        <f>IF(E15036="Rhode Island", Table1[[#This Row],[price]]*$L$3, IF(E15036="Massachusetts", Table1[[#This Row],[price]]*$L$2, 1))</f>
        <v>727500</v>
      </c>
    </row>
    <row r="15037" spans="1:9" x14ac:dyDescent="0.25">
      <c r="A15037" s="2">
        <v>42300</v>
      </c>
      <c r="B15037" s="1">
        <f t="shared" si="468"/>
        <v>2015</v>
      </c>
      <c r="C15037" s="1">
        <f t="shared" si="469"/>
        <v>4</v>
      </c>
      <c r="D15037">
        <v>2911</v>
      </c>
      <c r="E15037" t="s">
        <v>36</v>
      </c>
      <c r="F15037" s="4">
        <v>750000</v>
      </c>
      <c r="G15037" t="s">
        <v>5</v>
      </c>
      <c r="H15037">
        <v>4</v>
      </c>
      <c r="I15037" s="4">
        <f>IF(E15037="Rhode Island", Table1[[#This Row],[price]]*$L$3, IF(E15037="Massachusetts", Table1[[#This Row],[price]]*$L$2, 1))</f>
        <v>750000</v>
      </c>
    </row>
    <row r="15038" spans="1:9" x14ac:dyDescent="0.25">
      <c r="A15038" s="2">
        <v>42300</v>
      </c>
      <c r="B15038" s="1">
        <f t="shared" si="468"/>
        <v>2015</v>
      </c>
      <c r="C15038" s="1">
        <f t="shared" si="469"/>
        <v>4</v>
      </c>
      <c r="D15038">
        <v>2602</v>
      </c>
      <c r="E15038" t="s">
        <v>37</v>
      </c>
      <c r="F15038" s="4">
        <v>830000</v>
      </c>
      <c r="G15038" t="s">
        <v>5</v>
      </c>
      <c r="H15038">
        <v>3</v>
      </c>
      <c r="I15038" s="4">
        <f>IF(E15038="Rhode Island", Table1[[#This Row],[price]]*$L$3, IF(E15038="Massachusetts", Table1[[#This Row],[price]]*$L$2, 1))</f>
        <v>830000</v>
      </c>
    </row>
    <row r="15039" spans="1:9" x14ac:dyDescent="0.25">
      <c r="A15039" s="2">
        <v>42300</v>
      </c>
      <c r="B15039" s="1">
        <f t="shared" si="468"/>
        <v>2015</v>
      </c>
      <c r="C15039" s="1">
        <f t="shared" si="469"/>
        <v>4</v>
      </c>
      <c r="D15039">
        <v>2904</v>
      </c>
      <c r="E15039" t="s">
        <v>36</v>
      </c>
      <c r="F15039" s="4">
        <v>870000</v>
      </c>
      <c r="G15039" t="s">
        <v>5</v>
      </c>
      <c r="H15039">
        <v>4</v>
      </c>
      <c r="I15039" s="4">
        <f>IF(E15039="Rhode Island", Table1[[#This Row],[price]]*$L$3, IF(E15039="Massachusetts", Table1[[#This Row],[price]]*$L$2, 1))</f>
        <v>870000</v>
      </c>
    </row>
    <row r="15040" spans="1:9" x14ac:dyDescent="0.25">
      <c r="A15040" s="2">
        <v>42300</v>
      </c>
      <c r="B15040" s="1">
        <f t="shared" si="468"/>
        <v>2015</v>
      </c>
      <c r="C15040" s="1">
        <f t="shared" si="469"/>
        <v>4</v>
      </c>
      <c r="D15040">
        <v>2604</v>
      </c>
      <c r="E15040" t="s">
        <v>37</v>
      </c>
      <c r="F15040" s="4">
        <v>930000</v>
      </c>
      <c r="G15040" t="s">
        <v>5</v>
      </c>
      <c r="H15040">
        <v>2</v>
      </c>
      <c r="I15040" s="4">
        <f>IF(E15040="Rhode Island", Table1[[#This Row],[price]]*$L$3, IF(E15040="Massachusetts", Table1[[#This Row],[price]]*$L$2, 1))</f>
        <v>930000</v>
      </c>
    </row>
    <row r="15041" spans="1:9" x14ac:dyDescent="0.25">
      <c r="A15041" s="2">
        <v>42300</v>
      </c>
      <c r="B15041" s="1">
        <f t="shared" si="468"/>
        <v>2015</v>
      </c>
      <c r="C15041" s="1">
        <f t="shared" si="469"/>
        <v>4</v>
      </c>
      <c r="D15041">
        <v>2605</v>
      </c>
      <c r="E15041" t="s">
        <v>37</v>
      </c>
      <c r="F15041" s="4">
        <v>1060000</v>
      </c>
      <c r="G15041" t="s">
        <v>5</v>
      </c>
      <c r="H15041">
        <v>4</v>
      </c>
      <c r="I15041" s="4">
        <f>IF(E15041="Rhode Island", Table1[[#This Row],[price]]*$L$3, IF(E15041="Massachusetts", Table1[[#This Row],[price]]*$L$2, 1))</f>
        <v>1060000</v>
      </c>
    </row>
    <row r="15042" spans="1:9" x14ac:dyDescent="0.25">
      <c r="A15042" s="2">
        <v>42300</v>
      </c>
      <c r="B15042" s="1">
        <f t="shared" ref="B15042:B15105" si="470">YEAR(A15042)</f>
        <v>2015</v>
      </c>
      <c r="C15042" s="1">
        <f t="shared" ref="C15042:C15105" si="471">ROUNDUP(MONTH(A15042)/3,0)</f>
        <v>4</v>
      </c>
      <c r="D15042">
        <v>2603</v>
      </c>
      <c r="E15042" t="s">
        <v>37</v>
      </c>
      <c r="F15042" s="4">
        <v>400000</v>
      </c>
      <c r="G15042" t="s">
        <v>6</v>
      </c>
      <c r="H15042">
        <v>2</v>
      </c>
      <c r="I15042" s="4">
        <f>IF(E15042="Rhode Island", Table1[[#This Row],[price]]*$L$3, IF(E15042="Massachusetts", Table1[[#This Row],[price]]*$L$2, 1))</f>
        <v>400000</v>
      </c>
    </row>
    <row r="15043" spans="1:9" x14ac:dyDescent="0.25">
      <c r="A15043" s="2">
        <v>42301</v>
      </c>
      <c r="B15043" s="1">
        <f t="shared" si="470"/>
        <v>2015</v>
      </c>
      <c r="C15043" s="1">
        <f t="shared" si="471"/>
        <v>4</v>
      </c>
      <c r="D15043">
        <v>2615</v>
      </c>
      <c r="E15043" t="s">
        <v>37</v>
      </c>
      <c r="F15043" s="4">
        <v>350000</v>
      </c>
      <c r="G15043" t="s">
        <v>5</v>
      </c>
      <c r="H15043">
        <v>3</v>
      </c>
      <c r="I15043" s="4">
        <f>IF(E15043="Rhode Island", Table1[[#This Row],[price]]*$L$3, IF(E15043="Massachusetts", Table1[[#This Row],[price]]*$L$2, 1))</f>
        <v>350000</v>
      </c>
    </row>
    <row r="15044" spans="1:9" x14ac:dyDescent="0.25">
      <c r="A15044" s="2">
        <v>42301</v>
      </c>
      <c r="B15044" s="1">
        <f t="shared" si="470"/>
        <v>2015</v>
      </c>
      <c r="C15044" s="1">
        <f t="shared" si="471"/>
        <v>4</v>
      </c>
      <c r="D15044">
        <v>2615</v>
      </c>
      <c r="E15044" t="s">
        <v>37</v>
      </c>
      <c r="F15044" s="4">
        <v>400000</v>
      </c>
      <c r="G15044" t="s">
        <v>5</v>
      </c>
      <c r="H15044">
        <v>4</v>
      </c>
      <c r="I15044" s="4">
        <f>IF(E15044="Rhode Island", Table1[[#This Row],[price]]*$L$3, IF(E15044="Massachusetts", Table1[[#This Row],[price]]*$L$2, 1))</f>
        <v>400000</v>
      </c>
    </row>
    <row r="15045" spans="1:9" x14ac:dyDescent="0.25">
      <c r="A15045" s="2">
        <v>42301</v>
      </c>
      <c r="B15045" s="1">
        <f t="shared" si="470"/>
        <v>2015</v>
      </c>
      <c r="C15045" s="1">
        <f t="shared" si="471"/>
        <v>4</v>
      </c>
      <c r="D15045">
        <v>2906</v>
      </c>
      <c r="E15045" t="s">
        <v>36</v>
      </c>
      <c r="F15045" s="4">
        <v>423000</v>
      </c>
      <c r="G15045" t="s">
        <v>5</v>
      </c>
      <c r="H15045">
        <v>3</v>
      </c>
      <c r="I15045" s="4">
        <f>IF(E15045="Rhode Island", Table1[[#This Row],[price]]*$L$3, IF(E15045="Massachusetts", Table1[[#This Row],[price]]*$L$2, 1))</f>
        <v>423000</v>
      </c>
    </row>
    <row r="15046" spans="1:9" x14ac:dyDescent="0.25">
      <c r="A15046" s="2">
        <v>42301</v>
      </c>
      <c r="B15046" s="1">
        <f t="shared" si="470"/>
        <v>2015</v>
      </c>
      <c r="C15046" s="1">
        <f t="shared" si="471"/>
        <v>4</v>
      </c>
      <c r="D15046">
        <v>2617</v>
      </c>
      <c r="E15046" t="s">
        <v>37</v>
      </c>
      <c r="F15046" s="4">
        <v>508000</v>
      </c>
      <c r="G15046" t="s">
        <v>5</v>
      </c>
      <c r="H15046">
        <v>3</v>
      </c>
      <c r="I15046" s="4">
        <f>IF(E15046="Rhode Island", Table1[[#This Row],[price]]*$L$3, IF(E15046="Massachusetts", Table1[[#This Row],[price]]*$L$2, 1))</f>
        <v>508000</v>
      </c>
    </row>
    <row r="15047" spans="1:9" x14ac:dyDescent="0.25">
      <c r="A15047" s="2">
        <v>42301</v>
      </c>
      <c r="B15047" s="1">
        <f t="shared" si="470"/>
        <v>2015</v>
      </c>
      <c r="C15047" s="1">
        <f t="shared" si="471"/>
        <v>4</v>
      </c>
      <c r="D15047">
        <v>2604</v>
      </c>
      <c r="E15047" t="s">
        <v>37</v>
      </c>
      <c r="F15047" s="4">
        <v>560000</v>
      </c>
      <c r="G15047" t="s">
        <v>5</v>
      </c>
      <c r="H15047">
        <v>2</v>
      </c>
      <c r="I15047" s="4">
        <f>IF(E15047="Rhode Island", Table1[[#This Row],[price]]*$L$3, IF(E15047="Massachusetts", Table1[[#This Row],[price]]*$L$2, 1))</f>
        <v>560000</v>
      </c>
    </row>
    <row r="15048" spans="1:9" x14ac:dyDescent="0.25">
      <c r="A15048" s="2">
        <v>42301</v>
      </c>
      <c r="B15048" s="1">
        <f t="shared" si="470"/>
        <v>2015</v>
      </c>
      <c r="C15048" s="1">
        <f t="shared" si="471"/>
        <v>4</v>
      </c>
      <c r="D15048">
        <v>2913</v>
      </c>
      <c r="E15048" t="s">
        <v>36</v>
      </c>
      <c r="F15048" s="4">
        <v>701000</v>
      </c>
      <c r="G15048" t="s">
        <v>5</v>
      </c>
      <c r="H15048">
        <v>4</v>
      </c>
      <c r="I15048" s="4">
        <f>IF(E15048="Rhode Island", Table1[[#This Row],[price]]*$L$3, IF(E15048="Massachusetts", Table1[[#This Row],[price]]*$L$2, 1))</f>
        <v>701000</v>
      </c>
    </row>
    <row r="15049" spans="1:9" x14ac:dyDescent="0.25">
      <c r="A15049" s="2">
        <v>42301</v>
      </c>
      <c r="B15049" s="1">
        <f t="shared" si="470"/>
        <v>2015</v>
      </c>
      <c r="C15049" s="1">
        <f t="shared" si="471"/>
        <v>4</v>
      </c>
      <c r="D15049">
        <v>2607</v>
      </c>
      <c r="E15049" t="s">
        <v>37</v>
      </c>
      <c r="F15049" s="4">
        <v>710000</v>
      </c>
      <c r="G15049" t="s">
        <v>5</v>
      </c>
      <c r="H15049">
        <v>3</v>
      </c>
      <c r="I15049" s="4">
        <f>IF(E15049="Rhode Island", Table1[[#This Row],[price]]*$L$3, IF(E15049="Massachusetts", Table1[[#This Row],[price]]*$L$2, 1))</f>
        <v>710000</v>
      </c>
    </row>
    <row r="15050" spans="1:9" x14ac:dyDescent="0.25">
      <c r="A15050" s="2">
        <v>42301</v>
      </c>
      <c r="B15050" s="1">
        <f t="shared" si="470"/>
        <v>2015</v>
      </c>
      <c r="C15050" s="1">
        <f t="shared" si="471"/>
        <v>4</v>
      </c>
      <c r="D15050">
        <v>2606</v>
      </c>
      <c r="E15050" t="s">
        <v>37</v>
      </c>
      <c r="F15050" s="4">
        <v>741000</v>
      </c>
      <c r="G15050" t="s">
        <v>5</v>
      </c>
      <c r="H15050">
        <v>3</v>
      </c>
      <c r="I15050" s="4">
        <f>IF(E15050="Rhode Island", Table1[[#This Row],[price]]*$L$3, IF(E15050="Massachusetts", Table1[[#This Row],[price]]*$L$2, 1))</f>
        <v>741000</v>
      </c>
    </row>
    <row r="15051" spans="1:9" x14ac:dyDescent="0.25">
      <c r="A15051" s="2">
        <v>42301</v>
      </c>
      <c r="B15051" s="1">
        <f t="shared" si="470"/>
        <v>2015</v>
      </c>
      <c r="C15051" s="1">
        <f t="shared" si="471"/>
        <v>4</v>
      </c>
      <c r="D15051">
        <v>2617</v>
      </c>
      <c r="E15051" t="s">
        <v>37</v>
      </c>
      <c r="F15051" s="4">
        <v>748000</v>
      </c>
      <c r="G15051" t="s">
        <v>5</v>
      </c>
      <c r="H15051">
        <v>4</v>
      </c>
      <c r="I15051" s="4">
        <f>IF(E15051="Rhode Island", Table1[[#This Row],[price]]*$L$3, IF(E15051="Massachusetts", Table1[[#This Row],[price]]*$L$2, 1))</f>
        <v>748000</v>
      </c>
    </row>
    <row r="15052" spans="1:9" x14ac:dyDescent="0.25">
      <c r="A15052" s="2">
        <v>42301</v>
      </c>
      <c r="B15052" s="1">
        <f t="shared" si="470"/>
        <v>2015</v>
      </c>
      <c r="C15052" s="1">
        <f t="shared" si="471"/>
        <v>4</v>
      </c>
      <c r="D15052">
        <v>2605</v>
      </c>
      <c r="E15052" t="s">
        <v>37</v>
      </c>
      <c r="F15052" s="4">
        <v>750000</v>
      </c>
      <c r="G15052" t="s">
        <v>5</v>
      </c>
      <c r="H15052">
        <v>3</v>
      </c>
      <c r="I15052" s="4">
        <f>IF(E15052="Rhode Island", Table1[[#This Row],[price]]*$L$3, IF(E15052="Massachusetts", Table1[[#This Row],[price]]*$L$2, 1))</f>
        <v>750000</v>
      </c>
    </row>
    <row r="15053" spans="1:9" x14ac:dyDescent="0.25">
      <c r="A15053" s="2">
        <v>42301</v>
      </c>
      <c r="B15053" s="1">
        <f t="shared" si="470"/>
        <v>2015</v>
      </c>
      <c r="C15053" s="1">
        <f t="shared" si="471"/>
        <v>4</v>
      </c>
      <c r="D15053">
        <v>2607</v>
      </c>
      <c r="E15053" t="s">
        <v>37</v>
      </c>
      <c r="F15053" s="4">
        <v>803000</v>
      </c>
      <c r="G15053" t="s">
        <v>5</v>
      </c>
      <c r="H15053">
        <v>4</v>
      </c>
      <c r="I15053" s="4">
        <f>IF(E15053="Rhode Island", Table1[[#This Row],[price]]*$L$3, IF(E15053="Massachusetts", Table1[[#This Row],[price]]*$L$2, 1))</f>
        <v>803000</v>
      </c>
    </row>
    <row r="15054" spans="1:9" x14ac:dyDescent="0.25">
      <c r="A15054" s="2">
        <v>42301</v>
      </c>
      <c r="B15054" s="1">
        <f t="shared" si="470"/>
        <v>2015</v>
      </c>
      <c r="C15054" s="1">
        <f t="shared" si="471"/>
        <v>4</v>
      </c>
      <c r="D15054">
        <v>2602</v>
      </c>
      <c r="E15054" t="s">
        <v>37</v>
      </c>
      <c r="F15054" s="4">
        <v>812000</v>
      </c>
      <c r="G15054" t="s">
        <v>5</v>
      </c>
      <c r="H15054">
        <v>3</v>
      </c>
      <c r="I15054" s="4">
        <f>IF(E15054="Rhode Island", Table1[[#This Row],[price]]*$L$3, IF(E15054="Massachusetts", Table1[[#This Row],[price]]*$L$2, 1))</f>
        <v>812000</v>
      </c>
    </row>
    <row r="15055" spans="1:9" x14ac:dyDescent="0.25">
      <c r="A15055" s="2">
        <v>42301</v>
      </c>
      <c r="B15055" s="1">
        <f t="shared" si="470"/>
        <v>2015</v>
      </c>
      <c r="C15055" s="1">
        <f t="shared" si="471"/>
        <v>4</v>
      </c>
      <c r="D15055">
        <v>2611</v>
      </c>
      <c r="E15055" t="s">
        <v>37</v>
      </c>
      <c r="F15055" s="4">
        <v>870000</v>
      </c>
      <c r="G15055" t="s">
        <v>5</v>
      </c>
      <c r="H15055">
        <v>3</v>
      </c>
      <c r="I15055" s="4">
        <f>IF(E15055="Rhode Island", Table1[[#This Row],[price]]*$L$3, IF(E15055="Massachusetts", Table1[[#This Row],[price]]*$L$2, 1))</f>
        <v>870000</v>
      </c>
    </row>
    <row r="15056" spans="1:9" x14ac:dyDescent="0.25">
      <c r="A15056" s="2">
        <v>42301</v>
      </c>
      <c r="B15056" s="1">
        <f t="shared" si="470"/>
        <v>2015</v>
      </c>
      <c r="C15056" s="1">
        <f t="shared" si="471"/>
        <v>4</v>
      </c>
      <c r="D15056">
        <v>2602</v>
      </c>
      <c r="E15056" t="s">
        <v>37</v>
      </c>
      <c r="F15056" s="4">
        <v>950000</v>
      </c>
      <c r="G15056" t="s">
        <v>5</v>
      </c>
      <c r="H15056">
        <v>3</v>
      </c>
      <c r="I15056" s="4">
        <f>IF(E15056="Rhode Island", Table1[[#This Row],[price]]*$L$3, IF(E15056="Massachusetts", Table1[[#This Row],[price]]*$L$2, 1))</f>
        <v>950000</v>
      </c>
    </row>
    <row r="15057" spans="1:9" x14ac:dyDescent="0.25">
      <c r="A15057" s="2">
        <v>42301</v>
      </c>
      <c r="B15057" s="1">
        <f t="shared" si="470"/>
        <v>2015</v>
      </c>
      <c r="C15057" s="1">
        <f t="shared" si="471"/>
        <v>4</v>
      </c>
      <c r="D15057">
        <v>2603</v>
      </c>
      <c r="E15057" t="s">
        <v>37</v>
      </c>
      <c r="F15057" s="4">
        <v>952500</v>
      </c>
      <c r="G15057" t="s">
        <v>5</v>
      </c>
      <c r="H15057">
        <v>4</v>
      </c>
      <c r="I15057" s="4">
        <f>IF(E15057="Rhode Island", Table1[[#This Row],[price]]*$L$3, IF(E15057="Massachusetts", Table1[[#This Row],[price]]*$L$2, 1))</f>
        <v>952500</v>
      </c>
    </row>
    <row r="15058" spans="1:9" x14ac:dyDescent="0.25">
      <c r="A15058" s="2">
        <v>42301</v>
      </c>
      <c r="B15058" s="1">
        <f t="shared" si="470"/>
        <v>2015</v>
      </c>
      <c r="C15058" s="1">
        <f t="shared" si="471"/>
        <v>4</v>
      </c>
      <c r="D15058">
        <v>2602</v>
      </c>
      <c r="E15058" t="s">
        <v>37</v>
      </c>
      <c r="F15058" s="4">
        <v>1170000</v>
      </c>
      <c r="G15058" t="s">
        <v>5</v>
      </c>
      <c r="H15058">
        <v>5</v>
      </c>
      <c r="I15058" s="4">
        <f>IF(E15058="Rhode Island", Table1[[#This Row],[price]]*$L$3, IF(E15058="Massachusetts", Table1[[#This Row],[price]]*$L$2, 1))</f>
        <v>1170000</v>
      </c>
    </row>
    <row r="15059" spans="1:9" x14ac:dyDescent="0.25">
      <c r="A15059" s="2">
        <v>42301</v>
      </c>
      <c r="B15059" s="1">
        <f t="shared" si="470"/>
        <v>2015</v>
      </c>
      <c r="C15059" s="1">
        <f t="shared" si="471"/>
        <v>4</v>
      </c>
      <c r="D15059">
        <v>2603</v>
      </c>
      <c r="E15059" t="s">
        <v>37</v>
      </c>
      <c r="F15059" s="4">
        <v>1350000</v>
      </c>
      <c r="G15059" t="s">
        <v>5</v>
      </c>
      <c r="H15059">
        <v>3</v>
      </c>
      <c r="I15059" s="4">
        <f>IF(E15059="Rhode Island", Table1[[#This Row],[price]]*$L$3, IF(E15059="Massachusetts", Table1[[#This Row],[price]]*$L$2, 1))</f>
        <v>1350000</v>
      </c>
    </row>
    <row r="15060" spans="1:9" x14ac:dyDescent="0.25">
      <c r="A15060" s="2">
        <v>42303</v>
      </c>
      <c r="B15060" s="1">
        <f t="shared" si="470"/>
        <v>2015</v>
      </c>
      <c r="C15060" s="1">
        <f t="shared" si="471"/>
        <v>4</v>
      </c>
      <c r="D15060">
        <v>2913</v>
      </c>
      <c r="E15060" t="s">
        <v>36</v>
      </c>
      <c r="F15060" s="4">
        <v>482500</v>
      </c>
      <c r="G15060" t="s">
        <v>5</v>
      </c>
      <c r="H15060">
        <v>3</v>
      </c>
      <c r="I15060" s="4">
        <f>IF(E15060="Rhode Island", Table1[[#This Row],[price]]*$L$3, IF(E15060="Massachusetts", Table1[[#This Row],[price]]*$L$2, 1))</f>
        <v>482500</v>
      </c>
    </row>
    <row r="15061" spans="1:9" x14ac:dyDescent="0.25">
      <c r="A15061" s="2">
        <v>42303</v>
      </c>
      <c r="B15061" s="1">
        <f t="shared" si="470"/>
        <v>2015</v>
      </c>
      <c r="C15061" s="1">
        <f t="shared" si="471"/>
        <v>4</v>
      </c>
      <c r="D15061">
        <v>2914</v>
      </c>
      <c r="E15061" t="s">
        <v>36</v>
      </c>
      <c r="F15061" s="4">
        <v>490000</v>
      </c>
      <c r="G15061" t="s">
        <v>5</v>
      </c>
      <c r="H15061">
        <v>3</v>
      </c>
      <c r="I15061" s="4">
        <f>IF(E15061="Rhode Island", Table1[[#This Row],[price]]*$L$3, IF(E15061="Massachusetts", Table1[[#This Row],[price]]*$L$2, 1))</f>
        <v>490000</v>
      </c>
    </row>
    <row r="15062" spans="1:9" x14ac:dyDescent="0.25">
      <c r="A15062" s="2">
        <v>42303</v>
      </c>
      <c r="B15062" s="1">
        <f t="shared" si="470"/>
        <v>2015</v>
      </c>
      <c r="C15062" s="1">
        <f t="shared" si="471"/>
        <v>4</v>
      </c>
      <c r="D15062">
        <v>2905</v>
      </c>
      <c r="E15062" t="s">
        <v>36</v>
      </c>
      <c r="F15062" s="4">
        <v>490000</v>
      </c>
      <c r="G15062" t="s">
        <v>5</v>
      </c>
      <c r="H15062">
        <v>3</v>
      </c>
      <c r="I15062" s="4">
        <f>IF(E15062="Rhode Island", Table1[[#This Row],[price]]*$L$3, IF(E15062="Massachusetts", Table1[[#This Row],[price]]*$L$2, 1))</f>
        <v>490000</v>
      </c>
    </row>
    <row r="15063" spans="1:9" x14ac:dyDescent="0.25">
      <c r="A15063" s="2">
        <v>42303</v>
      </c>
      <c r="B15063" s="1">
        <f t="shared" si="470"/>
        <v>2015</v>
      </c>
      <c r="C15063" s="1">
        <f t="shared" si="471"/>
        <v>4</v>
      </c>
      <c r="D15063">
        <v>2903</v>
      </c>
      <c r="E15063" t="s">
        <v>36</v>
      </c>
      <c r="F15063" s="4">
        <v>526150</v>
      </c>
      <c r="G15063" t="s">
        <v>5</v>
      </c>
      <c r="H15063">
        <v>4</v>
      </c>
      <c r="I15063" s="4">
        <f>IF(E15063="Rhode Island", Table1[[#This Row],[price]]*$L$3, IF(E15063="Massachusetts", Table1[[#This Row],[price]]*$L$2, 1))</f>
        <v>526150</v>
      </c>
    </row>
    <row r="15064" spans="1:9" x14ac:dyDescent="0.25">
      <c r="A15064" s="2">
        <v>42303</v>
      </c>
      <c r="B15064" s="1">
        <f t="shared" si="470"/>
        <v>2015</v>
      </c>
      <c r="C15064" s="1">
        <f t="shared" si="471"/>
        <v>4</v>
      </c>
      <c r="D15064">
        <v>2913</v>
      </c>
      <c r="E15064" t="s">
        <v>36</v>
      </c>
      <c r="F15064" s="4">
        <v>570000</v>
      </c>
      <c r="G15064" t="s">
        <v>5</v>
      </c>
      <c r="H15064">
        <v>4</v>
      </c>
      <c r="I15064" s="4">
        <f>IF(E15064="Rhode Island", Table1[[#This Row],[price]]*$L$3, IF(E15064="Massachusetts", Table1[[#This Row],[price]]*$L$2, 1))</f>
        <v>570000</v>
      </c>
    </row>
    <row r="15065" spans="1:9" x14ac:dyDescent="0.25">
      <c r="A15065" s="2">
        <v>42303</v>
      </c>
      <c r="B15065" s="1">
        <f t="shared" si="470"/>
        <v>2015</v>
      </c>
      <c r="C15065" s="1">
        <f t="shared" si="471"/>
        <v>4</v>
      </c>
      <c r="D15065">
        <v>2902</v>
      </c>
      <c r="E15065" t="s">
        <v>36</v>
      </c>
      <c r="F15065" s="4">
        <v>580000</v>
      </c>
      <c r="G15065" t="s">
        <v>5</v>
      </c>
      <c r="H15065">
        <v>4</v>
      </c>
      <c r="I15065" s="4">
        <f>IF(E15065="Rhode Island", Table1[[#This Row],[price]]*$L$3, IF(E15065="Massachusetts", Table1[[#This Row],[price]]*$L$2, 1))</f>
        <v>580000</v>
      </c>
    </row>
    <row r="15066" spans="1:9" x14ac:dyDescent="0.25">
      <c r="A15066" s="2">
        <v>42303</v>
      </c>
      <c r="B15066" s="1">
        <f t="shared" si="470"/>
        <v>2015</v>
      </c>
      <c r="C15066" s="1">
        <f t="shared" si="471"/>
        <v>4</v>
      </c>
      <c r="D15066">
        <v>2615</v>
      </c>
      <c r="E15066" t="s">
        <v>37</v>
      </c>
      <c r="F15066" s="4">
        <v>610000</v>
      </c>
      <c r="G15066" t="s">
        <v>5</v>
      </c>
      <c r="H15066">
        <v>4</v>
      </c>
      <c r="I15066" s="4">
        <f>IF(E15066="Rhode Island", Table1[[#This Row],[price]]*$L$3, IF(E15066="Massachusetts", Table1[[#This Row],[price]]*$L$2, 1))</f>
        <v>610000</v>
      </c>
    </row>
    <row r="15067" spans="1:9" x14ac:dyDescent="0.25">
      <c r="A15067" s="2">
        <v>42303</v>
      </c>
      <c r="B15067" s="1">
        <f t="shared" si="470"/>
        <v>2015</v>
      </c>
      <c r="C15067" s="1">
        <f t="shared" si="471"/>
        <v>4</v>
      </c>
      <c r="D15067">
        <v>2914</v>
      </c>
      <c r="E15067" t="s">
        <v>36</v>
      </c>
      <c r="F15067" s="4">
        <v>1160000</v>
      </c>
      <c r="G15067" t="s">
        <v>5</v>
      </c>
      <c r="H15067">
        <v>5</v>
      </c>
      <c r="I15067" s="4">
        <f>IF(E15067="Rhode Island", Table1[[#This Row],[price]]*$L$3, IF(E15067="Massachusetts", Table1[[#This Row],[price]]*$L$2, 1))</f>
        <v>1160000</v>
      </c>
    </row>
    <row r="15068" spans="1:9" x14ac:dyDescent="0.25">
      <c r="A15068" s="2">
        <v>42303</v>
      </c>
      <c r="B15068" s="1">
        <f t="shared" si="470"/>
        <v>2015</v>
      </c>
      <c r="C15068" s="1">
        <f t="shared" si="471"/>
        <v>4</v>
      </c>
      <c r="D15068">
        <v>2607</v>
      </c>
      <c r="E15068" t="s">
        <v>37</v>
      </c>
      <c r="F15068" s="4">
        <v>272500</v>
      </c>
      <c r="G15068" t="s">
        <v>6</v>
      </c>
      <c r="H15068">
        <v>2</v>
      </c>
      <c r="I15068" s="4">
        <f>IF(E15068="Rhode Island", Table1[[#This Row],[price]]*$L$3, IF(E15068="Massachusetts", Table1[[#This Row],[price]]*$L$2, 1))</f>
        <v>272500</v>
      </c>
    </row>
    <row r="15069" spans="1:9" x14ac:dyDescent="0.25">
      <c r="A15069" s="2">
        <v>42303</v>
      </c>
      <c r="B15069" s="1">
        <f t="shared" si="470"/>
        <v>2015</v>
      </c>
      <c r="C15069" s="1">
        <f t="shared" si="471"/>
        <v>4</v>
      </c>
      <c r="D15069">
        <v>2617</v>
      </c>
      <c r="E15069" t="s">
        <v>37</v>
      </c>
      <c r="F15069" s="4">
        <v>280000</v>
      </c>
      <c r="G15069" t="s">
        <v>6</v>
      </c>
      <c r="H15069">
        <v>2</v>
      </c>
      <c r="I15069" s="4">
        <f>IF(E15069="Rhode Island", Table1[[#This Row],[price]]*$L$3, IF(E15069="Massachusetts", Table1[[#This Row],[price]]*$L$2, 1))</f>
        <v>280000</v>
      </c>
    </row>
    <row r="15070" spans="1:9" x14ac:dyDescent="0.25">
      <c r="A15070" s="2">
        <v>42304</v>
      </c>
      <c r="B15070" s="1">
        <f t="shared" si="470"/>
        <v>2015</v>
      </c>
      <c r="C15070" s="1">
        <f t="shared" si="471"/>
        <v>4</v>
      </c>
      <c r="D15070">
        <v>2615</v>
      </c>
      <c r="E15070" t="s">
        <v>37</v>
      </c>
      <c r="F15070" s="4">
        <v>385000</v>
      </c>
      <c r="G15070" t="s">
        <v>5</v>
      </c>
      <c r="H15070">
        <v>3</v>
      </c>
      <c r="I15070" s="4">
        <f>IF(E15070="Rhode Island", Table1[[#This Row],[price]]*$L$3, IF(E15070="Massachusetts", Table1[[#This Row],[price]]*$L$2, 1))</f>
        <v>385000</v>
      </c>
    </row>
    <row r="15071" spans="1:9" x14ac:dyDescent="0.25">
      <c r="A15071" s="2">
        <v>42304</v>
      </c>
      <c r="B15071" s="1">
        <f t="shared" si="470"/>
        <v>2015</v>
      </c>
      <c r="C15071" s="1">
        <f t="shared" si="471"/>
        <v>4</v>
      </c>
      <c r="D15071">
        <v>2905</v>
      </c>
      <c r="E15071" t="s">
        <v>36</v>
      </c>
      <c r="F15071" s="4">
        <v>413750</v>
      </c>
      <c r="G15071" t="s">
        <v>5</v>
      </c>
      <c r="H15071">
        <v>3</v>
      </c>
      <c r="I15071" s="4">
        <f>IF(E15071="Rhode Island", Table1[[#This Row],[price]]*$L$3, IF(E15071="Massachusetts", Table1[[#This Row],[price]]*$L$2, 1))</f>
        <v>413750</v>
      </c>
    </row>
    <row r="15072" spans="1:9" x14ac:dyDescent="0.25">
      <c r="A15072" s="2">
        <v>42304</v>
      </c>
      <c r="B15072" s="1">
        <f t="shared" si="470"/>
        <v>2015</v>
      </c>
      <c r="C15072" s="1">
        <f t="shared" si="471"/>
        <v>4</v>
      </c>
      <c r="D15072">
        <v>2906</v>
      </c>
      <c r="E15072" t="s">
        <v>36</v>
      </c>
      <c r="F15072" s="4">
        <v>416000</v>
      </c>
      <c r="G15072" t="s">
        <v>5</v>
      </c>
      <c r="H15072">
        <v>3</v>
      </c>
      <c r="I15072" s="4">
        <f>IF(E15072="Rhode Island", Table1[[#This Row],[price]]*$L$3, IF(E15072="Massachusetts", Table1[[#This Row],[price]]*$L$2, 1))</f>
        <v>416000</v>
      </c>
    </row>
    <row r="15073" spans="1:9" x14ac:dyDescent="0.25">
      <c r="A15073" s="2">
        <v>42304</v>
      </c>
      <c r="B15073" s="1">
        <f t="shared" si="470"/>
        <v>2015</v>
      </c>
      <c r="C15073" s="1">
        <f t="shared" si="471"/>
        <v>4</v>
      </c>
      <c r="D15073">
        <v>2615</v>
      </c>
      <c r="E15073" t="s">
        <v>37</v>
      </c>
      <c r="F15073" s="4">
        <v>462000</v>
      </c>
      <c r="G15073" t="s">
        <v>5</v>
      </c>
      <c r="H15073">
        <v>3</v>
      </c>
      <c r="I15073" s="4">
        <f>IF(E15073="Rhode Island", Table1[[#This Row],[price]]*$L$3, IF(E15073="Massachusetts", Table1[[#This Row],[price]]*$L$2, 1))</f>
        <v>462000</v>
      </c>
    </row>
    <row r="15074" spans="1:9" x14ac:dyDescent="0.25">
      <c r="A15074" s="2">
        <v>42304</v>
      </c>
      <c r="B15074" s="1">
        <f t="shared" si="470"/>
        <v>2015</v>
      </c>
      <c r="C15074" s="1">
        <f t="shared" si="471"/>
        <v>4</v>
      </c>
      <c r="D15074">
        <v>2903</v>
      </c>
      <c r="E15074" t="s">
        <v>36</v>
      </c>
      <c r="F15074" s="4">
        <v>471000</v>
      </c>
      <c r="G15074" t="s">
        <v>5</v>
      </c>
      <c r="H15074">
        <v>3</v>
      </c>
      <c r="I15074" s="4">
        <f>IF(E15074="Rhode Island", Table1[[#This Row],[price]]*$L$3, IF(E15074="Massachusetts", Table1[[#This Row],[price]]*$L$2, 1))</f>
        <v>471000</v>
      </c>
    </row>
    <row r="15075" spans="1:9" x14ac:dyDescent="0.25">
      <c r="A15075" s="2">
        <v>42304</v>
      </c>
      <c r="B15075" s="1">
        <f t="shared" si="470"/>
        <v>2015</v>
      </c>
      <c r="C15075" s="1">
        <f t="shared" si="471"/>
        <v>4</v>
      </c>
      <c r="D15075">
        <v>2905</v>
      </c>
      <c r="E15075" t="s">
        <v>36</v>
      </c>
      <c r="F15075" s="4">
        <v>546000</v>
      </c>
      <c r="G15075" t="s">
        <v>5</v>
      </c>
      <c r="H15075">
        <v>3</v>
      </c>
      <c r="I15075" s="4">
        <f>IF(E15075="Rhode Island", Table1[[#This Row],[price]]*$L$3, IF(E15075="Massachusetts", Table1[[#This Row],[price]]*$L$2, 1))</f>
        <v>546000</v>
      </c>
    </row>
    <row r="15076" spans="1:9" x14ac:dyDescent="0.25">
      <c r="A15076" s="2">
        <v>42304</v>
      </c>
      <c r="B15076" s="1">
        <f t="shared" si="470"/>
        <v>2015</v>
      </c>
      <c r="C15076" s="1">
        <f t="shared" si="471"/>
        <v>4</v>
      </c>
      <c r="D15076">
        <v>2605</v>
      </c>
      <c r="E15076" t="s">
        <v>37</v>
      </c>
      <c r="F15076" s="4">
        <v>625000</v>
      </c>
      <c r="G15076" t="s">
        <v>5</v>
      </c>
      <c r="H15076">
        <v>3</v>
      </c>
      <c r="I15076" s="4">
        <f>IF(E15076="Rhode Island", Table1[[#This Row],[price]]*$L$3, IF(E15076="Massachusetts", Table1[[#This Row],[price]]*$L$2, 1))</f>
        <v>625000</v>
      </c>
    </row>
    <row r="15077" spans="1:9" x14ac:dyDescent="0.25">
      <c r="A15077" s="2">
        <v>42304</v>
      </c>
      <c r="B15077" s="1">
        <f t="shared" si="470"/>
        <v>2015</v>
      </c>
      <c r="C15077" s="1">
        <f t="shared" si="471"/>
        <v>4</v>
      </c>
      <c r="D15077">
        <v>2913</v>
      </c>
      <c r="E15077" t="s">
        <v>36</v>
      </c>
      <c r="F15077" s="4">
        <v>660750</v>
      </c>
      <c r="G15077" t="s">
        <v>5</v>
      </c>
      <c r="H15077">
        <v>4</v>
      </c>
      <c r="I15077" s="4">
        <f>IF(E15077="Rhode Island", Table1[[#This Row],[price]]*$L$3, IF(E15077="Massachusetts", Table1[[#This Row],[price]]*$L$2, 1))</f>
        <v>660750</v>
      </c>
    </row>
    <row r="15078" spans="1:9" x14ac:dyDescent="0.25">
      <c r="A15078" s="2">
        <v>42304</v>
      </c>
      <c r="B15078" s="1">
        <f t="shared" si="470"/>
        <v>2015</v>
      </c>
      <c r="C15078" s="1">
        <f t="shared" si="471"/>
        <v>4</v>
      </c>
      <c r="D15078">
        <v>2602</v>
      </c>
      <c r="E15078" t="s">
        <v>37</v>
      </c>
      <c r="F15078" s="4">
        <v>670000</v>
      </c>
      <c r="G15078" t="s">
        <v>5</v>
      </c>
      <c r="H15078">
        <v>3</v>
      </c>
      <c r="I15078" s="4">
        <f>IF(E15078="Rhode Island", Table1[[#This Row],[price]]*$L$3, IF(E15078="Massachusetts", Table1[[#This Row],[price]]*$L$2, 1))</f>
        <v>670000</v>
      </c>
    </row>
    <row r="15079" spans="1:9" x14ac:dyDescent="0.25">
      <c r="A15079" s="2">
        <v>42304</v>
      </c>
      <c r="B15079" s="1">
        <f t="shared" si="470"/>
        <v>2015</v>
      </c>
      <c r="C15079" s="1">
        <f t="shared" si="471"/>
        <v>4</v>
      </c>
      <c r="D15079">
        <v>2913</v>
      </c>
      <c r="E15079" t="s">
        <v>36</v>
      </c>
      <c r="F15079" s="4">
        <v>770000</v>
      </c>
      <c r="G15079" t="s">
        <v>5</v>
      </c>
      <c r="H15079">
        <v>4</v>
      </c>
      <c r="I15079" s="4">
        <f>IF(E15079="Rhode Island", Table1[[#This Row],[price]]*$L$3, IF(E15079="Massachusetts", Table1[[#This Row],[price]]*$L$2, 1))</f>
        <v>770000</v>
      </c>
    </row>
    <row r="15080" spans="1:9" x14ac:dyDescent="0.25">
      <c r="A15080" s="2">
        <v>42304</v>
      </c>
      <c r="B15080" s="1">
        <f t="shared" si="470"/>
        <v>2015</v>
      </c>
      <c r="C15080" s="1">
        <f t="shared" si="471"/>
        <v>4</v>
      </c>
      <c r="D15080">
        <v>2911</v>
      </c>
      <c r="E15080" t="s">
        <v>36</v>
      </c>
      <c r="F15080" s="4">
        <v>855000</v>
      </c>
      <c r="G15080" t="s">
        <v>5</v>
      </c>
      <c r="H15080">
        <v>4</v>
      </c>
      <c r="I15080" s="4">
        <f>IF(E15080="Rhode Island", Table1[[#This Row],[price]]*$L$3, IF(E15080="Massachusetts", Table1[[#This Row],[price]]*$L$2, 1))</f>
        <v>855000</v>
      </c>
    </row>
    <row r="15081" spans="1:9" x14ac:dyDescent="0.25">
      <c r="A15081" s="2">
        <v>42304</v>
      </c>
      <c r="B15081" s="1">
        <f t="shared" si="470"/>
        <v>2015</v>
      </c>
      <c r="C15081" s="1">
        <f t="shared" si="471"/>
        <v>4</v>
      </c>
      <c r="D15081">
        <v>2617</v>
      </c>
      <c r="E15081" t="s">
        <v>37</v>
      </c>
      <c r="F15081" s="4">
        <v>885000</v>
      </c>
      <c r="G15081" t="s">
        <v>5</v>
      </c>
      <c r="H15081">
        <v>5</v>
      </c>
      <c r="I15081" s="4">
        <f>IF(E15081="Rhode Island", Table1[[#This Row],[price]]*$L$3, IF(E15081="Massachusetts", Table1[[#This Row],[price]]*$L$2, 1))</f>
        <v>885000</v>
      </c>
    </row>
    <row r="15082" spans="1:9" x14ac:dyDescent="0.25">
      <c r="A15082" s="2">
        <v>42304</v>
      </c>
      <c r="B15082" s="1">
        <f t="shared" si="470"/>
        <v>2015</v>
      </c>
      <c r="C15082" s="1">
        <f t="shared" si="471"/>
        <v>4</v>
      </c>
      <c r="D15082">
        <v>2612</v>
      </c>
      <c r="E15082" t="s">
        <v>37</v>
      </c>
      <c r="F15082" s="4">
        <v>1059000</v>
      </c>
      <c r="G15082" t="s">
        <v>5</v>
      </c>
      <c r="H15082">
        <v>0</v>
      </c>
      <c r="I15082" s="4">
        <f>IF(E15082="Rhode Island", Table1[[#This Row],[price]]*$L$3, IF(E15082="Massachusetts", Table1[[#This Row],[price]]*$L$2, 1))</f>
        <v>1059000</v>
      </c>
    </row>
    <row r="15083" spans="1:9" x14ac:dyDescent="0.25">
      <c r="A15083" s="2">
        <v>42305</v>
      </c>
      <c r="B15083" s="1">
        <f t="shared" si="470"/>
        <v>2015</v>
      </c>
      <c r="C15083" s="1">
        <f t="shared" si="471"/>
        <v>4</v>
      </c>
      <c r="D15083">
        <v>2905</v>
      </c>
      <c r="E15083" t="s">
        <v>36</v>
      </c>
      <c r="F15083" s="4">
        <v>435000</v>
      </c>
      <c r="G15083" t="s">
        <v>5</v>
      </c>
      <c r="H15083">
        <v>3</v>
      </c>
      <c r="I15083" s="4">
        <f>IF(E15083="Rhode Island", Table1[[#This Row],[price]]*$L$3, IF(E15083="Massachusetts", Table1[[#This Row],[price]]*$L$2, 1))</f>
        <v>435000</v>
      </c>
    </row>
    <row r="15084" spans="1:9" x14ac:dyDescent="0.25">
      <c r="A15084" s="2">
        <v>42305</v>
      </c>
      <c r="B15084" s="1">
        <f t="shared" si="470"/>
        <v>2015</v>
      </c>
      <c r="C15084" s="1">
        <f t="shared" si="471"/>
        <v>4</v>
      </c>
      <c r="D15084">
        <v>2615</v>
      </c>
      <c r="E15084" t="s">
        <v>37</v>
      </c>
      <c r="F15084" s="4">
        <v>441000</v>
      </c>
      <c r="G15084" t="s">
        <v>5</v>
      </c>
      <c r="H15084">
        <v>3</v>
      </c>
      <c r="I15084" s="4">
        <f>IF(E15084="Rhode Island", Table1[[#This Row],[price]]*$L$3, IF(E15084="Massachusetts", Table1[[#This Row],[price]]*$L$2, 1))</f>
        <v>441000</v>
      </c>
    </row>
    <row r="15085" spans="1:9" x14ac:dyDescent="0.25">
      <c r="A15085" s="2">
        <v>42305</v>
      </c>
      <c r="B15085" s="1">
        <f t="shared" si="470"/>
        <v>2015</v>
      </c>
      <c r="C15085" s="1">
        <f t="shared" si="471"/>
        <v>4</v>
      </c>
      <c r="D15085">
        <v>2614</v>
      </c>
      <c r="E15085" t="s">
        <v>37</v>
      </c>
      <c r="F15085" s="4">
        <v>465000</v>
      </c>
      <c r="G15085" t="s">
        <v>5</v>
      </c>
      <c r="H15085">
        <v>3</v>
      </c>
      <c r="I15085" s="4">
        <f>IF(E15085="Rhode Island", Table1[[#This Row],[price]]*$L$3, IF(E15085="Massachusetts", Table1[[#This Row],[price]]*$L$2, 1))</f>
        <v>465000</v>
      </c>
    </row>
    <row r="15086" spans="1:9" x14ac:dyDescent="0.25">
      <c r="A15086" s="2">
        <v>42305</v>
      </c>
      <c r="B15086" s="1">
        <f t="shared" si="470"/>
        <v>2015</v>
      </c>
      <c r="C15086" s="1">
        <f t="shared" si="471"/>
        <v>4</v>
      </c>
      <c r="D15086">
        <v>2905</v>
      </c>
      <c r="E15086" t="s">
        <v>36</v>
      </c>
      <c r="F15086" s="4">
        <v>495000</v>
      </c>
      <c r="G15086" t="s">
        <v>5</v>
      </c>
      <c r="H15086">
        <v>3</v>
      </c>
      <c r="I15086" s="4">
        <f>IF(E15086="Rhode Island", Table1[[#This Row],[price]]*$L$3, IF(E15086="Massachusetts", Table1[[#This Row],[price]]*$L$2, 1))</f>
        <v>495000</v>
      </c>
    </row>
    <row r="15087" spans="1:9" x14ac:dyDescent="0.25">
      <c r="A15087" s="2">
        <v>42305</v>
      </c>
      <c r="B15087" s="1">
        <f t="shared" si="470"/>
        <v>2015</v>
      </c>
      <c r="C15087" s="1">
        <f t="shared" si="471"/>
        <v>4</v>
      </c>
      <c r="D15087">
        <v>2611</v>
      </c>
      <c r="E15087" t="s">
        <v>37</v>
      </c>
      <c r="F15087" s="4">
        <v>510000</v>
      </c>
      <c r="G15087" t="s">
        <v>5</v>
      </c>
      <c r="H15087">
        <v>3</v>
      </c>
      <c r="I15087" s="4">
        <f>IF(E15087="Rhode Island", Table1[[#This Row],[price]]*$L$3, IF(E15087="Massachusetts", Table1[[#This Row],[price]]*$L$2, 1))</f>
        <v>510000</v>
      </c>
    </row>
    <row r="15088" spans="1:9" x14ac:dyDescent="0.25">
      <c r="A15088" s="2">
        <v>42305</v>
      </c>
      <c r="B15088" s="1">
        <f t="shared" si="470"/>
        <v>2015</v>
      </c>
      <c r="C15088" s="1">
        <f t="shared" si="471"/>
        <v>4</v>
      </c>
      <c r="D15088">
        <v>2602</v>
      </c>
      <c r="E15088" t="s">
        <v>37</v>
      </c>
      <c r="F15088" s="4">
        <v>655000</v>
      </c>
      <c r="G15088" t="s">
        <v>5</v>
      </c>
      <c r="H15088">
        <v>3</v>
      </c>
      <c r="I15088" s="4">
        <f>IF(E15088="Rhode Island", Table1[[#This Row],[price]]*$L$3, IF(E15088="Massachusetts", Table1[[#This Row],[price]]*$L$2, 1))</f>
        <v>655000</v>
      </c>
    </row>
    <row r="15089" spans="1:9" x14ac:dyDescent="0.25">
      <c r="A15089" s="2">
        <v>42305</v>
      </c>
      <c r="B15089" s="1">
        <f t="shared" si="470"/>
        <v>2015</v>
      </c>
      <c r="C15089" s="1">
        <f t="shared" si="471"/>
        <v>4</v>
      </c>
      <c r="D15089">
        <v>2611</v>
      </c>
      <c r="E15089" t="s">
        <v>37</v>
      </c>
      <c r="F15089" s="4">
        <v>658000</v>
      </c>
      <c r="G15089" t="s">
        <v>5</v>
      </c>
      <c r="H15089">
        <v>3</v>
      </c>
      <c r="I15089" s="4">
        <f>IF(E15089="Rhode Island", Table1[[#This Row],[price]]*$L$3, IF(E15089="Massachusetts", Table1[[#This Row],[price]]*$L$2, 1))</f>
        <v>658000</v>
      </c>
    </row>
    <row r="15090" spans="1:9" x14ac:dyDescent="0.25">
      <c r="A15090" s="2">
        <v>42305</v>
      </c>
      <c r="B15090" s="1">
        <f t="shared" si="470"/>
        <v>2015</v>
      </c>
      <c r="C15090" s="1">
        <f t="shared" si="471"/>
        <v>4</v>
      </c>
      <c r="D15090">
        <v>2913</v>
      </c>
      <c r="E15090" t="s">
        <v>36</v>
      </c>
      <c r="F15090" s="4">
        <v>670000</v>
      </c>
      <c r="G15090" t="s">
        <v>5</v>
      </c>
      <c r="H15090">
        <v>4</v>
      </c>
      <c r="I15090" s="4">
        <f>IF(E15090="Rhode Island", Table1[[#This Row],[price]]*$L$3, IF(E15090="Massachusetts", Table1[[#This Row],[price]]*$L$2, 1))</f>
        <v>670000</v>
      </c>
    </row>
    <row r="15091" spans="1:9" x14ac:dyDescent="0.25">
      <c r="A15091" s="2">
        <v>42305</v>
      </c>
      <c r="B15091" s="1">
        <f t="shared" si="470"/>
        <v>2015</v>
      </c>
      <c r="C15091" s="1">
        <f t="shared" si="471"/>
        <v>4</v>
      </c>
      <c r="D15091">
        <v>2602</v>
      </c>
      <c r="E15091" t="s">
        <v>37</v>
      </c>
      <c r="F15091" s="4">
        <v>702000</v>
      </c>
      <c r="G15091" t="s">
        <v>5</v>
      </c>
      <c r="H15091">
        <v>3</v>
      </c>
      <c r="I15091" s="4">
        <f>IF(E15091="Rhode Island", Table1[[#This Row],[price]]*$L$3, IF(E15091="Massachusetts", Table1[[#This Row],[price]]*$L$2, 1))</f>
        <v>702000</v>
      </c>
    </row>
    <row r="15092" spans="1:9" x14ac:dyDescent="0.25">
      <c r="A15092" s="2">
        <v>42305</v>
      </c>
      <c r="B15092" s="1">
        <f t="shared" si="470"/>
        <v>2015</v>
      </c>
      <c r="C15092" s="1">
        <f t="shared" si="471"/>
        <v>4</v>
      </c>
      <c r="D15092">
        <v>2604</v>
      </c>
      <c r="E15092" t="s">
        <v>37</v>
      </c>
      <c r="F15092" s="4">
        <v>797500</v>
      </c>
      <c r="G15092" t="s">
        <v>5</v>
      </c>
      <c r="H15092">
        <v>3</v>
      </c>
      <c r="I15092" s="4">
        <f>IF(E15092="Rhode Island", Table1[[#This Row],[price]]*$L$3, IF(E15092="Massachusetts", Table1[[#This Row],[price]]*$L$2, 1))</f>
        <v>797500</v>
      </c>
    </row>
    <row r="15093" spans="1:9" x14ac:dyDescent="0.25">
      <c r="A15093" s="2">
        <v>42305</v>
      </c>
      <c r="B15093" s="1">
        <f t="shared" si="470"/>
        <v>2015</v>
      </c>
      <c r="C15093" s="1">
        <f t="shared" si="471"/>
        <v>4</v>
      </c>
      <c r="D15093">
        <v>2602</v>
      </c>
      <c r="E15093" t="s">
        <v>37</v>
      </c>
      <c r="F15093" s="4">
        <v>820500</v>
      </c>
      <c r="G15093" t="s">
        <v>5</v>
      </c>
      <c r="H15093">
        <v>3</v>
      </c>
      <c r="I15093" s="4">
        <f>IF(E15093="Rhode Island", Table1[[#This Row],[price]]*$L$3, IF(E15093="Massachusetts", Table1[[#This Row],[price]]*$L$2, 1))</f>
        <v>820500</v>
      </c>
    </row>
    <row r="15094" spans="1:9" x14ac:dyDescent="0.25">
      <c r="A15094" s="2">
        <v>42305</v>
      </c>
      <c r="B15094" s="1">
        <f t="shared" si="470"/>
        <v>2015</v>
      </c>
      <c r="C15094" s="1">
        <f t="shared" si="471"/>
        <v>4</v>
      </c>
      <c r="D15094">
        <v>2611</v>
      </c>
      <c r="E15094" t="s">
        <v>37</v>
      </c>
      <c r="F15094" s="4">
        <v>1005000</v>
      </c>
      <c r="G15094" t="s">
        <v>5</v>
      </c>
      <c r="H15094">
        <v>5</v>
      </c>
      <c r="I15094" s="4">
        <f>IF(E15094="Rhode Island", Table1[[#This Row],[price]]*$L$3, IF(E15094="Massachusetts", Table1[[#This Row],[price]]*$L$2, 1))</f>
        <v>1005000</v>
      </c>
    </row>
    <row r="15095" spans="1:9" x14ac:dyDescent="0.25">
      <c r="A15095" s="2">
        <v>42305</v>
      </c>
      <c r="B15095" s="1">
        <f t="shared" si="470"/>
        <v>2015</v>
      </c>
      <c r="C15095" s="1">
        <f t="shared" si="471"/>
        <v>4</v>
      </c>
      <c r="D15095">
        <v>2612</v>
      </c>
      <c r="E15095" t="s">
        <v>37</v>
      </c>
      <c r="F15095" s="4">
        <v>1200000</v>
      </c>
      <c r="G15095" t="s">
        <v>5</v>
      </c>
      <c r="H15095">
        <v>5</v>
      </c>
      <c r="I15095" s="4">
        <f>IF(E15095="Rhode Island", Table1[[#This Row],[price]]*$L$3, IF(E15095="Massachusetts", Table1[[#This Row],[price]]*$L$2, 1))</f>
        <v>1200000</v>
      </c>
    </row>
    <row r="15096" spans="1:9" x14ac:dyDescent="0.25">
      <c r="A15096" s="2">
        <v>42305</v>
      </c>
      <c r="B15096" s="1">
        <f t="shared" si="470"/>
        <v>2015</v>
      </c>
      <c r="C15096" s="1">
        <f t="shared" si="471"/>
        <v>4</v>
      </c>
      <c r="D15096">
        <v>2603</v>
      </c>
      <c r="E15096" t="s">
        <v>37</v>
      </c>
      <c r="F15096" s="4">
        <v>420000</v>
      </c>
      <c r="G15096" t="s">
        <v>6</v>
      </c>
      <c r="H15096">
        <v>2</v>
      </c>
      <c r="I15096" s="4">
        <f>IF(E15096="Rhode Island", Table1[[#This Row],[price]]*$L$3, IF(E15096="Massachusetts", Table1[[#This Row],[price]]*$L$2, 1))</f>
        <v>420000</v>
      </c>
    </row>
    <row r="15097" spans="1:9" x14ac:dyDescent="0.25">
      <c r="A15097" s="2">
        <v>42305</v>
      </c>
      <c r="B15097" s="1">
        <f t="shared" si="470"/>
        <v>2015</v>
      </c>
      <c r="C15097" s="1">
        <f t="shared" si="471"/>
        <v>4</v>
      </c>
      <c r="D15097">
        <v>2601</v>
      </c>
      <c r="E15097" t="s">
        <v>37</v>
      </c>
      <c r="F15097" s="4">
        <v>645000</v>
      </c>
      <c r="G15097" t="s">
        <v>6</v>
      </c>
      <c r="H15097">
        <v>2</v>
      </c>
      <c r="I15097" s="4">
        <f>IF(E15097="Rhode Island", Table1[[#This Row],[price]]*$L$3, IF(E15097="Massachusetts", Table1[[#This Row],[price]]*$L$2, 1))</f>
        <v>645000</v>
      </c>
    </row>
    <row r="15098" spans="1:9" x14ac:dyDescent="0.25">
      <c r="A15098" s="2">
        <v>42305</v>
      </c>
      <c r="B15098" s="1">
        <f t="shared" si="470"/>
        <v>2015</v>
      </c>
      <c r="C15098" s="1">
        <f t="shared" si="471"/>
        <v>4</v>
      </c>
      <c r="D15098">
        <v>2601</v>
      </c>
      <c r="E15098" t="s">
        <v>37</v>
      </c>
      <c r="F15098" s="4">
        <v>736000</v>
      </c>
      <c r="G15098" t="s">
        <v>6</v>
      </c>
      <c r="H15098">
        <v>2</v>
      </c>
      <c r="I15098" s="4">
        <f>IF(E15098="Rhode Island", Table1[[#This Row],[price]]*$L$3, IF(E15098="Massachusetts", Table1[[#This Row],[price]]*$L$2, 1))</f>
        <v>736000</v>
      </c>
    </row>
    <row r="15099" spans="1:9" x14ac:dyDescent="0.25">
      <c r="A15099" s="2">
        <v>42306</v>
      </c>
      <c r="B15099" s="1">
        <f t="shared" si="470"/>
        <v>2015</v>
      </c>
      <c r="C15099" s="1">
        <f t="shared" si="471"/>
        <v>4</v>
      </c>
      <c r="D15099">
        <v>2913</v>
      </c>
      <c r="E15099" t="s">
        <v>36</v>
      </c>
      <c r="F15099" s="4">
        <v>323000</v>
      </c>
      <c r="G15099" t="s">
        <v>5</v>
      </c>
      <c r="H15099">
        <v>2</v>
      </c>
      <c r="I15099" s="4">
        <f>IF(E15099="Rhode Island", Table1[[#This Row],[price]]*$L$3, IF(E15099="Massachusetts", Table1[[#This Row],[price]]*$L$2, 1))</f>
        <v>323000</v>
      </c>
    </row>
    <row r="15100" spans="1:9" x14ac:dyDescent="0.25">
      <c r="A15100" s="2">
        <v>42306</v>
      </c>
      <c r="B15100" s="1">
        <f t="shared" si="470"/>
        <v>2015</v>
      </c>
      <c r="C15100" s="1">
        <f t="shared" si="471"/>
        <v>4</v>
      </c>
      <c r="D15100">
        <v>2913</v>
      </c>
      <c r="E15100" t="s">
        <v>36</v>
      </c>
      <c r="F15100" s="4">
        <v>339950</v>
      </c>
      <c r="G15100" t="s">
        <v>5</v>
      </c>
      <c r="H15100">
        <v>3</v>
      </c>
      <c r="I15100" s="4">
        <f>IF(E15100="Rhode Island", Table1[[#This Row],[price]]*$L$3, IF(E15100="Massachusetts", Table1[[#This Row],[price]]*$L$2, 1))</f>
        <v>339950</v>
      </c>
    </row>
    <row r="15101" spans="1:9" x14ac:dyDescent="0.25">
      <c r="A15101" s="2">
        <v>42306</v>
      </c>
      <c r="B15101" s="1">
        <f t="shared" si="470"/>
        <v>2015</v>
      </c>
      <c r="C15101" s="1">
        <f t="shared" si="471"/>
        <v>4</v>
      </c>
      <c r="D15101">
        <v>2913</v>
      </c>
      <c r="E15101" t="s">
        <v>36</v>
      </c>
      <c r="F15101" s="4">
        <v>385100</v>
      </c>
      <c r="G15101" t="s">
        <v>5</v>
      </c>
      <c r="H15101">
        <v>3</v>
      </c>
      <c r="I15101" s="4">
        <f>IF(E15101="Rhode Island", Table1[[#This Row],[price]]*$L$3, IF(E15101="Massachusetts", Table1[[#This Row],[price]]*$L$2, 1))</f>
        <v>385100</v>
      </c>
    </row>
    <row r="15102" spans="1:9" x14ac:dyDescent="0.25">
      <c r="A15102" s="2">
        <v>42306</v>
      </c>
      <c r="B15102" s="1">
        <f t="shared" si="470"/>
        <v>2015</v>
      </c>
      <c r="C15102" s="1">
        <f t="shared" si="471"/>
        <v>4</v>
      </c>
      <c r="D15102">
        <v>2913</v>
      </c>
      <c r="E15102" t="s">
        <v>36</v>
      </c>
      <c r="F15102" s="4">
        <v>415000</v>
      </c>
      <c r="G15102" t="s">
        <v>5</v>
      </c>
      <c r="H15102">
        <v>2</v>
      </c>
      <c r="I15102" s="4">
        <f>IF(E15102="Rhode Island", Table1[[#This Row],[price]]*$L$3, IF(E15102="Massachusetts", Table1[[#This Row],[price]]*$L$2, 1))</f>
        <v>415000</v>
      </c>
    </row>
    <row r="15103" spans="1:9" x14ac:dyDescent="0.25">
      <c r="A15103" s="2">
        <v>42306</v>
      </c>
      <c r="B15103" s="1">
        <f t="shared" si="470"/>
        <v>2015</v>
      </c>
      <c r="C15103" s="1">
        <f t="shared" si="471"/>
        <v>4</v>
      </c>
      <c r="D15103">
        <v>2902</v>
      </c>
      <c r="E15103" t="s">
        <v>36</v>
      </c>
      <c r="F15103" s="4">
        <v>426500</v>
      </c>
      <c r="G15103" t="s">
        <v>5</v>
      </c>
      <c r="H15103">
        <v>3</v>
      </c>
      <c r="I15103" s="4">
        <f>IF(E15103="Rhode Island", Table1[[#This Row],[price]]*$L$3, IF(E15103="Massachusetts", Table1[[#This Row],[price]]*$L$2, 1))</f>
        <v>426500</v>
      </c>
    </row>
    <row r="15104" spans="1:9" x14ac:dyDescent="0.25">
      <c r="A15104" s="2">
        <v>42306</v>
      </c>
      <c r="B15104" s="1">
        <f t="shared" si="470"/>
        <v>2015</v>
      </c>
      <c r="C15104" s="1">
        <f t="shared" si="471"/>
        <v>4</v>
      </c>
      <c r="D15104">
        <v>2615</v>
      </c>
      <c r="E15104" t="s">
        <v>37</v>
      </c>
      <c r="F15104" s="4">
        <v>438500</v>
      </c>
      <c r="G15104" t="s">
        <v>5</v>
      </c>
      <c r="H15104">
        <v>3</v>
      </c>
      <c r="I15104" s="4">
        <f>IF(E15104="Rhode Island", Table1[[#This Row],[price]]*$L$3, IF(E15104="Massachusetts", Table1[[#This Row],[price]]*$L$2, 1))</f>
        <v>438500</v>
      </c>
    </row>
    <row r="15105" spans="1:9" x14ac:dyDescent="0.25">
      <c r="A15105" s="2">
        <v>42306</v>
      </c>
      <c r="B15105" s="1">
        <f t="shared" si="470"/>
        <v>2015</v>
      </c>
      <c r="C15105" s="1">
        <f t="shared" si="471"/>
        <v>4</v>
      </c>
      <c r="D15105">
        <v>2905</v>
      </c>
      <c r="E15105" t="s">
        <v>36</v>
      </c>
      <c r="F15105" s="4">
        <v>442000</v>
      </c>
      <c r="G15105" t="s">
        <v>5</v>
      </c>
      <c r="H15105">
        <v>3</v>
      </c>
      <c r="I15105" s="4">
        <f>IF(E15105="Rhode Island", Table1[[#This Row],[price]]*$L$3, IF(E15105="Massachusetts", Table1[[#This Row],[price]]*$L$2, 1))</f>
        <v>442000</v>
      </c>
    </row>
    <row r="15106" spans="1:9" x14ac:dyDescent="0.25">
      <c r="A15106" s="2">
        <v>42306</v>
      </c>
      <c r="B15106" s="1">
        <f t="shared" ref="B15106:B15169" si="472">YEAR(A15106)</f>
        <v>2015</v>
      </c>
      <c r="C15106" s="1">
        <f t="shared" ref="C15106:C15169" si="473">ROUNDUP(MONTH(A15106)/3,0)</f>
        <v>4</v>
      </c>
      <c r="D15106">
        <v>2904</v>
      </c>
      <c r="E15106" t="s">
        <v>36</v>
      </c>
      <c r="F15106" s="4">
        <v>455000</v>
      </c>
      <c r="G15106" t="s">
        <v>5</v>
      </c>
      <c r="H15106">
        <v>3</v>
      </c>
      <c r="I15106" s="4">
        <f>IF(E15106="Rhode Island", Table1[[#This Row],[price]]*$L$3, IF(E15106="Massachusetts", Table1[[#This Row],[price]]*$L$2, 1))</f>
        <v>455000</v>
      </c>
    </row>
    <row r="15107" spans="1:9" x14ac:dyDescent="0.25">
      <c r="A15107" s="2">
        <v>42306</v>
      </c>
      <c r="B15107" s="1">
        <f t="shared" si="472"/>
        <v>2015</v>
      </c>
      <c r="C15107" s="1">
        <f t="shared" si="473"/>
        <v>4</v>
      </c>
      <c r="D15107">
        <v>2904</v>
      </c>
      <c r="E15107" t="s">
        <v>36</v>
      </c>
      <c r="F15107" s="4">
        <v>515000</v>
      </c>
      <c r="G15107" t="s">
        <v>5</v>
      </c>
      <c r="H15107">
        <v>4</v>
      </c>
      <c r="I15107" s="4">
        <f>IF(E15107="Rhode Island", Table1[[#This Row],[price]]*$L$3, IF(E15107="Massachusetts", Table1[[#This Row],[price]]*$L$2, 1))</f>
        <v>515000</v>
      </c>
    </row>
    <row r="15108" spans="1:9" x14ac:dyDescent="0.25">
      <c r="A15108" s="2">
        <v>42306</v>
      </c>
      <c r="B15108" s="1">
        <f t="shared" si="472"/>
        <v>2015</v>
      </c>
      <c r="C15108" s="1">
        <f t="shared" si="473"/>
        <v>4</v>
      </c>
      <c r="D15108">
        <v>2611</v>
      </c>
      <c r="E15108" t="s">
        <v>37</v>
      </c>
      <c r="F15108" s="4">
        <v>520000</v>
      </c>
      <c r="G15108" t="s">
        <v>5</v>
      </c>
      <c r="H15108">
        <v>3</v>
      </c>
      <c r="I15108" s="4">
        <f>IF(E15108="Rhode Island", Table1[[#This Row],[price]]*$L$3, IF(E15108="Massachusetts", Table1[[#This Row],[price]]*$L$2, 1))</f>
        <v>520000</v>
      </c>
    </row>
    <row r="15109" spans="1:9" x14ac:dyDescent="0.25">
      <c r="A15109" s="2">
        <v>42306</v>
      </c>
      <c r="B15109" s="1">
        <f t="shared" si="472"/>
        <v>2015</v>
      </c>
      <c r="C15109" s="1">
        <f t="shared" si="473"/>
        <v>4</v>
      </c>
      <c r="D15109">
        <v>2617</v>
      </c>
      <c r="E15109" t="s">
        <v>37</v>
      </c>
      <c r="F15109" s="4">
        <v>530500</v>
      </c>
      <c r="G15109" t="s">
        <v>5</v>
      </c>
      <c r="H15109">
        <v>3</v>
      </c>
      <c r="I15109" s="4">
        <f>IF(E15109="Rhode Island", Table1[[#This Row],[price]]*$L$3, IF(E15109="Massachusetts", Table1[[#This Row],[price]]*$L$2, 1))</f>
        <v>530500</v>
      </c>
    </row>
    <row r="15110" spans="1:9" x14ac:dyDescent="0.25">
      <c r="A15110" s="2">
        <v>42306</v>
      </c>
      <c r="B15110" s="1">
        <f t="shared" si="472"/>
        <v>2015</v>
      </c>
      <c r="C15110" s="1">
        <f t="shared" si="473"/>
        <v>4</v>
      </c>
      <c r="D15110">
        <v>2615</v>
      </c>
      <c r="E15110" t="s">
        <v>37</v>
      </c>
      <c r="F15110" s="4">
        <v>565000</v>
      </c>
      <c r="G15110" t="s">
        <v>5</v>
      </c>
      <c r="H15110">
        <v>4</v>
      </c>
      <c r="I15110" s="4">
        <f>IF(E15110="Rhode Island", Table1[[#This Row],[price]]*$L$3, IF(E15110="Massachusetts", Table1[[#This Row],[price]]*$L$2, 1))</f>
        <v>565000</v>
      </c>
    </row>
    <row r="15111" spans="1:9" x14ac:dyDescent="0.25">
      <c r="A15111" s="2">
        <v>42306</v>
      </c>
      <c r="B15111" s="1">
        <f t="shared" si="472"/>
        <v>2015</v>
      </c>
      <c r="C15111" s="1">
        <f t="shared" si="473"/>
        <v>4</v>
      </c>
      <c r="D15111">
        <v>2913</v>
      </c>
      <c r="E15111" t="s">
        <v>36</v>
      </c>
      <c r="F15111" s="4">
        <v>638000</v>
      </c>
      <c r="G15111" t="s">
        <v>5</v>
      </c>
      <c r="H15111">
        <v>3</v>
      </c>
      <c r="I15111" s="4">
        <f>IF(E15111="Rhode Island", Table1[[#This Row],[price]]*$L$3, IF(E15111="Massachusetts", Table1[[#This Row],[price]]*$L$2, 1))</f>
        <v>638000</v>
      </c>
    </row>
    <row r="15112" spans="1:9" x14ac:dyDescent="0.25">
      <c r="A15112" s="2">
        <v>42306</v>
      </c>
      <c r="B15112" s="1">
        <f t="shared" si="472"/>
        <v>2015</v>
      </c>
      <c r="C15112" s="1">
        <f t="shared" si="473"/>
        <v>4</v>
      </c>
      <c r="D15112">
        <v>2904</v>
      </c>
      <c r="E15112" t="s">
        <v>36</v>
      </c>
      <c r="F15112" s="4">
        <v>715000</v>
      </c>
      <c r="G15112" t="s">
        <v>5</v>
      </c>
      <c r="H15112">
        <v>4</v>
      </c>
      <c r="I15112" s="4">
        <f>IF(E15112="Rhode Island", Table1[[#This Row],[price]]*$L$3, IF(E15112="Massachusetts", Table1[[#This Row],[price]]*$L$2, 1))</f>
        <v>715000</v>
      </c>
    </row>
    <row r="15113" spans="1:9" x14ac:dyDescent="0.25">
      <c r="A15113" s="2">
        <v>42306</v>
      </c>
      <c r="B15113" s="1">
        <f t="shared" si="472"/>
        <v>2015</v>
      </c>
      <c r="C15113" s="1">
        <f t="shared" si="473"/>
        <v>4</v>
      </c>
      <c r="D15113">
        <v>2617</v>
      </c>
      <c r="E15113" t="s">
        <v>37</v>
      </c>
      <c r="F15113" s="4">
        <v>775000</v>
      </c>
      <c r="G15113" t="s">
        <v>5</v>
      </c>
      <c r="H15113">
        <v>4</v>
      </c>
      <c r="I15113" s="4">
        <f>IF(E15113="Rhode Island", Table1[[#This Row],[price]]*$L$3, IF(E15113="Massachusetts", Table1[[#This Row],[price]]*$L$2, 1))</f>
        <v>775000</v>
      </c>
    </row>
    <row r="15114" spans="1:9" x14ac:dyDescent="0.25">
      <c r="A15114" s="2">
        <v>42306</v>
      </c>
      <c r="B15114" s="1">
        <f t="shared" si="472"/>
        <v>2015</v>
      </c>
      <c r="C15114" s="1">
        <f t="shared" si="473"/>
        <v>4</v>
      </c>
      <c r="D15114">
        <v>2602</v>
      </c>
      <c r="E15114" t="s">
        <v>37</v>
      </c>
      <c r="F15114" s="4">
        <v>777000</v>
      </c>
      <c r="G15114" t="s">
        <v>5</v>
      </c>
      <c r="H15114">
        <v>3</v>
      </c>
      <c r="I15114" s="4">
        <f>IF(E15114="Rhode Island", Table1[[#This Row],[price]]*$L$3, IF(E15114="Massachusetts", Table1[[#This Row],[price]]*$L$2, 1))</f>
        <v>777000</v>
      </c>
    </row>
    <row r="15115" spans="1:9" x14ac:dyDescent="0.25">
      <c r="A15115" s="2">
        <v>42306</v>
      </c>
      <c r="B15115" s="1">
        <f t="shared" si="472"/>
        <v>2015</v>
      </c>
      <c r="C15115" s="1">
        <f t="shared" si="473"/>
        <v>4</v>
      </c>
      <c r="D15115">
        <v>2600</v>
      </c>
      <c r="E15115" t="s">
        <v>37</v>
      </c>
      <c r="F15115" s="4">
        <v>871000</v>
      </c>
      <c r="G15115" t="s">
        <v>5</v>
      </c>
      <c r="H15115">
        <v>2</v>
      </c>
      <c r="I15115" s="4">
        <f>IF(E15115="Rhode Island", Table1[[#This Row],[price]]*$L$3, IF(E15115="Massachusetts", Table1[[#This Row],[price]]*$L$2, 1))</f>
        <v>871000</v>
      </c>
    </row>
    <row r="15116" spans="1:9" x14ac:dyDescent="0.25">
      <c r="A15116" s="2">
        <v>42306</v>
      </c>
      <c r="B15116" s="1">
        <f t="shared" si="472"/>
        <v>2015</v>
      </c>
      <c r="C15116" s="1">
        <f t="shared" si="473"/>
        <v>4</v>
      </c>
      <c r="D15116">
        <v>2600</v>
      </c>
      <c r="E15116" t="s">
        <v>37</v>
      </c>
      <c r="F15116" s="4">
        <v>875000</v>
      </c>
      <c r="G15116" t="s">
        <v>5</v>
      </c>
      <c r="H15116">
        <v>2</v>
      </c>
      <c r="I15116" s="4">
        <f>IF(E15116="Rhode Island", Table1[[#This Row],[price]]*$L$3, IF(E15116="Massachusetts", Table1[[#This Row],[price]]*$L$2, 1))</f>
        <v>875000</v>
      </c>
    </row>
    <row r="15117" spans="1:9" x14ac:dyDescent="0.25">
      <c r="A15117" s="2">
        <v>42306</v>
      </c>
      <c r="B15117" s="1">
        <f t="shared" si="472"/>
        <v>2015</v>
      </c>
      <c r="C15117" s="1">
        <f t="shared" si="473"/>
        <v>4</v>
      </c>
      <c r="D15117">
        <v>2600</v>
      </c>
      <c r="E15117" t="s">
        <v>37</v>
      </c>
      <c r="F15117" s="4">
        <v>875000</v>
      </c>
      <c r="G15117" t="s">
        <v>5</v>
      </c>
      <c r="H15117">
        <v>3</v>
      </c>
      <c r="I15117" s="4">
        <f>IF(E15117="Rhode Island", Table1[[#This Row],[price]]*$L$3, IF(E15117="Massachusetts", Table1[[#This Row],[price]]*$L$2, 1))</f>
        <v>875000</v>
      </c>
    </row>
    <row r="15118" spans="1:9" x14ac:dyDescent="0.25">
      <c r="A15118" s="2">
        <v>42306</v>
      </c>
      <c r="B15118" s="1">
        <f t="shared" si="472"/>
        <v>2015</v>
      </c>
      <c r="C15118" s="1">
        <f t="shared" si="473"/>
        <v>4</v>
      </c>
      <c r="D15118">
        <v>2612</v>
      </c>
      <c r="E15118" t="s">
        <v>37</v>
      </c>
      <c r="F15118" s="4">
        <v>956000</v>
      </c>
      <c r="G15118" t="s">
        <v>5</v>
      </c>
      <c r="H15118">
        <v>3</v>
      </c>
      <c r="I15118" s="4">
        <f>IF(E15118="Rhode Island", Table1[[#This Row],[price]]*$L$3, IF(E15118="Massachusetts", Table1[[#This Row],[price]]*$L$2, 1))</f>
        <v>956000</v>
      </c>
    </row>
    <row r="15119" spans="1:9" x14ac:dyDescent="0.25">
      <c r="A15119" s="2">
        <v>42306</v>
      </c>
      <c r="B15119" s="1">
        <f t="shared" si="472"/>
        <v>2015</v>
      </c>
      <c r="C15119" s="1">
        <f t="shared" si="473"/>
        <v>4</v>
      </c>
      <c r="D15119">
        <v>2604</v>
      </c>
      <c r="E15119" t="s">
        <v>37</v>
      </c>
      <c r="F15119" s="4">
        <v>360000</v>
      </c>
      <c r="G15119" t="s">
        <v>6</v>
      </c>
      <c r="H15119">
        <v>2</v>
      </c>
      <c r="I15119" s="4">
        <f>IF(E15119="Rhode Island", Table1[[#This Row],[price]]*$L$3, IF(E15119="Massachusetts", Table1[[#This Row],[price]]*$L$2, 1))</f>
        <v>360000</v>
      </c>
    </row>
    <row r="15120" spans="1:9" x14ac:dyDescent="0.25">
      <c r="A15120" s="2">
        <v>42306</v>
      </c>
      <c r="B15120" s="1">
        <f t="shared" si="472"/>
        <v>2015</v>
      </c>
      <c r="C15120" s="1">
        <f t="shared" si="473"/>
        <v>4</v>
      </c>
      <c r="D15120">
        <v>2612</v>
      </c>
      <c r="E15120" t="s">
        <v>37</v>
      </c>
      <c r="F15120" s="4">
        <v>365000</v>
      </c>
      <c r="G15120" t="s">
        <v>6</v>
      </c>
      <c r="H15120">
        <v>2</v>
      </c>
      <c r="I15120" s="4">
        <f>IF(E15120="Rhode Island", Table1[[#This Row],[price]]*$L$3, IF(E15120="Massachusetts", Table1[[#This Row],[price]]*$L$2, 1))</f>
        <v>365000</v>
      </c>
    </row>
    <row r="15121" spans="1:9" x14ac:dyDescent="0.25">
      <c r="A15121" s="2">
        <v>42306</v>
      </c>
      <c r="B15121" s="1">
        <f t="shared" si="472"/>
        <v>2015</v>
      </c>
      <c r="C15121" s="1">
        <f t="shared" si="473"/>
        <v>4</v>
      </c>
      <c r="D15121">
        <v>2604</v>
      </c>
      <c r="E15121" t="s">
        <v>37</v>
      </c>
      <c r="F15121" s="4">
        <v>440000</v>
      </c>
      <c r="G15121" t="s">
        <v>6</v>
      </c>
      <c r="H15121">
        <v>2</v>
      </c>
      <c r="I15121" s="4">
        <f>IF(E15121="Rhode Island", Table1[[#This Row],[price]]*$L$3, IF(E15121="Massachusetts", Table1[[#This Row],[price]]*$L$2, 1))</f>
        <v>440000</v>
      </c>
    </row>
    <row r="15122" spans="1:9" x14ac:dyDescent="0.25">
      <c r="A15122" s="2">
        <v>42306</v>
      </c>
      <c r="B15122" s="1">
        <f t="shared" si="472"/>
        <v>2015</v>
      </c>
      <c r="C15122" s="1">
        <f t="shared" si="473"/>
        <v>4</v>
      </c>
      <c r="D15122">
        <v>2612</v>
      </c>
      <c r="E15122" t="s">
        <v>37</v>
      </c>
      <c r="F15122" s="4">
        <v>455000</v>
      </c>
      <c r="G15122" t="s">
        <v>6</v>
      </c>
      <c r="H15122">
        <v>2</v>
      </c>
      <c r="I15122" s="4">
        <f>IF(E15122="Rhode Island", Table1[[#This Row],[price]]*$L$3, IF(E15122="Massachusetts", Table1[[#This Row],[price]]*$L$2, 1))</f>
        <v>455000</v>
      </c>
    </row>
    <row r="15123" spans="1:9" x14ac:dyDescent="0.25">
      <c r="A15123" s="2">
        <v>42306</v>
      </c>
      <c r="B15123" s="1">
        <f t="shared" si="472"/>
        <v>2015</v>
      </c>
      <c r="C15123" s="1">
        <f t="shared" si="473"/>
        <v>4</v>
      </c>
      <c r="D15123">
        <v>2612</v>
      </c>
      <c r="E15123" t="s">
        <v>37</v>
      </c>
      <c r="F15123" s="4">
        <v>520000</v>
      </c>
      <c r="G15123" t="s">
        <v>6</v>
      </c>
      <c r="H15123">
        <v>2</v>
      </c>
      <c r="I15123" s="4">
        <f>IF(E15123="Rhode Island", Table1[[#This Row],[price]]*$L$3, IF(E15123="Massachusetts", Table1[[#This Row],[price]]*$L$2, 1))</f>
        <v>520000</v>
      </c>
    </row>
    <row r="15124" spans="1:9" x14ac:dyDescent="0.25">
      <c r="A15124" s="2">
        <v>42307</v>
      </c>
      <c r="B15124" s="1">
        <f t="shared" si="472"/>
        <v>2015</v>
      </c>
      <c r="C15124" s="1">
        <f t="shared" si="473"/>
        <v>4</v>
      </c>
      <c r="D15124">
        <v>2905</v>
      </c>
      <c r="E15124" t="s">
        <v>36</v>
      </c>
      <c r="F15124" s="4">
        <v>350000</v>
      </c>
      <c r="G15124" t="s">
        <v>5</v>
      </c>
      <c r="H15124">
        <v>2</v>
      </c>
      <c r="I15124" s="4">
        <f>IF(E15124="Rhode Island", Table1[[#This Row],[price]]*$L$3, IF(E15124="Massachusetts", Table1[[#This Row],[price]]*$L$2, 1))</f>
        <v>350000</v>
      </c>
    </row>
    <row r="15125" spans="1:9" x14ac:dyDescent="0.25">
      <c r="A15125" s="2">
        <v>42307</v>
      </c>
      <c r="B15125" s="1">
        <f t="shared" si="472"/>
        <v>2015</v>
      </c>
      <c r="C15125" s="1">
        <f t="shared" si="473"/>
        <v>4</v>
      </c>
      <c r="D15125">
        <v>2906</v>
      </c>
      <c r="E15125" t="s">
        <v>36</v>
      </c>
      <c r="F15125" s="4">
        <v>395000</v>
      </c>
      <c r="G15125" t="s">
        <v>5</v>
      </c>
      <c r="H15125">
        <v>3</v>
      </c>
      <c r="I15125" s="4">
        <f>IF(E15125="Rhode Island", Table1[[#This Row],[price]]*$L$3, IF(E15125="Massachusetts", Table1[[#This Row],[price]]*$L$2, 1))</f>
        <v>395000</v>
      </c>
    </row>
    <row r="15126" spans="1:9" x14ac:dyDescent="0.25">
      <c r="A15126" s="2">
        <v>42307</v>
      </c>
      <c r="B15126" s="1">
        <f t="shared" si="472"/>
        <v>2015</v>
      </c>
      <c r="C15126" s="1">
        <f t="shared" si="473"/>
        <v>4</v>
      </c>
      <c r="D15126">
        <v>2615</v>
      </c>
      <c r="E15126" t="s">
        <v>37</v>
      </c>
      <c r="F15126" s="4">
        <v>445000</v>
      </c>
      <c r="G15126" t="s">
        <v>5</v>
      </c>
      <c r="H15126">
        <v>4</v>
      </c>
      <c r="I15126" s="4">
        <f>IF(E15126="Rhode Island", Table1[[#This Row],[price]]*$L$3, IF(E15126="Massachusetts", Table1[[#This Row],[price]]*$L$2, 1))</f>
        <v>445000</v>
      </c>
    </row>
    <row r="15127" spans="1:9" x14ac:dyDescent="0.25">
      <c r="A15127" s="2">
        <v>42307</v>
      </c>
      <c r="B15127" s="1">
        <f t="shared" si="472"/>
        <v>2015</v>
      </c>
      <c r="C15127" s="1">
        <f t="shared" si="473"/>
        <v>4</v>
      </c>
      <c r="D15127">
        <v>2902</v>
      </c>
      <c r="E15127" t="s">
        <v>36</v>
      </c>
      <c r="F15127" s="4">
        <v>475000</v>
      </c>
      <c r="G15127" t="s">
        <v>5</v>
      </c>
      <c r="H15127">
        <v>3</v>
      </c>
      <c r="I15127" s="4">
        <f>IF(E15127="Rhode Island", Table1[[#This Row],[price]]*$L$3, IF(E15127="Massachusetts", Table1[[#This Row],[price]]*$L$2, 1))</f>
        <v>475000</v>
      </c>
    </row>
    <row r="15128" spans="1:9" x14ac:dyDescent="0.25">
      <c r="A15128" s="2">
        <v>42307</v>
      </c>
      <c r="B15128" s="1">
        <f t="shared" si="472"/>
        <v>2015</v>
      </c>
      <c r="C15128" s="1">
        <f t="shared" si="473"/>
        <v>4</v>
      </c>
      <c r="D15128">
        <v>2905</v>
      </c>
      <c r="E15128" t="s">
        <v>36</v>
      </c>
      <c r="F15128" s="4">
        <v>490000</v>
      </c>
      <c r="G15128" t="s">
        <v>5</v>
      </c>
      <c r="H15128">
        <v>4</v>
      </c>
      <c r="I15128" s="4">
        <f>IF(E15128="Rhode Island", Table1[[#This Row],[price]]*$L$3, IF(E15128="Massachusetts", Table1[[#This Row],[price]]*$L$2, 1))</f>
        <v>490000</v>
      </c>
    </row>
    <row r="15129" spans="1:9" x14ac:dyDescent="0.25">
      <c r="A15129" s="2">
        <v>42307</v>
      </c>
      <c r="B15129" s="1">
        <f t="shared" si="472"/>
        <v>2015</v>
      </c>
      <c r="C15129" s="1">
        <f t="shared" si="473"/>
        <v>4</v>
      </c>
      <c r="D15129">
        <v>2913</v>
      </c>
      <c r="E15129" t="s">
        <v>36</v>
      </c>
      <c r="F15129" s="4">
        <v>565000</v>
      </c>
      <c r="G15129" t="s">
        <v>5</v>
      </c>
      <c r="H15129">
        <v>4</v>
      </c>
      <c r="I15129" s="4">
        <f>IF(E15129="Rhode Island", Table1[[#This Row],[price]]*$L$3, IF(E15129="Massachusetts", Table1[[#This Row],[price]]*$L$2, 1))</f>
        <v>565000</v>
      </c>
    </row>
    <row r="15130" spans="1:9" x14ac:dyDescent="0.25">
      <c r="A15130" s="2">
        <v>42307</v>
      </c>
      <c r="B15130" s="1">
        <f t="shared" si="472"/>
        <v>2015</v>
      </c>
      <c r="C15130" s="1">
        <f t="shared" si="473"/>
        <v>4</v>
      </c>
      <c r="D15130">
        <v>2903</v>
      </c>
      <c r="E15130" t="s">
        <v>36</v>
      </c>
      <c r="F15130" s="4">
        <v>640000</v>
      </c>
      <c r="G15130" t="s">
        <v>5</v>
      </c>
      <c r="H15130">
        <v>4</v>
      </c>
      <c r="I15130" s="4">
        <f>IF(E15130="Rhode Island", Table1[[#This Row],[price]]*$L$3, IF(E15130="Massachusetts", Table1[[#This Row],[price]]*$L$2, 1))</f>
        <v>640000</v>
      </c>
    </row>
    <row r="15131" spans="1:9" x14ac:dyDescent="0.25">
      <c r="A15131" s="2">
        <v>42307</v>
      </c>
      <c r="B15131" s="1">
        <f t="shared" si="472"/>
        <v>2015</v>
      </c>
      <c r="C15131" s="1">
        <f t="shared" si="473"/>
        <v>4</v>
      </c>
      <c r="D15131">
        <v>2602</v>
      </c>
      <c r="E15131" t="s">
        <v>37</v>
      </c>
      <c r="F15131" s="4">
        <v>675000</v>
      </c>
      <c r="G15131" t="s">
        <v>5</v>
      </c>
      <c r="H15131">
        <v>3</v>
      </c>
      <c r="I15131" s="4">
        <f>IF(E15131="Rhode Island", Table1[[#This Row],[price]]*$L$3, IF(E15131="Massachusetts", Table1[[#This Row],[price]]*$L$2, 1))</f>
        <v>675000</v>
      </c>
    </row>
    <row r="15132" spans="1:9" x14ac:dyDescent="0.25">
      <c r="A15132" s="2">
        <v>42307</v>
      </c>
      <c r="B15132" s="1">
        <f t="shared" si="472"/>
        <v>2015</v>
      </c>
      <c r="C15132" s="1">
        <f t="shared" si="473"/>
        <v>4</v>
      </c>
      <c r="D15132">
        <v>2914</v>
      </c>
      <c r="E15132" t="s">
        <v>36</v>
      </c>
      <c r="F15132" s="4">
        <v>727500</v>
      </c>
      <c r="G15132" t="s">
        <v>5</v>
      </c>
      <c r="H15132">
        <v>4</v>
      </c>
      <c r="I15132" s="4">
        <f>IF(E15132="Rhode Island", Table1[[#This Row],[price]]*$L$3, IF(E15132="Massachusetts", Table1[[#This Row],[price]]*$L$2, 1))</f>
        <v>727500</v>
      </c>
    </row>
    <row r="15133" spans="1:9" x14ac:dyDescent="0.25">
      <c r="A15133" s="2">
        <v>42307</v>
      </c>
      <c r="B15133" s="1">
        <f t="shared" si="472"/>
        <v>2015</v>
      </c>
      <c r="C15133" s="1">
        <f t="shared" si="473"/>
        <v>4</v>
      </c>
      <c r="D15133">
        <v>2602</v>
      </c>
      <c r="E15133" t="s">
        <v>37</v>
      </c>
      <c r="F15133" s="4">
        <v>730000</v>
      </c>
      <c r="G15133" t="s">
        <v>5</v>
      </c>
      <c r="H15133">
        <v>3</v>
      </c>
      <c r="I15133" s="4">
        <f>IF(E15133="Rhode Island", Table1[[#This Row],[price]]*$L$3, IF(E15133="Massachusetts", Table1[[#This Row],[price]]*$L$2, 1))</f>
        <v>730000</v>
      </c>
    </row>
    <row r="15134" spans="1:9" x14ac:dyDescent="0.25">
      <c r="A15134" s="2">
        <v>42307</v>
      </c>
      <c r="B15134" s="1">
        <f t="shared" si="472"/>
        <v>2015</v>
      </c>
      <c r="C15134" s="1">
        <f t="shared" si="473"/>
        <v>4</v>
      </c>
      <c r="D15134">
        <v>2602</v>
      </c>
      <c r="E15134" t="s">
        <v>37</v>
      </c>
      <c r="F15134" s="4">
        <v>742000</v>
      </c>
      <c r="G15134" t="s">
        <v>5</v>
      </c>
      <c r="H15134">
        <v>4</v>
      </c>
      <c r="I15134" s="4">
        <f>IF(E15134="Rhode Island", Table1[[#This Row],[price]]*$L$3, IF(E15134="Massachusetts", Table1[[#This Row],[price]]*$L$2, 1))</f>
        <v>742000</v>
      </c>
    </row>
    <row r="15135" spans="1:9" x14ac:dyDescent="0.25">
      <c r="A15135" s="2">
        <v>42307</v>
      </c>
      <c r="B15135" s="1">
        <f t="shared" si="472"/>
        <v>2015</v>
      </c>
      <c r="C15135" s="1">
        <f t="shared" si="473"/>
        <v>4</v>
      </c>
      <c r="D15135">
        <v>2606</v>
      </c>
      <c r="E15135" t="s">
        <v>37</v>
      </c>
      <c r="F15135" s="4">
        <v>880000</v>
      </c>
      <c r="G15135" t="s">
        <v>5</v>
      </c>
      <c r="H15135">
        <v>5</v>
      </c>
      <c r="I15135" s="4">
        <f>IF(E15135="Rhode Island", Table1[[#This Row],[price]]*$L$3, IF(E15135="Massachusetts", Table1[[#This Row],[price]]*$L$2, 1))</f>
        <v>880000</v>
      </c>
    </row>
    <row r="15136" spans="1:9" x14ac:dyDescent="0.25">
      <c r="A15136" s="2">
        <v>42307</v>
      </c>
      <c r="B15136" s="1">
        <f t="shared" si="472"/>
        <v>2015</v>
      </c>
      <c r="C15136" s="1">
        <f t="shared" si="473"/>
        <v>4</v>
      </c>
      <c r="D15136">
        <v>2605</v>
      </c>
      <c r="E15136" t="s">
        <v>37</v>
      </c>
      <c r="F15136" s="4">
        <v>327500</v>
      </c>
      <c r="G15136" t="s">
        <v>6</v>
      </c>
      <c r="H15136">
        <v>2</v>
      </c>
      <c r="I15136" s="4">
        <f>IF(E15136="Rhode Island", Table1[[#This Row],[price]]*$L$3, IF(E15136="Massachusetts", Table1[[#This Row],[price]]*$L$2, 1))</f>
        <v>327500</v>
      </c>
    </row>
    <row r="15137" spans="1:9" x14ac:dyDescent="0.25">
      <c r="A15137" s="2">
        <v>42307</v>
      </c>
      <c r="B15137" s="1">
        <f t="shared" si="472"/>
        <v>2015</v>
      </c>
      <c r="C15137" s="1">
        <f t="shared" si="473"/>
        <v>4</v>
      </c>
      <c r="D15137">
        <v>2612</v>
      </c>
      <c r="E15137" t="s">
        <v>37</v>
      </c>
      <c r="F15137" s="4">
        <v>333000</v>
      </c>
      <c r="G15137" t="s">
        <v>6</v>
      </c>
      <c r="H15137">
        <v>1</v>
      </c>
      <c r="I15137" s="4">
        <f>IF(E15137="Rhode Island", Table1[[#This Row],[price]]*$L$3, IF(E15137="Massachusetts", Table1[[#This Row],[price]]*$L$2, 1))</f>
        <v>333000</v>
      </c>
    </row>
    <row r="15138" spans="1:9" x14ac:dyDescent="0.25">
      <c r="A15138" s="2">
        <v>42307</v>
      </c>
      <c r="B15138" s="1">
        <f t="shared" si="472"/>
        <v>2015</v>
      </c>
      <c r="C15138" s="1">
        <f t="shared" si="473"/>
        <v>4</v>
      </c>
      <c r="D15138">
        <v>2607</v>
      </c>
      <c r="E15138" t="s">
        <v>37</v>
      </c>
      <c r="F15138" s="4">
        <v>385000</v>
      </c>
      <c r="G15138" t="s">
        <v>6</v>
      </c>
      <c r="H15138">
        <v>2</v>
      </c>
      <c r="I15138" s="4">
        <f>IF(E15138="Rhode Island", Table1[[#This Row],[price]]*$L$3, IF(E15138="Massachusetts", Table1[[#This Row],[price]]*$L$2, 1))</f>
        <v>385000</v>
      </c>
    </row>
    <row r="15139" spans="1:9" x14ac:dyDescent="0.25">
      <c r="A15139" s="2">
        <v>42307</v>
      </c>
      <c r="B15139" s="1">
        <f t="shared" si="472"/>
        <v>2015</v>
      </c>
      <c r="C15139" s="1">
        <f t="shared" si="473"/>
        <v>4</v>
      </c>
      <c r="D15139">
        <v>2604</v>
      </c>
      <c r="E15139" t="s">
        <v>37</v>
      </c>
      <c r="F15139" s="4">
        <v>395000</v>
      </c>
      <c r="G15139" t="s">
        <v>6</v>
      </c>
      <c r="H15139">
        <v>2</v>
      </c>
      <c r="I15139" s="4">
        <f>IF(E15139="Rhode Island", Table1[[#This Row],[price]]*$L$3, IF(E15139="Massachusetts", Table1[[#This Row],[price]]*$L$2, 1))</f>
        <v>395000</v>
      </c>
    </row>
    <row r="15140" spans="1:9" x14ac:dyDescent="0.25">
      <c r="A15140" s="2">
        <v>42307</v>
      </c>
      <c r="B15140" s="1">
        <f t="shared" si="472"/>
        <v>2015</v>
      </c>
      <c r="C15140" s="1">
        <f t="shared" si="473"/>
        <v>4</v>
      </c>
      <c r="D15140">
        <v>2612</v>
      </c>
      <c r="E15140" t="s">
        <v>37</v>
      </c>
      <c r="F15140" s="4">
        <v>465000</v>
      </c>
      <c r="G15140" t="s">
        <v>6</v>
      </c>
      <c r="H15140">
        <v>2</v>
      </c>
      <c r="I15140" s="4">
        <f>IF(E15140="Rhode Island", Table1[[#This Row],[price]]*$L$3, IF(E15140="Massachusetts", Table1[[#This Row],[price]]*$L$2, 1))</f>
        <v>465000</v>
      </c>
    </row>
    <row r="15141" spans="1:9" x14ac:dyDescent="0.25">
      <c r="A15141" s="2">
        <v>42307</v>
      </c>
      <c r="B15141" s="1">
        <f t="shared" si="472"/>
        <v>2015</v>
      </c>
      <c r="C15141" s="1">
        <f t="shared" si="473"/>
        <v>4</v>
      </c>
      <c r="D15141">
        <v>2604</v>
      </c>
      <c r="E15141" t="s">
        <v>37</v>
      </c>
      <c r="F15141" s="4">
        <v>545000</v>
      </c>
      <c r="G15141" t="s">
        <v>6</v>
      </c>
      <c r="H15141">
        <v>2</v>
      </c>
      <c r="I15141" s="4">
        <f>IF(E15141="Rhode Island", Table1[[#This Row],[price]]*$L$3, IF(E15141="Massachusetts", Table1[[#This Row],[price]]*$L$2, 1))</f>
        <v>545000</v>
      </c>
    </row>
    <row r="15142" spans="1:9" x14ac:dyDescent="0.25">
      <c r="A15142" s="2">
        <v>42307</v>
      </c>
      <c r="B15142" s="1">
        <f t="shared" si="472"/>
        <v>2015</v>
      </c>
      <c r="C15142" s="1">
        <f t="shared" si="473"/>
        <v>4</v>
      </c>
      <c r="D15142">
        <v>2612</v>
      </c>
      <c r="E15142" t="s">
        <v>37</v>
      </c>
      <c r="F15142" s="4">
        <v>612000</v>
      </c>
      <c r="G15142" t="s">
        <v>6</v>
      </c>
      <c r="H15142">
        <v>3</v>
      </c>
      <c r="I15142" s="4">
        <f>IF(E15142="Rhode Island", Table1[[#This Row],[price]]*$L$3, IF(E15142="Massachusetts", Table1[[#This Row],[price]]*$L$2, 1))</f>
        <v>612000</v>
      </c>
    </row>
    <row r="15143" spans="1:9" x14ac:dyDescent="0.25">
      <c r="A15143" s="2">
        <v>42308</v>
      </c>
      <c r="B15143" s="1">
        <f t="shared" si="472"/>
        <v>2015</v>
      </c>
      <c r="C15143" s="1">
        <f t="shared" si="473"/>
        <v>4</v>
      </c>
      <c r="D15143">
        <v>2913</v>
      </c>
      <c r="E15143" t="s">
        <v>36</v>
      </c>
      <c r="F15143" s="4">
        <v>456000</v>
      </c>
      <c r="G15143" t="s">
        <v>5</v>
      </c>
      <c r="H15143">
        <v>3</v>
      </c>
      <c r="I15143" s="4">
        <f>IF(E15143="Rhode Island", Table1[[#This Row],[price]]*$L$3, IF(E15143="Massachusetts", Table1[[#This Row],[price]]*$L$2, 1))</f>
        <v>456000</v>
      </c>
    </row>
    <row r="15144" spans="1:9" x14ac:dyDescent="0.25">
      <c r="A15144" s="2">
        <v>42308</v>
      </c>
      <c r="B15144" s="1">
        <f t="shared" si="472"/>
        <v>2015</v>
      </c>
      <c r="C15144" s="1">
        <f t="shared" si="473"/>
        <v>4</v>
      </c>
      <c r="D15144">
        <v>2614</v>
      </c>
      <c r="E15144" t="s">
        <v>37</v>
      </c>
      <c r="F15144" s="4">
        <v>545000</v>
      </c>
      <c r="G15144" t="s">
        <v>5</v>
      </c>
      <c r="H15144">
        <v>3</v>
      </c>
      <c r="I15144" s="4">
        <f>IF(E15144="Rhode Island", Table1[[#This Row],[price]]*$L$3, IF(E15144="Massachusetts", Table1[[#This Row],[price]]*$L$2, 1))</f>
        <v>545000</v>
      </c>
    </row>
    <row r="15145" spans="1:9" x14ac:dyDescent="0.25">
      <c r="A15145" s="2">
        <v>42308</v>
      </c>
      <c r="B15145" s="1">
        <f t="shared" si="472"/>
        <v>2015</v>
      </c>
      <c r="C15145" s="1">
        <f t="shared" si="473"/>
        <v>4</v>
      </c>
      <c r="D15145">
        <v>2602</v>
      </c>
      <c r="E15145" t="s">
        <v>37</v>
      </c>
      <c r="F15145" s="4">
        <v>556000</v>
      </c>
      <c r="G15145" t="s">
        <v>5</v>
      </c>
      <c r="H15145">
        <v>3</v>
      </c>
      <c r="I15145" s="4">
        <f>IF(E15145="Rhode Island", Table1[[#This Row],[price]]*$L$3, IF(E15145="Massachusetts", Table1[[#This Row],[price]]*$L$2, 1))</f>
        <v>556000</v>
      </c>
    </row>
    <row r="15146" spans="1:9" x14ac:dyDescent="0.25">
      <c r="A15146" s="2">
        <v>42308</v>
      </c>
      <c r="B15146" s="1">
        <f t="shared" si="472"/>
        <v>2015</v>
      </c>
      <c r="C15146" s="1">
        <f t="shared" si="473"/>
        <v>4</v>
      </c>
      <c r="D15146">
        <v>2611</v>
      </c>
      <c r="E15146" t="s">
        <v>37</v>
      </c>
      <c r="F15146" s="4">
        <v>575000</v>
      </c>
      <c r="G15146" t="s">
        <v>5</v>
      </c>
      <c r="H15146">
        <v>3</v>
      </c>
      <c r="I15146" s="4">
        <f>IF(E15146="Rhode Island", Table1[[#This Row],[price]]*$L$3, IF(E15146="Massachusetts", Table1[[#This Row],[price]]*$L$2, 1))</f>
        <v>575000</v>
      </c>
    </row>
    <row r="15147" spans="1:9" x14ac:dyDescent="0.25">
      <c r="A15147" s="2">
        <v>42308</v>
      </c>
      <c r="B15147" s="1">
        <f t="shared" si="472"/>
        <v>2015</v>
      </c>
      <c r="C15147" s="1">
        <f t="shared" si="473"/>
        <v>4</v>
      </c>
      <c r="D15147">
        <v>2615</v>
      </c>
      <c r="E15147" t="s">
        <v>37</v>
      </c>
      <c r="F15147" s="4">
        <v>590000</v>
      </c>
      <c r="G15147" t="s">
        <v>5</v>
      </c>
      <c r="H15147">
        <v>4</v>
      </c>
      <c r="I15147" s="4">
        <f>IF(E15147="Rhode Island", Table1[[#This Row],[price]]*$L$3, IF(E15147="Massachusetts", Table1[[#This Row],[price]]*$L$2, 1))</f>
        <v>590000</v>
      </c>
    </row>
    <row r="15148" spans="1:9" x14ac:dyDescent="0.25">
      <c r="A15148" s="2">
        <v>42308</v>
      </c>
      <c r="B15148" s="1">
        <f t="shared" si="472"/>
        <v>2015</v>
      </c>
      <c r="C15148" s="1">
        <f t="shared" si="473"/>
        <v>4</v>
      </c>
      <c r="D15148">
        <v>2611</v>
      </c>
      <c r="E15148" t="s">
        <v>37</v>
      </c>
      <c r="F15148" s="4">
        <v>590500</v>
      </c>
      <c r="G15148" t="s">
        <v>5</v>
      </c>
      <c r="H15148">
        <v>4</v>
      </c>
      <c r="I15148" s="4">
        <f>IF(E15148="Rhode Island", Table1[[#This Row],[price]]*$L$3, IF(E15148="Massachusetts", Table1[[#This Row],[price]]*$L$2, 1))</f>
        <v>590500</v>
      </c>
    </row>
    <row r="15149" spans="1:9" x14ac:dyDescent="0.25">
      <c r="A15149" s="2">
        <v>42308</v>
      </c>
      <c r="B15149" s="1">
        <f t="shared" si="472"/>
        <v>2015</v>
      </c>
      <c r="C15149" s="1">
        <f t="shared" si="473"/>
        <v>4</v>
      </c>
      <c r="D15149">
        <v>2906</v>
      </c>
      <c r="E15149" t="s">
        <v>36</v>
      </c>
      <c r="F15149" s="4">
        <v>592500</v>
      </c>
      <c r="G15149" t="s">
        <v>5</v>
      </c>
      <c r="H15149">
        <v>5</v>
      </c>
      <c r="I15149" s="4">
        <f>IF(E15149="Rhode Island", Table1[[#This Row],[price]]*$L$3, IF(E15149="Massachusetts", Table1[[#This Row],[price]]*$L$2, 1))</f>
        <v>592500</v>
      </c>
    </row>
    <row r="15150" spans="1:9" x14ac:dyDescent="0.25">
      <c r="A15150" s="2">
        <v>42308</v>
      </c>
      <c r="B15150" s="1">
        <f t="shared" si="472"/>
        <v>2015</v>
      </c>
      <c r="C15150" s="1">
        <f t="shared" si="473"/>
        <v>4</v>
      </c>
      <c r="D15150">
        <v>2611</v>
      </c>
      <c r="E15150" t="s">
        <v>37</v>
      </c>
      <c r="F15150" s="4">
        <v>604000</v>
      </c>
      <c r="G15150" t="s">
        <v>5</v>
      </c>
      <c r="H15150">
        <v>3</v>
      </c>
      <c r="I15150" s="4">
        <f>IF(E15150="Rhode Island", Table1[[#This Row],[price]]*$L$3, IF(E15150="Massachusetts", Table1[[#This Row],[price]]*$L$2, 1))</f>
        <v>604000</v>
      </c>
    </row>
    <row r="15151" spans="1:9" x14ac:dyDescent="0.25">
      <c r="A15151" s="2">
        <v>42308</v>
      </c>
      <c r="B15151" s="1">
        <f t="shared" si="472"/>
        <v>2015</v>
      </c>
      <c r="C15151" s="1">
        <f t="shared" si="473"/>
        <v>4</v>
      </c>
      <c r="D15151">
        <v>2611</v>
      </c>
      <c r="E15151" t="s">
        <v>37</v>
      </c>
      <c r="F15151" s="4">
        <v>630000</v>
      </c>
      <c r="G15151" t="s">
        <v>5</v>
      </c>
      <c r="H15151">
        <v>4</v>
      </c>
      <c r="I15151" s="4">
        <f>IF(E15151="Rhode Island", Table1[[#This Row],[price]]*$L$3, IF(E15151="Massachusetts", Table1[[#This Row],[price]]*$L$2, 1))</f>
        <v>630000</v>
      </c>
    </row>
    <row r="15152" spans="1:9" x14ac:dyDescent="0.25">
      <c r="A15152" s="2">
        <v>42308</v>
      </c>
      <c r="B15152" s="1">
        <f t="shared" si="472"/>
        <v>2015</v>
      </c>
      <c r="C15152" s="1">
        <f t="shared" si="473"/>
        <v>4</v>
      </c>
      <c r="D15152">
        <v>2914</v>
      </c>
      <c r="E15152" t="s">
        <v>36</v>
      </c>
      <c r="F15152" s="4">
        <v>630000</v>
      </c>
      <c r="G15152" t="s">
        <v>5</v>
      </c>
      <c r="H15152">
        <v>4</v>
      </c>
      <c r="I15152" s="4">
        <f>IF(E15152="Rhode Island", Table1[[#This Row],[price]]*$L$3, IF(E15152="Massachusetts", Table1[[#This Row],[price]]*$L$2, 1))</f>
        <v>630000</v>
      </c>
    </row>
    <row r="15153" spans="1:9" x14ac:dyDescent="0.25">
      <c r="A15153" s="2">
        <v>42308</v>
      </c>
      <c r="B15153" s="1">
        <f t="shared" si="472"/>
        <v>2015</v>
      </c>
      <c r="C15153" s="1">
        <f t="shared" si="473"/>
        <v>4</v>
      </c>
      <c r="D15153">
        <v>2614</v>
      </c>
      <c r="E15153" t="s">
        <v>37</v>
      </c>
      <c r="F15153" s="4">
        <v>685000</v>
      </c>
      <c r="G15153" t="s">
        <v>5</v>
      </c>
      <c r="H15153">
        <v>4</v>
      </c>
      <c r="I15153" s="4">
        <f>IF(E15153="Rhode Island", Table1[[#This Row],[price]]*$L$3, IF(E15153="Massachusetts", Table1[[#This Row],[price]]*$L$2, 1))</f>
        <v>685000</v>
      </c>
    </row>
    <row r="15154" spans="1:9" x14ac:dyDescent="0.25">
      <c r="A15154" s="2">
        <v>42308</v>
      </c>
      <c r="B15154" s="1">
        <f t="shared" si="472"/>
        <v>2015</v>
      </c>
      <c r="C15154" s="1">
        <f t="shared" si="473"/>
        <v>4</v>
      </c>
      <c r="D15154">
        <v>2611</v>
      </c>
      <c r="E15154" t="s">
        <v>37</v>
      </c>
      <c r="F15154" s="4">
        <v>710000</v>
      </c>
      <c r="G15154" t="s">
        <v>5</v>
      </c>
      <c r="H15154">
        <v>4</v>
      </c>
      <c r="I15154" s="4">
        <f>IF(E15154="Rhode Island", Table1[[#This Row],[price]]*$L$3, IF(E15154="Massachusetts", Table1[[#This Row],[price]]*$L$2, 1))</f>
        <v>710000</v>
      </c>
    </row>
    <row r="15155" spans="1:9" x14ac:dyDescent="0.25">
      <c r="A15155" s="2">
        <v>42308</v>
      </c>
      <c r="B15155" s="1">
        <f t="shared" si="472"/>
        <v>2015</v>
      </c>
      <c r="C15155" s="1">
        <f t="shared" si="473"/>
        <v>4</v>
      </c>
      <c r="D15155">
        <v>2607</v>
      </c>
      <c r="E15155" t="s">
        <v>37</v>
      </c>
      <c r="F15155" s="4">
        <v>780000</v>
      </c>
      <c r="G15155" t="s">
        <v>5</v>
      </c>
      <c r="H15155">
        <v>4</v>
      </c>
      <c r="I15155" s="4">
        <f>IF(E15155="Rhode Island", Table1[[#This Row],[price]]*$L$3, IF(E15155="Massachusetts", Table1[[#This Row],[price]]*$L$2, 1))</f>
        <v>780000</v>
      </c>
    </row>
    <row r="15156" spans="1:9" x14ac:dyDescent="0.25">
      <c r="A15156" s="2">
        <v>42308</v>
      </c>
      <c r="B15156" s="1">
        <f t="shared" si="472"/>
        <v>2015</v>
      </c>
      <c r="C15156" s="1">
        <f t="shared" si="473"/>
        <v>4</v>
      </c>
      <c r="D15156">
        <v>2903</v>
      </c>
      <c r="E15156" t="s">
        <v>36</v>
      </c>
      <c r="F15156" s="4">
        <v>797000</v>
      </c>
      <c r="G15156" t="s">
        <v>5</v>
      </c>
      <c r="H15156">
        <v>5</v>
      </c>
      <c r="I15156" s="4">
        <f>IF(E15156="Rhode Island", Table1[[#This Row],[price]]*$L$3, IF(E15156="Massachusetts", Table1[[#This Row],[price]]*$L$2, 1))</f>
        <v>797000</v>
      </c>
    </row>
    <row r="15157" spans="1:9" x14ac:dyDescent="0.25">
      <c r="A15157" s="2">
        <v>42308</v>
      </c>
      <c r="B15157" s="1">
        <f t="shared" si="472"/>
        <v>2015</v>
      </c>
      <c r="C15157" s="1">
        <f t="shared" si="473"/>
        <v>4</v>
      </c>
      <c r="D15157">
        <v>2913</v>
      </c>
      <c r="E15157" t="s">
        <v>36</v>
      </c>
      <c r="F15157" s="4">
        <v>865000</v>
      </c>
      <c r="G15157" t="s">
        <v>5</v>
      </c>
      <c r="H15157">
        <v>5</v>
      </c>
      <c r="I15157" s="4">
        <f>IF(E15157="Rhode Island", Table1[[#This Row],[price]]*$L$3, IF(E15157="Massachusetts", Table1[[#This Row],[price]]*$L$2, 1))</f>
        <v>865000</v>
      </c>
    </row>
    <row r="15158" spans="1:9" x14ac:dyDescent="0.25">
      <c r="A15158" s="2">
        <v>42308</v>
      </c>
      <c r="B15158" s="1">
        <f t="shared" si="472"/>
        <v>2015</v>
      </c>
      <c r="C15158" s="1">
        <f t="shared" si="473"/>
        <v>4</v>
      </c>
      <c r="D15158">
        <v>2904</v>
      </c>
      <c r="E15158" t="s">
        <v>36</v>
      </c>
      <c r="F15158" s="4">
        <v>875000</v>
      </c>
      <c r="G15158" t="s">
        <v>5</v>
      </c>
      <c r="H15158">
        <v>4</v>
      </c>
      <c r="I15158" s="4">
        <f>IF(E15158="Rhode Island", Table1[[#This Row],[price]]*$L$3, IF(E15158="Massachusetts", Table1[[#This Row],[price]]*$L$2, 1))</f>
        <v>875000</v>
      </c>
    </row>
    <row r="15159" spans="1:9" x14ac:dyDescent="0.25">
      <c r="A15159" s="2">
        <v>42308</v>
      </c>
      <c r="B15159" s="1">
        <f t="shared" si="472"/>
        <v>2015</v>
      </c>
      <c r="C15159" s="1">
        <f t="shared" si="473"/>
        <v>4</v>
      </c>
      <c r="D15159">
        <v>2600</v>
      </c>
      <c r="E15159" t="s">
        <v>37</v>
      </c>
      <c r="F15159" s="4">
        <v>890000</v>
      </c>
      <c r="G15159" t="s">
        <v>5</v>
      </c>
      <c r="H15159">
        <v>4</v>
      </c>
      <c r="I15159" s="4">
        <f>IF(E15159="Rhode Island", Table1[[#This Row],[price]]*$L$3, IF(E15159="Massachusetts", Table1[[#This Row],[price]]*$L$2, 1))</f>
        <v>890000</v>
      </c>
    </row>
    <row r="15160" spans="1:9" x14ac:dyDescent="0.25">
      <c r="A15160" s="2">
        <v>42308</v>
      </c>
      <c r="B15160" s="1">
        <f t="shared" si="472"/>
        <v>2015</v>
      </c>
      <c r="C15160" s="1">
        <f t="shared" si="473"/>
        <v>4</v>
      </c>
      <c r="D15160">
        <v>2602</v>
      </c>
      <c r="E15160" t="s">
        <v>37</v>
      </c>
      <c r="F15160" s="4">
        <v>895000</v>
      </c>
      <c r="G15160" t="s">
        <v>5</v>
      </c>
      <c r="H15160">
        <v>4</v>
      </c>
      <c r="I15160" s="4">
        <f>IF(E15160="Rhode Island", Table1[[#This Row],[price]]*$L$3, IF(E15160="Massachusetts", Table1[[#This Row],[price]]*$L$2, 1))</f>
        <v>895000</v>
      </c>
    </row>
    <row r="15161" spans="1:9" x14ac:dyDescent="0.25">
      <c r="A15161" s="2">
        <v>42308</v>
      </c>
      <c r="B15161" s="1">
        <f t="shared" si="472"/>
        <v>2015</v>
      </c>
      <c r="C15161" s="1">
        <f t="shared" si="473"/>
        <v>4</v>
      </c>
      <c r="D15161">
        <v>2603</v>
      </c>
      <c r="E15161" t="s">
        <v>37</v>
      </c>
      <c r="F15161" s="4">
        <v>910000</v>
      </c>
      <c r="G15161" t="s">
        <v>5</v>
      </c>
      <c r="H15161">
        <v>5</v>
      </c>
      <c r="I15161" s="4">
        <f>IF(E15161="Rhode Island", Table1[[#This Row],[price]]*$L$3, IF(E15161="Massachusetts", Table1[[#This Row],[price]]*$L$2, 1))</f>
        <v>910000</v>
      </c>
    </row>
    <row r="15162" spans="1:9" x14ac:dyDescent="0.25">
      <c r="A15162" s="2">
        <v>42308</v>
      </c>
      <c r="B15162" s="1">
        <f t="shared" si="472"/>
        <v>2015</v>
      </c>
      <c r="C15162" s="1">
        <f t="shared" si="473"/>
        <v>4</v>
      </c>
      <c r="D15162">
        <v>2604</v>
      </c>
      <c r="E15162" t="s">
        <v>37</v>
      </c>
      <c r="F15162" s="4">
        <v>985000</v>
      </c>
      <c r="G15162" t="s">
        <v>5</v>
      </c>
      <c r="H15162">
        <v>4</v>
      </c>
      <c r="I15162" s="4">
        <f>IF(E15162="Rhode Island", Table1[[#This Row],[price]]*$L$3, IF(E15162="Massachusetts", Table1[[#This Row],[price]]*$L$2, 1))</f>
        <v>985000</v>
      </c>
    </row>
    <row r="15163" spans="1:9" x14ac:dyDescent="0.25">
      <c r="A15163" s="2">
        <v>42308</v>
      </c>
      <c r="B15163" s="1">
        <f t="shared" si="472"/>
        <v>2015</v>
      </c>
      <c r="C15163" s="1">
        <f t="shared" si="473"/>
        <v>4</v>
      </c>
      <c r="D15163">
        <v>2612</v>
      </c>
      <c r="E15163" t="s">
        <v>37</v>
      </c>
      <c r="F15163" s="4">
        <v>1000000</v>
      </c>
      <c r="G15163" t="s">
        <v>5</v>
      </c>
      <c r="H15163">
        <v>4</v>
      </c>
      <c r="I15163" s="4">
        <f>IF(E15163="Rhode Island", Table1[[#This Row],[price]]*$L$3, IF(E15163="Massachusetts", Table1[[#This Row],[price]]*$L$2, 1))</f>
        <v>1000000</v>
      </c>
    </row>
    <row r="15164" spans="1:9" x14ac:dyDescent="0.25">
      <c r="A15164" s="2">
        <v>42308</v>
      </c>
      <c r="B15164" s="1">
        <f t="shared" si="472"/>
        <v>2015</v>
      </c>
      <c r="C15164" s="1">
        <f t="shared" si="473"/>
        <v>4</v>
      </c>
      <c r="D15164">
        <v>2602</v>
      </c>
      <c r="E15164" t="s">
        <v>37</v>
      </c>
      <c r="F15164" s="4">
        <v>1070000</v>
      </c>
      <c r="G15164" t="s">
        <v>5</v>
      </c>
      <c r="H15164">
        <v>4</v>
      </c>
      <c r="I15164" s="4">
        <f>IF(E15164="Rhode Island", Table1[[#This Row],[price]]*$L$3, IF(E15164="Massachusetts", Table1[[#This Row],[price]]*$L$2, 1))</f>
        <v>1070000</v>
      </c>
    </row>
    <row r="15165" spans="1:9" x14ac:dyDescent="0.25">
      <c r="A15165" s="2">
        <v>42308</v>
      </c>
      <c r="B15165" s="1">
        <f t="shared" si="472"/>
        <v>2015</v>
      </c>
      <c r="C15165" s="1">
        <f t="shared" si="473"/>
        <v>4</v>
      </c>
      <c r="D15165">
        <v>2603</v>
      </c>
      <c r="E15165" t="s">
        <v>37</v>
      </c>
      <c r="F15165" s="4">
        <v>1222500</v>
      </c>
      <c r="G15165" t="s">
        <v>5</v>
      </c>
      <c r="H15165">
        <v>5</v>
      </c>
      <c r="I15165" s="4">
        <f>IF(E15165="Rhode Island", Table1[[#This Row],[price]]*$L$3, IF(E15165="Massachusetts", Table1[[#This Row],[price]]*$L$2, 1))</f>
        <v>1222500</v>
      </c>
    </row>
    <row r="15166" spans="1:9" x14ac:dyDescent="0.25">
      <c r="A15166" s="2">
        <v>42308</v>
      </c>
      <c r="B15166" s="1">
        <f t="shared" si="472"/>
        <v>2015</v>
      </c>
      <c r="C15166" s="1">
        <f t="shared" si="473"/>
        <v>4</v>
      </c>
      <c r="D15166">
        <v>2612</v>
      </c>
      <c r="E15166" t="s">
        <v>37</v>
      </c>
      <c r="F15166" s="4">
        <v>1300000</v>
      </c>
      <c r="G15166" t="s">
        <v>5</v>
      </c>
      <c r="H15166">
        <v>3</v>
      </c>
      <c r="I15166" s="4">
        <f>IF(E15166="Rhode Island", Table1[[#This Row],[price]]*$L$3, IF(E15166="Massachusetts", Table1[[#This Row],[price]]*$L$2, 1))</f>
        <v>1300000</v>
      </c>
    </row>
    <row r="15167" spans="1:9" x14ac:dyDescent="0.25">
      <c r="A15167" s="2">
        <v>42308</v>
      </c>
      <c r="B15167" s="1">
        <f t="shared" si="472"/>
        <v>2015</v>
      </c>
      <c r="C15167" s="1">
        <f t="shared" si="473"/>
        <v>4</v>
      </c>
      <c r="D15167">
        <v>2605</v>
      </c>
      <c r="E15167" t="s">
        <v>37</v>
      </c>
      <c r="F15167" s="4">
        <v>1300000</v>
      </c>
      <c r="G15167" t="s">
        <v>5</v>
      </c>
      <c r="H15167">
        <v>4</v>
      </c>
      <c r="I15167" s="4">
        <f>IF(E15167="Rhode Island", Table1[[#This Row],[price]]*$L$3, IF(E15167="Massachusetts", Table1[[#This Row],[price]]*$L$2, 1))</f>
        <v>1300000</v>
      </c>
    </row>
    <row r="15168" spans="1:9" x14ac:dyDescent="0.25">
      <c r="A15168" s="2">
        <v>42308</v>
      </c>
      <c r="B15168" s="1">
        <f t="shared" si="472"/>
        <v>2015</v>
      </c>
      <c r="C15168" s="1">
        <f t="shared" si="473"/>
        <v>4</v>
      </c>
      <c r="D15168">
        <v>2600</v>
      </c>
      <c r="E15168" t="s">
        <v>37</v>
      </c>
      <c r="F15168" s="4">
        <v>1425000</v>
      </c>
      <c r="G15168" t="s">
        <v>5</v>
      </c>
      <c r="H15168">
        <v>4</v>
      </c>
      <c r="I15168" s="4">
        <f>IF(E15168="Rhode Island", Table1[[#This Row],[price]]*$L$3, IF(E15168="Massachusetts", Table1[[#This Row],[price]]*$L$2, 1))</f>
        <v>1425000</v>
      </c>
    </row>
    <row r="15169" spans="1:9" x14ac:dyDescent="0.25">
      <c r="A15169" s="2">
        <v>42308</v>
      </c>
      <c r="B15169" s="1">
        <f t="shared" si="472"/>
        <v>2015</v>
      </c>
      <c r="C15169" s="1">
        <f t="shared" si="473"/>
        <v>4</v>
      </c>
      <c r="D15169">
        <v>2911</v>
      </c>
      <c r="E15169" t="s">
        <v>36</v>
      </c>
      <c r="F15169" s="4">
        <v>1470000</v>
      </c>
      <c r="G15169" t="s">
        <v>5</v>
      </c>
      <c r="H15169">
        <v>5</v>
      </c>
      <c r="I15169" s="4">
        <f>IF(E15169="Rhode Island", Table1[[#This Row],[price]]*$L$3, IF(E15169="Massachusetts", Table1[[#This Row],[price]]*$L$2, 1))</f>
        <v>1470000</v>
      </c>
    </row>
    <row r="15170" spans="1:9" x14ac:dyDescent="0.25">
      <c r="A15170" s="2">
        <v>42308</v>
      </c>
      <c r="B15170" s="1">
        <f t="shared" ref="B15170:B15233" si="474">YEAR(A15170)</f>
        <v>2015</v>
      </c>
      <c r="C15170" s="1">
        <f t="shared" ref="C15170:C15233" si="475">ROUNDUP(MONTH(A15170)/3,0)</f>
        <v>4</v>
      </c>
      <c r="D15170">
        <v>2913</v>
      </c>
      <c r="E15170" t="s">
        <v>36</v>
      </c>
      <c r="F15170" s="4">
        <v>2010000</v>
      </c>
      <c r="G15170" t="s">
        <v>5</v>
      </c>
      <c r="H15170">
        <v>5</v>
      </c>
      <c r="I15170" s="4">
        <f>IF(E15170="Rhode Island", Table1[[#This Row],[price]]*$L$3, IF(E15170="Massachusetts", Table1[[#This Row],[price]]*$L$2, 1))</f>
        <v>2010000</v>
      </c>
    </row>
    <row r="15171" spans="1:9" x14ac:dyDescent="0.25">
      <c r="A15171" s="2">
        <v>42308</v>
      </c>
      <c r="B15171" s="1">
        <f t="shared" si="474"/>
        <v>2015</v>
      </c>
      <c r="C15171" s="1">
        <f t="shared" si="475"/>
        <v>4</v>
      </c>
      <c r="D15171">
        <v>2603</v>
      </c>
      <c r="E15171" t="s">
        <v>37</v>
      </c>
      <c r="F15171" s="4">
        <v>2250000</v>
      </c>
      <c r="G15171" t="s">
        <v>5</v>
      </c>
      <c r="H15171">
        <v>4</v>
      </c>
      <c r="I15171" s="4">
        <f>IF(E15171="Rhode Island", Table1[[#This Row],[price]]*$L$3, IF(E15171="Massachusetts", Table1[[#This Row],[price]]*$L$2, 1))</f>
        <v>2250000</v>
      </c>
    </row>
    <row r="15172" spans="1:9" x14ac:dyDescent="0.25">
      <c r="A15172" s="2">
        <v>42308</v>
      </c>
      <c r="B15172" s="1">
        <f t="shared" si="474"/>
        <v>2015</v>
      </c>
      <c r="C15172" s="1">
        <f t="shared" si="475"/>
        <v>4</v>
      </c>
      <c r="D15172">
        <v>2602</v>
      </c>
      <c r="E15172" t="s">
        <v>37</v>
      </c>
      <c r="F15172" s="4">
        <v>469000</v>
      </c>
      <c r="G15172" t="s">
        <v>6</v>
      </c>
      <c r="H15172">
        <v>2</v>
      </c>
      <c r="I15172" s="4">
        <f>IF(E15172="Rhode Island", Table1[[#This Row],[price]]*$L$3, IF(E15172="Massachusetts", Table1[[#This Row],[price]]*$L$2, 1))</f>
        <v>469000</v>
      </c>
    </row>
    <row r="15173" spans="1:9" x14ac:dyDescent="0.25">
      <c r="A15173" s="2">
        <v>42309</v>
      </c>
      <c r="B15173" s="1">
        <f t="shared" si="474"/>
        <v>2015</v>
      </c>
      <c r="C15173" s="1">
        <f t="shared" si="475"/>
        <v>4</v>
      </c>
      <c r="D15173">
        <v>2903</v>
      </c>
      <c r="E15173" t="s">
        <v>36</v>
      </c>
      <c r="F15173" s="4">
        <v>480000</v>
      </c>
      <c r="G15173" t="s">
        <v>5</v>
      </c>
      <c r="H15173">
        <v>3</v>
      </c>
      <c r="I15173" s="4">
        <f>IF(E15173="Rhode Island", Table1[[#This Row],[price]]*$L$3, IF(E15173="Massachusetts", Table1[[#This Row],[price]]*$L$2, 1))</f>
        <v>480000</v>
      </c>
    </row>
    <row r="15174" spans="1:9" x14ac:dyDescent="0.25">
      <c r="A15174" s="2">
        <v>42309</v>
      </c>
      <c r="B15174" s="1">
        <f t="shared" si="474"/>
        <v>2015</v>
      </c>
      <c r="C15174" s="1">
        <f t="shared" si="475"/>
        <v>4</v>
      </c>
      <c r="D15174">
        <v>2605</v>
      </c>
      <c r="E15174" t="s">
        <v>37</v>
      </c>
      <c r="F15174" s="4">
        <v>677600</v>
      </c>
      <c r="G15174" t="s">
        <v>5</v>
      </c>
      <c r="H15174">
        <v>4</v>
      </c>
      <c r="I15174" s="4">
        <f>IF(E15174="Rhode Island", Table1[[#This Row],[price]]*$L$3, IF(E15174="Massachusetts", Table1[[#This Row],[price]]*$L$2, 1))</f>
        <v>677600</v>
      </c>
    </row>
    <row r="15175" spans="1:9" x14ac:dyDescent="0.25">
      <c r="A15175" s="2">
        <v>42309</v>
      </c>
      <c r="B15175" s="1">
        <f t="shared" si="474"/>
        <v>2015</v>
      </c>
      <c r="C15175" s="1">
        <f t="shared" si="475"/>
        <v>4</v>
      </c>
      <c r="D15175">
        <v>2606</v>
      </c>
      <c r="E15175" t="s">
        <v>37</v>
      </c>
      <c r="F15175" s="4">
        <v>705000</v>
      </c>
      <c r="G15175" t="s">
        <v>5</v>
      </c>
      <c r="H15175">
        <v>3</v>
      </c>
      <c r="I15175" s="4">
        <f>IF(E15175="Rhode Island", Table1[[#This Row],[price]]*$L$3, IF(E15175="Massachusetts", Table1[[#This Row],[price]]*$L$2, 1))</f>
        <v>705000</v>
      </c>
    </row>
    <row r="15176" spans="1:9" x14ac:dyDescent="0.25">
      <c r="A15176" s="2">
        <v>42309</v>
      </c>
      <c r="B15176" s="1">
        <f t="shared" si="474"/>
        <v>2015</v>
      </c>
      <c r="C15176" s="1">
        <f t="shared" si="475"/>
        <v>4</v>
      </c>
      <c r="D15176">
        <v>2604</v>
      </c>
      <c r="E15176" t="s">
        <v>37</v>
      </c>
      <c r="F15176" s="4">
        <v>845000</v>
      </c>
      <c r="G15176" t="s">
        <v>5</v>
      </c>
      <c r="H15176">
        <v>3</v>
      </c>
      <c r="I15176" s="4">
        <f>IF(E15176="Rhode Island", Table1[[#This Row],[price]]*$L$3, IF(E15176="Massachusetts", Table1[[#This Row],[price]]*$L$2, 1))</f>
        <v>845000</v>
      </c>
    </row>
    <row r="15177" spans="1:9" x14ac:dyDescent="0.25">
      <c r="A15177" s="2">
        <v>42309</v>
      </c>
      <c r="B15177" s="1">
        <f t="shared" si="474"/>
        <v>2015</v>
      </c>
      <c r="C15177" s="1">
        <f t="shared" si="475"/>
        <v>4</v>
      </c>
      <c r="D15177">
        <v>2604</v>
      </c>
      <c r="E15177" t="s">
        <v>37</v>
      </c>
      <c r="F15177" s="4">
        <v>907000</v>
      </c>
      <c r="G15177" t="s">
        <v>5</v>
      </c>
      <c r="H15177">
        <v>3</v>
      </c>
      <c r="I15177" s="4">
        <f>IF(E15177="Rhode Island", Table1[[#This Row],[price]]*$L$3, IF(E15177="Massachusetts", Table1[[#This Row],[price]]*$L$2, 1))</f>
        <v>907000</v>
      </c>
    </row>
    <row r="15178" spans="1:9" x14ac:dyDescent="0.25">
      <c r="A15178" s="2">
        <v>42309</v>
      </c>
      <c r="B15178" s="1">
        <f t="shared" si="474"/>
        <v>2015</v>
      </c>
      <c r="C15178" s="1">
        <f t="shared" si="475"/>
        <v>4</v>
      </c>
      <c r="D15178">
        <v>2606</v>
      </c>
      <c r="E15178" t="s">
        <v>37</v>
      </c>
      <c r="F15178" s="4">
        <v>1000000</v>
      </c>
      <c r="G15178" t="s">
        <v>5</v>
      </c>
      <c r="H15178">
        <v>4</v>
      </c>
      <c r="I15178" s="4">
        <f>IF(E15178="Rhode Island", Table1[[#This Row],[price]]*$L$3, IF(E15178="Massachusetts", Table1[[#This Row],[price]]*$L$2, 1))</f>
        <v>1000000</v>
      </c>
    </row>
    <row r="15179" spans="1:9" x14ac:dyDescent="0.25">
      <c r="A15179" s="2">
        <v>42309</v>
      </c>
      <c r="B15179" s="1">
        <f t="shared" si="474"/>
        <v>2015</v>
      </c>
      <c r="C15179" s="1">
        <f t="shared" si="475"/>
        <v>4</v>
      </c>
      <c r="D15179">
        <v>2600</v>
      </c>
      <c r="E15179" t="s">
        <v>37</v>
      </c>
      <c r="F15179" s="4">
        <v>1025000</v>
      </c>
      <c r="G15179" t="s">
        <v>5</v>
      </c>
      <c r="H15179">
        <v>4</v>
      </c>
      <c r="I15179" s="4">
        <f>IF(E15179="Rhode Island", Table1[[#This Row],[price]]*$L$3, IF(E15179="Massachusetts", Table1[[#This Row],[price]]*$L$2, 1))</f>
        <v>1025000</v>
      </c>
    </row>
    <row r="15180" spans="1:9" x14ac:dyDescent="0.25">
      <c r="A15180" s="2">
        <v>42309</v>
      </c>
      <c r="B15180" s="1">
        <f t="shared" si="474"/>
        <v>2015</v>
      </c>
      <c r="C15180" s="1">
        <f t="shared" si="475"/>
        <v>4</v>
      </c>
      <c r="D15180">
        <v>2600</v>
      </c>
      <c r="E15180" t="s">
        <v>37</v>
      </c>
      <c r="F15180" s="4">
        <v>1430000</v>
      </c>
      <c r="G15180" t="s">
        <v>5</v>
      </c>
      <c r="H15180">
        <v>4</v>
      </c>
      <c r="I15180" s="4">
        <f>IF(E15180="Rhode Island", Table1[[#This Row],[price]]*$L$3, IF(E15180="Massachusetts", Table1[[#This Row],[price]]*$L$2, 1))</f>
        <v>1430000</v>
      </c>
    </row>
    <row r="15181" spans="1:9" x14ac:dyDescent="0.25">
      <c r="A15181" s="2">
        <v>42310</v>
      </c>
      <c r="B15181" s="1">
        <f t="shared" si="474"/>
        <v>2015</v>
      </c>
      <c r="C15181" s="1">
        <f t="shared" si="475"/>
        <v>4</v>
      </c>
      <c r="D15181">
        <v>2914</v>
      </c>
      <c r="E15181" t="s">
        <v>36</v>
      </c>
      <c r="F15181" s="4">
        <v>395000</v>
      </c>
      <c r="G15181" t="s">
        <v>5</v>
      </c>
      <c r="H15181">
        <v>3</v>
      </c>
      <c r="I15181" s="4">
        <f>IF(E15181="Rhode Island", Table1[[#This Row],[price]]*$L$3, IF(E15181="Massachusetts", Table1[[#This Row],[price]]*$L$2, 1))</f>
        <v>395000</v>
      </c>
    </row>
    <row r="15182" spans="1:9" x14ac:dyDescent="0.25">
      <c r="A15182" s="2">
        <v>42310</v>
      </c>
      <c r="B15182" s="1">
        <f t="shared" si="474"/>
        <v>2015</v>
      </c>
      <c r="C15182" s="1">
        <f t="shared" si="475"/>
        <v>4</v>
      </c>
      <c r="D15182">
        <v>2615</v>
      </c>
      <c r="E15182" t="s">
        <v>37</v>
      </c>
      <c r="F15182" s="4">
        <v>430500</v>
      </c>
      <c r="G15182" t="s">
        <v>5</v>
      </c>
      <c r="H15182">
        <v>3</v>
      </c>
      <c r="I15182" s="4">
        <f>IF(E15182="Rhode Island", Table1[[#This Row],[price]]*$L$3, IF(E15182="Massachusetts", Table1[[#This Row],[price]]*$L$2, 1))</f>
        <v>430500</v>
      </c>
    </row>
    <row r="15183" spans="1:9" x14ac:dyDescent="0.25">
      <c r="A15183" s="2">
        <v>42310</v>
      </c>
      <c r="B15183" s="1">
        <f t="shared" si="474"/>
        <v>2015</v>
      </c>
      <c r="C15183" s="1">
        <f t="shared" si="475"/>
        <v>4</v>
      </c>
      <c r="D15183">
        <v>2905</v>
      </c>
      <c r="E15183" t="s">
        <v>36</v>
      </c>
      <c r="F15183" s="4">
        <v>435000</v>
      </c>
      <c r="G15183" t="s">
        <v>5</v>
      </c>
      <c r="H15183">
        <v>3</v>
      </c>
      <c r="I15183" s="4">
        <f>IF(E15183="Rhode Island", Table1[[#This Row],[price]]*$L$3, IF(E15183="Massachusetts", Table1[[#This Row],[price]]*$L$2, 1))</f>
        <v>435000</v>
      </c>
    </row>
    <row r="15184" spans="1:9" x14ac:dyDescent="0.25">
      <c r="A15184" s="2">
        <v>42310</v>
      </c>
      <c r="B15184" s="1">
        <f t="shared" si="474"/>
        <v>2015</v>
      </c>
      <c r="C15184" s="1">
        <f t="shared" si="475"/>
        <v>4</v>
      </c>
      <c r="D15184">
        <v>2905</v>
      </c>
      <c r="E15184" t="s">
        <v>36</v>
      </c>
      <c r="F15184" s="4">
        <v>480000</v>
      </c>
      <c r="G15184" t="s">
        <v>5</v>
      </c>
      <c r="H15184">
        <v>3</v>
      </c>
      <c r="I15184" s="4">
        <f>IF(E15184="Rhode Island", Table1[[#This Row],[price]]*$L$3, IF(E15184="Massachusetts", Table1[[#This Row],[price]]*$L$2, 1))</f>
        <v>480000</v>
      </c>
    </row>
    <row r="15185" spans="1:9" x14ac:dyDescent="0.25">
      <c r="A15185" s="2">
        <v>42310</v>
      </c>
      <c r="B15185" s="1">
        <f t="shared" si="474"/>
        <v>2015</v>
      </c>
      <c r="C15185" s="1">
        <f t="shared" si="475"/>
        <v>4</v>
      </c>
      <c r="D15185">
        <v>2615</v>
      </c>
      <c r="E15185" t="s">
        <v>37</v>
      </c>
      <c r="F15185" s="4">
        <v>605000</v>
      </c>
      <c r="G15185" t="s">
        <v>5</v>
      </c>
      <c r="H15185">
        <v>4</v>
      </c>
      <c r="I15185" s="4">
        <f>IF(E15185="Rhode Island", Table1[[#This Row],[price]]*$L$3, IF(E15185="Massachusetts", Table1[[#This Row],[price]]*$L$2, 1))</f>
        <v>605000</v>
      </c>
    </row>
    <row r="15186" spans="1:9" x14ac:dyDescent="0.25">
      <c r="A15186" s="2">
        <v>42310</v>
      </c>
      <c r="B15186" s="1">
        <f t="shared" si="474"/>
        <v>2015</v>
      </c>
      <c r="C15186" s="1">
        <f t="shared" si="475"/>
        <v>4</v>
      </c>
      <c r="D15186">
        <v>2914</v>
      </c>
      <c r="E15186" t="s">
        <v>36</v>
      </c>
      <c r="F15186" s="4">
        <v>740000</v>
      </c>
      <c r="G15186" t="s">
        <v>5</v>
      </c>
      <c r="H15186">
        <v>4</v>
      </c>
      <c r="I15186" s="4">
        <f>IF(E15186="Rhode Island", Table1[[#This Row],[price]]*$L$3, IF(E15186="Massachusetts", Table1[[#This Row],[price]]*$L$2, 1))</f>
        <v>740000</v>
      </c>
    </row>
    <row r="15187" spans="1:9" x14ac:dyDescent="0.25">
      <c r="A15187" s="2">
        <v>42310</v>
      </c>
      <c r="B15187" s="1">
        <f t="shared" si="474"/>
        <v>2015</v>
      </c>
      <c r="C15187" s="1">
        <f t="shared" si="475"/>
        <v>4</v>
      </c>
      <c r="D15187">
        <v>2614</v>
      </c>
      <c r="E15187" t="s">
        <v>37</v>
      </c>
      <c r="F15187" s="4">
        <v>790000</v>
      </c>
      <c r="G15187" t="s">
        <v>5</v>
      </c>
      <c r="H15187">
        <v>4</v>
      </c>
      <c r="I15187" s="4">
        <f>IF(E15187="Rhode Island", Table1[[#This Row],[price]]*$L$3, IF(E15187="Massachusetts", Table1[[#This Row],[price]]*$L$2, 1))</f>
        <v>790000</v>
      </c>
    </row>
    <row r="15188" spans="1:9" x14ac:dyDescent="0.25">
      <c r="A15188" s="2">
        <v>42310</v>
      </c>
      <c r="B15188" s="1">
        <f t="shared" si="474"/>
        <v>2015</v>
      </c>
      <c r="C15188" s="1">
        <f t="shared" si="475"/>
        <v>4</v>
      </c>
      <c r="D15188">
        <v>2611</v>
      </c>
      <c r="E15188" t="s">
        <v>37</v>
      </c>
      <c r="F15188" s="4">
        <v>8000000</v>
      </c>
      <c r="G15188" t="s">
        <v>5</v>
      </c>
      <c r="H15188">
        <v>4</v>
      </c>
      <c r="I15188" s="4">
        <f>IF(E15188="Rhode Island", Table1[[#This Row],[price]]*$L$3, IF(E15188="Massachusetts", Table1[[#This Row],[price]]*$L$2, 1))</f>
        <v>8000000</v>
      </c>
    </row>
    <row r="15189" spans="1:9" x14ac:dyDescent="0.25">
      <c r="A15189" s="2">
        <v>42310</v>
      </c>
      <c r="B15189" s="1">
        <f t="shared" si="474"/>
        <v>2015</v>
      </c>
      <c r="C15189" s="1">
        <f t="shared" si="475"/>
        <v>4</v>
      </c>
      <c r="D15189">
        <v>2604</v>
      </c>
      <c r="E15189" t="s">
        <v>37</v>
      </c>
      <c r="F15189" s="4">
        <v>690000</v>
      </c>
      <c r="G15189" t="s">
        <v>6</v>
      </c>
      <c r="H15189">
        <v>2</v>
      </c>
      <c r="I15189" s="4">
        <f>IF(E15189="Rhode Island", Table1[[#This Row],[price]]*$L$3, IF(E15189="Massachusetts", Table1[[#This Row],[price]]*$L$2, 1))</f>
        <v>690000</v>
      </c>
    </row>
    <row r="15190" spans="1:9" x14ac:dyDescent="0.25">
      <c r="A15190" s="2">
        <v>42310</v>
      </c>
      <c r="B15190" s="1">
        <f t="shared" si="474"/>
        <v>2015</v>
      </c>
      <c r="C15190" s="1">
        <f t="shared" si="475"/>
        <v>4</v>
      </c>
      <c r="D15190">
        <v>2601</v>
      </c>
      <c r="E15190" t="s">
        <v>37</v>
      </c>
      <c r="F15190" s="4">
        <v>815000</v>
      </c>
      <c r="G15190" t="s">
        <v>6</v>
      </c>
      <c r="H15190">
        <v>2</v>
      </c>
      <c r="I15190" s="4">
        <f>IF(E15190="Rhode Island", Table1[[#This Row],[price]]*$L$3, IF(E15190="Massachusetts", Table1[[#This Row],[price]]*$L$2, 1))</f>
        <v>815000</v>
      </c>
    </row>
    <row r="15191" spans="1:9" x14ac:dyDescent="0.25">
      <c r="A15191" s="2">
        <v>42311</v>
      </c>
      <c r="B15191" s="1">
        <f t="shared" si="474"/>
        <v>2015</v>
      </c>
      <c r="C15191" s="1">
        <f t="shared" si="475"/>
        <v>4</v>
      </c>
      <c r="D15191">
        <v>2914</v>
      </c>
      <c r="E15191" t="s">
        <v>36</v>
      </c>
      <c r="F15191" s="4">
        <v>620000</v>
      </c>
      <c r="G15191" t="s">
        <v>5</v>
      </c>
      <c r="H15191">
        <v>4</v>
      </c>
      <c r="I15191" s="4">
        <f>IF(E15191="Rhode Island", Table1[[#This Row],[price]]*$L$3, IF(E15191="Massachusetts", Table1[[#This Row],[price]]*$L$2, 1))</f>
        <v>620000</v>
      </c>
    </row>
    <row r="15192" spans="1:9" x14ac:dyDescent="0.25">
      <c r="A15192" s="2">
        <v>42311</v>
      </c>
      <c r="B15192" s="1">
        <f t="shared" si="474"/>
        <v>2015</v>
      </c>
      <c r="C15192" s="1">
        <f t="shared" si="475"/>
        <v>4</v>
      </c>
      <c r="D15192">
        <v>2607</v>
      </c>
      <c r="E15192" t="s">
        <v>37</v>
      </c>
      <c r="F15192" s="4">
        <v>1165000</v>
      </c>
      <c r="G15192" t="s">
        <v>5</v>
      </c>
      <c r="H15192">
        <v>4</v>
      </c>
      <c r="I15192" s="4">
        <f>IF(E15192="Rhode Island", Table1[[#This Row],[price]]*$L$3, IF(E15192="Massachusetts", Table1[[#This Row],[price]]*$L$2, 1))</f>
        <v>1165000</v>
      </c>
    </row>
    <row r="15193" spans="1:9" x14ac:dyDescent="0.25">
      <c r="A15193" s="2">
        <v>42312</v>
      </c>
      <c r="B15193" s="1">
        <f t="shared" si="474"/>
        <v>2015</v>
      </c>
      <c r="C15193" s="1">
        <f t="shared" si="475"/>
        <v>4</v>
      </c>
      <c r="D15193">
        <v>2615</v>
      </c>
      <c r="E15193" t="s">
        <v>37</v>
      </c>
      <c r="F15193" s="4">
        <v>462500</v>
      </c>
      <c r="G15193" t="s">
        <v>5</v>
      </c>
      <c r="H15193">
        <v>3</v>
      </c>
      <c r="I15193" s="4">
        <f>IF(E15193="Rhode Island", Table1[[#This Row],[price]]*$L$3, IF(E15193="Massachusetts", Table1[[#This Row],[price]]*$L$2, 1))</f>
        <v>462500</v>
      </c>
    </row>
    <row r="15194" spans="1:9" x14ac:dyDescent="0.25">
      <c r="A15194" s="2">
        <v>42312</v>
      </c>
      <c r="B15194" s="1">
        <f t="shared" si="474"/>
        <v>2015</v>
      </c>
      <c r="C15194" s="1">
        <f t="shared" si="475"/>
        <v>4</v>
      </c>
      <c r="D15194">
        <v>2617</v>
      </c>
      <c r="E15194" t="s">
        <v>37</v>
      </c>
      <c r="F15194" s="4">
        <v>625000</v>
      </c>
      <c r="G15194" t="s">
        <v>5</v>
      </c>
      <c r="H15194">
        <v>4</v>
      </c>
      <c r="I15194" s="4">
        <f>IF(E15194="Rhode Island", Table1[[#This Row],[price]]*$L$3, IF(E15194="Massachusetts", Table1[[#This Row],[price]]*$L$2, 1))</f>
        <v>625000</v>
      </c>
    </row>
    <row r="15195" spans="1:9" x14ac:dyDescent="0.25">
      <c r="A15195" s="2">
        <v>42312</v>
      </c>
      <c r="B15195" s="1">
        <f t="shared" si="474"/>
        <v>2015</v>
      </c>
      <c r="C15195" s="1">
        <f t="shared" si="475"/>
        <v>4</v>
      </c>
      <c r="D15195">
        <v>2913</v>
      </c>
      <c r="E15195" t="s">
        <v>36</v>
      </c>
      <c r="F15195" s="4">
        <v>650000</v>
      </c>
      <c r="G15195" t="s">
        <v>5</v>
      </c>
      <c r="H15195">
        <v>4</v>
      </c>
      <c r="I15195" s="4">
        <f>IF(E15195="Rhode Island", Table1[[#This Row],[price]]*$L$3, IF(E15195="Massachusetts", Table1[[#This Row],[price]]*$L$2, 1))</f>
        <v>650000</v>
      </c>
    </row>
    <row r="15196" spans="1:9" x14ac:dyDescent="0.25">
      <c r="A15196" s="2">
        <v>42312</v>
      </c>
      <c r="B15196" s="1">
        <f t="shared" si="474"/>
        <v>2015</v>
      </c>
      <c r="C15196" s="1">
        <f t="shared" si="475"/>
        <v>4</v>
      </c>
      <c r="D15196">
        <v>2617</v>
      </c>
      <c r="E15196" t="s">
        <v>37</v>
      </c>
      <c r="F15196" s="4">
        <v>685000</v>
      </c>
      <c r="G15196" t="s">
        <v>5</v>
      </c>
      <c r="H15196">
        <v>4</v>
      </c>
      <c r="I15196" s="4">
        <f>IF(E15196="Rhode Island", Table1[[#This Row],[price]]*$L$3, IF(E15196="Massachusetts", Table1[[#This Row],[price]]*$L$2, 1))</f>
        <v>685000</v>
      </c>
    </row>
    <row r="15197" spans="1:9" x14ac:dyDescent="0.25">
      <c r="A15197" s="2">
        <v>42312</v>
      </c>
      <c r="B15197" s="1">
        <f t="shared" si="474"/>
        <v>2015</v>
      </c>
      <c r="C15197" s="1">
        <f t="shared" si="475"/>
        <v>4</v>
      </c>
      <c r="D15197">
        <v>2602</v>
      </c>
      <c r="E15197" t="s">
        <v>37</v>
      </c>
      <c r="F15197" s="4">
        <v>720000</v>
      </c>
      <c r="G15197" t="s">
        <v>5</v>
      </c>
      <c r="H15197">
        <v>3</v>
      </c>
      <c r="I15197" s="4">
        <f>IF(E15197="Rhode Island", Table1[[#This Row],[price]]*$L$3, IF(E15197="Massachusetts", Table1[[#This Row],[price]]*$L$2, 1))</f>
        <v>720000</v>
      </c>
    </row>
    <row r="15198" spans="1:9" x14ac:dyDescent="0.25">
      <c r="A15198" s="2">
        <v>42312</v>
      </c>
      <c r="B15198" s="1">
        <f t="shared" si="474"/>
        <v>2015</v>
      </c>
      <c r="C15198" s="1">
        <f t="shared" si="475"/>
        <v>4</v>
      </c>
      <c r="D15198">
        <v>2617</v>
      </c>
      <c r="E15198" t="s">
        <v>37</v>
      </c>
      <c r="F15198" s="4">
        <v>270000</v>
      </c>
      <c r="G15198" t="s">
        <v>6</v>
      </c>
      <c r="H15198">
        <v>3</v>
      </c>
      <c r="I15198" s="4">
        <f>IF(E15198="Rhode Island", Table1[[#This Row],[price]]*$L$3, IF(E15198="Massachusetts", Table1[[#This Row],[price]]*$L$2, 1))</f>
        <v>270000</v>
      </c>
    </row>
    <row r="15199" spans="1:9" x14ac:dyDescent="0.25">
      <c r="A15199" s="2">
        <v>42312</v>
      </c>
      <c r="B15199" s="1">
        <f t="shared" si="474"/>
        <v>2015</v>
      </c>
      <c r="C15199" s="1">
        <f t="shared" si="475"/>
        <v>4</v>
      </c>
      <c r="D15199">
        <v>2602</v>
      </c>
      <c r="E15199" t="s">
        <v>37</v>
      </c>
      <c r="F15199" s="4">
        <v>420000</v>
      </c>
      <c r="G15199" t="s">
        <v>6</v>
      </c>
      <c r="H15199">
        <v>2</v>
      </c>
      <c r="I15199" s="4">
        <f>IF(E15199="Rhode Island", Table1[[#This Row],[price]]*$L$3, IF(E15199="Massachusetts", Table1[[#This Row],[price]]*$L$2, 1))</f>
        <v>420000</v>
      </c>
    </row>
    <row r="15200" spans="1:9" x14ac:dyDescent="0.25">
      <c r="A15200" s="2">
        <v>42312</v>
      </c>
      <c r="B15200" s="1">
        <f t="shared" si="474"/>
        <v>2015</v>
      </c>
      <c r="C15200" s="1">
        <f t="shared" si="475"/>
        <v>4</v>
      </c>
      <c r="D15200">
        <v>2612</v>
      </c>
      <c r="E15200" t="s">
        <v>37</v>
      </c>
      <c r="F15200" s="4">
        <v>527000</v>
      </c>
      <c r="G15200" t="s">
        <v>6</v>
      </c>
      <c r="H15200">
        <v>2</v>
      </c>
      <c r="I15200" s="4">
        <f>IF(E15200="Rhode Island", Table1[[#This Row],[price]]*$L$3, IF(E15200="Massachusetts", Table1[[#This Row],[price]]*$L$2, 1))</f>
        <v>527000</v>
      </c>
    </row>
    <row r="15201" spans="1:9" x14ac:dyDescent="0.25">
      <c r="A15201" s="2">
        <v>42313</v>
      </c>
      <c r="B15201" s="1">
        <f t="shared" si="474"/>
        <v>2015</v>
      </c>
      <c r="C15201" s="1">
        <f t="shared" si="475"/>
        <v>4</v>
      </c>
      <c r="D15201">
        <v>2903</v>
      </c>
      <c r="E15201" t="s">
        <v>36</v>
      </c>
      <c r="F15201" s="4">
        <v>330000</v>
      </c>
      <c r="G15201" t="s">
        <v>5</v>
      </c>
      <c r="H15201">
        <v>3</v>
      </c>
      <c r="I15201" s="4">
        <f>IF(E15201="Rhode Island", Table1[[#This Row],[price]]*$L$3, IF(E15201="Massachusetts", Table1[[#This Row],[price]]*$L$2, 1))</f>
        <v>330000</v>
      </c>
    </row>
    <row r="15202" spans="1:9" x14ac:dyDescent="0.25">
      <c r="A15202" s="2">
        <v>42313</v>
      </c>
      <c r="B15202" s="1">
        <f t="shared" si="474"/>
        <v>2015</v>
      </c>
      <c r="C15202" s="1">
        <f t="shared" si="475"/>
        <v>4</v>
      </c>
      <c r="D15202">
        <v>2615</v>
      </c>
      <c r="E15202" t="s">
        <v>37</v>
      </c>
      <c r="F15202" s="4">
        <v>415000</v>
      </c>
      <c r="G15202" t="s">
        <v>5</v>
      </c>
      <c r="H15202">
        <v>3</v>
      </c>
      <c r="I15202" s="4">
        <f>IF(E15202="Rhode Island", Table1[[#This Row],[price]]*$L$3, IF(E15202="Massachusetts", Table1[[#This Row],[price]]*$L$2, 1))</f>
        <v>415000</v>
      </c>
    </row>
    <row r="15203" spans="1:9" x14ac:dyDescent="0.25">
      <c r="A15203" s="2">
        <v>42313</v>
      </c>
      <c r="B15203" s="1">
        <f t="shared" si="474"/>
        <v>2015</v>
      </c>
      <c r="C15203" s="1">
        <f t="shared" si="475"/>
        <v>4</v>
      </c>
      <c r="D15203">
        <v>2911</v>
      </c>
      <c r="E15203" t="s">
        <v>36</v>
      </c>
      <c r="F15203" s="4">
        <v>448000</v>
      </c>
      <c r="G15203" t="s">
        <v>5</v>
      </c>
      <c r="H15203">
        <v>3</v>
      </c>
      <c r="I15203" s="4">
        <f>IF(E15203="Rhode Island", Table1[[#This Row],[price]]*$L$3, IF(E15203="Massachusetts", Table1[[#This Row],[price]]*$L$2, 1))</f>
        <v>448000</v>
      </c>
    </row>
    <row r="15204" spans="1:9" x14ac:dyDescent="0.25">
      <c r="A15204" s="2">
        <v>42313</v>
      </c>
      <c r="B15204" s="1">
        <f t="shared" si="474"/>
        <v>2015</v>
      </c>
      <c r="C15204" s="1">
        <f t="shared" si="475"/>
        <v>4</v>
      </c>
      <c r="D15204">
        <v>2614</v>
      </c>
      <c r="E15204" t="s">
        <v>37</v>
      </c>
      <c r="F15204" s="4">
        <v>460000</v>
      </c>
      <c r="G15204" t="s">
        <v>5</v>
      </c>
      <c r="H15204">
        <v>3</v>
      </c>
      <c r="I15204" s="4">
        <f>IF(E15204="Rhode Island", Table1[[#This Row],[price]]*$L$3, IF(E15204="Massachusetts", Table1[[#This Row],[price]]*$L$2, 1))</f>
        <v>460000</v>
      </c>
    </row>
    <row r="15205" spans="1:9" x14ac:dyDescent="0.25">
      <c r="A15205" s="2">
        <v>42313</v>
      </c>
      <c r="B15205" s="1">
        <f t="shared" si="474"/>
        <v>2015</v>
      </c>
      <c r="C15205" s="1">
        <f t="shared" si="475"/>
        <v>4</v>
      </c>
      <c r="D15205">
        <v>2905</v>
      </c>
      <c r="E15205" t="s">
        <v>36</v>
      </c>
      <c r="F15205" s="4">
        <v>461500</v>
      </c>
      <c r="G15205" t="s">
        <v>5</v>
      </c>
      <c r="H15205">
        <v>3</v>
      </c>
      <c r="I15205" s="4">
        <f>IF(E15205="Rhode Island", Table1[[#This Row],[price]]*$L$3, IF(E15205="Massachusetts", Table1[[#This Row],[price]]*$L$2, 1))</f>
        <v>461500</v>
      </c>
    </row>
    <row r="15206" spans="1:9" x14ac:dyDescent="0.25">
      <c r="A15206" s="2">
        <v>42313</v>
      </c>
      <c r="B15206" s="1">
        <f t="shared" si="474"/>
        <v>2015</v>
      </c>
      <c r="C15206" s="1">
        <f t="shared" si="475"/>
        <v>4</v>
      </c>
      <c r="D15206">
        <v>2615</v>
      </c>
      <c r="E15206" t="s">
        <v>37</v>
      </c>
      <c r="F15206" s="4">
        <v>562000</v>
      </c>
      <c r="G15206" t="s">
        <v>5</v>
      </c>
      <c r="H15206">
        <v>3</v>
      </c>
      <c r="I15206" s="4">
        <f>IF(E15206="Rhode Island", Table1[[#This Row],[price]]*$L$3, IF(E15206="Massachusetts", Table1[[#This Row],[price]]*$L$2, 1))</f>
        <v>562000</v>
      </c>
    </row>
    <row r="15207" spans="1:9" x14ac:dyDescent="0.25">
      <c r="A15207" s="2">
        <v>42313</v>
      </c>
      <c r="B15207" s="1">
        <f t="shared" si="474"/>
        <v>2015</v>
      </c>
      <c r="C15207" s="1">
        <f t="shared" si="475"/>
        <v>4</v>
      </c>
      <c r="D15207">
        <v>2902</v>
      </c>
      <c r="E15207" t="s">
        <v>36</v>
      </c>
      <c r="F15207" s="4">
        <v>585000</v>
      </c>
      <c r="G15207" t="s">
        <v>5</v>
      </c>
      <c r="H15207">
        <v>4</v>
      </c>
      <c r="I15207" s="4">
        <f>IF(E15207="Rhode Island", Table1[[#This Row],[price]]*$L$3, IF(E15207="Massachusetts", Table1[[#This Row],[price]]*$L$2, 1))</f>
        <v>585000</v>
      </c>
    </row>
    <row r="15208" spans="1:9" x14ac:dyDescent="0.25">
      <c r="A15208" s="2">
        <v>42313</v>
      </c>
      <c r="B15208" s="1">
        <f t="shared" si="474"/>
        <v>2015</v>
      </c>
      <c r="C15208" s="1">
        <f t="shared" si="475"/>
        <v>4</v>
      </c>
      <c r="D15208">
        <v>2913</v>
      </c>
      <c r="E15208" t="s">
        <v>36</v>
      </c>
      <c r="F15208" s="4">
        <v>589000</v>
      </c>
      <c r="G15208" t="s">
        <v>5</v>
      </c>
      <c r="H15208">
        <v>4</v>
      </c>
      <c r="I15208" s="4">
        <f>IF(E15208="Rhode Island", Table1[[#This Row],[price]]*$L$3, IF(E15208="Massachusetts", Table1[[#This Row],[price]]*$L$2, 1))</f>
        <v>589000</v>
      </c>
    </row>
    <row r="15209" spans="1:9" x14ac:dyDescent="0.25">
      <c r="A15209" s="2">
        <v>42313</v>
      </c>
      <c r="B15209" s="1">
        <f t="shared" si="474"/>
        <v>2015</v>
      </c>
      <c r="C15209" s="1">
        <f t="shared" si="475"/>
        <v>4</v>
      </c>
      <c r="D15209">
        <v>2615</v>
      </c>
      <c r="E15209" t="s">
        <v>37</v>
      </c>
      <c r="F15209" s="4">
        <v>705000</v>
      </c>
      <c r="G15209" t="s">
        <v>5</v>
      </c>
      <c r="H15209">
        <v>4</v>
      </c>
      <c r="I15209" s="4">
        <f>IF(E15209="Rhode Island", Table1[[#This Row],[price]]*$L$3, IF(E15209="Massachusetts", Table1[[#This Row],[price]]*$L$2, 1))</f>
        <v>705000</v>
      </c>
    </row>
    <row r="15210" spans="1:9" x14ac:dyDescent="0.25">
      <c r="A15210" s="2">
        <v>42313</v>
      </c>
      <c r="B15210" s="1">
        <f t="shared" si="474"/>
        <v>2015</v>
      </c>
      <c r="C15210" s="1">
        <f t="shared" si="475"/>
        <v>4</v>
      </c>
      <c r="D15210">
        <v>2607</v>
      </c>
      <c r="E15210" t="s">
        <v>37</v>
      </c>
      <c r="F15210" s="4">
        <v>725000</v>
      </c>
      <c r="G15210" t="s">
        <v>5</v>
      </c>
      <c r="H15210">
        <v>4</v>
      </c>
      <c r="I15210" s="4">
        <f>IF(E15210="Rhode Island", Table1[[#This Row],[price]]*$L$3, IF(E15210="Massachusetts", Table1[[#This Row],[price]]*$L$2, 1))</f>
        <v>725000</v>
      </c>
    </row>
    <row r="15211" spans="1:9" x14ac:dyDescent="0.25">
      <c r="A15211" s="2">
        <v>42313</v>
      </c>
      <c r="B15211" s="1">
        <f t="shared" si="474"/>
        <v>2015</v>
      </c>
      <c r="C15211" s="1">
        <f t="shared" si="475"/>
        <v>4</v>
      </c>
      <c r="D15211">
        <v>2602</v>
      </c>
      <c r="E15211" t="s">
        <v>37</v>
      </c>
      <c r="F15211" s="4">
        <v>740000</v>
      </c>
      <c r="G15211" t="s">
        <v>5</v>
      </c>
      <c r="H15211">
        <v>4</v>
      </c>
      <c r="I15211" s="4">
        <f>IF(E15211="Rhode Island", Table1[[#This Row],[price]]*$L$3, IF(E15211="Massachusetts", Table1[[#This Row],[price]]*$L$2, 1))</f>
        <v>740000</v>
      </c>
    </row>
    <row r="15212" spans="1:9" x14ac:dyDescent="0.25">
      <c r="A15212" s="2">
        <v>42313</v>
      </c>
      <c r="B15212" s="1">
        <f t="shared" si="474"/>
        <v>2015</v>
      </c>
      <c r="C15212" s="1">
        <f t="shared" si="475"/>
        <v>4</v>
      </c>
      <c r="D15212">
        <v>2913</v>
      </c>
      <c r="E15212" t="s">
        <v>36</v>
      </c>
      <c r="F15212" s="4">
        <v>865000</v>
      </c>
      <c r="G15212" t="s">
        <v>5</v>
      </c>
      <c r="H15212">
        <v>5</v>
      </c>
      <c r="I15212" s="4">
        <f>IF(E15212="Rhode Island", Table1[[#This Row],[price]]*$L$3, IF(E15212="Massachusetts", Table1[[#This Row],[price]]*$L$2, 1))</f>
        <v>865000</v>
      </c>
    </row>
    <row r="15213" spans="1:9" x14ac:dyDescent="0.25">
      <c r="A15213" s="2">
        <v>42313</v>
      </c>
      <c r="B15213" s="1">
        <f t="shared" si="474"/>
        <v>2015</v>
      </c>
      <c r="C15213" s="1">
        <f t="shared" si="475"/>
        <v>4</v>
      </c>
      <c r="D15213">
        <v>2617</v>
      </c>
      <c r="E15213" t="s">
        <v>37</v>
      </c>
      <c r="F15213" s="4">
        <v>935000</v>
      </c>
      <c r="G15213" t="s">
        <v>5</v>
      </c>
      <c r="H15213">
        <v>5</v>
      </c>
      <c r="I15213" s="4">
        <f>IF(E15213="Rhode Island", Table1[[#This Row],[price]]*$L$3, IF(E15213="Massachusetts", Table1[[#This Row],[price]]*$L$2, 1))</f>
        <v>935000</v>
      </c>
    </row>
    <row r="15214" spans="1:9" x14ac:dyDescent="0.25">
      <c r="A15214" s="2">
        <v>42313</v>
      </c>
      <c r="B15214" s="1">
        <f t="shared" si="474"/>
        <v>2015</v>
      </c>
      <c r="C15214" s="1">
        <f t="shared" si="475"/>
        <v>4</v>
      </c>
      <c r="D15214">
        <v>2602</v>
      </c>
      <c r="E15214" t="s">
        <v>37</v>
      </c>
      <c r="F15214" s="4">
        <v>1151000</v>
      </c>
      <c r="G15214" t="s">
        <v>5</v>
      </c>
      <c r="H15214">
        <v>4</v>
      </c>
      <c r="I15214" s="4">
        <f>IF(E15214="Rhode Island", Table1[[#This Row],[price]]*$L$3, IF(E15214="Massachusetts", Table1[[#This Row],[price]]*$L$2, 1))</f>
        <v>1151000</v>
      </c>
    </row>
    <row r="15215" spans="1:9" x14ac:dyDescent="0.25">
      <c r="A15215" s="2">
        <v>42313</v>
      </c>
      <c r="B15215" s="1">
        <f t="shared" si="474"/>
        <v>2015</v>
      </c>
      <c r="C15215" s="1">
        <f t="shared" si="475"/>
        <v>4</v>
      </c>
      <c r="D15215">
        <v>2913</v>
      </c>
      <c r="E15215" t="s">
        <v>36</v>
      </c>
      <c r="F15215" s="4">
        <v>1255000</v>
      </c>
      <c r="G15215" t="s">
        <v>5</v>
      </c>
      <c r="H15215">
        <v>5</v>
      </c>
      <c r="I15215" s="4">
        <f>IF(E15215="Rhode Island", Table1[[#This Row],[price]]*$L$3, IF(E15215="Massachusetts", Table1[[#This Row],[price]]*$L$2, 1))</f>
        <v>1255000</v>
      </c>
    </row>
    <row r="15216" spans="1:9" x14ac:dyDescent="0.25">
      <c r="A15216" s="2">
        <v>42313</v>
      </c>
      <c r="B15216" s="1">
        <f t="shared" si="474"/>
        <v>2015</v>
      </c>
      <c r="C15216" s="1">
        <f t="shared" si="475"/>
        <v>4</v>
      </c>
      <c r="D15216">
        <v>2606</v>
      </c>
      <c r="E15216" t="s">
        <v>37</v>
      </c>
      <c r="F15216" s="4">
        <v>280000</v>
      </c>
      <c r="G15216" t="s">
        <v>6</v>
      </c>
      <c r="H15216">
        <v>2</v>
      </c>
      <c r="I15216" s="4">
        <f>IF(E15216="Rhode Island", Table1[[#This Row],[price]]*$L$3, IF(E15216="Massachusetts", Table1[[#This Row],[price]]*$L$2, 1))</f>
        <v>280000</v>
      </c>
    </row>
    <row r="15217" spans="1:9" x14ac:dyDescent="0.25">
      <c r="A15217" s="2">
        <v>42313</v>
      </c>
      <c r="B15217" s="1">
        <f t="shared" si="474"/>
        <v>2015</v>
      </c>
      <c r="C15217" s="1">
        <f t="shared" si="475"/>
        <v>4</v>
      </c>
      <c r="D15217">
        <v>2612</v>
      </c>
      <c r="E15217" t="s">
        <v>37</v>
      </c>
      <c r="F15217" s="4">
        <v>463000</v>
      </c>
      <c r="G15217" t="s">
        <v>6</v>
      </c>
      <c r="H15217">
        <v>2</v>
      </c>
      <c r="I15217" s="4">
        <f>IF(E15217="Rhode Island", Table1[[#This Row],[price]]*$L$3, IF(E15217="Massachusetts", Table1[[#This Row],[price]]*$L$2, 1))</f>
        <v>463000</v>
      </c>
    </row>
    <row r="15218" spans="1:9" x14ac:dyDescent="0.25">
      <c r="A15218" s="2">
        <v>42314</v>
      </c>
      <c r="B15218" s="1">
        <f t="shared" si="474"/>
        <v>2015</v>
      </c>
      <c r="C15218" s="1">
        <f t="shared" si="475"/>
        <v>4</v>
      </c>
      <c r="D15218">
        <v>2906</v>
      </c>
      <c r="E15218" t="s">
        <v>36</v>
      </c>
      <c r="F15218" s="4">
        <v>357500</v>
      </c>
      <c r="G15218" t="s">
        <v>5</v>
      </c>
      <c r="H15218">
        <v>3</v>
      </c>
      <c r="I15218" s="4">
        <f>IF(E15218="Rhode Island", Table1[[#This Row],[price]]*$L$3, IF(E15218="Massachusetts", Table1[[#This Row],[price]]*$L$2, 1))</f>
        <v>357500</v>
      </c>
    </row>
    <row r="15219" spans="1:9" x14ac:dyDescent="0.25">
      <c r="A15219" s="2">
        <v>42314</v>
      </c>
      <c r="B15219" s="1">
        <f t="shared" si="474"/>
        <v>2015</v>
      </c>
      <c r="C15219" s="1">
        <f t="shared" si="475"/>
        <v>4</v>
      </c>
      <c r="D15219">
        <v>2906</v>
      </c>
      <c r="E15219" t="s">
        <v>36</v>
      </c>
      <c r="F15219" s="4">
        <v>370000</v>
      </c>
      <c r="G15219" t="s">
        <v>5</v>
      </c>
      <c r="H15219">
        <v>3</v>
      </c>
      <c r="I15219" s="4">
        <f>IF(E15219="Rhode Island", Table1[[#This Row],[price]]*$L$3, IF(E15219="Massachusetts", Table1[[#This Row],[price]]*$L$2, 1))</f>
        <v>370000</v>
      </c>
    </row>
    <row r="15220" spans="1:9" x14ac:dyDescent="0.25">
      <c r="A15220" s="2">
        <v>42314</v>
      </c>
      <c r="B15220" s="1">
        <f t="shared" si="474"/>
        <v>2015</v>
      </c>
      <c r="C15220" s="1">
        <f t="shared" si="475"/>
        <v>4</v>
      </c>
      <c r="D15220">
        <v>2615</v>
      </c>
      <c r="E15220" t="s">
        <v>37</v>
      </c>
      <c r="F15220" s="4">
        <v>436000</v>
      </c>
      <c r="G15220" t="s">
        <v>5</v>
      </c>
      <c r="H15220">
        <v>3</v>
      </c>
      <c r="I15220" s="4">
        <f>IF(E15220="Rhode Island", Table1[[#This Row],[price]]*$L$3, IF(E15220="Massachusetts", Table1[[#This Row],[price]]*$L$2, 1))</f>
        <v>436000</v>
      </c>
    </row>
    <row r="15221" spans="1:9" x14ac:dyDescent="0.25">
      <c r="A15221" s="2">
        <v>42314</v>
      </c>
      <c r="B15221" s="1">
        <f t="shared" si="474"/>
        <v>2015</v>
      </c>
      <c r="C15221" s="1">
        <f t="shared" si="475"/>
        <v>4</v>
      </c>
      <c r="D15221">
        <v>2905</v>
      </c>
      <c r="E15221" t="s">
        <v>36</v>
      </c>
      <c r="F15221" s="4">
        <v>440000</v>
      </c>
      <c r="G15221" t="s">
        <v>5</v>
      </c>
      <c r="H15221">
        <v>3</v>
      </c>
      <c r="I15221" s="4">
        <f>IF(E15221="Rhode Island", Table1[[#This Row],[price]]*$L$3, IF(E15221="Massachusetts", Table1[[#This Row],[price]]*$L$2, 1))</f>
        <v>440000</v>
      </c>
    </row>
    <row r="15222" spans="1:9" x14ac:dyDescent="0.25">
      <c r="A15222" s="2">
        <v>42314</v>
      </c>
      <c r="B15222" s="1">
        <f t="shared" si="474"/>
        <v>2015</v>
      </c>
      <c r="C15222" s="1">
        <f t="shared" si="475"/>
        <v>4</v>
      </c>
      <c r="D15222">
        <v>2905</v>
      </c>
      <c r="E15222" t="s">
        <v>36</v>
      </c>
      <c r="F15222" s="4">
        <v>442000</v>
      </c>
      <c r="G15222" t="s">
        <v>5</v>
      </c>
      <c r="H15222">
        <v>3</v>
      </c>
      <c r="I15222" s="4">
        <f>IF(E15222="Rhode Island", Table1[[#This Row],[price]]*$L$3, IF(E15222="Massachusetts", Table1[[#This Row],[price]]*$L$2, 1))</f>
        <v>442000</v>
      </c>
    </row>
    <row r="15223" spans="1:9" x14ac:dyDescent="0.25">
      <c r="A15223" s="2">
        <v>42314</v>
      </c>
      <c r="B15223" s="1">
        <f t="shared" si="474"/>
        <v>2015</v>
      </c>
      <c r="C15223" s="1">
        <f t="shared" si="475"/>
        <v>4</v>
      </c>
      <c r="D15223">
        <v>2913</v>
      </c>
      <c r="E15223" t="s">
        <v>36</v>
      </c>
      <c r="F15223" s="4">
        <v>452000</v>
      </c>
      <c r="G15223" t="s">
        <v>5</v>
      </c>
      <c r="H15223">
        <v>3</v>
      </c>
      <c r="I15223" s="4">
        <f>IF(E15223="Rhode Island", Table1[[#This Row],[price]]*$L$3, IF(E15223="Massachusetts", Table1[[#This Row],[price]]*$L$2, 1))</f>
        <v>452000</v>
      </c>
    </row>
    <row r="15224" spans="1:9" x14ac:dyDescent="0.25">
      <c r="A15224" s="2">
        <v>42314</v>
      </c>
      <c r="B15224" s="1">
        <f t="shared" si="474"/>
        <v>2015</v>
      </c>
      <c r="C15224" s="1">
        <f t="shared" si="475"/>
        <v>4</v>
      </c>
      <c r="D15224">
        <v>2905</v>
      </c>
      <c r="E15224" t="s">
        <v>36</v>
      </c>
      <c r="F15224" s="4">
        <v>465000</v>
      </c>
      <c r="G15224" t="s">
        <v>5</v>
      </c>
      <c r="H15224">
        <v>3</v>
      </c>
      <c r="I15224" s="4">
        <f>IF(E15224="Rhode Island", Table1[[#This Row],[price]]*$L$3, IF(E15224="Massachusetts", Table1[[#This Row],[price]]*$L$2, 1))</f>
        <v>465000</v>
      </c>
    </row>
    <row r="15225" spans="1:9" x14ac:dyDescent="0.25">
      <c r="A15225" s="2">
        <v>42314</v>
      </c>
      <c r="B15225" s="1">
        <f t="shared" si="474"/>
        <v>2015</v>
      </c>
      <c r="C15225" s="1">
        <f t="shared" si="475"/>
        <v>4</v>
      </c>
      <c r="D15225">
        <v>2904</v>
      </c>
      <c r="E15225" t="s">
        <v>36</v>
      </c>
      <c r="F15225" s="4">
        <v>500000</v>
      </c>
      <c r="G15225" t="s">
        <v>5</v>
      </c>
      <c r="H15225">
        <v>3</v>
      </c>
      <c r="I15225" s="4">
        <f>IF(E15225="Rhode Island", Table1[[#This Row],[price]]*$L$3, IF(E15225="Massachusetts", Table1[[#This Row],[price]]*$L$2, 1))</f>
        <v>500000</v>
      </c>
    </row>
    <row r="15226" spans="1:9" x14ac:dyDescent="0.25">
      <c r="A15226" s="2">
        <v>42314</v>
      </c>
      <c r="B15226" s="1">
        <f t="shared" si="474"/>
        <v>2015</v>
      </c>
      <c r="C15226" s="1">
        <f t="shared" si="475"/>
        <v>4</v>
      </c>
      <c r="D15226">
        <v>2902</v>
      </c>
      <c r="E15226" t="s">
        <v>36</v>
      </c>
      <c r="F15226" s="4">
        <v>525000</v>
      </c>
      <c r="G15226" t="s">
        <v>5</v>
      </c>
      <c r="H15226">
        <v>4</v>
      </c>
      <c r="I15226" s="4">
        <f>IF(E15226="Rhode Island", Table1[[#This Row],[price]]*$L$3, IF(E15226="Massachusetts", Table1[[#This Row],[price]]*$L$2, 1))</f>
        <v>525000</v>
      </c>
    </row>
    <row r="15227" spans="1:9" x14ac:dyDescent="0.25">
      <c r="A15227" s="2">
        <v>42314</v>
      </c>
      <c r="B15227" s="1">
        <f t="shared" si="474"/>
        <v>2015</v>
      </c>
      <c r="C15227" s="1">
        <f t="shared" si="475"/>
        <v>4</v>
      </c>
      <c r="D15227">
        <v>2903</v>
      </c>
      <c r="E15227" t="s">
        <v>36</v>
      </c>
      <c r="F15227" s="4">
        <v>540000</v>
      </c>
      <c r="G15227" t="s">
        <v>5</v>
      </c>
      <c r="H15227">
        <v>4</v>
      </c>
      <c r="I15227" s="4">
        <f>IF(E15227="Rhode Island", Table1[[#This Row],[price]]*$L$3, IF(E15227="Massachusetts", Table1[[#This Row],[price]]*$L$2, 1))</f>
        <v>540000</v>
      </c>
    </row>
    <row r="15228" spans="1:9" x14ac:dyDescent="0.25">
      <c r="A15228" s="2">
        <v>42314</v>
      </c>
      <c r="B15228" s="1">
        <f t="shared" si="474"/>
        <v>2015</v>
      </c>
      <c r="C15228" s="1">
        <f t="shared" si="475"/>
        <v>4</v>
      </c>
      <c r="D15228">
        <v>2615</v>
      </c>
      <c r="E15228" t="s">
        <v>37</v>
      </c>
      <c r="F15228" s="4">
        <v>563000</v>
      </c>
      <c r="G15228" t="s">
        <v>5</v>
      </c>
      <c r="H15228">
        <v>5</v>
      </c>
      <c r="I15228" s="4">
        <f>IF(E15228="Rhode Island", Table1[[#This Row],[price]]*$L$3, IF(E15228="Massachusetts", Table1[[#This Row],[price]]*$L$2, 1))</f>
        <v>563000</v>
      </c>
    </row>
    <row r="15229" spans="1:9" x14ac:dyDescent="0.25">
      <c r="A15229" s="2">
        <v>42314</v>
      </c>
      <c r="B15229" s="1">
        <f t="shared" si="474"/>
        <v>2015</v>
      </c>
      <c r="C15229" s="1">
        <f t="shared" si="475"/>
        <v>4</v>
      </c>
      <c r="D15229">
        <v>2903</v>
      </c>
      <c r="E15229" t="s">
        <v>36</v>
      </c>
      <c r="F15229" s="4">
        <v>600000</v>
      </c>
      <c r="G15229" t="s">
        <v>5</v>
      </c>
      <c r="H15229">
        <v>4</v>
      </c>
      <c r="I15229" s="4">
        <f>IF(E15229="Rhode Island", Table1[[#This Row],[price]]*$L$3, IF(E15229="Massachusetts", Table1[[#This Row],[price]]*$L$2, 1))</f>
        <v>600000</v>
      </c>
    </row>
    <row r="15230" spans="1:9" x14ac:dyDescent="0.25">
      <c r="A15230" s="2">
        <v>42314</v>
      </c>
      <c r="B15230" s="1">
        <f t="shared" si="474"/>
        <v>2015</v>
      </c>
      <c r="C15230" s="1">
        <f t="shared" si="475"/>
        <v>4</v>
      </c>
      <c r="D15230">
        <v>2911</v>
      </c>
      <c r="E15230" t="s">
        <v>36</v>
      </c>
      <c r="F15230" s="4">
        <v>650000</v>
      </c>
      <c r="G15230" t="s">
        <v>5</v>
      </c>
      <c r="H15230">
        <v>4</v>
      </c>
      <c r="I15230" s="4">
        <f>IF(E15230="Rhode Island", Table1[[#This Row],[price]]*$L$3, IF(E15230="Massachusetts", Table1[[#This Row],[price]]*$L$2, 1))</f>
        <v>650000</v>
      </c>
    </row>
    <row r="15231" spans="1:9" x14ac:dyDescent="0.25">
      <c r="A15231" s="2">
        <v>42314</v>
      </c>
      <c r="B15231" s="1">
        <f t="shared" si="474"/>
        <v>2015</v>
      </c>
      <c r="C15231" s="1">
        <f t="shared" si="475"/>
        <v>4</v>
      </c>
      <c r="D15231">
        <v>2605</v>
      </c>
      <c r="E15231" t="s">
        <v>37</v>
      </c>
      <c r="F15231" s="4">
        <v>780000</v>
      </c>
      <c r="G15231" t="s">
        <v>5</v>
      </c>
      <c r="H15231">
        <v>3</v>
      </c>
      <c r="I15231" s="4">
        <f>IF(E15231="Rhode Island", Table1[[#This Row],[price]]*$L$3, IF(E15231="Massachusetts", Table1[[#This Row],[price]]*$L$2, 1))</f>
        <v>780000</v>
      </c>
    </row>
    <row r="15232" spans="1:9" x14ac:dyDescent="0.25">
      <c r="A15232" s="2">
        <v>42314</v>
      </c>
      <c r="B15232" s="1">
        <f t="shared" si="474"/>
        <v>2015</v>
      </c>
      <c r="C15232" s="1">
        <f t="shared" si="475"/>
        <v>4</v>
      </c>
      <c r="D15232">
        <v>2614</v>
      </c>
      <c r="E15232" t="s">
        <v>37</v>
      </c>
      <c r="F15232" s="4">
        <v>830000</v>
      </c>
      <c r="G15232" t="s">
        <v>5</v>
      </c>
      <c r="H15232">
        <v>4</v>
      </c>
      <c r="I15232" s="4">
        <f>IF(E15232="Rhode Island", Table1[[#This Row],[price]]*$L$3, IF(E15232="Massachusetts", Table1[[#This Row],[price]]*$L$2, 1))</f>
        <v>830000</v>
      </c>
    </row>
    <row r="15233" spans="1:9" x14ac:dyDescent="0.25">
      <c r="A15233" s="2">
        <v>42314</v>
      </c>
      <c r="B15233" s="1">
        <f t="shared" si="474"/>
        <v>2015</v>
      </c>
      <c r="C15233" s="1">
        <f t="shared" si="475"/>
        <v>4</v>
      </c>
      <c r="D15233">
        <v>2605</v>
      </c>
      <c r="E15233" t="s">
        <v>37</v>
      </c>
      <c r="F15233" s="4">
        <v>865000</v>
      </c>
      <c r="G15233" t="s">
        <v>5</v>
      </c>
      <c r="H15233">
        <v>4</v>
      </c>
      <c r="I15233" s="4">
        <f>IF(E15233="Rhode Island", Table1[[#This Row],[price]]*$L$3, IF(E15233="Massachusetts", Table1[[#This Row],[price]]*$L$2, 1))</f>
        <v>865000</v>
      </c>
    </row>
    <row r="15234" spans="1:9" x14ac:dyDescent="0.25">
      <c r="A15234" s="2">
        <v>42314</v>
      </c>
      <c r="B15234" s="1">
        <f t="shared" ref="B15234:B15297" si="476">YEAR(A15234)</f>
        <v>2015</v>
      </c>
      <c r="C15234" s="1">
        <f t="shared" ref="C15234:C15297" si="477">ROUNDUP(MONTH(A15234)/3,0)</f>
        <v>4</v>
      </c>
      <c r="D15234">
        <v>2913</v>
      </c>
      <c r="E15234" t="s">
        <v>36</v>
      </c>
      <c r="F15234" s="4">
        <v>1151000</v>
      </c>
      <c r="G15234" t="s">
        <v>5</v>
      </c>
      <c r="H15234">
        <v>4</v>
      </c>
      <c r="I15234" s="4">
        <f>IF(E15234="Rhode Island", Table1[[#This Row],[price]]*$L$3, IF(E15234="Massachusetts", Table1[[#This Row],[price]]*$L$2, 1))</f>
        <v>1151000</v>
      </c>
    </row>
    <row r="15235" spans="1:9" x14ac:dyDescent="0.25">
      <c r="A15235" s="2">
        <v>42314</v>
      </c>
      <c r="B15235" s="1">
        <f t="shared" si="476"/>
        <v>2015</v>
      </c>
      <c r="C15235" s="1">
        <f t="shared" si="477"/>
        <v>4</v>
      </c>
      <c r="D15235">
        <v>2617</v>
      </c>
      <c r="E15235" t="s">
        <v>37</v>
      </c>
      <c r="F15235" s="4">
        <v>285000</v>
      </c>
      <c r="G15235" t="s">
        <v>6</v>
      </c>
      <c r="H15235">
        <v>2</v>
      </c>
      <c r="I15235" s="4">
        <f>IF(E15235="Rhode Island", Table1[[#This Row],[price]]*$L$3, IF(E15235="Massachusetts", Table1[[#This Row],[price]]*$L$2, 1))</f>
        <v>285000</v>
      </c>
    </row>
    <row r="15236" spans="1:9" x14ac:dyDescent="0.25">
      <c r="A15236" s="2">
        <v>42314</v>
      </c>
      <c r="B15236" s="1">
        <f t="shared" si="476"/>
        <v>2015</v>
      </c>
      <c r="C15236" s="1">
        <f t="shared" si="477"/>
        <v>4</v>
      </c>
      <c r="D15236">
        <v>2617</v>
      </c>
      <c r="E15236" t="s">
        <v>37</v>
      </c>
      <c r="F15236" s="4">
        <v>290000</v>
      </c>
      <c r="G15236" t="s">
        <v>6</v>
      </c>
      <c r="H15236">
        <v>1</v>
      </c>
      <c r="I15236" s="4">
        <f>IF(E15236="Rhode Island", Table1[[#This Row],[price]]*$L$3, IF(E15236="Massachusetts", Table1[[#This Row],[price]]*$L$2, 1))</f>
        <v>290000</v>
      </c>
    </row>
    <row r="15237" spans="1:9" x14ac:dyDescent="0.25">
      <c r="A15237" s="2">
        <v>42314</v>
      </c>
      <c r="B15237" s="1">
        <f t="shared" si="476"/>
        <v>2015</v>
      </c>
      <c r="C15237" s="1">
        <f t="shared" si="477"/>
        <v>4</v>
      </c>
      <c r="D15237">
        <v>2914</v>
      </c>
      <c r="E15237" t="s">
        <v>36</v>
      </c>
      <c r="F15237" s="4">
        <v>399000</v>
      </c>
      <c r="G15237" t="s">
        <v>6</v>
      </c>
      <c r="H15237">
        <v>3</v>
      </c>
      <c r="I15237" s="4">
        <f>IF(E15237="Rhode Island", Table1[[#This Row],[price]]*$L$3, IF(E15237="Massachusetts", Table1[[#This Row],[price]]*$L$2, 1))</f>
        <v>399000</v>
      </c>
    </row>
    <row r="15238" spans="1:9" x14ac:dyDescent="0.25">
      <c r="A15238" s="2">
        <v>42314</v>
      </c>
      <c r="B15238" s="1">
        <f t="shared" si="476"/>
        <v>2015</v>
      </c>
      <c r="C15238" s="1">
        <f t="shared" si="477"/>
        <v>4</v>
      </c>
      <c r="D15238">
        <v>2906</v>
      </c>
      <c r="E15238" t="s">
        <v>36</v>
      </c>
      <c r="F15238" s="4">
        <v>625000</v>
      </c>
      <c r="G15238" t="s">
        <v>6</v>
      </c>
      <c r="H15238">
        <v>4</v>
      </c>
      <c r="I15238" s="4">
        <f>IF(E15238="Rhode Island", Table1[[#This Row],[price]]*$L$3, IF(E15238="Massachusetts", Table1[[#This Row],[price]]*$L$2, 1))</f>
        <v>625000</v>
      </c>
    </row>
    <row r="15239" spans="1:9" x14ac:dyDescent="0.25">
      <c r="A15239" s="2">
        <v>42315</v>
      </c>
      <c r="B15239" s="1">
        <f t="shared" si="476"/>
        <v>2015</v>
      </c>
      <c r="C15239" s="1">
        <f t="shared" si="477"/>
        <v>4</v>
      </c>
      <c r="D15239">
        <v>2903</v>
      </c>
      <c r="E15239" t="s">
        <v>36</v>
      </c>
      <c r="F15239" s="4">
        <v>375000</v>
      </c>
      <c r="G15239" t="s">
        <v>5</v>
      </c>
      <c r="H15239">
        <v>4</v>
      </c>
      <c r="I15239" s="4">
        <f>IF(E15239="Rhode Island", Table1[[#This Row],[price]]*$L$3, IF(E15239="Massachusetts", Table1[[#This Row],[price]]*$L$2, 1))</f>
        <v>375000</v>
      </c>
    </row>
    <row r="15240" spans="1:9" x14ac:dyDescent="0.25">
      <c r="A15240" s="2">
        <v>42315</v>
      </c>
      <c r="B15240" s="1">
        <f t="shared" si="476"/>
        <v>2015</v>
      </c>
      <c r="C15240" s="1">
        <f t="shared" si="477"/>
        <v>4</v>
      </c>
      <c r="D15240">
        <v>2905</v>
      </c>
      <c r="E15240" t="s">
        <v>36</v>
      </c>
      <c r="F15240" s="4">
        <v>403000</v>
      </c>
      <c r="G15240" t="s">
        <v>5</v>
      </c>
      <c r="H15240">
        <v>3</v>
      </c>
      <c r="I15240" s="4">
        <f>IF(E15240="Rhode Island", Table1[[#This Row],[price]]*$L$3, IF(E15240="Massachusetts", Table1[[#This Row],[price]]*$L$2, 1))</f>
        <v>403000</v>
      </c>
    </row>
    <row r="15241" spans="1:9" x14ac:dyDescent="0.25">
      <c r="A15241" s="2">
        <v>42315</v>
      </c>
      <c r="B15241" s="1">
        <f t="shared" si="476"/>
        <v>2015</v>
      </c>
      <c r="C15241" s="1">
        <f t="shared" si="477"/>
        <v>4</v>
      </c>
      <c r="D15241">
        <v>2615</v>
      </c>
      <c r="E15241" t="s">
        <v>37</v>
      </c>
      <c r="F15241" s="4">
        <v>465000</v>
      </c>
      <c r="G15241" t="s">
        <v>5</v>
      </c>
      <c r="H15241">
        <v>3</v>
      </c>
      <c r="I15241" s="4">
        <f>IF(E15241="Rhode Island", Table1[[#This Row],[price]]*$L$3, IF(E15241="Massachusetts", Table1[[#This Row],[price]]*$L$2, 1))</f>
        <v>465000</v>
      </c>
    </row>
    <row r="15242" spans="1:9" x14ac:dyDescent="0.25">
      <c r="A15242" s="2">
        <v>42315</v>
      </c>
      <c r="B15242" s="1">
        <f t="shared" si="476"/>
        <v>2015</v>
      </c>
      <c r="C15242" s="1">
        <f t="shared" si="477"/>
        <v>4</v>
      </c>
      <c r="D15242">
        <v>2902</v>
      </c>
      <c r="E15242" t="s">
        <v>36</v>
      </c>
      <c r="F15242" s="4">
        <v>495000</v>
      </c>
      <c r="G15242" t="s">
        <v>5</v>
      </c>
      <c r="H15242">
        <v>3</v>
      </c>
      <c r="I15242" s="4">
        <f>IF(E15242="Rhode Island", Table1[[#This Row],[price]]*$L$3, IF(E15242="Massachusetts", Table1[[#This Row],[price]]*$L$2, 1))</f>
        <v>495000</v>
      </c>
    </row>
    <row r="15243" spans="1:9" x14ac:dyDescent="0.25">
      <c r="A15243" s="2">
        <v>42315</v>
      </c>
      <c r="B15243" s="1">
        <f t="shared" si="476"/>
        <v>2015</v>
      </c>
      <c r="C15243" s="1">
        <f t="shared" si="477"/>
        <v>4</v>
      </c>
      <c r="D15243">
        <v>2617</v>
      </c>
      <c r="E15243" t="s">
        <v>37</v>
      </c>
      <c r="F15243" s="4">
        <v>529000</v>
      </c>
      <c r="G15243" t="s">
        <v>5</v>
      </c>
      <c r="H15243">
        <v>3</v>
      </c>
      <c r="I15243" s="4">
        <f>IF(E15243="Rhode Island", Table1[[#This Row],[price]]*$L$3, IF(E15243="Massachusetts", Table1[[#This Row],[price]]*$L$2, 1))</f>
        <v>529000</v>
      </c>
    </row>
    <row r="15244" spans="1:9" x14ac:dyDescent="0.25">
      <c r="A15244" s="2">
        <v>42315</v>
      </c>
      <c r="B15244" s="1">
        <f t="shared" si="476"/>
        <v>2015</v>
      </c>
      <c r="C15244" s="1">
        <f t="shared" si="477"/>
        <v>4</v>
      </c>
      <c r="D15244">
        <v>2913</v>
      </c>
      <c r="E15244" t="s">
        <v>36</v>
      </c>
      <c r="F15244" s="4">
        <v>537000</v>
      </c>
      <c r="G15244" t="s">
        <v>5</v>
      </c>
      <c r="H15244">
        <v>3</v>
      </c>
      <c r="I15244" s="4">
        <f>IF(E15244="Rhode Island", Table1[[#This Row],[price]]*$L$3, IF(E15244="Massachusetts", Table1[[#This Row],[price]]*$L$2, 1))</f>
        <v>537000</v>
      </c>
    </row>
    <row r="15245" spans="1:9" x14ac:dyDescent="0.25">
      <c r="A15245" s="2">
        <v>42315</v>
      </c>
      <c r="B15245" s="1">
        <f t="shared" si="476"/>
        <v>2015</v>
      </c>
      <c r="C15245" s="1">
        <f t="shared" si="477"/>
        <v>4</v>
      </c>
      <c r="D15245">
        <v>2614</v>
      </c>
      <c r="E15245" t="s">
        <v>37</v>
      </c>
      <c r="F15245" s="4">
        <v>551000</v>
      </c>
      <c r="G15245" t="s">
        <v>5</v>
      </c>
      <c r="H15245">
        <v>4</v>
      </c>
      <c r="I15245" s="4">
        <f>IF(E15245="Rhode Island", Table1[[#This Row],[price]]*$L$3, IF(E15245="Massachusetts", Table1[[#This Row],[price]]*$L$2, 1))</f>
        <v>551000</v>
      </c>
    </row>
    <row r="15246" spans="1:9" x14ac:dyDescent="0.25">
      <c r="A15246" s="2">
        <v>42315</v>
      </c>
      <c r="B15246" s="1">
        <f t="shared" si="476"/>
        <v>2015</v>
      </c>
      <c r="C15246" s="1">
        <f t="shared" si="477"/>
        <v>4</v>
      </c>
      <c r="D15246">
        <v>2615</v>
      </c>
      <c r="E15246" t="s">
        <v>37</v>
      </c>
      <c r="F15246" s="4">
        <v>565000</v>
      </c>
      <c r="G15246" t="s">
        <v>5</v>
      </c>
      <c r="H15246">
        <v>4</v>
      </c>
      <c r="I15246" s="4">
        <f>IF(E15246="Rhode Island", Table1[[#This Row],[price]]*$L$3, IF(E15246="Massachusetts", Table1[[#This Row],[price]]*$L$2, 1))</f>
        <v>565000</v>
      </c>
    </row>
    <row r="15247" spans="1:9" x14ac:dyDescent="0.25">
      <c r="A15247" s="2">
        <v>42315</v>
      </c>
      <c r="B15247" s="1">
        <f t="shared" si="476"/>
        <v>2015</v>
      </c>
      <c r="C15247" s="1">
        <f t="shared" si="477"/>
        <v>4</v>
      </c>
      <c r="D15247">
        <v>2614</v>
      </c>
      <c r="E15247" t="s">
        <v>37</v>
      </c>
      <c r="F15247" s="4">
        <v>580000</v>
      </c>
      <c r="G15247" t="s">
        <v>5</v>
      </c>
      <c r="H15247">
        <v>3</v>
      </c>
      <c r="I15247" s="4">
        <f>IF(E15247="Rhode Island", Table1[[#This Row],[price]]*$L$3, IF(E15247="Massachusetts", Table1[[#This Row],[price]]*$L$2, 1))</f>
        <v>580000</v>
      </c>
    </row>
    <row r="15248" spans="1:9" x14ac:dyDescent="0.25">
      <c r="A15248" s="2">
        <v>42315</v>
      </c>
      <c r="B15248" s="1">
        <f t="shared" si="476"/>
        <v>2015</v>
      </c>
      <c r="C15248" s="1">
        <f t="shared" si="477"/>
        <v>4</v>
      </c>
      <c r="D15248">
        <v>2615</v>
      </c>
      <c r="E15248" t="s">
        <v>37</v>
      </c>
      <c r="F15248" s="4">
        <v>595000</v>
      </c>
      <c r="G15248" t="s">
        <v>5</v>
      </c>
      <c r="H15248">
        <v>4</v>
      </c>
      <c r="I15248" s="4">
        <f>IF(E15248="Rhode Island", Table1[[#This Row],[price]]*$L$3, IF(E15248="Massachusetts", Table1[[#This Row],[price]]*$L$2, 1))</f>
        <v>595000</v>
      </c>
    </row>
    <row r="15249" spans="1:9" x14ac:dyDescent="0.25">
      <c r="A15249" s="2">
        <v>42315</v>
      </c>
      <c r="B15249" s="1">
        <f t="shared" si="476"/>
        <v>2015</v>
      </c>
      <c r="C15249" s="1">
        <f t="shared" si="477"/>
        <v>4</v>
      </c>
      <c r="D15249">
        <v>2611</v>
      </c>
      <c r="E15249" t="s">
        <v>37</v>
      </c>
      <c r="F15249" s="4">
        <v>607000</v>
      </c>
      <c r="G15249" t="s">
        <v>5</v>
      </c>
      <c r="H15249">
        <v>3</v>
      </c>
      <c r="I15249" s="4">
        <f>IF(E15249="Rhode Island", Table1[[#This Row],[price]]*$L$3, IF(E15249="Massachusetts", Table1[[#This Row],[price]]*$L$2, 1))</f>
        <v>607000</v>
      </c>
    </row>
    <row r="15250" spans="1:9" x14ac:dyDescent="0.25">
      <c r="A15250" s="2">
        <v>42315</v>
      </c>
      <c r="B15250" s="1">
        <f t="shared" si="476"/>
        <v>2015</v>
      </c>
      <c r="C15250" s="1">
        <f t="shared" si="477"/>
        <v>4</v>
      </c>
      <c r="D15250">
        <v>2602</v>
      </c>
      <c r="E15250" t="s">
        <v>37</v>
      </c>
      <c r="F15250" s="4">
        <v>661000</v>
      </c>
      <c r="G15250" t="s">
        <v>5</v>
      </c>
      <c r="H15250">
        <v>4</v>
      </c>
      <c r="I15250" s="4">
        <f>IF(E15250="Rhode Island", Table1[[#This Row],[price]]*$L$3, IF(E15250="Massachusetts", Table1[[#This Row],[price]]*$L$2, 1))</f>
        <v>661000</v>
      </c>
    </row>
    <row r="15251" spans="1:9" x14ac:dyDescent="0.25">
      <c r="A15251" s="2">
        <v>42315</v>
      </c>
      <c r="B15251" s="1">
        <f t="shared" si="476"/>
        <v>2015</v>
      </c>
      <c r="C15251" s="1">
        <f t="shared" si="477"/>
        <v>4</v>
      </c>
      <c r="D15251">
        <v>2606</v>
      </c>
      <c r="E15251" t="s">
        <v>37</v>
      </c>
      <c r="F15251" s="4">
        <v>664000</v>
      </c>
      <c r="G15251" t="s">
        <v>5</v>
      </c>
      <c r="H15251">
        <v>4</v>
      </c>
      <c r="I15251" s="4">
        <f>IF(E15251="Rhode Island", Table1[[#This Row],[price]]*$L$3, IF(E15251="Massachusetts", Table1[[#This Row],[price]]*$L$2, 1))</f>
        <v>664000</v>
      </c>
    </row>
    <row r="15252" spans="1:9" x14ac:dyDescent="0.25">
      <c r="A15252" s="2">
        <v>42315</v>
      </c>
      <c r="B15252" s="1">
        <f t="shared" si="476"/>
        <v>2015</v>
      </c>
      <c r="C15252" s="1">
        <f t="shared" si="477"/>
        <v>4</v>
      </c>
      <c r="D15252">
        <v>2615</v>
      </c>
      <c r="E15252" t="s">
        <v>37</v>
      </c>
      <c r="F15252" s="4">
        <v>670000</v>
      </c>
      <c r="G15252" t="s">
        <v>5</v>
      </c>
      <c r="H15252">
        <v>4</v>
      </c>
      <c r="I15252" s="4">
        <f>IF(E15252="Rhode Island", Table1[[#This Row],[price]]*$L$3, IF(E15252="Massachusetts", Table1[[#This Row],[price]]*$L$2, 1))</f>
        <v>670000</v>
      </c>
    </row>
    <row r="15253" spans="1:9" x14ac:dyDescent="0.25">
      <c r="A15253" s="2">
        <v>42315</v>
      </c>
      <c r="B15253" s="1">
        <f t="shared" si="476"/>
        <v>2015</v>
      </c>
      <c r="C15253" s="1">
        <f t="shared" si="477"/>
        <v>4</v>
      </c>
      <c r="D15253">
        <v>2604</v>
      </c>
      <c r="E15253" t="s">
        <v>37</v>
      </c>
      <c r="F15253" s="4">
        <v>680000</v>
      </c>
      <c r="G15253" t="s">
        <v>5</v>
      </c>
      <c r="H15253">
        <v>3</v>
      </c>
      <c r="I15253" s="4">
        <f>IF(E15253="Rhode Island", Table1[[#This Row],[price]]*$L$3, IF(E15253="Massachusetts", Table1[[#This Row],[price]]*$L$2, 1))</f>
        <v>680000</v>
      </c>
    </row>
    <row r="15254" spans="1:9" x14ac:dyDescent="0.25">
      <c r="A15254" s="2">
        <v>42315</v>
      </c>
      <c r="B15254" s="1">
        <f t="shared" si="476"/>
        <v>2015</v>
      </c>
      <c r="C15254" s="1">
        <f t="shared" si="477"/>
        <v>4</v>
      </c>
      <c r="D15254">
        <v>2903</v>
      </c>
      <c r="E15254" t="s">
        <v>36</v>
      </c>
      <c r="F15254" s="4">
        <v>680000</v>
      </c>
      <c r="G15254" t="s">
        <v>5</v>
      </c>
      <c r="H15254">
        <v>4</v>
      </c>
      <c r="I15254" s="4">
        <f>IF(E15254="Rhode Island", Table1[[#This Row],[price]]*$L$3, IF(E15254="Massachusetts", Table1[[#This Row],[price]]*$L$2, 1))</f>
        <v>680000</v>
      </c>
    </row>
    <row r="15255" spans="1:9" x14ac:dyDescent="0.25">
      <c r="A15255" s="2">
        <v>42315</v>
      </c>
      <c r="B15255" s="1">
        <f t="shared" si="476"/>
        <v>2015</v>
      </c>
      <c r="C15255" s="1">
        <f t="shared" si="477"/>
        <v>4</v>
      </c>
      <c r="D15255">
        <v>2602</v>
      </c>
      <c r="E15255" t="s">
        <v>37</v>
      </c>
      <c r="F15255" s="4">
        <v>700000</v>
      </c>
      <c r="G15255" t="s">
        <v>5</v>
      </c>
      <c r="H15255">
        <v>3</v>
      </c>
      <c r="I15255" s="4">
        <f>IF(E15255="Rhode Island", Table1[[#This Row],[price]]*$L$3, IF(E15255="Massachusetts", Table1[[#This Row],[price]]*$L$2, 1))</f>
        <v>700000</v>
      </c>
    </row>
    <row r="15256" spans="1:9" x14ac:dyDescent="0.25">
      <c r="A15256" s="2">
        <v>42315</v>
      </c>
      <c r="B15256" s="1">
        <f t="shared" si="476"/>
        <v>2015</v>
      </c>
      <c r="C15256" s="1">
        <f t="shared" si="477"/>
        <v>4</v>
      </c>
      <c r="D15256">
        <v>2617</v>
      </c>
      <c r="E15256" t="s">
        <v>37</v>
      </c>
      <c r="F15256" s="4">
        <v>700000</v>
      </c>
      <c r="G15256" t="s">
        <v>5</v>
      </c>
      <c r="H15256">
        <v>4</v>
      </c>
      <c r="I15256" s="4">
        <f>IF(E15256="Rhode Island", Table1[[#This Row],[price]]*$L$3, IF(E15256="Massachusetts", Table1[[#This Row],[price]]*$L$2, 1))</f>
        <v>700000</v>
      </c>
    </row>
    <row r="15257" spans="1:9" x14ac:dyDescent="0.25">
      <c r="A15257" s="2">
        <v>42315</v>
      </c>
      <c r="B15257" s="1">
        <f t="shared" si="476"/>
        <v>2015</v>
      </c>
      <c r="C15257" s="1">
        <f t="shared" si="477"/>
        <v>4</v>
      </c>
      <c r="D15257">
        <v>2605</v>
      </c>
      <c r="E15257" t="s">
        <v>37</v>
      </c>
      <c r="F15257" s="4">
        <v>745000</v>
      </c>
      <c r="G15257" t="s">
        <v>5</v>
      </c>
      <c r="H15257">
        <v>3</v>
      </c>
      <c r="I15257" s="4">
        <f>IF(E15257="Rhode Island", Table1[[#This Row],[price]]*$L$3, IF(E15257="Massachusetts", Table1[[#This Row],[price]]*$L$2, 1))</f>
        <v>745000</v>
      </c>
    </row>
    <row r="15258" spans="1:9" x14ac:dyDescent="0.25">
      <c r="A15258" s="2">
        <v>42315</v>
      </c>
      <c r="B15258" s="1">
        <f t="shared" si="476"/>
        <v>2015</v>
      </c>
      <c r="C15258" s="1">
        <f t="shared" si="477"/>
        <v>4</v>
      </c>
      <c r="D15258">
        <v>2611</v>
      </c>
      <c r="E15258" t="s">
        <v>37</v>
      </c>
      <c r="F15258" s="4">
        <v>755000</v>
      </c>
      <c r="G15258" t="s">
        <v>5</v>
      </c>
      <c r="H15258">
        <v>4</v>
      </c>
      <c r="I15258" s="4">
        <f>IF(E15258="Rhode Island", Table1[[#This Row],[price]]*$L$3, IF(E15258="Massachusetts", Table1[[#This Row],[price]]*$L$2, 1))</f>
        <v>755000</v>
      </c>
    </row>
    <row r="15259" spans="1:9" x14ac:dyDescent="0.25">
      <c r="A15259" s="2">
        <v>42315</v>
      </c>
      <c r="B15259" s="1">
        <f t="shared" si="476"/>
        <v>2015</v>
      </c>
      <c r="C15259" s="1">
        <f t="shared" si="477"/>
        <v>4</v>
      </c>
      <c r="D15259">
        <v>2913</v>
      </c>
      <c r="E15259" t="s">
        <v>36</v>
      </c>
      <c r="F15259" s="4">
        <v>765000</v>
      </c>
      <c r="G15259" t="s">
        <v>5</v>
      </c>
      <c r="H15259">
        <v>5</v>
      </c>
      <c r="I15259" s="4">
        <f>IF(E15259="Rhode Island", Table1[[#This Row],[price]]*$L$3, IF(E15259="Massachusetts", Table1[[#This Row],[price]]*$L$2, 1))</f>
        <v>765000</v>
      </c>
    </row>
    <row r="15260" spans="1:9" x14ac:dyDescent="0.25">
      <c r="A15260" s="2">
        <v>42315</v>
      </c>
      <c r="B15260" s="1">
        <f t="shared" si="476"/>
        <v>2015</v>
      </c>
      <c r="C15260" s="1">
        <f t="shared" si="477"/>
        <v>4</v>
      </c>
      <c r="D15260">
        <v>2611</v>
      </c>
      <c r="E15260" t="s">
        <v>37</v>
      </c>
      <c r="F15260" s="4">
        <v>775000</v>
      </c>
      <c r="G15260" t="s">
        <v>5</v>
      </c>
      <c r="H15260">
        <v>4</v>
      </c>
      <c r="I15260" s="4">
        <f>IF(E15260="Rhode Island", Table1[[#This Row],[price]]*$L$3, IF(E15260="Massachusetts", Table1[[#This Row],[price]]*$L$2, 1))</f>
        <v>775000</v>
      </c>
    </row>
    <row r="15261" spans="1:9" x14ac:dyDescent="0.25">
      <c r="A15261" s="2">
        <v>42315</v>
      </c>
      <c r="B15261" s="1">
        <f t="shared" si="476"/>
        <v>2015</v>
      </c>
      <c r="C15261" s="1">
        <f t="shared" si="477"/>
        <v>4</v>
      </c>
      <c r="D15261">
        <v>2602</v>
      </c>
      <c r="E15261" t="s">
        <v>37</v>
      </c>
      <c r="F15261" s="4">
        <v>777000</v>
      </c>
      <c r="G15261" t="s">
        <v>5</v>
      </c>
      <c r="H15261">
        <v>4</v>
      </c>
      <c r="I15261" s="4">
        <f>IF(E15261="Rhode Island", Table1[[#This Row],[price]]*$L$3, IF(E15261="Massachusetts", Table1[[#This Row],[price]]*$L$2, 1))</f>
        <v>777000</v>
      </c>
    </row>
    <row r="15262" spans="1:9" x14ac:dyDescent="0.25">
      <c r="A15262" s="2">
        <v>42315</v>
      </c>
      <c r="B15262" s="1">
        <f t="shared" si="476"/>
        <v>2015</v>
      </c>
      <c r="C15262" s="1">
        <f t="shared" si="477"/>
        <v>4</v>
      </c>
      <c r="D15262">
        <v>2607</v>
      </c>
      <c r="E15262" t="s">
        <v>37</v>
      </c>
      <c r="F15262" s="4">
        <v>790000</v>
      </c>
      <c r="G15262" t="s">
        <v>5</v>
      </c>
      <c r="H15262">
        <v>3</v>
      </c>
      <c r="I15262" s="4">
        <f>IF(E15262="Rhode Island", Table1[[#This Row],[price]]*$L$3, IF(E15262="Massachusetts", Table1[[#This Row],[price]]*$L$2, 1))</f>
        <v>790000</v>
      </c>
    </row>
    <row r="15263" spans="1:9" x14ac:dyDescent="0.25">
      <c r="A15263" s="2">
        <v>42315</v>
      </c>
      <c r="B15263" s="1">
        <f t="shared" si="476"/>
        <v>2015</v>
      </c>
      <c r="C15263" s="1">
        <f t="shared" si="477"/>
        <v>4</v>
      </c>
      <c r="D15263">
        <v>2606</v>
      </c>
      <c r="E15263" t="s">
        <v>37</v>
      </c>
      <c r="F15263" s="4">
        <v>803000</v>
      </c>
      <c r="G15263" t="s">
        <v>5</v>
      </c>
      <c r="H15263">
        <v>5</v>
      </c>
      <c r="I15263" s="4">
        <f>IF(E15263="Rhode Island", Table1[[#This Row],[price]]*$L$3, IF(E15263="Massachusetts", Table1[[#This Row],[price]]*$L$2, 1))</f>
        <v>803000</v>
      </c>
    </row>
    <row r="15264" spans="1:9" x14ac:dyDescent="0.25">
      <c r="A15264" s="2">
        <v>42315</v>
      </c>
      <c r="B15264" s="1">
        <f t="shared" si="476"/>
        <v>2015</v>
      </c>
      <c r="C15264" s="1">
        <f t="shared" si="477"/>
        <v>4</v>
      </c>
      <c r="D15264">
        <v>2607</v>
      </c>
      <c r="E15264" t="s">
        <v>37</v>
      </c>
      <c r="F15264" s="4">
        <v>855000</v>
      </c>
      <c r="G15264" t="s">
        <v>5</v>
      </c>
      <c r="H15264">
        <v>4</v>
      </c>
      <c r="I15264" s="4">
        <f>IF(E15264="Rhode Island", Table1[[#This Row],[price]]*$L$3, IF(E15264="Massachusetts", Table1[[#This Row],[price]]*$L$2, 1))</f>
        <v>855000</v>
      </c>
    </row>
    <row r="15265" spans="1:9" x14ac:dyDescent="0.25">
      <c r="A15265" s="2">
        <v>42315</v>
      </c>
      <c r="B15265" s="1">
        <f t="shared" si="476"/>
        <v>2015</v>
      </c>
      <c r="C15265" s="1">
        <f t="shared" si="477"/>
        <v>4</v>
      </c>
      <c r="D15265">
        <v>2605</v>
      </c>
      <c r="E15265" t="s">
        <v>37</v>
      </c>
      <c r="F15265" s="4">
        <v>865000</v>
      </c>
      <c r="G15265" t="s">
        <v>5</v>
      </c>
      <c r="H15265">
        <v>5</v>
      </c>
      <c r="I15265" s="4">
        <f>IF(E15265="Rhode Island", Table1[[#This Row],[price]]*$L$3, IF(E15265="Massachusetts", Table1[[#This Row],[price]]*$L$2, 1))</f>
        <v>865000</v>
      </c>
    </row>
    <row r="15266" spans="1:9" x14ac:dyDescent="0.25">
      <c r="A15266" s="2">
        <v>42315</v>
      </c>
      <c r="B15266" s="1">
        <f t="shared" si="476"/>
        <v>2015</v>
      </c>
      <c r="C15266" s="1">
        <f t="shared" si="477"/>
        <v>4</v>
      </c>
      <c r="D15266">
        <v>2602</v>
      </c>
      <c r="E15266" t="s">
        <v>37</v>
      </c>
      <c r="F15266" s="4">
        <v>1210000</v>
      </c>
      <c r="G15266" t="s">
        <v>5</v>
      </c>
      <c r="H15266">
        <v>5</v>
      </c>
      <c r="I15266" s="4">
        <f>IF(E15266="Rhode Island", Table1[[#This Row],[price]]*$L$3, IF(E15266="Massachusetts", Table1[[#This Row],[price]]*$L$2, 1))</f>
        <v>1210000</v>
      </c>
    </row>
    <row r="15267" spans="1:9" x14ac:dyDescent="0.25">
      <c r="A15267" s="2">
        <v>42315</v>
      </c>
      <c r="B15267" s="1">
        <f t="shared" si="476"/>
        <v>2015</v>
      </c>
      <c r="C15267" s="1">
        <f t="shared" si="477"/>
        <v>4</v>
      </c>
      <c r="D15267">
        <v>2607</v>
      </c>
      <c r="E15267" t="s">
        <v>37</v>
      </c>
      <c r="F15267" s="4">
        <v>1400000</v>
      </c>
      <c r="G15267" t="s">
        <v>5</v>
      </c>
      <c r="H15267">
        <v>4</v>
      </c>
      <c r="I15267" s="4">
        <f>IF(E15267="Rhode Island", Table1[[#This Row],[price]]*$L$3, IF(E15267="Massachusetts", Table1[[#This Row],[price]]*$L$2, 1))</f>
        <v>1400000</v>
      </c>
    </row>
    <row r="15268" spans="1:9" x14ac:dyDescent="0.25">
      <c r="A15268" s="2">
        <v>42315</v>
      </c>
      <c r="B15268" s="1">
        <f t="shared" si="476"/>
        <v>2015</v>
      </c>
      <c r="C15268" s="1">
        <f t="shared" si="477"/>
        <v>4</v>
      </c>
      <c r="D15268">
        <v>2603</v>
      </c>
      <c r="E15268" t="s">
        <v>37</v>
      </c>
      <c r="F15268" s="4">
        <v>1705000</v>
      </c>
      <c r="G15268" t="s">
        <v>5</v>
      </c>
      <c r="H15268">
        <v>4</v>
      </c>
      <c r="I15268" s="4">
        <f>IF(E15268="Rhode Island", Table1[[#This Row],[price]]*$L$3, IF(E15268="Massachusetts", Table1[[#This Row],[price]]*$L$2, 1))</f>
        <v>1705000</v>
      </c>
    </row>
    <row r="15269" spans="1:9" x14ac:dyDescent="0.25">
      <c r="A15269" s="2">
        <v>42315</v>
      </c>
      <c r="B15269" s="1">
        <f t="shared" si="476"/>
        <v>2015</v>
      </c>
      <c r="C15269" s="1">
        <f t="shared" si="477"/>
        <v>4</v>
      </c>
      <c r="D15269">
        <v>2603</v>
      </c>
      <c r="E15269" t="s">
        <v>37</v>
      </c>
      <c r="F15269" s="4">
        <v>2090000</v>
      </c>
      <c r="G15269" t="s">
        <v>5</v>
      </c>
      <c r="H15269">
        <v>4</v>
      </c>
      <c r="I15269" s="4">
        <f>IF(E15269="Rhode Island", Table1[[#This Row],[price]]*$L$3, IF(E15269="Massachusetts", Table1[[#This Row],[price]]*$L$2, 1))</f>
        <v>2090000</v>
      </c>
    </row>
    <row r="15270" spans="1:9" x14ac:dyDescent="0.25">
      <c r="A15270" s="2">
        <v>42315</v>
      </c>
      <c r="B15270" s="1">
        <f t="shared" si="476"/>
        <v>2015</v>
      </c>
      <c r="C15270" s="1">
        <f t="shared" si="477"/>
        <v>4</v>
      </c>
      <c r="D15270">
        <v>2600</v>
      </c>
      <c r="E15270" t="s">
        <v>37</v>
      </c>
      <c r="F15270" s="4">
        <v>2202000</v>
      </c>
      <c r="G15270" t="s">
        <v>5</v>
      </c>
      <c r="H15270">
        <v>4</v>
      </c>
      <c r="I15270" s="4">
        <f>IF(E15270="Rhode Island", Table1[[#This Row],[price]]*$L$3, IF(E15270="Massachusetts", Table1[[#This Row],[price]]*$L$2, 1))</f>
        <v>2202000</v>
      </c>
    </row>
    <row r="15271" spans="1:9" x14ac:dyDescent="0.25">
      <c r="A15271" s="2">
        <v>42315</v>
      </c>
      <c r="B15271" s="1">
        <f t="shared" si="476"/>
        <v>2015</v>
      </c>
      <c r="C15271" s="1">
        <f t="shared" si="477"/>
        <v>4</v>
      </c>
      <c r="D15271">
        <v>2603</v>
      </c>
      <c r="E15271" t="s">
        <v>37</v>
      </c>
      <c r="F15271" s="4">
        <v>2322000</v>
      </c>
      <c r="G15271" t="s">
        <v>5</v>
      </c>
      <c r="H15271">
        <v>4</v>
      </c>
      <c r="I15271" s="4">
        <f>IF(E15271="Rhode Island", Table1[[#This Row],[price]]*$L$3, IF(E15271="Massachusetts", Table1[[#This Row],[price]]*$L$2, 1))</f>
        <v>2322000</v>
      </c>
    </row>
    <row r="15272" spans="1:9" x14ac:dyDescent="0.25">
      <c r="A15272" s="2">
        <v>42316</v>
      </c>
      <c r="B15272" s="1">
        <f t="shared" si="476"/>
        <v>2015</v>
      </c>
      <c r="C15272" s="1">
        <f t="shared" si="477"/>
        <v>4</v>
      </c>
      <c r="D15272">
        <v>2914</v>
      </c>
      <c r="E15272" t="s">
        <v>36</v>
      </c>
      <c r="F15272" s="4">
        <v>765000</v>
      </c>
      <c r="G15272" t="s">
        <v>5</v>
      </c>
      <c r="H15272">
        <v>5</v>
      </c>
      <c r="I15272" s="4">
        <f>IF(E15272="Rhode Island", Table1[[#This Row],[price]]*$L$3, IF(E15272="Massachusetts", Table1[[#This Row],[price]]*$L$2, 1))</f>
        <v>765000</v>
      </c>
    </row>
    <row r="15273" spans="1:9" x14ac:dyDescent="0.25">
      <c r="A15273" s="2">
        <v>42316</v>
      </c>
      <c r="B15273" s="1">
        <f t="shared" si="476"/>
        <v>2015</v>
      </c>
      <c r="C15273" s="1">
        <f t="shared" si="477"/>
        <v>4</v>
      </c>
      <c r="D15273">
        <v>2604</v>
      </c>
      <c r="E15273" t="s">
        <v>37</v>
      </c>
      <c r="F15273" s="4">
        <v>831000</v>
      </c>
      <c r="G15273" t="s">
        <v>5</v>
      </c>
      <c r="H15273">
        <v>2</v>
      </c>
      <c r="I15273" s="4">
        <f>IF(E15273="Rhode Island", Table1[[#This Row],[price]]*$L$3, IF(E15273="Massachusetts", Table1[[#This Row],[price]]*$L$2, 1))</f>
        <v>831000</v>
      </c>
    </row>
    <row r="15274" spans="1:9" x14ac:dyDescent="0.25">
      <c r="A15274" s="2">
        <v>42316</v>
      </c>
      <c r="B15274" s="1">
        <f t="shared" si="476"/>
        <v>2015</v>
      </c>
      <c r="C15274" s="1">
        <f t="shared" si="477"/>
        <v>4</v>
      </c>
      <c r="D15274">
        <v>2600</v>
      </c>
      <c r="E15274" t="s">
        <v>37</v>
      </c>
      <c r="F15274" s="4">
        <v>875000</v>
      </c>
      <c r="G15274" t="s">
        <v>5</v>
      </c>
      <c r="H15274">
        <v>3</v>
      </c>
      <c r="I15274" s="4">
        <f>IF(E15274="Rhode Island", Table1[[#This Row],[price]]*$L$3, IF(E15274="Massachusetts", Table1[[#This Row],[price]]*$L$2, 1))</f>
        <v>875000</v>
      </c>
    </row>
    <row r="15275" spans="1:9" x14ac:dyDescent="0.25">
      <c r="A15275" s="2">
        <v>42316</v>
      </c>
      <c r="B15275" s="1">
        <f t="shared" si="476"/>
        <v>2015</v>
      </c>
      <c r="C15275" s="1">
        <f t="shared" si="477"/>
        <v>4</v>
      </c>
      <c r="D15275">
        <v>2602</v>
      </c>
      <c r="E15275" t="s">
        <v>37</v>
      </c>
      <c r="F15275" s="4">
        <v>887000</v>
      </c>
      <c r="G15275" t="s">
        <v>5</v>
      </c>
      <c r="H15275">
        <v>3</v>
      </c>
      <c r="I15275" s="4">
        <f>IF(E15275="Rhode Island", Table1[[#This Row],[price]]*$L$3, IF(E15275="Massachusetts", Table1[[#This Row],[price]]*$L$2, 1))</f>
        <v>887000</v>
      </c>
    </row>
    <row r="15276" spans="1:9" x14ac:dyDescent="0.25">
      <c r="A15276" s="2">
        <v>42316</v>
      </c>
      <c r="B15276" s="1">
        <f t="shared" si="476"/>
        <v>2015</v>
      </c>
      <c r="C15276" s="1">
        <f t="shared" si="477"/>
        <v>4</v>
      </c>
      <c r="D15276">
        <v>2612</v>
      </c>
      <c r="E15276" t="s">
        <v>37</v>
      </c>
      <c r="F15276" s="4">
        <v>1285000</v>
      </c>
      <c r="G15276" t="s">
        <v>5</v>
      </c>
      <c r="H15276">
        <v>4</v>
      </c>
      <c r="I15276" s="4">
        <f>IF(E15276="Rhode Island", Table1[[#This Row],[price]]*$L$3, IF(E15276="Massachusetts", Table1[[#This Row],[price]]*$L$2, 1))</f>
        <v>1285000</v>
      </c>
    </row>
    <row r="15277" spans="1:9" x14ac:dyDescent="0.25">
      <c r="A15277" s="2">
        <v>42316</v>
      </c>
      <c r="B15277" s="1">
        <f t="shared" si="476"/>
        <v>2015</v>
      </c>
      <c r="C15277" s="1">
        <f t="shared" si="477"/>
        <v>4</v>
      </c>
      <c r="D15277">
        <v>2601</v>
      </c>
      <c r="E15277" t="s">
        <v>37</v>
      </c>
      <c r="F15277" s="4">
        <v>490000</v>
      </c>
      <c r="G15277" t="s">
        <v>6</v>
      </c>
      <c r="H15277">
        <v>1</v>
      </c>
      <c r="I15277" s="4">
        <f>IF(E15277="Rhode Island", Table1[[#This Row],[price]]*$L$3, IF(E15277="Massachusetts", Table1[[#This Row],[price]]*$L$2, 1))</f>
        <v>490000</v>
      </c>
    </row>
    <row r="15278" spans="1:9" x14ac:dyDescent="0.25">
      <c r="A15278" s="2">
        <v>42317</v>
      </c>
      <c r="B15278" s="1">
        <f t="shared" si="476"/>
        <v>2015</v>
      </c>
      <c r="C15278" s="1">
        <f t="shared" si="477"/>
        <v>4</v>
      </c>
      <c r="D15278">
        <v>2913</v>
      </c>
      <c r="E15278" t="s">
        <v>36</v>
      </c>
      <c r="F15278" s="4">
        <v>392500</v>
      </c>
      <c r="G15278" t="s">
        <v>5</v>
      </c>
      <c r="H15278">
        <v>2</v>
      </c>
      <c r="I15278" s="4">
        <f>IF(E15278="Rhode Island", Table1[[#This Row],[price]]*$L$3, IF(E15278="Massachusetts", Table1[[#This Row],[price]]*$L$2, 1))</f>
        <v>392500</v>
      </c>
    </row>
    <row r="15279" spans="1:9" x14ac:dyDescent="0.25">
      <c r="A15279" s="2">
        <v>42317</v>
      </c>
      <c r="B15279" s="1">
        <f t="shared" si="476"/>
        <v>2015</v>
      </c>
      <c r="C15279" s="1">
        <f t="shared" si="477"/>
        <v>4</v>
      </c>
      <c r="D15279">
        <v>2905</v>
      </c>
      <c r="E15279" t="s">
        <v>36</v>
      </c>
      <c r="F15279" s="4">
        <v>418000</v>
      </c>
      <c r="G15279" t="s">
        <v>5</v>
      </c>
      <c r="H15279">
        <v>3</v>
      </c>
      <c r="I15279" s="4">
        <f>IF(E15279="Rhode Island", Table1[[#This Row],[price]]*$L$3, IF(E15279="Massachusetts", Table1[[#This Row],[price]]*$L$2, 1))</f>
        <v>418000</v>
      </c>
    </row>
    <row r="15280" spans="1:9" x14ac:dyDescent="0.25">
      <c r="A15280" s="2">
        <v>42317</v>
      </c>
      <c r="B15280" s="1">
        <f t="shared" si="476"/>
        <v>2015</v>
      </c>
      <c r="C15280" s="1">
        <f t="shared" si="477"/>
        <v>4</v>
      </c>
      <c r="D15280">
        <v>2913</v>
      </c>
      <c r="E15280" t="s">
        <v>36</v>
      </c>
      <c r="F15280" s="4">
        <v>420000</v>
      </c>
      <c r="G15280" t="s">
        <v>5</v>
      </c>
      <c r="H15280">
        <v>3</v>
      </c>
      <c r="I15280" s="4">
        <f>IF(E15280="Rhode Island", Table1[[#This Row],[price]]*$L$3, IF(E15280="Massachusetts", Table1[[#This Row],[price]]*$L$2, 1))</f>
        <v>420000</v>
      </c>
    </row>
    <row r="15281" spans="1:9" x14ac:dyDescent="0.25">
      <c r="A15281" s="2">
        <v>42317</v>
      </c>
      <c r="B15281" s="1">
        <f t="shared" si="476"/>
        <v>2015</v>
      </c>
      <c r="C15281" s="1">
        <f t="shared" si="477"/>
        <v>4</v>
      </c>
      <c r="D15281">
        <v>2903</v>
      </c>
      <c r="E15281" t="s">
        <v>36</v>
      </c>
      <c r="F15281" s="4">
        <v>497000</v>
      </c>
      <c r="G15281" t="s">
        <v>5</v>
      </c>
      <c r="H15281">
        <v>4</v>
      </c>
      <c r="I15281" s="4">
        <f>IF(E15281="Rhode Island", Table1[[#This Row],[price]]*$L$3, IF(E15281="Massachusetts", Table1[[#This Row],[price]]*$L$2, 1))</f>
        <v>497000</v>
      </c>
    </row>
    <row r="15282" spans="1:9" x14ac:dyDescent="0.25">
      <c r="A15282" s="2">
        <v>42317</v>
      </c>
      <c r="B15282" s="1">
        <f t="shared" si="476"/>
        <v>2015</v>
      </c>
      <c r="C15282" s="1">
        <f t="shared" si="477"/>
        <v>4</v>
      </c>
      <c r="D15282">
        <v>2905</v>
      </c>
      <c r="E15282" t="s">
        <v>36</v>
      </c>
      <c r="F15282" s="4">
        <v>510000</v>
      </c>
      <c r="G15282" t="s">
        <v>5</v>
      </c>
      <c r="H15282">
        <v>3</v>
      </c>
      <c r="I15282" s="4">
        <f>IF(E15282="Rhode Island", Table1[[#This Row],[price]]*$L$3, IF(E15282="Massachusetts", Table1[[#This Row],[price]]*$L$2, 1))</f>
        <v>510000</v>
      </c>
    </row>
    <row r="15283" spans="1:9" x14ac:dyDescent="0.25">
      <c r="A15283" s="2">
        <v>42317</v>
      </c>
      <c r="B15283" s="1">
        <f t="shared" si="476"/>
        <v>2015</v>
      </c>
      <c r="C15283" s="1">
        <f t="shared" si="477"/>
        <v>4</v>
      </c>
      <c r="D15283">
        <v>2902</v>
      </c>
      <c r="E15283" t="s">
        <v>36</v>
      </c>
      <c r="F15283" s="4">
        <v>517400</v>
      </c>
      <c r="G15283" t="s">
        <v>5</v>
      </c>
      <c r="H15283">
        <v>4</v>
      </c>
      <c r="I15283" s="4">
        <f>IF(E15283="Rhode Island", Table1[[#This Row],[price]]*$L$3, IF(E15283="Massachusetts", Table1[[#This Row],[price]]*$L$2, 1))</f>
        <v>517400</v>
      </c>
    </row>
    <row r="15284" spans="1:9" x14ac:dyDescent="0.25">
      <c r="A15284" s="2">
        <v>42317</v>
      </c>
      <c r="B15284" s="1">
        <f t="shared" si="476"/>
        <v>2015</v>
      </c>
      <c r="C15284" s="1">
        <f t="shared" si="477"/>
        <v>4</v>
      </c>
      <c r="D15284">
        <v>2905</v>
      </c>
      <c r="E15284" t="s">
        <v>36</v>
      </c>
      <c r="F15284" s="4">
        <v>610000</v>
      </c>
      <c r="G15284" t="s">
        <v>5</v>
      </c>
      <c r="H15284">
        <v>4</v>
      </c>
      <c r="I15284" s="4">
        <f>IF(E15284="Rhode Island", Table1[[#This Row],[price]]*$L$3, IF(E15284="Massachusetts", Table1[[#This Row],[price]]*$L$2, 1))</f>
        <v>610000</v>
      </c>
    </row>
    <row r="15285" spans="1:9" x14ac:dyDescent="0.25">
      <c r="A15285" s="2">
        <v>42317</v>
      </c>
      <c r="B15285" s="1">
        <f t="shared" si="476"/>
        <v>2015</v>
      </c>
      <c r="C15285" s="1">
        <f t="shared" si="477"/>
        <v>4</v>
      </c>
      <c r="D15285">
        <v>2905</v>
      </c>
      <c r="E15285" t="s">
        <v>36</v>
      </c>
      <c r="F15285" s="4">
        <v>637000</v>
      </c>
      <c r="G15285" t="s">
        <v>5</v>
      </c>
      <c r="H15285">
        <v>4</v>
      </c>
      <c r="I15285" s="4">
        <f>IF(E15285="Rhode Island", Table1[[#This Row],[price]]*$L$3, IF(E15285="Massachusetts", Table1[[#This Row],[price]]*$L$2, 1))</f>
        <v>637000</v>
      </c>
    </row>
    <row r="15286" spans="1:9" x14ac:dyDescent="0.25">
      <c r="A15286" s="2">
        <v>42317</v>
      </c>
      <c r="B15286" s="1">
        <f t="shared" si="476"/>
        <v>2015</v>
      </c>
      <c r="C15286" s="1">
        <f t="shared" si="477"/>
        <v>4</v>
      </c>
      <c r="D15286">
        <v>2606</v>
      </c>
      <c r="E15286" t="s">
        <v>37</v>
      </c>
      <c r="F15286" s="4">
        <v>675000</v>
      </c>
      <c r="G15286" t="s">
        <v>5</v>
      </c>
      <c r="H15286">
        <v>3</v>
      </c>
      <c r="I15286" s="4">
        <f>IF(E15286="Rhode Island", Table1[[#This Row],[price]]*$L$3, IF(E15286="Massachusetts", Table1[[#This Row],[price]]*$L$2, 1))</f>
        <v>675000</v>
      </c>
    </row>
    <row r="15287" spans="1:9" x14ac:dyDescent="0.25">
      <c r="A15287" s="2">
        <v>42317</v>
      </c>
      <c r="B15287" s="1">
        <f t="shared" si="476"/>
        <v>2015</v>
      </c>
      <c r="C15287" s="1">
        <f t="shared" si="477"/>
        <v>4</v>
      </c>
      <c r="D15287">
        <v>2617</v>
      </c>
      <c r="E15287" t="s">
        <v>37</v>
      </c>
      <c r="F15287" s="4">
        <v>700000</v>
      </c>
      <c r="G15287" t="s">
        <v>5</v>
      </c>
      <c r="H15287">
        <v>4</v>
      </c>
      <c r="I15287" s="4">
        <f>IF(E15287="Rhode Island", Table1[[#This Row],[price]]*$L$3, IF(E15287="Massachusetts", Table1[[#This Row],[price]]*$L$2, 1))</f>
        <v>700000</v>
      </c>
    </row>
    <row r="15288" spans="1:9" x14ac:dyDescent="0.25">
      <c r="A15288" s="2">
        <v>42317</v>
      </c>
      <c r="B15288" s="1">
        <f t="shared" si="476"/>
        <v>2015</v>
      </c>
      <c r="C15288" s="1">
        <f t="shared" si="477"/>
        <v>4</v>
      </c>
      <c r="D15288">
        <v>2605</v>
      </c>
      <c r="E15288" t="s">
        <v>37</v>
      </c>
      <c r="F15288" s="4">
        <v>726000</v>
      </c>
      <c r="G15288" t="s">
        <v>5</v>
      </c>
      <c r="H15288">
        <v>3</v>
      </c>
      <c r="I15288" s="4">
        <f>IF(E15288="Rhode Island", Table1[[#This Row],[price]]*$L$3, IF(E15288="Massachusetts", Table1[[#This Row],[price]]*$L$2, 1))</f>
        <v>726000</v>
      </c>
    </row>
    <row r="15289" spans="1:9" x14ac:dyDescent="0.25">
      <c r="A15289" s="2">
        <v>42317</v>
      </c>
      <c r="B15289" s="1">
        <f t="shared" si="476"/>
        <v>2015</v>
      </c>
      <c r="C15289" s="1">
        <f t="shared" si="477"/>
        <v>4</v>
      </c>
      <c r="D15289">
        <v>2605</v>
      </c>
      <c r="E15289" t="s">
        <v>37</v>
      </c>
      <c r="F15289" s="4">
        <v>840000</v>
      </c>
      <c r="G15289" t="s">
        <v>5</v>
      </c>
      <c r="H15289">
        <v>4</v>
      </c>
      <c r="I15289" s="4">
        <f>IF(E15289="Rhode Island", Table1[[#This Row],[price]]*$L$3, IF(E15289="Massachusetts", Table1[[#This Row],[price]]*$L$2, 1))</f>
        <v>840000</v>
      </c>
    </row>
    <row r="15290" spans="1:9" x14ac:dyDescent="0.25">
      <c r="A15290" s="2">
        <v>42317</v>
      </c>
      <c r="B15290" s="1">
        <f t="shared" si="476"/>
        <v>2015</v>
      </c>
      <c r="C15290" s="1">
        <f t="shared" si="477"/>
        <v>4</v>
      </c>
      <c r="D15290">
        <v>2612</v>
      </c>
      <c r="E15290" t="s">
        <v>37</v>
      </c>
      <c r="F15290" s="4">
        <v>315000</v>
      </c>
      <c r="G15290" t="s">
        <v>6</v>
      </c>
      <c r="H15290">
        <v>1</v>
      </c>
      <c r="I15290" s="4">
        <f>IF(E15290="Rhode Island", Table1[[#This Row],[price]]*$L$3, IF(E15290="Massachusetts", Table1[[#This Row],[price]]*$L$2, 1))</f>
        <v>315000</v>
      </c>
    </row>
    <row r="15291" spans="1:9" x14ac:dyDescent="0.25">
      <c r="A15291" s="2">
        <v>42318</v>
      </c>
      <c r="B15291" s="1">
        <f t="shared" si="476"/>
        <v>2015</v>
      </c>
      <c r="C15291" s="1">
        <f t="shared" si="477"/>
        <v>4</v>
      </c>
      <c r="D15291">
        <v>2611</v>
      </c>
      <c r="E15291" t="s">
        <v>37</v>
      </c>
      <c r="F15291" s="4">
        <v>210000</v>
      </c>
      <c r="G15291" t="s">
        <v>5</v>
      </c>
      <c r="H15291">
        <v>1</v>
      </c>
      <c r="I15291" s="4">
        <f>IF(E15291="Rhode Island", Table1[[#This Row],[price]]*$L$3, IF(E15291="Massachusetts", Table1[[#This Row],[price]]*$L$2, 1))</f>
        <v>210000</v>
      </c>
    </row>
    <row r="15292" spans="1:9" x14ac:dyDescent="0.25">
      <c r="A15292" s="2">
        <v>42318</v>
      </c>
      <c r="B15292" s="1">
        <f t="shared" si="476"/>
        <v>2015</v>
      </c>
      <c r="C15292" s="1">
        <f t="shared" si="477"/>
        <v>4</v>
      </c>
      <c r="D15292">
        <v>2905</v>
      </c>
      <c r="E15292" t="s">
        <v>36</v>
      </c>
      <c r="F15292" s="4">
        <v>350000</v>
      </c>
      <c r="G15292" t="s">
        <v>5</v>
      </c>
      <c r="H15292">
        <v>3</v>
      </c>
      <c r="I15292" s="4">
        <f>IF(E15292="Rhode Island", Table1[[#This Row],[price]]*$L$3, IF(E15292="Massachusetts", Table1[[#This Row],[price]]*$L$2, 1))</f>
        <v>350000</v>
      </c>
    </row>
    <row r="15293" spans="1:9" x14ac:dyDescent="0.25">
      <c r="A15293" s="2">
        <v>42318</v>
      </c>
      <c r="B15293" s="1">
        <f t="shared" si="476"/>
        <v>2015</v>
      </c>
      <c r="C15293" s="1">
        <f t="shared" si="477"/>
        <v>4</v>
      </c>
      <c r="D15293">
        <v>2906</v>
      </c>
      <c r="E15293" t="s">
        <v>36</v>
      </c>
      <c r="F15293" s="4">
        <v>415000</v>
      </c>
      <c r="G15293" t="s">
        <v>5</v>
      </c>
      <c r="H15293">
        <v>3</v>
      </c>
      <c r="I15293" s="4">
        <f>IF(E15293="Rhode Island", Table1[[#This Row],[price]]*$L$3, IF(E15293="Massachusetts", Table1[[#This Row],[price]]*$L$2, 1))</f>
        <v>415000</v>
      </c>
    </row>
    <row r="15294" spans="1:9" x14ac:dyDescent="0.25">
      <c r="A15294" s="2">
        <v>42318</v>
      </c>
      <c r="B15294" s="1">
        <f t="shared" si="476"/>
        <v>2015</v>
      </c>
      <c r="C15294" s="1">
        <f t="shared" si="477"/>
        <v>4</v>
      </c>
      <c r="D15294">
        <v>2906</v>
      </c>
      <c r="E15294" t="s">
        <v>36</v>
      </c>
      <c r="F15294" s="4">
        <v>512500</v>
      </c>
      <c r="G15294" t="s">
        <v>5</v>
      </c>
      <c r="H15294">
        <v>4</v>
      </c>
      <c r="I15294" s="4">
        <f>IF(E15294="Rhode Island", Table1[[#This Row],[price]]*$L$3, IF(E15294="Massachusetts", Table1[[#This Row],[price]]*$L$2, 1))</f>
        <v>512500</v>
      </c>
    </row>
    <row r="15295" spans="1:9" x14ac:dyDescent="0.25">
      <c r="A15295" s="2">
        <v>42318</v>
      </c>
      <c r="B15295" s="1">
        <f t="shared" si="476"/>
        <v>2015</v>
      </c>
      <c r="C15295" s="1">
        <f t="shared" si="477"/>
        <v>4</v>
      </c>
      <c r="D15295">
        <v>2617</v>
      </c>
      <c r="E15295" t="s">
        <v>37</v>
      </c>
      <c r="F15295" s="4">
        <v>515000</v>
      </c>
      <c r="G15295" t="s">
        <v>5</v>
      </c>
      <c r="H15295">
        <v>4</v>
      </c>
      <c r="I15295" s="4">
        <f>IF(E15295="Rhode Island", Table1[[#This Row],[price]]*$L$3, IF(E15295="Massachusetts", Table1[[#This Row],[price]]*$L$2, 1))</f>
        <v>515000</v>
      </c>
    </row>
    <row r="15296" spans="1:9" x14ac:dyDescent="0.25">
      <c r="A15296" s="2">
        <v>42318</v>
      </c>
      <c r="B15296" s="1">
        <f t="shared" si="476"/>
        <v>2015</v>
      </c>
      <c r="C15296" s="1">
        <f t="shared" si="477"/>
        <v>4</v>
      </c>
      <c r="D15296">
        <v>2914</v>
      </c>
      <c r="E15296" t="s">
        <v>36</v>
      </c>
      <c r="F15296" s="4">
        <v>620000</v>
      </c>
      <c r="G15296" t="s">
        <v>5</v>
      </c>
      <c r="H15296">
        <v>4</v>
      </c>
      <c r="I15296" s="4">
        <f>IF(E15296="Rhode Island", Table1[[#This Row],[price]]*$L$3, IF(E15296="Massachusetts", Table1[[#This Row],[price]]*$L$2, 1))</f>
        <v>620000</v>
      </c>
    </row>
    <row r="15297" spans="1:9" x14ac:dyDescent="0.25">
      <c r="A15297" s="2">
        <v>42318</v>
      </c>
      <c r="B15297" s="1">
        <f t="shared" si="476"/>
        <v>2015</v>
      </c>
      <c r="C15297" s="1">
        <f t="shared" si="477"/>
        <v>4</v>
      </c>
      <c r="D15297">
        <v>2906</v>
      </c>
      <c r="E15297" t="s">
        <v>36</v>
      </c>
      <c r="F15297" s="4">
        <v>665000</v>
      </c>
      <c r="G15297" t="s">
        <v>5</v>
      </c>
      <c r="H15297">
        <v>5</v>
      </c>
      <c r="I15297" s="4">
        <f>IF(E15297="Rhode Island", Table1[[#This Row],[price]]*$L$3, IF(E15297="Massachusetts", Table1[[#This Row],[price]]*$L$2, 1))</f>
        <v>665000</v>
      </c>
    </row>
    <row r="15298" spans="1:9" x14ac:dyDescent="0.25">
      <c r="A15298" s="2">
        <v>42318</v>
      </c>
      <c r="B15298" s="1">
        <f t="shared" ref="B15298:B15361" si="478">YEAR(A15298)</f>
        <v>2015</v>
      </c>
      <c r="C15298" s="1">
        <f t="shared" ref="C15298:C15361" si="479">ROUNDUP(MONTH(A15298)/3,0)</f>
        <v>4</v>
      </c>
      <c r="D15298">
        <v>2606</v>
      </c>
      <c r="E15298" t="s">
        <v>37</v>
      </c>
      <c r="F15298" s="4">
        <v>815000</v>
      </c>
      <c r="G15298" t="s">
        <v>5</v>
      </c>
      <c r="H15298">
        <v>5</v>
      </c>
      <c r="I15298" s="4">
        <f>IF(E15298="Rhode Island", Table1[[#This Row],[price]]*$L$3, IF(E15298="Massachusetts", Table1[[#This Row],[price]]*$L$2, 1))</f>
        <v>815000</v>
      </c>
    </row>
    <row r="15299" spans="1:9" x14ac:dyDescent="0.25">
      <c r="A15299" s="2">
        <v>42318</v>
      </c>
      <c r="B15299" s="1">
        <f t="shared" si="478"/>
        <v>2015</v>
      </c>
      <c r="C15299" s="1">
        <f t="shared" si="479"/>
        <v>4</v>
      </c>
      <c r="D15299">
        <v>2611</v>
      </c>
      <c r="E15299" t="s">
        <v>37</v>
      </c>
      <c r="F15299" s="4">
        <v>850000</v>
      </c>
      <c r="G15299" t="s">
        <v>5</v>
      </c>
      <c r="H15299">
        <v>4</v>
      </c>
      <c r="I15299" s="4">
        <f>IF(E15299="Rhode Island", Table1[[#This Row],[price]]*$L$3, IF(E15299="Massachusetts", Table1[[#This Row],[price]]*$L$2, 1))</f>
        <v>850000</v>
      </c>
    </row>
    <row r="15300" spans="1:9" x14ac:dyDescent="0.25">
      <c r="A15300" s="2">
        <v>42318</v>
      </c>
      <c r="B15300" s="1">
        <f t="shared" si="478"/>
        <v>2015</v>
      </c>
      <c r="C15300" s="1">
        <f t="shared" si="479"/>
        <v>4</v>
      </c>
      <c r="D15300">
        <v>2602</v>
      </c>
      <c r="E15300" t="s">
        <v>37</v>
      </c>
      <c r="F15300" s="4">
        <v>1370000</v>
      </c>
      <c r="G15300" t="s">
        <v>5</v>
      </c>
      <c r="H15300">
        <v>5</v>
      </c>
      <c r="I15300" s="4">
        <f>IF(E15300="Rhode Island", Table1[[#This Row],[price]]*$L$3, IF(E15300="Massachusetts", Table1[[#This Row],[price]]*$L$2, 1))</f>
        <v>1370000</v>
      </c>
    </row>
    <row r="15301" spans="1:9" x14ac:dyDescent="0.25">
      <c r="A15301" s="2">
        <v>42318</v>
      </c>
      <c r="B15301" s="1">
        <f t="shared" si="478"/>
        <v>2015</v>
      </c>
      <c r="C15301" s="1">
        <f t="shared" si="479"/>
        <v>4</v>
      </c>
      <c r="D15301">
        <v>2612</v>
      </c>
      <c r="E15301" t="s">
        <v>37</v>
      </c>
      <c r="F15301" s="4">
        <v>423000</v>
      </c>
      <c r="G15301" t="s">
        <v>6</v>
      </c>
      <c r="H15301">
        <v>2</v>
      </c>
      <c r="I15301" s="4">
        <f>IF(E15301="Rhode Island", Table1[[#This Row],[price]]*$L$3, IF(E15301="Massachusetts", Table1[[#This Row],[price]]*$L$2, 1))</f>
        <v>423000</v>
      </c>
    </row>
    <row r="15302" spans="1:9" x14ac:dyDescent="0.25">
      <c r="A15302" s="2">
        <v>42318</v>
      </c>
      <c r="B15302" s="1">
        <f t="shared" si="478"/>
        <v>2015</v>
      </c>
      <c r="C15302" s="1">
        <f t="shared" si="479"/>
        <v>4</v>
      </c>
      <c r="D15302">
        <v>2612</v>
      </c>
      <c r="E15302" t="s">
        <v>37</v>
      </c>
      <c r="F15302" s="4">
        <v>485000</v>
      </c>
      <c r="G15302" t="s">
        <v>6</v>
      </c>
      <c r="H15302">
        <v>2</v>
      </c>
      <c r="I15302" s="4">
        <f>IF(E15302="Rhode Island", Table1[[#This Row],[price]]*$L$3, IF(E15302="Massachusetts", Table1[[#This Row],[price]]*$L$2, 1))</f>
        <v>485000</v>
      </c>
    </row>
    <row r="15303" spans="1:9" x14ac:dyDescent="0.25">
      <c r="A15303" s="2">
        <v>42318</v>
      </c>
      <c r="B15303" s="1">
        <f t="shared" si="478"/>
        <v>2015</v>
      </c>
      <c r="C15303" s="1">
        <f t="shared" si="479"/>
        <v>4</v>
      </c>
      <c r="D15303">
        <v>2601</v>
      </c>
      <c r="E15303" t="s">
        <v>37</v>
      </c>
      <c r="F15303" s="4">
        <v>755000</v>
      </c>
      <c r="G15303" t="s">
        <v>6</v>
      </c>
      <c r="H15303">
        <v>2</v>
      </c>
      <c r="I15303" s="4">
        <f>IF(E15303="Rhode Island", Table1[[#This Row],[price]]*$L$3, IF(E15303="Massachusetts", Table1[[#This Row],[price]]*$L$2, 1))</f>
        <v>755000</v>
      </c>
    </row>
    <row r="15304" spans="1:9" x14ac:dyDescent="0.25">
      <c r="A15304" s="2">
        <v>42319</v>
      </c>
      <c r="B15304" s="1">
        <f t="shared" si="478"/>
        <v>2015</v>
      </c>
      <c r="C15304" s="1">
        <f t="shared" si="479"/>
        <v>4</v>
      </c>
      <c r="D15304">
        <v>2906</v>
      </c>
      <c r="E15304" t="s">
        <v>36</v>
      </c>
      <c r="F15304" s="4">
        <v>390000</v>
      </c>
      <c r="G15304" t="s">
        <v>5</v>
      </c>
      <c r="H15304">
        <v>3</v>
      </c>
      <c r="I15304" s="4">
        <f>IF(E15304="Rhode Island", Table1[[#This Row],[price]]*$L$3, IF(E15304="Massachusetts", Table1[[#This Row],[price]]*$L$2, 1))</f>
        <v>390000</v>
      </c>
    </row>
    <row r="15305" spans="1:9" x14ac:dyDescent="0.25">
      <c r="A15305" s="2">
        <v>42319</v>
      </c>
      <c r="B15305" s="1">
        <f t="shared" si="478"/>
        <v>2015</v>
      </c>
      <c r="C15305" s="1">
        <f t="shared" si="479"/>
        <v>4</v>
      </c>
      <c r="D15305">
        <v>2914</v>
      </c>
      <c r="E15305" t="s">
        <v>36</v>
      </c>
      <c r="F15305" s="4">
        <v>415000</v>
      </c>
      <c r="G15305" t="s">
        <v>5</v>
      </c>
      <c r="H15305">
        <v>3</v>
      </c>
      <c r="I15305" s="4">
        <f>IF(E15305="Rhode Island", Table1[[#This Row],[price]]*$L$3, IF(E15305="Massachusetts", Table1[[#This Row],[price]]*$L$2, 1))</f>
        <v>415000</v>
      </c>
    </row>
    <row r="15306" spans="1:9" x14ac:dyDescent="0.25">
      <c r="A15306" s="2">
        <v>42319</v>
      </c>
      <c r="B15306" s="1">
        <f t="shared" si="478"/>
        <v>2015</v>
      </c>
      <c r="C15306" s="1">
        <f t="shared" si="479"/>
        <v>4</v>
      </c>
      <c r="D15306">
        <v>2614</v>
      </c>
      <c r="E15306" t="s">
        <v>37</v>
      </c>
      <c r="F15306" s="4">
        <v>512500</v>
      </c>
      <c r="G15306" t="s">
        <v>5</v>
      </c>
      <c r="H15306">
        <v>3</v>
      </c>
      <c r="I15306" s="4">
        <f>IF(E15306="Rhode Island", Table1[[#This Row],[price]]*$L$3, IF(E15306="Massachusetts", Table1[[#This Row],[price]]*$L$2, 1))</f>
        <v>512500</v>
      </c>
    </row>
    <row r="15307" spans="1:9" x14ac:dyDescent="0.25">
      <c r="A15307" s="2">
        <v>42319</v>
      </c>
      <c r="B15307" s="1">
        <f t="shared" si="478"/>
        <v>2015</v>
      </c>
      <c r="C15307" s="1">
        <f t="shared" si="479"/>
        <v>4</v>
      </c>
      <c r="D15307">
        <v>2615</v>
      </c>
      <c r="E15307" t="s">
        <v>37</v>
      </c>
      <c r="F15307" s="4">
        <v>535000</v>
      </c>
      <c r="G15307" t="s">
        <v>5</v>
      </c>
      <c r="H15307">
        <v>4</v>
      </c>
      <c r="I15307" s="4">
        <f>IF(E15307="Rhode Island", Table1[[#This Row],[price]]*$L$3, IF(E15307="Massachusetts", Table1[[#This Row],[price]]*$L$2, 1))</f>
        <v>535000</v>
      </c>
    </row>
    <row r="15308" spans="1:9" x14ac:dyDescent="0.25">
      <c r="A15308" s="2">
        <v>42319</v>
      </c>
      <c r="B15308" s="1">
        <f t="shared" si="478"/>
        <v>2015</v>
      </c>
      <c r="C15308" s="1">
        <f t="shared" si="479"/>
        <v>4</v>
      </c>
      <c r="D15308">
        <v>2903</v>
      </c>
      <c r="E15308" t="s">
        <v>36</v>
      </c>
      <c r="F15308" s="4">
        <v>549000</v>
      </c>
      <c r="G15308" t="s">
        <v>5</v>
      </c>
      <c r="H15308">
        <v>4</v>
      </c>
      <c r="I15308" s="4">
        <f>IF(E15308="Rhode Island", Table1[[#This Row],[price]]*$L$3, IF(E15308="Massachusetts", Table1[[#This Row],[price]]*$L$2, 1))</f>
        <v>549000</v>
      </c>
    </row>
    <row r="15309" spans="1:9" x14ac:dyDescent="0.25">
      <c r="A15309" s="2">
        <v>42319</v>
      </c>
      <c r="B15309" s="1">
        <f t="shared" si="478"/>
        <v>2015</v>
      </c>
      <c r="C15309" s="1">
        <f t="shared" si="479"/>
        <v>4</v>
      </c>
      <c r="D15309">
        <v>2905</v>
      </c>
      <c r="E15309" t="s">
        <v>36</v>
      </c>
      <c r="F15309" s="4">
        <v>577500</v>
      </c>
      <c r="G15309" t="s">
        <v>5</v>
      </c>
      <c r="H15309">
        <v>4</v>
      </c>
      <c r="I15309" s="4">
        <f>IF(E15309="Rhode Island", Table1[[#This Row],[price]]*$L$3, IF(E15309="Massachusetts", Table1[[#This Row],[price]]*$L$2, 1))</f>
        <v>577500</v>
      </c>
    </row>
    <row r="15310" spans="1:9" x14ac:dyDescent="0.25">
      <c r="A15310" s="2">
        <v>42319</v>
      </c>
      <c r="B15310" s="1">
        <f t="shared" si="478"/>
        <v>2015</v>
      </c>
      <c r="C15310" s="1">
        <f t="shared" si="479"/>
        <v>4</v>
      </c>
      <c r="D15310">
        <v>2913</v>
      </c>
      <c r="E15310" t="s">
        <v>36</v>
      </c>
      <c r="F15310" s="4">
        <v>580000</v>
      </c>
      <c r="G15310" t="s">
        <v>5</v>
      </c>
      <c r="H15310">
        <v>4</v>
      </c>
      <c r="I15310" s="4">
        <f>IF(E15310="Rhode Island", Table1[[#This Row],[price]]*$L$3, IF(E15310="Massachusetts", Table1[[#This Row],[price]]*$L$2, 1))</f>
        <v>580000</v>
      </c>
    </row>
    <row r="15311" spans="1:9" x14ac:dyDescent="0.25">
      <c r="A15311" s="2">
        <v>42319</v>
      </c>
      <c r="B15311" s="1">
        <f t="shared" si="478"/>
        <v>2015</v>
      </c>
      <c r="C15311" s="1">
        <f t="shared" si="479"/>
        <v>4</v>
      </c>
      <c r="D15311">
        <v>2906</v>
      </c>
      <c r="E15311" t="s">
        <v>36</v>
      </c>
      <c r="F15311" s="4">
        <v>615000</v>
      </c>
      <c r="G15311" t="s">
        <v>5</v>
      </c>
      <c r="H15311">
        <v>5</v>
      </c>
      <c r="I15311" s="4">
        <f>IF(E15311="Rhode Island", Table1[[#This Row],[price]]*$L$3, IF(E15311="Massachusetts", Table1[[#This Row],[price]]*$L$2, 1))</f>
        <v>615000</v>
      </c>
    </row>
    <row r="15312" spans="1:9" x14ac:dyDescent="0.25">
      <c r="A15312" s="2">
        <v>42319</v>
      </c>
      <c r="B15312" s="1">
        <f t="shared" si="478"/>
        <v>2015</v>
      </c>
      <c r="C15312" s="1">
        <f t="shared" si="479"/>
        <v>4</v>
      </c>
      <c r="D15312">
        <v>2902</v>
      </c>
      <c r="E15312" t="s">
        <v>36</v>
      </c>
      <c r="F15312" s="4">
        <v>625000</v>
      </c>
      <c r="G15312" t="s">
        <v>5</v>
      </c>
      <c r="H15312">
        <v>5</v>
      </c>
      <c r="I15312" s="4">
        <f>IF(E15312="Rhode Island", Table1[[#This Row],[price]]*$L$3, IF(E15312="Massachusetts", Table1[[#This Row],[price]]*$L$2, 1))</f>
        <v>625000</v>
      </c>
    </row>
    <row r="15313" spans="1:9" x14ac:dyDescent="0.25">
      <c r="A15313" s="2">
        <v>42319</v>
      </c>
      <c r="B15313" s="1">
        <f t="shared" si="478"/>
        <v>2015</v>
      </c>
      <c r="C15313" s="1">
        <f t="shared" si="479"/>
        <v>4</v>
      </c>
      <c r="D15313">
        <v>2617</v>
      </c>
      <c r="E15313" t="s">
        <v>37</v>
      </c>
      <c r="F15313" s="4">
        <v>625000</v>
      </c>
      <c r="G15313" t="s">
        <v>5</v>
      </c>
      <c r="H15313">
        <v>4</v>
      </c>
      <c r="I15313" s="4">
        <f>IF(E15313="Rhode Island", Table1[[#This Row],[price]]*$L$3, IF(E15313="Massachusetts", Table1[[#This Row],[price]]*$L$2, 1))</f>
        <v>625000</v>
      </c>
    </row>
    <row r="15314" spans="1:9" x14ac:dyDescent="0.25">
      <c r="A15314" s="2">
        <v>42319</v>
      </c>
      <c r="B15314" s="1">
        <f t="shared" si="478"/>
        <v>2015</v>
      </c>
      <c r="C15314" s="1">
        <f t="shared" si="479"/>
        <v>4</v>
      </c>
      <c r="D15314">
        <v>2607</v>
      </c>
      <c r="E15314" t="s">
        <v>37</v>
      </c>
      <c r="F15314" s="4">
        <v>630000</v>
      </c>
      <c r="G15314" t="s">
        <v>5</v>
      </c>
      <c r="H15314">
        <v>3</v>
      </c>
      <c r="I15314" s="4">
        <f>IF(E15314="Rhode Island", Table1[[#This Row],[price]]*$L$3, IF(E15314="Massachusetts", Table1[[#This Row],[price]]*$L$2, 1))</f>
        <v>630000</v>
      </c>
    </row>
    <row r="15315" spans="1:9" x14ac:dyDescent="0.25">
      <c r="A15315" s="2">
        <v>42319</v>
      </c>
      <c r="B15315" s="1">
        <f t="shared" si="478"/>
        <v>2015</v>
      </c>
      <c r="C15315" s="1">
        <f t="shared" si="479"/>
        <v>4</v>
      </c>
      <c r="D15315">
        <v>2617</v>
      </c>
      <c r="E15315" t="s">
        <v>37</v>
      </c>
      <c r="F15315" s="4">
        <v>640000</v>
      </c>
      <c r="G15315" t="s">
        <v>5</v>
      </c>
      <c r="H15315">
        <v>3</v>
      </c>
      <c r="I15315" s="4">
        <f>IF(E15315="Rhode Island", Table1[[#This Row],[price]]*$L$3, IF(E15315="Massachusetts", Table1[[#This Row],[price]]*$L$2, 1))</f>
        <v>640000</v>
      </c>
    </row>
    <row r="15316" spans="1:9" x14ac:dyDescent="0.25">
      <c r="A15316" s="2">
        <v>42319</v>
      </c>
      <c r="B15316" s="1">
        <f t="shared" si="478"/>
        <v>2015</v>
      </c>
      <c r="C15316" s="1">
        <f t="shared" si="479"/>
        <v>4</v>
      </c>
      <c r="D15316">
        <v>2914</v>
      </c>
      <c r="E15316" t="s">
        <v>36</v>
      </c>
      <c r="F15316" s="4">
        <v>700000</v>
      </c>
      <c r="G15316" t="s">
        <v>5</v>
      </c>
      <c r="H15316">
        <v>4</v>
      </c>
      <c r="I15316" s="4">
        <f>IF(E15316="Rhode Island", Table1[[#This Row],[price]]*$L$3, IF(E15316="Massachusetts", Table1[[#This Row],[price]]*$L$2, 1))</f>
        <v>700000</v>
      </c>
    </row>
    <row r="15317" spans="1:9" x14ac:dyDescent="0.25">
      <c r="A15317" s="2">
        <v>42319</v>
      </c>
      <c r="B15317" s="1">
        <f t="shared" si="478"/>
        <v>2015</v>
      </c>
      <c r="C15317" s="1">
        <f t="shared" si="479"/>
        <v>4</v>
      </c>
      <c r="D15317">
        <v>2914</v>
      </c>
      <c r="E15317" t="s">
        <v>36</v>
      </c>
      <c r="F15317" s="4">
        <v>705000</v>
      </c>
      <c r="G15317" t="s">
        <v>5</v>
      </c>
      <c r="H15317">
        <v>5</v>
      </c>
      <c r="I15317" s="4">
        <f>IF(E15317="Rhode Island", Table1[[#This Row],[price]]*$L$3, IF(E15317="Massachusetts", Table1[[#This Row],[price]]*$L$2, 1))</f>
        <v>705000</v>
      </c>
    </row>
    <row r="15318" spans="1:9" x14ac:dyDescent="0.25">
      <c r="A15318" s="2">
        <v>42319</v>
      </c>
      <c r="B15318" s="1">
        <f t="shared" si="478"/>
        <v>2015</v>
      </c>
      <c r="C15318" s="1">
        <f t="shared" si="479"/>
        <v>4</v>
      </c>
      <c r="D15318">
        <v>2614</v>
      </c>
      <c r="E15318" t="s">
        <v>37</v>
      </c>
      <c r="F15318" s="4">
        <v>235000</v>
      </c>
      <c r="G15318" t="s">
        <v>6</v>
      </c>
      <c r="H15318">
        <v>2</v>
      </c>
      <c r="I15318" s="4">
        <f>IF(E15318="Rhode Island", Table1[[#This Row],[price]]*$L$3, IF(E15318="Massachusetts", Table1[[#This Row],[price]]*$L$2, 1))</f>
        <v>235000</v>
      </c>
    </row>
    <row r="15319" spans="1:9" x14ac:dyDescent="0.25">
      <c r="A15319" s="2">
        <v>42319</v>
      </c>
      <c r="B15319" s="1">
        <f t="shared" si="478"/>
        <v>2015</v>
      </c>
      <c r="C15319" s="1">
        <f t="shared" si="479"/>
        <v>4</v>
      </c>
      <c r="D15319">
        <v>2612</v>
      </c>
      <c r="E15319" t="s">
        <v>37</v>
      </c>
      <c r="F15319" s="4">
        <v>407500</v>
      </c>
      <c r="G15319" t="s">
        <v>6</v>
      </c>
      <c r="H15319">
        <v>2</v>
      </c>
      <c r="I15319" s="4">
        <f>IF(E15319="Rhode Island", Table1[[#This Row],[price]]*$L$3, IF(E15319="Massachusetts", Table1[[#This Row],[price]]*$L$2, 1))</f>
        <v>407500</v>
      </c>
    </row>
    <row r="15320" spans="1:9" x14ac:dyDescent="0.25">
      <c r="A15320" s="2">
        <v>42320</v>
      </c>
      <c r="B15320" s="1">
        <f t="shared" si="478"/>
        <v>2015</v>
      </c>
      <c r="C15320" s="1">
        <f t="shared" si="479"/>
        <v>4</v>
      </c>
      <c r="D15320">
        <v>2615</v>
      </c>
      <c r="E15320" t="s">
        <v>37</v>
      </c>
      <c r="F15320" s="4">
        <v>345000</v>
      </c>
      <c r="G15320" t="s">
        <v>5</v>
      </c>
      <c r="H15320">
        <v>3</v>
      </c>
      <c r="I15320" s="4">
        <f>IF(E15320="Rhode Island", Table1[[#This Row],[price]]*$L$3, IF(E15320="Massachusetts", Table1[[#This Row],[price]]*$L$2, 1))</f>
        <v>345000</v>
      </c>
    </row>
    <row r="15321" spans="1:9" x14ac:dyDescent="0.25">
      <c r="A15321" s="2">
        <v>42320</v>
      </c>
      <c r="B15321" s="1">
        <f t="shared" si="478"/>
        <v>2015</v>
      </c>
      <c r="C15321" s="1">
        <f t="shared" si="479"/>
        <v>4</v>
      </c>
      <c r="D15321">
        <v>2615</v>
      </c>
      <c r="E15321" t="s">
        <v>37</v>
      </c>
      <c r="F15321" s="4">
        <v>400000</v>
      </c>
      <c r="G15321" t="s">
        <v>5</v>
      </c>
      <c r="H15321">
        <v>3</v>
      </c>
      <c r="I15321" s="4">
        <f>IF(E15321="Rhode Island", Table1[[#This Row],[price]]*$L$3, IF(E15321="Massachusetts", Table1[[#This Row],[price]]*$L$2, 1))</f>
        <v>400000</v>
      </c>
    </row>
    <row r="15322" spans="1:9" x14ac:dyDescent="0.25">
      <c r="A15322" s="2">
        <v>42320</v>
      </c>
      <c r="B15322" s="1">
        <f t="shared" si="478"/>
        <v>2015</v>
      </c>
      <c r="C15322" s="1">
        <f t="shared" si="479"/>
        <v>4</v>
      </c>
      <c r="D15322">
        <v>2615</v>
      </c>
      <c r="E15322" t="s">
        <v>37</v>
      </c>
      <c r="F15322" s="4">
        <v>415000</v>
      </c>
      <c r="G15322" t="s">
        <v>5</v>
      </c>
      <c r="H15322">
        <v>3</v>
      </c>
      <c r="I15322" s="4">
        <f>IF(E15322="Rhode Island", Table1[[#This Row],[price]]*$L$3, IF(E15322="Massachusetts", Table1[[#This Row],[price]]*$L$2, 1))</f>
        <v>415000</v>
      </c>
    </row>
    <row r="15323" spans="1:9" x14ac:dyDescent="0.25">
      <c r="A15323" s="2">
        <v>42320</v>
      </c>
      <c r="B15323" s="1">
        <f t="shared" si="478"/>
        <v>2015</v>
      </c>
      <c r="C15323" s="1">
        <f t="shared" si="479"/>
        <v>4</v>
      </c>
      <c r="D15323">
        <v>2615</v>
      </c>
      <c r="E15323" t="s">
        <v>37</v>
      </c>
      <c r="F15323" s="4">
        <v>424500</v>
      </c>
      <c r="G15323" t="s">
        <v>5</v>
      </c>
      <c r="H15323">
        <v>3</v>
      </c>
      <c r="I15323" s="4">
        <f>IF(E15323="Rhode Island", Table1[[#This Row],[price]]*$L$3, IF(E15323="Massachusetts", Table1[[#This Row],[price]]*$L$2, 1))</f>
        <v>424500</v>
      </c>
    </row>
    <row r="15324" spans="1:9" x14ac:dyDescent="0.25">
      <c r="A15324" s="2">
        <v>42320</v>
      </c>
      <c r="B15324" s="1">
        <f t="shared" si="478"/>
        <v>2015</v>
      </c>
      <c r="C15324" s="1">
        <f t="shared" si="479"/>
        <v>4</v>
      </c>
      <c r="D15324">
        <v>2913</v>
      </c>
      <c r="E15324" t="s">
        <v>36</v>
      </c>
      <c r="F15324" s="4">
        <v>548000</v>
      </c>
      <c r="G15324" t="s">
        <v>5</v>
      </c>
      <c r="H15324">
        <v>4</v>
      </c>
      <c r="I15324" s="4">
        <f>IF(E15324="Rhode Island", Table1[[#This Row],[price]]*$L$3, IF(E15324="Massachusetts", Table1[[#This Row],[price]]*$L$2, 1))</f>
        <v>548000</v>
      </c>
    </row>
    <row r="15325" spans="1:9" x14ac:dyDescent="0.25">
      <c r="A15325" s="2">
        <v>42320</v>
      </c>
      <c r="B15325" s="1">
        <f t="shared" si="478"/>
        <v>2015</v>
      </c>
      <c r="C15325" s="1">
        <f t="shared" si="479"/>
        <v>4</v>
      </c>
      <c r="D15325">
        <v>2611</v>
      </c>
      <c r="E15325" t="s">
        <v>37</v>
      </c>
      <c r="F15325" s="4">
        <v>563000</v>
      </c>
      <c r="G15325" t="s">
        <v>5</v>
      </c>
      <c r="H15325">
        <v>3</v>
      </c>
      <c r="I15325" s="4">
        <f>IF(E15325="Rhode Island", Table1[[#This Row],[price]]*$L$3, IF(E15325="Massachusetts", Table1[[#This Row],[price]]*$L$2, 1))</f>
        <v>563000</v>
      </c>
    </row>
    <row r="15326" spans="1:9" x14ac:dyDescent="0.25">
      <c r="A15326" s="2">
        <v>42320</v>
      </c>
      <c r="B15326" s="1">
        <f t="shared" si="478"/>
        <v>2015</v>
      </c>
      <c r="C15326" s="1">
        <f t="shared" si="479"/>
        <v>4</v>
      </c>
      <c r="D15326">
        <v>2615</v>
      </c>
      <c r="E15326" t="s">
        <v>37</v>
      </c>
      <c r="F15326" s="4">
        <v>601000</v>
      </c>
      <c r="G15326" t="s">
        <v>5</v>
      </c>
      <c r="H15326">
        <v>4</v>
      </c>
      <c r="I15326" s="4">
        <f>IF(E15326="Rhode Island", Table1[[#This Row],[price]]*$L$3, IF(E15326="Massachusetts", Table1[[#This Row],[price]]*$L$2, 1))</f>
        <v>601000</v>
      </c>
    </row>
    <row r="15327" spans="1:9" x14ac:dyDescent="0.25">
      <c r="A15327" s="2">
        <v>42320</v>
      </c>
      <c r="B15327" s="1">
        <f t="shared" si="478"/>
        <v>2015</v>
      </c>
      <c r="C15327" s="1">
        <f t="shared" si="479"/>
        <v>4</v>
      </c>
      <c r="D15327">
        <v>2914</v>
      </c>
      <c r="E15327" t="s">
        <v>36</v>
      </c>
      <c r="F15327" s="4">
        <v>650000</v>
      </c>
      <c r="G15327" t="s">
        <v>5</v>
      </c>
      <c r="H15327">
        <v>4</v>
      </c>
      <c r="I15327" s="4">
        <f>IF(E15327="Rhode Island", Table1[[#This Row],[price]]*$L$3, IF(E15327="Massachusetts", Table1[[#This Row],[price]]*$L$2, 1))</f>
        <v>650000</v>
      </c>
    </row>
    <row r="15328" spans="1:9" x14ac:dyDescent="0.25">
      <c r="A15328" s="2">
        <v>42320</v>
      </c>
      <c r="B15328" s="1">
        <f t="shared" si="478"/>
        <v>2015</v>
      </c>
      <c r="C15328" s="1">
        <f t="shared" si="479"/>
        <v>4</v>
      </c>
      <c r="D15328">
        <v>2605</v>
      </c>
      <c r="E15328" t="s">
        <v>37</v>
      </c>
      <c r="F15328" s="4">
        <v>980000</v>
      </c>
      <c r="G15328" t="s">
        <v>5</v>
      </c>
      <c r="H15328">
        <v>4</v>
      </c>
      <c r="I15328" s="4">
        <f>IF(E15328="Rhode Island", Table1[[#This Row],[price]]*$L$3, IF(E15328="Massachusetts", Table1[[#This Row],[price]]*$L$2, 1))</f>
        <v>980000</v>
      </c>
    </row>
    <row r="15329" spans="1:9" x14ac:dyDescent="0.25">
      <c r="A15329" s="2">
        <v>42320</v>
      </c>
      <c r="B15329" s="1">
        <f t="shared" si="478"/>
        <v>2015</v>
      </c>
      <c r="C15329" s="1">
        <f t="shared" si="479"/>
        <v>4</v>
      </c>
      <c r="D15329">
        <v>2614</v>
      </c>
      <c r="E15329" t="s">
        <v>37</v>
      </c>
      <c r="F15329" s="4">
        <v>1025000</v>
      </c>
      <c r="G15329" t="s">
        <v>5</v>
      </c>
      <c r="H15329">
        <v>4</v>
      </c>
      <c r="I15329" s="4">
        <f>IF(E15329="Rhode Island", Table1[[#This Row],[price]]*$L$3, IF(E15329="Massachusetts", Table1[[#This Row],[price]]*$L$2, 1))</f>
        <v>1025000</v>
      </c>
    </row>
    <row r="15330" spans="1:9" x14ac:dyDescent="0.25">
      <c r="A15330" s="2">
        <v>42320</v>
      </c>
      <c r="B15330" s="1">
        <f t="shared" si="478"/>
        <v>2015</v>
      </c>
      <c r="C15330" s="1">
        <f t="shared" si="479"/>
        <v>4</v>
      </c>
      <c r="D15330">
        <v>2914</v>
      </c>
      <c r="E15330" t="s">
        <v>36</v>
      </c>
      <c r="F15330" s="4">
        <v>1060000</v>
      </c>
      <c r="G15330" t="s">
        <v>5</v>
      </c>
      <c r="H15330">
        <v>4</v>
      </c>
      <c r="I15330" s="4">
        <f>IF(E15330="Rhode Island", Table1[[#This Row],[price]]*$L$3, IF(E15330="Massachusetts", Table1[[#This Row],[price]]*$L$2, 1))</f>
        <v>1060000</v>
      </c>
    </row>
    <row r="15331" spans="1:9" x14ac:dyDescent="0.25">
      <c r="A15331" s="2">
        <v>42320</v>
      </c>
      <c r="B15331" s="1">
        <f t="shared" si="478"/>
        <v>2015</v>
      </c>
      <c r="C15331" s="1">
        <f t="shared" si="479"/>
        <v>4</v>
      </c>
      <c r="D15331">
        <v>2900</v>
      </c>
      <c r="E15331" t="s">
        <v>37</v>
      </c>
      <c r="F15331" s="4">
        <v>260000</v>
      </c>
      <c r="G15331" t="s">
        <v>6</v>
      </c>
      <c r="H15331">
        <v>1</v>
      </c>
      <c r="I15331" s="4">
        <f>IF(E15331="Rhode Island", Table1[[#This Row],[price]]*$L$3, IF(E15331="Massachusetts", Table1[[#This Row],[price]]*$L$2, 1))</f>
        <v>260000</v>
      </c>
    </row>
    <row r="15332" spans="1:9" x14ac:dyDescent="0.25">
      <c r="A15332" s="2">
        <v>42320</v>
      </c>
      <c r="B15332" s="1">
        <f t="shared" si="478"/>
        <v>2015</v>
      </c>
      <c r="C15332" s="1">
        <f t="shared" si="479"/>
        <v>4</v>
      </c>
      <c r="D15332">
        <v>2604</v>
      </c>
      <c r="E15332" t="s">
        <v>37</v>
      </c>
      <c r="F15332" s="4">
        <v>530000</v>
      </c>
      <c r="G15332" t="s">
        <v>6</v>
      </c>
      <c r="H15332">
        <v>2</v>
      </c>
      <c r="I15332" s="4">
        <f>IF(E15332="Rhode Island", Table1[[#This Row],[price]]*$L$3, IF(E15332="Massachusetts", Table1[[#This Row],[price]]*$L$2, 1))</f>
        <v>530000</v>
      </c>
    </row>
    <row r="15333" spans="1:9" x14ac:dyDescent="0.25">
      <c r="A15333" s="2">
        <v>42321</v>
      </c>
      <c r="B15333" s="1">
        <f t="shared" si="478"/>
        <v>2015</v>
      </c>
      <c r="C15333" s="1">
        <f t="shared" si="479"/>
        <v>4</v>
      </c>
      <c r="D15333">
        <v>2615</v>
      </c>
      <c r="E15333" t="s">
        <v>37</v>
      </c>
      <c r="F15333" s="4">
        <v>410000</v>
      </c>
      <c r="G15333" t="s">
        <v>5</v>
      </c>
      <c r="H15333">
        <v>3</v>
      </c>
      <c r="I15333" s="4">
        <f>IF(E15333="Rhode Island", Table1[[#This Row],[price]]*$L$3, IF(E15333="Massachusetts", Table1[[#This Row],[price]]*$L$2, 1))</f>
        <v>410000</v>
      </c>
    </row>
    <row r="15334" spans="1:9" x14ac:dyDescent="0.25">
      <c r="A15334" s="2">
        <v>42321</v>
      </c>
      <c r="B15334" s="1">
        <f t="shared" si="478"/>
        <v>2015</v>
      </c>
      <c r="C15334" s="1">
        <f t="shared" si="479"/>
        <v>4</v>
      </c>
      <c r="D15334">
        <v>2913</v>
      </c>
      <c r="E15334" t="s">
        <v>36</v>
      </c>
      <c r="F15334" s="4">
        <v>439000</v>
      </c>
      <c r="G15334" t="s">
        <v>5</v>
      </c>
      <c r="H15334">
        <v>3</v>
      </c>
      <c r="I15334" s="4">
        <f>IF(E15334="Rhode Island", Table1[[#This Row],[price]]*$L$3, IF(E15334="Massachusetts", Table1[[#This Row],[price]]*$L$2, 1))</f>
        <v>439000</v>
      </c>
    </row>
    <row r="15335" spans="1:9" x14ac:dyDescent="0.25">
      <c r="A15335" s="2">
        <v>42321</v>
      </c>
      <c r="B15335" s="1">
        <f t="shared" si="478"/>
        <v>2015</v>
      </c>
      <c r="C15335" s="1">
        <f t="shared" si="479"/>
        <v>4</v>
      </c>
      <c r="D15335">
        <v>2902</v>
      </c>
      <c r="E15335" t="s">
        <v>36</v>
      </c>
      <c r="F15335" s="4">
        <v>515000</v>
      </c>
      <c r="G15335" t="s">
        <v>5</v>
      </c>
      <c r="H15335">
        <v>4</v>
      </c>
      <c r="I15335" s="4">
        <f>IF(E15335="Rhode Island", Table1[[#This Row],[price]]*$L$3, IF(E15335="Massachusetts", Table1[[#This Row],[price]]*$L$2, 1))</f>
        <v>515000</v>
      </c>
    </row>
    <row r="15336" spans="1:9" x14ac:dyDescent="0.25">
      <c r="A15336" s="2">
        <v>42321</v>
      </c>
      <c r="B15336" s="1">
        <f t="shared" si="478"/>
        <v>2015</v>
      </c>
      <c r="C15336" s="1">
        <f t="shared" si="479"/>
        <v>4</v>
      </c>
      <c r="D15336">
        <v>2905</v>
      </c>
      <c r="E15336" t="s">
        <v>36</v>
      </c>
      <c r="F15336" s="4">
        <v>541500</v>
      </c>
      <c r="G15336" t="s">
        <v>5</v>
      </c>
      <c r="H15336">
        <v>3</v>
      </c>
      <c r="I15336" s="4">
        <f>IF(E15336="Rhode Island", Table1[[#This Row],[price]]*$L$3, IF(E15336="Massachusetts", Table1[[#This Row],[price]]*$L$2, 1))</f>
        <v>541500</v>
      </c>
    </row>
    <row r="15337" spans="1:9" x14ac:dyDescent="0.25">
      <c r="A15337" s="2">
        <v>42321</v>
      </c>
      <c r="B15337" s="1">
        <f t="shared" si="478"/>
        <v>2015</v>
      </c>
      <c r="C15337" s="1">
        <f t="shared" si="479"/>
        <v>4</v>
      </c>
      <c r="D15337">
        <v>2602</v>
      </c>
      <c r="E15337" t="s">
        <v>37</v>
      </c>
      <c r="F15337" s="4">
        <v>550000</v>
      </c>
      <c r="G15337" t="s">
        <v>5</v>
      </c>
      <c r="H15337">
        <v>5</v>
      </c>
      <c r="I15337" s="4">
        <f>IF(E15337="Rhode Island", Table1[[#This Row],[price]]*$L$3, IF(E15337="Massachusetts", Table1[[#This Row],[price]]*$L$2, 1))</f>
        <v>550000</v>
      </c>
    </row>
    <row r="15338" spans="1:9" x14ac:dyDescent="0.25">
      <c r="A15338" s="2">
        <v>42321</v>
      </c>
      <c r="B15338" s="1">
        <f t="shared" si="478"/>
        <v>2015</v>
      </c>
      <c r="C15338" s="1">
        <f t="shared" si="479"/>
        <v>4</v>
      </c>
      <c r="D15338">
        <v>2614</v>
      </c>
      <c r="E15338" t="s">
        <v>37</v>
      </c>
      <c r="F15338" s="4">
        <v>556000</v>
      </c>
      <c r="G15338" t="s">
        <v>5</v>
      </c>
      <c r="H15338">
        <v>4</v>
      </c>
      <c r="I15338" s="4">
        <f>IF(E15338="Rhode Island", Table1[[#This Row],[price]]*$L$3, IF(E15338="Massachusetts", Table1[[#This Row],[price]]*$L$2, 1))</f>
        <v>556000</v>
      </c>
    </row>
    <row r="15339" spans="1:9" x14ac:dyDescent="0.25">
      <c r="A15339" s="2">
        <v>42321</v>
      </c>
      <c r="B15339" s="1">
        <f t="shared" si="478"/>
        <v>2015</v>
      </c>
      <c r="C15339" s="1">
        <f t="shared" si="479"/>
        <v>4</v>
      </c>
      <c r="D15339">
        <v>2911</v>
      </c>
      <c r="E15339" t="s">
        <v>36</v>
      </c>
      <c r="F15339" s="4">
        <v>590000</v>
      </c>
      <c r="G15339" t="s">
        <v>5</v>
      </c>
      <c r="H15339">
        <v>3</v>
      </c>
      <c r="I15339" s="4">
        <f>IF(E15339="Rhode Island", Table1[[#This Row],[price]]*$L$3, IF(E15339="Massachusetts", Table1[[#This Row],[price]]*$L$2, 1))</f>
        <v>590000</v>
      </c>
    </row>
    <row r="15340" spans="1:9" x14ac:dyDescent="0.25">
      <c r="A15340" s="2">
        <v>42321</v>
      </c>
      <c r="B15340" s="1">
        <f t="shared" si="478"/>
        <v>2015</v>
      </c>
      <c r="C15340" s="1">
        <f t="shared" si="479"/>
        <v>4</v>
      </c>
      <c r="D15340">
        <v>2602</v>
      </c>
      <c r="E15340" t="s">
        <v>37</v>
      </c>
      <c r="F15340" s="4">
        <v>668000</v>
      </c>
      <c r="G15340" t="s">
        <v>5</v>
      </c>
      <c r="H15340">
        <v>3</v>
      </c>
      <c r="I15340" s="4">
        <f>IF(E15340="Rhode Island", Table1[[#This Row],[price]]*$L$3, IF(E15340="Massachusetts", Table1[[#This Row],[price]]*$L$2, 1))</f>
        <v>668000</v>
      </c>
    </row>
    <row r="15341" spans="1:9" x14ac:dyDescent="0.25">
      <c r="A15341" s="2">
        <v>42321</v>
      </c>
      <c r="B15341" s="1">
        <f t="shared" si="478"/>
        <v>2015</v>
      </c>
      <c r="C15341" s="1">
        <f t="shared" si="479"/>
        <v>4</v>
      </c>
      <c r="D15341">
        <v>2617</v>
      </c>
      <c r="E15341" t="s">
        <v>37</v>
      </c>
      <c r="F15341" s="4">
        <v>780000</v>
      </c>
      <c r="G15341" t="s">
        <v>5</v>
      </c>
      <c r="H15341">
        <v>4</v>
      </c>
      <c r="I15341" s="4">
        <f>IF(E15341="Rhode Island", Table1[[#This Row],[price]]*$L$3, IF(E15341="Massachusetts", Table1[[#This Row],[price]]*$L$2, 1))</f>
        <v>780000</v>
      </c>
    </row>
    <row r="15342" spans="1:9" x14ac:dyDescent="0.25">
      <c r="A15342" s="2">
        <v>42321</v>
      </c>
      <c r="B15342" s="1">
        <f t="shared" si="478"/>
        <v>2015</v>
      </c>
      <c r="C15342" s="1">
        <f t="shared" si="479"/>
        <v>4</v>
      </c>
      <c r="D15342">
        <v>2604</v>
      </c>
      <c r="E15342" t="s">
        <v>37</v>
      </c>
      <c r="F15342" s="4">
        <v>812000</v>
      </c>
      <c r="G15342" t="s">
        <v>5</v>
      </c>
      <c r="H15342">
        <v>3</v>
      </c>
      <c r="I15342" s="4">
        <f>IF(E15342="Rhode Island", Table1[[#This Row],[price]]*$L$3, IF(E15342="Massachusetts", Table1[[#This Row],[price]]*$L$2, 1))</f>
        <v>812000</v>
      </c>
    </row>
    <row r="15343" spans="1:9" x14ac:dyDescent="0.25">
      <c r="A15343" s="2">
        <v>42321</v>
      </c>
      <c r="B15343" s="1">
        <f t="shared" si="478"/>
        <v>2015</v>
      </c>
      <c r="C15343" s="1">
        <f t="shared" si="479"/>
        <v>4</v>
      </c>
      <c r="D15343">
        <v>2911</v>
      </c>
      <c r="E15343" t="s">
        <v>36</v>
      </c>
      <c r="F15343" s="4">
        <v>850000</v>
      </c>
      <c r="G15343" t="s">
        <v>5</v>
      </c>
      <c r="H15343">
        <v>4</v>
      </c>
      <c r="I15343" s="4">
        <f>IF(E15343="Rhode Island", Table1[[#This Row],[price]]*$L$3, IF(E15343="Massachusetts", Table1[[#This Row],[price]]*$L$2, 1))</f>
        <v>850000</v>
      </c>
    </row>
    <row r="15344" spans="1:9" x14ac:dyDescent="0.25">
      <c r="A15344" s="2">
        <v>42321</v>
      </c>
      <c r="B15344" s="1">
        <f t="shared" si="478"/>
        <v>2015</v>
      </c>
      <c r="C15344" s="1">
        <f t="shared" si="479"/>
        <v>4</v>
      </c>
      <c r="D15344">
        <v>2607</v>
      </c>
      <c r="E15344" t="s">
        <v>37</v>
      </c>
      <c r="F15344" s="4">
        <v>895000</v>
      </c>
      <c r="G15344" t="s">
        <v>5</v>
      </c>
      <c r="H15344">
        <v>5</v>
      </c>
      <c r="I15344" s="4">
        <f>IF(E15344="Rhode Island", Table1[[#This Row],[price]]*$L$3, IF(E15344="Massachusetts", Table1[[#This Row],[price]]*$L$2, 1))</f>
        <v>895000</v>
      </c>
    </row>
    <row r="15345" spans="1:9" x14ac:dyDescent="0.25">
      <c r="A15345" s="2">
        <v>42321</v>
      </c>
      <c r="B15345" s="1">
        <f t="shared" si="478"/>
        <v>2015</v>
      </c>
      <c r="C15345" s="1">
        <f t="shared" si="479"/>
        <v>4</v>
      </c>
      <c r="D15345">
        <v>2617</v>
      </c>
      <c r="E15345" t="s">
        <v>37</v>
      </c>
      <c r="F15345" s="4">
        <v>241500</v>
      </c>
      <c r="G15345" t="s">
        <v>6</v>
      </c>
      <c r="H15345">
        <v>2</v>
      </c>
      <c r="I15345" s="4">
        <f>IF(E15345="Rhode Island", Table1[[#This Row],[price]]*$L$3, IF(E15345="Massachusetts", Table1[[#This Row],[price]]*$L$2, 1))</f>
        <v>241500</v>
      </c>
    </row>
    <row r="15346" spans="1:9" x14ac:dyDescent="0.25">
      <c r="A15346" s="2">
        <v>42321</v>
      </c>
      <c r="B15346" s="1">
        <f t="shared" si="478"/>
        <v>2015</v>
      </c>
      <c r="C15346" s="1">
        <f t="shared" si="479"/>
        <v>4</v>
      </c>
      <c r="D15346">
        <v>2913</v>
      </c>
      <c r="E15346" t="s">
        <v>36</v>
      </c>
      <c r="F15346" s="4">
        <v>249990</v>
      </c>
      <c r="G15346" t="s">
        <v>6</v>
      </c>
      <c r="H15346">
        <v>1</v>
      </c>
      <c r="I15346" s="4">
        <f>IF(E15346="Rhode Island", Table1[[#This Row],[price]]*$L$3, IF(E15346="Massachusetts", Table1[[#This Row],[price]]*$L$2, 1))</f>
        <v>249990</v>
      </c>
    </row>
    <row r="15347" spans="1:9" x14ac:dyDescent="0.25">
      <c r="A15347" s="2">
        <v>42321</v>
      </c>
      <c r="B15347" s="1">
        <f t="shared" si="478"/>
        <v>2015</v>
      </c>
      <c r="C15347" s="1">
        <f t="shared" si="479"/>
        <v>4</v>
      </c>
      <c r="D15347">
        <v>2605</v>
      </c>
      <c r="E15347" t="s">
        <v>37</v>
      </c>
      <c r="F15347" s="4">
        <v>292500</v>
      </c>
      <c r="G15347" t="s">
        <v>6</v>
      </c>
      <c r="H15347">
        <v>2</v>
      </c>
      <c r="I15347" s="4">
        <f>IF(E15347="Rhode Island", Table1[[#This Row],[price]]*$L$3, IF(E15347="Massachusetts", Table1[[#This Row],[price]]*$L$2, 1))</f>
        <v>292500</v>
      </c>
    </row>
    <row r="15348" spans="1:9" x14ac:dyDescent="0.25">
      <c r="A15348" s="2">
        <v>42321</v>
      </c>
      <c r="B15348" s="1">
        <f t="shared" si="478"/>
        <v>2015</v>
      </c>
      <c r="C15348" s="1">
        <f t="shared" si="479"/>
        <v>4</v>
      </c>
      <c r="D15348">
        <v>2603</v>
      </c>
      <c r="E15348" t="s">
        <v>37</v>
      </c>
      <c r="F15348" s="4">
        <v>381000</v>
      </c>
      <c r="G15348" t="s">
        <v>6</v>
      </c>
      <c r="H15348">
        <v>2</v>
      </c>
      <c r="I15348" s="4">
        <f>IF(E15348="Rhode Island", Table1[[#This Row],[price]]*$L$3, IF(E15348="Massachusetts", Table1[[#This Row],[price]]*$L$2, 1))</f>
        <v>381000</v>
      </c>
    </row>
    <row r="15349" spans="1:9" x14ac:dyDescent="0.25">
      <c r="A15349" s="2">
        <v>42321</v>
      </c>
      <c r="B15349" s="1">
        <f t="shared" si="478"/>
        <v>2015</v>
      </c>
      <c r="C15349" s="1">
        <f t="shared" si="479"/>
        <v>4</v>
      </c>
      <c r="D15349">
        <v>2601</v>
      </c>
      <c r="E15349" t="s">
        <v>37</v>
      </c>
      <c r="F15349" s="4">
        <v>415000</v>
      </c>
      <c r="G15349" t="s">
        <v>6</v>
      </c>
      <c r="H15349">
        <v>1</v>
      </c>
      <c r="I15349" s="4">
        <f>IF(E15349="Rhode Island", Table1[[#This Row],[price]]*$L$3, IF(E15349="Massachusetts", Table1[[#This Row],[price]]*$L$2, 1))</f>
        <v>415000</v>
      </c>
    </row>
    <row r="15350" spans="1:9" x14ac:dyDescent="0.25">
      <c r="A15350" s="2">
        <v>42321</v>
      </c>
      <c r="B15350" s="1">
        <f t="shared" si="478"/>
        <v>2015</v>
      </c>
      <c r="C15350" s="1">
        <f t="shared" si="479"/>
        <v>4</v>
      </c>
      <c r="D15350">
        <v>2612</v>
      </c>
      <c r="E15350" t="s">
        <v>37</v>
      </c>
      <c r="F15350" s="4">
        <v>462500</v>
      </c>
      <c r="G15350" t="s">
        <v>6</v>
      </c>
      <c r="H15350">
        <v>2</v>
      </c>
      <c r="I15350" s="4">
        <f>IF(E15350="Rhode Island", Table1[[#This Row],[price]]*$L$3, IF(E15350="Massachusetts", Table1[[#This Row],[price]]*$L$2, 1))</f>
        <v>462500</v>
      </c>
    </row>
    <row r="15351" spans="1:9" x14ac:dyDescent="0.25">
      <c r="A15351" s="2">
        <v>42322</v>
      </c>
      <c r="B15351" s="1">
        <f t="shared" si="478"/>
        <v>2015</v>
      </c>
      <c r="C15351" s="1">
        <f t="shared" si="479"/>
        <v>4</v>
      </c>
      <c r="D15351">
        <v>2903</v>
      </c>
      <c r="E15351" t="s">
        <v>36</v>
      </c>
      <c r="F15351" s="4">
        <v>414000</v>
      </c>
      <c r="G15351" t="s">
        <v>5</v>
      </c>
      <c r="H15351">
        <v>3</v>
      </c>
      <c r="I15351" s="4">
        <f>IF(E15351="Rhode Island", Table1[[#This Row],[price]]*$L$3, IF(E15351="Massachusetts", Table1[[#This Row],[price]]*$L$2, 1))</f>
        <v>414000</v>
      </c>
    </row>
    <row r="15352" spans="1:9" x14ac:dyDescent="0.25">
      <c r="A15352" s="2">
        <v>42322</v>
      </c>
      <c r="B15352" s="1">
        <f t="shared" si="478"/>
        <v>2015</v>
      </c>
      <c r="C15352" s="1">
        <f t="shared" si="479"/>
        <v>4</v>
      </c>
      <c r="D15352">
        <v>2903</v>
      </c>
      <c r="E15352" t="s">
        <v>36</v>
      </c>
      <c r="F15352" s="4">
        <v>440000</v>
      </c>
      <c r="G15352" t="s">
        <v>5</v>
      </c>
      <c r="H15352">
        <v>3</v>
      </c>
      <c r="I15352" s="4">
        <f>IF(E15352="Rhode Island", Table1[[#This Row],[price]]*$L$3, IF(E15352="Massachusetts", Table1[[#This Row],[price]]*$L$2, 1))</f>
        <v>440000</v>
      </c>
    </row>
    <row r="15353" spans="1:9" x14ac:dyDescent="0.25">
      <c r="A15353" s="2">
        <v>42322</v>
      </c>
      <c r="B15353" s="1">
        <f t="shared" si="478"/>
        <v>2015</v>
      </c>
      <c r="C15353" s="1">
        <f t="shared" si="479"/>
        <v>4</v>
      </c>
      <c r="D15353">
        <v>2902</v>
      </c>
      <c r="E15353" t="s">
        <v>36</v>
      </c>
      <c r="F15353" s="4">
        <v>475000</v>
      </c>
      <c r="G15353" t="s">
        <v>5</v>
      </c>
      <c r="H15353">
        <v>3</v>
      </c>
      <c r="I15353" s="4">
        <f>IF(E15353="Rhode Island", Table1[[#This Row],[price]]*$L$3, IF(E15353="Massachusetts", Table1[[#This Row],[price]]*$L$2, 1))</f>
        <v>475000</v>
      </c>
    </row>
    <row r="15354" spans="1:9" x14ac:dyDescent="0.25">
      <c r="A15354" s="2">
        <v>42322</v>
      </c>
      <c r="B15354" s="1">
        <f t="shared" si="478"/>
        <v>2015</v>
      </c>
      <c r="C15354" s="1">
        <f t="shared" si="479"/>
        <v>4</v>
      </c>
      <c r="D15354">
        <v>2904</v>
      </c>
      <c r="E15354" t="s">
        <v>36</v>
      </c>
      <c r="F15354" s="4">
        <v>509000</v>
      </c>
      <c r="G15354" t="s">
        <v>5</v>
      </c>
      <c r="H15354">
        <v>3</v>
      </c>
      <c r="I15354" s="4">
        <f>IF(E15354="Rhode Island", Table1[[#This Row],[price]]*$L$3, IF(E15354="Massachusetts", Table1[[#This Row],[price]]*$L$2, 1))</f>
        <v>509000</v>
      </c>
    </row>
    <row r="15355" spans="1:9" x14ac:dyDescent="0.25">
      <c r="A15355" s="2">
        <v>42322</v>
      </c>
      <c r="B15355" s="1">
        <f t="shared" si="478"/>
        <v>2015</v>
      </c>
      <c r="C15355" s="1">
        <f t="shared" si="479"/>
        <v>4</v>
      </c>
      <c r="D15355">
        <v>2615</v>
      </c>
      <c r="E15355" t="s">
        <v>37</v>
      </c>
      <c r="F15355" s="4">
        <v>510000</v>
      </c>
      <c r="G15355" t="s">
        <v>5</v>
      </c>
      <c r="H15355">
        <v>3</v>
      </c>
      <c r="I15355" s="4">
        <f>IF(E15355="Rhode Island", Table1[[#This Row],[price]]*$L$3, IF(E15355="Massachusetts", Table1[[#This Row],[price]]*$L$2, 1))</f>
        <v>510000</v>
      </c>
    </row>
    <row r="15356" spans="1:9" x14ac:dyDescent="0.25">
      <c r="A15356" s="2">
        <v>42322</v>
      </c>
      <c r="B15356" s="1">
        <f t="shared" si="478"/>
        <v>2015</v>
      </c>
      <c r="C15356" s="1">
        <f t="shared" si="479"/>
        <v>4</v>
      </c>
      <c r="D15356">
        <v>2611</v>
      </c>
      <c r="E15356" t="s">
        <v>37</v>
      </c>
      <c r="F15356" s="4">
        <v>540000</v>
      </c>
      <c r="G15356" t="s">
        <v>5</v>
      </c>
      <c r="H15356">
        <v>4</v>
      </c>
      <c r="I15356" s="4">
        <f>IF(E15356="Rhode Island", Table1[[#This Row],[price]]*$L$3, IF(E15356="Massachusetts", Table1[[#This Row],[price]]*$L$2, 1))</f>
        <v>540000</v>
      </c>
    </row>
    <row r="15357" spans="1:9" x14ac:dyDescent="0.25">
      <c r="A15357" s="2">
        <v>42322</v>
      </c>
      <c r="B15357" s="1">
        <f t="shared" si="478"/>
        <v>2015</v>
      </c>
      <c r="C15357" s="1">
        <f t="shared" si="479"/>
        <v>4</v>
      </c>
      <c r="D15357">
        <v>2615</v>
      </c>
      <c r="E15357" t="s">
        <v>37</v>
      </c>
      <c r="F15357" s="4">
        <v>540000</v>
      </c>
      <c r="G15357" t="s">
        <v>5</v>
      </c>
      <c r="H15357">
        <v>4</v>
      </c>
      <c r="I15357" s="4">
        <f>IF(E15357="Rhode Island", Table1[[#This Row],[price]]*$L$3, IF(E15357="Massachusetts", Table1[[#This Row],[price]]*$L$2, 1))</f>
        <v>540000</v>
      </c>
    </row>
    <row r="15358" spans="1:9" x14ac:dyDescent="0.25">
      <c r="A15358" s="2">
        <v>42322</v>
      </c>
      <c r="B15358" s="1">
        <f t="shared" si="478"/>
        <v>2015</v>
      </c>
      <c r="C15358" s="1">
        <f t="shared" si="479"/>
        <v>4</v>
      </c>
      <c r="D15358">
        <v>2611</v>
      </c>
      <c r="E15358" t="s">
        <v>37</v>
      </c>
      <c r="F15358" s="4">
        <v>542500</v>
      </c>
      <c r="G15358" t="s">
        <v>5</v>
      </c>
      <c r="H15358">
        <v>3</v>
      </c>
      <c r="I15358" s="4">
        <f>IF(E15358="Rhode Island", Table1[[#This Row],[price]]*$L$3, IF(E15358="Massachusetts", Table1[[#This Row],[price]]*$L$2, 1))</f>
        <v>542500</v>
      </c>
    </row>
    <row r="15359" spans="1:9" x14ac:dyDescent="0.25">
      <c r="A15359" s="2">
        <v>42322</v>
      </c>
      <c r="B15359" s="1">
        <f t="shared" si="478"/>
        <v>2015</v>
      </c>
      <c r="C15359" s="1">
        <f t="shared" si="479"/>
        <v>4</v>
      </c>
      <c r="D15359">
        <v>2602</v>
      </c>
      <c r="E15359" t="s">
        <v>37</v>
      </c>
      <c r="F15359" s="4">
        <v>551500</v>
      </c>
      <c r="G15359" t="s">
        <v>5</v>
      </c>
      <c r="H15359">
        <v>3</v>
      </c>
      <c r="I15359" s="4">
        <f>IF(E15359="Rhode Island", Table1[[#This Row],[price]]*$L$3, IF(E15359="Massachusetts", Table1[[#This Row],[price]]*$L$2, 1))</f>
        <v>551500</v>
      </c>
    </row>
    <row r="15360" spans="1:9" x14ac:dyDescent="0.25">
      <c r="A15360" s="2">
        <v>42322</v>
      </c>
      <c r="B15360" s="1">
        <f t="shared" si="478"/>
        <v>2015</v>
      </c>
      <c r="C15360" s="1">
        <f t="shared" si="479"/>
        <v>4</v>
      </c>
      <c r="D15360">
        <v>2913</v>
      </c>
      <c r="E15360" t="s">
        <v>36</v>
      </c>
      <c r="F15360" s="4">
        <v>573000</v>
      </c>
      <c r="G15360" t="s">
        <v>5</v>
      </c>
      <c r="H15360">
        <v>4</v>
      </c>
      <c r="I15360" s="4">
        <f>IF(E15360="Rhode Island", Table1[[#This Row],[price]]*$L$3, IF(E15360="Massachusetts", Table1[[#This Row],[price]]*$L$2, 1))</f>
        <v>573000</v>
      </c>
    </row>
    <row r="15361" spans="1:9" x14ac:dyDescent="0.25">
      <c r="A15361" s="2">
        <v>42322</v>
      </c>
      <c r="B15361" s="1">
        <f t="shared" si="478"/>
        <v>2015</v>
      </c>
      <c r="C15361" s="1">
        <f t="shared" si="479"/>
        <v>4</v>
      </c>
      <c r="D15361">
        <v>2611</v>
      </c>
      <c r="E15361" t="s">
        <v>37</v>
      </c>
      <c r="F15361" s="4">
        <v>580000</v>
      </c>
      <c r="G15361" t="s">
        <v>5</v>
      </c>
      <c r="H15361">
        <v>3</v>
      </c>
      <c r="I15361" s="4">
        <f>IF(E15361="Rhode Island", Table1[[#This Row],[price]]*$L$3, IF(E15361="Massachusetts", Table1[[#This Row],[price]]*$L$2, 1))</f>
        <v>580000</v>
      </c>
    </row>
    <row r="15362" spans="1:9" x14ac:dyDescent="0.25">
      <c r="A15362" s="2">
        <v>42322</v>
      </c>
      <c r="B15362" s="1">
        <f t="shared" ref="B15362:B15425" si="480">YEAR(A15362)</f>
        <v>2015</v>
      </c>
      <c r="C15362" s="1">
        <f t="shared" ref="C15362:C15425" si="481">ROUNDUP(MONTH(A15362)/3,0)</f>
        <v>4</v>
      </c>
      <c r="D15362">
        <v>2615</v>
      </c>
      <c r="E15362" t="s">
        <v>37</v>
      </c>
      <c r="F15362" s="4">
        <v>585000</v>
      </c>
      <c r="G15362" t="s">
        <v>5</v>
      </c>
      <c r="H15362">
        <v>4</v>
      </c>
      <c r="I15362" s="4">
        <f>IF(E15362="Rhode Island", Table1[[#This Row],[price]]*$L$3, IF(E15362="Massachusetts", Table1[[#This Row],[price]]*$L$2, 1))</f>
        <v>585000</v>
      </c>
    </row>
    <row r="15363" spans="1:9" x14ac:dyDescent="0.25">
      <c r="A15363" s="2">
        <v>42322</v>
      </c>
      <c r="B15363" s="1">
        <f t="shared" si="480"/>
        <v>2015</v>
      </c>
      <c r="C15363" s="1">
        <f t="shared" si="481"/>
        <v>4</v>
      </c>
      <c r="D15363">
        <v>2902</v>
      </c>
      <c r="E15363" t="s">
        <v>36</v>
      </c>
      <c r="F15363" s="4">
        <v>595000</v>
      </c>
      <c r="G15363" t="s">
        <v>5</v>
      </c>
      <c r="H15363">
        <v>3</v>
      </c>
      <c r="I15363" s="4">
        <f>IF(E15363="Rhode Island", Table1[[#This Row],[price]]*$L$3, IF(E15363="Massachusetts", Table1[[#This Row],[price]]*$L$2, 1))</f>
        <v>595000</v>
      </c>
    </row>
    <row r="15364" spans="1:9" x14ac:dyDescent="0.25">
      <c r="A15364" s="2">
        <v>42322</v>
      </c>
      <c r="B15364" s="1">
        <f t="shared" si="480"/>
        <v>2015</v>
      </c>
      <c r="C15364" s="1">
        <f t="shared" si="481"/>
        <v>4</v>
      </c>
      <c r="D15364">
        <v>2617</v>
      </c>
      <c r="E15364" t="s">
        <v>37</v>
      </c>
      <c r="F15364" s="4">
        <v>601500</v>
      </c>
      <c r="G15364" t="s">
        <v>5</v>
      </c>
      <c r="H15364">
        <v>4</v>
      </c>
      <c r="I15364" s="4">
        <f>IF(E15364="Rhode Island", Table1[[#This Row],[price]]*$L$3, IF(E15364="Massachusetts", Table1[[#This Row],[price]]*$L$2, 1))</f>
        <v>601500</v>
      </c>
    </row>
    <row r="15365" spans="1:9" x14ac:dyDescent="0.25">
      <c r="A15365" s="2">
        <v>42322</v>
      </c>
      <c r="B15365" s="1">
        <f t="shared" si="480"/>
        <v>2015</v>
      </c>
      <c r="C15365" s="1">
        <f t="shared" si="481"/>
        <v>4</v>
      </c>
      <c r="D15365">
        <v>2913</v>
      </c>
      <c r="E15365" t="s">
        <v>36</v>
      </c>
      <c r="F15365" s="4">
        <v>630000</v>
      </c>
      <c r="G15365" t="s">
        <v>5</v>
      </c>
      <c r="H15365">
        <v>4</v>
      </c>
      <c r="I15365" s="4">
        <f>IF(E15365="Rhode Island", Table1[[#This Row],[price]]*$L$3, IF(E15365="Massachusetts", Table1[[#This Row],[price]]*$L$2, 1))</f>
        <v>630000</v>
      </c>
    </row>
    <row r="15366" spans="1:9" x14ac:dyDescent="0.25">
      <c r="A15366" s="2">
        <v>42322</v>
      </c>
      <c r="B15366" s="1">
        <f t="shared" si="480"/>
        <v>2015</v>
      </c>
      <c r="C15366" s="1">
        <f t="shared" si="481"/>
        <v>4</v>
      </c>
      <c r="D15366">
        <v>2902</v>
      </c>
      <c r="E15366" t="s">
        <v>36</v>
      </c>
      <c r="F15366" s="4">
        <v>682000</v>
      </c>
      <c r="G15366" t="s">
        <v>5</v>
      </c>
      <c r="H15366">
        <v>5</v>
      </c>
      <c r="I15366" s="4">
        <f>IF(E15366="Rhode Island", Table1[[#This Row],[price]]*$L$3, IF(E15366="Massachusetts", Table1[[#This Row],[price]]*$L$2, 1))</f>
        <v>682000</v>
      </c>
    </row>
    <row r="15367" spans="1:9" x14ac:dyDescent="0.25">
      <c r="A15367" s="2">
        <v>42322</v>
      </c>
      <c r="B15367" s="1">
        <f t="shared" si="480"/>
        <v>2015</v>
      </c>
      <c r="C15367" s="1">
        <f t="shared" si="481"/>
        <v>4</v>
      </c>
      <c r="D15367">
        <v>2603</v>
      </c>
      <c r="E15367" t="s">
        <v>37</v>
      </c>
      <c r="F15367" s="4">
        <v>690000</v>
      </c>
      <c r="G15367" t="s">
        <v>5</v>
      </c>
      <c r="H15367">
        <v>3</v>
      </c>
      <c r="I15367" s="4">
        <f>IF(E15367="Rhode Island", Table1[[#This Row],[price]]*$L$3, IF(E15367="Massachusetts", Table1[[#This Row],[price]]*$L$2, 1))</f>
        <v>690000</v>
      </c>
    </row>
    <row r="15368" spans="1:9" x14ac:dyDescent="0.25">
      <c r="A15368" s="2">
        <v>42322</v>
      </c>
      <c r="B15368" s="1">
        <f t="shared" si="480"/>
        <v>2015</v>
      </c>
      <c r="C15368" s="1">
        <f t="shared" si="481"/>
        <v>4</v>
      </c>
      <c r="D15368">
        <v>2617</v>
      </c>
      <c r="E15368" t="s">
        <v>37</v>
      </c>
      <c r="F15368" s="4">
        <v>690000</v>
      </c>
      <c r="G15368" t="s">
        <v>5</v>
      </c>
      <c r="H15368">
        <v>4</v>
      </c>
      <c r="I15368" s="4">
        <f>IF(E15368="Rhode Island", Table1[[#This Row],[price]]*$L$3, IF(E15368="Massachusetts", Table1[[#This Row],[price]]*$L$2, 1))</f>
        <v>690000</v>
      </c>
    </row>
    <row r="15369" spans="1:9" x14ac:dyDescent="0.25">
      <c r="A15369" s="2">
        <v>42322</v>
      </c>
      <c r="B15369" s="1">
        <f t="shared" si="480"/>
        <v>2015</v>
      </c>
      <c r="C15369" s="1">
        <f t="shared" si="481"/>
        <v>4</v>
      </c>
      <c r="D15369">
        <v>2914</v>
      </c>
      <c r="E15369" t="s">
        <v>36</v>
      </c>
      <c r="F15369" s="4">
        <v>747500</v>
      </c>
      <c r="G15369" t="s">
        <v>5</v>
      </c>
      <c r="H15369">
        <v>4</v>
      </c>
      <c r="I15369" s="4">
        <f>IF(E15369="Rhode Island", Table1[[#This Row],[price]]*$L$3, IF(E15369="Massachusetts", Table1[[#This Row],[price]]*$L$2, 1))</f>
        <v>747500</v>
      </c>
    </row>
    <row r="15370" spans="1:9" x14ac:dyDescent="0.25">
      <c r="A15370" s="2">
        <v>42322</v>
      </c>
      <c r="B15370" s="1">
        <f t="shared" si="480"/>
        <v>2015</v>
      </c>
      <c r="C15370" s="1">
        <f t="shared" si="481"/>
        <v>4</v>
      </c>
      <c r="D15370">
        <v>2600</v>
      </c>
      <c r="E15370" t="s">
        <v>37</v>
      </c>
      <c r="F15370" s="4">
        <v>751000</v>
      </c>
      <c r="G15370" t="s">
        <v>5</v>
      </c>
      <c r="H15370">
        <v>3</v>
      </c>
      <c r="I15370" s="4">
        <f>IF(E15370="Rhode Island", Table1[[#This Row],[price]]*$L$3, IF(E15370="Massachusetts", Table1[[#This Row],[price]]*$L$2, 1))</f>
        <v>751000</v>
      </c>
    </row>
    <row r="15371" spans="1:9" x14ac:dyDescent="0.25">
      <c r="A15371" s="2">
        <v>42322</v>
      </c>
      <c r="B15371" s="1">
        <f t="shared" si="480"/>
        <v>2015</v>
      </c>
      <c r="C15371" s="1">
        <f t="shared" si="481"/>
        <v>4</v>
      </c>
      <c r="D15371">
        <v>2914</v>
      </c>
      <c r="E15371" t="s">
        <v>36</v>
      </c>
      <c r="F15371" s="4">
        <v>759000</v>
      </c>
      <c r="G15371" t="s">
        <v>5</v>
      </c>
      <c r="H15371">
        <v>4</v>
      </c>
      <c r="I15371" s="4">
        <f>IF(E15371="Rhode Island", Table1[[#This Row],[price]]*$L$3, IF(E15371="Massachusetts", Table1[[#This Row],[price]]*$L$2, 1))</f>
        <v>759000</v>
      </c>
    </row>
    <row r="15372" spans="1:9" x14ac:dyDescent="0.25">
      <c r="A15372" s="2">
        <v>42322</v>
      </c>
      <c r="B15372" s="1">
        <f t="shared" si="480"/>
        <v>2015</v>
      </c>
      <c r="C15372" s="1">
        <f t="shared" si="481"/>
        <v>4</v>
      </c>
      <c r="D15372">
        <v>2911</v>
      </c>
      <c r="E15372" t="s">
        <v>36</v>
      </c>
      <c r="F15372" s="4">
        <v>785000</v>
      </c>
      <c r="G15372" t="s">
        <v>5</v>
      </c>
      <c r="H15372">
        <v>4</v>
      </c>
      <c r="I15372" s="4">
        <f>IF(E15372="Rhode Island", Table1[[#This Row],[price]]*$L$3, IF(E15372="Massachusetts", Table1[[#This Row],[price]]*$L$2, 1))</f>
        <v>785000</v>
      </c>
    </row>
    <row r="15373" spans="1:9" x14ac:dyDescent="0.25">
      <c r="A15373" s="2">
        <v>42322</v>
      </c>
      <c r="B15373" s="1">
        <f t="shared" si="480"/>
        <v>2015</v>
      </c>
      <c r="C15373" s="1">
        <f t="shared" si="481"/>
        <v>4</v>
      </c>
      <c r="D15373">
        <v>2614</v>
      </c>
      <c r="E15373" t="s">
        <v>37</v>
      </c>
      <c r="F15373" s="4">
        <v>800000</v>
      </c>
      <c r="G15373" t="s">
        <v>5</v>
      </c>
      <c r="H15373">
        <v>5</v>
      </c>
      <c r="I15373" s="4">
        <f>IF(E15373="Rhode Island", Table1[[#This Row],[price]]*$L$3, IF(E15373="Massachusetts", Table1[[#This Row],[price]]*$L$2, 1))</f>
        <v>800000</v>
      </c>
    </row>
    <row r="15374" spans="1:9" x14ac:dyDescent="0.25">
      <c r="A15374" s="2">
        <v>42322</v>
      </c>
      <c r="B15374" s="1">
        <f t="shared" si="480"/>
        <v>2015</v>
      </c>
      <c r="C15374" s="1">
        <f t="shared" si="481"/>
        <v>4</v>
      </c>
      <c r="D15374">
        <v>2605</v>
      </c>
      <c r="E15374" t="s">
        <v>37</v>
      </c>
      <c r="F15374" s="4">
        <v>850000</v>
      </c>
      <c r="G15374" t="s">
        <v>5</v>
      </c>
      <c r="H15374">
        <v>4</v>
      </c>
      <c r="I15374" s="4">
        <f>IF(E15374="Rhode Island", Table1[[#This Row],[price]]*$L$3, IF(E15374="Massachusetts", Table1[[#This Row],[price]]*$L$2, 1))</f>
        <v>850000</v>
      </c>
    </row>
    <row r="15375" spans="1:9" x14ac:dyDescent="0.25">
      <c r="A15375" s="2">
        <v>42322</v>
      </c>
      <c r="B15375" s="1">
        <f t="shared" si="480"/>
        <v>2015</v>
      </c>
      <c r="C15375" s="1">
        <f t="shared" si="481"/>
        <v>4</v>
      </c>
      <c r="D15375">
        <v>2913</v>
      </c>
      <c r="E15375" t="s">
        <v>36</v>
      </c>
      <c r="F15375" s="4">
        <v>860000</v>
      </c>
      <c r="G15375" t="s">
        <v>5</v>
      </c>
      <c r="H15375">
        <v>5</v>
      </c>
      <c r="I15375" s="4">
        <f>IF(E15375="Rhode Island", Table1[[#This Row],[price]]*$L$3, IF(E15375="Massachusetts", Table1[[#This Row],[price]]*$L$2, 1))</f>
        <v>860000</v>
      </c>
    </row>
    <row r="15376" spans="1:9" x14ac:dyDescent="0.25">
      <c r="A15376" s="2">
        <v>42322</v>
      </c>
      <c r="B15376" s="1">
        <f t="shared" si="480"/>
        <v>2015</v>
      </c>
      <c r="C15376" s="1">
        <f t="shared" si="481"/>
        <v>4</v>
      </c>
      <c r="D15376">
        <v>2614</v>
      </c>
      <c r="E15376" t="s">
        <v>37</v>
      </c>
      <c r="F15376" s="4">
        <v>941000</v>
      </c>
      <c r="G15376" t="s">
        <v>5</v>
      </c>
      <c r="H15376">
        <v>4</v>
      </c>
      <c r="I15376" s="4">
        <f>IF(E15376="Rhode Island", Table1[[#This Row],[price]]*$L$3, IF(E15376="Massachusetts", Table1[[#This Row],[price]]*$L$2, 1))</f>
        <v>941000</v>
      </c>
    </row>
    <row r="15377" spans="1:9" x14ac:dyDescent="0.25">
      <c r="A15377" s="2">
        <v>42322</v>
      </c>
      <c r="B15377" s="1">
        <f t="shared" si="480"/>
        <v>2015</v>
      </c>
      <c r="C15377" s="1">
        <f t="shared" si="481"/>
        <v>4</v>
      </c>
      <c r="D15377">
        <v>2602</v>
      </c>
      <c r="E15377" t="s">
        <v>37</v>
      </c>
      <c r="F15377" s="4">
        <v>975000</v>
      </c>
      <c r="G15377" t="s">
        <v>5</v>
      </c>
      <c r="H15377">
        <v>4</v>
      </c>
      <c r="I15377" s="4">
        <f>IF(E15377="Rhode Island", Table1[[#This Row],[price]]*$L$3, IF(E15377="Massachusetts", Table1[[#This Row],[price]]*$L$2, 1))</f>
        <v>975000</v>
      </c>
    </row>
    <row r="15378" spans="1:9" x14ac:dyDescent="0.25">
      <c r="A15378" s="2">
        <v>42322</v>
      </c>
      <c r="B15378" s="1">
        <f t="shared" si="480"/>
        <v>2015</v>
      </c>
      <c r="C15378" s="1">
        <f t="shared" si="481"/>
        <v>4</v>
      </c>
      <c r="D15378">
        <v>2602</v>
      </c>
      <c r="E15378" t="s">
        <v>37</v>
      </c>
      <c r="F15378" s="4">
        <v>1110000</v>
      </c>
      <c r="G15378" t="s">
        <v>5</v>
      </c>
      <c r="H15378">
        <v>3</v>
      </c>
      <c r="I15378" s="4">
        <f>IF(E15378="Rhode Island", Table1[[#This Row],[price]]*$L$3, IF(E15378="Massachusetts", Table1[[#This Row],[price]]*$L$2, 1))</f>
        <v>1110000</v>
      </c>
    </row>
    <row r="15379" spans="1:9" x14ac:dyDescent="0.25">
      <c r="A15379" s="2">
        <v>42322</v>
      </c>
      <c r="B15379" s="1">
        <f t="shared" si="480"/>
        <v>2015</v>
      </c>
      <c r="C15379" s="1">
        <f t="shared" si="481"/>
        <v>4</v>
      </c>
      <c r="D15379">
        <v>2604</v>
      </c>
      <c r="E15379" t="s">
        <v>37</v>
      </c>
      <c r="F15379" s="4">
        <v>1270000</v>
      </c>
      <c r="G15379" t="s">
        <v>5</v>
      </c>
      <c r="H15379">
        <v>4</v>
      </c>
      <c r="I15379" s="4">
        <f>IF(E15379="Rhode Island", Table1[[#This Row],[price]]*$L$3, IF(E15379="Massachusetts", Table1[[#This Row],[price]]*$L$2, 1))</f>
        <v>1270000</v>
      </c>
    </row>
    <row r="15380" spans="1:9" x14ac:dyDescent="0.25">
      <c r="A15380" s="2">
        <v>42322</v>
      </c>
      <c r="B15380" s="1">
        <f t="shared" si="480"/>
        <v>2015</v>
      </c>
      <c r="C15380" s="1">
        <f t="shared" si="481"/>
        <v>4</v>
      </c>
      <c r="D15380">
        <v>2600</v>
      </c>
      <c r="E15380" t="s">
        <v>37</v>
      </c>
      <c r="F15380" s="4">
        <v>1450000</v>
      </c>
      <c r="G15380" t="s">
        <v>5</v>
      </c>
      <c r="H15380">
        <v>4</v>
      </c>
      <c r="I15380" s="4">
        <f>IF(E15380="Rhode Island", Table1[[#This Row],[price]]*$L$3, IF(E15380="Massachusetts", Table1[[#This Row],[price]]*$L$2, 1))</f>
        <v>1450000</v>
      </c>
    </row>
    <row r="15381" spans="1:9" x14ac:dyDescent="0.25">
      <c r="A15381" s="2">
        <v>42322</v>
      </c>
      <c r="B15381" s="1">
        <f t="shared" si="480"/>
        <v>2015</v>
      </c>
      <c r="C15381" s="1">
        <f t="shared" si="481"/>
        <v>4</v>
      </c>
      <c r="D15381">
        <v>2603</v>
      </c>
      <c r="E15381" t="s">
        <v>37</v>
      </c>
      <c r="F15381" s="4">
        <v>1470000</v>
      </c>
      <c r="G15381" t="s">
        <v>5</v>
      </c>
      <c r="H15381">
        <v>4</v>
      </c>
      <c r="I15381" s="4">
        <f>IF(E15381="Rhode Island", Table1[[#This Row],[price]]*$L$3, IF(E15381="Massachusetts", Table1[[#This Row],[price]]*$L$2, 1))</f>
        <v>1470000</v>
      </c>
    </row>
    <row r="15382" spans="1:9" x14ac:dyDescent="0.25">
      <c r="A15382" s="2">
        <v>42322</v>
      </c>
      <c r="B15382" s="1">
        <f t="shared" si="480"/>
        <v>2015</v>
      </c>
      <c r="C15382" s="1">
        <f t="shared" si="481"/>
        <v>4</v>
      </c>
      <c r="D15382">
        <v>2600</v>
      </c>
      <c r="E15382" t="s">
        <v>37</v>
      </c>
      <c r="F15382" s="4">
        <v>1500000</v>
      </c>
      <c r="G15382" t="s">
        <v>5</v>
      </c>
      <c r="H15382">
        <v>4</v>
      </c>
      <c r="I15382" s="4">
        <f>IF(E15382="Rhode Island", Table1[[#This Row],[price]]*$L$3, IF(E15382="Massachusetts", Table1[[#This Row],[price]]*$L$2, 1))</f>
        <v>1500000</v>
      </c>
    </row>
    <row r="15383" spans="1:9" x14ac:dyDescent="0.25">
      <c r="A15383" s="2">
        <v>42322</v>
      </c>
      <c r="B15383" s="1">
        <f t="shared" si="480"/>
        <v>2015</v>
      </c>
      <c r="C15383" s="1">
        <f t="shared" si="481"/>
        <v>4</v>
      </c>
      <c r="D15383">
        <v>2612</v>
      </c>
      <c r="E15383" t="s">
        <v>37</v>
      </c>
      <c r="F15383" s="4">
        <v>2100000</v>
      </c>
      <c r="G15383" t="s">
        <v>5</v>
      </c>
      <c r="H15383">
        <v>4</v>
      </c>
      <c r="I15383" s="4">
        <f>IF(E15383="Rhode Island", Table1[[#This Row],[price]]*$L$3, IF(E15383="Massachusetts", Table1[[#This Row],[price]]*$L$2, 1))</f>
        <v>2100000</v>
      </c>
    </row>
    <row r="15384" spans="1:9" x14ac:dyDescent="0.25">
      <c r="A15384" s="2">
        <v>42324</v>
      </c>
      <c r="B15384" s="1">
        <f t="shared" si="480"/>
        <v>2015</v>
      </c>
      <c r="C15384" s="1">
        <f t="shared" si="481"/>
        <v>4</v>
      </c>
      <c r="D15384">
        <v>2913</v>
      </c>
      <c r="E15384" t="s">
        <v>36</v>
      </c>
      <c r="F15384" s="4">
        <v>355000</v>
      </c>
      <c r="G15384" t="s">
        <v>5</v>
      </c>
      <c r="H15384">
        <v>3</v>
      </c>
      <c r="I15384" s="4">
        <f>IF(E15384="Rhode Island", Table1[[#This Row],[price]]*$L$3, IF(E15384="Massachusetts", Table1[[#This Row],[price]]*$L$2, 1))</f>
        <v>355000</v>
      </c>
    </row>
    <row r="15385" spans="1:9" x14ac:dyDescent="0.25">
      <c r="A15385" s="2">
        <v>42324</v>
      </c>
      <c r="B15385" s="1">
        <f t="shared" si="480"/>
        <v>2015</v>
      </c>
      <c r="C15385" s="1">
        <f t="shared" si="481"/>
        <v>4</v>
      </c>
      <c r="D15385">
        <v>2615</v>
      </c>
      <c r="E15385" t="s">
        <v>37</v>
      </c>
      <c r="F15385" s="4">
        <v>417500</v>
      </c>
      <c r="G15385" t="s">
        <v>5</v>
      </c>
      <c r="H15385">
        <v>3</v>
      </c>
      <c r="I15385" s="4">
        <f>IF(E15385="Rhode Island", Table1[[#This Row],[price]]*$L$3, IF(E15385="Massachusetts", Table1[[#This Row],[price]]*$L$2, 1))</f>
        <v>417500</v>
      </c>
    </row>
    <row r="15386" spans="1:9" x14ac:dyDescent="0.25">
      <c r="A15386" s="2">
        <v>42324</v>
      </c>
      <c r="B15386" s="1">
        <f t="shared" si="480"/>
        <v>2015</v>
      </c>
      <c r="C15386" s="1">
        <f t="shared" si="481"/>
        <v>4</v>
      </c>
      <c r="D15386">
        <v>2906</v>
      </c>
      <c r="E15386" t="s">
        <v>36</v>
      </c>
      <c r="F15386" s="4">
        <v>425000</v>
      </c>
      <c r="G15386" t="s">
        <v>5</v>
      </c>
      <c r="H15386">
        <v>3</v>
      </c>
      <c r="I15386" s="4">
        <f>IF(E15386="Rhode Island", Table1[[#This Row],[price]]*$L$3, IF(E15386="Massachusetts", Table1[[#This Row],[price]]*$L$2, 1))</f>
        <v>425000</v>
      </c>
    </row>
    <row r="15387" spans="1:9" x14ac:dyDescent="0.25">
      <c r="A15387" s="2">
        <v>42324</v>
      </c>
      <c r="B15387" s="1">
        <f t="shared" si="480"/>
        <v>2015</v>
      </c>
      <c r="C15387" s="1">
        <f t="shared" si="481"/>
        <v>4</v>
      </c>
      <c r="D15387">
        <v>2615</v>
      </c>
      <c r="E15387" t="s">
        <v>37</v>
      </c>
      <c r="F15387" s="4">
        <v>430000</v>
      </c>
      <c r="G15387" t="s">
        <v>5</v>
      </c>
      <c r="H15387">
        <v>3</v>
      </c>
      <c r="I15387" s="4">
        <f>IF(E15387="Rhode Island", Table1[[#This Row],[price]]*$L$3, IF(E15387="Massachusetts", Table1[[#This Row],[price]]*$L$2, 1))</f>
        <v>430000</v>
      </c>
    </row>
    <row r="15388" spans="1:9" x14ac:dyDescent="0.25">
      <c r="A15388" s="2">
        <v>42324</v>
      </c>
      <c r="B15388" s="1">
        <f t="shared" si="480"/>
        <v>2015</v>
      </c>
      <c r="C15388" s="1">
        <f t="shared" si="481"/>
        <v>4</v>
      </c>
      <c r="D15388">
        <v>2611</v>
      </c>
      <c r="E15388" t="s">
        <v>37</v>
      </c>
      <c r="F15388" s="4">
        <v>518000</v>
      </c>
      <c r="G15388" t="s">
        <v>5</v>
      </c>
      <c r="H15388">
        <v>4</v>
      </c>
      <c r="I15388" s="4">
        <f>IF(E15388="Rhode Island", Table1[[#This Row],[price]]*$L$3, IF(E15388="Massachusetts", Table1[[#This Row],[price]]*$L$2, 1))</f>
        <v>518000</v>
      </c>
    </row>
    <row r="15389" spans="1:9" x14ac:dyDescent="0.25">
      <c r="A15389" s="2">
        <v>42324</v>
      </c>
      <c r="B15389" s="1">
        <f t="shared" si="480"/>
        <v>2015</v>
      </c>
      <c r="C15389" s="1">
        <f t="shared" si="481"/>
        <v>4</v>
      </c>
      <c r="D15389">
        <v>2903</v>
      </c>
      <c r="E15389" t="s">
        <v>36</v>
      </c>
      <c r="F15389" s="4">
        <v>590000</v>
      </c>
      <c r="G15389" t="s">
        <v>5</v>
      </c>
      <c r="H15389">
        <v>5</v>
      </c>
      <c r="I15389" s="4">
        <f>IF(E15389="Rhode Island", Table1[[#This Row],[price]]*$L$3, IF(E15389="Massachusetts", Table1[[#This Row],[price]]*$L$2, 1))</f>
        <v>590000</v>
      </c>
    </row>
    <row r="15390" spans="1:9" x14ac:dyDescent="0.25">
      <c r="A15390" s="2">
        <v>42324</v>
      </c>
      <c r="B15390" s="1">
        <f t="shared" si="480"/>
        <v>2015</v>
      </c>
      <c r="C15390" s="1">
        <f t="shared" si="481"/>
        <v>4</v>
      </c>
      <c r="D15390">
        <v>2607</v>
      </c>
      <c r="E15390" t="s">
        <v>37</v>
      </c>
      <c r="F15390" s="4">
        <v>605000</v>
      </c>
      <c r="G15390" t="s">
        <v>5</v>
      </c>
      <c r="H15390">
        <v>3</v>
      </c>
      <c r="I15390" s="4">
        <f>IF(E15390="Rhode Island", Table1[[#This Row],[price]]*$L$3, IF(E15390="Massachusetts", Table1[[#This Row],[price]]*$L$2, 1))</f>
        <v>605000</v>
      </c>
    </row>
    <row r="15391" spans="1:9" x14ac:dyDescent="0.25">
      <c r="A15391" s="2">
        <v>42324</v>
      </c>
      <c r="B15391" s="1">
        <f t="shared" si="480"/>
        <v>2015</v>
      </c>
      <c r="C15391" s="1">
        <f t="shared" si="481"/>
        <v>4</v>
      </c>
      <c r="D15391">
        <v>2617</v>
      </c>
      <c r="E15391" t="s">
        <v>37</v>
      </c>
      <c r="F15391" s="4">
        <v>609000</v>
      </c>
      <c r="G15391" t="s">
        <v>5</v>
      </c>
      <c r="H15391">
        <v>4</v>
      </c>
      <c r="I15391" s="4">
        <f>IF(E15391="Rhode Island", Table1[[#This Row],[price]]*$L$3, IF(E15391="Massachusetts", Table1[[#This Row],[price]]*$L$2, 1))</f>
        <v>609000</v>
      </c>
    </row>
    <row r="15392" spans="1:9" x14ac:dyDescent="0.25">
      <c r="A15392" s="2">
        <v>42324</v>
      </c>
      <c r="B15392" s="1">
        <f t="shared" si="480"/>
        <v>2015</v>
      </c>
      <c r="C15392" s="1">
        <f t="shared" si="481"/>
        <v>4</v>
      </c>
      <c r="D15392">
        <v>2905</v>
      </c>
      <c r="E15392" t="s">
        <v>36</v>
      </c>
      <c r="F15392" s="4">
        <v>645000</v>
      </c>
      <c r="G15392" t="s">
        <v>5</v>
      </c>
      <c r="H15392">
        <v>4</v>
      </c>
      <c r="I15392" s="4">
        <f>IF(E15392="Rhode Island", Table1[[#This Row],[price]]*$L$3, IF(E15392="Massachusetts", Table1[[#This Row],[price]]*$L$2, 1))</f>
        <v>645000</v>
      </c>
    </row>
    <row r="15393" spans="1:9" x14ac:dyDescent="0.25">
      <c r="A15393" s="2">
        <v>42324</v>
      </c>
      <c r="B15393" s="1">
        <f t="shared" si="480"/>
        <v>2015</v>
      </c>
      <c r="C15393" s="1">
        <f t="shared" si="481"/>
        <v>4</v>
      </c>
      <c r="D15393">
        <v>2617</v>
      </c>
      <c r="E15393" t="s">
        <v>37</v>
      </c>
      <c r="F15393" s="4">
        <v>800000</v>
      </c>
      <c r="G15393" t="s">
        <v>5</v>
      </c>
      <c r="H15393">
        <v>4</v>
      </c>
      <c r="I15393" s="4">
        <f>IF(E15393="Rhode Island", Table1[[#This Row],[price]]*$L$3, IF(E15393="Massachusetts", Table1[[#This Row],[price]]*$L$2, 1))</f>
        <v>800000</v>
      </c>
    </row>
    <row r="15394" spans="1:9" x14ac:dyDescent="0.25">
      <c r="A15394" s="2">
        <v>42324</v>
      </c>
      <c r="B15394" s="1">
        <f t="shared" si="480"/>
        <v>2015</v>
      </c>
      <c r="C15394" s="1">
        <f t="shared" si="481"/>
        <v>4</v>
      </c>
      <c r="D15394">
        <v>2606</v>
      </c>
      <c r="E15394" t="s">
        <v>37</v>
      </c>
      <c r="F15394" s="4">
        <v>835000</v>
      </c>
      <c r="G15394" t="s">
        <v>5</v>
      </c>
      <c r="H15394">
        <v>4</v>
      </c>
      <c r="I15394" s="4">
        <f>IF(E15394="Rhode Island", Table1[[#This Row],[price]]*$L$3, IF(E15394="Massachusetts", Table1[[#This Row],[price]]*$L$2, 1))</f>
        <v>835000</v>
      </c>
    </row>
    <row r="15395" spans="1:9" x14ac:dyDescent="0.25">
      <c r="A15395" s="2">
        <v>42324</v>
      </c>
      <c r="B15395" s="1">
        <f t="shared" si="480"/>
        <v>2015</v>
      </c>
      <c r="C15395" s="1">
        <f t="shared" si="481"/>
        <v>4</v>
      </c>
      <c r="D15395">
        <v>2603</v>
      </c>
      <c r="E15395" t="s">
        <v>37</v>
      </c>
      <c r="F15395" s="4">
        <v>1380000</v>
      </c>
      <c r="G15395" t="s">
        <v>5</v>
      </c>
      <c r="H15395">
        <v>5</v>
      </c>
      <c r="I15395" s="4">
        <f>IF(E15395="Rhode Island", Table1[[#This Row],[price]]*$L$3, IF(E15395="Massachusetts", Table1[[#This Row],[price]]*$L$2, 1))</f>
        <v>1380000</v>
      </c>
    </row>
    <row r="15396" spans="1:9" x14ac:dyDescent="0.25">
      <c r="A15396" s="2">
        <v>42324</v>
      </c>
      <c r="B15396" s="1">
        <f t="shared" si="480"/>
        <v>2015</v>
      </c>
      <c r="C15396" s="1">
        <f t="shared" si="481"/>
        <v>4</v>
      </c>
      <c r="D15396">
        <v>2617</v>
      </c>
      <c r="E15396" t="s">
        <v>37</v>
      </c>
      <c r="F15396" s="4">
        <v>350000</v>
      </c>
      <c r="G15396" t="s">
        <v>6</v>
      </c>
      <c r="H15396">
        <v>2</v>
      </c>
      <c r="I15396" s="4">
        <f>IF(E15396="Rhode Island", Table1[[#This Row],[price]]*$L$3, IF(E15396="Massachusetts", Table1[[#This Row],[price]]*$L$2, 1))</f>
        <v>350000</v>
      </c>
    </row>
    <row r="15397" spans="1:9" x14ac:dyDescent="0.25">
      <c r="A15397" s="2">
        <v>42324</v>
      </c>
      <c r="B15397" s="1">
        <f t="shared" si="480"/>
        <v>2015</v>
      </c>
      <c r="C15397" s="1">
        <f t="shared" si="481"/>
        <v>4</v>
      </c>
      <c r="D15397">
        <v>2604</v>
      </c>
      <c r="E15397" t="s">
        <v>37</v>
      </c>
      <c r="F15397" s="4">
        <v>556000</v>
      </c>
      <c r="G15397" t="s">
        <v>6</v>
      </c>
      <c r="H15397">
        <v>2</v>
      </c>
      <c r="I15397" s="4">
        <f>IF(E15397="Rhode Island", Table1[[#This Row],[price]]*$L$3, IF(E15397="Massachusetts", Table1[[#This Row],[price]]*$L$2, 1))</f>
        <v>556000</v>
      </c>
    </row>
    <row r="15398" spans="1:9" x14ac:dyDescent="0.25">
      <c r="A15398" s="2">
        <v>42325</v>
      </c>
      <c r="B15398" s="1">
        <f t="shared" si="480"/>
        <v>2015</v>
      </c>
      <c r="C15398" s="1">
        <f t="shared" si="481"/>
        <v>4</v>
      </c>
      <c r="D15398">
        <v>2615</v>
      </c>
      <c r="E15398" t="s">
        <v>37</v>
      </c>
      <c r="F15398" s="4">
        <v>530000</v>
      </c>
      <c r="G15398" t="s">
        <v>5</v>
      </c>
      <c r="H15398">
        <v>4</v>
      </c>
      <c r="I15398" s="4">
        <f>IF(E15398="Rhode Island", Table1[[#This Row],[price]]*$L$3, IF(E15398="Massachusetts", Table1[[#This Row],[price]]*$L$2, 1))</f>
        <v>530000</v>
      </c>
    </row>
    <row r="15399" spans="1:9" x14ac:dyDescent="0.25">
      <c r="A15399" s="2">
        <v>42325</v>
      </c>
      <c r="B15399" s="1">
        <f t="shared" si="480"/>
        <v>2015</v>
      </c>
      <c r="C15399" s="1">
        <f t="shared" si="481"/>
        <v>4</v>
      </c>
      <c r="D15399">
        <v>2902</v>
      </c>
      <c r="E15399" t="s">
        <v>36</v>
      </c>
      <c r="F15399" s="4">
        <v>615000</v>
      </c>
      <c r="G15399" t="s">
        <v>5</v>
      </c>
      <c r="H15399">
        <v>4</v>
      </c>
      <c r="I15399" s="4">
        <f>IF(E15399="Rhode Island", Table1[[#This Row],[price]]*$L$3, IF(E15399="Massachusetts", Table1[[#This Row],[price]]*$L$2, 1))</f>
        <v>615000</v>
      </c>
    </row>
    <row r="15400" spans="1:9" x14ac:dyDescent="0.25">
      <c r="A15400" s="2">
        <v>42325</v>
      </c>
      <c r="B15400" s="1">
        <f t="shared" si="480"/>
        <v>2015</v>
      </c>
      <c r="C15400" s="1">
        <f t="shared" si="481"/>
        <v>4</v>
      </c>
      <c r="D15400">
        <v>2913</v>
      </c>
      <c r="E15400" t="s">
        <v>36</v>
      </c>
      <c r="F15400" s="4">
        <v>615000</v>
      </c>
      <c r="G15400" t="s">
        <v>5</v>
      </c>
      <c r="H15400">
        <v>4</v>
      </c>
      <c r="I15400" s="4">
        <f>IF(E15400="Rhode Island", Table1[[#This Row],[price]]*$L$3, IF(E15400="Massachusetts", Table1[[#This Row],[price]]*$L$2, 1))</f>
        <v>615000</v>
      </c>
    </row>
    <row r="15401" spans="1:9" x14ac:dyDescent="0.25">
      <c r="A15401" s="2">
        <v>42325</v>
      </c>
      <c r="B15401" s="1">
        <f t="shared" si="480"/>
        <v>2015</v>
      </c>
      <c r="C15401" s="1">
        <f t="shared" si="481"/>
        <v>4</v>
      </c>
      <c r="D15401">
        <v>2913</v>
      </c>
      <c r="E15401" t="s">
        <v>36</v>
      </c>
      <c r="F15401" s="4">
        <v>757000</v>
      </c>
      <c r="G15401" t="s">
        <v>5</v>
      </c>
      <c r="H15401">
        <v>4</v>
      </c>
      <c r="I15401" s="4">
        <f>IF(E15401="Rhode Island", Table1[[#This Row],[price]]*$L$3, IF(E15401="Massachusetts", Table1[[#This Row],[price]]*$L$2, 1))</f>
        <v>757000</v>
      </c>
    </row>
    <row r="15402" spans="1:9" x14ac:dyDescent="0.25">
      <c r="A15402" s="2">
        <v>42325</v>
      </c>
      <c r="B15402" s="1">
        <f t="shared" si="480"/>
        <v>2015</v>
      </c>
      <c r="C15402" s="1">
        <f t="shared" si="481"/>
        <v>4</v>
      </c>
      <c r="D15402">
        <v>2605</v>
      </c>
      <c r="E15402" t="s">
        <v>37</v>
      </c>
      <c r="F15402" s="4">
        <v>1225000</v>
      </c>
      <c r="G15402" t="s">
        <v>5</v>
      </c>
      <c r="H15402">
        <v>4</v>
      </c>
      <c r="I15402" s="4">
        <f>IF(E15402="Rhode Island", Table1[[#This Row],[price]]*$L$3, IF(E15402="Massachusetts", Table1[[#This Row],[price]]*$L$2, 1))</f>
        <v>1225000</v>
      </c>
    </row>
    <row r="15403" spans="1:9" x14ac:dyDescent="0.25">
      <c r="A15403" s="2">
        <v>42325</v>
      </c>
      <c r="B15403" s="1">
        <f t="shared" si="480"/>
        <v>2015</v>
      </c>
      <c r="C15403" s="1">
        <f t="shared" si="481"/>
        <v>4</v>
      </c>
      <c r="D15403">
        <v>2617</v>
      </c>
      <c r="E15403" t="s">
        <v>37</v>
      </c>
      <c r="F15403" s="4">
        <v>1700000</v>
      </c>
      <c r="G15403" t="s">
        <v>5</v>
      </c>
      <c r="H15403">
        <v>5</v>
      </c>
      <c r="I15403" s="4">
        <f>IF(E15403="Rhode Island", Table1[[#This Row],[price]]*$L$3, IF(E15403="Massachusetts", Table1[[#This Row],[price]]*$L$2, 1))</f>
        <v>1700000</v>
      </c>
    </row>
    <row r="15404" spans="1:9" x14ac:dyDescent="0.25">
      <c r="A15404" s="2">
        <v>42325</v>
      </c>
      <c r="B15404" s="1">
        <f t="shared" si="480"/>
        <v>2015</v>
      </c>
      <c r="C15404" s="1">
        <f t="shared" si="481"/>
        <v>4</v>
      </c>
      <c r="D15404">
        <v>2602</v>
      </c>
      <c r="E15404" t="s">
        <v>37</v>
      </c>
      <c r="F15404" s="4">
        <v>352000</v>
      </c>
      <c r="G15404" t="s">
        <v>6</v>
      </c>
      <c r="H15404">
        <v>2</v>
      </c>
      <c r="I15404" s="4">
        <f>IF(E15404="Rhode Island", Table1[[#This Row],[price]]*$L$3, IF(E15404="Massachusetts", Table1[[#This Row],[price]]*$L$2, 1))</f>
        <v>352000</v>
      </c>
    </row>
    <row r="15405" spans="1:9" x14ac:dyDescent="0.25">
      <c r="A15405" s="2">
        <v>42325</v>
      </c>
      <c r="B15405" s="1">
        <f t="shared" si="480"/>
        <v>2015</v>
      </c>
      <c r="C15405" s="1">
        <f t="shared" si="481"/>
        <v>4</v>
      </c>
      <c r="D15405">
        <v>2905</v>
      </c>
      <c r="E15405" t="s">
        <v>36</v>
      </c>
      <c r="F15405" s="4">
        <v>390000</v>
      </c>
      <c r="G15405" t="s">
        <v>6</v>
      </c>
      <c r="H15405">
        <v>3</v>
      </c>
      <c r="I15405" s="4">
        <f>IF(E15405="Rhode Island", Table1[[#This Row],[price]]*$L$3, IF(E15405="Massachusetts", Table1[[#This Row],[price]]*$L$2, 1))</f>
        <v>390000</v>
      </c>
    </row>
    <row r="15406" spans="1:9" x14ac:dyDescent="0.25">
      <c r="A15406" s="2">
        <v>42326</v>
      </c>
      <c r="B15406" s="1">
        <f t="shared" si="480"/>
        <v>2015</v>
      </c>
      <c r="C15406" s="1">
        <f t="shared" si="481"/>
        <v>4</v>
      </c>
      <c r="D15406">
        <v>2606</v>
      </c>
      <c r="E15406" t="s">
        <v>37</v>
      </c>
      <c r="F15406" s="4">
        <v>376000</v>
      </c>
      <c r="G15406" t="s">
        <v>5</v>
      </c>
      <c r="H15406">
        <v>2</v>
      </c>
      <c r="I15406" s="4">
        <f>IF(E15406="Rhode Island", Table1[[#This Row],[price]]*$L$3, IF(E15406="Massachusetts", Table1[[#This Row],[price]]*$L$2, 1))</f>
        <v>376000</v>
      </c>
    </row>
    <row r="15407" spans="1:9" x14ac:dyDescent="0.25">
      <c r="A15407" s="2">
        <v>42326</v>
      </c>
      <c r="B15407" s="1">
        <f t="shared" si="480"/>
        <v>2015</v>
      </c>
      <c r="C15407" s="1">
        <f t="shared" si="481"/>
        <v>4</v>
      </c>
      <c r="D15407">
        <v>2614</v>
      </c>
      <c r="E15407" t="s">
        <v>37</v>
      </c>
      <c r="F15407" s="4">
        <v>430000</v>
      </c>
      <c r="G15407" t="s">
        <v>5</v>
      </c>
      <c r="H15407">
        <v>4</v>
      </c>
      <c r="I15407" s="4">
        <f>IF(E15407="Rhode Island", Table1[[#This Row],[price]]*$L$3, IF(E15407="Massachusetts", Table1[[#This Row],[price]]*$L$2, 1))</f>
        <v>430000</v>
      </c>
    </row>
    <row r="15408" spans="1:9" x14ac:dyDescent="0.25">
      <c r="A15408" s="2">
        <v>42326</v>
      </c>
      <c r="B15408" s="1">
        <f t="shared" si="480"/>
        <v>2015</v>
      </c>
      <c r="C15408" s="1">
        <f t="shared" si="481"/>
        <v>4</v>
      </c>
      <c r="D15408">
        <v>2615</v>
      </c>
      <c r="E15408" t="s">
        <v>37</v>
      </c>
      <c r="F15408" s="4">
        <v>476000</v>
      </c>
      <c r="G15408" t="s">
        <v>5</v>
      </c>
      <c r="H15408">
        <v>4</v>
      </c>
      <c r="I15408" s="4">
        <f>IF(E15408="Rhode Island", Table1[[#This Row],[price]]*$L$3, IF(E15408="Massachusetts", Table1[[#This Row],[price]]*$L$2, 1))</f>
        <v>476000</v>
      </c>
    </row>
    <row r="15409" spans="1:9" x14ac:dyDescent="0.25">
      <c r="A15409" s="2">
        <v>42326</v>
      </c>
      <c r="B15409" s="1">
        <f t="shared" si="480"/>
        <v>2015</v>
      </c>
      <c r="C15409" s="1">
        <f t="shared" si="481"/>
        <v>4</v>
      </c>
      <c r="D15409">
        <v>2905</v>
      </c>
      <c r="E15409" t="s">
        <v>36</v>
      </c>
      <c r="F15409" s="4">
        <v>500000</v>
      </c>
      <c r="G15409" t="s">
        <v>5</v>
      </c>
      <c r="H15409">
        <v>3</v>
      </c>
      <c r="I15409" s="4">
        <f>IF(E15409="Rhode Island", Table1[[#This Row],[price]]*$L$3, IF(E15409="Massachusetts", Table1[[#This Row],[price]]*$L$2, 1))</f>
        <v>500000</v>
      </c>
    </row>
    <row r="15410" spans="1:9" x14ac:dyDescent="0.25">
      <c r="A15410" s="2">
        <v>42326</v>
      </c>
      <c r="B15410" s="1">
        <f t="shared" si="480"/>
        <v>2015</v>
      </c>
      <c r="C15410" s="1">
        <f t="shared" si="481"/>
        <v>4</v>
      </c>
      <c r="D15410">
        <v>2617</v>
      </c>
      <c r="E15410" t="s">
        <v>37</v>
      </c>
      <c r="F15410" s="4">
        <v>500000</v>
      </c>
      <c r="G15410" t="s">
        <v>5</v>
      </c>
      <c r="H15410">
        <v>3</v>
      </c>
      <c r="I15410" s="4">
        <f>IF(E15410="Rhode Island", Table1[[#This Row],[price]]*$L$3, IF(E15410="Massachusetts", Table1[[#This Row],[price]]*$L$2, 1))</f>
        <v>500000</v>
      </c>
    </row>
    <row r="15411" spans="1:9" x14ac:dyDescent="0.25">
      <c r="A15411" s="2">
        <v>42326</v>
      </c>
      <c r="B15411" s="1">
        <f t="shared" si="480"/>
        <v>2015</v>
      </c>
      <c r="C15411" s="1">
        <f t="shared" si="481"/>
        <v>4</v>
      </c>
      <c r="D15411">
        <v>2617</v>
      </c>
      <c r="E15411" t="s">
        <v>37</v>
      </c>
      <c r="F15411" s="4">
        <v>527500</v>
      </c>
      <c r="G15411" t="s">
        <v>5</v>
      </c>
      <c r="H15411">
        <v>3</v>
      </c>
      <c r="I15411" s="4">
        <f>IF(E15411="Rhode Island", Table1[[#This Row],[price]]*$L$3, IF(E15411="Massachusetts", Table1[[#This Row],[price]]*$L$2, 1))</f>
        <v>527500</v>
      </c>
    </row>
    <row r="15412" spans="1:9" x14ac:dyDescent="0.25">
      <c r="A15412" s="2">
        <v>42326</v>
      </c>
      <c r="B15412" s="1">
        <f t="shared" si="480"/>
        <v>2015</v>
      </c>
      <c r="C15412" s="1">
        <f t="shared" si="481"/>
        <v>4</v>
      </c>
      <c r="D15412">
        <v>2611</v>
      </c>
      <c r="E15412" t="s">
        <v>37</v>
      </c>
      <c r="F15412" s="4">
        <v>541000</v>
      </c>
      <c r="G15412" t="s">
        <v>5</v>
      </c>
      <c r="H15412">
        <v>4</v>
      </c>
      <c r="I15412" s="4">
        <f>IF(E15412="Rhode Island", Table1[[#This Row],[price]]*$L$3, IF(E15412="Massachusetts", Table1[[#This Row],[price]]*$L$2, 1))</f>
        <v>541000</v>
      </c>
    </row>
    <row r="15413" spans="1:9" x14ac:dyDescent="0.25">
      <c r="A15413" s="2">
        <v>42326</v>
      </c>
      <c r="B15413" s="1">
        <f t="shared" si="480"/>
        <v>2015</v>
      </c>
      <c r="C15413" s="1">
        <f t="shared" si="481"/>
        <v>4</v>
      </c>
      <c r="D15413">
        <v>2905</v>
      </c>
      <c r="E15413" t="s">
        <v>36</v>
      </c>
      <c r="F15413" s="4">
        <v>550000</v>
      </c>
      <c r="G15413" t="s">
        <v>5</v>
      </c>
      <c r="H15413">
        <v>4</v>
      </c>
      <c r="I15413" s="4">
        <f>IF(E15413="Rhode Island", Table1[[#This Row],[price]]*$L$3, IF(E15413="Massachusetts", Table1[[#This Row],[price]]*$L$2, 1))</f>
        <v>550000</v>
      </c>
    </row>
    <row r="15414" spans="1:9" x14ac:dyDescent="0.25">
      <c r="A15414" s="2">
        <v>42326</v>
      </c>
      <c r="B15414" s="1">
        <f t="shared" si="480"/>
        <v>2015</v>
      </c>
      <c r="C15414" s="1">
        <f t="shared" si="481"/>
        <v>4</v>
      </c>
      <c r="D15414">
        <v>2903</v>
      </c>
      <c r="E15414" t="s">
        <v>36</v>
      </c>
      <c r="F15414" s="4">
        <v>590000</v>
      </c>
      <c r="G15414" t="s">
        <v>5</v>
      </c>
      <c r="H15414">
        <v>4</v>
      </c>
      <c r="I15414" s="4">
        <f>IF(E15414="Rhode Island", Table1[[#This Row],[price]]*$L$3, IF(E15414="Massachusetts", Table1[[#This Row],[price]]*$L$2, 1))</f>
        <v>590000</v>
      </c>
    </row>
    <row r="15415" spans="1:9" x14ac:dyDescent="0.25">
      <c r="A15415" s="2">
        <v>42326</v>
      </c>
      <c r="B15415" s="1">
        <f t="shared" si="480"/>
        <v>2015</v>
      </c>
      <c r="C15415" s="1">
        <f t="shared" si="481"/>
        <v>4</v>
      </c>
      <c r="D15415">
        <v>2615</v>
      </c>
      <c r="E15415" t="s">
        <v>37</v>
      </c>
      <c r="F15415" s="4">
        <v>621500</v>
      </c>
      <c r="G15415" t="s">
        <v>5</v>
      </c>
      <c r="H15415">
        <v>4</v>
      </c>
      <c r="I15415" s="4">
        <f>IF(E15415="Rhode Island", Table1[[#This Row],[price]]*$L$3, IF(E15415="Massachusetts", Table1[[#This Row],[price]]*$L$2, 1))</f>
        <v>621500</v>
      </c>
    </row>
    <row r="15416" spans="1:9" x14ac:dyDescent="0.25">
      <c r="A15416" s="2">
        <v>42326</v>
      </c>
      <c r="B15416" s="1">
        <f t="shared" si="480"/>
        <v>2015</v>
      </c>
      <c r="C15416" s="1">
        <f t="shared" si="481"/>
        <v>4</v>
      </c>
      <c r="D15416">
        <v>2615</v>
      </c>
      <c r="E15416" t="s">
        <v>37</v>
      </c>
      <c r="F15416" s="4">
        <v>640000</v>
      </c>
      <c r="G15416" t="s">
        <v>5</v>
      </c>
      <c r="H15416">
        <v>4</v>
      </c>
      <c r="I15416" s="4">
        <f>IF(E15416="Rhode Island", Table1[[#This Row],[price]]*$L$3, IF(E15416="Massachusetts", Table1[[#This Row],[price]]*$L$2, 1))</f>
        <v>640000</v>
      </c>
    </row>
    <row r="15417" spans="1:9" x14ac:dyDescent="0.25">
      <c r="A15417" s="2">
        <v>42326</v>
      </c>
      <c r="B15417" s="1">
        <f t="shared" si="480"/>
        <v>2015</v>
      </c>
      <c r="C15417" s="1">
        <f t="shared" si="481"/>
        <v>4</v>
      </c>
      <c r="D15417">
        <v>2602</v>
      </c>
      <c r="E15417" t="s">
        <v>37</v>
      </c>
      <c r="F15417" s="4">
        <v>692500</v>
      </c>
      <c r="G15417" t="s">
        <v>5</v>
      </c>
      <c r="H15417">
        <v>3</v>
      </c>
      <c r="I15417" s="4">
        <f>IF(E15417="Rhode Island", Table1[[#This Row],[price]]*$L$3, IF(E15417="Massachusetts", Table1[[#This Row],[price]]*$L$2, 1))</f>
        <v>692500</v>
      </c>
    </row>
    <row r="15418" spans="1:9" x14ac:dyDescent="0.25">
      <c r="A15418" s="2">
        <v>42326</v>
      </c>
      <c r="B15418" s="1">
        <f t="shared" si="480"/>
        <v>2015</v>
      </c>
      <c r="C15418" s="1">
        <f t="shared" si="481"/>
        <v>4</v>
      </c>
      <c r="D15418">
        <v>2602</v>
      </c>
      <c r="E15418" t="s">
        <v>37</v>
      </c>
      <c r="F15418" s="4">
        <v>695000</v>
      </c>
      <c r="G15418" t="s">
        <v>5</v>
      </c>
      <c r="H15418">
        <v>3</v>
      </c>
      <c r="I15418" s="4">
        <f>IF(E15418="Rhode Island", Table1[[#This Row],[price]]*$L$3, IF(E15418="Massachusetts", Table1[[#This Row],[price]]*$L$2, 1))</f>
        <v>695000</v>
      </c>
    </row>
    <row r="15419" spans="1:9" x14ac:dyDescent="0.25">
      <c r="A15419" s="2">
        <v>42326</v>
      </c>
      <c r="B15419" s="1">
        <f t="shared" si="480"/>
        <v>2015</v>
      </c>
      <c r="C15419" s="1">
        <f t="shared" si="481"/>
        <v>4</v>
      </c>
      <c r="D15419">
        <v>2906</v>
      </c>
      <c r="E15419" t="s">
        <v>36</v>
      </c>
      <c r="F15419" s="4">
        <v>735000</v>
      </c>
      <c r="G15419" t="s">
        <v>5</v>
      </c>
      <c r="H15419">
        <v>5</v>
      </c>
      <c r="I15419" s="4">
        <f>IF(E15419="Rhode Island", Table1[[#This Row],[price]]*$L$3, IF(E15419="Massachusetts", Table1[[#This Row],[price]]*$L$2, 1))</f>
        <v>735000</v>
      </c>
    </row>
    <row r="15420" spans="1:9" x14ac:dyDescent="0.25">
      <c r="A15420" s="2">
        <v>42326</v>
      </c>
      <c r="B15420" s="1">
        <f t="shared" si="480"/>
        <v>2015</v>
      </c>
      <c r="C15420" s="1">
        <f t="shared" si="481"/>
        <v>4</v>
      </c>
      <c r="D15420">
        <v>2603</v>
      </c>
      <c r="E15420" t="s">
        <v>37</v>
      </c>
      <c r="F15420" s="4">
        <v>1480000</v>
      </c>
      <c r="G15420" t="s">
        <v>5</v>
      </c>
      <c r="H15420">
        <v>4</v>
      </c>
      <c r="I15420" s="4">
        <f>IF(E15420="Rhode Island", Table1[[#This Row],[price]]*$L$3, IF(E15420="Massachusetts", Table1[[#This Row],[price]]*$L$2, 1))</f>
        <v>1480000</v>
      </c>
    </row>
    <row r="15421" spans="1:9" x14ac:dyDescent="0.25">
      <c r="A15421" s="2">
        <v>42326</v>
      </c>
      <c r="B15421" s="1">
        <f t="shared" si="480"/>
        <v>2015</v>
      </c>
      <c r="C15421" s="1">
        <f t="shared" si="481"/>
        <v>4</v>
      </c>
      <c r="D15421">
        <v>2900</v>
      </c>
      <c r="E15421" t="s">
        <v>37</v>
      </c>
      <c r="F15421" s="4">
        <v>380000</v>
      </c>
      <c r="G15421" t="s">
        <v>6</v>
      </c>
      <c r="H15421">
        <v>2</v>
      </c>
      <c r="I15421" s="4">
        <f>IF(E15421="Rhode Island", Table1[[#This Row],[price]]*$L$3, IF(E15421="Massachusetts", Table1[[#This Row],[price]]*$L$2, 1))</f>
        <v>380000</v>
      </c>
    </row>
    <row r="15422" spans="1:9" x14ac:dyDescent="0.25">
      <c r="A15422" s="2">
        <v>42327</v>
      </c>
      <c r="B15422" s="1">
        <f t="shared" si="480"/>
        <v>2015</v>
      </c>
      <c r="C15422" s="1">
        <f t="shared" si="481"/>
        <v>4</v>
      </c>
      <c r="D15422">
        <v>2611</v>
      </c>
      <c r="E15422" t="s">
        <v>37</v>
      </c>
      <c r="F15422" s="4">
        <v>354000</v>
      </c>
      <c r="G15422" t="s">
        <v>5</v>
      </c>
      <c r="H15422">
        <v>2</v>
      </c>
      <c r="I15422" s="4">
        <f>IF(E15422="Rhode Island", Table1[[#This Row],[price]]*$L$3, IF(E15422="Massachusetts", Table1[[#This Row],[price]]*$L$2, 1))</f>
        <v>354000</v>
      </c>
    </row>
    <row r="15423" spans="1:9" x14ac:dyDescent="0.25">
      <c r="A15423" s="2">
        <v>42327</v>
      </c>
      <c r="B15423" s="1">
        <f t="shared" si="480"/>
        <v>2015</v>
      </c>
      <c r="C15423" s="1">
        <f t="shared" si="481"/>
        <v>4</v>
      </c>
      <c r="D15423">
        <v>2615</v>
      </c>
      <c r="E15423" t="s">
        <v>37</v>
      </c>
      <c r="F15423" s="4">
        <v>395000</v>
      </c>
      <c r="G15423" t="s">
        <v>5</v>
      </c>
      <c r="H15423">
        <v>3</v>
      </c>
      <c r="I15423" s="4">
        <f>IF(E15423="Rhode Island", Table1[[#This Row],[price]]*$L$3, IF(E15423="Massachusetts", Table1[[#This Row],[price]]*$L$2, 1))</f>
        <v>395000</v>
      </c>
    </row>
    <row r="15424" spans="1:9" x14ac:dyDescent="0.25">
      <c r="A15424" s="2">
        <v>42327</v>
      </c>
      <c r="B15424" s="1">
        <f t="shared" si="480"/>
        <v>2015</v>
      </c>
      <c r="C15424" s="1">
        <f t="shared" si="481"/>
        <v>4</v>
      </c>
      <c r="D15424">
        <v>2906</v>
      </c>
      <c r="E15424" t="s">
        <v>36</v>
      </c>
      <c r="F15424" s="4">
        <v>490000</v>
      </c>
      <c r="G15424" t="s">
        <v>5</v>
      </c>
      <c r="H15424">
        <v>4</v>
      </c>
      <c r="I15424" s="4">
        <f>IF(E15424="Rhode Island", Table1[[#This Row],[price]]*$L$3, IF(E15424="Massachusetts", Table1[[#This Row],[price]]*$L$2, 1))</f>
        <v>490000</v>
      </c>
    </row>
    <row r="15425" spans="1:9" x14ac:dyDescent="0.25">
      <c r="A15425" s="2">
        <v>42327</v>
      </c>
      <c r="B15425" s="1">
        <f t="shared" si="480"/>
        <v>2015</v>
      </c>
      <c r="C15425" s="1">
        <f t="shared" si="481"/>
        <v>4</v>
      </c>
      <c r="D15425">
        <v>2611</v>
      </c>
      <c r="E15425" t="s">
        <v>37</v>
      </c>
      <c r="F15425" s="4">
        <v>525000</v>
      </c>
      <c r="G15425" t="s">
        <v>5</v>
      </c>
      <c r="H15425">
        <v>3</v>
      </c>
      <c r="I15425" s="4">
        <f>IF(E15425="Rhode Island", Table1[[#This Row],[price]]*$L$3, IF(E15425="Massachusetts", Table1[[#This Row],[price]]*$L$2, 1))</f>
        <v>525000</v>
      </c>
    </row>
    <row r="15426" spans="1:9" x14ac:dyDescent="0.25">
      <c r="A15426" s="2">
        <v>42327</v>
      </c>
      <c r="B15426" s="1">
        <f t="shared" ref="B15426:B15489" si="482">YEAR(A15426)</f>
        <v>2015</v>
      </c>
      <c r="C15426" s="1">
        <f t="shared" ref="C15426:C15489" si="483">ROUNDUP(MONTH(A15426)/3,0)</f>
        <v>4</v>
      </c>
      <c r="D15426">
        <v>2913</v>
      </c>
      <c r="E15426" t="s">
        <v>36</v>
      </c>
      <c r="F15426" s="4">
        <v>575000</v>
      </c>
      <c r="G15426" t="s">
        <v>5</v>
      </c>
      <c r="H15426">
        <v>3</v>
      </c>
      <c r="I15426" s="4">
        <f>IF(E15426="Rhode Island", Table1[[#This Row],[price]]*$L$3, IF(E15426="Massachusetts", Table1[[#This Row],[price]]*$L$2, 1))</f>
        <v>575000</v>
      </c>
    </row>
    <row r="15427" spans="1:9" x14ac:dyDescent="0.25">
      <c r="A15427" s="2">
        <v>42327</v>
      </c>
      <c r="B15427" s="1">
        <f t="shared" si="482"/>
        <v>2015</v>
      </c>
      <c r="C15427" s="1">
        <f t="shared" si="483"/>
        <v>4</v>
      </c>
      <c r="D15427">
        <v>2906</v>
      </c>
      <c r="E15427" t="s">
        <v>36</v>
      </c>
      <c r="F15427" s="4">
        <v>640000</v>
      </c>
      <c r="G15427" t="s">
        <v>5</v>
      </c>
      <c r="H15427">
        <v>4</v>
      </c>
      <c r="I15427" s="4">
        <f>IF(E15427="Rhode Island", Table1[[#This Row],[price]]*$L$3, IF(E15427="Massachusetts", Table1[[#This Row],[price]]*$L$2, 1))</f>
        <v>640000</v>
      </c>
    </row>
    <row r="15428" spans="1:9" x14ac:dyDescent="0.25">
      <c r="A15428" s="2">
        <v>42327</v>
      </c>
      <c r="B15428" s="1">
        <f t="shared" si="482"/>
        <v>2015</v>
      </c>
      <c r="C15428" s="1">
        <f t="shared" si="483"/>
        <v>4</v>
      </c>
      <c r="D15428">
        <v>2604</v>
      </c>
      <c r="E15428" t="s">
        <v>37</v>
      </c>
      <c r="F15428" s="4">
        <v>667000</v>
      </c>
      <c r="G15428" t="s">
        <v>5</v>
      </c>
      <c r="H15428">
        <v>3</v>
      </c>
      <c r="I15428" s="4">
        <f>IF(E15428="Rhode Island", Table1[[#This Row],[price]]*$L$3, IF(E15428="Massachusetts", Table1[[#This Row],[price]]*$L$2, 1))</f>
        <v>667000</v>
      </c>
    </row>
    <row r="15429" spans="1:9" x14ac:dyDescent="0.25">
      <c r="A15429" s="2">
        <v>42327</v>
      </c>
      <c r="B15429" s="1">
        <f t="shared" si="482"/>
        <v>2015</v>
      </c>
      <c r="C15429" s="1">
        <f t="shared" si="483"/>
        <v>4</v>
      </c>
      <c r="D15429">
        <v>2606</v>
      </c>
      <c r="E15429" t="s">
        <v>37</v>
      </c>
      <c r="F15429" s="4">
        <v>670000</v>
      </c>
      <c r="G15429" t="s">
        <v>5</v>
      </c>
      <c r="H15429">
        <v>3</v>
      </c>
      <c r="I15429" s="4">
        <f>IF(E15429="Rhode Island", Table1[[#This Row],[price]]*$L$3, IF(E15429="Massachusetts", Table1[[#This Row],[price]]*$L$2, 1))</f>
        <v>670000</v>
      </c>
    </row>
    <row r="15430" spans="1:9" x14ac:dyDescent="0.25">
      <c r="A15430" s="2">
        <v>42327</v>
      </c>
      <c r="B15430" s="1">
        <f t="shared" si="482"/>
        <v>2015</v>
      </c>
      <c r="C15430" s="1">
        <f t="shared" si="483"/>
        <v>4</v>
      </c>
      <c r="D15430">
        <v>2600</v>
      </c>
      <c r="E15430" t="s">
        <v>37</v>
      </c>
      <c r="F15430" s="4">
        <v>831000</v>
      </c>
      <c r="G15430" t="s">
        <v>5</v>
      </c>
      <c r="H15430">
        <v>3</v>
      </c>
      <c r="I15430" s="4">
        <f>IF(E15430="Rhode Island", Table1[[#This Row],[price]]*$L$3, IF(E15430="Massachusetts", Table1[[#This Row],[price]]*$L$2, 1))</f>
        <v>831000</v>
      </c>
    </row>
    <row r="15431" spans="1:9" x14ac:dyDescent="0.25">
      <c r="A15431" s="2">
        <v>42327</v>
      </c>
      <c r="B15431" s="1">
        <f t="shared" si="482"/>
        <v>2015</v>
      </c>
      <c r="C15431" s="1">
        <f t="shared" si="483"/>
        <v>4</v>
      </c>
      <c r="D15431">
        <v>2603</v>
      </c>
      <c r="E15431" t="s">
        <v>37</v>
      </c>
      <c r="F15431" s="4">
        <v>930000</v>
      </c>
      <c r="G15431" t="s">
        <v>5</v>
      </c>
      <c r="H15431">
        <v>5</v>
      </c>
      <c r="I15431" s="4">
        <f>IF(E15431="Rhode Island", Table1[[#This Row],[price]]*$L$3, IF(E15431="Massachusetts", Table1[[#This Row],[price]]*$L$2, 1))</f>
        <v>930000</v>
      </c>
    </row>
    <row r="15432" spans="1:9" x14ac:dyDescent="0.25">
      <c r="A15432" s="2">
        <v>42327</v>
      </c>
      <c r="B15432" s="1">
        <f t="shared" si="482"/>
        <v>2015</v>
      </c>
      <c r="C15432" s="1">
        <f t="shared" si="483"/>
        <v>4</v>
      </c>
      <c r="D15432">
        <v>2604</v>
      </c>
      <c r="E15432" t="s">
        <v>37</v>
      </c>
      <c r="F15432" s="4">
        <v>597500</v>
      </c>
      <c r="G15432" t="s">
        <v>6</v>
      </c>
      <c r="H15432">
        <v>2</v>
      </c>
      <c r="I15432" s="4">
        <f>IF(E15432="Rhode Island", Table1[[#This Row],[price]]*$L$3, IF(E15432="Massachusetts", Table1[[#This Row],[price]]*$L$2, 1))</f>
        <v>597500</v>
      </c>
    </row>
    <row r="15433" spans="1:9" x14ac:dyDescent="0.25">
      <c r="A15433" s="2">
        <v>42328</v>
      </c>
      <c r="B15433" s="1">
        <f t="shared" si="482"/>
        <v>2015</v>
      </c>
      <c r="C15433" s="1">
        <f t="shared" si="483"/>
        <v>4</v>
      </c>
      <c r="D15433">
        <v>2905</v>
      </c>
      <c r="E15433" t="s">
        <v>36</v>
      </c>
      <c r="F15433" s="4">
        <v>402500</v>
      </c>
      <c r="G15433" t="s">
        <v>5</v>
      </c>
      <c r="H15433">
        <v>3</v>
      </c>
      <c r="I15433" s="4">
        <f>IF(E15433="Rhode Island", Table1[[#This Row],[price]]*$L$3, IF(E15433="Massachusetts", Table1[[#This Row],[price]]*$L$2, 1))</f>
        <v>402500</v>
      </c>
    </row>
    <row r="15434" spans="1:9" x14ac:dyDescent="0.25">
      <c r="A15434" s="2">
        <v>42328</v>
      </c>
      <c r="B15434" s="1">
        <f t="shared" si="482"/>
        <v>2015</v>
      </c>
      <c r="C15434" s="1">
        <f t="shared" si="483"/>
        <v>4</v>
      </c>
      <c r="D15434">
        <v>2914</v>
      </c>
      <c r="E15434" t="s">
        <v>36</v>
      </c>
      <c r="F15434" s="4">
        <v>422000</v>
      </c>
      <c r="G15434" t="s">
        <v>5</v>
      </c>
      <c r="H15434">
        <v>3</v>
      </c>
      <c r="I15434" s="4">
        <f>IF(E15434="Rhode Island", Table1[[#This Row],[price]]*$L$3, IF(E15434="Massachusetts", Table1[[#This Row],[price]]*$L$2, 1))</f>
        <v>422000</v>
      </c>
    </row>
    <row r="15435" spans="1:9" x14ac:dyDescent="0.25">
      <c r="A15435" s="2">
        <v>42328</v>
      </c>
      <c r="B15435" s="1">
        <f t="shared" si="482"/>
        <v>2015</v>
      </c>
      <c r="C15435" s="1">
        <f t="shared" si="483"/>
        <v>4</v>
      </c>
      <c r="D15435">
        <v>2913</v>
      </c>
      <c r="E15435" t="s">
        <v>36</v>
      </c>
      <c r="F15435" s="4">
        <v>465000</v>
      </c>
      <c r="G15435" t="s">
        <v>5</v>
      </c>
      <c r="H15435">
        <v>3</v>
      </c>
      <c r="I15435" s="4">
        <f>IF(E15435="Rhode Island", Table1[[#This Row],[price]]*$L$3, IF(E15435="Massachusetts", Table1[[#This Row],[price]]*$L$2, 1))</f>
        <v>465000</v>
      </c>
    </row>
    <row r="15436" spans="1:9" x14ac:dyDescent="0.25">
      <c r="A15436" s="2">
        <v>42328</v>
      </c>
      <c r="B15436" s="1">
        <f t="shared" si="482"/>
        <v>2015</v>
      </c>
      <c r="C15436" s="1">
        <f t="shared" si="483"/>
        <v>4</v>
      </c>
      <c r="D15436">
        <v>2912</v>
      </c>
      <c r="E15436" t="s">
        <v>36</v>
      </c>
      <c r="F15436" s="4">
        <v>500000</v>
      </c>
      <c r="G15436" t="s">
        <v>5</v>
      </c>
      <c r="H15436">
        <v>3</v>
      </c>
      <c r="I15436" s="4">
        <f>IF(E15436="Rhode Island", Table1[[#This Row],[price]]*$L$3, IF(E15436="Massachusetts", Table1[[#This Row],[price]]*$L$2, 1))</f>
        <v>500000</v>
      </c>
    </row>
    <row r="15437" spans="1:9" x14ac:dyDescent="0.25">
      <c r="A15437" s="2">
        <v>42328</v>
      </c>
      <c r="B15437" s="1">
        <f t="shared" si="482"/>
        <v>2015</v>
      </c>
      <c r="C15437" s="1">
        <f t="shared" si="483"/>
        <v>4</v>
      </c>
      <c r="D15437">
        <v>2906</v>
      </c>
      <c r="E15437" t="s">
        <v>36</v>
      </c>
      <c r="F15437" s="4">
        <v>550000</v>
      </c>
      <c r="G15437" t="s">
        <v>5</v>
      </c>
      <c r="H15437">
        <v>3</v>
      </c>
      <c r="I15437" s="4">
        <f>IF(E15437="Rhode Island", Table1[[#This Row],[price]]*$L$3, IF(E15437="Massachusetts", Table1[[#This Row],[price]]*$L$2, 1))</f>
        <v>550000</v>
      </c>
    </row>
    <row r="15438" spans="1:9" x14ac:dyDescent="0.25">
      <c r="A15438" s="2">
        <v>42328</v>
      </c>
      <c r="B15438" s="1">
        <f t="shared" si="482"/>
        <v>2015</v>
      </c>
      <c r="C15438" s="1">
        <f t="shared" si="483"/>
        <v>4</v>
      </c>
      <c r="D15438">
        <v>2914</v>
      </c>
      <c r="E15438" t="s">
        <v>36</v>
      </c>
      <c r="F15438" s="4">
        <v>596000</v>
      </c>
      <c r="G15438" t="s">
        <v>5</v>
      </c>
      <c r="H15438">
        <v>4</v>
      </c>
      <c r="I15438" s="4">
        <f>IF(E15438="Rhode Island", Table1[[#This Row],[price]]*$L$3, IF(E15438="Massachusetts", Table1[[#This Row],[price]]*$L$2, 1))</f>
        <v>596000</v>
      </c>
    </row>
    <row r="15439" spans="1:9" x14ac:dyDescent="0.25">
      <c r="A15439" s="2">
        <v>42328</v>
      </c>
      <c r="B15439" s="1">
        <f t="shared" si="482"/>
        <v>2015</v>
      </c>
      <c r="C15439" s="1">
        <f t="shared" si="483"/>
        <v>4</v>
      </c>
      <c r="D15439">
        <v>2903</v>
      </c>
      <c r="E15439" t="s">
        <v>36</v>
      </c>
      <c r="F15439" s="4">
        <v>645250</v>
      </c>
      <c r="G15439" t="s">
        <v>5</v>
      </c>
      <c r="H15439">
        <v>5</v>
      </c>
      <c r="I15439" s="4">
        <f>IF(E15439="Rhode Island", Table1[[#This Row],[price]]*$L$3, IF(E15439="Massachusetts", Table1[[#This Row],[price]]*$L$2, 1))</f>
        <v>645250</v>
      </c>
    </row>
    <row r="15440" spans="1:9" x14ac:dyDescent="0.25">
      <c r="A15440" s="2">
        <v>42328</v>
      </c>
      <c r="B15440" s="1">
        <f t="shared" si="482"/>
        <v>2015</v>
      </c>
      <c r="C15440" s="1">
        <f t="shared" si="483"/>
        <v>4</v>
      </c>
      <c r="D15440">
        <v>2905</v>
      </c>
      <c r="E15440" t="s">
        <v>36</v>
      </c>
      <c r="F15440" s="4">
        <v>650000</v>
      </c>
      <c r="G15440" t="s">
        <v>5</v>
      </c>
      <c r="H15440">
        <v>4</v>
      </c>
      <c r="I15440" s="4">
        <f>IF(E15440="Rhode Island", Table1[[#This Row],[price]]*$L$3, IF(E15440="Massachusetts", Table1[[#This Row],[price]]*$L$2, 1))</f>
        <v>650000</v>
      </c>
    </row>
    <row r="15441" spans="1:9" x14ac:dyDescent="0.25">
      <c r="A15441" s="2">
        <v>42328</v>
      </c>
      <c r="B15441" s="1">
        <f t="shared" si="482"/>
        <v>2015</v>
      </c>
      <c r="C15441" s="1">
        <f t="shared" si="483"/>
        <v>4</v>
      </c>
      <c r="D15441">
        <v>2914</v>
      </c>
      <c r="E15441" t="s">
        <v>36</v>
      </c>
      <c r="F15441" s="4">
        <v>750000</v>
      </c>
      <c r="G15441" t="s">
        <v>5</v>
      </c>
      <c r="H15441">
        <v>4</v>
      </c>
      <c r="I15441" s="4">
        <f>IF(E15441="Rhode Island", Table1[[#This Row],[price]]*$L$3, IF(E15441="Massachusetts", Table1[[#This Row],[price]]*$L$2, 1))</f>
        <v>750000</v>
      </c>
    </row>
    <row r="15442" spans="1:9" x14ac:dyDescent="0.25">
      <c r="A15442" s="2">
        <v>42328</v>
      </c>
      <c r="B15442" s="1">
        <f t="shared" si="482"/>
        <v>2015</v>
      </c>
      <c r="C15442" s="1">
        <f t="shared" si="483"/>
        <v>4</v>
      </c>
      <c r="D15442">
        <v>2602</v>
      </c>
      <c r="E15442" t="s">
        <v>37</v>
      </c>
      <c r="F15442" s="4">
        <v>775000</v>
      </c>
      <c r="G15442" t="s">
        <v>5</v>
      </c>
      <c r="H15442">
        <v>4</v>
      </c>
      <c r="I15442" s="4">
        <f>IF(E15442="Rhode Island", Table1[[#This Row],[price]]*$L$3, IF(E15442="Massachusetts", Table1[[#This Row],[price]]*$L$2, 1))</f>
        <v>775000</v>
      </c>
    </row>
    <row r="15443" spans="1:9" x14ac:dyDescent="0.25">
      <c r="A15443" s="2">
        <v>42328</v>
      </c>
      <c r="B15443" s="1">
        <f t="shared" si="482"/>
        <v>2015</v>
      </c>
      <c r="C15443" s="1">
        <f t="shared" si="483"/>
        <v>4</v>
      </c>
      <c r="D15443">
        <v>2602</v>
      </c>
      <c r="E15443" t="s">
        <v>37</v>
      </c>
      <c r="F15443" s="4">
        <v>780000</v>
      </c>
      <c r="G15443" t="s">
        <v>5</v>
      </c>
      <c r="H15443">
        <v>5</v>
      </c>
      <c r="I15443" s="4">
        <f>IF(E15443="Rhode Island", Table1[[#This Row],[price]]*$L$3, IF(E15443="Massachusetts", Table1[[#This Row],[price]]*$L$2, 1))</f>
        <v>780000</v>
      </c>
    </row>
    <row r="15444" spans="1:9" x14ac:dyDescent="0.25">
      <c r="A15444" s="2">
        <v>42328</v>
      </c>
      <c r="B15444" s="1">
        <f t="shared" si="482"/>
        <v>2015</v>
      </c>
      <c r="C15444" s="1">
        <f t="shared" si="483"/>
        <v>4</v>
      </c>
      <c r="D15444">
        <v>2913</v>
      </c>
      <c r="E15444" t="s">
        <v>36</v>
      </c>
      <c r="F15444" s="4">
        <v>850000</v>
      </c>
      <c r="G15444" t="s">
        <v>5</v>
      </c>
      <c r="H15444">
        <v>4</v>
      </c>
      <c r="I15444" s="4">
        <f>IF(E15444="Rhode Island", Table1[[#This Row],[price]]*$L$3, IF(E15444="Massachusetts", Table1[[#This Row],[price]]*$L$2, 1))</f>
        <v>850000</v>
      </c>
    </row>
    <row r="15445" spans="1:9" x14ac:dyDescent="0.25">
      <c r="A15445" s="2">
        <v>42328</v>
      </c>
      <c r="B15445" s="1">
        <f t="shared" si="482"/>
        <v>2015</v>
      </c>
      <c r="C15445" s="1">
        <f t="shared" si="483"/>
        <v>4</v>
      </c>
      <c r="D15445">
        <v>2600</v>
      </c>
      <c r="E15445" t="s">
        <v>37</v>
      </c>
      <c r="F15445" s="4">
        <v>860000</v>
      </c>
      <c r="G15445" t="s">
        <v>5</v>
      </c>
      <c r="H15445">
        <v>3</v>
      </c>
      <c r="I15445" s="4">
        <f>IF(E15445="Rhode Island", Table1[[#This Row],[price]]*$L$3, IF(E15445="Massachusetts", Table1[[#This Row],[price]]*$L$2, 1))</f>
        <v>860000</v>
      </c>
    </row>
    <row r="15446" spans="1:9" x14ac:dyDescent="0.25">
      <c r="A15446" s="2">
        <v>42328</v>
      </c>
      <c r="B15446" s="1">
        <f t="shared" si="482"/>
        <v>2015</v>
      </c>
      <c r="C15446" s="1">
        <f t="shared" si="483"/>
        <v>4</v>
      </c>
      <c r="D15446">
        <v>2605</v>
      </c>
      <c r="E15446" t="s">
        <v>37</v>
      </c>
      <c r="F15446" s="4">
        <v>890000</v>
      </c>
      <c r="G15446" t="s">
        <v>5</v>
      </c>
      <c r="H15446">
        <v>4</v>
      </c>
      <c r="I15446" s="4">
        <f>IF(E15446="Rhode Island", Table1[[#This Row],[price]]*$L$3, IF(E15446="Massachusetts", Table1[[#This Row],[price]]*$L$2, 1))</f>
        <v>890000</v>
      </c>
    </row>
    <row r="15447" spans="1:9" x14ac:dyDescent="0.25">
      <c r="A15447" s="2">
        <v>42328</v>
      </c>
      <c r="B15447" s="1">
        <f t="shared" si="482"/>
        <v>2015</v>
      </c>
      <c r="C15447" s="1">
        <f t="shared" si="483"/>
        <v>4</v>
      </c>
      <c r="D15447">
        <v>2612</v>
      </c>
      <c r="E15447" t="s">
        <v>37</v>
      </c>
      <c r="F15447" s="4">
        <v>990000</v>
      </c>
      <c r="G15447" t="s">
        <v>5</v>
      </c>
      <c r="H15447">
        <v>2</v>
      </c>
      <c r="I15447" s="4">
        <f>IF(E15447="Rhode Island", Table1[[#This Row],[price]]*$L$3, IF(E15447="Massachusetts", Table1[[#This Row],[price]]*$L$2, 1))</f>
        <v>990000</v>
      </c>
    </row>
    <row r="15448" spans="1:9" x14ac:dyDescent="0.25">
      <c r="A15448" s="2">
        <v>42328</v>
      </c>
      <c r="B15448" s="1">
        <f t="shared" si="482"/>
        <v>2015</v>
      </c>
      <c r="C15448" s="1">
        <f t="shared" si="483"/>
        <v>4</v>
      </c>
      <c r="D15448">
        <v>2612</v>
      </c>
      <c r="E15448" t="s">
        <v>37</v>
      </c>
      <c r="F15448" s="4">
        <v>585000</v>
      </c>
      <c r="G15448" t="s">
        <v>6</v>
      </c>
      <c r="H15448">
        <v>3</v>
      </c>
      <c r="I15448" s="4">
        <f>IF(E15448="Rhode Island", Table1[[#This Row],[price]]*$L$3, IF(E15448="Massachusetts", Table1[[#This Row],[price]]*$L$2, 1))</f>
        <v>585000</v>
      </c>
    </row>
    <row r="15449" spans="1:9" x14ac:dyDescent="0.25">
      <c r="A15449" s="2">
        <v>42329</v>
      </c>
      <c r="B15449" s="1">
        <f t="shared" si="482"/>
        <v>2015</v>
      </c>
      <c r="C15449" s="1">
        <f t="shared" si="483"/>
        <v>4</v>
      </c>
      <c r="D15449">
        <v>2615</v>
      </c>
      <c r="E15449" t="s">
        <v>37</v>
      </c>
      <c r="F15449" s="4">
        <v>425000</v>
      </c>
      <c r="G15449" t="s">
        <v>5</v>
      </c>
      <c r="H15449">
        <v>3</v>
      </c>
      <c r="I15449" s="4">
        <f>IF(E15449="Rhode Island", Table1[[#This Row],[price]]*$L$3, IF(E15449="Massachusetts", Table1[[#This Row],[price]]*$L$2, 1))</f>
        <v>425000</v>
      </c>
    </row>
    <row r="15450" spans="1:9" x14ac:dyDescent="0.25">
      <c r="A15450" s="2">
        <v>42329</v>
      </c>
      <c r="B15450" s="1">
        <f t="shared" si="482"/>
        <v>2015</v>
      </c>
      <c r="C15450" s="1">
        <f t="shared" si="483"/>
        <v>4</v>
      </c>
      <c r="D15450">
        <v>2617</v>
      </c>
      <c r="E15450" t="s">
        <v>37</v>
      </c>
      <c r="F15450" s="4">
        <v>436000</v>
      </c>
      <c r="G15450" t="s">
        <v>5</v>
      </c>
      <c r="H15450">
        <v>3</v>
      </c>
      <c r="I15450" s="4">
        <f>IF(E15450="Rhode Island", Table1[[#This Row],[price]]*$L$3, IF(E15450="Massachusetts", Table1[[#This Row],[price]]*$L$2, 1))</f>
        <v>436000</v>
      </c>
    </row>
    <row r="15451" spans="1:9" x14ac:dyDescent="0.25">
      <c r="A15451" s="2">
        <v>42329</v>
      </c>
      <c r="B15451" s="1">
        <f t="shared" si="482"/>
        <v>2015</v>
      </c>
      <c r="C15451" s="1">
        <f t="shared" si="483"/>
        <v>4</v>
      </c>
      <c r="D15451">
        <v>2611</v>
      </c>
      <c r="E15451" t="s">
        <v>37</v>
      </c>
      <c r="F15451" s="4">
        <v>506000</v>
      </c>
      <c r="G15451" t="s">
        <v>5</v>
      </c>
      <c r="H15451">
        <v>3</v>
      </c>
      <c r="I15451" s="4">
        <f>IF(E15451="Rhode Island", Table1[[#This Row],[price]]*$L$3, IF(E15451="Massachusetts", Table1[[#This Row],[price]]*$L$2, 1))</f>
        <v>506000</v>
      </c>
    </row>
    <row r="15452" spans="1:9" x14ac:dyDescent="0.25">
      <c r="A15452" s="2">
        <v>42329</v>
      </c>
      <c r="B15452" s="1">
        <f t="shared" si="482"/>
        <v>2015</v>
      </c>
      <c r="C15452" s="1">
        <f t="shared" si="483"/>
        <v>4</v>
      </c>
      <c r="D15452">
        <v>2611</v>
      </c>
      <c r="E15452" t="s">
        <v>37</v>
      </c>
      <c r="F15452" s="4">
        <v>512000</v>
      </c>
      <c r="G15452" t="s">
        <v>5</v>
      </c>
      <c r="H15452">
        <v>3</v>
      </c>
      <c r="I15452" s="4">
        <f>IF(E15452="Rhode Island", Table1[[#This Row],[price]]*$L$3, IF(E15452="Massachusetts", Table1[[#This Row],[price]]*$L$2, 1))</f>
        <v>512000</v>
      </c>
    </row>
    <row r="15453" spans="1:9" x14ac:dyDescent="0.25">
      <c r="A15453" s="2">
        <v>42329</v>
      </c>
      <c r="B15453" s="1">
        <f t="shared" si="482"/>
        <v>2015</v>
      </c>
      <c r="C15453" s="1">
        <f t="shared" si="483"/>
        <v>4</v>
      </c>
      <c r="D15453">
        <v>2617</v>
      </c>
      <c r="E15453" t="s">
        <v>37</v>
      </c>
      <c r="F15453" s="4">
        <v>540000</v>
      </c>
      <c r="G15453" t="s">
        <v>5</v>
      </c>
      <c r="H15453">
        <v>3</v>
      </c>
      <c r="I15453" s="4">
        <f>IF(E15453="Rhode Island", Table1[[#This Row],[price]]*$L$3, IF(E15453="Massachusetts", Table1[[#This Row],[price]]*$L$2, 1))</f>
        <v>540000</v>
      </c>
    </row>
    <row r="15454" spans="1:9" x14ac:dyDescent="0.25">
      <c r="A15454" s="2">
        <v>42329</v>
      </c>
      <c r="B15454" s="1">
        <f t="shared" si="482"/>
        <v>2015</v>
      </c>
      <c r="C15454" s="1">
        <f t="shared" si="483"/>
        <v>4</v>
      </c>
      <c r="D15454">
        <v>2611</v>
      </c>
      <c r="E15454" t="s">
        <v>37</v>
      </c>
      <c r="F15454" s="4">
        <v>600000</v>
      </c>
      <c r="G15454" t="s">
        <v>5</v>
      </c>
      <c r="H15454">
        <v>3</v>
      </c>
      <c r="I15454" s="4">
        <f>IF(E15454="Rhode Island", Table1[[#This Row],[price]]*$L$3, IF(E15454="Massachusetts", Table1[[#This Row],[price]]*$L$2, 1))</f>
        <v>600000</v>
      </c>
    </row>
    <row r="15455" spans="1:9" x14ac:dyDescent="0.25">
      <c r="A15455" s="2">
        <v>42329</v>
      </c>
      <c r="B15455" s="1">
        <f t="shared" si="482"/>
        <v>2015</v>
      </c>
      <c r="C15455" s="1">
        <f t="shared" si="483"/>
        <v>4</v>
      </c>
      <c r="D15455">
        <v>2905</v>
      </c>
      <c r="E15455" t="s">
        <v>36</v>
      </c>
      <c r="F15455" s="4">
        <v>625000</v>
      </c>
      <c r="G15455" t="s">
        <v>5</v>
      </c>
      <c r="H15455">
        <v>5</v>
      </c>
      <c r="I15455" s="4">
        <f>IF(E15455="Rhode Island", Table1[[#This Row],[price]]*$L$3, IF(E15455="Massachusetts", Table1[[#This Row],[price]]*$L$2, 1))</f>
        <v>625000</v>
      </c>
    </row>
    <row r="15456" spans="1:9" x14ac:dyDescent="0.25">
      <c r="A15456" s="2">
        <v>42329</v>
      </c>
      <c r="B15456" s="1">
        <f t="shared" si="482"/>
        <v>2015</v>
      </c>
      <c r="C15456" s="1">
        <f t="shared" si="483"/>
        <v>4</v>
      </c>
      <c r="D15456">
        <v>2602</v>
      </c>
      <c r="E15456" t="s">
        <v>37</v>
      </c>
      <c r="F15456" s="4">
        <v>630000</v>
      </c>
      <c r="G15456" t="s">
        <v>5</v>
      </c>
      <c r="H15456">
        <v>3</v>
      </c>
      <c r="I15456" s="4">
        <f>IF(E15456="Rhode Island", Table1[[#This Row],[price]]*$L$3, IF(E15456="Massachusetts", Table1[[#This Row],[price]]*$L$2, 1))</f>
        <v>630000</v>
      </c>
    </row>
    <row r="15457" spans="1:9" x14ac:dyDescent="0.25">
      <c r="A15457" s="2">
        <v>42329</v>
      </c>
      <c r="B15457" s="1">
        <f t="shared" si="482"/>
        <v>2015</v>
      </c>
      <c r="C15457" s="1">
        <f t="shared" si="483"/>
        <v>4</v>
      </c>
      <c r="D15457">
        <v>2602</v>
      </c>
      <c r="E15457" t="s">
        <v>37</v>
      </c>
      <c r="F15457" s="4">
        <v>695000</v>
      </c>
      <c r="G15457" t="s">
        <v>5</v>
      </c>
      <c r="H15457">
        <v>3</v>
      </c>
      <c r="I15457" s="4">
        <f>IF(E15457="Rhode Island", Table1[[#This Row],[price]]*$L$3, IF(E15457="Massachusetts", Table1[[#This Row],[price]]*$L$2, 1))</f>
        <v>695000</v>
      </c>
    </row>
    <row r="15458" spans="1:9" x14ac:dyDescent="0.25">
      <c r="A15458" s="2">
        <v>42329</v>
      </c>
      <c r="B15458" s="1">
        <f t="shared" si="482"/>
        <v>2015</v>
      </c>
      <c r="C15458" s="1">
        <f t="shared" si="483"/>
        <v>4</v>
      </c>
      <c r="D15458">
        <v>2615</v>
      </c>
      <c r="E15458" t="s">
        <v>37</v>
      </c>
      <c r="F15458" s="4">
        <v>740000</v>
      </c>
      <c r="G15458" t="s">
        <v>5</v>
      </c>
      <c r="H15458">
        <v>4</v>
      </c>
      <c r="I15458" s="4">
        <f>IF(E15458="Rhode Island", Table1[[#This Row],[price]]*$L$3, IF(E15458="Massachusetts", Table1[[#This Row],[price]]*$L$2, 1))</f>
        <v>740000</v>
      </c>
    </row>
    <row r="15459" spans="1:9" x14ac:dyDescent="0.25">
      <c r="A15459" s="2">
        <v>42329</v>
      </c>
      <c r="B15459" s="1">
        <f t="shared" si="482"/>
        <v>2015</v>
      </c>
      <c r="C15459" s="1">
        <f t="shared" si="483"/>
        <v>4</v>
      </c>
      <c r="D15459">
        <v>2602</v>
      </c>
      <c r="E15459" t="s">
        <v>37</v>
      </c>
      <c r="F15459" s="4">
        <v>760000</v>
      </c>
      <c r="G15459" t="s">
        <v>5</v>
      </c>
      <c r="H15459">
        <v>3</v>
      </c>
      <c r="I15459" s="4">
        <f>IF(E15459="Rhode Island", Table1[[#This Row],[price]]*$L$3, IF(E15459="Massachusetts", Table1[[#This Row],[price]]*$L$2, 1))</f>
        <v>760000</v>
      </c>
    </row>
    <row r="15460" spans="1:9" x14ac:dyDescent="0.25">
      <c r="A15460" s="2">
        <v>42329</v>
      </c>
      <c r="B15460" s="1">
        <f t="shared" si="482"/>
        <v>2015</v>
      </c>
      <c r="C15460" s="1">
        <f t="shared" si="483"/>
        <v>4</v>
      </c>
      <c r="D15460">
        <v>2617</v>
      </c>
      <c r="E15460" t="s">
        <v>37</v>
      </c>
      <c r="F15460" s="4">
        <v>775000</v>
      </c>
      <c r="G15460" t="s">
        <v>5</v>
      </c>
      <c r="H15460">
        <v>4</v>
      </c>
      <c r="I15460" s="4">
        <f>IF(E15460="Rhode Island", Table1[[#This Row],[price]]*$L$3, IF(E15460="Massachusetts", Table1[[#This Row],[price]]*$L$2, 1))</f>
        <v>775000</v>
      </c>
    </row>
    <row r="15461" spans="1:9" x14ac:dyDescent="0.25">
      <c r="A15461" s="2">
        <v>42329</v>
      </c>
      <c r="B15461" s="1">
        <f t="shared" si="482"/>
        <v>2015</v>
      </c>
      <c r="C15461" s="1">
        <f t="shared" si="483"/>
        <v>4</v>
      </c>
      <c r="D15461">
        <v>2611</v>
      </c>
      <c r="E15461" t="s">
        <v>37</v>
      </c>
      <c r="F15461" s="4">
        <v>866000</v>
      </c>
      <c r="G15461" t="s">
        <v>5</v>
      </c>
      <c r="H15461">
        <v>4</v>
      </c>
      <c r="I15461" s="4">
        <f>IF(E15461="Rhode Island", Table1[[#This Row],[price]]*$L$3, IF(E15461="Massachusetts", Table1[[#This Row],[price]]*$L$2, 1))</f>
        <v>866000</v>
      </c>
    </row>
    <row r="15462" spans="1:9" x14ac:dyDescent="0.25">
      <c r="A15462" s="2">
        <v>42329</v>
      </c>
      <c r="B15462" s="1">
        <f t="shared" si="482"/>
        <v>2015</v>
      </c>
      <c r="C15462" s="1">
        <f t="shared" si="483"/>
        <v>4</v>
      </c>
      <c r="D15462">
        <v>2614</v>
      </c>
      <c r="E15462" t="s">
        <v>37</v>
      </c>
      <c r="F15462" s="4">
        <v>875000</v>
      </c>
      <c r="G15462" t="s">
        <v>5</v>
      </c>
      <c r="H15462">
        <v>3</v>
      </c>
      <c r="I15462" s="4">
        <f>IF(E15462="Rhode Island", Table1[[#This Row],[price]]*$L$3, IF(E15462="Massachusetts", Table1[[#This Row],[price]]*$L$2, 1))</f>
        <v>875000</v>
      </c>
    </row>
    <row r="15463" spans="1:9" x14ac:dyDescent="0.25">
      <c r="A15463" s="2">
        <v>42329</v>
      </c>
      <c r="B15463" s="1">
        <f t="shared" si="482"/>
        <v>2015</v>
      </c>
      <c r="C15463" s="1">
        <f t="shared" si="483"/>
        <v>4</v>
      </c>
      <c r="D15463">
        <v>2904</v>
      </c>
      <c r="E15463" t="s">
        <v>36</v>
      </c>
      <c r="F15463" s="4">
        <v>889000</v>
      </c>
      <c r="G15463" t="s">
        <v>5</v>
      </c>
      <c r="H15463">
        <v>4</v>
      </c>
      <c r="I15463" s="4">
        <f>IF(E15463="Rhode Island", Table1[[#This Row],[price]]*$L$3, IF(E15463="Massachusetts", Table1[[#This Row],[price]]*$L$2, 1))</f>
        <v>889000</v>
      </c>
    </row>
    <row r="15464" spans="1:9" x14ac:dyDescent="0.25">
      <c r="A15464" s="2">
        <v>42329</v>
      </c>
      <c r="B15464" s="1">
        <f t="shared" si="482"/>
        <v>2015</v>
      </c>
      <c r="C15464" s="1">
        <f t="shared" si="483"/>
        <v>4</v>
      </c>
      <c r="D15464">
        <v>2604</v>
      </c>
      <c r="E15464" t="s">
        <v>37</v>
      </c>
      <c r="F15464" s="4">
        <v>897000</v>
      </c>
      <c r="G15464" t="s">
        <v>5</v>
      </c>
      <c r="H15464">
        <v>4</v>
      </c>
      <c r="I15464" s="4">
        <f>IF(E15464="Rhode Island", Table1[[#This Row],[price]]*$L$3, IF(E15464="Massachusetts", Table1[[#This Row],[price]]*$L$2, 1))</f>
        <v>897000</v>
      </c>
    </row>
    <row r="15465" spans="1:9" x14ac:dyDescent="0.25">
      <c r="A15465" s="2">
        <v>42329</v>
      </c>
      <c r="B15465" s="1">
        <f t="shared" si="482"/>
        <v>2015</v>
      </c>
      <c r="C15465" s="1">
        <f t="shared" si="483"/>
        <v>4</v>
      </c>
      <c r="D15465">
        <v>2604</v>
      </c>
      <c r="E15465" t="s">
        <v>37</v>
      </c>
      <c r="F15465" s="4">
        <v>915000</v>
      </c>
      <c r="G15465" t="s">
        <v>5</v>
      </c>
      <c r="H15465">
        <v>4</v>
      </c>
      <c r="I15465" s="4">
        <f>IF(E15465="Rhode Island", Table1[[#This Row],[price]]*$L$3, IF(E15465="Massachusetts", Table1[[#This Row],[price]]*$L$2, 1))</f>
        <v>915000</v>
      </c>
    </row>
    <row r="15466" spans="1:9" x14ac:dyDescent="0.25">
      <c r="A15466" s="2">
        <v>42329</v>
      </c>
      <c r="B15466" s="1">
        <f t="shared" si="482"/>
        <v>2015</v>
      </c>
      <c r="C15466" s="1">
        <f t="shared" si="483"/>
        <v>4</v>
      </c>
      <c r="D15466">
        <v>2612</v>
      </c>
      <c r="E15466" t="s">
        <v>37</v>
      </c>
      <c r="F15466" s="4">
        <v>920000</v>
      </c>
      <c r="G15466" t="s">
        <v>5</v>
      </c>
      <c r="H15466">
        <v>3</v>
      </c>
      <c r="I15466" s="4">
        <f>IF(E15466="Rhode Island", Table1[[#This Row],[price]]*$L$3, IF(E15466="Massachusetts", Table1[[#This Row],[price]]*$L$2, 1))</f>
        <v>920000</v>
      </c>
    </row>
    <row r="15467" spans="1:9" x14ac:dyDescent="0.25">
      <c r="A15467" s="2">
        <v>42329</v>
      </c>
      <c r="B15467" s="1">
        <f t="shared" si="482"/>
        <v>2015</v>
      </c>
      <c r="C15467" s="1">
        <f t="shared" si="483"/>
        <v>4</v>
      </c>
      <c r="D15467">
        <v>2902</v>
      </c>
      <c r="E15467" t="s">
        <v>36</v>
      </c>
      <c r="F15467" s="4">
        <v>930000</v>
      </c>
      <c r="G15467" t="s">
        <v>5</v>
      </c>
      <c r="H15467">
        <v>4</v>
      </c>
      <c r="I15467" s="4">
        <f>IF(E15467="Rhode Island", Table1[[#This Row],[price]]*$L$3, IF(E15467="Massachusetts", Table1[[#This Row],[price]]*$L$2, 1))</f>
        <v>930000</v>
      </c>
    </row>
    <row r="15468" spans="1:9" x14ac:dyDescent="0.25">
      <c r="A15468" s="2">
        <v>42329</v>
      </c>
      <c r="B15468" s="1">
        <f t="shared" si="482"/>
        <v>2015</v>
      </c>
      <c r="C15468" s="1">
        <f t="shared" si="483"/>
        <v>4</v>
      </c>
      <c r="D15468">
        <v>2603</v>
      </c>
      <c r="E15468" t="s">
        <v>37</v>
      </c>
      <c r="F15468" s="4">
        <v>1040000</v>
      </c>
      <c r="G15468" t="s">
        <v>5</v>
      </c>
      <c r="H15468">
        <v>3</v>
      </c>
      <c r="I15468" s="4">
        <f>IF(E15468="Rhode Island", Table1[[#This Row],[price]]*$L$3, IF(E15468="Massachusetts", Table1[[#This Row],[price]]*$L$2, 1))</f>
        <v>1040000</v>
      </c>
    </row>
    <row r="15469" spans="1:9" x14ac:dyDescent="0.25">
      <c r="A15469" s="2">
        <v>42329</v>
      </c>
      <c r="B15469" s="1">
        <f t="shared" si="482"/>
        <v>2015</v>
      </c>
      <c r="C15469" s="1">
        <f t="shared" si="483"/>
        <v>4</v>
      </c>
      <c r="D15469">
        <v>2600</v>
      </c>
      <c r="E15469" t="s">
        <v>37</v>
      </c>
      <c r="F15469" s="4">
        <v>1055000</v>
      </c>
      <c r="G15469" t="s">
        <v>5</v>
      </c>
      <c r="H15469">
        <v>5</v>
      </c>
      <c r="I15469" s="4">
        <f>IF(E15469="Rhode Island", Table1[[#This Row],[price]]*$L$3, IF(E15469="Massachusetts", Table1[[#This Row],[price]]*$L$2, 1))</f>
        <v>1055000</v>
      </c>
    </row>
    <row r="15470" spans="1:9" x14ac:dyDescent="0.25">
      <c r="A15470" s="2">
        <v>42329</v>
      </c>
      <c r="B15470" s="1">
        <f t="shared" si="482"/>
        <v>2015</v>
      </c>
      <c r="C15470" s="1">
        <f t="shared" si="483"/>
        <v>4</v>
      </c>
      <c r="D15470">
        <v>2605</v>
      </c>
      <c r="E15470" t="s">
        <v>37</v>
      </c>
      <c r="F15470" s="4">
        <v>1380000</v>
      </c>
      <c r="G15470" t="s">
        <v>5</v>
      </c>
      <c r="H15470">
        <v>5</v>
      </c>
      <c r="I15470" s="4">
        <f>IF(E15470="Rhode Island", Table1[[#This Row],[price]]*$L$3, IF(E15470="Massachusetts", Table1[[#This Row],[price]]*$L$2, 1))</f>
        <v>1380000</v>
      </c>
    </row>
    <row r="15471" spans="1:9" x14ac:dyDescent="0.25">
      <c r="A15471" s="2">
        <v>42329</v>
      </c>
      <c r="B15471" s="1">
        <f t="shared" si="482"/>
        <v>2015</v>
      </c>
      <c r="C15471" s="1">
        <f t="shared" si="483"/>
        <v>4</v>
      </c>
      <c r="D15471">
        <v>2612</v>
      </c>
      <c r="E15471" t="s">
        <v>37</v>
      </c>
      <c r="F15471" s="4">
        <v>1405000</v>
      </c>
      <c r="G15471" t="s">
        <v>5</v>
      </c>
      <c r="H15471">
        <v>3</v>
      </c>
      <c r="I15471" s="4">
        <f>IF(E15471="Rhode Island", Table1[[#This Row],[price]]*$L$3, IF(E15471="Massachusetts", Table1[[#This Row],[price]]*$L$2, 1))</f>
        <v>1405000</v>
      </c>
    </row>
    <row r="15472" spans="1:9" x14ac:dyDescent="0.25">
      <c r="A15472" s="2">
        <v>42329</v>
      </c>
      <c r="B15472" s="1">
        <f t="shared" si="482"/>
        <v>2015</v>
      </c>
      <c r="C15472" s="1">
        <f t="shared" si="483"/>
        <v>4</v>
      </c>
      <c r="D15472">
        <v>2603</v>
      </c>
      <c r="E15472" t="s">
        <v>37</v>
      </c>
      <c r="F15472" s="4">
        <v>1496000</v>
      </c>
      <c r="G15472" t="s">
        <v>5</v>
      </c>
      <c r="H15472">
        <v>5</v>
      </c>
      <c r="I15472" s="4">
        <f>IF(E15472="Rhode Island", Table1[[#This Row],[price]]*$L$3, IF(E15472="Massachusetts", Table1[[#This Row],[price]]*$L$2, 1))</f>
        <v>1496000</v>
      </c>
    </row>
    <row r="15473" spans="1:9" x14ac:dyDescent="0.25">
      <c r="A15473" s="2">
        <v>42329</v>
      </c>
      <c r="B15473" s="1">
        <f t="shared" si="482"/>
        <v>2015</v>
      </c>
      <c r="C15473" s="1">
        <f t="shared" si="483"/>
        <v>4</v>
      </c>
      <c r="D15473">
        <v>2617</v>
      </c>
      <c r="E15473" t="s">
        <v>37</v>
      </c>
      <c r="F15473" s="4">
        <v>426000</v>
      </c>
      <c r="G15473" t="s">
        <v>6</v>
      </c>
      <c r="H15473">
        <v>3</v>
      </c>
      <c r="I15473" s="4">
        <f>IF(E15473="Rhode Island", Table1[[#This Row],[price]]*$L$3, IF(E15473="Massachusetts", Table1[[#This Row],[price]]*$L$2, 1))</f>
        <v>426000</v>
      </c>
    </row>
    <row r="15474" spans="1:9" x14ac:dyDescent="0.25">
      <c r="A15474" s="2">
        <v>42330</v>
      </c>
      <c r="B15474" s="1">
        <f t="shared" si="482"/>
        <v>2015</v>
      </c>
      <c r="C15474" s="1">
        <f t="shared" si="483"/>
        <v>4</v>
      </c>
      <c r="D15474">
        <v>2615</v>
      </c>
      <c r="E15474" t="s">
        <v>37</v>
      </c>
      <c r="F15474" s="4">
        <v>451000</v>
      </c>
      <c r="G15474" t="s">
        <v>5</v>
      </c>
      <c r="H15474">
        <v>3</v>
      </c>
      <c r="I15474" s="4">
        <f>IF(E15474="Rhode Island", Table1[[#This Row],[price]]*$L$3, IF(E15474="Massachusetts", Table1[[#This Row],[price]]*$L$2, 1))</f>
        <v>451000</v>
      </c>
    </row>
    <row r="15475" spans="1:9" x14ac:dyDescent="0.25">
      <c r="A15475" s="2">
        <v>42330</v>
      </c>
      <c r="B15475" s="1">
        <f t="shared" si="482"/>
        <v>2015</v>
      </c>
      <c r="C15475" s="1">
        <f t="shared" si="483"/>
        <v>4</v>
      </c>
      <c r="D15475">
        <v>2914</v>
      </c>
      <c r="E15475" t="s">
        <v>36</v>
      </c>
      <c r="F15475" s="4">
        <v>711100</v>
      </c>
      <c r="G15475" t="s">
        <v>5</v>
      </c>
      <c r="H15475">
        <v>4</v>
      </c>
      <c r="I15475" s="4">
        <f>IF(E15475="Rhode Island", Table1[[#This Row],[price]]*$L$3, IF(E15475="Massachusetts", Table1[[#This Row],[price]]*$L$2, 1))</f>
        <v>711100</v>
      </c>
    </row>
    <row r="15476" spans="1:9" x14ac:dyDescent="0.25">
      <c r="A15476" s="2">
        <v>42330</v>
      </c>
      <c r="B15476" s="1">
        <f t="shared" si="482"/>
        <v>2015</v>
      </c>
      <c r="C15476" s="1">
        <f t="shared" si="483"/>
        <v>4</v>
      </c>
      <c r="D15476">
        <v>2614</v>
      </c>
      <c r="E15476" t="s">
        <v>37</v>
      </c>
      <c r="F15476" s="4">
        <v>785000</v>
      </c>
      <c r="G15476" t="s">
        <v>5</v>
      </c>
      <c r="H15476">
        <v>4</v>
      </c>
      <c r="I15476" s="4">
        <f>IF(E15476="Rhode Island", Table1[[#This Row],[price]]*$L$3, IF(E15476="Massachusetts", Table1[[#This Row],[price]]*$L$2, 1))</f>
        <v>785000</v>
      </c>
    </row>
    <row r="15477" spans="1:9" x14ac:dyDescent="0.25">
      <c r="A15477" s="2">
        <v>42331</v>
      </c>
      <c r="B15477" s="1">
        <f t="shared" si="482"/>
        <v>2015</v>
      </c>
      <c r="C15477" s="1">
        <f t="shared" si="483"/>
        <v>4</v>
      </c>
      <c r="D15477">
        <v>2913</v>
      </c>
      <c r="E15477" t="s">
        <v>36</v>
      </c>
      <c r="F15477" s="4">
        <v>390500</v>
      </c>
      <c r="G15477" t="s">
        <v>5</v>
      </c>
      <c r="H15477">
        <v>3</v>
      </c>
      <c r="I15477" s="4">
        <f>IF(E15477="Rhode Island", Table1[[#This Row],[price]]*$L$3, IF(E15477="Massachusetts", Table1[[#This Row],[price]]*$L$2, 1))</f>
        <v>390500</v>
      </c>
    </row>
    <row r="15478" spans="1:9" x14ac:dyDescent="0.25">
      <c r="A15478" s="2">
        <v>42331</v>
      </c>
      <c r="B15478" s="1">
        <f t="shared" si="482"/>
        <v>2015</v>
      </c>
      <c r="C15478" s="1">
        <f t="shared" si="483"/>
        <v>4</v>
      </c>
      <c r="D15478">
        <v>2615</v>
      </c>
      <c r="E15478" t="s">
        <v>37</v>
      </c>
      <c r="F15478" s="4">
        <v>530500</v>
      </c>
      <c r="G15478" t="s">
        <v>5</v>
      </c>
      <c r="H15478">
        <v>4</v>
      </c>
      <c r="I15478" s="4">
        <f>IF(E15478="Rhode Island", Table1[[#This Row],[price]]*$L$3, IF(E15478="Massachusetts", Table1[[#This Row],[price]]*$L$2, 1))</f>
        <v>530500</v>
      </c>
    </row>
    <row r="15479" spans="1:9" x14ac:dyDescent="0.25">
      <c r="A15479" s="2">
        <v>42331</v>
      </c>
      <c r="B15479" s="1">
        <f t="shared" si="482"/>
        <v>2015</v>
      </c>
      <c r="C15479" s="1">
        <f t="shared" si="483"/>
        <v>4</v>
      </c>
      <c r="D15479">
        <v>2914</v>
      </c>
      <c r="E15479" t="s">
        <v>36</v>
      </c>
      <c r="F15479" s="4">
        <v>623000</v>
      </c>
      <c r="G15479" t="s">
        <v>5</v>
      </c>
      <c r="H15479">
        <v>4</v>
      </c>
      <c r="I15479" s="4">
        <f>IF(E15479="Rhode Island", Table1[[#This Row],[price]]*$L$3, IF(E15479="Massachusetts", Table1[[#This Row],[price]]*$L$2, 1))</f>
        <v>623000</v>
      </c>
    </row>
    <row r="15480" spans="1:9" x14ac:dyDescent="0.25">
      <c r="A15480" s="2">
        <v>42331</v>
      </c>
      <c r="B15480" s="1">
        <f t="shared" si="482"/>
        <v>2015</v>
      </c>
      <c r="C15480" s="1">
        <f t="shared" si="483"/>
        <v>4</v>
      </c>
      <c r="D15480">
        <v>2605</v>
      </c>
      <c r="E15480" t="s">
        <v>37</v>
      </c>
      <c r="F15480" s="4">
        <v>636000</v>
      </c>
      <c r="G15480" t="s">
        <v>5</v>
      </c>
      <c r="H15480">
        <v>4</v>
      </c>
      <c r="I15480" s="4">
        <f>IF(E15480="Rhode Island", Table1[[#This Row],[price]]*$L$3, IF(E15480="Massachusetts", Table1[[#This Row],[price]]*$L$2, 1))</f>
        <v>636000</v>
      </c>
    </row>
    <row r="15481" spans="1:9" x14ac:dyDescent="0.25">
      <c r="A15481" s="2">
        <v>42331</v>
      </c>
      <c r="B15481" s="1">
        <f t="shared" si="482"/>
        <v>2015</v>
      </c>
      <c r="C15481" s="1">
        <f t="shared" si="483"/>
        <v>4</v>
      </c>
      <c r="D15481">
        <v>2603</v>
      </c>
      <c r="E15481" t="s">
        <v>37</v>
      </c>
      <c r="F15481" s="4">
        <v>1625000</v>
      </c>
      <c r="G15481" t="s">
        <v>5</v>
      </c>
      <c r="H15481">
        <v>4</v>
      </c>
      <c r="I15481" s="4">
        <f>IF(E15481="Rhode Island", Table1[[#This Row],[price]]*$L$3, IF(E15481="Massachusetts", Table1[[#This Row],[price]]*$L$2, 1))</f>
        <v>1625000</v>
      </c>
    </row>
    <row r="15482" spans="1:9" x14ac:dyDescent="0.25">
      <c r="A15482" s="2">
        <v>42331</v>
      </c>
      <c r="B15482" s="1">
        <f t="shared" si="482"/>
        <v>2015</v>
      </c>
      <c r="C15482" s="1">
        <f t="shared" si="483"/>
        <v>4</v>
      </c>
      <c r="D15482">
        <v>2602</v>
      </c>
      <c r="E15482" t="s">
        <v>37</v>
      </c>
      <c r="F15482" s="4">
        <v>1800000</v>
      </c>
      <c r="G15482" t="s">
        <v>5</v>
      </c>
      <c r="H15482">
        <v>4</v>
      </c>
      <c r="I15482" s="4">
        <f>IF(E15482="Rhode Island", Table1[[#This Row],[price]]*$L$3, IF(E15482="Massachusetts", Table1[[#This Row],[price]]*$L$2, 1))</f>
        <v>1800000</v>
      </c>
    </row>
    <row r="15483" spans="1:9" x14ac:dyDescent="0.25">
      <c r="A15483" s="2">
        <v>42331</v>
      </c>
      <c r="B15483" s="1">
        <f t="shared" si="482"/>
        <v>2015</v>
      </c>
      <c r="C15483" s="1">
        <f t="shared" si="483"/>
        <v>4</v>
      </c>
      <c r="D15483">
        <v>2604</v>
      </c>
      <c r="E15483" t="s">
        <v>37</v>
      </c>
      <c r="F15483" s="4">
        <v>786000</v>
      </c>
      <c r="G15483" t="s">
        <v>6</v>
      </c>
      <c r="H15483">
        <v>3</v>
      </c>
      <c r="I15483" s="4">
        <f>IF(E15483="Rhode Island", Table1[[#This Row],[price]]*$L$3, IF(E15483="Massachusetts", Table1[[#This Row],[price]]*$L$2, 1))</f>
        <v>786000</v>
      </c>
    </row>
    <row r="15484" spans="1:9" x14ac:dyDescent="0.25">
      <c r="A15484" s="2">
        <v>42332</v>
      </c>
      <c r="B15484" s="1">
        <f t="shared" si="482"/>
        <v>2015</v>
      </c>
      <c r="C15484" s="1">
        <f t="shared" si="483"/>
        <v>4</v>
      </c>
      <c r="D15484">
        <v>2615</v>
      </c>
      <c r="E15484" t="s">
        <v>37</v>
      </c>
      <c r="F15484" s="4">
        <v>400000</v>
      </c>
      <c r="G15484" t="s">
        <v>5</v>
      </c>
      <c r="H15484">
        <v>3</v>
      </c>
      <c r="I15484" s="4">
        <f>IF(E15484="Rhode Island", Table1[[#This Row],[price]]*$L$3, IF(E15484="Massachusetts", Table1[[#This Row],[price]]*$L$2, 1))</f>
        <v>400000</v>
      </c>
    </row>
    <row r="15485" spans="1:9" x14ac:dyDescent="0.25">
      <c r="A15485" s="2">
        <v>42332</v>
      </c>
      <c r="B15485" s="1">
        <f t="shared" si="482"/>
        <v>2015</v>
      </c>
      <c r="C15485" s="1">
        <f t="shared" si="483"/>
        <v>4</v>
      </c>
      <c r="D15485">
        <v>2611</v>
      </c>
      <c r="E15485" t="s">
        <v>37</v>
      </c>
      <c r="F15485" s="4">
        <v>417000</v>
      </c>
      <c r="G15485" t="s">
        <v>5</v>
      </c>
      <c r="H15485">
        <v>2</v>
      </c>
      <c r="I15485" s="4">
        <f>IF(E15485="Rhode Island", Table1[[#This Row],[price]]*$L$3, IF(E15485="Massachusetts", Table1[[#This Row],[price]]*$L$2, 1))</f>
        <v>417000</v>
      </c>
    </row>
    <row r="15486" spans="1:9" x14ac:dyDescent="0.25">
      <c r="A15486" s="2">
        <v>42332</v>
      </c>
      <c r="B15486" s="1">
        <f t="shared" si="482"/>
        <v>2015</v>
      </c>
      <c r="C15486" s="1">
        <f t="shared" si="483"/>
        <v>4</v>
      </c>
      <c r="D15486">
        <v>2615</v>
      </c>
      <c r="E15486" t="s">
        <v>37</v>
      </c>
      <c r="F15486" s="4">
        <v>452000</v>
      </c>
      <c r="G15486" t="s">
        <v>5</v>
      </c>
      <c r="H15486">
        <v>3</v>
      </c>
      <c r="I15486" s="4">
        <f>IF(E15486="Rhode Island", Table1[[#This Row],[price]]*$L$3, IF(E15486="Massachusetts", Table1[[#This Row],[price]]*$L$2, 1))</f>
        <v>452000</v>
      </c>
    </row>
    <row r="15487" spans="1:9" x14ac:dyDescent="0.25">
      <c r="A15487" s="2">
        <v>42332</v>
      </c>
      <c r="B15487" s="1">
        <f t="shared" si="482"/>
        <v>2015</v>
      </c>
      <c r="C15487" s="1">
        <f t="shared" si="483"/>
        <v>4</v>
      </c>
      <c r="D15487">
        <v>2914</v>
      </c>
      <c r="E15487" t="s">
        <v>36</v>
      </c>
      <c r="F15487" s="4">
        <v>460000</v>
      </c>
      <c r="G15487" t="s">
        <v>5</v>
      </c>
      <c r="H15487">
        <v>3</v>
      </c>
      <c r="I15487" s="4">
        <f>IF(E15487="Rhode Island", Table1[[#This Row],[price]]*$L$3, IF(E15487="Massachusetts", Table1[[#This Row],[price]]*$L$2, 1))</f>
        <v>460000</v>
      </c>
    </row>
    <row r="15488" spans="1:9" x14ac:dyDescent="0.25">
      <c r="A15488" s="2">
        <v>42332</v>
      </c>
      <c r="B15488" s="1">
        <f t="shared" si="482"/>
        <v>2015</v>
      </c>
      <c r="C15488" s="1">
        <f t="shared" si="483"/>
        <v>4</v>
      </c>
      <c r="D15488">
        <v>2902</v>
      </c>
      <c r="E15488" t="s">
        <v>36</v>
      </c>
      <c r="F15488" s="4">
        <v>580000</v>
      </c>
      <c r="G15488" t="s">
        <v>5</v>
      </c>
      <c r="H15488">
        <v>4</v>
      </c>
      <c r="I15488" s="4">
        <f>IF(E15488="Rhode Island", Table1[[#This Row],[price]]*$L$3, IF(E15488="Massachusetts", Table1[[#This Row],[price]]*$L$2, 1))</f>
        <v>580000</v>
      </c>
    </row>
    <row r="15489" spans="1:9" x14ac:dyDescent="0.25">
      <c r="A15489" s="2">
        <v>42332</v>
      </c>
      <c r="B15489" s="1">
        <f t="shared" si="482"/>
        <v>2015</v>
      </c>
      <c r="C15489" s="1">
        <f t="shared" si="483"/>
        <v>4</v>
      </c>
      <c r="D15489">
        <v>2617</v>
      </c>
      <c r="E15489" t="s">
        <v>37</v>
      </c>
      <c r="F15489" s="4">
        <v>580000</v>
      </c>
      <c r="G15489" t="s">
        <v>5</v>
      </c>
      <c r="H15489">
        <v>3</v>
      </c>
      <c r="I15489" s="4">
        <f>IF(E15489="Rhode Island", Table1[[#This Row],[price]]*$L$3, IF(E15489="Massachusetts", Table1[[#This Row],[price]]*$L$2, 1))</f>
        <v>580000</v>
      </c>
    </row>
    <row r="15490" spans="1:9" x14ac:dyDescent="0.25">
      <c r="A15490" s="2">
        <v>42332</v>
      </c>
      <c r="B15490" s="1">
        <f t="shared" ref="B15490:B15553" si="484">YEAR(A15490)</f>
        <v>2015</v>
      </c>
      <c r="C15490" s="1">
        <f t="shared" ref="C15490:C15553" si="485">ROUNDUP(MONTH(A15490)/3,0)</f>
        <v>4</v>
      </c>
      <c r="D15490">
        <v>2611</v>
      </c>
      <c r="E15490" t="s">
        <v>37</v>
      </c>
      <c r="F15490" s="4">
        <v>585000</v>
      </c>
      <c r="G15490" t="s">
        <v>5</v>
      </c>
      <c r="H15490">
        <v>4</v>
      </c>
      <c r="I15490" s="4">
        <f>IF(E15490="Rhode Island", Table1[[#This Row],[price]]*$L$3, IF(E15490="Massachusetts", Table1[[#This Row],[price]]*$L$2, 1))</f>
        <v>585000</v>
      </c>
    </row>
    <row r="15491" spans="1:9" x14ac:dyDescent="0.25">
      <c r="A15491" s="2">
        <v>42332</v>
      </c>
      <c r="B15491" s="1">
        <f t="shared" si="484"/>
        <v>2015</v>
      </c>
      <c r="C15491" s="1">
        <f t="shared" si="485"/>
        <v>4</v>
      </c>
      <c r="D15491">
        <v>2906</v>
      </c>
      <c r="E15491" t="s">
        <v>36</v>
      </c>
      <c r="F15491" s="4">
        <v>603250</v>
      </c>
      <c r="G15491" t="s">
        <v>5</v>
      </c>
      <c r="H15491">
        <v>4</v>
      </c>
      <c r="I15491" s="4">
        <f>IF(E15491="Rhode Island", Table1[[#This Row],[price]]*$L$3, IF(E15491="Massachusetts", Table1[[#This Row],[price]]*$L$2, 1))</f>
        <v>603250</v>
      </c>
    </row>
    <row r="15492" spans="1:9" x14ac:dyDescent="0.25">
      <c r="A15492" s="2">
        <v>42332</v>
      </c>
      <c r="B15492" s="1">
        <f t="shared" si="484"/>
        <v>2015</v>
      </c>
      <c r="C15492" s="1">
        <f t="shared" si="485"/>
        <v>4</v>
      </c>
      <c r="D15492">
        <v>2913</v>
      </c>
      <c r="E15492" t="s">
        <v>36</v>
      </c>
      <c r="F15492" s="4">
        <v>680000</v>
      </c>
      <c r="G15492" t="s">
        <v>5</v>
      </c>
      <c r="H15492">
        <v>4</v>
      </c>
      <c r="I15492" s="4">
        <f>IF(E15492="Rhode Island", Table1[[#This Row],[price]]*$L$3, IF(E15492="Massachusetts", Table1[[#This Row],[price]]*$L$2, 1))</f>
        <v>680000</v>
      </c>
    </row>
    <row r="15493" spans="1:9" x14ac:dyDescent="0.25">
      <c r="A15493" s="2">
        <v>42332</v>
      </c>
      <c r="B15493" s="1">
        <f t="shared" si="484"/>
        <v>2015</v>
      </c>
      <c r="C15493" s="1">
        <f t="shared" si="485"/>
        <v>4</v>
      </c>
      <c r="D15493">
        <v>2914</v>
      </c>
      <c r="E15493" t="s">
        <v>36</v>
      </c>
      <c r="F15493" s="4">
        <v>687500</v>
      </c>
      <c r="G15493" t="s">
        <v>5</v>
      </c>
      <c r="H15493">
        <v>4</v>
      </c>
      <c r="I15493" s="4">
        <f>IF(E15493="Rhode Island", Table1[[#This Row],[price]]*$L$3, IF(E15493="Massachusetts", Table1[[#This Row],[price]]*$L$2, 1))</f>
        <v>687500</v>
      </c>
    </row>
    <row r="15494" spans="1:9" x14ac:dyDescent="0.25">
      <c r="A15494" s="2">
        <v>42332</v>
      </c>
      <c r="B15494" s="1">
        <f t="shared" si="484"/>
        <v>2015</v>
      </c>
      <c r="C15494" s="1">
        <f t="shared" si="485"/>
        <v>4</v>
      </c>
      <c r="D15494">
        <v>2611</v>
      </c>
      <c r="E15494" t="s">
        <v>37</v>
      </c>
      <c r="F15494" s="4">
        <v>860000</v>
      </c>
      <c r="G15494" t="s">
        <v>5</v>
      </c>
      <c r="H15494">
        <v>4</v>
      </c>
      <c r="I15494" s="4">
        <f>IF(E15494="Rhode Island", Table1[[#This Row],[price]]*$L$3, IF(E15494="Massachusetts", Table1[[#This Row],[price]]*$L$2, 1))</f>
        <v>860000</v>
      </c>
    </row>
    <row r="15495" spans="1:9" x14ac:dyDescent="0.25">
      <c r="A15495" s="2">
        <v>42332</v>
      </c>
      <c r="B15495" s="1">
        <f t="shared" si="484"/>
        <v>2015</v>
      </c>
      <c r="C15495" s="1">
        <f t="shared" si="485"/>
        <v>4</v>
      </c>
      <c r="D15495">
        <v>2602</v>
      </c>
      <c r="E15495" t="s">
        <v>37</v>
      </c>
      <c r="F15495" s="4">
        <v>941000</v>
      </c>
      <c r="G15495" t="s">
        <v>5</v>
      </c>
      <c r="H15495">
        <v>3</v>
      </c>
      <c r="I15495" s="4">
        <f>IF(E15495="Rhode Island", Table1[[#This Row],[price]]*$L$3, IF(E15495="Massachusetts", Table1[[#This Row],[price]]*$L$2, 1))</f>
        <v>941000</v>
      </c>
    </row>
    <row r="15496" spans="1:9" x14ac:dyDescent="0.25">
      <c r="A15496" s="2">
        <v>42332</v>
      </c>
      <c r="B15496" s="1">
        <f t="shared" si="484"/>
        <v>2015</v>
      </c>
      <c r="C15496" s="1">
        <f t="shared" si="485"/>
        <v>4</v>
      </c>
      <c r="D15496">
        <v>2912</v>
      </c>
      <c r="E15496" t="s">
        <v>36</v>
      </c>
      <c r="F15496" s="4">
        <v>255000</v>
      </c>
      <c r="G15496" t="s">
        <v>6</v>
      </c>
      <c r="H15496">
        <v>1</v>
      </c>
      <c r="I15496" s="4">
        <f>IF(E15496="Rhode Island", Table1[[#This Row],[price]]*$L$3, IF(E15496="Massachusetts", Table1[[#This Row],[price]]*$L$2, 1))</f>
        <v>255000</v>
      </c>
    </row>
    <row r="15497" spans="1:9" x14ac:dyDescent="0.25">
      <c r="A15497" s="2">
        <v>42332</v>
      </c>
      <c r="B15497" s="1">
        <f t="shared" si="484"/>
        <v>2015</v>
      </c>
      <c r="C15497" s="1">
        <f t="shared" si="485"/>
        <v>4</v>
      </c>
      <c r="D15497">
        <v>2617</v>
      </c>
      <c r="E15497" t="s">
        <v>37</v>
      </c>
      <c r="F15497" s="4">
        <v>348000</v>
      </c>
      <c r="G15497" t="s">
        <v>6</v>
      </c>
      <c r="H15497">
        <v>2</v>
      </c>
      <c r="I15497" s="4">
        <f>IF(E15497="Rhode Island", Table1[[#This Row],[price]]*$L$3, IF(E15497="Massachusetts", Table1[[#This Row],[price]]*$L$2, 1))</f>
        <v>348000</v>
      </c>
    </row>
    <row r="15498" spans="1:9" x14ac:dyDescent="0.25">
      <c r="A15498" s="2">
        <v>42333</v>
      </c>
      <c r="B15498" s="1">
        <f t="shared" si="484"/>
        <v>2015</v>
      </c>
      <c r="C15498" s="1">
        <f t="shared" si="485"/>
        <v>4</v>
      </c>
      <c r="D15498">
        <v>2913</v>
      </c>
      <c r="E15498" t="s">
        <v>36</v>
      </c>
      <c r="F15498" s="4">
        <v>395000</v>
      </c>
      <c r="G15498" t="s">
        <v>5</v>
      </c>
      <c r="H15498">
        <v>3</v>
      </c>
      <c r="I15498" s="4">
        <f>IF(E15498="Rhode Island", Table1[[#This Row],[price]]*$L$3, IF(E15498="Massachusetts", Table1[[#This Row],[price]]*$L$2, 1))</f>
        <v>395000</v>
      </c>
    </row>
    <row r="15499" spans="1:9" x14ac:dyDescent="0.25">
      <c r="A15499" s="2">
        <v>42333</v>
      </c>
      <c r="B15499" s="1">
        <f t="shared" si="484"/>
        <v>2015</v>
      </c>
      <c r="C15499" s="1">
        <f t="shared" si="485"/>
        <v>4</v>
      </c>
      <c r="D15499">
        <v>2914</v>
      </c>
      <c r="E15499" t="s">
        <v>36</v>
      </c>
      <c r="F15499" s="4">
        <v>415000</v>
      </c>
      <c r="G15499" t="s">
        <v>5</v>
      </c>
      <c r="H15499">
        <v>3</v>
      </c>
      <c r="I15499" s="4">
        <f>IF(E15499="Rhode Island", Table1[[#This Row],[price]]*$L$3, IF(E15499="Massachusetts", Table1[[#This Row],[price]]*$L$2, 1))</f>
        <v>415000</v>
      </c>
    </row>
    <row r="15500" spans="1:9" x14ac:dyDescent="0.25">
      <c r="A15500" s="2">
        <v>42333</v>
      </c>
      <c r="B15500" s="1">
        <f t="shared" si="484"/>
        <v>2015</v>
      </c>
      <c r="C15500" s="1">
        <f t="shared" si="485"/>
        <v>4</v>
      </c>
      <c r="D15500">
        <v>2611</v>
      </c>
      <c r="E15500" t="s">
        <v>37</v>
      </c>
      <c r="F15500" s="4">
        <v>500000</v>
      </c>
      <c r="G15500" t="s">
        <v>5</v>
      </c>
      <c r="H15500">
        <v>3</v>
      </c>
      <c r="I15500" s="4">
        <f>IF(E15500="Rhode Island", Table1[[#This Row],[price]]*$L$3, IF(E15500="Massachusetts", Table1[[#This Row],[price]]*$L$2, 1))</f>
        <v>500000</v>
      </c>
    </row>
    <row r="15501" spans="1:9" x14ac:dyDescent="0.25">
      <c r="A15501" s="2">
        <v>42333</v>
      </c>
      <c r="B15501" s="1">
        <f t="shared" si="484"/>
        <v>2015</v>
      </c>
      <c r="C15501" s="1">
        <f t="shared" si="485"/>
        <v>4</v>
      </c>
      <c r="D15501">
        <v>2615</v>
      </c>
      <c r="E15501" t="s">
        <v>37</v>
      </c>
      <c r="F15501" s="4">
        <v>587500</v>
      </c>
      <c r="G15501" t="s">
        <v>5</v>
      </c>
      <c r="H15501">
        <v>4</v>
      </c>
      <c r="I15501" s="4">
        <f>IF(E15501="Rhode Island", Table1[[#This Row],[price]]*$L$3, IF(E15501="Massachusetts", Table1[[#This Row],[price]]*$L$2, 1))</f>
        <v>587500</v>
      </c>
    </row>
    <row r="15502" spans="1:9" x14ac:dyDescent="0.25">
      <c r="A15502" s="2">
        <v>42333</v>
      </c>
      <c r="B15502" s="1">
        <f t="shared" si="484"/>
        <v>2015</v>
      </c>
      <c r="C15502" s="1">
        <f t="shared" si="485"/>
        <v>4</v>
      </c>
      <c r="D15502">
        <v>2905</v>
      </c>
      <c r="E15502" t="s">
        <v>36</v>
      </c>
      <c r="F15502" s="4">
        <v>805000</v>
      </c>
      <c r="G15502" t="s">
        <v>5</v>
      </c>
      <c r="H15502">
        <v>5</v>
      </c>
      <c r="I15502" s="4">
        <f>IF(E15502="Rhode Island", Table1[[#This Row],[price]]*$L$3, IF(E15502="Massachusetts", Table1[[#This Row],[price]]*$L$2, 1))</f>
        <v>805000</v>
      </c>
    </row>
    <row r="15503" spans="1:9" x14ac:dyDescent="0.25">
      <c r="A15503" s="2">
        <v>42333</v>
      </c>
      <c r="B15503" s="1">
        <f t="shared" si="484"/>
        <v>2015</v>
      </c>
      <c r="C15503" s="1">
        <f t="shared" si="485"/>
        <v>4</v>
      </c>
      <c r="D15503">
        <v>2904</v>
      </c>
      <c r="E15503" t="s">
        <v>36</v>
      </c>
      <c r="F15503" s="4">
        <v>827000</v>
      </c>
      <c r="G15503" t="s">
        <v>5</v>
      </c>
      <c r="H15503">
        <v>4</v>
      </c>
      <c r="I15503" s="4">
        <f>IF(E15503="Rhode Island", Table1[[#This Row],[price]]*$L$3, IF(E15503="Massachusetts", Table1[[#This Row],[price]]*$L$2, 1))</f>
        <v>827000</v>
      </c>
    </row>
    <row r="15504" spans="1:9" x14ac:dyDescent="0.25">
      <c r="A15504" s="2">
        <v>42333</v>
      </c>
      <c r="B15504" s="1">
        <f t="shared" si="484"/>
        <v>2015</v>
      </c>
      <c r="C15504" s="1">
        <f t="shared" si="485"/>
        <v>4</v>
      </c>
      <c r="D15504">
        <v>2607</v>
      </c>
      <c r="E15504" t="s">
        <v>37</v>
      </c>
      <c r="F15504" s="4">
        <v>875000</v>
      </c>
      <c r="G15504" t="s">
        <v>5</v>
      </c>
      <c r="H15504">
        <v>4</v>
      </c>
      <c r="I15504" s="4">
        <f>IF(E15504="Rhode Island", Table1[[#This Row],[price]]*$L$3, IF(E15504="Massachusetts", Table1[[#This Row],[price]]*$L$2, 1))</f>
        <v>875000</v>
      </c>
    </row>
    <row r="15505" spans="1:9" x14ac:dyDescent="0.25">
      <c r="A15505" s="2">
        <v>42333</v>
      </c>
      <c r="B15505" s="1">
        <f t="shared" si="484"/>
        <v>2015</v>
      </c>
      <c r="C15505" s="1">
        <f t="shared" si="485"/>
        <v>4</v>
      </c>
      <c r="D15505">
        <v>2600</v>
      </c>
      <c r="E15505" t="s">
        <v>37</v>
      </c>
      <c r="F15505" s="4">
        <v>1315000</v>
      </c>
      <c r="G15505" t="s">
        <v>5</v>
      </c>
      <c r="H15505">
        <v>3</v>
      </c>
      <c r="I15505" s="4">
        <f>IF(E15505="Rhode Island", Table1[[#This Row],[price]]*$L$3, IF(E15505="Massachusetts", Table1[[#This Row],[price]]*$L$2, 1))</f>
        <v>1315000</v>
      </c>
    </row>
    <row r="15506" spans="1:9" x14ac:dyDescent="0.25">
      <c r="A15506" s="2">
        <v>42334</v>
      </c>
      <c r="B15506" s="1">
        <f t="shared" si="484"/>
        <v>2015</v>
      </c>
      <c r="C15506" s="1">
        <f t="shared" si="485"/>
        <v>4</v>
      </c>
      <c r="D15506">
        <v>2615</v>
      </c>
      <c r="E15506" t="s">
        <v>37</v>
      </c>
      <c r="F15506" s="4">
        <v>415000</v>
      </c>
      <c r="G15506" t="s">
        <v>5</v>
      </c>
      <c r="H15506">
        <v>4</v>
      </c>
      <c r="I15506" s="4">
        <f>IF(E15506="Rhode Island", Table1[[#This Row],[price]]*$L$3, IF(E15506="Massachusetts", Table1[[#This Row],[price]]*$L$2, 1))</f>
        <v>415000</v>
      </c>
    </row>
    <row r="15507" spans="1:9" x14ac:dyDescent="0.25">
      <c r="A15507" s="2">
        <v>42334</v>
      </c>
      <c r="B15507" s="1">
        <f t="shared" si="484"/>
        <v>2015</v>
      </c>
      <c r="C15507" s="1">
        <f t="shared" si="485"/>
        <v>4</v>
      </c>
      <c r="D15507">
        <v>2615</v>
      </c>
      <c r="E15507" t="s">
        <v>37</v>
      </c>
      <c r="F15507" s="4">
        <v>462500</v>
      </c>
      <c r="G15507" t="s">
        <v>5</v>
      </c>
      <c r="H15507">
        <v>4</v>
      </c>
      <c r="I15507" s="4">
        <f>IF(E15507="Rhode Island", Table1[[#This Row],[price]]*$L$3, IF(E15507="Massachusetts", Table1[[#This Row],[price]]*$L$2, 1))</f>
        <v>462500</v>
      </c>
    </row>
    <row r="15508" spans="1:9" x14ac:dyDescent="0.25">
      <c r="A15508" s="2">
        <v>42334</v>
      </c>
      <c r="B15508" s="1">
        <f t="shared" si="484"/>
        <v>2015</v>
      </c>
      <c r="C15508" s="1">
        <f t="shared" si="485"/>
        <v>4</v>
      </c>
      <c r="D15508">
        <v>2914</v>
      </c>
      <c r="E15508" t="s">
        <v>36</v>
      </c>
      <c r="F15508" s="4">
        <v>485000</v>
      </c>
      <c r="G15508" t="s">
        <v>5</v>
      </c>
      <c r="H15508">
        <v>3</v>
      </c>
      <c r="I15508" s="4">
        <f>IF(E15508="Rhode Island", Table1[[#This Row],[price]]*$L$3, IF(E15508="Massachusetts", Table1[[#This Row],[price]]*$L$2, 1))</f>
        <v>485000</v>
      </c>
    </row>
    <row r="15509" spans="1:9" x14ac:dyDescent="0.25">
      <c r="A15509" s="2">
        <v>42334</v>
      </c>
      <c r="B15509" s="1">
        <f t="shared" si="484"/>
        <v>2015</v>
      </c>
      <c r="C15509" s="1">
        <f t="shared" si="485"/>
        <v>4</v>
      </c>
      <c r="D15509">
        <v>2905</v>
      </c>
      <c r="E15509" t="s">
        <v>36</v>
      </c>
      <c r="F15509" s="4">
        <v>485000</v>
      </c>
      <c r="G15509" t="s">
        <v>5</v>
      </c>
      <c r="H15509">
        <v>4</v>
      </c>
      <c r="I15509" s="4">
        <f>IF(E15509="Rhode Island", Table1[[#This Row],[price]]*$L$3, IF(E15509="Massachusetts", Table1[[#This Row],[price]]*$L$2, 1))</f>
        <v>485000</v>
      </c>
    </row>
    <row r="15510" spans="1:9" x14ac:dyDescent="0.25">
      <c r="A15510" s="2">
        <v>42334</v>
      </c>
      <c r="B15510" s="1">
        <f t="shared" si="484"/>
        <v>2015</v>
      </c>
      <c r="C15510" s="1">
        <f t="shared" si="485"/>
        <v>4</v>
      </c>
      <c r="D15510">
        <v>2615</v>
      </c>
      <c r="E15510" t="s">
        <v>37</v>
      </c>
      <c r="F15510" s="4">
        <v>595000</v>
      </c>
      <c r="G15510" t="s">
        <v>5</v>
      </c>
      <c r="H15510">
        <v>4</v>
      </c>
      <c r="I15510" s="4">
        <f>IF(E15510="Rhode Island", Table1[[#This Row],[price]]*$L$3, IF(E15510="Massachusetts", Table1[[#This Row],[price]]*$L$2, 1))</f>
        <v>595000</v>
      </c>
    </row>
    <row r="15511" spans="1:9" x14ac:dyDescent="0.25">
      <c r="A15511" s="2">
        <v>42334</v>
      </c>
      <c r="B15511" s="1">
        <f t="shared" si="484"/>
        <v>2015</v>
      </c>
      <c r="C15511" s="1">
        <f t="shared" si="485"/>
        <v>4</v>
      </c>
      <c r="D15511">
        <v>2906</v>
      </c>
      <c r="E15511" t="s">
        <v>36</v>
      </c>
      <c r="F15511" s="4">
        <v>600000</v>
      </c>
      <c r="G15511" t="s">
        <v>5</v>
      </c>
      <c r="H15511">
        <v>4</v>
      </c>
      <c r="I15511" s="4">
        <f>IF(E15511="Rhode Island", Table1[[#This Row],[price]]*$L$3, IF(E15511="Massachusetts", Table1[[#This Row],[price]]*$L$2, 1))</f>
        <v>600000</v>
      </c>
    </row>
    <row r="15512" spans="1:9" x14ac:dyDescent="0.25">
      <c r="A15512" s="2">
        <v>42334</v>
      </c>
      <c r="B15512" s="1">
        <f t="shared" si="484"/>
        <v>2015</v>
      </c>
      <c r="C15512" s="1">
        <f t="shared" si="485"/>
        <v>4</v>
      </c>
      <c r="D15512">
        <v>2914</v>
      </c>
      <c r="E15512" t="s">
        <v>36</v>
      </c>
      <c r="F15512" s="4">
        <v>610000</v>
      </c>
      <c r="G15512" t="s">
        <v>5</v>
      </c>
      <c r="H15512">
        <v>4</v>
      </c>
      <c r="I15512" s="4">
        <f>IF(E15512="Rhode Island", Table1[[#This Row],[price]]*$L$3, IF(E15512="Massachusetts", Table1[[#This Row],[price]]*$L$2, 1))</f>
        <v>610000</v>
      </c>
    </row>
    <row r="15513" spans="1:9" x14ac:dyDescent="0.25">
      <c r="A15513" s="2">
        <v>42334</v>
      </c>
      <c r="B15513" s="1">
        <f t="shared" si="484"/>
        <v>2015</v>
      </c>
      <c r="C15513" s="1">
        <f t="shared" si="485"/>
        <v>4</v>
      </c>
      <c r="D15513">
        <v>2905</v>
      </c>
      <c r="E15513" t="s">
        <v>36</v>
      </c>
      <c r="F15513" s="4">
        <v>630000</v>
      </c>
      <c r="G15513" t="s">
        <v>5</v>
      </c>
      <c r="H15513">
        <v>4</v>
      </c>
      <c r="I15513" s="4">
        <f>IF(E15513="Rhode Island", Table1[[#This Row],[price]]*$L$3, IF(E15513="Massachusetts", Table1[[#This Row],[price]]*$L$2, 1))</f>
        <v>630000</v>
      </c>
    </row>
    <row r="15514" spans="1:9" x14ac:dyDescent="0.25">
      <c r="A15514" s="2">
        <v>42334</v>
      </c>
      <c r="B15514" s="1">
        <f t="shared" si="484"/>
        <v>2015</v>
      </c>
      <c r="C15514" s="1">
        <f t="shared" si="485"/>
        <v>4</v>
      </c>
      <c r="D15514">
        <v>2602</v>
      </c>
      <c r="E15514" t="s">
        <v>37</v>
      </c>
      <c r="F15514" s="4">
        <v>632500</v>
      </c>
      <c r="G15514" t="s">
        <v>5</v>
      </c>
      <c r="H15514">
        <v>3</v>
      </c>
      <c r="I15514" s="4">
        <f>IF(E15514="Rhode Island", Table1[[#This Row],[price]]*$L$3, IF(E15514="Massachusetts", Table1[[#This Row],[price]]*$L$2, 1))</f>
        <v>632500</v>
      </c>
    </row>
    <row r="15515" spans="1:9" x14ac:dyDescent="0.25">
      <c r="A15515" s="2">
        <v>42334</v>
      </c>
      <c r="B15515" s="1">
        <f t="shared" si="484"/>
        <v>2015</v>
      </c>
      <c r="C15515" s="1">
        <f t="shared" si="485"/>
        <v>4</v>
      </c>
      <c r="D15515">
        <v>2913</v>
      </c>
      <c r="E15515" t="s">
        <v>36</v>
      </c>
      <c r="F15515" s="4">
        <v>651000</v>
      </c>
      <c r="G15515" t="s">
        <v>5</v>
      </c>
      <c r="H15515">
        <v>4</v>
      </c>
      <c r="I15515" s="4">
        <f>IF(E15515="Rhode Island", Table1[[#This Row],[price]]*$L$3, IF(E15515="Massachusetts", Table1[[#This Row],[price]]*$L$2, 1))</f>
        <v>651000</v>
      </c>
    </row>
    <row r="15516" spans="1:9" x14ac:dyDescent="0.25">
      <c r="A15516" s="2">
        <v>42334</v>
      </c>
      <c r="B15516" s="1">
        <f t="shared" si="484"/>
        <v>2015</v>
      </c>
      <c r="C15516" s="1">
        <f t="shared" si="485"/>
        <v>4</v>
      </c>
      <c r="D15516">
        <v>2914</v>
      </c>
      <c r="E15516" t="s">
        <v>36</v>
      </c>
      <c r="F15516" s="4">
        <v>660000</v>
      </c>
      <c r="G15516" t="s">
        <v>5</v>
      </c>
      <c r="H15516">
        <v>3</v>
      </c>
      <c r="I15516" s="4">
        <f>IF(E15516="Rhode Island", Table1[[#This Row],[price]]*$L$3, IF(E15516="Massachusetts", Table1[[#This Row],[price]]*$L$2, 1))</f>
        <v>660000</v>
      </c>
    </row>
    <row r="15517" spans="1:9" x14ac:dyDescent="0.25">
      <c r="A15517" s="2">
        <v>42334</v>
      </c>
      <c r="B15517" s="1">
        <f t="shared" si="484"/>
        <v>2015</v>
      </c>
      <c r="C15517" s="1">
        <f t="shared" si="485"/>
        <v>4</v>
      </c>
      <c r="D15517">
        <v>2602</v>
      </c>
      <c r="E15517" t="s">
        <v>37</v>
      </c>
      <c r="F15517" s="4">
        <v>711000</v>
      </c>
      <c r="G15517" t="s">
        <v>5</v>
      </c>
      <c r="H15517">
        <v>3</v>
      </c>
      <c r="I15517" s="4">
        <f>IF(E15517="Rhode Island", Table1[[#This Row],[price]]*$L$3, IF(E15517="Massachusetts", Table1[[#This Row],[price]]*$L$2, 1))</f>
        <v>711000</v>
      </c>
    </row>
    <row r="15518" spans="1:9" x14ac:dyDescent="0.25">
      <c r="A15518" s="2">
        <v>42334</v>
      </c>
      <c r="B15518" s="1">
        <f t="shared" si="484"/>
        <v>2015</v>
      </c>
      <c r="C15518" s="1">
        <f t="shared" si="485"/>
        <v>4</v>
      </c>
      <c r="D15518">
        <v>2602</v>
      </c>
      <c r="E15518" t="s">
        <v>37</v>
      </c>
      <c r="F15518" s="4">
        <v>812000</v>
      </c>
      <c r="G15518" t="s">
        <v>5</v>
      </c>
      <c r="H15518">
        <v>3</v>
      </c>
      <c r="I15518" s="4">
        <f>IF(E15518="Rhode Island", Table1[[#This Row],[price]]*$L$3, IF(E15518="Massachusetts", Table1[[#This Row],[price]]*$L$2, 1))</f>
        <v>812000</v>
      </c>
    </row>
    <row r="15519" spans="1:9" x14ac:dyDescent="0.25">
      <c r="A15519" s="2">
        <v>42334</v>
      </c>
      <c r="B15519" s="1">
        <f t="shared" si="484"/>
        <v>2015</v>
      </c>
      <c r="C15519" s="1">
        <f t="shared" si="485"/>
        <v>4</v>
      </c>
      <c r="D15519">
        <v>2602</v>
      </c>
      <c r="E15519" t="s">
        <v>37</v>
      </c>
      <c r="F15519" s="4">
        <v>960000</v>
      </c>
      <c r="G15519" t="s">
        <v>5</v>
      </c>
      <c r="H15519">
        <v>3</v>
      </c>
      <c r="I15519" s="4">
        <f>IF(E15519="Rhode Island", Table1[[#This Row],[price]]*$L$3, IF(E15519="Massachusetts", Table1[[#This Row],[price]]*$L$2, 1))</f>
        <v>960000</v>
      </c>
    </row>
    <row r="15520" spans="1:9" x14ac:dyDescent="0.25">
      <c r="A15520" s="2">
        <v>42334</v>
      </c>
      <c r="B15520" s="1">
        <f t="shared" si="484"/>
        <v>2015</v>
      </c>
      <c r="C15520" s="1">
        <f t="shared" si="485"/>
        <v>4</v>
      </c>
      <c r="D15520">
        <v>2603</v>
      </c>
      <c r="E15520" t="s">
        <v>37</v>
      </c>
      <c r="F15520" s="4">
        <v>290000</v>
      </c>
      <c r="G15520" t="s">
        <v>6</v>
      </c>
      <c r="H15520">
        <v>1</v>
      </c>
      <c r="I15520" s="4">
        <f>IF(E15520="Rhode Island", Table1[[#This Row],[price]]*$L$3, IF(E15520="Massachusetts", Table1[[#This Row],[price]]*$L$2, 1))</f>
        <v>290000</v>
      </c>
    </row>
    <row r="15521" spans="1:9" x14ac:dyDescent="0.25">
      <c r="A15521" s="2">
        <v>42334</v>
      </c>
      <c r="B15521" s="1">
        <f t="shared" si="484"/>
        <v>2015</v>
      </c>
      <c r="C15521" s="1">
        <f t="shared" si="485"/>
        <v>4</v>
      </c>
      <c r="D15521">
        <v>2602</v>
      </c>
      <c r="E15521" t="s">
        <v>37</v>
      </c>
      <c r="F15521" s="4">
        <v>368000</v>
      </c>
      <c r="G15521" t="s">
        <v>6</v>
      </c>
      <c r="H15521">
        <v>1</v>
      </c>
      <c r="I15521" s="4">
        <f>IF(E15521="Rhode Island", Table1[[#This Row],[price]]*$L$3, IF(E15521="Massachusetts", Table1[[#This Row],[price]]*$L$2, 1))</f>
        <v>368000</v>
      </c>
    </row>
    <row r="15522" spans="1:9" x14ac:dyDescent="0.25">
      <c r="A15522" s="2">
        <v>42334</v>
      </c>
      <c r="B15522" s="1">
        <f t="shared" si="484"/>
        <v>2015</v>
      </c>
      <c r="C15522" s="1">
        <f t="shared" si="485"/>
        <v>4</v>
      </c>
      <c r="D15522">
        <v>2603</v>
      </c>
      <c r="E15522" t="s">
        <v>37</v>
      </c>
      <c r="F15522" s="4">
        <v>570000</v>
      </c>
      <c r="G15522" t="s">
        <v>6</v>
      </c>
      <c r="H15522">
        <v>3</v>
      </c>
      <c r="I15522" s="4">
        <f>IF(E15522="Rhode Island", Table1[[#This Row],[price]]*$L$3, IF(E15522="Massachusetts", Table1[[#This Row],[price]]*$L$2, 1))</f>
        <v>570000</v>
      </c>
    </row>
    <row r="15523" spans="1:9" x14ac:dyDescent="0.25">
      <c r="A15523" s="2">
        <v>42335</v>
      </c>
      <c r="B15523" s="1">
        <f t="shared" si="484"/>
        <v>2015</v>
      </c>
      <c r="C15523" s="1">
        <f t="shared" si="485"/>
        <v>4</v>
      </c>
      <c r="D15523">
        <v>2913</v>
      </c>
      <c r="E15523" t="s">
        <v>36</v>
      </c>
      <c r="F15523" s="4">
        <v>365000</v>
      </c>
      <c r="G15523" t="s">
        <v>5</v>
      </c>
      <c r="H15523">
        <v>3</v>
      </c>
      <c r="I15523" s="4">
        <f>IF(E15523="Rhode Island", Table1[[#This Row],[price]]*$L$3, IF(E15523="Massachusetts", Table1[[#This Row],[price]]*$L$2, 1))</f>
        <v>365000</v>
      </c>
    </row>
    <row r="15524" spans="1:9" x14ac:dyDescent="0.25">
      <c r="A15524" s="2">
        <v>42335</v>
      </c>
      <c r="B15524" s="1">
        <f t="shared" si="484"/>
        <v>2015</v>
      </c>
      <c r="C15524" s="1">
        <f t="shared" si="485"/>
        <v>4</v>
      </c>
      <c r="D15524">
        <v>2902</v>
      </c>
      <c r="E15524" t="s">
        <v>36</v>
      </c>
      <c r="F15524" s="4">
        <v>385000</v>
      </c>
      <c r="G15524" t="s">
        <v>5</v>
      </c>
      <c r="H15524">
        <v>4</v>
      </c>
      <c r="I15524" s="4">
        <f>IF(E15524="Rhode Island", Table1[[#This Row],[price]]*$L$3, IF(E15524="Massachusetts", Table1[[#This Row],[price]]*$L$2, 1))</f>
        <v>385000</v>
      </c>
    </row>
    <row r="15525" spans="1:9" x14ac:dyDescent="0.25">
      <c r="A15525" s="2">
        <v>42335</v>
      </c>
      <c r="B15525" s="1">
        <f t="shared" si="484"/>
        <v>2015</v>
      </c>
      <c r="C15525" s="1">
        <f t="shared" si="485"/>
        <v>4</v>
      </c>
      <c r="D15525">
        <v>2615</v>
      </c>
      <c r="E15525" t="s">
        <v>37</v>
      </c>
      <c r="F15525" s="4">
        <v>400000</v>
      </c>
      <c r="G15525" t="s">
        <v>5</v>
      </c>
      <c r="H15525">
        <v>4</v>
      </c>
      <c r="I15525" s="4">
        <f>IF(E15525="Rhode Island", Table1[[#This Row],[price]]*$L$3, IF(E15525="Massachusetts", Table1[[#This Row],[price]]*$L$2, 1))</f>
        <v>400000</v>
      </c>
    </row>
    <row r="15526" spans="1:9" x14ac:dyDescent="0.25">
      <c r="A15526" s="2">
        <v>42335</v>
      </c>
      <c r="B15526" s="1">
        <f t="shared" si="484"/>
        <v>2015</v>
      </c>
      <c r="C15526" s="1">
        <f t="shared" si="485"/>
        <v>4</v>
      </c>
      <c r="D15526">
        <v>2615</v>
      </c>
      <c r="E15526" t="s">
        <v>37</v>
      </c>
      <c r="F15526" s="4">
        <v>428000</v>
      </c>
      <c r="G15526" t="s">
        <v>5</v>
      </c>
      <c r="H15526">
        <v>3</v>
      </c>
      <c r="I15526" s="4">
        <f>IF(E15526="Rhode Island", Table1[[#This Row],[price]]*$L$3, IF(E15526="Massachusetts", Table1[[#This Row],[price]]*$L$2, 1))</f>
        <v>428000</v>
      </c>
    </row>
    <row r="15527" spans="1:9" x14ac:dyDescent="0.25">
      <c r="A15527" s="2">
        <v>42335</v>
      </c>
      <c r="B15527" s="1">
        <f t="shared" si="484"/>
        <v>2015</v>
      </c>
      <c r="C15527" s="1">
        <f t="shared" si="485"/>
        <v>4</v>
      </c>
      <c r="D15527">
        <v>2913</v>
      </c>
      <c r="E15527" t="s">
        <v>36</v>
      </c>
      <c r="F15527" s="4">
        <v>456000</v>
      </c>
      <c r="G15527" t="s">
        <v>5</v>
      </c>
      <c r="H15527">
        <v>3</v>
      </c>
      <c r="I15527" s="4">
        <f>IF(E15527="Rhode Island", Table1[[#This Row],[price]]*$L$3, IF(E15527="Massachusetts", Table1[[#This Row],[price]]*$L$2, 1))</f>
        <v>456000</v>
      </c>
    </row>
    <row r="15528" spans="1:9" x14ac:dyDescent="0.25">
      <c r="A15528" s="2">
        <v>42335</v>
      </c>
      <c r="B15528" s="1">
        <f t="shared" si="484"/>
        <v>2015</v>
      </c>
      <c r="C15528" s="1">
        <f t="shared" si="485"/>
        <v>4</v>
      </c>
      <c r="D15528">
        <v>2617</v>
      </c>
      <c r="E15528" t="s">
        <v>37</v>
      </c>
      <c r="F15528" s="4">
        <v>460000</v>
      </c>
      <c r="G15528" t="s">
        <v>5</v>
      </c>
      <c r="H15528">
        <v>3</v>
      </c>
      <c r="I15528" s="4">
        <f>IF(E15528="Rhode Island", Table1[[#This Row],[price]]*$L$3, IF(E15528="Massachusetts", Table1[[#This Row],[price]]*$L$2, 1))</f>
        <v>460000</v>
      </c>
    </row>
    <row r="15529" spans="1:9" x14ac:dyDescent="0.25">
      <c r="A15529" s="2">
        <v>42335</v>
      </c>
      <c r="B15529" s="1">
        <f t="shared" si="484"/>
        <v>2015</v>
      </c>
      <c r="C15529" s="1">
        <f t="shared" si="485"/>
        <v>4</v>
      </c>
      <c r="D15529">
        <v>2902</v>
      </c>
      <c r="E15529" t="s">
        <v>36</v>
      </c>
      <c r="F15529" s="4">
        <v>471000</v>
      </c>
      <c r="G15529" t="s">
        <v>5</v>
      </c>
      <c r="H15529">
        <v>3</v>
      </c>
      <c r="I15529" s="4">
        <f>IF(E15529="Rhode Island", Table1[[#This Row],[price]]*$L$3, IF(E15529="Massachusetts", Table1[[#This Row],[price]]*$L$2, 1))</f>
        <v>471000</v>
      </c>
    </row>
    <row r="15530" spans="1:9" x14ac:dyDescent="0.25">
      <c r="A15530" s="2">
        <v>42335</v>
      </c>
      <c r="B15530" s="1">
        <f t="shared" si="484"/>
        <v>2015</v>
      </c>
      <c r="C15530" s="1">
        <f t="shared" si="485"/>
        <v>4</v>
      </c>
      <c r="D15530">
        <v>2615</v>
      </c>
      <c r="E15530" t="s">
        <v>37</v>
      </c>
      <c r="F15530" s="4">
        <v>480000</v>
      </c>
      <c r="G15530" t="s">
        <v>5</v>
      </c>
      <c r="H15530">
        <v>4</v>
      </c>
      <c r="I15530" s="4">
        <f>IF(E15530="Rhode Island", Table1[[#This Row],[price]]*$L$3, IF(E15530="Massachusetts", Table1[[#This Row],[price]]*$L$2, 1))</f>
        <v>480000</v>
      </c>
    </row>
    <row r="15531" spans="1:9" x14ac:dyDescent="0.25">
      <c r="A15531" s="2">
        <v>42335</v>
      </c>
      <c r="B15531" s="1">
        <f t="shared" si="484"/>
        <v>2015</v>
      </c>
      <c r="C15531" s="1">
        <f t="shared" si="485"/>
        <v>4</v>
      </c>
      <c r="D15531">
        <v>2913</v>
      </c>
      <c r="E15531" t="s">
        <v>36</v>
      </c>
      <c r="F15531" s="4">
        <v>515000</v>
      </c>
      <c r="G15531" t="s">
        <v>5</v>
      </c>
      <c r="H15531">
        <v>3</v>
      </c>
      <c r="I15531" s="4">
        <f>IF(E15531="Rhode Island", Table1[[#This Row],[price]]*$L$3, IF(E15531="Massachusetts", Table1[[#This Row],[price]]*$L$2, 1))</f>
        <v>515000</v>
      </c>
    </row>
    <row r="15532" spans="1:9" x14ac:dyDescent="0.25">
      <c r="A15532" s="2">
        <v>42335</v>
      </c>
      <c r="B15532" s="1">
        <f t="shared" si="484"/>
        <v>2015</v>
      </c>
      <c r="C15532" s="1">
        <f t="shared" si="485"/>
        <v>4</v>
      </c>
      <c r="D15532">
        <v>2617</v>
      </c>
      <c r="E15532" t="s">
        <v>37</v>
      </c>
      <c r="F15532" s="4">
        <v>562500</v>
      </c>
      <c r="G15532" t="s">
        <v>5</v>
      </c>
      <c r="H15532">
        <v>4</v>
      </c>
      <c r="I15532" s="4">
        <f>IF(E15532="Rhode Island", Table1[[#This Row],[price]]*$L$3, IF(E15532="Massachusetts", Table1[[#This Row],[price]]*$L$2, 1))</f>
        <v>562500</v>
      </c>
    </row>
    <row r="15533" spans="1:9" x14ac:dyDescent="0.25">
      <c r="A15533" s="2">
        <v>42335</v>
      </c>
      <c r="B15533" s="1">
        <f t="shared" si="484"/>
        <v>2015</v>
      </c>
      <c r="C15533" s="1">
        <f t="shared" si="485"/>
        <v>4</v>
      </c>
      <c r="D15533">
        <v>2611</v>
      </c>
      <c r="E15533" t="s">
        <v>37</v>
      </c>
      <c r="F15533" s="4">
        <v>598000</v>
      </c>
      <c r="G15533" t="s">
        <v>5</v>
      </c>
      <c r="H15533">
        <v>3</v>
      </c>
      <c r="I15533" s="4">
        <f>IF(E15533="Rhode Island", Table1[[#This Row],[price]]*$L$3, IF(E15533="Massachusetts", Table1[[#This Row],[price]]*$L$2, 1))</f>
        <v>598000</v>
      </c>
    </row>
    <row r="15534" spans="1:9" x14ac:dyDescent="0.25">
      <c r="A15534" s="2">
        <v>42335</v>
      </c>
      <c r="B15534" s="1">
        <f t="shared" si="484"/>
        <v>2015</v>
      </c>
      <c r="C15534" s="1">
        <f t="shared" si="485"/>
        <v>4</v>
      </c>
      <c r="D15534">
        <v>2607</v>
      </c>
      <c r="E15534" t="s">
        <v>37</v>
      </c>
      <c r="F15534" s="4">
        <v>610000</v>
      </c>
      <c r="G15534" t="s">
        <v>5</v>
      </c>
      <c r="H15534">
        <v>3</v>
      </c>
      <c r="I15534" s="4">
        <f>IF(E15534="Rhode Island", Table1[[#This Row],[price]]*$L$3, IF(E15534="Massachusetts", Table1[[#This Row],[price]]*$L$2, 1))</f>
        <v>610000</v>
      </c>
    </row>
    <row r="15535" spans="1:9" x14ac:dyDescent="0.25">
      <c r="A15535" s="2">
        <v>42335</v>
      </c>
      <c r="B15535" s="1">
        <f t="shared" si="484"/>
        <v>2015</v>
      </c>
      <c r="C15535" s="1">
        <f t="shared" si="485"/>
        <v>4</v>
      </c>
      <c r="D15535">
        <v>2904</v>
      </c>
      <c r="E15535" t="s">
        <v>36</v>
      </c>
      <c r="F15535" s="4">
        <v>690000</v>
      </c>
      <c r="G15535" t="s">
        <v>5</v>
      </c>
      <c r="H15535">
        <v>4</v>
      </c>
      <c r="I15535" s="4">
        <f>IF(E15535="Rhode Island", Table1[[#This Row],[price]]*$L$3, IF(E15535="Massachusetts", Table1[[#This Row],[price]]*$L$2, 1))</f>
        <v>690000</v>
      </c>
    </row>
    <row r="15536" spans="1:9" x14ac:dyDescent="0.25">
      <c r="A15536" s="2">
        <v>42335</v>
      </c>
      <c r="B15536" s="1">
        <f t="shared" si="484"/>
        <v>2015</v>
      </c>
      <c r="C15536" s="1">
        <f t="shared" si="485"/>
        <v>4</v>
      </c>
      <c r="D15536">
        <v>2903</v>
      </c>
      <c r="E15536" t="s">
        <v>36</v>
      </c>
      <c r="F15536" s="4">
        <v>710000</v>
      </c>
      <c r="G15536" t="s">
        <v>5</v>
      </c>
      <c r="H15536">
        <v>4</v>
      </c>
      <c r="I15536" s="4">
        <f>IF(E15536="Rhode Island", Table1[[#This Row],[price]]*$L$3, IF(E15536="Massachusetts", Table1[[#This Row],[price]]*$L$2, 1))</f>
        <v>710000</v>
      </c>
    </row>
    <row r="15537" spans="1:9" x14ac:dyDescent="0.25">
      <c r="A15537" s="2">
        <v>42335</v>
      </c>
      <c r="B15537" s="1">
        <f t="shared" si="484"/>
        <v>2015</v>
      </c>
      <c r="C15537" s="1">
        <f t="shared" si="485"/>
        <v>4</v>
      </c>
      <c r="D15537">
        <v>2602</v>
      </c>
      <c r="E15537" t="s">
        <v>37</v>
      </c>
      <c r="F15537" s="4">
        <v>715000</v>
      </c>
      <c r="G15537" t="s">
        <v>5</v>
      </c>
      <c r="H15537">
        <v>3</v>
      </c>
      <c r="I15537" s="4">
        <f>IF(E15537="Rhode Island", Table1[[#This Row],[price]]*$L$3, IF(E15537="Massachusetts", Table1[[#This Row],[price]]*$L$2, 1))</f>
        <v>715000</v>
      </c>
    </row>
    <row r="15538" spans="1:9" x14ac:dyDescent="0.25">
      <c r="A15538" s="2">
        <v>42335</v>
      </c>
      <c r="B15538" s="1">
        <f t="shared" si="484"/>
        <v>2015</v>
      </c>
      <c r="C15538" s="1">
        <f t="shared" si="485"/>
        <v>4</v>
      </c>
      <c r="D15538">
        <v>2914</v>
      </c>
      <c r="E15538" t="s">
        <v>36</v>
      </c>
      <c r="F15538" s="4">
        <v>745000</v>
      </c>
      <c r="G15538" t="s">
        <v>5</v>
      </c>
      <c r="H15538">
        <v>4</v>
      </c>
      <c r="I15538" s="4">
        <f>IF(E15538="Rhode Island", Table1[[#This Row],[price]]*$L$3, IF(E15538="Massachusetts", Table1[[#This Row],[price]]*$L$2, 1))</f>
        <v>745000</v>
      </c>
    </row>
    <row r="15539" spans="1:9" x14ac:dyDescent="0.25">
      <c r="A15539" s="2">
        <v>42335</v>
      </c>
      <c r="B15539" s="1">
        <f t="shared" si="484"/>
        <v>2015</v>
      </c>
      <c r="C15539" s="1">
        <f t="shared" si="485"/>
        <v>4</v>
      </c>
      <c r="D15539">
        <v>2607</v>
      </c>
      <c r="E15539" t="s">
        <v>37</v>
      </c>
      <c r="F15539" s="4">
        <v>820000</v>
      </c>
      <c r="G15539" t="s">
        <v>5</v>
      </c>
      <c r="H15539">
        <v>4</v>
      </c>
      <c r="I15539" s="4">
        <f>IF(E15539="Rhode Island", Table1[[#This Row],[price]]*$L$3, IF(E15539="Massachusetts", Table1[[#This Row],[price]]*$L$2, 1))</f>
        <v>820000</v>
      </c>
    </row>
    <row r="15540" spans="1:9" x14ac:dyDescent="0.25">
      <c r="A15540" s="2">
        <v>42335</v>
      </c>
      <c r="B15540" s="1">
        <f t="shared" si="484"/>
        <v>2015</v>
      </c>
      <c r="C15540" s="1">
        <f t="shared" si="485"/>
        <v>4</v>
      </c>
      <c r="D15540">
        <v>2913</v>
      </c>
      <c r="E15540" t="s">
        <v>36</v>
      </c>
      <c r="F15540" s="4">
        <v>975000</v>
      </c>
      <c r="G15540" t="s">
        <v>5</v>
      </c>
      <c r="H15540">
        <v>5</v>
      </c>
      <c r="I15540" s="4">
        <f>IF(E15540="Rhode Island", Table1[[#This Row],[price]]*$L$3, IF(E15540="Massachusetts", Table1[[#This Row],[price]]*$L$2, 1))</f>
        <v>975000</v>
      </c>
    </row>
    <row r="15541" spans="1:9" x14ac:dyDescent="0.25">
      <c r="A15541" s="2">
        <v>42335</v>
      </c>
      <c r="B15541" s="1">
        <f t="shared" si="484"/>
        <v>2015</v>
      </c>
      <c r="C15541" s="1">
        <f t="shared" si="485"/>
        <v>4</v>
      </c>
      <c r="D15541">
        <v>2606</v>
      </c>
      <c r="E15541" t="s">
        <v>37</v>
      </c>
      <c r="F15541" s="4">
        <v>315000</v>
      </c>
      <c r="G15541" t="s">
        <v>6</v>
      </c>
      <c r="H15541">
        <v>2</v>
      </c>
      <c r="I15541" s="4">
        <f>IF(E15541="Rhode Island", Table1[[#This Row],[price]]*$L$3, IF(E15541="Massachusetts", Table1[[#This Row],[price]]*$L$2, 1))</f>
        <v>315000</v>
      </c>
    </row>
    <row r="15542" spans="1:9" x14ac:dyDescent="0.25">
      <c r="A15542" s="2">
        <v>42335</v>
      </c>
      <c r="B15542" s="1">
        <f t="shared" si="484"/>
        <v>2015</v>
      </c>
      <c r="C15542" s="1">
        <f t="shared" si="485"/>
        <v>4</v>
      </c>
      <c r="D15542">
        <v>2612</v>
      </c>
      <c r="E15542" t="s">
        <v>37</v>
      </c>
      <c r="F15542" s="4">
        <v>360000</v>
      </c>
      <c r="G15542" t="s">
        <v>6</v>
      </c>
      <c r="H15542">
        <v>1</v>
      </c>
      <c r="I15542" s="4">
        <f>IF(E15542="Rhode Island", Table1[[#This Row],[price]]*$L$3, IF(E15542="Massachusetts", Table1[[#This Row],[price]]*$L$2, 1))</f>
        <v>360000</v>
      </c>
    </row>
    <row r="15543" spans="1:9" x14ac:dyDescent="0.25">
      <c r="A15543" s="2">
        <v>42336</v>
      </c>
      <c r="B15543" s="1">
        <f t="shared" si="484"/>
        <v>2015</v>
      </c>
      <c r="C15543" s="1">
        <f t="shared" si="485"/>
        <v>4</v>
      </c>
      <c r="D15543">
        <v>2615</v>
      </c>
      <c r="E15543" t="s">
        <v>37</v>
      </c>
      <c r="F15543" s="4">
        <v>460000</v>
      </c>
      <c r="G15543" t="s">
        <v>5</v>
      </c>
      <c r="H15543">
        <v>3</v>
      </c>
      <c r="I15543" s="4">
        <f>IF(E15543="Rhode Island", Table1[[#This Row],[price]]*$L$3, IF(E15543="Massachusetts", Table1[[#This Row],[price]]*$L$2, 1))</f>
        <v>460000</v>
      </c>
    </row>
    <row r="15544" spans="1:9" x14ac:dyDescent="0.25">
      <c r="A15544" s="2">
        <v>42336</v>
      </c>
      <c r="B15544" s="1">
        <f t="shared" si="484"/>
        <v>2015</v>
      </c>
      <c r="C15544" s="1">
        <f t="shared" si="485"/>
        <v>4</v>
      </c>
      <c r="D15544">
        <v>2614</v>
      </c>
      <c r="E15544" t="s">
        <v>37</v>
      </c>
      <c r="F15544" s="4">
        <v>509000</v>
      </c>
      <c r="G15544" t="s">
        <v>5</v>
      </c>
      <c r="H15544">
        <v>3</v>
      </c>
      <c r="I15544" s="4">
        <f>IF(E15544="Rhode Island", Table1[[#This Row],[price]]*$L$3, IF(E15544="Massachusetts", Table1[[#This Row],[price]]*$L$2, 1))</f>
        <v>509000</v>
      </c>
    </row>
    <row r="15545" spans="1:9" x14ac:dyDescent="0.25">
      <c r="A15545" s="2">
        <v>42336</v>
      </c>
      <c r="B15545" s="1">
        <f t="shared" si="484"/>
        <v>2015</v>
      </c>
      <c r="C15545" s="1">
        <f t="shared" si="485"/>
        <v>4</v>
      </c>
      <c r="D15545">
        <v>2614</v>
      </c>
      <c r="E15545" t="s">
        <v>37</v>
      </c>
      <c r="F15545" s="4">
        <v>528000</v>
      </c>
      <c r="G15545" t="s">
        <v>5</v>
      </c>
      <c r="H15545">
        <v>3</v>
      </c>
      <c r="I15545" s="4">
        <f>IF(E15545="Rhode Island", Table1[[#This Row],[price]]*$L$3, IF(E15545="Massachusetts", Table1[[#This Row],[price]]*$L$2, 1))</f>
        <v>528000</v>
      </c>
    </row>
    <row r="15546" spans="1:9" x14ac:dyDescent="0.25">
      <c r="A15546" s="2">
        <v>42336</v>
      </c>
      <c r="B15546" s="1">
        <f t="shared" si="484"/>
        <v>2015</v>
      </c>
      <c r="C15546" s="1">
        <f t="shared" si="485"/>
        <v>4</v>
      </c>
      <c r="D15546">
        <v>2913</v>
      </c>
      <c r="E15546" t="s">
        <v>36</v>
      </c>
      <c r="F15546" s="4">
        <v>540000</v>
      </c>
      <c r="G15546" t="s">
        <v>5</v>
      </c>
      <c r="H15546">
        <v>3</v>
      </c>
      <c r="I15546" s="4">
        <f>IF(E15546="Rhode Island", Table1[[#This Row],[price]]*$L$3, IF(E15546="Massachusetts", Table1[[#This Row],[price]]*$L$2, 1))</f>
        <v>540000</v>
      </c>
    </row>
    <row r="15547" spans="1:9" x14ac:dyDescent="0.25">
      <c r="A15547" s="2">
        <v>42336</v>
      </c>
      <c r="B15547" s="1">
        <f t="shared" si="484"/>
        <v>2015</v>
      </c>
      <c r="C15547" s="1">
        <f t="shared" si="485"/>
        <v>4</v>
      </c>
      <c r="D15547">
        <v>2614</v>
      </c>
      <c r="E15547" t="s">
        <v>37</v>
      </c>
      <c r="F15547" s="4">
        <v>562000</v>
      </c>
      <c r="G15547" t="s">
        <v>5</v>
      </c>
      <c r="H15547">
        <v>3</v>
      </c>
      <c r="I15547" s="4">
        <f>IF(E15547="Rhode Island", Table1[[#This Row],[price]]*$L$3, IF(E15547="Massachusetts", Table1[[#This Row],[price]]*$L$2, 1))</f>
        <v>562000</v>
      </c>
    </row>
    <row r="15548" spans="1:9" x14ac:dyDescent="0.25">
      <c r="A15548" s="2">
        <v>42336</v>
      </c>
      <c r="B15548" s="1">
        <f t="shared" si="484"/>
        <v>2015</v>
      </c>
      <c r="C15548" s="1">
        <f t="shared" si="485"/>
        <v>4</v>
      </c>
      <c r="D15548">
        <v>2905</v>
      </c>
      <c r="E15548" t="s">
        <v>36</v>
      </c>
      <c r="F15548" s="4">
        <v>592500</v>
      </c>
      <c r="G15548" t="s">
        <v>5</v>
      </c>
      <c r="H15548">
        <v>4</v>
      </c>
      <c r="I15548" s="4">
        <f>IF(E15548="Rhode Island", Table1[[#This Row],[price]]*$L$3, IF(E15548="Massachusetts", Table1[[#This Row],[price]]*$L$2, 1))</f>
        <v>592500</v>
      </c>
    </row>
    <row r="15549" spans="1:9" x14ac:dyDescent="0.25">
      <c r="A15549" s="2">
        <v>42336</v>
      </c>
      <c r="B15549" s="1">
        <f t="shared" si="484"/>
        <v>2015</v>
      </c>
      <c r="C15549" s="1">
        <f t="shared" si="485"/>
        <v>4</v>
      </c>
      <c r="D15549">
        <v>2607</v>
      </c>
      <c r="E15549" t="s">
        <v>37</v>
      </c>
      <c r="F15549" s="4">
        <v>628000</v>
      </c>
      <c r="G15549" t="s">
        <v>5</v>
      </c>
      <c r="H15549">
        <v>3</v>
      </c>
      <c r="I15549" s="4">
        <f>IF(E15549="Rhode Island", Table1[[#This Row],[price]]*$L$3, IF(E15549="Massachusetts", Table1[[#This Row],[price]]*$L$2, 1))</f>
        <v>628000</v>
      </c>
    </row>
    <row r="15550" spans="1:9" x14ac:dyDescent="0.25">
      <c r="A15550" s="2">
        <v>42336</v>
      </c>
      <c r="B15550" s="1">
        <f t="shared" si="484"/>
        <v>2015</v>
      </c>
      <c r="C15550" s="1">
        <f t="shared" si="485"/>
        <v>4</v>
      </c>
      <c r="D15550">
        <v>2611</v>
      </c>
      <c r="E15550" t="s">
        <v>37</v>
      </c>
      <c r="F15550" s="4">
        <v>645000</v>
      </c>
      <c r="G15550" t="s">
        <v>5</v>
      </c>
      <c r="H15550">
        <v>4</v>
      </c>
      <c r="I15550" s="4">
        <f>IF(E15550="Rhode Island", Table1[[#This Row],[price]]*$L$3, IF(E15550="Massachusetts", Table1[[#This Row],[price]]*$L$2, 1))</f>
        <v>645000</v>
      </c>
    </row>
    <row r="15551" spans="1:9" x14ac:dyDescent="0.25">
      <c r="A15551" s="2">
        <v>42336</v>
      </c>
      <c r="B15551" s="1">
        <f t="shared" si="484"/>
        <v>2015</v>
      </c>
      <c r="C15551" s="1">
        <f t="shared" si="485"/>
        <v>4</v>
      </c>
      <c r="D15551">
        <v>2912</v>
      </c>
      <c r="E15551" t="s">
        <v>36</v>
      </c>
      <c r="F15551" s="4">
        <v>652000</v>
      </c>
      <c r="G15551" t="s">
        <v>5</v>
      </c>
      <c r="H15551">
        <v>4</v>
      </c>
      <c r="I15551" s="4">
        <f>IF(E15551="Rhode Island", Table1[[#This Row],[price]]*$L$3, IF(E15551="Massachusetts", Table1[[#This Row],[price]]*$L$2, 1))</f>
        <v>652000</v>
      </c>
    </row>
    <row r="15552" spans="1:9" x14ac:dyDescent="0.25">
      <c r="A15552" s="2">
        <v>42336</v>
      </c>
      <c r="B15552" s="1">
        <f t="shared" si="484"/>
        <v>2015</v>
      </c>
      <c r="C15552" s="1">
        <f t="shared" si="485"/>
        <v>4</v>
      </c>
      <c r="D15552">
        <v>2914</v>
      </c>
      <c r="E15552" t="s">
        <v>36</v>
      </c>
      <c r="F15552" s="4">
        <v>655000</v>
      </c>
      <c r="G15552" t="s">
        <v>5</v>
      </c>
      <c r="H15552">
        <v>4</v>
      </c>
      <c r="I15552" s="4">
        <f>IF(E15552="Rhode Island", Table1[[#This Row],[price]]*$L$3, IF(E15552="Massachusetts", Table1[[#This Row],[price]]*$L$2, 1))</f>
        <v>655000</v>
      </c>
    </row>
    <row r="15553" spans="1:9" x14ac:dyDescent="0.25">
      <c r="A15553" s="2">
        <v>42336</v>
      </c>
      <c r="B15553" s="1">
        <f t="shared" si="484"/>
        <v>2015</v>
      </c>
      <c r="C15553" s="1">
        <f t="shared" si="485"/>
        <v>4</v>
      </c>
      <c r="D15553">
        <v>2604</v>
      </c>
      <c r="E15553" t="s">
        <v>37</v>
      </c>
      <c r="F15553" s="4">
        <v>683000</v>
      </c>
      <c r="G15553" t="s">
        <v>5</v>
      </c>
      <c r="H15553">
        <v>3</v>
      </c>
      <c r="I15553" s="4">
        <f>IF(E15553="Rhode Island", Table1[[#This Row],[price]]*$L$3, IF(E15553="Massachusetts", Table1[[#This Row],[price]]*$L$2, 1))</f>
        <v>683000</v>
      </c>
    </row>
    <row r="15554" spans="1:9" x14ac:dyDescent="0.25">
      <c r="A15554" s="2">
        <v>42336</v>
      </c>
      <c r="B15554" s="1">
        <f t="shared" ref="B15554:B15617" si="486">YEAR(A15554)</f>
        <v>2015</v>
      </c>
      <c r="C15554" s="1">
        <f t="shared" ref="C15554:C15617" si="487">ROUNDUP(MONTH(A15554)/3,0)</f>
        <v>4</v>
      </c>
      <c r="D15554">
        <v>2617</v>
      </c>
      <c r="E15554" t="s">
        <v>37</v>
      </c>
      <c r="F15554" s="4">
        <v>700000</v>
      </c>
      <c r="G15554" t="s">
        <v>5</v>
      </c>
      <c r="H15554">
        <v>4</v>
      </c>
      <c r="I15554" s="4">
        <f>IF(E15554="Rhode Island", Table1[[#This Row],[price]]*$L$3, IF(E15554="Massachusetts", Table1[[#This Row],[price]]*$L$2, 1))</f>
        <v>700000</v>
      </c>
    </row>
    <row r="15555" spans="1:9" x14ac:dyDescent="0.25">
      <c r="A15555" s="2">
        <v>42336</v>
      </c>
      <c r="B15555" s="1">
        <f t="shared" si="486"/>
        <v>2015</v>
      </c>
      <c r="C15555" s="1">
        <f t="shared" si="487"/>
        <v>4</v>
      </c>
      <c r="D15555">
        <v>2602</v>
      </c>
      <c r="E15555" t="s">
        <v>37</v>
      </c>
      <c r="F15555" s="4">
        <v>790000</v>
      </c>
      <c r="G15555" t="s">
        <v>5</v>
      </c>
      <c r="H15555">
        <v>4</v>
      </c>
      <c r="I15555" s="4">
        <f>IF(E15555="Rhode Island", Table1[[#This Row],[price]]*$L$3, IF(E15555="Massachusetts", Table1[[#This Row],[price]]*$L$2, 1))</f>
        <v>790000</v>
      </c>
    </row>
    <row r="15556" spans="1:9" x14ac:dyDescent="0.25">
      <c r="A15556" s="2">
        <v>42336</v>
      </c>
      <c r="B15556" s="1">
        <f t="shared" si="486"/>
        <v>2015</v>
      </c>
      <c r="C15556" s="1">
        <f t="shared" si="487"/>
        <v>4</v>
      </c>
      <c r="D15556">
        <v>2913</v>
      </c>
      <c r="E15556" t="s">
        <v>36</v>
      </c>
      <c r="F15556" s="4">
        <v>793000</v>
      </c>
      <c r="G15556" t="s">
        <v>5</v>
      </c>
      <c r="H15556">
        <v>4</v>
      </c>
      <c r="I15556" s="4">
        <f>IF(E15556="Rhode Island", Table1[[#This Row],[price]]*$L$3, IF(E15556="Massachusetts", Table1[[#This Row],[price]]*$L$2, 1))</f>
        <v>793000</v>
      </c>
    </row>
    <row r="15557" spans="1:9" x14ac:dyDescent="0.25">
      <c r="A15557" s="2">
        <v>42336</v>
      </c>
      <c r="B15557" s="1">
        <f t="shared" si="486"/>
        <v>2015</v>
      </c>
      <c r="C15557" s="1">
        <f t="shared" si="487"/>
        <v>4</v>
      </c>
      <c r="D15557">
        <v>2904</v>
      </c>
      <c r="E15557" t="s">
        <v>36</v>
      </c>
      <c r="F15557" s="4">
        <v>808000</v>
      </c>
      <c r="G15557" t="s">
        <v>5</v>
      </c>
      <c r="H15557">
        <v>4</v>
      </c>
      <c r="I15557" s="4">
        <f>IF(E15557="Rhode Island", Table1[[#This Row],[price]]*$L$3, IF(E15557="Massachusetts", Table1[[#This Row],[price]]*$L$2, 1))</f>
        <v>808000</v>
      </c>
    </row>
    <row r="15558" spans="1:9" x14ac:dyDescent="0.25">
      <c r="A15558" s="2">
        <v>42336</v>
      </c>
      <c r="B15558" s="1">
        <f t="shared" si="486"/>
        <v>2015</v>
      </c>
      <c r="C15558" s="1">
        <f t="shared" si="487"/>
        <v>4</v>
      </c>
      <c r="D15558">
        <v>2604</v>
      </c>
      <c r="E15558" t="s">
        <v>37</v>
      </c>
      <c r="F15558" s="4">
        <v>935000</v>
      </c>
      <c r="G15558" t="s">
        <v>5</v>
      </c>
      <c r="H15558">
        <v>4</v>
      </c>
      <c r="I15558" s="4">
        <f>IF(E15558="Rhode Island", Table1[[#This Row],[price]]*$L$3, IF(E15558="Massachusetts", Table1[[#This Row],[price]]*$L$2, 1))</f>
        <v>935000</v>
      </c>
    </row>
    <row r="15559" spans="1:9" x14ac:dyDescent="0.25">
      <c r="A15559" s="2">
        <v>42336</v>
      </c>
      <c r="B15559" s="1">
        <f t="shared" si="486"/>
        <v>2015</v>
      </c>
      <c r="C15559" s="1">
        <f t="shared" si="487"/>
        <v>4</v>
      </c>
      <c r="D15559">
        <v>2602</v>
      </c>
      <c r="E15559" t="s">
        <v>37</v>
      </c>
      <c r="F15559" s="4">
        <v>1015000</v>
      </c>
      <c r="G15559" t="s">
        <v>5</v>
      </c>
      <c r="H15559">
        <v>4</v>
      </c>
      <c r="I15559" s="4">
        <f>IF(E15559="Rhode Island", Table1[[#This Row],[price]]*$L$3, IF(E15559="Massachusetts", Table1[[#This Row],[price]]*$L$2, 1))</f>
        <v>1015000</v>
      </c>
    </row>
    <row r="15560" spans="1:9" x14ac:dyDescent="0.25">
      <c r="A15560" s="2">
        <v>42336</v>
      </c>
      <c r="B15560" s="1">
        <f t="shared" si="486"/>
        <v>2015</v>
      </c>
      <c r="C15560" s="1">
        <f t="shared" si="487"/>
        <v>4</v>
      </c>
      <c r="D15560">
        <v>2612</v>
      </c>
      <c r="E15560" t="s">
        <v>37</v>
      </c>
      <c r="F15560" s="4">
        <v>1030000</v>
      </c>
      <c r="G15560" t="s">
        <v>5</v>
      </c>
      <c r="H15560">
        <v>3</v>
      </c>
      <c r="I15560" s="4">
        <f>IF(E15560="Rhode Island", Table1[[#This Row],[price]]*$L$3, IF(E15560="Massachusetts", Table1[[#This Row],[price]]*$L$2, 1))</f>
        <v>1030000</v>
      </c>
    </row>
    <row r="15561" spans="1:9" x14ac:dyDescent="0.25">
      <c r="A15561" s="2">
        <v>42336</v>
      </c>
      <c r="B15561" s="1">
        <f t="shared" si="486"/>
        <v>2015</v>
      </c>
      <c r="C15561" s="1">
        <f t="shared" si="487"/>
        <v>4</v>
      </c>
      <c r="D15561">
        <v>2612</v>
      </c>
      <c r="E15561" t="s">
        <v>37</v>
      </c>
      <c r="F15561" s="4">
        <v>1115000</v>
      </c>
      <c r="G15561" t="s">
        <v>5</v>
      </c>
      <c r="H15561">
        <v>3</v>
      </c>
      <c r="I15561" s="4">
        <f>IF(E15561="Rhode Island", Table1[[#This Row],[price]]*$L$3, IF(E15561="Massachusetts", Table1[[#This Row],[price]]*$L$2, 1))</f>
        <v>1115000</v>
      </c>
    </row>
    <row r="15562" spans="1:9" x14ac:dyDescent="0.25">
      <c r="A15562" s="2">
        <v>42336</v>
      </c>
      <c r="B15562" s="1">
        <f t="shared" si="486"/>
        <v>2015</v>
      </c>
      <c r="C15562" s="1">
        <f t="shared" si="487"/>
        <v>4</v>
      </c>
      <c r="D15562">
        <v>2603</v>
      </c>
      <c r="E15562" t="s">
        <v>37</v>
      </c>
      <c r="F15562" s="4">
        <v>1350000</v>
      </c>
      <c r="G15562" t="s">
        <v>5</v>
      </c>
      <c r="H15562">
        <v>4</v>
      </c>
      <c r="I15562" s="4">
        <f>IF(E15562="Rhode Island", Table1[[#This Row],[price]]*$L$3, IF(E15562="Massachusetts", Table1[[#This Row],[price]]*$L$2, 1))</f>
        <v>1350000</v>
      </c>
    </row>
    <row r="15563" spans="1:9" x14ac:dyDescent="0.25">
      <c r="A15563" s="2">
        <v>42336</v>
      </c>
      <c r="B15563" s="1">
        <f t="shared" si="486"/>
        <v>2015</v>
      </c>
      <c r="C15563" s="1">
        <f t="shared" si="487"/>
        <v>4</v>
      </c>
      <c r="D15563">
        <v>2603</v>
      </c>
      <c r="E15563" t="s">
        <v>37</v>
      </c>
      <c r="F15563" s="4">
        <v>1720000</v>
      </c>
      <c r="G15563" t="s">
        <v>5</v>
      </c>
      <c r="H15563">
        <v>3</v>
      </c>
      <c r="I15563" s="4">
        <f>IF(E15563="Rhode Island", Table1[[#This Row],[price]]*$L$3, IF(E15563="Massachusetts", Table1[[#This Row],[price]]*$L$2, 1))</f>
        <v>1720000</v>
      </c>
    </row>
    <row r="15564" spans="1:9" x14ac:dyDescent="0.25">
      <c r="A15564" s="2">
        <v>42336</v>
      </c>
      <c r="B15564" s="1">
        <f t="shared" si="486"/>
        <v>2015</v>
      </c>
      <c r="C15564" s="1">
        <f t="shared" si="487"/>
        <v>4</v>
      </c>
      <c r="D15564">
        <v>2603</v>
      </c>
      <c r="E15564" t="s">
        <v>37</v>
      </c>
      <c r="F15564" s="4">
        <v>2320000</v>
      </c>
      <c r="G15564" t="s">
        <v>5</v>
      </c>
      <c r="H15564">
        <v>4</v>
      </c>
      <c r="I15564" s="4">
        <f>IF(E15564="Rhode Island", Table1[[#This Row],[price]]*$L$3, IF(E15564="Massachusetts", Table1[[#This Row],[price]]*$L$2, 1))</f>
        <v>2320000</v>
      </c>
    </row>
    <row r="15565" spans="1:9" x14ac:dyDescent="0.25">
      <c r="A15565" s="2">
        <v>42336</v>
      </c>
      <c r="B15565" s="1">
        <f t="shared" si="486"/>
        <v>2015</v>
      </c>
      <c r="C15565" s="1">
        <f t="shared" si="487"/>
        <v>4</v>
      </c>
      <c r="D15565">
        <v>2611</v>
      </c>
      <c r="E15565" t="s">
        <v>37</v>
      </c>
      <c r="F15565" s="4">
        <v>310000</v>
      </c>
      <c r="G15565" t="s">
        <v>6</v>
      </c>
      <c r="H15565">
        <v>4</v>
      </c>
      <c r="I15565" s="4">
        <f>IF(E15565="Rhode Island", Table1[[#This Row],[price]]*$L$3, IF(E15565="Massachusetts", Table1[[#This Row],[price]]*$L$2, 1))</f>
        <v>310000</v>
      </c>
    </row>
    <row r="15566" spans="1:9" x14ac:dyDescent="0.25">
      <c r="A15566" s="2">
        <v>42336</v>
      </c>
      <c r="B15566" s="1">
        <f t="shared" si="486"/>
        <v>2015</v>
      </c>
      <c r="C15566" s="1">
        <f t="shared" si="487"/>
        <v>4</v>
      </c>
      <c r="D15566">
        <v>2612</v>
      </c>
      <c r="E15566" t="s">
        <v>37</v>
      </c>
      <c r="F15566" s="4">
        <v>415000</v>
      </c>
      <c r="G15566" t="s">
        <v>6</v>
      </c>
      <c r="H15566">
        <v>2</v>
      </c>
      <c r="I15566" s="4">
        <f>IF(E15566="Rhode Island", Table1[[#This Row],[price]]*$L$3, IF(E15566="Massachusetts", Table1[[#This Row],[price]]*$L$2, 1))</f>
        <v>415000</v>
      </c>
    </row>
    <row r="15567" spans="1:9" x14ac:dyDescent="0.25">
      <c r="A15567" s="2">
        <v>42336</v>
      </c>
      <c r="B15567" s="1">
        <f t="shared" si="486"/>
        <v>2015</v>
      </c>
      <c r="C15567" s="1">
        <f t="shared" si="487"/>
        <v>4</v>
      </c>
      <c r="D15567">
        <v>2604</v>
      </c>
      <c r="E15567" t="s">
        <v>37</v>
      </c>
      <c r="F15567" s="4">
        <v>420000</v>
      </c>
      <c r="G15567" t="s">
        <v>6</v>
      </c>
      <c r="H15567">
        <v>2</v>
      </c>
      <c r="I15567" s="4">
        <f>IF(E15567="Rhode Island", Table1[[#This Row],[price]]*$L$3, IF(E15567="Massachusetts", Table1[[#This Row],[price]]*$L$2, 1))</f>
        <v>420000</v>
      </c>
    </row>
    <row r="15568" spans="1:9" x14ac:dyDescent="0.25">
      <c r="A15568" s="2">
        <v>42338</v>
      </c>
      <c r="B15568" s="1">
        <f t="shared" si="486"/>
        <v>2015</v>
      </c>
      <c r="C15568" s="1">
        <f t="shared" si="487"/>
        <v>4</v>
      </c>
      <c r="D15568">
        <v>2905</v>
      </c>
      <c r="E15568" t="s">
        <v>36</v>
      </c>
      <c r="F15568" s="4">
        <v>350000</v>
      </c>
      <c r="G15568" t="s">
        <v>5</v>
      </c>
      <c r="H15568">
        <v>3</v>
      </c>
      <c r="I15568" s="4">
        <f>IF(E15568="Rhode Island", Table1[[#This Row],[price]]*$L$3, IF(E15568="Massachusetts", Table1[[#This Row],[price]]*$L$2, 1))</f>
        <v>350000</v>
      </c>
    </row>
    <row r="15569" spans="1:9" x14ac:dyDescent="0.25">
      <c r="A15569" s="2">
        <v>42338</v>
      </c>
      <c r="B15569" s="1">
        <f t="shared" si="486"/>
        <v>2015</v>
      </c>
      <c r="C15569" s="1">
        <f t="shared" si="487"/>
        <v>4</v>
      </c>
      <c r="D15569">
        <v>2617</v>
      </c>
      <c r="E15569" t="s">
        <v>37</v>
      </c>
      <c r="F15569" s="4">
        <v>602000</v>
      </c>
      <c r="G15569" t="s">
        <v>5</v>
      </c>
      <c r="H15569">
        <v>3</v>
      </c>
      <c r="I15569" s="4">
        <f>IF(E15569="Rhode Island", Table1[[#This Row],[price]]*$L$3, IF(E15569="Massachusetts", Table1[[#This Row],[price]]*$L$2, 1))</f>
        <v>602000</v>
      </c>
    </row>
    <row r="15570" spans="1:9" x14ac:dyDescent="0.25">
      <c r="A15570" s="2">
        <v>42338</v>
      </c>
      <c r="B15570" s="1">
        <f t="shared" si="486"/>
        <v>2015</v>
      </c>
      <c r="C15570" s="1">
        <f t="shared" si="487"/>
        <v>4</v>
      </c>
      <c r="D15570">
        <v>2615</v>
      </c>
      <c r="E15570" t="s">
        <v>37</v>
      </c>
      <c r="F15570" s="4">
        <v>640500</v>
      </c>
      <c r="G15570" t="s">
        <v>5</v>
      </c>
      <c r="H15570">
        <v>4</v>
      </c>
      <c r="I15570" s="4">
        <f>IF(E15570="Rhode Island", Table1[[#This Row],[price]]*$L$3, IF(E15570="Massachusetts", Table1[[#This Row],[price]]*$L$2, 1))</f>
        <v>640500</v>
      </c>
    </row>
    <row r="15571" spans="1:9" x14ac:dyDescent="0.25">
      <c r="A15571" s="2">
        <v>42338</v>
      </c>
      <c r="B15571" s="1">
        <f t="shared" si="486"/>
        <v>2015</v>
      </c>
      <c r="C15571" s="1">
        <f t="shared" si="487"/>
        <v>4</v>
      </c>
      <c r="D15571">
        <v>2912</v>
      </c>
      <c r="E15571" t="s">
        <v>36</v>
      </c>
      <c r="F15571" s="4">
        <v>867000</v>
      </c>
      <c r="G15571" t="s">
        <v>5</v>
      </c>
      <c r="H15571">
        <v>5</v>
      </c>
      <c r="I15571" s="4">
        <f>IF(E15571="Rhode Island", Table1[[#This Row],[price]]*$L$3, IF(E15571="Massachusetts", Table1[[#This Row],[price]]*$L$2, 1))</f>
        <v>867000</v>
      </c>
    </row>
    <row r="15572" spans="1:9" x14ac:dyDescent="0.25">
      <c r="A15572" s="2">
        <v>42338</v>
      </c>
      <c r="B15572" s="1">
        <f t="shared" si="486"/>
        <v>2015</v>
      </c>
      <c r="C15572" s="1">
        <f t="shared" si="487"/>
        <v>4</v>
      </c>
      <c r="D15572">
        <v>2602</v>
      </c>
      <c r="E15572" t="s">
        <v>37</v>
      </c>
      <c r="F15572" s="4">
        <v>1510000</v>
      </c>
      <c r="G15572" t="s">
        <v>5</v>
      </c>
      <c r="H15572">
        <v>4</v>
      </c>
      <c r="I15572" s="4">
        <f>IF(E15572="Rhode Island", Table1[[#This Row],[price]]*$L$3, IF(E15572="Massachusetts", Table1[[#This Row],[price]]*$L$2, 1))</f>
        <v>1510000</v>
      </c>
    </row>
    <row r="15573" spans="1:9" x14ac:dyDescent="0.25">
      <c r="A15573" s="2">
        <v>42338</v>
      </c>
      <c r="B15573" s="1">
        <f t="shared" si="486"/>
        <v>2015</v>
      </c>
      <c r="C15573" s="1">
        <f t="shared" si="487"/>
        <v>4</v>
      </c>
      <c r="D15573">
        <v>2913</v>
      </c>
      <c r="E15573" t="s">
        <v>36</v>
      </c>
      <c r="F15573" s="4">
        <v>432500</v>
      </c>
      <c r="G15573" t="s">
        <v>6</v>
      </c>
      <c r="H15573">
        <v>3</v>
      </c>
      <c r="I15573" s="4">
        <f>IF(E15573="Rhode Island", Table1[[#This Row],[price]]*$L$3, IF(E15573="Massachusetts", Table1[[#This Row],[price]]*$L$2, 1))</f>
        <v>432500</v>
      </c>
    </row>
    <row r="15574" spans="1:9" x14ac:dyDescent="0.25">
      <c r="A15574" s="2">
        <v>42338</v>
      </c>
      <c r="B15574" s="1">
        <f t="shared" si="486"/>
        <v>2015</v>
      </c>
      <c r="C15574" s="1">
        <f t="shared" si="487"/>
        <v>4</v>
      </c>
      <c r="D15574">
        <v>2612</v>
      </c>
      <c r="E15574" t="s">
        <v>37</v>
      </c>
      <c r="F15574" s="4">
        <v>500000</v>
      </c>
      <c r="G15574" t="s">
        <v>6</v>
      </c>
      <c r="H15574">
        <v>2</v>
      </c>
      <c r="I15574" s="4">
        <f>IF(E15574="Rhode Island", Table1[[#This Row],[price]]*$L$3, IF(E15574="Massachusetts", Table1[[#This Row],[price]]*$L$2, 1))</f>
        <v>500000</v>
      </c>
    </row>
    <row r="15575" spans="1:9" x14ac:dyDescent="0.25">
      <c r="A15575" s="2">
        <v>42339</v>
      </c>
      <c r="B15575" s="1">
        <f t="shared" si="486"/>
        <v>2015</v>
      </c>
      <c r="C15575" s="1">
        <f t="shared" si="487"/>
        <v>4</v>
      </c>
      <c r="D15575">
        <v>2913</v>
      </c>
      <c r="E15575" t="s">
        <v>36</v>
      </c>
      <c r="F15575" s="4">
        <v>370000</v>
      </c>
      <c r="G15575" t="s">
        <v>5</v>
      </c>
      <c r="H15575">
        <v>3</v>
      </c>
      <c r="I15575" s="4">
        <f>IF(E15575="Rhode Island", Table1[[#This Row],[price]]*$L$3, IF(E15575="Massachusetts", Table1[[#This Row],[price]]*$L$2, 1))</f>
        <v>370000</v>
      </c>
    </row>
    <row r="15576" spans="1:9" x14ac:dyDescent="0.25">
      <c r="A15576" s="2">
        <v>42339</v>
      </c>
      <c r="B15576" s="1">
        <f t="shared" si="486"/>
        <v>2015</v>
      </c>
      <c r="C15576" s="1">
        <f t="shared" si="487"/>
        <v>4</v>
      </c>
      <c r="D15576">
        <v>2615</v>
      </c>
      <c r="E15576" t="s">
        <v>37</v>
      </c>
      <c r="F15576" s="4">
        <v>402000</v>
      </c>
      <c r="G15576" t="s">
        <v>5</v>
      </c>
      <c r="H15576">
        <v>3</v>
      </c>
      <c r="I15576" s="4">
        <f>IF(E15576="Rhode Island", Table1[[#This Row],[price]]*$L$3, IF(E15576="Massachusetts", Table1[[#This Row],[price]]*$L$2, 1))</f>
        <v>402000</v>
      </c>
    </row>
    <row r="15577" spans="1:9" x14ac:dyDescent="0.25">
      <c r="A15577" s="2">
        <v>42339</v>
      </c>
      <c r="B15577" s="1">
        <f t="shared" si="486"/>
        <v>2015</v>
      </c>
      <c r="C15577" s="1">
        <f t="shared" si="487"/>
        <v>4</v>
      </c>
      <c r="D15577">
        <v>2614</v>
      </c>
      <c r="E15577" t="s">
        <v>37</v>
      </c>
      <c r="F15577" s="4">
        <v>485000</v>
      </c>
      <c r="G15577" t="s">
        <v>5</v>
      </c>
      <c r="H15577">
        <v>5</v>
      </c>
      <c r="I15577" s="4">
        <f>IF(E15577="Rhode Island", Table1[[#This Row],[price]]*$L$3, IF(E15577="Massachusetts", Table1[[#This Row],[price]]*$L$2, 1))</f>
        <v>485000</v>
      </c>
    </row>
    <row r="15578" spans="1:9" x14ac:dyDescent="0.25">
      <c r="A15578" s="2">
        <v>42339</v>
      </c>
      <c r="B15578" s="1">
        <f t="shared" si="486"/>
        <v>2015</v>
      </c>
      <c r="C15578" s="1">
        <f t="shared" si="487"/>
        <v>4</v>
      </c>
      <c r="D15578">
        <v>2615</v>
      </c>
      <c r="E15578" t="s">
        <v>37</v>
      </c>
      <c r="F15578" s="4">
        <v>560000</v>
      </c>
      <c r="G15578" t="s">
        <v>5</v>
      </c>
      <c r="H15578">
        <v>3</v>
      </c>
      <c r="I15578" s="4">
        <f>IF(E15578="Rhode Island", Table1[[#This Row],[price]]*$L$3, IF(E15578="Massachusetts", Table1[[#This Row],[price]]*$L$2, 1))</f>
        <v>560000</v>
      </c>
    </row>
    <row r="15579" spans="1:9" x14ac:dyDescent="0.25">
      <c r="A15579" s="2">
        <v>42339</v>
      </c>
      <c r="B15579" s="1">
        <f t="shared" si="486"/>
        <v>2015</v>
      </c>
      <c r="C15579" s="1">
        <f t="shared" si="487"/>
        <v>4</v>
      </c>
      <c r="D15579">
        <v>2904</v>
      </c>
      <c r="E15579" t="s">
        <v>36</v>
      </c>
      <c r="F15579" s="4">
        <v>580000</v>
      </c>
      <c r="G15579" t="s">
        <v>5</v>
      </c>
      <c r="H15579">
        <v>4</v>
      </c>
      <c r="I15579" s="4">
        <f>IF(E15579="Rhode Island", Table1[[#This Row],[price]]*$L$3, IF(E15579="Massachusetts", Table1[[#This Row],[price]]*$L$2, 1))</f>
        <v>580000</v>
      </c>
    </row>
    <row r="15580" spans="1:9" x14ac:dyDescent="0.25">
      <c r="A15580" s="2">
        <v>42339</v>
      </c>
      <c r="B15580" s="1">
        <f t="shared" si="486"/>
        <v>2015</v>
      </c>
      <c r="C15580" s="1">
        <f t="shared" si="487"/>
        <v>4</v>
      </c>
      <c r="D15580">
        <v>2607</v>
      </c>
      <c r="E15580" t="s">
        <v>37</v>
      </c>
      <c r="F15580" s="4">
        <v>595000</v>
      </c>
      <c r="G15580" t="s">
        <v>5</v>
      </c>
      <c r="H15580">
        <v>3</v>
      </c>
      <c r="I15580" s="4">
        <f>IF(E15580="Rhode Island", Table1[[#This Row],[price]]*$L$3, IF(E15580="Massachusetts", Table1[[#This Row],[price]]*$L$2, 1))</f>
        <v>595000</v>
      </c>
    </row>
    <row r="15581" spans="1:9" x14ac:dyDescent="0.25">
      <c r="A15581" s="2">
        <v>42339</v>
      </c>
      <c r="B15581" s="1">
        <f t="shared" si="486"/>
        <v>2015</v>
      </c>
      <c r="C15581" s="1">
        <f t="shared" si="487"/>
        <v>4</v>
      </c>
      <c r="D15581">
        <v>2611</v>
      </c>
      <c r="E15581" t="s">
        <v>37</v>
      </c>
      <c r="F15581" s="4">
        <v>650000</v>
      </c>
      <c r="G15581" t="s">
        <v>5</v>
      </c>
      <c r="H15581">
        <v>4</v>
      </c>
      <c r="I15581" s="4">
        <f>IF(E15581="Rhode Island", Table1[[#This Row],[price]]*$L$3, IF(E15581="Massachusetts", Table1[[#This Row],[price]]*$L$2, 1))</f>
        <v>650000</v>
      </c>
    </row>
    <row r="15582" spans="1:9" x14ac:dyDescent="0.25">
      <c r="A15582" s="2">
        <v>42339</v>
      </c>
      <c r="B15582" s="1">
        <f t="shared" si="486"/>
        <v>2015</v>
      </c>
      <c r="C15582" s="1">
        <f t="shared" si="487"/>
        <v>4</v>
      </c>
      <c r="D15582">
        <v>2602</v>
      </c>
      <c r="E15582" t="s">
        <v>37</v>
      </c>
      <c r="F15582" s="4">
        <v>985000</v>
      </c>
      <c r="G15582" t="s">
        <v>5</v>
      </c>
      <c r="H15582">
        <v>4</v>
      </c>
      <c r="I15582" s="4">
        <f>IF(E15582="Rhode Island", Table1[[#This Row],[price]]*$L$3, IF(E15582="Massachusetts", Table1[[#This Row],[price]]*$L$2, 1))</f>
        <v>985000</v>
      </c>
    </row>
    <row r="15583" spans="1:9" x14ac:dyDescent="0.25">
      <c r="A15583" s="2">
        <v>42339</v>
      </c>
      <c r="B15583" s="1">
        <f t="shared" si="486"/>
        <v>2015</v>
      </c>
      <c r="C15583" s="1">
        <f t="shared" si="487"/>
        <v>4</v>
      </c>
      <c r="D15583">
        <v>2604</v>
      </c>
      <c r="E15583" t="s">
        <v>37</v>
      </c>
      <c r="F15583" s="4">
        <v>1154000</v>
      </c>
      <c r="G15583" t="s">
        <v>5</v>
      </c>
      <c r="H15583">
        <v>4</v>
      </c>
      <c r="I15583" s="4">
        <f>IF(E15583="Rhode Island", Table1[[#This Row],[price]]*$L$3, IF(E15583="Massachusetts", Table1[[#This Row],[price]]*$L$2, 1))</f>
        <v>1154000</v>
      </c>
    </row>
    <row r="15584" spans="1:9" x14ac:dyDescent="0.25">
      <c r="A15584" s="2">
        <v>42339</v>
      </c>
      <c r="B15584" s="1">
        <f t="shared" si="486"/>
        <v>2015</v>
      </c>
      <c r="C15584" s="1">
        <f t="shared" si="487"/>
        <v>4</v>
      </c>
      <c r="D15584">
        <v>2606</v>
      </c>
      <c r="E15584" t="s">
        <v>37</v>
      </c>
      <c r="F15584" s="4">
        <v>350000</v>
      </c>
      <c r="G15584" t="s">
        <v>6</v>
      </c>
      <c r="H15584">
        <v>2</v>
      </c>
      <c r="I15584" s="4">
        <f>IF(E15584="Rhode Island", Table1[[#This Row],[price]]*$L$3, IF(E15584="Massachusetts", Table1[[#This Row],[price]]*$L$2, 1))</f>
        <v>350000</v>
      </c>
    </row>
    <row r="15585" spans="1:9" x14ac:dyDescent="0.25">
      <c r="A15585" s="2">
        <v>42339</v>
      </c>
      <c r="B15585" s="1">
        <f t="shared" si="486"/>
        <v>2015</v>
      </c>
      <c r="C15585" s="1">
        <f t="shared" si="487"/>
        <v>4</v>
      </c>
      <c r="D15585">
        <v>2601</v>
      </c>
      <c r="E15585" t="s">
        <v>37</v>
      </c>
      <c r="F15585" s="4">
        <v>390000</v>
      </c>
      <c r="G15585" t="s">
        <v>6</v>
      </c>
      <c r="H15585">
        <v>1</v>
      </c>
      <c r="I15585" s="4">
        <f>IF(E15585="Rhode Island", Table1[[#This Row],[price]]*$L$3, IF(E15585="Massachusetts", Table1[[#This Row],[price]]*$L$2, 1))</f>
        <v>390000</v>
      </c>
    </row>
    <row r="15586" spans="1:9" x14ac:dyDescent="0.25">
      <c r="A15586" s="2">
        <v>42340</v>
      </c>
      <c r="B15586" s="1">
        <f t="shared" si="486"/>
        <v>2015</v>
      </c>
      <c r="C15586" s="1">
        <f t="shared" si="487"/>
        <v>4</v>
      </c>
      <c r="D15586">
        <v>2614</v>
      </c>
      <c r="E15586" t="s">
        <v>37</v>
      </c>
      <c r="F15586" s="4">
        <v>377000</v>
      </c>
      <c r="G15586" t="s">
        <v>5</v>
      </c>
      <c r="H15586">
        <v>2</v>
      </c>
      <c r="I15586" s="4">
        <f>IF(E15586="Rhode Island", Table1[[#This Row],[price]]*$L$3, IF(E15586="Massachusetts", Table1[[#This Row],[price]]*$L$2, 1))</f>
        <v>377000</v>
      </c>
    </row>
    <row r="15587" spans="1:9" x14ac:dyDescent="0.25">
      <c r="A15587" s="2">
        <v>42340</v>
      </c>
      <c r="B15587" s="1">
        <f t="shared" si="486"/>
        <v>2015</v>
      </c>
      <c r="C15587" s="1">
        <f t="shared" si="487"/>
        <v>4</v>
      </c>
      <c r="D15587">
        <v>2902</v>
      </c>
      <c r="E15587" t="s">
        <v>36</v>
      </c>
      <c r="F15587" s="4">
        <v>390000</v>
      </c>
      <c r="G15587" t="s">
        <v>5</v>
      </c>
      <c r="H15587">
        <v>3</v>
      </c>
      <c r="I15587" s="4">
        <f>IF(E15587="Rhode Island", Table1[[#This Row],[price]]*$L$3, IF(E15587="Massachusetts", Table1[[#This Row],[price]]*$L$2, 1))</f>
        <v>390000</v>
      </c>
    </row>
    <row r="15588" spans="1:9" x14ac:dyDescent="0.25">
      <c r="A15588" s="2">
        <v>42340</v>
      </c>
      <c r="B15588" s="1">
        <f t="shared" si="486"/>
        <v>2015</v>
      </c>
      <c r="C15588" s="1">
        <f t="shared" si="487"/>
        <v>4</v>
      </c>
      <c r="D15588">
        <v>2905</v>
      </c>
      <c r="E15588" t="s">
        <v>36</v>
      </c>
      <c r="F15588" s="4">
        <v>410000</v>
      </c>
      <c r="G15588" t="s">
        <v>5</v>
      </c>
      <c r="H15588">
        <v>3</v>
      </c>
      <c r="I15588" s="4">
        <f>IF(E15588="Rhode Island", Table1[[#This Row],[price]]*$L$3, IF(E15588="Massachusetts", Table1[[#This Row],[price]]*$L$2, 1))</f>
        <v>410000</v>
      </c>
    </row>
    <row r="15589" spans="1:9" x14ac:dyDescent="0.25">
      <c r="A15589" s="2">
        <v>42340</v>
      </c>
      <c r="B15589" s="1">
        <f t="shared" si="486"/>
        <v>2015</v>
      </c>
      <c r="C15589" s="1">
        <f t="shared" si="487"/>
        <v>4</v>
      </c>
      <c r="D15589">
        <v>2614</v>
      </c>
      <c r="E15589" t="s">
        <v>37</v>
      </c>
      <c r="F15589" s="4">
        <v>420000</v>
      </c>
      <c r="G15589" t="s">
        <v>5</v>
      </c>
      <c r="H15589">
        <v>3</v>
      </c>
      <c r="I15589" s="4">
        <f>IF(E15589="Rhode Island", Table1[[#This Row],[price]]*$L$3, IF(E15589="Massachusetts", Table1[[#This Row],[price]]*$L$2, 1))</f>
        <v>420000</v>
      </c>
    </row>
    <row r="15590" spans="1:9" x14ac:dyDescent="0.25">
      <c r="A15590" s="2">
        <v>42340</v>
      </c>
      <c r="B15590" s="1">
        <f t="shared" si="486"/>
        <v>2015</v>
      </c>
      <c r="C15590" s="1">
        <f t="shared" si="487"/>
        <v>4</v>
      </c>
      <c r="D15590">
        <v>2615</v>
      </c>
      <c r="E15590" t="s">
        <v>37</v>
      </c>
      <c r="F15590" s="4">
        <v>450000</v>
      </c>
      <c r="G15590" t="s">
        <v>5</v>
      </c>
      <c r="H15590">
        <v>3</v>
      </c>
      <c r="I15590" s="4">
        <f>IF(E15590="Rhode Island", Table1[[#This Row],[price]]*$L$3, IF(E15590="Massachusetts", Table1[[#This Row],[price]]*$L$2, 1))</f>
        <v>450000</v>
      </c>
    </row>
    <row r="15591" spans="1:9" x14ac:dyDescent="0.25">
      <c r="A15591" s="2">
        <v>42340</v>
      </c>
      <c r="B15591" s="1">
        <f t="shared" si="486"/>
        <v>2015</v>
      </c>
      <c r="C15591" s="1">
        <f t="shared" si="487"/>
        <v>4</v>
      </c>
      <c r="D15591">
        <v>2913</v>
      </c>
      <c r="E15591" t="s">
        <v>36</v>
      </c>
      <c r="F15591" s="4">
        <v>451500</v>
      </c>
      <c r="G15591" t="s">
        <v>5</v>
      </c>
      <c r="H15591">
        <v>3</v>
      </c>
      <c r="I15591" s="4">
        <f>IF(E15591="Rhode Island", Table1[[#This Row],[price]]*$L$3, IF(E15591="Massachusetts", Table1[[#This Row],[price]]*$L$2, 1))</f>
        <v>451500</v>
      </c>
    </row>
    <row r="15592" spans="1:9" x14ac:dyDescent="0.25">
      <c r="A15592" s="2">
        <v>42340</v>
      </c>
      <c r="B15592" s="1">
        <f t="shared" si="486"/>
        <v>2015</v>
      </c>
      <c r="C15592" s="1">
        <f t="shared" si="487"/>
        <v>4</v>
      </c>
      <c r="D15592">
        <v>2913</v>
      </c>
      <c r="E15592" t="s">
        <v>36</v>
      </c>
      <c r="F15592" s="4">
        <v>452000</v>
      </c>
      <c r="G15592" t="s">
        <v>5</v>
      </c>
      <c r="H15592">
        <v>3</v>
      </c>
      <c r="I15592" s="4">
        <f>IF(E15592="Rhode Island", Table1[[#This Row],[price]]*$L$3, IF(E15592="Massachusetts", Table1[[#This Row],[price]]*$L$2, 1))</f>
        <v>452000</v>
      </c>
    </row>
    <row r="15593" spans="1:9" x14ac:dyDescent="0.25">
      <c r="A15593" s="2">
        <v>42340</v>
      </c>
      <c r="B15593" s="1">
        <f t="shared" si="486"/>
        <v>2015</v>
      </c>
      <c r="C15593" s="1">
        <f t="shared" si="487"/>
        <v>4</v>
      </c>
      <c r="D15593">
        <v>2614</v>
      </c>
      <c r="E15593" t="s">
        <v>37</v>
      </c>
      <c r="F15593" s="4">
        <v>505000</v>
      </c>
      <c r="G15593" t="s">
        <v>5</v>
      </c>
      <c r="H15593">
        <v>3</v>
      </c>
      <c r="I15593" s="4">
        <f>IF(E15593="Rhode Island", Table1[[#This Row],[price]]*$L$3, IF(E15593="Massachusetts", Table1[[#This Row],[price]]*$L$2, 1))</f>
        <v>505000</v>
      </c>
    </row>
    <row r="15594" spans="1:9" x14ac:dyDescent="0.25">
      <c r="A15594" s="2">
        <v>42340</v>
      </c>
      <c r="B15594" s="1">
        <f t="shared" si="486"/>
        <v>2015</v>
      </c>
      <c r="C15594" s="1">
        <f t="shared" si="487"/>
        <v>4</v>
      </c>
      <c r="D15594">
        <v>2615</v>
      </c>
      <c r="E15594" t="s">
        <v>37</v>
      </c>
      <c r="F15594" s="4">
        <v>528000</v>
      </c>
      <c r="G15594" t="s">
        <v>5</v>
      </c>
      <c r="H15594">
        <v>3</v>
      </c>
      <c r="I15594" s="4">
        <f>IF(E15594="Rhode Island", Table1[[#This Row],[price]]*$L$3, IF(E15594="Massachusetts", Table1[[#This Row],[price]]*$L$2, 1))</f>
        <v>528000</v>
      </c>
    </row>
    <row r="15595" spans="1:9" x14ac:dyDescent="0.25">
      <c r="A15595" s="2">
        <v>42340</v>
      </c>
      <c r="B15595" s="1">
        <f t="shared" si="486"/>
        <v>2015</v>
      </c>
      <c r="C15595" s="1">
        <f t="shared" si="487"/>
        <v>4</v>
      </c>
      <c r="D15595">
        <v>2604</v>
      </c>
      <c r="E15595" t="s">
        <v>37</v>
      </c>
      <c r="F15595" s="4">
        <v>593000</v>
      </c>
      <c r="G15595" t="s">
        <v>5</v>
      </c>
      <c r="H15595">
        <v>2</v>
      </c>
      <c r="I15595" s="4">
        <f>IF(E15595="Rhode Island", Table1[[#This Row],[price]]*$L$3, IF(E15595="Massachusetts", Table1[[#This Row],[price]]*$L$2, 1))</f>
        <v>593000</v>
      </c>
    </row>
    <row r="15596" spans="1:9" x14ac:dyDescent="0.25">
      <c r="A15596" s="2">
        <v>42340</v>
      </c>
      <c r="B15596" s="1">
        <f t="shared" si="486"/>
        <v>2015</v>
      </c>
      <c r="C15596" s="1">
        <f t="shared" si="487"/>
        <v>4</v>
      </c>
      <c r="D15596">
        <v>2611</v>
      </c>
      <c r="E15596" t="s">
        <v>37</v>
      </c>
      <c r="F15596" s="4">
        <v>630000</v>
      </c>
      <c r="G15596" t="s">
        <v>5</v>
      </c>
      <c r="H15596">
        <v>4</v>
      </c>
      <c r="I15596" s="4">
        <f>IF(E15596="Rhode Island", Table1[[#This Row],[price]]*$L$3, IF(E15596="Massachusetts", Table1[[#This Row],[price]]*$L$2, 1))</f>
        <v>630000</v>
      </c>
    </row>
    <row r="15597" spans="1:9" x14ac:dyDescent="0.25">
      <c r="A15597" s="2">
        <v>42340</v>
      </c>
      <c r="B15597" s="1">
        <f t="shared" si="486"/>
        <v>2015</v>
      </c>
      <c r="C15597" s="1">
        <f t="shared" si="487"/>
        <v>4</v>
      </c>
      <c r="D15597">
        <v>2602</v>
      </c>
      <c r="E15597" t="s">
        <v>37</v>
      </c>
      <c r="F15597" s="4">
        <v>777000</v>
      </c>
      <c r="G15597" t="s">
        <v>5</v>
      </c>
      <c r="H15597">
        <v>5</v>
      </c>
      <c r="I15597" s="4">
        <f>IF(E15597="Rhode Island", Table1[[#This Row],[price]]*$L$3, IF(E15597="Massachusetts", Table1[[#This Row],[price]]*$L$2, 1))</f>
        <v>777000</v>
      </c>
    </row>
    <row r="15598" spans="1:9" x14ac:dyDescent="0.25">
      <c r="A15598" s="2">
        <v>42340</v>
      </c>
      <c r="B15598" s="1">
        <f t="shared" si="486"/>
        <v>2015</v>
      </c>
      <c r="C15598" s="1">
        <f t="shared" si="487"/>
        <v>4</v>
      </c>
      <c r="D15598">
        <v>2607</v>
      </c>
      <c r="E15598" t="s">
        <v>37</v>
      </c>
      <c r="F15598" s="4">
        <v>890000</v>
      </c>
      <c r="G15598" t="s">
        <v>5</v>
      </c>
      <c r="H15598">
        <v>4</v>
      </c>
      <c r="I15598" s="4">
        <f>IF(E15598="Rhode Island", Table1[[#This Row],[price]]*$L$3, IF(E15598="Massachusetts", Table1[[#This Row],[price]]*$L$2, 1))</f>
        <v>890000</v>
      </c>
    </row>
    <row r="15599" spans="1:9" x14ac:dyDescent="0.25">
      <c r="A15599" s="2">
        <v>42340</v>
      </c>
      <c r="B15599" s="1">
        <f t="shared" si="486"/>
        <v>2015</v>
      </c>
      <c r="C15599" s="1">
        <f t="shared" si="487"/>
        <v>4</v>
      </c>
      <c r="D15599">
        <v>2602</v>
      </c>
      <c r="E15599" t="s">
        <v>37</v>
      </c>
      <c r="F15599" s="4">
        <v>897500</v>
      </c>
      <c r="G15599" t="s">
        <v>5</v>
      </c>
      <c r="H15599">
        <v>3</v>
      </c>
      <c r="I15599" s="4">
        <f>IF(E15599="Rhode Island", Table1[[#This Row],[price]]*$L$3, IF(E15599="Massachusetts", Table1[[#This Row],[price]]*$L$2, 1))</f>
        <v>897500</v>
      </c>
    </row>
    <row r="15600" spans="1:9" x14ac:dyDescent="0.25">
      <c r="A15600" s="2">
        <v>42340</v>
      </c>
      <c r="B15600" s="1">
        <f t="shared" si="486"/>
        <v>2015</v>
      </c>
      <c r="C15600" s="1">
        <f t="shared" si="487"/>
        <v>4</v>
      </c>
      <c r="D15600">
        <v>2600</v>
      </c>
      <c r="E15600" t="s">
        <v>37</v>
      </c>
      <c r="F15600" s="4">
        <v>1015000</v>
      </c>
      <c r="G15600" t="s">
        <v>5</v>
      </c>
      <c r="H15600">
        <v>3</v>
      </c>
      <c r="I15600" s="4">
        <f>IF(E15600="Rhode Island", Table1[[#This Row],[price]]*$L$3, IF(E15600="Massachusetts", Table1[[#This Row],[price]]*$L$2, 1))</f>
        <v>1015000</v>
      </c>
    </row>
    <row r="15601" spans="1:9" x14ac:dyDescent="0.25">
      <c r="A15601" s="2">
        <v>42340</v>
      </c>
      <c r="B15601" s="1">
        <f t="shared" si="486"/>
        <v>2015</v>
      </c>
      <c r="C15601" s="1">
        <f t="shared" si="487"/>
        <v>4</v>
      </c>
      <c r="D15601">
        <v>2612</v>
      </c>
      <c r="E15601" t="s">
        <v>37</v>
      </c>
      <c r="F15601" s="4">
        <v>486500</v>
      </c>
      <c r="G15601" t="s">
        <v>6</v>
      </c>
      <c r="H15601">
        <v>2</v>
      </c>
      <c r="I15601" s="4">
        <f>IF(E15601="Rhode Island", Table1[[#This Row],[price]]*$L$3, IF(E15601="Massachusetts", Table1[[#This Row],[price]]*$L$2, 1))</f>
        <v>486500</v>
      </c>
    </row>
    <row r="15602" spans="1:9" x14ac:dyDescent="0.25">
      <c r="A15602" s="2">
        <v>42341</v>
      </c>
      <c r="B15602" s="1">
        <f t="shared" si="486"/>
        <v>2015</v>
      </c>
      <c r="C15602" s="1">
        <f t="shared" si="487"/>
        <v>4</v>
      </c>
      <c r="D15602">
        <v>2615</v>
      </c>
      <c r="E15602" t="s">
        <v>37</v>
      </c>
      <c r="F15602" s="4">
        <v>371500</v>
      </c>
      <c r="G15602" t="s">
        <v>5</v>
      </c>
      <c r="H15602">
        <v>3</v>
      </c>
      <c r="I15602" s="4">
        <f>IF(E15602="Rhode Island", Table1[[#This Row],[price]]*$L$3, IF(E15602="Massachusetts", Table1[[#This Row],[price]]*$L$2, 1))</f>
        <v>371500</v>
      </c>
    </row>
    <row r="15603" spans="1:9" x14ac:dyDescent="0.25">
      <c r="A15603" s="2">
        <v>42341</v>
      </c>
      <c r="B15603" s="1">
        <f t="shared" si="486"/>
        <v>2015</v>
      </c>
      <c r="C15603" s="1">
        <f t="shared" si="487"/>
        <v>4</v>
      </c>
      <c r="D15603">
        <v>2614</v>
      </c>
      <c r="E15603" t="s">
        <v>37</v>
      </c>
      <c r="F15603" s="4">
        <v>495000</v>
      </c>
      <c r="G15603" t="s">
        <v>5</v>
      </c>
      <c r="H15603">
        <v>3</v>
      </c>
      <c r="I15603" s="4">
        <f>IF(E15603="Rhode Island", Table1[[#This Row],[price]]*$L$3, IF(E15603="Massachusetts", Table1[[#This Row],[price]]*$L$2, 1))</f>
        <v>495000</v>
      </c>
    </row>
    <row r="15604" spans="1:9" x14ac:dyDescent="0.25">
      <c r="A15604" s="2">
        <v>42341</v>
      </c>
      <c r="B15604" s="1">
        <f t="shared" si="486"/>
        <v>2015</v>
      </c>
      <c r="C15604" s="1">
        <f t="shared" si="487"/>
        <v>4</v>
      </c>
      <c r="D15604">
        <v>2615</v>
      </c>
      <c r="E15604" t="s">
        <v>37</v>
      </c>
      <c r="F15604" s="4">
        <v>510000</v>
      </c>
      <c r="G15604" t="s">
        <v>5</v>
      </c>
      <c r="H15604">
        <v>3</v>
      </c>
      <c r="I15604" s="4">
        <f>IF(E15604="Rhode Island", Table1[[#This Row],[price]]*$L$3, IF(E15604="Massachusetts", Table1[[#This Row],[price]]*$L$2, 1))</f>
        <v>510000</v>
      </c>
    </row>
    <row r="15605" spans="1:9" x14ac:dyDescent="0.25">
      <c r="A15605" s="2">
        <v>42341</v>
      </c>
      <c r="B15605" s="1">
        <f t="shared" si="486"/>
        <v>2015</v>
      </c>
      <c r="C15605" s="1">
        <f t="shared" si="487"/>
        <v>4</v>
      </c>
      <c r="D15605">
        <v>2615</v>
      </c>
      <c r="E15605" t="s">
        <v>37</v>
      </c>
      <c r="F15605" s="4">
        <v>555000</v>
      </c>
      <c r="G15605" t="s">
        <v>5</v>
      </c>
      <c r="H15605">
        <v>4</v>
      </c>
      <c r="I15605" s="4">
        <f>IF(E15605="Rhode Island", Table1[[#This Row],[price]]*$L$3, IF(E15605="Massachusetts", Table1[[#This Row],[price]]*$L$2, 1))</f>
        <v>555000</v>
      </c>
    </row>
    <row r="15606" spans="1:9" x14ac:dyDescent="0.25">
      <c r="A15606" s="2">
        <v>42341</v>
      </c>
      <c r="B15606" s="1">
        <f t="shared" si="486"/>
        <v>2015</v>
      </c>
      <c r="C15606" s="1">
        <f t="shared" si="487"/>
        <v>4</v>
      </c>
      <c r="D15606">
        <v>2611</v>
      </c>
      <c r="E15606" t="s">
        <v>37</v>
      </c>
      <c r="F15606" s="4">
        <v>575000</v>
      </c>
      <c r="G15606" t="s">
        <v>5</v>
      </c>
      <c r="H15606">
        <v>4</v>
      </c>
      <c r="I15606" s="4">
        <f>IF(E15606="Rhode Island", Table1[[#This Row],[price]]*$L$3, IF(E15606="Massachusetts", Table1[[#This Row],[price]]*$L$2, 1))</f>
        <v>575000</v>
      </c>
    </row>
    <row r="15607" spans="1:9" x14ac:dyDescent="0.25">
      <c r="A15607" s="2">
        <v>42341</v>
      </c>
      <c r="B15607" s="1">
        <f t="shared" si="486"/>
        <v>2015</v>
      </c>
      <c r="C15607" s="1">
        <f t="shared" si="487"/>
        <v>4</v>
      </c>
      <c r="D15607">
        <v>2913</v>
      </c>
      <c r="E15607" t="s">
        <v>36</v>
      </c>
      <c r="F15607" s="4">
        <v>575000</v>
      </c>
      <c r="G15607" t="s">
        <v>5</v>
      </c>
      <c r="H15607">
        <v>4</v>
      </c>
      <c r="I15607" s="4">
        <f>IF(E15607="Rhode Island", Table1[[#This Row],[price]]*$L$3, IF(E15607="Massachusetts", Table1[[#This Row],[price]]*$L$2, 1))</f>
        <v>575000</v>
      </c>
    </row>
    <row r="15608" spans="1:9" x14ac:dyDescent="0.25">
      <c r="A15608" s="2">
        <v>42341</v>
      </c>
      <c r="B15608" s="1">
        <f t="shared" si="486"/>
        <v>2015</v>
      </c>
      <c r="C15608" s="1">
        <f t="shared" si="487"/>
        <v>4</v>
      </c>
      <c r="D15608">
        <v>2914</v>
      </c>
      <c r="E15608" t="s">
        <v>36</v>
      </c>
      <c r="F15608" s="4">
        <v>625000</v>
      </c>
      <c r="G15608" t="s">
        <v>5</v>
      </c>
      <c r="H15608">
        <v>4</v>
      </c>
      <c r="I15608" s="4">
        <f>IF(E15608="Rhode Island", Table1[[#This Row],[price]]*$L$3, IF(E15608="Massachusetts", Table1[[#This Row],[price]]*$L$2, 1))</f>
        <v>625000</v>
      </c>
    </row>
    <row r="15609" spans="1:9" x14ac:dyDescent="0.25">
      <c r="A15609" s="2">
        <v>42341</v>
      </c>
      <c r="B15609" s="1">
        <f t="shared" si="486"/>
        <v>2015</v>
      </c>
      <c r="C15609" s="1">
        <f t="shared" si="487"/>
        <v>4</v>
      </c>
      <c r="D15609">
        <v>2615</v>
      </c>
      <c r="E15609" t="s">
        <v>37</v>
      </c>
      <c r="F15609" s="4">
        <v>640000</v>
      </c>
      <c r="G15609" t="s">
        <v>5</v>
      </c>
      <c r="H15609">
        <v>4</v>
      </c>
      <c r="I15609" s="4">
        <f>IF(E15609="Rhode Island", Table1[[#This Row],[price]]*$L$3, IF(E15609="Massachusetts", Table1[[#This Row],[price]]*$L$2, 1))</f>
        <v>640000</v>
      </c>
    </row>
    <row r="15610" spans="1:9" x14ac:dyDescent="0.25">
      <c r="A15610" s="2">
        <v>42341</v>
      </c>
      <c r="B15610" s="1">
        <f t="shared" si="486"/>
        <v>2015</v>
      </c>
      <c r="C15610" s="1">
        <f t="shared" si="487"/>
        <v>4</v>
      </c>
      <c r="D15610">
        <v>2617</v>
      </c>
      <c r="E15610" t="s">
        <v>37</v>
      </c>
      <c r="F15610" s="4">
        <v>675000</v>
      </c>
      <c r="G15610" t="s">
        <v>5</v>
      </c>
      <c r="H15610">
        <v>4</v>
      </c>
      <c r="I15610" s="4">
        <f>IF(E15610="Rhode Island", Table1[[#This Row],[price]]*$L$3, IF(E15610="Massachusetts", Table1[[#This Row],[price]]*$L$2, 1))</f>
        <v>675000</v>
      </c>
    </row>
    <row r="15611" spans="1:9" x14ac:dyDescent="0.25">
      <c r="A15611" s="2">
        <v>42341</v>
      </c>
      <c r="B15611" s="1">
        <f t="shared" si="486"/>
        <v>2015</v>
      </c>
      <c r="C15611" s="1">
        <f t="shared" si="487"/>
        <v>4</v>
      </c>
      <c r="D15611">
        <v>2911</v>
      </c>
      <c r="E15611" t="s">
        <v>36</v>
      </c>
      <c r="F15611" s="4">
        <v>760000</v>
      </c>
      <c r="G15611" t="s">
        <v>5</v>
      </c>
      <c r="H15611">
        <v>4</v>
      </c>
      <c r="I15611" s="4">
        <f>IF(E15611="Rhode Island", Table1[[#This Row],[price]]*$L$3, IF(E15611="Massachusetts", Table1[[#This Row],[price]]*$L$2, 1))</f>
        <v>760000</v>
      </c>
    </row>
    <row r="15612" spans="1:9" x14ac:dyDescent="0.25">
      <c r="A15612" s="2">
        <v>42341</v>
      </c>
      <c r="B15612" s="1">
        <f t="shared" si="486"/>
        <v>2015</v>
      </c>
      <c r="C15612" s="1">
        <f t="shared" si="487"/>
        <v>4</v>
      </c>
      <c r="D15612">
        <v>2913</v>
      </c>
      <c r="E15612" t="s">
        <v>36</v>
      </c>
      <c r="F15612" s="4">
        <v>830000</v>
      </c>
      <c r="G15612" t="s">
        <v>5</v>
      </c>
      <c r="H15612">
        <v>5</v>
      </c>
      <c r="I15612" s="4">
        <f>IF(E15612="Rhode Island", Table1[[#This Row],[price]]*$L$3, IF(E15612="Massachusetts", Table1[[#This Row],[price]]*$L$2, 1))</f>
        <v>830000</v>
      </c>
    </row>
    <row r="15613" spans="1:9" x14ac:dyDescent="0.25">
      <c r="A15613" s="2">
        <v>42341</v>
      </c>
      <c r="B15613" s="1">
        <f t="shared" si="486"/>
        <v>2015</v>
      </c>
      <c r="C15613" s="1">
        <f t="shared" si="487"/>
        <v>4</v>
      </c>
      <c r="D15613">
        <v>2602</v>
      </c>
      <c r="E15613" t="s">
        <v>37</v>
      </c>
      <c r="F15613" s="4">
        <v>1000000</v>
      </c>
      <c r="G15613" t="s">
        <v>5</v>
      </c>
      <c r="H15613">
        <v>4</v>
      </c>
      <c r="I15613" s="4">
        <f>IF(E15613="Rhode Island", Table1[[#This Row],[price]]*$L$3, IF(E15613="Massachusetts", Table1[[#This Row],[price]]*$L$2, 1))</f>
        <v>1000000</v>
      </c>
    </row>
    <row r="15614" spans="1:9" x14ac:dyDescent="0.25">
      <c r="A15614" s="2">
        <v>42341</v>
      </c>
      <c r="B15614" s="1">
        <f t="shared" si="486"/>
        <v>2015</v>
      </c>
      <c r="C15614" s="1">
        <f t="shared" si="487"/>
        <v>4</v>
      </c>
      <c r="D15614">
        <v>2604</v>
      </c>
      <c r="E15614" t="s">
        <v>37</v>
      </c>
      <c r="F15614" s="4">
        <v>315000</v>
      </c>
      <c r="G15614" t="s">
        <v>6</v>
      </c>
      <c r="H15614">
        <v>2</v>
      </c>
      <c r="I15614" s="4">
        <f>IF(E15614="Rhode Island", Table1[[#This Row],[price]]*$L$3, IF(E15614="Massachusetts", Table1[[#This Row],[price]]*$L$2, 1))</f>
        <v>315000</v>
      </c>
    </row>
    <row r="15615" spans="1:9" x14ac:dyDescent="0.25">
      <c r="A15615" s="2">
        <v>42341</v>
      </c>
      <c r="B15615" s="1">
        <f t="shared" si="486"/>
        <v>2015</v>
      </c>
      <c r="C15615" s="1">
        <f t="shared" si="487"/>
        <v>4</v>
      </c>
      <c r="D15615">
        <v>2604</v>
      </c>
      <c r="E15615" t="s">
        <v>37</v>
      </c>
      <c r="F15615" s="4">
        <v>530000</v>
      </c>
      <c r="G15615" t="s">
        <v>6</v>
      </c>
      <c r="H15615">
        <v>3</v>
      </c>
      <c r="I15615" s="4">
        <f>IF(E15615="Rhode Island", Table1[[#This Row],[price]]*$L$3, IF(E15615="Massachusetts", Table1[[#This Row],[price]]*$L$2, 1))</f>
        <v>530000</v>
      </c>
    </row>
    <row r="15616" spans="1:9" x14ac:dyDescent="0.25">
      <c r="A15616" s="2">
        <v>42342</v>
      </c>
      <c r="B15616" s="1">
        <f t="shared" si="486"/>
        <v>2015</v>
      </c>
      <c r="C15616" s="1">
        <f t="shared" si="487"/>
        <v>4</v>
      </c>
      <c r="D15616">
        <v>2913</v>
      </c>
      <c r="E15616" t="s">
        <v>36</v>
      </c>
      <c r="F15616" s="4">
        <v>365000</v>
      </c>
      <c r="G15616" t="s">
        <v>5</v>
      </c>
      <c r="H15616">
        <v>3</v>
      </c>
      <c r="I15616" s="4">
        <f>IF(E15616="Rhode Island", Table1[[#This Row],[price]]*$L$3, IF(E15616="Massachusetts", Table1[[#This Row],[price]]*$L$2, 1))</f>
        <v>365000</v>
      </c>
    </row>
    <row r="15617" spans="1:9" x14ac:dyDescent="0.25">
      <c r="A15617" s="2">
        <v>42342</v>
      </c>
      <c r="B15617" s="1">
        <f t="shared" si="486"/>
        <v>2015</v>
      </c>
      <c r="C15617" s="1">
        <f t="shared" si="487"/>
        <v>4</v>
      </c>
      <c r="D15617">
        <v>2615</v>
      </c>
      <c r="E15617" t="s">
        <v>37</v>
      </c>
      <c r="F15617" s="4">
        <v>395000</v>
      </c>
      <c r="G15617" t="s">
        <v>5</v>
      </c>
      <c r="H15617">
        <v>3</v>
      </c>
      <c r="I15617" s="4">
        <f>IF(E15617="Rhode Island", Table1[[#This Row],[price]]*$L$3, IF(E15617="Massachusetts", Table1[[#This Row],[price]]*$L$2, 1))</f>
        <v>395000</v>
      </c>
    </row>
    <row r="15618" spans="1:9" x14ac:dyDescent="0.25">
      <c r="A15618" s="2">
        <v>42342</v>
      </c>
      <c r="B15618" s="1">
        <f t="shared" ref="B15618:B15681" si="488">YEAR(A15618)</f>
        <v>2015</v>
      </c>
      <c r="C15618" s="1">
        <f t="shared" ref="C15618:C15681" si="489">ROUNDUP(MONTH(A15618)/3,0)</f>
        <v>4</v>
      </c>
      <c r="D15618">
        <v>2905</v>
      </c>
      <c r="E15618" t="s">
        <v>36</v>
      </c>
      <c r="F15618" s="4">
        <v>415000</v>
      </c>
      <c r="G15618" t="s">
        <v>5</v>
      </c>
      <c r="H15618">
        <v>3</v>
      </c>
      <c r="I15618" s="4">
        <f>IF(E15618="Rhode Island", Table1[[#This Row],[price]]*$L$3, IF(E15618="Massachusetts", Table1[[#This Row],[price]]*$L$2, 1))</f>
        <v>415000</v>
      </c>
    </row>
    <row r="15619" spans="1:9" x14ac:dyDescent="0.25">
      <c r="A15619" s="2">
        <v>42342</v>
      </c>
      <c r="B15619" s="1">
        <f t="shared" si="488"/>
        <v>2015</v>
      </c>
      <c r="C15619" s="1">
        <f t="shared" si="489"/>
        <v>4</v>
      </c>
      <c r="D15619">
        <v>2606</v>
      </c>
      <c r="E15619" t="s">
        <v>37</v>
      </c>
      <c r="F15619" s="4">
        <v>455000</v>
      </c>
      <c r="G15619" t="s">
        <v>5</v>
      </c>
      <c r="H15619">
        <v>2</v>
      </c>
      <c r="I15619" s="4">
        <f>IF(E15619="Rhode Island", Table1[[#This Row],[price]]*$L$3, IF(E15619="Massachusetts", Table1[[#This Row],[price]]*$L$2, 1))</f>
        <v>455000</v>
      </c>
    </row>
    <row r="15620" spans="1:9" x14ac:dyDescent="0.25">
      <c r="A15620" s="2">
        <v>42342</v>
      </c>
      <c r="B15620" s="1">
        <f t="shared" si="488"/>
        <v>2015</v>
      </c>
      <c r="C15620" s="1">
        <f t="shared" si="489"/>
        <v>4</v>
      </c>
      <c r="D15620">
        <v>2615</v>
      </c>
      <c r="E15620" t="s">
        <v>37</v>
      </c>
      <c r="F15620" s="4">
        <v>506500</v>
      </c>
      <c r="G15620" t="s">
        <v>5</v>
      </c>
      <c r="H15620">
        <v>4</v>
      </c>
      <c r="I15620" s="4">
        <f>IF(E15620="Rhode Island", Table1[[#This Row],[price]]*$L$3, IF(E15620="Massachusetts", Table1[[#This Row],[price]]*$L$2, 1))</f>
        <v>506500</v>
      </c>
    </row>
    <row r="15621" spans="1:9" x14ac:dyDescent="0.25">
      <c r="A15621" s="2">
        <v>42342</v>
      </c>
      <c r="B15621" s="1">
        <f t="shared" si="488"/>
        <v>2015</v>
      </c>
      <c r="C15621" s="1">
        <f t="shared" si="489"/>
        <v>4</v>
      </c>
      <c r="D15621">
        <v>2615</v>
      </c>
      <c r="E15621" t="s">
        <v>37</v>
      </c>
      <c r="F15621" s="4">
        <v>515000</v>
      </c>
      <c r="G15621" t="s">
        <v>5</v>
      </c>
      <c r="H15621">
        <v>4</v>
      </c>
      <c r="I15621" s="4">
        <f>IF(E15621="Rhode Island", Table1[[#This Row],[price]]*$L$3, IF(E15621="Massachusetts", Table1[[#This Row],[price]]*$L$2, 1))</f>
        <v>515000</v>
      </c>
    </row>
    <row r="15622" spans="1:9" x14ac:dyDescent="0.25">
      <c r="A15622" s="2">
        <v>42342</v>
      </c>
      <c r="B15622" s="1">
        <f t="shared" si="488"/>
        <v>2015</v>
      </c>
      <c r="C15622" s="1">
        <f t="shared" si="489"/>
        <v>4</v>
      </c>
      <c r="D15622">
        <v>2601</v>
      </c>
      <c r="E15622" t="s">
        <v>37</v>
      </c>
      <c r="F15622" s="4">
        <v>535000</v>
      </c>
      <c r="G15622" t="s">
        <v>5</v>
      </c>
      <c r="H15622">
        <v>2</v>
      </c>
      <c r="I15622" s="4">
        <f>IF(E15622="Rhode Island", Table1[[#This Row],[price]]*$L$3, IF(E15622="Massachusetts", Table1[[#This Row],[price]]*$L$2, 1))</f>
        <v>535000</v>
      </c>
    </row>
    <row r="15623" spans="1:9" x14ac:dyDescent="0.25">
      <c r="A15623" s="2">
        <v>42342</v>
      </c>
      <c r="B15623" s="1">
        <f t="shared" si="488"/>
        <v>2015</v>
      </c>
      <c r="C15623" s="1">
        <f t="shared" si="489"/>
        <v>4</v>
      </c>
      <c r="D15623">
        <v>2902</v>
      </c>
      <c r="E15623" t="s">
        <v>36</v>
      </c>
      <c r="F15623" s="4">
        <v>560000</v>
      </c>
      <c r="G15623" t="s">
        <v>5</v>
      </c>
      <c r="H15623">
        <v>4</v>
      </c>
      <c r="I15623" s="4">
        <f>IF(E15623="Rhode Island", Table1[[#This Row],[price]]*$L$3, IF(E15623="Massachusetts", Table1[[#This Row],[price]]*$L$2, 1))</f>
        <v>560000</v>
      </c>
    </row>
    <row r="15624" spans="1:9" x14ac:dyDescent="0.25">
      <c r="A15624" s="2">
        <v>42342</v>
      </c>
      <c r="B15624" s="1">
        <f t="shared" si="488"/>
        <v>2015</v>
      </c>
      <c r="C15624" s="1">
        <f t="shared" si="489"/>
        <v>4</v>
      </c>
      <c r="D15624">
        <v>2913</v>
      </c>
      <c r="E15624" t="s">
        <v>36</v>
      </c>
      <c r="F15624" s="4">
        <v>589000</v>
      </c>
      <c r="G15624" t="s">
        <v>5</v>
      </c>
      <c r="H15624">
        <v>4</v>
      </c>
      <c r="I15624" s="4">
        <f>IF(E15624="Rhode Island", Table1[[#This Row],[price]]*$L$3, IF(E15624="Massachusetts", Table1[[#This Row],[price]]*$L$2, 1))</f>
        <v>589000</v>
      </c>
    </row>
    <row r="15625" spans="1:9" x14ac:dyDescent="0.25">
      <c r="A15625" s="2">
        <v>42342</v>
      </c>
      <c r="B15625" s="1">
        <f t="shared" si="488"/>
        <v>2015</v>
      </c>
      <c r="C15625" s="1">
        <f t="shared" si="489"/>
        <v>4</v>
      </c>
      <c r="D15625">
        <v>2903</v>
      </c>
      <c r="E15625" t="s">
        <v>36</v>
      </c>
      <c r="F15625" s="4">
        <v>605000</v>
      </c>
      <c r="G15625" t="s">
        <v>5</v>
      </c>
      <c r="H15625">
        <v>4</v>
      </c>
      <c r="I15625" s="4">
        <f>IF(E15625="Rhode Island", Table1[[#This Row],[price]]*$L$3, IF(E15625="Massachusetts", Table1[[#This Row],[price]]*$L$2, 1))</f>
        <v>605000</v>
      </c>
    </row>
    <row r="15626" spans="1:9" x14ac:dyDescent="0.25">
      <c r="A15626" s="2">
        <v>42342</v>
      </c>
      <c r="B15626" s="1">
        <f t="shared" si="488"/>
        <v>2015</v>
      </c>
      <c r="C15626" s="1">
        <f t="shared" si="489"/>
        <v>4</v>
      </c>
      <c r="D15626">
        <v>2903</v>
      </c>
      <c r="E15626" t="s">
        <v>36</v>
      </c>
      <c r="F15626" s="4">
        <v>615000</v>
      </c>
      <c r="G15626" t="s">
        <v>5</v>
      </c>
      <c r="H15626">
        <v>4</v>
      </c>
      <c r="I15626" s="4">
        <f>IF(E15626="Rhode Island", Table1[[#This Row],[price]]*$L$3, IF(E15626="Massachusetts", Table1[[#This Row],[price]]*$L$2, 1))</f>
        <v>615000</v>
      </c>
    </row>
    <row r="15627" spans="1:9" x14ac:dyDescent="0.25">
      <c r="A15627" s="2">
        <v>42342</v>
      </c>
      <c r="B15627" s="1">
        <f t="shared" si="488"/>
        <v>2015</v>
      </c>
      <c r="C15627" s="1">
        <f t="shared" si="489"/>
        <v>4</v>
      </c>
      <c r="D15627">
        <v>2602</v>
      </c>
      <c r="E15627" t="s">
        <v>37</v>
      </c>
      <c r="F15627" s="4">
        <v>700000</v>
      </c>
      <c r="G15627" t="s">
        <v>5</v>
      </c>
      <c r="H15627">
        <v>4</v>
      </c>
      <c r="I15627" s="4">
        <f>IF(E15627="Rhode Island", Table1[[#This Row],[price]]*$L$3, IF(E15627="Massachusetts", Table1[[#This Row],[price]]*$L$2, 1))</f>
        <v>700000</v>
      </c>
    </row>
    <row r="15628" spans="1:9" x14ac:dyDescent="0.25">
      <c r="A15628" s="2">
        <v>42342</v>
      </c>
      <c r="B15628" s="1">
        <f t="shared" si="488"/>
        <v>2015</v>
      </c>
      <c r="C15628" s="1">
        <f t="shared" si="489"/>
        <v>4</v>
      </c>
      <c r="D15628">
        <v>2611</v>
      </c>
      <c r="E15628" t="s">
        <v>37</v>
      </c>
      <c r="F15628" s="4">
        <v>810000</v>
      </c>
      <c r="G15628" t="s">
        <v>5</v>
      </c>
      <c r="H15628">
        <v>4</v>
      </c>
      <c r="I15628" s="4">
        <f>IF(E15628="Rhode Island", Table1[[#This Row],[price]]*$L$3, IF(E15628="Massachusetts", Table1[[#This Row],[price]]*$L$2, 1))</f>
        <v>810000</v>
      </c>
    </row>
    <row r="15629" spans="1:9" x14ac:dyDescent="0.25">
      <c r="A15629" s="2">
        <v>42342</v>
      </c>
      <c r="B15629" s="1">
        <f t="shared" si="488"/>
        <v>2015</v>
      </c>
      <c r="C15629" s="1">
        <f t="shared" si="489"/>
        <v>4</v>
      </c>
      <c r="D15629">
        <v>2902</v>
      </c>
      <c r="E15629" t="s">
        <v>36</v>
      </c>
      <c r="F15629" s="4">
        <v>835000</v>
      </c>
      <c r="G15629" t="s">
        <v>5</v>
      </c>
      <c r="H15629">
        <v>4</v>
      </c>
      <c r="I15629" s="4">
        <f>IF(E15629="Rhode Island", Table1[[#This Row],[price]]*$L$3, IF(E15629="Massachusetts", Table1[[#This Row],[price]]*$L$2, 1))</f>
        <v>835000</v>
      </c>
    </row>
    <row r="15630" spans="1:9" x14ac:dyDescent="0.25">
      <c r="A15630" s="2">
        <v>42342</v>
      </c>
      <c r="B15630" s="1">
        <f t="shared" si="488"/>
        <v>2015</v>
      </c>
      <c r="C15630" s="1">
        <f t="shared" si="489"/>
        <v>4</v>
      </c>
      <c r="D15630">
        <v>2600</v>
      </c>
      <c r="E15630" t="s">
        <v>37</v>
      </c>
      <c r="F15630" s="4">
        <v>950000</v>
      </c>
      <c r="G15630" t="s">
        <v>5</v>
      </c>
      <c r="H15630">
        <v>3</v>
      </c>
      <c r="I15630" s="4">
        <f>IF(E15630="Rhode Island", Table1[[#This Row],[price]]*$L$3, IF(E15630="Massachusetts", Table1[[#This Row],[price]]*$L$2, 1))</f>
        <v>950000</v>
      </c>
    </row>
    <row r="15631" spans="1:9" x14ac:dyDescent="0.25">
      <c r="A15631" s="2">
        <v>42342</v>
      </c>
      <c r="B15631" s="1">
        <f t="shared" si="488"/>
        <v>2015</v>
      </c>
      <c r="C15631" s="1">
        <f t="shared" si="489"/>
        <v>4</v>
      </c>
      <c r="D15631">
        <v>2603</v>
      </c>
      <c r="E15631" t="s">
        <v>37</v>
      </c>
      <c r="F15631" s="4">
        <v>2440000</v>
      </c>
      <c r="G15631" t="s">
        <v>5</v>
      </c>
      <c r="H15631">
        <v>5</v>
      </c>
      <c r="I15631" s="4">
        <f>IF(E15631="Rhode Island", Table1[[#This Row],[price]]*$L$3, IF(E15631="Massachusetts", Table1[[#This Row],[price]]*$L$2, 1))</f>
        <v>2440000</v>
      </c>
    </row>
    <row r="15632" spans="1:9" x14ac:dyDescent="0.25">
      <c r="A15632" s="2">
        <v>42342</v>
      </c>
      <c r="B15632" s="1">
        <f t="shared" si="488"/>
        <v>2015</v>
      </c>
      <c r="C15632" s="1">
        <f t="shared" si="489"/>
        <v>4</v>
      </c>
      <c r="D15632">
        <v>2614</v>
      </c>
      <c r="E15632" t="s">
        <v>37</v>
      </c>
      <c r="F15632" s="4">
        <v>475000</v>
      </c>
      <c r="G15632" t="s">
        <v>6</v>
      </c>
      <c r="H15632">
        <v>3</v>
      </c>
      <c r="I15632" s="4">
        <f>IF(E15632="Rhode Island", Table1[[#This Row],[price]]*$L$3, IF(E15632="Massachusetts", Table1[[#This Row],[price]]*$L$2, 1))</f>
        <v>475000</v>
      </c>
    </row>
    <row r="15633" spans="1:9" x14ac:dyDescent="0.25">
      <c r="A15633" s="2">
        <v>42343</v>
      </c>
      <c r="B15633" s="1">
        <f t="shared" si="488"/>
        <v>2015</v>
      </c>
      <c r="C15633" s="1">
        <f t="shared" si="489"/>
        <v>4</v>
      </c>
      <c r="D15633">
        <v>2615</v>
      </c>
      <c r="E15633" t="s">
        <v>37</v>
      </c>
      <c r="F15633" s="4">
        <v>485000</v>
      </c>
      <c r="G15633" t="s">
        <v>5</v>
      </c>
      <c r="H15633">
        <v>3</v>
      </c>
      <c r="I15633" s="4">
        <f>IF(E15633="Rhode Island", Table1[[#This Row],[price]]*$L$3, IF(E15633="Massachusetts", Table1[[#This Row],[price]]*$L$2, 1))</f>
        <v>485000</v>
      </c>
    </row>
    <row r="15634" spans="1:9" x14ac:dyDescent="0.25">
      <c r="A15634" s="2">
        <v>42343</v>
      </c>
      <c r="B15634" s="1">
        <f t="shared" si="488"/>
        <v>2015</v>
      </c>
      <c r="C15634" s="1">
        <f t="shared" si="489"/>
        <v>4</v>
      </c>
      <c r="D15634">
        <v>2615</v>
      </c>
      <c r="E15634" t="s">
        <v>37</v>
      </c>
      <c r="F15634" s="4">
        <v>490000</v>
      </c>
      <c r="G15634" t="s">
        <v>5</v>
      </c>
      <c r="H15634">
        <v>3</v>
      </c>
      <c r="I15634" s="4">
        <f>IF(E15634="Rhode Island", Table1[[#This Row],[price]]*$L$3, IF(E15634="Massachusetts", Table1[[#This Row],[price]]*$L$2, 1))</f>
        <v>490000</v>
      </c>
    </row>
    <row r="15635" spans="1:9" x14ac:dyDescent="0.25">
      <c r="A15635" s="2">
        <v>42343</v>
      </c>
      <c r="B15635" s="1">
        <f t="shared" si="488"/>
        <v>2015</v>
      </c>
      <c r="C15635" s="1">
        <f t="shared" si="489"/>
        <v>4</v>
      </c>
      <c r="D15635">
        <v>2615</v>
      </c>
      <c r="E15635" t="s">
        <v>37</v>
      </c>
      <c r="F15635" s="4">
        <v>520000</v>
      </c>
      <c r="G15635" t="s">
        <v>5</v>
      </c>
      <c r="H15635">
        <v>4</v>
      </c>
      <c r="I15635" s="4">
        <f>IF(E15635="Rhode Island", Table1[[#This Row],[price]]*$L$3, IF(E15635="Massachusetts", Table1[[#This Row],[price]]*$L$2, 1))</f>
        <v>520000</v>
      </c>
    </row>
    <row r="15636" spans="1:9" x14ac:dyDescent="0.25">
      <c r="A15636" s="2">
        <v>42343</v>
      </c>
      <c r="B15636" s="1">
        <f t="shared" si="488"/>
        <v>2015</v>
      </c>
      <c r="C15636" s="1">
        <f t="shared" si="489"/>
        <v>4</v>
      </c>
      <c r="D15636">
        <v>2611</v>
      </c>
      <c r="E15636" t="s">
        <v>37</v>
      </c>
      <c r="F15636" s="4">
        <v>525000</v>
      </c>
      <c r="G15636" t="s">
        <v>5</v>
      </c>
      <c r="H15636">
        <v>3</v>
      </c>
      <c r="I15636" s="4">
        <f>IF(E15636="Rhode Island", Table1[[#This Row],[price]]*$L$3, IF(E15636="Massachusetts", Table1[[#This Row],[price]]*$L$2, 1))</f>
        <v>525000</v>
      </c>
    </row>
    <row r="15637" spans="1:9" x14ac:dyDescent="0.25">
      <c r="A15637" s="2">
        <v>42343</v>
      </c>
      <c r="B15637" s="1">
        <f t="shared" si="488"/>
        <v>2015</v>
      </c>
      <c r="C15637" s="1">
        <f t="shared" si="489"/>
        <v>4</v>
      </c>
      <c r="D15637">
        <v>2903</v>
      </c>
      <c r="E15637" t="s">
        <v>36</v>
      </c>
      <c r="F15637" s="4">
        <v>540000</v>
      </c>
      <c r="G15637" t="s">
        <v>5</v>
      </c>
      <c r="H15637">
        <v>3</v>
      </c>
      <c r="I15637" s="4">
        <f>IF(E15637="Rhode Island", Table1[[#This Row],[price]]*$L$3, IF(E15637="Massachusetts", Table1[[#This Row],[price]]*$L$2, 1))</f>
        <v>540000</v>
      </c>
    </row>
    <row r="15638" spans="1:9" x14ac:dyDescent="0.25">
      <c r="A15638" s="2">
        <v>42343</v>
      </c>
      <c r="B15638" s="1">
        <f t="shared" si="488"/>
        <v>2015</v>
      </c>
      <c r="C15638" s="1">
        <f t="shared" si="489"/>
        <v>4</v>
      </c>
      <c r="D15638">
        <v>2615</v>
      </c>
      <c r="E15638" t="s">
        <v>37</v>
      </c>
      <c r="F15638" s="4">
        <v>580000</v>
      </c>
      <c r="G15638" t="s">
        <v>5</v>
      </c>
      <c r="H15638">
        <v>4</v>
      </c>
      <c r="I15638" s="4">
        <f>IF(E15638="Rhode Island", Table1[[#This Row],[price]]*$L$3, IF(E15638="Massachusetts", Table1[[#This Row],[price]]*$L$2, 1))</f>
        <v>580000</v>
      </c>
    </row>
    <row r="15639" spans="1:9" x14ac:dyDescent="0.25">
      <c r="A15639" s="2">
        <v>42343</v>
      </c>
      <c r="B15639" s="1">
        <f t="shared" si="488"/>
        <v>2015</v>
      </c>
      <c r="C15639" s="1">
        <f t="shared" si="489"/>
        <v>4</v>
      </c>
      <c r="D15639">
        <v>2904</v>
      </c>
      <c r="E15639" t="s">
        <v>36</v>
      </c>
      <c r="F15639" s="4">
        <v>620000</v>
      </c>
      <c r="G15639" t="s">
        <v>5</v>
      </c>
      <c r="H15639">
        <v>4</v>
      </c>
      <c r="I15639" s="4">
        <f>IF(E15639="Rhode Island", Table1[[#This Row],[price]]*$L$3, IF(E15639="Massachusetts", Table1[[#This Row],[price]]*$L$2, 1))</f>
        <v>620000</v>
      </c>
    </row>
    <row r="15640" spans="1:9" x14ac:dyDescent="0.25">
      <c r="A15640" s="2">
        <v>42343</v>
      </c>
      <c r="B15640" s="1">
        <f t="shared" si="488"/>
        <v>2015</v>
      </c>
      <c r="C15640" s="1">
        <f t="shared" si="489"/>
        <v>4</v>
      </c>
      <c r="D15640">
        <v>2902</v>
      </c>
      <c r="E15640" t="s">
        <v>36</v>
      </c>
      <c r="F15640" s="4">
        <v>635000</v>
      </c>
      <c r="G15640" t="s">
        <v>5</v>
      </c>
      <c r="H15640">
        <v>4</v>
      </c>
      <c r="I15640" s="4">
        <f>IF(E15640="Rhode Island", Table1[[#This Row],[price]]*$L$3, IF(E15640="Massachusetts", Table1[[#This Row],[price]]*$L$2, 1))</f>
        <v>635000</v>
      </c>
    </row>
    <row r="15641" spans="1:9" x14ac:dyDescent="0.25">
      <c r="A15641" s="2">
        <v>42343</v>
      </c>
      <c r="B15641" s="1">
        <f t="shared" si="488"/>
        <v>2015</v>
      </c>
      <c r="C15641" s="1">
        <f t="shared" si="489"/>
        <v>4</v>
      </c>
      <c r="D15641">
        <v>2904</v>
      </c>
      <c r="E15641" t="s">
        <v>36</v>
      </c>
      <c r="F15641" s="4">
        <v>655000</v>
      </c>
      <c r="G15641" t="s">
        <v>5</v>
      </c>
      <c r="H15641">
        <v>3</v>
      </c>
      <c r="I15641" s="4">
        <f>IF(E15641="Rhode Island", Table1[[#This Row],[price]]*$L$3, IF(E15641="Massachusetts", Table1[[#This Row],[price]]*$L$2, 1))</f>
        <v>655000</v>
      </c>
    </row>
    <row r="15642" spans="1:9" x14ac:dyDescent="0.25">
      <c r="A15642" s="2">
        <v>42343</v>
      </c>
      <c r="B15642" s="1">
        <f t="shared" si="488"/>
        <v>2015</v>
      </c>
      <c r="C15642" s="1">
        <f t="shared" si="489"/>
        <v>4</v>
      </c>
      <c r="D15642">
        <v>2913</v>
      </c>
      <c r="E15642" t="s">
        <v>36</v>
      </c>
      <c r="F15642" s="4">
        <v>679000</v>
      </c>
      <c r="G15642" t="s">
        <v>5</v>
      </c>
      <c r="H15642">
        <v>4</v>
      </c>
      <c r="I15642" s="4">
        <f>IF(E15642="Rhode Island", Table1[[#This Row],[price]]*$L$3, IF(E15642="Massachusetts", Table1[[#This Row],[price]]*$L$2, 1))</f>
        <v>679000</v>
      </c>
    </row>
    <row r="15643" spans="1:9" x14ac:dyDescent="0.25">
      <c r="A15643" s="2">
        <v>42343</v>
      </c>
      <c r="B15643" s="1">
        <f t="shared" si="488"/>
        <v>2015</v>
      </c>
      <c r="C15643" s="1">
        <f t="shared" si="489"/>
        <v>4</v>
      </c>
      <c r="D15643">
        <v>2602</v>
      </c>
      <c r="E15643" t="s">
        <v>37</v>
      </c>
      <c r="F15643" s="4">
        <v>680000</v>
      </c>
      <c r="G15643" t="s">
        <v>5</v>
      </c>
      <c r="H15643">
        <v>3</v>
      </c>
      <c r="I15643" s="4">
        <f>IF(E15643="Rhode Island", Table1[[#This Row],[price]]*$L$3, IF(E15643="Massachusetts", Table1[[#This Row],[price]]*$L$2, 1))</f>
        <v>680000</v>
      </c>
    </row>
    <row r="15644" spans="1:9" x14ac:dyDescent="0.25">
      <c r="A15644" s="2">
        <v>42343</v>
      </c>
      <c r="B15644" s="1">
        <f t="shared" si="488"/>
        <v>2015</v>
      </c>
      <c r="C15644" s="1">
        <f t="shared" si="489"/>
        <v>4</v>
      </c>
      <c r="D15644">
        <v>2614</v>
      </c>
      <c r="E15644" t="s">
        <v>37</v>
      </c>
      <c r="F15644" s="4">
        <v>735000</v>
      </c>
      <c r="G15644" t="s">
        <v>5</v>
      </c>
      <c r="H15644">
        <v>3</v>
      </c>
      <c r="I15644" s="4">
        <f>IF(E15644="Rhode Island", Table1[[#This Row],[price]]*$L$3, IF(E15644="Massachusetts", Table1[[#This Row],[price]]*$L$2, 1))</f>
        <v>735000</v>
      </c>
    </row>
    <row r="15645" spans="1:9" x14ac:dyDescent="0.25">
      <c r="A15645" s="2">
        <v>42343</v>
      </c>
      <c r="B15645" s="1">
        <f t="shared" si="488"/>
        <v>2015</v>
      </c>
      <c r="C15645" s="1">
        <f t="shared" si="489"/>
        <v>4</v>
      </c>
      <c r="D15645">
        <v>2904</v>
      </c>
      <c r="E15645" t="s">
        <v>36</v>
      </c>
      <c r="F15645" s="4">
        <v>765000</v>
      </c>
      <c r="G15645" t="s">
        <v>5</v>
      </c>
      <c r="H15645">
        <v>4</v>
      </c>
      <c r="I15645" s="4">
        <f>IF(E15645="Rhode Island", Table1[[#This Row],[price]]*$L$3, IF(E15645="Massachusetts", Table1[[#This Row],[price]]*$L$2, 1))</f>
        <v>765000</v>
      </c>
    </row>
    <row r="15646" spans="1:9" x14ac:dyDescent="0.25">
      <c r="A15646" s="2">
        <v>42343</v>
      </c>
      <c r="B15646" s="1">
        <f t="shared" si="488"/>
        <v>2015</v>
      </c>
      <c r="C15646" s="1">
        <f t="shared" si="489"/>
        <v>4</v>
      </c>
      <c r="D15646">
        <v>2605</v>
      </c>
      <c r="E15646" t="s">
        <v>37</v>
      </c>
      <c r="F15646" s="4">
        <v>778000</v>
      </c>
      <c r="G15646" t="s">
        <v>5</v>
      </c>
      <c r="H15646">
        <v>3</v>
      </c>
      <c r="I15646" s="4">
        <f>IF(E15646="Rhode Island", Table1[[#This Row],[price]]*$L$3, IF(E15646="Massachusetts", Table1[[#This Row],[price]]*$L$2, 1))</f>
        <v>778000</v>
      </c>
    </row>
    <row r="15647" spans="1:9" x14ac:dyDescent="0.25">
      <c r="A15647" s="2">
        <v>42343</v>
      </c>
      <c r="B15647" s="1">
        <f t="shared" si="488"/>
        <v>2015</v>
      </c>
      <c r="C15647" s="1">
        <f t="shared" si="489"/>
        <v>4</v>
      </c>
      <c r="D15647">
        <v>2617</v>
      </c>
      <c r="E15647" t="s">
        <v>37</v>
      </c>
      <c r="F15647" s="4">
        <v>820000</v>
      </c>
      <c r="G15647" t="s">
        <v>5</v>
      </c>
      <c r="H15647">
        <v>5</v>
      </c>
      <c r="I15647" s="4">
        <f>IF(E15647="Rhode Island", Table1[[#This Row],[price]]*$L$3, IF(E15647="Massachusetts", Table1[[#This Row],[price]]*$L$2, 1))</f>
        <v>820000</v>
      </c>
    </row>
    <row r="15648" spans="1:9" x14ac:dyDescent="0.25">
      <c r="A15648" s="2">
        <v>42343</v>
      </c>
      <c r="B15648" s="1">
        <f t="shared" si="488"/>
        <v>2015</v>
      </c>
      <c r="C15648" s="1">
        <f t="shared" si="489"/>
        <v>4</v>
      </c>
      <c r="D15648">
        <v>2611</v>
      </c>
      <c r="E15648" t="s">
        <v>37</v>
      </c>
      <c r="F15648" s="4">
        <v>840000</v>
      </c>
      <c r="G15648" t="s">
        <v>5</v>
      </c>
      <c r="H15648">
        <v>4</v>
      </c>
      <c r="I15648" s="4">
        <f>IF(E15648="Rhode Island", Table1[[#This Row],[price]]*$L$3, IF(E15648="Massachusetts", Table1[[#This Row],[price]]*$L$2, 1))</f>
        <v>840000</v>
      </c>
    </row>
    <row r="15649" spans="1:9" x14ac:dyDescent="0.25">
      <c r="A15649" s="2">
        <v>42343</v>
      </c>
      <c r="B15649" s="1">
        <f t="shared" si="488"/>
        <v>2015</v>
      </c>
      <c r="C15649" s="1">
        <f t="shared" si="489"/>
        <v>4</v>
      </c>
      <c r="D15649">
        <v>2607</v>
      </c>
      <c r="E15649" t="s">
        <v>37</v>
      </c>
      <c r="F15649" s="4">
        <v>851000</v>
      </c>
      <c r="G15649" t="s">
        <v>5</v>
      </c>
      <c r="H15649">
        <v>4</v>
      </c>
      <c r="I15649" s="4">
        <f>IF(E15649="Rhode Island", Table1[[#This Row],[price]]*$L$3, IF(E15649="Massachusetts", Table1[[#This Row],[price]]*$L$2, 1))</f>
        <v>851000</v>
      </c>
    </row>
    <row r="15650" spans="1:9" x14ac:dyDescent="0.25">
      <c r="A15650" s="2">
        <v>42343</v>
      </c>
      <c r="B15650" s="1">
        <f t="shared" si="488"/>
        <v>2015</v>
      </c>
      <c r="C15650" s="1">
        <f t="shared" si="489"/>
        <v>4</v>
      </c>
      <c r="D15650">
        <v>2602</v>
      </c>
      <c r="E15650" t="s">
        <v>37</v>
      </c>
      <c r="F15650" s="4">
        <v>903000</v>
      </c>
      <c r="G15650" t="s">
        <v>5</v>
      </c>
      <c r="H15650">
        <v>3</v>
      </c>
      <c r="I15650" s="4">
        <f>IF(E15650="Rhode Island", Table1[[#This Row],[price]]*$L$3, IF(E15650="Massachusetts", Table1[[#This Row],[price]]*$L$2, 1))</f>
        <v>903000</v>
      </c>
    </row>
    <row r="15651" spans="1:9" x14ac:dyDescent="0.25">
      <c r="A15651" s="2">
        <v>42343</v>
      </c>
      <c r="B15651" s="1">
        <f t="shared" si="488"/>
        <v>2015</v>
      </c>
      <c r="C15651" s="1">
        <f t="shared" si="489"/>
        <v>4</v>
      </c>
      <c r="D15651">
        <v>2611</v>
      </c>
      <c r="E15651" t="s">
        <v>37</v>
      </c>
      <c r="F15651" s="4">
        <v>905000</v>
      </c>
      <c r="G15651" t="s">
        <v>5</v>
      </c>
      <c r="H15651">
        <v>4</v>
      </c>
      <c r="I15651" s="4">
        <f>IF(E15651="Rhode Island", Table1[[#This Row],[price]]*$L$3, IF(E15651="Massachusetts", Table1[[#This Row],[price]]*$L$2, 1))</f>
        <v>905000</v>
      </c>
    </row>
    <row r="15652" spans="1:9" x14ac:dyDescent="0.25">
      <c r="A15652" s="2">
        <v>42343</v>
      </c>
      <c r="B15652" s="1">
        <f t="shared" si="488"/>
        <v>2015</v>
      </c>
      <c r="C15652" s="1">
        <f t="shared" si="489"/>
        <v>4</v>
      </c>
      <c r="D15652">
        <v>2602</v>
      </c>
      <c r="E15652" t="s">
        <v>37</v>
      </c>
      <c r="F15652" s="4">
        <v>910000</v>
      </c>
      <c r="G15652" t="s">
        <v>5</v>
      </c>
      <c r="H15652">
        <v>4</v>
      </c>
      <c r="I15652" s="4">
        <f>IF(E15652="Rhode Island", Table1[[#This Row],[price]]*$L$3, IF(E15652="Massachusetts", Table1[[#This Row],[price]]*$L$2, 1))</f>
        <v>910000</v>
      </c>
    </row>
    <row r="15653" spans="1:9" x14ac:dyDescent="0.25">
      <c r="A15653" s="2">
        <v>42343</v>
      </c>
      <c r="B15653" s="1">
        <f t="shared" si="488"/>
        <v>2015</v>
      </c>
      <c r="C15653" s="1">
        <f t="shared" si="489"/>
        <v>4</v>
      </c>
      <c r="D15653">
        <v>2602</v>
      </c>
      <c r="E15653" t="s">
        <v>37</v>
      </c>
      <c r="F15653" s="4">
        <v>925000</v>
      </c>
      <c r="G15653" t="s">
        <v>5</v>
      </c>
      <c r="H15653">
        <v>3</v>
      </c>
      <c r="I15653" s="4">
        <f>IF(E15653="Rhode Island", Table1[[#This Row],[price]]*$L$3, IF(E15653="Massachusetts", Table1[[#This Row],[price]]*$L$2, 1))</f>
        <v>925000</v>
      </c>
    </row>
    <row r="15654" spans="1:9" x14ac:dyDescent="0.25">
      <c r="A15654" s="2">
        <v>42343</v>
      </c>
      <c r="B15654" s="1">
        <f t="shared" si="488"/>
        <v>2015</v>
      </c>
      <c r="C15654" s="1">
        <f t="shared" si="489"/>
        <v>4</v>
      </c>
      <c r="D15654">
        <v>2604</v>
      </c>
      <c r="E15654" t="s">
        <v>37</v>
      </c>
      <c r="F15654" s="4">
        <v>990000</v>
      </c>
      <c r="G15654" t="s">
        <v>5</v>
      </c>
      <c r="H15654">
        <v>3</v>
      </c>
      <c r="I15654" s="4">
        <f>IF(E15654="Rhode Island", Table1[[#This Row],[price]]*$L$3, IF(E15654="Massachusetts", Table1[[#This Row],[price]]*$L$2, 1))</f>
        <v>990000</v>
      </c>
    </row>
    <row r="15655" spans="1:9" x14ac:dyDescent="0.25">
      <c r="A15655" s="2">
        <v>42343</v>
      </c>
      <c r="B15655" s="1">
        <f t="shared" si="488"/>
        <v>2015</v>
      </c>
      <c r="C15655" s="1">
        <f t="shared" si="489"/>
        <v>4</v>
      </c>
      <c r="D15655">
        <v>2612</v>
      </c>
      <c r="E15655" t="s">
        <v>37</v>
      </c>
      <c r="F15655" s="4">
        <v>1250000</v>
      </c>
      <c r="G15655" t="s">
        <v>5</v>
      </c>
      <c r="H15655">
        <v>4</v>
      </c>
      <c r="I15655" s="4">
        <f>IF(E15655="Rhode Island", Table1[[#This Row],[price]]*$L$3, IF(E15655="Massachusetts", Table1[[#This Row],[price]]*$L$2, 1))</f>
        <v>1250000</v>
      </c>
    </row>
    <row r="15656" spans="1:9" x14ac:dyDescent="0.25">
      <c r="A15656" s="2">
        <v>42343</v>
      </c>
      <c r="B15656" s="1">
        <f t="shared" si="488"/>
        <v>2015</v>
      </c>
      <c r="C15656" s="1">
        <f t="shared" si="489"/>
        <v>4</v>
      </c>
      <c r="D15656">
        <v>2911</v>
      </c>
      <c r="E15656" t="s">
        <v>36</v>
      </c>
      <c r="F15656" s="4">
        <v>1250000</v>
      </c>
      <c r="G15656" t="s">
        <v>5</v>
      </c>
      <c r="H15656">
        <v>4</v>
      </c>
      <c r="I15656" s="4">
        <f>IF(E15656="Rhode Island", Table1[[#This Row],[price]]*$L$3, IF(E15656="Massachusetts", Table1[[#This Row],[price]]*$L$2, 1))</f>
        <v>1250000</v>
      </c>
    </row>
    <row r="15657" spans="1:9" x14ac:dyDescent="0.25">
      <c r="A15657" s="2">
        <v>42343</v>
      </c>
      <c r="B15657" s="1">
        <f t="shared" si="488"/>
        <v>2015</v>
      </c>
      <c r="C15657" s="1">
        <f t="shared" si="489"/>
        <v>4</v>
      </c>
      <c r="D15657">
        <v>2913</v>
      </c>
      <c r="E15657" t="s">
        <v>36</v>
      </c>
      <c r="F15657" s="4">
        <v>325000</v>
      </c>
      <c r="G15657" t="s">
        <v>6</v>
      </c>
      <c r="H15657">
        <v>2</v>
      </c>
      <c r="I15657" s="4">
        <f>IF(E15657="Rhode Island", Table1[[#This Row],[price]]*$L$3, IF(E15657="Massachusetts", Table1[[#This Row],[price]]*$L$2, 1))</f>
        <v>325000</v>
      </c>
    </row>
    <row r="15658" spans="1:9" x14ac:dyDescent="0.25">
      <c r="A15658" s="2">
        <v>42343</v>
      </c>
      <c r="B15658" s="1">
        <f t="shared" si="488"/>
        <v>2015</v>
      </c>
      <c r="C15658" s="1">
        <f t="shared" si="489"/>
        <v>4</v>
      </c>
      <c r="D15658">
        <v>2604</v>
      </c>
      <c r="E15658" t="s">
        <v>37</v>
      </c>
      <c r="F15658" s="4">
        <v>395000</v>
      </c>
      <c r="G15658" t="s">
        <v>6</v>
      </c>
      <c r="H15658">
        <v>2</v>
      </c>
      <c r="I15658" s="4">
        <f>IF(E15658="Rhode Island", Table1[[#This Row],[price]]*$L$3, IF(E15658="Massachusetts", Table1[[#This Row],[price]]*$L$2, 1))</f>
        <v>395000</v>
      </c>
    </row>
    <row r="15659" spans="1:9" x14ac:dyDescent="0.25">
      <c r="A15659" s="2">
        <v>42345</v>
      </c>
      <c r="B15659" s="1">
        <f t="shared" si="488"/>
        <v>2015</v>
      </c>
      <c r="C15659" s="1">
        <f t="shared" si="489"/>
        <v>4</v>
      </c>
      <c r="D15659">
        <v>2615</v>
      </c>
      <c r="E15659" t="s">
        <v>37</v>
      </c>
      <c r="F15659" s="4">
        <v>410000</v>
      </c>
      <c r="G15659" t="s">
        <v>5</v>
      </c>
      <c r="H15659">
        <v>3</v>
      </c>
      <c r="I15659" s="4">
        <f>IF(E15659="Rhode Island", Table1[[#This Row],[price]]*$L$3, IF(E15659="Massachusetts", Table1[[#This Row],[price]]*$L$2, 1))</f>
        <v>410000</v>
      </c>
    </row>
    <row r="15660" spans="1:9" x14ac:dyDescent="0.25">
      <c r="A15660" s="2">
        <v>42345</v>
      </c>
      <c r="B15660" s="1">
        <f t="shared" si="488"/>
        <v>2015</v>
      </c>
      <c r="C15660" s="1">
        <f t="shared" si="489"/>
        <v>4</v>
      </c>
      <c r="D15660">
        <v>2615</v>
      </c>
      <c r="E15660" t="s">
        <v>37</v>
      </c>
      <c r="F15660" s="4">
        <v>455000</v>
      </c>
      <c r="G15660" t="s">
        <v>5</v>
      </c>
      <c r="H15660">
        <v>3</v>
      </c>
      <c r="I15660" s="4">
        <f>IF(E15660="Rhode Island", Table1[[#This Row],[price]]*$L$3, IF(E15660="Massachusetts", Table1[[#This Row],[price]]*$L$2, 1))</f>
        <v>455000</v>
      </c>
    </row>
    <row r="15661" spans="1:9" x14ac:dyDescent="0.25">
      <c r="A15661" s="2">
        <v>42345</v>
      </c>
      <c r="B15661" s="1">
        <f t="shared" si="488"/>
        <v>2015</v>
      </c>
      <c r="C15661" s="1">
        <f t="shared" si="489"/>
        <v>4</v>
      </c>
      <c r="D15661">
        <v>2905</v>
      </c>
      <c r="E15661" t="s">
        <v>36</v>
      </c>
      <c r="F15661" s="4">
        <v>460000</v>
      </c>
      <c r="G15661" t="s">
        <v>5</v>
      </c>
      <c r="H15661">
        <v>3</v>
      </c>
      <c r="I15661" s="4">
        <f>IF(E15661="Rhode Island", Table1[[#This Row],[price]]*$L$3, IF(E15661="Massachusetts", Table1[[#This Row],[price]]*$L$2, 1))</f>
        <v>460000</v>
      </c>
    </row>
    <row r="15662" spans="1:9" x14ac:dyDescent="0.25">
      <c r="A15662" s="2">
        <v>42345</v>
      </c>
      <c r="B15662" s="1">
        <f t="shared" si="488"/>
        <v>2015</v>
      </c>
      <c r="C15662" s="1">
        <f t="shared" si="489"/>
        <v>4</v>
      </c>
      <c r="D15662">
        <v>2614</v>
      </c>
      <c r="E15662" t="s">
        <v>37</v>
      </c>
      <c r="F15662" s="4">
        <v>506000</v>
      </c>
      <c r="G15662" t="s">
        <v>5</v>
      </c>
      <c r="H15662">
        <v>3</v>
      </c>
      <c r="I15662" s="4">
        <f>IF(E15662="Rhode Island", Table1[[#This Row],[price]]*$L$3, IF(E15662="Massachusetts", Table1[[#This Row],[price]]*$L$2, 1))</f>
        <v>506000</v>
      </c>
    </row>
    <row r="15663" spans="1:9" x14ac:dyDescent="0.25">
      <c r="A15663" s="2">
        <v>42345</v>
      </c>
      <c r="B15663" s="1">
        <f t="shared" si="488"/>
        <v>2015</v>
      </c>
      <c r="C15663" s="1">
        <f t="shared" si="489"/>
        <v>4</v>
      </c>
      <c r="D15663">
        <v>2913</v>
      </c>
      <c r="E15663" t="s">
        <v>36</v>
      </c>
      <c r="F15663" s="4">
        <v>549000</v>
      </c>
      <c r="G15663" t="s">
        <v>5</v>
      </c>
      <c r="H15663">
        <v>4</v>
      </c>
      <c r="I15663" s="4">
        <f>IF(E15663="Rhode Island", Table1[[#This Row],[price]]*$L$3, IF(E15663="Massachusetts", Table1[[#This Row],[price]]*$L$2, 1))</f>
        <v>549000</v>
      </c>
    </row>
    <row r="15664" spans="1:9" x14ac:dyDescent="0.25">
      <c r="A15664" s="2">
        <v>42345</v>
      </c>
      <c r="B15664" s="1">
        <f t="shared" si="488"/>
        <v>2015</v>
      </c>
      <c r="C15664" s="1">
        <f t="shared" si="489"/>
        <v>4</v>
      </c>
      <c r="D15664">
        <v>2904</v>
      </c>
      <c r="E15664" t="s">
        <v>36</v>
      </c>
      <c r="F15664" s="4">
        <v>562000</v>
      </c>
      <c r="G15664" t="s">
        <v>5</v>
      </c>
      <c r="H15664">
        <v>3</v>
      </c>
      <c r="I15664" s="4">
        <f>IF(E15664="Rhode Island", Table1[[#This Row],[price]]*$L$3, IF(E15664="Massachusetts", Table1[[#This Row],[price]]*$L$2, 1))</f>
        <v>562000</v>
      </c>
    </row>
    <row r="15665" spans="1:9" x14ac:dyDescent="0.25">
      <c r="A15665" s="2">
        <v>42345</v>
      </c>
      <c r="B15665" s="1">
        <f t="shared" si="488"/>
        <v>2015</v>
      </c>
      <c r="C15665" s="1">
        <f t="shared" si="489"/>
        <v>4</v>
      </c>
      <c r="D15665">
        <v>2906</v>
      </c>
      <c r="E15665" t="s">
        <v>36</v>
      </c>
      <c r="F15665" s="4">
        <v>596000</v>
      </c>
      <c r="G15665" t="s">
        <v>5</v>
      </c>
      <c r="H15665">
        <v>4</v>
      </c>
      <c r="I15665" s="4">
        <f>IF(E15665="Rhode Island", Table1[[#This Row],[price]]*$L$3, IF(E15665="Massachusetts", Table1[[#This Row],[price]]*$L$2, 1))</f>
        <v>596000</v>
      </c>
    </row>
    <row r="15666" spans="1:9" x14ac:dyDescent="0.25">
      <c r="A15666" s="2">
        <v>42345</v>
      </c>
      <c r="B15666" s="1">
        <f t="shared" si="488"/>
        <v>2015</v>
      </c>
      <c r="C15666" s="1">
        <f t="shared" si="489"/>
        <v>4</v>
      </c>
      <c r="D15666">
        <v>2602</v>
      </c>
      <c r="E15666" t="s">
        <v>37</v>
      </c>
      <c r="F15666" s="4">
        <v>645000</v>
      </c>
      <c r="G15666" t="s">
        <v>5</v>
      </c>
      <c r="H15666">
        <v>3</v>
      </c>
      <c r="I15666" s="4">
        <f>IF(E15666="Rhode Island", Table1[[#This Row],[price]]*$L$3, IF(E15666="Massachusetts", Table1[[#This Row],[price]]*$L$2, 1))</f>
        <v>645000</v>
      </c>
    </row>
    <row r="15667" spans="1:9" x14ac:dyDescent="0.25">
      <c r="A15667" s="2">
        <v>42345</v>
      </c>
      <c r="B15667" s="1">
        <f t="shared" si="488"/>
        <v>2015</v>
      </c>
      <c r="C15667" s="1">
        <f t="shared" si="489"/>
        <v>4</v>
      </c>
      <c r="D15667">
        <v>2611</v>
      </c>
      <c r="E15667" t="s">
        <v>37</v>
      </c>
      <c r="F15667" s="4">
        <v>689000</v>
      </c>
      <c r="G15667" t="s">
        <v>5</v>
      </c>
      <c r="H15667">
        <v>3</v>
      </c>
      <c r="I15667" s="4">
        <f>IF(E15667="Rhode Island", Table1[[#This Row],[price]]*$L$3, IF(E15667="Massachusetts", Table1[[#This Row],[price]]*$L$2, 1))</f>
        <v>689000</v>
      </c>
    </row>
    <row r="15668" spans="1:9" x14ac:dyDescent="0.25">
      <c r="A15668" s="2">
        <v>42345</v>
      </c>
      <c r="B15668" s="1">
        <f t="shared" si="488"/>
        <v>2015</v>
      </c>
      <c r="C15668" s="1">
        <f t="shared" si="489"/>
        <v>4</v>
      </c>
      <c r="D15668">
        <v>2914</v>
      </c>
      <c r="E15668" t="s">
        <v>36</v>
      </c>
      <c r="F15668" s="4">
        <v>802000</v>
      </c>
      <c r="G15668" t="s">
        <v>5</v>
      </c>
      <c r="H15668">
        <v>5</v>
      </c>
      <c r="I15668" s="4">
        <f>IF(E15668="Rhode Island", Table1[[#This Row],[price]]*$L$3, IF(E15668="Massachusetts", Table1[[#This Row],[price]]*$L$2, 1))</f>
        <v>802000</v>
      </c>
    </row>
    <row r="15669" spans="1:9" x14ac:dyDescent="0.25">
      <c r="A15669" s="2">
        <v>42345</v>
      </c>
      <c r="B15669" s="1">
        <f t="shared" si="488"/>
        <v>2015</v>
      </c>
      <c r="C15669" s="1">
        <f t="shared" si="489"/>
        <v>4</v>
      </c>
      <c r="D15669">
        <v>2914</v>
      </c>
      <c r="E15669" t="s">
        <v>36</v>
      </c>
      <c r="F15669" s="4">
        <v>990000</v>
      </c>
      <c r="G15669" t="s">
        <v>5</v>
      </c>
      <c r="H15669">
        <v>4</v>
      </c>
      <c r="I15669" s="4">
        <f>IF(E15669="Rhode Island", Table1[[#This Row],[price]]*$L$3, IF(E15669="Massachusetts", Table1[[#This Row],[price]]*$L$2, 1))</f>
        <v>990000</v>
      </c>
    </row>
    <row r="15670" spans="1:9" x14ac:dyDescent="0.25">
      <c r="A15670" s="2">
        <v>42345</v>
      </c>
      <c r="B15670" s="1">
        <f t="shared" si="488"/>
        <v>2015</v>
      </c>
      <c r="C15670" s="1">
        <f t="shared" si="489"/>
        <v>4</v>
      </c>
      <c r="D15670">
        <v>2612</v>
      </c>
      <c r="E15670" t="s">
        <v>37</v>
      </c>
      <c r="F15670" s="4">
        <v>445000</v>
      </c>
      <c r="G15670" t="s">
        <v>6</v>
      </c>
      <c r="H15670">
        <v>2</v>
      </c>
      <c r="I15670" s="4">
        <f>IF(E15670="Rhode Island", Table1[[#This Row],[price]]*$L$3, IF(E15670="Massachusetts", Table1[[#This Row],[price]]*$L$2, 1))</f>
        <v>445000</v>
      </c>
    </row>
    <row r="15671" spans="1:9" x14ac:dyDescent="0.25">
      <c r="A15671" s="2">
        <v>42346</v>
      </c>
      <c r="B15671" s="1">
        <f t="shared" si="488"/>
        <v>2015</v>
      </c>
      <c r="C15671" s="1">
        <f t="shared" si="489"/>
        <v>4</v>
      </c>
      <c r="D15671">
        <v>2905</v>
      </c>
      <c r="E15671" t="s">
        <v>36</v>
      </c>
      <c r="F15671" s="4">
        <v>417500</v>
      </c>
      <c r="G15671" t="s">
        <v>5</v>
      </c>
      <c r="H15671">
        <v>3</v>
      </c>
      <c r="I15671" s="4">
        <f>IF(E15671="Rhode Island", Table1[[#This Row],[price]]*$L$3, IF(E15671="Massachusetts", Table1[[#This Row],[price]]*$L$2, 1))</f>
        <v>417500</v>
      </c>
    </row>
    <row r="15672" spans="1:9" x14ac:dyDescent="0.25">
      <c r="A15672" s="2">
        <v>42346</v>
      </c>
      <c r="B15672" s="1">
        <f t="shared" si="488"/>
        <v>2015</v>
      </c>
      <c r="C15672" s="1">
        <f t="shared" si="489"/>
        <v>4</v>
      </c>
      <c r="D15672">
        <v>2615</v>
      </c>
      <c r="E15672" t="s">
        <v>37</v>
      </c>
      <c r="F15672" s="4">
        <v>490000</v>
      </c>
      <c r="G15672" t="s">
        <v>5</v>
      </c>
      <c r="H15672">
        <v>3</v>
      </c>
      <c r="I15672" s="4">
        <f>IF(E15672="Rhode Island", Table1[[#This Row],[price]]*$L$3, IF(E15672="Massachusetts", Table1[[#This Row],[price]]*$L$2, 1))</f>
        <v>490000</v>
      </c>
    </row>
    <row r="15673" spans="1:9" x14ac:dyDescent="0.25">
      <c r="A15673" s="2">
        <v>42346</v>
      </c>
      <c r="B15673" s="1">
        <f t="shared" si="488"/>
        <v>2015</v>
      </c>
      <c r="C15673" s="1">
        <f t="shared" si="489"/>
        <v>4</v>
      </c>
      <c r="D15673">
        <v>2614</v>
      </c>
      <c r="E15673" t="s">
        <v>37</v>
      </c>
      <c r="F15673" s="4">
        <v>529000</v>
      </c>
      <c r="G15673" t="s">
        <v>5</v>
      </c>
      <c r="H15673">
        <v>4</v>
      </c>
      <c r="I15673" s="4">
        <f>IF(E15673="Rhode Island", Table1[[#This Row],[price]]*$L$3, IF(E15673="Massachusetts", Table1[[#This Row],[price]]*$L$2, 1))</f>
        <v>529000</v>
      </c>
    </row>
    <row r="15674" spans="1:9" x14ac:dyDescent="0.25">
      <c r="A15674" s="2">
        <v>42346</v>
      </c>
      <c r="B15674" s="1">
        <f t="shared" si="488"/>
        <v>2015</v>
      </c>
      <c r="C15674" s="1">
        <f t="shared" si="489"/>
        <v>4</v>
      </c>
      <c r="D15674">
        <v>2607</v>
      </c>
      <c r="E15674" t="s">
        <v>37</v>
      </c>
      <c r="F15674" s="4">
        <v>605100</v>
      </c>
      <c r="G15674" t="s">
        <v>5</v>
      </c>
      <c r="H15674">
        <v>3</v>
      </c>
      <c r="I15674" s="4">
        <f>IF(E15674="Rhode Island", Table1[[#This Row],[price]]*$L$3, IF(E15674="Massachusetts", Table1[[#This Row],[price]]*$L$2, 1))</f>
        <v>605100</v>
      </c>
    </row>
    <row r="15675" spans="1:9" x14ac:dyDescent="0.25">
      <c r="A15675" s="2">
        <v>42347</v>
      </c>
      <c r="B15675" s="1">
        <f t="shared" si="488"/>
        <v>2015</v>
      </c>
      <c r="C15675" s="1">
        <f t="shared" si="489"/>
        <v>4</v>
      </c>
      <c r="D15675">
        <v>2615</v>
      </c>
      <c r="E15675" t="s">
        <v>37</v>
      </c>
      <c r="F15675" s="4">
        <v>355000</v>
      </c>
      <c r="G15675" t="s">
        <v>5</v>
      </c>
      <c r="H15675">
        <v>3</v>
      </c>
      <c r="I15675" s="4">
        <f>IF(E15675="Rhode Island", Table1[[#This Row],[price]]*$L$3, IF(E15675="Massachusetts", Table1[[#This Row],[price]]*$L$2, 1))</f>
        <v>355000</v>
      </c>
    </row>
    <row r="15676" spans="1:9" x14ac:dyDescent="0.25">
      <c r="A15676" s="2">
        <v>42347</v>
      </c>
      <c r="B15676" s="1">
        <f t="shared" si="488"/>
        <v>2015</v>
      </c>
      <c r="C15676" s="1">
        <f t="shared" si="489"/>
        <v>4</v>
      </c>
      <c r="D15676">
        <v>2905</v>
      </c>
      <c r="E15676" t="s">
        <v>36</v>
      </c>
      <c r="F15676" s="4">
        <v>505000</v>
      </c>
      <c r="G15676" t="s">
        <v>5</v>
      </c>
      <c r="H15676">
        <v>5</v>
      </c>
      <c r="I15676" s="4">
        <f>IF(E15676="Rhode Island", Table1[[#This Row],[price]]*$L$3, IF(E15676="Massachusetts", Table1[[#This Row],[price]]*$L$2, 1))</f>
        <v>505000</v>
      </c>
    </row>
    <row r="15677" spans="1:9" x14ac:dyDescent="0.25">
      <c r="A15677" s="2">
        <v>42347</v>
      </c>
      <c r="B15677" s="1">
        <f t="shared" si="488"/>
        <v>2015</v>
      </c>
      <c r="C15677" s="1">
        <f t="shared" si="489"/>
        <v>4</v>
      </c>
      <c r="D15677">
        <v>2615</v>
      </c>
      <c r="E15677" t="s">
        <v>37</v>
      </c>
      <c r="F15677" s="4">
        <v>520000</v>
      </c>
      <c r="G15677" t="s">
        <v>5</v>
      </c>
      <c r="H15677">
        <v>4</v>
      </c>
      <c r="I15677" s="4">
        <f>IF(E15677="Rhode Island", Table1[[#This Row],[price]]*$L$3, IF(E15677="Massachusetts", Table1[[#This Row],[price]]*$L$2, 1))</f>
        <v>520000</v>
      </c>
    </row>
    <row r="15678" spans="1:9" x14ac:dyDescent="0.25">
      <c r="A15678" s="2">
        <v>42347</v>
      </c>
      <c r="B15678" s="1">
        <f t="shared" si="488"/>
        <v>2015</v>
      </c>
      <c r="C15678" s="1">
        <f t="shared" si="489"/>
        <v>4</v>
      </c>
      <c r="D15678">
        <v>2615</v>
      </c>
      <c r="E15678" t="s">
        <v>37</v>
      </c>
      <c r="F15678" s="4">
        <v>526500</v>
      </c>
      <c r="G15678" t="s">
        <v>5</v>
      </c>
      <c r="H15678">
        <v>4</v>
      </c>
      <c r="I15678" s="4">
        <f>IF(E15678="Rhode Island", Table1[[#This Row],[price]]*$L$3, IF(E15678="Massachusetts", Table1[[#This Row],[price]]*$L$2, 1))</f>
        <v>526500</v>
      </c>
    </row>
    <row r="15679" spans="1:9" x14ac:dyDescent="0.25">
      <c r="A15679" s="2">
        <v>42347</v>
      </c>
      <c r="B15679" s="1">
        <f t="shared" si="488"/>
        <v>2015</v>
      </c>
      <c r="C15679" s="1">
        <f t="shared" si="489"/>
        <v>4</v>
      </c>
      <c r="D15679">
        <v>2902</v>
      </c>
      <c r="E15679" t="s">
        <v>36</v>
      </c>
      <c r="F15679" s="4">
        <v>550000</v>
      </c>
      <c r="G15679" t="s">
        <v>5</v>
      </c>
      <c r="H15679">
        <v>4</v>
      </c>
      <c r="I15679" s="4">
        <f>IF(E15679="Rhode Island", Table1[[#This Row],[price]]*$L$3, IF(E15679="Massachusetts", Table1[[#This Row],[price]]*$L$2, 1))</f>
        <v>550000</v>
      </c>
    </row>
    <row r="15680" spans="1:9" x14ac:dyDescent="0.25">
      <c r="A15680" s="2">
        <v>42347</v>
      </c>
      <c r="B15680" s="1">
        <f t="shared" si="488"/>
        <v>2015</v>
      </c>
      <c r="C15680" s="1">
        <f t="shared" si="489"/>
        <v>4</v>
      </c>
      <c r="D15680">
        <v>2611</v>
      </c>
      <c r="E15680" t="s">
        <v>37</v>
      </c>
      <c r="F15680" s="4">
        <v>610000</v>
      </c>
      <c r="G15680" t="s">
        <v>5</v>
      </c>
      <c r="H15680">
        <v>3</v>
      </c>
      <c r="I15680" s="4">
        <f>IF(E15680="Rhode Island", Table1[[#This Row],[price]]*$L$3, IF(E15680="Massachusetts", Table1[[#This Row],[price]]*$L$2, 1))</f>
        <v>610000</v>
      </c>
    </row>
    <row r="15681" spans="1:9" x14ac:dyDescent="0.25">
      <c r="A15681" s="2">
        <v>42347</v>
      </c>
      <c r="B15681" s="1">
        <f t="shared" si="488"/>
        <v>2015</v>
      </c>
      <c r="C15681" s="1">
        <f t="shared" si="489"/>
        <v>4</v>
      </c>
      <c r="D15681">
        <v>2905</v>
      </c>
      <c r="E15681" t="s">
        <v>36</v>
      </c>
      <c r="F15681" s="4">
        <v>610000</v>
      </c>
      <c r="G15681" t="s">
        <v>5</v>
      </c>
      <c r="H15681">
        <v>4</v>
      </c>
      <c r="I15681" s="4">
        <f>IF(E15681="Rhode Island", Table1[[#This Row],[price]]*$L$3, IF(E15681="Massachusetts", Table1[[#This Row],[price]]*$L$2, 1))</f>
        <v>610000</v>
      </c>
    </row>
    <row r="15682" spans="1:9" x14ac:dyDescent="0.25">
      <c r="A15682" s="2">
        <v>42347</v>
      </c>
      <c r="B15682" s="1">
        <f t="shared" ref="B15682:B15745" si="490">YEAR(A15682)</f>
        <v>2015</v>
      </c>
      <c r="C15682" s="1">
        <f t="shared" ref="C15682:C15745" si="491">ROUNDUP(MONTH(A15682)/3,0)</f>
        <v>4</v>
      </c>
      <c r="D15682">
        <v>2602</v>
      </c>
      <c r="E15682" t="s">
        <v>37</v>
      </c>
      <c r="F15682" s="4">
        <v>620000</v>
      </c>
      <c r="G15682" t="s">
        <v>5</v>
      </c>
      <c r="H15682">
        <v>2</v>
      </c>
      <c r="I15682" s="4">
        <f>IF(E15682="Rhode Island", Table1[[#This Row],[price]]*$L$3, IF(E15682="Massachusetts", Table1[[#This Row],[price]]*$L$2, 1))</f>
        <v>620000</v>
      </c>
    </row>
    <row r="15683" spans="1:9" x14ac:dyDescent="0.25">
      <c r="A15683" s="2">
        <v>42347</v>
      </c>
      <c r="B15683" s="1">
        <f t="shared" si="490"/>
        <v>2015</v>
      </c>
      <c r="C15683" s="1">
        <f t="shared" si="491"/>
        <v>4</v>
      </c>
      <c r="D15683">
        <v>2617</v>
      </c>
      <c r="E15683" t="s">
        <v>37</v>
      </c>
      <c r="F15683" s="4">
        <v>650000</v>
      </c>
      <c r="G15683" t="s">
        <v>5</v>
      </c>
      <c r="H15683">
        <v>3</v>
      </c>
      <c r="I15683" s="4">
        <f>IF(E15683="Rhode Island", Table1[[#This Row],[price]]*$L$3, IF(E15683="Massachusetts", Table1[[#This Row],[price]]*$L$2, 1))</f>
        <v>650000</v>
      </c>
    </row>
    <row r="15684" spans="1:9" x14ac:dyDescent="0.25">
      <c r="A15684" s="2">
        <v>42347</v>
      </c>
      <c r="B15684" s="1">
        <f t="shared" si="490"/>
        <v>2015</v>
      </c>
      <c r="C15684" s="1">
        <f t="shared" si="491"/>
        <v>4</v>
      </c>
      <c r="D15684">
        <v>2602</v>
      </c>
      <c r="E15684" t="s">
        <v>37</v>
      </c>
      <c r="F15684" s="4">
        <v>966000</v>
      </c>
      <c r="G15684" t="s">
        <v>5</v>
      </c>
      <c r="H15684">
        <v>4</v>
      </c>
      <c r="I15684" s="4">
        <f>IF(E15684="Rhode Island", Table1[[#This Row],[price]]*$L$3, IF(E15684="Massachusetts", Table1[[#This Row],[price]]*$L$2, 1))</f>
        <v>966000</v>
      </c>
    </row>
    <row r="15685" spans="1:9" x14ac:dyDescent="0.25">
      <c r="A15685" s="2">
        <v>42347</v>
      </c>
      <c r="B15685" s="1">
        <f t="shared" si="490"/>
        <v>2015</v>
      </c>
      <c r="C15685" s="1">
        <f t="shared" si="491"/>
        <v>4</v>
      </c>
      <c r="D15685">
        <v>2602</v>
      </c>
      <c r="E15685" t="s">
        <v>37</v>
      </c>
      <c r="F15685" s="4">
        <v>971000</v>
      </c>
      <c r="G15685" t="s">
        <v>5</v>
      </c>
      <c r="H15685">
        <v>3</v>
      </c>
      <c r="I15685" s="4">
        <f>IF(E15685="Rhode Island", Table1[[#This Row],[price]]*$L$3, IF(E15685="Massachusetts", Table1[[#This Row],[price]]*$L$2, 1))</f>
        <v>971000</v>
      </c>
    </row>
    <row r="15686" spans="1:9" x14ac:dyDescent="0.25">
      <c r="A15686" s="2">
        <v>42348</v>
      </c>
      <c r="B15686" s="1">
        <f t="shared" si="490"/>
        <v>2015</v>
      </c>
      <c r="C15686" s="1">
        <f t="shared" si="491"/>
        <v>4</v>
      </c>
      <c r="D15686">
        <v>2617</v>
      </c>
      <c r="E15686" t="s">
        <v>37</v>
      </c>
      <c r="F15686" s="4">
        <v>315000</v>
      </c>
      <c r="G15686" t="s">
        <v>5</v>
      </c>
      <c r="H15686">
        <v>2</v>
      </c>
      <c r="I15686" s="4">
        <f>IF(E15686="Rhode Island", Table1[[#This Row],[price]]*$L$3, IF(E15686="Massachusetts", Table1[[#This Row],[price]]*$L$2, 1))</f>
        <v>315000</v>
      </c>
    </row>
    <row r="15687" spans="1:9" x14ac:dyDescent="0.25">
      <c r="A15687" s="2">
        <v>42348</v>
      </c>
      <c r="B15687" s="1">
        <f t="shared" si="490"/>
        <v>2015</v>
      </c>
      <c r="C15687" s="1">
        <f t="shared" si="491"/>
        <v>4</v>
      </c>
      <c r="D15687">
        <v>2913</v>
      </c>
      <c r="E15687" t="s">
        <v>36</v>
      </c>
      <c r="F15687" s="4">
        <v>389000</v>
      </c>
      <c r="G15687" t="s">
        <v>5</v>
      </c>
      <c r="H15687">
        <v>3</v>
      </c>
      <c r="I15687" s="4">
        <f>IF(E15687="Rhode Island", Table1[[#This Row],[price]]*$L$3, IF(E15687="Massachusetts", Table1[[#This Row],[price]]*$L$2, 1))</f>
        <v>389000</v>
      </c>
    </row>
    <row r="15688" spans="1:9" x14ac:dyDescent="0.25">
      <c r="A15688" s="2">
        <v>42348</v>
      </c>
      <c r="B15688" s="1">
        <f t="shared" si="490"/>
        <v>2015</v>
      </c>
      <c r="C15688" s="1">
        <f t="shared" si="491"/>
        <v>4</v>
      </c>
      <c r="D15688">
        <v>2906</v>
      </c>
      <c r="E15688" t="s">
        <v>36</v>
      </c>
      <c r="F15688" s="4">
        <v>448000</v>
      </c>
      <c r="G15688" t="s">
        <v>5</v>
      </c>
      <c r="H15688">
        <v>3</v>
      </c>
      <c r="I15688" s="4">
        <f>IF(E15688="Rhode Island", Table1[[#This Row],[price]]*$L$3, IF(E15688="Massachusetts", Table1[[#This Row],[price]]*$L$2, 1))</f>
        <v>448000</v>
      </c>
    </row>
    <row r="15689" spans="1:9" x14ac:dyDescent="0.25">
      <c r="A15689" s="2">
        <v>42348</v>
      </c>
      <c r="B15689" s="1">
        <f t="shared" si="490"/>
        <v>2015</v>
      </c>
      <c r="C15689" s="1">
        <f t="shared" si="491"/>
        <v>4</v>
      </c>
      <c r="D15689">
        <v>2914</v>
      </c>
      <c r="E15689" t="s">
        <v>36</v>
      </c>
      <c r="F15689" s="4">
        <v>463000</v>
      </c>
      <c r="G15689" t="s">
        <v>5</v>
      </c>
      <c r="H15689">
        <v>3</v>
      </c>
      <c r="I15689" s="4">
        <f>IF(E15689="Rhode Island", Table1[[#This Row],[price]]*$L$3, IF(E15689="Massachusetts", Table1[[#This Row],[price]]*$L$2, 1))</f>
        <v>463000</v>
      </c>
    </row>
    <row r="15690" spans="1:9" x14ac:dyDescent="0.25">
      <c r="A15690" s="2">
        <v>42348</v>
      </c>
      <c r="B15690" s="1">
        <f t="shared" si="490"/>
        <v>2015</v>
      </c>
      <c r="C15690" s="1">
        <f t="shared" si="491"/>
        <v>4</v>
      </c>
      <c r="D15690">
        <v>2606</v>
      </c>
      <c r="E15690" t="s">
        <v>37</v>
      </c>
      <c r="F15690" s="4">
        <v>650000</v>
      </c>
      <c r="G15690" t="s">
        <v>5</v>
      </c>
      <c r="H15690">
        <v>5</v>
      </c>
      <c r="I15690" s="4">
        <f>IF(E15690="Rhode Island", Table1[[#This Row],[price]]*$L$3, IF(E15690="Massachusetts", Table1[[#This Row],[price]]*$L$2, 1))</f>
        <v>650000</v>
      </c>
    </row>
    <row r="15691" spans="1:9" x14ac:dyDescent="0.25">
      <c r="A15691" s="2">
        <v>42348</v>
      </c>
      <c r="B15691" s="1">
        <f t="shared" si="490"/>
        <v>2015</v>
      </c>
      <c r="C15691" s="1">
        <f t="shared" si="491"/>
        <v>4</v>
      </c>
      <c r="D15691">
        <v>2913</v>
      </c>
      <c r="E15691" t="s">
        <v>36</v>
      </c>
      <c r="F15691" s="4">
        <v>656000</v>
      </c>
      <c r="G15691" t="s">
        <v>5</v>
      </c>
      <c r="H15691">
        <v>4</v>
      </c>
      <c r="I15691" s="4">
        <f>IF(E15691="Rhode Island", Table1[[#This Row],[price]]*$L$3, IF(E15691="Massachusetts", Table1[[#This Row],[price]]*$L$2, 1))</f>
        <v>656000</v>
      </c>
    </row>
    <row r="15692" spans="1:9" x14ac:dyDescent="0.25">
      <c r="A15692" s="2">
        <v>42348</v>
      </c>
      <c r="B15692" s="1">
        <f t="shared" si="490"/>
        <v>2015</v>
      </c>
      <c r="C15692" s="1">
        <f t="shared" si="491"/>
        <v>4</v>
      </c>
      <c r="D15692">
        <v>2602</v>
      </c>
      <c r="E15692" t="s">
        <v>37</v>
      </c>
      <c r="F15692" s="4">
        <v>675000</v>
      </c>
      <c r="G15692" t="s">
        <v>5</v>
      </c>
      <c r="H15692">
        <v>4</v>
      </c>
      <c r="I15692" s="4">
        <f>IF(E15692="Rhode Island", Table1[[#This Row],[price]]*$L$3, IF(E15692="Massachusetts", Table1[[#This Row],[price]]*$L$2, 1))</f>
        <v>675000</v>
      </c>
    </row>
    <row r="15693" spans="1:9" x14ac:dyDescent="0.25">
      <c r="A15693" s="2">
        <v>42348</v>
      </c>
      <c r="B15693" s="1">
        <f t="shared" si="490"/>
        <v>2015</v>
      </c>
      <c r="C15693" s="1">
        <f t="shared" si="491"/>
        <v>4</v>
      </c>
      <c r="D15693">
        <v>2914</v>
      </c>
      <c r="E15693" t="s">
        <v>36</v>
      </c>
      <c r="F15693" s="4">
        <v>685000</v>
      </c>
      <c r="G15693" t="s">
        <v>5</v>
      </c>
      <c r="H15693">
        <v>4</v>
      </c>
      <c r="I15693" s="4">
        <f>IF(E15693="Rhode Island", Table1[[#This Row],[price]]*$L$3, IF(E15693="Massachusetts", Table1[[#This Row],[price]]*$L$2, 1))</f>
        <v>685000</v>
      </c>
    </row>
    <row r="15694" spans="1:9" x14ac:dyDescent="0.25">
      <c r="A15694" s="2">
        <v>42348</v>
      </c>
      <c r="B15694" s="1">
        <f t="shared" si="490"/>
        <v>2015</v>
      </c>
      <c r="C15694" s="1">
        <f t="shared" si="491"/>
        <v>4</v>
      </c>
      <c r="D15694">
        <v>2617</v>
      </c>
      <c r="E15694" t="s">
        <v>37</v>
      </c>
      <c r="F15694" s="4">
        <v>725000</v>
      </c>
      <c r="G15694" t="s">
        <v>5</v>
      </c>
      <c r="H15694">
        <v>4</v>
      </c>
      <c r="I15694" s="4">
        <f>IF(E15694="Rhode Island", Table1[[#This Row],[price]]*$L$3, IF(E15694="Massachusetts", Table1[[#This Row],[price]]*$L$2, 1))</f>
        <v>725000</v>
      </c>
    </row>
    <row r="15695" spans="1:9" x14ac:dyDescent="0.25">
      <c r="A15695" s="2">
        <v>42348</v>
      </c>
      <c r="B15695" s="1">
        <f t="shared" si="490"/>
        <v>2015</v>
      </c>
      <c r="C15695" s="1">
        <f t="shared" si="491"/>
        <v>4</v>
      </c>
      <c r="D15695">
        <v>2612</v>
      </c>
      <c r="E15695" t="s">
        <v>37</v>
      </c>
      <c r="F15695" s="4">
        <v>747500</v>
      </c>
      <c r="G15695" t="s">
        <v>5</v>
      </c>
      <c r="H15695">
        <v>3</v>
      </c>
      <c r="I15695" s="4">
        <f>IF(E15695="Rhode Island", Table1[[#This Row],[price]]*$L$3, IF(E15695="Massachusetts", Table1[[#This Row],[price]]*$L$2, 1))</f>
        <v>747500</v>
      </c>
    </row>
    <row r="15696" spans="1:9" x14ac:dyDescent="0.25">
      <c r="A15696" s="2">
        <v>42348</v>
      </c>
      <c r="B15696" s="1">
        <f t="shared" si="490"/>
        <v>2015</v>
      </c>
      <c r="C15696" s="1">
        <f t="shared" si="491"/>
        <v>4</v>
      </c>
      <c r="D15696">
        <v>2913</v>
      </c>
      <c r="E15696" t="s">
        <v>36</v>
      </c>
      <c r="F15696" s="4">
        <v>780000</v>
      </c>
      <c r="G15696" t="s">
        <v>5</v>
      </c>
      <c r="H15696">
        <v>4</v>
      </c>
      <c r="I15696" s="4">
        <f>IF(E15696="Rhode Island", Table1[[#This Row],[price]]*$L$3, IF(E15696="Massachusetts", Table1[[#This Row],[price]]*$L$2, 1))</f>
        <v>780000</v>
      </c>
    </row>
    <row r="15697" spans="1:9" x14ac:dyDescent="0.25">
      <c r="A15697" s="2">
        <v>42348</v>
      </c>
      <c r="B15697" s="1">
        <f t="shared" si="490"/>
        <v>2015</v>
      </c>
      <c r="C15697" s="1">
        <f t="shared" si="491"/>
        <v>4</v>
      </c>
      <c r="D15697">
        <v>2612</v>
      </c>
      <c r="E15697" t="s">
        <v>37</v>
      </c>
      <c r="F15697" s="4">
        <v>1098880</v>
      </c>
      <c r="G15697" t="s">
        <v>5</v>
      </c>
      <c r="H15697">
        <v>5</v>
      </c>
      <c r="I15697" s="4">
        <f>IF(E15697="Rhode Island", Table1[[#This Row],[price]]*$L$3, IF(E15697="Massachusetts", Table1[[#This Row],[price]]*$L$2, 1))</f>
        <v>1098880</v>
      </c>
    </row>
    <row r="15698" spans="1:9" x14ac:dyDescent="0.25">
      <c r="A15698" s="2">
        <v>42348</v>
      </c>
      <c r="B15698" s="1">
        <f t="shared" si="490"/>
        <v>2015</v>
      </c>
      <c r="C15698" s="1">
        <f t="shared" si="491"/>
        <v>4</v>
      </c>
      <c r="D15698">
        <v>2602</v>
      </c>
      <c r="E15698" t="s">
        <v>37</v>
      </c>
      <c r="F15698" s="4">
        <v>1300000</v>
      </c>
      <c r="G15698" t="s">
        <v>5</v>
      </c>
      <c r="H15698">
        <v>4</v>
      </c>
      <c r="I15698" s="4">
        <f>IF(E15698="Rhode Island", Table1[[#This Row],[price]]*$L$3, IF(E15698="Massachusetts", Table1[[#This Row],[price]]*$L$2, 1))</f>
        <v>1300000</v>
      </c>
    </row>
    <row r="15699" spans="1:9" x14ac:dyDescent="0.25">
      <c r="A15699" s="2">
        <v>42348</v>
      </c>
      <c r="B15699" s="1">
        <f t="shared" si="490"/>
        <v>2015</v>
      </c>
      <c r="C15699" s="1">
        <f t="shared" si="491"/>
        <v>4</v>
      </c>
      <c r="D15699">
        <v>2602</v>
      </c>
      <c r="E15699" t="s">
        <v>37</v>
      </c>
      <c r="F15699" s="4">
        <v>1725000</v>
      </c>
      <c r="G15699" t="s">
        <v>5</v>
      </c>
      <c r="H15699">
        <v>4</v>
      </c>
      <c r="I15699" s="4">
        <f>IF(E15699="Rhode Island", Table1[[#This Row],[price]]*$L$3, IF(E15699="Massachusetts", Table1[[#This Row],[price]]*$L$2, 1))</f>
        <v>1725000</v>
      </c>
    </row>
    <row r="15700" spans="1:9" x14ac:dyDescent="0.25">
      <c r="A15700" s="2">
        <v>42348</v>
      </c>
      <c r="B15700" s="1">
        <f t="shared" si="490"/>
        <v>2015</v>
      </c>
      <c r="C15700" s="1">
        <f t="shared" si="491"/>
        <v>4</v>
      </c>
      <c r="D15700">
        <v>2602</v>
      </c>
      <c r="E15700" t="s">
        <v>37</v>
      </c>
      <c r="F15700" s="4">
        <v>585000</v>
      </c>
      <c r="G15700" t="s">
        <v>6</v>
      </c>
      <c r="H15700">
        <v>3</v>
      </c>
      <c r="I15700" s="4">
        <f>IF(E15700="Rhode Island", Table1[[#This Row],[price]]*$L$3, IF(E15700="Massachusetts", Table1[[#This Row],[price]]*$L$2, 1))</f>
        <v>585000</v>
      </c>
    </row>
    <row r="15701" spans="1:9" x14ac:dyDescent="0.25">
      <c r="A15701" s="2">
        <v>42349</v>
      </c>
      <c r="B15701" s="1">
        <f t="shared" si="490"/>
        <v>2015</v>
      </c>
      <c r="C15701" s="1">
        <f t="shared" si="491"/>
        <v>4</v>
      </c>
      <c r="D15701">
        <v>2905</v>
      </c>
      <c r="E15701" t="s">
        <v>36</v>
      </c>
      <c r="F15701" s="4">
        <v>430000</v>
      </c>
      <c r="G15701" t="s">
        <v>5</v>
      </c>
      <c r="H15701">
        <v>3</v>
      </c>
      <c r="I15701" s="4">
        <f>IF(E15701="Rhode Island", Table1[[#This Row],[price]]*$L$3, IF(E15701="Massachusetts", Table1[[#This Row],[price]]*$L$2, 1))</f>
        <v>430000</v>
      </c>
    </row>
    <row r="15702" spans="1:9" x14ac:dyDescent="0.25">
      <c r="A15702" s="2">
        <v>42349</v>
      </c>
      <c r="B15702" s="1">
        <f t="shared" si="490"/>
        <v>2015</v>
      </c>
      <c r="C15702" s="1">
        <f t="shared" si="491"/>
        <v>4</v>
      </c>
      <c r="D15702">
        <v>2905</v>
      </c>
      <c r="E15702" t="s">
        <v>36</v>
      </c>
      <c r="F15702" s="4">
        <v>456000</v>
      </c>
      <c r="G15702" t="s">
        <v>5</v>
      </c>
      <c r="H15702">
        <v>3</v>
      </c>
      <c r="I15702" s="4">
        <f>IF(E15702="Rhode Island", Table1[[#This Row],[price]]*$L$3, IF(E15702="Massachusetts", Table1[[#This Row],[price]]*$L$2, 1))</f>
        <v>456000</v>
      </c>
    </row>
    <row r="15703" spans="1:9" x14ac:dyDescent="0.25">
      <c r="A15703" s="2">
        <v>42349</v>
      </c>
      <c r="B15703" s="1">
        <f t="shared" si="490"/>
        <v>2015</v>
      </c>
      <c r="C15703" s="1">
        <f t="shared" si="491"/>
        <v>4</v>
      </c>
      <c r="D15703">
        <v>2914</v>
      </c>
      <c r="E15703" t="s">
        <v>36</v>
      </c>
      <c r="F15703" s="4">
        <v>575000</v>
      </c>
      <c r="G15703" t="s">
        <v>5</v>
      </c>
      <c r="H15703">
        <v>4</v>
      </c>
      <c r="I15703" s="4">
        <f>IF(E15703="Rhode Island", Table1[[#This Row],[price]]*$L$3, IF(E15703="Massachusetts", Table1[[#This Row],[price]]*$L$2, 1))</f>
        <v>575000</v>
      </c>
    </row>
    <row r="15704" spans="1:9" x14ac:dyDescent="0.25">
      <c r="A15704" s="2">
        <v>42349</v>
      </c>
      <c r="B15704" s="1">
        <f t="shared" si="490"/>
        <v>2015</v>
      </c>
      <c r="C15704" s="1">
        <f t="shared" si="491"/>
        <v>4</v>
      </c>
      <c r="D15704">
        <v>2615</v>
      </c>
      <c r="E15704" t="s">
        <v>37</v>
      </c>
      <c r="F15704" s="4">
        <v>630000</v>
      </c>
      <c r="G15704" t="s">
        <v>5</v>
      </c>
      <c r="H15704">
        <v>4</v>
      </c>
      <c r="I15704" s="4">
        <f>IF(E15704="Rhode Island", Table1[[#This Row],[price]]*$L$3, IF(E15704="Massachusetts", Table1[[#This Row],[price]]*$L$2, 1))</f>
        <v>630000</v>
      </c>
    </row>
    <row r="15705" spans="1:9" x14ac:dyDescent="0.25">
      <c r="A15705" s="2">
        <v>42349</v>
      </c>
      <c r="B15705" s="1">
        <f t="shared" si="490"/>
        <v>2015</v>
      </c>
      <c r="C15705" s="1">
        <f t="shared" si="491"/>
        <v>4</v>
      </c>
      <c r="D15705">
        <v>2905</v>
      </c>
      <c r="E15705" t="s">
        <v>36</v>
      </c>
      <c r="F15705" s="4">
        <v>655000</v>
      </c>
      <c r="G15705" t="s">
        <v>5</v>
      </c>
      <c r="H15705">
        <v>4</v>
      </c>
      <c r="I15705" s="4">
        <f>IF(E15705="Rhode Island", Table1[[#This Row],[price]]*$L$3, IF(E15705="Massachusetts", Table1[[#This Row],[price]]*$L$2, 1))</f>
        <v>655000</v>
      </c>
    </row>
    <row r="15706" spans="1:9" x14ac:dyDescent="0.25">
      <c r="A15706" s="2">
        <v>42349</v>
      </c>
      <c r="B15706" s="1">
        <f t="shared" si="490"/>
        <v>2015</v>
      </c>
      <c r="C15706" s="1">
        <f t="shared" si="491"/>
        <v>4</v>
      </c>
      <c r="D15706">
        <v>2913</v>
      </c>
      <c r="E15706" t="s">
        <v>36</v>
      </c>
      <c r="F15706" s="4">
        <v>759000</v>
      </c>
      <c r="G15706" t="s">
        <v>5</v>
      </c>
      <c r="H15706">
        <v>4</v>
      </c>
      <c r="I15706" s="4">
        <f>IF(E15706="Rhode Island", Table1[[#This Row],[price]]*$L$3, IF(E15706="Massachusetts", Table1[[#This Row],[price]]*$L$2, 1))</f>
        <v>759000</v>
      </c>
    </row>
    <row r="15707" spans="1:9" x14ac:dyDescent="0.25">
      <c r="A15707" s="2">
        <v>42349</v>
      </c>
      <c r="B15707" s="1">
        <f t="shared" si="490"/>
        <v>2015</v>
      </c>
      <c r="C15707" s="1">
        <f t="shared" si="491"/>
        <v>4</v>
      </c>
      <c r="D15707">
        <v>2612</v>
      </c>
      <c r="E15707" t="s">
        <v>37</v>
      </c>
      <c r="F15707" s="4">
        <v>850000</v>
      </c>
      <c r="G15707" t="s">
        <v>5</v>
      </c>
      <c r="H15707">
        <v>4</v>
      </c>
      <c r="I15707" s="4">
        <f>IF(E15707="Rhode Island", Table1[[#This Row],[price]]*$L$3, IF(E15707="Massachusetts", Table1[[#This Row],[price]]*$L$2, 1))</f>
        <v>850000</v>
      </c>
    </row>
    <row r="15708" spans="1:9" x14ac:dyDescent="0.25">
      <c r="A15708" s="2">
        <v>42349</v>
      </c>
      <c r="B15708" s="1">
        <f t="shared" si="490"/>
        <v>2015</v>
      </c>
      <c r="C15708" s="1">
        <f t="shared" si="491"/>
        <v>4</v>
      </c>
      <c r="D15708">
        <v>2618</v>
      </c>
      <c r="E15708" t="s">
        <v>37</v>
      </c>
      <c r="F15708" s="4">
        <v>1050000</v>
      </c>
      <c r="G15708" t="s">
        <v>5</v>
      </c>
      <c r="H15708">
        <v>4</v>
      </c>
      <c r="I15708" s="4">
        <f>IF(E15708="Rhode Island", Table1[[#This Row],[price]]*$L$3, IF(E15708="Massachusetts", Table1[[#This Row],[price]]*$L$2, 1))</f>
        <v>1050000</v>
      </c>
    </row>
    <row r="15709" spans="1:9" x14ac:dyDescent="0.25">
      <c r="A15709" s="2">
        <v>42349</v>
      </c>
      <c r="B15709" s="1">
        <f t="shared" si="490"/>
        <v>2015</v>
      </c>
      <c r="C15709" s="1">
        <f t="shared" si="491"/>
        <v>4</v>
      </c>
      <c r="D15709">
        <v>2603</v>
      </c>
      <c r="E15709" t="s">
        <v>37</v>
      </c>
      <c r="F15709" s="4">
        <v>1295000</v>
      </c>
      <c r="G15709" t="s">
        <v>5</v>
      </c>
      <c r="H15709">
        <v>5</v>
      </c>
      <c r="I15709" s="4">
        <f>IF(E15709="Rhode Island", Table1[[#This Row],[price]]*$L$3, IF(E15709="Massachusetts", Table1[[#This Row],[price]]*$L$2, 1))</f>
        <v>1295000</v>
      </c>
    </row>
    <row r="15710" spans="1:9" x14ac:dyDescent="0.25">
      <c r="A15710" s="2">
        <v>42349</v>
      </c>
      <c r="B15710" s="1">
        <f t="shared" si="490"/>
        <v>2015</v>
      </c>
      <c r="C15710" s="1">
        <f t="shared" si="491"/>
        <v>4</v>
      </c>
      <c r="D15710">
        <v>2612</v>
      </c>
      <c r="E15710" t="s">
        <v>37</v>
      </c>
      <c r="F15710" s="4">
        <v>188000</v>
      </c>
      <c r="G15710" t="s">
        <v>6</v>
      </c>
      <c r="H15710">
        <v>1</v>
      </c>
      <c r="I15710" s="4">
        <f>IF(E15710="Rhode Island", Table1[[#This Row],[price]]*$L$3, IF(E15710="Massachusetts", Table1[[#This Row],[price]]*$L$2, 1))</f>
        <v>188000</v>
      </c>
    </row>
    <row r="15711" spans="1:9" x14ac:dyDescent="0.25">
      <c r="A15711" s="2">
        <v>42349</v>
      </c>
      <c r="B15711" s="1">
        <f t="shared" si="490"/>
        <v>2015</v>
      </c>
      <c r="C15711" s="1">
        <f t="shared" si="491"/>
        <v>4</v>
      </c>
      <c r="D15711">
        <v>2606</v>
      </c>
      <c r="E15711" t="s">
        <v>37</v>
      </c>
      <c r="F15711" s="4">
        <v>495000</v>
      </c>
      <c r="G15711" t="s">
        <v>6</v>
      </c>
      <c r="H15711">
        <v>2</v>
      </c>
      <c r="I15711" s="4">
        <f>IF(E15711="Rhode Island", Table1[[#This Row],[price]]*$L$3, IF(E15711="Massachusetts", Table1[[#This Row],[price]]*$L$2, 1))</f>
        <v>495000</v>
      </c>
    </row>
    <row r="15712" spans="1:9" x14ac:dyDescent="0.25">
      <c r="A15712" s="2">
        <v>42349</v>
      </c>
      <c r="B15712" s="1">
        <f t="shared" si="490"/>
        <v>2015</v>
      </c>
      <c r="C15712" s="1">
        <f t="shared" si="491"/>
        <v>4</v>
      </c>
      <c r="D15712">
        <v>2604</v>
      </c>
      <c r="E15712" t="s">
        <v>37</v>
      </c>
      <c r="F15712" s="4">
        <v>570000</v>
      </c>
      <c r="G15712" t="s">
        <v>6</v>
      </c>
      <c r="H15712">
        <v>2</v>
      </c>
      <c r="I15712" s="4">
        <f>IF(E15712="Rhode Island", Table1[[#This Row],[price]]*$L$3, IF(E15712="Massachusetts", Table1[[#This Row],[price]]*$L$2, 1))</f>
        <v>570000</v>
      </c>
    </row>
    <row r="15713" spans="1:9" x14ac:dyDescent="0.25">
      <c r="A15713" s="2">
        <v>42350</v>
      </c>
      <c r="B15713" s="1">
        <f t="shared" si="490"/>
        <v>2015</v>
      </c>
      <c r="C15713" s="1">
        <f t="shared" si="491"/>
        <v>4</v>
      </c>
      <c r="D15713">
        <v>2902</v>
      </c>
      <c r="E15713" t="s">
        <v>36</v>
      </c>
      <c r="F15713" s="4">
        <v>432000</v>
      </c>
      <c r="G15713" t="s">
        <v>5</v>
      </c>
      <c r="H15713">
        <v>4</v>
      </c>
      <c r="I15713" s="4">
        <f>IF(E15713="Rhode Island", Table1[[#This Row],[price]]*$L$3, IF(E15713="Massachusetts", Table1[[#This Row],[price]]*$L$2, 1))</f>
        <v>432000</v>
      </c>
    </row>
    <row r="15714" spans="1:9" x14ac:dyDescent="0.25">
      <c r="A15714" s="2">
        <v>42350</v>
      </c>
      <c r="B15714" s="1">
        <f t="shared" si="490"/>
        <v>2015</v>
      </c>
      <c r="C15714" s="1">
        <f t="shared" si="491"/>
        <v>4</v>
      </c>
      <c r="D15714">
        <v>2615</v>
      </c>
      <c r="E15714" t="s">
        <v>37</v>
      </c>
      <c r="F15714" s="4">
        <v>515000</v>
      </c>
      <c r="G15714" t="s">
        <v>5</v>
      </c>
      <c r="H15714">
        <v>4</v>
      </c>
      <c r="I15714" s="4">
        <f>IF(E15714="Rhode Island", Table1[[#This Row],[price]]*$L$3, IF(E15714="Massachusetts", Table1[[#This Row],[price]]*$L$2, 1))</f>
        <v>515000</v>
      </c>
    </row>
    <row r="15715" spans="1:9" x14ac:dyDescent="0.25">
      <c r="A15715" s="2">
        <v>42350</v>
      </c>
      <c r="B15715" s="1">
        <f t="shared" si="490"/>
        <v>2015</v>
      </c>
      <c r="C15715" s="1">
        <f t="shared" si="491"/>
        <v>4</v>
      </c>
      <c r="D15715">
        <v>2617</v>
      </c>
      <c r="E15715" t="s">
        <v>37</v>
      </c>
      <c r="F15715" s="4">
        <v>520000</v>
      </c>
      <c r="G15715" t="s">
        <v>5</v>
      </c>
      <c r="H15715">
        <v>3</v>
      </c>
      <c r="I15715" s="4">
        <f>IF(E15715="Rhode Island", Table1[[#This Row],[price]]*$L$3, IF(E15715="Massachusetts", Table1[[#This Row],[price]]*$L$2, 1))</f>
        <v>520000</v>
      </c>
    </row>
    <row r="15716" spans="1:9" x14ac:dyDescent="0.25">
      <c r="A15716" s="2">
        <v>42350</v>
      </c>
      <c r="B15716" s="1">
        <f t="shared" si="490"/>
        <v>2015</v>
      </c>
      <c r="C15716" s="1">
        <f t="shared" si="491"/>
        <v>4</v>
      </c>
      <c r="D15716">
        <v>2611</v>
      </c>
      <c r="E15716" t="s">
        <v>37</v>
      </c>
      <c r="F15716" s="4">
        <v>545000</v>
      </c>
      <c r="G15716" t="s">
        <v>5</v>
      </c>
      <c r="H15716">
        <v>3</v>
      </c>
      <c r="I15716" s="4">
        <f>IF(E15716="Rhode Island", Table1[[#This Row],[price]]*$L$3, IF(E15716="Massachusetts", Table1[[#This Row],[price]]*$L$2, 1))</f>
        <v>545000</v>
      </c>
    </row>
    <row r="15717" spans="1:9" x14ac:dyDescent="0.25">
      <c r="A15717" s="2">
        <v>42350</v>
      </c>
      <c r="B15717" s="1">
        <f t="shared" si="490"/>
        <v>2015</v>
      </c>
      <c r="C15717" s="1">
        <f t="shared" si="491"/>
        <v>4</v>
      </c>
      <c r="D15717">
        <v>2611</v>
      </c>
      <c r="E15717" t="s">
        <v>37</v>
      </c>
      <c r="F15717" s="4">
        <v>617000</v>
      </c>
      <c r="G15717" t="s">
        <v>5</v>
      </c>
      <c r="H15717">
        <v>4</v>
      </c>
      <c r="I15717" s="4">
        <f>IF(E15717="Rhode Island", Table1[[#This Row],[price]]*$L$3, IF(E15717="Massachusetts", Table1[[#This Row],[price]]*$L$2, 1))</f>
        <v>617000</v>
      </c>
    </row>
    <row r="15718" spans="1:9" x14ac:dyDescent="0.25">
      <c r="A15718" s="2">
        <v>42350</v>
      </c>
      <c r="B15718" s="1">
        <f t="shared" si="490"/>
        <v>2015</v>
      </c>
      <c r="C15718" s="1">
        <f t="shared" si="491"/>
        <v>4</v>
      </c>
      <c r="D15718">
        <v>2904</v>
      </c>
      <c r="E15718" t="s">
        <v>36</v>
      </c>
      <c r="F15718" s="4">
        <v>630000</v>
      </c>
      <c r="G15718" t="s">
        <v>5</v>
      </c>
      <c r="H15718">
        <v>3</v>
      </c>
      <c r="I15718" s="4">
        <f>IF(E15718="Rhode Island", Table1[[#This Row],[price]]*$L$3, IF(E15718="Massachusetts", Table1[[#This Row],[price]]*$L$2, 1))</f>
        <v>630000</v>
      </c>
    </row>
    <row r="15719" spans="1:9" x14ac:dyDescent="0.25">
      <c r="A15719" s="2">
        <v>42350</v>
      </c>
      <c r="B15719" s="1">
        <f t="shared" si="490"/>
        <v>2015</v>
      </c>
      <c r="C15719" s="1">
        <f t="shared" si="491"/>
        <v>4</v>
      </c>
      <c r="D15719">
        <v>2611</v>
      </c>
      <c r="E15719" t="s">
        <v>37</v>
      </c>
      <c r="F15719" s="4">
        <v>638000</v>
      </c>
      <c r="G15719" t="s">
        <v>5</v>
      </c>
      <c r="H15719">
        <v>3</v>
      </c>
      <c r="I15719" s="4">
        <f>IF(E15719="Rhode Island", Table1[[#This Row],[price]]*$L$3, IF(E15719="Massachusetts", Table1[[#This Row],[price]]*$L$2, 1))</f>
        <v>638000</v>
      </c>
    </row>
    <row r="15720" spans="1:9" x14ac:dyDescent="0.25">
      <c r="A15720" s="2">
        <v>42350</v>
      </c>
      <c r="B15720" s="1">
        <f t="shared" si="490"/>
        <v>2015</v>
      </c>
      <c r="C15720" s="1">
        <f t="shared" si="491"/>
        <v>4</v>
      </c>
      <c r="D15720">
        <v>2902</v>
      </c>
      <c r="E15720" t="s">
        <v>36</v>
      </c>
      <c r="F15720" s="4">
        <v>685000</v>
      </c>
      <c r="G15720" t="s">
        <v>5</v>
      </c>
      <c r="H15720">
        <v>4</v>
      </c>
      <c r="I15720" s="4">
        <f>IF(E15720="Rhode Island", Table1[[#This Row],[price]]*$L$3, IF(E15720="Massachusetts", Table1[[#This Row],[price]]*$L$2, 1))</f>
        <v>685000</v>
      </c>
    </row>
    <row r="15721" spans="1:9" x14ac:dyDescent="0.25">
      <c r="A15721" s="2">
        <v>42350</v>
      </c>
      <c r="B15721" s="1">
        <f t="shared" si="490"/>
        <v>2015</v>
      </c>
      <c r="C15721" s="1">
        <f t="shared" si="491"/>
        <v>4</v>
      </c>
      <c r="D15721">
        <v>2602</v>
      </c>
      <c r="E15721" t="s">
        <v>37</v>
      </c>
      <c r="F15721" s="4">
        <v>689000</v>
      </c>
      <c r="G15721" t="s">
        <v>5</v>
      </c>
      <c r="H15721">
        <v>3</v>
      </c>
      <c r="I15721" s="4">
        <f>IF(E15721="Rhode Island", Table1[[#This Row],[price]]*$L$3, IF(E15721="Massachusetts", Table1[[#This Row],[price]]*$L$2, 1))</f>
        <v>689000</v>
      </c>
    </row>
    <row r="15722" spans="1:9" x14ac:dyDescent="0.25">
      <c r="A15722" s="2">
        <v>42350</v>
      </c>
      <c r="B15722" s="1">
        <f t="shared" si="490"/>
        <v>2015</v>
      </c>
      <c r="C15722" s="1">
        <f t="shared" si="491"/>
        <v>4</v>
      </c>
      <c r="D15722">
        <v>2611</v>
      </c>
      <c r="E15722" t="s">
        <v>37</v>
      </c>
      <c r="F15722" s="4">
        <v>693500</v>
      </c>
      <c r="G15722" t="s">
        <v>5</v>
      </c>
      <c r="H15722">
        <v>4</v>
      </c>
      <c r="I15722" s="4">
        <f>IF(E15722="Rhode Island", Table1[[#This Row],[price]]*$L$3, IF(E15722="Massachusetts", Table1[[#This Row],[price]]*$L$2, 1))</f>
        <v>693500</v>
      </c>
    </row>
    <row r="15723" spans="1:9" x14ac:dyDescent="0.25">
      <c r="A15723" s="2">
        <v>42350</v>
      </c>
      <c r="B15723" s="1">
        <f t="shared" si="490"/>
        <v>2015</v>
      </c>
      <c r="C15723" s="1">
        <f t="shared" si="491"/>
        <v>4</v>
      </c>
      <c r="D15723">
        <v>2605</v>
      </c>
      <c r="E15723" t="s">
        <v>37</v>
      </c>
      <c r="F15723" s="4">
        <v>710000</v>
      </c>
      <c r="G15723" t="s">
        <v>5</v>
      </c>
      <c r="H15723">
        <v>3</v>
      </c>
      <c r="I15723" s="4">
        <f>IF(E15723="Rhode Island", Table1[[#This Row],[price]]*$L$3, IF(E15723="Massachusetts", Table1[[#This Row],[price]]*$L$2, 1))</f>
        <v>710000</v>
      </c>
    </row>
    <row r="15724" spans="1:9" x14ac:dyDescent="0.25">
      <c r="A15724" s="2">
        <v>42350</v>
      </c>
      <c r="B15724" s="1">
        <f t="shared" si="490"/>
        <v>2015</v>
      </c>
      <c r="C15724" s="1">
        <f t="shared" si="491"/>
        <v>4</v>
      </c>
      <c r="D15724">
        <v>2904</v>
      </c>
      <c r="E15724" t="s">
        <v>36</v>
      </c>
      <c r="F15724" s="4">
        <v>720000</v>
      </c>
      <c r="G15724" t="s">
        <v>5</v>
      </c>
      <c r="H15724">
        <v>4</v>
      </c>
      <c r="I15724" s="4">
        <f>IF(E15724="Rhode Island", Table1[[#This Row],[price]]*$L$3, IF(E15724="Massachusetts", Table1[[#This Row],[price]]*$L$2, 1))</f>
        <v>720000</v>
      </c>
    </row>
    <row r="15725" spans="1:9" x14ac:dyDescent="0.25">
      <c r="A15725" s="2">
        <v>42350</v>
      </c>
      <c r="B15725" s="1">
        <f t="shared" si="490"/>
        <v>2015</v>
      </c>
      <c r="C15725" s="1">
        <f t="shared" si="491"/>
        <v>4</v>
      </c>
      <c r="D15725">
        <v>2913</v>
      </c>
      <c r="E15725" t="s">
        <v>36</v>
      </c>
      <c r="F15725" s="4">
        <v>729000</v>
      </c>
      <c r="G15725" t="s">
        <v>5</v>
      </c>
      <c r="H15725">
        <v>4</v>
      </c>
      <c r="I15725" s="4">
        <f>IF(E15725="Rhode Island", Table1[[#This Row],[price]]*$L$3, IF(E15725="Massachusetts", Table1[[#This Row],[price]]*$L$2, 1))</f>
        <v>729000</v>
      </c>
    </row>
    <row r="15726" spans="1:9" x14ac:dyDescent="0.25">
      <c r="A15726" s="2">
        <v>42350</v>
      </c>
      <c r="B15726" s="1">
        <f t="shared" si="490"/>
        <v>2015</v>
      </c>
      <c r="C15726" s="1">
        <f t="shared" si="491"/>
        <v>4</v>
      </c>
      <c r="D15726">
        <v>2605</v>
      </c>
      <c r="E15726" t="s">
        <v>37</v>
      </c>
      <c r="F15726" s="4">
        <v>730000</v>
      </c>
      <c r="G15726" t="s">
        <v>5</v>
      </c>
      <c r="H15726">
        <v>3</v>
      </c>
      <c r="I15726" s="4">
        <f>IF(E15726="Rhode Island", Table1[[#This Row],[price]]*$L$3, IF(E15726="Massachusetts", Table1[[#This Row],[price]]*$L$2, 1))</f>
        <v>730000</v>
      </c>
    </row>
    <row r="15727" spans="1:9" x14ac:dyDescent="0.25">
      <c r="A15727" s="2">
        <v>42350</v>
      </c>
      <c r="B15727" s="1">
        <f t="shared" si="490"/>
        <v>2015</v>
      </c>
      <c r="C15727" s="1">
        <f t="shared" si="491"/>
        <v>4</v>
      </c>
      <c r="D15727">
        <v>2903</v>
      </c>
      <c r="E15727" t="s">
        <v>36</v>
      </c>
      <c r="F15727" s="4">
        <v>750000</v>
      </c>
      <c r="G15727" t="s">
        <v>5</v>
      </c>
      <c r="H15727">
        <v>4</v>
      </c>
      <c r="I15727" s="4">
        <f>IF(E15727="Rhode Island", Table1[[#This Row],[price]]*$L$3, IF(E15727="Massachusetts", Table1[[#This Row],[price]]*$L$2, 1))</f>
        <v>750000</v>
      </c>
    </row>
    <row r="15728" spans="1:9" x14ac:dyDescent="0.25">
      <c r="A15728" s="2">
        <v>42350</v>
      </c>
      <c r="B15728" s="1">
        <f t="shared" si="490"/>
        <v>2015</v>
      </c>
      <c r="C15728" s="1">
        <f t="shared" si="491"/>
        <v>4</v>
      </c>
      <c r="D15728">
        <v>2606</v>
      </c>
      <c r="E15728" t="s">
        <v>37</v>
      </c>
      <c r="F15728" s="4">
        <v>795000</v>
      </c>
      <c r="G15728" t="s">
        <v>5</v>
      </c>
      <c r="H15728">
        <v>4</v>
      </c>
      <c r="I15728" s="4">
        <f>IF(E15728="Rhode Island", Table1[[#This Row],[price]]*$L$3, IF(E15728="Massachusetts", Table1[[#This Row],[price]]*$L$2, 1))</f>
        <v>795000</v>
      </c>
    </row>
    <row r="15729" spans="1:9" x14ac:dyDescent="0.25">
      <c r="A15729" s="2">
        <v>42350</v>
      </c>
      <c r="B15729" s="1">
        <f t="shared" si="490"/>
        <v>2015</v>
      </c>
      <c r="C15729" s="1">
        <f t="shared" si="491"/>
        <v>4</v>
      </c>
      <c r="D15729">
        <v>2602</v>
      </c>
      <c r="E15729" t="s">
        <v>37</v>
      </c>
      <c r="F15729" s="4">
        <v>810000</v>
      </c>
      <c r="G15729" t="s">
        <v>5</v>
      </c>
      <c r="H15729">
        <v>4</v>
      </c>
      <c r="I15729" s="4">
        <f>IF(E15729="Rhode Island", Table1[[#This Row],[price]]*$L$3, IF(E15729="Massachusetts", Table1[[#This Row],[price]]*$L$2, 1))</f>
        <v>810000</v>
      </c>
    </row>
    <row r="15730" spans="1:9" x14ac:dyDescent="0.25">
      <c r="A15730" s="2">
        <v>42350</v>
      </c>
      <c r="B15730" s="1">
        <f t="shared" si="490"/>
        <v>2015</v>
      </c>
      <c r="C15730" s="1">
        <f t="shared" si="491"/>
        <v>4</v>
      </c>
      <c r="D15730">
        <v>2904</v>
      </c>
      <c r="E15730" t="s">
        <v>36</v>
      </c>
      <c r="F15730" s="4">
        <v>847000</v>
      </c>
      <c r="G15730" t="s">
        <v>5</v>
      </c>
      <c r="H15730">
        <v>4</v>
      </c>
      <c r="I15730" s="4">
        <f>IF(E15730="Rhode Island", Table1[[#This Row],[price]]*$L$3, IF(E15730="Massachusetts", Table1[[#This Row],[price]]*$L$2, 1))</f>
        <v>847000</v>
      </c>
    </row>
    <row r="15731" spans="1:9" x14ac:dyDescent="0.25">
      <c r="A15731" s="2">
        <v>42350</v>
      </c>
      <c r="B15731" s="1">
        <f t="shared" si="490"/>
        <v>2015</v>
      </c>
      <c r="C15731" s="1">
        <f t="shared" si="491"/>
        <v>4</v>
      </c>
      <c r="D15731">
        <v>2605</v>
      </c>
      <c r="E15731" t="s">
        <v>37</v>
      </c>
      <c r="F15731" s="4">
        <v>975000</v>
      </c>
      <c r="G15731" t="s">
        <v>5</v>
      </c>
      <c r="H15731">
        <v>4</v>
      </c>
      <c r="I15731" s="4">
        <f>IF(E15731="Rhode Island", Table1[[#This Row],[price]]*$L$3, IF(E15731="Massachusetts", Table1[[#This Row],[price]]*$L$2, 1))</f>
        <v>975000</v>
      </c>
    </row>
    <row r="15732" spans="1:9" x14ac:dyDescent="0.25">
      <c r="A15732" s="2">
        <v>42350</v>
      </c>
      <c r="B15732" s="1">
        <f t="shared" si="490"/>
        <v>2015</v>
      </c>
      <c r="C15732" s="1">
        <f t="shared" si="491"/>
        <v>4</v>
      </c>
      <c r="D15732">
        <v>2606</v>
      </c>
      <c r="E15732" t="s">
        <v>37</v>
      </c>
      <c r="F15732" s="4">
        <v>1120000</v>
      </c>
      <c r="G15732" t="s">
        <v>5</v>
      </c>
      <c r="H15732">
        <v>4</v>
      </c>
      <c r="I15732" s="4">
        <f>IF(E15732="Rhode Island", Table1[[#This Row],[price]]*$L$3, IF(E15732="Massachusetts", Table1[[#This Row],[price]]*$L$2, 1))</f>
        <v>1120000</v>
      </c>
    </row>
    <row r="15733" spans="1:9" x14ac:dyDescent="0.25">
      <c r="A15733" s="2">
        <v>42350</v>
      </c>
      <c r="B15733" s="1">
        <f t="shared" si="490"/>
        <v>2015</v>
      </c>
      <c r="C15733" s="1">
        <f t="shared" si="491"/>
        <v>4</v>
      </c>
      <c r="D15733">
        <v>2600</v>
      </c>
      <c r="E15733" t="s">
        <v>37</v>
      </c>
      <c r="F15733" s="4">
        <v>1255000</v>
      </c>
      <c r="G15733" t="s">
        <v>5</v>
      </c>
      <c r="H15733">
        <v>4</v>
      </c>
      <c r="I15733" s="4">
        <f>IF(E15733="Rhode Island", Table1[[#This Row],[price]]*$L$3, IF(E15733="Massachusetts", Table1[[#This Row],[price]]*$L$2, 1))</f>
        <v>1255000</v>
      </c>
    </row>
    <row r="15734" spans="1:9" x14ac:dyDescent="0.25">
      <c r="A15734" s="2">
        <v>42350</v>
      </c>
      <c r="B15734" s="1">
        <f t="shared" si="490"/>
        <v>2015</v>
      </c>
      <c r="C15734" s="1">
        <f t="shared" si="491"/>
        <v>4</v>
      </c>
      <c r="D15734">
        <v>2600</v>
      </c>
      <c r="E15734" t="s">
        <v>37</v>
      </c>
      <c r="F15734" s="4">
        <v>1315000</v>
      </c>
      <c r="G15734" t="s">
        <v>5</v>
      </c>
      <c r="H15734">
        <v>3</v>
      </c>
      <c r="I15734" s="4">
        <f>IF(E15734="Rhode Island", Table1[[#This Row],[price]]*$L$3, IF(E15734="Massachusetts", Table1[[#This Row],[price]]*$L$2, 1))</f>
        <v>1315000</v>
      </c>
    </row>
    <row r="15735" spans="1:9" x14ac:dyDescent="0.25">
      <c r="A15735" s="2">
        <v>42350</v>
      </c>
      <c r="B15735" s="1">
        <f t="shared" si="490"/>
        <v>2015</v>
      </c>
      <c r="C15735" s="1">
        <f t="shared" si="491"/>
        <v>4</v>
      </c>
      <c r="D15735">
        <v>2602</v>
      </c>
      <c r="E15735" t="s">
        <v>37</v>
      </c>
      <c r="F15735" s="4">
        <v>452000</v>
      </c>
      <c r="G15735" t="s">
        <v>6</v>
      </c>
      <c r="H15735">
        <v>2</v>
      </c>
      <c r="I15735" s="4">
        <f>IF(E15735="Rhode Island", Table1[[#This Row],[price]]*$L$3, IF(E15735="Massachusetts", Table1[[#This Row],[price]]*$L$2, 1))</f>
        <v>452000</v>
      </c>
    </row>
    <row r="15736" spans="1:9" x14ac:dyDescent="0.25">
      <c r="A15736" s="2">
        <v>42351</v>
      </c>
      <c r="B15736" s="1">
        <f t="shared" si="490"/>
        <v>2015</v>
      </c>
      <c r="C15736" s="1">
        <f t="shared" si="491"/>
        <v>4</v>
      </c>
      <c r="D15736">
        <v>2611</v>
      </c>
      <c r="E15736" t="s">
        <v>37</v>
      </c>
      <c r="F15736" s="4">
        <v>1300000</v>
      </c>
      <c r="G15736" t="s">
        <v>5</v>
      </c>
      <c r="H15736">
        <v>4</v>
      </c>
      <c r="I15736" s="4">
        <f>IF(E15736="Rhode Island", Table1[[#This Row],[price]]*$L$3, IF(E15736="Massachusetts", Table1[[#This Row],[price]]*$L$2, 1))</f>
        <v>1300000</v>
      </c>
    </row>
    <row r="15737" spans="1:9" x14ac:dyDescent="0.25">
      <c r="A15737" s="2">
        <v>42352</v>
      </c>
      <c r="B15737" s="1">
        <f t="shared" si="490"/>
        <v>2015</v>
      </c>
      <c r="C15737" s="1">
        <f t="shared" si="491"/>
        <v>4</v>
      </c>
      <c r="D15737">
        <v>2905</v>
      </c>
      <c r="E15737" t="s">
        <v>36</v>
      </c>
      <c r="F15737" s="4">
        <v>470000</v>
      </c>
      <c r="G15737" t="s">
        <v>5</v>
      </c>
      <c r="H15737">
        <v>3</v>
      </c>
      <c r="I15737" s="4">
        <f>IF(E15737="Rhode Island", Table1[[#This Row],[price]]*$L$3, IF(E15737="Massachusetts", Table1[[#This Row],[price]]*$L$2, 1))</f>
        <v>470000</v>
      </c>
    </row>
    <row r="15738" spans="1:9" x14ac:dyDescent="0.25">
      <c r="A15738" s="2">
        <v>42352</v>
      </c>
      <c r="B15738" s="1">
        <f t="shared" si="490"/>
        <v>2015</v>
      </c>
      <c r="C15738" s="1">
        <f t="shared" si="491"/>
        <v>4</v>
      </c>
      <c r="D15738">
        <v>2607</v>
      </c>
      <c r="E15738" t="s">
        <v>37</v>
      </c>
      <c r="F15738" s="4">
        <v>627500</v>
      </c>
      <c r="G15738" t="s">
        <v>5</v>
      </c>
      <c r="H15738">
        <v>3</v>
      </c>
      <c r="I15738" s="4">
        <f>IF(E15738="Rhode Island", Table1[[#This Row],[price]]*$L$3, IF(E15738="Massachusetts", Table1[[#This Row],[price]]*$L$2, 1))</f>
        <v>627500</v>
      </c>
    </row>
    <row r="15739" spans="1:9" x14ac:dyDescent="0.25">
      <c r="A15739" s="2">
        <v>42352</v>
      </c>
      <c r="B15739" s="1">
        <f t="shared" si="490"/>
        <v>2015</v>
      </c>
      <c r="C15739" s="1">
        <f t="shared" si="491"/>
        <v>4</v>
      </c>
      <c r="D15739">
        <v>2913</v>
      </c>
      <c r="E15739" t="s">
        <v>36</v>
      </c>
      <c r="F15739" s="4">
        <v>700000</v>
      </c>
      <c r="G15739" t="s">
        <v>5</v>
      </c>
      <c r="H15739">
        <v>4</v>
      </c>
      <c r="I15739" s="4">
        <f>IF(E15739="Rhode Island", Table1[[#This Row],[price]]*$L$3, IF(E15739="Massachusetts", Table1[[#This Row],[price]]*$L$2, 1))</f>
        <v>700000</v>
      </c>
    </row>
    <row r="15740" spans="1:9" x14ac:dyDescent="0.25">
      <c r="A15740" s="2">
        <v>42352</v>
      </c>
      <c r="B15740" s="1">
        <f t="shared" si="490"/>
        <v>2015</v>
      </c>
      <c r="C15740" s="1">
        <f t="shared" si="491"/>
        <v>4</v>
      </c>
      <c r="D15740">
        <v>2913</v>
      </c>
      <c r="E15740" t="s">
        <v>36</v>
      </c>
      <c r="F15740" s="4">
        <v>775000</v>
      </c>
      <c r="G15740" t="s">
        <v>5</v>
      </c>
      <c r="H15740">
        <v>4</v>
      </c>
      <c r="I15740" s="4">
        <f>IF(E15740="Rhode Island", Table1[[#This Row],[price]]*$L$3, IF(E15740="Massachusetts", Table1[[#This Row],[price]]*$L$2, 1))</f>
        <v>775000</v>
      </c>
    </row>
    <row r="15741" spans="1:9" x14ac:dyDescent="0.25">
      <c r="A15741" s="2">
        <v>42352</v>
      </c>
      <c r="B15741" s="1">
        <f t="shared" si="490"/>
        <v>2015</v>
      </c>
      <c r="C15741" s="1">
        <f t="shared" si="491"/>
        <v>4</v>
      </c>
      <c r="D15741">
        <v>2611</v>
      </c>
      <c r="E15741" t="s">
        <v>37</v>
      </c>
      <c r="F15741" s="4">
        <v>982500</v>
      </c>
      <c r="G15741" t="s">
        <v>5</v>
      </c>
      <c r="H15741">
        <v>4</v>
      </c>
      <c r="I15741" s="4">
        <f>IF(E15741="Rhode Island", Table1[[#This Row],[price]]*$L$3, IF(E15741="Massachusetts", Table1[[#This Row],[price]]*$L$2, 1))</f>
        <v>982500</v>
      </c>
    </row>
    <row r="15742" spans="1:9" x14ac:dyDescent="0.25">
      <c r="A15742" s="2">
        <v>42352</v>
      </c>
      <c r="B15742" s="1">
        <f t="shared" si="490"/>
        <v>2015</v>
      </c>
      <c r="C15742" s="1">
        <f t="shared" si="491"/>
        <v>4</v>
      </c>
      <c r="D15742">
        <v>2603</v>
      </c>
      <c r="E15742" t="s">
        <v>37</v>
      </c>
      <c r="F15742" s="4">
        <v>2300000</v>
      </c>
      <c r="G15742" t="s">
        <v>5</v>
      </c>
      <c r="H15742">
        <v>4</v>
      </c>
      <c r="I15742" s="4">
        <f>IF(E15742="Rhode Island", Table1[[#This Row],[price]]*$L$3, IF(E15742="Massachusetts", Table1[[#This Row],[price]]*$L$2, 1))</f>
        <v>2300000</v>
      </c>
    </row>
    <row r="15743" spans="1:9" x14ac:dyDescent="0.25">
      <c r="A15743" s="2">
        <v>42353</v>
      </c>
      <c r="B15743" s="1">
        <f t="shared" si="490"/>
        <v>2015</v>
      </c>
      <c r="C15743" s="1">
        <f t="shared" si="491"/>
        <v>4</v>
      </c>
      <c r="D15743">
        <v>2614</v>
      </c>
      <c r="E15743" t="s">
        <v>37</v>
      </c>
      <c r="F15743" s="4">
        <v>488000</v>
      </c>
      <c r="G15743" t="s">
        <v>5</v>
      </c>
      <c r="H15743">
        <v>3</v>
      </c>
      <c r="I15743" s="4">
        <f>IF(E15743="Rhode Island", Table1[[#This Row],[price]]*$L$3, IF(E15743="Massachusetts", Table1[[#This Row],[price]]*$L$2, 1))</f>
        <v>488000</v>
      </c>
    </row>
    <row r="15744" spans="1:9" x14ac:dyDescent="0.25">
      <c r="A15744" s="2">
        <v>42353</v>
      </c>
      <c r="B15744" s="1">
        <f t="shared" si="490"/>
        <v>2015</v>
      </c>
      <c r="C15744" s="1">
        <f t="shared" si="491"/>
        <v>4</v>
      </c>
      <c r="D15744">
        <v>2905</v>
      </c>
      <c r="E15744" t="s">
        <v>36</v>
      </c>
      <c r="F15744" s="4">
        <v>511000</v>
      </c>
      <c r="G15744" t="s">
        <v>5</v>
      </c>
      <c r="H15744">
        <v>4</v>
      </c>
      <c r="I15744" s="4">
        <f>IF(E15744="Rhode Island", Table1[[#This Row],[price]]*$L$3, IF(E15744="Massachusetts", Table1[[#This Row],[price]]*$L$2, 1))</f>
        <v>511000</v>
      </c>
    </row>
    <row r="15745" spans="1:9" x14ac:dyDescent="0.25">
      <c r="A15745" s="2">
        <v>42353</v>
      </c>
      <c r="B15745" s="1">
        <f t="shared" si="490"/>
        <v>2015</v>
      </c>
      <c r="C15745" s="1">
        <f t="shared" si="491"/>
        <v>4</v>
      </c>
      <c r="D15745">
        <v>2602</v>
      </c>
      <c r="E15745" t="s">
        <v>37</v>
      </c>
      <c r="F15745" s="4">
        <v>620000</v>
      </c>
      <c r="G15745" t="s">
        <v>5</v>
      </c>
      <c r="H15745">
        <v>3</v>
      </c>
      <c r="I15745" s="4">
        <f>IF(E15745="Rhode Island", Table1[[#This Row],[price]]*$L$3, IF(E15745="Massachusetts", Table1[[#This Row],[price]]*$L$2, 1))</f>
        <v>620000</v>
      </c>
    </row>
    <row r="15746" spans="1:9" x14ac:dyDescent="0.25">
      <c r="A15746" s="2">
        <v>42353</v>
      </c>
      <c r="B15746" s="1">
        <f t="shared" ref="B15746:B15809" si="492">YEAR(A15746)</f>
        <v>2015</v>
      </c>
      <c r="C15746" s="1">
        <f t="shared" ref="C15746:C15809" si="493">ROUNDUP(MONTH(A15746)/3,0)</f>
        <v>4</v>
      </c>
      <c r="D15746">
        <v>2615</v>
      </c>
      <c r="E15746" t="s">
        <v>37</v>
      </c>
      <c r="F15746" s="4">
        <v>658000</v>
      </c>
      <c r="G15746" t="s">
        <v>5</v>
      </c>
      <c r="H15746">
        <v>4</v>
      </c>
      <c r="I15746" s="4">
        <f>IF(E15746="Rhode Island", Table1[[#This Row],[price]]*$L$3, IF(E15746="Massachusetts", Table1[[#This Row],[price]]*$L$2, 1))</f>
        <v>658000</v>
      </c>
    </row>
    <row r="15747" spans="1:9" x14ac:dyDescent="0.25">
      <c r="A15747" s="2">
        <v>42353</v>
      </c>
      <c r="B15747" s="1">
        <f t="shared" si="492"/>
        <v>2015</v>
      </c>
      <c r="C15747" s="1">
        <f t="shared" si="493"/>
        <v>4</v>
      </c>
      <c r="D15747">
        <v>2902</v>
      </c>
      <c r="E15747" t="s">
        <v>36</v>
      </c>
      <c r="F15747" s="4">
        <v>741000</v>
      </c>
      <c r="G15747" t="s">
        <v>5</v>
      </c>
      <c r="H15747">
        <v>4</v>
      </c>
      <c r="I15747" s="4">
        <f>IF(E15747="Rhode Island", Table1[[#This Row],[price]]*$L$3, IF(E15747="Massachusetts", Table1[[#This Row],[price]]*$L$2, 1))</f>
        <v>741000</v>
      </c>
    </row>
    <row r="15748" spans="1:9" x14ac:dyDescent="0.25">
      <c r="A15748" s="2">
        <v>42353</v>
      </c>
      <c r="B15748" s="1">
        <f t="shared" si="492"/>
        <v>2015</v>
      </c>
      <c r="C15748" s="1">
        <f t="shared" si="493"/>
        <v>4</v>
      </c>
      <c r="D15748">
        <v>2607</v>
      </c>
      <c r="E15748" t="s">
        <v>37</v>
      </c>
      <c r="F15748" s="4">
        <v>810000</v>
      </c>
      <c r="G15748" t="s">
        <v>5</v>
      </c>
      <c r="H15748">
        <v>5</v>
      </c>
      <c r="I15748" s="4">
        <f>IF(E15748="Rhode Island", Table1[[#This Row],[price]]*$L$3, IF(E15748="Massachusetts", Table1[[#This Row],[price]]*$L$2, 1))</f>
        <v>810000</v>
      </c>
    </row>
    <row r="15749" spans="1:9" x14ac:dyDescent="0.25">
      <c r="A15749" s="2">
        <v>42353</v>
      </c>
      <c r="B15749" s="1">
        <f t="shared" si="492"/>
        <v>2015</v>
      </c>
      <c r="C15749" s="1">
        <f t="shared" si="493"/>
        <v>4</v>
      </c>
      <c r="D15749">
        <v>2602</v>
      </c>
      <c r="E15749" t="s">
        <v>37</v>
      </c>
      <c r="F15749" s="4">
        <v>821000</v>
      </c>
      <c r="G15749" t="s">
        <v>5</v>
      </c>
      <c r="H15749">
        <v>4</v>
      </c>
      <c r="I15749" s="4">
        <f>IF(E15749="Rhode Island", Table1[[#This Row],[price]]*$L$3, IF(E15749="Massachusetts", Table1[[#This Row],[price]]*$L$2, 1))</f>
        <v>821000</v>
      </c>
    </row>
    <row r="15750" spans="1:9" x14ac:dyDescent="0.25">
      <c r="A15750" s="2">
        <v>42353</v>
      </c>
      <c r="B15750" s="1">
        <f t="shared" si="492"/>
        <v>2015</v>
      </c>
      <c r="C15750" s="1">
        <f t="shared" si="493"/>
        <v>4</v>
      </c>
      <c r="D15750">
        <v>2602</v>
      </c>
      <c r="E15750" t="s">
        <v>37</v>
      </c>
      <c r="F15750" s="4">
        <v>890000</v>
      </c>
      <c r="G15750" t="s">
        <v>5</v>
      </c>
      <c r="H15750">
        <v>4</v>
      </c>
      <c r="I15750" s="4">
        <f>IF(E15750="Rhode Island", Table1[[#This Row],[price]]*$L$3, IF(E15750="Massachusetts", Table1[[#This Row],[price]]*$L$2, 1))</f>
        <v>890000</v>
      </c>
    </row>
    <row r="15751" spans="1:9" x14ac:dyDescent="0.25">
      <c r="A15751" s="2">
        <v>42353</v>
      </c>
      <c r="B15751" s="1">
        <f t="shared" si="492"/>
        <v>2015</v>
      </c>
      <c r="C15751" s="1">
        <f t="shared" si="493"/>
        <v>4</v>
      </c>
      <c r="D15751">
        <v>2913</v>
      </c>
      <c r="E15751" t="s">
        <v>36</v>
      </c>
      <c r="F15751" s="4">
        <v>921000</v>
      </c>
      <c r="G15751" t="s">
        <v>5</v>
      </c>
      <c r="H15751">
        <v>4</v>
      </c>
      <c r="I15751" s="4">
        <f>IF(E15751="Rhode Island", Table1[[#This Row],[price]]*$L$3, IF(E15751="Massachusetts", Table1[[#This Row],[price]]*$L$2, 1))</f>
        <v>921000</v>
      </c>
    </row>
    <row r="15752" spans="1:9" x14ac:dyDescent="0.25">
      <c r="A15752" s="2">
        <v>42353</v>
      </c>
      <c r="B15752" s="1">
        <f t="shared" si="492"/>
        <v>2015</v>
      </c>
      <c r="C15752" s="1">
        <f t="shared" si="493"/>
        <v>4</v>
      </c>
      <c r="D15752">
        <v>2612</v>
      </c>
      <c r="E15752" t="s">
        <v>37</v>
      </c>
      <c r="F15752" s="4">
        <v>1100000</v>
      </c>
      <c r="G15752" t="s">
        <v>5</v>
      </c>
      <c r="H15752">
        <v>3</v>
      </c>
      <c r="I15752" s="4">
        <f>IF(E15752="Rhode Island", Table1[[#This Row],[price]]*$L$3, IF(E15752="Massachusetts", Table1[[#This Row],[price]]*$L$2, 1))</f>
        <v>1100000</v>
      </c>
    </row>
    <row r="15753" spans="1:9" x14ac:dyDescent="0.25">
      <c r="A15753" s="2">
        <v>42353</v>
      </c>
      <c r="B15753" s="1">
        <f t="shared" si="492"/>
        <v>2015</v>
      </c>
      <c r="C15753" s="1">
        <f t="shared" si="493"/>
        <v>4</v>
      </c>
      <c r="D15753">
        <v>2602</v>
      </c>
      <c r="E15753" t="s">
        <v>37</v>
      </c>
      <c r="F15753" s="4">
        <v>320000</v>
      </c>
      <c r="G15753" t="s">
        <v>6</v>
      </c>
      <c r="H15753">
        <v>1</v>
      </c>
      <c r="I15753" s="4">
        <f>IF(E15753="Rhode Island", Table1[[#This Row],[price]]*$L$3, IF(E15753="Massachusetts", Table1[[#This Row],[price]]*$L$2, 1))</f>
        <v>320000</v>
      </c>
    </row>
    <row r="15754" spans="1:9" x14ac:dyDescent="0.25">
      <c r="A15754" s="2">
        <v>42353</v>
      </c>
      <c r="B15754" s="1">
        <f t="shared" si="492"/>
        <v>2015</v>
      </c>
      <c r="C15754" s="1">
        <f t="shared" si="493"/>
        <v>4</v>
      </c>
      <c r="D15754">
        <v>2612</v>
      </c>
      <c r="E15754" t="s">
        <v>37</v>
      </c>
      <c r="F15754" s="4">
        <v>353000</v>
      </c>
      <c r="G15754" t="s">
        <v>6</v>
      </c>
      <c r="H15754">
        <v>1</v>
      </c>
      <c r="I15754" s="4">
        <f>IF(E15754="Rhode Island", Table1[[#This Row],[price]]*$L$3, IF(E15754="Massachusetts", Table1[[#This Row],[price]]*$L$2, 1))</f>
        <v>353000</v>
      </c>
    </row>
    <row r="15755" spans="1:9" x14ac:dyDescent="0.25">
      <c r="A15755" s="2">
        <v>42353</v>
      </c>
      <c r="B15755" s="1">
        <f t="shared" si="492"/>
        <v>2015</v>
      </c>
      <c r="C15755" s="1">
        <f t="shared" si="493"/>
        <v>4</v>
      </c>
      <c r="D15755">
        <v>2612</v>
      </c>
      <c r="E15755" t="s">
        <v>37</v>
      </c>
      <c r="F15755" s="4">
        <v>355000</v>
      </c>
      <c r="G15755" t="s">
        <v>6</v>
      </c>
      <c r="H15755">
        <v>1</v>
      </c>
      <c r="I15755" s="4">
        <f>IF(E15755="Rhode Island", Table1[[#This Row],[price]]*$L$3, IF(E15755="Massachusetts", Table1[[#This Row],[price]]*$L$2, 1))</f>
        <v>355000</v>
      </c>
    </row>
    <row r="15756" spans="1:9" x14ac:dyDescent="0.25">
      <c r="A15756" s="2">
        <v>42353</v>
      </c>
      <c r="B15756" s="1">
        <f t="shared" si="492"/>
        <v>2015</v>
      </c>
      <c r="C15756" s="1">
        <f t="shared" si="493"/>
        <v>4</v>
      </c>
      <c r="D15756">
        <v>2603</v>
      </c>
      <c r="E15756" t="s">
        <v>37</v>
      </c>
      <c r="F15756" s="4">
        <v>749000</v>
      </c>
      <c r="G15756" t="s">
        <v>6</v>
      </c>
      <c r="H15756">
        <v>3</v>
      </c>
      <c r="I15756" s="4">
        <f>IF(E15756="Rhode Island", Table1[[#This Row],[price]]*$L$3, IF(E15756="Massachusetts", Table1[[#This Row],[price]]*$L$2, 1))</f>
        <v>749000</v>
      </c>
    </row>
    <row r="15757" spans="1:9" x14ac:dyDescent="0.25">
      <c r="A15757" s="2">
        <v>42354</v>
      </c>
      <c r="B15757" s="1">
        <f t="shared" si="492"/>
        <v>2015</v>
      </c>
      <c r="C15757" s="1">
        <f t="shared" si="493"/>
        <v>4</v>
      </c>
      <c r="D15757">
        <v>2913</v>
      </c>
      <c r="E15757" t="s">
        <v>36</v>
      </c>
      <c r="F15757" s="4">
        <v>380000</v>
      </c>
      <c r="G15757" t="s">
        <v>5</v>
      </c>
      <c r="H15757">
        <v>3</v>
      </c>
      <c r="I15757" s="4">
        <f>IF(E15757="Rhode Island", Table1[[#This Row],[price]]*$L$3, IF(E15757="Massachusetts", Table1[[#This Row],[price]]*$L$2, 1))</f>
        <v>380000</v>
      </c>
    </row>
    <row r="15758" spans="1:9" x14ac:dyDescent="0.25">
      <c r="A15758" s="2">
        <v>42354</v>
      </c>
      <c r="B15758" s="1">
        <f t="shared" si="492"/>
        <v>2015</v>
      </c>
      <c r="C15758" s="1">
        <f t="shared" si="493"/>
        <v>4</v>
      </c>
      <c r="D15758">
        <v>2906</v>
      </c>
      <c r="E15758" t="s">
        <v>36</v>
      </c>
      <c r="F15758" s="4">
        <v>430000</v>
      </c>
      <c r="G15758" t="s">
        <v>5</v>
      </c>
      <c r="H15758">
        <v>3</v>
      </c>
      <c r="I15758" s="4">
        <f>IF(E15758="Rhode Island", Table1[[#This Row],[price]]*$L$3, IF(E15758="Massachusetts", Table1[[#This Row],[price]]*$L$2, 1))</f>
        <v>430000</v>
      </c>
    </row>
    <row r="15759" spans="1:9" x14ac:dyDescent="0.25">
      <c r="A15759" s="2">
        <v>42354</v>
      </c>
      <c r="B15759" s="1">
        <f t="shared" si="492"/>
        <v>2015</v>
      </c>
      <c r="C15759" s="1">
        <f t="shared" si="493"/>
        <v>4</v>
      </c>
      <c r="D15759">
        <v>2614</v>
      </c>
      <c r="E15759" t="s">
        <v>37</v>
      </c>
      <c r="F15759" s="4">
        <v>461000</v>
      </c>
      <c r="G15759" t="s">
        <v>5</v>
      </c>
      <c r="H15759">
        <v>3</v>
      </c>
      <c r="I15759" s="4">
        <f>IF(E15759="Rhode Island", Table1[[#This Row],[price]]*$L$3, IF(E15759="Massachusetts", Table1[[#This Row],[price]]*$L$2, 1))</f>
        <v>461000</v>
      </c>
    </row>
    <row r="15760" spans="1:9" x14ac:dyDescent="0.25">
      <c r="A15760" s="2">
        <v>42354</v>
      </c>
      <c r="B15760" s="1">
        <f t="shared" si="492"/>
        <v>2015</v>
      </c>
      <c r="C15760" s="1">
        <f t="shared" si="493"/>
        <v>4</v>
      </c>
      <c r="D15760">
        <v>2614</v>
      </c>
      <c r="E15760" t="s">
        <v>37</v>
      </c>
      <c r="F15760" s="4">
        <v>485000</v>
      </c>
      <c r="G15760" t="s">
        <v>5</v>
      </c>
      <c r="H15760">
        <v>3</v>
      </c>
      <c r="I15760" s="4">
        <f>IF(E15760="Rhode Island", Table1[[#This Row],[price]]*$L$3, IF(E15760="Massachusetts", Table1[[#This Row],[price]]*$L$2, 1))</f>
        <v>485000</v>
      </c>
    </row>
    <row r="15761" spans="1:9" x14ac:dyDescent="0.25">
      <c r="A15761" s="2">
        <v>42354</v>
      </c>
      <c r="B15761" s="1">
        <f t="shared" si="492"/>
        <v>2015</v>
      </c>
      <c r="C15761" s="1">
        <f t="shared" si="493"/>
        <v>4</v>
      </c>
      <c r="D15761">
        <v>2906</v>
      </c>
      <c r="E15761" t="s">
        <v>36</v>
      </c>
      <c r="F15761" s="4">
        <v>485000</v>
      </c>
      <c r="G15761" t="s">
        <v>5</v>
      </c>
      <c r="H15761">
        <v>4</v>
      </c>
      <c r="I15761" s="4">
        <f>IF(E15761="Rhode Island", Table1[[#This Row],[price]]*$L$3, IF(E15761="Massachusetts", Table1[[#This Row],[price]]*$L$2, 1))</f>
        <v>485000</v>
      </c>
    </row>
    <row r="15762" spans="1:9" x14ac:dyDescent="0.25">
      <c r="A15762" s="2">
        <v>42354</v>
      </c>
      <c r="B15762" s="1">
        <f t="shared" si="492"/>
        <v>2015</v>
      </c>
      <c r="C15762" s="1">
        <f t="shared" si="493"/>
        <v>4</v>
      </c>
      <c r="D15762">
        <v>2905</v>
      </c>
      <c r="E15762" t="s">
        <v>36</v>
      </c>
      <c r="F15762" s="4">
        <v>486000</v>
      </c>
      <c r="G15762" t="s">
        <v>5</v>
      </c>
      <c r="H15762">
        <v>3</v>
      </c>
      <c r="I15762" s="4">
        <f>IF(E15762="Rhode Island", Table1[[#This Row],[price]]*$L$3, IF(E15762="Massachusetts", Table1[[#This Row],[price]]*$L$2, 1))</f>
        <v>486000</v>
      </c>
    </row>
    <row r="15763" spans="1:9" x14ac:dyDescent="0.25">
      <c r="A15763" s="2">
        <v>42354</v>
      </c>
      <c r="B15763" s="1">
        <f t="shared" si="492"/>
        <v>2015</v>
      </c>
      <c r="C15763" s="1">
        <f t="shared" si="493"/>
        <v>4</v>
      </c>
      <c r="D15763">
        <v>2615</v>
      </c>
      <c r="E15763" t="s">
        <v>37</v>
      </c>
      <c r="F15763" s="4">
        <v>488000</v>
      </c>
      <c r="G15763" t="s">
        <v>5</v>
      </c>
      <c r="H15763">
        <v>3</v>
      </c>
      <c r="I15763" s="4">
        <f>IF(E15763="Rhode Island", Table1[[#This Row],[price]]*$L$3, IF(E15763="Massachusetts", Table1[[#This Row],[price]]*$L$2, 1))</f>
        <v>488000</v>
      </c>
    </row>
    <row r="15764" spans="1:9" x14ac:dyDescent="0.25">
      <c r="A15764" s="2">
        <v>42354</v>
      </c>
      <c r="B15764" s="1">
        <f t="shared" si="492"/>
        <v>2015</v>
      </c>
      <c r="C15764" s="1">
        <f t="shared" si="493"/>
        <v>4</v>
      </c>
      <c r="D15764">
        <v>2615</v>
      </c>
      <c r="E15764" t="s">
        <v>37</v>
      </c>
      <c r="F15764" s="4">
        <v>527000</v>
      </c>
      <c r="G15764" t="s">
        <v>5</v>
      </c>
      <c r="H15764">
        <v>3</v>
      </c>
      <c r="I15764" s="4">
        <f>IF(E15764="Rhode Island", Table1[[#This Row],[price]]*$L$3, IF(E15764="Massachusetts", Table1[[#This Row],[price]]*$L$2, 1))</f>
        <v>527000</v>
      </c>
    </row>
    <row r="15765" spans="1:9" x14ac:dyDescent="0.25">
      <c r="A15765" s="2">
        <v>42354</v>
      </c>
      <c r="B15765" s="1">
        <f t="shared" si="492"/>
        <v>2015</v>
      </c>
      <c r="C15765" s="1">
        <f t="shared" si="493"/>
        <v>4</v>
      </c>
      <c r="D15765">
        <v>2913</v>
      </c>
      <c r="E15765" t="s">
        <v>36</v>
      </c>
      <c r="F15765" s="4">
        <v>561000</v>
      </c>
      <c r="G15765" t="s">
        <v>5</v>
      </c>
      <c r="H15765">
        <v>4</v>
      </c>
      <c r="I15765" s="4">
        <f>IF(E15765="Rhode Island", Table1[[#This Row],[price]]*$L$3, IF(E15765="Massachusetts", Table1[[#This Row],[price]]*$L$2, 1))</f>
        <v>561000</v>
      </c>
    </row>
    <row r="15766" spans="1:9" x14ac:dyDescent="0.25">
      <c r="A15766" s="2">
        <v>42354</v>
      </c>
      <c r="B15766" s="1">
        <f t="shared" si="492"/>
        <v>2015</v>
      </c>
      <c r="C15766" s="1">
        <f t="shared" si="493"/>
        <v>4</v>
      </c>
      <c r="D15766">
        <v>2913</v>
      </c>
      <c r="E15766" t="s">
        <v>36</v>
      </c>
      <c r="F15766" s="4">
        <v>565000</v>
      </c>
      <c r="G15766" t="s">
        <v>5</v>
      </c>
      <c r="H15766">
        <v>4</v>
      </c>
      <c r="I15766" s="4">
        <f>IF(E15766="Rhode Island", Table1[[#This Row],[price]]*$L$3, IF(E15766="Massachusetts", Table1[[#This Row],[price]]*$L$2, 1))</f>
        <v>565000</v>
      </c>
    </row>
    <row r="15767" spans="1:9" x14ac:dyDescent="0.25">
      <c r="A15767" s="2">
        <v>42354</v>
      </c>
      <c r="B15767" s="1">
        <f t="shared" si="492"/>
        <v>2015</v>
      </c>
      <c r="C15767" s="1">
        <f t="shared" si="493"/>
        <v>4</v>
      </c>
      <c r="D15767">
        <v>2617</v>
      </c>
      <c r="E15767" t="s">
        <v>37</v>
      </c>
      <c r="F15767" s="4">
        <v>605500</v>
      </c>
      <c r="G15767" t="s">
        <v>5</v>
      </c>
      <c r="H15767">
        <v>3</v>
      </c>
      <c r="I15767" s="4">
        <f>IF(E15767="Rhode Island", Table1[[#This Row],[price]]*$L$3, IF(E15767="Massachusetts", Table1[[#This Row],[price]]*$L$2, 1))</f>
        <v>605500</v>
      </c>
    </row>
    <row r="15768" spans="1:9" x14ac:dyDescent="0.25">
      <c r="A15768" s="2">
        <v>42354</v>
      </c>
      <c r="B15768" s="1">
        <f t="shared" si="492"/>
        <v>2015</v>
      </c>
      <c r="C15768" s="1">
        <f t="shared" si="493"/>
        <v>4</v>
      </c>
      <c r="D15768">
        <v>2611</v>
      </c>
      <c r="E15768" t="s">
        <v>37</v>
      </c>
      <c r="F15768" s="4">
        <v>670000</v>
      </c>
      <c r="G15768" t="s">
        <v>5</v>
      </c>
      <c r="H15768">
        <v>4</v>
      </c>
      <c r="I15768" s="4">
        <f>IF(E15768="Rhode Island", Table1[[#This Row],[price]]*$L$3, IF(E15768="Massachusetts", Table1[[#This Row],[price]]*$L$2, 1))</f>
        <v>670000</v>
      </c>
    </row>
    <row r="15769" spans="1:9" x14ac:dyDescent="0.25">
      <c r="A15769" s="2">
        <v>42354</v>
      </c>
      <c r="B15769" s="1">
        <f t="shared" si="492"/>
        <v>2015</v>
      </c>
      <c r="C15769" s="1">
        <f t="shared" si="493"/>
        <v>4</v>
      </c>
      <c r="D15769">
        <v>2912</v>
      </c>
      <c r="E15769" t="s">
        <v>36</v>
      </c>
      <c r="F15769" s="4">
        <v>745000</v>
      </c>
      <c r="G15769" t="s">
        <v>5</v>
      </c>
      <c r="H15769">
        <v>4</v>
      </c>
      <c r="I15769" s="4">
        <f>IF(E15769="Rhode Island", Table1[[#This Row],[price]]*$L$3, IF(E15769="Massachusetts", Table1[[#This Row],[price]]*$L$2, 1))</f>
        <v>745000</v>
      </c>
    </row>
    <row r="15770" spans="1:9" x14ac:dyDescent="0.25">
      <c r="A15770" s="2">
        <v>42354</v>
      </c>
      <c r="B15770" s="1">
        <f t="shared" si="492"/>
        <v>2015</v>
      </c>
      <c r="C15770" s="1">
        <f t="shared" si="493"/>
        <v>4</v>
      </c>
      <c r="D15770">
        <v>2600</v>
      </c>
      <c r="E15770" t="s">
        <v>37</v>
      </c>
      <c r="F15770" s="4">
        <v>745000</v>
      </c>
      <c r="G15770" t="s">
        <v>5</v>
      </c>
      <c r="H15770">
        <v>3</v>
      </c>
      <c r="I15770" s="4">
        <f>IF(E15770="Rhode Island", Table1[[#This Row],[price]]*$L$3, IF(E15770="Massachusetts", Table1[[#This Row],[price]]*$L$2, 1))</f>
        <v>745000</v>
      </c>
    </row>
    <row r="15771" spans="1:9" x14ac:dyDescent="0.25">
      <c r="A15771" s="2">
        <v>42354</v>
      </c>
      <c r="B15771" s="1">
        <f t="shared" si="492"/>
        <v>2015</v>
      </c>
      <c r="C15771" s="1">
        <f t="shared" si="493"/>
        <v>4</v>
      </c>
      <c r="D15771">
        <v>2602</v>
      </c>
      <c r="E15771" t="s">
        <v>37</v>
      </c>
      <c r="F15771" s="4">
        <v>785000</v>
      </c>
      <c r="G15771" t="s">
        <v>5</v>
      </c>
      <c r="H15771">
        <v>4</v>
      </c>
      <c r="I15771" s="4">
        <f>IF(E15771="Rhode Island", Table1[[#This Row],[price]]*$L$3, IF(E15771="Massachusetts", Table1[[#This Row],[price]]*$L$2, 1))</f>
        <v>785000</v>
      </c>
    </row>
    <row r="15772" spans="1:9" x14ac:dyDescent="0.25">
      <c r="A15772" s="2">
        <v>42354</v>
      </c>
      <c r="B15772" s="1">
        <f t="shared" si="492"/>
        <v>2015</v>
      </c>
      <c r="C15772" s="1">
        <f t="shared" si="493"/>
        <v>4</v>
      </c>
      <c r="D15772">
        <v>2611</v>
      </c>
      <c r="E15772" t="s">
        <v>37</v>
      </c>
      <c r="F15772" s="4">
        <v>875000</v>
      </c>
      <c r="G15772" t="s">
        <v>5</v>
      </c>
      <c r="H15772">
        <v>4</v>
      </c>
      <c r="I15772" s="4">
        <f>IF(E15772="Rhode Island", Table1[[#This Row],[price]]*$L$3, IF(E15772="Massachusetts", Table1[[#This Row],[price]]*$L$2, 1))</f>
        <v>875000</v>
      </c>
    </row>
    <row r="15773" spans="1:9" x14ac:dyDescent="0.25">
      <c r="A15773" s="2">
        <v>42354</v>
      </c>
      <c r="B15773" s="1">
        <f t="shared" si="492"/>
        <v>2015</v>
      </c>
      <c r="C15773" s="1">
        <f t="shared" si="493"/>
        <v>4</v>
      </c>
      <c r="D15773">
        <v>2911</v>
      </c>
      <c r="E15773" t="s">
        <v>36</v>
      </c>
      <c r="F15773" s="4">
        <v>880000</v>
      </c>
      <c r="G15773" t="s">
        <v>5</v>
      </c>
      <c r="H15773">
        <v>4</v>
      </c>
      <c r="I15773" s="4">
        <f>IF(E15773="Rhode Island", Table1[[#This Row],[price]]*$L$3, IF(E15773="Massachusetts", Table1[[#This Row],[price]]*$L$2, 1))</f>
        <v>880000</v>
      </c>
    </row>
    <row r="15774" spans="1:9" x14ac:dyDescent="0.25">
      <c r="A15774" s="2">
        <v>42354</v>
      </c>
      <c r="B15774" s="1">
        <f t="shared" si="492"/>
        <v>2015</v>
      </c>
      <c r="C15774" s="1">
        <f t="shared" si="493"/>
        <v>4</v>
      </c>
      <c r="D15774">
        <v>2607</v>
      </c>
      <c r="E15774" t="s">
        <v>37</v>
      </c>
      <c r="F15774" s="4">
        <v>930000</v>
      </c>
      <c r="G15774" t="s">
        <v>5</v>
      </c>
      <c r="H15774">
        <v>4</v>
      </c>
      <c r="I15774" s="4">
        <f>IF(E15774="Rhode Island", Table1[[#This Row],[price]]*$L$3, IF(E15774="Massachusetts", Table1[[#This Row],[price]]*$L$2, 1))</f>
        <v>930000</v>
      </c>
    </row>
    <row r="15775" spans="1:9" x14ac:dyDescent="0.25">
      <c r="A15775" s="2">
        <v>42354</v>
      </c>
      <c r="B15775" s="1">
        <f t="shared" si="492"/>
        <v>2015</v>
      </c>
      <c r="C15775" s="1">
        <f t="shared" si="493"/>
        <v>4</v>
      </c>
      <c r="D15775">
        <v>2605</v>
      </c>
      <c r="E15775" t="s">
        <v>37</v>
      </c>
      <c r="F15775" s="4">
        <v>940000</v>
      </c>
      <c r="G15775" t="s">
        <v>5</v>
      </c>
      <c r="H15775">
        <v>4</v>
      </c>
      <c r="I15775" s="4">
        <f>IF(E15775="Rhode Island", Table1[[#This Row],[price]]*$L$3, IF(E15775="Massachusetts", Table1[[#This Row],[price]]*$L$2, 1))</f>
        <v>940000</v>
      </c>
    </row>
    <row r="15776" spans="1:9" x14ac:dyDescent="0.25">
      <c r="A15776" s="2">
        <v>42354</v>
      </c>
      <c r="B15776" s="1">
        <f t="shared" si="492"/>
        <v>2015</v>
      </c>
      <c r="C15776" s="1">
        <f t="shared" si="493"/>
        <v>4</v>
      </c>
      <c r="D15776">
        <v>2602</v>
      </c>
      <c r="E15776" t="s">
        <v>37</v>
      </c>
      <c r="F15776" s="4">
        <v>359000</v>
      </c>
      <c r="G15776" t="s">
        <v>6</v>
      </c>
      <c r="H15776">
        <v>2</v>
      </c>
      <c r="I15776" s="4">
        <f>IF(E15776="Rhode Island", Table1[[#This Row],[price]]*$L$3, IF(E15776="Massachusetts", Table1[[#This Row],[price]]*$L$2, 1))</f>
        <v>359000</v>
      </c>
    </row>
    <row r="15777" spans="1:9" x14ac:dyDescent="0.25">
      <c r="A15777" s="2">
        <v>42354</v>
      </c>
      <c r="B15777" s="1">
        <f t="shared" si="492"/>
        <v>2015</v>
      </c>
      <c r="C15777" s="1">
        <f t="shared" si="493"/>
        <v>4</v>
      </c>
      <c r="D15777">
        <v>2617</v>
      </c>
      <c r="E15777" t="s">
        <v>37</v>
      </c>
      <c r="F15777" s="4">
        <v>367500</v>
      </c>
      <c r="G15777" t="s">
        <v>6</v>
      </c>
      <c r="H15777">
        <v>2</v>
      </c>
      <c r="I15777" s="4">
        <f>IF(E15777="Rhode Island", Table1[[#This Row],[price]]*$L$3, IF(E15777="Massachusetts", Table1[[#This Row],[price]]*$L$2, 1))</f>
        <v>367500</v>
      </c>
    </row>
    <row r="15778" spans="1:9" x14ac:dyDescent="0.25">
      <c r="A15778" s="2">
        <v>42354</v>
      </c>
      <c r="B15778" s="1">
        <f t="shared" si="492"/>
        <v>2015</v>
      </c>
      <c r="C15778" s="1">
        <f t="shared" si="493"/>
        <v>4</v>
      </c>
      <c r="D15778">
        <v>2617</v>
      </c>
      <c r="E15778" t="s">
        <v>37</v>
      </c>
      <c r="F15778" s="4">
        <v>431000</v>
      </c>
      <c r="G15778" t="s">
        <v>6</v>
      </c>
      <c r="H15778">
        <v>2</v>
      </c>
      <c r="I15778" s="4">
        <f>IF(E15778="Rhode Island", Table1[[#This Row],[price]]*$L$3, IF(E15778="Massachusetts", Table1[[#This Row],[price]]*$L$2, 1))</f>
        <v>431000</v>
      </c>
    </row>
    <row r="15779" spans="1:9" x14ac:dyDescent="0.25">
      <c r="A15779" s="2">
        <v>42355</v>
      </c>
      <c r="B15779" s="1">
        <f t="shared" si="492"/>
        <v>2015</v>
      </c>
      <c r="C15779" s="1">
        <f t="shared" si="493"/>
        <v>4</v>
      </c>
      <c r="D15779">
        <v>2615</v>
      </c>
      <c r="E15779" t="s">
        <v>37</v>
      </c>
      <c r="F15779" s="4">
        <v>379000</v>
      </c>
      <c r="G15779" t="s">
        <v>5</v>
      </c>
      <c r="H15779">
        <v>3</v>
      </c>
      <c r="I15779" s="4">
        <f>IF(E15779="Rhode Island", Table1[[#This Row],[price]]*$L$3, IF(E15779="Massachusetts", Table1[[#This Row],[price]]*$L$2, 1))</f>
        <v>379000</v>
      </c>
    </row>
    <row r="15780" spans="1:9" x14ac:dyDescent="0.25">
      <c r="A15780" s="2">
        <v>42355</v>
      </c>
      <c r="B15780" s="1">
        <f t="shared" si="492"/>
        <v>2015</v>
      </c>
      <c r="C15780" s="1">
        <f t="shared" si="493"/>
        <v>4</v>
      </c>
      <c r="D15780">
        <v>2905</v>
      </c>
      <c r="E15780" t="s">
        <v>36</v>
      </c>
      <c r="F15780" s="4">
        <v>435000</v>
      </c>
      <c r="G15780" t="s">
        <v>5</v>
      </c>
      <c r="H15780">
        <v>3</v>
      </c>
      <c r="I15780" s="4">
        <f>IF(E15780="Rhode Island", Table1[[#This Row],[price]]*$L$3, IF(E15780="Massachusetts", Table1[[#This Row],[price]]*$L$2, 1))</f>
        <v>435000</v>
      </c>
    </row>
    <row r="15781" spans="1:9" x14ac:dyDescent="0.25">
      <c r="A15781" s="2">
        <v>42355</v>
      </c>
      <c r="B15781" s="1">
        <f t="shared" si="492"/>
        <v>2015</v>
      </c>
      <c r="C15781" s="1">
        <f t="shared" si="493"/>
        <v>4</v>
      </c>
      <c r="D15781">
        <v>2617</v>
      </c>
      <c r="E15781" t="s">
        <v>37</v>
      </c>
      <c r="F15781" s="4">
        <v>449320</v>
      </c>
      <c r="G15781" t="s">
        <v>5</v>
      </c>
      <c r="H15781">
        <v>3</v>
      </c>
      <c r="I15781" s="4">
        <f>IF(E15781="Rhode Island", Table1[[#This Row],[price]]*$L$3, IF(E15781="Massachusetts", Table1[[#This Row],[price]]*$L$2, 1))</f>
        <v>449320</v>
      </c>
    </row>
    <row r="15782" spans="1:9" x14ac:dyDescent="0.25">
      <c r="A15782" s="2">
        <v>42355</v>
      </c>
      <c r="B15782" s="1">
        <f t="shared" si="492"/>
        <v>2015</v>
      </c>
      <c r="C15782" s="1">
        <f t="shared" si="493"/>
        <v>4</v>
      </c>
      <c r="D15782">
        <v>2913</v>
      </c>
      <c r="E15782" t="s">
        <v>36</v>
      </c>
      <c r="F15782" s="4">
        <v>487000</v>
      </c>
      <c r="G15782" t="s">
        <v>5</v>
      </c>
      <c r="H15782">
        <v>3</v>
      </c>
      <c r="I15782" s="4">
        <f>IF(E15782="Rhode Island", Table1[[#This Row],[price]]*$L$3, IF(E15782="Massachusetts", Table1[[#This Row],[price]]*$L$2, 1))</f>
        <v>487000</v>
      </c>
    </row>
    <row r="15783" spans="1:9" x14ac:dyDescent="0.25">
      <c r="A15783" s="2">
        <v>42355</v>
      </c>
      <c r="B15783" s="1">
        <f t="shared" si="492"/>
        <v>2015</v>
      </c>
      <c r="C15783" s="1">
        <f t="shared" si="493"/>
        <v>4</v>
      </c>
      <c r="D15783">
        <v>2617</v>
      </c>
      <c r="E15783" t="s">
        <v>37</v>
      </c>
      <c r="F15783" s="4">
        <v>506680</v>
      </c>
      <c r="G15783" t="s">
        <v>5</v>
      </c>
      <c r="H15783">
        <v>3</v>
      </c>
      <c r="I15783" s="4">
        <f>IF(E15783="Rhode Island", Table1[[#This Row],[price]]*$L$3, IF(E15783="Massachusetts", Table1[[#This Row],[price]]*$L$2, 1))</f>
        <v>506680</v>
      </c>
    </row>
    <row r="15784" spans="1:9" x14ac:dyDescent="0.25">
      <c r="A15784" s="2">
        <v>42355</v>
      </c>
      <c r="B15784" s="1">
        <f t="shared" si="492"/>
        <v>2015</v>
      </c>
      <c r="C15784" s="1">
        <f t="shared" si="493"/>
        <v>4</v>
      </c>
      <c r="D15784">
        <v>2611</v>
      </c>
      <c r="E15784" t="s">
        <v>37</v>
      </c>
      <c r="F15784" s="4">
        <v>525000</v>
      </c>
      <c r="G15784" t="s">
        <v>5</v>
      </c>
      <c r="H15784">
        <v>3</v>
      </c>
      <c r="I15784" s="4">
        <f>IF(E15784="Rhode Island", Table1[[#This Row],[price]]*$L$3, IF(E15784="Massachusetts", Table1[[#This Row],[price]]*$L$2, 1))</f>
        <v>525000</v>
      </c>
    </row>
    <row r="15785" spans="1:9" x14ac:dyDescent="0.25">
      <c r="A15785" s="2">
        <v>42355</v>
      </c>
      <c r="B15785" s="1">
        <f t="shared" si="492"/>
        <v>2015</v>
      </c>
      <c r="C15785" s="1">
        <f t="shared" si="493"/>
        <v>4</v>
      </c>
      <c r="D15785">
        <v>2611</v>
      </c>
      <c r="E15785" t="s">
        <v>37</v>
      </c>
      <c r="F15785" s="4">
        <v>528000</v>
      </c>
      <c r="G15785" t="s">
        <v>5</v>
      </c>
      <c r="H15785">
        <v>4</v>
      </c>
      <c r="I15785" s="4">
        <f>IF(E15785="Rhode Island", Table1[[#This Row],[price]]*$L$3, IF(E15785="Massachusetts", Table1[[#This Row],[price]]*$L$2, 1))</f>
        <v>528000</v>
      </c>
    </row>
    <row r="15786" spans="1:9" x14ac:dyDescent="0.25">
      <c r="A15786" s="2">
        <v>42355</v>
      </c>
      <c r="B15786" s="1">
        <f t="shared" si="492"/>
        <v>2015</v>
      </c>
      <c r="C15786" s="1">
        <f t="shared" si="493"/>
        <v>4</v>
      </c>
      <c r="D15786">
        <v>2913</v>
      </c>
      <c r="E15786" t="s">
        <v>36</v>
      </c>
      <c r="F15786" s="4">
        <v>542900</v>
      </c>
      <c r="G15786" t="s">
        <v>5</v>
      </c>
      <c r="H15786">
        <v>3</v>
      </c>
      <c r="I15786" s="4">
        <f>IF(E15786="Rhode Island", Table1[[#This Row],[price]]*$L$3, IF(E15786="Massachusetts", Table1[[#This Row],[price]]*$L$2, 1))</f>
        <v>542900</v>
      </c>
    </row>
    <row r="15787" spans="1:9" x14ac:dyDescent="0.25">
      <c r="A15787" s="2">
        <v>42355</v>
      </c>
      <c r="B15787" s="1">
        <f t="shared" si="492"/>
        <v>2015</v>
      </c>
      <c r="C15787" s="1">
        <f t="shared" si="493"/>
        <v>4</v>
      </c>
      <c r="D15787">
        <v>2913</v>
      </c>
      <c r="E15787" t="s">
        <v>36</v>
      </c>
      <c r="F15787" s="4">
        <v>573792</v>
      </c>
      <c r="G15787" t="s">
        <v>5</v>
      </c>
      <c r="H15787">
        <v>4</v>
      </c>
      <c r="I15787" s="4">
        <f>IF(E15787="Rhode Island", Table1[[#This Row],[price]]*$L$3, IF(E15787="Massachusetts", Table1[[#This Row],[price]]*$L$2, 1))</f>
        <v>573792</v>
      </c>
    </row>
    <row r="15788" spans="1:9" x14ac:dyDescent="0.25">
      <c r="A15788" s="2">
        <v>42355</v>
      </c>
      <c r="B15788" s="1">
        <f t="shared" si="492"/>
        <v>2015</v>
      </c>
      <c r="C15788" s="1">
        <f t="shared" si="493"/>
        <v>4</v>
      </c>
      <c r="D15788">
        <v>2602</v>
      </c>
      <c r="E15788" t="s">
        <v>37</v>
      </c>
      <c r="F15788" s="4">
        <v>600000</v>
      </c>
      <c r="G15788" t="s">
        <v>5</v>
      </c>
      <c r="H15788">
        <v>3</v>
      </c>
      <c r="I15788" s="4">
        <f>IF(E15788="Rhode Island", Table1[[#This Row],[price]]*$L$3, IF(E15788="Massachusetts", Table1[[#This Row],[price]]*$L$2, 1))</f>
        <v>600000</v>
      </c>
    </row>
    <row r="15789" spans="1:9" x14ac:dyDescent="0.25">
      <c r="A15789" s="2">
        <v>42355</v>
      </c>
      <c r="B15789" s="1">
        <f t="shared" si="492"/>
        <v>2015</v>
      </c>
      <c r="C15789" s="1">
        <f t="shared" si="493"/>
        <v>4</v>
      </c>
      <c r="D15789">
        <v>2913</v>
      </c>
      <c r="E15789" t="s">
        <v>36</v>
      </c>
      <c r="F15789" s="4">
        <v>720000</v>
      </c>
      <c r="G15789" t="s">
        <v>5</v>
      </c>
      <c r="H15789">
        <v>4</v>
      </c>
      <c r="I15789" s="4">
        <f>IF(E15789="Rhode Island", Table1[[#This Row],[price]]*$L$3, IF(E15789="Massachusetts", Table1[[#This Row],[price]]*$L$2, 1))</f>
        <v>720000</v>
      </c>
    </row>
    <row r="15790" spans="1:9" x14ac:dyDescent="0.25">
      <c r="A15790" s="2">
        <v>42355</v>
      </c>
      <c r="B15790" s="1">
        <f t="shared" si="492"/>
        <v>2015</v>
      </c>
      <c r="C15790" s="1">
        <f t="shared" si="493"/>
        <v>4</v>
      </c>
      <c r="D15790">
        <v>2911</v>
      </c>
      <c r="E15790" t="s">
        <v>36</v>
      </c>
      <c r="F15790" s="4">
        <v>862000</v>
      </c>
      <c r="G15790" t="s">
        <v>5</v>
      </c>
      <c r="H15790">
        <v>4</v>
      </c>
      <c r="I15790" s="4">
        <f>IF(E15790="Rhode Island", Table1[[#This Row],[price]]*$L$3, IF(E15790="Massachusetts", Table1[[#This Row],[price]]*$L$2, 1))</f>
        <v>862000</v>
      </c>
    </row>
    <row r="15791" spans="1:9" x14ac:dyDescent="0.25">
      <c r="A15791" s="2">
        <v>42355</v>
      </c>
      <c r="B15791" s="1">
        <f t="shared" si="492"/>
        <v>2015</v>
      </c>
      <c r="C15791" s="1">
        <f t="shared" si="493"/>
        <v>4</v>
      </c>
      <c r="D15791">
        <v>2617</v>
      </c>
      <c r="E15791" t="s">
        <v>37</v>
      </c>
      <c r="F15791" s="4">
        <v>280000</v>
      </c>
      <c r="G15791" t="s">
        <v>6</v>
      </c>
      <c r="H15791">
        <v>1</v>
      </c>
      <c r="I15791" s="4">
        <f>IF(E15791="Rhode Island", Table1[[#This Row],[price]]*$L$3, IF(E15791="Massachusetts", Table1[[#This Row],[price]]*$L$2, 1))</f>
        <v>280000</v>
      </c>
    </row>
    <row r="15792" spans="1:9" x14ac:dyDescent="0.25">
      <c r="A15792" s="2">
        <v>42355</v>
      </c>
      <c r="B15792" s="1">
        <f t="shared" si="492"/>
        <v>2015</v>
      </c>
      <c r="C15792" s="1">
        <f t="shared" si="493"/>
        <v>4</v>
      </c>
      <c r="D15792">
        <v>2604</v>
      </c>
      <c r="E15792" t="s">
        <v>37</v>
      </c>
      <c r="F15792" s="4">
        <v>414750</v>
      </c>
      <c r="G15792" t="s">
        <v>6</v>
      </c>
      <c r="H15792">
        <v>2</v>
      </c>
      <c r="I15792" s="4">
        <f>IF(E15792="Rhode Island", Table1[[#This Row],[price]]*$L$3, IF(E15792="Massachusetts", Table1[[#This Row],[price]]*$L$2, 1))</f>
        <v>414750</v>
      </c>
    </row>
    <row r="15793" spans="1:9" x14ac:dyDescent="0.25">
      <c r="A15793" s="2">
        <v>42356</v>
      </c>
      <c r="B15793" s="1">
        <f t="shared" si="492"/>
        <v>2015</v>
      </c>
      <c r="C15793" s="1">
        <f t="shared" si="493"/>
        <v>4</v>
      </c>
      <c r="D15793">
        <v>2615</v>
      </c>
      <c r="E15793" t="s">
        <v>37</v>
      </c>
      <c r="F15793" s="4">
        <v>430000</v>
      </c>
      <c r="G15793" t="s">
        <v>5</v>
      </c>
      <c r="H15793">
        <v>3</v>
      </c>
      <c r="I15793" s="4">
        <f>IF(E15793="Rhode Island", Table1[[#This Row],[price]]*$L$3, IF(E15793="Massachusetts", Table1[[#This Row],[price]]*$L$2, 1))</f>
        <v>430000</v>
      </c>
    </row>
    <row r="15794" spans="1:9" x14ac:dyDescent="0.25">
      <c r="A15794" s="2">
        <v>42356</v>
      </c>
      <c r="B15794" s="1">
        <f t="shared" si="492"/>
        <v>2015</v>
      </c>
      <c r="C15794" s="1">
        <f t="shared" si="493"/>
        <v>4</v>
      </c>
      <c r="D15794">
        <v>2905</v>
      </c>
      <c r="E15794" t="s">
        <v>36</v>
      </c>
      <c r="F15794" s="4">
        <v>515000</v>
      </c>
      <c r="G15794" t="s">
        <v>5</v>
      </c>
      <c r="H15794">
        <v>3</v>
      </c>
      <c r="I15794" s="4">
        <f>IF(E15794="Rhode Island", Table1[[#This Row],[price]]*$L$3, IF(E15794="Massachusetts", Table1[[#This Row],[price]]*$L$2, 1))</f>
        <v>515000</v>
      </c>
    </row>
    <row r="15795" spans="1:9" x14ac:dyDescent="0.25">
      <c r="A15795" s="2">
        <v>42356</v>
      </c>
      <c r="B15795" s="1">
        <f t="shared" si="492"/>
        <v>2015</v>
      </c>
      <c r="C15795" s="1">
        <f t="shared" si="493"/>
        <v>4</v>
      </c>
      <c r="D15795">
        <v>2902</v>
      </c>
      <c r="E15795" t="s">
        <v>36</v>
      </c>
      <c r="F15795" s="4">
        <v>532000</v>
      </c>
      <c r="G15795" t="s">
        <v>5</v>
      </c>
      <c r="H15795">
        <v>4</v>
      </c>
      <c r="I15795" s="4">
        <f>IF(E15795="Rhode Island", Table1[[#This Row],[price]]*$L$3, IF(E15795="Massachusetts", Table1[[#This Row],[price]]*$L$2, 1))</f>
        <v>532000</v>
      </c>
    </row>
    <row r="15796" spans="1:9" x14ac:dyDescent="0.25">
      <c r="A15796" s="2">
        <v>42356</v>
      </c>
      <c r="B15796" s="1">
        <f t="shared" si="492"/>
        <v>2015</v>
      </c>
      <c r="C15796" s="1">
        <f t="shared" si="493"/>
        <v>4</v>
      </c>
      <c r="D15796">
        <v>2914</v>
      </c>
      <c r="E15796" t="s">
        <v>36</v>
      </c>
      <c r="F15796" s="4">
        <v>560000</v>
      </c>
      <c r="G15796" t="s">
        <v>5</v>
      </c>
      <c r="H15796">
        <v>4</v>
      </c>
      <c r="I15796" s="4">
        <f>IF(E15796="Rhode Island", Table1[[#This Row],[price]]*$L$3, IF(E15796="Massachusetts", Table1[[#This Row],[price]]*$L$2, 1))</f>
        <v>560000</v>
      </c>
    </row>
    <row r="15797" spans="1:9" x14ac:dyDescent="0.25">
      <c r="A15797" s="2">
        <v>42356</v>
      </c>
      <c r="B15797" s="1">
        <f t="shared" si="492"/>
        <v>2015</v>
      </c>
      <c r="C15797" s="1">
        <f t="shared" si="493"/>
        <v>4</v>
      </c>
      <c r="D15797">
        <v>2604</v>
      </c>
      <c r="E15797" t="s">
        <v>37</v>
      </c>
      <c r="F15797" s="4">
        <v>561000</v>
      </c>
      <c r="G15797" t="s">
        <v>5</v>
      </c>
      <c r="H15797">
        <v>2</v>
      </c>
      <c r="I15797" s="4">
        <f>IF(E15797="Rhode Island", Table1[[#This Row],[price]]*$L$3, IF(E15797="Massachusetts", Table1[[#This Row],[price]]*$L$2, 1))</f>
        <v>561000</v>
      </c>
    </row>
    <row r="15798" spans="1:9" x14ac:dyDescent="0.25">
      <c r="A15798" s="2">
        <v>42356</v>
      </c>
      <c r="B15798" s="1">
        <f t="shared" si="492"/>
        <v>2015</v>
      </c>
      <c r="C15798" s="1">
        <f t="shared" si="493"/>
        <v>4</v>
      </c>
      <c r="D15798">
        <v>2611</v>
      </c>
      <c r="E15798" t="s">
        <v>37</v>
      </c>
      <c r="F15798" s="4">
        <v>570000</v>
      </c>
      <c r="G15798" t="s">
        <v>5</v>
      </c>
      <c r="H15798">
        <v>4</v>
      </c>
      <c r="I15798" s="4">
        <f>IF(E15798="Rhode Island", Table1[[#This Row],[price]]*$L$3, IF(E15798="Massachusetts", Table1[[#This Row],[price]]*$L$2, 1))</f>
        <v>570000</v>
      </c>
    </row>
    <row r="15799" spans="1:9" x14ac:dyDescent="0.25">
      <c r="A15799" s="2">
        <v>42356</v>
      </c>
      <c r="B15799" s="1">
        <f t="shared" si="492"/>
        <v>2015</v>
      </c>
      <c r="C15799" s="1">
        <f t="shared" si="493"/>
        <v>4</v>
      </c>
      <c r="D15799">
        <v>2602</v>
      </c>
      <c r="E15799" t="s">
        <v>37</v>
      </c>
      <c r="F15799" s="4">
        <v>598000</v>
      </c>
      <c r="G15799" t="s">
        <v>5</v>
      </c>
      <c r="H15799">
        <v>2</v>
      </c>
      <c r="I15799" s="4">
        <f>IF(E15799="Rhode Island", Table1[[#This Row],[price]]*$L$3, IF(E15799="Massachusetts", Table1[[#This Row],[price]]*$L$2, 1))</f>
        <v>598000</v>
      </c>
    </row>
    <row r="15800" spans="1:9" x14ac:dyDescent="0.25">
      <c r="A15800" s="2">
        <v>42356</v>
      </c>
      <c r="B15800" s="1">
        <f t="shared" si="492"/>
        <v>2015</v>
      </c>
      <c r="C15800" s="1">
        <f t="shared" si="493"/>
        <v>4</v>
      </c>
      <c r="D15800">
        <v>2903</v>
      </c>
      <c r="E15800" t="s">
        <v>36</v>
      </c>
      <c r="F15800" s="4">
        <v>635000</v>
      </c>
      <c r="G15800" t="s">
        <v>5</v>
      </c>
      <c r="H15800">
        <v>4</v>
      </c>
      <c r="I15800" s="4">
        <f>IF(E15800="Rhode Island", Table1[[#This Row],[price]]*$L$3, IF(E15800="Massachusetts", Table1[[#This Row],[price]]*$L$2, 1))</f>
        <v>635000</v>
      </c>
    </row>
    <row r="15801" spans="1:9" x14ac:dyDescent="0.25">
      <c r="A15801" s="2">
        <v>42356</v>
      </c>
      <c r="B15801" s="1">
        <f t="shared" si="492"/>
        <v>2015</v>
      </c>
      <c r="C15801" s="1">
        <f t="shared" si="493"/>
        <v>4</v>
      </c>
      <c r="D15801">
        <v>2913</v>
      </c>
      <c r="E15801" t="s">
        <v>36</v>
      </c>
      <c r="F15801" s="4">
        <v>665000</v>
      </c>
      <c r="G15801" t="s">
        <v>5</v>
      </c>
      <c r="H15801">
        <v>4</v>
      </c>
      <c r="I15801" s="4">
        <f>IF(E15801="Rhode Island", Table1[[#This Row],[price]]*$L$3, IF(E15801="Massachusetts", Table1[[#This Row],[price]]*$L$2, 1))</f>
        <v>665000</v>
      </c>
    </row>
    <row r="15802" spans="1:9" x14ac:dyDescent="0.25">
      <c r="A15802" s="2">
        <v>42356</v>
      </c>
      <c r="B15802" s="1">
        <f t="shared" si="492"/>
        <v>2015</v>
      </c>
      <c r="C15802" s="1">
        <f t="shared" si="493"/>
        <v>4</v>
      </c>
      <c r="D15802">
        <v>2911</v>
      </c>
      <c r="E15802" t="s">
        <v>36</v>
      </c>
      <c r="F15802" s="4">
        <v>810000</v>
      </c>
      <c r="G15802" t="s">
        <v>5</v>
      </c>
      <c r="H15802">
        <v>4</v>
      </c>
      <c r="I15802" s="4">
        <f>IF(E15802="Rhode Island", Table1[[#This Row],[price]]*$L$3, IF(E15802="Massachusetts", Table1[[#This Row],[price]]*$L$2, 1))</f>
        <v>810000</v>
      </c>
    </row>
    <row r="15803" spans="1:9" x14ac:dyDescent="0.25">
      <c r="A15803" s="2">
        <v>42356</v>
      </c>
      <c r="B15803" s="1">
        <f t="shared" si="492"/>
        <v>2015</v>
      </c>
      <c r="C15803" s="1">
        <f t="shared" si="493"/>
        <v>4</v>
      </c>
      <c r="D15803">
        <v>2606</v>
      </c>
      <c r="E15803" t="s">
        <v>37</v>
      </c>
      <c r="F15803" s="4">
        <v>971000</v>
      </c>
      <c r="G15803" t="s">
        <v>5</v>
      </c>
      <c r="H15803">
        <v>4</v>
      </c>
      <c r="I15803" s="4">
        <f>IF(E15803="Rhode Island", Table1[[#This Row],[price]]*$L$3, IF(E15803="Massachusetts", Table1[[#This Row],[price]]*$L$2, 1))</f>
        <v>971000</v>
      </c>
    </row>
    <row r="15804" spans="1:9" x14ac:dyDescent="0.25">
      <c r="A15804" s="2">
        <v>42356</v>
      </c>
      <c r="B15804" s="1">
        <f t="shared" si="492"/>
        <v>2015</v>
      </c>
      <c r="C15804" s="1">
        <f t="shared" si="493"/>
        <v>4</v>
      </c>
      <c r="D15804">
        <v>2603</v>
      </c>
      <c r="E15804" t="s">
        <v>37</v>
      </c>
      <c r="F15804" s="4">
        <v>1260000</v>
      </c>
      <c r="G15804" t="s">
        <v>5</v>
      </c>
      <c r="H15804">
        <v>3</v>
      </c>
      <c r="I15804" s="4">
        <f>IF(E15804="Rhode Island", Table1[[#This Row],[price]]*$L$3, IF(E15804="Massachusetts", Table1[[#This Row],[price]]*$L$2, 1))</f>
        <v>1260000</v>
      </c>
    </row>
    <row r="15805" spans="1:9" x14ac:dyDescent="0.25">
      <c r="A15805" s="2">
        <v>42356</v>
      </c>
      <c r="B15805" s="1">
        <f t="shared" si="492"/>
        <v>2015</v>
      </c>
      <c r="C15805" s="1">
        <f t="shared" si="493"/>
        <v>4</v>
      </c>
      <c r="D15805">
        <v>2603</v>
      </c>
      <c r="E15805" t="s">
        <v>37</v>
      </c>
      <c r="F15805" s="4">
        <v>290000</v>
      </c>
      <c r="G15805" t="s">
        <v>6</v>
      </c>
      <c r="H15805">
        <v>1</v>
      </c>
      <c r="I15805" s="4">
        <f>IF(E15805="Rhode Island", Table1[[#This Row],[price]]*$L$3, IF(E15805="Massachusetts", Table1[[#This Row],[price]]*$L$2, 1))</f>
        <v>290000</v>
      </c>
    </row>
    <row r="15806" spans="1:9" x14ac:dyDescent="0.25">
      <c r="A15806" s="2">
        <v>42356</v>
      </c>
      <c r="B15806" s="1">
        <f t="shared" si="492"/>
        <v>2015</v>
      </c>
      <c r="C15806" s="1">
        <f t="shared" si="493"/>
        <v>4</v>
      </c>
      <c r="D15806">
        <v>2913</v>
      </c>
      <c r="E15806" t="s">
        <v>36</v>
      </c>
      <c r="F15806" s="4">
        <v>330000</v>
      </c>
      <c r="G15806" t="s">
        <v>6</v>
      </c>
      <c r="H15806">
        <v>2</v>
      </c>
      <c r="I15806" s="4">
        <f>IF(E15806="Rhode Island", Table1[[#This Row],[price]]*$L$3, IF(E15806="Massachusetts", Table1[[#This Row],[price]]*$L$2, 1))</f>
        <v>330000</v>
      </c>
    </row>
    <row r="15807" spans="1:9" x14ac:dyDescent="0.25">
      <c r="A15807" s="2">
        <v>42356</v>
      </c>
      <c r="B15807" s="1">
        <f t="shared" si="492"/>
        <v>2015</v>
      </c>
      <c r="C15807" s="1">
        <f t="shared" si="493"/>
        <v>4</v>
      </c>
      <c r="D15807">
        <v>2604</v>
      </c>
      <c r="E15807" t="s">
        <v>37</v>
      </c>
      <c r="F15807" s="4">
        <v>430000</v>
      </c>
      <c r="G15807" t="s">
        <v>6</v>
      </c>
      <c r="H15807">
        <v>2</v>
      </c>
      <c r="I15807" s="4">
        <f>IF(E15807="Rhode Island", Table1[[#This Row],[price]]*$L$3, IF(E15807="Massachusetts", Table1[[#This Row],[price]]*$L$2, 1))</f>
        <v>430000</v>
      </c>
    </row>
    <row r="15808" spans="1:9" x14ac:dyDescent="0.25">
      <c r="A15808" s="2">
        <v>42357</v>
      </c>
      <c r="B15808" s="1">
        <f t="shared" si="492"/>
        <v>2015</v>
      </c>
      <c r="C15808" s="1">
        <f t="shared" si="493"/>
        <v>4</v>
      </c>
      <c r="D15808">
        <v>2914</v>
      </c>
      <c r="E15808" t="s">
        <v>36</v>
      </c>
      <c r="F15808" s="4">
        <v>410250</v>
      </c>
      <c r="G15808" t="s">
        <v>5</v>
      </c>
      <c r="H15808">
        <v>3</v>
      </c>
      <c r="I15808" s="4">
        <f>IF(E15808="Rhode Island", Table1[[#This Row],[price]]*$L$3, IF(E15808="Massachusetts", Table1[[#This Row],[price]]*$L$2, 1))</f>
        <v>410250</v>
      </c>
    </row>
    <row r="15809" spans="1:9" x14ac:dyDescent="0.25">
      <c r="A15809" s="2">
        <v>42357</v>
      </c>
      <c r="B15809" s="1">
        <f t="shared" si="492"/>
        <v>2015</v>
      </c>
      <c r="C15809" s="1">
        <f t="shared" si="493"/>
        <v>4</v>
      </c>
      <c r="D15809">
        <v>2905</v>
      </c>
      <c r="E15809" t="s">
        <v>36</v>
      </c>
      <c r="F15809" s="4">
        <v>482000</v>
      </c>
      <c r="G15809" t="s">
        <v>5</v>
      </c>
      <c r="H15809">
        <v>4</v>
      </c>
      <c r="I15809" s="4">
        <f>IF(E15809="Rhode Island", Table1[[#This Row],[price]]*$L$3, IF(E15809="Massachusetts", Table1[[#This Row],[price]]*$L$2, 1))</f>
        <v>482000</v>
      </c>
    </row>
    <row r="15810" spans="1:9" x14ac:dyDescent="0.25">
      <c r="A15810" s="2">
        <v>42357</v>
      </c>
      <c r="B15810" s="1">
        <f t="shared" ref="B15810:B15873" si="494">YEAR(A15810)</f>
        <v>2015</v>
      </c>
      <c r="C15810" s="1">
        <f t="shared" ref="C15810:C15873" si="495">ROUNDUP(MONTH(A15810)/3,0)</f>
        <v>4</v>
      </c>
      <c r="D15810">
        <v>2615</v>
      </c>
      <c r="E15810" t="s">
        <v>37</v>
      </c>
      <c r="F15810" s="4">
        <v>548000</v>
      </c>
      <c r="G15810" t="s">
        <v>5</v>
      </c>
      <c r="H15810">
        <v>4</v>
      </c>
      <c r="I15810" s="4">
        <f>IF(E15810="Rhode Island", Table1[[#This Row],[price]]*$L$3, IF(E15810="Massachusetts", Table1[[#This Row],[price]]*$L$2, 1))</f>
        <v>548000</v>
      </c>
    </row>
    <row r="15811" spans="1:9" x14ac:dyDescent="0.25">
      <c r="A15811" s="2">
        <v>42357</v>
      </c>
      <c r="B15811" s="1">
        <f t="shared" si="494"/>
        <v>2015</v>
      </c>
      <c r="C15811" s="1">
        <f t="shared" si="495"/>
        <v>4</v>
      </c>
      <c r="D15811">
        <v>2911</v>
      </c>
      <c r="E15811" t="s">
        <v>36</v>
      </c>
      <c r="F15811" s="4">
        <v>644000</v>
      </c>
      <c r="G15811" t="s">
        <v>5</v>
      </c>
      <c r="H15811">
        <v>4</v>
      </c>
      <c r="I15811" s="4">
        <f>IF(E15811="Rhode Island", Table1[[#This Row],[price]]*$L$3, IF(E15811="Massachusetts", Table1[[#This Row],[price]]*$L$2, 1))</f>
        <v>644000</v>
      </c>
    </row>
    <row r="15812" spans="1:9" x14ac:dyDescent="0.25">
      <c r="A15812" s="2">
        <v>42357</v>
      </c>
      <c r="B15812" s="1">
        <f t="shared" si="494"/>
        <v>2015</v>
      </c>
      <c r="C15812" s="1">
        <f t="shared" si="495"/>
        <v>4</v>
      </c>
      <c r="D15812">
        <v>2615</v>
      </c>
      <c r="E15812" t="s">
        <v>37</v>
      </c>
      <c r="F15812" s="4">
        <v>645000</v>
      </c>
      <c r="G15812" t="s">
        <v>5</v>
      </c>
      <c r="H15812">
        <v>4</v>
      </c>
      <c r="I15812" s="4">
        <f>IF(E15812="Rhode Island", Table1[[#This Row],[price]]*$L$3, IF(E15812="Massachusetts", Table1[[#This Row],[price]]*$L$2, 1))</f>
        <v>645000</v>
      </c>
    </row>
    <row r="15813" spans="1:9" x14ac:dyDescent="0.25">
      <c r="A15813" s="2">
        <v>42357</v>
      </c>
      <c r="B15813" s="1">
        <f t="shared" si="494"/>
        <v>2015</v>
      </c>
      <c r="C15813" s="1">
        <f t="shared" si="495"/>
        <v>4</v>
      </c>
      <c r="D15813">
        <v>2614</v>
      </c>
      <c r="E15813" t="s">
        <v>37</v>
      </c>
      <c r="F15813" s="4">
        <v>725000</v>
      </c>
      <c r="G15813" t="s">
        <v>5</v>
      </c>
      <c r="H15813">
        <v>4</v>
      </c>
      <c r="I15813" s="4">
        <f>IF(E15813="Rhode Island", Table1[[#This Row],[price]]*$L$3, IF(E15813="Massachusetts", Table1[[#This Row],[price]]*$L$2, 1))</f>
        <v>725000</v>
      </c>
    </row>
    <row r="15814" spans="1:9" x14ac:dyDescent="0.25">
      <c r="A15814" s="2">
        <v>42357</v>
      </c>
      <c r="B15814" s="1">
        <f t="shared" si="494"/>
        <v>2015</v>
      </c>
      <c r="C15814" s="1">
        <f t="shared" si="495"/>
        <v>4</v>
      </c>
      <c r="D15814">
        <v>2913</v>
      </c>
      <c r="E15814" t="s">
        <v>36</v>
      </c>
      <c r="F15814" s="4">
        <v>825000</v>
      </c>
      <c r="G15814" t="s">
        <v>5</v>
      </c>
      <c r="H15814">
        <v>4</v>
      </c>
      <c r="I15814" s="4">
        <f>IF(E15814="Rhode Island", Table1[[#This Row],[price]]*$L$3, IF(E15814="Massachusetts", Table1[[#This Row],[price]]*$L$2, 1))</f>
        <v>825000</v>
      </c>
    </row>
    <row r="15815" spans="1:9" x14ac:dyDescent="0.25">
      <c r="A15815" s="2">
        <v>42357</v>
      </c>
      <c r="B15815" s="1">
        <f t="shared" si="494"/>
        <v>2015</v>
      </c>
      <c r="C15815" s="1">
        <f t="shared" si="495"/>
        <v>4</v>
      </c>
      <c r="D15815">
        <v>2602</v>
      </c>
      <c r="E15815" t="s">
        <v>37</v>
      </c>
      <c r="F15815" s="4">
        <v>910000</v>
      </c>
      <c r="G15815" t="s">
        <v>5</v>
      </c>
      <c r="H15815">
        <v>3</v>
      </c>
      <c r="I15815" s="4">
        <f>IF(E15815="Rhode Island", Table1[[#This Row],[price]]*$L$3, IF(E15815="Massachusetts", Table1[[#This Row],[price]]*$L$2, 1))</f>
        <v>910000</v>
      </c>
    </row>
    <row r="15816" spans="1:9" x14ac:dyDescent="0.25">
      <c r="A15816" s="2">
        <v>42357</v>
      </c>
      <c r="B15816" s="1">
        <f t="shared" si="494"/>
        <v>2015</v>
      </c>
      <c r="C15816" s="1">
        <f t="shared" si="495"/>
        <v>4</v>
      </c>
      <c r="D15816">
        <v>2913</v>
      </c>
      <c r="E15816" t="s">
        <v>36</v>
      </c>
      <c r="F15816" s="4">
        <v>1330000</v>
      </c>
      <c r="G15816" t="s">
        <v>5</v>
      </c>
      <c r="H15816">
        <v>4</v>
      </c>
      <c r="I15816" s="4">
        <f>IF(E15816="Rhode Island", Table1[[#This Row],[price]]*$L$3, IF(E15816="Massachusetts", Table1[[#This Row],[price]]*$L$2, 1))</f>
        <v>1330000</v>
      </c>
    </row>
    <row r="15817" spans="1:9" x14ac:dyDescent="0.25">
      <c r="A15817" s="2">
        <v>42357</v>
      </c>
      <c r="B15817" s="1">
        <f t="shared" si="494"/>
        <v>2015</v>
      </c>
      <c r="C15817" s="1">
        <f t="shared" si="495"/>
        <v>4</v>
      </c>
      <c r="D15817">
        <v>2612</v>
      </c>
      <c r="E15817" t="s">
        <v>37</v>
      </c>
      <c r="F15817" s="4">
        <v>700000</v>
      </c>
      <c r="G15817" t="s">
        <v>6</v>
      </c>
      <c r="H15817">
        <v>3</v>
      </c>
      <c r="I15817" s="4">
        <f>IF(E15817="Rhode Island", Table1[[#This Row],[price]]*$L$3, IF(E15817="Massachusetts", Table1[[#This Row],[price]]*$L$2, 1))</f>
        <v>700000</v>
      </c>
    </row>
    <row r="15818" spans="1:9" x14ac:dyDescent="0.25">
      <c r="A15818" s="2">
        <v>42359</v>
      </c>
      <c r="B15818" s="1">
        <f t="shared" si="494"/>
        <v>2015</v>
      </c>
      <c r="C15818" s="1">
        <f t="shared" si="495"/>
        <v>4</v>
      </c>
      <c r="D15818">
        <v>2615</v>
      </c>
      <c r="E15818" t="s">
        <v>37</v>
      </c>
      <c r="F15818" s="4">
        <v>328000</v>
      </c>
      <c r="G15818" t="s">
        <v>5</v>
      </c>
      <c r="H15818">
        <v>2</v>
      </c>
      <c r="I15818" s="4">
        <f>IF(E15818="Rhode Island", Table1[[#This Row],[price]]*$L$3, IF(E15818="Massachusetts", Table1[[#This Row],[price]]*$L$2, 1))</f>
        <v>328000</v>
      </c>
    </row>
    <row r="15819" spans="1:9" x14ac:dyDescent="0.25">
      <c r="A15819" s="2">
        <v>42359</v>
      </c>
      <c r="B15819" s="1">
        <f t="shared" si="494"/>
        <v>2015</v>
      </c>
      <c r="C15819" s="1">
        <f t="shared" si="495"/>
        <v>4</v>
      </c>
      <c r="D15819">
        <v>2615</v>
      </c>
      <c r="E15819" t="s">
        <v>37</v>
      </c>
      <c r="F15819" s="4">
        <v>436000</v>
      </c>
      <c r="G15819" t="s">
        <v>5</v>
      </c>
      <c r="H15819">
        <v>3</v>
      </c>
      <c r="I15819" s="4">
        <f>IF(E15819="Rhode Island", Table1[[#This Row],[price]]*$L$3, IF(E15819="Massachusetts", Table1[[#This Row],[price]]*$L$2, 1))</f>
        <v>436000</v>
      </c>
    </row>
    <row r="15820" spans="1:9" x14ac:dyDescent="0.25">
      <c r="A15820" s="2">
        <v>42359</v>
      </c>
      <c r="B15820" s="1">
        <f t="shared" si="494"/>
        <v>2015</v>
      </c>
      <c r="C15820" s="1">
        <f t="shared" si="495"/>
        <v>4</v>
      </c>
      <c r="D15820">
        <v>2904</v>
      </c>
      <c r="E15820" t="s">
        <v>36</v>
      </c>
      <c r="F15820" s="4">
        <v>457500</v>
      </c>
      <c r="G15820" t="s">
        <v>5</v>
      </c>
      <c r="H15820">
        <v>3</v>
      </c>
      <c r="I15820" s="4">
        <f>IF(E15820="Rhode Island", Table1[[#This Row],[price]]*$L$3, IF(E15820="Massachusetts", Table1[[#This Row],[price]]*$L$2, 1))</f>
        <v>457500</v>
      </c>
    </row>
    <row r="15821" spans="1:9" x14ac:dyDescent="0.25">
      <c r="A15821" s="2">
        <v>42359</v>
      </c>
      <c r="B15821" s="1">
        <f t="shared" si="494"/>
        <v>2015</v>
      </c>
      <c r="C15821" s="1">
        <f t="shared" si="495"/>
        <v>4</v>
      </c>
      <c r="D15821">
        <v>2906</v>
      </c>
      <c r="E15821" t="s">
        <v>36</v>
      </c>
      <c r="F15821" s="4">
        <v>507500</v>
      </c>
      <c r="G15821" t="s">
        <v>5</v>
      </c>
      <c r="H15821">
        <v>3</v>
      </c>
      <c r="I15821" s="4">
        <f>IF(E15821="Rhode Island", Table1[[#This Row],[price]]*$L$3, IF(E15821="Massachusetts", Table1[[#This Row],[price]]*$L$2, 1))</f>
        <v>507500</v>
      </c>
    </row>
    <row r="15822" spans="1:9" x14ac:dyDescent="0.25">
      <c r="A15822" s="2">
        <v>42359</v>
      </c>
      <c r="B15822" s="1">
        <f t="shared" si="494"/>
        <v>2015</v>
      </c>
      <c r="C15822" s="1">
        <f t="shared" si="495"/>
        <v>4</v>
      </c>
      <c r="D15822">
        <v>2615</v>
      </c>
      <c r="E15822" t="s">
        <v>37</v>
      </c>
      <c r="F15822" s="4">
        <v>530000</v>
      </c>
      <c r="G15822" t="s">
        <v>5</v>
      </c>
      <c r="H15822">
        <v>4</v>
      </c>
      <c r="I15822" s="4">
        <f>IF(E15822="Rhode Island", Table1[[#This Row],[price]]*$L$3, IF(E15822="Massachusetts", Table1[[#This Row],[price]]*$L$2, 1))</f>
        <v>530000</v>
      </c>
    </row>
    <row r="15823" spans="1:9" x14ac:dyDescent="0.25">
      <c r="A15823" s="2">
        <v>42359</v>
      </c>
      <c r="B15823" s="1">
        <f t="shared" si="494"/>
        <v>2015</v>
      </c>
      <c r="C15823" s="1">
        <f t="shared" si="495"/>
        <v>4</v>
      </c>
      <c r="D15823">
        <v>2617</v>
      </c>
      <c r="E15823" t="s">
        <v>37</v>
      </c>
      <c r="F15823" s="4">
        <v>542500</v>
      </c>
      <c r="G15823" t="s">
        <v>5</v>
      </c>
      <c r="H15823">
        <v>3</v>
      </c>
      <c r="I15823" s="4">
        <f>IF(E15823="Rhode Island", Table1[[#This Row],[price]]*$L$3, IF(E15823="Massachusetts", Table1[[#This Row],[price]]*$L$2, 1))</f>
        <v>542500</v>
      </c>
    </row>
    <row r="15824" spans="1:9" x14ac:dyDescent="0.25">
      <c r="A15824" s="2">
        <v>42359</v>
      </c>
      <c r="B15824" s="1">
        <f t="shared" si="494"/>
        <v>2015</v>
      </c>
      <c r="C15824" s="1">
        <f t="shared" si="495"/>
        <v>4</v>
      </c>
      <c r="D15824">
        <v>2615</v>
      </c>
      <c r="E15824" t="s">
        <v>37</v>
      </c>
      <c r="F15824" s="4">
        <v>555000</v>
      </c>
      <c r="G15824" t="s">
        <v>5</v>
      </c>
      <c r="H15824">
        <v>3</v>
      </c>
      <c r="I15824" s="4">
        <f>IF(E15824="Rhode Island", Table1[[#This Row],[price]]*$L$3, IF(E15824="Massachusetts", Table1[[#This Row],[price]]*$L$2, 1))</f>
        <v>555000</v>
      </c>
    </row>
    <row r="15825" spans="1:9" x14ac:dyDescent="0.25">
      <c r="A15825" s="2">
        <v>42359</v>
      </c>
      <c r="B15825" s="1">
        <f t="shared" si="494"/>
        <v>2015</v>
      </c>
      <c r="C15825" s="1">
        <f t="shared" si="495"/>
        <v>4</v>
      </c>
      <c r="D15825">
        <v>2615</v>
      </c>
      <c r="E15825" t="s">
        <v>37</v>
      </c>
      <c r="F15825" s="4">
        <v>660000</v>
      </c>
      <c r="G15825" t="s">
        <v>5</v>
      </c>
      <c r="H15825">
        <v>4</v>
      </c>
      <c r="I15825" s="4">
        <f>IF(E15825="Rhode Island", Table1[[#This Row],[price]]*$L$3, IF(E15825="Massachusetts", Table1[[#This Row],[price]]*$L$2, 1))</f>
        <v>660000</v>
      </c>
    </row>
    <row r="15826" spans="1:9" x14ac:dyDescent="0.25">
      <c r="A15826" s="2">
        <v>42359</v>
      </c>
      <c r="B15826" s="1">
        <f t="shared" si="494"/>
        <v>2015</v>
      </c>
      <c r="C15826" s="1">
        <f t="shared" si="495"/>
        <v>4</v>
      </c>
      <c r="D15826">
        <v>2602</v>
      </c>
      <c r="E15826" t="s">
        <v>37</v>
      </c>
      <c r="F15826" s="4">
        <v>800000</v>
      </c>
      <c r="G15826" t="s">
        <v>5</v>
      </c>
      <c r="H15826">
        <v>2</v>
      </c>
      <c r="I15826" s="4">
        <f>IF(E15826="Rhode Island", Table1[[#This Row],[price]]*$L$3, IF(E15826="Massachusetts", Table1[[#This Row],[price]]*$L$2, 1))</f>
        <v>800000</v>
      </c>
    </row>
    <row r="15827" spans="1:9" x14ac:dyDescent="0.25">
      <c r="A15827" s="2">
        <v>42359</v>
      </c>
      <c r="B15827" s="1">
        <f t="shared" si="494"/>
        <v>2015</v>
      </c>
      <c r="C15827" s="1">
        <f t="shared" si="495"/>
        <v>4</v>
      </c>
      <c r="D15827">
        <v>2602</v>
      </c>
      <c r="E15827" t="s">
        <v>37</v>
      </c>
      <c r="F15827" s="4">
        <v>800000</v>
      </c>
      <c r="G15827" t="s">
        <v>5</v>
      </c>
      <c r="H15827">
        <v>5</v>
      </c>
      <c r="I15827" s="4">
        <f>IF(E15827="Rhode Island", Table1[[#This Row],[price]]*$L$3, IF(E15827="Massachusetts", Table1[[#This Row],[price]]*$L$2, 1))</f>
        <v>800000</v>
      </c>
    </row>
    <row r="15828" spans="1:9" x14ac:dyDescent="0.25">
      <c r="A15828" s="2">
        <v>42359</v>
      </c>
      <c r="B15828" s="1">
        <f t="shared" si="494"/>
        <v>2015</v>
      </c>
      <c r="C15828" s="1">
        <f t="shared" si="495"/>
        <v>4</v>
      </c>
      <c r="D15828">
        <v>2612</v>
      </c>
      <c r="E15828" t="s">
        <v>37</v>
      </c>
      <c r="F15828" s="4">
        <v>388000</v>
      </c>
      <c r="G15828" t="s">
        <v>6</v>
      </c>
      <c r="H15828">
        <v>2</v>
      </c>
      <c r="I15828" s="4">
        <f>IF(E15828="Rhode Island", Table1[[#This Row],[price]]*$L$3, IF(E15828="Massachusetts", Table1[[#This Row],[price]]*$L$2, 1))</f>
        <v>388000</v>
      </c>
    </row>
    <row r="15829" spans="1:9" x14ac:dyDescent="0.25">
      <c r="A15829" s="2">
        <v>42359</v>
      </c>
      <c r="B15829" s="1">
        <f t="shared" si="494"/>
        <v>2015</v>
      </c>
      <c r="C15829" s="1">
        <f t="shared" si="495"/>
        <v>4</v>
      </c>
      <c r="D15829">
        <v>2604</v>
      </c>
      <c r="E15829" t="s">
        <v>37</v>
      </c>
      <c r="F15829" s="4">
        <v>550000</v>
      </c>
      <c r="G15829" t="s">
        <v>6</v>
      </c>
      <c r="H15829">
        <v>2</v>
      </c>
      <c r="I15829" s="4">
        <f>IF(E15829="Rhode Island", Table1[[#This Row],[price]]*$L$3, IF(E15829="Massachusetts", Table1[[#This Row],[price]]*$L$2, 1))</f>
        <v>550000</v>
      </c>
    </row>
    <row r="15830" spans="1:9" x14ac:dyDescent="0.25">
      <c r="A15830" s="2">
        <v>42360</v>
      </c>
      <c r="B15830" s="1">
        <f t="shared" si="494"/>
        <v>2015</v>
      </c>
      <c r="C15830" s="1">
        <f t="shared" si="495"/>
        <v>4</v>
      </c>
      <c r="D15830">
        <v>2914</v>
      </c>
      <c r="E15830" t="s">
        <v>36</v>
      </c>
      <c r="F15830" s="4">
        <v>361180</v>
      </c>
      <c r="G15830" t="s">
        <v>5</v>
      </c>
      <c r="H15830">
        <v>4</v>
      </c>
      <c r="I15830" s="4">
        <f>IF(E15830="Rhode Island", Table1[[#This Row],[price]]*$L$3, IF(E15830="Massachusetts", Table1[[#This Row],[price]]*$L$2, 1))</f>
        <v>361180</v>
      </c>
    </row>
    <row r="15831" spans="1:9" x14ac:dyDescent="0.25">
      <c r="A15831" s="2">
        <v>42360</v>
      </c>
      <c r="B15831" s="1">
        <f t="shared" si="494"/>
        <v>2015</v>
      </c>
      <c r="C15831" s="1">
        <f t="shared" si="495"/>
        <v>4</v>
      </c>
      <c r="D15831">
        <v>2905</v>
      </c>
      <c r="E15831" t="s">
        <v>36</v>
      </c>
      <c r="F15831" s="4">
        <v>371000</v>
      </c>
      <c r="G15831" t="s">
        <v>5</v>
      </c>
      <c r="H15831">
        <v>3</v>
      </c>
      <c r="I15831" s="4">
        <f>IF(E15831="Rhode Island", Table1[[#This Row],[price]]*$L$3, IF(E15831="Massachusetts", Table1[[#This Row],[price]]*$L$2, 1))</f>
        <v>371000</v>
      </c>
    </row>
    <row r="15832" spans="1:9" x14ac:dyDescent="0.25">
      <c r="A15832" s="2">
        <v>42360</v>
      </c>
      <c r="B15832" s="1">
        <f t="shared" si="494"/>
        <v>2015</v>
      </c>
      <c r="C15832" s="1">
        <f t="shared" si="495"/>
        <v>4</v>
      </c>
      <c r="D15832">
        <v>2617</v>
      </c>
      <c r="E15832" t="s">
        <v>37</v>
      </c>
      <c r="F15832" s="4">
        <v>410000</v>
      </c>
      <c r="G15832" t="s">
        <v>5</v>
      </c>
      <c r="H15832">
        <v>2</v>
      </c>
      <c r="I15832" s="4">
        <f>IF(E15832="Rhode Island", Table1[[#This Row],[price]]*$L$3, IF(E15832="Massachusetts", Table1[[#This Row],[price]]*$L$2, 1))</f>
        <v>410000</v>
      </c>
    </row>
    <row r="15833" spans="1:9" x14ac:dyDescent="0.25">
      <c r="A15833" s="2">
        <v>42360</v>
      </c>
      <c r="B15833" s="1">
        <f t="shared" si="494"/>
        <v>2015</v>
      </c>
      <c r="C15833" s="1">
        <f t="shared" si="495"/>
        <v>4</v>
      </c>
      <c r="D15833">
        <v>2615</v>
      </c>
      <c r="E15833" t="s">
        <v>37</v>
      </c>
      <c r="F15833" s="4">
        <v>510000</v>
      </c>
      <c r="G15833" t="s">
        <v>5</v>
      </c>
      <c r="H15833">
        <v>4</v>
      </c>
      <c r="I15833" s="4">
        <f>IF(E15833="Rhode Island", Table1[[#This Row],[price]]*$L$3, IF(E15833="Massachusetts", Table1[[#This Row],[price]]*$L$2, 1))</f>
        <v>510000</v>
      </c>
    </row>
    <row r="15834" spans="1:9" x14ac:dyDescent="0.25">
      <c r="A15834" s="2">
        <v>42360</v>
      </c>
      <c r="B15834" s="1">
        <f t="shared" si="494"/>
        <v>2015</v>
      </c>
      <c r="C15834" s="1">
        <f t="shared" si="495"/>
        <v>4</v>
      </c>
      <c r="D15834">
        <v>2611</v>
      </c>
      <c r="E15834" t="s">
        <v>37</v>
      </c>
      <c r="F15834" s="4">
        <v>510000</v>
      </c>
      <c r="G15834" t="s">
        <v>5</v>
      </c>
      <c r="H15834">
        <v>3</v>
      </c>
      <c r="I15834" s="4">
        <f>IF(E15834="Rhode Island", Table1[[#This Row],[price]]*$L$3, IF(E15834="Massachusetts", Table1[[#This Row],[price]]*$L$2, 1))</f>
        <v>510000</v>
      </c>
    </row>
    <row r="15835" spans="1:9" x14ac:dyDescent="0.25">
      <c r="A15835" s="2">
        <v>42360</v>
      </c>
      <c r="B15835" s="1">
        <f t="shared" si="494"/>
        <v>2015</v>
      </c>
      <c r="C15835" s="1">
        <f t="shared" si="495"/>
        <v>4</v>
      </c>
      <c r="D15835">
        <v>2611</v>
      </c>
      <c r="E15835" t="s">
        <v>37</v>
      </c>
      <c r="F15835" s="4">
        <v>600000</v>
      </c>
      <c r="G15835" t="s">
        <v>5</v>
      </c>
      <c r="H15835">
        <v>4</v>
      </c>
      <c r="I15835" s="4">
        <f>IF(E15835="Rhode Island", Table1[[#This Row],[price]]*$L$3, IF(E15835="Massachusetts", Table1[[#This Row],[price]]*$L$2, 1))</f>
        <v>600000</v>
      </c>
    </row>
    <row r="15836" spans="1:9" x14ac:dyDescent="0.25">
      <c r="A15836" s="2">
        <v>42360</v>
      </c>
      <c r="B15836" s="1">
        <f t="shared" si="494"/>
        <v>2015</v>
      </c>
      <c r="C15836" s="1">
        <f t="shared" si="495"/>
        <v>4</v>
      </c>
      <c r="D15836">
        <v>2905</v>
      </c>
      <c r="E15836" t="s">
        <v>36</v>
      </c>
      <c r="F15836" s="4">
        <v>609000</v>
      </c>
      <c r="G15836" t="s">
        <v>5</v>
      </c>
      <c r="H15836">
        <v>4</v>
      </c>
      <c r="I15836" s="4">
        <f>IF(E15836="Rhode Island", Table1[[#This Row],[price]]*$L$3, IF(E15836="Massachusetts", Table1[[#This Row],[price]]*$L$2, 1))</f>
        <v>609000</v>
      </c>
    </row>
    <row r="15837" spans="1:9" x14ac:dyDescent="0.25">
      <c r="A15837" s="2">
        <v>42360</v>
      </c>
      <c r="B15837" s="1">
        <f t="shared" si="494"/>
        <v>2015</v>
      </c>
      <c r="C15837" s="1">
        <f t="shared" si="495"/>
        <v>4</v>
      </c>
      <c r="D15837">
        <v>2914</v>
      </c>
      <c r="E15837" t="s">
        <v>36</v>
      </c>
      <c r="F15837" s="4">
        <v>615000</v>
      </c>
      <c r="G15837" t="s">
        <v>5</v>
      </c>
      <c r="H15837">
        <v>4</v>
      </c>
      <c r="I15837" s="4">
        <f>IF(E15837="Rhode Island", Table1[[#This Row],[price]]*$L$3, IF(E15837="Massachusetts", Table1[[#This Row],[price]]*$L$2, 1))</f>
        <v>615000</v>
      </c>
    </row>
    <row r="15838" spans="1:9" x14ac:dyDescent="0.25">
      <c r="A15838" s="2">
        <v>42360</v>
      </c>
      <c r="B15838" s="1">
        <f t="shared" si="494"/>
        <v>2015</v>
      </c>
      <c r="C15838" s="1">
        <f t="shared" si="495"/>
        <v>4</v>
      </c>
      <c r="D15838">
        <v>2902</v>
      </c>
      <c r="E15838" t="s">
        <v>36</v>
      </c>
      <c r="F15838" s="4">
        <v>620000</v>
      </c>
      <c r="G15838" t="s">
        <v>5</v>
      </c>
      <c r="H15838">
        <v>4</v>
      </c>
      <c r="I15838" s="4">
        <f>IF(E15838="Rhode Island", Table1[[#This Row],[price]]*$L$3, IF(E15838="Massachusetts", Table1[[#This Row],[price]]*$L$2, 1))</f>
        <v>620000</v>
      </c>
    </row>
    <row r="15839" spans="1:9" x14ac:dyDescent="0.25">
      <c r="A15839" s="2">
        <v>42360</v>
      </c>
      <c r="B15839" s="1">
        <f t="shared" si="494"/>
        <v>2015</v>
      </c>
      <c r="C15839" s="1">
        <f t="shared" si="495"/>
        <v>4</v>
      </c>
      <c r="D15839">
        <v>2607</v>
      </c>
      <c r="E15839" t="s">
        <v>37</v>
      </c>
      <c r="F15839" s="4">
        <v>645000</v>
      </c>
      <c r="G15839" t="s">
        <v>5</v>
      </c>
      <c r="H15839">
        <v>4</v>
      </c>
      <c r="I15839" s="4">
        <f>IF(E15839="Rhode Island", Table1[[#This Row],[price]]*$L$3, IF(E15839="Massachusetts", Table1[[#This Row],[price]]*$L$2, 1))</f>
        <v>645000</v>
      </c>
    </row>
    <row r="15840" spans="1:9" x14ac:dyDescent="0.25">
      <c r="A15840" s="2">
        <v>42360</v>
      </c>
      <c r="B15840" s="1">
        <f t="shared" si="494"/>
        <v>2015</v>
      </c>
      <c r="C15840" s="1">
        <f t="shared" si="495"/>
        <v>4</v>
      </c>
      <c r="D15840">
        <v>2913</v>
      </c>
      <c r="E15840" t="s">
        <v>36</v>
      </c>
      <c r="F15840" s="4">
        <v>660000</v>
      </c>
      <c r="G15840" t="s">
        <v>5</v>
      </c>
      <c r="H15840">
        <v>4</v>
      </c>
      <c r="I15840" s="4">
        <f>IF(E15840="Rhode Island", Table1[[#This Row],[price]]*$L$3, IF(E15840="Massachusetts", Table1[[#This Row],[price]]*$L$2, 1))</f>
        <v>660000</v>
      </c>
    </row>
    <row r="15841" spans="1:9" x14ac:dyDescent="0.25">
      <c r="A15841" s="2">
        <v>42360</v>
      </c>
      <c r="B15841" s="1">
        <f t="shared" si="494"/>
        <v>2015</v>
      </c>
      <c r="C15841" s="1">
        <f t="shared" si="495"/>
        <v>4</v>
      </c>
      <c r="D15841">
        <v>2914</v>
      </c>
      <c r="E15841" t="s">
        <v>36</v>
      </c>
      <c r="F15841" s="4">
        <v>668000</v>
      </c>
      <c r="G15841" t="s">
        <v>5</v>
      </c>
      <c r="H15841">
        <v>4</v>
      </c>
      <c r="I15841" s="4">
        <f>IF(E15841="Rhode Island", Table1[[#This Row],[price]]*$L$3, IF(E15841="Massachusetts", Table1[[#This Row],[price]]*$L$2, 1))</f>
        <v>668000</v>
      </c>
    </row>
    <row r="15842" spans="1:9" x14ac:dyDescent="0.25">
      <c r="A15842" s="2">
        <v>42360</v>
      </c>
      <c r="B15842" s="1">
        <f t="shared" si="494"/>
        <v>2015</v>
      </c>
      <c r="C15842" s="1">
        <f t="shared" si="495"/>
        <v>4</v>
      </c>
      <c r="D15842">
        <v>2605</v>
      </c>
      <c r="E15842" t="s">
        <v>37</v>
      </c>
      <c r="F15842" s="4">
        <v>712000</v>
      </c>
      <c r="G15842" t="s">
        <v>5</v>
      </c>
      <c r="H15842">
        <v>3</v>
      </c>
      <c r="I15842" s="4">
        <f>IF(E15842="Rhode Island", Table1[[#This Row],[price]]*$L$3, IF(E15842="Massachusetts", Table1[[#This Row],[price]]*$L$2, 1))</f>
        <v>712000</v>
      </c>
    </row>
    <row r="15843" spans="1:9" x14ac:dyDescent="0.25">
      <c r="A15843" s="2">
        <v>42360</v>
      </c>
      <c r="B15843" s="1">
        <f t="shared" si="494"/>
        <v>2015</v>
      </c>
      <c r="C15843" s="1">
        <f t="shared" si="495"/>
        <v>4</v>
      </c>
      <c r="D15843">
        <v>2913</v>
      </c>
      <c r="E15843" t="s">
        <v>36</v>
      </c>
      <c r="F15843" s="4">
        <v>751000</v>
      </c>
      <c r="G15843" t="s">
        <v>5</v>
      </c>
      <c r="H15843">
        <v>4</v>
      </c>
      <c r="I15843" s="4">
        <f>IF(E15843="Rhode Island", Table1[[#This Row],[price]]*$L$3, IF(E15843="Massachusetts", Table1[[#This Row],[price]]*$L$2, 1))</f>
        <v>751000</v>
      </c>
    </row>
    <row r="15844" spans="1:9" x14ac:dyDescent="0.25">
      <c r="A15844" s="2">
        <v>42360</v>
      </c>
      <c r="B15844" s="1">
        <f t="shared" si="494"/>
        <v>2015</v>
      </c>
      <c r="C15844" s="1">
        <f t="shared" si="495"/>
        <v>4</v>
      </c>
      <c r="D15844">
        <v>2607</v>
      </c>
      <c r="E15844" t="s">
        <v>37</v>
      </c>
      <c r="F15844" s="4">
        <v>990000</v>
      </c>
      <c r="G15844" t="s">
        <v>5</v>
      </c>
      <c r="H15844">
        <v>4</v>
      </c>
      <c r="I15844" s="4">
        <f>IF(E15844="Rhode Island", Table1[[#This Row],[price]]*$L$3, IF(E15844="Massachusetts", Table1[[#This Row],[price]]*$L$2, 1))</f>
        <v>990000</v>
      </c>
    </row>
    <row r="15845" spans="1:9" x14ac:dyDescent="0.25">
      <c r="A15845" s="2">
        <v>42360</v>
      </c>
      <c r="B15845" s="1">
        <f t="shared" si="494"/>
        <v>2015</v>
      </c>
      <c r="C15845" s="1">
        <f t="shared" si="495"/>
        <v>4</v>
      </c>
      <c r="D15845">
        <v>2603</v>
      </c>
      <c r="E15845" t="s">
        <v>37</v>
      </c>
      <c r="F15845" s="4">
        <v>1045000</v>
      </c>
      <c r="G15845" t="s">
        <v>5</v>
      </c>
      <c r="H15845">
        <v>3</v>
      </c>
      <c r="I15845" s="4">
        <f>IF(E15845="Rhode Island", Table1[[#This Row],[price]]*$L$3, IF(E15845="Massachusetts", Table1[[#This Row],[price]]*$L$2, 1))</f>
        <v>1045000</v>
      </c>
    </row>
    <row r="15846" spans="1:9" x14ac:dyDescent="0.25">
      <c r="A15846" s="2">
        <v>42360</v>
      </c>
      <c r="B15846" s="1">
        <f t="shared" si="494"/>
        <v>2015</v>
      </c>
      <c r="C15846" s="1">
        <f t="shared" si="495"/>
        <v>4</v>
      </c>
      <c r="D15846">
        <v>2614</v>
      </c>
      <c r="E15846" t="s">
        <v>37</v>
      </c>
      <c r="F15846" s="4">
        <v>233000</v>
      </c>
      <c r="G15846" t="s">
        <v>6</v>
      </c>
      <c r="H15846">
        <v>2</v>
      </c>
      <c r="I15846" s="4">
        <f>IF(E15846="Rhode Island", Table1[[#This Row],[price]]*$L$3, IF(E15846="Massachusetts", Table1[[#This Row],[price]]*$L$2, 1))</f>
        <v>233000</v>
      </c>
    </row>
    <row r="15847" spans="1:9" x14ac:dyDescent="0.25">
      <c r="A15847" s="2">
        <v>42360</v>
      </c>
      <c r="B15847" s="1">
        <f t="shared" si="494"/>
        <v>2015</v>
      </c>
      <c r="C15847" s="1">
        <f t="shared" si="495"/>
        <v>4</v>
      </c>
      <c r="D15847">
        <v>2612</v>
      </c>
      <c r="E15847" t="s">
        <v>37</v>
      </c>
      <c r="F15847" s="4">
        <v>257000</v>
      </c>
      <c r="G15847" t="s">
        <v>6</v>
      </c>
      <c r="H15847">
        <v>1</v>
      </c>
      <c r="I15847" s="4">
        <f>IF(E15847="Rhode Island", Table1[[#This Row],[price]]*$L$3, IF(E15847="Massachusetts", Table1[[#This Row],[price]]*$L$2, 1))</f>
        <v>257000</v>
      </c>
    </row>
    <row r="15848" spans="1:9" x14ac:dyDescent="0.25">
      <c r="A15848" s="2">
        <v>42360</v>
      </c>
      <c r="B15848" s="1">
        <f t="shared" si="494"/>
        <v>2015</v>
      </c>
      <c r="C15848" s="1">
        <f t="shared" si="495"/>
        <v>4</v>
      </c>
      <c r="D15848">
        <v>2617</v>
      </c>
      <c r="E15848" t="s">
        <v>37</v>
      </c>
      <c r="F15848" s="4">
        <v>358000</v>
      </c>
      <c r="G15848" t="s">
        <v>6</v>
      </c>
      <c r="H15848">
        <v>3</v>
      </c>
      <c r="I15848" s="4">
        <f>IF(E15848="Rhode Island", Table1[[#This Row],[price]]*$L$3, IF(E15848="Massachusetts", Table1[[#This Row],[price]]*$L$2, 1))</f>
        <v>358000</v>
      </c>
    </row>
    <row r="15849" spans="1:9" x14ac:dyDescent="0.25">
      <c r="A15849" s="2">
        <v>42360</v>
      </c>
      <c r="B15849" s="1">
        <f t="shared" si="494"/>
        <v>2015</v>
      </c>
      <c r="C15849" s="1">
        <f t="shared" si="495"/>
        <v>4</v>
      </c>
      <c r="D15849">
        <v>2606</v>
      </c>
      <c r="E15849" t="s">
        <v>37</v>
      </c>
      <c r="F15849" s="4">
        <v>360000</v>
      </c>
      <c r="G15849" t="s">
        <v>6</v>
      </c>
      <c r="H15849">
        <v>1</v>
      </c>
      <c r="I15849" s="4">
        <f>IF(E15849="Rhode Island", Table1[[#This Row],[price]]*$L$3, IF(E15849="Massachusetts", Table1[[#This Row],[price]]*$L$2, 1))</f>
        <v>360000</v>
      </c>
    </row>
    <row r="15850" spans="1:9" x14ac:dyDescent="0.25">
      <c r="A15850" s="2">
        <v>42360</v>
      </c>
      <c r="B15850" s="1">
        <f t="shared" si="494"/>
        <v>2015</v>
      </c>
      <c r="C15850" s="1">
        <f t="shared" si="495"/>
        <v>4</v>
      </c>
      <c r="D15850">
        <v>2604</v>
      </c>
      <c r="E15850" t="s">
        <v>37</v>
      </c>
      <c r="F15850" s="4">
        <v>392000</v>
      </c>
      <c r="G15850" t="s">
        <v>6</v>
      </c>
      <c r="H15850">
        <v>2</v>
      </c>
      <c r="I15850" s="4">
        <f>IF(E15850="Rhode Island", Table1[[#This Row],[price]]*$L$3, IF(E15850="Massachusetts", Table1[[#This Row],[price]]*$L$2, 1))</f>
        <v>392000</v>
      </c>
    </row>
    <row r="15851" spans="1:9" x14ac:dyDescent="0.25">
      <c r="A15851" s="2">
        <v>42360</v>
      </c>
      <c r="B15851" s="1">
        <f t="shared" si="494"/>
        <v>2015</v>
      </c>
      <c r="C15851" s="1">
        <f t="shared" si="495"/>
        <v>4</v>
      </c>
      <c r="D15851">
        <v>2604</v>
      </c>
      <c r="E15851" t="s">
        <v>37</v>
      </c>
      <c r="F15851" s="4">
        <v>412500</v>
      </c>
      <c r="G15851" t="s">
        <v>6</v>
      </c>
      <c r="H15851">
        <v>2</v>
      </c>
      <c r="I15851" s="4">
        <f>IF(E15851="Rhode Island", Table1[[#This Row],[price]]*$L$3, IF(E15851="Massachusetts", Table1[[#This Row],[price]]*$L$2, 1))</f>
        <v>412500</v>
      </c>
    </row>
    <row r="15852" spans="1:9" x14ac:dyDescent="0.25">
      <c r="A15852" s="2">
        <v>42360</v>
      </c>
      <c r="B15852" s="1">
        <f t="shared" si="494"/>
        <v>2015</v>
      </c>
      <c r="C15852" s="1">
        <f t="shared" si="495"/>
        <v>4</v>
      </c>
      <c r="D15852">
        <v>2606</v>
      </c>
      <c r="E15852" t="s">
        <v>37</v>
      </c>
      <c r="F15852" s="4">
        <v>420000</v>
      </c>
      <c r="G15852" t="s">
        <v>6</v>
      </c>
      <c r="H15852">
        <v>2</v>
      </c>
      <c r="I15852" s="4">
        <f>IF(E15852="Rhode Island", Table1[[#This Row],[price]]*$L$3, IF(E15852="Massachusetts", Table1[[#This Row],[price]]*$L$2, 1))</f>
        <v>420000</v>
      </c>
    </row>
    <row r="15853" spans="1:9" x14ac:dyDescent="0.25">
      <c r="A15853" s="2">
        <v>42360</v>
      </c>
      <c r="B15853" s="1">
        <f t="shared" si="494"/>
        <v>2015</v>
      </c>
      <c r="C15853" s="1">
        <f t="shared" si="495"/>
        <v>4</v>
      </c>
      <c r="D15853">
        <v>2612</v>
      </c>
      <c r="E15853" t="s">
        <v>37</v>
      </c>
      <c r="F15853" s="4">
        <v>798000</v>
      </c>
      <c r="G15853" t="s">
        <v>6</v>
      </c>
      <c r="H15853">
        <v>3</v>
      </c>
      <c r="I15853" s="4">
        <f>IF(E15853="Rhode Island", Table1[[#This Row],[price]]*$L$3, IF(E15853="Massachusetts", Table1[[#This Row],[price]]*$L$2, 1))</f>
        <v>798000</v>
      </c>
    </row>
    <row r="15854" spans="1:9" x14ac:dyDescent="0.25">
      <c r="A15854" s="2">
        <v>42361</v>
      </c>
      <c r="B15854" s="1">
        <f t="shared" si="494"/>
        <v>2015</v>
      </c>
      <c r="C15854" s="1">
        <f t="shared" si="495"/>
        <v>4</v>
      </c>
      <c r="D15854">
        <v>2913</v>
      </c>
      <c r="E15854" t="s">
        <v>36</v>
      </c>
      <c r="F15854" s="4">
        <v>330000</v>
      </c>
      <c r="G15854" t="s">
        <v>5</v>
      </c>
      <c r="H15854">
        <v>3</v>
      </c>
      <c r="I15854" s="4">
        <f>IF(E15854="Rhode Island", Table1[[#This Row],[price]]*$L$3, IF(E15854="Massachusetts", Table1[[#This Row],[price]]*$L$2, 1))</f>
        <v>330000</v>
      </c>
    </row>
    <row r="15855" spans="1:9" x14ac:dyDescent="0.25">
      <c r="A15855" s="2">
        <v>42361</v>
      </c>
      <c r="B15855" s="1">
        <f t="shared" si="494"/>
        <v>2015</v>
      </c>
      <c r="C15855" s="1">
        <f t="shared" si="495"/>
        <v>4</v>
      </c>
      <c r="D15855">
        <v>2913</v>
      </c>
      <c r="E15855" t="s">
        <v>36</v>
      </c>
      <c r="F15855" s="4">
        <v>330000</v>
      </c>
      <c r="G15855" t="s">
        <v>5</v>
      </c>
      <c r="H15855">
        <v>2</v>
      </c>
      <c r="I15855" s="4">
        <f>IF(E15855="Rhode Island", Table1[[#This Row],[price]]*$L$3, IF(E15855="Massachusetts", Table1[[#This Row],[price]]*$L$2, 1))</f>
        <v>330000</v>
      </c>
    </row>
    <row r="15856" spans="1:9" x14ac:dyDescent="0.25">
      <c r="A15856" s="2">
        <v>42361</v>
      </c>
      <c r="B15856" s="1">
        <f t="shared" si="494"/>
        <v>2015</v>
      </c>
      <c r="C15856" s="1">
        <f t="shared" si="495"/>
        <v>4</v>
      </c>
      <c r="D15856">
        <v>2905</v>
      </c>
      <c r="E15856" t="s">
        <v>36</v>
      </c>
      <c r="F15856" s="4">
        <v>380000</v>
      </c>
      <c r="G15856" t="s">
        <v>5</v>
      </c>
      <c r="H15856">
        <v>3</v>
      </c>
      <c r="I15856" s="4">
        <f>IF(E15856="Rhode Island", Table1[[#This Row],[price]]*$L$3, IF(E15856="Massachusetts", Table1[[#This Row],[price]]*$L$2, 1))</f>
        <v>380000</v>
      </c>
    </row>
    <row r="15857" spans="1:9" x14ac:dyDescent="0.25">
      <c r="A15857" s="2">
        <v>42361</v>
      </c>
      <c r="B15857" s="1">
        <f t="shared" si="494"/>
        <v>2015</v>
      </c>
      <c r="C15857" s="1">
        <f t="shared" si="495"/>
        <v>4</v>
      </c>
      <c r="D15857">
        <v>2906</v>
      </c>
      <c r="E15857" t="s">
        <v>36</v>
      </c>
      <c r="F15857" s="4">
        <v>410000</v>
      </c>
      <c r="G15857" t="s">
        <v>5</v>
      </c>
      <c r="H15857">
        <v>3</v>
      </c>
      <c r="I15857" s="4">
        <f>IF(E15857="Rhode Island", Table1[[#This Row],[price]]*$L$3, IF(E15857="Massachusetts", Table1[[#This Row],[price]]*$L$2, 1))</f>
        <v>410000</v>
      </c>
    </row>
    <row r="15858" spans="1:9" x14ac:dyDescent="0.25">
      <c r="A15858" s="2">
        <v>42361</v>
      </c>
      <c r="B15858" s="1">
        <f t="shared" si="494"/>
        <v>2015</v>
      </c>
      <c r="C15858" s="1">
        <f t="shared" si="495"/>
        <v>4</v>
      </c>
      <c r="D15858">
        <v>2906</v>
      </c>
      <c r="E15858" t="s">
        <v>36</v>
      </c>
      <c r="F15858" s="4">
        <v>425000</v>
      </c>
      <c r="G15858" t="s">
        <v>5</v>
      </c>
      <c r="H15858">
        <v>3</v>
      </c>
      <c r="I15858" s="4">
        <f>IF(E15858="Rhode Island", Table1[[#This Row],[price]]*$L$3, IF(E15858="Massachusetts", Table1[[#This Row],[price]]*$L$2, 1))</f>
        <v>425000</v>
      </c>
    </row>
    <row r="15859" spans="1:9" x14ac:dyDescent="0.25">
      <c r="A15859" s="2">
        <v>42361</v>
      </c>
      <c r="B15859" s="1">
        <f t="shared" si="494"/>
        <v>2015</v>
      </c>
      <c r="C15859" s="1">
        <f t="shared" si="495"/>
        <v>4</v>
      </c>
      <c r="D15859">
        <v>2905</v>
      </c>
      <c r="E15859" t="s">
        <v>36</v>
      </c>
      <c r="F15859" s="4">
        <v>435000</v>
      </c>
      <c r="G15859" t="s">
        <v>5</v>
      </c>
      <c r="H15859">
        <v>3</v>
      </c>
      <c r="I15859" s="4">
        <f>IF(E15859="Rhode Island", Table1[[#This Row],[price]]*$L$3, IF(E15859="Massachusetts", Table1[[#This Row],[price]]*$L$2, 1))</f>
        <v>435000</v>
      </c>
    </row>
    <row r="15860" spans="1:9" x14ac:dyDescent="0.25">
      <c r="A15860" s="2">
        <v>42361</v>
      </c>
      <c r="B15860" s="1">
        <f t="shared" si="494"/>
        <v>2015</v>
      </c>
      <c r="C15860" s="1">
        <f t="shared" si="495"/>
        <v>4</v>
      </c>
      <c r="D15860">
        <v>2906</v>
      </c>
      <c r="E15860" t="s">
        <v>36</v>
      </c>
      <c r="F15860" s="4">
        <v>449000</v>
      </c>
      <c r="G15860" t="s">
        <v>5</v>
      </c>
      <c r="H15860">
        <v>3</v>
      </c>
      <c r="I15860" s="4">
        <f>IF(E15860="Rhode Island", Table1[[#This Row],[price]]*$L$3, IF(E15860="Massachusetts", Table1[[#This Row],[price]]*$L$2, 1))</f>
        <v>449000</v>
      </c>
    </row>
    <row r="15861" spans="1:9" x14ac:dyDescent="0.25">
      <c r="A15861" s="2">
        <v>42361</v>
      </c>
      <c r="B15861" s="1">
        <f t="shared" si="494"/>
        <v>2015</v>
      </c>
      <c r="C15861" s="1">
        <f t="shared" si="495"/>
        <v>4</v>
      </c>
      <c r="D15861">
        <v>2903</v>
      </c>
      <c r="E15861" t="s">
        <v>36</v>
      </c>
      <c r="F15861" s="4">
        <v>455000</v>
      </c>
      <c r="G15861" t="s">
        <v>5</v>
      </c>
      <c r="H15861">
        <v>3</v>
      </c>
      <c r="I15861" s="4">
        <f>IF(E15861="Rhode Island", Table1[[#This Row],[price]]*$L$3, IF(E15861="Massachusetts", Table1[[#This Row],[price]]*$L$2, 1))</f>
        <v>455000</v>
      </c>
    </row>
    <row r="15862" spans="1:9" x14ac:dyDescent="0.25">
      <c r="A15862" s="2">
        <v>42361</v>
      </c>
      <c r="B15862" s="1">
        <f t="shared" si="494"/>
        <v>2015</v>
      </c>
      <c r="C15862" s="1">
        <f t="shared" si="495"/>
        <v>4</v>
      </c>
      <c r="D15862">
        <v>2903</v>
      </c>
      <c r="E15862" t="s">
        <v>36</v>
      </c>
      <c r="F15862" s="4">
        <v>480000</v>
      </c>
      <c r="G15862" t="s">
        <v>5</v>
      </c>
      <c r="H15862">
        <v>3</v>
      </c>
      <c r="I15862" s="4">
        <f>IF(E15862="Rhode Island", Table1[[#This Row],[price]]*$L$3, IF(E15862="Massachusetts", Table1[[#This Row],[price]]*$L$2, 1))</f>
        <v>480000</v>
      </c>
    </row>
    <row r="15863" spans="1:9" x14ac:dyDescent="0.25">
      <c r="A15863" s="2">
        <v>42361</v>
      </c>
      <c r="B15863" s="1">
        <f t="shared" si="494"/>
        <v>2015</v>
      </c>
      <c r="C15863" s="1">
        <f t="shared" si="495"/>
        <v>4</v>
      </c>
      <c r="D15863">
        <v>2615</v>
      </c>
      <c r="E15863" t="s">
        <v>37</v>
      </c>
      <c r="F15863" s="4">
        <v>485000</v>
      </c>
      <c r="G15863" t="s">
        <v>5</v>
      </c>
      <c r="H15863">
        <v>4</v>
      </c>
      <c r="I15863" s="4">
        <f>IF(E15863="Rhode Island", Table1[[#This Row],[price]]*$L$3, IF(E15863="Massachusetts", Table1[[#This Row],[price]]*$L$2, 1))</f>
        <v>485000</v>
      </c>
    </row>
    <row r="15864" spans="1:9" x14ac:dyDescent="0.25">
      <c r="A15864" s="2">
        <v>42361</v>
      </c>
      <c r="B15864" s="1">
        <f t="shared" si="494"/>
        <v>2015</v>
      </c>
      <c r="C15864" s="1">
        <f t="shared" si="495"/>
        <v>4</v>
      </c>
      <c r="D15864">
        <v>2904</v>
      </c>
      <c r="E15864" t="s">
        <v>36</v>
      </c>
      <c r="F15864" s="4">
        <v>505000</v>
      </c>
      <c r="G15864" t="s">
        <v>5</v>
      </c>
      <c r="H15864">
        <v>4</v>
      </c>
      <c r="I15864" s="4">
        <f>IF(E15864="Rhode Island", Table1[[#This Row],[price]]*$L$3, IF(E15864="Massachusetts", Table1[[#This Row],[price]]*$L$2, 1))</f>
        <v>505000</v>
      </c>
    </row>
    <row r="15865" spans="1:9" x14ac:dyDescent="0.25">
      <c r="A15865" s="2">
        <v>42361</v>
      </c>
      <c r="B15865" s="1">
        <f t="shared" si="494"/>
        <v>2015</v>
      </c>
      <c r="C15865" s="1">
        <f t="shared" si="495"/>
        <v>4</v>
      </c>
      <c r="D15865">
        <v>2617</v>
      </c>
      <c r="E15865" t="s">
        <v>37</v>
      </c>
      <c r="F15865" s="4">
        <v>510000</v>
      </c>
      <c r="G15865" t="s">
        <v>5</v>
      </c>
      <c r="H15865">
        <v>3</v>
      </c>
      <c r="I15865" s="4">
        <f>IF(E15865="Rhode Island", Table1[[#This Row],[price]]*$L$3, IF(E15865="Massachusetts", Table1[[#This Row],[price]]*$L$2, 1))</f>
        <v>510000</v>
      </c>
    </row>
    <row r="15866" spans="1:9" x14ac:dyDescent="0.25">
      <c r="A15866" s="2">
        <v>42361</v>
      </c>
      <c r="B15866" s="1">
        <f t="shared" si="494"/>
        <v>2015</v>
      </c>
      <c r="C15866" s="1">
        <f t="shared" si="495"/>
        <v>4</v>
      </c>
      <c r="D15866">
        <v>2903</v>
      </c>
      <c r="E15866" t="s">
        <v>36</v>
      </c>
      <c r="F15866" s="4">
        <v>580000</v>
      </c>
      <c r="G15866" t="s">
        <v>5</v>
      </c>
      <c r="H15866">
        <v>4</v>
      </c>
      <c r="I15866" s="4">
        <f>IF(E15866="Rhode Island", Table1[[#This Row],[price]]*$L$3, IF(E15866="Massachusetts", Table1[[#This Row],[price]]*$L$2, 1))</f>
        <v>580000</v>
      </c>
    </row>
    <row r="15867" spans="1:9" x14ac:dyDescent="0.25">
      <c r="A15867" s="2">
        <v>42361</v>
      </c>
      <c r="B15867" s="1">
        <f t="shared" si="494"/>
        <v>2015</v>
      </c>
      <c r="C15867" s="1">
        <f t="shared" si="495"/>
        <v>4</v>
      </c>
      <c r="D15867">
        <v>2615</v>
      </c>
      <c r="E15867" t="s">
        <v>37</v>
      </c>
      <c r="F15867" s="4">
        <v>582500</v>
      </c>
      <c r="G15867" t="s">
        <v>5</v>
      </c>
      <c r="H15867">
        <v>4</v>
      </c>
      <c r="I15867" s="4">
        <f>IF(E15867="Rhode Island", Table1[[#This Row],[price]]*$L$3, IF(E15867="Massachusetts", Table1[[#This Row],[price]]*$L$2, 1))</f>
        <v>582500</v>
      </c>
    </row>
    <row r="15868" spans="1:9" x14ac:dyDescent="0.25">
      <c r="A15868" s="2">
        <v>42361</v>
      </c>
      <c r="B15868" s="1">
        <f t="shared" si="494"/>
        <v>2015</v>
      </c>
      <c r="C15868" s="1">
        <f t="shared" si="495"/>
        <v>4</v>
      </c>
      <c r="D15868">
        <v>2905</v>
      </c>
      <c r="E15868" t="s">
        <v>36</v>
      </c>
      <c r="F15868" s="4">
        <v>590000</v>
      </c>
      <c r="G15868" t="s">
        <v>5</v>
      </c>
      <c r="H15868">
        <v>4</v>
      </c>
      <c r="I15868" s="4">
        <f>IF(E15868="Rhode Island", Table1[[#This Row],[price]]*$L$3, IF(E15868="Massachusetts", Table1[[#This Row],[price]]*$L$2, 1))</f>
        <v>590000</v>
      </c>
    </row>
    <row r="15869" spans="1:9" x14ac:dyDescent="0.25">
      <c r="A15869" s="2">
        <v>42361</v>
      </c>
      <c r="B15869" s="1">
        <f t="shared" si="494"/>
        <v>2015</v>
      </c>
      <c r="C15869" s="1">
        <f t="shared" si="495"/>
        <v>4</v>
      </c>
      <c r="D15869">
        <v>2906</v>
      </c>
      <c r="E15869" t="s">
        <v>36</v>
      </c>
      <c r="F15869" s="4">
        <v>665000</v>
      </c>
      <c r="G15869" t="s">
        <v>5</v>
      </c>
      <c r="H15869">
        <v>5</v>
      </c>
      <c r="I15869" s="4">
        <f>IF(E15869="Rhode Island", Table1[[#This Row],[price]]*$L$3, IF(E15869="Massachusetts", Table1[[#This Row],[price]]*$L$2, 1))</f>
        <v>665000</v>
      </c>
    </row>
    <row r="15870" spans="1:9" x14ac:dyDescent="0.25">
      <c r="A15870" s="2">
        <v>42361</v>
      </c>
      <c r="B15870" s="1">
        <f t="shared" si="494"/>
        <v>2015</v>
      </c>
      <c r="C15870" s="1">
        <f t="shared" si="495"/>
        <v>4</v>
      </c>
      <c r="D15870">
        <v>2602</v>
      </c>
      <c r="E15870" t="s">
        <v>37</v>
      </c>
      <c r="F15870" s="4">
        <v>680000</v>
      </c>
      <c r="G15870" t="s">
        <v>5</v>
      </c>
      <c r="H15870">
        <v>5</v>
      </c>
      <c r="I15870" s="4">
        <f>IF(E15870="Rhode Island", Table1[[#This Row],[price]]*$L$3, IF(E15870="Massachusetts", Table1[[#This Row],[price]]*$L$2, 1))</f>
        <v>680000</v>
      </c>
    </row>
    <row r="15871" spans="1:9" x14ac:dyDescent="0.25">
      <c r="A15871" s="2">
        <v>42361</v>
      </c>
      <c r="B15871" s="1">
        <f t="shared" si="494"/>
        <v>2015</v>
      </c>
      <c r="C15871" s="1">
        <f t="shared" si="495"/>
        <v>4</v>
      </c>
      <c r="D15871">
        <v>2914</v>
      </c>
      <c r="E15871" t="s">
        <v>36</v>
      </c>
      <c r="F15871" s="4">
        <v>691500</v>
      </c>
      <c r="G15871" t="s">
        <v>5</v>
      </c>
      <c r="H15871">
        <v>4</v>
      </c>
      <c r="I15871" s="4">
        <f>IF(E15871="Rhode Island", Table1[[#This Row],[price]]*$L$3, IF(E15871="Massachusetts", Table1[[#This Row],[price]]*$L$2, 1))</f>
        <v>691500</v>
      </c>
    </row>
    <row r="15872" spans="1:9" x14ac:dyDescent="0.25">
      <c r="A15872" s="2">
        <v>42361</v>
      </c>
      <c r="B15872" s="1">
        <f t="shared" si="494"/>
        <v>2015</v>
      </c>
      <c r="C15872" s="1">
        <f t="shared" si="495"/>
        <v>4</v>
      </c>
      <c r="D15872">
        <v>2614</v>
      </c>
      <c r="E15872" t="s">
        <v>37</v>
      </c>
      <c r="F15872" s="4">
        <v>804000</v>
      </c>
      <c r="G15872" t="s">
        <v>5</v>
      </c>
      <c r="H15872">
        <v>4</v>
      </c>
      <c r="I15872" s="4">
        <f>IF(E15872="Rhode Island", Table1[[#This Row],[price]]*$L$3, IF(E15872="Massachusetts", Table1[[#This Row],[price]]*$L$2, 1))</f>
        <v>804000</v>
      </c>
    </row>
    <row r="15873" spans="1:9" x14ac:dyDescent="0.25">
      <c r="A15873" s="2">
        <v>42361</v>
      </c>
      <c r="B15873" s="1">
        <f t="shared" si="494"/>
        <v>2015</v>
      </c>
      <c r="C15873" s="1">
        <f t="shared" si="495"/>
        <v>4</v>
      </c>
      <c r="D15873">
        <v>2602</v>
      </c>
      <c r="E15873" t="s">
        <v>37</v>
      </c>
      <c r="F15873" s="4">
        <v>930000</v>
      </c>
      <c r="G15873" t="s">
        <v>5</v>
      </c>
      <c r="H15873">
        <v>3</v>
      </c>
      <c r="I15873" s="4">
        <f>IF(E15873="Rhode Island", Table1[[#This Row],[price]]*$L$3, IF(E15873="Massachusetts", Table1[[#This Row],[price]]*$L$2, 1))</f>
        <v>930000</v>
      </c>
    </row>
    <row r="15874" spans="1:9" x14ac:dyDescent="0.25">
      <c r="A15874" s="2">
        <v>42361</v>
      </c>
      <c r="B15874" s="1">
        <f t="shared" ref="B15874:B15937" si="496">YEAR(A15874)</f>
        <v>2015</v>
      </c>
      <c r="C15874" s="1">
        <f t="shared" ref="C15874:C15937" si="497">ROUNDUP(MONTH(A15874)/3,0)</f>
        <v>4</v>
      </c>
      <c r="D15874">
        <v>2602</v>
      </c>
      <c r="E15874" t="s">
        <v>37</v>
      </c>
      <c r="F15874" s="4">
        <v>990000</v>
      </c>
      <c r="G15874" t="s">
        <v>5</v>
      </c>
      <c r="H15874">
        <v>4</v>
      </c>
      <c r="I15874" s="4">
        <f>IF(E15874="Rhode Island", Table1[[#This Row],[price]]*$L$3, IF(E15874="Massachusetts", Table1[[#This Row],[price]]*$L$2, 1))</f>
        <v>990000</v>
      </c>
    </row>
    <row r="15875" spans="1:9" x14ac:dyDescent="0.25">
      <c r="A15875" s="2">
        <v>42361</v>
      </c>
      <c r="B15875" s="1">
        <f t="shared" si="496"/>
        <v>2015</v>
      </c>
      <c r="C15875" s="1">
        <f t="shared" si="497"/>
        <v>4</v>
      </c>
      <c r="D15875">
        <v>2604</v>
      </c>
      <c r="E15875" t="s">
        <v>37</v>
      </c>
      <c r="F15875" s="4">
        <v>1170000</v>
      </c>
      <c r="G15875" t="s">
        <v>5</v>
      </c>
      <c r="H15875">
        <v>4</v>
      </c>
      <c r="I15875" s="4">
        <f>IF(E15875="Rhode Island", Table1[[#This Row],[price]]*$L$3, IF(E15875="Massachusetts", Table1[[#This Row],[price]]*$L$2, 1))</f>
        <v>1170000</v>
      </c>
    </row>
    <row r="15876" spans="1:9" x14ac:dyDescent="0.25">
      <c r="A15876" s="2">
        <v>42361</v>
      </c>
      <c r="B15876" s="1">
        <f t="shared" si="496"/>
        <v>2015</v>
      </c>
      <c r="C15876" s="1">
        <f t="shared" si="497"/>
        <v>4</v>
      </c>
      <c r="D15876">
        <v>2606</v>
      </c>
      <c r="E15876" t="s">
        <v>37</v>
      </c>
      <c r="F15876" s="4">
        <v>1300000</v>
      </c>
      <c r="G15876" t="s">
        <v>5</v>
      </c>
      <c r="H15876">
        <v>4</v>
      </c>
      <c r="I15876" s="4">
        <f>IF(E15876="Rhode Island", Table1[[#This Row],[price]]*$L$3, IF(E15876="Massachusetts", Table1[[#This Row],[price]]*$L$2, 1))</f>
        <v>1300000</v>
      </c>
    </row>
    <row r="15877" spans="1:9" x14ac:dyDescent="0.25">
      <c r="A15877" s="2">
        <v>42361</v>
      </c>
      <c r="B15877" s="1">
        <f t="shared" si="496"/>
        <v>2015</v>
      </c>
      <c r="C15877" s="1">
        <f t="shared" si="497"/>
        <v>4</v>
      </c>
      <c r="D15877">
        <v>2604</v>
      </c>
      <c r="E15877" t="s">
        <v>37</v>
      </c>
      <c r="F15877" s="4">
        <v>327500</v>
      </c>
      <c r="G15877" t="s">
        <v>6</v>
      </c>
      <c r="H15877">
        <v>1</v>
      </c>
      <c r="I15877" s="4">
        <f>IF(E15877="Rhode Island", Table1[[#This Row],[price]]*$L$3, IF(E15877="Massachusetts", Table1[[#This Row],[price]]*$L$2, 1))</f>
        <v>327500</v>
      </c>
    </row>
    <row r="15878" spans="1:9" x14ac:dyDescent="0.25">
      <c r="A15878" s="2">
        <v>42361</v>
      </c>
      <c r="B15878" s="1">
        <f t="shared" si="496"/>
        <v>2015</v>
      </c>
      <c r="C15878" s="1">
        <f t="shared" si="497"/>
        <v>4</v>
      </c>
      <c r="D15878">
        <v>2600</v>
      </c>
      <c r="E15878" t="s">
        <v>37</v>
      </c>
      <c r="F15878" s="4">
        <v>405000</v>
      </c>
      <c r="G15878" t="s">
        <v>6</v>
      </c>
      <c r="H15878">
        <v>1</v>
      </c>
      <c r="I15878" s="4">
        <f>IF(E15878="Rhode Island", Table1[[#This Row],[price]]*$L$3, IF(E15878="Massachusetts", Table1[[#This Row],[price]]*$L$2, 1))</f>
        <v>405000</v>
      </c>
    </row>
    <row r="15879" spans="1:9" x14ac:dyDescent="0.25">
      <c r="A15879" s="2">
        <v>42361</v>
      </c>
      <c r="B15879" s="1">
        <f t="shared" si="496"/>
        <v>2015</v>
      </c>
      <c r="C15879" s="1">
        <f t="shared" si="497"/>
        <v>4</v>
      </c>
      <c r="D15879">
        <v>2603</v>
      </c>
      <c r="E15879" t="s">
        <v>37</v>
      </c>
      <c r="F15879" s="4">
        <v>415000</v>
      </c>
      <c r="G15879" t="s">
        <v>6</v>
      </c>
      <c r="H15879">
        <v>2</v>
      </c>
      <c r="I15879" s="4">
        <f>IF(E15879="Rhode Island", Table1[[#This Row],[price]]*$L$3, IF(E15879="Massachusetts", Table1[[#This Row],[price]]*$L$2, 1))</f>
        <v>415000</v>
      </c>
    </row>
    <row r="15880" spans="1:9" x14ac:dyDescent="0.25">
      <c r="A15880" s="2">
        <v>42361</v>
      </c>
      <c r="B15880" s="1">
        <f t="shared" si="496"/>
        <v>2015</v>
      </c>
      <c r="C15880" s="1">
        <f t="shared" si="497"/>
        <v>4</v>
      </c>
      <c r="D15880">
        <v>2612</v>
      </c>
      <c r="E15880" t="s">
        <v>37</v>
      </c>
      <c r="F15880" s="4">
        <v>438000</v>
      </c>
      <c r="G15880" t="s">
        <v>6</v>
      </c>
      <c r="H15880">
        <v>2</v>
      </c>
      <c r="I15880" s="4">
        <f>IF(E15880="Rhode Island", Table1[[#This Row],[price]]*$L$3, IF(E15880="Massachusetts", Table1[[#This Row],[price]]*$L$2, 1))</f>
        <v>438000</v>
      </c>
    </row>
    <row r="15881" spans="1:9" x14ac:dyDescent="0.25">
      <c r="A15881" s="2">
        <v>42361</v>
      </c>
      <c r="B15881" s="1">
        <f t="shared" si="496"/>
        <v>2015</v>
      </c>
      <c r="C15881" s="1">
        <f t="shared" si="497"/>
        <v>4</v>
      </c>
      <c r="D15881">
        <v>2612</v>
      </c>
      <c r="E15881" t="s">
        <v>37</v>
      </c>
      <c r="F15881" s="4">
        <v>450000</v>
      </c>
      <c r="G15881" t="s">
        <v>6</v>
      </c>
      <c r="H15881">
        <v>2</v>
      </c>
      <c r="I15881" s="4">
        <f>IF(E15881="Rhode Island", Table1[[#This Row],[price]]*$L$3, IF(E15881="Massachusetts", Table1[[#This Row],[price]]*$L$2, 1))</f>
        <v>450000</v>
      </c>
    </row>
    <row r="15882" spans="1:9" x14ac:dyDescent="0.25">
      <c r="A15882" s="2">
        <v>42361</v>
      </c>
      <c r="B15882" s="1">
        <f t="shared" si="496"/>
        <v>2015</v>
      </c>
      <c r="C15882" s="1">
        <f t="shared" si="497"/>
        <v>4</v>
      </c>
      <c r="D15882">
        <v>2605</v>
      </c>
      <c r="E15882" t="s">
        <v>37</v>
      </c>
      <c r="F15882" s="4">
        <v>515000</v>
      </c>
      <c r="G15882" t="s">
        <v>6</v>
      </c>
      <c r="H15882">
        <v>2</v>
      </c>
      <c r="I15882" s="4">
        <f>IF(E15882="Rhode Island", Table1[[#This Row],[price]]*$L$3, IF(E15882="Massachusetts", Table1[[#This Row],[price]]*$L$2, 1))</f>
        <v>515000</v>
      </c>
    </row>
    <row r="15883" spans="1:9" x14ac:dyDescent="0.25">
      <c r="A15883" s="2">
        <v>42362</v>
      </c>
      <c r="B15883" s="1">
        <f t="shared" si="496"/>
        <v>2015</v>
      </c>
      <c r="C15883" s="1">
        <f t="shared" si="497"/>
        <v>4</v>
      </c>
      <c r="D15883">
        <v>2914</v>
      </c>
      <c r="E15883" t="s">
        <v>36</v>
      </c>
      <c r="F15883" s="4">
        <v>341000</v>
      </c>
      <c r="G15883" t="s">
        <v>5</v>
      </c>
      <c r="H15883">
        <v>4</v>
      </c>
      <c r="I15883" s="4">
        <f>IF(E15883="Rhode Island", Table1[[#This Row],[price]]*$L$3, IF(E15883="Massachusetts", Table1[[#This Row],[price]]*$L$2, 1))</f>
        <v>341000</v>
      </c>
    </row>
    <row r="15884" spans="1:9" x14ac:dyDescent="0.25">
      <c r="A15884" s="2">
        <v>42362</v>
      </c>
      <c r="B15884" s="1">
        <f t="shared" si="496"/>
        <v>2015</v>
      </c>
      <c r="C15884" s="1">
        <f t="shared" si="497"/>
        <v>4</v>
      </c>
      <c r="D15884">
        <v>2913</v>
      </c>
      <c r="E15884" t="s">
        <v>36</v>
      </c>
      <c r="F15884" s="4">
        <v>435000</v>
      </c>
      <c r="G15884" t="s">
        <v>5</v>
      </c>
      <c r="H15884">
        <v>3</v>
      </c>
      <c r="I15884" s="4">
        <f>IF(E15884="Rhode Island", Table1[[#This Row],[price]]*$L$3, IF(E15884="Massachusetts", Table1[[#This Row],[price]]*$L$2, 1))</f>
        <v>435000</v>
      </c>
    </row>
    <row r="15885" spans="1:9" x14ac:dyDescent="0.25">
      <c r="A15885" s="2">
        <v>42362</v>
      </c>
      <c r="B15885" s="1">
        <f t="shared" si="496"/>
        <v>2015</v>
      </c>
      <c r="C15885" s="1">
        <f t="shared" si="497"/>
        <v>4</v>
      </c>
      <c r="D15885">
        <v>2615</v>
      </c>
      <c r="E15885" t="s">
        <v>37</v>
      </c>
      <c r="F15885" s="4">
        <v>449950</v>
      </c>
      <c r="G15885" t="s">
        <v>5</v>
      </c>
      <c r="H15885">
        <v>3</v>
      </c>
      <c r="I15885" s="4">
        <f>IF(E15885="Rhode Island", Table1[[#This Row],[price]]*$L$3, IF(E15885="Massachusetts", Table1[[#This Row],[price]]*$L$2, 1))</f>
        <v>449950</v>
      </c>
    </row>
    <row r="15886" spans="1:9" x14ac:dyDescent="0.25">
      <c r="A15886" s="2">
        <v>42362</v>
      </c>
      <c r="B15886" s="1">
        <f t="shared" si="496"/>
        <v>2015</v>
      </c>
      <c r="C15886" s="1">
        <f t="shared" si="497"/>
        <v>4</v>
      </c>
      <c r="D15886">
        <v>2615</v>
      </c>
      <c r="E15886" t="s">
        <v>37</v>
      </c>
      <c r="F15886" s="4">
        <v>460000</v>
      </c>
      <c r="G15886" t="s">
        <v>5</v>
      </c>
      <c r="H15886">
        <v>3</v>
      </c>
      <c r="I15886" s="4">
        <f>IF(E15886="Rhode Island", Table1[[#This Row],[price]]*$L$3, IF(E15886="Massachusetts", Table1[[#This Row],[price]]*$L$2, 1))</f>
        <v>460000</v>
      </c>
    </row>
    <row r="15887" spans="1:9" x14ac:dyDescent="0.25">
      <c r="A15887" s="2">
        <v>42362</v>
      </c>
      <c r="B15887" s="1">
        <f t="shared" si="496"/>
        <v>2015</v>
      </c>
      <c r="C15887" s="1">
        <f t="shared" si="497"/>
        <v>4</v>
      </c>
      <c r="D15887">
        <v>2615</v>
      </c>
      <c r="E15887" t="s">
        <v>37</v>
      </c>
      <c r="F15887" s="4">
        <v>477000</v>
      </c>
      <c r="G15887" t="s">
        <v>5</v>
      </c>
      <c r="H15887">
        <v>3</v>
      </c>
      <c r="I15887" s="4">
        <f>IF(E15887="Rhode Island", Table1[[#This Row],[price]]*$L$3, IF(E15887="Massachusetts", Table1[[#This Row],[price]]*$L$2, 1))</f>
        <v>477000</v>
      </c>
    </row>
    <row r="15888" spans="1:9" x14ac:dyDescent="0.25">
      <c r="A15888" s="2">
        <v>42362</v>
      </c>
      <c r="B15888" s="1">
        <f t="shared" si="496"/>
        <v>2015</v>
      </c>
      <c r="C15888" s="1">
        <f t="shared" si="497"/>
        <v>4</v>
      </c>
      <c r="D15888">
        <v>2913</v>
      </c>
      <c r="E15888" t="s">
        <v>36</v>
      </c>
      <c r="F15888" s="4">
        <v>540000</v>
      </c>
      <c r="G15888" t="s">
        <v>5</v>
      </c>
      <c r="H15888">
        <v>4</v>
      </c>
      <c r="I15888" s="4">
        <f>IF(E15888="Rhode Island", Table1[[#This Row],[price]]*$L$3, IF(E15888="Massachusetts", Table1[[#This Row],[price]]*$L$2, 1))</f>
        <v>540000</v>
      </c>
    </row>
    <row r="15889" spans="1:9" x14ac:dyDescent="0.25">
      <c r="A15889" s="2">
        <v>42362</v>
      </c>
      <c r="B15889" s="1">
        <f t="shared" si="496"/>
        <v>2015</v>
      </c>
      <c r="C15889" s="1">
        <f t="shared" si="497"/>
        <v>4</v>
      </c>
      <c r="D15889">
        <v>2900</v>
      </c>
      <c r="E15889" t="s">
        <v>37</v>
      </c>
      <c r="F15889" s="4">
        <v>365000</v>
      </c>
      <c r="G15889" t="s">
        <v>6</v>
      </c>
      <c r="H15889">
        <v>2</v>
      </c>
      <c r="I15889" s="4">
        <f>IF(E15889="Rhode Island", Table1[[#This Row],[price]]*$L$3, IF(E15889="Massachusetts", Table1[[#This Row],[price]]*$L$2, 1))</f>
        <v>365000</v>
      </c>
    </row>
    <row r="15890" spans="1:9" x14ac:dyDescent="0.25">
      <c r="A15890" s="2">
        <v>42370</v>
      </c>
      <c r="B15890" s="1">
        <f t="shared" si="496"/>
        <v>2016</v>
      </c>
      <c r="C15890" s="1">
        <f t="shared" si="497"/>
        <v>1</v>
      </c>
      <c r="D15890">
        <v>2612</v>
      </c>
      <c r="E15890" t="s">
        <v>37</v>
      </c>
      <c r="F15890" s="4">
        <v>420000</v>
      </c>
      <c r="G15890" t="s">
        <v>6</v>
      </c>
      <c r="H15890">
        <v>1</v>
      </c>
      <c r="I15890" s="4">
        <f>IF(E15890="Rhode Island", Table1[[#This Row],[price]]*$L$3, IF(E15890="Massachusetts", Table1[[#This Row],[price]]*$L$2, 1))</f>
        <v>420000</v>
      </c>
    </row>
    <row r="15891" spans="1:9" x14ac:dyDescent="0.25">
      <c r="A15891" s="2">
        <v>42371</v>
      </c>
      <c r="B15891" s="1">
        <f t="shared" si="496"/>
        <v>2016</v>
      </c>
      <c r="C15891" s="1">
        <f t="shared" si="497"/>
        <v>1</v>
      </c>
      <c r="D15891">
        <v>2905</v>
      </c>
      <c r="E15891" t="s">
        <v>36</v>
      </c>
      <c r="F15891" s="4">
        <v>437000</v>
      </c>
      <c r="G15891" t="s">
        <v>5</v>
      </c>
      <c r="H15891">
        <v>3</v>
      </c>
      <c r="I15891" s="4">
        <f>IF(E15891="Rhode Island", Table1[[#This Row],[price]]*$L$3, IF(E15891="Massachusetts", Table1[[#This Row],[price]]*$L$2, 1))</f>
        <v>437000</v>
      </c>
    </row>
    <row r="15892" spans="1:9" x14ac:dyDescent="0.25">
      <c r="A15892" s="2">
        <v>42373</v>
      </c>
      <c r="B15892" s="1">
        <f t="shared" si="496"/>
        <v>2016</v>
      </c>
      <c r="C15892" s="1">
        <f t="shared" si="497"/>
        <v>1</v>
      </c>
      <c r="D15892">
        <v>2612</v>
      </c>
      <c r="E15892" t="s">
        <v>37</v>
      </c>
      <c r="F15892" s="4">
        <v>360000</v>
      </c>
      <c r="G15892" t="s">
        <v>6</v>
      </c>
      <c r="H15892">
        <v>1</v>
      </c>
      <c r="I15892" s="4">
        <f>IF(E15892="Rhode Island", Table1[[#This Row],[price]]*$L$3, IF(E15892="Massachusetts", Table1[[#This Row],[price]]*$L$2, 1))</f>
        <v>360000</v>
      </c>
    </row>
    <row r="15893" spans="1:9" x14ac:dyDescent="0.25">
      <c r="A15893" s="2">
        <v>42374</v>
      </c>
      <c r="B15893" s="1">
        <f t="shared" si="496"/>
        <v>2016</v>
      </c>
      <c r="C15893" s="1">
        <f t="shared" si="497"/>
        <v>1</v>
      </c>
      <c r="D15893">
        <v>2902</v>
      </c>
      <c r="E15893" t="s">
        <v>36</v>
      </c>
      <c r="F15893" s="4">
        <v>577000</v>
      </c>
      <c r="G15893" t="s">
        <v>5</v>
      </c>
      <c r="H15893">
        <v>3</v>
      </c>
      <c r="I15893" s="4">
        <f>IF(E15893="Rhode Island", Table1[[#This Row],[price]]*$L$3, IF(E15893="Massachusetts", Table1[[#This Row],[price]]*$L$2, 1))</f>
        <v>577000</v>
      </c>
    </row>
    <row r="15894" spans="1:9" x14ac:dyDescent="0.25">
      <c r="A15894" s="2">
        <v>42376</v>
      </c>
      <c r="B15894" s="1">
        <f t="shared" si="496"/>
        <v>2016</v>
      </c>
      <c r="C15894" s="1">
        <f t="shared" si="497"/>
        <v>1</v>
      </c>
      <c r="D15894">
        <v>2611</v>
      </c>
      <c r="E15894" t="s">
        <v>37</v>
      </c>
      <c r="F15894" s="4">
        <v>591000</v>
      </c>
      <c r="G15894" t="s">
        <v>5</v>
      </c>
      <c r="H15894">
        <v>3</v>
      </c>
      <c r="I15894" s="4">
        <f>IF(E15894="Rhode Island", Table1[[#This Row],[price]]*$L$3, IF(E15894="Massachusetts", Table1[[#This Row],[price]]*$L$2, 1))</f>
        <v>591000</v>
      </c>
    </row>
    <row r="15895" spans="1:9" x14ac:dyDescent="0.25">
      <c r="A15895" s="2">
        <v>42377</v>
      </c>
      <c r="B15895" s="1">
        <f t="shared" si="496"/>
        <v>2016</v>
      </c>
      <c r="C15895" s="1">
        <f t="shared" si="497"/>
        <v>1</v>
      </c>
      <c r="D15895">
        <v>2914</v>
      </c>
      <c r="E15895" t="s">
        <v>36</v>
      </c>
      <c r="F15895" s="4">
        <v>610000</v>
      </c>
      <c r="G15895" t="s">
        <v>5</v>
      </c>
      <c r="H15895">
        <v>3</v>
      </c>
      <c r="I15895" s="4">
        <f>IF(E15895="Rhode Island", Table1[[#This Row],[price]]*$L$3, IF(E15895="Massachusetts", Table1[[#This Row],[price]]*$L$2, 1))</f>
        <v>610000</v>
      </c>
    </row>
    <row r="15896" spans="1:9" x14ac:dyDescent="0.25">
      <c r="A15896" s="2">
        <v>42377</v>
      </c>
      <c r="B15896" s="1">
        <f t="shared" si="496"/>
        <v>2016</v>
      </c>
      <c r="C15896" s="1">
        <f t="shared" si="497"/>
        <v>1</v>
      </c>
      <c r="D15896">
        <v>2913</v>
      </c>
      <c r="E15896" t="s">
        <v>36</v>
      </c>
      <c r="F15896" s="4">
        <v>720000</v>
      </c>
      <c r="G15896" t="s">
        <v>5</v>
      </c>
      <c r="H15896">
        <v>4</v>
      </c>
      <c r="I15896" s="4">
        <f>IF(E15896="Rhode Island", Table1[[#This Row],[price]]*$L$3, IF(E15896="Massachusetts", Table1[[#This Row],[price]]*$L$2, 1))</f>
        <v>720000</v>
      </c>
    </row>
    <row r="15897" spans="1:9" x14ac:dyDescent="0.25">
      <c r="A15897" s="2">
        <v>42377</v>
      </c>
      <c r="B15897" s="1">
        <f t="shared" si="496"/>
        <v>2016</v>
      </c>
      <c r="C15897" s="1">
        <f t="shared" si="497"/>
        <v>1</v>
      </c>
      <c r="D15897">
        <v>2612</v>
      </c>
      <c r="E15897" t="s">
        <v>37</v>
      </c>
      <c r="F15897" s="4">
        <v>1225000</v>
      </c>
      <c r="G15897" t="s">
        <v>5</v>
      </c>
      <c r="H15897">
        <v>4</v>
      </c>
      <c r="I15897" s="4">
        <f>IF(E15897="Rhode Island", Table1[[#This Row],[price]]*$L$3, IF(E15897="Massachusetts", Table1[[#This Row],[price]]*$L$2, 1))</f>
        <v>1225000</v>
      </c>
    </row>
    <row r="15898" spans="1:9" x14ac:dyDescent="0.25">
      <c r="A15898" s="2">
        <v>42379</v>
      </c>
      <c r="B15898" s="1">
        <f t="shared" si="496"/>
        <v>2016</v>
      </c>
      <c r="C15898" s="1">
        <f t="shared" si="497"/>
        <v>1</v>
      </c>
      <c r="D15898">
        <v>2600</v>
      </c>
      <c r="E15898" t="s">
        <v>37</v>
      </c>
      <c r="F15898" s="4">
        <v>929000</v>
      </c>
      <c r="G15898" t="s">
        <v>5</v>
      </c>
      <c r="H15898">
        <v>3</v>
      </c>
      <c r="I15898" s="4">
        <f>IF(E15898="Rhode Island", Table1[[#This Row],[price]]*$L$3, IF(E15898="Massachusetts", Table1[[#This Row],[price]]*$L$2, 1))</f>
        <v>929000</v>
      </c>
    </row>
    <row r="15899" spans="1:9" x14ac:dyDescent="0.25">
      <c r="A15899" s="2">
        <v>42380</v>
      </c>
      <c r="B15899" s="1">
        <f t="shared" si="496"/>
        <v>2016</v>
      </c>
      <c r="C15899" s="1">
        <f t="shared" si="497"/>
        <v>1</v>
      </c>
      <c r="D15899">
        <v>2906</v>
      </c>
      <c r="E15899" t="s">
        <v>36</v>
      </c>
      <c r="F15899" s="4">
        <v>470000</v>
      </c>
      <c r="G15899" t="s">
        <v>5</v>
      </c>
      <c r="H15899">
        <v>3</v>
      </c>
      <c r="I15899" s="4">
        <f>IF(E15899="Rhode Island", Table1[[#This Row],[price]]*$L$3, IF(E15899="Massachusetts", Table1[[#This Row],[price]]*$L$2, 1))</f>
        <v>470000</v>
      </c>
    </row>
    <row r="15900" spans="1:9" x14ac:dyDescent="0.25">
      <c r="A15900" s="2">
        <v>42380</v>
      </c>
      <c r="B15900" s="1">
        <f t="shared" si="496"/>
        <v>2016</v>
      </c>
      <c r="C15900" s="1">
        <f t="shared" si="497"/>
        <v>1</v>
      </c>
      <c r="D15900">
        <v>2612</v>
      </c>
      <c r="E15900" t="s">
        <v>37</v>
      </c>
      <c r="F15900" s="4">
        <v>335000</v>
      </c>
      <c r="G15900" t="s">
        <v>6</v>
      </c>
      <c r="H15900">
        <v>1</v>
      </c>
      <c r="I15900" s="4">
        <f>IF(E15900="Rhode Island", Table1[[#This Row],[price]]*$L$3, IF(E15900="Massachusetts", Table1[[#This Row],[price]]*$L$2, 1))</f>
        <v>335000</v>
      </c>
    </row>
    <row r="15901" spans="1:9" x14ac:dyDescent="0.25">
      <c r="A15901" s="2">
        <v>42380</v>
      </c>
      <c r="B15901" s="1">
        <f t="shared" si="496"/>
        <v>2016</v>
      </c>
      <c r="C15901" s="1">
        <f t="shared" si="497"/>
        <v>1</v>
      </c>
      <c r="D15901">
        <v>2606</v>
      </c>
      <c r="E15901" t="s">
        <v>37</v>
      </c>
      <c r="F15901" s="4">
        <v>360000</v>
      </c>
      <c r="G15901" t="s">
        <v>6</v>
      </c>
      <c r="H15901">
        <v>1</v>
      </c>
      <c r="I15901" s="4">
        <f>IF(E15901="Rhode Island", Table1[[#This Row],[price]]*$L$3, IF(E15901="Massachusetts", Table1[[#This Row],[price]]*$L$2, 1))</f>
        <v>360000</v>
      </c>
    </row>
    <row r="15902" spans="1:9" x14ac:dyDescent="0.25">
      <c r="A15902" s="2">
        <v>42380</v>
      </c>
      <c r="B15902" s="1">
        <f t="shared" si="496"/>
        <v>2016</v>
      </c>
      <c r="C15902" s="1">
        <f t="shared" si="497"/>
        <v>1</v>
      </c>
      <c r="D15902">
        <v>2617</v>
      </c>
      <c r="E15902" t="s">
        <v>37</v>
      </c>
      <c r="F15902" s="4">
        <v>375000</v>
      </c>
      <c r="G15902" t="s">
        <v>6</v>
      </c>
      <c r="H15902">
        <v>2</v>
      </c>
      <c r="I15902" s="4">
        <f>IF(E15902="Rhode Island", Table1[[#This Row],[price]]*$L$3, IF(E15902="Massachusetts", Table1[[#This Row],[price]]*$L$2, 1))</f>
        <v>375000</v>
      </c>
    </row>
    <row r="15903" spans="1:9" x14ac:dyDescent="0.25">
      <c r="A15903" s="2">
        <v>42381</v>
      </c>
      <c r="B15903" s="1">
        <f t="shared" si="496"/>
        <v>2016</v>
      </c>
      <c r="C15903" s="1">
        <f t="shared" si="497"/>
        <v>1</v>
      </c>
      <c r="D15903">
        <v>2903</v>
      </c>
      <c r="E15903" t="s">
        <v>36</v>
      </c>
      <c r="F15903" s="4">
        <v>390000</v>
      </c>
      <c r="G15903" t="s">
        <v>5</v>
      </c>
      <c r="H15903">
        <v>3</v>
      </c>
      <c r="I15903" s="4">
        <f>IF(E15903="Rhode Island", Table1[[#This Row],[price]]*$L$3, IF(E15903="Massachusetts", Table1[[#This Row],[price]]*$L$2, 1))</f>
        <v>390000</v>
      </c>
    </row>
    <row r="15904" spans="1:9" x14ac:dyDescent="0.25">
      <c r="A15904" s="2">
        <v>42381</v>
      </c>
      <c r="B15904" s="1">
        <f t="shared" si="496"/>
        <v>2016</v>
      </c>
      <c r="C15904" s="1">
        <f t="shared" si="497"/>
        <v>1</v>
      </c>
      <c r="D15904">
        <v>2607</v>
      </c>
      <c r="E15904" t="s">
        <v>37</v>
      </c>
      <c r="F15904" s="4">
        <v>435000</v>
      </c>
      <c r="G15904" t="s">
        <v>5</v>
      </c>
      <c r="H15904">
        <v>3</v>
      </c>
      <c r="I15904" s="4">
        <f>IF(E15904="Rhode Island", Table1[[#This Row],[price]]*$L$3, IF(E15904="Massachusetts", Table1[[#This Row],[price]]*$L$2, 1))</f>
        <v>435000</v>
      </c>
    </row>
    <row r="15905" spans="1:9" x14ac:dyDescent="0.25">
      <c r="A15905" s="2">
        <v>42381</v>
      </c>
      <c r="B15905" s="1">
        <f t="shared" si="496"/>
        <v>2016</v>
      </c>
      <c r="C15905" s="1">
        <f t="shared" si="497"/>
        <v>1</v>
      </c>
      <c r="D15905">
        <v>2913</v>
      </c>
      <c r="E15905" t="s">
        <v>36</v>
      </c>
      <c r="F15905" s="4">
        <v>680000</v>
      </c>
      <c r="G15905" t="s">
        <v>5</v>
      </c>
      <c r="H15905">
        <v>4</v>
      </c>
      <c r="I15905" s="4">
        <f>IF(E15905="Rhode Island", Table1[[#This Row],[price]]*$L$3, IF(E15905="Massachusetts", Table1[[#This Row],[price]]*$L$2, 1))</f>
        <v>680000</v>
      </c>
    </row>
    <row r="15906" spans="1:9" x14ac:dyDescent="0.25">
      <c r="A15906" s="2">
        <v>42382</v>
      </c>
      <c r="B15906" s="1">
        <f t="shared" si="496"/>
        <v>2016</v>
      </c>
      <c r="C15906" s="1">
        <f t="shared" si="497"/>
        <v>1</v>
      </c>
      <c r="D15906">
        <v>2606</v>
      </c>
      <c r="E15906" t="s">
        <v>37</v>
      </c>
      <c r="F15906" s="4">
        <v>215000</v>
      </c>
      <c r="G15906" t="s">
        <v>5</v>
      </c>
      <c r="H15906">
        <v>1</v>
      </c>
      <c r="I15906" s="4">
        <f>IF(E15906="Rhode Island", Table1[[#This Row],[price]]*$L$3, IF(E15906="Massachusetts", Table1[[#This Row],[price]]*$L$2, 1))</f>
        <v>215000</v>
      </c>
    </row>
    <row r="15907" spans="1:9" x14ac:dyDescent="0.25">
      <c r="A15907" s="2">
        <v>42382</v>
      </c>
      <c r="B15907" s="1">
        <f t="shared" si="496"/>
        <v>2016</v>
      </c>
      <c r="C15907" s="1">
        <f t="shared" si="497"/>
        <v>1</v>
      </c>
      <c r="D15907">
        <v>2903</v>
      </c>
      <c r="E15907" t="s">
        <v>36</v>
      </c>
      <c r="F15907" s="4">
        <v>360000</v>
      </c>
      <c r="G15907" t="s">
        <v>5</v>
      </c>
      <c r="H15907">
        <v>3</v>
      </c>
      <c r="I15907" s="4">
        <f>IF(E15907="Rhode Island", Table1[[#This Row],[price]]*$L$3, IF(E15907="Massachusetts", Table1[[#This Row],[price]]*$L$2, 1))</f>
        <v>360000</v>
      </c>
    </row>
    <row r="15908" spans="1:9" x14ac:dyDescent="0.25">
      <c r="A15908" s="2">
        <v>42382</v>
      </c>
      <c r="B15908" s="1">
        <f t="shared" si="496"/>
        <v>2016</v>
      </c>
      <c r="C15908" s="1">
        <f t="shared" si="497"/>
        <v>1</v>
      </c>
      <c r="D15908">
        <v>2615</v>
      </c>
      <c r="E15908" t="s">
        <v>37</v>
      </c>
      <c r="F15908" s="4">
        <v>400000</v>
      </c>
      <c r="G15908" t="s">
        <v>5</v>
      </c>
      <c r="H15908">
        <v>3</v>
      </c>
      <c r="I15908" s="4">
        <f>IF(E15908="Rhode Island", Table1[[#This Row],[price]]*$L$3, IF(E15908="Massachusetts", Table1[[#This Row],[price]]*$L$2, 1))</f>
        <v>400000</v>
      </c>
    </row>
    <row r="15909" spans="1:9" x14ac:dyDescent="0.25">
      <c r="A15909" s="2">
        <v>42382</v>
      </c>
      <c r="B15909" s="1">
        <f t="shared" si="496"/>
        <v>2016</v>
      </c>
      <c r="C15909" s="1">
        <f t="shared" si="497"/>
        <v>1</v>
      </c>
      <c r="D15909">
        <v>2911</v>
      </c>
      <c r="E15909" t="s">
        <v>36</v>
      </c>
      <c r="F15909" s="4">
        <v>580000</v>
      </c>
      <c r="G15909" t="s">
        <v>5</v>
      </c>
      <c r="H15909">
        <v>3</v>
      </c>
      <c r="I15909" s="4">
        <f>IF(E15909="Rhode Island", Table1[[#This Row],[price]]*$L$3, IF(E15909="Massachusetts", Table1[[#This Row],[price]]*$L$2, 1))</f>
        <v>580000</v>
      </c>
    </row>
    <row r="15910" spans="1:9" x14ac:dyDescent="0.25">
      <c r="A15910" s="2">
        <v>42382</v>
      </c>
      <c r="B15910" s="1">
        <f t="shared" si="496"/>
        <v>2016</v>
      </c>
      <c r="C15910" s="1">
        <f t="shared" si="497"/>
        <v>1</v>
      </c>
      <c r="D15910">
        <v>2617</v>
      </c>
      <c r="E15910" t="s">
        <v>37</v>
      </c>
      <c r="F15910" s="4">
        <v>305000</v>
      </c>
      <c r="G15910" t="s">
        <v>6</v>
      </c>
      <c r="H15910">
        <v>1</v>
      </c>
      <c r="I15910" s="4">
        <f>IF(E15910="Rhode Island", Table1[[#This Row],[price]]*$L$3, IF(E15910="Massachusetts", Table1[[#This Row],[price]]*$L$2, 1))</f>
        <v>305000</v>
      </c>
    </row>
    <row r="15911" spans="1:9" x14ac:dyDescent="0.25">
      <c r="A15911" s="2">
        <v>42382</v>
      </c>
      <c r="B15911" s="1">
        <f t="shared" si="496"/>
        <v>2016</v>
      </c>
      <c r="C15911" s="1">
        <f t="shared" si="497"/>
        <v>1</v>
      </c>
      <c r="D15911">
        <v>2604</v>
      </c>
      <c r="E15911" t="s">
        <v>37</v>
      </c>
      <c r="F15911" s="4">
        <v>420000</v>
      </c>
      <c r="G15911" t="s">
        <v>6</v>
      </c>
      <c r="H15911">
        <v>2</v>
      </c>
      <c r="I15911" s="4">
        <f>IF(E15911="Rhode Island", Table1[[#This Row],[price]]*$L$3, IF(E15911="Massachusetts", Table1[[#This Row],[price]]*$L$2, 1))</f>
        <v>420000</v>
      </c>
    </row>
    <row r="15912" spans="1:9" x14ac:dyDescent="0.25">
      <c r="A15912" s="2">
        <v>42382</v>
      </c>
      <c r="B15912" s="1">
        <f t="shared" si="496"/>
        <v>2016</v>
      </c>
      <c r="C15912" s="1">
        <f t="shared" si="497"/>
        <v>1</v>
      </c>
      <c r="D15912">
        <v>2604</v>
      </c>
      <c r="E15912" t="s">
        <v>37</v>
      </c>
      <c r="F15912" s="4">
        <v>760000</v>
      </c>
      <c r="G15912" t="s">
        <v>6</v>
      </c>
      <c r="H15912">
        <v>3</v>
      </c>
      <c r="I15912" s="4">
        <f>IF(E15912="Rhode Island", Table1[[#This Row],[price]]*$L$3, IF(E15912="Massachusetts", Table1[[#This Row],[price]]*$L$2, 1))</f>
        <v>760000</v>
      </c>
    </row>
    <row r="15913" spans="1:9" x14ac:dyDescent="0.25">
      <c r="A15913" s="2">
        <v>42383</v>
      </c>
      <c r="B15913" s="1">
        <f t="shared" si="496"/>
        <v>2016</v>
      </c>
      <c r="C15913" s="1">
        <f t="shared" si="497"/>
        <v>1</v>
      </c>
      <c r="D15913">
        <v>2906</v>
      </c>
      <c r="E15913" t="s">
        <v>36</v>
      </c>
      <c r="F15913" s="4">
        <v>355500</v>
      </c>
      <c r="G15913" t="s">
        <v>5</v>
      </c>
      <c r="H15913">
        <v>3</v>
      </c>
      <c r="I15913" s="4">
        <f>IF(E15913="Rhode Island", Table1[[#This Row],[price]]*$L$3, IF(E15913="Massachusetts", Table1[[#This Row],[price]]*$L$2, 1))</f>
        <v>355500</v>
      </c>
    </row>
    <row r="15914" spans="1:9" x14ac:dyDescent="0.25">
      <c r="A15914" s="2">
        <v>42383</v>
      </c>
      <c r="B15914" s="1">
        <f t="shared" si="496"/>
        <v>2016</v>
      </c>
      <c r="C15914" s="1">
        <f t="shared" si="497"/>
        <v>1</v>
      </c>
      <c r="D15914">
        <v>2615</v>
      </c>
      <c r="E15914" t="s">
        <v>37</v>
      </c>
      <c r="F15914" s="4">
        <v>415150</v>
      </c>
      <c r="G15914" t="s">
        <v>5</v>
      </c>
      <c r="H15914">
        <v>3</v>
      </c>
      <c r="I15914" s="4">
        <f>IF(E15914="Rhode Island", Table1[[#This Row],[price]]*$L$3, IF(E15914="Massachusetts", Table1[[#This Row],[price]]*$L$2, 1))</f>
        <v>415150</v>
      </c>
    </row>
    <row r="15915" spans="1:9" x14ac:dyDescent="0.25">
      <c r="A15915" s="2">
        <v>42383</v>
      </c>
      <c r="B15915" s="1">
        <f t="shared" si="496"/>
        <v>2016</v>
      </c>
      <c r="C15915" s="1">
        <f t="shared" si="497"/>
        <v>1</v>
      </c>
      <c r="D15915">
        <v>2902</v>
      </c>
      <c r="E15915" t="s">
        <v>36</v>
      </c>
      <c r="F15915" s="4">
        <v>502500</v>
      </c>
      <c r="G15915" t="s">
        <v>5</v>
      </c>
      <c r="H15915">
        <v>4</v>
      </c>
      <c r="I15915" s="4">
        <f>IF(E15915="Rhode Island", Table1[[#This Row],[price]]*$L$3, IF(E15915="Massachusetts", Table1[[#This Row],[price]]*$L$2, 1))</f>
        <v>502500</v>
      </c>
    </row>
    <row r="15916" spans="1:9" x14ac:dyDescent="0.25">
      <c r="A15916" s="2">
        <v>42383</v>
      </c>
      <c r="B15916" s="1">
        <f t="shared" si="496"/>
        <v>2016</v>
      </c>
      <c r="C15916" s="1">
        <f t="shared" si="497"/>
        <v>1</v>
      </c>
      <c r="D15916">
        <v>2905</v>
      </c>
      <c r="E15916" t="s">
        <v>36</v>
      </c>
      <c r="F15916" s="4">
        <v>760000</v>
      </c>
      <c r="G15916" t="s">
        <v>5</v>
      </c>
      <c r="H15916">
        <v>5</v>
      </c>
      <c r="I15916" s="4">
        <f>IF(E15916="Rhode Island", Table1[[#This Row],[price]]*$L$3, IF(E15916="Massachusetts", Table1[[#This Row],[price]]*$L$2, 1))</f>
        <v>760000</v>
      </c>
    </row>
    <row r="15917" spans="1:9" x14ac:dyDescent="0.25">
      <c r="A15917" s="2">
        <v>42383</v>
      </c>
      <c r="B15917" s="1">
        <f t="shared" si="496"/>
        <v>2016</v>
      </c>
      <c r="C15917" s="1">
        <f t="shared" si="497"/>
        <v>1</v>
      </c>
      <c r="D15917">
        <v>2914</v>
      </c>
      <c r="E15917" t="s">
        <v>36</v>
      </c>
      <c r="F15917" s="4">
        <v>820000</v>
      </c>
      <c r="G15917" t="s">
        <v>5</v>
      </c>
      <c r="H15917">
        <v>4</v>
      </c>
      <c r="I15917" s="4">
        <f>IF(E15917="Rhode Island", Table1[[#This Row],[price]]*$L$3, IF(E15917="Massachusetts", Table1[[#This Row],[price]]*$L$2, 1))</f>
        <v>820000</v>
      </c>
    </row>
    <row r="15918" spans="1:9" x14ac:dyDescent="0.25">
      <c r="A15918" s="2">
        <v>42383</v>
      </c>
      <c r="B15918" s="1">
        <f t="shared" si="496"/>
        <v>2016</v>
      </c>
      <c r="C15918" s="1">
        <f t="shared" si="497"/>
        <v>1</v>
      </c>
      <c r="D15918">
        <v>2604</v>
      </c>
      <c r="E15918" t="s">
        <v>37</v>
      </c>
      <c r="F15918" s="4">
        <v>380000</v>
      </c>
      <c r="G15918" t="s">
        <v>6</v>
      </c>
      <c r="H15918">
        <v>2</v>
      </c>
      <c r="I15918" s="4">
        <f>IF(E15918="Rhode Island", Table1[[#This Row],[price]]*$L$3, IF(E15918="Massachusetts", Table1[[#This Row],[price]]*$L$2, 1))</f>
        <v>380000</v>
      </c>
    </row>
    <row r="15919" spans="1:9" x14ac:dyDescent="0.25">
      <c r="A15919" s="2">
        <v>42384</v>
      </c>
      <c r="B15919" s="1">
        <f t="shared" si="496"/>
        <v>2016</v>
      </c>
      <c r="C15919" s="1">
        <f t="shared" si="497"/>
        <v>1</v>
      </c>
      <c r="D15919">
        <v>2913</v>
      </c>
      <c r="E15919" t="s">
        <v>36</v>
      </c>
      <c r="F15919" s="4">
        <v>355000</v>
      </c>
      <c r="G15919" t="s">
        <v>5</v>
      </c>
      <c r="H15919">
        <v>3</v>
      </c>
      <c r="I15919" s="4">
        <f>IF(E15919="Rhode Island", Table1[[#This Row],[price]]*$L$3, IF(E15919="Massachusetts", Table1[[#This Row],[price]]*$L$2, 1))</f>
        <v>355000</v>
      </c>
    </row>
    <row r="15920" spans="1:9" x14ac:dyDescent="0.25">
      <c r="A15920" s="2">
        <v>42384</v>
      </c>
      <c r="B15920" s="1">
        <f t="shared" si="496"/>
        <v>2016</v>
      </c>
      <c r="C15920" s="1">
        <f t="shared" si="497"/>
        <v>1</v>
      </c>
      <c r="D15920">
        <v>2913</v>
      </c>
      <c r="E15920" t="s">
        <v>36</v>
      </c>
      <c r="F15920" s="4">
        <v>470000</v>
      </c>
      <c r="G15920" t="s">
        <v>5</v>
      </c>
      <c r="H15920">
        <v>3</v>
      </c>
      <c r="I15920" s="4">
        <f>IF(E15920="Rhode Island", Table1[[#This Row],[price]]*$L$3, IF(E15920="Massachusetts", Table1[[#This Row],[price]]*$L$2, 1))</f>
        <v>470000</v>
      </c>
    </row>
    <row r="15921" spans="1:9" x14ac:dyDescent="0.25">
      <c r="A15921" s="2">
        <v>42384</v>
      </c>
      <c r="B15921" s="1">
        <f t="shared" si="496"/>
        <v>2016</v>
      </c>
      <c r="C15921" s="1">
        <f t="shared" si="497"/>
        <v>1</v>
      </c>
      <c r="D15921">
        <v>2913</v>
      </c>
      <c r="E15921" t="s">
        <v>36</v>
      </c>
      <c r="F15921" s="4">
        <v>616000</v>
      </c>
      <c r="G15921" t="s">
        <v>5</v>
      </c>
      <c r="H15921">
        <v>3</v>
      </c>
      <c r="I15921" s="4">
        <f>IF(E15921="Rhode Island", Table1[[#This Row],[price]]*$L$3, IF(E15921="Massachusetts", Table1[[#This Row],[price]]*$L$2, 1))</f>
        <v>616000</v>
      </c>
    </row>
    <row r="15922" spans="1:9" x14ac:dyDescent="0.25">
      <c r="A15922" s="2">
        <v>42384</v>
      </c>
      <c r="B15922" s="1">
        <f t="shared" si="496"/>
        <v>2016</v>
      </c>
      <c r="C15922" s="1">
        <f t="shared" si="497"/>
        <v>1</v>
      </c>
      <c r="D15922">
        <v>2602</v>
      </c>
      <c r="E15922" t="s">
        <v>37</v>
      </c>
      <c r="F15922" s="4">
        <v>735000</v>
      </c>
      <c r="G15922" t="s">
        <v>5</v>
      </c>
      <c r="H15922">
        <v>4</v>
      </c>
      <c r="I15922" s="4">
        <f>IF(E15922="Rhode Island", Table1[[#This Row],[price]]*$L$3, IF(E15922="Massachusetts", Table1[[#This Row],[price]]*$L$2, 1))</f>
        <v>735000</v>
      </c>
    </row>
    <row r="15923" spans="1:9" x14ac:dyDescent="0.25">
      <c r="A15923" s="2">
        <v>42384</v>
      </c>
      <c r="B15923" s="1">
        <f t="shared" si="496"/>
        <v>2016</v>
      </c>
      <c r="C15923" s="1">
        <f t="shared" si="497"/>
        <v>1</v>
      </c>
      <c r="D15923">
        <v>2602</v>
      </c>
      <c r="E15923" t="s">
        <v>37</v>
      </c>
      <c r="F15923" s="4">
        <v>1200000</v>
      </c>
      <c r="G15923" t="s">
        <v>5</v>
      </c>
      <c r="H15923">
        <v>5</v>
      </c>
      <c r="I15923" s="4">
        <f>IF(E15923="Rhode Island", Table1[[#This Row],[price]]*$L$3, IF(E15923="Massachusetts", Table1[[#This Row],[price]]*$L$2, 1))</f>
        <v>1200000</v>
      </c>
    </row>
    <row r="15924" spans="1:9" x14ac:dyDescent="0.25">
      <c r="A15924" s="2">
        <v>42384</v>
      </c>
      <c r="B15924" s="1">
        <f t="shared" si="496"/>
        <v>2016</v>
      </c>
      <c r="C15924" s="1">
        <f t="shared" si="497"/>
        <v>1</v>
      </c>
      <c r="D15924">
        <v>2603</v>
      </c>
      <c r="E15924" t="s">
        <v>37</v>
      </c>
      <c r="F15924" s="4">
        <v>250000</v>
      </c>
      <c r="G15924" t="s">
        <v>6</v>
      </c>
      <c r="H15924">
        <v>1</v>
      </c>
      <c r="I15924" s="4">
        <f>IF(E15924="Rhode Island", Table1[[#This Row],[price]]*$L$3, IF(E15924="Massachusetts", Table1[[#This Row],[price]]*$L$2, 1))</f>
        <v>250000</v>
      </c>
    </row>
    <row r="15925" spans="1:9" x14ac:dyDescent="0.25">
      <c r="A15925" s="2">
        <v>42384</v>
      </c>
      <c r="B15925" s="1">
        <f t="shared" si="496"/>
        <v>2016</v>
      </c>
      <c r="C15925" s="1">
        <f t="shared" si="497"/>
        <v>1</v>
      </c>
      <c r="D15925">
        <v>2617</v>
      </c>
      <c r="E15925" t="s">
        <v>37</v>
      </c>
      <c r="F15925" s="4">
        <v>320000</v>
      </c>
      <c r="G15925" t="s">
        <v>6</v>
      </c>
      <c r="H15925">
        <v>1</v>
      </c>
      <c r="I15925" s="4">
        <f>IF(E15925="Rhode Island", Table1[[#This Row],[price]]*$L$3, IF(E15925="Massachusetts", Table1[[#This Row],[price]]*$L$2, 1))</f>
        <v>320000</v>
      </c>
    </row>
    <row r="15926" spans="1:9" x14ac:dyDescent="0.25">
      <c r="A15926" s="2">
        <v>42384</v>
      </c>
      <c r="B15926" s="1">
        <f t="shared" si="496"/>
        <v>2016</v>
      </c>
      <c r="C15926" s="1">
        <f t="shared" si="497"/>
        <v>1</v>
      </c>
      <c r="D15926">
        <v>2600</v>
      </c>
      <c r="E15926" t="s">
        <v>37</v>
      </c>
      <c r="F15926" s="4">
        <v>532000</v>
      </c>
      <c r="G15926" t="s">
        <v>6</v>
      </c>
      <c r="H15926">
        <v>2</v>
      </c>
      <c r="I15926" s="4">
        <f>IF(E15926="Rhode Island", Table1[[#This Row],[price]]*$L$3, IF(E15926="Massachusetts", Table1[[#This Row],[price]]*$L$2, 1))</f>
        <v>532000</v>
      </c>
    </row>
    <row r="15927" spans="1:9" x14ac:dyDescent="0.25">
      <c r="A15927" s="2">
        <v>42387</v>
      </c>
      <c r="B15927" s="1">
        <f t="shared" si="496"/>
        <v>2016</v>
      </c>
      <c r="C15927" s="1">
        <f t="shared" si="497"/>
        <v>1</v>
      </c>
      <c r="D15927">
        <v>2611</v>
      </c>
      <c r="E15927" t="s">
        <v>37</v>
      </c>
      <c r="F15927" s="4">
        <v>458000</v>
      </c>
      <c r="G15927" t="s">
        <v>5</v>
      </c>
      <c r="H15927">
        <v>2</v>
      </c>
      <c r="I15927" s="4">
        <f>IF(E15927="Rhode Island", Table1[[#This Row],[price]]*$L$3, IF(E15927="Massachusetts", Table1[[#This Row],[price]]*$L$2, 1))</f>
        <v>458000</v>
      </c>
    </row>
    <row r="15928" spans="1:9" x14ac:dyDescent="0.25">
      <c r="A15928" s="2">
        <v>42387</v>
      </c>
      <c r="B15928" s="1">
        <f t="shared" si="496"/>
        <v>2016</v>
      </c>
      <c r="C15928" s="1">
        <f t="shared" si="497"/>
        <v>1</v>
      </c>
      <c r="D15928">
        <v>2614</v>
      </c>
      <c r="E15928" t="s">
        <v>37</v>
      </c>
      <c r="F15928" s="4">
        <v>480000</v>
      </c>
      <c r="G15928" t="s">
        <v>5</v>
      </c>
      <c r="H15928">
        <v>3</v>
      </c>
      <c r="I15928" s="4">
        <f>IF(E15928="Rhode Island", Table1[[#This Row],[price]]*$L$3, IF(E15928="Massachusetts", Table1[[#This Row],[price]]*$L$2, 1))</f>
        <v>480000</v>
      </c>
    </row>
    <row r="15929" spans="1:9" x14ac:dyDescent="0.25">
      <c r="A15929" s="2">
        <v>42387</v>
      </c>
      <c r="B15929" s="1">
        <f t="shared" si="496"/>
        <v>2016</v>
      </c>
      <c r="C15929" s="1">
        <f t="shared" si="497"/>
        <v>1</v>
      </c>
      <c r="D15929">
        <v>2602</v>
      </c>
      <c r="E15929" t="s">
        <v>37</v>
      </c>
      <c r="F15929" s="4">
        <v>640000</v>
      </c>
      <c r="G15929" t="s">
        <v>5</v>
      </c>
      <c r="H15929">
        <v>3</v>
      </c>
      <c r="I15929" s="4">
        <f>IF(E15929="Rhode Island", Table1[[#This Row],[price]]*$L$3, IF(E15929="Massachusetts", Table1[[#This Row],[price]]*$L$2, 1))</f>
        <v>640000</v>
      </c>
    </row>
    <row r="15930" spans="1:9" x14ac:dyDescent="0.25">
      <c r="A15930" s="2">
        <v>42387</v>
      </c>
      <c r="B15930" s="1">
        <f t="shared" si="496"/>
        <v>2016</v>
      </c>
      <c r="C15930" s="1">
        <f t="shared" si="497"/>
        <v>1</v>
      </c>
      <c r="D15930">
        <v>2914</v>
      </c>
      <c r="E15930" t="s">
        <v>36</v>
      </c>
      <c r="F15930" s="4">
        <v>670000</v>
      </c>
      <c r="G15930" t="s">
        <v>5</v>
      </c>
      <c r="H15930">
        <v>4</v>
      </c>
      <c r="I15930" s="4">
        <f>IF(E15930="Rhode Island", Table1[[#This Row],[price]]*$L$3, IF(E15930="Massachusetts", Table1[[#This Row],[price]]*$L$2, 1))</f>
        <v>670000</v>
      </c>
    </row>
    <row r="15931" spans="1:9" x14ac:dyDescent="0.25">
      <c r="A15931" s="2">
        <v>42387</v>
      </c>
      <c r="B15931" s="1">
        <f t="shared" si="496"/>
        <v>2016</v>
      </c>
      <c r="C15931" s="1">
        <f t="shared" si="497"/>
        <v>1</v>
      </c>
      <c r="D15931">
        <v>2914</v>
      </c>
      <c r="E15931" t="s">
        <v>36</v>
      </c>
      <c r="F15931" s="4">
        <v>725000</v>
      </c>
      <c r="G15931" t="s">
        <v>5</v>
      </c>
      <c r="H15931">
        <v>4</v>
      </c>
      <c r="I15931" s="4">
        <f>IF(E15931="Rhode Island", Table1[[#This Row],[price]]*$L$3, IF(E15931="Massachusetts", Table1[[#This Row],[price]]*$L$2, 1))</f>
        <v>725000</v>
      </c>
    </row>
    <row r="15932" spans="1:9" x14ac:dyDescent="0.25">
      <c r="A15932" s="2">
        <v>42387</v>
      </c>
      <c r="B15932" s="1">
        <f t="shared" si="496"/>
        <v>2016</v>
      </c>
      <c r="C15932" s="1">
        <f t="shared" si="497"/>
        <v>1</v>
      </c>
      <c r="D15932">
        <v>2612</v>
      </c>
      <c r="E15932" t="s">
        <v>37</v>
      </c>
      <c r="F15932" s="4">
        <v>374900</v>
      </c>
      <c r="G15932" t="s">
        <v>6</v>
      </c>
      <c r="H15932">
        <v>1</v>
      </c>
      <c r="I15932" s="4">
        <f>IF(E15932="Rhode Island", Table1[[#This Row],[price]]*$L$3, IF(E15932="Massachusetts", Table1[[#This Row],[price]]*$L$2, 1))</f>
        <v>374900</v>
      </c>
    </row>
    <row r="15933" spans="1:9" x14ac:dyDescent="0.25">
      <c r="A15933" s="2">
        <v>42387</v>
      </c>
      <c r="B15933" s="1">
        <f t="shared" si="496"/>
        <v>2016</v>
      </c>
      <c r="C15933" s="1">
        <f t="shared" si="497"/>
        <v>1</v>
      </c>
      <c r="D15933">
        <v>2604</v>
      </c>
      <c r="E15933" t="s">
        <v>37</v>
      </c>
      <c r="F15933" s="4">
        <v>415000</v>
      </c>
      <c r="G15933" t="s">
        <v>6</v>
      </c>
      <c r="H15933">
        <v>1</v>
      </c>
      <c r="I15933" s="4">
        <f>IF(E15933="Rhode Island", Table1[[#This Row],[price]]*$L$3, IF(E15933="Massachusetts", Table1[[#This Row],[price]]*$L$2, 1))</f>
        <v>415000</v>
      </c>
    </row>
    <row r="15934" spans="1:9" x14ac:dyDescent="0.25">
      <c r="A15934" s="2">
        <v>42388</v>
      </c>
      <c r="B15934" s="1">
        <f t="shared" si="496"/>
        <v>2016</v>
      </c>
      <c r="C15934" s="1">
        <f t="shared" si="497"/>
        <v>1</v>
      </c>
      <c r="D15934">
        <v>2902</v>
      </c>
      <c r="E15934" t="s">
        <v>36</v>
      </c>
      <c r="F15934" s="4">
        <v>520000</v>
      </c>
      <c r="G15934" t="s">
        <v>5</v>
      </c>
      <c r="H15934">
        <v>4</v>
      </c>
      <c r="I15934" s="4">
        <f>IF(E15934="Rhode Island", Table1[[#This Row],[price]]*$L$3, IF(E15934="Massachusetts", Table1[[#This Row],[price]]*$L$2, 1))</f>
        <v>520000</v>
      </c>
    </row>
    <row r="15935" spans="1:9" x14ac:dyDescent="0.25">
      <c r="A15935" s="2">
        <v>42388</v>
      </c>
      <c r="B15935" s="1">
        <f t="shared" si="496"/>
        <v>2016</v>
      </c>
      <c r="C15935" s="1">
        <f t="shared" si="497"/>
        <v>1</v>
      </c>
      <c r="D15935">
        <v>2903</v>
      </c>
      <c r="E15935" t="s">
        <v>36</v>
      </c>
      <c r="F15935" s="4">
        <v>592500</v>
      </c>
      <c r="G15935" t="s">
        <v>5</v>
      </c>
      <c r="H15935">
        <v>4</v>
      </c>
      <c r="I15935" s="4">
        <f>IF(E15935="Rhode Island", Table1[[#This Row],[price]]*$L$3, IF(E15935="Massachusetts", Table1[[#This Row],[price]]*$L$2, 1))</f>
        <v>592500</v>
      </c>
    </row>
    <row r="15936" spans="1:9" x14ac:dyDescent="0.25">
      <c r="A15936" s="2">
        <v>42388</v>
      </c>
      <c r="B15936" s="1">
        <f t="shared" si="496"/>
        <v>2016</v>
      </c>
      <c r="C15936" s="1">
        <f t="shared" si="497"/>
        <v>1</v>
      </c>
      <c r="D15936">
        <v>2904</v>
      </c>
      <c r="E15936" t="s">
        <v>36</v>
      </c>
      <c r="F15936" s="4">
        <v>655000</v>
      </c>
      <c r="G15936" t="s">
        <v>5</v>
      </c>
      <c r="H15936">
        <v>5</v>
      </c>
      <c r="I15936" s="4">
        <f>IF(E15936="Rhode Island", Table1[[#This Row],[price]]*$L$3, IF(E15936="Massachusetts", Table1[[#This Row],[price]]*$L$2, 1))</f>
        <v>655000</v>
      </c>
    </row>
    <row r="15937" spans="1:9" x14ac:dyDescent="0.25">
      <c r="A15937" s="2">
        <v>42388</v>
      </c>
      <c r="B15937" s="1">
        <f t="shared" si="496"/>
        <v>2016</v>
      </c>
      <c r="C15937" s="1">
        <f t="shared" si="497"/>
        <v>1</v>
      </c>
      <c r="D15937">
        <v>2607</v>
      </c>
      <c r="E15937" t="s">
        <v>37</v>
      </c>
      <c r="F15937" s="4">
        <v>700000</v>
      </c>
      <c r="G15937" t="s">
        <v>5</v>
      </c>
      <c r="H15937">
        <v>3</v>
      </c>
      <c r="I15937" s="4">
        <f>IF(E15937="Rhode Island", Table1[[#This Row],[price]]*$L$3, IF(E15937="Massachusetts", Table1[[#This Row],[price]]*$L$2, 1))</f>
        <v>700000</v>
      </c>
    </row>
    <row r="15938" spans="1:9" x14ac:dyDescent="0.25">
      <c r="A15938" s="2">
        <v>42388</v>
      </c>
      <c r="B15938" s="1">
        <f t="shared" ref="B15938:B16001" si="498">YEAR(A15938)</f>
        <v>2016</v>
      </c>
      <c r="C15938" s="1">
        <f t="shared" ref="C15938:C16001" si="499">ROUNDUP(MONTH(A15938)/3,0)</f>
        <v>1</v>
      </c>
      <c r="D15938">
        <v>2614</v>
      </c>
      <c r="E15938" t="s">
        <v>37</v>
      </c>
      <c r="F15938" s="4">
        <v>760000</v>
      </c>
      <c r="G15938" t="s">
        <v>5</v>
      </c>
      <c r="H15938">
        <v>4</v>
      </c>
      <c r="I15938" s="4">
        <f>IF(E15938="Rhode Island", Table1[[#This Row],[price]]*$L$3, IF(E15938="Massachusetts", Table1[[#This Row],[price]]*$L$2, 1))</f>
        <v>760000</v>
      </c>
    </row>
    <row r="15939" spans="1:9" x14ac:dyDescent="0.25">
      <c r="A15939" s="2">
        <v>42388</v>
      </c>
      <c r="B15939" s="1">
        <f t="shared" si="498"/>
        <v>2016</v>
      </c>
      <c r="C15939" s="1">
        <f t="shared" si="499"/>
        <v>1</v>
      </c>
      <c r="D15939">
        <v>2612</v>
      </c>
      <c r="E15939" t="s">
        <v>37</v>
      </c>
      <c r="F15939" s="4">
        <v>375000</v>
      </c>
      <c r="G15939" t="s">
        <v>6</v>
      </c>
      <c r="H15939">
        <v>1</v>
      </c>
      <c r="I15939" s="4">
        <f>IF(E15939="Rhode Island", Table1[[#This Row],[price]]*$L$3, IF(E15939="Massachusetts", Table1[[#This Row],[price]]*$L$2, 1))</f>
        <v>375000</v>
      </c>
    </row>
    <row r="15940" spans="1:9" x14ac:dyDescent="0.25">
      <c r="A15940" s="2">
        <v>42388</v>
      </c>
      <c r="B15940" s="1">
        <f t="shared" si="498"/>
        <v>2016</v>
      </c>
      <c r="C15940" s="1">
        <f t="shared" si="499"/>
        <v>1</v>
      </c>
      <c r="D15940">
        <v>2604</v>
      </c>
      <c r="E15940" t="s">
        <v>37</v>
      </c>
      <c r="F15940" s="4">
        <v>770000</v>
      </c>
      <c r="G15940" t="s">
        <v>6</v>
      </c>
      <c r="H15940">
        <v>3</v>
      </c>
      <c r="I15940" s="4">
        <f>IF(E15940="Rhode Island", Table1[[#This Row],[price]]*$L$3, IF(E15940="Massachusetts", Table1[[#This Row],[price]]*$L$2, 1))</f>
        <v>770000</v>
      </c>
    </row>
    <row r="15941" spans="1:9" x14ac:dyDescent="0.25">
      <c r="A15941" s="2">
        <v>42389</v>
      </c>
      <c r="B15941" s="1">
        <f t="shared" si="498"/>
        <v>2016</v>
      </c>
      <c r="C15941" s="1">
        <f t="shared" si="499"/>
        <v>1</v>
      </c>
      <c r="D15941">
        <v>2602</v>
      </c>
      <c r="E15941" t="s">
        <v>37</v>
      </c>
      <c r="F15941" s="4">
        <v>397500</v>
      </c>
      <c r="G15941" t="s">
        <v>5</v>
      </c>
      <c r="H15941">
        <v>2</v>
      </c>
      <c r="I15941" s="4">
        <f>IF(E15941="Rhode Island", Table1[[#This Row],[price]]*$L$3, IF(E15941="Massachusetts", Table1[[#This Row],[price]]*$L$2, 1))</f>
        <v>397500</v>
      </c>
    </row>
    <row r="15942" spans="1:9" x14ac:dyDescent="0.25">
      <c r="A15942" s="2">
        <v>42389</v>
      </c>
      <c r="B15942" s="1">
        <f t="shared" si="498"/>
        <v>2016</v>
      </c>
      <c r="C15942" s="1">
        <f t="shared" si="499"/>
        <v>1</v>
      </c>
      <c r="D15942">
        <v>2615</v>
      </c>
      <c r="E15942" t="s">
        <v>37</v>
      </c>
      <c r="F15942" s="4">
        <v>450000</v>
      </c>
      <c r="G15942" t="s">
        <v>5</v>
      </c>
      <c r="H15942">
        <v>3</v>
      </c>
      <c r="I15942" s="4">
        <f>IF(E15942="Rhode Island", Table1[[#This Row],[price]]*$L$3, IF(E15942="Massachusetts", Table1[[#This Row],[price]]*$L$2, 1))</f>
        <v>450000</v>
      </c>
    </row>
    <row r="15943" spans="1:9" x14ac:dyDescent="0.25">
      <c r="A15943" s="2">
        <v>42389</v>
      </c>
      <c r="B15943" s="1">
        <f t="shared" si="498"/>
        <v>2016</v>
      </c>
      <c r="C15943" s="1">
        <f t="shared" si="499"/>
        <v>1</v>
      </c>
      <c r="D15943">
        <v>2913</v>
      </c>
      <c r="E15943" t="s">
        <v>36</v>
      </c>
      <c r="F15943" s="4">
        <v>515900</v>
      </c>
      <c r="G15943" t="s">
        <v>5</v>
      </c>
      <c r="H15943">
        <v>3</v>
      </c>
      <c r="I15943" s="4">
        <f>IF(E15943="Rhode Island", Table1[[#This Row],[price]]*$L$3, IF(E15943="Massachusetts", Table1[[#This Row],[price]]*$L$2, 1))</f>
        <v>515900</v>
      </c>
    </row>
    <row r="15944" spans="1:9" x14ac:dyDescent="0.25">
      <c r="A15944" s="2">
        <v>42389</v>
      </c>
      <c r="B15944" s="1">
        <f t="shared" si="498"/>
        <v>2016</v>
      </c>
      <c r="C15944" s="1">
        <f t="shared" si="499"/>
        <v>1</v>
      </c>
      <c r="D15944">
        <v>2617</v>
      </c>
      <c r="E15944" t="s">
        <v>37</v>
      </c>
      <c r="F15944" s="4">
        <v>570000</v>
      </c>
      <c r="G15944" t="s">
        <v>5</v>
      </c>
      <c r="H15944">
        <v>3</v>
      </c>
      <c r="I15944" s="4">
        <f>IF(E15944="Rhode Island", Table1[[#This Row],[price]]*$L$3, IF(E15944="Massachusetts", Table1[[#This Row],[price]]*$L$2, 1))</f>
        <v>570000</v>
      </c>
    </row>
    <row r="15945" spans="1:9" x14ac:dyDescent="0.25">
      <c r="A15945" s="2">
        <v>42389</v>
      </c>
      <c r="B15945" s="1">
        <f t="shared" si="498"/>
        <v>2016</v>
      </c>
      <c r="C15945" s="1">
        <f t="shared" si="499"/>
        <v>1</v>
      </c>
      <c r="D15945">
        <v>2611</v>
      </c>
      <c r="E15945" t="s">
        <v>37</v>
      </c>
      <c r="F15945" s="4">
        <v>580000</v>
      </c>
      <c r="G15945" t="s">
        <v>5</v>
      </c>
      <c r="H15945">
        <v>4</v>
      </c>
      <c r="I15945" s="4">
        <f>IF(E15945="Rhode Island", Table1[[#This Row],[price]]*$L$3, IF(E15945="Massachusetts", Table1[[#This Row],[price]]*$L$2, 1))</f>
        <v>580000</v>
      </c>
    </row>
    <row r="15946" spans="1:9" x14ac:dyDescent="0.25">
      <c r="A15946" s="2">
        <v>42389</v>
      </c>
      <c r="B15946" s="1">
        <f t="shared" si="498"/>
        <v>2016</v>
      </c>
      <c r="C15946" s="1">
        <f t="shared" si="499"/>
        <v>1</v>
      </c>
      <c r="D15946">
        <v>2615</v>
      </c>
      <c r="E15946" t="s">
        <v>37</v>
      </c>
      <c r="F15946" s="4">
        <v>685000</v>
      </c>
      <c r="G15946" t="s">
        <v>5</v>
      </c>
      <c r="H15946">
        <v>4</v>
      </c>
      <c r="I15946" s="4">
        <f>IF(E15946="Rhode Island", Table1[[#This Row],[price]]*$L$3, IF(E15946="Massachusetts", Table1[[#This Row],[price]]*$L$2, 1))</f>
        <v>685000</v>
      </c>
    </row>
    <row r="15947" spans="1:9" x14ac:dyDescent="0.25">
      <c r="A15947" s="2">
        <v>42389</v>
      </c>
      <c r="B15947" s="1">
        <f t="shared" si="498"/>
        <v>2016</v>
      </c>
      <c r="C15947" s="1">
        <f t="shared" si="499"/>
        <v>1</v>
      </c>
      <c r="D15947">
        <v>2911</v>
      </c>
      <c r="E15947" t="s">
        <v>36</v>
      </c>
      <c r="F15947" s="4">
        <v>735000</v>
      </c>
      <c r="G15947" t="s">
        <v>5</v>
      </c>
      <c r="H15947">
        <v>4</v>
      </c>
      <c r="I15947" s="4">
        <f>IF(E15947="Rhode Island", Table1[[#This Row],[price]]*$L$3, IF(E15947="Massachusetts", Table1[[#This Row],[price]]*$L$2, 1))</f>
        <v>735000</v>
      </c>
    </row>
    <row r="15948" spans="1:9" x14ac:dyDescent="0.25">
      <c r="A15948" s="2">
        <v>42389</v>
      </c>
      <c r="B15948" s="1">
        <f t="shared" si="498"/>
        <v>2016</v>
      </c>
      <c r="C15948" s="1">
        <f t="shared" si="499"/>
        <v>1</v>
      </c>
      <c r="D15948">
        <v>2605</v>
      </c>
      <c r="E15948" t="s">
        <v>37</v>
      </c>
      <c r="F15948" s="4">
        <v>1350000</v>
      </c>
      <c r="G15948" t="s">
        <v>5</v>
      </c>
      <c r="H15948">
        <v>4</v>
      </c>
      <c r="I15948" s="4">
        <f>IF(E15948="Rhode Island", Table1[[#This Row],[price]]*$L$3, IF(E15948="Massachusetts", Table1[[#This Row],[price]]*$L$2, 1))</f>
        <v>1350000</v>
      </c>
    </row>
    <row r="15949" spans="1:9" x14ac:dyDescent="0.25">
      <c r="A15949" s="2">
        <v>42389</v>
      </c>
      <c r="B15949" s="1">
        <f t="shared" si="498"/>
        <v>2016</v>
      </c>
      <c r="C15949" s="1">
        <f t="shared" si="499"/>
        <v>1</v>
      </c>
      <c r="D15949">
        <v>2602</v>
      </c>
      <c r="E15949" t="s">
        <v>37</v>
      </c>
      <c r="F15949" s="4">
        <v>300000</v>
      </c>
      <c r="G15949" t="s">
        <v>6</v>
      </c>
      <c r="H15949">
        <v>1</v>
      </c>
      <c r="I15949" s="4">
        <f>IF(E15949="Rhode Island", Table1[[#This Row],[price]]*$L$3, IF(E15949="Massachusetts", Table1[[#This Row],[price]]*$L$2, 1))</f>
        <v>300000</v>
      </c>
    </row>
    <row r="15950" spans="1:9" x14ac:dyDescent="0.25">
      <c r="A15950" s="2">
        <v>42389</v>
      </c>
      <c r="B15950" s="1">
        <f t="shared" si="498"/>
        <v>2016</v>
      </c>
      <c r="C15950" s="1">
        <f t="shared" si="499"/>
        <v>1</v>
      </c>
      <c r="D15950">
        <v>2602</v>
      </c>
      <c r="E15950" t="s">
        <v>37</v>
      </c>
      <c r="F15950" s="4">
        <v>329000</v>
      </c>
      <c r="G15950" t="s">
        <v>6</v>
      </c>
      <c r="H15950">
        <v>1</v>
      </c>
      <c r="I15950" s="4">
        <f>IF(E15950="Rhode Island", Table1[[#This Row],[price]]*$L$3, IF(E15950="Massachusetts", Table1[[#This Row],[price]]*$L$2, 1))</f>
        <v>329000</v>
      </c>
    </row>
    <row r="15951" spans="1:9" x14ac:dyDescent="0.25">
      <c r="A15951" s="2">
        <v>42389</v>
      </c>
      <c r="B15951" s="1">
        <f t="shared" si="498"/>
        <v>2016</v>
      </c>
      <c r="C15951" s="1">
        <f t="shared" si="499"/>
        <v>1</v>
      </c>
      <c r="D15951">
        <v>2617</v>
      </c>
      <c r="E15951" t="s">
        <v>37</v>
      </c>
      <c r="F15951" s="4">
        <v>412500</v>
      </c>
      <c r="G15951" t="s">
        <v>6</v>
      </c>
      <c r="H15951">
        <v>2</v>
      </c>
      <c r="I15951" s="4">
        <f>IF(E15951="Rhode Island", Table1[[#This Row],[price]]*$L$3, IF(E15951="Massachusetts", Table1[[#This Row],[price]]*$L$2, 1))</f>
        <v>412500</v>
      </c>
    </row>
    <row r="15952" spans="1:9" x14ac:dyDescent="0.25">
      <c r="A15952" s="2">
        <v>42390</v>
      </c>
      <c r="B15952" s="1">
        <f t="shared" si="498"/>
        <v>2016</v>
      </c>
      <c r="C15952" s="1">
        <f t="shared" si="499"/>
        <v>1</v>
      </c>
      <c r="D15952">
        <v>2914</v>
      </c>
      <c r="E15952" t="s">
        <v>36</v>
      </c>
      <c r="F15952" s="4">
        <v>350000</v>
      </c>
      <c r="G15952" t="s">
        <v>5</v>
      </c>
      <c r="H15952">
        <v>3</v>
      </c>
      <c r="I15952" s="4">
        <f>IF(E15952="Rhode Island", Table1[[#This Row],[price]]*$L$3, IF(E15952="Massachusetts", Table1[[#This Row],[price]]*$L$2, 1))</f>
        <v>350000</v>
      </c>
    </row>
    <row r="15953" spans="1:9" x14ac:dyDescent="0.25">
      <c r="A15953" s="2">
        <v>42390</v>
      </c>
      <c r="B15953" s="1">
        <f t="shared" si="498"/>
        <v>2016</v>
      </c>
      <c r="C15953" s="1">
        <f t="shared" si="499"/>
        <v>1</v>
      </c>
      <c r="D15953">
        <v>2906</v>
      </c>
      <c r="E15953" t="s">
        <v>36</v>
      </c>
      <c r="F15953" s="4">
        <v>355000</v>
      </c>
      <c r="G15953" t="s">
        <v>5</v>
      </c>
      <c r="H15953">
        <v>3</v>
      </c>
      <c r="I15953" s="4">
        <f>IF(E15953="Rhode Island", Table1[[#This Row],[price]]*$L$3, IF(E15953="Massachusetts", Table1[[#This Row],[price]]*$L$2, 1))</f>
        <v>355000</v>
      </c>
    </row>
    <row r="15954" spans="1:9" x14ac:dyDescent="0.25">
      <c r="A15954" s="2">
        <v>42390</v>
      </c>
      <c r="B15954" s="1">
        <f t="shared" si="498"/>
        <v>2016</v>
      </c>
      <c r="C15954" s="1">
        <f t="shared" si="499"/>
        <v>1</v>
      </c>
      <c r="D15954">
        <v>2905</v>
      </c>
      <c r="E15954" t="s">
        <v>36</v>
      </c>
      <c r="F15954" s="4">
        <v>425000</v>
      </c>
      <c r="G15954" t="s">
        <v>5</v>
      </c>
      <c r="H15954">
        <v>3</v>
      </c>
      <c r="I15954" s="4">
        <f>IF(E15954="Rhode Island", Table1[[#This Row],[price]]*$L$3, IF(E15954="Massachusetts", Table1[[#This Row],[price]]*$L$2, 1))</f>
        <v>425000</v>
      </c>
    </row>
    <row r="15955" spans="1:9" x14ac:dyDescent="0.25">
      <c r="A15955" s="2">
        <v>42390</v>
      </c>
      <c r="B15955" s="1">
        <f t="shared" si="498"/>
        <v>2016</v>
      </c>
      <c r="C15955" s="1">
        <f t="shared" si="499"/>
        <v>1</v>
      </c>
      <c r="D15955">
        <v>2905</v>
      </c>
      <c r="E15955" t="s">
        <v>36</v>
      </c>
      <c r="F15955" s="4">
        <v>460000</v>
      </c>
      <c r="G15955" t="s">
        <v>5</v>
      </c>
      <c r="H15955">
        <v>3</v>
      </c>
      <c r="I15955" s="4">
        <f>IF(E15955="Rhode Island", Table1[[#This Row],[price]]*$L$3, IF(E15955="Massachusetts", Table1[[#This Row],[price]]*$L$2, 1))</f>
        <v>460000</v>
      </c>
    </row>
    <row r="15956" spans="1:9" x14ac:dyDescent="0.25">
      <c r="A15956" s="2">
        <v>42390</v>
      </c>
      <c r="B15956" s="1">
        <f t="shared" si="498"/>
        <v>2016</v>
      </c>
      <c r="C15956" s="1">
        <f t="shared" si="499"/>
        <v>1</v>
      </c>
      <c r="D15956">
        <v>2905</v>
      </c>
      <c r="E15956" t="s">
        <v>36</v>
      </c>
      <c r="F15956" s="4">
        <v>529950</v>
      </c>
      <c r="G15956" t="s">
        <v>5</v>
      </c>
      <c r="H15956">
        <v>4</v>
      </c>
      <c r="I15956" s="4">
        <f>IF(E15956="Rhode Island", Table1[[#This Row],[price]]*$L$3, IF(E15956="Massachusetts", Table1[[#This Row],[price]]*$L$2, 1))</f>
        <v>529950</v>
      </c>
    </row>
    <row r="15957" spans="1:9" x14ac:dyDescent="0.25">
      <c r="A15957" s="2">
        <v>42390</v>
      </c>
      <c r="B15957" s="1">
        <f t="shared" si="498"/>
        <v>2016</v>
      </c>
      <c r="C15957" s="1">
        <f t="shared" si="499"/>
        <v>1</v>
      </c>
      <c r="D15957">
        <v>2602</v>
      </c>
      <c r="E15957" t="s">
        <v>37</v>
      </c>
      <c r="F15957" s="4">
        <v>570000</v>
      </c>
      <c r="G15957" t="s">
        <v>5</v>
      </c>
      <c r="H15957">
        <v>3</v>
      </c>
      <c r="I15957" s="4">
        <f>IF(E15957="Rhode Island", Table1[[#This Row],[price]]*$L$3, IF(E15957="Massachusetts", Table1[[#This Row],[price]]*$L$2, 1))</f>
        <v>570000</v>
      </c>
    </row>
    <row r="15958" spans="1:9" x14ac:dyDescent="0.25">
      <c r="A15958" s="2">
        <v>42390</v>
      </c>
      <c r="B15958" s="1">
        <f t="shared" si="498"/>
        <v>2016</v>
      </c>
      <c r="C15958" s="1">
        <f t="shared" si="499"/>
        <v>1</v>
      </c>
      <c r="D15958">
        <v>2905</v>
      </c>
      <c r="E15958" t="s">
        <v>36</v>
      </c>
      <c r="F15958" s="4">
        <v>587500</v>
      </c>
      <c r="G15958" t="s">
        <v>5</v>
      </c>
      <c r="H15958">
        <v>4</v>
      </c>
      <c r="I15958" s="4">
        <f>IF(E15958="Rhode Island", Table1[[#This Row],[price]]*$L$3, IF(E15958="Massachusetts", Table1[[#This Row],[price]]*$L$2, 1))</f>
        <v>587500</v>
      </c>
    </row>
    <row r="15959" spans="1:9" x14ac:dyDescent="0.25">
      <c r="A15959" s="2">
        <v>42390</v>
      </c>
      <c r="B15959" s="1">
        <f t="shared" si="498"/>
        <v>2016</v>
      </c>
      <c r="C15959" s="1">
        <f t="shared" si="499"/>
        <v>1</v>
      </c>
      <c r="D15959">
        <v>2607</v>
      </c>
      <c r="E15959" t="s">
        <v>37</v>
      </c>
      <c r="F15959" s="4">
        <v>659000</v>
      </c>
      <c r="G15959" t="s">
        <v>5</v>
      </c>
      <c r="H15959">
        <v>3</v>
      </c>
      <c r="I15959" s="4">
        <f>IF(E15959="Rhode Island", Table1[[#This Row],[price]]*$L$3, IF(E15959="Massachusetts", Table1[[#This Row],[price]]*$L$2, 1))</f>
        <v>659000</v>
      </c>
    </row>
    <row r="15960" spans="1:9" x14ac:dyDescent="0.25">
      <c r="A15960" s="2">
        <v>42390</v>
      </c>
      <c r="B15960" s="1">
        <f t="shared" si="498"/>
        <v>2016</v>
      </c>
      <c r="C15960" s="1">
        <f t="shared" si="499"/>
        <v>1</v>
      </c>
      <c r="D15960">
        <v>2602</v>
      </c>
      <c r="E15960" t="s">
        <v>37</v>
      </c>
      <c r="F15960" s="4">
        <v>660000</v>
      </c>
      <c r="G15960" t="s">
        <v>5</v>
      </c>
      <c r="H15960">
        <v>3</v>
      </c>
      <c r="I15960" s="4">
        <f>IF(E15960="Rhode Island", Table1[[#This Row],[price]]*$L$3, IF(E15960="Massachusetts", Table1[[#This Row],[price]]*$L$2, 1))</f>
        <v>660000</v>
      </c>
    </row>
    <row r="15961" spans="1:9" x14ac:dyDescent="0.25">
      <c r="A15961" s="2">
        <v>42390</v>
      </c>
      <c r="B15961" s="1">
        <f t="shared" si="498"/>
        <v>2016</v>
      </c>
      <c r="C15961" s="1">
        <f t="shared" si="499"/>
        <v>1</v>
      </c>
      <c r="D15961">
        <v>2617</v>
      </c>
      <c r="E15961" t="s">
        <v>37</v>
      </c>
      <c r="F15961" s="4">
        <v>410000</v>
      </c>
      <c r="G15961" t="s">
        <v>6</v>
      </c>
      <c r="H15961">
        <v>3</v>
      </c>
      <c r="I15961" s="4">
        <f>IF(E15961="Rhode Island", Table1[[#This Row],[price]]*$L$3, IF(E15961="Massachusetts", Table1[[#This Row],[price]]*$L$2, 1))</f>
        <v>410000</v>
      </c>
    </row>
    <row r="15962" spans="1:9" x14ac:dyDescent="0.25">
      <c r="A15962" s="2">
        <v>42390</v>
      </c>
      <c r="B15962" s="1">
        <f t="shared" si="498"/>
        <v>2016</v>
      </c>
      <c r="C15962" s="1">
        <f t="shared" si="499"/>
        <v>1</v>
      </c>
      <c r="D15962">
        <v>2600</v>
      </c>
      <c r="E15962" t="s">
        <v>37</v>
      </c>
      <c r="F15962" s="4">
        <v>605000</v>
      </c>
      <c r="G15962" t="s">
        <v>6</v>
      </c>
      <c r="H15962">
        <v>2</v>
      </c>
      <c r="I15962" s="4">
        <f>IF(E15962="Rhode Island", Table1[[#This Row],[price]]*$L$3, IF(E15962="Massachusetts", Table1[[#This Row],[price]]*$L$2, 1))</f>
        <v>605000</v>
      </c>
    </row>
    <row r="15963" spans="1:9" x14ac:dyDescent="0.25">
      <c r="A15963" s="2">
        <v>42390</v>
      </c>
      <c r="B15963" s="1">
        <f t="shared" si="498"/>
        <v>2016</v>
      </c>
      <c r="C15963" s="1">
        <f t="shared" si="499"/>
        <v>1</v>
      </c>
      <c r="D15963">
        <v>2604</v>
      </c>
      <c r="E15963" t="s">
        <v>37</v>
      </c>
      <c r="F15963" s="4">
        <v>840000</v>
      </c>
      <c r="G15963" t="s">
        <v>6</v>
      </c>
      <c r="H15963">
        <v>2</v>
      </c>
      <c r="I15963" s="4">
        <f>IF(E15963="Rhode Island", Table1[[#This Row],[price]]*$L$3, IF(E15963="Massachusetts", Table1[[#This Row],[price]]*$L$2, 1))</f>
        <v>840000</v>
      </c>
    </row>
    <row r="15964" spans="1:9" x14ac:dyDescent="0.25">
      <c r="A15964" s="2">
        <v>42391</v>
      </c>
      <c r="B15964" s="1">
        <f t="shared" si="498"/>
        <v>2016</v>
      </c>
      <c r="C15964" s="1">
        <f t="shared" si="499"/>
        <v>1</v>
      </c>
      <c r="D15964">
        <v>2615</v>
      </c>
      <c r="E15964" t="s">
        <v>37</v>
      </c>
      <c r="F15964" s="4">
        <v>390000</v>
      </c>
      <c r="G15964" t="s">
        <v>5</v>
      </c>
      <c r="H15964">
        <v>3</v>
      </c>
      <c r="I15964" s="4">
        <f>IF(E15964="Rhode Island", Table1[[#This Row],[price]]*$L$3, IF(E15964="Massachusetts", Table1[[#This Row],[price]]*$L$2, 1))</f>
        <v>390000</v>
      </c>
    </row>
    <row r="15965" spans="1:9" x14ac:dyDescent="0.25">
      <c r="A15965" s="2">
        <v>42391</v>
      </c>
      <c r="B15965" s="1">
        <f t="shared" si="498"/>
        <v>2016</v>
      </c>
      <c r="C15965" s="1">
        <f t="shared" si="499"/>
        <v>1</v>
      </c>
      <c r="D15965">
        <v>2913</v>
      </c>
      <c r="E15965" t="s">
        <v>36</v>
      </c>
      <c r="F15965" s="4">
        <v>415000</v>
      </c>
      <c r="G15965" t="s">
        <v>5</v>
      </c>
      <c r="H15965">
        <v>3</v>
      </c>
      <c r="I15965" s="4">
        <f>IF(E15965="Rhode Island", Table1[[#This Row],[price]]*$L$3, IF(E15965="Massachusetts", Table1[[#This Row],[price]]*$L$2, 1))</f>
        <v>415000</v>
      </c>
    </row>
    <row r="15966" spans="1:9" x14ac:dyDescent="0.25">
      <c r="A15966" s="2">
        <v>42391</v>
      </c>
      <c r="B15966" s="1">
        <f t="shared" si="498"/>
        <v>2016</v>
      </c>
      <c r="C15966" s="1">
        <f t="shared" si="499"/>
        <v>1</v>
      </c>
      <c r="D15966">
        <v>2614</v>
      </c>
      <c r="E15966" t="s">
        <v>37</v>
      </c>
      <c r="F15966" s="4">
        <v>449000</v>
      </c>
      <c r="G15966" t="s">
        <v>5</v>
      </c>
      <c r="H15966">
        <v>3</v>
      </c>
      <c r="I15966" s="4">
        <f>IF(E15966="Rhode Island", Table1[[#This Row],[price]]*$L$3, IF(E15966="Massachusetts", Table1[[#This Row],[price]]*$L$2, 1))</f>
        <v>449000</v>
      </c>
    </row>
    <row r="15967" spans="1:9" x14ac:dyDescent="0.25">
      <c r="A15967" s="2">
        <v>42391</v>
      </c>
      <c r="B15967" s="1">
        <f t="shared" si="498"/>
        <v>2016</v>
      </c>
      <c r="C15967" s="1">
        <f t="shared" si="499"/>
        <v>1</v>
      </c>
      <c r="D15967">
        <v>2615</v>
      </c>
      <c r="E15967" t="s">
        <v>37</v>
      </c>
      <c r="F15967" s="4">
        <v>500000</v>
      </c>
      <c r="G15967" t="s">
        <v>5</v>
      </c>
      <c r="H15967">
        <v>4</v>
      </c>
      <c r="I15967" s="4">
        <f>IF(E15967="Rhode Island", Table1[[#This Row],[price]]*$L$3, IF(E15967="Massachusetts", Table1[[#This Row],[price]]*$L$2, 1))</f>
        <v>500000</v>
      </c>
    </row>
    <row r="15968" spans="1:9" x14ac:dyDescent="0.25">
      <c r="A15968" s="2">
        <v>42391</v>
      </c>
      <c r="B15968" s="1">
        <f t="shared" si="498"/>
        <v>2016</v>
      </c>
      <c r="C15968" s="1">
        <f t="shared" si="499"/>
        <v>1</v>
      </c>
      <c r="D15968">
        <v>2615</v>
      </c>
      <c r="E15968" t="s">
        <v>37</v>
      </c>
      <c r="F15968" s="4">
        <v>501000</v>
      </c>
      <c r="G15968" t="s">
        <v>5</v>
      </c>
      <c r="H15968">
        <v>4</v>
      </c>
      <c r="I15968" s="4">
        <f>IF(E15968="Rhode Island", Table1[[#This Row],[price]]*$L$3, IF(E15968="Massachusetts", Table1[[#This Row],[price]]*$L$2, 1))</f>
        <v>501000</v>
      </c>
    </row>
    <row r="15969" spans="1:9" x14ac:dyDescent="0.25">
      <c r="A15969" s="2">
        <v>42391</v>
      </c>
      <c r="B15969" s="1">
        <f t="shared" si="498"/>
        <v>2016</v>
      </c>
      <c r="C15969" s="1">
        <f t="shared" si="499"/>
        <v>1</v>
      </c>
      <c r="D15969">
        <v>2615</v>
      </c>
      <c r="E15969" t="s">
        <v>37</v>
      </c>
      <c r="F15969" s="4">
        <v>510000</v>
      </c>
      <c r="G15969" t="s">
        <v>5</v>
      </c>
      <c r="H15969">
        <v>4</v>
      </c>
      <c r="I15969" s="4">
        <f>IF(E15969="Rhode Island", Table1[[#This Row],[price]]*$L$3, IF(E15969="Massachusetts", Table1[[#This Row],[price]]*$L$2, 1))</f>
        <v>510000</v>
      </c>
    </row>
    <row r="15970" spans="1:9" x14ac:dyDescent="0.25">
      <c r="A15970" s="2">
        <v>42391</v>
      </c>
      <c r="B15970" s="1">
        <f t="shared" si="498"/>
        <v>2016</v>
      </c>
      <c r="C15970" s="1">
        <f t="shared" si="499"/>
        <v>1</v>
      </c>
      <c r="D15970">
        <v>2617</v>
      </c>
      <c r="E15970" t="s">
        <v>37</v>
      </c>
      <c r="F15970" s="4">
        <v>540000</v>
      </c>
      <c r="G15970" t="s">
        <v>5</v>
      </c>
      <c r="H15970">
        <v>3</v>
      </c>
      <c r="I15970" s="4">
        <f>IF(E15970="Rhode Island", Table1[[#This Row],[price]]*$L$3, IF(E15970="Massachusetts", Table1[[#This Row],[price]]*$L$2, 1))</f>
        <v>540000</v>
      </c>
    </row>
    <row r="15971" spans="1:9" x14ac:dyDescent="0.25">
      <c r="A15971" s="2">
        <v>42391</v>
      </c>
      <c r="B15971" s="1">
        <f t="shared" si="498"/>
        <v>2016</v>
      </c>
      <c r="C15971" s="1">
        <f t="shared" si="499"/>
        <v>1</v>
      </c>
      <c r="D15971">
        <v>2904</v>
      </c>
      <c r="E15971" t="s">
        <v>36</v>
      </c>
      <c r="F15971" s="4">
        <v>580000</v>
      </c>
      <c r="G15971" t="s">
        <v>5</v>
      </c>
      <c r="H15971">
        <v>5</v>
      </c>
      <c r="I15971" s="4">
        <f>IF(E15971="Rhode Island", Table1[[#This Row],[price]]*$L$3, IF(E15971="Massachusetts", Table1[[#This Row],[price]]*$L$2, 1))</f>
        <v>580000</v>
      </c>
    </row>
    <row r="15972" spans="1:9" x14ac:dyDescent="0.25">
      <c r="A15972" s="2">
        <v>42391</v>
      </c>
      <c r="B15972" s="1">
        <f t="shared" si="498"/>
        <v>2016</v>
      </c>
      <c r="C15972" s="1">
        <f t="shared" si="499"/>
        <v>1</v>
      </c>
      <c r="D15972">
        <v>2913</v>
      </c>
      <c r="E15972" t="s">
        <v>36</v>
      </c>
      <c r="F15972" s="4">
        <v>650000</v>
      </c>
      <c r="G15972" t="s">
        <v>5</v>
      </c>
      <c r="H15972">
        <v>4</v>
      </c>
      <c r="I15972" s="4">
        <f>IF(E15972="Rhode Island", Table1[[#This Row],[price]]*$L$3, IF(E15972="Massachusetts", Table1[[#This Row],[price]]*$L$2, 1))</f>
        <v>650000</v>
      </c>
    </row>
    <row r="15973" spans="1:9" x14ac:dyDescent="0.25">
      <c r="A15973" s="2">
        <v>42391</v>
      </c>
      <c r="B15973" s="1">
        <f t="shared" si="498"/>
        <v>2016</v>
      </c>
      <c r="C15973" s="1">
        <f t="shared" si="499"/>
        <v>1</v>
      </c>
      <c r="D15973">
        <v>2913</v>
      </c>
      <c r="E15973" t="s">
        <v>36</v>
      </c>
      <c r="F15973" s="4">
        <v>665000</v>
      </c>
      <c r="G15973" t="s">
        <v>5</v>
      </c>
      <c r="H15973">
        <v>5</v>
      </c>
      <c r="I15973" s="4">
        <f>IF(E15973="Rhode Island", Table1[[#This Row],[price]]*$L$3, IF(E15973="Massachusetts", Table1[[#This Row],[price]]*$L$2, 1))</f>
        <v>665000</v>
      </c>
    </row>
    <row r="15974" spans="1:9" x14ac:dyDescent="0.25">
      <c r="A15974" s="2">
        <v>42391</v>
      </c>
      <c r="B15974" s="1">
        <f t="shared" si="498"/>
        <v>2016</v>
      </c>
      <c r="C15974" s="1">
        <f t="shared" si="499"/>
        <v>1</v>
      </c>
      <c r="D15974">
        <v>2913</v>
      </c>
      <c r="E15974" t="s">
        <v>36</v>
      </c>
      <c r="F15974" s="4">
        <v>757500</v>
      </c>
      <c r="G15974" t="s">
        <v>5</v>
      </c>
      <c r="H15974">
        <v>4</v>
      </c>
      <c r="I15974" s="4">
        <f>IF(E15974="Rhode Island", Table1[[#This Row],[price]]*$L$3, IF(E15974="Massachusetts", Table1[[#This Row],[price]]*$L$2, 1))</f>
        <v>757500</v>
      </c>
    </row>
    <row r="15975" spans="1:9" x14ac:dyDescent="0.25">
      <c r="A15975" s="2">
        <v>42391</v>
      </c>
      <c r="B15975" s="1">
        <f t="shared" si="498"/>
        <v>2016</v>
      </c>
      <c r="C15975" s="1">
        <f t="shared" si="499"/>
        <v>1</v>
      </c>
      <c r="D15975">
        <v>2611</v>
      </c>
      <c r="E15975" t="s">
        <v>37</v>
      </c>
      <c r="F15975" s="4">
        <v>770000</v>
      </c>
      <c r="G15975" t="s">
        <v>5</v>
      </c>
      <c r="H15975">
        <v>5</v>
      </c>
      <c r="I15975" s="4">
        <f>IF(E15975="Rhode Island", Table1[[#This Row],[price]]*$L$3, IF(E15975="Massachusetts", Table1[[#This Row],[price]]*$L$2, 1))</f>
        <v>770000</v>
      </c>
    </row>
    <row r="15976" spans="1:9" x14ac:dyDescent="0.25">
      <c r="A15976" s="2">
        <v>42391</v>
      </c>
      <c r="B15976" s="1">
        <f t="shared" si="498"/>
        <v>2016</v>
      </c>
      <c r="C15976" s="1">
        <f t="shared" si="499"/>
        <v>1</v>
      </c>
      <c r="D15976">
        <v>2600</v>
      </c>
      <c r="E15976" t="s">
        <v>37</v>
      </c>
      <c r="F15976" s="4">
        <v>1175000</v>
      </c>
      <c r="G15976" t="s">
        <v>5</v>
      </c>
      <c r="H15976">
        <v>3</v>
      </c>
      <c r="I15976" s="4">
        <f>IF(E15976="Rhode Island", Table1[[#This Row],[price]]*$L$3, IF(E15976="Massachusetts", Table1[[#This Row],[price]]*$L$2, 1))</f>
        <v>1175000</v>
      </c>
    </row>
    <row r="15977" spans="1:9" x14ac:dyDescent="0.25">
      <c r="A15977" s="2">
        <v>42391</v>
      </c>
      <c r="B15977" s="1">
        <f t="shared" si="498"/>
        <v>2016</v>
      </c>
      <c r="C15977" s="1">
        <f t="shared" si="499"/>
        <v>1</v>
      </c>
      <c r="D15977">
        <v>2617</v>
      </c>
      <c r="E15977" t="s">
        <v>37</v>
      </c>
      <c r="F15977" s="4">
        <v>245000</v>
      </c>
      <c r="G15977" t="s">
        <v>6</v>
      </c>
      <c r="H15977">
        <v>1</v>
      </c>
      <c r="I15977" s="4">
        <f>IF(E15977="Rhode Island", Table1[[#This Row],[price]]*$L$3, IF(E15977="Massachusetts", Table1[[#This Row],[price]]*$L$2, 1))</f>
        <v>245000</v>
      </c>
    </row>
    <row r="15978" spans="1:9" x14ac:dyDescent="0.25">
      <c r="A15978" s="2">
        <v>42391</v>
      </c>
      <c r="B15978" s="1">
        <f t="shared" si="498"/>
        <v>2016</v>
      </c>
      <c r="C15978" s="1">
        <f t="shared" si="499"/>
        <v>1</v>
      </c>
      <c r="D15978">
        <v>2617</v>
      </c>
      <c r="E15978" t="s">
        <v>37</v>
      </c>
      <c r="F15978" s="4">
        <v>285000</v>
      </c>
      <c r="G15978" t="s">
        <v>6</v>
      </c>
      <c r="H15978">
        <v>1</v>
      </c>
      <c r="I15978" s="4">
        <f>IF(E15978="Rhode Island", Table1[[#This Row],[price]]*$L$3, IF(E15978="Massachusetts", Table1[[#This Row],[price]]*$L$2, 1))</f>
        <v>285000</v>
      </c>
    </row>
    <row r="15979" spans="1:9" x14ac:dyDescent="0.25">
      <c r="A15979" s="2">
        <v>42391</v>
      </c>
      <c r="B15979" s="1">
        <f t="shared" si="498"/>
        <v>2016</v>
      </c>
      <c r="C15979" s="1">
        <f t="shared" si="499"/>
        <v>1</v>
      </c>
      <c r="D15979">
        <v>2614</v>
      </c>
      <c r="E15979" t="s">
        <v>37</v>
      </c>
      <c r="F15979" s="4">
        <v>425000</v>
      </c>
      <c r="G15979" t="s">
        <v>6</v>
      </c>
      <c r="H15979">
        <v>2</v>
      </c>
      <c r="I15979" s="4">
        <f>IF(E15979="Rhode Island", Table1[[#This Row],[price]]*$L$3, IF(E15979="Massachusetts", Table1[[#This Row],[price]]*$L$2, 1))</f>
        <v>425000</v>
      </c>
    </row>
    <row r="15980" spans="1:9" x14ac:dyDescent="0.25">
      <c r="A15980" s="2">
        <v>42392</v>
      </c>
      <c r="B15980" s="1">
        <f t="shared" si="498"/>
        <v>2016</v>
      </c>
      <c r="C15980" s="1">
        <f t="shared" si="499"/>
        <v>1</v>
      </c>
      <c r="D15980">
        <v>2904</v>
      </c>
      <c r="E15980" t="s">
        <v>36</v>
      </c>
      <c r="F15980" s="4">
        <v>541000</v>
      </c>
      <c r="G15980" t="s">
        <v>5</v>
      </c>
      <c r="H15980">
        <v>2</v>
      </c>
      <c r="I15980" s="4">
        <f>IF(E15980="Rhode Island", Table1[[#This Row],[price]]*$L$3, IF(E15980="Massachusetts", Table1[[#This Row],[price]]*$L$2, 1))</f>
        <v>541000</v>
      </c>
    </row>
    <row r="15981" spans="1:9" x14ac:dyDescent="0.25">
      <c r="A15981" s="2">
        <v>42392</v>
      </c>
      <c r="B15981" s="1">
        <f t="shared" si="498"/>
        <v>2016</v>
      </c>
      <c r="C15981" s="1">
        <f t="shared" si="499"/>
        <v>1</v>
      </c>
      <c r="D15981">
        <v>2602</v>
      </c>
      <c r="E15981" t="s">
        <v>37</v>
      </c>
      <c r="F15981" s="4">
        <v>453000</v>
      </c>
      <c r="G15981" t="s">
        <v>6</v>
      </c>
      <c r="H15981">
        <v>2</v>
      </c>
      <c r="I15981" s="4">
        <f>IF(E15981="Rhode Island", Table1[[#This Row],[price]]*$L$3, IF(E15981="Massachusetts", Table1[[#This Row],[price]]*$L$2, 1))</f>
        <v>453000</v>
      </c>
    </row>
    <row r="15982" spans="1:9" x14ac:dyDescent="0.25">
      <c r="A15982" s="2">
        <v>42394</v>
      </c>
      <c r="B15982" s="1">
        <f t="shared" si="498"/>
        <v>2016</v>
      </c>
      <c r="C15982" s="1">
        <f t="shared" si="499"/>
        <v>1</v>
      </c>
      <c r="D15982">
        <v>2905</v>
      </c>
      <c r="E15982" t="s">
        <v>36</v>
      </c>
      <c r="F15982" s="4">
        <v>345000</v>
      </c>
      <c r="G15982" t="s">
        <v>5</v>
      </c>
      <c r="H15982">
        <v>3</v>
      </c>
      <c r="I15982" s="4">
        <f>IF(E15982="Rhode Island", Table1[[#This Row],[price]]*$L$3, IF(E15982="Massachusetts", Table1[[#This Row],[price]]*$L$2, 1))</f>
        <v>345000</v>
      </c>
    </row>
    <row r="15983" spans="1:9" x14ac:dyDescent="0.25">
      <c r="A15983" s="2">
        <v>42394</v>
      </c>
      <c r="B15983" s="1">
        <f t="shared" si="498"/>
        <v>2016</v>
      </c>
      <c r="C15983" s="1">
        <f t="shared" si="499"/>
        <v>1</v>
      </c>
      <c r="D15983">
        <v>2905</v>
      </c>
      <c r="E15983" t="s">
        <v>36</v>
      </c>
      <c r="F15983" s="4">
        <v>475000</v>
      </c>
      <c r="G15983" t="s">
        <v>5</v>
      </c>
      <c r="H15983">
        <v>3</v>
      </c>
      <c r="I15983" s="4">
        <f>IF(E15983="Rhode Island", Table1[[#This Row],[price]]*$L$3, IF(E15983="Massachusetts", Table1[[#This Row],[price]]*$L$2, 1))</f>
        <v>475000</v>
      </c>
    </row>
    <row r="15984" spans="1:9" x14ac:dyDescent="0.25">
      <c r="A15984" s="2">
        <v>42394</v>
      </c>
      <c r="B15984" s="1">
        <f t="shared" si="498"/>
        <v>2016</v>
      </c>
      <c r="C15984" s="1">
        <f t="shared" si="499"/>
        <v>1</v>
      </c>
      <c r="D15984">
        <v>2906</v>
      </c>
      <c r="E15984" t="s">
        <v>36</v>
      </c>
      <c r="F15984" s="4">
        <v>508000</v>
      </c>
      <c r="G15984" t="s">
        <v>5</v>
      </c>
      <c r="H15984">
        <v>3</v>
      </c>
      <c r="I15984" s="4">
        <f>IF(E15984="Rhode Island", Table1[[#This Row],[price]]*$L$3, IF(E15984="Massachusetts", Table1[[#This Row],[price]]*$L$2, 1))</f>
        <v>508000</v>
      </c>
    </row>
    <row r="15985" spans="1:9" x14ac:dyDescent="0.25">
      <c r="A15985" s="2">
        <v>42394</v>
      </c>
      <c r="B15985" s="1">
        <f t="shared" si="498"/>
        <v>2016</v>
      </c>
      <c r="C15985" s="1">
        <f t="shared" si="499"/>
        <v>1</v>
      </c>
      <c r="D15985">
        <v>2903</v>
      </c>
      <c r="E15985" t="s">
        <v>36</v>
      </c>
      <c r="F15985" s="4">
        <v>570000</v>
      </c>
      <c r="G15985" t="s">
        <v>5</v>
      </c>
      <c r="H15985">
        <v>4</v>
      </c>
      <c r="I15985" s="4">
        <f>IF(E15985="Rhode Island", Table1[[#This Row],[price]]*$L$3, IF(E15985="Massachusetts", Table1[[#This Row],[price]]*$L$2, 1))</f>
        <v>570000</v>
      </c>
    </row>
    <row r="15986" spans="1:9" x14ac:dyDescent="0.25">
      <c r="A15986" s="2">
        <v>42394</v>
      </c>
      <c r="B15986" s="1">
        <f t="shared" si="498"/>
        <v>2016</v>
      </c>
      <c r="C15986" s="1">
        <f t="shared" si="499"/>
        <v>1</v>
      </c>
      <c r="D15986">
        <v>2905</v>
      </c>
      <c r="E15986" t="s">
        <v>36</v>
      </c>
      <c r="F15986" s="4">
        <v>595000</v>
      </c>
      <c r="G15986" t="s">
        <v>5</v>
      </c>
      <c r="H15986">
        <v>4</v>
      </c>
      <c r="I15986" s="4">
        <f>IF(E15986="Rhode Island", Table1[[#This Row],[price]]*$L$3, IF(E15986="Massachusetts", Table1[[#This Row],[price]]*$L$2, 1))</f>
        <v>595000</v>
      </c>
    </row>
    <row r="15987" spans="1:9" x14ac:dyDescent="0.25">
      <c r="A15987" s="2">
        <v>42394</v>
      </c>
      <c r="B15987" s="1">
        <f t="shared" si="498"/>
        <v>2016</v>
      </c>
      <c r="C15987" s="1">
        <f t="shared" si="499"/>
        <v>1</v>
      </c>
      <c r="D15987">
        <v>2617</v>
      </c>
      <c r="E15987" t="s">
        <v>37</v>
      </c>
      <c r="F15987" s="4">
        <v>631000</v>
      </c>
      <c r="G15987" t="s">
        <v>5</v>
      </c>
      <c r="H15987">
        <v>4</v>
      </c>
      <c r="I15987" s="4">
        <f>IF(E15987="Rhode Island", Table1[[#This Row],[price]]*$L$3, IF(E15987="Massachusetts", Table1[[#This Row],[price]]*$L$2, 1))</f>
        <v>631000</v>
      </c>
    </row>
    <row r="15988" spans="1:9" x14ac:dyDescent="0.25">
      <c r="A15988" s="2">
        <v>42394</v>
      </c>
      <c r="B15988" s="1">
        <f t="shared" si="498"/>
        <v>2016</v>
      </c>
      <c r="C15988" s="1">
        <f t="shared" si="499"/>
        <v>1</v>
      </c>
      <c r="D15988">
        <v>2906</v>
      </c>
      <c r="E15988" t="s">
        <v>36</v>
      </c>
      <c r="F15988" s="4">
        <v>641000</v>
      </c>
      <c r="G15988" t="s">
        <v>5</v>
      </c>
      <c r="H15988">
        <v>5</v>
      </c>
      <c r="I15988" s="4">
        <f>IF(E15988="Rhode Island", Table1[[#This Row],[price]]*$L$3, IF(E15988="Massachusetts", Table1[[#This Row],[price]]*$L$2, 1))</f>
        <v>641000</v>
      </c>
    </row>
    <row r="15989" spans="1:9" x14ac:dyDescent="0.25">
      <c r="A15989" s="2">
        <v>42394</v>
      </c>
      <c r="B15989" s="1">
        <f t="shared" si="498"/>
        <v>2016</v>
      </c>
      <c r="C15989" s="1">
        <f t="shared" si="499"/>
        <v>1</v>
      </c>
      <c r="D15989">
        <v>2615</v>
      </c>
      <c r="E15989" t="s">
        <v>37</v>
      </c>
      <c r="F15989" s="4">
        <v>685000</v>
      </c>
      <c r="G15989" t="s">
        <v>5</v>
      </c>
      <c r="H15989">
        <v>4</v>
      </c>
      <c r="I15989" s="4">
        <f>IF(E15989="Rhode Island", Table1[[#This Row],[price]]*$L$3, IF(E15989="Massachusetts", Table1[[#This Row],[price]]*$L$2, 1))</f>
        <v>685000</v>
      </c>
    </row>
    <row r="15990" spans="1:9" x14ac:dyDescent="0.25">
      <c r="A15990" s="2">
        <v>42394</v>
      </c>
      <c r="B15990" s="1">
        <f t="shared" si="498"/>
        <v>2016</v>
      </c>
      <c r="C15990" s="1">
        <f t="shared" si="499"/>
        <v>1</v>
      </c>
      <c r="D15990">
        <v>2603</v>
      </c>
      <c r="E15990" t="s">
        <v>37</v>
      </c>
      <c r="F15990" s="4">
        <v>2200000</v>
      </c>
      <c r="G15990" t="s">
        <v>5</v>
      </c>
      <c r="H15990">
        <v>5</v>
      </c>
      <c r="I15990" s="4">
        <f>IF(E15990="Rhode Island", Table1[[#This Row],[price]]*$L$3, IF(E15990="Massachusetts", Table1[[#This Row],[price]]*$L$2, 1))</f>
        <v>2200000</v>
      </c>
    </row>
    <row r="15991" spans="1:9" x14ac:dyDescent="0.25">
      <c r="A15991" s="2">
        <v>42394</v>
      </c>
      <c r="B15991" s="1">
        <f t="shared" si="498"/>
        <v>2016</v>
      </c>
      <c r="C15991" s="1">
        <f t="shared" si="499"/>
        <v>1</v>
      </c>
      <c r="D15991">
        <v>2620</v>
      </c>
      <c r="E15991" t="s">
        <v>37</v>
      </c>
      <c r="F15991" s="4">
        <v>207000</v>
      </c>
      <c r="G15991" t="s">
        <v>6</v>
      </c>
      <c r="H15991">
        <v>1</v>
      </c>
      <c r="I15991" s="4">
        <f>IF(E15991="Rhode Island", Table1[[#This Row],[price]]*$L$3, IF(E15991="Massachusetts", Table1[[#This Row],[price]]*$L$2, 1))</f>
        <v>207000</v>
      </c>
    </row>
    <row r="15992" spans="1:9" x14ac:dyDescent="0.25">
      <c r="A15992" s="2">
        <v>42394</v>
      </c>
      <c r="B15992" s="1">
        <f t="shared" si="498"/>
        <v>2016</v>
      </c>
      <c r="C15992" s="1">
        <f t="shared" si="499"/>
        <v>1</v>
      </c>
      <c r="D15992">
        <v>2612</v>
      </c>
      <c r="E15992" t="s">
        <v>37</v>
      </c>
      <c r="F15992" s="4">
        <v>615000</v>
      </c>
      <c r="G15992" t="s">
        <v>6</v>
      </c>
      <c r="H15992">
        <v>2</v>
      </c>
      <c r="I15992" s="4">
        <f>IF(E15992="Rhode Island", Table1[[#This Row],[price]]*$L$3, IF(E15992="Massachusetts", Table1[[#This Row],[price]]*$L$2, 1))</f>
        <v>615000</v>
      </c>
    </row>
    <row r="15993" spans="1:9" x14ac:dyDescent="0.25">
      <c r="A15993" s="2">
        <v>42395</v>
      </c>
      <c r="B15993" s="1">
        <f t="shared" si="498"/>
        <v>2016</v>
      </c>
      <c r="C15993" s="1">
        <f t="shared" si="499"/>
        <v>1</v>
      </c>
      <c r="D15993">
        <v>2903</v>
      </c>
      <c r="E15993" t="s">
        <v>36</v>
      </c>
      <c r="F15993" s="4">
        <v>520000</v>
      </c>
      <c r="G15993" t="s">
        <v>5</v>
      </c>
      <c r="H15993">
        <v>3</v>
      </c>
      <c r="I15993" s="4">
        <f>IF(E15993="Rhode Island", Table1[[#This Row],[price]]*$L$3, IF(E15993="Massachusetts", Table1[[#This Row],[price]]*$L$2, 1))</f>
        <v>520000</v>
      </c>
    </row>
    <row r="15994" spans="1:9" x14ac:dyDescent="0.25">
      <c r="A15994" s="2">
        <v>42396</v>
      </c>
      <c r="B15994" s="1">
        <f t="shared" si="498"/>
        <v>2016</v>
      </c>
      <c r="C15994" s="1">
        <f t="shared" si="499"/>
        <v>1</v>
      </c>
      <c r="D15994">
        <v>2914</v>
      </c>
      <c r="E15994" t="s">
        <v>36</v>
      </c>
      <c r="F15994" s="4">
        <v>345000</v>
      </c>
      <c r="G15994" t="s">
        <v>5</v>
      </c>
      <c r="H15994">
        <v>4</v>
      </c>
      <c r="I15994" s="4">
        <f>IF(E15994="Rhode Island", Table1[[#This Row],[price]]*$L$3, IF(E15994="Massachusetts", Table1[[#This Row],[price]]*$L$2, 1))</f>
        <v>345000</v>
      </c>
    </row>
    <row r="15995" spans="1:9" x14ac:dyDescent="0.25">
      <c r="A15995" s="2">
        <v>42396</v>
      </c>
      <c r="B15995" s="1">
        <f t="shared" si="498"/>
        <v>2016</v>
      </c>
      <c r="C15995" s="1">
        <f t="shared" si="499"/>
        <v>1</v>
      </c>
      <c r="D15995">
        <v>2615</v>
      </c>
      <c r="E15995" t="s">
        <v>37</v>
      </c>
      <c r="F15995" s="4">
        <v>455000</v>
      </c>
      <c r="G15995" t="s">
        <v>5</v>
      </c>
      <c r="H15995">
        <v>3</v>
      </c>
      <c r="I15995" s="4">
        <f>IF(E15995="Rhode Island", Table1[[#This Row],[price]]*$L$3, IF(E15995="Massachusetts", Table1[[#This Row],[price]]*$L$2, 1))</f>
        <v>455000</v>
      </c>
    </row>
    <row r="15996" spans="1:9" x14ac:dyDescent="0.25">
      <c r="A15996" s="2">
        <v>42396</v>
      </c>
      <c r="B15996" s="1">
        <f t="shared" si="498"/>
        <v>2016</v>
      </c>
      <c r="C15996" s="1">
        <f t="shared" si="499"/>
        <v>1</v>
      </c>
      <c r="D15996">
        <v>2913</v>
      </c>
      <c r="E15996" t="s">
        <v>36</v>
      </c>
      <c r="F15996" s="4">
        <v>499000</v>
      </c>
      <c r="G15996" t="s">
        <v>5</v>
      </c>
      <c r="H15996">
        <v>3</v>
      </c>
      <c r="I15996" s="4">
        <f>IF(E15996="Rhode Island", Table1[[#This Row],[price]]*$L$3, IF(E15996="Massachusetts", Table1[[#This Row],[price]]*$L$2, 1))</f>
        <v>499000</v>
      </c>
    </row>
    <row r="15997" spans="1:9" x14ac:dyDescent="0.25">
      <c r="A15997" s="2">
        <v>42396</v>
      </c>
      <c r="B15997" s="1">
        <f t="shared" si="498"/>
        <v>2016</v>
      </c>
      <c r="C15997" s="1">
        <f t="shared" si="499"/>
        <v>1</v>
      </c>
      <c r="D15997">
        <v>2602</v>
      </c>
      <c r="E15997" t="s">
        <v>37</v>
      </c>
      <c r="F15997" s="4">
        <v>575000</v>
      </c>
      <c r="G15997" t="s">
        <v>5</v>
      </c>
      <c r="H15997">
        <v>2</v>
      </c>
      <c r="I15997" s="4">
        <f>IF(E15997="Rhode Island", Table1[[#This Row],[price]]*$L$3, IF(E15997="Massachusetts", Table1[[#This Row],[price]]*$L$2, 1))</f>
        <v>575000</v>
      </c>
    </row>
    <row r="15998" spans="1:9" x14ac:dyDescent="0.25">
      <c r="A15998" s="2">
        <v>42396</v>
      </c>
      <c r="B15998" s="1">
        <f t="shared" si="498"/>
        <v>2016</v>
      </c>
      <c r="C15998" s="1">
        <f t="shared" si="499"/>
        <v>1</v>
      </c>
      <c r="D15998">
        <v>2914</v>
      </c>
      <c r="E15998" t="s">
        <v>36</v>
      </c>
      <c r="F15998" s="4">
        <v>583000</v>
      </c>
      <c r="G15998" t="s">
        <v>5</v>
      </c>
      <c r="H15998">
        <v>4</v>
      </c>
      <c r="I15998" s="4">
        <f>IF(E15998="Rhode Island", Table1[[#This Row],[price]]*$L$3, IF(E15998="Massachusetts", Table1[[#This Row],[price]]*$L$2, 1))</f>
        <v>583000</v>
      </c>
    </row>
    <row r="15999" spans="1:9" x14ac:dyDescent="0.25">
      <c r="A15999" s="2">
        <v>42396</v>
      </c>
      <c r="B15999" s="1">
        <f t="shared" si="498"/>
        <v>2016</v>
      </c>
      <c r="C15999" s="1">
        <f t="shared" si="499"/>
        <v>1</v>
      </c>
      <c r="D15999">
        <v>2914</v>
      </c>
      <c r="E15999" t="s">
        <v>36</v>
      </c>
      <c r="F15999" s="4">
        <v>584950</v>
      </c>
      <c r="G15999" t="s">
        <v>5</v>
      </c>
      <c r="H15999">
        <v>4</v>
      </c>
      <c r="I15999" s="4">
        <f>IF(E15999="Rhode Island", Table1[[#This Row],[price]]*$L$3, IF(E15999="Massachusetts", Table1[[#This Row],[price]]*$L$2, 1))</f>
        <v>584950</v>
      </c>
    </row>
    <row r="16000" spans="1:9" x14ac:dyDescent="0.25">
      <c r="A16000" s="2">
        <v>42396</v>
      </c>
      <c r="B16000" s="1">
        <f t="shared" si="498"/>
        <v>2016</v>
      </c>
      <c r="C16000" s="1">
        <f t="shared" si="499"/>
        <v>1</v>
      </c>
      <c r="D16000">
        <v>2914</v>
      </c>
      <c r="E16000" t="s">
        <v>36</v>
      </c>
      <c r="F16000" s="4">
        <v>590000</v>
      </c>
      <c r="G16000" t="s">
        <v>5</v>
      </c>
      <c r="H16000">
        <v>4</v>
      </c>
      <c r="I16000" s="4">
        <f>IF(E16000="Rhode Island", Table1[[#This Row],[price]]*$L$3, IF(E16000="Massachusetts", Table1[[#This Row],[price]]*$L$2, 1))</f>
        <v>590000</v>
      </c>
    </row>
    <row r="16001" spans="1:9" x14ac:dyDescent="0.25">
      <c r="A16001" s="2">
        <v>42396</v>
      </c>
      <c r="B16001" s="1">
        <f t="shared" si="498"/>
        <v>2016</v>
      </c>
      <c r="C16001" s="1">
        <f t="shared" si="499"/>
        <v>1</v>
      </c>
      <c r="D16001">
        <v>2914</v>
      </c>
      <c r="E16001" t="s">
        <v>36</v>
      </c>
      <c r="F16001" s="4">
        <v>592100</v>
      </c>
      <c r="G16001" t="s">
        <v>5</v>
      </c>
      <c r="H16001">
        <v>4</v>
      </c>
      <c r="I16001" s="4">
        <f>IF(E16001="Rhode Island", Table1[[#This Row],[price]]*$L$3, IF(E16001="Massachusetts", Table1[[#This Row],[price]]*$L$2, 1))</f>
        <v>592100</v>
      </c>
    </row>
    <row r="16002" spans="1:9" x14ac:dyDescent="0.25">
      <c r="A16002" s="2">
        <v>42396</v>
      </c>
      <c r="B16002" s="1">
        <f t="shared" ref="B16002:B16065" si="500">YEAR(A16002)</f>
        <v>2016</v>
      </c>
      <c r="C16002" s="1">
        <f t="shared" ref="C16002:C16065" si="501">ROUNDUP(MONTH(A16002)/3,0)</f>
        <v>1</v>
      </c>
      <c r="D16002">
        <v>2904</v>
      </c>
      <c r="E16002" t="s">
        <v>36</v>
      </c>
      <c r="F16002" s="4">
        <v>615000</v>
      </c>
      <c r="G16002" t="s">
        <v>5</v>
      </c>
      <c r="H16002">
        <v>3</v>
      </c>
      <c r="I16002" s="4">
        <f>IF(E16002="Rhode Island", Table1[[#This Row],[price]]*$L$3, IF(E16002="Massachusetts", Table1[[#This Row],[price]]*$L$2, 1))</f>
        <v>615000</v>
      </c>
    </row>
    <row r="16003" spans="1:9" x14ac:dyDescent="0.25">
      <c r="A16003" s="2">
        <v>42396</v>
      </c>
      <c r="B16003" s="1">
        <f t="shared" si="500"/>
        <v>2016</v>
      </c>
      <c r="C16003" s="1">
        <f t="shared" si="501"/>
        <v>1</v>
      </c>
      <c r="D16003">
        <v>2913</v>
      </c>
      <c r="E16003" t="s">
        <v>36</v>
      </c>
      <c r="F16003" s="4">
        <v>648000</v>
      </c>
      <c r="G16003" t="s">
        <v>5</v>
      </c>
      <c r="H16003">
        <v>4</v>
      </c>
      <c r="I16003" s="4">
        <f>IF(E16003="Rhode Island", Table1[[#This Row],[price]]*$L$3, IF(E16003="Massachusetts", Table1[[#This Row],[price]]*$L$2, 1))</f>
        <v>648000</v>
      </c>
    </row>
    <row r="16004" spans="1:9" x14ac:dyDescent="0.25">
      <c r="A16004" s="2">
        <v>42396</v>
      </c>
      <c r="B16004" s="1">
        <f t="shared" si="500"/>
        <v>2016</v>
      </c>
      <c r="C16004" s="1">
        <f t="shared" si="501"/>
        <v>1</v>
      </c>
      <c r="D16004">
        <v>2914</v>
      </c>
      <c r="E16004" t="s">
        <v>36</v>
      </c>
      <c r="F16004" s="4">
        <v>690000</v>
      </c>
      <c r="G16004" t="s">
        <v>5</v>
      </c>
      <c r="H16004">
        <v>5</v>
      </c>
      <c r="I16004" s="4">
        <f>IF(E16004="Rhode Island", Table1[[#This Row],[price]]*$L$3, IF(E16004="Massachusetts", Table1[[#This Row],[price]]*$L$2, 1))</f>
        <v>690000</v>
      </c>
    </row>
    <row r="16005" spans="1:9" x14ac:dyDescent="0.25">
      <c r="A16005" s="2">
        <v>42396</v>
      </c>
      <c r="B16005" s="1">
        <f t="shared" si="500"/>
        <v>2016</v>
      </c>
      <c r="C16005" s="1">
        <f t="shared" si="501"/>
        <v>1</v>
      </c>
      <c r="D16005">
        <v>2615</v>
      </c>
      <c r="E16005" t="s">
        <v>37</v>
      </c>
      <c r="F16005" s="4">
        <v>265000</v>
      </c>
      <c r="G16005" t="s">
        <v>6</v>
      </c>
      <c r="H16005">
        <v>2</v>
      </c>
      <c r="I16005" s="4">
        <f>IF(E16005="Rhode Island", Table1[[#This Row],[price]]*$L$3, IF(E16005="Massachusetts", Table1[[#This Row],[price]]*$L$2, 1))</f>
        <v>265000</v>
      </c>
    </row>
    <row r="16006" spans="1:9" x14ac:dyDescent="0.25">
      <c r="A16006" s="2">
        <v>42396</v>
      </c>
      <c r="B16006" s="1">
        <f t="shared" si="500"/>
        <v>2016</v>
      </c>
      <c r="C16006" s="1">
        <f t="shared" si="501"/>
        <v>1</v>
      </c>
      <c r="D16006">
        <v>2606</v>
      </c>
      <c r="E16006" t="s">
        <v>37</v>
      </c>
      <c r="F16006" s="4">
        <v>398000</v>
      </c>
      <c r="G16006" t="s">
        <v>6</v>
      </c>
      <c r="H16006">
        <v>1</v>
      </c>
      <c r="I16006" s="4">
        <f>IF(E16006="Rhode Island", Table1[[#This Row],[price]]*$L$3, IF(E16006="Massachusetts", Table1[[#This Row],[price]]*$L$2, 1))</f>
        <v>398000</v>
      </c>
    </row>
    <row r="16007" spans="1:9" x14ac:dyDescent="0.25">
      <c r="A16007" s="2">
        <v>42396</v>
      </c>
      <c r="B16007" s="1">
        <f t="shared" si="500"/>
        <v>2016</v>
      </c>
      <c r="C16007" s="1">
        <f t="shared" si="501"/>
        <v>1</v>
      </c>
      <c r="D16007">
        <v>2603</v>
      </c>
      <c r="E16007" t="s">
        <v>37</v>
      </c>
      <c r="F16007" s="4">
        <v>520000</v>
      </c>
      <c r="G16007" t="s">
        <v>6</v>
      </c>
      <c r="H16007">
        <v>2</v>
      </c>
      <c r="I16007" s="4">
        <f>IF(E16007="Rhode Island", Table1[[#This Row],[price]]*$L$3, IF(E16007="Massachusetts", Table1[[#This Row],[price]]*$L$2, 1))</f>
        <v>520000</v>
      </c>
    </row>
    <row r="16008" spans="1:9" x14ac:dyDescent="0.25">
      <c r="A16008" s="2">
        <v>42396</v>
      </c>
      <c r="B16008" s="1">
        <f t="shared" si="500"/>
        <v>2016</v>
      </c>
      <c r="C16008" s="1">
        <f t="shared" si="501"/>
        <v>1</v>
      </c>
      <c r="D16008">
        <v>2612</v>
      </c>
      <c r="E16008" t="s">
        <v>37</v>
      </c>
      <c r="F16008" s="4">
        <v>950000</v>
      </c>
      <c r="G16008" t="s">
        <v>6</v>
      </c>
      <c r="H16008">
        <v>3</v>
      </c>
      <c r="I16008" s="4">
        <f>IF(E16008="Rhode Island", Table1[[#This Row],[price]]*$L$3, IF(E16008="Massachusetts", Table1[[#This Row],[price]]*$L$2, 1))</f>
        <v>950000</v>
      </c>
    </row>
    <row r="16009" spans="1:9" x14ac:dyDescent="0.25">
      <c r="A16009" s="2">
        <v>42397</v>
      </c>
      <c r="B16009" s="1">
        <f t="shared" si="500"/>
        <v>2016</v>
      </c>
      <c r="C16009" s="1">
        <f t="shared" si="501"/>
        <v>1</v>
      </c>
      <c r="D16009">
        <v>2906</v>
      </c>
      <c r="E16009" t="s">
        <v>36</v>
      </c>
      <c r="F16009" s="4">
        <v>380000</v>
      </c>
      <c r="G16009" t="s">
        <v>5</v>
      </c>
      <c r="H16009">
        <v>3</v>
      </c>
      <c r="I16009" s="4">
        <f>IF(E16009="Rhode Island", Table1[[#This Row],[price]]*$L$3, IF(E16009="Massachusetts", Table1[[#This Row],[price]]*$L$2, 1))</f>
        <v>380000</v>
      </c>
    </row>
    <row r="16010" spans="1:9" x14ac:dyDescent="0.25">
      <c r="A16010" s="2">
        <v>42397</v>
      </c>
      <c r="B16010" s="1">
        <f t="shared" si="500"/>
        <v>2016</v>
      </c>
      <c r="C16010" s="1">
        <f t="shared" si="501"/>
        <v>1</v>
      </c>
      <c r="D16010">
        <v>2615</v>
      </c>
      <c r="E16010" t="s">
        <v>37</v>
      </c>
      <c r="F16010" s="4">
        <v>410000</v>
      </c>
      <c r="G16010" t="s">
        <v>5</v>
      </c>
      <c r="H16010">
        <v>3</v>
      </c>
      <c r="I16010" s="4">
        <f>IF(E16010="Rhode Island", Table1[[#This Row],[price]]*$L$3, IF(E16010="Massachusetts", Table1[[#This Row],[price]]*$L$2, 1))</f>
        <v>410000</v>
      </c>
    </row>
    <row r="16011" spans="1:9" x14ac:dyDescent="0.25">
      <c r="A16011" s="2">
        <v>42397</v>
      </c>
      <c r="B16011" s="1">
        <f t="shared" si="500"/>
        <v>2016</v>
      </c>
      <c r="C16011" s="1">
        <f t="shared" si="501"/>
        <v>1</v>
      </c>
      <c r="D16011">
        <v>2902</v>
      </c>
      <c r="E16011" t="s">
        <v>36</v>
      </c>
      <c r="F16011" s="4">
        <v>425000</v>
      </c>
      <c r="G16011" t="s">
        <v>5</v>
      </c>
      <c r="H16011">
        <v>3</v>
      </c>
      <c r="I16011" s="4">
        <f>IF(E16011="Rhode Island", Table1[[#This Row],[price]]*$L$3, IF(E16011="Massachusetts", Table1[[#This Row],[price]]*$L$2, 1))</f>
        <v>425000</v>
      </c>
    </row>
    <row r="16012" spans="1:9" x14ac:dyDescent="0.25">
      <c r="A16012" s="2">
        <v>42397</v>
      </c>
      <c r="B16012" s="1">
        <f t="shared" si="500"/>
        <v>2016</v>
      </c>
      <c r="C16012" s="1">
        <f t="shared" si="501"/>
        <v>1</v>
      </c>
      <c r="D16012">
        <v>2913</v>
      </c>
      <c r="E16012" t="s">
        <v>36</v>
      </c>
      <c r="F16012" s="4">
        <v>456100</v>
      </c>
      <c r="G16012" t="s">
        <v>5</v>
      </c>
      <c r="H16012">
        <v>3</v>
      </c>
      <c r="I16012" s="4">
        <f>IF(E16012="Rhode Island", Table1[[#This Row],[price]]*$L$3, IF(E16012="Massachusetts", Table1[[#This Row],[price]]*$L$2, 1))</f>
        <v>456100</v>
      </c>
    </row>
    <row r="16013" spans="1:9" x14ac:dyDescent="0.25">
      <c r="A16013" s="2">
        <v>42397</v>
      </c>
      <c r="B16013" s="1">
        <f t="shared" si="500"/>
        <v>2016</v>
      </c>
      <c r="C16013" s="1">
        <f t="shared" si="501"/>
        <v>1</v>
      </c>
      <c r="D16013">
        <v>2903</v>
      </c>
      <c r="E16013" t="s">
        <v>36</v>
      </c>
      <c r="F16013" s="4">
        <v>457500</v>
      </c>
      <c r="G16013" t="s">
        <v>5</v>
      </c>
      <c r="H16013">
        <v>3</v>
      </c>
      <c r="I16013" s="4">
        <f>IF(E16013="Rhode Island", Table1[[#This Row],[price]]*$L$3, IF(E16013="Massachusetts", Table1[[#This Row],[price]]*$L$2, 1))</f>
        <v>457500</v>
      </c>
    </row>
    <row r="16014" spans="1:9" x14ac:dyDescent="0.25">
      <c r="A16014" s="2">
        <v>42397</v>
      </c>
      <c r="B16014" s="1">
        <f t="shared" si="500"/>
        <v>2016</v>
      </c>
      <c r="C16014" s="1">
        <f t="shared" si="501"/>
        <v>1</v>
      </c>
      <c r="D16014">
        <v>2905</v>
      </c>
      <c r="E16014" t="s">
        <v>36</v>
      </c>
      <c r="F16014" s="4">
        <v>469000</v>
      </c>
      <c r="G16014" t="s">
        <v>5</v>
      </c>
      <c r="H16014">
        <v>3</v>
      </c>
      <c r="I16014" s="4">
        <f>IF(E16014="Rhode Island", Table1[[#This Row],[price]]*$L$3, IF(E16014="Massachusetts", Table1[[#This Row],[price]]*$L$2, 1))</f>
        <v>469000</v>
      </c>
    </row>
    <row r="16015" spans="1:9" x14ac:dyDescent="0.25">
      <c r="A16015" s="2">
        <v>42397</v>
      </c>
      <c r="B16015" s="1">
        <f t="shared" si="500"/>
        <v>2016</v>
      </c>
      <c r="C16015" s="1">
        <f t="shared" si="501"/>
        <v>1</v>
      </c>
      <c r="D16015">
        <v>2614</v>
      </c>
      <c r="E16015" t="s">
        <v>37</v>
      </c>
      <c r="F16015" s="4">
        <v>487500</v>
      </c>
      <c r="G16015" t="s">
        <v>5</v>
      </c>
      <c r="H16015">
        <v>3</v>
      </c>
      <c r="I16015" s="4">
        <f>IF(E16015="Rhode Island", Table1[[#This Row],[price]]*$L$3, IF(E16015="Massachusetts", Table1[[#This Row],[price]]*$L$2, 1))</f>
        <v>487500</v>
      </c>
    </row>
    <row r="16016" spans="1:9" x14ac:dyDescent="0.25">
      <c r="A16016" s="2">
        <v>42397</v>
      </c>
      <c r="B16016" s="1">
        <f t="shared" si="500"/>
        <v>2016</v>
      </c>
      <c r="C16016" s="1">
        <f t="shared" si="501"/>
        <v>1</v>
      </c>
      <c r="D16016">
        <v>2913</v>
      </c>
      <c r="E16016" t="s">
        <v>36</v>
      </c>
      <c r="F16016" s="4">
        <v>490000</v>
      </c>
      <c r="G16016" t="s">
        <v>5</v>
      </c>
      <c r="H16016">
        <v>3</v>
      </c>
      <c r="I16016" s="4">
        <f>IF(E16016="Rhode Island", Table1[[#This Row],[price]]*$L$3, IF(E16016="Massachusetts", Table1[[#This Row],[price]]*$L$2, 1))</f>
        <v>490000</v>
      </c>
    </row>
    <row r="16017" spans="1:9" x14ac:dyDescent="0.25">
      <c r="A16017" s="2">
        <v>42397</v>
      </c>
      <c r="B16017" s="1">
        <f t="shared" si="500"/>
        <v>2016</v>
      </c>
      <c r="C16017" s="1">
        <f t="shared" si="501"/>
        <v>1</v>
      </c>
      <c r="D16017">
        <v>2904</v>
      </c>
      <c r="E16017" t="s">
        <v>36</v>
      </c>
      <c r="F16017" s="4">
        <v>530000</v>
      </c>
      <c r="G16017" t="s">
        <v>5</v>
      </c>
      <c r="H16017">
        <v>4</v>
      </c>
      <c r="I16017" s="4">
        <f>IF(E16017="Rhode Island", Table1[[#This Row],[price]]*$L$3, IF(E16017="Massachusetts", Table1[[#This Row],[price]]*$L$2, 1))</f>
        <v>530000</v>
      </c>
    </row>
    <row r="16018" spans="1:9" x14ac:dyDescent="0.25">
      <c r="A16018" s="2">
        <v>42397</v>
      </c>
      <c r="B16018" s="1">
        <f t="shared" si="500"/>
        <v>2016</v>
      </c>
      <c r="C16018" s="1">
        <f t="shared" si="501"/>
        <v>1</v>
      </c>
      <c r="D16018">
        <v>2914</v>
      </c>
      <c r="E16018" t="s">
        <v>36</v>
      </c>
      <c r="F16018" s="4">
        <v>585000</v>
      </c>
      <c r="G16018" t="s">
        <v>5</v>
      </c>
      <c r="H16018">
        <v>4</v>
      </c>
      <c r="I16018" s="4">
        <f>IF(E16018="Rhode Island", Table1[[#This Row],[price]]*$L$3, IF(E16018="Massachusetts", Table1[[#This Row],[price]]*$L$2, 1))</f>
        <v>585000</v>
      </c>
    </row>
    <row r="16019" spans="1:9" x14ac:dyDescent="0.25">
      <c r="A16019" s="2">
        <v>42397</v>
      </c>
      <c r="B16019" s="1">
        <f t="shared" si="500"/>
        <v>2016</v>
      </c>
      <c r="C16019" s="1">
        <f t="shared" si="501"/>
        <v>1</v>
      </c>
      <c r="D16019">
        <v>2914</v>
      </c>
      <c r="E16019" t="s">
        <v>36</v>
      </c>
      <c r="F16019" s="4">
        <v>755000</v>
      </c>
      <c r="G16019" t="s">
        <v>5</v>
      </c>
      <c r="H16019">
        <v>4</v>
      </c>
      <c r="I16019" s="4">
        <f>IF(E16019="Rhode Island", Table1[[#This Row],[price]]*$L$3, IF(E16019="Massachusetts", Table1[[#This Row],[price]]*$L$2, 1))</f>
        <v>755000</v>
      </c>
    </row>
    <row r="16020" spans="1:9" x14ac:dyDescent="0.25">
      <c r="A16020" s="2">
        <v>42397</v>
      </c>
      <c r="B16020" s="1">
        <f t="shared" si="500"/>
        <v>2016</v>
      </c>
      <c r="C16020" s="1">
        <f t="shared" si="501"/>
        <v>1</v>
      </c>
      <c r="D16020">
        <v>2605</v>
      </c>
      <c r="E16020" t="s">
        <v>37</v>
      </c>
      <c r="F16020" s="4">
        <v>935000</v>
      </c>
      <c r="G16020" t="s">
        <v>5</v>
      </c>
      <c r="H16020">
        <v>4</v>
      </c>
      <c r="I16020" s="4">
        <f>IF(E16020="Rhode Island", Table1[[#This Row],[price]]*$L$3, IF(E16020="Massachusetts", Table1[[#This Row],[price]]*$L$2, 1))</f>
        <v>935000</v>
      </c>
    </row>
    <row r="16021" spans="1:9" x14ac:dyDescent="0.25">
      <c r="A16021" s="2">
        <v>42397</v>
      </c>
      <c r="B16021" s="1">
        <f t="shared" si="500"/>
        <v>2016</v>
      </c>
      <c r="C16021" s="1">
        <f t="shared" si="501"/>
        <v>1</v>
      </c>
      <c r="D16021">
        <v>2604</v>
      </c>
      <c r="E16021" t="s">
        <v>37</v>
      </c>
      <c r="F16021" s="4">
        <v>1005000</v>
      </c>
      <c r="G16021" t="s">
        <v>5</v>
      </c>
      <c r="H16021">
        <v>4</v>
      </c>
      <c r="I16021" s="4">
        <f>IF(E16021="Rhode Island", Table1[[#This Row],[price]]*$L$3, IF(E16021="Massachusetts", Table1[[#This Row],[price]]*$L$2, 1))</f>
        <v>1005000</v>
      </c>
    </row>
    <row r="16022" spans="1:9" x14ac:dyDescent="0.25">
      <c r="A16022" s="2">
        <v>42397</v>
      </c>
      <c r="B16022" s="1">
        <f t="shared" si="500"/>
        <v>2016</v>
      </c>
      <c r="C16022" s="1">
        <f t="shared" si="501"/>
        <v>1</v>
      </c>
      <c r="D16022">
        <v>2611</v>
      </c>
      <c r="E16022" t="s">
        <v>37</v>
      </c>
      <c r="F16022" s="4">
        <v>392500</v>
      </c>
      <c r="G16022" t="s">
        <v>6</v>
      </c>
      <c r="H16022">
        <v>4</v>
      </c>
      <c r="I16022" s="4">
        <f>IF(E16022="Rhode Island", Table1[[#This Row],[price]]*$L$3, IF(E16022="Massachusetts", Table1[[#This Row],[price]]*$L$2, 1))</f>
        <v>392500</v>
      </c>
    </row>
    <row r="16023" spans="1:9" x14ac:dyDescent="0.25">
      <c r="A16023" s="2">
        <v>42397</v>
      </c>
      <c r="B16023" s="1">
        <f t="shared" si="500"/>
        <v>2016</v>
      </c>
      <c r="C16023" s="1">
        <f t="shared" si="501"/>
        <v>1</v>
      </c>
      <c r="D16023">
        <v>2603</v>
      </c>
      <c r="E16023" t="s">
        <v>37</v>
      </c>
      <c r="F16023" s="4">
        <v>397000</v>
      </c>
      <c r="G16023" t="s">
        <v>6</v>
      </c>
      <c r="H16023">
        <v>2</v>
      </c>
      <c r="I16023" s="4">
        <f>IF(E16023="Rhode Island", Table1[[#This Row],[price]]*$L$3, IF(E16023="Massachusetts", Table1[[#This Row],[price]]*$L$2, 1))</f>
        <v>397000</v>
      </c>
    </row>
    <row r="16024" spans="1:9" x14ac:dyDescent="0.25">
      <c r="A16024" s="2">
        <v>42397</v>
      </c>
      <c r="B16024" s="1">
        <f t="shared" si="500"/>
        <v>2016</v>
      </c>
      <c r="C16024" s="1">
        <f t="shared" si="501"/>
        <v>1</v>
      </c>
      <c r="D16024">
        <v>2603</v>
      </c>
      <c r="E16024" t="s">
        <v>37</v>
      </c>
      <c r="F16024" s="4">
        <v>487500</v>
      </c>
      <c r="G16024" t="s">
        <v>6</v>
      </c>
      <c r="H16024">
        <v>2</v>
      </c>
      <c r="I16024" s="4">
        <f>IF(E16024="Rhode Island", Table1[[#This Row],[price]]*$L$3, IF(E16024="Massachusetts", Table1[[#This Row],[price]]*$L$2, 1))</f>
        <v>487500</v>
      </c>
    </row>
    <row r="16025" spans="1:9" x14ac:dyDescent="0.25">
      <c r="A16025" s="2">
        <v>42398</v>
      </c>
      <c r="B16025" s="1">
        <f t="shared" si="500"/>
        <v>2016</v>
      </c>
      <c r="C16025" s="1">
        <f t="shared" si="501"/>
        <v>1</v>
      </c>
      <c r="D16025">
        <v>2615</v>
      </c>
      <c r="E16025" t="s">
        <v>37</v>
      </c>
      <c r="F16025" s="4">
        <v>424000</v>
      </c>
      <c r="G16025" t="s">
        <v>5</v>
      </c>
      <c r="H16025">
        <v>3</v>
      </c>
      <c r="I16025" s="4">
        <f>IF(E16025="Rhode Island", Table1[[#This Row],[price]]*$L$3, IF(E16025="Massachusetts", Table1[[#This Row],[price]]*$L$2, 1))</f>
        <v>424000</v>
      </c>
    </row>
    <row r="16026" spans="1:9" x14ac:dyDescent="0.25">
      <c r="A16026" s="2">
        <v>42398</v>
      </c>
      <c r="B16026" s="1">
        <f t="shared" si="500"/>
        <v>2016</v>
      </c>
      <c r="C16026" s="1">
        <f t="shared" si="501"/>
        <v>1</v>
      </c>
      <c r="D16026">
        <v>2913</v>
      </c>
      <c r="E16026" t="s">
        <v>36</v>
      </c>
      <c r="F16026" s="4">
        <v>460000</v>
      </c>
      <c r="G16026" t="s">
        <v>5</v>
      </c>
      <c r="H16026">
        <v>3</v>
      </c>
      <c r="I16026" s="4">
        <f>IF(E16026="Rhode Island", Table1[[#This Row],[price]]*$L$3, IF(E16026="Massachusetts", Table1[[#This Row],[price]]*$L$2, 1))</f>
        <v>460000</v>
      </c>
    </row>
    <row r="16027" spans="1:9" x14ac:dyDescent="0.25">
      <c r="A16027" s="2">
        <v>42398</v>
      </c>
      <c r="B16027" s="1">
        <f t="shared" si="500"/>
        <v>2016</v>
      </c>
      <c r="C16027" s="1">
        <f t="shared" si="501"/>
        <v>1</v>
      </c>
      <c r="D16027">
        <v>2904</v>
      </c>
      <c r="E16027" t="s">
        <v>36</v>
      </c>
      <c r="F16027" s="4">
        <v>495000</v>
      </c>
      <c r="G16027" t="s">
        <v>5</v>
      </c>
      <c r="H16027">
        <v>3</v>
      </c>
      <c r="I16027" s="4">
        <f>IF(E16027="Rhode Island", Table1[[#This Row],[price]]*$L$3, IF(E16027="Massachusetts", Table1[[#This Row],[price]]*$L$2, 1))</f>
        <v>495000</v>
      </c>
    </row>
    <row r="16028" spans="1:9" x14ac:dyDescent="0.25">
      <c r="A16028" s="2">
        <v>42398</v>
      </c>
      <c r="B16028" s="1">
        <f t="shared" si="500"/>
        <v>2016</v>
      </c>
      <c r="C16028" s="1">
        <f t="shared" si="501"/>
        <v>1</v>
      </c>
      <c r="D16028">
        <v>2913</v>
      </c>
      <c r="E16028" t="s">
        <v>36</v>
      </c>
      <c r="F16028" s="4">
        <v>520000</v>
      </c>
      <c r="G16028" t="s">
        <v>5</v>
      </c>
      <c r="H16028">
        <v>3</v>
      </c>
      <c r="I16028" s="4">
        <f>IF(E16028="Rhode Island", Table1[[#This Row],[price]]*$L$3, IF(E16028="Massachusetts", Table1[[#This Row],[price]]*$L$2, 1))</f>
        <v>520000</v>
      </c>
    </row>
    <row r="16029" spans="1:9" x14ac:dyDescent="0.25">
      <c r="A16029" s="2">
        <v>42398</v>
      </c>
      <c r="B16029" s="1">
        <f t="shared" si="500"/>
        <v>2016</v>
      </c>
      <c r="C16029" s="1">
        <f t="shared" si="501"/>
        <v>1</v>
      </c>
      <c r="D16029">
        <v>2900</v>
      </c>
      <c r="E16029" t="s">
        <v>37</v>
      </c>
      <c r="F16029" s="4">
        <v>530000</v>
      </c>
      <c r="G16029" t="s">
        <v>5</v>
      </c>
      <c r="H16029">
        <v>3</v>
      </c>
      <c r="I16029" s="4">
        <f>IF(E16029="Rhode Island", Table1[[#This Row],[price]]*$L$3, IF(E16029="Massachusetts", Table1[[#This Row],[price]]*$L$2, 1))</f>
        <v>530000</v>
      </c>
    </row>
    <row r="16030" spans="1:9" x14ac:dyDescent="0.25">
      <c r="A16030" s="2">
        <v>42398</v>
      </c>
      <c r="B16030" s="1">
        <f t="shared" si="500"/>
        <v>2016</v>
      </c>
      <c r="C16030" s="1">
        <f t="shared" si="501"/>
        <v>1</v>
      </c>
      <c r="D16030">
        <v>2912</v>
      </c>
      <c r="E16030" t="s">
        <v>36</v>
      </c>
      <c r="F16030" s="4">
        <v>540000</v>
      </c>
      <c r="G16030" t="s">
        <v>5</v>
      </c>
      <c r="H16030">
        <v>4</v>
      </c>
      <c r="I16030" s="4">
        <f>IF(E16030="Rhode Island", Table1[[#This Row],[price]]*$L$3, IF(E16030="Massachusetts", Table1[[#This Row],[price]]*$L$2, 1))</f>
        <v>540000</v>
      </c>
    </row>
    <row r="16031" spans="1:9" x14ac:dyDescent="0.25">
      <c r="A16031" s="2">
        <v>42398</v>
      </c>
      <c r="B16031" s="1">
        <f t="shared" si="500"/>
        <v>2016</v>
      </c>
      <c r="C16031" s="1">
        <f t="shared" si="501"/>
        <v>1</v>
      </c>
      <c r="D16031">
        <v>2611</v>
      </c>
      <c r="E16031" t="s">
        <v>37</v>
      </c>
      <c r="F16031" s="4">
        <v>562750</v>
      </c>
      <c r="G16031" t="s">
        <v>5</v>
      </c>
      <c r="H16031">
        <v>3</v>
      </c>
      <c r="I16031" s="4">
        <f>IF(E16031="Rhode Island", Table1[[#This Row],[price]]*$L$3, IF(E16031="Massachusetts", Table1[[#This Row],[price]]*$L$2, 1))</f>
        <v>562750</v>
      </c>
    </row>
    <row r="16032" spans="1:9" x14ac:dyDescent="0.25">
      <c r="A16032" s="2">
        <v>42398</v>
      </c>
      <c r="B16032" s="1">
        <f t="shared" si="500"/>
        <v>2016</v>
      </c>
      <c r="C16032" s="1">
        <f t="shared" si="501"/>
        <v>1</v>
      </c>
      <c r="D16032">
        <v>2906</v>
      </c>
      <c r="E16032" t="s">
        <v>36</v>
      </c>
      <c r="F16032" s="4">
        <v>625000</v>
      </c>
      <c r="G16032" t="s">
        <v>5</v>
      </c>
      <c r="H16032">
        <v>5</v>
      </c>
      <c r="I16032" s="4">
        <f>IF(E16032="Rhode Island", Table1[[#This Row],[price]]*$L$3, IF(E16032="Massachusetts", Table1[[#This Row],[price]]*$L$2, 1))</f>
        <v>625000</v>
      </c>
    </row>
    <row r="16033" spans="1:9" x14ac:dyDescent="0.25">
      <c r="A16033" s="2">
        <v>42398</v>
      </c>
      <c r="B16033" s="1">
        <f t="shared" si="500"/>
        <v>2016</v>
      </c>
      <c r="C16033" s="1">
        <f t="shared" si="501"/>
        <v>1</v>
      </c>
      <c r="D16033">
        <v>2607</v>
      </c>
      <c r="E16033" t="s">
        <v>37</v>
      </c>
      <c r="F16033" s="4">
        <v>705000</v>
      </c>
      <c r="G16033" t="s">
        <v>5</v>
      </c>
      <c r="H16033">
        <v>3</v>
      </c>
      <c r="I16033" s="4">
        <f>IF(E16033="Rhode Island", Table1[[#This Row],[price]]*$L$3, IF(E16033="Massachusetts", Table1[[#This Row],[price]]*$L$2, 1))</f>
        <v>705000</v>
      </c>
    </row>
    <row r="16034" spans="1:9" x14ac:dyDescent="0.25">
      <c r="A16034" s="2">
        <v>42398</v>
      </c>
      <c r="B16034" s="1">
        <f t="shared" si="500"/>
        <v>2016</v>
      </c>
      <c r="C16034" s="1">
        <f t="shared" si="501"/>
        <v>1</v>
      </c>
      <c r="D16034">
        <v>2911</v>
      </c>
      <c r="E16034" t="s">
        <v>36</v>
      </c>
      <c r="F16034" s="4">
        <v>735000</v>
      </c>
      <c r="G16034" t="s">
        <v>5</v>
      </c>
      <c r="H16034">
        <v>4</v>
      </c>
      <c r="I16034" s="4">
        <f>IF(E16034="Rhode Island", Table1[[#This Row],[price]]*$L$3, IF(E16034="Massachusetts", Table1[[#This Row],[price]]*$L$2, 1))</f>
        <v>735000</v>
      </c>
    </row>
    <row r="16035" spans="1:9" x14ac:dyDescent="0.25">
      <c r="A16035" s="2">
        <v>42398</v>
      </c>
      <c r="B16035" s="1">
        <f t="shared" si="500"/>
        <v>2016</v>
      </c>
      <c r="C16035" s="1">
        <f t="shared" si="501"/>
        <v>1</v>
      </c>
      <c r="D16035">
        <v>2617</v>
      </c>
      <c r="E16035" t="s">
        <v>37</v>
      </c>
      <c r="F16035" s="4">
        <v>745000</v>
      </c>
      <c r="G16035" t="s">
        <v>5</v>
      </c>
      <c r="H16035">
        <v>5</v>
      </c>
      <c r="I16035" s="4">
        <f>IF(E16035="Rhode Island", Table1[[#This Row],[price]]*$L$3, IF(E16035="Massachusetts", Table1[[#This Row],[price]]*$L$2, 1))</f>
        <v>745000</v>
      </c>
    </row>
    <row r="16036" spans="1:9" x14ac:dyDescent="0.25">
      <c r="A16036" s="2">
        <v>42398</v>
      </c>
      <c r="B16036" s="1">
        <f t="shared" si="500"/>
        <v>2016</v>
      </c>
      <c r="C16036" s="1">
        <f t="shared" si="501"/>
        <v>1</v>
      </c>
      <c r="D16036">
        <v>2614</v>
      </c>
      <c r="E16036" t="s">
        <v>37</v>
      </c>
      <c r="F16036" s="4">
        <v>265000</v>
      </c>
      <c r="G16036" t="s">
        <v>6</v>
      </c>
      <c r="H16036">
        <v>2</v>
      </c>
      <c r="I16036" s="4">
        <f>IF(E16036="Rhode Island", Table1[[#This Row],[price]]*$L$3, IF(E16036="Massachusetts", Table1[[#This Row],[price]]*$L$2, 1))</f>
        <v>265000</v>
      </c>
    </row>
    <row r="16037" spans="1:9" x14ac:dyDescent="0.25">
      <c r="A16037" s="2">
        <v>42398</v>
      </c>
      <c r="B16037" s="1">
        <f t="shared" si="500"/>
        <v>2016</v>
      </c>
      <c r="C16037" s="1">
        <f t="shared" si="501"/>
        <v>1</v>
      </c>
      <c r="D16037">
        <v>2614</v>
      </c>
      <c r="E16037" t="s">
        <v>37</v>
      </c>
      <c r="F16037" s="4">
        <v>285000</v>
      </c>
      <c r="G16037" t="s">
        <v>6</v>
      </c>
      <c r="H16037">
        <v>1</v>
      </c>
      <c r="I16037" s="4">
        <f>IF(E16037="Rhode Island", Table1[[#This Row],[price]]*$L$3, IF(E16037="Massachusetts", Table1[[#This Row],[price]]*$L$2, 1))</f>
        <v>285000</v>
      </c>
    </row>
    <row r="16038" spans="1:9" x14ac:dyDescent="0.25">
      <c r="A16038" s="2">
        <v>42398</v>
      </c>
      <c r="B16038" s="1">
        <f t="shared" si="500"/>
        <v>2016</v>
      </c>
      <c r="C16038" s="1">
        <f t="shared" si="501"/>
        <v>1</v>
      </c>
      <c r="D16038">
        <v>2602</v>
      </c>
      <c r="E16038" t="s">
        <v>37</v>
      </c>
      <c r="F16038" s="4">
        <v>325000</v>
      </c>
      <c r="G16038" t="s">
        <v>6</v>
      </c>
      <c r="H16038">
        <v>2</v>
      </c>
      <c r="I16038" s="4">
        <f>IF(E16038="Rhode Island", Table1[[#This Row],[price]]*$L$3, IF(E16038="Massachusetts", Table1[[#This Row],[price]]*$L$2, 1))</f>
        <v>325000</v>
      </c>
    </row>
    <row r="16039" spans="1:9" x14ac:dyDescent="0.25">
      <c r="A16039" s="2">
        <v>42398</v>
      </c>
      <c r="B16039" s="1">
        <f t="shared" si="500"/>
        <v>2016</v>
      </c>
      <c r="C16039" s="1">
        <f t="shared" si="501"/>
        <v>1</v>
      </c>
      <c r="D16039">
        <v>2603</v>
      </c>
      <c r="E16039" t="s">
        <v>37</v>
      </c>
      <c r="F16039" s="4">
        <v>445000</v>
      </c>
      <c r="G16039" t="s">
        <v>6</v>
      </c>
      <c r="H16039">
        <v>3</v>
      </c>
      <c r="I16039" s="4">
        <f>IF(E16039="Rhode Island", Table1[[#This Row],[price]]*$L$3, IF(E16039="Massachusetts", Table1[[#This Row],[price]]*$L$2, 1))</f>
        <v>445000</v>
      </c>
    </row>
    <row r="16040" spans="1:9" x14ac:dyDescent="0.25">
      <c r="A16040" s="2">
        <v>42398</v>
      </c>
      <c r="B16040" s="1">
        <f t="shared" si="500"/>
        <v>2016</v>
      </c>
      <c r="C16040" s="1">
        <f t="shared" si="501"/>
        <v>1</v>
      </c>
      <c r="D16040">
        <v>2612</v>
      </c>
      <c r="E16040" t="s">
        <v>37</v>
      </c>
      <c r="F16040" s="4">
        <v>475000</v>
      </c>
      <c r="G16040" t="s">
        <v>6</v>
      </c>
      <c r="H16040">
        <v>1</v>
      </c>
      <c r="I16040" s="4">
        <f>IF(E16040="Rhode Island", Table1[[#This Row],[price]]*$L$3, IF(E16040="Massachusetts", Table1[[#This Row],[price]]*$L$2, 1))</f>
        <v>475000</v>
      </c>
    </row>
    <row r="16041" spans="1:9" x14ac:dyDescent="0.25">
      <c r="A16041" s="2">
        <v>42398</v>
      </c>
      <c r="B16041" s="1">
        <f t="shared" si="500"/>
        <v>2016</v>
      </c>
      <c r="C16041" s="1">
        <f t="shared" si="501"/>
        <v>1</v>
      </c>
      <c r="D16041">
        <v>2601</v>
      </c>
      <c r="E16041" t="s">
        <v>37</v>
      </c>
      <c r="F16041" s="4">
        <v>502000</v>
      </c>
      <c r="G16041" t="s">
        <v>6</v>
      </c>
      <c r="H16041">
        <v>2</v>
      </c>
      <c r="I16041" s="4">
        <f>IF(E16041="Rhode Island", Table1[[#This Row],[price]]*$L$3, IF(E16041="Massachusetts", Table1[[#This Row],[price]]*$L$2, 1))</f>
        <v>502000</v>
      </c>
    </row>
    <row r="16042" spans="1:9" x14ac:dyDescent="0.25">
      <c r="A16042" s="2">
        <v>42399</v>
      </c>
      <c r="B16042" s="1">
        <f t="shared" si="500"/>
        <v>2016</v>
      </c>
      <c r="C16042" s="1">
        <f t="shared" si="501"/>
        <v>1</v>
      </c>
      <c r="D16042">
        <v>2913</v>
      </c>
      <c r="E16042" t="s">
        <v>36</v>
      </c>
      <c r="F16042" s="4">
        <v>440000</v>
      </c>
      <c r="G16042" t="s">
        <v>5</v>
      </c>
      <c r="H16042">
        <v>3</v>
      </c>
      <c r="I16042" s="4">
        <f>IF(E16042="Rhode Island", Table1[[#This Row],[price]]*$L$3, IF(E16042="Massachusetts", Table1[[#This Row],[price]]*$L$2, 1))</f>
        <v>440000</v>
      </c>
    </row>
    <row r="16043" spans="1:9" x14ac:dyDescent="0.25">
      <c r="A16043" s="2">
        <v>42399</v>
      </c>
      <c r="B16043" s="1">
        <f t="shared" si="500"/>
        <v>2016</v>
      </c>
      <c r="C16043" s="1">
        <f t="shared" si="501"/>
        <v>1</v>
      </c>
      <c r="D16043">
        <v>2615</v>
      </c>
      <c r="E16043" t="s">
        <v>37</v>
      </c>
      <c r="F16043" s="4">
        <v>445000</v>
      </c>
      <c r="G16043" t="s">
        <v>5</v>
      </c>
      <c r="H16043">
        <v>3</v>
      </c>
      <c r="I16043" s="4">
        <f>IF(E16043="Rhode Island", Table1[[#This Row],[price]]*$L$3, IF(E16043="Massachusetts", Table1[[#This Row],[price]]*$L$2, 1))</f>
        <v>445000</v>
      </c>
    </row>
    <row r="16044" spans="1:9" x14ac:dyDescent="0.25">
      <c r="A16044" s="2">
        <v>42399</v>
      </c>
      <c r="B16044" s="1">
        <f t="shared" si="500"/>
        <v>2016</v>
      </c>
      <c r="C16044" s="1">
        <f t="shared" si="501"/>
        <v>1</v>
      </c>
      <c r="D16044">
        <v>2607</v>
      </c>
      <c r="E16044" t="s">
        <v>37</v>
      </c>
      <c r="F16044" s="4">
        <v>546000</v>
      </c>
      <c r="G16044" t="s">
        <v>5</v>
      </c>
      <c r="H16044">
        <v>3</v>
      </c>
      <c r="I16044" s="4">
        <f>IF(E16044="Rhode Island", Table1[[#This Row],[price]]*$L$3, IF(E16044="Massachusetts", Table1[[#This Row],[price]]*$L$2, 1))</f>
        <v>546000</v>
      </c>
    </row>
    <row r="16045" spans="1:9" x14ac:dyDescent="0.25">
      <c r="A16045" s="2">
        <v>42399</v>
      </c>
      <c r="B16045" s="1">
        <f t="shared" si="500"/>
        <v>2016</v>
      </c>
      <c r="C16045" s="1">
        <f t="shared" si="501"/>
        <v>1</v>
      </c>
      <c r="D16045">
        <v>2617</v>
      </c>
      <c r="E16045" t="s">
        <v>37</v>
      </c>
      <c r="F16045" s="4">
        <v>570000</v>
      </c>
      <c r="G16045" t="s">
        <v>5</v>
      </c>
      <c r="H16045">
        <v>3</v>
      </c>
      <c r="I16045" s="4">
        <f>IF(E16045="Rhode Island", Table1[[#This Row],[price]]*$L$3, IF(E16045="Massachusetts", Table1[[#This Row],[price]]*$L$2, 1))</f>
        <v>570000</v>
      </c>
    </row>
    <row r="16046" spans="1:9" x14ac:dyDescent="0.25">
      <c r="A16046" s="2">
        <v>42399</v>
      </c>
      <c r="B16046" s="1">
        <f t="shared" si="500"/>
        <v>2016</v>
      </c>
      <c r="C16046" s="1">
        <f t="shared" si="501"/>
        <v>1</v>
      </c>
      <c r="D16046">
        <v>2615</v>
      </c>
      <c r="E16046" t="s">
        <v>37</v>
      </c>
      <c r="F16046" s="4">
        <v>610000</v>
      </c>
      <c r="G16046" t="s">
        <v>5</v>
      </c>
      <c r="H16046">
        <v>4</v>
      </c>
      <c r="I16046" s="4">
        <f>IF(E16046="Rhode Island", Table1[[#This Row],[price]]*$L$3, IF(E16046="Massachusetts", Table1[[#This Row],[price]]*$L$2, 1))</f>
        <v>610000</v>
      </c>
    </row>
    <row r="16047" spans="1:9" x14ac:dyDescent="0.25">
      <c r="A16047" s="2">
        <v>42399</v>
      </c>
      <c r="B16047" s="1">
        <f t="shared" si="500"/>
        <v>2016</v>
      </c>
      <c r="C16047" s="1">
        <f t="shared" si="501"/>
        <v>1</v>
      </c>
      <c r="D16047">
        <v>2614</v>
      </c>
      <c r="E16047" t="s">
        <v>37</v>
      </c>
      <c r="F16047" s="4">
        <v>638000</v>
      </c>
      <c r="G16047" t="s">
        <v>5</v>
      </c>
      <c r="H16047">
        <v>3</v>
      </c>
      <c r="I16047" s="4">
        <f>IF(E16047="Rhode Island", Table1[[#This Row],[price]]*$L$3, IF(E16047="Massachusetts", Table1[[#This Row],[price]]*$L$2, 1))</f>
        <v>638000</v>
      </c>
    </row>
    <row r="16048" spans="1:9" x14ac:dyDescent="0.25">
      <c r="A16048" s="2">
        <v>42399</v>
      </c>
      <c r="B16048" s="1">
        <f t="shared" si="500"/>
        <v>2016</v>
      </c>
      <c r="C16048" s="1">
        <f t="shared" si="501"/>
        <v>1</v>
      </c>
      <c r="D16048">
        <v>2913</v>
      </c>
      <c r="E16048" t="s">
        <v>36</v>
      </c>
      <c r="F16048" s="4">
        <v>715000</v>
      </c>
      <c r="G16048" t="s">
        <v>5</v>
      </c>
      <c r="H16048">
        <v>4</v>
      </c>
      <c r="I16048" s="4">
        <f>IF(E16048="Rhode Island", Table1[[#This Row],[price]]*$L$3, IF(E16048="Massachusetts", Table1[[#This Row],[price]]*$L$2, 1))</f>
        <v>715000</v>
      </c>
    </row>
    <row r="16049" spans="1:9" x14ac:dyDescent="0.25">
      <c r="A16049" s="2">
        <v>42399</v>
      </c>
      <c r="B16049" s="1">
        <f t="shared" si="500"/>
        <v>2016</v>
      </c>
      <c r="C16049" s="1">
        <f t="shared" si="501"/>
        <v>1</v>
      </c>
      <c r="D16049">
        <v>2611</v>
      </c>
      <c r="E16049" t="s">
        <v>37</v>
      </c>
      <c r="F16049" s="4">
        <v>785000</v>
      </c>
      <c r="G16049" t="s">
        <v>5</v>
      </c>
      <c r="H16049">
        <v>3</v>
      </c>
      <c r="I16049" s="4">
        <f>IF(E16049="Rhode Island", Table1[[#This Row],[price]]*$L$3, IF(E16049="Massachusetts", Table1[[#This Row],[price]]*$L$2, 1))</f>
        <v>785000</v>
      </c>
    </row>
    <row r="16050" spans="1:9" x14ac:dyDescent="0.25">
      <c r="A16050" s="2">
        <v>42400</v>
      </c>
      <c r="B16050" s="1">
        <f t="shared" si="500"/>
        <v>2016</v>
      </c>
      <c r="C16050" s="1">
        <f t="shared" si="501"/>
        <v>1</v>
      </c>
      <c r="D16050">
        <v>2912</v>
      </c>
      <c r="E16050" t="s">
        <v>36</v>
      </c>
      <c r="F16050" s="4">
        <v>685000</v>
      </c>
      <c r="G16050" t="s">
        <v>5</v>
      </c>
      <c r="H16050">
        <v>4</v>
      </c>
      <c r="I16050" s="4">
        <f>IF(E16050="Rhode Island", Table1[[#This Row],[price]]*$L$3, IF(E16050="Massachusetts", Table1[[#This Row],[price]]*$L$2, 1))</f>
        <v>685000</v>
      </c>
    </row>
    <row r="16051" spans="1:9" x14ac:dyDescent="0.25">
      <c r="A16051" s="2">
        <v>42400</v>
      </c>
      <c r="B16051" s="1">
        <f t="shared" si="500"/>
        <v>2016</v>
      </c>
      <c r="C16051" s="1">
        <f t="shared" si="501"/>
        <v>1</v>
      </c>
      <c r="D16051">
        <v>2912</v>
      </c>
      <c r="E16051" t="s">
        <v>36</v>
      </c>
      <c r="F16051" s="4">
        <v>970000</v>
      </c>
      <c r="G16051" t="s">
        <v>5</v>
      </c>
      <c r="H16051">
        <v>5</v>
      </c>
      <c r="I16051" s="4">
        <f>IF(E16051="Rhode Island", Table1[[#This Row],[price]]*$L$3, IF(E16051="Massachusetts", Table1[[#This Row],[price]]*$L$2, 1))</f>
        <v>970000</v>
      </c>
    </row>
    <row r="16052" spans="1:9" x14ac:dyDescent="0.25">
      <c r="A16052" s="2">
        <v>42401</v>
      </c>
      <c r="B16052" s="1">
        <f t="shared" si="500"/>
        <v>2016</v>
      </c>
      <c r="C16052" s="1">
        <f t="shared" si="501"/>
        <v>1</v>
      </c>
      <c r="D16052">
        <v>2913</v>
      </c>
      <c r="E16052" t="s">
        <v>36</v>
      </c>
      <c r="F16052" s="4">
        <v>367000</v>
      </c>
      <c r="G16052" t="s">
        <v>5</v>
      </c>
      <c r="H16052">
        <v>3</v>
      </c>
      <c r="I16052" s="4">
        <f>IF(E16052="Rhode Island", Table1[[#This Row],[price]]*$L$3, IF(E16052="Massachusetts", Table1[[#This Row],[price]]*$L$2, 1))</f>
        <v>367000</v>
      </c>
    </row>
    <row r="16053" spans="1:9" x14ac:dyDescent="0.25">
      <c r="A16053" s="2">
        <v>42401</v>
      </c>
      <c r="B16053" s="1">
        <f t="shared" si="500"/>
        <v>2016</v>
      </c>
      <c r="C16053" s="1">
        <f t="shared" si="501"/>
        <v>1</v>
      </c>
      <c r="D16053">
        <v>2615</v>
      </c>
      <c r="E16053" t="s">
        <v>37</v>
      </c>
      <c r="F16053" s="4">
        <v>415000</v>
      </c>
      <c r="G16053" t="s">
        <v>5</v>
      </c>
      <c r="H16053">
        <v>3</v>
      </c>
      <c r="I16053" s="4">
        <f>IF(E16053="Rhode Island", Table1[[#This Row],[price]]*$L$3, IF(E16053="Massachusetts", Table1[[#This Row],[price]]*$L$2, 1))</f>
        <v>415000</v>
      </c>
    </row>
    <row r="16054" spans="1:9" x14ac:dyDescent="0.25">
      <c r="A16054" s="2">
        <v>42401</v>
      </c>
      <c r="B16054" s="1">
        <f t="shared" si="500"/>
        <v>2016</v>
      </c>
      <c r="C16054" s="1">
        <f t="shared" si="501"/>
        <v>1</v>
      </c>
      <c r="D16054">
        <v>2914</v>
      </c>
      <c r="E16054" t="s">
        <v>36</v>
      </c>
      <c r="F16054" s="4">
        <v>454700</v>
      </c>
      <c r="G16054" t="s">
        <v>5</v>
      </c>
      <c r="H16054">
        <v>3</v>
      </c>
      <c r="I16054" s="4">
        <f>IF(E16054="Rhode Island", Table1[[#This Row],[price]]*$L$3, IF(E16054="Massachusetts", Table1[[#This Row],[price]]*$L$2, 1))</f>
        <v>454700</v>
      </c>
    </row>
    <row r="16055" spans="1:9" x14ac:dyDescent="0.25">
      <c r="A16055" s="2">
        <v>42401</v>
      </c>
      <c r="B16055" s="1">
        <f t="shared" si="500"/>
        <v>2016</v>
      </c>
      <c r="C16055" s="1">
        <f t="shared" si="501"/>
        <v>1</v>
      </c>
      <c r="D16055">
        <v>2615</v>
      </c>
      <c r="E16055" t="s">
        <v>37</v>
      </c>
      <c r="F16055" s="4">
        <v>502000</v>
      </c>
      <c r="G16055" t="s">
        <v>5</v>
      </c>
      <c r="H16055">
        <v>4</v>
      </c>
      <c r="I16055" s="4">
        <f>IF(E16055="Rhode Island", Table1[[#This Row],[price]]*$L$3, IF(E16055="Massachusetts", Table1[[#This Row],[price]]*$L$2, 1))</f>
        <v>502000</v>
      </c>
    </row>
    <row r="16056" spans="1:9" x14ac:dyDescent="0.25">
      <c r="A16056" s="2">
        <v>42401</v>
      </c>
      <c r="B16056" s="1">
        <f t="shared" si="500"/>
        <v>2016</v>
      </c>
      <c r="C16056" s="1">
        <f t="shared" si="501"/>
        <v>1</v>
      </c>
      <c r="D16056">
        <v>2914</v>
      </c>
      <c r="E16056" t="s">
        <v>36</v>
      </c>
      <c r="F16056" s="4">
        <v>540000</v>
      </c>
      <c r="G16056" t="s">
        <v>5</v>
      </c>
      <c r="H16056">
        <v>4</v>
      </c>
      <c r="I16056" s="4">
        <f>IF(E16056="Rhode Island", Table1[[#This Row],[price]]*$L$3, IF(E16056="Massachusetts", Table1[[#This Row],[price]]*$L$2, 1))</f>
        <v>540000</v>
      </c>
    </row>
    <row r="16057" spans="1:9" x14ac:dyDescent="0.25">
      <c r="A16057" s="2">
        <v>42401</v>
      </c>
      <c r="B16057" s="1">
        <f t="shared" si="500"/>
        <v>2016</v>
      </c>
      <c r="C16057" s="1">
        <f t="shared" si="501"/>
        <v>1</v>
      </c>
      <c r="D16057">
        <v>2615</v>
      </c>
      <c r="E16057" t="s">
        <v>37</v>
      </c>
      <c r="F16057" s="4">
        <v>545000</v>
      </c>
      <c r="G16057" t="s">
        <v>5</v>
      </c>
      <c r="H16057">
        <v>4</v>
      </c>
      <c r="I16057" s="4">
        <f>IF(E16057="Rhode Island", Table1[[#This Row],[price]]*$L$3, IF(E16057="Massachusetts", Table1[[#This Row],[price]]*$L$2, 1))</f>
        <v>545000</v>
      </c>
    </row>
    <row r="16058" spans="1:9" x14ac:dyDescent="0.25">
      <c r="A16058" s="2">
        <v>42401</v>
      </c>
      <c r="B16058" s="1">
        <f t="shared" si="500"/>
        <v>2016</v>
      </c>
      <c r="C16058" s="1">
        <f t="shared" si="501"/>
        <v>1</v>
      </c>
      <c r="D16058">
        <v>2913</v>
      </c>
      <c r="E16058" t="s">
        <v>36</v>
      </c>
      <c r="F16058" s="4">
        <v>695000</v>
      </c>
      <c r="G16058" t="s">
        <v>5</v>
      </c>
      <c r="H16058">
        <v>4</v>
      </c>
      <c r="I16058" s="4">
        <f>IF(E16058="Rhode Island", Table1[[#This Row],[price]]*$L$3, IF(E16058="Massachusetts", Table1[[#This Row],[price]]*$L$2, 1))</f>
        <v>695000</v>
      </c>
    </row>
    <row r="16059" spans="1:9" x14ac:dyDescent="0.25">
      <c r="A16059" s="2">
        <v>42401</v>
      </c>
      <c r="B16059" s="1">
        <f t="shared" si="500"/>
        <v>2016</v>
      </c>
      <c r="C16059" s="1">
        <f t="shared" si="501"/>
        <v>1</v>
      </c>
      <c r="D16059">
        <v>2602</v>
      </c>
      <c r="E16059" t="s">
        <v>37</v>
      </c>
      <c r="F16059" s="4">
        <v>750000</v>
      </c>
      <c r="G16059" t="s">
        <v>5</v>
      </c>
      <c r="H16059">
        <v>4</v>
      </c>
      <c r="I16059" s="4">
        <f>IF(E16059="Rhode Island", Table1[[#This Row],[price]]*$L$3, IF(E16059="Massachusetts", Table1[[#This Row],[price]]*$L$2, 1))</f>
        <v>750000</v>
      </c>
    </row>
    <row r="16060" spans="1:9" x14ac:dyDescent="0.25">
      <c r="A16060" s="2">
        <v>42401</v>
      </c>
      <c r="B16060" s="1">
        <f t="shared" si="500"/>
        <v>2016</v>
      </c>
      <c r="C16060" s="1">
        <f t="shared" si="501"/>
        <v>1</v>
      </c>
      <c r="D16060">
        <v>2913</v>
      </c>
      <c r="E16060" t="s">
        <v>36</v>
      </c>
      <c r="F16060" s="4">
        <v>770000</v>
      </c>
      <c r="G16060" t="s">
        <v>5</v>
      </c>
      <c r="H16060">
        <v>4</v>
      </c>
      <c r="I16060" s="4">
        <f>IF(E16060="Rhode Island", Table1[[#This Row],[price]]*$L$3, IF(E16060="Massachusetts", Table1[[#This Row],[price]]*$L$2, 1))</f>
        <v>770000</v>
      </c>
    </row>
    <row r="16061" spans="1:9" x14ac:dyDescent="0.25">
      <c r="A16061" s="2">
        <v>42401</v>
      </c>
      <c r="B16061" s="1">
        <f t="shared" si="500"/>
        <v>2016</v>
      </c>
      <c r="C16061" s="1">
        <f t="shared" si="501"/>
        <v>1</v>
      </c>
      <c r="D16061">
        <v>2602</v>
      </c>
      <c r="E16061" t="s">
        <v>37</v>
      </c>
      <c r="F16061" s="4">
        <v>340000</v>
      </c>
      <c r="G16061" t="s">
        <v>6</v>
      </c>
      <c r="H16061">
        <v>2</v>
      </c>
      <c r="I16061" s="4">
        <f>IF(E16061="Rhode Island", Table1[[#This Row],[price]]*$L$3, IF(E16061="Massachusetts", Table1[[#This Row],[price]]*$L$2, 1))</f>
        <v>340000</v>
      </c>
    </row>
    <row r="16062" spans="1:9" x14ac:dyDescent="0.25">
      <c r="A16062" s="2">
        <v>42402</v>
      </c>
      <c r="B16062" s="1">
        <f t="shared" si="500"/>
        <v>2016</v>
      </c>
      <c r="C16062" s="1">
        <f t="shared" si="501"/>
        <v>1</v>
      </c>
      <c r="D16062">
        <v>2614</v>
      </c>
      <c r="E16062" t="s">
        <v>37</v>
      </c>
      <c r="F16062" s="4">
        <v>365000</v>
      </c>
      <c r="G16062" t="s">
        <v>5</v>
      </c>
      <c r="H16062">
        <v>2</v>
      </c>
      <c r="I16062" s="4">
        <f>IF(E16062="Rhode Island", Table1[[#This Row],[price]]*$L$3, IF(E16062="Massachusetts", Table1[[#This Row],[price]]*$L$2, 1))</f>
        <v>365000</v>
      </c>
    </row>
    <row r="16063" spans="1:9" x14ac:dyDescent="0.25">
      <c r="A16063" s="2">
        <v>42402</v>
      </c>
      <c r="B16063" s="1">
        <f t="shared" si="500"/>
        <v>2016</v>
      </c>
      <c r="C16063" s="1">
        <f t="shared" si="501"/>
        <v>1</v>
      </c>
      <c r="D16063">
        <v>2615</v>
      </c>
      <c r="E16063" t="s">
        <v>37</v>
      </c>
      <c r="F16063" s="4">
        <v>438000</v>
      </c>
      <c r="G16063" t="s">
        <v>5</v>
      </c>
      <c r="H16063">
        <v>3</v>
      </c>
      <c r="I16063" s="4">
        <f>IF(E16063="Rhode Island", Table1[[#This Row],[price]]*$L$3, IF(E16063="Massachusetts", Table1[[#This Row],[price]]*$L$2, 1))</f>
        <v>438000</v>
      </c>
    </row>
    <row r="16064" spans="1:9" x14ac:dyDescent="0.25">
      <c r="A16064" s="2">
        <v>42402</v>
      </c>
      <c r="B16064" s="1">
        <f t="shared" si="500"/>
        <v>2016</v>
      </c>
      <c r="C16064" s="1">
        <f t="shared" si="501"/>
        <v>1</v>
      </c>
      <c r="D16064">
        <v>2905</v>
      </c>
      <c r="E16064" t="s">
        <v>36</v>
      </c>
      <c r="F16064" s="4">
        <v>443500</v>
      </c>
      <c r="G16064" t="s">
        <v>5</v>
      </c>
      <c r="H16064">
        <v>3</v>
      </c>
      <c r="I16064" s="4">
        <f>IF(E16064="Rhode Island", Table1[[#This Row],[price]]*$L$3, IF(E16064="Massachusetts", Table1[[#This Row],[price]]*$L$2, 1))</f>
        <v>443500</v>
      </c>
    </row>
    <row r="16065" spans="1:9" x14ac:dyDescent="0.25">
      <c r="A16065" s="2">
        <v>42402</v>
      </c>
      <c r="B16065" s="1">
        <f t="shared" si="500"/>
        <v>2016</v>
      </c>
      <c r="C16065" s="1">
        <f t="shared" si="501"/>
        <v>1</v>
      </c>
      <c r="D16065">
        <v>2615</v>
      </c>
      <c r="E16065" t="s">
        <v>37</v>
      </c>
      <c r="F16065" s="4">
        <v>450000</v>
      </c>
      <c r="G16065" t="s">
        <v>5</v>
      </c>
      <c r="H16065">
        <v>3</v>
      </c>
      <c r="I16065" s="4">
        <f>IF(E16065="Rhode Island", Table1[[#This Row],[price]]*$L$3, IF(E16065="Massachusetts", Table1[[#This Row],[price]]*$L$2, 1))</f>
        <v>450000</v>
      </c>
    </row>
    <row r="16066" spans="1:9" x14ac:dyDescent="0.25">
      <c r="A16066" s="2">
        <v>42402</v>
      </c>
      <c r="B16066" s="1">
        <f t="shared" ref="B16066:B16129" si="502">YEAR(A16066)</f>
        <v>2016</v>
      </c>
      <c r="C16066" s="1">
        <f t="shared" ref="C16066:C16129" si="503">ROUNDUP(MONTH(A16066)/3,0)</f>
        <v>1</v>
      </c>
      <c r="D16066">
        <v>2905</v>
      </c>
      <c r="E16066" t="s">
        <v>36</v>
      </c>
      <c r="F16066" s="4">
        <v>515000</v>
      </c>
      <c r="G16066" t="s">
        <v>5</v>
      </c>
      <c r="H16066">
        <v>4</v>
      </c>
      <c r="I16066" s="4">
        <f>IF(E16066="Rhode Island", Table1[[#This Row],[price]]*$L$3, IF(E16066="Massachusetts", Table1[[#This Row],[price]]*$L$2, 1))</f>
        <v>515000</v>
      </c>
    </row>
    <row r="16067" spans="1:9" x14ac:dyDescent="0.25">
      <c r="A16067" s="2">
        <v>42402</v>
      </c>
      <c r="B16067" s="1">
        <f t="shared" si="502"/>
        <v>2016</v>
      </c>
      <c r="C16067" s="1">
        <f t="shared" si="503"/>
        <v>1</v>
      </c>
      <c r="D16067">
        <v>2611</v>
      </c>
      <c r="E16067" t="s">
        <v>37</v>
      </c>
      <c r="F16067" s="4">
        <v>590000</v>
      </c>
      <c r="G16067" t="s">
        <v>5</v>
      </c>
      <c r="H16067">
        <v>3</v>
      </c>
      <c r="I16067" s="4">
        <f>IF(E16067="Rhode Island", Table1[[#This Row],[price]]*$L$3, IF(E16067="Massachusetts", Table1[[#This Row],[price]]*$L$2, 1))</f>
        <v>590000</v>
      </c>
    </row>
    <row r="16068" spans="1:9" x14ac:dyDescent="0.25">
      <c r="A16068" s="2">
        <v>42402</v>
      </c>
      <c r="B16068" s="1">
        <f t="shared" si="502"/>
        <v>2016</v>
      </c>
      <c r="C16068" s="1">
        <f t="shared" si="503"/>
        <v>1</v>
      </c>
      <c r="D16068">
        <v>2904</v>
      </c>
      <c r="E16068" t="s">
        <v>36</v>
      </c>
      <c r="F16068" s="4">
        <v>850000</v>
      </c>
      <c r="G16068" t="s">
        <v>5</v>
      </c>
      <c r="H16068">
        <v>4</v>
      </c>
      <c r="I16068" s="4">
        <f>IF(E16068="Rhode Island", Table1[[#This Row],[price]]*$L$3, IF(E16068="Massachusetts", Table1[[#This Row],[price]]*$L$2, 1))</f>
        <v>850000</v>
      </c>
    </row>
    <row r="16069" spans="1:9" x14ac:dyDescent="0.25">
      <c r="A16069" s="2">
        <v>42402</v>
      </c>
      <c r="B16069" s="1">
        <f t="shared" si="502"/>
        <v>2016</v>
      </c>
      <c r="C16069" s="1">
        <f t="shared" si="503"/>
        <v>1</v>
      </c>
      <c r="D16069">
        <v>2614</v>
      </c>
      <c r="E16069" t="s">
        <v>37</v>
      </c>
      <c r="F16069" s="4">
        <v>955000</v>
      </c>
      <c r="G16069" t="s">
        <v>5</v>
      </c>
      <c r="H16069">
        <v>4</v>
      </c>
      <c r="I16069" s="4">
        <f>IF(E16069="Rhode Island", Table1[[#This Row],[price]]*$L$3, IF(E16069="Massachusetts", Table1[[#This Row],[price]]*$L$2, 1))</f>
        <v>955000</v>
      </c>
    </row>
    <row r="16070" spans="1:9" x14ac:dyDescent="0.25">
      <c r="A16070" s="2">
        <v>42402</v>
      </c>
      <c r="B16070" s="1">
        <f t="shared" si="502"/>
        <v>2016</v>
      </c>
      <c r="C16070" s="1">
        <f t="shared" si="503"/>
        <v>1</v>
      </c>
      <c r="D16070">
        <v>2612</v>
      </c>
      <c r="E16070" t="s">
        <v>37</v>
      </c>
      <c r="F16070" s="4">
        <v>403000</v>
      </c>
      <c r="G16070" t="s">
        <v>6</v>
      </c>
      <c r="H16070">
        <v>1</v>
      </c>
      <c r="I16070" s="4">
        <f>IF(E16070="Rhode Island", Table1[[#This Row],[price]]*$L$3, IF(E16070="Massachusetts", Table1[[#This Row],[price]]*$L$2, 1))</f>
        <v>403000</v>
      </c>
    </row>
    <row r="16071" spans="1:9" x14ac:dyDescent="0.25">
      <c r="A16071" s="2">
        <v>42402</v>
      </c>
      <c r="B16071" s="1">
        <f t="shared" si="502"/>
        <v>2016</v>
      </c>
      <c r="C16071" s="1">
        <f t="shared" si="503"/>
        <v>1</v>
      </c>
      <c r="D16071">
        <v>2603</v>
      </c>
      <c r="E16071" t="s">
        <v>37</v>
      </c>
      <c r="F16071" s="4">
        <v>515000</v>
      </c>
      <c r="G16071" t="s">
        <v>6</v>
      </c>
      <c r="H16071">
        <v>2</v>
      </c>
      <c r="I16071" s="4">
        <f>IF(E16071="Rhode Island", Table1[[#This Row],[price]]*$L$3, IF(E16071="Massachusetts", Table1[[#This Row],[price]]*$L$2, 1))</f>
        <v>515000</v>
      </c>
    </row>
    <row r="16072" spans="1:9" x14ac:dyDescent="0.25">
      <c r="A16072" s="2">
        <v>42403</v>
      </c>
      <c r="B16072" s="1">
        <f t="shared" si="502"/>
        <v>2016</v>
      </c>
      <c r="C16072" s="1">
        <f t="shared" si="503"/>
        <v>1</v>
      </c>
      <c r="D16072">
        <v>2614</v>
      </c>
      <c r="E16072" t="s">
        <v>37</v>
      </c>
      <c r="F16072" s="4">
        <v>420000</v>
      </c>
      <c r="G16072" t="s">
        <v>5</v>
      </c>
      <c r="H16072">
        <v>2</v>
      </c>
      <c r="I16072" s="4">
        <f>IF(E16072="Rhode Island", Table1[[#This Row],[price]]*$L$3, IF(E16072="Massachusetts", Table1[[#This Row],[price]]*$L$2, 1))</f>
        <v>420000</v>
      </c>
    </row>
    <row r="16073" spans="1:9" x14ac:dyDescent="0.25">
      <c r="A16073" s="2">
        <v>42403</v>
      </c>
      <c r="B16073" s="1">
        <f t="shared" si="502"/>
        <v>2016</v>
      </c>
      <c r="C16073" s="1">
        <f t="shared" si="503"/>
        <v>1</v>
      </c>
      <c r="D16073">
        <v>2902</v>
      </c>
      <c r="E16073" t="s">
        <v>36</v>
      </c>
      <c r="F16073" s="4">
        <v>426000</v>
      </c>
      <c r="G16073" t="s">
        <v>5</v>
      </c>
      <c r="H16073">
        <v>4</v>
      </c>
      <c r="I16073" s="4">
        <f>IF(E16073="Rhode Island", Table1[[#This Row],[price]]*$L$3, IF(E16073="Massachusetts", Table1[[#This Row],[price]]*$L$2, 1))</f>
        <v>426000</v>
      </c>
    </row>
    <row r="16074" spans="1:9" x14ac:dyDescent="0.25">
      <c r="A16074" s="2">
        <v>42403</v>
      </c>
      <c r="B16074" s="1">
        <f t="shared" si="502"/>
        <v>2016</v>
      </c>
      <c r="C16074" s="1">
        <f t="shared" si="503"/>
        <v>1</v>
      </c>
      <c r="D16074">
        <v>2902</v>
      </c>
      <c r="E16074" t="s">
        <v>36</v>
      </c>
      <c r="F16074" s="4">
        <v>475000</v>
      </c>
      <c r="G16074" t="s">
        <v>5</v>
      </c>
      <c r="H16074">
        <v>4</v>
      </c>
      <c r="I16074" s="4">
        <f>IF(E16074="Rhode Island", Table1[[#This Row],[price]]*$L$3, IF(E16074="Massachusetts", Table1[[#This Row],[price]]*$L$2, 1))</f>
        <v>475000</v>
      </c>
    </row>
    <row r="16075" spans="1:9" x14ac:dyDescent="0.25">
      <c r="A16075" s="2">
        <v>42403</v>
      </c>
      <c r="B16075" s="1">
        <f t="shared" si="502"/>
        <v>2016</v>
      </c>
      <c r="C16075" s="1">
        <f t="shared" si="503"/>
        <v>1</v>
      </c>
      <c r="D16075">
        <v>2905</v>
      </c>
      <c r="E16075" t="s">
        <v>36</v>
      </c>
      <c r="F16075" s="4">
        <v>490000</v>
      </c>
      <c r="G16075" t="s">
        <v>5</v>
      </c>
      <c r="H16075">
        <v>3</v>
      </c>
      <c r="I16075" s="4">
        <f>IF(E16075="Rhode Island", Table1[[#This Row],[price]]*$L$3, IF(E16075="Massachusetts", Table1[[#This Row],[price]]*$L$2, 1))</f>
        <v>490000</v>
      </c>
    </row>
    <row r="16076" spans="1:9" x14ac:dyDescent="0.25">
      <c r="A16076" s="2">
        <v>42403</v>
      </c>
      <c r="B16076" s="1">
        <f t="shared" si="502"/>
        <v>2016</v>
      </c>
      <c r="C16076" s="1">
        <f t="shared" si="503"/>
        <v>1</v>
      </c>
      <c r="D16076">
        <v>2913</v>
      </c>
      <c r="E16076" t="s">
        <v>36</v>
      </c>
      <c r="F16076" s="4">
        <v>553000</v>
      </c>
      <c r="G16076" t="s">
        <v>5</v>
      </c>
      <c r="H16076">
        <v>3</v>
      </c>
      <c r="I16076" s="4">
        <f>IF(E16076="Rhode Island", Table1[[#This Row],[price]]*$L$3, IF(E16076="Massachusetts", Table1[[#This Row],[price]]*$L$2, 1))</f>
        <v>553000</v>
      </c>
    </row>
    <row r="16077" spans="1:9" x14ac:dyDescent="0.25">
      <c r="A16077" s="2">
        <v>42403</v>
      </c>
      <c r="B16077" s="1">
        <f t="shared" si="502"/>
        <v>2016</v>
      </c>
      <c r="C16077" s="1">
        <f t="shared" si="503"/>
        <v>1</v>
      </c>
      <c r="D16077">
        <v>2913</v>
      </c>
      <c r="E16077" t="s">
        <v>36</v>
      </c>
      <c r="F16077" s="4">
        <v>560000</v>
      </c>
      <c r="G16077" t="s">
        <v>5</v>
      </c>
      <c r="H16077">
        <v>4</v>
      </c>
      <c r="I16077" s="4">
        <f>IF(E16077="Rhode Island", Table1[[#This Row],[price]]*$L$3, IF(E16077="Massachusetts", Table1[[#This Row],[price]]*$L$2, 1))</f>
        <v>560000</v>
      </c>
    </row>
    <row r="16078" spans="1:9" x14ac:dyDescent="0.25">
      <c r="A16078" s="2">
        <v>42403</v>
      </c>
      <c r="B16078" s="1">
        <f t="shared" si="502"/>
        <v>2016</v>
      </c>
      <c r="C16078" s="1">
        <f t="shared" si="503"/>
        <v>1</v>
      </c>
      <c r="D16078">
        <v>2903</v>
      </c>
      <c r="E16078" t="s">
        <v>36</v>
      </c>
      <c r="F16078" s="4">
        <v>625000</v>
      </c>
      <c r="G16078" t="s">
        <v>5</v>
      </c>
      <c r="H16078">
        <v>4</v>
      </c>
      <c r="I16078" s="4">
        <f>IF(E16078="Rhode Island", Table1[[#This Row],[price]]*$L$3, IF(E16078="Massachusetts", Table1[[#This Row],[price]]*$L$2, 1))</f>
        <v>625000</v>
      </c>
    </row>
    <row r="16079" spans="1:9" x14ac:dyDescent="0.25">
      <c r="A16079" s="2">
        <v>42403</v>
      </c>
      <c r="B16079" s="1">
        <f t="shared" si="502"/>
        <v>2016</v>
      </c>
      <c r="C16079" s="1">
        <f t="shared" si="503"/>
        <v>1</v>
      </c>
      <c r="D16079">
        <v>2607</v>
      </c>
      <c r="E16079" t="s">
        <v>37</v>
      </c>
      <c r="F16079" s="4">
        <v>740000</v>
      </c>
      <c r="G16079" t="s">
        <v>5</v>
      </c>
      <c r="H16079">
        <v>4</v>
      </c>
      <c r="I16079" s="4">
        <f>IF(E16079="Rhode Island", Table1[[#This Row],[price]]*$L$3, IF(E16079="Massachusetts", Table1[[#This Row],[price]]*$L$2, 1))</f>
        <v>740000</v>
      </c>
    </row>
    <row r="16080" spans="1:9" x14ac:dyDescent="0.25">
      <c r="A16080" s="2">
        <v>42403</v>
      </c>
      <c r="B16080" s="1">
        <f t="shared" si="502"/>
        <v>2016</v>
      </c>
      <c r="C16080" s="1">
        <f t="shared" si="503"/>
        <v>1</v>
      </c>
      <c r="D16080">
        <v>2607</v>
      </c>
      <c r="E16080" t="s">
        <v>37</v>
      </c>
      <c r="F16080" s="4">
        <v>815000</v>
      </c>
      <c r="G16080" t="s">
        <v>5</v>
      </c>
      <c r="H16080">
        <v>4</v>
      </c>
      <c r="I16080" s="4">
        <f>IF(E16080="Rhode Island", Table1[[#This Row],[price]]*$L$3, IF(E16080="Massachusetts", Table1[[#This Row],[price]]*$L$2, 1))</f>
        <v>815000</v>
      </c>
    </row>
    <row r="16081" spans="1:9" x14ac:dyDescent="0.25">
      <c r="A16081" s="2">
        <v>42403</v>
      </c>
      <c r="B16081" s="1">
        <f t="shared" si="502"/>
        <v>2016</v>
      </c>
      <c r="C16081" s="1">
        <f t="shared" si="503"/>
        <v>1</v>
      </c>
      <c r="D16081">
        <v>2614</v>
      </c>
      <c r="E16081" t="s">
        <v>37</v>
      </c>
      <c r="F16081" s="4">
        <v>951000</v>
      </c>
      <c r="G16081" t="s">
        <v>5</v>
      </c>
      <c r="H16081">
        <v>5</v>
      </c>
      <c r="I16081" s="4">
        <f>IF(E16081="Rhode Island", Table1[[#This Row],[price]]*$L$3, IF(E16081="Massachusetts", Table1[[#This Row],[price]]*$L$2, 1))</f>
        <v>951000</v>
      </c>
    </row>
    <row r="16082" spans="1:9" x14ac:dyDescent="0.25">
      <c r="A16082" s="2">
        <v>42403</v>
      </c>
      <c r="B16082" s="1">
        <f t="shared" si="502"/>
        <v>2016</v>
      </c>
      <c r="C16082" s="1">
        <f t="shared" si="503"/>
        <v>1</v>
      </c>
      <c r="D16082">
        <v>2602</v>
      </c>
      <c r="E16082" t="s">
        <v>37</v>
      </c>
      <c r="F16082" s="4">
        <v>239000</v>
      </c>
      <c r="G16082" t="s">
        <v>6</v>
      </c>
      <c r="H16082">
        <v>2</v>
      </c>
      <c r="I16082" s="4">
        <f>IF(E16082="Rhode Island", Table1[[#This Row],[price]]*$L$3, IF(E16082="Massachusetts", Table1[[#This Row],[price]]*$L$2, 1))</f>
        <v>239000</v>
      </c>
    </row>
    <row r="16083" spans="1:9" x14ac:dyDescent="0.25">
      <c r="A16083" s="2">
        <v>42403</v>
      </c>
      <c r="B16083" s="1">
        <f t="shared" si="502"/>
        <v>2016</v>
      </c>
      <c r="C16083" s="1">
        <f t="shared" si="503"/>
        <v>1</v>
      </c>
      <c r="D16083">
        <v>2612</v>
      </c>
      <c r="E16083" t="s">
        <v>37</v>
      </c>
      <c r="F16083" s="4">
        <v>327500</v>
      </c>
      <c r="G16083" t="s">
        <v>6</v>
      </c>
      <c r="H16083">
        <v>1</v>
      </c>
      <c r="I16083" s="4">
        <f>IF(E16083="Rhode Island", Table1[[#This Row],[price]]*$L$3, IF(E16083="Massachusetts", Table1[[#This Row],[price]]*$L$2, 1))</f>
        <v>327500</v>
      </c>
    </row>
    <row r="16084" spans="1:9" x14ac:dyDescent="0.25">
      <c r="A16084" s="2">
        <v>42403</v>
      </c>
      <c r="B16084" s="1">
        <f t="shared" si="502"/>
        <v>2016</v>
      </c>
      <c r="C16084" s="1">
        <f t="shared" si="503"/>
        <v>1</v>
      </c>
      <c r="D16084">
        <v>2612</v>
      </c>
      <c r="E16084" t="s">
        <v>37</v>
      </c>
      <c r="F16084" s="4">
        <v>440000</v>
      </c>
      <c r="G16084" t="s">
        <v>6</v>
      </c>
      <c r="H16084">
        <v>2</v>
      </c>
      <c r="I16084" s="4">
        <f>IF(E16084="Rhode Island", Table1[[#This Row],[price]]*$L$3, IF(E16084="Massachusetts", Table1[[#This Row],[price]]*$L$2, 1))</f>
        <v>440000</v>
      </c>
    </row>
    <row r="16085" spans="1:9" x14ac:dyDescent="0.25">
      <c r="A16085" s="2">
        <v>42403</v>
      </c>
      <c r="B16085" s="1">
        <f t="shared" si="502"/>
        <v>2016</v>
      </c>
      <c r="C16085" s="1">
        <f t="shared" si="503"/>
        <v>1</v>
      </c>
      <c r="D16085">
        <v>2617</v>
      </c>
      <c r="E16085" t="s">
        <v>37</v>
      </c>
      <c r="F16085" s="4">
        <v>530000</v>
      </c>
      <c r="G16085" t="s">
        <v>6</v>
      </c>
      <c r="H16085">
        <v>4</v>
      </c>
      <c r="I16085" s="4">
        <f>IF(E16085="Rhode Island", Table1[[#This Row],[price]]*$L$3, IF(E16085="Massachusetts", Table1[[#This Row],[price]]*$L$2, 1))</f>
        <v>530000</v>
      </c>
    </row>
    <row r="16086" spans="1:9" x14ac:dyDescent="0.25">
      <c r="A16086" s="2">
        <v>42404</v>
      </c>
      <c r="B16086" s="1">
        <f t="shared" si="502"/>
        <v>2016</v>
      </c>
      <c r="C16086" s="1">
        <f t="shared" si="503"/>
        <v>1</v>
      </c>
      <c r="D16086">
        <v>2607</v>
      </c>
      <c r="E16086" t="s">
        <v>37</v>
      </c>
      <c r="F16086" s="4">
        <v>385000</v>
      </c>
      <c r="G16086" t="s">
        <v>5</v>
      </c>
      <c r="H16086">
        <v>2</v>
      </c>
      <c r="I16086" s="4">
        <f>IF(E16086="Rhode Island", Table1[[#This Row],[price]]*$L$3, IF(E16086="Massachusetts", Table1[[#This Row],[price]]*$L$2, 1))</f>
        <v>385000</v>
      </c>
    </row>
    <row r="16087" spans="1:9" x14ac:dyDescent="0.25">
      <c r="A16087" s="2">
        <v>42404</v>
      </c>
      <c r="B16087" s="1">
        <f t="shared" si="502"/>
        <v>2016</v>
      </c>
      <c r="C16087" s="1">
        <f t="shared" si="503"/>
        <v>1</v>
      </c>
      <c r="D16087">
        <v>2615</v>
      </c>
      <c r="E16087" t="s">
        <v>37</v>
      </c>
      <c r="F16087" s="4">
        <v>435000</v>
      </c>
      <c r="G16087" t="s">
        <v>5</v>
      </c>
      <c r="H16087">
        <v>3</v>
      </c>
      <c r="I16087" s="4">
        <f>IF(E16087="Rhode Island", Table1[[#This Row],[price]]*$L$3, IF(E16087="Massachusetts", Table1[[#This Row],[price]]*$L$2, 1))</f>
        <v>435000</v>
      </c>
    </row>
    <row r="16088" spans="1:9" x14ac:dyDescent="0.25">
      <c r="A16088" s="2">
        <v>42404</v>
      </c>
      <c r="B16088" s="1">
        <f t="shared" si="502"/>
        <v>2016</v>
      </c>
      <c r="C16088" s="1">
        <f t="shared" si="503"/>
        <v>1</v>
      </c>
      <c r="D16088">
        <v>2905</v>
      </c>
      <c r="E16088" t="s">
        <v>36</v>
      </c>
      <c r="F16088" s="4">
        <v>450000</v>
      </c>
      <c r="G16088" t="s">
        <v>5</v>
      </c>
      <c r="H16088">
        <v>3</v>
      </c>
      <c r="I16088" s="4">
        <f>IF(E16088="Rhode Island", Table1[[#This Row],[price]]*$L$3, IF(E16088="Massachusetts", Table1[[#This Row],[price]]*$L$2, 1))</f>
        <v>450000</v>
      </c>
    </row>
    <row r="16089" spans="1:9" x14ac:dyDescent="0.25">
      <c r="A16089" s="2">
        <v>42404</v>
      </c>
      <c r="B16089" s="1">
        <f t="shared" si="502"/>
        <v>2016</v>
      </c>
      <c r="C16089" s="1">
        <f t="shared" si="503"/>
        <v>1</v>
      </c>
      <c r="D16089">
        <v>2615</v>
      </c>
      <c r="E16089" t="s">
        <v>37</v>
      </c>
      <c r="F16089" s="4">
        <v>485000</v>
      </c>
      <c r="G16089" t="s">
        <v>5</v>
      </c>
      <c r="H16089">
        <v>3</v>
      </c>
      <c r="I16089" s="4">
        <f>IF(E16089="Rhode Island", Table1[[#This Row],[price]]*$L$3, IF(E16089="Massachusetts", Table1[[#This Row],[price]]*$L$2, 1))</f>
        <v>485000</v>
      </c>
    </row>
    <row r="16090" spans="1:9" x14ac:dyDescent="0.25">
      <c r="A16090" s="2">
        <v>42404</v>
      </c>
      <c r="B16090" s="1">
        <f t="shared" si="502"/>
        <v>2016</v>
      </c>
      <c r="C16090" s="1">
        <f t="shared" si="503"/>
        <v>1</v>
      </c>
      <c r="D16090">
        <v>2614</v>
      </c>
      <c r="E16090" t="s">
        <v>37</v>
      </c>
      <c r="F16090" s="4">
        <v>492000</v>
      </c>
      <c r="G16090" t="s">
        <v>5</v>
      </c>
      <c r="H16090">
        <v>3</v>
      </c>
      <c r="I16090" s="4">
        <f>IF(E16090="Rhode Island", Table1[[#This Row],[price]]*$L$3, IF(E16090="Massachusetts", Table1[[#This Row],[price]]*$L$2, 1))</f>
        <v>492000</v>
      </c>
    </row>
    <row r="16091" spans="1:9" x14ac:dyDescent="0.25">
      <c r="A16091" s="2">
        <v>42404</v>
      </c>
      <c r="B16091" s="1">
        <f t="shared" si="502"/>
        <v>2016</v>
      </c>
      <c r="C16091" s="1">
        <f t="shared" si="503"/>
        <v>1</v>
      </c>
      <c r="D16091">
        <v>2902</v>
      </c>
      <c r="E16091" t="s">
        <v>36</v>
      </c>
      <c r="F16091" s="4">
        <v>520000</v>
      </c>
      <c r="G16091" t="s">
        <v>5</v>
      </c>
      <c r="H16091">
        <v>4</v>
      </c>
      <c r="I16091" s="4">
        <f>IF(E16091="Rhode Island", Table1[[#This Row],[price]]*$L$3, IF(E16091="Massachusetts", Table1[[#This Row],[price]]*$L$2, 1))</f>
        <v>520000</v>
      </c>
    </row>
    <row r="16092" spans="1:9" x14ac:dyDescent="0.25">
      <c r="A16092" s="2">
        <v>42404</v>
      </c>
      <c r="B16092" s="1">
        <f t="shared" si="502"/>
        <v>2016</v>
      </c>
      <c r="C16092" s="1">
        <f t="shared" si="503"/>
        <v>1</v>
      </c>
      <c r="D16092">
        <v>2903</v>
      </c>
      <c r="E16092" t="s">
        <v>36</v>
      </c>
      <c r="F16092" s="4">
        <v>576000</v>
      </c>
      <c r="G16092" t="s">
        <v>5</v>
      </c>
      <c r="H16092">
        <v>3</v>
      </c>
      <c r="I16092" s="4">
        <f>IF(E16092="Rhode Island", Table1[[#This Row],[price]]*$L$3, IF(E16092="Massachusetts", Table1[[#This Row],[price]]*$L$2, 1))</f>
        <v>576000</v>
      </c>
    </row>
    <row r="16093" spans="1:9" x14ac:dyDescent="0.25">
      <c r="A16093" s="2">
        <v>42404</v>
      </c>
      <c r="B16093" s="1">
        <f t="shared" si="502"/>
        <v>2016</v>
      </c>
      <c r="C16093" s="1">
        <f t="shared" si="503"/>
        <v>1</v>
      </c>
      <c r="D16093">
        <v>2913</v>
      </c>
      <c r="E16093" t="s">
        <v>36</v>
      </c>
      <c r="F16093" s="4">
        <v>580000</v>
      </c>
      <c r="G16093" t="s">
        <v>5</v>
      </c>
      <c r="H16093">
        <v>3</v>
      </c>
      <c r="I16093" s="4">
        <f>IF(E16093="Rhode Island", Table1[[#This Row],[price]]*$L$3, IF(E16093="Massachusetts", Table1[[#This Row],[price]]*$L$2, 1))</f>
        <v>580000</v>
      </c>
    </row>
    <row r="16094" spans="1:9" x14ac:dyDescent="0.25">
      <c r="A16094" s="2">
        <v>42404</v>
      </c>
      <c r="B16094" s="1">
        <f t="shared" si="502"/>
        <v>2016</v>
      </c>
      <c r="C16094" s="1">
        <f t="shared" si="503"/>
        <v>1</v>
      </c>
      <c r="D16094">
        <v>2913</v>
      </c>
      <c r="E16094" t="s">
        <v>36</v>
      </c>
      <c r="F16094" s="4">
        <v>582000</v>
      </c>
      <c r="G16094" t="s">
        <v>5</v>
      </c>
      <c r="H16094">
        <v>3</v>
      </c>
      <c r="I16094" s="4">
        <f>IF(E16094="Rhode Island", Table1[[#This Row],[price]]*$L$3, IF(E16094="Massachusetts", Table1[[#This Row],[price]]*$L$2, 1))</f>
        <v>582000</v>
      </c>
    </row>
    <row r="16095" spans="1:9" x14ac:dyDescent="0.25">
      <c r="A16095" s="2">
        <v>42404</v>
      </c>
      <c r="B16095" s="1">
        <f t="shared" si="502"/>
        <v>2016</v>
      </c>
      <c r="C16095" s="1">
        <f t="shared" si="503"/>
        <v>1</v>
      </c>
      <c r="D16095">
        <v>2606</v>
      </c>
      <c r="E16095" t="s">
        <v>37</v>
      </c>
      <c r="F16095" s="4">
        <v>640000</v>
      </c>
      <c r="G16095" t="s">
        <v>5</v>
      </c>
      <c r="H16095">
        <v>4</v>
      </c>
      <c r="I16095" s="4">
        <f>IF(E16095="Rhode Island", Table1[[#This Row],[price]]*$L$3, IF(E16095="Massachusetts", Table1[[#This Row],[price]]*$L$2, 1))</f>
        <v>640000</v>
      </c>
    </row>
    <row r="16096" spans="1:9" x14ac:dyDescent="0.25">
      <c r="A16096" s="2">
        <v>42404</v>
      </c>
      <c r="B16096" s="1">
        <f t="shared" si="502"/>
        <v>2016</v>
      </c>
      <c r="C16096" s="1">
        <f t="shared" si="503"/>
        <v>1</v>
      </c>
      <c r="D16096">
        <v>2602</v>
      </c>
      <c r="E16096" t="s">
        <v>37</v>
      </c>
      <c r="F16096" s="4">
        <v>650000</v>
      </c>
      <c r="G16096" t="s">
        <v>5</v>
      </c>
      <c r="H16096">
        <v>3</v>
      </c>
      <c r="I16096" s="4">
        <f>IF(E16096="Rhode Island", Table1[[#This Row],[price]]*$L$3, IF(E16096="Massachusetts", Table1[[#This Row],[price]]*$L$2, 1))</f>
        <v>650000</v>
      </c>
    </row>
    <row r="16097" spans="1:9" x14ac:dyDescent="0.25">
      <c r="A16097" s="2">
        <v>42404</v>
      </c>
      <c r="B16097" s="1">
        <f t="shared" si="502"/>
        <v>2016</v>
      </c>
      <c r="C16097" s="1">
        <f t="shared" si="503"/>
        <v>1</v>
      </c>
      <c r="D16097">
        <v>2913</v>
      </c>
      <c r="E16097" t="s">
        <v>36</v>
      </c>
      <c r="F16097" s="4">
        <v>675000</v>
      </c>
      <c r="G16097" t="s">
        <v>5</v>
      </c>
      <c r="H16097">
        <v>4</v>
      </c>
      <c r="I16097" s="4">
        <f>IF(E16097="Rhode Island", Table1[[#This Row],[price]]*$L$3, IF(E16097="Massachusetts", Table1[[#This Row],[price]]*$L$2, 1))</f>
        <v>675000</v>
      </c>
    </row>
    <row r="16098" spans="1:9" x14ac:dyDescent="0.25">
      <c r="A16098" s="2">
        <v>42404</v>
      </c>
      <c r="B16098" s="1">
        <f t="shared" si="502"/>
        <v>2016</v>
      </c>
      <c r="C16098" s="1">
        <f t="shared" si="503"/>
        <v>1</v>
      </c>
      <c r="D16098">
        <v>2914</v>
      </c>
      <c r="E16098" t="s">
        <v>36</v>
      </c>
      <c r="F16098" s="4">
        <v>695000</v>
      </c>
      <c r="G16098" t="s">
        <v>5</v>
      </c>
      <c r="H16098">
        <v>4</v>
      </c>
      <c r="I16098" s="4">
        <f>IF(E16098="Rhode Island", Table1[[#This Row],[price]]*$L$3, IF(E16098="Massachusetts", Table1[[#This Row],[price]]*$L$2, 1))</f>
        <v>695000</v>
      </c>
    </row>
    <row r="16099" spans="1:9" x14ac:dyDescent="0.25">
      <c r="A16099" s="2">
        <v>42404</v>
      </c>
      <c r="B16099" s="1">
        <f t="shared" si="502"/>
        <v>2016</v>
      </c>
      <c r="C16099" s="1">
        <f t="shared" si="503"/>
        <v>1</v>
      </c>
      <c r="D16099">
        <v>2913</v>
      </c>
      <c r="E16099" t="s">
        <v>36</v>
      </c>
      <c r="F16099" s="4">
        <v>738000</v>
      </c>
      <c r="G16099" t="s">
        <v>5</v>
      </c>
      <c r="H16099">
        <v>4</v>
      </c>
      <c r="I16099" s="4">
        <f>IF(E16099="Rhode Island", Table1[[#This Row],[price]]*$L$3, IF(E16099="Massachusetts", Table1[[#This Row],[price]]*$L$2, 1))</f>
        <v>738000</v>
      </c>
    </row>
    <row r="16100" spans="1:9" x14ac:dyDescent="0.25">
      <c r="A16100" s="2">
        <v>42404</v>
      </c>
      <c r="B16100" s="1">
        <f t="shared" si="502"/>
        <v>2016</v>
      </c>
      <c r="C16100" s="1">
        <f t="shared" si="503"/>
        <v>1</v>
      </c>
      <c r="D16100">
        <v>2617</v>
      </c>
      <c r="E16100" t="s">
        <v>37</v>
      </c>
      <c r="F16100" s="4">
        <v>820000</v>
      </c>
      <c r="G16100" t="s">
        <v>5</v>
      </c>
      <c r="H16100">
        <v>4</v>
      </c>
      <c r="I16100" s="4">
        <f>IF(E16100="Rhode Island", Table1[[#This Row],[price]]*$L$3, IF(E16100="Massachusetts", Table1[[#This Row],[price]]*$L$2, 1))</f>
        <v>820000</v>
      </c>
    </row>
    <row r="16101" spans="1:9" x14ac:dyDescent="0.25">
      <c r="A16101" s="2">
        <v>42404</v>
      </c>
      <c r="B16101" s="1">
        <f t="shared" si="502"/>
        <v>2016</v>
      </c>
      <c r="C16101" s="1">
        <f t="shared" si="503"/>
        <v>1</v>
      </c>
      <c r="D16101">
        <v>2611</v>
      </c>
      <c r="E16101" t="s">
        <v>37</v>
      </c>
      <c r="F16101" s="4">
        <v>845000</v>
      </c>
      <c r="G16101" t="s">
        <v>5</v>
      </c>
      <c r="H16101">
        <v>4</v>
      </c>
      <c r="I16101" s="4">
        <f>IF(E16101="Rhode Island", Table1[[#This Row],[price]]*$L$3, IF(E16101="Massachusetts", Table1[[#This Row],[price]]*$L$2, 1))</f>
        <v>845000</v>
      </c>
    </row>
    <row r="16102" spans="1:9" x14ac:dyDescent="0.25">
      <c r="A16102" s="2">
        <v>42404</v>
      </c>
      <c r="B16102" s="1">
        <f t="shared" si="502"/>
        <v>2016</v>
      </c>
      <c r="C16102" s="1">
        <f t="shared" si="503"/>
        <v>1</v>
      </c>
      <c r="D16102">
        <v>2605</v>
      </c>
      <c r="E16102" t="s">
        <v>37</v>
      </c>
      <c r="F16102" s="4">
        <v>997000</v>
      </c>
      <c r="G16102" t="s">
        <v>5</v>
      </c>
      <c r="H16102">
        <v>5</v>
      </c>
      <c r="I16102" s="4">
        <f>IF(E16102="Rhode Island", Table1[[#This Row],[price]]*$L$3, IF(E16102="Massachusetts", Table1[[#This Row],[price]]*$L$2, 1))</f>
        <v>997000</v>
      </c>
    </row>
    <row r="16103" spans="1:9" x14ac:dyDescent="0.25">
      <c r="A16103" s="2">
        <v>42404</v>
      </c>
      <c r="B16103" s="1">
        <f t="shared" si="502"/>
        <v>2016</v>
      </c>
      <c r="C16103" s="1">
        <f t="shared" si="503"/>
        <v>1</v>
      </c>
      <c r="D16103">
        <v>2912</v>
      </c>
      <c r="E16103" t="s">
        <v>36</v>
      </c>
      <c r="F16103" s="4">
        <v>262500</v>
      </c>
      <c r="G16103" t="s">
        <v>6</v>
      </c>
      <c r="H16103">
        <v>1</v>
      </c>
      <c r="I16103" s="4">
        <f>IF(E16103="Rhode Island", Table1[[#This Row],[price]]*$L$3, IF(E16103="Massachusetts", Table1[[#This Row],[price]]*$L$2, 1))</f>
        <v>262500</v>
      </c>
    </row>
    <row r="16104" spans="1:9" x14ac:dyDescent="0.25">
      <c r="A16104" s="2">
        <v>42404</v>
      </c>
      <c r="B16104" s="1">
        <f t="shared" si="502"/>
        <v>2016</v>
      </c>
      <c r="C16104" s="1">
        <f t="shared" si="503"/>
        <v>1</v>
      </c>
      <c r="D16104">
        <v>2612</v>
      </c>
      <c r="E16104" t="s">
        <v>37</v>
      </c>
      <c r="F16104" s="4">
        <v>400000</v>
      </c>
      <c r="G16104" t="s">
        <v>6</v>
      </c>
      <c r="H16104">
        <v>1</v>
      </c>
      <c r="I16104" s="4">
        <f>IF(E16104="Rhode Island", Table1[[#This Row],[price]]*$L$3, IF(E16104="Massachusetts", Table1[[#This Row],[price]]*$L$2, 1))</f>
        <v>400000</v>
      </c>
    </row>
    <row r="16105" spans="1:9" x14ac:dyDescent="0.25">
      <c r="A16105" s="2">
        <v>42405</v>
      </c>
      <c r="B16105" s="1">
        <f t="shared" si="502"/>
        <v>2016</v>
      </c>
      <c r="C16105" s="1">
        <f t="shared" si="503"/>
        <v>1</v>
      </c>
      <c r="D16105">
        <v>2905</v>
      </c>
      <c r="E16105" t="s">
        <v>36</v>
      </c>
      <c r="F16105" s="4">
        <v>338000</v>
      </c>
      <c r="G16105" t="s">
        <v>5</v>
      </c>
      <c r="H16105">
        <v>3</v>
      </c>
      <c r="I16105" s="4">
        <f>IF(E16105="Rhode Island", Table1[[#This Row],[price]]*$L$3, IF(E16105="Massachusetts", Table1[[#This Row],[price]]*$L$2, 1))</f>
        <v>338000</v>
      </c>
    </row>
    <row r="16106" spans="1:9" x14ac:dyDescent="0.25">
      <c r="A16106" s="2">
        <v>42405</v>
      </c>
      <c r="B16106" s="1">
        <f t="shared" si="502"/>
        <v>2016</v>
      </c>
      <c r="C16106" s="1">
        <f t="shared" si="503"/>
        <v>1</v>
      </c>
      <c r="D16106">
        <v>2906</v>
      </c>
      <c r="E16106" t="s">
        <v>36</v>
      </c>
      <c r="F16106" s="4">
        <v>381500</v>
      </c>
      <c r="G16106" t="s">
        <v>5</v>
      </c>
      <c r="H16106">
        <v>3</v>
      </c>
      <c r="I16106" s="4">
        <f>IF(E16106="Rhode Island", Table1[[#This Row],[price]]*$L$3, IF(E16106="Massachusetts", Table1[[#This Row],[price]]*$L$2, 1))</f>
        <v>381500</v>
      </c>
    </row>
    <row r="16107" spans="1:9" x14ac:dyDescent="0.25">
      <c r="A16107" s="2">
        <v>42405</v>
      </c>
      <c r="B16107" s="1">
        <f t="shared" si="502"/>
        <v>2016</v>
      </c>
      <c r="C16107" s="1">
        <f t="shared" si="503"/>
        <v>1</v>
      </c>
      <c r="D16107">
        <v>2615</v>
      </c>
      <c r="E16107" t="s">
        <v>37</v>
      </c>
      <c r="F16107" s="4">
        <v>395000</v>
      </c>
      <c r="G16107" t="s">
        <v>5</v>
      </c>
      <c r="H16107">
        <v>4</v>
      </c>
      <c r="I16107" s="4">
        <f>IF(E16107="Rhode Island", Table1[[#This Row],[price]]*$L$3, IF(E16107="Massachusetts", Table1[[#This Row],[price]]*$L$2, 1))</f>
        <v>395000</v>
      </c>
    </row>
    <row r="16108" spans="1:9" x14ac:dyDescent="0.25">
      <c r="A16108" s="2">
        <v>42405</v>
      </c>
      <c r="B16108" s="1">
        <f t="shared" si="502"/>
        <v>2016</v>
      </c>
      <c r="C16108" s="1">
        <f t="shared" si="503"/>
        <v>1</v>
      </c>
      <c r="D16108">
        <v>2615</v>
      </c>
      <c r="E16108" t="s">
        <v>37</v>
      </c>
      <c r="F16108" s="4">
        <v>425000</v>
      </c>
      <c r="G16108" t="s">
        <v>5</v>
      </c>
      <c r="H16108">
        <v>3</v>
      </c>
      <c r="I16108" s="4">
        <f>IF(E16108="Rhode Island", Table1[[#This Row],[price]]*$L$3, IF(E16108="Massachusetts", Table1[[#This Row],[price]]*$L$2, 1))</f>
        <v>425000</v>
      </c>
    </row>
    <row r="16109" spans="1:9" x14ac:dyDescent="0.25">
      <c r="A16109" s="2">
        <v>42405</v>
      </c>
      <c r="B16109" s="1">
        <f t="shared" si="502"/>
        <v>2016</v>
      </c>
      <c r="C16109" s="1">
        <f t="shared" si="503"/>
        <v>1</v>
      </c>
      <c r="D16109">
        <v>2615</v>
      </c>
      <c r="E16109" t="s">
        <v>37</v>
      </c>
      <c r="F16109" s="4">
        <v>467000</v>
      </c>
      <c r="G16109" t="s">
        <v>5</v>
      </c>
      <c r="H16109">
        <v>3</v>
      </c>
      <c r="I16109" s="4">
        <f>IF(E16109="Rhode Island", Table1[[#This Row],[price]]*$L$3, IF(E16109="Massachusetts", Table1[[#This Row],[price]]*$L$2, 1))</f>
        <v>467000</v>
      </c>
    </row>
    <row r="16110" spans="1:9" x14ac:dyDescent="0.25">
      <c r="A16110" s="2">
        <v>42405</v>
      </c>
      <c r="B16110" s="1">
        <f t="shared" si="502"/>
        <v>2016</v>
      </c>
      <c r="C16110" s="1">
        <f t="shared" si="503"/>
        <v>1</v>
      </c>
      <c r="D16110">
        <v>2914</v>
      </c>
      <c r="E16110" t="s">
        <v>36</v>
      </c>
      <c r="F16110" s="4">
        <v>515000</v>
      </c>
      <c r="G16110" t="s">
        <v>5</v>
      </c>
      <c r="H16110">
        <v>3</v>
      </c>
      <c r="I16110" s="4">
        <f>IF(E16110="Rhode Island", Table1[[#This Row],[price]]*$L$3, IF(E16110="Massachusetts", Table1[[#This Row],[price]]*$L$2, 1))</f>
        <v>515000</v>
      </c>
    </row>
    <row r="16111" spans="1:9" x14ac:dyDescent="0.25">
      <c r="A16111" s="2">
        <v>42405</v>
      </c>
      <c r="B16111" s="1">
        <f t="shared" si="502"/>
        <v>2016</v>
      </c>
      <c r="C16111" s="1">
        <f t="shared" si="503"/>
        <v>1</v>
      </c>
      <c r="D16111">
        <v>2913</v>
      </c>
      <c r="E16111" t="s">
        <v>36</v>
      </c>
      <c r="F16111" s="4">
        <v>538000</v>
      </c>
      <c r="G16111" t="s">
        <v>5</v>
      </c>
      <c r="H16111">
        <v>3</v>
      </c>
      <c r="I16111" s="4">
        <f>IF(E16111="Rhode Island", Table1[[#This Row],[price]]*$L$3, IF(E16111="Massachusetts", Table1[[#This Row],[price]]*$L$2, 1))</f>
        <v>538000</v>
      </c>
    </row>
    <row r="16112" spans="1:9" x14ac:dyDescent="0.25">
      <c r="A16112" s="2">
        <v>42405</v>
      </c>
      <c r="B16112" s="1">
        <f t="shared" si="502"/>
        <v>2016</v>
      </c>
      <c r="C16112" s="1">
        <f t="shared" si="503"/>
        <v>1</v>
      </c>
      <c r="D16112">
        <v>2914</v>
      </c>
      <c r="E16112" t="s">
        <v>36</v>
      </c>
      <c r="F16112" s="4">
        <v>575000</v>
      </c>
      <c r="G16112" t="s">
        <v>5</v>
      </c>
      <c r="H16112">
        <v>4</v>
      </c>
      <c r="I16112" s="4">
        <f>IF(E16112="Rhode Island", Table1[[#This Row],[price]]*$L$3, IF(E16112="Massachusetts", Table1[[#This Row],[price]]*$L$2, 1))</f>
        <v>575000</v>
      </c>
    </row>
    <row r="16113" spans="1:9" x14ac:dyDescent="0.25">
      <c r="A16113" s="2">
        <v>42405</v>
      </c>
      <c r="B16113" s="1">
        <f t="shared" si="502"/>
        <v>2016</v>
      </c>
      <c r="C16113" s="1">
        <f t="shared" si="503"/>
        <v>1</v>
      </c>
      <c r="D16113">
        <v>2602</v>
      </c>
      <c r="E16113" t="s">
        <v>37</v>
      </c>
      <c r="F16113" s="4">
        <v>715000</v>
      </c>
      <c r="G16113" t="s">
        <v>5</v>
      </c>
      <c r="H16113">
        <v>3</v>
      </c>
      <c r="I16113" s="4">
        <f>IF(E16113="Rhode Island", Table1[[#This Row],[price]]*$L$3, IF(E16113="Massachusetts", Table1[[#This Row],[price]]*$L$2, 1))</f>
        <v>715000</v>
      </c>
    </row>
    <row r="16114" spans="1:9" x14ac:dyDescent="0.25">
      <c r="A16114" s="2">
        <v>42405</v>
      </c>
      <c r="B16114" s="1">
        <f t="shared" si="502"/>
        <v>2016</v>
      </c>
      <c r="C16114" s="1">
        <f t="shared" si="503"/>
        <v>1</v>
      </c>
      <c r="D16114">
        <v>2612</v>
      </c>
      <c r="E16114" t="s">
        <v>37</v>
      </c>
      <c r="F16114" s="4">
        <v>750000</v>
      </c>
      <c r="G16114" t="s">
        <v>5</v>
      </c>
      <c r="H16114">
        <v>3</v>
      </c>
      <c r="I16114" s="4">
        <f>IF(E16114="Rhode Island", Table1[[#This Row],[price]]*$L$3, IF(E16114="Massachusetts", Table1[[#This Row],[price]]*$L$2, 1))</f>
        <v>750000</v>
      </c>
    </row>
    <row r="16115" spans="1:9" x14ac:dyDescent="0.25">
      <c r="A16115" s="2">
        <v>42405</v>
      </c>
      <c r="B16115" s="1">
        <f t="shared" si="502"/>
        <v>2016</v>
      </c>
      <c r="C16115" s="1">
        <f t="shared" si="503"/>
        <v>1</v>
      </c>
      <c r="D16115">
        <v>2602</v>
      </c>
      <c r="E16115" t="s">
        <v>37</v>
      </c>
      <c r="F16115" s="4">
        <v>500000</v>
      </c>
      <c r="G16115" t="s">
        <v>6</v>
      </c>
      <c r="H16115">
        <v>2</v>
      </c>
      <c r="I16115" s="4">
        <f>IF(E16115="Rhode Island", Table1[[#This Row],[price]]*$L$3, IF(E16115="Massachusetts", Table1[[#This Row],[price]]*$L$2, 1))</f>
        <v>500000</v>
      </c>
    </row>
    <row r="16116" spans="1:9" x14ac:dyDescent="0.25">
      <c r="A16116" s="2">
        <v>42406</v>
      </c>
      <c r="B16116" s="1">
        <f t="shared" si="502"/>
        <v>2016</v>
      </c>
      <c r="C16116" s="1">
        <f t="shared" si="503"/>
        <v>1</v>
      </c>
      <c r="D16116">
        <v>2615</v>
      </c>
      <c r="E16116" t="s">
        <v>37</v>
      </c>
      <c r="F16116" s="4">
        <v>339000</v>
      </c>
      <c r="G16116" t="s">
        <v>5</v>
      </c>
      <c r="H16116">
        <v>3</v>
      </c>
      <c r="I16116" s="4">
        <f>IF(E16116="Rhode Island", Table1[[#This Row],[price]]*$L$3, IF(E16116="Massachusetts", Table1[[#This Row],[price]]*$L$2, 1))</f>
        <v>339000</v>
      </c>
    </row>
    <row r="16117" spans="1:9" x14ac:dyDescent="0.25">
      <c r="A16117" s="2">
        <v>42406</v>
      </c>
      <c r="B16117" s="1">
        <f t="shared" si="502"/>
        <v>2016</v>
      </c>
      <c r="C16117" s="1">
        <f t="shared" si="503"/>
        <v>1</v>
      </c>
      <c r="D16117">
        <v>2614</v>
      </c>
      <c r="E16117" t="s">
        <v>37</v>
      </c>
      <c r="F16117" s="4">
        <v>425000</v>
      </c>
      <c r="G16117" t="s">
        <v>5</v>
      </c>
      <c r="H16117">
        <v>3</v>
      </c>
      <c r="I16117" s="4">
        <f>IF(E16117="Rhode Island", Table1[[#This Row],[price]]*$L$3, IF(E16117="Massachusetts", Table1[[#This Row],[price]]*$L$2, 1))</f>
        <v>425000</v>
      </c>
    </row>
    <row r="16118" spans="1:9" x14ac:dyDescent="0.25">
      <c r="A16118" s="2">
        <v>42406</v>
      </c>
      <c r="B16118" s="1">
        <f t="shared" si="502"/>
        <v>2016</v>
      </c>
      <c r="C16118" s="1">
        <f t="shared" si="503"/>
        <v>1</v>
      </c>
      <c r="D16118">
        <v>2913</v>
      </c>
      <c r="E16118" t="s">
        <v>36</v>
      </c>
      <c r="F16118" s="4">
        <v>450000</v>
      </c>
      <c r="G16118" t="s">
        <v>5</v>
      </c>
      <c r="H16118">
        <v>3</v>
      </c>
      <c r="I16118" s="4">
        <f>IF(E16118="Rhode Island", Table1[[#This Row],[price]]*$L$3, IF(E16118="Massachusetts", Table1[[#This Row],[price]]*$L$2, 1))</f>
        <v>450000</v>
      </c>
    </row>
    <row r="16119" spans="1:9" x14ac:dyDescent="0.25">
      <c r="A16119" s="2">
        <v>42406</v>
      </c>
      <c r="B16119" s="1">
        <f t="shared" si="502"/>
        <v>2016</v>
      </c>
      <c r="C16119" s="1">
        <f t="shared" si="503"/>
        <v>1</v>
      </c>
      <c r="D16119">
        <v>2614</v>
      </c>
      <c r="E16119" t="s">
        <v>37</v>
      </c>
      <c r="F16119" s="4">
        <v>551000</v>
      </c>
      <c r="G16119" t="s">
        <v>5</v>
      </c>
      <c r="H16119">
        <v>3</v>
      </c>
      <c r="I16119" s="4">
        <f>IF(E16119="Rhode Island", Table1[[#This Row],[price]]*$L$3, IF(E16119="Massachusetts", Table1[[#This Row],[price]]*$L$2, 1))</f>
        <v>551000</v>
      </c>
    </row>
    <row r="16120" spans="1:9" x14ac:dyDescent="0.25">
      <c r="A16120" s="2">
        <v>42406</v>
      </c>
      <c r="B16120" s="1">
        <f t="shared" si="502"/>
        <v>2016</v>
      </c>
      <c r="C16120" s="1">
        <f t="shared" si="503"/>
        <v>1</v>
      </c>
      <c r="D16120">
        <v>2615</v>
      </c>
      <c r="E16120" t="s">
        <v>37</v>
      </c>
      <c r="F16120" s="4">
        <v>597500</v>
      </c>
      <c r="G16120" t="s">
        <v>5</v>
      </c>
      <c r="H16120">
        <v>4</v>
      </c>
      <c r="I16120" s="4">
        <f>IF(E16120="Rhode Island", Table1[[#This Row],[price]]*$L$3, IF(E16120="Massachusetts", Table1[[#This Row],[price]]*$L$2, 1))</f>
        <v>597500</v>
      </c>
    </row>
    <row r="16121" spans="1:9" x14ac:dyDescent="0.25">
      <c r="A16121" s="2">
        <v>42406</v>
      </c>
      <c r="B16121" s="1">
        <f t="shared" si="502"/>
        <v>2016</v>
      </c>
      <c r="C16121" s="1">
        <f t="shared" si="503"/>
        <v>1</v>
      </c>
      <c r="D16121">
        <v>2611</v>
      </c>
      <c r="E16121" t="s">
        <v>37</v>
      </c>
      <c r="F16121" s="4">
        <v>597500</v>
      </c>
      <c r="G16121" t="s">
        <v>5</v>
      </c>
      <c r="H16121">
        <v>3</v>
      </c>
      <c r="I16121" s="4">
        <f>IF(E16121="Rhode Island", Table1[[#This Row],[price]]*$L$3, IF(E16121="Massachusetts", Table1[[#This Row],[price]]*$L$2, 1))</f>
        <v>597500</v>
      </c>
    </row>
    <row r="16122" spans="1:9" x14ac:dyDescent="0.25">
      <c r="A16122" s="2">
        <v>42406</v>
      </c>
      <c r="B16122" s="1">
        <f t="shared" si="502"/>
        <v>2016</v>
      </c>
      <c r="C16122" s="1">
        <f t="shared" si="503"/>
        <v>1</v>
      </c>
      <c r="D16122">
        <v>2615</v>
      </c>
      <c r="E16122" t="s">
        <v>37</v>
      </c>
      <c r="F16122" s="4">
        <v>600000</v>
      </c>
      <c r="G16122" t="s">
        <v>5</v>
      </c>
      <c r="H16122">
        <v>5</v>
      </c>
      <c r="I16122" s="4">
        <f>IF(E16122="Rhode Island", Table1[[#This Row],[price]]*$L$3, IF(E16122="Massachusetts", Table1[[#This Row],[price]]*$L$2, 1))</f>
        <v>600000</v>
      </c>
    </row>
    <row r="16123" spans="1:9" x14ac:dyDescent="0.25">
      <c r="A16123" s="2">
        <v>42406</v>
      </c>
      <c r="B16123" s="1">
        <f t="shared" si="502"/>
        <v>2016</v>
      </c>
      <c r="C16123" s="1">
        <f t="shared" si="503"/>
        <v>1</v>
      </c>
      <c r="D16123">
        <v>2913</v>
      </c>
      <c r="E16123" t="s">
        <v>36</v>
      </c>
      <c r="F16123" s="4">
        <v>640000</v>
      </c>
      <c r="G16123" t="s">
        <v>5</v>
      </c>
      <c r="H16123">
        <v>4</v>
      </c>
      <c r="I16123" s="4">
        <f>IF(E16123="Rhode Island", Table1[[#This Row],[price]]*$L$3, IF(E16123="Massachusetts", Table1[[#This Row],[price]]*$L$2, 1))</f>
        <v>640000</v>
      </c>
    </row>
    <row r="16124" spans="1:9" x14ac:dyDescent="0.25">
      <c r="A16124" s="2">
        <v>42406</v>
      </c>
      <c r="B16124" s="1">
        <f t="shared" si="502"/>
        <v>2016</v>
      </c>
      <c r="C16124" s="1">
        <f t="shared" si="503"/>
        <v>1</v>
      </c>
      <c r="D16124">
        <v>2602</v>
      </c>
      <c r="E16124" t="s">
        <v>37</v>
      </c>
      <c r="F16124" s="4">
        <v>652000</v>
      </c>
      <c r="G16124" t="s">
        <v>5</v>
      </c>
      <c r="H16124">
        <v>3</v>
      </c>
      <c r="I16124" s="4">
        <f>IF(E16124="Rhode Island", Table1[[#This Row],[price]]*$L$3, IF(E16124="Massachusetts", Table1[[#This Row],[price]]*$L$2, 1))</f>
        <v>652000</v>
      </c>
    </row>
    <row r="16125" spans="1:9" x14ac:dyDescent="0.25">
      <c r="A16125" s="2">
        <v>42406</v>
      </c>
      <c r="B16125" s="1">
        <f t="shared" si="502"/>
        <v>2016</v>
      </c>
      <c r="C16125" s="1">
        <f t="shared" si="503"/>
        <v>1</v>
      </c>
      <c r="D16125">
        <v>2617</v>
      </c>
      <c r="E16125" t="s">
        <v>37</v>
      </c>
      <c r="F16125" s="4">
        <v>661000</v>
      </c>
      <c r="G16125" t="s">
        <v>5</v>
      </c>
      <c r="H16125">
        <v>4</v>
      </c>
      <c r="I16125" s="4">
        <f>IF(E16125="Rhode Island", Table1[[#This Row],[price]]*$L$3, IF(E16125="Massachusetts", Table1[[#This Row],[price]]*$L$2, 1))</f>
        <v>661000</v>
      </c>
    </row>
    <row r="16126" spans="1:9" x14ac:dyDescent="0.25">
      <c r="A16126" s="2">
        <v>42406</v>
      </c>
      <c r="B16126" s="1">
        <f t="shared" si="502"/>
        <v>2016</v>
      </c>
      <c r="C16126" s="1">
        <f t="shared" si="503"/>
        <v>1</v>
      </c>
      <c r="D16126">
        <v>2606</v>
      </c>
      <c r="E16126" t="s">
        <v>37</v>
      </c>
      <c r="F16126" s="4">
        <v>665000</v>
      </c>
      <c r="G16126" t="s">
        <v>5</v>
      </c>
      <c r="H16126">
        <v>4</v>
      </c>
      <c r="I16126" s="4">
        <f>IF(E16126="Rhode Island", Table1[[#This Row],[price]]*$L$3, IF(E16126="Massachusetts", Table1[[#This Row],[price]]*$L$2, 1))</f>
        <v>665000</v>
      </c>
    </row>
    <row r="16127" spans="1:9" x14ac:dyDescent="0.25">
      <c r="A16127" s="2">
        <v>42406</v>
      </c>
      <c r="B16127" s="1">
        <f t="shared" si="502"/>
        <v>2016</v>
      </c>
      <c r="C16127" s="1">
        <f t="shared" si="503"/>
        <v>1</v>
      </c>
      <c r="D16127">
        <v>2607</v>
      </c>
      <c r="E16127" t="s">
        <v>37</v>
      </c>
      <c r="F16127" s="4">
        <v>672000</v>
      </c>
      <c r="G16127" t="s">
        <v>5</v>
      </c>
      <c r="H16127">
        <v>3</v>
      </c>
      <c r="I16127" s="4">
        <f>IF(E16127="Rhode Island", Table1[[#This Row],[price]]*$L$3, IF(E16127="Massachusetts", Table1[[#This Row],[price]]*$L$2, 1))</f>
        <v>672000</v>
      </c>
    </row>
    <row r="16128" spans="1:9" x14ac:dyDescent="0.25">
      <c r="A16128" s="2">
        <v>42406</v>
      </c>
      <c r="B16128" s="1">
        <f t="shared" si="502"/>
        <v>2016</v>
      </c>
      <c r="C16128" s="1">
        <f t="shared" si="503"/>
        <v>1</v>
      </c>
      <c r="D16128">
        <v>2903</v>
      </c>
      <c r="E16128" t="s">
        <v>36</v>
      </c>
      <c r="F16128" s="4">
        <v>700000</v>
      </c>
      <c r="G16128" t="s">
        <v>5</v>
      </c>
      <c r="H16128">
        <v>5</v>
      </c>
      <c r="I16128" s="4">
        <f>IF(E16128="Rhode Island", Table1[[#This Row],[price]]*$L$3, IF(E16128="Massachusetts", Table1[[#This Row],[price]]*$L$2, 1))</f>
        <v>700000</v>
      </c>
    </row>
    <row r="16129" spans="1:9" x14ac:dyDescent="0.25">
      <c r="A16129" s="2">
        <v>42406</v>
      </c>
      <c r="B16129" s="1">
        <f t="shared" si="502"/>
        <v>2016</v>
      </c>
      <c r="C16129" s="1">
        <f t="shared" si="503"/>
        <v>1</v>
      </c>
      <c r="D16129">
        <v>2607</v>
      </c>
      <c r="E16129" t="s">
        <v>37</v>
      </c>
      <c r="F16129" s="4">
        <v>710000</v>
      </c>
      <c r="G16129" t="s">
        <v>5</v>
      </c>
      <c r="H16129">
        <v>3</v>
      </c>
      <c r="I16129" s="4">
        <f>IF(E16129="Rhode Island", Table1[[#This Row],[price]]*$L$3, IF(E16129="Massachusetts", Table1[[#This Row],[price]]*$L$2, 1))</f>
        <v>710000</v>
      </c>
    </row>
    <row r="16130" spans="1:9" x14ac:dyDescent="0.25">
      <c r="A16130" s="2">
        <v>42406</v>
      </c>
      <c r="B16130" s="1">
        <f t="shared" ref="B16130:B16193" si="504">YEAR(A16130)</f>
        <v>2016</v>
      </c>
      <c r="C16130" s="1">
        <f t="shared" ref="C16130:C16193" si="505">ROUNDUP(MONTH(A16130)/3,0)</f>
        <v>1</v>
      </c>
      <c r="D16130">
        <v>2605</v>
      </c>
      <c r="E16130" t="s">
        <v>37</v>
      </c>
      <c r="F16130" s="4">
        <v>730000</v>
      </c>
      <c r="G16130" t="s">
        <v>5</v>
      </c>
      <c r="H16130">
        <v>4</v>
      </c>
      <c r="I16130" s="4">
        <f>IF(E16130="Rhode Island", Table1[[#This Row],[price]]*$L$3, IF(E16130="Massachusetts", Table1[[#This Row],[price]]*$L$2, 1))</f>
        <v>730000</v>
      </c>
    </row>
    <row r="16131" spans="1:9" x14ac:dyDescent="0.25">
      <c r="A16131" s="2">
        <v>42408</v>
      </c>
      <c r="B16131" s="1">
        <f t="shared" si="504"/>
        <v>2016</v>
      </c>
      <c r="C16131" s="1">
        <f t="shared" si="505"/>
        <v>1</v>
      </c>
      <c r="D16131">
        <v>2906</v>
      </c>
      <c r="E16131" t="s">
        <v>36</v>
      </c>
      <c r="F16131" s="4">
        <v>370000</v>
      </c>
      <c r="G16131" t="s">
        <v>5</v>
      </c>
      <c r="H16131">
        <v>3</v>
      </c>
      <c r="I16131" s="4">
        <f>IF(E16131="Rhode Island", Table1[[#This Row],[price]]*$L$3, IF(E16131="Massachusetts", Table1[[#This Row],[price]]*$L$2, 1))</f>
        <v>370000</v>
      </c>
    </row>
    <row r="16132" spans="1:9" x14ac:dyDescent="0.25">
      <c r="A16132" s="2">
        <v>42408</v>
      </c>
      <c r="B16132" s="1">
        <f t="shared" si="504"/>
        <v>2016</v>
      </c>
      <c r="C16132" s="1">
        <f t="shared" si="505"/>
        <v>1</v>
      </c>
      <c r="D16132">
        <v>2906</v>
      </c>
      <c r="E16132" t="s">
        <v>36</v>
      </c>
      <c r="F16132" s="4">
        <v>405000</v>
      </c>
      <c r="G16132" t="s">
        <v>5</v>
      </c>
      <c r="H16132">
        <v>3</v>
      </c>
      <c r="I16132" s="4">
        <f>IF(E16132="Rhode Island", Table1[[#This Row],[price]]*$L$3, IF(E16132="Massachusetts", Table1[[#This Row],[price]]*$L$2, 1))</f>
        <v>405000</v>
      </c>
    </row>
    <row r="16133" spans="1:9" x14ac:dyDescent="0.25">
      <c r="A16133" s="2">
        <v>42408</v>
      </c>
      <c r="B16133" s="1">
        <f t="shared" si="504"/>
        <v>2016</v>
      </c>
      <c r="C16133" s="1">
        <f t="shared" si="505"/>
        <v>1</v>
      </c>
      <c r="D16133">
        <v>2913</v>
      </c>
      <c r="E16133" t="s">
        <v>36</v>
      </c>
      <c r="F16133" s="4">
        <v>406200</v>
      </c>
      <c r="G16133" t="s">
        <v>5</v>
      </c>
      <c r="H16133">
        <v>3</v>
      </c>
      <c r="I16133" s="4">
        <f>IF(E16133="Rhode Island", Table1[[#This Row],[price]]*$L$3, IF(E16133="Massachusetts", Table1[[#This Row],[price]]*$L$2, 1))</f>
        <v>406200</v>
      </c>
    </row>
    <row r="16134" spans="1:9" x14ac:dyDescent="0.25">
      <c r="A16134" s="2">
        <v>42408</v>
      </c>
      <c r="B16134" s="1">
        <f t="shared" si="504"/>
        <v>2016</v>
      </c>
      <c r="C16134" s="1">
        <f t="shared" si="505"/>
        <v>1</v>
      </c>
      <c r="D16134">
        <v>2905</v>
      </c>
      <c r="E16134" t="s">
        <v>36</v>
      </c>
      <c r="F16134" s="4">
        <v>575000</v>
      </c>
      <c r="G16134" t="s">
        <v>5</v>
      </c>
      <c r="H16134">
        <v>4</v>
      </c>
      <c r="I16134" s="4">
        <f>IF(E16134="Rhode Island", Table1[[#This Row],[price]]*$L$3, IF(E16134="Massachusetts", Table1[[#This Row],[price]]*$L$2, 1))</f>
        <v>575000</v>
      </c>
    </row>
    <row r="16135" spans="1:9" x14ac:dyDescent="0.25">
      <c r="A16135" s="2">
        <v>42408</v>
      </c>
      <c r="B16135" s="1">
        <f t="shared" si="504"/>
        <v>2016</v>
      </c>
      <c r="C16135" s="1">
        <f t="shared" si="505"/>
        <v>1</v>
      </c>
      <c r="D16135">
        <v>2614</v>
      </c>
      <c r="E16135" t="s">
        <v>37</v>
      </c>
      <c r="F16135" s="4">
        <v>622750</v>
      </c>
      <c r="G16135" t="s">
        <v>5</v>
      </c>
      <c r="H16135">
        <v>3</v>
      </c>
      <c r="I16135" s="4">
        <f>IF(E16135="Rhode Island", Table1[[#This Row],[price]]*$L$3, IF(E16135="Massachusetts", Table1[[#This Row],[price]]*$L$2, 1))</f>
        <v>622750</v>
      </c>
    </row>
    <row r="16136" spans="1:9" x14ac:dyDescent="0.25">
      <c r="A16136" s="2">
        <v>42408</v>
      </c>
      <c r="B16136" s="1">
        <f t="shared" si="504"/>
        <v>2016</v>
      </c>
      <c r="C16136" s="1">
        <f t="shared" si="505"/>
        <v>1</v>
      </c>
      <c r="D16136">
        <v>2614</v>
      </c>
      <c r="E16136" t="s">
        <v>37</v>
      </c>
      <c r="F16136" s="4">
        <v>905000</v>
      </c>
      <c r="G16136" t="s">
        <v>5</v>
      </c>
      <c r="H16136">
        <v>5</v>
      </c>
      <c r="I16136" s="4">
        <f>IF(E16136="Rhode Island", Table1[[#This Row],[price]]*$L$3, IF(E16136="Massachusetts", Table1[[#This Row],[price]]*$L$2, 1))</f>
        <v>905000</v>
      </c>
    </row>
    <row r="16137" spans="1:9" x14ac:dyDescent="0.25">
      <c r="A16137" s="2">
        <v>42408</v>
      </c>
      <c r="B16137" s="1">
        <f t="shared" si="504"/>
        <v>2016</v>
      </c>
      <c r="C16137" s="1">
        <f t="shared" si="505"/>
        <v>1</v>
      </c>
      <c r="D16137">
        <v>2602</v>
      </c>
      <c r="E16137" t="s">
        <v>37</v>
      </c>
      <c r="F16137" s="4">
        <v>336500</v>
      </c>
      <c r="G16137" t="s">
        <v>6</v>
      </c>
      <c r="H16137">
        <v>1</v>
      </c>
      <c r="I16137" s="4">
        <f>IF(E16137="Rhode Island", Table1[[#This Row],[price]]*$L$3, IF(E16137="Massachusetts", Table1[[#This Row],[price]]*$L$2, 1))</f>
        <v>336500</v>
      </c>
    </row>
    <row r="16138" spans="1:9" x14ac:dyDescent="0.25">
      <c r="A16138" s="2">
        <v>42408</v>
      </c>
      <c r="B16138" s="1">
        <f t="shared" si="504"/>
        <v>2016</v>
      </c>
      <c r="C16138" s="1">
        <f t="shared" si="505"/>
        <v>1</v>
      </c>
      <c r="D16138">
        <v>2602</v>
      </c>
      <c r="E16138" t="s">
        <v>37</v>
      </c>
      <c r="F16138" s="4">
        <v>348000</v>
      </c>
      <c r="G16138" t="s">
        <v>6</v>
      </c>
      <c r="H16138">
        <v>2</v>
      </c>
      <c r="I16138" s="4">
        <f>IF(E16138="Rhode Island", Table1[[#This Row],[price]]*$L$3, IF(E16138="Massachusetts", Table1[[#This Row],[price]]*$L$2, 1))</f>
        <v>348000</v>
      </c>
    </row>
    <row r="16139" spans="1:9" x14ac:dyDescent="0.25">
      <c r="A16139" s="2">
        <v>42408</v>
      </c>
      <c r="B16139" s="1">
        <f t="shared" si="504"/>
        <v>2016</v>
      </c>
      <c r="C16139" s="1">
        <f t="shared" si="505"/>
        <v>1</v>
      </c>
      <c r="D16139">
        <v>2602</v>
      </c>
      <c r="E16139" t="s">
        <v>37</v>
      </c>
      <c r="F16139" s="4">
        <v>357000</v>
      </c>
      <c r="G16139" t="s">
        <v>6</v>
      </c>
      <c r="H16139">
        <v>2</v>
      </c>
      <c r="I16139" s="4">
        <f>IF(E16139="Rhode Island", Table1[[#This Row],[price]]*$L$3, IF(E16139="Massachusetts", Table1[[#This Row],[price]]*$L$2, 1))</f>
        <v>357000</v>
      </c>
    </row>
    <row r="16140" spans="1:9" x14ac:dyDescent="0.25">
      <c r="A16140" s="2">
        <v>42408</v>
      </c>
      <c r="B16140" s="1">
        <f t="shared" si="504"/>
        <v>2016</v>
      </c>
      <c r="C16140" s="1">
        <f t="shared" si="505"/>
        <v>1</v>
      </c>
      <c r="D16140">
        <v>2601</v>
      </c>
      <c r="E16140" t="s">
        <v>37</v>
      </c>
      <c r="F16140" s="4">
        <v>735000</v>
      </c>
      <c r="G16140" t="s">
        <v>6</v>
      </c>
      <c r="H16140">
        <v>2</v>
      </c>
      <c r="I16140" s="4">
        <f>IF(E16140="Rhode Island", Table1[[#This Row],[price]]*$L$3, IF(E16140="Massachusetts", Table1[[#This Row],[price]]*$L$2, 1))</f>
        <v>735000</v>
      </c>
    </row>
    <row r="16141" spans="1:9" x14ac:dyDescent="0.25">
      <c r="A16141" s="2">
        <v>42409</v>
      </c>
      <c r="B16141" s="1">
        <f t="shared" si="504"/>
        <v>2016</v>
      </c>
      <c r="C16141" s="1">
        <f t="shared" si="505"/>
        <v>1</v>
      </c>
      <c r="D16141">
        <v>2902</v>
      </c>
      <c r="E16141" t="s">
        <v>36</v>
      </c>
      <c r="F16141" s="4">
        <v>393000</v>
      </c>
      <c r="G16141" t="s">
        <v>5</v>
      </c>
      <c r="H16141">
        <v>3</v>
      </c>
      <c r="I16141" s="4">
        <f>IF(E16141="Rhode Island", Table1[[#This Row],[price]]*$L$3, IF(E16141="Massachusetts", Table1[[#This Row],[price]]*$L$2, 1))</f>
        <v>393000</v>
      </c>
    </row>
    <row r="16142" spans="1:9" x14ac:dyDescent="0.25">
      <c r="A16142" s="2">
        <v>42409</v>
      </c>
      <c r="B16142" s="1">
        <f t="shared" si="504"/>
        <v>2016</v>
      </c>
      <c r="C16142" s="1">
        <f t="shared" si="505"/>
        <v>1</v>
      </c>
      <c r="D16142">
        <v>2615</v>
      </c>
      <c r="E16142" t="s">
        <v>37</v>
      </c>
      <c r="F16142" s="4">
        <v>400000</v>
      </c>
      <c r="G16142" t="s">
        <v>5</v>
      </c>
      <c r="H16142">
        <v>3</v>
      </c>
      <c r="I16142" s="4">
        <f>IF(E16142="Rhode Island", Table1[[#This Row],[price]]*$L$3, IF(E16142="Massachusetts", Table1[[#This Row],[price]]*$L$2, 1))</f>
        <v>400000</v>
      </c>
    </row>
    <row r="16143" spans="1:9" x14ac:dyDescent="0.25">
      <c r="A16143" s="2">
        <v>42409</v>
      </c>
      <c r="B16143" s="1">
        <f t="shared" si="504"/>
        <v>2016</v>
      </c>
      <c r="C16143" s="1">
        <f t="shared" si="505"/>
        <v>1</v>
      </c>
      <c r="D16143">
        <v>2615</v>
      </c>
      <c r="E16143" t="s">
        <v>37</v>
      </c>
      <c r="F16143" s="4">
        <v>495000</v>
      </c>
      <c r="G16143" t="s">
        <v>5</v>
      </c>
      <c r="H16143">
        <v>4</v>
      </c>
      <c r="I16143" s="4">
        <f>IF(E16143="Rhode Island", Table1[[#This Row],[price]]*$L$3, IF(E16143="Massachusetts", Table1[[#This Row],[price]]*$L$2, 1))</f>
        <v>495000</v>
      </c>
    </row>
    <row r="16144" spans="1:9" x14ac:dyDescent="0.25">
      <c r="A16144" s="2">
        <v>42409</v>
      </c>
      <c r="B16144" s="1">
        <f t="shared" si="504"/>
        <v>2016</v>
      </c>
      <c r="C16144" s="1">
        <f t="shared" si="505"/>
        <v>1</v>
      </c>
      <c r="D16144">
        <v>2903</v>
      </c>
      <c r="E16144" t="s">
        <v>36</v>
      </c>
      <c r="F16144" s="4">
        <v>500000</v>
      </c>
      <c r="G16144" t="s">
        <v>5</v>
      </c>
      <c r="H16144">
        <v>3</v>
      </c>
      <c r="I16144" s="4">
        <f>IF(E16144="Rhode Island", Table1[[#This Row],[price]]*$L$3, IF(E16144="Massachusetts", Table1[[#This Row],[price]]*$L$2, 1))</f>
        <v>500000</v>
      </c>
    </row>
    <row r="16145" spans="1:9" x14ac:dyDescent="0.25">
      <c r="A16145" s="2">
        <v>42409</v>
      </c>
      <c r="B16145" s="1">
        <f t="shared" si="504"/>
        <v>2016</v>
      </c>
      <c r="C16145" s="1">
        <f t="shared" si="505"/>
        <v>1</v>
      </c>
      <c r="D16145">
        <v>2617</v>
      </c>
      <c r="E16145" t="s">
        <v>37</v>
      </c>
      <c r="F16145" s="4">
        <v>525000</v>
      </c>
      <c r="G16145" t="s">
        <v>5</v>
      </c>
      <c r="H16145">
        <v>3</v>
      </c>
      <c r="I16145" s="4">
        <f>IF(E16145="Rhode Island", Table1[[#This Row],[price]]*$L$3, IF(E16145="Massachusetts", Table1[[#This Row],[price]]*$L$2, 1))</f>
        <v>525000</v>
      </c>
    </row>
    <row r="16146" spans="1:9" x14ac:dyDescent="0.25">
      <c r="A16146" s="2">
        <v>42409</v>
      </c>
      <c r="B16146" s="1">
        <f t="shared" si="504"/>
        <v>2016</v>
      </c>
      <c r="C16146" s="1">
        <f t="shared" si="505"/>
        <v>1</v>
      </c>
      <c r="D16146">
        <v>2617</v>
      </c>
      <c r="E16146" t="s">
        <v>37</v>
      </c>
      <c r="F16146" s="4">
        <v>532000</v>
      </c>
      <c r="G16146" t="s">
        <v>5</v>
      </c>
      <c r="H16146">
        <v>3</v>
      </c>
      <c r="I16146" s="4">
        <f>IF(E16146="Rhode Island", Table1[[#This Row],[price]]*$L$3, IF(E16146="Massachusetts", Table1[[#This Row],[price]]*$L$2, 1))</f>
        <v>532000</v>
      </c>
    </row>
    <row r="16147" spans="1:9" x14ac:dyDescent="0.25">
      <c r="A16147" s="2">
        <v>42409</v>
      </c>
      <c r="B16147" s="1">
        <f t="shared" si="504"/>
        <v>2016</v>
      </c>
      <c r="C16147" s="1">
        <f t="shared" si="505"/>
        <v>1</v>
      </c>
      <c r="D16147">
        <v>2615</v>
      </c>
      <c r="E16147" t="s">
        <v>37</v>
      </c>
      <c r="F16147" s="4">
        <v>555000</v>
      </c>
      <c r="G16147" t="s">
        <v>5</v>
      </c>
      <c r="H16147">
        <v>4</v>
      </c>
      <c r="I16147" s="4">
        <f>IF(E16147="Rhode Island", Table1[[#This Row],[price]]*$L$3, IF(E16147="Massachusetts", Table1[[#This Row],[price]]*$L$2, 1))</f>
        <v>555000</v>
      </c>
    </row>
    <row r="16148" spans="1:9" x14ac:dyDescent="0.25">
      <c r="A16148" s="2">
        <v>42409</v>
      </c>
      <c r="B16148" s="1">
        <f t="shared" si="504"/>
        <v>2016</v>
      </c>
      <c r="C16148" s="1">
        <f t="shared" si="505"/>
        <v>1</v>
      </c>
      <c r="D16148">
        <v>2606</v>
      </c>
      <c r="E16148" t="s">
        <v>37</v>
      </c>
      <c r="F16148" s="4">
        <v>565000</v>
      </c>
      <c r="G16148" t="s">
        <v>5</v>
      </c>
      <c r="H16148">
        <v>3</v>
      </c>
      <c r="I16148" s="4">
        <f>IF(E16148="Rhode Island", Table1[[#This Row],[price]]*$L$3, IF(E16148="Massachusetts", Table1[[#This Row],[price]]*$L$2, 1))</f>
        <v>565000</v>
      </c>
    </row>
    <row r="16149" spans="1:9" x14ac:dyDescent="0.25">
      <c r="A16149" s="2">
        <v>42409</v>
      </c>
      <c r="B16149" s="1">
        <f t="shared" si="504"/>
        <v>2016</v>
      </c>
      <c r="C16149" s="1">
        <f t="shared" si="505"/>
        <v>1</v>
      </c>
      <c r="D16149">
        <v>2611</v>
      </c>
      <c r="E16149" t="s">
        <v>37</v>
      </c>
      <c r="F16149" s="4">
        <v>565000</v>
      </c>
      <c r="G16149" t="s">
        <v>5</v>
      </c>
      <c r="H16149">
        <v>4</v>
      </c>
      <c r="I16149" s="4">
        <f>IF(E16149="Rhode Island", Table1[[#This Row],[price]]*$L$3, IF(E16149="Massachusetts", Table1[[#This Row],[price]]*$L$2, 1))</f>
        <v>565000</v>
      </c>
    </row>
    <row r="16150" spans="1:9" x14ac:dyDescent="0.25">
      <c r="A16150" s="2">
        <v>42409</v>
      </c>
      <c r="B16150" s="1">
        <f t="shared" si="504"/>
        <v>2016</v>
      </c>
      <c r="C16150" s="1">
        <f t="shared" si="505"/>
        <v>1</v>
      </c>
      <c r="D16150">
        <v>2615</v>
      </c>
      <c r="E16150" t="s">
        <v>37</v>
      </c>
      <c r="F16150" s="4">
        <v>630000</v>
      </c>
      <c r="G16150" t="s">
        <v>5</v>
      </c>
      <c r="H16150">
        <v>4</v>
      </c>
      <c r="I16150" s="4">
        <f>IF(E16150="Rhode Island", Table1[[#This Row],[price]]*$L$3, IF(E16150="Massachusetts", Table1[[#This Row],[price]]*$L$2, 1))</f>
        <v>630000</v>
      </c>
    </row>
    <row r="16151" spans="1:9" x14ac:dyDescent="0.25">
      <c r="A16151" s="2">
        <v>42409</v>
      </c>
      <c r="B16151" s="1">
        <f t="shared" si="504"/>
        <v>2016</v>
      </c>
      <c r="C16151" s="1">
        <f t="shared" si="505"/>
        <v>1</v>
      </c>
      <c r="D16151">
        <v>2913</v>
      </c>
      <c r="E16151" t="s">
        <v>36</v>
      </c>
      <c r="F16151" s="4">
        <v>640000</v>
      </c>
      <c r="G16151" t="s">
        <v>5</v>
      </c>
      <c r="H16151">
        <v>4</v>
      </c>
      <c r="I16151" s="4">
        <f>IF(E16151="Rhode Island", Table1[[#This Row],[price]]*$L$3, IF(E16151="Massachusetts", Table1[[#This Row],[price]]*$L$2, 1))</f>
        <v>640000</v>
      </c>
    </row>
    <row r="16152" spans="1:9" x14ac:dyDescent="0.25">
      <c r="A16152" s="2">
        <v>42409</v>
      </c>
      <c r="B16152" s="1">
        <f t="shared" si="504"/>
        <v>2016</v>
      </c>
      <c r="C16152" s="1">
        <f t="shared" si="505"/>
        <v>1</v>
      </c>
      <c r="D16152">
        <v>2617</v>
      </c>
      <c r="E16152" t="s">
        <v>37</v>
      </c>
      <c r="F16152" s="4">
        <v>772000</v>
      </c>
      <c r="G16152" t="s">
        <v>5</v>
      </c>
      <c r="H16152">
        <v>5</v>
      </c>
      <c r="I16152" s="4">
        <f>IF(E16152="Rhode Island", Table1[[#This Row],[price]]*$L$3, IF(E16152="Massachusetts", Table1[[#This Row],[price]]*$L$2, 1))</f>
        <v>772000</v>
      </c>
    </row>
    <row r="16153" spans="1:9" x14ac:dyDescent="0.25">
      <c r="A16153" s="2">
        <v>42409</v>
      </c>
      <c r="B16153" s="1">
        <f t="shared" si="504"/>
        <v>2016</v>
      </c>
      <c r="C16153" s="1">
        <f t="shared" si="505"/>
        <v>1</v>
      </c>
      <c r="D16153">
        <v>2606</v>
      </c>
      <c r="E16153" t="s">
        <v>37</v>
      </c>
      <c r="F16153" s="4">
        <v>320000</v>
      </c>
      <c r="G16153" t="s">
        <v>6</v>
      </c>
      <c r="H16153">
        <v>2</v>
      </c>
      <c r="I16153" s="4">
        <f>IF(E16153="Rhode Island", Table1[[#This Row],[price]]*$L$3, IF(E16153="Massachusetts", Table1[[#This Row],[price]]*$L$2, 1))</f>
        <v>320000</v>
      </c>
    </row>
    <row r="16154" spans="1:9" x14ac:dyDescent="0.25">
      <c r="A16154" s="2">
        <v>42409</v>
      </c>
      <c r="B16154" s="1">
        <f t="shared" si="504"/>
        <v>2016</v>
      </c>
      <c r="C16154" s="1">
        <f t="shared" si="505"/>
        <v>1</v>
      </c>
      <c r="D16154">
        <v>2604</v>
      </c>
      <c r="E16154" t="s">
        <v>37</v>
      </c>
      <c r="F16154" s="4">
        <v>770000</v>
      </c>
      <c r="G16154" t="s">
        <v>6</v>
      </c>
      <c r="H16154">
        <v>2</v>
      </c>
      <c r="I16154" s="4">
        <f>IF(E16154="Rhode Island", Table1[[#This Row],[price]]*$L$3, IF(E16154="Massachusetts", Table1[[#This Row],[price]]*$L$2, 1))</f>
        <v>770000</v>
      </c>
    </row>
    <row r="16155" spans="1:9" x14ac:dyDescent="0.25">
      <c r="A16155" s="2">
        <v>42410</v>
      </c>
      <c r="B16155" s="1">
        <f t="shared" si="504"/>
        <v>2016</v>
      </c>
      <c r="C16155" s="1">
        <f t="shared" si="505"/>
        <v>1</v>
      </c>
      <c r="D16155">
        <v>2615</v>
      </c>
      <c r="E16155" t="s">
        <v>37</v>
      </c>
      <c r="F16155" s="4">
        <v>410000</v>
      </c>
      <c r="G16155" t="s">
        <v>5</v>
      </c>
      <c r="H16155">
        <v>3</v>
      </c>
      <c r="I16155" s="4">
        <f>IF(E16155="Rhode Island", Table1[[#This Row],[price]]*$L$3, IF(E16155="Massachusetts", Table1[[#This Row],[price]]*$L$2, 1))</f>
        <v>410000</v>
      </c>
    </row>
    <row r="16156" spans="1:9" x14ac:dyDescent="0.25">
      <c r="A16156" s="2">
        <v>42410</v>
      </c>
      <c r="B16156" s="1">
        <f t="shared" si="504"/>
        <v>2016</v>
      </c>
      <c r="C16156" s="1">
        <f t="shared" si="505"/>
        <v>1</v>
      </c>
      <c r="D16156">
        <v>2903</v>
      </c>
      <c r="E16156" t="s">
        <v>36</v>
      </c>
      <c r="F16156" s="4">
        <v>477000</v>
      </c>
      <c r="G16156" t="s">
        <v>5</v>
      </c>
      <c r="H16156">
        <v>3</v>
      </c>
      <c r="I16156" s="4">
        <f>IF(E16156="Rhode Island", Table1[[#This Row],[price]]*$L$3, IF(E16156="Massachusetts", Table1[[#This Row],[price]]*$L$2, 1))</f>
        <v>477000</v>
      </c>
    </row>
    <row r="16157" spans="1:9" x14ac:dyDescent="0.25">
      <c r="A16157" s="2">
        <v>42410</v>
      </c>
      <c r="B16157" s="1">
        <f t="shared" si="504"/>
        <v>2016</v>
      </c>
      <c r="C16157" s="1">
        <f t="shared" si="505"/>
        <v>1</v>
      </c>
      <c r="D16157">
        <v>2906</v>
      </c>
      <c r="E16157" t="s">
        <v>36</v>
      </c>
      <c r="F16157" s="4">
        <v>520000</v>
      </c>
      <c r="G16157" t="s">
        <v>5</v>
      </c>
      <c r="H16157">
        <v>3</v>
      </c>
      <c r="I16157" s="4">
        <f>IF(E16157="Rhode Island", Table1[[#This Row],[price]]*$L$3, IF(E16157="Massachusetts", Table1[[#This Row],[price]]*$L$2, 1))</f>
        <v>520000</v>
      </c>
    </row>
    <row r="16158" spans="1:9" x14ac:dyDescent="0.25">
      <c r="A16158" s="2">
        <v>42410</v>
      </c>
      <c r="B16158" s="1">
        <f t="shared" si="504"/>
        <v>2016</v>
      </c>
      <c r="C16158" s="1">
        <f t="shared" si="505"/>
        <v>1</v>
      </c>
      <c r="D16158">
        <v>2607</v>
      </c>
      <c r="E16158" t="s">
        <v>37</v>
      </c>
      <c r="F16158" s="4">
        <v>592000</v>
      </c>
      <c r="G16158" t="s">
        <v>5</v>
      </c>
      <c r="H16158">
        <v>4</v>
      </c>
      <c r="I16158" s="4">
        <f>IF(E16158="Rhode Island", Table1[[#This Row],[price]]*$L$3, IF(E16158="Massachusetts", Table1[[#This Row],[price]]*$L$2, 1))</f>
        <v>592000</v>
      </c>
    </row>
    <row r="16159" spans="1:9" x14ac:dyDescent="0.25">
      <c r="A16159" s="2">
        <v>42410</v>
      </c>
      <c r="B16159" s="1">
        <f t="shared" si="504"/>
        <v>2016</v>
      </c>
      <c r="C16159" s="1">
        <f t="shared" si="505"/>
        <v>1</v>
      </c>
      <c r="D16159">
        <v>2904</v>
      </c>
      <c r="E16159" t="s">
        <v>36</v>
      </c>
      <c r="F16159" s="4">
        <v>630000</v>
      </c>
      <c r="G16159" t="s">
        <v>5</v>
      </c>
      <c r="H16159">
        <v>4</v>
      </c>
      <c r="I16159" s="4">
        <f>IF(E16159="Rhode Island", Table1[[#This Row],[price]]*$L$3, IF(E16159="Massachusetts", Table1[[#This Row],[price]]*$L$2, 1))</f>
        <v>630000</v>
      </c>
    </row>
    <row r="16160" spans="1:9" x14ac:dyDescent="0.25">
      <c r="A16160" s="2">
        <v>42410</v>
      </c>
      <c r="B16160" s="1">
        <f t="shared" si="504"/>
        <v>2016</v>
      </c>
      <c r="C16160" s="1">
        <f t="shared" si="505"/>
        <v>1</v>
      </c>
      <c r="D16160">
        <v>2905</v>
      </c>
      <c r="E16160" t="s">
        <v>36</v>
      </c>
      <c r="F16160" s="4">
        <v>660000</v>
      </c>
      <c r="G16160" t="s">
        <v>5</v>
      </c>
      <c r="H16160">
        <v>5</v>
      </c>
      <c r="I16160" s="4">
        <f>IF(E16160="Rhode Island", Table1[[#This Row],[price]]*$L$3, IF(E16160="Massachusetts", Table1[[#This Row],[price]]*$L$2, 1))</f>
        <v>660000</v>
      </c>
    </row>
    <row r="16161" spans="1:9" x14ac:dyDescent="0.25">
      <c r="A16161" s="2">
        <v>42410</v>
      </c>
      <c r="B16161" s="1">
        <f t="shared" si="504"/>
        <v>2016</v>
      </c>
      <c r="C16161" s="1">
        <f t="shared" si="505"/>
        <v>1</v>
      </c>
      <c r="D16161">
        <v>2602</v>
      </c>
      <c r="E16161" t="s">
        <v>37</v>
      </c>
      <c r="F16161" s="4">
        <v>687000</v>
      </c>
      <c r="G16161" t="s">
        <v>5</v>
      </c>
      <c r="H16161">
        <v>3</v>
      </c>
      <c r="I16161" s="4">
        <f>IF(E16161="Rhode Island", Table1[[#This Row],[price]]*$L$3, IF(E16161="Massachusetts", Table1[[#This Row],[price]]*$L$2, 1))</f>
        <v>687000</v>
      </c>
    </row>
    <row r="16162" spans="1:9" x14ac:dyDescent="0.25">
      <c r="A16162" s="2">
        <v>42410</v>
      </c>
      <c r="B16162" s="1">
        <f t="shared" si="504"/>
        <v>2016</v>
      </c>
      <c r="C16162" s="1">
        <f t="shared" si="505"/>
        <v>1</v>
      </c>
      <c r="D16162">
        <v>2617</v>
      </c>
      <c r="E16162" t="s">
        <v>37</v>
      </c>
      <c r="F16162" s="4">
        <v>760000</v>
      </c>
      <c r="G16162" t="s">
        <v>5</v>
      </c>
      <c r="H16162">
        <v>5</v>
      </c>
      <c r="I16162" s="4">
        <f>IF(E16162="Rhode Island", Table1[[#This Row],[price]]*$L$3, IF(E16162="Massachusetts", Table1[[#This Row],[price]]*$L$2, 1))</f>
        <v>760000</v>
      </c>
    </row>
    <row r="16163" spans="1:9" x14ac:dyDescent="0.25">
      <c r="A16163" s="2">
        <v>42410</v>
      </c>
      <c r="B16163" s="1">
        <f t="shared" si="504"/>
        <v>2016</v>
      </c>
      <c r="C16163" s="1">
        <f t="shared" si="505"/>
        <v>1</v>
      </c>
      <c r="D16163">
        <v>2912</v>
      </c>
      <c r="E16163" t="s">
        <v>36</v>
      </c>
      <c r="F16163" s="4">
        <v>290000</v>
      </c>
      <c r="G16163" t="s">
        <v>6</v>
      </c>
      <c r="H16163">
        <v>1</v>
      </c>
      <c r="I16163" s="4">
        <f>IF(E16163="Rhode Island", Table1[[#This Row],[price]]*$L$3, IF(E16163="Massachusetts", Table1[[#This Row],[price]]*$L$2, 1))</f>
        <v>290000</v>
      </c>
    </row>
    <row r="16164" spans="1:9" x14ac:dyDescent="0.25">
      <c r="A16164" s="2">
        <v>42410</v>
      </c>
      <c r="B16164" s="1">
        <f t="shared" si="504"/>
        <v>2016</v>
      </c>
      <c r="C16164" s="1">
        <f t="shared" si="505"/>
        <v>1</v>
      </c>
      <c r="D16164">
        <v>2607</v>
      </c>
      <c r="E16164" t="s">
        <v>37</v>
      </c>
      <c r="F16164" s="4">
        <v>295000</v>
      </c>
      <c r="G16164" t="s">
        <v>6</v>
      </c>
      <c r="H16164">
        <v>2</v>
      </c>
      <c r="I16164" s="4">
        <f>IF(E16164="Rhode Island", Table1[[#This Row],[price]]*$L$3, IF(E16164="Massachusetts", Table1[[#This Row],[price]]*$L$2, 1))</f>
        <v>295000</v>
      </c>
    </row>
    <row r="16165" spans="1:9" x14ac:dyDescent="0.25">
      <c r="A16165" s="2">
        <v>42411</v>
      </c>
      <c r="B16165" s="1">
        <f t="shared" si="504"/>
        <v>2016</v>
      </c>
      <c r="C16165" s="1">
        <f t="shared" si="505"/>
        <v>1</v>
      </c>
      <c r="D16165">
        <v>2615</v>
      </c>
      <c r="E16165" t="s">
        <v>37</v>
      </c>
      <c r="F16165" s="4">
        <v>398000</v>
      </c>
      <c r="G16165" t="s">
        <v>5</v>
      </c>
      <c r="H16165">
        <v>3</v>
      </c>
      <c r="I16165" s="4">
        <f>IF(E16165="Rhode Island", Table1[[#This Row],[price]]*$L$3, IF(E16165="Massachusetts", Table1[[#This Row],[price]]*$L$2, 1))</f>
        <v>398000</v>
      </c>
    </row>
    <row r="16166" spans="1:9" x14ac:dyDescent="0.25">
      <c r="A16166" s="2">
        <v>42411</v>
      </c>
      <c r="B16166" s="1">
        <f t="shared" si="504"/>
        <v>2016</v>
      </c>
      <c r="C16166" s="1">
        <f t="shared" si="505"/>
        <v>1</v>
      </c>
      <c r="D16166">
        <v>2905</v>
      </c>
      <c r="E16166" t="s">
        <v>36</v>
      </c>
      <c r="F16166" s="4">
        <v>405000</v>
      </c>
      <c r="G16166" t="s">
        <v>5</v>
      </c>
      <c r="H16166">
        <v>3</v>
      </c>
      <c r="I16166" s="4">
        <f>IF(E16166="Rhode Island", Table1[[#This Row],[price]]*$L$3, IF(E16166="Massachusetts", Table1[[#This Row],[price]]*$L$2, 1))</f>
        <v>405000</v>
      </c>
    </row>
    <row r="16167" spans="1:9" x14ac:dyDescent="0.25">
      <c r="A16167" s="2">
        <v>42411</v>
      </c>
      <c r="B16167" s="1">
        <f t="shared" si="504"/>
        <v>2016</v>
      </c>
      <c r="C16167" s="1">
        <f t="shared" si="505"/>
        <v>1</v>
      </c>
      <c r="D16167">
        <v>2615</v>
      </c>
      <c r="E16167" t="s">
        <v>37</v>
      </c>
      <c r="F16167" s="4">
        <v>434000</v>
      </c>
      <c r="G16167" t="s">
        <v>5</v>
      </c>
      <c r="H16167">
        <v>3</v>
      </c>
      <c r="I16167" s="4">
        <f>IF(E16167="Rhode Island", Table1[[#This Row],[price]]*$L$3, IF(E16167="Massachusetts", Table1[[#This Row],[price]]*$L$2, 1))</f>
        <v>434000</v>
      </c>
    </row>
    <row r="16168" spans="1:9" x14ac:dyDescent="0.25">
      <c r="A16168" s="2">
        <v>42411</v>
      </c>
      <c r="B16168" s="1">
        <f t="shared" si="504"/>
        <v>2016</v>
      </c>
      <c r="C16168" s="1">
        <f t="shared" si="505"/>
        <v>1</v>
      </c>
      <c r="D16168">
        <v>2913</v>
      </c>
      <c r="E16168" t="s">
        <v>36</v>
      </c>
      <c r="F16168" s="4">
        <v>465000</v>
      </c>
      <c r="G16168" t="s">
        <v>5</v>
      </c>
      <c r="H16168">
        <v>3</v>
      </c>
      <c r="I16168" s="4">
        <f>IF(E16168="Rhode Island", Table1[[#This Row],[price]]*$L$3, IF(E16168="Massachusetts", Table1[[#This Row],[price]]*$L$2, 1))</f>
        <v>465000</v>
      </c>
    </row>
    <row r="16169" spans="1:9" x14ac:dyDescent="0.25">
      <c r="A16169" s="2">
        <v>42411</v>
      </c>
      <c r="B16169" s="1">
        <f t="shared" si="504"/>
        <v>2016</v>
      </c>
      <c r="C16169" s="1">
        <f t="shared" si="505"/>
        <v>1</v>
      </c>
      <c r="D16169">
        <v>2913</v>
      </c>
      <c r="E16169" t="s">
        <v>36</v>
      </c>
      <c r="F16169" s="4">
        <v>475000</v>
      </c>
      <c r="G16169" t="s">
        <v>5</v>
      </c>
      <c r="H16169">
        <v>3</v>
      </c>
      <c r="I16169" s="4">
        <f>IF(E16169="Rhode Island", Table1[[#This Row],[price]]*$L$3, IF(E16169="Massachusetts", Table1[[#This Row],[price]]*$L$2, 1))</f>
        <v>475000</v>
      </c>
    </row>
    <row r="16170" spans="1:9" x14ac:dyDescent="0.25">
      <c r="A16170" s="2">
        <v>42411</v>
      </c>
      <c r="B16170" s="1">
        <f t="shared" si="504"/>
        <v>2016</v>
      </c>
      <c r="C16170" s="1">
        <f t="shared" si="505"/>
        <v>1</v>
      </c>
      <c r="D16170">
        <v>2905</v>
      </c>
      <c r="E16170" t="s">
        <v>36</v>
      </c>
      <c r="F16170" s="4">
        <v>490000</v>
      </c>
      <c r="G16170" t="s">
        <v>5</v>
      </c>
      <c r="H16170">
        <v>4</v>
      </c>
      <c r="I16170" s="4">
        <f>IF(E16170="Rhode Island", Table1[[#This Row],[price]]*$L$3, IF(E16170="Massachusetts", Table1[[#This Row],[price]]*$L$2, 1))</f>
        <v>490000</v>
      </c>
    </row>
    <row r="16171" spans="1:9" x14ac:dyDescent="0.25">
      <c r="A16171" s="2">
        <v>42411</v>
      </c>
      <c r="B16171" s="1">
        <f t="shared" si="504"/>
        <v>2016</v>
      </c>
      <c r="C16171" s="1">
        <f t="shared" si="505"/>
        <v>1</v>
      </c>
      <c r="D16171">
        <v>2913</v>
      </c>
      <c r="E16171" t="s">
        <v>36</v>
      </c>
      <c r="F16171" s="4">
        <v>525000</v>
      </c>
      <c r="G16171" t="s">
        <v>5</v>
      </c>
      <c r="H16171">
        <v>3</v>
      </c>
      <c r="I16171" s="4">
        <f>IF(E16171="Rhode Island", Table1[[#This Row],[price]]*$L$3, IF(E16171="Massachusetts", Table1[[#This Row],[price]]*$L$2, 1))</f>
        <v>525000</v>
      </c>
    </row>
    <row r="16172" spans="1:9" x14ac:dyDescent="0.25">
      <c r="A16172" s="2">
        <v>42411</v>
      </c>
      <c r="B16172" s="1">
        <f t="shared" si="504"/>
        <v>2016</v>
      </c>
      <c r="C16172" s="1">
        <f t="shared" si="505"/>
        <v>1</v>
      </c>
      <c r="D16172">
        <v>2911</v>
      </c>
      <c r="E16172" t="s">
        <v>36</v>
      </c>
      <c r="F16172" s="4">
        <v>550000</v>
      </c>
      <c r="G16172" t="s">
        <v>5</v>
      </c>
      <c r="H16172">
        <v>3</v>
      </c>
      <c r="I16172" s="4">
        <f>IF(E16172="Rhode Island", Table1[[#This Row],[price]]*$L$3, IF(E16172="Massachusetts", Table1[[#This Row],[price]]*$L$2, 1))</f>
        <v>550000</v>
      </c>
    </row>
    <row r="16173" spans="1:9" x14ac:dyDescent="0.25">
      <c r="A16173" s="2">
        <v>42411</v>
      </c>
      <c r="B16173" s="1">
        <f t="shared" si="504"/>
        <v>2016</v>
      </c>
      <c r="C16173" s="1">
        <f t="shared" si="505"/>
        <v>1</v>
      </c>
      <c r="D16173">
        <v>2615</v>
      </c>
      <c r="E16173" t="s">
        <v>37</v>
      </c>
      <c r="F16173" s="4">
        <v>578000</v>
      </c>
      <c r="G16173" t="s">
        <v>5</v>
      </c>
      <c r="H16173">
        <v>4</v>
      </c>
      <c r="I16173" s="4">
        <f>IF(E16173="Rhode Island", Table1[[#This Row],[price]]*$L$3, IF(E16173="Massachusetts", Table1[[#This Row],[price]]*$L$2, 1))</f>
        <v>578000</v>
      </c>
    </row>
    <row r="16174" spans="1:9" x14ac:dyDescent="0.25">
      <c r="A16174" s="2">
        <v>42411</v>
      </c>
      <c r="B16174" s="1">
        <f t="shared" si="504"/>
        <v>2016</v>
      </c>
      <c r="C16174" s="1">
        <f t="shared" si="505"/>
        <v>1</v>
      </c>
      <c r="D16174">
        <v>2914</v>
      </c>
      <c r="E16174" t="s">
        <v>36</v>
      </c>
      <c r="F16174" s="4">
        <v>623000</v>
      </c>
      <c r="G16174" t="s">
        <v>5</v>
      </c>
      <c r="H16174">
        <v>4</v>
      </c>
      <c r="I16174" s="4">
        <f>IF(E16174="Rhode Island", Table1[[#This Row],[price]]*$L$3, IF(E16174="Massachusetts", Table1[[#This Row],[price]]*$L$2, 1))</f>
        <v>623000</v>
      </c>
    </row>
    <row r="16175" spans="1:9" x14ac:dyDescent="0.25">
      <c r="A16175" s="2">
        <v>42411</v>
      </c>
      <c r="B16175" s="1">
        <f t="shared" si="504"/>
        <v>2016</v>
      </c>
      <c r="C16175" s="1">
        <f t="shared" si="505"/>
        <v>1</v>
      </c>
      <c r="D16175">
        <v>2914</v>
      </c>
      <c r="E16175" t="s">
        <v>36</v>
      </c>
      <c r="F16175" s="4">
        <v>825000</v>
      </c>
      <c r="G16175" t="s">
        <v>5</v>
      </c>
      <c r="H16175">
        <v>4</v>
      </c>
      <c r="I16175" s="4">
        <f>IF(E16175="Rhode Island", Table1[[#This Row],[price]]*$L$3, IF(E16175="Massachusetts", Table1[[#This Row],[price]]*$L$2, 1))</f>
        <v>825000</v>
      </c>
    </row>
    <row r="16176" spans="1:9" x14ac:dyDescent="0.25">
      <c r="A16176" s="2">
        <v>42411</v>
      </c>
      <c r="B16176" s="1">
        <f t="shared" si="504"/>
        <v>2016</v>
      </c>
      <c r="C16176" s="1">
        <f t="shared" si="505"/>
        <v>1</v>
      </c>
      <c r="D16176">
        <v>2604</v>
      </c>
      <c r="E16176" t="s">
        <v>37</v>
      </c>
      <c r="F16176" s="4">
        <v>442000</v>
      </c>
      <c r="G16176" t="s">
        <v>6</v>
      </c>
      <c r="H16176">
        <v>2</v>
      </c>
      <c r="I16176" s="4">
        <f>IF(E16176="Rhode Island", Table1[[#This Row],[price]]*$L$3, IF(E16176="Massachusetts", Table1[[#This Row],[price]]*$L$2, 1))</f>
        <v>442000</v>
      </c>
    </row>
    <row r="16177" spans="1:9" x14ac:dyDescent="0.25">
      <c r="A16177" s="2">
        <v>42412</v>
      </c>
      <c r="B16177" s="1">
        <f t="shared" si="504"/>
        <v>2016</v>
      </c>
      <c r="C16177" s="1">
        <f t="shared" si="505"/>
        <v>1</v>
      </c>
      <c r="D16177">
        <v>2905</v>
      </c>
      <c r="E16177" t="s">
        <v>36</v>
      </c>
      <c r="F16177" s="4">
        <v>390000</v>
      </c>
      <c r="G16177" t="s">
        <v>5</v>
      </c>
      <c r="H16177">
        <v>3</v>
      </c>
      <c r="I16177" s="4">
        <f>IF(E16177="Rhode Island", Table1[[#This Row],[price]]*$L$3, IF(E16177="Massachusetts", Table1[[#This Row],[price]]*$L$2, 1))</f>
        <v>390000</v>
      </c>
    </row>
    <row r="16178" spans="1:9" x14ac:dyDescent="0.25">
      <c r="A16178" s="2">
        <v>42412</v>
      </c>
      <c r="B16178" s="1">
        <f t="shared" si="504"/>
        <v>2016</v>
      </c>
      <c r="C16178" s="1">
        <f t="shared" si="505"/>
        <v>1</v>
      </c>
      <c r="D16178">
        <v>2904</v>
      </c>
      <c r="E16178" t="s">
        <v>36</v>
      </c>
      <c r="F16178" s="4">
        <v>430000</v>
      </c>
      <c r="G16178" t="s">
        <v>5</v>
      </c>
      <c r="H16178">
        <v>3</v>
      </c>
      <c r="I16178" s="4">
        <f>IF(E16178="Rhode Island", Table1[[#This Row],[price]]*$L$3, IF(E16178="Massachusetts", Table1[[#This Row],[price]]*$L$2, 1))</f>
        <v>430000</v>
      </c>
    </row>
    <row r="16179" spans="1:9" x14ac:dyDescent="0.25">
      <c r="A16179" s="2">
        <v>42412</v>
      </c>
      <c r="B16179" s="1">
        <f t="shared" si="504"/>
        <v>2016</v>
      </c>
      <c r="C16179" s="1">
        <f t="shared" si="505"/>
        <v>1</v>
      </c>
      <c r="D16179">
        <v>2913</v>
      </c>
      <c r="E16179" t="s">
        <v>36</v>
      </c>
      <c r="F16179" s="4">
        <v>442000</v>
      </c>
      <c r="G16179" t="s">
        <v>5</v>
      </c>
      <c r="H16179">
        <v>3</v>
      </c>
      <c r="I16179" s="4">
        <f>IF(E16179="Rhode Island", Table1[[#This Row],[price]]*$L$3, IF(E16179="Massachusetts", Table1[[#This Row],[price]]*$L$2, 1))</f>
        <v>442000</v>
      </c>
    </row>
    <row r="16180" spans="1:9" x14ac:dyDescent="0.25">
      <c r="A16180" s="2">
        <v>42412</v>
      </c>
      <c r="B16180" s="1">
        <f t="shared" si="504"/>
        <v>2016</v>
      </c>
      <c r="C16180" s="1">
        <f t="shared" si="505"/>
        <v>1</v>
      </c>
      <c r="D16180">
        <v>2617</v>
      </c>
      <c r="E16180" t="s">
        <v>37</v>
      </c>
      <c r="F16180" s="4">
        <v>512500</v>
      </c>
      <c r="G16180" t="s">
        <v>5</v>
      </c>
      <c r="H16180">
        <v>4</v>
      </c>
      <c r="I16180" s="4">
        <f>IF(E16180="Rhode Island", Table1[[#This Row],[price]]*$L$3, IF(E16180="Massachusetts", Table1[[#This Row],[price]]*$L$2, 1))</f>
        <v>512500</v>
      </c>
    </row>
    <row r="16181" spans="1:9" x14ac:dyDescent="0.25">
      <c r="A16181" s="2">
        <v>42412</v>
      </c>
      <c r="B16181" s="1">
        <f t="shared" si="504"/>
        <v>2016</v>
      </c>
      <c r="C16181" s="1">
        <f t="shared" si="505"/>
        <v>1</v>
      </c>
      <c r="D16181">
        <v>2617</v>
      </c>
      <c r="E16181" t="s">
        <v>37</v>
      </c>
      <c r="F16181" s="4">
        <v>625000</v>
      </c>
      <c r="G16181" t="s">
        <v>5</v>
      </c>
      <c r="H16181">
        <v>4</v>
      </c>
      <c r="I16181" s="4">
        <f>IF(E16181="Rhode Island", Table1[[#This Row],[price]]*$L$3, IF(E16181="Massachusetts", Table1[[#This Row],[price]]*$L$2, 1))</f>
        <v>625000</v>
      </c>
    </row>
    <row r="16182" spans="1:9" x14ac:dyDescent="0.25">
      <c r="A16182" s="2">
        <v>42412</v>
      </c>
      <c r="B16182" s="1">
        <f t="shared" si="504"/>
        <v>2016</v>
      </c>
      <c r="C16182" s="1">
        <f t="shared" si="505"/>
        <v>1</v>
      </c>
      <c r="D16182">
        <v>2607</v>
      </c>
      <c r="E16182" t="s">
        <v>37</v>
      </c>
      <c r="F16182" s="4">
        <v>675000</v>
      </c>
      <c r="G16182" t="s">
        <v>5</v>
      </c>
      <c r="H16182">
        <v>3</v>
      </c>
      <c r="I16182" s="4">
        <f>IF(E16182="Rhode Island", Table1[[#This Row],[price]]*$L$3, IF(E16182="Massachusetts", Table1[[#This Row],[price]]*$L$2, 1))</f>
        <v>675000</v>
      </c>
    </row>
    <row r="16183" spans="1:9" x14ac:dyDescent="0.25">
      <c r="A16183" s="2">
        <v>42412</v>
      </c>
      <c r="B16183" s="1">
        <f t="shared" si="504"/>
        <v>2016</v>
      </c>
      <c r="C16183" s="1">
        <f t="shared" si="505"/>
        <v>1</v>
      </c>
      <c r="D16183">
        <v>2617</v>
      </c>
      <c r="E16183" t="s">
        <v>37</v>
      </c>
      <c r="F16183" s="4">
        <v>846500</v>
      </c>
      <c r="G16183" t="s">
        <v>5</v>
      </c>
      <c r="H16183">
        <v>4</v>
      </c>
      <c r="I16183" s="4">
        <f>IF(E16183="Rhode Island", Table1[[#This Row],[price]]*$L$3, IF(E16183="Massachusetts", Table1[[#This Row],[price]]*$L$2, 1))</f>
        <v>846500</v>
      </c>
    </row>
    <row r="16184" spans="1:9" x14ac:dyDescent="0.25">
      <c r="A16184" s="2">
        <v>42412</v>
      </c>
      <c r="B16184" s="1">
        <f t="shared" si="504"/>
        <v>2016</v>
      </c>
      <c r="C16184" s="1">
        <f t="shared" si="505"/>
        <v>1</v>
      </c>
      <c r="D16184">
        <v>2600</v>
      </c>
      <c r="E16184" t="s">
        <v>37</v>
      </c>
      <c r="F16184" s="4">
        <v>1150000</v>
      </c>
      <c r="G16184" t="s">
        <v>5</v>
      </c>
      <c r="H16184">
        <v>4</v>
      </c>
      <c r="I16184" s="4">
        <f>IF(E16184="Rhode Island", Table1[[#This Row],[price]]*$L$3, IF(E16184="Massachusetts", Table1[[#This Row],[price]]*$L$2, 1))</f>
        <v>1150000</v>
      </c>
    </row>
    <row r="16185" spans="1:9" x14ac:dyDescent="0.25">
      <c r="A16185" s="2">
        <v>42412</v>
      </c>
      <c r="B16185" s="1">
        <f t="shared" si="504"/>
        <v>2016</v>
      </c>
      <c r="C16185" s="1">
        <f t="shared" si="505"/>
        <v>1</v>
      </c>
      <c r="D16185">
        <v>2600</v>
      </c>
      <c r="E16185" t="s">
        <v>37</v>
      </c>
      <c r="F16185" s="4">
        <v>1850000</v>
      </c>
      <c r="G16185" t="s">
        <v>5</v>
      </c>
      <c r="H16185">
        <v>5</v>
      </c>
      <c r="I16185" s="4">
        <f>IF(E16185="Rhode Island", Table1[[#This Row],[price]]*$L$3, IF(E16185="Massachusetts", Table1[[#This Row],[price]]*$L$2, 1))</f>
        <v>1850000</v>
      </c>
    </row>
    <row r="16186" spans="1:9" x14ac:dyDescent="0.25">
      <c r="A16186" s="2">
        <v>42412</v>
      </c>
      <c r="B16186" s="1">
        <f t="shared" si="504"/>
        <v>2016</v>
      </c>
      <c r="C16186" s="1">
        <f t="shared" si="505"/>
        <v>1</v>
      </c>
      <c r="D16186">
        <v>2606</v>
      </c>
      <c r="E16186" t="s">
        <v>37</v>
      </c>
      <c r="F16186" s="4">
        <v>262000</v>
      </c>
      <c r="G16186" t="s">
        <v>6</v>
      </c>
      <c r="H16186">
        <v>2</v>
      </c>
      <c r="I16186" s="4">
        <f>IF(E16186="Rhode Island", Table1[[#This Row],[price]]*$L$3, IF(E16186="Massachusetts", Table1[[#This Row],[price]]*$L$2, 1))</f>
        <v>262000</v>
      </c>
    </row>
    <row r="16187" spans="1:9" x14ac:dyDescent="0.25">
      <c r="A16187" s="2">
        <v>42412</v>
      </c>
      <c r="B16187" s="1">
        <f t="shared" si="504"/>
        <v>2016</v>
      </c>
      <c r="C16187" s="1">
        <f t="shared" si="505"/>
        <v>1</v>
      </c>
      <c r="D16187">
        <v>2606</v>
      </c>
      <c r="E16187" t="s">
        <v>37</v>
      </c>
      <c r="F16187" s="4">
        <v>285000</v>
      </c>
      <c r="G16187" t="s">
        <v>6</v>
      </c>
      <c r="H16187">
        <v>1</v>
      </c>
      <c r="I16187" s="4">
        <f>IF(E16187="Rhode Island", Table1[[#This Row],[price]]*$L$3, IF(E16187="Massachusetts", Table1[[#This Row],[price]]*$L$2, 1))</f>
        <v>285000</v>
      </c>
    </row>
    <row r="16188" spans="1:9" x14ac:dyDescent="0.25">
      <c r="A16188" s="2">
        <v>42412</v>
      </c>
      <c r="B16188" s="1">
        <f t="shared" si="504"/>
        <v>2016</v>
      </c>
      <c r="C16188" s="1">
        <f t="shared" si="505"/>
        <v>1</v>
      </c>
      <c r="D16188">
        <v>2606</v>
      </c>
      <c r="E16188" t="s">
        <v>37</v>
      </c>
      <c r="F16188" s="4">
        <v>330000</v>
      </c>
      <c r="G16188" t="s">
        <v>6</v>
      </c>
      <c r="H16188">
        <v>2</v>
      </c>
      <c r="I16188" s="4">
        <f>IF(E16188="Rhode Island", Table1[[#This Row],[price]]*$L$3, IF(E16188="Massachusetts", Table1[[#This Row],[price]]*$L$2, 1))</f>
        <v>330000</v>
      </c>
    </row>
    <row r="16189" spans="1:9" x14ac:dyDescent="0.25">
      <c r="A16189" s="2">
        <v>42412</v>
      </c>
      <c r="B16189" s="1">
        <f t="shared" si="504"/>
        <v>2016</v>
      </c>
      <c r="C16189" s="1">
        <f t="shared" si="505"/>
        <v>1</v>
      </c>
      <c r="D16189">
        <v>2612</v>
      </c>
      <c r="E16189" t="s">
        <v>37</v>
      </c>
      <c r="F16189" s="4">
        <v>367500</v>
      </c>
      <c r="G16189" t="s">
        <v>6</v>
      </c>
      <c r="H16189">
        <v>1</v>
      </c>
      <c r="I16189" s="4">
        <f>IF(E16189="Rhode Island", Table1[[#This Row],[price]]*$L$3, IF(E16189="Massachusetts", Table1[[#This Row],[price]]*$L$2, 1))</f>
        <v>367500</v>
      </c>
    </row>
    <row r="16190" spans="1:9" x14ac:dyDescent="0.25">
      <c r="A16190" s="2">
        <v>42412</v>
      </c>
      <c r="B16190" s="1">
        <f t="shared" si="504"/>
        <v>2016</v>
      </c>
      <c r="C16190" s="1">
        <f t="shared" si="505"/>
        <v>1</v>
      </c>
      <c r="D16190">
        <v>2612</v>
      </c>
      <c r="E16190" t="s">
        <v>37</v>
      </c>
      <c r="F16190" s="4">
        <v>399000</v>
      </c>
      <c r="G16190" t="s">
        <v>6</v>
      </c>
      <c r="H16190">
        <v>2</v>
      </c>
      <c r="I16190" s="4">
        <f>IF(E16190="Rhode Island", Table1[[#This Row],[price]]*$L$3, IF(E16190="Massachusetts", Table1[[#This Row],[price]]*$L$2, 1))</f>
        <v>399000</v>
      </c>
    </row>
    <row r="16191" spans="1:9" x14ac:dyDescent="0.25">
      <c r="A16191" s="2">
        <v>42412</v>
      </c>
      <c r="B16191" s="1">
        <f t="shared" si="504"/>
        <v>2016</v>
      </c>
      <c r="C16191" s="1">
        <f t="shared" si="505"/>
        <v>1</v>
      </c>
      <c r="D16191">
        <v>2602</v>
      </c>
      <c r="E16191" t="s">
        <v>37</v>
      </c>
      <c r="F16191" s="4">
        <v>495000</v>
      </c>
      <c r="G16191" t="s">
        <v>6</v>
      </c>
      <c r="H16191">
        <v>2</v>
      </c>
      <c r="I16191" s="4">
        <f>IF(E16191="Rhode Island", Table1[[#This Row],[price]]*$L$3, IF(E16191="Massachusetts", Table1[[#This Row],[price]]*$L$2, 1))</f>
        <v>495000</v>
      </c>
    </row>
    <row r="16192" spans="1:9" x14ac:dyDescent="0.25">
      <c r="A16192" s="2">
        <v>42413</v>
      </c>
      <c r="B16192" s="1">
        <f t="shared" si="504"/>
        <v>2016</v>
      </c>
      <c r="C16192" s="1">
        <f t="shared" si="505"/>
        <v>1</v>
      </c>
      <c r="D16192">
        <v>2604</v>
      </c>
      <c r="E16192" t="s">
        <v>37</v>
      </c>
      <c r="F16192" s="4">
        <v>475000</v>
      </c>
      <c r="G16192" t="s">
        <v>5</v>
      </c>
      <c r="H16192">
        <v>2</v>
      </c>
      <c r="I16192" s="4">
        <f>IF(E16192="Rhode Island", Table1[[#This Row],[price]]*$L$3, IF(E16192="Massachusetts", Table1[[#This Row],[price]]*$L$2, 1))</f>
        <v>475000</v>
      </c>
    </row>
    <row r="16193" spans="1:9" x14ac:dyDescent="0.25">
      <c r="A16193" s="2">
        <v>42413</v>
      </c>
      <c r="B16193" s="1">
        <f t="shared" si="504"/>
        <v>2016</v>
      </c>
      <c r="C16193" s="1">
        <f t="shared" si="505"/>
        <v>1</v>
      </c>
      <c r="D16193">
        <v>2611</v>
      </c>
      <c r="E16193" t="s">
        <v>37</v>
      </c>
      <c r="F16193" s="4">
        <v>547500</v>
      </c>
      <c r="G16193" t="s">
        <v>5</v>
      </c>
      <c r="H16193">
        <v>3</v>
      </c>
      <c r="I16193" s="4">
        <f>IF(E16193="Rhode Island", Table1[[#This Row],[price]]*$L$3, IF(E16193="Massachusetts", Table1[[#This Row],[price]]*$L$2, 1))</f>
        <v>547500</v>
      </c>
    </row>
    <row r="16194" spans="1:9" x14ac:dyDescent="0.25">
      <c r="A16194" s="2">
        <v>42413</v>
      </c>
      <c r="B16194" s="1">
        <f t="shared" ref="B16194:B16257" si="506">YEAR(A16194)</f>
        <v>2016</v>
      </c>
      <c r="C16194" s="1">
        <f t="shared" ref="C16194:C16257" si="507">ROUNDUP(MONTH(A16194)/3,0)</f>
        <v>1</v>
      </c>
      <c r="D16194">
        <v>2611</v>
      </c>
      <c r="E16194" t="s">
        <v>37</v>
      </c>
      <c r="F16194" s="4">
        <v>600000</v>
      </c>
      <c r="G16194" t="s">
        <v>5</v>
      </c>
      <c r="H16194">
        <v>4</v>
      </c>
      <c r="I16194" s="4">
        <f>IF(E16194="Rhode Island", Table1[[#This Row],[price]]*$L$3, IF(E16194="Massachusetts", Table1[[#This Row],[price]]*$L$2, 1))</f>
        <v>600000</v>
      </c>
    </row>
    <row r="16195" spans="1:9" x14ac:dyDescent="0.25">
      <c r="A16195" s="2">
        <v>42413</v>
      </c>
      <c r="B16195" s="1">
        <f t="shared" si="506"/>
        <v>2016</v>
      </c>
      <c r="C16195" s="1">
        <f t="shared" si="507"/>
        <v>1</v>
      </c>
      <c r="D16195">
        <v>2914</v>
      </c>
      <c r="E16195" t="s">
        <v>36</v>
      </c>
      <c r="F16195" s="4">
        <v>700000</v>
      </c>
      <c r="G16195" t="s">
        <v>5</v>
      </c>
      <c r="H16195">
        <v>4</v>
      </c>
      <c r="I16195" s="4">
        <f>IF(E16195="Rhode Island", Table1[[#This Row],[price]]*$L$3, IF(E16195="Massachusetts", Table1[[#This Row],[price]]*$L$2, 1))</f>
        <v>700000</v>
      </c>
    </row>
    <row r="16196" spans="1:9" x14ac:dyDescent="0.25">
      <c r="A16196" s="2">
        <v>42413</v>
      </c>
      <c r="B16196" s="1">
        <f t="shared" si="506"/>
        <v>2016</v>
      </c>
      <c r="C16196" s="1">
        <f t="shared" si="507"/>
        <v>1</v>
      </c>
      <c r="D16196">
        <v>2902</v>
      </c>
      <c r="E16196" t="s">
        <v>36</v>
      </c>
      <c r="F16196" s="4">
        <v>717000</v>
      </c>
      <c r="G16196" t="s">
        <v>5</v>
      </c>
      <c r="H16196">
        <v>4</v>
      </c>
      <c r="I16196" s="4">
        <f>IF(E16196="Rhode Island", Table1[[#This Row],[price]]*$L$3, IF(E16196="Massachusetts", Table1[[#This Row],[price]]*$L$2, 1))</f>
        <v>717000</v>
      </c>
    </row>
    <row r="16197" spans="1:9" x14ac:dyDescent="0.25">
      <c r="A16197" s="2">
        <v>42413</v>
      </c>
      <c r="B16197" s="1">
        <f t="shared" si="506"/>
        <v>2016</v>
      </c>
      <c r="C16197" s="1">
        <f t="shared" si="507"/>
        <v>1</v>
      </c>
      <c r="D16197">
        <v>2607</v>
      </c>
      <c r="E16197" t="s">
        <v>37</v>
      </c>
      <c r="F16197" s="4">
        <v>740000</v>
      </c>
      <c r="G16197" t="s">
        <v>5</v>
      </c>
      <c r="H16197">
        <v>3</v>
      </c>
      <c r="I16197" s="4">
        <f>IF(E16197="Rhode Island", Table1[[#This Row],[price]]*$L$3, IF(E16197="Massachusetts", Table1[[#This Row],[price]]*$L$2, 1))</f>
        <v>740000</v>
      </c>
    </row>
    <row r="16198" spans="1:9" x14ac:dyDescent="0.25">
      <c r="A16198" s="2">
        <v>42413</v>
      </c>
      <c r="B16198" s="1">
        <f t="shared" si="506"/>
        <v>2016</v>
      </c>
      <c r="C16198" s="1">
        <f t="shared" si="507"/>
        <v>1</v>
      </c>
      <c r="D16198">
        <v>2602</v>
      </c>
      <c r="E16198" t="s">
        <v>37</v>
      </c>
      <c r="F16198" s="4">
        <v>867000</v>
      </c>
      <c r="G16198" t="s">
        <v>5</v>
      </c>
      <c r="H16198">
        <v>3</v>
      </c>
      <c r="I16198" s="4">
        <f>IF(E16198="Rhode Island", Table1[[#This Row],[price]]*$L$3, IF(E16198="Massachusetts", Table1[[#This Row],[price]]*$L$2, 1))</f>
        <v>867000</v>
      </c>
    </row>
    <row r="16199" spans="1:9" x14ac:dyDescent="0.25">
      <c r="A16199" s="2">
        <v>42413</v>
      </c>
      <c r="B16199" s="1">
        <f t="shared" si="506"/>
        <v>2016</v>
      </c>
      <c r="C16199" s="1">
        <f t="shared" si="507"/>
        <v>1</v>
      </c>
      <c r="D16199">
        <v>2605</v>
      </c>
      <c r="E16199" t="s">
        <v>37</v>
      </c>
      <c r="F16199" s="4">
        <v>880000</v>
      </c>
      <c r="G16199" t="s">
        <v>5</v>
      </c>
      <c r="H16199">
        <v>4</v>
      </c>
      <c r="I16199" s="4">
        <f>IF(E16199="Rhode Island", Table1[[#This Row],[price]]*$L$3, IF(E16199="Massachusetts", Table1[[#This Row],[price]]*$L$2, 1))</f>
        <v>880000</v>
      </c>
    </row>
    <row r="16200" spans="1:9" x14ac:dyDescent="0.25">
      <c r="A16200" s="2">
        <v>42413</v>
      </c>
      <c r="B16200" s="1">
        <f t="shared" si="506"/>
        <v>2016</v>
      </c>
      <c r="C16200" s="1">
        <f t="shared" si="507"/>
        <v>1</v>
      </c>
      <c r="D16200">
        <v>2614</v>
      </c>
      <c r="E16200" t="s">
        <v>37</v>
      </c>
      <c r="F16200" s="4">
        <v>915000</v>
      </c>
      <c r="G16200" t="s">
        <v>5</v>
      </c>
      <c r="H16200">
        <v>4</v>
      </c>
      <c r="I16200" s="4">
        <f>IF(E16200="Rhode Island", Table1[[#This Row],[price]]*$L$3, IF(E16200="Massachusetts", Table1[[#This Row],[price]]*$L$2, 1))</f>
        <v>915000</v>
      </c>
    </row>
    <row r="16201" spans="1:9" x14ac:dyDescent="0.25">
      <c r="A16201" s="2">
        <v>42413</v>
      </c>
      <c r="B16201" s="1">
        <f t="shared" si="506"/>
        <v>2016</v>
      </c>
      <c r="C16201" s="1">
        <f t="shared" si="507"/>
        <v>1</v>
      </c>
      <c r="D16201">
        <v>2605</v>
      </c>
      <c r="E16201" t="s">
        <v>37</v>
      </c>
      <c r="F16201" s="4">
        <v>975000</v>
      </c>
      <c r="G16201" t="s">
        <v>5</v>
      </c>
      <c r="H16201">
        <v>4</v>
      </c>
      <c r="I16201" s="4">
        <f>IF(E16201="Rhode Island", Table1[[#This Row],[price]]*$L$3, IF(E16201="Massachusetts", Table1[[#This Row],[price]]*$L$2, 1))</f>
        <v>975000</v>
      </c>
    </row>
    <row r="16202" spans="1:9" x14ac:dyDescent="0.25">
      <c r="A16202" s="2">
        <v>42413</v>
      </c>
      <c r="B16202" s="1">
        <f t="shared" si="506"/>
        <v>2016</v>
      </c>
      <c r="C16202" s="1">
        <f t="shared" si="507"/>
        <v>1</v>
      </c>
      <c r="D16202">
        <v>2602</v>
      </c>
      <c r="E16202" t="s">
        <v>37</v>
      </c>
      <c r="F16202" s="4">
        <v>977000</v>
      </c>
      <c r="G16202" t="s">
        <v>5</v>
      </c>
      <c r="H16202">
        <v>3</v>
      </c>
      <c r="I16202" s="4">
        <f>IF(E16202="Rhode Island", Table1[[#This Row],[price]]*$L$3, IF(E16202="Massachusetts", Table1[[#This Row],[price]]*$L$2, 1))</f>
        <v>977000</v>
      </c>
    </row>
    <row r="16203" spans="1:9" x14ac:dyDescent="0.25">
      <c r="A16203" s="2">
        <v>42413</v>
      </c>
      <c r="B16203" s="1">
        <f t="shared" si="506"/>
        <v>2016</v>
      </c>
      <c r="C16203" s="1">
        <f t="shared" si="507"/>
        <v>1</v>
      </c>
      <c r="D16203">
        <v>2603</v>
      </c>
      <c r="E16203" t="s">
        <v>37</v>
      </c>
      <c r="F16203" s="4">
        <v>1040000</v>
      </c>
      <c r="G16203" t="s">
        <v>5</v>
      </c>
      <c r="H16203">
        <v>3</v>
      </c>
      <c r="I16203" s="4">
        <f>IF(E16203="Rhode Island", Table1[[#This Row],[price]]*$L$3, IF(E16203="Massachusetts", Table1[[#This Row],[price]]*$L$2, 1))</f>
        <v>1040000</v>
      </c>
    </row>
    <row r="16204" spans="1:9" x14ac:dyDescent="0.25">
      <c r="A16204" s="2">
        <v>42413</v>
      </c>
      <c r="B16204" s="1">
        <f t="shared" si="506"/>
        <v>2016</v>
      </c>
      <c r="C16204" s="1">
        <f t="shared" si="507"/>
        <v>1</v>
      </c>
      <c r="D16204">
        <v>2602</v>
      </c>
      <c r="E16204" t="s">
        <v>37</v>
      </c>
      <c r="F16204" s="4">
        <v>1300000</v>
      </c>
      <c r="G16204" t="s">
        <v>5</v>
      </c>
      <c r="H16204">
        <v>4</v>
      </c>
      <c r="I16204" s="4">
        <f>IF(E16204="Rhode Island", Table1[[#This Row],[price]]*$L$3, IF(E16204="Massachusetts", Table1[[#This Row],[price]]*$L$2, 1))</f>
        <v>1300000</v>
      </c>
    </row>
    <row r="16205" spans="1:9" x14ac:dyDescent="0.25">
      <c r="A16205" s="2">
        <v>42413</v>
      </c>
      <c r="B16205" s="1">
        <f t="shared" si="506"/>
        <v>2016</v>
      </c>
      <c r="C16205" s="1">
        <f t="shared" si="507"/>
        <v>1</v>
      </c>
      <c r="D16205">
        <v>2617</v>
      </c>
      <c r="E16205" t="s">
        <v>37</v>
      </c>
      <c r="F16205" s="4">
        <v>1350000</v>
      </c>
      <c r="G16205" t="s">
        <v>5</v>
      </c>
      <c r="H16205">
        <v>4</v>
      </c>
      <c r="I16205" s="4">
        <f>IF(E16205="Rhode Island", Table1[[#This Row],[price]]*$L$3, IF(E16205="Massachusetts", Table1[[#This Row],[price]]*$L$2, 1))</f>
        <v>1350000</v>
      </c>
    </row>
    <row r="16206" spans="1:9" x14ac:dyDescent="0.25">
      <c r="A16206" s="2">
        <v>42413</v>
      </c>
      <c r="B16206" s="1">
        <f t="shared" si="506"/>
        <v>2016</v>
      </c>
      <c r="C16206" s="1">
        <f t="shared" si="507"/>
        <v>1</v>
      </c>
      <c r="D16206">
        <v>2604</v>
      </c>
      <c r="E16206" t="s">
        <v>37</v>
      </c>
      <c r="F16206" s="4">
        <v>1800000</v>
      </c>
      <c r="G16206" t="s">
        <v>5</v>
      </c>
      <c r="H16206">
        <v>4</v>
      </c>
      <c r="I16206" s="4">
        <f>IF(E16206="Rhode Island", Table1[[#This Row],[price]]*$L$3, IF(E16206="Massachusetts", Table1[[#This Row],[price]]*$L$2, 1))</f>
        <v>1800000</v>
      </c>
    </row>
    <row r="16207" spans="1:9" x14ac:dyDescent="0.25">
      <c r="A16207" s="2">
        <v>42415</v>
      </c>
      <c r="B16207" s="1">
        <f t="shared" si="506"/>
        <v>2016</v>
      </c>
      <c r="C16207" s="1">
        <f t="shared" si="507"/>
        <v>1</v>
      </c>
      <c r="D16207">
        <v>2604</v>
      </c>
      <c r="E16207" t="s">
        <v>37</v>
      </c>
      <c r="F16207" s="4">
        <v>410000</v>
      </c>
      <c r="G16207" t="s">
        <v>5</v>
      </c>
      <c r="H16207">
        <v>2</v>
      </c>
      <c r="I16207" s="4">
        <f>IF(E16207="Rhode Island", Table1[[#This Row],[price]]*$L$3, IF(E16207="Massachusetts", Table1[[#This Row],[price]]*$L$2, 1))</f>
        <v>410000</v>
      </c>
    </row>
    <row r="16208" spans="1:9" x14ac:dyDescent="0.25">
      <c r="A16208" s="2">
        <v>42415</v>
      </c>
      <c r="B16208" s="1">
        <f t="shared" si="506"/>
        <v>2016</v>
      </c>
      <c r="C16208" s="1">
        <f t="shared" si="507"/>
        <v>1</v>
      </c>
      <c r="D16208">
        <v>2615</v>
      </c>
      <c r="E16208" t="s">
        <v>37</v>
      </c>
      <c r="F16208" s="4">
        <v>545000</v>
      </c>
      <c r="G16208" t="s">
        <v>5</v>
      </c>
      <c r="H16208">
        <v>4</v>
      </c>
      <c r="I16208" s="4">
        <f>IF(E16208="Rhode Island", Table1[[#This Row],[price]]*$L$3, IF(E16208="Massachusetts", Table1[[#This Row],[price]]*$L$2, 1))</f>
        <v>545000</v>
      </c>
    </row>
    <row r="16209" spans="1:9" x14ac:dyDescent="0.25">
      <c r="A16209" s="2">
        <v>42415</v>
      </c>
      <c r="B16209" s="1">
        <f t="shared" si="506"/>
        <v>2016</v>
      </c>
      <c r="C16209" s="1">
        <f t="shared" si="507"/>
        <v>1</v>
      </c>
      <c r="D16209">
        <v>2911</v>
      </c>
      <c r="E16209" t="s">
        <v>36</v>
      </c>
      <c r="F16209" s="4">
        <v>675000</v>
      </c>
      <c r="G16209" t="s">
        <v>5</v>
      </c>
      <c r="H16209">
        <v>4</v>
      </c>
      <c r="I16209" s="4">
        <f>IF(E16209="Rhode Island", Table1[[#This Row],[price]]*$L$3, IF(E16209="Massachusetts", Table1[[#This Row],[price]]*$L$2, 1))</f>
        <v>675000</v>
      </c>
    </row>
    <row r="16210" spans="1:9" x14ac:dyDescent="0.25">
      <c r="A16210" s="2">
        <v>42415</v>
      </c>
      <c r="B16210" s="1">
        <f t="shared" si="506"/>
        <v>2016</v>
      </c>
      <c r="C16210" s="1">
        <f t="shared" si="507"/>
        <v>1</v>
      </c>
      <c r="D16210">
        <v>2603</v>
      </c>
      <c r="E16210" t="s">
        <v>37</v>
      </c>
      <c r="F16210" s="4">
        <v>1850000</v>
      </c>
      <c r="G16210" t="s">
        <v>5</v>
      </c>
      <c r="H16210">
        <v>4</v>
      </c>
      <c r="I16210" s="4">
        <f>IF(E16210="Rhode Island", Table1[[#This Row],[price]]*$L$3, IF(E16210="Massachusetts", Table1[[#This Row],[price]]*$L$2, 1))</f>
        <v>1850000</v>
      </c>
    </row>
    <row r="16211" spans="1:9" x14ac:dyDescent="0.25">
      <c r="A16211" s="2">
        <v>42415</v>
      </c>
      <c r="B16211" s="1">
        <f t="shared" si="506"/>
        <v>2016</v>
      </c>
      <c r="C16211" s="1">
        <f t="shared" si="507"/>
        <v>1</v>
      </c>
      <c r="D16211">
        <v>2615</v>
      </c>
      <c r="E16211" t="s">
        <v>37</v>
      </c>
      <c r="F16211" s="4">
        <v>295000</v>
      </c>
      <c r="G16211" t="s">
        <v>6</v>
      </c>
      <c r="H16211">
        <v>2</v>
      </c>
      <c r="I16211" s="4">
        <f>IF(E16211="Rhode Island", Table1[[#This Row],[price]]*$L$3, IF(E16211="Massachusetts", Table1[[#This Row],[price]]*$L$2, 1))</f>
        <v>295000</v>
      </c>
    </row>
    <row r="16212" spans="1:9" x14ac:dyDescent="0.25">
      <c r="A16212" s="2">
        <v>42415</v>
      </c>
      <c r="B16212" s="1">
        <f t="shared" si="506"/>
        <v>2016</v>
      </c>
      <c r="C16212" s="1">
        <f t="shared" si="507"/>
        <v>1</v>
      </c>
      <c r="D16212">
        <v>2602</v>
      </c>
      <c r="E16212" t="s">
        <v>37</v>
      </c>
      <c r="F16212" s="4">
        <v>315000</v>
      </c>
      <c r="G16212" t="s">
        <v>6</v>
      </c>
      <c r="H16212">
        <v>2</v>
      </c>
      <c r="I16212" s="4">
        <f>IF(E16212="Rhode Island", Table1[[#This Row],[price]]*$L$3, IF(E16212="Massachusetts", Table1[[#This Row],[price]]*$L$2, 1))</f>
        <v>315000</v>
      </c>
    </row>
    <row r="16213" spans="1:9" x14ac:dyDescent="0.25">
      <c r="A16213" s="2">
        <v>42415</v>
      </c>
      <c r="B16213" s="1">
        <f t="shared" si="506"/>
        <v>2016</v>
      </c>
      <c r="C16213" s="1">
        <f t="shared" si="507"/>
        <v>1</v>
      </c>
      <c r="D16213">
        <v>2612</v>
      </c>
      <c r="E16213" t="s">
        <v>37</v>
      </c>
      <c r="F16213" s="4">
        <v>326000</v>
      </c>
      <c r="G16213" t="s">
        <v>6</v>
      </c>
      <c r="H16213">
        <v>1</v>
      </c>
      <c r="I16213" s="4">
        <f>IF(E16213="Rhode Island", Table1[[#This Row],[price]]*$L$3, IF(E16213="Massachusetts", Table1[[#This Row],[price]]*$L$2, 1))</f>
        <v>326000</v>
      </c>
    </row>
    <row r="16214" spans="1:9" x14ac:dyDescent="0.25">
      <c r="A16214" s="2">
        <v>42415</v>
      </c>
      <c r="B16214" s="1">
        <f t="shared" si="506"/>
        <v>2016</v>
      </c>
      <c r="C16214" s="1">
        <f t="shared" si="507"/>
        <v>1</v>
      </c>
      <c r="D16214">
        <v>2602</v>
      </c>
      <c r="E16214" t="s">
        <v>37</v>
      </c>
      <c r="F16214" s="4">
        <v>371000</v>
      </c>
      <c r="G16214" t="s">
        <v>6</v>
      </c>
      <c r="H16214">
        <v>2</v>
      </c>
      <c r="I16214" s="4">
        <f>IF(E16214="Rhode Island", Table1[[#This Row],[price]]*$L$3, IF(E16214="Massachusetts", Table1[[#This Row],[price]]*$L$2, 1))</f>
        <v>371000</v>
      </c>
    </row>
    <row r="16215" spans="1:9" x14ac:dyDescent="0.25">
      <c r="A16215" s="2">
        <v>42416</v>
      </c>
      <c r="B16215" s="1">
        <f t="shared" si="506"/>
        <v>2016</v>
      </c>
      <c r="C16215" s="1">
        <f t="shared" si="507"/>
        <v>1</v>
      </c>
      <c r="D16215">
        <v>2913</v>
      </c>
      <c r="E16215" t="s">
        <v>36</v>
      </c>
      <c r="F16215" s="4">
        <v>375000</v>
      </c>
      <c r="G16215" t="s">
        <v>5</v>
      </c>
      <c r="H16215">
        <v>2</v>
      </c>
      <c r="I16215" s="4">
        <f>IF(E16215="Rhode Island", Table1[[#This Row],[price]]*$L$3, IF(E16215="Massachusetts", Table1[[#This Row],[price]]*$L$2, 1))</f>
        <v>375000</v>
      </c>
    </row>
    <row r="16216" spans="1:9" x14ac:dyDescent="0.25">
      <c r="A16216" s="2">
        <v>42416</v>
      </c>
      <c r="B16216" s="1">
        <f t="shared" si="506"/>
        <v>2016</v>
      </c>
      <c r="C16216" s="1">
        <f t="shared" si="507"/>
        <v>1</v>
      </c>
      <c r="D16216">
        <v>2905</v>
      </c>
      <c r="E16216" t="s">
        <v>36</v>
      </c>
      <c r="F16216" s="4">
        <v>449950</v>
      </c>
      <c r="G16216" t="s">
        <v>5</v>
      </c>
      <c r="H16216">
        <v>3</v>
      </c>
      <c r="I16216" s="4">
        <f>IF(E16216="Rhode Island", Table1[[#This Row],[price]]*$L$3, IF(E16216="Massachusetts", Table1[[#This Row],[price]]*$L$2, 1))</f>
        <v>449950</v>
      </c>
    </row>
    <row r="16217" spans="1:9" x14ac:dyDescent="0.25">
      <c r="A16217" s="2">
        <v>42416</v>
      </c>
      <c r="B16217" s="1">
        <f t="shared" si="506"/>
        <v>2016</v>
      </c>
      <c r="C16217" s="1">
        <f t="shared" si="507"/>
        <v>1</v>
      </c>
      <c r="D16217">
        <v>2904</v>
      </c>
      <c r="E16217" t="s">
        <v>36</v>
      </c>
      <c r="F16217" s="4">
        <v>460000</v>
      </c>
      <c r="G16217" t="s">
        <v>5</v>
      </c>
      <c r="H16217">
        <v>3</v>
      </c>
      <c r="I16217" s="4">
        <f>IF(E16217="Rhode Island", Table1[[#This Row],[price]]*$L$3, IF(E16217="Massachusetts", Table1[[#This Row],[price]]*$L$2, 1))</f>
        <v>460000</v>
      </c>
    </row>
    <row r="16218" spans="1:9" x14ac:dyDescent="0.25">
      <c r="A16218" s="2">
        <v>42416</v>
      </c>
      <c r="B16218" s="1">
        <f t="shared" si="506"/>
        <v>2016</v>
      </c>
      <c r="C16218" s="1">
        <f t="shared" si="507"/>
        <v>1</v>
      </c>
      <c r="D16218">
        <v>2617</v>
      </c>
      <c r="E16218" t="s">
        <v>37</v>
      </c>
      <c r="F16218" s="4">
        <v>510000</v>
      </c>
      <c r="G16218" t="s">
        <v>5</v>
      </c>
      <c r="H16218">
        <v>4</v>
      </c>
      <c r="I16218" s="4">
        <f>IF(E16218="Rhode Island", Table1[[#This Row],[price]]*$L$3, IF(E16218="Massachusetts", Table1[[#This Row],[price]]*$L$2, 1))</f>
        <v>510000</v>
      </c>
    </row>
    <row r="16219" spans="1:9" x14ac:dyDescent="0.25">
      <c r="A16219" s="2">
        <v>42416</v>
      </c>
      <c r="B16219" s="1">
        <f t="shared" si="506"/>
        <v>2016</v>
      </c>
      <c r="C16219" s="1">
        <f t="shared" si="507"/>
        <v>1</v>
      </c>
      <c r="D16219">
        <v>2912</v>
      </c>
      <c r="E16219" t="s">
        <v>36</v>
      </c>
      <c r="F16219" s="4">
        <v>610000</v>
      </c>
      <c r="G16219" t="s">
        <v>5</v>
      </c>
      <c r="H16219">
        <v>5</v>
      </c>
      <c r="I16219" s="4">
        <f>IF(E16219="Rhode Island", Table1[[#This Row],[price]]*$L$3, IF(E16219="Massachusetts", Table1[[#This Row],[price]]*$L$2, 1))</f>
        <v>610000</v>
      </c>
    </row>
    <row r="16220" spans="1:9" x14ac:dyDescent="0.25">
      <c r="A16220" s="2">
        <v>42416</v>
      </c>
      <c r="B16220" s="1">
        <f t="shared" si="506"/>
        <v>2016</v>
      </c>
      <c r="C16220" s="1">
        <f t="shared" si="507"/>
        <v>1</v>
      </c>
      <c r="D16220">
        <v>2914</v>
      </c>
      <c r="E16220" t="s">
        <v>36</v>
      </c>
      <c r="F16220" s="4">
        <v>645000</v>
      </c>
      <c r="G16220" t="s">
        <v>5</v>
      </c>
      <c r="H16220">
        <v>4</v>
      </c>
      <c r="I16220" s="4">
        <f>IF(E16220="Rhode Island", Table1[[#This Row],[price]]*$L$3, IF(E16220="Massachusetts", Table1[[#This Row],[price]]*$L$2, 1))</f>
        <v>645000</v>
      </c>
    </row>
    <row r="16221" spans="1:9" x14ac:dyDescent="0.25">
      <c r="A16221" s="2">
        <v>42416</v>
      </c>
      <c r="B16221" s="1">
        <f t="shared" si="506"/>
        <v>2016</v>
      </c>
      <c r="C16221" s="1">
        <f t="shared" si="507"/>
        <v>1</v>
      </c>
      <c r="D16221">
        <v>2904</v>
      </c>
      <c r="E16221" t="s">
        <v>36</v>
      </c>
      <c r="F16221" s="4">
        <v>682500</v>
      </c>
      <c r="G16221" t="s">
        <v>5</v>
      </c>
      <c r="H16221">
        <v>4</v>
      </c>
      <c r="I16221" s="4">
        <f>IF(E16221="Rhode Island", Table1[[#This Row],[price]]*$L$3, IF(E16221="Massachusetts", Table1[[#This Row],[price]]*$L$2, 1))</f>
        <v>682500</v>
      </c>
    </row>
    <row r="16222" spans="1:9" x14ac:dyDescent="0.25">
      <c r="A16222" s="2">
        <v>42416</v>
      </c>
      <c r="B16222" s="1">
        <f t="shared" si="506"/>
        <v>2016</v>
      </c>
      <c r="C16222" s="1">
        <f t="shared" si="507"/>
        <v>1</v>
      </c>
      <c r="D16222">
        <v>2600</v>
      </c>
      <c r="E16222" t="s">
        <v>37</v>
      </c>
      <c r="F16222" s="4">
        <v>1860000</v>
      </c>
      <c r="G16222" t="s">
        <v>5</v>
      </c>
      <c r="H16222">
        <v>4</v>
      </c>
      <c r="I16222" s="4">
        <f>IF(E16222="Rhode Island", Table1[[#This Row],[price]]*$L$3, IF(E16222="Massachusetts", Table1[[#This Row],[price]]*$L$2, 1))</f>
        <v>1860000</v>
      </c>
    </row>
    <row r="16223" spans="1:9" x14ac:dyDescent="0.25">
      <c r="A16223" s="2">
        <v>42416</v>
      </c>
      <c r="B16223" s="1">
        <f t="shared" si="506"/>
        <v>2016</v>
      </c>
      <c r="C16223" s="1">
        <f t="shared" si="507"/>
        <v>1</v>
      </c>
      <c r="D16223">
        <v>2606</v>
      </c>
      <c r="E16223" t="s">
        <v>37</v>
      </c>
      <c r="F16223" s="4">
        <v>350000</v>
      </c>
      <c r="G16223" t="s">
        <v>6</v>
      </c>
      <c r="H16223">
        <v>1</v>
      </c>
      <c r="I16223" s="4">
        <f>IF(E16223="Rhode Island", Table1[[#This Row],[price]]*$L$3, IF(E16223="Massachusetts", Table1[[#This Row],[price]]*$L$2, 1))</f>
        <v>350000</v>
      </c>
    </row>
    <row r="16224" spans="1:9" x14ac:dyDescent="0.25">
      <c r="A16224" s="2">
        <v>42417</v>
      </c>
      <c r="B16224" s="1">
        <f t="shared" si="506"/>
        <v>2016</v>
      </c>
      <c r="C16224" s="1">
        <f t="shared" si="507"/>
        <v>1</v>
      </c>
      <c r="D16224">
        <v>2604</v>
      </c>
      <c r="E16224" t="s">
        <v>37</v>
      </c>
      <c r="F16224" s="4">
        <v>380000</v>
      </c>
      <c r="G16224" t="s">
        <v>5</v>
      </c>
      <c r="H16224">
        <v>1</v>
      </c>
      <c r="I16224" s="4">
        <f>IF(E16224="Rhode Island", Table1[[#This Row],[price]]*$L$3, IF(E16224="Massachusetts", Table1[[#This Row],[price]]*$L$2, 1))</f>
        <v>380000</v>
      </c>
    </row>
    <row r="16225" spans="1:9" x14ac:dyDescent="0.25">
      <c r="A16225" s="2">
        <v>42417</v>
      </c>
      <c r="B16225" s="1">
        <f t="shared" si="506"/>
        <v>2016</v>
      </c>
      <c r="C16225" s="1">
        <f t="shared" si="507"/>
        <v>1</v>
      </c>
      <c r="D16225">
        <v>2617</v>
      </c>
      <c r="E16225" t="s">
        <v>37</v>
      </c>
      <c r="F16225" s="4">
        <v>410000</v>
      </c>
      <c r="G16225" t="s">
        <v>5</v>
      </c>
      <c r="H16225">
        <v>3</v>
      </c>
      <c r="I16225" s="4">
        <f>IF(E16225="Rhode Island", Table1[[#This Row],[price]]*$L$3, IF(E16225="Massachusetts", Table1[[#This Row],[price]]*$L$2, 1))</f>
        <v>410000</v>
      </c>
    </row>
    <row r="16226" spans="1:9" x14ac:dyDescent="0.25">
      <c r="A16226" s="2">
        <v>42417</v>
      </c>
      <c r="B16226" s="1">
        <f t="shared" si="506"/>
        <v>2016</v>
      </c>
      <c r="C16226" s="1">
        <f t="shared" si="507"/>
        <v>1</v>
      </c>
      <c r="D16226">
        <v>2906</v>
      </c>
      <c r="E16226" t="s">
        <v>36</v>
      </c>
      <c r="F16226" s="4">
        <v>415000</v>
      </c>
      <c r="G16226" t="s">
        <v>5</v>
      </c>
      <c r="H16226">
        <v>3</v>
      </c>
      <c r="I16226" s="4">
        <f>IF(E16226="Rhode Island", Table1[[#This Row],[price]]*$L$3, IF(E16226="Massachusetts", Table1[[#This Row],[price]]*$L$2, 1))</f>
        <v>415000</v>
      </c>
    </row>
    <row r="16227" spans="1:9" x14ac:dyDescent="0.25">
      <c r="A16227" s="2">
        <v>42417</v>
      </c>
      <c r="B16227" s="1">
        <f t="shared" si="506"/>
        <v>2016</v>
      </c>
      <c r="C16227" s="1">
        <f t="shared" si="507"/>
        <v>1</v>
      </c>
      <c r="D16227">
        <v>2615</v>
      </c>
      <c r="E16227" t="s">
        <v>37</v>
      </c>
      <c r="F16227" s="4">
        <v>425000</v>
      </c>
      <c r="G16227" t="s">
        <v>5</v>
      </c>
      <c r="H16227">
        <v>3</v>
      </c>
      <c r="I16227" s="4">
        <f>IF(E16227="Rhode Island", Table1[[#This Row],[price]]*$L$3, IF(E16227="Massachusetts", Table1[[#This Row],[price]]*$L$2, 1))</f>
        <v>425000</v>
      </c>
    </row>
    <row r="16228" spans="1:9" x14ac:dyDescent="0.25">
      <c r="A16228" s="2">
        <v>42417</v>
      </c>
      <c r="B16228" s="1">
        <f t="shared" si="506"/>
        <v>2016</v>
      </c>
      <c r="C16228" s="1">
        <f t="shared" si="507"/>
        <v>1</v>
      </c>
      <c r="D16228">
        <v>2615</v>
      </c>
      <c r="E16228" t="s">
        <v>37</v>
      </c>
      <c r="F16228" s="4">
        <v>447500</v>
      </c>
      <c r="G16228" t="s">
        <v>5</v>
      </c>
      <c r="H16228">
        <v>3</v>
      </c>
      <c r="I16228" s="4">
        <f>IF(E16228="Rhode Island", Table1[[#This Row],[price]]*$L$3, IF(E16228="Massachusetts", Table1[[#This Row],[price]]*$L$2, 1))</f>
        <v>447500</v>
      </c>
    </row>
    <row r="16229" spans="1:9" x14ac:dyDescent="0.25">
      <c r="A16229" s="2">
        <v>42417</v>
      </c>
      <c r="B16229" s="1">
        <f t="shared" si="506"/>
        <v>2016</v>
      </c>
      <c r="C16229" s="1">
        <f t="shared" si="507"/>
        <v>1</v>
      </c>
      <c r="D16229">
        <v>2905</v>
      </c>
      <c r="E16229" t="s">
        <v>36</v>
      </c>
      <c r="F16229" s="4">
        <v>455000</v>
      </c>
      <c r="G16229" t="s">
        <v>5</v>
      </c>
      <c r="H16229">
        <v>3</v>
      </c>
      <c r="I16229" s="4">
        <f>IF(E16229="Rhode Island", Table1[[#This Row],[price]]*$L$3, IF(E16229="Massachusetts", Table1[[#This Row],[price]]*$L$2, 1))</f>
        <v>455000</v>
      </c>
    </row>
    <row r="16230" spans="1:9" x14ac:dyDescent="0.25">
      <c r="A16230" s="2">
        <v>42417</v>
      </c>
      <c r="B16230" s="1">
        <f t="shared" si="506"/>
        <v>2016</v>
      </c>
      <c r="C16230" s="1">
        <f t="shared" si="507"/>
        <v>1</v>
      </c>
      <c r="D16230">
        <v>2617</v>
      </c>
      <c r="E16230" t="s">
        <v>37</v>
      </c>
      <c r="F16230" s="4">
        <v>510000</v>
      </c>
      <c r="G16230" t="s">
        <v>5</v>
      </c>
      <c r="H16230">
        <v>3</v>
      </c>
      <c r="I16230" s="4">
        <f>IF(E16230="Rhode Island", Table1[[#This Row],[price]]*$L$3, IF(E16230="Massachusetts", Table1[[#This Row],[price]]*$L$2, 1))</f>
        <v>510000</v>
      </c>
    </row>
    <row r="16231" spans="1:9" x14ac:dyDescent="0.25">
      <c r="A16231" s="2">
        <v>42417</v>
      </c>
      <c r="B16231" s="1">
        <f t="shared" si="506"/>
        <v>2016</v>
      </c>
      <c r="C16231" s="1">
        <f t="shared" si="507"/>
        <v>1</v>
      </c>
      <c r="D16231">
        <v>2914</v>
      </c>
      <c r="E16231" t="s">
        <v>36</v>
      </c>
      <c r="F16231" s="4">
        <v>550000</v>
      </c>
      <c r="G16231" t="s">
        <v>5</v>
      </c>
      <c r="H16231">
        <v>3</v>
      </c>
      <c r="I16231" s="4">
        <f>IF(E16231="Rhode Island", Table1[[#This Row],[price]]*$L$3, IF(E16231="Massachusetts", Table1[[#This Row],[price]]*$L$2, 1))</f>
        <v>550000</v>
      </c>
    </row>
    <row r="16232" spans="1:9" x14ac:dyDescent="0.25">
      <c r="A16232" s="2">
        <v>42417</v>
      </c>
      <c r="B16232" s="1">
        <f t="shared" si="506"/>
        <v>2016</v>
      </c>
      <c r="C16232" s="1">
        <f t="shared" si="507"/>
        <v>1</v>
      </c>
      <c r="D16232">
        <v>2906</v>
      </c>
      <c r="E16232" t="s">
        <v>36</v>
      </c>
      <c r="F16232" s="4">
        <v>550000</v>
      </c>
      <c r="G16232" t="s">
        <v>5</v>
      </c>
      <c r="H16232">
        <v>3</v>
      </c>
      <c r="I16232" s="4">
        <f>IF(E16232="Rhode Island", Table1[[#This Row],[price]]*$L$3, IF(E16232="Massachusetts", Table1[[#This Row],[price]]*$L$2, 1))</f>
        <v>550000</v>
      </c>
    </row>
    <row r="16233" spans="1:9" x14ac:dyDescent="0.25">
      <c r="A16233" s="2">
        <v>42417</v>
      </c>
      <c r="B16233" s="1">
        <f t="shared" si="506"/>
        <v>2016</v>
      </c>
      <c r="C16233" s="1">
        <f t="shared" si="507"/>
        <v>1</v>
      </c>
      <c r="D16233">
        <v>2615</v>
      </c>
      <c r="E16233" t="s">
        <v>37</v>
      </c>
      <c r="F16233" s="4">
        <v>630000</v>
      </c>
      <c r="G16233" t="s">
        <v>5</v>
      </c>
      <c r="H16233">
        <v>4</v>
      </c>
      <c r="I16233" s="4">
        <f>IF(E16233="Rhode Island", Table1[[#This Row],[price]]*$L$3, IF(E16233="Massachusetts", Table1[[#This Row],[price]]*$L$2, 1))</f>
        <v>630000</v>
      </c>
    </row>
    <row r="16234" spans="1:9" x14ac:dyDescent="0.25">
      <c r="A16234" s="2">
        <v>42417</v>
      </c>
      <c r="B16234" s="1">
        <f t="shared" si="506"/>
        <v>2016</v>
      </c>
      <c r="C16234" s="1">
        <f t="shared" si="507"/>
        <v>1</v>
      </c>
      <c r="D16234">
        <v>2602</v>
      </c>
      <c r="E16234" t="s">
        <v>37</v>
      </c>
      <c r="F16234" s="4">
        <v>645000</v>
      </c>
      <c r="G16234" t="s">
        <v>5</v>
      </c>
      <c r="H16234">
        <v>4</v>
      </c>
      <c r="I16234" s="4">
        <f>IF(E16234="Rhode Island", Table1[[#This Row],[price]]*$L$3, IF(E16234="Massachusetts", Table1[[#This Row],[price]]*$L$2, 1))</f>
        <v>645000</v>
      </c>
    </row>
    <row r="16235" spans="1:9" x14ac:dyDescent="0.25">
      <c r="A16235" s="2">
        <v>42417</v>
      </c>
      <c r="B16235" s="1">
        <f t="shared" si="506"/>
        <v>2016</v>
      </c>
      <c r="C16235" s="1">
        <f t="shared" si="507"/>
        <v>1</v>
      </c>
      <c r="D16235">
        <v>2914</v>
      </c>
      <c r="E16235" t="s">
        <v>36</v>
      </c>
      <c r="F16235" s="4">
        <v>660000</v>
      </c>
      <c r="G16235" t="s">
        <v>5</v>
      </c>
      <c r="H16235">
        <v>5</v>
      </c>
      <c r="I16235" s="4">
        <f>IF(E16235="Rhode Island", Table1[[#This Row],[price]]*$L$3, IF(E16235="Massachusetts", Table1[[#This Row],[price]]*$L$2, 1))</f>
        <v>660000</v>
      </c>
    </row>
    <row r="16236" spans="1:9" x14ac:dyDescent="0.25">
      <c r="A16236" s="2">
        <v>42417</v>
      </c>
      <c r="B16236" s="1">
        <f t="shared" si="506"/>
        <v>2016</v>
      </c>
      <c r="C16236" s="1">
        <f t="shared" si="507"/>
        <v>1</v>
      </c>
      <c r="D16236">
        <v>2615</v>
      </c>
      <c r="E16236" t="s">
        <v>37</v>
      </c>
      <c r="F16236" s="4">
        <v>735000</v>
      </c>
      <c r="G16236" t="s">
        <v>5</v>
      </c>
      <c r="H16236">
        <v>4</v>
      </c>
      <c r="I16236" s="4">
        <f>IF(E16236="Rhode Island", Table1[[#This Row],[price]]*$L$3, IF(E16236="Massachusetts", Table1[[#This Row],[price]]*$L$2, 1))</f>
        <v>735000</v>
      </c>
    </row>
    <row r="16237" spans="1:9" x14ac:dyDescent="0.25">
      <c r="A16237" s="2">
        <v>42417</v>
      </c>
      <c r="B16237" s="1">
        <f t="shared" si="506"/>
        <v>2016</v>
      </c>
      <c r="C16237" s="1">
        <f t="shared" si="507"/>
        <v>1</v>
      </c>
      <c r="D16237">
        <v>2615</v>
      </c>
      <c r="E16237" t="s">
        <v>37</v>
      </c>
      <c r="F16237" s="4">
        <v>830000</v>
      </c>
      <c r="G16237" t="s">
        <v>5</v>
      </c>
      <c r="H16237">
        <v>4</v>
      </c>
      <c r="I16237" s="4">
        <f>IF(E16237="Rhode Island", Table1[[#This Row],[price]]*$L$3, IF(E16237="Massachusetts", Table1[[#This Row],[price]]*$L$2, 1))</f>
        <v>830000</v>
      </c>
    </row>
    <row r="16238" spans="1:9" x14ac:dyDescent="0.25">
      <c r="A16238" s="2">
        <v>42417</v>
      </c>
      <c r="B16238" s="1">
        <f t="shared" si="506"/>
        <v>2016</v>
      </c>
      <c r="C16238" s="1">
        <f t="shared" si="507"/>
        <v>1</v>
      </c>
      <c r="D16238">
        <v>2603</v>
      </c>
      <c r="E16238" t="s">
        <v>37</v>
      </c>
      <c r="F16238" s="4">
        <v>168000</v>
      </c>
      <c r="G16238" t="s">
        <v>6</v>
      </c>
      <c r="H16238">
        <v>1</v>
      </c>
      <c r="I16238" s="4">
        <f>IF(E16238="Rhode Island", Table1[[#This Row],[price]]*$L$3, IF(E16238="Massachusetts", Table1[[#This Row],[price]]*$L$2, 1))</f>
        <v>168000</v>
      </c>
    </row>
    <row r="16239" spans="1:9" x14ac:dyDescent="0.25">
      <c r="A16239" s="2">
        <v>42417</v>
      </c>
      <c r="B16239" s="1">
        <f t="shared" si="506"/>
        <v>2016</v>
      </c>
      <c r="C16239" s="1">
        <f t="shared" si="507"/>
        <v>1</v>
      </c>
      <c r="D16239">
        <v>2617</v>
      </c>
      <c r="E16239" t="s">
        <v>37</v>
      </c>
      <c r="F16239" s="4">
        <v>312000</v>
      </c>
      <c r="G16239" t="s">
        <v>6</v>
      </c>
      <c r="H16239">
        <v>1</v>
      </c>
      <c r="I16239" s="4">
        <f>IF(E16239="Rhode Island", Table1[[#This Row],[price]]*$L$3, IF(E16239="Massachusetts", Table1[[#This Row],[price]]*$L$2, 1))</f>
        <v>312000</v>
      </c>
    </row>
    <row r="16240" spans="1:9" x14ac:dyDescent="0.25">
      <c r="A16240" s="2">
        <v>42417</v>
      </c>
      <c r="B16240" s="1">
        <f t="shared" si="506"/>
        <v>2016</v>
      </c>
      <c r="C16240" s="1">
        <f t="shared" si="507"/>
        <v>1</v>
      </c>
      <c r="D16240">
        <v>2604</v>
      </c>
      <c r="E16240" t="s">
        <v>37</v>
      </c>
      <c r="F16240" s="4">
        <v>375000</v>
      </c>
      <c r="G16240" t="s">
        <v>6</v>
      </c>
      <c r="H16240">
        <v>1</v>
      </c>
      <c r="I16240" s="4">
        <f>IF(E16240="Rhode Island", Table1[[#This Row],[price]]*$L$3, IF(E16240="Massachusetts", Table1[[#This Row],[price]]*$L$2, 1))</f>
        <v>375000</v>
      </c>
    </row>
    <row r="16241" spans="1:9" x14ac:dyDescent="0.25">
      <c r="A16241" s="2">
        <v>42417</v>
      </c>
      <c r="B16241" s="1">
        <f t="shared" si="506"/>
        <v>2016</v>
      </c>
      <c r="C16241" s="1">
        <f t="shared" si="507"/>
        <v>1</v>
      </c>
      <c r="D16241">
        <v>2602</v>
      </c>
      <c r="E16241" t="s">
        <v>37</v>
      </c>
      <c r="F16241" s="4">
        <v>379000</v>
      </c>
      <c r="G16241" t="s">
        <v>6</v>
      </c>
      <c r="H16241">
        <v>2</v>
      </c>
      <c r="I16241" s="4">
        <f>IF(E16241="Rhode Island", Table1[[#This Row],[price]]*$L$3, IF(E16241="Massachusetts", Table1[[#This Row],[price]]*$L$2, 1))</f>
        <v>379000</v>
      </c>
    </row>
    <row r="16242" spans="1:9" x14ac:dyDescent="0.25">
      <c r="A16242" s="2">
        <v>42417</v>
      </c>
      <c r="B16242" s="1">
        <f t="shared" si="506"/>
        <v>2016</v>
      </c>
      <c r="C16242" s="1">
        <f t="shared" si="507"/>
        <v>1</v>
      </c>
      <c r="D16242">
        <v>2617</v>
      </c>
      <c r="E16242" t="s">
        <v>37</v>
      </c>
      <c r="F16242" s="4">
        <v>415000</v>
      </c>
      <c r="G16242" t="s">
        <v>6</v>
      </c>
      <c r="H16242">
        <v>3</v>
      </c>
      <c r="I16242" s="4">
        <f>IF(E16242="Rhode Island", Table1[[#This Row],[price]]*$L$3, IF(E16242="Massachusetts", Table1[[#This Row],[price]]*$L$2, 1))</f>
        <v>415000</v>
      </c>
    </row>
    <row r="16243" spans="1:9" x14ac:dyDescent="0.25">
      <c r="A16243" s="2">
        <v>42417</v>
      </c>
      <c r="B16243" s="1">
        <f t="shared" si="506"/>
        <v>2016</v>
      </c>
      <c r="C16243" s="1">
        <f t="shared" si="507"/>
        <v>1</v>
      </c>
      <c r="D16243">
        <v>2612</v>
      </c>
      <c r="E16243" t="s">
        <v>37</v>
      </c>
      <c r="F16243" s="4">
        <v>465000</v>
      </c>
      <c r="G16243" t="s">
        <v>6</v>
      </c>
      <c r="H16243">
        <v>2</v>
      </c>
      <c r="I16243" s="4">
        <f>IF(E16243="Rhode Island", Table1[[#This Row],[price]]*$L$3, IF(E16243="Massachusetts", Table1[[#This Row],[price]]*$L$2, 1))</f>
        <v>465000</v>
      </c>
    </row>
    <row r="16244" spans="1:9" x14ac:dyDescent="0.25">
      <c r="A16244" s="2">
        <v>42417</v>
      </c>
      <c r="B16244" s="1">
        <f t="shared" si="506"/>
        <v>2016</v>
      </c>
      <c r="C16244" s="1">
        <f t="shared" si="507"/>
        <v>1</v>
      </c>
      <c r="D16244">
        <v>2601</v>
      </c>
      <c r="E16244" t="s">
        <v>37</v>
      </c>
      <c r="F16244" s="4">
        <v>970000</v>
      </c>
      <c r="G16244" t="s">
        <v>6</v>
      </c>
      <c r="H16244">
        <v>3</v>
      </c>
      <c r="I16244" s="4">
        <f>IF(E16244="Rhode Island", Table1[[#This Row],[price]]*$L$3, IF(E16244="Massachusetts", Table1[[#This Row],[price]]*$L$2, 1))</f>
        <v>970000</v>
      </c>
    </row>
    <row r="16245" spans="1:9" x14ac:dyDescent="0.25">
      <c r="A16245" s="2">
        <v>42418</v>
      </c>
      <c r="B16245" s="1">
        <f t="shared" si="506"/>
        <v>2016</v>
      </c>
      <c r="C16245" s="1">
        <f t="shared" si="507"/>
        <v>1</v>
      </c>
      <c r="D16245">
        <v>2905</v>
      </c>
      <c r="E16245" t="s">
        <v>36</v>
      </c>
      <c r="F16245" s="4">
        <v>420000</v>
      </c>
      <c r="G16245" t="s">
        <v>5</v>
      </c>
      <c r="H16245">
        <v>3</v>
      </c>
      <c r="I16245" s="4">
        <f>IF(E16245="Rhode Island", Table1[[#This Row],[price]]*$L$3, IF(E16245="Massachusetts", Table1[[#This Row],[price]]*$L$2, 1))</f>
        <v>420000</v>
      </c>
    </row>
    <row r="16246" spans="1:9" x14ac:dyDescent="0.25">
      <c r="A16246" s="2">
        <v>42418</v>
      </c>
      <c r="B16246" s="1">
        <f t="shared" si="506"/>
        <v>2016</v>
      </c>
      <c r="C16246" s="1">
        <f t="shared" si="507"/>
        <v>1</v>
      </c>
      <c r="D16246">
        <v>2914</v>
      </c>
      <c r="E16246" t="s">
        <v>36</v>
      </c>
      <c r="F16246" s="4">
        <v>445000</v>
      </c>
      <c r="G16246" t="s">
        <v>5</v>
      </c>
      <c r="H16246">
        <v>3</v>
      </c>
      <c r="I16246" s="4">
        <f>IF(E16246="Rhode Island", Table1[[#This Row],[price]]*$L$3, IF(E16246="Massachusetts", Table1[[#This Row],[price]]*$L$2, 1))</f>
        <v>445000</v>
      </c>
    </row>
    <row r="16247" spans="1:9" x14ac:dyDescent="0.25">
      <c r="A16247" s="2">
        <v>42418</v>
      </c>
      <c r="B16247" s="1">
        <f t="shared" si="506"/>
        <v>2016</v>
      </c>
      <c r="C16247" s="1">
        <f t="shared" si="507"/>
        <v>1</v>
      </c>
      <c r="D16247">
        <v>2615</v>
      </c>
      <c r="E16247" t="s">
        <v>37</v>
      </c>
      <c r="F16247" s="4">
        <v>488000</v>
      </c>
      <c r="G16247" t="s">
        <v>5</v>
      </c>
      <c r="H16247">
        <v>3</v>
      </c>
      <c r="I16247" s="4">
        <f>IF(E16247="Rhode Island", Table1[[#This Row],[price]]*$L$3, IF(E16247="Massachusetts", Table1[[#This Row],[price]]*$L$2, 1))</f>
        <v>488000</v>
      </c>
    </row>
    <row r="16248" spans="1:9" x14ac:dyDescent="0.25">
      <c r="A16248" s="2">
        <v>42418</v>
      </c>
      <c r="B16248" s="1">
        <f t="shared" si="506"/>
        <v>2016</v>
      </c>
      <c r="C16248" s="1">
        <f t="shared" si="507"/>
        <v>1</v>
      </c>
      <c r="D16248">
        <v>2913</v>
      </c>
      <c r="E16248" t="s">
        <v>36</v>
      </c>
      <c r="F16248" s="4">
        <v>530000</v>
      </c>
      <c r="G16248" t="s">
        <v>5</v>
      </c>
      <c r="H16248">
        <v>3</v>
      </c>
      <c r="I16248" s="4">
        <f>IF(E16248="Rhode Island", Table1[[#This Row],[price]]*$L$3, IF(E16248="Massachusetts", Table1[[#This Row],[price]]*$L$2, 1))</f>
        <v>530000</v>
      </c>
    </row>
    <row r="16249" spans="1:9" x14ac:dyDescent="0.25">
      <c r="A16249" s="2">
        <v>42418</v>
      </c>
      <c r="B16249" s="1">
        <f t="shared" si="506"/>
        <v>2016</v>
      </c>
      <c r="C16249" s="1">
        <f t="shared" si="507"/>
        <v>1</v>
      </c>
      <c r="D16249">
        <v>2913</v>
      </c>
      <c r="E16249" t="s">
        <v>36</v>
      </c>
      <c r="F16249" s="4">
        <v>540000</v>
      </c>
      <c r="G16249" t="s">
        <v>5</v>
      </c>
      <c r="H16249">
        <v>3</v>
      </c>
      <c r="I16249" s="4">
        <f>IF(E16249="Rhode Island", Table1[[#This Row],[price]]*$L$3, IF(E16249="Massachusetts", Table1[[#This Row],[price]]*$L$2, 1))</f>
        <v>540000</v>
      </c>
    </row>
    <row r="16250" spans="1:9" x14ac:dyDescent="0.25">
      <c r="A16250" s="2">
        <v>42418</v>
      </c>
      <c r="B16250" s="1">
        <f t="shared" si="506"/>
        <v>2016</v>
      </c>
      <c r="C16250" s="1">
        <f t="shared" si="507"/>
        <v>1</v>
      </c>
      <c r="D16250">
        <v>2914</v>
      </c>
      <c r="E16250" t="s">
        <v>36</v>
      </c>
      <c r="F16250" s="4">
        <v>545000</v>
      </c>
      <c r="G16250" t="s">
        <v>5</v>
      </c>
      <c r="H16250">
        <v>4</v>
      </c>
      <c r="I16250" s="4">
        <f>IF(E16250="Rhode Island", Table1[[#This Row],[price]]*$L$3, IF(E16250="Massachusetts", Table1[[#This Row],[price]]*$L$2, 1))</f>
        <v>545000</v>
      </c>
    </row>
    <row r="16251" spans="1:9" x14ac:dyDescent="0.25">
      <c r="A16251" s="2">
        <v>42418</v>
      </c>
      <c r="B16251" s="1">
        <f t="shared" si="506"/>
        <v>2016</v>
      </c>
      <c r="C16251" s="1">
        <f t="shared" si="507"/>
        <v>1</v>
      </c>
      <c r="D16251">
        <v>2615</v>
      </c>
      <c r="E16251" t="s">
        <v>37</v>
      </c>
      <c r="F16251" s="4">
        <v>590000</v>
      </c>
      <c r="G16251" t="s">
        <v>5</v>
      </c>
      <c r="H16251">
        <v>4</v>
      </c>
      <c r="I16251" s="4">
        <f>IF(E16251="Rhode Island", Table1[[#This Row],[price]]*$L$3, IF(E16251="Massachusetts", Table1[[#This Row],[price]]*$L$2, 1))</f>
        <v>590000</v>
      </c>
    </row>
    <row r="16252" spans="1:9" x14ac:dyDescent="0.25">
      <c r="A16252" s="2">
        <v>42418</v>
      </c>
      <c r="B16252" s="1">
        <f t="shared" si="506"/>
        <v>2016</v>
      </c>
      <c r="C16252" s="1">
        <f t="shared" si="507"/>
        <v>1</v>
      </c>
      <c r="D16252">
        <v>2914</v>
      </c>
      <c r="E16252" t="s">
        <v>36</v>
      </c>
      <c r="F16252" s="4">
        <v>605000</v>
      </c>
      <c r="G16252" t="s">
        <v>5</v>
      </c>
      <c r="H16252">
        <v>4</v>
      </c>
      <c r="I16252" s="4">
        <f>IF(E16252="Rhode Island", Table1[[#This Row],[price]]*$L$3, IF(E16252="Massachusetts", Table1[[#This Row],[price]]*$L$2, 1))</f>
        <v>605000</v>
      </c>
    </row>
    <row r="16253" spans="1:9" x14ac:dyDescent="0.25">
      <c r="A16253" s="2">
        <v>42418</v>
      </c>
      <c r="B16253" s="1">
        <f t="shared" si="506"/>
        <v>2016</v>
      </c>
      <c r="C16253" s="1">
        <f t="shared" si="507"/>
        <v>1</v>
      </c>
      <c r="D16253">
        <v>2615</v>
      </c>
      <c r="E16253" t="s">
        <v>37</v>
      </c>
      <c r="F16253" s="4">
        <v>615000</v>
      </c>
      <c r="G16253" t="s">
        <v>5</v>
      </c>
      <c r="H16253">
        <v>4</v>
      </c>
      <c r="I16253" s="4">
        <f>IF(E16253="Rhode Island", Table1[[#This Row],[price]]*$L$3, IF(E16253="Massachusetts", Table1[[#This Row],[price]]*$L$2, 1))</f>
        <v>615000</v>
      </c>
    </row>
    <row r="16254" spans="1:9" x14ac:dyDescent="0.25">
      <c r="A16254" s="2">
        <v>42418</v>
      </c>
      <c r="B16254" s="1">
        <f t="shared" si="506"/>
        <v>2016</v>
      </c>
      <c r="C16254" s="1">
        <f t="shared" si="507"/>
        <v>1</v>
      </c>
      <c r="D16254">
        <v>2617</v>
      </c>
      <c r="E16254" t="s">
        <v>37</v>
      </c>
      <c r="F16254" s="4">
        <v>619000</v>
      </c>
      <c r="G16254" t="s">
        <v>5</v>
      </c>
      <c r="H16254">
        <v>4</v>
      </c>
      <c r="I16254" s="4">
        <f>IF(E16254="Rhode Island", Table1[[#This Row],[price]]*$L$3, IF(E16254="Massachusetts", Table1[[#This Row],[price]]*$L$2, 1))</f>
        <v>619000</v>
      </c>
    </row>
    <row r="16255" spans="1:9" x14ac:dyDescent="0.25">
      <c r="A16255" s="2">
        <v>42418</v>
      </c>
      <c r="B16255" s="1">
        <f t="shared" si="506"/>
        <v>2016</v>
      </c>
      <c r="C16255" s="1">
        <f t="shared" si="507"/>
        <v>1</v>
      </c>
      <c r="D16255">
        <v>2615</v>
      </c>
      <c r="E16255" t="s">
        <v>37</v>
      </c>
      <c r="F16255" s="4">
        <v>621000</v>
      </c>
      <c r="G16255" t="s">
        <v>5</v>
      </c>
      <c r="H16255">
        <v>4</v>
      </c>
      <c r="I16255" s="4">
        <f>IF(E16255="Rhode Island", Table1[[#This Row],[price]]*$L$3, IF(E16255="Massachusetts", Table1[[#This Row],[price]]*$L$2, 1))</f>
        <v>621000</v>
      </c>
    </row>
    <row r="16256" spans="1:9" x14ac:dyDescent="0.25">
      <c r="A16256" s="2">
        <v>42418</v>
      </c>
      <c r="B16256" s="1">
        <f t="shared" si="506"/>
        <v>2016</v>
      </c>
      <c r="C16256" s="1">
        <f t="shared" si="507"/>
        <v>1</v>
      </c>
      <c r="D16256">
        <v>2906</v>
      </c>
      <c r="E16256" t="s">
        <v>36</v>
      </c>
      <c r="F16256" s="4">
        <v>675000</v>
      </c>
      <c r="G16256" t="s">
        <v>5</v>
      </c>
      <c r="H16256">
        <v>4</v>
      </c>
      <c r="I16256" s="4">
        <f>IF(E16256="Rhode Island", Table1[[#This Row],[price]]*$L$3, IF(E16256="Massachusetts", Table1[[#This Row],[price]]*$L$2, 1))</f>
        <v>675000</v>
      </c>
    </row>
    <row r="16257" spans="1:9" x14ac:dyDescent="0.25">
      <c r="A16257" s="2">
        <v>42418</v>
      </c>
      <c r="B16257" s="1">
        <f t="shared" si="506"/>
        <v>2016</v>
      </c>
      <c r="C16257" s="1">
        <f t="shared" si="507"/>
        <v>1</v>
      </c>
      <c r="D16257">
        <v>2902</v>
      </c>
      <c r="E16257" t="s">
        <v>36</v>
      </c>
      <c r="F16257" s="4">
        <v>681500</v>
      </c>
      <c r="G16257" t="s">
        <v>5</v>
      </c>
      <c r="H16257">
        <v>5</v>
      </c>
      <c r="I16257" s="4">
        <f>IF(E16257="Rhode Island", Table1[[#This Row],[price]]*$L$3, IF(E16257="Massachusetts", Table1[[#This Row],[price]]*$L$2, 1))</f>
        <v>681500</v>
      </c>
    </row>
    <row r="16258" spans="1:9" x14ac:dyDescent="0.25">
      <c r="A16258" s="2">
        <v>42418</v>
      </c>
      <c r="B16258" s="1">
        <f t="shared" ref="B16258:B16321" si="508">YEAR(A16258)</f>
        <v>2016</v>
      </c>
      <c r="C16258" s="1">
        <f t="shared" ref="C16258:C16321" si="509">ROUNDUP(MONTH(A16258)/3,0)</f>
        <v>1</v>
      </c>
      <c r="D16258">
        <v>2912</v>
      </c>
      <c r="E16258" t="s">
        <v>36</v>
      </c>
      <c r="F16258" s="4">
        <v>1005000</v>
      </c>
      <c r="G16258" t="s">
        <v>5</v>
      </c>
      <c r="H16258">
        <v>5</v>
      </c>
      <c r="I16258" s="4">
        <f>IF(E16258="Rhode Island", Table1[[#This Row],[price]]*$L$3, IF(E16258="Massachusetts", Table1[[#This Row],[price]]*$L$2, 1))</f>
        <v>1005000</v>
      </c>
    </row>
    <row r="16259" spans="1:9" x14ac:dyDescent="0.25">
      <c r="A16259" s="2">
        <v>42418</v>
      </c>
      <c r="B16259" s="1">
        <f t="shared" si="508"/>
        <v>2016</v>
      </c>
      <c r="C16259" s="1">
        <f t="shared" si="509"/>
        <v>1</v>
      </c>
      <c r="D16259">
        <v>2612</v>
      </c>
      <c r="E16259" t="s">
        <v>37</v>
      </c>
      <c r="F16259" s="4">
        <v>1163000</v>
      </c>
      <c r="G16259" t="s">
        <v>5</v>
      </c>
      <c r="H16259">
        <v>3</v>
      </c>
      <c r="I16259" s="4">
        <f>IF(E16259="Rhode Island", Table1[[#This Row],[price]]*$L$3, IF(E16259="Massachusetts", Table1[[#This Row],[price]]*$L$2, 1))</f>
        <v>1163000</v>
      </c>
    </row>
    <row r="16260" spans="1:9" x14ac:dyDescent="0.25">
      <c r="A16260" s="2">
        <v>42418</v>
      </c>
      <c r="B16260" s="1">
        <f t="shared" si="508"/>
        <v>2016</v>
      </c>
      <c r="C16260" s="1">
        <f t="shared" si="509"/>
        <v>1</v>
      </c>
      <c r="D16260">
        <v>2602</v>
      </c>
      <c r="E16260" t="s">
        <v>37</v>
      </c>
      <c r="F16260" s="4">
        <v>1345000</v>
      </c>
      <c r="G16260" t="s">
        <v>5</v>
      </c>
      <c r="H16260">
        <v>4</v>
      </c>
      <c r="I16260" s="4">
        <f>IF(E16260="Rhode Island", Table1[[#This Row],[price]]*$L$3, IF(E16260="Massachusetts", Table1[[#This Row],[price]]*$L$2, 1))</f>
        <v>1345000</v>
      </c>
    </row>
    <row r="16261" spans="1:9" x14ac:dyDescent="0.25">
      <c r="A16261" s="2">
        <v>42418</v>
      </c>
      <c r="B16261" s="1">
        <f t="shared" si="508"/>
        <v>2016</v>
      </c>
      <c r="C16261" s="1">
        <f t="shared" si="509"/>
        <v>1</v>
      </c>
      <c r="D16261">
        <v>2605</v>
      </c>
      <c r="E16261" t="s">
        <v>37</v>
      </c>
      <c r="F16261" s="4">
        <v>387500</v>
      </c>
      <c r="G16261" t="s">
        <v>6</v>
      </c>
      <c r="H16261">
        <v>2</v>
      </c>
      <c r="I16261" s="4">
        <f>IF(E16261="Rhode Island", Table1[[#This Row],[price]]*$L$3, IF(E16261="Massachusetts", Table1[[#This Row],[price]]*$L$2, 1))</f>
        <v>387500</v>
      </c>
    </row>
    <row r="16262" spans="1:9" x14ac:dyDescent="0.25">
      <c r="A16262" s="2">
        <v>42418</v>
      </c>
      <c r="B16262" s="1">
        <f t="shared" si="508"/>
        <v>2016</v>
      </c>
      <c r="C16262" s="1">
        <f t="shared" si="509"/>
        <v>1</v>
      </c>
      <c r="D16262">
        <v>2606</v>
      </c>
      <c r="E16262" t="s">
        <v>37</v>
      </c>
      <c r="F16262" s="4">
        <v>392500</v>
      </c>
      <c r="G16262" t="s">
        <v>6</v>
      </c>
      <c r="H16262">
        <v>3</v>
      </c>
      <c r="I16262" s="4">
        <f>IF(E16262="Rhode Island", Table1[[#This Row],[price]]*$L$3, IF(E16262="Massachusetts", Table1[[#This Row],[price]]*$L$2, 1))</f>
        <v>392500</v>
      </c>
    </row>
    <row r="16263" spans="1:9" x14ac:dyDescent="0.25">
      <c r="A16263" s="2">
        <v>42418</v>
      </c>
      <c r="B16263" s="1">
        <f t="shared" si="508"/>
        <v>2016</v>
      </c>
      <c r="C16263" s="1">
        <f t="shared" si="509"/>
        <v>1</v>
      </c>
      <c r="D16263">
        <v>2604</v>
      </c>
      <c r="E16263" t="s">
        <v>37</v>
      </c>
      <c r="F16263" s="4">
        <v>455000</v>
      </c>
      <c r="G16263" t="s">
        <v>6</v>
      </c>
      <c r="H16263">
        <v>2</v>
      </c>
      <c r="I16263" s="4">
        <f>IF(E16263="Rhode Island", Table1[[#This Row],[price]]*$L$3, IF(E16263="Massachusetts", Table1[[#This Row],[price]]*$L$2, 1))</f>
        <v>455000</v>
      </c>
    </row>
    <row r="16264" spans="1:9" x14ac:dyDescent="0.25">
      <c r="A16264" s="2">
        <v>42419</v>
      </c>
      <c r="B16264" s="1">
        <f t="shared" si="508"/>
        <v>2016</v>
      </c>
      <c r="C16264" s="1">
        <f t="shared" si="509"/>
        <v>1</v>
      </c>
      <c r="D16264">
        <v>2913</v>
      </c>
      <c r="E16264" t="s">
        <v>36</v>
      </c>
      <c r="F16264" s="4">
        <v>510000</v>
      </c>
      <c r="G16264" t="s">
        <v>5</v>
      </c>
      <c r="H16264">
        <v>3</v>
      </c>
      <c r="I16264" s="4">
        <f>IF(E16264="Rhode Island", Table1[[#This Row],[price]]*$L$3, IF(E16264="Massachusetts", Table1[[#This Row],[price]]*$L$2, 1))</f>
        <v>510000</v>
      </c>
    </row>
    <row r="16265" spans="1:9" x14ac:dyDescent="0.25">
      <c r="A16265" s="2">
        <v>42419</v>
      </c>
      <c r="B16265" s="1">
        <f t="shared" si="508"/>
        <v>2016</v>
      </c>
      <c r="C16265" s="1">
        <f t="shared" si="509"/>
        <v>1</v>
      </c>
      <c r="D16265">
        <v>2906</v>
      </c>
      <c r="E16265" t="s">
        <v>36</v>
      </c>
      <c r="F16265" s="4">
        <v>545000</v>
      </c>
      <c r="G16265" t="s">
        <v>5</v>
      </c>
      <c r="H16265">
        <v>4</v>
      </c>
      <c r="I16265" s="4">
        <f>IF(E16265="Rhode Island", Table1[[#This Row],[price]]*$L$3, IF(E16265="Massachusetts", Table1[[#This Row],[price]]*$L$2, 1))</f>
        <v>545000</v>
      </c>
    </row>
    <row r="16266" spans="1:9" x14ac:dyDescent="0.25">
      <c r="A16266" s="2">
        <v>42419</v>
      </c>
      <c r="B16266" s="1">
        <f t="shared" si="508"/>
        <v>2016</v>
      </c>
      <c r="C16266" s="1">
        <f t="shared" si="509"/>
        <v>1</v>
      </c>
      <c r="D16266">
        <v>2615</v>
      </c>
      <c r="E16266" t="s">
        <v>37</v>
      </c>
      <c r="F16266" s="4">
        <v>550000</v>
      </c>
      <c r="G16266" t="s">
        <v>5</v>
      </c>
      <c r="H16266">
        <v>4</v>
      </c>
      <c r="I16266" s="4">
        <f>IF(E16266="Rhode Island", Table1[[#This Row],[price]]*$L$3, IF(E16266="Massachusetts", Table1[[#This Row],[price]]*$L$2, 1))</f>
        <v>550000</v>
      </c>
    </row>
    <row r="16267" spans="1:9" x14ac:dyDescent="0.25">
      <c r="A16267" s="2">
        <v>42419</v>
      </c>
      <c r="B16267" s="1">
        <f t="shared" si="508"/>
        <v>2016</v>
      </c>
      <c r="C16267" s="1">
        <f t="shared" si="509"/>
        <v>1</v>
      </c>
      <c r="D16267">
        <v>2615</v>
      </c>
      <c r="E16267" t="s">
        <v>37</v>
      </c>
      <c r="F16267" s="4">
        <v>572000</v>
      </c>
      <c r="G16267" t="s">
        <v>5</v>
      </c>
      <c r="H16267">
        <v>5</v>
      </c>
      <c r="I16267" s="4">
        <f>IF(E16267="Rhode Island", Table1[[#This Row],[price]]*$L$3, IF(E16267="Massachusetts", Table1[[#This Row],[price]]*$L$2, 1))</f>
        <v>572000</v>
      </c>
    </row>
    <row r="16268" spans="1:9" x14ac:dyDescent="0.25">
      <c r="A16268" s="2">
        <v>42419</v>
      </c>
      <c r="B16268" s="1">
        <f t="shared" si="508"/>
        <v>2016</v>
      </c>
      <c r="C16268" s="1">
        <f t="shared" si="509"/>
        <v>1</v>
      </c>
      <c r="D16268">
        <v>2902</v>
      </c>
      <c r="E16268" t="s">
        <v>36</v>
      </c>
      <c r="F16268" s="4">
        <v>620000</v>
      </c>
      <c r="G16268" t="s">
        <v>5</v>
      </c>
      <c r="H16268">
        <v>4</v>
      </c>
      <c r="I16268" s="4">
        <f>IF(E16268="Rhode Island", Table1[[#This Row],[price]]*$L$3, IF(E16268="Massachusetts", Table1[[#This Row],[price]]*$L$2, 1))</f>
        <v>620000</v>
      </c>
    </row>
    <row r="16269" spans="1:9" x14ac:dyDescent="0.25">
      <c r="A16269" s="2">
        <v>42419</v>
      </c>
      <c r="B16269" s="1">
        <f t="shared" si="508"/>
        <v>2016</v>
      </c>
      <c r="C16269" s="1">
        <f t="shared" si="509"/>
        <v>1</v>
      </c>
      <c r="D16269">
        <v>2602</v>
      </c>
      <c r="E16269" t="s">
        <v>37</v>
      </c>
      <c r="F16269" s="4">
        <v>633000</v>
      </c>
      <c r="G16269" t="s">
        <v>5</v>
      </c>
      <c r="H16269">
        <v>3</v>
      </c>
      <c r="I16269" s="4">
        <f>IF(E16269="Rhode Island", Table1[[#This Row],[price]]*$L$3, IF(E16269="Massachusetts", Table1[[#This Row],[price]]*$L$2, 1))</f>
        <v>633000</v>
      </c>
    </row>
    <row r="16270" spans="1:9" x14ac:dyDescent="0.25">
      <c r="A16270" s="2">
        <v>42419</v>
      </c>
      <c r="B16270" s="1">
        <f t="shared" si="508"/>
        <v>2016</v>
      </c>
      <c r="C16270" s="1">
        <f t="shared" si="509"/>
        <v>1</v>
      </c>
      <c r="D16270">
        <v>2904</v>
      </c>
      <c r="E16270" t="s">
        <v>36</v>
      </c>
      <c r="F16270" s="4">
        <v>641000</v>
      </c>
      <c r="G16270" t="s">
        <v>5</v>
      </c>
      <c r="H16270">
        <v>4</v>
      </c>
      <c r="I16270" s="4">
        <f>IF(E16270="Rhode Island", Table1[[#This Row],[price]]*$L$3, IF(E16270="Massachusetts", Table1[[#This Row],[price]]*$L$2, 1))</f>
        <v>641000</v>
      </c>
    </row>
    <row r="16271" spans="1:9" x14ac:dyDescent="0.25">
      <c r="A16271" s="2">
        <v>42419</v>
      </c>
      <c r="B16271" s="1">
        <f t="shared" si="508"/>
        <v>2016</v>
      </c>
      <c r="C16271" s="1">
        <f t="shared" si="509"/>
        <v>1</v>
      </c>
      <c r="D16271">
        <v>2611</v>
      </c>
      <c r="E16271" t="s">
        <v>37</v>
      </c>
      <c r="F16271" s="4">
        <v>695000</v>
      </c>
      <c r="G16271" t="s">
        <v>5</v>
      </c>
      <c r="H16271">
        <v>3</v>
      </c>
      <c r="I16271" s="4">
        <f>IF(E16271="Rhode Island", Table1[[#This Row],[price]]*$L$3, IF(E16271="Massachusetts", Table1[[#This Row],[price]]*$L$2, 1))</f>
        <v>695000</v>
      </c>
    </row>
    <row r="16272" spans="1:9" x14ac:dyDescent="0.25">
      <c r="A16272" s="2">
        <v>42419</v>
      </c>
      <c r="B16272" s="1">
        <f t="shared" si="508"/>
        <v>2016</v>
      </c>
      <c r="C16272" s="1">
        <f t="shared" si="509"/>
        <v>1</v>
      </c>
      <c r="D16272">
        <v>2913</v>
      </c>
      <c r="E16272" t="s">
        <v>36</v>
      </c>
      <c r="F16272" s="4">
        <v>725000</v>
      </c>
      <c r="G16272" t="s">
        <v>5</v>
      </c>
      <c r="H16272">
        <v>4</v>
      </c>
      <c r="I16272" s="4">
        <f>IF(E16272="Rhode Island", Table1[[#This Row],[price]]*$L$3, IF(E16272="Massachusetts", Table1[[#This Row],[price]]*$L$2, 1))</f>
        <v>725000</v>
      </c>
    </row>
    <row r="16273" spans="1:9" x14ac:dyDescent="0.25">
      <c r="A16273" s="2">
        <v>42419</v>
      </c>
      <c r="B16273" s="1">
        <f t="shared" si="508"/>
        <v>2016</v>
      </c>
      <c r="C16273" s="1">
        <f t="shared" si="509"/>
        <v>1</v>
      </c>
      <c r="D16273">
        <v>2604</v>
      </c>
      <c r="E16273" t="s">
        <v>37</v>
      </c>
      <c r="F16273" s="4">
        <v>759950</v>
      </c>
      <c r="G16273" t="s">
        <v>5</v>
      </c>
      <c r="H16273">
        <v>3</v>
      </c>
      <c r="I16273" s="4">
        <f>IF(E16273="Rhode Island", Table1[[#This Row],[price]]*$L$3, IF(E16273="Massachusetts", Table1[[#This Row],[price]]*$L$2, 1))</f>
        <v>759950</v>
      </c>
    </row>
    <row r="16274" spans="1:9" x14ac:dyDescent="0.25">
      <c r="A16274" s="2">
        <v>42419</v>
      </c>
      <c r="B16274" s="1">
        <f t="shared" si="508"/>
        <v>2016</v>
      </c>
      <c r="C16274" s="1">
        <f t="shared" si="509"/>
        <v>1</v>
      </c>
      <c r="D16274">
        <v>2604</v>
      </c>
      <c r="E16274" t="s">
        <v>37</v>
      </c>
      <c r="F16274" s="4">
        <v>490000</v>
      </c>
      <c r="G16274" t="s">
        <v>6</v>
      </c>
      <c r="H16274">
        <v>1</v>
      </c>
      <c r="I16274" s="4">
        <f>IF(E16274="Rhode Island", Table1[[#This Row],[price]]*$L$3, IF(E16274="Massachusetts", Table1[[#This Row],[price]]*$L$2, 1))</f>
        <v>490000</v>
      </c>
    </row>
    <row r="16275" spans="1:9" x14ac:dyDescent="0.25">
      <c r="A16275" s="2">
        <v>42420</v>
      </c>
      <c r="B16275" s="1">
        <f t="shared" si="508"/>
        <v>2016</v>
      </c>
      <c r="C16275" s="1">
        <f t="shared" si="509"/>
        <v>1</v>
      </c>
      <c r="D16275">
        <v>2905</v>
      </c>
      <c r="E16275" t="s">
        <v>36</v>
      </c>
      <c r="F16275" s="4">
        <v>470000</v>
      </c>
      <c r="G16275" t="s">
        <v>5</v>
      </c>
      <c r="H16275">
        <v>3</v>
      </c>
      <c r="I16275" s="4">
        <f>IF(E16275="Rhode Island", Table1[[#This Row],[price]]*$L$3, IF(E16275="Massachusetts", Table1[[#This Row],[price]]*$L$2, 1))</f>
        <v>470000</v>
      </c>
    </row>
    <row r="16276" spans="1:9" x14ac:dyDescent="0.25">
      <c r="A16276" s="2">
        <v>42420</v>
      </c>
      <c r="B16276" s="1">
        <f t="shared" si="508"/>
        <v>2016</v>
      </c>
      <c r="C16276" s="1">
        <f t="shared" si="509"/>
        <v>1</v>
      </c>
      <c r="D16276">
        <v>2617</v>
      </c>
      <c r="E16276" t="s">
        <v>37</v>
      </c>
      <c r="F16276" s="4">
        <v>570000</v>
      </c>
      <c r="G16276" t="s">
        <v>5</v>
      </c>
      <c r="H16276">
        <v>3</v>
      </c>
      <c r="I16276" s="4">
        <f>IF(E16276="Rhode Island", Table1[[#This Row],[price]]*$L$3, IF(E16276="Massachusetts", Table1[[#This Row],[price]]*$L$2, 1))</f>
        <v>570000</v>
      </c>
    </row>
    <row r="16277" spans="1:9" x14ac:dyDescent="0.25">
      <c r="A16277" s="2">
        <v>42420</v>
      </c>
      <c r="B16277" s="1">
        <f t="shared" si="508"/>
        <v>2016</v>
      </c>
      <c r="C16277" s="1">
        <f t="shared" si="509"/>
        <v>1</v>
      </c>
      <c r="D16277">
        <v>2611</v>
      </c>
      <c r="E16277" t="s">
        <v>37</v>
      </c>
      <c r="F16277" s="4">
        <v>655000</v>
      </c>
      <c r="G16277" t="s">
        <v>5</v>
      </c>
      <c r="H16277">
        <v>3</v>
      </c>
      <c r="I16277" s="4">
        <f>IF(E16277="Rhode Island", Table1[[#This Row],[price]]*$L$3, IF(E16277="Massachusetts", Table1[[#This Row],[price]]*$L$2, 1))</f>
        <v>655000</v>
      </c>
    </row>
    <row r="16278" spans="1:9" x14ac:dyDescent="0.25">
      <c r="A16278" s="2">
        <v>42420</v>
      </c>
      <c r="B16278" s="1">
        <f t="shared" si="508"/>
        <v>2016</v>
      </c>
      <c r="C16278" s="1">
        <f t="shared" si="509"/>
        <v>1</v>
      </c>
      <c r="D16278">
        <v>2611</v>
      </c>
      <c r="E16278" t="s">
        <v>37</v>
      </c>
      <c r="F16278" s="4">
        <v>677500</v>
      </c>
      <c r="G16278" t="s">
        <v>5</v>
      </c>
      <c r="H16278">
        <v>4</v>
      </c>
      <c r="I16278" s="4">
        <f>IF(E16278="Rhode Island", Table1[[#This Row],[price]]*$L$3, IF(E16278="Massachusetts", Table1[[#This Row],[price]]*$L$2, 1))</f>
        <v>677500</v>
      </c>
    </row>
    <row r="16279" spans="1:9" x14ac:dyDescent="0.25">
      <c r="A16279" s="2">
        <v>42420</v>
      </c>
      <c r="B16279" s="1">
        <f t="shared" si="508"/>
        <v>2016</v>
      </c>
      <c r="C16279" s="1">
        <f t="shared" si="509"/>
        <v>1</v>
      </c>
      <c r="D16279">
        <v>2611</v>
      </c>
      <c r="E16279" t="s">
        <v>37</v>
      </c>
      <c r="F16279" s="4">
        <v>680000</v>
      </c>
      <c r="G16279" t="s">
        <v>5</v>
      </c>
      <c r="H16279">
        <v>4</v>
      </c>
      <c r="I16279" s="4">
        <f>IF(E16279="Rhode Island", Table1[[#This Row],[price]]*$L$3, IF(E16279="Massachusetts", Table1[[#This Row],[price]]*$L$2, 1))</f>
        <v>680000</v>
      </c>
    </row>
    <row r="16280" spans="1:9" x14ac:dyDescent="0.25">
      <c r="A16280" s="2">
        <v>42420</v>
      </c>
      <c r="B16280" s="1">
        <f t="shared" si="508"/>
        <v>2016</v>
      </c>
      <c r="C16280" s="1">
        <f t="shared" si="509"/>
        <v>1</v>
      </c>
      <c r="D16280">
        <v>2611</v>
      </c>
      <c r="E16280" t="s">
        <v>37</v>
      </c>
      <c r="F16280" s="4">
        <v>688000</v>
      </c>
      <c r="G16280" t="s">
        <v>5</v>
      </c>
      <c r="H16280">
        <v>3</v>
      </c>
      <c r="I16280" s="4">
        <f>IF(E16280="Rhode Island", Table1[[#This Row],[price]]*$L$3, IF(E16280="Massachusetts", Table1[[#This Row],[price]]*$L$2, 1))</f>
        <v>688000</v>
      </c>
    </row>
    <row r="16281" spans="1:9" x14ac:dyDescent="0.25">
      <c r="A16281" s="2">
        <v>42420</v>
      </c>
      <c r="B16281" s="1">
        <f t="shared" si="508"/>
        <v>2016</v>
      </c>
      <c r="C16281" s="1">
        <f t="shared" si="509"/>
        <v>1</v>
      </c>
      <c r="D16281">
        <v>2607</v>
      </c>
      <c r="E16281" t="s">
        <v>37</v>
      </c>
      <c r="F16281" s="4">
        <v>690000</v>
      </c>
      <c r="G16281" t="s">
        <v>5</v>
      </c>
      <c r="H16281">
        <v>3</v>
      </c>
      <c r="I16281" s="4">
        <f>IF(E16281="Rhode Island", Table1[[#This Row],[price]]*$L$3, IF(E16281="Massachusetts", Table1[[#This Row],[price]]*$L$2, 1))</f>
        <v>690000</v>
      </c>
    </row>
    <row r="16282" spans="1:9" x14ac:dyDescent="0.25">
      <c r="A16282" s="2">
        <v>42420</v>
      </c>
      <c r="B16282" s="1">
        <f t="shared" si="508"/>
        <v>2016</v>
      </c>
      <c r="C16282" s="1">
        <f t="shared" si="509"/>
        <v>1</v>
      </c>
      <c r="D16282">
        <v>2611</v>
      </c>
      <c r="E16282" t="s">
        <v>37</v>
      </c>
      <c r="F16282" s="4">
        <v>725000</v>
      </c>
      <c r="G16282" t="s">
        <v>5</v>
      </c>
      <c r="H16282">
        <v>4</v>
      </c>
      <c r="I16282" s="4">
        <f>IF(E16282="Rhode Island", Table1[[#This Row],[price]]*$L$3, IF(E16282="Massachusetts", Table1[[#This Row],[price]]*$L$2, 1))</f>
        <v>725000</v>
      </c>
    </row>
    <row r="16283" spans="1:9" x14ac:dyDescent="0.25">
      <c r="A16283" s="2">
        <v>42420</v>
      </c>
      <c r="B16283" s="1">
        <f t="shared" si="508"/>
        <v>2016</v>
      </c>
      <c r="C16283" s="1">
        <f t="shared" si="509"/>
        <v>1</v>
      </c>
      <c r="D16283">
        <v>2602</v>
      </c>
      <c r="E16283" t="s">
        <v>37</v>
      </c>
      <c r="F16283" s="4">
        <v>730000</v>
      </c>
      <c r="G16283" t="s">
        <v>5</v>
      </c>
      <c r="H16283">
        <v>3</v>
      </c>
      <c r="I16283" s="4">
        <f>IF(E16283="Rhode Island", Table1[[#This Row],[price]]*$L$3, IF(E16283="Massachusetts", Table1[[#This Row],[price]]*$L$2, 1))</f>
        <v>730000</v>
      </c>
    </row>
    <row r="16284" spans="1:9" x14ac:dyDescent="0.25">
      <c r="A16284" s="2">
        <v>42420</v>
      </c>
      <c r="B16284" s="1">
        <f t="shared" si="508"/>
        <v>2016</v>
      </c>
      <c r="C16284" s="1">
        <f t="shared" si="509"/>
        <v>1</v>
      </c>
      <c r="D16284">
        <v>2602</v>
      </c>
      <c r="E16284" t="s">
        <v>37</v>
      </c>
      <c r="F16284" s="4">
        <v>817000</v>
      </c>
      <c r="G16284" t="s">
        <v>5</v>
      </c>
      <c r="H16284">
        <v>3</v>
      </c>
      <c r="I16284" s="4">
        <f>IF(E16284="Rhode Island", Table1[[#This Row],[price]]*$L$3, IF(E16284="Massachusetts", Table1[[#This Row],[price]]*$L$2, 1))</f>
        <v>817000</v>
      </c>
    </row>
    <row r="16285" spans="1:9" x14ac:dyDescent="0.25">
      <c r="A16285" s="2">
        <v>42420</v>
      </c>
      <c r="B16285" s="1">
        <f t="shared" si="508"/>
        <v>2016</v>
      </c>
      <c r="C16285" s="1">
        <f t="shared" si="509"/>
        <v>1</v>
      </c>
      <c r="D16285">
        <v>2905</v>
      </c>
      <c r="E16285" t="s">
        <v>36</v>
      </c>
      <c r="F16285" s="4">
        <v>835000</v>
      </c>
      <c r="G16285" t="s">
        <v>5</v>
      </c>
      <c r="H16285">
        <v>4</v>
      </c>
      <c r="I16285" s="4">
        <f>IF(E16285="Rhode Island", Table1[[#This Row],[price]]*$L$3, IF(E16285="Massachusetts", Table1[[#This Row],[price]]*$L$2, 1))</f>
        <v>835000</v>
      </c>
    </row>
    <row r="16286" spans="1:9" x14ac:dyDescent="0.25">
      <c r="A16286" s="2">
        <v>42420</v>
      </c>
      <c r="B16286" s="1">
        <f t="shared" si="508"/>
        <v>2016</v>
      </c>
      <c r="C16286" s="1">
        <f t="shared" si="509"/>
        <v>1</v>
      </c>
      <c r="D16286">
        <v>2605</v>
      </c>
      <c r="E16286" t="s">
        <v>37</v>
      </c>
      <c r="F16286" s="4">
        <v>842500</v>
      </c>
      <c r="G16286" t="s">
        <v>5</v>
      </c>
      <c r="H16286">
        <v>4</v>
      </c>
      <c r="I16286" s="4">
        <f>IF(E16286="Rhode Island", Table1[[#This Row],[price]]*$L$3, IF(E16286="Massachusetts", Table1[[#This Row],[price]]*$L$2, 1))</f>
        <v>842500</v>
      </c>
    </row>
    <row r="16287" spans="1:9" x14ac:dyDescent="0.25">
      <c r="A16287" s="2">
        <v>42420</v>
      </c>
      <c r="B16287" s="1">
        <f t="shared" si="508"/>
        <v>2016</v>
      </c>
      <c r="C16287" s="1">
        <f t="shared" si="509"/>
        <v>1</v>
      </c>
      <c r="D16287">
        <v>2606</v>
      </c>
      <c r="E16287" t="s">
        <v>37</v>
      </c>
      <c r="F16287" s="4">
        <v>851000</v>
      </c>
      <c r="G16287" t="s">
        <v>5</v>
      </c>
      <c r="H16287">
        <v>2</v>
      </c>
      <c r="I16287" s="4">
        <f>IF(E16287="Rhode Island", Table1[[#This Row],[price]]*$L$3, IF(E16287="Massachusetts", Table1[[#This Row],[price]]*$L$2, 1))</f>
        <v>851000</v>
      </c>
    </row>
    <row r="16288" spans="1:9" x14ac:dyDescent="0.25">
      <c r="A16288" s="2">
        <v>42420</v>
      </c>
      <c r="B16288" s="1">
        <f t="shared" si="508"/>
        <v>2016</v>
      </c>
      <c r="C16288" s="1">
        <f t="shared" si="509"/>
        <v>1</v>
      </c>
      <c r="D16288">
        <v>2906</v>
      </c>
      <c r="E16288" t="s">
        <v>36</v>
      </c>
      <c r="F16288" s="4">
        <v>855000</v>
      </c>
      <c r="G16288" t="s">
        <v>5</v>
      </c>
      <c r="H16288">
        <v>4</v>
      </c>
      <c r="I16288" s="4">
        <f>IF(E16288="Rhode Island", Table1[[#This Row],[price]]*$L$3, IF(E16288="Massachusetts", Table1[[#This Row],[price]]*$L$2, 1))</f>
        <v>855000</v>
      </c>
    </row>
    <row r="16289" spans="1:9" x14ac:dyDescent="0.25">
      <c r="A16289" s="2">
        <v>42420</v>
      </c>
      <c r="B16289" s="1">
        <f t="shared" si="508"/>
        <v>2016</v>
      </c>
      <c r="C16289" s="1">
        <f t="shared" si="509"/>
        <v>1</v>
      </c>
      <c r="D16289">
        <v>2600</v>
      </c>
      <c r="E16289" t="s">
        <v>37</v>
      </c>
      <c r="F16289" s="4">
        <v>1075000</v>
      </c>
      <c r="G16289" t="s">
        <v>5</v>
      </c>
      <c r="H16289">
        <v>4</v>
      </c>
      <c r="I16289" s="4">
        <f>IF(E16289="Rhode Island", Table1[[#This Row],[price]]*$L$3, IF(E16289="Massachusetts", Table1[[#This Row],[price]]*$L$2, 1))</f>
        <v>1075000</v>
      </c>
    </row>
    <row r="16290" spans="1:9" x14ac:dyDescent="0.25">
      <c r="A16290" s="2">
        <v>42420</v>
      </c>
      <c r="B16290" s="1">
        <f t="shared" si="508"/>
        <v>2016</v>
      </c>
      <c r="C16290" s="1">
        <f t="shared" si="509"/>
        <v>1</v>
      </c>
      <c r="D16290">
        <v>2603</v>
      </c>
      <c r="E16290" t="s">
        <v>37</v>
      </c>
      <c r="F16290" s="4">
        <v>1330000</v>
      </c>
      <c r="G16290" t="s">
        <v>5</v>
      </c>
      <c r="H16290">
        <v>4</v>
      </c>
      <c r="I16290" s="4">
        <f>IF(E16290="Rhode Island", Table1[[#This Row],[price]]*$L$3, IF(E16290="Massachusetts", Table1[[#This Row],[price]]*$L$2, 1))</f>
        <v>1330000</v>
      </c>
    </row>
    <row r="16291" spans="1:9" x14ac:dyDescent="0.25">
      <c r="A16291" s="2">
        <v>42420</v>
      </c>
      <c r="B16291" s="1">
        <f t="shared" si="508"/>
        <v>2016</v>
      </c>
      <c r="C16291" s="1">
        <f t="shared" si="509"/>
        <v>1</v>
      </c>
      <c r="D16291">
        <v>2600</v>
      </c>
      <c r="E16291" t="s">
        <v>37</v>
      </c>
      <c r="F16291" s="4">
        <v>1440000</v>
      </c>
      <c r="G16291" t="s">
        <v>5</v>
      </c>
      <c r="H16291">
        <v>3</v>
      </c>
      <c r="I16291" s="4">
        <f>IF(E16291="Rhode Island", Table1[[#This Row],[price]]*$L$3, IF(E16291="Massachusetts", Table1[[#This Row],[price]]*$L$2, 1))</f>
        <v>1440000</v>
      </c>
    </row>
    <row r="16292" spans="1:9" x14ac:dyDescent="0.25">
      <c r="A16292" s="2">
        <v>42420</v>
      </c>
      <c r="B16292" s="1">
        <f t="shared" si="508"/>
        <v>2016</v>
      </c>
      <c r="C16292" s="1">
        <f t="shared" si="509"/>
        <v>1</v>
      </c>
      <c r="D16292">
        <v>2612</v>
      </c>
      <c r="E16292" t="s">
        <v>37</v>
      </c>
      <c r="F16292" s="4">
        <v>1470000</v>
      </c>
      <c r="G16292" t="s">
        <v>5</v>
      </c>
      <c r="H16292">
        <v>3</v>
      </c>
      <c r="I16292" s="4">
        <f>IF(E16292="Rhode Island", Table1[[#This Row],[price]]*$L$3, IF(E16292="Massachusetts", Table1[[#This Row],[price]]*$L$2, 1))</f>
        <v>1470000</v>
      </c>
    </row>
    <row r="16293" spans="1:9" x14ac:dyDescent="0.25">
      <c r="A16293" s="2">
        <v>42421</v>
      </c>
      <c r="B16293" s="1">
        <f t="shared" si="508"/>
        <v>2016</v>
      </c>
      <c r="C16293" s="1">
        <f t="shared" si="509"/>
        <v>1</v>
      </c>
      <c r="D16293">
        <v>2617</v>
      </c>
      <c r="E16293" t="s">
        <v>37</v>
      </c>
      <c r="F16293" s="4">
        <v>761000</v>
      </c>
      <c r="G16293" t="s">
        <v>5</v>
      </c>
      <c r="H16293">
        <v>4</v>
      </c>
      <c r="I16293" s="4">
        <f>IF(E16293="Rhode Island", Table1[[#This Row],[price]]*$L$3, IF(E16293="Massachusetts", Table1[[#This Row],[price]]*$L$2, 1))</f>
        <v>761000</v>
      </c>
    </row>
    <row r="16294" spans="1:9" x14ac:dyDescent="0.25">
      <c r="A16294" s="2">
        <v>42422</v>
      </c>
      <c r="B16294" s="1">
        <f t="shared" si="508"/>
        <v>2016</v>
      </c>
      <c r="C16294" s="1">
        <f t="shared" si="509"/>
        <v>1</v>
      </c>
      <c r="D16294">
        <v>2905</v>
      </c>
      <c r="E16294" t="s">
        <v>36</v>
      </c>
      <c r="F16294" s="4">
        <v>365000</v>
      </c>
      <c r="G16294" t="s">
        <v>5</v>
      </c>
      <c r="H16294">
        <v>3</v>
      </c>
      <c r="I16294" s="4">
        <f>IF(E16294="Rhode Island", Table1[[#This Row],[price]]*$L$3, IF(E16294="Massachusetts", Table1[[#This Row],[price]]*$L$2, 1))</f>
        <v>365000</v>
      </c>
    </row>
    <row r="16295" spans="1:9" x14ac:dyDescent="0.25">
      <c r="A16295" s="2">
        <v>42422</v>
      </c>
      <c r="B16295" s="1">
        <f t="shared" si="508"/>
        <v>2016</v>
      </c>
      <c r="C16295" s="1">
        <f t="shared" si="509"/>
        <v>1</v>
      </c>
      <c r="D16295">
        <v>2617</v>
      </c>
      <c r="E16295" t="s">
        <v>37</v>
      </c>
      <c r="F16295" s="4">
        <v>475000</v>
      </c>
      <c r="G16295" t="s">
        <v>5</v>
      </c>
      <c r="H16295">
        <v>3</v>
      </c>
      <c r="I16295" s="4">
        <f>IF(E16295="Rhode Island", Table1[[#This Row],[price]]*$L$3, IF(E16295="Massachusetts", Table1[[#This Row],[price]]*$L$2, 1))</f>
        <v>475000</v>
      </c>
    </row>
    <row r="16296" spans="1:9" x14ac:dyDescent="0.25">
      <c r="A16296" s="2">
        <v>42422</v>
      </c>
      <c r="B16296" s="1">
        <f t="shared" si="508"/>
        <v>2016</v>
      </c>
      <c r="C16296" s="1">
        <f t="shared" si="509"/>
        <v>1</v>
      </c>
      <c r="D16296">
        <v>2913</v>
      </c>
      <c r="E16296" t="s">
        <v>36</v>
      </c>
      <c r="F16296" s="4">
        <v>516000</v>
      </c>
      <c r="G16296" t="s">
        <v>5</v>
      </c>
      <c r="H16296">
        <v>3</v>
      </c>
      <c r="I16296" s="4">
        <f>IF(E16296="Rhode Island", Table1[[#This Row],[price]]*$L$3, IF(E16296="Massachusetts", Table1[[#This Row],[price]]*$L$2, 1))</f>
        <v>516000</v>
      </c>
    </row>
    <row r="16297" spans="1:9" x14ac:dyDescent="0.25">
      <c r="A16297" s="2">
        <v>42422</v>
      </c>
      <c r="B16297" s="1">
        <f t="shared" si="508"/>
        <v>2016</v>
      </c>
      <c r="C16297" s="1">
        <f t="shared" si="509"/>
        <v>1</v>
      </c>
      <c r="D16297">
        <v>2611</v>
      </c>
      <c r="E16297" t="s">
        <v>37</v>
      </c>
      <c r="F16297" s="4">
        <v>553000</v>
      </c>
      <c r="G16297" t="s">
        <v>5</v>
      </c>
      <c r="H16297">
        <v>4</v>
      </c>
      <c r="I16297" s="4">
        <f>IF(E16297="Rhode Island", Table1[[#This Row],[price]]*$L$3, IF(E16297="Massachusetts", Table1[[#This Row],[price]]*$L$2, 1))</f>
        <v>553000</v>
      </c>
    </row>
    <row r="16298" spans="1:9" x14ac:dyDescent="0.25">
      <c r="A16298" s="2">
        <v>42422</v>
      </c>
      <c r="B16298" s="1">
        <f t="shared" si="508"/>
        <v>2016</v>
      </c>
      <c r="C16298" s="1">
        <f t="shared" si="509"/>
        <v>1</v>
      </c>
      <c r="D16298">
        <v>2914</v>
      </c>
      <c r="E16298" t="s">
        <v>36</v>
      </c>
      <c r="F16298" s="4">
        <v>640000</v>
      </c>
      <c r="G16298" t="s">
        <v>5</v>
      </c>
      <c r="H16298">
        <v>4</v>
      </c>
      <c r="I16298" s="4">
        <f>IF(E16298="Rhode Island", Table1[[#This Row],[price]]*$L$3, IF(E16298="Massachusetts", Table1[[#This Row],[price]]*$L$2, 1))</f>
        <v>640000</v>
      </c>
    </row>
    <row r="16299" spans="1:9" x14ac:dyDescent="0.25">
      <c r="A16299" s="2">
        <v>42422</v>
      </c>
      <c r="B16299" s="1">
        <f t="shared" si="508"/>
        <v>2016</v>
      </c>
      <c r="C16299" s="1">
        <f t="shared" si="509"/>
        <v>1</v>
      </c>
      <c r="D16299">
        <v>2906</v>
      </c>
      <c r="E16299" t="s">
        <v>36</v>
      </c>
      <c r="F16299" s="4">
        <v>665000</v>
      </c>
      <c r="G16299" t="s">
        <v>5</v>
      </c>
      <c r="H16299">
        <v>4</v>
      </c>
      <c r="I16299" s="4">
        <f>IF(E16299="Rhode Island", Table1[[#This Row],[price]]*$L$3, IF(E16299="Massachusetts", Table1[[#This Row],[price]]*$L$2, 1))</f>
        <v>665000</v>
      </c>
    </row>
    <row r="16300" spans="1:9" x14ac:dyDescent="0.25">
      <c r="A16300" s="2">
        <v>42422</v>
      </c>
      <c r="B16300" s="1">
        <f t="shared" si="508"/>
        <v>2016</v>
      </c>
      <c r="C16300" s="1">
        <f t="shared" si="509"/>
        <v>1</v>
      </c>
      <c r="D16300">
        <v>2913</v>
      </c>
      <c r="E16300" t="s">
        <v>36</v>
      </c>
      <c r="F16300" s="4">
        <v>745000</v>
      </c>
      <c r="G16300" t="s">
        <v>5</v>
      </c>
      <c r="H16300">
        <v>4</v>
      </c>
      <c r="I16300" s="4">
        <f>IF(E16300="Rhode Island", Table1[[#This Row],[price]]*$L$3, IF(E16300="Massachusetts", Table1[[#This Row],[price]]*$L$2, 1))</f>
        <v>745000</v>
      </c>
    </row>
    <row r="16301" spans="1:9" x14ac:dyDescent="0.25">
      <c r="A16301" s="2">
        <v>42422</v>
      </c>
      <c r="B16301" s="1">
        <f t="shared" si="508"/>
        <v>2016</v>
      </c>
      <c r="C16301" s="1">
        <f t="shared" si="509"/>
        <v>1</v>
      </c>
      <c r="D16301">
        <v>2605</v>
      </c>
      <c r="E16301" t="s">
        <v>37</v>
      </c>
      <c r="F16301" s="4">
        <v>980000</v>
      </c>
      <c r="G16301" t="s">
        <v>5</v>
      </c>
      <c r="H16301">
        <v>4</v>
      </c>
      <c r="I16301" s="4">
        <f>IF(E16301="Rhode Island", Table1[[#This Row],[price]]*$L$3, IF(E16301="Massachusetts", Table1[[#This Row],[price]]*$L$2, 1))</f>
        <v>980000</v>
      </c>
    </row>
    <row r="16302" spans="1:9" x14ac:dyDescent="0.25">
      <c r="A16302" s="2">
        <v>42422</v>
      </c>
      <c r="B16302" s="1">
        <f t="shared" si="508"/>
        <v>2016</v>
      </c>
      <c r="C16302" s="1">
        <f t="shared" si="509"/>
        <v>1</v>
      </c>
      <c r="D16302">
        <v>2617</v>
      </c>
      <c r="E16302" t="s">
        <v>37</v>
      </c>
      <c r="F16302" s="4">
        <v>250000</v>
      </c>
      <c r="G16302" t="s">
        <v>6</v>
      </c>
      <c r="H16302">
        <v>1</v>
      </c>
      <c r="I16302" s="4">
        <f>IF(E16302="Rhode Island", Table1[[#This Row],[price]]*$L$3, IF(E16302="Massachusetts", Table1[[#This Row],[price]]*$L$2, 1))</f>
        <v>250000</v>
      </c>
    </row>
    <row r="16303" spans="1:9" x14ac:dyDescent="0.25">
      <c r="A16303" s="2">
        <v>42422</v>
      </c>
      <c r="B16303" s="1">
        <f t="shared" si="508"/>
        <v>2016</v>
      </c>
      <c r="C16303" s="1">
        <f t="shared" si="509"/>
        <v>1</v>
      </c>
      <c r="D16303">
        <v>2602</v>
      </c>
      <c r="E16303" t="s">
        <v>37</v>
      </c>
      <c r="F16303" s="4">
        <v>300000</v>
      </c>
      <c r="G16303" t="s">
        <v>6</v>
      </c>
      <c r="H16303">
        <v>1</v>
      </c>
      <c r="I16303" s="4">
        <f>IF(E16303="Rhode Island", Table1[[#This Row],[price]]*$L$3, IF(E16303="Massachusetts", Table1[[#This Row],[price]]*$L$2, 1))</f>
        <v>300000</v>
      </c>
    </row>
    <row r="16304" spans="1:9" x14ac:dyDescent="0.25">
      <c r="A16304" s="2">
        <v>42423</v>
      </c>
      <c r="B16304" s="1">
        <f t="shared" si="508"/>
        <v>2016</v>
      </c>
      <c r="C16304" s="1">
        <f t="shared" si="509"/>
        <v>1</v>
      </c>
      <c r="D16304">
        <v>2902</v>
      </c>
      <c r="E16304" t="s">
        <v>36</v>
      </c>
      <c r="F16304" s="4">
        <v>350000</v>
      </c>
      <c r="G16304" t="s">
        <v>5</v>
      </c>
      <c r="H16304">
        <v>3</v>
      </c>
      <c r="I16304" s="4">
        <f>IF(E16304="Rhode Island", Table1[[#This Row],[price]]*$L$3, IF(E16304="Massachusetts", Table1[[#This Row],[price]]*$L$2, 1))</f>
        <v>350000</v>
      </c>
    </row>
    <row r="16305" spans="1:9" x14ac:dyDescent="0.25">
      <c r="A16305" s="2">
        <v>42423</v>
      </c>
      <c r="B16305" s="1">
        <f t="shared" si="508"/>
        <v>2016</v>
      </c>
      <c r="C16305" s="1">
        <f t="shared" si="509"/>
        <v>1</v>
      </c>
      <c r="D16305">
        <v>2905</v>
      </c>
      <c r="E16305" t="s">
        <v>36</v>
      </c>
      <c r="F16305" s="4">
        <v>380000</v>
      </c>
      <c r="G16305" t="s">
        <v>5</v>
      </c>
      <c r="H16305">
        <v>3</v>
      </c>
      <c r="I16305" s="4">
        <f>IF(E16305="Rhode Island", Table1[[#This Row],[price]]*$L$3, IF(E16305="Massachusetts", Table1[[#This Row],[price]]*$L$2, 1))</f>
        <v>380000</v>
      </c>
    </row>
    <row r="16306" spans="1:9" x14ac:dyDescent="0.25">
      <c r="A16306" s="2">
        <v>42423</v>
      </c>
      <c r="B16306" s="1">
        <f t="shared" si="508"/>
        <v>2016</v>
      </c>
      <c r="C16306" s="1">
        <f t="shared" si="509"/>
        <v>1</v>
      </c>
      <c r="D16306">
        <v>2615</v>
      </c>
      <c r="E16306" t="s">
        <v>37</v>
      </c>
      <c r="F16306" s="4">
        <v>410000</v>
      </c>
      <c r="G16306" t="s">
        <v>5</v>
      </c>
      <c r="H16306">
        <v>3</v>
      </c>
      <c r="I16306" s="4">
        <f>IF(E16306="Rhode Island", Table1[[#This Row],[price]]*$L$3, IF(E16306="Massachusetts", Table1[[#This Row],[price]]*$L$2, 1))</f>
        <v>410000</v>
      </c>
    </row>
    <row r="16307" spans="1:9" x14ac:dyDescent="0.25">
      <c r="A16307" s="2">
        <v>42423</v>
      </c>
      <c r="B16307" s="1">
        <f t="shared" si="508"/>
        <v>2016</v>
      </c>
      <c r="C16307" s="1">
        <f t="shared" si="509"/>
        <v>1</v>
      </c>
      <c r="D16307">
        <v>2914</v>
      </c>
      <c r="E16307" t="s">
        <v>36</v>
      </c>
      <c r="F16307" s="4">
        <v>412000</v>
      </c>
      <c r="G16307" t="s">
        <v>5</v>
      </c>
      <c r="H16307">
        <v>3</v>
      </c>
      <c r="I16307" s="4">
        <f>IF(E16307="Rhode Island", Table1[[#This Row],[price]]*$L$3, IF(E16307="Massachusetts", Table1[[#This Row],[price]]*$L$2, 1))</f>
        <v>412000</v>
      </c>
    </row>
    <row r="16308" spans="1:9" x14ac:dyDescent="0.25">
      <c r="A16308" s="2">
        <v>42423</v>
      </c>
      <c r="B16308" s="1">
        <f t="shared" si="508"/>
        <v>2016</v>
      </c>
      <c r="C16308" s="1">
        <f t="shared" si="509"/>
        <v>1</v>
      </c>
      <c r="D16308">
        <v>2905</v>
      </c>
      <c r="E16308" t="s">
        <v>36</v>
      </c>
      <c r="F16308" s="4">
        <v>425000</v>
      </c>
      <c r="G16308" t="s">
        <v>5</v>
      </c>
      <c r="H16308">
        <v>3</v>
      </c>
      <c r="I16308" s="4">
        <f>IF(E16308="Rhode Island", Table1[[#This Row],[price]]*$L$3, IF(E16308="Massachusetts", Table1[[#This Row],[price]]*$L$2, 1))</f>
        <v>425000</v>
      </c>
    </row>
    <row r="16309" spans="1:9" x14ac:dyDescent="0.25">
      <c r="A16309" s="2">
        <v>42423</v>
      </c>
      <c r="B16309" s="1">
        <f t="shared" si="508"/>
        <v>2016</v>
      </c>
      <c r="C16309" s="1">
        <f t="shared" si="509"/>
        <v>1</v>
      </c>
      <c r="D16309">
        <v>2611</v>
      </c>
      <c r="E16309" t="s">
        <v>37</v>
      </c>
      <c r="F16309" s="4">
        <v>442000</v>
      </c>
      <c r="G16309" t="s">
        <v>5</v>
      </c>
      <c r="H16309">
        <v>3</v>
      </c>
      <c r="I16309" s="4">
        <f>IF(E16309="Rhode Island", Table1[[#This Row],[price]]*$L$3, IF(E16309="Massachusetts", Table1[[#This Row],[price]]*$L$2, 1))</f>
        <v>442000</v>
      </c>
    </row>
    <row r="16310" spans="1:9" x14ac:dyDescent="0.25">
      <c r="A16310" s="2">
        <v>42423</v>
      </c>
      <c r="B16310" s="1">
        <f t="shared" si="508"/>
        <v>2016</v>
      </c>
      <c r="C16310" s="1">
        <f t="shared" si="509"/>
        <v>1</v>
      </c>
      <c r="D16310">
        <v>2913</v>
      </c>
      <c r="E16310" t="s">
        <v>36</v>
      </c>
      <c r="F16310" s="4">
        <v>475000</v>
      </c>
      <c r="G16310" t="s">
        <v>5</v>
      </c>
      <c r="H16310">
        <v>3</v>
      </c>
      <c r="I16310" s="4">
        <f>IF(E16310="Rhode Island", Table1[[#This Row],[price]]*$L$3, IF(E16310="Massachusetts", Table1[[#This Row],[price]]*$L$2, 1))</f>
        <v>475000</v>
      </c>
    </row>
    <row r="16311" spans="1:9" x14ac:dyDescent="0.25">
      <c r="A16311" s="2">
        <v>42423</v>
      </c>
      <c r="B16311" s="1">
        <f t="shared" si="508"/>
        <v>2016</v>
      </c>
      <c r="C16311" s="1">
        <f t="shared" si="509"/>
        <v>1</v>
      </c>
      <c r="D16311">
        <v>2905</v>
      </c>
      <c r="E16311" t="s">
        <v>36</v>
      </c>
      <c r="F16311" s="4">
        <v>505000</v>
      </c>
      <c r="G16311" t="s">
        <v>5</v>
      </c>
      <c r="H16311">
        <v>4</v>
      </c>
      <c r="I16311" s="4">
        <f>IF(E16311="Rhode Island", Table1[[#This Row],[price]]*$L$3, IF(E16311="Massachusetts", Table1[[#This Row],[price]]*$L$2, 1))</f>
        <v>505000</v>
      </c>
    </row>
    <row r="16312" spans="1:9" x14ac:dyDescent="0.25">
      <c r="A16312" s="2">
        <v>42423</v>
      </c>
      <c r="B16312" s="1">
        <f t="shared" si="508"/>
        <v>2016</v>
      </c>
      <c r="C16312" s="1">
        <f t="shared" si="509"/>
        <v>1</v>
      </c>
      <c r="D16312">
        <v>2611</v>
      </c>
      <c r="E16312" t="s">
        <v>37</v>
      </c>
      <c r="F16312" s="4">
        <v>527500</v>
      </c>
      <c r="G16312" t="s">
        <v>5</v>
      </c>
      <c r="H16312">
        <v>4</v>
      </c>
      <c r="I16312" s="4">
        <f>IF(E16312="Rhode Island", Table1[[#This Row],[price]]*$L$3, IF(E16312="Massachusetts", Table1[[#This Row],[price]]*$L$2, 1))</f>
        <v>527500</v>
      </c>
    </row>
    <row r="16313" spans="1:9" x14ac:dyDescent="0.25">
      <c r="A16313" s="2">
        <v>42423</v>
      </c>
      <c r="B16313" s="1">
        <f t="shared" si="508"/>
        <v>2016</v>
      </c>
      <c r="C16313" s="1">
        <f t="shared" si="509"/>
        <v>1</v>
      </c>
      <c r="D16313">
        <v>2602</v>
      </c>
      <c r="E16313" t="s">
        <v>37</v>
      </c>
      <c r="F16313" s="4">
        <v>531000</v>
      </c>
      <c r="G16313" t="s">
        <v>5</v>
      </c>
      <c r="H16313">
        <v>2</v>
      </c>
      <c r="I16313" s="4">
        <f>IF(E16313="Rhode Island", Table1[[#This Row],[price]]*$L$3, IF(E16313="Massachusetts", Table1[[#This Row],[price]]*$L$2, 1))</f>
        <v>531000</v>
      </c>
    </row>
    <row r="16314" spans="1:9" x14ac:dyDescent="0.25">
      <c r="A16314" s="2">
        <v>42423</v>
      </c>
      <c r="B16314" s="1">
        <f t="shared" si="508"/>
        <v>2016</v>
      </c>
      <c r="C16314" s="1">
        <f t="shared" si="509"/>
        <v>1</v>
      </c>
      <c r="D16314">
        <v>2602</v>
      </c>
      <c r="E16314" t="s">
        <v>37</v>
      </c>
      <c r="F16314" s="4">
        <v>686000</v>
      </c>
      <c r="G16314" t="s">
        <v>5</v>
      </c>
      <c r="H16314">
        <v>3</v>
      </c>
      <c r="I16314" s="4">
        <f>IF(E16314="Rhode Island", Table1[[#This Row],[price]]*$L$3, IF(E16314="Massachusetts", Table1[[#This Row],[price]]*$L$2, 1))</f>
        <v>686000</v>
      </c>
    </row>
    <row r="16315" spans="1:9" x14ac:dyDescent="0.25">
      <c r="A16315" s="2">
        <v>42423</v>
      </c>
      <c r="B16315" s="1">
        <f t="shared" si="508"/>
        <v>2016</v>
      </c>
      <c r="C16315" s="1">
        <f t="shared" si="509"/>
        <v>1</v>
      </c>
      <c r="D16315">
        <v>2605</v>
      </c>
      <c r="E16315" t="s">
        <v>37</v>
      </c>
      <c r="F16315" s="4">
        <v>715000</v>
      </c>
      <c r="G16315" t="s">
        <v>5</v>
      </c>
      <c r="H16315">
        <v>3</v>
      </c>
      <c r="I16315" s="4">
        <f>IF(E16315="Rhode Island", Table1[[#This Row],[price]]*$L$3, IF(E16315="Massachusetts", Table1[[#This Row],[price]]*$L$2, 1))</f>
        <v>715000</v>
      </c>
    </row>
    <row r="16316" spans="1:9" x14ac:dyDescent="0.25">
      <c r="A16316" s="2">
        <v>42423</v>
      </c>
      <c r="B16316" s="1">
        <f t="shared" si="508"/>
        <v>2016</v>
      </c>
      <c r="C16316" s="1">
        <f t="shared" si="509"/>
        <v>1</v>
      </c>
      <c r="D16316">
        <v>2605</v>
      </c>
      <c r="E16316" t="s">
        <v>37</v>
      </c>
      <c r="F16316" s="4">
        <v>1010000</v>
      </c>
      <c r="G16316" t="s">
        <v>5</v>
      </c>
      <c r="H16316">
        <v>4</v>
      </c>
      <c r="I16316" s="4">
        <f>IF(E16316="Rhode Island", Table1[[#This Row],[price]]*$L$3, IF(E16316="Massachusetts", Table1[[#This Row],[price]]*$L$2, 1))</f>
        <v>1010000</v>
      </c>
    </row>
    <row r="16317" spans="1:9" x14ac:dyDescent="0.25">
      <c r="A16317" s="2">
        <v>42423</v>
      </c>
      <c r="B16317" s="1">
        <f t="shared" si="508"/>
        <v>2016</v>
      </c>
      <c r="C16317" s="1">
        <f t="shared" si="509"/>
        <v>1</v>
      </c>
      <c r="D16317">
        <v>2911</v>
      </c>
      <c r="E16317" t="s">
        <v>36</v>
      </c>
      <c r="F16317" s="4">
        <v>1100000</v>
      </c>
      <c r="G16317" t="s">
        <v>5</v>
      </c>
      <c r="H16317">
        <v>5</v>
      </c>
      <c r="I16317" s="4">
        <f>IF(E16317="Rhode Island", Table1[[#This Row],[price]]*$L$3, IF(E16317="Massachusetts", Table1[[#This Row],[price]]*$L$2, 1))</f>
        <v>1100000</v>
      </c>
    </row>
    <row r="16318" spans="1:9" x14ac:dyDescent="0.25">
      <c r="A16318" s="2">
        <v>42423</v>
      </c>
      <c r="B16318" s="1">
        <f t="shared" si="508"/>
        <v>2016</v>
      </c>
      <c r="C16318" s="1">
        <f t="shared" si="509"/>
        <v>1</v>
      </c>
      <c r="D16318">
        <v>2615</v>
      </c>
      <c r="E16318" t="s">
        <v>37</v>
      </c>
      <c r="F16318" s="4">
        <v>220000</v>
      </c>
      <c r="G16318" t="s">
        <v>6</v>
      </c>
      <c r="H16318">
        <v>1</v>
      </c>
      <c r="I16318" s="4">
        <f>IF(E16318="Rhode Island", Table1[[#This Row],[price]]*$L$3, IF(E16318="Massachusetts", Table1[[#This Row],[price]]*$L$2, 1))</f>
        <v>220000</v>
      </c>
    </row>
    <row r="16319" spans="1:9" x14ac:dyDescent="0.25">
      <c r="A16319" s="2">
        <v>42423</v>
      </c>
      <c r="B16319" s="1">
        <f t="shared" si="508"/>
        <v>2016</v>
      </c>
      <c r="C16319" s="1">
        <f t="shared" si="509"/>
        <v>1</v>
      </c>
      <c r="D16319">
        <v>2602</v>
      </c>
      <c r="E16319" t="s">
        <v>37</v>
      </c>
      <c r="F16319" s="4">
        <v>343000</v>
      </c>
      <c r="G16319" t="s">
        <v>6</v>
      </c>
      <c r="H16319">
        <v>1</v>
      </c>
      <c r="I16319" s="4">
        <f>IF(E16319="Rhode Island", Table1[[#This Row],[price]]*$L$3, IF(E16319="Massachusetts", Table1[[#This Row],[price]]*$L$2, 1))</f>
        <v>343000</v>
      </c>
    </row>
    <row r="16320" spans="1:9" x14ac:dyDescent="0.25">
      <c r="A16320" s="2">
        <v>42423</v>
      </c>
      <c r="B16320" s="1">
        <f t="shared" si="508"/>
        <v>2016</v>
      </c>
      <c r="C16320" s="1">
        <f t="shared" si="509"/>
        <v>1</v>
      </c>
      <c r="D16320">
        <v>2601</v>
      </c>
      <c r="E16320" t="s">
        <v>37</v>
      </c>
      <c r="F16320" s="4">
        <v>450000</v>
      </c>
      <c r="G16320" t="s">
        <v>6</v>
      </c>
      <c r="H16320">
        <v>1</v>
      </c>
      <c r="I16320" s="4">
        <f>IF(E16320="Rhode Island", Table1[[#This Row],[price]]*$L$3, IF(E16320="Massachusetts", Table1[[#This Row],[price]]*$L$2, 1))</f>
        <v>450000</v>
      </c>
    </row>
    <row r="16321" spans="1:9" x14ac:dyDescent="0.25">
      <c r="A16321" s="2">
        <v>42423</v>
      </c>
      <c r="B16321" s="1">
        <f t="shared" si="508"/>
        <v>2016</v>
      </c>
      <c r="C16321" s="1">
        <f t="shared" si="509"/>
        <v>1</v>
      </c>
      <c r="D16321">
        <v>2600</v>
      </c>
      <c r="E16321" t="s">
        <v>37</v>
      </c>
      <c r="F16321" s="4">
        <v>533000</v>
      </c>
      <c r="G16321" t="s">
        <v>6</v>
      </c>
      <c r="H16321">
        <v>2</v>
      </c>
      <c r="I16321" s="4">
        <f>IF(E16321="Rhode Island", Table1[[#This Row],[price]]*$L$3, IF(E16321="Massachusetts", Table1[[#This Row],[price]]*$L$2, 1))</f>
        <v>533000</v>
      </c>
    </row>
    <row r="16322" spans="1:9" x14ac:dyDescent="0.25">
      <c r="A16322" s="2">
        <v>42424</v>
      </c>
      <c r="B16322" s="1">
        <f t="shared" ref="B16322:B16385" si="510">YEAR(A16322)</f>
        <v>2016</v>
      </c>
      <c r="C16322" s="1">
        <f t="shared" ref="C16322:C16385" si="511">ROUNDUP(MONTH(A16322)/3,0)</f>
        <v>1</v>
      </c>
      <c r="D16322">
        <v>2902</v>
      </c>
      <c r="E16322" t="s">
        <v>36</v>
      </c>
      <c r="F16322" s="4">
        <v>353000</v>
      </c>
      <c r="G16322" t="s">
        <v>5</v>
      </c>
      <c r="H16322">
        <v>3</v>
      </c>
      <c r="I16322" s="4">
        <f>IF(E16322="Rhode Island", Table1[[#This Row],[price]]*$L$3, IF(E16322="Massachusetts", Table1[[#This Row],[price]]*$L$2, 1))</f>
        <v>353000</v>
      </c>
    </row>
    <row r="16323" spans="1:9" x14ac:dyDescent="0.25">
      <c r="A16323" s="2">
        <v>42424</v>
      </c>
      <c r="B16323" s="1">
        <f t="shared" si="510"/>
        <v>2016</v>
      </c>
      <c r="C16323" s="1">
        <f t="shared" si="511"/>
        <v>1</v>
      </c>
      <c r="D16323">
        <v>2914</v>
      </c>
      <c r="E16323" t="s">
        <v>36</v>
      </c>
      <c r="F16323" s="4">
        <v>431111</v>
      </c>
      <c r="G16323" t="s">
        <v>5</v>
      </c>
      <c r="H16323">
        <v>3</v>
      </c>
      <c r="I16323" s="4">
        <f>IF(E16323="Rhode Island", Table1[[#This Row],[price]]*$L$3, IF(E16323="Massachusetts", Table1[[#This Row],[price]]*$L$2, 1))</f>
        <v>431111</v>
      </c>
    </row>
    <row r="16324" spans="1:9" x14ac:dyDescent="0.25">
      <c r="A16324" s="2">
        <v>42424</v>
      </c>
      <c r="B16324" s="1">
        <f t="shared" si="510"/>
        <v>2016</v>
      </c>
      <c r="C16324" s="1">
        <f t="shared" si="511"/>
        <v>1</v>
      </c>
      <c r="D16324">
        <v>2913</v>
      </c>
      <c r="E16324" t="s">
        <v>36</v>
      </c>
      <c r="F16324" s="4">
        <v>445000</v>
      </c>
      <c r="G16324" t="s">
        <v>5</v>
      </c>
      <c r="H16324">
        <v>3</v>
      </c>
      <c r="I16324" s="4">
        <f>IF(E16324="Rhode Island", Table1[[#This Row],[price]]*$L$3, IF(E16324="Massachusetts", Table1[[#This Row],[price]]*$L$2, 1))</f>
        <v>445000</v>
      </c>
    </row>
    <row r="16325" spans="1:9" x14ac:dyDescent="0.25">
      <c r="A16325" s="2">
        <v>42424</v>
      </c>
      <c r="B16325" s="1">
        <f t="shared" si="510"/>
        <v>2016</v>
      </c>
      <c r="C16325" s="1">
        <f t="shared" si="511"/>
        <v>1</v>
      </c>
      <c r="D16325">
        <v>2615</v>
      </c>
      <c r="E16325" t="s">
        <v>37</v>
      </c>
      <c r="F16325" s="4">
        <v>467500</v>
      </c>
      <c r="G16325" t="s">
        <v>5</v>
      </c>
      <c r="H16325">
        <v>3</v>
      </c>
      <c r="I16325" s="4">
        <f>IF(E16325="Rhode Island", Table1[[#This Row],[price]]*$L$3, IF(E16325="Massachusetts", Table1[[#This Row],[price]]*$L$2, 1))</f>
        <v>467500</v>
      </c>
    </row>
    <row r="16326" spans="1:9" x14ac:dyDescent="0.25">
      <c r="A16326" s="2">
        <v>42424</v>
      </c>
      <c r="B16326" s="1">
        <f t="shared" si="510"/>
        <v>2016</v>
      </c>
      <c r="C16326" s="1">
        <f t="shared" si="511"/>
        <v>1</v>
      </c>
      <c r="D16326">
        <v>2905</v>
      </c>
      <c r="E16326" t="s">
        <v>36</v>
      </c>
      <c r="F16326" s="4">
        <v>472500</v>
      </c>
      <c r="G16326" t="s">
        <v>5</v>
      </c>
      <c r="H16326">
        <v>3</v>
      </c>
      <c r="I16326" s="4">
        <f>IF(E16326="Rhode Island", Table1[[#This Row],[price]]*$L$3, IF(E16326="Massachusetts", Table1[[#This Row],[price]]*$L$2, 1))</f>
        <v>472500</v>
      </c>
    </row>
    <row r="16327" spans="1:9" x14ac:dyDescent="0.25">
      <c r="A16327" s="2">
        <v>42424</v>
      </c>
      <c r="B16327" s="1">
        <f t="shared" si="510"/>
        <v>2016</v>
      </c>
      <c r="C16327" s="1">
        <f t="shared" si="511"/>
        <v>1</v>
      </c>
      <c r="D16327">
        <v>2614</v>
      </c>
      <c r="E16327" t="s">
        <v>37</v>
      </c>
      <c r="F16327" s="4">
        <v>480000</v>
      </c>
      <c r="G16327" t="s">
        <v>5</v>
      </c>
      <c r="H16327">
        <v>3</v>
      </c>
      <c r="I16327" s="4">
        <f>IF(E16327="Rhode Island", Table1[[#This Row],[price]]*$L$3, IF(E16327="Massachusetts", Table1[[#This Row],[price]]*$L$2, 1))</f>
        <v>480000</v>
      </c>
    </row>
    <row r="16328" spans="1:9" x14ac:dyDescent="0.25">
      <c r="A16328" s="2">
        <v>42424</v>
      </c>
      <c r="B16328" s="1">
        <f t="shared" si="510"/>
        <v>2016</v>
      </c>
      <c r="C16328" s="1">
        <f t="shared" si="511"/>
        <v>1</v>
      </c>
      <c r="D16328">
        <v>2904</v>
      </c>
      <c r="E16328" t="s">
        <v>36</v>
      </c>
      <c r="F16328" s="4">
        <v>490000</v>
      </c>
      <c r="G16328" t="s">
        <v>5</v>
      </c>
      <c r="H16328">
        <v>3</v>
      </c>
      <c r="I16328" s="4">
        <f>IF(E16328="Rhode Island", Table1[[#This Row],[price]]*$L$3, IF(E16328="Massachusetts", Table1[[#This Row],[price]]*$L$2, 1))</f>
        <v>490000</v>
      </c>
    </row>
    <row r="16329" spans="1:9" x14ac:dyDescent="0.25">
      <c r="A16329" s="2">
        <v>42424</v>
      </c>
      <c r="B16329" s="1">
        <f t="shared" si="510"/>
        <v>2016</v>
      </c>
      <c r="C16329" s="1">
        <f t="shared" si="511"/>
        <v>1</v>
      </c>
      <c r="D16329">
        <v>2614</v>
      </c>
      <c r="E16329" t="s">
        <v>37</v>
      </c>
      <c r="F16329" s="4">
        <v>680000</v>
      </c>
      <c r="G16329" t="s">
        <v>5</v>
      </c>
      <c r="H16329">
        <v>3</v>
      </c>
      <c r="I16329" s="4">
        <f>IF(E16329="Rhode Island", Table1[[#This Row],[price]]*$L$3, IF(E16329="Massachusetts", Table1[[#This Row],[price]]*$L$2, 1))</f>
        <v>680000</v>
      </c>
    </row>
    <row r="16330" spans="1:9" x14ac:dyDescent="0.25">
      <c r="A16330" s="2">
        <v>42424</v>
      </c>
      <c r="B16330" s="1">
        <f t="shared" si="510"/>
        <v>2016</v>
      </c>
      <c r="C16330" s="1">
        <f t="shared" si="511"/>
        <v>1</v>
      </c>
      <c r="D16330">
        <v>2605</v>
      </c>
      <c r="E16330" t="s">
        <v>37</v>
      </c>
      <c r="F16330" s="4">
        <v>785000</v>
      </c>
      <c r="G16330" t="s">
        <v>5</v>
      </c>
      <c r="H16330">
        <v>3</v>
      </c>
      <c r="I16330" s="4">
        <f>IF(E16330="Rhode Island", Table1[[#This Row],[price]]*$L$3, IF(E16330="Massachusetts", Table1[[#This Row],[price]]*$L$2, 1))</f>
        <v>785000</v>
      </c>
    </row>
    <row r="16331" spans="1:9" x14ac:dyDescent="0.25">
      <c r="A16331" s="2">
        <v>42424</v>
      </c>
      <c r="B16331" s="1">
        <f t="shared" si="510"/>
        <v>2016</v>
      </c>
      <c r="C16331" s="1">
        <f t="shared" si="511"/>
        <v>1</v>
      </c>
      <c r="D16331">
        <v>2914</v>
      </c>
      <c r="E16331" t="s">
        <v>36</v>
      </c>
      <c r="F16331" s="4">
        <v>826000</v>
      </c>
      <c r="G16331" t="s">
        <v>5</v>
      </c>
      <c r="H16331">
        <v>4</v>
      </c>
      <c r="I16331" s="4">
        <f>IF(E16331="Rhode Island", Table1[[#This Row],[price]]*$L$3, IF(E16331="Massachusetts", Table1[[#This Row],[price]]*$L$2, 1))</f>
        <v>826000</v>
      </c>
    </row>
    <row r="16332" spans="1:9" x14ac:dyDescent="0.25">
      <c r="A16332" s="2">
        <v>42424</v>
      </c>
      <c r="B16332" s="1">
        <f t="shared" si="510"/>
        <v>2016</v>
      </c>
      <c r="C16332" s="1">
        <f t="shared" si="511"/>
        <v>1</v>
      </c>
      <c r="D16332">
        <v>2607</v>
      </c>
      <c r="E16332" t="s">
        <v>37</v>
      </c>
      <c r="F16332" s="4">
        <v>1175000</v>
      </c>
      <c r="G16332" t="s">
        <v>5</v>
      </c>
      <c r="H16332">
        <v>4</v>
      </c>
      <c r="I16332" s="4">
        <f>IF(E16332="Rhode Island", Table1[[#This Row],[price]]*$L$3, IF(E16332="Massachusetts", Table1[[#This Row],[price]]*$L$2, 1))</f>
        <v>1175000</v>
      </c>
    </row>
    <row r="16333" spans="1:9" x14ac:dyDescent="0.25">
      <c r="A16333" s="2">
        <v>42424</v>
      </c>
      <c r="B16333" s="1">
        <f t="shared" si="510"/>
        <v>2016</v>
      </c>
      <c r="C16333" s="1">
        <f t="shared" si="511"/>
        <v>1</v>
      </c>
      <c r="D16333">
        <v>2600</v>
      </c>
      <c r="E16333" t="s">
        <v>37</v>
      </c>
      <c r="F16333" s="4">
        <v>420000</v>
      </c>
      <c r="G16333" t="s">
        <v>6</v>
      </c>
      <c r="H16333">
        <v>1</v>
      </c>
      <c r="I16333" s="4">
        <f>IF(E16333="Rhode Island", Table1[[#This Row],[price]]*$L$3, IF(E16333="Massachusetts", Table1[[#This Row],[price]]*$L$2, 1))</f>
        <v>420000</v>
      </c>
    </row>
    <row r="16334" spans="1:9" x14ac:dyDescent="0.25">
      <c r="A16334" s="2">
        <v>42424</v>
      </c>
      <c r="B16334" s="1">
        <f t="shared" si="510"/>
        <v>2016</v>
      </c>
      <c r="C16334" s="1">
        <f t="shared" si="511"/>
        <v>1</v>
      </c>
      <c r="D16334">
        <v>2612</v>
      </c>
      <c r="E16334" t="s">
        <v>37</v>
      </c>
      <c r="F16334" s="4">
        <v>491750</v>
      </c>
      <c r="G16334" t="s">
        <v>6</v>
      </c>
      <c r="H16334">
        <v>2</v>
      </c>
      <c r="I16334" s="4">
        <f>IF(E16334="Rhode Island", Table1[[#This Row],[price]]*$L$3, IF(E16334="Massachusetts", Table1[[#This Row],[price]]*$L$2, 1))</f>
        <v>491750</v>
      </c>
    </row>
    <row r="16335" spans="1:9" x14ac:dyDescent="0.25">
      <c r="A16335" s="2">
        <v>42424</v>
      </c>
      <c r="B16335" s="1">
        <f t="shared" si="510"/>
        <v>2016</v>
      </c>
      <c r="C16335" s="1">
        <f t="shared" si="511"/>
        <v>1</v>
      </c>
      <c r="D16335">
        <v>2617</v>
      </c>
      <c r="E16335" t="s">
        <v>37</v>
      </c>
      <c r="F16335" s="4">
        <v>524900</v>
      </c>
      <c r="G16335" t="s">
        <v>6</v>
      </c>
      <c r="H16335">
        <v>2</v>
      </c>
      <c r="I16335" s="4">
        <f>IF(E16335="Rhode Island", Table1[[#This Row],[price]]*$L$3, IF(E16335="Massachusetts", Table1[[#This Row],[price]]*$L$2, 1))</f>
        <v>524900</v>
      </c>
    </row>
    <row r="16336" spans="1:9" x14ac:dyDescent="0.25">
      <c r="A16336" s="2">
        <v>42425</v>
      </c>
      <c r="B16336" s="1">
        <f t="shared" si="510"/>
        <v>2016</v>
      </c>
      <c r="C16336" s="1">
        <f t="shared" si="511"/>
        <v>1</v>
      </c>
      <c r="D16336">
        <v>2906</v>
      </c>
      <c r="E16336" t="s">
        <v>36</v>
      </c>
      <c r="F16336" s="4">
        <v>430000</v>
      </c>
      <c r="G16336" t="s">
        <v>5</v>
      </c>
      <c r="H16336">
        <v>3</v>
      </c>
      <c r="I16336" s="4">
        <f>IF(E16336="Rhode Island", Table1[[#This Row],[price]]*$L$3, IF(E16336="Massachusetts", Table1[[#This Row],[price]]*$L$2, 1))</f>
        <v>430000</v>
      </c>
    </row>
    <row r="16337" spans="1:9" x14ac:dyDescent="0.25">
      <c r="A16337" s="2">
        <v>42425</v>
      </c>
      <c r="B16337" s="1">
        <f t="shared" si="510"/>
        <v>2016</v>
      </c>
      <c r="C16337" s="1">
        <f t="shared" si="511"/>
        <v>1</v>
      </c>
      <c r="D16337">
        <v>2905</v>
      </c>
      <c r="E16337" t="s">
        <v>36</v>
      </c>
      <c r="F16337" s="4">
        <v>445000</v>
      </c>
      <c r="G16337" t="s">
        <v>5</v>
      </c>
      <c r="H16337">
        <v>3</v>
      </c>
      <c r="I16337" s="4">
        <f>IF(E16337="Rhode Island", Table1[[#This Row],[price]]*$L$3, IF(E16337="Massachusetts", Table1[[#This Row],[price]]*$L$2, 1))</f>
        <v>445000</v>
      </c>
    </row>
    <row r="16338" spans="1:9" x14ac:dyDescent="0.25">
      <c r="A16338" s="2">
        <v>42425</v>
      </c>
      <c r="B16338" s="1">
        <f t="shared" si="510"/>
        <v>2016</v>
      </c>
      <c r="C16338" s="1">
        <f t="shared" si="511"/>
        <v>1</v>
      </c>
      <c r="D16338">
        <v>2905</v>
      </c>
      <c r="E16338" t="s">
        <v>36</v>
      </c>
      <c r="F16338" s="4">
        <v>482500</v>
      </c>
      <c r="G16338" t="s">
        <v>5</v>
      </c>
      <c r="H16338">
        <v>4</v>
      </c>
      <c r="I16338" s="4">
        <f>IF(E16338="Rhode Island", Table1[[#This Row],[price]]*$L$3, IF(E16338="Massachusetts", Table1[[#This Row],[price]]*$L$2, 1))</f>
        <v>482500</v>
      </c>
    </row>
    <row r="16339" spans="1:9" x14ac:dyDescent="0.25">
      <c r="A16339" s="2">
        <v>42425</v>
      </c>
      <c r="B16339" s="1">
        <f t="shared" si="510"/>
        <v>2016</v>
      </c>
      <c r="C16339" s="1">
        <f t="shared" si="511"/>
        <v>1</v>
      </c>
      <c r="D16339">
        <v>2914</v>
      </c>
      <c r="E16339" t="s">
        <v>36</v>
      </c>
      <c r="F16339" s="4">
        <v>560000</v>
      </c>
      <c r="G16339" t="s">
        <v>5</v>
      </c>
      <c r="H16339">
        <v>4</v>
      </c>
      <c r="I16339" s="4">
        <f>IF(E16339="Rhode Island", Table1[[#This Row],[price]]*$L$3, IF(E16339="Massachusetts", Table1[[#This Row],[price]]*$L$2, 1))</f>
        <v>560000</v>
      </c>
    </row>
    <row r="16340" spans="1:9" x14ac:dyDescent="0.25">
      <c r="A16340" s="2">
        <v>42425</v>
      </c>
      <c r="B16340" s="1">
        <f t="shared" si="510"/>
        <v>2016</v>
      </c>
      <c r="C16340" s="1">
        <f t="shared" si="511"/>
        <v>1</v>
      </c>
      <c r="D16340">
        <v>2617</v>
      </c>
      <c r="E16340" t="s">
        <v>37</v>
      </c>
      <c r="F16340" s="4">
        <v>580000</v>
      </c>
      <c r="G16340" t="s">
        <v>5</v>
      </c>
      <c r="H16340">
        <v>3</v>
      </c>
      <c r="I16340" s="4">
        <f>IF(E16340="Rhode Island", Table1[[#This Row],[price]]*$L$3, IF(E16340="Massachusetts", Table1[[#This Row],[price]]*$L$2, 1))</f>
        <v>580000</v>
      </c>
    </row>
    <row r="16341" spans="1:9" x14ac:dyDescent="0.25">
      <c r="A16341" s="2">
        <v>42425</v>
      </c>
      <c r="B16341" s="1">
        <f t="shared" si="510"/>
        <v>2016</v>
      </c>
      <c r="C16341" s="1">
        <f t="shared" si="511"/>
        <v>1</v>
      </c>
      <c r="D16341">
        <v>2611</v>
      </c>
      <c r="E16341" t="s">
        <v>37</v>
      </c>
      <c r="F16341" s="4">
        <v>588000</v>
      </c>
      <c r="G16341" t="s">
        <v>5</v>
      </c>
      <c r="H16341">
        <v>4</v>
      </c>
      <c r="I16341" s="4">
        <f>IF(E16341="Rhode Island", Table1[[#This Row],[price]]*$L$3, IF(E16341="Massachusetts", Table1[[#This Row],[price]]*$L$2, 1))</f>
        <v>588000</v>
      </c>
    </row>
    <row r="16342" spans="1:9" x14ac:dyDescent="0.25">
      <c r="A16342" s="2">
        <v>42425</v>
      </c>
      <c r="B16342" s="1">
        <f t="shared" si="510"/>
        <v>2016</v>
      </c>
      <c r="C16342" s="1">
        <f t="shared" si="511"/>
        <v>1</v>
      </c>
      <c r="D16342">
        <v>2913</v>
      </c>
      <c r="E16342" t="s">
        <v>36</v>
      </c>
      <c r="F16342" s="4">
        <v>760000</v>
      </c>
      <c r="G16342" t="s">
        <v>5</v>
      </c>
      <c r="H16342">
        <v>5</v>
      </c>
      <c r="I16342" s="4">
        <f>IF(E16342="Rhode Island", Table1[[#This Row],[price]]*$L$3, IF(E16342="Massachusetts", Table1[[#This Row],[price]]*$L$2, 1))</f>
        <v>760000</v>
      </c>
    </row>
    <row r="16343" spans="1:9" x14ac:dyDescent="0.25">
      <c r="A16343" s="2">
        <v>42425</v>
      </c>
      <c r="B16343" s="1">
        <f t="shared" si="510"/>
        <v>2016</v>
      </c>
      <c r="C16343" s="1">
        <f t="shared" si="511"/>
        <v>1</v>
      </c>
      <c r="D16343">
        <v>2914</v>
      </c>
      <c r="E16343" t="s">
        <v>36</v>
      </c>
      <c r="F16343" s="4">
        <v>905000</v>
      </c>
      <c r="G16343" t="s">
        <v>5</v>
      </c>
      <c r="H16343">
        <v>5</v>
      </c>
      <c r="I16343" s="4">
        <f>IF(E16343="Rhode Island", Table1[[#This Row],[price]]*$L$3, IF(E16343="Massachusetts", Table1[[#This Row],[price]]*$L$2, 1))</f>
        <v>905000</v>
      </c>
    </row>
    <row r="16344" spans="1:9" x14ac:dyDescent="0.25">
      <c r="A16344" s="2">
        <v>42425</v>
      </c>
      <c r="B16344" s="1">
        <f t="shared" si="510"/>
        <v>2016</v>
      </c>
      <c r="C16344" s="1">
        <f t="shared" si="511"/>
        <v>1</v>
      </c>
      <c r="D16344">
        <v>2612</v>
      </c>
      <c r="E16344" t="s">
        <v>37</v>
      </c>
      <c r="F16344" s="4">
        <v>1285000</v>
      </c>
      <c r="G16344" t="s">
        <v>5</v>
      </c>
      <c r="H16344">
        <v>4</v>
      </c>
      <c r="I16344" s="4">
        <f>IF(E16344="Rhode Island", Table1[[#This Row],[price]]*$L$3, IF(E16344="Massachusetts", Table1[[#This Row],[price]]*$L$2, 1))</f>
        <v>1285000</v>
      </c>
    </row>
    <row r="16345" spans="1:9" x14ac:dyDescent="0.25">
      <c r="A16345" s="2">
        <v>42425</v>
      </c>
      <c r="B16345" s="1">
        <f t="shared" si="510"/>
        <v>2016</v>
      </c>
      <c r="C16345" s="1">
        <f t="shared" si="511"/>
        <v>1</v>
      </c>
      <c r="D16345">
        <v>2607</v>
      </c>
      <c r="E16345" t="s">
        <v>37</v>
      </c>
      <c r="F16345" s="4">
        <v>206000</v>
      </c>
      <c r="G16345" t="s">
        <v>6</v>
      </c>
      <c r="H16345">
        <v>2</v>
      </c>
      <c r="I16345" s="4">
        <f>IF(E16345="Rhode Island", Table1[[#This Row],[price]]*$L$3, IF(E16345="Massachusetts", Table1[[#This Row],[price]]*$L$2, 1))</f>
        <v>206000</v>
      </c>
    </row>
    <row r="16346" spans="1:9" x14ac:dyDescent="0.25">
      <c r="A16346" s="2">
        <v>42425</v>
      </c>
      <c r="B16346" s="1">
        <f t="shared" si="510"/>
        <v>2016</v>
      </c>
      <c r="C16346" s="1">
        <f t="shared" si="511"/>
        <v>1</v>
      </c>
      <c r="D16346">
        <v>2617</v>
      </c>
      <c r="E16346" t="s">
        <v>37</v>
      </c>
      <c r="F16346" s="4">
        <v>378000</v>
      </c>
      <c r="G16346" t="s">
        <v>6</v>
      </c>
      <c r="H16346">
        <v>2</v>
      </c>
      <c r="I16346" s="4">
        <f>IF(E16346="Rhode Island", Table1[[#This Row],[price]]*$L$3, IF(E16346="Massachusetts", Table1[[#This Row],[price]]*$L$2, 1))</f>
        <v>378000</v>
      </c>
    </row>
    <row r="16347" spans="1:9" x14ac:dyDescent="0.25">
      <c r="A16347" s="2">
        <v>42425</v>
      </c>
      <c r="B16347" s="1">
        <f t="shared" si="510"/>
        <v>2016</v>
      </c>
      <c r="C16347" s="1">
        <f t="shared" si="511"/>
        <v>1</v>
      </c>
      <c r="D16347">
        <v>2601</v>
      </c>
      <c r="E16347" t="s">
        <v>37</v>
      </c>
      <c r="F16347" s="4">
        <v>402000</v>
      </c>
      <c r="G16347" t="s">
        <v>6</v>
      </c>
      <c r="H16347">
        <v>1</v>
      </c>
      <c r="I16347" s="4">
        <f>IF(E16347="Rhode Island", Table1[[#This Row],[price]]*$L$3, IF(E16347="Massachusetts", Table1[[#This Row],[price]]*$L$2, 1))</f>
        <v>402000</v>
      </c>
    </row>
    <row r="16348" spans="1:9" x14ac:dyDescent="0.25">
      <c r="A16348" s="2">
        <v>42425</v>
      </c>
      <c r="B16348" s="1">
        <f t="shared" si="510"/>
        <v>2016</v>
      </c>
      <c r="C16348" s="1">
        <f t="shared" si="511"/>
        <v>1</v>
      </c>
      <c r="D16348">
        <v>2604</v>
      </c>
      <c r="E16348" t="s">
        <v>37</v>
      </c>
      <c r="F16348" s="4">
        <v>680000</v>
      </c>
      <c r="G16348" t="s">
        <v>6</v>
      </c>
      <c r="H16348">
        <v>2</v>
      </c>
      <c r="I16348" s="4">
        <f>IF(E16348="Rhode Island", Table1[[#This Row],[price]]*$L$3, IF(E16348="Massachusetts", Table1[[#This Row],[price]]*$L$2, 1))</f>
        <v>680000</v>
      </c>
    </row>
    <row r="16349" spans="1:9" x14ac:dyDescent="0.25">
      <c r="A16349" s="2">
        <v>42426</v>
      </c>
      <c r="B16349" s="1">
        <f t="shared" si="510"/>
        <v>2016</v>
      </c>
      <c r="C16349" s="1">
        <f t="shared" si="511"/>
        <v>1</v>
      </c>
      <c r="D16349">
        <v>2913</v>
      </c>
      <c r="E16349" t="s">
        <v>36</v>
      </c>
      <c r="F16349" s="4">
        <v>415000</v>
      </c>
      <c r="G16349" t="s">
        <v>5</v>
      </c>
      <c r="H16349">
        <v>3</v>
      </c>
      <c r="I16349" s="4">
        <f>IF(E16349="Rhode Island", Table1[[#This Row],[price]]*$L$3, IF(E16349="Massachusetts", Table1[[#This Row],[price]]*$L$2, 1))</f>
        <v>415000</v>
      </c>
    </row>
    <row r="16350" spans="1:9" x14ac:dyDescent="0.25">
      <c r="A16350" s="2">
        <v>42426</v>
      </c>
      <c r="B16350" s="1">
        <f t="shared" si="510"/>
        <v>2016</v>
      </c>
      <c r="C16350" s="1">
        <f t="shared" si="511"/>
        <v>1</v>
      </c>
      <c r="D16350">
        <v>2906</v>
      </c>
      <c r="E16350" t="s">
        <v>36</v>
      </c>
      <c r="F16350" s="4">
        <v>421000</v>
      </c>
      <c r="G16350" t="s">
        <v>5</v>
      </c>
      <c r="H16350">
        <v>3</v>
      </c>
      <c r="I16350" s="4">
        <f>IF(E16350="Rhode Island", Table1[[#This Row],[price]]*$L$3, IF(E16350="Massachusetts", Table1[[#This Row],[price]]*$L$2, 1))</f>
        <v>421000</v>
      </c>
    </row>
    <row r="16351" spans="1:9" x14ac:dyDescent="0.25">
      <c r="A16351" s="2">
        <v>42426</v>
      </c>
      <c r="B16351" s="1">
        <f t="shared" si="510"/>
        <v>2016</v>
      </c>
      <c r="C16351" s="1">
        <f t="shared" si="511"/>
        <v>1</v>
      </c>
      <c r="D16351">
        <v>2615</v>
      </c>
      <c r="E16351" t="s">
        <v>37</v>
      </c>
      <c r="F16351" s="4">
        <v>428000</v>
      </c>
      <c r="G16351" t="s">
        <v>5</v>
      </c>
      <c r="H16351">
        <v>3</v>
      </c>
      <c r="I16351" s="4">
        <f>IF(E16351="Rhode Island", Table1[[#This Row],[price]]*$L$3, IF(E16351="Massachusetts", Table1[[#This Row],[price]]*$L$2, 1))</f>
        <v>428000</v>
      </c>
    </row>
    <row r="16352" spans="1:9" x14ac:dyDescent="0.25">
      <c r="A16352" s="2">
        <v>42426</v>
      </c>
      <c r="B16352" s="1">
        <f t="shared" si="510"/>
        <v>2016</v>
      </c>
      <c r="C16352" s="1">
        <f t="shared" si="511"/>
        <v>1</v>
      </c>
      <c r="D16352">
        <v>2906</v>
      </c>
      <c r="E16352" t="s">
        <v>36</v>
      </c>
      <c r="F16352" s="4">
        <v>435000</v>
      </c>
      <c r="G16352" t="s">
        <v>5</v>
      </c>
      <c r="H16352">
        <v>3</v>
      </c>
      <c r="I16352" s="4">
        <f>IF(E16352="Rhode Island", Table1[[#This Row],[price]]*$L$3, IF(E16352="Massachusetts", Table1[[#This Row],[price]]*$L$2, 1))</f>
        <v>435000</v>
      </c>
    </row>
    <row r="16353" spans="1:9" x14ac:dyDescent="0.25">
      <c r="A16353" s="2">
        <v>42426</v>
      </c>
      <c r="B16353" s="1">
        <f t="shared" si="510"/>
        <v>2016</v>
      </c>
      <c r="C16353" s="1">
        <f t="shared" si="511"/>
        <v>1</v>
      </c>
      <c r="D16353">
        <v>2913</v>
      </c>
      <c r="E16353" t="s">
        <v>36</v>
      </c>
      <c r="F16353" s="4">
        <v>463000</v>
      </c>
      <c r="G16353" t="s">
        <v>5</v>
      </c>
      <c r="H16353">
        <v>3</v>
      </c>
      <c r="I16353" s="4">
        <f>IF(E16353="Rhode Island", Table1[[#This Row],[price]]*$L$3, IF(E16353="Massachusetts", Table1[[#This Row],[price]]*$L$2, 1))</f>
        <v>463000</v>
      </c>
    </row>
    <row r="16354" spans="1:9" x14ac:dyDescent="0.25">
      <c r="A16354" s="2">
        <v>42426</v>
      </c>
      <c r="B16354" s="1">
        <f t="shared" si="510"/>
        <v>2016</v>
      </c>
      <c r="C16354" s="1">
        <f t="shared" si="511"/>
        <v>1</v>
      </c>
      <c r="D16354">
        <v>2906</v>
      </c>
      <c r="E16354" t="s">
        <v>36</v>
      </c>
      <c r="F16354" s="4">
        <v>495000</v>
      </c>
      <c r="G16354" t="s">
        <v>5</v>
      </c>
      <c r="H16354">
        <v>3</v>
      </c>
      <c r="I16354" s="4">
        <f>IF(E16354="Rhode Island", Table1[[#This Row],[price]]*$L$3, IF(E16354="Massachusetts", Table1[[#This Row],[price]]*$L$2, 1))</f>
        <v>495000</v>
      </c>
    </row>
    <row r="16355" spans="1:9" x14ac:dyDescent="0.25">
      <c r="A16355" s="2">
        <v>42426</v>
      </c>
      <c r="B16355" s="1">
        <f t="shared" si="510"/>
        <v>2016</v>
      </c>
      <c r="C16355" s="1">
        <f t="shared" si="511"/>
        <v>1</v>
      </c>
      <c r="D16355">
        <v>2906</v>
      </c>
      <c r="E16355" t="s">
        <v>36</v>
      </c>
      <c r="F16355" s="4">
        <v>525000</v>
      </c>
      <c r="G16355" t="s">
        <v>5</v>
      </c>
      <c r="H16355">
        <v>3</v>
      </c>
      <c r="I16355" s="4">
        <f>IF(E16355="Rhode Island", Table1[[#This Row],[price]]*$L$3, IF(E16355="Massachusetts", Table1[[#This Row],[price]]*$L$2, 1))</f>
        <v>525000</v>
      </c>
    </row>
    <row r="16356" spans="1:9" x14ac:dyDescent="0.25">
      <c r="A16356" s="2">
        <v>42426</v>
      </c>
      <c r="B16356" s="1">
        <f t="shared" si="510"/>
        <v>2016</v>
      </c>
      <c r="C16356" s="1">
        <f t="shared" si="511"/>
        <v>1</v>
      </c>
      <c r="D16356">
        <v>2902</v>
      </c>
      <c r="E16356" t="s">
        <v>36</v>
      </c>
      <c r="F16356" s="4">
        <v>600000</v>
      </c>
      <c r="G16356" t="s">
        <v>5</v>
      </c>
      <c r="H16356">
        <v>4</v>
      </c>
      <c r="I16356" s="4">
        <f>IF(E16356="Rhode Island", Table1[[#This Row],[price]]*$L$3, IF(E16356="Massachusetts", Table1[[#This Row],[price]]*$L$2, 1))</f>
        <v>600000</v>
      </c>
    </row>
    <row r="16357" spans="1:9" x14ac:dyDescent="0.25">
      <c r="A16357" s="2">
        <v>42426</v>
      </c>
      <c r="B16357" s="1">
        <f t="shared" si="510"/>
        <v>2016</v>
      </c>
      <c r="C16357" s="1">
        <f t="shared" si="511"/>
        <v>1</v>
      </c>
      <c r="D16357">
        <v>2913</v>
      </c>
      <c r="E16357" t="s">
        <v>36</v>
      </c>
      <c r="F16357" s="4">
        <v>690000</v>
      </c>
      <c r="G16357" t="s">
        <v>5</v>
      </c>
      <c r="H16357">
        <v>4</v>
      </c>
      <c r="I16357" s="4">
        <f>IF(E16357="Rhode Island", Table1[[#This Row],[price]]*$L$3, IF(E16357="Massachusetts", Table1[[#This Row],[price]]*$L$2, 1))</f>
        <v>690000</v>
      </c>
    </row>
    <row r="16358" spans="1:9" x14ac:dyDescent="0.25">
      <c r="A16358" s="2">
        <v>42426</v>
      </c>
      <c r="B16358" s="1">
        <f t="shared" si="510"/>
        <v>2016</v>
      </c>
      <c r="C16358" s="1">
        <f t="shared" si="511"/>
        <v>1</v>
      </c>
      <c r="D16358">
        <v>2914</v>
      </c>
      <c r="E16358" t="s">
        <v>36</v>
      </c>
      <c r="F16358" s="4">
        <v>730000</v>
      </c>
      <c r="G16358" t="s">
        <v>5</v>
      </c>
      <c r="H16358">
        <v>4</v>
      </c>
      <c r="I16358" s="4">
        <f>IF(E16358="Rhode Island", Table1[[#This Row],[price]]*$L$3, IF(E16358="Massachusetts", Table1[[#This Row],[price]]*$L$2, 1))</f>
        <v>730000</v>
      </c>
    </row>
    <row r="16359" spans="1:9" x14ac:dyDescent="0.25">
      <c r="A16359" s="2">
        <v>42426</v>
      </c>
      <c r="B16359" s="1">
        <f t="shared" si="510"/>
        <v>2016</v>
      </c>
      <c r="C16359" s="1">
        <f t="shared" si="511"/>
        <v>1</v>
      </c>
      <c r="D16359">
        <v>2602</v>
      </c>
      <c r="E16359" t="s">
        <v>37</v>
      </c>
      <c r="F16359" s="4">
        <v>740000</v>
      </c>
      <c r="G16359" t="s">
        <v>5</v>
      </c>
      <c r="H16359">
        <v>3</v>
      </c>
      <c r="I16359" s="4">
        <f>IF(E16359="Rhode Island", Table1[[#This Row],[price]]*$L$3, IF(E16359="Massachusetts", Table1[[#This Row],[price]]*$L$2, 1))</f>
        <v>740000</v>
      </c>
    </row>
    <row r="16360" spans="1:9" x14ac:dyDescent="0.25">
      <c r="A16360" s="2">
        <v>42426</v>
      </c>
      <c r="B16360" s="1">
        <f t="shared" si="510"/>
        <v>2016</v>
      </c>
      <c r="C16360" s="1">
        <f t="shared" si="511"/>
        <v>1</v>
      </c>
      <c r="D16360">
        <v>2914</v>
      </c>
      <c r="E16360" t="s">
        <v>36</v>
      </c>
      <c r="F16360" s="4">
        <v>765000</v>
      </c>
      <c r="G16360" t="s">
        <v>5</v>
      </c>
      <c r="H16360">
        <v>4</v>
      </c>
      <c r="I16360" s="4">
        <f>IF(E16360="Rhode Island", Table1[[#This Row],[price]]*$L$3, IF(E16360="Massachusetts", Table1[[#This Row],[price]]*$L$2, 1))</f>
        <v>765000</v>
      </c>
    </row>
    <row r="16361" spans="1:9" x14ac:dyDescent="0.25">
      <c r="A16361" s="2">
        <v>42426</v>
      </c>
      <c r="B16361" s="1">
        <f t="shared" si="510"/>
        <v>2016</v>
      </c>
      <c r="C16361" s="1">
        <f t="shared" si="511"/>
        <v>1</v>
      </c>
      <c r="D16361">
        <v>2607</v>
      </c>
      <c r="E16361" t="s">
        <v>37</v>
      </c>
      <c r="F16361" s="4">
        <v>810000</v>
      </c>
      <c r="G16361" t="s">
        <v>5</v>
      </c>
      <c r="H16361">
        <v>4</v>
      </c>
      <c r="I16361" s="4">
        <f>IF(E16361="Rhode Island", Table1[[#This Row],[price]]*$L$3, IF(E16361="Massachusetts", Table1[[#This Row],[price]]*$L$2, 1))</f>
        <v>810000</v>
      </c>
    </row>
    <row r="16362" spans="1:9" x14ac:dyDescent="0.25">
      <c r="A16362" s="2">
        <v>42426</v>
      </c>
      <c r="B16362" s="1">
        <f t="shared" si="510"/>
        <v>2016</v>
      </c>
      <c r="C16362" s="1">
        <f t="shared" si="511"/>
        <v>1</v>
      </c>
      <c r="D16362">
        <v>2603</v>
      </c>
      <c r="E16362" t="s">
        <v>37</v>
      </c>
      <c r="F16362" s="4">
        <v>879000</v>
      </c>
      <c r="G16362" t="s">
        <v>5</v>
      </c>
      <c r="H16362">
        <v>3</v>
      </c>
      <c r="I16362" s="4">
        <f>IF(E16362="Rhode Island", Table1[[#This Row],[price]]*$L$3, IF(E16362="Massachusetts", Table1[[#This Row],[price]]*$L$2, 1))</f>
        <v>879000</v>
      </c>
    </row>
    <row r="16363" spans="1:9" x14ac:dyDescent="0.25">
      <c r="A16363" s="2">
        <v>42426</v>
      </c>
      <c r="B16363" s="1">
        <f t="shared" si="510"/>
        <v>2016</v>
      </c>
      <c r="C16363" s="1">
        <f t="shared" si="511"/>
        <v>1</v>
      </c>
      <c r="D16363">
        <v>2611</v>
      </c>
      <c r="E16363" t="s">
        <v>37</v>
      </c>
      <c r="F16363" s="4">
        <v>900000</v>
      </c>
      <c r="G16363" t="s">
        <v>5</v>
      </c>
      <c r="H16363">
        <v>5</v>
      </c>
      <c r="I16363" s="4">
        <f>IF(E16363="Rhode Island", Table1[[#This Row],[price]]*$L$3, IF(E16363="Massachusetts", Table1[[#This Row],[price]]*$L$2, 1))</f>
        <v>900000</v>
      </c>
    </row>
    <row r="16364" spans="1:9" x14ac:dyDescent="0.25">
      <c r="A16364" s="2">
        <v>42426</v>
      </c>
      <c r="B16364" s="1">
        <f t="shared" si="510"/>
        <v>2016</v>
      </c>
      <c r="C16364" s="1">
        <f t="shared" si="511"/>
        <v>1</v>
      </c>
      <c r="D16364">
        <v>2612</v>
      </c>
      <c r="E16364" t="s">
        <v>37</v>
      </c>
      <c r="F16364" s="4">
        <v>250000</v>
      </c>
      <c r="G16364" t="s">
        <v>6</v>
      </c>
      <c r="H16364">
        <v>1</v>
      </c>
      <c r="I16364" s="4">
        <f>IF(E16364="Rhode Island", Table1[[#This Row],[price]]*$L$3, IF(E16364="Massachusetts", Table1[[#This Row],[price]]*$L$2, 1))</f>
        <v>250000</v>
      </c>
    </row>
    <row r="16365" spans="1:9" x14ac:dyDescent="0.25">
      <c r="A16365" s="2">
        <v>42426</v>
      </c>
      <c r="B16365" s="1">
        <f t="shared" si="510"/>
        <v>2016</v>
      </c>
      <c r="C16365" s="1">
        <f t="shared" si="511"/>
        <v>1</v>
      </c>
      <c r="D16365">
        <v>2603</v>
      </c>
      <c r="E16365" t="s">
        <v>37</v>
      </c>
      <c r="F16365" s="4">
        <v>400000</v>
      </c>
      <c r="G16365" t="s">
        <v>6</v>
      </c>
      <c r="H16365">
        <v>2</v>
      </c>
      <c r="I16365" s="4">
        <f>IF(E16365="Rhode Island", Table1[[#This Row],[price]]*$L$3, IF(E16365="Massachusetts", Table1[[#This Row],[price]]*$L$2, 1))</f>
        <v>400000</v>
      </c>
    </row>
    <row r="16366" spans="1:9" x14ac:dyDescent="0.25">
      <c r="A16366" s="2">
        <v>42426</v>
      </c>
      <c r="B16366" s="1">
        <f t="shared" si="510"/>
        <v>2016</v>
      </c>
      <c r="C16366" s="1">
        <f t="shared" si="511"/>
        <v>1</v>
      </c>
      <c r="D16366">
        <v>2602</v>
      </c>
      <c r="E16366" t="s">
        <v>37</v>
      </c>
      <c r="F16366" s="4">
        <v>430000</v>
      </c>
      <c r="G16366" t="s">
        <v>6</v>
      </c>
      <c r="H16366">
        <v>2</v>
      </c>
      <c r="I16366" s="4">
        <f>IF(E16366="Rhode Island", Table1[[#This Row],[price]]*$L$3, IF(E16366="Massachusetts", Table1[[#This Row],[price]]*$L$2, 1))</f>
        <v>430000</v>
      </c>
    </row>
    <row r="16367" spans="1:9" x14ac:dyDescent="0.25">
      <c r="A16367" s="2">
        <v>42426</v>
      </c>
      <c r="B16367" s="1">
        <f t="shared" si="510"/>
        <v>2016</v>
      </c>
      <c r="C16367" s="1">
        <f t="shared" si="511"/>
        <v>1</v>
      </c>
      <c r="D16367">
        <v>2601</v>
      </c>
      <c r="E16367" t="s">
        <v>37</v>
      </c>
      <c r="F16367" s="4">
        <v>495000</v>
      </c>
      <c r="G16367" t="s">
        <v>6</v>
      </c>
      <c r="H16367">
        <v>2</v>
      </c>
      <c r="I16367" s="4">
        <f>IF(E16367="Rhode Island", Table1[[#This Row],[price]]*$L$3, IF(E16367="Massachusetts", Table1[[#This Row],[price]]*$L$2, 1))</f>
        <v>495000</v>
      </c>
    </row>
    <row r="16368" spans="1:9" x14ac:dyDescent="0.25">
      <c r="A16368" s="2">
        <v>42426</v>
      </c>
      <c r="B16368" s="1">
        <f t="shared" si="510"/>
        <v>2016</v>
      </c>
      <c r="C16368" s="1">
        <f t="shared" si="511"/>
        <v>1</v>
      </c>
      <c r="D16368">
        <v>2602</v>
      </c>
      <c r="E16368" t="s">
        <v>37</v>
      </c>
      <c r="F16368" s="4">
        <v>527790</v>
      </c>
      <c r="G16368" t="s">
        <v>6</v>
      </c>
      <c r="H16368">
        <v>2</v>
      </c>
      <c r="I16368" s="4">
        <f>IF(E16368="Rhode Island", Table1[[#This Row],[price]]*$L$3, IF(E16368="Massachusetts", Table1[[#This Row],[price]]*$L$2, 1))</f>
        <v>527790</v>
      </c>
    </row>
    <row r="16369" spans="1:9" x14ac:dyDescent="0.25">
      <c r="A16369" s="2">
        <v>42426</v>
      </c>
      <c r="B16369" s="1">
        <f t="shared" si="510"/>
        <v>2016</v>
      </c>
      <c r="C16369" s="1">
        <f t="shared" si="511"/>
        <v>1</v>
      </c>
      <c r="D16369">
        <v>2607</v>
      </c>
      <c r="E16369" t="s">
        <v>37</v>
      </c>
      <c r="F16369" s="4">
        <v>540000</v>
      </c>
      <c r="G16369" t="s">
        <v>6</v>
      </c>
      <c r="H16369">
        <v>3</v>
      </c>
      <c r="I16369" s="4">
        <f>IF(E16369="Rhode Island", Table1[[#This Row],[price]]*$L$3, IF(E16369="Massachusetts", Table1[[#This Row],[price]]*$L$2, 1))</f>
        <v>540000</v>
      </c>
    </row>
    <row r="16370" spans="1:9" x14ac:dyDescent="0.25">
      <c r="A16370" s="2">
        <v>42426</v>
      </c>
      <c r="B16370" s="1">
        <f t="shared" si="510"/>
        <v>2016</v>
      </c>
      <c r="C16370" s="1">
        <f t="shared" si="511"/>
        <v>1</v>
      </c>
      <c r="D16370">
        <v>2604</v>
      </c>
      <c r="E16370" t="s">
        <v>37</v>
      </c>
      <c r="F16370" s="4">
        <v>721000</v>
      </c>
      <c r="G16370" t="s">
        <v>6</v>
      </c>
      <c r="H16370">
        <v>2</v>
      </c>
      <c r="I16370" s="4">
        <f>IF(E16370="Rhode Island", Table1[[#This Row],[price]]*$L$3, IF(E16370="Massachusetts", Table1[[#This Row],[price]]*$L$2, 1))</f>
        <v>721000</v>
      </c>
    </row>
    <row r="16371" spans="1:9" x14ac:dyDescent="0.25">
      <c r="A16371" s="2">
        <v>42427</v>
      </c>
      <c r="B16371" s="1">
        <f t="shared" si="510"/>
        <v>2016</v>
      </c>
      <c r="C16371" s="1">
        <f t="shared" si="511"/>
        <v>1</v>
      </c>
      <c r="D16371">
        <v>2615</v>
      </c>
      <c r="E16371" t="s">
        <v>37</v>
      </c>
      <c r="F16371" s="4">
        <v>440000</v>
      </c>
      <c r="G16371" t="s">
        <v>5</v>
      </c>
      <c r="H16371">
        <v>3</v>
      </c>
      <c r="I16371" s="4">
        <f>IF(E16371="Rhode Island", Table1[[#This Row],[price]]*$L$3, IF(E16371="Massachusetts", Table1[[#This Row],[price]]*$L$2, 1))</f>
        <v>440000</v>
      </c>
    </row>
    <row r="16372" spans="1:9" x14ac:dyDescent="0.25">
      <c r="A16372" s="2">
        <v>42427</v>
      </c>
      <c r="B16372" s="1">
        <f t="shared" si="510"/>
        <v>2016</v>
      </c>
      <c r="C16372" s="1">
        <f t="shared" si="511"/>
        <v>1</v>
      </c>
      <c r="D16372">
        <v>2615</v>
      </c>
      <c r="E16372" t="s">
        <v>37</v>
      </c>
      <c r="F16372" s="4">
        <v>505000</v>
      </c>
      <c r="G16372" t="s">
        <v>5</v>
      </c>
      <c r="H16372">
        <v>3</v>
      </c>
      <c r="I16372" s="4">
        <f>IF(E16372="Rhode Island", Table1[[#This Row],[price]]*$L$3, IF(E16372="Massachusetts", Table1[[#This Row],[price]]*$L$2, 1))</f>
        <v>505000</v>
      </c>
    </row>
    <row r="16373" spans="1:9" x14ac:dyDescent="0.25">
      <c r="A16373" s="2">
        <v>42427</v>
      </c>
      <c r="B16373" s="1">
        <f t="shared" si="510"/>
        <v>2016</v>
      </c>
      <c r="C16373" s="1">
        <f t="shared" si="511"/>
        <v>1</v>
      </c>
      <c r="D16373">
        <v>2615</v>
      </c>
      <c r="E16373" t="s">
        <v>37</v>
      </c>
      <c r="F16373" s="4">
        <v>512500</v>
      </c>
      <c r="G16373" t="s">
        <v>5</v>
      </c>
      <c r="H16373">
        <v>4</v>
      </c>
      <c r="I16373" s="4">
        <f>IF(E16373="Rhode Island", Table1[[#This Row],[price]]*$L$3, IF(E16373="Massachusetts", Table1[[#This Row],[price]]*$L$2, 1))</f>
        <v>512500</v>
      </c>
    </row>
    <row r="16374" spans="1:9" x14ac:dyDescent="0.25">
      <c r="A16374" s="2">
        <v>42427</v>
      </c>
      <c r="B16374" s="1">
        <f t="shared" si="510"/>
        <v>2016</v>
      </c>
      <c r="C16374" s="1">
        <f t="shared" si="511"/>
        <v>1</v>
      </c>
      <c r="D16374">
        <v>2904</v>
      </c>
      <c r="E16374" t="s">
        <v>36</v>
      </c>
      <c r="F16374" s="4">
        <v>520000</v>
      </c>
      <c r="G16374" t="s">
        <v>5</v>
      </c>
      <c r="H16374">
        <v>4</v>
      </c>
      <c r="I16374" s="4">
        <f>IF(E16374="Rhode Island", Table1[[#This Row],[price]]*$L$3, IF(E16374="Massachusetts", Table1[[#This Row],[price]]*$L$2, 1))</f>
        <v>520000</v>
      </c>
    </row>
    <row r="16375" spans="1:9" x14ac:dyDescent="0.25">
      <c r="A16375" s="2">
        <v>42427</v>
      </c>
      <c r="B16375" s="1">
        <f t="shared" si="510"/>
        <v>2016</v>
      </c>
      <c r="C16375" s="1">
        <f t="shared" si="511"/>
        <v>1</v>
      </c>
      <c r="D16375">
        <v>2615</v>
      </c>
      <c r="E16375" t="s">
        <v>37</v>
      </c>
      <c r="F16375" s="4">
        <v>530000</v>
      </c>
      <c r="G16375" t="s">
        <v>5</v>
      </c>
      <c r="H16375">
        <v>4</v>
      </c>
      <c r="I16375" s="4">
        <f>IF(E16375="Rhode Island", Table1[[#This Row],[price]]*$L$3, IF(E16375="Massachusetts", Table1[[#This Row],[price]]*$L$2, 1))</f>
        <v>530000</v>
      </c>
    </row>
    <row r="16376" spans="1:9" x14ac:dyDescent="0.25">
      <c r="A16376" s="2">
        <v>42427</v>
      </c>
      <c r="B16376" s="1">
        <f t="shared" si="510"/>
        <v>2016</v>
      </c>
      <c r="C16376" s="1">
        <f t="shared" si="511"/>
        <v>1</v>
      </c>
      <c r="D16376">
        <v>2604</v>
      </c>
      <c r="E16376" t="s">
        <v>37</v>
      </c>
      <c r="F16376" s="4">
        <v>560000</v>
      </c>
      <c r="G16376" t="s">
        <v>5</v>
      </c>
      <c r="H16376">
        <v>3</v>
      </c>
      <c r="I16376" s="4">
        <f>IF(E16376="Rhode Island", Table1[[#This Row],[price]]*$L$3, IF(E16376="Massachusetts", Table1[[#This Row],[price]]*$L$2, 1))</f>
        <v>560000</v>
      </c>
    </row>
    <row r="16377" spans="1:9" x14ac:dyDescent="0.25">
      <c r="A16377" s="2">
        <v>42427</v>
      </c>
      <c r="B16377" s="1">
        <f t="shared" si="510"/>
        <v>2016</v>
      </c>
      <c r="C16377" s="1">
        <f t="shared" si="511"/>
        <v>1</v>
      </c>
      <c r="D16377">
        <v>2617</v>
      </c>
      <c r="E16377" t="s">
        <v>37</v>
      </c>
      <c r="F16377" s="4">
        <v>584000</v>
      </c>
      <c r="G16377" t="s">
        <v>5</v>
      </c>
      <c r="H16377">
        <v>4</v>
      </c>
      <c r="I16377" s="4">
        <f>IF(E16377="Rhode Island", Table1[[#This Row],[price]]*$L$3, IF(E16377="Massachusetts", Table1[[#This Row],[price]]*$L$2, 1))</f>
        <v>584000</v>
      </c>
    </row>
    <row r="16378" spans="1:9" x14ac:dyDescent="0.25">
      <c r="A16378" s="2">
        <v>42427</v>
      </c>
      <c r="B16378" s="1">
        <f t="shared" si="510"/>
        <v>2016</v>
      </c>
      <c r="C16378" s="1">
        <f t="shared" si="511"/>
        <v>1</v>
      </c>
      <c r="D16378">
        <v>2903</v>
      </c>
      <c r="E16378" t="s">
        <v>36</v>
      </c>
      <c r="F16378" s="4">
        <v>585000</v>
      </c>
      <c r="G16378" t="s">
        <v>5</v>
      </c>
      <c r="H16378">
        <v>4</v>
      </c>
      <c r="I16378" s="4">
        <f>IF(E16378="Rhode Island", Table1[[#This Row],[price]]*$L$3, IF(E16378="Massachusetts", Table1[[#This Row],[price]]*$L$2, 1))</f>
        <v>585000</v>
      </c>
    </row>
    <row r="16379" spans="1:9" x14ac:dyDescent="0.25">
      <c r="A16379" s="2">
        <v>42427</v>
      </c>
      <c r="B16379" s="1">
        <f t="shared" si="510"/>
        <v>2016</v>
      </c>
      <c r="C16379" s="1">
        <f t="shared" si="511"/>
        <v>1</v>
      </c>
      <c r="D16379">
        <v>2617</v>
      </c>
      <c r="E16379" t="s">
        <v>37</v>
      </c>
      <c r="F16379" s="4">
        <v>612000</v>
      </c>
      <c r="G16379" t="s">
        <v>5</v>
      </c>
      <c r="H16379">
        <v>4</v>
      </c>
      <c r="I16379" s="4">
        <f>IF(E16379="Rhode Island", Table1[[#This Row],[price]]*$L$3, IF(E16379="Massachusetts", Table1[[#This Row],[price]]*$L$2, 1))</f>
        <v>612000</v>
      </c>
    </row>
    <row r="16380" spans="1:9" x14ac:dyDescent="0.25">
      <c r="A16380" s="2">
        <v>42427</v>
      </c>
      <c r="B16380" s="1">
        <f t="shared" si="510"/>
        <v>2016</v>
      </c>
      <c r="C16380" s="1">
        <f t="shared" si="511"/>
        <v>1</v>
      </c>
      <c r="D16380">
        <v>2611</v>
      </c>
      <c r="E16380" t="s">
        <v>37</v>
      </c>
      <c r="F16380" s="4">
        <v>685000</v>
      </c>
      <c r="G16380" t="s">
        <v>5</v>
      </c>
      <c r="H16380">
        <v>4</v>
      </c>
      <c r="I16380" s="4">
        <f>IF(E16380="Rhode Island", Table1[[#This Row],[price]]*$L$3, IF(E16380="Massachusetts", Table1[[#This Row],[price]]*$L$2, 1))</f>
        <v>685000</v>
      </c>
    </row>
    <row r="16381" spans="1:9" x14ac:dyDescent="0.25">
      <c r="A16381" s="2">
        <v>42427</v>
      </c>
      <c r="B16381" s="1">
        <f t="shared" si="510"/>
        <v>2016</v>
      </c>
      <c r="C16381" s="1">
        <f t="shared" si="511"/>
        <v>1</v>
      </c>
      <c r="D16381">
        <v>2614</v>
      </c>
      <c r="E16381" t="s">
        <v>37</v>
      </c>
      <c r="F16381" s="4">
        <v>705000</v>
      </c>
      <c r="G16381" t="s">
        <v>5</v>
      </c>
      <c r="H16381">
        <v>4</v>
      </c>
      <c r="I16381" s="4">
        <f>IF(E16381="Rhode Island", Table1[[#This Row],[price]]*$L$3, IF(E16381="Massachusetts", Table1[[#This Row],[price]]*$L$2, 1))</f>
        <v>705000</v>
      </c>
    </row>
    <row r="16382" spans="1:9" x14ac:dyDescent="0.25">
      <c r="A16382" s="2">
        <v>42427</v>
      </c>
      <c r="B16382" s="1">
        <f t="shared" si="510"/>
        <v>2016</v>
      </c>
      <c r="C16382" s="1">
        <f t="shared" si="511"/>
        <v>1</v>
      </c>
      <c r="D16382">
        <v>2606</v>
      </c>
      <c r="E16382" t="s">
        <v>37</v>
      </c>
      <c r="F16382" s="4">
        <v>710000</v>
      </c>
      <c r="G16382" t="s">
        <v>5</v>
      </c>
      <c r="H16382">
        <v>3</v>
      </c>
      <c r="I16382" s="4">
        <f>IF(E16382="Rhode Island", Table1[[#This Row],[price]]*$L$3, IF(E16382="Massachusetts", Table1[[#This Row],[price]]*$L$2, 1))</f>
        <v>710000</v>
      </c>
    </row>
    <row r="16383" spans="1:9" x14ac:dyDescent="0.25">
      <c r="A16383" s="2">
        <v>42427</v>
      </c>
      <c r="B16383" s="1">
        <f t="shared" si="510"/>
        <v>2016</v>
      </c>
      <c r="C16383" s="1">
        <f t="shared" si="511"/>
        <v>1</v>
      </c>
      <c r="D16383">
        <v>2602</v>
      </c>
      <c r="E16383" t="s">
        <v>37</v>
      </c>
      <c r="F16383" s="4">
        <v>720000</v>
      </c>
      <c r="G16383" t="s">
        <v>5</v>
      </c>
      <c r="H16383">
        <v>3</v>
      </c>
      <c r="I16383" s="4">
        <f>IF(E16383="Rhode Island", Table1[[#This Row],[price]]*$L$3, IF(E16383="Massachusetts", Table1[[#This Row],[price]]*$L$2, 1))</f>
        <v>720000</v>
      </c>
    </row>
    <row r="16384" spans="1:9" x14ac:dyDescent="0.25">
      <c r="A16384" s="2">
        <v>42427</v>
      </c>
      <c r="B16384" s="1">
        <f t="shared" si="510"/>
        <v>2016</v>
      </c>
      <c r="C16384" s="1">
        <f t="shared" si="511"/>
        <v>1</v>
      </c>
      <c r="D16384">
        <v>2614</v>
      </c>
      <c r="E16384" t="s">
        <v>37</v>
      </c>
      <c r="F16384" s="4">
        <v>727000</v>
      </c>
      <c r="G16384" t="s">
        <v>5</v>
      </c>
      <c r="H16384">
        <v>4</v>
      </c>
      <c r="I16384" s="4">
        <f>IF(E16384="Rhode Island", Table1[[#This Row],[price]]*$L$3, IF(E16384="Massachusetts", Table1[[#This Row],[price]]*$L$2, 1))</f>
        <v>727000</v>
      </c>
    </row>
    <row r="16385" spans="1:9" x14ac:dyDescent="0.25">
      <c r="A16385" s="2">
        <v>42427</v>
      </c>
      <c r="B16385" s="1">
        <f t="shared" si="510"/>
        <v>2016</v>
      </c>
      <c r="C16385" s="1">
        <f t="shared" si="511"/>
        <v>1</v>
      </c>
      <c r="D16385">
        <v>2611</v>
      </c>
      <c r="E16385" t="s">
        <v>37</v>
      </c>
      <c r="F16385" s="4">
        <v>745000</v>
      </c>
      <c r="G16385" t="s">
        <v>5</v>
      </c>
      <c r="H16385">
        <v>4</v>
      </c>
      <c r="I16385" s="4">
        <f>IF(E16385="Rhode Island", Table1[[#This Row],[price]]*$L$3, IF(E16385="Massachusetts", Table1[[#This Row],[price]]*$L$2, 1))</f>
        <v>745000</v>
      </c>
    </row>
    <row r="16386" spans="1:9" x14ac:dyDescent="0.25">
      <c r="A16386" s="2">
        <v>42427</v>
      </c>
      <c r="B16386" s="1">
        <f t="shared" ref="B16386:B16449" si="512">YEAR(A16386)</f>
        <v>2016</v>
      </c>
      <c r="C16386" s="1">
        <f t="shared" ref="C16386:C16449" si="513">ROUNDUP(MONTH(A16386)/3,0)</f>
        <v>1</v>
      </c>
      <c r="D16386">
        <v>2602</v>
      </c>
      <c r="E16386" t="s">
        <v>37</v>
      </c>
      <c r="F16386" s="4">
        <v>750000</v>
      </c>
      <c r="G16386" t="s">
        <v>5</v>
      </c>
      <c r="H16386">
        <v>3</v>
      </c>
      <c r="I16386" s="4">
        <f>IF(E16386="Rhode Island", Table1[[#This Row],[price]]*$L$3, IF(E16386="Massachusetts", Table1[[#This Row],[price]]*$L$2, 1))</f>
        <v>750000</v>
      </c>
    </row>
    <row r="16387" spans="1:9" x14ac:dyDescent="0.25">
      <c r="A16387" s="2">
        <v>42427</v>
      </c>
      <c r="B16387" s="1">
        <f t="shared" si="512"/>
        <v>2016</v>
      </c>
      <c r="C16387" s="1">
        <f t="shared" si="513"/>
        <v>1</v>
      </c>
      <c r="D16387">
        <v>2602</v>
      </c>
      <c r="E16387" t="s">
        <v>37</v>
      </c>
      <c r="F16387" s="4">
        <v>780000</v>
      </c>
      <c r="G16387" t="s">
        <v>5</v>
      </c>
      <c r="H16387">
        <v>3</v>
      </c>
      <c r="I16387" s="4">
        <f>IF(E16387="Rhode Island", Table1[[#This Row],[price]]*$L$3, IF(E16387="Massachusetts", Table1[[#This Row],[price]]*$L$2, 1))</f>
        <v>780000</v>
      </c>
    </row>
    <row r="16388" spans="1:9" x14ac:dyDescent="0.25">
      <c r="A16388" s="2">
        <v>42427</v>
      </c>
      <c r="B16388" s="1">
        <f t="shared" si="512"/>
        <v>2016</v>
      </c>
      <c r="C16388" s="1">
        <f t="shared" si="513"/>
        <v>1</v>
      </c>
      <c r="D16388">
        <v>2617</v>
      </c>
      <c r="E16388" t="s">
        <v>37</v>
      </c>
      <c r="F16388" s="4">
        <v>780000</v>
      </c>
      <c r="G16388" t="s">
        <v>5</v>
      </c>
      <c r="H16388">
        <v>4</v>
      </c>
      <c r="I16388" s="4">
        <f>IF(E16388="Rhode Island", Table1[[#This Row],[price]]*$L$3, IF(E16388="Massachusetts", Table1[[#This Row],[price]]*$L$2, 1))</f>
        <v>780000</v>
      </c>
    </row>
    <row r="16389" spans="1:9" x14ac:dyDescent="0.25">
      <c r="A16389" s="2">
        <v>42427</v>
      </c>
      <c r="B16389" s="1">
        <f t="shared" si="512"/>
        <v>2016</v>
      </c>
      <c r="C16389" s="1">
        <f t="shared" si="513"/>
        <v>1</v>
      </c>
      <c r="D16389">
        <v>2602</v>
      </c>
      <c r="E16389" t="s">
        <v>37</v>
      </c>
      <c r="F16389" s="4">
        <v>830000</v>
      </c>
      <c r="G16389" t="s">
        <v>5</v>
      </c>
      <c r="H16389">
        <v>3</v>
      </c>
      <c r="I16389" s="4">
        <f>IF(E16389="Rhode Island", Table1[[#This Row],[price]]*$L$3, IF(E16389="Massachusetts", Table1[[#This Row],[price]]*$L$2, 1))</f>
        <v>830000</v>
      </c>
    </row>
    <row r="16390" spans="1:9" x14ac:dyDescent="0.25">
      <c r="A16390" s="2">
        <v>42427</v>
      </c>
      <c r="B16390" s="1">
        <f t="shared" si="512"/>
        <v>2016</v>
      </c>
      <c r="C16390" s="1">
        <f t="shared" si="513"/>
        <v>1</v>
      </c>
      <c r="D16390">
        <v>2607</v>
      </c>
      <c r="E16390" t="s">
        <v>37</v>
      </c>
      <c r="F16390" s="4">
        <v>885000</v>
      </c>
      <c r="G16390" t="s">
        <v>5</v>
      </c>
      <c r="H16390">
        <v>4</v>
      </c>
      <c r="I16390" s="4">
        <f>IF(E16390="Rhode Island", Table1[[#This Row],[price]]*$L$3, IF(E16390="Massachusetts", Table1[[#This Row],[price]]*$L$2, 1))</f>
        <v>885000</v>
      </c>
    </row>
    <row r="16391" spans="1:9" x14ac:dyDescent="0.25">
      <c r="A16391" s="2">
        <v>42427</v>
      </c>
      <c r="B16391" s="1">
        <f t="shared" si="512"/>
        <v>2016</v>
      </c>
      <c r="C16391" s="1">
        <f t="shared" si="513"/>
        <v>1</v>
      </c>
      <c r="D16391">
        <v>2605</v>
      </c>
      <c r="E16391" t="s">
        <v>37</v>
      </c>
      <c r="F16391" s="4">
        <v>895000</v>
      </c>
      <c r="G16391" t="s">
        <v>5</v>
      </c>
      <c r="H16391">
        <v>3</v>
      </c>
      <c r="I16391" s="4">
        <f>IF(E16391="Rhode Island", Table1[[#This Row],[price]]*$L$3, IF(E16391="Massachusetts", Table1[[#This Row],[price]]*$L$2, 1))</f>
        <v>895000</v>
      </c>
    </row>
    <row r="16392" spans="1:9" x14ac:dyDescent="0.25">
      <c r="A16392" s="2">
        <v>42427</v>
      </c>
      <c r="B16392" s="1">
        <f t="shared" si="512"/>
        <v>2016</v>
      </c>
      <c r="C16392" s="1">
        <f t="shared" si="513"/>
        <v>1</v>
      </c>
      <c r="D16392">
        <v>2607</v>
      </c>
      <c r="E16392" t="s">
        <v>37</v>
      </c>
      <c r="F16392" s="4">
        <v>920000</v>
      </c>
      <c r="G16392" t="s">
        <v>5</v>
      </c>
      <c r="H16392">
        <v>4</v>
      </c>
      <c r="I16392" s="4">
        <f>IF(E16392="Rhode Island", Table1[[#This Row],[price]]*$L$3, IF(E16392="Massachusetts", Table1[[#This Row],[price]]*$L$2, 1))</f>
        <v>920000</v>
      </c>
    </row>
    <row r="16393" spans="1:9" x14ac:dyDescent="0.25">
      <c r="A16393" s="2">
        <v>42427</v>
      </c>
      <c r="B16393" s="1">
        <f t="shared" si="512"/>
        <v>2016</v>
      </c>
      <c r="C16393" s="1">
        <f t="shared" si="513"/>
        <v>1</v>
      </c>
      <c r="D16393">
        <v>2611</v>
      </c>
      <c r="E16393" t="s">
        <v>37</v>
      </c>
      <c r="F16393" s="4">
        <v>940000</v>
      </c>
      <c r="G16393" t="s">
        <v>5</v>
      </c>
      <c r="H16393">
        <v>4</v>
      </c>
      <c r="I16393" s="4">
        <f>IF(E16393="Rhode Island", Table1[[#This Row],[price]]*$L$3, IF(E16393="Massachusetts", Table1[[#This Row],[price]]*$L$2, 1))</f>
        <v>940000</v>
      </c>
    </row>
    <row r="16394" spans="1:9" x14ac:dyDescent="0.25">
      <c r="A16394" s="2">
        <v>42427</v>
      </c>
      <c r="B16394" s="1">
        <f t="shared" si="512"/>
        <v>2016</v>
      </c>
      <c r="C16394" s="1">
        <f t="shared" si="513"/>
        <v>1</v>
      </c>
      <c r="D16394">
        <v>2606</v>
      </c>
      <c r="E16394" t="s">
        <v>37</v>
      </c>
      <c r="F16394" s="4">
        <v>955000</v>
      </c>
      <c r="G16394" t="s">
        <v>5</v>
      </c>
      <c r="H16394">
        <v>4</v>
      </c>
      <c r="I16394" s="4">
        <f>IF(E16394="Rhode Island", Table1[[#This Row],[price]]*$L$3, IF(E16394="Massachusetts", Table1[[#This Row],[price]]*$L$2, 1))</f>
        <v>955000</v>
      </c>
    </row>
    <row r="16395" spans="1:9" x14ac:dyDescent="0.25">
      <c r="A16395" s="2">
        <v>42427</v>
      </c>
      <c r="B16395" s="1">
        <f t="shared" si="512"/>
        <v>2016</v>
      </c>
      <c r="C16395" s="1">
        <f t="shared" si="513"/>
        <v>1</v>
      </c>
      <c r="D16395">
        <v>2913</v>
      </c>
      <c r="E16395" t="s">
        <v>36</v>
      </c>
      <c r="F16395" s="4">
        <v>1110000</v>
      </c>
      <c r="G16395" t="s">
        <v>5</v>
      </c>
      <c r="H16395">
        <v>5</v>
      </c>
      <c r="I16395" s="4">
        <f>IF(E16395="Rhode Island", Table1[[#This Row],[price]]*$L$3, IF(E16395="Massachusetts", Table1[[#This Row],[price]]*$L$2, 1))</f>
        <v>1110000</v>
      </c>
    </row>
    <row r="16396" spans="1:9" x14ac:dyDescent="0.25">
      <c r="A16396" s="2">
        <v>42427</v>
      </c>
      <c r="B16396" s="1">
        <f t="shared" si="512"/>
        <v>2016</v>
      </c>
      <c r="C16396" s="1">
        <f t="shared" si="513"/>
        <v>1</v>
      </c>
      <c r="D16396">
        <v>2612</v>
      </c>
      <c r="E16396" t="s">
        <v>37</v>
      </c>
      <c r="F16396" s="4">
        <v>1187000</v>
      </c>
      <c r="G16396" t="s">
        <v>5</v>
      </c>
      <c r="H16396">
        <v>3</v>
      </c>
      <c r="I16396" s="4">
        <f>IF(E16396="Rhode Island", Table1[[#This Row],[price]]*$L$3, IF(E16396="Massachusetts", Table1[[#This Row],[price]]*$L$2, 1))</f>
        <v>1187000</v>
      </c>
    </row>
    <row r="16397" spans="1:9" x14ac:dyDescent="0.25">
      <c r="A16397" s="2">
        <v>42427</v>
      </c>
      <c r="B16397" s="1">
        <f t="shared" si="512"/>
        <v>2016</v>
      </c>
      <c r="C16397" s="1">
        <f t="shared" si="513"/>
        <v>1</v>
      </c>
      <c r="D16397">
        <v>2603</v>
      </c>
      <c r="E16397" t="s">
        <v>37</v>
      </c>
      <c r="F16397" s="4">
        <v>1320000</v>
      </c>
      <c r="G16397" t="s">
        <v>5</v>
      </c>
      <c r="H16397">
        <v>5</v>
      </c>
      <c r="I16397" s="4">
        <f>IF(E16397="Rhode Island", Table1[[#This Row],[price]]*$L$3, IF(E16397="Massachusetts", Table1[[#This Row],[price]]*$L$2, 1))</f>
        <v>1320000</v>
      </c>
    </row>
    <row r="16398" spans="1:9" x14ac:dyDescent="0.25">
      <c r="A16398" s="2">
        <v>42429</v>
      </c>
      <c r="B16398" s="1">
        <f t="shared" si="512"/>
        <v>2016</v>
      </c>
      <c r="C16398" s="1">
        <f t="shared" si="513"/>
        <v>1</v>
      </c>
      <c r="D16398">
        <v>2615</v>
      </c>
      <c r="E16398" t="s">
        <v>37</v>
      </c>
      <c r="F16398" s="4">
        <v>390000</v>
      </c>
      <c r="G16398" t="s">
        <v>5</v>
      </c>
      <c r="H16398">
        <v>3</v>
      </c>
      <c r="I16398" s="4">
        <f>IF(E16398="Rhode Island", Table1[[#This Row],[price]]*$L$3, IF(E16398="Massachusetts", Table1[[#This Row],[price]]*$L$2, 1))</f>
        <v>390000</v>
      </c>
    </row>
    <row r="16399" spans="1:9" x14ac:dyDescent="0.25">
      <c r="A16399" s="2">
        <v>42429</v>
      </c>
      <c r="B16399" s="1">
        <f t="shared" si="512"/>
        <v>2016</v>
      </c>
      <c r="C16399" s="1">
        <f t="shared" si="513"/>
        <v>1</v>
      </c>
      <c r="D16399">
        <v>2905</v>
      </c>
      <c r="E16399" t="s">
        <v>36</v>
      </c>
      <c r="F16399" s="4">
        <v>435000</v>
      </c>
      <c r="G16399" t="s">
        <v>5</v>
      </c>
      <c r="H16399">
        <v>3</v>
      </c>
      <c r="I16399" s="4">
        <f>IF(E16399="Rhode Island", Table1[[#This Row],[price]]*$L$3, IF(E16399="Massachusetts", Table1[[#This Row],[price]]*$L$2, 1))</f>
        <v>435000</v>
      </c>
    </row>
    <row r="16400" spans="1:9" x14ac:dyDescent="0.25">
      <c r="A16400" s="2">
        <v>42429</v>
      </c>
      <c r="B16400" s="1">
        <f t="shared" si="512"/>
        <v>2016</v>
      </c>
      <c r="C16400" s="1">
        <f t="shared" si="513"/>
        <v>1</v>
      </c>
      <c r="D16400">
        <v>2611</v>
      </c>
      <c r="E16400" t="s">
        <v>37</v>
      </c>
      <c r="F16400" s="4">
        <v>530000</v>
      </c>
      <c r="G16400" t="s">
        <v>5</v>
      </c>
      <c r="H16400">
        <v>3</v>
      </c>
      <c r="I16400" s="4">
        <f>IF(E16400="Rhode Island", Table1[[#This Row],[price]]*$L$3, IF(E16400="Massachusetts", Table1[[#This Row],[price]]*$L$2, 1))</f>
        <v>530000</v>
      </c>
    </row>
    <row r="16401" spans="1:9" x14ac:dyDescent="0.25">
      <c r="A16401" s="2">
        <v>42429</v>
      </c>
      <c r="B16401" s="1">
        <f t="shared" si="512"/>
        <v>2016</v>
      </c>
      <c r="C16401" s="1">
        <f t="shared" si="513"/>
        <v>1</v>
      </c>
      <c r="D16401">
        <v>2903</v>
      </c>
      <c r="E16401" t="s">
        <v>36</v>
      </c>
      <c r="F16401" s="4">
        <v>575000</v>
      </c>
      <c r="G16401" t="s">
        <v>5</v>
      </c>
      <c r="H16401">
        <v>5</v>
      </c>
      <c r="I16401" s="4">
        <f>IF(E16401="Rhode Island", Table1[[#This Row],[price]]*$L$3, IF(E16401="Massachusetts", Table1[[#This Row],[price]]*$L$2, 1))</f>
        <v>575000</v>
      </c>
    </row>
    <row r="16402" spans="1:9" x14ac:dyDescent="0.25">
      <c r="A16402" s="2">
        <v>42429</v>
      </c>
      <c r="B16402" s="1">
        <f t="shared" si="512"/>
        <v>2016</v>
      </c>
      <c r="C16402" s="1">
        <f t="shared" si="513"/>
        <v>1</v>
      </c>
      <c r="D16402">
        <v>2902</v>
      </c>
      <c r="E16402" t="s">
        <v>36</v>
      </c>
      <c r="F16402" s="4">
        <v>575000</v>
      </c>
      <c r="G16402" t="s">
        <v>5</v>
      </c>
      <c r="H16402">
        <v>4</v>
      </c>
      <c r="I16402" s="4">
        <f>IF(E16402="Rhode Island", Table1[[#This Row],[price]]*$L$3, IF(E16402="Massachusetts", Table1[[#This Row],[price]]*$L$2, 1))</f>
        <v>575000</v>
      </c>
    </row>
    <row r="16403" spans="1:9" x14ac:dyDescent="0.25">
      <c r="A16403" s="2">
        <v>42429</v>
      </c>
      <c r="B16403" s="1">
        <f t="shared" si="512"/>
        <v>2016</v>
      </c>
      <c r="C16403" s="1">
        <f t="shared" si="513"/>
        <v>1</v>
      </c>
      <c r="D16403">
        <v>2611</v>
      </c>
      <c r="E16403" t="s">
        <v>37</v>
      </c>
      <c r="F16403" s="4">
        <v>578000</v>
      </c>
      <c r="G16403" t="s">
        <v>5</v>
      </c>
      <c r="H16403">
        <v>3</v>
      </c>
      <c r="I16403" s="4">
        <f>IF(E16403="Rhode Island", Table1[[#This Row],[price]]*$L$3, IF(E16403="Massachusetts", Table1[[#This Row],[price]]*$L$2, 1))</f>
        <v>578000</v>
      </c>
    </row>
    <row r="16404" spans="1:9" x14ac:dyDescent="0.25">
      <c r="A16404" s="2">
        <v>42429</v>
      </c>
      <c r="B16404" s="1">
        <f t="shared" si="512"/>
        <v>2016</v>
      </c>
      <c r="C16404" s="1">
        <f t="shared" si="513"/>
        <v>1</v>
      </c>
      <c r="D16404">
        <v>2914</v>
      </c>
      <c r="E16404" t="s">
        <v>36</v>
      </c>
      <c r="F16404" s="4">
        <v>598000</v>
      </c>
      <c r="G16404" t="s">
        <v>5</v>
      </c>
      <c r="H16404">
        <v>4</v>
      </c>
      <c r="I16404" s="4">
        <f>IF(E16404="Rhode Island", Table1[[#This Row],[price]]*$L$3, IF(E16404="Massachusetts", Table1[[#This Row],[price]]*$L$2, 1))</f>
        <v>598000</v>
      </c>
    </row>
    <row r="16405" spans="1:9" x14ac:dyDescent="0.25">
      <c r="A16405" s="2">
        <v>42429</v>
      </c>
      <c r="B16405" s="1">
        <f t="shared" si="512"/>
        <v>2016</v>
      </c>
      <c r="C16405" s="1">
        <f t="shared" si="513"/>
        <v>1</v>
      </c>
      <c r="D16405">
        <v>2611</v>
      </c>
      <c r="E16405" t="s">
        <v>37</v>
      </c>
      <c r="F16405" s="4">
        <v>800000</v>
      </c>
      <c r="G16405" t="s">
        <v>5</v>
      </c>
      <c r="H16405">
        <v>4</v>
      </c>
      <c r="I16405" s="4">
        <f>IF(E16405="Rhode Island", Table1[[#This Row],[price]]*$L$3, IF(E16405="Massachusetts", Table1[[#This Row],[price]]*$L$2, 1))</f>
        <v>800000</v>
      </c>
    </row>
    <row r="16406" spans="1:9" x14ac:dyDescent="0.25">
      <c r="A16406" s="2">
        <v>42429</v>
      </c>
      <c r="B16406" s="1">
        <f t="shared" si="512"/>
        <v>2016</v>
      </c>
      <c r="C16406" s="1">
        <f t="shared" si="513"/>
        <v>1</v>
      </c>
      <c r="D16406">
        <v>2604</v>
      </c>
      <c r="E16406" t="s">
        <v>37</v>
      </c>
      <c r="F16406" s="4">
        <v>850000</v>
      </c>
      <c r="G16406" t="s">
        <v>5</v>
      </c>
      <c r="H16406">
        <v>3</v>
      </c>
      <c r="I16406" s="4">
        <f>IF(E16406="Rhode Island", Table1[[#This Row],[price]]*$L$3, IF(E16406="Massachusetts", Table1[[#This Row],[price]]*$L$2, 1))</f>
        <v>850000</v>
      </c>
    </row>
    <row r="16407" spans="1:9" x14ac:dyDescent="0.25">
      <c r="A16407" s="2">
        <v>42429</v>
      </c>
      <c r="B16407" s="1">
        <f t="shared" si="512"/>
        <v>2016</v>
      </c>
      <c r="C16407" s="1">
        <f t="shared" si="513"/>
        <v>1</v>
      </c>
      <c r="D16407">
        <v>2914</v>
      </c>
      <c r="E16407" t="s">
        <v>36</v>
      </c>
      <c r="F16407" s="4">
        <v>280000</v>
      </c>
      <c r="G16407" t="s">
        <v>6</v>
      </c>
      <c r="H16407">
        <v>4</v>
      </c>
      <c r="I16407" s="4">
        <f>IF(E16407="Rhode Island", Table1[[#This Row],[price]]*$L$3, IF(E16407="Massachusetts", Table1[[#This Row],[price]]*$L$2, 1))</f>
        <v>280000</v>
      </c>
    </row>
    <row r="16408" spans="1:9" x14ac:dyDescent="0.25">
      <c r="A16408" s="2">
        <v>42429</v>
      </c>
      <c r="B16408" s="1">
        <f t="shared" si="512"/>
        <v>2016</v>
      </c>
      <c r="C16408" s="1">
        <f t="shared" si="513"/>
        <v>1</v>
      </c>
      <c r="D16408">
        <v>2602</v>
      </c>
      <c r="E16408" t="s">
        <v>37</v>
      </c>
      <c r="F16408" s="4">
        <v>341000</v>
      </c>
      <c r="G16408" t="s">
        <v>6</v>
      </c>
      <c r="H16408">
        <v>2</v>
      </c>
      <c r="I16408" s="4">
        <f>IF(E16408="Rhode Island", Table1[[#This Row],[price]]*$L$3, IF(E16408="Massachusetts", Table1[[#This Row],[price]]*$L$2, 1))</f>
        <v>341000</v>
      </c>
    </row>
    <row r="16409" spans="1:9" x14ac:dyDescent="0.25">
      <c r="A16409" s="2">
        <v>42429</v>
      </c>
      <c r="B16409" s="1">
        <f t="shared" si="512"/>
        <v>2016</v>
      </c>
      <c r="C16409" s="1">
        <f t="shared" si="513"/>
        <v>1</v>
      </c>
      <c r="D16409">
        <v>2617</v>
      </c>
      <c r="E16409" t="s">
        <v>37</v>
      </c>
      <c r="F16409" s="4">
        <v>439500</v>
      </c>
      <c r="G16409" t="s">
        <v>6</v>
      </c>
      <c r="H16409">
        <v>2</v>
      </c>
      <c r="I16409" s="4">
        <f>IF(E16409="Rhode Island", Table1[[#This Row],[price]]*$L$3, IF(E16409="Massachusetts", Table1[[#This Row],[price]]*$L$2, 1))</f>
        <v>439500</v>
      </c>
    </row>
    <row r="16410" spans="1:9" x14ac:dyDescent="0.25">
      <c r="A16410" s="2">
        <v>42429</v>
      </c>
      <c r="B16410" s="1">
        <f t="shared" si="512"/>
        <v>2016</v>
      </c>
      <c r="C16410" s="1">
        <f t="shared" si="513"/>
        <v>1</v>
      </c>
      <c r="D16410">
        <v>2606</v>
      </c>
      <c r="E16410" t="s">
        <v>37</v>
      </c>
      <c r="F16410" s="4">
        <v>475000</v>
      </c>
      <c r="G16410" t="s">
        <v>6</v>
      </c>
      <c r="H16410">
        <v>2</v>
      </c>
      <c r="I16410" s="4">
        <f>IF(E16410="Rhode Island", Table1[[#This Row],[price]]*$L$3, IF(E16410="Massachusetts", Table1[[#This Row],[price]]*$L$2, 1))</f>
        <v>475000</v>
      </c>
    </row>
    <row r="16411" spans="1:9" x14ac:dyDescent="0.25">
      <c r="A16411" s="2">
        <v>42430</v>
      </c>
      <c r="B16411" s="1">
        <f t="shared" si="512"/>
        <v>2016</v>
      </c>
      <c r="C16411" s="1">
        <f t="shared" si="513"/>
        <v>1</v>
      </c>
      <c r="D16411">
        <v>2905</v>
      </c>
      <c r="E16411" t="s">
        <v>36</v>
      </c>
      <c r="F16411" s="4">
        <v>410000</v>
      </c>
      <c r="G16411" t="s">
        <v>5</v>
      </c>
      <c r="H16411">
        <v>3</v>
      </c>
      <c r="I16411" s="4">
        <f>IF(E16411="Rhode Island", Table1[[#This Row],[price]]*$L$3, IF(E16411="Massachusetts", Table1[[#This Row],[price]]*$L$2, 1))</f>
        <v>410000</v>
      </c>
    </row>
    <row r="16412" spans="1:9" x14ac:dyDescent="0.25">
      <c r="A16412" s="2">
        <v>42430</v>
      </c>
      <c r="B16412" s="1">
        <f t="shared" si="512"/>
        <v>2016</v>
      </c>
      <c r="C16412" s="1">
        <f t="shared" si="513"/>
        <v>1</v>
      </c>
      <c r="D16412">
        <v>2905</v>
      </c>
      <c r="E16412" t="s">
        <v>36</v>
      </c>
      <c r="F16412" s="4">
        <v>412500</v>
      </c>
      <c r="G16412" t="s">
        <v>5</v>
      </c>
      <c r="H16412">
        <v>3</v>
      </c>
      <c r="I16412" s="4">
        <f>IF(E16412="Rhode Island", Table1[[#This Row],[price]]*$L$3, IF(E16412="Massachusetts", Table1[[#This Row],[price]]*$L$2, 1))</f>
        <v>412500</v>
      </c>
    </row>
    <row r="16413" spans="1:9" x14ac:dyDescent="0.25">
      <c r="A16413" s="2">
        <v>42430</v>
      </c>
      <c r="B16413" s="1">
        <f t="shared" si="512"/>
        <v>2016</v>
      </c>
      <c r="C16413" s="1">
        <f t="shared" si="513"/>
        <v>1</v>
      </c>
      <c r="D16413">
        <v>2902</v>
      </c>
      <c r="E16413" t="s">
        <v>36</v>
      </c>
      <c r="F16413" s="4">
        <v>450000</v>
      </c>
      <c r="G16413" t="s">
        <v>5</v>
      </c>
      <c r="H16413">
        <v>3</v>
      </c>
      <c r="I16413" s="4">
        <f>IF(E16413="Rhode Island", Table1[[#This Row],[price]]*$L$3, IF(E16413="Massachusetts", Table1[[#This Row],[price]]*$L$2, 1))</f>
        <v>450000</v>
      </c>
    </row>
    <row r="16414" spans="1:9" x14ac:dyDescent="0.25">
      <c r="A16414" s="2">
        <v>42430</v>
      </c>
      <c r="B16414" s="1">
        <f t="shared" si="512"/>
        <v>2016</v>
      </c>
      <c r="C16414" s="1">
        <f t="shared" si="513"/>
        <v>1</v>
      </c>
      <c r="D16414">
        <v>2904</v>
      </c>
      <c r="E16414" t="s">
        <v>36</v>
      </c>
      <c r="F16414" s="4">
        <v>496000</v>
      </c>
      <c r="G16414" t="s">
        <v>5</v>
      </c>
      <c r="H16414">
        <v>3</v>
      </c>
      <c r="I16414" s="4">
        <f>IF(E16414="Rhode Island", Table1[[#This Row],[price]]*$L$3, IF(E16414="Massachusetts", Table1[[#This Row],[price]]*$L$2, 1))</f>
        <v>496000</v>
      </c>
    </row>
    <row r="16415" spans="1:9" x14ac:dyDescent="0.25">
      <c r="A16415" s="2">
        <v>42430</v>
      </c>
      <c r="B16415" s="1">
        <f t="shared" si="512"/>
        <v>2016</v>
      </c>
      <c r="C16415" s="1">
        <f t="shared" si="513"/>
        <v>1</v>
      </c>
      <c r="D16415">
        <v>2617</v>
      </c>
      <c r="E16415" t="s">
        <v>37</v>
      </c>
      <c r="F16415" s="4">
        <v>585000</v>
      </c>
      <c r="G16415" t="s">
        <v>5</v>
      </c>
      <c r="H16415">
        <v>3</v>
      </c>
      <c r="I16415" s="4">
        <f>IF(E16415="Rhode Island", Table1[[#This Row],[price]]*$L$3, IF(E16415="Massachusetts", Table1[[#This Row],[price]]*$L$2, 1))</f>
        <v>585000</v>
      </c>
    </row>
    <row r="16416" spans="1:9" x14ac:dyDescent="0.25">
      <c r="A16416" s="2">
        <v>42430</v>
      </c>
      <c r="B16416" s="1">
        <f t="shared" si="512"/>
        <v>2016</v>
      </c>
      <c r="C16416" s="1">
        <f t="shared" si="513"/>
        <v>1</v>
      </c>
      <c r="D16416">
        <v>2602</v>
      </c>
      <c r="E16416" t="s">
        <v>37</v>
      </c>
      <c r="F16416" s="4">
        <v>669000</v>
      </c>
      <c r="G16416" t="s">
        <v>5</v>
      </c>
      <c r="H16416">
        <v>3</v>
      </c>
      <c r="I16416" s="4">
        <f>IF(E16416="Rhode Island", Table1[[#This Row],[price]]*$L$3, IF(E16416="Massachusetts", Table1[[#This Row],[price]]*$L$2, 1))</f>
        <v>669000</v>
      </c>
    </row>
    <row r="16417" spans="1:9" x14ac:dyDescent="0.25">
      <c r="A16417" s="2">
        <v>42430</v>
      </c>
      <c r="B16417" s="1">
        <f t="shared" si="512"/>
        <v>2016</v>
      </c>
      <c r="C16417" s="1">
        <f t="shared" si="513"/>
        <v>1</v>
      </c>
      <c r="D16417">
        <v>2617</v>
      </c>
      <c r="E16417" t="s">
        <v>37</v>
      </c>
      <c r="F16417" s="4">
        <v>670000</v>
      </c>
      <c r="G16417" t="s">
        <v>5</v>
      </c>
      <c r="H16417">
        <v>4</v>
      </c>
      <c r="I16417" s="4">
        <f>IF(E16417="Rhode Island", Table1[[#This Row],[price]]*$L$3, IF(E16417="Massachusetts", Table1[[#This Row],[price]]*$L$2, 1))</f>
        <v>670000</v>
      </c>
    </row>
    <row r="16418" spans="1:9" x14ac:dyDescent="0.25">
      <c r="A16418" s="2">
        <v>42430</v>
      </c>
      <c r="B16418" s="1">
        <f t="shared" si="512"/>
        <v>2016</v>
      </c>
      <c r="C16418" s="1">
        <f t="shared" si="513"/>
        <v>1</v>
      </c>
      <c r="D16418">
        <v>2914</v>
      </c>
      <c r="E16418" t="s">
        <v>36</v>
      </c>
      <c r="F16418" s="4">
        <v>745000</v>
      </c>
      <c r="G16418" t="s">
        <v>5</v>
      </c>
      <c r="H16418">
        <v>4</v>
      </c>
      <c r="I16418" s="4">
        <f>IF(E16418="Rhode Island", Table1[[#This Row],[price]]*$L$3, IF(E16418="Massachusetts", Table1[[#This Row],[price]]*$L$2, 1))</f>
        <v>745000</v>
      </c>
    </row>
    <row r="16419" spans="1:9" x14ac:dyDescent="0.25">
      <c r="A16419" s="2">
        <v>42430</v>
      </c>
      <c r="B16419" s="1">
        <f t="shared" si="512"/>
        <v>2016</v>
      </c>
      <c r="C16419" s="1">
        <f t="shared" si="513"/>
        <v>1</v>
      </c>
      <c r="D16419">
        <v>2913</v>
      </c>
      <c r="E16419" t="s">
        <v>36</v>
      </c>
      <c r="F16419" s="4">
        <v>780000</v>
      </c>
      <c r="G16419" t="s">
        <v>5</v>
      </c>
      <c r="H16419">
        <v>4</v>
      </c>
      <c r="I16419" s="4">
        <f>IF(E16419="Rhode Island", Table1[[#This Row],[price]]*$L$3, IF(E16419="Massachusetts", Table1[[#This Row],[price]]*$L$2, 1))</f>
        <v>780000</v>
      </c>
    </row>
    <row r="16420" spans="1:9" x14ac:dyDescent="0.25">
      <c r="A16420" s="2">
        <v>42430</v>
      </c>
      <c r="B16420" s="1">
        <f t="shared" si="512"/>
        <v>2016</v>
      </c>
      <c r="C16420" s="1">
        <f t="shared" si="513"/>
        <v>1</v>
      </c>
      <c r="D16420">
        <v>2611</v>
      </c>
      <c r="E16420" t="s">
        <v>37</v>
      </c>
      <c r="F16420" s="4">
        <v>855000</v>
      </c>
      <c r="G16420" t="s">
        <v>5</v>
      </c>
      <c r="H16420">
        <v>4</v>
      </c>
      <c r="I16420" s="4">
        <f>IF(E16420="Rhode Island", Table1[[#This Row],[price]]*$L$3, IF(E16420="Massachusetts", Table1[[#This Row],[price]]*$L$2, 1))</f>
        <v>855000</v>
      </c>
    </row>
    <row r="16421" spans="1:9" x14ac:dyDescent="0.25">
      <c r="A16421" s="2">
        <v>42430</v>
      </c>
      <c r="B16421" s="1">
        <f t="shared" si="512"/>
        <v>2016</v>
      </c>
      <c r="C16421" s="1">
        <f t="shared" si="513"/>
        <v>1</v>
      </c>
      <c r="D16421">
        <v>2611</v>
      </c>
      <c r="E16421" t="s">
        <v>37</v>
      </c>
      <c r="F16421" s="4">
        <v>424990</v>
      </c>
      <c r="G16421" t="s">
        <v>6</v>
      </c>
      <c r="H16421">
        <v>3</v>
      </c>
      <c r="I16421" s="4">
        <f>IF(E16421="Rhode Island", Table1[[#This Row],[price]]*$L$3, IF(E16421="Massachusetts", Table1[[#This Row],[price]]*$L$2, 1))</f>
        <v>424990</v>
      </c>
    </row>
    <row r="16422" spans="1:9" x14ac:dyDescent="0.25">
      <c r="A16422" s="2">
        <v>42430</v>
      </c>
      <c r="B16422" s="1">
        <f t="shared" si="512"/>
        <v>2016</v>
      </c>
      <c r="C16422" s="1">
        <f t="shared" si="513"/>
        <v>1</v>
      </c>
      <c r="D16422">
        <v>2601</v>
      </c>
      <c r="E16422" t="s">
        <v>37</v>
      </c>
      <c r="F16422" s="4">
        <v>975000</v>
      </c>
      <c r="G16422" t="s">
        <v>6</v>
      </c>
      <c r="H16422">
        <v>3</v>
      </c>
      <c r="I16422" s="4">
        <f>IF(E16422="Rhode Island", Table1[[#This Row],[price]]*$L$3, IF(E16422="Massachusetts", Table1[[#This Row],[price]]*$L$2, 1))</f>
        <v>975000</v>
      </c>
    </row>
    <row r="16423" spans="1:9" x14ac:dyDescent="0.25">
      <c r="A16423" s="2">
        <v>42431</v>
      </c>
      <c r="B16423" s="1">
        <f t="shared" si="512"/>
        <v>2016</v>
      </c>
      <c r="C16423" s="1">
        <f t="shared" si="513"/>
        <v>1</v>
      </c>
      <c r="D16423">
        <v>2612</v>
      </c>
      <c r="E16423" t="s">
        <v>37</v>
      </c>
      <c r="F16423" s="4">
        <v>386000</v>
      </c>
      <c r="G16423" t="s">
        <v>5</v>
      </c>
      <c r="H16423">
        <v>1</v>
      </c>
      <c r="I16423" s="4">
        <f>IF(E16423="Rhode Island", Table1[[#This Row],[price]]*$L$3, IF(E16423="Massachusetts", Table1[[#This Row],[price]]*$L$2, 1))</f>
        <v>386000</v>
      </c>
    </row>
    <row r="16424" spans="1:9" x14ac:dyDescent="0.25">
      <c r="A16424" s="2">
        <v>42431</v>
      </c>
      <c r="B16424" s="1">
        <f t="shared" si="512"/>
        <v>2016</v>
      </c>
      <c r="C16424" s="1">
        <f t="shared" si="513"/>
        <v>1</v>
      </c>
      <c r="D16424">
        <v>2617</v>
      </c>
      <c r="E16424" t="s">
        <v>37</v>
      </c>
      <c r="F16424" s="4">
        <v>406000</v>
      </c>
      <c r="G16424" t="s">
        <v>5</v>
      </c>
      <c r="H16424">
        <v>3</v>
      </c>
      <c r="I16424" s="4">
        <f>IF(E16424="Rhode Island", Table1[[#This Row],[price]]*$L$3, IF(E16424="Massachusetts", Table1[[#This Row],[price]]*$L$2, 1))</f>
        <v>406000</v>
      </c>
    </row>
    <row r="16425" spans="1:9" x14ac:dyDescent="0.25">
      <c r="A16425" s="2">
        <v>42431</v>
      </c>
      <c r="B16425" s="1">
        <f t="shared" si="512"/>
        <v>2016</v>
      </c>
      <c r="C16425" s="1">
        <f t="shared" si="513"/>
        <v>1</v>
      </c>
      <c r="D16425">
        <v>2905</v>
      </c>
      <c r="E16425" t="s">
        <v>36</v>
      </c>
      <c r="F16425" s="4">
        <v>469000</v>
      </c>
      <c r="G16425" t="s">
        <v>5</v>
      </c>
      <c r="H16425">
        <v>3</v>
      </c>
      <c r="I16425" s="4">
        <f>IF(E16425="Rhode Island", Table1[[#This Row],[price]]*$L$3, IF(E16425="Massachusetts", Table1[[#This Row],[price]]*$L$2, 1))</f>
        <v>469000</v>
      </c>
    </row>
    <row r="16426" spans="1:9" x14ac:dyDescent="0.25">
      <c r="A16426" s="2">
        <v>42431</v>
      </c>
      <c r="B16426" s="1">
        <f t="shared" si="512"/>
        <v>2016</v>
      </c>
      <c r="C16426" s="1">
        <f t="shared" si="513"/>
        <v>1</v>
      </c>
      <c r="D16426">
        <v>2611</v>
      </c>
      <c r="E16426" t="s">
        <v>37</v>
      </c>
      <c r="F16426" s="4">
        <v>510000</v>
      </c>
      <c r="G16426" t="s">
        <v>5</v>
      </c>
      <c r="H16426">
        <v>3</v>
      </c>
      <c r="I16426" s="4">
        <f>IF(E16426="Rhode Island", Table1[[#This Row],[price]]*$L$3, IF(E16426="Massachusetts", Table1[[#This Row],[price]]*$L$2, 1))</f>
        <v>510000</v>
      </c>
    </row>
    <row r="16427" spans="1:9" x14ac:dyDescent="0.25">
      <c r="A16427" s="2">
        <v>42431</v>
      </c>
      <c r="B16427" s="1">
        <f t="shared" si="512"/>
        <v>2016</v>
      </c>
      <c r="C16427" s="1">
        <f t="shared" si="513"/>
        <v>1</v>
      </c>
      <c r="D16427">
        <v>2906</v>
      </c>
      <c r="E16427" t="s">
        <v>36</v>
      </c>
      <c r="F16427" s="4">
        <v>540000</v>
      </c>
      <c r="G16427" t="s">
        <v>5</v>
      </c>
      <c r="H16427">
        <v>4</v>
      </c>
      <c r="I16427" s="4">
        <f>IF(E16427="Rhode Island", Table1[[#This Row],[price]]*$L$3, IF(E16427="Massachusetts", Table1[[#This Row],[price]]*$L$2, 1))</f>
        <v>540000</v>
      </c>
    </row>
    <row r="16428" spans="1:9" x14ac:dyDescent="0.25">
      <c r="A16428" s="2">
        <v>42431</v>
      </c>
      <c r="B16428" s="1">
        <f t="shared" si="512"/>
        <v>2016</v>
      </c>
      <c r="C16428" s="1">
        <f t="shared" si="513"/>
        <v>1</v>
      </c>
      <c r="D16428">
        <v>2906</v>
      </c>
      <c r="E16428" t="s">
        <v>36</v>
      </c>
      <c r="F16428" s="4">
        <v>600000</v>
      </c>
      <c r="G16428" t="s">
        <v>5</v>
      </c>
      <c r="H16428">
        <v>4</v>
      </c>
      <c r="I16428" s="4">
        <f>IF(E16428="Rhode Island", Table1[[#This Row],[price]]*$L$3, IF(E16428="Massachusetts", Table1[[#This Row],[price]]*$L$2, 1))</f>
        <v>600000</v>
      </c>
    </row>
    <row r="16429" spans="1:9" x14ac:dyDescent="0.25">
      <c r="A16429" s="2">
        <v>42431</v>
      </c>
      <c r="B16429" s="1">
        <f t="shared" si="512"/>
        <v>2016</v>
      </c>
      <c r="C16429" s="1">
        <f t="shared" si="513"/>
        <v>1</v>
      </c>
      <c r="D16429">
        <v>2904</v>
      </c>
      <c r="E16429" t="s">
        <v>36</v>
      </c>
      <c r="F16429" s="4">
        <v>625000</v>
      </c>
      <c r="G16429" t="s">
        <v>5</v>
      </c>
      <c r="H16429">
        <v>4</v>
      </c>
      <c r="I16429" s="4">
        <f>IF(E16429="Rhode Island", Table1[[#This Row],[price]]*$L$3, IF(E16429="Massachusetts", Table1[[#This Row],[price]]*$L$2, 1))</f>
        <v>625000</v>
      </c>
    </row>
    <row r="16430" spans="1:9" x14ac:dyDescent="0.25">
      <c r="A16430" s="2">
        <v>42431</v>
      </c>
      <c r="B16430" s="1">
        <f t="shared" si="512"/>
        <v>2016</v>
      </c>
      <c r="C16430" s="1">
        <f t="shared" si="513"/>
        <v>1</v>
      </c>
      <c r="D16430">
        <v>2914</v>
      </c>
      <c r="E16430" t="s">
        <v>36</v>
      </c>
      <c r="F16430" s="4">
        <v>630000</v>
      </c>
      <c r="G16430" t="s">
        <v>5</v>
      </c>
      <c r="H16430">
        <v>4</v>
      </c>
      <c r="I16430" s="4">
        <f>IF(E16430="Rhode Island", Table1[[#This Row],[price]]*$L$3, IF(E16430="Massachusetts", Table1[[#This Row],[price]]*$L$2, 1))</f>
        <v>630000</v>
      </c>
    </row>
    <row r="16431" spans="1:9" x14ac:dyDescent="0.25">
      <c r="A16431" s="2">
        <v>42431</v>
      </c>
      <c r="B16431" s="1">
        <f t="shared" si="512"/>
        <v>2016</v>
      </c>
      <c r="C16431" s="1">
        <f t="shared" si="513"/>
        <v>1</v>
      </c>
      <c r="D16431">
        <v>2611</v>
      </c>
      <c r="E16431" t="s">
        <v>37</v>
      </c>
      <c r="F16431" s="4">
        <v>645000</v>
      </c>
      <c r="G16431" t="s">
        <v>5</v>
      </c>
      <c r="H16431">
        <v>4</v>
      </c>
      <c r="I16431" s="4">
        <f>IF(E16431="Rhode Island", Table1[[#This Row],[price]]*$L$3, IF(E16431="Massachusetts", Table1[[#This Row],[price]]*$L$2, 1))</f>
        <v>645000</v>
      </c>
    </row>
    <row r="16432" spans="1:9" x14ac:dyDescent="0.25">
      <c r="A16432" s="2">
        <v>42431</v>
      </c>
      <c r="B16432" s="1">
        <f t="shared" si="512"/>
        <v>2016</v>
      </c>
      <c r="C16432" s="1">
        <f t="shared" si="513"/>
        <v>1</v>
      </c>
      <c r="D16432">
        <v>2914</v>
      </c>
      <c r="E16432" t="s">
        <v>36</v>
      </c>
      <c r="F16432" s="4">
        <v>656300</v>
      </c>
      <c r="G16432" t="s">
        <v>5</v>
      </c>
      <c r="H16432">
        <v>4</v>
      </c>
      <c r="I16432" s="4">
        <f>IF(E16432="Rhode Island", Table1[[#This Row],[price]]*$L$3, IF(E16432="Massachusetts", Table1[[#This Row],[price]]*$L$2, 1))</f>
        <v>656300</v>
      </c>
    </row>
    <row r="16433" spans="1:9" x14ac:dyDescent="0.25">
      <c r="A16433" s="2">
        <v>42431</v>
      </c>
      <c r="B16433" s="1">
        <f t="shared" si="512"/>
        <v>2016</v>
      </c>
      <c r="C16433" s="1">
        <f t="shared" si="513"/>
        <v>1</v>
      </c>
      <c r="D16433">
        <v>2606</v>
      </c>
      <c r="E16433" t="s">
        <v>37</v>
      </c>
      <c r="F16433" s="4">
        <v>735000</v>
      </c>
      <c r="G16433" t="s">
        <v>5</v>
      </c>
      <c r="H16433">
        <v>3</v>
      </c>
      <c r="I16433" s="4">
        <f>IF(E16433="Rhode Island", Table1[[#This Row],[price]]*$L$3, IF(E16433="Massachusetts", Table1[[#This Row],[price]]*$L$2, 1))</f>
        <v>735000</v>
      </c>
    </row>
    <row r="16434" spans="1:9" x14ac:dyDescent="0.25">
      <c r="A16434" s="2">
        <v>42431</v>
      </c>
      <c r="B16434" s="1">
        <f t="shared" si="512"/>
        <v>2016</v>
      </c>
      <c r="C16434" s="1">
        <f t="shared" si="513"/>
        <v>1</v>
      </c>
      <c r="D16434">
        <v>2607</v>
      </c>
      <c r="E16434" t="s">
        <v>37</v>
      </c>
      <c r="F16434" s="4">
        <v>785000</v>
      </c>
      <c r="G16434" t="s">
        <v>5</v>
      </c>
      <c r="H16434">
        <v>3</v>
      </c>
      <c r="I16434" s="4">
        <f>IF(E16434="Rhode Island", Table1[[#This Row],[price]]*$L$3, IF(E16434="Massachusetts", Table1[[#This Row],[price]]*$L$2, 1))</f>
        <v>785000</v>
      </c>
    </row>
    <row r="16435" spans="1:9" x14ac:dyDescent="0.25">
      <c r="A16435" s="2">
        <v>42431</v>
      </c>
      <c r="B16435" s="1">
        <f t="shared" si="512"/>
        <v>2016</v>
      </c>
      <c r="C16435" s="1">
        <f t="shared" si="513"/>
        <v>1</v>
      </c>
      <c r="D16435">
        <v>2904</v>
      </c>
      <c r="E16435" t="s">
        <v>36</v>
      </c>
      <c r="F16435" s="4">
        <v>951000</v>
      </c>
      <c r="G16435" t="s">
        <v>5</v>
      </c>
      <c r="H16435">
        <v>4</v>
      </c>
      <c r="I16435" s="4">
        <f>IF(E16435="Rhode Island", Table1[[#This Row],[price]]*$L$3, IF(E16435="Massachusetts", Table1[[#This Row],[price]]*$L$2, 1))</f>
        <v>951000</v>
      </c>
    </row>
    <row r="16436" spans="1:9" x14ac:dyDescent="0.25">
      <c r="A16436" s="2">
        <v>42431</v>
      </c>
      <c r="B16436" s="1">
        <f t="shared" si="512"/>
        <v>2016</v>
      </c>
      <c r="C16436" s="1">
        <f t="shared" si="513"/>
        <v>1</v>
      </c>
      <c r="D16436">
        <v>2602</v>
      </c>
      <c r="E16436" t="s">
        <v>37</v>
      </c>
      <c r="F16436" s="4">
        <v>1020000</v>
      </c>
      <c r="G16436" t="s">
        <v>5</v>
      </c>
      <c r="H16436">
        <v>3</v>
      </c>
      <c r="I16436" s="4">
        <f>IF(E16436="Rhode Island", Table1[[#This Row],[price]]*$L$3, IF(E16436="Massachusetts", Table1[[#This Row],[price]]*$L$2, 1))</f>
        <v>1020000</v>
      </c>
    </row>
    <row r="16437" spans="1:9" x14ac:dyDescent="0.25">
      <c r="A16437" s="2">
        <v>42431</v>
      </c>
      <c r="B16437" s="1">
        <f t="shared" si="512"/>
        <v>2016</v>
      </c>
      <c r="C16437" s="1">
        <f t="shared" si="513"/>
        <v>1</v>
      </c>
      <c r="D16437">
        <v>2612</v>
      </c>
      <c r="E16437" t="s">
        <v>37</v>
      </c>
      <c r="F16437" s="4">
        <v>1525000</v>
      </c>
      <c r="G16437" t="s">
        <v>5</v>
      </c>
      <c r="H16437">
        <v>4</v>
      </c>
      <c r="I16437" s="4">
        <f>IF(E16437="Rhode Island", Table1[[#This Row],[price]]*$L$3, IF(E16437="Massachusetts", Table1[[#This Row],[price]]*$L$2, 1))</f>
        <v>1525000</v>
      </c>
    </row>
    <row r="16438" spans="1:9" x14ac:dyDescent="0.25">
      <c r="A16438" s="2">
        <v>42431</v>
      </c>
      <c r="B16438" s="1">
        <f t="shared" si="512"/>
        <v>2016</v>
      </c>
      <c r="C16438" s="1">
        <f t="shared" si="513"/>
        <v>1</v>
      </c>
      <c r="D16438">
        <v>2606</v>
      </c>
      <c r="E16438" t="s">
        <v>37</v>
      </c>
      <c r="F16438" s="4">
        <v>327500</v>
      </c>
      <c r="G16438" t="s">
        <v>6</v>
      </c>
      <c r="H16438">
        <v>2</v>
      </c>
      <c r="I16438" s="4">
        <f>IF(E16438="Rhode Island", Table1[[#This Row],[price]]*$L$3, IF(E16438="Massachusetts", Table1[[#This Row],[price]]*$L$2, 1))</f>
        <v>327500</v>
      </c>
    </row>
    <row r="16439" spans="1:9" x14ac:dyDescent="0.25">
      <c r="A16439" s="2">
        <v>42431</v>
      </c>
      <c r="B16439" s="1">
        <f t="shared" si="512"/>
        <v>2016</v>
      </c>
      <c r="C16439" s="1">
        <f t="shared" si="513"/>
        <v>1</v>
      </c>
      <c r="D16439">
        <v>2602</v>
      </c>
      <c r="E16439" t="s">
        <v>37</v>
      </c>
      <c r="F16439" s="4">
        <v>366000</v>
      </c>
      <c r="G16439" t="s">
        <v>6</v>
      </c>
      <c r="H16439">
        <v>1</v>
      </c>
      <c r="I16439" s="4">
        <f>IF(E16439="Rhode Island", Table1[[#This Row],[price]]*$L$3, IF(E16439="Massachusetts", Table1[[#This Row],[price]]*$L$2, 1))</f>
        <v>366000</v>
      </c>
    </row>
    <row r="16440" spans="1:9" x14ac:dyDescent="0.25">
      <c r="A16440" s="2">
        <v>42431</v>
      </c>
      <c r="B16440" s="1">
        <f t="shared" si="512"/>
        <v>2016</v>
      </c>
      <c r="C16440" s="1">
        <f t="shared" si="513"/>
        <v>1</v>
      </c>
      <c r="D16440">
        <v>2617</v>
      </c>
      <c r="E16440" t="s">
        <v>37</v>
      </c>
      <c r="F16440" s="4">
        <v>405000</v>
      </c>
      <c r="G16440" t="s">
        <v>6</v>
      </c>
      <c r="H16440">
        <v>3</v>
      </c>
      <c r="I16440" s="4">
        <f>IF(E16440="Rhode Island", Table1[[#This Row],[price]]*$L$3, IF(E16440="Massachusetts", Table1[[#This Row],[price]]*$L$2, 1))</f>
        <v>405000</v>
      </c>
    </row>
    <row r="16441" spans="1:9" x14ac:dyDescent="0.25">
      <c r="A16441" s="2">
        <v>42432</v>
      </c>
      <c r="B16441" s="1">
        <f t="shared" si="512"/>
        <v>2016</v>
      </c>
      <c r="C16441" s="1">
        <f t="shared" si="513"/>
        <v>1</v>
      </c>
      <c r="D16441">
        <v>2913</v>
      </c>
      <c r="E16441" t="s">
        <v>36</v>
      </c>
      <c r="F16441" s="4">
        <v>370000</v>
      </c>
      <c r="G16441" t="s">
        <v>5</v>
      </c>
      <c r="H16441">
        <v>3</v>
      </c>
      <c r="I16441" s="4">
        <f>IF(E16441="Rhode Island", Table1[[#This Row],[price]]*$L$3, IF(E16441="Massachusetts", Table1[[#This Row],[price]]*$L$2, 1))</f>
        <v>370000</v>
      </c>
    </row>
    <row r="16442" spans="1:9" x14ac:dyDescent="0.25">
      <c r="A16442" s="2">
        <v>42432</v>
      </c>
      <c r="B16442" s="1">
        <f t="shared" si="512"/>
        <v>2016</v>
      </c>
      <c r="C16442" s="1">
        <f t="shared" si="513"/>
        <v>1</v>
      </c>
      <c r="D16442">
        <v>2905</v>
      </c>
      <c r="E16442" t="s">
        <v>36</v>
      </c>
      <c r="F16442" s="4">
        <v>385000</v>
      </c>
      <c r="G16442" t="s">
        <v>5</v>
      </c>
      <c r="H16442">
        <v>3</v>
      </c>
      <c r="I16442" s="4">
        <f>IF(E16442="Rhode Island", Table1[[#This Row],[price]]*$L$3, IF(E16442="Massachusetts", Table1[[#This Row],[price]]*$L$2, 1))</f>
        <v>385000</v>
      </c>
    </row>
    <row r="16443" spans="1:9" x14ac:dyDescent="0.25">
      <c r="A16443" s="2">
        <v>42432</v>
      </c>
      <c r="B16443" s="1">
        <f t="shared" si="512"/>
        <v>2016</v>
      </c>
      <c r="C16443" s="1">
        <f t="shared" si="513"/>
        <v>1</v>
      </c>
      <c r="D16443">
        <v>2906</v>
      </c>
      <c r="E16443" t="s">
        <v>36</v>
      </c>
      <c r="F16443" s="4">
        <v>395000</v>
      </c>
      <c r="G16443" t="s">
        <v>5</v>
      </c>
      <c r="H16443">
        <v>3</v>
      </c>
      <c r="I16443" s="4">
        <f>IF(E16443="Rhode Island", Table1[[#This Row],[price]]*$L$3, IF(E16443="Massachusetts", Table1[[#This Row],[price]]*$L$2, 1))</f>
        <v>395000</v>
      </c>
    </row>
    <row r="16444" spans="1:9" x14ac:dyDescent="0.25">
      <c r="A16444" s="2">
        <v>42432</v>
      </c>
      <c r="B16444" s="1">
        <f t="shared" si="512"/>
        <v>2016</v>
      </c>
      <c r="C16444" s="1">
        <f t="shared" si="513"/>
        <v>1</v>
      </c>
      <c r="D16444">
        <v>2913</v>
      </c>
      <c r="E16444" t="s">
        <v>36</v>
      </c>
      <c r="F16444" s="4">
        <v>415000</v>
      </c>
      <c r="G16444" t="s">
        <v>5</v>
      </c>
      <c r="H16444">
        <v>3</v>
      </c>
      <c r="I16444" s="4">
        <f>IF(E16444="Rhode Island", Table1[[#This Row],[price]]*$L$3, IF(E16444="Massachusetts", Table1[[#This Row],[price]]*$L$2, 1))</f>
        <v>415000</v>
      </c>
    </row>
    <row r="16445" spans="1:9" x14ac:dyDescent="0.25">
      <c r="A16445" s="2">
        <v>42432</v>
      </c>
      <c r="B16445" s="1">
        <f t="shared" si="512"/>
        <v>2016</v>
      </c>
      <c r="C16445" s="1">
        <f t="shared" si="513"/>
        <v>1</v>
      </c>
      <c r="D16445">
        <v>2614</v>
      </c>
      <c r="E16445" t="s">
        <v>37</v>
      </c>
      <c r="F16445" s="4">
        <v>430000</v>
      </c>
      <c r="G16445" t="s">
        <v>5</v>
      </c>
      <c r="H16445">
        <v>2</v>
      </c>
      <c r="I16445" s="4">
        <f>IF(E16445="Rhode Island", Table1[[#This Row],[price]]*$L$3, IF(E16445="Massachusetts", Table1[[#This Row],[price]]*$L$2, 1))</f>
        <v>430000</v>
      </c>
    </row>
    <row r="16446" spans="1:9" x14ac:dyDescent="0.25">
      <c r="A16446" s="2">
        <v>42432</v>
      </c>
      <c r="B16446" s="1">
        <f t="shared" si="512"/>
        <v>2016</v>
      </c>
      <c r="C16446" s="1">
        <f t="shared" si="513"/>
        <v>1</v>
      </c>
      <c r="D16446">
        <v>2615</v>
      </c>
      <c r="E16446" t="s">
        <v>37</v>
      </c>
      <c r="F16446" s="4">
        <v>450000</v>
      </c>
      <c r="G16446" t="s">
        <v>5</v>
      </c>
      <c r="H16446">
        <v>3</v>
      </c>
      <c r="I16446" s="4">
        <f>IF(E16446="Rhode Island", Table1[[#This Row],[price]]*$L$3, IF(E16446="Massachusetts", Table1[[#This Row],[price]]*$L$2, 1))</f>
        <v>450000</v>
      </c>
    </row>
    <row r="16447" spans="1:9" x14ac:dyDescent="0.25">
      <c r="A16447" s="2">
        <v>42432</v>
      </c>
      <c r="B16447" s="1">
        <f t="shared" si="512"/>
        <v>2016</v>
      </c>
      <c r="C16447" s="1">
        <f t="shared" si="513"/>
        <v>1</v>
      </c>
      <c r="D16447">
        <v>2617</v>
      </c>
      <c r="E16447" t="s">
        <v>37</v>
      </c>
      <c r="F16447" s="4">
        <v>468000</v>
      </c>
      <c r="G16447" t="s">
        <v>5</v>
      </c>
      <c r="H16447">
        <v>4</v>
      </c>
      <c r="I16447" s="4">
        <f>IF(E16447="Rhode Island", Table1[[#This Row],[price]]*$L$3, IF(E16447="Massachusetts", Table1[[#This Row],[price]]*$L$2, 1))</f>
        <v>468000</v>
      </c>
    </row>
    <row r="16448" spans="1:9" x14ac:dyDescent="0.25">
      <c r="A16448" s="2">
        <v>42432</v>
      </c>
      <c r="B16448" s="1">
        <f t="shared" si="512"/>
        <v>2016</v>
      </c>
      <c r="C16448" s="1">
        <f t="shared" si="513"/>
        <v>1</v>
      </c>
      <c r="D16448">
        <v>2615</v>
      </c>
      <c r="E16448" t="s">
        <v>37</v>
      </c>
      <c r="F16448" s="4">
        <v>518000</v>
      </c>
      <c r="G16448" t="s">
        <v>5</v>
      </c>
      <c r="H16448">
        <v>3</v>
      </c>
      <c r="I16448" s="4">
        <f>IF(E16448="Rhode Island", Table1[[#This Row],[price]]*$L$3, IF(E16448="Massachusetts", Table1[[#This Row],[price]]*$L$2, 1))</f>
        <v>518000</v>
      </c>
    </row>
    <row r="16449" spans="1:9" x14ac:dyDescent="0.25">
      <c r="A16449" s="2">
        <v>42432</v>
      </c>
      <c r="B16449" s="1">
        <f t="shared" si="512"/>
        <v>2016</v>
      </c>
      <c r="C16449" s="1">
        <f t="shared" si="513"/>
        <v>1</v>
      </c>
      <c r="D16449">
        <v>2611</v>
      </c>
      <c r="E16449" t="s">
        <v>37</v>
      </c>
      <c r="F16449" s="4">
        <v>540000</v>
      </c>
      <c r="G16449" t="s">
        <v>5</v>
      </c>
      <c r="H16449">
        <v>2</v>
      </c>
      <c r="I16449" s="4">
        <f>IF(E16449="Rhode Island", Table1[[#This Row],[price]]*$L$3, IF(E16449="Massachusetts", Table1[[#This Row],[price]]*$L$2, 1))</f>
        <v>540000</v>
      </c>
    </row>
    <row r="16450" spans="1:9" x14ac:dyDescent="0.25">
      <c r="A16450" s="2">
        <v>42432</v>
      </c>
      <c r="B16450" s="1">
        <f t="shared" ref="B16450:B16513" si="514">YEAR(A16450)</f>
        <v>2016</v>
      </c>
      <c r="C16450" s="1">
        <f t="shared" ref="C16450:C16513" si="515">ROUNDUP(MONTH(A16450)/3,0)</f>
        <v>1</v>
      </c>
      <c r="D16450">
        <v>2611</v>
      </c>
      <c r="E16450" t="s">
        <v>37</v>
      </c>
      <c r="F16450" s="4">
        <v>555000</v>
      </c>
      <c r="G16450" t="s">
        <v>5</v>
      </c>
      <c r="H16450">
        <v>3</v>
      </c>
      <c r="I16450" s="4">
        <f>IF(E16450="Rhode Island", Table1[[#This Row],[price]]*$L$3, IF(E16450="Massachusetts", Table1[[#This Row],[price]]*$L$2, 1))</f>
        <v>555000</v>
      </c>
    </row>
    <row r="16451" spans="1:9" x14ac:dyDescent="0.25">
      <c r="A16451" s="2">
        <v>42432</v>
      </c>
      <c r="B16451" s="1">
        <f t="shared" si="514"/>
        <v>2016</v>
      </c>
      <c r="C16451" s="1">
        <f t="shared" si="515"/>
        <v>1</v>
      </c>
      <c r="D16451">
        <v>2615</v>
      </c>
      <c r="E16451" t="s">
        <v>37</v>
      </c>
      <c r="F16451" s="4">
        <v>645000</v>
      </c>
      <c r="G16451" t="s">
        <v>5</v>
      </c>
      <c r="H16451">
        <v>4</v>
      </c>
      <c r="I16451" s="4">
        <f>IF(E16451="Rhode Island", Table1[[#This Row],[price]]*$L$3, IF(E16451="Massachusetts", Table1[[#This Row],[price]]*$L$2, 1))</f>
        <v>645000</v>
      </c>
    </row>
    <row r="16452" spans="1:9" x14ac:dyDescent="0.25">
      <c r="A16452" s="2">
        <v>42432</v>
      </c>
      <c r="B16452" s="1">
        <f t="shared" si="514"/>
        <v>2016</v>
      </c>
      <c r="C16452" s="1">
        <f t="shared" si="515"/>
        <v>1</v>
      </c>
      <c r="D16452">
        <v>2606</v>
      </c>
      <c r="E16452" t="s">
        <v>37</v>
      </c>
      <c r="F16452" s="4">
        <v>695000</v>
      </c>
      <c r="G16452" t="s">
        <v>5</v>
      </c>
      <c r="H16452">
        <v>3</v>
      </c>
      <c r="I16452" s="4">
        <f>IF(E16452="Rhode Island", Table1[[#This Row],[price]]*$L$3, IF(E16452="Massachusetts", Table1[[#This Row],[price]]*$L$2, 1))</f>
        <v>695000</v>
      </c>
    </row>
    <row r="16453" spans="1:9" x14ac:dyDescent="0.25">
      <c r="A16453" s="2">
        <v>42432</v>
      </c>
      <c r="B16453" s="1">
        <f t="shared" si="514"/>
        <v>2016</v>
      </c>
      <c r="C16453" s="1">
        <f t="shared" si="515"/>
        <v>1</v>
      </c>
      <c r="D16453">
        <v>2602</v>
      </c>
      <c r="E16453" t="s">
        <v>37</v>
      </c>
      <c r="F16453" s="4">
        <v>820000</v>
      </c>
      <c r="G16453" t="s">
        <v>5</v>
      </c>
      <c r="H16453">
        <v>3</v>
      </c>
      <c r="I16453" s="4">
        <f>IF(E16453="Rhode Island", Table1[[#This Row],[price]]*$L$3, IF(E16453="Massachusetts", Table1[[#This Row],[price]]*$L$2, 1))</f>
        <v>820000</v>
      </c>
    </row>
    <row r="16454" spans="1:9" x14ac:dyDescent="0.25">
      <c r="A16454" s="2">
        <v>42432</v>
      </c>
      <c r="B16454" s="1">
        <f t="shared" si="514"/>
        <v>2016</v>
      </c>
      <c r="C16454" s="1">
        <f t="shared" si="515"/>
        <v>1</v>
      </c>
      <c r="D16454">
        <v>2612</v>
      </c>
      <c r="E16454" t="s">
        <v>37</v>
      </c>
      <c r="F16454" s="4">
        <v>1200000</v>
      </c>
      <c r="G16454" t="s">
        <v>5</v>
      </c>
      <c r="H16454">
        <v>4</v>
      </c>
      <c r="I16454" s="4">
        <f>IF(E16454="Rhode Island", Table1[[#This Row],[price]]*$L$3, IF(E16454="Massachusetts", Table1[[#This Row],[price]]*$L$2, 1))</f>
        <v>1200000</v>
      </c>
    </row>
    <row r="16455" spans="1:9" x14ac:dyDescent="0.25">
      <c r="A16455" s="2">
        <v>42433</v>
      </c>
      <c r="B16455" s="1">
        <f t="shared" si="514"/>
        <v>2016</v>
      </c>
      <c r="C16455" s="1">
        <f t="shared" si="515"/>
        <v>1</v>
      </c>
      <c r="D16455">
        <v>2902</v>
      </c>
      <c r="E16455" t="s">
        <v>36</v>
      </c>
      <c r="F16455" s="4">
        <v>305000</v>
      </c>
      <c r="G16455" t="s">
        <v>5</v>
      </c>
      <c r="H16455">
        <v>2</v>
      </c>
      <c r="I16455" s="4">
        <f>IF(E16455="Rhode Island", Table1[[#This Row],[price]]*$L$3, IF(E16455="Massachusetts", Table1[[#This Row],[price]]*$L$2, 1))</f>
        <v>305000</v>
      </c>
    </row>
    <row r="16456" spans="1:9" x14ac:dyDescent="0.25">
      <c r="A16456" s="2">
        <v>42433</v>
      </c>
      <c r="B16456" s="1">
        <f t="shared" si="514"/>
        <v>2016</v>
      </c>
      <c r="C16456" s="1">
        <f t="shared" si="515"/>
        <v>1</v>
      </c>
      <c r="D16456">
        <v>2914</v>
      </c>
      <c r="E16456" t="s">
        <v>36</v>
      </c>
      <c r="F16456" s="4">
        <v>425500</v>
      </c>
      <c r="G16456" t="s">
        <v>5</v>
      </c>
      <c r="H16456">
        <v>3</v>
      </c>
      <c r="I16456" s="4">
        <f>IF(E16456="Rhode Island", Table1[[#This Row],[price]]*$L$3, IF(E16456="Massachusetts", Table1[[#This Row],[price]]*$L$2, 1))</f>
        <v>425500</v>
      </c>
    </row>
    <row r="16457" spans="1:9" x14ac:dyDescent="0.25">
      <c r="A16457" s="2">
        <v>42433</v>
      </c>
      <c r="B16457" s="1">
        <f t="shared" si="514"/>
        <v>2016</v>
      </c>
      <c r="C16457" s="1">
        <f t="shared" si="515"/>
        <v>1</v>
      </c>
      <c r="D16457">
        <v>2905</v>
      </c>
      <c r="E16457" t="s">
        <v>36</v>
      </c>
      <c r="F16457" s="4">
        <v>490000</v>
      </c>
      <c r="G16457" t="s">
        <v>5</v>
      </c>
      <c r="H16457">
        <v>3</v>
      </c>
      <c r="I16457" s="4">
        <f>IF(E16457="Rhode Island", Table1[[#This Row],[price]]*$L$3, IF(E16457="Massachusetts", Table1[[#This Row],[price]]*$L$2, 1))</f>
        <v>490000</v>
      </c>
    </row>
    <row r="16458" spans="1:9" x14ac:dyDescent="0.25">
      <c r="A16458" s="2">
        <v>42433</v>
      </c>
      <c r="B16458" s="1">
        <f t="shared" si="514"/>
        <v>2016</v>
      </c>
      <c r="C16458" s="1">
        <f t="shared" si="515"/>
        <v>1</v>
      </c>
      <c r="D16458">
        <v>2615</v>
      </c>
      <c r="E16458" t="s">
        <v>37</v>
      </c>
      <c r="F16458" s="4">
        <v>535000</v>
      </c>
      <c r="G16458" t="s">
        <v>5</v>
      </c>
      <c r="H16458">
        <v>5</v>
      </c>
      <c r="I16458" s="4">
        <f>IF(E16458="Rhode Island", Table1[[#This Row],[price]]*$L$3, IF(E16458="Massachusetts", Table1[[#This Row],[price]]*$L$2, 1))</f>
        <v>535000</v>
      </c>
    </row>
    <row r="16459" spans="1:9" x14ac:dyDescent="0.25">
      <c r="A16459" s="2">
        <v>42433</v>
      </c>
      <c r="B16459" s="1">
        <f t="shared" si="514"/>
        <v>2016</v>
      </c>
      <c r="C16459" s="1">
        <f t="shared" si="515"/>
        <v>1</v>
      </c>
      <c r="D16459">
        <v>2611</v>
      </c>
      <c r="E16459" t="s">
        <v>37</v>
      </c>
      <c r="F16459" s="4">
        <v>570000</v>
      </c>
      <c r="G16459" t="s">
        <v>5</v>
      </c>
      <c r="H16459">
        <v>5</v>
      </c>
      <c r="I16459" s="4">
        <f>IF(E16459="Rhode Island", Table1[[#This Row],[price]]*$L$3, IF(E16459="Massachusetts", Table1[[#This Row],[price]]*$L$2, 1))</f>
        <v>570000</v>
      </c>
    </row>
    <row r="16460" spans="1:9" x14ac:dyDescent="0.25">
      <c r="A16460" s="2">
        <v>42433</v>
      </c>
      <c r="B16460" s="1">
        <f t="shared" si="514"/>
        <v>2016</v>
      </c>
      <c r="C16460" s="1">
        <f t="shared" si="515"/>
        <v>1</v>
      </c>
      <c r="D16460">
        <v>2615</v>
      </c>
      <c r="E16460" t="s">
        <v>37</v>
      </c>
      <c r="F16460" s="4">
        <v>659000</v>
      </c>
      <c r="G16460" t="s">
        <v>5</v>
      </c>
      <c r="H16460">
        <v>0</v>
      </c>
      <c r="I16460" s="4">
        <f>IF(E16460="Rhode Island", Table1[[#This Row],[price]]*$L$3, IF(E16460="Massachusetts", Table1[[#This Row],[price]]*$L$2, 1))</f>
        <v>659000</v>
      </c>
    </row>
    <row r="16461" spans="1:9" x14ac:dyDescent="0.25">
      <c r="A16461" s="2">
        <v>42433</v>
      </c>
      <c r="B16461" s="1">
        <f t="shared" si="514"/>
        <v>2016</v>
      </c>
      <c r="C16461" s="1">
        <f t="shared" si="515"/>
        <v>1</v>
      </c>
      <c r="D16461">
        <v>2615</v>
      </c>
      <c r="E16461" t="s">
        <v>37</v>
      </c>
      <c r="F16461" s="4">
        <v>660000</v>
      </c>
      <c r="G16461" t="s">
        <v>5</v>
      </c>
      <c r="H16461">
        <v>5</v>
      </c>
      <c r="I16461" s="4">
        <f>IF(E16461="Rhode Island", Table1[[#This Row],[price]]*$L$3, IF(E16461="Massachusetts", Table1[[#This Row],[price]]*$L$2, 1))</f>
        <v>660000</v>
      </c>
    </row>
    <row r="16462" spans="1:9" x14ac:dyDescent="0.25">
      <c r="A16462" s="2">
        <v>42433</v>
      </c>
      <c r="B16462" s="1">
        <f t="shared" si="514"/>
        <v>2016</v>
      </c>
      <c r="C16462" s="1">
        <f t="shared" si="515"/>
        <v>1</v>
      </c>
      <c r="D16462">
        <v>2906</v>
      </c>
      <c r="E16462" t="s">
        <v>36</v>
      </c>
      <c r="F16462" s="4">
        <v>660000</v>
      </c>
      <c r="G16462" t="s">
        <v>5</v>
      </c>
      <c r="H16462">
        <v>5</v>
      </c>
      <c r="I16462" s="4">
        <f>IF(E16462="Rhode Island", Table1[[#This Row],[price]]*$L$3, IF(E16462="Massachusetts", Table1[[#This Row],[price]]*$L$2, 1))</f>
        <v>660000</v>
      </c>
    </row>
    <row r="16463" spans="1:9" x14ac:dyDescent="0.25">
      <c r="A16463" s="2">
        <v>42433</v>
      </c>
      <c r="B16463" s="1">
        <f t="shared" si="514"/>
        <v>2016</v>
      </c>
      <c r="C16463" s="1">
        <f t="shared" si="515"/>
        <v>1</v>
      </c>
      <c r="D16463">
        <v>2617</v>
      </c>
      <c r="E16463" t="s">
        <v>37</v>
      </c>
      <c r="F16463" s="4">
        <v>681000</v>
      </c>
      <c r="G16463" t="s">
        <v>5</v>
      </c>
      <c r="H16463">
        <v>4</v>
      </c>
      <c r="I16463" s="4">
        <f>IF(E16463="Rhode Island", Table1[[#This Row],[price]]*$L$3, IF(E16463="Massachusetts", Table1[[#This Row],[price]]*$L$2, 1))</f>
        <v>681000</v>
      </c>
    </row>
    <row r="16464" spans="1:9" x14ac:dyDescent="0.25">
      <c r="A16464" s="2">
        <v>42433</v>
      </c>
      <c r="B16464" s="1">
        <f t="shared" si="514"/>
        <v>2016</v>
      </c>
      <c r="C16464" s="1">
        <f t="shared" si="515"/>
        <v>1</v>
      </c>
      <c r="D16464">
        <v>2913</v>
      </c>
      <c r="E16464" t="s">
        <v>36</v>
      </c>
      <c r="F16464" s="4">
        <v>695000</v>
      </c>
      <c r="G16464" t="s">
        <v>5</v>
      </c>
      <c r="H16464">
        <v>4</v>
      </c>
      <c r="I16464" s="4">
        <f>IF(E16464="Rhode Island", Table1[[#This Row],[price]]*$L$3, IF(E16464="Massachusetts", Table1[[#This Row],[price]]*$L$2, 1))</f>
        <v>695000</v>
      </c>
    </row>
    <row r="16465" spans="1:9" x14ac:dyDescent="0.25">
      <c r="A16465" s="2">
        <v>42433</v>
      </c>
      <c r="B16465" s="1">
        <f t="shared" si="514"/>
        <v>2016</v>
      </c>
      <c r="C16465" s="1">
        <f t="shared" si="515"/>
        <v>1</v>
      </c>
      <c r="D16465">
        <v>2913</v>
      </c>
      <c r="E16465" t="s">
        <v>36</v>
      </c>
      <c r="F16465" s="4">
        <v>730000</v>
      </c>
      <c r="G16465" t="s">
        <v>5</v>
      </c>
      <c r="H16465">
        <v>4</v>
      </c>
      <c r="I16465" s="4">
        <f>IF(E16465="Rhode Island", Table1[[#This Row],[price]]*$L$3, IF(E16465="Massachusetts", Table1[[#This Row],[price]]*$L$2, 1))</f>
        <v>730000</v>
      </c>
    </row>
    <row r="16466" spans="1:9" x14ac:dyDescent="0.25">
      <c r="A16466" s="2">
        <v>42433</v>
      </c>
      <c r="B16466" s="1">
        <f t="shared" si="514"/>
        <v>2016</v>
      </c>
      <c r="C16466" s="1">
        <f t="shared" si="515"/>
        <v>1</v>
      </c>
      <c r="D16466">
        <v>2911</v>
      </c>
      <c r="E16466" t="s">
        <v>36</v>
      </c>
      <c r="F16466" s="4">
        <v>925000</v>
      </c>
      <c r="G16466" t="s">
        <v>5</v>
      </c>
      <c r="H16466">
        <v>5</v>
      </c>
      <c r="I16466" s="4">
        <f>IF(E16466="Rhode Island", Table1[[#This Row],[price]]*$L$3, IF(E16466="Massachusetts", Table1[[#This Row],[price]]*$L$2, 1))</f>
        <v>925000</v>
      </c>
    </row>
    <row r="16467" spans="1:9" x14ac:dyDescent="0.25">
      <c r="A16467" s="2">
        <v>42433</v>
      </c>
      <c r="B16467" s="1">
        <f t="shared" si="514"/>
        <v>2016</v>
      </c>
      <c r="C16467" s="1">
        <f t="shared" si="515"/>
        <v>1</v>
      </c>
      <c r="D16467">
        <v>2612</v>
      </c>
      <c r="E16467" t="s">
        <v>37</v>
      </c>
      <c r="F16467" s="4">
        <v>1160000</v>
      </c>
      <c r="G16467" t="s">
        <v>5</v>
      </c>
      <c r="H16467">
        <v>0</v>
      </c>
      <c r="I16467" s="4">
        <f>IF(E16467="Rhode Island", Table1[[#This Row],[price]]*$L$3, IF(E16467="Massachusetts", Table1[[#This Row],[price]]*$L$2, 1))</f>
        <v>1160000</v>
      </c>
    </row>
    <row r="16468" spans="1:9" x14ac:dyDescent="0.25">
      <c r="A16468" s="2">
        <v>42433</v>
      </c>
      <c r="B16468" s="1">
        <f t="shared" si="514"/>
        <v>2016</v>
      </c>
      <c r="C16468" s="1">
        <f t="shared" si="515"/>
        <v>1</v>
      </c>
      <c r="D16468">
        <v>2612</v>
      </c>
      <c r="E16468" t="s">
        <v>37</v>
      </c>
      <c r="F16468" s="4">
        <v>1380000</v>
      </c>
      <c r="G16468" t="s">
        <v>5</v>
      </c>
      <c r="H16468">
        <v>5</v>
      </c>
      <c r="I16468" s="4">
        <f>IF(E16468="Rhode Island", Table1[[#This Row],[price]]*$L$3, IF(E16468="Massachusetts", Table1[[#This Row],[price]]*$L$2, 1))</f>
        <v>1380000</v>
      </c>
    </row>
    <row r="16469" spans="1:9" x14ac:dyDescent="0.25">
      <c r="A16469" s="2">
        <v>42433</v>
      </c>
      <c r="B16469" s="1">
        <f t="shared" si="514"/>
        <v>2016</v>
      </c>
      <c r="C16469" s="1">
        <f t="shared" si="515"/>
        <v>1</v>
      </c>
      <c r="D16469">
        <v>2913</v>
      </c>
      <c r="E16469" t="s">
        <v>36</v>
      </c>
      <c r="F16469" s="4">
        <v>265000</v>
      </c>
      <c r="G16469" t="s">
        <v>6</v>
      </c>
      <c r="H16469">
        <v>1</v>
      </c>
      <c r="I16469" s="4">
        <f>IF(E16469="Rhode Island", Table1[[#This Row],[price]]*$L$3, IF(E16469="Massachusetts", Table1[[#This Row],[price]]*$L$2, 1))</f>
        <v>265000</v>
      </c>
    </row>
    <row r="16470" spans="1:9" x14ac:dyDescent="0.25">
      <c r="A16470" s="2">
        <v>42433</v>
      </c>
      <c r="B16470" s="1">
        <f t="shared" si="514"/>
        <v>2016</v>
      </c>
      <c r="C16470" s="1">
        <f t="shared" si="515"/>
        <v>1</v>
      </c>
      <c r="D16470">
        <v>2604</v>
      </c>
      <c r="E16470" t="s">
        <v>37</v>
      </c>
      <c r="F16470" s="4">
        <v>460000</v>
      </c>
      <c r="G16470" t="s">
        <v>6</v>
      </c>
      <c r="H16470">
        <v>2</v>
      </c>
      <c r="I16470" s="4">
        <f>IF(E16470="Rhode Island", Table1[[#This Row],[price]]*$L$3, IF(E16470="Massachusetts", Table1[[#This Row],[price]]*$L$2, 1))</f>
        <v>460000</v>
      </c>
    </row>
    <row r="16471" spans="1:9" x14ac:dyDescent="0.25">
      <c r="A16471" s="2">
        <v>42433</v>
      </c>
      <c r="B16471" s="1">
        <f t="shared" si="514"/>
        <v>2016</v>
      </c>
      <c r="C16471" s="1">
        <f t="shared" si="515"/>
        <v>1</v>
      </c>
      <c r="D16471">
        <v>2604</v>
      </c>
      <c r="E16471" t="s">
        <v>37</v>
      </c>
      <c r="F16471" s="4">
        <v>585000</v>
      </c>
      <c r="G16471" t="s">
        <v>6</v>
      </c>
      <c r="H16471">
        <v>2</v>
      </c>
      <c r="I16471" s="4">
        <f>IF(E16471="Rhode Island", Table1[[#This Row],[price]]*$L$3, IF(E16471="Massachusetts", Table1[[#This Row],[price]]*$L$2, 1))</f>
        <v>585000</v>
      </c>
    </row>
    <row r="16472" spans="1:9" x14ac:dyDescent="0.25">
      <c r="A16472" s="2">
        <v>42433</v>
      </c>
      <c r="B16472" s="1">
        <f t="shared" si="514"/>
        <v>2016</v>
      </c>
      <c r="C16472" s="1">
        <f t="shared" si="515"/>
        <v>1</v>
      </c>
      <c r="D16472">
        <v>2603</v>
      </c>
      <c r="E16472" t="s">
        <v>37</v>
      </c>
      <c r="F16472" s="4">
        <v>665000</v>
      </c>
      <c r="G16472" t="s">
        <v>6</v>
      </c>
      <c r="H16472">
        <v>2</v>
      </c>
      <c r="I16472" s="4">
        <f>IF(E16472="Rhode Island", Table1[[#This Row],[price]]*$L$3, IF(E16472="Massachusetts", Table1[[#This Row],[price]]*$L$2, 1))</f>
        <v>665000</v>
      </c>
    </row>
    <row r="16473" spans="1:9" x14ac:dyDescent="0.25">
      <c r="A16473" s="2">
        <v>42433</v>
      </c>
      <c r="B16473" s="1">
        <f t="shared" si="514"/>
        <v>2016</v>
      </c>
      <c r="C16473" s="1">
        <f t="shared" si="515"/>
        <v>1</v>
      </c>
      <c r="D16473">
        <v>2600</v>
      </c>
      <c r="E16473" t="s">
        <v>37</v>
      </c>
      <c r="F16473" s="4">
        <v>720000</v>
      </c>
      <c r="G16473" t="s">
        <v>6</v>
      </c>
      <c r="H16473">
        <v>2</v>
      </c>
      <c r="I16473" s="4">
        <f>IF(E16473="Rhode Island", Table1[[#This Row],[price]]*$L$3, IF(E16473="Massachusetts", Table1[[#This Row],[price]]*$L$2, 1))</f>
        <v>720000</v>
      </c>
    </row>
    <row r="16474" spans="1:9" x14ac:dyDescent="0.25">
      <c r="A16474" s="2">
        <v>42433</v>
      </c>
      <c r="B16474" s="1">
        <f t="shared" si="514"/>
        <v>2016</v>
      </c>
      <c r="C16474" s="1">
        <f t="shared" si="515"/>
        <v>1</v>
      </c>
      <c r="D16474">
        <v>2603</v>
      </c>
      <c r="E16474" t="s">
        <v>37</v>
      </c>
      <c r="F16474" s="4">
        <v>832500</v>
      </c>
      <c r="G16474" t="s">
        <v>6</v>
      </c>
      <c r="H16474">
        <v>2</v>
      </c>
      <c r="I16474" s="4">
        <f>IF(E16474="Rhode Island", Table1[[#This Row],[price]]*$L$3, IF(E16474="Massachusetts", Table1[[#This Row],[price]]*$L$2, 1))</f>
        <v>832500</v>
      </c>
    </row>
    <row r="16475" spans="1:9" x14ac:dyDescent="0.25">
      <c r="A16475" s="2">
        <v>42434</v>
      </c>
      <c r="B16475" s="1">
        <f t="shared" si="514"/>
        <v>2016</v>
      </c>
      <c r="C16475" s="1">
        <f t="shared" si="515"/>
        <v>1</v>
      </c>
      <c r="D16475">
        <v>2615</v>
      </c>
      <c r="E16475" t="s">
        <v>37</v>
      </c>
      <c r="F16475" s="4">
        <v>495000</v>
      </c>
      <c r="G16475" t="s">
        <v>5</v>
      </c>
      <c r="H16475">
        <v>3</v>
      </c>
      <c r="I16475" s="4">
        <f>IF(E16475="Rhode Island", Table1[[#This Row],[price]]*$L$3, IF(E16475="Massachusetts", Table1[[#This Row],[price]]*$L$2, 1))</f>
        <v>495000</v>
      </c>
    </row>
    <row r="16476" spans="1:9" x14ac:dyDescent="0.25">
      <c r="A16476" s="2">
        <v>42434</v>
      </c>
      <c r="B16476" s="1">
        <f t="shared" si="514"/>
        <v>2016</v>
      </c>
      <c r="C16476" s="1">
        <f t="shared" si="515"/>
        <v>1</v>
      </c>
      <c r="D16476">
        <v>2615</v>
      </c>
      <c r="E16476" t="s">
        <v>37</v>
      </c>
      <c r="F16476" s="4">
        <v>525000</v>
      </c>
      <c r="G16476" t="s">
        <v>5</v>
      </c>
      <c r="H16476">
        <v>4</v>
      </c>
      <c r="I16476" s="4">
        <f>IF(E16476="Rhode Island", Table1[[#This Row],[price]]*$L$3, IF(E16476="Massachusetts", Table1[[#This Row],[price]]*$L$2, 1))</f>
        <v>525000</v>
      </c>
    </row>
    <row r="16477" spans="1:9" x14ac:dyDescent="0.25">
      <c r="A16477" s="2">
        <v>42434</v>
      </c>
      <c r="B16477" s="1">
        <f t="shared" si="514"/>
        <v>2016</v>
      </c>
      <c r="C16477" s="1">
        <f t="shared" si="515"/>
        <v>1</v>
      </c>
      <c r="D16477">
        <v>2611</v>
      </c>
      <c r="E16477" t="s">
        <v>37</v>
      </c>
      <c r="F16477" s="4">
        <v>537000</v>
      </c>
      <c r="G16477" t="s">
        <v>5</v>
      </c>
      <c r="H16477">
        <v>3</v>
      </c>
      <c r="I16477" s="4">
        <f>IF(E16477="Rhode Island", Table1[[#This Row],[price]]*$L$3, IF(E16477="Massachusetts", Table1[[#This Row],[price]]*$L$2, 1))</f>
        <v>537000</v>
      </c>
    </row>
    <row r="16478" spans="1:9" x14ac:dyDescent="0.25">
      <c r="A16478" s="2">
        <v>42434</v>
      </c>
      <c r="B16478" s="1">
        <f t="shared" si="514"/>
        <v>2016</v>
      </c>
      <c r="C16478" s="1">
        <f t="shared" si="515"/>
        <v>1</v>
      </c>
      <c r="D16478">
        <v>2607</v>
      </c>
      <c r="E16478" t="s">
        <v>37</v>
      </c>
      <c r="F16478" s="4">
        <v>577000</v>
      </c>
      <c r="G16478" t="s">
        <v>5</v>
      </c>
      <c r="H16478">
        <v>2</v>
      </c>
      <c r="I16478" s="4">
        <f>IF(E16478="Rhode Island", Table1[[#This Row],[price]]*$L$3, IF(E16478="Massachusetts", Table1[[#This Row],[price]]*$L$2, 1))</f>
        <v>577000</v>
      </c>
    </row>
    <row r="16479" spans="1:9" x14ac:dyDescent="0.25">
      <c r="A16479" s="2">
        <v>42434</v>
      </c>
      <c r="B16479" s="1">
        <f t="shared" si="514"/>
        <v>2016</v>
      </c>
      <c r="C16479" s="1">
        <f t="shared" si="515"/>
        <v>1</v>
      </c>
      <c r="D16479">
        <v>2617</v>
      </c>
      <c r="E16479" t="s">
        <v>37</v>
      </c>
      <c r="F16479" s="4">
        <v>595000</v>
      </c>
      <c r="G16479" t="s">
        <v>5</v>
      </c>
      <c r="H16479">
        <v>3</v>
      </c>
      <c r="I16479" s="4">
        <f>IF(E16479="Rhode Island", Table1[[#This Row],[price]]*$L$3, IF(E16479="Massachusetts", Table1[[#This Row],[price]]*$L$2, 1))</f>
        <v>595000</v>
      </c>
    </row>
    <row r="16480" spans="1:9" x14ac:dyDescent="0.25">
      <c r="A16480" s="2">
        <v>42434</v>
      </c>
      <c r="B16480" s="1">
        <f t="shared" si="514"/>
        <v>2016</v>
      </c>
      <c r="C16480" s="1">
        <f t="shared" si="515"/>
        <v>1</v>
      </c>
      <c r="D16480">
        <v>2607</v>
      </c>
      <c r="E16480" t="s">
        <v>37</v>
      </c>
      <c r="F16480" s="4">
        <v>671000</v>
      </c>
      <c r="G16480" t="s">
        <v>5</v>
      </c>
      <c r="H16480">
        <v>3</v>
      </c>
      <c r="I16480" s="4">
        <f>IF(E16480="Rhode Island", Table1[[#This Row],[price]]*$L$3, IF(E16480="Massachusetts", Table1[[#This Row],[price]]*$L$2, 1))</f>
        <v>671000</v>
      </c>
    </row>
    <row r="16481" spans="1:9" x14ac:dyDescent="0.25">
      <c r="A16481" s="2">
        <v>42434</v>
      </c>
      <c r="B16481" s="1">
        <f t="shared" si="514"/>
        <v>2016</v>
      </c>
      <c r="C16481" s="1">
        <f t="shared" si="515"/>
        <v>1</v>
      </c>
      <c r="D16481">
        <v>2611</v>
      </c>
      <c r="E16481" t="s">
        <v>37</v>
      </c>
      <c r="F16481" s="4">
        <v>691000</v>
      </c>
      <c r="G16481" t="s">
        <v>5</v>
      </c>
      <c r="H16481">
        <v>4</v>
      </c>
      <c r="I16481" s="4">
        <f>IF(E16481="Rhode Island", Table1[[#This Row],[price]]*$L$3, IF(E16481="Massachusetts", Table1[[#This Row],[price]]*$L$2, 1))</f>
        <v>691000</v>
      </c>
    </row>
    <row r="16482" spans="1:9" x14ac:dyDescent="0.25">
      <c r="A16482" s="2">
        <v>42434</v>
      </c>
      <c r="B16482" s="1">
        <f t="shared" si="514"/>
        <v>2016</v>
      </c>
      <c r="C16482" s="1">
        <f t="shared" si="515"/>
        <v>1</v>
      </c>
      <c r="D16482">
        <v>2606</v>
      </c>
      <c r="E16482" t="s">
        <v>37</v>
      </c>
      <c r="F16482" s="4">
        <v>710000</v>
      </c>
      <c r="G16482" t="s">
        <v>5</v>
      </c>
      <c r="H16482">
        <v>3</v>
      </c>
      <c r="I16482" s="4">
        <f>IF(E16482="Rhode Island", Table1[[#This Row],[price]]*$L$3, IF(E16482="Massachusetts", Table1[[#This Row],[price]]*$L$2, 1))</f>
        <v>710000</v>
      </c>
    </row>
    <row r="16483" spans="1:9" x14ac:dyDescent="0.25">
      <c r="A16483" s="2">
        <v>42434</v>
      </c>
      <c r="B16483" s="1">
        <f t="shared" si="514"/>
        <v>2016</v>
      </c>
      <c r="C16483" s="1">
        <f t="shared" si="515"/>
        <v>1</v>
      </c>
      <c r="D16483">
        <v>2913</v>
      </c>
      <c r="E16483" t="s">
        <v>36</v>
      </c>
      <c r="F16483" s="4">
        <v>720000</v>
      </c>
      <c r="G16483" t="s">
        <v>5</v>
      </c>
      <c r="H16483">
        <v>4</v>
      </c>
      <c r="I16483" s="4">
        <f>IF(E16483="Rhode Island", Table1[[#This Row],[price]]*$L$3, IF(E16483="Massachusetts", Table1[[#This Row],[price]]*$L$2, 1))</f>
        <v>720000</v>
      </c>
    </row>
    <row r="16484" spans="1:9" x14ac:dyDescent="0.25">
      <c r="A16484" s="2">
        <v>42434</v>
      </c>
      <c r="B16484" s="1">
        <f t="shared" si="514"/>
        <v>2016</v>
      </c>
      <c r="C16484" s="1">
        <f t="shared" si="515"/>
        <v>1</v>
      </c>
      <c r="D16484">
        <v>2913</v>
      </c>
      <c r="E16484" t="s">
        <v>36</v>
      </c>
      <c r="F16484" s="4">
        <v>760000</v>
      </c>
      <c r="G16484" t="s">
        <v>5</v>
      </c>
      <c r="H16484">
        <v>4</v>
      </c>
      <c r="I16484" s="4">
        <f>IF(E16484="Rhode Island", Table1[[#This Row],[price]]*$L$3, IF(E16484="Massachusetts", Table1[[#This Row],[price]]*$L$2, 1))</f>
        <v>760000</v>
      </c>
    </row>
    <row r="16485" spans="1:9" x14ac:dyDescent="0.25">
      <c r="A16485" s="2">
        <v>42434</v>
      </c>
      <c r="B16485" s="1">
        <f t="shared" si="514"/>
        <v>2016</v>
      </c>
      <c r="C16485" s="1">
        <f t="shared" si="515"/>
        <v>1</v>
      </c>
      <c r="D16485">
        <v>2912</v>
      </c>
      <c r="E16485" t="s">
        <v>36</v>
      </c>
      <c r="F16485" s="4">
        <v>760000</v>
      </c>
      <c r="G16485" t="s">
        <v>5</v>
      </c>
      <c r="H16485">
        <v>5</v>
      </c>
      <c r="I16485" s="4">
        <f>IF(E16485="Rhode Island", Table1[[#This Row],[price]]*$L$3, IF(E16485="Massachusetts", Table1[[#This Row],[price]]*$L$2, 1))</f>
        <v>760000</v>
      </c>
    </row>
    <row r="16486" spans="1:9" x14ac:dyDescent="0.25">
      <c r="A16486" s="2">
        <v>42434</v>
      </c>
      <c r="B16486" s="1">
        <f t="shared" si="514"/>
        <v>2016</v>
      </c>
      <c r="C16486" s="1">
        <f t="shared" si="515"/>
        <v>1</v>
      </c>
      <c r="D16486">
        <v>2603</v>
      </c>
      <c r="E16486" t="s">
        <v>37</v>
      </c>
      <c r="F16486" s="4">
        <v>810000</v>
      </c>
      <c r="G16486" t="s">
        <v>5</v>
      </c>
      <c r="H16486">
        <v>3</v>
      </c>
      <c r="I16486" s="4">
        <f>IF(E16486="Rhode Island", Table1[[#This Row],[price]]*$L$3, IF(E16486="Massachusetts", Table1[[#This Row],[price]]*$L$2, 1))</f>
        <v>810000</v>
      </c>
    </row>
    <row r="16487" spans="1:9" x14ac:dyDescent="0.25">
      <c r="A16487" s="2">
        <v>42434</v>
      </c>
      <c r="B16487" s="1">
        <f t="shared" si="514"/>
        <v>2016</v>
      </c>
      <c r="C16487" s="1">
        <f t="shared" si="515"/>
        <v>1</v>
      </c>
      <c r="D16487">
        <v>2605</v>
      </c>
      <c r="E16487" t="s">
        <v>37</v>
      </c>
      <c r="F16487" s="4">
        <v>835000</v>
      </c>
      <c r="G16487" t="s">
        <v>5</v>
      </c>
      <c r="H16487">
        <v>5</v>
      </c>
      <c r="I16487" s="4">
        <f>IF(E16487="Rhode Island", Table1[[#This Row],[price]]*$L$3, IF(E16487="Massachusetts", Table1[[#This Row],[price]]*$L$2, 1))</f>
        <v>835000</v>
      </c>
    </row>
    <row r="16488" spans="1:9" x14ac:dyDescent="0.25">
      <c r="A16488" s="2">
        <v>42434</v>
      </c>
      <c r="B16488" s="1">
        <f t="shared" si="514"/>
        <v>2016</v>
      </c>
      <c r="C16488" s="1">
        <f t="shared" si="515"/>
        <v>1</v>
      </c>
      <c r="D16488">
        <v>2600</v>
      </c>
      <c r="E16488" t="s">
        <v>37</v>
      </c>
      <c r="F16488" s="4">
        <v>980000</v>
      </c>
      <c r="G16488" t="s">
        <v>5</v>
      </c>
      <c r="H16488">
        <v>3</v>
      </c>
      <c r="I16488" s="4">
        <f>IF(E16488="Rhode Island", Table1[[#This Row],[price]]*$L$3, IF(E16488="Massachusetts", Table1[[#This Row],[price]]*$L$2, 1))</f>
        <v>980000</v>
      </c>
    </row>
    <row r="16489" spans="1:9" x14ac:dyDescent="0.25">
      <c r="A16489" s="2">
        <v>42434</v>
      </c>
      <c r="B16489" s="1">
        <f t="shared" si="514"/>
        <v>2016</v>
      </c>
      <c r="C16489" s="1">
        <f t="shared" si="515"/>
        <v>1</v>
      </c>
      <c r="D16489">
        <v>2603</v>
      </c>
      <c r="E16489" t="s">
        <v>37</v>
      </c>
      <c r="F16489" s="4">
        <v>2585000</v>
      </c>
      <c r="G16489" t="s">
        <v>5</v>
      </c>
      <c r="H16489">
        <v>4</v>
      </c>
      <c r="I16489" s="4">
        <f>IF(E16489="Rhode Island", Table1[[#This Row],[price]]*$L$3, IF(E16489="Massachusetts", Table1[[#This Row],[price]]*$L$2, 1))</f>
        <v>2585000</v>
      </c>
    </row>
    <row r="16490" spans="1:9" x14ac:dyDescent="0.25">
      <c r="A16490" s="2">
        <v>42435</v>
      </c>
      <c r="B16490" s="1">
        <f t="shared" si="514"/>
        <v>2016</v>
      </c>
      <c r="C16490" s="1">
        <f t="shared" si="515"/>
        <v>1</v>
      </c>
      <c r="D16490">
        <v>2912</v>
      </c>
      <c r="E16490" t="s">
        <v>36</v>
      </c>
      <c r="F16490" s="4">
        <v>620000</v>
      </c>
      <c r="G16490" t="s">
        <v>5</v>
      </c>
      <c r="H16490">
        <v>5</v>
      </c>
      <c r="I16490" s="4">
        <f>IF(E16490="Rhode Island", Table1[[#This Row],[price]]*$L$3, IF(E16490="Massachusetts", Table1[[#This Row],[price]]*$L$2, 1))</f>
        <v>620000</v>
      </c>
    </row>
    <row r="16491" spans="1:9" x14ac:dyDescent="0.25">
      <c r="A16491" s="2">
        <v>42435</v>
      </c>
      <c r="B16491" s="1">
        <f t="shared" si="514"/>
        <v>2016</v>
      </c>
      <c r="C16491" s="1">
        <f t="shared" si="515"/>
        <v>1</v>
      </c>
      <c r="D16491">
        <v>2913</v>
      </c>
      <c r="E16491" t="s">
        <v>36</v>
      </c>
      <c r="F16491" s="4">
        <v>688000</v>
      </c>
      <c r="G16491" t="s">
        <v>5</v>
      </c>
      <c r="H16491">
        <v>4</v>
      </c>
      <c r="I16491" s="4">
        <f>IF(E16491="Rhode Island", Table1[[#This Row],[price]]*$L$3, IF(E16491="Massachusetts", Table1[[#This Row],[price]]*$L$2, 1))</f>
        <v>688000</v>
      </c>
    </row>
    <row r="16492" spans="1:9" x14ac:dyDescent="0.25">
      <c r="A16492" s="2">
        <v>42435</v>
      </c>
      <c r="B16492" s="1">
        <f t="shared" si="514"/>
        <v>2016</v>
      </c>
      <c r="C16492" s="1">
        <f t="shared" si="515"/>
        <v>1</v>
      </c>
      <c r="D16492">
        <v>2911</v>
      </c>
      <c r="E16492" t="s">
        <v>36</v>
      </c>
      <c r="F16492" s="4">
        <v>690000</v>
      </c>
      <c r="G16492" t="s">
        <v>5</v>
      </c>
      <c r="H16492">
        <v>4</v>
      </c>
      <c r="I16492" s="4">
        <f>IF(E16492="Rhode Island", Table1[[#This Row],[price]]*$L$3, IF(E16492="Massachusetts", Table1[[#This Row],[price]]*$L$2, 1))</f>
        <v>690000</v>
      </c>
    </row>
    <row r="16493" spans="1:9" x14ac:dyDescent="0.25">
      <c r="A16493" s="2">
        <v>42436</v>
      </c>
      <c r="B16493" s="1">
        <f t="shared" si="514"/>
        <v>2016</v>
      </c>
      <c r="C16493" s="1">
        <f t="shared" si="515"/>
        <v>1</v>
      </c>
      <c r="D16493">
        <v>2906</v>
      </c>
      <c r="E16493" t="s">
        <v>36</v>
      </c>
      <c r="F16493" s="4">
        <v>378000</v>
      </c>
      <c r="G16493" t="s">
        <v>5</v>
      </c>
      <c r="H16493">
        <v>3</v>
      </c>
      <c r="I16493" s="4">
        <f>IF(E16493="Rhode Island", Table1[[#This Row],[price]]*$L$3, IF(E16493="Massachusetts", Table1[[#This Row],[price]]*$L$2, 1))</f>
        <v>378000</v>
      </c>
    </row>
    <row r="16494" spans="1:9" x14ac:dyDescent="0.25">
      <c r="A16494" s="2">
        <v>42436</v>
      </c>
      <c r="B16494" s="1">
        <f t="shared" si="514"/>
        <v>2016</v>
      </c>
      <c r="C16494" s="1">
        <f t="shared" si="515"/>
        <v>1</v>
      </c>
      <c r="D16494">
        <v>2604</v>
      </c>
      <c r="E16494" t="s">
        <v>37</v>
      </c>
      <c r="F16494" s="4">
        <v>387000</v>
      </c>
      <c r="G16494" t="s">
        <v>5</v>
      </c>
      <c r="H16494">
        <v>2</v>
      </c>
      <c r="I16494" s="4">
        <f>IF(E16494="Rhode Island", Table1[[#This Row],[price]]*$L$3, IF(E16494="Massachusetts", Table1[[#This Row],[price]]*$L$2, 1))</f>
        <v>387000</v>
      </c>
    </row>
    <row r="16495" spans="1:9" x14ac:dyDescent="0.25">
      <c r="A16495" s="2">
        <v>42436</v>
      </c>
      <c r="B16495" s="1">
        <f t="shared" si="514"/>
        <v>2016</v>
      </c>
      <c r="C16495" s="1">
        <f t="shared" si="515"/>
        <v>1</v>
      </c>
      <c r="D16495">
        <v>2615</v>
      </c>
      <c r="E16495" t="s">
        <v>37</v>
      </c>
      <c r="F16495" s="4">
        <v>440500</v>
      </c>
      <c r="G16495" t="s">
        <v>5</v>
      </c>
      <c r="H16495">
        <v>3</v>
      </c>
      <c r="I16495" s="4">
        <f>IF(E16495="Rhode Island", Table1[[#This Row],[price]]*$L$3, IF(E16495="Massachusetts", Table1[[#This Row],[price]]*$L$2, 1))</f>
        <v>440500</v>
      </c>
    </row>
    <row r="16496" spans="1:9" x14ac:dyDescent="0.25">
      <c r="A16496" s="2">
        <v>42436</v>
      </c>
      <c r="B16496" s="1">
        <f t="shared" si="514"/>
        <v>2016</v>
      </c>
      <c r="C16496" s="1">
        <f t="shared" si="515"/>
        <v>1</v>
      </c>
      <c r="D16496">
        <v>2905</v>
      </c>
      <c r="E16496" t="s">
        <v>36</v>
      </c>
      <c r="F16496" s="4">
        <v>442000</v>
      </c>
      <c r="G16496" t="s">
        <v>5</v>
      </c>
      <c r="H16496">
        <v>3</v>
      </c>
      <c r="I16496" s="4">
        <f>IF(E16496="Rhode Island", Table1[[#This Row],[price]]*$L$3, IF(E16496="Massachusetts", Table1[[#This Row],[price]]*$L$2, 1))</f>
        <v>442000</v>
      </c>
    </row>
    <row r="16497" spans="1:9" x14ac:dyDescent="0.25">
      <c r="A16497" s="2">
        <v>42436</v>
      </c>
      <c r="B16497" s="1">
        <f t="shared" si="514"/>
        <v>2016</v>
      </c>
      <c r="C16497" s="1">
        <f t="shared" si="515"/>
        <v>1</v>
      </c>
      <c r="D16497">
        <v>2615</v>
      </c>
      <c r="E16497" t="s">
        <v>37</v>
      </c>
      <c r="F16497" s="4">
        <v>455000</v>
      </c>
      <c r="G16497" t="s">
        <v>5</v>
      </c>
      <c r="H16497">
        <v>3</v>
      </c>
      <c r="I16497" s="4">
        <f>IF(E16497="Rhode Island", Table1[[#This Row],[price]]*$L$3, IF(E16497="Massachusetts", Table1[[#This Row],[price]]*$L$2, 1))</f>
        <v>455000</v>
      </c>
    </row>
    <row r="16498" spans="1:9" x14ac:dyDescent="0.25">
      <c r="A16498" s="2">
        <v>42436</v>
      </c>
      <c r="B16498" s="1">
        <f t="shared" si="514"/>
        <v>2016</v>
      </c>
      <c r="C16498" s="1">
        <f t="shared" si="515"/>
        <v>1</v>
      </c>
      <c r="D16498">
        <v>2902</v>
      </c>
      <c r="E16498" t="s">
        <v>36</v>
      </c>
      <c r="F16498" s="4">
        <v>529010</v>
      </c>
      <c r="G16498" t="s">
        <v>5</v>
      </c>
      <c r="H16498">
        <v>4</v>
      </c>
      <c r="I16498" s="4">
        <f>IF(E16498="Rhode Island", Table1[[#This Row],[price]]*$L$3, IF(E16498="Massachusetts", Table1[[#This Row],[price]]*$L$2, 1))</f>
        <v>529010</v>
      </c>
    </row>
    <row r="16499" spans="1:9" x14ac:dyDescent="0.25">
      <c r="A16499" s="2">
        <v>42436</v>
      </c>
      <c r="B16499" s="1">
        <f t="shared" si="514"/>
        <v>2016</v>
      </c>
      <c r="C16499" s="1">
        <f t="shared" si="515"/>
        <v>1</v>
      </c>
      <c r="D16499">
        <v>2912</v>
      </c>
      <c r="E16499" t="s">
        <v>36</v>
      </c>
      <c r="F16499" s="4">
        <v>850000</v>
      </c>
      <c r="G16499" t="s">
        <v>5</v>
      </c>
      <c r="H16499">
        <v>5</v>
      </c>
      <c r="I16499" s="4">
        <f>IF(E16499="Rhode Island", Table1[[#This Row],[price]]*$L$3, IF(E16499="Massachusetts", Table1[[#This Row],[price]]*$L$2, 1))</f>
        <v>850000</v>
      </c>
    </row>
    <row r="16500" spans="1:9" x14ac:dyDescent="0.25">
      <c r="A16500" s="2">
        <v>42436</v>
      </c>
      <c r="B16500" s="1">
        <f t="shared" si="514"/>
        <v>2016</v>
      </c>
      <c r="C16500" s="1">
        <f t="shared" si="515"/>
        <v>1</v>
      </c>
      <c r="D16500">
        <v>2602</v>
      </c>
      <c r="E16500" t="s">
        <v>37</v>
      </c>
      <c r="F16500" s="4">
        <v>975000</v>
      </c>
      <c r="G16500" t="s">
        <v>5</v>
      </c>
      <c r="H16500">
        <v>4</v>
      </c>
      <c r="I16500" s="4">
        <f>IF(E16500="Rhode Island", Table1[[#This Row],[price]]*$L$3, IF(E16500="Massachusetts", Table1[[#This Row],[price]]*$L$2, 1))</f>
        <v>975000</v>
      </c>
    </row>
    <row r="16501" spans="1:9" x14ac:dyDescent="0.25">
      <c r="A16501" s="2">
        <v>42436</v>
      </c>
      <c r="B16501" s="1">
        <f t="shared" si="514"/>
        <v>2016</v>
      </c>
      <c r="C16501" s="1">
        <f t="shared" si="515"/>
        <v>1</v>
      </c>
      <c r="D16501">
        <v>2913</v>
      </c>
      <c r="E16501" t="s">
        <v>36</v>
      </c>
      <c r="F16501" s="4">
        <v>1000000</v>
      </c>
      <c r="G16501" t="s">
        <v>5</v>
      </c>
      <c r="H16501">
        <v>5</v>
      </c>
      <c r="I16501" s="4">
        <f>IF(E16501="Rhode Island", Table1[[#This Row],[price]]*$L$3, IF(E16501="Massachusetts", Table1[[#This Row],[price]]*$L$2, 1))</f>
        <v>1000000</v>
      </c>
    </row>
    <row r="16502" spans="1:9" x14ac:dyDescent="0.25">
      <c r="A16502" s="2">
        <v>42436</v>
      </c>
      <c r="B16502" s="1">
        <f t="shared" si="514"/>
        <v>2016</v>
      </c>
      <c r="C16502" s="1">
        <f t="shared" si="515"/>
        <v>1</v>
      </c>
      <c r="D16502">
        <v>2603</v>
      </c>
      <c r="E16502" t="s">
        <v>37</v>
      </c>
      <c r="F16502" s="4">
        <v>695000</v>
      </c>
      <c r="G16502" t="s">
        <v>6</v>
      </c>
      <c r="H16502">
        <v>2</v>
      </c>
      <c r="I16502" s="4">
        <f>IF(E16502="Rhode Island", Table1[[#This Row],[price]]*$L$3, IF(E16502="Massachusetts", Table1[[#This Row],[price]]*$L$2, 1))</f>
        <v>695000</v>
      </c>
    </row>
    <row r="16503" spans="1:9" x14ac:dyDescent="0.25">
      <c r="A16503" s="2">
        <v>42437</v>
      </c>
      <c r="B16503" s="1">
        <f t="shared" si="514"/>
        <v>2016</v>
      </c>
      <c r="C16503" s="1">
        <f t="shared" si="515"/>
        <v>1</v>
      </c>
      <c r="D16503">
        <v>2913</v>
      </c>
      <c r="E16503" t="s">
        <v>36</v>
      </c>
      <c r="F16503" s="4">
        <v>430000</v>
      </c>
      <c r="G16503" t="s">
        <v>5</v>
      </c>
      <c r="H16503">
        <v>3</v>
      </c>
      <c r="I16503" s="4">
        <f>IF(E16503="Rhode Island", Table1[[#This Row],[price]]*$L$3, IF(E16503="Massachusetts", Table1[[#This Row],[price]]*$L$2, 1))</f>
        <v>430000</v>
      </c>
    </row>
    <row r="16504" spans="1:9" x14ac:dyDescent="0.25">
      <c r="A16504" s="2">
        <v>42437</v>
      </c>
      <c r="B16504" s="1">
        <f t="shared" si="514"/>
        <v>2016</v>
      </c>
      <c r="C16504" s="1">
        <f t="shared" si="515"/>
        <v>1</v>
      </c>
      <c r="D16504">
        <v>2906</v>
      </c>
      <c r="E16504" t="s">
        <v>36</v>
      </c>
      <c r="F16504" s="4">
        <v>442000</v>
      </c>
      <c r="G16504" t="s">
        <v>5</v>
      </c>
      <c r="H16504">
        <v>3</v>
      </c>
      <c r="I16504" s="4">
        <f>IF(E16504="Rhode Island", Table1[[#This Row],[price]]*$L$3, IF(E16504="Massachusetts", Table1[[#This Row],[price]]*$L$2, 1))</f>
        <v>442000</v>
      </c>
    </row>
    <row r="16505" spans="1:9" x14ac:dyDescent="0.25">
      <c r="A16505" s="2">
        <v>42437</v>
      </c>
      <c r="B16505" s="1">
        <f t="shared" si="514"/>
        <v>2016</v>
      </c>
      <c r="C16505" s="1">
        <f t="shared" si="515"/>
        <v>1</v>
      </c>
      <c r="D16505">
        <v>2615</v>
      </c>
      <c r="E16505" t="s">
        <v>37</v>
      </c>
      <c r="F16505" s="4">
        <v>460000</v>
      </c>
      <c r="G16505" t="s">
        <v>5</v>
      </c>
      <c r="H16505">
        <v>3</v>
      </c>
      <c r="I16505" s="4">
        <f>IF(E16505="Rhode Island", Table1[[#This Row],[price]]*$L$3, IF(E16505="Massachusetts", Table1[[#This Row],[price]]*$L$2, 1))</f>
        <v>460000</v>
      </c>
    </row>
    <row r="16506" spans="1:9" x14ac:dyDescent="0.25">
      <c r="A16506" s="2">
        <v>42437</v>
      </c>
      <c r="B16506" s="1">
        <f t="shared" si="514"/>
        <v>2016</v>
      </c>
      <c r="C16506" s="1">
        <f t="shared" si="515"/>
        <v>1</v>
      </c>
      <c r="D16506">
        <v>2615</v>
      </c>
      <c r="E16506" t="s">
        <v>37</v>
      </c>
      <c r="F16506" s="4">
        <v>500000</v>
      </c>
      <c r="G16506" t="s">
        <v>5</v>
      </c>
      <c r="H16506">
        <v>4</v>
      </c>
      <c r="I16506" s="4">
        <f>IF(E16506="Rhode Island", Table1[[#This Row],[price]]*$L$3, IF(E16506="Massachusetts", Table1[[#This Row],[price]]*$L$2, 1))</f>
        <v>500000</v>
      </c>
    </row>
    <row r="16507" spans="1:9" x14ac:dyDescent="0.25">
      <c r="A16507" s="2">
        <v>42437</v>
      </c>
      <c r="B16507" s="1">
        <f t="shared" si="514"/>
        <v>2016</v>
      </c>
      <c r="C16507" s="1">
        <f t="shared" si="515"/>
        <v>1</v>
      </c>
      <c r="D16507">
        <v>2617</v>
      </c>
      <c r="E16507" t="s">
        <v>37</v>
      </c>
      <c r="F16507" s="4">
        <v>571000</v>
      </c>
      <c r="G16507" t="s">
        <v>5</v>
      </c>
      <c r="H16507">
        <v>3</v>
      </c>
      <c r="I16507" s="4">
        <f>IF(E16507="Rhode Island", Table1[[#This Row],[price]]*$L$3, IF(E16507="Massachusetts", Table1[[#This Row],[price]]*$L$2, 1))</f>
        <v>571000</v>
      </c>
    </row>
    <row r="16508" spans="1:9" x14ac:dyDescent="0.25">
      <c r="A16508" s="2">
        <v>42437</v>
      </c>
      <c r="B16508" s="1">
        <f t="shared" si="514"/>
        <v>2016</v>
      </c>
      <c r="C16508" s="1">
        <f t="shared" si="515"/>
        <v>1</v>
      </c>
      <c r="D16508">
        <v>2606</v>
      </c>
      <c r="E16508" t="s">
        <v>37</v>
      </c>
      <c r="F16508" s="4">
        <v>648000</v>
      </c>
      <c r="G16508" t="s">
        <v>5</v>
      </c>
      <c r="H16508">
        <v>4</v>
      </c>
      <c r="I16508" s="4">
        <f>IF(E16508="Rhode Island", Table1[[#This Row],[price]]*$L$3, IF(E16508="Massachusetts", Table1[[#This Row],[price]]*$L$2, 1))</f>
        <v>648000</v>
      </c>
    </row>
    <row r="16509" spans="1:9" x14ac:dyDescent="0.25">
      <c r="A16509" s="2">
        <v>42437</v>
      </c>
      <c r="B16509" s="1">
        <f t="shared" si="514"/>
        <v>2016</v>
      </c>
      <c r="C16509" s="1">
        <f t="shared" si="515"/>
        <v>1</v>
      </c>
      <c r="D16509">
        <v>2914</v>
      </c>
      <c r="E16509" t="s">
        <v>36</v>
      </c>
      <c r="F16509" s="4">
        <v>680000</v>
      </c>
      <c r="G16509" t="s">
        <v>5</v>
      </c>
      <c r="H16509">
        <v>4</v>
      </c>
      <c r="I16509" s="4">
        <f>IF(E16509="Rhode Island", Table1[[#This Row],[price]]*$L$3, IF(E16509="Massachusetts", Table1[[#This Row],[price]]*$L$2, 1))</f>
        <v>680000</v>
      </c>
    </row>
    <row r="16510" spans="1:9" x14ac:dyDescent="0.25">
      <c r="A16510" s="2">
        <v>42437</v>
      </c>
      <c r="B16510" s="1">
        <f t="shared" si="514"/>
        <v>2016</v>
      </c>
      <c r="C16510" s="1">
        <f t="shared" si="515"/>
        <v>1</v>
      </c>
      <c r="D16510">
        <v>2612</v>
      </c>
      <c r="E16510" t="s">
        <v>37</v>
      </c>
      <c r="F16510" s="4">
        <v>1400000</v>
      </c>
      <c r="G16510" t="s">
        <v>5</v>
      </c>
      <c r="H16510">
        <v>3</v>
      </c>
      <c r="I16510" s="4">
        <f>IF(E16510="Rhode Island", Table1[[#This Row],[price]]*$L$3, IF(E16510="Massachusetts", Table1[[#This Row],[price]]*$L$2, 1))</f>
        <v>1400000</v>
      </c>
    </row>
    <row r="16511" spans="1:9" x14ac:dyDescent="0.25">
      <c r="A16511" s="2">
        <v>42437</v>
      </c>
      <c r="B16511" s="1">
        <f t="shared" si="514"/>
        <v>2016</v>
      </c>
      <c r="C16511" s="1">
        <f t="shared" si="515"/>
        <v>1</v>
      </c>
      <c r="D16511">
        <v>2602</v>
      </c>
      <c r="E16511" t="s">
        <v>37</v>
      </c>
      <c r="F16511" s="4">
        <v>405000</v>
      </c>
      <c r="G16511" t="s">
        <v>6</v>
      </c>
      <c r="H16511">
        <v>2</v>
      </c>
      <c r="I16511" s="4">
        <f>IF(E16511="Rhode Island", Table1[[#This Row],[price]]*$L$3, IF(E16511="Massachusetts", Table1[[#This Row],[price]]*$L$2, 1))</f>
        <v>405000</v>
      </c>
    </row>
    <row r="16512" spans="1:9" x14ac:dyDescent="0.25">
      <c r="A16512" s="2">
        <v>42437</v>
      </c>
      <c r="B16512" s="1">
        <f t="shared" si="514"/>
        <v>2016</v>
      </c>
      <c r="C16512" s="1">
        <f t="shared" si="515"/>
        <v>1</v>
      </c>
      <c r="D16512">
        <v>2601</v>
      </c>
      <c r="E16512" t="s">
        <v>37</v>
      </c>
      <c r="F16512" s="4">
        <v>560000</v>
      </c>
      <c r="G16512" t="s">
        <v>6</v>
      </c>
      <c r="H16512">
        <v>2</v>
      </c>
      <c r="I16512" s="4">
        <f>IF(E16512="Rhode Island", Table1[[#This Row],[price]]*$L$3, IF(E16512="Massachusetts", Table1[[#This Row],[price]]*$L$2, 1))</f>
        <v>560000</v>
      </c>
    </row>
    <row r="16513" spans="1:9" x14ac:dyDescent="0.25">
      <c r="A16513" s="2">
        <v>42438</v>
      </c>
      <c r="B16513" s="1">
        <f t="shared" si="514"/>
        <v>2016</v>
      </c>
      <c r="C16513" s="1">
        <f t="shared" si="515"/>
        <v>1</v>
      </c>
      <c r="D16513">
        <v>2906</v>
      </c>
      <c r="E16513" t="s">
        <v>36</v>
      </c>
      <c r="F16513" s="4">
        <v>353750</v>
      </c>
      <c r="G16513" t="s">
        <v>5</v>
      </c>
      <c r="H16513">
        <v>3</v>
      </c>
      <c r="I16513" s="4">
        <f>IF(E16513="Rhode Island", Table1[[#This Row],[price]]*$L$3, IF(E16513="Massachusetts", Table1[[#This Row],[price]]*$L$2, 1))</f>
        <v>353750</v>
      </c>
    </row>
    <row r="16514" spans="1:9" x14ac:dyDescent="0.25">
      <c r="A16514" s="2">
        <v>42438</v>
      </c>
      <c r="B16514" s="1">
        <f t="shared" ref="B16514:B16577" si="516">YEAR(A16514)</f>
        <v>2016</v>
      </c>
      <c r="C16514" s="1">
        <f t="shared" ref="C16514:C16577" si="517">ROUNDUP(MONTH(A16514)/3,0)</f>
        <v>1</v>
      </c>
      <c r="D16514">
        <v>2617</v>
      </c>
      <c r="E16514" t="s">
        <v>37</v>
      </c>
      <c r="F16514" s="4">
        <v>410000</v>
      </c>
      <c r="G16514" t="s">
        <v>5</v>
      </c>
      <c r="H16514">
        <v>3</v>
      </c>
      <c r="I16514" s="4">
        <f>IF(E16514="Rhode Island", Table1[[#This Row],[price]]*$L$3, IF(E16514="Massachusetts", Table1[[#This Row],[price]]*$L$2, 1))</f>
        <v>410000</v>
      </c>
    </row>
    <row r="16515" spans="1:9" x14ac:dyDescent="0.25">
      <c r="A16515" s="2">
        <v>42438</v>
      </c>
      <c r="B16515" s="1">
        <f t="shared" si="516"/>
        <v>2016</v>
      </c>
      <c r="C16515" s="1">
        <f t="shared" si="517"/>
        <v>1</v>
      </c>
      <c r="D16515">
        <v>2902</v>
      </c>
      <c r="E16515" t="s">
        <v>36</v>
      </c>
      <c r="F16515" s="4">
        <v>416000</v>
      </c>
      <c r="G16515" t="s">
        <v>5</v>
      </c>
      <c r="H16515">
        <v>3</v>
      </c>
      <c r="I16515" s="4">
        <f>IF(E16515="Rhode Island", Table1[[#This Row],[price]]*$L$3, IF(E16515="Massachusetts", Table1[[#This Row],[price]]*$L$2, 1))</f>
        <v>416000</v>
      </c>
    </row>
    <row r="16516" spans="1:9" x14ac:dyDescent="0.25">
      <c r="A16516" s="2">
        <v>42438</v>
      </c>
      <c r="B16516" s="1">
        <f t="shared" si="516"/>
        <v>2016</v>
      </c>
      <c r="C16516" s="1">
        <f t="shared" si="517"/>
        <v>1</v>
      </c>
      <c r="D16516">
        <v>2615</v>
      </c>
      <c r="E16516" t="s">
        <v>37</v>
      </c>
      <c r="F16516" s="4">
        <v>457200</v>
      </c>
      <c r="G16516" t="s">
        <v>5</v>
      </c>
      <c r="H16516">
        <v>3</v>
      </c>
      <c r="I16516" s="4">
        <f>IF(E16516="Rhode Island", Table1[[#This Row],[price]]*$L$3, IF(E16516="Massachusetts", Table1[[#This Row],[price]]*$L$2, 1))</f>
        <v>457200</v>
      </c>
    </row>
    <row r="16517" spans="1:9" x14ac:dyDescent="0.25">
      <c r="A16517" s="2">
        <v>42438</v>
      </c>
      <c r="B16517" s="1">
        <f t="shared" si="516"/>
        <v>2016</v>
      </c>
      <c r="C16517" s="1">
        <f t="shared" si="517"/>
        <v>1</v>
      </c>
      <c r="D16517">
        <v>2913</v>
      </c>
      <c r="E16517" t="s">
        <v>36</v>
      </c>
      <c r="F16517" s="4">
        <v>461500</v>
      </c>
      <c r="G16517" t="s">
        <v>5</v>
      </c>
      <c r="H16517">
        <v>3</v>
      </c>
      <c r="I16517" s="4">
        <f>IF(E16517="Rhode Island", Table1[[#This Row],[price]]*$L$3, IF(E16517="Massachusetts", Table1[[#This Row],[price]]*$L$2, 1))</f>
        <v>461500</v>
      </c>
    </row>
    <row r="16518" spans="1:9" x14ac:dyDescent="0.25">
      <c r="A16518" s="2">
        <v>42438</v>
      </c>
      <c r="B16518" s="1">
        <f t="shared" si="516"/>
        <v>2016</v>
      </c>
      <c r="C16518" s="1">
        <f t="shared" si="517"/>
        <v>1</v>
      </c>
      <c r="D16518">
        <v>2902</v>
      </c>
      <c r="E16518" t="s">
        <v>36</v>
      </c>
      <c r="F16518" s="4">
        <v>474000</v>
      </c>
      <c r="G16518" t="s">
        <v>5</v>
      </c>
      <c r="H16518">
        <v>3</v>
      </c>
      <c r="I16518" s="4">
        <f>IF(E16518="Rhode Island", Table1[[#This Row],[price]]*$L$3, IF(E16518="Massachusetts", Table1[[#This Row],[price]]*$L$2, 1))</f>
        <v>474000</v>
      </c>
    </row>
    <row r="16519" spans="1:9" x14ac:dyDescent="0.25">
      <c r="A16519" s="2">
        <v>42438</v>
      </c>
      <c r="B16519" s="1">
        <f t="shared" si="516"/>
        <v>2016</v>
      </c>
      <c r="C16519" s="1">
        <f t="shared" si="517"/>
        <v>1</v>
      </c>
      <c r="D16519">
        <v>2615</v>
      </c>
      <c r="E16519" t="s">
        <v>37</v>
      </c>
      <c r="F16519" s="4">
        <v>535000</v>
      </c>
      <c r="G16519" t="s">
        <v>5</v>
      </c>
      <c r="H16519">
        <v>3</v>
      </c>
      <c r="I16519" s="4">
        <f>IF(E16519="Rhode Island", Table1[[#This Row],[price]]*$L$3, IF(E16519="Massachusetts", Table1[[#This Row],[price]]*$L$2, 1))</f>
        <v>535000</v>
      </c>
    </row>
    <row r="16520" spans="1:9" x14ac:dyDescent="0.25">
      <c r="A16520" s="2">
        <v>42438</v>
      </c>
      <c r="B16520" s="1">
        <f t="shared" si="516"/>
        <v>2016</v>
      </c>
      <c r="C16520" s="1">
        <f t="shared" si="517"/>
        <v>1</v>
      </c>
      <c r="D16520">
        <v>2607</v>
      </c>
      <c r="E16520" t="s">
        <v>37</v>
      </c>
      <c r="F16520" s="4">
        <v>565000</v>
      </c>
      <c r="G16520" t="s">
        <v>5</v>
      </c>
      <c r="H16520">
        <v>3</v>
      </c>
      <c r="I16520" s="4">
        <f>IF(E16520="Rhode Island", Table1[[#This Row],[price]]*$L$3, IF(E16520="Massachusetts", Table1[[#This Row],[price]]*$L$2, 1))</f>
        <v>565000</v>
      </c>
    </row>
    <row r="16521" spans="1:9" x14ac:dyDescent="0.25">
      <c r="A16521" s="2">
        <v>42438</v>
      </c>
      <c r="B16521" s="1">
        <f t="shared" si="516"/>
        <v>2016</v>
      </c>
      <c r="C16521" s="1">
        <f t="shared" si="517"/>
        <v>1</v>
      </c>
      <c r="D16521">
        <v>2900</v>
      </c>
      <c r="E16521" t="s">
        <v>37</v>
      </c>
      <c r="F16521" s="4">
        <v>575000</v>
      </c>
      <c r="G16521" t="s">
        <v>5</v>
      </c>
      <c r="H16521">
        <v>4</v>
      </c>
      <c r="I16521" s="4">
        <f>IF(E16521="Rhode Island", Table1[[#This Row],[price]]*$L$3, IF(E16521="Massachusetts", Table1[[#This Row],[price]]*$L$2, 1))</f>
        <v>575000</v>
      </c>
    </row>
    <row r="16522" spans="1:9" x14ac:dyDescent="0.25">
      <c r="A16522" s="2">
        <v>42438</v>
      </c>
      <c r="B16522" s="1">
        <f t="shared" si="516"/>
        <v>2016</v>
      </c>
      <c r="C16522" s="1">
        <f t="shared" si="517"/>
        <v>1</v>
      </c>
      <c r="D16522">
        <v>2913</v>
      </c>
      <c r="E16522" t="s">
        <v>36</v>
      </c>
      <c r="F16522" s="4">
        <v>580000</v>
      </c>
      <c r="G16522" t="s">
        <v>5</v>
      </c>
      <c r="H16522">
        <v>4</v>
      </c>
      <c r="I16522" s="4">
        <f>IF(E16522="Rhode Island", Table1[[#This Row],[price]]*$L$3, IF(E16522="Massachusetts", Table1[[#This Row],[price]]*$L$2, 1))</f>
        <v>580000</v>
      </c>
    </row>
    <row r="16523" spans="1:9" x14ac:dyDescent="0.25">
      <c r="A16523" s="2">
        <v>42438</v>
      </c>
      <c r="B16523" s="1">
        <f t="shared" si="516"/>
        <v>2016</v>
      </c>
      <c r="C16523" s="1">
        <f t="shared" si="517"/>
        <v>1</v>
      </c>
      <c r="D16523">
        <v>2906</v>
      </c>
      <c r="E16523" t="s">
        <v>36</v>
      </c>
      <c r="F16523" s="4">
        <v>600000</v>
      </c>
      <c r="G16523" t="s">
        <v>5</v>
      </c>
      <c r="H16523">
        <v>4</v>
      </c>
      <c r="I16523" s="4">
        <f>IF(E16523="Rhode Island", Table1[[#This Row],[price]]*$L$3, IF(E16523="Massachusetts", Table1[[#This Row],[price]]*$L$2, 1))</f>
        <v>600000</v>
      </c>
    </row>
    <row r="16524" spans="1:9" x14ac:dyDescent="0.25">
      <c r="A16524" s="2">
        <v>42438</v>
      </c>
      <c r="B16524" s="1">
        <f t="shared" si="516"/>
        <v>2016</v>
      </c>
      <c r="C16524" s="1">
        <f t="shared" si="517"/>
        <v>1</v>
      </c>
      <c r="D16524">
        <v>2611</v>
      </c>
      <c r="E16524" t="s">
        <v>37</v>
      </c>
      <c r="F16524" s="4">
        <v>642000</v>
      </c>
      <c r="G16524" t="s">
        <v>5</v>
      </c>
      <c r="H16524">
        <v>4</v>
      </c>
      <c r="I16524" s="4">
        <f>IF(E16524="Rhode Island", Table1[[#This Row],[price]]*$L$3, IF(E16524="Massachusetts", Table1[[#This Row],[price]]*$L$2, 1))</f>
        <v>642000</v>
      </c>
    </row>
    <row r="16525" spans="1:9" x14ac:dyDescent="0.25">
      <c r="A16525" s="2">
        <v>42438</v>
      </c>
      <c r="B16525" s="1">
        <f t="shared" si="516"/>
        <v>2016</v>
      </c>
      <c r="C16525" s="1">
        <f t="shared" si="517"/>
        <v>1</v>
      </c>
      <c r="D16525">
        <v>2607</v>
      </c>
      <c r="E16525" t="s">
        <v>37</v>
      </c>
      <c r="F16525" s="4">
        <v>740000</v>
      </c>
      <c r="G16525" t="s">
        <v>5</v>
      </c>
      <c r="H16525">
        <v>4</v>
      </c>
      <c r="I16525" s="4">
        <f>IF(E16525="Rhode Island", Table1[[#This Row],[price]]*$L$3, IF(E16525="Massachusetts", Table1[[#This Row],[price]]*$L$2, 1))</f>
        <v>740000</v>
      </c>
    </row>
    <row r="16526" spans="1:9" x14ac:dyDescent="0.25">
      <c r="A16526" s="2">
        <v>42438</v>
      </c>
      <c r="B16526" s="1">
        <f t="shared" si="516"/>
        <v>2016</v>
      </c>
      <c r="C16526" s="1">
        <f t="shared" si="517"/>
        <v>1</v>
      </c>
      <c r="D16526">
        <v>2612</v>
      </c>
      <c r="E16526" t="s">
        <v>37</v>
      </c>
      <c r="F16526" s="4">
        <v>355000</v>
      </c>
      <c r="G16526" t="s">
        <v>6</v>
      </c>
      <c r="H16526">
        <v>2</v>
      </c>
      <c r="I16526" s="4">
        <f>IF(E16526="Rhode Island", Table1[[#This Row],[price]]*$L$3, IF(E16526="Massachusetts", Table1[[#This Row],[price]]*$L$2, 1))</f>
        <v>355000</v>
      </c>
    </row>
    <row r="16527" spans="1:9" x14ac:dyDescent="0.25">
      <c r="A16527" s="2">
        <v>42439</v>
      </c>
      <c r="B16527" s="1">
        <f t="shared" si="516"/>
        <v>2016</v>
      </c>
      <c r="C16527" s="1">
        <f t="shared" si="517"/>
        <v>1</v>
      </c>
      <c r="D16527">
        <v>2902</v>
      </c>
      <c r="E16527" t="s">
        <v>36</v>
      </c>
      <c r="F16527" s="4">
        <v>425000</v>
      </c>
      <c r="G16527" t="s">
        <v>5</v>
      </c>
      <c r="H16527">
        <v>3</v>
      </c>
      <c r="I16527" s="4">
        <f>IF(E16527="Rhode Island", Table1[[#This Row],[price]]*$L$3, IF(E16527="Massachusetts", Table1[[#This Row],[price]]*$L$2, 1))</f>
        <v>425000</v>
      </c>
    </row>
    <row r="16528" spans="1:9" x14ac:dyDescent="0.25">
      <c r="A16528" s="2">
        <v>42439</v>
      </c>
      <c r="B16528" s="1">
        <f t="shared" si="516"/>
        <v>2016</v>
      </c>
      <c r="C16528" s="1">
        <f t="shared" si="517"/>
        <v>1</v>
      </c>
      <c r="D16528">
        <v>2905</v>
      </c>
      <c r="E16528" t="s">
        <v>36</v>
      </c>
      <c r="F16528" s="4">
        <v>480000</v>
      </c>
      <c r="G16528" t="s">
        <v>5</v>
      </c>
      <c r="H16528">
        <v>3</v>
      </c>
      <c r="I16528" s="4">
        <f>IF(E16528="Rhode Island", Table1[[#This Row],[price]]*$L$3, IF(E16528="Massachusetts", Table1[[#This Row],[price]]*$L$2, 1))</f>
        <v>480000</v>
      </c>
    </row>
    <row r="16529" spans="1:9" x14ac:dyDescent="0.25">
      <c r="A16529" s="2">
        <v>42439</v>
      </c>
      <c r="B16529" s="1">
        <f t="shared" si="516"/>
        <v>2016</v>
      </c>
      <c r="C16529" s="1">
        <f t="shared" si="517"/>
        <v>1</v>
      </c>
      <c r="D16529">
        <v>2615</v>
      </c>
      <c r="E16529" t="s">
        <v>37</v>
      </c>
      <c r="F16529" s="4">
        <v>507000</v>
      </c>
      <c r="G16529" t="s">
        <v>5</v>
      </c>
      <c r="H16529">
        <v>3</v>
      </c>
      <c r="I16529" s="4">
        <f>IF(E16529="Rhode Island", Table1[[#This Row],[price]]*$L$3, IF(E16529="Massachusetts", Table1[[#This Row],[price]]*$L$2, 1))</f>
        <v>507000</v>
      </c>
    </row>
    <row r="16530" spans="1:9" x14ac:dyDescent="0.25">
      <c r="A16530" s="2">
        <v>42439</v>
      </c>
      <c r="B16530" s="1">
        <f t="shared" si="516"/>
        <v>2016</v>
      </c>
      <c r="C16530" s="1">
        <f t="shared" si="517"/>
        <v>1</v>
      </c>
      <c r="D16530">
        <v>2904</v>
      </c>
      <c r="E16530" t="s">
        <v>36</v>
      </c>
      <c r="F16530" s="4">
        <v>710000</v>
      </c>
      <c r="G16530" t="s">
        <v>5</v>
      </c>
      <c r="H16530">
        <v>4</v>
      </c>
      <c r="I16530" s="4">
        <f>IF(E16530="Rhode Island", Table1[[#This Row],[price]]*$L$3, IF(E16530="Massachusetts", Table1[[#This Row],[price]]*$L$2, 1))</f>
        <v>710000</v>
      </c>
    </row>
    <row r="16531" spans="1:9" x14ac:dyDescent="0.25">
      <c r="A16531" s="2">
        <v>42439</v>
      </c>
      <c r="B16531" s="1">
        <f t="shared" si="516"/>
        <v>2016</v>
      </c>
      <c r="C16531" s="1">
        <f t="shared" si="517"/>
        <v>1</v>
      </c>
      <c r="D16531">
        <v>2611</v>
      </c>
      <c r="E16531" t="s">
        <v>37</v>
      </c>
      <c r="F16531" s="4">
        <v>735000</v>
      </c>
      <c r="G16531" t="s">
        <v>5</v>
      </c>
      <c r="H16531">
        <v>4</v>
      </c>
      <c r="I16531" s="4">
        <f>IF(E16531="Rhode Island", Table1[[#This Row],[price]]*$L$3, IF(E16531="Massachusetts", Table1[[#This Row],[price]]*$L$2, 1))</f>
        <v>735000</v>
      </c>
    </row>
    <row r="16532" spans="1:9" x14ac:dyDescent="0.25">
      <c r="A16532" s="2">
        <v>42439</v>
      </c>
      <c r="B16532" s="1">
        <f t="shared" si="516"/>
        <v>2016</v>
      </c>
      <c r="C16532" s="1">
        <f t="shared" si="517"/>
        <v>1</v>
      </c>
      <c r="D16532">
        <v>2602</v>
      </c>
      <c r="E16532" t="s">
        <v>37</v>
      </c>
      <c r="F16532" s="4">
        <v>870110</v>
      </c>
      <c r="G16532" t="s">
        <v>5</v>
      </c>
      <c r="H16532">
        <v>3</v>
      </c>
      <c r="I16532" s="4">
        <f>IF(E16532="Rhode Island", Table1[[#This Row],[price]]*$L$3, IF(E16532="Massachusetts", Table1[[#This Row],[price]]*$L$2, 1))</f>
        <v>870110</v>
      </c>
    </row>
    <row r="16533" spans="1:9" x14ac:dyDescent="0.25">
      <c r="A16533" s="2">
        <v>42439</v>
      </c>
      <c r="B16533" s="1">
        <f t="shared" si="516"/>
        <v>2016</v>
      </c>
      <c r="C16533" s="1">
        <f t="shared" si="517"/>
        <v>1</v>
      </c>
      <c r="D16533">
        <v>2614</v>
      </c>
      <c r="E16533" t="s">
        <v>37</v>
      </c>
      <c r="F16533" s="4">
        <v>942000</v>
      </c>
      <c r="G16533" t="s">
        <v>5</v>
      </c>
      <c r="H16533">
        <v>4</v>
      </c>
      <c r="I16533" s="4">
        <f>IF(E16533="Rhode Island", Table1[[#This Row],[price]]*$L$3, IF(E16533="Massachusetts", Table1[[#This Row],[price]]*$L$2, 1))</f>
        <v>942000</v>
      </c>
    </row>
    <row r="16534" spans="1:9" x14ac:dyDescent="0.25">
      <c r="A16534" s="2">
        <v>42439</v>
      </c>
      <c r="B16534" s="1">
        <f t="shared" si="516"/>
        <v>2016</v>
      </c>
      <c r="C16534" s="1">
        <f t="shared" si="517"/>
        <v>1</v>
      </c>
      <c r="D16534">
        <v>2605</v>
      </c>
      <c r="E16534" t="s">
        <v>37</v>
      </c>
      <c r="F16534" s="4">
        <v>1090000</v>
      </c>
      <c r="G16534" t="s">
        <v>5</v>
      </c>
      <c r="H16534">
        <v>4</v>
      </c>
      <c r="I16534" s="4">
        <f>IF(E16534="Rhode Island", Table1[[#This Row],[price]]*$L$3, IF(E16534="Massachusetts", Table1[[#This Row],[price]]*$L$2, 1))</f>
        <v>1090000</v>
      </c>
    </row>
    <row r="16535" spans="1:9" x14ac:dyDescent="0.25">
      <c r="A16535" s="2">
        <v>42439</v>
      </c>
      <c r="B16535" s="1">
        <f t="shared" si="516"/>
        <v>2016</v>
      </c>
      <c r="C16535" s="1">
        <f t="shared" si="517"/>
        <v>1</v>
      </c>
      <c r="D16535">
        <v>2606</v>
      </c>
      <c r="E16535" t="s">
        <v>37</v>
      </c>
      <c r="F16535" s="4">
        <v>319000</v>
      </c>
      <c r="G16535" t="s">
        <v>6</v>
      </c>
      <c r="H16535">
        <v>2</v>
      </c>
      <c r="I16535" s="4">
        <f>IF(E16535="Rhode Island", Table1[[#This Row],[price]]*$L$3, IF(E16535="Massachusetts", Table1[[#This Row],[price]]*$L$2, 1))</f>
        <v>319000</v>
      </c>
    </row>
    <row r="16536" spans="1:9" x14ac:dyDescent="0.25">
      <c r="A16536" s="2">
        <v>42439</v>
      </c>
      <c r="B16536" s="1">
        <f t="shared" si="516"/>
        <v>2016</v>
      </c>
      <c r="C16536" s="1">
        <f t="shared" si="517"/>
        <v>1</v>
      </c>
      <c r="D16536">
        <v>2602</v>
      </c>
      <c r="E16536" t="s">
        <v>37</v>
      </c>
      <c r="F16536" s="4">
        <v>367500</v>
      </c>
      <c r="G16536" t="s">
        <v>6</v>
      </c>
      <c r="H16536">
        <v>1</v>
      </c>
      <c r="I16536" s="4">
        <f>IF(E16536="Rhode Island", Table1[[#This Row],[price]]*$L$3, IF(E16536="Massachusetts", Table1[[#This Row],[price]]*$L$2, 1))</f>
        <v>367500</v>
      </c>
    </row>
    <row r="16537" spans="1:9" x14ac:dyDescent="0.25">
      <c r="A16537" s="2">
        <v>42439</v>
      </c>
      <c r="B16537" s="1">
        <f t="shared" si="516"/>
        <v>2016</v>
      </c>
      <c r="C16537" s="1">
        <f t="shared" si="517"/>
        <v>1</v>
      </c>
      <c r="D16537">
        <v>2912</v>
      </c>
      <c r="E16537" t="s">
        <v>36</v>
      </c>
      <c r="F16537" s="4">
        <v>395100</v>
      </c>
      <c r="G16537" t="s">
        <v>6</v>
      </c>
      <c r="H16537">
        <v>2</v>
      </c>
      <c r="I16537" s="4">
        <f>IF(E16537="Rhode Island", Table1[[#This Row],[price]]*$L$3, IF(E16537="Massachusetts", Table1[[#This Row],[price]]*$L$2, 1))</f>
        <v>395100</v>
      </c>
    </row>
    <row r="16538" spans="1:9" x14ac:dyDescent="0.25">
      <c r="A16538" s="2">
        <v>42439</v>
      </c>
      <c r="B16538" s="1">
        <f t="shared" si="516"/>
        <v>2016</v>
      </c>
      <c r="C16538" s="1">
        <f t="shared" si="517"/>
        <v>1</v>
      </c>
      <c r="D16538">
        <v>2612</v>
      </c>
      <c r="E16538" t="s">
        <v>37</v>
      </c>
      <c r="F16538" s="4">
        <v>630000</v>
      </c>
      <c r="G16538" t="s">
        <v>6</v>
      </c>
      <c r="H16538">
        <v>2</v>
      </c>
      <c r="I16538" s="4">
        <f>IF(E16538="Rhode Island", Table1[[#This Row],[price]]*$L$3, IF(E16538="Massachusetts", Table1[[#This Row],[price]]*$L$2, 1))</f>
        <v>630000</v>
      </c>
    </row>
    <row r="16539" spans="1:9" x14ac:dyDescent="0.25">
      <c r="A16539" s="2">
        <v>42440</v>
      </c>
      <c r="B16539" s="1">
        <f t="shared" si="516"/>
        <v>2016</v>
      </c>
      <c r="C16539" s="1">
        <f t="shared" si="517"/>
        <v>1</v>
      </c>
      <c r="D16539">
        <v>2617</v>
      </c>
      <c r="E16539" t="s">
        <v>37</v>
      </c>
      <c r="F16539" s="4">
        <v>375000</v>
      </c>
      <c r="G16539" t="s">
        <v>5</v>
      </c>
      <c r="H16539">
        <v>2</v>
      </c>
      <c r="I16539" s="4">
        <f>IF(E16539="Rhode Island", Table1[[#This Row],[price]]*$L$3, IF(E16539="Massachusetts", Table1[[#This Row],[price]]*$L$2, 1))</f>
        <v>375000</v>
      </c>
    </row>
    <row r="16540" spans="1:9" x14ac:dyDescent="0.25">
      <c r="A16540" s="2">
        <v>42440</v>
      </c>
      <c r="B16540" s="1">
        <f t="shared" si="516"/>
        <v>2016</v>
      </c>
      <c r="C16540" s="1">
        <f t="shared" si="517"/>
        <v>1</v>
      </c>
      <c r="D16540">
        <v>2614</v>
      </c>
      <c r="E16540" t="s">
        <v>37</v>
      </c>
      <c r="F16540" s="4">
        <v>441800</v>
      </c>
      <c r="G16540" t="s">
        <v>5</v>
      </c>
      <c r="H16540">
        <v>3</v>
      </c>
      <c r="I16540" s="4">
        <f>IF(E16540="Rhode Island", Table1[[#This Row],[price]]*$L$3, IF(E16540="Massachusetts", Table1[[#This Row],[price]]*$L$2, 1))</f>
        <v>441800</v>
      </c>
    </row>
    <row r="16541" spans="1:9" x14ac:dyDescent="0.25">
      <c r="A16541" s="2">
        <v>42440</v>
      </c>
      <c r="B16541" s="1">
        <f t="shared" si="516"/>
        <v>2016</v>
      </c>
      <c r="C16541" s="1">
        <f t="shared" si="517"/>
        <v>1</v>
      </c>
      <c r="D16541">
        <v>2905</v>
      </c>
      <c r="E16541" t="s">
        <v>36</v>
      </c>
      <c r="F16541" s="4">
        <v>455000</v>
      </c>
      <c r="G16541" t="s">
        <v>5</v>
      </c>
      <c r="H16541">
        <v>3</v>
      </c>
      <c r="I16541" s="4">
        <f>IF(E16541="Rhode Island", Table1[[#This Row],[price]]*$L$3, IF(E16541="Massachusetts", Table1[[#This Row],[price]]*$L$2, 1))</f>
        <v>455000</v>
      </c>
    </row>
    <row r="16542" spans="1:9" x14ac:dyDescent="0.25">
      <c r="A16542" s="2">
        <v>42440</v>
      </c>
      <c r="B16542" s="1">
        <f t="shared" si="516"/>
        <v>2016</v>
      </c>
      <c r="C16542" s="1">
        <f t="shared" si="517"/>
        <v>1</v>
      </c>
      <c r="D16542">
        <v>2913</v>
      </c>
      <c r="E16542" t="s">
        <v>36</v>
      </c>
      <c r="F16542" s="4">
        <v>460000</v>
      </c>
      <c r="G16542" t="s">
        <v>5</v>
      </c>
      <c r="H16542">
        <v>3</v>
      </c>
      <c r="I16542" s="4">
        <f>IF(E16542="Rhode Island", Table1[[#This Row],[price]]*$L$3, IF(E16542="Massachusetts", Table1[[#This Row],[price]]*$L$2, 1))</f>
        <v>460000</v>
      </c>
    </row>
    <row r="16543" spans="1:9" x14ac:dyDescent="0.25">
      <c r="A16543" s="2">
        <v>42440</v>
      </c>
      <c r="B16543" s="1">
        <f t="shared" si="516"/>
        <v>2016</v>
      </c>
      <c r="C16543" s="1">
        <f t="shared" si="517"/>
        <v>1</v>
      </c>
      <c r="D16543">
        <v>2902</v>
      </c>
      <c r="E16543" t="s">
        <v>36</v>
      </c>
      <c r="F16543" s="4">
        <v>462000</v>
      </c>
      <c r="G16543" t="s">
        <v>5</v>
      </c>
      <c r="H16543">
        <v>3</v>
      </c>
      <c r="I16543" s="4">
        <f>IF(E16543="Rhode Island", Table1[[#This Row],[price]]*$L$3, IF(E16543="Massachusetts", Table1[[#This Row],[price]]*$L$2, 1))</f>
        <v>462000</v>
      </c>
    </row>
    <row r="16544" spans="1:9" x14ac:dyDescent="0.25">
      <c r="A16544" s="2">
        <v>42440</v>
      </c>
      <c r="B16544" s="1">
        <f t="shared" si="516"/>
        <v>2016</v>
      </c>
      <c r="C16544" s="1">
        <f t="shared" si="517"/>
        <v>1</v>
      </c>
      <c r="D16544">
        <v>2617</v>
      </c>
      <c r="E16544" t="s">
        <v>37</v>
      </c>
      <c r="F16544" s="4">
        <v>512000</v>
      </c>
      <c r="G16544" t="s">
        <v>5</v>
      </c>
      <c r="H16544">
        <v>3</v>
      </c>
      <c r="I16544" s="4">
        <f>IF(E16544="Rhode Island", Table1[[#This Row],[price]]*$L$3, IF(E16544="Massachusetts", Table1[[#This Row],[price]]*$L$2, 1))</f>
        <v>512000</v>
      </c>
    </row>
    <row r="16545" spans="1:9" x14ac:dyDescent="0.25">
      <c r="A16545" s="2">
        <v>42440</v>
      </c>
      <c r="B16545" s="1">
        <f t="shared" si="516"/>
        <v>2016</v>
      </c>
      <c r="C16545" s="1">
        <f t="shared" si="517"/>
        <v>1</v>
      </c>
      <c r="D16545">
        <v>2904</v>
      </c>
      <c r="E16545" t="s">
        <v>36</v>
      </c>
      <c r="F16545" s="4">
        <v>545000</v>
      </c>
      <c r="G16545" t="s">
        <v>5</v>
      </c>
      <c r="H16545">
        <v>4</v>
      </c>
      <c r="I16545" s="4">
        <f>IF(E16545="Rhode Island", Table1[[#This Row],[price]]*$L$3, IF(E16545="Massachusetts", Table1[[#This Row],[price]]*$L$2, 1))</f>
        <v>545000</v>
      </c>
    </row>
    <row r="16546" spans="1:9" x14ac:dyDescent="0.25">
      <c r="A16546" s="2">
        <v>42440</v>
      </c>
      <c r="B16546" s="1">
        <f t="shared" si="516"/>
        <v>2016</v>
      </c>
      <c r="C16546" s="1">
        <f t="shared" si="517"/>
        <v>1</v>
      </c>
      <c r="D16546">
        <v>2903</v>
      </c>
      <c r="E16546" t="s">
        <v>36</v>
      </c>
      <c r="F16546" s="4">
        <v>550000</v>
      </c>
      <c r="G16546" t="s">
        <v>5</v>
      </c>
      <c r="H16546">
        <v>4</v>
      </c>
      <c r="I16546" s="4">
        <f>IF(E16546="Rhode Island", Table1[[#This Row],[price]]*$L$3, IF(E16546="Massachusetts", Table1[[#This Row],[price]]*$L$2, 1))</f>
        <v>550000</v>
      </c>
    </row>
    <row r="16547" spans="1:9" x14ac:dyDescent="0.25">
      <c r="A16547" s="2">
        <v>42440</v>
      </c>
      <c r="B16547" s="1">
        <f t="shared" si="516"/>
        <v>2016</v>
      </c>
      <c r="C16547" s="1">
        <f t="shared" si="517"/>
        <v>1</v>
      </c>
      <c r="D16547">
        <v>2902</v>
      </c>
      <c r="E16547" t="s">
        <v>36</v>
      </c>
      <c r="F16547" s="4">
        <v>580000</v>
      </c>
      <c r="G16547" t="s">
        <v>5</v>
      </c>
      <c r="H16547">
        <v>5</v>
      </c>
      <c r="I16547" s="4">
        <f>IF(E16547="Rhode Island", Table1[[#This Row],[price]]*$L$3, IF(E16547="Massachusetts", Table1[[#This Row],[price]]*$L$2, 1))</f>
        <v>580000</v>
      </c>
    </row>
    <row r="16548" spans="1:9" x14ac:dyDescent="0.25">
      <c r="A16548" s="2">
        <v>42440</v>
      </c>
      <c r="B16548" s="1">
        <f t="shared" si="516"/>
        <v>2016</v>
      </c>
      <c r="C16548" s="1">
        <f t="shared" si="517"/>
        <v>1</v>
      </c>
      <c r="D16548">
        <v>2905</v>
      </c>
      <c r="E16548" t="s">
        <v>36</v>
      </c>
      <c r="F16548" s="4">
        <v>596000</v>
      </c>
      <c r="G16548" t="s">
        <v>5</v>
      </c>
      <c r="H16548">
        <v>4</v>
      </c>
      <c r="I16548" s="4">
        <f>IF(E16548="Rhode Island", Table1[[#This Row],[price]]*$L$3, IF(E16548="Massachusetts", Table1[[#This Row],[price]]*$L$2, 1))</f>
        <v>596000</v>
      </c>
    </row>
    <row r="16549" spans="1:9" x14ac:dyDescent="0.25">
      <c r="A16549" s="2">
        <v>42440</v>
      </c>
      <c r="B16549" s="1">
        <f t="shared" si="516"/>
        <v>2016</v>
      </c>
      <c r="C16549" s="1">
        <f t="shared" si="517"/>
        <v>1</v>
      </c>
      <c r="D16549">
        <v>2914</v>
      </c>
      <c r="E16549" t="s">
        <v>36</v>
      </c>
      <c r="F16549" s="4">
        <v>635000</v>
      </c>
      <c r="G16549" t="s">
        <v>5</v>
      </c>
      <c r="H16549">
        <v>4</v>
      </c>
      <c r="I16549" s="4">
        <f>IF(E16549="Rhode Island", Table1[[#This Row],[price]]*$L$3, IF(E16549="Massachusetts", Table1[[#This Row],[price]]*$L$2, 1))</f>
        <v>635000</v>
      </c>
    </row>
    <row r="16550" spans="1:9" x14ac:dyDescent="0.25">
      <c r="A16550" s="2">
        <v>42440</v>
      </c>
      <c r="B16550" s="1">
        <f t="shared" si="516"/>
        <v>2016</v>
      </c>
      <c r="C16550" s="1">
        <f t="shared" si="517"/>
        <v>1</v>
      </c>
      <c r="D16550">
        <v>2914</v>
      </c>
      <c r="E16550" t="s">
        <v>36</v>
      </c>
      <c r="F16550" s="4">
        <v>690000</v>
      </c>
      <c r="G16550" t="s">
        <v>5</v>
      </c>
      <c r="H16550">
        <v>4</v>
      </c>
      <c r="I16550" s="4">
        <f>IF(E16550="Rhode Island", Table1[[#This Row],[price]]*$L$3, IF(E16550="Massachusetts", Table1[[#This Row],[price]]*$L$2, 1))</f>
        <v>690000</v>
      </c>
    </row>
    <row r="16551" spans="1:9" x14ac:dyDescent="0.25">
      <c r="A16551" s="2">
        <v>42440</v>
      </c>
      <c r="B16551" s="1">
        <f t="shared" si="516"/>
        <v>2016</v>
      </c>
      <c r="C16551" s="1">
        <f t="shared" si="517"/>
        <v>1</v>
      </c>
      <c r="D16551">
        <v>2611</v>
      </c>
      <c r="E16551" t="s">
        <v>37</v>
      </c>
      <c r="F16551" s="4">
        <v>859000</v>
      </c>
      <c r="G16551" t="s">
        <v>5</v>
      </c>
      <c r="H16551">
        <v>4</v>
      </c>
      <c r="I16551" s="4">
        <f>IF(E16551="Rhode Island", Table1[[#This Row],[price]]*$L$3, IF(E16551="Massachusetts", Table1[[#This Row],[price]]*$L$2, 1))</f>
        <v>859000</v>
      </c>
    </row>
    <row r="16552" spans="1:9" x14ac:dyDescent="0.25">
      <c r="A16552" s="2">
        <v>42440</v>
      </c>
      <c r="B16552" s="1">
        <f t="shared" si="516"/>
        <v>2016</v>
      </c>
      <c r="C16552" s="1">
        <f t="shared" si="517"/>
        <v>1</v>
      </c>
      <c r="D16552">
        <v>2607</v>
      </c>
      <c r="E16552" t="s">
        <v>37</v>
      </c>
      <c r="F16552" s="4">
        <v>910000</v>
      </c>
      <c r="G16552" t="s">
        <v>5</v>
      </c>
      <c r="H16552">
        <v>4</v>
      </c>
      <c r="I16552" s="4">
        <f>IF(E16552="Rhode Island", Table1[[#This Row],[price]]*$L$3, IF(E16552="Massachusetts", Table1[[#This Row],[price]]*$L$2, 1))</f>
        <v>910000</v>
      </c>
    </row>
    <row r="16553" spans="1:9" x14ac:dyDescent="0.25">
      <c r="A16553" s="2">
        <v>42440</v>
      </c>
      <c r="B16553" s="1">
        <f t="shared" si="516"/>
        <v>2016</v>
      </c>
      <c r="C16553" s="1">
        <f t="shared" si="517"/>
        <v>1</v>
      </c>
      <c r="D16553">
        <v>2602</v>
      </c>
      <c r="E16553" t="s">
        <v>37</v>
      </c>
      <c r="F16553" s="4">
        <v>1300000</v>
      </c>
      <c r="G16553" t="s">
        <v>5</v>
      </c>
      <c r="H16553">
        <v>4</v>
      </c>
      <c r="I16553" s="4">
        <f>IF(E16553="Rhode Island", Table1[[#This Row],[price]]*$L$3, IF(E16553="Massachusetts", Table1[[#This Row],[price]]*$L$2, 1))</f>
        <v>1300000</v>
      </c>
    </row>
    <row r="16554" spans="1:9" x14ac:dyDescent="0.25">
      <c r="A16554" s="2">
        <v>42440</v>
      </c>
      <c r="B16554" s="1">
        <f t="shared" si="516"/>
        <v>2016</v>
      </c>
      <c r="C16554" s="1">
        <f t="shared" si="517"/>
        <v>1</v>
      </c>
      <c r="D16554">
        <v>2912</v>
      </c>
      <c r="E16554" t="s">
        <v>36</v>
      </c>
      <c r="F16554" s="4">
        <v>252000</v>
      </c>
      <c r="G16554" t="s">
        <v>6</v>
      </c>
      <c r="H16554">
        <v>1</v>
      </c>
      <c r="I16554" s="4">
        <f>IF(E16554="Rhode Island", Table1[[#This Row],[price]]*$L$3, IF(E16554="Massachusetts", Table1[[#This Row],[price]]*$L$2, 1))</f>
        <v>252000</v>
      </c>
    </row>
    <row r="16555" spans="1:9" x14ac:dyDescent="0.25">
      <c r="A16555" s="2">
        <v>42440</v>
      </c>
      <c r="B16555" s="1">
        <f t="shared" si="516"/>
        <v>2016</v>
      </c>
      <c r="C16555" s="1">
        <f t="shared" si="517"/>
        <v>1</v>
      </c>
      <c r="D16555">
        <v>2602</v>
      </c>
      <c r="E16555" t="s">
        <v>37</v>
      </c>
      <c r="F16555" s="4">
        <v>320000</v>
      </c>
      <c r="G16555" t="s">
        <v>6</v>
      </c>
      <c r="H16555">
        <v>1</v>
      </c>
      <c r="I16555" s="4">
        <f>IF(E16555="Rhode Island", Table1[[#This Row],[price]]*$L$3, IF(E16555="Massachusetts", Table1[[#This Row],[price]]*$L$2, 1))</f>
        <v>320000</v>
      </c>
    </row>
    <row r="16556" spans="1:9" x14ac:dyDescent="0.25">
      <c r="A16556" s="2">
        <v>42440</v>
      </c>
      <c r="B16556" s="1">
        <f t="shared" si="516"/>
        <v>2016</v>
      </c>
      <c r="C16556" s="1">
        <f t="shared" si="517"/>
        <v>1</v>
      </c>
      <c r="D16556">
        <v>2602</v>
      </c>
      <c r="E16556" t="s">
        <v>37</v>
      </c>
      <c r="F16556" s="4">
        <v>325000</v>
      </c>
      <c r="G16556" t="s">
        <v>6</v>
      </c>
      <c r="H16556">
        <v>1</v>
      </c>
      <c r="I16556" s="4">
        <f>IF(E16556="Rhode Island", Table1[[#This Row],[price]]*$L$3, IF(E16556="Massachusetts", Table1[[#This Row],[price]]*$L$2, 1))</f>
        <v>325000</v>
      </c>
    </row>
    <row r="16557" spans="1:9" x14ac:dyDescent="0.25">
      <c r="A16557" s="2">
        <v>42440</v>
      </c>
      <c r="B16557" s="1">
        <f t="shared" si="516"/>
        <v>2016</v>
      </c>
      <c r="C16557" s="1">
        <f t="shared" si="517"/>
        <v>1</v>
      </c>
      <c r="D16557">
        <v>2602</v>
      </c>
      <c r="E16557" t="s">
        <v>37</v>
      </c>
      <c r="F16557" s="4">
        <v>338500</v>
      </c>
      <c r="G16557" t="s">
        <v>6</v>
      </c>
      <c r="H16557">
        <v>1</v>
      </c>
      <c r="I16557" s="4">
        <f>IF(E16557="Rhode Island", Table1[[#This Row],[price]]*$L$3, IF(E16557="Massachusetts", Table1[[#This Row],[price]]*$L$2, 1))</f>
        <v>338500</v>
      </c>
    </row>
    <row r="16558" spans="1:9" x14ac:dyDescent="0.25">
      <c r="A16558" s="2">
        <v>42441</v>
      </c>
      <c r="B16558" s="1">
        <f t="shared" si="516"/>
        <v>2016</v>
      </c>
      <c r="C16558" s="1">
        <f t="shared" si="517"/>
        <v>1</v>
      </c>
      <c r="D16558">
        <v>2602</v>
      </c>
      <c r="E16558" t="s">
        <v>37</v>
      </c>
      <c r="F16558" s="4">
        <v>625000</v>
      </c>
      <c r="G16558" t="s">
        <v>5</v>
      </c>
      <c r="H16558">
        <v>3</v>
      </c>
      <c r="I16558" s="4">
        <f>IF(E16558="Rhode Island", Table1[[#This Row],[price]]*$L$3, IF(E16558="Massachusetts", Table1[[#This Row],[price]]*$L$2, 1))</f>
        <v>625000</v>
      </c>
    </row>
    <row r="16559" spans="1:9" x14ac:dyDescent="0.25">
      <c r="A16559" s="2">
        <v>42441</v>
      </c>
      <c r="B16559" s="1">
        <f t="shared" si="516"/>
        <v>2016</v>
      </c>
      <c r="C16559" s="1">
        <f t="shared" si="517"/>
        <v>1</v>
      </c>
      <c r="D16559">
        <v>2914</v>
      </c>
      <c r="E16559" t="s">
        <v>36</v>
      </c>
      <c r="F16559" s="4">
        <v>660000</v>
      </c>
      <c r="G16559" t="s">
        <v>5</v>
      </c>
      <c r="H16559">
        <v>4</v>
      </c>
      <c r="I16559" s="4">
        <f>IF(E16559="Rhode Island", Table1[[#This Row],[price]]*$L$3, IF(E16559="Massachusetts", Table1[[#This Row],[price]]*$L$2, 1))</f>
        <v>660000</v>
      </c>
    </row>
    <row r="16560" spans="1:9" x14ac:dyDescent="0.25">
      <c r="A16560" s="2">
        <v>42441</v>
      </c>
      <c r="B16560" s="1">
        <f t="shared" si="516"/>
        <v>2016</v>
      </c>
      <c r="C16560" s="1">
        <f t="shared" si="517"/>
        <v>1</v>
      </c>
      <c r="D16560">
        <v>2602</v>
      </c>
      <c r="E16560" t="s">
        <v>37</v>
      </c>
      <c r="F16560" s="4">
        <v>667000</v>
      </c>
      <c r="G16560" t="s">
        <v>5</v>
      </c>
      <c r="H16560">
        <v>5</v>
      </c>
      <c r="I16560" s="4">
        <f>IF(E16560="Rhode Island", Table1[[#This Row],[price]]*$L$3, IF(E16560="Massachusetts", Table1[[#This Row],[price]]*$L$2, 1))</f>
        <v>667000</v>
      </c>
    </row>
    <row r="16561" spans="1:9" x14ac:dyDescent="0.25">
      <c r="A16561" s="2">
        <v>42441</v>
      </c>
      <c r="B16561" s="1">
        <f t="shared" si="516"/>
        <v>2016</v>
      </c>
      <c r="C16561" s="1">
        <f t="shared" si="517"/>
        <v>1</v>
      </c>
      <c r="D16561">
        <v>2605</v>
      </c>
      <c r="E16561" t="s">
        <v>37</v>
      </c>
      <c r="F16561" s="4">
        <v>680000</v>
      </c>
      <c r="G16561" t="s">
        <v>5</v>
      </c>
      <c r="H16561">
        <v>3</v>
      </c>
      <c r="I16561" s="4">
        <f>IF(E16561="Rhode Island", Table1[[#This Row],[price]]*$L$3, IF(E16561="Massachusetts", Table1[[#This Row],[price]]*$L$2, 1))</f>
        <v>680000</v>
      </c>
    </row>
    <row r="16562" spans="1:9" x14ac:dyDescent="0.25">
      <c r="A16562" s="2">
        <v>42441</v>
      </c>
      <c r="B16562" s="1">
        <f t="shared" si="516"/>
        <v>2016</v>
      </c>
      <c r="C16562" s="1">
        <f t="shared" si="517"/>
        <v>1</v>
      </c>
      <c r="D16562">
        <v>2905</v>
      </c>
      <c r="E16562" t="s">
        <v>36</v>
      </c>
      <c r="F16562" s="4">
        <v>731000</v>
      </c>
      <c r="G16562" t="s">
        <v>5</v>
      </c>
      <c r="H16562">
        <v>4</v>
      </c>
      <c r="I16562" s="4">
        <f>IF(E16562="Rhode Island", Table1[[#This Row],[price]]*$L$3, IF(E16562="Massachusetts", Table1[[#This Row],[price]]*$L$2, 1))</f>
        <v>731000</v>
      </c>
    </row>
    <row r="16563" spans="1:9" x14ac:dyDescent="0.25">
      <c r="A16563" s="2">
        <v>42441</v>
      </c>
      <c r="B16563" s="1">
        <f t="shared" si="516"/>
        <v>2016</v>
      </c>
      <c r="C16563" s="1">
        <f t="shared" si="517"/>
        <v>1</v>
      </c>
      <c r="D16563">
        <v>2607</v>
      </c>
      <c r="E16563" t="s">
        <v>37</v>
      </c>
      <c r="F16563" s="4">
        <v>1060000</v>
      </c>
      <c r="G16563" t="s">
        <v>5</v>
      </c>
      <c r="H16563">
        <v>4</v>
      </c>
      <c r="I16563" s="4">
        <f>IF(E16563="Rhode Island", Table1[[#This Row],[price]]*$L$3, IF(E16563="Massachusetts", Table1[[#This Row],[price]]*$L$2, 1))</f>
        <v>1060000</v>
      </c>
    </row>
    <row r="16564" spans="1:9" x14ac:dyDescent="0.25">
      <c r="A16564" s="2">
        <v>42441</v>
      </c>
      <c r="B16564" s="1">
        <f t="shared" si="516"/>
        <v>2016</v>
      </c>
      <c r="C16564" s="1">
        <f t="shared" si="517"/>
        <v>1</v>
      </c>
      <c r="D16564">
        <v>2603</v>
      </c>
      <c r="E16564" t="s">
        <v>37</v>
      </c>
      <c r="F16564" s="4">
        <v>1250000</v>
      </c>
      <c r="G16564" t="s">
        <v>5</v>
      </c>
      <c r="H16564">
        <v>4</v>
      </c>
      <c r="I16564" s="4">
        <f>IF(E16564="Rhode Island", Table1[[#This Row],[price]]*$L$3, IF(E16564="Massachusetts", Table1[[#This Row],[price]]*$L$2, 1))</f>
        <v>1250000</v>
      </c>
    </row>
    <row r="16565" spans="1:9" x14ac:dyDescent="0.25">
      <c r="A16565" s="2">
        <v>42441</v>
      </c>
      <c r="B16565" s="1">
        <f t="shared" si="516"/>
        <v>2016</v>
      </c>
      <c r="C16565" s="1">
        <f t="shared" si="517"/>
        <v>1</v>
      </c>
      <c r="D16565">
        <v>2605</v>
      </c>
      <c r="E16565" t="s">
        <v>37</v>
      </c>
      <c r="F16565" s="4">
        <v>1400000</v>
      </c>
      <c r="G16565" t="s">
        <v>5</v>
      </c>
      <c r="H16565">
        <v>5</v>
      </c>
      <c r="I16565" s="4">
        <f>IF(E16565="Rhode Island", Table1[[#This Row],[price]]*$L$3, IF(E16565="Massachusetts", Table1[[#This Row],[price]]*$L$2, 1))</f>
        <v>1400000</v>
      </c>
    </row>
    <row r="16566" spans="1:9" x14ac:dyDescent="0.25">
      <c r="A16566" s="2">
        <v>42444</v>
      </c>
      <c r="B16566" s="1">
        <f t="shared" si="516"/>
        <v>2016</v>
      </c>
      <c r="C16566" s="1">
        <f t="shared" si="517"/>
        <v>1</v>
      </c>
      <c r="D16566">
        <v>2906</v>
      </c>
      <c r="E16566" t="s">
        <v>36</v>
      </c>
      <c r="F16566" s="4">
        <v>332000</v>
      </c>
      <c r="G16566" t="s">
        <v>5</v>
      </c>
      <c r="H16566">
        <v>3</v>
      </c>
      <c r="I16566" s="4">
        <f>IF(E16566="Rhode Island", Table1[[#This Row],[price]]*$L$3, IF(E16566="Massachusetts", Table1[[#This Row],[price]]*$L$2, 1))</f>
        <v>332000</v>
      </c>
    </row>
    <row r="16567" spans="1:9" x14ac:dyDescent="0.25">
      <c r="A16567" s="2">
        <v>42444</v>
      </c>
      <c r="B16567" s="1">
        <f t="shared" si="516"/>
        <v>2016</v>
      </c>
      <c r="C16567" s="1">
        <f t="shared" si="517"/>
        <v>1</v>
      </c>
      <c r="D16567">
        <v>2914</v>
      </c>
      <c r="E16567" t="s">
        <v>36</v>
      </c>
      <c r="F16567" s="4">
        <v>389500</v>
      </c>
      <c r="G16567" t="s">
        <v>5</v>
      </c>
      <c r="H16567">
        <v>3</v>
      </c>
      <c r="I16567" s="4">
        <f>IF(E16567="Rhode Island", Table1[[#This Row],[price]]*$L$3, IF(E16567="Massachusetts", Table1[[#This Row],[price]]*$L$2, 1))</f>
        <v>389500</v>
      </c>
    </row>
    <row r="16568" spans="1:9" x14ac:dyDescent="0.25">
      <c r="A16568" s="2">
        <v>42444</v>
      </c>
      <c r="B16568" s="1">
        <f t="shared" si="516"/>
        <v>2016</v>
      </c>
      <c r="C16568" s="1">
        <f t="shared" si="517"/>
        <v>1</v>
      </c>
      <c r="D16568">
        <v>2906</v>
      </c>
      <c r="E16568" t="s">
        <v>36</v>
      </c>
      <c r="F16568" s="4">
        <v>405000</v>
      </c>
      <c r="G16568" t="s">
        <v>5</v>
      </c>
      <c r="H16568">
        <v>3</v>
      </c>
      <c r="I16568" s="4">
        <f>IF(E16568="Rhode Island", Table1[[#This Row],[price]]*$L$3, IF(E16568="Massachusetts", Table1[[#This Row],[price]]*$L$2, 1))</f>
        <v>405000</v>
      </c>
    </row>
    <row r="16569" spans="1:9" x14ac:dyDescent="0.25">
      <c r="A16569" s="2">
        <v>42444</v>
      </c>
      <c r="B16569" s="1">
        <f t="shared" si="516"/>
        <v>2016</v>
      </c>
      <c r="C16569" s="1">
        <f t="shared" si="517"/>
        <v>1</v>
      </c>
      <c r="D16569">
        <v>2913</v>
      </c>
      <c r="E16569" t="s">
        <v>36</v>
      </c>
      <c r="F16569" s="4">
        <v>407500</v>
      </c>
      <c r="G16569" t="s">
        <v>5</v>
      </c>
      <c r="H16569">
        <v>3</v>
      </c>
      <c r="I16569" s="4">
        <f>IF(E16569="Rhode Island", Table1[[#This Row],[price]]*$L$3, IF(E16569="Massachusetts", Table1[[#This Row],[price]]*$L$2, 1))</f>
        <v>407500</v>
      </c>
    </row>
    <row r="16570" spans="1:9" x14ac:dyDescent="0.25">
      <c r="A16570" s="2">
        <v>42444</v>
      </c>
      <c r="B16570" s="1">
        <f t="shared" si="516"/>
        <v>2016</v>
      </c>
      <c r="C16570" s="1">
        <f t="shared" si="517"/>
        <v>1</v>
      </c>
      <c r="D16570">
        <v>2905</v>
      </c>
      <c r="E16570" t="s">
        <v>36</v>
      </c>
      <c r="F16570" s="4">
        <v>415000</v>
      </c>
      <c r="G16570" t="s">
        <v>5</v>
      </c>
      <c r="H16570">
        <v>3</v>
      </c>
      <c r="I16570" s="4">
        <f>IF(E16570="Rhode Island", Table1[[#This Row],[price]]*$L$3, IF(E16570="Massachusetts", Table1[[#This Row],[price]]*$L$2, 1))</f>
        <v>415000</v>
      </c>
    </row>
    <row r="16571" spans="1:9" x14ac:dyDescent="0.25">
      <c r="A16571" s="2">
        <v>42444</v>
      </c>
      <c r="B16571" s="1">
        <f t="shared" si="516"/>
        <v>2016</v>
      </c>
      <c r="C16571" s="1">
        <f t="shared" si="517"/>
        <v>1</v>
      </c>
      <c r="D16571">
        <v>2615</v>
      </c>
      <c r="E16571" t="s">
        <v>37</v>
      </c>
      <c r="F16571" s="4">
        <v>450000</v>
      </c>
      <c r="G16571" t="s">
        <v>5</v>
      </c>
      <c r="H16571">
        <v>3</v>
      </c>
      <c r="I16571" s="4">
        <f>IF(E16571="Rhode Island", Table1[[#This Row],[price]]*$L$3, IF(E16571="Massachusetts", Table1[[#This Row],[price]]*$L$2, 1))</f>
        <v>450000</v>
      </c>
    </row>
    <row r="16572" spans="1:9" x14ac:dyDescent="0.25">
      <c r="A16572" s="2">
        <v>42444</v>
      </c>
      <c r="B16572" s="1">
        <f t="shared" si="516"/>
        <v>2016</v>
      </c>
      <c r="C16572" s="1">
        <f t="shared" si="517"/>
        <v>1</v>
      </c>
      <c r="D16572">
        <v>2615</v>
      </c>
      <c r="E16572" t="s">
        <v>37</v>
      </c>
      <c r="F16572" s="4">
        <v>478000</v>
      </c>
      <c r="G16572" t="s">
        <v>5</v>
      </c>
      <c r="H16572">
        <v>4</v>
      </c>
      <c r="I16572" s="4">
        <f>IF(E16572="Rhode Island", Table1[[#This Row],[price]]*$L$3, IF(E16572="Massachusetts", Table1[[#This Row],[price]]*$L$2, 1))</f>
        <v>478000</v>
      </c>
    </row>
    <row r="16573" spans="1:9" x14ac:dyDescent="0.25">
      <c r="A16573" s="2">
        <v>42444</v>
      </c>
      <c r="B16573" s="1">
        <f t="shared" si="516"/>
        <v>2016</v>
      </c>
      <c r="C16573" s="1">
        <f t="shared" si="517"/>
        <v>1</v>
      </c>
      <c r="D16573">
        <v>2905</v>
      </c>
      <c r="E16573" t="s">
        <v>36</v>
      </c>
      <c r="F16573" s="4">
        <v>502000</v>
      </c>
      <c r="G16573" t="s">
        <v>5</v>
      </c>
      <c r="H16573">
        <v>4</v>
      </c>
      <c r="I16573" s="4">
        <f>IF(E16573="Rhode Island", Table1[[#This Row],[price]]*$L$3, IF(E16573="Massachusetts", Table1[[#This Row],[price]]*$L$2, 1))</f>
        <v>502000</v>
      </c>
    </row>
    <row r="16574" spans="1:9" x14ac:dyDescent="0.25">
      <c r="A16574" s="2">
        <v>42444</v>
      </c>
      <c r="B16574" s="1">
        <f t="shared" si="516"/>
        <v>2016</v>
      </c>
      <c r="C16574" s="1">
        <f t="shared" si="517"/>
        <v>1</v>
      </c>
      <c r="D16574">
        <v>2911</v>
      </c>
      <c r="E16574" t="s">
        <v>36</v>
      </c>
      <c r="F16574" s="4">
        <v>530000</v>
      </c>
      <c r="G16574" t="s">
        <v>5</v>
      </c>
      <c r="H16574">
        <v>3</v>
      </c>
      <c r="I16574" s="4">
        <f>IF(E16574="Rhode Island", Table1[[#This Row],[price]]*$L$3, IF(E16574="Massachusetts", Table1[[#This Row],[price]]*$L$2, 1))</f>
        <v>530000</v>
      </c>
    </row>
    <row r="16575" spans="1:9" x14ac:dyDescent="0.25">
      <c r="A16575" s="2">
        <v>42444</v>
      </c>
      <c r="B16575" s="1">
        <f t="shared" si="516"/>
        <v>2016</v>
      </c>
      <c r="C16575" s="1">
        <f t="shared" si="517"/>
        <v>1</v>
      </c>
      <c r="D16575">
        <v>2615</v>
      </c>
      <c r="E16575" t="s">
        <v>37</v>
      </c>
      <c r="F16575" s="4">
        <v>630000</v>
      </c>
      <c r="G16575" t="s">
        <v>5</v>
      </c>
      <c r="H16575">
        <v>3</v>
      </c>
      <c r="I16575" s="4">
        <f>IF(E16575="Rhode Island", Table1[[#This Row],[price]]*$L$3, IF(E16575="Massachusetts", Table1[[#This Row],[price]]*$L$2, 1))</f>
        <v>630000</v>
      </c>
    </row>
    <row r="16576" spans="1:9" x14ac:dyDescent="0.25">
      <c r="A16576" s="2">
        <v>42444</v>
      </c>
      <c r="B16576" s="1">
        <f t="shared" si="516"/>
        <v>2016</v>
      </c>
      <c r="C16576" s="1">
        <f t="shared" si="517"/>
        <v>1</v>
      </c>
      <c r="D16576">
        <v>2602</v>
      </c>
      <c r="E16576" t="s">
        <v>37</v>
      </c>
      <c r="F16576" s="4">
        <v>760000</v>
      </c>
      <c r="G16576" t="s">
        <v>5</v>
      </c>
      <c r="H16576">
        <v>5</v>
      </c>
      <c r="I16576" s="4">
        <f>IF(E16576="Rhode Island", Table1[[#This Row],[price]]*$L$3, IF(E16576="Massachusetts", Table1[[#This Row],[price]]*$L$2, 1))</f>
        <v>760000</v>
      </c>
    </row>
    <row r="16577" spans="1:9" x14ac:dyDescent="0.25">
      <c r="A16577" s="2">
        <v>42444</v>
      </c>
      <c r="B16577" s="1">
        <f t="shared" si="516"/>
        <v>2016</v>
      </c>
      <c r="C16577" s="1">
        <f t="shared" si="517"/>
        <v>1</v>
      </c>
      <c r="D16577">
        <v>2911</v>
      </c>
      <c r="E16577" t="s">
        <v>36</v>
      </c>
      <c r="F16577" s="4">
        <v>793000</v>
      </c>
      <c r="G16577" t="s">
        <v>5</v>
      </c>
      <c r="H16577">
        <v>4</v>
      </c>
      <c r="I16577" s="4">
        <f>IF(E16577="Rhode Island", Table1[[#This Row],[price]]*$L$3, IF(E16577="Massachusetts", Table1[[#This Row],[price]]*$L$2, 1))</f>
        <v>793000</v>
      </c>
    </row>
    <row r="16578" spans="1:9" x14ac:dyDescent="0.25">
      <c r="A16578" s="2">
        <v>42444</v>
      </c>
      <c r="B16578" s="1">
        <f t="shared" ref="B16578:B16641" si="518">YEAR(A16578)</f>
        <v>2016</v>
      </c>
      <c r="C16578" s="1">
        <f t="shared" ref="C16578:C16641" si="519">ROUNDUP(MONTH(A16578)/3,0)</f>
        <v>1</v>
      </c>
      <c r="D16578">
        <v>2602</v>
      </c>
      <c r="E16578" t="s">
        <v>37</v>
      </c>
      <c r="F16578" s="4">
        <v>910000</v>
      </c>
      <c r="G16578" t="s">
        <v>5</v>
      </c>
      <c r="H16578">
        <v>3</v>
      </c>
      <c r="I16578" s="4">
        <f>IF(E16578="Rhode Island", Table1[[#This Row],[price]]*$L$3, IF(E16578="Massachusetts", Table1[[#This Row],[price]]*$L$2, 1))</f>
        <v>910000</v>
      </c>
    </row>
    <row r="16579" spans="1:9" x14ac:dyDescent="0.25">
      <c r="A16579" s="2">
        <v>42444</v>
      </c>
      <c r="B16579" s="1">
        <f t="shared" si="518"/>
        <v>2016</v>
      </c>
      <c r="C16579" s="1">
        <f t="shared" si="519"/>
        <v>1</v>
      </c>
      <c r="D16579">
        <v>2617</v>
      </c>
      <c r="E16579" t="s">
        <v>37</v>
      </c>
      <c r="F16579" s="4">
        <v>290000</v>
      </c>
      <c r="G16579" t="s">
        <v>6</v>
      </c>
      <c r="H16579">
        <v>2</v>
      </c>
      <c r="I16579" s="4">
        <f>IF(E16579="Rhode Island", Table1[[#This Row],[price]]*$L$3, IF(E16579="Massachusetts", Table1[[#This Row],[price]]*$L$2, 1))</f>
        <v>290000</v>
      </c>
    </row>
    <row r="16580" spans="1:9" x14ac:dyDescent="0.25">
      <c r="A16580" s="2">
        <v>42445</v>
      </c>
      <c r="B16580" s="1">
        <f t="shared" si="518"/>
        <v>2016</v>
      </c>
      <c r="C16580" s="1">
        <f t="shared" si="519"/>
        <v>1</v>
      </c>
      <c r="D16580">
        <v>2615</v>
      </c>
      <c r="E16580" t="s">
        <v>37</v>
      </c>
      <c r="F16580" s="4">
        <v>340000</v>
      </c>
      <c r="G16580" t="s">
        <v>5</v>
      </c>
      <c r="H16580">
        <v>3</v>
      </c>
      <c r="I16580" s="4">
        <f>IF(E16580="Rhode Island", Table1[[#This Row],[price]]*$L$3, IF(E16580="Massachusetts", Table1[[#This Row],[price]]*$L$2, 1))</f>
        <v>340000</v>
      </c>
    </row>
    <row r="16581" spans="1:9" x14ac:dyDescent="0.25">
      <c r="A16581" s="2">
        <v>42445</v>
      </c>
      <c r="B16581" s="1">
        <f t="shared" si="518"/>
        <v>2016</v>
      </c>
      <c r="C16581" s="1">
        <f t="shared" si="519"/>
        <v>1</v>
      </c>
      <c r="D16581">
        <v>2606</v>
      </c>
      <c r="E16581" t="s">
        <v>37</v>
      </c>
      <c r="F16581" s="4">
        <v>415000</v>
      </c>
      <c r="G16581" t="s">
        <v>5</v>
      </c>
      <c r="H16581">
        <v>2</v>
      </c>
      <c r="I16581" s="4">
        <f>IF(E16581="Rhode Island", Table1[[#This Row],[price]]*$L$3, IF(E16581="Massachusetts", Table1[[#This Row],[price]]*$L$2, 1))</f>
        <v>415000</v>
      </c>
    </row>
    <row r="16582" spans="1:9" x14ac:dyDescent="0.25">
      <c r="A16582" s="2">
        <v>42445</v>
      </c>
      <c r="B16582" s="1">
        <f t="shared" si="518"/>
        <v>2016</v>
      </c>
      <c r="C16582" s="1">
        <f t="shared" si="519"/>
        <v>1</v>
      </c>
      <c r="D16582">
        <v>2615</v>
      </c>
      <c r="E16582" t="s">
        <v>37</v>
      </c>
      <c r="F16582" s="4">
        <v>426000</v>
      </c>
      <c r="G16582" t="s">
        <v>5</v>
      </c>
      <c r="H16582">
        <v>3</v>
      </c>
      <c r="I16582" s="4">
        <f>IF(E16582="Rhode Island", Table1[[#This Row],[price]]*$L$3, IF(E16582="Massachusetts", Table1[[#This Row],[price]]*$L$2, 1))</f>
        <v>426000</v>
      </c>
    </row>
    <row r="16583" spans="1:9" x14ac:dyDescent="0.25">
      <c r="A16583" s="2">
        <v>42445</v>
      </c>
      <c r="B16583" s="1">
        <f t="shared" si="518"/>
        <v>2016</v>
      </c>
      <c r="C16583" s="1">
        <f t="shared" si="519"/>
        <v>1</v>
      </c>
      <c r="D16583">
        <v>2905</v>
      </c>
      <c r="E16583" t="s">
        <v>36</v>
      </c>
      <c r="F16583" s="4">
        <v>437000</v>
      </c>
      <c r="G16583" t="s">
        <v>5</v>
      </c>
      <c r="H16583">
        <v>3</v>
      </c>
      <c r="I16583" s="4">
        <f>IF(E16583="Rhode Island", Table1[[#This Row],[price]]*$L$3, IF(E16583="Massachusetts", Table1[[#This Row],[price]]*$L$2, 1))</f>
        <v>437000</v>
      </c>
    </row>
    <row r="16584" spans="1:9" x14ac:dyDescent="0.25">
      <c r="A16584" s="2">
        <v>42445</v>
      </c>
      <c r="B16584" s="1">
        <f t="shared" si="518"/>
        <v>2016</v>
      </c>
      <c r="C16584" s="1">
        <f t="shared" si="519"/>
        <v>1</v>
      </c>
      <c r="D16584">
        <v>2615</v>
      </c>
      <c r="E16584" t="s">
        <v>37</v>
      </c>
      <c r="F16584" s="4">
        <v>465000</v>
      </c>
      <c r="G16584" t="s">
        <v>5</v>
      </c>
      <c r="H16584">
        <v>3</v>
      </c>
      <c r="I16584" s="4">
        <f>IF(E16584="Rhode Island", Table1[[#This Row],[price]]*$L$3, IF(E16584="Massachusetts", Table1[[#This Row],[price]]*$L$2, 1))</f>
        <v>465000</v>
      </c>
    </row>
    <row r="16585" spans="1:9" x14ac:dyDescent="0.25">
      <c r="A16585" s="2">
        <v>42445</v>
      </c>
      <c r="B16585" s="1">
        <f t="shared" si="518"/>
        <v>2016</v>
      </c>
      <c r="C16585" s="1">
        <f t="shared" si="519"/>
        <v>1</v>
      </c>
      <c r="D16585">
        <v>2912</v>
      </c>
      <c r="E16585" t="s">
        <v>36</v>
      </c>
      <c r="F16585" s="4">
        <v>522000</v>
      </c>
      <c r="G16585" t="s">
        <v>5</v>
      </c>
      <c r="H16585">
        <v>3</v>
      </c>
      <c r="I16585" s="4">
        <f>IF(E16585="Rhode Island", Table1[[#This Row],[price]]*$L$3, IF(E16585="Massachusetts", Table1[[#This Row],[price]]*$L$2, 1))</f>
        <v>522000</v>
      </c>
    </row>
    <row r="16586" spans="1:9" x14ac:dyDescent="0.25">
      <c r="A16586" s="2">
        <v>42445</v>
      </c>
      <c r="B16586" s="1">
        <f t="shared" si="518"/>
        <v>2016</v>
      </c>
      <c r="C16586" s="1">
        <f t="shared" si="519"/>
        <v>1</v>
      </c>
      <c r="D16586">
        <v>2905</v>
      </c>
      <c r="E16586" t="s">
        <v>36</v>
      </c>
      <c r="F16586" s="4">
        <v>555000</v>
      </c>
      <c r="G16586" t="s">
        <v>5</v>
      </c>
      <c r="H16586">
        <v>4</v>
      </c>
      <c r="I16586" s="4">
        <f>IF(E16586="Rhode Island", Table1[[#This Row],[price]]*$L$3, IF(E16586="Massachusetts", Table1[[#This Row],[price]]*$L$2, 1))</f>
        <v>555000</v>
      </c>
    </row>
    <row r="16587" spans="1:9" x14ac:dyDescent="0.25">
      <c r="A16587" s="2">
        <v>42445</v>
      </c>
      <c r="B16587" s="1">
        <f t="shared" si="518"/>
        <v>2016</v>
      </c>
      <c r="C16587" s="1">
        <f t="shared" si="519"/>
        <v>1</v>
      </c>
      <c r="D16587">
        <v>2914</v>
      </c>
      <c r="E16587" t="s">
        <v>36</v>
      </c>
      <c r="F16587" s="4">
        <v>595000</v>
      </c>
      <c r="G16587" t="s">
        <v>5</v>
      </c>
      <c r="H16587">
        <v>4</v>
      </c>
      <c r="I16587" s="4">
        <f>IF(E16587="Rhode Island", Table1[[#This Row],[price]]*$L$3, IF(E16587="Massachusetts", Table1[[#This Row],[price]]*$L$2, 1))</f>
        <v>595000</v>
      </c>
    </row>
    <row r="16588" spans="1:9" x14ac:dyDescent="0.25">
      <c r="A16588" s="2">
        <v>42445</v>
      </c>
      <c r="B16588" s="1">
        <f t="shared" si="518"/>
        <v>2016</v>
      </c>
      <c r="C16588" s="1">
        <f t="shared" si="519"/>
        <v>1</v>
      </c>
      <c r="D16588">
        <v>2604</v>
      </c>
      <c r="E16588" t="s">
        <v>37</v>
      </c>
      <c r="F16588" s="4">
        <v>680000</v>
      </c>
      <c r="G16588" t="s">
        <v>5</v>
      </c>
      <c r="H16588">
        <v>3</v>
      </c>
      <c r="I16588" s="4">
        <f>IF(E16588="Rhode Island", Table1[[#This Row],[price]]*$L$3, IF(E16588="Massachusetts", Table1[[#This Row],[price]]*$L$2, 1))</f>
        <v>680000</v>
      </c>
    </row>
    <row r="16589" spans="1:9" x14ac:dyDescent="0.25">
      <c r="A16589" s="2">
        <v>42445</v>
      </c>
      <c r="B16589" s="1">
        <f t="shared" si="518"/>
        <v>2016</v>
      </c>
      <c r="C16589" s="1">
        <f t="shared" si="519"/>
        <v>1</v>
      </c>
      <c r="D16589">
        <v>2913</v>
      </c>
      <c r="E16589" t="s">
        <v>36</v>
      </c>
      <c r="F16589" s="4">
        <v>690000</v>
      </c>
      <c r="G16589" t="s">
        <v>5</v>
      </c>
      <c r="H16589">
        <v>4</v>
      </c>
      <c r="I16589" s="4">
        <f>IF(E16589="Rhode Island", Table1[[#This Row],[price]]*$L$3, IF(E16589="Massachusetts", Table1[[#This Row],[price]]*$L$2, 1))</f>
        <v>690000</v>
      </c>
    </row>
    <row r="16590" spans="1:9" x14ac:dyDescent="0.25">
      <c r="A16590" s="2">
        <v>42445</v>
      </c>
      <c r="B16590" s="1">
        <f t="shared" si="518"/>
        <v>2016</v>
      </c>
      <c r="C16590" s="1">
        <f t="shared" si="519"/>
        <v>1</v>
      </c>
      <c r="D16590">
        <v>2600</v>
      </c>
      <c r="E16590" t="s">
        <v>37</v>
      </c>
      <c r="F16590" s="4">
        <v>741500</v>
      </c>
      <c r="G16590" t="s">
        <v>5</v>
      </c>
      <c r="H16590">
        <v>2</v>
      </c>
      <c r="I16590" s="4">
        <f>IF(E16590="Rhode Island", Table1[[#This Row],[price]]*$L$3, IF(E16590="Massachusetts", Table1[[#This Row],[price]]*$L$2, 1))</f>
        <v>741500</v>
      </c>
    </row>
    <row r="16591" spans="1:9" x14ac:dyDescent="0.25">
      <c r="A16591" s="2">
        <v>42445</v>
      </c>
      <c r="B16591" s="1">
        <f t="shared" si="518"/>
        <v>2016</v>
      </c>
      <c r="C16591" s="1">
        <f t="shared" si="519"/>
        <v>1</v>
      </c>
      <c r="D16591">
        <v>2602</v>
      </c>
      <c r="E16591" t="s">
        <v>37</v>
      </c>
      <c r="F16591" s="4">
        <v>778000</v>
      </c>
      <c r="G16591" t="s">
        <v>5</v>
      </c>
      <c r="H16591">
        <v>2</v>
      </c>
      <c r="I16591" s="4">
        <f>IF(E16591="Rhode Island", Table1[[#This Row],[price]]*$L$3, IF(E16591="Massachusetts", Table1[[#This Row],[price]]*$L$2, 1))</f>
        <v>778000</v>
      </c>
    </row>
    <row r="16592" spans="1:9" x14ac:dyDescent="0.25">
      <c r="A16592" s="2">
        <v>42445</v>
      </c>
      <c r="B16592" s="1">
        <f t="shared" si="518"/>
        <v>2016</v>
      </c>
      <c r="C16592" s="1">
        <f t="shared" si="519"/>
        <v>1</v>
      </c>
      <c r="D16592">
        <v>2914</v>
      </c>
      <c r="E16592" t="s">
        <v>36</v>
      </c>
      <c r="F16592" s="4">
        <v>1270000</v>
      </c>
      <c r="G16592" t="s">
        <v>5</v>
      </c>
      <c r="H16592">
        <v>5</v>
      </c>
      <c r="I16592" s="4">
        <f>IF(E16592="Rhode Island", Table1[[#This Row],[price]]*$L$3, IF(E16592="Massachusetts", Table1[[#This Row],[price]]*$L$2, 1))</f>
        <v>1270000</v>
      </c>
    </row>
    <row r="16593" spans="1:9" x14ac:dyDescent="0.25">
      <c r="A16593" s="2">
        <v>42445</v>
      </c>
      <c r="B16593" s="1">
        <f t="shared" si="518"/>
        <v>2016</v>
      </c>
      <c r="C16593" s="1">
        <f t="shared" si="519"/>
        <v>1</v>
      </c>
      <c r="D16593">
        <v>2617</v>
      </c>
      <c r="E16593" t="s">
        <v>37</v>
      </c>
      <c r="F16593" s="4">
        <v>295000</v>
      </c>
      <c r="G16593" t="s">
        <v>6</v>
      </c>
      <c r="H16593">
        <v>1</v>
      </c>
      <c r="I16593" s="4">
        <f>IF(E16593="Rhode Island", Table1[[#This Row],[price]]*$L$3, IF(E16593="Massachusetts", Table1[[#This Row],[price]]*$L$2, 1))</f>
        <v>295000</v>
      </c>
    </row>
    <row r="16594" spans="1:9" x14ac:dyDescent="0.25">
      <c r="A16594" s="2">
        <v>42445</v>
      </c>
      <c r="B16594" s="1">
        <f t="shared" si="518"/>
        <v>2016</v>
      </c>
      <c r="C16594" s="1">
        <f t="shared" si="519"/>
        <v>1</v>
      </c>
      <c r="D16594">
        <v>2612</v>
      </c>
      <c r="E16594" t="s">
        <v>37</v>
      </c>
      <c r="F16594" s="4">
        <v>401000</v>
      </c>
      <c r="G16594" t="s">
        <v>6</v>
      </c>
      <c r="H16594">
        <v>1</v>
      </c>
      <c r="I16594" s="4">
        <f>IF(E16594="Rhode Island", Table1[[#This Row],[price]]*$L$3, IF(E16594="Massachusetts", Table1[[#This Row],[price]]*$L$2, 1))</f>
        <v>401000</v>
      </c>
    </row>
    <row r="16595" spans="1:9" x14ac:dyDescent="0.25">
      <c r="A16595" s="2">
        <v>42446</v>
      </c>
      <c r="B16595" s="1">
        <f t="shared" si="518"/>
        <v>2016</v>
      </c>
      <c r="C16595" s="1">
        <f t="shared" si="519"/>
        <v>1</v>
      </c>
      <c r="D16595">
        <v>2905</v>
      </c>
      <c r="E16595" t="s">
        <v>36</v>
      </c>
      <c r="F16595" s="4">
        <v>364000</v>
      </c>
      <c r="G16595" t="s">
        <v>5</v>
      </c>
      <c r="H16595">
        <v>3</v>
      </c>
      <c r="I16595" s="4">
        <f>IF(E16595="Rhode Island", Table1[[#This Row],[price]]*$L$3, IF(E16595="Massachusetts", Table1[[#This Row],[price]]*$L$2, 1))</f>
        <v>364000</v>
      </c>
    </row>
    <row r="16596" spans="1:9" x14ac:dyDescent="0.25">
      <c r="A16596" s="2">
        <v>42446</v>
      </c>
      <c r="B16596" s="1">
        <f t="shared" si="518"/>
        <v>2016</v>
      </c>
      <c r="C16596" s="1">
        <f t="shared" si="519"/>
        <v>1</v>
      </c>
      <c r="D16596">
        <v>2617</v>
      </c>
      <c r="E16596" t="s">
        <v>37</v>
      </c>
      <c r="F16596" s="4">
        <v>370000</v>
      </c>
      <c r="G16596" t="s">
        <v>5</v>
      </c>
      <c r="H16596">
        <v>3</v>
      </c>
      <c r="I16596" s="4">
        <f>IF(E16596="Rhode Island", Table1[[#This Row],[price]]*$L$3, IF(E16596="Massachusetts", Table1[[#This Row],[price]]*$L$2, 1))</f>
        <v>370000</v>
      </c>
    </row>
    <row r="16597" spans="1:9" x14ac:dyDescent="0.25">
      <c r="A16597" s="2">
        <v>42446</v>
      </c>
      <c r="B16597" s="1">
        <f t="shared" si="518"/>
        <v>2016</v>
      </c>
      <c r="C16597" s="1">
        <f t="shared" si="519"/>
        <v>1</v>
      </c>
      <c r="D16597">
        <v>2615</v>
      </c>
      <c r="E16597" t="s">
        <v>37</v>
      </c>
      <c r="F16597" s="4">
        <v>377000</v>
      </c>
      <c r="G16597" t="s">
        <v>5</v>
      </c>
      <c r="H16597">
        <v>3</v>
      </c>
      <c r="I16597" s="4">
        <f>IF(E16597="Rhode Island", Table1[[#This Row],[price]]*$L$3, IF(E16597="Massachusetts", Table1[[#This Row],[price]]*$L$2, 1))</f>
        <v>377000</v>
      </c>
    </row>
    <row r="16598" spans="1:9" x14ac:dyDescent="0.25">
      <c r="A16598" s="2">
        <v>42446</v>
      </c>
      <c r="B16598" s="1">
        <f t="shared" si="518"/>
        <v>2016</v>
      </c>
      <c r="C16598" s="1">
        <f t="shared" si="519"/>
        <v>1</v>
      </c>
      <c r="D16598">
        <v>2615</v>
      </c>
      <c r="E16598" t="s">
        <v>37</v>
      </c>
      <c r="F16598" s="4">
        <v>467500</v>
      </c>
      <c r="G16598" t="s">
        <v>5</v>
      </c>
      <c r="H16598">
        <v>4</v>
      </c>
      <c r="I16598" s="4">
        <f>IF(E16598="Rhode Island", Table1[[#This Row],[price]]*$L$3, IF(E16598="Massachusetts", Table1[[#This Row],[price]]*$L$2, 1))</f>
        <v>467500</v>
      </c>
    </row>
    <row r="16599" spans="1:9" x14ac:dyDescent="0.25">
      <c r="A16599" s="2">
        <v>42446</v>
      </c>
      <c r="B16599" s="1">
        <f t="shared" si="518"/>
        <v>2016</v>
      </c>
      <c r="C16599" s="1">
        <f t="shared" si="519"/>
        <v>1</v>
      </c>
      <c r="D16599">
        <v>2615</v>
      </c>
      <c r="E16599" t="s">
        <v>37</v>
      </c>
      <c r="F16599" s="4">
        <v>530000</v>
      </c>
      <c r="G16599" t="s">
        <v>5</v>
      </c>
      <c r="H16599">
        <v>4</v>
      </c>
      <c r="I16599" s="4">
        <f>IF(E16599="Rhode Island", Table1[[#This Row],[price]]*$L$3, IF(E16599="Massachusetts", Table1[[#This Row],[price]]*$L$2, 1))</f>
        <v>530000</v>
      </c>
    </row>
    <row r="16600" spans="1:9" x14ac:dyDescent="0.25">
      <c r="A16600" s="2">
        <v>42446</v>
      </c>
      <c r="B16600" s="1">
        <f t="shared" si="518"/>
        <v>2016</v>
      </c>
      <c r="C16600" s="1">
        <f t="shared" si="519"/>
        <v>1</v>
      </c>
      <c r="D16600">
        <v>2611</v>
      </c>
      <c r="E16600" t="s">
        <v>37</v>
      </c>
      <c r="F16600" s="4">
        <v>532000</v>
      </c>
      <c r="G16600" t="s">
        <v>5</v>
      </c>
      <c r="H16600">
        <v>2</v>
      </c>
      <c r="I16600" s="4">
        <f>IF(E16600="Rhode Island", Table1[[#This Row],[price]]*$L$3, IF(E16600="Massachusetts", Table1[[#This Row],[price]]*$L$2, 1))</f>
        <v>532000</v>
      </c>
    </row>
    <row r="16601" spans="1:9" x14ac:dyDescent="0.25">
      <c r="A16601" s="2">
        <v>42446</v>
      </c>
      <c r="B16601" s="1">
        <f t="shared" si="518"/>
        <v>2016</v>
      </c>
      <c r="C16601" s="1">
        <f t="shared" si="519"/>
        <v>1</v>
      </c>
      <c r="D16601">
        <v>2905</v>
      </c>
      <c r="E16601" t="s">
        <v>36</v>
      </c>
      <c r="F16601" s="4">
        <v>573000</v>
      </c>
      <c r="G16601" t="s">
        <v>5</v>
      </c>
      <c r="H16601">
        <v>4</v>
      </c>
      <c r="I16601" s="4">
        <f>IF(E16601="Rhode Island", Table1[[#This Row],[price]]*$L$3, IF(E16601="Massachusetts", Table1[[#This Row],[price]]*$L$2, 1))</f>
        <v>573000</v>
      </c>
    </row>
    <row r="16602" spans="1:9" x14ac:dyDescent="0.25">
      <c r="A16602" s="2">
        <v>42446</v>
      </c>
      <c r="B16602" s="1">
        <f t="shared" si="518"/>
        <v>2016</v>
      </c>
      <c r="C16602" s="1">
        <f t="shared" si="519"/>
        <v>1</v>
      </c>
      <c r="D16602">
        <v>2615</v>
      </c>
      <c r="E16602" t="s">
        <v>37</v>
      </c>
      <c r="F16602" s="4">
        <v>617500</v>
      </c>
      <c r="G16602" t="s">
        <v>5</v>
      </c>
      <c r="H16602">
        <v>4</v>
      </c>
      <c r="I16602" s="4">
        <f>IF(E16602="Rhode Island", Table1[[#This Row],[price]]*$L$3, IF(E16602="Massachusetts", Table1[[#This Row],[price]]*$L$2, 1))</f>
        <v>617500</v>
      </c>
    </row>
    <row r="16603" spans="1:9" x14ac:dyDescent="0.25">
      <c r="A16603" s="2">
        <v>42446</v>
      </c>
      <c r="B16603" s="1">
        <f t="shared" si="518"/>
        <v>2016</v>
      </c>
      <c r="C16603" s="1">
        <f t="shared" si="519"/>
        <v>1</v>
      </c>
      <c r="D16603">
        <v>2905</v>
      </c>
      <c r="E16603" t="s">
        <v>36</v>
      </c>
      <c r="F16603" s="4">
        <v>650000</v>
      </c>
      <c r="G16603" t="s">
        <v>5</v>
      </c>
      <c r="H16603">
        <v>4</v>
      </c>
      <c r="I16603" s="4">
        <f>IF(E16603="Rhode Island", Table1[[#This Row],[price]]*$L$3, IF(E16603="Massachusetts", Table1[[#This Row],[price]]*$L$2, 1))</f>
        <v>650000</v>
      </c>
    </row>
    <row r="16604" spans="1:9" x14ac:dyDescent="0.25">
      <c r="A16604" s="2">
        <v>42446</v>
      </c>
      <c r="B16604" s="1">
        <f t="shared" si="518"/>
        <v>2016</v>
      </c>
      <c r="C16604" s="1">
        <f t="shared" si="519"/>
        <v>1</v>
      </c>
      <c r="D16604">
        <v>2904</v>
      </c>
      <c r="E16604" t="s">
        <v>36</v>
      </c>
      <c r="F16604" s="4">
        <v>650000</v>
      </c>
      <c r="G16604" t="s">
        <v>5</v>
      </c>
      <c r="H16604">
        <v>4</v>
      </c>
      <c r="I16604" s="4">
        <f>IF(E16604="Rhode Island", Table1[[#This Row],[price]]*$L$3, IF(E16604="Massachusetts", Table1[[#This Row],[price]]*$L$2, 1))</f>
        <v>650000</v>
      </c>
    </row>
    <row r="16605" spans="1:9" x14ac:dyDescent="0.25">
      <c r="A16605" s="2">
        <v>42446</v>
      </c>
      <c r="B16605" s="1">
        <f t="shared" si="518"/>
        <v>2016</v>
      </c>
      <c r="C16605" s="1">
        <f t="shared" si="519"/>
        <v>1</v>
      </c>
      <c r="D16605">
        <v>2904</v>
      </c>
      <c r="E16605" t="s">
        <v>36</v>
      </c>
      <c r="F16605" s="4">
        <v>695000</v>
      </c>
      <c r="G16605" t="s">
        <v>5</v>
      </c>
      <c r="H16605">
        <v>4</v>
      </c>
      <c r="I16605" s="4">
        <f>IF(E16605="Rhode Island", Table1[[#This Row],[price]]*$L$3, IF(E16605="Massachusetts", Table1[[#This Row],[price]]*$L$2, 1))</f>
        <v>695000</v>
      </c>
    </row>
    <row r="16606" spans="1:9" x14ac:dyDescent="0.25">
      <c r="A16606" s="2">
        <v>42446</v>
      </c>
      <c r="B16606" s="1">
        <f t="shared" si="518"/>
        <v>2016</v>
      </c>
      <c r="C16606" s="1">
        <f t="shared" si="519"/>
        <v>1</v>
      </c>
      <c r="D16606">
        <v>2904</v>
      </c>
      <c r="E16606" t="s">
        <v>36</v>
      </c>
      <c r="F16606" s="4">
        <v>710000</v>
      </c>
      <c r="G16606" t="s">
        <v>5</v>
      </c>
      <c r="H16606">
        <v>4</v>
      </c>
      <c r="I16606" s="4">
        <f>IF(E16606="Rhode Island", Table1[[#This Row],[price]]*$L$3, IF(E16606="Massachusetts", Table1[[#This Row],[price]]*$L$2, 1))</f>
        <v>710000</v>
      </c>
    </row>
    <row r="16607" spans="1:9" x14ac:dyDescent="0.25">
      <c r="A16607" s="2">
        <v>42446</v>
      </c>
      <c r="B16607" s="1">
        <f t="shared" si="518"/>
        <v>2016</v>
      </c>
      <c r="C16607" s="1">
        <f t="shared" si="519"/>
        <v>1</v>
      </c>
      <c r="D16607">
        <v>2904</v>
      </c>
      <c r="E16607" t="s">
        <v>36</v>
      </c>
      <c r="F16607" s="4">
        <v>750000</v>
      </c>
      <c r="G16607" t="s">
        <v>5</v>
      </c>
      <c r="H16607">
        <v>4</v>
      </c>
      <c r="I16607" s="4">
        <f>IF(E16607="Rhode Island", Table1[[#This Row],[price]]*$L$3, IF(E16607="Massachusetts", Table1[[#This Row],[price]]*$L$2, 1))</f>
        <v>750000</v>
      </c>
    </row>
    <row r="16608" spans="1:9" x14ac:dyDescent="0.25">
      <c r="A16608" s="2">
        <v>42446</v>
      </c>
      <c r="B16608" s="1">
        <f t="shared" si="518"/>
        <v>2016</v>
      </c>
      <c r="C16608" s="1">
        <f t="shared" si="519"/>
        <v>1</v>
      </c>
      <c r="D16608">
        <v>2602</v>
      </c>
      <c r="E16608" t="s">
        <v>37</v>
      </c>
      <c r="F16608" s="4">
        <v>795000</v>
      </c>
      <c r="G16608" t="s">
        <v>5</v>
      </c>
      <c r="H16608">
        <v>4</v>
      </c>
      <c r="I16608" s="4">
        <f>IF(E16608="Rhode Island", Table1[[#This Row],[price]]*$L$3, IF(E16608="Massachusetts", Table1[[#This Row],[price]]*$L$2, 1))</f>
        <v>795000</v>
      </c>
    </row>
    <row r="16609" spans="1:9" x14ac:dyDescent="0.25">
      <c r="A16609" s="2">
        <v>42446</v>
      </c>
      <c r="B16609" s="1">
        <f t="shared" si="518"/>
        <v>2016</v>
      </c>
      <c r="C16609" s="1">
        <f t="shared" si="519"/>
        <v>1</v>
      </c>
      <c r="D16609">
        <v>2603</v>
      </c>
      <c r="E16609" t="s">
        <v>37</v>
      </c>
      <c r="F16609" s="4">
        <v>1250000</v>
      </c>
      <c r="G16609" t="s">
        <v>5</v>
      </c>
      <c r="H16609">
        <v>3</v>
      </c>
      <c r="I16609" s="4">
        <f>IF(E16609="Rhode Island", Table1[[#This Row],[price]]*$L$3, IF(E16609="Massachusetts", Table1[[#This Row],[price]]*$L$2, 1))</f>
        <v>1250000</v>
      </c>
    </row>
    <row r="16610" spans="1:9" x14ac:dyDescent="0.25">
      <c r="A16610" s="2">
        <v>42446</v>
      </c>
      <c r="B16610" s="1">
        <f t="shared" si="518"/>
        <v>2016</v>
      </c>
      <c r="C16610" s="1">
        <f t="shared" si="519"/>
        <v>1</v>
      </c>
      <c r="D16610">
        <v>2607</v>
      </c>
      <c r="E16610" t="s">
        <v>37</v>
      </c>
      <c r="F16610" s="4">
        <v>272500</v>
      </c>
      <c r="G16610" t="s">
        <v>6</v>
      </c>
      <c r="H16610">
        <v>2</v>
      </c>
      <c r="I16610" s="4">
        <f>IF(E16610="Rhode Island", Table1[[#This Row],[price]]*$L$3, IF(E16610="Massachusetts", Table1[[#This Row],[price]]*$L$2, 1))</f>
        <v>272500</v>
      </c>
    </row>
    <row r="16611" spans="1:9" x14ac:dyDescent="0.25">
      <c r="A16611" s="2">
        <v>42446</v>
      </c>
      <c r="B16611" s="1">
        <f t="shared" si="518"/>
        <v>2016</v>
      </c>
      <c r="C16611" s="1">
        <f t="shared" si="519"/>
        <v>1</v>
      </c>
      <c r="D16611">
        <v>2602</v>
      </c>
      <c r="E16611" t="s">
        <v>37</v>
      </c>
      <c r="F16611" s="4">
        <v>330000</v>
      </c>
      <c r="G16611" t="s">
        <v>6</v>
      </c>
      <c r="H16611">
        <v>2</v>
      </c>
      <c r="I16611" s="4">
        <f>IF(E16611="Rhode Island", Table1[[#This Row],[price]]*$L$3, IF(E16611="Massachusetts", Table1[[#This Row],[price]]*$L$2, 1))</f>
        <v>330000</v>
      </c>
    </row>
    <row r="16612" spans="1:9" x14ac:dyDescent="0.25">
      <c r="A16612" s="2">
        <v>42446</v>
      </c>
      <c r="B16612" s="1">
        <f t="shared" si="518"/>
        <v>2016</v>
      </c>
      <c r="C16612" s="1">
        <f t="shared" si="519"/>
        <v>1</v>
      </c>
      <c r="D16612">
        <v>2602</v>
      </c>
      <c r="E16612" t="s">
        <v>37</v>
      </c>
      <c r="F16612" s="4">
        <v>379000</v>
      </c>
      <c r="G16612" t="s">
        <v>6</v>
      </c>
      <c r="H16612">
        <v>2</v>
      </c>
      <c r="I16612" s="4">
        <f>IF(E16612="Rhode Island", Table1[[#This Row],[price]]*$L$3, IF(E16612="Massachusetts", Table1[[#This Row],[price]]*$L$2, 1))</f>
        <v>379000</v>
      </c>
    </row>
    <row r="16613" spans="1:9" x14ac:dyDescent="0.25">
      <c r="A16613" s="2">
        <v>42446</v>
      </c>
      <c r="B16613" s="1">
        <f t="shared" si="518"/>
        <v>2016</v>
      </c>
      <c r="C16613" s="1">
        <f t="shared" si="519"/>
        <v>1</v>
      </c>
      <c r="D16613">
        <v>2601</v>
      </c>
      <c r="E16613" t="s">
        <v>37</v>
      </c>
      <c r="F16613" s="4">
        <v>485000</v>
      </c>
      <c r="G16613" t="s">
        <v>6</v>
      </c>
      <c r="H16613">
        <v>2</v>
      </c>
      <c r="I16613" s="4">
        <f>IF(E16613="Rhode Island", Table1[[#This Row],[price]]*$L$3, IF(E16613="Massachusetts", Table1[[#This Row],[price]]*$L$2, 1))</f>
        <v>485000</v>
      </c>
    </row>
    <row r="16614" spans="1:9" x14ac:dyDescent="0.25">
      <c r="A16614" s="2">
        <v>42446</v>
      </c>
      <c r="B16614" s="1">
        <f t="shared" si="518"/>
        <v>2016</v>
      </c>
      <c r="C16614" s="1">
        <f t="shared" si="519"/>
        <v>1</v>
      </c>
      <c r="D16614">
        <v>2612</v>
      </c>
      <c r="E16614" t="s">
        <v>37</v>
      </c>
      <c r="F16614" s="4">
        <v>520000</v>
      </c>
      <c r="G16614" t="s">
        <v>6</v>
      </c>
      <c r="H16614">
        <v>2</v>
      </c>
      <c r="I16614" s="4">
        <f>IF(E16614="Rhode Island", Table1[[#This Row],[price]]*$L$3, IF(E16614="Massachusetts", Table1[[#This Row],[price]]*$L$2, 1))</f>
        <v>520000</v>
      </c>
    </row>
    <row r="16615" spans="1:9" x14ac:dyDescent="0.25">
      <c r="A16615" s="2">
        <v>42447</v>
      </c>
      <c r="B16615" s="1">
        <f t="shared" si="518"/>
        <v>2016</v>
      </c>
      <c r="C16615" s="1">
        <f t="shared" si="519"/>
        <v>1</v>
      </c>
      <c r="D16615">
        <v>2615</v>
      </c>
      <c r="E16615" t="s">
        <v>37</v>
      </c>
      <c r="F16615" s="4">
        <v>385000</v>
      </c>
      <c r="G16615" t="s">
        <v>5</v>
      </c>
      <c r="H16615">
        <v>3</v>
      </c>
      <c r="I16615" s="4">
        <f>IF(E16615="Rhode Island", Table1[[#This Row],[price]]*$L$3, IF(E16615="Massachusetts", Table1[[#This Row],[price]]*$L$2, 1))</f>
        <v>385000</v>
      </c>
    </row>
    <row r="16616" spans="1:9" x14ac:dyDescent="0.25">
      <c r="A16616" s="2">
        <v>42447</v>
      </c>
      <c r="B16616" s="1">
        <f t="shared" si="518"/>
        <v>2016</v>
      </c>
      <c r="C16616" s="1">
        <f t="shared" si="519"/>
        <v>1</v>
      </c>
      <c r="D16616">
        <v>2905</v>
      </c>
      <c r="E16616" t="s">
        <v>36</v>
      </c>
      <c r="F16616" s="4">
        <v>390000</v>
      </c>
      <c r="G16616" t="s">
        <v>5</v>
      </c>
      <c r="H16616">
        <v>3</v>
      </c>
      <c r="I16616" s="4">
        <f>IF(E16616="Rhode Island", Table1[[#This Row],[price]]*$L$3, IF(E16616="Massachusetts", Table1[[#This Row],[price]]*$L$2, 1))</f>
        <v>390000</v>
      </c>
    </row>
    <row r="16617" spans="1:9" x14ac:dyDescent="0.25">
      <c r="A16617" s="2">
        <v>42447</v>
      </c>
      <c r="B16617" s="1">
        <f t="shared" si="518"/>
        <v>2016</v>
      </c>
      <c r="C16617" s="1">
        <f t="shared" si="519"/>
        <v>1</v>
      </c>
      <c r="D16617">
        <v>2905</v>
      </c>
      <c r="E16617" t="s">
        <v>36</v>
      </c>
      <c r="F16617" s="4">
        <v>459000</v>
      </c>
      <c r="G16617" t="s">
        <v>5</v>
      </c>
      <c r="H16617">
        <v>3</v>
      </c>
      <c r="I16617" s="4">
        <f>IF(E16617="Rhode Island", Table1[[#This Row],[price]]*$L$3, IF(E16617="Massachusetts", Table1[[#This Row],[price]]*$L$2, 1))</f>
        <v>459000</v>
      </c>
    </row>
    <row r="16618" spans="1:9" x14ac:dyDescent="0.25">
      <c r="A16618" s="2">
        <v>42447</v>
      </c>
      <c r="B16618" s="1">
        <f t="shared" si="518"/>
        <v>2016</v>
      </c>
      <c r="C16618" s="1">
        <f t="shared" si="519"/>
        <v>1</v>
      </c>
      <c r="D16618">
        <v>2614</v>
      </c>
      <c r="E16618" t="s">
        <v>37</v>
      </c>
      <c r="F16618" s="4">
        <v>480000</v>
      </c>
      <c r="G16618" t="s">
        <v>5</v>
      </c>
      <c r="H16618">
        <v>3</v>
      </c>
      <c r="I16618" s="4">
        <f>IF(E16618="Rhode Island", Table1[[#This Row],[price]]*$L$3, IF(E16618="Massachusetts", Table1[[#This Row],[price]]*$L$2, 1))</f>
        <v>480000</v>
      </c>
    </row>
    <row r="16619" spans="1:9" x14ac:dyDescent="0.25">
      <c r="A16619" s="2">
        <v>42447</v>
      </c>
      <c r="B16619" s="1">
        <f t="shared" si="518"/>
        <v>2016</v>
      </c>
      <c r="C16619" s="1">
        <f t="shared" si="519"/>
        <v>1</v>
      </c>
      <c r="D16619">
        <v>2911</v>
      </c>
      <c r="E16619" t="s">
        <v>36</v>
      </c>
      <c r="F16619" s="4">
        <v>500000</v>
      </c>
      <c r="G16619" t="s">
        <v>5</v>
      </c>
      <c r="H16619">
        <v>3</v>
      </c>
      <c r="I16619" s="4">
        <f>IF(E16619="Rhode Island", Table1[[#This Row],[price]]*$L$3, IF(E16619="Massachusetts", Table1[[#This Row],[price]]*$L$2, 1))</f>
        <v>500000</v>
      </c>
    </row>
    <row r="16620" spans="1:9" x14ac:dyDescent="0.25">
      <c r="A16620" s="2">
        <v>42447</v>
      </c>
      <c r="B16620" s="1">
        <f t="shared" si="518"/>
        <v>2016</v>
      </c>
      <c r="C16620" s="1">
        <f t="shared" si="519"/>
        <v>1</v>
      </c>
      <c r="D16620">
        <v>2914</v>
      </c>
      <c r="E16620" t="s">
        <v>36</v>
      </c>
      <c r="F16620" s="4">
        <v>513500</v>
      </c>
      <c r="G16620" t="s">
        <v>5</v>
      </c>
      <c r="H16620">
        <v>3</v>
      </c>
      <c r="I16620" s="4">
        <f>IF(E16620="Rhode Island", Table1[[#This Row],[price]]*$L$3, IF(E16620="Massachusetts", Table1[[#This Row],[price]]*$L$2, 1))</f>
        <v>513500</v>
      </c>
    </row>
    <row r="16621" spans="1:9" x14ac:dyDescent="0.25">
      <c r="A16621" s="2">
        <v>42447</v>
      </c>
      <c r="B16621" s="1">
        <f t="shared" si="518"/>
        <v>2016</v>
      </c>
      <c r="C16621" s="1">
        <f t="shared" si="519"/>
        <v>1</v>
      </c>
      <c r="D16621">
        <v>2903</v>
      </c>
      <c r="E16621" t="s">
        <v>36</v>
      </c>
      <c r="F16621" s="4">
        <v>525000</v>
      </c>
      <c r="G16621" t="s">
        <v>5</v>
      </c>
      <c r="H16621">
        <v>3</v>
      </c>
      <c r="I16621" s="4">
        <f>IF(E16621="Rhode Island", Table1[[#This Row],[price]]*$L$3, IF(E16621="Massachusetts", Table1[[#This Row],[price]]*$L$2, 1))</f>
        <v>525000</v>
      </c>
    </row>
    <row r="16622" spans="1:9" x14ac:dyDescent="0.25">
      <c r="A16622" s="2">
        <v>42447</v>
      </c>
      <c r="B16622" s="1">
        <f t="shared" si="518"/>
        <v>2016</v>
      </c>
      <c r="C16622" s="1">
        <f t="shared" si="519"/>
        <v>1</v>
      </c>
      <c r="D16622">
        <v>2602</v>
      </c>
      <c r="E16622" t="s">
        <v>37</v>
      </c>
      <c r="F16622" s="4">
        <v>660000</v>
      </c>
      <c r="G16622" t="s">
        <v>5</v>
      </c>
      <c r="H16622">
        <v>4</v>
      </c>
      <c r="I16622" s="4">
        <f>IF(E16622="Rhode Island", Table1[[#This Row],[price]]*$L$3, IF(E16622="Massachusetts", Table1[[#This Row],[price]]*$L$2, 1))</f>
        <v>660000</v>
      </c>
    </row>
    <row r="16623" spans="1:9" x14ac:dyDescent="0.25">
      <c r="A16623" s="2">
        <v>42447</v>
      </c>
      <c r="B16623" s="1">
        <f t="shared" si="518"/>
        <v>2016</v>
      </c>
      <c r="C16623" s="1">
        <f t="shared" si="519"/>
        <v>1</v>
      </c>
      <c r="D16623">
        <v>2903</v>
      </c>
      <c r="E16623" t="s">
        <v>36</v>
      </c>
      <c r="F16623" s="4">
        <v>680000</v>
      </c>
      <c r="G16623" t="s">
        <v>5</v>
      </c>
      <c r="H16623">
        <v>4</v>
      </c>
      <c r="I16623" s="4">
        <f>IF(E16623="Rhode Island", Table1[[#This Row],[price]]*$L$3, IF(E16623="Massachusetts", Table1[[#This Row],[price]]*$L$2, 1))</f>
        <v>680000</v>
      </c>
    </row>
    <row r="16624" spans="1:9" x14ac:dyDescent="0.25">
      <c r="A16624" s="2">
        <v>42447</v>
      </c>
      <c r="B16624" s="1">
        <f t="shared" si="518"/>
        <v>2016</v>
      </c>
      <c r="C16624" s="1">
        <f t="shared" si="519"/>
        <v>1</v>
      </c>
      <c r="D16624">
        <v>2602</v>
      </c>
      <c r="E16624" t="s">
        <v>37</v>
      </c>
      <c r="F16624" s="4">
        <v>750000</v>
      </c>
      <c r="G16624" t="s">
        <v>5</v>
      </c>
      <c r="H16624">
        <v>3</v>
      </c>
      <c r="I16624" s="4">
        <f>IF(E16624="Rhode Island", Table1[[#This Row],[price]]*$L$3, IF(E16624="Massachusetts", Table1[[#This Row],[price]]*$L$2, 1))</f>
        <v>750000</v>
      </c>
    </row>
    <row r="16625" spans="1:9" x14ac:dyDescent="0.25">
      <c r="A16625" s="2">
        <v>42447</v>
      </c>
      <c r="B16625" s="1">
        <f t="shared" si="518"/>
        <v>2016</v>
      </c>
      <c r="C16625" s="1">
        <f t="shared" si="519"/>
        <v>1</v>
      </c>
      <c r="D16625">
        <v>2602</v>
      </c>
      <c r="E16625" t="s">
        <v>37</v>
      </c>
      <c r="F16625" s="4">
        <v>760000</v>
      </c>
      <c r="G16625" t="s">
        <v>5</v>
      </c>
      <c r="H16625">
        <v>4</v>
      </c>
      <c r="I16625" s="4">
        <f>IF(E16625="Rhode Island", Table1[[#This Row],[price]]*$L$3, IF(E16625="Massachusetts", Table1[[#This Row],[price]]*$L$2, 1))</f>
        <v>760000</v>
      </c>
    </row>
    <row r="16626" spans="1:9" x14ac:dyDescent="0.25">
      <c r="A16626" s="2">
        <v>42447</v>
      </c>
      <c r="B16626" s="1">
        <f t="shared" si="518"/>
        <v>2016</v>
      </c>
      <c r="C16626" s="1">
        <f t="shared" si="519"/>
        <v>1</v>
      </c>
      <c r="D16626">
        <v>2605</v>
      </c>
      <c r="E16626" t="s">
        <v>37</v>
      </c>
      <c r="F16626" s="4">
        <v>865000</v>
      </c>
      <c r="G16626" t="s">
        <v>5</v>
      </c>
      <c r="H16626">
        <v>4</v>
      </c>
      <c r="I16626" s="4">
        <f>IF(E16626="Rhode Island", Table1[[#This Row],[price]]*$L$3, IF(E16626="Massachusetts", Table1[[#This Row],[price]]*$L$2, 1))</f>
        <v>865000</v>
      </c>
    </row>
    <row r="16627" spans="1:9" x14ac:dyDescent="0.25">
      <c r="A16627" s="2">
        <v>42447</v>
      </c>
      <c r="B16627" s="1">
        <f t="shared" si="518"/>
        <v>2016</v>
      </c>
      <c r="C16627" s="1">
        <f t="shared" si="519"/>
        <v>1</v>
      </c>
      <c r="D16627">
        <v>2602</v>
      </c>
      <c r="E16627" t="s">
        <v>37</v>
      </c>
      <c r="F16627" s="4">
        <v>880000</v>
      </c>
      <c r="G16627" t="s">
        <v>5</v>
      </c>
      <c r="H16627">
        <v>3</v>
      </c>
      <c r="I16627" s="4">
        <f>IF(E16627="Rhode Island", Table1[[#This Row],[price]]*$L$3, IF(E16627="Massachusetts", Table1[[#This Row],[price]]*$L$2, 1))</f>
        <v>880000</v>
      </c>
    </row>
    <row r="16628" spans="1:9" x14ac:dyDescent="0.25">
      <c r="A16628" s="2">
        <v>42447</v>
      </c>
      <c r="B16628" s="1">
        <f t="shared" si="518"/>
        <v>2016</v>
      </c>
      <c r="C16628" s="1">
        <f t="shared" si="519"/>
        <v>1</v>
      </c>
      <c r="D16628">
        <v>2603</v>
      </c>
      <c r="E16628" t="s">
        <v>37</v>
      </c>
      <c r="F16628" s="4">
        <v>1130000</v>
      </c>
      <c r="G16628" t="s">
        <v>5</v>
      </c>
      <c r="H16628">
        <v>5</v>
      </c>
      <c r="I16628" s="4">
        <f>IF(E16628="Rhode Island", Table1[[#This Row],[price]]*$L$3, IF(E16628="Massachusetts", Table1[[#This Row],[price]]*$L$2, 1))</f>
        <v>1130000</v>
      </c>
    </row>
    <row r="16629" spans="1:9" x14ac:dyDescent="0.25">
      <c r="A16629" s="2">
        <v>42447</v>
      </c>
      <c r="B16629" s="1">
        <f t="shared" si="518"/>
        <v>2016</v>
      </c>
      <c r="C16629" s="1">
        <f t="shared" si="519"/>
        <v>1</v>
      </c>
      <c r="D16629">
        <v>2913</v>
      </c>
      <c r="E16629" t="s">
        <v>36</v>
      </c>
      <c r="F16629" s="4">
        <v>1185000</v>
      </c>
      <c r="G16629" t="s">
        <v>5</v>
      </c>
      <c r="H16629">
        <v>4</v>
      </c>
      <c r="I16629" s="4">
        <f>IF(E16629="Rhode Island", Table1[[#This Row],[price]]*$L$3, IF(E16629="Massachusetts", Table1[[#This Row],[price]]*$L$2, 1))</f>
        <v>1185000</v>
      </c>
    </row>
    <row r="16630" spans="1:9" x14ac:dyDescent="0.25">
      <c r="A16630" s="2">
        <v>42447</v>
      </c>
      <c r="B16630" s="1">
        <f t="shared" si="518"/>
        <v>2016</v>
      </c>
      <c r="C16630" s="1">
        <f t="shared" si="519"/>
        <v>1</v>
      </c>
      <c r="D16630">
        <v>2606</v>
      </c>
      <c r="E16630" t="s">
        <v>37</v>
      </c>
      <c r="F16630" s="4">
        <v>325000</v>
      </c>
      <c r="G16630" t="s">
        <v>6</v>
      </c>
      <c r="H16630">
        <v>1</v>
      </c>
      <c r="I16630" s="4">
        <f>IF(E16630="Rhode Island", Table1[[#This Row],[price]]*$L$3, IF(E16630="Massachusetts", Table1[[#This Row],[price]]*$L$2, 1))</f>
        <v>325000</v>
      </c>
    </row>
    <row r="16631" spans="1:9" x14ac:dyDescent="0.25">
      <c r="A16631" s="2">
        <v>42447</v>
      </c>
      <c r="B16631" s="1">
        <f t="shared" si="518"/>
        <v>2016</v>
      </c>
      <c r="C16631" s="1">
        <f t="shared" si="519"/>
        <v>1</v>
      </c>
      <c r="D16631">
        <v>2601</v>
      </c>
      <c r="E16631" t="s">
        <v>37</v>
      </c>
      <c r="F16631" s="4">
        <v>680000</v>
      </c>
      <c r="G16631" t="s">
        <v>6</v>
      </c>
      <c r="H16631">
        <v>2</v>
      </c>
      <c r="I16631" s="4">
        <f>IF(E16631="Rhode Island", Table1[[#This Row],[price]]*$L$3, IF(E16631="Massachusetts", Table1[[#This Row],[price]]*$L$2, 1))</f>
        <v>680000</v>
      </c>
    </row>
    <row r="16632" spans="1:9" x14ac:dyDescent="0.25">
      <c r="A16632" s="2">
        <v>42448</v>
      </c>
      <c r="B16632" s="1">
        <f t="shared" si="518"/>
        <v>2016</v>
      </c>
      <c r="C16632" s="1">
        <f t="shared" si="519"/>
        <v>1</v>
      </c>
      <c r="D16632">
        <v>2600</v>
      </c>
      <c r="E16632" t="s">
        <v>37</v>
      </c>
      <c r="F16632" s="4">
        <v>385000</v>
      </c>
      <c r="G16632" t="s">
        <v>5</v>
      </c>
      <c r="H16632">
        <v>1</v>
      </c>
      <c r="I16632" s="4">
        <f>IF(E16632="Rhode Island", Table1[[#This Row],[price]]*$L$3, IF(E16632="Massachusetts", Table1[[#This Row],[price]]*$L$2, 1))</f>
        <v>385000</v>
      </c>
    </row>
    <row r="16633" spans="1:9" x14ac:dyDescent="0.25">
      <c r="A16633" s="2">
        <v>42448</v>
      </c>
      <c r="B16633" s="1">
        <f t="shared" si="518"/>
        <v>2016</v>
      </c>
      <c r="C16633" s="1">
        <f t="shared" si="519"/>
        <v>1</v>
      </c>
      <c r="D16633">
        <v>2614</v>
      </c>
      <c r="E16633" t="s">
        <v>37</v>
      </c>
      <c r="F16633" s="4">
        <v>433000</v>
      </c>
      <c r="G16633" t="s">
        <v>5</v>
      </c>
      <c r="H16633">
        <v>3</v>
      </c>
      <c r="I16633" s="4">
        <f>IF(E16633="Rhode Island", Table1[[#This Row],[price]]*$L$3, IF(E16633="Massachusetts", Table1[[#This Row],[price]]*$L$2, 1))</f>
        <v>433000</v>
      </c>
    </row>
    <row r="16634" spans="1:9" x14ac:dyDescent="0.25">
      <c r="A16634" s="2">
        <v>42448</v>
      </c>
      <c r="B16634" s="1">
        <f t="shared" si="518"/>
        <v>2016</v>
      </c>
      <c r="C16634" s="1">
        <f t="shared" si="519"/>
        <v>1</v>
      </c>
      <c r="D16634">
        <v>2615</v>
      </c>
      <c r="E16634" t="s">
        <v>37</v>
      </c>
      <c r="F16634" s="4">
        <v>463000</v>
      </c>
      <c r="G16634" t="s">
        <v>5</v>
      </c>
      <c r="H16634">
        <v>3</v>
      </c>
      <c r="I16634" s="4">
        <f>IF(E16634="Rhode Island", Table1[[#This Row],[price]]*$L$3, IF(E16634="Massachusetts", Table1[[#This Row],[price]]*$L$2, 1))</f>
        <v>463000</v>
      </c>
    </row>
    <row r="16635" spans="1:9" x14ac:dyDescent="0.25">
      <c r="A16635" s="2">
        <v>42448</v>
      </c>
      <c r="B16635" s="1">
        <f t="shared" si="518"/>
        <v>2016</v>
      </c>
      <c r="C16635" s="1">
        <f t="shared" si="519"/>
        <v>1</v>
      </c>
      <c r="D16635">
        <v>2614</v>
      </c>
      <c r="E16635" t="s">
        <v>37</v>
      </c>
      <c r="F16635" s="4">
        <v>470000</v>
      </c>
      <c r="G16635" t="s">
        <v>5</v>
      </c>
      <c r="H16635">
        <v>3</v>
      </c>
      <c r="I16635" s="4">
        <f>IF(E16635="Rhode Island", Table1[[#This Row],[price]]*$L$3, IF(E16635="Massachusetts", Table1[[#This Row],[price]]*$L$2, 1))</f>
        <v>470000</v>
      </c>
    </row>
    <row r="16636" spans="1:9" x14ac:dyDescent="0.25">
      <c r="A16636" s="2">
        <v>42448</v>
      </c>
      <c r="B16636" s="1">
        <f t="shared" si="518"/>
        <v>2016</v>
      </c>
      <c r="C16636" s="1">
        <f t="shared" si="519"/>
        <v>1</v>
      </c>
      <c r="D16636">
        <v>2903</v>
      </c>
      <c r="E16636" t="s">
        <v>36</v>
      </c>
      <c r="F16636" s="4">
        <v>481750</v>
      </c>
      <c r="G16636" t="s">
        <v>5</v>
      </c>
      <c r="H16636">
        <v>3</v>
      </c>
      <c r="I16636" s="4">
        <f>IF(E16636="Rhode Island", Table1[[#This Row],[price]]*$L$3, IF(E16636="Massachusetts", Table1[[#This Row],[price]]*$L$2, 1))</f>
        <v>481750</v>
      </c>
    </row>
    <row r="16637" spans="1:9" x14ac:dyDescent="0.25">
      <c r="A16637" s="2">
        <v>42448</v>
      </c>
      <c r="B16637" s="1">
        <f t="shared" si="518"/>
        <v>2016</v>
      </c>
      <c r="C16637" s="1">
        <f t="shared" si="519"/>
        <v>1</v>
      </c>
      <c r="D16637">
        <v>2614</v>
      </c>
      <c r="E16637" t="s">
        <v>37</v>
      </c>
      <c r="F16637" s="4">
        <v>490000</v>
      </c>
      <c r="G16637" t="s">
        <v>5</v>
      </c>
      <c r="H16637">
        <v>3</v>
      </c>
      <c r="I16637" s="4">
        <f>IF(E16637="Rhode Island", Table1[[#This Row],[price]]*$L$3, IF(E16637="Massachusetts", Table1[[#This Row],[price]]*$L$2, 1))</f>
        <v>490000</v>
      </c>
    </row>
    <row r="16638" spans="1:9" x14ac:dyDescent="0.25">
      <c r="A16638" s="2">
        <v>42448</v>
      </c>
      <c r="B16638" s="1">
        <f t="shared" si="518"/>
        <v>2016</v>
      </c>
      <c r="C16638" s="1">
        <f t="shared" si="519"/>
        <v>1</v>
      </c>
      <c r="D16638">
        <v>2615</v>
      </c>
      <c r="E16638" t="s">
        <v>37</v>
      </c>
      <c r="F16638" s="4">
        <v>507000</v>
      </c>
      <c r="G16638" t="s">
        <v>5</v>
      </c>
      <c r="H16638">
        <v>3</v>
      </c>
      <c r="I16638" s="4">
        <f>IF(E16638="Rhode Island", Table1[[#This Row],[price]]*$L$3, IF(E16638="Massachusetts", Table1[[#This Row],[price]]*$L$2, 1))</f>
        <v>507000</v>
      </c>
    </row>
    <row r="16639" spans="1:9" x14ac:dyDescent="0.25">
      <c r="A16639" s="2">
        <v>42448</v>
      </c>
      <c r="B16639" s="1">
        <f t="shared" si="518"/>
        <v>2016</v>
      </c>
      <c r="C16639" s="1">
        <f t="shared" si="519"/>
        <v>1</v>
      </c>
      <c r="D16639">
        <v>2913</v>
      </c>
      <c r="E16639" t="s">
        <v>36</v>
      </c>
      <c r="F16639" s="4">
        <v>510000</v>
      </c>
      <c r="G16639" t="s">
        <v>5</v>
      </c>
      <c r="H16639">
        <v>3</v>
      </c>
      <c r="I16639" s="4">
        <f>IF(E16639="Rhode Island", Table1[[#This Row],[price]]*$L$3, IF(E16639="Massachusetts", Table1[[#This Row],[price]]*$L$2, 1))</f>
        <v>510000</v>
      </c>
    </row>
    <row r="16640" spans="1:9" x14ac:dyDescent="0.25">
      <c r="A16640" s="2">
        <v>42448</v>
      </c>
      <c r="B16640" s="1">
        <f t="shared" si="518"/>
        <v>2016</v>
      </c>
      <c r="C16640" s="1">
        <f t="shared" si="519"/>
        <v>1</v>
      </c>
      <c r="D16640">
        <v>2904</v>
      </c>
      <c r="E16640" t="s">
        <v>36</v>
      </c>
      <c r="F16640" s="4">
        <v>529000</v>
      </c>
      <c r="G16640" t="s">
        <v>5</v>
      </c>
      <c r="H16640">
        <v>3</v>
      </c>
      <c r="I16640" s="4">
        <f>IF(E16640="Rhode Island", Table1[[#This Row],[price]]*$L$3, IF(E16640="Massachusetts", Table1[[#This Row],[price]]*$L$2, 1))</f>
        <v>529000</v>
      </c>
    </row>
    <row r="16641" spans="1:9" x14ac:dyDescent="0.25">
      <c r="A16641" s="2">
        <v>42448</v>
      </c>
      <c r="B16641" s="1">
        <f t="shared" si="518"/>
        <v>2016</v>
      </c>
      <c r="C16641" s="1">
        <f t="shared" si="519"/>
        <v>1</v>
      </c>
      <c r="D16641">
        <v>2905</v>
      </c>
      <c r="E16641" t="s">
        <v>36</v>
      </c>
      <c r="F16641" s="4">
        <v>530000</v>
      </c>
      <c r="G16641" t="s">
        <v>5</v>
      </c>
      <c r="H16641">
        <v>4</v>
      </c>
      <c r="I16641" s="4">
        <f>IF(E16641="Rhode Island", Table1[[#This Row],[price]]*$L$3, IF(E16641="Massachusetts", Table1[[#This Row],[price]]*$L$2, 1))</f>
        <v>530000</v>
      </c>
    </row>
    <row r="16642" spans="1:9" x14ac:dyDescent="0.25">
      <c r="A16642" s="2">
        <v>42448</v>
      </c>
      <c r="B16642" s="1">
        <f t="shared" ref="B16642:B16705" si="520">YEAR(A16642)</f>
        <v>2016</v>
      </c>
      <c r="C16642" s="1">
        <f t="shared" ref="C16642:C16705" si="521">ROUNDUP(MONTH(A16642)/3,0)</f>
        <v>1</v>
      </c>
      <c r="D16642">
        <v>2611</v>
      </c>
      <c r="E16642" t="s">
        <v>37</v>
      </c>
      <c r="F16642" s="4">
        <v>535000</v>
      </c>
      <c r="G16642" t="s">
        <v>5</v>
      </c>
      <c r="H16642">
        <v>3</v>
      </c>
      <c r="I16642" s="4">
        <f>IF(E16642="Rhode Island", Table1[[#This Row],[price]]*$L$3, IF(E16642="Massachusetts", Table1[[#This Row],[price]]*$L$2, 1))</f>
        <v>535000</v>
      </c>
    </row>
    <row r="16643" spans="1:9" x14ac:dyDescent="0.25">
      <c r="A16643" s="2">
        <v>42448</v>
      </c>
      <c r="B16643" s="1">
        <f t="shared" si="520"/>
        <v>2016</v>
      </c>
      <c r="C16643" s="1">
        <f t="shared" si="521"/>
        <v>1</v>
      </c>
      <c r="D16643">
        <v>2614</v>
      </c>
      <c r="E16643" t="s">
        <v>37</v>
      </c>
      <c r="F16643" s="4">
        <v>558000</v>
      </c>
      <c r="G16643" t="s">
        <v>5</v>
      </c>
      <c r="H16643">
        <v>3</v>
      </c>
      <c r="I16643" s="4">
        <f>IF(E16643="Rhode Island", Table1[[#This Row],[price]]*$L$3, IF(E16643="Massachusetts", Table1[[#This Row],[price]]*$L$2, 1))</f>
        <v>558000</v>
      </c>
    </row>
    <row r="16644" spans="1:9" x14ac:dyDescent="0.25">
      <c r="A16644" s="2">
        <v>42448</v>
      </c>
      <c r="B16644" s="1">
        <f t="shared" si="520"/>
        <v>2016</v>
      </c>
      <c r="C16644" s="1">
        <f t="shared" si="521"/>
        <v>1</v>
      </c>
      <c r="D16644">
        <v>2902</v>
      </c>
      <c r="E16644" t="s">
        <v>36</v>
      </c>
      <c r="F16644" s="4">
        <v>597500</v>
      </c>
      <c r="G16644" t="s">
        <v>5</v>
      </c>
      <c r="H16644">
        <v>4</v>
      </c>
      <c r="I16644" s="4">
        <f>IF(E16644="Rhode Island", Table1[[#This Row],[price]]*$L$3, IF(E16644="Massachusetts", Table1[[#This Row],[price]]*$L$2, 1))</f>
        <v>597500</v>
      </c>
    </row>
    <row r="16645" spans="1:9" x14ac:dyDescent="0.25">
      <c r="A16645" s="2">
        <v>42448</v>
      </c>
      <c r="B16645" s="1">
        <f t="shared" si="520"/>
        <v>2016</v>
      </c>
      <c r="C16645" s="1">
        <f t="shared" si="521"/>
        <v>1</v>
      </c>
      <c r="D16645">
        <v>2914</v>
      </c>
      <c r="E16645" t="s">
        <v>36</v>
      </c>
      <c r="F16645" s="4">
        <v>602000</v>
      </c>
      <c r="G16645" t="s">
        <v>5</v>
      </c>
      <c r="H16645">
        <v>4</v>
      </c>
      <c r="I16645" s="4">
        <f>IF(E16645="Rhode Island", Table1[[#This Row],[price]]*$L$3, IF(E16645="Massachusetts", Table1[[#This Row],[price]]*$L$2, 1))</f>
        <v>602000</v>
      </c>
    </row>
    <row r="16646" spans="1:9" x14ac:dyDescent="0.25">
      <c r="A16646" s="2">
        <v>42448</v>
      </c>
      <c r="B16646" s="1">
        <f t="shared" si="520"/>
        <v>2016</v>
      </c>
      <c r="C16646" s="1">
        <f t="shared" si="521"/>
        <v>1</v>
      </c>
      <c r="D16646">
        <v>2615</v>
      </c>
      <c r="E16646" t="s">
        <v>37</v>
      </c>
      <c r="F16646" s="4">
        <v>605000</v>
      </c>
      <c r="G16646" t="s">
        <v>5</v>
      </c>
      <c r="H16646">
        <v>4</v>
      </c>
      <c r="I16646" s="4">
        <f>IF(E16646="Rhode Island", Table1[[#This Row],[price]]*$L$3, IF(E16646="Massachusetts", Table1[[#This Row],[price]]*$L$2, 1))</f>
        <v>605000</v>
      </c>
    </row>
    <row r="16647" spans="1:9" x14ac:dyDescent="0.25">
      <c r="A16647" s="2">
        <v>42448</v>
      </c>
      <c r="B16647" s="1">
        <f t="shared" si="520"/>
        <v>2016</v>
      </c>
      <c r="C16647" s="1">
        <f t="shared" si="521"/>
        <v>1</v>
      </c>
      <c r="D16647">
        <v>2605</v>
      </c>
      <c r="E16647" t="s">
        <v>37</v>
      </c>
      <c r="F16647" s="4">
        <v>620000</v>
      </c>
      <c r="G16647" t="s">
        <v>5</v>
      </c>
      <c r="H16647">
        <v>3</v>
      </c>
      <c r="I16647" s="4">
        <f>IF(E16647="Rhode Island", Table1[[#This Row],[price]]*$L$3, IF(E16647="Massachusetts", Table1[[#This Row],[price]]*$L$2, 1))</f>
        <v>620000</v>
      </c>
    </row>
    <row r="16648" spans="1:9" x14ac:dyDescent="0.25">
      <c r="A16648" s="2">
        <v>42448</v>
      </c>
      <c r="B16648" s="1">
        <f t="shared" si="520"/>
        <v>2016</v>
      </c>
      <c r="C16648" s="1">
        <f t="shared" si="521"/>
        <v>1</v>
      </c>
      <c r="D16648">
        <v>2906</v>
      </c>
      <c r="E16648" t="s">
        <v>36</v>
      </c>
      <c r="F16648" s="4">
        <v>652000</v>
      </c>
      <c r="G16648" t="s">
        <v>5</v>
      </c>
      <c r="H16648">
        <v>4</v>
      </c>
      <c r="I16648" s="4">
        <f>IF(E16648="Rhode Island", Table1[[#This Row],[price]]*$L$3, IF(E16648="Massachusetts", Table1[[#This Row],[price]]*$L$2, 1))</f>
        <v>652000</v>
      </c>
    </row>
    <row r="16649" spans="1:9" x14ac:dyDescent="0.25">
      <c r="A16649" s="2">
        <v>42448</v>
      </c>
      <c r="B16649" s="1">
        <f t="shared" si="520"/>
        <v>2016</v>
      </c>
      <c r="C16649" s="1">
        <f t="shared" si="521"/>
        <v>1</v>
      </c>
      <c r="D16649">
        <v>2617</v>
      </c>
      <c r="E16649" t="s">
        <v>37</v>
      </c>
      <c r="F16649" s="4">
        <v>660000</v>
      </c>
      <c r="G16649" t="s">
        <v>5</v>
      </c>
      <c r="H16649">
        <v>4</v>
      </c>
      <c r="I16649" s="4">
        <f>IF(E16649="Rhode Island", Table1[[#This Row],[price]]*$L$3, IF(E16649="Massachusetts", Table1[[#This Row],[price]]*$L$2, 1))</f>
        <v>660000</v>
      </c>
    </row>
    <row r="16650" spans="1:9" x14ac:dyDescent="0.25">
      <c r="A16650" s="2">
        <v>42448</v>
      </c>
      <c r="B16650" s="1">
        <f t="shared" si="520"/>
        <v>2016</v>
      </c>
      <c r="C16650" s="1">
        <f t="shared" si="521"/>
        <v>1</v>
      </c>
      <c r="D16650">
        <v>2611</v>
      </c>
      <c r="E16650" t="s">
        <v>37</v>
      </c>
      <c r="F16650" s="4">
        <v>691000</v>
      </c>
      <c r="G16650" t="s">
        <v>5</v>
      </c>
      <c r="H16650">
        <v>4</v>
      </c>
      <c r="I16650" s="4">
        <f>IF(E16650="Rhode Island", Table1[[#This Row],[price]]*$L$3, IF(E16650="Massachusetts", Table1[[#This Row],[price]]*$L$2, 1))</f>
        <v>691000</v>
      </c>
    </row>
    <row r="16651" spans="1:9" x14ac:dyDescent="0.25">
      <c r="A16651" s="2">
        <v>42448</v>
      </c>
      <c r="B16651" s="1">
        <f t="shared" si="520"/>
        <v>2016</v>
      </c>
      <c r="C16651" s="1">
        <f t="shared" si="521"/>
        <v>1</v>
      </c>
      <c r="D16651">
        <v>2617</v>
      </c>
      <c r="E16651" t="s">
        <v>37</v>
      </c>
      <c r="F16651" s="4">
        <v>693000</v>
      </c>
      <c r="G16651" t="s">
        <v>5</v>
      </c>
      <c r="H16651">
        <v>4</v>
      </c>
      <c r="I16651" s="4">
        <f>IF(E16651="Rhode Island", Table1[[#This Row],[price]]*$L$3, IF(E16651="Massachusetts", Table1[[#This Row],[price]]*$L$2, 1))</f>
        <v>693000</v>
      </c>
    </row>
    <row r="16652" spans="1:9" x14ac:dyDescent="0.25">
      <c r="A16652" s="2">
        <v>42448</v>
      </c>
      <c r="B16652" s="1">
        <f t="shared" si="520"/>
        <v>2016</v>
      </c>
      <c r="C16652" s="1">
        <f t="shared" si="521"/>
        <v>1</v>
      </c>
      <c r="D16652">
        <v>2905</v>
      </c>
      <c r="E16652" t="s">
        <v>36</v>
      </c>
      <c r="F16652" s="4">
        <v>734000</v>
      </c>
      <c r="G16652" t="s">
        <v>5</v>
      </c>
      <c r="H16652">
        <v>4</v>
      </c>
      <c r="I16652" s="4">
        <f>IF(E16652="Rhode Island", Table1[[#This Row],[price]]*$L$3, IF(E16652="Massachusetts", Table1[[#This Row],[price]]*$L$2, 1))</f>
        <v>734000</v>
      </c>
    </row>
    <row r="16653" spans="1:9" x14ac:dyDescent="0.25">
      <c r="A16653" s="2">
        <v>42448</v>
      </c>
      <c r="B16653" s="1">
        <f t="shared" si="520"/>
        <v>2016</v>
      </c>
      <c r="C16653" s="1">
        <f t="shared" si="521"/>
        <v>1</v>
      </c>
      <c r="D16653">
        <v>2602</v>
      </c>
      <c r="E16653" t="s">
        <v>37</v>
      </c>
      <c r="F16653" s="4">
        <v>735000</v>
      </c>
      <c r="G16653" t="s">
        <v>5</v>
      </c>
      <c r="H16653">
        <v>3</v>
      </c>
      <c r="I16653" s="4">
        <f>IF(E16653="Rhode Island", Table1[[#This Row],[price]]*$L$3, IF(E16653="Massachusetts", Table1[[#This Row],[price]]*$L$2, 1))</f>
        <v>735000</v>
      </c>
    </row>
    <row r="16654" spans="1:9" x14ac:dyDescent="0.25">
      <c r="A16654" s="2">
        <v>42448</v>
      </c>
      <c r="B16654" s="1">
        <f t="shared" si="520"/>
        <v>2016</v>
      </c>
      <c r="C16654" s="1">
        <f t="shared" si="521"/>
        <v>1</v>
      </c>
      <c r="D16654">
        <v>2902</v>
      </c>
      <c r="E16654" t="s">
        <v>36</v>
      </c>
      <c r="F16654" s="4">
        <v>750000</v>
      </c>
      <c r="G16654" t="s">
        <v>5</v>
      </c>
      <c r="H16654">
        <v>4</v>
      </c>
      <c r="I16654" s="4">
        <f>IF(E16654="Rhode Island", Table1[[#This Row],[price]]*$L$3, IF(E16654="Massachusetts", Table1[[#This Row],[price]]*$L$2, 1))</f>
        <v>750000</v>
      </c>
    </row>
    <row r="16655" spans="1:9" x14ac:dyDescent="0.25">
      <c r="A16655" s="2">
        <v>42448</v>
      </c>
      <c r="B16655" s="1">
        <f t="shared" si="520"/>
        <v>2016</v>
      </c>
      <c r="C16655" s="1">
        <f t="shared" si="521"/>
        <v>1</v>
      </c>
      <c r="D16655">
        <v>2607</v>
      </c>
      <c r="E16655" t="s">
        <v>37</v>
      </c>
      <c r="F16655" s="4">
        <v>770000</v>
      </c>
      <c r="G16655" t="s">
        <v>5</v>
      </c>
      <c r="H16655">
        <v>3</v>
      </c>
      <c r="I16655" s="4">
        <f>IF(E16655="Rhode Island", Table1[[#This Row],[price]]*$L$3, IF(E16655="Massachusetts", Table1[[#This Row],[price]]*$L$2, 1))</f>
        <v>770000</v>
      </c>
    </row>
    <row r="16656" spans="1:9" x14ac:dyDescent="0.25">
      <c r="A16656" s="2">
        <v>42448</v>
      </c>
      <c r="B16656" s="1">
        <f t="shared" si="520"/>
        <v>2016</v>
      </c>
      <c r="C16656" s="1">
        <f t="shared" si="521"/>
        <v>1</v>
      </c>
      <c r="D16656">
        <v>2611</v>
      </c>
      <c r="E16656" t="s">
        <v>37</v>
      </c>
      <c r="F16656" s="4">
        <v>771000</v>
      </c>
      <c r="G16656" t="s">
        <v>5</v>
      </c>
      <c r="H16656">
        <v>3</v>
      </c>
      <c r="I16656" s="4">
        <f>IF(E16656="Rhode Island", Table1[[#This Row],[price]]*$L$3, IF(E16656="Massachusetts", Table1[[#This Row],[price]]*$L$2, 1))</f>
        <v>771000</v>
      </c>
    </row>
    <row r="16657" spans="1:9" x14ac:dyDescent="0.25">
      <c r="A16657" s="2">
        <v>42448</v>
      </c>
      <c r="B16657" s="1">
        <f t="shared" si="520"/>
        <v>2016</v>
      </c>
      <c r="C16657" s="1">
        <f t="shared" si="521"/>
        <v>1</v>
      </c>
      <c r="D16657">
        <v>2611</v>
      </c>
      <c r="E16657" t="s">
        <v>37</v>
      </c>
      <c r="F16657" s="4">
        <v>842500</v>
      </c>
      <c r="G16657" t="s">
        <v>5</v>
      </c>
      <c r="H16657">
        <v>4</v>
      </c>
      <c r="I16657" s="4">
        <f>IF(E16657="Rhode Island", Table1[[#This Row],[price]]*$L$3, IF(E16657="Massachusetts", Table1[[#This Row],[price]]*$L$2, 1))</f>
        <v>842500</v>
      </c>
    </row>
    <row r="16658" spans="1:9" x14ac:dyDescent="0.25">
      <c r="A16658" s="2">
        <v>42448</v>
      </c>
      <c r="B16658" s="1">
        <f t="shared" si="520"/>
        <v>2016</v>
      </c>
      <c r="C16658" s="1">
        <f t="shared" si="521"/>
        <v>1</v>
      </c>
      <c r="D16658">
        <v>2611</v>
      </c>
      <c r="E16658" t="s">
        <v>37</v>
      </c>
      <c r="F16658" s="4">
        <v>946000</v>
      </c>
      <c r="G16658" t="s">
        <v>5</v>
      </c>
      <c r="H16658">
        <v>4</v>
      </c>
      <c r="I16658" s="4">
        <f>IF(E16658="Rhode Island", Table1[[#This Row],[price]]*$L$3, IF(E16658="Massachusetts", Table1[[#This Row],[price]]*$L$2, 1))</f>
        <v>946000</v>
      </c>
    </row>
    <row r="16659" spans="1:9" x14ac:dyDescent="0.25">
      <c r="A16659" s="2">
        <v>42448</v>
      </c>
      <c r="B16659" s="1">
        <f t="shared" si="520"/>
        <v>2016</v>
      </c>
      <c r="C16659" s="1">
        <f t="shared" si="521"/>
        <v>1</v>
      </c>
      <c r="D16659">
        <v>2604</v>
      </c>
      <c r="E16659" t="s">
        <v>37</v>
      </c>
      <c r="F16659" s="4">
        <v>965000</v>
      </c>
      <c r="G16659" t="s">
        <v>5</v>
      </c>
      <c r="H16659">
        <v>5</v>
      </c>
      <c r="I16659" s="4">
        <f>IF(E16659="Rhode Island", Table1[[#This Row],[price]]*$L$3, IF(E16659="Massachusetts", Table1[[#This Row],[price]]*$L$2, 1))</f>
        <v>965000</v>
      </c>
    </row>
    <row r="16660" spans="1:9" x14ac:dyDescent="0.25">
      <c r="A16660" s="2">
        <v>42448</v>
      </c>
      <c r="B16660" s="1">
        <f t="shared" si="520"/>
        <v>2016</v>
      </c>
      <c r="C16660" s="1">
        <f t="shared" si="521"/>
        <v>1</v>
      </c>
      <c r="D16660">
        <v>2611</v>
      </c>
      <c r="E16660" t="s">
        <v>37</v>
      </c>
      <c r="F16660" s="4">
        <v>1035000</v>
      </c>
      <c r="G16660" t="s">
        <v>5</v>
      </c>
      <c r="H16660">
        <v>5</v>
      </c>
      <c r="I16660" s="4">
        <f>IF(E16660="Rhode Island", Table1[[#This Row],[price]]*$L$3, IF(E16660="Massachusetts", Table1[[#This Row],[price]]*$L$2, 1))</f>
        <v>1035000</v>
      </c>
    </row>
    <row r="16661" spans="1:9" x14ac:dyDescent="0.25">
      <c r="A16661" s="2">
        <v>42448</v>
      </c>
      <c r="B16661" s="1">
        <f t="shared" si="520"/>
        <v>2016</v>
      </c>
      <c r="C16661" s="1">
        <f t="shared" si="521"/>
        <v>1</v>
      </c>
      <c r="D16661">
        <v>2600</v>
      </c>
      <c r="E16661" t="s">
        <v>37</v>
      </c>
      <c r="F16661" s="4">
        <v>1585000</v>
      </c>
      <c r="G16661" t="s">
        <v>5</v>
      </c>
      <c r="H16661">
        <v>3</v>
      </c>
      <c r="I16661" s="4">
        <f>IF(E16661="Rhode Island", Table1[[#This Row],[price]]*$L$3, IF(E16661="Massachusetts", Table1[[#This Row],[price]]*$L$2, 1))</f>
        <v>1585000</v>
      </c>
    </row>
    <row r="16662" spans="1:9" x14ac:dyDescent="0.25">
      <c r="A16662" s="2">
        <v>42448</v>
      </c>
      <c r="B16662" s="1">
        <f t="shared" si="520"/>
        <v>2016</v>
      </c>
      <c r="C16662" s="1">
        <f t="shared" si="521"/>
        <v>1</v>
      </c>
      <c r="D16662">
        <v>2606</v>
      </c>
      <c r="E16662" t="s">
        <v>37</v>
      </c>
      <c r="F16662" s="4">
        <v>665000</v>
      </c>
      <c r="G16662" t="s">
        <v>6</v>
      </c>
      <c r="H16662">
        <v>3</v>
      </c>
      <c r="I16662" s="4">
        <f>IF(E16662="Rhode Island", Table1[[#This Row],[price]]*$L$3, IF(E16662="Massachusetts", Table1[[#This Row],[price]]*$L$2, 1))</f>
        <v>665000</v>
      </c>
    </row>
    <row r="16663" spans="1:9" x14ac:dyDescent="0.25">
      <c r="A16663" s="2">
        <v>42450</v>
      </c>
      <c r="B16663" s="1">
        <f t="shared" si="520"/>
        <v>2016</v>
      </c>
      <c r="C16663" s="1">
        <f t="shared" si="521"/>
        <v>1</v>
      </c>
      <c r="D16663">
        <v>2617</v>
      </c>
      <c r="E16663" t="s">
        <v>37</v>
      </c>
      <c r="F16663" s="4">
        <v>442000</v>
      </c>
      <c r="G16663" t="s">
        <v>5</v>
      </c>
      <c r="H16663">
        <v>3</v>
      </c>
      <c r="I16663" s="4">
        <f>IF(E16663="Rhode Island", Table1[[#This Row],[price]]*$L$3, IF(E16663="Massachusetts", Table1[[#This Row],[price]]*$L$2, 1))</f>
        <v>442000</v>
      </c>
    </row>
    <row r="16664" spans="1:9" x14ac:dyDescent="0.25">
      <c r="A16664" s="2">
        <v>42450</v>
      </c>
      <c r="B16664" s="1">
        <f t="shared" si="520"/>
        <v>2016</v>
      </c>
      <c r="C16664" s="1">
        <f t="shared" si="521"/>
        <v>1</v>
      </c>
      <c r="D16664">
        <v>2913</v>
      </c>
      <c r="E16664" t="s">
        <v>36</v>
      </c>
      <c r="F16664" s="4">
        <v>455000</v>
      </c>
      <c r="G16664" t="s">
        <v>5</v>
      </c>
      <c r="H16664">
        <v>3</v>
      </c>
      <c r="I16664" s="4">
        <f>IF(E16664="Rhode Island", Table1[[#This Row],[price]]*$L$3, IF(E16664="Massachusetts", Table1[[#This Row],[price]]*$L$2, 1))</f>
        <v>455000</v>
      </c>
    </row>
    <row r="16665" spans="1:9" x14ac:dyDescent="0.25">
      <c r="A16665" s="2">
        <v>42450</v>
      </c>
      <c r="B16665" s="1">
        <f t="shared" si="520"/>
        <v>2016</v>
      </c>
      <c r="C16665" s="1">
        <f t="shared" si="521"/>
        <v>1</v>
      </c>
      <c r="D16665">
        <v>2905</v>
      </c>
      <c r="E16665" t="s">
        <v>36</v>
      </c>
      <c r="F16665" s="4">
        <v>470000</v>
      </c>
      <c r="G16665" t="s">
        <v>5</v>
      </c>
      <c r="H16665">
        <v>3</v>
      </c>
      <c r="I16665" s="4">
        <f>IF(E16665="Rhode Island", Table1[[#This Row],[price]]*$L$3, IF(E16665="Massachusetts", Table1[[#This Row],[price]]*$L$2, 1))</f>
        <v>470000</v>
      </c>
    </row>
    <row r="16666" spans="1:9" x14ac:dyDescent="0.25">
      <c r="A16666" s="2">
        <v>42450</v>
      </c>
      <c r="B16666" s="1">
        <f t="shared" si="520"/>
        <v>2016</v>
      </c>
      <c r="C16666" s="1">
        <f t="shared" si="521"/>
        <v>1</v>
      </c>
      <c r="D16666">
        <v>2611</v>
      </c>
      <c r="E16666" t="s">
        <v>37</v>
      </c>
      <c r="F16666" s="4">
        <v>500000</v>
      </c>
      <c r="G16666" t="s">
        <v>5</v>
      </c>
      <c r="H16666">
        <v>5</v>
      </c>
      <c r="I16666" s="4">
        <f>IF(E16666="Rhode Island", Table1[[#This Row],[price]]*$L$3, IF(E16666="Massachusetts", Table1[[#This Row],[price]]*$L$2, 1))</f>
        <v>500000</v>
      </c>
    </row>
    <row r="16667" spans="1:9" x14ac:dyDescent="0.25">
      <c r="A16667" s="2">
        <v>42450</v>
      </c>
      <c r="B16667" s="1">
        <f t="shared" si="520"/>
        <v>2016</v>
      </c>
      <c r="C16667" s="1">
        <f t="shared" si="521"/>
        <v>1</v>
      </c>
      <c r="D16667">
        <v>2615</v>
      </c>
      <c r="E16667" t="s">
        <v>37</v>
      </c>
      <c r="F16667" s="4">
        <v>505000</v>
      </c>
      <c r="G16667" t="s">
        <v>5</v>
      </c>
      <c r="H16667">
        <v>3</v>
      </c>
      <c r="I16667" s="4">
        <f>IF(E16667="Rhode Island", Table1[[#This Row],[price]]*$L$3, IF(E16667="Massachusetts", Table1[[#This Row],[price]]*$L$2, 1))</f>
        <v>505000</v>
      </c>
    </row>
    <row r="16668" spans="1:9" x14ac:dyDescent="0.25">
      <c r="A16668" s="2">
        <v>42450</v>
      </c>
      <c r="B16668" s="1">
        <f t="shared" si="520"/>
        <v>2016</v>
      </c>
      <c r="C16668" s="1">
        <f t="shared" si="521"/>
        <v>1</v>
      </c>
      <c r="D16668">
        <v>2913</v>
      </c>
      <c r="E16668" t="s">
        <v>36</v>
      </c>
      <c r="F16668" s="4">
        <v>532900</v>
      </c>
      <c r="G16668" t="s">
        <v>5</v>
      </c>
      <c r="H16668">
        <v>3</v>
      </c>
      <c r="I16668" s="4">
        <f>IF(E16668="Rhode Island", Table1[[#This Row],[price]]*$L$3, IF(E16668="Massachusetts", Table1[[#This Row],[price]]*$L$2, 1))</f>
        <v>532900</v>
      </c>
    </row>
    <row r="16669" spans="1:9" x14ac:dyDescent="0.25">
      <c r="A16669" s="2">
        <v>42450</v>
      </c>
      <c r="B16669" s="1">
        <f t="shared" si="520"/>
        <v>2016</v>
      </c>
      <c r="C16669" s="1">
        <f t="shared" si="521"/>
        <v>1</v>
      </c>
      <c r="D16669">
        <v>2617</v>
      </c>
      <c r="E16669" t="s">
        <v>37</v>
      </c>
      <c r="F16669" s="4">
        <v>590000</v>
      </c>
      <c r="G16669" t="s">
        <v>5</v>
      </c>
      <c r="H16669">
        <v>3</v>
      </c>
      <c r="I16669" s="4">
        <f>IF(E16669="Rhode Island", Table1[[#This Row],[price]]*$L$3, IF(E16669="Massachusetts", Table1[[#This Row],[price]]*$L$2, 1))</f>
        <v>590000</v>
      </c>
    </row>
    <row r="16670" spans="1:9" x14ac:dyDescent="0.25">
      <c r="A16670" s="2">
        <v>42450</v>
      </c>
      <c r="B16670" s="1">
        <f t="shared" si="520"/>
        <v>2016</v>
      </c>
      <c r="C16670" s="1">
        <f t="shared" si="521"/>
        <v>1</v>
      </c>
      <c r="D16670">
        <v>2904</v>
      </c>
      <c r="E16670" t="s">
        <v>36</v>
      </c>
      <c r="F16670" s="4">
        <v>610000</v>
      </c>
      <c r="G16670" t="s">
        <v>5</v>
      </c>
      <c r="H16670">
        <v>4</v>
      </c>
      <c r="I16670" s="4">
        <f>IF(E16670="Rhode Island", Table1[[#This Row],[price]]*$L$3, IF(E16670="Massachusetts", Table1[[#This Row],[price]]*$L$2, 1))</f>
        <v>610000</v>
      </c>
    </row>
    <row r="16671" spans="1:9" x14ac:dyDescent="0.25">
      <c r="A16671" s="2">
        <v>42450</v>
      </c>
      <c r="B16671" s="1">
        <f t="shared" si="520"/>
        <v>2016</v>
      </c>
      <c r="C16671" s="1">
        <f t="shared" si="521"/>
        <v>1</v>
      </c>
      <c r="D16671">
        <v>2905</v>
      </c>
      <c r="E16671" t="s">
        <v>36</v>
      </c>
      <c r="F16671" s="4">
        <v>652000</v>
      </c>
      <c r="G16671" t="s">
        <v>5</v>
      </c>
      <c r="H16671">
        <v>4</v>
      </c>
      <c r="I16671" s="4">
        <f>IF(E16671="Rhode Island", Table1[[#This Row],[price]]*$L$3, IF(E16671="Massachusetts", Table1[[#This Row],[price]]*$L$2, 1))</f>
        <v>652000</v>
      </c>
    </row>
    <row r="16672" spans="1:9" x14ac:dyDescent="0.25">
      <c r="A16672" s="2">
        <v>42450</v>
      </c>
      <c r="B16672" s="1">
        <f t="shared" si="520"/>
        <v>2016</v>
      </c>
      <c r="C16672" s="1">
        <f t="shared" si="521"/>
        <v>1</v>
      </c>
      <c r="D16672">
        <v>2602</v>
      </c>
      <c r="E16672" t="s">
        <v>37</v>
      </c>
      <c r="F16672" s="4">
        <v>775000</v>
      </c>
      <c r="G16672" t="s">
        <v>5</v>
      </c>
      <c r="H16672">
        <v>3</v>
      </c>
      <c r="I16672" s="4">
        <f>IF(E16672="Rhode Island", Table1[[#This Row],[price]]*$L$3, IF(E16672="Massachusetts", Table1[[#This Row],[price]]*$L$2, 1))</f>
        <v>775000</v>
      </c>
    </row>
    <row r="16673" spans="1:9" x14ac:dyDescent="0.25">
      <c r="A16673" s="2">
        <v>42450</v>
      </c>
      <c r="B16673" s="1">
        <f t="shared" si="520"/>
        <v>2016</v>
      </c>
      <c r="C16673" s="1">
        <f t="shared" si="521"/>
        <v>1</v>
      </c>
      <c r="D16673">
        <v>2607</v>
      </c>
      <c r="E16673" t="s">
        <v>37</v>
      </c>
      <c r="F16673" s="4">
        <v>779000</v>
      </c>
      <c r="G16673" t="s">
        <v>5</v>
      </c>
      <c r="H16673">
        <v>4</v>
      </c>
      <c r="I16673" s="4">
        <f>IF(E16673="Rhode Island", Table1[[#This Row],[price]]*$L$3, IF(E16673="Massachusetts", Table1[[#This Row],[price]]*$L$2, 1))</f>
        <v>779000</v>
      </c>
    </row>
    <row r="16674" spans="1:9" x14ac:dyDescent="0.25">
      <c r="A16674" s="2">
        <v>42450</v>
      </c>
      <c r="B16674" s="1">
        <f t="shared" si="520"/>
        <v>2016</v>
      </c>
      <c r="C16674" s="1">
        <f t="shared" si="521"/>
        <v>1</v>
      </c>
      <c r="D16674">
        <v>2914</v>
      </c>
      <c r="E16674" t="s">
        <v>36</v>
      </c>
      <c r="F16674" s="4">
        <v>782500</v>
      </c>
      <c r="G16674" t="s">
        <v>5</v>
      </c>
      <c r="H16674">
        <v>4</v>
      </c>
      <c r="I16674" s="4">
        <f>IF(E16674="Rhode Island", Table1[[#This Row],[price]]*$L$3, IF(E16674="Massachusetts", Table1[[#This Row],[price]]*$L$2, 1))</f>
        <v>782500</v>
      </c>
    </row>
    <row r="16675" spans="1:9" x14ac:dyDescent="0.25">
      <c r="A16675" s="2">
        <v>42450</v>
      </c>
      <c r="B16675" s="1">
        <f t="shared" si="520"/>
        <v>2016</v>
      </c>
      <c r="C16675" s="1">
        <f t="shared" si="521"/>
        <v>1</v>
      </c>
      <c r="D16675">
        <v>2605</v>
      </c>
      <c r="E16675" t="s">
        <v>37</v>
      </c>
      <c r="F16675" s="4">
        <v>941000</v>
      </c>
      <c r="G16675" t="s">
        <v>5</v>
      </c>
      <c r="H16675">
        <v>5</v>
      </c>
      <c r="I16675" s="4">
        <f>IF(E16675="Rhode Island", Table1[[#This Row],[price]]*$L$3, IF(E16675="Massachusetts", Table1[[#This Row],[price]]*$L$2, 1))</f>
        <v>941000</v>
      </c>
    </row>
    <row r="16676" spans="1:9" x14ac:dyDescent="0.25">
      <c r="A16676" s="2">
        <v>42450</v>
      </c>
      <c r="B16676" s="1">
        <f t="shared" si="520"/>
        <v>2016</v>
      </c>
      <c r="C16676" s="1">
        <f t="shared" si="521"/>
        <v>1</v>
      </c>
      <c r="D16676">
        <v>2602</v>
      </c>
      <c r="E16676" t="s">
        <v>37</v>
      </c>
      <c r="F16676" s="4">
        <v>1440000</v>
      </c>
      <c r="G16676" t="s">
        <v>5</v>
      </c>
      <c r="H16676">
        <v>3</v>
      </c>
      <c r="I16676" s="4">
        <f>IF(E16676="Rhode Island", Table1[[#This Row],[price]]*$L$3, IF(E16676="Massachusetts", Table1[[#This Row],[price]]*$L$2, 1))</f>
        <v>1440000</v>
      </c>
    </row>
    <row r="16677" spans="1:9" x14ac:dyDescent="0.25">
      <c r="A16677" s="2">
        <v>42450</v>
      </c>
      <c r="B16677" s="1">
        <f t="shared" si="520"/>
        <v>2016</v>
      </c>
      <c r="C16677" s="1">
        <f t="shared" si="521"/>
        <v>1</v>
      </c>
      <c r="D16677">
        <v>2912</v>
      </c>
      <c r="E16677" t="s">
        <v>36</v>
      </c>
      <c r="F16677" s="4">
        <v>247500</v>
      </c>
      <c r="G16677" t="s">
        <v>6</v>
      </c>
      <c r="H16677">
        <v>1</v>
      </c>
      <c r="I16677" s="4">
        <f>IF(E16677="Rhode Island", Table1[[#This Row],[price]]*$L$3, IF(E16677="Massachusetts", Table1[[#This Row],[price]]*$L$2, 1))</f>
        <v>247500</v>
      </c>
    </row>
    <row r="16678" spans="1:9" x14ac:dyDescent="0.25">
      <c r="A16678" s="2">
        <v>42450</v>
      </c>
      <c r="B16678" s="1">
        <f t="shared" si="520"/>
        <v>2016</v>
      </c>
      <c r="C16678" s="1">
        <f t="shared" si="521"/>
        <v>1</v>
      </c>
      <c r="D16678">
        <v>2617</v>
      </c>
      <c r="E16678" t="s">
        <v>37</v>
      </c>
      <c r="F16678" s="4">
        <v>420000</v>
      </c>
      <c r="G16678" t="s">
        <v>6</v>
      </c>
      <c r="H16678">
        <v>2</v>
      </c>
      <c r="I16678" s="4">
        <f>IF(E16678="Rhode Island", Table1[[#This Row],[price]]*$L$3, IF(E16678="Massachusetts", Table1[[#This Row],[price]]*$L$2, 1))</f>
        <v>420000</v>
      </c>
    </row>
    <row r="16679" spans="1:9" x14ac:dyDescent="0.25">
      <c r="A16679" s="2">
        <v>42450</v>
      </c>
      <c r="B16679" s="1">
        <f t="shared" si="520"/>
        <v>2016</v>
      </c>
      <c r="C16679" s="1">
        <f t="shared" si="521"/>
        <v>1</v>
      </c>
      <c r="D16679">
        <v>2612</v>
      </c>
      <c r="E16679" t="s">
        <v>37</v>
      </c>
      <c r="F16679" s="4">
        <v>990000</v>
      </c>
      <c r="G16679" t="s">
        <v>6</v>
      </c>
      <c r="H16679">
        <v>3</v>
      </c>
      <c r="I16679" s="4">
        <f>IF(E16679="Rhode Island", Table1[[#This Row],[price]]*$L$3, IF(E16679="Massachusetts", Table1[[#This Row],[price]]*$L$2, 1))</f>
        <v>990000</v>
      </c>
    </row>
    <row r="16680" spans="1:9" x14ac:dyDescent="0.25">
      <c r="A16680" s="2">
        <v>42451</v>
      </c>
      <c r="B16680" s="1">
        <f t="shared" si="520"/>
        <v>2016</v>
      </c>
      <c r="C16680" s="1">
        <f t="shared" si="521"/>
        <v>1</v>
      </c>
      <c r="D16680">
        <v>2615</v>
      </c>
      <c r="E16680" t="s">
        <v>37</v>
      </c>
      <c r="F16680" s="4">
        <v>415000</v>
      </c>
      <c r="G16680" t="s">
        <v>5</v>
      </c>
      <c r="H16680">
        <v>3</v>
      </c>
      <c r="I16680" s="4">
        <f>IF(E16680="Rhode Island", Table1[[#This Row],[price]]*$L$3, IF(E16680="Massachusetts", Table1[[#This Row],[price]]*$L$2, 1))</f>
        <v>415000</v>
      </c>
    </row>
    <row r="16681" spans="1:9" x14ac:dyDescent="0.25">
      <c r="A16681" s="2">
        <v>42451</v>
      </c>
      <c r="B16681" s="1">
        <f t="shared" si="520"/>
        <v>2016</v>
      </c>
      <c r="C16681" s="1">
        <f t="shared" si="521"/>
        <v>1</v>
      </c>
      <c r="D16681">
        <v>2906</v>
      </c>
      <c r="E16681" t="s">
        <v>36</v>
      </c>
      <c r="F16681" s="4">
        <v>433000</v>
      </c>
      <c r="G16681" t="s">
        <v>5</v>
      </c>
      <c r="H16681">
        <v>3</v>
      </c>
      <c r="I16681" s="4">
        <f>IF(E16681="Rhode Island", Table1[[#This Row],[price]]*$L$3, IF(E16681="Massachusetts", Table1[[#This Row],[price]]*$L$2, 1))</f>
        <v>433000</v>
      </c>
    </row>
    <row r="16682" spans="1:9" x14ac:dyDescent="0.25">
      <c r="A16682" s="2">
        <v>42451</v>
      </c>
      <c r="B16682" s="1">
        <f t="shared" si="520"/>
        <v>2016</v>
      </c>
      <c r="C16682" s="1">
        <f t="shared" si="521"/>
        <v>1</v>
      </c>
      <c r="D16682">
        <v>2611</v>
      </c>
      <c r="E16682" t="s">
        <v>37</v>
      </c>
      <c r="F16682" s="4">
        <v>500000</v>
      </c>
      <c r="G16682" t="s">
        <v>5</v>
      </c>
      <c r="H16682">
        <v>3</v>
      </c>
      <c r="I16682" s="4">
        <f>IF(E16682="Rhode Island", Table1[[#This Row],[price]]*$L$3, IF(E16682="Massachusetts", Table1[[#This Row],[price]]*$L$2, 1))</f>
        <v>500000</v>
      </c>
    </row>
    <row r="16683" spans="1:9" x14ac:dyDescent="0.25">
      <c r="A16683" s="2">
        <v>42451</v>
      </c>
      <c r="B16683" s="1">
        <f t="shared" si="520"/>
        <v>2016</v>
      </c>
      <c r="C16683" s="1">
        <f t="shared" si="521"/>
        <v>1</v>
      </c>
      <c r="D16683">
        <v>2904</v>
      </c>
      <c r="E16683" t="s">
        <v>36</v>
      </c>
      <c r="F16683" s="4">
        <v>555000</v>
      </c>
      <c r="G16683" t="s">
        <v>5</v>
      </c>
      <c r="H16683">
        <v>3</v>
      </c>
      <c r="I16683" s="4">
        <f>IF(E16683="Rhode Island", Table1[[#This Row],[price]]*$L$3, IF(E16683="Massachusetts", Table1[[#This Row],[price]]*$L$2, 1))</f>
        <v>555000</v>
      </c>
    </row>
    <row r="16684" spans="1:9" x14ac:dyDescent="0.25">
      <c r="A16684" s="2">
        <v>42451</v>
      </c>
      <c r="B16684" s="1">
        <f t="shared" si="520"/>
        <v>2016</v>
      </c>
      <c r="C16684" s="1">
        <f t="shared" si="521"/>
        <v>1</v>
      </c>
      <c r="D16684">
        <v>2607</v>
      </c>
      <c r="E16684" t="s">
        <v>37</v>
      </c>
      <c r="F16684" s="4">
        <v>600000</v>
      </c>
      <c r="G16684" t="s">
        <v>5</v>
      </c>
      <c r="H16684">
        <v>5</v>
      </c>
      <c r="I16684" s="4">
        <f>IF(E16684="Rhode Island", Table1[[#This Row],[price]]*$L$3, IF(E16684="Massachusetts", Table1[[#This Row],[price]]*$L$2, 1))</f>
        <v>600000</v>
      </c>
    </row>
    <row r="16685" spans="1:9" x14ac:dyDescent="0.25">
      <c r="A16685" s="2">
        <v>42451</v>
      </c>
      <c r="B16685" s="1">
        <f t="shared" si="520"/>
        <v>2016</v>
      </c>
      <c r="C16685" s="1">
        <f t="shared" si="521"/>
        <v>1</v>
      </c>
      <c r="D16685">
        <v>2615</v>
      </c>
      <c r="E16685" t="s">
        <v>37</v>
      </c>
      <c r="F16685" s="4">
        <v>600000</v>
      </c>
      <c r="G16685" t="s">
        <v>5</v>
      </c>
      <c r="H16685">
        <v>4</v>
      </c>
      <c r="I16685" s="4">
        <f>IF(E16685="Rhode Island", Table1[[#This Row],[price]]*$L$3, IF(E16685="Massachusetts", Table1[[#This Row],[price]]*$L$2, 1))</f>
        <v>600000</v>
      </c>
    </row>
    <row r="16686" spans="1:9" x14ac:dyDescent="0.25">
      <c r="A16686" s="2">
        <v>42451</v>
      </c>
      <c r="B16686" s="1">
        <f t="shared" si="520"/>
        <v>2016</v>
      </c>
      <c r="C16686" s="1">
        <f t="shared" si="521"/>
        <v>1</v>
      </c>
      <c r="D16686">
        <v>2604</v>
      </c>
      <c r="E16686" t="s">
        <v>37</v>
      </c>
      <c r="F16686" s="4">
        <v>641000</v>
      </c>
      <c r="G16686" t="s">
        <v>5</v>
      </c>
      <c r="H16686">
        <v>3</v>
      </c>
      <c r="I16686" s="4">
        <f>IF(E16686="Rhode Island", Table1[[#This Row],[price]]*$L$3, IF(E16686="Massachusetts", Table1[[#This Row],[price]]*$L$2, 1))</f>
        <v>641000</v>
      </c>
    </row>
    <row r="16687" spans="1:9" x14ac:dyDescent="0.25">
      <c r="A16687" s="2">
        <v>42451</v>
      </c>
      <c r="B16687" s="1">
        <f t="shared" si="520"/>
        <v>2016</v>
      </c>
      <c r="C16687" s="1">
        <f t="shared" si="521"/>
        <v>1</v>
      </c>
      <c r="D16687">
        <v>2607</v>
      </c>
      <c r="E16687" t="s">
        <v>37</v>
      </c>
      <c r="F16687" s="4">
        <v>727000</v>
      </c>
      <c r="G16687" t="s">
        <v>5</v>
      </c>
      <c r="H16687">
        <v>3</v>
      </c>
      <c r="I16687" s="4">
        <f>IF(E16687="Rhode Island", Table1[[#This Row],[price]]*$L$3, IF(E16687="Massachusetts", Table1[[#This Row],[price]]*$L$2, 1))</f>
        <v>727000</v>
      </c>
    </row>
    <row r="16688" spans="1:9" x14ac:dyDescent="0.25">
      <c r="A16688" s="2">
        <v>42451</v>
      </c>
      <c r="B16688" s="1">
        <f t="shared" si="520"/>
        <v>2016</v>
      </c>
      <c r="C16688" s="1">
        <f t="shared" si="521"/>
        <v>1</v>
      </c>
      <c r="D16688">
        <v>2611</v>
      </c>
      <c r="E16688" t="s">
        <v>37</v>
      </c>
      <c r="F16688" s="4">
        <v>885000</v>
      </c>
      <c r="G16688" t="s">
        <v>5</v>
      </c>
      <c r="H16688">
        <v>4</v>
      </c>
      <c r="I16688" s="4">
        <f>IF(E16688="Rhode Island", Table1[[#This Row],[price]]*$L$3, IF(E16688="Massachusetts", Table1[[#This Row],[price]]*$L$2, 1))</f>
        <v>885000</v>
      </c>
    </row>
    <row r="16689" spans="1:9" x14ac:dyDescent="0.25">
      <c r="A16689" s="2">
        <v>42451</v>
      </c>
      <c r="B16689" s="1">
        <f t="shared" si="520"/>
        <v>2016</v>
      </c>
      <c r="C16689" s="1">
        <f t="shared" si="521"/>
        <v>1</v>
      </c>
      <c r="D16689">
        <v>2906</v>
      </c>
      <c r="E16689" t="s">
        <v>36</v>
      </c>
      <c r="F16689" s="4">
        <v>887500</v>
      </c>
      <c r="G16689" t="s">
        <v>5</v>
      </c>
      <c r="H16689">
        <v>5</v>
      </c>
      <c r="I16689" s="4">
        <f>IF(E16689="Rhode Island", Table1[[#This Row],[price]]*$L$3, IF(E16689="Massachusetts", Table1[[#This Row],[price]]*$L$2, 1))</f>
        <v>887500</v>
      </c>
    </row>
    <row r="16690" spans="1:9" x14ac:dyDescent="0.25">
      <c r="A16690" s="2">
        <v>42451</v>
      </c>
      <c r="B16690" s="1">
        <f t="shared" si="520"/>
        <v>2016</v>
      </c>
      <c r="C16690" s="1">
        <f t="shared" si="521"/>
        <v>1</v>
      </c>
      <c r="D16690">
        <v>2614</v>
      </c>
      <c r="E16690" t="s">
        <v>37</v>
      </c>
      <c r="F16690" s="4">
        <v>935000</v>
      </c>
      <c r="G16690" t="s">
        <v>5</v>
      </c>
      <c r="H16690">
        <v>4</v>
      </c>
      <c r="I16690" s="4">
        <f>IF(E16690="Rhode Island", Table1[[#This Row],[price]]*$L$3, IF(E16690="Massachusetts", Table1[[#This Row],[price]]*$L$2, 1))</f>
        <v>935000</v>
      </c>
    </row>
    <row r="16691" spans="1:9" x14ac:dyDescent="0.25">
      <c r="A16691" s="2">
        <v>42451</v>
      </c>
      <c r="B16691" s="1">
        <f t="shared" si="520"/>
        <v>2016</v>
      </c>
      <c r="C16691" s="1">
        <f t="shared" si="521"/>
        <v>1</v>
      </c>
      <c r="D16691">
        <v>2914</v>
      </c>
      <c r="E16691" t="s">
        <v>36</v>
      </c>
      <c r="F16691" s="4">
        <v>1170000</v>
      </c>
      <c r="G16691" t="s">
        <v>5</v>
      </c>
      <c r="H16691">
        <v>5</v>
      </c>
      <c r="I16691" s="4">
        <f>IF(E16691="Rhode Island", Table1[[#This Row],[price]]*$L$3, IF(E16691="Massachusetts", Table1[[#This Row],[price]]*$L$2, 1))</f>
        <v>1170000</v>
      </c>
    </row>
    <row r="16692" spans="1:9" x14ac:dyDescent="0.25">
      <c r="A16692" s="2">
        <v>42451</v>
      </c>
      <c r="B16692" s="1">
        <f t="shared" si="520"/>
        <v>2016</v>
      </c>
      <c r="C16692" s="1">
        <f t="shared" si="521"/>
        <v>1</v>
      </c>
      <c r="D16692">
        <v>2606</v>
      </c>
      <c r="E16692" t="s">
        <v>37</v>
      </c>
      <c r="F16692" s="4">
        <v>280000</v>
      </c>
      <c r="G16692" t="s">
        <v>6</v>
      </c>
      <c r="H16692">
        <v>2</v>
      </c>
      <c r="I16692" s="4">
        <f>IF(E16692="Rhode Island", Table1[[#This Row],[price]]*$L$3, IF(E16692="Massachusetts", Table1[[#This Row],[price]]*$L$2, 1))</f>
        <v>280000</v>
      </c>
    </row>
    <row r="16693" spans="1:9" x14ac:dyDescent="0.25">
      <c r="A16693" s="2">
        <v>42451</v>
      </c>
      <c r="B16693" s="1">
        <f t="shared" si="520"/>
        <v>2016</v>
      </c>
      <c r="C16693" s="1">
        <f t="shared" si="521"/>
        <v>1</v>
      </c>
      <c r="D16693">
        <v>2617</v>
      </c>
      <c r="E16693" t="s">
        <v>37</v>
      </c>
      <c r="F16693" s="4">
        <v>320000</v>
      </c>
      <c r="G16693" t="s">
        <v>6</v>
      </c>
      <c r="H16693">
        <v>1</v>
      </c>
      <c r="I16693" s="4">
        <f>IF(E16693="Rhode Island", Table1[[#This Row],[price]]*$L$3, IF(E16693="Massachusetts", Table1[[#This Row],[price]]*$L$2, 1))</f>
        <v>320000</v>
      </c>
    </row>
    <row r="16694" spans="1:9" x14ac:dyDescent="0.25">
      <c r="A16694" s="2">
        <v>42451</v>
      </c>
      <c r="B16694" s="1">
        <f t="shared" si="520"/>
        <v>2016</v>
      </c>
      <c r="C16694" s="1">
        <f t="shared" si="521"/>
        <v>1</v>
      </c>
      <c r="D16694">
        <v>2913</v>
      </c>
      <c r="E16694" t="s">
        <v>36</v>
      </c>
      <c r="F16694" s="4">
        <v>330000</v>
      </c>
      <c r="G16694" t="s">
        <v>6</v>
      </c>
      <c r="H16694">
        <v>2</v>
      </c>
      <c r="I16694" s="4">
        <f>IF(E16694="Rhode Island", Table1[[#This Row],[price]]*$L$3, IF(E16694="Massachusetts", Table1[[#This Row],[price]]*$L$2, 1))</f>
        <v>330000</v>
      </c>
    </row>
    <row r="16695" spans="1:9" x14ac:dyDescent="0.25">
      <c r="A16695" s="2">
        <v>42451</v>
      </c>
      <c r="B16695" s="1">
        <f t="shared" si="520"/>
        <v>2016</v>
      </c>
      <c r="C16695" s="1">
        <f t="shared" si="521"/>
        <v>1</v>
      </c>
      <c r="D16695">
        <v>2607</v>
      </c>
      <c r="E16695" t="s">
        <v>37</v>
      </c>
      <c r="F16695" s="4">
        <v>405000</v>
      </c>
      <c r="G16695" t="s">
        <v>6</v>
      </c>
      <c r="H16695">
        <v>2</v>
      </c>
      <c r="I16695" s="4">
        <f>IF(E16695="Rhode Island", Table1[[#This Row],[price]]*$L$3, IF(E16695="Massachusetts", Table1[[#This Row],[price]]*$L$2, 1))</f>
        <v>405000</v>
      </c>
    </row>
    <row r="16696" spans="1:9" x14ac:dyDescent="0.25">
      <c r="A16696" s="2">
        <v>42451</v>
      </c>
      <c r="B16696" s="1">
        <f t="shared" si="520"/>
        <v>2016</v>
      </c>
      <c r="C16696" s="1">
        <f t="shared" si="521"/>
        <v>1</v>
      </c>
      <c r="D16696">
        <v>2617</v>
      </c>
      <c r="E16696" t="s">
        <v>37</v>
      </c>
      <c r="F16696" s="4">
        <v>415500</v>
      </c>
      <c r="G16696" t="s">
        <v>6</v>
      </c>
      <c r="H16696">
        <v>2</v>
      </c>
      <c r="I16696" s="4">
        <f>IF(E16696="Rhode Island", Table1[[#This Row],[price]]*$L$3, IF(E16696="Massachusetts", Table1[[#This Row],[price]]*$L$2, 1))</f>
        <v>415500</v>
      </c>
    </row>
    <row r="16697" spans="1:9" x14ac:dyDescent="0.25">
      <c r="A16697" s="2">
        <v>42451</v>
      </c>
      <c r="B16697" s="1">
        <f t="shared" si="520"/>
        <v>2016</v>
      </c>
      <c r="C16697" s="1">
        <f t="shared" si="521"/>
        <v>1</v>
      </c>
      <c r="D16697">
        <v>2604</v>
      </c>
      <c r="E16697" t="s">
        <v>37</v>
      </c>
      <c r="F16697" s="4">
        <v>495000</v>
      </c>
      <c r="G16697" t="s">
        <v>6</v>
      </c>
      <c r="H16697">
        <v>1</v>
      </c>
      <c r="I16697" s="4">
        <f>IF(E16697="Rhode Island", Table1[[#This Row],[price]]*$L$3, IF(E16697="Massachusetts", Table1[[#This Row],[price]]*$L$2, 1))</f>
        <v>495000</v>
      </c>
    </row>
    <row r="16698" spans="1:9" x14ac:dyDescent="0.25">
      <c r="A16698" s="2">
        <v>42451</v>
      </c>
      <c r="B16698" s="1">
        <f t="shared" si="520"/>
        <v>2016</v>
      </c>
      <c r="C16698" s="1">
        <f t="shared" si="521"/>
        <v>1</v>
      </c>
      <c r="D16698">
        <v>2612</v>
      </c>
      <c r="E16698" t="s">
        <v>37</v>
      </c>
      <c r="F16698" s="4">
        <v>550000</v>
      </c>
      <c r="G16698" t="s">
        <v>6</v>
      </c>
      <c r="H16698">
        <v>2</v>
      </c>
      <c r="I16698" s="4">
        <f>IF(E16698="Rhode Island", Table1[[#This Row],[price]]*$L$3, IF(E16698="Massachusetts", Table1[[#This Row],[price]]*$L$2, 1))</f>
        <v>550000</v>
      </c>
    </row>
    <row r="16699" spans="1:9" x14ac:dyDescent="0.25">
      <c r="A16699" s="2">
        <v>42452</v>
      </c>
      <c r="B16699" s="1">
        <f t="shared" si="520"/>
        <v>2016</v>
      </c>
      <c r="C16699" s="1">
        <f t="shared" si="521"/>
        <v>1</v>
      </c>
      <c r="D16699">
        <v>2913</v>
      </c>
      <c r="E16699" t="s">
        <v>36</v>
      </c>
      <c r="F16699" s="4">
        <v>358000</v>
      </c>
      <c r="G16699" t="s">
        <v>5</v>
      </c>
      <c r="H16699">
        <v>3</v>
      </c>
      <c r="I16699" s="4">
        <f>IF(E16699="Rhode Island", Table1[[#This Row],[price]]*$L$3, IF(E16699="Massachusetts", Table1[[#This Row],[price]]*$L$2, 1))</f>
        <v>358000</v>
      </c>
    </row>
    <row r="16700" spans="1:9" x14ac:dyDescent="0.25">
      <c r="A16700" s="2">
        <v>42452</v>
      </c>
      <c r="B16700" s="1">
        <f t="shared" si="520"/>
        <v>2016</v>
      </c>
      <c r="C16700" s="1">
        <f t="shared" si="521"/>
        <v>1</v>
      </c>
      <c r="D16700">
        <v>2906</v>
      </c>
      <c r="E16700" t="s">
        <v>36</v>
      </c>
      <c r="F16700" s="4">
        <v>420000</v>
      </c>
      <c r="G16700" t="s">
        <v>5</v>
      </c>
      <c r="H16700">
        <v>4</v>
      </c>
      <c r="I16700" s="4">
        <f>IF(E16700="Rhode Island", Table1[[#This Row],[price]]*$L$3, IF(E16700="Massachusetts", Table1[[#This Row],[price]]*$L$2, 1))</f>
        <v>420000</v>
      </c>
    </row>
    <row r="16701" spans="1:9" x14ac:dyDescent="0.25">
      <c r="A16701" s="2">
        <v>42452</v>
      </c>
      <c r="B16701" s="1">
        <f t="shared" si="520"/>
        <v>2016</v>
      </c>
      <c r="C16701" s="1">
        <f t="shared" si="521"/>
        <v>1</v>
      </c>
      <c r="D16701">
        <v>2617</v>
      </c>
      <c r="E16701" t="s">
        <v>37</v>
      </c>
      <c r="F16701" s="4">
        <v>430000</v>
      </c>
      <c r="G16701" t="s">
        <v>5</v>
      </c>
      <c r="H16701">
        <v>3</v>
      </c>
      <c r="I16701" s="4">
        <f>IF(E16701="Rhode Island", Table1[[#This Row],[price]]*$L$3, IF(E16701="Massachusetts", Table1[[#This Row],[price]]*$L$2, 1))</f>
        <v>430000</v>
      </c>
    </row>
    <row r="16702" spans="1:9" x14ac:dyDescent="0.25">
      <c r="A16702" s="2">
        <v>42452</v>
      </c>
      <c r="B16702" s="1">
        <f t="shared" si="520"/>
        <v>2016</v>
      </c>
      <c r="C16702" s="1">
        <f t="shared" si="521"/>
        <v>1</v>
      </c>
      <c r="D16702">
        <v>2902</v>
      </c>
      <c r="E16702" t="s">
        <v>36</v>
      </c>
      <c r="F16702" s="4">
        <v>460000</v>
      </c>
      <c r="G16702" t="s">
        <v>5</v>
      </c>
      <c r="H16702">
        <v>3</v>
      </c>
      <c r="I16702" s="4">
        <f>IF(E16702="Rhode Island", Table1[[#This Row],[price]]*$L$3, IF(E16702="Massachusetts", Table1[[#This Row],[price]]*$L$2, 1))</f>
        <v>460000</v>
      </c>
    </row>
    <row r="16703" spans="1:9" x14ac:dyDescent="0.25">
      <c r="A16703" s="2">
        <v>42452</v>
      </c>
      <c r="B16703" s="1">
        <f t="shared" si="520"/>
        <v>2016</v>
      </c>
      <c r="C16703" s="1">
        <f t="shared" si="521"/>
        <v>1</v>
      </c>
      <c r="D16703">
        <v>2615</v>
      </c>
      <c r="E16703" t="s">
        <v>37</v>
      </c>
      <c r="F16703" s="4">
        <v>483000</v>
      </c>
      <c r="G16703" t="s">
        <v>5</v>
      </c>
      <c r="H16703">
        <v>3</v>
      </c>
      <c r="I16703" s="4">
        <f>IF(E16703="Rhode Island", Table1[[#This Row],[price]]*$L$3, IF(E16703="Massachusetts", Table1[[#This Row],[price]]*$L$2, 1))</f>
        <v>483000</v>
      </c>
    </row>
    <row r="16704" spans="1:9" x14ac:dyDescent="0.25">
      <c r="A16704" s="2">
        <v>42452</v>
      </c>
      <c r="B16704" s="1">
        <f t="shared" si="520"/>
        <v>2016</v>
      </c>
      <c r="C16704" s="1">
        <f t="shared" si="521"/>
        <v>1</v>
      </c>
      <c r="D16704">
        <v>2913</v>
      </c>
      <c r="E16704" t="s">
        <v>36</v>
      </c>
      <c r="F16704" s="4">
        <v>525000</v>
      </c>
      <c r="G16704" t="s">
        <v>5</v>
      </c>
      <c r="H16704">
        <v>3</v>
      </c>
      <c r="I16704" s="4">
        <f>IF(E16704="Rhode Island", Table1[[#This Row],[price]]*$L$3, IF(E16704="Massachusetts", Table1[[#This Row],[price]]*$L$2, 1))</f>
        <v>525000</v>
      </c>
    </row>
    <row r="16705" spans="1:9" x14ac:dyDescent="0.25">
      <c r="A16705" s="2">
        <v>42452</v>
      </c>
      <c r="B16705" s="1">
        <f t="shared" si="520"/>
        <v>2016</v>
      </c>
      <c r="C16705" s="1">
        <f t="shared" si="521"/>
        <v>1</v>
      </c>
      <c r="D16705">
        <v>2606</v>
      </c>
      <c r="E16705" t="s">
        <v>37</v>
      </c>
      <c r="F16705" s="4">
        <v>531000</v>
      </c>
      <c r="G16705" t="s">
        <v>5</v>
      </c>
      <c r="H16705">
        <v>3</v>
      </c>
      <c r="I16705" s="4">
        <f>IF(E16705="Rhode Island", Table1[[#This Row],[price]]*$L$3, IF(E16705="Massachusetts", Table1[[#This Row],[price]]*$L$2, 1))</f>
        <v>531000</v>
      </c>
    </row>
    <row r="16706" spans="1:9" x14ac:dyDescent="0.25">
      <c r="A16706" s="2">
        <v>42452</v>
      </c>
      <c r="B16706" s="1">
        <f t="shared" ref="B16706:B16769" si="522">YEAR(A16706)</f>
        <v>2016</v>
      </c>
      <c r="C16706" s="1">
        <f t="shared" ref="C16706:C16769" si="523">ROUNDUP(MONTH(A16706)/3,0)</f>
        <v>1</v>
      </c>
      <c r="D16706">
        <v>2615</v>
      </c>
      <c r="E16706" t="s">
        <v>37</v>
      </c>
      <c r="F16706" s="4">
        <v>558000</v>
      </c>
      <c r="G16706" t="s">
        <v>5</v>
      </c>
      <c r="H16706">
        <v>3</v>
      </c>
      <c r="I16706" s="4">
        <f>IF(E16706="Rhode Island", Table1[[#This Row],[price]]*$L$3, IF(E16706="Massachusetts", Table1[[#This Row],[price]]*$L$2, 1))</f>
        <v>558000</v>
      </c>
    </row>
    <row r="16707" spans="1:9" x14ac:dyDescent="0.25">
      <c r="A16707" s="2">
        <v>42452</v>
      </c>
      <c r="B16707" s="1">
        <f t="shared" si="522"/>
        <v>2016</v>
      </c>
      <c r="C16707" s="1">
        <f t="shared" si="523"/>
        <v>1</v>
      </c>
      <c r="D16707">
        <v>2615</v>
      </c>
      <c r="E16707" t="s">
        <v>37</v>
      </c>
      <c r="F16707" s="4">
        <v>570000</v>
      </c>
      <c r="G16707" t="s">
        <v>5</v>
      </c>
      <c r="H16707">
        <v>4</v>
      </c>
      <c r="I16707" s="4">
        <f>IF(E16707="Rhode Island", Table1[[#This Row],[price]]*$L$3, IF(E16707="Massachusetts", Table1[[#This Row],[price]]*$L$2, 1))</f>
        <v>570000</v>
      </c>
    </row>
    <row r="16708" spans="1:9" x14ac:dyDescent="0.25">
      <c r="A16708" s="2">
        <v>42452</v>
      </c>
      <c r="B16708" s="1">
        <f t="shared" si="522"/>
        <v>2016</v>
      </c>
      <c r="C16708" s="1">
        <f t="shared" si="523"/>
        <v>1</v>
      </c>
      <c r="D16708">
        <v>2604</v>
      </c>
      <c r="E16708" t="s">
        <v>37</v>
      </c>
      <c r="F16708" s="4">
        <v>796000</v>
      </c>
      <c r="G16708" t="s">
        <v>5</v>
      </c>
      <c r="H16708">
        <v>3</v>
      </c>
      <c r="I16708" s="4">
        <f>IF(E16708="Rhode Island", Table1[[#This Row],[price]]*$L$3, IF(E16708="Massachusetts", Table1[[#This Row],[price]]*$L$2, 1))</f>
        <v>796000</v>
      </c>
    </row>
    <row r="16709" spans="1:9" x14ac:dyDescent="0.25">
      <c r="A16709" s="2">
        <v>42452</v>
      </c>
      <c r="B16709" s="1">
        <f t="shared" si="522"/>
        <v>2016</v>
      </c>
      <c r="C16709" s="1">
        <f t="shared" si="523"/>
        <v>1</v>
      </c>
      <c r="D16709">
        <v>2605</v>
      </c>
      <c r="E16709" t="s">
        <v>37</v>
      </c>
      <c r="F16709" s="4">
        <v>807000</v>
      </c>
      <c r="G16709" t="s">
        <v>5</v>
      </c>
      <c r="H16709">
        <v>4</v>
      </c>
      <c r="I16709" s="4">
        <f>IF(E16709="Rhode Island", Table1[[#This Row],[price]]*$L$3, IF(E16709="Massachusetts", Table1[[#This Row],[price]]*$L$2, 1))</f>
        <v>807000</v>
      </c>
    </row>
    <row r="16710" spans="1:9" x14ac:dyDescent="0.25">
      <c r="A16710" s="2">
        <v>42452</v>
      </c>
      <c r="B16710" s="1">
        <f t="shared" si="522"/>
        <v>2016</v>
      </c>
      <c r="C16710" s="1">
        <f t="shared" si="523"/>
        <v>1</v>
      </c>
      <c r="D16710">
        <v>2611</v>
      </c>
      <c r="E16710" t="s">
        <v>37</v>
      </c>
      <c r="F16710" s="4">
        <v>950000</v>
      </c>
      <c r="G16710" t="s">
        <v>5</v>
      </c>
      <c r="H16710">
        <v>4</v>
      </c>
      <c r="I16710" s="4">
        <f>IF(E16710="Rhode Island", Table1[[#This Row],[price]]*$L$3, IF(E16710="Massachusetts", Table1[[#This Row],[price]]*$L$2, 1))</f>
        <v>950000</v>
      </c>
    </row>
    <row r="16711" spans="1:9" x14ac:dyDescent="0.25">
      <c r="A16711" s="2">
        <v>42452</v>
      </c>
      <c r="B16711" s="1">
        <f t="shared" si="522"/>
        <v>2016</v>
      </c>
      <c r="C16711" s="1">
        <f t="shared" si="523"/>
        <v>1</v>
      </c>
      <c r="D16711">
        <v>2612</v>
      </c>
      <c r="E16711" t="s">
        <v>37</v>
      </c>
      <c r="F16711" s="4">
        <v>1320000</v>
      </c>
      <c r="G16711" t="s">
        <v>5</v>
      </c>
      <c r="H16711">
        <v>3</v>
      </c>
      <c r="I16711" s="4">
        <f>IF(E16711="Rhode Island", Table1[[#This Row],[price]]*$L$3, IF(E16711="Massachusetts", Table1[[#This Row],[price]]*$L$2, 1))</f>
        <v>1320000</v>
      </c>
    </row>
    <row r="16712" spans="1:9" x14ac:dyDescent="0.25">
      <c r="A16712" s="2">
        <v>42452</v>
      </c>
      <c r="B16712" s="1">
        <f t="shared" si="522"/>
        <v>2016</v>
      </c>
      <c r="C16712" s="1">
        <f t="shared" si="523"/>
        <v>1</v>
      </c>
      <c r="D16712">
        <v>2612</v>
      </c>
      <c r="E16712" t="s">
        <v>37</v>
      </c>
      <c r="F16712" s="4">
        <v>382500</v>
      </c>
      <c r="G16712" t="s">
        <v>6</v>
      </c>
      <c r="H16712">
        <v>1</v>
      </c>
      <c r="I16712" s="4">
        <f>IF(E16712="Rhode Island", Table1[[#This Row],[price]]*$L$3, IF(E16712="Massachusetts", Table1[[#This Row],[price]]*$L$2, 1))</f>
        <v>382500</v>
      </c>
    </row>
    <row r="16713" spans="1:9" x14ac:dyDescent="0.25">
      <c r="A16713" s="2">
        <v>42452</v>
      </c>
      <c r="B16713" s="1">
        <f t="shared" si="522"/>
        <v>2016</v>
      </c>
      <c r="C16713" s="1">
        <f t="shared" si="523"/>
        <v>1</v>
      </c>
      <c r="D16713">
        <v>2601</v>
      </c>
      <c r="E16713" t="s">
        <v>37</v>
      </c>
      <c r="F16713" s="4">
        <v>515000</v>
      </c>
      <c r="G16713" t="s">
        <v>6</v>
      </c>
      <c r="H16713">
        <v>2</v>
      </c>
      <c r="I16713" s="4">
        <f>IF(E16713="Rhode Island", Table1[[#This Row],[price]]*$L$3, IF(E16713="Massachusetts", Table1[[#This Row],[price]]*$L$2, 1))</f>
        <v>515000</v>
      </c>
    </row>
    <row r="16714" spans="1:9" x14ac:dyDescent="0.25">
      <c r="A16714" s="2">
        <v>42453</v>
      </c>
      <c r="B16714" s="1">
        <f t="shared" si="522"/>
        <v>2016</v>
      </c>
      <c r="C16714" s="1">
        <f t="shared" si="523"/>
        <v>1</v>
      </c>
      <c r="D16714">
        <v>2615</v>
      </c>
      <c r="E16714" t="s">
        <v>37</v>
      </c>
      <c r="F16714" s="4">
        <v>396000</v>
      </c>
      <c r="G16714" t="s">
        <v>5</v>
      </c>
      <c r="H16714">
        <v>3</v>
      </c>
      <c r="I16714" s="4">
        <f>IF(E16714="Rhode Island", Table1[[#This Row],[price]]*$L$3, IF(E16714="Massachusetts", Table1[[#This Row],[price]]*$L$2, 1))</f>
        <v>396000</v>
      </c>
    </row>
    <row r="16715" spans="1:9" x14ac:dyDescent="0.25">
      <c r="A16715" s="2">
        <v>42453</v>
      </c>
      <c r="B16715" s="1">
        <f t="shared" si="522"/>
        <v>2016</v>
      </c>
      <c r="C16715" s="1">
        <f t="shared" si="523"/>
        <v>1</v>
      </c>
      <c r="D16715">
        <v>2615</v>
      </c>
      <c r="E16715" t="s">
        <v>37</v>
      </c>
      <c r="F16715" s="4">
        <v>400000</v>
      </c>
      <c r="G16715" t="s">
        <v>5</v>
      </c>
      <c r="H16715">
        <v>3</v>
      </c>
      <c r="I16715" s="4">
        <f>IF(E16715="Rhode Island", Table1[[#This Row],[price]]*$L$3, IF(E16715="Massachusetts", Table1[[#This Row],[price]]*$L$2, 1))</f>
        <v>400000</v>
      </c>
    </row>
    <row r="16716" spans="1:9" x14ac:dyDescent="0.25">
      <c r="A16716" s="2">
        <v>42453</v>
      </c>
      <c r="B16716" s="1">
        <f t="shared" si="522"/>
        <v>2016</v>
      </c>
      <c r="C16716" s="1">
        <f t="shared" si="523"/>
        <v>1</v>
      </c>
      <c r="D16716">
        <v>2615</v>
      </c>
      <c r="E16716" t="s">
        <v>37</v>
      </c>
      <c r="F16716" s="4">
        <v>429000</v>
      </c>
      <c r="G16716" t="s">
        <v>5</v>
      </c>
      <c r="H16716">
        <v>3</v>
      </c>
      <c r="I16716" s="4">
        <f>IF(E16716="Rhode Island", Table1[[#This Row],[price]]*$L$3, IF(E16716="Massachusetts", Table1[[#This Row],[price]]*$L$2, 1))</f>
        <v>429000</v>
      </c>
    </row>
    <row r="16717" spans="1:9" x14ac:dyDescent="0.25">
      <c r="A16717" s="2">
        <v>42453</v>
      </c>
      <c r="B16717" s="1">
        <f t="shared" si="522"/>
        <v>2016</v>
      </c>
      <c r="C16717" s="1">
        <f t="shared" si="523"/>
        <v>1</v>
      </c>
      <c r="D16717">
        <v>2913</v>
      </c>
      <c r="E16717" t="s">
        <v>36</v>
      </c>
      <c r="F16717" s="4">
        <v>438000</v>
      </c>
      <c r="G16717" t="s">
        <v>5</v>
      </c>
      <c r="H16717">
        <v>3</v>
      </c>
      <c r="I16717" s="4">
        <f>IF(E16717="Rhode Island", Table1[[#This Row],[price]]*$L$3, IF(E16717="Massachusetts", Table1[[#This Row],[price]]*$L$2, 1))</f>
        <v>438000</v>
      </c>
    </row>
    <row r="16718" spans="1:9" x14ac:dyDescent="0.25">
      <c r="A16718" s="2">
        <v>42453</v>
      </c>
      <c r="B16718" s="1">
        <f t="shared" si="522"/>
        <v>2016</v>
      </c>
      <c r="C16718" s="1">
        <f t="shared" si="523"/>
        <v>1</v>
      </c>
      <c r="D16718">
        <v>2905</v>
      </c>
      <c r="E16718" t="s">
        <v>36</v>
      </c>
      <c r="F16718" s="4">
        <v>450000</v>
      </c>
      <c r="G16718" t="s">
        <v>5</v>
      </c>
      <c r="H16718">
        <v>3</v>
      </c>
      <c r="I16718" s="4">
        <f>IF(E16718="Rhode Island", Table1[[#This Row],[price]]*$L$3, IF(E16718="Massachusetts", Table1[[#This Row],[price]]*$L$2, 1))</f>
        <v>450000</v>
      </c>
    </row>
    <row r="16719" spans="1:9" x14ac:dyDescent="0.25">
      <c r="A16719" s="2">
        <v>42453</v>
      </c>
      <c r="B16719" s="1">
        <f t="shared" si="522"/>
        <v>2016</v>
      </c>
      <c r="C16719" s="1">
        <f t="shared" si="523"/>
        <v>1</v>
      </c>
      <c r="D16719">
        <v>2904</v>
      </c>
      <c r="E16719" t="s">
        <v>36</v>
      </c>
      <c r="F16719" s="4">
        <v>465000</v>
      </c>
      <c r="G16719" t="s">
        <v>5</v>
      </c>
      <c r="H16719">
        <v>3</v>
      </c>
      <c r="I16719" s="4">
        <f>IF(E16719="Rhode Island", Table1[[#This Row],[price]]*$L$3, IF(E16719="Massachusetts", Table1[[#This Row],[price]]*$L$2, 1))</f>
        <v>465000</v>
      </c>
    </row>
    <row r="16720" spans="1:9" x14ac:dyDescent="0.25">
      <c r="A16720" s="2">
        <v>42453</v>
      </c>
      <c r="B16720" s="1">
        <f t="shared" si="522"/>
        <v>2016</v>
      </c>
      <c r="C16720" s="1">
        <f t="shared" si="523"/>
        <v>1</v>
      </c>
      <c r="D16720">
        <v>2611</v>
      </c>
      <c r="E16720" t="s">
        <v>37</v>
      </c>
      <c r="F16720" s="4">
        <v>475000</v>
      </c>
      <c r="G16720" t="s">
        <v>5</v>
      </c>
      <c r="H16720">
        <v>2</v>
      </c>
      <c r="I16720" s="4">
        <f>IF(E16720="Rhode Island", Table1[[#This Row],[price]]*$L$3, IF(E16720="Massachusetts", Table1[[#This Row],[price]]*$L$2, 1))</f>
        <v>475000</v>
      </c>
    </row>
    <row r="16721" spans="1:9" x14ac:dyDescent="0.25">
      <c r="A16721" s="2">
        <v>42453</v>
      </c>
      <c r="B16721" s="1">
        <f t="shared" si="522"/>
        <v>2016</v>
      </c>
      <c r="C16721" s="1">
        <f t="shared" si="523"/>
        <v>1</v>
      </c>
      <c r="D16721">
        <v>2903</v>
      </c>
      <c r="E16721" t="s">
        <v>36</v>
      </c>
      <c r="F16721" s="4">
        <v>485000</v>
      </c>
      <c r="G16721" t="s">
        <v>5</v>
      </c>
      <c r="H16721">
        <v>3</v>
      </c>
      <c r="I16721" s="4">
        <f>IF(E16721="Rhode Island", Table1[[#This Row],[price]]*$L$3, IF(E16721="Massachusetts", Table1[[#This Row],[price]]*$L$2, 1))</f>
        <v>485000</v>
      </c>
    </row>
    <row r="16722" spans="1:9" x14ac:dyDescent="0.25">
      <c r="A16722" s="2">
        <v>42453</v>
      </c>
      <c r="B16722" s="1">
        <f t="shared" si="522"/>
        <v>2016</v>
      </c>
      <c r="C16722" s="1">
        <f t="shared" si="523"/>
        <v>1</v>
      </c>
      <c r="D16722">
        <v>2902</v>
      </c>
      <c r="E16722" t="s">
        <v>36</v>
      </c>
      <c r="F16722" s="4">
        <v>506000</v>
      </c>
      <c r="G16722" t="s">
        <v>5</v>
      </c>
      <c r="H16722">
        <v>4</v>
      </c>
      <c r="I16722" s="4">
        <f>IF(E16722="Rhode Island", Table1[[#This Row],[price]]*$L$3, IF(E16722="Massachusetts", Table1[[#This Row],[price]]*$L$2, 1))</f>
        <v>506000</v>
      </c>
    </row>
    <row r="16723" spans="1:9" x14ac:dyDescent="0.25">
      <c r="A16723" s="2">
        <v>42453</v>
      </c>
      <c r="B16723" s="1">
        <f t="shared" si="522"/>
        <v>2016</v>
      </c>
      <c r="C16723" s="1">
        <f t="shared" si="523"/>
        <v>1</v>
      </c>
      <c r="D16723">
        <v>2611</v>
      </c>
      <c r="E16723" t="s">
        <v>37</v>
      </c>
      <c r="F16723" s="4">
        <v>520000</v>
      </c>
      <c r="G16723" t="s">
        <v>5</v>
      </c>
      <c r="H16723">
        <v>3</v>
      </c>
      <c r="I16723" s="4">
        <f>IF(E16723="Rhode Island", Table1[[#This Row],[price]]*$L$3, IF(E16723="Massachusetts", Table1[[#This Row],[price]]*$L$2, 1))</f>
        <v>520000</v>
      </c>
    </row>
    <row r="16724" spans="1:9" x14ac:dyDescent="0.25">
      <c r="A16724" s="2">
        <v>42453</v>
      </c>
      <c r="B16724" s="1">
        <f t="shared" si="522"/>
        <v>2016</v>
      </c>
      <c r="C16724" s="1">
        <f t="shared" si="523"/>
        <v>1</v>
      </c>
      <c r="D16724">
        <v>2905</v>
      </c>
      <c r="E16724" t="s">
        <v>36</v>
      </c>
      <c r="F16724" s="4">
        <v>531000</v>
      </c>
      <c r="G16724" t="s">
        <v>5</v>
      </c>
      <c r="H16724">
        <v>4</v>
      </c>
      <c r="I16724" s="4">
        <f>IF(E16724="Rhode Island", Table1[[#This Row],[price]]*$L$3, IF(E16724="Massachusetts", Table1[[#This Row],[price]]*$L$2, 1))</f>
        <v>531000</v>
      </c>
    </row>
    <row r="16725" spans="1:9" x14ac:dyDescent="0.25">
      <c r="A16725" s="2">
        <v>42453</v>
      </c>
      <c r="B16725" s="1">
        <f t="shared" si="522"/>
        <v>2016</v>
      </c>
      <c r="C16725" s="1">
        <f t="shared" si="523"/>
        <v>1</v>
      </c>
      <c r="D16725">
        <v>2607</v>
      </c>
      <c r="E16725" t="s">
        <v>37</v>
      </c>
      <c r="F16725" s="4">
        <v>545000</v>
      </c>
      <c r="G16725" t="s">
        <v>5</v>
      </c>
      <c r="H16725">
        <v>3</v>
      </c>
      <c r="I16725" s="4">
        <f>IF(E16725="Rhode Island", Table1[[#This Row],[price]]*$L$3, IF(E16725="Massachusetts", Table1[[#This Row],[price]]*$L$2, 1))</f>
        <v>545000</v>
      </c>
    </row>
    <row r="16726" spans="1:9" x14ac:dyDescent="0.25">
      <c r="A16726" s="2">
        <v>42453</v>
      </c>
      <c r="B16726" s="1">
        <f t="shared" si="522"/>
        <v>2016</v>
      </c>
      <c r="C16726" s="1">
        <f t="shared" si="523"/>
        <v>1</v>
      </c>
      <c r="D16726">
        <v>2913</v>
      </c>
      <c r="E16726" t="s">
        <v>36</v>
      </c>
      <c r="F16726" s="4">
        <v>550000</v>
      </c>
      <c r="G16726" t="s">
        <v>5</v>
      </c>
      <c r="H16726">
        <v>3</v>
      </c>
      <c r="I16726" s="4">
        <f>IF(E16726="Rhode Island", Table1[[#This Row],[price]]*$L$3, IF(E16726="Massachusetts", Table1[[#This Row],[price]]*$L$2, 1))</f>
        <v>550000</v>
      </c>
    </row>
    <row r="16727" spans="1:9" x14ac:dyDescent="0.25">
      <c r="A16727" s="2">
        <v>42453</v>
      </c>
      <c r="B16727" s="1">
        <f t="shared" si="522"/>
        <v>2016</v>
      </c>
      <c r="C16727" s="1">
        <f t="shared" si="523"/>
        <v>1</v>
      </c>
      <c r="D16727">
        <v>2611</v>
      </c>
      <c r="E16727" t="s">
        <v>37</v>
      </c>
      <c r="F16727" s="4">
        <v>575000</v>
      </c>
      <c r="G16727" t="s">
        <v>5</v>
      </c>
      <c r="H16727">
        <v>3</v>
      </c>
      <c r="I16727" s="4">
        <f>IF(E16727="Rhode Island", Table1[[#This Row],[price]]*$L$3, IF(E16727="Massachusetts", Table1[[#This Row],[price]]*$L$2, 1))</f>
        <v>575000</v>
      </c>
    </row>
    <row r="16728" spans="1:9" x14ac:dyDescent="0.25">
      <c r="A16728" s="2">
        <v>42453</v>
      </c>
      <c r="B16728" s="1">
        <f t="shared" si="522"/>
        <v>2016</v>
      </c>
      <c r="C16728" s="1">
        <f t="shared" si="523"/>
        <v>1</v>
      </c>
      <c r="D16728">
        <v>2615</v>
      </c>
      <c r="E16728" t="s">
        <v>37</v>
      </c>
      <c r="F16728" s="4">
        <v>578750</v>
      </c>
      <c r="G16728" t="s">
        <v>5</v>
      </c>
      <c r="H16728">
        <v>4</v>
      </c>
      <c r="I16728" s="4">
        <f>IF(E16728="Rhode Island", Table1[[#This Row],[price]]*$L$3, IF(E16728="Massachusetts", Table1[[#This Row],[price]]*$L$2, 1))</f>
        <v>578750</v>
      </c>
    </row>
    <row r="16729" spans="1:9" x14ac:dyDescent="0.25">
      <c r="A16729" s="2">
        <v>42453</v>
      </c>
      <c r="B16729" s="1">
        <f t="shared" si="522"/>
        <v>2016</v>
      </c>
      <c r="C16729" s="1">
        <f t="shared" si="523"/>
        <v>1</v>
      </c>
      <c r="D16729">
        <v>2615</v>
      </c>
      <c r="E16729" t="s">
        <v>37</v>
      </c>
      <c r="F16729" s="4">
        <v>643000</v>
      </c>
      <c r="G16729" t="s">
        <v>5</v>
      </c>
      <c r="H16729">
        <v>4</v>
      </c>
      <c r="I16729" s="4">
        <f>IF(E16729="Rhode Island", Table1[[#This Row],[price]]*$L$3, IF(E16729="Massachusetts", Table1[[#This Row],[price]]*$L$2, 1))</f>
        <v>643000</v>
      </c>
    </row>
    <row r="16730" spans="1:9" x14ac:dyDescent="0.25">
      <c r="A16730" s="2">
        <v>42453</v>
      </c>
      <c r="B16730" s="1">
        <f t="shared" si="522"/>
        <v>2016</v>
      </c>
      <c r="C16730" s="1">
        <f t="shared" si="523"/>
        <v>1</v>
      </c>
      <c r="D16730">
        <v>2605</v>
      </c>
      <c r="E16730" t="s">
        <v>37</v>
      </c>
      <c r="F16730" s="4">
        <v>697000</v>
      </c>
      <c r="G16730" t="s">
        <v>5</v>
      </c>
      <c r="H16730">
        <v>4</v>
      </c>
      <c r="I16730" s="4">
        <f>IF(E16730="Rhode Island", Table1[[#This Row],[price]]*$L$3, IF(E16730="Massachusetts", Table1[[#This Row],[price]]*$L$2, 1))</f>
        <v>697000</v>
      </c>
    </row>
    <row r="16731" spans="1:9" x14ac:dyDescent="0.25">
      <c r="A16731" s="2">
        <v>42453</v>
      </c>
      <c r="B16731" s="1">
        <f t="shared" si="522"/>
        <v>2016</v>
      </c>
      <c r="C16731" s="1">
        <f t="shared" si="523"/>
        <v>1</v>
      </c>
      <c r="D16731">
        <v>2904</v>
      </c>
      <c r="E16731" t="s">
        <v>36</v>
      </c>
      <c r="F16731" s="4">
        <v>855000</v>
      </c>
      <c r="G16731" t="s">
        <v>5</v>
      </c>
      <c r="H16731">
        <v>5</v>
      </c>
      <c r="I16731" s="4">
        <f>IF(E16731="Rhode Island", Table1[[#This Row],[price]]*$L$3, IF(E16731="Massachusetts", Table1[[#This Row],[price]]*$L$2, 1))</f>
        <v>855000</v>
      </c>
    </row>
    <row r="16732" spans="1:9" x14ac:dyDescent="0.25">
      <c r="A16732" s="2">
        <v>42453</v>
      </c>
      <c r="B16732" s="1">
        <f t="shared" si="522"/>
        <v>2016</v>
      </c>
      <c r="C16732" s="1">
        <f t="shared" si="523"/>
        <v>1</v>
      </c>
      <c r="D16732">
        <v>2605</v>
      </c>
      <c r="E16732" t="s">
        <v>37</v>
      </c>
      <c r="F16732" s="4">
        <v>939000</v>
      </c>
      <c r="G16732" t="s">
        <v>5</v>
      </c>
      <c r="H16732">
        <v>4</v>
      </c>
      <c r="I16732" s="4">
        <f>IF(E16732="Rhode Island", Table1[[#This Row],[price]]*$L$3, IF(E16732="Massachusetts", Table1[[#This Row],[price]]*$L$2, 1))</f>
        <v>939000</v>
      </c>
    </row>
    <row r="16733" spans="1:9" x14ac:dyDescent="0.25">
      <c r="A16733" s="2">
        <v>42453</v>
      </c>
      <c r="B16733" s="1">
        <f t="shared" si="522"/>
        <v>2016</v>
      </c>
      <c r="C16733" s="1">
        <f t="shared" si="523"/>
        <v>1</v>
      </c>
      <c r="D16733">
        <v>2612</v>
      </c>
      <c r="E16733" t="s">
        <v>37</v>
      </c>
      <c r="F16733" s="4">
        <v>1170000</v>
      </c>
      <c r="G16733" t="s">
        <v>5</v>
      </c>
      <c r="H16733">
        <v>3</v>
      </c>
      <c r="I16733" s="4">
        <f>IF(E16733="Rhode Island", Table1[[#This Row],[price]]*$L$3, IF(E16733="Massachusetts", Table1[[#This Row],[price]]*$L$2, 1))</f>
        <v>1170000</v>
      </c>
    </row>
    <row r="16734" spans="1:9" x14ac:dyDescent="0.25">
      <c r="A16734" s="2">
        <v>42453</v>
      </c>
      <c r="B16734" s="1">
        <f t="shared" si="522"/>
        <v>2016</v>
      </c>
      <c r="C16734" s="1">
        <f t="shared" si="523"/>
        <v>1</v>
      </c>
      <c r="D16734">
        <v>2607</v>
      </c>
      <c r="E16734" t="s">
        <v>37</v>
      </c>
      <c r="F16734" s="4">
        <v>260500</v>
      </c>
      <c r="G16734" t="s">
        <v>6</v>
      </c>
      <c r="H16734">
        <v>2</v>
      </c>
      <c r="I16734" s="4">
        <f>IF(E16734="Rhode Island", Table1[[#This Row],[price]]*$L$3, IF(E16734="Massachusetts", Table1[[#This Row],[price]]*$L$2, 1))</f>
        <v>260500</v>
      </c>
    </row>
    <row r="16735" spans="1:9" x14ac:dyDescent="0.25">
      <c r="A16735" s="2">
        <v>42453</v>
      </c>
      <c r="B16735" s="1">
        <f t="shared" si="522"/>
        <v>2016</v>
      </c>
      <c r="C16735" s="1">
        <f t="shared" si="523"/>
        <v>1</v>
      </c>
      <c r="D16735">
        <v>2601</v>
      </c>
      <c r="E16735" t="s">
        <v>37</v>
      </c>
      <c r="F16735" s="4">
        <v>350000</v>
      </c>
      <c r="G16735" t="s">
        <v>6</v>
      </c>
      <c r="H16735">
        <v>1</v>
      </c>
      <c r="I16735" s="4">
        <f>IF(E16735="Rhode Island", Table1[[#This Row],[price]]*$L$3, IF(E16735="Massachusetts", Table1[[#This Row],[price]]*$L$2, 1))</f>
        <v>350000</v>
      </c>
    </row>
    <row r="16736" spans="1:9" x14ac:dyDescent="0.25">
      <c r="A16736" s="2">
        <v>42454</v>
      </c>
      <c r="B16736" s="1">
        <f t="shared" si="522"/>
        <v>2016</v>
      </c>
      <c r="C16736" s="1">
        <f t="shared" si="523"/>
        <v>1</v>
      </c>
      <c r="D16736">
        <v>2615</v>
      </c>
      <c r="E16736" t="s">
        <v>37</v>
      </c>
      <c r="F16736" s="4">
        <v>467500</v>
      </c>
      <c r="G16736" t="s">
        <v>5</v>
      </c>
      <c r="H16736">
        <v>3</v>
      </c>
      <c r="I16736" s="4">
        <f>IF(E16736="Rhode Island", Table1[[#This Row],[price]]*$L$3, IF(E16736="Massachusetts", Table1[[#This Row],[price]]*$L$2, 1))</f>
        <v>467500</v>
      </c>
    </row>
    <row r="16737" spans="1:9" x14ac:dyDescent="0.25">
      <c r="A16737" s="2">
        <v>42455</v>
      </c>
      <c r="B16737" s="1">
        <f t="shared" si="522"/>
        <v>2016</v>
      </c>
      <c r="C16737" s="1">
        <f t="shared" si="523"/>
        <v>1</v>
      </c>
      <c r="D16737">
        <v>2617</v>
      </c>
      <c r="E16737" t="s">
        <v>37</v>
      </c>
      <c r="F16737" s="4">
        <v>570000</v>
      </c>
      <c r="G16737" t="s">
        <v>5</v>
      </c>
      <c r="H16737">
        <v>3</v>
      </c>
      <c r="I16737" s="4">
        <f>IF(E16737="Rhode Island", Table1[[#This Row],[price]]*$L$3, IF(E16737="Massachusetts", Table1[[#This Row],[price]]*$L$2, 1))</f>
        <v>570000</v>
      </c>
    </row>
    <row r="16738" spans="1:9" x14ac:dyDescent="0.25">
      <c r="A16738" s="2">
        <v>42457</v>
      </c>
      <c r="B16738" s="1">
        <f t="shared" si="522"/>
        <v>2016</v>
      </c>
      <c r="C16738" s="1">
        <f t="shared" si="523"/>
        <v>1</v>
      </c>
      <c r="D16738">
        <v>2615</v>
      </c>
      <c r="E16738" t="s">
        <v>37</v>
      </c>
      <c r="F16738" s="4">
        <v>425000</v>
      </c>
      <c r="G16738" t="s">
        <v>5</v>
      </c>
      <c r="H16738">
        <v>3</v>
      </c>
      <c r="I16738" s="4">
        <f>IF(E16738="Rhode Island", Table1[[#This Row],[price]]*$L$3, IF(E16738="Massachusetts", Table1[[#This Row],[price]]*$L$2, 1))</f>
        <v>425000</v>
      </c>
    </row>
    <row r="16739" spans="1:9" x14ac:dyDescent="0.25">
      <c r="A16739" s="2">
        <v>42458</v>
      </c>
      <c r="B16739" s="1">
        <f t="shared" si="522"/>
        <v>2016</v>
      </c>
      <c r="C16739" s="1">
        <f t="shared" si="523"/>
        <v>1</v>
      </c>
      <c r="D16739">
        <v>2914</v>
      </c>
      <c r="E16739" t="s">
        <v>36</v>
      </c>
      <c r="F16739" s="4">
        <v>550000</v>
      </c>
      <c r="G16739" t="s">
        <v>5</v>
      </c>
      <c r="H16739">
        <v>4</v>
      </c>
      <c r="I16739" s="4">
        <f>IF(E16739="Rhode Island", Table1[[#This Row],[price]]*$L$3, IF(E16739="Massachusetts", Table1[[#This Row],[price]]*$L$2, 1))</f>
        <v>550000</v>
      </c>
    </row>
    <row r="16740" spans="1:9" x14ac:dyDescent="0.25">
      <c r="A16740" s="2">
        <v>42458</v>
      </c>
      <c r="B16740" s="1">
        <f t="shared" si="522"/>
        <v>2016</v>
      </c>
      <c r="C16740" s="1">
        <f t="shared" si="523"/>
        <v>1</v>
      </c>
      <c r="D16740">
        <v>2611</v>
      </c>
      <c r="E16740" t="s">
        <v>37</v>
      </c>
      <c r="F16740" s="4">
        <v>595000</v>
      </c>
      <c r="G16740" t="s">
        <v>5</v>
      </c>
      <c r="H16740">
        <v>3</v>
      </c>
      <c r="I16740" s="4">
        <f>IF(E16740="Rhode Island", Table1[[#This Row],[price]]*$L$3, IF(E16740="Massachusetts", Table1[[#This Row],[price]]*$L$2, 1))</f>
        <v>595000</v>
      </c>
    </row>
    <row r="16741" spans="1:9" x14ac:dyDescent="0.25">
      <c r="A16741" s="2">
        <v>42458</v>
      </c>
      <c r="B16741" s="1">
        <f t="shared" si="522"/>
        <v>2016</v>
      </c>
      <c r="C16741" s="1">
        <f t="shared" si="523"/>
        <v>1</v>
      </c>
      <c r="D16741">
        <v>2615</v>
      </c>
      <c r="E16741" t="s">
        <v>37</v>
      </c>
      <c r="F16741" s="4">
        <v>610000</v>
      </c>
      <c r="G16741" t="s">
        <v>5</v>
      </c>
      <c r="H16741">
        <v>4</v>
      </c>
      <c r="I16741" s="4">
        <f>IF(E16741="Rhode Island", Table1[[#This Row],[price]]*$L$3, IF(E16741="Massachusetts", Table1[[#This Row],[price]]*$L$2, 1))</f>
        <v>610000</v>
      </c>
    </row>
    <row r="16742" spans="1:9" x14ac:dyDescent="0.25">
      <c r="A16742" s="2">
        <v>42458</v>
      </c>
      <c r="B16742" s="1">
        <f t="shared" si="522"/>
        <v>2016</v>
      </c>
      <c r="C16742" s="1">
        <f t="shared" si="523"/>
        <v>1</v>
      </c>
      <c r="D16742">
        <v>2611</v>
      </c>
      <c r="E16742" t="s">
        <v>37</v>
      </c>
      <c r="F16742" s="4">
        <v>690000</v>
      </c>
      <c r="G16742" t="s">
        <v>5</v>
      </c>
      <c r="H16742">
        <v>5</v>
      </c>
      <c r="I16742" s="4">
        <f>IF(E16742="Rhode Island", Table1[[#This Row],[price]]*$L$3, IF(E16742="Massachusetts", Table1[[#This Row],[price]]*$L$2, 1))</f>
        <v>690000</v>
      </c>
    </row>
    <row r="16743" spans="1:9" x14ac:dyDescent="0.25">
      <c r="A16743" s="2">
        <v>42458</v>
      </c>
      <c r="B16743" s="1">
        <f t="shared" si="522"/>
        <v>2016</v>
      </c>
      <c r="C16743" s="1">
        <f t="shared" si="523"/>
        <v>1</v>
      </c>
      <c r="D16743">
        <v>2914</v>
      </c>
      <c r="E16743" t="s">
        <v>36</v>
      </c>
      <c r="F16743" s="4">
        <v>901000</v>
      </c>
      <c r="G16743" t="s">
        <v>5</v>
      </c>
      <c r="H16743">
        <v>4</v>
      </c>
      <c r="I16743" s="4">
        <f>IF(E16743="Rhode Island", Table1[[#This Row],[price]]*$L$3, IF(E16743="Massachusetts", Table1[[#This Row],[price]]*$L$2, 1))</f>
        <v>901000</v>
      </c>
    </row>
    <row r="16744" spans="1:9" x14ac:dyDescent="0.25">
      <c r="A16744" s="2">
        <v>42458</v>
      </c>
      <c r="B16744" s="1">
        <f t="shared" si="522"/>
        <v>2016</v>
      </c>
      <c r="C16744" s="1">
        <f t="shared" si="523"/>
        <v>1</v>
      </c>
      <c r="D16744">
        <v>2612</v>
      </c>
      <c r="E16744" t="s">
        <v>37</v>
      </c>
      <c r="F16744" s="4">
        <v>320000</v>
      </c>
      <c r="G16744" t="s">
        <v>6</v>
      </c>
      <c r="H16744">
        <v>1</v>
      </c>
      <c r="I16744" s="4">
        <f>IF(E16744="Rhode Island", Table1[[#This Row],[price]]*$L$3, IF(E16744="Massachusetts", Table1[[#This Row],[price]]*$L$2, 1))</f>
        <v>320000</v>
      </c>
    </row>
    <row r="16745" spans="1:9" x14ac:dyDescent="0.25">
      <c r="A16745" s="2">
        <v>42458</v>
      </c>
      <c r="B16745" s="1">
        <f t="shared" si="522"/>
        <v>2016</v>
      </c>
      <c r="C16745" s="1">
        <f t="shared" si="523"/>
        <v>1</v>
      </c>
      <c r="D16745">
        <v>2604</v>
      </c>
      <c r="E16745" t="s">
        <v>37</v>
      </c>
      <c r="F16745" s="4">
        <v>385000</v>
      </c>
      <c r="G16745" t="s">
        <v>6</v>
      </c>
      <c r="H16745">
        <v>2</v>
      </c>
      <c r="I16745" s="4">
        <f>IF(E16745="Rhode Island", Table1[[#This Row],[price]]*$L$3, IF(E16745="Massachusetts", Table1[[#This Row],[price]]*$L$2, 1))</f>
        <v>385000</v>
      </c>
    </row>
    <row r="16746" spans="1:9" x14ac:dyDescent="0.25">
      <c r="A16746" s="2">
        <v>42458</v>
      </c>
      <c r="B16746" s="1">
        <f t="shared" si="522"/>
        <v>2016</v>
      </c>
      <c r="C16746" s="1">
        <f t="shared" si="523"/>
        <v>1</v>
      </c>
      <c r="D16746">
        <v>2612</v>
      </c>
      <c r="E16746" t="s">
        <v>37</v>
      </c>
      <c r="F16746" s="4">
        <v>395000</v>
      </c>
      <c r="G16746" t="s">
        <v>6</v>
      </c>
      <c r="H16746">
        <v>1</v>
      </c>
      <c r="I16746" s="4">
        <f>IF(E16746="Rhode Island", Table1[[#This Row],[price]]*$L$3, IF(E16746="Massachusetts", Table1[[#This Row],[price]]*$L$2, 1))</f>
        <v>395000</v>
      </c>
    </row>
    <row r="16747" spans="1:9" x14ac:dyDescent="0.25">
      <c r="A16747" s="2">
        <v>42459</v>
      </c>
      <c r="B16747" s="1">
        <f t="shared" si="522"/>
        <v>2016</v>
      </c>
      <c r="C16747" s="1">
        <f t="shared" si="523"/>
        <v>1</v>
      </c>
      <c r="D16747">
        <v>2602</v>
      </c>
      <c r="E16747" t="s">
        <v>37</v>
      </c>
      <c r="F16747" s="4">
        <v>322000</v>
      </c>
      <c r="G16747" t="s">
        <v>5</v>
      </c>
      <c r="H16747">
        <v>1</v>
      </c>
      <c r="I16747" s="4">
        <f>IF(E16747="Rhode Island", Table1[[#This Row],[price]]*$L$3, IF(E16747="Massachusetts", Table1[[#This Row],[price]]*$L$2, 1))</f>
        <v>322000</v>
      </c>
    </row>
    <row r="16748" spans="1:9" x14ac:dyDescent="0.25">
      <c r="A16748" s="2">
        <v>42459</v>
      </c>
      <c r="B16748" s="1">
        <f t="shared" si="522"/>
        <v>2016</v>
      </c>
      <c r="C16748" s="1">
        <f t="shared" si="523"/>
        <v>1</v>
      </c>
      <c r="D16748">
        <v>2913</v>
      </c>
      <c r="E16748" t="s">
        <v>36</v>
      </c>
      <c r="F16748" s="4">
        <v>445000</v>
      </c>
      <c r="G16748" t="s">
        <v>5</v>
      </c>
      <c r="H16748">
        <v>3</v>
      </c>
      <c r="I16748" s="4">
        <f>IF(E16748="Rhode Island", Table1[[#This Row],[price]]*$L$3, IF(E16748="Massachusetts", Table1[[#This Row],[price]]*$L$2, 1))</f>
        <v>445000</v>
      </c>
    </row>
    <row r="16749" spans="1:9" x14ac:dyDescent="0.25">
      <c r="A16749" s="2">
        <v>42459</v>
      </c>
      <c r="B16749" s="1">
        <f t="shared" si="522"/>
        <v>2016</v>
      </c>
      <c r="C16749" s="1">
        <f t="shared" si="523"/>
        <v>1</v>
      </c>
      <c r="D16749">
        <v>2913</v>
      </c>
      <c r="E16749" t="s">
        <v>36</v>
      </c>
      <c r="F16749" s="4">
        <v>473200</v>
      </c>
      <c r="G16749" t="s">
        <v>5</v>
      </c>
      <c r="H16749">
        <v>3</v>
      </c>
      <c r="I16749" s="4">
        <f>IF(E16749="Rhode Island", Table1[[#This Row],[price]]*$L$3, IF(E16749="Massachusetts", Table1[[#This Row],[price]]*$L$2, 1))</f>
        <v>473200</v>
      </c>
    </row>
    <row r="16750" spans="1:9" x14ac:dyDescent="0.25">
      <c r="A16750" s="2">
        <v>42459</v>
      </c>
      <c r="B16750" s="1">
        <f t="shared" si="522"/>
        <v>2016</v>
      </c>
      <c r="C16750" s="1">
        <f t="shared" si="523"/>
        <v>1</v>
      </c>
      <c r="D16750">
        <v>2904</v>
      </c>
      <c r="E16750" t="s">
        <v>36</v>
      </c>
      <c r="F16750" s="4">
        <v>585000</v>
      </c>
      <c r="G16750" t="s">
        <v>5</v>
      </c>
      <c r="H16750">
        <v>3</v>
      </c>
      <c r="I16750" s="4">
        <f>IF(E16750="Rhode Island", Table1[[#This Row],[price]]*$L$3, IF(E16750="Massachusetts", Table1[[#This Row],[price]]*$L$2, 1))</f>
        <v>585000</v>
      </c>
    </row>
    <row r="16751" spans="1:9" x14ac:dyDescent="0.25">
      <c r="A16751" s="2">
        <v>42459</v>
      </c>
      <c r="B16751" s="1">
        <f t="shared" si="522"/>
        <v>2016</v>
      </c>
      <c r="C16751" s="1">
        <f t="shared" si="523"/>
        <v>1</v>
      </c>
      <c r="D16751">
        <v>2912</v>
      </c>
      <c r="E16751" t="s">
        <v>36</v>
      </c>
      <c r="F16751" s="4">
        <v>660000</v>
      </c>
      <c r="G16751" t="s">
        <v>5</v>
      </c>
      <c r="H16751">
        <v>4</v>
      </c>
      <c r="I16751" s="4">
        <f>IF(E16751="Rhode Island", Table1[[#This Row],[price]]*$L$3, IF(E16751="Massachusetts", Table1[[#This Row],[price]]*$L$2, 1))</f>
        <v>660000</v>
      </c>
    </row>
    <row r="16752" spans="1:9" x14ac:dyDescent="0.25">
      <c r="A16752" s="2">
        <v>42459</v>
      </c>
      <c r="B16752" s="1">
        <f t="shared" si="522"/>
        <v>2016</v>
      </c>
      <c r="C16752" s="1">
        <f t="shared" si="523"/>
        <v>1</v>
      </c>
      <c r="D16752">
        <v>2605</v>
      </c>
      <c r="E16752" t="s">
        <v>37</v>
      </c>
      <c r="F16752" s="4">
        <v>801000</v>
      </c>
      <c r="G16752" t="s">
        <v>5</v>
      </c>
      <c r="H16752">
        <v>3</v>
      </c>
      <c r="I16752" s="4">
        <f>IF(E16752="Rhode Island", Table1[[#This Row],[price]]*$L$3, IF(E16752="Massachusetts", Table1[[#This Row],[price]]*$L$2, 1))</f>
        <v>801000</v>
      </c>
    </row>
    <row r="16753" spans="1:9" x14ac:dyDescent="0.25">
      <c r="A16753" s="2">
        <v>42459</v>
      </c>
      <c r="B16753" s="1">
        <f t="shared" si="522"/>
        <v>2016</v>
      </c>
      <c r="C16753" s="1">
        <f t="shared" si="523"/>
        <v>1</v>
      </c>
      <c r="D16753">
        <v>2606</v>
      </c>
      <c r="E16753" t="s">
        <v>37</v>
      </c>
      <c r="F16753" s="4">
        <v>830000</v>
      </c>
      <c r="G16753" t="s">
        <v>5</v>
      </c>
      <c r="H16753">
        <v>3</v>
      </c>
      <c r="I16753" s="4">
        <f>IF(E16753="Rhode Island", Table1[[#This Row],[price]]*$L$3, IF(E16753="Massachusetts", Table1[[#This Row],[price]]*$L$2, 1))</f>
        <v>830000</v>
      </c>
    </row>
    <row r="16754" spans="1:9" x14ac:dyDescent="0.25">
      <c r="A16754" s="2">
        <v>42459</v>
      </c>
      <c r="B16754" s="1">
        <f t="shared" si="522"/>
        <v>2016</v>
      </c>
      <c r="C16754" s="1">
        <f t="shared" si="523"/>
        <v>1</v>
      </c>
      <c r="D16754">
        <v>2603</v>
      </c>
      <c r="E16754" t="s">
        <v>37</v>
      </c>
      <c r="F16754" s="4">
        <v>1260000</v>
      </c>
      <c r="G16754" t="s">
        <v>5</v>
      </c>
      <c r="H16754">
        <v>5</v>
      </c>
      <c r="I16754" s="4">
        <f>IF(E16754="Rhode Island", Table1[[#This Row],[price]]*$L$3, IF(E16754="Massachusetts", Table1[[#This Row],[price]]*$L$2, 1))</f>
        <v>1260000</v>
      </c>
    </row>
    <row r="16755" spans="1:9" x14ac:dyDescent="0.25">
      <c r="A16755" s="2">
        <v>42459</v>
      </c>
      <c r="B16755" s="1">
        <f t="shared" si="522"/>
        <v>2016</v>
      </c>
      <c r="C16755" s="1">
        <f t="shared" si="523"/>
        <v>1</v>
      </c>
      <c r="D16755">
        <v>2602</v>
      </c>
      <c r="E16755" t="s">
        <v>37</v>
      </c>
      <c r="F16755" s="4">
        <v>1450000</v>
      </c>
      <c r="G16755" t="s">
        <v>5</v>
      </c>
      <c r="H16755">
        <v>3</v>
      </c>
      <c r="I16755" s="4">
        <f>IF(E16755="Rhode Island", Table1[[#This Row],[price]]*$L$3, IF(E16755="Massachusetts", Table1[[#This Row],[price]]*$L$2, 1))</f>
        <v>1450000</v>
      </c>
    </row>
    <row r="16756" spans="1:9" x14ac:dyDescent="0.25">
      <c r="A16756" s="2">
        <v>42459</v>
      </c>
      <c r="B16756" s="1">
        <f t="shared" si="522"/>
        <v>2016</v>
      </c>
      <c r="C16756" s="1">
        <f t="shared" si="523"/>
        <v>1</v>
      </c>
      <c r="D16756">
        <v>2602</v>
      </c>
      <c r="E16756" t="s">
        <v>37</v>
      </c>
      <c r="F16756" s="4">
        <v>167000</v>
      </c>
      <c r="G16756" t="s">
        <v>6</v>
      </c>
      <c r="H16756">
        <v>1</v>
      </c>
      <c r="I16756" s="4">
        <f>IF(E16756="Rhode Island", Table1[[#This Row],[price]]*$L$3, IF(E16756="Massachusetts", Table1[[#This Row],[price]]*$L$2, 1))</f>
        <v>167000</v>
      </c>
    </row>
    <row r="16757" spans="1:9" x14ac:dyDescent="0.25">
      <c r="A16757" s="2">
        <v>42459</v>
      </c>
      <c r="B16757" s="1">
        <f t="shared" si="522"/>
        <v>2016</v>
      </c>
      <c r="C16757" s="1">
        <f t="shared" si="523"/>
        <v>1</v>
      </c>
      <c r="D16757">
        <v>2605</v>
      </c>
      <c r="E16757" t="s">
        <v>37</v>
      </c>
      <c r="F16757" s="4">
        <v>251000</v>
      </c>
      <c r="G16757" t="s">
        <v>6</v>
      </c>
      <c r="H16757">
        <v>2</v>
      </c>
      <c r="I16757" s="4">
        <f>IF(E16757="Rhode Island", Table1[[#This Row],[price]]*$L$3, IF(E16757="Massachusetts", Table1[[#This Row],[price]]*$L$2, 1))</f>
        <v>251000</v>
      </c>
    </row>
    <row r="16758" spans="1:9" x14ac:dyDescent="0.25">
      <c r="A16758" s="2">
        <v>42459</v>
      </c>
      <c r="B16758" s="1">
        <f t="shared" si="522"/>
        <v>2016</v>
      </c>
      <c r="C16758" s="1">
        <f t="shared" si="523"/>
        <v>1</v>
      </c>
      <c r="D16758">
        <v>2617</v>
      </c>
      <c r="E16758" t="s">
        <v>37</v>
      </c>
      <c r="F16758" s="4">
        <v>368000</v>
      </c>
      <c r="G16758" t="s">
        <v>6</v>
      </c>
      <c r="H16758">
        <v>2</v>
      </c>
      <c r="I16758" s="4">
        <f>IF(E16758="Rhode Island", Table1[[#This Row],[price]]*$L$3, IF(E16758="Massachusetts", Table1[[#This Row],[price]]*$L$2, 1))</f>
        <v>368000</v>
      </c>
    </row>
    <row r="16759" spans="1:9" x14ac:dyDescent="0.25">
      <c r="A16759" s="2">
        <v>42459</v>
      </c>
      <c r="B16759" s="1">
        <f t="shared" si="522"/>
        <v>2016</v>
      </c>
      <c r="C16759" s="1">
        <f t="shared" si="523"/>
        <v>1</v>
      </c>
      <c r="D16759">
        <v>2600</v>
      </c>
      <c r="E16759" t="s">
        <v>37</v>
      </c>
      <c r="F16759" s="4">
        <v>610000</v>
      </c>
      <c r="G16759" t="s">
        <v>6</v>
      </c>
      <c r="H16759">
        <v>2</v>
      </c>
      <c r="I16759" s="4">
        <f>IF(E16759="Rhode Island", Table1[[#This Row],[price]]*$L$3, IF(E16759="Massachusetts", Table1[[#This Row],[price]]*$L$2, 1))</f>
        <v>610000</v>
      </c>
    </row>
    <row r="16760" spans="1:9" x14ac:dyDescent="0.25">
      <c r="A16760" s="2">
        <v>42460</v>
      </c>
      <c r="B16760" s="1">
        <f t="shared" si="522"/>
        <v>2016</v>
      </c>
      <c r="C16760" s="1">
        <f t="shared" si="523"/>
        <v>1</v>
      </c>
      <c r="D16760">
        <v>2904</v>
      </c>
      <c r="E16760" t="s">
        <v>36</v>
      </c>
      <c r="F16760" s="4">
        <v>436000</v>
      </c>
      <c r="G16760" t="s">
        <v>5</v>
      </c>
      <c r="H16760">
        <v>3</v>
      </c>
      <c r="I16760" s="4">
        <f>IF(E16760="Rhode Island", Table1[[#This Row],[price]]*$L$3, IF(E16760="Massachusetts", Table1[[#This Row],[price]]*$L$2, 1))</f>
        <v>436000</v>
      </c>
    </row>
    <row r="16761" spans="1:9" x14ac:dyDescent="0.25">
      <c r="A16761" s="2">
        <v>42460</v>
      </c>
      <c r="B16761" s="1">
        <f t="shared" si="522"/>
        <v>2016</v>
      </c>
      <c r="C16761" s="1">
        <f t="shared" si="523"/>
        <v>1</v>
      </c>
      <c r="D16761">
        <v>2611</v>
      </c>
      <c r="E16761" t="s">
        <v>37</v>
      </c>
      <c r="F16761" s="4">
        <v>443000</v>
      </c>
      <c r="G16761" t="s">
        <v>5</v>
      </c>
      <c r="H16761">
        <v>4</v>
      </c>
      <c r="I16761" s="4">
        <f>IF(E16761="Rhode Island", Table1[[#This Row],[price]]*$L$3, IF(E16761="Massachusetts", Table1[[#This Row],[price]]*$L$2, 1))</f>
        <v>443000</v>
      </c>
    </row>
    <row r="16762" spans="1:9" x14ac:dyDescent="0.25">
      <c r="A16762" s="2">
        <v>42460</v>
      </c>
      <c r="B16762" s="1">
        <f t="shared" si="522"/>
        <v>2016</v>
      </c>
      <c r="C16762" s="1">
        <f t="shared" si="523"/>
        <v>1</v>
      </c>
      <c r="D16762">
        <v>2617</v>
      </c>
      <c r="E16762" t="s">
        <v>37</v>
      </c>
      <c r="F16762" s="4">
        <v>520000</v>
      </c>
      <c r="G16762" t="s">
        <v>5</v>
      </c>
      <c r="H16762">
        <v>3</v>
      </c>
      <c r="I16762" s="4">
        <f>IF(E16762="Rhode Island", Table1[[#This Row],[price]]*$L$3, IF(E16762="Massachusetts", Table1[[#This Row],[price]]*$L$2, 1))</f>
        <v>520000</v>
      </c>
    </row>
    <row r="16763" spans="1:9" x14ac:dyDescent="0.25">
      <c r="A16763" s="2">
        <v>42460</v>
      </c>
      <c r="B16763" s="1">
        <f t="shared" si="522"/>
        <v>2016</v>
      </c>
      <c r="C16763" s="1">
        <f t="shared" si="523"/>
        <v>1</v>
      </c>
      <c r="D16763">
        <v>2905</v>
      </c>
      <c r="E16763" t="s">
        <v>36</v>
      </c>
      <c r="F16763" s="4">
        <v>555000</v>
      </c>
      <c r="G16763" t="s">
        <v>5</v>
      </c>
      <c r="H16763">
        <v>3</v>
      </c>
      <c r="I16763" s="4">
        <f>IF(E16763="Rhode Island", Table1[[#This Row],[price]]*$L$3, IF(E16763="Massachusetts", Table1[[#This Row],[price]]*$L$2, 1))</f>
        <v>555000</v>
      </c>
    </row>
    <row r="16764" spans="1:9" x14ac:dyDescent="0.25">
      <c r="A16764" s="2">
        <v>42460</v>
      </c>
      <c r="B16764" s="1">
        <f t="shared" si="522"/>
        <v>2016</v>
      </c>
      <c r="C16764" s="1">
        <f t="shared" si="523"/>
        <v>1</v>
      </c>
      <c r="D16764">
        <v>2617</v>
      </c>
      <c r="E16764" t="s">
        <v>37</v>
      </c>
      <c r="F16764" s="4">
        <v>557500</v>
      </c>
      <c r="G16764" t="s">
        <v>5</v>
      </c>
      <c r="H16764">
        <v>3</v>
      </c>
      <c r="I16764" s="4">
        <f>IF(E16764="Rhode Island", Table1[[#This Row],[price]]*$L$3, IF(E16764="Massachusetts", Table1[[#This Row],[price]]*$L$2, 1))</f>
        <v>557500</v>
      </c>
    </row>
    <row r="16765" spans="1:9" x14ac:dyDescent="0.25">
      <c r="A16765" s="2">
        <v>42460</v>
      </c>
      <c r="B16765" s="1">
        <f t="shared" si="522"/>
        <v>2016</v>
      </c>
      <c r="C16765" s="1">
        <f t="shared" si="523"/>
        <v>1</v>
      </c>
      <c r="D16765">
        <v>2903</v>
      </c>
      <c r="E16765" t="s">
        <v>36</v>
      </c>
      <c r="F16765" s="4">
        <v>605000</v>
      </c>
      <c r="G16765" t="s">
        <v>5</v>
      </c>
      <c r="H16765">
        <v>4</v>
      </c>
      <c r="I16765" s="4">
        <f>IF(E16765="Rhode Island", Table1[[#This Row],[price]]*$L$3, IF(E16765="Massachusetts", Table1[[#This Row],[price]]*$L$2, 1))</f>
        <v>605000</v>
      </c>
    </row>
    <row r="16766" spans="1:9" x14ac:dyDescent="0.25">
      <c r="A16766" s="2">
        <v>42460</v>
      </c>
      <c r="B16766" s="1">
        <f t="shared" si="522"/>
        <v>2016</v>
      </c>
      <c r="C16766" s="1">
        <f t="shared" si="523"/>
        <v>1</v>
      </c>
      <c r="D16766">
        <v>2611</v>
      </c>
      <c r="E16766" t="s">
        <v>37</v>
      </c>
      <c r="F16766" s="4">
        <v>762000</v>
      </c>
      <c r="G16766" t="s">
        <v>5</v>
      </c>
      <c r="H16766">
        <v>4</v>
      </c>
      <c r="I16766" s="4">
        <f>IF(E16766="Rhode Island", Table1[[#This Row],[price]]*$L$3, IF(E16766="Massachusetts", Table1[[#This Row],[price]]*$L$2, 1))</f>
        <v>762000</v>
      </c>
    </row>
    <row r="16767" spans="1:9" x14ac:dyDescent="0.25">
      <c r="A16767" s="2">
        <v>42460</v>
      </c>
      <c r="B16767" s="1">
        <f t="shared" si="522"/>
        <v>2016</v>
      </c>
      <c r="C16767" s="1">
        <f t="shared" si="523"/>
        <v>1</v>
      </c>
      <c r="D16767">
        <v>2913</v>
      </c>
      <c r="E16767" t="s">
        <v>36</v>
      </c>
      <c r="F16767" s="4">
        <v>820000</v>
      </c>
      <c r="G16767" t="s">
        <v>5</v>
      </c>
      <c r="H16767">
        <v>4</v>
      </c>
      <c r="I16767" s="4">
        <f>IF(E16767="Rhode Island", Table1[[#This Row],[price]]*$L$3, IF(E16767="Massachusetts", Table1[[#This Row],[price]]*$L$2, 1))</f>
        <v>820000</v>
      </c>
    </row>
    <row r="16768" spans="1:9" x14ac:dyDescent="0.25">
      <c r="A16768" s="2">
        <v>42460</v>
      </c>
      <c r="B16768" s="1">
        <f t="shared" si="522"/>
        <v>2016</v>
      </c>
      <c r="C16768" s="1">
        <f t="shared" si="523"/>
        <v>1</v>
      </c>
      <c r="D16768">
        <v>2612</v>
      </c>
      <c r="E16768" t="s">
        <v>37</v>
      </c>
      <c r="F16768" s="4">
        <v>1376000</v>
      </c>
      <c r="G16768" t="s">
        <v>5</v>
      </c>
      <c r="H16768">
        <v>4</v>
      </c>
      <c r="I16768" s="4">
        <f>IF(E16768="Rhode Island", Table1[[#This Row],[price]]*$L$3, IF(E16768="Massachusetts", Table1[[#This Row],[price]]*$L$2, 1))</f>
        <v>1376000</v>
      </c>
    </row>
    <row r="16769" spans="1:9" x14ac:dyDescent="0.25">
      <c r="A16769" s="2">
        <v>42460</v>
      </c>
      <c r="B16769" s="1">
        <f t="shared" si="522"/>
        <v>2016</v>
      </c>
      <c r="C16769" s="1">
        <f t="shared" si="523"/>
        <v>1</v>
      </c>
      <c r="D16769">
        <v>2604</v>
      </c>
      <c r="E16769" t="s">
        <v>37</v>
      </c>
      <c r="F16769" s="4">
        <v>365000</v>
      </c>
      <c r="G16769" t="s">
        <v>6</v>
      </c>
      <c r="H16769">
        <v>1</v>
      </c>
      <c r="I16769" s="4">
        <f>IF(E16769="Rhode Island", Table1[[#This Row],[price]]*$L$3, IF(E16769="Massachusetts", Table1[[#This Row],[price]]*$L$2, 1))</f>
        <v>365000</v>
      </c>
    </row>
    <row r="16770" spans="1:9" x14ac:dyDescent="0.25">
      <c r="A16770" s="2">
        <v>42460</v>
      </c>
      <c r="B16770" s="1">
        <f t="shared" ref="B16770:B16833" si="524">YEAR(A16770)</f>
        <v>2016</v>
      </c>
      <c r="C16770" s="1">
        <f t="shared" ref="C16770:C16833" si="525">ROUNDUP(MONTH(A16770)/3,0)</f>
        <v>1</v>
      </c>
      <c r="D16770">
        <v>2617</v>
      </c>
      <c r="E16770" t="s">
        <v>37</v>
      </c>
      <c r="F16770" s="4">
        <v>400000</v>
      </c>
      <c r="G16770" t="s">
        <v>6</v>
      </c>
      <c r="H16770">
        <v>2</v>
      </c>
      <c r="I16770" s="4">
        <f>IF(E16770="Rhode Island", Table1[[#This Row],[price]]*$L$3, IF(E16770="Massachusetts", Table1[[#This Row],[price]]*$L$2, 1))</f>
        <v>400000</v>
      </c>
    </row>
    <row r="16771" spans="1:9" x14ac:dyDescent="0.25">
      <c r="A16771" s="2">
        <v>42460</v>
      </c>
      <c r="B16771" s="1">
        <f t="shared" si="524"/>
        <v>2016</v>
      </c>
      <c r="C16771" s="1">
        <f t="shared" si="525"/>
        <v>1</v>
      </c>
      <c r="D16771">
        <v>2606</v>
      </c>
      <c r="E16771" t="s">
        <v>37</v>
      </c>
      <c r="F16771" s="4">
        <v>465000</v>
      </c>
      <c r="G16771" t="s">
        <v>6</v>
      </c>
      <c r="H16771">
        <v>2</v>
      </c>
      <c r="I16771" s="4">
        <f>IF(E16771="Rhode Island", Table1[[#This Row],[price]]*$L$3, IF(E16771="Massachusetts", Table1[[#This Row],[price]]*$L$2, 1))</f>
        <v>465000</v>
      </c>
    </row>
    <row r="16772" spans="1:9" x14ac:dyDescent="0.25">
      <c r="A16772" s="2">
        <v>42461</v>
      </c>
      <c r="B16772" s="1">
        <f t="shared" si="524"/>
        <v>2016</v>
      </c>
      <c r="C16772" s="1">
        <f t="shared" si="525"/>
        <v>2</v>
      </c>
      <c r="D16772">
        <v>2906</v>
      </c>
      <c r="E16772" t="s">
        <v>36</v>
      </c>
      <c r="F16772" s="4">
        <v>372500</v>
      </c>
      <c r="G16772" t="s">
        <v>5</v>
      </c>
      <c r="H16772">
        <v>3</v>
      </c>
      <c r="I16772" s="4">
        <f>IF(E16772="Rhode Island", Table1[[#This Row],[price]]*$L$3, IF(E16772="Massachusetts", Table1[[#This Row],[price]]*$L$2, 1))</f>
        <v>372500</v>
      </c>
    </row>
    <row r="16773" spans="1:9" x14ac:dyDescent="0.25">
      <c r="A16773" s="2">
        <v>42461</v>
      </c>
      <c r="B16773" s="1">
        <f t="shared" si="524"/>
        <v>2016</v>
      </c>
      <c r="C16773" s="1">
        <f t="shared" si="525"/>
        <v>2</v>
      </c>
      <c r="D16773">
        <v>2615</v>
      </c>
      <c r="E16773" t="s">
        <v>37</v>
      </c>
      <c r="F16773" s="4">
        <v>430000</v>
      </c>
      <c r="G16773" t="s">
        <v>5</v>
      </c>
      <c r="H16773">
        <v>3</v>
      </c>
      <c r="I16773" s="4">
        <f>IF(E16773="Rhode Island", Table1[[#This Row],[price]]*$L$3, IF(E16773="Massachusetts", Table1[[#This Row],[price]]*$L$2, 1))</f>
        <v>430000</v>
      </c>
    </row>
    <row r="16774" spans="1:9" x14ac:dyDescent="0.25">
      <c r="A16774" s="2">
        <v>42461</v>
      </c>
      <c r="B16774" s="1">
        <f t="shared" si="524"/>
        <v>2016</v>
      </c>
      <c r="C16774" s="1">
        <f t="shared" si="525"/>
        <v>2</v>
      </c>
      <c r="D16774">
        <v>2906</v>
      </c>
      <c r="E16774" t="s">
        <v>36</v>
      </c>
      <c r="F16774" s="4">
        <v>440750</v>
      </c>
      <c r="G16774" t="s">
        <v>5</v>
      </c>
      <c r="H16774">
        <v>3</v>
      </c>
      <c r="I16774" s="4">
        <f>IF(E16774="Rhode Island", Table1[[#This Row],[price]]*$L$3, IF(E16774="Massachusetts", Table1[[#This Row],[price]]*$L$2, 1))</f>
        <v>440750</v>
      </c>
    </row>
    <row r="16775" spans="1:9" x14ac:dyDescent="0.25">
      <c r="A16775" s="2">
        <v>42461</v>
      </c>
      <c r="B16775" s="1">
        <f t="shared" si="524"/>
        <v>2016</v>
      </c>
      <c r="C16775" s="1">
        <f t="shared" si="525"/>
        <v>2</v>
      </c>
      <c r="D16775">
        <v>2902</v>
      </c>
      <c r="E16775" t="s">
        <v>36</v>
      </c>
      <c r="F16775" s="4">
        <v>448000</v>
      </c>
      <c r="G16775" t="s">
        <v>5</v>
      </c>
      <c r="H16775">
        <v>4</v>
      </c>
      <c r="I16775" s="4">
        <f>IF(E16775="Rhode Island", Table1[[#This Row],[price]]*$L$3, IF(E16775="Massachusetts", Table1[[#This Row],[price]]*$L$2, 1))</f>
        <v>448000</v>
      </c>
    </row>
    <row r="16776" spans="1:9" x14ac:dyDescent="0.25">
      <c r="A16776" s="2">
        <v>42461</v>
      </c>
      <c r="B16776" s="1">
        <f t="shared" si="524"/>
        <v>2016</v>
      </c>
      <c r="C16776" s="1">
        <f t="shared" si="525"/>
        <v>2</v>
      </c>
      <c r="D16776">
        <v>2611</v>
      </c>
      <c r="E16776" t="s">
        <v>37</v>
      </c>
      <c r="F16776" s="4">
        <v>472000</v>
      </c>
      <c r="G16776" t="s">
        <v>5</v>
      </c>
      <c r="H16776">
        <v>3</v>
      </c>
      <c r="I16776" s="4">
        <f>IF(E16776="Rhode Island", Table1[[#This Row],[price]]*$L$3, IF(E16776="Massachusetts", Table1[[#This Row],[price]]*$L$2, 1))</f>
        <v>472000</v>
      </c>
    </row>
    <row r="16777" spans="1:9" x14ac:dyDescent="0.25">
      <c r="A16777" s="2">
        <v>42461</v>
      </c>
      <c r="B16777" s="1">
        <f t="shared" si="524"/>
        <v>2016</v>
      </c>
      <c r="C16777" s="1">
        <f t="shared" si="525"/>
        <v>2</v>
      </c>
      <c r="D16777">
        <v>2615</v>
      </c>
      <c r="E16777" t="s">
        <v>37</v>
      </c>
      <c r="F16777" s="4">
        <v>477500</v>
      </c>
      <c r="G16777" t="s">
        <v>5</v>
      </c>
      <c r="H16777">
        <v>4</v>
      </c>
      <c r="I16777" s="4">
        <f>IF(E16777="Rhode Island", Table1[[#This Row],[price]]*$L$3, IF(E16777="Massachusetts", Table1[[#This Row],[price]]*$L$2, 1))</f>
        <v>477500</v>
      </c>
    </row>
    <row r="16778" spans="1:9" x14ac:dyDescent="0.25">
      <c r="A16778" s="2">
        <v>42461</v>
      </c>
      <c r="B16778" s="1">
        <f t="shared" si="524"/>
        <v>2016</v>
      </c>
      <c r="C16778" s="1">
        <f t="shared" si="525"/>
        <v>2</v>
      </c>
      <c r="D16778">
        <v>2911</v>
      </c>
      <c r="E16778" t="s">
        <v>36</v>
      </c>
      <c r="F16778" s="4">
        <v>502000</v>
      </c>
      <c r="G16778" t="s">
        <v>5</v>
      </c>
      <c r="H16778">
        <v>2</v>
      </c>
      <c r="I16778" s="4">
        <f>IF(E16778="Rhode Island", Table1[[#This Row],[price]]*$L$3, IF(E16778="Massachusetts", Table1[[#This Row],[price]]*$L$2, 1))</f>
        <v>502000</v>
      </c>
    </row>
    <row r="16779" spans="1:9" x14ac:dyDescent="0.25">
      <c r="A16779" s="2">
        <v>42461</v>
      </c>
      <c r="B16779" s="1">
        <f t="shared" si="524"/>
        <v>2016</v>
      </c>
      <c r="C16779" s="1">
        <f t="shared" si="525"/>
        <v>2</v>
      </c>
      <c r="D16779">
        <v>2913</v>
      </c>
      <c r="E16779" t="s">
        <v>36</v>
      </c>
      <c r="F16779" s="4">
        <v>505000</v>
      </c>
      <c r="G16779" t="s">
        <v>5</v>
      </c>
      <c r="H16779">
        <v>3</v>
      </c>
      <c r="I16779" s="4">
        <f>IF(E16779="Rhode Island", Table1[[#This Row],[price]]*$L$3, IF(E16779="Massachusetts", Table1[[#This Row],[price]]*$L$2, 1))</f>
        <v>505000</v>
      </c>
    </row>
    <row r="16780" spans="1:9" x14ac:dyDescent="0.25">
      <c r="A16780" s="2">
        <v>42461</v>
      </c>
      <c r="B16780" s="1">
        <f t="shared" si="524"/>
        <v>2016</v>
      </c>
      <c r="C16780" s="1">
        <f t="shared" si="525"/>
        <v>2</v>
      </c>
      <c r="D16780">
        <v>2614</v>
      </c>
      <c r="E16780" t="s">
        <v>37</v>
      </c>
      <c r="F16780" s="4">
        <v>526000</v>
      </c>
      <c r="G16780" t="s">
        <v>5</v>
      </c>
      <c r="H16780">
        <v>3</v>
      </c>
      <c r="I16780" s="4">
        <f>IF(E16780="Rhode Island", Table1[[#This Row],[price]]*$L$3, IF(E16780="Massachusetts", Table1[[#This Row],[price]]*$L$2, 1))</f>
        <v>526000</v>
      </c>
    </row>
    <row r="16781" spans="1:9" x14ac:dyDescent="0.25">
      <c r="A16781" s="2">
        <v>42461</v>
      </c>
      <c r="B16781" s="1">
        <f t="shared" si="524"/>
        <v>2016</v>
      </c>
      <c r="C16781" s="1">
        <f t="shared" si="525"/>
        <v>2</v>
      </c>
      <c r="D16781">
        <v>2906</v>
      </c>
      <c r="E16781" t="s">
        <v>36</v>
      </c>
      <c r="F16781" s="4">
        <v>561000</v>
      </c>
      <c r="G16781" t="s">
        <v>5</v>
      </c>
      <c r="H16781">
        <v>4</v>
      </c>
      <c r="I16781" s="4">
        <f>IF(E16781="Rhode Island", Table1[[#This Row],[price]]*$L$3, IF(E16781="Massachusetts", Table1[[#This Row],[price]]*$L$2, 1))</f>
        <v>561000</v>
      </c>
    </row>
    <row r="16782" spans="1:9" x14ac:dyDescent="0.25">
      <c r="A16782" s="2">
        <v>42461</v>
      </c>
      <c r="B16782" s="1">
        <f t="shared" si="524"/>
        <v>2016</v>
      </c>
      <c r="C16782" s="1">
        <f t="shared" si="525"/>
        <v>2</v>
      </c>
      <c r="D16782">
        <v>2611</v>
      </c>
      <c r="E16782" t="s">
        <v>37</v>
      </c>
      <c r="F16782" s="4">
        <v>640000</v>
      </c>
      <c r="G16782" t="s">
        <v>5</v>
      </c>
      <c r="H16782">
        <v>4</v>
      </c>
      <c r="I16782" s="4">
        <f>IF(E16782="Rhode Island", Table1[[#This Row],[price]]*$L$3, IF(E16782="Massachusetts", Table1[[#This Row],[price]]*$L$2, 1))</f>
        <v>640000</v>
      </c>
    </row>
    <row r="16783" spans="1:9" x14ac:dyDescent="0.25">
      <c r="A16783" s="2">
        <v>42461</v>
      </c>
      <c r="B16783" s="1">
        <f t="shared" si="524"/>
        <v>2016</v>
      </c>
      <c r="C16783" s="1">
        <f t="shared" si="525"/>
        <v>2</v>
      </c>
      <c r="D16783">
        <v>2902</v>
      </c>
      <c r="E16783" t="s">
        <v>36</v>
      </c>
      <c r="F16783" s="4">
        <v>675000</v>
      </c>
      <c r="G16783" t="s">
        <v>5</v>
      </c>
      <c r="H16783">
        <v>4</v>
      </c>
      <c r="I16783" s="4">
        <f>IF(E16783="Rhode Island", Table1[[#This Row],[price]]*$L$3, IF(E16783="Massachusetts", Table1[[#This Row],[price]]*$L$2, 1))</f>
        <v>675000</v>
      </c>
    </row>
    <row r="16784" spans="1:9" x14ac:dyDescent="0.25">
      <c r="A16784" s="2">
        <v>42461</v>
      </c>
      <c r="B16784" s="1">
        <f t="shared" si="524"/>
        <v>2016</v>
      </c>
      <c r="C16784" s="1">
        <f t="shared" si="525"/>
        <v>2</v>
      </c>
      <c r="D16784">
        <v>2902</v>
      </c>
      <c r="E16784" t="s">
        <v>36</v>
      </c>
      <c r="F16784" s="4">
        <v>708000</v>
      </c>
      <c r="G16784" t="s">
        <v>5</v>
      </c>
      <c r="H16784">
        <v>4</v>
      </c>
      <c r="I16784" s="4">
        <f>IF(E16784="Rhode Island", Table1[[#This Row],[price]]*$L$3, IF(E16784="Massachusetts", Table1[[#This Row],[price]]*$L$2, 1))</f>
        <v>708000</v>
      </c>
    </row>
    <row r="16785" spans="1:9" x14ac:dyDescent="0.25">
      <c r="A16785" s="2">
        <v>42461</v>
      </c>
      <c r="B16785" s="1">
        <f t="shared" si="524"/>
        <v>2016</v>
      </c>
      <c r="C16785" s="1">
        <f t="shared" si="525"/>
        <v>2</v>
      </c>
      <c r="D16785">
        <v>2914</v>
      </c>
      <c r="E16785" t="s">
        <v>36</v>
      </c>
      <c r="F16785" s="4">
        <v>720000</v>
      </c>
      <c r="G16785" t="s">
        <v>5</v>
      </c>
      <c r="H16785">
        <v>4</v>
      </c>
      <c r="I16785" s="4">
        <f>IF(E16785="Rhode Island", Table1[[#This Row],[price]]*$L$3, IF(E16785="Massachusetts", Table1[[#This Row],[price]]*$L$2, 1))</f>
        <v>720000</v>
      </c>
    </row>
    <row r="16786" spans="1:9" x14ac:dyDescent="0.25">
      <c r="A16786" s="2">
        <v>42461</v>
      </c>
      <c r="B16786" s="1">
        <f t="shared" si="524"/>
        <v>2016</v>
      </c>
      <c r="C16786" s="1">
        <f t="shared" si="525"/>
        <v>2</v>
      </c>
      <c r="D16786">
        <v>2906</v>
      </c>
      <c r="E16786" t="s">
        <v>36</v>
      </c>
      <c r="F16786" s="4">
        <v>825000</v>
      </c>
      <c r="G16786" t="s">
        <v>5</v>
      </c>
      <c r="H16786">
        <v>4</v>
      </c>
      <c r="I16786" s="4">
        <f>IF(E16786="Rhode Island", Table1[[#This Row],[price]]*$L$3, IF(E16786="Massachusetts", Table1[[#This Row],[price]]*$L$2, 1))</f>
        <v>825000</v>
      </c>
    </row>
    <row r="16787" spans="1:9" x14ac:dyDescent="0.25">
      <c r="A16787" s="2">
        <v>42461</v>
      </c>
      <c r="B16787" s="1">
        <f t="shared" si="524"/>
        <v>2016</v>
      </c>
      <c r="C16787" s="1">
        <f t="shared" si="525"/>
        <v>2</v>
      </c>
      <c r="D16787">
        <v>2913</v>
      </c>
      <c r="E16787" t="s">
        <v>36</v>
      </c>
      <c r="F16787" s="4">
        <v>910000</v>
      </c>
      <c r="G16787" t="s">
        <v>5</v>
      </c>
      <c r="H16787">
        <v>4</v>
      </c>
      <c r="I16787" s="4">
        <f>IF(E16787="Rhode Island", Table1[[#This Row],[price]]*$L$3, IF(E16787="Massachusetts", Table1[[#This Row],[price]]*$L$2, 1))</f>
        <v>910000</v>
      </c>
    </row>
    <row r="16788" spans="1:9" x14ac:dyDescent="0.25">
      <c r="A16788" s="2">
        <v>42461</v>
      </c>
      <c r="B16788" s="1">
        <f t="shared" si="524"/>
        <v>2016</v>
      </c>
      <c r="C16788" s="1">
        <f t="shared" si="525"/>
        <v>2</v>
      </c>
      <c r="D16788">
        <v>2602</v>
      </c>
      <c r="E16788" t="s">
        <v>37</v>
      </c>
      <c r="F16788" s="4">
        <v>1085000</v>
      </c>
      <c r="G16788" t="s">
        <v>5</v>
      </c>
      <c r="H16788">
        <v>4</v>
      </c>
      <c r="I16788" s="4">
        <f>IF(E16788="Rhode Island", Table1[[#This Row],[price]]*$L$3, IF(E16788="Massachusetts", Table1[[#This Row],[price]]*$L$2, 1))</f>
        <v>1085000</v>
      </c>
    </row>
    <row r="16789" spans="1:9" x14ac:dyDescent="0.25">
      <c r="A16789" s="2">
        <v>42461</v>
      </c>
      <c r="B16789" s="1">
        <f t="shared" si="524"/>
        <v>2016</v>
      </c>
      <c r="C16789" s="1">
        <f t="shared" si="525"/>
        <v>2</v>
      </c>
      <c r="D16789">
        <v>2600</v>
      </c>
      <c r="E16789" t="s">
        <v>37</v>
      </c>
      <c r="F16789" s="4">
        <v>1900000</v>
      </c>
      <c r="G16789" t="s">
        <v>5</v>
      </c>
      <c r="H16789">
        <v>4</v>
      </c>
      <c r="I16789" s="4">
        <f>IF(E16789="Rhode Island", Table1[[#This Row],[price]]*$L$3, IF(E16789="Massachusetts", Table1[[#This Row],[price]]*$L$2, 1))</f>
        <v>1900000</v>
      </c>
    </row>
    <row r="16790" spans="1:9" x14ac:dyDescent="0.25">
      <c r="A16790" s="2">
        <v>42461</v>
      </c>
      <c r="B16790" s="1">
        <f t="shared" si="524"/>
        <v>2016</v>
      </c>
      <c r="C16790" s="1">
        <f t="shared" si="525"/>
        <v>2</v>
      </c>
      <c r="D16790">
        <v>2612</v>
      </c>
      <c r="E16790" t="s">
        <v>37</v>
      </c>
      <c r="F16790" s="4">
        <v>260000</v>
      </c>
      <c r="G16790" t="s">
        <v>6</v>
      </c>
      <c r="H16790">
        <v>1</v>
      </c>
      <c r="I16790" s="4">
        <f>IF(E16790="Rhode Island", Table1[[#This Row],[price]]*$L$3, IF(E16790="Massachusetts", Table1[[#This Row],[price]]*$L$2, 1))</f>
        <v>260000</v>
      </c>
    </row>
    <row r="16791" spans="1:9" x14ac:dyDescent="0.25">
      <c r="A16791" s="2">
        <v>42461</v>
      </c>
      <c r="B16791" s="1">
        <f t="shared" si="524"/>
        <v>2016</v>
      </c>
      <c r="C16791" s="1">
        <f t="shared" si="525"/>
        <v>2</v>
      </c>
      <c r="D16791">
        <v>2903</v>
      </c>
      <c r="E16791" t="s">
        <v>36</v>
      </c>
      <c r="F16791" s="4">
        <v>360000</v>
      </c>
      <c r="G16791" t="s">
        <v>6</v>
      </c>
      <c r="H16791">
        <v>2</v>
      </c>
      <c r="I16791" s="4">
        <f>IF(E16791="Rhode Island", Table1[[#This Row],[price]]*$L$3, IF(E16791="Massachusetts", Table1[[#This Row],[price]]*$L$2, 1))</f>
        <v>360000</v>
      </c>
    </row>
    <row r="16792" spans="1:9" x14ac:dyDescent="0.25">
      <c r="A16792" s="2">
        <v>42461</v>
      </c>
      <c r="B16792" s="1">
        <f t="shared" si="524"/>
        <v>2016</v>
      </c>
      <c r="C16792" s="1">
        <f t="shared" si="525"/>
        <v>2</v>
      </c>
      <c r="D16792">
        <v>2905</v>
      </c>
      <c r="E16792" t="s">
        <v>36</v>
      </c>
      <c r="F16792" s="4">
        <v>511000</v>
      </c>
      <c r="G16792" t="s">
        <v>6</v>
      </c>
      <c r="H16792">
        <v>3</v>
      </c>
      <c r="I16792" s="4">
        <f>IF(E16792="Rhode Island", Table1[[#This Row],[price]]*$L$3, IF(E16792="Massachusetts", Table1[[#This Row],[price]]*$L$2, 1))</f>
        <v>511000</v>
      </c>
    </row>
    <row r="16793" spans="1:9" x14ac:dyDescent="0.25">
      <c r="A16793" s="2">
        <v>42462</v>
      </c>
      <c r="B16793" s="1">
        <f t="shared" si="524"/>
        <v>2016</v>
      </c>
      <c r="C16793" s="1">
        <f t="shared" si="525"/>
        <v>2</v>
      </c>
      <c r="D16793">
        <v>2905</v>
      </c>
      <c r="E16793" t="s">
        <v>36</v>
      </c>
      <c r="F16793" s="4">
        <v>440000</v>
      </c>
      <c r="G16793" t="s">
        <v>5</v>
      </c>
      <c r="H16793">
        <v>3</v>
      </c>
      <c r="I16793" s="4">
        <f>IF(E16793="Rhode Island", Table1[[#This Row],[price]]*$L$3, IF(E16793="Massachusetts", Table1[[#This Row],[price]]*$L$2, 1))</f>
        <v>440000</v>
      </c>
    </row>
    <row r="16794" spans="1:9" x14ac:dyDescent="0.25">
      <c r="A16794" s="2">
        <v>42462</v>
      </c>
      <c r="B16794" s="1">
        <f t="shared" si="524"/>
        <v>2016</v>
      </c>
      <c r="C16794" s="1">
        <f t="shared" si="525"/>
        <v>2</v>
      </c>
      <c r="D16794">
        <v>2617</v>
      </c>
      <c r="E16794" t="s">
        <v>37</v>
      </c>
      <c r="F16794" s="4">
        <v>637000</v>
      </c>
      <c r="G16794" t="s">
        <v>5</v>
      </c>
      <c r="H16794">
        <v>4</v>
      </c>
      <c r="I16794" s="4">
        <f>IF(E16794="Rhode Island", Table1[[#This Row],[price]]*$L$3, IF(E16794="Massachusetts", Table1[[#This Row],[price]]*$L$2, 1))</f>
        <v>637000</v>
      </c>
    </row>
    <row r="16795" spans="1:9" x14ac:dyDescent="0.25">
      <c r="A16795" s="2">
        <v>42462</v>
      </c>
      <c r="B16795" s="1">
        <f t="shared" si="524"/>
        <v>2016</v>
      </c>
      <c r="C16795" s="1">
        <f t="shared" si="525"/>
        <v>2</v>
      </c>
      <c r="D16795">
        <v>2607</v>
      </c>
      <c r="E16795" t="s">
        <v>37</v>
      </c>
      <c r="F16795" s="4">
        <v>685000</v>
      </c>
      <c r="G16795" t="s">
        <v>5</v>
      </c>
      <c r="H16795">
        <v>4</v>
      </c>
      <c r="I16795" s="4">
        <f>IF(E16795="Rhode Island", Table1[[#This Row],[price]]*$L$3, IF(E16795="Massachusetts", Table1[[#This Row],[price]]*$L$2, 1))</f>
        <v>685000</v>
      </c>
    </row>
    <row r="16796" spans="1:9" x14ac:dyDescent="0.25">
      <c r="A16796" s="2">
        <v>42462</v>
      </c>
      <c r="B16796" s="1">
        <f t="shared" si="524"/>
        <v>2016</v>
      </c>
      <c r="C16796" s="1">
        <f t="shared" si="525"/>
        <v>2</v>
      </c>
      <c r="D16796">
        <v>2605</v>
      </c>
      <c r="E16796" t="s">
        <v>37</v>
      </c>
      <c r="F16796" s="4">
        <v>687000</v>
      </c>
      <c r="G16796" t="s">
        <v>5</v>
      </c>
      <c r="H16796">
        <v>3</v>
      </c>
      <c r="I16796" s="4">
        <f>IF(E16796="Rhode Island", Table1[[#This Row],[price]]*$L$3, IF(E16796="Massachusetts", Table1[[#This Row],[price]]*$L$2, 1))</f>
        <v>687000</v>
      </c>
    </row>
    <row r="16797" spans="1:9" x14ac:dyDescent="0.25">
      <c r="A16797" s="2">
        <v>42462</v>
      </c>
      <c r="B16797" s="1">
        <f t="shared" si="524"/>
        <v>2016</v>
      </c>
      <c r="C16797" s="1">
        <f t="shared" si="525"/>
        <v>2</v>
      </c>
      <c r="D16797">
        <v>2607</v>
      </c>
      <c r="E16797" t="s">
        <v>37</v>
      </c>
      <c r="F16797" s="4">
        <v>710000</v>
      </c>
      <c r="G16797" t="s">
        <v>5</v>
      </c>
      <c r="H16797">
        <v>3</v>
      </c>
      <c r="I16797" s="4">
        <f>IF(E16797="Rhode Island", Table1[[#This Row],[price]]*$L$3, IF(E16797="Massachusetts", Table1[[#This Row],[price]]*$L$2, 1))</f>
        <v>710000</v>
      </c>
    </row>
    <row r="16798" spans="1:9" x14ac:dyDescent="0.25">
      <c r="A16798" s="2">
        <v>42462</v>
      </c>
      <c r="B16798" s="1">
        <f t="shared" si="524"/>
        <v>2016</v>
      </c>
      <c r="C16798" s="1">
        <f t="shared" si="525"/>
        <v>2</v>
      </c>
      <c r="D16798">
        <v>2607</v>
      </c>
      <c r="E16798" t="s">
        <v>37</v>
      </c>
      <c r="F16798" s="4">
        <v>730000</v>
      </c>
      <c r="G16798" t="s">
        <v>5</v>
      </c>
      <c r="H16798">
        <v>3</v>
      </c>
      <c r="I16798" s="4">
        <f>IF(E16798="Rhode Island", Table1[[#This Row],[price]]*$L$3, IF(E16798="Massachusetts", Table1[[#This Row],[price]]*$L$2, 1))</f>
        <v>730000</v>
      </c>
    </row>
    <row r="16799" spans="1:9" x14ac:dyDescent="0.25">
      <c r="A16799" s="2">
        <v>42462</v>
      </c>
      <c r="B16799" s="1">
        <f t="shared" si="524"/>
        <v>2016</v>
      </c>
      <c r="C16799" s="1">
        <f t="shared" si="525"/>
        <v>2</v>
      </c>
      <c r="D16799">
        <v>2615</v>
      </c>
      <c r="E16799" t="s">
        <v>37</v>
      </c>
      <c r="F16799" s="4">
        <v>742000</v>
      </c>
      <c r="G16799" t="s">
        <v>5</v>
      </c>
      <c r="H16799">
        <v>5</v>
      </c>
      <c r="I16799" s="4">
        <f>IF(E16799="Rhode Island", Table1[[#This Row],[price]]*$L$3, IF(E16799="Massachusetts", Table1[[#This Row],[price]]*$L$2, 1))</f>
        <v>742000</v>
      </c>
    </row>
    <row r="16800" spans="1:9" x14ac:dyDescent="0.25">
      <c r="A16800" s="2">
        <v>42462</v>
      </c>
      <c r="B16800" s="1">
        <f t="shared" si="524"/>
        <v>2016</v>
      </c>
      <c r="C16800" s="1">
        <f t="shared" si="525"/>
        <v>2</v>
      </c>
      <c r="D16800">
        <v>2611</v>
      </c>
      <c r="E16800" t="s">
        <v>37</v>
      </c>
      <c r="F16800" s="4">
        <v>751000</v>
      </c>
      <c r="G16800" t="s">
        <v>5</v>
      </c>
      <c r="H16800">
        <v>4</v>
      </c>
      <c r="I16800" s="4">
        <f>IF(E16800="Rhode Island", Table1[[#This Row],[price]]*$L$3, IF(E16800="Massachusetts", Table1[[#This Row],[price]]*$L$2, 1))</f>
        <v>751000</v>
      </c>
    </row>
    <row r="16801" spans="1:9" x14ac:dyDescent="0.25">
      <c r="A16801" s="2">
        <v>42462</v>
      </c>
      <c r="B16801" s="1">
        <f t="shared" si="524"/>
        <v>2016</v>
      </c>
      <c r="C16801" s="1">
        <f t="shared" si="525"/>
        <v>2</v>
      </c>
      <c r="D16801">
        <v>2602</v>
      </c>
      <c r="E16801" t="s">
        <v>37</v>
      </c>
      <c r="F16801" s="4">
        <v>817500</v>
      </c>
      <c r="G16801" t="s">
        <v>5</v>
      </c>
      <c r="H16801">
        <v>4</v>
      </c>
      <c r="I16801" s="4">
        <f>IF(E16801="Rhode Island", Table1[[#This Row],[price]]*$L$3, IF(E16801="Massachusetts", Table1[[#This Row],[price]]*$L$2, 1))</f>
        <v>817500</v>
      </c>
    </row>
    <row r="16802" spans="1:9" x14ac:dyDescent="0.25">
      <c r="A16802" s="2">
        <v>42462</v>
      </c>
      <c r="B16802" s="1">
        <f t="shared" si="524"/>
        <v>2016</v>
      </c>
      <c r="C16802" s="1">
        <f t="shared" si="525"/>
        <v>2</v>
      </c>
      <c r="D16802">
        <v>2614</v>
      </c>
      <c r="E16802" t="s">
        <v>37</v>
      </c>
      <c r="F16802" s="4">
        <v>875000</v>
      </c>
      <c r="G16802" t="s">
        <v>5</v>
      </c>
      <c r="H16802">
        <v>4</v>
      </c>
      <c r="I16802" s="4">
        <f>IF(E16802="Rhode Island", Table1[[#This Row],[price]]*$L$3, IF(E16802="Massachusetts", Table1[[#This Row],[price]]*$L$2, 1))</f>
        <v>875000</v>
      </c>
    </row>
    <row r="16803" spans="1:9" x14ac:dyDescent="0.25">
      <c r="A16803" s="2">
        <v>42462</v>
      </c>
      <c r="B16803" s="1">
        <f t="shared" si="524"/>
        <v>2016</v>
      </c>
      <c r="C16803" s="1">
        <f t="shared" si="525"/>
        <v>2</v>
      </c>
      <c r="D16803">
        <v>2607</v>
      </c>
      <c r="E16803" t="s">
        <v>37</v>
      </c>
      <c r="F16803" s="4">
        <v>925000</v>
      </c>
      <c r="G16803" t="s">
        <v>5</v>
      </c>
      <c r="H16803">
        <v>3</v>
      </c>
      <c r="I16803" s="4">
        <f>IF(E16803="Rhode Island", Table1[[#This Row],[price]]*$L$3, IF(E16803="Massachusetts", Table1[[#This Row],[price]]*$L$2, 1))</f>
        <v>925000</v>
      </c>
    </row>
    <row r="16804" spans="1:9" x14ac:dyDescent="0.25">
      <c r="A16804" s="2">
        <v>42462</v>
      </c>
      <c r="B16804" s="1">
        <f t="shared" si="524"/>
        <v>2016</v>
      </c>
      <c r="C16804" s="1">
        <f t="shared" si="525"/>
        <v>2</v>
      </c>
      <c r="D16804">
        <v>2600</v>
      </c>
      <c r="E16804" t="s">
        <v>37</v>
      </c>
      <c r="F16804" s="4">
        <v>945000</v>
      </c>
      <c r="G16804" t="s">
        <v>5</v>
      </c>
      <c r="H16804">
        <v>3</v>
      </c>
      <c r="I16804" s="4">
        <f>IF(E16804="Rhode Island", Table1[[#This Row],[price]]*$L$3, IF(E16804="Massachusetts", Table1[[#This Row],[price]]*$L$2, 1))</f>
        <v>945000</v>
      </c>
    </row>
    <row r="16805" spans="1:9" x14ac:dyDescent="0.25">
      <c r="A16805" s="2">
        <v>42462</v>
      </c>
      <c r="B16805" s="1">
        <f t="shared" si="524"/>
        <v>2016</v>
      </c>
      <c r="C16805" s="1">
        <f t="shared" si="525"/>
        <v>2</v>
      </c>
      <c r="D16805">
        <v>2605</v>
      </c>
      <c r="E16805" t="s">
        <v>37</v>
      </c>
      <c r="F16805" s="4">
        <v>971000</v>
      </c>
      <c r="G16805" t="s">
        <v>5</v>
      </c>
      <c r="H16805">
        <v>4</v>
      </c>
      <c r="I16805" s="4">
        <f>IF(E16805="Rhode Island", Table1[[#This Row],[price]]*$L$3, IF(E16805="Massachusetts", Table1[[#This Row],[price]]*$L$2, 1))</f>
        <v>971000</v>
      </c>
    </row>
    <row r="16806" spans="1:9" x14ac:dyDescent="0.25">
      <c r="A16806" s="2">
        <v>42462</v>
      </c>
      <c r="B16806" s="1">
        <f t="shared" si="524"/>
        <v>2016</v>
      </c>
      <c r="C16806" s="1">
        <f t="shared" si="525"/>
        <v>2</v>
      </c>
      <c r="D16806">
        <v>2602</v>
      </c>
      <c r="E16806" t="s">
        <v>37</v>
      </c>
      <c r="F16806" s="4">
        <v>1080000</v>
      </c>
      <c r="G16806" t="s">
        <v>5</v>
      </c>
      <c r="H16806">
        <v>4</v>
      </c>
      <c r="I16806" s="4">
        <f>IF(E16806="Rhode Island", Table1[[#This Row],[price]]*$L$3, IF(E16806="Massachusetts", Table1[[#This Row],[price]]*$L$2, 1))</f>
        <v>1080000</v>
      </c>
    </row>
    <row r="16807" spans="1:9" x14ac:dyDescent="0.25">
      <c r="A16807" s="2">
        <v>42462</v>
      </c>
      <c r="B16807" s="1">
        <f t="shared" si="524"/>
        <v>2016</v>
      </c>
      <c r="C16807" s="1">
        <f t="shared" si="525"/>
        <v>2</v>
      </c>
      <c r="D16807">
        <v>2603</v>
      </c>
      <c r="E16807" t="s">
        <v>37</v>
      </c>
      <c r="F16807" s="4">
        <v>1500000</v>
      </c>
      <c r="G16807" t="s">
        <v>5</v>
      </c>
      <c r="H16807">
        <v>4</v>
      </c>
      <c r="I16807" s="4">
        <f>IF(E16807="Rhode Island", Table1[[#This Row],[price]]*$L$3, IF(E16807="Massachusetts", Table1[[#This Row],[price]]*$L$2, 1))</f>
        <v>1500000</v>
      </c>
    </row>
    <row r="16808" spans="1:9" x14ac:dyDescent="0.25">
      <c r="A16808" s="2">
        <v>42464</v>
      </c>
      <c r="B16808" s="1">
        <f t="shared" si="524"/>
        <v>2016</v>
      </c>
      <c r="C16808" s="1">
        <f t="shared" si="525"/>
        <v>2</v>
      </c>
      <c r="D16808">
        <v>2607</v>
      </c>
      <c r="E16808" t="s">
        <v>37</v>
      </c>
      <c r="F16808" s="4">
        <v>225000</v>
      </c>
      <c r="G16808" t="s">
        <v>5</v>
      </c>
      <c r="H16808">
        <v>2</v>
      </c>
      <c r="I16808" s="4">
        <f>IF(E16808="Rhode Island", Table1[[#This Row],[price]]*$L$3, IF(E16808="Massachusetts", Table1[[#This Row],[price]]*$L$2, 1))</f>
        <v>225000</v>
      </c>
    </row>
    <row r="16809" spans="1:9" x14ac:dyDescent="0.25">
      <c r="A16809" s="2">
        <v>42464</v>
      </c>
      <c r="B16809" s="1">
        <f t="shared" si="524"/>
        <v>2016</v>
      </c>
      <c r="C16809" s="1">
        <f t="shared" si="525"/>
        <v>2</v>
      </c>
      <c r="D16809">
        <v>2615</v>
      </c>
      <c r="E16809" t="s">
        <v>37</v>
      </c>
      <c r="F16809" s="4">
        <v>390000</v>
      </c>
      <c r="G16809" t="s">
        <v>5</v>
      </c>
      <c r="H16809">
        <v>3</v>
      </c>
      <c r="I16809" s="4">
        <f>IF(E16809="Rhode Island", Table1[[#This Row],[price]]*$L$3, IF(E16809="Massachusetts", Table1[[#This Row],[price]]*$L$2, 1))</f>
        <v>390000</v>
      </c>
    </row>
    <row r="16810" spans="1:9" x14ac:dyDescent="0.25">
      <c r="A16810" s="2">
        <v>42464</v>
      </c>
      <c r="B16810" s="1">
        <f t="shared" si="524"/>
        <v>2016</v>
      </c>
      <c r="C16810" s="1">
        <f t="shared" si="525"/>
        <v>2</v>
      </c>
      <c r="D16810">
        <v>2615</v>
      </c>
      <c r="E16810" t="s">
        <v>37</v>
      </c>
      <c r="F16810" s="4">
        <v>410000</v>
      </c>
      <c r="G16810" t="s">
        <v>5</v>
      </c>
      <c r="H16810">
        <v>3</v>
      </c>
      <c r="I16810" s="4">
        <f>IF(E16810="Rhode Island", Table1[[#This Row],[price]]*$L$3, IF(E16810="Massachusetts", Table1[[#This Row],[price]]*$L$2, 1))</f>
        <v>410000</v>
      </c>
    </row>
    <row r="16811" spans="1:9" x14ac:dyDescent="0.25">
      <c r="A16811" s="2">
        <v>42464</v>
      </c>
      <c r="B16811" s="1">
        <f t="shared" si="524"/>
        <v>2016</v>
      </c>
      <c r="C16811" s="1">
        <f t="shared" si="525"/>
        <v>2</v>
      </c>
      <c r="D16811">
        <v>2900</v>
      </c>
      <c r="E16811" t="s">
        <v>37</v>
      </c>
      <c r="F16811" s="4">
        <v>427000</v>
      </c>
      <c r="G16811" t="s">
        <v>5</v>
      </c>
      <c r="H16811">
        <v>3</v>
      </c>
      <c r="I16811" s="4">
        <f>IF(E16811="Rhode Island", Table1[[#This Row],[price]]*$L$3, IF(E16811="Massachusetts", Table1[[#This Row],[price]]*$L$2, 1))</f>
        <v>427000</v>
      </c>
    </row>
    <row r="16812" spans="1:9" x14ac:dyDescent="0.25">
      <c r="A16812" s="2">
        <v>42464</v>
      </c>
      <c r="B16812" s="1">
        <f t="shared" si="524"/>
        <v>2016</v>
      </c>
      <c r="C16812" s="1">
        <f t="shared" si="525"/>
        <v>2</v>
      </c>
      <c r="D16812">
        <v>2906</v>
      </c>
      <c r="E16812" t="s">
        <v>36</v>
      </c>
      <c r="F16812" s="4">
        <v>440000</v>
      </c>
      <c r="G16812" t="s">
        <v>5</v>
      </c>
      <c r="H16812">
        <v>3</v>
      </c>
      <c r="I16812" s="4">
        <f>IF(E16812="Rhode Island", Table1[[#This Row],[price]]*$L$3, IF(E16812="Massachusetts", Table1[[#This Row],[price]]*$L$2, 1))</f>
        <v>440000</v>
      </c>
    </row>
    <row r="16813" spans="1:9" x14ac:dyDescent="0.25">
      <c r="A16813" s="2">
        <v>42464</v>
      </c>
      <c r="B16813" s="1">
        <f t="shared" si="524"/>
        <v>2016</v>
      </c>
      <c r="C16813" s="1">
        <f t="shared" si="525"/>
        <v>2</v>
      </c>
      <c r="D16813">
        <v>2906</v>
      </c>
      <c r="E16813" t="s">
        <v>36</v>
      </c>
      <c r="F16813" s="4">
        <v>445000</v>
      </c>
      <c r="G16813" t="s">
        <v>5</v>
      </c>
      <c r="H16813">
        <v>3</v>
      </c>
      <c r="I16813" s="4">
        <f>IF(E16813="Rhode Island", Table1[[#This Row],[price]]*$L$3, IF(E16813="Massachusetts", Table1[[#This Row],[price]]*$L$2, 1))</f>
        <v>445000</v>
      </c>
    </row>
    <row r="16814" spans="1:9" x14ac:dyDescent="0.25">
      <c r="A16814" s="2">
        <v>42464</v>
      </c>
      <c r="B16814" s="1">
        <f t="shared" si="524"/>
        <v>2016</v>
      </c>
      <c r="C16814" s="1">
        <f t="shared" si="525"/>
        <v>2</v>
      </c>
      <c r="D16814">
        <v>2905</v>
      </c>
      <c r="E16814" t="s">
        <v>36</v>
      </c>
      <c r="F16814" s="4">
        <v>449000</v>
      </c>
      <c r="G16814" t="s">
        <v>5</v>
      </c>
      <c r="H16814">
        <v>3</v>
      </c>
      <c r="I16814" s="4">
        <f>IF(E16814="Rhode Island", Table1[[#This Row],[price]]*$L$3, IF(E16814="Massachusetts", Table1[[#This Row],[price]]*$L$2, 1))</f>
        <v>449000</v>
      </c>
    </row>
    <row r="16815" spans="1:9" x14ac:dyDescent="0.25">
      <c r="A16815" s="2">
        <v>42464</v>
      </c>
      <c r="B16815" s="1">
        <f t="shared" si="524"/>
        <v>2016</v>
      </c>
      <c r="C16815" s="1">
        <f t="shared" si="525"/>
        <v>2</v>
      </c>
      <c r="D16815">
        <v>2905</v>
      </c>
      <c r="E16815" t="s">
        <v>36</v>
      </c>
      <c r="F16815" s="4">
        <v>490000</v>
      </c>
      <c r="G16815" t="s">
        <v>5</v>
      </c>
      <c r="H16815">
        <v>4</v>
      </c>
      <c r="I16815" s="4">
        <f>IF(E16815="Rhode Island", Table1[[#This Row],[price]]*$L$3, IF(E16815="Massachusetts", Table1[[#This Row],[price]]*$L$2, 1))</f>
        <v>490000</v>
      </c>
    </row>
    <row r="16816" spans="1:9" x14ac:dyDescent="0.25">
      <c r="A16816" s="2">
        <v>42464</v>
      </c>
      <c r="B16816" s="1">
        <f t="shared" si="524"/>
        <v>2016</v>
      </c>
      <c r="C16816" s="1">
        <f t="shared" si="525"/>
        <v>2</v>
      </c>
      <c r="D16816">
        <v>2904</v>
      </c>
      <c r="E16816" t="s">
        <v>36</v>
      </c>
      <c r="F16816" s="4">
        <v>532000</v>
      </c>
      <c r="G16816" t="s">
        <v>5</v>
      </c>
      <c r="H16816">
        <v>4</v>
      </c>
      <c r="I16816" s="4">
        <f>IF(E16816="Rhode Island", Table1[[#This Row],[price]]*$L$3, IF(E16816="Massachusetts", Table1[[#This Row],[price]]*$L$2, 1))</f>
        <v>532000</v>
      </c>
    </row>
    <row r="16817" spans="1:9" x14ac:dyDescent="0.25">
      <c r="A16817" s="2">
        <v>42464</v>
      </c>
      <c r="B16817" s="1">
        <f t="shared" si="524"/>
        <v>2016</v>
      </c>
      <c r="C16817" s="1">
        <f t="shared" si="525"/>
        <v>2</v>
      </c>
      <c r="D16817">
        <v>2904</v>
      </c>
      <c r="E16817" t="s">
        <v>36</v>
      </c>
      <c r="F16817" s="4">
        <v>535000</v>
      </c>
      <c r="G16817" t="s">
        <v>5</v>
      </c>
      <c r="H16817">
        <v>4</v>
      </c>
      <c r="I16817" s="4">
        <f>IF(E16817="Rhode Island", Table1[[#This Row],[price]]*$L$3, IF(E16817="Massachusetts", Table1[[#This Row],[price]]*$L$2, 1))</f>
        <v>535000</v>
      </c>
    </row>
    <row r="16818" spans="1:9" x14ac:dyDescent="0.25">
      <c r="A16818" s="2">
        <v>42464</v>
      </c>
      <c r="B16818" s="1">
        <f t="shared" si="524"/>
        <v>2016</v>
      </c>
      <c r="C16818" s="1">
        <f t="shared" si="525"/>
        <v>2</v>
      </c>
      <c r="D16818">
        <v>2904</v>
      </c>
      <c r="E16818" t="s">
        <v>36</v>
      </c>
      <c r="F16818" s="4">
        <v>547500</v>
      </c>
      <c r="G16818" t="s">
        <v>5</v>
      </c>
      <c r="H16818">
        <v>4</v>
      </c>
      <c r="I16818" s="4">
        <f>IF(E16818="Rhode Island", Table1[[#This Row],[price]]*$L$3, IF(E16818="Massachusetts", Table1[[#This Row],[price]]*$L$2, 1))</f>
        <v>547500</v>
      </c>
    </row>
    <row r="16819" spans="1:9" x14ac:dyDescent="0.25">
      <c r="A16819" s="2">
        <v>42464</v>
      </c>
      <c r="B16819" s="1">
        <f t="shared" si="524"/>
        <v>2016</v>
      </c>
      <c r="C16819" s="1">
        <f t="shared" si="525"/>
        <v>2</v>
      </c>
      <c r="D16819">
        <v>2906</v>
      </c>
      <c r="E16819" t="s">
        <v>36</v>
      </c>
      <c r="F16819" s="4">
        <v>550000</v>
      </c>
      <c r="G16819" t="s">
        <v>5</v>
      </c>
      <c r="H16819">
        <v>4</v>
      </c>
      <c r="I16819" s="4">
        <f>IF(E16819="Rhode Island", Table1[[#This Row],[price]]*$L$3, IF(E16819="Massachusetts", Table1[[#This Row],[price]]*$L$2, 1))</f>
        <v>550000</v>
      </c>
    </row>
    <row r="16820" spans="1:9" x14ac:dyDescent="0.25">
      <c r="A16820" s="2">
        <v>42464</v>
      </c>
      <c r="B16820" s="1">
        <f t="shared" si="524"/>
        <v>2016</v>
      </c>
      <c r="C16820" s="1">
        <f t="shared" si="525"/>
        <v>2</v>
      </c>
      <c r="D16820">
        <v>2900</v>
      </c>
      <c r="E16820" t="s">
        <v>37</v>
      </c>
      <c r="F16820" s="4">
        <v>580000</v>
      </c>
      <c r="G16820" t="s">
        <v>5</v>
      </c>
      <c r="H16820">
        <v>4</v>
      </c>
      <c r="I16820" s="4">
        <f>IF(E16820="Rhode Island", Table1[[#This Row],[price]]*$L$3, IF(E16820="Massachusetts", Table1[[#This Row],[price]]*$L$2, 1))</f>
        <v>580000</v>
      </c>
    </row>
    <row r="16821" spans="1:9" x14ac:dyDescent="0.25">
      <c r="A16821" s="2">
        <v>42464</v>
      </c>
      <c r="B16821" s="1">
        <f t="shared" si="524"/>
        <v>2016</v>
      </c>
      <c r="C16821" s="1">
        <f t="shared" si="525"/>
        <v>2</v>
      </c>
      <c r="D16821">
        <v>2904</v>
      </c>
      <c r="E16821" t="s">
        <v>36</v>
      </c>
      <c r="F16821" s="4">
        <v>590000</v>
      </c>
      <c r="G16821" t="s">
        <v>5</v>
      </c>
      <c r="H16821">
        <v>4</v>
      </c>
      <c r="I16821" s="4">
        <f>IF(E16821="Rhode Island", Table1[[#This Row],[price]]*$L$3, IF(E16821="Massachusetts", Table1[[#This Row],[price]]*$L$2, 1))</f>
        <v>590000</v>
      </c>
    </row>
    <row r="16822" spans="1:9" x14ac:dyDescent="0.25">
      <c r="A16822" s="2">
        <v>42464</v>
      </c>
      <c r="B16822" s="1">
        <f t="shared" si="524"/>
        <v>2016</v>
      </c>
      <c r="C16822" s="1">
        <f t="shared" si="525"/>
        <v>2</v>
      </c>
      <c r="D16822">
        <v>2906</v>
      </c>
      <c r="E16822" t="s">
        <v>36</v>
      </c>
      <c r="F16822" s="4">
        <v>625000</v>
      </c>
      <c r="G16822" t="s">
        <v>5</v>
      </c>
      <c r="H16822">
        <v>5</v>
      </c>
      <c r="I16822" s="4">
        <f>IF(E16822="Rhode Island", Table1[[#This Row],[price]]*$L$3, IF(E16822="Massachusetts", Table1[[#This Row],[price]]*$L$2, 1))</f>
        <v>625000</v>
      </c>
    </row>
    <row r="16823" spans="1:9" x14ac:dyDescent="0.25">
      <c r="A16823" s="2">
        <v>42464</v>
      </c>
      <c r="B16823" s="1">
        <f t="shared" si="524"/>
        <v>2016</v>
      </c>
      <c r="C16823" s="1">
        <f t="shared" si="525"/>
        <v>2</v>
      </c>
      <c r="D16823">
        <v>2914</v>
      </c>
      <c r="E16823" t="s">
        <v>36</v>
      </c>
      <c r="F16823" s="4">
        <v>663000</v>
      </c>
      <c r="G16823" t="s">
        <v>5</v>
      </c>
      <c r="H16823">
        <v>4</v>
      </c>
      <c r="I16823" s="4">
        <f>IF(E16823="Rhode Island", Table1[[#This Row],[price]]*$L$3, IF(E16823="Massachusetts", Table1[[#This Row],[price]]*$L$2, 1))</f>
        <v>663000</v>
      </c>
    </row>
    <row r="16824" spans="1:9" x14ac:dyDescent="0.25">
      <c r="A16824" s="2">
        <v>42464</v>
      </c>
      <c r="B16824" s="1">
        <f t="shared" si="524"/>
        <v>2016</v>
      </c>
      <c r="C16824" s="1">
        <f t="shared" si="525"/>
        <v>2</v>
      </c>
      <c r="D16824">
        <v>2905</v>
      </c>
      <c r="E16824" t="s">
        <v>36</v>
      </c>
      <c r="F16824" s="4">
        <v>705000</v>
      </c>
      <c r="G16824" t="s">
        <v>5</v>
      </c>
      <c r="H16824">
        <v>4</v>
      </c>
      <c r="I16824" s="4">
        <f>IF(E16824="Rhode Island", Table1[[#This Row],[price]]*$L$3, IF(E16824="Massachusetts", Table1[[#This Row],[price]]*$L$2, 1))</f>
        <v>705000</v>
      </c>
    </row>
    <row r="16825" spans="1:9" x14ac:dyDescent="0.25">
      <c r="A16825" s="2">
        <v>42464</v>
      </c>
      <c r="B16825" s="1">
        <f t="shared" si="524"/>
        <v>2016</v>
      </c>
      <c r="C16825" s="1">
        <f t="shared" si="525"/>
        <v>2</v>
      </c>
      <c r="D16825">
        <v>2914</v>
      </c>
      <c r="E16825" t="s">
        <v>36</v>
      </c>
      <c r="F16825" s="4">
        <v>730000</v>
      </c>
      <c r="G16825" t="s">
        <v>5</v>
      </c>
      <c r="H16825">
        <v>4</v>
      </c>
      <c r="I16825" s="4">
        <f>IF(E16825="Rhode Island", Table1[[#This Row],[price]]*$L$3, IF(E16825="Massachusetts", Table1[[#This Row],[price]]*$L$2, 1))</f>
        <v>730000</v>
      </c>
    </row>
    <row r="16826" spans="1:9" x14ac:dyDescent="0.25">
      <c r="A16826" s="2">
        <v>42464</v>
      </c>
      <c r="B16826" s="1">
        <f t="shared" si="524"/>
        <v>2016</v>
      </c>
      <c r="C16826" s="1">
        <f t="shared" si="525"/>
        <v>2</v>
      </c>
      <c r="D16826">
        <v>2611</v>
      </c>
      <c r="E16826" t="s">
        <v>37</v>
      </c>
      <c r="F16826" s="4">
        <v>755000</v>
      </c>
      <c r="G16826" t="s">
        <v>5</v>
      </c>
      <c r="H16826">
        <v>4</v>
      </c>
      <c r="I16826" s="4">
        <f>IF(E16826="Rhode Island", Table1[[#This Row],[price]]*$L$3, IF(E16826="Massachusetts", Table1[[#This Row],[price]]*$L$2, 1))</f>
        <v>755000</v>
      </c>
    </row>
    <row r="16827" spans="1:9" x14ac:dyDescent="0.25">
      <c r="A16827" s="2">
        <v>42464</v>
      </c>
      <c r="B16827" s="1">
        <f t="shared" si="524"/>
        <v>2016</v>
      </c>
      <c r="C16827" s="1">
        <f t="shared" si="525"/>
        <v>2</v>
      </c>
      <c r="D16827">
        <v>2607</v>
      </c>
      <c r="E16827" t="s">
        <v>37</v>
      </c>
      <c r="F16827" s="4">
        <v>760000</v>
      </c>
      <c r="G16827" t="s">
        <v>5</v>
      </c>
      <c r="H16827">
        <v>4</v>
      </c>
      <c r="I16827" s="4">
        <f>IF(E16827="Rhode Island", Table1[[#This Row],[price]]*$L$3, IF(E16827="Massachusetts", Table1[[#This Row],[price]]*$L$2, 1))</f>
        <v>760000</v>
      </c>
    </row>
    <row r="16828" spans="1:9" x14ac:dyDescent="0.25">
      <c r="A16828" s="2">
        <v>42464</v>
      </c>
      <c r="B16828" s="1">
        <f t="shared" si="524"/>
        <v>2016</v>
      </c>
      <c r="C16828" s="1">
        <f t="shared" si="525"/>
        <v>2</v>
      </c>
      <c r="D16828">
        <v>2902</v>
      </c>
      <c r="E16828" t="s">
        <v>36</v>
      </c>
      <c r="F16828" s="4">
        <v>875000</v>
      </c>
      <c r="G16828" t="s">
        <v>5</v>
      </c>
      <c r="H16828">
        <v>4</v>
      </c>
      <c r="I16828" s="4">
        <f>IF(E16828="Rhode Island", Table1[[#This Row],[price]]*$L$3, IF(E16828="Massachusetts", Table1[[#This Row],[price]]*$L$2, 1))</f>
        <v>875000</v>
      </c>
    </row>
    <row r="16829" spans="1:9" x14ac:dyDescent="0.25">
      <c r="A16829" s="2">
        <v>42464</v>
      </c>
      <c r="B16829" s="1">
        <f t="shared" si="524"/>
        <v>2016</v>
      </c>
      <c r="C16829" s="1">
        <f t="shared" si="525"/>
        <v>2</v>
      </c>
      <c r="D16829">
        <v>2602</v>
      </c>
      <c r="E16829" t="s">
        <v>37</v>
      </c>
      <c r="F16829" s="4">
        <v>900000</v>
      </c>
      <c r="G16829" t="s">
        <v>5</v>
      </c>
      <c r="H16829">
        <v>5</v>
      </c>
      <c r="I16829" s="4">
        <f>IF(E16829="Rhode Island", Table1[[#This Row],[price]]*$L$3, IF(E16829="Massachusetts", Table1[[#This Row],[price]]*$L$2, 1))</f>
        <v>900000</v>
      </c>
    </row>
    <row r="16830" spans="1:9" x14ac:dyDescent="0.25">
      <c r="A16830" s="2">
        <v>42464</v>
      </c>
      <c r="B16830" s="1">
        <f t="shared" si="524"/>
        <v>2016</v>
      </c>
      <c r="C16830" s="1">
        <f t="shared" si="525"/>
        <v>2</v>
      </c>
      <c r="D16830">
        <v>2617</v>
      </c>
      <c r="E16830" t="s">
        <v>37</v>
      </c>
      <c r="F16830" s="4">
        <v>350000</v>
      </c>
      <c r="G16830" t="s">
        <v>6</v>
      </c>
      <c r="H16830">
        <v>1</v>
      </c>
      <c r="I16830" s="4">
        <f>IF(E16830="Rhode Island", Table1[[#This Row],[price]]*$L$3, IF(E16830="Massachusetts", Table1[[#This Row],[price]]*$L$2, 1))</f>
        <v>350000</v>
      </c>
    </row>
    <row r="16831" spans="1:9" x14ac:dyDescent="0.25">
      <c r="A16831" s="2">
        <v>42464</v>
      </c>
      <c r="B16831" s="1">
        <f t="shared" si="524"/>
        <v>2016</v>
      </c>
      <c r="C16831" s="1">
        <f t="shared" si="525"/>
        <v>2</v>
      </c>
      <c r="D16831">
        <v>2617</v>
      </c>
      <c r="E16831" t="s">
        <v>37</v>
      </c>
      <c r="F16831" s="4">
        <v>410000</v>
      </c>
      <c r="G16831" t="s">
        <v>6</v>
      </c>
      <c r="H16831">
        <v>3</v>
      </c>
      <c r="I16831" s="4">
        <f>IF(E16831="Rhode Island", Table1[[#This Row],[price]]*$L$3, IF(E16831="Massachusetts", Table1[[#This Row],[price]]*$L$2, 1))</f>
        <v>410000</v>
      </c>
    </row>
    <row r="16832" spans="1:9" x14ac:dyDescent="0.25">
      <c r="A16832" s="2">
        <v>42464</v>
      </c>
      <c r="B16832" s="1">
        <f t="shared" si="524"/>
        <v>2016</v>
      </c>
      <c r="C16832" s="1">
        <f t="shared" si="525"/>
        <v>2</v>
      </c>
      <c r="D16832">
        <v>2600</v>
      </c>
      <c r="E16832" t="s">
        <v>37</v>
      </c>
      <c r="F16832" s="4">
        <v>443000</v>
      </c>
      <c r="G16832" t="s">
        <v>6</v>
      </c>
      <c r="H16832">
        <v>1</v>
      </c>
      <c r="I16832" s="4">
        <f>IF(E16832="Rhode Island", Table1[[#This Row],[price]]*$L$3, IF(E16832="Massachusetts", Table1[[#This Row],[price]]*$L$2, 1))</f>
        <v>443000</v>
      </c>
    </row>
    <row r="16833" spans="1:9" x14ac:dyDescent="0.25">
      <c r="A16833" s="2">
        <v>42464</v>
      </c>
      <c r="B16833" s="1">
        <f t="shared" si="524"/>
        <v>2016</v>
      </c>
      <c r="C16833" s="1">
        <f t="shared" si="525"/>
        <v>2</v>
      </c>
      <c r="D16833">
        <v>2604</v>
      </c>
      <c r="E16833" t="s">
        <v>37</v>
      </c>
      <c r="F16833" s="4">
        <v>580000</v>
      </c>
      <c r="G16833" t="s">
        <v>6</v>
      </c>
      <c r="H16833">
        <v>2</v>
      </c>
      <c r="I16833" s="4">
        <f>IF(E16833="Rhode Island", Table1[[#This Row],[price]]*$L$3, IF(E16833="Massachusetts", Table1[[#This Row],[price]]*$L$2, 1))</f>
        <v>580000</v>
      </c>
    </row>
    <row r="16834" spans="1:9" x14ac:dyDescent="0.25">
      <c r="A16834" s="2">
        <v>42464</v>
      </c>
      <c r="B16834" s="1">
        <f t="shared" ref="B16834:B16897" si="526">YEAR(A16834)</f>
        <v>2016</v>
      </c>
      <c r="C16834" s="1">
        <f t="shared" ref="C16834:C16897" si="527">ROUNDUP(MONTH(A16834)/3,0)</f>
        <v>2</v>
      </c>
      <c r="D16834">
        <v>2612</v>
      </c>
      <c r="E16834" t="s">
        <v>37</v>
      </c>
      <c r="F16834" s="4">
        <v>725000</v>
      </c>
      <c r="G16834" t="s">
        <v>6</v>
      </c>
      <c r="H16834">
        <v>2</v>
      </c>
      <c r="I16834" s="4">
        <f>IF(E16834="Rhode Island", Table1[[#This Row],[price]]*$L$3, IF(E16834="Massachusetts", Table1[[#This Row],[price]]*$L$2, 1))</f>
        <v>725000</v>
      </c>
    </row>
    <row r="16835" spans="1:9" x14ac:dyDescent="0.25">
      <c r="A16835" s="2">
        <v>42465</v>
      </c>
      <c r="B16835" s="1">
        <f t="shared" si="526"/>
        <v>2016</v>
      </c>
      <c r="C16835" s="1">
        <f t="shared" si="527"/>
        <v>2</v>
      </c>
      <c r="D16835">
        <v>2606</v>
      </c>
      <c r="E16835" t="s">
        <v>37</v>
      </c>
      <c r="F16835" s="4">
        <v>235000</v>
      </c>
      <c r="G16835" t="s">
        <v>5</v>
      </c>
      <c r="H16835">
        <v>2</v>
      </c>
      <c r="I16835" s="4">
        <f>IF(E16835="Rhode Island", Table1[[#This Row],[price]]*$L$3, IF(E16835="Massachusetts", Table1[[#This Row],[price]]*$L$2, 1))</f>
        <v>235000</v>
      </c>
    </row>
    <row r="16836" spans="1:9" x14ac:dyDescent="0.25">
      <c r="A16836" s="2">
        <v>42465</v>
      </c>
      <c r="B16836" s="1">
        <f t="shared" si="526"/>
        <v>2016</v>
      </c>
      <c r="C16836" s="1">
        <f t="shared" si="527"/>
        <v>2</v>
      </c>
      <c r="D16836">
        <v>2912</v>
      </c>
      <c r="E16836" t="s">
        <v>36</v>
      </c>
      <c r="F16836" s="4">
        <v>440000</v>
      </c>
      <c r="G16836" t="s">
        <v>5</v>
      </c>
      <c r="H16836">
        <v>3</v>
      </c>
      <c r="I16836" s="4">
        <f>IF(E16836="Rhode Island", Table1[[#This Row],[price]]*$L$3, IF(E16836="Massachusetts", Table1[[#This Row],[price]]*$L$2, 1))</f>
        <v>440000</v>
      </c>
    </row>
    <row r="16837" spans="1:9" x14ac:dyDescent="0.25">
      <c r="A16837" s="2">
        <v>42465</v>
      </c>
      <c r="B16837" s="1">
        <f t="shared" si="526"/>
        <v>2016</v>
      </c>
      <c r="C16837" s="1">
        <f t="shared" si="527"/>
        <v>2</v>
      </c>
      <c r="D16837">
        <v>2615</v>
      </c>
      <c r="E16837" t="s">
        <v>37</v>
      </c>
      <c r="F16837" s="4">
        <v>444500</v>
      </c>
      <c r="G16837" t="s">
        <v>5</v>
      </c>
      <c r="H16837">
        <v>3</v>
      </c>
      <c r="I16837" s="4">
        <f>IF(E16837="Rhode Island", Table1[[#This Row],[price]]*$L$3, IF(E16837="Massachusetts", Table1[[#This Row],[price]]*$L$2, 1))</f>
        <v>444500</v>
      </c>
    </row>
    <row r="16838" spans="1:9" x14ac:dyDescent="0.25">
      <c r="A16838" s="2">
        <v>42465</v>
      </c>
      <c r="B16838" s="1">
        <f t="shared" si="526"/>
        <v>2016</v>
      </c>
      <c r="C16838" s="1">
        <f t="shared" si="527"/>
        <v>2</v>
      </c>
      <c r="D16838">
        <v>2607</v>
      </c>
      <c r="E16838" t="s">
        <v>37</v>
      </c>
      <c r="F16838" s="4">
        <v>461000</v>
      </c>
      <c r="G16838" t="s">
        <v>5</v>
      </c>
      <c r="H16838">
        <v>2</v>
      </c>
      <c r="I16838" s="4">
        <f>IF(E16838="Rhode Island", Table1[[#This Row],[price]]*$L$3, IF(E16838="Massachusetts", Table1[[#This Row],[price]]*$L$2, 1))</f>
        <v>461000</v>
      </c>
    </row>
    <row r="16839" spans="1:9" x14ac:dyDescent="0.25">
      <c r="A16839" s="2">
        <v>42465</v>
      </c>
      <c r="B16839" s="1">
        <f t="shared" si="526"/>
        <v>2016</v>
      </c>
      <c r="C16839" s="1">
        <f t="shared" si="527"/>
        <v>2</v>
      </c>
      <c r="D16839">
        <v>2905</v>
      </c>
      <c r="E16839" t="s">
        <v>36</v>
      </c>
      <c r="F16839" s="4">
        <v>525000</v>
      </c>
      <c r="G16839" t="s">
        <v>5</v>
      </c>
      <c r="H16839">
        <v>4</v>
      </c>
      <c r="I16839" s="4">
        <f>IF(E16839="Rhode Island", Table1[[#This Row],[price]]*$L$3, IF(E16839="Massachusetts", Table1[[#This Row],[price]]*$L$2, 1))</f>
        <v>525000</v>
      </c>
    </row>
    <row r="16840" spans="1:9" x14ac:dyDescent="0.25">
      <c r="A16840" s="2">
        <v>42465</v>
      </c>
      <c r="B16840" s="1">
        <f t="shared" si="526"/>
        <v>2016</v>
      </c>
      <c r="C16840" s="1">
        <f t="shared" si="527"/>
        <v>2</v>
      </c>
      <c r="D16840">
        <v>2914</v>
      </c>
      <c r="E16840" t="s">
        <v>36</v>
      </c>
      <c r="F16840" s="4">
        <v>595000</v>
      </c>
      <c r="G16840" t="s">
        <v>5</v>
      </c>
      <c r="H16840">
        <v>4</v>
      </c>
      <c r="I16840" s="4">
        <f>IF(E16840="Rhode Island", Table1[[#This Row],[price]]*$L$3, IF(E16840="Massachusetts", Table1[[#This Row],[price]]*$L$2, 1))</f>
        <v>595000</v>
      </c>
    </row>
    <row r="16841" spans="1:9" x14ac:dyDescent="0.25">
      <c r="A16841" s="2">
        <v>42465</v>
      </c>
      <c r="B16841" s="1">
        <f t="shared" si="526"/>
        <v>2016</v>
      </c>
      <c r="C16841" s="1">
        <f t="shared" si="527"/>
        <v>2</v>
      </c>
      <c r="D16841">
        <v>2602</v>
      </c>
      <c r="E16841" t="s">
        <v>37</v>
      </c>
      <c r="F16841" s="4">
        <v>1325000</v>
      </c>
      <c r="G16841" t="s">
        <v>5</v>
      </c>
      <c r="H16841">
        <v>4</v>
      </c>
      <c r="I16841" s="4">
        <f>IF(E16841="Rhode Island", Table1[[#This Row],[price]]*$L$3, IF(E16841="Massachusetts", Table1[[#This Row],[price]]*$L$2, 1))</f>
        <v>1325000</v>
      </c>
    </row>
    <row r="16842" spans="1:9" x14ac:dyDescent="0.25">
      <c r="A16842" s="2">
        <v>42465</v>
      </c>
      <c r="B16842" s="1">
        <f t="shared" si="526"/>
        <v>2016</v>
      </c>
      <c r="C16842" s="1">
        <f t="shared" si="527"/>
        <v>2</v>
      </c>
      <c r="D16842">
        <v>2607</v>
      </c>
      <c r="E16842" t="s">
        <v>37</v>
      </c>
      <c r="F16842" s="4">
        <v>185000</v>
      </c>
      <c r="G16842" t="s">
        <v>6</v>
      </c>
      <c r="H16842">
        <v>1</v>
      </c>
      <c r="I16842" s="4">
        <f>IF(E16842="Rhode Island", Table1[[#This Row],[price]]*$L$3, IF(E16842="Massachusetts", Table1[[#This Row],[price]]*$L$2, 1))</f>
        <v>185000</v>
      </c>
    </row>
    <row r="16843" spans="1:9" x14ac:dyDescent="0.25">
      <c r="A16843" s="2">
        <v>42465</v>
      </c>
      <c r="B16843" s="1">
        <f t="shared" si="526"/>
        <v>2016</v>
      </c>
      <c r="C16843" s="1">
        <f t="shared" si="527"/>
        <v>2</v>
      </c>
      <c r="D16843">
        <v>2602</v>
      </c>
      <c r="E16843" t="s">
        <v>37</v>
      </c>
      <c r="F16843" s="4">
        <v>400000</v>
      </c>
      <c r="G16843" t="s">
        <v>6</v>
      </c>
      <c r="H16843">
        <v>2</v>
      </c>
      <c r="I16843" s="4">
        <f>IF(E16843="Rhode Island", Table1[[#This Row],[price]]*$L$3, IF(E16843="Massachusetts", Table1[[#This Row],[price]]*$L$2, 1))</f>
        <v>400000</v>
      </c>
    </row>
    <row r="16844" spans="1:9" x14ac:dyDescent="0.25">
      <c r="A16844" s="2">
        <v>42465</v>
      </c>
      <c r="B16844" s="1">
        <f t="shared" si="526"/>
        <v>2016</v>
      </c>
      <c r="C16844" s="1">
        <f t="shared" si="527"/>
        <v>2</v>
      </c>
      <c r="D16844">
        <v>2604</v>
      </c>
      <c r="E16844" t="s">
        <v>37</v>
      </c>
      <c r="F16844" s="4">
        <v>480000</v>
      </c>
      <c r="G16844" t="s">
        <v>6</v>
      </c>
      <c r="H16844">
        <v>2</v>
      </c>
      <c r="I16844" s="4">
        <f>IF(E16844="Rhode Island", Table1[[#This Row],[price]]*$L$3, IF(E16844="Massachusetts", Table1[[#This Row],[price]]*$L$2, 1))</f>
        <v>480000</v>
      </c>
    </row>
    <row r="16845" spans="1:9" x14ac:dyDescent="0.25">
      <c r="A16845" s="2">
        <v>42466</v>
      </c>
      <c r="B16845" s="1">
        <f t="shared" si="526"/>
        <v>2016</v>
      </c>
      <c r="C16845" s="1">
        <f t="shared" si="527"/>
        <v>2</v>
      </c>
      <c r="D16845">
        <v>2615</v>
      </c>
      <c r="E16845" t="s">
        <v>37</v>
      </c>
      <c r="F16845" s="4">
        <v>315000</v>
      </c>
      <c r="G16845" t="s">
        <v>5</v>
      </c>
      <c r="H16845">
        <v>2</v>
      </c>
      <c r="I16845" s="4">
        <f>IF(E16845="Rhode Island", Table1[[#This Row],[price]]*$L$3, IF(E16845="Massachusetts", Table1[[#This Row],[price]]*$L$2, 1))</f>
        <v>315000</v>
      </c>
    </row>
    <row r="16846" spans="1:9" x14ac:dyDescent="0.25">
      <c r="A16846" s="2">
        <v>42466</v>
      </c>
      <c r="B16846" s="1">
        <f t="shared" si="526"/>
        <v>2016</v>
      </c>
      <c r="C16846" s="1">
        <f t="shared" si="527"/>
        <v>2</v>
      </c>
      <c r="D16846">
        <v>2914</v>
      </c>
      <c r="E16846" t="s">
        <v>36</v>
      </c>
      <c r="F16846" s="4">
        <v>435000</v>
      </c>
      <c r="G16846" t="s">
        <v>5</v>
      </c>
      <c r="H16846">
        <v>3</v>
      </c>
      <c r="I16846" s="4">
        <f>IF(E16846="Rhode Island", Table1[[#This Row],[price]]*$L$3, IF(E16846="Massachusetts", Table1[[#This Row],[price]]*$L$2, 1))</f>
        <v>435000</v>
      </c>
    </row>
    <row r="16847" spans="1:9" x14ac:dyDescent="0.25">
      <c r="A16847" s="2">
        <v>42466</v>
      </c>
      <c r="B16847" s="1">
        <f t="shared" si="526"/>
        <v>2016</v>
      </c>
      <c r="C16847" s="1">
        <f t="shared" si="527"/>
        <v>2</v>
      </c>
      <c r="D16847">
        <v>2615</v>
      </c>
      <c r="E16847" t="s">
        <v>37</v>
      </c>
      <c r="F16847" s="4">
        <v>473000</v>
      </c>
      <c r="G16847" t="s">
        <v>5</v>
      </c>
      <c r="H16847">
        <v>4</v>
      </c>
      <c r="I16847" s="4">
        <f>IF(E16847="Rhode Island", Table1[[#This Row],[price]]*$L$3, IF(E16847="Massachusetts", Table1[[#This Row],[price]]*$L$2, 1))</f>
        <v>473000</v>
      </c>
    </row>
    <row r="16848" spans="1:9" x14ac:dyDescent="0.25">
      <c r="A16848" s="2">
        <v>42466</v>
      </c>
      <c r="B16848" s="1">
        <f t="shared" si="526"/>
        <v>2016</v>
      </c>
      <c r="C16848" s="1">
        <f t="shared" si="527"/>
        <v>2</v>
      </c>
      <c r="D16848">
        <v>2607</v>
      </c>
      <c r="E16848" t="s">
        <v>37</v>
      </c>
      <c r="F16848" s="4">
        <v>515000</v>
      </c>
      <c r="G16848" t="s">
        <v>5</v>
      </c>
      <c r="H16848">
        <v>3</v>
      </c>
      <c r="I16848" s="4">
        <f>IF(E16848="Rhode Island", Table1[[#This Row],[price]]*$L$3, IF(E16848="Massachusetts", Table1[[#This Row],[price]]*$L$2, 1))</f>
        <v>515000</v>
      </c>
    </row>
    <row r="16849" spans="1:9" x14ac:dyDescent="0.25">
      <c r="A16849" s="2">
        <v>42466</v>
      </c>
      <c r="B16849" s="1">
        <f t="shared" si="526"/>
        <v>2016</v>
      </c>
      <c r="C16849" s="1">
        <f t="shared" si="527"/>
        <v>2</v>
      </c>
      <c r="D16849">
        <v>2904</v>
      </c>
      <c r="E16849" t="s">
        <v>36</v>
      </c>
      <c r="F16849" s="4">
        <v>515000</v>
      </c>
      <c r="G16849" t="s">
        <v>5</v>
      </c>
      <c r="H16849">
        <v>3</v>
      </c>
      <c r="I16849" s="4">
        <f>IF(E16849="Rhode Island", Table1[[#This Row],[price]]*$L$3, IF(E16849="Massachusetts", Table1[[#This Row],[price]]*$L$2, 1))</f>
        <v>515000</v>
      </c>
    </row>
    <row r="16850" spans="1:9" x14ac:dyDescent="0.25">
      <c r="A16850" s="2">
        <v>42466</v>
      </c>
      <c r="B16850" s="1">
        <f t="shared" si="526"/>
        <v>2016</v>
      </c>
      <c r="C16850" s="1">
        <f t="shared" si="527"/>
        <v>2</v>
      </c>
      <c r="D16850">
        <v>2905</v>
      </c>
      <c r="E16850" t="s">
        <v>36</v>
      </c>
      <c r="F16850" s="4">
        <v>535500</v>
      </c>
      <c r="G16850" t="s">
        <v>5</v>
      </c>
      <c r="H16850">
        <v>3</v>
      </c>
      <c r="I16850" s="4">
        <f>IF(E16850="Rhode Island", Table1[[#This Row],[price]]*$L$3, IF(E16850="Massachusetts", Table1[[#This Row],[price]]*$L$2, 1))</f>
        <v>535500</v>
      </c>
    </row>
    <row r="16851" spans="1:9" x14ac:dyDescent="0.25">
      <c r="A16851" s="2">
        <v>42466</v>
      </c>
      <c r="B16851" s="1">
        <f t="shared" si="526"/>
        <v>2016</v>
      </c>
      <c r="C16851" s="1">
        <f t="shared" si="527"/>
        <v>2</v>
      </c>
      <c r="D16851">
        <v>2611</v>
      </c>
      <c r="E16851" t="s">
        <v>37</v>
      </c>
      <c r="F16851" s="4">
        <v>571000</v>
      </c>
      <c r="G16851" t="s">
        <v>5</v>
      </c>
      <c r="H16851">
        <v>3</v>
      </c>
      <c r="I16851" s="4">
        <f>IF(E16851="Rhode Island", Table1[[#This Row],[price]]*$L$3, IF(E16851="Massachusetts", Table1[[#This Row],[price]]*$L$2, 1))</f>
        <v>571000</v>
      </c>
    </row>
    <row r="16852" spans="1:9" x14ac:dyDescent="0.25">
      <c r="A16852" s="2">
        <v>42466</v>
      </c>
      <c r="B16852" s="1">
        <f t="shared" si="526"/>
        <v>2016</v>
      </c>
      <c r="C16852" s="1">
        <f t="shared" si="527"/>
        <v>2</v>
      </c>
      <c r="D16852">
        <v>2905</v>
      </c>
      <c r="E16852" t="s">
        <v>36</v>
      </c>
      <c r="F16852" s="4">
        <v>585000</v>
      </c>
      <c r="G16852" t="s">
        <v>5</v>
      </c>
      <c r="H16852">
        <v>4</v>
      </c>
      <c r="I16852" s="4">
        <f>IF(E16852="Rhode Island", Table1[[#This Row],[price]]*$L$3, IF(E16852="Massachusetts", Table1[[#This Row],[price]]*$L$2, 1))</f>
        <v>585000</v>
      </c>
    </row>
    <row r="16853" spans="1:9" x14ac:dyDescent="0.25">
      <c r="A16853" s="2">
        <v>42466</v>
      </c>
      <c r="B16853" s="1">
        <f t="shared" si="526"/>
        <v>2016</v>
      </c>
      <c r="C16853" s="1">
        <f t="shared" si="527"/>
        <v>2</v>
      </c>
      <c r="D16853">
        <v>2914</v>
      </c>
      <c r="E16853" t="s">
        <v>36</v>
      </c>
      <c r="F16853" s="4">
        <v>626000</v>
      </c>
      <c r="G16853" t="s">
        <v>5</v>
      </c>
      <c r="H16853">
        <v>4</v>
      </c>
      <c r="I16853" s="4">
        <f>IF(E16853="Rhode Island", Table1[[#This Row],[price]]*$L$3, IF(E16853="Massachusetts", Table1[[#This Row],[price]]*$L$2, 1))</f>
        <v>626000</v>
      </c>
    </row>
    <row r="16854" spans="1:9" x14ac:dyDescent="0.25">
      <c r="A16854" s="2">
        <v>42466</v>
      </c>
      <c r="B16854" s="1">
        <f t="shared" si="526"/>
        <v>2016</v>
      </c>
      <c r="C16854" s="1">
        <f t="shared" si="527"/>
        <v>2</v>
      </c>
      <c r="D16854">
        <v>2611</v>
      </c>
      <c r="E16854" t="s">
        <v>37</v>
      </c>
      <c r="F16854" s="4">
        <v>655000</v>
      </c>
      <c r="G16854" t="s">
        <v>5</v>
      </c>
      <c r="H16854">
        <v>3</v>
      </c>
      <c r="I16854" s="4">
        <f>IF(E16854="Rhode Island", Table1[[#This Row],[price]]*$L$3, IF(E16854="Massachusetts", Table1[[#This Row],[price]]*$L$2, 1))</f>
        <v>655000</v>
      </c>
    </row>
    <row r="16855" spans="1:9" x14ac:dyDescent="0.25">
      <c r="A16855" s="2">
        <v>42466</v>
      </c>
      <c r="B16855" s="1">
        <f t="shared" si="526"/>
        <v>2016</v>
      </c>
      <c r="C16855" s="1">
        <f t="shared" si="527"/>
        <v>2</v>
      </c>
      <c r="D16855">
        <v>2602</v>
      </c>
      <c r="E16855" t="s">
        <v>37</v>
      </c>
      <c r="F16855" s="4">
        <v>657500</v>
      </c>
      <c r="G16855" t="s">
        <v>5</v>
      </c>
      <c r="H16855">
        <v>3</v>
      </c>
      <c r="I16855" s="4">
        <f>IF(E16855="Rhode Island", Table1[[#This Row],[price]]*$L$3, IF(E16855="Massachusetts", Table1[[#This Row],[price]]*$L$2, 1))</f>
        <v>657500</v>
      </c>
    </row>
    <row r="16856" spans="1:9" x14ac:dyDescent="0.25">
      <c r="A16856" s="2">
        <v>42466</v>
      </c>
      <c r="B16856" s="1">
        <f t="shared" si="526"/>
        <v>2016</v>
      </c>
      <c r="C16856" s="1">
        <f t="shared" si="527"/>
        <v>2</v>
      </c>
      <c r="D16856">
        <v>2602</v>
      </c>
      <c r="E16856" t="s">
        <v>37</v>
      </c>
      <c r="F16856" s="4">
        <v>681000</v>
      </c>
      <c r="G16856" t="s">
        <v>5</v>
      </c>
      <c r="H16856">
        <v>3</v>
      </c>
      <c r="I16856" s="4">
        <f>IF(E16856="Rhode Island", Table1[[#This Row],[price]]*$L$3, IF(E16856="Massachusetts", Table1[[#This Row],[price]]*$L$2, 1))</f>
        <v>681000</v>
      </c>
    </row>
    <row r="16857" spans="1:9" x14ac:dyDescent="0.25">
      <c r="A16857" s="2">
        <v>42466</v>
      </c>
      <c r="B16857" s="1">
        <f t="shared" si="526"/>
        <v>2016</v>
      </c>
      <c r="C16857" s="1">
        <f t="shared" si="527"/>
        <v>2</v>
      </c>
      <c r="D16857">
        <v>2615</v>
      </c>
      <c r="E16857" t="s">
        <v>37</v>
      </c>
      <c r="F16857" s="4">
        <v>690000</v>
      </c>
      <c r="G16857" t="s">
        <v>5</v>
      </c>
      <c r="H16857">
        <v>4</v>
      </c>
      <c r="I16857" s="4">
        <f>IF(E16857="Rhode Island", Table1[[#This Row],[price]]*$L$3, IF(E16857="Massachusetts", Table1[[#This Row],[price]]*$L$2, 1))</f>
        <v>690000</v>
      </c>
    </row>
    <row r="16858" spans="1:9" x14ac:dyDescent="0.25">
      <c r="A16858" s="2">
        <v>42466</v>
      </c>
      <c r="B16858" s="1">
        <f t="shared" si="526"/>
        <v>2016</v>
      </c>
      <c r="C16858" s="1">
        <f t="shared" si="527"/>
        <v>2</v>
      </c>
      <c r="D16858">
        <v>2611</v>
      </c>
      <c r="E16858" t="s">
        <v>37</v>
      </c>
      <c r="F16858" s="4">
        <v>704000</v>
      </c>
      <c r="G16858" t="s">
        <v>5</v>
      </c>
      <c r="H16858">
        <v>4</v>
      </c>
      <c r="I16858" s="4">
        <f>IF(E16858="Rhode Island", Table1[[#This Row],[price]]*$L$3, IF(E16858="Massachusetts", Table1[[#This Row],[price]]*$L$2, 1))</f>
        <v>704000</v>
      </c>
    </row>
    <row r="16859" spans="1:9" x14ac:dyDescent="0.25">
      <c r="A16859" s="2">
        <v>42466</v>
      </c>
      <c r="B16859" s="1">
        <f t="shared" si="526"/>
        <v>2016</v>
      </c>
      <c r="C16859" s="1">
        <f t="shared" si="527"/>
        <v>2</v>
      </c>
      <c r="D16859">
        <v>2607</v>
      </c>
      <c r="E16859" t="s">
        <v>37</v>
      </c>
      <c r="F16859" s="4">
        <v>775000</v>
      </c>
      <c r="G16859" t="s">
        <v>5</v>
      </c>
      <c r="H16859">
        <v>3</v>
      </c>
      <c r="I16859" s="4">
        <f>IF(E16859="Rhode Island", Table1[[#This Row],[price]]*$L$3, IF(E16859="Massachusetts", Table1[[#This Row],[price]]*$L$2, 1))</f>
        <v>775000</v>
      </c>
    </row>
    <row r="16860" spans="1:9" x14ac:dyDescent="0.25">
      <c r="A16860" s="2">
        <v>42466</v>
      </c>
      <c r="B16860" s="1">
        <f t="shared" si="526"/>
        <v>2016</v>
      </c>
      <c r="C16860" s="1">
        <f t="shared" si="527"/>
        <v>2</v>
      </c>
      <c r="D16860">
        <v>2913</v>
      </c>
      <c r="E16860" t="s">
        <v>36</v>
      </c>
      <c r="F16860" s="4">
        <v>840000</v>
      </c>
      <c r="G16860" t="s">
        <v>5</v>
      </c>
      <c r="H16860">
        <v>5</v>
      </c>
      <c r="I16860" s="4">
        <f>IF(E16860="Rhode Island", Table1[[#This Row],[price]]*$L$3, IF(E16860="Massachusetts", Table1[[#This Row],[price]]*$L$2, 1))</f>
        <v>840000</v>
      </c>
    </row>
    <row r="16861" spans="1:9" x14ac:dyDescent="0.25">
      <c r="A16861" s="2">
        <v>42466</v>
      </c>
      <c r="B16861" s="1">
        <f t="shared" si="526"/>
        <v>2016</v>
      </c>
      <c r="C16861" s="1">
        <f t="shared" si="527"/>
        <v>2</v>
      </c>
      <c r="D16861">
        <v>2906</v>
      </c>
      <c r="E16861" t="s">
        <v>36</v>
      </c>
      <c r="F16861" s="4">
        <v>1015000</v>
      </c>
      <c r="G16861" t="s">
        <v>5</v>
      </c>
      <c r="H16861">
        <v>4</v>
      </c>
      <c r="I16861" s="4">
        <f>IF(E16861="Rhode Island", Table1[[#This Row],[price]]*$L$3, IF(E16861="Massachusetts", Table1[[#This Row],[price]]*$L$2, 1))</f>
        <v>1015000</v>
      </c>
    </row>
    <row r="16862" spans="1:9" x14ac:dyDescent="0.25">
      <c r="A16862" s="2">
        <v>42466</v>
      </c>
      <c r="B16862" s="1">
        <f t="shared" si="526"/>
        <v>2016</v>
      </c>
      <c r="C16862" s="1">
        <f t="shared" si="527"/>
        <v>2</v>
      </c>
      <c r="D16862">
        <v>2611</v>
      </c>
      <c r="E16862" t="s">
        <v>37</v>
      </c>
      <c r="F16862" s="4">
        <v>1200000</v>
      </c>
      <c r="G16862" t="s">
        <v>5</v>
      </c>
      <c r="H16862">
        <v>4</v>
      </c>
      <c r="I16862" s="4">
        <f>IF(E16862="Rhode Island", Table1[[#This Row],[price]]*$L$3, IF(E16862="Massachusetts", Table1[[#This Row],[price]]*$L$2, 1))</f>
        <v>1200000</v>
      </c>
    </row>
    <row r="16863" spans="1:9" x14ac:dyDescent="0.25">
      <c r="A16863" s="2">
        <v>42466</v>
      </c>
      <c r="B16863" s="1">
        <f t="shared" si="526"/>
        <v>2016</v>
      </c>
      <c r="C16863" s="1">
        <f t="shared" si="527"/>
        <v>2</v>
      </c>
      <c r="D16863">
        <v>2602</v>
      </c>
      <c r="E16863" t="s">
        <v>37</v>
      </c>
      <c r="F16863" s="4">
        <v>230000</v>
      </c>
      <c r="G16863" t="s">
        <v>6</v>
      </c>
      <c r="H16863">
        <v>1</v>
      </c>
      <c r="I16863" s="4">
        <f>IF(E16863="Rhode Island", Table1[[#This Row],[price]]*$L$3, IF(E16863="Massachusetts", Table1[[#This Row],[price]]*$L$2, 1))</f>
        <v>230000</v>
      </c>
    </row>
    <row r="16864" spans="1:9" x14ac:dyDescent="0.25">
      <c r="A16864" s="2">
        <v>42466</v>
      </c>
      <c r="B16864" s="1">
        <f t="shared" si="526"/>
        <v>2016</v>
      </c>
      <c r="C16864" s="1">
        <f t="shared" si="527"/>
        <v>2</v>
      </c>
      <c r="D16864">
        <v>2606</v>
      </c>
      <c r="E16864" t="s">
        <v>37</v>
      </c>
      <c r="F16864" s="4">
        <v>384000</v>
      </c>
      <c r="G16864" t="s">
        <v>6</v>
      </c>
      <c r="H16864">
        <v>2</v>
      </c>
      <c r="I16864" s="4">
        <f>IF(E16864="Rhode Island", Table1[[#This Row],[price]]*$L$3, IF(E16864="Massachusetts", Table1[[#This Row],[price]]*$L$2, 1))</f>
        <v>384000</v>
      </c>
    </row>
    <row r="16865" spans="1:9" x14ac:dyDescent="0.25">
      <c r="A16865" s="2">
        <v>42466</v>
      </c>
      <c r="B16865" s="1">
        <f t="shared" si="526"/>
        <v>2016</v>
      </c>
      <c r="C16865" s="1">
        <f t="shared" si="527"/>
        <v>2</v>
      </c>
      <c r="D16865">
        <v>2612</v>
      </c>
      <c r="E16865" t="s">
        <v>37</v>
      </c>
      <c r="F16865" s="4">
        <v>401000</v>
      </c>
      <c r="G16865" t="s">
        <v>6</v>
      </c>
      <c r="H16865">
        <v>2</v>
      </c>
      <c r="I16865" s="4">
        <f>IF(E16865="Rhode Island", Table1[[#This Row],[price]]*$L$3, IF(E16865="Massachusetts", Table1[[#This Row],[price]]*$L$2, 1))</f>
        <v>401000</v>
      </c>
    </row>
    <row r="16866" spans="1:9" x14ac:dyDescent="0.25">
      <c r="A16866" s="2">
        <v>42467</v>
      </c>
      <c r="B16866" s="1">
        <f t="shared" si="526"/>
        <v>2016</v>
      </c>
      <c r="C16866" s="1">
        <f t="shared" si="527"/>
        <v>2</v>
      </c>
      <c r="D16866">
        <v>2615</v>
      </c>
      <c r="E16866" t="s">
        <v>37</v>
      </c>
      <c r="F16866" s="4">
        <v>393000</v>
      </c>
      <c r="G16866" t="s">
        <v>5</v>
      </c>
      <c r="H16866">
        <v>3</v>
      </c>
      <c r="I16866" s="4">
        <f>IF(E16866="Rhode Island", Table1[[#This Row],[price]]*$L$3, IF(E16866="Massachusetts", Table1[[#This Row],[price]]*$L$2, 1))</f>
        <v>393000</v>
      </c>
    </row>
    <row r="16867" spans="1:9" x14ac:dyDescent="0.25">
      <c r="A16867" s="2">
        <v>42467</v>
      </c>
      <c r="B16867" s="1">
        <f t="shared" si="526"/>
        <v>2016</v>
      </c>
      <c r="C16867" s="1">
        <f t="shared" si="527"/>
        <v>2</v>
      </c>
      <c r="D16867">
        <v>2615</v>
      </c>
      <c r="E16867" t="s">
        <v>37</v>
      </c>
      <c r="F16867" s="4">
        <v>430000</v>
      </c>
      <c r="G16867" t="s">
        <v>5</v>
      </c>
      <c r="H16867">
        <v>3</v>
      </c>
      <c r="I16867" s="4">
        <f>IF(E16867="Rhode Island", Table1[[#This Row],[price]]*$L$3, IF(E16867="Massachusetts", Table1[[#This Row],[price]]*$L$2, 1))</f>
        <v>430000</v>
      </c>
    </row>
    <row r="16868" spans="1:9" x14ac:dyDescent="0.25">
      <c r="A16868" s="2">
        <v>42467</v>
      </c>
      <c r="B16868" s="1">
        <f t="shared" si="526"/>
        <v>2016</v>
      </c>
      <c r="C16868" s="1">
        <f t="shared" si="527"/>
        <v>2</v>
      </c>
      <c r="D16868">
        <v>2615</v>
      </c>
      <c r="E16868" t="s">
        <v>37</v>
      </c>
      <c r="F16868" s="4">
        <v>520000</v>
      </c>
      <c r="G16868" t="s">
        <v>5</v>
      </c>
      <c r="H16868">
        <v>4</v>
      </c>
      <c r="I16868" s="4">
        <f>IF(E16868="Rhode Island", Table1[[#This Row],[price]]*$L$3, IF(E16868="Massachusetts", Table1[[#This Row],[price]]*$L$2, 1))</f>
        <v>520000</v>
      </c>
    </row>
    <row r="16869" spans="1:9" x14ac:dyDescent="0.25">
      <c r="A16869" s="2">
        <v>42467</v>
      </c>
      <c r="B16869" s="1">
        <f t="shared" si="526"/>
        <v>2016</v>
      </c>
      <c r="C16869" s="1">
        <f t="shared" si="527"/>
        <v>2</v>
      </c>
      <c r="D16869">
        <v>2905</v>
      </c>
      <c r="E16869" t="s">
        <v>36</v>
      </c>
      <c r="F16869" s="4">
        <v>525000</v>
      </c>
      <c r="G16869" t="s">
        <v>5</v>
      </c>
      <c r="H16869">
        <v>3</v>
      </c>
      <c r="I16869" s="4">
        <f>IF(E16869="Rhode Island", Table1[[#This Row],[price]]*$L$3, IF(E16869="Massachusetts", Table1[[#This Row],[price]]*$L$2, 1))</f>
        <v>525000</v>
      </c>
    </row>
    <row r="16870" spans="1:9" x14ac:dyDescent="0.25">
      <c r="A16870" s="2">
        <v>42467</v>
      </c>
      <c r="B16870" s="1">
        <f t="shared" si="526"/>
        <v>2016</v>
      </c>
      <c r="C16870" s="1">
        <f t="shared" si="527"/>
        <v>2</v>
      </c>
      <c r="D16870">
        <v>2607</v>
      </c>
      <c r="E16870" t="s">
        <v>37</v>
      </c>
      <c r="F16870" s="4">
        <v>600000</v>
      </c>
      <c r="G16870" t="s">
        <v>5</v>
      </c>
      <c r="H16870">
        <v>3</v>
      </c>
      <c r="I16870" s="4">
        <f>IF(E16870="Rhode Island", Table1[[#This Row],[price]]*$L$3, IF(E16870="Massachusetts", Table1[[#This Row],[price]]*$L$2, 1))</f>
        <v>600000</v>
      </c>
    </row>
    <row r="16871" spans="1:9" x14ac:dyDescent="0.25">
      <c r="A16871" s="2">
        <v>42467</v>
      </c>
      <c r="B16871" s="1">
        <f t="shared" si="526"/>
        <v>2016</v>
      </c>
      <c r="C16871" s="1">
        <f t="shared" si="527"/>
        <v>2</v>
      </c>
      <c r="D16871">
        <v>2617</v>
      </c>
      <c r="E16871" t="s">
        <v>37</v>
      </c>
      <c r="F16871" s="4">
        <v>620000</v>
      </c>
      <c r="G16871" t="s">
        <v>5</v>
      </c>
      <c r="H16871">
        <v>4</v>
      </c>
      <c r="I16871" s="4">
        <f>IF(E16871="Rhode Island", Table1[[#This Row],[price]]*$L$3, IF(E16871="Massachusetts", Table1[[#This Row],[price]]*$L$2, 1))</f>
        <v>620000</v>
      </c>
    </row>
    <row r="16872" spans="1:9" x14ac:dyDescent="0.25">
      <c r="A16872" s="2">
        <v>42467</v>
      </c>
      <c r="B16872" s="1">
        <f t="shared" si="526"/>
        <v>2016</v>
      </c>
      <c r="C16872" s="1">
        <f t="shared" si="527"/>
        <v>2</v>
      </c>
      <c r="D16872">
        <v>2904</v>
      </c>
      <c r="E16872" t="s">
        <v>36</v>
      </c>
      <c r="F16872" s="4">
        <v>680000</v>
      </c>
      <c r="G16872" t="s">
        <v>5</v>
      </c>
      <c r="H16872">
        <v>4</v>
      </c>
      <c r="I16872" s="4">
        <f>IF(E16872="Rhode Island", Table1[[#This Row],[price]]*$L$3, IF(E16872="Massachusetts", Table1[[#This Row],[price]]*$L$2, 1))</f>
        <v>680000</v>
      </c>
    </row>
    <row r="16873" spans="1:9" x14ac:dyDescent="0.25">
      <c r="A16873" s="2">
        <v>42467</v>
      </c>
      <c r="B16873" s="1">
        <f t="shared" si="526"/>
        <v>2016</v>
      </c>
      <c r="C16873" s="1">
        <f t="shared" si="527"/>
        <v>2</v>
      </c>
      <c r="D16873">
        <v>2615</v>
      </c>
      <c r="E16873" t="s">
        <v>37</v>
      </c>
      <c r="F16873" s="4">
        <v>815000</v>
      </c>
      <c r="G16873" t="s">
        <v>5</v>
      </c>
      <c r="H16873">
        <v>4</v>
      </c>
      <c r="I16873" s="4">
        <f>IF(E16873="Rhode Island", Table1[[#This Row],[price]]*$L$3, IF(E16873="Massachusetts", Table1[[#This Row],[price]]*$L$2, 1))</f>
        <v>815000</v>
      </c>
    </row>
    <row r="16874" spans="1:9" x14ac:dyDescent="0.25">
      <c r="A16874" s="2">
        <v>42467</v>
      </c>
      <c r="B16874" s="1">
        <f t="shared" si="526"/>
        <v>2016</v>
      </c>
      <c r="C16874" s="1">
        <f t="shared" si="527"/>
        <v>2</v>
      </c>
      <c r="D16874">
        <v>2602</v>
      </c>
      <c r="E16874" t="s">
        <v>37</v>
      </c>
      <c r="F16874" s="4">
        <v>926400</v>
      </c>
      <c r="G16874" t="s">
        <v>5</v>
      </c>
      <c r="H16874">
        <v>4</v>
      </c>
      <c r="I16874" s="4">
        <f>IF(E16874="Rhode Island", Table1[[#This Row],[price]]*$L$3, IF(E16874="Massachusetts", Table1[[#This Row],[price]]*$L$2, 1))</f>
        <v>926400</v>
      </c>
    </row>
    <row r="16875" spans="1:9" x14ac:dyDescent="0.25">
      <c r="A16875" s="2">
        <v>42467</v>
      </c>
      <c r="B16875" s="1">
        <f t="shared" si="526"/>
        <v>2016</v>
      </c>
      <c r="C16875" s="1">
        <f t="shared" si="527"/>
        <v>2</v>
      </c>
      <c r="D16875">
        <v>2602</v>
      </c>
      <c r="E16875" t="s">
        <v>37</v>
      </c>
      <c r="F16875" s="4">
        <v>1026500</v>
      </c>
      <c r="G16875" t="s">
        <v>5</v>
      </c>
      <c r="H16875">
        <v>4</v>
      </c>
      <c r="I16875" s="4">
        <f>IF(E16875="Rhode Island", Table1[[#This Row],[price]]*$L$3, IF(E16875="Massachusetts", Table1[[#This Row],[price]]*$L$2, 1))</f>
        <v>1026500</v>
      </c>
    </row>
    <row r="16876" spans="1:9" x14ac:dyDescent="0.25">
      <c r="A16876" s="2">
        <v>42467</v>
      </c>
      <c r="B16876" s="1">
        <f t="shared" si="526"/>
        <v>2016</v>
      </c>
      <c r="C16876" s="1">
        <f t="shared" si="527"/>
        <v>2</v>
      </c>
      <c r="D16876">
        <v>2605</v>
      </c>
      <c r="E16876" t="s">
        <v>37</v>
      </c>
      <c r="F16876" s="4">
        <v>1150000</v>
      </c>
      <c r="G16876" t="s">
        <v>5</v>
      </c>
      <c r="H16876">
        <v>4</v>
      </c>
      <c r="I16876" s="4">
        <f>IF(E16876="Rhode Island", Table1[[#This Row],[price]]*$L$3, IF(E16876="Massachusetts", Table1[[#This Row],[price]]*$L$2, 1))</f>
        <v>1150000</v>
      </c>
    </row>
    <row r="16877" spans="1:9" x14ac:dyDescent="0.25">
      <c r="A16877" s="2">
        <v>42467</v>
      </c>
      <c r="B16877" s="1">
        <f t="shared" si="526"/>
        <v>2016</v>
      </c>
      <c r="C16877" s="1">
        <f t="shared" si="527"/>
        <v>2</v>
      </c>
      <c r="D16877">
        <v>2603</v>
      </c>
      <c r="E16877" t="s">
        <v>37</v>
      </c>
      <c r="F16877" s="4">
        <v>1640000</v>
      </c>
      <c r="G16877" t="s">
        <v>5</v>
      </c>
      <c r="H16877">
        <v>5</v>
      </c>
      <c r="I16877" s="4">
        <f>IF(E16877="Rhode Island", Table1[[#This Row],[price]]*$L$3, IF(E16877="Massachusetts", Table1[[#This Row],[price]]*$L$2, 1))</f>
        <v>1640000</v>
      </c>
    </row>
    <row r="16878" spans="1:9" x14ac:dyDescent="0.25">
      <c r="A16878" s="2">
        <v>42467</v>
      </c>
      <c r="B16878" s="1">
        <f t="shared" si="526"/>
        <v>2016</v>
      </c>
      <c r="C16878" s="1">
        <f t="shared" si="527"/>
        <v>2</v>
      </c>
      <c r="D16878">
        <v>2912</v>
      </c>
      <c r="E16878" t="s">
        <v>36</v>
      </c>
      <c r="F16878" s="4">
        <v>249950</v>
      </c>
      <c r="G16878" t="s">
        <v>6</v>
      </c>
      <c r="H16878">
        <v>1</v>
      </c>
      <c r="I16878" s="4">
        <f>IF(E16878="Rhode Island", Table1[[#This Row],[price]]*$L$3, IF(E16878="Massachusetts", Table1[[#This Row],[price]]*$L$2, 1))</f>
        <v>249950</v>
      </c>
    </row>
    <row r="16879" spans="1:9" x14ac:dyDescent="0.25">
      <c r="A16879" s="2">
        <v>42467</v>
      </c>
      <c r="B16879" s="1">
        <f t="shared" si="526"/>
        <v>2016</v>
      </c>
      <c r="C16879" s="1">
        <f t="shared" si="527"/>
        <v>2</v>
      </c>
      <c r="D16879">
        <v>2617</v>
      </c>
      <c r="E16879" t="s">
        <v>37</v>
      </c>
      <c r="F16879" s="4">
        <v>389900</v>
      </c>
      <c r="G16879" t="s">
        <v>6</v>
      </c>
      <c r="H16879">
        <v>1</v>
      </c>
      <c r="I16879" s="4">
        <f>IF(E16879="Rhode Island", Table1[[#This Row],[price]]*$L$3, IF(E16879="Massachusetts", Table1[[#This Row],[price]]*$L$2, 1))</f>
        <v>389900</v>
      </c>
    </row>
    <row r="16880" spans="1:9" x14ac:dyDescent="0.25">
      <c r="A16880" s="2">
        <v>42467</v>
      </c>
      <c r="B16880" s="1">
        <f t="shared" si="526"/>
        <v>2016</v>
      </c>
      <c r="C16880" s="1">
        <f t="shared" si="527"/>
        <v>2</v>
      </c>
      <c r="D16880">
        <v>2617</v>
      </c>
      <c r="E16880" t="s">
        <v>37</v>
      </c>
      <c r="F16880" s="4">
        <v>479900</v>
      </c>
      <c r="G16880" t="s">
        <v>6</v>
      </c>
      <c r="H16880">
        <v>2</v>
      </c>
      <c r="I16880" s="4">
        <f>IF(E16880="Rhode Island", Table1[[#This Row],[price]]*$L$3, IF(E16880="Massachusetts", Table1[[#This Row],[price]]*$L$2, 1))</f>
        <v>479900</v>
      </c>
    </row>
    <row r="16881" spans="1:9" x14ac:dyDescent="0.25">
      <c r="A16881" s="2">
        <v>42467</v>
      </c>
      <c r="B16881" s="1">
        <f t="shared" si="526"/>
        <v>2016</v>
      </c>
      <c r="C16881" s="1">
        <f t="shared" si="527"/>
        <v>2</v>
      </c>
      <c r="D16881">
        <v>2617</v>
      </c>
      <c r="E16881" t="s">
        <v>37</v>
      </c>
      <c r="F16881" s="4">
        <v>499900</v>
      </c>
      <c r="G16881" t="s">
        <v>6</v>
      </c>
      <c r="H16881">
        <v>2</v>
      </c>
      <c r="I16881" s="4">
        <f>IF(E16881="Rhode Island", Table1[[#This Row],[price]]*$L$3, IF(E16881="Massachusetts", Table1[[#This Row],[price]]*$L$2, 1))</f>
        <v>499900</v>
      </c>
    </row>
    <row r="16882" spans="1:9" x14ac:dyDescent="0.25">
      <c r="A16882" s="2">
        <v>42467</v>
      </c>
      <c r="B16882" s="1">
        <f t="shared" si="526"/>
        <v>2016</v>
      </c>
      <c r="C16882" s="1">
        <f t="shared" si="527"/>
        <v>2</v>
      </c>
      <c r="D16882">
        <v>2611</v>
      </c>
      <c r="E16882" t="s">
        <v>37</v>
      </c>
      <c r="F16882" s="4">
        <v>510000</v>
      </c>
      <c r="G16882" t="s">
        <v>6</v>
      </c>
      <c r="H16882">
        <v>2</v>
      </c>
      <c r="I16882" s="4">
        <f>IF(E16882="Rhode Island", Table1[[#This Row],[price]]*$L$3, IF(E16882="Massachusetts", Table1[[#This Row],[price]]*$L$2, 1))</f>
        <v>510000</v>
      </c>
    </row>
    <row r="16883" spans="1:9" x14ac:dyDescent="0.25">
      <c r="A16883" s="2">
        <v>42467</v>
      </c>
      <c r="B16883" s="1">
        <f t="shared" si="526"/>
        <v>2016</v>
      </c>
      <c r="C16883" s="1">
        <f t="shared" si="527"/>
        <v>2</v>
      </c>
      <c r="D16883">
        <v>2611</v>
      </c>
      <c r="E16883" t="s">
        <v>37</v>
      </c>
      <c r="F16883" s="4">
        <v>654900</v>
      </c>
      <c r="G16883" t="s">
        <v>6</v>
      </c>
      <c r="H16883">
        <v>3</v>
      </c>
      <c r="I16883" s="4">
        <f>IF(E16883="Rhode Island", Table1[[#This Row],[price]]*$L$3, IF(E16883="Massachusetts", Table1[[#This Row],[price]]*$L$2, 1))</f>
        <v>654900</v>
      </c>
    </row>
    <row r="16884" spans="1:9" x14ac:dyDescent="0.25">
      <c r="A16884" s="2">
        <v>42467</v>
      </c>
      <c r="B16884" s="1">
        <f t="shared" si="526"/>
        <v>2016</v>
      </c>
      <c r="C16884" s="1">
        <f t="shared" si="527"/>
        <v>2</v>
      </c>
      <c r="D16884">
        <v>2604</v>
      </c>
      <c r="E16884" t="s">
        <v>37</v>
      </c>
      <c r="F16884" s="4">
        <v>1260000</v>
      </c>
      <c r="G16884" t="s">
        <v>6</v>
      </c>
      <c r="H16884">
        <v>3</v>
      </c>
      <c r="I16884" s="4">
        <f>IF(E16884="Rhode Island", Table1[[#This Row],[price]]*$L$3, IF(E16884="Massachusetts", Table1[[#This Row],[price]]*$L$2, 1))</f>
        <v>1260000</v>
      </c>
    </row>
    <row r="16885" spans="1:9" x14ac:dyDescent="0.25">
      <c r="A16885" s="2">
        <v>42467</v>
      </c>
      <c r="B16885" s="1">
        <f t="shared" si="526"/>
        <v>2016</v>
      </c>
      <c r="C16885" s="1">
        <f t="shared" si="527"/>
        <v>2</v>
      </c>
      <c r="D16885">
        <v>2604</v>
      </c>
      <c r="E16885" t="s">
        <v>37</v>
      </c>
      <c r="F16885" s="4">
        <v>1980000</v>
      </c>
      <c r="G16885" t="s">
        <v>6</v>
      </c>
      <c r="H16885">
        <v>3</v>
      </c>
      <c r="I16885" s="4">
        <f>IF(E16885="Rhode Island", Table1[[#This Row],[price]]*$L$3, IF(E16885="Massachusetts", Table1[[#This Row],[price]]*$L$2, 1))</f>
        <v>1980000</v>
      </c>
    </row>
    <row r="16886" spans="1:9" x14ac:dyDescent="0.25">
      <c r="A16886" s="2">
        <v>42468</v>
      </c>
      <c r="B16886" s="1">
        <f t="shared" si="526"/>
        <v>2016</v>
      </c>
      <c r="C16886" s="1">
        <f t="shared" si="527"/>
        <v>2</v>
      </c>
      <c r="D16886">
        <v>2904</v>
      </c>
      <c r="E16886" t="s">
        <v>36</v>
      </c>
      <c r="F16886" s="4">
        <v>460000</v>
      </c>
      <c r="G16886" t="s">
        <v>5</v>
      </c>
      <c r="H16886">
        <v>3</v>
      </c>
      <c r="I16886" s="4">
        <f>IF(E16886="Rhode Island", Table1[[#This Row],[price]]*$L$3, IF(E16886="Massachusetts", Table1[[#This Row],[price]]*$L$2, 1))</f>
        <v>460000</v>
      </c>
    </row>
    <row r="16887" spans="1:9" x14ac:dyDescent="0.25">
      <c r="A16887" s="2">
        <v>42468</v>
      </c>
      <c r="B16887" s="1">
        <f t="shared" si="526"/>
        <v>2016</v>
      </c>
      <c r="C16887" s="1">
        <f t="shared" si="527"/>
        <v>2</v>
      </c>
      <c r="D16887">
        <v>2914</v>
      </c>
      <c r="E16887" t="s">
        <v>36</v>
      </c>
      <c r="F16887" s="4">
        <v>635500</v>
      </c>
      <c r="G16887" t="s">
        <v>5</v>
      </c>
      <c r="H16887">
        <v>4</v>
      </c>
      <c r="I16887" s="4">
        <f>IF(E16887="Rhode Island", Table1[[#This Row],[price]]*$L$3, IF(E16887="Massachusetts", Table1[[#This Row],[price]]*$L$2, 1))</f>
        <v>635500</v>
      </c>
    </row>
    <row r="16888" spans="1:9" x14ac:dyDescent="0.25">
      <c r="A16888" s="2">
        <v>42468</v>
      </c>
      <c r="B16888" s="1">
        <f t="shared" si="526"/>
        <v>2016</v>
      </c>
      <c r="C16888" s="1">
        <f t="shared" si="527"/>
        <v>2</v>
      </c>
      <c r="D16888">
        <v>2602</v>
      </c>
      <c r="E16888" t="s">
        <v>37</v>
      </c>
      <c r="F16888" s="4">
        <v>975000</v>
      </c>
      <c r="G16888" t="s">
        <v>5</v>
      </c>
      <c r="H16888">
        <v>3</v>
      </c>
      <c r="I16888" s="4">
        <f>IF(E16888="Rhode Island", Table1[[#This Row],[price]]*$L$3, IF(E16888="Massachusetts", Table1[[#This Row],[price]]*$L$2, 1))</f>
        <v>975000</v>
      </c>
    </row>
    <row r="16889" spans="1:9" x14ac:dyDescent="0.25">
      <c r="A16889" s="2">
        <v>42468</v>
      </c>
      <c r="B16889" s="1">
        <f t="shared" si="526"/>
        <v>2016</v>
      </c>
      <c r="C16889" s="1">
        <f t="shared" si="527"/>
        <v>2</v>
      </c>
      <c r="D16889">
        <v>2600</v>
      </c>
      <c r="E16889" t="s">
        <v>37</v>
      </c>
      <c r="F16889" s="4">
        <v>1080000</v>
      </c>
      <c r="G16889" t="s">
        <v>5</v>
      </c>
      <c r="H16889">
        <v>4</v>
      </c>
      <c r="I16889" s="4">
        <f>IF(E16889="Rhode Island", Table1[[#This Row],[price]]*$L$3, IF(E16889="Massachusetts", Table1[[#This Row],[price]]*$L$2, 1))</f>
        <v>1080000</v>
      </c>
    </row>
    <row r="16890" spans="1:9" x14ac:dyDescent="0.25">
      <c r="A16890" s="2">
        <v>42468</v>
      </c>
      <c r="B16890" s="1">
        <f t="shared" si="526"/>
        <v>2016</v>
      </c>
      <c r="C16890" s="1">
        <f t="shared" si="527"/>
        <v>2</v>
      </c>
      <c r="D16890">
        <v>2614</v>
      </c>
      <c r="E16890" t="s">
        <v>37</v>
      </c>
      <c r="F16890" s="4">
        <v>243000</v>
      </c>
      <c r="G16890" t="s">
        <v>6</v>
      </c>
      <c r="H16890">
        <v>2</v>
      </c>
      <c r="I16890" s="4">
        <f>IF(E16890="Rhode Island", Table1[[#This Row],[price]]*$L$3, IF(E16890="Massachusetts", Table1[[#This Row],[price]]*$L$2, 1))</f>
        <v>243000</v>
      </c>
    </row>
    <row r="16891" spans="1:9" x14ac:dyDescent="0.25">
      <c r="A16891" s="2">
        <v>42468</v>
      </c>
      <c r="B16891" s="1">
        <f t="shared" si="526"/>
        <v>2016</v>
      </c>
      <c r="C16891" s="1">
        <f t="shared" si="527"/>
        <v>2</v>
      </c>
      <c r="D16891">
        <v>2603</v>
      </c>
      <c r="E16891" t="s">
        <v>37</v>
      </c>
      <c r="F16891" s="4">
        <v>439000</v>
      </c>
      <c r="G16891" t="s">
        <v>6</v>
      </c>
      <c r="H16891">
        <v>2</v>
      </c>
      <c r="I16891" s="4">
        <f>IF(E16891="Rhode Island", Table1[[#This Row],[price]]*$L$3, IF(E16891="Massachusetts", Table1[[#This Row],[price]]*$L$2, 1))</f>
        <v>439000</v>
      </c>
    </row>
    <row r="16892" spans="1:9" x14ac:dyDescent="0.25">
      <c r="A16892" s="2">
        <v>42469</v>
      </c>
      <c r="B16892" s="1">
        <f t="shared" si="526"/>
        <v>2016</v>
      </c>
      <c r="C16892" s="1">
        <f t="shared" si="527"/>
        <v>2</v>
      </c>
      <c r="D16892">
        <v>2905</v>
      </c>
      <c r="E16892" t="s">
        <v>36</v>
      </c>
      <c r="F16892" s="4">
        <v>561300</v>
      </c>
      <c r="G16892" t="s">
        <v>5</v>
      </c>
      <c r="H16892">
        <v>4</v>
      </c>
      <c r="I16892" s="4">
        <f>IF(E16892="Rhode Island", Table1[[#This Row],[price]]*$L$3, IF(E16892="Massachusetts", Table1[[#This Row],[price]]*$L$2, 1))</f>
        <v>561300</v>
      </c>
    </row>
    <row r="16893" spans="1:9" x14ac:dyDescent="0.25">
      <c r="A16893" s="2">
        <v>42469</v>
      </c>
      <c r="B16893" s="1">
        <f t="shared" si="526"/>
        <v>2016</v>
      </c>
      <c r="C16893" s="1">
        <f t="shared" si="527"/>
        <v>2</v>
      </c>
      <c r="D16893">
        <v>2602</v>
      </c>
      <c r="E16893" t="s">
        <v>37</v>
      </c>
      <c r="F16893" s="4">
        <v>568000</v>
      </c>
      <c r="G16893" t="s">
        <v>5</v>
      </c>
      <c r="H16893">
        <v>3</v>
      </c>
      <c r="I16893" s="4">
        <f>IF(E16893="Rhode Island", Table1[[#This Row],[price]]*$L$3, IF(E16893="Massachusetts", Table1[[#This Row],[price]]*$L$2, 1))</f>
        <v>568000</v>
      </c>
    </row>
    <row r="16894" spans="1:9" x14ac:dyDescent="0.25">
      <c r="A16894" s="2">
        <v>42469</v>
      </c>
      <c r="B16894" s="1">
        <f t="shared" si="526"/>
        <v>2016</v>
      </c>
      <c r="C16894" s="1">
        <f t="shared" si="527"/>
        <v>2</v>
      </c>
      <c r="D16894">
        <v>2913</v>
      </c>
      <c r="E16894" t="s">
        <v>36</v>
      </c>
      <c r="F16894" s="4">
        <v>670000</v>
      </c>
      <c r="G16894" t="s">
        <v>5</v>
      </c>
      <c r="H16894">
        <v>4</v>
      </c>
      <c r="I16894" s="4">
        <f>IF(E16894="Rhode Island", Table1[[#This Row],[price]]*$L$3, IF(E16894="Massachusetts", Table1[[#This Row],[price]]*$L$2, 1))</f>
        <v>670000</v>
      </c>
    </row>
    <row r="16895" spans="1:9" x14ac:dyDescent="0.25">
      <c r="A16895" s="2">
        <v>42469</v>
      </c>
      <c r="B16895" s="1">
        <f t="shared" si="526"/>
        <v>2016</v>
      </c>
      <c r="C16895" s="1">
        <f t="shared" si="527"/>
        <v>2</v>
      </c>
      <c r="D16895">
        <v>2615</v>
      </c>
      <c r="E16895" t="s">
        <v>37</v>
      </c>
      <c r="F16895" s="4">
        <v>702000</v>
      </c>
      <c r="G16895" t="s">
        <v>5</v>
      </c>
      <c r="H16895">
        <v>5</v>
      </c>
      <c r="I16895" s="4">
        <f>IF(E16895="Rhode Island", Table1[[#This Row],[price]]*$L$3, IF(E16895="Massachusetts", Table1[[#This Row],[price]]*$L$2, 1))</f>
        <v>702000</v>
      </c>
    </row>
    <row r="16896" spans="1:9" x14ac:dyDescent="0.25">
      <c r="A16896" s="2">
        <v>42469</v>
      </c>
      <c r="B16896" s="1">
        <f t="shared" si="526"/>
        <v>2016</v>
      </c>
      <c r="C16896" s="1">
        <f t="shared" si="527"/>
        <v>2</v>
      </c>
      <c r="D16896">
        <v>2913</v>
      </c>
      <c r="E16896" t="s">
        <v>36</v>
      </c>
      <c r="F16896" s="4">
        <v>712000</v>
      </c>
      <c r="G16896" t="s">
        <v>5</v>
      </c>
      <c r="H16896">
        <v>4</v>
      </c>
      <c r="I16896" s="4">
        <f>IF(E16896="Rhode Island", Table1[[#This Row],[price]]*$L$3, IF(E16896="Massachusetts", Table1[[#This Row],[price]]*$L$2, 1))</f>
        <v>712000</v>
      </c>
    </row>
    <row r="16897" spans="1:9" x14ac:dyDescent="0.25">
      <c r="A16897" s="2">
        <v>42469</v>
      </c>
      <c r="B16897" s="1">
        <f t="shared" si="526"/>
        <v>2016</v>
      </c>
      <c r="C16897" s="1">
        <f t="shared" si="527"/>
        <v>2</v>
      </c>
      <c r="D16897">
        <v>2611</v>
      </c>
      <c r="E16897" t="s">
        <v>37</v>
      </c>
      <c r="F16897" s="4">
        <v>730000</v>
      </c>
      <c r="G16897" t="s">
        <v>5</v>
      </c>
      <c r="H16897">
        <v>3</v>
      </c>
      <c r="I16897" s="4">
        <f>IF(E16897="Rhode Island", Table1[[#This Row],[price]]*$L$3, IF(E16897="Massachusetts", Table1[[#This Row],[price]]*$L$2, 1))</f>
        <v>730000</v>
      </c>
    </row>
    <row r="16898" spans="1:9" x14ac:dyDescent="0.25">
      <c r="A16898" s="2">
        <v>42469</v>
      </c>
      <c r="B16898" s="1">
        <f t="shared" ref="B16898:B16961" si="528">YEAR(A16898)</f>
        <v>2016</v>
      </c>
      <c r="C16898" s="1">
        <f t="shared" ref="C16898:C16961" si="529">ROUNDUP(MONTH(A16898)/3,0)</f>
        <v>2</v>
      </c>
      <c r="D16898">
        <v>2604</v>
      </c>
      <c r="E16898" t="s">
        <v>37</v>
      </c>
      <c r="F16898" s="4">
        <v>772000</v>
      </c>
      <c r="G16898" t="s">
        <v>5</v>
      </c>
      <c r="H16898">
        <v>3</v>
      </c>
      <c r="I16898" s="4">
        <f>IF(E16898="Rhode Island", Table1[[#This Row],[price]]*$L$3, IF(E16898="Massachusetts", Table1[[#This Row],[price]]*$L$2, 1))</f>
        <v>772000</v>
      </c>
    </row>
    <row r="16899" spans="1:9" x14ac:dyDescent="0.25">
      <c r="A16899" s="2">
        <v>42469</v>
      </c>
      <c r="B16899" s="1">
        <f t="shared" si="528"/>
        <v>2016</v>
      </c>
      <c r="C16899" s="1">
        <f t="shared" si="529"/>
        <v>2</v>
      </c>
      <c r="D16899">
        <v>2605</v>
      </c>
      <c r="E16899" t="s">
        <v>37</v>
      </c>
      <c r="F16899" s="4">
        <v>832000</v>
      </c>
      <c r="G16899" t="s">
        <v>5</v>
      </c>
      <c r="H16899">
        <v>3</v>
      </c>
      <c r="I16899" s="4">
        <f>IF(E16899="Rhode Island", Table1[[#This Row],[price]]*$L$3, IF(E16899="Massachusetts", Table1[[#This Row],[price]]*$L$2, 1))</f>
        <v>832000</v>
      </c>
    </row>
    <row r="16900" spans="1:9" x14ac:dyDescent="0.25">
      <c r="A16900" s="2">
        <v>42469</v>
      </c>
      <c r="B16900" s="1">
        <f t="shared" si="528"/>
        <v>2016</v>
      </c>
      <c r="C16900" s="1">
        <f t="shared" si="529"/>
        <v>2</v>
      </c>
      <c r="D16900">
        <v>2611</v>
      </c>
      <c r="E16900" t="s">
        <v>37</v>
      </c>
      <c r="F16900" s="4">
        <v>897000</v>
      </c>
      <c r="G16900" t="s">
        <v>5</v>
      </c>
      <c r="H16900">
        <v>5</v>
      </c>
      <c r="I16900" s="4">
        <f>IF(E16900="Rhode Island", Table1[[#This Row],[price]]*$L$3, IF(E16900="Massachusetts", Table1[[#This Row],[price]]*$L$2, 1))</f>
        <v>897000</v>
      </c>
    </row>
    <row r="16901" spans="1:9" x14ac:dyDescent="0.25">
      <c r="A16901" s="2">
        <v>42469</v>
      </c>
      <c r="B16901" s="1">
        <f t="shared" si="528"/>
        <v>2016</v>
      </c>
      <c r="C16901" s="1">
        <f t="shared" si="529"/>
        <v>2</v>
      </c>
      <c r="D16901">
        <v>2600</v>
      </c>
      <c r="E16901" t="s">
        <v>37</v>
      </c>
      <c r="F16901" s="4">
        <v>930000</v>
      </c>
      <c r="G16901" t="s">
        <v>5</v>
      </c>
      <c r="H16901">
        <v>3</v>
      </c>
      <c r="I16901" s="4">
        <f>IF(E16901="Rhode Island", Table1[[#This Row],[price]]*$L$3, IF(E16901="Massachusetts", Table1[[#This Row],[price]]*$L$2, 1))</f>
        <v>930000</v>
      </c>
    </row>
    <row r="16902" spans="1:9" x14ac:dyDescent="0.25">
      <c r="A16902" s="2">
        <v>42469</v>
      </c>
      <c r="B16902" s="1">
        <f t="shared" si="528"/>
        <v>2016</v>
      </c>
      <c r="C16902" s="1">
        <f t="shared" si="529"/>
        <v>2</v>
      </c>
      <c r="D16902">
        <v>2602</v>
      </c>
      <c r="E16902" t="s">
        <v>37</v>
      </c>
      <c r="F16902" s="4">
        <v>1205000</v>
      </c>
      <c r="G16902" t="s">
        <v>5</v>
      </c>
      <c r="H16902">
        <v>5</v>
      </c>
      <c r="I16902" s="4">
        <f>IF(E16902="Rhode Island", Table1[[#This Row],[price]]*$L$3, IF(E16902="Massachusetts", Table1[[#This Row],[price]]*$L$2, 1))</f>
        <v>1205000</v>
      </c>
    </row>
    <row r="16903" spans="1:9" x14ac:dyDescent="0.25">
      <c r="A16903" s="2">
        <v>42469</v>
      </c>
      <c r="B16903" s="1">
        <f t="shared" si="528"/>
        <v>2016</v>
      </c>
      <c r="C16903" s="1">
        <f t="shared" si="529"/>
        <v>2</v>
      </c>
      <c r="D16903">
        <v>2600</v>
      </c>
      <c r="E16903" t="s">
        <v>37</v>
      </c>
      <c r="F16903" s="4">
        <v>1325000</v>
      </c>
      <c r="G16903" t="s">
        <v>5</v>
      </c>
      <c r="H16903">
        <v>3</v>
      </c>
      <c r="I16903" s="4">
        <f>IF(E16903="Rhode Island", Table1[[#This Row],[price]]*$L$3, IF(E16903="Massachusetts", Table1[[#This Row],[price]]*$L$2, 1))</f>
        <v>1325000</v>
      </c>
    </row>
    <row r="16904" spans="1:9" x14ac:dyDescent="0.25">
      <c r="A16904" s="2">
        <v>42469</v>
      </c>
      <c r="B16904" s="1">
        <f t="shared" si="528"/>
        <v>2016</v>
      </c>
      <c r="C16904" s="1">
        <f t="shared" si="529"/>
        <v>2</v>
      </c>
      <c r="D16904">
        <v>2600</v>
      </c>
      <c r="E16904" t="s">
        <v>37</v>
      </c>
      <c r="F16904" s="4">
        <v>1450000</v>
      </c>
      <c r="G16904" t="s">
        <v>5</v>
      </c>
      <c r="H16904">
        <v>4</v>
      </c>
      <c r="I16904" s="4">
        <f>IF(E16904="Rhode Island", Table1[[#This Row],[price]]*$L$3, IF(E16904="Massachusetts", Table1[[#This Row],[price]]*$L$2, 1))</f>
        <v>1450000</v>
      </c>
    </row>
    <row r="16905" spans="1:9" x14ac:dyDescent="0.25">
      <c r="A16905" s="2">
        <v>42469</v>
      </c>
      <c r="B16905" s="1">
        <f t="shared" si="528"/>
        <v>2016</v>
      </c>
      <c r="C16905" s="1">
        <f t="shared" si="529"/>
        <v>2</v>
      </c>
      <c r="D16905">
        <v>2603</v>
      </c>
      <c r="E16905" t="s">
        <v>37</v>
      </c>
      <c r="F16905" s="4">
        <v>1515000</v>
      </c>
      <c r="G16905" t="s">
        <v>5</v>
      </c>
      <c r="H16905">
        <v>3</v>
      </c>
      <c r="I16905" s="4">
        <f>IF(E16905="Rhode Island", Table1[[#This Row],[price]]*$L$3, IF(E16905="Massachusetts", Table1[[#This Row],[price]]*$L$2, 1))</f>
        <v>1515000</v>
      </c>
    </row>
    <row r="16906" spans="1:9" x14ac:dyDescent="0.25">
      <c r="A16906" s="2">
        <v>42469</v>
      </c>
      <c r="B16906" s="1">
        <f t="shared" si="528"/>
        <v>2016</v>
      </c>
      <c r="C16906" s="1">
        <f t="shared" si="529"/>
        <v>2</v>
      </c>
      <c r="D16906">
        <v>2600</v>
      </c>
      <c r="E16906" t="s">
        <v>37</v>
      </c>
      <c r="F16906" s="4">
        <v>1903500</v>
      </c>
      <c r="G16906" t="s">
        <v>5</v>
      </c>
      <c r="H16906">
        <v>5</v>
      </c>
      <c r="I16906" s="4">
        <f>IF(E16906="Rhode Island", Table1[[#This Row],[price]]*$L$3, IF(E16906="Massachusetts", Table1[[#This Row],[price]]*$L$2, 1))</f>
        <v>1903500</v>
      </c>
    </row>
    <row r="16907" spans="1:9" x14ac:dyDescent="0.25">
      <c r="A16907" s="2">
        <v>42469</v>
      </c>
      <c r="B16907" s="1">
        <f t="shared" si="528"/>
        <v>2016</v>
      </c>
      <c r="C16907" s="1">
        <f t="shared" si="529"/>
        <v>2</v>
      </c>
      <c r="D16907">
        <v>2600</v>
      </c>
      <c r="E16907" t="s">
        <v>37</v>
      </c>
      <c r="F16907" s="4">
        <v>1965000</v>
      </c>
      <c r="G16907" t="s">
        <v>5</v>
      </c>
      <c r="H16907">
        <v>4</v>
      </c>
      <c r="I16907" s="4">
        <f>IF(E16907="Rhode Island", Table1[[#This Row],[price]]*$L$3, IF(E16907="Massachusetts", Table1[[#This Row],[price]]*$L$2, 1))</f>
        <v>1965000</v>
      </c>
    </row>
    <row r="16908" spans="1:9" x14ac:dyDescent="0.25">
      <c r="A16908" s="2">
        <v>42469</v>
      </c>
      <c r="B16908" s="1">
        <f t="shared" si="528"/>
        <v>2016</v>
      </c>
      <c r="C16908" s="1">
        <f t="shared" si="529"/>
        <v>2</v>
      </c>
      <c r="D16908">
        <v>2604</v>
      </c>
      <c r="E16908" t="s">
        <v>37</v>
      </c>
      <c r="F16908" s="4">
        <v>280000</v>
      </c>
      <c r="G16908" t="s">
        <v>6</v>
      </c>
      <c r="H16908">
        <v>1</v>
      </c>
      <c r="I16908" s="4">
        <f>IF(E16908="Rhode Island", Table1[[#This Row],[price]]*$L$3, IF(E16908="Massachusetts", Table1[[#This Row],[price]]*$L$2, 1))</f>
        <v>280000</v>
      </c>
    </row>
    <row r="16909" spans="1:9" x14ac:dyDescent="0.25">
      <c r="A16909" s="2">
        <v>42469</v>
      </c>
      <c r="B16909" s="1">
        <f t="shared" si="528"/>
        <v>2016</v>
      </c>
      <c r="C16909" s="1">
        <f t="shared" si="529"/>
        <v>2</v>
      </c>
      <c r="D16909">
        <v>2602</v>
      </c>
      <c r="E16909" t="s">
        <v>37</v>
      </c>
      <c r="F16909" s="4">
        <v>342000</v>
      </c>
      <c r="G16909" t="s">
        <v>6</v>
      </c>
      <c r="H16909">
        <v>1</v>
      </c>
      <c r="I16909" s="4">
        <f>IF(E16909="Rhode Island", Table1[[#This Row],[price]]*$L$3, IF(E16909="Massachusetts", Table1[[#This Row],[price]]*$L$2, 1))</f>
        <v>342000</v>
      </c>
    </row>
    <row r="16910" spans="1:9" x14ac:dyDescent="0.25">
      <c r="A16910" s="2">
        <v>42470</v>
      </c>
      <c r="B16910" s="1">
        <f t="shared" si="528"/>
        <v>2016</v>
      </c>
      <c r="C16910" s="1">
        <f t="shared" si="529"/>
        <v>2</v>
      </c>
      <c r="D16910">
        <v>2914</v>
      </c>
      <c r="E16910" t="s">
        <v>36</v>
      </c>
      <c r="F16910" s="4">
        <v>610000</v>
      </c>
      <c r="G16910" t="s">
        <v>5</v>
      </c>
      <c r="H16910">
        <v>4</v>
      </c>
      <c r="I16910" s="4">
        <f>IF(E16910="Rhode Island", Table1[[#This Row],[price]]*$L$3, IF(E16910="Massachusetts", Table1[[#This Row],[price]]*$L$2, 1))</f>
        <v>610000</v>
      </c>
    </row>
    <row r="16911" spans="1:9" x14ac:dyDescent="0.25">
      <c r="A16911" s="2">
        <v>42471</v>
      </c>
      <c r="B16911" s="1">
        <f t="shared" si="528"/>
        <v>2016</v>
      </c>
      <c r="C16911" s="1">
        <f t="shared" si="529"/>
        <v>2</v>
      </c>
      <c r="D16911">
        <v>2604</v>
      </c>
      <c r="E16911" t="s">
        <v>37</v>
      </c>
      <c r="F16911" s="4">
        <v>380000</v>
      </c>
      <c r="G16911" t="s">
        <v>5</v>
      </c>
      <c r="H16911">
        <v>2</v>
      </c>
      <c r="I16911" s="4">
        <f>IF(E16911="Rhode Island", Table1[[#This Row],[price]]*$L$3, IF(E16911="Massachusetts", Table1[[#This Row],[price]]*$L$2, 1))</f>
        <v>380000</v>
      </c>
    </row>
    <row r="16912" spans="1:9" x14ac:dyDescent="0.25">
      <c r="A16912" s="2">
        <v>42471</v>
      </c>
      <c r="B16912" s="1">
        <f t="shared" si="528"/>
        <v>2016</v>
      </c>
      <c r="C16912" s="1">
        <f t="shared" si="529"/>
        <v>2</v>
      </c>
      <c r="D16912">
        <v>2615</v>
      </c>
      <c r="E16912" t="s">
        <v>37</v>
      </c>
      <c r="F16912" s="4">
        <v>390000</v>
      </c>
      <c r="G16912" t="s">
        <v>5</v>
      </c>
      <c r="H16912">
        <v>3</v>
      </c>
      <c r="I16912" s="4">
        <f>IF(E16912="Rhode Island", Table1[[#This Row],[price]]*$L$3, IF(E16912="Massachusetts", Table1[[#This Row],[price]]*$L$2, 1))</f>
        <v>390000</v>
      </c>
    </row>
    <row r="16913" spans="1:9" x14ac:dyDescent="0.25">
      <c r="A16913" s="2">
        <v>42471</v>
      </c>
      <c r="B16913" s="1">
        <f t="shared" si="528"/>
        <v>2016</v>
      </c>
      <c r="C16913" s="1">
        <f t="shared" si="529"/>
        <v>2</v>
      </c>
      <c r="D16913">
        <v>2614</v>
      </c>
      <c r="E16913" t="s">
        <v>37</v>
      </c>
      <c r="F16913" s="4">
        <v>440000</v>
      </c>
      <c r="G16913" t="s">
        <v>5</v>
      </c>
      <c r="H16913">
        <v>3</v>
      </c>
      <c r="I16913" s="4">
        <f>IF(E16913="Rhode Island", Table1[[#This Row],[price]]*$L$3, IF(E16913="Massachusetts", Table1[[#This Row],[price]]*$L$2, 1))</f>
        <v>440000</v>
      </c>
    </row>
    <row r="16914" spans="1:9" x14ac:dyDescent="0.25">
      <c r="A16914" s="2">
        <v>42471</v>
      </c>
      <c r="B16914" s="1">
        <f t="shared" si="528"/>
        <v>2016</v>
      </c>
      <c r="C16914" s="1">
        <f t="shared" si="529"/>
        <v>2</v>
      </c>
      <c r="D16914">
        <v>2905</v>
      </c>
      <c r="E16914" t="s">
        <v>36</v>
      </c>
      <c r="F16914" s="4">
        <v>444500</v>
      </c>
      <c r="G16914" t="s">
        <v>5</v>
      </c>
      <c r="H16914">
        <v>3</v>
      </c>
      <c r="I16914" s="4">
        <f>IF(E16914="Rhode Island", Table1[[#This Row],[price]]*$L$3, IF(E16914="Massachusetts", Table1[[#This Row],[price]]*$L$2, 1))</f>
        <v>444500</v>
      </c>
    </row>
    <row r="16915" spans="1:9" x14ac:dyDescent="0.25">
      <c r="A16915" s="2">
        <v>42471</v>
      </c>
      <c r="B16915" s="1">
        <f t="shared" si="528"/>
        <v>2016</v>
      </c>
      <c r="C16915" s="1">
        <f t="shared" si="529"/>
        <v>2</v>
      </c>
      <c r="D16915">
        <v>2615</v>
      </c>
      <c r="E16915" t="s">
        <v>37</v>
      </c>
      <c r="F16915" s="4">
        <v>475000</v>
      </c>
      <c r="G16915" t="s">
        <v>5</v>
      </c>
      <c r="H16915">
        <v>4</v>
      </c>
      <c r="I16915" s="4">
        <f>IF(E16915="Rhode Island", Table1[[#This Row],[price]]*$L$3, IF(E16915="Massachusetts", Table1[[#This Row],[price]]*$L$2, 1))</f>
        <v>475000</v>
      </c>
    </row>
    <row r="16916" spans="1:9" x14ac:dyDescent="0.25">
      <c r="A16916" s="2">
        <v>42471</v>
      </c>
      <c r="B16916" s="1">
        <f t="shared" si="528"/>
        <v>2016</v>
      </c>
      <c r="C16916" s="1">
        <f t="shared" si="529"/>
        <v>2</v>
      </c>
      <c r="D16916">
        <v>2611</v>
      </c>
      <c r="E16916" t="s">
        <v>37</v>
      </c>
      <c r="F16916" s="4">
        <v>510000</v>
      </c>
      <c r="G16916" t="s">
        <v>5</v>
      </c>
      <c r="H16916">
        <v>2</v>
      </c>
      <c r="I16916" s="4">
        <f>IF(E16916="Rhode Island", Table1[[#This Row],[price]]*$L$3, IF(E16916="Massachusetts", Table1[[#This Row],[price]]*$L$2, 1))</f>
        <v>510000</v>
      </c>
    </row>
    <row r="16917" spans="1:9" x14ac:dyDescent="0.25">
      <c r="A16917" s="2">
        <v>42471</v>
      </c>
      <c r="B16917" s="1">
        <f t="shared" si="528"/>
        <v>2016</v>
      </c>
      <c r="C16917" s="1">
        <f t="shared" si="529"/>
        <v>2</v>
      </c>
      <c r="D16917">
        <v>2911</v>
      </c>
      <c r="E16917" t="s">
        <v>36</v>
      </c>
      <c r="F16917" s="4">
        <v>570000</v>
      </c>
      <c r="G16917" t="s">
        <v>5</v>
      </c>
      <c r="H16917">
        <v>3</v>
      </c>
      <c r="I16917" s="4">
        <f>IF(E16917="Rhode Island", Table1[[#This Row],[price]]*$L$3, IF(E16917="Massachusetts", Table1[[#This Row],[price]]*$L$2, 1))</f>
        <v>570000</v>
      </c>
    </row>
    <row r="16918" spans="1:9" x14ac:dyDescent="0.25">
      <c r="A16918" s="2">
        <v>42471</v>
      </c>
      <c r="B16918" s="1">
        <f t="shared" si="528"/>
        <v>2016</v>
      </c>
      <c r="C16918" s="1">
        <f t="shared" si="529"/>
        <v>2</v>
      </c>
      <c r="D16918">
        <v>2914</v>
      </c>
      <c r="E16918" t="s">
        <v>36</v>
      </c>
      <c r="F16918" s="4">
        <v>590000</v>
      </c>
      <c r="G16918" t="s">
        <v>5</v>
      </c>
      <c r="H16918">
        <v>5</v>
      </c>
      <c r="I16918" s="4">
        <f>IF(E16918="Rhode Island", Table1[[#This Row],[price]]*$L$3, IF(E16918="Massachusetts", Table1[[#This Row],[price]]*$L$2, 1))</f>
        <v>590000</v>
      </c>
    </row>
    <row r="16919" spans="1:9" x14ac:dyDescent="0.25">
      <c r="A16919" s="2">
        <v>42471</v>
      </c>
      <c r="B16919" s="1">
        <f t="shared" si="528"/>
        <v>2016</v>
      </c>
      <c r="C16919" s="1">
        <f t="shared" si="529"/>
        <v>2</v>
      </c>
      <c r="D16919">
        <v>2913</v>
      </c>
      <c r="E16919" t="s">
        <v>36</v>
      </c>
      <c r="F16919" s="4">
        <v>975000</v>
      </c>
      <c r="G16919" t="s">
        <v>5</v>
      </c>
      <c r="H16919">
        <v>4</v>
      </c>
      <c r="I16919" s="4">
        <f>IF(E16919="Rhode Island", Table1[[#This Row],[price]]*$L$3, IF(E16919="Massachusetts", Table1[[#This Row],[price]]*$L$2, 1))</f>
        <v>975000</v>
      </c>
    </row>
    <row r="16920" spans="1:9" x14ac:dyDescent="0.25">
      <c r="A16920" s="2">
        <v>42471</v>
      </c>
      <c r="B16920" s="1">
        <f t="shared" si="528"/>
        <v>2016</v>
      </c>
      <c r="C16920" s="1">
        <f t="shared" si="529"/>
        <v>2</v>
      </c>
      <c r="D16920">
        <v>2602</v>
      </c>
      <c r="E16920" t="s">
        <v>37</v>
      </c>
      <c r="F16920" s="4">
        <v>525000</v>
      </c>
      <c r="G16920" t="s">
        <v>6</v>
      </c>
      <c r="H16920">
        <v>2</v>
      </c>
      <c r="I16920" s="4">
        <f>IF(E16920="Rhode Island", Table1[[#This Row],[price]]*$L$3, IF(E16920="Massachusetts", Table1[[#This Row],[price]]*$L$2, 1))</f>
        <v>525000</v>
      </c>
    </row>
    <row r="16921" spans="1:9" x14ac:dyDescent="0.25">
      <c r="A16921" s="2">
        <v>42471</v>
      </c>
      <c r="B16921" s="1">
        <f t="shared" si="528"/>
        <v>2016</v>
      </c>
      <c r="C16921" s="1">
        <f t="shared" si="529"/>
        <v>2</v>
      </c>
      <c r="D16921">
        <v>2604</v>
      </c>
      <c r="E16921" t="s">
        <v>37</v>
      </c>
      <c r="F16921" s="4">
        <v>560000</v>
      </c>
      <c r="G16921" t="s">
        <v>6</v>
      </c>
      <c r="H16921">
        <v>3</v>
      </c>
      <c r="I16921" s="4">
        <f>IF(E16921="Rhode Island", Table1[[#This Row],[price]]*$L$3, IF(E16921="Massachusetts", Table1[[#This Row],[price]]*$L$2, 1))</f>
        <v>560000</v>
      </c>
    </row>
    <row r="16922" spans="1:9" x14ac:dyDescent="0.25">
      <c r="A16922" s="2">
        <v>42472</v>
      </c>
      <c r="B16922" s="1">
        <f t="shared" si="528"/>
        <v>2016</v>
      </c>
      <c r="C16922" s="1">
        <f t="shared" si="529"/>
        <v>2</v>
      </c>
      <c r="D16922">
        <v>2906</v>
      </c>
      <c r="E16922" t="s">
        <v>36</v>
      </c>
      <c r="F16922" s="4">
        <v>380000</v>
      </c>
      <c r="G16922" t="s">
        <v>5</v>
      </c>
      <c r="H16922">
        <v>3</v>
      </c>
      <c r="I16922" s="4">
        <f>IF(E16922="Rhode Island", Table1[[#This Row],[price]]*$L$3, IF(E16922="Massachusetts", Table1[[#This Row],[price]]*$L$2, 1))</f>
        <v>380000</v>
      </c>
    </row>
    <row r="16923" spans="1:9" x14ac:dyDescent="0.25">
      <c r="A16923" s="2">
        <v>42472</v>
      </c>
      <c r="B16923" s="1">
        <f t="shared" si="528"/>
        <v>2016</v>
      </c>
      <c r="C16923" s="1">
        <f t="shared" si="529"/>
        <v>2</v>
      </c>
      <c r="D16923">
        <v>2905</v>
      </c>
      <c r="E16923" t="s">
        <v>36</v>
      </c>
      <c r="F16923" s="4">
        <v>477000</v>
      </c>
      <c r="G16923" t="s">
        <v>5</v>
      </c>
      <c r="H16923">
        <v>3</v>
      </c>
      <c r="I16923" s="4">
        <f>IF(E16923="Rhode Island", Table1[[#This Row],[price]]*$L$3, IF(E16923="Massachusetts", Table1[[#This Row],[price]]*$L$2, 1))</f>
        <v>477000</v>
      </c>
    </row>
    <row r="16924" spans="1:9" x14ac:dyDescent="0.25">
      <c r="A16924" s="2">
        <v>42472</v>
      </c>
      <c r="B16924" s="1">
        <f t="shared" si="528"/>
        <v>2016</v>
      </c>
      <c r="C16924" s="1">
        <f t="shared" si="529"/>
        <v>2</v>
      </c>
      <c r="D16924">
        <v>2611</v>
      </c>
      <c r="E16924" t="s">
        <v>37</v>
      </c>
      <c r="F16924" s="4">
        <v>527500</v>
      </c>
      <c r="G16924" t="s">
        <v>5</v>
      </c>
      <c r="H16924">
        <v>3</v>
      </c>
      <c r="I16924" s="4">
        <f>IF(E16924="Rhode Island", Table1[[#This Row],[price]]*$L$3, IF(E16924="Massachusetts", Table1[[#This Row],[price]]*$L$2, 1))</f>
        <v>527500</v>
      </c>
    </row>
    <row r="16925" spans="1:9" x14ac:dyDescent="0.25">
      <c r="A16925" s="2">
        <v>42472</v>
      </c>
      <c r="B16925" s="1">
        <f t="shared" si="528"/>
        <v>2016</v>
      </c>
      <c r="C16925" s="1">
        <f t="shared" si="529"/>
        <v>2</v>
      </c>
      <c r="D16925">
        <v>2617</v>
      </c>
      <c r="E16925" t="s">
        <v>37</v>
      </c>
      <c r="F16925" s="4">
        <v>560000</v>
      </c>
      <c r="G16925" t="s">
        <v>5</v>
      </c>
      <c r="H16925">
        <v>3</v>
      </c>
      <c r="I16925" s="4">
        <f>IF(E16925="Rhode Island", Table1[[#This Row],[price]]*$L$3, IF(E16925="Massachusetts", Table1[[#This Row],[price]]*$L$2, 1))</f>
        <v>560000</v>
      </c>
    </row>
    <row r="16926" spans="1:9" x14ac:dyDescent="0.25">
      <c r="A16926" s="2">
        <v>42472</v>
      </c>
      <c r="B16926" s="1">
        <f t="shared" si="528"/>
        <v>2016</v>
      </c>
      <c r="C16926" s="1">
        <f t="shared" si="529"/>
        <v>2</v>
      </c>
      <c r="D16926">
        <v>2906</v>
      </c>
      <c r="E16926" t="s">
        <v>36</v>
      </c>
      <c r="F16926" s="4">
        <v>570000</v>
      </c>
      <c r="G16926" t="s">
        <v>5</v>
      </c>
      <c r="H16926">
        <v>4</v>
      </c>
      <c r="I16926" s="4">
        <f>IF(E16926="Rhode Island", Table1[[#This Row],[price]]*$L$3, IF(E16926="Massachusetts", Table1[[#This Row],[price]]*$L$2, 1))</f>
        <v>570000</v>
      </c>
    </row>
    <row r="16927" spans="1:9" x14ac:dyDescent="0.25">
      <c r="A16927" s="2">
        <v>42472</v>
      </c>
      <c r="B16927" s="1">
        <f t="shared" si="528"/>
        <v>2016</v>
      </c>
      <c r="C16927" s="1">
        <f t="shared" si="529"/>
        <v>2</v>
      </c>
      <c r="D16927">
        <v>2615</v>
      </c>
      <c r="E16927" t="s">
        <v>37</v>
      </c>
      <c r="F16927" s="4">
        <v>600000</v>
      </c>
      <c r="G16927" t="s">
        <v>5</v>
      </c>
      <c r="H16927">
        <v>3</v>
      </c>
      <c r="I16927" s="4">
        <f>IF(E16927="Rhode Island", Table1[[#This Row],[price]]*$L$3, IF(E16927="Massachusetts", Table1[[#This Row],[price]]*$L$2, 1))</f>
        <v>600000</v>
      </c>
    </row>
    <row r="16928" spans="1:9" x14ac:dyDescent="0.25">
      <c r="A16928" s="2">
        <v>42472</v>
      </c>
      <c r="B16928" s="1">
        <f t="shared" si="528"/>
        <v>2016</v>
      </c>
      <c r="C16928" s="1">
        <f t="shared" si="529"/>
        <v>2</v>
      </c>
      <c r="D16928">
        <v>2602</v>
      </c>
      <c r="E16928" t="s">
        <v>37</v>
      </c>
      <c r="F16928" s="4">
        <v>705000</v>
      </c>
      <c r="G16928" t="s">
        <v>5</v>
      </c>
      <c r="H16928">
        <v>3</v>
      </c>
      <c r="I16928" s="4">
        <f>IF(E16928="Rhode Island", Table1[[#This Row],[price]]*$L$3, IF(E16928="Massachusetts", Table1[[#This Row],[price]]*$L$2, 1))</f>
        <v>705000</v>
      </c>
    </row>
    <row r="16929" spans="1:9" x14ac:dyDescent="0.25">
      <c r="A16929" s="2">
        <v>42472</v>
      </c>
      <c r="B16929" s="1">
        <f t="shared" si="528"/>
        <v>2016</v>
      </c>
      <c r="C16929" s="1">
        <f t="shared" si="529"/>
        <v>2</v>
      </c>
      <c r="D16929">
        <v>2606</v>
      </c>
      <c r="E16929" t="s">
        <v>37</v>
      </c>
      <c r="F16929" s="4">
        <v>730000</v>
      </c>
      <c r="G16929" t="s">
        <v>5</v>
      </c>
      <c r="H16929">
        <v>3</v>
      </c>
      <c r="I16929" s="4">
        <f>IF(E16929="Rhode Island", Table1[[#This Row],[price]]*$L$3, IF(E16929="Massachusetts", Table1[[#This Row],[price]]*$L$2, 1))</f>
        <v>730000</v>
      </c>
    </row>
    <row r="16930" spans="1:9" x14ac:dyDescent="0.25">
      <c r="A16930" s="2">
        <v>42472</v>
      </c>
      <c r="B16930" s="1">
        <f t="shared" si="528"/>
        <v>2016</v>
      </c>
      <c r="C16930" s="1">
        <f t="shared" si="529"/>
        <v>2</v>
      </c>
      <c r="D16930">
        <v>2606</v>
      </c>
      <c r="E16930" t="s">
        <v>37</v>
      </c>
      <c r="F16930" s="4">
        <v>737500</v>
      </c>
      <c r="G16930" t="s">
        <v>5</v>
      </c>
      <c r="H16930">
        <v>3</v>
      </c>
      <c r="I16930" s="4">
        <f>IF(E16930="Rhode Island", Table1[[#This Row],[price]]*$L$3, IF(E16930="Massachusetts", Table1[[#This Row],[price]]*$L$2, 1))</f>
        <v>737500</v>
      </c>
    </row>
    <row r="16931" spans="1:9" x14ac:dyDescent="0.25">
      <c r="A16931" s="2">
        <v>42472</v>
      </c>
      <c r="B16931" s="1">
        <f t="shared" si="528"/>
        <v>2016</v>
      </c>
      <c r="C16931" s="1">
        <f t="shared" si="529"/>
        <v>2</v>
      </c>
      <c r="D16931">
        <v>2913</v>
      </c>
      <c r="E16931" t="s">
        <v>36</v>
      </c>
      <c r="F16931" s="4">
        <v>1055000</v>
      </c>
      <c r="G16931" t="s">
        <v>5</v>
      </c>
      <c r="H16931">
        <v>5</v>
      </c>
      <c r="I16931" s="4">
        <f>IF(E16931="Rhode Island", Table1[[#This Row],[price]]*$L$3, IF(E16931="Massachusetts", Table1[[#This Row],[price]]*$L$2, 1))</f>
        <v>1055000</v>
      </c>
    </row>
    <row r="16932" spans="1:9" x14ac:dyDescent="0.25">
      <c r="A16932" s="2">
        <v>42472</v>
      </c>
      <c r="B16932" s="1">
        <f t="shared" si="528"/>
        <v>2016</v>
      </c>
      <c r="C16932" s="1">
        <f t="shared" si="529"/>
        <v>2</v>
      </c>
      <c r="D16932">
        <v>2912</v>
      </c>
      <c r="E16932" t="s">
        <v>36</v>
      </c>
      <c r="F16932" s="4">
        <v>279000</v>
      </c>
      <c r="G16932" t="s">
        <v>6</v>
      </c>
      <c r="H16932">
        <v>1</v>
      </c>
      <c r="I16932" s="4">
        <f>IF(E16932="Rhode Island", Table1[[#This Row],[price]]*$L$3, IF(E16932="Massachusetts", Table1[[#This Row],[price]]*$L$2, 1))</f>
        <v>279000</v>
      </c>
    </row>
    <row r="16933" spans="1:9" x14ac:dyDescent="0.25">
      <c r="A16933" s="2">
        <v>42472</v>
      </c>
      <c r="B16933" s="1">
        <f t="shared" si="528"/>
        <v>2016</v>
      </c>
      <c r="C16933" s="1">
        <f t="shared" si="529"/>
        <v>2</v>
      </c>
      <c r="D16933">
        <v>2604</v>
      </c>
      <c r="E16933" t="s">
        <v>37</v>
      </c>
      <c r="F16933" s="4">
        <v>385000</v>
      </c>
      <c r="G16933" t="s">
        <v>6</v>
      </c>
      <c r="H16933">
        <v>2</v>
      </c>
      <c r="I16933" s="4">
        <f>IF(E16933="Rhode Island", Table1[[#This Row],[price]]*$L$3, IF(E16933="Massachusetts", Table1[[#This Row],[price]]*$L$2, 1))</f>
        <v>385000</v>
      </c>
    </row>
    <row r="16934" spans="1:9" x14ac:dyDescent="0.25">
      <c r="A16934" s="2">
        <v>42472</v>
      </c>
      <c r="B16934" s="1">
        <f t="shared" si="528"/>
        <v>2016</v>
      </c>
      <c r="C16934" s="1">
        <f t="shared" si="529"/>
        <v>2</v>
      </c>
      <c r="D16934">
        <v>2601</v>
      </c>
      <c r="E16934" t="s">
        <v>37</v>
      </c>
      <c r="F16934" s="4">
        <v>420000</v>
      </c>
      <c r="G16934" t="s">
        <v>6</v>
      </c>
      <c r="H16934">
        <v>1</v>
      </c>
      <c r="I16934" s="4">
        <f>IF(E16934="Rhode Island", Table1[[#This Row],[price]]*$L$3, IF(E16934="Massachusetts", Table1[[#This Row],[price]]*$L$2, 1))</f>
        <v>420000</v>
      </c>
    </row>
    <row r="16935" spans="1:9" x14ac:dyDescent="0.25">
      <c r="A16935" s="2">
        <v>42473</v>
      </c>
      <c r="B16935" s="1">
        <f t="shared" si="528"/>
        <v>2016</v>
      </c>
      <c r="C16935" s="1">
        <f t="shared" si="529"/>
        <v>2</v>
      </c>
      <c r="D16935">
        <v>2609</v>
      </c>
      <c r="E16935" t="s">
        <v>37</v>
      </c>
      <c r="F16935" s="4">
        <v>96000</v>
      </c>
      <c r="G16935" t="s">
        <v>5</v>
      </c>
      <c r="H16935">
        <v>2</v>
      </c>
      <c r="I16935" s="4">
        <f>IF(E16935="Rhode Island", Table1[[#This Row],[price]]*$L$3, IF(E16935="Massachusetts", Table1[[#This Row],[price]]*$L$2, 1))</f>
        <v>96000</v>
      </c>
    </row>
    <row r="16936" spans="1:9" x14ac:dyDescent="0.25">
      <c r="A16936" s="2">
        <v>42473</v>
      </c>
      <c r="B16936" s="1">
        <f t="shared" si="528"/>
        <v>2016</v>
      </c>
      <c r="C16936" s="1">
        <f t="shared" si="529"/>
        <v>2</v>
      </c>
      <c r="D16936">
        <v>2906</v>
      </c>
      <c r="E16936" t="s">
        <v>36</v>
      </c>
      <c r="F16936" s="4">
        <v>453000</v>
      </c>
      <c r="G16936" t="s">
        <v>5</v>
      </c>
      <c r="H16936">
        <v>3</v>
      </c>
      <c r="I16936" s="4">
        <f>IF(E16936="Rhode Island", Table1[[#This Row],[price]]*$L$3, IF(E16936="Massachusetts", Table1[[#This Row],[price]]*$L$2, 1))</f>
        <v>453000</v>
      </c>
    </row>
    <row r="16937" spans="1:9" x14ac:dyDescent="0.25">
      <c r="A16937" s="2">
        <v>42473</v>
      </c>
      <c r="B16937" s="1">
        <f t="shared" si="528"/>
        <v>2016</v>
      </c>
      <c r="C16937" s="1">
        <f t="shared" si="529"/>
        <v>2</v>
      </c>
      <c r="D16937">
        <v>2903</v>
      </c>
      <c r="E16937" t="s">
        <v>36</v>
      </c>
      <c r="F16937" s="4">
        <v>625000</v>
      </c>
      <c r="G16937" t="s">
        <v>5</v>
      </c>
      <c r="H16937">
        <v>4</v>
      </c>
      <c r="I16937" s="4">
        <f>IF(E16937="Rhode Island", Table1[[#This Row],[price]]*$L$3, IF(E16937="Massachusetts", Table1[[#This Row],[price]]*$L$2, 1))</f>
        <v>625000</v>
      </c>
    </row>
    <row r="16938" spans="1:9" x14ac:dyDescent="0.25">
      <c r="A16938" s="2">
        <v>42473</v>
      </c>
      <c r="B16938" s="1">
        <f t="shared" si="528"/>
        <v>2016</v>
      </c>
      <c r="C16938" s="1">
        <f t="shared" si="529"/>
        <v>2</v>
      </c>
      <c r="D16938">
        <v>2914</v>
      </c>
      <c r="E16938" t="s">
        <v>36</v>
      </c>
      <c r="F16938" s="4">
        <v>655300</v>
      </c>
      <c r="G16938" t="s">
        <v>5</v>
      </c>
      <c r="H16938">
        <v>4</v>
      </c>
      <c r="I16938" s="4">
        <f>IF(E16938="Rhode Island", Table1[[#This Row],[price]]*$L$3, IF(E16938="Massachusetts", Table1[[#This Row],[price]]*$L$2, 1))</f>
        <v>655300</v>
      </c>
    </row>
    <row r="16939" spans="1:9" x14ac:dyDescent="0.25">
      <c r="A16939" s="2">
        <v>42473</v>
      </c>
      <c r="B16939" s="1">
        <f t="shared" si="528"/>
        <v>2016</v>
      </c>
      <c r="C16939" s="1">
        <f t="shared" si="529"/>
        <v>2</v>
      </c>
      <c r="D16939">
        <v>2607</v>
      </c>
      <c r="E16939" t="s">
        <v>37</v>
      </c>
      <c r="F16939" s="4">
        <v>669000</v>
      </c>
      <c r="G16939" t="s">
        <v>5</v>
      </c>
      <c r="H16939">
        <v>3</v>
      </c>
      <c r="I16939" s="4">
        <f>IF(E16939="Rhode Island", Table1[[#This Row],[price]]*$L$3, IF(E16939="Massachusetts", Table1[[#This Row],[price]]*$L$2, 1))</f>
        <v>669000</v>
      </c>
    </row>
    <row r="16940" spans="1:9" x14ac:dyDescent="0.25">
      <c r="A16940" s="2">
        <v>42473</v>
      </c>
      <c r="B16940" s="1">
        <f t="shared" si="528"/>
        <v>2016</v>
      </c>
      <c r="C16940" s="1">
        <f t="shared" si="529"/>
        <v>2</v>
      </c>
      <c r="D16940">
        <v>2914</v>
      </c>
      <c r="E16940" t="s">
        <v>36</v>
      </c>
      <c r="F16940" s="4">
        <v>302000</v>
      </c>
      <c r="G16940" t="s">
        <v>6</v>
      </c>
      <c r="H16940">
        <v>2</v>
      </c>
      <c r="I16940" s="4">
        <f>IF(E16940="Rhode Island", Table1[[#This Row],[price]]*$L$3, IF(E16940="Massachusetts", Table1[[#This Row],[price]]*$L$2, 1))</f>
        <v>302000</v>
      </c>
    </row>
    <row r="16941" spans="1:9" x14ac:dyDescent="0.25">
      <c r="A16941" s="2">
        <v>42473</v>
      </c>
      <c r="B16941" s="1">
        <f t="shared" si="528"/>
        <v>2016</v>
      </c>
      <c r="C16941" s="1">
        <f t="shared" si="529"/>
        <v>2</v>
      </c>
      <c r="D16941">
        <v>2612</v>
      </c>
      <c r="E16941" t="s">
        <v>37</v>
      </c>
      <c r="F16941" s="4">
        <v>475000</v>
      </c>
      <c r="G16941" t="s">
        <v>6</v>
      </c>
      <c r="H16941">
        <v>1</v>
      </c>
      <c r="I16941" s="4">
        <f>IF(E16941="Rhode Island", Table1[[#This Row],[price]]*$L$3, IF(E16941="Massachusetts", Table1[[#This Row],[price]]*$L$2, 1))</f>
        <v>475000</v>
      </c>
    </row>
    <row r="16942" spans="1:9" x14ac:dyDescent="0.25">
      <c r="A16942" s="2">
        <v>42474</v>
      </c>
      <c r="B16942" s="1">
        <f t="shared" si="528"/>
        <v>2016</v>
      </c>
      <c r="C16942" s="1">
        <f t="shared" si="529"/>
        <v>2</v>
      </c>
      <c r="D16942">
        <v>2615</v>
      </c>
      <c r="E16942" t="s">
        <v>37</v>
      </c>
      <c r="F16942" s="4">
        <v>490000</v>
      </c>
      <c r="G16942" t="s">
        <v>5</v>
      </c>
      <c r="H16942">
        <v>4</v>
      </c>
      <c r="I16942" s="4">
        <f>IF(E16942="Rhode Island", Table1[[#This Row],[price]]*$L$3, IF(E16942="Massachusetts", Table1[[#This Row],[price]]*$L$2, 1))</f>
        <v>490000</v>
      </c>
    </row>
    <row r="16943" spans="1:9" x14ac:dyDescent="0.25">
      <c r="A16943" s="2">
        <v>42474</v>
      </c>
      <c r="B16943" s="1">
        <f t="shared" si="528"/>
        <v>2016</v>
      </c>
      <c r="C16943" s="1">
        <f t="shared" si="529"/>
        <v>2</v>
      </c>
      <c r="D16943">
        <v>2615</v>
      </c>
      <c r="E16943" t="s">
        <v>37</v>
      </c>
      <c r="F16943" s="4">
        <v>611000</v>
      </c>
      <c r="G16943" t="s">
        <v>5</v>
      </c>
      <c r="H16943">
        <v>5</v>
      </c>
      <c r="I16943" s="4">
        <f>IF(E16943="Rhode Island", Table1[[#This Row],[price]]*$L$3, IF(E16943="Massachusetts", Table1[[#This Row],[price]]*$L$2, 1))</f>
        <v>611000</v>
      </c>
    </row>
    <row r="16944" spans="1:9" x14ac:dyDescent="0.25">
      <c r="A16944" s="2">
        <v>42474</v>
      </c>
      <c r="B16944" s="1">
        <f t="shared" si="528"/>
        <v>2016</v>
      </c>
      <c r="C16944" s="1">
        <f t="shared" si="529"/>
        <v>2</v>
      </c>
      <c r="D16944">
        <v>2913</v>
      </c>
      <c r="E16944" t="s">
        <v>36</v>
      </c>
      <c r="F16944" s="4">
        <v>684000</v>
      </c>
      <c r="G16944" t="s">
        <v>5</v>
      </c>
      <c r="H16944">
        <v>4</v>
      </c>
      <c r="I16944" s="4">
        <f>IF(E16944="Rhode Island", Table1[[#This Row],[price]]*$L$3, IF(E16944="Massachusetts", Table1[[#This Row],[price]]*$L$2, 1))</f>
        <v>684000</v>
      </c>
    </row>
    <row r="16945" spans="1:9" x14ac:dyDescent="0.25">
      <c r="A16945" s="2">
        <v>42474</v>
      </c>
      <c r="B16945" s="1">
        <f t="shared" si="528"/>
        <v>2016</v>
      </c>
      <c r="C16945" s="1">
        <f t="shared" si="529"/>
        <v>2</v>
      </c>
      <c r="D16945">
        <v>2600</v>
      </c>
      <c r="E16945" t="s">
        <v>37</v>
      </c>
      <c r="F16945" s="4">
        <v>763000</v>
      </c>
      <c r="G16945" t="s">
        <v>5</v>
      </c>
      <c r="H16945">
        <v>3</v>
      </c>
      <c r="I16945" s="4">
        <f>IF(E16945="Rhode Island", Table1[[#This Row],[price]]*$L$3, IF(E16945="Massachusetts", Table1[[#This Row],[price]]*$L$2, 1))</f>
        <v>763000</v>
      </c>
    </row>
    <row r="16946" spans="1:9" x14ac:dyDescent="0.25">
      <c r="A16946" s="2">
        <v>42474</v>
      </c>
      <c r="B16946" s="1">
        <f t="shared" si="528"/>
        <v>2016</v>
      </c>
      <c r="C16946" s="1">
        <f t="shared" si="529"/>
        <v>2</v>
      </c>
      <c r="D16946">
        <v>2914</v>
      </c>
      <c r="E16946" t="s">
        <v>36</v>
      </c>
      <c r="F16946" s="4">
        <v>775000</v>
      </c>
      <c r="G16946" t="s">
        <v>5</v>
      </c>
      <c r="H16946">
        <v>4</v>
      </c>
      <c r="I16946" s="4">
        <f>IF(E16946="Rhode Island", Table1[[#This Row],[price]]*$L$3, IF(E16946="Massachusetts", Table1[[#This Row],[price]]*$L$2, 1))</f>
        <v>775000</v>
      </c>
    </row>
    <row r="16947" spans="1:9" x14ac:dyDescent="0.25">
      <c r="A16947" s="2">
        <v>42474</v>
      </c>
      <c r="B16947" s="1">
        <f t="shared" si="528"/>
        <v>2016</v>
      </c>
      <c r="C16947" s="1">
        <f t="shared" si="529"/>
        <v>2</v>
      </c>
      <c r="D16947">
        <v>2617</v>
      </c>
      <c r="E16947" t="s">
        <v>37</v>
      </c>
      <c r="F16947" s="4">
        <v>830000</v>
      </c>
      <c r="G16947" t="s">
        <v>5</v>
      </c>
      <c r="H16947">
        <v>5</v>
      </c>
      <c r="I16947" s="4">
        <f>IF(E16947="Rhode Island", Table1[[#This Row],[price]]*$L$3, IF(E16947="Massachusetts", Table1[[#This Row],[price]]*$L$2, 1))</f>
        <v>830000</v>
      </c>
    </row>
    <row r="16948" spans="1:9" x14ac:dyDescent="0.25">
      <c r="A16948" s="2">
        <v>42474</v>
      </c>
      <c r="B16948" s="1">
        <f t="shared" si="528"/>
        <v>2016</v>
      </c>
      <c r="C16948" s="1">
        <f t="shared" si="529"/>
        <v>2</v>
      </c>
      <c r="D16948">
        <v>2602</v>
      </c>
      <c r="E16948" t="s">
        <v>37</v>
      </c>
      <c r="F16948" s="4">
        <v>905000</v>
      </c>
      <c r="G16948" t="s">
        <v>5</v>
      </c>
      <c r="H16948">
        <v>4</v>
      </c>
      <c r="I16948" s="4">
        <f>IF(E16948="Rhode Island", Table1[[#This Row],[price]]*$L$3, IF(E16948="Massachusetts", Table1[[#This Row],[price]]*$L$2, 1))</f>
        <v>905000</v>
      </c>
    </row>
    <row r="16949" spans="1:9" x14ac:dyDescent="0.25">
      <c r="A16949" s="2">
        <v>42474</v>
      </c>
      <c r="B16949" s="1">
        <f t="shared" si="528"/>
        <v>2016</v>
      </c>
      <c r="C16949" s="1">
        <f t="shared" si="529"/>
        <v>2</v>
      </c>
      <c r="D16949">
        <v>2604</v>
      </c>
      <c r="E16949" t="s">
        <v>37</v>
      </c>
      <c r="F16949" s="4">
        <v>956000</v>
      </c>
      <c r="G16949" t="s">
        <v>6</v>
      </c>
      <c r="H16949">
        <v>3</v>
      </c>
      <c r="I16949" s="4">
        <f>IF(E16949="Rhode Island", Table1[[#This Row],[price]]*$L$3, IF(E16949="Massachusetts", Table1[[#This Row],[price]]*$L$2, 1))</f>
        <v>956000</v>
      </c>
    </row>
    <row r="16950" spans="1:9" x14ac:dyDescent="0.25">
      <c r="A16950" s="2">
        <v>42475</v>
      </c>
      <c r="B16950" s="1">
        <f t="shared" si="528"/>
        <v>2016</v>
      </c>
      <c r="C16950" s="1">
        <f t="shared" si="529"/>
        <v>2</v>
      </c>
      <c r="D16950">
        <v>2905</v>
      </c>
      <c r="E16950" t="s">
        <v>36</v>
      </c>
      <c r="F16950" s="4">
        <v>372500</v>
      </c>
      <c r="G16950" t="s">
        <v>5</v>
      </c>
      <c r="H16950">
        <v>3</v>
      </c>
      <c r="I16950" s="4">
        <f>IF(E16950="Rhode Island", Table1[[#This Row],[price]]*$L$3, IF(E16950="Massachusetts", Table1[[#This Row],[price]]*$L$2, 1))</f>
        <v>372500</v>
      </c>
    </row>
    <row r="16951" spans="1:9" x14ac:dyDescent="0.25">
      <c r="A16951" s="2">
        <v>42475</v>
      </c>
      <c r="B16951" s="1">
        <f t="shared" si="528"/>
        <v>2016</v>
      </c>
      <c r="C16951" s="1">
        <f t="shared" si="529"/>
        <v>2</v>
      </c>
      <c r="D16951">
        <v>2905</v>
      </c>
      <c r="E16951" t="s">
        <v>36</v>
      </c>
      <c r="F16951" s="4">
        <v>460000</v>
      </c>
      <c r="G16951" t="s">
        <v>5</v>
      </c>
      <c r="H16951">
        <v>3</v>
      </c>
      <c r="I16951" s="4">
        <f>IF(E16951="Rhode Island", Table1[[#This Row],[price]]*$L$3, IF(E16951="Massachusetts", Table1[[#This Row],[price]]*$L$2, 1))</f>
        <v>460000</v>
      </c>
    </row>
    <row r="16952" spans="1:9" x14ac:dyDescent="0.25">
      <c r="A16952" s="2">
        <v>42475</v>
      </c>
      <c r="B16952" s="1">
        <f t="shared" si="528"/>
        <v>2016</v>
      </c>
      <c r="C16952" s="1">
        <f t="shared" si="529"/>
        <v>2</v>
      </c>
      <c r="D16952">
        <v>2611</v>
      </c>
      <c r="E16952" t="s">
        <v>37</v>
      </c>
      <c r="F16952" s="4">
        <v>572000</v>
      </c>
      <c r="G16952" t="s">
        <v>5</v>
      </c>
      <c r="H16952">
        <v>4</v>
      </c>
      <c r="I16952" s="4">
        <f>IF(E16952="Rhode Island", Table1[[#This Row],[price]]*$L$3, IF(E16952="Massachusetts", Table1[[#This Row],[price]]*$L$2, 1))</f>
        <v>572000</v>
      </c>
    </row>
    <row r="16953" spans="1:9" x14ac:dyDescent="0.25">
      <c r="A16953" s="2">
        <v>42475</v>
      </c>
      <c r="B16953" s="1">
        <f t="shared" si="528"/>
        <v>2016</v>
      </c>
      <c r="C16953" s="1">
        <f t="shared" si="529"/>
        <v>2</v>
      </c>
      <c r="D16953">
        <v>2602</v>
      </c>
      <c r="E16953" t="s">
        <v>37</v>
      </c>
      <c r="F16953" s="4">
        <v>650000</v>
      </c>
      <c r="G16953" t="s">
        <v>5</v>
      </c>
      <c r="H16953">
        <v>3</v>
      </c>
      <c r="I16953" s="4">
        <f>IF(E16953="Rhode Island", Table1[[#This Row],[price]]*$L$3, IF(E16953="Massachusetts", Table1[[#This Row],[price]]*$L$2, 1))</f>
        <v>650000</v>
      </c>
    </row>
    <row r="16954" spans="1:9" x14ac:dyDescent="0.25">
      <c r="A16954" s="2">
        <v>42475</v>
      </c>
      <c r="B16954" s="1">
        <f t="shared" si="528"/>
        <v>2016</v>
      </c>
      <c r="C16954" s="1">
        <f t="shared" si="529"/>
        <v>2</v>
      </c>
      <c r="D16954">
        <v>2611</v>
      </c>
      <c r="E16954" t="s">
        <v>37</v>
      </c>
      <c r="F16954" s="4">
        <v>719000</v>
      </c>
      <c r="G16954" t="s">
        <v>5</v>
      </c>
      <c r="H16954">
        <v>4</v>
      </c>
      <c r="I16954" s="4">
        <f>IF(E16954="Rhode Island", Table1[[#This Row],[price]]*$L$3, IF(E16954="Massachusetts", Table1[[#This Row],[price]]*$L$2, 1))</f>
        <v>719000</v>
      </c>
    </row>
    <row r="16955" spans="1:9" x14ac:dyDescent="0.25">
      <c r="A16955" s="2">
        <v>42475</v>
      </c>
      <c r="B16955" s="1">
        <f t="shared" si="528"/>
        <v>2016</v>
      </c>
      <c r="C16955" s="1">
        <f t="shared" si="529"/>
        <v>2</v>
      </c>
      <c r="D16955">
        <v>2605</v>
      </c>
      <c r="E16955" t="s">
        <v>37</v>
      </c>
      <c r="F16955" s="4">
        <v>795000</v>
      </c>
      <c r="G16955" t="s">
        <v>5</v>
      </c>
      <c r="H16955">
        <v>3</v>
      </c>
      <c r="I16955" s="4">
        <f>IF(E16955="Rhode Island", Table1[[#This Row],[price]]*$L$3, IF(E16955="Massachusetts", Table1[[#This Row],[price]]*$L$2, 1))</f>
        <v>795000</v>
      </c>
    </row>
    <row r="16956" spans="1:9" x14ac:dyDescent="0.25">
      <c r="A16956" s="2">
        <v>42475</v>
      </c>
      <c r="B16956" s="1">
        <f t="shared" si="528"/>
        <v>2016</v>
      </c>
      <c r="C16956" s="1">
        <f t="shared" si="529"/>
        <v>2</v>
      </c>
      <c r="D16956">
        <v>2603</v>
      </c>
      <c r="E16956" t="s">
        <v>37</v>
      </c>
      <c r="F16956" s="4">
        <v>296000</v>
      </c>
      <c r="G16956" t="s">
        <v>6</v>
      </c>
      <c r="H16956">
        <v>1</v>
      </c>
      <c r="I16956" s="4">
        <f>IF(E16956="Rhode Island", Table1[[#This Row],[price]]*$L$3, IF(E16956="Massachusetts", Table1[[#This Row],[price]]*$L$2, 1))</f>
        <v>296000</v>
      </c>
    </row>
    <row r="16957" spans="1:9" x14ac:dyDescent="0.25">
      <c r="A16957" s="2">
        <v>42475</v>
      </c>
      <c r="B16957" s="1">
        <f t="shared" si="528"/>
        <v>2016</v>
      </c>
      <c r="C16957" s="1">
        <f t="shared" si="529"/>
        <v>2</v>
      </c>
      <c r="D16957">
        <v>2602</v>
      </c>
      <c r="E16957" t="s">
        <v>37</v>
      </c>
      <c r="F16957" s="4">
        <v>442000</v>
      </c>
      <c r="G16957" t="s">
        <v>6</v>
      </c>
      <c r="H16957">
        <v>2</v>
      </c>
      <c r="I16957" s="4">
        <f>IF(E16957="Rhode Island", Table1[[#This Row],[price]]*$L$3, IF(E16957="Massachusetts", Table1[[#This Row],[price]]*$L$2, 1))</f>
        <v>442000</v>
      </c>
    </row>
    <row r="16958" spans="1:9" x14ac:dyDescent="0.25">
      <c r="A16958" s="2">
        <v>42476</v>
      </c>
      <c r="B16958" s="1">
        <f t="shared" si="528"/>
        <v>2016</v>
      </c>
      <c r="C16958" s="1">
        <f t="shared" si="529"/>
        <v>2</v>
      </c>
      <c r="D16958">
        <v>2617</v>
      </c>
      <c r="E16958" t="s">
        <v>37</v>
      </c>
      <c r="F16958" s="4">
        <v>410000</v>
      </c>
      <c r="G16958" t="s">
        <v>5</v>
      </c>
      <c r="H16958">
        <v>3</v>
      </c>
      <c r="I16958" s="4">
        <f>IF(E16958="Rhode Island", Table1[[#This Row],[price]]*$L$3, IF(E16958="Massachusetts", Table1[[#This Row],[price]]*$L$2, 1))</f>
        <v>410000</v>
      </c>
    </row>
    <row r="16959" spans="1:9" x14ac:dyDescent="0.25">
      <c r="A16959" s="2">
        <v>42476</v>
      </c>
      <c r="B16959" s="1">
        <f t="shared" si="528"/>
        <v>2016</v>
      </c>
      <c r="C16959" s="1">
        <f t="shared" si="529"/>
        <v>2</v>
      </c>
      <c r="D16959">
        <v>2906</v>
      </c>
      <c r="E16959" t="s">
        <v>36</v>
      </c>
      <c r="F16959" s="4">
        <v>472000</v>
      </c>
      <c r="G16959" t="s">
        <v>5</v>
      </c>
      <c r="H16959">
        <v>3</v>
      </c>
      <c r="I16959" s="4">
        <f>IF(E16959="Rhode Island", Table1[[#This Row],[price]]*$L$3, IF(E16959="Massachusetts", Table1[[#This Row],[price]]*$L$2, 1))</f>
        <v>472000</v>
      </c>
    </row>
    <row r="16960" spans="1:9" x14ac:dyDescent="0.25">
      <c r="A16960" s="2">
        <v>42476</v>
      </c>
      <c r="B16960" s="1">
        <f t="shared" si="528"/>
        <v>2016</v>
      </c>
      <c r="C16960" s="1">
        <f t="shared" si="529"/>
        <v>2</v>
      </c>
      <c r="D16960">
        <v>2615</v>
      </c>
      <c r="E16960" t="s">
        <v>37</v>
      </c>
      <c r="F16960" s="4">
        <v>547500</v>
      </c>
      <c r="G16960" t="s">
        <v>5</v>
      </c>
      <c r="H16960">
        <v>3</v>
      </c>
      <c r="I16960" s="4">
        <f>IF(E16960="Rhode Island", Table1[[#This Row],[price]]*$L$3, IF(E16960="Massachusetts", Table1[[#This Row],[price]]*$L$2, 1))</f>
        <v>547500</v>
      </c>
    </row>
    <row r="16961" spans="1:9" x14ac:dyDescent="0.25">
      <c r="A16961" s="2">
        <v>42476</v>
      </c>
      <c r="B16961" s="1">
        <f t="shared" si="528"/>
        <v>2016</v>
      </c>
      <c r="C16961" s="1">
        <f t="shared" si="529"/>
        <v>2</v>
      </c>
      <c r="D16961">
        <v>2614</v>
      </c>
      <c r="E16961" t="s">
        <v>37</v>
      </c>
      <c r="F16961" s="4">
        <v>555000</v>
      </c>
      <c r="G16961" t="s">
        <v>5</v>
      </c>
      <c r="H16961">
        <v>3</v>
      </c>
      <c r="I16961" s="4">
        <f>IF(E16961="Rhode Island", Table1[[#This Row],[price]]*$L$3, IF(E16961="Massachusetts", Table1[[#This Row],[price]]*$L$2, 1))</f>
        <v>555000</v>
      </c>
    </row>
    <row r="16962" spans="1:9" x14ac:dyDescent="0.25">
      <c r="A16962" s="2">
        <v>42476</v>
      </c>
      <c r="B16962" s="1">
        <f t="shared" ref="B16962:B17025" si="530">YEAR(A16962)</f>
        <v>2016</v>
      </c>
      <c r="C16962" s="1">
        <f t="shared" ref="C16962:C17025" si="531">ROUNDUP(MONTH(A16962)/3,0)</f>
        <v>2</v>
      </c>
      <c r="D16962">
        <v>2611</v>
      </c>
      <c r="E16962" t="s">
        <v>37</v>
      </c>
      <c r="F16962" s="4">
        <v>622500</v>
      </c>
      <c r="G16962" t="s">
        <v>5</v>
      </c>
      <c r="H16962">
        <v>3</v>
      </c>
      <c r="I16962" s="4">
        <f>IF(E16962="Rhode Island", Table1[[#This Row],[price]]*$L$3, IF(E16962="Massachusetts", Table1[[#This Row],[price]]*$L$2, 1))</f>
        <v>622500</v>
      </c>
    </row>
    <row r="16963" spans="1:9" x14ac:dyDescent="0.25">
      <c r="A16963" s="2">
        <v>42476</v>
      </c>
      <c r="B16963" s="1">
        <f t="shared" si="530"/>
        <v>2016</v>
      </c>
      <c r="C16963" s="1">
        <f t="shared" si="531"/>
        <v>2</v>
      </c>
      <c r="D16963">
        <v>2611</v>
      </c>
      <c r="E16963" t="s">
        <v>37</v>
      </c>
      <c r="F16963" s="4">
        <v>625000</v>
      </c>
      <c r="G16963" t="s">
        <v>5</v>
      </c>
      <c r="H16963">
        <v>3</v>
      </c>
      <c r="I16963" s="4">
        <f>IF(E16963="Rhode Island", Table1[[#This Row],[price]]*$L$3, IF(E16963="Massachusetts", Table1[[#This Row],[price]]*$L$2, 1))</f>
        <v>625000</v>
      </c>
    </row>
    <row r="16964" spans="1:9" x14ac:dyDescent="0.25">
      <c r="A16964" s="2">
        <v>42476</v>
      </c>
      <c r="B16964" s="1">
        <f t="shared" si="530"/>
        <v>2016</v>
      </c>
      <c r="C16964" s="1">
        <f t="shared" si="531"/>
        <v>2</v>
      </c>
      <c r="D16964">
        <v>2902</v>
      </c>
      <c r="E16964" t="s">
        <v>36</v>
      </c>
      <c r="F16964" s="4">
        <v>655000</v>
      </c>
      <c r="G16964" t="s">
        <v>5</v>
      </c>
      <c r="H16964">
        <v>4</v>
      </c>
      <c r="I16964" s="4">
        <f>IF(E16964="Rhode Island", Table1[[#This Row],[price]]*$L$3, IF(E16964="Massachusetts", Table1[[#This Row],[price]]*$L$2, 1))</f>
        <v>655000</v>
      </c>
    </row>
    <row r="16965" spans="1:9" x14ac:dyDescent="0.25">
      <c r="A16965" s="2">
        <v>42476</v>
      </c>
      <c r="B16965" s="1">
        <f t="shared" si="530"/>
        <v>2016</v>
      </c>
      <c r="C16965" s="1">
        <f t="shared" si="531"/>
        <v>2</v>
      </c>
      <c r="D16965">
        <v>2903</v>
      </c>
      <c r="E16965" t="s">
        <v>36</v>
      </c>
      <c r="F16965" s="4">
        <v>680000</v>
      </c>
      <c r="G16965" t="s">
        <v>5</v>
      </c>
      <c r="H16965">
        <v>4</v>
      </c>
      <c r="I16965" s="4">
        <f>IF(E16965="Rhode Island", Table1[[#This Row],[price]]*$L$3, IF(E16965="Massachusetts", Table1[[#This Row],[price]]*$L$2, 1))</f>
        <v>680000</v>
      </c>
    </row>
    <row r="16966" spans="1:9" x14ac:dyDescent="0.25">
      <c r="A16966" s="2">
        <v>42476</v>
      </c>
      <c r="B16966" s="1">
        <f t="shared" si="530"/>
        <v>2016</v>
      </c>
      <c r="C16966" s="1">
        <f t="shared" si="531"/>
        <v>2</v>
      </c>
      <c r="D16966">
        <v>2614</v>
      </c>
      <c r="E16966" t="s">
        <v>37</v>
      </c>
      <c r="F16966" s="4">
        <v>705000</v>
      </c>
      <c r="G16966" t="s">
        <v>5</v>
      </c>
      <c r="H16966">
        <v>2</v>
      </c>
      <c r="I16966" s="4">
        <f>IF(E16966="Rhode Island", Table1[[#This Row],[price]]*$L$3, IF(E16966="Massachusetts", Table1[[#This Row],[price]]*$L$2, 1))</f>
        <v>705000</v>
      </c>
    </row>
    <row r="16967" spans="1:9" x14ac:dyDescent="0.25">
      <c r="A16967" s="2">
        <v>42476</v>
      </c>
      <c r="B16967" s="1">
        <f t="shared" si="530"/>
        <v>2016</v>
      </c>
      <c r="C16967" s="1">
        <f t="shared" si="531"/>
        <v>2</v>
      </c>
      <c r="D16967">
        <v>2602</v>
      </c>
      <c r="E16967" t="s">
        <v>37</v>
      </c>
      <c r="F16967" s="4">
        <v>730000</v>
      </c>
      <c r="G16967" t="s">
        <v>5</v>
      </c>
      <c r="H16967">
        <v>4</v>
      </c>
      <c r="I16967" s="4">
        <f>IF(E16967="Rhode Island", Table1[[#This Row],[price]]*$L$3, IF(E16967="Massachusetts", Table1[[#This Row],[price]]*$L$2, 1))</f>
        <v>730000</v>
      </c>
    </row>
    <row r="16968" spans="1:9" x14ac:dyDescent="0.25">
      <c r="A16968" s="2">
        <v>42476</v>
      </c>
      <c r="B16968" s="1">
        <f t="shared" si="530"/>
        <v>2016</v>
      </c>
      <c r="C16968" s="1">
        <f t="shared" si="531"/>
        <v>2</v>
      </c>
      <c r="D16968">
        <v>2904</v>
      </c>
      <c r="E16968" t="s">
        <v>36</v>
      </c>
      <c r="F16968" s="4">
        <v>735000</v>
      </c>
      <c r="G16968" t="s">
        <v>5</v>
      </c>
      <c r="H16968">
        <v>4</v>
      </c>
      <c r="I16968" s="4">
        <f>IF(E16968="Rhode Island", Table1[[#This Row],[price]]*$L$3, IF(E16968="Massachusetts", Table1[[#This Row],[price]]*$L$2, 1))</f>
        <v>735000</v>
      </c>
    </row>
    <row r="16969" spans="1:9" x14ac:dyDescent="0.25">
      <c r="A16969" s="2">
        <v>42476</v>
      </c>
      <c r="B16969" s="1">
        <f t="shared" si="530"/>
        <v>2016</v>
      </c>
      <c r="C16969" s="1">
        <f t="shared" si="531"/>
        <v>2</v>
      </c>
      <c r="D16969">
        <v>2602</v>
      </c>
      <c r="E16969" t="s">
        <v>37</v>
      </c>
      <c r="F16969" s="4">
        <v>811000</v>
      </c>
      <c r="G16969" t="s">
        <v>5</v>
      </c>
      <c r="H16969">
        <v>3</v>
      </c>
      <c r="I16969" s="4">
        <f>IF(E16969="Rhode Island", Table1[[#This Row],[price]]*$L$3, IF(E16969="Massachusetts", Table1[[#This Row],[price]]*$L$2, 1))</f>
        <v>811000</v>
      </c>
    </row>
    <row r="16970" spans="1:9" x14ac:dyDescent="0.25">
      <c r="A16970" s="2">
        <v>42476</v>
      </c>
      <c r="B16970" s="1">
        <f t="shared" si="530"/>
        <v>2016</v>
      </c>
      <c r="C16970" s="1">
        <f t="shared" si="531"/>
        <v>2</v>
      </c>
      <c r="D16970">
        <v>2602</v>
      </c>
      <c r="E16970" t="s">
        <v>37</v>
      </c>
      <c r="F16970" s="4">
        <v>865000</v>
      </c>
      <c r="G16970" t="s">
        <v>5</v>
      </c>
      <c r="H16970">
        <v>3</v>
      </c>
      <c r="I16970" s="4">
        <f>IF(E16970="Rhode Island", Table1[[#This Row],[price]]*$L$3, IF(E16970="Massachusetts", Table1[[#This Row],[price]]*$L$2, 1))</f>
        <v>865000</v>
      </c>
    </row>
    <row r="16971" spans="1:9" x14ac:dyDescent="0.25">
      <c r="A16971" s="2">
        <v>42476</v>
      </c>
      <c r="B16971" s="1">
        <f t="shared" si="530"/>
        <v>2016</v>
      </c>
      <c r="C16971" s="1">
        <f t="shared" si="531"/>
        <v>2</v>
      </c>
      <c r="D16971">
        <v>2604</v>
      </c>
      <c r="E16971" t="s">
        <v>37</v>
      </c>
      <c r="F16971" s="4">
        <v>885000</v>
      </c>
      <c r="G16971" t="s">
        <v>5</v>
      </c>
      <c r="H16971">
        <v>3</v>
      </c>
      <c r="I16971" s="4">
        <f>IF(E16971="Rhode Island", Table1[[#This Row],[price]]*$L$3, IF(E16971="Massachusetts", Table1[[#This Row],[price]]*$L$2, 1))</f>
        <v>885000</v>
      </c>
    </row>
    <row r="16972" spans="1:9" x14ac:dyDescent="0.25">
      <c r="A16972" s="2">
        <v>42476</v>
      </c>
      <c r="B16972" s="1">
        <f t="shared" si="530"/>
        <v>2016</v>
      </c>
      <c r="C16972" s="1">
        <f t="shared" si="531"/>
        <v>2</v>
      </c>
      <c r="D16972">
        <v>2602</v>
      </c>
      <c r="E16972" t="s">
        <v>37</v>
      </c>
      <c r="F16972" s="4">
        <v>912000</v>
      </c>
      <c r="G16972" t="s">
        <v>5</v>
      </c>
      <c r="H16972">
        <v>3</v>
      </c>
      <c r="I16972" s="4">
        <f>IF(E16972="Rhode Island", Table1[[#This Row],[price]]*$L$3, IF(E16972="Massachusetts", Table1[[#This Row],[price]]*$L$2, 1))</f>
        <v>912000</v>
      </c>
    </row>
    <row r="16973" spans="1:9" x14ac:dyDescent="0.25">
      <c r="A16973" s="2">
        <v>42476</v>
      </c>
      <c r="B16973" s="1">
        <f t="shared" si="530"/>
        <v>2016</v>
      </c>
      <c r="C16973" s="1">
        <f t="shared" si="531"/>
        <v>2</v>
      </c>
      <c r="D16973">
        <v>2603</v>
      </c>
      <c r="E16973" t="s">
        <v>37</v>
      </c>
      <c r="F16973" s="4">
        <v>1207000</v>
      </c>
      <c r="G16973" t="s">
        <v>5</v>
      </c>
      <c r="H16973">
        <v>5</v>
      </c>
      <c r="I16973" s="4">
        <f>IF(E16973="Rhode Island", Table1[[#This Row],[price]]*$L$3, IF(E16973="Massachusetts", Table1[[#This Row],[price]]*$L$2, 1))</f>
        <v>1207000</v>
      </c>
    </row>
    <row r="16974" spans="1:9" x14ac:dyDescent="0.25">
      <c r="A16974" s="2">
        <v>42478</v>
      </c>
      <c r="B16974" s="1">
        <f t="shared" si="530"/>
        <v>2016</v>
      </c>
      <c r="C16974" s="1">
        <f t="shared" si="531"/>
        <v>2</v>
      </c>
      <c r="D16974">
        <v>2913</v>
      </c>
      <c r="E16974" t="s">
        <v>36</v>
      </c>
      <c r="F16974" s="4">
        <v>401500</v>
      </c>
      <c r="G16974" t="s">
        <v>5</v>
      </c>
      <c r="H16974">
        <v>3</v>
      </c>
      <c r="I16974" s="4">
        <f>IF(E16974="Rhode Island", Table1[[#This Row],[price]]*$L$3, IF(E16974="Massachusetts", Table1[[#This Row],[price]]*$L$2, 1))</f>
        <v>401500</v>
      </c>
    </row>
    <row r="16975" spans="1:9" x14ac:dyDescent="0.25">
      <c r="A16975" s="2">
        <v>42478</v>
      </c>
      <c r="B16975" s="1">
        <f t="shared" si="530"/>
        <v>2016</v>
      </c>
      <c r="C16975" s="1">
        <f t="shared" si="531"/>
        <v>2</v>
      </c>
      <c r="D16975">
        <v>2902</v>
      </c>
      <c r="E16975" t="s">
        <v>36</v>
      </c>
      <c r="F16975" s="4">
        <v>485000</v>
      </c>
      <c r="G16975" t="s">
        <v>5</v>
      </c>
      <c r="H16975">
        <v>3</v>
      </c>
      <c r="I16975" s="4">
        <f>IF(E16975="Rhode Island", Table1[[#This Row],[price]]*$L$3, IF(E16975="Massachusetts", Table1[[#This Row],[price]]*$L$2, 1))</f>
        <v>485000</v>
      </c>
    </row>
    <row r="16976" spans="1:9" x14ac:dyDescent="0.25">
      <c r="A16976" s="2">
        <v>42478</v>
      </c>
      <c r="B16976" s="1">
        <f t="shared" si="530"/>
        <v>2016</v>
      </c>
      <c r="C16976" s="1">
        <f t="shared" si="531"/>
        <v>2</v>
      </c>
      <c r="D16976">
        <v>2615</v>
      </c>
      <c r="E16976" t="s">
        <v>37</v>
      </c>
      <c r="F16976" s="4">
        <v>545000</v>
      </c>
      <c r="G16976" t="s">
        <v>5</v>
      </c>
      <c r="H16976">
        <v>3</v>
      </c>
      <c r="I16976" s="4">
        <f>IF(E16976="Rhode Island", Table1[[#This Row],[price]]*$L$3, IF(E16976="Massachusetts", Table1[[#This Row],[price]]*$L$2, 1))</f>
        <v>545000</v>
      </c>
    </row>
    <row r="16977" spans="1:9" x14ac:dyDescent="0.25">
      <c r="A16977" s="2">
        <v>42478</v>
      </c>
      <c r="B16977" s="1">
        <f t="shared" si="530"/>
        <v>2016</v>
      </c>
      <c r="C16977" s="1">
        <f t="shared" si="531"/>
        <v>2</v>
      </c>
      <c r="D16977">
        <v>2913</v>
      </c>
      <c r="E16977" t="s">
        <v>36</v>
      </c>
      <c r="F16977" s="4">
        <v>550000</v>
      </c>
      <c r="G16977" t="s">
        <v>5</v>
      </c>
      <c r="H16977">
        <v>3</v>
      </c>
      <c r="I16977" s="4">
        <f>IF(E16977="Rhode Island", Table1[[#This Row],[price]]*$L$3, IF(E16977="Massachusetts", Table1[[#This Row],[price]]*$L$2, 1))</f>
        <v>550000</v>
      </c>
    </row>
    <row r="16978" spans="1:9" x14ac:dyDescent="0.25">
      <c r="A16978" s="2">
        <v>42478</v>
      </c>
      <c r="B16978" s="1">
        <f t="shared" si="530"/>
        <v>2016</v>
      </c>
      <c r="C16978" s="1">
        <f t="shared" si="531"/>
        <v>2</v>
      </c>
      <c r="D16978">
        <v>2906</v>
      </c>
      <c r="E16978" t="s">
        <v>36</v>
      </c>
      <c r="F16978" s="4">
        <v>560000</v>
      </c>
      <c r="G16978" t="s">
        <v>5</v>
      </c>
      <c r="H16978">
        <v>4</v>
      </c>
      <c r="I16978" s="4">
        <f>IF(E16978="Rhode Island", Table1[[#This Row],[price]]*$L$3, IF(E16978="Massachusetts", Table1[[#This Row],[price]]*$L$2, 1))</f>
        <v>560000</v>
      </c>
    </row>
    <row r="16979" spans="1:9" x14ac:dyDescent="0.25">
      <c r="A16979" s="2">
        <v>42478</v>
      </c>
      <c r="B16979" s="1">
        <f t="shared" si="530"/>
        <v>2016</v>
      </c>
      <c r="C16979" s="1">
        <f t="shared" si="531"/>
        <v>2</v>
      </c>
      <c r="D16979">
        <v>2913</v>
      </c>
      <c r="E16979" t="s">
        <v>36</v>
      </c>
      <c r="F16979" s="4">
        <v>579000</v>
      </c>
      <c r="G16979" t="s">
        <v>5</v>
      </c>
      <c r="H16979">
        <v>4</v>
      </c>
      <c r="I16979" s="4">
        <f>IF(E16979="Rhode Island", Table1[[#This Row],[price]]*$L$3, IF(E16979="Massachusetts", Table1[[#This Row],[price]]*$L$2, 1))</f>
        <v>579000</v>
      </c>
    </row>
    <row r="16980" spans="1:9" x14ac:dyDescent="0.25">
      <c r="A16980" s="2">
        <v>42478</v>
      </c>
      <c r="B16980" s="1">
        <f t="shared" si="530"/>
        <v>2016</v>
      </c>
      <c r="C16980" s="1">
        <f t="shared" si="531"/>
        <v>2</v>
      </c>
      <c r="D16980">
        <v>2914</v>
      </c>
      <c r="E16980" t="s">
        <v>36</v>
      </c>
      <c r="F16980" s="4">
        <v>659999</v>
      </c>
      <c r="G16980" t="s">
        <v>5</v>
      </c>
      <c r="H16980">
        <v>3</v>
      </c>
      <c r="I16980" s="4">
        <f>IF(E16980="Rhode Island", Table1[[#This Row],[price]]*$L$3, IF(E16980="Massachusetts", Table1[[#This Row],[price]]*$L$2, 1))</f>
        <v>659999</v>
      </c>
    </row>
    <row r="16981" spans="1:9" x14ac:dyDescent="0.25">
      <c r="A16981" s="2">
        <v>42478</v>
      </c>
      <c r="B16981" s="1">
        <f t="shared" si="530"/>
        <v>2016</v>
      </c>
      <c r="C16981" s="1">
        <f t="shared" si="531"/>
        <v>2</v>
      </c>
      <c r="D16981">
        <v>2913</v>
      </c>
      <c r="E16981" t="s">
        <v>36</v>
      </c>
      <c r="F16981" s="4">
        <v>685000</v>
      </c>
      <c r="G16981" t="s">
        <v>5</v>
      </c>
      <c r="H16981">
        <v>4</v>
      </c>
      <c r="I16981" s="4">
        <f>IF(E16981="Rhode Island", Table1[[#This Row],[price]]*$L$3, IF(E16981="Massachusetts", Table1[[#This Row],[price]]*$L$2, 1))</f>
        <v>685000</v>
      </c>
    </row>
    <row r="16982" spans="1:9" x14ac:dyDescent="0.25">
      <c r="A16982" s="2">
        <v>42478</v>
      </c>
      <c r="B16982" s="1">
        <f t="shared" si="530"/>
        <v>2016</v>
      </c>
      <c r="C16982" s="1">
        <f t="shared" si="531"/>
        <v>2</v>
      </c>
      <c r="D16982">
        <v>2611</v>
      </c>
      <c r="E16982" t="s">
        <v>37</v>
      </c>
      <c r="F16982" s="4">
        <v>716500</v>
      </c>
      <c r="G16982" t="s">
        <v>5</v>
      </c>
      <c r="H16982">
        <v>4</v>
      </c>
      <c r="I16982" s="4">
        <f>IF(E16982="Rhode Island", Table1[[#This Row],[price]]*$L$3, IF(E16982="Massachusetts", Table1[[#This Row],[price]]*$L$2, 1))</f>
        <v>716500</v>
      </c>
    </row>
    <row r="16983" spans="1:9" x14ac:dyDescent="0.25">
      <c r="A16983" s="2">
        <v>42478</v>
      </c>
      <c r="B16983" s="1">
        <f t="shared" si="530"/>
        <v>2016</v>
      </c>
      <c r="C16983" s="1">
        <f t="shared" si="531"/>
        <v>2</v>
      </c>
      <c r="D16983">
        <v>2615</v>
      </c>
      <c r="E16983" t="s">
        <v>37</v>
      </c>
      <c r="F16983" s="4">
        <v>770000</v>
      </c>
      <c r="G16983" t="s">
        <v>5</v>
      </c>
      <c r="H16983">
        <v>5</v>
      </c>
      <c r="I16983" s="4">
        <f>IF(E16983="Rhode Island", Table1[[#This Row],[price]]*$L$3, IF(E16983="Massachusetts", Table1[[#This Row],[price]]*$L$2, 1))</f>
        <v>770000</v>
      </c>
    </row>
    <row r="16984" spans="1:9" x14ac:dyDescent="0.25">
      <c r="A16984" s="2">
        <v>42478</v>
      </c>
      <c r="B16984" s="1">
        <f t="shared" si="530"/>
        <v>2016</v>
      </c>
      <c r="C16984" s="1">
        <f t="shared" si="531"/>
        <v>2</v>
      </c>
      <c r="D16984">
        <v>2607</v>
      </c>
      <c r="E16984" t="s">
        <v>37</v>
      </c>
      <c r="F16984" s="4">
        <v>192100</v>
      </c>
      <c r="G16984" t="s">
        <v>6</v>
      </c>
      <c r="H16984">
        <v>1</v>
      </c>
      <c r="I16984" s="4">
        <f>IF(E16984="Rhode Island", Table1[[#This Row],[price]]*$L$3, IF(E16984="Massachusetts", Table1[[#This Row],[price]]*$L$2, 1))</f>
        <v>192100</v>
      </c>
    </row>
    <row r="16985" spans="1:9" x14ac:dyDescent="0.25">
      <c r="A16985" s="2">
        <v>42478</v>
      </c>
      <c r="B16985" s="1">
        <f t="shared" si="530"/>
        <v>2016</v>
      </c>
      <c r="C16985" s="1">
        <f t="shared" si="531"/>
        <v>2</v>
      </c>
      <c r="D16985">
        <v>2912</v>
      </c>
      <c r="E16985" t="s">
        <v>36</v>
      </c>
      <c r="F16985" s="4">
        <v>260000</v>
      </c>
      <c r="G16985" t="s">
        <v>6</v>
      </c>
      <c r="H16985">
        <v>1</v>
      </c>
      <c r="I16985" s="4">
        <f>IF(E16985="Rhode Island", Table1[[#This Row],[price]]*$L$3, IF(E16985="Massachusetts", Table1[[#This Row],[price]]*$L$2, 1))</f>
        <v>260000</v>
      </c>
    </row>
    <row r="16986" spans="1:9" x14ac:dyDescent="0.25">
      <c r="A16986" s="2">
        <v>42478</v>
      </c>
      <c r="B16986" s="1">
        <f t="shared" si="530"/>
        <v>2016</v>
      </c>
      <c r="C16986" s="1">
        <f t="shared" si="531"/>
        <v>2</v>
      </c>
      <c r="D16986">
        <v>2914</v>
      </c>
      <c r="E16986" t="s">
        <v>36</v>
      </c>
      <c r="F16986" s="4">
        <v>288900</v>
      </c>
      <c r="G16986" t="s">
        <v>6</v>
      </c>
      <c r="H16986">
        <v>1</v>
      </c>
      <c r="I16986" s="4">
        <f>IF(E16986="Rhode Island", Table1[[#This Row],[price]]*$L$3, IF(E16986="Massachusetts", Table1[[#This Row],[price]]*$L$2, 1))</f>
        <v>288900</v>
      </c>
    </row>
    <row r="16987" spans="1:9" x14ac:dyDescent="0.25">
      <c r="A16987" s="2">
        <v>42478</v>
      </c>
      <c r="B16987" s="1">
        <f t="shared" si="530"/>
        <v>2016</v>
      </c>
      <c r="C16987" s="1">
        <f t="shared" si="531"/>
        <v>2</v>
      </c>
      <c r="D16987">
        <v>2612</v>
      </c>
      <c r="E16987" t="s">
        <v>37</v>
      </c>
      <c r="F16987" s="4">
        <v>439900</v>
      </c>
      <c r="G16987" t="s">
        <v>6</v>
      </c>
      <c r="H16987">
        <v>2</v>
      </c>
      <c r="I16987" s="4">
        <f>IF(E16987="Rhode Island", Table1[[#This Row],[price]]*$L$3, IF(E16987="Massachusetts", Table1[[#This Row],[price]]*$L$2, 1))</f>
        <v>439900</v>
      </c>
    </row>
    <row r="16988" spans="1:9" x14ac:dyDescent="0.25">
      <c r="A16988" s="2">
        <v>42479</v>
      </c>
      <c r="B16988" s="1">
        <f t="shared" si="530"/>
        <v>2016</v>
      </c>
      <c r="C16988" s="1">
        <f t="shared" si="531"/>
        <v>2</v>
      </c>
      <c r="D16988">
        <v>2605</v>
      </c>
      <c r="E16988" t="s">
        <v>37</v>
      </c>
      <c r="F16988" s="4">
        <v>405000</v>
      </c>
      <c r="G16988" t="s">
        <v>5</v>
      </c>
      <c r="H16988">
        <v>2</v>
      </c>
      <c r="I16988" s="4">
        <f>IF(E16988="Rhode Island", Table1[[#This Row],[price]]*$L$3, IF(E16988="Massachusetts", Table1[[#This Row],[price]]*$L$2, 1))</f>
        <v>405000</v>
      </c>
    </row>
    <row r="16989" spans="1:9" x14ac:dyDescent="0.25">
      <c r="A16989" s="2">
        <v>42479</v>
      </c>
      <c r="B16989" s="1">
        <f t="shared" si="530"/>
        <v>2016</v>
      </c>
      <c r="C16989" s="1">
        <f t="shared" si="531"/>
        <v>2</v>
      </c>
      <c r="D16989">
        <v>2904</v>
      </c>
      <c r="E16989" t="s">
        <v>36</v>
      </c>
      <c r="F16989" s="4">
        <v>440500</v>
      </c>
      <c r="G16989" t="s">
        <v>5</v>
      </c>
      <c r="H16989">
        <v>3</v>
      </c>
      <c r="I16989" s="4">
        <f>IF(E16989="Rhode Island", Table1[[#This Row],[price]]*$L$3, IF(E16989="Massachusetts", Table1[[#This Row],[price]]*$L$2, 1))</f>
        <v>440500</v>
      </c>
    </row>
    <row r="16990" spans="1:9" x14ac:dyDescent="0.25">
      <c r="A16990" s="2">
        <v>42479</v>
      </c>
      <c r="B16990" s="1">
        <f t="shared" si="530"/>
        <v>2016</v>
      </c>
      <c r="C16990" s="1">
        <f t="shared" si="531"/>
        <v>2</v>
      </c>
      <c r="D16990">
        <v>2611</v>
      </c>
      <c r="E16990" t="s">
        <v>37</v>
      </c>
      <c r="F16990" s="4">
        <v>495000</v>
      </c>
      <c r="G16990" t="s">
        <v>5</v>
      </c>
      <c r="H16990">
        <v>3</v>
      </c>
      <c r="I16990" s="4">
        <f>IF(E16990="Rhode Island", Table1[[#This Row],[price]]*$L$3, IF(E16990="Massachusetts", Table1[[#This Row],[price]]*$L$2, 1))</f>
        <v>495000</v>
      </c>
    </row>
    <row r="16991" spans="1:9" x14ac:dyDescent="0.25">
      <c r="A16991" s="2">
        <v>42479</v>
      </c>
      <c r="B16991" s="1">
        <f t="shared" si="530"/>
        <v>2016</v>
      </c>
      <c r="C16991" s="1">
        <f t="shared" si="531"/>
        <v>2</v>
      </c>
      <c r="D16991">
        <v>2900</v>
      </c>
      <c r="E16991" t="s">
        <v>37</v>
      </c>
      <c r="F16991" s="4">
        <v>498000</v>
      </c>
      <c r="G16991" t="s">
        <v>5</v>
      </c>
      <c r="H16991">
        <v>3</v>
      </c>
      <c r="I16991" s="4">
        <f>IF(E16991="Rhode Island", Table1[[#This Row],[price]]*$L$3, IF(E16991="Massachusetts", Table1[[#This Row],[price]]*$L$2, 1))</f>
        <v>498000</v>
      </c>
    </row>
    <row r="16992" spans="1:9" x14ac:dyDescent="0.25">
      <c r="A16992" s="2">
        <v>42479</v>
      </c>
      <c r="B16992" s="1">
        <f t="shared" si="530"/>
        <v>2016</v>
      </c>
      <c r="C16992" s="1">
        <f t="shared" si="531"/>
        <v>2</v>
      </c>
      <c r="D16992">
        <v>2614</v>
      </c>
      <c r="E16992" t="s">
        <v>37</v>
      </c>
      <c r="F16992" s="4">
        <v>525000</v>
      </c>
      <c r="G16992" t="s">
        <v>5</v>
      </c>
      <c r="H16992">
        <v>3</v>
      </c>
      <c r="I16992" s="4">
        <f>IF(E16992="Rhode Island", Table1[[#This Row],[price]]*$L$3, IF(E16992="Massachusetts", Table1[[#This Row],[price]]*$L$2, 1))</f>
        <v>525000</v>
      </c>
    </row>
    <row r="16993" spans="1:9" x14ac:dyDescent="0.25">
      <c r="A16993" s="2">
        <v>42479</v>
      </c>
      <c r="B16993" s="1">
        <f t="shared" si="530"/>
        <v>2016</v>
      </c>
      <c r="C16993" s="1">
        <f t="shared" si="531"/>
        <v>2</v>
      </c>
      <c r="D16993">
        <v>2903</v>
      </c>
      <c r="E16993" t="s">
        <v>36</v>
      </c>
      <c r="F16993" s="4">
        <v>550000</v>
      </c>
      <c r="G16993" t="s">
        <v>5</v>
      </c>
      <c r="H16993">
        <v>3</v>
      </c>
      <c r="I16993" s="4">
        <f>IF(E16993="Rhode Island", Table1[[#This Row],[price]]*$L$3, IF(E16993="Massachusetts", Table1[[#This Row],[price]]*$L$2, 1))</f>
        <v>550000</v>
      </c>
    </row>
    <row r="16994" spans="1:9" x14ac:dyDescent="0.25">
      <c r="A16994" s="2">
        <v>42479</v>
      </c>
      <c r="B16994" s="1">
        <f t="shared" si="530"/>
        <v>2016</v>
      </c>
      <c r="C16994" s="1">
        <f t="shared" si="531"/>
        <v>2</v>
      </c>
      <c r="D16994">
        <v>2914</v>
      </c>
      <c r="E16994" t="s">
        <v>36</v>
      </c>
      <c r="F16994" s="4">
        <v>562000</v>
      </c>
      <c r="G16994" t="s">
        <v>5</v>
      </c>
      <c r="H16994">
        <v>4</v>
      </c>
      <c r="I16994" s="4">
        <f>IF(E16994="Rhode Island", Table1[[#This Row],[price]]*$L$3, IF(E16994="Massachusetts", Table1[[#This Row],[price]]*$L$2, 1))</f>
        <v>562000</v>
      </c>
    </row>
    <row r="16995" spans="1:9" x14ac:dyDescent="0.25">
      <c r="A16995" s="2">
        <v>42479</v>
      </c>
      <c r="B16995" s="1">
        <f t="shared" si="530"/>
        <v>2016</v>
      </c>
      <c r="C16995" s="1">
        <f t="shared" si="531"/>
        <v>2</v>
      </c>
      <c r="D16995">
        <v>2902</v>
      </c>
      <c r="E16995" t="s">
        <v>36</v>
      </c>
      <c r="F16995" s="4">
        <v>619000</v>
      </c>
      <c r="G16995" t="s">
        <v>5</v>
      </c>
      <c r="H16995">
        <v>4</v>
      </c>
      <c r="I16995" s="4">
        <f>IF(E16995="Rhode Island", Table1[[#This Row],[price]]*$L$3, IF(E16995="Massachusetts", Table1[[#This Row],[price]]*$L$2, 1))</f>
        <v>619000</v>
      </c>
    </row>
    <row r="16996" spans="1:9" x14ac:dyDescent="0.25">
      <c r="A16996" s="2">
        <v>42479</v>
      </c>
      <c r="B16996" s="1">
        <f t="shared" si="530"/>
        <v>2016</v>
      </c>
      <c r="C16996" s="1">
        <f t="shared" si="531"/>
        <v>2</v>
      </c>
      <c r="D16996">
        <v>2615</v>
      </c>
      <c r="E16996" t="s">
        <v>37</v>
      </c>
      <c r="F16996" s="4">
        <v>700000</v>
      </c>
      <c r="G16996" t="s">
        <v>5</v>
      </c>
      <c r="H16996">
        <v>4</v>
      </c>
      <c r="I16996" s="4">
        <f>IF(E16996="Rhode Island", Table1[[#This Row],[price]]*$L$3, IF(E16996="Massachusetts", Table1[[#This Row],[price]]*$L$2, 1))</f>
        <v>700000</v>
      </c>
    </row>
    <row r="16997" spans="1:9" x14ac:dyDescent="0.25">
      <c r="A16997" s="2">
        <v>42479</v>
      </c>
      <c r="B16997" s="1">
        <f t="shared" si="530"/>
        <v>2016</v>
      </c>
      <c r="C16997" s="1">
        <f t="shared" si="531"/>
        <v>2</v>
      </c>
      <c r="D16997">
        <v>2617</v>
      </c>
      <c r="E16997" t="s">
        <v>37</v>
      </c>
      <c r="F16997" s="4">
        <v>275000</v>
      </c>
      <c r="G16997" t="s">
        <v>6</v>
      </c>
      <c r="H16997">
        <v>1</v>
      </c>
      <c r="I16997" s="4">
        <f>IF(E16997="Rhode Island", Table1[[#This Row],[price]]*$L$3, IF(E16997="Massachusetts", Table1[[#This Row],[price]]*$L$2, 1))</f>
        <v>275000</v>
      </c>
    </row>
    <row r="16998" spans="1:9" x14ac:dyDescent="0.25">
      <c r="A16998" s="2">
        <v>42479</v>
      </c>
      <c r="B16998" s="1">
        <f t="shared" si="530"/>
        <v>2016</v>
      </c>
      <c r="C16998" s="1">
        <f t="shared" si="531"/>
        <v>2</v>
      </c>
      <c r="D16998">
        <v>2606</v>
      </c>
      <c r="E16998" t="s">
        <v>37</v>
      </c>
      <c r="F16998" s="4">
        <v>296000</v>
      </c>
      <c r="G16998" t="s">
        <v>6</v>
      </c>
      <c r="H16998">
        <v>1</v>
      </c>
      <c r="I16998" s="4">
        <f>IF(E16998="Rhode Island", Table1[[#This Row],[price]]*$L$3, IF(E16998="Massachusetts", Table1[[#This Row],[price]]*$L$2, 1))</f>
        <v>296000</v>
      </c>
    </row>
    <row r="16999" spans="1:9" x14ac:dyDescent="0.25">
      <c r="A16999" s="2">
        <v>42479</v>
      </c>
      <c r="B16999" s="1">
        <f t="shared" si="530"/>
        <v>2016</v>
      </c>
      <c r="C16999" s="1">
        <f t="shared" si="531"/>
        <v>2</v>
      </c>
      <c r="D16999">
        <v>2911</v>
      </c>
      <c r="E16999" t="s">
        <v>36</v>
      </c>
      <c r="F16999" s="4">
        <v>320000</v>
      </c>
      <c r="G16999" t="s">
        <v>6</v>
      </c>
      <c r="H16999">
        <v>2</v>
      </c>
      <c r="I16999" s="4">
        <f>IF(E16999="Rhode Island", Table1[[#This Row],[price]]*$L$3, IF(E16999="Massachusetts", Table1[[#This Row],[price]]*$L$2, 1))</f>
        <v>320000</v>
      </c>
    </row>
    <row r="17000" spans="1:9" x14ac:dyDescent="0.25">
      <c r="A17000" s="2">
        <v>42479</v>
      </c>
      <c r="B17000" s="1">
        <f t="shared" si="530"/>
        <v>2016</v>
      </c>
      <c r="C17000" s="1">
        <f t="shared" si="531"/>
        <v>2</v>
      </c>
      <c r="D17000">
        <v>2602</v>
      </c>
      <c r="E17000" t="s">
        <v>37</v>
      </c>
      <c r="F17000" s="4">
        <v>330000</v>
      </c>
      <c r="G17000" t="s">
        <v>6</v>
      </c>
      <c r="H17000">
        <v>2</v>
      </c>
      <c r="I17000" s="4">
        <f>IF(E17000="Rhode Island", Table1[[#This Row],[price]]*$L$3, IF(E17000="Massachusetts", Table1[[#This Row],[price]]*$L$2, 1))</f>
        <v>330000</v>
      </c>
    </row>
    <row r="17001" spans="1:9" x14ac:dyDescent="0.25">
      <c r="A17001" s="2">
        <v>42479</v>
      </c>
      <c r="B17001" s="1">
        <f t="shared" si="530"/>
        <v>2016</v>
      </c>
      <c r="C17001" s="1">
        <f t="shared" si="531"/>
        <v>2</v>
      </c>
      <c r="D17001">
        <v>2602</v>
      </c>
      <c r="E17001" t="s">
        <v>37</v>
      </c>
      <c r="F17001" s="4">
        <v>372000</v>
      </c>
      <c r="G17001" t="s">
        <v>6</v>
      </c>
      <c r="H17001">
        <v>1</v>
      </c>
      <c r="I17001" s="4">
        <f>IF(E17001="Rhode Island", Table1[[#This Row],[price]]*$L$3, IF(E17001="Massachusetts", Table1[[#This Row],[price]]*$L$2, 1))</f>
        <v>372000</v>
      </c>
    </row>
    <row r="17002" spans="1:9" x14ac:dyDescent="0.25">
      <c r="A17002" s="2">
        <v>42479</v>
      </c>
      <c r="B17002" s="1">
        <f t="shared" si="530"/>
        <v>2016</v>
      </c>
      <c r="C17002" s="1">
        <f t="shared" si="531"/>
        <v>2</v>
      </c>
      <c r="D17002">
        <v>2604</v>
      </c>
      <c r="E17002" t="s">
        <v>37</v>
      </c>
      <c r="F17002" s="4">
        <v>425500</v>
      </c>
      <c r="G17002" t="s">
        <v>6</v>
      </c>
      <c r="H17002">
        <v>3</v>
      </c>
      <c r="I17002" s="4">
        <f>IF(E17002="Rhode Island", Table1[[#This Row],[price]]*$L$3, IF(E17002="Massachusetts", Table1[[#This Row],[price]]*$L$2, 1))</f>
        <v>425500</v>
      </c>
    </row>
    <row r="17003" spans="1:9" x14ac:dyDescent="0.25">
      <c r="A17003" s="2">
        <v>42479</v>
      </c>
      <c r="B17003" s="1">
        <f t="shared" si="530"/>
        <v>2016</v>
      </c>
      <c r="C17003" s="1">
        <f t="shared" si="531"/>
        <v>2</v>
      </c>
      <c r="D17003">
        <v>2604</v>
      </c>
      <c r="E17003" t="s">
        <v>37</v>
      </c>
      <c r="F17003" s="4">
        <v>745000</v>
      </c>
      <c r="G17003" t="s">
        <v>6</v>
      </c>
      <c r="H17003">
        <v>3</v>
      </c>
      <c r="I17003" s="4">
        <f>IF(E17003="Rhode Island", Table1[[#This Row],[price]]*$L$3, IF(E17003="Massachusetts", Table1[[#This Row],[price]]*$L$2, 1))</f>
        <v>745000</v>
      </c>
    </row>
    <row r="17004" spans="1:9" x14ac:dyDescent="0.25">
      <c r="A17004" s="2">
        <v>42480</v>
      </c>
      <c r="B17004" s="1">
        <f t="shared" si="530"/>
        <v>2016</v>
      </c>
      <c r="C17004" s="1">
        <f t="shared" si="531"/>
        <v>2</v>
      </c>
      <c r="D17004">
        <v>2913</v>
      </c>
      <c r="E17004" t="s">
        <v>36</v>
      </c>
      <c r="F17004" s="4">
        <v>340000</v>
      </c>
      <c r="G17004" t="s">
        <v>5</v>
      </c>
      <c r="H17004">
        <v>3</v>
      </c>
      <c r="I17004" s="4">
        <f>IF(E17004="Rhode Island", Table1[[#This Row],[price]]*$L$3, IF(E17004="Massachusetts", Table1[[#This Row],[price]]*$L$2, 1))</f>
        <v>340000</v>
      </c>
    </row>
    <row r="17005" spans="1:9" x14ac:dyDescent="0.25">
      <c r="A17005" s="2">
        <v>42480</v>
      </c>
      <c r="B17005" s="1">
        <f t="shared" si="530"/>
        <v>2016</v>
      </c>
      <c r="C17005" s="1">
        <f t="shared" si="531"/>
        <v>2</v>
      </c>
      <c r="D17005">
        <v>2913</v>
      </c>
      <c r="E17005" t="s">
        <v>36</v>
      </c>
      <c r="F17005" s="4">
        <v>371000</v>
      </c>
      <c r="G17005" t="s">
        <v>5</v>
      </c>
      <c r="H17005">
        <v>3</v>
      </c>
      <c r="I17005" s="4">
        <f>IF(E17005="Rhode Island", Table1[[#This Row],[price]]*$L$3, IF(E17005="Massachusetts", Table1[[#This Row],[price]]*$L$2, 1))</f>
        <v>371000</v>
      </c>
    </row>
    <row r="17006" spans="1:9" x14ac:dyDescent="0.25">
      <c r="A17006" s="2">
        <v>42480</v>
      </c>
      <c r="B17006" s="1">
        <f t="shared" si="530"/>
        <v>2016</v>
      </c>
      <c r="C17006" s="1">
        <f t="shared" si="531"/>
        <v>2</v>
      </c>
      <c r="D17006">
        <v>2615</v>
      </c>
      <c r="E17006" t="s">
        <v>37</v>
      </c>
      <c r="F17006" s="4">
        <v>375000</v>
      </c>
      <c r="G17006" t="s">
        <v>5</v>
      </c>
      <c r="H17006">
        <v>2</v>
      </c>
      <c r="I17006" s="4">
        <f>IF(E17006="Rhode Island", Table1[[#This Row],[price]]*$L$3, IF(E17006="Massachusetts", Table1[[#This Row],[price]]*$L$2, 1))</f>
        <v>375000</v>
      </c>
    </row>
    <row r="17007" spans="1:9" x14ac:dyDescent="0.25">
      <c r="A17007" s="2">
        <v>42480</v>
      </c>
      <c r="B17007" s="1">
        <f t="shared" si="530"/>
        <v>2016</v>
      </c>
      <c r="C17007" s="1">
        <f t="shared" si="531"/>
        <v>2</v>
      </c>
      <c r="D17007">
        <v>2612</v>
      </c>
      <c r="E17007" t="s">
        <v>37</v>
      </c>
      <c r="F17007" s="4">
        <v>395000</v>
      </c>
      <c r="G17007" t="s">
        <v>5</v>
      </c>
      <c r="H17007">
        <v>1</v>
      </c>
      <c r="I17007" s="4">
        <f>IF(E17007="Rhode Island", Table1[[#This Row],[price]]*$L$3, IF(E17007="Massachusetts", Table1[[#This Row],[price]]*$L$2, 1))</f>
        <v>395000</v>
      </c>
    </row>
    <row r="17008" spans="1:9" x14ac:dyDescent="0.25">
      <c r="A17008" s="2">
        <v>42480</v>
      </c>
      <c r="B17008" s="1">
        <f t="shared" si="530"/>
        <v>2016</v>
      </c>
      <c r="C17008" s="1">
        <f t="shared" si="531"/>
        <v>2</v>
      </c>
      <c r="D17008">
        <v>2615</v>
      </c>
      <c r="E17008" t="s">
        <v>37</v>
      </c>
      <c r="F17008" s="4">
        <v>485000</v>
      </c>
      <c r="G17008" t="s">
        <v>5</v>
      </c>
      <c r="H17008">
        <v>3</v>
      </c>
      <c r="I17008" s="4">
        <f>IF(E17008="Rhode Island", Table1[[#This Row],[price]]*$L$3, IF(E17008="Massachusetts", Table1[[#This Row],[price]]*$L$2, 1))</f>
        <v>485000</v>
      </c>
    </row>
    <row r="17009" spans="1:9" x14ac:dyDescent="0.25">
      <c r="A17009" s="2">
        <v>42480</v>
      </c>
      <c r="B17009" s="1">
        <f t="shared" si="530"/>
        <v>2016</v>
      </c>
      <c r="C17009" s="1">
        <f t="shared" si="531"/>
        <v>2</v>
      </c>
      <c r="D17009">
        <v>2611</v>
      </c>
      <c r="E17009" t="s">
        <v>37</v>
      </c>
      <c r="F17009" s="4">
        <v>510000</v>
      </c>
      <c r="G17009" t="s">
        <v>5</v>
      </c>
      <c r="H17009">
        <v>3</v>
      </c>
      <c r="I17009" s="4">
        <f>IF(E17009="Rhode Island", Table1[[#This Row],[price]]*$L$3, IF(E17009="Massachusetts", Table1[[#This Row],[price]]*$L$2, 1))</f>
        <v>510000</v>
      </c>
    </row>
    <row r="17010" spans="1:9" x14ac:dyDescent="0.25">
      <c r="A17010" s="2">
        <v>42480</v>
      </c>
      <c r="B17010" s="1">
        <f t="shared" si="530"/>
        <v>2016</v>
      </c>
      <c r="C17010" s="1">
        <f t="shared" si="531"/>
        <v>2</v>
      </c>
      <c r="D17010">
        <v>2911</v>
      </c>
      <c r="E17010" t="s">
        <v>36</v>
      </c>
      <c r="F17010" s="4">
        <v>530000</v>
      </c>
      <c r="G17010" t="s">
        <v>5</v>
      </c>
      <c r="H17010">
        <v>3</v>
      </c>
      <c r="I17010" s="4">
        <f>IF(E17010="Rhode Island", Table1[[#This Row],[price]]*$L$3, IF(E17010="Massachusetts", Table1[[#This Row],[price]]*$L$2, 1))</f>
        <v>530000</v>
      </c>
    </row>
    <row r="17011" spans="1:9" x14ac:dyDescent="0.25">
      <c r="A17011" s="2">
        <v>42480</v>
      </c>
      <c r="B17011" s="1">
        <f t="shared" si="530"/>
        <v>2016</v>
      </c>
      <c r="C17011" s="1">
        <f t="shared" si="531"/>
        <v>2</v>
      </c>
      <c r="D17011">
        <v>2906</v>
      </c>
      <c r="E17011" t="s">
        <v>36</v>
      </c>
      <c r="F17011" s="4">
        <v>582000</v>
      </c>
      <c r="G17011" t="s">
        <v>5</v>
      </c>
      <c r="H17011">
        <v>4</v>
      </c>
      <c r="I17011" s="4">
        <f>IF(E17011="Rhode Island", Table1[[#This Row],[price]]*$L$3, IF(E17011="Massachusetts", Table1[[#This Row],[price]]*$L$2, 1))</f>
        <v>582000</v>
      </c>
    </row>
    <row r="17012" spans="1:9" x14ac:dyDescent="0.25">
      <c r="A17012" s="2">
        <v>42480</v>
      </c>
      <c r="B17012" s="1">
        <f t="shared" si="530"/>
        <v>2016</v>
      </c>
      <c r="C17012" s="1">
        <f t="shared" si="531"/>
        <v>2</v>
      </c>
      <c r="D17012">
        <v>2615</v>
      </c>
      <c r="E17012" t="s">
        <v>37</v>
      </c>
      <c r="F17012" s="4">
        <v>612500</v>
      </c>
      <c r="G17012" t="s">
        <v>5</v>
      </c>
      <c r="H17012">
        <v>4</v>
      </c>
      <c r="I17012" s="4">
        <f>IF(E17012="Rhode Island", Table1[[#This Row],[price]]*$L$3, IF(E17012="Massachusetts", Table1[[#This Row],[price]]*$L$2, 1))</f>
        <v>612500</v>
      </c>
    </row>
    <row r="17013" spans="1:9" x14ac:dyDescent="0.25">
      <c r="A17013" s="2">
        <v>42480</v>
      </c>
      <c r="B17013" s="1">
        <f t="shared" si="530"/>
        <v>2016</v>
      </c>
      <c r="C17013" s="1">
        <f t="shared" si="531"/>
        <v>2</v>
      </c>
      <c r="D17013">
        <v>2914</v>
      </c>
      <c r="E17013" t="s">
        <v>36</v>
      </c>
      <c r="F17013" s="4">
        <v>685000</v>
      </c>
      <c r="G17013" t="s">
        <v>5</v>
      </c>
      <c r="H17013">
        <v>5</v>
      </c>
      <c r="I17013" s="4">
        <f>IF(E17013="Rhode Island", Table1[[#This Row],[price]]*$L$3, IF(E17013="Massachusetts", Table1[[#This Row],[price]]*$L$2, 1))</f>
        <v>685000</v>
      </c>
    </row>
    <row r="17014" spans="1:9" x14ac:dyDescent="0.25">
      <c r="A17014" s="2">
        <v>42480</v>
      </c>
      <c r="B17014" s="1">
        <f t="shared" si="530"/>
        <v>2016</v>
      </c>
      <c r="C17014" s="1">
        <f t="shared" si="531"/>
        <v>2</v>
      </c>
      <c r="D17014">
        <v>2913</v>
      </c>
      <c r="E17014" t="s">
        <v>36</v>
      </c>
      <c r="F17014" s="4">
        <v>739000</v>
      </c>
      <c r="G17014" t="s">
        <v>5</v>
      </c>
      <c r="H17014">
        <v>4</v>
      </c>
      <c r="I17014" s="4">
        <f>IF(E17014="Rhode Island", Table1[[#This Row],[price]]*$L$3, IF(E17014="Massachusetts", Table1[[#This Row],[price]]*$L$2, 1))</f>
        <v>739000</v>
      </c>
    </row>
    <row r="17015" spans="1:9" x14ac:dyDescent="0.25">
      <c r="A17015" s="2">
        <v>42480</v>
      </c>
      <c r="B17015" s="1">
        <f t="shared" si="530"/>
        <v>2016</v>
      </c>
      <c r="C17015" s="1">
        <f t="shared" si="531"/>
        <v>2</v>
      </c>
      <c r="D17015">
        <v>2602</v>
      </c>
      <c r="E17015" t="s">
        <v>37</v>
      </c>
      <c r="F17015" s="4">
        <v>226200</v>
      </c>
      <c r="G17015" t="s">
        <v>6</v>
      </c>
      <c r="H17015">
        <v>1</v>
      </c>
      <c r="I17015" s="4">
        <f>IF(E17015="Rhode Island", Table1[[#This Row],[price]]*$L$3, IF(E17015="Massachusetts", Table1[[#This Row],[price]]*$L$2, 1))</f>
        <v>226200</v>
      </c>
    </row>
    <row r="17016" spans="1:9" x14ac:dyDescent="0.25">
      <c r="A17016" s="2">
        <v>42480</v>
      </c>
      <c r="B17016" s="1">
        <f t="shared" si="530"/>
        <v>2016</v>
      </c>
      <c r="C17016" s="1">
        <f t="shared" si="531"/>
        <v>2</v>
      </c>
      <c r="D17016">
        <v>2603</v>
      </c>
      <c r="E17016" t="s">
        <v>37</v>
      </c>
      <c r="F17016" s="4">
        <v>415000</v>
      </c>
      <c r="G17016" t="s">
        <v>6</v>
      </c>
      <c r="H17016">
        <v>2</v>
      </c>
      <c r="I17016" s="4">
        <f>IF(E17016="Rhode Island", Table1[[#This Row],[price]]*$L$3, IF(E17016="Massachusetts", Table1[[#This Row],[price]]*$L$2, 1))</f>
        <v>415000</v>
      </c>
    </row>
    <row r="17017" spans="1:9" x14ac:dyDescent="0.25">
      <c r="A17017" s="2">
        <v>42480</v>
      </c>
      <c r="B17017" s="1">
        <f t="shared" si="530"/>
        <v>2016</v>
      </c>
      <c r="C17017" s="1">
        <f t="shared" si="531"/>
        <v>2</v>
      </c>
      <c r="D17017">
        <v>2612</v>
      </c>
      <c r="E17017" t="s">
        <v>37</v>
      </c>
      <c r="F17017" s="4">
        <v>460000</v>
      </c>
      <c r="G17017" t="s">
        <v>6</v>
      </c>
      <c r="H17017">
        <v>2</v>
      </c>
      <c r="I17017" s="4">
        <f>IF(E17017="Rhode Island", Table1[[#This Row],[price]]*$L$3, IF(E17017="Massachusetts", Table1[[#This Row],[price]]*$L$2, 1))</f>
        <v>460000</v>
      </c>
    </row>
    <row r="17018" spans="1:9" x14ac:dyDescent="0.25">
      <c r="A17018" s="2">
        <v>42480</v>
      </c>
      <c r="B17018" s="1">
        <f t="shared" si="530"/>
        <v>2016</v>
      </c>
      <c r="C17018" s="1">
        <f t="shared" si="531"/>
        <v>2</v>
      </c>
      <c r="D17018">
        <v>2617</v>
      </c>
      <c r="E17018" t="s">
        <v>37</v>
      </c>
      <c r="F17018" s="4">
        <v>460000</v>
      </c>
      <c r="G17018" t="s">
        <v>6</v>
      </c>
      <c r="H17018">
        <v>2</v>
      </c>
      <c r="I17018" s="4">
        <f>IF(E17018="Rhode Island", Table1[[#This Row],[price]]*$L$3, IF(E17018="Massachusetts", Table1[[#This Row],[price]]*$L$2, 1))</f>
        <v>460000</v>
      </c>
    </row>
    <row r="17019" spans="1:9" x14ac:dyDescent="0.25">
      <c r="A17019" s="2">
        <v>42480</v>
      </c>
      <c r="B17019" s="1">
        <f t="shared" si="530"/>
        <v>2016</v>
      </c>
      <c r="C17019" s="1">
        <f t="shared" si="531"/>
        <v>2</v>
      </c>
      <c r="D17019">
        <v>2612</v>
      </c>
      <c r="E17019" t="s">
        <v>37</v>
      </c>
      <c r="F17019" s="4">
        <v>535000</v>
      </c>
      <c r="G17019" t="s">
        <v>6</v>
      </c>
      <c r="H17019">
        <v>3</v>
      </c>
      <c r="I17019" s="4">
        <f>IF(E17019="Rhode Island", Table1[[#This Row],[price]]*$L$3, IF(E17019="Massachusetts", Table1[[#This Row],[price]]*$L$2, 1))</f>
        <v>535000</v>
      </c>
    </row>
    <row r="17020" spans="1:9" x14ac:dyDescent="0.25">
      <c r="A17020" s="2">
        <v>42481</v>
      </c>
      <c r="B17020" s="1">
        <f t="shared" si="530"/>
        <v>2016</v>
      </c>
      <c r="C17020" s="1">
        <f t="shared" si="531"/>
        <v>2</v>
      </c>
      <c r="D17020">
        <v>2615</v>
      </c>
      <c r="E17020" t="s">
        <v>37</v>
      </c>
      <c r="F17020" s="4">
        <v>360000</v>
      </c>
      <c r="G17020" t="s">
        <v>5</v>
      </c>
      <c r="H17020">
        <v>3</v>
      </c>
      <c r="I17020" s="4">
        <f>IF(E17020="Rhode Island", Table1[[#This Row],[price]]*$L$3, IF(E17020="Massachusetts", Table1[[#This Row],[price]]*$L$2, 1))</f>
        <v>360000</v>
      </c>
    </row>
    <row r="17021" spans="1:9" x14ac:dyDescent="0.25">
      <c r="A17021" s="2">
        <v>42481</v>
      </c>
      <c r="B17021" s="1">
        <f t="shared" si="530"/>
        <v>2016</v>
      </c>
      <c r="C17021" s="1">
        <f t="shared" si="531"/>
        <v>2</v>
      </c>
      <c r="D17021">
        <v>2615</v>
      </c>
      <c r="E17021" t="s">
        <v>37</v>
      </c>
      <c r="F17021" s="4">
        <v>383000</v>
      </c>
      <c r="G17021" t="s">
        <v>5</v>
      </c>
      <c r="H17021">
        <v>3</v>
      </c>
      <c r="I17021" s="4">
        <f>IF(E17021="Rhode Island", Table1[[#This Row],[price]]*$L$3, IF(E17021="Massachusetts", Table1[[#This Row],[price]]*$L$2, 1))</f>
        <v>383000</v>
      </c>
    </row>
    <row r="17022" spans="1:9" x14ac:dyDescent="0.25">
      <c r="A17022" s="2">
        <v>42481</v>
      </c>
      <c r="B17022" s="1">
        <f t="shared" si="530"/>
        <v>2016</v>
      </c>
      <c r="C17022" s="1">
        <f t="shared" si="531"/>
        <v>2</v>
      </c>
      <c r="D17022">
        <v>2913</v>
      </c>
      <c r="E17022" t="s">
        <v>36</v>
      </c>
      <c r="F17022" s="4">
        <v>411000</v>
      </c>
      <c r="G17022" t="s">
        <v>5</v>
      </c>
      <c r="H17022">
        <v>3</v>
      </c>
      <c r="I17022" s="4">
        <f>IF(E17022="Rhode Island", Table1[[#This Row],[price]]*$L$3, IF(E17022="Massachusetts", Table1[[#This Row],[price]]*$L$2, 1))</f>
        <v>411000</v>
      </c>
    </row>
    <row r="17023" spans="1:9" x14ac:dyDescent="0.25">
      <c r="A17023" s="2">
        <v>42481</v>
      </c>
      <c r="B17023" s="1">
        <f t="shared" si="530"/>
        <v>2016</v>
      </c>
      <c r="C17023" s="1">
        <f t="shared" si="531"/>
        <v>2</v>
      </c>
      <c r="D17023">
        <v>2905</v>
      </c>
      <c r="E17023" t="s">
        <v>36</v>
      </c>
      <c r="F17023" s="4">
        <v>459000</v>
      </c>
      <c r="G17023" t="s">
        <v>5</v>
      </c>
      <c r="H17023">
        <v>3</v>
      </c>
      <c r="I17023" s="4">
        <f>IF(E17023="Rhode Island", Table1[[#This Row],[price]]*$L$3, IF(E17023="Massachusetts", Table1[[#This Row],[price]]*$L$2, 1))</f>
        <v>459000</v>
      </c>
    </row>
    <row r="17024" spans="1:9" x14ac:dyDescent="0.25">
      <c r="A17024" s="2">
        <v>42481</v>
      </c>
      <c r="B17024" s="1">
        <f t="shared" si="530"/>
        <v>2016</v>
      </c>
      <c r="C17024" s="1">
        <f t="shared" si="531"/>
        <v>2</v>
      </c>
      <c r="D17024">
        <v>2902</v>
      </c>
      <c r="E17024" t="s">
        <v>36</v>
      </c>
      <c r="F17024" s="4">
        <v>470000</v>
      </c>
      <c r="G17024" t="s">
        <v>5</v>
      </c>
      <c r="H17024">
        <v>3</v>
      </c>
      <c r="I17024" s="4">
        <f>IF(E17024="Rhode Island", Table1[[#This Row],[price]]*$L$3, IF(E17024="Massachusetts", Table1[[#This Row],[price]]*$L$2, 1))</f>
        <v>470000</v>
      </c>
    </row>
    <row r="17025" spans="1:9" x14ac:dyDescent="0.25">
      <c r="A17025" s="2">
        <v>42481</v>
      </c>
      <c r="B17025" s="1">
        <f t="shared" si="530"/>
        <v>2016</v>
      </c>
      <c r="C17025" s="1">
        <f t="shared" si="531"/>
        <v>2</v>
      </c>
      <c r="D17025">
        <v>2611</v>
      </c>
      <c r="E17025" t="s">
        <v>37</v>
      </c>
      <c r="F17025" s="4">
        <v>485000</v>
      </c>
      <c r="G17025" t="s">
        <v>5</v>
      </c>
      <c r="H17025">
        <v>4</v>
      </c>
      <c r="I17025" s="4">
        <f>IF(E17025="Rhode Island", Table1[[#This Row],[price]]*$L$3, IF(E17025="Massachusetts", Table1[[#This Row],[price]]*$L$2, 1))</f>
        <v>485000</v>
      </c>
    </row>
    <row r="17026" spans="1:9" x14ac:dyDescent="0.25">
      <c r="A17026" s="2">
        <v>42481</v>
      </c>
      <c r="B17026" s="1">
        <f t="shared" ref="B17026:B17089" si="532">YEAR(A17026)</f>
        <v>2016</v>
      </c>
      <c r="C17026" s="1">
        <f t="shared" ref="C17026:C17089" si="533">ROUNDUP(MONTH(A17026)/3,0)</f>
        <v>2</v>
      </c>
      <c r="D17026">
        <v>2615</v>
      </c>
      <c r="E17026" t="s">
        <v>37</v>
      </c>
      <c r="F17026" s="4">
        <v>510000</v>
      </c>
      <c r="G17026" t="s">
        <v>5</v>
      </c>
      <c r="H17026">
        <v>4</v>
      </c>
      <c r="I17026" s="4">
        <f>IF(E17026="Rhode Island", Table1[[#This Row],[price]]*$L$3, IF(E17026="Massachusetts", Table1[[#This Row],[price]]*$L$2, 1))</f>
        <v>510000</v>
      </c>
    </row>
    <row r="17027" spans="1:9" x14ac:dyDescent="0.25">
      <c r="A17027" s="2">
        <v>42481</v>
      </c>
      <c r="B17027" s="1">
        <f t="shared" si="532"/>
        <v>2016</v>
      </c>
      <c r="C17027" s="1">
        <f t="shared" si="533"/>
        <v>2</v>
      </c>
      <c r="D17027">
        <v>2905</v>
      </c>
      <c r="E17027" t="s">
        <v>36</v>
      </c>
      <c r="F17027" s="4">
        <v>620000</v>
      </c>
      <c r="G17027" t="s">
        <v>5</v>
      </c>
      <c r="H17027">
        <v>5</v>
      </c>
      <c r="I17027" s="4">
        <f>IF(E17027="Rhode Island", Table1[[#This Row],[price]]*$L$3, IF(E17027="Massachusetts", Table1[[#This Row],[price]]*$L$2, 1))</f>
        <v>620000</v>
      </c>
    </row>
    <row r="17028" spans="1:9" x14ac:dyDescent="0.25">
      <c r="A17028" s="2">
        <v>42481</v>
      </c>
      <c r="B17028" s="1">
        <f t="shared" si="532"/>
        <v>2016</v>
      </c>
      <c r="C17028" s="1">
        <f t="shared" si="533"/>
        <v>2</v>
      </c>
      <c r="D17028">
        <v>2611</v>
      </c>
      <c r="E17028" t="s">
        <v>37</v>
      </c>
      <c r="F17028" s="4">
        <v>625000</v>
      </c>
      <c r="G17028" t="s">
        <v>5</v>
      </c>
      <c r="H17028">
        <v>4</v>
      </c>
      <c r="I17028" s="4">
        <f>IF(E17028="Rhode Island", Table1[[#This Row],[price]]*$L$3, IF(E17028="Massachusetts", Table1[[#This Row],[price]]*$L$2, 1))</f>
        <v>625000</v>
      </c>
    </row>
    <row r="17029" spans="1:9" x14ac:dyDescent="0.25">
      <c r="A17029" s="2">
        <v>42481</v>
      </c>
      <c r="B17029" s="1">
        <f t="shared" si="532"/>
        <v>2016</v>
      </c>
      <c r="C17029" s="1">
        <f t="shared" si="533"/>
        <v>2</v>
      </c>
      <c r="D17029">
        <v>2606</v>
      </c>
      <c r="E17029" t="s">
        <v>37</v>
      </c>
      <c r="F17029" s="4">
        <v>705100</v>
      </c>
      <c r="G17029" t="s">
        <v>5</v>
      </c>
      <c r="H17029">
        <v>4</v>
      </c>
      <c r="I17029" s="4">
        <f>IF(E17029="Rhode Island", Table1[[#This Row],[price]]*$L$3, IF(E17029="Massachusetts", Table1[[#This Row],[price]]*$L$2, 1))</f>
        <v>705100</v>
      </c>
    </row>
    <row r="17030" spans="1:9" x14ac:dyDescent="0.25">
      <c r="A17030" s="2">
        <v>42481</v>
      </c>
      <c r="B17030" s="1">
        <f t="shared" si="532"/>
        <v>2016</v>
      </c>
      <c r="C17030" s="1">
        <f t="shared" si="533"/>
        <v>2</v>
      </c>
      <c r="D17030">
        <v>2602</v>
      </c>
      <c r="E17030" t="s">
        <v>37</v>
      </c>
      <c r="F17030" s="4">
        <v>717000</v>
      </c>
      <c r="G17030" t="s">
        <v>5</v>
      </c>
      <c r="H17030">
        <v>3</v>
      </c>
      <c r="I17030" s="4">
        <f>IF(E17030="Rhode Island", Table1[[#This Row],[price]]*$L$3, IF(E17030="Massachusetts", Table1[[#This Row],[price]]*$L$2, 1))</f>
        <v>717000</v>
      </c>
    </row>
    <row r="17031" spans="1:9" x14ac:dyDescent="0.25">
      <c r="A17031" s="2">
        <v>42481</v>
      </c>
      <c r="B17031" s="1">
        <f t="shared" si="532"/>
        <v>2016</v>
      </c>
      <c r="C17031" s="1">
        <f t="shared" si="533"/>
        <v>2</v>
      </c>
      <c r="D17031">
        <v>2906</v>
      </c>
      <c r="E17031" t="s">
        <v>36</v>
      </c>
      <c r="F17031" s="4">
        <v>765000</v>
      </c>
      <c r="G17031" t="s">
        <v>5</v>
      </c>
      <c r="H17031">
        <v>5</v>
      </c>
      <c r="I17031" s="4">
        <f>IF(E17031="Rhode Island", Table1[[#This Row],[price]]*$L$3, IF(E17031="Massachusetts", Table1[[#This Row],[price]]*$L$2, 1))</f>
        <v>765000</v>
      </c>
    </row>
    <row r="17032" spans="1:9" x14ac:dyDescent="0.25">
      <c r="A17032" s="2">
        <v>42481</v>
      </c>
      <c r="B17032" s="1">
        <f t="shared" si="532"/>
        <v>2016</v>
      </c>
      <c r="C17032" s="1">
        <f t="shared" si="533"/>
        <v>2</v>
      </c>
      <c r="D17032">
        <v>2606</v>
      </c>
      <c r="E17032" t="s">
        <v>37</v>
      </c>
      <c r="F17032" s="4">
        <v>860000</v>
      </c>
      <c r="G17032" t="s">
        <v>5</v>
      </c>
      <c r="H17032">
        <v>3</v>
      </c>
      <c r="I17032" s="4">
        <f>IF(E17032="Rhode Island", Table1[[#This Row],[price]]*$L$3, IF(E17032="Massachusetts", Table1[[#This Row],[price]]*$L$2, 1))</f>
        <v>860000</v>
      </c>
    </row>
    <row r="17033" spans="1:9" x14ac:dyDescent="0.25">
      <c r="A17033" s="2">
        <v>42481</v>
      </c>
      <c r="B17033" s="1">
        <f t="shared" si="532"/>
        <v>2016</v>
      </c>
      <c r="C17033" s="1">
        <f t="shared" si="533"/>
        <v>2</v>
      </c>
      <c r="D17033">
        <v>2603</v>
      </c>
      <c r="E17033" t="s">
        <v>37</v>
      </c>
      <c r="F17033" s="4">
        <v>1025000</v>
      </c>
      <c r="G17033" t="s">
        <v>5</v>
      </c>
      <c r="H17033">
        <v>3</v>
      </c>
      <c r="I17033" s="4">
        <f>IF(E17033="Rhode Island", Table1[[#This Row],[price]]*$L$3, IF(E17033="Massachusetts", Table1[[#This Row],[price]]*$L$2, 1))</f>
        <v>1025000</v>
      </c>
    </row>
    <row r="17034" spans="1:9" x14ac:dyDescent="0.25">
      <c r="A17034" s="2">
        <v>42481</v>
      </c>
      <c r="B17034" s="1">
        <f t="shared" si="532"/>
        <v>2016</v>
      </c>
      <c r="C17034" s="1">
        <f t="shared" si="533"/>
        <v>2</v>
      </c>
      <c r="D17034">
        <v>2604</v>
      </c>
      <c r="E17034" t="s">
        <v>37</v>
      </c>
      <c r="F17034" s="4">
        <v>1060000</v>
      </c>
      <c r="G17034" t="s">
        <v>5</v>
      </c>
      <c r="H17034">
        <v>3</v>
      </c>
      <c r="I17034" s="4">
        <f>IF(E17034="Rhode Island", Table1[[#This Row],[price]]*$L$3, IF(E17034="Massachusetts", Table1[[#This Row],[price]]*$L$2, 1))</f>
        <v>1060000</v>
      </c>
    </row>
    <row r="17035" spans="1:9" x14ac:dyDescent="0.25">
      <c r="A17035" s="2">
        <v>42481</v>
      </c>
      <c r="B17035" s="1">
        <f t="shared" si="532"/>
        <v>2016</v>
      </c>
      <c r="C17035" s="1">
        <f t="shared" si="533"/>
        <v>2</v>
      </c>
      <c r="D17035">
        <v>2604</v>
      </c>
      <c r="E17035" t="s">
        <v>37</v>
      </c>
      <c r="F17035" s="4">
        <v>275000</v>
      </c>
      <c r="G17035" t="s">
        <v>6</v>
      </c>
      <c r="H17035">
        <v>1</v>
      </c>
      <c r="I17035" s="4">
        <f>IF(E17035="Rhode Island", Table1[[#This Row],[price]]*$L$3, IF(E17035="Massachusetts", Table1[[#This Row],[price]]*$L$2, 1))</f>
        <v>275000</v>
      </c>
    </row>
    <row r="17036" spans="1:9" x14ac:dyDescent="0.25">
      <c r="A17036" s="2">
        <v>42481</v>
      </c>
      <c r="B17036" s="1">
        <f t="shared" si="532"/>
        <v>2016</v>
      </c>
      <c r="C17036" s="1">
        <f t="shared" si="533"/>
        <v>2</v>
      </c>
      <c r="D17036">
        <v>2606</v>
      </c>
      <c r="E17036" t="s">
        <v>37</v>
      </c>
      <c r="F17036" s="4">
        <v>330000</v>
      </c>
      <c r="G17036" t="s">
        <v>6</v>
      </c>
      <c r="H17036">
        <v>2</v>
      </c>
      <c r="I17036" s="4">
        <f>IF(E17036="Rhode Island", Table1[[#This Row],[price]]*$L$3, IF(E17036="Massachusetts", Table1[[#This Row],[price]]*$L$2, 1))</f>
        <v>330000</v>
      </c>
    </row>
    <row r="17037" spans="1:9" x14ac:dyDescent="0.25">
      <c r="A17037" s="2">
        <v>42481</v>
      </c>
      <c r="B17037" s="1">
        <f t="shared" si="532"/>
        <v>2016</v>
      </c>
      <c r="C17037" s="1">
        <f t="shared" si="533"/>
        <v>2</v>
      </c>
      <c r="D17037">
        <v>2913</v>
      </c>
      <c r="E17037" t="s">
        <v>36</v>
      </c>
      <c r="F17037" s="4">
        <v>330000</v>
      </c>
      <c r="G17037" t="s">
        <v>6</v>
      </c>
      <c r="H17037">
        <v>2</v>
      </c>
      <c r="I17037" s="4">
        <f>IF(E17037="Rhode Island", Table1[[#This Row],[price]]*$L$3, IF(E17037="Massachusetts", Table1[[#This Row],[price]]*$L$2, 1))</f>
        <v>330000</v>
      </c>
    </row>
    <row r="17038" spans="1:9" x14ac:dyDescent="0.25">
      <c r="A17038" s="2">
        <v>42481</v>
      </c>
      <c r="B17038" s="1">
        <f t="shared" si="532"/>
        <v>2016</v>
      </c>
      <c r="C17038" s="1">
        <f t="shared" si="533"/>
        <v>2</v>
      </c>
      <c r="D17038">
        <v>2600</v>
      </c>
      <c r="E17038" t="s">
        <v>37</v>
      </c>
      <c r="F17038" s="4">
        <v>487000</v>
      </c>
      <c r="G17038" t="s">
        <v>6</v>
      </c>
      <c r="H17038">
        <v>1</v>
      </c>
      <c r="I17038" s="4">
        <f>IF(E17038="Rhode Island", Table1[[#This Row],[price]]*$L$3, IF(E17038="Massachusetts", Table1[[#This Row],[price]]*$L$2, 1))</f>
        <v>487000</v>
      </c>
    </row>
    <row r="17039" spans="1:9" x14ac:dyDescent="0.25">
      <c r="A17039" s="2">
        <v>42481</v>
      </c>
      <c r="B17039" s="1">
        <f t="shared" si="532"/>
        <v>2016</v>
      </c>
      <c r="C17039" s="1">
        <f t="shared" si="533"/>
        <v>2</v>
      </c>
      <c r="D17039">
        <v>2612</v>
      </c>
      <c r="E17039" t="s">
        <v>37</v>
      </c>
      <c r="F17039" s="4">
        <v>560000</v>
      </c>
      <c r="G17039" t="s">
        <v>6</v>
      </c>
      <c r="H17039">
        <v>3</v>
      </c>
      <c r="I17039" s="4">
        <f>IF(E17039="Rhode Island", Table1[[#This Row],[price]]*$L$3, IF(E17039="Massachusetts", Table1[[#This Row],[price]]*$L$2, 1))</f>
        <v>560000</v>
      </c>
    </row>
    <row r="17040" spans="1:9" x14ac:dyDescent="0.25">
      <c r="A17040" s="2">
        <v>42481</v>
      </c>
      <c r="B17040" s="1">
        <f t="shared" si="532"/>
        <v>2016</v>
      </c>
      <c r="C17040" s="1">
        <f t="shared" si="533"/>
        <v>2</v>
      </c>
      <c r="D17040">
        <v>2604</v>
      </c>
      <c r="E17040" t="s">
        <v>37</v>
      </c>
      <c r="F17040" s="4">
        <v>650000</v>
      </c>
      <c r="G17040" t="s">
        <v>6</v>
      </c>
      <c r="H17040">
        <v>3</v>
      </c>
      <c r="I17040" s="4">
        <f>IF(E17040="Rhode Island", Table1[[#This Row],[price]]*$L$3, IF(E17040="Massachusetts", Table1[[#This Row],[price]]*$L$2, 1))</f>
        <v>650000</v>
      </c>
    </row>
    <row r="17041" spans="1:9" x14ac:dyDescent="0.25">
      <c r="A17041" s="2">
        <v>42482</v>
      </c>
      <c r="B17041" s="1">
        <f t="shared" si="532"/>
        <v>2016</v>
      </c>
      <c r="C17041" s="1">
        <f t="shared" si="533"/>
        <v>2</v>
      </c>
      <c r="D17041">
        <v>2913</v>
      </c>
      <c r="E17041" t="s">
        <v>36</v>
      </c>
      <c r="F17041" s="4">
        <v>350000</v>
      </c>
      <c r="G17041" t="s">
        <v>5</v>
      </c>
      <c r="H17041">
        <v>3</v>
      </c>
      <c r="I17041" s="4">
        <f>IF(E17041="Rhode Island", Table1[[#This Row],[price]]*$L$3, IF(E17041="Massachusetts", Table1[[#This Row],[price]]*$L$2, 1))</f>
        <v>350000</v>
      </c>
    </row>
    <row r="17042" spans="1:9" x14ac:dyDescent="0.25">
      <c r="A17042" s="2">
        <v>42482</v>
      </c>
      <c r="B17042" s="1">
        <f t="shared" si="532"/>
        <v>2016</v>
      </c>
      <c r="C17042" s="1">
        <f t="shared" si="533"/>
        <v>2</v>
      </c>
      <c r="D17042">
        <v>2913</v>
      </c>
      <c r="E17042" t="s">
        <v>36</v>
      </c>
      <c r="F17042" s="4">
        <v>405000</v>
      </c>
      <c r="G17042" t="s">
        <v>5</v>
      </c>
      <c r="H17042">
        <v>3</v>
      </c>
      <c r="I17042" s="4">
        <f>IF(E17042="Rhode Island", Table1[[#This Row],[price]]*$L$3, IF(E17042="Massachusetts", Table1[[#This Row],[price]]*$L$2, 1))</f>
        <v>405000</v>
      </c>
    </row>
    <row r="17043" spans="1:9" x14ac:dyDescent="0.25">
      <c r="A17043" s="2">
        <v>42482</v>
      </c>
      <c r="B17043" s="1">
        <f t="shared" si="532"/>
        <v>2016</v>
      </c>
      <c r="C17043" s="1">
        <f t="shared" si="533"/>
        <v>2</v>
      </c>
      <c r="D17043">
        <v>2615</v>
      </c>
      <c r="E17043" t="s">
        <v>37</v>
      </c>
      <c r="F17043" s="4">
        <v>407500</v>
      </c>
      <c r="G17043" t="s">
        <v>5</v>
      </c>
      <c r="H17043">
        <v>3</v>
      </c>
      <c r="I17043" s="4">
        <f>IF(E17043="Rhode Island", Table1[[#This Row],[price]]*$L$3, IF(E17043="Massachusetts", Table1[[#This Row],[price]]*$L$2, 1))</f>
        <v>407500</v>
      </c>
    </row>
    <row r="17044" spans="1:9" x14ac:dyDescent="0.25">
      <c r="A17044" s="2">
        <v>42482</v>
      </c>
      <c r="B17044" s="1">
        <f t="shared" si="532"/>
        <v>2016</v>
      </c>
      <c r="C17044" s="1">
        <f t="shared" si="533"/>
        <v>2</v>
      </c>
      <c r="D17044">
        <v>2913</v>
      </c>
      <c r="E17044" t="s">
        <v>36</v>
      </c>
      <c r="F17044" s="4">
        <v>435000</v>
      </c>
      <c r="G17044" t="s">
        <v>5</v>
      </c>
      <c r="H17044">
        <v>3</v>
      </c>
      <c r="I17044" s="4">
        <f>IF(E17044="Rhode Island", Table1[[#This Row],[price]]*$L$3, IF(E17044="Massachusetts", Table1[[#This Row],[price]]*$L$2, 1))</f>
        <v>435000</v>
      </c>
    </row>
    <row r="17045" spans="1:9" x14ac:dyDescent="0.25">
      <c r="A17045" s="2">
        <v>42482</v>
      </c>
      <c r="B17045" s="1">
        <f t="shared" si="532"/>
        <v>2016</v>
      </c>
      <c r="C17045" s="1">
        <f t="shared" si="533"/>
        <v>2</v>
      </c>
      <c r="D17045">
        <v>2905</v>
      </c>
      <c r="E17045" t="s">
        <v>36</v>
      </c>
      <c r="F17045" s="4">
        <v>458000</v>
      </c>
      <c r="G17045" t="s">
        <v>5</v>
      </c>
      <c r="H17045">
        <v>3</v>
      </c>
      <c r="I17045" s="4">
        <f>IF(E17045="Rhode Island", Table1[[#This Row],[price]]*$L$3, IF(E17045="Massachusetts", Table1[[#This Row],[price]]*$L$2, 1))</f>
        <v>458000</v>
      </c>
    </row>
    <row r="17046" spans="1:9" x14ac:dyDescent="0.25">
      <c r="A17046" s="2">
        <v>42482</v>
      </c>
      <c r="B17046" s="1">
        <f t="shared" si="532"/>
        <v>2016</v>
      </c>
      <c r="C17046" s="1">
        <f t="shared" si="533"/>
        <v>2</v>
      </c>
      <c r="D17046">
        <v>2906</v>
      </c>
      <c r="E17046" t="s">
        <v>36</v>
      </c>
      <c r="F17046" s="4">
        <v>500000</v>
      </c>
      <c r="G17046" t="s">
        <v>5</v>
      </c>
      <c r="H17046">
        <v>3</v>
      </c>
      <c r="I17046" s="4">
        <f>IF(E17046="Rhode Island", Table1[[#This Row],[price]]*$L$3, IF(E17046="Massachusetts", Table1[[#This Row],[price]]*$L$2, 1))</f>
        <v>500000</v>
      </c>
    </row>
    <row r="17047" spans="1:9" x14ac:dyDescent="0.25">
      <c r="A17047" s="2">
        <v>42482</v>
      </c>
      <c r="B17047" s="1">
        <f t="shared" si="532"/>
        <v>2016</v>
      </c>
      <c r="C17047" s="1">
        <f t="shared" si="533"/>
        <v>2</v>
      </c>
      <c r="D17047">
        <v>2906</v>
      </c>
      <c r="E17047" t="s">
        <v>36</v>
      </c>
      <c r="F17047" s="4">
        <v>550000</v>
      </c>
      <c r="G17047" t="s">
        <v>5</v>
      </c>
      <c r="H17047">
        <v>4</v>
      </c>
      <c r="I17047" s="4">
        <f>IF(E17047="Rhode Island", Table1[[#This Row],[price]]*$L$3, IF(E17047="Massachusetts", Table1[[#This Row],[price]]*$L$2, 1))</f>
        <v>550000</v>
      </c>
    </row>
    <row r="17048" spans="1:9" x14ac:dyDescent="0.25">
      <c r="A17048" s="2">
        <v>42482</v>
      </c>
      <c r="B17048" s="1">
        <f t="shared" si="532"/>
        <v>2016</v>
      </c>
      <c r="C17048" s="1">
        <f t="shared" si="533"/>
        <v>2</v>
      </c>
      <c r="D17048">
        <v>2617</v>
      </c>
      <c r="E17048" t="s">
        <v>37</v>
      </c>
      <c r="F17048" s="4">
        <v>595000</v>
      </c>
      <c r="G17048" t="s">
        <v>5</v>
      </c>
      <c r="H17048">
        <v>3</v>
      </c>
      <c r="I17048" s="4">
        <f>IF(E17048="Rhode Island", Table1[[#This Row],[price]]*$L$3, IF(E17048="Massachusetts", Table1[[#This Row],[price]]*$L$2, 1))</f>
        <v>595000</v>
      </c>
    </row>
    <row r="17049" spans="1:9" x14ac:dyDescent="0.25">
      <c r="A17049" s="2">
        <v>42482</v>
      </c>
      <c r="B17049" s="1">
        <f t="shared" si="532"/>
        <v>2016</v>
      </c>
      <c r="C17049" s="1">
        <f t="shared" si="533"/>
        <v>2</v>
      </c>
      <c r="D17049">
        <v>2906</v>
      </c>
      <c r="E17049" t="s">
        <v>36</v>
      </c>
      <c r="F17049" s="4">
        <v>619000</v>
      </c>
      <c r="G17049" t="s">
        <v>5</v>
      </c>
      <c r="H17049">
        <v>4</v>
      </c>
      <c r="I17049" s="4">
        <f>IF(E17049="Rhode Island", Table1[[#This Row],[price]]*$L$3, IF(E17049="Massachusetts", Table1[[#This Row],[price]]*$L$2, 1))</f>
        <v>619000</v>
      </c>
    </row>
    <row r="17050" spans="1:9" x14ac:dyDescent="0.25">
      <c r="A17050" s="2">
        <v>42482</v>
      </c>
      <c r="B17050" s="1">
        <f t="shared" si="532"/>
        <v>2016</v>
      </c>
      <c r="C17050" s="1">
        <f t="shared" si="533"/>
        <v>2</v>
      </c>
      <c r="D17050">
        <v>2602</v>
      </c>
      <c r="E17050" t="s">
        <v>37</v>
      </c>
      <c r="F17050" s="4">
        <v>680000</v>
      </c>
      <c r="G17050" t="s">
        <v>5</v>
      </c>
      <c r="H17050">
        <v>3</v>
      </c>
      <c r="I17050" s="4">
        <f>IF(E17050="Rhode Island", Table1[[#This Row],[price]]*$L$3, IF(E17050="Massachusetts", Table1[[#This Row],[price]]*$L$2, 1))</f>
        <v>680000</v>
      </c>
    </row>
    <row r="17051" spans="1:9" x14ac:dyDescent="0.25">
      <c r="A17051" s="2">
        <v>42482</v>
      </c>
      <c r="B17051" s="1">
        <f t="shared" si="532"/>
        <v>2016</v>
      </c>
      <c r="C17051" s="1">
        <f t="shared" si="533"/>
        <v>2</v>
      </c>
      <c r="D17051">
        <v>2611</v>
      </c>
      <c r="E17051" t="s">
        <v>37</v>
      </c>
      <c r="F17051" s="4">
        <v>750000</v>
      </c>
      <c r="G17051" t="s">
        <v>5</v>
      </c>
      <c r="H17051">
        <v>4</v>
      </c>
      <c r="I17051" s="4">
        <f>IF(E17051="Rhode Island", Table1[[#This Row],[price]]*$L$3, IF(E17051="Massachusetts", Table1[[#This Row],[price]]*$L$2, 1))</f>
        <v>750000</v>
      </c>
    </row>
    <row r="17052" spans="1:9" x14ac:dyDescent="0.25">
      <c r="A17052" s="2">
        <v>42482</v>
      </c>
      <c r="B17052" s="1">
        <f t="shared" si="532"/>
        <v>2016</v>
      </c>
      <c r="C17052" s="1">
        <f t="shared" si="533"/>
        <v>2</v>
      </c>
      <c r="D17052">
        <v>2914</v>
      </c>
      <c r="E17052" t="s">
        <v>36</v>
      </c>
      <c r="F17052" s="4">
        <v>751800</v>
      </c>
      <c r="G17052" t="s">
        <v>5</v>
      </c>
      <c r="H17052">
        <v>4</v>
      </c>
      <c r="I17052" s="4">
        <f>IF(E17052="Rhode Island", Table1[[#This Row],[price]]*$L$3, IF(E17052="Massachusetts", Table1[[#This Row],[price]]*$L$2, 1))</f>
        <v>751800</v>
      </c>
    </row>
    <row r="17053" spans="1:9" x14ac:dyDescent="0.25">
      <c r="A17053" s="2">
        <v>42482</v>
      </c>
      <c r="B17053" s="1">
        <f t="shared" si="532"/>
        <v>2016</v>
      </c>
      <c r="C17053" s="1">
        <f t="shared" si="533"/>
        <v>2</v>
      </c>
      <c r="D17053">
        <v>2618</v>
      </c>
      <c r="E17053" t="s">
        <v>37</v>
      </c>
      <c r="F17053" s="4">
        <v>765000</v>
      </c>
      <c r="G17053" t="s">
        <v>5</v>
      </c>
      <c r="H17053">
        <v>4</v>
      </c>
      <c r="I17053" s="4">
        <f>IF(E17053="Rhode Island", Table1[[#This Row],[price]]*$L$3, IF(E17053="Massachusetts", Table1[[#This Row],[price]]*$L$2, 1))</f>
        <v>765000</v>
      </c>
    </row>
    <row r="17054" spans="1:9" x14ac:dyDescent="0.25">
      <c r="A17054" s="2">
        <v>42482</v>
      </c>
      <c r="B17054" s="1">
        <f t="shared" si="532"/>
        <v>2016</v>
      </c>
      <c r="C17054" s="1">
        <f t="shared" si="533"/>
        <v>2</v>
      </c>
      <c r="D17054">
        <v>2607</v>
      </c>
      <c r="E17054" t="s">
        <v>37</v>
      </c>
      <c r="F17054" s="4">
        <v>820000</v>
      </c>
      <c r="G17054" t="s">
        <v>5</v>
      </c>
      <c r="H17054">
        <v>5</v>
      </c>
      <c r="I17054" s="4">
        <f>IF(E17054="Rhode Island", Table1[[#This Row],[price]]*$L$3, IF(E17054="Massachusetts", Table1[[#This Row],[price]]*$L$2, 1))</f>
        <v>820000</v>
      </c>
    </row>
    <row r="17055" spans="1:9" x14ac:dyDescent="0.25">
      <c r="A17055" s="2">
        <v>42482</v>
      </c>
      <c r="B17055" s="1">
        <f t="shared" si="532"/>
        <v>2016</v>
      </c>
      <c r="C17055" s="1">
        <f t="shared" si="533"/>
        <v>2</v>
      </c>
      <c r="D17055">
        <v>2617</v>
      </c>
      <c r="E17055" t="s">
        <v>37</v>
      </c>
      <c r="F17055" s="4">
        <v>291800</v>
      </c>
      <c r="G17055" t="s">
        <v>6</v>
      </c>
      <c r="H17055">
        <v>1</v>
      </c>
      <c r="I17055" s="4">
        <f>IF(E17055="Rhode Island", Table1[[#This Row],[price]]*$L$3, IF(E17055="Massachusetts", Table1[[#This Row],[price]]*$L$2, 1))</f>
        <v>291800</v>
      </c>
    </row>
    <row r="17056" spans="1:9" x14ac:dyDescent="0.25">
      <c r="A17056" s="2">
        <v>42482</v>
      </c>
      <c r="B17056" s="1">
        <f t="shared" si="532"/>
        <v>2016</v>
      </c>
      <c r="C17056" s="1">
        <f t="shared" si="533"/>
        <v>2</v>
      </c>
      <c r="D17056">
        <v>2612</v>
      </c>
      <c r="E17056" t="s">
        <v>37</v>
      </c>
      <c r="F17056" s="4">
        <v>395000</v>
      </c>
      <c r="G17056" t="s">
        <v>6</v>
      </c>
      <c r="H17056">
        <v>2</v>
      </c>
      <c r="I17056" s="4">
        <f>IF(E17056="Rhode Island", Table1[[#This Row],[price]]*$L$3, IF(E17056="Massachusetts", Table1[[#This Row],[price]]*$L$2, 1))</f>
        <v>395000</v>
      </c>
    </row>
    <row r="17057" spans="1:9" x14ac:dyDescent="0.25">
      <c r="A17057" s="2">
        <v>42483</v>
      </c>
      <c r="B17057" s="1">
        <f t="shared" si="532"/>
        <v>2016</v>
      </c>
      <c r="C17057" s="1">
        <f t="shared" si="533"/>
        <v>2</v>
      </c>
      <c r="D17057">
        <v>2614</v>
      </c>
      <c r="E17057" t="s">
        <v>37</v>
      </c>
      <c r="F17057" s="4">
        <v>475000</v>
      </c>
      <c r="G17057" t="s">
        <v>5</v>
      </c>
      <c r="H17057">
        <v>4</v>
      </c>
      <c r="I17057" s="4">
        <f>IF(E17057="Rhode Island", Table1[[#This Row],[price]]*$L$3, IF(E17057="Massachusetts", Table1[[#This Row],[price]]*$L$2, 1))</f>
        <v>475000</v>
      </c>
    </row>
    <row r="17058" spans="1:9" x14ac:dyDescent="0.25">
      <c r="A17058" s="2">
        <v>42483</v>
      </c>
      <c r="B17058" s="1">
        <f t="shared" si="532"/>
        <v>2016</v>
      </c>
      <c r="C17058" s="1">
        <f t="shared" si="533"/>
        <v>2</v>
      </c>
      <c r="D17058">
        <v>2614</v>
      </c>
      <c r="E17058" t="s">
        <v>37</v>
      </c>
      <c r="F17058" s="4">
        <v>476000</v>
      </c>
      <c r="G17058" t="s">
        <v>5</v>
      </c>
      <c r="H17058">
        <v>3</v>
      </c>
      <c r="I17058" s="4">
        <f>IF(E17058="Rhode Island", Table1[[#This Row],[price]]*$L$3, IF(E17058="Massachusetts", Table1[[#This Row],[price]]*$L$2, 1))</f>
        <v>476000</v>
      </c>
    </row>
    <row r="17059" spans="1:9" x14ac:dyDescent="0.25">
      <c r="A17059" s="2">
        <v>42483</v>
      </c>
      <c r="B17059" s="1">
        <f t="shared" si="532"/>
        <v>2016</v>
      </c>
      <c r="C17059" s="1">
        <f t="shared" si="533"/>
        <v>2</v>
      </c>
      <c r="D17059">
        <v>2611</v>
      </c>
      <c r="E17059" t="s">
        <v>37</v>
      </c>
      <c r="F17059" s="4">
        <v>502000</v>
      </c>
      <c r="G17059" t="s">
        <v>5</v>
      </c>
      <c r="H17059">
        <v>3</v>
      </c>
      <c r="I17059" s="4">
        <f>IF(E17059="Rhode Island", Table1[[#This Row],[price]]*$L$3, IF(E17059="Massachusetts", Table1[[#This Row],[price]]*$L$2, 1))</f>
        <v>502000</v>
      </c>
    </row>
    <row r="17060" spans="1:9" x14ac:dyDescent="0.25">
      <c r="A17060" s="2">
        <v>42483</v>
      </c>
      <c r="B17060" s="1">
        <f t="shared" si="532"/>
        <v>2016</v>
      </c>
      <c r="C17060" s="1">
        <f t="shared" si="533"/>
        <v>2</v>
      </c>
      <c r="D17060">
        <v>2611</v>
      </c>
      <c r="E17060" t="s">
        <v>37</v>
      </c>
      <c r="F17060" s="4">
        <v>580000</v>
      </c>
      <c r="G17060" t="s">
        <v>5</v>
      </c>
      <c r="H17060">
        <v>4</v>
      </c>
      <c r="I17060" s="4">
        <f>IF(E17060="Rhode Island", Table1[[#This Row],[price]]*$L$3, IF(E17060="Massachusetts", Table1[[#This Row],[price]]*$L$2, 1))</f>
        <v>580000</v>
      </c>
    </row>
    <row r="17061" spans="1:9" x14ac:dyDescent="0.25">
      <c r="A17061" s="2">
        <v>42483</v>
      </c>
      <c r="B17061" s="1">
        <f t="shared" si="532"/>
        <v>2016</v>
      </c>
      <c r="C17061" s="1">
        <f t="shared" si="533"/>
        <v>2</v>
      </c>
      <c r="D17061">
        <v>2905</v>
      </c>
      <c r="E17061" t="s">
        <v>36</v>
      </c>
      <c r="F17061" s="4">
        <v>595000</v>
      </c>
      <c r="G17061" t="s">
        <v>5</v>
      </c>
      <c r="H17061">
        <v>4</v>
      </c>
      <c r="I17061" s="4">
        <f>IF(E17061="Rhode Island", Table1[[#This Row],[price]]*$L$3, IF(E17061="Massachusetts", Table1[[#This Row],[price]]*$L$2, 1))</f>
        <v>595000</v>
      </c>
    </row>
    <row r="17062" spans="1:9" x14ac:dyDescent="0.25">
      <c r="A17062" s="2">
        <v>42483</v>
      </c>
      <c r="B17062" s="1">
        <f t="shared" si="532"/>
        <v>2016</v>
      </c>
      <c r="C17062" s="1">
        <f t="shared" si="533"/>
        <v>2</v>
      </c>
      <c r="D17062">
        <v>2913</v>
      </c>
      <c r="E17062" t="s">
        <v>36</v>
      </c>
      <c r="F17062" s="4">
        <v>595000</v>
      </c>
      <c r="G17062" t="s">
        <v>5</v>
      </c>
      <c r="H17062">
        <v>4</v>
      </c>
      <c r="I17062" s="4">
        <f>IF(E17062="Rhode Island", Table1[[#This Row],[price]]*$L$3, IF(E17062="Massachusetts", Table1[[#This Row],[price]]*$L$2, 1))</f>
        <v>595000</v>
      </c>
    </row>
    <row r="17063" spans="1:9" x14ac:dyDescent="0.25">
      <c r="A17063" s="2">
        <v>42483</v>
      </c>
      <c r="B17063" s="1">
        <f t="shared" si="532"/>
        <v>2016</v>
      </c>
      <c r="C17063" s="1">
        <f t="shared" si="533"/>
        <v>2</v>
      </c>
      <c r="D17063">
        <v>2606</v>
      </c>
      <c r="E17063" t="s">
        <v>37</v>
      </c>
      <c r="F17063" s="4">
        <v>631000</v>
      </c>
      <c r="G17063" t="s">
        <v>5</v>
      </c>
      <c r="H17063">
        <v>3</v>
      </c>
      <c r="I17063" s="4">
        <f>IF(E17063="Rhode Island", Table1[[#This Row],[price]]*$L$3, IF(E17063="Massachusetts", Table1[[#This Row],[price]]*$L$2, 1))</f>
        <v>631000</v>
      </c>
    </row>
    <row r="17064" spans="1:9" x14ac:dyDescent="0.25">
      <c r="A17064" s="2">
        <v>42483</v>
      </c>
      <c r="B17064" s="1">
        <f t="shared" si="532"/>
        <v>2016</v>
      </c>
      <c r="C17064" s="1">
        <f t="shared" si="533"/>
        <v>2</v>
      </c>
      <c r="D17064">
        <v>2604</v>
      </c>
      <c r="E17064" t="s">
        <v>37</v>
      </c>
      <c r="F17064" s="4">
        <v>675000</v>
      </c>
      <c r="G17064" t="s">
        <v>5</v>
      </c>
      <c r="H17064">
        <v>3</v>
      </c>
      <c r="I17064" s="4">
        <f>IF(E17064="Rhode Island", Table1[[#This Row],[price]]*$L$3, IF(E17064="Massachusetts", Table1[[#This Row],[price]]*$L$2, 1))</f>
        <v>675000</v>
      </c>
    </row>
    <row r="17065" spans="1:9" x14ac:dyDescent="0.25">
      <c r="A17065" s="2">
        <v>42483</v>
      </c>
      <c r="B17065" s="1">
        <f t="shared" si="532"/>
        <v>2016</v>
      </c>
      <c r="C17065" s="1">
        <f t="shared" si="533"/>
        <v>2</v>
      </c>
      <c r="D17065">
        <v>2913</v>
      </c>
      <c r="E17065" t="s">
        <v>36</v>
      </c>
      <c r="F17065" s="4">
        <v>767000</v>
      </c>
      <c r="G17065" t="s">
        <v>5</v>
      </c>
      <c r="H17065">
        <v>4</v>
      </c>
      <c r="I17065" s="4">
        <f>IF(E17065="Rhode Island", Table1[[#This Row],[price]]*$L$3, IF(E17065="Massachusetts", Table1[[#This Row],[price]]*$L$2, 1))</f>
        <v>767000</v>
      </c>
    </row>
    <row r="17066" spans="1:9" x14ac:dyDescent="0.25">
      <c r="A17066" s="2">
        <v>42483</v>
      </c>
      <c r="B17066" s="1">
        <f t="shared" si="532"/>
        <v>2016</v>
      </c>
      <c r="C17066" s="1">
        <f t="shared" si="533"/>
        <v>2</v>
      </c>
      <c r="D17066">
        <v>2604</v>
      </c>
      <c r="E17066" t="s">
        <v>37</v>
      </c>
      <c r="F17066" s="4">
        <v>945000</v>
      </c>
      <c r="G17066" t="s">
        <v>5</v>
      </c>
      <c r="H17066">
        <v>4</v>
      </c>
      <c r="I17066" s="4">
        <f>IF(E17066="Rhode Island", Table1[[#This Row],[price]]*$L$3, IF(E17066="Massachusetts", Table1[[#This Row],[price]]*$L$2, 1))</f>
        <v>945000</v>
      </c>
    </row>
    <row r="17067" spans="1:9" x14ac:dyDescent="0.25">
      <c r="A17067" s="2">
        <v>42483</v>
      </c>
      <c r="B17067" s="1">
        <f t="shared" si="532"/>
        <v>2016</v>
      </c>
      <c r="C17067" s="1">
        <f t="shared" si="533"/>
        <v>2</v>
      </c>
      <c r="D17067">
        <v>2602</v>
      </c>
      <c r="E17067" t="s">
        <v>37</v>
      </c>
      <c r="F17067" s="4">
        <v>1008000</v>
      </c>
      <c r="G17067" t="s">
        <v>5</v>
      </c>
      <c r="H17067">
        <v>4</v>
      </c>
      <c r="I17067" s="4">
        <f>IF(E17067="Rhode Island", Table1[[#This Row],[price]]*$L$3, IF(E17067="Massachusetts", Table1[[#This Row],[price]]*$L$2, 1))</f>
        <v>1008000</v>
      </c>
    </row>
    <row r="17068" spans="1:9" x14ac:dyDescent="0.25">
      <c r="A17068" s="2">
        <v>42483</v>
      </c>
      <c r="B17068" s="1">
        <f t="shared" si="532"/>
        <v>2016</v>
      </c>
      <c r="C17068" s="1">
        <f t="shared" si="533"/>
        <v>2</v>
      </c>
      <c r="D17068">
        <v>2911</v>
      </c>
      <c r="E17068" t="s">
        <v>36</v>
      </c>
      <c r="F17068" s="4">
        <v>1200000</v>
      </c>
      <c r="G17068" t="s">
        <v>5</v>
      </c>
      <c r="H17068">
        <v>4</v>
      </c>
      <c r="I17068" s="4">
        <f>IF(E17068="Rhode Island", Table1[[#This Row],[price]]*$L$3, IF(E17068="Massachusetts", Table1[[#This Row],[price]]*$L$2, 1))</f>
        <v>1200000</v>
      </c>
    </row>
    <row r="17069" spans="1:9" x14ac:dyDescent="0.25">
      <c r="A17069" s="2">
        <v>42483</v>
      </c>
      <c r="B17069" s="1">
        <f t="shared" si="532"/>
        <v>2016</v>
      </c>
      <c r="C17069" s="1">
        <f t="shared" si="533"/>
        <v>2</v>
      </c>
      <c r="D17069">
        <v>2600</v>
      </c>
      <c r="E17069" t="s">
        <v>37</v>
      </c>
      <c r="F17069" s="4">
        <v>1701000</v>
      </c>
      <c r="G17069" t="s">
        <v>5</v>
      </c>
      <c r="H17069">
        <v>3</v>
      </c>
      <c r="I17069" s="4">
        <f>IF(E17069="Rhode Island", Table1[[#This Row],[price]]*$L$3, IF(E17069="Massachusetts", Table1[[#This Row],[price]]*$L$2, 1))</f>
        <v>1701000</v>
      </c>
    </row>
    <row r="17070" spans="1:9" x14ac:dyDescent="0.25">
      <c r="A17070" s="2">
        <v>42484</v>
      </c>
      <c r="B17070" s="1">
        <f t="shared" si="532"/>
        <v>2016</v>
      </c>
      <c r="C17070" s="1">
        <f t="shared" si="533"/>
        <v>2</v>
      </c>
      <c r="D17070">
        <v>2906</v>
      </c>
      <c r="E17070" t="s">
        <v>36</v>
      </c>
      <c r="F17070" s="4">
        <v>405000</v>
      </c>
      <c r="G17070" t="s">
        <v>5</v>
      </c>
      <c r="H17070">
        <v>3</v>
      </c>
      <c r="I17070" s="4">
        <f>IF(E17070="Rhode Island", Table1[[#This Row],[price]]*$L$3, IF(E17070="Massachusetts", Table1[[#This Row],[price]]*$L$2, 1))</f>
        <v>405000</v>
      </c>
    </row>
    <row r="17071" spans="1:9" x14ac:dyDescent="0.25">
      <c r="A17071" s="2">
        <v>42485</v>
      </c>
      <c r="B17071" s="1">
        <f t="shared" si="532"/>
        <v>2016</v>
      </c>
      <c r="C17071" s="1">
        <f t="shared" si="533"/>
        <v>2</v>
      </c>
      <c r="D17071">
        <v>2914</v>
      </c>
      <c r="E17071" t="s">
        <v>36</v>
      </c>
      <c r="F17071" s="4">
        <v>461700</v>
      </c>
      <c r="G17071" t="s">
        <v>5</v>
      </c>
      <c r="H17071">
        <v>3</v>
      </c>
      <c r="I17071" s="4">
        <f>IF(E17071="Rhode Island", Table1[[#This Row],[price]]*$L$3, IF(E17071="Massachusetts", Table1[[#This Row],[price]]*$L$2, 1))</f>
        <v>461700</v>
      </c>
    </row>
    <row r="17072" spans="1:9" x14ac:dyDescent="0.25">
      <c r="A17072" s="2">
        <v>42485</v>
      </c>
      <c r="B17072" s="1">
        <f t="shared" si="532"/>
        <v>2016</v>
      </c>
      <c r="C17072" s="1">
        <f t="shared" si="533"/>
        <v>2</v>
      </c>
      <c r="D17072">
        <v>2601</v>
      </c>
      <c r="E17072" t="s">
        <v>37</v>
      </c>
      <c r="F17072" s="4">
        <v>1250000</v>
      </c>
      <c r="G17072" t="s">
        <v>6</v>
      </c>
      <c r="H17072">
        <v>3</v>
      </c>
      <c r="I17072" s="4">
        <f>IF(E17072="Rhode Island", Table1[[#This Row],[price]]*$L$3, IF(E17072="Massachusetts", Table1[[#This Row],[price]]*$L$2, 1))</f>
        <v>1250000</v>
      </c>
    </row>
    <row r="17073" spans="1:9" x14ac:dyDescent="0.25">
      <c r="A17073" s="2">
        <v>42486</v>
      </c>
      <c r="B17073" s="1">
        <f t="shared" si="532"/>
        <v>2016</v>
      </c>
      <c r="C17073" s="1">
        <f t="shared" si="533"/>
        <v>2</v>
      </c>
      <c r="D17073">
        <v>2913</v>
      </c>
      <c r="E17073" t="s">
        <v>36</v>
      </c>
      <c r="F17073" s="4">
        <v>370000</v>
      </c>
      <c r="G17073" t="s">
        <v>5</v>
      </c>
      <c r="H17073">
        <v>3</v>
      </c>
      <c r="I17073" s="4">
        <f>IF(E17073="Rhode Island", Table1[[#This Row],[price]]*$L$3, IF(E17073="Massachusetts", Table1[[#This Row],[price]]*$L$2, 1))</f>
        <v>370000</v>
      </c>
    </row>
    <row r="17074" spans="1:9" x14ac:dyDescent="0.25">
      <c r="A17074" s="2">
        <v>42486</v>
      </c>
      <c r="B17074" s="1">
        <f t="shared" si="532"/>
        <v>2016</v>
      </c>
      <c r="C17074" s="1">
        <f t="shared" si="533"/>
        <v>2</v>
      </c>
      <c r="D17074">
        <v>2615</v>
      </c>
      <c r="E17074" t="s">
        <v>37</v>
      </c>
      <c r="F17074" s="4">
        <v>410000</v>
      </c>
      <c r="G17074" t="s">
        <v>5</v>
      </c>
      <c r="H17074">
        <v>3</v>
      </c>
      <c r="I17074" s="4">
        <f>IF(E17074="Rhode Island", Table1[[#This Row],[price]]*$L$3, IF(E17074="Massachusetts", Table1[[#This Row],[price]]*$L$2, 1))</f>
        <v>410000</v>
      </c>
    </row>
    <row r="17075" spans="1:9" x14ac:dyDescent="0.25">
      <c r="A17075" s="2">
        <v>42486</v>
      </c>
      <c r="B17075" s="1">
        <f t="shared" si="532"/>
        <v>2016</v>
      </c>
      <c r="C17075" s="1">
        <f t="shared" si="533"/>
        <v>2</v>
      </c>
      <c r="D17075">
        <v>2903</v>
      </c>
      <c r="E17075" t="s">
        <v>36</v>
      </c>
      <c r="F17075" s="4">
        <v>500000</v>
      </c>
      <c r="G17075" t="s">
        <v>5</v>
      </c>
      <c r="H17075">
        <v>4</v>
      </c>
      <c r="I17075" s="4">
        <f>IF(E17075="Rhode Island", Table1[[#This Row],[price]]*$L$3, IF(E17075="Massachusetts", Table1[[#This Row],[price]]*$L$2, 1))</f>
        <v>500000</v>
      </c>
    </row>
    <row r="17076" spans="1:9" x14ac:dyDescent="0.25">
      <c r="A17076" s="2">
        <v>42486</v>
      </c>
      <c r="B17076" s="1">
        <f t="shared" si="532"/>
        <v>2016</v>
      </c>
      <c r="C17076" s="1">
        <f t="shared" si="533"/>
        <v>2</v>
      </c>
      <c r="D17076">
        <v>2911</v>
      </c>
      <c r="E17076" t="s">
        <v>36</v>
      </c>
      <c r="F17076" s="4">
        <v>680000</v>
      </c>
      <c r="G17076" t="s">
        <v>5</v>
      </c>
      <c r="H17076">
        <v>4</v>
      </c>
      <c r="I17076" s="4">
        <f>IF(E17076="Rhode Island", Table1[[#This Row],[price]]*$L$3, IF(E17076="Massachusetts", Table1[[#This Row],[price]]*$L$2, 1))</f>
        <v>680000</v>
      </c>
    </row>
    <row r="17077" spans="1:9" x14ac:dyDescent="0.25">
      <c r="A17077" s="2">
        <v>42486</v>
      </c>
      <c r="B17077" s="1">
        <f t="shared" si="532"/>
        <v>2016</v>
      </c>
      <c r="C17077" s="1">
        <f t="shared" si="533"/>
        <v>2</v>
      </c>
      <c r="D17077">
        <v>2607</v>
      </c>
      <c r="E17077" t="s">
        <v>37</v>
      </c>
      <c r="F17077" s="4">
        <v>791000</v>
      </c>
      <c r="G17077" t="s">
        <v>5</v>
      </c>
      <c r="H17077">
        <v>4</v>
      </c>
      <c r="I17077" s="4">
        <f>IF(E17077="Rhode Island", Table1[[#This Row],[price]]*$L$3, IF(E17077="Massachusetts", Table1[[#This Row],[price]]*$L$2, 1))</f>
        <v>791000</v>
      </c>
    </row>
    <row r="17078" spans="1:9" x14ac:dyDescent="0.25">
      <c r="A17078" s="2">
        <v>42486</v>
      </c>
      <c r="B17078" s="1">
        <f t="shared" si="532"/>
        <v>2016</v>
      </c>
      <c r="C17078" s="1">
        <f t="shared" si="533"/>
        <v>2</v>
      </c>
      <c r="D17078">
        <v>2612</v>
      </c>
      <c r="E17078" t="s">
        <v>37</v>
      </c>
      <c r="F17078" s="4">
        <v>917000</v>
      </c>
      <c r="G17078" t="s">
        <v>5</v>
      </c>
      <c r="H17078">
        <v>5</v>
      </c>
      <c r="I17078" s="4">
        <f>IF(E17078="Rhode Island", Table1[[#This Row],[price]]*$L$3, IF(E17078="Massachusetts", Table1[[#This Row],[price]]*$L$2, 1))</f>
        <v>917000</v>
      </c>
    </row>
    <row r="17079" spans="1:9" x14ac:dyDescent="0.25">
      <c r="A17079" s="2">
        <v>42486</v>
      </c>
      <c r="B17079" s="1">
        <f t="shared" si="532"/>
        <v>2016</v>
      </c>
      <c r="C17079" s="1">
        <f t="shared" si="533"/>
        <v>2</v>
      </c>
      <c r="D17079">
        <v>2913</v>
      </c>
      <c r="E17079" t="s">
        <v>36</v>
      </c>
      <c r="F17079" s="4">
        <v>920000</v>
      </c>
      <c r="G17079" t="s">
        <v>5</v>
      </c>
      <c r="H17079">
        <v>5</v>
      </c>
      <c r="I17079" s="4">
        <f>IF(E17079="Rhode Island", Table1[[#This Row],[price]]*$L$3, IF(E17079="Massachusetts", Table1[[#This Row],[price]]*$L$2, 1))</f>
        <v>920000</v>
      </c>
    </row>
    <row r="17080" spans="1:9" x14ac:dyDescent="0.25">
      <c r="A17080" s="2">
        <v>42486</v>
      </c>
      <c r="B17080" s="1">
        <f t="shared" si="532"/>
        <v>2016</v>
      </c>
      <c r="C17080" s="1">
        <f t="shared" si="533"/>
        <v>2</v>
      </c>
      <c r="D17080">
        <v>2604</v>
      </c>
      <c r="E17080" t="s">
        <v>37</v>
      </c>
      <c r="F17080" s="4">
        <v>965000</v>
      </c>
      <c r="G17080" t="s">
        <v>6</v>
      </c>
      <c r="H17080">
        <v>3</v>
      </c>
      <c r="I17080" s="4">
        <f>IF(E17080="Rhode Island", Table1[[#This Row],[price]]*$L$3, IF(E17080="Massachusetts", Table1[[#This Row],[price]]*$L$2, 1))</f>
        <v>965000</v>
      </c>
    </row>
    <row r="17081" spans="1:9" x14ac:dyDescent="0.25">
      <c r="A17081" s="2">
        <v>42487</v>
      </c>
      <c r="B17081" s="1">
        <f t="shared" si="532"/>
        <v>2016</v>
      </c>
      <c r="C17081" s="1">
        <f t="shared" si="533"/>
        <v>2</v>
      </c>
      <c r="D17081">
        <v>2906</v>
      </c>
      <c r="E17081" t="s">
        <v>36</v>
      </c>
      <c r="F17081" s="4">
        <v>395000</v>
      </c>
      <c r="G17081" t="s">
        <v>5</v>
      </c>
      <c r="H17081">
        <v>3</v>
      </c>
      <c r="I17081" s="4">
        <f>IF(E17081="Rhode Island", Table1[[#This Row],[price]]*$L$3, IF(E17081="Massachusetts", Table1[[#This Row],[price]]*$L$2, 1))</f>
        <v>395000</v>
      </c>
    </row>
    <row r="17082" spans="1:9" x14ac:dyDescent="0.25">
      <c r="A17082" s="2">
        <v>42487</v>
      </c>
      <c r="B17082" s="1">
        <f t="shared" si="532"/>
        <v>2016</v>
      </c>
      <c r="C17082" s="1">
        <f t="shared" si="533"/>
        <v>2</v>
      </c>
      <c r="D17082">
        <v>2906</v>
      </c>
      <c r="E17082" t="s">
        <v>36</v>
      </c>
      <c r="F17082" s="4">
        <v>429000</v>
      </c>
      <c r="G17082" t="s">
        <v>5</v>
      </c>
      <c r="H17082">
        <v>3</v>
      </c>
      <c r="I17082" s="4">
        <f>IF(E17082="Rhode Island", Table1[[#This Row],[price]]*$L$3, IF(E17082="Massachusetts", Table1[[#This Row],[price]]*$L$2, 1))</f>
        <v>429000</v>
      </c>
    </row>
    <row r="17083" spans="1:9" x14ac:dyDescent="0.25">
      <c r="A17083" s="2">
        <v>42487</v>
      </c>
      <c r="B17083" s="1">
        <f t="shared" si="532"/>
        <v>2016</v>
      </c>
      <c r="C17083" s="1">
        <f t="shared" si="533"/>
        <v>2</v>
      </c>
      <c r="D17083">
        <v>2905</v>
      </c>
      <c r="E17083" t="s">
        <v>36</v>
      </c>
      <c r="F17083" s="4">
        <v>455000</v>
      </c>
      <c r="G17083" t="s">
        <v>5</v>
      </c>
      <c r="H17083">
        <v>3</v>
      </c>
      <c r="I17083" s="4">
        <f>IF(E17083="Rhode Island", Table1[[#This Row],[price]]*$L$3, IF(E17083="Massachusetts", Table1[[#This Row],[price]]*$L$2, 1))</f>
        <v>455000</v>
      </c>
    </row>
    <row r="17084" spans="1:9" x14ac:dyDescent="0.25">
      <c r="A17084" s="2">
        <v>42487</v>
      </c>
      <c r="B17084" s="1">
        <f t="shared" si="532"/>
        <v>2016</v>
      </c>
      <c r="C17084" s="1">
        <f t="shared" si="533"/>
        <v>2</v>
      </c>
      <c r="D17084">
        <v>2905</v>
      </c>
      <c r="E17084" t="s">
        <v>36</v>
      </c>
      <c r="F17084" s="4">
        <v>480000</v>
      </c>
      <c r="G17084" t="s">
        <v>5</v>
      </c>
      <c r="H17084">
        <v>3</v>
      </c>
      <c r="I17084" s="4">
        <f>IF(E17084="Rhode Island", Table1[[#This Row],[price]]*$L$3, IF(E17084="Massachusetts", Table1[[#This Row],[price]]*$L$2, 1))</f>
        <v>480000</v>
      </c>
    </row>
    <row r="17085" spans="1:9" x14ac:dyDescent="0.25">
      <c r="A17085" s="2">
        <v>42487</v>
      </c>
      <c r="B17085" s="1">
        <f t="shared" si="532"/>
        <v>2016</v>
      </c>
      <c r="C17085" s="1">
        <f t="shared" si="533"/>
        <v>2</v>
      </c>
      <c r="D17085">
        <v>2614</v>
      </c>
      <c r="E17085" t="s">
        <v>37</v>
      </c>
      <c r="F17085" s="4">
        <v>486000</v>
      </c>
      <c r="G17085" t="s">
        <v>5</v>
      </c>
      <c r="H17085">
        <v>3</v>
      </c>
      <c r="I17085" s="4">
        <f>IF(E17085="Rhode Island", Table1[[#This Row],[price]]*$L$3, IF(E17085="Massachusetts", Table1[[#This Row],[price]]*$L$2, 1))</f>
        <v>486000</v>
      </c>
    </row>
    <row r="17086" spans="1:9" x14ac:dyDescent="0.25">
      <c r="A17086" s="2">
        <v>42487</v>
      </c>
      <c r="B17086" s="1">
        <f t="shared" si="532"/>
        <v>2016</v>
      </c>
      <c r="C17086" s="1">
        <f t="shared" si="533"/>
        <v>2</v>
      </c>
      <c r="D17086">
        <v>2914</v>
      </c>
      <c r="E17086" t="s">
        <v>36</v>
      </c>
      <c r="F17086" s="4">
        <v>510000</v>
      </c>
      <c r="G17086" t="s">
        <v>5</v>
      </c>
      <c r="H17086">
        <v>3</v>
      </c>
      <c r="I17086" s="4">
        <f>IF(E17086="Rhode Island", Table1[[#This Row],[price]]*$L$3, IF(E17086="Massachusetts", Table1[[#This Row],[price]]*$L$2, 1))</f>
        <v>510000</v>
      </c>
    </row>
    <row r="17087" spans="1:9" x14ac:dyDescent="0.25">
      <c r="A17087" s="2">
        <v>42487</v>
      </c>
      <c r="B17087" s="1">
        <f t="shared" si="532"/>
        <v>2016</v>
      </c>
      <c r="C17087" s="1">
        <f t="shared" si="533"/>
        <v>2</v>
      </c>
      <c r="D17087">
        <v>2906</v>
      </c>
      <c r="E17087" t="s">
        <v>36</v>
      </c>
      <c r="F17087" s="4">
        <v>515000</v>
      </c>
      <c r="G17087" t="s">
        <v>5</v>
      </c>
      <c r="H17087">
        <v>4</v>
      </c>
      <c r="I17087" s="4">
        <f>IF(E17087="Rhode Island", Table1[[#This Row],[price]]*$L$3, IF(E17087="Massachusetts", Table1[[#This Row],[price]]*$L$2, 1))</f>
        <v>515000</v>
      </c>
    </row>
    <row r="17088" spans="1:9" x14ac:dyDescent="0.25">
      <c r="A17088" s="2">
        <v>42487</v>
      </c>
      <c r="B17088" s="1">
        <f t="shared" si="532"/>
        <v>2016</v>
      </c>
      <c r="C17088" s="1">
        <f t="shared" si="533"/>
        <v>2</v>
      </c>
      <c r="D17088">
        <v>2615</v>
      </c>
      <c r="E17088" t="s">
        <v>37</v>
      </c>
      <c r="F17088" s="4">
        <v>560000</v>
      </c>
      <c r="G17088" t="s">
        <v>5</v>
      </c>
      <c r="H17088">
        <v>4</v>
      </c>
      <c r="I17088" s="4">
        <f>IF(E17088="Rhode Island", Table1[[#This Row],[price]]*$L$3, IF(E17088="Massachusetts", Table1[[#This Row],[price]]*$L$2, 1))</f>
        <v>560000</v>
      </c>
    </row>
    <row r="17089" spans="1:9" x14ac:dyDescent="0.25">
      <c r="A17089" s="2">
        <v>42487</v>
      </c>
      <c r="B17089" s="1">
        <f t="shared" si="532"/>
        <v>2016</v>
      </c>
      <c r="C17089" s="1">
        <f t="shared" si="533"/>
        <v>2</v>
      </c>
      <c r="D17089">
        <v>2615</v>
      </c>
      <c r="E17089" t="s">
        <v>37</v>
      </c>
      <c r="F17089" s="4">
        <v>577500</v>
      </c>
      <c r="G17089" t="s">
        <v>5</v>
      </c>
      <c r="H17089">
        <v>4</v>
      </c>
      <c r="I17089" s="4">
        <f>IF(E17089="Rhode Island", Table1[[#This Row],[price]]*$L$3, IF(E17089="Massachusetts", Table1[[#This Row],[price]]*$L$2, 1))</f>
        <v>577500</v>
      </c>
    </row>
    <row r="17090" spans="1:9" x14ac:dyDescent="0.25">
      <c r="A17090" s="2">
        <v>42487</v>
      </c>
      <c r="B17090" s="1">
        <f t="shared" ref="B17090:B17153" si="534">YEAR(A17090)</f>
        <v>2016</v>
      </c>
      <c r="C17090" s="1">
        <f t="shared" ref="C17090:C17153" si="535">ROUNDUP(MONTH(A17090)/3,0)</f>
        <v>2</v>
      </c>
      <c r="D17090">
        <v>2602</v>
      </c>
      <c r="E17090" t="s">
        <v>37</v>
      </c>
      <c r="F17090" s="4">
        <v>704230</v>
      </c>
      <c r="G17090" t="s">
        <v>5</v>
      </c>
      <c r="H17090">
        <v>3</v>
      </c>
      <c r="I17090" s="4">
        <f>IF(E17090="Rhode Island", Table1[[#This Row],[price]]*$L$3, IF(E17090="Massachusetts", Table1[[#This Row],[price]]*$L$2, 1))</f>
        <v>704230</v>
      </c>
    </row>
    <row r="17091" spans="1:9" x14ac:dyDescent="0.25">
      <c r="A17091" s="2">
        <v>42487</v>
      </c>
      <c r="B17091" s="1">
        <f t="shared" si="534"/>
        <v>2016</v>
      </c>
      <c r="C17091" s="1">
        <f t="shared" si="535"/>
        <v>2</v>
      </c>
      <c r="D17091">
        <v>2913</v>
      </c>
      <c r="E17091" t="s">
        <v>36</v>
      </c>
      <c r="F17091" s="4">
        <v>715000</v>
      </c>
      <c r="G17091" t="s">
        <v>5</v>
      </c>
      <c r="H17091">
        <v>4</v>
      </c>
      <c r="I17091" s="4">
        <f>IF(E17091="Rhode Island", Table1[[#This Row],[price]]*$L$3, IF(E17091="Massachusetts", Table1[[#This Row],[price]]*$L$2, 1))</f>
        <v>715000</v>
      </c>
    </row>
    <row r="17092" spans="1:9" x14ac:dyDescent="0.25">
      <c r="A17092" s="2">
        <v>42487</v>
      </c>
      <c r="B17092" s="1">
        <f t="shared" si="534"/>
        <v>2016</v>
      </c>
      <c r="C17092" s="1">
        <f t="shared" si="535"/>
        <v>2</v>
      </c>
      <c r="D17092">
        <v>2617</v>
      </c>
      <c r="E17092" t="s">
        <v>37</v>
      </c>
      <c r="F17092" s="4">
        <v>968500</v>
      </c>
      <c r="G17092" t="s">
        <v>5</v>
      </c>
      <c r="H17092">
        <v>5</v>
      </c>
      <c r="I17092" s="4">
        <f>IF(E17092="Rhode Island", Table1[[#This Row],[price]]*$L$3, IF(E17092="Massachusetts", Table1[[#This Row],[price]]*$L$2, 1))</f>
        <v>968500</v>
      </c>
    </row>
    <row r="17093" spans="1:9" x14ac:dyDescent="0.25">
      <c r="A17093" s="2">
        <v>42487</v>
      </c>
      <c r="B17093" s="1">
        <f t="shared" si="534"/>
        <v>2016</v>
      </c>
      <c r="C17093" s="1">
        <f t="shared" si="535"/>
        <v>2</v>
      </c>
      <c r="D17093">
        <v>2602</v>
      </c>
      <c r="E17093" t="s">
        <v>37</v>
      </c>
      <c r="F17093" s="4">
        <v>222500</v>
      </c>
      <c r="G17093" t="s">
        <v>6</v>
      </c>
      <c r="H17093">
        <v>1</v>
      </c>
      <c r="I17093" s="4">
        <f>IF(E17093="Rhode Island", Table1[[#This Row],[price]]*$L$3, IF(E17093="Massachusetts", Table1[[#This Row],[price]]*$L$2, 1))</f>
        <v>222500</v>
      </c>
    </row>
    <row r="17094" spans="1:9" x14ac:dyDescent="0.25">
      <c r="A17094" s="2">
        <v>42487</v>
      </c>
      <c r="B17094" s="1">
        <f t="shared" si="534"/>
        <v>2016</v>
      </c>
      <c r="C17094" s="1">
        <f t="shared" si="535"/>
        <v>2</v>
      </c>
      <c r="D17094">
        <v>2604</v>
      </c>
      <c r="E17094" t="s">
        <v>37</v>
      </c>
      <c r="F17094" s="4">
        <v>420000</v>
      </c>
      <c r="G17094" t="s">
        <v>6</v>
      </c>
      <c r="H17094">
        <v>1</v>
      </c>
      <c r="I17094" s="4">
        <f>IF(E17094="Rhode Island", Table1[[#This Row],[price]]*$L$3, IF(E17094="Massachusetts", Table1[[#This Row],[price]]*$L$2, 1))</f>
        <v>420000</v>
      </c>
    </row>
    <row r="17095" spans="1:9" x14ac:dyDescent="0.25">
      <c r="A17095" s="2">
        <v>42488</v>
      </c>
      <c r="B17095" s="1">
        <f t="shared" si="534"/>
        <v>2016</v>
      </c>
      <c r="C17095" s="1">
        <f t="shared" si="535"/>
        <v>2</v>
      </c>
      <c r="D17095">
        <v>2906</v>
      </c>
      <c r="E17095" t="s">
        <v>36</v>
      </c>
      <c r="F17095" s="4">
        <v>440000</v>
      </c>
      <c r="G17095" t="s">
        <v>5</v>
      </c>
      <c r="H17095">
        <v>3</v>
      </c>
      <c r="I17095" s="4">
        <f>IF(E17095="Rhode Island", Table1[[#This Row],[price]]*$L$3, IF(E17095="Massachusetts", Table1[[#This Row],[price]]*$L$2, 1))</f>
        <v>440000</v>
      </c>
    </row>
    <row r="17096" spans="1:9" x14ac:dyDescent="0.25">
      <c r="A17096" s="2">
        <v>42488</v>
      </c>
      <c r="B17096" s="1">
        <f t="shared" si="534"/>
        <v>2016</v>
      </c>
      <c r="C17096" s="1">
        <f t="shared" si="535"/>
        <v>2</v>
      </c>
      <c r="D17096">
        <v>2914</v>
      </c>
      <c r="E17096" t="s">
        <v>36</v>
      </c>
      <c r="F17096" s="4">
        <v>485000</v>
      </c>
      <c r="G17096" t="s">
        <v>5</v>
      </c>
      <c r="H17096">
        <v>3</v>
      </c>
      <c r="I17096" s="4">
        <f>IF(E17096="Rhode Island", Table1[[#This Row],[price]]*$L$3, IF(E17096="Massachusetts", Table1[[#This Row],[price]]*$L$2, 1))</f>
        <v>485000</v>
      </c>
    </row>
    <row r="17097" spans="1:9" x14ac:dyDescent="0.25">
      <c r="A17097" s="2">
        <v>42488</v>
      </c>
      <c r="B17097" s="1">
        <f t="shared" si="534"/>
        <v>2016</v>
      </c>
      <c r="C17097" s="1">
        <f t="shared" si="535"/>
        <v>2</v>
      </c>
      <c r="D17097">
        <v>2902</v>
      </c>
      <c r="E17097" t="s">
        <v>36</v>
      </c>
      <c r="F17097" s="4">
        <v>505000</v>
      </c>
      <c r="G17097" t="s">
        <v>5</v>
      </c>
      <c r="H17097">
        <v>3</v>
      </c>
      <c r="I17097" s="4">
        <f>IF(E17097="Rhode Island", Table1[[#This Row],[price]]*$L$3, IF(E17097="Massachusetts", Table1[[#This Row],[price]]*$L$2, 1))</f>
        <v>505000</v>
      </c>
    </row>
    <row r="17098" spans="1:9" x14ac:dyDescent="0.25">
      <c r="A17098" s="2">
        <v>42488</v>
      </c>
      <c r="B17098" s="1">
        <f t="shared" si="534"/>
        <v>2016</v>
      </c>
      <c r="C17098" s="1">
        <f t="shared" si="535"/>
        <v>2</v>
      </c>
      <c r="D17098">
        <v>2905</v>
      </c>
      <c r="E17098" t="s">
        <v>36</v>
      </c>
      <c r="F17098" s="4">
        <v>530000</v>
      </c>
      <c r="G17098" t="s">
        <v>5</v>
      </c>
      <c r="H17098">
        <v>3</v>
      </c>
      <c r="I17098" s="4">
        <f>IF(E17098="Rhode Island", Table1[[#This Row],[price]]*$L$3, IF(E17098="Massachusetts", Table1[[#This Row],[price]]*$L$2, 1))</f>
        <v>530000</v>
      </c>
    </row>
    <row r="17099" spans="1:9" x14ac:dyDescent="0.25">
      <c r="A17099" s="2">
        <v>42488</v>
      </c>
      <c r="B17099" s="1">
        <f t="shared" si="534"/>
        <v>2016</v>
      </c>
      <c r="C17099" s="1">
        <f t="shared" si="535"/>
        <v>2</v>
      </c>
      <c r="D17099">
        <v>2611</v>
      </c>
      <c r="E17099" t="s">
        <v>37</v>
      </c>
      <c r="F17099" s="4">
        <v>571000</v>
      </c>
      <c r="G17099" t="s">
        <v>5</v>
      </c>
      <c r="H17099">
        <v>3</v>
      </c>
      <c r="I17099" s="4">
        <f>IF(E17099="Rhode Island", Table1[[#This Row],[price]]*$L$3, IF(E17099="Massachusetts", Table1[[#This Row],[price]]*$L$2, 1))</f>
        <v>571000</v>
      </c>
    </row>
    <row r="17100" spans="1:9" x14ac:dyDescent="0.25">
      <c r="A17100" s="2">
        <v>42488</v>
      </c>
      <c r="B17100" s="1">
        <f t="shared" si="534"/>
        <v>2016</v>
      </c>
      <c r="C17100" s="1">
        <f t="shared" si="535"/>
        <v>2</v>
      </c>
      <c r="D17100">
        <v>2605</v>
      </c>
      <c r="E17100" t="s">
        <v>37</v>
      </c>
      <c r="F17100" s="4">
        <v>642000</v>
      </c>
      <c r="G17100" t="s">
        <v>5</v>
      </c>
      <c r="H17100">
        <v>3</v>
      </c>
      <c r="I17100" s="4">
        <f>IF(E17100="Rhode Island", Table1[[#This Row],[price]]*$L$3, IF(E17100="Massachusetts", Table1[[#This Row],[price]]*$L$2, 1))</f>
        <v>642000</v>
      </c>
    </row>
    <row r="17101" spans="1:9" x14ac:dyDescent="0.25">
      <c r="A17101" s="2">
        <v>42488</v>
      </c>
      <c r="B17101" s="1">
        <f t="shared" si="534"/>
        <v>2016</v>
      </c>
      <c r="C17101" s="1">
        <f t="shared" si="535"/>
        <v>2</v>
      </c>
      <c r="D17101">
        <v>2914</v>
      </c>
      <c r="E17101" t="s">
        <v>36</v>
      </c>
      <c r="F17101" s="4">
        <v>780000</v>
      </c>
      <c r="G17101" t="s">
        <v>5</v>
      </c>
      <c r="H17101">
        <v>5</v>
      </c>
      <c r="I17101" s="4">
        <f>IF(E17101="Rhode Island", Table1[[#This Row],[price]]*$L$3, IF(E17101="Massachusetts", Table1[[#This Row],[price]]*$L$2, 1))</f>
        <v>780000</v>
      </c>
    </row>
    <row r="17102" spans="1:9" x14ac:dyDescent="0.25">
      <c r="A17102" s="2">
        <v>42488</v>
      </c>
      <c r="B17102" s="1">
        <f t="shared" si="534"/>
        <v>2016</v>
      </c>
      <c r="C17102" s="1">
        <f t="shared" si="535"/>
        <v>2</v>
      </c>
      <c r="D17102">
        <v>2617</v>
      </c>
      <c r="E17102" t="s">
        <v>37</v>
      </c>
      <c r="F17102" s="4">
        <v>278000</v>
      </c>
      <c r="G17102" t="s">
        <v>6</v>
      </c>
      <c r="H17102">
        <v>2</v>
      </c>
      <c r="I17102" s="4">
        <f>IF(E17102="Rhode Island", Table1[[#This Row],[price]]*$L$3, IF(E17102="Massachusetts", Table1[[#This Row],[price]]*$L$2, 1))</f>
        <v>278000</v>
      </c>
    </row>
    <row r="17103" spans="1:9" x14ac:dyDescent="0.25">
      <c r="A17103" s="2">
        <v>42488</v>
      </c>
      <c r="B17103" s="1">
        <f t="shared" si="534"/>
        <v>2016</v>
      </c>
      <c r="C17103" s="1">
        <f t="shared" si="535"/>
        <v>2</v>
      </c>
      <c r="D17103">
        <v>2617</v>
      </c>
      <c r="E17103" t="s">
        <v>37</v>
      </c>
      <c r="F17103" s="4">
        <v>295000</v>
      </c>
      <c r="G17103" t="s">
        <v>6</v>
      </c>
      <c r="H17103">
        <v>1</v>
      </c>
      <c r="I17103" s="4">
        <f>IF(E17103="Rhode Island", Table1[[#This Row],[price]]*$L$3, IF(E17103="Massachusetts", Table1[[#This Row],[price]]*$L$2, 1))</f>
        <v>295000</v>
      </c>
    </row>
    <row r="17104" spans="1:9" x14ac:dyDescent="0.25">
      <c r="A17104" s="2">
        <v>42489</v>
      </c>
      <c r="B17104" s="1">
        <f t="shared" si="534"/>
        <v>2016</v>
      </c>
      <c r="C17104" s="1">
        <f t="shared" si="535"/>
        <v>2</v>
      </c>
      <c r="D17104">
        <v>2906</v>
      </c>
      <c r="E17104" t="s">
        <v>36</v>
      </c>
      <c r="F17104" s="4">
        <v>350000</v>
      </c>
      <c r="G17104" t="s">
        <v>5</v>
      </c>
      <c r="H17104">
        <v>3</v>
      </c>
      <c r="I17104" s="4">
        <f>IF(E17104="Rhode Island", Table1[[#This Row],[price]]*$L$3, IF(E17104="Massachusetts", Table1[[#This Row],[price]]*$L$2, 1))</f>
        <v>350000</v>
      </c>
    </row>
    <row r="17105" spans="1:9" x14ac:dyDescent="0.25">
      <c r="A17105" s="2">
        <v>42489</v>
      </c>
      <c r="B17105" s="1">
        <f t="shared" si="534"/>
        <v>2016</v>
      </c>
      <c r="C17105" s="1">
        <f t="shared" si="535"/>
        <v>2</v>
      </c>
      <c r="D17105">
        <v>2913</v>
      </c>
      <c r="E17105" t="s">
        <v>36</v>
      </c>
      <c r="F17105" s="4">
        <v>422000</v>
      </c>
      <c r="G17105" t="s">
        <v>5</v>
      </c>
      <c r="H17105">
        <v>3</v>
      </c>
      <c r="I17105" s="4">
        <f>IF(E17105="Rhode Island", Table1[[#This Row],[price]]*$L$3, IF(E17105="Massachusetts", Table1[[#This Row],[price]]*$L$2, 1))</f>
        <v>422000</v>
      </c>
    </row>
    <row r="17106" spans="1:9" x14ac:dyDescent="0.25">
      <c r="A17106" s="2">
        <v>42489</v>
      </c>
      <c r="B17106" s="1">
        <f t="shared" si="534"/>
        <v>2016</v>
      </c>
      <c r="C17106" s="1">
        <f t="shared" si="535"/>
        <v>2</v>
      </c>
      <c r="D17106">
        <v>2903</v>
      </c>
      <c r="E17106" t="s">
        <v>36</v>
      </c>
      <c r="F17106" s="4">
        <v>430000</v>
      </c>
      <c r="G17106" t="s">
        <v>5</v>
      </c>
      <c r="H17106">
        <v>3</v>
      </c>
      <c r="I17106" s="4">
        <f>IF(E17106="Rhode Island", Table1[[#This Row],[price]]*$L$3, IF(E17106="Massachusetts", Table1[[#This Row],[price]]*$L$2, 1))</f>
        <v>430000</v>
      </c>
    </row>
    <row r="17107" spans="1:9" x14ac:dyDescent="0.25">
      <c r="A17107" s="2">
        <v>42489</v>
      </c>
      <c r="B17107" s="1">
        <f t="shared" si="534"/>
        <v>2016</v>
      </c>
      <c r="C17107" s="1">
        <f t="shared" si="535"/>
        <v>2</v>
      </c>
      <c r="D17107">
        <v>2615</v>
      </c>
      <c r="E17107" t="s">
        <v>37</v>
      </c>
      <c r="F17107" s="4">
        <v>480000</v>
      </c>
      <c r="G17107" t="s">
        <v>5</v>
      </c>
      <c r="H17107">
        <v>3</v>
      </c>
      <c r="I17107" s="4">
        <f>IF(E17107="Rhode Island", Table1[[#This Row],[price]]*$L$3, IF(E17107="Massachusetts", Table1[[#This Row],[price]]*$L$2, 1))</f>
        <v>480000</v>
      </c>
    </row>
    <row r="17108" spans="1:9" x14ac:dyDescent="0.25">
      <c r="A17108" s="2">
        <v>42489</v>
      </c>
      <c r="B17108" s="1">
        <f t="shared" si="534"/>
        <v>2016</v>
      </c>
      <c r="C17108" s="1">
        <f t="shared" si="535"/>
        <v>2</v>
      </c>
      <c r="D17108">
        <v>2906</v>
      </c>
      <c r="E17108" t="s">
        <v>36</v>
      </c>
      <c r="F17108" s="4">
        <v>495000</v>
      </c>
      <c r="G17108" t="s">
        <v>5</v>
      </c>
      <c r="H17108">
        <v>3</v>
      </c>
      <c r="I17108" s="4">
        <f>IF(E17108="Rhode Island", Table1[[#This Row],[price]]*$L$3, IF(E17108="Massachusetts", Table1[[#This Row],[price]]*$L$2, 1))</f>
        <v>495000</v>
      </c>
    </row>
    <row r="17109" spans="1:9" x14ac:dyDescent="0.25">
      <c r="A17109" s="2">
        <v>42489</v>
      </c>
      <c r="B17109" s="1">
        <f t="shared" si="534"/>
        <v>2016</v>
      </c>
      <c r="C17109" s="1">
        <f t="shared" si="535"/>
        <v>2</v>
      </c>
      <c r="D17109">
        <v>2615</v>
      </c>
      <c r="E17109" t="s">
        <v>37</v>
      </c>
      <c r="F17109" s="4">
        <v>550000</v>
      </c>
      <c r="G17109" t="s">
        <v>5</v>
      </c>
      <c r="H17109">
        <v>4</v>
      </c>
      <c r="I17109" s="4">
        <f>IF(E17109="Rhode Island", Table1[[#This Row],[price]]*$L$3, IF(E17109="Massachusetts", Table1[[#This Row],[price]]*$L$2, 1))</f>
        <v>550000</v>
      </c>
    </row>
    <row r="17110" spans="1:9" x14ac:dyDescent="0.25">
      <c r="A17110" s="2">
        <v>42489</v>
      </c>
      <c r="B17110" s="1">
        <f t="shared" si="534"/>
        <v>2016</v>
      </c>
      <c r="C17110" s="1">
        <f t="shared" si="535"/>
        <v>2</v>
      </c>
      <c r="D17110">
        <v>2606</v>
      </c>
      <c r="E17110" t="s">
        <v>37</v>
      </c>
      <c r="F17110" s="4">
        <v>672000</v>
      </c>
      <c r="G17110" t="s">
        <v>5</v>
      </c>
      <c r="H17110">
        <v>3</v>
      </c>
      <c r="I17110" s="4">
        <f>IF(E17110="Rhode Island", Table1[[#This Row],[price]]*$L$3, IF(E17110="Massachusetts", Table1[[#This Row],[price]]*$L$2, 1))</f>
        <v>672000</v>
      </c>
    </row>
    <row r="17111" spans="1:9" x14ac:dyDescent="0.25">
      <c r="A17111" s="2">
        <v>42489</v>
      </c>
      <c r="B17111" s="1">
        <f t="shared" si="534"/>
        <v>2016</v>
      </c>
      <c r="C17111" s="1">
        <f t="shared" si="535"/>
        <v>2</v>
      </c>
      <c r="D17111">
        <v>2914</v>
      </c>
      <c r="E17111" t="s">
        <v>36</v>
      </c>
      <c r="F17111" s="4">
        <v>752500</v>
      </c>
      <c r="G17111" t="s">
        <v>5</v>
      </c>
      <c r="H17111">
        <v>4</v>
      </c>
      <c r="I17111" s="4">
        <f>IF(E17111="Rhode Island", Table1[[#This Row],[price]]*$L$3, IF(E17111="Massachusetts", Table1[[#This Row],[price]]*$L$2, 1))</f>
        <v>752500</v>
      </c>
    </row>
    <row r="17112" spans="1:9" x14ac:dyDescent="0.25">
      <c r="A17112" s="2">
        <v>42490</v>
      </c>
      <c r="B17112" s="1">
        <f t="shared" si="534"/>
        <v>2016</v>
      </c>
      <c r="C17112" s="1">
        <f t="shared" si="535"/>
        <v>2</v>
      </c>
      <c r="D17112">
        <v>2615</v>
      </c>
      <c r="E17112" t="s">
        <v>37</v>
      </c>
      <c r="F17112" s="4">
        <v>455000</v>
      </c>
      <c r="G17112" t="s">
        <v>5</v>
      </c>
      <c r="H17112">
        <v>3</v>
      </c>
      <c r="I17112" s="4">
        <f>IF(E17112="Rhode Island", Table1[[#This Row],[price]]*$L$3, IF(E17112="Massachusetts", Table1[[#This Row],[price]]*$L$2, 1))</f>
        <v>455000</v>
      </c>
    </row>
    <row r="17113" spans="1:9" x14ac:dyDescent="0.25">
      <c r="A17113" s="2">
        <v>42490</v>
      </c>
      <c r="B17113" s="1">
        <f t="shared" si="534"/>
        <v>2016</v>
      </c>
      <c r="C17113" s="1">
        <f t="shared" si="535"/>
        <v>2</v>
      </c>
      <c r="D17113">
        <v>2913</v>
      </c>
      <c r="E17113" t="s">
        <v>36</v>
      </c>
      <c r="F17113" s="4">
        <v>490000</v>
      </c>
      <c r="G17113" t="s">
        <v>5</v>
      </c>
      <c r="H17113">
        <v>3</v>
      </c>
      <c r="I17113" s="4">
        <f>IF(E17113="Rhode Island", Table1[[#This Row],[price]]*$L$3, IF(E17113="Massachusetts", Table1[[#This Row],[price]]*$L$2, 1))</f>
        <v>490000</v>
      </c>
    </row>
    <row r="17114" spans="1:9" x14ac:dyDescent="0.25">
      <c r="A17114" s="2">
        <v>42490</v>
      </c>
      <c r="B17114" s="1">
        <f t="shared" si="534"/>
        <v>2016</v>
      </c>
      <c r="C17114" s="1">
        <f t="shared" si="535"/>
        <v>2</v>
      </c>
      <c r="D17114">
        <v>2615</v>
      </c>
      <c r="E17114" t="s">
        <v>37</v>
      </c>
      <c r="F17114" s="4">
        <v>510000</v>
      </c>
      <c r="G17114" t="s">
        <v>5</v>
      </c>
      <c r="H17114">
        <v>5</v>
      </c>
      <c r="I17114" s="4">
        <f>IF(E17114="Rhode Island", Table1[[#This Row],[price]]*$L$3, IF(E17114="Massachusetts", Table1[[#This Row],[price]]*$L$2, 1))</f>
        <v>510000</v>
      </c>
    </row>
    <row r="17115" spans="1:9" x14ac:dyDescent="0.25">
      <c r="A17115" s="2">
        <v>42490</v>
      </c>
      <c r="B17115" s="1">
        <f t="shared" si="534"/>
        <v>2016</v>
      </c>
      <c r="C17115" s="1">
        <f t="shared" si="535"/>
        <v>2</v>
      </c>
      <c r="D17115">
        <v>2615</v>
      </c>
      <c r="E17115" t="s">
        <v>37</v>
      </c>
      <c r="F17115" s="4">
        <v>580000</v>
      </c>
      <c r="G17115" t="s">
        <v>5</v>
      </c>
      <c r="H17115">
        <v>4</v>
      </c>
      <c r="I17115" s="4">
        <f>IF(E17115="Rhode Island", Table1[[#This Row],[price]]*$L$3, IF(E17115="Massachusetts", Table1[[#This Row],[price]]*$L$2, 1))</f>
        <v>580000</v>
      </c>
    </row>
    <row r="17116" spans="1:9" x14ac:dyDescent="0.25">
      <c r="A17116" s="2">
        <v>42490</v>
      </c>
      <c r="B17116" s="1">
        <f t="shared" si="534"/>
        <v>2016</v>
      </c>
      <c r="C17116" s="1">
        <f t="shared" si="535"/>
        <v>2</v>
      </c>
      <c r="D17116">
        <v>2611</v>
      </c>
      <c r="E17116" t="s">
        <v>37</v>
      </c>
      <c r="F17116" s="4">
        <v>585000</v>
      </c>
      <c r="G17116" t="s">
        <v>5</v>
      </c>
      <c r="H17116">
        <v>3</v>
      </c>
      <c r="I17116" s="4">
        <f>IF(E17116="Rhode Island", Table1[[#This Row],[price]]*$L$3, IF(E17116="Massachusetts", Table1[[#This Row],[price]]*$L$2, 1))</f>
        <v>585000</v>
      </c>
    </row>
    <row r="17117" spans="1:9" x14ac:dyDescent="0.25">
      <c r="A17117" s="2">
        <v>42490</v>
      </c>
      <c r="B17117" s="1">
        <f t="shared" si="534"/>
        <v>2016</v>
      </c>
      <c r="C17117" s="1">
        <f t="shared" si="535"/>
        <v>2</v>
      </c>
      <c r="D17117">
        <v>2607</v>
      </c>
      <c r="E17117" t="s">
        <v>37</v>
      </c>
      <c r="F17117" s="4">
        <v>611000</v>
      </c>
      <c r="G17117" t="s">
        <v>5</v>
      </c>
      <c r="H17117">
        <v>3</v>
      </c>
      <c r="I17117" s="4">
        <f>IF(E17117="Rhode Island", Table1[[#This Row],[price]]*$L$3, IF(E17117="Massachusetts", Table1[[#This Row],[price]]*$L$2, 1))</f>
        <v>611000</v>
      </c>
    </row>
    <row r="17118" spans="1:9" x14ac:dyDescent="0.25">
      <c r="A17118" s="2">
        <v>42490</v>
      </c>
      <c r="B17118" s="1">
        <f t="shared" si="534"/>
        <v>2016</v>
      </c>
      <c r="C17118" s="1">
        <f t="shared" si="535"/>
        <v>2</v>
      </c>
      <c r="D17118">
        <v>2611</v>
      </c>
      <c r="E17118" t="s">
        <v>37</v>
      </c>
      <c r="F17118" s="4">
        <v>630000</v>
      </c>
      <c r="G17118" t="s">
        <v>5</v>
      </c>
      <c r="H17118">
        <v>4</v>
      </c>
      <c r="I17118" s="4">
        <f>IF(E17118="Rhode Island", Table1[[#This Row],[price]]*$L$3, IF(E17118="Massachusetts", Table1[[#This Row],[price]]*$L$2, 1))</f>
        <v>630000</v>
      </c>
    </row>
    <row r="17119" spans="1:9" x14ac:dyDescent="0.25">
      <c r="A17119" s="2">
        <v>42490</v>
      </c>
      <c r="B17119" s="1">
        <f t="shared" si="534"/>
        <v>2016</v>
      </c>
      <c r="C17119" s="1">
        <f t="shared" si="535"/>
        <v>2</v>
      </c>
      <c r="D17119">
        <v>2617</v>
      </c>
      <c r="E17119" t="s">
        <v>37</v>
      </c>
      <c r="F17119" s="4">
        <v>636000</v>
      </c>
      <c r="G17119" t="s">
        <v>5</v>
      </c>
      <c r="H17119">
        <v>3</v>
      </c>
      <c r="I17119" s="4">
        <f>IF(E17119="Rhode Island", Table1[[#This Row],[price]]*$L$3, IF(E17119="Massachusetts", Table1[[#This Row],[price]]*$L$2, 1))</f>
        <v>636000</v>
      </c>
    </row>
    <row r="17120" spans="1:9" x14ac:dyDescent="0.25">
      <c r="A17120" s="2">
        <v>42490</v>
      </c>
      <c r="B17120" s="1">
        <f t="shared" si="534"/>
        <v>2016</v>
      </c>
      <c r="C17120" s="1">
        <f t="shared" si="535"/>
        <v>2</v>
      </c>
      <c r="D17120">
        <v>2902</v>
      </c>
      <c r="E17120" t="s">
        <v>36</v>
      </c>
      <c r="F17120" s="4">
        <v>650000</v>
      </c>
      <c r="G17120" t="s">
        <v>5</v>
      </c>
      <c r="H17120">
        <v>4</v>
      </c>
      <c r="I17120" s="4">
        <f>IF(E17120="Rhode Island", Table1[[#This Row],[price]]*$L$3, IF(E17120="Massachusetts", Table1[[#This Row],[price]]*$L$2, 1))</f>
        <v>650000</v>
      </c>
    </row>
    <row r="17121" spans="1:9" x14ac:dyDescent="0.25">
      <c r="A17121" s="2">
        <v>42490</v>
      </c>
      <c r="B17121" s="1">
        <f t="shared" si="534"/>
        <v>2016</v>
      </c>
      <c r="C17121" s="1">
        <f t="shared" si="535"/>
        <v>2</v>
      </c>
      <c r="D17121">
        <v>2615</v>
      </c>
      <c r="E17121" t="s">
        <v>37</v>
      </c>
      <c r="F17121" s="4">
        <v>670000</v>
      </c>
      <c r="G17121" t="s">
        <v>5</v>
      </c>
      <c r="H17121">
        <v>3</v>
      </c>
      <c r="I17121" s="4">
        <f>IF(E17121="Rhode Island", Table1[[#This Row],[price]]*$L$3, IF(E17121="Massachusetts", Table1[[#This Row],[price]]*$L$2, 1))</f>
        <v>670000</v>
      </c>
    </row>
    <row r="17122" spans="1:9" x14ac:dyDescent="0.25">
      <c r="A17122" s="2">
        <v>42490</v>
      </c>
      <c r="B17122" s="1">
        <f t="shared" si="534"/>
        <v>2016</v>
      </c>
      <c r="C17122" s="1">
        <f t="shared" si="535"/>
        <v>2</v>
      </c>
      <c r="D17122">
        <v>2606</v>
      </c>
      <c r="E17122" t="s">
        <v>37</v>
      </c>
      <c r="F17122" s="4">
        <v>690000</v>
      </c>
      <c r="G17122" t="s">
        <v>5</v>
      </c>
      <c r="H17122">
        <v>5</v>
      </c>
      <c r="I17122" s="4">
        <f>IF(E17122="Rhode Island", Table1[[#This Row],[price]]*$L$3, IF(E17122="Massachusetts", Table1[[#This Row],[price]]*$L$2, 1))</f>
        <v>690000</v>
      </c>
    </row>
    <row r="17123" spans="1:9" x14ac:dyDescent="0.25">
      <c r="A17123" s="2">
        <v>42490</v>
      </c>
      <c r="B17123" s="1">
        <f t="shared" si="534"/>
        <v>2016</v>
      </c>
      <c r="C17123" s="1">
        <f t="shared" si="535"/>
        <v>2</v>
      </c>
      <c r="D17123">
        <v>2611</v>
      </c>
      <c r="E17123" t="s">
        <v>37</v>
      </c>
      <c r="F17123" s="4">
        <v>691500</v>
      </c>
      <c r="G17123" t="s">
        <v>5</v>
      </c>
      <c r="H17123">
        <v>4</v>
      </c>
      <c r="I17123" s="4">
        <f>IF(E17123="Rhode Island", Table1[[#This Row],[price]]*$L$3, IF(E17123="Massachusetts", Table1[[#This Row],[price]]*$L$2, 1))</f>
        <v>691500</v>
      </c>
    </row>
    <row r="17124" spans="1:9" x14ac:dyDescent="0.25">
      <c r="A17124" s="2">
        <v>42490</v>
      </c>
      <c r="B17124" s="1">
        <f t="shared" si="534"/>
        <v>2016</v>
      </c>
      <c r="C17124" s="1">
        <f t="shared" si="535"/>
        <v>2</v>
      </c>
      <c r="D17124">
        <v>2612</v>
      </c>
      <c r="E17124" t="s">
        <v>37</v>
      </c>
      <c r="F17124" s="4">
        <v>725000</v>
      </c>
      <c r="G17124" t="s">
        <v>5</v>
      </c>
      <c r="H17124">
        <v>3</v>
      </c>
      <c r="I17124" s="4">
        <f>IF(E17124="Rhode Island", Table1[[#This Row],[price]]*$L$3, IF(E17124="Massachusetts", Table1[[#This Row],[price]]*$L$2, 1))</f>
        <v>725000</v>
      </c>
    </row>
    <row r="17125" spans="1:9" x14ac:dyDescent="0.25">
      <c r="A17125" s="2">
        <v>42490</v>
      </c>
      <c r="B17125" s="1">
        <f t="shared" si="534"/>
        <v>2016</v>
      </c>
      <c r="C17125" s="1">
        <f t="shared" si="535"/>
        <v>2</v>
      </c>
      <c r="D17125">
        <v>2902</v>
      </c>
      <c r="E17125" t="s">
        <v>36</v>
      </c>
      <c r="F17125" s="4">
        <v>730000</v>
      </c>
      <c r="G17125" t="s">
        <v>5</v>
      </c>
      <c r="H17125">
        <v>4</v>
      </c>
      <c r="I17125" s="4">
        <f>IF(E17125="Rhode Island", Table1[[#This Row],[price]]*$L$3, IF(E17125="Massachusetts", Table1[[#This Row],[price]]*$L$2, 1))</f>
        <v>730000</v>
      </c>
    </row>
    <row r="17126" spans="1:9" x14ac:dyDescent="0.25">
      <c r="A17126" s="2">
        <v>42490</v>
      </c>
      <c r="B17126" s="1">
        <f t="shared" si="534"/>
        <v>2016</v>
      </c>
      <c r="C17126" s="1">
        <f t="shared" si="535"/>
        <v>2</v>
      </c>
      <c r="D17126">
        <v>2614</v>
      </c>
      <c r="E17126" t="s">
        <v>37</v>
      </c>
      <c r="F17126" s="4">
        <v>740000</v>
      </c>
      <c r="G17126" t="s">
        <v>5</v>
      </c>
      <c r="H17126">
        <v>4</v>
      </c>
      <c r="I17126" s="4">
        <f>IF(E17126="Rhode Island", Table1[[#This Row],[price]]*$L$3, IF(E17126="Massachusetts", Table1[[#This Row],[price]]*$L$2, 1))</f>
        <v>740000</v>
      </c>
    </row>
    <row r="17127" spans="1:9" x14ac:dyDescent="0.25">
      <c r="A17127" s="2">
        <v>42490</v>
      </c>
      <c r="B17127" s="1">
        <f t="shared" si="534"/>
        <v>2016</v>
      </c>
      <c r="C17127" s="1">
        <f t="shared" si="535"/>
        <v>2</v>
      </c>
      <c r="D17127">
        <v>2602</v>
      </c>
      <c r="E17127" t="s">
        <v>37</v>
      </c>
      <c r="F17127" s="4">
        <v>785000</v>
      </c>
      <c r="G17127" t="s">
        <v>5</v>
      </c>
      <c r="H17127">
        <v>3</v>
      </c>
      <c r="I17127" s="4">
        <f>IF(E17127="Rhode Island", Table1[[#This Row],[price]]*$L$3, IF(E17127="Massachusetts", Table1[[#This Row],[price]]*$L$2, 1))</f>
        <v>785000</v>
      </c>
    </row>
    <row r="17128" spans="1:9" x14ac:dyDescent="0.25">
      <c r="A17128" s="2">
        <v>42490</v>
      </c>
      <c r="B17128" s="1">
        <f t="shared" si="534"/>
        <v>2016</v>
      </c>
      <c r="C17128" s="1">
        <f t="shared" si="535"/>
        <v>2</v>
      </c>
      <c r="D17128">
        <v>2611</v>
      </c>
      <c r="E17128" t="s">
        <v>37</v>
      </c>
      <c r="F17128" s="4">
        <v>785000</v>
      </c>
      <c r="G17128" t="s">
        <v>5</v>
      </c>
      <c r="H17128">
        <v>4</v>
      </c>
      <c r="I17128" s="4">
        <f>IF(E17128="Rhode Island", Table1[[#This Row],[price]]*$L$3, IF(E17128="Massachusetts", Table1[[#This Row],[price]]*$L$2, 1))</f>
        <v>785000</v>
      </c>
    </row>
    <row r="17129" spans="1:9" x14ac:dyDescent="0.25">
      <c r="A17129" s="2">
        <v>42490</v>
      </c>
      <c r="B17129" s="1">
        <f t="shared" si="534"/>
        <v>2016</v>
      </c>
      <c r="C17129" s="1">
        <f t="shared" si="535"/>
        <v>2</v>
      </c>
      <c r="D17129">
        <v>2615</v>
      </c>
      <c r="E17129" t="s">
        <v>37</v>
      </c>
      <c r="F17129" s="4">
        <v>810000</v>
      </c>
      <c r="G17129" t="s">
        <v>5</v>
      </c>
      <c r="H17129">
        <v>4</v>
      </c>
      <c r="I17129" s="4">
        <f>IF(E17129="Rhode Island", Table1[[#This Row],[price]]*$L$3, IF(E17129="Massachusetts", Table1[[#This Row],[price]]*$L$2, 1))</f>
        <v>810000</v>
      </c>
    </row>
    <row r="17130" spans="1:9" x14ac:dyDescent="0.25">
      <c r="A17130" s="2">
        <v>42490</v>
      </c>
      <c r="B17130" s="1">
        <f t="shared" si="534"/>
        <v>2016</v>
      </c>
      <c r="C17130" s="1">
        <f t="shared" si="535"/>
        <v>2</v>
      </c>
      <c r="D17130">
        <v>2914</v>
      </c>
      <c r="E17130" t="s">
        <v>36</v>
      </c>
      <c r="F17130" s="4">
        <v>880000</v>
      </c>
      <c r="G17130" t="s">
        <v>5</v>
      </c>
      <c r="H17130">
        <v>4</v>
      </c>
      <c r="I17130" s="4">
        <f>IF(E17130="Rhode Island", Table1[[#This Row],[price]]*$L$3, IF(E17130="Massachusetts", Table1[[#This Row],[price]]*$L$2, 1))</f>
        <v>880000</v>
      </c>
    </row>
    <row r="17131" spans="1:9" x14ac:dyDescent="0.25">
      <c r="A17131" s="2">
        <v>42490</v>
      </c>
      <c r="B17131" s="1">
        <f t="shared" si="534"/>
        <v>2016</v>
      </c>
      <c r="C17131" s="1">
        <f t="shared" si="535"/>
        <v>2</v>
      </c>
      <c r="D17131">
        <v>2911</v>
      </c>
      <c r="E17131" t="s">
        <v>36</v>
      </c>
      <c r="F17131" s="4">
        <v>890000</v>
      </c>
      <c r="G17131" t="s">
        <v>5</v>
      </c>
      <c r="H17131">
        <v>4</v>
      </c>
      <c r="I17131" s="4">
        <f>IF(E17131="Rhode Island", Table1[[#This Row],[price]]*$L$3, IF(E17131="Massachusetts", Table1[[#This Row],[price]]*$L$2, 1))</f>
        <v>890000</v>
      </c>
    </row>
    <row r="17132" spans="1:9" x14ac:dyDescent="0.25">
      <c r="A17132" s="2">
        <v>42490</v>
      </c>
      <c r="B17132" s="1">
        <f t="shared" si="534"/>
        <v>2016</v>
      </c>
      <c r="C17132" s="1">
        <f t="shared" si="535"/>
        <v>2</v>
      </c>
      <c r="D17132">
        <v>2913</v>
      </c>
      <c r="E17132" t="s">
        <v>36</v>
      </c>
      <c r="F17132" s="4">
        <v>900500</v>
      </c>
      <c r="G17132" t="s">
        <v>5</v>
      </c>
      <c r="H17132">
        <v>5</v>
      </c>
      <c r="I17132" s="4">
        <f>IF(E17132="Rhode Island", Table1[[#This Row],[price]]*$L$3, IF(E17132="Massachusetts", Table1[[#This Row],[price]]*$L$2, 1))</f>
        <v>900500</v>
      </c>
    </row>
    <row r="17133" spans="1:9" x14ac:dyDescent="0.25">
      <c r="A17133" s="2">
        <v>42490</v>
      </c>
      <c r="B17133" s="1">
        <f t="shared" si="534"/>
        <v>2016</v>
      </c>
      <c r="C17133" s="1">
        <f t="shared" si="535"/>
        <v>2</v>
      </c>
      <c r="D17133">
        <v>2605</v>
      </c>
      <c r="E17133" t="s">
        <v>37</v>
      </c>
      <c r="F17133" s="4">
        <v>945000</v>
      </c>
      <c r="G17133" t="s">
        <v>5</v>
      </c>
      <c r="H17133">
        <v>4</v>
      </c>
      <c r="I17133" s="4">
        <f>IF(E17133="Rhode Island", Table1[[#This Row],[price]]*$L$3, IF(E17133="Massachusetts", Table1[[#This Row],[price]]*$L$2, 1))</f>
        <v>945000</v>
      </c>
    </row>
    <row r="17134" spans="1:9" x14ac:dyDescent="0.25">
      <c r="A17134" s="2">
        <v>42490</v>
      </c>
      <c r="B17134" s="1">
        <f t="shared" si="534"/>
        <v>2016</v>
      </c>
      <c r="C17134" s="1">
        <f t="shared" si="535"/>
        <v>2</v>
      </c>
      <c r="D17134">
        <v>2602</v>
      </c>
      <c r="E17134" t="s">
        <v>37</v>
      </c>
      <c r="F17134" s="4">
        <v>1000000</v>
      </c>
      <c r="G17134" t="s">
        <v>5</v>
      </c>
      <c r="H17134">
        <v>3</v>
      </c>
      <c r="I17134" s="4">
        <f>IF(E17134="Rhode Island", Table1[[#This Row],[price]]*$L$3, IF(E17134="Massachusetts", Table1[[#This Row],[price]]*$L$2, 1))</f>
        <v>1000000</v>
      </c>
    </row>
    <row r="17135" spans="1:9" x14ac:dyDescent="0.25">
      <c r="A17135" s="2">
        <v>42490</v>
      </c>
      <c r="B17135" s="1">
        <f t="shared" si="534"/>
        <v>2016</v>
      </c>
      <c r="C17135" s="1">
        <f t="shared" si="535"/>
        <v>2</v>
      </c>
      <c r="D17135">
        <v>2912</v>
      </c>
      <c r="E17135" t="s">
        <v>36</v>
      </c>
      <c r="F17135" s="4">
        <v>1018500</v>
      </c>
      <c r="G17135" t="s">
        <v>5</v>
      </c>
      <c r="H17135">
        <v>5</v>
      </c>
      <c r="I17135" s="4">
        <f>IF(E17135="Rhode Island", Table1[[#This Row],[price]]*$L$3, IF(E17135="Massachusetts", Table1[[#This Row],[price]]*$L$2, 1))</f>
        <v>1018500</v>
      </c>
    </row>
    <row r="17136" spans="1:9" x14ac:dyDescent="0.25">
      <c r="A17136" s="2">
        <v>42490</v>
      </c>
      <c r="B17136" s="1">
        <f t="shared" si="534"/>
        <v>2016</v>
      </c>
      <c r="C17136" s="1">
        <f t="shared" si="535"/>
        <v>2</v>
      </c>
      <c r="D17136">
        <v>2612</v>
      </c>
      <c r="E17136" t="s">
        <v>37</v>
      </c>
      <c r="F17136" s="4">
        <v>1350000</v>
      </c>
      <c r="G17136" t="s">
        <v>5</v>
      </c>
      <c r="H17136">
        <v>4</v>
      </c>
      <c r="I17136" s="4">
        <f>IF(E17136="Rhode Island", Table1[[#This Row],[price]]*$L$3, IF(E17136="Massachusetts", Table1[[#This Row],[price]]*$L$2, 1))</f>
        <v>1350000</v>
      </c>
    </row>
    <row r="17137" spans="1:9" x14ac:dyDescent="0.25">
      <c r="A17137" s="2">
        <v>42490</v>
      </c>
      <c r="B17137" s="1">
        <f t="shared" si="534"/>
        <v>2016</v>
      </c>
      <c r="C17137" s="1">
        <f t="shared" si="535"/>
        <v>2</v>
      </c>
      <c r="D17137">
        <v>2603</v>
      </c>
      <c r="E17137" t="s">
        <v>37</v>
      </c>
      <c r="F17137" s="4">
        <v>1530000</v>
      </c>
      <c r="G17137" t="s">
        <v>5</v>
      </c>
      <c r="H17137">
        <v>4</v>
      </c>
      <c r="I17137" s="4">
        <f>IF(E17137="Rhode Island", Table1[[#This Row],[price]]*$L$3, IF(E17137="Massachusetts", Table1[[#This Row],[price]]*$L$2, 1))</f>
        <v>1530000</v>
      </c>
    </row>
    <row r="17138" spans="1:9" x14ac:dyDescent="0.25">
      <c r="A17138" s="2">
        <v>42490</v>
      </c>
      <c r="B17138" s="1">
        <f t="shared" si="534"/>
        <v>2016</v>
      </c>
      <c r="C17138" s="1">
        <f t="shared" si="535"/>
        <v>2</v>
      </c>
      <c r="D17138">
        <v>2606</v>
      </c>
      <c r="E17138" t="s">
        <v>37</v>
      </c>
      <c r="F17138" s="4">
        <v>560000</v>
      </c>
      <c r="G17138" t="s">
        <v>6</v>
      </c>
      <c r="H17138">
        <v>3</v>
      </c>
      <c r="I17138" s="4">
        <f>IF(E17138="Rhode Island", Table1[[#This Row],[price]]*$L$3, IF(E17138="Massachusetts", Table1[[#This Row],[price]]*$L$2, 1))</f>
        <v>560000</v>
      </c>
    </row>
    <row r="17139" spans="1:9" x14ac:dyDescent="0.25">
      <c r="A17139" s="2">
        <v>42492</v>
      </c>
      <c r="B17139" s="1">
        <f t="shared" si="534"/>
        <v>2016</v>
      </c>
      <c r="C17139" s="1">
        <f t="shared" si="535"/>
        <v>2</v>
      </c>
      <c r="D17139">
        <v>2617</v>
      </c>
      <c r="E17139" t="s">
        <v>37</v>
      </c>
      <c r="F17139" s="4">
        <v>405000</v>
      </c>
      <c r="G17139" t="s">
        <v>5</v>
      </c>
      <c r="H17139">
        <v>2</v>
      </c>
      <c r="I17139" s="4">
        <f>IF(E17139="Rhode Island", Table1[[#This Row],[price]]*$L$3, IF(E17139="Massachusetts", Table1[[#This Row],[price]]*$L$2, 1))</f>
        <v>405000</v>
      </c>
    </row>
    <row r="17140" spans="1:9" x14ac:dyDescent="0.25">
      <c r="A17140" s="2">
        <v>42492</v>
      </c>
      <c r="B17140" s="1">
        <f t="shared" si="534"/>
        <v>2016</v>
      </c>
      <c r="C17140" s="1">
        <f t="shared" si="535"/>
        <v>2</v>
      </c>
      <c r="D17140">
        <v>2904</v>
      </c>
      <c r="E17140" t="s">
        <v>36</v>
      </c>
      <c r="F17140" s="4">
        <v>440000</v>
      </c>
      <c r="G17140" t="s">
        <v>5</v>
      </c>
      <c r="H17140">
        <v>3</v>
      </c>
      <c r="I17140" s="4">
        <f>IF(E17140="Rhode Island", Table1[[#This Row],[price]]*$L$3, IF(E17140="Massachusetts", Table1[[#This Row],[price]]*$L$2, 1))</f>
        <v>440000</v>
      </c>
    </row>
    <row r="17141" spans="1:9" x14ac:dyDescent="0.25">
      <c r="A17141" s="2">
        <v>42492</v>
      </c>
      <c r="B17141" s="1">
        <f t="shared" si="534"/>
        <v>2016</v>
      </c>
      <c r="C17141" s="1">
        <f t="shared" si="535"/>
        <v>2</v>
      </c>
      <c r="D17141">
        <v>2611</v>
      </c>
      <c r="E17141" t="s">
        <v>37</v>
      </c>
      <c r="F17141" s="4">
        <v>500000</v>
      </c>
      <c r="G17141" t="s">
        <v>5</v>
      </c>
      <c r="H17141">
        <v>3</v>
      </c>
      <c r="I17141" s="4">
        <f>IF(E17141="Rhode Island", Table1[[#This Row],[price]]*$L$3, IF(E17141="Massachusetts", Table1[[#This Row],[price]]*$L$2, 1))</f>
        <v>500000</v>
      </c>
    </row>
    <row r="17142" spans="1:9" x14ac:dyDescent="0.25">
      <c r="A17142" s="2">
        <v>42492</v>
      </c>
      <c r="B17142" s="1">
        <f t="shared" si="534"/>
        <v>2016</v>
      </c>
      <c r="C17142" s="1">
        <f t="shared" si="535"/>
        <v>2</v>
      </c>
      <c r="D17142">
        <v>2903</v>
      </c>
      <c r="E17142" t="s">
        <v>36</v>
      </c>
      <c r="F17142" s="4">
        <v>510000</v>
      </c>
      <c r="G17142" t="s">
        <v>5</v>
      </c>
      <c r="H17142">
        <v>3</v>
      </c>
      <c r="I17142" s="4">
        <f>IF(E17142="Rhode Island", Table1[[#This Row],[price]]*$L$3, IF(E17142="Massachusetts", Table1[[#This Row],[price]]*$L$2, 1))</f>
        <v>510000</v>
      </c>
    </row>
    <row r="17143" spans="1:9" x14ac:dyDescent="0.25">
      <c r="A17143" s="2">
        <v>42492</v>
      </c>
      <c r="B17143" s="1">
        <f t="shared" si="534"/>
        <v>2016</v>
      </c>
      <c r="C17143" s="1">
        <f t="shared" si="535"/>
        <v>2</v>
      </c>
      <c r="D17143">
        <v>2905</v>
      </c>
      <c r="E17143" t="s">
        <v>36</v>
      </c>
      <c r="F17143" s="4">
        <v>540000</v>
      </c>
      <c r="G17143" t="s">
        <v>5</v>
      </c>
      <c r="H17143">
        <v>4</v>
      </c>
      <c r="I17143" s="4">
        <f>IF(E17143="Rhode Island", Table1[[#This Row],[price]]*$L$3, IF(E17143="Massachusetts", Table1[[#This Row],[price]]*$L$2, 1))</f>
        <v>540000</v>
      </c>
    </row>
    <row r="17144" spans="1:9" x14ac:dyDescent="0.25">
      <c r="A17144" s="2">
        <v>42492</v>
      </c>
      <c r="B17144" s="1">
        <f t="shared" si="534"/>
        <v>2016</v>
      </c>
      <c r="C17144" s="1">
        <f t="shared" si="535"/>
        <v>2</v>
      </c>
      <c r="D17144">
        <v>2913</v>
      </c>
      <c r="E17144" t="s">
        <v>36</v>
      </c>
      <c r="F17144" s="4">
        <v>586000</v>
      </c>
      <c r="G17144" t="s">
        <v>5</v>
      </c>
      <c r="H17144">
        <v>4</v>
      </c>
      <c r="I17144" s="4">
        <f>IF(E17144="Rhode Island", Table1[[#This Row],[price]]*$L$3, IF(E17144="Massachusetts", Table1[[#This Row],[price]]*$L$2, 1))</f>
        <v>586000</v>
      </c>
    </row>
    <row r="17145" spans="1:9" x14ac:dyDescent="0.25">
      <c r="A17145" s="2">
        <v>42492</v>
      </c>
      <c r="B17145" s="1">
        <f t="shared" si="534"/>
        <v>2016</v>
      </c>
      <c r="C17145" s="1">
        <f t="shared" si="535"/>
        <v>2</v>
      </c>
      <c r="D17145">
        <v>2912</v>
      </c>
      <c r="E17145" t="s">
        <v>36</v>
      </c>
      <c r="F17145" s="4">
        <v>600000</v>
      </c>
      <c r="G17145" t="s">
        <v>5</v>
      </c>
      <c r="H17145">
        <v>3</v>
      </c>
      <c r="I17145" s="4">
        <f>IF(E17145="Rhode Island", Table1[[#This Row],[price]]*$L$3, IF(E17145="Massachusetts", Table1[[#This Row],[price]]*$L$2, 1))</f>
        <v>600000</v>
      </c>
    </row>
    <row r="17146" spans="1:9" x14ac:dyDescent="0.25">
      <c r="A17146" s="2">
        <v>42492</v>
      </c>
      <c r="B17146" s="1">
        <f t="shared" si="534"/>
        <v>2016</v>
      </c>
      <c r="C17146" s="1">
        <f t="shared" si="535"/>
        <v>2</v>
      </c>
      <c r="D17146">
        <v>2904</v>
      </c>
      <c r="E17146" t="s">
        <v>36</v>
      </c>
      <c r="F17146" s="4">
        <v>672500</v>
      </c>
      <c r="G17146" t="s">
        <v>5</v>
      </c>
      <c r="H17146">
        <v>4</v>
      </c>
      <c r="I17146" s="4">
        <f>IF(E17146="Rhode Island", Table1[[#This Row],[price]]*$L$3, IF(E17146="Massachusetts", Table1[[#This Row],[price]]*$L$2, 1))</f>
        <v>672500</v>
      </c>
    </row>
    <row r="17147" spans="1:9" x14ac:dyDescent="0.25">
      <c r="A17147" s="2">
        <v>42492</v>
      </c>
      <c r="B17147" s="1">
        <f t="shared" si="534"/>
        <v>2016</v>
      </c>
      <c r="C17147" s="1">
        <f t="shared" si="535"/>
        <v>2</v>
      </c>
      <c r="D17147">
        <v>2913</v>
      </c>
      <c r="E17147" t="s">
        <v>36</v>
      </c>
      <c r="F17147" s="4">
        <v>675000</v>
      </c>
      <c r="G17147" t="s">
        <v>5</v>
      </c>
      <c r="H17147">
        <v>4</v>
      </c>
      <c r="I17147" s="4">
        <f>IF(E17147="Rhode Island", Table1[[#This Row],[price]]*$L$3, IF(E17147="Massachusetts", Table1[[#This Row],[price]]*$L$2, 1))</f>
        <v>675000</v>
      </c>
    </row>
    <row r="17148" spans="1:9" x14ac:dyDescent="0.25">
      <c r="A17148" s="2">
        <v>42492</v>
      </c>
      <c r="B17148" s="1">
        <f t="shared" si="534"/>
        <v>2016</v>
      </c>
      <c r="C17148" s="1">
        <f t="shared" si="535"/>
        <v>2</v>
      </c>
      <c r="D17148">
        <v>2605</v>
      </c>
      <c r="E17148" t="s">
        <v>37</v>
      </c>
      <c r="F17148" s="4">
        <v>730000</v>
      </c>
      <c r="G17148" t="s">
        <v>5</v>
      </c>
      <c r="H17148">
        <v>4</v>
      </c>
      <c r="I17148" s="4">
        <f>IF(E17148="Rhode Island", Table1[[#This Row],[price]]*$L$3, IF(E17148="Massachusetts", Table1[[#This Row],[price]]*$L$2, 1))</f>
        <v>730000</v>
      </c>
    </row>
    <row r="17149" spans="1:9" x14ac:dyDescent="0.25">
      <c r="A17149" s="2">
        <v>42492</v>
      </c>
      <c r="B17149" s="1">
        <f t="shared" si="534"/>
        <v>2016</v>
      </c>
      <c r="C17149" s="1">
        <f t="shared" si="535"/>
        <v>2</v>
      </c>
      <c r="D17149">
        <v>2914</v>
      </c>
      <c r="E17149" t="s">
        <v>36</v>
      </c>
      <c r="F17149" s="4">
        <v>730000</v>
      </c>
      <c r="G17149" t="s">
        <v>5</v>
      </c>
      <c r="H17149">
        <v>5</v>
      </c>
      <c r="I17149" s="4">
        <f>IF(E17149="Rhode Island", Table1[[#This Row],[price]]*$L$3, IF(E17149="Massachusetts", Table1[[#This Row],[price]]*$L$2, 1))</f>
        <v>730000</v>
      </c>
    </row>
    <row r="17150" spans="1:9" x14ac:dyDescent="0.25">
      <c r="A17150" s="2">
        <v>42492</v>
      </c>
      <c r="B17150" s="1">
        <f t="shared" si="534"/>
        <v>2016</v>
      </c>
      <c r="C17150" s="1">
        <f t="shared" si="535"/>
        <v>2</v>
      </c>
      <c r="D17150">
        <v>2913</v>
      </c>
      <c r="E17150" t="s">
        <v>36</v>
      </c>
      <c r="F17150" s="4">
        <v>760000</v>
      </c>
      <c r="G17150" t="s">
        <v>5</v>
      </c>
      <c r="H17150">
        <v>5</v>
      </c>
      <c r="I17150" s="4">
        <f>IF(E17150="Rhode Island", Table1[[#This Row],[price]]*$L$3, IF(E17150="Massachusetts", Table1[[#This Row],[price]]*$L$2, 1))</f>
        <v>760000</v>
      </c>
    </row>
    <row r="17151" spans="1:9" x14ac:dyDescent="0.25">
      <c r="A17151" s="2">
        <v>42492</v>
      </c>
      <c r="B17151" s="1">
        <f t="shared" si="534"/>
        <v>2016</v>
      </c>
      <c r="C17151" s="1">
        <f t="shared" si="535"/>
        <v>2</v>
      </c>
      <c r="D17151">
        <v>2605</v>
      </c>
      <c r="E17151" t="s">
        <v>37</v>
      </c>
      <c r="F17151" s="4">
        <v>1050000</v>
      </c>
      <c r="G17151" t="s">
        <v>5</v>
      </c>
      <c r="H17151">
        <v>4</v>
      </c>
      <c r="I17151" s="4">
        <f>IF(E17151="Rhode Island", Table1[[#This Row],[price]]*$L$3, IF(E17151="Massachusetts", Table1[[#This Row],[price]]*$L$2, 1))</f>
        <v>1050000</v>
      </c>
    </row>
    <row r="17152" spans="1:9" x14ac:dyDescent="0.25">
      <c r="A17152" s="2">
        <v>42493</v>
      </c>
      <c r="B17152" s="1">
        <f t="shared" si="534"/>
        <v>2016</v>
      </c>
      <c r="C17152" s="1">
        <f t="shared" si="535"/>
        <v>2</v>
      </c>
      <c r="D17152">
        <v>2607</v>
      </c>
      <c r="E17152" t="s">
        <v>37</v>
      </c>
      <c r="F17152" s="4">
        <v>280000</v>
      </c>
      <c r="G17152" t="s">
        <v>5</v>
      </c>
      <c r="H17152">
        <v>2</v>
      </c>
      <c r="I17152" s="4">
        <f>IF(E17152="Rhode Island", Table1[[#This Row],[price]]*$L$3, IF(E17152="Massachusetts", Table1[[#This Row],[price]]*$L$2, 1))</f>
        <v>280000</v>
      </c>
    </row>
    <row r="17153" spans="1:9" x14ac:dyDescent="0.25">
      <c r="A17153" s="2">
        <v>42493</v>
      </c>
      <c r="B17153" s="1">
        <f t="shared" si="534"/>
        <v>2016</v>
      </c>
      <c r="C17153" s="1">
        <f t="shared" si="535"/>
        <v>2</v>
      </c>
      <c r="D17153">
        <v>2615</v>
      </c>
      <c r="E17153" t="s">
        <v>37</v>
      </c>
      <c r="F17153" s="4">
        <v>363000</v>
      </c>
      <c r="G17153" t="s">
        <v>5</v>
      </c>
      <c r="H17153">
        <v>3</v>
      </c>
      <c r="I17153" s="4">
        <f>IF(E17153="Rhode Island", Table1[[#This Row],[price]]*$L$3, IF(E17153="Massachusetts", Table1[[#This Row],[price]]*$L$2, 1))</f>
        <v>363000</v>
      </c>
    </row>
    <row r="17154" spans="1:9" x14ac:dyDescent="0.25">
      <c r="A17154" s="2">
        <v>42493</v>
      </c>
      <c r="B17154" s="1">
        <f t="shared" ref="B17154:B17217" si="536">YEAR(A17154)</f>
        <v>2016</v>
      </c>
      <c r="C17154" s="1">
        <f t="shared" ref="C17154:C17217" si="537">ROUNDUP(MONTH(A17154)/3,0)</f>
        <v>2</v>
      </c>
      <c r="D17154">
        <v>2914</v>
      </c>
      <c r="E17154" t="s">
        <v>36</v>
      </c>
      <c r="F17154" s="4">
        <v>396000</v>
      </c>
      <c r="G17154" t="s">
        <v>5</v>
      </c>
      <c r="H17154">
        <v>3</v>
      </c>
      <c r="I17154" s="4">
        <f>IF(E17154="Rhode Island", Table1[[#This Row],[price]]*$L$3, IF(E17154="Massachusetts", Table1[[#This Row],[price]]*$L$2, 1))</f>
        <v>396000</v>
      </c>
    </row>
    <row r="17155" spans="1:9" x14ac:dyDescent="0.25">
      <c r="A17155" s="2">
        <v>42493</v>
      </c>
      <c r="B17155" s="1">
        <f t="shared" si="536"/>
        <v>2016</v>
      </c>
      <c r="C17155" s="1">
        <f t="shared" si="537"/>
        <v>2</v>
      </c>
      <c r="D17155">
        <v>2615</v>
      </c>
      <c r="E17155" t="s">
        <v>37</v>
      </c>
      <c r="F17155" s="4">
        <v>415000</v>
      </c>
      <c r="G17155" t="s">
        <v>5</v>
      </c>
      <c r="H17155">
        <v>3</v>
      </c>
      <c r="I17155" s="4">
        <f>IF(E17155="Rhode Island", Table1[[#This Row],[price]]*$L$3, IF(E17155="Massachusetts", Table1[[#This Row],[price]]*$L$2, 1))</f>
        <v>415000</v>
      </c>
    </row>
    <row r="17156" spans="1:9" x14ac:dyDescent="0.25">
      <c r="A17156" s="2">
        <v>42493</v>
      </c>
      <c r="B17156" s="1">
        <f t="shared" si="536"/>
        <v>2016</v>
      </c>
      <c r="C17156" s="1">
        <f t="shared" si="537"/>
        <v>2</v>
      </c>
      <c r="D17156">
        <v>2905</v>
      </c>
      <c r="E17156" t="s">
        <v>36</v>
      </c>
      <c r="F17156" s="4">
        <v>440000</v>
      </c>
      <c r="G17156" t="s">
        <v>5</v>
      </c>
      <c r="H17156">
        <v>3</v>
      </c>
      <c r="I17156" s="4">
        <f>IF(E17156="Rhode Island", Table1[[#This Row],[price]]*$L$3, IF(E17156="Massachusetts", Table1[[#This Row],[price]]*$L$2, 1))</f>
        <v>440000</v>
      </c>
    </row>
    <row r="17157" spans="1:9" x14ac:dyDescent="0.25">
      <c r="A17157" s="2">
        <v>42493</v>
      </c>
      <c r="B17157" s="1">
        <f t="shared" si="536"/>
        <v>2016</v>
      </c>
      <c r="C17157" s="1">
        <f t="shared" si="537"/>
        <v>2</v>
      </c>
      <c r="D17157">
        <v>2905</v>
      </c>
      <c r="E17157" t="s">
        <v>36</v>
      </c>
      <c r="F17157" s="4">
        <v>478000</v>
      </c>
      <c r="G17157" t="s">
        <v>5</v>
      </c>
      <c r="H17157">
        <v>3</v>
      </c>
      <c r="I17157" s="4">
        <f>IF(E17157="Rhode Island", Table1[[#This Row],[price]]*$L$3, IF(E17157="Massachusetts", Table1[[#This Row],[price]]*$L$2, 1))</f>
        <v>478000</v>
      </c>
    </row>
    <row r="17158" spans="1:9" x14ac:dyDescent="0.25">
      <c r="A17158" s="2">
        <v>42493</v>
      </c>
      <c r="B17158" s="1">
        <f t="shared" si="536"/>
        <v>2016</v>
      </c>
      <c r="C17158" s="1">
        <f t="shared" si="537"/>
        <v>2</v>
      </c>
      <c r="D17158">
        <v>2611</v>
      </c>
      <c r="E17158" t="s">
        <v>37</v>
      </c>
      <c r="F17158" s="4">
        <v>532500</v>
      </c>
      <c r="G17158" t="s">
        <v>5</v>
      </c>
      <c r="H17158">
        <v>2</v>
      </c>
      <c r="I17158" s="4">
        <f>IF(E17158="Rhode Island", Table1[[#This Row],[price]]*$L$3, IF(E17158="Massachusetts", Table1[[#This Row],[price]]*$L$2, 1))</f>
        <v>532500</v>
      </c>
    </row>
    <row r="17159" spans="1:9" x14ac:dyDescent="0.25">
      <c r="A17159" s="2">
        <v>42493</v>
      </c>
      <c r="B17159" s="1">
        <f t="shared" si="536"/>
        <v>2016</v>
      </c>
      <c r="C17159" s="1">
        <f t="shared" si="537"/>
        <v>2</v>
      </c>
      <c r="D17159">
        <v>2913</v>
      </c>
      <c r="E17159" t="s">
        <v>36</v>
      </c>
      <c r="F17159" s="4">
        <v>575000</v>
      </c>
      <c r="G17159" t="s">
        <v>5</v>
      </c>
      <c r="H17159">
        <v>4</v>
      </c>
      <c r="I17159" s="4">
        <f>IF(E17159="Rhode Island", Table1[[#This Row],[price]]*$L$3, IF(E17159="Massachusetts", Table1[[#This Row],[price]]*$L$2, 1))</f>
        <v>575000</v>
      </c>
    </row>
    <row r="17160" spans="1:9" x14ac:dyDescent="0.25">
      <c r="A17160" s="2">
        <v>42493</v>
      </c>
      <c r="B17160" s="1">
        <f t="shared" si="536"/>
        <v>2016</v>
      </c>
      <c r="C17160" s="1">
        <f t="shared" si="537"/>
        <v>2</v>
      </c>
      <c r="D17160">
        <v>2902</v>
      </c>
      <c r="E17160" t="s">
        <v>36</v>
      </c>
      <c r="F17160" s="4">
        <v>650000</v>
      </c>
      <c r="G17160" t="s">
        <v>5</v>
      </c>
      <c r="H17160">
        <v>4</v>
      </c>
      <c r="I17160" s="4">
        <f>IF(E17160="Rhode Island", Table1[[#This Row],[price]]*$L$3, IF(E17160="Massachusetts", Table1[[#This Row],[price]]*$L$2, 1))</f>
        <v>650000</v>
      </c>
    </row>
    <row r="17161" spans="1:9" x14ac:dyDescent="0.25">
      <c r="A17161" s="2">
        <v>42493</v>
      </c>
      <c r="B17161" s="1">
        <f t="shared" si="536"/>
        <v>2016</v>
      </c>
      <c r="C17161" s="1">
        <f t="shared" si="537"/>
        <v>2</v>
      </c>
      <c r="D17161">
        <v>2911</v>
      </c>
      <c r="E17161" t="s">
        <v>36</v>
      </c>
      <c r="F17161" s="4">
        <v>696000</v>
      </c>
      <c r="G17161" t="s">
        <v>5</v>
      </c>
      <c r="H17161">
        <v>5</v>
      </c>
      <c r="I17161" s="4">
        <f>IF(E17161="Rhode Island", Table1[[#This Row],[price]]*$L$3, IF(E17161="Massachusetts", Table1[[#This Row],[price]]*$L$2, 1))</f>
        <v>696000</v>
      </c>
    </row>
    <row r="17162" spans="1:9" x14ac:dyDescent="0.25">
      <c r="A17162" s="2">
        <v>42493</v>
      </c>
      <c r="B17162" s="1">
        <f t="shared" si="536"/>
        <v>2016</v>
      </c>
      <c r="C17162" s="1">
        <f t="shared" si="537"/>
        <v>2</v>
      </c>
      <c r="D17162">
        <v>2605</v>
      </c>
      <c r="E17162" t="s">
        <v>37</v>
      </c>
      <c r="F17162" s="4">
        <v>857500</v>
      </c>
      <c r="G17162" t="s">
        <v>5</v>
      </c>
      <c r="H17162">
        <v>3</v>
      </c>
      <c r="I17162" s="4">
        <f>IF(E17162="Rhode Island", Table1[[#This Row],[price]]*$L$3, IF(E17162="Massachusetts", Table1[[#This Row],[price]]*$L$2, 1))</f>
        <v>857500</v>
      </c>
    </row>
    <row r="17163" spans="1:9" x14ac:dyDescent="0.25">
      <c r="A17163" s="2">
        <v>42493</v>
      </c>
      <c r="B17163" s="1">
        <f t="shared" si="536"/>
        <v>2016</v>
      </c>
      <c r="C17163" s="1">
        <f t="shared" si="537"/>
        <v>2</v>
      </c>
      <c r="D17163">
        <v>2612</v>
      </c>
      <c r="E17163" t="s">
        <v>37</v>
      </c>
      <c r="F17163" s="4">
        <v>315000</v>
      </c>
      <c r="G17163" t="s">
        <v>6</v>
      </c>
      <c r="H17163">
        <v>1</v>
      </c>
      <c r="I17163" s="4">
        <f>IF(E17163="Rhode Island", Table1[[#This Row],[price]]*$L$3, IF(E17163="Massachusetts", Table1[[#This Row],[price]]*$L$2, 1))</f>
        <v>315000</v>
      </c>
    </row>
    <row r="17164" spans="1:9" x14ac:dyDescent="0.25">
      <c r="A17164" s="2">
        <v>42493</v>
      </c>
      <c r="B17164" s="1">
        <f t="shared" si="536"/>
        <v>2016</v>
      </c>
      <c r="C17164" s="1">
        <f t="shared" si="537"/>
        <v>2</v>
      </c>
      <c r="D17164">
        <v>2603</v>
      </c>
      <c r="E17164" t="s">
        <v>37</v>
      </c>
      <c r="F17164" s="4">
        <v>382500</v>
      </c>
      <c r="G17164" t="s">
        <v>6</v>
      </c>
      <c r="H17164">
        <v>1</v>
      </c>
      <c r="I17164" s="4">
        <f>IF(E17164="Rhode Island", Table1[[#This Row],[price]]*$L$3, IF(E17164="Massachusetts", Table1[[#This Row],[price]]*$L$2, 1))</f>
        <v>382500</v>
      </c>
    </row>
    <row r="17165" spans="1:9" x14ac:dyDescent="0.25">
      <c r="A17165" s="2">
        <v>42493</v>
      </c>
      <c r="B17165" s="1">
        <f t="shared" si="536"/>
        <v>2016</v>
      </c>
      <c r="C17165" s="1">
        <f t="shared" si="537"/>
        <v>2</v>
      </c>
      <c r="D17165">
        <v>2604</v>
      </c>
      <c r="E17165" t="s">
        <v>37</v>
      </c>
      <c r="F17165" s="4">
        <v>396000</v>
      </c>
      <c r="G17165" t="s">
        <v>6</v>
      </c>
      <c r="H17165">
        <v>2</v>
      </c>
      <c r="I17165" s="4">
        <f>IF(E17165="Rhode Island", Table1[[#This Row],[price]]*$L$3, IF(E17165="Massachusetts", Table1[[#This Row],[price]]*$L$2, 1))</f>
        <v>396000</v>
      </c>
    </row>
    <row r="17166" spans="1:9" x14ac:dyDescent="0.25">
      <c r="A17166" s="2">
        <v>42493</v>
      </c>
      <c r="B17166" s="1">
        <f t="shared" si="536"/>
        <v>2016</v>
      </c>
      <c r="C17166" s="1">
        <f t="shared" si="537"/>
        <v>2</v>
      </c>
      <c r="D17166">
        <v>2604</v>
      </c>
      <c r="E17166" t="s">
        <v>37</v>
      </c>
      <c r="F17166" s="4">
        <v>402500</v>
      </c>
      <c r="G17166" t="s">
        <v>6</v>
      </c>
      <c r="H17166">
        <v>2</v>
      </c>
      <c r="I17166" s="4">
        <f>IF(E17166="Rhode Island", Table1[[#This Row],[price]]*$L$3, IF(E17166="Massachusetts", Table1[[#This Row],[price]]*$L$2, 1))</f>
        <v>402500</v>
      </c>
    </row>
    <row r="17167" spans="1:9" x14ac:dyDescent="0.25">
      <c r="A17167" s="2">
        <v>42493</v>
      </c>
      <c r="B17167" s="1">
        <f t="shared" si="536"/>
        <v>2016</v>
      </c>
      <c r="C17167" s="1">
        <f t="shared" si="537"/>
        <v>2</v>
      </c>
      <c r="D17167">
        <v>2612</v>
      </c>
      <c r="E17167" t="s">
        <v>37</v>
      </c>
      <c r="F17167" s="4">
        <v>495000</v>
      </c>
      <c r="G17167" t="s">
        <v>6</v>
      </c>
      <c r="H17167">
        <v>2</v>
      </c>
      <c r="I17167" s="4">
        <f>IF(E17167="Rhode Island", Table1[[#This Row],[price]]*$L$3, IF(E17167="Massachusetts", Table1[[#This Row],[price]]*$L$2, 1))</f>
        <v>495000</v>
      </c>
    </row>
    <row r="17168" spans="1:9" x14ac:dyDescent="0.25">
      <c r="A17168" s="2">
        <v>42494</v>
      </c>
      <c r="B17168" s="1">
        <f t="shared" si="536"/>
        <v>2016</v>
      </c>
      <c r="C17168" s="1">
        <f t="shared" si="537"/>
        <v>2</v>
      </c>
      <c r="D17168">
        <v>2913</v>
      </c>
      <c r="E17168" t="s">
        <v>36</v>
      </c>
      <c r="F17168" s="4">
        <v>385000</v>
      </c>
      <c r="G17168" t="s">
        <v>5</v>
      </c>
      <c r="H17168">
        <v>3</v>
      </c>
      <c r="I17168" s="4">
        <f>IF(E17168="Rhode Island", Table1[[#This Row],[price]]*$L$3, IF(E17168="Massachusetts", Table1[[#This Row],[price]]*$L$2, 1))</f>
        <v>385000</v>
      </c>
    </row>
    <row r="17169" spans="1:9" x14ac:dyDescent="0.25">
      <c r="A17169" s="2">
        <v>42494</v>
      </c>
      <c r="B17169" s="1">
        <f t="shared" si="536"/>
        <v>2016</v>
      </c>
      <c r="C17169" s="1">
        <f t="shared" si="537"/>
        <v>2</v>
      </c>
      <c r="D17169">
        <v>2617</v>
      </c>
      <c r="E17169" t="s">
        <v>37</v>
      </c>
      <c r="F17169" s="4">
        <v>390000</v>
      </c>
      <c r="G17169" t="s">
        <v>5</v>
      </c>
      <c r="H17169">
        <v>2</v>
      </c>
      <c r="I17169" s="4">
        <f>IF(E17169="Rhode Island", Table1[[#This Row],[price]]*$L$3, IF(E17169="Massachusetts", Table1[[#This Row],[price]]*$L$2, 1))</f>
        <v>390000</v>
      </c>
    </row>
    <row r="17170" spans="1:9" x14ac:dyDescent="0.25">
      <c r="A17170" s="2">
        <v>42494</v>
      </c>
      <c r="B17170" s="1">
        <f t="shared" si="536"/>
        <v>2016</v>
      </c>
      <c r="C17170" s="1">
        <f t="shared" si="537"/>
        <v>2</v>
      </c>
      <c r="D17170">
        <v>2904</v>
      </c>
      <c r="E17170" t="s">
        <v>36</v>
      </c>
      <c r="F17170" s="4">
        <v>520000</v>
      </c>
      <c r="G17170" t="s">
        <v>5</v>
      </c>
      <c r="H17170">
        <v>4</v>
      </c>
      <c r="I17170" s="4">
        <f>IF(E17170="Rhode Island", Table1[[#This Row],[price]]*$L$3, IF(E17170="Massachusetts", Table1[[#This Row],[price]]*$L$2, 1))</f>
        <v>520000</v>
      </c>
    </row>
    <row r="17171" spans="1:9" x14ac:dyDescent="0.25">
      <c r="A17171" s="2">
        <v>42494</v>
      </c>
      <c r="B17171" s="1">
        <f t="shared" si="536"/>
        <v>2016</v>
      </c>
      <c r="C17171" s="1">
        <f t="shared" si="537"/>
        <v>2</v>
      </c>
      <c r="D17171">
        <v>2617</v>
      </c>
      <c r="E17171" t="s">
        <v>37</v>
      </c>
      <c r="F17171" s="4">
        <v>635000</v>
      </c>
      <c r="G17171" t="s">
        <v>5</v>
      </c>
      <c r="H17171">
        <v>4</v>
      </c>
      <c r="I17171" s="4">
        <f>IF(E17171="Rhode Island", Table1[[#This Row],[price]]*$L$3, IF(E17171="Massachusetts", Table1[[#This Row],[price]]*$L$2, 1))</f>
        <v>635000</v>
      </c>
    </row>
    <row r="17172" spans="1:9" x14ac:dyDescent="0.25">
      <c r="A17172" s="2">
        <v>42494</v>
      </c>
      <c r="B17172" s="1">
        <f t="shared" si="536"/>
        <v>2016</v>
      </c>
      <c r="C17172" s="1">
        <f t="shared" si="537"/>
        <v>2</v>
      </c>
      <c r="D17172">
        <v>2913</v>
      </c>
      <c r="E17172" t="s">
        <v>36</v>
      </c>
      <c r="F17172" s="4">
        <v>735000</v>
      </c>
      <c r="G17172" t="s">
        <v>5</v>
      </c>
      <c r="H17172">
        <v>5</v>
      </c>
      <c r="I17172" s="4">
        <f>IF(E17172="Rhode Island", Table1[[#This Row],[price]]*$L$3, IF(E17172="Massachusetts", Table1[[#This Row],[price]]*$L$2, 1))</f>
        <v>735000</v>
      </c>
    </row>
    <row r="17173" spans="1:9" x14ac:dyDescent="0.25">
      <c r="A17173" s="2">
        <v>42494</v>
      </c>
      <c r="B17173" s="1">
        <f t="shared" si="536"/>
        <v>2016</v>
      </c>
      <c r="C17173" s="1">
        <f t="shared" si="537"/>
        <v>2</v>
      </c>
      <c r="D17173">
        <v>2602</v>
      </c>
      <c r="E17173" t="s">
        <v>37</v>
      </c>
      <c r="F17173" s="4">
        <v>737000</v>
      </c>
      <c r="G17173" t="s">
        <v>5</v>
      </c>
      <c r="H17173">
        <v>4</v>
      </c>
      <c r="I17173" s="4">
        <f>IF(E17173="Rhode Island", Table1[[#This Row],[price]]*$L$3, IF(E17173="Massachusetts", Table1[[#This Row],[price]]*$L$2, 1))</f>
        <v>737000</v>
      </c>
    </row>
    <row r="17174" spans="1:9" x14ac:dyDescent="0.25">
      <c r="A17174" s="2">
        <v>42494</v>
      </c>
      <c r="B17174" s="1">
        <f t="shared" si="536"/>
        <v>2016</v>
      </c>
      <c r="C17174" s="1">
        <f t="shared" si="537"/>
        <v>2</v>
      </c>
      <c r="D17174">
        <v>2914</v>
      </c>
      <c r="E17174" t="s">
        <v>36</v>
      </c>
      <c r="F17174" s="4">
        <v>750000</v>
      </c>
      <c r="G17174" t="s">
        <v>5</v>
      </c>
      <c r="H17174">
        <v>4</v>
      </c>
      <c r="I17174" s="4">
        <f>IF(E17174="Rhode Island", Table1[[#This Row],[price]]*$L$3, IF(E17174="Massachusetts", Table1[[#This Row],[price]]*$L$2, 1))</f>
        <v>750000</v>
      </c>
    </row>
    <row r="17175" spans="1:9" x14ac:dyDescent="0.25">
      <c r="A17175" s="2">
        <v>42494</v>
      </c>
      <c r="B17175" s="1">
        <f t="shared" si="536"/>
        <v>2016</v>
      </c>
      <c r="C17175" s="1">
        <f t="shared" si="537"/>
        <v>2</v>
      </c>
      <c r="D17175">
        <v>2913</v>
      </c>
      <c r="E17175" t="s">
        <v>36</v>
      </c>
      <c r="F17175" s="4">
        <v>801000</v>
      </c>
      <c r="G17175" t="s">
        <v>5</v>
      </c>
      <c r="H17175">
        <v>4</v>
      </c>
      <c r="I17175" s="4">
        <f>IF(E17175="Rhode Island", Table1[[#This Row],[price]]*$L$3, IF(E17175="Massachusetts", Table1[[#This Row],[price]]*$L$2, 1))</f>
        <v>801000</v>
      </c>
    </row>
    <row r="17176" spans="1:9" x14ac:dyDescent="0.25">
      <c r="A17176" s="2">
        <v>42494</v>
      </c>
      <c r="B17176" s="1">
        <f t="shared" si="536"/>
        <v>2016</v>
      </c>
      <c r="C17176" s="1">
        <f t="shared" si="537"/>
        <v>2</v>
      </c>
      <c r="D17176">
        <v>2902</v>
      </c>
      <c r="E17176" t="s">
        <v>36</v>
      </c>
      <c r="F17176" s="4">
        <v>920000</v>
      </c>
      <c r="G17176" t="s">
        <v>5</v>
      </c>
      <c r="H17176">
        <v>4</v>
      </c>
      <c r="I17176" s="4">
        <f>IF(E17176="Rhode Island", Table1[[#This Row],[price]]*$L$3, IF(E17176="Massachusetts", Table1[[#This Row],[price]]*$L$2, 1))</f>
        <v>920000</v>
      </c>
    </row>
    <row r="17177" spans="1:9" x14ac:dyDescent="0.25">
      <c r="A17177" s="2">
        <v>42494</v>
      </c>
      <c r="B17177" s="1">
        <f t="shared" si="536"/>
        <v>2016</v>
      </c>
      <c r="C17177" s="1">
        <f t="shared" si="537"/>
        <v>2</v>
      </c>
      <c r="D17177">
        <v>2617</v>
      </c>
      <c r="E17177" t="s">
        <v>37</v>
      </c>
      <c r="F17177" s="4">
        <v>297000</v>
      </c>
      <c r="G17177" t="s">
        <v>6</v>
      </c>
      <c r="H17177">
        <v>2</v>
      </c>
      <c r="I17177" s="4">
        <f>IF(E17177="Rhode Island", Table1[[#This Row],[price]]*$L$3, IF(E17177="Massachusetts", Table1[[#This Row],[price]]*$L$2, 1))</f>
        <v>297000</v>
      </c>
    </row>
    <row r="17178" spans="1:9" x14ac:dyDescent="0.25">
      <c r="A17178" s="2">
        <v>42494</v>
      </c>
      <c r="B17178" s="1">
        <f t="shared" si="536"/>
        <v>2016</v>
      </c>
      <c r="C17178" s="1">
        <f t="shared" si="537"/>
        <v>2</v>
      </c>
      <c r="D17178">
        <v>2604</v>
      </c>
      <c r="E17178" t="s">
        <v>37</v>
      </c>
      <c r="F17178" s="4">
        <v>405000</v>
      </c>
      <c r="G17178" t="s">
        <v>6</v>
      </c>
      <c r="H17178">
        <v>2</v>
      </c>
      <c r="I17178" s="4">
        <f>IF(E17178="Rhode Island", Table1[[#This Row],[price]]*$L$3, IF(E17178="Massachusetts", Table1[[#This Row],[price]]*$L$2, 1))</f>
        <v>405000</v>
      </c>
    </row>
    <row r="17179" spans="1:9" x14ac:dyDescent="0.25">
      <c r="A17179" s="2">
        <v>42494</v>
      </c>
      <c r="B17179" s="1">
        <f t="shared" si="536"/>
        <v>2016</v>
      </c>
      <c r="C17179" s="1">
        <f t="shared" si="537"/>
        <v>2</v>
      </c>
      <c r="D17179">
        <v>2601</v>
      </c>
      <c r="E17179" t="s">
        <v>37</v>
      </c>
      <c r="F17179" s="4">
        <v>745000</v>
      </c>
      <c r="G17179" t="s">
        <v>6</v>
      </c>
      <c r="H17179">
        <v>2</v>
      </c>
      <c r="I17179" s="4">
        <f>IF(E17179="Rhode Island", Table1[[#This Row],[price]]*$L$3, IF(E17179="Massachusetts", Table1[[#This Row],[price]]*$L$2, 1))</f>
        <v>745000</v>
      </c>
    </row>
    <row r="17180" spans="1:9" x14ac:dyDescent="0.25">
      <c r="A17180" s="2">
        <v>42495</v>
      </c>
      <c r="B17180" s="1">
        <f t="shared" si="536"/>
        <v>2016</v>
      </c>
      <c r="C17180" s="1">
        <f t="shared" si="537"/>
        <v>2</v>
      </c>
      <c r="D17180">
        <v>2906</v>
      </c>
      <c r="E17180" t="s">
        <v>36</v>
      </c>
      <c r="F17180" s="4">
        <v>360000</v>
      </c>
      <c r="G17180" t="s">
        <v>5</v>
      </c>
      <c r="H17180">
        <v>3</v>
      </c>
      <c r="I17180" s="4">
        <f>IF(E17180="Rhode Island", Table1[[#This Row],[price]]*$L$3, IF(E17180="Massachusetts", Table1[[#This Row],[price]]*$L$2, 1))</f>
        <v>360000</v>
      </c>
    </row>
    <row r="17181" spans="1:9" x14ac:dyDescent="0.25">
      <c r="A17181" s="2">
        <v>42495</v>
      </c>
      <c r="B17181" s="1">
        <f t="shared" si="536"/>
        <v>2016</v>
      </c>
      <c r="C17181" s="1">
        <f t="shared" si="537"/>
        <v>2</v>
      </c>
      <c r="D17181">
        <v>2902</v>
      </c>
      <c r="E17181" t="s">
        <v>36</v>
      </c>
      <c r="F17181" s="4">
        <v>395000</v>
      </c>
      <c r="G17181" t="s">
        <v>5</v>
      </c>
      <c r="H17181">
        <v>3</v>
      </c>
      <c r="I17181" s="4">
        <f>IF(E17181="Rhode Island", Table1[[#This Row],[price]]*$L$3, IF(E17181="Massachusetts", Table1[[#This Row],[price]]*$L$2, 1))</f>
        <v>395000</v>
      </c>
    </row>
    <row r="17182" spans="1:9" x14ac:dyDescent="0.25">
      <c r="A17182" s="2">
        <v>42495</v>
      </c>
      <c r="B17182" s="1">
        <f t="shared" si="536"/>
        <v>2016</v>
      </c>
      <c r="C17182" s="1">
        <f t="shared" si="537"/>
        <v>2</v>
      </c>
      <c r="D17182">
        <v>2906</v>
      </c>
      <c r="E17182" t="s">
        <v>36</v>
      </c>
      <c r="F17182" s="4">
        <v>420000</v>
      </c>
      <c r="G17182" t="s">
        <v>5</v>
      </c>
      <c r="H17182">
        <v>3</v>
      </c>
      <c r="I17182" s="4">
        <f>IF(E17182="Rhode Island", Table1[[#This Row],[price]]*$L$3, IF(E17182="Massachusetts", Table1[[#This Row],[price]]*$L$2, 1))</f>
        <v>420000</v>
      </c>
    </row>
    <row r="17183" spans="1:9" x14ac:dyDescent="0.25">
      <c r="A17183" s="2">
        <v>42495</v>
      </c>
      <c r="B17183" s="1">
        <f t="shared" si="536"/>
        <v>2016</v>
      </c>
      <c r="C17183" s="1">
        <f t="shared" si="537"/>
        <v>2</v>
      </c>
      <c r="D17183">
        <v>2615</v>
      </c>
      <c r="E17183" t="s">
        <v>37</v>
      </c>
      <c r="F17183" s="4">
        <v>438000</v>
      </c>
      <c r="G17183" t="s">
        <v>5</v>
      </c>
      <c r="H17183">
        <v>3</v>
      </c>
      <c r="I17183" s="4">
        <f>IF(E17183="Rhode Island", Table1[[#This Row],[price]]*$L$3, IF(E17183="Massachusetts", Table1[[#This Row],[price]]*$L$2, 1))</f>
        <v>438000</v>
      </c>
    </row>
    <row r="17184" spans="1:9" x14ac:dyDescent="0.25">
      <c r="A17184" s="2">
        <v>42495</v>
      </c>
      <c r="B17184" s="1">
        <f t="shared" si="536"/>
        <v>2016</v>
      </c>
      <c r="C17184" s="1">
        <f t="shared" si="537"/>
        <v>2</v>
      </c>
      <c r="D17184">
        <v>2913</v>
      </c>
      <c r="E17184" t="s">
        <v>36</v>
      </c>
      <c r="F17184" s="4">
        <v>450000</v>
      </c>
      <c r="G17184" t="s">
        <v>5</v>
      </c>
      <c r="H17184">
        <v>3</v>
      </c>
      <c r="I17184" s="4">
        <f>IF(E17184="Rhode Island", Table1[[#This Row],[price]]*$L$3, IF(E17184="Massachusetts", Table1[[#This Row],[price]]*$L$2, 1))</f>
        <v>450000</v>
      </c>
    </row>
    <row r="17185" spans="1:9" x14ac:dyDescent="0.25">
      <c r="A17185" s="2">
        <v>42495</v>
      </c>
      <c r="B17185" s="1">
        <f t="shared" si="536"/>
        <v>2016</v>
      </c>
      <c r="C17185" s="1">
        <f t="shared" si="537"/>
        <v>2</v>
      </c>
      <c r="D17185">
        <v>2615</v>
      </c>
      <c r="E17185" t="s">
        <v>37</v>
      </c>
      <c r="F17185" s="4">
        <v>545000</v>
      </c>
      <c r="G17185" t="s">
        <v>5</v>
      </c>
      <c r="H17185">
        <v>4</v>
      </c>
      <c r="I17185" s="4">
        <f>IF(E17185="Rhode Island", Table1[[#This Row],[price]]*$L$3, IF(E17185="Massachusetts", Table1[[#This Row],[price]]*$L$2, 1))</f>
        <v>545000</v>
      </c>
    </row>
    <row r="17186" spans="1:9" x14ac:dyDescent="0.25">
      <c r="A17186" s="2">
        <v>42495</v>
      </c>
      <c r="B17186" s="1">
        <f t="shared" si="536"/>
        <v>2016</v>
      </c>
      <c r="C17186" s="1">
        <f t="shared" si="537"/>
        <v>2</v>
      </c>
      <c r="D17186">
        <v>2913</v>
      </c>
      <c r="E17186" t="s">
        <v>36</v>
      </c>
      <c r="F17186" s="4">
        <v>556000</v>
      </c>
      <c r="G17186" t="s">
        <v>5</v>
      </c>
      <c r="H17186">
        <v>4</v>
      </c>
      <c r="I17186" s="4">
        <f>IF(E17186="Rhode Island", Table1[[#This Row],[price]]*$L$3, IF(E17186="Massachusetts", Table1[[#This Row],[price]]*$L$2, 1))</f>
        <v>556000</v>
      </c>
    </row>
    <row r="17187" spans="1:9" x14ac:dyDescent="0.25">
      <c r="A17187" s="2">
        <v>42495</v>
      </c>
      <c r="B17187" s="1">
        <f t="shared" si="536"/>
        <v>2016</v>
      </c>
      <c r="C17187" s="1">
        <f t="shared" si="537"/>
        <v>2</v>
      </c>
      <c r="D17187">
        <v>2617</v>
      </c>
      <c r="E17187" t="s">
        <v>37</v>
      </c>
      <c r="F17187" s="4">
        <v>570500</v>
      </c>
      <c r="G17187" t="s">
        <v>5</v>
      </c>
      <c r="H17187">
        <v>3</v>
      </c>
      <c r="I17187" s="4">
        <f>IF(E17187="Rhode Island", Table1[[#This Row],[price]]*$L$3, IF(E17187="Massachusetts", Table1[[#This Row],[price]]*$L$2, 1))</f>
        <v>570500</v>
      </c>
    </row>
    <row r="17188" spans="1:9" x14ac:dyDescent="0.25">
      <c r="A17188" s="2">
        <v>42495</v>
      </c>
      <c r="B17188" s="1">
        <f t="shared" si="536"/>
        <v>2016</v>
      </c>
      <c r="C17188" s="1">
        <f t="shared" si="537"/>
        <v>2</v>
      </c>
      <c r="D17188">
        <v>2605</v>
      </c>
      <c r="E17188" t="s">
        <v>37</v>
      </c>
      <c r="F17188" s="4">
        <v>720000</v>
      </c>
      <c r="G17188" t="s">
        <v>5</v>
      </c>
      <c r="H17188">
        <v>3</v>
      </c>
      <c r="I17188" s="4">
        <f>IF(E17188="Rhode Island", Table1[[#This Row],[price]]*$L$3, IF(E17188="Massachusetts", Table1[[#This Row],[price]]*$L$2, 1))</f>
        <v>720000</v>
      </c>
    </row>
    <row r="17189" spans="1:9" x14ac:dyDescent="0.25">
      <c r="A17189" s="2">
        <v>42495</v>
      </c>
      <c r="B17189" s="1">
        <f t="shared" si="536"/>
        <v>2016</v>
      </c>
      <c r="C17189" s="1">
        <f t="shared" si="537"/>
        <v>2</v>
      </c>
      <c r="D17189">
        <v>2602</v>
      </c>
      <c r="E17189" t="s">
        <v>37</v>
      </c>
      <c r="F17189" s="4">
        <v>755000</v>
      </c>
      <c r="G17189" t="s">
        <v>5</v>
      </c>
      <c r="H17189">
        <v>4</v>
      </c>
      <c r="I17189" s="4">
        <f>IF(E17189="Rhode Island", Table1[[#This Row],[price]]*$L$3, IF(E17189="Massachusetts", Table1[[#This Row],[price]]*$L$2, 1))</f>
        <v>755000</v>
      </c>
    </row>
    <row r="17190" spans="1:9" x14ac:dyDescent="0.25">
      <c r="A17190" s="2">
        <v>42495</v>
      </c>
      <c r="B17190" s="1">
        <f t="shared" si="536"/>
        <v>2016</v>
      </c>
      <c r="C17190" s="1">
        <f t="shared" si="537"/>
        <v>2</v>
      </c>
      <c r="D17190">
        <v>2914</v>
      </c>
      <c r="E17190" t="s">
        <v>36</v>
      </c>
      <c r="F17190" s="4">
        <v>831000</v>
      </c>
      <c r="G17190" t="s">
        <v>5</v>
      </c>
      <c r="H17190">
        <v>5</v>
      </c>
      <c r="I17190" s="4">
        <f>IF(E17190="Rhode Island", Table1[[#This Row],[price]]*$L$3, IF(E17190="Massachusetts", Table1[[#This Row],[price]]*$L$2, 1))</f>
        <v>831000</v>
      </c>
    </row>
    <row r="17191" spans="1:9" x14ac:dyDescent="0.25">
      <c r="A17191" s="2">
        <v>42495</v>
      </c>
      <c r="B17191" s="1">
        <f t="shared" si="536"/>
        <v>2016</v>
      </c>
      <c r="C17191" s="1">
        <f t="shared" si="537"/>
        <v>2</v>
      </c>
      <c r="D17191">
        <v>2913</v>
      </c>
      <c r="E17191" t="s">
        <v>36</v>
      </c>
      <c r="F17191" s="4">
        <v>1195000</v>
      </c>
      <c r="G17191" t="s">
        <v>5</v>
      </c>
      <c r="H17191">
        <v>5</v>
      </c>
      <c r="I17191" s="4">
        <f>IF(E17191="Rhode Island", Table1[[#This Row],[price]]*$L$3, IF(E17191="Massachusetts", Table1[[#This Row],[price]]*$L$2, 1))</f>
        <v>1195000</v>
      </c>
    </row>
    <row r="17192" spans="1:9" x14ac:dyDescent="0.25">
      <c r="A17192" s="2">
        <v>42495</v>
      </c>
      <c r="B17192" s="1">
        <f t="shared" si="536"/>
        <v>2016</v>
      </c>
      <c r="C17192" s="1">
        <f t="shared" si="537"/>
        <v>2</v>
      </c>
      <c r="D17192">
        <v>2602</v>
      </c>
      <c r="E17192" t="s">
        <v>37</v>
      </c>
      <c r="F17192" s="4">
        <v>265000</v>
      </c>
      <c r="G17192" t="s">
        <v>6</v>
      </c>
      <c r="H17192">
        <v>1</v>
      </c>
      <c r="I17192" s="4">
        <f>IF(E17192="Rhode Island", Table1[[#This Row],[price]]*$L$3, IF(E17192="Massachusetts", Table1[[#This Row],[price]]*$L$2, 1))</f>
        <v>265000</v>
      </c>
    </row>
    <row r="17193" spans="1:9" x14ac:dyDescent="0.25">
      <c r="A17193" s="2">
        <v>42495</v>
      </c>
      <c r="B17193" s="1">
        <f t="shared" si="536"/>
        <v>2016</v>
      </c>
      <c r="C17193" s="1">
        <f t="shared" si="537"/>
        <v>2</v>
      </c>
      <c r="D17193">
        <v>2612</v>
      </c>
      <c r="E17193" t="s">
        <v>37</v>
      </c>
      <c r="F17193" s="4">
        <v>335000</v>
      </c>
      <c r="G17193" t="s">
        <v>6</v>
      </c>
      <c r="H17193">
        <v>1</v>
      </c>
      <c r="I17193" s="4">
        <f>IF(E17193="Rhode Island", Table1[[#This Row],[price]]*$L$3, IF(E17193="Massachusetts", Table1[[#This Row],[price]]*$L$2, 1))</f>
        <v>335000</v>
      </c>
    </row>
    <row r="17194" spans="1:9" x14ac:dyDescent="0.25">
      <c r="A17194" s="2">
        <v>42495</v>
      </c>
      <c r="B17194" s="1">
        <f t="shared" si="536"/>
        <v>2016</v>
      </c>
      <c r="C17194" s="1">
        <f t="shared" si="537"/>
        <v>2</v>
      </c>
      <c r="D17194">
        <v>2602</v>
      </c>
      <c r="E17194" t="s">
        <v>37</v>
      </c>
      <c r="F17194" s="4">
        <v>336000</v>
      </c>
      <c r="G17194" t="s">
        <v>6</v>
      </c>
      <c r="H17194">
        <v>2</v>
      </c>
      <c r="I17194" s="4">
        <f>IF(E17194="Rhode Island", Table1[[#This Row],[price]]*$L$3, IF(E17194="Massachusetts", Table1[[#This Row],[price]]*$L$2, 1))</f>
        <v>336000</v>
      </c>
    </row>
    <row r="17195" spans="1:9" x14ac:dyDescent="0.25">
      <c r="A17195" s="2">
        <v>42495</v>
      </c>
      <c r="B17195" s="1">
        <f t="shared" si="536"/>
        <v>2016</v>
      </c>
      <c r="C17195" s="1">
        <f t="shared" si="537"/>
        <v>2</v>
      </c>
      <c r="D17195">
        <v>2602</v>
      </c>
      <c r="E17195" t="s">
        <v>37</v>
      </c>
      <c r="F17195" s="4">
        <v>380500</v>
      </c>
      <c r="G17195" t="s">
        <v>6</v>
      </c>
      <c r="H17195">
        <v>1</v>
      </c>
      <c r="I17195" s="4">
        <f>IF(E17195="Rhode Island", Table1[[#This Row],[price]]*$L$3, IF(E17195="Massachusetts", Table1[[#This Row],[price]]*$L$2, 1))</f>
        <v>380500</v>
      </c>
    </row>
    <row r="17196" spans="1:9" x14ac:dyDescent="0.25">
      <c r="A17196" s="2">
        <v>42496</v>
      </c>
      <c r="B17196" s="1">
        <f t="shared" si="536"/>
        <v>2016</v>
      </c>
      <c r="C17196" s="1">
        <f t="shared" si="537"/>
        <v>2</v>
      </c>
      <c r="D17196">
        <v>2906</v>
      </c>
      <c r="E17196" t="s">
        <v>36</v>
      </c>
      <c r="F17196" s="4">
        <v>360000</v>
      </c>
      <c r="G17196" t="s">
        <v>5</v>
      </c>
      <c r="H17196">
        <v>3</v>
      </c>
      <c r="I17196" s="4">
        <f>IF(E17196="Rhode Island", Table1[[#This Row],[price]]*$L$3, IF(E17196="Massachusetts", Table1[[#This Row],[price]]*$L$2, 1))</f>
        <v>360000</v>
      </c>
    </row>
    <row r="17197" spans="1:9" x14ac:dyDescent="0.25">
      <c r="A17197" s="2">
        <v>42496</v>
      </c>
      <c r="B17197" s="1">
        <f t="shared" si="536"/>
        <v>2016</v>
      </c>
      <c r="C17197" s="1">
        <f t="shared" si="537"/>
        <v>2</v>
      </c>
      <c r="D17197">
        <v>2906</v>
      </c>
      <c r="E17197" t="s">
        <v>36</v>
      </c>
      <c r="F17197" s="4">
        <v>380000</v>
      </c>
      <c r="G17197" t="s">
        <v>5</v>
      </c>
      <c r="H17197">
        <v>3</v>
      </c>
      <c r="I17197" s="4">
        <f>IF(E17197="Rhode Island", Table1[[#This Row],[price]]*$L$3, IF(E17197="Massachusetts", Table1[[#This Row],[price]]*$L$2, 1))</f>
        <v>380000</v>
      </c>
    </row>
    <row r="17198" spans="1:9" x14ac:dyDescent="0.25">
      <c r="A17198" s="2">
        <v>42496</v>
      </c>
      <c r="B17198" s="1">
        <f t="shared" si="536"/>
        <v>2016</v>
      </c>
      <c r="C17198" s="1">
        <f t="shared" si="537"/>
        <v>2</v>
      </c>
      <c r="D17198">
        <v>2615</v>
      </c>
      <c r="E17198" t="s">
        <v>37</v>
      </c>
      <c r="F17198" s="4">
        <v>439900</v>
      </c>
      <c r="G17198" t="s">
        <v>5</v>
      </c>
      <c r="H17198">
        <v>3</v>
      </c>
      <c r="I17198" s="4">
        <f>IF(E17198="Rhode Island", Table1[[#This Row],[price]]*$L$3, IF(E17198="Massachusetts", Table1[[#This Row],[price]]*$L$2, 1))</f>
        <v>439900</v>
      </c>
    </row>
    <row r="17199" spans="1:9" x14ac:dyDescent="0.25">
      <c r="A17199" s="2">
        <v>42496</v>
      </c>
      <c r="B17199" s="1">
        <f t="shared" si="536"/>
        <v>2016</v>
      </c>
      <c r="C17199" s="1">
        <f t="shared" si="537"/>
        <v>2</v>
      </c>
      <c r="D17199">
        <v>2615</v>
      </c>
      <c r="E17199" t="s">
        <v>37</v>
      </c>
      <c r="F17199" s="4">
        <v>457000</v>
      </c>
      <c r="G17199" t="s">
        <v>5</v>
      </c>
      <c r="H17199">
        <v>3</v>
      </c>
      <c r="I17199" s="4">
        <f>IF(E17199="Rhode Island", Table1[[#This Row],[price]]*$L$3, IF(E17199="Massachusetts", Table1[[#This Row],[price]]*$L$2, 1))</f>
        <v>457000</v>
      </c>
    </row>
    <row r="17200" spans="1:9" x14ac:dyDescent="0.25">
      <c r="A17200" s="2">
        <v>42496</v>
      </c>
      <c r="B17200" s="1">
        <f t="shared" si="536"/>
        <v>2016</v>
      </c>
      <c r="C17200" s="1">
        <f t="shared" si="537"/>
        <v>2</v>
      </c>
      <c r="D17200">
        <v>2905</v>
      </c>
      <c r="E17200" t="s">
        <v>36</v>
      </c>
      <c r="F17200" s="4">
        <v>476000</v>
      </c>
      <c r="G17200" t="s">
        <v>5</v>
      </c>
      <c r="H17200">
        <v>3</v>
      </c>
      <c r="I17200" s="4">
        <f>IF(E17200="Rhode Island", Table1[[#This Row],[price]]*$L$3, IF(E17200="Massachusetts", Table1[[#This Row],[price]]*$L$2, 1))</f>
        <v>476000</v>
      </c>
    </row>
    <row r="17201" spans="1:9" x14ac:dyDescent="0.25">
      <c r="A17201" s="2">
        <v>42496</v>
      </c>
      <c r="B17201" s="1">
        <f t="shared" si="536"/>
        <v>2016</v>
      </c>
      <c r="C17201" s="1">
        <f t="shared" si="537"/>
        <v>2</v>
      </c>
      <c r="D17201">
        <v>2615</v>
      </c>
      <c r="E17201" t="s">
        <v>37</v>
      </c>
      <c r="F17201" s="4">
        <v>476000</v>
      </c>
      <c r="G17201" t="s">
        <v>5</v>
      </c>
      <c r="H17201">
        <v>3</v>
      </c>
      <c r="I17201" s="4">
        <f>IF(E17201="Rhode Island", Table1[[#This Row],[price]]*$L$3, IF(E17201="Massachusetts", Table1[[#This Row],[price]]*$L$2, 1))</f>
        <v>476000</v>
      </c>
    </row>
    <row r="17202" spans="1:9" x14ac:dyDescent="0.25">
      <c r="A17202" s="2">
        <v>42496</v>
      </c>
      <c r="B17202" s="1">
        <f t="shared" si="536"/>
        <v>2016</v>
      </c>
      <c r="C17202" s="1">
        <f t="shared" si="537"/>
        <v>2</v>
      </c>
      <c r="D17202">
        <v>2914</v>
      </c>
      <c r="E17202" t="s">
        <v>36</v>
      </c>
      <c r="F17202" s="4">
        <v>520000</v>
      </c>
      <c r="G17202" t="s">
        <v>5</v>
      </c>
      <c r="H17202">
        <v>3</v>
      </c>
      <c r="I17202" s="4">
        <f>IF(E17202="Rhode Island", Table1[[#This Row],[price]]*$L$3, IF(E17202="Massachusetts", Table1[[#This Row],[price]]*$L$2, 1))</f>
        <v>520000</v>
      </c>
    </row>
    <row r="17203" spans="1:9" x14ac:dyDescent="0.25">
      <c r="A17203" s="2">
        <v>42496</v>
      </c>
      <c r="B17203" s="1">
        <f t="shared" si="536"/>
        <v>2016</v>
      </c>
      <c r="C17203" s="1">
        <f t="shared" si="537"/>
        <v>2</v>
      </c>
      <c r="D17203">
        <v>2906</v>
      </c>
      <c r="E17203" t="s">
        <v>36</v>
      </c>
      <c r="F17203" s="4">
        <v>600000</v>
      </c>
      <c r="G17203" t="s">
        <v>5</v>
      </c>
      <c r="H17203">
        <v>4</v>
      </c>
      <c r="I17203" s="4">
        <f>IF(E17203="Rhode Island", Table1[[#This Row],[price]]*$L$3, IF(E17203="Massachusetts", Table1[[#This Row],[price]]*$L$2, 1))</f>
        <v>600000</v>
      </c>
    </row>
    <row r="17204" spans="1:9" x14ac:dyDescent="0.25">
      <c r="A17204" s="2">
        <v>42496</v>
      </c>
      <c r="B17204" s="1">
        <f t="shared" si="536"/>
        <v>2016</v>
      </c>
      <c r="C17204" s="1">
        <f t="shared" si="537"/>
        <v>2</v>
      </c>
      <c r="D17204">
        <v>2602</v>
      </c>
      <c r="E17204" t="s">
        <v>37</v>
      </c>
      <c r="F17204" s="4">
        <v>640500</v>
      </c>
      <c r="G17204" t="s">
        <v>5</v>
      </c>
      <c r="H17204">
        <v>3</v>
      </c>
      <c r="I17204" s="4">
        <f>IF(E17204="Rhode Island", Table1[[#This Row],[price]]*$L$3, IF(E17204="Massachusetts", Table1[[#This Row],[price]]*$L$2, 1))</f>
        <v>640500</v>
      </c>
    </row>
    <row r="17205" spans="1:9" x14ac:dyDescent="0.25">
      <c r="A17205" s="2">
        <v>42496</v>
      </c>
      <c r="B17205" s="1">
        <f t="shared" si="536"/>
        <v>2016</v>
      </c>
      <c r="C17205" s="1">
        <f t="shared" si="537"/>
        <v>2</v>
      </c>
      <c r="D17205">
        <v>2914</v>
      </c>
      <c r="E17205" t="s">
        <v>36</v>
      </c>
      <c r="F17205" s="4">
        <v>666500</v>
      </c>
      <c r="G17205" t="s">
        <v>5</v>
      </c>
      <c r="H17205">
        <v>4</v>
      </c>
      <c r="I17205" s="4">
        <f>IF(E17205="Rhode Island", Table1[[#This Row],[price]]*$L$3, IF(E17205="Massachusetts", Table1[[#This Row],[price]]*$L$2, 1))</f>
        <v>666500</v>
      </c>
    </row>
    <row r="17206" spans="1:9" x14ac:dyDescent="0.25">
      <c r="A17206" s="2">
        <v>42496</v>
      </c>
      <c r="B17206" s="1">
        <f t="shared" si="536"/>
        <v>2016</v>
      </c>
      <c r="C17206" s="1">
        <f t="shared" si="537"/>
        <v>2</v>
      </c>
      <c r="D17206">
        <v>2611</v>
      </c>
      <c r="E17206" t="s">
        <v>37</v>
      </c>
      <c r="F17206" s="4">
        <v>930000</v>
      </c>
      <c r="G17206" t="s">
        <v>5</v>
      </c>
      <c r="H17206">
        <v>4</v>
      </c>
      <c r="I17206" s="4">
        <f>IF(E17206="Rhode Island", Table1[[#This Row],[price]]*$L$3, IF(E17206="Massachusetts", Table1[[#This Row],[price]]*$L$2, 1))</f>
        <v>930000</v>
      </c>
    </row>
    <row r="17207" spans="1:9" x14ac:dyDescent="0.25">
      <c r="A17207" s="2">
        <v>42496</v>
      </c>
      <c r="B17207" s="1">
        <f t="shared" si="536"/>
        <v>2016</v>
      </c>
      <c r="C17207" s="1">
        <f t="shared" si="537"/>
        <v>2</v>
      </c>
      <c r="D17207">
        <v>2603</v>
      </c>
      <c r="E17207" t="s">
        <v>37</v>
      </c>
      <c r="F17207" s="4">
        <v>970000</v>
      </c>
      <c r="G17207" t="s">
        <v>5</v>
      </c>
      <c r="H17207">
        <v>4</v>
      </c>
      <c r="I17207" s="4">
        <f>IF(E17207="Rhode Island", Table1[[#This Row],[price]]*$L$3, IF(E17207="Massachusetts", Table1[[#This Row],[price]]*$L$2, 1))</f>
        <v>970000</v>
      </c>
    </row>
    <row r="17208" spans="1:9" x14ac:dyDescent="0.25">
      <c r="A17208" s="2">
        <v>42497</v>
      </c>
      <c r="B17208" s="1">
        <f t="shared" si="536"/>
        <v>2016</v>
      </c>
      <c r="C17208" s="1">
        <f t="shared" si="537"/>
        <v>2</v>
      </c>
      <c r="D17208">
        <v>2904</v>
      </c>
      <c r="E17208" t="s">
        <v>36</v>
      </c>
      <c r="F17208" s="4">
        <v>500000</v>
      </c>
      <c r="G17208" t="s">
        <v>5</v>
      </c>
      <c r="H17208">
        <v>3</v>
      </c>
      <c r="I17208" s="4">
        <f>IF(E17208="Rhode Island", Table1[[#This Row],[price]]*$L$3, IF(E17208="Massachusetts", Table1[[#This Row],[price]]*$L$2, 1))</f>
        <v>500000</v>
      </c>
    </row>
    <row r="17209" spans="1:9" x14ac:dyDescent="0.25">
      <c r="A17209" s="2">
        <v>42497</v>
      </c>
      <c r="B17209" s="1">
        <f t="shared" si="536"/>
        <v>2016</v>
      </c>
      <c r="C17209" s="1">
        <f t="shared" si="537"/>
        <v>2</v>
      </c>
      <c r="D17209">
        <v>2614</v>
      </c>
      <c r="E17209" t="s">
        <v>37</v>
      </c>
      <c r="F17209" s="4">
        <v>527500</v>
      </c>
      <c r="G17209" t="s">
        <v>5</v>
      </c>
      <c r="H17209">
        <v>3</v>
      </c>
      <c r="I17209" s="4">
        <f>IF(E17209="Rhode Island", Table1[[#This Row],[price]]*$L$3, IF(E17209="Massachusetts", Table1[[#This Row],[price]]*$L$2, 1))</f>
        <v>527500</v>
      </c>
    </row>
    <row r="17210" spans="1:9" x14ac:dyDescent="0.25">
      <c r="A17210" s="2">
        <v>42497</v>
      </c>
      <c r="B17210" s="1">
        <f t="shared" si="536"/>
        <v>2016</v>
      </c>
      <c r="C17210" s="1">
        <f t="shared" si="537"/>
        <v>2</v>
      </c>
      <c r="D17210">
        <v>2913</v>
      </c>
      <c r="E17210" t="s">
        <v>36</v>
      </c>
      <c r="F17210" s="4">
        <v>569000</v>
      </c>
      <c r="G17210" t="s">
        <v>5</v>
      </c>
      <c r="H17210">
        <v>3</v>
      </c>
      <c r="I17210" s="4">
        <f>IF(E17210="Rhode Island", Table1[[#This Row],[price]]*$L$3, IF(E17210="Massachusetts", Table1[[#This Row],[price]]*$L$2, 1))</f>
        <v>569000</v>
      </c>
    </row>
    <row r="17211" spans="1:9" x14ac:dyDescent="0.25">
      <c r="A17211" s="2">
        <v>42497</v>
      </c>
      <c r="B17211" s="1">
        <f t="shared" si="536"/>
        <v>2016</v>
      </c>
      <c r="C17211" s="1">
        <f t="shared" si="537"/>
        <v>2</v>
      </c>
      <c r="D17211">
        <v>2611</v>
      </c>
      <c r="E17211" t="s">
        <v>37</v>
      </c>
      <c r="F17211" s="4">
        <v>630000</v>
      </c>
      <c r="G17211" t="s">
        <v>5</v>
      </c>
      <c r="H17211">
        <v>4</v>
      </c>
      <c r="I17211" s="4">
        <f>IF(E17211="Rhode Island", Table1[[#This Row],[price]]*$L$3, IF(E17211="Massachusetts", Table1[[#This Row],[price]]*$L$2, 1))</f>
        <v>630000</v>
      </c>
    </row>
    <row r="17212" spans="1:9" x14ac:dyDescent="0.25">
      <c r="A17212" s="2">
        <v>42497</v>
      </c>
      <c r="B17212" s="1">
        <f t="shared" si="536"/>
        <v>2016</v>
      </c>
      <c r="C17212" s="1">
        <f t="shared" si="537"/>
        <v>2</v>
      </c>
      <c r="D17212">
        <v>2611</v>
      </c>
      <c r="E17212" t="s">
        <v>37</v>
      </c>
      <c r="F17212" s="4">
        <v>675000</v>
      </c>
      <c r="G17212" t="s">
        <v>5</v>
      </c>
      <c r="H17212">
        <v>4</v>
      </c>
      <c r="I17212" s="4">
        <f>IF(E17212="Rhode Island", Table1[[#This Row],[price]]*$L$3, IF(E17212="Massachusetts", Table1[[#This Row],[price]]*$L$2, 1))</f>
        <v>675000</v>
      </c>
    </row>
    <row r="17213" spans="1:9" x14ac:dyDescent="0.25">
      <c r="A17213" s="2">
        <v>42497</v>
      </c>
      <c r="B17213" s="1">
        <f t="shared" si="536"/>
        <v>2016</v>
      </c>
      <c r="C17213" s="1">
        <f t="shared" si="537"/>
        <v>2</v>
      </c>
      <c r="D17213">
        <v>2602</v>
      </c>
      <c r="E17213" t="s">
        <v>37</v>
      </c>
      <c r="F17213" s="4">
        <v>745000</v>
      </c>
      <c r="G17213" t="s">
        <v>5</v>
      </c>
      <c r="H17213">
        <v>3</v>
      </c>
      <c r="I17213" s="4">
        <f>IF(E17213="Rhode Island", Table1[[#This Row],[price]]*$L$3, IF(E17213="Massachusetts", Table1[[#This Row],[price]]*$L$2, 1))</f>
        <v>745000</v>
      </c>
    </row>
    <row r="17214" spans="1:9" x14ac:dyDescent="0.25">
      <c r="A17214" s="2">
        <v>42497</v>
      </c>
      <c r="B17214" s="1">
        <f t="shared" si="536"/>
        <v>2016</v>
      </c>
      <c r="C17214" s="1">
        <f t="shared" si="537"/>
        <v>2</v>
      </c>
      <c r="D17214">
        <v>2611</v>
      </c>
      <c r="E17214" t="s">
        <v>37</v>
      </c>
      <c r="F17214" s="4">
        <v>767500</v>
      </c>
      <c r="G17214" t="s">
        <v>5</v>
      </c>
      <c r="H17214">
        <v>4</v>
      </c>
      <c r="I17214" s="4">
        <f>IF(E17214="Rhode Island", Table1[[#This Row],[price]]*$L$3, IF(E17214="Massachusetts", Table1[[#This Row],[price]]*$L$2, 1))</f>
        <v>767500</v>
      </c>
    </row>
    <row r="17215" spans="1:9" x14ac:dyDescent="0.25">
      <c r="A17215" s="2">
        <v>42497</v>
      </c>
      <c r="B17215" s="1">
        <f t="shared" si="536"/>
        <v>2016</v>
      </c>
      <c r="C17215" s="1">
        <f t="shared" si="537"/>
        <v>2</v>
      </c>
      <c r="D17215">
        <v>2602</v>
      </c>
      <c r="E17215" t="s">
        <v>37</v>
      </c>
      <c r="F17215" s="4">
        <v>812500</v>
      </c>
      <c r="G17215" t="s">
        <v>5</v>
      </c>
      <c r="H17215">
        <v>5</v>
      </c>
      <c r="I17215" s="4">
        <f>IF(E17215="Rhode Island", Table1[[#This Row],[price]]*$L$3, IF(E17215="Massachusetts", Table1[[#This Row],[price]]*$L$2, 1))</f>
        <v>812500</v>
      </c>
    </row>
    <row r="17216" spans="1:9" x14ac:dyDescent="0.25">
      <c r="A17216" s="2">
        <v>42497</v>
      </c>
      <c r="B17216" s="1">
        <f t="shared" si="536"/>
        <v>2016</v>
      </c>
      <c r="C17216" s="1">
        <f t="shared" si="537"/>
        <v>2</v>
      </c>
      <c r="D17216">
        <v>2611</v>
      </c>
      <c r="E17216" t="s">
        <v>37</v>
      </c>
      <c r="F17216" s="4">
        <v>821000</v>
      </c>
      <c r="G17216" t="s">
        <v>5</v>
      </c>
      <c r="H17216">
        <v>4</v>
      </c>
      <c r="I17216" s="4">
        <f>IF(E17216="Rhode Island", Table1[[#This Row],[price]]*$L$3, IF(E17216="Massachusetts", Table1[[#This Row],[price]]*$L$2, 1))</f>
        <v>821000</v>
      </c>
    </row>
    <row r="17217" spans="1:9" x14ac:dyDescent="0.25">
      <c r="A17217" s="2">
        <v>42497</v>
      </c>
      <c r="B17217" s="1">
        <f t="shared" si="536"/>
        <v>2016</v>
      </c>
      <c r="C17217" s="1">
        <f t="shared" si="537"/>
        <v>2</v>
      </c>
      <c r="D17217">
        <v>2913</v>
      </c>
      <c r="E17217" t="s">
        <v>36</v>
      </c>
      <c r="F17217" s="4">
        <v>920000</v>
      </c>
      <c r="G17217" t="s">
        <v>5</v>
      </c>
      <c r="H17217">
        <v>5</v>
      </c>
      <c r="I17217" s="4">
        <f>IF(E17217="Rhode Island", Table1[[#This Row],[price]]*$L$3, IF(E17217="Massachusetts", Table1[[#This Row],[price]]*$L$2, 1))</f>
        <v>920000</v>
      </c>
    </row>
    <row r="17218" spans="1:9" x14ac:dyDescent="0.25">
      <c r="A17218" s="2">
        <v>42497</v>
      </c>
      <c r="B17218" s="1">
        <f t="shared" ref="B17218:B17281" si="538">YEAR(A17218)</f>
        <v>2016</v>
      </c>
      <c r="C17218" s="1">
        <f t="shared" ref="C17218:C17281" si="539">ROUNDUP(MONTH(A17218)/3,0)</f>
        <v>2</v>
      </c>
      <c r="D17218">
        <v>2600</v>
      </c>
      <c r="E17218" t="s">
        <v>37</v>
      </c>
      <c r="F17218" s="4">
        <v>1680000</v>
      </c>
      <c r="G17218" t="s">
        <v>5</v>
      </c>
      <c r="H17218">
        <v>4</v>
      </c>
      <c r="I17218" s="4">
        <f>IF(E17218="Rhode Island", Table1[[#This Row],[price]]*$L$3, IF(E17218="Massachusetts", Table1[[#This Row],[price]]*$L$2, 1))</f>
        <v>1680000</v>
      </c>
    </row>
    <row r="17219" spans="1:9" x14ac:dyDescent="0.25">
      <c r="A17219" s="2">
        <v>42499</v>
      </c>
      <c r="B17219" s="1">
        <f t="shared" si="538"/>
        <v>2016</v>
      </c>
      <c r="C17219" s="1">
        <f t="shared" si="539"/>
        <v>2</v>
      </c>
      <c r="D17219">
        <v>2906</v>
      </c>
      <c r="E17219" t="s">
        <v>36</v>
      </c>
      <c r="F17219" s="4">
        <v>408000</v>
      </c>
      <c r="G17219" t="s">
        <v>5</v>
      </c>
      <c r="H17219">
        <v>3</v>
      </c>
      <c r="I17219" s="4">
        <f>IF(E17219="Rhode Island", Table1[[#This Row],[price]]*$L$3, IF(E17219="Massachusetts", Table1[[#This Row],[price]]*$L$2, 1))</f>
        <v>408000</v>
      </c>
    </row>
    <row r="17220" spans="1:9" x14ac:dyDescent="0.25">
      <c r="A17220" s="2">
        <v>42499</v>
      </c>
      <c r="B17220" s="1">
        <f t="shared" si="538"/>
        <v>2016</v>
      </c>
      <c r="C17220" s="1">
        <f t="shared" si="539"/>
        <v>2</v>
      </c>
      <c r="D17220">
        <v>2615</v>
      </c>
      <c r="E17220" t="s">
        <v>37</v>
      </c>
      <c r="F17220" s="4">
        <v>432000</v>
      </c>
      <c r="G17220" t="s">
        <v>5</v>
      </c>
      <c r="H17220">
        <v>3</v>
      </c>
      <c r="I17220" s="4">
        <f>IF(E17220="Rhode Island", Table1[[#This Row],[price]]*$L$3, IF(E17220="Massachusetts", Table1[[#This Row],[price]]*$L$2, 1))</f>
        <v>432000</v>
      </c>
    </row>
    <row r="17221" spans="1:9" x14ac:dyDescent="0.25">
      <c r="A17221" s="2">
        <v>42499</v>
      </c>
      <c r="B17221" s="1">
        <f t="shared" si="538"/>
        <v>2016</v>
      </c>
      <c r="C17221" s="1">
        <f t="shared" si="539"/>
        <v>2</v>
      </c>
      <c r="D17221">
        <v>2912</v>
      </c>
      <c r="E17221" t="s">
        <v>36</v>
      </c>
      <c r="F17221" s="4">
        <v>460000</v>
      </c>
      <c r="G17221" t="s">
        <v>5</v>
      </c>
      <c r="H17221">
        <v>3</v>
      </c>
      <c r="I17221" s="4">
        <f>IF(E17221="Rhode Island", Table1[[#This Row],[price]]*$L$3, IF(E17221="Massachusetts", Table1[[#This Row],[price]]*$L$2, 1))</f>
        <v>460000</v>
      </c>
    </row>
    <row r="17222" spans="1:9" x14ac:dyDescent="0.25">
      <c r="A17222" s="2">
        <v>42499</v>
      </c>
      <c r="B17222" s="1">
        <f t="shared" si="538"/>
        <v>2016</v>
      </c>
      <c r="C17222" s="1">
        <f t="shared" si="539"/>
        <v>2</v>
      </c>
      <c r="D17222">
        <v>2903</v>
      </c>
      <c r="E17222" t="s">
        <v>36</v>
      </c>
      <c r="F17222" s="4">
        <v>485000</v>
      </c>
      <c r="G17222" t="s">
        <v>5</v>
      </c>
      <c r="H17222">
        <v>3</v>
      </c>
      <c r="I17222" s="4">
        <f>IF(E17222="Rhode Island", Table1[[#This Row],[price]]*$L$3, IF(E17222="Massachusetts", Table1[[#This Row],[price]]*$L$2, 1))</f>
        <v>485000</v>
      </c>
    </row>
    <row r="17223" spans="1:9" x14ac:dyDescent="0.25">
      <c r="A17223" s="2">
        <v>42499</v>
      </c>
      <c r="B17223" s="1">
        <f t="shared" si="538"/>
        <v>2016</v>
      </c>
      <c r="C17223" s="1">
        <f t="shared" si="539"/>
        <v>2</v>
      </c>
      <c r="D17223">
        <v>2913</v>
      </c>
      <c r="E17223" t="s">
        <v>36</v>
      </c>
      <c r="F17223" s="4">
        <v>664150</v>
      </c>
      <c r="G17223" t="s">
        <v>5</v>
      </c>
      <c r="H17223">
        <v>4</v>
      </c>
      <c r="I17223" s="4">
        <f>IF(E17223="Rhode Island", Table1[[#This Row],[price]]*$L$3, IF(E17223="Massachusetts", Table1[[#This Row],[price]]*$L$2, 1))</f>
        <v>664150</v>
      </c>
    </row>
    <row r="17224" spans="1:9" x14ac:dyDescent="0.25">
      <c r="A17224" s="2">
        <v>42499</v>
      </c>
      <c r="B17224" s="1">
        <f t="shared" si="538"/>
        <v>2016</v>
      </c>
      <c r="C17224" s="1">
        <f t="shared" si="539"/>
        <v>2</v>
      </c>
      <c r="D17224">
        <v>2914</v>
      </c>
      <c r="E17224" t="s">
        <v>36</v>
      </c>
      <c r="F17224" s="4">
        <v>760000</v>
      </c>
      <c r="G17224" t="s">
        <v>5</v>
      </c>
      <c r="H17224">
        <v>4</v>
      </c>
      <c r="I17224" s="4">
        <f>IF(E17224="Rhode Island", Table1[[#This Row],[price]]*$L$3, IF(E17224="Massachusetts", Table1[[#This Row],[price]]*$L$2, 1))</f>
        <v>760000</v>
      </c>
    </row>
    <row r="17225" spans="1:9" x14ac:dyDescent="0.25">
      <c r="A17225" s="2">
        <v>42499</v>
      </c>
      <c r="B17225" s="1">
        <f t="shared" si="538"/>
        <v>2016</v>
      </c>
      <c r="C17225" s="1">
        <f t="shared" si="539"/>
        <v>2</v>
      </c>
      <c r="D17225">
        <v>2618</v>
      </c>
      <c r="E17225" t="s">
        <v>37</v>
      </c>
      <c r="F17225" s="4">
        <v>1180000</v>
      </c>
      <c r="G17225" t="s">
        <v>5</v>
      </c>
      <c r="H17225">
        <v>5</v>
      </c>
      <c r="I17225" s="4">
        <f>IF(E17225="Rhode Island", Table1[[#This Row],[price]]*$L$3, IF(E17225="Massachusetts", Table1[[#This Row],[price]]*$L$2, 1))</f>
        <v>1180000</v>
      </c>
    </row>
    <row r="17226" spans="1:9" x14ac:dyDescent="0.25">
      <c r="A17226" s="2">
        <v>42499</v>
      </c>
      <c r="B17226" s="1">
        <f t="shared" si="538"/>
        <v>2016</v>
      </c>
      <c r="C17226" s="1">
        <f t="shared" si="539"/>
        <v>2</v>
      </c>
      <c r="D17226">
        <v>2604</v>
      </c>
      <c r="E17226" t="s">
        <v>37</v>
      </c>
      <c r="F17226" s="4">
        <v>2050000</v>
      </c>
      <c r="G17226" t="s">
        <v>5</v>
      </c>
      <c r="H17226">
        <v>4</v>
      </c>
      <c r="I17226" s="4">
        <f>IF(E17226="Rhode Island", Table1[[#This Row],[price]]*$L$3, IF(E17226="Massachusetts", Table1[[#This Row],[price]]*$L$2, 1))</f>
        <v>2050000</v>
      </c>
    </row>
    <row r="17227" spans="1:9" x14ac:dyDescent="0.25">
      <c r="A17227" s="2">
        <v>42500</v>
      </c>
      <c r="B17227" s="1">
        <f t="shared" si="538"/>
        <v>2016</v>
      </c>
      <c r="C17227" s="1">
        <f t="shared" si="539"/>
        <v>2</v>
      </c>
      <c r="D17227">
        <v>2905</v>
      </c>
      <c r="E17227" t="s">
        <v>36</v>
      </c>
      <c r="F17227" s="4">
        <v>430000</v>
      </c>
      <c r="G17227" t="s">
        <v>5</v>
      </c>
      <c r="H17227">
        <v>3</v>
      </c>
      <c r="I17227" s="4">
        <f>IF(E17227="Rhode Island", Table1[[#This Row],[price]]*$L$3, IF(E17227="Massachusetts", Table1[[#This Row],[price]]*$L$2, 1))</f>
        <v>430000</v>
      </c>
    </row>
    <row r="17228" spans="1:9" x14ac:dyDescent="0.25">
      <c r="A17228" s="2">
        <v>42500</v>
      </c>
      <c r="B17228" s="1">
        <f t="shared" si="538"/>
        <v>2016</v>
      </c>
      <c r="C17228" s="1">
        <f t="shared" si="539"/>
        <v>2</v>
      </c>
      <c r="D17228">
        <v>2906</v>
      </c>
      <c r="E17228" t="s">
        <v>36</v>
      </c>
      <c r="F17228" s="4">
        <v>495000</v>
      </c>
      <c r="G17228" t="s">
        <v>5</v>
      </c>
      <c r="H17228">
        <v>4</v>
      </c>
      <c r="I17228" s="4">
        <f>IF(E17228="Rhode Island", Table1[[#This Row],[price]]*$L$3, IF(E17228="Massachusetts", Table1[[#This Row],[price]]*$L$2, 1))</f>
        <v>495000</v>
      </c>
    </row>
    <row r="17229" spans="1:9" x14ac:dyDescent="0.25">
      <c r="A17229" s="2">
        <v>42500</v>
      </c>
      <c r="B17229" s="1">
        <f t="shared" si="538"/>
        <v>2016</v>
      </c>
      <c r="C17229" s="1">
        <f t="shared" si="539"/>
        <v>2</v>
      </c>
      <c r="D17229">
        <v>2902</v>
      </c>
      <c r="E17229" t="s">
        <v>36</v>
      </c>
      <c r="F17229" s="4">
        <v>515000</v>
      </c>
      <c r="G17229" t="s">
        <v>5</v>
      </c>
      <c r="H17229">
        <v>3</v>
      </c>
      <c r="I17229" s="4">
        <f>IF(E17229="Rhode Island", Table1[[#This Row],[price]]*$L$3, IF(E17229="Massachusetts", Table1[[#This Row],[price]]*$L$2, 1))</f>
        <v>515000</v>
      </c>
    </row>
    <row r="17230" spans="1:9" x14ac:dyDescent="0.25">
      <c r="A17230" s="2">
        <v>42500</v>
      </c>
      <c r="B17230" s="1">
        <f t="shared" si="538"/>
        <v>2016</v>
      </c>
      <c r="C17230" s="1">
        <f t="shared" si="539"/>
        <v>2</v>
      </c>
      <c r="D17230">
        <v>2914</v>
      </c>
      <c r="E17230" t="s">
        <v>36</v>
      </c>
      <c r="F17230" s="4">
        <v>565750</v>
      </c>
      <c r="G17230" t="s">
        <v>5</v>
      </c>
      <c r="H17230">
        <v>4</v>
      </c>
      <c r="I17230" s="4">
        <f>IF(E17230="Rhode Island", Table1[[#This Row],[price]]*$L$3, IF(E17230="Massachusetts", Table1[[#This Row],[price]]*$L$2, 1))</f>
        <v>565750</v>
      </c>
    </row>
    <row r="17231" spans="1:9" x14ac:dyDescent="0.25">
      <c r="A17231" s="2">
        <v>42500</v>
      </c>
      <c r="B17231" s="1">
        <f t="shared" si="538"/>
        <v>2016</v>
      </c>
      <c r="C17231" s="1">
        <f t="shared" si="539"/>
        <v>2</v>
      </c>
      <c r="D17231">
        <v>2904</v>
      </c>
      <c r="E17231" t="s">
        <v>36</v>
      </c>
      <c r="F17231" s="4">
        <v>630000</v>
      </c>
      <c r="G17231" t="s">
        <v>5</v>
      </c>
      <c r="H17231">
        <v>3</v>
      </c>
      <c r="I17231" s="4">
        <f>IF(E17231="Rhode Island", Table1[[#This Row],[price]]*$L$3, IF(E17231="Massachusetts", Table1[[#This Row],[price]]*$L$2, 1))</f>
        <v>630000</v>
      </c>
    </row>
    <row r="17232" spans="1:9" x14ac:dyDescent="0.25">
      <c r="A17232" s="2">
        <v>42500</v>
      </c>
      <c r="B17232" s="1">
        <f t="shared" si="538"/>
        <v>2016</v>
      </c>
      <c r="C17232" s="1">
        <f t="shared" si="539"/>
        <v>2</v>
      </c>
      <c r="D17232">
        <v>2602</v>
      </c>
      <c r="E17232" t="s">
        <v>37</v>
      </c>
      <c r="F17232" s="4">
        <v>800000</v>
      </c>
      <c r="G17232" t="s">
        <v>5</v>
      </c>
      <c r="H17232">
        <v>3</v>
      </c>
      <c r="I17232" s="4">
        <f>IF(E17232="Rhode Island", Table1[[#This Row],[price]]*$L$3, IF(E17232="Massachusetts", Table1[[#This Row],[price]]*$L$2, 1))</f>
        <v>800000</v>
      </c>
    </row>
    <row r="17233" spans="1:9" x14ac:dyDescent="0.25">
      <c r="A17233" s="2">
        <v>42500</v>
      </c>
      <c r="B17233" s="1">
        <f t="shared" si="538"/>
        <v>2016</v>
      </c>
      <c r="C17233" s="1">
        <f t="shared" si="539"/>
        <v>2</v>
      </c>
      <c r="D17233">
        <v>2614</v>
      </c>
      <c r="E17233" t="s">
        <v>37</v>
      </c>
      <c r="F17233" s="4">
        <v>855000</v>
      </c>
      <c r="G17233" t="s">
        <v>5</v>
      </c>
      <c r="H17233">
        <v>4</v>
      </c>
      <c r="I17233" s="4">
        <f>IF(E17233="Rhode Island", Table1[[#This Row],[price]]*$L$3, IF(E17233="Massachusetts", Table1[[#This Row],[price]]*$L$2, 1))</f>
        <v>855000</v>
      </c>
    </row>
    <row r="17234" spans="1:9" x14ac:dyDescent="0.25">
      <c r="A17234" s="2">
        <v>42500</v>
      </c>
      <c r="B17234" s="1">
        <f t="shared" si="538"/>
        <v>2016</v>
      </c>
      <c r="C17234" s="1">
        <f t="shared" si="539"/>
        <v>2</v>
      </c>
      <c r="D17234">
        <v>2602</v>
      </c>
      <c r="E17234" t="s">
        <v>37</v>
      </c>
      <c r="F17234" s="4">
        <v>339000</v>
      </c>
      <c r="G17234" t="s">
        <v>6</v>
      </c>
      <c r="H17234">
        <v>1</v>
      </c>
      <c r="I17234" s="4">
        <f>IF(E17234="Rhode Island", Table1[[#This Row],[price]]*$L$3, IF(E17234="Massachusetts", Table1[[#This Row],[price]]*$L$2, 1))</f>
        <v>339000</v>
      </c>
    </row>
    <row r="17235" spans="1:9" x14ac:dyDescent="0.25">
      <c r="A17235" s="2">
        <v>42500</v>
      </c>
      <c r="B17235" s="1">
        <f t="shared" si="538"/>
        <v>2016</v>
      </c>
      <c r="C17235" s="1">
        <f t="shared" si="539"/>
        <v>2</v>
      </c>
      <c r="D17235">
        <v>2604</v>
      </c>
      <c r="E17235" t="s">
        <v>37</v>
      </c>
      <c r="F17235" s="4">
        <v>380000</v>
      </c>
      <c r="G17235" t="s">
        <v>6</v>
      </c>
      <c r="H17235">
        <v>2</v>
      </c>
      <c r="I17235" s="4">
        <f>IF(E17235="Rhode Island", Table1[[#This Row],[price]]*$L$3, IF(E17235="Massachusetts", Table1[[#This Row],[price]]*$L$2, 1))</f>
        <v>380000</v>
      </c>
    </row>
    <row r="17236" spans="1:9" x14ac:dyDescent="0.25">
      <c r="A17236" s="2">
        <v>42500</v>
      </c>
      <c r="B17236" s="1">
        <f t="shared" si="538"/>
        <v>2016</v>
      </c>
      <c r="C17236" s="1">
        <f t="shared" si="539"/>
        <v>2</v>
      </c>
      <c r="D17236">
        <v>2611</v>
      </c>
      <c r="E17236" t="s">
        <v>37</v>
      </c>
      <c r="F17236" s="4">
        <v>535000</v>
      </c>
      <c r="G17236" t="s">
        <v>6</v>
      </c>
      <c r="H17236">
        <v>2</v>
      </c>
      <c r="I17236" s="4">
        <f>IF(E17236="Rhode Island", Table1[[#This Row],[price]]*$L$3, IF(E17236="Massachusetts", Table1[[#This Row],[price]]*$L$2, 1))</f>
        <v>535000</v>
      </c>
    </row>
    <row r="17237" spans="1:9" x14ac:dyDescent="0.25">
      <c r="A17237" s="2">
        <v>42501</v>
      </c>
      <c r="B17237" s="1">
        <f t="shared" si="538"/>
        <v>2016</v>
      </c>
      <c r="C17237" s="1">
        <f t="shared" si="539"/>
        <v>2</v>
      </c>
      <c r="D17237">
        <v>2913</v>
      </c>
      <c r="E17237" t="s">
        <v>36</v>
      </c>
      <c r="F17237" s="4">
        <v>525000</v>
      </c>
      <c r="G17237" t="s">
        <v>5</v>
      </c>
      <c r="H17237">
        <v>3</v>
      </c>
      <c r="I17237" s="4">
        <f>IF(E17237="Rhode Island", Table1[[#This Row],[price]]*$L$3, IF(E17237="Massachusetts", Table1[[#This Row],[price]]*$L$2, 1))</f>
        <v>525000</v>
      </c>
    </row>
    <row r="17238" spans="1:9" x14ac:dyDescent="0.25">
      <c r="A17238" s="2">
        <v>42501</v>
      </c>
      <c r="B17238" s="1">
        <f t="shared" si="538"/>
        <v>2016</v>
      </c>
      <c r="C17238" s="1">
        <f t="shared" si="539"/>
        <v>2</v>
      </c>
      <c r="D17238">
        <v>2903</v>
      </c>
      <c r="E17238" t="s">
        <v>36</v>
      </c>
      <c r="F17238" s="4">
        <v>575000</v>
      </c>
      <c r="G17238" t="s">
        <v>5</v>
      </c>
      <c r="H17238">
        <v>4</v>
      </c>
      <c r="I17238" s="4">
        <f>IF(E17238="Rhode Island", Table1[[#This Row],[price]]*$L$3, IF(E17238="Massachusetts", Table1[[#This Row],[price]]*$L$2, 1))</f>
        <v>575000</v>
      </c>
    </row>
    <row r="17239" spans="1:9" x14ac:dyDescent="0.25">
      <c r="A17239" s="2">
        <v>42501</v>
      </c>
      <c r="B17239" s="1">
        <f t="shared" si="538"/>
        <v>2016</v>
      </c>
      <c r="C17239" s="1">
        <f t="shared" si="539"/>
        <v>2</v>
      </c>
      <c r="D17239">
        <v>2913</v>
      </c>
      <c r="E17239" t="s">
        <v>36</v>
      </c>
      <c r="F17239" s="4">
        <v>575000</v>
      </c>
      <c r="G17239" t="s">
        <v>5</v>
      </c>
      <c r="H17239">
        <v>4</v>
      </c>
      <c r="I17239" s="4">
        <f>IF(E17239="Rhode Island", Table1[[#This Row],[price]]*$L$3, IF(E17239="Massachusetts", Table1[[#This Row],[price]]*$L$2, 1))</f>
        <v>575000</v>
      </c>
    </row>
    <row r="17240" spans="1:9" x14ac:dyDescent="0.25">
      <c r="A17240" s="2">
        <v>42501</v>
      </c>
      <c r="B17240" s="1">
        <f t="shared" si="538"/>
        <v>2016</v>
      </c>
      <c r="C17240" s="1">
        <f t="shared" si="539"/>
        <v>2</v>
      </c>
      <c r="D17240">
        <v>2905</v>
      </c>
      <c r="E17240" t="s">
        <v>36</v>
      </c>
      <c r="F17240" s="4">
        <v>588000</v>
      </c>
      <c r="G17240" t="s">
        <v>5</v>
      </c>
      <c r="H17240">
        <v>5</v>
      </c>
      <c r="I17240" s="4">
        <f>IF(E17240="Rhode Island", Table1[[#This Row],[price]]*$L$3, IF(E17240="Massachusetts", Table1[[#This Row],[price]]*$L$2, 1))</f>
        <v>588000</v>
      </c>
    </row>
    <row r="17241" spans="1:9" x14ac:dyDescent="0.25">
      <c r="A17241" s="2">
        <v>42501</v>
      </c>
      <c r="B17241" s="1">
        <f t="shared" si="538"/>
        <v>2016</v>
      </c>
      <c r="C17241" s="1">
        <f t="shared" si="539"/>
        <v>2</v>
      </c>
      <c r="D17241">
        <v>2617</v>
      </c>
      <c r="E17241" t="s">
        <v>37</v>
      </c>
      <c r="F17241" s="4">
        <v>625000</v>
      </c>
      <c r="G17241" t="s">
        <v>5</v>
      </c>
      <c r="H17241">
        <v>4</v>
      </c>
      <c r="I17241" s="4">
        <f>IF(E17241="Rhode Island", Table1[[#This Row],[price]]*$L$3, IF(E17241="Massachusetts", Table1[[#This Row],[price]]*$L$2, 1))</f>
        <v>625000</v>
      </c>
    </row>
    <row r="17242" spans="1:9" x14ac:dyDescent="0.25">
      <c r="A17242" s="2">
        <v>42501</v>
      </c>
      <c r="B17242" s="1">
        <f t="shared" si="538"/>
        <v>2016</v>
      </c>
      <c r="C17242" s="1">
        <f t="shared" si="539"/>
        <v>2</v>
      </c>
      <c r="D17242">
        <v>2913</v>
      </c>
      <c r="E17242" t="s">
        <v>36</v>
      </c>
      <c r="F17242" s="4">
        <v>649000</v>
      </c>
      <c r="G17242" t="s">
        <v>5</v>
      </c>
      <c r="H17242">
        <v>4</v>
      </c>
      <c r="I17242" s="4">
        <f>IF(E17242="Rhode Island", Table1[[#This Row],[price]]*$L$3, IF(E17242="Massachusetts", Table1[[#This Row],[price]]*$L$2, 1))</f>
        <v>649000</v>
      </c>
    </row>
    <row r="17243" spans="1:9" x14ac:dyDescent="0.25">
      <c r="A17243" s="2">
        <v>42501</v>
      </c>
      <c r="B17243" s="1">
        <f t="shared" si="538"/>
        <v>2016</v>
      </c>
      <c r="C17243" s="1">
        <f t="shared" si="539"/>
        <v>2</v>
      </c>
      <c r="D17243">
        <v>2604</v>
      </c>
      <c r="E17243" t="s">
        <v>37</v>
      </c>
      <c r="F17243" s="4">
        <v>725000</v>
      </c>
      <c r="G17243" t="s">
        <v>5</v>
      </c>
      <c r="H17243">
        <v>3</v>
      </c>
      <c r="I17243" s="4">
        <f>IF(E17243="Rhode Island", Table1[[#This Row],[price]]*$L$3, IF(E17243="Massachusetts", Table1[[#This Row],[price]]*$L$2, 1))</f>
        <v>725000</v>
      </c>
    </row>
    <row r="17244" spans="1:9" x14ac:dyDescent="0.25">
      <c r="A17244" s="2">
        <v>42501</v>
      </c>
      <c r="B17244" s="1">
        <f t="shared" si="538"/>
        <v>2016</v>
      </c>
      <c r="C17244" s="1">
        <f t="shared" si="539"/>
        <v>2</v>
      </c>
      <c r="D17244">
        <v>2600</v>
      </c>
      <c r="E17244" t="s">
        <v>37</v>
      </c>
      <c r="F17244" s="4">
        <v>1495000</v>
      </c>
      <c r="G17244" t="s">
        <v>5</v>
      </c>
      <c r="H17244">
        <v>5</v>
      </c>
      <c r="I17244" s="4">
        <f>IF(E17244="Rhode Island", Table1[[#This Row],[price]]*$L$3, IF(E17244="Massachusetts", Table1[[#This Row],[price]]*$L$2, 1))</f>
        <v>1495000</v>
      </c>
    </row>
    <row r="17245" spans="1:9" x14ac:dyDescent="0.25">
      <c r="A17245" s="2">
        <v>42501</v>
      </c>
      <c r="B17245" s="1">
        <f t="shared" si="538"/>
        <v>2016</v>
      </c>
      <c r="C17245" s="1">
        <f t="shared" si="539"/>
        <v>2</v>
      </c>
      <c r="D17245">
        <v>2603</v>
      </c>
      <c r="E17245" t="s">
        <v>37</v>
      </c>
      <c r="F17245" s="4">
        <v>475000</v>
      </c>
      <c r="G17245" t="s">
        <v>6</v>
      </c>
      <c r="H17245">
        <v>2</v>
      </c>
      <c r="I17245" s="4">
        <f>IF(E17245="Rhode Island", Table1[[#This Row],[price]]*$L$3, IF(E17245="Massachusetts", Table1[[#This Row],[price]]*$L$2, 1))</f>
        <v>475000</v>
      </c>
    </row>
    <row r="17246" spans="1:9" x14ac:dyDescent="0.25">
      <c r="A17246" s="2">
        <v>42501</v>
      </c>
      <c r="B17246" s="1">
        <f t="shared" si="538"/>
        <v>2016</v>
      </c>
      <c r="C17246" s="1">
        <f t="shared" si="539"/>
        <v>2</v>
      </c>
      <c r="D17246">
        <v>2902</v>
      </c>
      <c r="E17246" t="s">
        <v>36</v>
      </c>
      <c r="F17246" s="4">
        <v>550000</v>
      </c>
      <c r="G17246" t="s">
        <v>6</v>
      </c>
      <c r="H17246">
        <v>3</v>
      </c>
      <c r="I17246" s="4">
        <f>IF(E17246="Rhode Island", Table1[[#This Row],[price]]*$L$3, IF(E17246="Massachusetts", Table1[[#This Row],[price]]*$L$2, 1))</f>
        <v>550000</v>
      </c>
    </row>
    <row r="17247" spans="1:9" x14ac:dyDescent="0.25">
      <c r="A17247" s="2">
        <v>42502</v>
      </c>
      <c r="B17247" s="1">
        <f t="shared" si="538"/>
        <v>2016</v>
      </c>
      <c r="C17247" s="1">
        <f t="shared" si="539"/>
        <v>2</v>
      </c>
      <c r="D17247">
        <v>2615</v>
      </c>
      <c r="E17247" t="s">
        <v>37</v>
      </c>
      <c r="F17247" s="4">
        <v>475000</v>
      </c>
      <c r="G17247" t="s">
        <v>5</v>
      </c>
      <c r="H17247">
        <v>3</v>
      </c>
      <c r="I17247" s="4">
        <f>IF(E17247="Rhode Island", Table1[[#This Row],[price]]*$L$3, IF(E17247="Massachusetts", Table1[[#This Row],[price]]*$L$2, 1))</f>
        <v>475000</v>
      </c>
    </row>
    <row r="17248" spans="1:9" x14ac:dyDescent="0.25">
      <c r="A17248" s="2">
        <v>42502</v>
      </c>
      <c r="B17248" s="1">
        <f t="shared" si="538"/>
        <v>2016</v>
      </c>
      <c r="C17248" s="1">
        <f t="shared" si="539"/>
        <v>2</v>
      </c>
      <c r="D17248">
        <v>2903</v>
      </c>
      <c r="E17248" t="s">
        <v>36</v>
      </c>
      <c r="F17248" s="4">
        <v>545000</v>
      </c>
      <c r="G17248" t="s">
        <v>5</v>
      </c>
      <c r="H17248">
        <v>3</v>
      </c>
      <c r="I17248" s="4">
        <f>IF(E17248="Rhode Island", Table1[[#This Row],[price]]*$L$3, IF(E17248="Massachusetts", Table1[[#This Row],[price]]*$L$2, 1))</f>
        <v>545000</v>
      </c>
    </row>
    <row r="17249" spans="1:9" x14ac:dyDescent="0.25">
      <c r="A17249" s="2">
        <v>42502</v>
      </c>
      <c r="B17249" s="1">
        <f t="shared" si="538"/>
        <v>2016</v>
      </c>
      <c r="C17249" s="1">
        <f t="shared" si="539"/>
        <v>2</v>
      </c>
      <c r="D17249">
        <v>2903</v>
      </c>
      <c r="E17249" t="s">
        <v>36</v>
      </c>
      <c r="F17249" s="4">
        <v>560000</v>
      </c>
      <c r="G17249" t="s">
        <v>5</v>
      </c>
      <c r="H17249">
        <v>4</v>
      </c>
      <c r="I17249" s="4">
        <f>IF(E17249="Rhode Island", Table1[[#This Row],[price]]*$L$3, IF(E17249="Massachusetts", Table1[[#This Row],[price]]*$L$2, 1))</f>
        <v>560000</v>
      </c>
    </row>
    <row r="17250" spans="1:9" x14ac:dyDescent="0.25">
      <c r="A17250" s="2">
        <v>42502</v>
      </c>
      <c r="B17250" s="1">
        <f t="shared" si="538"/>
        <v>2016</v>
      </c>
      <c r="C17250" s="1">
        <f t="shared" si="539"/>
        <v>2</v>
      </c>
      <c r="D17250">
        <v>2914</v>
      </c>
      <c r="E17250" t="s">
        <v>36</v>
      </c>
      <c r="F17250" s="4">
        <v>565750</v>
      </c>
      <c r="G17250" t="s">
        <v>5</v>
      </c>
      <c r="H17250">
        <v>4</v>
      </c>
      <c r="I17250" s="4">
        <f>IF(E17250="Rhode Island", Table1[[#This Row],[price]]*$L$3, IF(E17250="Massachusetts", Table1[[#This Row],[price]]*$L$2, 1))</f>
        <v>565750</v>
      </c>
    </row>
    <row r="17251" spans="1:9" x14ac:dyDescent="0.25">
      <c r="A17251" s="2">
        <v>42502</v>
      </c>
      <c r="B17251" s="1">
        <f t="shared" si="538"/>
        <v>2016</v>
      </c>
      <c r="C17251" s="1">
        <f t="shared" si="539"/>
        <v>2</v>
      </c>
      <c r="D17251">
        <v>2906</v>
      </c>
      <c r="E17251" t="s">
        <v>36</v>
      </c>
      <c r="F17251" s="4">
        <v>630000</v>
      </c>
      <c r="G17251" t="s">
        <v>5</v>
      </c>
      <c r="H17251">
        <v>5</v>
      </c>
      <c r="I17251" s="4">
        <f>IF(E17251="Rhode Island", Table1[[#This Row],[price]]*$L$3, IF(E17251="Massachusetts", Table1[[#This Row],[price]]*$L$2, 1))</f>
        <v>630000</v>
      </c>
    </row>
    <row r="17252" spans="1:9" x14ac:dyDescent="0.25">
      <c r="A17252" s="2">
        <v>42502</v>
      </c>
      <c r="B17252" s="1">
        <f t="shared" si="538"/>
        <v>2016</v>
      </c>
      <c r="C17252" s="1">
        <f t="shared" si="539"/>
        <v>2</v>
      </c>
      <c r="D17252">
        <v>2912</v>
      </c>
      <c r="E17252" t="s">
        <v>36</v>
      </c>
      <c r="F17252" s="4">
        <v>635000</v>
      </c>
      <c r="G17252" t="s">
        <v>5</v>
      </c>
      <c r="H17252">
        <v>4</v>
      </c>
      <c r="I17252" s="4">
        <f>IF(E17252="Rhode Island", Table1[[#This Row],[price]]*$L$3, IF(E17252="Massachusetts", Table1[[#This Row],[price]]*$L$2, 1))</f>
        <v>635000</v>
      </c>
    </row>
    <row r="17253" spans="1:9" x14ac:dyDescent="0.25">
      <c r="A17253" s="2">
        <v>42502</v>
      </c>
      <c r="B17253" s="1">
        <f t="shared" si="538"/>
        <v>2016</v>
      </c>
      <c r="C17253" s="1">
        <f t="shared" si="539"/>
        <v>2</v>
      </c>
      <c r="D17253">
        <v>2906</v>
      </c>
      <c r="E17253" t="s">
        <v>36</v>
      </c>
      <c r="F17253" s="4">
        <v>745000</v>
      </c>
      <c r="G17253" t="s">
        <v>5</v>
      </c>
      <c r="H17253">
        <v>4</v>
      </c>
      <c r="I17253" s="4">
        <f>IF(E17253="Rhode Island", Table1[[#This Row],[price]]*$L$3, IF(E17253="Massachusetts", Table1[[#This Row],[price]]*$L$2, 1))</f>
        <v>745000</v>
      </c>
    </row>
    <row r="17254" spans="1:9" x14ac:dyDescent="0.25">
      <c r="A17254" s="2">
        <v>42502</v>
      </c>
      <c r="B17254" s="1">
        <f t="shared" si="538"/>
        <v>2016</v>
      </c>
      <c r="C17254" s="1">
        <f t="shared" si="539"/>
        <v>2</v>
      </c>
      <c r="D17254">
        <v>2611</v>
      </c>
      <c r="E17254" t="s">
        <v>37</v>
      </c>
      <c r="F17254" s="4">
        <v>749000</v>
      </c>
      <c r="G17254" t="s">
        <v>5</v>
      </c>
      <c r="H17254">
        <v>4</v>
      </c>
      <c r="I17254" s="4">
        <f>IF(E17254="Rhode Island", Table1[[#This Row],[price]]*$L$3, IF(E17254="Massachusetts", Table1[[#This Row],[price]]*$L$2, 1))</f>
        <v>749000</v>
      </c>
    </row>
    <row r="17255" spans="1:9" x14ac:dyDescent="0.25">
      <c r="A17255" s="2">
        <v>42502</v>
      </c>
      <c r="B17255" s="1">
        <f t="shared" si="538"/>
        <v>2016</v>
      </c>
      <c r="C17255" s="1">
        <f t="shared" si="539"/>
        <v>2</v>
      </c>
      <c r="D17255">
        <v>2600</v>
      </c>
      <c r="E17255" t="s">
        <v>37</v>
      </c>
      <c r="F17255" s="4">
        <v>1425000</v>
      </c>
      <c r="G17255" t="s">
        <v>5</v>
      </c>
      <c r="H17255">
        <v>4</v>
      </c>
      <c r="I17255" s="4">
        <f>IF(E17255="Rhode Island", Table1[[#This Row],[price]]*$L$3, IF(E17255="Massachusetts", Table1[[#This Row],[price]]*$L$2, 1))</f>
        <v>1425000</v>
      </c>
    </row>
    <row r="17256" spans="1:9" x14ac:dyDescent="0.25">
      <c r="A17256" s="2">
        <v>42502</v>
      </c>
      <c r="B17256" s="1">
        <f t="shared" si="538"/>
        <v>2016</v>
      </c>
      <c r="C17256" s="1">
        <f t="shared" si="539"/>
        <v>2</v>
      </c>
      <c r="D17256">
        <v>2602</v>
      </c>
      <c r="E17256" t="s">
        <v>37</v>
      </c>
      <c r="F17256" s="4">
        <v>1565000</v>
      </c>
      <c r="G17256" t="s">
        <v>5</v>
      </c>
      <c r="H17256">
        <v>4</v>
      </c>
      <c r="I17256" s="4">
        <f>IF(E17256="Rhode Island", Table1[[#This Row],[price]]*$L$3, IF(E17256="Massachusetts", Table1[[#This Row],[price]]*$L$2, 1))</f>
        <v>1565000</v>
      </c>
    </row>
    <row r="17257" spans="1:9" x14ac:dyDescent="0.25">
      <c r="A17257" s="2">
        <v>42502</v>
      </c>
      <c r="B17257" s="1">
        <f t="shared" si="538"/>
        <v>2016</v>
      </c>
      <c r="C17257" s="1">
        <f t="shared" si="539"/>
        <v>2</v>
      </c>
      <c r="D17257">
        <v>2612</v>
      </c>
      <c r="E17257" t="s">
        <v>37</v>
      </c>
      <c r="F17257" s="4">
        <v>292500</v>
      </c>
      <c r="G17257" t="s">
        <v>6</v>
      </c>
      <c r="H17257">
        <v>1</v>
      </c>
      <c r="I17257" s="4">
        <f>IF(E17257="Rhode Island", Table1[[#This Row],[price]]*$L$3, IF(E17257="Massachusetts", Table1[[#This Row],[price]]*$L$2, 1))</f>
        <v>292500</v>
      </c>
    </row>
    <row r="17258" spans="1:9" x14ac:dyDescent="0.25">
      <c r="A17258" s="2">
        <v>42502</v>
      </c>
      <c r="B17258" s="1">
        <f t="shared" si="538"/>
        <v>2016</v>
      </c>
      <c r="C17258" s="1">
        <f t="shared" si="539"/>
        <v>2</v>
      </c>
      <c r="D17258">
        <v>2914</v>
      </c>
      <c r="E17258" t="s">
        <v>36</v>
      </c>
      <c r="F17258" s="4">
        <v>304000</v>
      </c>
      <c r="G17258" t="s">
        <v>6</v>
      </c>
      <c r="H17258">
        <v>1</v>
      </c>
      <c r="I17258" s="4">
        <f>IF(E17258="Rhode Island", Table1[[#This Row],[price]]*$L$3, IF(E17258="Massachusetts", Table1[[#This Row],[price]]*$L$2, 1))</f>
        <v>304000</v>
      </c>
    </row>
    <row r="17259" spans="1:9" x14ac:dyDescent="0.25">
      <c r="A17259" s="2">
        <v>42503</v>
      </c>
      <c r="B17259" s="1">
        <f t="shared" si="538"/>
        <v>2016</v>
      </c>
      <c r="C17259" s="1">
        <f t="shared" si="539"/>
        <v>2</v>
      </c>
      <c r="D17259">
        <v>2905</v>
      </c>
      <c r="E17259" t="s">
        <v>36</v>
      </c>
      <c r="F17259" s="4">
        <v>500000</v>
      </c>
      <c r="G17259" t="s">
        <v>5</v>
      </c>
      <c r="H17259">
        <v>3</v>
      </c>
      <c r="I17259" s="4">
        <f>IF(E17259="Rhode Island", Table1[[#This Row],[price]]*$L$3, IF(E17259="Massachusetts", Table1[[#This Row],[price]]*$L$2, 1))</f>
        <v>500000</v>
      </c>
    </row>
    <row r="17260" spans="1:9" x14ac:dyDescent="0.25">
      <c r="A17260" s="2">
        <v>42503</v>
      </c>
      <c r="B17260" s="1">
        <f t="shared" si="538"/>
        <v>2016</v>
      </c>
      <c r="C17260" s="1">
        <f t="shared" si="539"/>
        <v>2</v>
      </c>
      <c r="D17260">
        <v>2906</v>
      </c>
      <c r="E17260" t="s">
        <v>36</v>
      </c>
      <c r="F17260" s="4">
        <v>557000</v>
      </c>
      <c r="G17260" t="s">
        <v>5</v>
      </c>
      <c r="H17260">
        <v>4</v>
      </c>
      <c r="I17260" s="4">
        <f>IF(E17260="Rhode Island", Table1[[#This Row],[price]]*$L$3, IF(E17260="Massachusetts", Table1[[#This Row],[price]]*$L$2, 1))</f>
        <v>557000</v>
      </c>
    </row>
    <row r="17261" spans="1:9" x14ac:dyDescent="0.25">
      <c r="A17261" s="2">
        <v>42503</v>
      </c>
      <c r="B17261" s="1">
        <f t="shared" si="538"/>
        <v>2016</v>
      </c>
      <c r="C17261" s="1">
        <f t="shared" si="539"/>
        <v>2</v>
      </c>
      <c r="D17261">
        <v>2614</v>
      </c>
      <c r="E17261" t="s">
        <v>37</v>
      </c>
      <c r="F17261" s="4">
        <v>585000</v>
      </c>
      <c r="G17261" t="s">
        <v>5</v>
      </c>
      <c r="H17261">
        <v>3</v>
      </c>
      <c r="I17261" s="4">
        <f>IF(E17261="Rhode Island", Table1[[#This Row],[price]]*$L$3, IF(E17261="Massachusetts", Table1[[#This Row],[price]]*$L$2, 1))</f>
        <v>585000</v>
      </c>
    </row>
    <row r="17262" spans="1:9" x14ac:dyDescent="0.25">
      <c r="A17262" s="2">
        <v>42503</v>
      </c>
      <c r="B17262" s="1">
        <f t="shared" si="538"/>
        <v>2016</v>
      </c>
      <c r="C17262" s="1">
        <f t="shared" si="539"/>
        <v>2</v>
      </c>
      <c r="D17262">
        <v>2615</v>
      </c>
      <c r="E17262" t="s">
        <v>37</v>
      </c>
      <c r="F17262" s="4">
        <v>648500</v>
      </c>
      <c r="G17262" t="s">
        <v>5</v>
      </c>
      <c r="H17262">
        <v>4</v>
      </c>
      <c r="I17262" s="4">
        <f>IF(E17262="Rhode Island", Table1[[#This Row],[price]]*$L$3, IF(E17262="Massachusetts", Table1[[#This Row],[price]]*$L$2, 1))</f>
        <v>648500</v>
      </c>
    </row>
    <row r="17263" spans="1:9" x14ac:dyDescent="0.25">
      <c r="A17263" s="2">
        <v>42503</v>
      </c>
      <c r="B17263" s="1">
        <f t="shared" si="538"/>
        <v>2016</v>
      </c>
      <c r="C17263" s="1">
        <f t="shared" si="539"/>
        <v>2</v>
      </c>
      <c r="D17263">
        <v>2607</v>
      </c>
      <c r="E17263" t="s">
        <v>37</v>
      </c>
      <c r="F17263" s="4">
        <v>675100</v>
      </c>
      <c r="G17263" t="s">
        <v>5</v>
      </c>
      <c r="H17263">
        <v>4</v>
      </c>
      <c r="I17263" s="4">
        <f>IF(E17263="Rhode Island", Table1[[#This Row],[price]]*$L$3, IF(E17263="Massachusetts", Table1[[#This Row],[price]]*$L$2, 1))</f>
        <v>675100</v>
      </c>
    </row>
    <row r="17264" spans="1:9" x14ac:dyDescent="0.25">
      <c r="A17264" s="2">
        <v>42503</v>
      </c>
      <c r="B17264" s="1">
        <f t="shared" si="538"/>
        <v>2016</v>
      </c>
      <c r="C17264" s="1">
        <f t="shared" si="539"/>
        <v>2</v>
      </c>
      <c r="D17264">
        <v>2617</v>
      </c>
      <c r="E17264" t="s">
        <v>37</v>
      </c>
      <c r="F17264" s="4">
        <v>289500</v>
      </c>
      <c r="G17264" t="s">
        <v>6</v>
      </c>
      <c r="H17264">
        <v>2</v>
      </c>
      <c r="I17264" s="4">
        <f>IF(E17264="Rhode Island", Table1[[#This Row],[price]]*$L$3, IF(E17264="Massachusetts", Table1[[#This Row],[price]]*$L$2, 1))</f>
        <v>289500</v>
      </c>
    </row>
    <row r="17265" spans="1:9" x14ac:dyDescent="0.25">
      <c r="A17265" s="2">
        <v>42503</v>
      </c>
      <c r="B17265" s="1">
        <f t="shared" si="538"/>
        <v>2016</v>
      </c>
      <c r="C17265" s="1">
        <f t="shared" si="539"/>
        <v>2</v>
      </c>
      <c r="D17265">
        <v>2604</v>
      </c>
      <c r="E17265" t="s">
        <v>37</v>
      </c>
      <c r="F17265" s="4">
        <v>417000</v>
      </c>
      <c r="G17265" t="s">
        <v>6</v>
      </c>
      <c r="H17265">
        <v>1</v>
      </c>
      <c r="I17265" s="4">
        <f>IF(E17265="Rhode Island", Table1[[#This Row],[price]]*$L$3, IF(E17265="Massachusetts", Table1[[#This Row],[price]]*$L$2, 1))</f>
        <v>417000</v>
      </c>
    </row>
    <row r="17266" spans="1:9" x14ac:dyDescent="0.25">
      <c r="A17266" s="2">
        <v>42503</v>
      </c>
      <c r="B17266" s="1">
        <f t="shared" si="538"/>
        <v>2016</v>
      </c>
      <c r="C17266" s="1">
        <f t="shared" si="539"/>
        <v>2</v>
      </c>
      <c r="D17266">
        <v>2612</v>
      </c>
      <c r="E17266" t="s">
        <v>37</v>
      </c>
      <c r="F17266" s="4">
        <v>516000</v>
      </c>
      <c r="G17266" t="s">
        <v>6</v>
      </c>
      <c r="H17266">
        <v>2</v>
      </c>
      <c r="I17266" s="4">
        <f>IF(E17266="Rhode Island", Table1[[#This Row],[price]]*$L$3, IF(E17266="Massachusetts", Table1[[#This Row],[price]]*$L$2, 1))</f>
        <v>516000</v>
      </c>
    </row>
    <row r="17267" spans="1:9" x14ac:dyDescent="0.25">
      <c r="A17267" s="2">
        <v>42504</v>
      </c>
      <c r="B17267" s="1">
        <f t="shared" si="538"/>
        <v>2016</v>
      </c>
      <c r="C17267" s="1">
        <f t="shared" si="539"/>
        <v>2</v>
      </c>
      <c r="D17267">
        <v>2615</v>
      </c>
      <c r="E17267" t="s">
        <v>37</v>
      </c>
      <c r="F17267" s="4">
        <v>442000</v>
      </c>
      <c r="G17267" t="s">
        <v>5</v>
      </c>
      <c r="H17267">
        <v>3</v>
      </c>
      <c r="I17267" s="4">
        <f>IF(E17267="Rhode Island", Table1[[#This Row],[price]]*$L$3, IF(E17267="Massachusetts", Table1[[#This Row],[price]]*$L$2, 1))</f>
        <v>442000</v>
      </c>
    </row>
    <row r="17268" spans="1:9" x14ac:dyDescent="0.25">
      <c r="A17268" s="2">
        <v>42504</v>
      </c>
      <c r="B17268" s="1">
        <f t="shared" si="538"/>
        <v>2016</v>
      </c>
      <c r="C17268" s="1">
        <f t="shared" si="539"/>
        <v>2</v>
      </c>
      <c r="D17268">
        <v>2905</v>
      </c>
      <c r="E17268" t="s">
        <v>36</v>
      </c>
      <c r="F17268" s="4">
        <v>442500</v>
      </c>
      <c r="G17268" t="s">
        <v>5</v>
      </c>
      <c r="H17268">
        <v>3</v>
      </c>
      <c r="I17268" s="4">
        <f>IF(E17268="Rhode Island", Table1[[#This Row],[price]]*$L$3, IF(E17268="Massachusetts", Table1[[#This Row],[price]]*$L$2, 1))</f>
        <v>442500</v>
      </c>
    </row>
    <row r="17269" spans="1:9" x14ac:dyDescent="0.25">
      <c r="A17269" s="2">
        <v>42504</v>
      </c>
      <c r="B17269" s="1">
        <f t="shared" si="538"/>
        <v>2016</v>
      </c>
      <c r="C17269" s="1">
        <f t="shared" si="539"/>
        <v>2</v>
      </c>
      <c r="D17269">
        <v>2604</v>
      </c>
      <c r="E17269" t="s">
        <v>37</v>
      </c>
      <c r="F17269" s="4">
        <v>582000</v>
      </c>
      <c r="G17269" t="s">
        <v>5</v>
      </c>
      <c r="H17269">
        <v>3</v>
      </c>
      <c r="I17269" s="4">
        <f>IF(E17269="Rhode Island", Table1[[#This Row],[price]]*$L$3, IF(E17269="Massachusetts", Table1[[#This Row],[price]]*$L$2, 1))</f>
        <v>582000</v>
      </c>
    </row>
    <row r="17270" spans="1:9" x14ac:dyDescent="0.25">
      <c r="A17270" s="2">
        <v>42504</v>
      </c>
      <c r="B17270" s="1">
        <f t="shared" si="538"/>
        <v>2016</v>
      </c>
      <c r="C17270" s="1">
        <f t="shared" si="539"/>
        <v>2</v>
      </c>
      <c r="D17270">
        <v>2611</v>
      </c>
      <c r="E17270" t="s">
        <v>37</v>
      </c>
      <c r="F17270" s="4">
        <v>670000</v>
      </c>
      <c r="G17270" t="s">
        <v>5</v>
      </c>
      <c r="H17270">
        <v>3</v>
      </c>
      <c r="I17270" s="4">
        <f>IF(E17270="Rhode Island", Table1[[#This Row],[price]]*$L$3, IF(E17270="Massachusetts", Table1[[#This Row],[price]]*$L$2, 1))</f>
        <v>670000</v>
      </c>
    </row>
    <row r="17271" spans="1:9" x14ac:dyDescent="0.25">
      <c r="A17271" s="2">
        <v>42504</v>
      </c>
      <c r="B17271" s="1">
        <f t="shared" si="538"/>
        <v>2016</v>
      </c>
      <c r="C17271" s="1">
        <f t="shared" si="539"/>
        <v>2</v>
      </c>
      <c r="D17271">
        <v>2611</v>
      </c>
      <c r="E17271" t="s">
        <v>37</v>
      </c>
      <c r="F17271" s="4">
        <v>684000</v>
      </c>
      <c r="G17271" t="s">
        <v>5</v>
      </c>
      <c r="H17271">
        <v>4</v>
      </c>
      <c r="I17271" s="4">
        <f>IF(E17271="Rhode Island", Table1[[#This Row],[price]]*$L$3, IF(E17271="Massachusetts", Table1[[#This Row],[price]]*$L$2, 1))</f>
        <v>684000</v>
      </c>
    </row>
    <row r="17272" spans="1:9" x14ac:dyDescent="0.25">
      <c r="A17272" s="2">
        <v>42504</v>
      </c>
      <c r="B17272" s="1">
        <f t="shared" si="538"/>
        <v>2016</v>
      </c>
      <c r="C17272" s="1">
        <f t="shared" si="539"/>
        <v>2</v>
      </c>
      <c r="D17272">
        <v>2914</v>
      </c>
      <c r="E17272" t="s">
        <v>36</v>
      </c>
      <c r="F17272" s="4">
        <v>702000</v>
      </c>
      <c r="G17272" t="s">
        <v>5</v>
      </c>
      <c r="H17272">
        <v>4</v>
      </c>
      <c r="I17272" s="4">
        <f>IF(E17272="Rhode Island", Table1[[#This Row],[price]]*$L$3, IF(E17272="Massachusetts", Table1[[#This Row],[price]]*$L$2, 1))</f>
        <v>702000</v>
      </c>
    </row>
    <row r="17273" spans="1:9" x14ac:dyDescent="0.25">
      <c r="A17273" s="2">
        <v>42504</v>
      </c>
      <c r="B17273" s="1">
        <f t="shared" si="538"/>
        <v>2016</v>
      </c>
      <c r="C17273" s="1">
        <f t="shared" si="539"/>
        <v>2</v>
      </c>
      <c r="D17273">
        <v>2913</v>
      </c>
      <c r="E17273" t="s">
        <v>36</v>
      </c>
      <c r="F17273" s="4">
        <v>749000</v>
      </c>
      <c r="G17273" t="s">
        <v>5</v>
      </c>
      <c r="H17273">
        <v>4</v>
      </c>
      <c r="I17273" s="4">
        <f>IF(E17273="Rhode Island", Table1[[#This Row],[price]]*$L$3, IF(E17273="Massachusetts", Table1[[#This Row],[price]]*$L$2, 1))</f>
        <v>749000</v>
      </c>
    </row>
    <row r="17274" spans="1:9" x14ac:dyDescent="0.25">
      <c r="A17274" s="2">
        <v>42504</v>
      </c>
      <c r="B17274" s="1">
        <f t="shared" si="538"/>
        <v>2016</v>
      </c>
      <c r="C17274" s="1">
        <f t="shared" si="539"/>
        <v>2</v>
      </c>
      <c r="D17274">
        <v>2912</v>
      </c>
      <c r="E17274" t="s">
        <v>36</v>
      </c>
      <c r="F17274" s="4">
        <v>761000</v>
      </c>
      <c r="G17274" t="s">
        <v>5</v>
      </c>
      <c r="H17274">
        <v>4</v>
      </c>
      <c r="I17274" s="4">
        <f>IF(E17274="Rhode Island", Table1[[#This Row],[price]]*$L$3, IF(E17274="Massachusetts", Table1[[#This Row],[price]]*$L$2, 1))</f>
        <v>761000</v>
      </c>
    </row>
    <row r="17275" spans="1:9" x14ac:dyDescent="0.25">
      <c r="A17275" s="2">
        <v>42504</v>
      </c>
      <c r="B17275" s="1">
        <f t="shared" si="538"/>
        <v>2016</v>
      </c>
      <c r="C17275" s="1">
        <f t="shared" si="539"/>
        <v>2</v>
      </c>
      <c r="D17275">
        <v>2902</v>
      </c>
      <c r="E17275" t="s">
        <v>36</v>
      </c>
      <c r="F17275" s="4">
        <v>770000</v>
      </c>
      <c r="G17275" t="s">
        <v>5</v>
      </c>
      <c r="H17275">
        <v>4</v>
      </c>
      <c r="I17275" s="4">
        <f>IF(E17275="Rhode Island", Table1[[#This Row],[price]]*$L$3, IF(E17275="Massachusetts", Table1[[#This Row],[price]]*$L$2, 1))</f>
        <v>770000</v>
      </c>
    </row>
    <row r="17276" spans="1:9" x14ac:dyDescent="0.25">
      <c r="A17276" s="2">
        <v>42504</v>
      </c>
      <c r="B17276" s="1">
        <f t="shared" si="538"/>
        <v>2016</v>
      </c>
      <c r="C17276" s="1">
        <f t="shared" si="539"/>
        <v>2</v>
      </c>
      <c r="D17276">
        <v>2913</v>
      </c>
      <c r="E17276" t="s">
        <v>36</v>
      </c>
      <c r="F17276" s="4">
        <v>780000</v>
      </c>
      <c r="G17276" t="s">
        <v>5</v>
      </c>
      <c r="H17276">
        <v>4</v>
      </c>
      <c r="I17276" s="4">
        <f>IF(E17276="Rhode Island", Table1[[#This Row],[price]]*$L$3, IF(E17276="Massachusetts", Table1[[#This Row],[price]]*$L$2, 1))</f>
        <v>780000</v>
      </c>
    </row>
    <row r="17277" spans="1:9" x14ac:dyDescent="0.25">
      <c r="A17277" s="2">
        <v>42504</v>
      </c>
      <c r="B17277" s="1">
        <f t="shared" si="538"/>
        <v>2016</v>
      </c>
      <c r="C17277" s="1">
        <f t="shared" si="539"/>
        <v>2</v>
      </c>
      <c r="D17277">
        <v>2602</v>
      </c>
      <c r="E17277" t="s">
        <v>37</v>
      </c>
      <c r="F17277" s="4">
        <v>940000</v>
      </c>
      <c r="G17277" t="s">
        <v>5</v>
      </c>
      <c r="H17277">
        <v>4</v>
      </c>
      <c r="I17277" s="4">
        <f>IF(E17277="Rhode Island", Table1[[#This Row],[price]]*$L$3, IF(E17277="Massachusetts", Table1[[#This Row],[price]]*$L$2, 1))</f>
        <v>940000</v>
      </c>
    </row>
    <row r="17278" spans="1:9" x14ac:dyDescent="0.25">
      <c r="A17278" s="2">
        <v>42504</v>
      </c>
      <c r="B17278" s="1">
        <f t="shared" si="538"/>
        <v>2016</v>
      </c>
      <c r="C17278" s="1">
        <f t="shared" si="539"/>
        <v>2</v>
      </c>
      <c r="D17278">
        <v>2602</v>
      </c>
      <c r="E17278" t="s">
        <v>37</v>
      </c>
      <c r="F17278" s="4">
        <v>945000</v>
      </c>
      <c r="G17278" t="s">
        <v>5</v>
      </c>
      <c r="H17278">
        <v>3</v>
      </c>
      <c r="I17278" s="4">
        <f>IF(E17278="Rhode Island", Table1[[#This Row],[price]]*$L$3, IF(E17278="Massachusetts", Table1[[#This Row],[price]]*$L$2, 1))</f>
        <v>945000</v>
      </c>
    </row>
    <row r="17279" spans="1:9" x14ac:dyDescent="0.25">
      <c r="A17279" s="2">
        <v>42504</v>
      </c>
      <c r="B17279" s="1">
        <f t="shared" si="538"/>
        <v>2016</v>
      </c>
      <c r="C17279" s="1">
        <f t="shared" si="539"/>
        <v>2</v>
      </c>
      <c r="D17279">
        <v>2607</v>
      </c>
      <c r="E17279" t="s">
        <v>37</v>
      </c>
      <c r="F17279" s="4">
        <v>1160000</v>
      </c>
      <c r="G17279" t="s">
        <v>5</v>
      </c>
      <c r="H17279">
        <v>5</v>
      </c>
      <c r="I17279" s="4">
        <f>IF(E17279="Rhode Island", Table1[[#This Row],[price]]*$L$3, IF(E17279="Massachusetts", Table1[[#This Row],[price]]*$L$2, 1))</f>
        <v>1160000</v>
      </c>
    </row>
    <row r="17280" spans="1:9" x14ac:dyDescent="0.25">
      <c r="A17280" s="2">
        <v>42504</v>
      </c>
      <c r="B17280" s="1">
        <f t="shared" si="538"/>
        <v>2016</v>
      </c>
      <c r="C17280" s="1">
        <f t="shared" si="539"/>
        <v>2</v>
      </c>
      <c r="D17280">
        <v>2603</v>
      </c>
      <c r="E17280" t="s">
        <v>37</v>
      </c>
      <c r="F17280" s="4">
        <v>1475000</v>
      </c>
      <c r="G17280" t="s">
        <v>5</v>
      </c>
      <c r="H17280">
        <v>4</v>
      </c>
      <c r="I17280" s="4">
        <f>IF(E17280="Rhode Island", Table1[[#This Row],[price]]*$L$3, IF(E17280="Massachusetts", Table1[[#This Row],[price]]*$L$2, 1))</f>
        <v>1475000</v>
      </c>
    </row>
    <row r="17281" spans="1:9" x14ac:dyDescent="0.25">
      <c r="A17281" s="2">
        <v>42504</v>
      </c>
      <c r="B17281" s="1">
        <f t="shared" si="538"/>
        <v>2016</v>
      </c>
      <c r="C17281" s="1">
        <f t="shared" si="539"/>
        <v>2</v>
      </c>
      <c r="D17281">
        <v>2604</v>
      </c>
      <c r="E17281" t="s">
        <v>37</v>
      </c>
      <c r="F17281" s="4">
        <v>601000</v>
      </c>
      <c r="G17281" t="s">
        <v>6</v>
      </c>
      <c r="H17281">
        <v>2</v>
      </c>
      <c r="I17281" s="4">
        <f>IF(E17281="Rhode Island", Table1[[#This Row],[price]]*$L$3, IF(E17281="Massachusetts", Table1[[#This Row],[price]]*$L$2, 1))</f>
        <v>601000</v>
      </c>
    </row>
    <row r="17282" spans="1:9" x14ac:dyDescent="0.25">
      <c r="A17282" s="2">
        <v>42505</v>
      </c>
      <c r="B17282" s="1">
        <f t="shared" ref="B17282:B17345" si="540">YEAR(A17282)</f>
        <v>2016</v>
      </c>
      <c r="C17282" s="1">
        <f t="shared" ref="C17282:C17345" si="541">ROUNDUP(MONTH(A17282)/3,0)</f>
        <v>2</v>
      </c>
      <c r="D17282">
        <v>2615</v>
      </c>
      <c r="E17282" t="s">
        <v>37</v>
      </c>
      <c r="F17282" s="4">
        <v>485000</v>
      </c>
      <c r="G17282" t="s">
        <v>5</v>
      </c>
      <c r="H17282">
        <v>4</v>
      </c>
      <c r="I17282" s="4">
        <f>IF(E17282="Rhode Island", Table1[[#This Row],[price]]*$L$3, IF(E17282="Massachusetts", Table1[[#This Row],[price]]*$L$2, 1))</f>
        <v>485000</v>
      </c>
    </row>
    <row r="17283" spans="1:9" x14ac:dyDescent="0.25">
      <c r="A17283" s="2">
        <v>42505</v>
      </c>
      <c r="B17283" s="1">
        <f t="shared" si="540"/>
        <v>2016</v>
      </c>
      <c r="C17283" s="1">
        <f t="shared" si="541"/>
        <v>2</v>
      </c>
      <c r="D17283">
        <v>2914</v>
      </c>
      <c r="E17283" t="s">
        <v>36</v>
      </c>
      <c r="F17283" s="4">
        <v>501500</v>
      </c>
      <c r="G17283" t="s">
        <v>5</v>
      </c>
      <c r="H17283">
        <v>3</v>
      </c>
      <c r="I17283" s="4">
        <f>IF(E17283="Rhode Island", Table1[[#This Row],[price]]*$L$3, IF(E17283="Massachusetts", Table1[[#This Row],[price]]*$L$2, 1))</f>
        <v>501500</v>
      </c>
    </row>
    <row r="17284" spans="1:9" x14ac:dyDescent="0.25">
      <c r="A17284" s="2">
        <v>42506</v>
      </c>
      <c r="B17284" s="1">
        <f t="shared" si="540"/>
        <v>2016</v>
      </c>
      <c r="C17284" s="1">
        <f t="shared" si="541"/>
        <v>2</v>
      </c>
      <c r="D17284">
        <v>2615</v>
      </c>
      <c r="E17284" t="s">
        <v>37</v>
      </c>
      <c r="F17284" s="4">
        <v>381000</v>
      </c>
      <c r="G17284" t="s">
        <v>5</v>
      </c>
      <c r="H17284">
        <v>3</v>
      </c>
      <c r="I17284" s="4">
        <f>IF(E17284="Rhode Island", Table1[[#This Row],[price]]*$L$3, IF(E17284="Massachusetts", Table1[[#This Row],[price]]*$L$2, 1))</f>
        <v>381000</v>
      </c>
    </row>
    <row r="17285" spans="1:9" x14ac:dyDescent="0.25">
      <c r="A17285" s="2">
        <v>42506</v>
      </c>
      <c r="B17285" s="1">
        <f t="shared" si="540"/>
        <v>2016</v>
      </c>
      <c r="C17285" s="1">
        <f t="shared" si="541"/>
        <v>2</v>
      </c>
      <c r="D17285">
        <v>2905</v>
      </c>
      <c r="E17285" t="s">
        <v>36</v>
      </c>
      <c r="F17285" s="4">
        <v>415000</v>
      </c>
      <c r="G17285" t="s">
        <v>5</v>
      </c>
      <c r="H17285">
        <v>3</v>
      </c>
      <c r="I17285" s="4">
        <f>IF(E17285="Rhode Island", Table1[[#This Row],[price]]*$L$3, IF(E17285="Massachusetts", Table1[[#This Row],[price]]*$L$2, 1))</f>
        <v>415000</v>
      </c>
    </row>
    <row r="17286" spans="1:9" x14ac:dyDescent="0.25">
      <c r="A17286" s="2">
        <v>42506</v>
      </c>
      <c r="B17286" s="1">
        <f t="shared" si="540"/>
        <v>2016</v>
      </c>
      <c r="C17286" s="1">
        <f t="shared" si="541"/>
        <v>2</v>
      </c>
      <c r="D17286">
        <v>2913</v>
      </c>
      <c r="E17286" t="s">
        <v>36</v>
      </c>
      <c r="F17286" s="4">
        <v>449000</v>
      </c>
      <c r="G17286" t="s">
        <v>5</v>
      </c>
      <c r="H17286">
        <v>3</v>
      </c>
      <c r="I17286" s="4">
        <f>IF(E17286="Rhode Island", Table1[[#This Row],[price]]*$L$3, IF(E17286="Massachusetts", Table1[[#This Row],[price]]*$L$2, 1))</f>
        <v>449000</v>
      </c>
    </row>
    <row r="17287" spans="1:9" x14ac:dyDescent="0.25">
      <c r="A17287" s="2">
        <v>42506</v>
      </c>
      <c r="B17287" s="1">
        <f t="shared" si="540"/>
        <v>2016</v>
      </c>
      <c r="C17287" s="1">
        <f t="shared" si="541"/>
        <v>2</v>
      </c>
      <c r="D17287">
        <v>2615</v>
      </c>
      <c r="E17287" t="s">
        <v>37</v>
      </c>
      <c r="F17287" s="4">
        <v>500000</v>
      </c>
      <c r="G17287" t="s">
        <v>5</v>
      </c>
      <c r="H17287">
        <v>3</v>
      </c>
      <c r="I17287" s="4">
        <f>IF(E17287="Rhode Island", Table1[[#This Row],[price]]*$L$3, IF(E17287="Massachusetts", Table1[[#This Row],[price]]*$L$2, 1))</f>
        <v>500000</v>
      </c>
    </row>
    <row r="17288" spans="1:9" x14ac:dyDescent="0.25">
      <c r="A17288" s="2">
        <v>42506</v>
      </c>
      <c r="B17288" s="1">
        <f t="shared" si="540"/>
        <v>2016</v>
      </c>
      <c r="C17288" s="1">
        <f t="shared" si="541"/>
        <v>2</v>
      </c>
      <c r="D17288">
        <v>2904</v>
      </c>
      <c r="E17288" t="s">
        <v>36</v>
      </c>
      <c r="F17288" s="4">
        <v>505000</v>
      </c>
      <c r="G17288" t="s">
        <v>5</v>
      </c>
      <c r="H17288">
        <v>4</v>
      </c>
      <c r="I17288" s="4">
        <f>IF(E17288="Rhode Island", Table1[[#This Row],[price]]*$L$3, IF(E17288="Massachusetts", Table1[[#This Row],[price]]*$L$2, 1))</f>
        <v>505000</v>
      </c>
    </row>
    <row r="17289" spans="1:9" x14ac:dyDescent="0.25">
      <c r="A17289" s="2">
        <v>42506</v>
      </c>
      <c r="B17289" s="1">
        <f t="shared" si="540"/>
        <v>2016</v>
      </c>
      <c r="C17289" s="1">
        <f t="shared" si="541"/>
        <v>2</v>
      </c>
      <c r="D17289">
        <v>2912</v>
      </c>
      <c r="E17289" t="s">
        <v>36</v>
      </c>
      <c r="F17289" s="4">
        <v>663500</v>
      </c>
      <c r="G17289" t="s">
        <v>5</v>
      </c>
      <c r="H17289">
        <v>4</v>
      </c>
      <c r="I17289" s="4">
        <f>IF(E17289="Rhode Island", Table1[[#This Row],[price]]*$L$3, IF(E17289="Massachusetts", Table1[[#This Row],[price]]*$L$2, 1))</f>
        <v>663500</v>
      </c>
    </row>
    <row r="17290" spans="1:9" x14ac:dyDescent="0.25">
      <c r="A17290" s="2">
        <v>42506</v>
      </c>
      <c r="B17290" s="1">
        <f t="shared" si="540"/>
        <v>2016</v>
      </c>
      <c r="C17290" s="1">
        <f t="shared" si="541"/>
        <v>2</v>
      </c>
      <c r="D17290">
        <v>2914</v>
      </c>
      <c r="E17290" t="s">
        <v>36</v>
      </c>
      <c r="F17290" s="4">
        <v>680000</v>
      </c>
      <c r="G17290" t="s">
        <v>5</v>
      </c>
      <c r="H17290">
        <v>4</v>
      </c>
      <c r="I17290" s="4">
        <f>IF(E17290="Rhode Island", Table1[[#This Row],[price]]*$L$3, IF(E17290="Massachusetts", Table1[[#This Row],[price]]*$L$2, 1))</f>
        <v>680000</v>
      </c>
    </row>
    <row r="17291" spans="1:9" x14ac:dyDescent="0.25">
      <c r="A17291" s="2">
        <v>42506</v>
      </c>
      <c r="B17291" s="1">
        <f t="shared" si="540"/>
        <v>2016</v>
      </c>
      <c r="C17291" s="1">
        <f t="shared" si="541"/>
        <v>2</v>
      </c>
      <c r="D17291">
        <v>2605</v>
      </c>
      <c r="E17291" t="s">
        <v>37</v>
      </c>
      <c r="F17291" s="4">
        <v>720000</v>
      </c>
      <c r="G17291" t="s">
        <v>5</v>
      </c>
      <c r="H17291">
        <v>3</v>
      </c>
      <c r="I17291" s="4">
        <f>IF(E17291="Rhode Island", Table1[[#This Row],[price]]*$L$3, IF(E17291="Massachusetts", Table1[[#This Row],[price]]*$L$2, 1))</f>
        <v>720000</v>
      </c>
    </row>
    <row r="17292" spans="1:9" x14ac:dyDescent="0.25">
      <c r="A17292" s="2">
        <v>42507</v>
      </c>
      <c r="B17292" s="1">
        <f t="shared" si="540"/>
        <v>2016</v>
      </c>
      <c r="C17292" s="1">
        <f t="shared" si="541"/>
        <v>2</v>
      </c>
      <c r="D17292">
        <v>2905</v>
      </c>
      <c r="E17292" t="s">
        <v>36</v>
      </c>
      <c r="F17292" s="4">
        <v>399000</v>
      </c>
      <c r="G17292" t="s">
        <v>5</v>
      </c>
      <c r="H17292">
        <v>3</v>
      </c>
      <c r="I17292" s="4">
        <f>IF(E17292="Rhode Island", Table1[[#This Row],[price]]*$L$3, IF(E17292="Massachusetts", Table1[[#This Row],[price]]*$L$2, 1))</f>
        <v>399000</v>
      </c>
    </row>
    <row r="17293" spans="1:9" x14ac:dyDescent="0.25">
      <c r="A17293" s="2">
        <v>42507</v>
      </c>
      <c r="B17293" s="1">
        <f t="shared" si="540"/>
        <v>2016</v>
      </c>
      <c r="C17293" s="1">
        <f t="shared" si="541"/>
        <v>2</v>
      </c>
      <c r="D17293">
        <v>2905</v>
      </c>
      <c r="E17293" t="s">
        <v>36</v>
      </c>
      <c r="F17293" s="4">
        <v>470000</v>
      </c>
      <c r="G17293" t="s">
        <v>5</v>
      </c>
      <c r="H17293">
        <v>3</v>
      </c>
      <c r="I17293" s="4">
        <f>IF(E17293="Rhode Island", Table1[[#This Row],[price]]*$L$3, IF(E17293="Massachusetts", Table1[[#This Row],[price]]*$L$2, 1))</f>
        <v>470000</v>
      </c>
    </row>
    <row r="17294" spans="1:9" x14ac:dyDescent="0.25">
      <c r="A17294" s="2">
        <v>42507</v>
      </c>
      <c r="B17294" s="1">
        <f t="shared" si="540"/>
        <v>2016</v>
      </c>
      <c r="C17294" s="1">
        <f t="shared" si="541"/>
        <v>2</v>
      </c>
      <c r="D17294">
        <v>2904</v>
      </c>
      <c r="E17294" t="s">
        <v>36</v>
      </c>
      <c r="F17294" s="4">
        <v>565000</v>
      </c>
      <c r="G17294" t="s">
        <v>5</v>
      </c>
      <c r="H17294">
        <v>3</v>
      </c>
      <c r="I17294" s="4">
        <f>IF(E17294="Rhode Island", Table1[[#This Row],[price]]*$L$3, IF(E17294="Massachusetts", Table1[[#This Row],[price]]*$L$2, 1))</f>
        <v>565000</v>
      </c>
    </row>
    <row r="17295" spans="1:9" x14ac:dyDescent="0.25">
      <c r="A17295" s="2">
        <v>42507</v>
      </c>
      <c r="B17295" s="1">
        <f t="shared" si="540"/>
        <v>2016</v>
      </c>
      <c r="C17295" s="1">
        <f t="shared" si="541"/>
        <v>2</v>
      </c>
      <c r="D17295">
        <v>2914</v>
      </c>
      <c r="E17295" t="s">
        <v>36</v>
      </c>
      <c r="F17295" s="4">
        <v>623000</v>
      </c>
      <c r="G17295" t="s">
        <v>5</v>
      </c>
      <c r="H17295">
        <v>5</v>
      </c>
      <c r="I17295" s="4">
        <f>IF(E17295="Rhode Island", Table1[[#This Row],[price]]*$L$3, IF(E17295="Massachusetts", Table1[[#This Row],[price]]*$L$2, 1))</f>
        <v>623000</v>
      </c>
    </row>
    <row r="17296" spans="1:9" x14ac:dyDescent="0.25">
      <c r="A17296" s="2">
        <v>42507</v>
      </c>
      <c r="B17296" s="1">
        <f t="shared" si="540"/>
        <v>2016</v>
      </c>
      <c r="C17296" s="1">
        <f t="shared" si="541"/>
        <v>2</v>
      </c>
      <c r="D17296">
        <v>2905</v>
      </c>
      <c r="E17296" t="s">
        <v>36</v>
      </c>
      <c r="F17296" s="4">
        <v>785000</v>
      </c>
      <c r="G17296" t="s">
        <v>5</v>
      </c>
      <c r="H17296">
        <v>5</v>
      </c>
      <c r="I17296" s="4">
        <f>IF(E17296="Rhode Island", Table1[[#This Row],[price]]*$L$3, IF(E17296="Massachusetts", Table1[[#This Row],[price]]*$L$2, 1))</f>
        <v>785000</v>
      </c>
    </row>
    <row r="17297" spans="1:9" x14ac:dyDescent="0.25">
      <c r="A17297" s="2">
        <v>42507</v>
      </c>
      <c r="B17297" s="1">
        <f t="shared" si="540"/>
        <v>2016</v>
      </c>
      <c r="C17297" s="1">
        <f t="shared" si="541"/>
        <v>2</v>
      </c>
      <c r="D17297">
        <v>2611</v>
      </c>
      <c r="E17297" t="s">
        <v>37</v>
      </c>
      <c r="F17297" s="4">
        <v>810000</v>
      </c>
      <c r="G17297" t="s">
        <v>5</v>
      </c>
      <c r="H17297">
        <v>4</v>
      </c>
      <c r="I17297" s="4">
        <f>IF(E17297="Rhode Island", Table1[[#This Row],[price]]*$L$3, IF(E17297="Massachusetts", Table1[[#This Row],[price]]*$L$2, 1))</f>
        <v>810000</v>
      </c>
    </row>
    <row r="17298" spans="1:9" x14ac:dyDescent="0.25">
      <c r="A17298" s="2">
        <v>42507</v>
      </c>
      <c r="B17298" s="1">
        <f t="shared" si="540"/>
        <v>2016</v>
      </c>
      <c r="C17298" s="1">
        <f t="shared" si="541"/>
        <v>2</v>
      </c>
      <c r="D17298">
        <v>2606</v>
      </c>
      <c r="E17298" t="s">
        <v>37</v>
      </c>
      <c r="F17298" s="4">
        <v>220000</v>
      </c>
      <c r="G17298" t="s">
        <v>6</v>
      </c>
      <c r="H17298">
        <v>1</v>
      </c>
      <c r="I17298" s="4">
        <f>IF(E17298="Rhode Island", Table1[[#This Row],[price]]*$L$3, IF(E17298="Massachusetts", Table1[[#This Row],[price]]*$L$2, 1))</f>
        <v>220000</v>
      </c>
    </row>
    <row r="17299" spans="1:9" x14ac:dyDescent="0.25">
      <c r="A17299" s="2">
        <v>42507</v>
      </c>
      <c r="B17299" s="1">
        <f t="shared" si="540"/>
        <v>2016</v>
      </c>
      <c r="C17299" s="1">
        <f t="shared" si="541"/>
        <v>2</v>
      </c>
      <c r="D17299">
        <v>2615</v>
      </c>
      <c r="E17299" t="s">
        <v>37</v>
      </c>
      <c r="F17299" s="4">
        <v>262000</v>
      </c>
      <c r="G17299" t="s">
        <v>6</v>
      </c>
      <c r="H17299">
        <v>2</v>
      </c>
      <c r="I17299" s="4">
        <f>IF(E17299="Rhode Island", Table1[[#This Row],[price]]*$L$3, IF(E17299="Massachusetts", Table1[[#This Row],[price]]*$L$2, 1))</f>
        <v>262000</v>
      </c>
    </row>
    <row r="17300" spans="1:9" x14ac:dyDescent="0.25">
      <c r="A17300" s="2">
        <v>42507</v>
      </c>
      <c r="B17300" s="1">
        <f t="shared" si="540"/>
        <v>2016</v>
      </c>
      <c r="C17300" s="1">
        <f t="shared" si="541"/>
        <v>2</v>
      </c>
      <c r="D17300">
        <v>2612</v>
      </c>
      <c r="E17300" t="s">
        <v>37</v>
      </c>
      <c r="F17300" s="4">
        <v>477000</v>
      </c>
      <c r="G17300" t="s">
        <v>6</v>
      </c>
      <c r="H17300">
        <v>2</v>
      </c>
      <c r="I17300" s="4">
        <f>IF(E17300="Rhode Island", Table1[[#This Row],[price]]*$L$3, IF(E17300="Massachusetts", Table1[[#This Row],[price]]*$L$2, 1))</f>
        <v>477000</v>
      </c>
    </row>
    <row r="17301" spans="1:9" x14ac:dyDescent="0.25">
      <c r="A17301" s="2">
        <v>42507</v>
      </c>
      <c r="B17301" s="1">
        <f t="shared" si="540"/>
        <v>2016</v>
      </c>
      <c r="C17301" s="1">
        <f t="shared" si="541"/>
        <v>2</v>
      </c>
      <c r="D17301">
        <v>2606</v>
      </c>
      <c r="E17301" t="s">
        <v>37</v>
      </c>
      <c r="F17301" s="4">
        <v>610000</v>
      </c>
      <c r="G17301" t="s">
        <v>6</v>
      </c>
      <c r="H17301">
        <v>3</v>
      </c>
      <c r="I17301" s="4">
        <f>IF(E17301="Rhode Island", Table1[[#This Row],[price]]*$L$3, IF(E17301="Massachusetts", Table1[[#This Row],[price]]*$L$2, 1))</f>
        <v>610000</v>
      </c>
    </row>
    <row r="17302" spans="1:9" x14ac:dyDescent="0.25">
      <c r="A17302" s="2">
        <v>42507</v>
      </c>
      <c r="B17302" s="1">
        <f t="shared" si="540"/>
        <v>2016</v>
      </c>
      <c r="C17302" s="1">
        <f t="shared" si="541"/>
        <v>2</v>
      </c>
      <c r="D17302">
        <v>2601</v>
      </c>
      <c r="E17302" t="s">
        <v>37</v>
      </c>
      <c r="F17302" s="4">
        <v>1012500</v>
      </c>
      <c r="G17302" t="s">
        <v>6</v>
      </c>
      <c r="H17302">
        <v>3</v>
      </c>
      <c r="I17302" s="4">
        <f>IF(E17302="Rhode Island", Table1[[#This Row],[price]]*$L$3, IF(E17302="Massachusetts", Table1[[#This Row],[price]]*$L$2, 1))</f>
        <v>1012500</v>
      </c>
    </row>
    <row r="17303" spans="1:9" x14ac:dyDescent="0.25">
      <c r="A17303" s="2">
        <v>42508</v>
      </c>
      <c r="B17303" s="1">
        <f t="shared" si="540"/>
        <v>2016</v>
      </c>
      <c r="C17303" s="1">
        <f t="shared" si="541"/>
        <v>2</v>
      </c>
      <c r="D17303">
        <v>2903</v>
      </c>
      <c r="E17303" t="s">
        <v>36</v>
      </c>
      <c r="F17303" s="4">
        <v>442500</v>
      </c>
      <c r="G17303" t="s">
        <v>5</v>
      </c>
      <c r="H17303">
        <v>3</v>
      </c>
      <c r="I17303" s="4">
        <f>IF(E17303="Rhode Island", Table1[[#This Row],[price]]*$L$3, IF(E17303="Massachusetts", Table1[[#This Row],[price]]*$L$2, 1))</f>
        <v>442500</v>
      </c>
    </row>
    <row r="17304" spans="1:9" x14ac:dyDescent="0.25">
      <c r="A17304" s="2">
        <v>42508</v>
      </c>
      <c r="B17304" s="1">
        <f t="shared" si="540"/>
        <v>2016</v>
      </c>
      <c r="C17304" s="1">
        <f t="shared" si="541"/>
        <v>2</v>
      </c>
      <c r="D17304">
        <v>2913</v>
      </c>
      <c r="E17304" t="s">
        <v>36</v>
      </c>
      <c r="F17304" s="4">
        <v>550000</v>
      </c>
      <c r="G17304" t="s">
        <v>5</v>
      </c>
      <c r="H17304">
        <v>4</v>
      </c>
      <c r="I17304" s="4">
        <f>IF(E17304="Rhode Island", Table1[[#This Row],[price]]*$L$3, IF(E17304="Massachusetts", Table1[[#This Row],[price]]*$L$2, 1))</f>
        <v>550000</v>
      </c>
    </row>
    <row r="17305" spans="1:9" x14ac:dyDescent="0.25">
      <c r="A17305" s="2">
        <v>42508</v>
      </c>
      <c r="B17305" s="1">
        <f t="shared" si="540"/>
        <v>2016</v>
      </c>
      <c r="C17305" s="1">
        <f t="shared" si="541"/>
        <v>2</v>
      </c>
      <c r="D17305">
        <v>2913</v>
      </c>
      <c r="E17305" t="s">
        <v>36</v>
      </c>
      <c r="F17305" s="4">
        <v>562000</v>
      </c>
      <c r="G17305" t="s">
        <v>5</v>
      </c>
      <c r="H17305">
        <v>3</v>
      </c>
      <c r="I17305" s="4">
        <f>IF(E17305="Rhode Island", Table1[[#This Row],[price]]*$L$3, IF(E17305="Massachusetts", Table1[[#This Row],[price]]*$L$2, 1))</f>
        <v>562000</v>
      </c>
    </row>
    <row r="17306" spans="1:9" x14ac:dyDescent="0.25">
      <c r="A17306" s="2">
        <v>42508</v>
      </c>
      <c r="B17306" s="1">
        <f t="shared" si="540"/>
        <v>2016</v>
      </c>
      <c r="C17306" s="1">
        <f t="shared" si="541"/>
        <v>2</v>
      </c>
      <c r="D17306">
        <v>2914</v>
      </c>
      <c r="E17306" t="s">
        <v>36</v>
      </c>
      <c r="F17306" s="4">
        <v>705000</v>
      </c>
      <c r="G17306" t="s">
        <v>5</v>
      </c>
      <c r="H17306">
        <v>5</v>
      </c>
      <c r="I17306" s="4">
        <f>IF(E17306="Rhode Island", Table1[[#This Row],[price]]*$L$3, IF(E17306="Massachusetts", Table1[[#This Row],[price]]*$L$2, 1))</f>
        <v>705000</v>
      </c>
    </row>
    <row r="17307" spans="1:9" x14ac:dyDescent="0.25">
      <c r="A17307" s="2">
        <v>42508</v>
      </c>
      <c r="B17307" s="1">
        <f t="shared" si="540"/>
        <v>2016</v>
      </c>
      <c r="C17307" s="1">
        <f t="shared" si="541"/>
        <v>2</v>
      </c>
      <c r="D17307">
        <v>2607</v>
      </c>
      <c r="E17307" t="s">
        <v>37</v>
      </c>
      <c r="F17307" s="4">
        <v>790000</v>
      </c>
      <c r="G17307" t="s">
        <v>5</v>
      </c>
      <c r="H17307">
        <v>5</v>
      </c>
      <c r="I17307" s="4">
        <f>IF(E17307="Rhode Island", Table1[[#This Row],[price]]*$L$3, IF(E17307="Massachusetts", Table1[[#This Row],[price]]*$L$2, 1))</f>
        <v>790000</v>
      </c>
    </row>
    <row r="17308" spans="1:9" x14ac:dyDescent="0.25">
      <c r="A17308" s="2">
        <v>42508</v>
      </c>
      <c r="B17308" s="1">
        <f t="shared" si="540"/>
        <v>2016</v>
      </c>
      <c r="C17308" s="1">
        <f t="shared" si="541"/>
        <v>2</v>
      </c>
      <c r="D17308">
        <v>2914</v>
      </c>
      <c r="E17308" t="s">
        <v>36</v>
      </c>
      <c r="F17308" s="4">
        <v>995000</v>
      </c>
      <c r="G17308" t="s">
        <v>5</v>
      </c>
      <c r="H17308">
        <v>5</v>
      </c>
      <c r="I17308" s="4">
        <f>IF(E17308="Rhode Island", Table1[[#This Row],[price]]*$L$3, IF(E17308="Massachusetts", Table1[[#This Row],[price]]*$L$2, 1))</f>
        <v>995000</v>
      </c>
    </row>
    <row r="17309" spans="1:9" x14ac:dyDescent="0.25">
      <c r="A17309" s="2">
        <v>42508</v>
      </c>
      <c r="B17309" s="1">
        <f t="shared" si="540"/>
        <v>2016</v>
      </c>
      <c r="C17309" s="1">
        <f t="shared" si="541"/>
        <v>2</v>
      </c>
      <c r="D17309">
        <v>2912</v>
      </c>
      <c r="E17309" t="s">
        <v>36</v>
      </c>
      <c r="F17309" s="4">
        <v>320000</v>
      </c>
      <c r="G17309" t="s">
        <v>6</v>
      </c>
      <c r="H17309">
        <v>2</v>
      </c>
      <c r="I17309" s="4">
        <f>IF(E17309="Rhode Island", Table1[[#This Row],[price]]*$L$3, IF(E17309="Massachusetts", Table1[[#This Row],[price]]*$L$2, 1))</f>
        <v>320000</v>
      </c>
    </row>
    <row r="17310" spans="1:9" x14ac:dyDescent="0.25">
      <c r="A17310" s="2">
        <v>42508</v>
      </c>
      <c r="B17310" s="1">
        <f t="shared" si="540"/>
        <v>2016</v>
      </c>
      <c r="C17310" s="1">
        <f t="shared" si="541"/>
        <v>2</v>
      </c>
      <c r="D17310">
        <v>2606</v>
      </c>
      <c r="E17310" t="s">
        <v>37</v>
      </c>
      <c r="F17310" s="4">
        <v>425000</v>
      </c>
      <c r="G17310" t="s">
        <v>6</v>
      </c>
      <c r="H17310">
        <v>2</v>
      </c>
      <c r="I17310" s="4">
        <f>IF(E17310="Rhode Island", Table1[[#This Row],[price]]*$L$3, IF(E17310="Massachusetts", Table1[[#This Row],[price]]*$L$2, 1))</f>
        <v>425000</v>
      </c>
    </row>
    <row r="17311" spans="1:9" x14ac:dyDescent="0.25">
      <c r="A17311" s="2">
        <v>42509</v>
      </c>
      <c r="B17311" s="1">
        <f t="shared" si="540"/>
        <v>2016</v>
      </c>
      <c r="C17311" s="1">
        <f t="shared" si="541"/>
        <v>2</v>
      </c>
      <c r="D17311">
        <v>2615</v>
      </c>
      <c r="E17311" t="s">
        <v>37</v>
      </c>
      <c r="F17311" s="4">
        <v>395000</v>
      </c>
      <c r="G17311" t="s">
        <v>5</v>
      </c>
      <c r="H17311">
        <v>3</v>
      </c>
      <c r="I17311" s="4">
        <f>IF(E17311="Rhode Island", Table1[[#This Row],[price]]*$L$3, IF(E17311="Massachusetts", Table1[[#This Row],[price]]*$L$2, 1))</f>
        <v>395000</v>
      </c>
    </row>
    <row r="17312" spans="1:9" x14ac:dyDescent="0.25">
      <c r="A17312" s="2">
        <v>42509</v>
      </c>
      <c r="B17312" s="1">
        <f t="shared" si="540"/>
        <v>2016</v>
      </c>
      <c r="C17312" s="1">
        <f t="shared" si="541"/>
        <v>2</v>
      </c>
      <c r="D17312">
        <v>2905</v>
      </c>
      <c r="E17312" t="s">
        <v>36</v>
      </c>
      <c r="F17312" s="4">
        <v>475000</v>
      </c>
      <c r="G17312" t="s">
        <v>5</v>
      </c>
      <c r="H17312">
        <v>3</v>
      </c>
      <c r="I17312" s="4">
        <f>IF(E17312="Rhode Island", Table1[[#This Row],[price]]*$L$3, IF(E17312="Massachusetts", Table1[[#This Row],[price]]*$L$2, 1))</f>
        <v>475000</v>
      </c>
    </row>
    <row r="17313" spans="1:9" x14ac:dyDescent="0.25">
      <c r="A17313" s="2">
        <v>42509</v>
      </c>
      <c r="B17313" s="1">
        <f t="shared" si="540"/>
        <v>2016</v>
      </c>
      <c r="C17313" s="1">
        <f t="shared" si="541"/>
        <v>2</v>
      </c>
      <c r="D17313">
        <v>2615</v>
      </c>
      <c r="E17313" t="s">
        <v>37</v>
      </c>
      <c r="F17313" s="4">
        <v>476000</v>
      </c>
      <c r="G17313" t="s">
        <v>5</v>
      </c>
      <c r="H17313">
        <v>3</v>
      </c>
      <c r="I17313" s="4">
        <f>IF(E17313="Rhode Island", Table1[[#This Row],[price]]*$L$3, IF(E17313="Massachusetts", Table1[[#This Row],[price]]*$L$2, 1))</f>
        <v>476000</v>
      </c>
    </row>
    <row r="17314" spans="1:9" x14ac:dyDescent="0.25">
      <c r="A17314" s="2">
        <v>42509</v>
      </c>
      <c r="B17314" s="1">
        <f t="shared" si="540"/>
        <v>2016</v>
      </c>
      <c r="C17314" s="1">
        <f t="shared" si="541"/>
        <v>2</v>
      </c>
      <c r="D17314">
        <v>2913</v>
      </c>
      <c r="E17314" t="s">
        <v>36</v>
      </c>
      <c r="F17314" s="4">
        <v>500000</v>
      </c>
      <c r="G17314" t="s">
        <v>5</v>
      </c>
      <c r="H17314">
        <v>3</v>
      </c>
      <c r="I17314" s="4">
        <f>IF(E17314="Rhode Island", Table1[[#This Row],[price]]*$L$3, IF(E17314="Massachusetts", Table1[[#This Row],[price]]*$L$2, 1))</f>
        <v>500000</v>
      </c>
    </row>
    <row r="17315" spans="1:9" x14ac:dyDescent="0.25">
      <c r="A17315" s="2">
        <v>42509</v>
      </c>
      <c r="B17315" s="1">
        <f t="shared" si="540"/>
        <v>2016</v>
      </c>
      <c r="C17315" s="1">
        <f t="shared" si="541"/>
        <v>2</v>
      </c>
      <c r="D17315">
        <v>2615</v>
      </c>
      <c r="E17315" t="s">
        <v>37</v>
      </c>
      <c r="F17315" s="4">
        <v>540000</v>
      </c>
      <c r="G17315" t="s">
        <v>5</v>
      </c>
      <c r="H17315">
        <v>3</v>
      </c>
      <c r="I17315" s="4">
        <f>IF(E17315="Rhode Island", Table1[[#This Row],[price]]*$L$3, IF(E17315="Massachusetts", Table1[[#This Row],[price]]*$L$2, 1))</f>
        <v>540000</v>
      </c>
    </row>
    <row r="17316" spans="1:9" x14ac:dyDescent="0.25">
      <c r="A17316" s="2">
        <v>42509</v>
      </c>
      <c r="B17316" s="1">
        <f t="shared" si="540"/>
        <v>2016</v>
      </c>
      <c r="C17316" s="1">
        <f t="shared" si="541"/>
        <v>2</v>
      </c>
      <c r="D17316">
        <v>2606</v>
      </c>
      <c r="E17316" t="s">
        <v>37</v>
      </c>
      <c r="F17316" s="4">
        <v>590000</v>
      </c>
      <c r="G17316" t="s">
        <v>5</v>
      </c>
      <c r="H17316">
        <v>3</v>
      </c>
      <c r="I17316" s="4">
        <f>IF(E17316="Rhode Island", Table1[[#This Row],[price]]*$L$3, IF(E17316="Massachusetts", Table1[[#This Row],[price]]*$L$2, 1))</f>
        <v>590000</v>
      </c>
    </row>
    <row r="17317" spans="1:9" x14ac:dyDescent="0.25">
      <c r="A17317" s="2">
        <v>42509</v>
      </c>
      <c r="B17317" s="1">
        <f t="shared" si="540"/>
        <v>2016</v>
      </c>
      <c r="C17317" s="1">
        <f t="shared" si="541"/>
        <v>2</v>
      </c>
      <c r="D17317">
        <v>2914</v>
      </c>
      <c r="E17317" t="s">
        <v>36</v>
      </c>
      <c r="F17317" s="4">
        <v>611000</v>
      </c>
      <c r="G17317" t="s">
        <v>5</v>
      </c>
      <c r="H17317">
        <v>4</v>
      </c>
      <c r="I17317" s="4">
        <f>IF(E17317="Rhode Island", Table1[[#This Row],[price]]*$L$3, IF(E17317="Massachusetts", Table1[[#This Row],[price]]*$L$2, 1))</f>
        <v>611000</v>
      </c>
    </row>
    <row r="17318" spans="1:9" x14ac:dyDescent="0.25">
      <c r="A17318" s="2">
        <v>42509</v>
      </c>
      <c r="B17318" s="1">
        <f t="shared" si="540"/>
        <v>2016</v>
      </c>
      <c r="C17318" s="1">
        <f t="shared" si="541"/>
        <v>2</v>
      </c>
      <c r="D17318">
        <v>2914</v>
      </c>
      <c r="E17318" t="s">
        <v>36</v>
      </c>
      <c r="F17318" s="4">
        <v>897500</v>
      </c>
      <c r="G17318" t="s">
        <v>5</v>
      </c>
      <c r="H17318">
        <v>4</v>
      </c>
      <c r="I17318" s="4">
        <f>IF(E17318="Rhode Island", Table1[[#This Row],[price]]*$L$3, IF(E17318="Massachusetts", Table1[[#This Row],[price]]*$L$2, 1))</f>
        <v>897500</v>
      </c>
    </row>
    <row r="17319" spans="1:9" x14ac:dyDescent="0.25">
      <c r="A17319" s="2">
        <v>42509</v>
      </c>
      <c r="B17319" s="1">
        <f t="shared" si="540"/>
        <v>2016</v>
      </c>
      <c r="C17319" s="1">
        <f t="shared" si="541"/>
        <v>2</v>
      </c>
      <c r="D17319">
        <v>2602</v>
      </c>
      <c r="E17319" t="s">
        <v>37</v>
      </c>
      <c r="F17319" s="4">
        <v>900000</v>
      </c>
      <c r="G17319" t="s">
        <v>5</v>
      </c>
      <c r="H17319">
        <v>4</v>
      </c>
      <c r="I17319" s="4">
        <f>IF(E17319="Rhode Island", Table1[[#This Row],[price]]*$L$3, IF(E17319="Massachusetts", Table1[[#This Row],[price]]*$L$2, 1))</f>
        <v>900000</v>
      </c>
    </row>
    <row r="17320" spans="1:9" x14ac:dyDescent="0.25">
      <c r="A17320" s="2">
        <v>42509</v>
      </c>
      <c r="B17320" s="1">
        <f t="shared" si="540"/>
        <v>2016</v>
      </c>
      <c r="C17320" s="1">
        <f t="shared" si="541"/>
        <v>2</v>
      </c>
      <c r="D17320">
        <v>2602</v>
      </c>
      <c r="E17320" t="s">
        <v>37</v>
      </c>
      <c r="F17320" s="4">
        <v>902000</v>
      </c>
      <c r="G17320" t="s">
        <v>5</v>
      </c>
      <c r="H17320">
        <v>3</v>
      </c>
      <c r="I17320" s="4">
        <f>IF(E17320="Rhode Island", Table1[[#This Row],[price]]*$L$3, IF(E17320="Massachusetts", Table1[[#This Row],[price]]*$L$2, 1))</f>
        <v>902000</v>
      </c>
    </row>
    <row r="17321" spans="1:9" x14ac:dyDescent="0.25">
      <c r="A17321" s="2">
        <v>42509</v>
      </c>
      <c r="B17321" s="1">
        <f t="shared" si="540"/>
        <v>2016</v>
      </c>
      <c r="C17321" s="1">
        <f t="shared" si="541"/>
        <v>2</v>
      </c>
      <c r="D17321">
        <v>2612</v>
      </c>
      <c r="E17321" t="s">
        <v>37</v>
      </c>
      <c r="F17321" s="4">
        <v>365000</v>
      </c>
      <c r="G17321" t="s">
        <v>6</v>
      </c>
      <c r="H17321">
        <v>1</v>
      </c>
      <c r="I17321" s="4">
        <f>IF(E17321="Rhode Island", Table1[[#This Row],[price]]*$L$3, IF(E17321="Massachusetts", Table1[[#This Row],[price]]*$L$2, 1))</f>
        <v>365000</v>
      </c>
    </row>
    <row r="17322" spans="1:9" x14ac:dyDescent="0.25">
      <c r="A17322" s="2">
        <v>42509</v>
      </c>
      <c r="B17322" s="1">
        <f t="shared" si="540"/>
        <v>2016</v>
      </c>
      <c r="C17322" s="1">
        <f t="shared" si="541"/>
        <v>2</v>
      </c>
      <c r="D17322">
        <v>2612</v>
      </c>
      <c r="E17322" t="s">
        <v>37</v>
      </c>
      <c r="F17322" s="4">
        <v>440000</v>
      </c>
      <c r="G17322" t="s">
        <v>6</v>
      </c>
      <c r="H17322">
        <v>2</v>
      </c>
      <c r="I17322" s="4">
        <f>IF(E17322="Rhode Island", Table1[[#This Row],[price]]*$L$3, IF(E17322="Massachusetts", Table1[[#This Row],[price]]*$L$2, 1))</f>
        <v>440000</v>
      </c>
    </row>
    <row r="17323" spans="1:9" x14ac:dyDescent="0.25">
      <c r="A17323" s="2">
        <v>42509</v>
      </c>
      <c r="B17323" s="1">
        <f t="shared" si="540"/>
        <v>2016</v>
      </c>
      <c r="C17323" s="1">
        <f t="shared" si="541"/>
        <v>2</v>
      </c>
      <c r="D17323">
        <v>2602</v>
      </c>
      <c r="E17323" t="s">
        <v>37</v>
      </c>
      <c r="F17323" s="4">
        <v>492000</v>
      </c>
      <c r="G17323" t="s">
        <v>6</v>
      </c>
      <c r="H17323">
        <v>2</v>
      </c>
      <c r="I17323" s="4">
        <f>IF(E17323="Rhode Island", Table1[[#This Row],[price]]*$L$3, IF(E17323="Massachusetts", Table1[[#This Row],[price]]*$L$2, 1))</f>
        <v>492000</v>
      </c>
    </row>
    <row r="17324" spans="1:9" x14ac:dyDescent="0.25">
      <c r="A17324" s="2">
        <v>42509</v>
      </c>
      <c r="B17324" s="1">
        <f t="shared" si="540"/>
        <v>2016</v>
      </c>
      <c r="C17324" s="1">
        <f t="shared" si="541"/>
        <v>2</v>
      </c>
      <c r="D17324">
        <v>2601</v>
      </c>
      <c r="E17324" t="s">
        <v>37</v>
      </c>
      <c r="F17324" s="4">
        <v>562500</v>
      </c>
      <c r="G17324" t="s">
        <v>6</v>
      </c>
      <c r="H17324">
        <v>2</v>
      </c>
      <c r="I17324" s="4">
        <f>IF(E17324="Rhode Island", Table1[[#This Row],[price]]*$L$3, IF(E17324="Massachusetts", Table1[[#This Row],[price]]*$L$2, 1))</f>
        <v>562500</v>
      </c>
    </row>
    <row r="17325" spans="1:9" x14ac:dyDescent="0.25">
      <c r="A17325" s="2">
        <v>42510</v>
      </c>
      <c r="B17325" s="1">
        <f t="shared" si="540"/>
        <v>2016</v>
      </c>
      <c r="C17325" s="1">
        <f t="shared" si="541"/>
        <v>2</v>
      </c>
      <c r="D17325">
        <v>2615</v>
      </c>
      <c r="E17325" t="s">
        <v>37</v>
      </c>
      <c r="F17325" s="4">
        <v>440700</v>
      </c>
      <c r="G17325" t="s">
        <v>5</v>
      </c>
      <c r="H17325">
        <v>4</v>
      </c>
      <c r="I17325" s="4">
        <f>IF(E17325="Rhode Island", Table1[[#This Row],[price]]*$L$3, IF(E17325="Massachusetts", Table1[[#This Row],[price]]*$L$2, 1))</f>
        <v>440700</v>
      </c>
    </row>
    <row r="17326" spans="1:9" x14ac:dyDescent="0.25">
      <c r="A17326" s="2">
        <v>42510</v>
      </c>
      <c r="B17326" s="1">
        <f t="shared" si="540"/>
        <v>2016</v>
      </c>
      <c r="C17326" s="1">
        <f t="shared" si="541"/>
        <v>2</v>
      </c>
      <c r="D17326">
        <v>2913</v>
      </c>
      <c r="E17326" t="s">
        <v>36</v>
      </c>
      <c r="F17326" s="4">
        <v>450000</v>
      </c>
      <c r="G17326" t="s">
        <v>5</v>
      </c>
      <c r="H17326">
        <v>3</v>
      </c>
      <c r="I17326" s="4">
        <f>IF(E17326="Rhode Island", Table1[[#This Row],[price]]*$L$3, IF(E17326="Massachusetts", Table1[[#This Row],[price]]*$L$2, 1))</f>
        <v>450000</v>
      </c>
    </row>
    <row r="17327" spans="1:9" x14ac:dyDescent="0.25">
      <c r="A17327" s="2">
        <v>42510</v>
      </c>
      <c r="B17327" s="1">
        <f t="shared" si="540"/>
        <v>2016</v>
      </c>
      <c r="C17327" s="1">
        <f t="shared" si="541"/>
        <v>2</v>
      </c>
      <c r="D17327">
        <v>2906</v>
      </c>
      <c r="E17327" t="s">
        <v>36</v>
      </c>
      <c r="F17327" s="4">
        <v>460000</v>
      </c>
      <c r="G17327" t="s">
        <v>5</v>
      </c>
      <c r="H17327">
        <v>3</v>
      </c>
      <c r="I17327" s="4">
        <f>IF(E17327="Rhode Island", Table1[[#This Row],[price]]*$L$3, IF(E17327="Massachusetts", Table1[[#This Row],[price]]*$L$2, 1))</f>
        <v>460000</v>
      </c>
    </row>
    <row r="17328" spans="1:9" x14ac:dyDescent="0.25">
      <c r="A17328" s="2">
        <v>42510</v>
      </c>
      <c r="B17328" s="1">
        <f t="shared" si="540"/>
        <v>2016</v>
      </c>
      <c r="C17328" s="1">
        <f t="shared" si="541"/>
        <v>2</v>
      </c>
      <c r="D17328">
        <v>2902</v>
      </c>
      <c r="E17328" t="s">
        <v>36</v>
      </c>
      <c r="F17328" s="4">
        <v>508000</v>
      </c>
      <c r="G17328" t="s">
        <v>5</v>
      </c>
      <c r="H17328">
        <v>4</v>
      </c>
      <c r="I17328" s="4">
        <f>IF(E17328="Rhode Island", Table1[[#This Row],[price]]*$L$3, IF(E17328="Massachusetts", Table1[[#This Row],[price]]*$L$2, 1))</f>
        <v>508000</v>
      </c>
    </row>
    <row r="17329" spans="1:9" x14ac:dyDescent="0.25">
      <c r="A17329" s="2">
        <v>42510</v>
      </c>
      <c r="B17329" s="1">
        <f t="shared" si="540"/>
        <v>2016</v>
      </c>
      <c r="C17329" s="1">
        <f t="shared" si="541"/>
        <v>2</v>
      </c>
      <c r="D17329">
        <v>2913</v>
      </c>
      <c r="E17329" t="s">
        <v>36</v>
      </c>
      <c r="F17329" s="4">
        <v>520000</v>
      </c>
      <c r="G17329" t="s">
        <v>5</v>
      </c>
      <c r="H17329">
        <v>3</v>
      </c>
      <c r="I17329" s="4">
        <f>IF(E17329="Rhode Island", Table1[[#This Row],[price]]*$L$3, IF(E17329="Massachusetts", Table1[[#This Row],[price]]*$L$2, 1))</f>
        <v>520000</v>
      </c>
    </row>
    <row r="17330" spans="1:9" x14ac:dyDescent="0.25">
      <c r="A17330" s="2">
        <v>42510</v>
      </c>
      <c r="B17330" s="1">
        <f t="shared" si="540"/>
        <v>2016</v>
      </c>
      <c r="C17330" s="1">
        <f t="shared" si="541"/>
        <v>2</v>
      </c>
      <c r="D17330">
        <v>2914</v>
      </c>
      <c r="E17330" t="s">
        <v>36</v>
      </c>
      <c r="F17330" s="4">
        <v>585000</v>
      </c>
      <c r="G17330" t="s">
        <v>5</v>
      </c>
      <c r="H17330">
        <v>4</v>
      </c>
      <c r="I17330" s="4">
        <f>IF(E17330="Rhode Island", Table1[[#This Row],[price]]*$L$3, IF(E17330="Massachusetts", Table1[[#This Row],[price]]*$L$2, 1))</f>
        <v>585000</v>
      </c>
    </row>
    <row r="17331" spans="1:9" x14ac:dyDescent="0.25">
      <c r="A17331" s="2">
        <v>42510</v>
      </c>
      <c r="B17331" s="1">
        <f t="shared" si="540"/>
        <v>2016</v>
      </c>
      <c r="C17331" s="1">
        <f t="shared" si="541"/>
        <v>2</v>
      </c>
      <c r="D17331">
        <v>2906</v>
      </c>
      <c r="E17331" t="s">
        <v>36</v>
      </c>
      <c r="F17331" s="4">
        <v>620000</v>
      </c>
      <c r="G17331" t="s">
        <v>5</v>
      </c>
      <c r="H17331">
        <v>4</v>
      </c>
      <c r="I17331" s="4">
        <f>IF(E17331="Rhode Island", Table1[[#This Row],[price]]*$L$3, IF(E17331="Massachusetts", Table1[[#This Row],[price]]*$L$2, 1))</f>
        <v>620000</v>
      </c>
    </row>
    <row r="17332" spans="1:9" x14ac:dyDescent="0.25">
      <c r="A17332" s="2">
        <v>42510</v>
      </c>
      <c r="B17332" s="1">
        <f t="shared" si="540"/>
        <v>2016</v>
      </c>
      <c r="C17332" s="1">
        <f t="shared" si="541"/>
        <v>2</v>
      </c>
      <c r="D17332">
        <v>2602</v>
      </c>
      <c r="E17332" t="s">
        <v>37</v>
      </c>
      <c r="F17332" s="4">
        <v>660000</v>
      </c>
      <c r="G17332" t="s">
        <v>5</v>
      </c>
      <c r="H17332">
        <v>3</v>
      </c>
      <c r="I17332" s="4">
        <f>IF(E17332="Rhode Island", Table1[[#This Row],[price]]*$L$3, IF(E17332="Massachusetts", Table1[[#This Row],[price]]*$L$2, 1))</f>
        <v>660000</v>
      </c>
    </row>
    <row r="17333" spans="1:9" x14ac:dyDescent="0.25">
      <c r="A17333" s="2">
        <v>42510</v>
      </c>
      <c r="B17333" s="1">
        <f t="shared" si="540"/>
        <v>2016</v>
      </c>
      <c r="C17333" s="1">
        <f t="shared" si="541"/>
        <v>2</v>
      </c>
      <c r="D17333">
        <v>2911</v>
      </c>
      <c r="E17333" t="s">
        <v>36</v>
      </c>
      <c r="F17333" s="4">
        <v>760000</v>
      </c>
      <c r="G17333" t="s">
        <v>5</v>
      </c>
      <c r="H17333">
        <v>4</v>
      </c>
      <c r="I17333" s="4">
        <f>IF(E17333="Rhode Island", Table1[[#This Row],[price]]*$L$3, IF(E17333="Massachusetts", Table1[[#This Row],[price]]*$L$2, 1))</f>
        <v>760000</v>
      </c>
    </row>
    <row r="17334" spans="1:9" x14ac:dyDescent="0.25">
      <c r="A17334" s="2">
        <v>42510</v>
      </c>
      <c r="B17334" s="1">
        <f t="shared" si="540"/>
        <v>2016</v>
      </c>
      <c r="C17334" s="1">
        <f t="shared" si="541"/>
        <v>2</v>
      </c>
      <c r="D17334">
        <v>2602</v>
      </c>
      <c r="E17334" t="s">
        <v>37</v>
      </c>
      <c r="F17334" s="4">
        <v>870000</v>
      </c>
      <c r="G17334" t="s">
        <v>5</v>
      </c>
      <c r="H17334">
        <v>3</v>
      </c>
      <c r="I17334" s="4">
        <f>IF(E17334="Rhode Island", Table1[[#This Row],[price]]*$L$3, IF(E17334="Massachusetts", Table1[[#This Row],[price]]*$L$2, 1))</f>
        <v>870000</v>
      </c>
    </row>
    <row r="17335" spans="1:9" x14ac:dyDescent="0.25">
      <c r="A17335" s="2">
        <v>42510</v>
      </c>
      <c r="B17335" s="1">
        <f t="shared" si="540"/>
        <v>2016</v>
      </c>
      <c r="C17335" s="1">
        <f t="shared" si="541"/>
        <v>2</v>
      </c>
      <c r="D17335">
        <v>2602</v>
      </c>
      <c r="E17335" t="s">
        <v>37</v>
      </c>
      <c r="F17335" s="4">
        <v>919240</v>
      </c>
      <c r="G17335" t="s">
        <v>5</v>
      </c>
      <c r="H17335">
        <v>3</v>
      </c>
      <c r="I17335" s="4">
        <f>IF(E17335="Rhode Island", Table1[[#This Row],[price]]*$L$3, IF(E17335="Massachusetts", Table1[[#This Row],[price]]*$L$2, 1))</f>
        <v>919240</v>
      </c>
    </row>
    <row r="17336" spans="1:9" x14ac:dyDescent="0.25">
      <c r="A17336" s="2">
        <v>42510</v>
      </c>
      <c r="B17336" s="1">
        <f t="shared" si="540"/>
        <v>2016</v>
      </c>
      <c r="C17336" s="1">
        <f t="shared" si="541"/>
        <v>2</v>
      </c>
      <c r="D17336">
        <v>2605</v>
      </c>
      <c r="E17336" t="s">
        <v>37</v>
      </c>
      <c r="F17336" s="4">
        <v>930000</v>
      </c>
      <c r="G17336" t="s">
        <v>5</v>
      </c>
      <c r="H17336">
        <v>3</v>
      </c>
      <c r="I17336" s="4">
        <f>IF(E17336="Rhode Island", Table1[[#This Row],[price]]*$L$3, IF(E17336="Massachusetts", Table1[[#This Row],[price]]*$L$2, 1))</f>
        <v>930000</v>
      </c>
    </row>
    <row r="17337" spans="1:9" x14ac:dyDescent="0.25">
      <c r="A17337" s="2">
        <v>42510</v>
      </c>
      <c r="B17337" s="1">
        <f t="shared" si="540"/>
        <v>2016</v>
      </c>
      <c r="C17337" s="1">
        <f t="shared" si="541"/>
        <v>2</v>
      </c>
      <c r="D17337">
        <v>2605</v>
      </c>
      <c r="E17337" t="s">
        <v>37</v>
      </c>
      <c r="F17337" s="4">
        <v>1040000</v>
      </c>
      <c r="G17337" t="s">
        <v>5</v>
      </c>
      <c r="H17337">
        <v>4</v>
      </c>
      <c r="I17337" s="4">
        <f>IF(E17337="Rhode Island", Table1[[#This Row],[price]]*$L$3, IF(E17337="Massachusetts", Table1[[#This Row],[price]]*$L$2, 1))</f>
        <v>1040000</v>
      </c>
    </row>
    <row r="17338" spans="1:9" x14ac:dyDescent="0.25">
      <c r="A17338" s="2">
        <v>42510</v>
      </c>
      <c r="B17338" s="1">
        <f t="shared" si="540"/>
        <v>2016</v>
      </c>
      <c r="C17338" s="1">
        <f t="shared" si="541"/>
        <v>2</v>
      </c>
      <c r="D17338">
        <v>2603</v>
      </c>
      <c r="E17338" t="s">
        <v>37</v>
      </c>
      <c r="F17338" s="4">
        <v>375000</v>
      </c>
      <c r="G17338" t="s">
        <v>6</v>
      </c>
      <c r="H17338">
        <v>2</v>
      </c>
      <c r="I17338" s="4">
        <f>IF(E17338="Rhode Island", Table1[[#This Row],[price]]*$L$3, IF(E17338="Massachusetts", Table1[[#This Row],[price]]*$L$2, 1))</f>
        <v>375000</v>
      </c>
    </row>
    <row r="17339" spans="1:9" x14ac:dyDescent="0.25">
      <c r="A17339" s="2">
        <v>42510</v>
      </c>
      <c r="B17339" s="1">
        <f t="shared" si="540"/>
        <v>2016</v>
      </c>
      <c r="C17339" s="1">
        <f t="shared" si="541"/>
        <v>2</v>
      </c>
      <c r="D17339">
        <v>2612</v>
      </c>
      <c r="E17339" t="s">
        <v>37</v>
      </c>
      <c r="F17339" s="4">
        <v>403000</v>
      </c>
      <c r="G17339" t="s">
        <v>6</v>
      </c>
      <c r="H17339">
        <v>2</v>
      </c>
      <c r="I17339" s="4">
        <f>IF(E17339="Rhode Island", Table1[[#This Row],[price]]*$L$3, IF(E17339="Massachusetts", Table1[[#This Row],[price]]*$L$2, 1))</f>
        <v>403000</v>
      </c>
    </row>
    <row r="17340" spans="1:9" x14ac:dyDescent="0.25">
      <c r="A17340" s="2">
        <v>42510</v>
      </c>
      <c r="B17340" s="1">
        <f t="shared" si="540"/>
        <v>2016</v>
      </c>
      <c r="C17340" s="1">
        <f t="shared" si="541"/>
        <v>2</v>
      </c>
      <c r="D17340">
        <v>2612</v>
      </c>
      <c r="E17340" t="s">
        <v>37</v>
      </c>
      <c r="F17340" s="4">
        <v>476000</v>
      </c>
      <c r="G17340" t="s">
        <v>6</v>
      </c>
      <c r="H17340">
        <v>3</v>
      </c>
      <c r="I17340" s="4">
        <f>IF(E17340="Rhode Island", Table1[[#This Row],[price]]*$L$3, IF(E17340="Massachusetts", Table1[[#This Row],[price]]*$L$2, 1))</f>
        <v>476000</v>
      </c>
    </row>
    <row r="17341" spans="1:9" x14ac:dyDescent="0.25">
      <c r="A17341" s="2">
        <v>42511</v>
      </c>
      <c r="B17341" s="1">
        <f t="shared" si="540"/>
        <v>2016</v>
      </c>
      <c r="C17341" s="1">
        <f t="shared" si="541"/>
        <v>2</v>
      </c>
      <c r="D17341">
        <v>2913</v>
      </c>
      <c r="E17341" t="s">
        <v>36</v>
      </c>
      <c r="F17341" s="4">
        <v>374000</v>
      </c>
      <c r="G17341" t="s">
        <v>5</v>
      </c>
      <c r="H17341">
        <v>3</v>
      </c>
      <c r="I17341" s="4">
        <f>IF(E17341="Rhode Island", Table1[[#This Row],[price]]*$L$3, IF(E17341="Massachusetts", Table1[[#This Row],[price]]*$L$2, 1))</f>
        <v>374000</v>
      </c>
    </row>
    <row r="17342" spans="1:9" x14ac:dyDescent="0.25">
      <c r="A17342" s="2">
        <v>42511</v>
      </c>
      <c r="B17342" s="1">
        <f t="shared" si="540"/>
        <v>2016</v>
      </c>
      <c r="C17342" s="1">
        <f t="shared" si="541"/>
        <v>2</v>
      </c>
      <c r="D17342">
        <v>2615</v>
      </c>
      <c r="E17342" t="s">
        <v>37</v>
      </c>
      <c r="F17342" s="4">
        <v>411000</v>
      </c>
      <c r="G17342" t="s">
        <v>5</v>
      </c>
      <c r="H17342">
        <v>3</v>
      </c>
      <c r="I17342" s="4">
        <f>IF(E17342="Rhode Island", Table1[[#This Row],[price]]*$L$3, IF(E17342="Massachusetts", Table1[[#This Row],[price]]*$L$2, 1))</f>
        <v>411000</v>
      </c>
    </row>
    <row r="17343" spans="1:9" x14ac:dyDescent="0.25">
      <c r="A17343" s="2">
        <v>42511</v>
      </c>
      <c r="B17343" s="1">
        <f t="shared" si="540"/>
        <v>2016</v>
      </c>
      <c r="C17343" s="1">
        <f t="shared" si="541"/>
        <v>2</v>
      </c>
      <c r="D17343">
        <v>2615</v>
      </c>
      <c r="E17343" t="s">
        <v>37</v>
      </c>
      <c r="F17343" s="4">
        <v>438000</v>
      </c>
      <c r="G17343" t="s">
        <v>5</v>
      </c>
      <c r="H17343">
        <v>3</v>
      </c>
      <c r="I17343" s="4">
        <f>IF(E17343="Rhode Island", Table1[[#This Row],[price]]*$L$3, IF(E17343="Massachusetts", Table1[[#This Row],[price]]*$L$2, 1))</f>
        <v>438000</v>
      </c>
    </row>
    <row r="17344" spans="1:9" x14ac:dyDescent="0.25">
      <c r="A17344" s="2">
        <v>42511</v>
      </c>
      <c r="B17344" s="1">
        <f t="shared" si="540"/>
        <v>2016</v>
      </c>
      <c r="C17344" s="1">
        <f t="shared" si="541"/>
        <v>2</v>
      </c>
      <c r="D17344">
        <v>2611</v>
      </c>
      <c r="E17344" t="s">
        <v>37</v>
      </c>
      <c r="F17344" s="4">
        <v>472500</v>
      </c>
      <c r="G17344" t="s">
        <v>5</v>
      </c>
      <c r="H17344">
        <v>3</v>
      </c>
      <c r="I17344" s="4">
        <f>IF(E17344="Rhode Island", Table1[[#This Row],[price]]*$L$3, IF(E17344="Massachusetts", Table1[[#This Row],[price]]*$L$2, 1))</f>
        <v>472500</v>
      </c>
    </row>
    <row r="17345" spans="1:9" x14ac:dyDescent="0.25">
      <c r="A17345" s="2">
        <v>42511</v>
      </c>
      <c r="B17345" s="1">
        <f t="shared" si="540"/>
        <v>2016</v>
      </c>
      <c r="C17345" s="1">
        <f t="shared" si="541"/>
        <v>2</v>
      </c>
      <c r="D17345">
        <v>2614</v>
      </c>
      <c r="E17345" t="s">
        <v>37</v>
      </c>
      <c r="F17345" s="4">
        <v>480000</v>
      </c>
      <c r="G17345" t="s">
        <v>5</v>
      </c>
      <c r="H17345">
        <v>3</v>
      </c>
      <c r="I17345" s="4">
        <f>IF(E17345="Rhode Island", Table1[[#This Row],[price]]*$L$3, IF(E17345="Massachusetts", Table1[[#This Row],[price]]*$L$2, 1))</f>
        <v>480000</v>
      </c>
    </row>
    <row r="17346" spans="1:9" x14ac:dyDescent="0.25">
      <c r="A17346" s="2">
        <v>42511</v>
      </c>
      <c r="B17346" s="1">
        <f t="shared" ref="B17346:B17409" si="542">YEAR(A17346)</f>
        <v>2016</v>
      </c>
      <c r="C17346" s="1">
        <f t="shared" ref="C17346:C17409" si="543">ROUNDUP(MONTH(A17346)/3,0)</f>
        <v>2</v>
      </c>
      <c r="D17346">
        <v>2611</v>
      </c>
      <c r="E17346" t="s">
        <v>37</v>
      </c>
      <c r="F17346" s="4">
        <v>520000</v>
      </c>
      <c r="G17346" t="s">
        <v>5</v>
      </c>
      <c r="H17346">
        <v>5</v>
      </c>
      <c r="I17346" s="4">
        <f>IF(E17346="Rhode Island", Table1[[#This Row],[price]]*$L$3, IF(E17346="Massachusetts", Table1[[#This Row],[price]]*$L$2, 1))</f>
        <v>520000</v>
      </c>
    </row>
    <row r="17347" spans="1:9" x14ac:dyDescent="0.25">
      <c r="A17347" s="2">
        <v>42511</v>
      </c>
      <c r="B17347" s="1">
        <f t="shared" si="542"/>
        <v>2016</v>
      </c>
      <c r="C17347" s="1">
        <f t="shared" si="543"/>
        <v>2</v>
      </c>
      <c r="D17347">
        <v>2903</v>
      </c>
      <c r="E17347" t="s">
        <v>36</v>
      </c>
      <c r="F17347" s="4">
        <v>530000</v>
      </c>
      <c r="G17347" t="s">
        <v>5</v>
      </c>
      <c r="H17347">
        <v>3</v>
      </c>
      <c r="I17347" s="4">
        <f>IF(E17347="Rhode Island", Table1[[#This Row],[price]]*$L$3, IF(E17347="Massachusetts", Table1[[#This Row],[price]]*$L$2, 1))</f>
        <v>530000</v>
      </c>
    </row>
    <row r="17348" spans="1:9" x14ac:dyDescent="0.25">
      <c r="A17348" s="2">
        <v>42511</v>
      </c>
      <c r="B17348" s="1">
        <f t="shared" si="542"/>
        <v>2016</v>
      </c>
      <c r="C17348" s="1">
        <f t="shared" si="543"/>
        <v>2</v>
      </c>
      <c r="D17348">
        <v>2611</v>
      </c>
      <c r="E17348" t="s">
        <v>37</v>
      </c>
      <c r="F17348" s="4">
        <v>535000</v>
      </c>
      <c r="G17348" t="s">
        <v>5</v>
      </c>
      <c r="H17348">
        <v>3</v>
      </c>
      <c r="I17348" s="4">
        <f>IF(E17348="Rhode Island", Table1[[#This Row],[price]]*$L$3, IF(E17348="Massachusetts", Table1[[#This Row],[price]]*$L$2, 1))</f>
        <v>535000</v>
      </c>
    </row>
    <row r="17349" spans="1:9" x14ac:dyDescent="0.25">
      <c r="A17349" s="2">
        <v>42511</v>
      </c>
      <c r="B17349" s="1">
        <f t="shared" si="542"/>
        <v>2016</v>
      </c>
      <c r="C17349" s="1">
        <f t="shared" si="543"/>
        <v>2</v>
      </c>
      <c r="D17349">
        <v>2615</v>
      </c>
      <c r="E17349" t="s">
        <v>37</v>
      </c>
      <c r="F17349" s="4">
        <v>550000</v>
      </c>
      <c r="G17349" t="s">
        <v>5</v>
      </c>
      <c r="H17349">
        <v>4</v>
      </c>
      <c r="I17349" s="4">
        <f>IF(E17349="Rhode Island", Table1[[#This Row],[price]]*$L$3, IF(E17349="Massachusetts", Table1[[#This Row],[price]]*$L$2, 1))</f>
        <v>550000</v>
      </c>
    </row>
    <row r="17350" spans="1:9" x14ac:dyDescent="0.25">
      <c r="A17350" s="2">
        <v>42511</v>
      </c>
      <c r="B17350" s="1">
        <f t="shared" si="542"/>
        <v>2016</v>
      </c>
      <c r="C17350" s="1">
        <f t="shared" si="543"/>
        <v>2</v>
      </c>
      <c r="D17350">
        <v>2914</v>
      </c>
      <c r="E17350" t="s">
        <v>36</v>
      </c>
      <c r="F17350" s="4">
        <v>570000</v>
      </c>
      <c r="G17350" t="s">
        <v>5</v>
      </c>
      <c r="H17350">
        <v>4</v>
      </c>
      <c r="I17350" s="4">
        <f>IF(E17350="Rhode Island", Table1[[#This Row],[price]]*$L$3, IF(E17350="Massachusetts", Table1[[#This Row],[price]]*$L$2, 1))</f>
        <v>570000</v>
      </c>
    </row>
    <row r="17351" spans="1:9" x14ac:dyDescent="0.25">
      <c r="A17351" s="2">
        <v>42511</v>
      </c>
      <c r="B17351" s="1">
        <f t="shared" si="542"/>
        <v>2016</v>
      </c>
      <c r="C17351" s="1">
        <f t="shared" si="543"/>
        <v>2</v>
      </c>
      <c r="D17351">
        <v>2617</v>
      </c>
      <c r="E17351" t="s">
        <v>37</v>
      </c>
      <c r="F17351" s="4">
        <v>626000</v>
      </c>
      <c r="G17351" t="s">
        <v>5</v>
      </c>
      <c r="H17351">
        <v>3</v>
      </c>
      <c r="I17351" s="4">
        <f>IF(E17351="Rhode Island", Table1[[#This Row],[price]]*$L$3, IF(E17351="Massachusetts", Table1[[#This Row],[price]]*$L$2, 1))</f>
        <v>626000</v>
      </c>
    </row>
    <row r="17352" spans="1:9" x14ac:dyDescent="0.25">
      <c r="A17352" s="2">
        <v>42511</v>
      </c>
      <c r="B17352" s="1">
        <f t="shared" si="542"/>
        <v>2016</v>
      </c>
      <c r="C17352" s="1">
        <f t="shared" si="543"/>
        <v>2</v>
      </c>
      <c r="D17352">
        <v>2607</v>
      </c>
      <c r="E17352" t="s">
        <v>37</v>
      </c>
      <c r="F17352" s="4">
        <v>638000</v>
      </c>
      <c r="G17352" t="s">
        <v>5</v>
      </c>
      <c r="H17352">
        <v>4</v>
      </c>
      <c r="I17352" s="4">
        <f>IF(E17352="Rhode Island", Table1[[#This Row],[price]]*$L$3, IF(E17352="Massachusetts", Table1[[#This Row],[price]]*$L$2, 1))</f>
        <v>638000</v>
      </c>
    </row>
    <row r="17353" spans="1:9" x14ac:dyDescent="0.25">
      <c r="A17353" s="2">
        <v>42511</v>
      </c>
      <c r="B17353" s="1">
        <f t="shared" si="542"/>
        <v>2016</v>
      </c>
      <c r="C17353" s="1">
        <f t="shared" si="543"/>
        <v>2</v>
      </c>
      <c r="D17353">
        <v>2607</v>
      </c>
      <c r="E17353" t="s">
        <v>37</v>
      </c>
      <c r="F17353" s="4">
        <v>665000</v>
      </c>
      <c r="G17353" t="s">
        <v>5</v>
      </c>
      <c r="H17353">
        <v>4</v>
      </c>
      <c r="I17353" s="4">
        <f>IF(E17353="Rhode Island", Table1[[#This Row],[price]]*$L$3, IF(E17353="Massachusetts", Table1[[#This Row],[price]]*$L$2, 1))</f>
        <v>665000</v>
      </c>
    </row>
    <row r="17354" spans="1:9" x14ac:dyDescent="0.25">
      <c r="A17354" s="2">
        <v>42511</v>
      </c>
      <c r="B17354" s="1">
        <f t="shared" si="542"/>
        <v>2016</v>
      </c>
      <c r="C17354" s="1">
        <f t="shared" si="543"/>
        <v>2</v>
      </c>
      <c r="D17354">
        <v>2617</v>
      </c>
      <c r="E17354" t="s">
        <v>37</v>
      </c>
      <c r="F17354" s="4">
        <v>720000</v>
      </c>
      <c r="G17354" t="s">
        <v>5</v>
      </c>
      <c r="H17354">
        <v>4</v>
      </c>
      <c r="I17354" s="4">
        <f>IF(E17354="Rhode Island", Table1[[#This Row],[price]]*$L$3, IF(E17354="Massachusetts", Table1[[#This Row],[price]]*$L$2, 1))</f>
        <v>720000</v>
      </c>
    </row>
    <row r="17355" spans="1:9" x14ac:dyDescent="0.25">
      <c r="A17355" s="2">
        <v>42511</v>
      </c>
      <c r="B17355" s="1">
        <f t="shared" si="542"/>
        <v>2016</v>
      </c>
      <c r="C17355" s="1">
        <f t="shared" si="543"/>
        <v>2</v>
      </c>
      <c r="D17355">
        <v>2914</v>
      </c>
      <c r="E17355" t="s">
        <v>36</v>
      </c>
      <c r="F17355" s="4">
        <v>725000</v>
      </c>
      <c r="G17355" t="s">
        <v>5</v>
      </c>
      <c r="H17355">
        <v>4</v>
      </c>
      <c r="I17355" s="4">
        <f>IF(E17355="Rhode Island", Table1[[#This Row],[price]]*$L$3, IF(E17355="Massachusetts", Table1[[#This Row],[price]]*$L$2, 1))</f>
        <v>725000</v>
      </c>
    </row>
    <row r="17356" spans="1:9" x14ac:dyDescent="0.25">
      <c r="A17356" s="2">
        <v>42511</v>
      </c>
      <c r="B17356" s="1">
        <f t="shared" si="542"/>
        <v>2016</v>
      </c>
      <c r="C17356" s="1">
        <f t="shared" si="543"/>
        <v>2</v>
      </c>
      <c r="D17356">
        <v>2604</v>
      </c>
      <c r="E17356" t="s">
        <v>37</v>
      </c>
      <c r="F17356" s="4">
        <v>726000</v>
      </c>
      <c r="G17356" t="s">
        <v>5</v>
      </c>
      <c r="H17356">
        <v>3</v>
      </c>
      <c r="I17356" s="4">
        <f>IF(E17356="Rhode Island", Table1[[#This Row],[price]]*$L$3, IF(E17356="Massachusetts", Table1[[#This Row],[price]]*$L$2, 1))</f>
        <v>726000</v>
      </c>
    </row>
    <row r="17357" spans="1:9" x14ac:dyDescent="0.25">
      <c r="A17357" s="2">
        <v>42511</v>
      </c>
      <c r="B17357" s="1">
        <f t="shared" si="542"/>
        <v>2016</v>
      </c>
      <c r="C17357" s="1">
        <f t="shared" si="543"/>
        <v>2</v>
      </c>
      <c r="D17357">
        <v>2605</v>
      </c>
      <c r="E17357" t="s">
        <v>37</v>
      </c>
      <c r="F17357" s="4">
        <v>760000</v>
      </c>
      <c r="G17357" t="s">
        <v>5</v>
      </c>
      <c r="H17357">
        <v>3</v>
      </c>
      <c r="I17357" s="4">
        <f>IF(E17357="Rhode Island", Table1[[#This Row],[price]]*$L$3, IF(E17357="Massachusetts", Table1[[#This Row],[price]]*$L$2, 1))</f>
        <v>760000</v>
      </c>
    </row>
    <row r="17358" spans="1:9" x14ac:dyDescent="0.25">
      <c r="A17358" s="2">
        <v>42511</v>
      </c>
      <c r="B17358" s="1">
        <f t="shared" si="542"/>
        <v>2016</v>
      </c>
      <c r="C17358" s="1">
        <f t="shared" si="543"/>
        <v>2</v>
      </c>
      <c r="D17358">
        <v>2611</v>
      </c>
      <c r="E17358" t="s">
        <v>37</v>
      </c>
      <c r="F17358" s="4">
        <v>795000</v>
      </c>
      <c r="G17358" t="s">
        <v>5</v>
      </c>
      <c r="H17358">
        <v>4</v>
      </c>
      <c r="I17358" s="4">
        <f>IF(E17358="Rhode Island", Table1[[#This Row],[price]]*$L$3, IF(E17358="Massachusetts", Table1[[#This Row],[price]]*$L$2, 1))</f>
        <v>795000</v>
      </c>
    </row>
    <row r="17359" spans="1:9" x14ac:dyDescent="0.25">
      <c r="A17359" s="2">
        <v>42511</v>
      </c>
      <c r="B17359" s="1">
        <f t="shared" si="542"/>
        <v>2016</v>
      </c>
      <c r="C17359" s="1">
        <f t="shared" si="543"/>
        <v>2</v>
      </c>
      <c r="D17359">
        <v>2911</v>
      </c>
      <c r="E17359" t="s">
        <v>36</v>
      </c>
      <c r="F17359" s="4">
        <v>883000</v>
      </c>
      <c r="G17359" t="s">
        <v>5</v>
      </c>
      <c r="H17359">
        <v>4</v>
      </c>
      <c r="I17359" s="4">
        <f>IF(E17359="Rhode Island", Table1[[#This Row],[price]]*$L$3, IF(E17359="Massachusetts", Table1[[#This Row],[price]]*$L$2, 1))</f>
        <v>883000</v>
      </c>
    </row>
    <row r="17360" spans="1:9" x14ac:dyDescent="0.25">
      <c r="A17360" s="2">
        <v>42511</v>
      </c>
      <c r="B17360" s="1">
        <f t="shared" si="542"/>
        <v>2016</v>
      </c>
      <c r="C17360" s="1">
        <f t="shared" si="543"/>
        <v>2</v>
      </c>
      <c r="D17360">
        <v>2602</v>
      </c>
      <c r="E17360" t="s">
        <v>37</v>
      </c>
      <c r="F17360" s="4">
        <v>930000</v>
      </c>
      <c r="G17360" t="s">
        <v>5</v>
      </c>
      <c r="H17360">
        <v>4</v>
      </c>
      <c r="I17360" s="4">
        <f>IF(E17360="Rhode Island", Table1[[#This Row],[price]]*$L$3, IF(E17360="Massachusetts", Table1[[#This Row],[price]]*$L$2, 1))</f>
        <v>930000</v>
      </c>
    </row>
    <row r="17361" spans="1:9" x14ac:dyDescent="0.25">
      <c r="A17361" s="2">
        <v>42511</v>
      </c>
      <c r="B17361" s="1">
        <f t="shared" si="542"/>
        <v>2016</v>
      </c>
      <c r="C17361" s="1">
        <f t="shared" si="543"/>
        <v>2</v>
      </c>
      <c r="D17361">
        <v>2611</v>
      </c>
      <c r="E17361" t="s">
        <v>37</v>
      </c>
      <c r="F17361" s="4">
        <v>1025000</v>
      </c>
      <c r="G17361" t="s">
        <v>5</v>
      </c>
      <c r="H17361">
        <v>4</v>
      </c>
      <c r="I17361" s="4">
        <f>IF(E17361="Rhode Island", Table1[[#This Row],[price]]*$L$3, IF(E17361="Massachusetts", Table1[[#This Row],[price]]*$L$2, 1))</f>
        <v>1025000</v>
      </c>
    </row>
    <row r="17362" spans="1:9" x14ac:dyDescent="0.25">
      <c r="A17362" s="2">
        <v>42511</v>
      </c>
      <c r="B17362" s="1">
        <f t="shared" si="542"/>
        <v>2016</v>
      </c>
      <c r="C17362" s="1">
        <f t="shared" si="543"/>
        <v>2</v>
      </c>
      <c r="D17362">
        <v>2603</v>
      </c>
      <c r="E17362" t="s">
        <v>37</v>
      </c>
      <c r="F17362" s="4">
        <v>1200000</v>
      </c>
      <c r="G17362" t="s">
        <v>5</v>
      </c>
      <c r="H17362">
        <v>4</v>
      </c>
      <c r="I17362" s="4">
        <f>IF(E17362="Rhode Island", Table1[[#This Row],[price]]*$L$3, IF(E17362="Massachusetts", Table1[[#This Row],[price]]*$L$2, 1))</f>
        <v>1200000</v>
      </c>
    </row>
    <row r="17363" spans="1:9" x14ac:dyDescent="0.25">
      <c r="A17363" s="2">
        <v>42511</v>
      </c>
      <c r="B17363" s="1">
        <f t="shared" si="542"/>
        <v>2016</v>
      </c>
      <c r="C17363" s="1">
        <f t="shared" si="543"/>
        <v>2</v>
      </c>
      <c r="D17363">
        <v>2612</v>
      </c>
      <c r="E17363" t="s">
        <v>37</v>
      </c>
      <c r="F17363" s="4">
        <v>1465000</v>
      </c>
      <c r="G17363" t="s">
        <v>5</v>
      </c>
      <c r="H17363">
        <v>4</v>
      </c>
      <c r="I17363" s="4">
        <f>IF(E17363="Rhode Island", Table1[[#This Row],[price]]*$L$3, IF(E17363="Massachusetts", Table1[[#This Row],[price]]*$L$2, 1))</f>
        <v>1465000</v>
      </c>
    </row>
    <row r="17364" spans="1:9" x14ac:dyDescent="0.25">
      <c r="A17364" s="2">
        <v>42511</v>
      </c>
      <c r="B17364" s="1">
        <f t="shared" si="542"/>
        <v>2016</v>
      </c>
      <c r="C17364" s="1">
        <f t="shared" si="543"/>
        <v>2</v>
      </c>
      <c r="D17364">
        <v>2600</v>
      </c>
      <c r="E17364" t="s">
        <v>37</v>
      </c>
      <c r="F17364" s="4">
        <v>1580000</v>
      </c>
      <c r="G17364" t="s">
        <v>5</v>
      </c>
      <c r="H17364">
        <v>3</v>
      </c>
      <c r="I17364" s="4">
        <f>IF(E17364="Rhode Island", Table1[[#This Row],[price]]*$L$3, IF(E17364="Massachusetts", Table1[[#This Row],[price]]*$L$2, 1))</f>
        <v>1580000</v>
      </c>
    </row>
    <row r="17365" spans="1:9" x14ac:dyDescent="0.25">
      <c r="A17365" s="2">
        <v>42512</v>
      </c>
      <c r="B17365" s="1">
        <f t="shared" si="542"/>
        <v>2016</v>
      </c>
      <c r="C17365" s="1">
        <f t="shared" si="543"/>
        <v>2</v>
      </c>
      <c r="D17365">
        <v>2913</v>
      </c>
      <c r="E17365" t="s">
        <v>36</v>
      </c>
      <c r="F17365" s="4">
        <v>600000</v>
      </c>
      <c r="G17365" t="s">
        <v>5</v>
      </c>
      <c r="H17365">
        <v>4</v>
      </c>
      <c r="I17365" s="4">
        <f>IF(E17365="Rhode Island", Table1[[#This Row],[price]]*$L$3, IF(E17365="Massachusetts", Table1[[#This Row],[price]]*$L$2, 1))</f>
        <v>600000</v>
      </c>
    </row>
    <row r="17366" spans="1:9" x14ac:dyDescent="0.25">
      <c r="A17366" s="2">
        <v>42512</v>
      </c>
      <c r="B17366" s="1">
        <f t="shared" si="542"/>
        <v>2016</v>
      </c>
      <c r="C17366" s="1">
        <f t="shared" si="543"/>
        <v>2</v>
      </c>
      <c r="D17366">
        <v>2914</v>
      </c>
      <c r="E17366" t="s">
        <v>36</v>
      </c>
      <c r="F17366" s="4">
        <v>915000</v>
      </c>
      <c r="G17366" t="s">
        <v>5</v>
      </c>
      <c r="H17366">
        <v>4</v>
      </c>
      <c r="I17366" s="4">
        <f>IF(E17366="Rhode Island", Table1[[#This Row],[price]]*$L$3, IF(E17366="Massachusetts", Table1[[#This Row],[price]]*$L$2, 1))</f>
        <v>915000</v>
      </c>
    </row>
    <row r="17367" spans="1:9" x14ac:dyDescent="0.25">
      <c r="A17367" s="2">
        <v>42513</v>
      </c>
      <c r="B17367" s="1">
        <f t="shared" si="542"/>
        <v>2016</v>
      </c>
      <c r="C17367" s="1">
        <f t="shared" si="543"/>
        <v>2</v>
      </c>
      <c r="D17367">
        <v>2615</v>
      </c>
      <c r="E17367" t="s">
        <v>37</v>
      </c>
      <c r="F17367" s="4">
        <v>420000</v>
      </c>
      <c r="G17367" t="s">
        <v>5</v>
      </c>
      <c r="H17367">
        <v>3</v>
      </c>
      <c r="I17367" s="4">
        <f>IF(E17367="Rhode Island", Table1[[#This Row],[price]]*$L$3, IF(E17367="Massachusetts", Table1[[#This Row],[price]]*$L$2, 1))</f>
        <v>420000</v>
      </c>
    </row>
    <row r="17368" spans="1:9" x14ac:dyDescent="0.25">
      <c r="A17368" s="2">
        <v>42513</v>
      </c>
      <c r="B17368" s="1">
        <f t="shared" si="542"/>
        <v>2016</v>
      </c>
      <c r="C17368" s="1">
        <f t="shared" si="543"/>
        <v>2</v>
      </c>
      <c r="D17368">
        <v>2615</v>
      </c>
      <c r="E17368" t="s">
        <v>37</v>
      </c>
      <c r="F17368" s="4">
        <v>428000</v>
      </c>
      <c r="G17368" t="s">
        <v>5</v>
      </c>
      <c r="H17368">
        <v>3</v>
      </c>
      <c r="I17368" s="4">
        <f>IF(E17368="Rhode Island", Table1[[#This Row],[price]]*$L$3, IF(E17368="Massachusetts", Table1[[#This Row],[price]]*$L$2, 1))</f>
        <v>428000</v>
      </c>
    </row>
    <row r="17369" spans="1:9" x14ac:dyDescent="0.25">
      <c r="A17369" s="2">
        <v>42513</v>
      </c>
      <c r="B17369" s="1">
        <f t="shared" si="542"/>
        <v>2016</v>
      </c>
      <c r="C17369" s="1">
        <f t="shared" si="543"/>
        <v>2</v>
      </c>
      <c r="D17369">
        <v>2614</v>
      </c>
      <c r="E17369" t="s">
        <v>37</v>
      </c>
      <c r="F17369" s="4">
        <v>561000</v>
      </c>
      <c r="G17369" t="s">
        <v>5</v>
      </c>
      <c r="H17369">
        <v>5</v>
      </c>
      <c r="I17369" s="4">
        <f>IF(E17369="Rhode Island", Table1[[#This Row],[price]]*$L$3, IF(E17369="Massachusetts", Table1[[#This Row],[price]]*$L$2, 1))</f>
        <v>561000</v>
      </c>
    </row>
    <row r="17370" spans="1:9" x14ac:dyDescent="0.25">
      <c r="A17370" s="2">
        <v>42513</v>
      </c>
      <c r="B17370" s="1">
        <f t="shared" si="542"/>
        <v>2016</v>
      </c>
      <c r="C17370" s="1">
        <f t="shared" si="543"/>
        <v>2</v>
      </c>
      <c r="D17370">
        <v>2903</v>
      </c>
      <c r="E17370" t="s">
        <v>36</v>
      </c>
      <c r="F17370" s="4">
        <v>590000</v>
      </c>
      <c r="G17370" t="s">
        <v>5</v>
      </c>
      <c r="H17370">
        <v>4</v>
      </c>
      <c r="I17370" s="4">
        <f>IF(E17370="Rhode Island", Table1[[#This Row],[price]]*$L$3, IF(E17370="Massachusetts", Table1[[#This Row],[price]]*$L$2, 1))</f>
        <v>590000</v>
      </c>
    </row>
    <row r="17371" spans="1:9" x14ac:dyDescent="0.25">
      <c r="A17371" s="2">
        <v>42513</v>
      </c>
      <c r="B17371" s="1">
        <f t="shared" si="542"/>
        <v>2016</v>
      </c>
      <c r="C17371" s="1">
        <f t="shared" si="543"/>
        <v>2</v>
      </c>
      <c r="D17371">
        <v>2615</v>
      </c>
      <c r="E17371" t="s">
        <v>37</v>
      </c>
      <c r="F17371" s="4">
        <v>590000</v>
      </c>
      <c r="G17371" t="s">
        <v>5</v>
      </c>
      <c r="H17371">
        <v>4</v>
      </c>
      <c r="I17371" s="4">
        <f>IF(E17371="Rhode Island", Table1[[#This Row],[price]]*$L$3, IF(E17371="Massachusetts", Table1[[#This Row],[price]]*$L$2, 1))</f>
        <v>590000</v>
      </c>
    </row>
    <row r="17372" spans="1:9" x14ac:dyDescent="0.25">
      <c r="A17372" s="2">
        <v>42513</v>
      </c>
      <c r="B17372" s="1">
        <f t="shared" si="542"/>
        <v>2016</v>
      </c>
      <c r="C17372" s="1">
        <f t="shared" si="543"/>
        <v>2</v>
      </c>
      <c r="D17372">
        <v>2615</v>
      </c>
      <c r="E17372" t="s">
        <v>37</v>
      </c>
      <c r="F17372" s="4">
        <v>610000</v>
      </c>
      <c r="G17372" t="s">
        <v>5</v>
      </c>
      <c r="H17372">
        <v>4</v>
      </c>
      <c r="I17372" s="4">
        <f>IF(E17372="Rhode Island", Table1[[#This Row],[price]]*$L$3, IF(E17372="Massachusetts", Table1[[#This Row],[price]]*$L$2, 1))</f>
        <v>610000</v>
      </c>
    </row>
    <row r="17373" spans="1:9" x14ac:dyDescent="0.25">
      <c r="A17373" s="2">
        <v>42513</v>
      </c>
      <c r="B17373" s="1">
        <f t="shared" si="542"/>
        <v>2016</v>
      </c>
      <c r="C17373" s="1">
        <f t="shared" si="543"/>
        <v>2</v>
      </c>
      <c r="D17373">
        <v>2607</v>
      </c>
      <c r="E17373" t="s">
        <v>37</v>
      </c>
      <c r="F17373" s="4">
        <v>660000</v>
      </c>
      <c r="G17373" t="s">
        <v>5</v>
      </c>
      <c r="H17373">
        <v>4</v>
      </c>
      <c r="I17373" s="4">
        <f>IF(E17373="Rhode Island", Table1[[#This Row],[price]]*$L$3, IF(E17373="Massachusetts", Table1[[#This Row],[price]]*$L$2, 1))</f>
        <v>660000</v>
      </c>
    </row>
    <row r="17374" spans="1:9" x14ac:dyDescent="0.25">
      <c r="A17374" s="2">
        <v>42513</v>
      </c>
      <c r="B17374" s="1">
        <f t="shared" si="542"/>
        <v>2016</v>
      </c>
      <c r="C17374" s="1">
        <f t="shared" si="543"/>
        <v>2</v>
      </c>
      <c r="D17374">
        <v>2914</v>
      </c>
      <c r="E17374" t="s">
        <v>36</v>
      </c>
      <c r="F17374" s="4">
        <v>665000</v>
      </c>
      <c r="G17374" t="s">
        <v>5</v>
      </c>
      <c r="H17374">
        <v>4</v>
      </c>
      <c r="I17374" s="4">
        <f>IF(E17374="Rhode Island", Table1[[#This Row],[price]]*$L$3, IF(E17374="Massachusetts", Table1[[#This Row],[price]]*$L$2, 1))</f>
        <v>665000</v>
      </c>
    </row>
    <row r="17375" spans="1:9" x14ac:dyDescent="0.25">
      <c r="A17375" s="2">
        <v>42513</v>
      </c>
      <c r="B17375" s="1">
        <f t="shared" si="542"/>
        <v>2016</v>
      </c>
      <c r="C17375" s="1">
        <f t="shared" si="543"/>
        <v>2</v>
      </c>
      <c r="D17375">
        <v>2914</v>
      </c>
      <c r="E17375" t="s">
        <v>36</v>
      </c>
      <c r="F17375" s="4">
        <v>737500</v>
      </c>
      <c r="G17375" t="s">
        <v>5</v>
      </c>
      <c r="H17375">
        <v>5</v>
      </c>
      <c r="I17375" s="4">
        <f>IF(E17375="Rhode Island", Table1[[#This Row],[price]]*$L$3, IF(E17375="Massachusetts", Table1[[#This Row],[price]]*$L$2, 1))</f>
        <v>737500</v>
      </c>
    </row>
    <row r="17376" spans="1:9" x14ac:dyDescent="0.25">
      <c r="A17376" s="2">
        <v>42513</v>
      </c>
      <c r="B17376" s="1">
        <f t="shared" si="542"/>
        <v>2016</v>
      </c>
      <c r="C17376" s="1">
        <f t="shared" si="543"/>
        <v>2</v>
      </c>
      <c r="D17376">
        <v>2913</v>
      </c>
      <c r="E17376" t="s">
        <v>36</v>
      </c>
      <c r="F17376" s="4">
        <v>1050000</v>
      </c>
      <c r="G17376" t="s">
        <v>5</v>
      </c>
      <c r="H17376">
        <v>5</v>
      </c>
      <c r="I17376" s="4">
        <f>IF(E17376="Rhode Island", Table1[[#This Row],[price]]*$L$3, IF(E17376="Massachusetts", Table1[[#This Row],[price]]*$L$2, 1))</f>
        <v>1050000</v>
      </c>
    </row>
    <row r="17377" spans="1:9" x14ac:dyDescent="0.25">
      <c r="A17377" s="2">
        <v>42513</v>
      </c>
      <c r="B17377" s="1">
        <f t="shared" si="542"/>
        <v>2016</v>
      </c>
      <c r="C17377" s="1">
        <f t="shared" si="543"/>
        <v>2</v>
      </c>
      <c r="D17377">
        <v>2612</v>
      </c>
      <c r="E17377" t="s">
        <v>37</v>
      </c>
      <c r="F17377" s="4">
        <v>1655000</v>
      </c>
      <c r="G17377" t="s">
        <v>5</v>
      </c>
      <c r="H17377">
        <v>4</v>
      </c>
      <c r="I17377" s="4">
        <f>IF(E17377="Rhode Island", Table1[[#This Row],[price]]*$L$3, IF(E17377="Massachusetts", Table1[[#This Row],[price]]*$L$2, 1))</f>
        <v>1655000</v>
      </c>
    </row>
    <row r="17378" spans="1:9" x14ac:dyDescent="0.25">
      <c r="A17378" s="2">
        <v>42513</v>
      </c>
      <c r="B17378" s="1">
        <f t="shared" si="542"/>
        <v>2016</v>
      </c>
      <c r="C17378" s="1">
        <f t="shared" si="543"/>
        <v>2</v>
      </c>
      <c r="D17378">
        <v>2612</v>
      </c>
      <c r="E17378" t="s">
        <v>37</v>
      </c>
      <c r="F17378" s="4">
        <v>325000</v>
      </c>
      <c r="G17378" t="s">
        <v>6</v>
      </c>
      <c r="H17378">
        <v>1</v>
      </c>
      <c r="I17378" s="4">
        <f>IF(E17378="Rhode Island", Table1[[#This Row],[price]]*$L$3, IF(E17378="Massachusetts", Table1[[#This Row],[price]]*$L$2, 1))</f>
        <v>325000</v>
      </c>
    </row>
    <row r="17379" spans="1:9" x14ac:dyDescent="0.25">
      <c r="A17379" s="2">
        <v>42514</v>
      </c>
      <c r="B17379" s="1">
        <f t="shared" si="542"/>
        <v>2016</v>
      </c>
      <c r="C17379" s="1">
        <f t="shared" si="543"/>
        <v>2</v>
      </c>
      <c r="D17379">
        <v>2905</v>
      </c>
      <c r="E17379" t="s">
        <v>36</v>
      </c>
      <c r="F17379" s="4">
        <v>420000</v>
      </c>
      <c r="G17379" t="s">
        <v>5</v>
      </c>
      <c r="H17379">
        <v>4</v>
      </c>
      <c r="I17379" s="4">
        <f>IF(E17379="Rhode Island", Table1[[#This Row],[price]]*$L$3, IF(E17379="Massachusetts", Table1[[#This Row],[price]]*$L$2, 1))</f>
        <v>420000</v>
      </c>
    </row>
    <row r="17380" spans="1:9" x14ac:dyDescent="0.25">
      <c r="A17380" s="2">
        <v>42514</v>
      </c>
      <c r="B17380" s="1">
        <f t="shared" si="542"/>
        <v>2016</v>
      </c>
      <c r="C17380" s="1">
        <f t="shared" si="543"/>
        <v>2</v>
      </c>
      <c r="D17380">
        <v>2913</v>
      </c>
      <c r="E17380" t="s">
        <v>36</v>
      </c>
      <c r="F17380" s="4">
        <v>421000</v>
      </c>
      <c r="G17380" t="s">
        <v>5</v>
      </c>
      <c r="H17380">
        <v>3</v>
      </c>
      <c r="I17380" s="4">
        <f>IF(E17380="Rhode Island", Table1[[#This Row],[price]]*$L$3, IF(E17380="Massachusetts", Table1[[#This Row],[price]]*$L$2, 1))</f>
        <v>421000</v>
      </c>
    </row>
    <row r="17381" spans="1:9" x14ac:dyDescent="0.25">
      <c r="A17381" s="2">
        <v>42514</v>
      </c>
      <c r="B17381" s="1">
        <f t="shared" si="542"/>
        <v>2016</v>
      </c>
      <c r="C17381" s="1">
        <f t="shared" si="543"/>
        <v>2</v>
      </c>
      <c r="D17381">
        <v>2904</v>
      </c>
      <c r="E17381" t="s">
        <v>36</v>
      </c>
      <c r="F17381" s="4">
        <v>585000</v>
      </c>
      <c r="G17381" t="s">
        <v>5</v>
      </c>
      <c r="H17381">
        <v>3</v>
      </c>
      <c r="I17381" s="4">
        <f>IF(E17381="Rhode Island", Table1[[#This Row],[price]]*$L$3, IF(E17381="Massachusetts", Table1[[#This Row],[price]]*$L$2, 1))</f>
        <v>585000</v>
      </c>
    </row>
    <row r="17382" spans="1:9" x14ac:dyDescent="0.25">
      <c r="A17382" s="2">
        <v>42514</v>
      </c>
      <c r="B17382" s="1">
        <f t="shared" si="542"/>
        <v>2016</v>
      </c>
      <c r="C17382" s="1">
        <f t="shared" si="543"/>
        <v>2</v>
      </c>
      <c r="D17382">
        <v>2617</v>
      </c>
      <c r="E17382" t="s">
        <v>37</v>
      </c>
      <c r="F17382" s="4">
        <v>600000</v>
      </c>
      <c r="G17382" t="s">
        <v>5</v>
      </c>
      <c r="H17382">
        <v>5</v>
      </c>
      <c r="I17382" s="4">
        <f>IF(E17382="Rhode Island", Table1[[#This Row],[price]]*$L$3, IF(E17382="Massachusetts", Table1[[#This Row],[price]]*$L$2, 1))</f>
        <v>600000</v>
      </c>
    </row>
    <row r="17383" spans="1:9" x14ac:dyDescent="0.25">
      <c r="A17383" s="2">
        <v>42514</v>
      </c>
      <c r="B17383" s="1">
        <f t="shared" si="542"/>
        <v>2016</v>
      </c>
      <c r="C17383" s="1">
        <f t="shared" si="543"/>
        <v>2</v>
      </c>
      <c r="D17383">
        <v>2615</v>
      </c>
      <c r="E17383" t="s">
        <v>37</v>
      </c>
      <c r="F17383" s="4">
        <v>630000</v>
      </c>
      <c r="G17383" t="s">
        <v>5</v>
      </c>
      <c r="H17383">
        <v>4</v>
      </c>
      <c r="I17383" s="4">
        <f>IF(E17383="Rhode Island", Table1[[#This Row],[price]]*$L$3, IF(E17383="Massachusetts", Table1[[#This Row],[price]]*$L$2, 1))</f>
        <v>630000</v>
      </c>
    </row>
    <row r="17384" spans="1:9" x14ac:dyDescent="0.25">
      <c r="A17384" s="2">
        <v>42514</v>
      </c>
      <c r="B17384" s="1">
        <f t="shared" si="542"/>
        <v>2016</v>
      </c>
      <c r="C17384" s="1">
        <f t="shared" si="543"/>
        <v>2</v>
      </c>
      <c r="D17384">
        <v>2611</v>
      </c>
      <c r="E17384" t="s">
        <v>37</v>
      </c>
      <c r="F17384" s="4">
        <v>650000</v>
      </c>
      <c r="G17384" t="s">
        <v>5</v>
      </c>
      <c r="H17384">
        <v>4</v>
      </c>
      <c r="I17384" s="4">
        <f>IF(E17384="Rhode Island", Table1[[#This Row],[price]]*$L$3, IF(E17384="Massachusetts", Table1[[#This Row],[price]]*$L$2, 1))</f>
        <v>650000</v>
      </c>
    </row>
    <row r="17385" spans="1:9" x14ac:dyDescent="0.25">
      <c r="A17385" s="2">
        <v>42514</v>
      </c>
      <c r="B17385" s="1">
        <f t="shared" si="542"/>
        <v>2016</v>
      </c>
      <c r="C17385" s="1">
        <f t="shared" si="543"/>
        <v>2</v>
      </c>
      <c r="D17385">
        <v>2912</v>
      </c>
      <c r="E17385" t="s">
        <v>36</v>
      </c>
      <c r="F17385" s="4">
        <v>690000</v>
      </c>
      <c r="G17385" t="s">
        <v>5</v>
      </c>
      <c r="H17385">
        <v>4</v>
      </c>
      <c r="I17385" s="4">
        <f>IF(E17385="Rhode Island", Table1[[#This Row],[price]]*$L$3, IF(E17385="Massachusetts", Table1[[#This Row],[price]]*$L$2, 1))</f>
        <v>690000</v>
      </c>
    </row>
    <row r="17386" spans="1:9" x14ac:dyDescent="0.25">
      <c r="A17386" s="2">
        <v>42514</v>
      </c>
      <c r="B17386" s="1">
        <f t="shared" si="542"/>
        <v>2016</v>
      </c>
      <c r="C17386" s="1">
        <f t="shared" si="543"/>
        <v>2</v>
      </c>
      <c r="D17386">
        <v>2607</v>
      </c>
      <c r="E17386" t="s">
        <v>37</v>
      </c>
      <c r="F17386" s="4">
        <v>790000</v>
      </c>
      <c r="G17386" t="s">
        <v>5</v>
      </c>
      <c r="H17386">
        <v>4</v>
      </c>
      <c r="I17386" s="4">
        <f>IF(E17386="Rhode Island", Table1[[#This Row],[price]]*$L$3, IF(E17386="Massachusetts", Table1[[#This Row],[price]]*$L$2, 1))</f>
        <v>790000</v>
      </c>
    </row>
    <row r="17387" spans="1:9" x14ac:dyDescent="0.25">
      <c r="A17387" s="2">
        <v>42514</v>
      </c>
      <c r="B17387" s="1">
        <f t="shared" si="542"/>
        <v>2016</v>
      </c>
      <c r="C17387" s="1">
        <f t="shared" si="543"/>
        <v>2</v>
      </c>
      <c r="D17387">
        <v>2911</v>
      </c>
      <c r="E17387" t="s">
        <v>36</v>
      </c>
      <c r="F17387" s="4">
        <v>885000</v>
      </c>
      <c r="G17387" t="s">
        <v>5</v>
      </c>
      <c r="H17387">
        <v>4</v>
      </c>
      <c r="I17387" s="4">
        <f>IF(E17387="Rhode Island", Table1[[#This Row],[price]]*$L$3, IF(E17387="Massachusetts", Table1[[#This Row],[price]]*$L$2, 1))</f>
        <v>885000</v>
      </c>
    </row>
    <row r="17388" spans="1:9" x14ac:dyDescent="0.25">
      <c r="A17388" s="2">
        <v>42514</v>
      </c>
      <c r="B17388" s="1">
        <f t="shared" si="542"/>
        <v>2016</v>
      </c>
      <c r="C17388" s="1">
        <f t="shared" si="543"/>
        <v>2</v>
      </c>
      <c r="D17388">
        <v>2603</v>
      </c>
      <c r="E17388" t="s">
        <v>37</v>
      </c>
      <c r="F17388" s="4">
        <v>392000</v>
      </c>
      <c r="G17388" t="s">
        <v>6</v>
      </c>
      <c r="H17388">
        <v>2</v>
      </c>
      <c r="I17388" s="4">
        <f>IF(E17388="Rhode Island", Table1[[#This Row],[price]]*$L$3, IF(E17388="Massachusetts", Table1[[#This Row],[price]]*$L$2, 1))</f>
        <v>392000</v>
      </c>
    </row>
    <row r="17389" spans="1:9" x14ac:dyDescent="0.25">
      <c r="A17389" s="2">
        <v>42514</v>
      </c>
      <c r="B17389" s="1">
        <f t="shared" si="542"/>
        <v>2016</v>
      </c>
      <c r="C17389" s="1">
        <f t="shared" si="543"/>
        <v>2</v>
      </c>
      <c r="D17389">
        <v>2603</v>
      </c>
      <c r="E17389" t="s">
        <v>37</v>
      </c>
      <c r="F17389" s="4">
        <v>815000</v>
      </c>
      <c r="G17389" t="s">
        <v>6</v>
      </c>
      <c r="H17389">
        <v>2</v>
      </c>
      <c r="I17389" s="4">
        <f>IF(E17389="Rhode Island", Table1[[#This Row],[price]]*$L$3, IF(E17389="Massachusetts", Table1[[#This Row],[price]]*$L$2, 1))</f>
        <v>815000</v>
      </c>
    </row>
    <row r="17390" spans="1:9" x14ac:dyDescent="0.25">
      <c r="A17390" s="2">
        <v>42515</v>
      </c>
      <c r="B17390" s="1">
        <f t="shared" si="542"/>
        <v>2016</v>
      </c>
      <c r="C17390" s="1">
        <f t="shared" si="543"/>
        <v>2</v>
      </c>
      <c r="D17390">
        <v>2913</v>
      </c>
      <c r="E17390" t="s">
        <v>36</v>
      </c>
      <c r="F17390" s="4">
        <v>340000</v>
      </c>
      <c r="G17390" t="s">
        <v>5</v>
      </c>
      <c r="H17390">
        <v>2</v>
      </c>
      <c r="I17390" s="4">
        <f>IF(E17390="Rhode Island", Table1[[#This Row],[price]]*$L$3, IF(E17390="Massachusetts", Table1[[#This Row],[price]]*$L$2, 1))</f>
        <v>340000</v>
      </c>
    </row>
    <row r="17391" spans="1:9" x14ac:dyDescent="0.25">
      <c r="A17391" s="2">
        <v>42515</v>
      </c>
      <c r="B17391" s="1">
        <f t="shared" si="542"/>
        <v>2016</v>
      </c>
      <c r="C17391" s="1">
        <f t="shared" si="543"/>
        <v>2</v>
      </c>
      <c r="D17391">
        <v>2615</v>
      </c>
      <c r="E17391" t="s">
        <v>37</v>
      </c>
      <c r="F17391" s="4">
        <v>480000</v>
      </c>
      <c r="G17391" t="s">
        <v>5</v>
      </c>
      <c r="H17391">
        <v>3</v>
      </c>
      <c r="I17391" s="4">
        <f>IF(E17391="Rhode Island", Table1[[#This Row],[price]]*$L$3, IF(E17391="Massachusetts", Table1[[#This Row],[price]]*$L$2, 1))</f>
        <v>480000</v>
      </c>
    </row>
    <row r="17392" spans="1:9" x14ac:dyDescent="0.25">
      <c r="A17392" s="2">
        <v>42515</v>
      </c>
      <c r="B17392" s="1">
        <f t="shared" si="542"/>
        <v>2016</v>
      </c>
      <c r="C17392" s="1">
        <f t="shared" si="543"/>
        <v>2</v>
      </c>
      <c r="D17392">
        <v>2617</v>
      </c>
      <c r="E17392" t="s">
        <v>37</v>
      </c>
      <c r="F17392" s="4">
        <v>540000</v>
      </c>
      <c r="G17392" t="s">
        <v>5</v>
      </c>
      <c r="H17392">
        <v>3</v>
      </c>
      <c r="I17392" s="4">
        <f>IF(E17392="Rhode Island", Table1[[#This Row],[price]]*$L$3, IF(E17392="Massachusetts", Table1[[#This Row],[price]]*$L$2, 1))</f>
        <v>540000</v>
      </c>
    </row>
    <row r="17393" spans="1:9" x14ac:dyDescent="0.25">
      <c r="A17393" s="2">
        <v>42515</v>
      </c>
      <c r="B17393" s="1">
        <f t="shared" si="542"/>
        <v>2016</v>
      </c>
      <c r="C17393" s="1">
        <f t="shared" si="543"/>
        <v>2</v>
      </c>
      <c r="D17393">
        <v>2615</v>
      </c>
      <c r="E17393" t="s">
        <v>37</v>
      </c>
      <c r="F17393" s="4">
        <v>550000</v>
      </c>
      <c r="G17393" t="s">
        <v>5</v>
      </c>
      <c r="H17393">
        <v>4</v>
      </c>
      <c r="I17393" s="4">
        <f>IF(E17393="Rhode Island", Table1[[#This Row],[price]]*$L$3, IF(E17393="Massachusetts", Table1[[#This Row],[price]]*$L$2, 1))</f>
        <v>550000</v>
      </c>
    </row>
    <row r="17394" spans="1:9" x14ac:dyDescent="0.25">
      <c r="A17394" s="2">
        <v>42515</v>
      </c>
      <c r="B17394" s="1">
        <f t="shared" si="542"/>
        <v>2016</v>
      </c>
      <c r="C17394" s="1">
        <f t="shared" si="543"/>
        <v>2</v>
      </c>
      <c r="D17394">
        <v>2615</v>
      </c>
      <c r="E17394" t="s">
        <v>37</v>
      </c>
      <c r="F17394" s="4">
        <v>575000</v>
      </c>
      <c r="G17394" t="s">
        <v>5</v>
      </c>
      <c r="H17394">
        <v>4</v>
      </c>
      <c r="I17394" s="4">
        <f>IF(E17394="Rhode Island", Table1[[#This Row],[price]]*$L$3, IF(E17394="Massachusetts", Table1[[#This Row],[price]]*$L$2, 1))</f>
        <v>575000</v>
      </c>
    </row>
    <row r="17395" spans="1:9" x14ac:dyDescent="0.25">
      <c r="A17395" s="2">
        <v>42515</v>
      </c>
      <c r="B17395" s="1">
        <f t="shared" si="542"/>
        <v>2016</v>
      </c>
      <c r="C17395" s="1">
        <f t="shared" si="543"/>
        <v>2</v>
      </c>
      <c r="D17395">
        <v>2914</v>
      </c>
      <c r="E17395" t="s">
        <v>36</v>
      </c>
      <c r="F17395" s="4">
        <v>596000</v>
      </c>
      <c r="G17395" t="s">
        <v>5</v>
      </c>
      <c r="H17395">
        <v>4</v>
      </c>
      <c r="I17395" s="4">
        <f>IF(E17395="Rhode Island", Table1[[#This Row],[price]]*$L$3, IF(E17395="Massachusetts", Table1[[#This Row],[price]]*$L$2, 1))</f>
        <v>596000</v>
      </c>
    </row>
    <row r="17396" spans="1:9" x14ac:dyDescent="0.25">
      <c r="A17396" s="2">
        <v>42515</v>
      </c>
      <c r="B17396" s="1">
        <f t="shared" si="542"/>
        <v>2016</v>
      </c>
      <c r="C17396" s="1">
        <f t="shared" si="543"/>
        <v>2</v>
      </c>
      <c r="D17396">
        <v>2914</v>
      </c>
      <c r="E17396" t="s">
        <v>36</v>
      </c>
      <c r="F17396" s="4">
        <v>647000</v>
      </c>
      <c r="G17396" t="s">
        <v>5</v>
      </c>
      <c r="H17396">
        <v>4</v>
      </c>
      <c r="I17396" s="4">
        <f>IF(E17396="Rhode Island", Table1[[#This Row],[price]]*$L$3, IF(E17396="Massachusetts", Table1[[#This Row],[price]]*$L$2, 1))</f>
        <v>647000</v>
      </c>
    </row>
    <row r="17397" spans="1:9" x14ac:dyDescent="0.25">
      <c r="A17397" s="2">
        <v>42515</v>
      </c>
      <c r="B17397" s="1">
        <f t="shared" si="542"/>
        <v>2016</v>
      </c>
      <c r="C17397" s="1">
        <f t="shared" si="543"/>
        <v>2</v>
      </c>
      <c r="D17397">
        <v>2602</v>
      </c>
      <c r="E17397" t="s">
        <v>37</v>
      </c>
      <c r="F17397" s="4">
        <v>695000</v>
      </c>
      <c r="G17397" t="s">
        <v>5</v>
      </c>
      <c r="H17397">
        <v>2</v>
      </c>
      <c r="I17397" s="4">
        <f>IF(E17397="Rhode Island", Table1[[#This Row],[price]]*$L$3, IF(E17397="Massachusetts", Table1[[#This Row],[price]]*$L$2, 1))</f>
        <v>695000</v>
      </c>
    </row>
    <row r="17398" spans="1:9" x14ac:dyDescent="0.25">
      <c r="A17398" s="2">
        <v>42515</v>
      </c>
      <c r="B17398" s="1">
        <f t="shared" si="542"/>
        <v>2016</v>
      </c>
      <c r="C17398" s="1">
        <f t="shared" si="543"/>
        <v>2</v>
      </c>
      <c r="D17398">
        <v>2602</v>
      </c>
      <c r="E17398" t="s">
        <v>37</v>
      </c>
      <c r="F17398" s="4">
        <v>725500</v>
      </c>
      <c r="G17398" t="s">
        <v>5</v>
      </c>
      <c r="H17398">
        <v>3</v>
      </c>
      <c r="I17398" s="4">
        <f>IF(E17398="Rhode Island", Table1[[#This Row],[price]]*$L$3, IF(E17398="Massachusetts", Table1[[#This Row],[price]]*$L$2, 1))</f>
        <v>725500</v>
      </c>
    </row>
    <row r="17399" spans="1:9" x14ac:dyDescent="0.25">
      <c r="A17399" s="2">
        <v>42515</v>
      </c>
      <c r="B17399" s="1">
        <f t="shared" si="542"/>
        <v>2016</v>
      </c>
      <c r="C17399" s="1">
        <f t="shared" si="543"/>
        <v>2</v>
      </c>
      <c r="D17399">
        <v>2602</v>
      </c>
      <c r="E17399" t="s">
        <v>37</v>
      </c>
      <c r="F17399" s="4">
        <v>745000</v>
      </c>
      <c r="G17399" t="s">
        <v>5</v>
      </c>
      <c r="H17399">
        <v>4</v>
      </c>
      <c r="I17399" s="4">
        <f>IF(E17399="Rhode Island", Table1[[#This Row],[price]]*$L$3, IF(E17399="Massachusetts", Table1[[#This Row],[price]]*$L$2, 1))</f>
        <v>745000</v>
      </c>
    </row>
    <row r="17400" spans="1:9" x14ac:dyDescent="0.25">
      <c r="A17400" s="2">
        <v>42515</v>
      </c>
      <c r="B17400" s="1">
        <f t="shared" si="542"/>
        <v>2016</v>
      </c>
      <c r="C17400" s="1">
        <f t="shared" si="543"/>
        <v>2</v>
      </c>
      <c r="D17400">
        <v>2602</v>
      </c>
      <c r="E17400" t="s">
        <v>37</v>
      </c>
      <c r="F17400" s="4">
        <v>751000</v>
      </c>
      <c r="G17400" t="s">
        <v>5</v>
      </c>
      <c r="H17400">
        <v>3</v>
      </c>
      <c r="I17400" s="4">
        <f>IF(E17400="Rhode Island", Table1[[#This Row],[price]]*$L$3, IF(E17400="Massachusetts", Table1[[#This Row],[price]]*$L$2, 1))</f>
        <v>751000</v>
      </c>
    </row>
    <row r="17401" spans="1:9" x14ac:dyDescent="0.25">
      <c r="A17401" s="2">
        <v>42515</v>
      </c>
      <c r="B17401" s="1">
        <f t="shared" si="542"/>
        <v>2016</v>
      </c>
      <c r="C17401" s="1">
        <f t="shared" si="543"/>
        <v>2</v>
      </c>
      <c r="D17401">
        <v>2906</v>
      </c>
      <c r="E17401" t="s">
        <v>36</v>
      </c>
      <c r="F17401" s="4">
        <v>790000</v>
      </c>
      <c r="G17401" t="s">
        <v>5</v>
      </c>
      <c r="H17401">
        <v>5</v>
      </c>
      <c r="I17401" s="4">
        <f>IF(E17401="Rhode Island", Table1[[#This Row],[price]]*$L$3, IF(E17401="Massachusetts", Table1[[#This Row],[price]]*$L$2, 1))</f>
        <v>790000</v>
      </c>
    </row>
    <row r="17402" spans="1:9" x14ac:dyDescent="0.25">
      <c r="A17402" s="2">
        <v>42515</v>
      </c>
      <c r="B17402" s="1">
        <f t="shared" si="542"/>
        <v>2016</v>
      </c>
      <c r="C17402" s="1">
        <f t="shared" si="543"/>
        <v>2</v>
      </c>
      <c r="D17402">
        <v>2904</v>
      </c>
      <c r="E17402" t="s">
        <v>36</v>
      </c>
      <c r="F17402" s="4">
        <v>795000</v>
      </c>
      <c r="G17402" t="s">
        <v>5</v>
      </c>
      <c r="H17402">
        <v>4</v>
      </c>
      <c r="I17402" s="4">
        <f>IF(E17402="Rhode Island", Table1[[#This Row],[price]]*$L$3, IF(E17402="Massachusetts", Table1[[#This Row],[price]]*$L$2, 1))</f>
        <v>795000</v>
      </c>
    </row>
    <row r="17403" spans="1:9" x14ac:dyDescent="0.25">
      <c r="A17403" s="2">
        <v>42515</v>
      </c>
      <c r="B17403" s="1">
        <f t="shared" si="542"/>
        <v>2016</v>
      </c>
      <c r="C17403" s="1">
        <f t="shared" si="543"/>
        <v>2</v>
      </c>
      <c r="D17403">
        <v>2602</v>
      </c>
      <c r="E17403" t="s">
        <v>37</v>
      </c>
      <c r="F17403" s="4">
        <v>1015000</v>
      </c>
      <c r="G17403" t="s">
        <v>5</v>
      </c>
      <c r="H17403">
        <v>4</v>
      </c>
      <c r="I17403" s="4">
        <f>IF(E17403="Rhode Island", Table1[[#This Row],[price]]*$L$3, IF(E17403="Massachusetts", Table1[[#This Row],[price]]*$L$2, 1))</f>
        <v>1015000</v>
      </c>
    </row>
    <row r="17404" spans="1:9" x14ac:dyDescent="0.25">
      <c r="A17404" s="2">
        <v>42515</v>
      </c>
      <c r="B17404" s="1">
        <f t="shared" si="542"/>
        <v>2016</v>
      </c>
      <c r="C17404" s="1">
        <f t="shared" si="543"/>
        <v>2</v>
      </c>
      <c r="D17404">
        <v>2602</v>
      </c>
      <c r="E17404" t="s">
        <v>37</v>
      </c>
      <c r="F17404" s="4">
        <v>1080000</v>
      </c>
      <c r="G17404" t="s">
        <v>5</v>
      </c>
      <c r="H17404">
        <v>4</v>
      </c>
      <c r="I17404" s="4">
        <f>IF(E17404="Rhode Island", Table1[[#This Row],[price]]*$L$3, IF(E17404="Massachusetts", Table1[[#This Row],[price]]*$L$2, 1))</f>
        <v>1080000</v>
      </c>
    </row>
    <row r="17405" spans="1:9" x14ac:dyDescent="0.25">
      <c r="A17405" s="2">
        <v>42515</v>
      </c>
      <c r="B17405" s="1">
        <f t="shared" si="542"/>
        <v>2016</v>
      </c>
      <c r="C17405" s="1">
        <f t="shared" si="543"/>
        <v>2</v>
      </c>
      <c r="D17405">
        <v>2913</v>
      </c>
      <c r="E17405" t="s">
        <v>36</v>
      </c>
      <c r="F17405" s="4">
        <v>1200000</v>
      </c>
      <c r="G17405" t="s">
        <v>5</v>
      </c>
      <c r="H17405">
        <v>5</v>
      </c>
      <c r="I17405" s="4">
        <f>IF(E17405="Rhode Island", Table1[[#This Row],[price]]*$L$3, IF(E17405="Massachusetts", Table1[[#This Row],[price]]*$L$2, 1))</f>
        <v>1200000</v>
      </c>
    </row>
    <row r="17406" spans="1:9" x14ac:dyDescent="0.25">
      <c r="A17406" s="2">
        <v>42515</v>
      </c>
      <c r="B17406" s="1">
        <f t="shared" si="542"/>
        <v>2016</v>
      </c>
      <c r="C17406" s="1">
        <f t="shared" si="543"/>
        <v>2</v>
      </c>
      <c r="D17406">
        <v>2603</v>
      </c>
      <c r="E17406" t="s">
        <v>37</v>
      </c>
      <c r="F17406" s="4">
        <v>1285000</v>
      </c>
      <c r="G17406" t="s">
        <v>5</v>
      </c>
      <c r="H17406">
        <v>4</v>
      </c>
      <c r="I17406" s="4">
        <f>IF(E17406="Rhode Island", Table1[[#This Row],[price]]*$L$3, IF(E17406="Massachusetts", Table1[[#This Row],[price]]*$L$2, 1))</f>
        <v>1285000</v>
      </c>
    </row>
    <row r="17407" spans="1:9" x14ac:dyDescent="0.25">
      <c r="A17407" s="2">
        <v>42515</v>
      </c>
      <c r="B17407" s="1">
        <f t="shared" si="542"/>
        <v>2016</v>
      </c>
      <c r="C17407" s="1">
        <f t="shared" si="543"/>
        <v>2</v>
      </c>
      <c r="D17407">
        <v>2602</v>
      </c>
      <c r="E17407" t="s">
        <v>37</v>
      </c>
      <c r="F17407" s="4">
        <v>322000</v>
      </c>
      <c r="G17407" t="s">
        <v>6</v>
      </c>
      <c r="H17407">
        <v>2</v>
      </c>
      <c r="I17407" s="4">
        <f>IF(E17407="Rhode Island", Table1[[#This Row],[price]]*$L$3, IF(E17407="Massachusetts", Table1[[#This Row],[price]]*$L$2, 1))</f>
        <v>322000</v>
      </c>
    </row>
    <row r="17408" spans="1:9" x14ac:dyDescent="0.25">
      <c r="A17408" s="2">
        <v>42515</v>
      </c>
      <c r="B17408" s="1">
        <f t="shared" si="542"/>
        <v>2016</v>
      </c>
      <c r="C17408" s="1">
        <f t="shared" si="543"/>
        <v>2</v>
      </c>
      <c r="D17408">
        <v>2612</v>
      </c>
      <c r="E17408" t="s">
        <v>37</v>
      </c>
      <c r="F17408" s="4">
        <v>331000</v>
      </c>
      <c r="G17408" t="s">
        <v>6</v>
      </c>
      <c r="H17408">
        <v>1</v>
      </c>
      <c r="I17408" s="4">
        <f>IF(E17408="Rhode Island", Table1[[#This Row],[price]]*$L$3, IF(E17408="Massachusetts", Table1[[#This Row],[price]]*$L$2, 1))</f>
        <v>331000</v>
      </c>
    </row>
    <row r="17409" spans="1:9" x14ac:dyDescent="0.25">
      <c r="A17409" s="2">
        <v>42515</v>
      </c>
      <c r="B17409" s="1">
        <f t="shared" si="542"/>
        <v>2016</v>
      </c>
      <c r="C17409" s="1">
        <f t="shared" si="543"/>
        <v>2</v>
      </c>
      <c r="D17409">
        <v>2612</v>
      </c>
      <c r="E17409" t="s">
        <v>37</v>
      </c>
      <c r="F17409" s="4">
        <v>650000</v>
      </c>
      <c r="G17409" t="s">
        <v>6</v>
      </c>
      <c r="H17409">
        <v>2</v>
      </c>
      <c r="I17409" s="4">
        <f>IF(E17409="Rhode Island", Table1[[#This Row],[price]]*$L$3, IF(E17409="Massachusetts", Table1[[#This Row],[price]]*$L$2, 1))</f>
        <v>650000</v>
      </c>
    </row>
    <row r="17410" spans="1:9" x14ac:dyDescent="0.25">
      <c r="A17410" s="2">
        <v>42516</v>
      </c>
      <c r="B17410" s="1">
        <f t="shared" ref="B17410:B17473" si="544">YEAR(A17410)</f>
        <v>2016</v>
      </c>
      <c r="C17410" s="1">
        <f t="shared" ref="C17410:C17473" si="545">ROUNDUP(MONTH(A17410)/3,0)</f>
        <v>2</v>
      </c>
      <c r="D17410">
        <v>2906</v>
      </c>
      <c r="E17410" t="s">
        <v>36</v>
      </c>
      <c r="F17410" s="4">
        <v>390000</v>
      </c>
      <c r="G17410" t="s">
        <v>5</v>
      </c>
      <c r="H17410">
        <v>3</v>
      </c>
      <c r="I17410" s="4">
        <f>IF(E17410="Rhode Island", Table1[[#This Row],[price]]*$L$3, IF(E17410="Massachusetts", Table1[[#This Row],[price]]*$L$2, 1))</f>
        <v>390000</v>
      </c>
    </row>
    <row r="17411" spans="1:9" x14ac:dyDescent="0.25">
      <c r="A17411" s="2">
        <v>42516</v>
      </c>
      <c r="B17411" s="1">
        <f t="shared" si="544"/>
        <v>2016</v>
      </c>
      <c r="C17411" s="1">
        <f t="shared" si="545"/>
        <v>2</v>
      </c>
      <c r="D17411">
        <v>2913</v>
      </c>
      <c r="E17411" t="s">
        <v>36</v>
      </c>
      <c r="F17411" s="4">
        <v>495000</v>
      </c>
      <c r="G17411" t="s">
        <v>5</v>
      </c>
      <c r="H17411">
        <v>3</v>
      </c>
      <c r="I17411" s="4">
        <f>IF(E17411="Rhode Island", Table1[[#This Row],[price]]*$L$3, IF(E17411="Massachusetts", Table1[[#This Row],[price]]*$L$2, 1))</f>
        <v>495000</v>
      </c>
    </row>
    <row r="17412" spans="1:9" x14ac:dyDescent="0.25">
      <c r="A17412" s="2">
        <v>42516</v>
      </c>
      <c r="B17412" s="1">
        <f t="shared" si="544"/>
        <v>2016</v>
      </c>
      <c r="C17412" s="1">
        <f t="shared" si="545"/>
        <v>2</v>
      </c>
      <c r="D17412">
        <v>2902</v>
      </c>
      <c r="E17412" t="s">
        <v>36</v>
      </c>
      <c r="F17412" s="4">
        <v>525000</v>
      </c>
      <c r="G17412" t="s">
        <v>5</v>
      </c>
      <c r="H17412">
        <v>3</v>
      </c>
      <c r="I17412" s="4">
        <f>IF(E17412="Rhode Island", Table1[[#This Row],[price]]*$L$3, IF(E17412="Massachusetts", Table1[[#This Row],[price]]*$L$2, 1))</f>
        <v>525000</v>
      </c>
    </row>
    <row r="17413" spans="1:9" x14ac:dyDescent="0.25">
      <c r="A17413" s="2">
        <v>42516</v>
      </c>
      <c r="B17413" s="1">
        <f t="shared" si="544"/>
        <v>2016</v>
      </c>
      <c r="C17413" s="1">
        <f t="shared" si="545"/>
        <v>2</v>
      </c>
      <c r="D17413">
        <v>2905</v>
      </c>
      <c r="E17413" t="s">
        <v>36</v>
      </c>
      <c r="F17413" s="4">
        <v>580000</v>
      </c>
      <c r="G17413" t="s">
        <v>5</v>
      </c>
      <c r="H17413">
        <v>4</v>
      </c>
      <c r="I17413" s="4">
        <f>IF(E17413="Rhode Island", Table1[[#This Row],[price]]*$L$3, IF(E17413="Massachusetts", Table1[[#This Row],[price]]*$L$2, 1))</f>
        <v>580000</v>
      </c>
    </row>
    <row r="17414" spans="1:9" x14ac:dyDescent="0.25">
      <c r="A17414" s="2">
        <v>42516</v>
      </c>
      <c r="B17414" s="1">
        <f t="shared" si="544"/>
        <v>2016</v>
      </c>
      <c r="C17414" s="1">
        <f t="shared" si="545"/>
        <v>2</v>
      </c>
      <c r="D17414">
        <v>2602</v>
      </c>
      <c r="E17414" t="s">
        <v>37</v>
      </c>
      <c r="F17414" s="4">
        <v>375000</v>
      </c>
      <c r="G17414" t="s">
        <v>6</v>
      </c>
      <c r="H17414">
        <v>2</v>
      </c>
      <c r="I17414" s="4">
        <f>IF(E17414="Rhode Island", Table1[[#This Row],[price]]*$L$3, IF(E17414="Massachusetts", Table1[[#This Row],[price]]*$L$2, 1))</f>
        <v>375000</v>
      </c>
    </row>
    <row r="17415" spans="1:9" x14ac:dyDescent="0.25">
      <c r="A17415" s="2">
        <v>42516</v>
      </c>
      <c r="B17415" s="1">
        <f t="shared" si="544"/>
        <v>2016</v>
      </c>
      <c r="C17415" s="1">
        <f t="shared" si="545"/>
        <v>2</v>
      </c>
      <c r="D17415">
        <v>2601</v>
      </c>
      <c r="E17415" t="s">
        <v>37</v>
      </c>
      <c r="F17415" s="4">
        <v>609000</v>
      </c>
      <c r="G17415" t="s">
        <v>6</v>
      </c>
      <c r="H17415">
        <v>2</v>
      </c>
      <c r="I17415" s="4">
        <f>IF(E17415="Rhode Island", Table1[[#This Row],[price]]*$L$3, IF(E17415="Massachusetts", Table1[[#This Row],[price]]*$L$2, 1))</f>
        <v>609000</v>
      </c>
    </row>
    <row r="17416" spans="1:9" x14ac:dyDescent="0.25">
      <c r="A17416" s="2">
        <v>42516</v>
      </c>
      <c r="B17416" s="1">
        <f t="shared" si="544"/>
        <v>2016</v>
      </c>
      <c r="C17416" s="1">
        <f t="shared" si="545"/>
        <v>2</v>
      </c>
      <c r="D17416">
        <v>2603</v>
      </c>
      <c r="E17416" t="s">
        <v>37</v>
      </c>
      <c r="F17416" s="4">
        <v>620000</v>
      </c>
      <c r="G17416" t="s">
        <v>6</v>
      </c>
      <c r="H17416">
        <v>2</v>
      </c>
      <c r="I17416" s="4">
        <f>IF(E17416="Rhode Island", Table1[[#This Row],[price]]*$L$3, IF(E17416="Massachusetts", Table1[[#This Row],[price]]*$L$2, 1))</f>
        <v>620000</v>
      </c>
    </row>
    <row r="17417" spans="1:9" x14ac:dyDescent="0.25">
      <c r="A17417" s="2">
        <v>42517</v>
      </c>
      <c r="B17417" s="1">
        <f t="shared" si="544"/>
        <v>2016</v>
      </c>
      <c r="C17417" s="1">
        <f t="shared" si="545"/>
        <v>2</v>
      </c>
      <c r="D17417">
        <v>2913</v>
      </c>
      <c r="E17417" t="s">
        <v>36</v>
      </c>
      <c r="F17417" s="4">
        <v>460000</v>
      </c>
      <c r="G17417" t="s">
        <v>5</v>
      </c>
      <c r="H17417">
        <v>3</v>
      </c>
      <c r="I17417" s="4">
        <f>IF(E17417="Rhode Island", Table1[[#This Row],[price]]*$L$3, IF(E17417="Massachusetts", Table1[[#This Row],[price]]*$L$2, 1))</f>
        <v>460000</v>
      </c>
    </row>
    <row r="17418" spans="1:9" x14ac:dyDescent="0.25">
      <c r="A17418" s="2">
        <v>42517</v>
      </c>
      <c r="B17418" s="1">
        <f t="shared" si="544"/>
        <v>2016</v>
      </c>
      <c r="C17418" s="1">
        <f t="shared" si="545"/>
        <v>2</v>
      </c>
      <c r="D17418">
        <v>2906</v>
      </c>
      <c r="E17418" t="s">
        <v>36</v>
      </c>
      <c r="F17418" s="4">
        <v>580000</v>
      </c>
      <c r="G17418" t="s">
        <v>5</v>
      </c>
      <c r="H17418">
        <v>4</v>
      </c>
      <c r="I17418" s="4">
        <f>IF(E17418="Rhode Island", Table1[[#This Row],[price]]*$L$3, IF(E17418="Massachusetts", Table1[[#This Row],[price]]*$L$2, 1))</f>
        <v>580000</v>
      </c>
    </row>
    <row r="17419" spans="1:9" x14ac:dyDescent="0.25">
      <c r="A17419" s="2">
        <v>42517</v>
      </c>
      <c r="B17419" s="1">
        <f t="shared" si="544"/>
        <v>2016</v>
      </c>
      <c r="C17419" s="1">
        <f t="shared" si="545"/>
        <v>2</v>
      </c>
      <c r="D17419">
        <v>2914</v>
      </c>
      <c r="E17419" t="s">
        <v>36</v>
      </c>
      <c r="F17419" s="4">
        <v>606000</v>
      </c>
      <c r="G17419" t="s">
        <v>5</v>
      </c>
      <c r="H17419">
        <v>4</v>
      </c>
      <c r="I17419" s="4">
        <f>IF(E17419="Rhode Island", Table1[[#This Row],[price]]*$L$3, IF(E17419="Massachusetts", Table1[[#This Row],[price]]*$L$2, 1))</f>
        <v>606000</v>
      </c>
    </row>
    <row r="17420" spans="1:9" x14ac:dyDescent="0.25">
      <c r="A17420" s="2">
        <v>42517</v>
      </c>
      <c r="B17420" s="1">
        <f t="shared" si="544"/>
        <v>2016</v>
      </c>
      <c r="C17420" s="1">
        <f t="shared" si="545"/>
        <v>2</v>
      </c>
      <c r="D17420">
        <v>2615</v>
      </c>
      <c r="E17420" t="s">
        <v>37</v>
      </c>
      <c r="F17420" s="4">
        <v>622000</v>
      </c>
      <c r="G17420" t="s">
        <v>5</v>
      </c>
      <c r="H17420">
        <v>5</v>
      </c>
      <c r="I17420" s="4">
        <f>IF(E17420="Rhode Island", Table1[[#This Row],[price]]*$L$3, IF(E17420="Massachusetts", Table1[[#This Row],[price]]*$L$2, 1))</f>
        <v>622000</v>
      </c>
    </row>
    <row r="17421" spans="1:9" x14ac:dyDescent="0.25">
      <c r="A17421" s="2">
        <v>42517</v>
      </c>
      <c r="B17421" s="1">
        <f t="shared" si="544"/>
        <v>2016</v>
      </c>
      <c r="C17421" s="1">
        <f t="shared" si="545"/>
        <v>2</v>
      </c>
      <c r="D17421">
        <v>2611</v>
      </c>
      <c r="E17421" t="s">
        <v>37</v>
      </c>
      <c r="F17421" s="4">
        <v>715000</v>
      </c>
      <c r="G17421" t="s">
        <v>5</v>
      </c>
      <c r="H17421">
        <v>4</v>
      </c>
      <c r="I17421" s="4">
        <f>IF(E17421="Rhode Island", Table1[[#This Row],[price]]*$L$3, IF(E17421="Massachusetts", Table1[[#This Row],[price]]*$L$2, 1))</f>
        <v>715000</v>
      </c>
    </row>
    <row r="17422" spans="1:9" x14ac:dyDescent="0.25">
      <c r="A17422" s="2">
        <v>42517</v>
      </c>
      <c r="B17422" s="1">
        <f t="shared" si="544"/>
        <v>2016</v>
      </c>
      <c r="C17422" s="1">
        <f t="shared" si="545"/>
        <v>2</v>
      </c>
      <c r="D17422">
        <v>2914</v>
      </c>
      <c r="E17422" t="s">
        <v>36</v>
      </c>
      <c r="F17422" s="4">
        <v>1135000</v>
      </c>
      <c r="G17422" t="s">
        <v>5</v>
      </c>
      <c r="H17422">
        <v>5</v>
      </c>
      <c r="I17422" s="4">
        <f>IF(E17422="Rhode Island", Table1[[#This Row],[price]]*$L$3, IF(E17422="Massachusetts", Table1[[#This Row],[price]]*$L$2, 1))</f>
        <v>1135000</v>
      </c>
    </row>
    <row r="17423" spans="1:9" x14ac:dyDescent="0.25">
      <c r="A17423" s="2">
        <v>42517</v>
      </c>
      <c r="B17423" s="1">
        <f t="shared" si="544"/>
        <v>2016</v>
      </c>
      <c r="C17423" s="1">
        <f t="shared" si="545"/>
        <v>2</v>
      </c>
      <c r="D17423">
        <v>2602</v>
      </c>
      <c r="E17423" t="s">
        <v>37</v>
      </c>
      <c r="F17423" s="4">
        <v>1200000</v>
      </c>
      <c r="G17423" t="s">
        <v>5</v>
      </c>
      <c r="H17423">
        <v>5</v>
      </c>
      <c r="I17423" s="4">
        <f>IF(E17423="Rhode Island", Table1[[#This Row],[price]]*$L$3, IF(E17423="Massachusetts", Table1[[#This Row],[price]]*$L$2, 1))</f>
        <v>1200000</v>
      </c>
    </row>
    <row r="17424" spans="1:9" x14ac:dyDescent="0.25">
      <c r="A17424" s="2">
        <v>42517</v>
      </c>
      <c r="B17424" s="1">
        <f t="shared" si="544"/>
        <v>2016</v>
      </c>
      <c r="C17424" s="1">
        <f t="shared" si="545"/>
        <v>2</v>
      </c>
      <c r="D17424">
        <v>2611</v>
      </c>
      <c r="E17424" t="s">
        <v>37</v>
      </c>
      <c r="F17424" s="4">
        <v>239000</v>
      </c>
      <c r="G17424" t="s">
        <v>6</v>
      </c>
      <c r="H17424">
        <v>2</v>
      </c>
      <c r="I17424" s="4">
        <f>IF(E17424="Rhode Island", Table1[[#This Row],[price]]*$L$3, IF(E17424="Massachusetts", Table1[[#This Row],[price]]*$L$2, 1))</f>
        <v>239000</v>
      </c>
    </row>
    <row r="17425" spans="1:9" x14ac:dyDescent="0.25">
      <c r="A17425" s="2">
        <v>42517</v>
      </c>
      <c r="B17425" s="1">
        <f t="shared" si="544"/>
        <v>2016</v>
      </c>
      <c r="C17425" s="1">
        <f t="shared" si="545"/>
        <v>2</v>
      </c>
      <c r="D17425">
        <v>2604</v>
      </c>
      <c r="E17425" t="s">
        <v>37</v>
      </c>
      <c r="F17425" s="4">
        <v>280000</v>
      </c>
      <c r="G17425" t="s">
        <v>6</v>
      </c>
      <c r="H17425">
        <v>1</v>
      </c>
      <c r="I17425" s="4">
        <f>IF(E17425="Rhode Island", Table1[[#This Row],[price]]*$L$3, IF(E17425="Massachusetts", Table1[[#This Row],[price]]*$L$2, 1))</f>
        <v>280000</v>
      </c>
    </row>
    <row r="17426" spans="1:9" x14ac:dyDescent="0.25">
      <c r="A17426" s="2">
        <v>42517</v>
      </c>
      <c r="B17426" s="1">
        <f t="shared" si="544"/>
        <v>2016</v>
      </c>
      <c r="C17426" s="1">
        <f t="shared" si="545"/>
        <v>2</v>
      </c>
      <c r="D17426">
        <v>2606</v>
      </c>
      <c r="E17426" t="s">
        <v>37</v>
      </c>
      <c r="F17426" s="4">
        <v>398000</v>
      </c>
      <c r="G17426" t="s">
        <v>6</v>
      </c>
      <c r="H17426">
        <v>2</v>
      </c>
      <c r="I17426" s="4">
        <f>IF(E17426="Rhode Island", Table1[[#This Row],[price]]*$L$3, IF(E17426="Massachusetts", Table1[[#This Row],[price]]*$L$2, 1))</f>
        <v>398000</v>
      </c>
    </row>
    <row r="17427" spans="1:9" x14ac:dyDescent="0.25">
      <c r="A17427" s="2">
        <v>42517</v>
      </c>
      <c r="B17427" s="1">
        <f t="shared" si="544"/>
        <v>2016</v>
      </c>
      <c r="C17427" s="1">
        <f t="shared" si="545"/>
        <v>2</v>
      </c>
      <c r="D17427">
        <v>2604</v>
      </c>
      <c r="E17427" t="s">
        <v>37</v>
      </c>
      <c r="F17427" s="4">
        <v>437500</v>
      </c>
      <c r="G17427" t="s">
        <v>6</v>
      </c>
      <c r="H17427">
        <v>3</v>
      </c>
      <c r="I17427" s="4">
        <f>IF(E17427="Rhode Island", Table1[[#This Row],[price]]*$L$3, IF(E17427="Massachusetts", Table1[[#This Row],[price]]*$L$2, 1))</f>
        <v>437500</v>
      </c>
    </row>
    <row r="17428" spans="1:9" x14ac:dyDescent="0.25">
      <c r="A17428" s="2">
        <v>42517</v>
      </c>
      <c r="B17428" s="1">
        <f t="shared" si="544"/>
        <v>2016</v>
      </c>
      <c r="C17428" s="1">
        <f t="shared" si="545"/>
        <v>2</v>
      </c>
      <c r="D17428">
        <v>2602</v>
      </c>
      <c r="E17428" t="s">
        <v>37</v>
      </c>
      <c r="F17428" s="4">
        <v>503000</v>
      </c>
      <c r="G17428" t="s">
        <v>6</v>
      </c>
      <c r="H17428">
        <v>2</v>
      </c>
      <c r="I17428" s="4">
        <f>IF(E17428="Rhode Island", Table1[[#This Row],[price]]*$L$3, IF(E17428="Massachusetts", Table1[[#This Row],[price]]*$L$2, 1))</f>
        <v>503000</v>
      </c>
    </row>
    <row r="17429" spans="1:9" x14ac:dyDescent="0.25">
      <c r="A17429" s="2">
        <v>42517</v>
      </c>
      <c r="B17429" s="1">
        <f t="shared" si="544"/>
        <v>2016</v>
      </c>
      <c r="C17429" s="1">
        <f t="shared" si="545"/>
        <v>2</v>
      </c>
      <c r="D17429">
        <v>2604</v>
      </c>
      <c r="E17429" t="s">
        <v>37</v>
      </c>
      <c r="F17429" s="4">
        <v>610000</v>
      </c>
      <c r="G17429" t="s">
        <v>6</v>
      </c>
      <c r="H17429">
        <v>2</v>
      </c>
      <c r="I17429" s="4">
        <f>IF(E17429="Rhode Island", Table1[[#This Row],[price]]*$L$3, IF(E17429="Massachusetts", Table1[[#This Row],[price]]*$L$2, 1))</f>
        <v>610000</v>
      </c>
    </row>
    <row r="17430" spans="1:9" x14ac:dyDescent="0.25">
      <c r="A17430" s="2">
        <v>42518</v>
      </c>
      <c r="B17430" s="1">
        <f t="shared" si="544"/>
        <v>2016</v>
      </c>
      <c r="C17430" s="1">
        <f t="shared" si="545"/>
        <v>2</v>
      </c>
      <c r="D17430">
        <v>2913</v>
      </c>
      <c r="E17430" t="s">
        <v>36</v>
      </c>
      <c r="F17430" s="4">
        <v>417500</v>
      </c>
      <c r="G17430" t="s">
        <v>5</v>
      </c>
      <c r="H17430">
        <v>3</v>
      </c>
      <c r="I17430" s="4">
        <f>IF(E17430="Rhode Island", Table1[[#This Row],[price]]*$L$3, IF(E17430="Massachusetts", Table1[[#This Row],[price]]*$L$2, 1))</f>
        <v>417500</v>
      </c>
    </row>
    <row r="17431" spans="1:9" x14ac:dyDescent="0.25">
      <c r="A17431" s="2">
        <v>42518</v>
      </c>
      <c r="B17431" s="1">
        <f t="shared" si="544"/>
        <v>2016</v>
      </c>
      <c r="C17431" s="1">
        <f t="shared" si="545"/>
        <v>2</v>
      </c>
      <c r="D17431">
        <v>2905</v>
      </c>
      <c r="E17431" t="s">
        <v>36</v>
      </c>
      <c r="F17431" s="4">
        <v>440000</v>
      </c>
      <c r="G17431" t="s">
        <v>5</v>
      </c>
      <c r="H17431">
        <v>3</v>
      </c>
      <c r="I17431" s="4">
        <f>IF(E17431="Rhode Island", Table1[[#This Row],[price]]*$L$3, IF(E17431="Massachusetts", Table1[[#This Row],[price]]*$L$2, 1))</f>
        <v>440000</v>
      </c>
    </row>
    <row r="17432" spans="1:9" x14ac:dyDescent="0.25">
      <c r="A17432" s="2">
        <v>42518</v>
      </c>
      <c r="B17432" s="1">
        <f t="shared" si="544"/>
        <v>2016</v>
      </c>
      <c r="C17432" s="1">
        <f t="shared" si="545"/>
        <v>2</v>
      </c>
      <c r="D17432">
        <v>2902</v>
      </c>
      <c r="E17432" t="s">
        <v>36</v>
      </c>
      <c r="F17432" s="4">
        <v>450000</v>
      </c>
      <c r="G17432" t="s">
        <v>5</v>
      </c>
      <c r="H17432">
        <v>3</v>
      </c>
      <c r="I17432" s="4">
        <f>IF(E17432="Rhode Island", Table1[[#This Row],[price]]*$L$3, IF(E17432="Massachusetts", Table1[[#This Row],[price]]*$L$2, 1))</f>
        <v>450000</v>
      </c>
    </row>
    <row r="17433" spans="1:9" x14ac:dyDescent="0.25">
      <c r="A17433" s="2">
        <v>42518</v>
      </c>
      <c r="B17433" s="1">
        <f t="shared" si="544"/>
        <v>2016</v>
      </c>
      <c r="C17433" s="1">
        <f t="shared" si="545"/>
        <v>2</v>
      </c>
      <c r="D17433">
        <v>2914</v>
      </c>
      <c r="E17433" t="s">
        <v>36</v>
      </c>
      <c r="F17433" s="4">
        <v>508000</v>
      </c>
      <c r="G17433" t="s">
        <v>5</v>
      </c>
      <c r="H17433">
        <v>3</v>
      </c>
      <c r="I17433" s="4">
        <f>IF(E17433="Rhode Island", Table1[[#This Row],[price]]*$L$3, IF(E17433="Massachusetts", Table1[[#This Row],[price]]*$L$2, 1))</f>
        <v>508000</v>
      </c>
    </row>
    <row r="17434" spans="1:9" x14ac:dyDescent="0.25">
      <c r="A17434" s="2">
        <v>42518</v>
      </c>
      <c r="B17434" s="1">
        <f t="shared" si="544"/>
        <v>2016</v>
      </c>
      <c r="C17434" s="1">
        <f t="shared" si="545"/>
        <v>2</v>
      </c>
      <c r="D17434">
        <v>2914</v>
      </c>
      <c r="E17434" t="s">
        <v>36</v>
      </c>
      <c r="F17434" s="4">
        <v>530000</v>
      </c>
      <c r="G17434" t="s">
        <v>5</v>
      </c>
      <c r="H17434">
        <v>3</v>
      </c>
      <c r="I17434" s="4">
        <f>IF(E17434="Rhode Island", Table1[[#This Row],[price]]*$L$3, IF(E17434="Massachusetts", Table1[[#This Row],[price]]*$L$2, 1))</f>
        <v>530000</v>
      </c>
    </row>
    <row r="17435" spans="1:9" x14ac:dyDescent="0.25">
      <c r="A17435" s="2">
        <v>42518</v>
      </c>
      <c r="B17435" s="1">
        <f t="shared" si="544"/>
        <v>2016</v>
      </c>
      <c r="C17435" s="1">
        <f t="shared" si="545"/>
        <v>2</v>
      </c>
      <c r="D17435">
        <v>2617</v>
      </c>
      <c r="E17435" t="s">
        <v>37</v>
      </c>
      <c r="F17435" s="4">
        <v>580000</v>
      </c>
      <c r="G17435" t="s">
        <v>5</v>
      </c>
      <c r="H17435">
        <v>4</v>
      </c>
      <c r="I17435" s="4">
        <f>IF(E17435="Rhode Island", Table1[[#This Row],[price]]*$L$3, IF(E17435="Massachusetts", Table1[[#This Row],[price]]*$L$2, 1))</f>
        <v>580000</v>
      </c>
    </row>
    <row r="17436" spans="1:9" x14ac:dyDescent="0.25">
      <c r="A17436" s="2">
        <v>42518</v>
      </c>
      <c r="B17436" s="1">
        <f t="shared" si="544"/>
        <v>2016</v>
      </c>
      <c r="C17436" s="1">
        <f t="shared" si="545"/>
        <v>2</v>
      </c>
      <c r="D17436">
        <v>2914</v>
      </c>
      <c r="E17436" t="s">
        <v>36</v>
      </c>
      <c r="F17436" s="4">
        <v>587500</v>
      </c>
      <c r="G17436" t="s">
        <v>5</v>
      </c>
      <c r="H17436">
        <v>4</v>
      </c>
      <c r="I17436" s="4">
        <f>IF(E17436="Rhode Island", Table1[[#This Row],[price]]*$L$3, IF(E17436="Massachusetts", Table1[[#This Row],[price]]*$L$2, 1))</f>
        <v>587500</v>
      </c>
    </row>
    <row r="17437" spans="1:9" x14ac:dyDescent="0.25">
      <c r="A17437" s="2">
        <v>42518</v>
      </c>
      <c r="B17437" s="1">
        <f t="shared" si="544"/>
        <v>2016</v>
      </c>
      <c r="C17437" s="1">
        <f t="shared" si="545"/>
        <v>2</v>
      </c>
      <c r="D17437">
        <v>2914</v>
      </c>
      <c r="E17437" t="s">
        <v>36</v>
      </c>
      <c r="F17437" s="4">
        <v>600000</v>
      </c>
      <c r="G17437" t="s">
        <v>5</v>
      </c>
      <c r="H17437">
        <v>4</v>
      </c>
      <c r="I17437" s="4">
        <f>IF(E17437="Rhode Island", Table1[[#This Row],[price]]*$L$3, IF(E17437="Massachusetts", Table1[[#This Row],[price]]*$L$2, 1))</f>
        <v>600000</v>
      </c>
    </row>
    <row r="17438" spans="1:9" x14ac:dyDescent="0.25">
      <c r="A17438" s="2">
        <v>42518</v>
      </c>
      <c r="B17438" s="1">
        <f t="shared" si="544"/>
        <v>2016</v>
      </c>
      <c r="C17438" s="1">
        <f t="shared" si="545"/>
        <v>2</v>
      </c>
      <c r="D17438">
        <v>2614</v>
      </c>
      <c r="E17438" t="s">
        <v>37</v>
      </c>
      <c r="F17438" s="4">
        <v>600000</v>
      </c>
      <c r="G17438" t="s">
        <v>5</v>
      </c>
      <c r="H17438">
        <v>3</v>
      </c>
      <c r="I17438" s="4">
        <f>IF(E17438="Rhode Island", Table1[[#This Row],[price]]*$L$3, IF(E17438="Massachusetts", Table1[[#This Row],[price]]*$L$2, 1))</f>
        <v>600000</v>
      </c>
    </row>
    <row r="17439" spans="1:9" x14ac:dyDescent="0.25">
      <c r="A17439" s="2">
        <v>42518</v>
      </c>
      <c r="B17439" s="1">
        <f t="shared" si="544"/>
        <v>2016</v>
      </c>
      <c r="C17439" s="1">
        <f t="shared" si="545"/>
        <v>2</v>
      </c>
      <c r="D17439">
        <v>2615</v>
      </c>
      <c r="E17439" t="s">
        <v>37</v>
      </c>
      <c r="F17439" s="4">
        <v>603000</v>
      </c>
      <c r="G17439" t="s">
        <v>5</v>
      </c>
      <c r="H17439">
        <v>4</v>
      </c>
      <c r="I17439" s="4">
        <f>IF(E17439="Rhode Island", Table1[[#This Row],[price]]*$L$3, IF(E17439="Massachusetts", Table1[[#This Row],[price]]*$L$2, 1))</f>
        <v>603000</v>
      </c>
    </row>
    <row r="17440" spans="1:9" x14ac:dyDescent="0.25">
      <c r="A17440" s="2">
        <v>42518</v>
      </c>
      <c r="B17440" s="1">
        <f t="shared" si="544"/>
        <v>2016</v>
      </c>
      <c r="C17440" s="1">
        <f t="shared" si="545"/>
        <v>2</v>
      </c>
      <c r="D17440">
        <v>2913</v>
      </c>
      <c r="E17440" t="s">
        <v>36</v>
      </c>
      <c r="F17440" s="4">
        <v>615000</v>
      </c>
      <c r="G17440" t="s">
        <v>5</v>
      </c>
      <c r="H17440">
        <v>4</v>
      </c>
      <c r="I17440" s="4">
        <f>IF(E17440="Rhode Island", Table1[[#This Row],[price]]*$L$3, IF(E17440="Massachusetts", Table1[[#This Row],[price]]*$L$2, 1))</f>
        <v>615000</v>
      </c>
    </row>
    <row r="17441" spans="1:9" x14ac:dyDescent="0.25">
      <c r="A17441" s="2">
        <v>42518</v>
      </c>
      <c r="B17441" s="1">
        <f t="shared" si="544"/>
        <v>2016</v>
      </c>
      <c r="C17441" s="1">
        <f t="shared" si="545"/>
        <v>2</v>
      </c>
      <c r="D17441">
        <v>2615</v>
      </c>
      <c r="E17441" t="s">
        <v>37</v>
      </c>
      <c r="F17441" s="4">
        <v>615000</v>
      </c>
      <c r="G17441" t="s">
        <v>5</v>
      </c>
      <c r="H17441">
        <v>4</v>
      </c>
      <c r="I17441" s="4">
        <f>IF(E17441="Rhode Island", Table1[[#This Row],[price]]*$L$3, IF(E17441="Massachusetts", Table1[[#This Row],[price]]*$L$2, 1))</f>
        <v>615000</v>
      </c>
    </row>
    <row r="17442" spans="1:9" x14ac:dyDescent="0.25">
      <c r="A17442" s="2">
        <v>42518</v>
      </c>
      <c r="B17442" s="1">
        <f t="shared" si="544"/>
        <v>2016</v>
      </c>
      <c r="C17442" s="1">
        <f t="shared" si="545"/>
        <v>2</v>
      </c>
      <c r="D17442">
        <v>2602</v>
      </c>
      <c r="E17442" t="s">
        <v>37</v>
      </c>
      <c r="F17442" s="4">
        <v>651000</v>
      </c>
      <c r="G17442" t="s">
        <v>5</v>
      </c>
      <c r="H17442">
        <v>4</v>
      </c>
      <c r="I17442" s="4">
        <f>IF(E17442="Rhode Island", Table1[[#This Row],[price]]*$L$3, IF(E17442="Massachusetts", Table1[[#This Row],[price]]*$L$2, 1))</f>
        <v>651000</v>
      </c>
    </row>
    <row r="17443" spans="1:9" x14ac:dyDescent="0.25">
      <c r="A17443" s="2">
        <v>42518</v>
      </c>
      <c r="B17443" s="1">
        <f t="shared" si="544"/>
        <v>2016</v>
      </c>
      <c r="C17443" s="1">
        <f t="shared" si="545"/>
        <v>2</v>
      </c>
      <c r="D17443">
        <v>2607</v>
      </c>
      <c r="E17443" t="s">
        <v>37</v>
      </c>
      <c r="F17443" s="4">
        <v>680000</v>
      </c>
      <c r="G17443" t="s">
        <v>5</v>
      </c>
      <c r="H17443">
        <v>4</v>
      </c>
      <c r="I17443" s="4">
        <f>IF(E17443="Rhode Island", Table1[[#This Row],[price]]*$L$3, IF(E17443="Massachusetts", Table1[[#This Row],[price]]*$L$2, 1))</f>
        <v>680000</v>
      </c>
    </row>
    <row r="17444" spans="1:9" x14ac:dyDescent="0.25">
      <c r="A17444" s="2">
        <v>42518</v>
      </c>
      <c r="B17444" s="1">
        <f t="shared" si="544"/>
        <v>2016</v>
      </c>
      <c r="C17444" s="1">
        <f t="shared" si="545"/>
        <v>2</v>
      </c>
      <c r="D17444">
        <v>2617</v>
      </c>
      <c r="E17444" t="s">
        <v>37</v>
      </c>
      <c r="F17444" s="4">
        <v>680000</v>
      </c>
      <c r="G17444" t="s">
        <v>5</v>
      </c>
      <c r="H17444">
        <v>4</v>
      </c>
      <c r="I17444" s="4">
        <f>IF(E17444="Rhode Island", Table1[[#This Row],[price]]*$L$3, IF(E17444="Massachusetts", Table1[[#This Row],[price]]*$L$2, 1))</f>
        <v>680000</v>
      </c>
    </row>
    <row r="17445" spans="1:9" x14ac:dyDescent="0.25">
      <c r="A17445" s="2">
        <v>42518</v>
      </c>
      <c r="B17445" s="1">
        <f t="shared" si="544"/>
        <v>2016</v>
      </c>
      <c r="C17445" s="1">
        <f t="shared" si="545"/>
        <v>2</v>
      </c>
      <c r="D17445">
        <v>2607</v>
      </c>
      <c r="E17445" t="s">
        <v>37</v>
      </c>
      <c r="F17445" s="4">
        <v>681000</v>
      </c>
      <c r="G17445" t="s">
        <v>5</v>
      </c>
      <c r="H17445">
        <v>4</v>
      </c>
      <c r="I17445" s="4">
        <f>IF(E17445="Rhode Island", Table1[[#This Row],[price]]*$L$3, IF(E17445="Massachusetts", Table1[[#This Row],[price]]*$L$2, 1))</f>
        <v>681000</v>
      </c>
    </row>
    <row r="17446" spans="1:9" x14ac:dyDescent="0.25">
      <c r="A17446" s="2">
        <v>42518</v>
      </c>
      <c r="B17446" s="1">
        <f t="shared" si="544"/>
        <v>2016</v>
      </c>
      <c r="C17446" s="1">
        <f t="shared" si="545"/>
        <v>2</v>
      </c>
      <c r="D17446">
        <v>2607</v>
      </c>
      <c r="E17446" t="s">
        <v>37</v>
      </c>
      <c r="F17446" s="4">
        <v>710000</v>
      </c>
      <c r="G17446" t="s">
        <v>5</v>
      </c>
      <c r="H17446">
        <v>3</v>
      </c>
      <c r="I17446" s="4">
        <f>IF(E17446="Rhode Island", Table1[[#This Row],[price]]*$L$3, IF(E17446="Massachusetts", Table1[[#This Row],[price]]*$L$2, 1))</f>
        <v>710000</v>
      </c>
    </row>
    <row r="17447" spans="1:9" x14ac:dyDescent="0.25">
      <c r="A17447" s="2">
        <v>42518</v>
      </c>
      <c r="B17447" s="1">
        <f t="shared" si="544"/>
        <v>2016</v>
      </c>
      <c r="C17447" s="1">
        <f t="shared" si="545"/>
        <v>2</v>
      </c>
      <c r="D17447">
        <v>2611</v>
      </c>
      <c r="E17447" t="s">
        <v>37</v>
      </c>
      <c r="F17447" s="4">
        <v>710000</v>
      </c>
      <c r="G17447" t="s">
        <v>5</v>
      </c>
      <c r="H17447">
        <v>3</v>
      </c>
      <c r="I17447" s="4">
        <f>IF(E17447="Rhode Island", Table1[[#This Row],[price]]*$L$3, IF(E17447="Massachusetts", Table1[[#This Row],[price]]*$L$2, 1))</f>
        <v>710000</v>
      </c>
    </row>
    <row r="17448" spans="1:9" x14ac:dyDescent="0.25">
      <c r="A17448" s="2">
        <v>42518</v>
      </c>
      <c r="B17448" s="1">
        <f t="shared" si="544"/>
        <v>2016</v>
      </c>
      <c r="C17448" s="1">
        <f t="shared" si="545"/>
        <v>2</v>
      </c>
      <c r="D17448">
        <v>2615</v>
      </c>
      <c r="E17448" t="s">
        <v>37</v>
      </c>
      <c r="F17448" s="4">
        <v>710000</v>
      </c>
      <c r="G17448" t="s">
        <v>5</v>
      </c>
      <c r="H17448">
        <v>5</v>
      </c>
      <c r="I17448" s="4">
        <f>IF(E17448="Rhode Island", Table1[[#This Row],[price]]*$L$3, IF(E17448="Massachusetts", Table1[[#This Row],[price]]*$L$2, 1))</f>
        <v>710000</v>
      </c>
    </row>
    <row r="17449" spans="1:9" x14ac:dyDescent="0.25">
      <c r="A17449" s="2">
        <v>42518</v>
      </c>
      <c r="B17449" s="1">
        <f t="shared" si="544"/>
        <v>2016</v>
      </c>
      <c r="C17449" s="1">
        <f t="shared" si="545"/>
        <v>2</v>
      </c>
      <c r="D17449">
        <v>2602</v>
      </c>
      <c r="E17449" t="s">
        <v>37</v>
      </c>
      <c r="F17449" s="4">
        <v>718000</v>
      </c>
      <c r="G17449" t="s">
        <v>5</v>
      </c>
      <c r="H17449">
        <v>3</v>
      </c>
      <c r="I17449" s="4">
        <f>IF(E17449="Rhode Island", Table1[[#This Row],[price]]*$L$3, IF(E17449="Massachusetts", Table1[[#This Row],[price]]*$L$2, 1))</f>
        <v>718000</v>
      </c>
    </row>
    <row r="17450" spans="1:9" x14ac:dyDescent="0.25">
      <c r="A17450" s="2">
        <v>42518</v>
      </c>
      <c r="B17450" s="1">
        <f t="shared" si="544"/>
        <v>2016</v>
      </c>
      <c r="C17450" s="1">
        <f t="shared" si="545"/>
        <v>2</v>
      </c>
      <c r="D17450">
        <v>2611</v>
      </c>
      <c r="E17450" t="s">
        <v>37</v>
      </c>
      <c r="F17450" s="4">
        <v>725000</v>
      </c>
      <c r="G17450" t="s">
        <v>5</v>
      </c>
      <c r="H17450">
        <v>4</v>
      </c>
      <c r="I17450" s="4">
        <f>IF(E17450="Rhode Island", Table1[[#This Row],[price]]*$L$3, IF(E17450="Massachusetts", Table1[[#This Row],[price]]*$L$2, 1))</f>
        <v>725000</v>
      </c>
    </row>
    <row r="17451" spans="1:9" x14ac:dyDescent="0.25">
      <c r="A17451" s="2">
        <v>42518</v>
      </c>
      <c r="B17451" s="1">
        <f t="shared" si="544"/>
        <v>2016</v>
      </c>
      <c r="C17451" s="1">
        <f t="shared" si="545"/>
        <v>2</v>
      </c>
      <c r="D17451">
        <v>2617</v>
      </c>
      <c r="E17451" t="s">
        <v>37</v>
      </c>
      <c r="F17451" s="4">
        <v>740000</v>
      </c>
      <c r="G17451" t="s">
        <v>5</v>
      </c>
      <c r="H17451">
        <v>5</v>
      </c>
      <c r="I17451" s="4">
        <f>IF(E17451="Rhode Island", Table1[[#This Row],[price]]*$L$3, IF(E17451="Massachusetts", Table1[[#This Row],[price]]*$L$2, 1))</f>
        <v>740000</v>
      </c>
    </row>
    <row r="17452" spans="1:9" x14ac:dyDescent="0.25">
      <c r="A17452" s="2">
        <v>42518</v>
      </c>
      <c r="B17452" s="1">
        <f t="shared" si="544"/>
        <v>2016</v>
      </c>
      <c r="C17452" s="1">
        <f t="shared" si="545"/>
        <v>2</v>
      </c>
      <c r="D17452">
        <v>2607</v>
      </c>
      <c r="E17452" t="s">
        <v>37</v>
      </c>
      <c r="F17452" s="4">
        <v>790000</v>
      </c>
      <c r="G17452" t="s">
        <v>5</v>
      </c>
      <c r="H17452">
        <v>4</v>
      </c>
      <c r="I17452" s="4">
        <f>IF(E17452="Rhode Island", Table1[[#This Row],[price]]*$L$3, IF(E17452="Massachusetts", Table1[[#This Row],[price]]*$L$2, 1))</f>
        <v>790000</v>
      </c>
    </row>
    <row r="17453" spans="1:9" x14ac:dyDescent="0.25">
      <c r="A17453" s="2">
        <v>42518</v>
      </c>
      <c r="B17453" s="1">
        <f t="shared" si="544"/>
        <v>2016</v>
      </c>
      <c r="C17453" s="1">
        <f t="shared" si="545"/>
        <v>2</v>
      </c>
      <c r="D17453">
        <v>2913</v>
      </c>
      <c r="E17453" t="s">
        <v>36</v>
      </c>
      <c r="F17453" s="4">
        <v>800000</v>
      </c>
      <c r="G17453" t="s">
        <v>5</v>
      </c>
      <c r="H17453">
        <v>4</v>
      </c>
      <c r="I17453" s="4">
        <f>IF(E17453="Rhode Island", Table1[[#This Row],[price]]*$L$3, IF(E17453="Massachusetts", Table1[[#This Row],[price]]*$L$2, 1))</f>
        <v>800000</v>
      </c>
    </row>
    <row r="17454" spans="1:9" x14ac:dyDescent="0.25">
      <c r="A17454" s="2">
        <v>42518</v>
      </c>
      <c r="B17454" s="1">
        <f t="shared" si="544"/>
        <v>2016</v>
      </c>
      <c r="C17454" s="1">
        <f t="shared" si="545"/>
        <v>2</v>
      </c>
      <c r="D17454">
        <v>2612</v>
      </c>
      <c r="E17454" t="s">
        <v>37</v>
      </c>
      <c r="F17454" s="4">
        <v>900000</v>
      </c>
      <c r="G17454" t="s">
        <v>5</v>
      </c>
      <c r="H17454">
        <v>4</v>
      </c>
      <c r="I17454" s="4">
        <f>IF(E17454="Rhode Island", Table1[[#This Row],[price]]*$L$3, IF(E17454="Massachusetts", Table1[[#This Row],[price]]*$L$2, 1))</f>
        <v>900000</v>
      </c>
    </row>
    <row r="17455" spans="1:9" x14ac:dyDescent="0.25">
      <c r="A17455" s="2">
        <v>42518</v>
      </c>
      <c r="B17455" s="1">
        <f t="shared" si="544"/>
        <v>2016</v>
      </c>
      <c r="C17455" s="1">
        <f t="shared" si="545"/>
        <v>2</v>
      </c>
      <c r="D17455">
        <v>2602</v>
      </c>
      <c r="E17455" t="s">
        <v>37</v>
      </c>
      <c r="F17455" s="4">
        <v>1150000</v>
      </c>
      <c r="G17455" t="s">
        <v>5</v>
      </c>
      <c r="H17455">
        <v>4</v>
      </c>
      <c r="I17455" s="4">
        <f>IF(E17455="Rhode Island", Table1[[#This Row],[price]]*$L$3, IF(E17455="Massachusetts", Table1[[#This Row],[price]]*$L$2, 1))</f>
        <v>1150000</v>
      </c>
    </row>
    <row r="17456" spans="1:9" x14ac:dyDescent="0.25">
      <c r="A17456" s="2">
        <v>42518</v>
      </c>
      <c r="B17456" s="1">
        <f t="shared" si="544"/>
        <v>2016</v>
      </c>
      <c r="C17456" s="1">
        <f t="shared" si="545"/>
        <v>2</v>
      </c>
      <c r="D17456">
        <v>2600</v>
      </c>
      <c r="E17456" t="s">
        <v>37</v>
      </c>
      <c r="F17456" s="4">
        <v>1202000</v>
      </c>
      <c r="G17456" t="s">
        <v>5</v>
      </c>
      <c r="H17456">
        <v>4</v>
      </c>
      <c r="I17456" s="4">
        <f>IF(E17456="Rhode Island", Table1[[#This Row],[price]]*$L$3, IF(E17456="Massachusetts", Table1[[#This Row],[price]]*$L$2, 1))</f>
        <v>1202000</v>
      </c>
    </row>
    <row r="17457" spans="1:9" x14ac:dyDescent="0.25">
      <c r="A17457" s="2">
        <v>42518</v>
      </c>
      <c r="B17457" s="1">
        <f t="shared" si="544"/>
        <v>2016</v>
      </c>
      <c r="C17457" s="1">
        <f t="shared" si="545"/>
        <v>2</v>
      </c>
      <c r="D17457">
        <v>2612</v>
      </c>
      <c r="E17457" t="s">
        <v>37</v>
      </c>
      <c r="F17457" s="4">
        <v>1580000</v>
      </c>
      <c r="G17457" t="s">
        <v>5</v>
      </c>
      <c r="H17457">
        <v>4</v>
      </c>
      <c r="I17457" s="4">
        <f>IF(E17457="Rhode Island", Table1[[#This Row],[price]]*$L$3, IF(E17457="Massachusetts", Table1[[#This Row],[price]]*$L$2, 1))</f>
        <v>1580000</v>
      </c>
    </row>
    <row r="17458" spans="1:9" x14ac:dyDescent="0.25">
      <c r="A17458" s="2">
        <v>42520</v>
      </c>
      <c r="B17458" s="1">
        <f t="shared" si="544"/>
        <v>2016</v>
      </c>
      <c r="C17458" s="1">
        <f t="shared" si="545"/>
        <v>2</v>
      </c>
      <c r="D17458">
        <v>2913</v>
      </c>
      <c r="E17458" t="s">
        <v>36</v>
      </c>
      <c r="F17458" s="4">
        <v>405000</v>
      </c>
      <c r="G17458" t="s">
        <v>5</v>
      </c>
      <c r="H17458">
        <v>3</v>
      </c>
      <c r="I17458" s="4">
        <f>IF(E17458="Rhode Island", Table1[[#This Row],[price]]*$L$3, IF(E17458="Massachusetts", Table1[[#This Row],[price]]*$L$2, 1))</f>
        <v>405000</v>
      </c>
    </row>
    <row r="17459" spans="1:9" x14ac:dyDescent="0.25">
      <c r="A17459" s="2">
        <v>42520</v>
      </c>
      <c r="B17459" s="1">
        <f t="shared" si="544"/>
        <v>2016</v>
      </c>
      <c r="C17459" s="1">
        <f t="shared" si="545"/>
        <v>2</v>
      </c>
      <c r="D17459">
        <v>2902</v>
      </c>
      <c r="E17459" t="s">
        <v>36</v>
      </c>
      <c r="F17459" s="4">
        <v>531000</v>
      </c>
      <c r="G17459" t="s">
        <v>5</v>
      </c>
      <c r="H17459">
        <v>4</v>
      </c>
      <c r="I17459" s="4">
        <f>IF(E17459="Rhode Island", Table1[[#This Row],[price]]*$L$3, IF(E17459="Massachusetts", Table1[[#This Row],[price]]*$L$2, 1))</f>
        <v>531000</v>
      </c>
    </row>
    <row r="17460" spans="1:9" x14ac:dyDescent="0.25">
      <c r="A17460" s="2">
        <v>42520</v>
      </c>
      <c r="B17460" s="1">
        <f t="shared" si="544"/>
        <v>2016</v>
      </c>
      <c r="C17460" s="1">
        <f t="shared" si="545"/>
        <v>2</v>
      </c>
      <c r="D17460">
        <v>2902</v>
      </c>
      <c r="E17460" t="s">
        <v>36</v>
      </c>
      <c r="F17460" s="4">
        <v>545000</v>
      </c>
      <c r="G17460" t="s">
        <v>5</v>
      </c>
      <c r="H17460">
        <v>4</v>
      </c>
      <c r="I17460" s="4">
        <f>IF(E17460="Rhode Island", Table1[[#This Row],[price]]*$L$3, IF(E17460="Massachusetts", Table1[[#This Row],[price]]*$L$2, 1))</f>
        <v>545000</v>
      </c>
    </row>
    <row r="17461" spans="1:9" x14ac:dyDescent="0.25">
      <c r="A17461" s="2">
        <v>42520</v>
      </c>
      <c r="B17461" s="1">
        <f t="shared" si="544"/>
        <v>2016</v>
      </c>
      <c r="C17461" s="1">
        <f t="shared" si="545"/>
        <v>2</v>
      </c>
      <c r="D17461">
        <v>2906</v>
      </c>
      <c r="E17461" t="s">
        <v>36</v>
      </c>
      <c r="F17461" s="4">
        <v>580000</v>
      </c>
      <c r="G17461" t="s">
        <v>5</v>
      </c>
      <c r="H17461">
        <v>4</v>
      </c>
      <c r="I17461" s="4">
        <f>IF(E17461="Rhode Island", Table1[[#This Row],[price]]*$L$3, IF(E17461="Massachusetts", Table1[[#This Row],[price]]*$L$2, 1))</f>
        <v>580000</v>
      </c>
    </row>
    <row r="17462" spans="1:9" x14ac:dyDescent="0.25">
      <c r="A17462" s="2">
        <v>42520</v>
      </c>
      <c r="B17462" s="1">
        <f t="shared" si="544"/>
        <v>2016</v>
      </c>
      <c r="C17462" s="1">
        <f t="shared" si="545"/>
        <v>2</v>
      </c>
      <c r="D17462">
        <v>2615</v>
      </c>
      <c r="E17462" t="s">
        <v>37</v>
      </c>
      <c r="F17462" s="4">
        <v>617000</v>
      </c>
      <c r="G17462" t="s">
        <v>5</v>
      </c>
      <c r="H17462">
        <v>4</v>
      </c>
      <c r="I17462" s="4">
        <f>IF(E17462="Rhode Island", Table1[[#This Row],[price]]*$L$3, IF(E17462="Massachusetts", Table1[[#This Row],[price]]*$L$2, 1))</f>
        <v>617000</v>
      </c>
    </row>
    <row r="17463" spans="1:9" x14ac:dyDescent="0.25">
      <c r="A17463" s="2">
        <v>42520</v>
      </c>
      <c r="B17463" s="1">
        <f t="shared" si="544"/>
        <v>2016</v>
      </c>
      <c r="C17463" s="1">
        <f t="shared" si="545"/>
        <v>2</v>
      </c>
      <c r="D17463">
        <v>2914</v>
      </c>
      <c r="E17463" t="s">
        <v>36</v>
      </c>
      <c r="F17463" s="4">
        <v>705000</v>
      </c>
      <c r="G17463" t="s">
        <v>5</v>
      </c>
      <c r="H17463">
        <v>4</v>
      </c>
      <c r="I17463" s="4">
        <f>IF(E17463="Rhode Island", Table1[[#This Row],[price]]*$L$3, IF(E17463="Massachusetts", Table1[[#This Row],[price]]*$L$2, 1))</f>
        <v>705000</v>
      </c>
    </row>
    <row r="17464" spans="1:9" x14ac:dyDescent="0.25">
      <c r="A17464" s="2">
        <v>42520</v>
      </c>
      <c r="B17464" s="1">
        <f t="shared" si="544"/>
        <v>2016</v>
      </c>
      <c r="C17464" s="1">
        <f t="shared" si="545"/>
        <v>2</v>
      </c>
      <c r="D17464">
        <v>2904</v>
      </c>
      <c r="E17464" t="s">
        <v>36</v>
      </c>
      <c r="F17464" s="4">
        <v>791000</v>
      </c>
      <c r="G17464" t="s">
        <v>5</v>
      </c>
      <c r="H17464">
        <v>5</v>
      </c>
      <c r="I17464" s="4">
        <f>IF(E17464="Rhode Island", Table1[[#This Row],[price]]*$L$3, IF(E17464="Massachusetts", Table1[[#This Row],[price]]*$L$2, 1))</f>
        <v>791000</v>
      </c>
    </row>
    <row r="17465" spans="1:9" x14ac:dyDescent="0.25">
      <c r="A17465" s="2">
        <v>42520</v>
      </c>
      <c r="B17465" s="1">
        <f t="shared" si="544"/>
        <v>2016</v>
      </c>
      <c r="C17465" s="1">
        <f t="shared" si="545"/>
        <v>2</v>
      </c>
      <c r="D17465">
        <v>2914</v>
      </c>
      <c r="E17465" t="s">
        <v>36</v>
      </c>
      <c r="F17465" s="4">
        <v>800000</v>
      </c>
      <c r="G17465" t="s">
        <v>5</v>
      </c>
      <c r="H17465">
        <v>4</v>
      </c>
      <c r="I17465" s="4">
        <f>IF(E17465="Rhode Island", Table1[[#This Row],[price]]*$L$3, IF(E17465="Massachusetts", Table1[[#This Row],[price]]*$L$2, 1))</f>
        <v>800000</v>
      </c>
    </row>
    <row r="17466" spans="1:9" x14ac:dyDescent="0.25">
      <c r="A17466" s="2">
        <v>42520</v>
      </c>
      <c r="B17466" s="1">
        <f t="shared" si="544"/>
        <v>2016</v>
      </c>
      <c r="C17466" s="1">
        <f t="shared" si="545"/>
        <v>2</v>
      </c>
      <c r="D17466">
        <v>2607</v>
      </c>
      <c r="E17466" t="s">
        <v>37</v>
      </c>
      <c r="F17466" s="4">
        <v>259000</v>
      </c>
      <c r="G17466" t="s">
        <v>6</v>
      </c>
      <c r="H17466">
        <v>2</v>
      </c>
      <c r="I17466" s="4">
        <f>IF(E17466="Rhode Island", Table1[[#This Row],[price]]*$L$3, IF(E17466="Massachusetts", Table1[[#This Row],[price]]*$L$2, 1))</f>
        <v>259000</v>
      </c>
    </row>
    <row r="17467" spans="1:9" x14ac:dyDescent="0.25">
      <c r="A17467" s="2">
        <v>42520</v>
      </c>
      <c r="B17467" s="1">
        <f t="shared" si="544"/>
        <v>2016</v>
      </c>
      <c r="C17467" s="1">
        <f t="shared" si="545"/>
        <v>2</v>
      </c>
      <c r="D17467">
        <v>2617</v>
      </c>
      <c r="E17467" t="s">
        <v>37</v>
      </c>
      <c r="F17467" s="4">
        <v>267500</v>
      </c>
      <c r="G17467" t="s">
        <v>6</v>
      </c>
      <c r="H17467">
        <v>1</v>
      </c>
      <c r="I17467" s="4">
        <f>IF(E17467="Rhode Island", Table1[[#This Row],[price]]*$L$3, IF(E17467="Massachusetts", Table1[[#This Row],[price]]*$L$2, 1))</f>
        <v>267500</v>
      </c>
    </row>
    <row r="17468" spans="1:9" x14ac:dyDescent="0.25">
      <c r="A17468" s="2">
        <v>42520</v>
      </c>
      <c r="B17468" s="1">
        <f t="shared" si="544"/>
        <v>2016</v>
      </c>
      <c r="C17468" s="1">
        <f t="shared" si="545"/>
        <v>2</v>
      </c>
      <c r="D17468">
        <v>2606</v>
      </c>
      <c r="E17468" t="s">
        <v>37</v>
      </c>
      <c r="F17468" s="4">
        <v>285000</v>
      </c>
      <c r="G17468" t="s">
        <v>6</v>
      </c>
      <c r="H17468">
        <v>2</v>
      </c>
      <c r="I17468" s="4">
        <f>IF(E17468="Rhode Island", Table1[[#This Row],[price]]*$L$3, IF(E17468="Massachusetts", Table1[[#This Row],[price]]*$L$2, 1))</f>
        <v>285000</v>
      </c>
    </row>
    <row r="17469" spans="1:9" x14ac:dyDescent="0.25">
      <c r="A17469" s="2">
        <v>42520</v>
      </c>
      <c r="B17469" s="1">
        <f t="shared" si="544"/>
        <v>2016</v>
      </c>
      <c r="C17469" s="1">
        <f t="shared" si="545"/>
        <v>2</v>
      </c>
      <c r="D17469">
        <v>2602</v>
      </c>
      <c r="E17469" t="s">
        <v>37</v>
      </c>
      <c r="F17469" s="4">
        <v>315000</v>
      </c>
      <c r="G17469" t="s">
        <v>6</v>
      </c>
      <c r="H17469">
        <v>2</v>
      </c>
      <c r="I17469" s="4">
        <f>IF(E17469="Rhode Island", Table1[[#This Row],[price]]*$L$3, IF(E17469="Massachusetts", Table1[[#This Row],[price]]*$L$2, 1))</f>
        <v>315000</v>
      </c>
    </row>
    <row r="17470" spans="1:9" x14ac:dyDescent="0.25">
      <c r="A17470" s="2">
        <v>42520</v>
      </c>
      <c r="B17470" s="1">
        <f t="shared" si="544"/>
        <v>2016</v>
      </c>
      <c r="C17470" s="1">
        <f t="shared" si="545"/>
        <v>2</v>
      </c>
      <c r="D17470">
        <v>2617</v>
      </c>
      <c r="E17470" t="s">
        <v>37</v>
      </c>
      <c r="F17470" s="4">
        <v>327000</v>
      </c>
      <c r="G17470" t="s">
        <v>6</v>
      </c>
      <c r="H17470">
        <v>1</v>
      </c>
      <c r="I17470" s="4">
        <f>IF(E17470="Rhode Island", Table1[[#This Row],[price]]*$L$3, IF(E17470="Massachusetts", Table1[[#This Row],[price]]*$L$2, 1))</f>
        <v>327000</v>
      </c>
    </row>
    <row r="17471" spans="1:9" x14ac:dyDescent="0.25">
      <c r="A17471" s="2">
        <v>42521</v>
      </c>
      <c r="B17471" s="1">
        <f t="shared" si="544"/>
        <v>2016</v>
      </c>
      <c r="C17471" s="1">
        <f t="shared" si="545"/>
        <v>2</v>
      </c>
      <c r="D17471">
        <v>2902</v>
      </c>
      <c r="E17471" t="s">
        <v>36</v>
      </c>
      <c r="F17471" s="4">
        <v>420000</v>
      </c>
      <c r="G17471" t="s">
        <v>5</v>
      </c>
      <c r="H17471">
        <v>3</v>
      </c>
      <c r="I17471" s="4">
        <f>IF(E17471="Rhode Island", Table1[[#This Row],[price]]*$L$3, IF(E17471="Massachusetts", Table1[[#This Row],[price]]*$L$2, 1))</f>
        <v>420000</v>
      </c>
    </row>
    <row r="17472" spans="1:9" x14ac:dyDescent="0.25">
      <c r="A17472" s="2">
        <v>42521</v>
      </c>
      <c r="B17472" s="1">
        <f t="shared" si="544"/>
        <v>2016</v>
      </c>
      <c r="C17472" s="1">
        <f t="shared" si="545"/>
        <v>2</v>
      </c>
      <c r="D17472">
        <v>2913</v>
      </c>
      <c r="E17472" t="s">
        <v>36</v>
      </c>
      <c r="F17472" s="4">
        <v>430000</v>
      </c>
      <c r="G17472" t="s">
        <v>5</v>
      </c>
      <c r="H17472">
        <v>3</v>
      </c>
      <c r="I17472" s="4">
        <f>IF(E17472="Rhode Island", Table1[[#This Row],[price]]*$L$3, IF(E17472="Massachusetts", Table1[[#This Row],[price]]*$L$2, 1))</f>
        <v>430000</v>
      </c>
    </row>
    <row r="17473" spans="1:9" x14ac:dyDescent="0.25">
      <c r="A17473" s="2">
        <v>42521</v>
      </c>
      <c r="B17473" s="1">
        <f t="shared" si="544"/>
        <v>2016</v>
      </c>
      <c r="C17473" s="1">
        <f t="shared" si="545"/>
        <v>2</v>
      </c>
      <c r="D17473">
        <v>2906</v>
      </c>
      <c r="E17473" t="s">
        <v>36</v>
      </c>
      <c r="F17473" s="4">
        <v>445000</v>
      </c>
      <c r="G17473" t="s">
        <v>5</v>
      </c>
      <c r="H17473">
        <v>3</v>
      </c>
      <c r="I17473" s="4">
        <f>IF(E17473="Rhode Island", Table1[[#This Row],[price]]*$L$3, IF(E17473="Massachusetts", Table1[[#This Row],[price]]*$L$2, 1))</f>
        <v>445000</v>
      </c>
    </row>
    <row r="17474" spans="1:9" x14ac:dyDescent="0.25">
      <c r="A17474" s="2">
        <v>42521</v>
      </c>
      <c r="B17474" s="1">
        <f t="shared" ref="B17474:B17537" si="546">YEAR(A17474)</f>
        <v>2016</v>
      </c>
      <c r="C17474" s="1">
        <f t="shared" ref="C17474:C17537" si="547">ROUNDUP(MONTH(A17474)/3,0)</f>
        <v>2</v>
      </c>
      <c r="D17474">
        <v>2904</v>
      </c>
      <c r="E17474" t="s">
        <v>36</v>
      </c>
      <c r="F17474" s="4">
        <v>495000</v>
      </c>
      <c r="G17474" t="s">
        <v>5</v>
      </c>
      <c r="H17474">
        <v>3</v>
      </c>
      <c r="I17474" s="4">
        <f>IF(E17474="Rhode Island", Table1[[#This Row],[price]]*$L$3, IF(E17474="Massachusetts", Table1[[#This Row],[price]]*$L$2, 1))</f>
        <v>495000</v>
      </c>
    </row>
    <row r="17475" spans="1:9" x14ac:dyDescent="0.25">
      <c r="A17475" s="2">
        <v>42521</v>
      </c>
      <c r="B17475" s="1">
        <f t="shared" si="546"/>
        <v>2016</v>
      </c>
      <c r="C17475" s="1">
        <f t="shared" si="547"/>
        <v>2</v>
      </c>
      <c r="D17475">
        <v>2905</v>
      </c>
      <c r="E17475" t="s">
        <v>36</v>
      </c>
      <c r="F17475" s="4">
        <v>510000</v>
      </c>
      <c r="G17475" t="s">
        <v>5</v>
      </c>
      <c r="H17475">
        <v>3</v>
      </c>
      <c r="I17475" s="4">
        <f>IF(E17475="Rhode Island", Table1[[#This Row],[price]]*$L$3, IF(E17475="Massachusetts", Table1[[#This Row],[price]]*$L$2, 1))</f>
        <v>510000</v>
      </c>
    </row>
    <row r="17476" spans="1:9" x14ac:dyDescent="0.25">
      <c r="A17476" s="2">
        <v>42521</v>
      </c>
      <c r="B17476" s="1">
        <f t="shared" si="546"/>
        <v>2016</v>
      </c>
      <c r="C17476" s="1">
        <f t="shared" si="547"/>
        <v>2</v>
      </c>
      <c r="D17476">
        <v>2617</v>
      </c>
      <c r="E17476" t="s">
        <v>37</v>
      </c>
      <c r="F17476" s="4">
        <v>635000</v>
      </c>
      <c r="G17476" t="s">
        <v>5</v>
      </c>
      <c r="H17476">
        <v>4</v>
      </c>
      <c r="I17476" s="4">
        <f>IF(E17476="Rhode Island", Table1[[#This Row],[price]]*$L$3, IF(E17476="Massachusetts", Table1[[#This Row],[price]]*$L$2, 1))</f>
        <v>635000</v>
      </c>
    </row>
    <row r="17477" spans="1:9" x14ac:dyDescent="0.25">
      <c r="A17477" s="2">
        <v>42521</v>
      </c>
      <c r="B17477" s="1">
        <f t="shared" si="546"/>
        <v>2016</v>
      </c>
      <c r="C17477" s="1">
        <f t="shared" si="547"/>
        <v>2</v>
      </c>
      <c r="D17477">
        <v>2904</v>
      </c>
      <c r="E17477" t="s">
        <v>36</v>
      </c>
      <c r="F17477" s="4">
        <v>640000</v>
      </c>
      <c r="G17477" t="s">
        <v>5</v>
      </c>
      <c r="H17477">
        <v>4</v>
      </c>
      <c r="I17477" s="4">
        <f>IF(E17477="Rhode Island", Table1[[#This Row],[price]]*$L$3, IF(E17477="Massachusetts", Table1[[#This Row],[price]]*$L$2, 1))</f>
        <v>640000</v>
      </c>
    </row>
    <row r="17478" spans="1:9" x14ac:dyDescent="0.25">
      <c r="A17478" s="2">
        <v>42521</v>
      </c>
      <c r="B17478" s="1">
        <f t="shared" si="546"/>
        <v>2016</v>
      </c>
      <c r="C17478" s="1">
        <f t="shared" si="547"/>
        <v>2</v>
      </c>
      <c r="D17478">
        <v>2617</v>
      </c>
      <c r="E17478" t="s">
        <v>37</v>
      </c>
      <c r="F17478" s="4">
        <v>300000</v>
      </c>
      <c r="G17478" t="s">
        <v>6</v>
      </c>
      <c r="H17478">
        <v>1</v>
      </c>
      <c r="I17478" s="4">
        <f>IF(E17478="Rhode Island", Table1[[#This Row],[price]]*$L$3, IF(E17478="Massachusetts", Table1[[#This Row],[price]]*$L$2, 1))</f>
        <v>300000</v>
      </c>
    </row>
    <row r="17479" spans="1:9" x14ac:dyDescent="0.25">
      <c r="A17479" s="2">
        <v>42521</v>
      </c>
      <c r="B17479" s="1">
        <f t="shared" si="546"/>
        <v>2016</v>
      </c>
      <c r="C17479" s="1">
        <f t="shared" si="547"/>
        <v>2</v>
      </c>
      <c r="D17479">
        <v>2612</v>
      </c>
      <c r="E17479" t="s">
        <v>37</v>
      </c>
      <c r="F17479" s="4">
        <v>547500</v>
      </c>
      <c r="G17479" t="s">
        <v>6</v>
      </c>
      <c r="H17479">
        <v>1</v>
      </c>
      <c r="I17479" s="4">
        <f>IF(E17479="Rhode Island", Table1[[#This Row],[price]]*$L$3, IF(E17479="Massachusetts", Table1[[#This Row],[price]]*$L$2, 1))</f>
        <v>547500</v>
      </c>
    </row>
    <row r="17480" spans="1:9" x14ac:dyDescent="0.25">
      <c r="A17480" s="2">
        <v>42522</v>
      </c>
      <c r="B17480" s="1">
        <f t="shared" si="546"/>
        <v>2016</v>
      </c>
      <c r="C17480" s="1">
        <f t="shared" si="547"/>
        <v>2</v>
      </c>
      <c r="D17480">
        <v>2906</v>
      </c>
      <c r="E17480" t="s">
        <v>36</v>
      </c>
      <c r="F17480" s="4">
        <v>382000</v>
      </c>
      <c r="G17480" t="s">
        <v>5</v>
      </c>
      <c r="H17480">
        <v>3</v>
      </c>
      <c r="I17480" s="4">
        <f>IF(E17480="Rhode Island", Table1[[#This Row],[price]]*$L$3, IF(E17480="Massachusetts", Table1[[#This Row],[price]]*$L$2, 1))</f>
        <v>382000</v>
      </c>
    </row>
    <row r="17481" spans="1:9" x14ac:dyDescent="0.25">
      <c r="A17481" s="2">
        <v>42522</v>
      </c>
      <c r="B17481" s="1">
        <f t="shared" si="546"/>
        <v>2016</v>
      </c>
      <c r="C17481" s="1">
        <f t="shared" si="547"/>
        <v>2</v>
      </c>
      <c r="D17481">
        <v>2914</v>
      </c>
      <c r="E17481" t="s">
        <v>36</v>
      </c>
      <c r="F17481" s="4">
        <v>530000</v>
      </c>
      <c r="G17481" t="s">
        <v>5</v>
      </c>
      <c r="H17481">
        <v>4</v>
      </c>
      <c r="I17481" s="4">
        <f>IF(E17481="Rhode Island", Table1[[#This Row],[price]]*$L$3, IF(E17481="Massachusetts", Table1[[#This Row],[price]]*$L$2, 1))</f>
        <v>530000</v>
      </c>
    </row>
    <row r="17482" spans="1:9" x14ac:dyDescent="0.25">
      <c r="A17482" s="2">
        <v>42522</v>
      </c>
      <c r="B17482" s="1">
        <f t="shared" si="546"/>
        <v>2016</v>
      </c>
      <c r="C17482" s="1">
        <f t="shared" si="547"/>
        <v>2</v>
      </c>
      <c r="D17482">
        <v>2913</v>
      </c>
      <c r="E17482" t="s">
        <v>36</v>
      </c>
      <c r="F17482" s="4">
        <v>590000</v>
      </c>
      <c r="G17482" t="s">
        <v>5</v>
      </c>
      <c r="H17482">
        <v>4</v>
      </c>
      <c r="I17482" s="4">
        <f>IF(E17482="Rhode Island", Table1[[#This Row],[price]]*$L$3, IF(E17482="Massachusetts", Table1[[#This Row],[price]]*$L$2, 1))</f>
        <v>590000</v>
      </c>
    </row>
    <row r="17483" spans="1:9" x14ac:dyDescent="0.25">
      <c r="A17483" s="2">
        <v>42522</v>
      </c>
      <c r="B17483" s="1">
        <f t="shared" si="546"/>
        <v>2016</v>
      </c>
      <c r="C17483" s="1">
        <f t="shared" si="547"/>
        <v>2</v>
      </c>
      <c r="D17483">
        <v>2914</v>
      </c>
      <c r="E17483" t="s">
        <v>36</v>
      </c>
      <c r="F17483" s="4">
        <v>725000</v>
      </c>
      <c r="G17483" t="s">
        <v>5</v>
      </c>
      <c r="H17483">
        <v>5</v>
      </c>
      <c r="I17483" s="4">
        <f>IF(E17483="Rhode Island", Table1[[#This Row],[price]]*$L$3, IF(E17483="Massachusetts", Table1[[#This Row],[price]]*$L$2, 1))</f>
        <v>725000</v>
      </c>
    </row>
    <row r="17484" spans="1:9" x14ac:dyDescent="0.25">
      <c r="A17484" s="2">
        <v>42522</v>
      </c>
      <c r="B17484" s="1">
        <f t="shared" si="546"/>
        <v>2016</v>
      </c>
      <c r="C17484" s="1">
        <f t="shared" si="547"/>
        <v>2</v>
      </c>
      <c r="D17484">
        <v>2611</v>
      </c>
      <c r="E17484" t="s">
        <v>37</v>
      </c>
      <c r="F17484" s="4">
        <v>767990</v>
      </c>
      <c r="G17484" t="s">
        <v>5</v>
      </c>
      <c r="H17484">
        <v>4</v>
      </c>
      <c r="I17484" s="4">
        <f>IF(E17484="Rhode Island", Table1[[#This Row],[price]]*$L$3, IF(E17484="Massachusetts", Table1[[#This Row],[price]]*$L$2, 1))</f>
        <v>767990</v>
      </c>
    </row>
    <row r="17485" spans="1:9" x14ac:dyDescent="0.25">
      <c r="A17485" s="2">
        <v>42522</v>
      </c>
      <c r="B17485" s="1">
        <f t="shared" si="546"/>
        <v>2016</v>
      </c>
      <c r="C17485" s="1">
        <f t="shared" si="547"/>
        <v>2</v>
      </c>
      <c r="D17485">
        <v>2911</v>
      </c>
      <c r="E17485" t="s">
        <v>36</v>
      </c>
      <c r="F17485" s="4">
        <v>770000</v>
      </c>
      <c r="G17485" t="s">
        <v>5</v>
      </c>
      <c r="H17485">
        <v>4</v>
      </c>
      <c r="I17485" s="4">
        <f>IF(E17485="Rhode Island", Table1[[#This Row],[price]]*$L$3, IF(E17485="Massachusetts", Table1[[#This Row],[price]]*$L$2, 1))</f>
        <v>770000</v>
      </c>
    </row>
    <row r="17486" spans="1:9" x14ac:dyDescent="0.25">
      <c r="A17486" s="2">
        <v>42522</v>
      </c>
      <c r="B17486" s="1">
        <f t="shared" si="546"/>
        <v>2016</v>
      </c>
      <c r="C17486" s="1">
        <f t="shared" si="547"/>
        <v>2</v>
      </c>
      <c r="D17486">
        <v>2611</v>
      </c>
      <c r="E17486" t="s">
        <v>37</v>
      </c>
      <c r="F17486" s="4">
        <v>870000</v>
      </c>
      <c r="G17486" t="s">
        <v>5</v>
      </c>
      <c r="H17486">
        <v>4</v>
      </c>
      <c r="I17486" s="4">
        <f>IF(E17486="Rhode Island", Table1[[#This Row],[price]]*$L$3, IF(E17486="Massachusetts", Table1[[#This Row],[price]]*$L$2, 1))</f>
        <v>870000</v>
      </c>
    </row>
    <row r="17487" spans="1:9" x14ac:dyDescent="0.25">
      <c r="A17487" s="2">
        <v>42522</v>
      </c>
      <c r="B17487" s="1">
        <f t="shared" si="546"/>
        <v>2016</v>
      </c>
      <c r="C17487" s="1">
        <f t="shared" si="547"/>
        <v>2</v>
      </c>
      <c r="D17487">
        <v>2611</v>
      </c>
      <c r="E17487" t="s">
        <v>37</v>
      </c>
      <c r="F17487" s="4">
        <v>900000</v>
      </c>
      <c r="G17487" t="s">
        <v>5</v>
      </c>
      <c r="H17487">
        <v>4</v>
      </c>
      <c r="I17487" s="4">
        <f>IF(E17487="Rhode Island", Table1[[#This Row],[price]]*$L$3, IF(E17487="Massachusetts", Table1[[#This Row],[price]]*$L$2, 1))</f>
        <v>900000</v>
      </c>
    </row>
    <row r="17488" spans="1:9" x14ac:dyDescent="0.25">
      <c r="A17488" s="2">
        <v>42523</v>
      </c>
      <c r="B17488" s="1">
        <f t="shared" si="546"/>
        <v>2016</v>
      </c>
      <c r="C17488" s="1">
        <f t="shared" si="547"/>
        <v>2</v>
      </c>
      <c r="D17488">
        <v>2906</v>
      </c>
      <c r="E17488" t="s">
        <v>36</v>
      </c>
      <c r="F17488" s="4">
        <v>442500</v>
      </c>
      <c r="G17488" t="s">
        <v>5</v>
      </c>
      <c r="H17488">
        <v>3</v>
      </c>
      <c r="I17488" s="4">
        <f>IF(E17488="Rhode Island", Table1[[#This Row],[price]]*$L$3, IF(E17488="Massachusetts", Table1[[#This Row],[price]]*$L$2, 1))</f>
        <v>442500</v>
      </c>
    </row>
    <row r="17489" spans="1:9" x14ac:dyDescent="0.25">
      <c r="A17489" s="2">
        <v>42523</v>
      </c>
      <c r="B17489" s="1">
        <f t="shared" si="546"/>
        <v>2016</v>
      </c>
      <c r="C17489" s="1">
        <f t="shared" si="547"/>
        <v>2</v>
      </c>
      <c r="D17489">
        <v>2906</v>
      </c>
      <c r="E17489" t="s">
        <v>36</v>
      </c>
      <c r="F17489" s="4">
        <v>475000</v>
      </c>
      <c r="G17489" t="s">
        <v>5</v>
      </c>
      <c r="H17489">
        <v>4</v>
      </c>
      <c r="I17489" s="4">
        <f>IF(E17489="Rhode Island", Table1[[#This Row],[price]]*$L$3, IF(E17489="Massachusetts", Table1[[#This Row],[price]]*$L$2, 1))</f>
        <v>475000</v>
      </c>
    </row>
    <row r="17490" spans="1:9" x14ac:dyDescent="0.25">
      <c r="A17490" s="2">
        <v>42523</v>
      </c>
      <c r="B17490" s="1">
        <f t="shared" si="546"/>
        <v>2016</v>
      </c>
      <c r="C17490" s="1">
        <f t="shared" si="547"/>
        <v>2</v>
      </c>
      <c r="D17490">
        <v>2606</v>
      </c>
      <c r="E17490" t="s">
        <v>37</v>
      </c>
      <c r="F17490" s="4">
        <v>235000</v>
      </c>
      <c r="G17490" t="s">
        <v>6</v>
      </c>
      <c r="H17490">
        <v>1</v>
      </c>
      <c r="I17490" s="4">
        <f>IF(E17490="Rhode Island", Table1[[#This Row],[price]]*$L$3, IF(E17490="Massachusetts", Table1[[#This Row],[price]]*$L$2, 1))</f>
        <v>235000</v>
      </c>
    </row>
    <row r="17491" spans="1:9" x14ac:dyDescent="0.25">
      <c r="A17491" s="2">
        <v>42523</v>
      </c>
      <c r="B17491" s="1">
        <f t="shared" si="546"/>
        <v>2016</v>
      </c>
      <c r="C17491" s="1">
        <f t="shared" si="547"/>
        <v>2</v>
      </c>
      <c r="D17491">
        <v>2606</v>
      </c>
      <c r="E17491" t="s">
        <v>37</v>
      </c>
      <c r="F17491" s="4">
        <v>325000</v>
      </c>
      <c r="G17491" t="s">
        <v>6</v>
      </c>
      <c r="H17491">
        <v>2</v>
      </c>
      <c r="I17491" s="4">
        <f>IF(E17491="Rhode Island", Table1[[#This Row],[price]]*$L$3, IF(E17491="Massachusetts", Table1[[#This Row],[price]]*$L$2, 1))</f>
        <v>325000</v>
      </c>
    </row>
    <row r="17492" spans="1:9" x14ac:dyDescent="0.25">
      <c r="A17492" s="2">
        <v>42524</v>
      </c>
      <c r="B17492" s="1">
        <f t="shared" si="546"/>
        <v>2016</v>
      </c>
      <c r="C17492" s="1">
        <f t="shared" si="547"/>
        <v>2</v>
      </c>
      <c r="D17492">
        <v>2913</v>
      </c>
      <c r="E17492" t="s">
        <v>36</v>
      </c>
      <c r="F17492" s="4">
        <v>410000</v>
      </c>
      <c r="G17492" t="s">
        <v>5</v>
      </c>
      <c r="H17492">
        <v>3</v>
      </c>
      <c r="I17492" s="4">
        <f>IF(E17492="Rhode Island", Table1[[#This Row],[price]]*$L$3, IF(E17492="Massachusetts", Table1[[#This Row],[price]]*$L$2, 1))</f>
        <v>410000</v>
      </c>
    </row>
    <row r="17493" spans="1:9" x14ac:dyDescent="0.25">
      <c r="A17493" s="2">
        <v>42524</v>
      </c>
      <c r="B17493" s="1">
        <f t="shared" si="546"/>
        <v>2016</v>
      </c>
      <c r="C17493" s="1">
        <f t="shared" si="547"/>
        <v>2</v>
      </c>
      <c r="D17493">
        <v>2615</v>
      </c>
      <c r="E17493" t="s">
        <v>37</v>
      </c>
      <c r="F17493" s="4">
        <v>420950</v>
      </c>
      <c r="G17493" t="s">
        <v>5</v>
      </c>
      <c r="H17493">
        <v>3</v>
      </c>
      <c r="I17493" s="4">
        <f>IF(E17493="Rhode Island", Table1[[#This Row],[price]]*$L$3, IF(E17493="Massachusetts", Table1[[#This Row],[price]]*$L$2, 1))</f>
        <v>420950</v>
      </c>
    </row>
    <row r="17494" spans="1:9" x14ac:dyDescent="0.25">
      <c r="A17494" s="2">
        <v>42524</v>
      </c>
      <c r="B17494" s="1">
        <f t="shared" si="546"/>
        <v>2016</v>
      </c>
      <c r="C17494" s="1">
        <f t="shared" si="547"/>
        <v>2</v>
      </c>
      <c r="D17494">
        <v>2601</v>
      </c>
      <c r="E17494" t="s">
        <v>37</v>
      </c>
      <c r="F17494" s="4">
        <v>436000</v>
      </c>
      <c r="G17494" t="s">
        <v>5</v>
      </c>
      <c r="H17494">
        <v>1</v>
      </c>
      <c r="I17494" s="4">
        <f>IF(E17494="Rhode Island", Table1[[#This Row],[price]]*$L$3, IF(E17494="Massachusetts", Table1[[#This Row],[price]]*$L$2, 1))</f>
        <v>436000</v>
      </c>
    </row>
    <row r="17495" spans="1:9" x14ac:dyDescent="0.25">
      <c r="A17495" s="2">
        <v>42524</v>
      </c>
      <c r="B17495" s="1">
        <f t="shared" si="546"/>
        <v>2016</v>
      </c>
      <c r="C17495" s="1">
        <f t="shared" si="547"/>
        <v>2</v>
      </c>
      <c r="D17495">
        <v>2602</v>
      </c>
      <c r="E17495" t="s">
        <v>37</v>
      </c>
      <c r="F17495" s="4">
        <v>440000</v>
      </c>
      <c r="G17495" t="s">
        <v>5</v>
      </c>
      <c r="H17495">
        <v>3</v>
      </c>
      <c r="I17495" s="4">
        <f>IF(E17495="Rhode Island", Table1[[#This Row],[price]]*$L$3, IF(E17495="Massachusetts", Table1[[#This Row],[price]]*$L$2, 1))</f>
        <v>440000</v>
      </c>
    </row>
    <row r="17496" spans="1:9" x14ac:dyDescent="0.25">
      <c r="A17496" s="2">
        <v>42524</v>
      </c>
      <c r="B17496" s="1">
        <f t="shared" si="546"/>
        <v>2016</v>
      </c>
      <c r="C17496" s="1">
        <f t="shared" si="547"/>
        <v>2</v>
      </c>
      <c r="D17496">
        <v>2914</v>
      </c>
      <c r="E17496" t="s">
        <v>36</v>
      </c>
      <c r="F17496" s="4">
        <v>600000</v>
      </c>
      <c r="G17496" t="s">
        <v>5</v>
      </c>
      <c r="H17496">
        <v>4</v>
      </c>
      <c r="I17496" s="4">
        <f>IF(E17496="Rhode Island", Table1[[#This Row],[price]]*$L$3, IF(E17496="Massachusetts", Table1[[#This Row],[price]]*$L$2, 1))</f>
        <v>600000</v>
      </c>
    </row>
    <row r="17497" spans="1:9" x14ac:dyDescent="0.25">
      <c r="A17497" s="2">
        <v>42524</v>
      </c>
      <c r="B17497" s="1">
        <f t="shared" si="546"/>
        <v>2016</v>
      </c>
      <c r="C17497" s="1">
        <f t="shared" si="547"/>
        <v>2</v>
      </c>
      <c r="D17497">
        <v>2605</v>
      </c>
      <c r="E17497" t="s">
        <v>37</v>
      </c>
      <c r="F17497" s="4">
        <v>215000</v>
      </c>
      <c r="G17497" t="s">
        <v>6</v>
      </c>
      <c r="H17497">
        <v>1</v>
      </c>
      <c r="I17497" s="4">
        <f>IF(E17497="Rhode Island", Table1[[#This Row],[price]]*$L$3, IF(E17497="Massachusetts", Table1[[#This Row],[price]]*$L$2, 1))</f>
        <v>215000</v>
      </c>
    </row>
    <row r="17498" spans="1:9" x14ac:dyDescent="0.25">
      <c r="A17498" s="2">
        <v>42524</v>
      </c>
      <c r="B17498" s="1">
        <f t="shared" si="546"/>
        <v>2016</v>
      </c>
      <c r="C17498" s="1">
        <f t="shared" si="547"/>
        <v>2</v>
      </c>
      <c r="D17498">
        <v>2602</v>
      </c>
      <c r="E17498" t="s">
        <v>37</v>
      </c>
      <c r="F17498" s="4">
        <v>389500</v>
      </c>
      <c r="G17498" t="s">
        <v>6</v>
      </c>
      <c r="H17498">
        <v>2</v>
      </c>
      <c r="I17498" s="4">
        <f>IF(E17498="Rhode Island", Table1[[#This Row],[price]]*$L$3, IF(E17498="Massachusetts", Table1[[#This Row],[price]]*$L$2, 1))</f>
        <v>389500</v>
      </c>
    </row>
    <row r="17499" spans="1:9" x14ac:dyDescent="0.25">
      <c r="A17499" s="2">
        <v>42524</v>
      </c>
      <c r="B17499" s="1">
        <f t="shared" si="546"/>
        <v>2016</v>
      </c>
      <c r="C17499" s="1">
        <f t="shared" si="547"/>
        <v>2</v>
      </c>
      <c r="D17499">
        <v>2604</v>
      </c>
      <c r="E17499" t="s">
        <v>37</v>
      </c>
      <c r="F17499" s="4">
        <v>430000</v>
      </c>
      <c r="G17499" t="s">
        <v>6</v>
      </c>
      <c r="H17499">
        <v>2</v>
      </c>
      <c r="I17499" s="4">
        <f>IF(E17499="Rhode Island", Table1[[#This Row],[price]]*$L$3, IF(E17499="Massachusetts", Table1[[#This Row],[price]]*$L$2, 1))</f>
        <v>430000</v>
      </c>
    </row>
    <row r="17500" spans="1:9" x14ac:dyDescent="0.25">
      <c r="A17500" s="2">
        <v>42524</v>
      </c>
      <c r="B17500" s="1">
        <f t="shared" si="546"/>
        <v>2016</v>
      </c>
      <c r="C17500" s="1">
        <f t="shared" si="547"/>
        <v>2</v>
      </c>
      <c r="D17500">
        <v>2607</v>
      </c>
      <c r="E17500" t="s">
        <v>37</v>
      </c>
      <c r="F17500" s="4">
        <v>2500000</v>
      </c>
      <c r="G17500" t="s">
        <v>6</v>
      </c>
      <c r="H17500">
        <v>2</v>
      </c>
      <c r="I17500" s="4">
        <f>IF(E17500="Rhode Island", Table1[[#This Row],[price]]*$L$3, IF(E17500="Massachusetts", Table1[[#This Row],[price]]*$L$2, 1))</f>
        <v>2500000</v>
      </c>
    </row>
    <row r="17501" spans="1:9" x14ac:dyDescent="0.25">
      <c r="A17501" s="2">
        <v>42525</v>
      </c>
      <c r="B17501" s="1">
        <f t="shared" si="546"/>
        <v>2016</v>
      </c>
      <c r="C17501" s="1">
        <f t="shared" si="547"/>
        <v>2</v>
      </c>
      <c r="D17501">
        <v>2611</v>
      </c>
      <c r="E17501" t="s">
        <v>37</v>
      </c>
      <c r="F17501" s="4">
        <v>425000</v>
      </c>
      <c r="G17501" t="s">
        <v>5</v>
      </c>
      <c r="H17501">
        <v>3</v>
      </c>
      <c r="I17501" s="4">
        <f>IF(E17501="Rhode Island", Table1[[#This Row],[price]]*$L$3, IF(E17501="Massachusetts", Table1[[#This Row],[price]]*$L$2, 1))</f>
        <v>425000</v>
      </c>
    </row>
    <row r="17502" spans="1:9" x14ac:dyDescent="0.25">
      <c r="A17502" s="2">
        <v>42525</v>
      </c>
      <c r="B17502" s="1">
        <f t="shared" si="546"/>
        <v>2016</v>
      </c>
      <c r="C17502" s="1">
        <f t="shared" si="547"/>
        <v>2</v>
      </c>
      <c r="D17502">
        <v>2913</v>
      </c>
      <c r="E17502" t="s">
        <v>36</v>
      </c>
      <c r="F17502" s="4">
        <v>484500</v>
      </c>
      <c r="G17502" t="s">
        <v>5</v>
      </c>
      <c r="H17502">
        <v>3</v>
      </c>
      <c r="I17502" s="4">
        <f>IF(E17502="Rhode Island", Table1[[#This Row],[price]]*$L$3, IF(E17502="Massachusetts", Table1[[#This Row],[price]]*$L$2, 1))</f>
        <v>484500</v>
      </c>
    </row>
    <row r="17503" spans="1:9" x14ac:dyDescent="0.25">
      <c r="A17503" s="2">
        <v>42525</v>
      </c>
      <c r="B17503" s="1">
        <f t="shared" si="546"/>
        <v>2016</v>
      </c>
      <c r="C17503" s="1">
        <f t="shared" si="547"/>
        <v>2</v>
      </c>
      <c r="D17503">
        <v>2615</v>
      </c>
      <c r="E17503" t="s">
        <v>37</v>
      </c>
      <c r="F17503" s="4">
        <v>496000</v>
      </c>
      <c r="G17503" t="s">
        <v>5</v>
      </c>
      <c r="H17503">
        <v>3</v>
      </c>
      <c r="I17503" s="4">
        <f>IF(E17503="Rhode Island", Table1[[#This Row],[price]]*$L$3, IF(E17503="Massachusetts", Table1[[#This Row],[price]]*$L$2, 1))</f>
        <v>496000</v>
      </c>
    </row>
    <row r="17504" spans="1:9" x14ac:dyDescent="0.25">
      <c r="A17504" s="2">
        <v>42525</v>
      </c>
      <c r="B17504" s="1">
        <f t="shared" si="546"/>
        <v>2016</v>
      </c>
      <c r="C17504" s="1">
        <f t="shared" si="547"/>
        <v>2</v>
      </c>
      <c r="D17504">
        <v>2913</v>
      </c>
      <c r="E17504" t="s">
        <v>36</v>
      </c>
      <c r="F17504" s="4">
        <v>500000</v>
      </c>
      <c r="G17504" t="s">
        <v>5</v>
      </c>
      <c r="H17504">
        <v>3</v>
      </c>
      <c r="I17504" s="4">
        <f>IF(E17504="Rhode Island", Table1[[#This Row],[price]]*$L$3, IF(E17504="Massachusetts", Table1[[#This Row],[price]]*$L$2, 1))</f>
        <v>500000</v>
      </c>
    </row>
    <row r="17505" spans="1:9" x14ac:dyDescent="0.25">
      <c r="A17505" s="2">
        <v>42525</v>
      </c>
      <c r="B17505" s="1">
        <f t="shared" si="546"/>
        <v>2016</v>
      </c>
      <c r="C17505" s="1">
        <f t="shared" si="547"/>
        <v>2</v>
      </c>
      <c r="D17505">
        <v>2615</v>
      </c>
      <c r="E17505" t="s">
        <v>37</v>
      </c>
      <c r="F17505" s="4">
        <v>510000</v>
      </c>
      <c r="G17505" t="s">
        <v>5</v>
      </c>
      <c r="H17505">
        <v>4</v>
      </c>
      <c r="I17505" s="4">
        <f>IF(E17505="Rhode Island", Table1[[#This Row],[price]]*$L$3, IF(E17505="Massachusetts", Table1[[#This Row],[price]]*$L$2, 1))</f>
        <v>510000</v>
      </c>
    </row>
    <row r="17506" spans="1:9" x14ac:dyDescent="0.25">
      <c r="A17506" s="2">
        <v>42525</v>
      </c>
      <c r="B17506" s="1">
        <f t="shared" si="546"/>
        <v>2016</v>
      </c>
      <c r="C17506" s="1">
        <f t="shared" si="547"/>
        <v>2</v>
      </c>
      <c r="D17506">
        <v>2913</v>
      </c>
      <c r="E17506" t="s">
        <v>36</v>
      </c>
      <c r="F17506" s="4">
        <v>528000</v>
      </c>
      <c r="G17506" t="s">
        <v>5</v>
      </c>
      <c r="H17506">
        <v>3</v>
      </c>
      <c r="I17506" s="4">
        <f>IF(E17506="Rhode Island", Table1[[#This Row],[price]]*$L$3, IF(E17506="Massachusetts", Table1[[#This Row],[price]]*$L$2, 1))</f>
        <v>528000</v>
      </c>
    </row>
    <row r="17507" spans="1:9" x14ac:dyDescent="0.25">
      <c r="A17507" s="2">
        <v>42525</v>
      </c>
      <c r="B17507" s="1">
        <f t="shared" si="546"/>
        <v>2016</v>
      </c>
      <c r="C17507" s="1">
        <f t="shared" si="547"/>
        <v>2</v>
      </c>
      <c r="D17507">
        <v>2611</v>
      </c>
      <c r="E17507" t="s">
        <v>37</v>
      </c>
      <c r="F17507" s="4">
        <v>543000</v>
      </c>
      <c r="G17507" t="s">
        <v>5</v>
      </c>
      <c r="H17507">
        <v>3</v>
      </c>
      <c r="I17507" s="4">
        <f>IF(E17507="Rhode Island", Table1[[#This Row],[price]]*$L$3, IF(E17507="Massachusetts", Table1[[#This Row],[price]]*$L$2, 1))</f>
        <v>543000</v>
      </c>
    </row>
    <row r="17508" spans="1:9" x14ac:dyDescent="0.25">
      <c r="A17508" s="2">
        <v>42525</v>
      </c>
      <c r="B17508" s="1">
        <f t="shared" si="546"/>
        <v>2016</v>
      </c>
      <c r="C17508" s="1">
        <f t="shared" si="547"/>
        <v>2</v>
      </c>
      <c r="D17508">
        <v>2605</v>
      </c>
      <c r="E17508" t="s">
        <v>37</v>
      </c>
      <c r="F17508" s="4">
        <v>550000</v>
      </c>
      <c r="G17508" t="s">
        <v>5</v>
      </c>
      <c r="H17508">
        <v>2</v>
      </c>
      <c r="I17508" s="4">
        <f>IF(E17508="Rhode Island", Table1[[#This Row],[price]]*$L$3, IF(E17508="Massachusetts", Table1[[#This Row],[price]]*$L$2, 1))</f>
        <v>550000</v>
      </c>
    </row>
    <row r="17509" spans="1:9" x14ac:dyDescent="0.25">
      <c r="A17509" s="2">
        <v>42525</v>
      </c>
      <c r="B17509" s="1">
        <f t="shared" si="546"/>
        <v>2016</v>
      </c>
      <c r="C17509" s="1">
        <f t="shared" si="547"/>
        <v>2</v>
      </c>
      <c r="D17509">
        <v>2614</v>
      </c>
      <c r="E17509" t="s">
        <v>37</v>
      </c>
      <c r="F17509" s="4">
        <v>562000</v>
      </c>
      <c r="G17509" t="s">
        <v>5</v>
      </c>
      <c r="H17509">
        <v>3</v>
      </c>
      <c r="I17509" s="4">
        <f>IF(E17509="Rhode Island", Table1[[#This Row],[price]]*$L$3, IF(E17509="Massachusetts", Table1[[#This Row],[price]]*$L$2, 1))</f>
        <v>562000</v>
      </c>
    </row>
    <row r="17510" spans="1:9" x14ac:dyDescent="0.25">
      <c r="A17510" s="2">
        <v>42525</v>
      </c>
      <c r="B17510" s="1">
        <f t="shared" si="546"/>
        <v>2016</v>
      </c>
      <c r="C17510" s="1">
        <f t="shared" si="547"/>
        <v>2</v>
      </c>
      <c r="D17510">
        <v>2604</v>
      </c>
      <c r="E17510" t="s">
        <v>37</v>
      </c>
      <c r="F17510" s="4">
        <v>595000</v>
      </c>
      <c r="G17510" t="s">
        <v>5</v>
      </c>
      <c r="H17510">
        <v>3</v>
      </c>
      <c r="I17510" s="4">
        <f>IF(E17510="Rhode Island", Table1[[#This Row],[price]]*$L$3, IF(E17510="Massachusetts", Table1[[#This Row],[price]]*$L$2, 1))</f>
        <v>595000</v>
      </c>
    </row>
    <row r="17511" spans="1:9" x14ac:dyDescent="0.25">
      <c r="A17511" s="2">
        <v>42525</v>
      </c>
      <c r="B17511" s="1">
        <f t="shared" si="546"/>
        <v>2016</v>
      </c>
      <c r="C17511" s="1">
        <f t="shared" si="547"/>
        <v>2</v>
      </c>
      <c r="D17511">
        <v>2905</v>
      </c>
      <c r="E17511" t="s">
        <v>36</v>
      </c>
      <c r="F17511" s="4">
        <v>690000</v>
      </c>
      <c r="G17511" t="s">
        <v>5</v>
      </c>
      <c r="H17511">
        <v>5</v>
      </c>
      <c r="I17511" s="4">
        <f>IF(E17511="Rhode Island", Table1[[#This Row],[price]]*$L$3, IF(E17511="Massachusetts", Table1[[#This Row],[price]]*$L$2, 1))</f>
        <v>690000</v>
      </c>
    </row>
    <row r="17512" spans="1:9" x14ac:dyDescent="0.25">
      <c r="A17512" s="2">
        <v>42525</v>
      </c>
      <c r="B17512" s="1">
        <f t="shared" si="546"/>
        <v>2016</v>
      </c>
      <c r="C17512" s="1">
        <f t="shared" si="547"/>
        <v>2</v>
      </c>
      <c r="D17512">
        <v>2617</v>
      </c>
      <c r="E17512" t="s">
        <v>37</v>
      </c>
      <c r="F17512" s="4">
        <v>701000</v>
      </c>
      <c r="G17512" t="s">
        <v>5</v>
      </c>
      <c r="H17512">
        <v>4</v>
      </c>
      <c r="I17512" s="4">
        <f>IF(E17512="Rhode Island", Table1[[#This Row],[price]]*$L$3, IF(E17512="Massachusetts", Table1[[#This Row],[price]]*$L$2, 1))</f>
        <v>701000</v>
      </c>
    </row>
    <row r="17513" spans="1:9" x14ac:dyDescent="0.25">
      <c r="A17513" s="2">
        <v>42525</v>
      </c>
      <c r="B17513" s="1">
        <f t="shared" si="546"/>
        <v>2016</v>
      </c>
      <c r="C17513" s="1">
        <f t="shared" si="547"/>
        <v>2</v>
      </c>
      <c r="D17513">
        <v>2606</v>
      </c>
      <c r="E17513" t="s">
        <v>37</v>
      </c>
      <c r="F17513" s="4">
        <v>736000</v>
      </c>
      <c r="G17513" t="s">
        <v>5</v>
      </c>
      <c r="H17513">
        <v>3</v>
      </c>
      <c r="I17513" s="4">
        <f>IF(E17513="Rhode Island", Table1[[#This Row],[price]]*$L$3, IF(E17513="Massachusetts", Table1[[#This Row],[price]]*$L$2, 1))</f>
        <v>736000</v>
      </c>
    </row>
    <row r="17514" spans="1:9" x14ac:dyDescent="0.25">
      <c r="A17514" s="2">
        <v>42525</v>
      </c>
      <c r="B17514" s="1">
        <f t="shared" si="546"/>
        <v>2016</v>
      </c>
      <c r="C17514" s="1">
        <f t="shared" si="547"/>
        <v>2</v>
      </c>
      <c r="D17514">
        <v>2914</v>
      </c>
      <c r="E17514" t="s">
        <v>36</v>
      </c>
      <c r="F17514" s="4">
        <v>793000</v>
      </c>
      <c r="G17514" t="s">
        <v>5</v>
      </c>
      <c r="H17514">
        <v>4</v>
      </c>
      <c r="I17514" s="4">
        <f>IF(E17514="Rhode Island", Table1[[#This Row],[price]]*$L$3, IF(E17514="Massachusetts", Table1[[#This Row],[price]]*$L$2, 1))</f>
        <v>793000</v>
      </c>
    </row>
    <row r="17515" spans="1:9" x14ac:dyDescent="0.25">
      <c r="A17515" s="2">
        <v>42525</v>
      </c>
      <c r="B17515" s="1">
        <f t="shared" si="546"/>
        <v>2016</v>
      </c>
      <c r="C17515" s="1">
        <f t="shared" si="547"/>
        <v>2</v>
      </c>
      <c r="D17515">
        <v>2911</v>
      </c>
      <c r="E17515" t="s">
        <v>36</v>
      </c>
      <c r="F17515" s="4">
        <v>820000</v>
      </c>
      <c r="G17515" t="s">
        <v>5</v>
      </c>
      <c r="H17515">
        <v>4</v>
      </c>
      <c r="I17515" s="4">
        <f>IF(E17515="Rhode Island", Table1[[#This Row],[price]]*$L$3, IF(E17515="Massachusetts", Table1[[#This Row],[price]]*$L$2, 1))</f>
        <v>820000</v>
      </c>
    </row>
    <row r="17516" spans="1:9" x14ac:dyDescent="0.25">
      <c r="A17516" s="2">
        <v>42525</v>
      </c>
      <c r="B17516" s="1">
        <f t="shared" si="546"/>
        <v>2016</v>
      </c>
      <c r="C17516" s="1">
        <f t="shared" si="547"/>
        <v>2</v>
      </c>
      <c r="D17516">
        <v>2614</v>
      </c>
      <c r="E17516" t="s">
        <v>37</v>
      </c>
      <c r="F17516" s="4">
        <v>840000</v>
      </c>
      <c r="G17516" t="s">
        <v>5</v>
      </c>
      <c r="H17516">
        <v>4</v>
      </c>
      <c r="I17516" s="4">
        <f>IF(E17516="Rhode Island", Table1[[#This Row],[price]]*$L$3, IF(E17516="Massachusetts", Table1[[#This Row],[price]]*$L$2, 1))</f>
        <v>840000</v>
      </c>
    </row>
    <row r="17517" spans="1:9" x14ac:dyDescent="0.25">
      <c r="A17517" s="2">
        <v>42525</v>
      </c>
      <c r="B17517" s="1">
        <f t="shared" si="546"/>
        <v>2016</v>
      </c>
      <c r="C17517" s="1">
        <f t="shared" si="547"/>
        <v>2</v>
      </c>
      <c r="D17517">
        <v>2602</v>
      </c>
      <c r="E17517" t="s">
        <v>37</v>
      </c>
      <c r="F17517" s="4">
        <v>900000</v>
      </c>
      <c r="G17517" t="s">
        <v>5</v>
      </c>
      <c r="H17517">
        <v>4</v>
      </c>
      <c r="I17517" s="4">
        <f>IF(E17517="Rhode Island", Table1[[#This Row],[price]]*$L$3, IF(E17517="Massachusetts", Table1[[#This Row],[price]]*$L$2, 1))</f>
        <v>900000</v>
      </c>
    </row>
    <row r="17518" spans="1:9" x14ac:dyDescent="0.25">
      <c r="A17518" s="2">
        <v>42525</v>
      </c>
      <c r="B17518" s="1">
        <f t="shared" si="546"/>
        <v>2016</v>
      </c>
      <c r="C17518" s="1">
        <f t="shared" si="547"/>
        <v>2</v>
      </c>
      <c r="D17518">
        <v>2612</v>
      </c>
      <c r="E17518" t="s">
        <v>37</v>
      </c>
      <c r="F17518" s="4">
        <v>1032500</v>
      </c>
      <c r="G17518" t="s">
        <v>5</v>
      </c>
      <c r="H17518">
        <v>4</v>
      </c>
      <c r="I17518" s="4">
        <f>IF(E17518="Rhode Island", Table1[[#This Row],[price]]*$L$3, IF(E17518="Massachusetts", Table1[[#This Row],[price]]*$L$2, 1))</f>
        <v>1032500</v>
      </c>
    </row>
    <row r="17519" spans="1:9" x14ac:dyDescent="0.25">
      <c r="A17519" s="2">
        <v>42527</v>
      </c>
      <c r="B17519" s="1">
        <f t="shared" si="546"/>
        <v>2016</v>
      </c>
      <c r="C17519" s="1">
        <f t="shared" si="547"/>
        <v>2</v>
      </c>
      <c r="D17519">
        <v>2906</v>
      </c>
      <c r="E17519" t="s">
        <v>36</v>
      </c>
      <c r="F17519" s="4">
        <v>352000</v>
      </c>
      <c r="G17519" t="s">
        <v>5</v>
      </c>
      <c r="H17519">
        <v>3</v>
      </c>
      <c r="I17519" s="4">
        <f>IF(E17519="Rhode Island", Table1[[#This Row],[price]]*$L$3, IF(E17519="Massachusetts", Table1[[#This Row],[price]]*$L$2, 1))</f>
        <v>352000</v>
      </c>
    </row>
    <row r="17520" spans="1:9" x14ac:dyDescent="0.25">
      <c r="A17520" s="2">
        <v>42527</v>
      </c>
      <c r="B17520" s="1">
        <f t="shared" si="546"/>
        <v>2016</v>
      </c>
      <c r="C17520" s="1">
        <f t="shared" si="547"/>
        <v>2</v>
      </c>
      <c r="D17520">
        <v>2615</v>
      </c>
      <c r="E17520" t="s">
        <v>37</v>
      </c>
      <c r="F17520" s="4">
        <v>380000</v>
      </c>
      <c r="G17520" t="s">
        <v>5</v>
      </c>
      <c r="H17520">
        <v>3</v>
      </c>
      <c r="I17520" s="4">
        <f>IF(E17520="Rhode Island", Table1[[#This Row],[price]]*$L$3, IF(E17520="Massachusetts", Table1[[#This Row],[price]]*$L$2, 1))</f>
        <v>380000</v>
      </c>
    </row>
    <row r="17521" spans="1:9" x14ac:dyDescent="0.25">
      <c r="A17521" s="2">
        <v>42527</v>
      </c>
      <c r="B17521" s="1">
        <f t="shared" si="546"/>
        <v>2016</v>
      </c>
      <c r="C17521" s="1">
        <f t="shared" si="547"/>
        <v>2</v>
      </c>
      <c r="D17521">
        <v>2905</v>
      </c>
      <c r="E17521" t="s">
        <v>36</v>
      </c>
      <c r="F17521" s="4">
        <v>399500</v>
      </c>
      <c r="G17521" t="s">
        <v>5</v>
      </c>
      <c r="H17521">
        <v>3</v>
      </c>
      <c r="I17521" s="4">
        <f>IF(E17521="Rhode Island", Table1[[#This Row],[price]]*$L$3, IF(E17521="Massachusetts", Table1[[#This Row],[price]]*$L$2, 1))</f>
        <v>399500</v>
      </c>
    </row>
    <row r="17522" spans="1:9" x14ac:dyDescent="0.25">
      <c r="A17522" s="2">
        <v>42527</v>
      </c>
      <c r="B17522" s="1">
        <f t="shared" si="546"/>
        <v>2016</v>
      </c>
      <c r="C17522" s="1">
        <f t="shared" si="547"/>
        <v>2</v>
      </c>
      <c r="D17522">
        <v>2615</v>
      </c>
      <c r="E17522" t="s">
        <v>37</v>
      </c>
      <c r="F17522" s="4">
        <v>535000</v>
      </c>
      <c r="G17522" t="s">
        <v>5</v>
      </c>
      <c r="H17522">
        <v>4</v>
      </c>
      <c r="I17522" s="4">
        <f>IF(E17522="Rhode Island", Table1[[#This Row],[price]]*$L$3, IF(E17522="Massachusetts", Table1[[#This Row],[price]]*$L$2, 1))</f>
        <v>535000</v>
      </c>
    </row>
    <row r="17523" spans="1:9" x14ac:dyDescent="0.25">
      <c r="A17523" s="2">
        <v>42527</v>
      </c>
      <c r="B17523" s="1">
        <f t="shared" si="546"/>
        <v>2016</v>
      </c>
      <c r="C17523" s="1">
        <f t="shared" si="547"/>
        <v>2</v>
      </c>
      <c r="D17523">
        <v>2913</v>
      </c>
      <c r="E17523" t="s">
        <v>36</v>
      </c>
      <c r="F17523" s="4">
        <v>640000</v>
      </c>
      <c r="G17523" t="s">
        <v>5</v>
      </c>
      <c r="H17523">
        <v>4</v>
      </c>
      <c r="I17523" s="4">
        <f>IF(E17523="Rhode Island", Table1[[#This Row],[price]]*$L$3, IF(E17523="Massachusetts", Table1[[#This Row],[price]]*$L$2, 1))</f>
        <v>640000</v>
      </c>
    </row>
    <row r="17524" spans="1:9" x14ac:dyDescent="0.25">
      <c r="A17524" s="2">
        <v>42527</v>
      </c>
      <c r="B17524" s="1">
        <f t="shared" si="546"/>
        <v>2016</v>
      </c>
      <c r="C17524" s="1">
        <f t="shared" si="547"/>
        <v>2</v>
      </c>
      <c r="D17524">
        <v>2906</v>
      </c>
      <c r="E17524" t="s">
        <v>36</v>
      </c>
      <c r="F17524" s="4">
        <v>680000</v>
      </c>
      <c r="G17524" t="s">
        <v>5</v>
      </c>
      <c r="H17524">
        <v>4</v>
      </c>
      <c r="I17524" s="4">
        <f>IF(E17524="Rhode Island", Table1[[#This Row],[price]]*$L$3, IF(E17524="Massachusetts", Table1[[#This Row],[price]]*$L$2, 1))</f>
        <v>680000</v>
      </c>
    </row>
    <row r="17525" spans="1:9" x14ac:dyDescent="0.25">
      <c r="A17525" s="2">
        <v>42527</v>
      </c>
      <c r="B17525" s="1">
        <f t="shared" si="546"/>
        <v>2016</v>
      </c>
      <c r="C17525" s="1">
        <f t="shared" si="547"/>
        <v>2</v>
      </c>
      <c r="D17525">
        <v>2604</v>
      </c>
      <c r="E17525" t="s">
        <v>37</v>
      </c>
      <c r="F17525" s="4">
        <v>382000</v>
      </c>
      <c r="G17525" t="s">
        <v>6</v>
      </c>
      <c r="H17525">
        <v>2</v>
      </c>
      <c r="I17525" s="4">
        <f>IF(E17525="Rhode Island", Table1[[#This Row],[price]]*$L$3, IF(E17525="Massachusetts", Table1[[#This Row],[price]]*$L$2, 1))</f>
        <v>382000</v>
      </c>
    </row>
    <row r="17526" spans="1:9" x14ac:dyDescent="0.25">
      <c r="A17526" s="2">
        <v>42528</v>
      </c>
      <c r="B17526" s="1">
        <f t="shared" si="546"/>
        <v>2016</v>
      </c>
      <c r="C17526" s="1">
        <f t="shared" si="547"/>
        <v>2</v>
      </c>
      <c r="D17526">
        <v>2906</v>
      </c>
      <c r="E17526" t="s">
        <v>36</v>
      </c>
      <c r="F17526" s="4">
        <v>445000</v>
      </c>
      <c r="G17526" t="s">
        <v>5</v>
      </c>
      <c r="H17526">
        <v>3</v>
      </c>
      <c r="I17526" s="4">
        <f>IF(E17526="Rhode Island", Table1[[#This Row],[price]]*$L$3, IF(E17526="Massachusetts", Table1[[#This Row],[price]]*$L$2, 1))</f>
        <v>445000</v>
      </c>
    </row>
    <row r="17527" spans="1:9" x14ac:dyDescent="0.25">
      <c r="A17527" s="2">
        <v>42528</v>
      </c>
      <c r="B17527" s="1">
        <f t="shared" si="546"/>
        <v>2016</v>
      </c>
      <c r="C17527" s="1">
        <f t="shared" si="547"/>
        <v>2</v>
      </c>
      <c r="D17527">
        <v>2615</v>
      </c>
      <c r="E17527" t="s">
        <v>37</v>
      </c>
      <c r="F17527" s="4">
        <v>495000</v>
      </c>
      <c r="G17527" t="s">
        <v>5</v>
      </c>
      <c r="H17527">
        <v>4</v>
      </c>
      <c r="I17527" s="4">
        <f>IF(E17527="Rhode Island", Table1[[#This Row],[price]]*$L$3, IF(E17527="Massachusetts", Table1[[#This Row],[price]]*$L$2, 1))</f>
        <v>495000</v>
      </c>
    </row>
    <row r="17528" spans="1:9" x14ac:dyDescent="0.25">
      <c r="A17528" s="2">
        <v>42528</v>
      </c>
      <c r="B17528" s="1">
        <f t="shared" si="546"/>
        <v>2016</v>
      </c>
      <c r="C17528" s="1">
        <f t="shared" si="547"/>
        <v>2</v>
      </c>
      <c r="D17528">
        <v>2914</v>
      </c>
      <c r="E17528" t="s">
        <v>36</v>
      </c>
      <c r="F17528" s="4">
        <v>500000</v>
      </c>
      <c r="G17528" t="s">
        <v>5</v>
      </c>
      <c r="H17528">
        <v>3</v>
      </c>
      <c r="I17528" s="4">
        <f>IF(E17528="Rhode Island", Table1[[#This Row],[price]]*$L$3, IF(E17528="Massachusetts", Table1[[#This Row],[price]]*$L$2, 1))</f>
        <v>500000</v>
      </c>
    </row>
    <row r="17529" spans="1:9" x14ac:dyDescent="0.25">
      <c r="A17529" s="2">
        <v>42528</v>
      </c>
      <c r="B17529" s="1">
        <f t="shared" si="546"/>
        <v>2016</v>
      </c>
      <c r="C17529" s="1">
        <f t="shared" si="547"/>
        <v>2</v>
      </c>
      <c r="D17529">
        <v>2606</v>
      </c>
      <c r="E17529" t="s">
        <v>37</v>
      </c>
      <c r="F17529" s="4">
        <v>550000</v>
      </c>
      <c r="G17529" t="s">
        <v>5</v>
      </c>
      <c r="H17529">
        <v>3</v>
      </c>
      <c r="I17529" s="4">
        <f>IF(E17529="Rhode Island", Table1[[#This Row],[price]]*$L$3, IF(E17529="Massachusetts", Table1[[#This Row],[price]]*$L$2, 1))</f>
        <v>550000</v>
      </c>
    </row>
    <row r="17530" spans="1:9" x14ac:dyDescent="0.25">
      <c r="A17530" s="2">
        <v>42528</v>
      </c>
      <c r="B17530" s="1">
        <f t="shared" si="546"/>
        <v>2016</v>
      </c>
      <c r="C17530" s="1">
        <f t="shared" si="547"/>
        <v>2</v>
      </c>
      <c r="D17530">
        <v>2902</v>
      </c>
      <c r="E17530" t="s">
        <v>36</v>
      </c>
      <c r="F17530" s="4">
        <v>560000</v>
      </c>
      <c r="G17530" t="s">
        <v>5</v>
      </c>
      <c r="H17530">
        <v>4</v>
      </c>
      <c r="I17530" s="4">
        <f>IF(E17530="Rhode Island", Table1[[#This Row],[price]]*$L$3, IF(E17530="Massachusetts", Table1[[#This Row],[price]]*$L$2, 1))</f>
        <v>560000</v>
      </c>
    </row>
    <row r="17531" spans="1:9" x14ac:dyDescent="0.25">
      <c r="A17531" s="2">
        <v>42528</v>
      </c>
      <c r="B17531" s="1">
        <f t="shared" si="546"/>
        <v>2016</v>
      </c>
      <c r="C17531" s="1">
        <f t="shared" si="547"/>
        <v>2</v>
      </c>
      <c r="D17531">
        <v>2914</v>
      </c>
      <c r="E17531" t="s">
        <v>36</v>
      </c>
      <c r="F17531" s="4">
        <v>634000</v>
      </c>
      <c r="G17531" t="s">
        <v>5</v>
      </c>
      <c r="H17531">
        <v>5</v>
      </c>
      <c r="I17531" s="4">
        <f>IF(E17531="Rhode Island", Table1[[#This Row],[price]]*$L$3, IF(E17531="Massachusetts", Table1[[#This Row],[price]]*$L$2, 1))</f>
        <v>634000</v>
      </c>
    </row>
    <row r="17532" spans="1:9" x14ac:dyDescent="0.25">
      <c r="A17532" s="2">
        <v>42528</v>
      </c>
      <c r="B17532" s="1">
        <f t="shared" si="546"/>
        <v>2016</v>
      </c>
      <c r="C17532" s="1">
        <f t="shared" si="547"/>
        <v>2</v>
      </c>
      <c r="D17532">
        <v>2612</v>
      </c>
      <c r="E17532" t="s">
        <v>37</v>
      </c>
      <c r="F17532" s="4">
        <v>354900</v>
      </c>
      <c r="G17532" t="s">
        <v>6</v>
      </c>
      <c r="H17532">
        <v>1</v>
      </c>
      <c r="I17532" s="4">
        <f>IF(E17532="Rhode Island", Table1[[#This Row],[price]]*$L$3, IF(E17532="Massachusetts", Table1[[#This Row],[price]]*$L$2, 1))</f>
        <v>354900</v>
      </c>
    </row>
    <row r="17533" spans="1:9" x14ac:dyDescent="0.25">
      <c r="A17533" s="2">
        <v>42529</v>
      </c>
      <c r="B17533" s="1">
        <f t="shared" si="546"/>
        <v>2016</v>
      </c>
      <c r="C17533" s="1">
        <f t="shared" si="547"/>
        <v>2</v>
      </c>
      <c r="D17533">
        <v>2905</v>
      </c>
      <c r="E17533" t="s">
        <v>36</v>
      </c>
      <c r="F17533" s="4">
        <v>340000</v>
      </c>
      <c r="G17533" t="s">
        <v>5</v>
      </c>
      <c r="H17533">
        <v>3</v>
      </c>
      <c r="I17533" s="4">
        <f>IF(E17533="Rhode Island", Table1[[#This Row],[price]]*$L$3, IF(E17533="Massachusetts", Table1[[#This Row],[price]]*$L$2, 1))</f>
        <v>340000</v>
      </c>
    </row>
    <row r="17534" spans="1:9" x14ac:dyDescent="0.25">
      <c r="A17534" s="2">
        <v>42529</v>
      </c>
      <c r="B17534" s="1">
        <f t="shared" si="546"/>
        <v>2016</v>
      </c>
      <c r="C17534" s="1">
        <f t="shared" si="547"/>
        <v>2</v>
      </c>
      <c r="D17534">
        <v>2905</v>
      </c>
      <c r="E17534" t="s">
        <v>36</v>
      </c>
      <c r="F17534" s="4">
        <v>403000</v>
      </c>
      <c r="G17534" t="s">
        <v>5</v>
      </c>
      <c r="H17534">
        <v>3</v>
      </c>
      <c r="I17534" s="4">
        <f>IF(E17534="Rhode Island", Table1[[#This Row],[price]]*$L$3, IF(E17534="Massachusetts", Table1[[#This Row],[price]]*$L$2, 1))</f>
        <v>403000</v>
      </c>
    </row>
    <row r="17535" spans="1:9" x14ac:dyDescent="0.25">
      <c r="A17535" s="2">
        <v>42529</v>
      </c>
      <c r="B17535" s="1">
        <f t="shared" si="546"/>
        <v>2016</v>
      </c>
      <c r="C17535" s="1">
        <f t="shared" si="547"/>
        <v>2</v>
      </c>
      <c r="D17535">
        <v>2615</v>
      </c>
      <c r="E17535" t="s">
        <v>37</v>
      </c>
      <c r="F17535" s="4">
        <v>409950</v>
      </c>
      <c r="G17535" t="s">
        <v>5</v>
      </c>
      <c r="H17535">
        <v>3</v>
      </c>
      <c r="I17535" s="4">
        <f>IF(E17535="Rhode Island", Table1[[#This Row],[price]]*$L$3, IF(E17535="Massachusetts", Table1[[#This Row],[price]]*$L$2, 1))</f>
        <v>409950</v>
      </c>
    </row>
    <row r="17536" spans="1:9" x14ac:dyDescent="0.25">
      <c r="A17536" s="2">
        <v>42529</v>
      </c>
      <c r="B17536" s="1">
        <f t="shared" si="546"/>
        <v>2016</v>
      </c>
      <c r="C17536" s="1">
        <f t="shared" si="547"/>
        <v>2</v>
      </c>
      <c r="D17536">
        <v>2615</v>
      </c>
      <c r="E17536" t="s">
        <v>37</v>
      </c>
      <c r="F17536" s="4">
        <v>427000</v>
      </c>
      <c r="G17536" t="s">
        <v>5</v>
      </c>
      <c r="H17536">
        <v>3</v>
      </c>
      <c r="I17536" s="4">
        <f>IF(E17536="Rhode Island", Table1[[#This Row],[price]]*$L$3, IF(E17536="Massachusetts", Table1[[#This Row],[price]]*$L$2, 1))</f>
        <v>427000</v>
      </c>
    </row>
    <row r="17537" spans="1:9" x14ac:dyDescent="0.25">
      <c r="A17537" s="2">
        <v>42529</v>
      </c>
      <c r="B17537" s="1">
        <f t="shared" si="546"/>
        <v>2016</v>
      </c>
      <c r="C17537" s="1">
        <f t="shared" si="547"/>
        <v>2</v>
      </c>
      <c r="D17537">
        <v>2615</v>
      </c>
      <c r="E17537" t="s">
        <v>37</v>
      </c>
      <c r="F17537" s="4">
        <v>482000</v>
      </c>
      <c r="G17537" t="s">
        <v>5</v>
      </c>
      <c r="H17537">
        <v>3</v>
      </c>
      <c r="I17537" s="4">
        <f>IF(E17537="Rhode Island", Table1[[#This Row],[price]]*$L$3, IF(E17537="Massachusetts", Table1[[#This Row],[price]]*$L$2, 1))</f>
        <v>482000</v>
      </c>
    </row>
    <row r="17538" spans="1:9" x14ac:dyDescent="0.25">
      <c r="A17538" s="2">
        <v>42529</v>
      </c>
      <c r="B17538" s="1">
        <f t="shared" ref="B17538:B17601" si="548">YEAR(A17538)</f>
        <v>2016</v>
      </c>
      <c r="C17538" s="1">
        <f t="shared" ref="C17538:C17601" si="549">ROUNDUP(MONTH(A17538)/3,0)</f>
        <v>2</v>
      </c>
      <c r="D17538">
        <v>2905</v>
      </c>
      <c r="E17538" t="s">
        <v>36</v>
      </c>
      <c r="F17538" s="4">
        <v>510000</v>
      </c>
      <c r="G17538" t="s">
        <v>5</v>
      </c>
      <c r="H17538">
        <v>3</v>
      </c>
      <c r="I17538" s="4">
        <f>IF(E17538="Rhode Island", Table1[[#This Row],[price]]*$L$3, IF(E17538="Massachusetts", Table1[[#This Row],[price]]*$L$2, 1))</f>
        <v>510000</v>
      </c>
    </row>
    <row r="17539" spans="1:9" x14ac:dyDescent="0.25">
      <c r="A17539" s="2">
        <v>42529</v>
      </c>
      <c r="B17539" s="1">
        <f t="shared" si="548"/>
        <v>2016</v>
      </c>
      <c r="C17539" s="1">
        <f t="shared" si="549"/>
        <v>2</v>
      </c>
      <c r="D17539">
        <v>2914</v>
      </c>
      <c r="E17539" t="s">
        <v>36</v>
      </c>
      <c r="F17539" s="4">
        <v>621000</v>
      </c>
      <c r="G17539" t="s">
        <v>5</v>
      </c>
      <c r="H17539">
        <v>4</v>
      </c>
      <c r="I17539" s="4">
        <f>IF(E17539="Rhode Island", Table1[[#This Row],[price]]*$L$3, IF(E17539="Massachusetts", Table1[[#This Row],[price]]*$L$2, 1))</f>
        <v>621000</v>
      </c>
    </row>
    <row r="17540" spans="1:9" x14ac:dyDescent="0.25">
      <c r="A17540" s="2">
        <v>42529</v>
      </c>
      <c r="B17540" s="1">
        <f t="shared" si="548"/>
        <v>2016</v>
      </c>
      <c r="C17540" s="1">
        <f t="shared" si="549"/>
        <v>2</v>
      </c>
      <c r="D17540">
        <v>2614</v>
      </c>
      <c r="E17540" t="s">
        <v>37</v>
      </c>
      <c r="F17540" s="4">
        <v>662000</v>
      </c>
      <c r="G17540" t="s">
        <v>5</v>
      </c>
      <c r="H17540">
        <v>3</v>
      </c>
      <c r="I17540" s="4">
        <f>IF(E17540="Rhode Island", Table1[[#This Row],[price]]*$L$3, IF(E17540="Massachusetts", Table1[[#This Row],[price]]*$L$2, 1))</f>
        <v>662000</v>
      </c>
    </row>
    <row r="17541" spans="1:9" x14ac:dyDescent="0.25">
      <c r="A17541" s="2">
        <v>42529</v>
      </c>
      <c r="B17541" s="1">
        <f t="shared" si="548"/>
        <v>2016</v>
      </c>
      <c r="C17541" s="1">
        <f t="shared" si="549"/>
        <v>2</v>
      </c>
      <c r="D17541">
        <v>2906</v>
      </c>
      <c r="E17541" t="s">
        <v>36</v>
      </c>
      <c r="F17541" s="4">
        <v>670000</v>
      </c>
      <c r="G17541" t="s">
        <v>5</v>
      </c>
      <c r="H17541">
        <v>5</v>
      </c>
      <c r="I17541" s="4">
        <f>IF(E17541="Rhode Island", Table1[[#This Row],[price]]*$L$3, IF(E17541="Massachusetts", Table1[[#This Row],[price]]*$L$2, 1))</f>
        <v>670000</v>
      </c>
    </row>
    <row r="17542" spans="1:9" x14ac:dyDescent="0.25">
      <c r="A17542" s="2">
        <v>42529</v>
      </c>
      <c r="B17542" s="1">
        <f t="shared" si="548"/>
        <v>2016</v>
      </c>
      <c r="C17542" s="1">
        <f t="shared" si="549"/>
        <v>2</v>
      </c>
      <c r="D17542">
        <v>2602</v>
      </c>
      <c r="E17542" t="s">
        <v>37</v>
      </c>
      <c r="F17542" s="4">
        <v>770000</v>
      </c>
      <c r="G17542" t="s">
        <v>5</v>
      </c>
      <c r="H17542">
        <v>4</v>
      </c>
      <c r="I17542" s="4">
        <f>IF(E17542="Rhode Island", Table1[[#This Row],[price]]*$L$3, IF(E17542="Massachusetts", Table1[[#This Row],[price]]*$L$2, 1))</f>
        <v>770000</v>
      </c>
    </row>
    <row r="17543" spans="1:9" x14ac:dyDescent="0.25">
      <c r="A17543" s="2">
        <v>42529</v>
      </c>
      <c r="B17543" s="1">
        <f t="shared" si="548"/>
        <v>2016</v>
      </c>
      <c r="C17543" s="1">
        <f t="shared" si="549"/>
        <v>2</v>
      </c>
      <c r="D17543">
        <v>2602</v>
      </c>
      <c r="E17543" t="s">
        <v>37</v>
      </c>
      <c r="F17543" s="4">
        <v>235000</v>
      </c>
      <c r="G17543" t="s">
        <v>6</v>
      </c>
      <c r="H17543">
        <v>2</v>
      </c>
      <c r="I17543" s="4">
        <f>IF(E17543="Rhode Island", Table1[[#This Row],[price]]*$L$3, IF(E17543="Massachusetts", Table1[[#This Row],[price]]*$L$2, 1))</f>
        <v>235000</v>
      </c>
    </row>
    <row r="17544" spans="1:9" x14ac:dyDescent="0.25">
      <c r="A17544" s="2">
        <v>42529</v>
      </c>
      <c r="B17544" s="1">
        <f t="shared" si="548"/>
        <v>2016</v>
      </c>
      <c r="C17544" s="1">
        <f t="shared" si="549"/>
        <v>2</v>
      </c>
      <c r="D17544">
        <v>2612</v>
      </c>
      <c r="E17544" t="s">
        <v>37</v>
      </c>
      <c r="F17544" s="4">
        <v>420000</v>
      </c>
      <c r="G17544" t="s">
        <v>6</v>
      </c>
      <c r="H17544">
        <v>1</v>
      </c>
      <c r="I17544" s="4">
        <f>IF(E17544="Rhode Island", Table1[[#This Row],[price]]*$L$3, IF(E17544="Massachusetts", Table1[[#This Row],[price]]*$L$2, 1))</f>
        <v>420000</v>
      </c>
    </row>
    <row r="17545" spans="1:9" x14ac:dyDescent="0.25">
      <c r="A17545" s="2">
        <v>42530</v>
      </c>
      <c r="B17545" s="1">
        <f t="shared" si="548"/>
        <v>2016</v>
      </c>
      <c r="C17545" s="1">
        <f t="shared" si="549"/>
        <v>2</v>
      </c>
      <c r="D17545">
        <v>2905</v>
      </c>
      <c r="E17545" t="s">
        <v>36</v>
      </c>
      <c r="F17545" s="4">
        <v>422500</v>
      </c>
      <c r="G17545" t="s">
        <v>5</v>
      </c>
      <c r="H17545">
        <v>3</v>
      </c>
      <c r="I17545" s="4">
        <f>IF(E17545="Rhode Island", Table1[[#This Row],[price]]*$L$3, IF(E17545="Massachusetts", Table1[[#This Row],[price]]*$L$2, 1))</f>
        <v>422500</v>
      </c>
    </row>
    <row r="17546" spans="1:9" x14ac:dyDescent="0.25">
      <c r="A17546" s="2">
        <v>42530</v>
      </c>
      <c r="B17546" s="1">
        <f t="shared" si="548"/>
        <v>2016</v>
      </c>
      <c r="C17546" s="1">
        <f t="shared" si="549"/>
        <v>2</v>
      </c>
      <c r="D17546">
        <v>2905</v>
      </c>
      <c r="E17546" t="s">
        <v>36</v>
      </c>
      <c r="F17546" s="4">
        <v>441000</v>
      </c>
      <c r="G17546" t="s">
        <v>5</v>
      </c>
      <c r="H17546">
        <v>3</v>
      </c>
      <c r="I17546" s="4">
        <f>IF(E17546="Rhode Island", Table1[[#This Row],[price]]*$L$3, IF(E17546="Massachusetts", Table1[[#This Row],[price]]*$L$2, 1))</f>
        <v>441000</v>
      </c>
    </row>
    <row r="17547" spans="1:9" x14ac:dyDescent="0.25">
      <c r="A17547" s="2">
        <v>42530</v>
      </c>
      <c r="B17547" s="1">
        <f t="shared" si="548"/>
        <v>2016</v>
      </c>
      <c r="C17547" s="1">
        <f t="shared" si="549"/>
        <v>2</v>
      </c>
      <c r="D17547">
        <v>2905</v>
      </c>
      <c r="E17547" t="s">
        <v>36</v>
      </c>
      <c r="F17547" s="4">
        <v>500000</v>
      </c>
      <c r="G17547" t="s">
        <v>5</v>
      </c>
      <c r="H17547">
        <v>4</v>
      </c>
      <c r="I17547" s="4">
        <f>IF(E17547="Rhode Island", Table1[[#This Row],[price]]*$L$3, IF(E17547="Massachusetts", Table1[[#This Row],[price]]*$L$2, 1))</f>
        <v>500000</v>
      </c>
    </row>
    <row r="17548" spans="1:9" x14ac:dyDescent="0.25">
      <c r="A17548" s="2">
        <v>42530</v>
      </c>
      <c r="B17548" s="1">
        <f t="shared" si="548"/>
        <v>2016</v>
      </c>
      <c r="C17548" s="1">
        <f t="shared" si="549"/>
        <v>2</v>
      </c>
      <c r="D17548">
        <v>2914</v>
      </c>
      <c r="E17548" t="s">
        <v>36</v>
      </c>
      <c r="F17548" s="4">
        <v>545000</v>
      </c>
      <c r="G17548" t="s">
        <v>5</v>
      </c>
      <c r="H17548">
        <v>3</v>
      </c>
      <c r="I17548" s="4">
        <f>IF(E17548="Rhode Island", Table1[[#This Row],[price]]*$L$3, IF(E17548="Massachusetts", Table1[[#This Row],[price]]*$L$2, 1))</f>
        <v>545000</v>
      </c>
    </row>
    <row r="17549" spans="1:9" x14ac:dyDescent="0.25">
      <c r="A17549" s="2">
        <v>42530</v>
      </c>
      <c r="B17549" s="1">
        <f t="shared" si="548"/>
        <v>2016</v>
      </c>
      <c r="C17549" s="1">
        <f t="shared" si="549"/>
        <v>2</v>
      </c>
      <c r="D17549">
        <v>2906</v>
      </c>
      <c r="E17549" t="s">
        <v>36</v>
      </c>
      <c r="F17549" s="4">
        <v>612000</v>
      </c>
      <c r="G17549" t="s">
        <v>5</v>
      </c>
      <c r="H17549">
        <v>4</v>
      </c>
      <c r="I17549" s="4">
        <f>IF(E17549="Rhode Island", Table1[[#This Row],[price]]*$L$3, IF(E17549="Massachusetts", Table1[[#This Row],[price]]*$L$2, 1))</f>
        <v>612000</v>
      </c>
    </row>
    <row r="17550" spans="1:9" x14ac:dyDescent="0.25">
      <c r="A17550" s="2">
        <v>42530</v>
      </c>
      <c r="B17550" s="1">
        <f t="shared" si="548"/>
        <v>2016</v>
      </c>
      <c r="C17550" s="1">
        <f t="shared" si="549"/>
        <v>2</v>
      </c>
      <c r="D17550">
        <v>2914</v>
      </c>
      <c r="E17550" t="s">
        <v>36</v>
      </c>
      <c r="F17550" s="4">
        <v>617500</v>
      </c>
      <c r="G17550" t="s">
        <v>5</v>
      </c>
      <c r="H17550">
        <v>4</v>
      </c>
      <c r="I17550" s="4">
        <f>IF(E17550="Rhode Island", Table1[[#This Row],[price]]*$L$3, IF(E17550="Massachusetts", Table1[[#This Row],[price]]*$L$2, 1))</f>
        <v>617500</v>
      </c>
    </row>
    <row r="17551" spans="1:9" x14ac:dyDescent="0.25">
      <c r="A17551" s="2">
        <v>42530</v>
      </c>
      <c r="B17551" s="1">
        <f t="shared" si="548"/>
        <v>2016</v>
      </c>
      <c r="C17551" s="1">
        <f t="shared" si="549"/>
        <v>2</v>
      </c>
      <c r="D17551">
        <v>2914</v>
      </c>
      <c r="E17551" t="s">
        <v>36</v>
      </c>
      <c r="F17551" s="4">
        <v>625000</v>
      </c>
      <c r="G17551" t="s">
        <v>5</v>
      </c>
      <c r="H17551">
        <v>4</v>
      </c>
      <c r="I17551" s="4">
        <f>IF(E17551="Rhode Island", Table1[[#This Row],[price]]*$L$3, IF(E17551="Massachusetts", Table1[[#This Row],[price]]*$L$2, 1))</f>
        <v>625000</v>
      </c>
    </row>
    <row r="17552" spans="1:9" x14ac:dyDescent="0.25">
      <c r="A17552" s="2">
        <v>42530</v>
      </c>
      <c r="B17552" s="1">
        <f t="shared" si="548"/>
        <v>2016</v>
      </c>
      <c r="C17552" s="1">
        <f t="shared" si="549"/>
        <v>2</v>
      </c>
      <c r="D17552">
        <v>2605</v>
      </c>
      <c r="E17552" t="s">
        <v>37</v>
      </c>
      <c r="F17552" s="4">
        <v>650000</v>
      </c>
      <c r="G17552" t="s">
        <v>5</v>
      </c>
      <c r="H17552">
        <v>2</v>
      </c>
      <c r="I17552" s="4">
        <f>IF(E17552="Rhode Island", Table1[[#This Row],[price]]*$L$3, IF(E17552="Massachusetts", Table1[[#This Row],[price]]*$L$2, 1))</f>
        <v>650000</v>
      </c>
    </row>
    <row r="17553" spans="1:9" x14ac:dyDescent="0.25">
      <c r="A17553" s="2">
        <v>42530</v>
      </c>
      <c r="B17553" s="1">
        <f t="shared" si="548"/>
        <v>2016</v>
      </c>
      <c r="C17553" s="1">
        <f t="shared" si="549"/>
        <v>2</v>
      </c>
      <c r="D17553">
        <v>2602</v>
      </c>
      <c r="E17553" t="s">
        <v>37</v>
      </c>
      <c r="F17553" s="4">
        <v>660000</v>
      </c>
      <c r="G17553" t="s">
        <v>5</v>
      </c>
      <c r="H17553">
        <v>3</v>
      </c>
      <c r="I17553" s="4">
        <f>IF(E17553="Rhode Island", Table1[[#This Row],[price]]*$L$3, IF(E17553="Massachusetts", Table1[[#This Row],[price]]*$L$2, 1))</f>
        <v>660000</v>
      </c>
    </row>
    <row r="17554" spans="1:9" x14ac:dyDescent="0.25">
      <c r="A17554" s="2">
        <v>42530</v>
      </c>
      <c r="B17554" s="1">
        <f t="shared" si="548"/>
        <v>2016</v>
      </c>
      <c r="C17554" s="1">
        <f t="shared" si="549"/>
        <v>2</v>
      </c>
      <c r="D17554">
        <v>2902</v>
      </c>
      <c r="E17554" t="s">
        <v>36</v>
      </c>
      <c r="F17554" s="4">
        <v>667000</v>
      </c>
      <c r="G17554" t="s">
        <v>5</v>
      </c>
      <c r="H17554">
        <v>4</v>
      </c>
      <c r="I17554" s="4">
        <f>IF(E17554="Rhode Island", Table1[[#This Row],[price]]*$L$3, IF(E17554="Massachusetts", Table1[[#This Row],[price]]*$L$2, 1))</f>
        <v>667000</v>
      </c>
    </row>
    <row r="17555" spans="1:9" x14ac:dyDescent="0.25">
      <c r="A17555" s="2">
        <v>42530</v>
      </c>
      <c r="B17555" s="1">
        <f t="shared" si="548"/>
        <v>2016</v>
      </c>
      <c r="C17555" s="1">
        <f t="shared" si="549"/>
        <v>2</v>
      </c>
      <c r="D17555">
        <v>2914</v>
      </c>
      <c r="E17555" t="s">
        <v>36</v>
      </c>
      <c r="F17555" s="4">
        <v>667500</v>
      </c>
      <c r="G17555" t="s">
        <v>5</v>
      </c>
      <c r="H17555">
        <v>4</v>
      </c>
      <c r="I17555" s="4">
        <f>IF(E17555="Rhode Island", Table1[[#This Row],[price]]*$L$3, IF(E17555="Massachusetts", Table1[[#This Row],[price]]*$L$2, 1))</f>
        <v>667500</v>
      </c>
    </row>
    <row r="17556" spans="1:9" x14ac:dyDescent="0.25">
      <c r="A17556" s="2">
        <v>42530</v>
      </c>
      <c r="B17556" s="1">
        <f t="shared" si="548"/>
        <v>2016</v>
      </c>
      <c r="C17556" s="1">
        <f t="shared" si="549"/>
        <v>2</v>
      </c>
      <c r="D17556">
        <v>2602</v>
      </c>
      <c r="E17556" t="s">
        <v>37</v>
      </c>
      <c r="F17556" s="4">
        <v>712500</v>
      </c>
      <c r="G17556" t="s">
        <v>5</v>
      </c>
      <c r="H17556">
        <v>3</v>
      </c>
      <c r="I17556" s="4">
        <f>IF(E17556="Rhode Island", Table1[[#This Row],[price]]*$L$3, IF(E17556="Massachusetts", Table1[[#This Row],[price]]*$L$2, 1))</f>
        <v>712500</v>
      </c>
    </row>
    <row r="17557" spans="1:9" x14ac:dyDescent="0.25">
      <c r="A17557" s="2">
        <v>42530</v>
      </c>
      <c r="B17557" s="1">
        <f t="shared" si="548"/>
        <v>2016</v>
      </c>
      <c r="C17557" s="1">
        <f t="shared" si="549"/>
        <v>2</v>
      </c>
      <c r="D17557">
        <v>2906</v>
      </c>
      <c r="E17557" t="s">
        <v>36</v>
      </c>
      <c r="F17557" s="4">
        <v>720000</v>
      </c>
      <c r="G17557" t="s">
        <v>5</v>
      </c>
      <c r="H17557">
        <v>5</v>
      </c>
      <c r="I17557" s="4">
        <f>IF(E17557="Rhode Island", Table1[[#This Row],[price]]*$L$3, IF(E17557="Massachusetts", Table1[[#This Row],[price]]*$L$2, 1))</f>
        <v>720000</v>
      </c>
    </row>
    <row r="17558" spans="1:9" x14ac:dyDescent="0.25">
      <c r="A17558" s="2">
        <v>42530</v>
      </c>
      <c r="B17558" s="1">
        <f t="shared" si="548"/>
        <v>2016</v>
      </c>
      <c r="C17558" s="1">
        <f t="shared" si="549"/>
        <v>2</v>
      </c>
      <c r="D17558">
        <v>2602</v>
      </c>
      <c r="E17558" t="s">
        <v>37</v>
      </c>
      <c r="F17558" s="4">
        <v>775500</v>
      </c>
      <c r="G17558" t="s">
        <v>5</v>
      </c>
      <c r="H17558">
        <v>3</v>
      </c>
      <c r="I17558" s="4">
        <f>IF(E17558="Rhode Island", Table1[[#This Row],[price]]*$L$3, IF(E17558="Massachusetts", Table1[[#This Row],[price]]*$L$2, 1))</f>
        <v>775500</v>
      </c>
    </row>
    <row r="17559" spans="1:9" x14ac:dyDescent="0.25">
      <c r="A17559" s="2">
        <v>42530</v>
      </c>
      <c r="B17559" s="1">
        <f t="shared" si="548"/>
        <v>2016</v>
      </c>
      <c r="C17559" s="1">
        <f t="shared" si="549"/>
        <v>2</v>
      </c>
      <c r="D17559">
        <v>2605</v>
      </c>
      <c r="E17559" t="s">
        <v>37</v>
      </c>
      <c r="F17559" s="4">
        <v>1315000</v>
      </c>
      <c r="G17559" t="s">
        <v>5</v>
      </c>
      <c r="H17559">
        <v>4</v>
      </c>
      <c r="I17559" s="4">
        <f>IF(E17559="Rhode Island", Table1[[#This Row],[price]]*$L$3, IF(E17559="Massachusetts", Table1[[#This Row],[price]]*$L$2, 1))</f>
        <v>1315000</v>
      </c>
    </row>
    <row r="17560" spans="1:9" x14ac:dyDescent="0.25">
      <c r="A17560" s="2">
        <v>42530</v>
      </c>
      <c r="B17560" s="1">
        <f t="shared" si="548"/>
        <v>2016</v>
      </c>
      <c r="C17560" s="1">
        <f t="shared" si="549"/>
        <v>2</v>
      </c>
      <c r="D17560">
        <v>2600</v>
      </c>
      <c r="E17560" t="s">
        <v>37</v>
      </c>
      <c r="F17560" s="4">
        <v>1350000</v>
      </c>
      <c r="G17560" t="s">
        <v>5</v>
      </c>
      <c r="H17560">
        <v>3</v>
      </c>
      <c r="I17560" s="4">
        <f>IF(E17560="Rhode Island", Table1[[#This Row],[price]]*$L$3, IF(E17560="Massachusetts", Table1[[#This Row],[price]]*$L$2, 1))</f>
        <v>1350000</v>
      </c>
    </row>
    <row r="17561" spans="1:9" x14ac:dyDescent="0.25">
      <c r="A17561" s="2">
        <v>42530</v>
      </c>
      <c r="B17561" s="1">
        <f t="shared" si="548"/>
        <v>2016</v>
      </c>
      <c r="C17561" s="1">
        <f t="shared" si="549"/>
        <v>2</v>
      </c>
      <c r="D17561">
        <v>2612</v>
      </c>
      <c r="E17561" t="s">
        <v>37</v>
      </c>
      <c r="F17561" s="4">
        <v>312000</v>
      </c>
      <c r="G17561" t="s">
        <v>6</v>
      </c>
      <c r="H17561">
        <v>1</v>
      </c>
      <c r="I17561" s="4">
        <f>IF(E17561="Rhode Island", Table1[[#This Row],[price]]*$L$3, IF(E17561="Massachusetts", Table1[[#This Row],[price]]*$L$2, 1))</f>
        <v>312000</v>
      </c>
    </row>
    <row r="17562" spans="1:9" x14ac:dyDescent="0.25">
      <c r="A17562" s="2">
        <v>42530</v>
      </c>
      <c r="B17562" s="1">
        <f t="shared" si="548"/>
        <v>2016</v>
      </c>
      <c r="C17562" s="1">
        <f t="shared" si="549"/>
        <v>2</v>
      </c>
      <c r="D17562">
        <v>2612</v>
      </c>
      <c r="E17562" t="s">
        <v>37</v>
      </c>
      <c r="F17562" s="4">
        <v>340000</v>
      </c>
      <c r="G17562" t="s">
        <v>6</v>
      </c>
      <c r="H17562">
        <v>1</v>
      </c>
      <c r="I17562" s="4">
        <f>IF(E17562="Rhode Island", Table1[[#This Row],[price]]*$L$3, IF(E17562="Massachusetts", Table1[[#This Row],[price]]*$L$2, 1))</f>
        <v>340000</v>
      </c>
    </row>
    <row r="17563" spans="1:9" x14ac:dyDescent="0.25">
      <c r="A17563" s="2">
        <v>42530</v>
      </c>
      <c r="B17563" s="1">
        <f t="shared" si="548"/>
        <v>2016</v>
      </c>
      <c r="C17563" s="1">
        <f t="shared" si="549"/>
        <v>2</v>
      </c>
      <c r="D17563">
        <v>2601</v>
      </c>
      <c r="E17563" t="s">
        <v>37</v>
      </c>
      <c r="F17563" s="4">
        <v>447500</v>
      </c>
      <c r="G17563" t="s">
        <v>6</v>
      </c>
      <c r="H17563">
        <v>1</v>
      </c>
      <c r="I17563" s="4">
        <f>IF(E17563="Rhode Island", Table1[[#This Row],[price]]*$L$3, IF(E17563="Massachusetts", Table1[[#This Row],[price]]*$L$2, 1))</f>
        <v>447500</v>
      </c>
    </row>
    <row r="17564" spans="1:9" x14ac:dyDescent="0.25">
      <c r="A17564" s="2">
        <v>42530</v>
      </c>
      <c r="B17564" s="1">
        <f t="shared" si="548"/>
        <v>2016</v>
      </c>
      <c r="C17564" s="1">
        <f t="shared" si="549"/>
        <v>2</v>
      </c>
      <c r="D17564">
        <v>2606</v>
      </c>
      <c r="E17564" t="s">
        <v>37</v>
      </c>
      <c r="F17564" s="4">
        <v>470000</v>
      </c>
      <c r="G17564" t="s">
        <v>6</v>
      </c>
      <c r="H17564">
        <v>2</v>
      </c>
      <c r="I17564" s="4">
        <f>IF(E17564="Rhode Island", Table1[[#This Row],[price]]*$L$3, IF(E17564="Massachusetts", Table1[[#This Row],[price]]*$L$2, 1))</f>
        <v>470000</v>
      </c>
    </row>
    <row r="17565" spans="1:9" x14ac:dyDescent="0.25">
      <c r="A17565" s="2">
        <v>42531</v>
      </c>
      <c r="B17565" s="1">
        <f t="shared" si="548"/>
        <v>2016</v>
      </c>
      <c r="C17565" s="1">
        <f t="shared" si="549"/>
        <v>2</v>
      </c>
      <c r="D17565">
        <v>2906</v>
      </c>
      <c r="E17565" t="s">
        <v>36</v>
      </c>
      <c r="F17565" s="4">
        <v>368000</v>
      </c>
      <c r="G17565" t="s">
        <v>5</v>
      </c>
      <c r="H17565">
        <v>3</v>
      </c>
      <c r="I17565" s="4">
        <f>IF(E17565="Rhode Island", Table1[[#This Row],[price]]*$L$3, IF(E17565="Massachusetts", Table1[[#This Row],[price]]*$L$2, 1))</f>
        <v>368000</v>
      </c>
    </row>
    <row r="17566" spans="1:9" x14ac:dyDescent="0.25">
      <c r="A17566" s="2">
        <v>42531</v>
      </c>
      <c r="B17566" s="1">
        <f t="shared" si="548"/>
        <v>2016</v>
      </c>
      <c r="C17566" s="1">
        <f t="shared" si="549"/>
        <v>2</v>
      </c>
      <c r="D17566">
        <v>2615</v>
      </c>
      <c r="E17566" t="s">
        <v>37</v>
      </c>
      <c r="F17566" s="4">
        <v>380000</v>
      </c>
      <c r="G17566" t="s">
        <v>5</v>
      </c>
      <c r="H17566">
        <v>3</v>
      </c>
      <c r="I17566" s="4">
        <f>IF(E17566="Rhode Island", Table1[[#This Row],[price]]*$L$3, IF(E17566="Massachusetts", Table1[[#This Row],[price]]*$L$2, 1))</f>
        <v>380000</v>
      </c>
    </row>
    <row r="17567" spans="1:9" x14ac:dyDescent="0.25">
      <c r="A17567" s="2">
        <v>42531</v>
      </c>
      <c r="B17567" s="1">
        <f t="shared" si="548"/>
        <v>2016</v>
      </c>
      <c r="C17567" s="1">
        <f t="shared" si="549"/>
        <v>2</v>
      </c>
      <c r="D17567">
        <v>2913</v>
      </c>
      <c r="E17567" t="s">
        <v>36</v>
      </c>
      <c r="F17567" s="4">
        <v>420000</v>
      </c>
      <c r="G17567" t="s">
        <v>5</v>
      </c>
      <c r="H17567">
        <v>3</v>
      </c>
      <c r="I17567" s="4">
        <f>IF(E17567="Rhode Island", Table1[[#This Row],[price]]*$L$3, IF(E17567="Massachusetts", Table1[[#This Row],[price]]*$L$2, 1))</f>
        <v>420000</v>
      </c>
    </row>
    <row r="17568" spans="1:9" x14ac:dyDescent="0.25">
      <c r="A17568" s="2">
        <v>42531</v>
      </c>
      <c r="B17568" s="1">
        <f t="shared" si="548"/>
        <v>2016</v>
      </c>
      <c r="C17568" s="1">
        <f t="shared" si="549"/>
        <v>2</v>
      </c>
      <c r="D17568">
        <v>2906</v>
      </c>
      <c r="E17568" t="s">
        <v>36</v>
      </c>
      <c r="F17568" s="4">
        <v>445000</v>
      </c>
      <c r="G17568" t="s">
        <v>5</v>
      </c>
      <c r="H17568">
        <v>4</v>
      </c>
      <c r="I17568" s="4">
        <f>IF(E17568="Rhode Island", Table1[[#This Row],[price]]*$L$3, IF(E17568="Massachusetts", Table1[[#This Row],[price]]*$L$2, 1))</f>
        <v>445000</v>
      </c>
    </row>
    <row r="17569" spans="1:9" x14ac:dyDescent="0.25">
      <c r="A17569" s="2">
        <v>42531</v>
      </c>
      <c r="B17569" s="1">
        <f t="shared" si="548"/>
        <v>2016</v>
      </c>
      <c r="C17569" s="1">
        <f t="shared" si="549"/>
        <v>2</v>
      </c>
      <c r="D17569">
        <v>2615</v>
      </c>
      <c r="E17569" t="s">
        <v>37</v>
      </c>
      <c r="F17569" s="4">
        <v>485000</v>
      </c>
      <c r="G17569" t="s">
        <v>5</v>
      </c>
      <c r="H17569">
        <v>4</v>
      </c>
      <c r="I17569" s="4">
        <f>IF(E17569="Rhode Island", Table1[[#This Row],[price]]*$L$3, IF(E17569="Massachusetts", Table1[[#This Row],[price]]*$L$2, 1))</f>
        <v>485000</v>
      </c>
    </row>
    <row r="17570" spans="1:9" x14ac:dyDescent="0.25">
      <c r="A17570" s="2">
        <v>42531</v>
      </c>
      <c r="B17570" s="1">
        <f t="shared" si="548"/>
        <v>2016</v>
      </c>
      <c r="C17570" s="1">
        <f t="shared" si="549"/>
        <v>2</v>
      </c>
      <c r="D17570">
        <v>2905</v>
      </c>
      <c r="E17570" t="s">
        <v>36</v>
      </c>
      <c r="F17570" s="4">
        <v>505000</v>
      </c>
      <c r="G17570" t="s">
        <v>5</v>
      </c>
      <c r="H17570">
        <v>4</v>
      </c>
      <c r="I17570" s="4">
        <f>IF(E17570="Rhode Island", Table1[[#This Row],[price]]*$L$3, IF(E17570="Massachusetts", Table1[[#This Row],[price]]*$L$2, 1))</f>
        <v>505000</v>
      </c>
    </row>
    <row r="17571" spans="1:9" x14ac:dyDescent="0.25">
      <c r="A17571" s="2">
        <v>42531</v>
      </c>
      <c r="B17571" s="1">
        <f t="shared" si="548"/>
        <v>2016</v>
      </c>
      <c r="C17571" s="1">
        <f t="shared" si="549"/>
        <v>2</v>
      </c>
      <c r="D17571">
        <v>2914</v>
      </c>
      <c r="E17571" t="s">
        <v>36</v>
      </c>
      <c r="F17571" s="4">
        <v>580000</v>
      </c>
      <c r="G17571" t="s">
        <v>5</v>
      </c>
      <c r="H17571">
        <v>3</v>
      </c>
      <c r="I17571" s="4">
        <f>IF(E17571="Rhode Island", Table1[[#This Row],[price]]*$L$3, IF(E17571="Massachusetts", Table1[[#This Row],[price]]*$L$2, 1))</f>
        <v>580000</v>
      </c>
    </row>
    <row r="17572" spans="1:9" x14ac:dyDescent="0.25">
      <c r="A17572" s="2">
        <v>42531</v>
      </c>
      <c r="B17572" s="1">
        <f t="shared" si="548"/>
        <v>2016</v>
      </c>
      <c r="C17572" s="1">
        <f t="shared" si="549"/>
        <v>2</v>
      </c>
      <c r="D17572">
        <v>2913</v>
      </c>
      <c r="E17572" t="s">
        <v>36</v>
      </c>
      <c r="F17572" s="4">
        <v>627500</v>
      </c>
      <c r="G17572" t="s">
        <v>5</v>
      </c>
      <c r="H17572">
        <v>4</v>
      </c>
      <c r="I17572" s="4">
        <f>IF(E17572="Rhode Island", Table1[[#This Row],[price]]*$L$3, IF(E17572="Massachusetts", Table1[[#This Row],[price]]*$L$2, 1))</f>
        <v>627500</v>
      </c>
    </row>
    <row r="17573" spans="1:9" x14ac:dyDescent="0.25">
      <c r="A17573" s="2">
        <v>42531</v>
      </c>
      <c r="B17573" s="1">
        <f t="shared" si="548"/>
        <v>2016</v>
      </c>
      <c r="C17573" s="1">
        <f t="shared" si="549"/>
        <v>2</v>
      </c>
      <c r="D17573">
        <v>2614</v>
      </c>
      <c r="E17573" t="s">
        <v>37</v>
      </c>
      <c r="F17573" s="4">
        <v>728760</v>
      </c>
      <c r="G17573" t="s">
        <v>5</v>
      </c>
      <c r="H17573">
        <v>4</v>
      </c>
      <c r="I17573" s="4">
        <f>IF(E17573="Rhode Island", Table1[[#This Row],[price]]*$L$3, IF(E17573="Massachusetts", Table1[[#This Row],[price]]*$L$2, 1))</f>
        <v>728760</v>
      </c>
    </row>
    <row r="17574" spans="1:9" x14ac:dyDescent="0.25">
      <c r="A17574" s="2">
        <v>42531</v>
      </c>
      <c r="B17574" s="1">
        <f t="shared" si="548"/>
        <v>2016</v>
      </c>
      <c r="C17574" s="1">
        <f t="shared" si="549"/>
        <v>2</v>
      </c>
      <c r="D17574">
        <v>2902</v>
      </c>
      <c r="E17574" t="s">
        <v>36</v>
      </c>
      <c r="F17574" s="4">
        <v>750000</v>
      </c>
      <c r="G17574" t="s">
        <v>5</v>
      </c>
      <c r="H17574">
        <v>4</v>
      </c>
      <c r="I17574" s="4">
        <f>IF(E17574="Rhode Island", Table1[[#This Row],[price]]*$L$3, IF(E17574="Massachusetts", Table1[[#This Row],[price]]*$L$2, 1))</f>
        <v>750000</v>
      </c>
    </row>
    <row r="17575" spans="1:9" x14ac:dyDescent="0.25">
      <c r="A17575" s="2">
        <v>42531</v>
      </c>
      <c r="B17575" s="1">
        <f t="shared" si="548"/>
        <v>2016</v>
      </c>
      <c r="C17575" s="1">
        <f t="shared" si="549"/>
        <v>2</v>
      </c>
      <c r="D17575">
        <v>2602</v>
      </c>
      <c r="E17575" t="s">
        <v>37</v>
      </c>
      <c r="F17575" s="4">
        <v>775000</v>
      </c>
      <c r="G17575" t="s">
        <v>5</v>
      </c>
      <c r="H17575">
        <v>3</v>
      </c>
      <c r="I17575" s="4">
        <f>IF(E17575="Rhode Island", Table1[[#This Row],[price]]*$L$3, IF(E17575="Massachusetts", Table1[[#This Row],[price]]*$L$2, 1))</f>
        <v>775000</v>
      </c>
    </row>
    <row r="17576" spans="1:9" x14ac:dyDescent="0.25">
      <c r="A17576" s="2">
        <v>42531</v>
      </c>
      <c r="B17576" s="1">
        <f t="shared" si="548"/>
        <v>2016</v>
      </c>
      <c r="C17576" s="1">
        <f t="shared" si="549"/>
        <v>2</v>
      </c>
      <c r="D17576">
        <v>2602</v>
      </c>
      <c r="E17576" t="s">
        <v>37</v>
      </c>
      <c r="F17576" s="4">
        <v>925000</v>
      </c>
      <c r="G17576" t="s">
        <v>5</v>
      </c>
      <c r="H17576">
        <v>4</v>
      </c>
      <c r="I17576" s="4">
        <f>IF(E17576="Rhode Island", Table1[[#This Row],[price]]*$L$3, IF(E17576="Massachusetts", Table1[[#This Row],[price]]*$L$2, 1))</f>
        <v>925000</v>
      </c>
    </row>
    <row r="17577" spans="1:9" x14ac:dyDescent="0.25">
      <c r="A17577" s="2">
        <v>42531</v>
      </c>
      <c r="B17577" s="1">
        <f t="shared" si="548"/>
        <v>2016</v>
      </c>
      <c r="C17577" s="1">
        <f t="shared" si="549"/>
        <v>2</v>
      </c>
      <c r="D17577">
        <v>2617</v>
      </c>
      <c r="E17577" t="s">
        <v>37</v>
      </c>
      <c r="F17577" s="4">
        <v>348000</v>
      </c>
      <c r="G17577" t="s">
        <v>6</v>
      </c>
      <c r="H17577">
        <v>2</v>
      </c>
      <c r="I17577" s="4">
        <f>IF(E17577="Rhode Island", Table1[[#This Row],[price]]*$L$3, IF(E17577="Massachusetts", Table1[[#This Row],[price]]*$L$2, 1))</f>
        <v>348000</v>
      </c>
    </row>
    <row r="17578" spans="1:9" x14ac:dyDescent="0.25">
      <c r="A17578" s="2">
        <v>42532</v>
      </c>
      <c r="B17578" s="1">
        <f t="shared" si="548"/>
        <v>2016</v>
      </c>
      <c r="C17578" s="1">
        <f t="shared" si="549"/>
        <v>2</v>
      </c>
      <c r="D17578">
        <v>2615</v>
      </c>
      <c r="E17578" t="s">
        <v>37</v>
      </c>
      <c r="F17578" s="4">
        <v>475000</v>
      </c>
      <c r="G17578" t="s">
        <v>5</v>
      </c>
      <c r="H17578">
        <v>3</v>
      </c>
      <c r="I17578" s="4">
        <f>IF(E17578="Rhode Island", Table1[[#This Row],[price]]*$L$3, IF(E17578="Massachusetts", Table1[[#This Row],[price]]*$L$2, 1))</f>
        <v>475000</v>
      </c>
    </row>
    <row r="17579" spans="1:9" x14ac:dyDescent="0.25">
      <c r="A17579" s="2">
        <v>42532</v>
      </c>
      <c r="B17579" s="1">
        <f t="shared" si="548"/>
        <v>2016</v>
      </c>
      <c r="C17579" s="1">
        <f t="shared" si="549"/>
        <v>2</v>
      </c>
      <c r="D17579">
        <v>2615</v>
      </c>
      <c r="E17579" t="s">
        <v>37</v>
      </c>
      <c r="F17579" s="4">
        <v>512500</v>
      </c>
      <c r="G17579" t="s">
        <v>5</v>
      </c>
      <c r="H17579">
        <v>3</v>
      </c>
      <c r="I17579" s="4">
        <f>IF(E17579="Rhode Island", Table1[[#This Row],[price]]*$L$3, IF(E17579="Massachusetts", Table1[[#This Row],[price]]*$L$2, 1))</f>
        <v>512500</v>
      </c>
    </row>
    <row r="17580" spans="1:9" x14ac:dyDescent="0.25">
      <c r="A17580" s="2">
        <v>42532</v>
      </c>
      <c r="B17580" s="1">
        <f t="shared" si="548"/>
        <v>2016</v>
      </c>
      <c r="C17580" s="1">
        <f t="shared" si="549"/>
        <v>2</v>
      </c>
      <c r="D17580">
        <v>2607</v>
      </c>
      <c r="E17580" t="s">
        <v>37</v>
      </c>
      <c r="F17580" s="4">
        <v>684000</v>
      </c>
      <c r="G17580" t="s">
        <v>5</v>
      </c>
      <c r="H17580">
        <v>5</v>
      </c>
      <c r="I17580" s="4">
        <f>IF(E17580="Rhode Island", Table1[[#This Row],[price]]*$L$3, IF(E17580="Massachusetts", Table1[[#This Row],[price]]*$L$2, 1))</f>
        <v>684000</v>
      </c>
    </row>
    <row r="17581" spans="1:9" x14ac:dyDescent="0.25">
      <c r="A17581" s="2">
        <v>42534</v>
      </c>
      <c r="B17581" s="1">
        <f t="shared" si="548"/>
        <v>2016</v>
      </c>
      <c r="C17581" s="1">
        <f t="shared" si="549"/>
        <v>2</v>
      </c>
      <c r="D17581">
        <v>2905</v>
      </c>
      <c r="E17581" t="s">
        <v>36</v>
      </c>
      <c r="F17581" s="4">
        <v>495000</v>
      </c>
      <c r="G17581" t="s">
        <v>5</v>
      </c>
      <c r="H17581">
        <v>3</v>
      </c>
      <c r="I17581" s="4">
        <f>IF(E17581="Rhode Island", Table1[[#This Row],[price]]*$L$3, IF(E17581="Massachusetts", Table1[[#This Row],[price]]*$L$2, 1))</f>
        <v>495000</v>
      </c>
    </row>
    <row r="17582" spans="1:9" x14ac:dyDescent="0.25">
      <c r="A17582" s="2">
        <v>42535</v>
      </c>
      <c r="B17582" s="1">
        <f t="shared" si="548"/>
        <v>2016</v>
      </c>
      <c r="C17582" s="1">
        <f t="shared" si="549"/>
        <v>2</v>
      </c>
      <c r="D17582">
        <v>2913</v>
      </c>
      <c r="E17582" t="s">
        <v>36</v>
      </c>
      <c r="F17582" s="4">
        <v>607000</v>
      </c>
      <c r="G17582" t="s">
        <v>5</v>
      </c>
      <c r="H17582">
        <v>4</v>
      </c>
      <c r="I17582" s="4">
        <f>IF(E17582="Rhode Island", Table1[[#This Row],[price]]*$L$3, IF(E17582="Massachusetts", Table1[[#This Row],[price]]*$L$2, 1))</f>
        <v>607000</v>
      </c>
    </row>
    <row r="17583" spans="1:9" x14ac:dyDescent="0.25">
      <c r="A17583" s="2">
        <v>42535</v>
      </c>
      <c r="B17583" s="1">
        <f t="shared" si="548"/>
        <v>2016</v>
      </c>
      <c r="C17583" s="1">
        <f t="shared" si="549"/>
        <v>2</v>
      </c>
      <c r="D17583">
        <v>2914</v>
      </c>
      <c r="E17583" t="s">
        <v>36</v>
      </c>
      <c r="F17583" s="4">
        <v>737000</v>
      </c>
      <c r="G17583" t="s">
        <v>5</v>
      </c>
      <c r="H17583">
        <v>4</v>
      </c>
      <c r="I17583" s="4">
        <f>IF(E17583="Rhode Island", Table1[[#This Row],[price]]*$L$3, IF(E17583="Massachusetts", Table1[[#This Row],[price]]*$L$2, 1))</f>
        <v>737000</v>
      </c>
    </row>
    <row r="17584" spans="1:9" x14ac:dyDescent="0.25">
      <c r="A17584" s="2">
        <v>42535</v>
      </c>
      <c r="B17584" s="1">
        <f t="shared" si="548"/>
        <v>2016</v>
      </c>
      <c r="C17584" s="1">
        <f t="shared" si="549"/>
        <v>2</v>
      </c>
      <c r="D17584">
        <v>2913</v>
      </c>
      <c r="E17584" t="s">
        <v>36</v>
      </c>
      <c r="F17584" s="4">
        <v>830000</v>
      </c>
      <c r="G17584" t="s">
        <v>5</v>
      </c>
      <c r="H17584">
        <v>4</v>
      </c>
      <c r="I17584" s="4">
        <f>IF(E17584="Rhode Island", Table1[[#This Row],[price]]*$L$3, IF(E17584="Massachusetts", Table1[[#This Row],[price]]*$L$2, 1))</f>
        <v>830000</v>
      </c>
    </row>
    <row r="17585" spans="1:9" x14ac:dyDescent="0.25">
      <c r="A17585" s="2">
        <v>42535</v>
      </c>
      <c r="B17585" s="1">
        <f t="shared" si="548"/>
        <v>2016</v>
      </c>
      <c r="C17585" s="1">
        <f t="shared" si="549"/>
        <v>2</v>
      </c>
      <c r="D17585">
        <v>2602</v>
      </c>
      <c r="E17585" t="s">
        <v>37</v>
      </c>
      <c r="F17585" s="4">
        <v>305000</v>
      </c>
      <c r="G17585" t="s">
        <v>6</v>
      </c>
      <c r="H17585">
        <v>2</v>
      </c>
      <c r="I17585" s="4">
        <f>IF(E17585="Rhode Island", Table1[[#This Row],[price]]*$L$3, IF(E17585="Massachusetts", Table1[[#This Row],[price]]*$L$2, 1))</f>
        <v>305000</v>
      </c>
    </row>
    <row r="17586" spans="1:9" x14ac:dyDescent="0.25">
      <c r="A17586" s="2">
        <v>42535</v>
      </c>
      <c r="B17586" s="1">
        <f t="shared" si="548"/>
        <v>2016</v>
      </c>
      <c r="C17586" s="1">
        <f t="shared" si="549"/>
        <v>2</v>
      </c>
      <c r="D17586">
        <v>2617</v>
      </c>
      <c r="E17586" t="s">
        <v>37</v>
      </c>
      <c r="F17586" s="4">
        <v>326000</v>
      </c>
      <c r="G17586" t="s">
        <v>6</v>
      </c>
      <c r="H17586">
        <v>2</v>
      </c>
      <c r="I17586" s="4">
        <f>IF(E17586="Rhode Island", Table1[[#This Row],[price]]*$L$3, IF(E17586="Massachusetts", Table1[[#This Row],[price]]*$L$2, 1))</f>
        <v>326000</v>
      </c>
    </row>
    <row r="17587" spans="1:9" x14ac:dyDescent="0.25">
      <c r="A17587" s="2">
        <v>42536</v>
      </c>
      <c r="B17587" s="1">
        <f t="shared" si="548"/>
        <v>2016</v>
      </c>
      <c r="C17587" s="1">
        <f t="shared" si="549"/>
        <v>2</v>
      </c>
      <c r="D17587">
        <v>2615</v>
      </c>
      <c r="E17587" t="s">
        <v>37</v>
      </c>
      <c r="F17587" s="4">
        <v>370000</v>
      </c>
      <c r="G17587" t="s">
        <v>5</v>
      </c>
      <c r="H17587">
        <v>2</v>
      </c>
      <c r="I17587" s="4">
        <f>IF(E17587="Rhode Island", Table1[[#This Row],[price]]*$L$3, IF(E17587="Massachusetts", Table1[[#This Row],[price]]*$L$2, 1))</f>
        <v>370000</v>
      </c>
    </row>
    <row r="17588" spans="1:9" x14ac:dyDescent="0.25">
      <c r="A17588" s="2">
        <v>42536</v>
      </c>
      <c r="B17588" s="1">
        <f t="shared" si="548"/>
        <v>2016</v>
      </c>
      <c r="C17588" s="1">
        <f t="shared" si="549"/>
        <v>2</v>
      </c>
      <c r="D17588">
        <v>2902</v>
      </c>
      <c r="E17588" t="s">
        <v>36</v>
      </c>
      <c r="F17588" s="4">
        <v>371000</v>
      </c>
      <c r="G17588" t="s">
        <v>5</v>
      </c>
      <c r="H17588">
        <v>3</v>
      </c>
      <c r="I17588" s="4">
        <f>IF(E17588="Rhode Island", Table1[[#This Row],[price]]*$L$3, IF(E17588="Massachusetts", Table1[[#This Row],[price]]*$L$2, 1))</f>
        <v>371000</v>
      </c>
    </row>
    <row r="17589" spans="1:9" x14ac:dyDescent="0.25">
      <c r="A17589" s="2">
        <v>42536</v>
      </c>
      <c r="B17589" s="1">
        <f t="shared" si="548"/>
        <v>2016</v>
      </c>
      <c r="C17589" s="1">
        <f t="shared" si="549"/>
        <v>2</v>
      </c>
      <c r="D17589">
        <v>2615</v>
      </c>
      <c r="E17589" t="s">
        <v>37</v>
      </c>
      <c r="F17589" s="4">
        <v>425000</v>
      </c>
      <c r="G17589" t="s">
        <v>5</v>
      </c>
      <c r="H17589">
        <v>3</v>
      </c>
      <c r="I17589" s="4">
        <f>IF(E17589="Rhode Island", Table1[[#This Row],[price]]*$L$3, IF(E17589="Massachusetts", Table1[[#This Row],[price]]*$L$2, 1))</f>
        <v>425000</v>
      </c>
    </row>
    <row r="17590" spans="1:9" x14ac:dyDescent="0.25">
      <c r="A17590" s="2">
        <v>42536</v>
      </c>
      <c r="B17590" s="1">
        <f t="shared" si="548"/>
        <v>2016</v>
      </c>
      <c r="C17590" s="1">
        <f t="shared" si="549"/>
        <v>2</v>
      </c>
      <c r="D17590">
        <v>2914</v>
      </c>
      <c r="E17590" t="s">
        <v>36</v>
      </c>
      <c r="F17590" s="4">
        <v>508000</v>
      </c>
      <c r="G17590" t="s">
        <v>5</v>
      </c>
      <c r="H17590">
        <v>3</v>
      </c>
      <c r="I17590" s="4">
        <f>IF(E17590="Rhode Island", Table1[[#This Row],[price]]*$L$3, IF(E17590="Massachusetts", Table1[[#This Row],[price]]*$L$2, 1))</f>
        <v>508000</v>
      </c>
    </row>
    <row r="17591" spans="1:9" x14ac:dyDescent="0.25">
      <c r="A17591" s="2">
        <v>42536</v>
      </c>
      <c r="B17591" s="1">
        <f t="shared" si="548"/>
        <v>2016</v>
      </c>
      <c r="C17591" s="1">
        <f t="shared" si="549"/>
        <v>2</v>
      </c>
      <c r="D17591">
        <v>2615</v>
      </c>
      <c r="E17591" t="s">
        <v>37</v>
      </c>
      <c r="F17591" s="4">
        <v>510000</v>
      </c>
      <c r="G17591" t="s">
        <v>5</v>
      </c>
      <c r="H17591">
        <v>3</v>
      </c>
      <c r="I17591" s="4">
        <f>IF(E17591="Rhode Island", Table1[[#This Row],[price]]*$L$3, IF(E17591="Massachusetts", Table1[[#This Row],[price]]*$L$2, 1))</f>
        <v>510000</v>
      </c>
    </row>
    <row r="17592" spans="1:9" x14ac:dyDescent="0.25">
      <c r="A17592" s="2">
        <v>42536</v>
      </c>
      <c r="B17592" s="1">
        <f t="shared" si="548"/>
        <v>2016</v>
      </c>
      <c r="C17592" s="1">
        <f t="shared" si="549"/>
        <v>2</v>
      </c>
      <c r="D17592">
        <v>2902</v>
      </c>
      <c r="E17592" t="s">
        <v>36</v>
      </c>
      <c r="F17592" s="4">
        <v>560000</v>
      </c>
      <c r="G17592" t="s">
        <v>5</v>
      </c>
      <c r="H17592">
        <v>4</v>
      </c>
      <c r="I17592" s="4">
        <f>IF(E17592="Rhode Island", Table1[[#This Row],[price]]*$L$3, IF(E17592="Massachusetts", Table1[[#This Row],[price]]*$L$2, 1))</f>
        <v>560000</v>
      </c>
    </row>
    <row r="17593" spans="1:9" x14ac:dyDescent="0.25">
      <c r="A17593" s="2">
        <v>42536</v>
      </c>
      <c r="B17593" s="1">
        <f t="shared" si="548"/>
        <v>2016</v>
      </c>
      <c r="C17593" s="1">
        <f t="shared" si="549"/>
        <v>2</v>
      </c>
      <c r="D17593">
        <v>2604</v>
      </c>
      <c r="E17593" t="s">
        <v>37</v>
      </c>
      <c r="F17593" s="4">
        <v>652000</v>
      </c>
      <c r="G17593" t="s">
        <v>5</v>
      </c>
      <c r="H17593">
        <v>4</v>
      </c>
      <c r="I17593" s="4">
        <f>IF(E17593="Rhode Island", Table1[[#This Row],[price]]*$L$3, IF(E17593="Massachusetts", Table1[[#This Row],[price]]*$L$2, 1))</f>
        <v>652000</v>
      </c>
    </row>
    <row r="17594" spans="1:9" x14ac:dyDescent="0.25">
      <c r="A17594" s="2">
        <v>42536</v>
      </c>
      <c r="B17594" s="1">
        <f t="shared" si="548"/>
        <v>2016</v>
      </c>
      <c r="C17594" s="1">
        <f t="shared" si="549"/>
        <v>2</v>
      </c>
      <c r="D17594">
        <v>2914</v>
      </c>
      <c r="E17594" t="s">
        <v>36</v>
      </c>
      <c r="F17594" s="4">
        <v>708000</v>
      </c>
      <c r="G17594" t="s">
        <v>5</v>
      </c>
      <c r="H17594">
        <v>4</v>
      </c>
      <c r="I17594" s="4">
        <f>IF(E17594="Rhode Island", Table1[[#This Row],[price]]*$L$3, IF(E17594="Massachusetts", Table1[[#This Row],[price]]*$L$2, 1))</f>
        <v>708000</v>
      </c>
    </row>
    <row r="17595" spans="1:9" x14ac:dyDescent="0.25">
      <c r="A17595" s="2">
        <v>42536</v>
      </c>
      <c r="B17595" s="1">
        <f t="shared" si="548"/>
        <v>2016</v>
      </c>
      <c r="C17595" s="1">
        <f t="shared" si="549"/>
        <v>2</v>
      </c>
      <c r="D17595">
        <v>2913</v>
      </c>
      <c r="E17595" t="s">
        <v>36</v>
      </c>
      <c r="F17595" s="4">
        <v>793000</v>
      </c>
      <c r="G17595" t="s">
        <v>5</v>
      </c>
      <c r="H17595">
        <v>5</v>
      </c>
      <c r="I17595" s="4">
        <f>IF(E17595="Rhode Island", Table1[[#This Row],[price]]*$L$3, IF(E17595="Massachusetts", Table1[[#This Row],[price]]*$L$2, 1))</f>
        <v>793000</v>
      </c>
    </row>
    <row r="17596" spans="1:9" x14ac:dyDescent="0.25">
      <c r="A17596" s="2">
        <v>42536</v>
      </c>
      <c r="B17596" s="1">
        <f t="shared" si="548"/>
        <v>2016</v>
      </c>
      <c r="C17596" s="1">
        <f t="shared" si="549"/>
        <v>2</v>
      </c>
      <c r="D17596">
        <v>2913</v>
      </c>
      <c r="E17596" t="s">
        <v>36</v>
      </c>
      <c r="F17596" s="4">
        <v>900000</v>
      </c>
      <c r="G17596" t="s">
        <v>5</v>
      </c>
      <c r="H17596">
        <v>4</v>
      </c>
      <c r="I17596" s="4">
        <f>IF(E17596="Rhode Island", Table1[[#This Row],[price]]*$L$3, IF(E17596="Massachusetts", Table1[[#This Row],[price]]*$L$2, 1))</f>
        <v>900000</v>
      </c>
    </row>
    <row r="17597" spans="1:9" x14ac:dyDescent="0.25">
      <c r="A17597" s="2">
        <v>42536</v>
      </c>
      <c r="B17597" s="1">
        <f t="shared" si="548"/>
        <v>2016</v>
      </c>
      <c r="C17597" s="1">
        <f t="shared" si="549"/>
        <v>2</v>
      </c>
      <c r="D17597">
        <v>2600</v>
      </c>
      <c r="E17597" t="s">
        <v>37</v>
      </c>
      <c r="F17597" s="4">
        <v>3950000</v>
      </c>
      <c r="G17597" t="s">
        <v>5</v>
      </c>
      <c r="H17597">
        <v>5</v>
      </c>
      <c r="I17597" s="4">
        <f>IF(E17597="Rhode Island", Table1[[#This Row],[price]]*$L$3, IF(E17597="Massachusetts", Table1[[#This Row],[price]]*$L$2, 1))</f>
        <v>3950000</v>
      </c>
    </row>
    <row r="17598" spans="1:9" x14ac:dyDescent="0.25">
      <c r="A17598" s="2">
        <v>42536</v>
      </c>
      <c r="B17598" s="1">
        <f t="shared" si="548"/>
        <v>2016</v>
      </c>
      <c r="C17598" s="1">
        <f t="shared" si="549"/>
        <v>2</v>
      </c>
      <c r="D17598">
        <v>2606</v>
      </c>
      <c r="E17598" t="s">
        <v>37</v>
      </c>
      <c r="F17598" s="4">
        <v>164000</v>
      </c>
      <c r="G17598" t="s">
        <v>6</v>
      </c>
      <c r="H17598">
        <v>1</v>
      </c>
      <c r="I17598" s="4">
        <f>IF(E17598="Rhode Island", Table1[[#This Row],[price]]*$L$3, IF(E17598="Massachusetts", Table1[[#This Row],[price]]*$L$2, 1))</f>
        <v>164000</v>
      </c>
    </row>
    <row r="17599" spans="1:9" x14ac:dyDescent="0.25">
      <c r="A17599" s="2">
        <v>42536</v>
      </c>
      <c r="B17599" s="1">
        <f t="shared" si="548"/>
        <v>2016</v>
      </c>
      <c r="C17599" s="1">
        <f t="shared" si="549"/>
        <v>2</v>
      </c>
      <c r="D17599">
        <v>2602</v>
      </c>
      <c r="E17599" t="s">
        <v>37</v>
      </c>
      <c r="F17599" s="4">
        <v>306000</v>
      </c>
      <c r="G17599" t="s">
        <v>6</v>
      </c>
      <c r="H17599">
        <v>1</v>
      </c>
      <c r="I17599" s="4">
        <f>IF(E17599="Rhode Island", Table1[[#This Row],[price]]*$L$3, IF(E17599="Massachusetts", Table1[[#This Row],[price]]*$L$2, 1))</f>
        <v>306000</v>
      </c>
    </row>
    <row r="17600" spans="1:9" x14ac:dyDescent="0.25">
      <c r="A17600" s="2">
        <v>42536</v>
      </c>
      <c r="B17600" s="1">
        <f t="shared" si="548"/>
        <v>2016</v>
      </c>
      <c r="C17600" s="1">
        <f t="shared" si="549"/>
        <v>2</v>
      </c>
      <c r="D17600">
        <v>2600</v>
      </c>
      <c r="E17600" t="s">
        <v>37</v>
      </c>
      <c r="F17600" s="4">
        <v>419000</v>
      </c>
      <c r="G17600" t="s">
        <v>6</v>
      </c>
      <c r="H17600">
        <v>2</v>
      </c>
      <c r="I17600" s="4">
        <f>IF(E17600="Rhode Island", Table1[[#This Row],[price]]*$L$3, IF(E17600="Massachusetts", Table1[[#This Row],[price]]*$L$2, 1))</f>
        <v>419000</v>
      </c>
    </row>
    <row r="17601" spans="1:9" x14ac:dyDescent="0.25">
      <c r="A17601" s="2">
        <v>42537</v>
      </c>
      <c r="B17601" s="1">
        <f t="shared" si="548"/>
        <v>2016</v>
      </c>
      <c r="C17601" s="1">
        <f t="shared" si="549"/>
        <v>2</v>
      </c>
      <c r="D17601">
        <v>2615</v>
      </c>
      <c r="E17601" t="s">
        <v>37</v>
      </c>
      <c r="F17601" s="4">
        <v>395000</v>
      </c>
      <c r="G17601" t="s">
        <v>5</v>
      </c>
      <c r="H17601">
        <v>3</v>
      </c>
      <c r="I17601" s="4">
        <f>IF(E17601="Rhode Island", Table1[[#This Row],[price]]*$L$3, IF(E17601="Massachusetts", Table1[[#This Row],[price]]*$L$2, 1))</f>
        <v>395000</v>
      </c>
    </row>
    <row r="17602" spans="1:9" x14ac:dyDescent="0.25">
      <c r="A17602" s="2">
        <v>42537</v>
      </c>
      <c r="B17602" s="1">
        <f t="shared" ref="B17602:B17665" si="550">YEAR(A17602)</f>
        <v>2016</v>
      </c>
      <c r="C17602" s="1">
        <f t="shared" ref="C17602:C17665" si="551">ROUNDUP(MONTH(A17602)/3,0)</f>
        <v>2</v>
      </c>
      <c r="D17602">
        <v>2614</v>
      </c>
      <c r="E17602" t="s">
        <v>37</v>
      </c>
      <c r="F17602" s="4">
        <v>429000</v>
      </c>
      <c r="G17602" t="s">
        <v>5</v>
      </c>
      <c r="H17602">
        <v>2</v>
      </c>
      <c r="I17602" s="4">
        <f>IF(E17602="Rhode Island", Table1[[#This Row],[price]]*$L$3, IF(E17602="Massachusetts", Table1[[#This Row],[price]]*$L$2, 1))</f>
        <v>429000</v>
      </c>
    </row>
    <row r="17603" spans="1:9" x14ac:dyDescent="0.25">
      <c r="A17603" s="2">
        <v>42537</v>
      </c>
      <c r="B17603" s="1">
        <f t="shared" si="550"/>
        <v>2016</v>
      </c>
      <c r="C17603" s="1">
        <f t="shared" si="551"/>
        <v>2</v>
      </c>
      <c r="D17603">
        <v>2615</v>
      </c>
      <c r="E17603" t="s">
        <v>37</v>
      </c>
      <c r="F17603" s="4">
        <v>452500</v>
      </c>
      <c r="G17603" t="s">
        <v>5</v>
      </c>
      <c r="H17603">
        <v>3</v>
      </c>
      <c r="I17603" s="4">
        <f>IF(E17603="Rhode Island", Table1[[#This Row],[price]]*$L$3, IF(E17603="Massachusetts", Table1[[#This Row],[price]]*$L$2, 1))</f>
        <v>452500</v>
      </c>
    </row>
    <row r="17604" spans="1:9" x14ac:dyDescent="0.25">
      <c r="A17604" s="2">
        <v>42537</v>
      </c>
      <c r="B17604" s="1">
        <f t="shared" si="550"/>
        <v>2016</v>
      </c>
      <c r="C17604" s="1">
        <f t="shared" si="551"/>
        <v>2</v>
      </c>
      <c r="D17604">
        <v>2905</v>
      </c>
      <c r="E17604" t="s">
        <v>36</v>
      </c>
      <c r="F17604" s="4">
        <v>466000</v>
      </c>
      <c r="G17604" t="s">
        <v>5</v>
      </c>
      <c r="H17604">
        <v>3</v>
      </c>
      <c r="I17604" s="4">
        <f>IF(E17604="Rhode Island", Table1[[#This Row],[price]]*$L$3, IF(E17604="Massachusetts", Table1[[#This Row],[price]]*$L$2, 1))</f>
        <v>466000</v>
      </c>
    </row>
    <row r="17605" spans="1:9" x14ac:dyDescent="0.25">
      <c r="A17605" s="2">
        <v>42537</v>
      </c>
      <c r="B17605" s="1">
        <f t="shared" si="550"/>
        <v>2016</v>
      </c>
      <c r="C17605" s="1">
        <f t="shared" si="551"/>
        <v>2</v>
      </c>
      <c r="D17605">
        <v>2903</v>
      </c>
      <c r="E17605" t="s">
        <v>36</v>
      </c>
      <c r="F17605" s="4">
        <v>575000</v>
      </c>
      <c r="G17605" t="s">
        <v>5</v>
      </c>
      <c r="H17605">
        <v>5</v>
      </c>
      <c r="I17605" s="4">
        <f>IF(E17605="Rhode Island", Table1[[#This Row],[price]]*$L$3, IF(E17605="Massachusetts", Table1[[#This Row],[price]]*$L$2, 1))</f>
        <v>575000</v>
      </c>
    </row>
    <row r="17606" spans="1:9" x14ac:dyDescent="0.25">
      <c r="A17606" s="2">
        <v>42537</v>
      </c>
      <c r="B17606" s="1">
        <f t="shared" si="550"/>
        <v>2016</v>
      </c>
      <c r="C17606" s="1">
        <f t="shared" si="551"/>
        <v>2</v>
      </c>
      <c r="D17606">
        <v>2611</v>
      </c>
      <c r="E17606" t="s">
        <v>37</v>
      </c>
      <c r="F17606" s="4">
        <v>615000</v>
      </c>
      <c r="G17606" t="s">
        <v>5</v>
      </c>
      <c r="H17606">
        <v>4</v>
      </c>
      <c r="I17606" s="4">
        <f>IF(E17606="Rhode Island", Table1[[#This Row],[price]]*$L$3, IF(E17606="Massachusetts", Table1[[#This Row],[price]]*$L$2, 1))</f>
        <v>615000</v>
      </c>
    </row>
    <row r="17607" spans="1:9" x14ac:dyDescent="0.25">
      <c r="A17607" s="2">
        <v>42537</v>
      </c>
      <c r="B17607" s="1">
        <f t="shared" si="550"/>
        <v>2016</v>
      </c>
      <c r="C17607" s="1">
        <f t="shared" si="551"/>
        <v>2</v>
      </c>
      <c r="D17607">
        <v>2617</v>
      </c>
      <c r="E17607" t="s">
        <v>37</v>
      </c>
      <c r="F17607" s="4">
        <v>630000</v>
      </c>
      <c r="G17607" t="s">
        <v>5</v>
      </c>
      <c r="H17607">
        <v>4</v>
      </c>
      <c r="I17607" s="4">
        <f>IF(E17607="Rhode Island", Table1[[#This Row],[price]]*$L$3, IF(E17607="Massachusetts", Table1[[#This Row],[price]]*$L$2, 1))</f>
        <v>630000</v>
      </c>
    </row>
    <row r="17608" spans="1:9" x14ac:dyDescent="0.25">
      <c r="A17608" s="2">
        <v>42537</v>
      </c>
      <c r="B17608" s="1">
        <f t="shared" si="550"/>
        <v>2016</v>
      </c>
      <c r="C17608" s="1">
        <f t="shared" si="551"/>
        <v>2</v>
      </c>
      <c r="D17608">
        <v>2614</v>
      </c>
      <c r="E17608" t="s">
        <v>37</v>
      </c>
      <c r="F17608" s="4">
        <v>745000</v>
      </c>
      <c r="G17608" t="s">
        <v>5</v>
      </c>
      <c r="H17608">
        <v>3</v>
      </c>
      <c r="I17608" s="4">
        <f>IF(E17608="Rhode Island", Table1[[#This Row],[price]]*$L$3, IF(E17608="Massachusetts", Table1[[#This Row],[price]]*$L$2, 1))</f>
        <v>745000</v>
      </c>
    </row>
    <row r="17609" spans="1:9" x14ac:dyDescent="0.25">
      <c r="A17609" s="2">
        <v>42537</v>
      </c>
      <c r="B17609" s="1">
        <f t="shared" si="550"/>
        <v>2016</v>
      </c>
      <c r="C17609" s="1">
        <f t="shared" si="551"/>
        <v>2</v>
      </c>
      <c r="D17609">
        <v>2607</v>
      </c>
      <c r="E17609" t="s">
        <v>37</v>
      </c>
      <c r="F17609" s="4">
        <v>880000</v>
      </c>
      <c r="G17609" t="s">
        <v>5</v>
      </c>
      <c r="H17609">
        <v>4</v>
      </c>
      <c r="I17609" s="4">
        <f>IF(E17609="Rhode Island", Table1[[#This Row],[price]]*$L$3, IF(E17609="Massachusetts", Table1[[#This Row],[price]]*$L$2, 1))</f>
        <v>880000</v>
      </c>
    </row>
    <row r="17610" spans="1:9" x14ac:dyDescent="0.25">
      <c r="A17610" s="2">
        <v>42537</v>
      </c>
      <c r="B17610" s="1">
        <f t="shared" si="550"/>
        <v>2016</v>
      </c>
      <c r="C17610" s="1">
        <f t="shared" si="551"/>
        <v>2</v>
      </c>
      <c r="D17610">
        <v>2913</v>
      </c>
      <c r="E17610" t="s">
        <v>36</v>
      </c>
      <c r="F17610" s="4">
        <v>975000</v>
      </c>
      <c r="G17610" t="s">
        <v>5</v>
      </c>
      <c r="H17610">
        <v>5</v>
      </c>
      <c r="I17610" s="4">
        <f>IF(E17610="Rhode Island", Table1[[#This Row],[price]]*$L$3, IF(E17610="Massachusetts", Table1[[#This Row],[price]]*$L$2, 1))</f>
        <v>975000</v>
      </c>
    </row>
    <row r="17611" spans="1:9" x14ac:dyDescent="0.25">
      <c r="A17611" s="2">
        <v>42537</v>
      </c>
      <c r="B17611" s="1">
        <f t="shared" si="550"/>
        <v>2016</v>
      </c>
      <c r="C17611" s="1">
        <f t="shared" si="551"/>
        <v>2</v>
      </c>
      <c r="D17611">
        <v>2614</v>
      </c>
      <c r="E17611" t="s">
        <v>37</v>
      </c>
      <c r="F17611" s="4">
        <v>270000</v>
      </c>
      <c r="G17611" t="s">
        <v>6</v>
      </c>
      <c r="H17611">
        <v>1</v>
      </c>
      <c r="I17611" s="4">
        <f>IF(E17611="Rhode Island", Table1[[#This Row],[price]]*$L$3, IF(E17611="Massachusetts", Table1[[#This Row],[price]]*$L$2, 1))</f>
        <v>270000</v>
      </c>
    </row>
    <row r="17612" spans="1:9" x14ac:dyDescent="0.25">
      <c r="A17612" s="2">
        <v>42537</v>
      </c>
      <c r="B17612" s="1">
        <f t="shared" si="550"/>
        <v>2016</v>
      </c>
      <c r="C17612" s="1">
        <f t="shared" si="551"/>
        <v>2</v>
      </c>
      <c r="D17612">
        <v>2602</v>
      </c>
      <c r="E17612" t="s">
        <v>37</v>
      </c>
      <c r="F17612" s="4">
        <v>367500</v>
      </c>
      <c r="G17612" t="s">
        <v>6</v>
      </c>
      <c r="H17612">
        <v>2</v>
      </c>
      <c r="I17612" s="4">
        <f>IF(E17612="Rhode Island", Table1[[#This Row],[price]]*$L$3, IF(E17612="Massachusetts", Table1[[#This Row],[price]]*$L$2, 1))</f>
        <v>367500</v>
      </c>
    </row>
    <row r="17613" spans="1:9" x14ac:dyDescent="0.25">
      <c r="A17613" s="2">
        <v>42538</v>
      </c>
      <c r="B17613" s="1">
        <f t="shared" si="550"/>
        <v>2016</v>
      </c>
      <c r="C17613" s="1">
        <f t="shared" si="551"/>
        <v>2</v>
      </c>
      <c r="D17613">
        <v>2617</v>
      </c>
      <c r="E17613" t="s">
        <v>37</v>
      </c>
      <c r="F17613" s="4">
        <v>410000</v>
      </c>
      <c r="G17613" t="s">
        <v>5</v>
      </c>
      <c r="H17613">
        <v>3</v>
      </c>
      <c r="I17613" s="4">
        <f>IF(E17613="Rhode Island", Table1[[#This Row],[price]]*$L$3, IF(E17613="Massachusetts", Table1[[#This Row],[price]]*$L$2, 1))</f>
        <v>410000</v>
      </c>
    </row>
    <row r="17614" spans="1:9" x14ac:dyDescent="0.25">
      <c r="A17614" s="2">
        <v>42538</v>
      </c>
      <c r="B17614" s="1">
        <f t="shared" si="550"/>
        <v>2016</v>
      </c>
      <c r="C17614" s="1">
        <f t="shared" si="551"/>
        <v>2</v>
      </c>
      <c r="D17614">
        <v>2906</v>
      </c>
      <c r="E17614" t="s">
        <v>36</v>
      </c>
      <c r="F17614" s="4">
        <v>460000</v>
      </c>
      <c r="G17614" t="s">
        <v>5</v>
      </c>
      <c r="H17614">
        <v>3</v>
      </c>
      <c r="I17614" s="4">
        <f>IF(E17614="Rhode Island", Table1[[#This Row],[price]]*$L$3, IF(E17614="Massachusetts", Table1[[#This Row],[price]]*$L$2, 1))</f>
        <v>460000</v>
      </c>
    </row>
    <row r="17615" spans="1:9" x14ac:dyDescent="0.25">
      <c r="A17615" s="2">
        <v>42538</v>
      </c>
      <c r="B17615" s="1">
        <f t="shared" si="550"/>
        <v>2016</v>
      </c>
      <c r="C17615" s="1">
        <f t="shared" si="551"/>
        <v>2</v>
      </c>
      <c r="D17615">
        <v>2611</v>
      </c>
      <c r="E17615" t="s">
        <v>37</v>
      </c>
      <c r="F17615" s="4">
        <v>479000</v>
      </c>
      <c r="G17615" t="s">
        <v>5</v>
      </c>
      <c r="H17615">
        <v>4</v>
      </c>
      <c r="I17615" s="4">
        <f>IF(E17615="Rhode Island", Table1[[#This Row],[price]]*$L$3, IF(E17615="Massachusetts", Table1[[#This Row],[price]]*$L$2, 1))</f>
        <v>479000</v>
      </c>
    </row>
    <row r="17616" spans="1:9" x14ac:dyDescent="0.25">
      <c r="A17616" s="2">
        <v>42538</v>
      </c>
      <c r="B17616" s="1">
        <f t="shared" si="550"/>
        <v>2016</v>
      </c>
      <c r="C17616" s="1">
        <f t="shared" si="551"/>
        <v>2</v>
      </c>
      <c r="D17616">
        <v>2614</v>
      </c>
      <c r="E17616" t="s">
        <v>37</v>
      </c>
      <c r="F17616" s="4">
        <v>480000</v>
      </c>
      <c r="G17616" t="s">
        <v>5</v>
      </c>
      <c r="H17616">
        <v>3</v>
      </c>
      <c r="I17616" s="4">
        <f>IF(E17616="Rhode Island", Table1[[#This Row],[price]]*$L$3, IF(E17616="Massachusetts", Table1[[#This Row],[price]]*$L$2, 1))</f>
        <v>480000</v>
      </c>
    </row>
    <row r="17617" spans="1:9" x14ac:dyDescent="0.25">
      <c r="A17617" s="2">
        <v>42538</v>
      </c>
      <c r="B17617" s="1">
        <f t="shared" si="550"/>
        <v>2016</v>
      </c>
      <c r="C17617" s="1">
        <f t="shared" si="551"/>
        <v>2</v>
      </c>
      <c r="D17617">
        <v>2615</v>
      </c>
      <c r="E17617" t="s">
        <v>37</v>
      </c>
      <c r="F17617" s="4">
        <v>560000</v>
      </c>
      <c r="G17617" t="s">
        <v>5</v>
      </c>
      <c r="H17617">
        <v>4</v>
      </c>
      <c r="I17617" s="4">
        <f>IF(E17617="Rhode Island", Table1[[#This Row],[price]]*$L$3, IF(E17617="Massachusetts", Table1[[#This Row],[price]]*$L$2, 1))</f>
        <v>560000</v>
      </c>
    </row>
    <row r="17618" spans="1:9" x14ac:dyDescent="0.25">
      <c r="A17618" s="2">
        <v>42538</v>
      </c>
      <c r="B17618" s="1">
        <f t="shared" si="550"/>
        <v>2016</v>
      </c>
      <c r="C17618" s="1">
        <f t="shared" si="551"/>
        <v>2</v>
      </c>
      <c r="D17618">
        <v>2914</v>
      </c>
      <c r="E17618" t="s">
        <v>36</v>
      </c>
      <c r="F17618" s="4">
        <v>650000</v>
      </c>
      <c r="G17618" t="s">
        <v>5</v>
      </c>
      <c r="H17618">
        <v>4</v>
      </c>
      <c r="I17618" s="4">
        <f>IF(E17618="Rhode Island", Table1[[#This Row],[price]]*$L$3, IF(E17618="Massachusetts", Table1[[#This Row],[price]]*$L$2, 1))</f>
        <v>650000</v>
      </c>
    </row>
    <row r="17619" spans="1:9" x14ac:dyDescent="0.25">
      <c r="A17619" s="2">
        <v>42538</v>
      </c>
      <c r="B17619" s="1">
        <f t="shared" si="550"/>
        <v>2016</v>
      </c>
      <c r="C17619" s="1">
        <f t="shared" si="551"/>
        <v>2</v>
      </c>
      <c r="D17619">
        <v>2607</v>
      </c>
      <c r="E17619" t="s">
        <v>37</v>
      </c>
      <c r="F17619" s="4">
        <v>650000</v>
      </c>
      <c r="G17619" t="s">
        <v>5</v>
      </c>
      <c r="H17619">
        <v>3</v>
      </c>
      <c r="I17619" s="4">
        <f>IF(E17619="Rhode Island", Table1[[#This Row],[price]]*$L$3, IF(E17619="Massachusetts", Table1[[#This Row],[price]]*$L$2, 1))</f>
        <v>650000</v>
      </c>
    </row>
    <row r="17620" spans="1:9" x14ac:dyDescent="0.25">
      <c r="A17620" s="2">
        <v>42538</v>
      </c>
      <c r="B17620" s="1">
        <f t="shared" si="550"/>
        <v>2016</v>
      </c>
      <c r="C17620" s="1">
        <f t="shared" si="551"/>
        <v>2</v>
      </c>
      <c r="D17620">
        <v>2611</v>
      </c>
      <c r="E17620" t="s">
        <v>37</v>
      </c>
      <c r="F17620" s="4">
        <v>700000</v>
      </c>
      <c r="G17620" t="s">
        <v>5</v>
      </c>
      <c r="H17620">
        <v>4</v>
      </c>
      <c r="I17620" s="4">
        <f>IF(E17620="Rhode Island", Table1[[#This Row],[price]]*$L$3, IF(E17620="Massachusetts", Table1[[#This Row],[price]]*$L$2, 1))</f>
        <v>700000</v>
      </c>
    </row>
    <row r="17621" spans="1:9" x14ac:dyDescent="0.25">
      <c r="A17621" s="2">
        <v>42538</v>
      </c>
      <c r="B17621" s="1">
        <f t="shared" si="550"/>
        <v>2016</v>
      </c>
      <c r="C17621" s="1">
        <f t="shared" si="551"/>
        <v>2</v>
      </c>
      <c r="D17621">
        <v>2611</v>
      </c>
      <c r="E17621" t="s">
        <v>37</v>
      </c>
      <c r="F17621" s="4">
        <v>1050000</v>
      </c>
      <c r="G17621" t="s">
        <v>5</v>
      </c>
      <c r="H17621">
        <v>4</v>
      </c>
      <c r="I17621" s="4">
        <f>IF(E17621="Rhode Island", Table1[[#This Row],[price]]*$L$3, IF(E17621="Massachusetts", Table1[[#This Row],[price]]*$L$2, 1))</f>
        <v>1050000</v>
      </c>
    </row>
    <row r="17622" spans="1:9" x14ac:dyDescent="0.25">
      <c r="A17622" s="2">
        <v>42538</v>
      </c>
      <c r="B17622" s="1">
        <f t="shared" si="550"/>
        <v>2016</v>
      </c>
      <c r="C17622" s="1">
        <f t="shared" si="551"/>
        <v>2</v>
      </c>
      <c r="D17622">
        <v>2617</v>
      </c>
      <c r="E17622" t="s">
        <v>37</v>
      </c>
      <c r="F17622" s="4">
        <v>331000</v>
      </c>
      <c r="G17622" t="s">
        <v>6</v>
      </c>
      <c r="H17622">
        <v>2</v>
      </c>
      <c r="I17622" s="4">
        <f>IF(E17622="Rhode Island", Table1[[#This Row],[price]]*$L$3, IF(E17622="Massachusetts", Table1[[#This Row],[price]]*$L$2, 1))</f>
        <v>331000</v>
      </c>
    </row>
    <row r="17623" spans="1:9" x14ac:dyDescent="0.25">
      <c r="A17623" s="2">
        <v>42538</v>
      </c>
      <c r="B17623" s="1">
        <f t="shared" si="550"/>
        <v>2016</v>
      </c>
      <c r="C17623" s="1">
        <f t="shared" si="551"/>
        <v>2</v>
      </c>
      <c r="D17623">
        <v>2604</v>
      </c>
      <c r="E17623" t="s">
        <v>37</v>
      </c>
      <c r="F17623" s="4">
        <v>679000</v>
      </c>
      <c r="G17623" t="s">
        <v>6</v>
      </c>
      <c r="H17623">
        <v>2</v>
      </c>
      <c r="I17623" s="4">
        <f>IF(E17623="Rhode Island", Table1[[#This Row],[price]]*$L$3, IF(E17623="Massachusetts", Table1[[#This Row],[price]]*$L$2, 1))</f>
        <v>679000</v>
      </c>
    </row>
    <row r="17624" spans="1:9" x14ac:dyDescent="0.25">
      <c r="A17624" s="2">
        <v>42539</v>
      </c>
      <c r="B17624" s="1">
        <f t="shared" si="550"/>
        <v>2016</v>
      </c>
      <c r="C17624" s="1">
        <f t="shared" si="551"/>
        <v>2</v>
      </c>
      <c r="D17624">
        <v>2615</v>
      </c>
      <c r="E17624" t="s">
        <v>37</v>
      </c>
      <c r="F17624" s="4">
        <v>488000</v>
      </c>
      <c r="G17624" t="s">
        <v>5</v>
      </c>
      <c r="H17624">
        <v>4</v>
      </c>
      <c r="I17624" s="4">
        <f>IF(E17624="Rhode Island", Table1[[#This Row],[price]]*$L$3, IF(E17624="Massachusetts", Table1[[#This Row],[price]]*$L$2, 1))</f>
        <v>488000</v>
      </c>
    </row>
    <row r="17625" spans="1:9" x14ac:dyDescent="0.25">
      <c r="A17625" s="2">
        <v>42539</v>
      </c>
      <c r="B17625" s="1">
        <f t="shared" si="550"/>
        <v>2016</v>
      </c>
      <c r="C17625" s="1">
        <f t="shared" si="551"/>
        <v>2</v>
      </c>
      <c r="D17625">
        <v>2615</v>
      </c>
      <c r="E17625" t="s">
        <v>37</v>
      </c>
      <c r="F17625" s="4">
        <v>496000</v>
      </c>
      <c r="G17625" t="s">
        <v>5</v>
      </c>
      <c r="H17625">
        <v>3</v>
      </c>
      <c r="I17625" s="4">
        <f>IF(E17625="Rhode Island", Table1[[#This Row],[price]]*$L$3, IF(E17625="Massachusetts", Table1[[#This Row],[price]]*$L$2, 1))</f>
        <v>496000</v>
      </c>
    </row>
    <row r="17626" spans="1:9" x14ac:dyDescent="0.25">
      <c r="A17626" s="2">
        <v>42539</v>
      </c>
      <c r="B17626" s="1">
        <f t="shared" si="550"/>
        <v>2016</v>
      </c>
      <c r="C17626" s="1">
        <f t="shared" si="551"/>
        <v>2</v>
      </c>
      <c r="D17626">
        <v>2914</v>
      </c>
      <c r="E17626" t="s">
        <v>36</v>
      </c>
      <c r="F17626" s="4">
        <v>503000</v>
      </c>
      <c r="G17626" t="s">
        <v>5</v>
      </c>
      <c r="H17626">
        <v>3</v>
      </c>
      <c r="I17626" s="4">
        <f>IF(E17626="Rhode Island", Table1[[#This Row],[price]]*$L$3, IF(E17626="Massachusetts", Table1[[#This Row],[price]]*$L$2, 1))</f>
        <v>503000</v>
      </c>
    </row>
    <row r="17627" spans="1:9" x14ac:dyDescent="0.25">
      <c r="A17627" s="2">
        <v>42539</v>
      </c>
      <c r="B17627" s="1">
        <f t="shared" si="550"/>
        <v>2016</v>
      </c>
      <c r="C17627" s="1">
        <f t="shared" si="551"/>
        <v>2</v>
      </c>
      <c r="D17627">
        <v>2615</v>
      </c>
      <c r="E17627" t="s">
        <v>37</v>
      </c>
      <c r="F17627" s="4">
        <v>520000</v>
      </c>
      <c r="G17627" t="s">
        <v>5</v>
      </c>
      <c r="H17627">
        <v>4</v>
      </c>
      <c r="I17627" s="4">
        <f>IF(E17627="Rhode Island", Table1[[#This Row],[price]]*$L$3, IF(E17627="Massachusetts", Table1[[#This Row],[price]]*$L$2, 1))</f>
        <v>520000</v>
      </c>
    </row>
    <row r="17628" spans="1:9" x14ac:dyDescent="0.25">
      <c r="A17628" s="2">
        <v>42539</v>
      </c>
      <c r="B17628" s="1">
        <f t="shared" si="550"/>
        <v>2016</v>
      </c>
      <c r="C17628" s="1">
        <f t="shared" si="551"/>
        <v>2</v>
      </c>
      <c r="D17628">
        <v>2617</v>
      </c>
      <c r="E17628" t="s">
        <v>37</v>
      </c>
      <c r="F17628" s="4">
        <v>540000</v>
      </c>
      <c r="G17628" t="s">
        <v>5</v>
      </c>
      <c r="H17628">
        <v>3</v>
      </c>
      <c r="I17628" s="4">
        <f>IF(E17628="Rhode Island", Table1[[#This Row],[price]]*$L$3, IF(E17628="Massachusetts", Table1[[#This Row],[price]]*$L$2, 1))</f>
        <v>540000</v>
      </c>
    </row>
    <row r="17629" spans="1:9" x14ac:dyDescent="0.25">
      <c r="A17629" s="2">
        <v>42539</v>
      </c>
      <c r="B17629" s="1">
        <f t="shared" si="550"/>
        <v>2016</v>
      </c>
      <c r="C17629" s="1">
        <f t="shared" si="551"/>
        <v>2</v>
      </c>
      <c r="D17629">
        <v>2615</v>
      </c>
      <c r="E17629" t="s">
        <v>37</v>
      </c>
      <c r="F17629" s="4">
        <v>550000</v>
      </c>
      <c r="G17629" t="s">
        <v>5</v>
      </c>
      <c r="H17629">
        <v>4</v>
      </c>
      <c r="I17629" s="4">
        <f>IF(E17629="Rhode Island", Table1[[#This Row],[price]]*$L$3, IF(E17629="Massachusetts", Table1[[#This Row],[price]]*$L$2, 1))</f>
        <v>550000</v>
      </c>
    </row>
    <row r="17630" spans="1:9" x14ac:dyDescent="0.25">
      <c r="A17630" s="2">
        <v>42539</v>
      </c>
      <c r="B17630" s="1">
        <f t="shared" si="550"/>
        <v>2016</v>
      </c>
      <c r="C17630" s="1">
        <f t="shared" si="551"/>
        <v>2</v>
      </c>
      <c r="D17630">
        <v>2615</v>
      </c>
      <c r="E17630" t="s">
        <v>37</v>
      </c>
      <c r="F17630" s="4">
        <v>560000</v>
      </c>
      <c r="G17630" t="s">
        <v>5</v>
      </c>
      <c r="H17630">
        <v>4</v>
      </c>
      <c r="I17630" s="4">
        <f>IF(E17630="Rhode Island", Table1[[#This Row],[price]]*$L$3, IF(E17630="Massachusetts", Table1[[#This Row],[price]]*$L$2, 1))</f>
        <v>560000</v>
      </c>
    </row>
    <row r="17631" spans="1:9" x14ac:dyDescent="0.25">
      <c r="A17631" s="2">
        <v>42539</v>
      </c>
      <c r="B17631" s="1">
        <f t="shared" si="550"/>
        <v>2016</v>
      </c>
      <c r="C17631" s="1">
        <f t="shared" si="551"/>
        <v>2</v>
      </c>
      <c r="D17631">
        <v>2615</v>
      </c>
      <c r="E17631" t="s">
        <v>37</v>
      </c>
      <c r="F17631" s="4">
        <v>627000</v>
      </c>
      <c r="G17631" t="s">
        <v>5</v>
      </c>
      <c r="H17631">
        <v>4</v>
      </c>
      <c r="I17631" s="4">
        <f>IF(E17631="Rhode Island", Table1[[#This Row],[price]]*$L$3, IF(E17631="Massachusetts", Table1[[#This Row],[price]]*$L$2, 1))</f>
        <v>627000</v>
      </c>
    </row>
    <row r="17632" spans="1:9" x14ac:dyDescent="0.25">
      <c r="A17632" s="2">
        <v>42539</v>
      </c>
      <c r="B17632" s="1">
        <f t="shared" si="550"/>
        <v>2016</v>
      </c>
      <c r="C17632" s="1">
        <f t="shared" si="551"/>
        <v>2</v>
      </c>
      <c r="D17632">
        <v>2602</v>
      </c>
      <c r="E17632" t="s">
        <v>37</v>
      </c>
      <c r="F17632" s="4">
        <v>655000</v>
      </c>
      <c r="G17632" t="s">
        <v>5</v>
      </c>
      <c r="H17632">
        <v>3</v>
      </c>
      <c r="I17632" s="4">
        <f>IF(E17632="Rhode Island", Table1[[#This Row],[price]]*$L$3, IF(E17632="Massachusetts", Table1[[#This Row],[price]]*$L$2, 1))</f>
        <v>655000</v>
      </c>
    </row>
    <row r="17633" spans="1:9" x14ac:dyDescent="0.25">
      <c r="A17633" s="2">
        <v>42539</v>
      </c>
      <c r="B17633" s="1">
        <f t="shared" si="550"/>
        <v>2016</v>
      </c>
      <c r="C17633" s="1">
        <f t="shared" si="551"/>
        <v>2</v>
      </c>
      <c r="D17633">
        <v>2611</v>
      </c>
      <c r="E17633" t="s">
        <v>37</v>
      </c>
      <c r="F17633" s="4">
        <v>695000</v>
      </c>
      <c r="G17633" t="s">
        <v>5</v>
      </c>
      <c r="H17633">
        <v>4</v>
      </c>
      <c r="I17633" s="4">
        <f>IF(E17633="Rhode Island", Table1[[#This Row],[price]]*$L$3, IF(E17633="Massachusetts", Table1[[#This Row],[price]]*$L$2, 1))</f>
        <v>695000</v>
      </c>
    </row>
    <row r="17634" spans="1:9" x14ac:dyDescent="0.25">
      <c r="A17634" s="2">
        <v>42539</v>
      </c>
      <c r="B17634" s="1">
        <f t="shared" si="550"/>
        <v>2016</v>
      </c>
      <c r="C17634" s="1">
        <f t="shared" si="551"/>
        <v>2</v>
      </c>
      <c r="D17634">
        <v>2902</v>
      </c>
      <c r="E17634" t="s">
        <v>36</v>
      </c>
      <c r="F17634" s="4">
        <v>755000</v>
      </c>
      <c r="G17634" t="s">
        <v>5</v>
      </c>
      <c r="H17634">
        <v>4</v>
      </c>
      <c r="I17634" s="4">
        <f>IF(E17634="Rhode Island", Table1[[#This Row],[price]]*$L$3, IF(E17634="Massachusetts", Table1[[#This Row],[price]]*$L$2, 1))</f>
        <v>755000</v>
      </c>
    </row>
    <row r="17635" spans="1:9" x14ac:dyDescent="0.25">
      <c r="A17635" s="2">
        <v>42539</v>
      </c>
      <c r="B17635" s="1">
        <f t="shared" si="550"/>
        <v>2016</v>
      </c>
      <c r="C17635" s="1">
        <f t="shared" si="551"/>
        <v>2</v>
      </c>
      <c r="D17635">
        <v>2611</v>
      </c>
      <c r="E17635" t="s">
        <v>37</v>
      </c>
      <c r="F17635" s="4">
        <v>760000</v>
      </c>
      <c r="G17635" t="s">
        <v>5</v>
      </c>
      <c r="H17635">
        <v>3</v>
      </c>
      <c r="I17635" s="4">
        <f>IF(E17635="Rhode Island", Table1[[#This Row],[price]]*$L$3, IF(E17635="Massachusetts", Table1[[#This Row],[price]]*$L$2, 1))</f>
        <v>760000</v>
      </c>
    </row>
    <row r="17636" spans="1:9" x14ac:dyDescent="0.25">
      <c r="A17636" s="2">
        <v>42539</v>
      </c>
      <c r="B17636" s="1">
        <f t="shared" si="550"/>
        <v>2016</v>
      </c>
      <c r="C17636" s="1">
        <f t="shared" si="551"/>
        <v>2</v>
      </c>
      <c r="D17636">
        <v>2600</v>
      </c>
      <c r="E17636" t="s">
        <v>37</v>
      </c>
      <c r="F17636" s="4">
        <v>765000</v>
      </c>
      <c r="G17636" t="s">
        <v>5</v>
      </c>
      <c r="H17636">
        <v>3</v>
      </c>
      <c r="I17636" s="4">
        <f>IF(E17636="Rhode Island", Table1[[#This Row],[price]]*$L$3, IF(E17636="Massachusetts", Table1[[#This Row],[price]]*$L$2, 1))</f>
        <v>765000</v>
      </c>
    </row>
    <row r="17637" spans="1:9" x14ac:dyDescent="0.25">
      <c r="A17637" s="2">
        <v>42539</v>
      </c>
      <c r="B17637" s="1">
        <f t="shared" si="550"/>
        <v>2016</v>
      </c>
      <c r="C17637" s="1">
        <f t="shared" si="551"/>
        <v>2</v>
      </c>
      <c r="D17637">
        <v>2603</v>
      </c>
      <c r="E17637" t="s">
        <v>37</v>
      </c>
      <c r="F17637" s="4">
        <v>865000</v>
      </c>
      <c r="G17637" t="s">
        <v>5</v>
      </c>
      <c r="H17637">
        <v>3</v>
      </c>
      <c r="I17637" s="4">
        <f>IF(E17637="Rhode Island", Table1[[#This Row],[price]]*$L$3, IF(E17637="Massachusetts", Table1[[#This Row],[price]]*$L$2, 1))</f>
        <v>865000</v>
      </c>
    </row>
    <row r="17638" spans="1:9" x14ac:dyDescent="0.25">
      <c r="A17638" s="2">
        <v>42539</v>
      </c>
      <c r="B17638" s="1">
        <f t="shared" si="550"/>
        <v>2016</v>
      </c>
      <c r="C17638" s="1">
        <f t="shared" si="551"/>
        <v>2</v>
      </c>
      <c r="D17638">
        <v>2913</v>
      </c>
      <c r="E17638" t="s">
        <v>36</v>
      </c>
      <c r="F17638" s="4">
        <v>945000</v>
      </c>
      <c r="G17638" t="s">
        <v>5</v>
      </c>
      <c r="H17638">
        <v>4</v>
      </c>
      <c r="I17638" s="4">
        <f>IF(E17638="Rhode Island", Table1[[#This Row],[price]]*$L$3, IF(E17638="Massachusetts", Table1[[#This Row],[price]]*$L$2, 1))</f>
        <v>945000</v>
      </c>
    </row>
    <row r="17639" spans="1:9" x14ac:dyDescent="0.25">
      <c r="A17639" s="2">
        <v>42539</v>
      </c>
      <c r="B17639" s="1">
        <f t="shared" si="550"/>
        <v>2016</v>
      </c>
      <c r="C17639" s="1">
        <f t="shared" si="551"/>
        <v>2</v>
      </c>
      <c r="D17639">
        <v>2603</v>
      </c>
      <c r="E17639" t="s">
        <v>37</v>
      </c>
      <c r="F17639" s="4">
        <v>1275000</v>
      </c>
      <c r="G17639" t="s">
        <v>5</v>
      </c>
      <c r="H17639">
        <v>3</v>
      </c>
      <c r="I17639" s="4">
        <f>IF(E17639="Rhode Island", Table1[[#This Row],[price]]*$L$3, IF(E17639="Massachusetts", Table1[[#This Row],[price]]*$L$2, 1))</f>
        <v>1275000</v>
      </c>
    </row>
    <row r="17640" spans="1:9" x14ac:dyDescent="0.25">
      <c r="A17640" s="2">
        <v>42541</v>
      </c>
      <c r="B17640" s="1">
        <f t="shared" si="550"/>
        <v>2016</v>
      </c>
      <c r="C17640" s="1">
        <f t="shared" si="551"/>
        <v>2</v>
      </c>
      <c r="D17640">
        <v>2606</v>
      </c>
      <c r="E17640" t="s">
        <v>37</v>
      </c>
      <c r="F17640" s="4">
        <v>220000</v>
      </c>
      <c r="G17640" t="s">
        <v>5</v>
      </c>
      <c r="H17640">
        <v>1</v>
      </c>
      <c r="I17640" s="4">
        <f>IF(E17640="Rhode Island", Table1[[#This Row],[price]]*$L$3, IF(E17640="Massachusetts", Table1[[#This Row],[price]]*$L$2, 1))</f>
        <v>220000</v>
      </c>
    </row>
    <row r="17641" spans="1:9" x14ac:dyDescent="0.25">
      <c r="A17641" s="2">
        <v>42541</v>
      </c>
      <c r="B17641" s="1">
        <f t="shared" si="550"/>
        <v>2016</v>
      </c>
      <c r="C17641" s="1">
        <f t="shared" si="551"/>
        <v>2</v>
      </c>
      <c r="D17641">
        <v>2906</v>
      </c>
      <c r="E17641" t="s">
        <v>36</v>
      </c>
      <c r="F17641" s="4">
        <v>565000</v>
      </c>
      <c r="G17641" t="s">
        <v>5</v>
      </c>
      <c r="H17641">
        <v>4</v>
      </c>
      <c r="I17641" s="4">
        <f>IF(E17641="Rhode Island", Table1[[#This Row],[price]]*$L$3, IF(E17641="Massachusetts", Table1[[#This Row],[price]]*$L$2, 1))</f>
        <v>565000</v>
      </c>
    </row>
    <row r="17642" spans="1:9" x14ac:dyDescent="0.25">
      <c r="A17642" s="2">
        <v>42541</v>
      </c>
      <c r="B17642" s="1">
        <f t="shared" si="550"/>
        <v>2016</v>
      </c>
      <c r="C17642" s="1">
        <f t="shared" si="551"/>
        <v>2</v>
      </c>
      <c r="D17642">
        <v>2905</v>
      </c>
      <c r="E17642" t="s">
        <v>36</v>
      </c>
      <c r="F17642" s="4">
        <v>590000</v>
      </c>
      <c r="G17642" t="s">
        <v>5</v>
      </c>
      <c r="H17642">
        <v>4</v>
      </c>
      <c r="I17642" s="4">
        <f>IF(E17642="Rhode Island", Table1[[#This Row],[price]]*$L$3, IF(E17642="Massachusetts", Table1[[#This Row],[price]]*$L$2, 1))</f>
        <v>590000</v>
      </c>
    </row>
    <row r="17643" spans="1:9" x14ac:dyDescent="0.25">
      <c r="A17643" s="2">
        <v>42541</v>
      </c>
      <c r="B17643" s="1">
        <f t="shared" si="550"/>
        <v>2016</v>
      </c>
      <c r="C17643" s="1">
        <f t="shared" si="551"/>
        <v>2</v>
      </c>
      <c r="D17643">
        <v>2914</v>
      </c>
      <c r="E17643" t="s">
        <v>36</v>
      </c>
      <c r="F17643" s="4">
        <v>860000</v>
      </c>
      <c r="G17643" t="s">
        <v>5</v>
      </c>
      <c r="H17643">
        <v>4</v>
      </c>
      <c r="I17643" s="4">
        <f>IF(E17643="Rhode Island", Table1[[#This Row],[price]]*$L$3, IF(E17643="Massachusetts", Table1[[#This Row],[price]]*$L$2, 1))</f>
        <v>860000</v>
      </c>
    </row>
    <row r="17644" spans="1:9" x14ac:dyDescent="0.25">
      <c r="A17644" s="2">
        <v>42541</v>
      </c>
      <c r="B17644" s="1">
        <f t="shared" si="550"/>
        <v>2016</v>
      </c>
      <c r="C17644" s="1">
        <f t="shared" si="551"/>
        <v>2</v>
      </c>
      <c r="D17644">
        <v>2606</v>
      </c>
      <c r="E17644" t="s">
        <v>37</v>
      </c>
      <c r="F17644" s="4">
        <v>260000</v>
      </c>
      <c r="G17644" t="s">
        <v>6</v>
      </c>
      <c r="H17644">
        <v>2</v>
      </c>
      <c r="I17644" s="4">
        <f>IF(E17644="Rhode Island", Table1[[#This Row],[price]]*$L$3, IF(E17644="Massachusetts", Table1[[#This Row],[price]]*$L$2, 1))</f>
        <v>260000</v>
      </c>
    </row>
    <row r="17645" spans="1:9" x14ac:dyDescent="0.25">
      <c r="A17645" s="2">
        <v>42541</v>
      </c>
      <c r="B17645" s="1">
        <f t="shared" si="550"/>
        <v>2016</v>
      </c>
      <c r="C17645" s="1">
        <f t="shared" si="551"/>
        <v>2</v>
      </c>
      <c r="D17645">
        <v>2612</v>
      </c>
      <c r="E17645" t="s">
        <v>37</v>
      </c>
      <c r="F17645" s="4">
        <v>551000</v>
      </c>
      <c r="G17645" t="s">
        <v>6</v>
      </c>
      <c r="H17645">
        <v>2</v>
      </c>
      <c r="I17645" s="4">
        <f>IF(E17645="Rhode Island", Table1[[#This Row],[price]]*$L$3, IF(E17645="Massachusetts", Table1[[#This Row],[price]]*$L$2, 1))</f>
        <v>551000</v>
      </c>
    </row>
    <row r="17646" spans="1:9" x14ac:dyDescent="0.25">
      <c r="A17646" s="2">
        <v>42542</v>
      </c>
      <c r="B17646" s="1">
        <f t="shared" si="550"/>
        <v>2016</v>
      </c>
      <c r="C17646" s="1">
        <f t="shared" si="551"/>
        <v>2</v>
      </c>
      <c r="D17646">
        <v>2615</v>
      </c>
      <c r="E17646" t="s">
        <v>37</v>
      </c>
      <c r="F17646" s="4">
        <v>599950</v>
      </c>
      <c r="G17646" t="s">
        <v>5</v>
      </c>
      <c r="H17646">
        <v>4</v>
      </c>
      <c r="I17646" s="4">
        <f>IF(E17646="Rhode Island", Table1[[#This Row],[price]]*$L$3, IF(E17646="Massachusetts", Table1[[#This Row],[price]]*$L$2, 1))</f>
        <v>599950</v>
      </c>
    </row>
    <row r="17647" spans="1:9" x14ac:dyDescent="0.25">
      <c r="A17647" s="2">
        <v>42542</v>
      </c>
      <c r="B17647" s="1">
        <f t="shared" si="550"/>
        <v>2016</v>
      </c>
      <c r="C17647" s="1">
        <f t="shared" si="551"/>
        <v>2</v>
      </c>
      <c r="D17647">
        <v>2904</v>
      </c>
      <c r="E17647" t="s">
        <v>36</v>
      </c>
      <c r="F17647" s="4">
        <v>627000</v>
      </c>
      <c r="G17647" t="s">
        <v>5</v>
      </c>
      <c r="H17647">
        <v>4</v>
      </c>
      <c r="I17647" s="4">
        <f>IF(E17647="Rhode Island", Table1[[#This Row],[price]]*$L$3, IF(E17647="Massachusetts", Table1[[#This Row],[price]]*$L$2, 1))</f>
        <v>627000</v>
      </c>
    </row>
    <row r="17648" spans="1:9" x14ac:dyDescent="0.25">
      <c r="A17648" s="2">
        <v>42542</v>
      </c>
      <c r="B17648" s="1">
        <f t="shared" si="550"/>
        <v>2016</v>
      </c>
      <c r="C17648" s="1">
        <f t="shared" si="551"/>
        <v>2</v>
      </c>
      <c r="D17648">
        <v>2912</v>
      </c>
      <c r="E17648" t="s">
        <v>36</v>
      </c>
      <c r="F17648" s="4">
        <v>368000</v>
      </c>
      <c r="G17648" t="s">
        <v>6</v>
      </c>
      <c r="H17648">
        <v>2</v>
      </c>
      <c r="I17648" s="4">
        <f>IF(E17648="Rhode Island", Table1[[#This Row],[price]]*$L$3, IF(E17648="Massachusetts", Table1[[#This Row],[price]]*$L$2, 1))</f>
        <v>368000</v>
      </c>
    </row>
    <row r="17649" spans="1:9" x14ac:dyDescent="0.25">
      <c r="A17649" s="2">
        <v>42542</v>
      </c>
      <c r="B17649" s="1">
        <f t="shared" si="550"/>
        <v>2016</v>
      </c>
      <c r="C17649" s="1">
        <f t="shared" si="551"/>
        <v>2</v>
      </c>
      <c r="D17649">
        <v>2604</v>
      </c>
      <c r="E17649" t="s">
        <v>37</v>
      </c>
      <c r="F17649" s="4">
        <v>489000</v>
      </c>
      <c r="G17649" t="s">
        <v>6</v>
      </c>
      <c r="H17649">
        <v>3</v>
      </c>
      <c r="I17649" s="4">
        <f>IF(E17649="Rhode Island", Table1[[#This Row],[price]]*$L$3, IF(E17649="Massachusetts", Table1[[#This Row],[price]]*$L$2, 1))</f>
        <v>489000</v>
      </c>
    </row>
    <row r="17650" spans="1:9" x14ac:dyDescent="0.25">
      <c r="A17650" s="2">
        <v>42543</v>
      </c>
      <c r="B17650" s="1">
        <f t="shared" si="550"/>
        <v>2016</v>
      </c>
      <c r="C17650" s="1">
        <f t="shared" si="551"/>
        <v>2</v>
      </c>
      <c r="D17650">
        <v>2904</v>
      </c>
      <c r="E17650" t="s">
        <v>36</v>
      </c>
      <c r="F17650" s="4">
        <v>560000</v>
      </c>
      <c r="G17650" t="s">
        <v>5</v>
      </c>
      <c r="H17650">
        <v>4</v>
      </c>
      <c r="I17650" s="4">
        <f>IF(E17650="Rhode Island", Table1[[#This Row],[price]]*$L$3, IF(E17650="Massachusetts", Table1[[#This Row],[price]]*$L$2, 1))</f>
        <v>560000</v>
      </c>
    </row>
    <row r="17651" spans="1:9" x14ac:dyDescent="0.25">
      <c r="A17651" s="2">
        <v>42543</v>
      </c>
      <c r="B17651" s="1">
        <f t="shared" si="550"/>
        <v>2016</v>
      </c>
      <c r="C17651" s="1">
        <f t="shared" si="551"/>
        <v>2</v>
      </c>
      <c r="D17651">
        <v>2905</v>
      </c>
      <c r="E17651" t="s">
        <v>36</v>
      </c>
      <c r="F17651" s="4">
        <v>565000</v>
      </c>
      <c r="G17651" t="s">
        <v>5</v>
      </c>
      <c r="H17651">
        <v>4</v>
      </c>
      <c r="I17651" s="4">
        <f>IF(E17651="Rhode Island", Table1[[#This Row],[price]]*$L$3, IF(E17651="Massachusetts", Table1[[#This Row],[price]]*$L$2, 1))</f>
        <v>565000</v>
      </c>
    </row>
    <row r="17652" spans="1:9" x14ac:dyDescent="0.25">
      <c r="A17652" s="2">
        <v>42543</v>
      </c>
      <c r="B17652" s="1">
        <f t="shared" si="550"/>
        <v>2016</v>
      </c>
      <c r="C17652" s="1">
        <f t="shared" si="551"/>
        <v>2</v>
      </c>
      <c r="D17652">
        <v>2914</v>
      </c>
      <c r="E17652" t="s">
        <v>36</v>
      </c>
      <c r="F17652" s="4">
        <v>580000</v>
      </c>
      <c r="G17652" t="s">
        <v>5</v>
      </c>
      <c r="H17652">
        <v>4</v>
      </c>
      <c r="I17652" s="4">
        <f>IF(E17652="Rhode Island", Table1[[#This Row],[price]]*$L$3, IF(E17652="Massachusetts", Table1[[#This Row],[price]]*$L$2, 1))</f>
        <v>580000</v>
      </c>
    </row>
    <row r="17653" spans="1:9" x14ac:dyDescent="0.25">
      <c r="A17653" s="2">
        <v>42543</v>
      </c>
      <c r="B17653" s="1">
        <f t="shared" si="550"/>
        <v>2016</v>
      </c>
      <c r="C17653" s="1">
        <f t="shared" si="551"/>
        <v>2</v>
      </c>
      <c r="D17653">
        <v>2913</v>
      </c>
      <c r="E17653" t="s">
        <v>36</v>
      </c>
      <c r="F17653" s="4">
        <v>631000</v>
      </c>
      <c r="G17653" t="s">
        <v>5</v>
      </c>
      <c r="H17653">
        <v>4</v>
      </c>
      <c r="I17653" s="4">
        <f>IF(E17653="Rhode Island", Table1[[#This Row],[price]]*$L$3, IF(E17653="Massachusetts", Table1[[#This Row],[price]]*$L$2, 1))</f>
        <v>631000</v>
      </c>
    </row>
    <row r="17654" spans="1:9" x14ac:dyDescent="0.25">
      <c r="A17654" s="2">
        <v>42543</v>
      </c>
      <c r="B17654" s="1">
        <f t="shared" si="550"/>
        <v>2016</v>
      </c>
      <c r="C17654" s="1">
        <f t="shared" si="551"/>
        <v>2</v>
      </c>
      <c r="D17654">
        <v>2611</v>
      </c>
      <c r="E17654" t="s">
        <v>37</v>
      </c>
      <c r="F17654" s="4">
        <v>670000</v>
      </c>
      <c r="G17654" t="s">
        <v>5</v>
      </c>
      <c r="H17654">
        <v>4</v>
      </c>
      <c r="I17654" s="4">
        <f>IF(E17654="Rhode Island", Table1[[#This Row],[price]]*$L$3, IF(E17654="Massachusetts", Table1[[#This Row],[price]]*$L$2, 1))</f>
        <v>670000</v>
      </c>
    </row>
    <row r="17655" spans="1:9" x14ac:dyDescent="0.25">
      <c r="A17655" s="2">
        <v>42543</v>
      </c>
      <c r="B17655" s="1">
        <f t="shared" si="550"/>
        <v>2016</v>
      </c>
      <c r="C17655" s="1">
        <f t="shared" si="551"/>
        <v>2</v>
      </c>
      <c r="D17655">
        <v>2914</v>
      </c>
      <c r="E17655" t="s">
        <v>36</v>
      </c>
      <c r="F17655" s="4">
        <v>699000</v>
      </c>
      <c r="G17655" t="s">
        <v>5</v>
      </c>
      <c r="H17655">
        <v>4</v>
      </c>
      <c r="I17655" s="4">
        <f>IF(E17655="Rhode Island", Table1[[#This Row],[price]]*$L$3, IF(E17655="Massachusetts", Table1[[#This Row],[price]]*$L$2, 1))</f>
        <v>699000</v>
      </c>
    </row>
    <row r="17656" spans="1:9" x14ac:dyDescent="0.25">
      <c r="A17656" s="2">
        <v>42543</v>
      </c>
      <c r="B17656" s="1">
        <f t="shared" si="550"/>
        <v>2016</v>
      </c>
      <c r="C17656" s="1">
        <f t="shared" si="551"/>
        <v>2</v>
      </c>
      <c r="D17656">
        <v>2606</v>
      </c>
      <c r="E17656" t="s">
        <v>37</v>
      </c>
      <c r="F17656" s="4">
        <v>758000</v>
      </c>
      <c r="G17656" t="s">
        <v>5</v>
      </c>
      <c r="H17656">
        <v>4</v>
      </c>
      <c r="I17656" s="4">
        <f>IF(E17656="Rhode Island", Table1[[#This Row],[price]]*$L$3, IF(E17656="Massachusetts", Table1[[#This Row],[price]]*$L$2, 1))</f>
        <v>758000</v>
      </c>
    </row>
    <row r="17657" spans="1:9" x14ac:dyDescent="0.25">
      <c r="A17657" s="2">
        <v>42543</v>
      </c>
      <c r="B17657" s="1">
        <f t="shared" si="550"/>
        <v>2016</v>
      </c>
      <c r="C17657" s="1">
        <f t="shared" si="551"/>
        <v>2</v>
      </c>
      <c r="D17657">
        <v>2602</v>
      </c>
      <c r="E17657" t="s">
        <v>37</v>
      </c>
      <c r="F17657" s="4">
        <v>789000</v>
      </c>
      <c r="G17657" t="s">
        <v>5</v>
      </c>
      <c r="H17657">
        <v>4</v>
      </c>
      <c r="I17657" s="4">
        <f>IF(E17657="Rhode Island", Table1[[#This Row],[price]]*$L$3, IF(E17657="Massachusetts", Table1[[#This Row],[price]]*$L$2, 1))</f>
        <v>789000</v>
      </c>
    </row>
    <row r="17658" spans="1:9" x14ac:dyDescent="0.25">
      <c r="A17658" s="2">
        <v>42543</v>
      </c>
      <c r="B17658" s="1">
        <f t="shared" si="550"/>
        <v>2016</v>
      </c>
      <c r="C17658" s="1">
        <f t="shared" si="551"/>
        <v>2</v>
      </c>
      <c r="D17658">
        <v>2602</v>
      </c>
      <c r="E17658" t="s">
        <v>37</v>
      </c>
      <c r="F17658" s="4">
        <v>846000</v>
      </c>
      <c r="G17658" t="s">
        <v>5</v>
      </c>
      <c r="H17658">
        <v>4</v>
      </c>
      <c r="I17658" s="4">
        <f>IF(E17658="Rhode Island", Table1[[#This Row],[price]]*$L$3, IF(E17658="Massachusetts", Table1[[#This Row],[price]]*$L$2, 1))</f>
        <v>846000</v>
      </c>
    </row>
    <row r="17659" spans="1:9" x14ac:dyDescent="0.25">
      <c r="A17659" s="2">
        <v>42543</v>
      </c>
      <c r="B17659" s="1">
        <f t="shared" si="550"/>
        <v>2016</v>
      </c>
      <c r="C17659" s="1">
        <f t="shared" si="551"/>
        <v>2</v>
      </c>
      <c r="D17659">
        <v>2614</v>
      </c>
      <c r="E17659" t="s">
        <v>37</v>
      </c>
      <c r="F17659" s="4">
        <v>899000</v>
      </c>
      <c r="G17659" t="s">
        <v>5</v>
      </c>
      <c r="H17659">
        <v>4</v>
      </c>
      <c r="I17659" s="4">
        <f>IF(E17659="Rhode Island", Table1[[#This Row],[price]]*$L$3, IF(E17659="Massachusetts", Table1[[#This Row],[price]]*$L$2, 1))</f>
        <v>899000</v>
      </c>
    </row>
    <row r="17660" spans="1:9" x14ac:dyDescent="0.25">
      <c r="A17660" s="2">
        <v>42543</v>
      </c>
      <c r="B17660" s="1">
        <f t="shared" si="550"/>
        <v>2016</v>
      </c>
      <c r="C17660" s="1">
        <f t="shared" si="551"/>
        <v>2</v>
      </c>
      <c r="D17660">
        <v>2611</v>
      </c>
      <c r="E17660" t="s">
        <v>37</v>
      </c>
      <c r="F17660" s="4">
        <v>990000</v>
      </c>
      <c r="G17660" t="s">
        <v>5</v>
      </c>
      <c r="H17660">
        <v>4</v>
      </c>
      <c r="I17660" s="4">
        <f>IF(E17660="Rhode Island", Table1[[#This Row],[price]]*$L$3, IF(E17660="Massachusetts", Table1[[#This Row],[price]]*$L$2, 1))</f>
        <v>990000</v>
      </c>
    </row>
    <row r="17661" spans="1:9" x14ac:dyDescent="0.25">
      <c r="A17661" s="2">
        <v>42543</v>
      </c>
      <c r="B17661" s="1">
        <f t="shared" si="550"/>
        <v>2016</v>
      </c>
      <c r="C17661" s="1">
        <f t="shared" si="551"/>
        <v>2</v>
      </c>
      <c r="D17661">
        <v>2600</v>
      </c>
      <c r="E17661" t="s">
        <v>37</v>
      </c>
      <c r="F17661" s="4">
        <v>1370000</v>
      </c>
      <c r="G17661" t="s">
        <v>5</v>
      </c>
      <c r="H17661">
        <v>4</v>
      </c>
      <c r="I17661" s="4">
        <f>IF(E17661="Rhode Island", Table1[[#This Row],[price]]*$L$3, IF(E17661="Massachusetts", Table1[[#This Row],[price]]*$L$2, 1))</f>
        <v>1370000</v>
      </c>
    </row>
    <row r="17662" spans="1:9" x14ac:dyDescent="0.25">
      <c r="A17662" s="2">
        <v>42543</v>
      </c>
      <c r="B17662" s="1">
        <f t="shared" si="550"/>
        <v>2016</v>
      </c>
      <c r="C17662" s="1">
        <f t="shared" si="551"/>
        <v>2</v>
      </c>
      <c r="D17662">
        <v>2617</v>
      </c>
      <c r="E17662" t="s">
        <v>37</v>
      </c>
      <c r="F17662" s="4">
        <v>269000</v>
      </c>
      <c r="G17662" t="s">
        <v>6</v>
      </c>
      <c r="H17662">
        <v>2</v>
      </c>
      <c r="I17662" s="4">
        <f>IF(E17662="Rhode Island", Table1[[#This Row],[price]]*$L$3, IF(E17662="Massachusetts", Table1[[#This Row],[price]]*$L$2, 1))</f>
        <v>269000</v>
      </c>
    </row>
    <row r="17663" spans="1:9" x14ac:dyDescent="0.25">
      <c r="A17663" s="2">
        <v>42543</v>
      </c>
      <c r="B17663" s="1">
        <f t="shared" si="550"/>
        <v>2016</v>
      </c>
      <c r="C17663" s="1">
        <f t="shared" si="551"/>
        <v>2</v>
      </c>
      <c r="D17663">
        <v>2617</v>
      </c>
      <c r="E17663" t="s">
        <v>37</v>
      </c>
      <c r="F17663" s="4">
        <v>285000</v>
      </c>
      <c r="G17663" t="s">
        <v>6</v>
      </c>
      <c r="H17663">
        <v>2</v>
      </c>
      <c r="I17663" s="4">
        <f>IF(E17663="Rhode Island", Table1[[#This Row],[price]]*$L$3, IF(E17663="Massachusetts", Table1[[#This Row],[price]]*$L$2, 1))</f>
        <v>285000</v>
      </c>
    </row>
    <row r="17664" spans="1:9" x14ac:dyDescent="0.25">
      <c r="A17664" s="2">
        <v>42543</v>
      </c>
      <c r="B17664" s="1">
        <f t="shared" si="550"/>
        <v>2016</v>
      </c>
      <c r="C17664" s="1">
        <f t="shared" si="551"/>
        <v>2</v>
      </c>
      <c r="D17664">
        <v>2612</v>
      </c>
      <c r="E17664" t="s">
        <v>37</v>
      </c>
      <c r="F17664" s="4">
        <v>325000</v>
      </c>
      <c r="G17664" t="s">
        <v>6</v>
      </c>
      <c r="H17664">
        <v>1</v>
      </c>
      <c r="I17664" s="4">
        <f>IF(E17664="Rhode Island", Table1[[#This Row],[price]]*$L$3, IF(E17664="Massachusetts", Table1[[#This Row],[price]]*$L$2, 1))</f>
        <v>325000</v>
      </c>
    </row>
    <row r="17665" spans="1:9" x14ac:dyDescent="0.25">
      <c r="A17665" s="2">
        <v>42543</v>
      </c>
      <c r="B17665" s="1">
        <f t="shared" si="550"/>
        <v>2016</v>
      </c>
      <c r="C17665" s="1">
        <f t="shared" si="551"/>
        <v>2</v>
      </c>
      <c r="D17665">
        <v>2600</v>
      </c>
      <c r="E17665" t="s">
        <v>37</v>
      </c>
      <c r="F17665" s="4">
        <v>412500</v>
      </c>
      <c r="G17665" t="s">
        <v>6</v>
      </c>
      <c r="H17665">
        <v>1</v>
      </c>
      <c r="I17665" s="4">
        <f>IF(E17665="Rhode Island", Table1[[#This Row],[price]]*$L$3, IF(E17665="Massachusetts", Table1[[#This Row],[price]]*$L$2, 1))</f>
        <v>412500</v>
      </c>
    </row>
    <row r="17666" spans="1:9" x14ac:dyDescent="0.25">
      <c r="A17666" s="2">
        <v>42544</v>
      </c>
      <c r="B17666" s="1">
        <f t="shared" ref="B17666:B17729" si="552">YEAR(A17666)</f>
        <v>2016</v>
      </c>
      <c r="C17666" s="1">
        <f t="shared" ref="C17666:C17729" si="553">ROUNDUP(MONTH(A17666)/3,0)</f>
        <v>2</v>
      </c>
      <c r="D17666">
        <v>2914</v>
      </c>
      <c r="E17666" t="s">
        <v>36</v>
      </c>
      <c r="F17666" s="4">
        <v>410000</v>
      </c>
      <c r="G17666" t="s">
        <v>5</v>
      </c>
      <c r="H17666">
        <v>3</v>
      </c>
      <c r="I17666" s="4">
        <f>IF(E17666="Rhode Island", Table1[[#This Row],[price]]*$L$3, IF(E17666="Massachusetts", Table1[[#This Row],[price]]*$L$2, 1))</f>
        <v>410000</v>
      </c>
    </row>
    <row r="17667" spans="1:9" x14ac:dyDescent="0.25">
      <c r="A17667" s="2">
        <v>42544</v>
      </c>
      <c r="B17667" s="1">
        <f t="shared" si="552"/>
        <v>2016</v>
      </c>
      <c r="C17667" s="1">
        <f t="shared" si="553"/>
        <v>2</v>
      </c>
      <c r="D17667">
        <v>2906</v>
      </c>
      <c r="E17667" t="s">
        <v>36</v>
      </c>
      <c r="F17667" s="4">
        <v>461000</v>
      </c>
      <c r="G17667" t="s">
        <v>5</v>
      </c>
      <c r="H17667">
        <v>3</v>
      </c>
      <c r="I17667" s="4">
        <f>IF(E17667="Rhode Island", Table1[[#This Row],[price]]*$L$3, IF(E17667="Massachusetts", Table1[[#This Row],[price]]*$L$2, 1))</f>
        <v>461000</v>
      </c>
    </row>
    <row r="17668" spans="1:9" x14ac:dyDescent="0.25">
      <c r="A17668" s="2">
        <v>42544</v>
      </c>
      <c r="B17668" s="1">
        <f t="shared" si="552"/>
        <v>2016</v>
      </c>
      <c r="C17668" s="1">
        <f t="shared" si="553"/>
        <v>2</v>
      </c>
      <c r="D17668">
        <v>2905</v>
      </c>
      <c r="E17668" t="s">
        <v>36</v>
      </c>
      <c r="F17668" s="4">
        <v>510000</v>
      </c>
      <c r="G17668" t="s">
        <v>5</v>
      </c>
      <c r="H17668">
        <v>4</v>
      </c>
      <c r="I17668" s="4">
        <f>IF(E17668="Rhode Island", Table1[[#This Row],[price]]*$L$3, IF(E17668="Massachusetts", Table1[[#This Row],[price]]*$L$2, 1))</f>
        <v>510000</v>
      </c>
    </row>
    <row r="17669" spans="1:9" x14ac:dyDescent="0.25">
      <c r="A17669" s="2">
        <v>42544</v>
      </c>
      <c r="B17669" s="1">
        <f t="shared" si="552"/>
        <v>2016</v>
      </c>
      <c r="C17669" s="1">
        <f t="shared" si="553"/>
        <v>2</v>
      </c>
      <c r="D17669">
        <v>2906</v>
      </c>
      <c r="E17669" t="s">
        <v>36</v>
      </c>
      <c r="F17669" s="4">
        <v>515000</v>
      </c>
      <c r="G17669" t="s">
        <v>5</v>
      </c>
      <c r="H17669">
        <v>5</v>
      </c>
      <c r="I17669" s="4">
        <f>IF(E17669="Rhode Island", Table1[[#This Row],[price]]*$L$3, IF(E17669="Massachusetts", Table1[[#This Row],[price]]*$L$2, 1))</f>
        <v>515000</v>
      </c>
    </row>
    <row r="17670" spans="1:9" x14ac:dyDescent="0.25">
      <c r="A17670" s="2">
        <v>42544</v>
      </c>
      <c r="B17670" s="1">
        <f t="shared" si="552"/>
        <v>2016</v>
      </c>
      <c r="C17670" s="1">
        <f t="shared" si="553"/>
        <v>2</v>
      </c>
      <c r="D17670">
        <v>2902</v>
      </c>
      <c r="E17670" t="s">
        <v>36</v>
      </c>
      <c r="F17670" s="4">
        <v>548000</v>
      </c>
      <c r="G17670" t="s">
        <v>5</v>
      </c>
      <c r="H17670">
        <v>5</v>
      </c>
      <c r="I17670" s="4">
        <f>IF(E17670="Rhode Island", Table1[[#This Row],[price]]*$L$3, IF(E17670="Massachusetts", Table1[[#This Row],[price]]*$L$2, 1))</f>
        <v>548000</v>
      </c>
    </row>
    <row r="17671" spans="1:9" x14ac:dyDescent="0.25">
      <c r="A17671" s="2">
        <v>42544</v>
      </c>
      <c r="B17671" s="1">
        <f t="shared" si="552"/>
        <v>2016</v>
      </c>
      <c r="C17671" s="1">
        <f t="shared" si="553"/>
        <v>2</v>
      </c>
      <c r="D17671">
        <v>2614</v>
      </c>
      <c r="E17671" t="s">
        <v>37</v>
      </c>
      <c r="F17671" s="4">
        <v>720000</v>
      </c>
      <c r="G17671" t="s">
        <v>5</v>
      </c>
      <c r="H17671">
        <v>3</v>
      </c>
      <c r="I17671" s="4">
        <f>IF(E17671="Rhode Island", Table1[[#This Row],[price]]*$L$3, IF(E17671="Massachusetts", Table1[[#This Row],[price]]*$L$2, 1))</f>
        <v>720000</v>
      </c>
    </row>
    <row r="17672" spans="1:9" x14ac:dyDescent="0.25">
      <c r="A17672" s="2">
        <v>42544</v>
      </c>
      <c r="B17672" s="1">
        <f t="shared" si="552"/>
        <v>2016</v>
      </c>
      <c r="C17672" s="1">
        <f t="shared" si="553"/>
        <v>2</v>
      </c>
      <c r="D17672">
        <v>2913</v>
      </c>
      <c r="E17672" t="s">
        <v>36</v>
      </c>
      <c r="F17672" s="4">
        <v>850000</v>
      </c>
      <c r="G17672" t="s">
        <v>5</v>
      </c>
      <c r="H17672">
        <v>5</v>
      </c>
      <c r="I17672" s="4">
        <f>IF(E17672="Rhode Island", Table1[[#This Row],[price]]*$L$3, IF(E17672="Massachusetts", Table1[[#This Row],[price]]*$L$2, 1))</f>
        <v>850000</v>
      </c>
    </row>
    <row r="17673" spans="1:9" x14ac:dyDescent="0.25">
      <c r="A17673" s="2">
        <v>42544</v>
      </c>
      <c r="B17673" s="1">
        <f t="shared" si="552"/>
        <v>2016</v>
      </c>
      <c r="C17673" s="1">
        <f t="shared" si="553"/>
        <v>2</v>
      </c>
      <c r="D17673">
        <v>2914</v>
      </c>
      <c r="E17673" t="s">
        <v>36</v>
      </c>
      <c r="F17673" s="4">
        <v>860000</v>
      </c>
      <c r="G17673" t="s">
        <v>5</v>
      </c>
      <c r="H17673">
        <v>5</v>
      </c>
      <c r="I17673" s="4">
        <f>IF(E17673="Rhode Island", Table1[[#This Row],[price]]*$L$3, IF(E17673="Massachusetts", Table1[[#This Row],[price]]*$L$2, 1))</f>
        <v>860000</v>
      </c>
    </row>
    <row r="17674" spans="1:9" x14ac:dyDescent="0.25">
      <c r="A17674" s="2">
        <v>42544</v>
      </c>
      <c r="B17674" s="1">
        <f t="shared" si="552"/>
        <v>2016</v>
      </c>
      <c r="C17674" s="1">
        <f t="shared" si="553"/>
        <v>2</v>
      </c>
      <c r="D17674">
        <v>2602</v>
      </c>
      <c r="E17674" t="s">
        <v>37</v>
      </c>
      <c r="F17674" s="4">
        <v>315000</v>
      </c>
      <c r="G17674" t="s">
        <v>6</v>
      </c>
      <c r="H17674">
        <v>2</v>
      </c>
      <c r="I17674" s="4">
        <f>IF(E17674="Rhode Island", Table1[[#This Row],[price]]*$L$3, IF(E17674="Massachusetts", Table1[[#This Row],[price]]*$L$2, 1))</f>
        <v>315000</v>
      </c>
    </row>
    <row r="17675" spans="1:9" x14ac:dyDescent="0.25">
      <c r="A17675" s="2">
        <v>42544</v>
      </c>
      <c r="B17675" s="1">
        <f t="shared" si="552"/>
        <v>2016</v>
      </c>
      <c r="C17675" s="1">
        <f t="shared" si="553"/>
        <v>2</v>
      </c>
      <c r="D17675">
        <v>2603</v>
      </c>
      <c r="E17675" t="s">
        <v>37</v>
      </c>
      <c r="F17675" s="4">
        <v>351000</v>
      </c>
      <c r="G17675" t="s">
        <v>6</v>
      </c>
      <c r="H17675">
        <v>1</v>
      </c>
      <c r="I17675" s="4">
        <f>IF(E17675="Rhode Island", Table1[[#This Row],[price]]*$L$3, IF(E17675="Massachusetts", Table1[[#This Row],[price]]*$L$2, 1))</f>
        <v>351000</v>
      </c>
    </row>
    <row r="17676" spans="1:9" x14ac:dyDescent="0.25">
      <c r="A17676" s="2">
        <v>42544</v>
      </c>
      <c r="B17676" s="1">
        <f t="shared" si="552"/>
        <v>2016</v>
      </c>
      <c r="C17676" s="1">
        <f t="shared" si="553"/>
        <v>2</v>
      </c>
      <c r="D17676">
        <v>2900</v>
      </c>
      <c r="E17676" t="s">
        <v>37</v>
      </c>
      <c r="F17676" s="4">
        <v>390000</v>
      </c>
      <c r="G17676" t="s">
        <v>6</v>
      </c>
      <c r="H17676">
        <v>2</v>
      </c>
      <c r="I17676" s="4">
        <f>IF(E17676="Rhode Island", Table1[[#This Row],[price]]*$L$3, IF(E17676="Massachusetts", Table1[[#This Row],[price]]*$L$2, 1))</f>
        <v>390000</v>
      </c>
    </row>
    <row r="17677" spans="1:9" x14ac:dyDescent="0.25">
      <c r="A17677" s="2">
        <v>42544</v>
      </c>
      <c r="B17677" s="1">
        <f t="shared" si="552"/>
        <v>2016</v>
      </c>
      <c r="C17677" s="1">
        <f t="shared" si="553"/>
        <v>2</v>
      </c>
      <c r="D17677">
        <v>2600</v>
      </c>
      <c r="E17677" t="s">
        <v>37</v>
      </c>
      <c r="F17677" s="4">
        <v>619900</v>
      </c>
      <c r="G17677" t="s">
        <v>6</v>
      </c>
      <c r="H17677">
        <v>2</v>
      </c>
      <c r="I17677" s="4">
        <f>IF(E17677="Rhode Island", Table1[[#This Row],[price]]*$L$3, IF(E17677="Massachusetts", Table1[[#This Row],[price]]*$L$2, 1))</f>
        <v>619900</v>
      </c>
    </row>
    <row r="17678" spans="1:9" x14ac:dyDescent="0.25">
      <c r="A17678" s="2">
        <v>42544</v>
      </c>
      <c r="B17678" s="1">
        <f t="shared" si="552"/>
        <v>2016</v>
      </c>
      <c r="C17678" s="1">
        <f t="shared" si="553"/>
        <v>2</v>
      </c>
      <c r="D17678">
        <v>2601</v>
      </c>
      <c r="E17678" t="s">
        <v>37</v>
      </c>
      <c r="F17678" s="4">
        <v>993000</v>
      </c>
      <c r="G17678" t="s">
        <v>6</v>
      </c>
      <c r="H17678">
        <v>2</v>
      </c>
      <c r="I17678" s="4">
        <f>IF(E17678="Rhode Island", Table1[[#This Row],[price]]*$L$3, IF(E17678="Massachusetts", Table1[[#This Row],[price]]*$L$2, 1))</f>
        <v>993000</v>
      </c>
    </row>
    <row r="17679" spans="1:9" x14ac:dyDescent="0.25">
      <c r="A17679" s="2">
        <v>42545</v>
      </c>
      <c r="B17679" s="1">
        <f t="shared" si="552"/>
        <v>2016</v>
      </c>
      <c r="C17679" s="1">
        <f t="shared" si="553"/>
        <v>2</v>
      </c>
      <c r="D17679">
        <v>2615</v>
      </c>
      <c r="E17679" t="s">
        <v>37</v>
      </c>
      <c r="F17679" s="4">
        <v>400000</v>
      </c>
      <c r="G17679" t="s">
        <v>5</v>
      </c>
      <c r="H17679">
        <v>3</v>
      </c>
      <c r="I17679" s="4">
        <f>IF(E17679="Rhode Island", Table1[[#This Row],[price]]*$L$3, IF(E17679="Massachusetts", Table1[[#This Row],[price]]*$L$2, 1))</f>
        <v>400000</v>
      </c>
    </row>
    <row r="17680" spans="1:9" x14ac:dyDescent="0.25">
      <c r="A17680" s="2">
        <v>42545</v>
      </c>
      <c r="B17680" s="1">
        <f t="shared" si="552"/>
        <v>2016</v>
      </c>
      <c r="C17680" s="1">
        <f t="shared" si="553"/>
        <v>2</v>
      </c>
      <c r="D17680">
        <v>2615</v>
      </c>
      <c r="E17680" t="s">
        <v>37</v>
      </c>
      <c r="F17680" s="4">
        <v>450000</v>
      </c>
      <c r="G17680" t="s">
        <v>5</v>
      </c>
      <c r="H17680">
        <v>3</v>
      </c>
      <c r="I17680" s="4">
        <f>IF(E17680="Rhode Island", Table1[[#This Row],[price]]*$L$3, IF(E17680="Massachusetts", Table1[[#This Row],[price]]*$L$2, 1))</f>
        <v>450000</v>
      </c>
    </row>
    <row r="17681" spans="1:9" x14ac:dyDescent="0.25">
      <c r="A17681" s="2">
        <v>42545</v>
      </c>
      <c r="B17681" s="1">
        <f t="shared" si="552"/>
        <v>2016</v>
      </c>
      <c r="C17681" s="1">
        <f t="shared" si="553"/>
        <v>2</v>
      </c>
      <c r="D17681">
        <v>2615</v>
      </c>
      <c r="E17681" t="s">
        <v>37</v>
      </c>
      <c r="F17681" s="4">
        <v>452000</v>
      </c>
      <c r="G17681" t="s">
        <v>5</v>
      </c>
      <c r="H17681">
        <v>4</v>
      </c>
      <c r="I17681" s="4">
        <f>IF(E17681="Rhode Island", Table1[[#This Row],[price]]*$L$3, IF(E17681="Massachusetts", Table1[[#This Row],[price]]*$L$2, 1))</f>
        <v>452000</v>
      </c>
    </row>
    <row r="17682" spans="1:9" x14ac:dyDescent="0.25">
      <c r="A17682" s="2">
        <v>42545</v>
      </c>
      <c r="B17682" s="1">
        <f t="shared" si="552"/>
        <v>2016</v>
      </c>
      <c r="C17682" s="1">
        <f t="shared" si="553"/>
        <v>2</v>
      </c>
      <c r="D17682">
        <v>2913</v>
      </c>
      <c r="E17682" t="s">
        <v>36</v>
      </c>
      <c r="F17682" s="4">
        <v>455000</v>
      </c>
      <c r="G17682" t="s">
        <v>5</v>
      </c>
      <c r="H17682">
        <v>3</v>
      </c>
      <c r="I17682" s="4">
        <f>IF(E17682="Rhode Island", Table1[[#This Row],[price]]*$L$3, IF(E17682="Massachusetts", Table1[[#This Row],[price]]*$L$2, 1))</f>
        <v>455000</v>
      </c>
    </row>
    <row r="17683" spans="1:9" x14ac:dyDescent="0.25">
      <c r="A17683" s="2">
        <v>42545</v>
      </c>
      <c r="B17683" s="1">
        <f t="shared" si="552"/>
        <v>2016</v>
      </c>
      <c r="C17683" s="1">
        <f t="shared" si="553"/>
        <v>2</v>
      </c>
      <c r="D17683">
        <v>2604</v>
      </c>
      <c r="E17683" t="s">
        <v>37</v>
      </c>
      <c r="F17683" s="4">
        <v>650000</v>
      </c>
      <c r="G17683" t="s">
        <v>5</v>
      </c>
      <c r="H17683">
        <v>2</v>
      </c>
      <c r="I17683" s="4">
        <f>IF(E17683="Rhode Island", Table1[[#This Row],[price]]*$L$3, IF(E17683="Massachusetts", Table1[[#This Row],[price]]*$L$2, 1))</f>
        <v>650000</v>
      </c>
    </row>
    <row r="17684" spans="1:9" x14ac:dyDescent="0.25">
      <c r="A17684" s="2">
        <v>42545</v>
      </c>
      <c r="B17684" s="1">
        <f t="shared" si="552"/>
        <v>2016</v>
      </c>
      <c r="C17684" s="1">
        <f t="shared" si="553"/>
        <v>2</v>
      </c>
      <c r="D17684">
        <v>2911</v>
      </c>
      <c r="E17684" t="s">
        <v>36</v>
      </c>
      <c r="F17684" s="4">
        <v>710000</v>
      </c>
      <c r="G17684" t="s">
        <v>5</v>
      </c>
      <c r="H17684">
        <v>4</v>
      </c>
      <c r="I17684" s="4">
        <f>IF(E17684="Rhode Island", Table1[[#This Row],[price]]*$L$3, IF(E17684="Massachusetts", Table1[[#This Row],[price]]*$L$2, 1))</f>
        <v>710000</v>
      </c>
    </row>
    <row r="17685" spans="1:9" x14ac:dyDescent="0.25">
      <c r="A17685" s="2">
        <v>42545</v>
      </c>
      <c r="B17685" s="1">
        <f t="shared" si="552"/>
        <v>2016</v>
      </c>
      <c r="C17685" s="1">
        <f t="shared" si="553"/>
        <v>2</v>
      </c>
      <c r="D17685">
        <v>2914</v>
      </c>
      <c r="E17685" t="s">
        <v>36</v>
      </c>
      <c r="F17685" s="4">
        <v>710000</v>
      </c>
      <c r="G17685" t="s">
        <v>5</v>
      </c>
      <c r="H17685">
        <v>4</v>
      </c>
      <c r="I17685" s="4">
        <f>IF(E17685="Rhode Island", Table1[[#This Row],[price]]*$L$3, IF(E17685="Massachusetts", Table1[[#This Row],[price]]*$L$2, 1))</f>
        <v>710000</v>
      </c>
    </row>
    <row r="17686" spans="1:9" x14ac:dyDescent="0.25">
      <c r="A17686" s="2">
        <v>42545</v>
      </c>
      <c r="B17686" s="1">
        <f t="shared" si="552"/>
        <v>2016</v>
      </c>
      <c r="C17686" s="1">
        <f t="shared" si="553"/>
        <v>2</v>
      </c>
      <c r="D17686">
        <v>2615</v>
      </c>
      <c r="E17686" t="s">
        <v>37</v>
      </c>
      <c r="F17686" s="4">
        <v>286000</v>
      </c>
      <c r="G17686" t="s">
        <v>6</v>
      </c>
      <c r="H17686">
        <v>2</v>
      </c>
      <c r="I17686" s="4">
        <f>IF(E17686="Rhode Island", Table1[[#This Row],[price]]*$L$3, IF(E17686="Massachusetts", Table1[[#This Row],[price]]*$L$2, 1))</f>
        <v>286000</v>
      </c>
    </row>
    <row r="17687" spans="1:9" x14ac:dyDescent="0.25">
      <c r="A17687" s="2">
        <v>42545</v>
      </c>
      <c r="B17687" s="1">
        <f t="shared" si="552"/>
        <v>2016</v>
      </c>
      <c r="C17687" s="1">
        <f t="shared" si="553"/>
        <v>2</v>
      </c>
      <c r="D17687">
        <v>2617</v>
      </c>
      <c r="E17687" t="s">
        <v>37</v>
      </c>
      <c r="F17687" s="4">
        <v>410500</v>
      </c>
      <c r="G17687" t="s">
        <v>6</v>
      </c>
      <c r="H17687">
        <v>3</v>
      </c>
      <c r="I17687" s="4">
        <f>IF(E17687="Rhode Island", Table1[[#This Row],[price]]*$L$3, IF(E17687="Massachusetts", Table1[[#This Row],[price]]*$L$2, 1))</f>
        <v>410500</v>
      </c>
    </row>
    <row r="17688" spans="1:9" x14ac:dyDescent="0.25">
      <c r="A17688" s="2">
        <v>42546</v>
      </c>
      <c r="B17688" s="1">
        <f t="shared" si="552"/>
        <v>2016</v>
      </c>
      <c r="C17688" s="1">
        <f t="shared" si="553"/>
        <v>2</v>
      </c>
      <c r="D17688">
        <v>2913</v>
      </c>
      <c r="E17688" t="s">
        <v>36</v>
      </c>
      <c r="F17688" s="4">
        <v>430000</v>
      </c>
      <c r="G17688" t="s">
        <v>5</v>
      </c>
      <c r="H17688">
        <v>3</v>
      </c>
      <c r="I17688" s="4">
        <f>IF(E17688="Rhode Island", Table1[[#This Row],[price]]*$L$3, IF(E17688="Massachusetts", Table1[[#This Row],[price]]*$L$2, 1))</f>
        <v>430000</v>
      </c>
    </row>
    <row r="17689" spans="1:9" x14ac:dyDescent="0.25">
      <c r="A17689" s="2">
        <v>42546</v>
      </c>
      <c r="B17689" s="1">
        <f t="shared" si="552"/>
        <v>2016</v>
      </c>
      <c r="C17689" s="1">
        <f t="shared" si="553"/>
        <v>2</v>
      </c>
      <c r="D17689">
        <v>2913</v>
      </c>
      <c r="E17689" t="s">
        <v>36</v>
      </c>
      <c r="F17689" s="4">
        <v>448000</v>
      </c>
      <c r="G17689" t="s">
        <v>5</v>
      </c>
      <c r="H17689">
        <v>3</v>
      </c>
      <c r="I17689" s="4">
        <f>IF(E17689="Rhode Island", Table1[[#This Row],[price]]*$L$3, IF(E17689="Massachusetts", Table1[[#This Row],[price]]*$L$2, 1))</f>
        <v>448000</v>
      </c>
    </row>
    <row r="17690" spans="1:9" x14ac:dyDescent="0.25">
      <c r="A17690" s="2">
        <v>42546</v>
      </c>
      <c r="B17690" s="1">
        <f t="shared" si="552"/>
        <v>2016</v>
      </c>
      <c r="C17690" s="1">
        <f t="shared" si="553"/>
        <v>2</v>
      </c>
      <c r="D17690">
        <v>2617</v>
      </c>
      <c r="E17690" t="s">
        <v>37</v>
      </c>
      <c r="F17690" s="4">
        <v>537000</v>
      </c>
      <c r="G17690" t="s">
        <v>5</v>
      </c>
      <c r="H17690">
        <v>3</v>
      </c>
      <c r="I17690" s="4">
        <f>IF(E17690="Rhode Island", Table1[[#This Row],[price]]*$L$3, IF(E17690="Massachusetts", Table1[[#This Row],[price]]*$L$2, 1))</f>
        <v>537000</v>
      </c>
    </row>
    <row r="17691" spans="1:9" x14ac:dyDescent="0.25">
      <c r="A17691" s="2">
        <v>42546</v>
      </c>
      <c r="B17691" s="1">
        <f t="shared" si="552"/>
        <v>2016</v>
      </c>
      <c r="C17691" s="1">
        <f t="shared" si="553"/>
        <v>2</v>
      </c>
      <c r="D17691">
        <v>2615</v>
      </c>
      <c r="E17691" t="s">
        <v>37</v>
      </c>
      <c r="F17691" s="4">
        <v>590000</v>
      </c>
      <c r="G17691" t="s">
        <v>5</v>
      </c>
      <c r="H17691">
        <v>4</v>
      </c>
      <c r="I17691" s="4">
        <f>IF(E17691="Rhode Island", Table1[[#This Row],[price]]*$L$3, IF(E17691="Massachusetts", Table1[[#This Row],[price]]*$L$2, 1))</f>
        <v>590000</v>
      </c>
    </row>
    <row r="17692" spans="1:9" x14ac:dyDescent="0.25">
      <c r="A17692" s="2">
        <v>42546</v>
      </c>
      <c r="B17692" s="1">
        <f t="shared" si="552"/>
        <v>2016</v>
      </c>
      <c r="C17692" s="1">
        <f t="shared" si="553"/>
        <v>2</v>
      </c>
      <c r="D17692">
        <v>2617</v>
      </c>
      <c r="E17692" t="s">
        <v>37</v>
      </c>
      <c r="F17692" s="4">
        <v>635000</v>
      </c>
      <c r="G17692" t="s">
        <v>5</v>
      </c>
      <c r="H17692">
        <v>3</v>
      </c>
      <c r="I17692" s="4">
        <f>IF(E17692="Rhode Island", Table1[[#This Row],[price]]*$L$3, IF(E17692="Massachusetts", Table1[[#This Row],[price]]*$L$2, 1))</f>
        <v>635000</v>
      </c>
    </row>
    <row r="17693" spans="1:9" x14ac:dyDescent="0.25">
      <c r="A17693" s="2">
        <v>42546</v>
      </c>
      <c r="B17693" s="1">
        <f t="shared" si="552"/>
        <v>2016</v>
      </c>
      <c r="C17693" s="1">
        <f t="shared" si="553"/>
        <v>2</v>
      </c>
      <c r="D17693">
        <v>2913</v>
      </c>
      <c r="E17693" t="s">
        <v>36</v>
      </c>
      <c r="F17693" s="4">
        <v>640000</v>
      </c>
      <c r="G17693" t="s">
        <v>5</v>
      </c>
      <c r="H17693">
        <v>4</v>
      </c>
      <c r="I17693" s="4">
        <f>IF(E17693="Rhode Island", Table1[[#This Row],[price]]*$L$3, IF(E17693="Massachusetts", Table1[[#This Row],[price]]*$L$2, 1))</f>
        <v>640000</v>
      </c>
    </row>
    <row r="17694" spans="1:9" x14ac:dyDescent="0.25">
      <c r="A17694" s="2">
        <v>42546</v>
      </c>
      <c r="B17694" s="1">
        <f t="shared" si="552"/>
        <v>2016</v>
      </c>
      <c r="C17694" s="1">
        <f t="shared" si="553"/>
        <v>2</v>
      </c>
      <c r="D17694">
        <v>2611</v>
      </c>
      <c r="E17694" t="s">
        <v>37</v>
      </c>
      <c r="F17694" s="4">
        <v>700000</v>
      </c>
      <c r="G17694" t="s">
        <v>5</v>
      </c>
      <c r="H17694">
        <v>4</v>
      </c>
      <c r="I17694" s="4">
        <f>IF(E17694="Rhode Island", Table1[[#This Row],[price]]*$L$3, IF(E17694="Massachusetts", Table1[[#This Row],[price]]*$L$2, 1))</f>
        <v>700000</v>
      </c>
    </row>
    <row r="17695" spans="1:9" x14ac:dyDescent="0.25">
      <c r="A17695" s="2">
        <v>42546</v>
      </c>
      <c r="B17695" s="1">
        <f t="shared" si="552"/>
        <v>2016</v>
      </c>
      <c r="C17695" s="1">
        <f t="shared" si="553"/>
        <v>2</v>
      </c>
      <c r="D17695">
        <v>2617</v>
      </c>
      <c r="E17695" t="s">
        <v>37</v>
      </c>
      <c r="F17695" s="4">
        <v>700000</v>
      </c>
      <c r="G17695" t="s">
        <v>5</v>
      </c>
      <c r="H17695">
        <v>3</v>
      </c>
      <c r="I17695" s="4">
        <f>IF(E17695="Rhode Island", Table1[[#This Row],[price]]*$L$3, IF(E17695="Massachusetts", Table1[[#This Row],[price]]*$L$2, 1))</f>
        <v>700000</v>
      </c>
    </row>
    <row r="17696" spans="1:9" x14ac:dyDescent="0.25">
      <c r="A17696" s="2">
        <v>42546</v>
      </c>
      <c r="B17696" s="1">
        <f t="shared" si="552"/>
        <v>2016</v>
      </c>
      <c r="C17696" s="1">
        <f t="shared" si="553"/>
        <v>2</v>
      </c>
      <c r="D17696">
        <v>2617</v>
      </c>
      <c r="E17696" t="s">
        <v>37</v>
      </c>
      <c r="F17696" s="4">
        <v>745000</v>
      </c>
      <c r="G17696" t="s">
        <v>5</v>
      </c>
      <c r="H17696">
        <v>5</v>
      </c>
      <c r="I17696" s="4">
        <f>IF(E17696="Rhode Island", Table1[[#This Row],[price]]*$L$3, IF(E17696="Massachusetts", Table1[[#This Row],[price]]*$L$2, 1))</f>
        <v>745000</v>
      </c>
    </row>
    <row r="17697" spans="1:9" x14ac:dyDescent="0.25">
      <c r="A17697" s="2">
        <v>42546</v>
      </c>
      <c r="B17697" s="1">
        <f t="shared" si="552"/>
        <v>2016</v>
      </c>
      <c r="C17697" s="1">
        <f t="shared" si="553"/>
        <v>2</v>
      </c>
      <c r="D17697">
        <v>2605</v>
      </c>
      <c r="E17697" t="s">
        <v>37</v>
      </c>
      <c r="F17697" s="4">
        <v>765000</v>
      </c>
      <c r="G17697" t="s">
        <v>5</v>
      </c>
      <c r="H17697">
        <v>3</v>
      </c>
      <c r="I17697" s="4">
        <f>IF(E17697="Rhode Island", Table1[[#This Row],[price]]*$L$3, IF(E17697="Massachusetts", Table1[[#This Row],[price]]*$L$2, 1))</f>
        <v>765000</v>
      </c>
    </row>
    <row r="17698" spans="1:9" x14ac:dyDescent="0.25">
      <c r="A17698" s="2">
        <v>42546</v>
      </c>
      <c r="B17698" s="1">
        <f t="shared" si="552"/>
        <v>2016</v>
      </c>
      <c r="C17698" s="1">
        <f t="shared" si="553"/>
        <v>2</v>
      </c>
      <c r="D17698">
        <v>2913</v>
      </c>
      <c r="E17698" t="s">
        <v>36</v>
      </c>
      <c r="F17698" s="4">
        <v>786000</v>
      </c>
      <c r="G17698" t="s">
        <v>5</v>
      </c>
      <c r="H17698">
        <v>4</v>
      </c>
      <c r="I17698" s="4">
        <f>IF(E17698="Rhode Island", Table1[[#This Row],[price]]*$L$3, IF(E17698="Massachusetts", Table1[[#This Row],[price]]*$L$2, 1))</f>
        <v>786000</v>
      </c>
    </row>
    <row r="17699" spans="1:9" x14ac:dyDescent="0.25">
      <c r="A17699" s="2">
        <v>42546</v>
      </c>
      <c r="B17699" s="1">
        <f t="shared" si="552"/>
        <v>2016</v>
      </c>
      <c r="C17699" s="1">
        <f t="shared" si="553"/>
        <v>2</v>
      </c>
      <c r="D17699">
        <v>2602</v>
      </c>
      <c r="E17699" t="s">
        <v>37</v>
      </c>
      <c r="F17699" s="4">
        <v>808000</v>
      </c>
      <c r="G17699" t="s">
        <v>5</v>
      </c>
      <c r="H17699">
        <v>3</v>
      </c>
      <c r="I17699" s="4">
        <f>IF(E17699="Rhode Island", Table1[[#This Row],[price]]*$L$3, IF(E17699="Massachusetts", Table1[[#This Row],[price]]*$L$2, 1))</f>
        <v>808000</v>
      </c>
    </row>
    <row r="17700" spans="1:9" x14ac:dyDescent="0.25">
      <c r="A17700" s="2">
        <v>42546</v>
      </c>
      <c r="B17700" s="1">
        <f t="shared" si="552"/>
        <v>2016</v>
      </c>
      <c r="C17700" s="1">
        <f t="shared" si="553"/>
        <v>2</v>
      </c>
      <c r="D17700">
        <v>2606</v>
      </c>
      <c r="E17700" t="s">
        <v>37</v>
      </c>
      <c r="F17700" s="4">
        <v>810000</v>
      </c>
      <c r="G17700" t="s">
        <v>5</v>
      </c>
      <c r="H17700">
        <v>3</v>
      </c>
      <c r="I17700" s="4">
        <f>IF(E17700="Rhode Island", Table1[[#This Row],[price]]*$L$3, IF(E17700="Massachusetts", Table1[[#This Row],[price]]*$L$2, 1))</f>
        <v>810000</v>
      </c>
    </row>
    <row r="17701" spans="1:9" x14ac:dyDescent="0.25">
      <c r="A17701" s="2">
        <v>42546</v>
      </c>
      <c r="B17701" s="1">
        <f t="shared" si="552"/>
        <v>2016</v>
      </c>
      <c r="C17701" s="1">
        <f t="shared" si="553"/>
        <v>2</v>
      </c>
      <c r="D17701">
        <v>2611</v>
      </c>
      <c r="E17701" t="s">
        <v>37</v>
      </c>
      <c r="F17701" s="4">
        <v>865000</v>
      </c>
      <c r="G17701" t="s">
        <v>5</v>
      </c>
      <c r="H17701">
        <v>3</v>
      </c>
      <c r="I17701" s="4">
        <f>IF(E17701="Rhode Island", Table1[[#This Row],[price]]*$L$3, IF(E17701="Massachusetts", Table1[[#This Row],[price]]*$L$2, 1))</f>
        <v>865000</v>
      </c>
    </row>
    <row r="17702" spans="1:9" x14ac:dyDescent="0.25">
      <c r="A17702" s="2">
        <v>42546</v>
      </c>
      <c r="B17702" s="1">
        <f t="shared" si="552"/>
        <v>2016</v>
      </c>
      <c r="C17702" s="1">
        <f t="shared" si="553"/>
        <v>2</v>
      </c>
      <c r="D17702">
        <v>2606</v>
      </c>
      <c r="E17702" t="s">
        <v>37</v>
      </c>
      <c r="F17702" s="4">
        <v>875000</v>
      </c>
      <c r="G17702" t="s">
        <v>5</v>
      </c>
      <c r="H17702">
        <v>5</v>
      </c>
      <c r="I17702" s="4">
        <f>IF(E17702="Rhode Island", Table1[[#This Row],[price]]*$L$3, IF(E17702="Massachusetts", Table1[[#This Row],[price]]*$L$2, 1))</f>
        <v>875000</v>
      </c>
    </row>
    <row r="17703" spans="1:9" x14ac:dyDescent="0.25">
      <c r="A17703" s="2">
        <v>42546</v>
      </c>
      <c r="B17703" s="1">
        <f t="shared" si="552"/>
        <v>2016</v>
      </c>
      <c r="C17703" s="1">
        <f t="shared" si="553"/>
        <v>2</v>
      </c>
      <c r="D17703">
        <v>2604</v>
      </c>
      <c r="E17703" t="s">
        <v>37</v>
      </c>
      <c r="F17703" s="4">
        <v>925000</v>
      </c>
      <c r="G17703" t="s">
        <v>5</v>
      </c>
      <c r="H17703">
        <v>5</v>
      </c>
      <c r="I17703" s="4">
        <f>IF(E17703="Rhode Island", Table1[[#This Row],[price]]*$L$3, IF(E17703="Massachusetts", Table1[[#This Row],[price]]*$L$2, 1))</f>
        <v>925000</v>
      </c>
    </row>
    <row r="17704" spans="1:9" x14ac:dyDescent="0.25">
      <c r="A17704" s="2">
        <v>42546</v>
      </c>
      <c r="B17704" s="1">
        <f t="shared" si="552"/>
        <v>2016</v>
      </c>
      <c r="C17704" s="1">
        <f t="shared" si="553"/>
        <v>2</v>
      </c>
      <c r="D17704">
        <v>2602</v>
      </c>
      <c r="E17704" t="s">
        <v>37</v>
      </c>
      <c r="F17704" s="4">
        <v>1141000</v>
      </c>
      <c r="G17704" t="s">
        <v>5</v>
      </c>
      <c r="H17704">
        <v>5</v>
      </c>
      <c r="I17704" s="4">
        <f>IF(E17704="Rhode Island", Table1[[#This Row],[price]]*$L$3, IF(E17704="Massachusetts", Table1[[#This Row],[price]]*$L$2, 1))</f>
        <v>1141000</v>
      </c>
    </row>
    <row r="17705" spans="1:9" x14ac:dyDescent="0.25">
      <c r="A17705" s="2">
        <v>42546</v>
      </c>
      <c r="B17705" s="1">
        <f t="shared" si="552"/>
        <v>2016</v>
      </c>
      <c r="C17705" s="1">
        <f t="shared" si="553"/>
        <v>2</v>
      </c>
      <c r="D17705">
        <v>2605</v>
      </c>
      <c r="E17705" t="s">
        <v>37</v>
      </c>
      <c r="F17705" s="4">
        <v>1670000</v>
      </c>
      <c r="G17705" t="s">
        <v>5</v>
      </c>
      <c r="H17705">
        <v>4</v>
      </c>
      <c r="I17705" s="4">
        <f>IF(E17705="Rhode Island", Table1[[#This Row],[price]]*$L$3, IF(E17705="Massachusetts", Table1[[#This Row],[price]]*$L$2, 1))</f>
        <v>1670000</v>
      </c>
    </row>
    <row r="17706" spans="1:9" x14ac:dyDescent="0.25">
      <c r="A17706" s="2">
        <v>42548</v>
      </c>
      <c r="B17706" s="1">
        <f t="shared" si="552"/>
        <v>2016</v>
      </c>
      <c r="C17706" s="1">
        <f t="shared" si="553"/>
        <v>2</v>
      </c>
      <c r="D17706">
        <v>2905</v>
      </c>
      <c r="E17706" t="s">
        <v>36</v>
      </c>
      <c r="F17706" s="4">
        <v>548500</v>
      </c>
      <c r="G17706" t="s">
        <v>5</v>
      </c>
      <c r="H17706">
        <v>4</v>
      </c>
      <c r="I17706" s="4">
        <f>IF(E17706="Rhode Island", Table1[[#This Row],[price]]*$L$3, IF(E17706="Massachusetts", Table1[[#This Row],[price]]*$L$2, 1))</f>
        <v>548500</v>
      </c>
    </row>
    <row r="17707" spans="1:9" x14ac:dyDescent="0.25">
      <c r="A17707" s="2">
        <v>42548</v>
      </c>
      <c r="B17707" s="1">
        <f t="shared" si="552"/>
        <v>2016</v>
      </c>
      <c r="C17707" s="1">
        <f t="shared" si="553"/>
        <v>2</v>
      </c>
      <c r="D17707">
        <v>2904</v>
      </c>
      <c r="E17707" t="s">
        <v>36</v>
      </c>
      <c r="F17707" s="4">
        <v>591500</v>
      </c>
      <c r="G17707" t="s">
        <v>5</v>
      </c>
      <c r="H17707">
        <v>4</v>
      </c>
      <c r="I17707" s="4">
        <f>IF(E17707="Rhode Island", Table1[[#This Row],[price]]*$L$3, IF(E17707="Massachusetts", Table1[[#This Row],[price]]*$L$2, 1))</f>
        <v>591500</v>
      </c>
    </row>
    <row r="17708" spans="1:9" x14ac:dyDescent="0.25">
      <c r="A17708" s="2">
        <v>42548</v>
      </c>
      <c r="B17708" s="1">
        <f t="shared" si="552"/>
        <v>2016</v>
      </c>
      <c r="C17708" s="1">
        <f t="shared" si="553"/>
        <v>2</v>
      </c>
      <c r="D17708">
        <v>2904</v>
      </c>
      <c r="E17708" t="s">
        <v>36</v>
      </c>
      <c r="F17708" s="4">
        <v>652500</v>
      </c>
      <c r="G17708" t="s">
        <v>5</v>
      </c>
      <c r="H17708">
        <v>4</v>
      </c>
      <c r="I17708" s="4">
        <f>IF(E17708="Rhode Island", Table1[[#This Row],[price]]*$L$3, IF(E17708="Massachusetts", Table1[[#This Row],[price]]*$L$2, 1))</f>
        <v>652500</v>
      </c>
    </row>
    <row r="17709" spans="1:9" x14ac:dyDescent="0.25">
      <c r="A17709" s="2">
        <v>42548</v>
      </c>
      <c r="B17709" s="1">
        <f t="shared" si="552"/>
        <v>2016</v>
      </c>
      <c r="C17709" s="1">
        <f t="shared" si="553"/>
        <v>2</v>
      </c>
      <c r="D17709">
        <v>2906</v>
      </c>
      <c r="E17709" t="s">
        <v>36</v>
      </c>
      <c r="F17709" s="4">
        <v>860000</v>
      </c>
      <c r="G17709" t="s">
        <v>5</v>
      </c>
      <c r="H17709">
        <v>4</v>
      </c>
      <c r="I17709" s="4">
        <f>IF(E17709="Rhode Island", Table1[[#This Row],[price]]*$L$3, IF(E17709="Massachusetts", Table1[[#This Row],[price]]*$L$2, 1))</f>
        <v>860000</v>
      </c>
    </row>
    <row r="17710" spans="1:9" x14ac:dyDescent="0.25">
      <c r="A17710" s="2">
        <v>42548</v>
      </c>
      <c r="B17710" s="1">
        <f t="shared" si="552"/>
        <v>2016</v>
      </c>
      <c r="C17710" s="1">
        <f t="shared" si="553"/>
        <v>2</v>
      </c>
      <c r="D17710">
        <v>2615</v>
      </c>
      <c r="E17710" t="s">
        <v>37</v>
      </c>
      <c r="F17710" s="4">
        <v>288000</v>
      </c>
      <c r="G17710" t="s">
        <v>6</v>
      </c>
      <c r="H17710">
        <v>2</v>
      </c>
      <c r="I17710" s="4">
        <f>IF(E17710="Rhode Island", Table1[[#This Row],[price]]*$L$3, IF(E17710="Massachusetts", Table1[[#This Row],[price]]*$L$2, 1))</f>
        <v>288000</v>
      </c>
    </row>
    <row r="17711" spans="1:9" x14ac:dyDescent="0.25">
      <c r="A17711" s="2">
        <v>42548</v>
      </c>
      <c r="B17711" s="1">
        <f t="shared" si="552"/>
        <v>2016</v>
      </c>
      <c r="C17711" s="1">
        <f t="shared" si="553"/>
        <v>2</v>
      </c>
      <c r="D17711">
        <v>2604</v>
      </c>
      <c r="E17711" t="s">
        <v>37</v>
      </c>
      <c r="F17711" s="4">
        <v>485000</v>
      </c>
      <c r="G17711" t="s">
        <v>6</v>
      </c>
      <c r="H17711">
        <v>1</v>
      </c>
      <c r="I17711" s="4">
        <f>IF(E17711="Rhode Island", Table1[[#This Row],[price]]*$L$3, IF(E17711="Massachusetts", Table1[[#This Row],[price]]*$L$2, 1))</f>
        <v>485000</v>
      </c>
    </row>
    <row r="17712" spans="1:9" x14ac:dyDescent="0.25">
      <c r="A17712" s="2">
        <v>42549</v>
      </c>
      <c r="B17712" s="1">
        <f t="shared" si="552"/>
        <v>2016</v>
      </c>
      <c r="C17712" s="1">
        <f t="shared" si="553"/>
        <v>2</v>
      </c>
      <c r="D17712">
        <v>2905</v>
      </c>
      <c r="E17712" t="s">
        <v>36</v>
      </c>
      <c r="F17712" s="4">
        <v>481000</v>
      </c>
      <c r="G17712" t="s">
        <v>5</v>
      </c>
      <c r="H17712">
        <v>3</v>
      </c>
      <c r="I17712" s="4">
        <f>IF(E17712="Rhode Island", Table1[[#This Row],[price]]*$L$3, IF(E17712="Massachusetts", Table1[[#This Row],[price]]*$L$2, 1))</f>
        <v>481000</v>
      </c>
    </row>
    <row r="17713" spans="1:9" x14ac:dyDescent="0.25">
      <c r="A17713" s="2">
        <v>42549</v>
      </c>
      <c r="B17713" s="1">
        <f t="shared" si="552"/>
        <v>2016</v>
      </c>
      <c r="C17713" s="1">
        <f t="shared" si="553"/>
        <v>2</v>
      </c>
      <c r="D17713">
        <v>2615</v>
      </c>
      <c r="E17713" t="s">
        <v>37</v>
      </c>
      <c r="F17713" s="4">
        <v>580000</v>
      </c>
      <c r="G17713" t="s">
        <v>5</v>
      </c>
      <c r="H17713">
        <v>5</v>
      </c>
      <c r="I17713" s="4">
        <f>IF(E17713="Rhode Island", Table1[[#This Row],[price]]*$L$3, IF(E17713="Massachusetts", Table1[[#This Row],[price]]*$L$2, 1))</f>
        <v>580000</v>
      </c>
    </row>
    <row r="17714" spans="1:9" x14ac:dyDescent="0.25">
      <c r="A17714" s="2">
        <v>42549</v>
      </c>
      <c r="B17714" s="1">
        <f t="shared" si="552"/>
        <v>2016</v>
      </c>
      <c r="C17714" s="1">
        <f t="shared" si="553"/>
        <v>2</v>
      </c>
      <c r="D17714">
        <v>2602</v>
      </c>
      <c r="E17714" t="s">
        <v>37</v>
      </c>
      <c r="F17714" s="4">
        <v>673000</v>
      </c>
      <c r="G17714" t="s">
        <v>5</v>
      </c>
      <c r="H17714">
        <v>2</v>
      </c>
      <c r="I17714" s="4">
        <f>IF(E17714="Rhode Island", Table1[[#This Row],[price]]*$L$3, IF(E17714="Massachusetts", Table1[[#This Row],[price]]*$L$2, 1))</f>
        <v>673000</v>
      </c>
    </row>
    <row r="17715" spans="1:9" x14ac:dyDescent="0.25">
      <c r="A17715" s="2">
        <v>42549</v>
      </c>
      <c r="B17715" s="1">
        <f t="shared" si="552"/>
        <v>2016</v>
      </c>
      <c r="C17715" s="1">
        <f t="shared" si="553"/>
        <v>2</v>
      </c>
      <c r="D17715">
        <v>2914</v>
      </c>
      <c r="E17715" t="s">
        <v>36</v>
      </c>
      <c r="F17715" s="4">
        <v>916000</v>
      </c>
      <c r="G17715" t="s">
        <v>5</v>
      </c>
      <c r="H17715">
        <v>5</v>
      </c>
      <c r="I17715" s="4">
        <f>IF(E17715="Rhode Island", Table1[[#This Row],[price]]*$L$3, IF(E17715="Massachusetts", Table1[[#This Row],[price]]*$L$2, 1))</f>
        <v>916000</v>
      </c>
    </row>
    <row r="17716" spans="1:9" x14ac:dyDescent="0.25">
      <c r="A17716" s="2">
        <v>42549</v>
      </c>
      <c r="B17716" s="1">
        <f t="shared" si="552"/>
        <v>2016</v>
      </c>
      <c r="C17716" s="1">
        <f t="shared" si="553"/>
        <v>2</v>
      </c>
      <c r="D17716">
        <v>2611</v>
      </c>
      <c r="E17716" t="s">
        <v>37</v>
      </c>
      <c r="F17716" s="4">
        <v>337500</v>
      </c>
      <c r="G17716" t="s">
        <v>6</v>
      </c>
      <c r="H17716">
        <v>2</v>
      </c>
      <c r="I17716" s="4">
        <f>IF(E17716="Rhode Island", Table1[[#This Row],[price]]*$L$3, IF(E17716="Massachusetts", Table1[[#This Row],[price]]*$L$2, 1))</f>
        <v>337500</v>
      </c>
    </row>
    <row r="17717" spans="1:9" x14ac:dyDescent="0.25">
      <c r="A17717" s="2">
        <v>42549</v>
      </c>
      <c r="B17717" s="1">
        <f t="shared" si="552"/>
        <v>2016</v>
      </c>
      <c r="C17717" s="1">
        <f t="shared" si="553"/>
        <v>2</v>
      </c>
      <c r="D17717">
        <v>2612</v>
      </c>
      <c r="E17717" t="s">
        <v>37</v>
      </c>
      <c r="F17717" s="4">
        <v>400000</v>
      </c>
      <c r="G17717" t="s">
        <v>6</v>
      </c>
      <c r="H17717">
        <v>2</v>
      </c>
      <c r="I17717" s="4">
        <f>IF(E17717="Rhode Island", Table1[[#This Row],[price]]*$L$3, IF(E17717="Massachusetts", Table1[[#This Row],[price]]*$L$2, 1))</f>
        <v>400000</v>
      </c>
    </row>
    <row r="17718" spans="1:9" x14ac:dyDescent="0.25">
      <c r="A17718" s="2">
        <v>42549</v>
      </c>
      <c r="B17718" s="1">
        <f t="shared" si="552"/>
        <v>2016</v>
      </c>
      <c r="C17718" s="1">
        <f t="shared" si="553"/>
        <v>2</v>
      </c>
      <c r="D17718">
        <v>2604</v>
      </c>
      <c r="E17718" t="s">
        <v>37</v>
      </c>
      <c r="F17718" s="4">
        <v>427376</v>
      </c>
      <c r="G17718" t="s">
        <v>6</v>
      </c>
      <c r="H17718">
        <v>1</v>
      </c>
      <c r="I17718" s="4">
        <f>IF(E17718="Rhode Island", Table1[[#This Row],[price]]*$L$3, IF(E17718="Massachusetts", Table1[[#This Row],[price]]*$L$2, 1))</f>
        <v>427376</v>
      </c>
    </row>
    <row r="17719" spans="1:9" x14ac:dyDescent="0.25">
      <c r="A17719" s="2">
        <v>42549</v>
      </c>
      <c r="B17719" s="1">
        <f t="shared" si="552"/>
        <v>2016</v>
      </c>
      <c r="C17719" s="1">
        <f t="shared" si="553"/>
        <v>2</v>
      </c>
      <c r="D17719">
        <v>2612</v>
      </c>
      <c r="E17719" t="s">
        <v>37</v>
      </c>
      <c r="F17719" s="4">
        <v>670000</v>
      </c>
      <c r="G17719" t="s">
        <v>6</v>
      </c>
      <c r="H17719">
        <v>3</v>
      </c>
      <c r="I17719" s="4">
        <f>IF(E17719="Rhode Island", Table1[[#This Row],[price]]*$L$3, IF(E17719="Massachusetts", Table1[[#This Row],[price]]*$L$2, 1))</f>
        <v>670000</v>
      </c>
    </row>
    <row r="17720" spans="1:9" x14ac:dyDescent="0.25">
      <c r="A17720" s="2">
        <v>42550</v>
      </c>
      <c r="B17720" s="1">
        <f t="shared" si="552"/>
        <v>2016</v>
      </c>
      <c r="C17720" s="1">
        <f t="shared" si="553"/>
        <v>2</v>
      </c>
      <c r="D17720">
        <v>2914</v>
      </c>
      <c r="E17720" t="s">
        <v>36</v>
      </c>
      <c r="F17720" s="4">
        <v>390000</v>
      </c>
      <c r="G17720" t="s">
        <v>5</v>
      </c>
      <c r="H17720">
        <v>4</v>
      </c>
      <c r="I17720" s="4">
        <f>IF(E17720="Rhode Island", Table1[[#This Row],[price]]*$L$3, IF(E17720="Massachusetts", Table1[[#This Row],[price]]*$L$2, 1))</f>
        <v>390000</v>
      </c>
    </row>
    <row r="17721" spans="1:9" x14ac:dyDescent="0.25">
      <c r="A17721" s="2">
        <v>42550</v>
      </c>
      <c r="B17721" s="1">
        <f t="shared" si="552"/>
        <v>2016</v>
      </c>
      <c r="C17721" s="1">
        <f t="shared" si="553"/>
        <v>2</v>
      </c>
      <c r="D17721">
        <v>2913</v>
      </c>
      <c r="E17721" t="s">
        <v>36</v>
      </c>
      <c r="F17721" s="4">
        <v>400000</v>
      </c>
      <c r="G17721" t="s">
        <v>5</v>
      </c>
      <c r="H17721">
        <v>3</v>
      </c>
      <c r="I17721" s="4">
        <f>IF(E17721="Rhode Island", Table1[[#This Row],[price]]*$L$3, IF(E17721="Massachusetts", Table1[[#This Row],[price]]*$L$2, 1))</f>
        <v>400000</v>
      </c>
    </row>
    <row r="17722" spans="1:9" x14ac:dyDescent="0.25">
      <c r="A17722" s="2">
        <v>42550</v>
      </c>
      <c r="B17722" s="1">
        <f t="shared" si="552"/>
        <v>2016</v>
      </c>
      <c r="C17722" s="1">
        <f t="shared" si="553"/>
        <v>2</v>
      </c>
      <c r="D17722">
        <v>2906</v>
      </c>
      <c r="E17722" t="s">
        <v>36</v>
      </c>
      <c r="F17722" s="4">
        <v>425000</v>
      </c>
      <c r="G17722" t="s">
        <v>5</v>
      </c>
      <c r="H17722">
        <v>2</v>
      </c>
      <c r="I17722" s="4">
        <f>IF(E17722="Rhode Island", Table1[[#This Row],[price]]*$L$3, IF(E17722="Massachusetts", Table1[[#This Row],[price]]*$L$2, 1))</f>
        <v>425000</v>
      </c>
    </row>
    <row r="17723" spans="1:9" x14ac:dyDescent="0.25">
      <c r="A17723" s="2">
        <v>42550</v>
      </c>
      <c r="B17723" s="1">
        <f t="shared" si="552"/>
        <v>2016</v>
      </c>
      <c r="C17723" s="1">
        <f t="shared" si="553"/>
        <v>2</v>
      </c>
      <c r="D17723">
        <v>2615</v>
      </c>
      <c r="E17723" t="s">
        <v>37</v>
      </c>
      <c r="F17723" s="4">
        <v>445000</v>
      </c>
      <c r="G17723" t="s">
        <v>5</v>
      </c>
      <c r="H17723">
        <v>3</v>
      </c>
      <c r="I17723" s="4">
        <f>IF(E17723="Rhode Island", Table1[[#This Row],[price]]*$L$3, IF(E17723="Massachusetts", Table1[[#This Row],[price]]*$L$2, 1))</f>
        <v>445000</v>
      </c>
    </row>
    <row r="17724" spans="1:9" x14ac:dyDescent="0.25">
      <c r="A17724" s="2">
        <v>42550</v>
      </c>
      <c r="B17724" s="1">
        <f t="shared" si="552"/>
        <v>2016</v>
      </c>
      <c r="C17724" s="1">
        <f t="shared" si="553"/>
        <v>2</v>
      </c>
      <c r="D17724">
        <v>2914</v>
      </c>
      <c r="E17724" t="s">
        <v>36</v>
      </c>
      <c r="F17724" s="4">
        <v>550000</v>
      </c>
      <c r="G17724" t="s">
        <v>5</v>
      </c>
      <c r="H17724">
        <v>4</v>
      </c>
      <c r="I17724" s="4">
        <f>IF(E17724="Rhode Island", Table1[[#This Row],[price]]*$L$3, IF(E17724="Massachusetts", Table1[[#This Row],[price]]*$L$2, 1))</f>
        <v>550000</v>
      </c>
    </row>
    <row r="17725" spans="1:9" x14ac:dyDescent="0.25">
      <c r="A17725" s="2">
        <v>42550</v>
      </c>
      <c r="B17725" s="1">
        <f t="shared" si="552"/>
        <v>2016</v>
      </c>
      <c r="C17725" s="1">
        <f t="shared" si="553"/>
        <v>2</v>
      </c>
      <c r="D17725">
        <v>2911</v>
      </c>
      <c r="E17725" t="s">
        <v>36</v>
      </c>
      <c r="F17725" s="4">
        <v>583000</v>
      </c>
      <c r="G17725" t="s">
        <v>5</v>
      </c>
      <c r="H17725">
        <v>3</v>
      </c>
      <c r="I17725" s="4">
        <f>IF(E17725="Rhode Island", Table1[[#This Row],[price]]*$L$3, IF(E17725="Massachusetts", Table1[[#This Row],[price]]*$L$2, 1))</f>
        <v>583000</v>
      </c>
    </row>
    <row r="17726" spans="1:9" x14ac:dyDescent="0.25">
      <c r="A17726" s="2">
        <v>42550</v>
      </c>
      <c r="B17726" s="1">
        <f t="shared" si="552"/>
        <v>2016</v>
      </c>
      <c r="C17726" s="1">
        <f t="shared" si="553"/>
        <v>2</v>
      </c>
      <c r="D17726">
        <v>2615</v>
      </c>
      <c r="E17726" t="s">
        <v>37</v>
      </c>
      <c r="F17726" s="4">
        <v>585000</v>
      </c>
      <c r="G17726" t="s">
        <v>5</v>
      </c>
      <c r="H17726">
        <v>4</v>
      </c>
      <c r="I17726" s="4">
        <f>IF(E17726="Rhode Island", Table1[[#This Row],[price]]*$L$3, IF(E17726="Massachusetts", Table1[[#This Row],[price]]*$L$2, 1))</f>
        <v>585000</v>
      </c>
    </row>
    <row r="17727" spans="1:9" x14ac:dyDescent="0.25">
      <c r="A17727" s="2">
        <v>42550</v>
      </c>
      <c r="B17727" s="1">
        <f t="shared" si="552"/>
        <v>2016</v>
      </c>
      <c r="C17727" s="1">
        <f t="shared" si="553"/>
        <v>2</v>
      </c>
      <c r="D17727">
        <v>2912</v>
      </c>
      <c r="E17727" t="s">
        <v>36</v>
      </c>
      <c r="F17727" s="4">
        <v>612000</v>
      </c>
      <c r="G17727" t="s">
        <v>5</v>
      </c>
      <c r="H17727">
        <v>4</v>
      </c>
      <c r="I17727" s="4">
        <f>IF(E17727="Rhode Island", Table1[[#This Row],[price]]*$L$3, IF(E17727="Massachusetts", Table1[[#This Row],[price]]*$L$2, 1))</f>
        <v>612000</v>
      </c>
    </row>
    <row r="17728" spans="1:9" x14ac:dyDescent="0.25">
      <c r="A17728" s="2">
        <v>42550</v>
      </c>
      <c r="B17728" s="1">
        <f t="shared" si="552"/>
        <v>2016</v>
      </c>
      <c r="C17728" s="1">
        <f t="shared" si="553"/>
        <v>2</v>
      </c>
      <c r="D17728">
        <v>2914</v>
      </c>
      <c r="E17728" t="s">
        <v>36</v>
      </c>
      <c r="F17728" s="4">
        <v>637500</v>
      </c>
      <c r="G17728" t="s">
        <v>5</v>
      </c>
      <c r="H17728">
        <v>4</v>
      </c>
      <c r="I17728" s="4">
        <f>IF(E17728="Rhode Island", Table1[[#This Row],[price]]*$L$3, IF(E17728="Massachusetts", Table1[[#This Row],[price]]*$L$2, 1))</f>
        <v>637500</v>
      </c>
    </row>
    <row r="17729" spans="1:9" x14ac:dyDescent="0.25">
      <c r="A17729" s="2">
        <v>42550</v>
      </c>
      <c r="B17729" s="1">
        <f t="shared" si="552"/>
        <v>2016</v>
      </c>
      <c r="C17729" s="1">
        <f t="shared" si="553"/>
        <v>2</v>
      </c>
      <c r="D17729">
        <v>2606</v>
      </c>
      <c r="E17729" t="s">
        <v>37</v>
      </c>
      <c r="F17729" s="4">
        <v>685000</v>
      </c>
      <c r="G17729" t="s">
        <v>5</v>
      </c>
      <c r="H17729">
        <v>3</v>
      </c>
      <c r="I17729" s="4">
        <f>IF(E17729="Rhode Island", Table1[[#This Row],[price]]*$L$3, IF(E17729="Massachusetts", Table1[[#This Row],[price]]*$L$2, 1))</f>
        <v>685000</v>
      </c>
    </row>
    <row r="17730" spans="1:9" x14ac:dyDescent="0.25">
      <c r="A17730" s="2">
        <v>42550</v>
      </c>
      <c r="B17730" s="1">
        <f t="shared" ref="B17730:B17793" si="554">YEAR(A17730)</f>
        <v>2016</v>
      </c>
      <c r="C17730" s="1">
        <f t="shared" ref="C17730:C17793" si="555">ROUNDUP(MONTH(A17730)/3,0)</f>
        <v>2</v>
      </c>
      <c r="D17730">
        <v>2914</v>
      </c>
      <c r="E17730" t="s">
        <v>36</v>
      </c>
      <c r="F17730" s="4">
        <v>712000</v>
      </c>
      <c r="G17730" t="s">
        <v>5</v>
      </c>
      <c r="H17730">
        <v>5</v>
      </c>
      <c r="I17730" s="4">
        <f>IF(E17730="Rhode Island", Table1[[#This Row],[price]]*$L$3, IF(E17730="Massachusetts", Table1[[#This Row],[price]]*$L$2, 1))</f>
        <v>712000</v>
      </c>
    </row>
    <row r="17731" spans="1:9" x14ac:dyDescent="0.25">
      <c r="A17731" s="2">
        <v>42550</v>
      </c>
      <c r="B17731" s="1">
        <f t="shared" si="554"/>
        <v>2016</v>
      </c>
      <c r="C17731" s="1">
        <f t="shared" si="555"/>
        <v>2</v>
      </c>
      <c r="D17731">
        <v>2614</v>
      </c>
      <c r="E17731" t="s">
        <v>37</v>
      </c>
      <c r="F17731" s="4">
        <v>257000</v>
      </c>
      <c r="G17731" t="s">
        <v>6</v>
      </c>
      <c r="H17731">
        <v>2</v>
      </c>
      <c r="I17731" s="4">
        <f>IF(E17731="Rhode Island", Table1[[#This Row],[price]]*$L$3, IF(E17731="Massachusetts", Table1[[#This Row],[price]]*$L$2, 1))</f>
        <v>257000</v>
      </c>
    </row>
    <row r="17732" spans="1:9" x14ac:dyDescent="0.25">
      <c r="A17732" s="2">
        <v>42550</v>
      </c>
      <c r="B17732" s="1">
        <f t="shared" si="554"/>
        <v>2016</v>
      </c>
      <c r="C17732" s="1">
        <f t="shared" si="555"/>
        <v>2</v>
      </c>
      <c r="D17732">
        <v>2617</v>
      </c>
      <c r="E17732" t="s">
        <v>37</v>
      </c>
      <c r="F17732" s="4">
        <v>267000</v>
      </c>
      <c r="G17732" t="s">
        <v>6</v>
      </c>
      <c r="H17732">
        <v>2</v>
      </c>
      <c r="I17732" s="4">
        <f>IF(E17732="Rhode Island", Table1[[#This Row],[price]]*$L$3, IF(E17732="Massachusetts", Table1[[#This Row],[price]]*$L$2, 1))</f>
        <v>267000</v>
      </c>
    </row>
    <row r="17733" spans="1:9" x14ac:dyDescent="0.25">
      <c r="A17733" s="2">
        <v>42550</v>
      </c>
      <c r="B17733" s="1">
        <f t="shared" si="554"/>
        <v>2016</v>
      </c>
      <c r="C17733" s="1">
        <f t="shared" si="555"/>
        <v>2</v>
      </c>
      <c r="D17733">
        <v>2603</v>
      </c>
      <c r="E17733" t="s">
        <v>37</v>
      </c>
      <c r="F17733" s="4">
        <v>695000</v>
      </c>
      <c r="G17733" t="s">
        <v>6</v>
      </c>
      <c r="H17733">
        <v>2</v>
      </c>
      <c r="I17733" s="4">
        <f>IF(E17733="Rhode Island", Table1[[#This Row],[price]]*$L$3, IF(E17733="Massachusetts", Table1[[#This Row],[price]]*$L$2, 1))</f>
        <v>695000</v>
      </c>
    </row>
    <row r="17734" spans="1:9" x14ac:dyDescent="0.25">
      <c r="A17734" s="2">
        <v>42551</v>
      </c>
      <c r="B17734" s="1">
        <f t="shared" si="554"/>
        <v>2016</v>
      </c>
      <c r="C17734" s="1">
        <f t="shared" si="555"/>
        <v>2</v>
      </c>
      <c r="D17734">
        <v>2913</v>
      </c>
      <c r="E17734" t="s">
        <v>36</v>
      </c>
      <c r="F17734" s="4">
        <v>348000</v>
      </c>
      <c r="G17734" t="s">
        <v>5</v>
      </c>
      <c r="H17734">
        <v>3</v>
      </c>
      <c r="I17734" s="4">
        <f>IF(E17734="Rhode Island", Table1[[#This Row],[price]]*$L$3, IF(E17734="Massachusetts", Table1[[#This Row],[price]]*$L$2, 1))</f>
        <v>348000</v>
      </c>
    </row>
    <row r="17735" spans="1:9" x14ac:dyDescent="0.25">
      <c r="A17735" s="2">
        <v>42551</v>
      </c>
      <c r="B17735" s="1">
        <f t="shared" si="554"/>
        <v>2016</v>
      </c>
      <c r="C17735" s="1">
        <f t="shared" si="555"/>
        <v>2</v>
      </c>
      <c r="D17735">
        <v>2905</v>
      </c>
      <c r="E17735" t="s">
        <v>36</v>
      </c>
      <c r="F17735" s="4">
        <v>470000</v>
      </c>
      <c r="G17735" t="s">
        <v>5</v>
      </c>
      <c r="H17735">
        <v>3</v>
      </c>
      <c r="I17735" s="4">
        <f>IF(E17735="Rhode Island", Table1[[#This Row],[price]]*$L$3, IF(E17735="Massachusetts", Table1[[#This Row],[price]]*$L$2, 1))</f>
        <v>470000</v>
      </c>
    </row>
    <row r="17736" spans="1:9" x14ac:dyDescent="0.25">
      <c r="A17736" s="2">
        <v>42551</v>
      </c>
      <c r="B17736" s="1">
        <f t="shared" si="554"/>
        <v>2016</v>
      </c>
      <c r="C17736" s="1">
        <f t="shared" si="555"/>
        <v>2</v>
      </c>
      <c r="D17736">
        <v>2615</v>
      </c>
      <c r="E17736" t="s">
        <v>37</v>
      </c>
      <c r="F17736" s="4">
        <v>485000</v>
      </c>
      <c r="G17736" t="s">
        <v>5</v>
      </c>
      <c r="H17736">
        <v>3</v>
      </c>
      <c r="I17736" s="4">
        <f>IF(E17736="Rhode Island", Table1[[#This Row],[price]]*$L$3, IF(E17736="Massachusetts", Table1[[#This Row],[price]]*$L$2, 1))</f>
        <v>485000</v>
      </c>
    </row>
    <row r="17737" spans="1:9" x14ac:dyDescent="0.25">
      <c r="A17737" s="2">
        <v>42551</v>
      </c>
      <c r="B17737" s="1">
        <f t="shared" si="554"/>
        <v>2016</v>
      </c>
      <c r="C17737" s="1">
        <f t="shared" si="555"/>
        <v>2</v>
      </c>
      <c r="D17737">
        <v>2611</v>
      </c>
      <c r="E17737" t="s">
        <v>37</v>
      </c>
      <c r="F17737" s="4">
        <v>550000</v>
      </c>
      <c r="G17737" t="s">
        <v>5</v>
      </c>
      <c r="H17737">
        <v>3</v>
      </c>
      <c r="I17737" s="4">
        <f>IF(E17737="Rhode Island", Table1[[#This Row],[price]]*$L$3, IF(E17737="Massachusetts", Table1[[#This Row],[price]]*$L$2, 1))</f>
        <v>550000</v>
      </c>
    </row>
    <row r="17738" spans="1:9" x14ac:dyDescent="0.25">
      <c r="A17738" s="2">
        <v>42551</v>
      </c>
      <c r="B17738" s="1">
        <f t="shared" si="554"/>
        <v>2016</v>
      </c>
      <c r="C17738" s="1">
        <f t="shared" si="555"/>
        <v>2</v>
      </c>
      <c r="D17738">
        <v>2903</v>
      </c>
      <c r="E17738" t="s">
        <v>36</v>
      </c>
      <c r="F17738" s="4">
        <v>555000</v>
      </c>
      <c r="G17738" t="s">
        <v>5</v>
      </c>
      <c r="H17738">
        <v>3</v>
      </c>
      <c r="I17738" s="4">
        <f>IF(E17738="Rhode Island", Table1[[#This Row],[price]]*$L$3, IF(E17738="Massachusetts", Table1[[#This Row],[price]]*$L$2, 1))</f>
        <v>555000</v>
      </c>
    </row>
    <row r="17739" spans="1:9" x14ac:dyDescent="0.25">
      <c r="A17739" s="2">
        <v>42551</v>
      </c>
      <c r="B17739" s="1">
        <f t="shared" si="554"/>
        <v>2016</v>
      </c>
      <c r="C17739" s="1">
        <f t="shared" si="555"/>
        <v>2</v>
      </c>
      <c r="D17739">
        <v>2904</v>
      </c>
      <c r="E17739" t="s">
        <v>36</v>
      </c>
      <c r="F17739" s="4">
        <v>615000</v>
      </c>
      <c r="G17739" t="s">
        <v>5</v>
      </c>
      <c r="H17739">
        <v>5</v>
      </c>
      <c r="I17739" s="4">
        <f>IF(E17739="Rhode Island", Table1[[#This Row],[price]]*$L$3, IF(E17739="Massachusetts", Table1[[#This Row],[price]]*$L$2, 1))</f>
        <v>615000</v>
      </c>
    </row>
    <row r="17740" spans="1:9" x14ac:dyDescent="0.25">
      <c r="A17740" s="2">
        <v>42551</v>
      </c>
      <c r="B17740" s="1">
        <f t="shared" si="554"/>
        <v>2016</v>
      </c>
      <c r="C17740" s="1">
        <f t="shared" si="555"/>
        <v>2</v>
      </c>
      <c r="D17740">
        <v>2605</v>
      </c>
      <c r="E17740" t="s">
        <v>37</v>
      </c>
      <c r="F17740" s="4">
        <v>877000</v>
      </c>
      <c r="G17740" t="s">
        <v>5</v>
      </c>
      <c r="H17740">
        <v>3</v>
      </c>
      <c r="I17740" s="4">
        <f>IF(E17740="Rhode Island", Table1[[#This Row],[price]]*$L$3, IF(E17740="Massachusetts", Table1[[#This Row],[price]]*$L$2, 1))</f>
        <v>877000</v>
      </c>
    </row>
    <row r="17741" spans="1:9" x14ac:dyDescent="0.25">
      <c r="A17741" s="2">
        <v>42551</v>
      </c>
      <c r="B17741" s="1">
        <f t="shared" si="554"/>
        <v>2016</v>
      </c>
      <c r="C17741" s="1">
        <f t="shared" si="555"/>
        <v>2</v>
      </c>
      <c r="D17741">
        <v>2602</v>
      </c>
      <c r="E17741" t="s">
        <v>37</v>
      </c>
      <c r="F17741" s="4">
        <v>1080000</v>
      </c>
      <c r="G17741" t="s">
        <v>5</v>
      </c>
      <c r="H17741">
        <v>3</v>
      </c>
      <c r="I17741" s="4">
        <f>IF(E17741="Rhode Island", Table1[[#This Row],[price]]*$L$3, IF(E17741="Massachusetts", Table1[[#This Row],[price]]*$L$2, 1))</f>
        <v>1080000</v>
      </c>
    </row>
    <row r="17742" spans="1:9" x14ac:dyDescent="0.25">
      <c r="A17742" s="2">
        <v>42551</v>
      </c>
      <c r="B17742" s="1">
        <f t="shared" si="554"/>
        <v>2016</v>
      </c>
      <c r="C17742" s="1">
        <f t="shared" si="555"/>
        <v>2</v>
      </c>
      <c r="D17742">
        <v>2602</v>
      </c>
      <c r="E17742" t="s">
        <v>37</v>
      </c>
      <c r="F17742" s="4">
        <v>235000</v>
      </c>
      <c r="G17742" t="s">
        <v>6</v>
      </c>
      <c r="H17742">
        <v>1</v>
      </c>
      <c r="I17742" s="4">
        <f>IF(E17742="Rhode Island", Table1[[#This Row],[price]]*$L$3, IF(E17742="Massachusetts", Table1[[#This Row],[price]]*$L$2, 1))</f>
        <v>235000</v>
      </c>
    </row>
    <row r="17743" spans="1:9" x14ac:dyDescent="0.25">
      <c r="A17743" s="2">
        <v>42551</v>
      </c>
      <c r="B17743" s="1">
        <f t="shared" si="554"/>
        <v>2016</v>
      </c>
      <c r="C17743" s="1">
        <f t="shared" si="555"/>
        <v>2</v>
      </c>
      <c r="D17743">
        <v>2606</v>
      </c>
      <c r="E17743" t="s">
        <v>37</v>
      </c>
      <c r="F17743" s="4">
        <v>235000</v>
      </c>
      <c r="G17743" t="s">
        <v>6</v>
      </c>
      <c r="H17743">
        <v>1</v>
      </c>
      <c r="I17743" s="4">
        <f>IF(E17743="Rhode Island", Table1[[#This Row],[price]]*$L$3, IF(E17743="Massachusetts", Table1[[#This Row],[price]]*$L$2, 1))</f>
        <v>235000</v>
      </c>
    </row>
    <row r="17744" spans="1:9" x14ac:dyDescent="0.25">
      <c r="A17744" s="2">
        <v>42551</v>
      </c>
      <c r="B17744" s="1">
        <f t="shared" si="554"/>
        <v>2016</v>
      </c>
      <c r="C17744" s="1">
        <f t="shared" si="555"/>
        <v>2</v>
      </c>
      <c r="D17744">
        <v>2617</v>
      </c>
      <c r="E17744" t="s">
        <v>37</v>
      </c>
      <c r="F17744" s="4">
        <v>238000</v>
      </c>
      <c r="G17744" t="s">
        <v>6</v>
      </c>
      <c r="H17744">
        <v>1</v>
      </c>
      <c r="I17744" s="4">
        <f>IF(E17744="Rhode Island", Table1[[#This Row],[price]]*$L$3, IF(E17744="Massachusetts", Table1[[#This Row],[price]]*$L$2, 1))</f>
        <v>238000</v>
      </c>
    </row>
    <row r="17745" spans="1:9" x14ac:dyDescent="0.25">
      <c r="A17745" s="2">
        <v>42551</v>
      </c>
      <c r="B17745" s="1">
        <f t="shared" si="554"/>
        <v>2016</v>
      </c>
      <c r="C17745" s="1">
        <f t="shared" si="555"/>
        <v>2</v>
      </c>
      <c r="D17745">
        <v>2617</v>
      </c>
      <c r="E17745" t="s">
        <v>37</v>
      </c>
      <c r="F17745" s="4">
        <v>280000</v>
      </c>
      <c r="G17745" t="s">
        <v>6</v>
      </c>
      <c r="H17745">
        <v>1</v>
      </c>
      <c r="I17745" s="4">
        <f>IF(E17745="Rhode Island", Table1[[#This Row],[price]]*$L$3, IF(E17745="Massachusetts", Table1[[#This Row],[price]]*$L$2, 1))</f>
        <v>280000</v>
      </c>
    </row>
    <row r="17746" spans="1:9" x14ac:dyDescent="0.25">
      <c r="A17746" s="2">
        <v>42551</v>
      </c>
      <c r="B17746" s="1">
        <f t="shared" si="554"/>
        <v>2016</v>
      </c>
      <c r="C17746" s="1">
        <f t="shared" si="555"/>
        <v>2</v>
      </c>
      <c r="D17746">
        <v>2603</v>
      </c>
      <c r="E17746" t="s">
        <v>37</v>
      </c>
      <c r="F17746" s="4">
        <v>369000</v>
      </c>
      <c r="G17746" t="s">
        <v>6</v>
      </c>
      <c r="H17746">
        <v>2</v>
      </c>
      <c r="I17746" s="4">
        <f>IF(E17746="Rhode Island", Table1[[#This Row],[price]]*$L$3, IF(E17746="Massachusetts", Table1[[#This Row],[price]]*$L$2, 1))</f>
        <v>369000</v>
      </c>
    </row>
    <row r="17747" spans="1:9" x14ac:dyDescent="0.25">
      <c r="A17747" s="2">
        <v>42551</v>
      </c>
      <c r="B17747" s="1">
        <f t="shared" si="554"/>
        <v>2016</v>
      </c>
      <c r="C17747" s="1">
        <f t="shared" si="555"/>
        <v>2</v>
      </c>
      <c r="D17747">
        <v>2603</v>
      </c>
      <c r="E17747" t="s">
        <v>37</v>
      </c>
      <c r="F17747" s="4">
        <v>555000</v>
      </c>
      <c r="G17747" t="s">
        <v>6</v>
      </c>
      <c r="H17747">
        <v>2</v>
      </c>
      <c r="I17747" s="4">
        <f>IF(E17747="Rhode Island", Table1[[#This Row],[price]]*$L$3, IF(E17747="Massachusetts", Table1[[#This Row],[price]]*$L$2, 1))</f>
        <v>555000</v>
      </c>
    </row>
    <row r="17748" spans="1:9" x14ac:dyDescent="0.25">
      <c r="A17748" s="2">
        <v>42552</v>
      </c>
      <c r="B17748" s="1">
        <f t="shared" si="554"/>
        <v>2016</v>
      </c>
      <c r="C17748" s="1">
        <f t="shared" si="555"/>
        <v>3</v>
      </c>
      <c r="D17748">
        <v>2905</v>
      </c>
      <c r="E17748" t="s">
        <v>36</v>
      </c>
      <c r="F17748" s="4">
        <v>417000</v>
      </c>
      <c r="G17748" t="s">
        <v>5</v>
      </c>
      <c r="H17748">
        <v>3</v>
      </c>
      <c r="I17748" s="4">
        <f>IF(E17748="Rhode Island", Table1[[#This Row],[price]]*$L$3, IF(E17748="Massachusetts", Table1[[#This Row],[price]]*$L$2, 1))</f>
        <v>417000</v>
      </c>
    </row>
    <row r="17749" spans="1:9" x14ac:dyDescent="0.25">
      <c r="A17749" s="2">
        <v>42552</v>
      </c>
      <c r="B17749" s="1">
        <f t="shared" si="554"/>
        <v>2016</v>
      </c>
      <c r="C17749" s="1">
        <f t="shared" si="555"/>
        <v>3</v>
      </c>
      <c r="D17749">
        <v>2615</v>
      </c>
      <c r="E17749" t="s">
        <v>37</v>
      </c>
      <c r="F17749" s="4">
        <v>514000</v>
      </c>
      <c r="G17749" t="s">
        <v>5</v>
      </c>
      <c r="H17749">
        <v>4</v>
      </c>
      <c r="I17749" s="4">
        <f>IF(E17749="Rhode Island", Table1[[#This Row],[price]]*$L$3, IF(E17749="Massachusetts", Table1[[#This Row],[price]]*$L$2, 1))</f>
        <v>514000</v>
      </c>
    </row>
    <row r="17750" spans="1:9" x14ac:dyDescent="0.25">
      <c r="A17750" s="2">
        <v>42552</v>
      </c>
      <c r="B17750" s="1">
        <f t="shared" si="554"/>
        <v>2016</v>
      </c>
      <c r="C17750" s="1">
        <f t="shared" si="555"/>
        <v>3</v>
      </c>
      <c r="D17750">
        <v>2905</v>
      </c>
      <c r="E17750" t="s">
        <v>36</v>
      </c>
      <c r="F17750" s="4">
        <v>516000</v>
      </c>
      <c r="G17750" t="s">
        <v>5</v>
      </c>
      <c r="H17750">
        <v>3</v>
      </c>
      <c r="I17750" s="4">
        <f>IF(E17750="Rhode Island", Table1[[#This Row],[price]]*$L$3, IF(E17750="Massachusetts", Table1[[#This Row],[price]]*$L$2, 1))</f>
        <v>516000</v>
      </c>
    </row>
    <row r="17751" spans="1:9" x14ac:dyDescent="0.25">
      <c r="A17751" s="2">
        <v>42552</v>
      </c>
      <c r="B17751" s="1">
        <f t="shared" si="554"/>
        <v>2016</v>
      </c>
      <c r="C17751" s="1">
        <f t="shared" si="555"/>
        <v>3</v>
      </c>
      <c r="D17751">
        <v>2914</v>
      </c>
      <c r="E17751" t="s">
        <v>36</v>
      </c>
      <c r="F17751" s="4">
        <v>530000</v>
      </c>
      <c r="G17751" t="s">
        <v>5</v>
      </c>
      <c r="H17751">
        <v>3</v>
      </c>
      <c r="I17751" s="4">
        <f>IF(E17751="Rhode Island", Table1[[#This Row],[price]]*$L$3, IF(E17751="Massachusetts", Table1[[#This Row],[price]]*$L$2, 1))</f>
        <v>530000</v>
      </c>
    </row>
    <row r="17752" spans="1:9" x14ac:dyDescent="0.25">
      <c r="A17752" s="2">
        <v>42552</v>
      </c>
      <c r="B17752" s="1">
        <f t="shared" si="554"/>
        <v>2016</v>
      </c>
      <c r="C17752" s="1">
        <f t="shared" si="555"/>
        <v>3</v>
      </c>
      <c r="D17752">
        <v>2906</v>
      </c>
      <c r="E17752" t="s">
        <v>36</v>
      </c>
      <c r="F17752" s="4">
        <v>604000</v>
      </c>
      <c r="G17752" t="s">
        <v>5</v>
      </c>
      <c r="H17752">
        <v>4</v>
      </c>
      <c r="I17752" s="4">
        <f>IF(E17752="Rhode Island", Table1[[#This Row],[price]]*$L$3, IF(E17752="Massachusetts", Table1[[#This Row],[price]]*$L$2, 1))</f>
        <v>604000</v>
      </c>
    </row>
    <row r="17753" spans="1:9" x14ac:dyDescent="0.25">
      <c r="A17753" s="2">
        <v>42552</v>
      </c>
      <c r="B17753" s="1">
        <f t="shared" si="554"/>
        <v>2016</v>
      </c>
      <c r="C17753" s="1">
        <f t="shared" si="555"/>
        <v>3</v>
      </c>
      <c r="D17753">
        <v>2607</v>
      </c>
      <c r="E17753" t="s">
        <v>37</v>
      </c>
      <c r="F17753" s="4">
        <v>685000</v>
      </c>
      <c r="G17753" t="s">
        <v>5</v>
      </c>
      <c r="H17753">
        <v>3</v>
      </c>
      <c r="I17753" s="4">
        <f>IF(E17753="Rhode Island", Table1[[#This Row],[price]]*$L$3, IF(E17753="Massachusetts", Table1[[#This Row],[price]]*$L$2, 1))</f>
        <v>685000</v>
      </c>
    </row>
    <row r="17754" spans="1:9" x14ac:dyDescent="0.25">
      <c r="A17754" s="2">
        <v>42552</v>
      </c>
      <c r="B17754" s="1">
        <f t="shared" si="554"/>
        <v>2016</v>
      </c>
      <c r="C17754" s="1">
        <f t="shared" si="555"/>
        <v>3</v>
      </c>
      <c r="D17754">
        <v>2903</v>
      </c>
      <c r="E17754" t="s">
        <v>36</v>
      </c>
      <c r="F17754" s="4">
        <v>690000</v>
      </c>
      <c r="G17754" t="s">
        <v>5</v>
      </c>
      <c r="H17754">
        <v>5</v>
      </c>
      <c r="I17754" s="4">
        <f>IF(E17754="Rhode Island", Table1[[#This Row],[price]]*$L$3, IF(E17754="Massachusetts", Table1[[#This Row],[price]]*$L$2, 1))</f>
        <v>690000</v>
      </c>
    </row>
    <row r="17755" spans="1:9" x14ac:dyDescent="0.25">
      <c r="A17755" s="2">
        <v>42552</v>
      </c>
      <c r="B17755" s="1">
        <f t="shared" si="554"/>
        <v>2016</v>
      </c>
      <c r="C17755" s="1">
        <f t="shared" si="555"/>
        <v>3</v>
      </c>
      <c r="D17755">
        <v>2913</v>
      </c>
      <c r="E17755" t="s">
        <v>36</v>
      </c>
      <c r="F17755" s="4">
        <v>710000</v>
      </c>
      <c r="G17755" t="s">
        <v>5</v>
      </c>
      <c r="H17755">
        <v>4</v>
      </c>
      <c r="I17755" s="4">
        <f>IF(E17755="Rhode Island", Table1[[#This Row],[price]]*$L$3, IF(E17755="Massachusetts", Table1[[#This Row],[price]]*$L$2, 1))</f>
        <v>710000</v>
      </c>
    </row>
    <row r="17756" spans="1:9" x14ac:dyDescent="0.25">
      <c r="A17756" s="2">
        <v>42552</v>
      </c>
      <c r="B17756" s="1">
        <f t="shared" si="554"/>
        <v>2016</v>
      </c>
      <c r="C17756" s="1">
        <f t="shared" si="555"/>
        <v>3</v>
      </c>
      <c r="D17756">
        <v>2602</v>
      </c>
      <c r="E17756" t="s">
        <v>37</v>
      </c>
      <c r="F17756" s="4">
        <v>920500</v>
      </c>
      <c r="G17756" t="s">
        <v>5</v>
      </c>
      <c r="H17756">
        <v>3</v>
      </c>
      <c r="I17756" s="4">
        <f>IF(E17756="Rhode Island", Table1[[#This Row],[price]]*$L$3, IF(E17756="Massachusetts", Table1[[#This Row],[price]]*$L$2, 1))</f>
        <v>920500</v>
      </c>
    </row>
    <row r="17757" spans="1:9" x14ac:dyDescent="0.25">
      <c r="A17757" s="2">
        <v>42552</v>
      </c>
      <c r="B17757" s="1">
        <f t="shared" si="554"/>
        <v>2016</v>
      </c>
      <c r="C17757" s="1">
        <f t="shared" si="555"/>
        <v>3</v>
      </c>
      <c r="D17757">
        <v>2606</v>
      </c>
      <c r="E17757" t="s">
        <v>37</v>
      </c>
      <c r="F17757" s="4">
        <v>230000</v>
      </c>
      <c r="G17757" t="s">
        <v>6</v>
      </c>
      <c r="H17757">
        <v>1</v>
      </c>
      <c r="I17757" s="4">
        <f>IF(E17757="Rhode Island", Table1[[#This Row],[price]]*$L$3, IF(E17757="Massachusetts", Table1[[#This Row],[price]]*$L$2, 1))</f>
        <v>230000</v>
      </c>
    </row>
    <row r="17758" spans="1:9" x14ac:dyDescent="0.25">
      <c r="A17758" s="2">
        <v>42552</v>
      </c>
      <c r="B17758" s="1">
        <f t="shared" si="554"/>
        <v>2016</v>
      </c>
      <c r="C17758" s="1">
        <f t="shared" si="555"/>
        <v>3</v>
      </c>
      <c r="D17758">
        <v>2602</v>
      </c>
      <c r="E17758" t="s">
        <v>37</v>
      </c>
      <c r="F17758" s="4">
        <v>301000</v>
      </c>
      <c r="G17758" t="s">
        <v>6</v>
      </c>
      <c r="H17758">
        <v>2</v>
      </c>
      <c r="I17758" s="4">
        <f>IF(E17758="Rhode Island", Table1[[#This Row],[price]]*$L$3, IF(E17758="Massachusetts", Table1[[#This Row],[price]]*$L$2, 1))</f>
        <v>301000</v>
      </c>
    </row>
    <row r="17759" spans="1:9" x14ac:dyDescent="0.25">
      <c r="A17759" s="2">
        <v>42552</v>
      </c>
      <c r="B17759" s="1">
        <f t="shared" si="554"/>
        <v>2016</v>
      </c>
      <c r="C17759" s="1">
        <f t="shared" si="555"/>
        <v>3</v>
      </c>
      <c r="D17759">
        <v>2604</v>
      </c>
      <c r="E17759" t="s">
        <v>37</v>
      </c>
      <c r="F17759" s="4">
        <v>540000</v>
      </c>
      <c r="G17759" t="s">
        <v>6</v>
      </c>
      <c r="H17759">
        <v>2</v>
      </c>
      <c r="I17759" s="4">
        <f>IF(E17759="Rhode Island", Table1[[#This Row],[price]]*$L$3, IF(E17759="Massachusetts", Table1[[#This Row],[price]]*$L$2, 1))</f>
        <v>540000</v>
      </c>
    </row>
    <row r="17760" spans="1:9" x14ac:dyDescent="0.25">
      <c r="A17760" s="2">
        <v>42552</v>
      </c>
      <c r="B17760" s="1">
        <f t="shared" si="554"/>
        <v>2016</v>
      </c>
      <c r="C17760" s="1">
        <f t="shared" si="555"/>
        <v>3</v>
      </c>
      <c r="D17760">
        <v>2601</v>
      </c>
      <c r="E17760" t="s">
        <v>37</v>
      </c>
      <c r="F17760" s="4">
        <v>585000</v>
      </c>
      <c r="G17760" t="s">
        <v>6</v>
      </c>
      <c r="H17760">
        <v>1</v>
      </c>
      <c r="I17760" s="4">
        <f>IF(E17760="Rhode Island", Table1[[#This Row],[price]]*$L$3, IF(E17760="Massachusetts", Table1[[#This Row],[price]]*$L$2, 1))</f>
        <v>585000</v>
      </c>
    </row>
    <row r="17761" spans="1:9" x14ac:dyDescent="0.25">
      <c r="A17761" s="2">
        <v>42553</v>
      </c>
      <c r="B17761" s="1">
        <f t="shared" si="554"/>
        <v>2016</v>
      </c>
      <c r="C17761" s="1">
        <f t="shared" si="555"/>
        <v>3</v>
      </c>
      <c r="D17761">
        <v>2611</v>
      </c>
      <c r="E17761" t="s">
        <v>37</v>
      </c>
      <c r="F17761" s="4">
        <v>510500</v>
      </c>
      <c r="G17761" t="s">
        <v>5</v>
      </c>
      <c r="H17761">
        <v>2</v>
      </c>
      <c r="I17761" s="4">
        <f>IF(E17761="Rhode Island", Table1[[#This Row],[price]]*$L$3, IF(E17761="Massachusetts", Table1[[#This Row],[price]]*$L$2, 1))</f>
        <v>510500</v>
      </c>
    </row>
    <row r="17762" spans="1:9" x14ac:dyDescent="0.25">
      <c r="A17762" s="2">
        <v>42553</v>
      </c>
      <c r="B17762" s="1">
        <f t="shared" si="554"/>
        <v>2016</v>
      </c>
      <c r="C17762" s="1">
        <f t="shared" si="555"/>
        <v>3</v>
      </c>
      <c r="D17762">
        <v>2912</v>
      </c>
      <c r="E17762" t="s">
        <v>36</v>
      </c>
      <c r="F17762" s="4">
        <v>651000</v>
      </c>
      <c r="G17762" t="s">
        <v>5</v>
      </c>
      <c r="H17762">
        <v>4</v>
      </c>
      <c r="I17762" s="4">
        <f>IF(E17762="Rhode Island", Table1[[#This Row],[price]]*$L$3, IF(E17762="Massachusetts", Table1[[#This Row],[price]]*$L$2, 1))</f>
        <v>651000</v>
      </c>
    </row>
    <row r="17763" spans="1:9" x14ac:dyDescent="0.25">
      <c r="A17763" s="2">
        <v>42553</v>
      </c>
      <c r="B17763" s="1">
        <f t="shared" si="554"/>
        <v>2016</v>
      </c>
      <c r="C17763" s="1">
        <f t="shared" si="555"/>
        <v>3</v>
      </c>
      <c r="D17763">
        <v>2611</v>
      </c>
      <c r="E17763" t="s">
        <v>37</v>
      </c>
      <c r="F17763" s="4">
        <v>787000</v>
      </c>
      <c r="G17763" t="s">
        <v>5</v>
      </c>
      <c r="H17763">
        <v>4</v>
      </c>
      <c r="I17763" s="4">
        <f>IF(E17763="Rhode Island", Table1[[#This Row],[price]]*$L$3, IF(E17763="Massachusetts", Table1[[#This Row],[price]]*$L$2, 1))</f>
        <v>787000</v>
      </c>
    </row>
    <row r="17764" spans="1:9" x14ac:dyDescent="0.25">
      <c r="A17764" s="2">
        <v>42555</v>
      </c>
      <c r="B17764" s="1">
        <f t="shared" si="554"/>
        <v>2016</v>
      </c>
      <c r="C17764" s="1">
        <f t="shared" si="555"/>
        <v>3</v>
      </c>
      <c r="D17764">
        <v>2905</v>
      </c>
      <c r="E17764" t="s">
        <v>36</v>
      </c>
      <c r="F17764" s="4">
        <v>495000</v>
      </c>
      <c r="G17764" t="s">
        <v>5</v>
      </c>
      <c r="H17764">
        <v>3</v>
      </c>
      <c r="I17764" s="4">
        <f>IF(E17764="Rhode Island", Table1[[#This Row],[price]]*$L$3, IF(E17764="Massachusetts", Table1[[#This Row],[price]]*$L$2, 1))</f>
        <v>495000</v>
      </c>
    </row>
    <row r="17765" spans="1:9" x14ac:dyDescent="0.25">
      <c r="A17765" s="2">
        <v>42555</v>
      </c>
      <c r="B17765" s="1">
        <f t="shared" si="554"/>
        <v>2016</v>
      </c>
      <c r="C17765" s="1">
        <f t="shared" si="555"/>
        <v>3</v>
      </c>
      <c r="D17765">
        <v>2914</v>
      </c>
      <c r="E17765" t="s">
        <v>36</v>
      </c>
      <c r="F17765" s="4">
        <v>608000</v>
      </c>
      <c r="G17765" t="s">
        <v>5</v>
      </c>
      <c r="H17765">
        <v>4</v>
      </c>
      <c r="I17765" s="4">
        <f>IF(E17765="Rhode Island", Table1[[#This Row],[price]]*$L$3, IF(E17765="Massachusetts", Table1[[#This Row],[price]]*$L$2, 1))</f>
        <v>608000</v>
      </c>
    </row>
    <row r="17766" spans="1:9" x14ac:dyDescent="0.25">
      <c r="A17766" s="2">
        <v>42555</v>
      </c>
      <c r="B17766" s="1">
        <f t="shared" si="554"/>
        <v>2016</v>
      </c>
      <c r="C17766" s="1">
        <f t="shared" si="555"/>
        <v>3</v>
      </c>
      <c r="D17766">
        <v>2611</v>
      </c>
      <c r="E17766" t="s">
        <v>37</v>
      </c>
      <c r="F17766" s="4">
        <v>660000</v>
      </c>
      <c r="G17766" t="s">
        <v>5</v>
      </c>
      <c r="H17766">
        <v>4</v>
      </c>
      <c r="I17766" s="4">
        <f>IF(E17766="Rhode Island", Table1[[#This Row],[price]]*$L$3, IF(E17766="Massachusetts", Table1[[#This Row],[price]]*$L$2, 1))</f>
        <v>660000</v>
      </c>
    </row>
    <row r="17767" spans="1:9" x14ac:dyDescent="0.25">
      <c r="A17767" s="2">
        <v>42555</v>
      </c>
      <c r="B17767" s="1">
        <f t="shared" si="554"/>
        <v>2016</v>
      </c>
      <c r="C17767" s="1">
        <f t="shared" si="555"/>
        <v>3</v>
      </c>
      <c r="D17767">
        <v>2913</v>
      </c>
      <c r="E17767" t="s">
        <v>36</v>
      </c>
      <c r="F17767" s="4">
        <v>774000</v>
      </c>
      <c r="G17767" t="s">
        <v>5</v>
      </c>
      <c r="H17767">
        <v>4</v>
      </c>
      <c r="I17767" s="4">
        <f>IF(E17767="Rhode Island", Table1[[#This Row],[price]]*$L$3, IF(E17767="Massachusetts", Table1[[#This Row],[price]]*$L$2, 1))</f>
        <v>774000</v>
      </c>
    </row>
    <row r="17768" spans="1:9" x14ac:dyDescent="0.25">
      <c r="A17768" s="2">
        <v>42555</v>
      </c>
      <c r="B17768" s="1">
        <f t="shared" si="554"/>
        <v>2016</v>
      </c>
      <c r="C17768" s="1">
        <f t="shared" si="555"/>
        <v>3</v>
      </c>
      <c r="D17768">
        <v>2602</v>
      </c>
      <c r="E17768" t="s">
        <v>37</v>
      </c>
      <c r="F17768" s="4">
        <v>335000</v>
      </c>
      <c r="G17768" t="s">
        <v>6</v>
      </c>
      <c r="H17768">
        <v>2</v>
      </c>
      <c r="I17768" s="4">
        <f>IF(E17768="Rhode Island", Table1[[#This Row],[price]]*$L$3, IF(E17768="Massachusetts", Table1[[#This Row],[price]]*$L$2, 1))</f>
        <v>335000</v>
      </c>
    </row>
    <row r="17769" spans="1:9" x14ac:dyDescent="0.25">
      <c r="A17769" s="2">
        <v>42555</v>
      </c>
      <c r="B17769" s="1">
        <f t="shared" si="554"/>
        <v>2016</v>
      </c>
      <c r="C17769" s="1">
        <f t="shared" si="555"/>
        <v>3</v>
      </c>
      <c r="D17769">
        <v>2611</v>
      </c>
      <c r="E17769" t="s">
        <v>37</v>
      </c>
      <c r="F17769" s="4">
        <v>559000</v>
      </c>
      <c r="G17769" t="s">
        <v>6</v>
      </c>
      <c r="H17769">
        <v>3</v>
      </c>
      <c r="I17769" s="4">
        <f>IF(E17769="Rhode Island", Table1[[#This Row],[price]]*$L$3, IF(E17769="Massachusetts", Table1[[#This Row],[price]]*$L$2, 1))</f>
        <v>559000</v>
      </c>
    </row>
    <row r="17770" spans="1:9" x14ac:dyDescent="0.25">
      <c r="A17770" s="2">
        <v>42555</v>
      </c>
      <c r="B17770" s="1">
        <f t="shared" si="554"/>
        <v>2016</v>
      </c>
      <c r="C17770" s="1">
        <f t="shared" si="555"/>
        <v>3</v>
      </c>
      <c r="D17770">
        <v>2604</v>
      </c>
      <c r="E17770" t="s">
        <v>37</v>
      </c>
      <c r="F17770" s="4">
        <v>1125000</v>
      </c>
      <c r="G17770" t="s">
        <v>6</v>
      </c>
      <c r="H17770">
        <v>3</v>
      </c>
      <c r="I17770" s="4">
        <f>IF(E17770="Rhode Island", Table1[[#This Row],[price]]*$L$3, IF(E17770="Massachusetts", Table1[[#This Row],[price]]*$L$2, 1))</f>
        <v>1125000</v>
      </c>
    </row>
    <row r="17771" spans="1:9" x14ac:dyDescent="0.25">
      <c r="A17771" s="2">
        <v>42556</v>
      </c>
      <c r="B17771" s="1">
        <f t="shared" si="554"/>
        <v>2016</v>
      </c>
      <c r="C17771" s="1">
        <f t="shared" si="555"/>
        <v>3</v>
      </c>
      <c r="D17771">
        <v>2615</v>
      </c>
      <c r="E17771" t="s">
        <v>37</v>
      </c>
      <c r="F17771" s="4">
        <v>367500</v>
      </c>
      <c r="G17771" t="s">
        <v>5</v>
      </c>
      <c r="H17771">
        <v>3</v>
      </c>
      <c r="I17771" s="4">
        <f>IF(E17771="Rhode Island", Table1[[#This Row],[price]]*$L$3, IF(E17771="Massachusetts", Table1[[#This Row],[price]]*$L$2, 1))</f>
        <v>367500</v>
      </c>
    </row>
    <row r="17772" spans="1:9" x14ac:dyDescent="0.25">
      <c r="A17772" s="2">
        <v>42556</v>
      </c>
      <c r="B17772" s="1">
        <f t="shared" si="554"/>
        <v>2016</v>
      </c>
      <c r="C17772" s="1">
        <f t="shared" si="555"/>
        <v>3</v>
      </c>
      <c r="D17772">
        <v>2905</v>
      </c>
      <c r="E17772" t="s">
        <v>36</v>
      </c>
      <c r="F17772" s="4">
        <v>418000</v>
      </c>
      <c r="G17772" t="s">
        <v>5</v>
      </c>
      <c r="H17772">
        <v>3</v>
      </c>
      <c r="I17772" s="4">
        <f>IF(E17772="Rhode Island", Table1[[#This Row],[price]]*$L$3, IF(E17772="Massachusetts", Table1[[#This Row],[price]]*$L$2, 1))</f>
        <v>418000</v>
      </c>
    </row>
    <row r="17773" spans="1:9" x14ac:dyDescent="0.25">
      <c r="A17773" s="2">
        <v>42556</v>
      </c>
      <c r="B17773" s="1">
        <f t="shared" si="554"/>
        <v>2016</v>
      </c>
      <c r="C17773" s="1">
        <f t="shared" si="555"/>
        <v>3</v>
      </c>
      <c r="D17773">
        <v>2902</v>
      </c>
      <c r="E17773" t="s">
        <v>36</v>
      </c>
      <c r="F17773" s="4">
        <v>500000</v>
      </c>
      <c r="G17773" t="s">
        <v>5</v>
      </c>
      <c r="H17773">
        <v>3</v>
      </c>
      <c r="I17773" s="4">
        <f>IF(E17773="Rhode Island", Table1[[#This Row],[price]]*$L$3, IF(E17773="Massachusetts", Table1[[#This Row],[price]]*$L$2, 1))</f>
        <v>500000</v>
      </c>
    </row>
    <row r="17774" spans="1:9" x14ac:dyDescent="0.25">
      <c r="A17774" s="2">
        <v>42556</v>
      </c>
      <c r="B17774" s="1">
        <f t="shared" si="554"/>
        <v>2016</v>
      </c>
      <c r="C17774" s="1">
        <f t="shared" si="555"/>
        <v>3</v>
      </c>
      <c r="D17774">
        <v>2611</v>
      </c>
      <c r="E17774" t="s">
        <v>37</v>
      </c>
      <c r="F17774" s="4">
        <v>540000</v>
      </c>
      <c r="G17774" t="s">
        <v>5</v>
      </c>
      <c r="H17774">
        <v>4</v>
      </c>
      <c r="I17774" s="4">
        <f>IF(E17774="Rhode Island", Table1[[#This Row],[price]]*$L$3, IF(E17774="Massachusetts", Table1[[#This Row],[price]]*$L$2, 1))</f>
        <v>540000</v>
      </c>
    </row>
    <row r="17775" spans="1:9" x14ac:dyDescent="0.25">
      <c r="A17775" s="2">
        <v>42556</v>
      </c>
      <c r="B17775" s="1">
        <f t="shared" si="554"/>
        <v>2016</v>
      </c>
      <c r="C17775" s="1">
        <f t="shared" si="555"/>
        <v>3</v>
      </c>
      <c r="D17775">
        <v>2615</v>
      </c>
      <c r="E17775" t="s">
        <v>37</v>
      </c>
      <c r="F17775" s="4">
        <v>607500</v>
      </c>
      <c r="G17775" t="s">
        <v>5</v>
      </c>
      <c r="H17775">
        <v>4</v>
      </c>
      <c r="I17775" s="4">
        <f>IF(E17775="Rhode Island", Table1[[#This Row],[price]]*$L$3, IF(E17775="Massachusetts", Table1[[#This Row],[price]]*$L$2, 1))</f>
        <v>607500</v>
      </c>
    </row>
    <row r="17776" spans="1:9" x14ac:dyDescent="0.25">
      <c r="A17776" s="2">
        <v>42556</v>
      </c>
      <c r="B17776" s="1">
        <f t="shared" si="554"/>
        <v>2016</v>
      </c>
      <c r="C17776" s="1">
        <f t="shared" si="555"/>
        <v>3</v>
      </c>
      <c r="D17776">
        <v>2615</v>
      </c>
      <c r="E17776" t="s">
        <v>37</v>
      </c>
      <c r="F17776" s="4">
        <v>620000</v>
      </c>
      <c r="G17776" t="s">
        <v>5</v>
      </c>
      <c r="H17776">
        <v>4</v>
      </c>
      <c r="I17776" s="4">
        <f>IF(E17776="Rhode Island", Table1[[#This Row],[price]]*$L$3, IF(E17776="Massachusetts", Table1[[#This Row],[price]]*$L$2, 1))</f>
        <v>620000</v>
      </c>
    </row>
    <row r="17777" spans="1:9" x14ac:dyDescent="0.25">
      <c r="A17777" s="2">
        <v>42556</v>
      </c>
      <c r="B17777" s="1">
        <f t="shared" si="554"/>
        <v>2016</v>
      </c>
      <c r="C17777" s="1">
        <f t="shared" si="555"/>
        <v>3</v>
      </c>
      <c r="D17777">
        <v>2914</v>
      </c>
      <c r="E17777" t="s">
        <v>36</v>
      </c>
      <c r="F17777" s="4">
        <v>741000</v>
      </c>
      <c r="G17777" t="s">
        <v>5</v>
      </c>
      <c r="H17777">
        <v>4</v>
      </c>
      <c r="I17777" s="4">
        <f>IF(E17777="Rhode Island", Table1[[#This Row],[price]]*$L$3, IF(E17777="Massachusetts", Table1[[#This Row],[price]]*$L$2, 1))</f>
        <v>741000</v>
      </c>
    </row>
    <row r="17778" spans="1:9" x14ac:dyDescent="0.25">
      <c r="A17778" s="2">
        <v>42556</v>
      </c>
      <c r="B17778" s="1">
        <f t="shared" si="554"/>
        <v>2016</v>
      </c>
      <c r="C17778" s="1">
        <f t="shared" si="555"/>
        <v>3</v>
      </c>
      <c r="D17778">
        <v>2617</v>
      </c>
      <c r="E17778" t="s">
        <v>37</v>
      </c>
      <c r="F17778" s="4">
        <v>365000</v>
      </c>
      <c r="G17778" t="s">
        <v>6</v>
      </c>
      <c r="H17778">
        <v>1</v>
      </c>
      <c r="I17778" s="4">
        <f>IF(E17778="Rhode Island", Table1[[#This Row],[price]]*$L$3, IF(E17778="Massachusetts", Table1[[#This Row],[price]]*$L$2, 1))</f>
        <v>365000</v>
      </c>
    </row>
    <row r="17779" spans="1:9" x14ac:dyDescent="0.25">
      <c r="A17779" s="2">
        <v>42556</v>
      </c>
      <c r="B17779" s="1">
        <f t="shared" si="554"/>
        <v>2016</v>
      </c>
      <c r="C17779" s="1">
        <f t="shared" si="555"/>
        <v>3</v>
      </c>
      <c r="D17779">
        <v>2612</v>
      </c>
      <c r="E17779" t="s">
        <v>37</v>
      </c>
      <c r="F17779" s="4">
        <v>411000</v>
      </c>
      <c r="G17779" t="s">
        <v>6</v>
      </c>
      <c r="H17779">
        <v>2</v>
      </c>
      <c r="I17779" s="4">
        <f>IF(E17779="Rhode Island", Table1[[#This Row],[price]]*$L$3, IF(E17779="Massachusetts", Table1[[#This Row],[price]]*$L$2, 1))</f>
        <v>411000</v>
      </c>
    </row>
    <row r="17780" spans="1:9" x14ac:dyDescent="0.25">
      <c r="A17780" s="2">
        <v>42556</v>
      </c>
      <c r="B17780" s="1">
        <f t="shared" si="554"/>
        <v>2016</v>
      </c>
      <c r="C17780" s="1">
        <f t="shared" si="555"/>
        <v>3</v>
      </c>
      <c r="D17780">
        <v>2602</v>
      </c>
      <c r="E17780" t="s">
        <v>37</v>
      </c>
      <c r="F17780" s="4">
        <v>562500</v>
      </c>
      <c r="G17780" t="s">
        <v>6</v>
      </c>
      <c r="H17780">
        <v>3</v>
      </c>
      <c r="I17780" s="4">
        <f>IF(E17780="Rhode Island", Table1[[#This Row],[price]]*$L$3, IF(E17780="Massachusetts", Table1[[#This Row],[price]]*$L$2, 1))</f>
        <v>562500</v>
      </c>
    </row>
    <row r="17781" spans="1:9" x14ac:dyDescent="0.25">
      <c r="A17781" s="2">
        <v>42557</v>
      </c>
      <c r="B17781" s="1">
        <f t="shared" si="554"/>
        <v>2016</v>
      </c>
      <c r="C17781" s="1">
        <f t="shared" si="555"/>
        <v>3</v>
      </c>
      <c r="D17781">
        <v>2906</v>
      </c>
      <c r="E17781" t="s">
        <v>36</v>
      </c>
      <c r="F17781" s="4">
        <v>395000</v>
      </c>
      <c r="G17781" t="s">
        <v>5</v>
      </c>
      <c r="H17781">
        <v>3</v>
      </c>
      <c r="I17781" s="4">
        <f>IF(E17781="Rhode Island", Table1[[#This Row],[price]]*$L$3, IF(E17781="Massachusetts", Table1[[#This Row],[price]]*$L$2, 1))</f>
        <v>395000</v>
      </c>
    </row>
    <row r="17782" spans="1:9" x14ac:dyDescent="0.25">
      <c r="A17782" s="2">
        <v>42557</v>
      </c>
      <c r="B17782" s="1">
        <f t="shared" si="554"/>
        <v>2016</v>
      </c>
      <c r="C17782" s="1">
        <f t="shared" si="555"/>
        <v>3</v>
      </c>
      <c r="D17782">
        <v>2913</v>
      </c>
      <c r="E17782" t="s">
        <v>36</v>
      </c>
      <c r="F17782" s="4">
        <v>430000</v>
      </c>
      <c r="G17782" t="s">
        <v>5</v>
      </c>
      <c r="H17782">
        <v>3</v>
      </c>
      <c r="I17782" s="4">
        <f>IF(E17782="Rhode Island", Table1[[#This Row],[price]]*$L$3, IF(E17782="Massachusetts", Table1[[#This Row],[price]]*$L$2, 1))</f>
        <v>430000</v>
      </c>
    </row>
    <row r="17783" spans="1:9" x14ac:dyDescent="0.25">
      <c r="A17783" s="2">
        <v>42557</v>
      </c>
      <c r="B17783" s="1">
        <f t="shared" si="554"/>
        <v>2016</v>
      </c>
      <c r="C17783" s="1">
        <f t="shared" si="555"/>
        <v>3</v>
      </c>
      <c r="D17783">
        <v>2902</v>
      </c>
      <c r="E17783" t="s">
        <v>36</v>
      </c>
      <c r="F17783" s="4">
        <v>450000</v>
      </c>
      <c r="G17783" t="s">
        <v>5</v>
      </c>
      <c r="H17783">
        <v>3</v>
      </c>
      <c r="I17783" s="4">
        <f>IF(E17783="Rhode Island", Table1[[#This Row],[price]]*$L$3, IF(E17783="Massachusetts", Table1[[#This Row],[price]]*$L$2, 1))</f>
        <v>450000</v>
      </c>
    </row>
    <row r="17784" spans="1:9" x14ac:dyDescent="0.25">
      <c r="A17784" s="2">
        <v>42557</v>
      </c>
      <c r="B17784" s="1">
        <f t="shared" si="554"/>
        <v>2016</v>
      </c>
      <c r="C17784" s="1">
        <f t="shared" si="555"/>
        <v>3</v>
      </c>
      <c r="D17784">
        <v>2617</v>
      </c>
      <c r="E17784" t="s">
        <v>37</v>
      </c>
      <c r="F17784" s="4">
        <v>455000</v>
      </c>
      <c r="G17784" t="s">
        <v>5</v>
      </c>
      <c r="H17784">
        <v>2</v>
      </c>
      <c r="I17784" s="4">
        <f>IF(E17784="Rhode Island", Table1[[#This Row],[price]]*$L$3, IF(E17784="Massachusetts", Table1[[#This Row],[price]]*$L$2, 1))</f>
        <v>455000</v>
      </c>
    </row>
    <row r="17785" spans="1:9" x14ac:dyDescent="0.25">
      <c r="A17785" s="2">
        <v>42557</v>
      </c>
      <c r="B17785" s="1">
        <f t="shared" si="554"/>
        <v>2016</v>
      </c>
      <c r="C17785" s="1">
        <f t="shared" si="555"/>
        <v>3</v>
      </c>
      <c r="D17785">
        <v>2914</v>
      </c>
      <c r="E17785" t="s">
        <v>36</v>
      </c>
      <c r="F17785" s="4">
        <v>541000</v>
      </c>
      <c r="G17785" t="s">
        <v>5</v>
      </c>
      <c r="H17785">
        <v>4</v>
      </c>
      <c r="I17785" s="4">
        <f>IF(E17785="Rhode Island", Table1[[#This Row],[price]]*$L$3, IF(E17785="Massachusetts", Table1[[#This Row],[price]]*$L$2, 1))</f>
        <v>541000</v>
      </c>
    </row>
    <row r="17786" spans="1:9" x14ac:dyDescent="0.25">
      <c r="A17786" s="2">
        <v>42557</v>
      </c>
      <c r="B17786" s="1">
        <f t="shared" si="554"/>
        <v>2016</v>
      </c>
      <c r="C17786" s="1">
        <f t="shared" si="555"/>
        <v>3</v>
      </c>
      <c r="D17786">
        <v>2905</v>
      </c>
      <c r="E17786" t="s">
        <v>36</v>
      </c>
      <c r="F17786" s="4">
        <v>550000</v>
      </c>
      <c r="G17786" t="s">
        <v>5</v>
      </c>
      <c r="H17786">
        <v>4</v>
      </c>
      <c r="I17786" s="4">
        <f>IF(E17786="Rhode Island", Table1[[#This Row],[price]]*$L$3, IF(E17786="Massachusetts", Table1[[#This Row],[price]]*$L$2, 1))</f>
        <v>550000</v>
      </c>
    </row>
    <row r="17787" spans="1:9" x14ac:dyDescent="0.25">
      <c r="A17787" s="2">
        <v>42557</v>
      </c>
      <c r="B17787" s="1">
        <f t="shared" si="554"/>
        <v>2016</v>
      </c>
      <c r="C17787" s="1">
        <f t="shared" si="555"/>
        <v>3</v>
      </c>
      <c r="D17787">
        <v>2902</v>
      </c>
      <c r="E17787" t="s">
        <v>36</v>
      </c>
      <c r="F17787" s="4">
        <v>580000</v>
      </c>
      <c r="G17787" t="s">
        <v>5</v>
      </c>
      <c r="H17787">
        <v>4</v>
      </c>
      <c r="I17787" s="4">
        <f>IF(E17787="Rhode Island", Table1[[#This Row],[price]]*$L$3, IF(E17787="Massachusetts", Table1[[#This Row],[price]]*$L$2, 1))</f>
        <v>580000</v>
      </c>
    </row>
    <row r="17788" spans="1:9" x14ac:dyDescent="0.25">
      <c r="A17788" s="2">
        <v>42557</v>
      </c>
      <c r="B17788" s="1">
        <f t="shared" si="554"/>
        <v>2016</v>
      </c>
      <c r="C17788" s="1">
        <f t="shared" si="555"/>
        <v>3</v>
      </c>
      <c r="D17788">
        <v>2903</v>
      </c>
      <c r="E17788" t="s">
        <v>36</v>
      </c>
      <c r="F17788" s="4">
        <v>625000</v>
      </c>
      <c r="G17788" t="s">
        <v>5</v>
      </c>
      <c r="H17788">
        <v>4</v>
      </c>
      <c r="I17788" s="4">
        <f>IF(E17788="Rhode Island", Table1[[#This Row],[price]]*$L$3, IF(E17788="Massachusetts", Table1[[#This Row],[price]]*$L$2, 1))</f>
        <v>625000</v>
      </c>
    </row>
    <row r="17789" spans="1:9" x14ac:dyDescent="0.25">
      <c r="A17789" s="2">
        <v>42557</v>
      </c>
      <c r="B17789" s="1">
        <f t="shared" si="554"/>
        <v>2016</v>
      </c>
      <c r="C17789" s="1">
        <f t="shared" si="555"/>
        <v>3</v>
      </c>
      <c r="D17789">
        <v>2913</v>
      </c>
      <c r="E17789" t="s">
        <v>36</v>
      </c>
      <c r="F17789" s="4">
        <v>635000</v>
      </c>
      <c r="G17789" t="s">
        <v>5</v>
      </c>
      <c r="H17789">
        <v>4</v>
      </c>
      <c r="I17789" s="4">
        <f>IF(E17789="Rhode Island", Table1[[#This Row],[price]]*$L$3, IF(E17789="Massachusetts", Table1[[#This Row],[price]]*$L$2, 1))</f>
        <v>635000</v>
      </c>
    </row>
    <row r="17790" spans="1:9" x14ac:dyDescent="0.25">
      <c r="A17790" s="2">
        <v>42557</v>
      </c>
      <c r="B17790" s="1">
        <f t="shared" si="554"/>
        <v>2016</v>
      </c>
      <c r="C17790" s="1">
        <f t="shared" si="555"/>
        <v>3</v>
      </c>
      <c r="D17790">
        <v>2914</v>
      </c>
      <c r="E17790" t="s">
        <v>36</v>
      </c>
      <c r="F17790" s="4">
        <v>696000</v>
      </c>
      <c r="G17790" t="s">
        <v>5</v>
      </c>
      <c r="H17790">
        <v>4</v>
      </c>
      <c r="I17790" s="4">
        <f>IF(E17790="Rhode Island", Table1[[#This Row],[price]]*$L$3, IF(E17790="Massachusetts", Table1[[#This Row],[price]]*$L$2, 1))</f>
        <v>696000</v>
      </c>
    </row>
    <row r="17791" spans="1:9" x14ac:dyDescent="0.25">
      <c r="A17791" s="2">
        <v>42557</v>
      </c>
      <c r="B17791" s="1">
        <f t="shared" si="554"/>
        <v>2016</v>
      </c>
      <c r="C17791" s="1">
        <f t="shared" si="555"/>
        <v>3</v>
      </c>
      <c r="D17791">
        <v>2615</v>
      </c>
      <c r="E17791" t="s">
        <v>37</v>
      </c>
      <c r="F17791" s="4">
        <v>760000</v>
      </c>
      <c r="G17791" t="s">
        <v>5</v>
      </c>
      <c r="H17791">
        <v>4</v>
      </c>
      <c r="I17791" s="4">
        <f>IF(E17791="Rhode Island", Table1[[#This Row],[price]]*$L$3, IF(E17791="Massachusetts", Table1[[#This Row],[price]]*$L$2, 1))</f>
        <v>760000</v>
      </c>
    </row>
    <row r="17792" spans="1:9" x14ac:dyDescent="0.25">
      <c r="A17792" s="2">
        <v>42557</v>
      </c>
      <c r="B17792" s="1">
        <f t="shared" si="554"/>
        <v>2016</v>
      </c>
      <c r="C17792" s="1">
        <f t="shared" si="555"/>
        <v>3</v>
      </c>
      <c r="D17792">
        <v>2607</v>
      </c>
      <c r="E17792" t="s">
        <v>37</v>
      </c>
      <c r="F17792" s="4">
        <v>306000</v>
      </c>
      <c r="G17792" t="s">
        <v>6</v>
      </c>
      <c r="H17792">
        <v>2</v>
      </c>
      <c r="I17792" s="4">
        <f>IF(E17792="Rhode Island", Table1[[#This Row],[price]]*$L$3, IF(E17792="Massachusetts", Table1[[#This Row],[price]]*$L$2, 1))</f>
        <v>306000</v>
      </c>
    </row>
    <row r="17793" spans="1:9" x14ac:dyDescent="0.25">
      <c r="A17793" s="2">
        <v>42557</v>
      </c>
      <c r="B17793" s="1">
        <f t="shared" si="554"/>
        <v>2016</v>
      </c>
      <c r="C17793" s="1">
        <f t="shared" si="555"/>
        <v>3</v>
      </c>
      <c r="D17793">
        <v>2602</v>
      </c>
      <c r="E17793" t="s">
        <v>37</v>
      </c>
      <c r="F17793" s="4">
        <v>350000</v>
      </c>
      <c r="G17793" t="s">
        <v>6</v>
      </c>
      <c r="H17793">
        <v>2</v>
      </c>
      <c r="I17793" s="4">
        <f>IF(E17793="Rhode Island", Table1[[#This Row],[price]]*$L$3, IF(E17793="Massachusetts", Table1[[#This Row],[price]]*$L$2, 1))</f>
        <v>350000</v>
      </c>
    </row>
    <row r="17794" spans="1:9" x14ac:dyDescent="0.25">
      <c r="A17794" s="2">
        <v>42557</v>
      </c>
      <c r="B17794" s="1">
        <f t="shared" ref="B17794:B17857" si="556">YEAR(A17794)</f>
        <v>2016</v>
      </c>
      <c r="C17794" s="1">
        <f t="shared" ref="C17794:C17857" si="557">ROUNDUP(MONTH(A17794)/3,0)</f>
        <v>3</v>
      </c>
      <c r="D17794">
        <v>2603</v>
      </c>
      <c r="E17794" t="s">
        <v>37</v>
      </c>
      <c r="F17794" s="4">
        <v>495000</v>
      </c>
      <c r="G17794" t="s">
        <v>6</v>
      </c>
      <c r="H17794">
        <v>2</v>
      </c>
      <c r="I17794" s="4">
        <f>IF(E17794="Rhode Island", Table1[[#This Row],[price]]*$L$3, IF(E17794="Massachusetts", Table1[[#This Row],[price]]*$L$2, 1))</f>
        <v>495000</v>
      </c>
    </row>
    <row r="17795" spans="1:9" x14ac:dyDescent="0.25">
      <c r="A17795" s="2">
        <v>42558</v>
      </c>
      <c r="B17795" s="1">
        <f t="shared" si="556"/>
        <v>2016</v>
      </c>
      <c r="C17795" s="1">
        <f t="shared" si="557"/>
        <v>3</v>
      </c>
      <c r="D17795">
        <v>2615</v>
      </c>
      <c r="E17795" t="s">
        <v>37</v>
      </c>
      <c r="F17795" s="4">
        <v>445000</v>
      </c>
      <c r="G17795" t="s">
        <v>5</v>
      </c>
      <c r="H17795">
        <v>3</v>
      </c>
      <c r="I17795" s="4">
        <f>IF(E17795="Rhode Island", Table1[[#This Row],[price]]*$L$3, IF(E17795="Massachusetts", Table1[[#This Row],[price]]*$L$2, 1))</f>
        <v>445000</v>
      </c>
    </row>
    <row r="17796" spans="1:9" x14ac:dyDescent="0.25">
      <c r="A17796" s="2">
        <v>42558</v>
      </c>
      <c r="B17796" s="1">
        <f t="shared" si="556"/>
        <v>2016</v>
      </c>
      <c r="C17796" s="1">
        <f t="shared" si="557"/>
        <v>3</v>
      </c>
      <c r="D17796">
        <v>2906</v>
      </c>
      <c r="E17796" t="s">
        <v>36</v>
      </c>
      <c r="F17796" s="4">
        <v>463000</v>
      </c>
      <c r="G17796" t="s">
        <v>5</v>
      </c>
      <c r="H17796">
        <v>3</v>
      </c>
      <c r="I17796" s="4">
        <f>IF(E17796="Rhode Island", Table1[[#This Row],[price]]*$L$3, IF(E17796="Massachusetts", Table1[[#This Row],[price]]*$L$2, 1))</f>
        <v>463000</v>
      </c>
    </row>
    <row r="17797" spans="1:9" x14ac:dyDescent="0.25">
      <c r="A17797" s="2">
        <v>42558</v>
      </c>
      <c r="B17797" s="1">
        <f t="shared" si="556"/>
        <v>2016</v>
      </c>
      <c r="C17797" s="1">
        <f t="shared" si="557"/>
        <v>3</v>
      </c>
      <c r="D17797">
        <v>2905</v>
      </c>
      <c r="E17797" t="s">
        <v>36</v>
      </c>
      <c r="F17797" s="4">
        <v>483000</v>
      </c>
      <c r="G17797" t="s">
        <v>5</v>
      </c>
      <c r="H17797">
        <v>3</v>
      </c>
      <c r="I17797" s="4">
        <f>IF(E17797="Rhode Island", Table1[[#This Row],[price]]*$L$3, IF(E17797="Massachusetts", Table1[[#This Row],[price]]*$L$2, 1))</f>
        <v>483000</v>
      </c>
    </row>
    <row r="17798" spans="1:9" x14ac:dyDescent="0.25">
      <c r="A17798" s="2">
        <v>42558</v>
      </c>
      <c r="B17798" s="1">
        <f t="shared" si="556"/>
        <v>2016</v>
      </c>
      <c r="C17798" s="1">
        <f t="shared" si="557"/>
        <v>3</v>
      </c>
      <c r="D17798">
        <v>2615</v>
      </c>
      <c r="E17798" t="s">
        <v>37</v>
      </c>
      <c r="F17798" s="4">
        <v>510000</v>
      </c>
      <c r="G17798" t="s">
        <v>5</v>
      </c>
      <c r="H17798">
        <v>3</v>
      </c>
      <c r="I17798" s="4">
        <f>IF(E17798="Rhode Island", Table1[[#This Row],[price]]*$L$3, IF(E17798="Massachusetts", Table1[[#This Row],[price]]*$L$2, 1))</f>
        <v>510000</v>
      </c>
    </row>
    <row r="17799" spans="1:9" x14ac:dyDescent="0.25">
      <c r="A17799" s="2">
        <v>42558</v>
      </c>
      <c r="B17799" s="1">
        <f t="shared" si="556"/>
        <v>2016</v>
      </c>
      <c r="C17799" s="1">
        <f t="shared" si="557"/>
        <v>3</v>
      </c>
      <c r="D17799">
        <v>2614</v>
      </c>
      <c r="E17799" t="s">
        <v>37</v>
      </c>
      <c r="F17799" s="4">
        <v>546000</v>
      </c>
      <c r="G17799" t="s">
        <v>5</v>
      </c>
      <c r="H17799">
        <v>3</v>
      </c>
      <c r="I17799" s="4">
        <f>IF(E17799="Rhode Island", Table1[[#This Row],[price]]*$L$3, IF(E17799="Massachusetts", Table1[[#This Row],[price]]*$L$2, 1))</f>
        <v>546000</v>
      </c>
    </row>
    <row r="17800" spans="1:9" x14ac:dyDescent="0.25">
      <c r="A17800" s="2">
        <v>42558</v>
      </c>
      <c r="B17800" s="1">
        <f t="shared" si="556"/>
        <v>2016</v>
      </c>
      <c r="C17800" s="1">
        <f t="shared" si="557"/>
        <v>3</v>
      </c>
      <c r="D17800">
        <v>2914</v>
      </c>
      <c r="E17800" t="s">
        <v>36</v>
      </c>
      <c r="F17800" s="4">
        <v>560000</v>
      </c>
      <c r="G17800" t="s">
        <v>5</v>
      </c>
      <c r="H17800">
        <v>4</v>
      </c>
      <c r="I17800" s="4">
        <f>IF(E17800="Rhode Island", Table1[[#This Row],[price]]*$L$3, IF(E17800="Massachusetts", Table1[[#This Row],[price]]*$L$2, 1))</f>
        <v>560000</v>
      </c>
    </row>
    <row r="17801" spans="1:9" x14ac:dyDescent="0.25">
      <c r="A17801" s="2">
        <v>42558</v>
      </c>
      <c r="B17801" s="1">
        <f t="shared" si="556"/>
        <v>2016</v>
      </c>
      <c r="C17801" s="1">
        <f t="shared" si="557"/>
        <v>3</v>
      </c>
      <c r="D17801">
        <v>2914</v>
      </c>
      <c r="E17801" t="s">
        <v>36</v>
      </c>
      <c r="F17801" s="4">
        <v>692000</v>
      </c>
      <c r="G17801" t="s">
        <v>5</v>
      </c>
      <c r="H17801">
        <v>4</v>
      </c>
      <c r="I17801" s="4">
        <f>IF(E17801="Rhode Island", Table1[[#This Row],[price]]*$L$3, IF(E17801="Massachusetts", Table1[[#This Row],[price]]*$L$2, 1))</f>
        <v>692000</v>
      </c>
    </row>
    <row r="17802" spans="1:9" x14ac:dyDescent="0.25">
      <c r="A17802" s="2">
        <v>42558</v>
      </c>
      <c r="B17802" s="1">
        <f t="shared" si="556"/>
        <v>2016</v>
      </c>
      <c r="C17802" s="1">
        <f t="shared" si="557"/>
        <v>3</v>
      </c>
      <c r="D17802">
        <v>2607</v>
      </c>
      <c r="E17802" t="s">
        <v>37</v>
      </c>
      <c r="F17802" s="4">
        <v>722000</v>
      </c>
      <c r="G17802" t="s">
        <v>5</v>
      </c>
      <c r="H17802">
        <v>4</v>
      </c>
      <c r="I17802" s="4">
        <f>IF(E17802="Rhode Island", Table1[[#This Row],[price]]*$L$3, IF(E17802="Massachusetts", Table1[[#This Row],[price]]*$L$2, 1))</f>
        <v>722000</v>
      </c>
    </row>
    <row r="17803" spans="1:9" x14ac:dyDescent="0.25">
      <c r="A17803" s="2">
        <v>42559</v>
      </c>
      <c r="B17803" s="1">
        <f t="shared" si="556"/>
        <v>2016</v>
      </c>
      <c r="C17803" s="1">
        <f t="shared" si="557"/>
        <v>3</v>
      </c>
      <c r="D17803">
        <v>2615</v>
      </c>
      <c r="E17803" t="s">
        <v>37</v>
      </c>
      <c r="F17803" s="4">
        <v>413000</v>
      </c>
      <c r="G17803" t="s">
        <v>5</v>
      </c>
      <c r="H17803">
        <v>3</v>
      </c>
      <c r="I17803" s="4">
        <f>IF(E17803="Rhode Island", Table1[[#This Row],[price]]*$L$3, IF(E17803="Massachusetts", Table1[[#This Row],[price]]*$L$2, 1))</f>
        <v>413000</v>
      </c>
    </row>
    <row r="17804" spans="1:9" x14ac:dyDescent="0.25">
      <c r="A17804" s="2">
        <v>42559</v>
      </c>
      <c r="B17804" s="1">
        <f t="shared" si="556"/>
        <v>2016</v>
      </c>
      <c r="C17804" s="1">
        <f t="shared" si="557"/>
        <v>3</v>
      </c>
      <c r="D17804">
        <v>2913</v>
      </c>
      <c r="E17804" t="s">
        <v>36</v>
      </c>
      <c r="F17804" s="4">
        <v>670000</v>
      </c>
      <c r="G17804" t="s">
        <v>5</v>
      </c>
      <c r="H17804">
        <v>4</v>
      </c>
      <c r="I17804" s="4">
        <f>IF(E17804="Rhode Island", Table1[[#This Row],[price]]*$L$3, IF(E17804="Massachusetts", Table1[[#This Row],[price]]*$L$2, 1))</f>
        <v>670000</v>
      </c>
    </row>
    <row r="17805" spans="1:9" x14ac:dyDescent="0.25">
      <c r="A17805" s="2">
        <v>42559</v>
      </c>
      <c r="B17805" s="1">
        <f t="shared" si="556"/>
        <v>2016</v>
      </c>
      <c r="C17805" s="1">
        <f t="shared" si="557"/>
        <v>3</v>
      </c>
      <c r="D17805">
        <v>2911</v>
      </c>
      <c r="E17805" t="s">
        <v>36</v>
      </c>
      <c r="F17805" s="4">
        <v>796000</v>
      </c>
      <c r="G17805" t="s">
        <v>5</v>
      </c>
      <c r="H17805">
        <v>4</v>
      </c>
      <c r="I17805" s="4">
        <f>IF(E17805="Rhode Island", Table1[[#This Row],[price]]*$L$3, IF(E17805="Massachusetts", Table1[[#This Row],[price]]*$L$2, 1))</f>
        <v>796000</v>
      </c>
    </row>
    <row r="17806" spans="1:9" x14ac:dyDescent="0.25">
      <c r="A17806" s="2">
        <v>42559</v>
      </c>
      <c r="B17806" s="1">
        <f t="shared" si="556"/>
        <v>2016</v>
      </c>
      <c r="C17806" s="1">
        <f t="shared" si="557"/>
        <v>3</v>
      </c>
      <c r="D17806">
        <v>2911</v>
      </c>
      <c r="E17806" t="s">
        <v>36</v>
      </c>
      <c r="F17806" s="4">
        <v>840000</v>
      </c>
      <c r="G17806" t="s">
        <v>5</v>
      </c>
      <c r="H17806">
        <v>4</v>
      </c>
      <c r="I17806" s="4">
        <f>IF(E17806="Rhode Island", Table1[[#This Row],[price]]*$L$3, IF(E17806="Massachusetts", Table1[[#This Row],[price]]*$L$2, 1))</f>
        <v>840000</v>
      </c>
    </row>
    <row r="17807" spans="1:9" x14ac:dyDescent="0.25">
      <c r="A17807" s="2">
        <v>42559</v>
      </c>
      <c r="B17807" s="1">
        <f t="shared" si="556"/>
        <v>2016</v>
      </c>
      <c r="C17807" s="1">
        <f t="shared" si="557"/>
        <v>3</v>
      </c>
      <c r="D17807">
        <v>2602</v>
      </c>
      <c r="E17807" t="s">
        <v>37</v>
      </c>
      <c r="F17807" s="4">
        <v>260000</v>
      </c>
      <c r="G17807" t="s">
        <v>6</v>
      </c>
      <c r="H17807">
        <v>1</v>
      </c>
      <c r="I17807" s="4">
        <f>IF(E17807="Rhode Island", Table1[[#This Row],[price]]*$L$3, IF(E17807="Massachusetts", Table1[[#This Row],[price]]*$L$2, 1))</f>
        <v>260000</v>
      </c>
    </row>
    <row r="17808" spans="1:9" x14ac:dyDescent="0.25">
      <c r="A17808" s="2">
        <v>42559</v>
      </c>
      <c r="B17808" s="1">
        <f t="shared" si="556"/>
        <v>2016</v>
      </c>
      <c r="C17808" s="1">
        <f t="shared" si="557"/>
        <v>3</v>
      </c>
      <c r="D17808">
        <v>2614</v>
      </c>
      <c r="E17808" t="s">
        <v>37</v>
      </c>
      <c r="F17808" s="4">
        <v>420000</v>
      </c>
      <c r="G17808" t="s">
        <v>6</v>
      </c>
      <c r="H17808">
        <v>2</v>
      </c>
      <c r="I17808" s="4">
        <f>IF(E17808="Rhode Island", Table1[[#This Row],[price]]*$L$3, IF(E17808="Massachusetts", Table1[[#This Row],[price]]*$L$2, 1))</f>
        <v>420000</v>
      </c>
    </row>
    <row r="17809" spans="1:9" x14ac:dyDescent="0.25">
      <c r="A17809" s="2">
        <v>42559</v>
      </c>
      <c r="B17809" s="1">
        <f t="shared" si="556"/>
        <v>2016</v>
      </c>
      <c r="C17809" s="1">
        <f t="shared" si="557"/>
        <v>3</v>
      </c>
      <c r="D17809">
        <v>2600</v>
      </c>
      <c r="E17809" t="s">
        <v>37</v>
      </c>
      <c r="F17809" s="4">
        <v>860000</v>
      </c>
      <c r="G17809" t="s">
        <v>6</v>
      </c>
      <c r="H17809">
        <v>3</v>
      </c>
      <c r="I17809" s="4">
        <f>IF(E17809="Rhode Island", Table1[[#This Row],[price]]*$L$3, IF(E17809="Massachusetts", Table1[[#This Row],[price]]*$L$2, 1))</f>
        <v>860000</v>
      </c>
    </row>
    <row r="17810" spans="1:9" x14ac:dyDescent="0.25">
      <c r="A17810" s="2">
        <v>42560</v>
      </c>
      <c r="B17810" s="1">
        <f t="shared" si="556"/>
        <v>2016</v>
      </c>
      <c r="C17810" s="1">
        <f t="shared" si="557"/>
        <v>3</v>
      </c>
      <c r="D17810">
        <v>2614</v>
      </c>
      <c r="E17810" t="s">
        <v>37</v>
      </c>
      <c r="F17810" s="4">
        <v>185000</v>
      </c>
      <c r="G17810" t="s">
        <v>5</v>
      </c>
      <c r="H17810">
        <v>1</v>
      </c>
      <c r="I17810" s="4">
        <f>IF(E17810="Rhode Island", Table1[[#This Row],[price]]*$L$3, IF(E17810="Massachusetts", Table1[[#This Row],[price]]*$L$2, 1))</f>
        <v>185000</v>
      </c>
    </row>
    <row r="17811" spans="1:9" x14ac:dyDescent="0.25">
      <c r="A17811" s="2">
        <v>42560</v>
      </c>
      <c r="B17811" s="1">
        <f t="shared" si="556"/>
        <v>2016</v>
      </c>
      <c r="C17811" s="1">
        <f t="shared" si="557"/>
        <v>3</v>
      </c>
      <c r="D17811">
        <v>2906</v>
      </c>
      <c r="E17811" t="s">
        <v>36</v>
      </c>
      <c r="F17811" s="4">
        <v>400000</v>
      </c>
      <c r="G17811" t="s">
        <v>5</v>
      </c>
      <c r="H17811">
        <v>3</v>
      </c>
      <c r="I17811" s="4">
        <f>IF(E17811="Rhode Island", Table1[[#This Row],[price]]*$L$3, IF(E17811="Massachusetts", Table1[[#This Row],[price]]*$L$2, 1))</f>
        <v>400000</v>
      </c>
    </row>
    <row r="17812" spans="1:9" x14ac:dyDescent="0.25">
      <c r="A17812" s="2">
        <v>42560</v>
      </c>
      <c r="B17812" s="1">
        <f t="shared" si="556"/>
        <v>2016</v>
      </c>
      <c r="C17812" s="1">
        <f t="shared" si="557"/>
        <v>3</v>
      </c>
      <c r="D17812">
        <v>2614</v>
      </c>
      <c r="E17812" t="s">
        <v>37</v>
      </c>
      <c r="F17812" s="4">
        <v>425000</v>
      </c>
      <c r="G17812" t="s">
        <v>5</v>
      </c>
      <c r="H17812">
        <v>3</v>
      </c>
      <c r="I17812" s="4">
        <f>IF(E17812="Rhode Island", Table1[[#This Row],[price]]*$L$3, IF(E17812="Massachusetts", Table1[[#This Row],[price]]*$L$2, 1))</f>
        <v>425000</v>
      </c>
    </row>
    <row r="17813" spans="1:9" x14ac:dyDescent="0.25">
      <c r="A17813" s="2">
        <v>42560</v>
      </c>
      <c r="B17813" s="1">
        <f t="shared" si="556"/>
        <v>2016</v>
      </c>
      <c r="C17813" s="1">
        <f t="shared" si="557"/>
        <v>3</v>
      </c>
      <c r="D17813">
        <v>2615</v>
      </c>
      <c r="E17813" t="s">
        <v>37</v>
      </c>
      <c r="F17813" s="4">
        <v>426000</v>
      </c>
      <c r="G17813" t="s">
        <v>5</v>
      </c>
      <c r="H17813">
        <v>4</v>
      </c>
      <c r="I17813" s="4">
        <f>IF(E17813="Rhode Island", Table1[[#This Row],[price]]*$L$3, IF(E17813="Massachusetts", Table1[[#This Row],[price]]*$L$2, 1))</f>
        <v>426000</v>
      </c>
    </row>
    <row r="17814" spans="1:9" x14ac:dyDescent="0.25">
      <c r="A17814" s="2">
        <v>42560</v>
      </c>
      <c r="B17814" s="1">
        <f t="shared" si="556"/>
        <v>2016</v>
      </c>
      <c r="C17814" s="1">
        <f t="shared" si="557"/>
        <v>3</v>
      </c>
      <c r="D17814">
        <v>2615</v>
      </c>
      <c r="E17814" t="s">
        <v>37</v>
      </c>
      <c r="F17814" s="4">
        <v>430000</v>
      </c>
      <c r="G17814" t="s">
        <v>5</v>
      </c>
      <c r="H17814">
        <v>3</v>
      </c>
      <c r="I17814" s="4">
        <f>IF(E17814="Rhode Island", Table1[[#This Row],[price]]*$L$3, IF(E17814="Massachusetts", Table1[[#This Row],[price]]*$L$2, 1))</f>
        <v>430000</v>
      </c>
    </row>
    <row r="17815" spans="1:9" x14ac:dyDescent="0.25">
      <c r="A17815" s="2">
        <v>42560</v>
      </c>
      <c r="B17815" s="1">
        <f t="shared" si="556"/>
        <v>2016</v>
      </c>
      <c r="C17815" s="1">
        <f t="shared" si="557"/>
        <v>3</v>
      </c>
      <c r="D17815">
        <v>2903</v>
      </c>
      <c r="E17815" t="s">
        <v>36</v>
      </c>
      <c r="F17815" s="4">
        <v>440000</v>
      </c>
      <c r="G17815" t="s">
        <v>5</v>
      </c>
      <c r="H17815">
        <v>3</v>
      </c>
      <c r="I17815" s="4">
        <f>IF(E17815="Rhode Island", Table1[[#This Row],[price]]*$L$3, IF(E17815="Massachusetts", Table1[[#This Row],[price]]*$L$2, 1))</f>
        <v>440000</v>
      </c>
    </row>
    <row r="17816" spans="1:9" x14ac:dyDescent="0.25">
      <c r="A17816" s="2">
        <v>42560</v>
      </c>
      <c r="B17816" s="1">
        <f t="shared" si="556"/>
        <v>2016</v>
      </c>
      <c r="C17816" s="1">
        <f t="shared" si="557"/>
        <v>3</v>
      </c>
      <c r="D17816">
        <v>2615</v>
      </c>
      <c r="E17816" t="s">
        <v>37</v>
      </c>
      <c r="F17816" s="4">
        <v>496000</v>
      </c>
      <c r="G17816" t="s">
        <v>5</v>
      </c>
      <c r="H17816">
        <v>4</v>
      </c>
      <c r="I17816" s="4">
        <f>IF(E17816="Rhode Island", Table1[[#This Row],[price]]*$L$3, IF(E17816="Massachusetts", Table1[[#This Row],[price]]*$L$2, 1))</f>
        <v>496000</v>
      </c>
    </row>
    <row r="17817" spans="1:9" x14ac:dyDescent="0.25">
      <c r="A17817" s="2">
        <v>42560</v>
      </c>
      <c r="B17817" s="1">
        <f t="shared" si="556"/>
        <v>2016</v>
      </c>
      <c r="C17817" s="1">
        <f t="shared" si="557"/>
        <v>3</v>
      </c>
      <c r="D17817">
        <v>2611</v>
      </c>
      <c r="E17817" t="s">
        <v>37</v>
      </c>
      <c r="F17817" s="4">
        <v>515000</v>
      </c>
      <c r="G17817" t="s">
        <v>5</v>
      </c>
      <c r="H17817">
        <v>3</v>
      </c>
      <c r="I17817" s="4">
        <f>IF(E17817="Rhode Island", Table1[[#This Row],[price]]*$L$3, IF(E17817="Massachusetts", Table1[[#This Row],[price]]*$L$2, 1))</f>
        <v>515000</v>
      </c>
    </row>
    <row r="17818" spans="1:9" x14ac:dyDescent="0.25">
      <c r="A17818" s="2">
        <v>42560</v>
      </c>
      <c r="B17818" s="1">
        <f t="shared" si="556"/>
        <v>2016</v>
      </c>
      <c r="C17818" s="1">
        <f t="shared" si="557"/>
        <v>3</v>
      </c>
      <c r="D17818">
        <v>2902</v>
      </c>
      <c r="E17818" t="s">
        <v>36</v>
      </c>
      <c r="F17818" s="4">
        <v>515000</v>
      </c>
      <c r="G17818" t="s">
        <v>5</v>
      </c>
      <c r="H17818">
        <v>4</v>
      </c>
      <c r="I17818" s="4">
        <f>IF(E17818="Rhode Island", Table1[[#This Row],[price]]*$L$3, IF(E17818="Massachusetts", Table1[[#This Row],[price]]*$L$2, 1))</f>
        <v>515000</v>
      </c>
    </row>
    <row r="17819" spans="1:9" x14ac:dyDescent="0.25">
      <c r="A17819" s="2">
        <v>42560</v>
      </c>
      <c r="B17819" s="1">
        <f t="shared" si="556"/>
        <v>2016</v>
      </c>
      <c r="C17819" s="1">
        <f t="shared" si="557"/>
        <v>3</v>
      </c>
      <c r="D17819">
        <v>2905</v>
      </c>
      <c r="E17819" t="s">
        <v>36</v>
      </c>
      <c r="F17819" s="4">
        <v>554000</v>
      </c>
      <c r="G17819" t="s">
        <v>5</v>
      </c>
      <c r="H17819">
        <v>4</v>
      </c>
      <c r="I17819" s="4">
        <f>IF(E17819="Rhode Island", Table1[[#This Row],[price]]*$L$3, IF(E17819="Massachusetts", Table1[[#This Row],[price]]*$L$2, 1))</f>
        <v>554000</v>
      </c>
    </row>
    <row r="17820" spans="1:9" x14ac:dyDescent="0.25">
      <c r="A17820" s="2">
        <v>42560</v>
      </c>
      <c r="B17820" s="1">
        <f t="shared" si="556"/>
        <v>2016</v>
      </c>
      <c r="C17820" s="1">
        <f t="shared" si="557"/>
        <v>3</v>
      </c>
      <c r="D17820">
        <v>2615</v>
      </c>
      <c r="E17820" t="s">
        <v>37</v>
      </c>
      <c r="F17820" s="4">
        <v>570000</v>
      </c>
      <c r="G17820" t="s">
        <v>5</v>
      </c>
      <c r="H17820">
        <v>4</v>
      </c>
      <c r="I17820" s="4">
        <f>IF(E17820="Rhode Island", Table1[[#This Row],[price]]*$L$3, IF(E17820="Massachusetts", Table1[[#This Row],[price]]*$L$2, 1))</f>
        <v>570000</v>
      </c>
    </row>
    <row r="17821" spans="1:9" x14ac:dyDescent="0.25">
      <c r="A17821" s="2">
        <v>42560</v>
      </c>
      <c r="B17821" s="1">
        <f t="shared" si="556"/>
        <v>2016</v>
      </c>
      <c r="C17821" s="1">
        <f t="shared" si="557"/>
        <v>3</v>
      </c>
      <c r="D17821">
        <v>2905</v>
      </c>
      <c r="E17821" t="s">
        <v>36</v>
      </c>
      <c r="F17821" s="4">
        <v>660000</v>
      </c>
      <c r="G17821" t="s">
        <v>5</v>
      </c>
      <c r="H17821">
        <v>4</v>
      </c>
      <c r="I17821" s="4">
        <f>IF(E17821="Rhode Island", Table1[[#This Row],[price]]*$L$3, IF(E17821="Massachusetts", Table1[[#This Row],[price]]*$L$2, 1))</f>
        <v>660000</v>
      </c>
    </row>
    <row r="17822" spans="1:9" x14ac:dyDescent="0.25">
      <c r="A17822" s="2">
        <v>42560</v>
      </c>
      <c r="B17822" s="1">
        <f t="shared" si="556"/>
        <v>2016</v>
      </c>
      <c r="C17822" s="1">
        <f t="shared" si="557"/>
        <v>3</v>
      </c>
      <c r="D17822">
        <v>2611</v>
      </c>
      <c r="E17822" t="s">
        <v>37</v>
      </c>
      <c r="F17822" s="4">
        <v>671000</v>
      </c>
      <c r="G17822" t="s">
        <v>5</v>
      </c>
      <c r="H17822">
        <v>4</v>
      </c>
      <c r="I17822" s="4">
        <f>IF(E17822="Rhode Island", Table1[[#This Row],[price]]*$L$3, IF(E17822="Massachusetts", Table1[[#This Row],[price]]*$L$2, 1))</f>
        <v>671000</v>
      </c>
    </row>
    <row r="17823" spans="1:9" x14ac:dyDescent="0.25">
      <c r="A17823" s="2">
        <v>42560</v>
      </c>
      <c r="B17823" s="1">
        <f t="shared" si="556"/>
        <v>2016</v>
      </c>
      <c r="C17823" s="1">
        <f t="shared" si="557"/>
        <v>3</v>
      </c>
      <c r="D17823">
        <v>2604</v>
      </c>
      <c r="E17823" t="s">
        <v>37</v>
      </c>
      <c r="F17823" s="4">
        <v>750000</v>
      </c>
      <c r="G17823" t="s">
        <v>5</v>
      </c>
      <c r="H17823">
        <v>3</v>
      </c>
      <c r="I17823" s="4">
        <f>IF(E17823="Rhode Island", Table1[[#This Row],[price]]*$L$3, IF(E17823="Massachusetts", Table1[[#This Row],[price]]*$L$2, 1))</f>
        <v>750000</v>
      </c>
    </row>
    <row r="17824" spans="1:9" x14ac:dyDescent="0.25">
      <c r="A17824" s="2">
        <v>42560</v>
      </c>
      <c r="B17824" s="1">
        <f t="shared" si="556"/>
        <v>2016</v>
      </c>
      <c r="C17824" s="1">
        <f t="shared" si="557"/>
        <v>3</v>
      </c>
      <c r="D17824">
        <v>2602</v>
      </c>
      <c r="E17824" t="s">
        <v>37</v>
      </c>
      <c r="F17824" s="4">
        <v>780000</v>
      </c>
      <c r="G17824" t="s">
        <v>5</v>
      </c>
      <c r="H17824">
        <v>4</v>
      </c>
      <c r="I17824" s="4">
        <f>IF(E17824="Rhode Island", Table1[[#This Row],[price]]*$L$3, IF(E17824="Massachusetts", Table1[[#This Row],[price]]*$L$2, 1))</f>
        <v>780000</v>
      </c>
    </row>
    <row r="17825" spans="1:9" x14ac:dyDescent="0.25">
      <c r="A17825" s="2">
        <v>42560</v>
      </c>
      <c r="B17825" s="1">
        <f t="shared" si="556"/>
        <v>2016</v>
      </c>
      <c r="C17825" s="1">
        <f t="shared" si="557"/>
        <v>3</v>
      </c>
      <c r="D17825">
        <v>2605</v>
      </c>
      <c r="E17825" t="s">
        <v>37</v>
      </c>
      <c r="F17825" s="4">
        <v>857000</v>
      </c>
      <c r="G17825" t="s">
        <v>5</v>
      </c>
      <c r="H17825">
        <v>4</v>
      </c>
      <c r="I17825" s="4">
        <f>IF(E17825="Rhode Island", Table1[[#This Row],[price]]*$L$3, IF(E17825="Massachusetts", Table1[[#This Row],[price]]*$L$2, 1))</f>
        <v>857000</v>
      </c>
    </row>
    <row r="17826" spans="1:9" x14ac:dyDescent="0.25">
      <c r="A17826" s="2">
        <v>42560</v>
      </c>
      <c r="B17826" s="1">
        <f t="shared" si="556"/>
        <v>2016</v>
      </c>
      <c r="C17826" s="1">
        <f t="shared" si="557"/>
        <v>3</v>
      </c>
      <c r="D17826">
        <v>2602</v>
      </c>
      <c r="E17826" t="s">
        <v>37</v>
      </c>
      <c r="F17826" s="4">
        <v>885000</v>
      </c>
      <c r="G17826" t="s">
        <v>5</v>
      </c>
      <c r="H17826">
        <v>3</v>
      </c>
      <c r="I17826" s="4">
        <f>IF(E17826="Rhode Island", Table1[[#This Row],[price]]*$L$3, IF(E17826="Massachusetts", Table1[[#This Row],[price]]*$L$2, 1))</f>
        <v>885000</v>
      </c>
    </row>
    <row r="17827" spans="1:9" x14ac:dyDescent="0.25">
      <c r="A17827" s="2">
        <v>42560</v>
      </c>
      <c r="B17827" s="1">
        <f t="shared" si="556"/>
        <v>2016</v>
      </c>
      <c r="C17827" s="1">
        <f t="shared" si="557"/>
        <v>3</v>
      </c>
      <c r="D17827">
        <v>2611</v>
      </c>
      <c r="E17827" t="s">
        <v>37</v>
      </c>
      <c r="F17827" s="4">
        <v>1130000</v>
      </c>
      <c r="G17827" t="s">
        <v>5</v>
      </c>
      <c r="H17827">
        <v>4</v>
      </c>
      <c r="I17827" s="4">
        <f>IF(E17827="Rhode Island", Table1[[#This Row],[price]]*$L$3, IF(E17827="Massachusetts", Table1[[#This Row],[price]]*$L$2, 1))</f>
        <v>1130000</v>
      </c>
    </row>
    <row r="17828" spans="1:9" x14ac:dyDescent="0.25">
      <c r="A17828" s="2">
        <v>42560</v>
      </c>
      <c r="B17828" s="1">
        <f t="shared" si="556"/>
        <v>2016</v>
      </c>
      <c r="C17828" s="1">
        <f t="shared" si="557"/>
        <v>3</v>
      </c>
      <c r="D17828">
        <v>2603</v>
      </c>
      <c r="E17828" t="s">
        <v>37</v>
      </c>
      <c r="F17828" s="4">
        <v>1370000</v>
      </c>
      <c r="G17828" t="s">
        <v>5</v>
      </c>
      <c r="H17828">
        <v>2</v>
      </c>
      <c r="I17828" s="4">
        <f>IF(E17828="Rhode Island", Table1[[#This Row],[price]]*$L$3, IF(E17828="Massachusetts", Table1[[#This Row],[price]]*$L$2, 1))</f>
        <v>1370000</v>
      </c>
    </row>
    <row r="17829" spans="1:9" x14ac:dyDescent="0.25">
      <c r="A17829" s="2">
        <v>42562</v>
      </c>
      <c r="B17829" s="1">
        <f t="shared" si="556"/>
        <v>2016</v>
      </c>
      <c r="C17829" s="1">
        <f t="shared" si="557"/>
        <v>3</v>
      </c>
      <c r="D17829">
        <v>2904</v>
      </c>
      <c r="E17829" t="s">
        <v>36</v>
      </c>
      <c r="F17829" s="4">
        <v>461500</v>
      </c>
      <c r="G17829" t="s">
        <v>5</v>
      </c>
      <c r="H17829">
        <v>3</v>
      </c>
      <c r="I17829" s="4">
        <f>IF(E17829="Rhode Island", Table1[[#This Row],[price]]*$L$3, IF(E17829="Massachusetts", Table1[[#This Row],[price]]*$L$2, 1))</f>
        <v>461500</v>
      </c>
    </row>
    <row r="17830" spans="1:9" x14ac:dyDescent="0.25">
      <c r="A17830" s="2">
        <v>42562</v>
      </c>
      <c r="B17830" s="1">
        <f t="shared" si="556"/>
        <v>2016</v>
      </c>
      <c r="C17830" s="1">
        <f t="shared" si="557"/>
        <v>3</v>
      </c>
      <c r="D17830">
        <v>2615</v>
      </c>
      <c r="E17830" t="s">
        <v>37</v>
      </c>
      <c r="F17830" s="4">
        <v>480000</v>
      </c>
      <c r="G17830" t="s">
        <v>5</v>
      </c>
      <c r="H17830">
        <v>4</v>
      </c>
      <c r="I17830" s="4">
        <f>IF(E17830="Rhode Island", Table1[[#This Row],[price]]*$L$3, IF(E17830="Massachusetts", Table1[[#This Row],[price]]*$L$2, 1))</f>
        <v>480000</v>
      </c>
    </row>
    <row r="17831" spans="1:9" x14ac:dyDescent="0.25">
      <c r="A17831" s="2">
        <v>42562</v>
      </c>
      <c r="B17831" s="1">
        <f t="shared" si="556"/>
        <v>2016</v>
      </c>
      <c r="C17831" s="1">
        <f t="shared" si="557"/>
        <v>3</v>
      </c>
      <c r="D17831">
        <v>2617</v>
      </c>
      <c r="E17831" t="s">
        <v>37</v>
      </c>
      <c r="F17831" s="4">
        <v>297000</v>
      </c>
      <c r="G17831" t="s">
        <v>6</v>
      </c>
      <c r="H17831">
        <v>2</v>
      </c>
      <c r="I17831" s="4">
        <f>IF(E17831="Rhode Island", Table1[[#This Row],[price]]*$L$3, IF(E17831="Massachusetts", Table1[[#This Row],[price]]*$L$2, 1))</f>
        <v>297000</v>
      </c>
    </row>
    <row r="17832" spans="1:9" x14ac:dyDescent="0.25">
      <c r="A17832" s="2">
        <v>42562</v>
      </c>
      <c r="B17832" s="1">
        <f t="shared" si="556"/>
        <v>2016</v>
      </c>
      <c r="C17832" s="1">
        <f t="shared" si="557"/>
        <v>3</v>
      </c>
      <c r="D17832">
        <v>2601</v>
      </c>
      <c r="E17832" t="s">
        <v>37</v>
      </c>
      <c r="F17832" s="4">
        <v>418000</v>
      </c>
      <c r="G17832" t="s">
        <v>6</v>
      </c>
      <c r="H17832">
        <v>1</v>
      </c>
      <c r="I17832" s="4">
        <f>IF(E17832="Rhode Island", Table1[[#This Row],[price]]*$L$3, IF(E17832="Massachusetts", Table1[[#This Row],[price]]*$L$2, 1))</f>
        <v>418000</v>
      </c>
    </row>
    <row r="17833" spans="1:9" x14ac:dyDescent="0.25">
      <c r="A17833" s="2">
        <v>42562</v>
      </c>
      <c r="B17833" s="1">
        <f t="shared" si="556"/>
        <v>2016</v>
      </c>
      <c r="C17833" s="1">
        <f t="shared" si="557"/>
        <v>3</v>
      </c>
      <c r="D17833">
        <v>2612</v>
      </c>
      <c r="E17833" t="s">
        <v>37</v>
      </c>
      <c r="F17833" s="4">
        <v>485000</v>
      </c>
      <c r="G17833" t="s">
        <v>6</v>
      </c>
      <c r="H17833">
        <v>2</v>
      </c>
      <c r="I17833" s="4">
        <f>IF(E17833="Rhode Island", Table1[[#This Row],[price]]*$L$3, IF(E17833="Massachusetts", Table1[[#This Row],[price]]*$L$2, 1))</f>
        <v>485000</v>
      </c>
    </row>
    <row r="17834" spans="1:9" x14ac:dyDescent="0.25">
      <c r="A17834" s="2">
        <v>42563</v>
      </c>
      <c r="B17834" s="1">
        <f t="shared" si="556"/>
        <v>2016</v>
      </c>
      <c r="C17834" s="1">
        <f t="shared" si="557"/>
        <v>3</v>
      </c>
      <c r="D17834">
        <v>2902</v>
      </c>
      <c r="E17834" t="s">
        <v>36</v>
      </c>
      <c r="F17834" s="4">
        <v>390000</v>
      </c>
      <c r="G17834" t="s">
        <v>5</v>
      </c>
      <c r="H17834">
        <v>3</v>
      </c>
      <c r="I17834" s="4">
        <f>IF(E17834="Rhode Island", Table1[[#This Row],[price]]*$L$3, IF(E17834="Massachusetts", Table1[[#This Row],[price]]*$L$2, 1))</f>
        <v>390000</v>
      </c>
    </row>
    <row r="17835" spans="1:9" x14ac:dyDescent="0.25">
      <c r="A17835" s="2">
        <v>42563</v>
      </c>
      <c r="B17835" s="1">
        <f t="shared" si="556"/>
        <v>2016</v>
      </c>
      <c r="C17835" s="1">
        <f t="shared" si="557"/>
        <v>3</v>
      </c>
      <c r="D17835">
        <v>2905</v>
      </c>
      <c r="E17835" t="s">
        <v>36</v>
      </c>
      <c r="F17835" s="4">
        <v>390000</v>
      </c>
      <c r="G17835" t="s">
        <v>5</v>
      </c>
      <c r="H17835">
        <v>3</v>
      </c>
      <c r="I17835" s="4">
        <f>IF(E17835="Rhode Island", Table1[[#This Row],[price]]*$L$3, IF(E17835="Massachusetts", Table1[[#This Row],[price]]*$L$2, 1))</f>
        <v>390000</v>
      </c>
    </row>
    <row r="17836" spans="1:9" x14ac:dyDescent="0.25">
      <c r="A17836" s="2">
        <v>42563</v>
      </c>
      <c r="B17836" s="1">
        <f t="shared" si="556"/>
        <v>2016</v>
      </c>
      <c r="C17836" s="1">
        <f t="shared" si="557"/>
        <v>3</v>
      </c>
      <c r="D17836">
        <v>2615</v>
      </c>
      <c r="E17836" t="s">
        <v>37</v>
      </c>
      <c r="F17836" s="4">
        <v>442000</v>
      </c>
      <c r="G17836" t="s">
        <v>5</v>
      </c>
      <c r="H17836">
        <v>3</v>
      </c>
      <c r="I17836" s="4">
        <f>IF(E17836="Rhode Island", Table1[[#This Row],[price]]*$L$3, IF(E17836="Massachusetts", Table1[[#This Row],[price]]*$L$2, 1))</f>
        <v>442000</v>
      </c>
    </row>
    <row r="17837" spans="1:9" x14ac:dyDescent="0.25">
      <c r="A17837" s="2">
        <v>42563</v>
      </c>
      <c r="B17837" s="1">
        <f t="shared" si="556"/>
        <v>2016</v>
      </c>
      <c r="C17837" s="1">
        <f t="shared" si="557"/>
        <v>3</v>
      </c>
      <c r="D17837">
        <v>2905</v>
      </c>
      <c r="E17837" t="s">
        <v>36</v>
      </c>
      <c r="F17837" s="4">
        <v>450000</v>
      </c>
      <c r="G17837" t="s">
        <v>5</v>
      </c>
      <c r="H17837">
        <v>3</v>
      </c>
      <c r="I17837" s="4">
        <f>IF(E17837="Rhode Island", Table1[[#This Row],[price]]*$L$3, IF(E17837="Massachusetts", Table1[[#This Row],[price]]*$L$2, 1))</f>
        <v>450000</v>
      </c>
    </row>
    <row r="17838" spans="1:9" x14ac:dyDescent="0.25">
      <c r="A17838" s="2">
        <v>42563</v>
      </c>
      <c r="B17838" s="1">
        <f t="shared" si="556"/>
        <v>2016</v>
      </c>
      <c r="C17838" s="1">
        <f t="shared" si="557"/>
        <v>3</v>
      </c>
      <c r="D17838">
        <v>2615</v>
      </c>
      <c r="E17838" t="s">
        <v>37</v>
      </c>
      <c r="F17838" s="4">
        <v>456000</v>
      </c>
      <c r="G17838" t="s">
        <v>5</v>
      </c>
      <c r="H17838">
        <v>4</v>
      </c>
      <c r="I17838" s="4">
        <f>IF(E17838="Rhode Island", Table1[[#This Row],[price]]*$L$3, IF(E17838="Massachusetts", Table1[[#This Row],[price]]*$L$2, 1))</f>
        <v>456000</v>
      </c>
    </row>
    <row r="17839" spans="1:9" x14ac:dyDescent="0.25">
      <c r="A17839" s="2">
        <v>42563</v>
      </c>
      <c r="B17839" s="1">
        <f t="shared" si="556"/>
        <v>2016</v>
      </c>
      <c r="C17839" s="1">
        <f t="shared" si="557"/>
        <v>3</v>
      </c>
      <c r="D17839">
        <v>2914</v>
      </c>
      <c r="E17839" t="s">
        <v>36</v>
      </c>
      <c r="F17839" s="4">
        <v>550500</v>
      </c>
      <c r="G17839" t="s">
        <v>5</v>
      </c>
      <c r="H17839">
        <v>4</v>
      </c>
      <c r="I17839" s="4">
        <f>IF(E17839="Rhode Island", Table1[[#This Row],[price]]*$L$3, IF(E17839="Massachusetts", Table1[[#This Row],[price]]*$L$2, 1))</f>
        <v>550500</v>
      </c>
    </row>
    <row r="17840" spans="1:9" x14ac:dyDescent="0.25">
      <c r="A17840" s="2">
        <v>42563</v>
      </c>
      <c r="B17840" s="1">
        <f t="shared" si="556"/>
        <v>2016</v>
      </c>
      <c r="C17840" s="1">
        <f t="shared" si="557"/>
        <v>3</v>
      </c>
      <c r="D17840">
        <v>2913</v>
      </c>
      <c r="E17840" t="s">
        <v>36</v>
      </c>
      <c r="F17840" s="4">
        <v>590000</v>
      </c>
      <c r="G17840" t="s">
        <v>5</v>
      </c>
      <c r="H17840">
        <v>4</v>
      </c>
      <c r="I17840" s="4">
        <f>IF(E17840="Rhode Island", Table1[[#This Row],[price]]*$L$3, IF(E17840="Massachusetts", Table1[[#This Row],[price]]*$L$2, 1))</f>
        <v>590000</v>
      </c>
    </row>
    <row r="17841" spans="1:9" x14ac:dyDescent="0.25">
      <c r="A17841" s="2">
        <v>42563</v>
      </c>
      <c r="B17841" s="1">
        <f t="shared" si="556"/>
        <v>2016</v>
      </c>
      <c r="C17841" s="1">
        <f t="shared" si="557"/>
        <v>3</v>
      </c>
      <c r="D17841">
        <v>2902</v>
      </c>
      <c r="E17841" t="s">
        <v>36</v>
      </c>
      <c r="F17841" s="4">
        <v>675000</v>
      </c>
      <c r="G17841" t="s">
        <v>5</v>
      </c>
      <c r="H17841">
        <v>4</v>
      </c>
      <c r="I17841" s="4">
        <f>IF(E17841="Rhode Island", Table1[[#This Row],[price]]*$L$3, IF(E17841="Massachusetts", Table1[[#This Row],[price]]*$L$2, 1))</f>
        <v>675000</v>
      </c>
    </row>
    <row r="17842" spans="1:9" x14ac:dyDescent="0.25">
      <c r="A17842" s="2">
        <v>42563</v>
      </c>
      <c r="B17842" s="1">
        <f t="shared" si="556"/>
        <v>2016</v>
      </c>
      <c r="C17842" s="1">
        <f t="shared" si="557"/>
        <v>3</v>
      </c>
      <c r="D17842">
        <v>2906</v>
      </c>
      <c r="E17842" t="s">
        <v>36</v>
      </c>
      <c r="F17842" s="4">
        <v>690000</v>
      </c>
      <c r="G17842" t="s">
        <v>5</v>
      </c>
      <c r="H17842">
        <v>4</v>
      </c>
      <c r="I17842" s="4">
        <f>IF(E17842="Rhode Island", Table1[[#This Row],[price]]*$L$3, IF(E17842="Massachusetts", Table1[[#This Row],[price]]*$L$2, 1))</f>
        <v>690000</v>
      </c>
    </row>
    <row r="17843" spans="1:9" x14ac:dyDescent="0.25">
      <c r="A17843" s="2">
        <v>42563</v>
      </c>
      <c r="B17843" s="1">
        <f t="shared" si="556"/>
        <v>2016</v>
      </c>
      <c r="C17843" s="1">
        <f t="shared" si="557"/>
        <v>3</v>
      </c>
      <c r="D17843">
        <v>2611</v>
      </c>
      <c r="E17843" t="s">
        <v>37</v>
      </c>
      <c r="F17843" s="4">
        <v>1350000</v>
      </c>
      <c r="G17843" t="s">
        <v>5</v>
      </c>
      <c r="H17843">
        <v>4</v>
      </c>
      <c r="I17843" s="4">
        <f>IF(E17843="Rhode Island", Table1[[#This Row],[price]]*$L$3, IF(E17843="Massachusetts", Table1[[#This Row],[price]]*$L$2, 1))</f>
        <v>1350000</v>
      </c>
    </row>
    <row r="17844" spans="1:9" x14ac:dyDescent="0.25">
      <c r="A17844" s="2">
        <v>42563</v>
      </c>
      <c r="B17844" s="1">
        <f t="shared" si="556"/>
        <v>2016</v>
      </c>
      <c r="C17844" s="1">
        <f t="shared" si="557"/>
        <v>3</v>
      </c>
      <c r="D17844">
        <v>2612</v>
      </c>
      <c r="E17844" t="s">
        <v>37</v>
      </c>
      <c r="F17844" s="4">
        <v>340000</v>
      </c>
      <c r="G17844" t="s">
        <v>6</v>
      </c>
      <c r="H17844">
        <v>1</v>
      </c>
      <c r="I17844" s="4">
        <f>IF(E17844="Rhode Island", Table1[[#This Row],[price]]*$L$3, IF(E17844="Massachusetts", Table1[[#This Row],[price]]*$L$2, 1))</f>
        <v>340000</v>
      </c>
    </row>
    <row r="17845" spans="1:9" x14ac:dyDescent="0.25">
      <c r="A17845" s="2">
        <v>42564</v>
      </c>
      <c r="B17845" s="1">
        <f t="shared" si="556"/>
        <v>2016</v>
      </c>
      <c r="C17845" s="1">
        <f t="shared" si="557"/>
        <v>3</v>
      </c>
      <c r="D17845">
        <v>2617</v>
      </c>
      <c r="E17845" t="s">
        <v>37</v>
      </c>
      <c r="F17845" s="4">
        <v>440000</v>
      </c>
      <c r="G17845" t="s">
        <v>5</v>
      </c>
      <c r="H17845">
        <v>3</v>
      </c>
      <c r="I17845" s="4">
        <f>IF(E17845="Rhode Island", Table1[[#This Row],[price]]*$L$3, IF(E17845="Massachusetts", Table1[[#This Row],[price]]*$L$2, 1))</f>
        <v>440000</v>
      </c>
    </row>
    <row r="17846" spans="1:9" x14ac:dyDescent="0.25">
      <c r="A17846" s="2">
        <v>42564</v>
      </c>
      <c r="B17846" s="1">
        <f t="shared" si="556"/>
        <v>2016</v>
      </c>
      <c r="C17846" s="1">
        <f t="shared" si="557"/>
        <v>3</v>
      </c>
      <c r="D17846">
        <v>2905</v>
      </c>
      <c r="E17846" t="s">
        <v>36</v>
      </c>
      <c r="F17846" s="4">
        <v>465000</v>
      </c>
      <c r="G17846" t="s">
        <v>5</v>
      </c>
      <c r="H17846">
        <v>4</v>
      </c>
      <c r="I17846" s="4">
        <f>IF(E17846="Rhode Island", Table1[[#This Row],[price]]*$L$3, IF(E17846="Massachusetts", Table1[[#This Row],[price]]*$L$2, 1))</f>
        <v>465000</v>
      </c>
    </row>
    <row r="17847" spans="1:9" x14ac:dyDescent="0.25">
      <c r="A17847" s="2">
        <v>42564</v>
      </c>
      <c r="B17847" s="1">
        <f t="shared" si="556"/>
        <v>2016</v>
      </c>
      <c r="C17847" s="1">
        <f t="shared" si="557"/>
        <v>3</v>
      </c>
      <c r="D17847">
        <v>2902</v>
      </c>
      <c r="E17847" t="s">
        <v>36</v>
      </c>
      <c r="F17847" s="4">
        <v>485000</v>
      </c>
      <c r="G17847" t="s">
        <v>5</v>
      </c>
      <c r="H17847">
        <v>4</v>
      </c>
      <c r="I17847" s="4">
        <f>IF(E17847="Rhode Island", Table1[[#This Row],[price]]*$L$3, IF(E17847="Massachusetts", Table1[[#This Row],[price]]*$L$2, 1))</f>
        <v>485000</v>
      </c>
    </row>
    <row r="17848" spans="1:9" x14ac:dyDescent="0.25">
      <c r="A17848" s="2">
        <v>42564</v>
      </c>
      <c r="B17848" s="1">
        <f t="shared" si="556"/>
        <v>2016</v>
      </c>
      <c r="C17848" s="1">
        <f t="shared" si="557"/>
        <v>3</v>
      </c>
      <c r="D17848">
        <v>2905</v>
      </c>
      <c r="E17848" t="s">
        <v>36</v>
      </c>
      <c r="F17848" s="4">
        <v>517000</v>
      </c>
      <c r="G17848" t="s">
        <v>5</v>
      </c>
      <c r="H17848">
        <v>3</v>
      </c>
      <c r="I17848" s="4">
        <f>IF(E17848="Rhode Island", Table1[[#This Row],[price]]*$L$3, IF(E17848="Massachusetts", Table1[[#This Row],[price]]*$L$2, 1))</f>
        <v>517000</v>
      </c>
    </row>
    <row r="17849" spans="1:9" x14ac:dyDescent="0.25">
      <c r="A17849" s="2">
        <v>42564</v>
      </c>
      <c r="B17849" s="1">
        <f t="shared" si="556"/>
        <v>2016</v>
      </c>
      <c r="C17849" s="1">
        <f t="shared" si="557"/>
        <v>3</v>
      </c>
      <c r="D17849">
        <v>2617</v>
      </c>
      <c r="E17849" t="s">
        <v>37</v>
      </c>
      <c r="F17849" s="4">
        <v>686000</v>
      </c>
      <c r="G17849" t="s">
        <v>5</v>
      </c>
      <c r="H17849">
        <v>4</v>
      </c>
      <c r="I17849" s="4">
        <f>IF(E17849="Rhode Island", Table1[[#This Row],[price]]*$L$3, IF(E17849="Massachusetts", Table1[[#This Row],[price]]*$L$2, 1))</f>
        <v>686000</v>
      </c>
    </row>
    <row r="17850" spans="1:9" x14ac:dyDescent="0.25">
      <c r="A17850" s="2">
        <v>42564</v>
      </c>
      <c r="B17850" s="1">
        <f t="shared" si="556"/>
        <v>2016</v>
      </c>
      <c r="C17850" s="1">
        <f t="shared" si="557"/>
        <v>3</v>
      </c>
      <c r="D17850">
        <v>2602</v>
      </c>
      <c r="E17850" t="s">
        <v>37</v>
      </c>
      <c r="F17850" s="4">
        <v>229950</v>
      </c>
      <c r="G17850" t="s">
        <v>6</v>
      </c>
      <c r="H17850">
        <v>1</v>
      </c>
      <c r="I17850" s="4">
        <f>IF(E17850="Rhode Island", Table1[[#This Row],[price]]*$L$3, IF(E17850="Massachusetts", Table1[[#This Row],[price]]*$L$2, 1))</f>
        <v>229950</v>
      </c>
    </row>
    <row r="17851" spans="1:9" x14ac:dyDescent="0.25">
      <c r="A17851" s="2">
        <v>42564</v>
      </c>
      <c r="B17851" s="1">
        <f t="shared" si="556"/>
        <v>2016</v>
      </c>
      <c r="C17851" s="1">
        <f t="shared" si="557"/>
        <v>3</v>
      </c>
      <c r="D17851">
        <v>2617</v>
      </c>
      <c r="E17851" t="s">
        <v>37</v>
      </c>
      <c r="F17851" s="4">
        <v>284000</v>
      </c>
      <c r="G17851" t="s">
        <v>6</v>
      </c>
      <c r="H17851">
        <v>1</v>
      </c>
      <c r="I17851" s="4">
        <f>IF(E17851="Rhode Island", Table1[[#This Row],[price]]*$L$3, IF(E17851="Massachusetts", Table1[[#This Row],[price]]*$L$2, 1))</f>
        <v>284000</v>
      </c>
    </row>
    <row r="17852" spans="1:9" x14ac:dyDescent="0.25">
      <c r="A17852" s="2">
        <v>42565</v>
      </c>
      <c r="B17852" s="1">
        <f t="shared" si="556"/>
        <v>2016</v>
      </c>
      <c r="C17852" s="1">
        <f t="shared" si="557"/>
        <v>3</v>
      </c>
      <c r="D17852">
        <v>2906</v>
      </c>
      <c r="E17852" t="s">
        <v>36</v>
      </c>
      <c r="F17852" s="4">
        <v>405000</v>
      </c>
      <c r="G17852" t="s">
        <v>5</v>
      </c>
      <c r="H17852">
        <v>3</v>
      </c>
      <c r="I17852" s="4">
        <f>IF(E17852="Rhode Island", Table1[[#This Row],[price]]*$L$3, IF(E17852="Massachusetts", Table1[[#This Row],[price]]*$L$2, 1))</f>
        <v>405000</v>
      </c>
    </row>
    <row r="17853" spans="1:9" x14ac:dyDescent="0.25">
      <c r="A17853" s="2">
        <v>42565</v>
      </c>
      <c r="B17853" s="1">
        <f t="shared" si="556"/>
        <v>2016</v>
      </c>
      <c r="C17853" s="1">
        <f t="shared" si="557"/>
        <v>3</v>
      </c>
      <c r="D17853">
        <v>2615</v>
      </c>
      <c r="E17853" t="s">
        <v>37</v>
      </c>
      <c r="F17853" s="4">
        <v>467500</v>
      </c>
      <c r="G17853" t="s">
        <v>5</v>
      </c>
      <c r="H17853">
        <v>3</v>
      </c>
      <c r="I17853" s="4">
        <f>IF(E17853="Rhode Island", Table1[[#This Row],[price]]*$L$3, IF(E17853="Massachusetts", Table1[[#This Row],[price]]*$L$2, 1))</f>
        <v>467500</v>
      </c>
    </row>
    <row r="17854" spans="1:9" x14ac:dyDescent="0.25">
      <c r="A17854" s="2">
        <v>42565</v>
      </c>
      <c r="B17854" s="1">
        <f t="shared" si="556"/>
        <v>2016</v>
      </c>
      <c r="C17854" s="1">
        <f t="shared" si="557"/>
        <v>3</v>
      </c>
      <c r="D17854">
        <v>2614</v>
      </c>
      <c r="E17854" t="s">
        <v>37</v>
      </c>
      <c r="F17854" s="4">
        <v>500000</v>
      </c>
      <c r="G17854" t="s">
        <v>5</v>
      </c>
      <c r="H17854">
        <v>3</v>
      </c>
      <c r="I17854" s="4">
        <f>IF(E17854="Rhode Island", Table1[[#This Row],[price]]*$L$3, IF(E17854="Massachusetts", Table1[[#This Row],[price]]*$L$2, 1))</f>
        <v>500000</v>
      </c>
    </row>
    <row r="17855" spans="1:9" x14ac:dyDescent="0.25">
      <c r="A17855" s="2">
        <v>42565</v>
      </c>
      <c r="B17855" s="1">
        <f t="shared" si="556"/>
        <v>2016</v>
      </c>
      <c r="C17855" s="1">
        <f t="shared" si="557"/>
        <v>3</v>
      </c>
      <c r="D17855">
        <v>2913</v>
      </c>
      <c r="E17855" t="s">
        <v>36</v>
      </c>
      <c r="F17855" s="4">
        <v>580000</v>
      </c>
      <c r="G17855" t="s">
        <v>5</v>
      </c>
      <c r="H17855">
        <v>3</v>
      </c>
      <c r="I17855" s="4">
        <f>IF(E17855="Rhode Island", Table1[[#This Row],[price]]*$L$3, IF(E17855="Massachusetts", Table1[[#This Row],[price]]*$L$2, 1))</f>
        <v>580000</v>
      </c>
    </row>
    <row r="17856" spans="1:9" x14ac:dyDescent="0.25">
      <c r="A17856" s="2">
        <v>42565</v>
      </c>
      <c r="B17856" s="1">
        <f t="shared" si="556"/>
        <v>2016</v>
      </c>
      <c r="C17856" s="1">
        <f t="shared" si="557"/>
        <v>3</v>
      </c>
      <c r="D17856">
        <v>2615</v>
      </c>
      <c r="E17856" t="s">
        <v>37</v>
      </c>
      <c r="F17856" s="4">
        <v>585000</v>
      </c>
      <c r="G17856" t="s">
        <v>5</v>
      </c>
      <c r="H17856">
        <v>4</v>
      </c>
      <c r="I17856" s="4">
        <f>IF(E17856="Rhode Island", Table1[[#This Row],[price]]*$L$3, IF(E17856="Massachusetts", Table1[[#This Row],[price]]*$L$2, 1))</f>
        <v>585000</v>
      </c>
    </row>
    <row r="17857" spans="1:9" x14ac:dyDescent="0.25">
      <c r="A17857" s="2">
        <v>42565</v>
      </c>
      <c r="B17857" s="1">
        <f t="shared" si="556"/>
        <v>2016</v>
      </c>
      <c r="C17857" s="1">
        <f t="shared" si="557"/>
        <v>3</v>
      </c>
      <c r="D17857">
        <v>2914</v>
      </c>
      <c r="E17857" t="s">
        <v>36</v>
      </c>
      <c r="F17857" s="4">
        <v>585000</v>
      </c>
      <c r="G17857" t="s">
        <v>5</v>
      </c>
      <c r="H17857">
        <v>3</v>
      </c>
      <c r="I17857" s="4">
        <f>IF(E17857="Rhode Island", Table1[[#This Row],[price]]*$L$3, IF(E17857="Massachusetts", Table1[[#This Row],[price]]*$L$2, 1))</f>
        <v>585000</v>
      </c>
    </row>
    <row r="17858" spans="1:9" x14ac:dyDescent="0.25">
      <c r="A17858" s="2">
        <v>42565</v>
      </c>
      <c r="B17858" s="1">
        <f t="shared" ref="B17858:B17921" si="558">YEAR(A17858)</f>
        <v>2016</v>
      </c>
      <c r="C17858" s="1">
        <f t="shared" ref="C17858:C17921" si="559">ROUNDUP(MONTH(A17858)/3,0)</f>
        <v>3</v>
      </c>
      <c r="D17858">
        <v>2914</v>
      </c>
      <c r="E17858" t="s">
        <v>36</v>
      </c>
      <c r="F17858" s="4">
        <v>700000</v>
      </c>
      <c r="G17858" t="s">
        <v>5</v>
      </c>
      <c r="H17858">
        <v>4</v>
      </c>
      <c r="I17858" s="4">
        <f>IF(E17858="Rhode Island", Table1[[#This Row],[price]]*$L$3, IF(E17858="Massachusetts", Table1[[#This Row],[price]]*$L$2, 1))</f>
        <v>700000</v>
      </c>
    </row>
    <row r="17859" spans="1:9" x14ac:dyDescent="0.25">
      <c r="A17859" s="2">
        <v>42565</v>
      </c>
      <c r="B17859" s="1">
        <f t="shared" si="558"/>
        <v>2016</v>
      </c>
      <c r="C17859" s="1">
        <f t="shared" si="559"/>
        <v>3</v>
      </c>
      <c r="D17859">
        <v>2612</v>
      </c>
      <c r="E17859" t="s">
        <v>37</v>
      </c>
      <c r="F17859" s="4">
        <v>360000</v>
      </c>
      <c r="G17859" t="s">
        <v>6</v>
      </c>
      <c r="H17859">
        <v>1</v>
      </c>
      <c r="I17859" s="4">
        <f>IF(E17859="Rhode Island", Table1[[#This Row],[price]]*$L$3, IF(E17859="Massachusetts", Table1[[#This Row],[price]]*$L$2, 1))</f>
        <v>360000</v>
      </c>
    </row>
    <row r="17860" spans="1:9" x14ac:dyDescent="0.25">
      <c r="A17860" s="2">
        <v>42565</v>
      </c>
      <c r="B17860" s="1">
        <f t="shared" si="558"/>
        <v>2016</v>
      </c>
      <c r="C17860" s="1">
        <f t="shared" si="559"/>
        <v>3</v>
      </c>
      <c r="D17860">
        <v>2612</v>
      </c>
      <c r="E17860" t="s">
        <v>37</v>
      </c>
      <c r="F17860" s="4">
        <v>400000</v>
      </c>
      <c r="G17860" t="s">
        <v>6</v>
      </c>
      <c r="H17860">
        <v>2</v>
      </c>
      <c r="I17860" s="4">
        <f>IF(E17860="Rhode Island", Table1[[#This Row],[price]]*$L$3, IF(E17860="Massachusetts", Table1[[#This Row],[price]]*$L$2, 1))</f>
        <v>400000</v>
      </c>
    </row>
    <row r="17861" spans="1:9" x14ac:dyDescent="0.25">
      <c r="A17861" s="2">
        <v>42566</v>
      </c>
      <c r="B17861" s="1">
        <f t="shared" si="558"/>
        <v>2016</v>
      </c>
      <c r="C17861" s="1">
        <f t="shared" si="559"/>
        <v>3</v>
      </c>
      <c r="D17861">
        <v>2904</v>
      </c>
      <c r="E17861" t="s">
        <v>36</v>
      </c>
      <c r="F17861" s="4">
        <v>475000</v>
      </c>
      <c r="G17861" t="s">
        <v>5</v>
      </c>
      <c r="H17861">
        <v>3</v>
      </c>
      <c r="I17861" s="4">
        <f>IF(E17861="Rhode Island", Table1[[#This Row],[price]]*$L$3, IF(E17861="Massachusetts", Table1[[#This Row],[price]]*$L$2, 1))</f>
        <v>475000</v>
      </c>
    </row>
    <row r="17862" spans="1:9" x14ac:dyDescent="0.25">
      <c r="A17862" s="2">
        <v>42566</v>
      </c>
      <c r="B17862" s="1">
        <f t="shared" si="558"/>
        <v>2016</v>
      </c>
      <c r="C17862" s="1">
        <f t="shared" si="559"/>
        <v>3</v>
      </c>
      <c r="D17862">
        <v>2911</v>
      </c>
      <c r="E17862" t="s">
        <v>36</v>
      </c>
      <c r="F17862" s="4">
        <v>536000</v>
      </c>
      <c r="G17862" t="s">
        <v>5</v>
      </c>
      <c r="H17862">
        <v>3</v>
      </c>
      <c r="I17862" s="4">
        <f>IF(E17862="Rhode Island", Table1[[#This Row],[price]]*$L$3, IF(E17862="Massachusetts", Table1[[#This Row],[price]]*$L$2, 1))</f>
        <v>536000</v>
      </c>
    </row>
    <row r="17863" spans="1:9" x14ac:dyDescent="0.25">
      <c r="A17863" s="2">
        <v>42566</v>
      </c>
      <c r="B17863" s="1">
        <f t="shared" si="558"/>
        <v>2016</v>
      </c>
      <c r="C17863" s="1">
        <f t="shared" si="559"/>
        <v>3</v>
      </c>
      <c r="D17863">
        <v>2914</v>
      </c>
      <c r="E17863" t="s">
        <v>36</v>
      </c>
      <c r="F17863" s="4">
        <v>580000</v>
      </c>
      <c r="G17863" t="s">
        <v>5</v>
      </c>
      <c r="H17863">
        <v>5</v>
      </c>
      <c r="I17863" s="4">
        <f>IF(E17863="Rhode Island", Table1[[#This Row],[price]]*$L$3, IF(E17863="Massachusetts", Table1[[#This Row],[price]]*$L$2, 1))</f>
        <v>580000</v>
      </c>
    </row>
    <row r="17864" spans="1:9" x14ac:dyDescent="0.25">
      <c r="A17864" s="2">
        <v>42566</v>
      </c>
      <c r="B17864" s="1">
        <f t="shared" si="558"/>
        <v>2016</v>
      </c>
      <c r="C17864" s="1">
        <f t="shared" si="559"/>
        <v>3</v>
      </c>
      <c r="D17864">
        <v>2617</v>
      </c>
      <c r="E17864" t="s">
        <v>37</v>
      </c>
      <c r="F17864" s="4">
        <v>710000</v>
      </c>
      <c r="G17864" t="s">
        <v>5</v>
      </c>
      <c r="H17864">
        <v>4</v>
      </c>
      <c r="I17864" s="4">
        <f>IF(E17864="Rhode Island", Table1[[#This Row],[price]]*$L$3, IF(E17864="Massachusetts", Table1[[#This Row],[price]]*$L$2, 1))</f>
        <v>710000</v>
      </c>
    </row>
    <row r="17865" spans="1:9" x14ac:dyDescent="0.25">
      <c r="A17865" s="2">
        <v>42567</v>
      </c>
      <c r="B17865" s="1">
        <f t="shared" si="558"/>
        <v>2016</v>
      </c>
      <c r="C17865" s="1">
        <f t="shared" si="559"/>
        <v>3</v>
      </c>
      <c r="D17865">
        <v>2913</v>
      </c>
      <c r="E17865" t="s">
        <v>36</v>
      </c>
      <c r="F17865" s="4">
        <v>415250</v>
      </c>
      <c r="G17865" t="s">
        <v>5</v>
      </c>
      <c r="H17865">
        <v>3</v>
      </c>
      <c r="I17865" s="4">
        <f>IF(E17865="Rhode Island", Table1[[#This Row],[price]]*$L$3, IF(E17865="Massachusetts", Table1[[#This Row],[price]]*$L$2, 1))</f>
        <v>415250</v>
      </c>
    </row>
    <row r="17866" spans="1:9" x14ac:dyDescent="0.25">
      <c r="A17866" s="2">
        <v>42567</v>
      </c>
      <c r="B17866" s="1">
        <f t="shared" si="558"/>
        <v>2016</v>
      </c>
      <c r="C17866" s="1">
        <f t="shared" si="559"/>
        <v>3</v>
      </c>
      <c r="D17866">
        <v>2615</v>
      </c>
      <c r="E17866" t="s">
        <v>37</v>
      </c>
      <c r="F17866" s="4">
        <v>467000</v>
      </c>
      <c r="G17866" t="s">
        <v>5</v>
      </c>
      <c r="H17866">
        <v>3</v>
      </c>
      <c r="I17866" s="4">
        <f>IF(E17866="Rhode Island", Table1[[#This Row],[price]]*$L$3, IF(E17866="Massachusetts", Table1[[#This Row],[price]]*$L$2, 1))</f>
        <v>467000</v>
      </c>
    </row>
    <row r="17867" spans="1:9" x14ac:dyDescent="0.25">
      <c r="A17867" s="2">
        <v>42567</v>
      </c>
      <c r="B17867" s="1">
        <f t="shared" si="558"/>
        <v>2016</v>
      </c>
      <c r="C17867" s="1">
        <f t="shared" si="559"/>
        <v>3</v>
      </c>
      <c r="D17867">
        <v>2602</v>
      </c>
      <c r="E17867" t="s">
        <v>37</v>
      </c>
      <c r="F17867" s="4">
        <v>510000</v>
      </c>
      <c r="G17867" t="s">
        <v>5</v>
      </c>
      <c r="H17867">
        <v>2</v>
      </c>
      <c r="I17867" s="4">
        <f>IF(E17867="Rhode Island", Table1[[#This Row],[price]]*$L$3, IF(E17867="Massachusetts", Table1[[#This Row],[price]]*$L$2, 1))</f>
        <v>510000</v>
      </c>
    </row>
    <row r="17868" spans="1:9" x14ac:dyDescent="0.25">
      <c r="A17868" s="2">
        <v>42567</v>
      </c>
      <c r="B17868" s="1">
        <f t="shared" si="558"/>
        <v>2016</v>
      </c>
      <c r="C17868" s="1">
        <f t="shared" si="559"/>
        <v>3</v>
      </c>
      <c r="D17868">
        <v>2905</v>
      </c>
      <c r="E17868" t="s">
        <v>36</v>
      </c>
      <c r="F17868" s="4">
        <v>531000</v>
      </c>
      <c r="G17868" t="s">
        <v>5</v>
      </c>
      <c r="H17868">
        <v>3</v>
      </c>
      <c r="I17868" s="4">
        <f>IF(E17868="Rhode Island", Table1[[#This Row],[price]]*$L$3, IF(E17868="Massachusetts", Table1[[#This Row],[price]]*$L$2, 1))</f>
        <v>531000</v>
      </c>
    </row>
    <row r="17869" spans="1:9" x14ac:dyDescent="0.25">
      <c r="A17869" s="2">
        <v>42567</v>
      </c>
      <c r="B17869" s="1">
        <f t="shared" si="558"/>
        <v>2016</v>
      </c>
      <c r="C17869" s="1">
        <f t="shared" si="559"/>
        <v>3</v>
      </c>
      <c r="D17869">
        <v>2617</v>
      </c>
      <c r="E17869" t="s">
        <v>37</v>
      </c>
      <c r="F17869" s="4">
        <v>755500</v>
      </c>
      <c r="G17869" t="s">
        <v>5</v>
      </c>
      <c r="H17869">
        <v>4</v>
      </c>
      <c r="I17869" s="4">
        <f>IF(E17869="Rhode Island", Table1[[#This Row],[price]]*$L$3, IF(E17869="Massachusetts", Table1[[#This Row],[price]]*$L$2, 1))</f>
        <v>755500</v>
      </c>
    </row>
    <row r="17870" spans="1:9" x14ac:dyDescent="0.25">
      <c r="A17870" s="2">
        <v>42567</v>
      </c>
      <c r="B17870" s="1">
        <f t="shared" si="558"/>
        <v>2016</v>
      </c>
      <c r="C17870" s="1">
        <f t="shared" si="559"/>
        <v>3</v>
      </c>
      <c r="D17870">
        <v>2602</v>
      </c>
      <c r="E17870" t="s">
        <v>37</v>
      </c>
      <c r="F17870" s="4">
        <v>790000</v>
      </c>
      <c r="G17870" t="s">
        <v>5</v>
      </c>
      <c r="H17870">
        <v>3</v>
      </c>
      <c r="I17870" s="4">
        <f>IF(E17870="Rhode Island", Table1[[#This Row],[price]]*$L$3, IF(E17870="Massachusetts", Table1[[#This Row],[price]]*$L$2, 1))</f>
        <v>790000</v>
      </c>
    </row>
    <row r="17871" spans="1:9" x14ac:dyDescent="0.25">
      <c r="A17871" s="2">
        <v>42567</v>
      </c>
      <c r="B17871" s="1">
        <f t="shared" si="558"/>
        <v>2016</v>
      </c>
      <c r="C17871" s="1">
        <f t="shared" si="559"/>
        <v>3</v>
      </c>
      <c r="D17871">
        <v>2911</v>
      </c>
      <c r="E17871" t="s">
        <v>36</v>
      </c>
      <c r="F17871" s="4">
        <v>891000</v>
      </c>
      <c r="G17871" t="s">
        <v>5</v>
      </c>
      <c r="H17871">
        <v>4</v>
      </c>
      <c r="I17871" s="4">
        <f>IF(E17871="Rhode Island", Table1[[#This Row],[price]]*$L$3, IF(E17871="Massachusetts", Table1[[#This Row],[price]]*$L$2, 1))</f>
        <v>891000</v>
      </c>
    </row>
    <row r="17872" spans="1:9" x14ac:dyDescent="0.25">
      <c r="A17872" s="2">
        <v>42567</v>
      </c>
      <c r="B17872" s="1">
        <f t="shared" si="558"/>
        <v>2016</v>
      </c>
      <c r="C17872" s="1">
        <f t="shared" si="559"/>
        <v>3</v>
      </c>
      <c r="D17872">
        <v>2617</v>
      </c>
      <c r="E17872" t="s">
        <v>37</v>
      </c>
      <c r="F17872" s="4">
        <v>1127000</v>
      </c>
      <c r="G17872" t="s">
        <v>5</v>
      </c>
      <c r="H17872">
        <v>5</v>
      </c>
      <c r="I17872" s="4">
        <f>IF(E17872="Rhode Island", Table1[[#This Row],[price]]*$L$3, IF(E17872="Massachusetts", Table1[[#This Row],[price]]*$L$2, 1))</f>
        <v>1127000</v>
      </c>
    </row>
    <row r="17873" spans="1:9" x14ac:dyDescent="0.25">
      <c r="A17873" s="2">
        <v>42567</v>
      </c>
      <c r="B17873" s="1">
        <f t="shared" si="558"/>
        <v>2016</v>
      </c>
      <c r="C17873" s="1">
        <f t="shared" si="559"/>
        <v>3</v>
      </c>
      <c r="D17873">
        <v>2600</v>
      </c>
      <c r="E17873" t="s">
        <v>37</v>
      </c>
      <c r="F17873" s="4">
        <v>1210000</v>
      </c>
      <c r="G17873" t="s">
        <v>5</v>
      </c>
      <c r="H17873">
        <v>4</v>
      </c>
      <c r="I17873" s="4">
        <f>IF(E17873="Rhode Island", Table1[[#This Row],[price]]*$L$3, IF(E17873="Massachusetts", Table1[[#This Row],[price]]*$L$2, 1))</f>
        <v>1210000</v>
      </c>
    </row>
    <row r="17874" spans="1:9" x14ac:dyDescent="0.25">
      <c r="A17874" s="2">
        <v>42567</v>
      </c>
      <c r="B17874" s="1">
        <f t="shared" si="558"/>
        <v>2016</v>
      </c>
      <c r="C17874" s="1">
        <f t="shared" si="559"/>
        <v>3</v>
      </c>
      <c r="D17874">
        <v>2913</v>
      </c>
      <c r="E17874" t="s">
        <v>36</v>
      </c>
      <c r="F17874" s="4">
        <v>1520000</v>
      </c>
      <c r="G17874" t="s">
        <v>5</v>
      </c>
      <c r="H17874">
        <v>5</v>
      </c>
      <c r="I17874" s="4">
        <f>IF(E17874="Rhode Island", Table1[[#This Row],[price]]*$L$3, IF(E17874="Massachusetts", Table1[[#This Row],[price]]*$L$2, 1))</f>
        <v>1520000</v>
      </c>
    </row>
    <row r="17875" spans="1:9" x14ac:dyDescent="0.25">
      <c r="A17875" s="2">
        <v>42567</v>
      </c>
      <c r="B17875" s="1">
        <f t="shared" si="558"/>
        <v>2016</v>
      </c>
      <c r="C17875" s="1">
        <f t="shared" si="559"/>
        <v>3</v>
      </c>
      <c r="D17875">
        <v>2612</v>
      </c>
      <c r="E17875" t="s">
        <v>37</v>
      </c>
      <c r="F17875" s="4">
        <v>580000</v>
      </c>
      <c r="G17875" t="s">
        <v>6</v>
      </c>
      <c r="H17875">
        <v>3</v>
      </c>
      <c r="I17875" s="4">
        <f>IF(E17875="Rhode Island", Table1[[#This Row],[price]]*$L$3, IF(E17875="Massachusetts", Table1[[#This Row],[price]]*$L$2, 1))</f>
        <v>580000</v>
      </c>
    </row>
    <row r="17876" spans="1:9" x14ac:dyDescent="0.25">
      <c r="A17876" s="2">
        <v>42569</v>
      </c>
      <c r="B17876" s="1">
        <f t="shared" si="558"/>
        <v>2016</v>
      </c>
      <c r="C17876" s="1">
        <f t="shared" si="559"/>
        <v>3</v>
      </c>
      <c r="D17876">
        <v>2615</v>
      </c>
      <c r="E17876" t="s">
        <v>37</v>
      </c>
      <c r="F17876" s="4">
        <v>415000</v>
      </c>
      <c r="G17876" t="s">
        <v>5</v>
      </c>
      <c r="H17876">
        <v>3</v>
      </c>
      <c r="I17876" s="4">
        <f>IF(E17876="Rhode Island", Table1[[#This Row],[price]]*$L$3, IF(E17876="Massachusetts", Table1[[#This Row],[price]]*$L$2, 1))</f>
        <v>415000</v>
      </c>
    </row>
    <row r="17877" spans="1:9" x14ac:dyDescent="0.25">
      <c r="A17877" s="2">
        <v>42569</v>
      </c>
      <c r="B17877" s="1">
        <f t="shared" si="558"/>
        <v>2016</v>
      </c>
      <c r="C17877" s="1">
        <f t="shared" si="559"/>
        <v>3</v>
      </c>
      <c r="D17877">
        <v>2617</v>
      </c>
      <c r="E17877" t="s">
        <v>37</v>
      </c>
      <c r="F17877" s="4">
        <v>421000</v>
      </c>
      <c r="G17877" t="s">
        <v>5</v>
      </c>
      <c r="H17877">
        <v>3</v>
      </c>
      <c r="I17877" s="4">
        <f>IF(E17877="Rhode Island", Table1[[#This Row],[price]]*$L$3, IF(E17877="Massachusetts", Table1[[#This Row],[price]]*$L$2, 1))</f>
        <v>421000</v>
      </c>
    </row>
    <row r="17878" spans="1:9" x14ac:dyDescent="0.25">
      <c r="A17878" s="2">
        <v>42569</v>
      </c>
      <c r="B17878" s="1">
        <f t="shared" si="558"/>
        <v>2016</v>
      </c>
      <c r="C17878" s="1">
        <f t="shared" si="559"/>
        <v>3</v>
      </c>
      <c r="D17878">
        <v>2906</v>
      </c>
      <c r="E17878" t="s">
        <v>36</v>
      </c>
      <c r="F17878" s="4">
        <v>540000</v>
      </c>
      <c r="G17878" t="s">
        <v>5</v>
      </c>
      <c r="H17878">
        <v>4</v>
      </c>
      <c r="I17878" s="4">
        <f>IF(E17878="Rhode Island", Table1[[#This Row],[price]]*$L$3, IF(E17878="Massachusetts", Table1[[#This Row],[price]]*$L$2, 1))</f>
        <v>540000</v>
      </c>
    </row>
    <row r="17879" spans="1:9" x14ac:dyDescent="0.25">
      <c r="A17879" s="2">
        <v>42569</v>
      </c>
      <c r="B17879" s="1">
        <f t="shared" si="558"/>
        <v>2016</v>
      </c>
      <c r="C17879" s="1">
        <f t="shared" si="559"/>
        <v>3</v>
      </c>
      <c r="D17879">
        <v>2611</v>
      </c>
      <c r="E17879" t="s">
        <v>37</v>
      </c>
      <c r="F17879" s="4">
        <v>659000</v>
      </c>
      <c r="G17879" t="s">
        <v>5</v>
      </c>
      <c r="H17879">
        <v>3</v>
      </c>
      <c r="I17879" s="4">
        <f>IF(E17879="Rhode Island", Table1[[#This Row],[price]]*$L$3, IF(E17879="Massachusetts", Table1[[#This Row],[price]]*$L$2, 1))</f>
        <v>659000</v>
      </c>
    </row>
    <row r="17880" spans="1:9" x14ac:dyDescent="0.25">
      <c r="A17880" s="2">
        <v>42569</v>
      </c>
      <c r="B17880" s="1">
        <f t="shared" si="558"/>
        <v>2016</v>
      </c>
      <c r="C17880" s="1">
        <f t="shared" si="559"/>
        <v>3</v>
      </c>
      <c r="D17880">
        <v>2905</v>
      </c>
      <c r="E17880" t="s">
        <v>36</v>
      </c>
      <c r="F17880" s="4">
        <v>776000</v>
      </c>
      <c r="G17880" t="s">
        <v>5</v>
      </c>
      <c r="H17880">
        <v>4</v>
      </c>
      <c r="I17880" s="4">
        <f>IF(E17880="Rhode Island", Table1[[#This Row],[price]]*$L$3, IF(E17880="Massachusetts", Table1[[#This Row],[price]]*$L$2, 1))</f>
        <v>776000</v>
      </c>
    </row>
    <row r="17881" spans="1:9" x14ac:dyDescent="0.25">
      <c r="A17881" s="2">
        <v>42569</v>
      </c>
      <c r="B17881" s="1">
        <f t="shared" si="558"/>
        <v>2016</v>
      </c>
      <c r="C17881" s="1">
        <f t="shared" si="559"/>
        <v>3</v>
      </c>
      <c r="D17881">
        <v>2602</v>
      </c>
      <c r="E17881" t="s">
        <v>37</v>
      </c>
      <c r="F17881" s="4">
        <v>1191500</v>
      </c>
      <c r="G17881" t="s">
        <v>5</v>
      </c>
      <c r="H17881">
        <v>3</v>
      </c>
      <c r="I17881" s="4">
        <f>IF(E17881="Rhode Island", Table1[[#This Row],[price]]*$L$3, IF(E17881="Massachusetts", Table1[[#This Row],[price]]*$L$2, 1))</f>
        <v>1191500</v>
      </c>
    </row>
    <row r="17882" spans="1:9" x14ac:dyDescent="0.25">
      <c r="A17882" s="2">
        <v>42569</v>
      </c>
      <c r="B17882" s="1">
        <f t="shared" si="558"/>
        <v>2016</v>
      </c>
      <c r="C17882" s="1">
        <f t="shared" si="559"/>
        <v>3</v>
      </c>
      <c r="D17882">
        <v>2602</v>
      </c>
      <c r="E17882" t="s">
        <v>37</v>
      </c>
      <c r="F17882" s="4">
        <v>358000</v>
      </c>
      <c r="G17882" t="s">
        <v>6</v>
      </c>
      <c r="H17882">
        <v>2</v>
      </c>
      <c r="I17882" s="4">
        <f>IF(E17882="Rhode Island", Table1[[#This Row],[price]]*$L$3, IF(E17882="Massachusetts", Table1[[#This Row],[price]]*$L$2, 1))</f>
        <v>358000</v>
      </c>
    </row>
    <row r="17883" spans="1:9" x14ac:dyDescent="0.25">
      <c r="A17883" s="2">
        <v>42569</v>
      </c>
      <c r="B17883" s="1">
        <f t="shared" si="558"/>
        <v>2016</v>
      </c>
      <c r="C17883" s="1">
        <f t="shared" si="559"/>
        <v>3</v>
      </c>
      <c r="D17883">
        <v>2606</v>
      </c>
      <c r="E17883" t="s">
        <v>37</v>
      </c>
      <c r="F17883" s="4">
        <v>490000</v>
      </c>
      <c r="G17883" t="s">
        <v>6</v>
      </c>
      <c r="H17883">
        <v>2</v>
      </c>
      <c r="I17883" s="4">
        <f>IF(E17883="Rhode Island", Table1[[#This Row],[price]]*$L$3, IF(E17883="Massachusetts", Table1[[#This Row],[price]]*$L$2, 1))</f>
        <v>490000</v>
      </c>
    </row>
    <row r="17884" spans="1:9" x14ac:dyDescent="0.25">
      <c r="A17884" s="2">
        <v>42570</v>
      </c>
      <c r="B17884" s="1">
        <f t="shared" si="558"/>
        <v>2016</v>
      </c>
      <c r="C17884" s="1">
        <f t="shared" si="559"/>
        <v>3</v>
      </c>
      <c r="D17884">
        <v>2902</v>
      </c>
      <c r="E17884" t="s">
        <v>36</v>
      </c>
      <c r="F17884" s="4">
        <v>560000</v>
      </c>
      <c r="G17884" t="s">
        <v>5</v>
      </c>
      <c r="H17884">
        <v>5</v>
      </c>
      <c r="I17884" s="4">
        <f>IF(E17884="Rhode Island", Table1[[#This Row],[price]]*$L$3, IF(E17884="Massachusetts", Table1[[#This Row],[price]]*$L$2, 1))</f>
        <v>560000</v>
      </c>
    </row>
    <row r="17885" spans="1:9" x14ac:dyDescent="0.25">
      <c r="A17885" s="2">
        <v>42570</v>
      </c>
      <c r="B17885" s="1">
        <f t="shared" si="558"/>
        <v>2016</v>
      </c>
      <c r="C17885" s="1">
        <f t="shared" si="559"/>
        <v>3</v>
      </c>
      <c r="D17885">
        <v>2604</v>
      </c>
      <c r="E17885" t="s">
        <v>37</v>
      </c>
      <c r="F17885" s="4">
        <v>495250</v>
      </c>
      <c r="G17885" t="s">
        <v>6</v>
      </c>
      <c r="H17885">
        <v>2</v>
      </c>
      <c r="I17885" s="4">
        <f>IF(E17885="Rhode Island", Table1[[#This Row],[price]]*$L$3, IF(E17885="Massachusetts", Table1[[#This Row],[price]]*$L$2, 1))</f>
        <v>495250</v>
      </c>
    </row>
    <row r="17886" spans="1:9" x14ac:dyDescent="0.25">
      <c r="A17886" s="2">
        <v>42571</v>
      </c>
      <c r="B17886" s="1">
        <f t="shared" si="558"/>
        <v>2016</v>
      </c>
      <c r="C17886" s="1">
        <f t="shared" si="559"/>
        <v>3</v>
      </c>
      <c r="D17886">
        <v>2902</v>
      </c>
      <c r="E17886" t="s">
        <v>36</v>
      </c>
      <c r="F17886" s="4">
        <v>485000</v>
      </c>
      <c r="G17886" t="s">
        <v>5</v>
      </c>
      <c r="H17886">
        <v>3</v>
      </c>
      <c r="I17886" s="4">
        <f>IF(E17886="Rhode Island", Table1[[#This Row],[price]]*$L$3, IF(E17886="Massachusetts", Table1[[#This Row],[price]]*$L$2, 1))</f>
        <v>485000</v>
      </c>
    </row>
    <row r="17887" spans="1:9" x14ac:dyDescent="0.25">
      <c r="A17887" s="2">
        <v>42571</v>
      </c>
      <c r="B17887" s="1">
        <f t="shared" si="558"/>
        <v>2016</v>
      </c>
      <c r="C17887" s="1">
        <f t="shared" si="559"/>
        <v>3</v>
      </c>
      <c r="D17887">
        <v>2615</v>
      </c>
      <c r="E17887" t="s">
        <v>37</v>
      </c>
      <c r="F17887" s="4">
        <v>533000</v>
      </c>
      <c r="G17887" t="s">
        <v>5</v>
      </c>
      <c r="H17887">
        <v>4</v>
      </c>
      <c r="I17887" s="4">
        <f>IF(E17887="Rhode Island", Table1[[#This Row],[price]]*$L$3, IF(E17887="Massachusetts", Table1[[#This Row],[price]]*$L$2, 1))</f>
        <v>533000</v>
      </c>
    </row>
    <row r="17888" spans="1:9" x14ac:dyDescent="0.25">
      <c r="A17888" s="2">
        <v>42571</v>
      </c>
      <c r="B17888" s="1">
        <f t="shared" si="558"/>
        <v>2016</v>
      </c>
      <c r="C17888" s="1">
        <f t="shared" si="559"/>
        <v>3</v>
      </c>
      <c r="D17888">
        <v>2605</v>
      </c>
      <c r="E17888" t="s">
        <v>37</v>
      </c>
      <c r="F17888" s="4">
        <v>550000</v>
      </c>
      <c r="G17888" t="s">
        <v>5</v>
      </c>
      <c r="H17888">
        <v>3</v>
      </c>
      <c r="I17888" s="4">
        <f>IF(E17888="Rhode Island", Table1[[#This Row],[price]]*$L$3, IF(E17888="Massachusetts", Table1[[#This Row],[price]]*$L$2, 1))</f>
        <v>550000</v>
      </c>
    </row>
    <row r="17889" spans="1:9" x14ac:dyDescent="0.25">
      <c r="A17889" s="2">
        <v>42571</v>
      </c>
      <c r="B17889" s="1">
        <f t="shared" si="558"/>
        <v>2016</v>
      </c>
      <c r="C17889" s="1">
        <f t="shared" si="559"/>
        <v>3</v>
      </c>
      <c r="D17889">
        <v>2617</v>
      </c>
      <c r="E17889" t="s">
        <v>37</v>
      </c>
      <c r="F17889" s="4">
        <v>551000</v>
      </c>
      <c r="G17889" t="s">
        <v>5</v>
      </c>
      <c r="H17889">
        <v>3</v>
      </c>
      <c r="I17889" s="4">
        <f>IF(E17889="Rhode Island", Table1[[#This Row],[price]]*$L$3, IF(E17889="Massachusetts", Table1[[#This Row],[price]]*$L$2, 1))</f>
        <v>551000</v>
      </c>
    </row>
    <row r="17890" spans="1:9" x14ac:dyDescent="0.25">
      <c r="A17890" s="2">
        <v>42571</v>
      </c>
      <c r="B17890" s="1">
        <f t="shared" si="558"/>
        <v>2016</v>
      </c>
      <c r="C17890" s="1">
        <f t="shared" si="559"/>
        <v>3</v>
      </c>
      <c r="D17890">
        <v>2912</v>
      </c>
      <c r="E17890" t="s">
        <v>36</v>
      </c>
      <c r="F17890" s="4">
        <v>675000</v>
      </c>
      <c r="G17890" t="s">
        <v>5</v>
      </c>
      <c r="H17890">
        <v>4</v>
      </c>
      <c r="I17890" s="4">
        <f>IF(E17890="Rhode Island", Table1[[#This Row],[price]]*$L$3, IF(E17890="Massachusetts", Table1[[#This Row],[price]]*$L$2, 1))</f>
        <v>675000</v>
      </c>
    </row>
    <row r="17891" spans="1:9" x14ac:dyDescent="0.25">
      <c r="A17891" s="2">
        <v>42571</v>
      </c>
      <c r="B17891" s="1">
        <f t="shared" si="558"/>
        <v>2016</v>
      </c>
      <c r="C17891" s="1">
        <f t="shared" si="559"/>
        <v>3</v>
      </c>
      <c r="D17891">
        <v>2905</v>
      </c>
      <c r="E17891" t="s">
        <v>36</v>
      </c>
      <c r="F17891" s="4">
        <v>677000</v>
      </c>
      <c r="G17891" t="s">
        <v>5</v>
      </c>
      <c r="H17891">
        <v>4</v>
      </c>
      <c r="I17891" s="4">
        <f>IF(E17891="Rhode Island", Table1[[#This Row],[price]]*$L$3, IF(E17891="Massachusetts", Table1[[#This Row],[price]]*$L$2, 1))</f>
        <v>677000</v>
      </c>
    </row>
    <row r="17892" spans="1:9" x14ac:dyDescent="0.25">
      <c r="A17892" s="2">
        <v>42571</v>
      </c>
      <c r="B17892" s="1">
        <f t="shared" si="558"/>
        <v>2016</v>
      </c>
      <c r="C17892" s="1">
        <f t="shared" si="559"/>
        <v>3</v>
      </c>
      <c r="D17892">
        <v>2602</v>
      </c>
      <c r="E17892" t="s">
        <v>37</v>
      </c>
      <c r="F17892" s="4">
        <v>780000</v>
      </c>
      <c r="G17892" t="s">
        <v>5</v>
      </c>
      <c r="H17892">
        <v>3</v>
      </c>
      <c r="I17892" s="4">
        <f>IF(E17892="Rhode Island", Table1[[#This Row],[price]]*$L$3, IF(E17892="Massachusetts", Table1[[#This Row],[price]]*$L$2, 1))</f>
        <v>780000</v>
      </c>
    </row>
    <row r="17893" spans="1:9" x14ac:dyDescent="0.25">
      <c r="A17893" s="2">
        <v>42571</v>
      </c>
      <c r="B17893" s="1">
        <f t="shared" si="558"/>
        <v>2016</v>
      </c>
      <c r="C17893" s="1">
        <f t="shared" si="559"/>
        <v>3</v>
      </c>
      <c r="D17893">
        <v>2602</v>
      </c>
      <c r="E17893" t="s">
        <v>37</v>
      </c>
      <c r="F17893" s="4">
        <v>790000</v>
      </c>
      <c r="G17893" t="s">
        <v>5</v>
      </c>
      <c r="H17893">
        <v>3</v>
      </c>
      <c r="I17893" s="4">
        <f>IF(E17893="Rhode Island", Table1[[#This Row],[price]]*$L$3, IF(E17893="Massachusetts", Table1[[#This Row],[price]]*$L$2, 1))</f>
        <v>790000</v>
      </c>
    </row>
    <row r="17894" spans="1:9" x14ac:dyDescent="0.25">
      <c r="A17894" s="2">
        <v>42571</v>
      </c>
      <c r="B17894" s="1">
        <f t="shared" si="558"/>
        <v>2016</v>
      </c>
      <c r="C17894" s="1">
        <f t="shared" si="559"/>
        <v>3</v>
      </c>
      <c r="D17894">
        <v>2602</v>
      </c>
      <c r="E17894" t="s">
        <v>37</v>
      </c>
      <c r="F17894" s="4">
        <v>327500</v>
      </c>
      <c r="G17894" t="s">
        <v>6</v>
      </c>
      <c r="H17894">
        <v>2</v>
      </c>
      <c r="I17894" s="4">
        <f>IF(E17894="Rhode Island", Table1[[#This Row],[price]]*$L$3, IF(E17894="Massachusetts", Table1[[#This Row],[price]]*$L$2, 1))</f>
        <v>327500</v>
      </c>
    </row>
    <row r="17895" spans="1:9" x14ac:dyDescent="0.25">
      <c r="A17895" s="2">
        <v>42571</v>
      </c>
      <c r="B17895" s="1">
        <f t="shared" si="558"/>
        <v>2016</v>
      </c>
      <c r="C17895" s="1">
        <f t="shared" si="559"/>
        <v>3</v>
      </c>
      <c r="D17895">
        <v>2604</v>
      </c>
      <c r="E17895" t="s">
        <v>37</v>
      </c>
      <c r="F17895" s="4">
        <v>350000</v>
      </c>
      <c r="G17895" t="s">
        <v>6</v>
      </c>
      <c r="H17895">
        <v>1</v>
      </c>
      <c r="I17895" s="4">
        <f>IF(E17895="Rhode Island", Table1[[#This Row],[price]]*$L$3, IF(E17895="Massachusetts", Table1[[#This Row],[price]]*$L$2, 1))</f>
        <v>350000</v>
      </c>
    </row>
    <row r="17896" spans="1:9" x14ac:dyDescent="0.25">
      <c r="A17896" s="2">
        <v>42571</v>
      </c>
      <c r="B17896" s="1">
        <f t="shared" si="558"/>
        <v>2016</v>
      </c>
      <c r="C17896" s="1">
        <f t="shared" si="559"/>
        <v>3</v>
      </c>
      <c r="D17896">
        <v>2604</v>
      </c>
      <c r="E17896" t="s">
        <v>37</v>
      </c>
      <c r="F17896" s="4">
        <v>367500</v>
      </c>
      <c r="G17896" t="s">
        <v>6</v>
      </c>
      <c r="H17896">
        <v>2</v>
      </c>
      <c r="I17896" s="4">
        <f>IF(E17896="Rhode Island", Table1[[#This Row],[price]]*$L$3, IF(E17896="Massachusetts", Table1[[#This Row],[price]]*$L$2, 1))</f>
        <v>367500</v>
      </c>
    </row>
    <row r="17897" spans="1:9" x14ac:dyDescent="0.25">
      <c r="A17897" s="2">
        <v>42571</v>
      </c>
      <c r="B17897" s="1">
        <f t="shared" si="558"/>
        <v>2016</v>
      </c>
      <c r="C17897" s="1">
        <f t="shared" si="559"/>
        <v>3</v>
      </c>
      <c r="D17897">
        <v>2612</v>
      </c>
      <c r="E17897" t="s">
        <v>37</v>
      </c>
      <c r="F17897" s="4">
        <v>405000</v>
      </c>
      <c r="G17897" t="s">
        <v>6</v>
      </c>
      <c r="H17897">
        <v>2</v>
      </c>
      <c r="I17897" s="4">
        <f>IF(E17897="Rhode Island", Table1[[#This Row],[price]]*$L$3, IF(E17897="Massachusetts", Table1[[#This Row],[price]]*$L$2, 1))</f>
        <v>405000</v>
      </c>
    </row>
    <row r="17898" spans="1:9" x14ac:dyDescent="0.25">
      <c r="A17898" s="2">
        <v>42571</v>
      </c>
      <c r="B17898" s="1">
        <f t="shared" si="558"/>
        <v>2016</v>
      </c>
      <c r="C17898" s="1">
        <f t="shared" si="559"/>
        <v>3</v>
      </c>
      <c r="D17898">
        <v>2617</v>
      </c>
      <c r="E17898" t="s">
        <v>37</v>
      </c>
      <c r="F17898" s="4">
        <v>515000</v>
      </c>
      <c r="G17898" t="s">
        <v>6</v>
      </c>
      <c r="H17898">
        <v>2</v>
      </c>
      <c r="I17898" s="4">
        <f>IF(E17898="Rhode Island", Table1[[#This Row],[price]]*$L$3, IF(E17898="Massachusetts", Table1[[#This Row],[price]]*$L$2, 1))</f>
        <v>515000</v>
      </c>
    </row>
    <row r="17899" spans="1:9" x14ac:dyDescent="0.25">
      <c r="A17899" s="2">
        <v>42572</v>
      </c>
      <c r="B17899" s="1">
        <f t="shared" si="558"/>
        <v>2016</v>
      </c>
      <c r="C17899" s="1">
        <f t="shared" si="559"/>
        <v>3</v>
      </c>
      <c r="D17899">
        <v>2615</v>
      </c>
      <c r="E17899" t="s">
        <v>37</v>
      </c>
      <c r="F17899" s="4">
        <v>482500</v>
      </c>
      <c r="G17899" t="s">
        <v>5</v>
      </c>
      <c r="H17899">
        <v>3</v>
      </c>
      <c r="I17899" s="4">
        <f>IF(E17899="Rhode Island", Table1[[#This Row],[price]]*$L$3, IF(E17899="Massachusetts", Table1[[#This Row],[price]]*$L$2, 1))</f>
        <v>482500</v>
      </c>
    </row>
    <row r="17900" spans="1:9" x14ac:dyDescent="0.25">
      <c r="A17900" s="2">
        <v>42572</v>
      </c>
      <c r="B17900" s="1">
        <f t="shared" si="558"/>
        <v>2016</v>
      </c>
      <c r="C17900" s="1">
        <f t="shared" si="559"/>
        <v>3</v>
      </c>
      <c r="D17900">
        <v>2905</v>
      </c>
      <c r="E17900" t="s">
        <v>36</v>
      </c>
      <c r="F17900" s="4">
        <v>585000</v>
      </c>
      <c r="G17900" t="s">
        <v>5</v>
      </c>
      <c r="H17900">
        <v>5</v>
      </c>
      <c r="I17900" s="4">
        <f>IF(E17900="Rhode Island", Table1[[#This Row],[price]]*$L$3, IF(E17900="Massachusetts", Table1[[#This Row],[price]]*$L$2, 1))</f>
        <v>585000</v>
      </c>
    </row>
    <row r="17901" spans="1:9" x14ac:dyDescent="0.25">
      <c r="A17901" s="2">
        <v>42572</v>
      </c>
      <c r="B17901" s="1">
        <f t="shared" si="558"/>
        <v>2016</v>
      </c>
      <c r="C17901" s="1">
        <f t="shared" si="559"/>
        <v>3</v>
      </c>
      <c r="D17901">
        <v>2617</v>
      </c>
      <c r="E17901" t="s">
        <v>37</v>
      </c>
      <c r="F17901" s="4">
        <v>626000</v>
      </c>
      <c r="G17901" t="s">
        <v>5</v>
      </c>
      <c r="H17901">
        <v>4</v>
      </c>
      <c r="I17901" s="4">
        <f>IF(E17901="Rhode Island", Table1[[#This Row],[price]]*$L$3, IF(E17901="Massachusetts", Table1[[#This Row],[price]]*$L$2, 1))</f>
        <v>626000</v>
      </c>
    </row>
    <row r="17902" spans="1:9" x14ac:dyDescent="0.25">
      <c r="A17902" s="2">
        <v>42572</v>
      </c>
      <c r="B17902" s="1">
        <f t="shared" si="558"/>
        <v>2016</v>
      </c>
      <c r="C17902" s="1">
        <f t="shared" si="559"/>
        <v>3</v>
      </c>
      <c r="D17902">
        <v>2606</v>
      </c>
      <c r="E17902" t="s">
        <v>37</v>
      </c>
      <c r="F17902" s="4">
        <v>297000</v>
      </c>
      <c r="G17902" t="s">
        <v>6</v>
      </c>
      <c r="H17902">
        <v>2</v>
      </c>
      <c r="I17902" s="4">
        <f>IF(E17902="Rhode Island", Table1[[#This Row],[price]]*$L$3, IF(E17902="Massachusetts", Table1[[#This Row],[price]]*$L$2, 1))</f>
        <v>297000</v>
      </c>
    </row>
    <row r="17903" spans="1:9" x14ac:dyDescent="0.25">
      <c r="A17903" s="2">
        <v>42572</v>
      </c>
      <c r="B17903" s="1">
        <f t="shared" si="558"/>
        <v>2016</v>
      </c>
      <c r="C17903" s="1">
        <f t="shared" si="559"/>
        <v>3</v>
      </c>
      <c r="D17903">
        <v>2604</v>
      </c>
      <c r="E17903" t="s">
        <v>37</v>
      </c>
      <c r="F17903" s="4">
        <v>460000</v>
      </c>
      <c r="G17903" t="s">
        <v>6</v>
      </c>
      <c r="H17903">
        <v>2</v>
      </c>
      <c r="I17903" s="4">
        <f>IF(E17903="Rhode Island", Table1[[#This Row],[price]]*$L$3, IF(E17903="Massachusetts", Table1[[#This Row],[price]]*$L$2, 1))</f>
        <v>460000</v>
      </c>
    </row>
    <row r="17904" spans="1:9" x14ac:dyDescent="0.25">
      <c r="A17904" s="2">
        <v>42572</v>
      </c>
      <c r="B17904" s="1">
        <f t="shared" si="558"/>
        <v>2016</v>
      </c>
      <c r="C17904" s="1">
        <f t="shared" si="559"/>
        <v>3</v>
      </c>
      <c r="D17904">
        <v>2612</v>
      </c>
      <c r="E17904" t="s">
        <v>37</v>
      </c>
      <c r="F17904" s="4">
        <v>600000</v>
      </c>
      <c r="G17904" t="s">
        <v>6</v>
      </c>
      <c r="H17904">
        <v>3</v>
      </c>
      <c r="I17904" s="4">
        <f>IF(E17904="Rhode Island", Table1[[#This Row],[price]]*$L$3, IF(E17904="Massachusetts", Table1[[#This Row],[price]]*$L$2, 1))</f>
        <v>600000</v>
      </c>
    </row>
    <row r="17905" spans="1:9" x14ac:dyDescent="0.25">
      <c r="A17905" s="2">
        <v>42573</v>
      </c>
      <c r="B17905" s="1">
        <f t="shared" si="558"/>
        <v>2016</v>
      </c>
      <c r="C17905" s="1">
        <f t="shared" si="559"/>
        <v>3</v>
      </c>
      <c r="D17905">
        <v>2906</v>
      </c>
      <c r="E17905" t="s">
        <v>36</v>
      </c>
      <c r="F17905" s="4">
        <v>395000</v>
      </c>
      <c r="G17905" t="s">
        <v>5</v>
      </c>
      <c r="H17905">
        <v>3</v>
      </c>
      <c r="I17905" s="4">
        <f>IF(E17905="Rhode Island", Table1[[#This Row],[price]]*$L$3, IF(E17905="Massachusetts", Table1[[#This Row],[price]]*$L$2, 1))</f>
        <v>395000</v>
      </c>
    </row>
    <row r="17906" spans="1:9" x14ac:dyDescent="0.25">
      <c r="A17906" s="2">
        <v>42573</v>
      </c>
      <c r="B17906" s="1">
        <f t="shared" si="558"/>
        <v>2016</v>
      </c>
      <c r="C17906" s="1">
        <f t="shared" si="559"/>
        <v>3</v>
      </c>
      <c r="D17906">
        <v>2611</v>
      </c>
      <c r="E17906" t="s">
        <v>37</v>
      </c>
      <c r="F17906" s="4">
        <v>545000</v>
      </c>
      <c r="G17906" t="s">
        <v>5</v>
      </c>
      <c r="H17906">
        <v>3</v>
      </c>
      <c r="I17906" s="4">
        <f>IF(E17906="Rhode Island", Table1[[#This Row],[price]]*$L$3, IF(E17906="Massachusetts", Table1[[#This Row],[price]]*$L$2, 1))</f>
        <v>545000</v>
      </c>
    </row>
    <row r="17907" spans="1:9" x14ac:dyDescent="0.25">
      <c r="A17907" s="2">
        <v>42573</v>
      </c>
      <c r="B17907" s="1">
        <f t="shared" si="558"/>
        <v>2016</v>
      </c>
      <c r="C17907" s="1">
        <f t="shared" si="559"/>
        <v>3</v>
      </c>
      <c r="D17907">
        <v>2602</v>
      </c>
      <c r="E17907" t="s">
        <v>37</v>
      </c>
      <c r="F17907" s="4">
        <v>231000</v>
      </c>
      <c r="G17907" t="s">
        <v>6</v>
      </c>
      <c r="H17907">
        <v>1</v>
      </c>
      <c r="I17907" s="4">
        <f>IF(E17907="Rhode Island", Table1[[#This Row],[price]]*$L$3, IF(E17907="Massachusetts", Table1[[#This Row],[price]]*$L$2, 1))</f>
        <v>231000</v>
      </c>
    </row>
    <row r="17908" spans="1:9" x14ac:dyDescent="0.25">
      <c r="A17908" s="2">
        <v>42573</v>
      </c>
      <c r="B17908" s="1">
        <f t="shared" si="558"/>
        <v>2016</v>
      </c>
      <c r="C17908" s="1">
        <f t="shared" si="559"/>
        <v>3</v>
      </c>
      <c r="D17908">
        <v>2600</v>
      </c>
      <c r="E17908" t="s">
        <v>37</v>
      </c>
      <c r="F17908" s="4">
        <v>820000</v>
      </c>
      <c r="G17908" t="s">
        <v>6</v>
      </c>
      <c r="H17908">
        <v>3</v>
      </c>
      <c r="I17908" s="4">
        <f>IF(E17908="Rhode Island", Table1[[#This Row],[price]]*$L$3, IF(E17908="Massachusetts", Table1[[#This Row],[price]]*$L$2, 1))</f>
        <v>820000</v>
      </c>
    </row>
    <row r="17909" spans="1:9" x14ac:dyDescent="0.25">
      <c r="A17909" s="2">
        <v>42574</v>
      </c>
      <c r="B17909" s="1">
        <f t="shared" si="558"/>
        <v>2016</v>
      </c>
      <c r="C17909" s="1">
        <f t="shared" si="559"/>
        <v>3</v>
      </c>
      <c r="D17909">
        <v>2914</v>
      </c>
      <c r="E17909" t="s">
        <v>36</v>
      </c>
      <c r="F17909" s="4">
        <v>432000</v>
      </c>
      <c r="G17909" t="s">
        <v>5</v>
      </c>
      <c r="H17909">
        <v>3</v>
      </c>
      <c r="I17909" s="4">
        <f>IF(E17909="Rhode Island", Table1[[#This Row],[price]]*$L$3, IF(E17909="Massachusetts", Table1[[#This Row],[price]]*$L$2, 1))</f>
        <v>432000</v>
      </c>
    </row>
    <row r="17910" spans="1:9" x14ac:dyDescent="0.25">
      <c r="A17910" s="2">
        <v>42574</v>
      </c>
      <c r="B17910" s="1">
        <f t="shared" si="558"/>
        <v>2016</v>
      </c>
      <c r="C17910" s="1">
        <f t="shared" si="559"/>
        <v>3</v>
      </c>
      <c r="D17910">
        <v>2611</v>
      </c>
      <c r="E17910" t="s">
        <v>37</v>
      </c>
      <c r="F17910" s="4">
        <v>461100</v>
      </c>
      <c r="G17910" t="s">
        <v>5</v>
      </c>
      <c r="H17910">
        <v>4</v>
      </c>
      <c r="I17910" s="4">
        <f>IF(E17910="Rhode Island", Table1[[#This Row],[price]]*$L$3, IF(E17910="Massachusetts", Table1[[#This Row],[price]]*$L$2, 1))</f>
        <v>461100</v>
      </c>
    </row>
    <row r="17911" spans="1:9" x14ac:dyDescent="0.25">
      <c r="A17911" s="2">
        <v>42574</v>
      </c>
      <c r="B17911" s="1">
        <f t="shared" si="558"/>
        <v>2016</v>
      </c>
      <c r="C17911" s="1">
        <f t="shared" si="559"/>
        <v>3</v>
      </c>
      <c r="D17911">
        <v>2611</v>
      </c>
      <c r="E17911" t="s">
        <v>37</v>
      </c>
      <c r="F17911" s="4">
        <v>536000</v>
      </c>
      <c r="G17911" t="s">
        <v>5</v>
      </c>
      <c r="H17911">
        <v>3</v>
      </c>
      <c r="I17911" s="4">
        <f>IF(E17911="Rhode Island", Table1[[#This Row],[price]]*$L$3, IF(E17911="Massachusetts", Table1[[#This Row],[price]]*$L$2, 1))</f>
        <v>536000</v>
      </c>
    </row>
    <row r="17912" spans="1:9" x14ac:dyDescent="0.25">
      <c r="A17912" s="2">
        <v>42574</v>
      </c>
      <c r="B17912" s="1">
        <f t="shared" si="558"/>
        <v>2016</v>
      </c>
      <c r="C17912" s="1">
        <f t="shared" si="559"/>
        <v>3</v>
      </c>
      <c r="D17912">
        <v>2611</v>
      </c>
      <c r="E17912" t="s">
        <v>37</v>
      </c>
      <c r="F17912" s="4">
        <v>575000</v>
      </c>
      <c r="G17912" t="s">
        <v>5</v>
      </c>
      <c r="H17912">
        <v>4</v>
      </c>
      <c r="I17912" s="4">
        <f>IF(E17912="Rhode Island", Table1[[#This Row],[price]]*$L$3, IF(E17912="Massachusetts", Table1[[#This Row],[price]]*$L$2, 1))</f>
        <v>575000</v>
      </c>
    </row>
    <row r="17913" spans="1:9" x14ac:dyDescent="0.25">
      <c r="A17913" s="2">
        <v>42574</v>
      </c>
      <c r="B17913" s="1">
        <f t="shared" si="558"/>
        <v>2016</v>
      </c>
      <c r="C17913" s="1">
        <f t="shared" si="559"/>
        <v>3</v>
      </c>
      <c r="D17913">
        <v>2606</v>
      </c>
      <c r="E17913" t="s">
        <v>37</v>
      </c>
      <c r="F17913" s="4">
        <v>640000</v>
      </c>
      <c r="G17913" t="s">
        <v>5</v>
      </c>
      <c r="H17913">
        <v>3</v>
      </c>
      <c r="I17913" s="4">
        <f>IF(E17913="Rhode Island", Table1[[#This Row],[price]]*$L$3, IF(E17913="Massachusetts", Table1[[#This Row],[price]]*$L$2, 1))</f>
        <v>640000</v>
      </c>
    </row>
    <row r="17914" spans="1:9" x14ac:dyDescent="0.25">
      <c r="A17914" s="2">
        <v>42574</v>
      </c>
      <c r="B17914" s="1">
        <f t="shared" si="558"/>
        <v>2016</v>
      </c>
      <c r="C17914" s="1">
        <f t="shared" si="559"/>
        <v>3</v>
      </c>
      <c r="D17914">
        <v>2611</v>
      </c>
      <c r="E17914" t="s">
        <v>37</v>
      </c>
      <c r="F17914" s="4">
        <v>672000</v>
      </c>
      <c r="G17914" t="s">
        <v>5</v>
      </c>
      <c r="H17914">
        <v>4</v>
      </c>
      <c r="I17914" s="4">
        <f>IF(E17914="Rhode Island", Table1[[#This Row],[price]]*$L$3, IF(E17914="Massachusetts", Table1[[#This Row],[price]]*$L$2, 1))</f>
        <v>672000</v>
      </c>
    </row>
    <row r="17915" spans="1:9" x14ac:dyDescent="0.25">
      <c r="A17915" s="2">
        <v>42574</v>
      </c>
      <c r="B17915" s="1">
        <f t="shared" si="558"/>
        <v>2016</v>
      </c>
      <c r="C17915" s="1">
        <f t="shared" si="559"/>
        <v>3</v>
      </c>
      <c r="D17915">
        <v>2913</v>
      </c>
      <c r="E17915" t="s">
        <v>36</v>
      </c>
      <c r="F17915" s="4">
        <v>750000</v>
      </c>
      <c r="G17915" t="s">
        <v>5</v>
      </c>
      <c r="H17915">
        <v>4</v>
      </c>
      <c r="I17915" s="4">
        <f>IF(E17915="Rhode Island", Table1[[#This Row],[price]]*$L$3, IF(E17915="Massachusetts", Table1[[#This Row],[price]]*$L$2, 1))</f>
        <v>750000</v>
      </c>
    </row>
    <row r="17916" spans="1:9" x14ac:dyDescent="0.25">
      <c r="A17916" s="2">
        <v>42574</v>
      </c>
      <c r="B17916" s="1">
        <f t="shared" si="558"/>
        <v>2016</v>
      </c>
      <c r="C17916" s="1">
        <f t="shared" si="559"/>
        <v>3</v>
      </c>
      <c r="D17916">
        <v>2606</v>
      </c>
      <c r="E17916" t="s">
        <v>37</v>
      </c>
      <c r="F17916" s="4">
        <v>775000</v>
      </c>
      <c r="G17916" t="s">
        <v>5</v>
      </c>
      <c r="H17916">
        <v>4</v>
      </c>
      <c r="I17916" s="4">
        <f>IF(E17916="Rhode Island", Table1[[#This Row],[price]]*$L$3, IF(E17916="Massachusetts", Table1[[#This Row],[price]]*$L$2, 1))</f>
        <v>775000</v>
      </c>
    </row>
    <row r="17917" spans="1:9" x14ac:dyDescent="0.25">
      <c r="A17917" s="2">
        <v>42574</v>
      </c>
      <c r="B17917" s="1">
        <f t="shared" si="558"/>
        <v>2016</v>
      </c>
      <c r="C17917" s="1">
        <f t="shared" si="559"/>
        <v>3</v>
      </c>
      <c r="D17917">
        <v>2914</v>
      </c>
      <c r="E17917" t="s">
        <v>36</v>
      </c>
      <c r="F17917" s="4">
        <v>860000</v>
      </c>
      <c r="G17917" t="s">
        <v>5</v>
      </c>
      <c r="H17917">
        <v>4</v>
      </c>
      <c r="I17917" s="4">
        <f>IF(E17917="Rhode Island", Table1[[#This Row],[price]]*$L$3, IF(E17917="Massachusetts", Table1[[#This Row],[price]]*$L$2, 1))</f>
        <v>860000</v>
      </c>
    </row>
    <row r="17918" spans="1:9" x14ac:dyDescent="0.25">
      <c r="A17918" s="2">
        <v>42574</v>
      </c>
      <c r="B17918" s="1">
        <f t="shared" si="558"/>
        <v>2016</v>
      </c>
      <c r="C17918" s="1">
        <f t="shared" si="559"/>
        <v>3</v>
      </c>
      <c r="D17918">
        <v>2611</v>
      </c>
      <c r="E17918" t="s">
        <v>37</v>
      </c>
      <c r="F17918" s="4">
        <v>1000000</v>
      </c>
      <c r="G17918" t="s">
        <v>5</v>
      </c>
      <c r="H17918">
        <v>4</v>
      </c>
      <c r="I17918" s="4">
        <f>IF(E17918="Rhode Island", Table1[[#This Row],[price]]*$L$3, IF(E17918="Massachusetts", Table1[[#This Row],[price]]*$L$2, 1))</f>
        <v>1000000</v>
      </c>
    </row>
    <row r="17919" spans="1:9" x14ac:dyDescent="0.25">
      <c r="A17919" s="2">
        <v>42574</v>
      </c>
      <c r="B17919" s="1">
        <f t="shared" si="558"/>
        <v>2016</v>
      </c>
      <c r="C17919" s="1">
        <f t="shared" si="559"/>
        <v>3</v>
      </c>
      <c r="D17919">
        <v>2602</v>
      </c>
      <c r="E17919" t="s">
        <v>37</v>
      </c>
      <c r="F17919" s="4">
        <v>1200000</v>
      </c>
      <c r="G17919" t="s">
        <v>5</v>
      </c>
      <c r="H17919">
        <v>4</v>
      </c>
      <c r="I17919" s="4">
        <f>IF(E17919="Rhode Island", Table1[[#This Row],[price]]*$L$3, IF(E17919="Massachusetts", Table1[[#This Row],[price]]*$L$2, 1))</f>
        <v>1200000</v>
      </c>
    </row>
    <row r="17920" spans="1:9" x14ac:dyDescent="0.25">
      <c r="A17920" s="2">
        <v>42574</v>
      </c>
      <c r="B17920" s="1">
        <f t="shared" si="558"/>
        <v>2016</v>
      </c>
      <c r="C17920" s="1">
        <f t="shared" si="559"/>
        <v>3</v>
      </c>
      <c r="D17920">
        <v>2603</v>
      </c>
      <c r="E17920" t="s">
        <v>37</v>
      </c>
      <c r="F17920" s="4">
        <v>1335000</v>
      </c>
      <c r="G17920" t="s">
        <v>5</v>
      </c>
      <c r="H17920">
        <v>4</v>
      </c>
      <c r="I17920" s="4">
        <f>IF(E17920="Rhode Island", Table1[[#This Row],[price]]*$L$3, IF(E17920="Massachusetts", Table1[[#This Row],[price]]*$L$2, 1))</f>
        <v>1335000</v>
      </c>
    </row>
    <row r="17921" spans="1:9" x14ac:dyDescent="0.25">
      <c r="A17921" s="2">
        <v>42574</v>
      </c>
      <c r="B17921" s="1">
        <f t="shared" si="558"/>
        <v>2016</v>
      </c>
      <c r="C17921" s="1">
        <f t="shared" si="559"/>
        <v>3</v>
      </c>
      <c r="D17921">
        <v>2603</v>
      </c>
      <c r="E17921" t="s">
        <v>37</v>
      </c>
      <c r="F17921" s="4">
        <v>1885000</v>
      </c>
      <c r="G17921" t="s">
        <v>5</v>
      </c>
      <c r="H17921">
        <v>3</v>
      </c>
      <c r="I17921" s="4">
        <f>IF(E17921="Rhode Island", Table1[[#This Row],[price]]*$L$3, IF(E17921="Massachusetts", Table1[[#This Row],[price]]*$L$2, 1))</f>
        <v>1885000</v>
      </c>
    </row>
    <row r="17922" spans="1:9" x14ac:dyDescent="0.25">
      <c r="A17922" s="2">
        <v>42574</v>
      </c>
      <c r="B17922" s="1">
        <f t="shared" ref="B17922:B17985" si="560">YEAR(A17922)</f>
        <v>2016</v>
      </c>
      <c r="C17922" s="1">
        <f t="shared" ref="C17922:C17985" si="561">ROUNDUP(MONTH(A17922)/3,0)</f>
        <v>3</v>
      </c>
      <c r="D17922">
        <v>2612</v>
      </c>
      <c r="E17922" t="s">
        <v>37</v>
      </c>
      <c r="F17922" s="4">
        <v>419000</v>
      </c>
      <c r="G17922" t="s">
        <v>6</v>
      </c>
      <c r="H17922">
        <v>2</v>
      </c>
      <c r="I17922" s="4">
        <f>IF(E17922="Rhode Island", Table1[[#This Row],[price]]*$L$3, IF(E17922="Massachusetts", Table1[[#This Row],[price]]*$L$2, 1))</f>
        <v>419000</v>
      </c>
    </row>
    <row r="17923" spans="1:9" x14ac:dyDescent="0.25">
      <c r="A17923" s="2">
        <v>42576</v>
      </c>
      <c r="B17923" s="1">
        <f t="shared" si="560"/>
        <v>2016</v>
      </c>
      <c r="C17923" s="1">
        <f t="shared" si="561"/>
        <v>3</v>
      </c>
      <c r="D17923">
        <v>2902</v>
      </c>
      <c r="E17923" t="s">
        <v>36</v>
      </c>
      <c r="F17923" s="4">
        <v>450000</v>
      </c>
      <c r="G17923" t="s">
        <v>5</v>
      </c>
      <c r="H17923">
        <v>3</v>
      </c>
      <c r="I17923" s="4">
        <f>IF(E17923="Rhode Island", Table1[[#This Row],[price]]*$L$3, IF(E17923="Massachusetts", Table1[[#This Row],[price]]*$L$2, 1))</f>
        <v>450000</v>
      </c>
    </row>
    <row r="17924" spans="1:9" x14ac:dyDescent="0.25">
      <c r="A17924" s="2">
        <v>42576</v>
      </c>
      <c r="B17924" s="1">
        <f t="shared" si="560"/>
        <v>2016</v>
      </c>
      <c r="C17924" s="1">
        <f t="shared" si="561"/>
        <v>3</v>
      </c>
      <c r="D17924">
        <v>2905</v>
      </c>
      <c r="E17924" t="s">
        <v>36</v>
      </c>
      <c r="F17924" s="4">
        <v>542500</v>
      </c>
      <c r="G17924" t="s">
        <v>5</v>
      </c>
      <c r="H17924">
        <v>3</v>
      </c>
      <c r="I17924" s="4">
        <f>IF(E17924="Rhode Island", Table1[[#This Row],[price]]*$L$3, IF(E17924="Massachusetts", Table1[[#This Row],[price]]*$L$2, 1))</f>
        <v>542500</v>
      </c>
    </row>
    <row r="17925" spans="1:9" x14ac:dyDescent="0.25">
      <c r="A17925" s="2">
        <v>42576</v>
      </c>
      <c r="B17925" s="1">
        <f t="shared" si="560"/>
        <v>2016</v>
      </c>
      <c r="C17925" s="1">
        <f t="shared" si="561"/>
        <v>3</v>
      </c>
      <c r="D17925">
        <v>2914</v>
      </c>
      <c r="E17925" t="s">
        <v>36</v>
      </c>
      <c r="F17925" s="4">
        <v>545000</v>
      </c>
      <c r="G17925" t="s">
        <v>5</v>
      </c>
      <c r="H17925">
        <v>3</v>
      </c>
      <c r="I17925" s="4">
        <f>IF(E17925="Rhode Island", Table1[[#This Row],[price]]*$L$3, IF(E17925="Massachusetts", Table1[[#This Row],[price]]*$L$2, 1))</f>
        <v>545000</v>
      </c>
    </row>
    <row r="17926" spans="1:9" x14ac:dyDescent="0.25">
      <c r="A17926" s="2">
        <v>42576</v>
      </c>
      <c r="B17926" s="1">
        <f t="shared" si="560"/>
        <v>2016</v>
      </c>
      <c r="C17926" s="1">
        <f t="shared" si="561"/>
        <v>3</v>
      </c>
      <c r="D17926">
        <v>2911</v>
      </c>
      <c r="E17926" t="s">
        <v>36</v>
      </c>
      <c r="F17926" s="4">
        <v>638500</v>
      </c>
      <c r="G17926" t="s">
        <v>5</v>
      </c>
      <c r="H17926">
        <v>4</v>
      </c>
      <c r="I17926" s="4">
        <f>IF(E17926="Rhode Island", Table1[[#This Row],[price]]*$L$3, IF(E17926="Massachusetts", Table1[[#This Row],[price]]*$L$2, 1))</f>
        <v>638500</v>
      </c>
    </row>
    <row r="17927" spans="1:9" x14ac:dyDescent="0.25">
      <c r="A17927" s="2">
        <v>42576</v>
      </c>
      <c r="B17927" s="1">
        <f t="shared" si="560"/>
        <v>2016</v>
      </c>
      <c r="C17927" s="1">
        <f t="shared" si="561"/>
        <v>3</v>
      </c>
      <c r="D17927">
        <v>2606</v>
      </c>
      <c r="E17927" t="s">
        <v>37</v>
      </c>
      <c r="F17927" s="4">
        <v>764000</v>
      </c>
      <c r="G17927" t="s">
        <v>5</v>
      </c>
      <c r="H17927">
        <v>4</v>
      </c>
      <c r="I17927" s="4">
        <f>IF(E17927="Rhode Island", Table1[[#This Row],[price]]*$L$3, IF(E17927="Massachusetts", Table1[[#This Row],[price]]*$L$2, 1))</f>
        <v>764000</v>
      </c>
    </row>
    <row r="17928" spans="1:9" x14ac:dyDescent="0.25">
      <c r="A17928" s="2">
        <v>42576</v>
      </c>
      <c r="B17928" s="1">
        <f t="shared" si="560"/>
        <v>2016</v>
      </c>
      <c r="C17928" s="1">
        <f t="shared" si="561"/>
        <v>3</v>
      </c>
      <c r="D17928">
        <v>2615</v>
      </c>
      <c r="E17928" t="s">
        <v>37</v>
      </c>
      <c r="F17928" s="4">
        <v>910000</v>
      </c>
      <c r="G17928" t="s">
        <v>5</v>
      </c>
      <c r="H17928">
        <v>4</v>
      </c>
      <c r="I17928" s="4">
        <f>IF(E17928="Rhode Island", Table1[[#This Row],[price]]*$L$3, IF(E17928="Massachusetts", Table1[[#This Row],[price]]*$L$2, 1))</f>
        <v>910000</v>
      </c>
    </row>
    <row r="17929" spans="1:9" x14ac:dyDescent="0.25">
      <c r="A17929" s="2">
        <v>42576</v>
      </c>
      <c r="B17929" s="1">
        <f t="shared" si="560"/>
        <v>2016</v>
      </c>
      <c r="C17929" s="1">
        <f t="shared" si="561"/>
        <v>3</v>
      </c>
      <c r="D17929">
        <v>2913</v>
      </c>
      <c r="E17929" t="s">
        <v>36</v>
      </c>
      <c r="F17929" s="4">
        <v>1210000</v>
      </c>
      <c r="G17929" t="s">
        <v>5</v>
      </c>
      <c r="H17929">
        <v>5</v>
      </c>
      <c r="I17929" s="4">
        <f>IF(E17929="Rhode Island", Table1[[#This Row],[price]]*$L$3, IF(E17929="Massachusetts", Table1[[#This Row],[price]]*$L$2, 1))</f>
        <v>1210000</v>
      </c>
    </row>
    <row r="17930" spans="1:9" x14ac:dyDescent="0.25">
      <c r="A17930" s="2">
        <v>42576</v>
      </c>
      <c r="B17930" s="1">
        <f t="shared" si="560"/>
        <v>2016</v>
      </c>
      <c r="C17930" s="1">
        <f t="shared" si="561"/>
        <v>3</v>
      </c>
      <c r="D17930">
        <v>2617</v>
      </c>
      <c r="E17930" t="s">
        <v>37</v>
      </c>
      <c r="F17930" s="4">
        <v>235000</v>
      </c>
      <c r="G17930" t="s">
        <v>6</v>
      </c>
      <c r="H17930">
        <v>1</v>
      </c>
      <c r="I17930" s="4">
        <f>IF(E17930="Rhode Island", Table1[[#This Row],[price]]*$L$3, IF(E17930="Massachusetts", Table1[[#This Row],[price]]*$L$2, 1))</f>
        <v>235000</v>
      </c>
    </row>
    <row r="17931" spans="1:9" x14ac:dyDescent="0.25">
      <c r="A17931" s="2">
        <v>42576</v>
      </c>
      <c r="B17931" s="1">
        <f t="shared" si="560"/>
        <v>2016</v>
      </c>
      <c r="C17931" s="1">
        <f t="shared" si="561"/>
        <v>3</v>
      </c>
      <c r="D17931">
        <v>2612</v>
      </c>
      <c r="E17931" t="s">
        <v>37</v>
      </c>
      <c r="F17931" s="4">
        <v>346000</v>
      </c>
      <c r="G17931" t="s">
        <v>6</v>
      </c>
      <c r="H17931">
        <v>1</v>
      </c>
      <c r="I17931" s="4">
        <f>IF(E17931="Rhode Island", Table1[[#This Row],[price]]*$L$3, IF(E17931="Massachusetts", Table1[[#This Row],[price]]*$L$2, 1))</f>
        <v>346000</v>
      </c>
    </row>
    <row r="17932" spans="1:9" x14ac:dyDescent="0.25">
      <c r="A17932" s="2">
        <v>42577</v>
      </c>
      <c r="B17932" s="1">
        <f t="shared" si="560"/>
        <v>2016</v>
      </c>
      <c r="C17932" s="1">
        <f t="shared" si="561"/>
        <v>3</v>
      </c>
      <c r="D17932">
        <v>2905</v>
      </c>
      <c r="E17932" t="s">
        <v>36</v>
      </c>
      <c r="F17932" s="4">
        <v>285000</v>
      </c>
      <c r="G17932" t="s">
        <v>5</v>
      </c>
      <c r="H17932">
        <v>2</v>
      </c>
      <c r="I17932" s="4">
        <f>IF(E17932="Rhode Island", Table1[[#This Row],[price]]*$L$3, IF(E17932="Massachusetts", Table1[[#This Row],[price]]*$L$2, 1))</f>
        <v>285000</v>
      </c>
    </row>
    <row r="17933" spans="1:9" x14ac:dyDescent="0.25">
      <c r="A17933" s="2">
        <v>42577</v>
      </c>
      <c r="B17933" s="1">
        <f t="shared" si="560"/>
        <v>2016</v>
      </c>
      <c r="C17933" s="1">
        <f t="shared" si="561"/>
        <v>3</v>
      </c>
      <c r="D17933">
        <v>2911</v>
      </c>
      <c r="E17933" t="s">
        <v>36</v>
      </c>
      <c r="F17933" s="4">
        <v>395000</v>
      </c>
      <c r="G17933" t="s">
        <v>5</v>
      </c>
      <c r="H17933">
        <v>2</v>
      </c>
      <c r="I17933" s="4">
        <f>IF(E17933="Rhode Island", Table1[[#This Row],[price]]*$L$3, IF(E17933="Massachusetts", Table1[[#This Row],[price]]*$L$2, 1))</f>
        <v>395000</v>
      </c>
    </row>
    <row r="17934" spans="1:9" x14ac:dyDescent="0.25">
      <c r="A17934" s="2">
        <v>42577</v>
      </c>
      <c r="B17934" s="1">
        <f t="shared" si="560"/>
        <v>2016</v>
      </c>
      <c r="C17934" s="1">
        <f t="shared" si="561"/>
        <v>3</v>
      </c>
      <c r="D17934">
        <v>2902</v>
      </c>
      <c r="E17934" t="s">
        <v>36</v>
      </c>
      <c r="F17934" s="4">
        <v>578000</v>
      </c>
      <c r="G17934" t="s">
        <v>5</v>
      </c>
      <c r="H17934">
        <v>5</v>
      </c>
      <c r="I17934" s="4">
        <f>IF(E17934="Rhode Island", Table1[[#This Row],[price]]*$L$3, IF(E17934="Massachusetts", Table1[[#This Row],[price]]*$L$2, 1))</f>
        <v>578000</v>
      </c>
    </row>
    <row r="17935" spans="1:9" x14ac:dyDescent="0.25">
      <c r="A17935" s="2">
        <v>42577</v>
      </c>
      <c r="B17935" s="1">
        <f t="shared" si="560"/>
        <v>2016</v>
      </c>
      <c r="C17935" s="1">
        <f t="shared" si="561"/>
        <v>3</v>
      </c>
      <c r="D17935">
        <v>2906</v>
      </c>
      <c r="E17935" t="s">
        <v>36</v>
      </c>
      <c r="F17935" s="4">
        <v>590000</v>
      </c>
      <c r="G17935" t="s">
        <v>5</v>
      </c>
      <c r="H17935">
        <v>4</v>
      </c>
      <c r="I17935" s="4">
        <f>IF(E17935="Rhode Island", Table1[[#This Row],[price]]*$L$3, IF(E17935="Massachusetts", Table1[[#This Row],[price]]*$L$2, 1))</f>
        <v>590000</v>
      </c>
    </row>
    <row r="17936" spans="1:9" x14ac:dyDescent="0.25">
      <c r="A17936" s="2">
        <v>42577</v>
      </c>
      <c r="B17936" s="1">
        <f t="shared" si="560"/>
        <v>2016</v>
      </c>
      <c r="C17936" s="1">
        <f t="shared" si="561"/>
        <v>3</v>
      </c>
      <c r="D17936">
        <v>2914</v>
      </c>
      <c r="E17936" t="s">
        <v>36</v>
      </c>
      <c r="F17936" s="4">
        <v>603000</v>
      </c>
      <c r="G17936" t="s">
        <v>5</v>
      </c>
      <c r="H17936">
        <v>4</v>
      </c>
      <c r="I17936" s="4">
        <f>IF(E17936="Rhode Island", Table1[[#This Row],[price]]*$L$3, IF(E17936="Massachusetts", Table1[[#This Row],[price]]*$L$2, 1))</f>
        <v>603000</v>
      </c>
    </row>
    <row r="17937" spans="1:9" x14ac:dyDescent="0.25">
      <c r="A17937" s="2">
        <v>42577</v>
      </c>
      <c r="B17937" s="1">
        <f t="shared" si="560"/>
        <v>2016</v>
      </c>
      <c r="C17937" s="1">
        <f t="shared" si="561"/>
        <v>3</v>
      </c>
      <c r="D17937">
        <v>2914</v>
      </c>
      <c r="E17937" t="s">
        <v>36</v>
      </c>
      <c r="F17937" s="4">
        <v>665000</v>
      </c>
      <c r="G17937" t="s">
        <v>5</v>
      </c>
      <c r="H17937">
        <v>4</v>
      </c>
      <c r="I17937" s="4">
        <f>IF(E17937="Rhode Island", Table1[[#This Row],[price]]*$L$3, IF(E17937="Massachusetts", Table1[[#This Row],[price]]*$L$2, 1))</f>
        <v>665000</v>
      </c>
    </row>
    <row r="17938" spans="1:9" x14ac:dyDescent="0.25">
      <c r="A17938" s="2">
        <v>42577</v>
      </c>
      <c r="B17938" s="1">
        <f t="shared" si="560"/>
        <v>2016</v>
      </c>
      <c r="C17938" s="1">
        <f t="shared" si="561"/>
        <v>3</v>
      </c>
      <c r="D17938">
        <v>2604</v>
      </c>
      <c r="E17938" t="s">
        <v>37</v>
      </c>
      <c r="F17938" s="4">
        <v>955168</v>
      </c>
      <c r="G17938" t="s">
        <v>5</v>
      </c>
      <c r="H17938">
        <v>3</v>
      </c>
      <c r="I17938" s="4">
        <f>IF(E17938="Rhode Island", Table1[[#This Row],[price]]*$L$3, IF(E17938="Massachusetts", Table1[[#This Row],[price]]*$L$2, 1))</f>
        <v>955168</v>
      </c>
    </row>
    <row r="17939" spans="1:9" x14ac:dyDescent="0.25">
      <c r="A17939" s="2">
        <v>42577</v>
      </c>
      <c r="B17939" s="1">
        <f t="shared" si="560"/>
        <v>2016</v>
      </c>
      <c r="C17939" s="1">
        <f t="shared" si="561"/>
        <v>3</v>
      </c>
      <c r="D17939">
        <v>2913</v>
      </c>
      <c r="E17939" t="s">
        <v>36</v>
      </c>
      <c r="F17939" s="4">
        <v>226000</v>
      </c>
      <c r="G17939" t="s">
        <v>6</v>
      </c>
      <c r="H17939">
        <v>1</v>
      </c>
      <c r="I17939" s="4">
        <f>IF(E17939="Rhode Island", Table1[[#This Row],[price]]*$L$3, IF(E17939="Massachusetts", Table1[[#This Row],[price]]*$L$2, 1))</f>
        <v>226000</v>
      </c>
    </row>
    <row r="17940" spans="1:9" x14ac:dyDescent="0.25">
      <c r="A17940" s="2">
        <v>42577</v>
      </c>
      <c r="B17940" s="1">
        <f t="shared" si="560"/>
        <v>2016</v>
      </c>
      <c r="C17940" s="1">
        <f t="shared" si="561"/>
        <v>3</v>
      </c>
      <c r="D17940">
        <v>2606</v>
      </c>
      <c r="E17940" t="s">
        <v>37</v>
      </c>
      <c r="F17940" s="4">
        <v>280000</v>
      </c>
      <c r="G17940" t="s">
        <v>6</v>
      </c>
      <c r="H17940">
        <v>1</v>
      </c>
      <c r="I17940" s="4">
        <f>IF(E17940="Rhode Island", Table1[[#This Row],[price]]*$L$3, IF(E17940="Massachusetts", Table1[[#This Row],[price]]*$L$2, 1))</f>
        <v>280000</v>
      </c>
    </row>
    <row r="17941" spans="1:9" x14ac:dyDescent="0.25">
      <c r="A17941" s="2">
        <v>42577</v>
      </c>
      <c r="B17941" s="1">
        <f t="shared" si="560"/>
        <v>2016</v>
      </c>
      <c r="C17941" s="1">
        <f t="shared" si="561"/>
        <v>3</v>
      </c>
      <c r="D17941">
        <v>2601</v>
      </c>
      <c r="E17941" t="s">
        <v>37</v>
      </c>
      <c r="F17941" s="4">
        <v>645000</v>
      </c>
      <c r="G17941" t="s">
        <v>6</v>
      </c>
      <c r="H17941">
        <v>2</v>
      </c>
      <c r="I17941" s="4">
        <f>IF(E17941="Rhode Island", Table1[[#This Row],[price]]*$L$3, IF(E17941="Massachusetts", Table1[[#This Row],[price]]*$L$2, 1))</f>
        <v>645000</v>
      </c>
    </row>
    <row r="17942" spans="1:9" x14ac:dyDescent="0.25">
      <c r="A17942" s="2">
        <v>42578</v>
      </c>
      <c r="B17942" s="1">
        <f t="shared" si="560"/>
        <v>2016</v>
      </c>
      <c r="C17942" s="1">
        <f t="shared" si="561"/>
        <v>3</v>
      </c>
      <c r="D17942">
        <v>2914</v>
      </c>
      <c r="E17942" t="s">
        <v>36</v>
      </c>
      <c r="F17942" s="4">
        <v>490000</v>
      </c>
      <c r="G17942" t="s">
        <v>5</v>
      </c>
      <c r="H17942">
        <v>3</v>
      </c>
      <c r="I17942" s="4">
        <f>IF(E17942="Rhode Island", Table1[[#This Row],[price]]*$L$3, IF(E17942="Massachusetts", Table1[[#This Row],[price]]*$L$2, 1))</f>
        <v>490000</v>
      </c>
    </row>
    <row r="17943" spans="1:9" x14ac:dyDescent="0.25">
      <c r="A17943" s="2">
        <v>42578</v>
      </c>
      <c r="B17943" s="1">
        <f t="shared" si="560"/>
        <v>2016</v>
      </c>
      <c r="C17943" s="1">
        <f t="shared" si="561"/>
        <v>3</v>
      </c>
      <c r="D17943">
        <v>2611</v>
      </c>
      <c r="E17943" t="s">
        <v>37</v>
      </c>
      <c r="F17943" s="4">
        <v>495000</v>
      </c>
      <c r="G17943" t="s">
        <v>5</v>
      </c>
      <c r="H17943">
        <v>3</v>
      </c>
      <c r="I17943" s="4">
        <f>IF(E17943="Rhode Island", Table1[[#This Row],[price]]*$L$3, IF(E17943="Massachusetts", Table1[[#This Row],[price]]*$L$2, 1))</f>
        <v>495000</v>
      </c>
    </row>
    <row r="17944" spans="1:9" x14ac:dyDescent="0.25">
      <c r="A17944" s="2">
        <v>42578</v>
      </c>
      <c r="B17944" s="1">
        <f t="shared" si="560"/>
        <v>2016</v>
      </c>
      <c r="C17944" s="1">
        <f t="shared" si="561"/>
        <v>3</v>
      </c>
      <c r="D17944">
        <v>2615</v>
      </c>
      <c r="E17944" t="s">
        <v>37</v>
      </c>
      <c r="F17944" s="4">
        <v>502000</v>
      </c>
      <c r="G17944" t="s">
        <v>5</v>
      </c>
      <c r="H17944">
        <v>3</v>
      </c>
      <c r="I17944" s="4">
        <f>IF(E17944="Rhode Island", Table1[[#This Row],[price]]*$L$3, IF(E17944="Massachusetts", Table1[[#This Row],[price]]*$L$2, 1))</f>
        <v>502000</v>
      </c>
    </row>
    <row r="17945" spans="1:9" x14ac:dyDescent="0.25">
      <c r="A17945" s="2">
        <v>42578</v>
      </c>
      <c r="B17945" s="1">
        <f t="shared" si="560"/>
        <v>2016</v>
      </c>
      <c r="C17945" s="1">
        <f t="shared" si="561"/>
        <v>3</v>
      </c>
      <c r="D17945">
        <v>2611</v>
      </c>
      <c r="E17945" t="s">
        <v>37</v>
      </c>
      <c r="F17945" s="4">
        <v>621000</v>
      </c>
      <c r="G17945" t="s">
        <v>5</v>
      </c>
      <c r="H17945">
        <v>3</v>
      </c>
      <c r="I17945" s="4">
        <f>IF(E17945="Rhode Island", Table1[[#This Row],[price]]*$L$3, IF(E17945="Massachusetts", Table1[[#This Row],[price]]*$L$2, 1))</f>
        <v>621000</v>
      </c>
    </row>
    <row r="17946" spans="1:9" x14ac:dyDescent="0.25">
      <c r="A17946" s="2">
        <v>42578</v>
      </c>
      <c r="B17946" s="1">
        <f t="shared" si="560"/>
        <v>2016</v>
      </c>
      <c r="C17946" s="1">
        <f t="shared" si="561"/>
        <v>3</v>
      </c>
      <c r="D17946">
        <v>2615</v>
      </c>
      <c r="E17946" t="s">
        <v>37</v>
      </c>
      <c r="F17946" s="4">
        <v>680000</v>
      </c>
      <c r="G17946" t="s">
        <v>5</v>
      </c>
      <c r="H17946">
        <v>4</v>
      </c>
      <c r="I17946" s="4">
        <f>IF(E17946="Rhode Island", Table1[[#This Row],[price]]*$L$3, IF(E17946="Massachusetts", Table1[[#This Row],[price]]*$L$2, 1))</f>
        <v>680000</v>
      </c>
    </row>
    <row r="17947" spans="1:9" x14ac:dyDescent="0.25">
      <c r="A17947" s="2">
        <v>42578</v>
      </c>
      <c r="B17947" s="1">
        <f t="shared" si="560"/>
        <v>2016</v>
      </c>
      <c r="C17947" s="1">
        <f t="shared" si="561"/>
        <v>3</v>
      </c>
      <c r="D17947">
        <v>2913</v>
      </c>
      <c r="E17947" t="s">
        <v>36</v>
      </c>
      <c r="F17947" s="4">
        <v>1000000</v>
      </c>
      <c r="G17947" t="s">
        <v>5</v>
      </c>
      <c r="H17947">
        <v>4</v>
      </c>
      <c r="I17947" s="4">
        <f>IF(E17947="Rhode Island", Table1[[#This Row],[price]]*$L$3, IF(E17947="Massachusetts", Table1[[#This Row],[price]]*$L$2, 1))</f>
        <v>1000000</v>
      </c>
    </row>
    <row r="17948" spans="1:9" x14ac:dyDescent="0.25">
      <c r="A17948" s="2">
        <v>42579</v>
      </c>
      <c r="B17948" s="1">
        <f t="shared" si="560"/>
        <v>2016</v>
      </c>
      <c r="C17948" s="1">
        <f t="shared" si="561"/>
        <v>3</v>
      </c>
      <c r="D17948">
        <v>2615</v>
      </c>
      <c r="E17948" t="s">
        <v>37</v>
      </c>
      <c r="F17948" s="4">
        <v>415000</v>
      </c>
      <c r="G17948" t="s">
        <v>5</v>
      </c>
      <c r="H17948">
        <v>3</v>
      </c>
      <c r="I17948" s="4">
        <f>IF(E17948="Rhode Island", Table1[[#This Row],[price]]*$L$3, IF(E17948="Massachusetts", Table1[[#This Row],[price]]*$L$2, 1))</f>
        <v>415000</v>
      </c>
    </row>
    <row r="17949" spans="1:9" x14ac:dyDescent="0.25">
      <c r="A17949" s="2">
        <v>42579</v>
      </c>
      <c r="B17949" s="1">
        <f t="shared" si="560"/>
        <v>2016</v>
      </c>
      <c r="C17949" s="1">
        <f t="shared" si="561"/>
        <v>3</v>
      </c>
      <c r="D17949">
        <v>2905</v>
      </c>
      <c r="E17949" t="s">
        <v>36</v>
      </c>
      <c r="F17949" s="4">
        <v>425000</v>
      </c>
      <c r="G17949" t="s">
        <v>5</v>
      </c>
      <c r="H17949">
        <v>3</v>
      </c>
      <c r="I17949" s="4">
        <f>IF(E17949="Rhode Island", Table1[[#This Row],[price]]*$L$3, IF(E17949="Massachusetts", Table1[[#This Row],[price]]*$L$2, 1))</f>
        <v>425000</v>
      </c>
    </row>
    <row r="17950" spans="1:9" x14ac:dyDescent="0.25">
      <c r="A17950" s="2">
        <v>42579</v>
      </c>
      <c r="B17950" s="1">
        <f t="shared" si="560"/>
        <v>2016</v>
      </c>
      <c r="C17950" s="1">
        <f t="shared" si="561"/>
        <v>3</v>
      </c>
      <c r="D17950">
        <v>2906</v>
      </c>
      <c r="E17950" t="s">
        <v>36</v>
      </c>
      <c r="F17950" s="4">
        <v>435000</v>
      </c>
      <c r="G17950" t="s">
        <v>5</v>
      </c>
      <c r="H17950">
        <v>3</v>
      </c>
      <c r="I17950" s="4">
        <f>IF(E17950="Rhode Island", Table1[[#This Row],[price]]*$L$3, IF(E17950="Massachusetts", Table1[[#This Row],[price]]*$L$2, 1))</f>
        <v>435000</v>
      </c>
    </row>
    <row r="17951" spans="1:9" x14ac:dyDescent="0.25">
      <c r="A17951" s="2">
        <v>42579</v>
      </c>
      <c r="B17951" s="1">
        <f t="shared" si="560"/>
        <v>2016</v>
      </c>
      <c r="C17951" s="1">
        <f t="shared" si="561"/>
        <v>3</v>
      </c>
      <c r="D17951">
        <v>2913</v>
      </c>
      <c r="E17951" t="s">
        <v>36</v>
      </c>
      <c r="F17951" s="4">
        <v>440000</v>
      </c>
      <c r="G17951" t="s">
        <v>5</v>
      </c>
      <c r="H17951">
        <v>3</v>
      </c>
      <c r="I17951" s="4">
        <f>IF(E17951="Rhode Island", Table1[[#This Row],[price]]*$L$3, IF(E17951="Massachusetts", Table1[[#This Row],[price]]*$L$2, 1))</f>
        <v>440000</v>
      </c>
    </row>
    <row r="17952" spans="1:9" x14ac:dyDescent="0.25">
      <c r="A17952" s="2">
        <v>42579</v>
      </c>
      <c r="B17952" s="1">
        <f t="shared" si="560"/>
        <v>2016</v>
      </c>
      <c r="C17952" s="1">
        <f t="shared" si="561"/>
        <v>3</v>
      </c>
      <c r="D17952">
        <v>2913</v>
      </c>
      <c r="E17952" t="s">
        <v>36</v>
      </c>
      <c r="F17952" s="4">
        <v>455000</v>
      </c>
      <c r="G17952" t="s">
        <v>5</v>
      </c>
      <c r="H17952">
        <v>3</v>
      </c>
      <c r="I17952" s="4">
        <f>IF(E17952="Rhode Island", Table1[[#This Row],[price]]*$L$3, IF(E17952="Massachusetts", Table1[[#This Row],[price]]*$L$2, 1))</f>
        <v>455000</v>
      </c>
    </row>
    <row r="17953" spans="1:9" x14ac:dyDescent="0.25">
      <c r="A17953" s="2">
        <v>42579</v>
      </c>
      <c r="B17953" s="1">
        <f t="shared" si="560"/>
        <v>2016</v>
      </c>
      <c r="C17953" s="1">
        <f t="shared" si="561"/>
        <v>3</v>
      </c>
      <c r="D17953">
        <v>2615</v>
      </c>
      <c r="E17953" t="s">
        <v>37</v>
      </c>
      <c r="F17953" s="4">
        <v>576000</v>
      </c>
      <c r="G17953" t="s">
        <v>5</v>
      </c>
      <c r="H17953">
        <v>4</v>
      </c>
      <c r="I17953" s="4">
        <f>IF(E17953="Rhode Island", Table1[[#This Row],[price]]*$L$3, IF(E17953="Massachusetts", Table1[[#This Row],[price]]*$L$2, 1))</f>
        <v>576000</v>
      </c>
    </row>
    <row r="17954" spans="1:9" x14ac:dyDescent="0.25">
      <c r="A17954" s="2">
        <v>42579</v>
      </c>
      <c r="B17954" s="1">
        <f t="shared" si="560"/>
        <v>2016</v>
      </c>
      <c r="C17954" s="1">
        <f t="shared" si="561"/>
        <v>3</v>
      </c>
      <c r="D17954">
        <v>2904</v>
      </c>
      <c r="E17954" t="s">
        <v>36</v>
      </c>
      <c r="F17954" s="4">
        <v>590000</v>
      </c>
      <c r="G17954" t="s">
        <v>5</v>
      </c>
      <c r="H17954">
        <v>4</v>
      </c>
      <c r="I17954" s="4">
        <f>IF(E17954="Rhode Island", Table1[[#This Row],[price]]*$L$3, IF(E17954="Massachusetts", Table1[[#This Row],[price]]*$L$2, 1))</f>
        <v>590000</v>
      </c>
    </row>
    <row r="17955" spans="1:9" x14ac:dyDescent="0.25">
      <c r="A17955" s="2">
        <v>42579</v>
      </c>
      <c r="B17955" s="1">
        <f t="shared" si="560"/>
        <v>2016</v>
      </c>
      <c r="C17955" s="1">
        <f t="shared" si="561"/>
        <v>3</v>
      </c>
      <c r="D17955">
        <v>2607</v>
      </c>
      <c r="E17955" t="s">
        <v>37</v>
      </c>
      <c r="F17955" s="4">
        <v>680000</v>
      </c>
      <c r="G17955" t="s">
        <v>5</v>
      </c>
      <c r="H17955">
        <v>4</v>
      </c>
      <c r="I17955" s="4">
        <f>IF(E17955="Rhode Island", Table1[[#This Row],[price]]*$L$3, IF(E17955="Massachusetts", Table1[[#This Row],[price]]*$L$2, 1))</f>
        <v>680000</v>
      </c>
    </row>
    <row r="17956" spans="1:9" x14ac:dyDescent="0.25">
      <c r="A17956" s="2">
        <v>42579</v>
      </c>
      <c r="B17956" s="1">
        <f t="shared" si="560"/>
        <v>2016</v>
      </c>
      <c r="C17956" s="1">
        <f t="shared" si="561"/>
        <v>3</v>
      </c>
      <c r="D17956">
        <v>2600</v>
      </c>
      <c r="E17956" t="s">
        <v>37</v>
      </c>
      <c r="F17956" s="4">
        <v>1425000</v>
      </c>
      <c r="G17956" t="s">
        <v>5</v>
      </c>
      <c r="H17956">
        <v>5</v>
      </c>
      <c r="I17956" s="4">
        <f>IF(E17956="Rhode Island", Table1[[#This Row],[price]]*$L$3, IF(E17956="Massachusetts", Table1[[#This Row],[price]]*$L$2, 1))</f>
        <v>1425000</v>
      </c>
    </row>
    <row r="17957" spans="1:9" x14ac:dyDescent="0.25">
      <c r="A17957" s="2">
        <v>42579</v>
      </c>
      <c r="B17957" s="1">
        <f t="shared" si="560"/>
        <v>2016</v>
      </c>
      <c r="C17957" s="1">
        <f t="shared" si="561"/>
        <v>3</v>
      </c>
      <c r="D17957">
        <v>2913</v>
      </c>
      <c r="E17957" t="s">
        <v>36</v>
      </c>
      <c r="F17957" s="4">
        <v>355000</v>
      </c>
      <c r="G17957" t="s">
        <v>6</v>
      </c>
      <c r="H17957">
        <v>2</v>
      </c>
      <c r="I17957" s="4">
        <f>IF(E17957="Rhode Island", Table1[[#This Row],[price]]*$L$3, IF(E17957="Massachusetts", Table1[[#This Row],[price]]*$L$2, 1))</f>
        <v>355000</v>
      </c>
    </row>
    <row r="17958" spans="1:9" x14ac:dyDescent="0.25">
      <c r="A17958" s="2">
        <v>42579</v>
      </c>
      <c r="B17958" s="1">
        <f t="shared" si="560"/>
        <v>2016</v>
      </c>
      <c r="C17958" s="1">
        <f t="shared" si="561"/>
        <v>3</v>
      </c>
      <c r="D17958">
        <v>2604</v>
      </c>
      <c r="E17958" t="s">
        <v>37</v>
      </c>
      <c r="F17958" s="4">
        <v>472500</v>
      </c>
      <c r="G17958" t="s">
        <v>6</v>
      </c>
      <c r="H17958">
        <v>2</v>
      </c>
      <c r="I17958" s="4">
        <f>IF(E17958="Rhode Island", Table1[[#This Row],[price]]*$L$3, IF(E17958="Massachusetts", Table1[[#This Row],[price]]*$L$2, 1))</f>
        <v>472500</v>
      </c>
    </row>
    <row r="17959" spans="1:9" x14ac:dyDescent="0.25">
      <c r="A17959" s="2">
        <v>42579</v>
      </c>
      <c r="B17959" s="1">
        <f t="shared" si="560"/>
        <v>2016</v>
      </c>
      <c r="C17959" s="1">
        <f t="shared" si="561"/>
        <v>3</v>
      </c>
      <c r="D17959">
        <v>2612</v>
      </c>
      <c r="E17959" t="s">
        <v>37</v>
      </c>
      <c r="F17959" s="4">
        <v>477500</v>
      </c>
      <c r="G17959" t="s">
        <v>6</v>
      </c>
      <c r="H17959">
        <v>2</v>
      </c>
      <c r="I17959" s="4">
        <f>IF(E17959="Rhode Island", Table1[[#This Row],[price]]*$L$3, IF(E17959="Massachusetts", Table1[[#This Row],[price]]*$L$2, 1))</f>
        <v>477500</v>
      </c>
    </row>
    <row r="17960" spans="1:9" x14ac:dyDescent="0.25">
      <c r="A17960" s="2">
        <v>42579</v>
      </c>
      <c r="B17960" s="1">
        <f t="shared" si="560"/>
        <v>2016</v>
      </c>
      <c r="C17960" s="1">
        <f t="shared" si="561"/>
        <v>3</v>
      </c>
      <c r="D17960">
        <v>2604</v>
      </c>
      <c r="E17960" t="s">
        <v>37</v>
      </c>
      <c r="F17960" s="4">
        <v>481000</v>
      </c>
      <c r="G17960" t="s">
        <v>6</v>
      </c>
      <c r="H17960">
        <v>2</v>
      </c>
      <c r="I17960" s="4">
        <f>IF(E17960="Rhode Island", Table1[[#This Row],[price]]*$L$3, IF(E17960="Massachusetts", Table1[[#This Row],[price]]*$L$2, 1))</f>
        <v>481000</v>
      </c>
    </row>
    <row r="17961" spans="1:9" x14ac:dyDescent="0.25">
      <c r="A17961" s="2">
        <v>42580</v>
      </c>
      <c r="B17961" s="1">
        <f t="shared" si="560"/>
        <v>2016</v>
      </c>
      <c r="C17961" s="1">
        <f t="shared" si="561"/>
        <v>3</v>
      </c>
      <c r="D17961">
        <v>2913</v>
      </c>
      <c r="E17961" t="s">
        <v>36</v>
      </c>
      <c r="F17961" s="4">
        <v>387500</v>
      </c>
      <c r="G17961" t="s">
        <v>5</v>
      </c>
      <c r="H17961">
        <v>3</v>
      </c>
      <c r="I17961" s="4">
        <f>IF(E17961="Rhode Island", Table1[[#This Row],[price]]*$L$3, IF(E17961="Massachusetts", Table1[[#This Row],[price]]*$L$2, 1))</f>
        <v>387500</v>
      </c>
    </row>
    <row r="17962" spans="1:9" x14ac:dyDescent="0.25">
      <c r="A17962" s="2">
        <v>42580</v>
      </c>
      <c r="B17962" s="1">
        <f t="shared" si="560"/>
        <v>2016</v>
      </c>
      <c r="C17962" s="1">
        <f t="shared" si="561"/>
        <v>3</v>
      </c>
      <c r="D17962">
        <v>2913</v>
      </c>
      <c r="E17962" t="s">
        <v>36</v>
      </c>
      <c r="F17962" s="4">
        <v>458788</v>
      </c>
      <c r="G17962" t="s">
        <v>5</v>
      </c>
      <c r="H17962">
        <v>3</v>
      </c>
      <c r="I17962" s="4">
        <f>IF(E17962="Rhode Island", Table1[[#This Row],[price]]*$L$3, IF(E17962="Massachusetts", Table1[[#This Row],[price]]*$L$2, 1))</f>
        <v>458788</v>
      </c>
    </row>
    <row r="17963" spans="1:9" x14ac:dyDescent="0.25">
      <c r="A17963" s="2">
        <v>42580</v>
      </c>
      <c r="B17963" s="1">
        <f t="shared" si="560"/>
        <v>2016</v>
      </c>
      <c r="C17963" s="1">
        <f t="shared" si="561"/>
        <v>3</v>
      </c>
      <c r="D17963">
        <v>2614</v>
      </c>
      <c r="E17963" t="s">
        <v>37</v>
      </c>
      <c r="F17963" s="4">
        <v>500000</v>
      </c>
      <c r="G17963" t="s">
        <v>5</v>
      </c>
      <c r="H17963">
        <v>3</v>
      </c>
      <c r="I17963" s="4">
        <f>IF(E17963="Rhode Island", Table1[[#This Row],[price]]*$L$3, IF(E17963="Massachusetts", Table1[[#This Row],[price]]*$L$2, 1))</f>
        <v>500000</v>
      </c>
    </row>
    <row r="17964" spans="1:9" x14ac:dyDescent="0.25">
      <c r="A17964" s="2">
        <v>42580</v>
      </c>
      <c r="B17964" s="1">
        <f t="shared" si="560"/>
        <v>2016</v>
      </c>
      <c r="C17964" s="1">
        <f t="shared" si="561"/>
        <v>3</v>
      </c>
      <c r="D17964">
        <v>2914</v>
      </c>
      <c r="E17964" t="s">
        <v>36</v>
      </c>
      <c r="F17964" s="4">
        <v>516000</v>
      </c>
      <c r="G17964" t="s">
        <v>5</v>
      </c>
      <c r="H17964">
        <v>3</v>
      </c>
      <c r="I17964" s="4">
        <f>IF(E17964="Rhode Island", Table1[[#This Row],[price]]*$L$3, IF(E17964="Massachusetts", Table1[[#This Row],[price]]*$L$2, 1))</f>
        <v>516000</v>
      </c>
    </row>
    <row r="17965" spans="1:9" x14ac:dyDescent="0.25">
      <c r="A17965" s="2">
        <v>42580</v>
      </c>
      <c r="B17965" s="1">
        <f t="shared" si="560"/>
        <v>2016</v>
      </c>
      <c r="C17965" s="1">
        <f t="shared" si="561"/>
        <v>3</v>
      </c>
      <c r="D17965">
        <v>2902</v>
      </c>
      <c r="E17965" t="s">
        <v>36</v>
      </c>
      <c r="F17965" s="4">
        <v>530000</v>
      </c>
      <c r="G17965" t="s">
        <v>5</v>
      </c>
      <c r="H17965">
        <v>4</v>
      </c>
      <c r="I17965" s="4">
        <f>IF(E17965="Rhode Island", Table1[[#This Row],[price]]*$L$3, IF(E17965="Massachusetts", Table1[[#This Row],[price]]*$L$2, 1))</f>
        <v>530000</v>
      </c>
    </row>
    <row r="17966" spans="1:9" x14ac:dyDescent="0.25">
      <c r="A17966" s="2">
        <v>42580</v>
      </c>
      <c r="B17966" s="1">
        <f t="shared" si="560"/>
        <v>2016</v>
      </c>
      <c r="C17966" s="1">
        <f t="shared" si="561"/>
        <v>3</v>
      </c>
      <c r="D17966">
        <v>2617</v>
      </c>
      <c r="E17966" t="s">
        <v>37</v>
      </c>
      <c r="F17966" s="4">
        <v>597000</v>
      </c>
      <c r="G17966" t="s">
        <v>5</v>
      </c>
      <c r="H17966">
        <v>3</v>
      </c>
      <c r="I17966" s="4">
        <f>IF(E17966="Rhode Island", Table1[[#This Row],[price]]*$L$3, IF(E17966="Massachusetts", Table1[[#This Row],[price]]*$L$2, 1))</f>
        <v>597000</v>
      </c>
    </row>
    <row r="17967" spans="1:9" x14ac:dyDescent="0.25">
      <c r="A17967" s="2">
        <v>42580</v>
      </c>
      <c r="B17967" s="1">
        <f t="shared" si="560"/>
        <v>2016</v>
      </c>
      <c r="C17967" s="1">
        <f t="shared" si="561"/>
        <v>3</v>
      </c>
      <c r="D17967">
        <v>2607</v>
      </c>
      <c r="E17967" t="s">
        <v>37</v>
      </c>
      <c r="F17967" s="4">
        <v>636000</v>
      </c>
      <c r="G17967" t="s">
        <v>5</v>
      </c>
      <c r="H17967">
        <v>5</v>
      </c>
      <c r="I17967" s="4">
        <f>IF(E17967="Rhode Island", Table1[[#This Row],[price]]*$L$3, IF(E17967="Massachusetts", Table1[[#This Row],[price]]*$L$2, 1))</f>
        <v>636000</v>
      </c>
    </row>
    <row r="17968" spans="1:9" x14ac:dyDescent="0.25">
      <c r="A17968" s="2">
        <v>42580</v>
      </c>
      <c r="B17968" s="1">
        <f t="shared" si="560"/>
        <v>2016</v>
      </c>
      <c r="C17968" s="1">
        <f t="shared" si="561"/>
        <v>3</v>
      </c>
      <c r="D17968">
        <v>2604</v>
      </c>
      <c r="E17968" t="s">
        <v>37</v>
      </c>
      <c r="F17968" s="4">
        <v>649000</v>
      </c>
      <c r="G17968" t="s">
        <v>5</v>
      </c>
      <c r="H17968">
        <v>3</v>
      </c>
      <c r="I17968" s="4">
        <f>IF(E17968="Rhode Island", Table1[[#This Row],[price]]*$L$3, IF(E17968="Massachusetts", Table1[[#This Row],[price]]*$L$2, 1))</f>
        <v>649000</v>
      </c>
    </row>
    <row r="17969" spans="1:9" x14ac:dyDescent="0.25">
      <c r="A17969" s="2">
        <v>42580</v>
      </c>
      <c r="B17969" s="1">
        <f t="shared" si="560"/>
        <v>2016</v>
      </c>
      <c r="C17969" s="1">
        <f t="shared" si="561"/>
        <v>3</v>
      </c>
      <c r="D17969">
        <v>2906</v>
      </c>
      <c r="E17969" t="s">
        <v>36</v>
      </c>
      <c r="F17969" s="4">
        <v>670000</v>
      </c>
      <c r="G17969" t="s">
        <v>5</v>
      </c>
      <c r="H17969">
        <v>5</v>
      </c>
      <c r="I17969" s="4">
        <f>IF(E17969="Rhode Island", Table1[[#This Row],[price]]*$L$3, IF(E17969="Massachusetts", Table1[[#This Row],[price]]*$L$2, 1))</f>
        <v>670000</v>
      </c>
    </row>
    <row r="17970" spans="1:9" x14ac:dyDescent="0.25">
      <c r="A17970" s="2">
        <v>42580</v>
      </c>
      <c r="B17970" s="1">
        <f t="shared" si="560"/>
        <v>2016</v>
      </c>
      <c r="C17970" s="1">
        <f t="shared" si="561"/>
        <v>3</v>
      </c>
      <c r="D17970">
        <v>2607</v>
      </c>
      <c r="E17970" t="s">
        <v>37</v>
      </c>
      <c r="F17970" s="4">
        <v>677000</v>
      </c>
      <c r="G17970" t="s">
        <v>5</v>
      </c>
      <c r="H17970">
        <v>3</v>
      </c>
      <c r="I17970" s="4">
        <f>IF(E17970="Rhode Island", Table1[[#This Row],[price]]*$L$3, IF(E17970="Massachusetts", Table1[[#This Row],[price]]*$L$2, 1))</f>
        <v>677000</v>
      </c>
    </row>
    <row r="17971" spans="1:9" x14ac:dyDescent="0.25">
      <c r="A17971" s="2">
        <v>42580</v>
      </c>
      <c r="B17971" s="1">
        <f t="shared" si="560"/>
        <v>2016</v>
      </c>
      <c r="C17971" s="1">
        <f t="shared" si="561"/>
        <v>3</v>
      </c>
      <c r="D17971">
        <v>2913</v>
      </c>
      <c r="E17971" t="s">
        <v>36</v>
      </c>
      <c r="F17971" s="4">
        <v>702800</v>
      </c>
      <c r="G17971" t="s">
        <v>5</v>
      </c>
      <c r="H17971">
        <v>4</v>
      </c>
      <c r="I17971" s="4">
        <f>IF(E17971="Rhode Island", Table1[[#This Row],[price]]*$L$3, IF(E17971="Massachusetts", Table1[[#This Row],[price]]*$L$2, 1))</f>
        <v>702800</v>
      </c>
    </row>
    <row r="17972" spans="1:9" x14ac:dyDescent="0.25">
      <c r="A17972" s="2">
        <v>42580</v>
      </c>
      <c r="B17972" s="1">
        <f t="shared" si="560"/>
        <v>2016</v>
      </c>
      <c r="C17972" s="1">
        <f t="shared" si="561"/>
        <v>3</v>
      </c>
      <c r="D17972">
        <v>2603</v>
      </c>
      <c r="E17972" t="s">
        <v>37</v>
      </c>
      <c r="F17972" s="4">
        <v>1240000</v>
      </c>
      <c r="G17972" t="s">
        <v>5</v>
      </c>
      <c r="H17972">
        <v>4</v>
      </c>
      <c r="I17972" s="4">
        <f>IF(E17972="Rhode Island", Table1[[#This Row],[price]]*$L$3, IF(E17972="Massachusetts", Table1[[#This Row],[price]]*$L$2, 1))</f>
        <v>1240000</v>
      </c>
    </row>
    <row r="17973" spans="1:9" x14ac:dyDescent="0.25">
      <c r="A17973" s="2">
        <v>42580</v>
      </c>
      <c r="B17973" s="1">
        <f t="shared" si="560"/>
        <v>2016</v>
      </c>
      <c r="C17973" s="1">
        <f t="shared" si="561"/>
        <v>3</v>
      </c>
      <c r="D17973">
        <v>2913</v>
      </c>
      <c r="E17973" t="s">
        <v>36</v>
      </c>
      <c r="F17973" s="4">
        <v>260000</v>
      </c>
      <c r="G17973" t="s">
        <v>6</v>
      </c>
      <c r="H17973">
        <v>1</v>
      </c>
      <c r="I17973" s="4">
        <f>IF(E17973="Rhode Island", Table1[[#This Row],[price]]*$L$3, IF(E17973="Massachusetts", Table1[[#This Row],[price]]*$L$2, 1))</f>
        <v>260000</v>
      </c>
    </row>
    <row r="17974" spans="1:9" x14ac:dyDescent="0.25">
      <c r="A17974" s="2">
        <v>42580</v>
      </c>
      <c r="B17974" s="1">
        <f t="shared" si="560"/>
        <v>2016</v>
      </c>
      <c r="C17974" s="1">
        <f t="shared" si="561"/>
        <v>3</v>
      </c>
      <c r="D17974">
        <v>2612</v>
      </c>
      <c r="E17974" t="s">
        <v>37</v>
      </c>
      <c r="F17974" s="4">
        <v>290000</v>
      </c>
      <c r="G17974" t="s">
        <v>6</v>
      </c>
      <c r="H17974">
        <v>1</v>
      </c>
      <c r="I17974" s="4">
        <f>IF(E17974="Rhode Island", Table1[[#This Row],[price]]*$L$3, IF(E17974="Massachusetts", Table1[[#This Row],[price]]*$L$2, 1))</f>
        <v>290000</v>
      </c>
    </row>
    <row r="17975" spans="1:9" x14ac:dyDescent="0.25">
      <c r="A17975" s="2">
        <v>42580</v>
      </c>
      <c r="B17975" s="1">
        <f t="shared" si="560"/>
        <v>2016</v>
      </c>
      <c r="C17975" s="1">
        <f t="shared" si="561"/>
        <v>3</v>
      </c>
      <c r="D17975">
        <v>2612</v>
      </c>
      <c r="E17975" t="s">
        <v>37</v>
      </c>
      <c r="F17975" s="4">
        <v>312000</v>
      </c>
      <c r="G17975" t="s">
        <v>6</v>
      </c>
      <c r="H17975">
        <v>1</v>
      </c>
      <c r="I17975" s="4">
        <f>IF(E17975="Rhode Island", Table1[[#This Row],[price]]*$L$3, IF(E17975="Massachusetts", Table1[[#This Row],[price]]*$L$2, 1))</f>
        <v>312000</v>
      </c>
    </row>
    <row r="17976" spans="1:9" x14ac:dyDescent="0.25">
      <c r="A17976" s="2">
        <v>42580</v>
      </c>
      <c r="B17976" s="1">
        <f t="shared" si="560"/>
        <v>2016</v>
      </c>
      <c r="C17976" s="1">
        <f t="shared" si="561"/>
        <v>3</v>
      </c>
      <c r="D17976">
        <v>2602</v>
      </c>
      <c r="E17976" t="s">
        <v>37</v>
      </c>
      <c r="F17976" s="4">
        <v>525000</v>
      </c>
      <c r="G17976" t="s">
        <v>6</v>
      </c>
      <c r="H17976">
        <v>2</v>
      </c>
      <c r="I17976" s="4">
        <f>IF(E17976="Rhode Island", Table1[[#This Row],[price]]*$L$3, IF(E17976="Massachusetts", Table1[[#This Row],[price]]*$L$2, 1))</f>
        <v>525000</v>
      </c>
    </row>
    <row r="17977" spans="1:9" x14ac:dyDescent="0.25">
      <c r="A17977" s="2">
        <v>42581</v>
      </c>
      <c r="B17977" s="1">
        <f t="shared" si="560"/>
        <v>2016</v>
      </c>
      <c r="C17977" s="1">
        <f t="shared" si="561"/>
        <v>3</v>
      </c>
      <c r="D17977">
        <v>2617</v>
      </c>
      <c r="E17977" t="s">
        <v>37</v>
      </c>
      <c r="F17977" s="4">
        <v>512000</v>
      </c>
      <c r="G17977" t="s">
        <v>5</v>
      </c>
      <c r="H17977">
        <v>3</v>
      </c>
      <c r="I17977" s="4">
        <f>IF(E17977="Rhode Island", Table1[[#This Row],[price]]*$L$3, IF(E17977="Massachusetts", Table1[[#This Row],[price]]*$L$2, 1))</f>
        <v>512000</v>
      </c>
    </row>
    <row r="17978" spans="1:9" x14ac:dyDescent="0.25">
      <c r="A17978" s="2">
        <v>42581</v>
      </c>
      <c r="B17978" s="1">
        <f t="shared" si="560"/>
        <v>2016</v>
      </c>
      <c r="C17978" s="1">
        <f t="shared" si="561"/>
        <v>3</v>
      </c>
      <c r="D17978">
        <v>2905</v>
      </c>
      <c r="E17978" t="s">
        <v>36</v>
      </c>
      <c r="F17978" s="4">
        <v>520000</v>
      </c>
      <c r="G17978" t="s">
        <v>5</v>
      </c>
      <c r="H17978">
        <v>4</v>
      </c>
      <c r="I17978" s="4">
        <f>IF(E17978="Rhode Island", Table1[[#This Row],[price]]*$L$3, IF(E17978="Massachusetts", Table1[[#This Row],[price]]*$L$2, 1))</f>
        <v>520000</v>
      </c>
    </row>
    <row r="17979" spans="1:9" x14ac:dyDescent="0.25">
      <c r="A17979" s="2">
        <v>42581</v>
      </c>
      <c r="B17979" s="1">
        <f t="shared" si="560"/>
        <v>2016</v>
      </c>
      <c r="C17979" s="1">
        <f t="shared" si="561"/>
        <v>3</v>
      </c>
      <c r="D17979">
        <v>2617</v>
      </c>
      <c r="E17979" t="s">
        <v>37</v>
      </c>
      <c r="F17979" s="4">
        <v>589000</v>
      </c>
      <c r="G17979" t="s">
        <v>5</v>
      </c>
      <c r="H17979">
        <v>4</v>
      </c>
      <c r="I17979" s="4">
        <f>IF(E17979="Rhode Island", Table1[[#This Row],[price]]*$L$3, IF(E17979="Massachusetts", Table1[[#This Row],[price]]*$L$2, 1))</f>
        <v>589000</v>
      </c>
    </row>
    <row r="17980" spans="1:9" x14ac:dyDescent="0.25">
      <c r="A17980" s="2">
        <v>42581</v>
      </c>
      <c r="B17980" s="1">
        <f t="shared" si="560"/>
        <v>2016</v>
      </c>
      <c r="C17980" s="1">
        <f t="shared" si="561"/>
        <v>3</v>
      </c>
      <c r="D17980">
        <v>2615</v>
      </c>
      <c r="E17980" t="s">
        <v>37</v>
      </c>
      <c r="F17980" s="4">
        <v>611500</v>
      </c>
      <c r="G17980" t="s">
        <v>5</v>
      </c>
      <c r="H17980">
        <v>4</v>
      </c>
      <c r="I17980" s="4">
        <f>IF(E17980="Rhode Island", Table1[[#This Row],[price]]*$L$3, IF(E17980="Massachusetts", Table1[[#This Row],[price]]*$L$2, 1))</f>
        <v>611500</v>
      </c>
    </row>
    <row r="17981" spans="1:9" x14ac:dyDescent="0.25">
      <c r="A17981" s="2">
        <v>42581</v>
      </c>
      <c r="B17981" s="1">
        <f t="shared" si="560"/>
        <v>2016</v>
      </c>
      <c r="C17981" s="1">
        <f t="shared" si="561"/>
        <v>3</v>
      </c>
      <c r="D17981">
        <v>2607</v>
      </c>
      <c r="E17981" t="s">
        <v>37</v>
      </c>
      <c r="F17981" s="4">
        <v>711000</v>
      </c>
      <c r="G17981" t="s">
        <v>5</v>
      </c>
      <c r="H17981">
        <v>3</v>
      </c>
      <c r="I17981" s="4">
        <f>IF(E17981="Rhode Island", Table1[[#This Row],[price]]*$L$3, IF(E17981="Massachusetts", Table1[[#This Row],[price]]*$L$2, 1))</f>
        <v>711000</v>
      </c>
    </row>
    <row r="17982" spans="1:9" x14ac:dyDescent="0.25">
      <c r="A17982" s="2">
        <v>42581</v>
      </c>
      <c r="B17982" s="1">
        <f t="shared" si="560"/>
        <v>2016</v>
      </c>
      <c r="C17982" s="1">
        <f t="shared" si="561"/>
        <v>3</v>
      </c>
      <c r="D17982">
        <v>2611</v>
      </c>
      <c r="E17982" t="s">
        <v>37</v>
      </c>
      <c r="F17982" s="4">
        <v>730000</v>
      </c>
      <c r="G17982" t="s">
        <v>5</v>
      </c>
      <c r="H17982">
        <v>4</v>
      </c>
      <c r="I17982" s="4">
        <f>IF(E17982="Rhode Island", Table1[[#This Row],[price]]*$L$3, IF(E17982="Massachusetts", Table1[[#This Row],[price]]*$L$2, 1))</f>
        <v>730000</v>
      </c>
    </row>
    <row r="17983" spans="1:9" x14ac:dyDescent="0.25">
      <c r="A17983" s="2">
        <v>42581</v>
      </c>
      <c r="B17983" s="1">
        <f t="shared" si="560"/>
        <v>2016</v>
      </c>
      <c r="C17983" s="1">
        <f t="shared" si="561"/>
        <v>3</v>
      </c>
      <c r="D17983">
        <v>2602</v>
      </c>
      <c r="E17983" t="s">
        <v>37</v>
      </c>
      <c r="F17983" s="4">
        <v>743000</v>
      </c>
      <c r="G17983" t="s">
        <v>5</v>
      </c>
      <c r="H17983">
        <v>4</v>
      </c>
      <c r="I17983" s="4">
        <f>IF(E17983="Rhode Island", Table1[[#This Row],[price]]*$L$3, IF(E17983="Massachusetts", Table1[[#This Row],[price]]*$L$2, 1))</f>
        <v>743000</v>
      </c>
    </row>
    <row r="17984" spans="1:9" x14ac:dyDescent="0.25">
      <c r="A17984" s="2">
        <v>42581</v>
      </c>
      <c r="B17984" s="1">
        <f t="shared" si="560"/>
        <v>2016</v>
      </c>
      <c r="C17984" s="1">
        <f t="shared" si="561"/>
        <v>3</v>
      </c>
      <c r="D17984">
        <v>2914</v>
      </c>
      <c r="E17984" t="s">
        <v>36</v>
      </c>
      <c r="F17984" s="4">
        <v>745000</v>
      </c>
      <c r="G17984" t="s">
        <v>5</v>
      </c>
      <c r="H17984">
        <v>4</v>
      </c>
      <c r="I17984" s="4">
        <f>IF(E17984="Rhode Island", Table1[[#This Row],[price]]*$L$3, IF(E17984="Massachusetts", Table1[[#This Row],[price]]*$L$2, 1))</f>
        <v>745000</v>
      </c>
    </row>
    <row r="17985" spans="1:9" x14ac:dyDescent="0.25">
      <c r="A17985" s="2">
        <v>42581</v>
      </c>
      <c r="B17985" s="1">
        <f t="shared" si="560"/>
        <v>2016</v>
      </c>
      <c r="C17985" s="1">
        <f t="shared" si="561"/>
        <v>3</v>
      </c>
      <c r="D17985">
        <v>2605</v>
      </c>
      <c r="E17985" t="s">
        <v>37</v>
      </c>
      <c r="F17985" s="4">
        <v>815000</v>
      </c>
      <c r="G17985" t="s">
        <v>5</v>
      </c>
      <c r="H17985">
        <v>3</v>
      </c>
      <c r="I17985" s="4">
        <f>IF(E17985="Rhode Island", Table1[[#This Row],[price]]*$L$3, IF(E17985="Massachusetts", Table1[[#This Row],[price]]*$L$2, 1))</f>
        <v>815000</v>
      </c>
    </row>
    <row r="17986" spans="1:9" x14ac:dyDescent="0.25">
      <c r="A17986" s="2">
        <v>42581</v>
      </c>
      <c r="B17986" s="1">
        <f t="shared" ref="B17986:B18049" si="562">YEAR(A17986)</f>
        <v>2016</v>
      </c>
      <c r="C17986" s="1">
        <f t="shared" ref="C17986:C18049" si="563">ROUNDUP(MONTH(A17986)/3,0)</f>
        <v>3</v>
      </c>
      <c r="D17986">
        <v>2605</v>
      </c>
      <c r="E17986" t="s">
        <v>37</v>
      </c>
      <c r="F17986" s="4">
        <v>875000</v>
      </c>
      <c r="G17986" t="s">
        <v>5</v>
      </c>
      <c r="H17986">
        <v>3</v>
      </c>
      <c r="I17986" s="4">
        <f>IF(E17986="Rhode Island", Table1[[#This Row],[price]]*$L$3, IF(E17986="Massachusetts", Table1[[#This Row],[price]]*$L$2, 1))</f>
        <v>875000</v>
      </c>
    </row>
    <row r="17987" spans="1:9" x14ac:dyDescent="0.25">
      <c r="A17987" s="2">
        <v>42581</v>
      </c>
      <c r="B17987" s="1">
        <f t="shared" si="562"/>
        <v>2016</v>
      </c>
      <c r="C17987" s="1">
        <f t="shared" si="563"/>
        <v>3</v>
      </c>
      <c r="D17987">
        <v>2612</v>
      </c>
      <c r="E17987" t="s">
        <v>37</v>
      </c>
      <c r="F17987" s="4">
        <v>893000</v>
      </c>
      <c r="G17987" t="s">
        <v>5</v>
      </c>
      <c r="H17987">
        <v>3</v>
      </c>
      <c r="I17987" s="4">
        <f>IF(E17987="Rhode Island", Table1[[#This Row],[price]]*$L$3, IF(E17987="Massachusetts", Table1[[#This Row],[price]]*$L$2, 1))</f>
        <v>893000</v>
      </c>
    </row>
    <row r="17988" spans="1:9" x14ac:dyDescent="0.25">
      <c r="A17988" s="2">
        <v>42581</v>
      </c>
      <c r="B17988" s="1">
        <f t="shared" si="562"/>
        <v>2016</v>
      </c>
      <c r="C17988" s="1">
        <f t="shared" si="563"/>
        <v>3</v>
      </c>
      <c r="D17988">
        <v>2617</v>
      </c>
      <c r="E17988" t="s">
        <v>37</v>
      </c>
      <c r="F17988" s="4">
        <v>1250000</v>
      </c>
      <c r="G17988" t="s">
        <v>5</v>
      </c>
      <c r="H17988">
        <v>5</v>
      </c>
      <c r="I17988" s="4">
        <f>IF(E17988="Rhode Island", Table1[[#This Row],[price]]*$L$3, IF(E17988="Massachusetts", Table1[[#This Row],[price]]*$L$2, 1))</f>
        <v>1250000</v>
      </c>
    </row>
    <row r="17989" spans="1:9" x14ac:dyDescent="0.25">
      <c r="A17989" s="2">
        <v>42581</v>
      </c>
      <c r="B17989" s="1">
        <f t="shared" si="562"/>
        <v>2016</v>
      </c>
      <c r="C17989" s="1">
        <f t="shared" si="563"/>
        <v>3</v>
      </c>
      <c r="D17989">
        <v>2612</v>
      </c>
      <c r="E17989" t="s">
        <v>37</v>
      </c>
      <c r="F17989" s="4">
        <v>1276000</v>
      </c>
      <c r="G17989" t="s">
        <v>5</v>
      </c>
      <c r="H17989">
        <v>3</v>
      </c>
      <c r="I17989" s="4">
        <f>IF(E17989="Rhode Island", Table1[[#This Row],[price]]*$L$3, IF(E17989="Massachusetts", Table1[[#This Row],[price]]*$L$2, 1))</f>
        <v>1276000</v>
      </c>
    </row>
    <row r="17990" spans="1:9" x14ac:dyDescent="0.25">
      <c r="A17990" s="2">
        <v>42582</v>
      </c>
      <c r="B17990" s="1">
        <f t="shared" si="562"/>
        <v>2016</v>
      </c>
      <c r="C17990" s="1">
        <f t="shared" si="563"/>
        <v>3</v>
      </c>
      <c r="D17990">
        <v>2615</v>
      </c>
      <c r="E17990" t="s">
        <v>37</v>
      </c>
      <c r="F17990" s="4">
        <v>490000</v>
      </c>
      <c r="G17990" t="s">
        <v>5</v>
      </c>
      <c r="H17990">
        <v>3</v>
      </c>
      <c r="I17990" s="4">
        <f>IF(E17990="Rhode Island", Table1[[#This Row],[price]]*$L$3, IF(E17990="Massachusetts", Table1[[#This Row],[price]]*$L$2, 1))</f>
        <v>490000</v>
      </c>
    </row>
    <row r="17991" spans="1:9" x14ac:dyDescent="0.25">
      <c r="A17991" s="2">
        <v>42583</v>
      </c>
      <c r="B17991" s="1">
        <f t="shared" si="562"/>
        <v>2016</v>
      </c>
      <c r="C17991" s="1">
        <f t="shared" si="563"/>
        <v>3</v>
      </c>
      <c r="D17991">
        <v>2913</v>
      </c>
      <c r="E17991" t="s">
        <v>36</v>
      </c>
      <c r="F17991" s="4">
        <v>400000</v>
      </c>
      <c r="G17991" t="s">
        <v>5</v>
      </c>
      <c r="H17991">
        <v>3</v>
      </c>
      <c r="I17991" s="4">
        <f>IF(E17991="Rhode Island", Table1[[#This Row],[price]]*$L$3, IF(E17991="Massachusetts", Table1[[#This Row],[price]]*$L$2, 1))</f>
        <v>400000</v>
      </c>
    </row>
    <row r="17992" spans="1:9" x14ac:dyDescent="0.25">
      <c r="A17992" s="2">
        <v>42583</v>
      </c>
      <c r="B17992" s="1">
        <f t="shared" si="562"/>
        <v>2016</v>
      </c>
      <c r="C17992" s="1">
        <f t="shared" si="563"/>
        <v>3</v>
      </c>
      <c r="D17992">
        <v>2902</v>
      </c>
      <c r="E17992" t="s">
        <v>36</v>
      </c>
      <c r="F17992" s="4">
        <v>400000</v>
      </c>
      <c r="G17992" t="s">
        <v>5</v>
      </c>
      <c r="H17992">
        <v>3</v>
      </c>
      <c r="I17992" s="4">
        <f>IF(E17992="Rhode Island", Table1[[#This Row],[price]]*$L$3, IF(E17992="Massachusetts", Table1[[#This Row],[price]]*$L$2, 1))</f>
        <v>400000</v>
      </c>
    </row>
    <row r="17993" spans="1:9" x14ac:dyDescent="0.25">
      <c r="A17993" s="2">
        <v>42583</v>
      </c>
      <c r="B17993" s="1">
        <f t="shared" si="562"/>
        <v>2016</v>
      </c>
      <c r="C17993" s="1">
        <f t="shared" si="563"/>
        <v>3</v>
      </c>
      <c r="D17993">
        <v>2617</v>
      </c>
      <c r="E17993" t="s">
        <v>37</v>
      </c>
      <c r="F17993" s="4">
        <v>540000</v>
      </c>
      <c r="G17993" t="s">
        <v>5</v>
      </c>
      <c r="H17993">
        <v>3</v>
      </c>
      <c r="I17993" s="4">
        <f>IF(E17993="Rhode Island", Table1[[#This Row],[price]]*$L$3, IF(E17993="Massachusetts", Table1[[#This Row],[price]]*$L$2, 1))</f>
        <v>540000</v>
      </c>
    </row>
    <row r="17994" spans="1:9" x14ac:dyDescent="0.25">
      <c r="A17994" s="2">
        <v>42583</v>
      </c>
      <c r="B17994" s="1">
        <f t="shared" si="562"/>
        <v>2016</v>
      </c>
      <c r="C17994" s="1">
        <f t="shared" si="563"/>
        <v>3</v>
      </c>
      <c r="D17994">
        <v>2612</v>
      </c>
      <c r="E17994" t="s">
        <v>37</v>
      </c>
      <c r="F17994" s="4">
        <v>444386</v>
      </c>
      <c r="G17994" t="s">
        <v>6</v>
      </c>
      <c r="H17994">
        <v>1</v>
      </c>
      <c r="I17994" s="4">
        <f>IF(E17994="Rhode Island", Table1[[#This Row],[price]]*$L$3, IF(E17994="Massachusetts", Table1[[#This Row],[price]]*$L$2, 1))</f>
        <v>444386</v>
      </c>
    </row>
    <row r="17995" spans="1:9" x14ac:dyDescent="0.25">
      <c r="A17995" s="2">
        <v>42584</v>
      </c>
      <c r="B17995" s="1">
        <f t="shared" si="562"/>
        <v>2016</v>
      </c>
      <c r="C17995" s="1">
        <f t="shared" si="563"/>
        <v>3</v>
      </c>
      <c r="D17995">
        <v>2911</v>
      </c>
      <c r="E17995" t="s">
        <v>36</v>
      </c>
      <c r="F17995" s="4">
        <v>385000</v>
      </c>
      <c r="G17995" t="s">
        <v>5</v>
      </c>
      <c r="H17995">
        <v>2</v>
      </c>
      <c r="I17995" s="4">
        <f>IF(E17995="Rhode Island", Table1[[#This Row],[price]]*$L$3, IF(E17995="Massachusetts", Table1[[#This Row],[price]]*$L$2, 1))</f>
        <v>385000</v>
      </c>
    </row>
    <row r="17996" spans="1:9" x14ac:dyDescent="0.25">
      <c r="A17996" s="2">
        <v>42584</v>
      </c>
      <c r="B17996" s="1">
        <f t="shared" si="562"/>
        <v>2016</v>
      </c>
      <c r="C17996" s="1">
        <f t="shared" si="563"/>
        <v>3</v>
      </c>
      <c r="D17996">
        <v>2612</v>
      </c>
      <c r="E17996" t="s">
        <v>37</v>
      </c>
      <c r="F17996" s="4">
        <v>450000</v>
      </c>
      <c r="G17996" t="s">
        <v>5</v>
      </c>
      <c r="H17996">
        <v>2</v>
      </c>
      <c r="I17996" s="4">
        <f>IF(E17996="Rhode Island", Table1[[#This Row],[price]]*$L$3, IF(E17996="Massachusetts", Table1[[#This Row],[price]]*$L$2, 1))</f>
        <v>450000</v>
      </c>
    </row>
    <row r="17997" spans="1:9" x14ac:dyDescent="0.25">
      <c r="A17997" s="2">
        <v>42584</v>
      </c>
      <c r="B17997" s="1">
        <f t="shared" si="562"/>
        <v>2016</v>
      </c>
      <c r="C17997" s="1">
        <f t="shared" si="563"/>
        <v>3</v>
      </c>
      <c r="D17997">
        <v>2902</v>
      </c>
      <c r="E17997" t="s">
        <v>36</v>
      </c>
      <c r="F17997" s="4">
        <v>530000</v>
      </c>
      <c r="G17997" t="s">
        <v>5</v>
      </c>
      <c r="H17997">
        <v>3</v>
      </c>
      <c r="I17997" s="4">
        <f>IF(E17997="Rhode Island", Table1[[#This Row],[price]]*$L$3, IF(E17997="Massachusetts", Table1[[#This Row],[price]]*$L$2, 1))</f>
        <v>530000</v>
      </c>
    </row>
    <row r="17998" spans="1:9" x14ac:dyDescent="0.25">
      <c r="A17998" s="2">
        <v>42584</v>
      </c>
      <c r="B17998" s="1">
        <f t="shared" si="562"/>
        <v>2016</v>
      </c>
      <c r="C17998" s="1">
        <f t="shared" si="563"/>
        <v>3</v>
      </c>
      <c r="D17998">
        <v>2606</v>
      </c>
      <c r="E17998" t="s">
        <v>37</v>
      </c>
      <c r="F17998" s="4">
        <v>565000</v>
      </c>
      <c r="G17998" t="s">
        <v>5</v>
      </c>
      <c r="H17998">
        <v>3</v>
      </c>
      <c r="I17998" s="4">
        <f>IF(E17998="Rhode Island", Table1[[#This Row],[price]]*$L$3, IF(E17998="Massachusetts", Table1[[#This Row],[price]]*$L$2, 1))</f>
        <v>565000</v>
      </c>
    </row>
    <row r="17999" spans="1:9" x14ac:dyDescent="0.25">
      <c r="A17999" s="2">
        <v>42584</v>
      </c>
      <c r="B17999" s="1">
        <f t="shared" si="562"/>
        <v>2016</v>
      </c>
      <c r="C17999" s="1">
        <f t="shared" si="563"/>
        <v>3</v>
      </c>
      <c r="D17999">
        <v>2905</v>
      </c>
      <c r="E17999" t="s">
        <v>36</v>
      </c>
      <c r="F17999" s="4">
        <v>570000</v>
      </c>
      <c r="G17999" t="s">
        <v>5</v>
      </c>
      <c r="H17999">
        <v>5</v>
      </c>
      <c r="I17999" s="4">
        <f>IF(E17999="Rhode Island", Table1[[#This Row],[price]]*$L$3, IF(E17999="Massachusetts", Table1[[#This Row],[price]]*$L$2, 1))</f>
        <v>570000</v>
      </c>
    </row>
    <row r="18000" spans="1:9" x14ac:dyDescent="0.25">
      <c r="A18000" s="2">
        <v>42584</v>
      </c>
      <c r="B18000" s="1">
        <f t="shared" si="562"/>
        <v>2016</v>
      </c>
      <c r="C18000" s="1">
        <f t="shared" si="563"/>
        <v>3</v>
      </c>
      <c r="D18000">
        <v>2617</v>
      </c>
      <c r="E18000" t="s">
        <v>37</v>
      </c>
      <c r="F18000" s="4">
        <v>615000</v>
      </c>
      <c r="G18000" t="s">
        <v>5</v>
      </c>
      <c r="H18000">
        <v>4</v>
      </c>
      <c r="I18000" s="4">
        <f>IF(E18000="Rhode Island", Table1[[#This Row],[price]]*$L$3, IF(E18000="Massachusetts", Table1[[#This Row],[price]]*$L$2, 1))</f>
        <v>615000</v>
      </c>
    </row>
    <row r="18001" spans="1:9" x14ac:dyDescent="0.25">
      <c r="A18001" s="2">
        <v>42584</v>
      </c>
      <c r="B18001" s="1">
        <f t="shared" si="562"/>
        <v>2016</v>
      </c>
      <c r="C18001" s="1">
        <f t="shared" si="563"/>
        <v>3</v>
      </c>
      <c r="D18001">
        <v>2603</v>
      </c>
      <c r="E18001" t="s">
        <v>37</v>
      </c>
      <c r="F18001" s="4">
        <v>1750000</v>
      </c>
      <c r="G18001" t="s">
        <v>5</v>
      </c>
      <c r="H18001">
        <v>4</v>
      </c>
      <c r="I18001" s="4">
        <f>IF(E18001="Rhode Island", Table1[[#This Row],[price]]*$L$3, IF(E18001="Massachusetts", Table1[[#This Row],[price]]*$L$2, 1))</f>
        <v>1750000</v>
      </c>
    </row>
    <row r="18002" spans="1:9" x14ac:dyDescent="0.25">
      <c r="A18002" s="2">
        <v>42584</v>
      </c>
      <c r="B18002" s="1">
        <f t="shared" si="562"/>
        <v>2016</v>
      </c>
      <c r="C18002" s="1">
        <f t="shared" si="563"/>
        <v>3</v>
      </c>
      <c r="D18002">
        <v>2606</v>
      </c>
      <c r="E18002" t="s">
        <v>37</v>
      </c>
      <c r="F18002" s="4">
        <v>463000</v>
      </c>
      <c r="G18002" t="s">
        <v>6</v>
      </c>
      <c r="H18002">
        <v>2</v>
      </c>
      <c r="I18002" s="4">
        <f>IF(E18002="Rhode Island", Table1[[#This Row],[price]]*$L$3, IF(E18002="Massachusetts", Table1[[#This Row],[price]]*$L$2, 1))</f>
        <v>463000</v>
      </c>
    </row>
    <row r="18003" spans="1:9" x14ac:dyDescent="0.25">
      <c r="A18003" s="2">
        <v>42585</v>
      </c>
      <c r="B18003" s="1">
        <f t="shared" si="562"/>
        <v>2016</v>
      </c>
      <c r="C18003" s="1">
        <f t="shared" si="563"/>
        <v>3</v>
      </c>
      <c r="D18003">
        <v>2912</v>
      </c>
      <c r="E18003" t="s">
        <v>36</v>
      </c>
      <c r="F18003" s="4">
        <v>320000</v>
      </c>
      <c r="G18003" t="s">
        <v>5</v>
      </c>
      <c r="H18003">
        <v>2</v>
      </c>
      <c r="I18003" s="4">
        <f>IF(E18003="Rhode Island", Table1[[#This Row],[price]]*$L$3, IF(E18003="Massachusetts", Table1[[#This Row],[price]]*$L$2, 1))</f>
        <v>320000</v>
      </c>
    </row>
    <row r="18004" spans="1:9" x14ac:dyDescent="0.25">
      <c r="A18004" s="2">
        <v>42585</v>
      </c>
      <c r="B18004" s="1">
        <f t="shared" si="562"/>
        <v>2016</v>
      </c>
      <c r="C18004" s="1">
        <f t="shared" si="563"/>
        <v>3</v>
      </c>
      <c r="D18004">
        <v>2906</v>
      </c>
      <c r="E18004" t="s">
        <v>36</v>
      </c>
      <c r="F18004" s="4">
        <v>420000</v>
      </c>
      <c r="G18004" t="s">
        <v>5</v>
      </c>
      <c r="H18004">
        <v>3</v>
      </c>
      <c r="I18004" s="4">
        <f>IF(E18004="Rhode Island", Table1[[#This Row],[price]]*$L$3, IF(E18004="Massachusetts", Table1[[#This Row],[price]]*$L$2, 1))</f>
        <v>420000</v>
      </c>
    </row>
    <row r="18005" spans="1:9" x14ac:dyDescent="0.25">
      <c r="A18005" s="2">
        <v>42585</v>
      </c>
      <c r="B18005" s="1">
        <f t="shared" si="562"/>
        <v>2016</v>
      </c>
      <c r="C18005" s="1">
        <f t="shared" si="563"/>
        <v>3</v>
      </c>
      <c r="D18005">
        <v>2902</v>
      </c>
      <c r="E18005" t="s">
        <v>36</v>
      </c>
      <c r="F18005" s="4">
        <v>485000</v>
      </c>
      <c r="G18005" t="s">
        <v>5</v>
      </c>
      <c r="H18005">
        <v>3</v>
      </c>
      <c r="I18005" s="4">
        <f>IF(E18005="Rhode Island", Table1[[#This Row],[price]]*$L$3, IF(E18005="Massachusetts", Table1[[#This Row],[price]]*$L$2, 1))</f>
        <v>485000</v>
      </c>
    </row>
    <row r="18006" spans="1:9" x14ac:dyDescent="0.25">
      <c r="A18006" s="2">
        <v>42585</v>
      </c>
      <c r="B18006" s="1">
        <f t="shared" si="562"/>
        <v>2016</v>
      </c>
      <c r="C18006" s="1">
        <f t="shared" si="563"/>
        <v>3</v>
      </c>
      <c r="D18006">
        <v>2615</v>
      </c>
      <c r="E18006" t="s">
        <v>37</v>
      </c>
      <c r="F18006" s="4">
        <v>500000</v>
      </c>
      <c r="G18006" t="s">
        <v>5</v>
      </c>
      <c r="H18006">
        <v>3</v>
      </c>
      <c r="I18006" s="4">
        <f>IF(E18006="Rhode Island", Table1[[#This Row],[price]]*$L$3, IF(E18006="Massachusetts", Table1[[#This Row],[price]]*$L$2, 1))</f>
        <v>500000</v>
      </c>
    </row>
    <row r="18007" spans="1:9" x14ac:dyDescent="0.25">
      <c r="A18007" s="2">
        <v>42585</v>
      </c>
      <c r="B18007" s="1">
        <f t="shared" si="562"/>
        <v>2016</v>
      </c>
      <c r="C18007" s="1">
        <f t="shared" si="563"/>
        <v>3</v>
      </c>
      <c r="D18007">
        <v>2914</v>
      </c>
      <c r="E18007" t="s">
        <v>36</v>
      </c>
      <c r="F18007" s="4">
        <v>688000</v>
      </c>
      <c r="G18007" t="s">
        <v>5</v>
      </c>
      <c r="H18007">
        <v>4</v>
      </c>
      <c r="I18007" s="4">
        <f>IF(E18007="Rhode Island", Table1[[#This Row],[price]]*$L$3, IF(E18007="Massachusetts", Table1[[#This Row],[price]]*$L$2, 1))</f>
        <v>688000</v>
      </c>
    </row>
    <row r="18008" spans="1:9" x14ac:dyDescent="0.25">
      <c r="A18008" s="2">
        <v>42585</v>
      </c>
      <c r="B18008" s="1">
        <f t="shared" si="562"/>
        <v>2016</v>
      </c>
      <c r="C18008" s="1">
        <f t="shared" si="563"/>
        <v>3</v>
      </c>
      <c r="D18008">
        <v>2914</v>
      </c>
      <c r="E18008" t="s">
        <v>36</v>
      </c>
      <c r="F18008" s="4">
        <v>710000</v>
      </c>
      <c r="G18008" t="s">
        <v>5</v>
      </c>
      <c r="H18008">
        <v>4</v>
      </c>
      <c r="I18008" s="4">
        <f>IF(E18008="Rhode Island", Table1[[#This Row],[price]]*$L$3, IF(E18008="Massachusetts", Table1[[#This Row],[price]]*$L$2, 1))</f>
        <v>710000</v>
      </c>
    </row>
    <row r="18009" spans="1:9" x14ac:dyDescent="0.25">
      <c r="A18009" s="2">
        <v>42585</v>
      </c>
      <c r="B18009" s="1">
        <f t="shared" si="562"/>
        <v>2016</v>
      </c>
      <c r="C18009" s="1">
        <f t="shared" si="563"/>
        <v>3</v>
      </c>
      <c r="D18009">
        <v>2913</v>
      </c>
      <c r="E18009" t="s">
        <v>36</v>
      </c>
      <c r="F18009" s="4">
        <v>765000</v>
      </c>
      <c r="G18009" t="s">
        <v>5</v>
      </c>
      <c r="H18009">
        <v>4</v>
      </c>
      <c r="I18009" s="4">
        <f>IF(E18009="Rhode Island", Table1[[#This Row],[price]]*$L$3, IF(E18009="Massachusetts", Table1[[#This Row],[price]]*$L$2, 1))</f>
        <v>765000</v>
      </c>
    </row>
    <row r="18010" spans="1:9" x14ac:dyDescent="0.25">
      <c r="A18010" s="2">
        <v>42585</v>
      </c>
      <c r="B18010" s="1">
        <f t="shared" si="562"/>
        <v>2016</v>
      </c>
      <c r="C18010" s="1">
        <f t="shared" si="563"/>
        <v>3</v>
      </c>
      <c r="D18010">
        <v>2913</v>
      </c>
      <c r="E18010" t="s">
        <v>36</v>
      </c>
      <c r="F18010" s="4">
        <v>900000</v>
      </c>
      <c r="G18010" t="s">
        <v>5</v>
      </c>
      <c r="H18010">
        <v>4</v>
      </c>
      <c r="I18010" s="4">
        <f>IF(E18010="Rhode Island", Table1[[#This Row],[price]]*$L$3, IF(E18010="Massachusetts", Table1[[#This Row],[price]]*$L$2, 1))</f>
        <v>900000</v>
      </c>
    </row>
    <row r="18011" spans="1:9" x14ac:dyDescent="0.25">
      <c r="A18011" s="2">
        <v>42585</v>
      </c>
      <c r="B18011" s="1">
        <f t="shared" si="562"/>
        <v>2016</v>
      </c>
      <c r="C18011" s="1">
        <f t="shared" si="563"/>
        <v>3</v>
      </c>
      <c r="D18011">
        <v>2606</v>
      </c>
      <c r="E18011" t="s">
        <v>37</v>
      </c>
      <c r="F18011" s="4">
        <v>285000</v>
      </c>
      <c r="G18011" t="s">
        <v>6</v>
      </c>
      <c r="H18011">
        <v>2</v>
      </c>
      <c r="I18011" s="4">
        <f>IF(E18011="Rhode Island", Table1[[#This Row],[price]]*$L$3, IF(E18011="Massachusetts", Table1[[#This Row],[price]]*$L$2, 1))</f>
        <v>285000</v>
      </c>
    </row>
    <row r="18012" spans="1:9" x14ac:dyDescent="0.25">
      <c r="A18012" s="2">
        <v>42585</v>
      </c>
      <c r="B18012" s="1">
        <f t="shared" si="562"/>
        <v>2016</v>
      </c>
      <c r="C18012" s="1">
        <f t="shared" si="563"/>
        <v>3</v>
      </c>
      <c r="D18012">
        <v>2913</v>
      </c>
      <c r="E18012" t="s">
        <v>36</v>
      </c>
      <c r="F18012" s="4">
        <v>335000</v>
      </c>
      <c r="G18012" t="s">
        <v>6</v>
      </c>
      <c r="H18012">
        <v>2</v>
      </c>
      <c r="I18012" s="4">
        <f>IF(E18012="Rhode Island", Table1[[#This Row],[price]]*$L$3, IF(E18012="Massachusetts", Table1[[#This Row],[price]]*$L$2, 1))</f>
        <v>335000</v>
      </c>
    </row>
    <row r="18013" spans="1:9" x14ac:dyDescent="0.25">
      <c r="A18013" s="2">
        <v>42585</v>
      </c>
      <c r="B18013" s="1">
        <f t="shared" si="562"/>
        <v>2016</v>
      </c>
      <c r="C18013" s="1">
        <f t="shared" si="563"/>
        <v>3</v>
      </c>
      <c r="D18013">
        <v>2617</v>
      </c>
      <c r="E18013" t="s">
        <v>37</v>
      </c>
      <c r="F18013" s="4">
        <v>419000</v>
      </c>
      <c r="G18013" t="s">
        <v>6</v>
      </c>
      <c r="H18013">
        <v>3</v>
      </c>
      <c r="I18013" s="4">
        <f>IF(E18013="Rhode Island", Table1[[#This Row],[price]]*$L$3, IF(E18013="Massachusetts", Table1[[#This Row],[price]]*$L$2, 1))</f>
        <v>419000</v>
      </c>
    </row>
    <row r="18014" spans="1:9" x14ac:dyDescent="0.25">
      <c r="A18014" s="2">
        <v>42586</v>
      </c>
      <c r="B18014" s="1">
        <f t="shared" si="562"/>
        <v>2016</v>
      </c>
      <c r="C18014" s="1">
        <f t="shared" si="563"/>
        <v>3</v>
      </c>
      <c r="D18014">
        <v>2611</v>
      </c>
      <c r="E18014" t="s">
        <v>37</v>
      </c>
      <c r="F18014" s="4">
        <v>365000</v>
      </c>
      <c r="G18014" t="s">
        <v>5</v>
      </c>
      <c r="H18014">
        <v>2</v>
      </c>
      <c r="I18014" s="4">
        <f>IF(E18014="Rhode Island", Table1[[#This Row],[price]]*$L$3, IF(E18014="Massachusetts", Table1[[#This Row],[price]]*$L$2, 1))</f>
        <v>365000</v>
      </c>
    </row>
    <row r="18015" spans="1:9" x14ac:dyDescent="0.25">
      <c r="A18015" s="2">
        <v>42586</v>
      </c>
      <c r="B18015" s="1">
        <f t="shared" si="562"/>
        <v>2016</v>
      </c>
      <c r="C18015" s="1">
        <f t="shared" si="563"/>
        <v>3</v>
      </c>
      <c r="D18015">
        <v>2905</v>
      </c>
      <c r="E18015" t="s">
        <v>36</v>
      </c>
      <c r="F18015" s="4">
        <v>430000</v>
      </c>
      <c r="G18015" t="s">
        <v>5</v>
      </c>
      <c r="H18015">
        <v>3</v>
      </c>
      <c r="I18015" s="4">
        <f>IF(E18015="Rhode Island", Table1[[#This Row],[price]]*$L$3, IF(E18015="Massachusetts", Table1[[#This Row],[price]]*$L$2, 1))</f>
        <v>430000</v>
      </c>
    </row>
    <row r="18016" spans="1:9" x14ac:dyDescent="0.25">
      <c r="A18016" s="2">
        <v>42586</v>
      </c>
      <c r="B18016" s="1">
        <f t="shared" si="562"/>
        <v>2016</v>
      </c>
      <c r="C18016" s="1">
        <f t="shared" si="563"/>
        <v>3</v>
      </c>
      <c r="D18016">
        <v>2903</v>
      </c>
      <c r="E18016" t="s">
        <v>36</v>
      </c>
      <c r="F18016" s="4">
        <v>460000</v>
      </c>
      <c r="G18016" t="s">
        <v>5</v>
      </c>
      <c r="H18016">
        <v>3</v>
      </c>
      <c r="I18016" s="4">
        <f>IF(E18016="Rhode Island", Table1[[#This Row],[price]]*$L$3, IF(E18016="Massachusetts", Table1[[#This Row],[price]]*$L$2, 1))</f>
        <v>460000</v>
      </c>
    </row>
    <row r="18017" spans="1:9" x14ac:dyDescent="0.25">
      <c r="A18017" s="2">
        <v>42586</v>
      </c>
      <c r="B18017" s="1">
        <f t="shared" si="562"/>
        <v>2016</v>
      </c>
      <c r="C18017" s="1">
        <f t="shared" si="563"/>
        <v>3</v>
      </c>
      <c r="D18017">
        <v>2617</v>
      </c>
      <c r="E18017" t="s">
        <v>37</v>
      </c>
      <c r="F18017" s="4">
        <v>530000</v>
      </c>
      <c r="G18017" t="s">
        <v>5</v>
      </c>
      <c r="H18017">
        <v>3</v>
      </c>
      <c r="I18017" s="4">
        <f>IF(E18017="Rhode Island", Table1[[#This Row],[price]]*$L$3, IF(E18017="Massachusetts", Table1[[#This Row],[price]]*$L$2, 1))</f>
        <v>530000</v>
      </c>
    </row>
    <row r="18018" spans="1:9" x14ac:dyDescent="0.25">
      <c r="A18018" s="2">
        <v>42586</v>
      </c>
      <c r="B18018" s="1">
        <f t="shared" si="562"/>
        <v>2016</v>
      </c>
      <c r="C18018" s="1">
        <f t="shared" si="563"/>
        <v>3</v>
      </c>
      <c r="D18018">
        <v>2617</v>
      </c>
      <c r="E18018" t="s">
        <v>37</v>
      </c>
      <c r="F18018" s="4">
        <v>536000</v>
      </c>
      <c r="G18018" t="s">
        <v>5</v>
      </c>
      <c r="H18018">
        <v>3</v>
      </c>
      <c r="I18018" s="4">
        <f>IF(E18018="Rhode Island", Table1[[#This Row],[price]]*$L$3, IF(E18018="Massachusetts", Table1[[#This Row],[price]]*$L$2, 1))</f>
        <v>536000</v>
      </c>
    </row>
    <row r="18019" spans="1:9" x14ac:dyDescent="0.25">
      <c r="A18019" s="2">
        <v>42586</v>
      </c>
      <c r="B18019" s="1">
        <f t="shared" si="562"/>
        <v>2016</v>
      </c>
      <c r="C18019" s="1">
        <f t="shared" si="563"/>
        <v>3</v>
      </c>
      <c r="D18019">
        <v>2905</v>
      </c>
      <c r="E18019" t="s">
        <v>36</v>
      </c>
      <c r="F18019" s="4">
        <v>554000</v>
      </c>
      <c r="G18019" t="s">
        <v>5</v>
      </c>
      <c r="H18019">
        <v>3</v>
      </c>
      <c r="I18019" s="4">
        <f>IF(E18019="Rhode Island", Table1[[#This Row],[price]]*$L$3, IF(E18019="Massachusetts", Table1[[#This Row],[price]]*$L$2, 1))</f>
        <v>554000</v>
      </c>
    </row>
    <row r="18020" spans="1:9" x14ac:dyDescent="0.25">
      <c r="A18020" s="2">
        <v>42586</v>
      </c>
      <c r="B18020" s="1">
        <f t="shared" si="562"/>
        <v>2016</v>
      </c>
      <c r="C18020" s="1">
        <f t="shared" si="563"/>
        <v>3</v>
      </c>
      <c r="D18020">
        <v>2905</v>
      </c>
      <c r="E18020" t="s">
        <v>36</v>
      </c>
      <c r="F18020" s="4">
        <v>555000</v>
      </c>
      <c r="G18020" t="s">
        <v>5</v>
      </c>
      <c r="H18020">
        <v>4</v>
      </c>
      <c r="I18020" s="4">
        <f>IF(E18020="Rhode Island", Table1[[#This Row],[price]]*$L$3, IF(E18020="Massachusetts", Table1[[#This Row],[price]]*$L$2, 1))</f>
        <v>555000</v>
      </c>
    </row>
    <row r="18021" spans="1:9" x14ac:dyDescent="0.25">
      <c r="A18021" s="2">
        <v>42586</v>
      </c>
      <c r="B18021" s="1">
        <f t="shared" si="562"/>
        <v>2016</v>
      </c>
      <c r="C18021" s="1">
        <f t="shared" si="563"/>
        <v>3</v>
      </c>
      <c r="D18021">
        <v>2904</v>
      </c>
      <c r="E18021" t="s">
        <v>36</v>
      </c>
      <c r="F18021" s="4">
        <v>670000</v>
      </c>
      <c r="G18021" t="s">
        <v>5</v>
      </c>
      <c r="H18021">
        <v>4</v>
      </c>
      <c r="I18021" s="4">
        <f>IF(E18021="Rhode Island", Table1[[#This Row],[price]]*$L$3, IF(E18021="Massachusetts", Table1[[#This Row],[price]]*$L$2, 1))</f>
        <v>670000</v>
      </c>
    </row>
    <row r="18022" spans="1:9" x14ac:dyDescent="0.25">
      <c r="A18022" s="2">
        <v>42587</v>
      </c>
      <c r="B18022" s="1">
        <f t="shared" si="562"/>
        <v>2016</v>
      </c>
      <c r="C18022" s="1">
        <f t="shared" si="563"/>
        <v>3</v>
      </c>
      <c r="D18022">
        <v>2913</v>
      </c>
      <c r="E18022" t="s">
        <v>36</v>
      </c>
      <c r="F18022" s="4">
        <v>378000</v>
      </c>
      <c r="G18022" t="s">
        <v>5</v>
      </c>
      <c r="H18022">
        <v>2</v>
      </c>
      <c r="I18022" s="4">
        <f>IF(E18022="Rhode Island", Table1[[#This Row],[price]]*$L$3, IF(E18022="Massachusetts", Table1[[#This Row],[price]]*$L$2, 1))</f>
        <v>378000</v>
      </c>
    </row>
    <row r="18023" spans="1:9" x14ac:dyDescent="0.25">
      <c r="A18023" s="2">
        <v>42587</v>
      </c>
      <c r="B18023" s="1">
        <f t="shared" si="562"/>
        <v>2016</v>
      </c>
      <c r="C18023" s="1">
        <f t="shared" si="563"/>
        <v>3</v>
      </c>
      <c r="D18023">
        <v>2614</v>
      </c>
      <c r="E18023" t="s">
        <v>37</v>
      </c>
      <c r="F18023" s="4">
        <v>475000</v>
      </c>
      <c r="G18023" t="s">
        <v>5</v>
      </c>
      <c r="H18023">
        <v>3</v>
      </c>
      <c r="I18023" s="4">
        <f>IF(E18023="Rhode Island", Table1[[#This Row],[price]]*$L$3, IF(E18023="Massachusetts", Table1[[#This Row],[price]]*$L$2, 1))</f>
        <v>475000</v>
      </c>
    </row>
    <row r="18024" spans="1:9" x14ac:dyDescent="0.25">
      <c r="A18024" s="2">
        <v>42587</v>
      </c>
      <c r="B18024" s="1">
        <f t="shared" si="562"/>
        <v>2016</v>
      </c>
      <c r="C18024" s="1">
        <f t="shared" si="563"/>
        <v>3</v>
      </c>
      <c r="D18024">
        <v>2913</v>
      </c>
      <c r="E18024" t="s">
        <v>36</v>
      </c>
      <c r="F18024" s="4">
        <v>616500</v>
      </c>
      <c r="G18024" t="s">
        <v>5</v>
      </c>
      <c r="H18024">
        <v>4</v>
      </c>
      <c r="I18024" s="4">
        <f>IF(E18024="Rhode Island", Table1[[#This Row],[price]]*$L$3, IF(E18024="Massachusetts", Table1[[#This Row],[price]]*$L$2, 1))</f>
        <v>616500</v>
      </c>
    </row>
    <row r="18025" spans="1:9" x14ac:dyDescent="0.25">
      <c r="A18025" s="2">
        <v>42587</v>
      </c>
      <c r="B18025" s="1">
        <f t="shared" si="562"/>
        <v>2016</v>
      </c>
      <c r="C18025" s="1">
        <f t="shared" si="563"/>
        <v>3</v>
      </c>
      <c r="D18025">
        <v>2617</v>
      </c>
      <c r="E18025" t="s">
        <v>37</v>
      </c>
      <c r="F18025" s="4">
        <v>655000</v>
      </c>
      <c r="G18025" t="s">
        <v>5</v>
      </c>
      <c r="H18025">
        <v>4</v>
      </c>
      <c r="I18025" s="4">
        <f>IF(E18025="Rhode Island", Table1[[#This Row],[price]]*$L$3, IF(E18025="Massachusetts", Table1[[#This Row],[price]]*$L$2, 1))</f>
        <v>655000</v>
      </c>
    </row>
    <row r="18026" spans="1:9" x14ac:dyDescent="0.25">
      <c r="A18026" s="2">
        <v>42587</v>
      </c>
      <c r="B18026" s="1">
        <f t="shared" si="562"/>
        <v>2016</v>
      </c>
      <c r="C18026" s="1">
        <f t="shared" si="563"/>
        <v>3</v>
      </c>
      <c r="D18026">
        <v>2914</v>
      </c>
      <c r="E18026" t="s">
        <v>36</v>
      </c>
      <c r="F18026" s="4">
        <v>700000</v>
      </c>
      <c r="G18026" t="s">
        <v>5</v>
      </c>
      <c r="H18026">
        <v>4</v>
      </c>
      <c r="I18026" s="4">
        <f>IF(E18026="Rhode Island", Table1[[#This Row],[price]]*$L$3, IF(E18026="Massachusetts", Table1[[#This Row],[price]]*$L$2, 1))</f>
        <v>700000</v>
      </c>
    </row>
    <row r="18027" spans="1:9" x14ac:dyDescent="0.25">
      <c r="A18027" s="2">
        <v>42587</v>
      </c>
      <c r="B18027" s="1">
        <f t="shared" si="562"/>
        <v>2016</v>
      </c>
      <c r="C18027" s="1">
        <f t="shared" si="563"/>
        <v>3</v>
      </c>
      <c r="D18027">
        <v>2606</v>
      </c>
      <c r="E18027" t="s">
        <v>37</v>
      </c>
      <c r="F18027" s="4">
        <v>830000</v>
      </c>
      <c r="G18027" t="s">
        <v>5</v>
      </c>
      <c r="H18027">
        <v>4</v>
      </c>
      <c r="I18027" s="4">
        <f>IF(E18027="Rhode Island", Table1[[#This Row],[price]]*$L$3, IF(E18027="Massachusetts", Table1[[#This Row],[price]]*$L$2, 1))</f>
        <v>830000</v>
      </c>
    </row>
    <row r="18028" spans="1:9" x14ac:dyDescent="0.25">
      <c r="A18028" s="2">
        <v>42587</v>
      </c>
      <c r="B18028" s="1">
        <f t="shared" si="562"/>
        <v>2016</v>
      </c>
      <c r="C18028" s="1">
        <f t="shared" si="563"/>
        <v>3</v>
      </c>
      <c r="D18028">
        <v>2602</v>
      </c>
      <c r="E18028" t="s">
        <v>37</v>
      </c>
      <c r="F18028" s="4">
        <v>957000</v>
      </c>
      <c r="G18028" t="s">
        <v>5</v>
      </c>
      <c r="H18028">
        <v>4</v>
      </c>
      <c r="I18028" s="4">
        <f>IF(E18028="Rhode Island", Table1[[#This Row],[price]]*$L$3, IF(E18028="Massachusetts", Table1[[#This Row],[price]]*$L$2, 1))</f>
        <v>957000</v>
      </c>
    </row>
    <row r="18029" spans="1:9" x14ac:dyDescent="0.25">
      <c r="A18029" s="2">
        <v>42587</v>
      </c>
      <c r="B18029" s="1">
        <f t="shared" si="562"/>
        <v>2016</v>
      </c>
      <c r="C18029" s="1">
        <f t="shared" si="563"/>
        <v>3</v>
      </c>
      <c r="D18029">
        <v>2602</v>
      </c>
      <c r="E18029" t="s">
        <v>37</v>
      </c>
      <c r="F18029" s="4">
        <v>1020000</v>
      </c>
      <c r="G18029" t="s">
        <v>5</v>
      </c>
      <c r="H18029">
        <v>4</v>
      </c>
      <c r="I18029" s="4">
        <f>IF(E18029="Rhode Island", Table1[[#This Row],[price]]*$L$3, IF(E18029="Massachusetts", Table1[[#This Row],[price]]*$L$2, 1))</f>
        <v>1020000</v>
      </c>
    </row>
    <row r="18030" spans="1:9" x14ac:dyDescent="0.25">
      <c r="A18030" s="2">
        <v>42587</v>
      </c>
      <c r="B18030" s="1">
        <f t="shared" si="562"/>
        <v>2016</v>
      </c>
      <c r="C18030" s="1">
        <f t="shared" si="563"/>
        <v>3</v>
      </c>
      <c r="D18030">
        <v>2914</v>
      </c>
      <c r="E18030" t="s">
        <v>36</v>
      </c>
      <c r="F18030" s="4">
        <v>1050000</v>
      </c>
      <c r="G18030" t="s">
        <v>5</v>
      </c>
      <c r="H18030">
        <v>4</v>
      </c>
      <c r="I18030" s="4">
        <f>IF(E18030="Rhode Island", Table1[[#This Row],[price]]*$L$3, IF(E18030="Massachusetts", Table1[[#This Row],[price]]*$L$2, 1))</f>
        <v>1050000</v>
      </c>
    </row>
    <row r="18031" spans="1:9" x14ac:dyDescent="0.25">
      <c r="A18031" s="2">
        <v>42587</v>
      </c>
      <c r="B18031" s="1">
        <f t="shared" si="562"/>
        <v>2016</v>
      </c>
      <c r="C18031" s="1">
        <f t="shared" si="563"/>
        <v>3</v>
      </c>
      <c r="D18031">
        <v>2617</v>
      </c>
      <c r="E18031" t="s">
        <v>37</v>
      </c>
      <c r="F18031" s="4">
        <v>273000</v>
      </c>
      <c r="G18031" t="s">
        <v>6</v>
      </c>
      <c r="H18031">
        <v>2</v>
      </c>
      <c r="I18031" s="4">
        <f>IF(E18031="Rhode Island", Table1[[#This Row],[price]]*$L$3, IF(E18031="Massachusetts", Table1[[#This Row],[price]]*$L$2, 1))</f>
        <v>273000</v>
      </c>
    </row>
    <row r="18032" spans="1:9" x14ac:dyDescent="0.25">
      <c r="A18032" s="2">
        <v>42587</v>
      </c>
      <c r="B18032" s="1">
        <f t="shared" si="562"/>
        <v>2016</v>
      </c>
      <c r="C18032" s="1">
        <f t="shared" si="563"/>
        <v>3</v>
      </c>
      <c r="D18032">
        <v>2603</v>
      </c>
      <c r="E18032" t="s">
        <v>37</v>
      </c>
      <c r="F18032" s="4">
        <v>320000</v>
      </c>
      <c r="G18032" t="s">
        <v>6</v>
      </c>
      <c r="H18032">
        <v>1</v>
      </c>
      <c r="I18032" s="4">
        <f>IF(E18032="Rhode Island", Table1[[#This Row],[price]]*$L$3, IF(E18032="Massachusetts", Table1[[#This Row],[price]]*$L$2, 1))</f>
        <v>320000</v>
      </c>
    </row>
    <row r="18033" spans="1:9" x14ac:dyDescent="0.25">
      <c r="A18033" s="2">
        <v>42587</v>
      </c>
      <c r="B18033" s="1">
        <f t="shared" si="562"/>
        <v>2016</v>
      </c>
      <c r="C18033" s="1">
        <f t="shared" si="563"/>
        <v>3</v>
      </c>
      <c r="D18033">
        <v>2612</v>
      </c>
      <c r="E18033" t="s">
        <v>37</v>
      </c>
      <c r="F18033" s="4">
        <v>345000</v>
      </c>
      <c r="G18033" t="s">
        <v>6</v>
      </c>
      <c r="H18033">
        <v>1</v>
      </c>
      <c r="I18033" s="4">
        <f>IF(E18033="Rhode Island", Table1[[#This Row],[price]]*$L$3, IF(E18033="Massachusetts", Table1[[#This Row],[price]]*$L$2, 1))</f>
        <v>345000</v>
      </c>
    </row>
    <row r="18034" spans="1:9" x14ac:dyDescent="0.25">
      <c r="A18034" s="2">
        <v>42587</v>
      </c>
      <c r="B18034" s="1">
        <f t="shared" si="562"/>
        <v>2016</v>
      </c>
      <c r="C18034" s="1">
        <f t="shared" si="563"/>
        <v>3</v>
      </c>
      <c r="D18034">
        <v>2600</v>
      </c>
      <c r="E18034" t="s">
        <v>37</v>
      </c>
      <c r="F18034" s="4">
        <v>438000</v>
      </c>
      <c r="G18034" t="s">
        <v>6</v>
      </c>
      <c r="H18034">
        <v>1</v>
      </c>
      <c r="I18034" s="4">
        <f>IF(E18034="Rhode Island", Table1[[#This Row],[price]]*$L$3, IF(E18034="Massachusetts", Table1[[#This Row],[price]]*$L$2, 1))</f>
        <v>438000</v>
      </c>
    </row>
    <row r="18035" spans="1:9" x14ac:dyDescent="0.25">
      <c r="A18035" s="2">
        <v>42587</v>
      </c>
      <c r="B18035" s="1">
        <f t="shared" si="562"/>
        <v>2016</v>
      </c>
      <c r="C18035" s="1">
        <f t="shared" si="563"/>
        <v>3</v>
      </c>
      <c r="D18035">
        <v>2604</v>
      </c>
      <c r="E18035" t="s">
        <v>37</v>
      </c>
      <c r="F18035" s="4">
        <v>820000</v>
      </c>
      <c r="G18035" t="s">
        <v>6</v>
      </c>
      <c r="H18035">
        <v>2</v>
      </c>
      <c r="I18035" s="4">
        <f>IF(E18035="Rhode Island", Table1[[#This Row],[price]]*$L$3, IF(E18035="Massachusetts", Table1[[#This Row],[price]]*$L$2, 1))</f>
        <v>820000</v>
      </c>
    </row>
    <row r="18036" spans="1:9" x14ac:dyDescent="0.25">
      <c r="A18036" s="2">
        <v>42587</v>
      </c>
      <c r="B18036" s="1">
        <f t="shared" si="562"/>
        <v>2016</v>
      </c>
      <c r="C18036" s="1">
        <f t="shared" si="563"/>
        <v>3</v>
      </c>
      <c r="D18036">
        <v>2604</v>
      </c>
      <c r="E18036" t="s">
        <v>37</v>
      </c>
      <c r="F18036" s="4">
        <v>835000</v>
      </c>
      <c r="G18036" t="s">
        <v>6</v>
      </c>
      <c r="H18036">
        <v>3</v>
      </c>
      <c r="I18036" s="4">
        <f>IF(E18036="Rhode Island", Table1[[#This Row],[price]]*$L$3, IF(E18036="Massachusetts", Table1[[#This Row],[price]]*$L$2, 1))</f>
        <v>835000</v>
      </c>
    </row>
    <row r="18037" spans="1:9" x14ac:dyDescent="0.25">
      <c r="A18037" s="2">
        <v>42588</v>
      </c>
      <c r="B18037" s="1">
        <f t="shared" si="562"/>
        <v>2016</v>
      </c>
      <c r="C18037" s="1">
        <f t="shared" si="563"/>
        <v>3</v>
      </c>
      <c r="D18037">
        <v>2913</v>
      </c>
      <c r="E18037" t="s">
        <v>36</v>
      </c>
      <c r="F18037" s="4">
        <v>411000</v>
      </c>
      <c r="G18037" t="s">
        <v>5</v>
      </c>
      <c r="H18037">
        <v>3</v>
      </c>
      <c r="I18037" s="4">
        <f>IF(E18037="Rhode Island", Table1[[#This Row],[price]]*$L$3, IF(E18037="Massachusetts", Table1[[#This Row],[price]]*$L$2, 1))</f>
        <v>411000</v>
      </c>
    </row>
    <row r="18038" spans="1:9" x14ac:dyDescent="0.25">
      <c r="A18038" s="2">
        <v>42588</v>
      </c>
      <c r="B18038" s="1">
        <f t="shared" si="562"/>
        <v>2016</v>
      </c>
      <c r="C18038" s="1">
        <f t="shared" si="563"/>
        <v>3</v>
      </c>
      <c r="D18038">
        <v>2617</v>
      </c>
      <c r="E18038" t="s">
        <v>37</v>
      </c>
      <c r="F18038" s="4">
        <v>502000</v>
      </c>
      <c r="G18038" t="s">
        <v>5</v>
      </c>
      <c r="H18038">
        <v>3</v>
      </c>
      <c r="I18038" s="4">
        <f>IF(E18038="Rhode Island", Table1[[#This Row],[price]]*$L$3, IF(E18038="Massachusetts", Table1[[#This Row],[price]]*$L$2, 1))</f>
        <v>502000</v>
      </c>
    </row>
    <row r="18039" spans="1:9" x14ac:dyDescent="0.25">
      <c r="A18039" s="2">
        <v>42588</v>
      </c>
      <c r="B18039" s="1">
        <f t="shared" si="562"/>
        <v>2016</v>
      </c>
      <c r="C18039" s="1">
        <f t="shared" si="563"/>
        <v>3</v>
      </c>
      <c r="D18039">
        <v>2615</v>
      </c>
      <c r="E18039" t="s">
        <v>37</v>
      </c>
      <c r="F18039" s="4">
        <v>515000</v>
      </c>
      <c r="G18039" t="s">
        <v>5</v>
      </c>
      <c r="H18039">
        <v>4</v>
      </c>
      <c r="I18039" s="4">
        <f>IF(E18039="Rhode Island", Table1[[#This Row],[price]]*$L$3, IF(E18039="Massachusetts", Table1[[#This Row],[price]]*$L$2, 1))</f>
        <v>515000</v>
      </c>
    </row>
    <row r="18040" spans="1:9" x14ac:dyDescent="0.25">
      <c r="A18040" s="2">
        <v>42588</v>
      </c>
      <c r="B18040" s="1">
        <f t="shared" si="562"/>
        <v>2016</v>
      </c>
      <c r="C18040" s="1">
        <f t="shared" si="563"/>
        <v>3</v>
      </c>
      <c r="D18040">
        <v>2615</v>
      </c>
      <c r="E18040" t="s">
        <v>37</v>
      </c>
      <c r="F18040" s="4">
        <v>536000</v>
      </c>
      <c r="G18040" t="s">
        <v>5</v>
      </c>
      <c r="H18040">
        <v>4</v>
      </c>
      <c r="I18040" s="4">
        <f>IF(E18040="Rhode Island", Table1[[#This Row],[price]]*$L$3, IF(E18040="Massachusetts", Table1[[#This Row],[price]]*$L$2, 1))</f>
        <v>536000</v>
      </c>
    </row>
    <row r="18041" spans="1:9" x14ac:dyDescent="0.25">
      <c r="A18041" s="2">
        <v>42588</v>
      </c>
      <c r="B18041" s="1">
        <f t="shared" si="562"/>
        <v>2016</v>
      </c>
      <c r="C18041" s="1">
        <f t="shared" si="563"/>
        <v>3</v>
      </c>
      <c r="D18041">
        <v>2611</v>
      </c>
      <c r="E18041" t="s">
        <v>37</v>
      </c>
      <c r="F18041" s="4">
        <v>547500</v>
      </c>
      <c r="G18041" t="s">
        <v>5</v>
      </c>
      <c r="H18041">
        <v>3</v>
      </c>
      <c r="I18041" s="4">
        <f>IF(E18041="Rhode Island", Table1[[#This Row],[price]]*$L$3, IF(E18041="Massachusetts", Table1[[#This Row],[price]]*$L$2, 1))</f>
        <v>547500</v>
      </c>
    </row>
    <row r="18042" spans="1:9" x14ac:dyDescent="0.25">
      <c r="A18042" s="2">
        <v>42588</v>
      </c>
      <c r="B18042" s="1">
        <f t="shared" si="562"/>
        <v>2016</v>
      </c>
      <c r="C18042" s="1">
        <f t="shared" si="563"/>
        <v>3</v>
      </c>
      <c r="D18042">
        <v>2905</v>
      </c>
      <c r="E18042" t="s">
        <v>36</v>
      </c>
      <c r="F18042" s="4">
        <v>559500</v>
      </c>
      <c r="G18042" t="s">
        <v>5</v>
      </c>
      <c r="H18042">
        <v>4</v>
      </c>
      <c r="I18042" s="4">
        <f>IF(E18042="Rhode Island", Table1[[#This Row],[price]]*$L$3, IF(E18042="Massachusetts", Table1[[#This Row],[price]]*$L$2, 1))</f>
        <v>559500</v>
      </c>
    </row>
    <row r="18043" spans="1:9" x14ac:dyDescent="0.25">
      <c r="A18043" s="2">
        <v>42588</v>
      </c>
      <c r="B18043" s="1">
        <f t="shared" si="562"/>
        <v>2016</v>
      </c>
      <c r="C18043" s="1">
        <f t="shared" si="563"/>
        <v>3</v>
      </c>
      <c r="D18043">
        <v>2905</v>
      </c>
      <c r="E18043" t="s">
        <v>36</v>
      </c>
      <c r="F18043" s="4">
        <v>673000</v>
      </c>
      <c r="G18043" t="s">
        <v>5</v>
      </c>
      <c r="H18043">
        <v>4</v>
      </c>
      <c r="I18043" s="4">
        <f>IF(E18043="Rhode Island", Table1[[#This Row],[price]]*$L$3, IF(E18043="Massachusetts", Table1[[#This Row],[price]]*$L$2, 1))</f>
        <v>673000</v>
      </c>
    </row>
    <row r="18044" spans="1:9" x14ac:dyDescent="0.25">
      <c r="A18044" s="2">
        <v>42588</v>
      </c>
      <c r="B18044" s="1">
        <f t="shared" si="562"/>
        <v>2016</v>
      </c>
      <c r="C18044" s="1">
        <f t="shared" si="563"/>
        <v>3</v>
      </c>
      <c r="D18044">
        <v>2605</v>
      </c>
      <c r="E18044" t="s">
        <v>37</v>
      </c>
      <c r="F18044" s="4">
        <v>686000</v>
      </c>
      <c r="G18044" t="s">
        <v>5</v>
      </c>
      <c r="H18044">
        <v>3</v>
      </c>
      <c r="I18044" s="4">
        <f>IF(E18044="Rhode Island", Table1[[#This Row],[price]]*$L$3, IF(E18044="Massachusetts", Table1[[#This Row],[price]]*$L$2, 1))</f>
        <v>686000</v>
      </c>
    </row>
    <row r="18045" spans="1:9" x14ac:dyDescent="0.25">
      <c r="A18045" s="2">
        <v>42588</v>
      </c>
      <c r="B18045" s="1">
        <f t="shared" si="562"/>
        <v>2016</v>
      </c>
      <c r="C18045" s="1">
        <f t="shared" si="563"/>
        <v>3</v>
      </c>
      <c r="D18045">
        <v>2607</v>
      </c>
      <c r="E18045" t="s">
        <v>37</v>
      </c>
      <c r="F18045" s="4">
        <v>795000</v>
      </c>
      <c r="G18045" t="s">
        <v>5</v>
      </c>
      <c r="H18045">
        <v>4</v>
      </c>
      <c r="I18045" s="4">
        <f>IF(E18045="Rhode Island", Table1[[#This Row],[price]]*$L$3, IF(E18045="Massachusetts", Table1[[#This Row],[price]]*$L$2, 1))</f>
        <v>795000</v>
      </c>
    </row>
    <row r="18046" spans="1:9" x14ac:dyDescent="0.25">
      <c r="A18046" s="2">
        <v>42588</v>
      </c>
      <c r="B18046" s="1">
        <f t="shared" si="562"/>
        <v>2016</v>
      </c>
      <c r="C18046" s="1">
        <f t="shared" si="563"/>
        <v>3</v>
      </c>
      <c r="D18046">
        <v>2602</v>
      </c>
      <c r="E18046" t="s">
        <v>37</v>
      </c>
      <c r="F18046" s="4">
        <v>815000</v>
      </c>
      <c r="G18046" t="s">
        <v>5</v>
      </c>
      <c r="H18046">
        <v>3</v>
      </c>
      <c r="I18046" s="4">
        <f>IF(E18046="Rhode Island", Table1[[#This Row],[price]]*$L$3, IF(E18046="Massachusetts", Table1[[#This Row],[price]]*$L$2, 1))</f>
        <v>815000</v>
      </c>
    </row>
    <row r="18047" spans="1:9" x14ac:dyDescent="0.25">
      <c r="A18047" s="2">
        <v>42588</v>
      </c>
      <c r="B18047" s="1">
        <f t="shared" si="562"/>
        <v>2016</v>
      </c>
      <c r="C18047" s="1">
        <f t="shared" si="563"/>
        <v>3</v>
      </c>
      <c r="D18047">
        <v>2611</v>
      </c>
      <c r="E18047" t="s">
        <v>37</v>
      </c>
      <c r="F18047" s="4">
        <v>857000</v>
      </c>
      <c r="G18047" t="s">
        <v>5</v>
      </c>
      <c r="H18047">
        <v>3</v>
      </c>
      <c r="I18047" s="4">
        <f>IF(E18047="Rhode Island", Table1[[#This Row],[price]]*$L$3, IF(E18047="Massachusetts", Table1[[#This Row],[price]]*$L$2, 1))</f>
        <v>857000</v>
      </c>
    </row>
    <row r="18048" spans="1:9" x14ac:dyDescent="0.25">
      <c r="A18048" s="2">
        <v>42588</v>
      </c>
      <c r="B18048" s="1">
        <f t="shared" si="562"/>
        <v>2016</v>
      </c>
      <c r="C18048" s="1">
        <f t="shared" si="563"/>
        <v>3</v>
      </c>
      <c r="D18048">
        <v>2602</v>
      </c>
      <c r="E18048" t="s">
        <v>37</v>
      </c>
      <c r="F18048" s="4">
        <v>900000</v>
      </c>
      <c r="G18048" t="s">
        <v>5</v>
      </c>
      <c r="H18048">
        <v>4</v>
      </c>
      <c r="I18048" s="4">
        <f>IF(E18048="Rhode Island", Table1[[#This Row],[price]]*$L$3, IF(E18048="Massachusetts", Table1[[#This Row],[price]]*$L$2, 1))</f>
        <v>900000</v>
      </c>
    </row>
    <row r="18049" spans="1:9" x14ac:dyDescent="0.25">
      <c r="A18049" s="2">
        <v>42588</v>
      </c>
      <c r="B18049" s="1">
        <f t="shared" si="562"/>
        <v>2016</v>
      </c>
      <c r="C18049" s="1">
        <f t="shared" si="563"/>
        <v>3</v>
      </c>
      <c r="D18049">
        <v>2902</v>
      </c>
      <c r="E18049" t="s">
        <v>36</v>
      </c>
      <c r="F18049" s="4">
        <v>932500</v>
      </c>
      <c r="G18049" t="s">
        <v>5</v>
      </c>
      <c r="H18049">
        <v>4</v>
      </c>
      <c r="I18049" s="4">
        <f>IF(E18049="Rhode Island", Table1[[#This Row],[price]]*$L$3, IF(E18049="Massachusetts", Table1[[#This Row],[price]]*$L$2, 1))</f>
        <v>932500</v>
      </c>
    </row>
    <row r="18050" spans="1:9" x14ac:dyDescent="0.25">
      <c r="A18050" s="2">
        <v>42588</v>
      </c>
      <c r="B18050" s="1">
        <f t="shared" ref="B18050:B18113" si="564">YEAR(A18050)</f>
        <v>2016</v>
      </c>
      <c r="C18050" s="1">
        <f t="shared" ref="C18050:C18113" si="565">ROUNDUP(MONTH(A18050)/3,0)</f>
        <v>3</v>
      </c>
      <c r="D18050">
        <v>2902</v>
      </c>
      <c r="E18050" t="s">
        <v>36</v>
      </c>
      <c r="F18050" s="4">
        <v>1045000</v>
      </c>
      <c r="G18050" t="s">
        <v>5</v>
      </c>
      <c r="H18050">
        <v>4</v>
      </c>
      <c r="I18050" s="4">
        <f>IF(E18050="Rhode Island", Table1[[#This Row],[price]]*$L$3, IF(E18050="Massachusetts", Table1[[#This Row],[price]]*$L$2, 1))</f>
        <v>1045000</v>
      </c>
    </row>
    <row r="18051" spans="1:9" x14ac:dyDescent="0.25">
      <c r="A18051" s="2">
        <v>42588</v>
      </c>
      <c r="B18051" s="1">
        <f t="shared" si="564"/>
        <v>2016</v>
      </c>
      <c r="C18051" s="1">
        <f t="shared" si="565"/>
        <v>3</v>
      </c>
      <c r="D18051">
        <v>2604</v>
      </c>
      <c r="E18051" t="s">
        <v>37</v>
      </c>
      <c r="F18051" s="4">
        <v>1061000</v>
      </c>
      <c r="G18051" t="s">
        <v>5</v>
      </c>
      <c r="H18051">
        <v>3</v>
      </c>
      <c r="I18051" s="4">
        <f>IF(E18051="Rhode Island", Table1[[#This Row],[price]]*$L$3, IF(E18051="Massachusetts", Table1[[#This Row],[price]]*$L$2, 1))</f>
        <v>1061000</v>
      </c>
    </row>
    <row r="18052" spans="1:9" x14ac:dyDescent="0.25">
      <c r="A18052" s="2">
        <v>42588</v>
      </c>
      <c r="B18052" s="1">
        <f t="shared" si="564"/>
        <v>2016</v>
      </c>
      <c r="C18052" s="1">
        <f t="shared" si="565"/>
        <v>3</v>
      </c>
      <c r="D18052">
        <v>2602</v>
      </c>
      <c r="E18052" t="s">
        <v>37</v>
      </c>
      <c r="F18052" s="4">
        <v>1109000</v>
      </c>
      <c r="G18052" t="s">
        <v>5</v>
      </c>
      <c r="H18052">
        <v>4</v>
      </c>
      <c r="I18052" s="4">
        <f>IF(E18052="Rhode Island", Table1[[#This Row],[price]]*$L$3, IF(E18052="Massachusetts", Table1[[#This Row],[price]]*$L$2, 1))</f>
        <v>1109000</v>
      </c>
    </row>
    <row r="18053" spans="1:9" x14ac:dyDescent="0.25">
      <c r="A18053" s="2">
        <v>42590</v>
      </c>
      <c r="B18053" s="1">
        <f t="shared" si="564"/>
        <v>2016</v>
      </c>
      <c r="C18053" s="1">
        <f t="shared" si="565"/>
        <v>3</v>
      </c>
      <c r="D18053">
        <v>2905</v>
      </c>
      <c r="E18053" t="s">
        <v>36</v>
      </c>
      <c r="F18053" s="4">
        <v>455000</v>
      </c>
      <c r="G18053" t="s">
        <v>5</v>
      </c>
      <c r="H18053">
        <v>3</v>
      </c>
      <c r="I18053" s="4">
        <f>IF(E18053="Rhode Island", Table1[[#This Row],[price]]*$L$3, IF(E18053="Massachusetts", Table1[[#This Row],[price]]*$L$2, 1))</f>
        <v>455000</v>
      </c>
    </row>
    <row r="18054" spans="1:9" x14ac:dyDescent="0.25">
      <c r="A18054" s="2">
        <v>42590</v>
      </c>
      <c r="B18054" s="1">
        <f t="shared" si="564"/>
        <v>2016</v>
      </c>
      <c r="C18054" s="1">
        <f t="shared" si="565"/>
        <v>3</v>
      </c>
      <c r="D18054">
        <v>2905</v>
      </c>
      <c r="E18054" t="s">
        <v>36</v>
      </c>
      <c r="F18054" s="4">
        <v>457000</v>
      </c>
      <c r="G18054" t="s">
        <v>5</v>
      </c>
      <c r="H18054">
        <v>3</v>
      </c>
      <c r="I18054" s="4">
        <f>IF(E18054="Rhode Island", Table1[[#This Row],[price]]*$L$3, IF(E18054="Massachusetts", Table1[[#This Row],[price]]*$L$2, 1))</f>
        <v>457000</v>
      </c>
    </row>
    <row r="18055" spans="1:9" x14ac:dyDescent="0.25">
      <c r="A18055" s="2">
        <v>42590</v>
      </c>
      <c r="B18055" s="1">
        <f t="shared" si="564"/>
        <v>2016</v>
      </c>
      <c r="C18055" s="1">
        <f t="shared" si="565"/>
        <v>3</v>
      </c>
      <c r="D18055">
        <v>2615</v>
      </c>
      <c r="E18055" t="s">
        <v>37</v>
      </c>
      <c r="F18055" s="4">
        <v>470000</v>
      </c>
      <c r="G18055" t="s">
        <v>5</v>
      </c>
      <c r="H18055">
        <v>3</v>
      </c>
      <c r="I18055" s="4">
        <f>IF(E18055="Rhode Island", Table1[[#This Row],[price]]*$L$3, IF(E18055="Massachusetts", Table1[[#This Row],[price]]*$L$2, 1))</f>
        <v>470000</v>
      </c>
    </row>
    <row r="18056" spans="1:9" x14ac:dyDescent="0.25">
      <c r="A18056" s="2">
        <v>42590</v>
      </c>
      <c r="B18056" s="1">
        <f t="shared" si="564"/>
        <v>2016</v>
      </c>
      <c r="C18056" s="1">
        <f t="shared" si="565"/>
        <v>3</v>
      </c>
      <c r="D18056">
        <v>2615</v>
      </c>
      <c r="E18056" t="s">
        <v>37</v>
      </c>
      <c r="F18056" s="4">
        <v>630000</v>
      </c>
      <c r="G18056" t="s">
        <v>5</v>
      </c>
      <c r="H18056">
        <v>4</v>
      </c>
      <c r="I18056" s="4">
        <f>IF(E18056="Rhode Island", Table1[[#This Row],[price]]*$L$3, IF(E18056="Massachusetts", Table1[[#This Row],[price]]*$L$2, 1))</f>
        <v>630000</v>
      </c>
    </row>
    <row r="18057" spans="1:9" x14ac:dyDescent="0.25">
      <c r="A18057" s="2">
        <v>42590</v>
      </c>
      <c r="B18057" s="1">
        <f t="shared" si="564"/>
        <v>2016</v>
      </c>
      <c r="C18057" s="1">
        <f t="shared" si="565"/>
        <v>3</v>
      </c>
      <c r="D18057">
        <v>2617</v>
      </c>
      <c r="E18057" t="s">
        <v>37</v>
      </c>
      <c r="F18057" s="4">
        <v>660000</v>
      </c>
      <c r="G18057" t="s">
        <v>5</v>
      </c>
      <c r="H18057">
        <v>4</v>
      </c>
      <c r="I18057" s="4">
        <f>IF(E18057="Rhode Island", Table1[[#This Row],[price]]*$L$3, IF(E18057="Massachusetts", Table1[[#This Row],[price]]*$L$2, 1))</f>
        <v>660000</v>
      </c>
    </row>
    <row r="18058" spans="1:9" x14ac:dyDescent="0.25">
      <c r="A18058" s="2">
        <v>42590</v>
      </c>
      <c r="B18058" s="1">
        <f t="shared" si="564"/>
        <v>2016</v>
      </c>
      <c r="C18058" s="1">
        <f t="shared" si="565"/>
        <v>3</v>
      </c>
      <c r="D18058">
        <v>2614</v>
      </c>
      <c r="E18058" t="s">
        <v>37</v>
      </c>
      <c r="F18058" s="4">
        <v>661000</v>
      </c>
      <c r="G18058" t="s">
        <v>5</v>
      </c>
      <c r="H18058">
        <v>4</v>
      </c>
      <c r="I18058" s="4">
        <f>IF(E18058="Rhode Island", Table1[[#This Row],[price]]*$L$3, IF(E18058="Massachusetts", Table1[[#This Row],[price]]*$L$2, 1))</f>
        <v>661000</v>
      </c>
    </row>
    <row r="18059" spans="1:9" x14ac:dyDescent="0.25">
      <c r="A18059" s="2">
        <v>42590</v>
      </c>
      <c r="B18059" s="1">
        <f t="shared" si="564"/>
        <v>2016</v>
      </c>
      <c r="C18059" s="1">
        <f t="shared" si="565"/>
        <v>3</v>
      </c>
      <c r="D18059">
        <v>2617</v>
      </c>
      <c r="E18059" t="s">
        <v>37</v>
      </c>
      <c r="F18059" s="4">
        <v>965000</v>
      </c>
      <c r="G18059" t="s">
        <v>5</v>
      </c>
      <c r="H18059">
        <v>4</v>
      </c>
      <c r="I18059" s="4">
        <f>IF(E18059="Rhode Island", Table1[[#This Row],[price]]*$L$3, IF(E18059="Massachusetts", Table1[[#This Row],[price]]*$L$2, 1))</f>
        <v>965000</v>
      </c>
    </row>
    <row r="18060" spans="1:9" x14ac:dyDescent="0.25">
      <c r="A18060" s="2">
        <v>42590</v>
      </c>
      <c r="B18060" s="1">
        <f t="shared" si="564"/>
        <v>2016</v>
      </c>
      <c r="C18060" s="1">
        <f t="shared" si="565"/>
        <v>3</v>
      </c>
      <c r="D18060">
        <v>2605</v>
      </c>
      <c r="E18060" t="s">
        <v>37</v>
      </c>
      <c r="F18060" s="4">
        <v>1225000</v>
      </c>
      <c r="G18060" t="s">
        <v>5</v>
      </c>
      <c r="H18060">
        <v>5</v>
      </c>
      <c r="I18060" s="4">
        <f>IF(E18060="Rhode Island", Table1[[#This Row],[price]]*$L$3, IF(E18060="Massachusetts", Table1[[#This Row],[price]]*$L$2, 1))</f>
        <v>1225000</v>
      </c>
    </row>
    <row r="18061" spans="1:9" x14ac:dyDescent="0.25">
      <c r="A18061" s="2">
        <v>42590</v>
      </c>
      <c r="B18061" s="1">
        <f t="shared" si="564"/>
        <v>2016</v>
      </c>
      <c r="C18061" s="1">
        <f t="shared" si="565"/>
        <v>3</v>
      </c>
      <c r="D18061">
        <v>2906</v>
      </c>
      <c r="E18061" t="s">
        <v>36</v>
      </c>
      <c r="F18061" s="4">
        <v>340000</v>
      </c>
      <c r="G18061" t="s">
        <v>6</v>
      </c>
      <c r="H18061">
        <v>3</v>
      </c>
      <c r="I18061" s="4">
        <f>IF(E18061="Rhode Island", Table1[[#This Row],[price]]*$L$3, IF(E18061="Massachusetts", Table1[[#This Row],[price]]*$L$2, 1))</f>
        <v>340000</v>
      </c>
    </row>
    <row r="18062" spans="1:9" x14ac:dyDescent="0.25">
      <c r="A18062" s="2">
        <v>42590</v>
      </c>
      <c r="B18062" s="1">
        <f t="shared" si="564"/>
        <v>2016</v>
      </c>
      <c r="C18062" s="1">
        <f t="shared" si="565"/>
        <v>3</v>
      </c>
      <c r="D18062">
        <v>2617</v>
      </c>
      <c r="E18062" t="s">
        <v>37</v>
      </c>
      <c r="F18062" s="4">
        <v>430000</v>
      </c>
      <c r="G18062" t="s">
        <v>6</v>
      </c>
      <c r="H18062">
        <v>3</v>
      </c>
      <c r="I18062" s="4">
        <f>IF(E18062="Rhode Island", Table1[[#This Row],[price]]*$L$3, IF(E18062="Massachusetts", Table1[[#This Row],[price]]*$L$2, 1))</f>
        <v>430000</v>
      </c>
    </row>
    <row r="18063" spans="1:9" x14ac:dyDescent="0.25">
      <c r="A18063" s="2">
        <v>42590</v>
      </c>
      <c r="B18063" s="1">
        <f t="shared" si="564"/>
        <v>2016</v>
      </c>
      <c r="C18063" s="1">
        <f t="shared" si="565"/>
        <v>3</v>
      </c>
      <c r="D18063">
        <v>2602</v>
      </c>
      <c r="E18063" t="s">
        <v>37</v>
      </c>
      <c r="F18063" s="4">
        <v>520000</v>
      </c>
      <c r="G18063" t="s">
        <v>6</v>
      </c>
      <c r="H18063">
        <v>2</v>
      </c>
      <c r="I18063" s="4">
        <f>IF(E18063="Rhode Island", Table1[[#This Row],[price]]*$L$3, IF(E18063="Massachusetts", Table1[[#This Row],[price]]*$L$2, 1))</f>
        <v>520000</v>
      </c>
    </row>
    <row r="18064" spans="1:9" x14ac:dyDescent="0.25">
      <c r="A18064" s="2">
        <v>42591</v>
      </c>
      <c r="B18064" s="1">
        <f t="shared" si="564"/>
        <v>2016</v>
      </c>
      <c r="C18064" s="1">
        <f t="shared" si="565"/>
        <v>3</v>
      </c>
      <c r="D18064">
        <v>2906</v>
      </c>
      <c r="E18064" t="s">
        <v>36</v>
      </c>
      <c r="F18064" s="4">
        <v>395000</v>
      </c>
      <c r="G18064" t="s">
        <v>5</v>
      </c>
      <c r="H18064">
        <v>3</v>
      </c>
      <c r="I18064" s="4">
        <f>IF(E18064="Rhode Island", Table1[[#This Row],[price]]*$L$3, IF(E18064="Massachusetts", Table1[[#This Row],[price]]*$L$2, 1))</f>
        <v>395000</v>
      </c>
    </row>
    <row r="18065" spans="1:9" x14ac:dyDescent="0.25">
      <c r="A18065" s="2">
        <v>42591</v>
      </c>
      <c r="B18065" s="1">
        <f t="shared" si="564"/>
        <v>2016</v>
      </c>
      <c r="C18065" s="1">
        <f t="shared" si="565"/>
        <v>3</v>
      </c>
      <c r="D18065">
        <v>2615</v>
      </c>
      <c r="E18065" t="s">
        <v>37</v>
      </c>
      <c r="F18065" s="4">
        <v>435000</v>
      </c>
      <c r="G18065" t="s">
        <v>5</v>
      </c>
      <c r="H18065">
        <v>3</v>
      </c>
      <c r="I18065" s="4">
        <f>IF(E18065="Rhode Island", Table1[[#This Row],[price]]*$L$3, IF(E18065="Massachusetts", Table1[[#This Row],[price]]*$L$2, 1))</f>
        <v>435000</v>
      </c>
    </row>
    <row r="18066" spans="1:9" x14ac:dyDescent="0.25">
      <c r="A18066" s="2">
        <v>42591</v>
      </c>
      <c r="B18066" s="1">
        <f t="shared" si="564"/>
        <v>2016</v>
      </c>
      <c r="C18066" s="1">
        <f t="shared" si="565"/>
        <v>3</v>
      </c>
      <c r="D18066">
        <v>2903</v>
      </c>
      <c r="E18066" t="s">
        <v>36</v>
      </c>
      <c r="F18066" s="4">
        <v>451000</v>
      </c>
      <c r="G18066" t="s">
        <v>5</v>
      </c>
      <c r="H18066">
        <v>4</v>
      </c>
      <c r="I18066" s="4">
        <f>IF(E18066="Rhode Island", Table1[[#This Row],[price]]*$L$3, IF(E18066="Massachusetts", Table1[[#This Row],[price]]*$L$2, 1))</f>
        <v>451000</v>
      </c>
    </row>
    <row r="18067" spans="1:9" x14ac:dyDescent="0.25">
      <c r="A18067" s="2">
        <v>42591</v>
      </c>
      <c r="B18067" s="1">
        <f t="shared" si="564"/>
        <v>2016</v>
      </c>
      <c r="C18067" s="1">
        <f t="shared" si="565"/>
        <v>3</v>
      </c>
      <c r="D18067">
        <v>2913</v>
      </c>
      <c r="E18067" t="s">
        <v>36</v>
      </c>
      <c r="F18067" s="4">
        <v>460000</v>
      </c>
      <c r="G18067" t="s">
        <v>5</v>
      </c>
      <c r="H18067">
        <v>3</v>
      </c>
      <c r="I18067" s="4">
        <f>IF(E18067="Rhode Island", Table1[[#This Row],[price]]*$L$3, IF(E18067="Massachusetts", Table1[[#This Row],[price]]*$L$2, 1))</f>
        <v>460000</v>
      </c>
    </row>
    <row r="18068" spans="1:9" x14ac:dyDescent="0.25">
      <c r="A18068" s="2">
        <v>42591</v>
      </c>
      <c r="B18068" s="1">
        <f t="shared" si="564"/>
        <v>2016</v>
      </c>
      <c r="C18068" s="1">
        <f t="shared" si="565"/>
        <v>3</v>
      </c>
      <c r="D18068">
        <v>2617</v>
      </c>
      <c r="E18068" t="s">
        <v>37</v>
      </c>
      <c r="F18068" s="4">
        <v>514111</v>
      </c>
      <c r="G18068" t="s">
        <v>5</v>
      </c>
      <c r="H18068">
        <v>3</v>
      </c>
      <c r="I18068" s="4">
        <f>IF(E18068="Rhode Island", Table1[[#This Row],[price]]*$L$3, IF(E18068="Massachusetts", Table1[[#This Row],[price]]*$L$2, 1))</f>
        <v>514111</v>
      </c>
    </row>
    <row r="18069" spans="1:9" x14ac:dyDescent="0.25">
      <c r="A18069" s="2">
        <v>42591</v>
      </c>
      <c r="B18069" s="1">
        <f t="shared" si="564"/>
        <v>2016</v>
      </c>
      <c r="C18069" s="1">
        <f t="shared" si="565"/>
        <v>3</v>
      </c>
      <c r="D18069">
        <v>2611</v>
      </c>
      <c r="E18069" t="s">
        <v>37</v>
      </c>
      <c r="F18069" s="4">
        <v>880000</v>
      </c>
      <c r="G18069" t="s">
        <v>5</v>
      </c>
      <c r="H18069">
        <v>4</v>
      </c>
      <c r="I18069" s="4">
        <f>IF(E18069="Rhode Island", Table1[[#This Row],[price]]*$L$3, IF(E18069="Massachusetts", Table1[[#This Row],[price]]*$L$2, 1))</f>
        <v>880000</v>
      </c>
    </row>
    <row r="18070" spans="1:9" x14ac:dyDescent="0.25">
      <c r="A18070" s="2">
        <v>42591</v>
      </c>
      <c r="B18070" s="1">
        <f t="shared" si="564"/>
        <v>2016</v>
      </c>
      <c r="C18070" s="1">
        <f t="shared" si="565"/>
        <v>3</v>
      </c>
      <c r="D18070">
        <v>2600</v>
      </c>
      <c r="E18070" t="s">
        <v>37</v>
      </c>
      <c r="F18070" s="4">
        <v>1910000</v>
      </c>
      <c r="G18070" t="s">
        <v>5</v>
      </c>
      <c r="H18070">
        <v>5</v>
      </c>
      <c r="I18070" s="4">
        <f>IF(E18070="Rhode Island", Table1[[#This Row],[price]]*$L$3, IF(E18070="Massachusetts", Table1[[#This Row],[price]]*$L$2, 1))</f>
        <v>1910000</v>
      </c>
    </row>
    <row r="18071" spans="1:9" x14ac:dyDescent="0.25">
      <c r="A18071" s="2">
        <v>42591</v>
      </c>
      <c r="B18071" s="1">
        <f t="shared" si="564"/>
        <v>2016</v>
      </c>
      <c r="C18071" s="1">
        <f t="shared" si="565"/>
        <v>3</v>
      </c>
      <c r="D18071">
        <v>2602</v>
      </c>
      <c r="E18071" t="s">
        <v>37</v>
      </c>
      <c r="F18071" s="4">
        <v>330000</v>
      </c>
      <c r="G18071" t="s">
        <v>6</v>
      </c>
      <c r="H18071">
        <v>2</v>
      </c>
      <c r="I18071" s="4">
        <f>IF(E18071="Rhode Island", Table1[[#This Row],[price]]*$L$3, IF(E18071="Massachusetts", Table1[[#This Row],[price]]*$L$2, 1))</f>
        <v>330000</v>
      </c>
    </row>
    <row r="18072" spans="1:9" x14ac:dyDescent="0.25">
      <c r="A18072" s="2">
        <v>42591</v>
      </c>
      <c r="B18072" s="1">
        <f t="shared" si="564"/>
        <v>2016</v>
      </c>
      <c r="C18072" s="1">
        <f t="shared" si="565"/>
        <v>3</v>
      </c>
      <c r="D18072">
        <v>2601</v>
      </c>
      <c r="E18072" t="s">
        <v>37</v>
      </c>
      <c r="F18072" s="4">
        <v>470000</v>
      </c>
      <c r="G18072" t="s">
        <v>6</v>
      </c>
      <c r="H18072">
        <v>2</v>
      </c>
      <c r="I18072" s="4">
        <f>IF(E18072="Rhode Island", Table1[[#This Row],[price]]*$L$3, IF(E18072="Massachusetts", Table1[[#This Row],[price]]*$L$2, 1))</f>
        <v>470000</v>
      </c>
    </row>
    <row r="18073" spans="1:9" x14ac:dyDescent="0.25">
      <c r="A18073" s="2">
        <v>42592</v>
      </c>
      <c r="B18073" s="1">
        <f t="shared" si="564"/>
        <v>2016</v>
      </c>
      <c r="C18073" s="1">
        <f t="shared" si="565"/>
        <v>3</v>
      </c>
      <c r="D18073">
        <v>2913</v>
      </c>
      <c r="E18073" t="s">
        <v>36</v>
      </c>
      <c r="F18073" s="4">
        <v>456000</v>
      </c>
      <c r="G18073" t="s">
        <v>5</v>
      </c>
      <c r="H18073">
        <v>3</v>
      </c>
      <c r="I18073" s="4">
        <f>IF(E18073="Rhode Island", Table1[[#This Row],[price]]*$L$3, IF(E18073="Massachusetts", Table1[[#This Row],[price]]*$L$2, 1))</f>
        <v>456000</v>
      </c>
    </row>
    <row r="18074" spans="1:9" x14ac:dyDescent="0.25">
      <c r="A18074" s="2">
        <v>42592</v>
      </c>
      <c r="B18074" s="1">
        <f t="shared" si="564"/>
        <v>2016</v>
      </c>
      <c r="C18074" s="1">
        <f t="shared" si="565"/>
        <v>3</v>
      </c>
      <c r="D18074">
        <v>2615</v>
      </c>
      <c r="E18074" t="s">
        <v>37</v>
      </c>
      <c r="F18074" s="4">
        <v>485000</v>
      </c>
      <c r="G18074" t="s">
        <v>5</v>
      </c>
      <c r="H18074">
        <v>3</v>
      </c>
      <c r="I18074" s="4">
        <f>IF(E18074="Rhode Island", Table1[[#This Row],[price]]*$L$3, IF(E18074="Massachusetts", Table1[[#This Row],[price]]*$L$2, 1))</f>
        <v>485000</v>
      </c>
    </row>
    <row r="18075" spans="1:9" x14ac:dyDescent="0.25">
      <c r="A18075" s="2">
        <v>42592</v>
      </c>
      <c r="B18075" s="1">
        <f t="shared" si="564"/>
        <v>2016</v>
      </c>
      <c r="C18075" s="1">
        <f t="shared" si="565"/>
        <v>3</v>
      </c>
      <c r="D18075">
        <v>2615</v>
      </c>
      <c r="E18075" t="s">
        <v>37</v>
      </c>
      <c r="F18075" s="4">
        <v>515000</v>
      </c>
      <c r="G18075" t="s">
        <v>5</v>
      </c>
      <c r="H18075">
        <v>3</v>
      </c>
      <c r="I18075" s="4">
        <f>IF(E18075="Rhode Island", Table1[[#This Row],[price]]*$L$3, IF(E18075="Massachusetts", Table1[[#This Row],[price]]*$L$2, 1))</f>
        <v>515000</v>
      </c>
    </row>
    <row r="18076" spans="1:9" x14ac:dyDescent="0.25">
      <c r="A18076" s="2">
        <v>42592</v>
      </c>
      <c r="B18076" s="1">
        <f t="shared" si="564"/>
        <v>2016</v>
      </c>
      <c r="C18076" s="1">
        <f t="shared" si="565"/>
        <v>3</v>
      </c>
      <c r="D18076">
        <v>2602</v>
      </c>
      <c r="E18076" t="s">
        <v>37</v>
      </c>
      <c r="F18076" s="4">
        <v>541000</v>
      </c>
      <c r="G18076" t="s">
        <v>5</v>
      </c>
      <c r="H18076">
        <v>3</v>
      </c>
      <c r="I18076" s="4">
        <f>IF(E18076="Rhode Island", Table1[[#This Row],[price]]*$L$3, IF(E18076="Massachusetts", Table1[[#This Row],[price]]*$L$2, 1))</f>
        <v>541000</v>
      </c>
    </row>
    <row r="18077" spans="1:9" x14ac:dyDescent="0.25">
      <c r="A18077" s="2">
        <v>42592</v>
      </c>
      <c r="B18077" s="1">
        <f t="shared" si="564"/>
        <v>2016</v>
      </c>
      <c r="C18077" s="1">
        <f t="shared" si="565"/>
        <v>3</v>
      </c>
      <c r="D18077">
        <v>2914</v>
      </c>
      <c r="E18077" t="s">
        <v>36</v>
      </c>
      <c r="F18077" s="4">
        <v>560625</v>
      </c>
      <c r="G18077" t="s">
        <v>5</v>
      </c>
      <c r="H18077">
        <v>3</v>
      </c>
      <c r="I18077" s="4">
        <f>IF(E18077="Rhode Island", Table1[[#This Row],[price]]*$L$3, IF(E18077="Massachusetts", Table1[[#This Row],[price]]*$L$2, 1))</f>
        <v>560625</v>
      </c>
    </row>
    <row r="18078" spans="1:9" x14ac:dyDescent="0.25">
      <c r="A18078" s="2">
        <v>42592</v>
      </c>
      <c r="B18078" s="1">
        <f t="shared" si="564"/>
        <v>2016</v>
      </c>
      <c r="C18078" s="1">
        <f t="shared" si="565"/>
        <v>3</v>
      </c>
      <c r="D18078">
        <v>2914</v>
      </c>
      <c r="E18078" t="s">
        <v>36</v>
      </c>
      <c r="F18078" s="4">
        <v>605000</v>
      </c>
      <c r="G18078" t="s">
        <v>5</v>
      </c>
      <c r="H18078">
        <v>4</v>
      </c>
      <c r="I18078" s="4">
        <f>IF(E18078="Rhode Island", Table1[[#This Row],[price]]*$L$3, IF(E18078="Massachusetts", Table1[[#This Row],[price]]*$L$2, 1))</f>
        <v>605000</v>
      </c>
    </row>
    <row r="18079" spans="1:9" x14ac:dyDescent="0.25">
      <c r="A18079" s="2">
        <v>42592</v>
      </c>
      <c r="B18079" s="1">
        <f t="shared" si="564"/>
        <v>2016</v>
      </c>
      <c r="C18079" s="1">
        <f t="shared" si="565"/>
        <v>3</v>
      </c>
      <c r="D18079">
        <v>2904</v>
      </c>
      <c r="E18079" t="s">
        <v>36</v>
      </c>
      <c r="F18079" s="4">
        <v>627500</v>
      </c>
      <c r="G18079" t="s">
        <v>5</v>
      </c>
      <c r="H18079">
        <v>3</v>
      </c>
      <c r="I18079" s="4">
        <f>IF(E18079="Rhode Island", Table1[[#This Row],[price]]*$L$3, IF(E18079="Massachusetts", Table1[[#This Row],[price]]*$L$2, 1))</f>
        <v>627500</v>
      </c>
    </row>
    <row r="18080" spans="1:9" x14ac:dyDescent="0.25">
      <c r="A18080" s="2">
        <v>42592</v>
      </c>
      <c r="B18080" s="1">
        <f t="shared" si="564"/>
        <v>2016</v>
      </c>
      <c r="C18080" s="1">
        <f t="shared" si="565"/>
        <v>3</v>
      </c>
      <c r="D18080">
        <v>2906</v>
      </c>
      <c r="E18080" t="s">
        <v>36</v>
      </c>
      <c r="F18080" s="4">
        <v>685000</v>
      </c>
      <c r="G18080" t="s">
        <v>5</v>
      </c>
      <c r="H18080">
        <v>4</v>
      </c>
      <c r="I18080" s="4">
        <f>IF(E18080="Rhode Island", Table1[[#This Row],[price]]*$L$3, IF(E18080="Massachusetts", Table1[[#This Row],[price]]*$L$2, 1))</f>
        <v>685000</v>
      </c>
    </row>
    <row r="18081" spans="1:9" x14ac:dyDescent="0.25">
      <c r="A18081" s="2">
        <v>42592</v>
      </c>
      <c r="B18081" s="1">
        <f t="shared" si="564"/>
        <v>2016</v>
      </c>
      <c r="C18081" s="1">
        <f t="shared" si="565"/>
        <v>3</v>
      </c>
      <c r="D18081">
        <v>2617</v>
      </c>
      <c r="E18081" t="s">
        <v>37</v>
      </c>
      <c r="F18081" s="4">
        <v>700000</v>
      </c>
      <c r="G18081" t="s">
        <v>5</v>
      </c>
      <c r="H18081">
        <v>4</v>
      </c>
      <c r="I18081" s="4">
        <f>IF(E18081="Rhode Island", Table1[[#This Row],[price]]*$L$3, IF(E18081="Massachusetts", Table1[[#This Row],[price]]*$L$2, 1))</f>
        <v>700000</v>
      </c>
    </row>
    <row r="18082" spans="1:9" x14ac:dyDescent="0.25">
      <c r="A18082" s="2">
        <v>42592</v>
      </c>
      <c r="B18082" s="1">
        <f t="shared" si="564"/>
        <v>2016</v>
      </c>
      <c r="C18082" s="1">
        <f t="shared" si="565"/>
        <v>3</v>
      </c>
      <c r="D18082">
        <v>2913</v>
      </c>
      <c r="E18082" t="s">
        <v>36</v>
      </c>
      <c r="F18082" s="4">
        <v>265000</v>
      </c>
      <c r="G18082" t="s">
        <v>6</v>
      </c>
      <c r="H18082">
        <v>1</v>
      </c>
      <c r="I18082" s="4">
        <f>IF(E18082="Rhode Island", Table1[[#This Row],[price]]*$L$3, IF(E18082="Massachusetts", Table1[[#This Row],[price]]*$L$2, 1))</f>
        <v>265000</v>
      </c>
    </row>
    <row r="18083" spans="1:9" x14ac:dyDescent="0.25">
      <c r="A18083" s="2">
        <v>42592</v>
      </c>
      <c r="B18083" s="1">
        <f t="shared" si="564"/>
        <v>2016</v>
      </c>
      <c r="C18083" s="1">
        <f t="shared" si="565"/>
        <v>3</v>
      </c>
      <c r="D18083">
        <v>2612</v>
      </c>
      <c r="E18083" t="s">
        <v>37</v>
      </c>
      <c r="F18083" s="4">
        <v>329000</v>
      </c>
      <c r="G18083" t="s">
        <v>6</v>
      </c>
      <c r="H18083">
        <v>1</v>
      </c>
      <c r="I18083" s="4">
        <f>IF(E18083="Rhode Island", Table1[[#This Row],[price]]*$L$3, IF(E18083="Massachusetts", Table1[[#This Row],[price]]*$L$2, 1))</f>
        <v>329000</v>
      </c>
    </row>
    <row r="18084" spans="1:9" x14ac:dyDescent="0.25">
      <c r="A18084" s="2">
        <v>42592</v>
      </c>
      <c r="B18084" s="1">
        <f t="shared" si="564"/>
        <v>2016</v>
      </c>
      <c r="C18084" s="1">
        <f t="shared" si="565"/>
        <v>3</v>
      </c>
      <c r="D18084">
        <v>2612</v>
      </c>
      <c r="E18084" t="s">
        <v>37</v>
      </c>
      <c r="F18084" s="4">
        <v>390000</v>
      </c>
      <c r="G18084" t="s">
        <v>6</v>
      </c>
      <c r="H18084">
        <v>2</v>
      </c>
      <c r="I18084" s="4">
        <f>IF(E18084="Rhode Island", Table1[[#This Row],[price]]*$L$3, IF(E18084="Massachusetts", Table1[[#This Row],[price]]*$L$2, 1))</f>
        <v>390000</v>
      </c>
    </row>
    <row r="18085" spans="1:9" x14ac:dyDescent="0.25">
      <c r="A18085" s="2">
        <v>42593</v>
      </c>
      <c r="B18085" s="1">
        <f t="shared" si="564"/>
        <v>2016</v>
      </c>
      <c r="C18085" s="1">
        <f t="shared" si="565"/>
        <v>3</v>
      </c>
      <c r="D18085">
        <v>2602</v>
      </c>
      <c r="E18085" t="s">
        <v>37</v>
      </c>
      <c r="F18085" s="4">
        <v>430000</v>
      </c>
      <c r="G18085" t="s">
        <v>5</v>
      </c>
      <c r="H18085">
        <v>3</v>
      </c>
      <c r="I18085" s="4">
        <f>IF(E18085="Rhode Island", Table1[[#This Row],[price]]*$L$3, IF(E18085="Massachusetts", Table1[[#This Row],[price]]*$L$2, 1))</f>
        <v>430000</v>
      </c>
    </row>
    <row r="18086" spans="1:9" x14ac:dyDescent="0.25">
      <c r="A18086" s="2">
        <v>42593</v>
      </c>
      <c r="B18086" s="1">
        <f t="shared" si="564"/>
        <v>2016</v>
      </c>
      <c r="C18086" s="1">
        <f t="shared" si="565"/>
        <v>3</v>
      </c>
      <c r="D18086">
        <v>2615</v>
      </c>
      <c r="E18086" t="s">
        <v>37</v>
      </c>
      <c r="F18086" s="4">
        <v>459000</v>
      </c>
      <c r="G18086" t="s">
        <v>5</v>
      </c>
      <c r="H18086">
        <v>3</v>
      </c>
      <c r="I18086" s="4">
        <f>IF(E18086="Rhode Island", Table1[[#This Row],[price]]*$L$3, IF(E18086="Massachusetts", Table1[[#This Row],[price]]*$L$2, 1))</f>
        <v>459000</v>
      </c>
    </row>
    <row r="18087" spans="1:9" x14ac:dyDescent="0.25">
      <c r="A18087" s="2">
        <v>42593</v>
      </c>
      <c r="B18087" s="1">
        <f t="shared" si="564"/>
        <v>2016</v>
      </c>
      <c r="C18087" s="1">
        <f t="shared" si="565"/>
        <v>3</v>
      </c>
      <c r="D18087">
        <v>2905</v>
      </c>
      <c r="E18087" t="s">
        <v>36</v>
      </c>
      <c r="F18087" s="4">
        <v>476500</v>
      </c>
      <c r="G18087" t="s">
        <v>5</v>
      </c>
      <c r="H18087">
        <v>4</v>
      </c>
      <c r="I18087" s="4">
        <f>IF(E18087="Rhode Island", Table1[[#This Row],[price]]*$L$3, IF(E18087="Massachusetts", Table1[[#This Row],[price]]*$L$2, 1))</f>
        <v>476500</v>
      </c>
    </row>
    <row r="18088" spans="1:9" x14ac:dyDescent="0.25">
      <c r="A18088" s="2">
        <v>42593</v>
      </c>
      <c r="B18088" s="1">
        <f t="shared" si="564"/>
        <v>2016</v>
      </c>
      <c r="C18088" s="1">
        <f t="shared" si="565"/>
        <v>3</v>
      </c>
      <c r="D18088">
        <v>2615</v>
      </c>
      <c r="E18088" t="s">
        <v>37</v>
      </c>
      <c r="F18088" s="4">
        <v>480000</v>
      </c>
      <c r="G18088" t="s">
        <v>5</v>
      </c>
      <c r="H18088">
        <v>3</v>
      </c>
      <c r="I18088" s="4">
        <f>IF(E18088="Rhode Island", Table1[[#This Row],[price]]*$L$3, IF(E18088="Massachusetts", Table1[[#This Row],[price]]*$L$2, 1))</f>
        <v>480000</v>
      </c>
    </row>
    <row r="18089" spans="1:9" x14ac:dyDescent="0.25">
      <c r="A18089" s="2">
        <v>42593</v>
      </c>
      <c r="B18089" s="1">
        <f t="shared" si="564"/>
        <v>2016</v>
      </c>
      <c r="C18089" s="1">
        <f t="shared" si="565"/>
        <v>3</v>
      </c>
      <c r="D18089">
        <v>2611</v>
      </c>
      <c r="E18089" t="s">
        <v>37</v>
      </c>
      <c r="F18089" s="4">
        <v>565000</v>
      </c>
      <c r="G18089" t="s">
        <v>5</v>
      </c>
      <c r="H18089">
        <v>3</v>
      </c>
      <c r="I18089" s="4">
        <f>IF(E18089="Rhode Island", Table1[[#This Row],[price]]*$L$3, IF(E18089="Massachusetts", Table1[[#This Row],[price]]*$L$2, 1))</f>
        <v>565000</v>
      </c>
    </row>
    <row r="18090" spans="1:9" x14ac:dyDescent="0.25">
      <c r="A18090" s="2">
        <v>42593</v>
      </c>
      <c r="B18090" s="1">
        <f t="shared" si="564"/>
        <v>2016</v>
      </c>
      <c r="C18090" s="1">
        <f t="shared" si="565"/>
        <v>3</v>
      </c>
      <c r="D18090">
        <v>2617</v>
      </c>
      <c r="E18090" t="s">
        <v>37</v>
      </c>
      <c r="F18090" s="4">
        <v>820000</v>
      </c>
      <c r="G18090" t="s">
        <v>5</v>
      </c>
      <c r="H18090">
        <v>4</v>
      </c>
      <c r="I18090" s="4">
        <f>IF(E18090="Rhode Island", Table1[[#This Row],[price]]*$L$3, IF(E18090="Massachusetts", Table1[[#This Row],[price]]*$L$2, 1))</f>
        <v>820000</v>
      </c>
    </row>
    <row r="18091" spans="1:9" x14ac:dyDescent="0.25">
      <c r="A18091" s="2">
        <v>42593</v>
      </c>
      <c r="B18091" s="1">
        <f t="shared" si="564"/>
        <v>2016</v>
      </c>
      <c r="C18091" s="1">
        <f t="shared" si="565"/>
        <v>3</v>
      </c>
      <c r="D18091">
        <v>2606</v>
      </c>
      <c r="E18091" t="s">
        <v>37</v>
      </c>
      <c r="F18091" s="4">
        <v>235000</v>
      </c>
      <c r="G18091" t="s">
        <v>6</v>
      </c>
      <c r="H18091">
        <v>1</v>
      </c>
      <c r="I18091" s="4">
        <f>IF(E18091="Rhode Island", Table1[[#This Row],[price]]*$L$3, IF(E18091="Massachusetts", Table1[[#This Row],[price]]*$L$2, 1))</f>
        <v>235000</v>
      </c>
    </row>
    <row r="18092" spans="1:9" x14ac:dyDescent="0.25">
      <c r="A18092" s="2">
        <v>42594</v>
      </c>
      <c r="B18092" s="1">
        <f t="shared" si="564"/>
        <v>2016</v>
      </c>
      <c r="C18092" s="1">
        <f t="shared" si="565"/>
        <v>3</v>
      </c>
      <c r="D18092">
        <v>2914</v>
      </c>
      <c r="E18092" t="s">
        <v>36</v>
      </c>
      <c r="F18092" s="4">
        <v>361000</v>
      </c>
      <c r="G18092" t="s">
        <v>5</v>
      </c>
      <c r="H18092">
        <v>3</v>
      </c>
      <c r="I18092" s="4">
        <f>IF(E18092="Rhode Island", Table1[[#This Row],[price]]*$L$3, IF(E18092="Massachusetts", Table1[[#This Row],[price]]*$L$2, 1))</f>
        <v>361000</v>
      </c>
    </row>
    <row r="18093" spans="1:9" x14ac:dyDescent="0.25">
      <c r="A18093" s="2">
        <v>42594</v>
      </c>
      <c r="B18093" s="1">
        <f t="shared" si="564"/>
        <v>2016</v>
      </c>
      <c r="C18093" s="1">
        <f t="shared" si="565"/>
        <v>3</v>
      </c>
      <c r="D18093">
        <v>2615</v>
      </c>
      <c r="E18093" t="s">
        <v>37</v>
      </c>
      <c r="F18093" s="4">
        <v>420000</v>
      </c>
      <c r="G18093" t="s">
        <v>5</v>
      </c>
      <c r="H18093">
        <v>3</v>
      </c>
      <c r="I18093" s="4">
        <f>IF(E18093="Rhode Island", Table1[[#This Row],[price]]*$L$3, IF(E18093="Massachusetts", Table1[[#This Row],[price]]*$L$2, 1))</f>
        <v>420000</v>
      </c>
    </row>
    <row r="18094" spans="1:9" x14ac:dyDescent="0.25">
      <c r="A18094" s="2">
        <v>42594</v>
      </c>
      <c r="B18094" s="1">
        <f t="shared" si="564"/>
        <v>2016</v>
      </c>
      <c r="C18094" s="1">
        <f t="shared" si="565"/>
        <v>3</v>
      </c>
      <c r="D18094">
        <v>2615</v>
      </c>
      <c r="E18094" t="s">
        <v>37</v>
      </c>
      <c r="F18094" s="4">
        <v>445000</v>
      </c>
      <c r="G18094" t="s">
        <v>5</v>
      </c>
      <c r="H18094">
        <v>3</v>
      </c>
      <c r="I18094" s="4">
        <f>IF(E18094="Rhode Island", Table1[[#This Row],[price]]*$L$3, IF(E18094="Massachusetts", Table1[[#This Row],[price]]*$L$2, 1))</f>
        <v>445000</v>
      </c>
    </row>
    <row r="18095" spans="1:9" x14ac:dyDescent="0.25">
      <c r="A18095" s="2">
        <v>42594</v>
      </c>
      <c r="B18095" s="1">
        <f t="shared" si="564"/>
        <v>2016</v>
      </c>
      <c r="C18095" s="1">
        <f t="shared" si="565"/>
        <v>3</v>
      </c>
      <c r="D18095">
        <v>2904</v>
      </c>
      <c r="E18095" t="s">
        <v>36</v>
      </c>
      <c r="F18095" s="4">
        <v>467000</v>
      </c>
      <c r="G18095" t="s">
        <v>5</v>
      </c>
      <c r="H18095">
        <v>3</v>
      </c>
      <c r="I18095" s="4">
        <f>IF(E18095="Rhode Island", Table1[[#This Row],[price]]*$L$3, IF(E18095="Massachusetts", Table1[[#This Row],[price]]*$L$2, 1))</f>
        <v>467000</v>
      </c>
    </row>
    <row r="18096" spans="1:9" x14ac:dyDescent="0.25">
      <c r="A18096" s="2">
        <v>42594</v>
      </c>
      <c r="B18096" s="1">
        <f t="shared" si="564"/>
        <v>2016</v>
      </c>
      <c r="C18096" s="1">
        <f t="shared" si="565"/>
        <v>3</v>
      </c>
      <c r="D18096">
        <v>2905</v>
      </c>
      <c r="E18096" t="s">
        <v>36</v>
      </c>
      <c r="F18096" s="4">
        <v>477000</v>
      </c>
      <c r="G18096" t="s">
        <v>5</v>
      </c>
      <c r="H18096">
        <v>3</v>
      </c>
      <c r="I18096" s="4">
        <f>IF(E18096="Rhode Island", Table1[[#This Row],[price]]*$L$3, IF(E18096="Massachusetts", Table1[[#This Row],[price]]*$L$2, 1))</f>
        <v>477000</v>
      </c>
    </row>
    <row r="18097" spans="1:9" x14ac:dyDescent="0.25">
      <c r="A18097" s="2">
        <v>42594</v>
      </c>
      <c r="B18097" s="1">
        <f t="shared" si="564"/>
        <v>2016</v>
      </c>
      <c r="C18097" s="1">
        <f t="shared" si="565"/>
        <v>3</v>
      </c>
      <c r="D18097">
        <v>2914</v>
      </c>
      <c r="E18097" t="s">
        <v>36</v>
      </c>
      <c r="F18097" s="4">
        <v>479000</v>
      </c>
      <c r="G18097" t="s">
        <v>5</v>
      </c>
      <c r="H18097">
        <v>3</v>
      </c>
      <c r="I18097" s="4">
        <f>IF(E18097="Rhode Island", Table1[[#This Row],[price]]*$L$3, IF(E18097="Massachusetts", Table1[[#This Row],[price]]*$L$2, 1))</f>
        <v>479000</v>
      </c>
    </row>
    <row r="18098" spans="1:9" x14ac:dyDescent="0.25">
      <c r="A18098" s="2">
        <v>42594</v>
      </c>
      <c r="B18098" s="1">
        <f t="shared" si="564"/>
        <v>2016</v>
      </c>
      <c r="C18098" s="1">
        <f t="shared" si="565"/>
        <v>3</v>
      </c>
      <c r="D18098">
        <v>2905</v>
      </c>
      <c r="E18098" t="s">
        <v>36</v>
      </c>
      <c r="F18098" s="4">
        <v>507000</v>
      </c>
      <c r="G18098" t="s">
        <v>5</v>
      </c>
      <c r="H18098">
        <v>4</v>
      </c>
      <c r="I18098" s="4">
        <f>IF(E18098="Rhode Island", Table1[[#This Row],[price]]*$L$3, IF(E18098="Massachusetts", Table1[[#This Row],[price]]*$L$2, 1))</f>
        <v>507000</v>
      </c>
    </row>
    <row r="18099" spans="1:9" x14ac:dyDescent="0.25">
      <c r="A18099" s="2">
        <v>42594</v>
      </c>
      <c r="B18099" s="1">
        <f t="shared" si="564"/>
        <v>2016</v>
      </c>
      <c r="C18099" s="1">
        <f t="shared" si="565"/>
        <v>3</v>
      </c>
      <c r="D18099">
        <v>2906</v>
      </c>
      <c r="E18099" t="s">
        <v>36</v>
      </c>
      <c r="F18099" s="4">
        <v>575000</v>
      </c>
      <c r="G18099" t="s">
        <v>5</v>
      </c>
      <c r="H18099">
        <v>4</v>
      </c>
      <c r="I18099" s="4">
        <f>IF(E18099="Rhode Island", Table1[[#This Row],[price]]*$L$3, IF(E18099="Massachusetts", Table1[[#This Row],[price]]*$L$2, 1))</f>
        <v>575000</v>
      </c>
    </row>
    <row r="18100" spans="1:9" x14ac:dyDescent="0.25">
      <c r="A18100" s="2">
        <v>42594</v>
      </c>
      <c r="B18100" s="1">
        <f t="shared" si="564"/>
        <v>2016</v>
      </c>
      <c r="C18100" s="1">
        <f t="shared" si="565"/>
        <v>3</v>
      </c>
      <c r="D18100">
        <v>2903</v>
      </c>
      <c r="E18100" t="s">
        <v>36</v>
      </c>
      <c r="F18100" s="4">
        <v>585000</v>
      </c>
      <c r="G18100" t="s">
        <v>5</v>
      </c>
      <c r="H18100">
        <v>4</v>
      </c>
      <c r="I18100" s="4">
        <f>IF(E18100="Rhode Island", Table1[[#This Row],[price]]*$L$3, IF(E18100="Massachusetts", Table1[[#This Row],[price]]*$L$2, 1))</f>
        <v>585000</v>
      </c>
    </row>
    <row r="18101" spans="1:9" x14ac:dyDescent="0.25">
      <c r="A18101" s="2">
        <v>42594</v>
      </c>
      <c r="B18101" s="1">
        <f t="shared" si="564"/>
        <v>2016</v>
      </c>
      <c r="C18101" s="1">
        <f t="shared" si="565"/>
        <v>3</v>
      </c>
      <c r="D18101">
        <v>2913</v>
      </c>
      <c r="E18101" t="s">
        <v>36</v>
      </c>
      <c r="F18101" s="4">
        <v>610500</v>
      </c>
      <c r="G18101" t="s">
        <v>5</v>
      </c>
      <c r="H18101">
        <v>4</v>
      </c>
      <c r="I18101" s="4">
        <f>IF(E18101="Rhode Island", Table1[[#This Row],[price]]*$L$3, IF(E18101="Massachusetts", Table1[[#This Row],[price]]*$L$2, 1))</f>
        <v>610500</v>
      </c>
    </row>
    <row r="18102" spans="1:9" x14ac:dyDescent="0.25">
      <c r="A18102" s="2">
        <v>42594</v>
      </c>
      <c r="B18102" s="1">
        <f t="shared" si="564"/>
        <v>2016</v>
      </c>
      <c r="C18102" s="1">
        <f t="shared" si="565"/>
        <v>3</v>
      </c>
      <c r="D18102">
        <v>2913</v>
      </c>
      <c r="E18102" t="s">
        <v>36</v>
      </c>
      <c r="F18102" s="4">
        <v>770000</v>
      </c>
      <c r="G18102" t="s">
        <v>5</v>
      </c>
      <c r="H18102">
        <v>4</v>
      </c>
      <c r="I18102" s="4">
        <f>IF(E18102="Rhode Island", Table1[[#This Row],[price]]*$L$3, IF(E18102="Massachusetts", Table1[[#This Row],[price]]*$L$2, 1))</f>
        <v>770000</v>
      </c>
    </row>
    <row r="18103" spans="1:9" x14ac:dyDescent="0.25">
      <c r="A18103" s="2">
        <v>42594</v>
      </c>
      <c r="B18103" s="1">
        <f t="shared" si="564"/>
        <v>2016</v>
      </c>
      <c r="C18103" s="1">
        <f t="shared" si="565"/>
        <v>3</v>
      </c>
      <c r="D18103">
        <v>2602</v>
      </c>
      <c r="E18103" t="s">
        <v>37</v>
      </c>
      <c r="F18103" s="4">
        <v>807000</v>
      </c>
      <c r="G18103" t="s">
        <v>5</v>
      </c>
      <c r="H18103">
        <v>4</v>
      </c>
      <c r="I18103" s="4">
        <f>IF(E18103="Rhode Island", Table1[[#This Row],[price]]*$L$3, IF(E18103="Massachusetts", Table1[[#This Row],[price]]*$L$2, 1))</f>
        <v>807000</v>
      </c>
    </row>
    <row r="18104" spans="1:9" x14ac:dyDescent="0.25">
      <c r="A18104" s="2">
        <v>42594</v>
      </c>
      <c r="B18104" s="1">
        <f t="shared" si="564"/>
        <v>2016</v>
      </c>
      <c r="C18104" s="1">
        <f t="shared" si="565"/>
        <v>3</v>
      </c>
      <c r="D18104">
        <v>2911</v>
      </c>
      <c r="E18104" t="s">
        <v>36</v>
      </c>
      <c r="F18104" s="4">
        <v>905000</v>
      </c>
      <c r="G18104" t="s">
        <v>5</v>
      </c>
      <c r="H18104">
        <v>4</v>
      </c>
      <c r="I18104" s="4">
        <f>IF(E18104="Rhode Island", Table1[[#This Row],[price]]*$L$3, IF(E18104="Massachusetts", Table1[[#This Row],[price]]*$L$2, 1))</f>
        <v>905000</v>
      </c>
    </row>
    <row r="18105" spans="1:9" x14ac:dyDescent="0.25">
      <c r="A18105" s="2">
        <v>42594</v>
      </c>
      <c r="B18105" s="1">
        <f t="shared" si="564"/>
        <v>2016</v>
      </c>
      <c r="C18105" s="1">
        <f t="shared" si="565"/>
        <v>3</v>
      </c>
      <c r="D18105">
        <v>2607</v>
      </c>
      <c r="E18105" t="s">
        <v>37</v>
      </c>
      <c r="F18105" s="4">
        <v>1300000</v>
      </c>
      <c r="G18105" t="s">
        <v>5</v>
      </c>
      <c r="H18105">
        <v>5</v>
      </c>
      <c r="I18105" s="4">
        <f>IF(E18105="Rhode Island", Table1[[#This Row],[price]]*$L$3, IF(E18105="Massachusetts", Table1[[#This Row],[price]]*$L$2, 1))</f>
        <v>1300000</v>
      </c>
    </row>
    <row r="18106" spans="1:9" x14ac:dyDescent="0.25">
      <c r="A18106" s="2">
        <v>42594</v>
      </c>
      <c r="B18106" s="1">
        <f t="shared" si="564"/>
        <v>2016</v>
      </c>
      <c r="C18106" s="1">
        <f t="shared" si="565"/>
        <v>3</v>
      </c>
      <c r="D18106">
        <v>2605</v>
      </c>
      <c r="E18106" t="s">
        <v>37</v>
      </c>
      <c r="F18106" s="4">
        <v>267000</v>
      </c>
      <c r="G18106" t="s">
        <v>6</v>
      </c>
      <c r="H18106">
        <v>2</v>
      </c>
      <c r="I18106" s="4">
        <f>IF(E18106="Rhode Island", Table1[[#This Row],[price]]*$L$3, IF(E18106="Massachusetts", Table1[[#This Row],[price]]*$L$2, 1))</f>
        <v>267000</v>
      </c>
    </row>
    <row r="18107" spans="1:9" x14ac:dyDescent="0.25">
      <c r="A18107" s="2">
        <v>42594</v>
      </c>
      <c r="B18107" s="1">
        <f t="shared" si="564"/>
        <v>2016</v>
      </c>
      <c r="C18107" s="1">
        <f t="shared" si="565"/>
        <v>3</v>
      </c>
      <c r="D18107">
        <v>2606</v>
      </c>
      <c r="E18107" t="s">
        <v>37</v>
      </c>
      <c r="F18107" s="4">
        <v>305000</v>
      </c>
      <c r="G18107" t="s">
        <v>6</v>
      </c>
      <c r="H18107">
        <v>2</v>
      </c>
      <c r="I18107" s="4">
        <f>IF(E18107="Rhode Island", Table1[[#This Row],[price]]*$L$3, IF(E18107="Massachusetts", Table1[[#This Row],[price]]*$L$2, 1))</f>
        <v>305000</v>
      </c>
    </row>
    <row r="18108" spans="1:9" x14ac:dyDescent="0.25">
      <c r="A18108" s="2">
        <v>42594</v>
      </c>
      <c r="B18108" s="1">
        <f t="shared" si="564"/>
        <v>2016</v>
      </c>
      <c r="C18108" s="1">
        <f t="shared" si="565"/>
        <v>3</v>
      </c>
      <c r="D18108">
        <v>2612</v>
      </c>
      <c r="E18108" t="s">
        <v>37</v>
      </c>
      <c r="F18108" s="4">
        <v>365000</v>
      </c>
      <c r="G18108" t="s">
        <v>6</v>
      </c>
      <c r="H18108">
        <v>2</v>
      </c>
      <c r="I18108" s="4">
        <f>IF(E18108="Rhode Island", Table1[[#This Row],[price]]*$L$3, IF(E18108="Massachusetts", Table1[[#This Row],[price]]*$L$2, 1))</f>
        <v>365000</v>
      </c>
    </row>
    <row r="18109" spans="1:9" x14ac:dyDescent="0.25">
      <c r="A18109" s="2">
        <v>42594</v>
      </c>
      <c r="B18109" s="1">
        <f t="shared" si="564"/>
        <v>2016</v>
      </c>
      <c r="C18109" s="1">
        <f t="shared" si="565"/>
        <v>3</v>
      </c>
      <c r="D18109">
        <v>2912</v>
      </c>
      <c r="E18109" t="s">
        <v>36</v>
      </c>
      <c r="F18109" s="4">
        <v>380000</v>
      </c>
      <c r="G18109" t="s">
        <v>6</v>
      </c>
      <c r="H18109">
        <v>2</v>
      </c>
      <c r="I18109" s="4">
        <f>IF(E18109="Rhode Island", Table1[[#This Row],[price]]*$L$3, IF(E18109="Massachusetts", Table1[[#This Row],[price]]*$L$2, 1))</f>
        <v>380000</v>
      </c>
    </row>
    <row r="18110" spans="1:9" x14ac:dyDescent="0.25">
      <c r="A18110" s="2">
        <v>42595</v>
      </c>
      <c r="B18110" s="1">
        <f t="shared" si="564"/>
        <v>2016</v>
      </c>
      <c r="C18110" s="1">
        <f t="shared" si="565"/>
        <v>3</v>
      </c>
      <c r="D18110">
        <v>2615</v>
      </c>
      <c r="E18110" t="s">
        <v>37</v>
      </c>
      <c r="F18110" s="4">
        <v>417500</v>
      </c>
      <c r="G18110" t="s">
        <v>5</v>
      </c>
      <c r="H18110">
        <v>3</v>
      </c>
      <c r="I18110" s="4">
        <f>IF(E18110="Rhode Island", Table1[[#This Row],[price]]*$L$3, IF(E18110="Massachusetts", Table1[[#This Row],[price]]*$L$2, 1))</f>
        <v>417500</v>
      </c>
    </row>
    <row r="18111" spans="1:9" x14ac:dyDescent="0.25">
      <c r="A18111" s="2">
        <v>42595</v>
      </c>
      <c r="B18111" s="1">
        <f t="shared" si="564"/>
        <v>2016</v>
      </c>
      <c r="C18111" s="1">
        <f t="shared" si="565"/>
        <v>3</v>
      </c>
      <c r="D18111">
        <v>2614</v>
      </c>
      <c r="E18111" t="s">
        <v>37</v>
      </c>
      <c r="F18111" s="4">
        <v>476500</v>
      </c>
      <c r="G18111" t="s">
        <v>5</v>
      </c>
      <c r="H18111">
        <v>3</v>
      </c>
      <c r="I18111" s="4">
        <f>IF(E18111="Rhode Island", Table1[[#This Row],[price]]*$L$3, IF(E18111="Massachusetts", Table1[[#This Row],[price]]*$L$2, 1))</f>
        <v>476500</v>
      </c>
    </row>
    <row r="18112" spans="1:9" x14ac:dyDescent="0.25">
      <c r="A18112" s="2">
        <v>42595</v>
      </c>
      <c r="B18112" s="1">
        <f t="shared" si="564"/>
        <v>2016</v>
      </c>
      <c r="C18112" s="1">
        <f t="shared" si="565"/>
        <v>3</v>
      </c>
      <c r="D18112">
        <v>2615</v>
      </c>
      <c r="E18112" t="s">
        <v>37</v>
      </c>
      <c r="F18112" s="4">
        <v>545000</v>
      </c>
      <c r="G18112" t="s">
        <v>5</v>
      </c>
      <c r="H18112">
        <v>3</v>
      </c>
      <c r="I18112" s="4">
        <f>IF(E18112="Rhode Island", Table1[[#This Row],[price]]*$L$3, IF(E18112="Massachusetts", Table1[[#This Row],[price]]*$L$2, 1))</f>
        <v>545000</v>
      </c>
    </row>
    <row r="18113" spans="1:9" x14ac:dyDescent="0.25">
      <c r="A18113" s="2">
        <v>42595</v>
      </c>
      <c r="B18113" s="1">
        <f t="shared" si="564"/>
        <v>2016</v>
      </c>
      <c r="C18113" s="1">
        <f t="shared" si="565"/>
        <v>3</v>
      </c>
      <c r="D18113">
        <v>2905</v>
      </c>
      <c r="E18113" t="s">
        <v>36</v>
      </c>
      <c r="F18113" s="4">
        <v>560000</v>
      </c>
      <c r="G18113" t="s">
        <v>5</v>
      </c>
      <c r="H18113">
        <v>4</v>
      </c>
      <c r="I18113" s="4">
        <f>IF(E18113="Rhode Island", Table1[[#This Row],[price]]*$L$3, IF(E18113="Massachusetts", Table1[[#This Row],[price]]*$L$2, 1))</f>
        <v>560000</v>
      </c>
    </row>
    <row r="18114" spans="1:9" x14ac:dyDescent="0.25">
      <c r="A18114" s="2">
        <v>42595</v>
      </c>
      <c r="B18114" s="1">
        <f t="shared" ref="B18114:B18177" si="566">YEAR(A18114)</f>
        <v>2016</v>
      </c>
      <c r="C18114" s="1">
        <f t="shared" ref="C18114:C18177" si="567">ROUNDUP(MONTH(A18114)/3,0)</f>
        <v>3</v>
      </c>
      <c r="D18114">
        <v>2905</v>
      </c>
      <c r="E18114" t="s">
        <v>36</v>
      </c>
      <c r="F18114" s="4">
        <v>597500</v>
      </c>
      <c r="G18114" t="s">
        <v>5</v>
      </c>
      <c r="H18114">
        <v>4</v>
      </c>
      <c r="I18114" s="4">
        <f>IF(E18114="Rhode Island", Table1[[#This Row],[price]]*$L$3, IF(E18114="Massachusetts", Table1[[#This Row],[price]]*$L$2, 1))</f>
        <v>597500</v>
      </c>
    </row>
    <row r="18115" spans="1:9" x14ac:dyDescent="0.25">
      <c r="A18115" s="2">
        <v>42595</v>
      </c>
      <c r="B18115" s="1">
        <f t="shared" si="566"/>
        <v>2016</v>
      </c>
      <c r="C18115" s="1">
        <f t="shared" si="567"/>
        <v>3</v>
      </c>
      <c r="D18115">
        <v>2611</v>
      </c>
      <c r="E18115" t="s">
        <v>37</v>
      </c>
      <c r="F18115" s="4">
        <v>605000</v>
      </c>
      <c r="G18115" t="s">
        <v>5</v>
      </c>
      <c r="H18115">
        <v>4</v>
      </c>
      <c r="I18115" s="4">
        <f>IF(E18115="Rhode Island", Table1[[#This Row],[price]]*$L$3, IF(E18115="Massachusetts", Table1[[#This Row],[price]]*$L$2, 1))</f>
        <v>605000</v>
      </c>
    </row>
    <row r="18116" spans="1:9" x14ac:dyDescent="0.25">
      <c r="A18116" s="2">
        <v>42595</v>
      </c>
      <c r="B18116" s="1">
        <f t="shared" si="566"/>
        <v>2016</v>
      </c>
      <c r="C18116" s="1">
        <f t="shared" si="567"/>
        <v>3</v>
      </c>
      <c r="D18116">
        <v>2615</v>
      </c>
      <c r="E18116" t="s">
        <v>37</v>
      </c>
      <c r="F18116" s="4">
        <v>609000</v>
      </c>
      <c r="G18116" t="s">
        <v>5</v>
      </c>
      <c r="H18116">
        <v>4</v>
      </c>
      <c r="I18116" s="4">
        <f>IF(E18116="Rhode Island", Table1[[#This Row],[price]]*$L$3, IF(E18116="Massachusetts", Table1[[#This Row],[price]]*$L$2, 1))</f>
        <v>609000</v>
      </c>
    </row>
    <row r="18117" spans="1:9" x14ac:dyDescent="0.25">
      <c r="A18117" s="2">
        <v>42595</v>
      </c>
      <c r="B18117" s="1">
        <f t="shared" si="566"/>
        <v>2016</v>
      </c>
      <c r="C18117" s="1">
        <f t="shared" si="567"/>
        <v>3</v>
      </c>
      <c r="D18117">
        <v>2611</v>
      </c>
      <c r="E18117" t="s">
        <v>37</v>
      </c>
      <c r="F18117" s="4">
        <v>655000</v>
      </c>
      <c r="G18117" t="s">
        <v>5</v>
      </c>
      <c r="H18117">
        <v>3</v>
      </c>
      <c r="I18117" s="4">
        <f>IF(E18117="Rhode Island", Table1[[#This Row],[price]]*$L$3, IF(E18117="Massachusetts", Table1[[#This Row],[price]]*$L$2, 1))</f>
        <v>655000</v>
      </c>
    </row>
    <row r="18118" spans="1:9" x14ac:dyDescent="0.25">
      <c r="A18118" s="2">
        <v>42595</v>
      </c>
      <c r="B18118" s="1">
        <f t="shared" si="566"/>
        <v>2016</v>
      </c>
      <c r="C18118" s="1">
        <f t="shared" si="567"/>
        <v>3</v>
      </c>
      <c r="D18118">
        <v>2617</v>
      </c>
      <c r="E18118" t="s">
        <v>37</v>
      </c>
      <c r="F18118" s="4">
        <v>680500</v>
      </c>
      <c r="G18118" t="s">
        <v>5</v>
      </c>
      <c r="H18118">
        <v>5</v>
      </c>
      <c r="I18118" s="4">
        <f>IF(E18118="Rhode Island", Table1[[#This Row],[price]]*$L$3, IF(E18118="Massachusetts", Table1[[#This Row],[price]]*$L$2, 1))</f>
        <v>680500</v>
      </c>
    </row>
    <row r="18119" spans="1:9" x14ac:dyDescent="0.25">
      <c r="A18119" s="2">
        <v>42595</v>
      </c>
      <c r="B18119" s="1">
        <f t="shared" si="566"/>
        <v>2016</v>
      </c>
      <c r="C18119" s="1">
        <f t="shared" si="567"/>
        <v>3</v>
      </c>
      <c r="D18119">
        <v>2611</v>
      </c>
      <c r="E18119" t="s">
        <v>37</v>
      </c>
      <c r="F18119" s="4">
        <v>687500</v>
      </c>
      <c r="G18119" t="s">
        <v>5</v>
      </c>
      <c r="H18119">
        <v>4</v>
      </c>
      <c r="I18119" s="4">
        <f>IF(E18119="Rhode Island", Table1[[#This Row],[price]]*$L$3, IF(E18119="Massachusetts", Table1[[#This Row],[price]]*$L$2, 1))</f>
        <v>687500</v>
      </c>
    </row>
    <row r="18120" spans="1:9" x14ac:dyDescent="0.25">
      <c r="A18120" s="2">
        <v>42595</v>
      </c>
      <c r="B18120" s="1">
        <f t="shared" si="566"/>
        <v>2016</v>
      </c>
      <c r="C18120" s="1">
        <f t="shared" si="567"/>
        <v>3</v>
      </c>
      <c r="D18120">
        <v>2605</v>
      </c>
      <c r="E18120" t="s">
        <v>37</v>
      </c>
      <c r="F18120" s="4">
        <v>690000</v>
      </c>
      <c r="G18120" t="s">
        <v>5</v>
      </c>
      <c r="H18120">
        <v>3</v>
      </c>
      <c r="I18120" s="4">
        <f>IF(E18120="Rhode Island", Table1[[#This Row],[price]]*$L$3, IF(E18120="Massachusetts", Table1[[#This Row],[price]]*$L$2, 1))</f>
        <v>690000</v>
      </c>
    </row>
    <row r="18121" spans="1:9" x14ac:dyDescent="0.25">
      <c r="A18121" s="2">
        <v>42595</v>
      </c>
      <c r="B18121" s="1">
        <f t="shared" si="566"/>
        <v>2016</v>
      </c>
      <c r="C18121" s="1">
        <f t="shared" si="567"/>
        <v>3</v>
      </c>
      <c r="D18121">
        <v>2607</v>
      </c>
      <c r="E18121" t="s">
        <v>37</v>
      </c>
      <c r="F18121" s="4">
        <v>700000</v>
      </c>
      <c r="G18121" t="s">
        <v>5</v>
      </c>
      <c r="H18121">
        <v>4</v>
      </c>
      <c r="I18121" s="4">
        <f>IF(E18121="Rhode Island", Table1[[#This Row],[price]]*$L$3, IF(E18121="Massachusetts", Table1[[#This Row],[price]]*$L$2, 1))</f>
        <v>700000</v>
      </c>
    </row>
    <row r="18122" spans="1:9" x14ac:dyDescent="0.25">
      <c r="A18122" s="2">
        <v>42595</v>
      </c>
      <c r="B18122" s="1">
        <f t="shared" si="566"/>
        <v>2016</v>
      </c>
      <c r="C18122" s="1">
        <f t="shared" si="567"/>
        <v>3</v>
      </c>
      <c r="D18122">
        <v>2611</v>
      </c>
      <c r="E18122" t="s">
        <v>37</v>
      </c>
      <c r="F18122" s="4">
        <v>735000</v>
      </c>
      <c r="G18122" t="s">
        <v>5</v>
      </c>
      <c r="H18122">
        <v>5</v>
      </c>
      <c r="I18122" s="4">
        <f>IF(E18122="Rhode Island", Table1[[#This Row],[price]]*$L$3, IF(E18122="Massachusetts", Table1[[#This Row],[price]]*$L$2, 1))</f>
        <v>735000</v>
      </c>
    </row>
    <row r="18123" spans="1:9" x14ac:dyDescent="0.25">
      <c r="A18123" s="2">
        <v>42595</v>
      </c>
      <c r="B18123" s="1">
        <f t="shared" si="566"/>
        <v>2016</v>
      </c>
      <c r="C18123" s="1">
        <f t="shared" si="567"/>
        <v>3</v>
      </c>
      <c r="D18123">
        <v>2606</v>
      </c>
      <c r="E18123" t="s">
        <v>37</v>
      </c>
      <c r="F18123" s="4">
        <v>870000</v>
      </c>
      <c r="G18123" t="s">
        <v>5</v>
      </c>
      <c r="H18123">
        <v>4</v>
      </c>
      <c r="I18123" s="4">
        <f>IF(E18123="Rhode Island", Table1[[#This Row],[price]]*$L$3, IF(E18123="Massachusetts", Table1[[#This Row],[price]]*$L$2, 1))</f>
        <v>870000</v>
      </c>
    </row>
    <row r="18124" spans="1:9" x14ac:dyDescent="0.25">
      <c r="A18124" s="2">
        <v>42595</v>
      </c>
      <c r="B18124" s="1">
        <f t="shared" si="566"/>
        <v>2016</v>
      </c>
      <c r="C18124" s="1">
        <f t="shared" si="567"/>
        <v>3</v>
      </c>
      <c r="D18124">
        <v>2605</v>
      </c>
      <c r="E18124" t="s">
        <v>37</v>
      </c>
      <c r="F18124" s="4">
        <v>900000</v>
      </c>
      <c r="G18124" t="s">
        <v>5</v>
      </c>
      <c r="H18124">
        <v>4</v>
      </c>
      <c r="I18124" s="4">
        <f>IF(E18124="Rhode Island", Table1[[#This Row],[price]]*$L$3, IF(E18124="Massachusetts", Table1[[#This Row],[price]]*$L$2, 1))</f>
        <v>900000</v>
      </c>
    </row>
    <row r="18125" spans="1:9" x14ac:dyDescent="0.25">
      <c r="A18125" s="2">
        <v>42595</v>
      </c>
      <c r="B18125" s="1">
        <f t="shared" si="566"/>
        <v>2016</v>
      </c>
      <c r="C18125" s="1">
        <f t="shared" si="567"/>
        <v>3</v>
      </c>
      <c r="D18125">
        <v>2603</v>
      </c>
      <c r="E18125" t="s">
        <v>37</v>
      </c>
      <c r="F18125" s="4">
        <v>930000</v>
      </c>
      <c r="G18125" t="s">
        <v>5</v>
      </c>
      <c r="H18125">
        <v>3</v>
      </c>
      <c r="I18125" s="4">
        <f>IF(E18125="Rhode Island", Table1[[#This Row],[price]]*$L$3, IF(E18125="Massachusetts", Table1[[#This Row],[price]]*$L$2, 1))</f>
        <v>930000</v>
      </c>
    </row>
    <row r="18126" spans="1:9" x14ac:dyDescent="0.25">
      <c r="A18126" s="2">
        <v>42595</v>
      </c>
      <c r="B18126" s="1">
        <f t="shared" si="566"/>
        <v>2016</v>
      </c>
      <c r="C18126" s="1">
        <f t="shared" si="567"/>
        <v>3</v>
      </c>
      <c r="D18126">
        <v>2600</v>
      </c>
      <c r="E18126" t="s">
        <v>37</v>
      </c>
      <c r="F18126" s="4">
        <v>1200000</v>
      </c>
      <c r="G18126" t="s">
        <v>5</v>
      </c>
      <c r="H18126">
        <v>5</v>
      </c>
      <c r="I18126" s="4">
        <f>IF(E18126="Rhode Island", Table1[[#This Row],[price]]*$L$3, IF(E18126="Massachusetts", Table1[[#This Row],[price]]*$L$2, 1))</f>
        <v>1200000</v>
      </c>
    </row>
    <row r="18127" spans="1:9" x14ac:dyDescent="0.25">
      <c r="A18127" s="2">
        <v>42596</v>
      </c>
      <c r="B18127" s="1">
        <f t="shared" si="566"/>
        <v>2016</v>
      </c>
      <c r="C18127" s="1">
        <f t="shared" si="567"/>
        <v>3</v>
      </c>
      <c r="D18127">
        <v>2913</v>
      </c>
      <c r="E18127" t="s">
        <v>36</v>
      </c>
      <c r="F18127" s="4">
        <v>490000</v>
      </c>
      <c r="G18127" t="s">
        <v>5</v>
      </c>
      <c r="H18127">
        <v>3</v>
      </c>
      <c r="I18127" s="4">
        <f>IF(E18127="Rhode Island", Table1[[#This Row],[price]]*$L$3, IF(E18127="Massachusetts", Table1[[#This Row],[price]]*$L$2, 1))</f>
        <v>490000</v>
      </c>
    </row>
    <row r="18128" spans="1:9" x14ac:dyDescent="0.25">
      <c r="A18128" s="2">
        <v>42597</v>
      </c>
      <c r="B18128" s="1">
        <f t="shared" si="566"/>
        <v>2016</v>
      </c>
      <c r="C18128" s="1">
        <f t="shared" si="567"/>
        <v>3</v>
      </c>
      <c r="D18128">
        <v>2914</v>
      </c>
      <c r="E18128" t="s">
        <v>36</v>
      </c>
      <c r="F18128" s="4">
        <v>440000</v>
      </c>
      <c r="G18128" t="s">
        <v>5</v>
      </c>
      <c r="H18128">
        <v>3</v>
      </c>
      <c r="I18128" s="4">
        <f>IF(E18128="Rhode Island", Table1[[#This Row],[price]]*$L$3, IF(E18128="Massachusetts", Table1[[#This Row],[price]]*$L$2, 1))</f>
        <v>440000</v>
      </c>
    </row>
    <row r="18129" spans="1:9" x14ac:dyDescent="0.25">
      <c r="A18129" s="2">
        <v>42597</v>
      </c>
      <c r="B18129" s="1">
        <f t="shared" si="566"/>
        <v>2016</v>
      </c>
      <c r="C18129" s="1">
        <f t="shared" si="567"/>
        <v>3</v>
      </c>
      <c r="D18129">
        <v>2604</v>
      </c>
      <c r="E18129" t="s">
        <v>37</v>
      </c>
      <c r="F18129" s="4">
        <v>470000</v>
      </c>
      <c r="G18129" t="s">
        <v>5</v>
      </c>
      <c r="H18129">
        <v>2</v>
      </c>
      <c r="I18129" s="4">
        <f>IF(E18129="Rhode Island", Table1[[#This Row],[price]]*$L$3, IF(E18129="Massachusetts", Table1[[#This Row],[price]]*$L$2, 1))</f>
        <v>470000</v>
      </c>
    </row>
    <row r="18130" spans="1:9" x14ac:dyDescent="0.25">
      <c r="A18130" s="2">
        <v>42597</v>
      </c>
      <c r="B18130" s="1">
        <f t="shared" si="566"/>
        <v>2016</v>
      </c>
      <c r="C18130" s="1">
        <f t="shared" si="567"/>
        <v>3</v>
      </c>
      <c r="D18130">
        <v>2912</v>
      </c>
      <c r="E18130" t="s">
        <v>36</v>
      </c>
      <c r="F18130" s="4">
        <v>950000</v>
      </c>
      <c r="G18130" t="s">
        <v>5</v>
      </c>
      <c r="H18130">
        <v>4</v>
      </c>
      <c r="I18130" s="4">
        <f>IF(E18130="Rhode Island", Table1[[#This Row],[price]]*$L$3, IF(E18130="Massachusetts", Table1[[#This Row],[price]]*$L$2, 1))</f>
        <v>950000</v>
      </c>
    </row>
    <row r="18131" spans="1:9" x14ac:dyDescent="0.25">
      <c r="A18131" s="2">
        <v>42597</v>
      </c>
      <c r="B18131" s="1">
        <f t="shared" si="566"/>
        <v>2016</v>
      </c>
      <c r="C18131" s="1">
        <f t="shared" si="567"/>
        <v>3</v>
      </c>
      <c r="D18131">
        <v>2605</v>
      </c>
      <c r="E18131" t="s">
        <v>37</v>
      </c>
      <c r="F18131" s="4">
        <v>550000</v>
      </c>
      <c r="G18131" t="s">
        <v>6</v>
      </c>
      <c r="H18131">
        <v>3</v>
      </c>
      <c r="I18131" s="4">
        <f>IF(E18131="Rhode Island", Table1[[#This Row],[price]]*$L$3, IF(E18131="Massachusetts", Table1[[#This Row],[price]]*$L$2, 1))</f>
        <v>550000</v>
      </c>
    </row>
    <row r="18132" spans="1:9" x14ac:dyDescent="0.25">
      <c r="A18132" s="2">
        <v>42597</v>
      </c>
      <c r="B18132" s="1">
        <f t="shared" si="566"/>
        <v>2016</v>
      </c>
      <c r="C18132" s="1">
        <f t="shared" si="567"/>
        <v>3</v>
      </c>
      <c r="D18132">
        <v>2605</v>
      </c>
      <c r="E18132" t="s">
        <v>37</v>
      </c>
      <c r="F18132" s="4">
        <v>555000</v>
      </c>
      <c r="G18132" t="s">
        <v>6</v>
      </c>
      <c r="H18132">
        <v>3</v>
      </c>
      <c r="I18132" s="4">
        <f>IF(E18132="Rhode Island", Table1[[#This Row],[price]]*$L$3, IF(E18132="Massachusetts", Table1[[#This Row],[price]]*$L$2, 1))</f>
        <v>555000</v>
      </c>
    </row>
    <row r="18133" spans="1:9" x14ac:dyDescent="0.25">
      <c r="A18133" s="2">
        <v>42597</v>
      </c>
      <c r="B18133" s="1">
        <f t="shared" si="566"/>
        <v>2016</v>
      </c>
      <c r="C18133" s="1">
        <f t="shared" si="567"/>
        <v>3</v>
      </c>
      <c r="D18133">
        <v>2601</v>
      </c>
      <c r="E18133" t="s">
        <v>37</v>
      </c>
      <c r="F18133" s="4">
        <v>567500</v>
      </c>
      <c r="G18133" t="s">
        <v>6</v>
      </c>
      <c r="H18133">
        <v>2</v>
      </c>
      <c r="I18133" s="4">
        <f>IF(E18133="Rhode Island", Table1[[#This Row],[price]]*$L$3, IF(E18133="Massachusetts", Table1[[#This Row],[price]]*$L$2, 1))</f>
        <v>567500</v>
      </c>
    </row>
    <row r="18134" spans="1:9" x14ac:dyDescent="0.25">
      <c r="A18134" s="2">
        <v>42598</v>
      </c>
      <c r="B18134" s="1">
        <f t="shared" si="566"/>
        <v>2016</v>
      </c>
      <c r="C18134" s="1">
        <f t="shared" si="567"/>
        <v>3</v>
      </c>
      <c r="D18134">
        <v>2913</v>
      </c>
      <c r="E18134" t="s">
        <v>36</v>
      </c>
      <c r="F18134" s="4">
        <v>340000</v>
      </c>
      <c r="G18134" t="s">
        <v>5</v>
      </c>
      <c r="H18134">
        <v>2</v>
      </c>
      <c r="I18134" s="4">
        <f>IF(E18134="Rhode Island", Table1[[#This Row],[price]]*$L$3, IF(E18134="Massachusetts", Table1[[#This Row],[price]]*$L$2, 1))</f>
        <v>340000</v>
      </c>
    </row>
    <row r="18135" spans="1:9" x14ac:dyDescent="0.25">
      <c r="A18135" s="2">
        <v>42598</v>
      </c>
      <c r="B18135" s="1">
        <f t="shared" si="566"/>
        <v>2016</v>
      </c>
      <c r="C18135" s="1">
        <f t="shared" si="567"/>
        <v>3</v>
      </c>
      <c r="D18135">
        <v>2905</v>
      </c>
      <c r="E18135" t="s">
        <v>36</v>
      </c>
      <c r="F18135" s="4">
        <v>405000</v>
      </c>
      <c r="G18135" t="s">
        <v>5</v>
      </c>
      <c r="H18135">
        <v>3</v>
      </c>
      <c r="I18135" s="4">
        <f>IF(E18135="Rhode Island", Table1[[#This Row],[price]]*$L$3, IF(E18135="Massachusetts", Table1[[#This Row],[price]]*$L$2, 1))</f>
        <v>405000</v>
      </c>
    </row>
    <row r="18136" spans="1:9" x14ac:dyDescent="0.25">
      <c r="A18136" s="2">
        <v>42598</v>
      </c>
      <c r="B18136" s="1">
        <f t="shared" si="566"/>
        <v>2016</v>
      </c>
      <c r="C18136" s="1">
        <f t="shared" si="567"/>
        <v>3</v>
      </c>
      <c r="D18136">
        <v>2615</v>
      </c>
      <c r="E18136" t="s">
        <v>37</v>
      </c>
      <c r="F18136" s="4">
        <v>475000</v>
      </c>
      <c r="G18136" t="s">
        <v>5</v>
      </c>
      <c r="H18136">
        <v>3</v>
      </c>
      <c r="I18136" s="4">
        <f>IF(E18136="Rhode Island", Table1[[#This Row],[price]]*$L$3, IF(E18136="Massachusetts", Table1[[#This Row],[price]]*$L$2, 1))</f>
        <v>475000</v>
      </c>
    </row>
    <row r="18137" spans="1:9" x14ac:dyDescent="0.25">
      <c r="A18137" s="2">
        <v>42598</v>
      </c>
      <c r="B18137" s="1">
        <f t="shared" si="566"/>
        <v>2016</v>
      </c>
      <c r="C18137" s="1">
        <f t="shared" si="567"/>
        <v>3</v>
      </c>
      <c r="D18137">
        <v>2906</v>
      </c>
      <c r="E18137" t="s">
        <v>36</v>
      </c>
      <c r="F18137" s="4">
        <v>590000</v>
      </c>
      <c r="G18137" t="s">
        <v>5</v>
      </c>
      <c r="H18137">
        <v>4</v>
      </c>
      <c r="I18137" s="4">
        <f>IF(E18137="Rhode Island", Table1[[#This Row],[price]]*$L$3, IF(E18137="Massachusetts", Table1[[#This Row],[price]]*$L$2, 1))</f>
        <v>590000</v>
      </c>
    </row>
    <row r="18138" spans="1:9" x14ac:dyDescent="0.25">
      <c r="A18138" s="2">
        <v>42598</v>
      </c>
      <c r="B18138" s="1">
        <f t="shared" si="566"/>
        <v>2016</v>
      </c>
      <c r="C18138" s="1">
        <f t="shared" si="567"/>
        <v>3</v>
      </c>
      <c r="D18138">
        <v>2905</v>
      </c>
      <c r="E18138" t="s">
        <v>36</v>
      </c>
      <c r="F18138" s="4">
        <v>609000</v>
      </c>
      <c r="G18138" t="s">
        <v>5</v>
      </c>
      <c r="H18138">
        <v>4</v>
      </c>
      <c r="I18138" s="4">
        <f>IF(E18138="Rhode Island", Table1[[#This Row],[price]]*$L$3, IF(E18138="Massachusetts", Table1[[#This Row],[price]]*$L$2, 1))</f>
        <v>609000</v>
      </c>
    </row>
    <row r="18139" spans="1:9" x14ac:dyDescent="0.25">
      <c r="A18139" s="2">
        <v>42598</v>
      </c>
      <c r="B18139" s="1">
        <f t="shared" si="566"/>
        <v>2016</v>
      </c>
      <c r="C18139" s="1">
        <f t="shared" si="567"/>
        <v>3</v>
      </c>
      <c r="D18139">
        <v>2611</v>
      </c>
      <c r="E18139" t="s">
        <v>37</v>
      </c>
      <c r="F18139" s="4">
        <v>760000</v>
      </c>
      <c r="G18139" t="s">
        <v>5</v>
      </c>
      <c r="H18139">
        <v>4</v>
      </c>
      <c r="I18139" s="4">
        <f>IF(E18139="Rhode Island", Table1[[#This Row],[price]]*$L$3, IF(E18139="Massachusetts", Table1[[#This Row],[price]]*$L$2, 1))</f>
        <v>760000</v>
      </c>
    </row>
    <row r="18140" spans="1:9" x14ac:dyDescent="0.25">
      <c r="A18140" s="2">
        <v>42598</v>
      </c>
      <c r="B18140" s="1">
        <f t="shared" si="566"/>
        <v>2016</v>
      </c>
      <c r="C18140" s="1">
        <f t="shared" si="567"/>
        <v>3</v>
      </c>
      <c r="D18140">
        <v>2905</v>
      </c>
      <c r="E18140" t="s">
        <v>36</v>
      </c>
      <c r="F18140" s="4">
        <v>820000</v>
      </c>
      <c r="G18140" t="s">
        <v>5</v>
      </c>
      <c r="H18140">
        <v>4</v>
      </c>
      <c r="I18140" s="4">
        <f>IF(E18140="Rhode Island", Table1[[#This Row],[price]]*$L$3, IF(E18140="Massachusetts", Table1[[#This Row],[price]]*$L$2, 1))</f>
        <v>820000</v>
      </c>
    </row>
    <row r="18141" spans="1:9" x14ac:dyDescent="0.25">
      <c r="A18141" s="2">
        <v>42598</v>
      </c>
      <c r="B18141" s="1">
        <f t="shared" si="566"/>
        <v>2016</v>
      </c>
      <c r="C18141" s="1">
        <f t="shared" si="567"/>
        <v>3</v>
      </c>
      <c r="D18141">
        <v>2606</v>
      </c>
      <c r="E18141" t="s">
        <v>37</v>
      </c>
      <c r="F18141" s="4">
        <v>908000</v>
      </c>
      <c r="G18141" t="s">
        <v>5</v>
      </c>
      <c r="H18141">
        <v>4</v>
      </c>
      <c r="I18141" s="4">
        <f>IF(E18141="Rhode Island", Table1[[#This Row],[price]]*$L$3, IF(E18141="Massachusetts", Table1[[#This Row],[price]]*$L$2, 1))</f>
        <v>908000</v>
      </c>
    </row>
    <row r="18142" spans="1:9" x14ac:dyDescent="0.25">
      <c r="A18142" s="2">
        <v>42598</v>
      </c>
      <c r="B18142" s="1">
        <f t="shared" si="566"/>
        <v>2016</v>
      </c>
      <c r="C18142" s="1">
        <f t="shared" si="567"/>
        <v>3</v>
      </c>
      <c r="D18142">
        <v>2603</v>
      </c>
      <c r="E18142" t="s">
        <v>37</v>
      </c>
      <c r="F18142" s="4">
        <v>350000</v>
      </c>
      <c r="G18142" t="s">
        <v>6</v>
      </c>
      <c r="H18142">
        <v>2</v>
      </c>
      <c r="I18142" s="4">
        <f>IF(E18142="Rhode Island", Table1[[#This Row],[price]]*$L$3, IF(E18142="Massachusetts", Table1[[#This Row],[price]]*$L$2, 1))</f>
        <v>350000</v>
      </c>
    </row>
    <row r="18143" spans="1:9" x14ac:dyDescent="0.25">
      <c r="A18143" s="2">
        <v>42599</v>
      </c>
      <c r="B18143" s="1">
        <f t="shared" si="566"/>
        <v>2016</v>
      </c>
      <c r="C18143" s="1">
        <f t="shared" si="567"/>
        <v>3</v>
      </c>
      <c r="D18143">
        <v>2905</v>
      </c>
      <c r="E18143" t="s">
        <v>36</v>
      </c>
      <c r="F18143" s="4">
        <v>460000</v>
      </c>
      <c r="G18143" t="s">
        <v>5</v>
      </c>
      <c r="H18143">
        <v>3</v>
      </c>
      <c r="I18143" s="4">
        <f>IF(E18143="Rhode Island", Table1[[#This Row],[price]]*$L$3, IF(E18143="Massachusetts", Table1[[#This Row],[price]]*$L$2, 1))</f>
        <v>460000</v>
      </c>
    </row>
    <row r="18144" spans="1:9" x14ac:dyDescent="0.25">
      <c r="A18144" s="2">
        <v>42599</v>
      </c>
      <c r="B18144" s="1">
        <f t="shared" si="566"/>
        <v>2016</v>
      </c>
      <c r="C18144" s="1">
        <f t="shared" si="567"/>
        <v>3</v>
      </c>
      <c r="D18144">
        <v>2904</v>
      </c>
      <c r="E18144" t="s">
        <v>36</v>
      </c>
      <c r="F18144" s="4">
        <v>500000</v>
      </c>
      <c r="G18144" t="s">
        <v>5</v>
      </c>
      <c r="H18144">
        <v>3</v>
      </c>
      <c r="I18144" s="4">
        <f>IF(E18144="Rhode Island", Table1[[#This Row],[price]]*$L$3, IF(E18144="Massachusetts", Table1[[#This Row],[price]]*$L$2, 1))</f>
        <v>500000</v>
      </c>
    </row>
    <row r="18145" spans="1:9" x14ac:dyDescent="0.25">
      <c r="A18145" s="2">
        <v>42599</v>
      </c>
      <c r="B18145" s="1">
        <f t="shared" si="566"/>
        <v>2016</v>
      </c>
      <c r="C18145" s="1">
        <f t="shared" si="567"/>
        <v>3</v>
      </c>
      <c r="D18145">
        <v>2615</v>
      </c>
      <c r="E18145" t="s">
        <v>37</v>
      </c>
      <c r="F18145" s="4">
        <v>522000</v>
      </c>
      <c r="G18145" t="s">
        <v>5</v>
      </c>
      <c r="H18145">
        <v>3</v>
      </c>
      <c r="I18145" s="4">
        <f>IF(E18145="Rhode Island", Table1[[#This Row],[price]]*$L$3, IF(E18145="Massachusetts", Table1[[#This Row],[price]]*$L$2, 1))</f>
        <v>522000</v>
      </c>
    </row>
    <row r="18146" spans="1:9" x14ac:dyDescent="0.25">
      <c r="A18146" s="2">
        <v>42599</v>
      </c>
      <c r="B18146" s="1">
        <f t="shared" si="566"/>
        <v>2016</v>
      </c>
      <c r="C18146" s="1">
        <f t="shared" si="567"/>
        <v>3</v>
      </c>
      <c r="D18146">
        <v>2611</v>
      </c>
      <c r="E18146" t="s">
        <v>37</v>
      </c>
      <c r="F18146" s="4">
        <v>565000</v>
      </c>
      <c r="G18146" t="s">
        <v>5</v>
      </c>
      <c r="H18146">
        <v>3</v>
      </c>
      <c r="I18146" s="4">
        <f>IF(E18146="Rhode Island", Table1[[#This Row],[price]]*$L$3, IF(E18146="Massachusetts", Table1[[#This Row],[price]]*$L$2, 1))</f>
        <v>565000</v>
      </c>
    </row>
    <row r="18147" spans="1:9" x14ac:dyDescent="0.25">
      <c r="A18147" s="2">
        <v>42599</v>
      </c>
      <c r="B18147" s="1">
        <f t="shared" si="566"/>
        <v>2016</v>
      </c>
      <c r="C18147" s="1">
        <f t="shared" si="567"/>
        <v>3</v>
      </c>
      <c r="D18147">
        <v>2617</v>
      </c>
      <c r="E18147" t="s">
        <v>37</v>
      </c>
      <c r="F18147" s="4">
        <v>646000</v>
      </c>
      <c r="G18147" t="s">
        <v>5</v>
      </c>
      <c r="H18147">
        <v>4</v>
      </c>
      <c r="I18147" s="4">
        <f>IF(E18147="Rhode Island", Table1[[#This Row],[price]]*$L$3, IF(E18147="Massachusetts", Table1[[#This Row],[price]]*$L$2, 1))</f>
        <v>646000</v>
      </c>
    </row>
    <row r="18148" spans="1:9" x14ac:dyDescent="0.25">
      <c r="A18148" s="2">
        <v>42599</v>
      </c>
      <c r="B18148" s="1">
        <f t="shared" si="566"/>
        <v>2016</v>
      </c>
      <c r="C18148" s="1">
        <f t="shared" si="567"/>
        <v>3</v>
      </c>
      <c r="D18148">
        <v>2605</v>
      </c>
      <c r="E18148" t="s">
        <v>37</v>
      </c>
      <c r="F18148" s="4">
        <v>820000</v>
      </c>
      <c r="G18148" t="s">
        <v>5</v>
      </c>
      <c r="H18148">
        <v>4</v>
      </c>
      <c r="I18148" s="4">
        <f>IF(E18148="Rhode Island", Table1[[#This Row],[price]]*$L$3, IF(E18148="Massachusetts", Table1[[#This Row],[price]]*$L$2, 1))</f>
        <v>820000</v>
      </c>
    </row>
    <row r="18149" spans="1:9" x14ac:dyDescent="0.25">
      <c r="A18149" s="2">
        <v>42599</v>
      </c>
      <c r="B18149" s="1">
        <f t="shared" si="566"/>
        <v>2016</v>
      </c>
      <c r="C18149" s="1">
        <f t="shared" si="567"/>
        <v>3</v>
      </c>
      <c r="D18149">
        <v>2604</v>
      </c>
      <c r="E18149" t="s">
        <v>37</v>
      </c>
      <c r="F18149" s="4">
        <v>370000</v>
      </c>
      <c r="G18149" t="s">
        <v>6</v>
      </c>
      <c r="H18149">
        <v>2</v>
      </c>
      <c r="I18149" s="4">
        <f>IF(E18149="Rhode Island", Table1[[#This Row],[price]]*$L$3, IF(E18149="Massachusetts", Table1[[#This Row],[price]]*$L$2, 1))</f>
        <v>370000</v>
      </c>
    </row>
    <row r="18150" spans="1:9" x14ac:dyDescent="0.25">
      <c r="A18150" s="2">
        <v>42599</v>
      </c>
      <c r="B18150" s="1">
        <f t="shared" si="566"/>
        <v>2016</v>
      </c>
      <c r="C18150" s="1">
        <f t="shared" si="567"/>
        <v>3</v>
      </c>
      <c r="D18150">
        <v>2604</v>
      </c>
      <c r="E18150" t="s">
        <v>37</v>
      </c>
      <c r="F18150" s="4">
        <v>720000</v>
      </c>
      <c r="G18150" t="s">
        <v>6</v>
      </c>
      <c r="H18150">
        <v>2</v>
      </c>
      <c r="I18150" s="4">
        <f>IF(E18150="Rhode Island", Table1[[#This Row],[price]]*$L$3, IF(E18150="Massachusetts", Table1[[#This Row],[price]]*$L$2, 1))</f>
        <v>720000</v>
      </c>
    </row>
    <row r="18151" spans="1:9" x14ac:dyDescent="0.25">
      <c r="A18151" s="2">
        <v>42600</v>
      </c>
      <c r="B18151" s="1">
        <f t="shared" si="566"/>
        <v>2016</v>
      </c>
      <c r="C18151" s="1">
        <f t="shared" si="567"/>
        <v>3</v>
      </c>
      <c r="D18151">
        <v>2612</v>
      </c>
      <c r="E18151" t="s">
        <v>37</v>
      </c>
      <c r="F18151" s="4">
        <v>331000</v>
      </c>
      <c r="G18151" t="s">
        <v>5</v>
      </c>
      <c r="H18151">
        <v>1</v>
      </c>
      <c r="I18151" s="4">
        <f>IF(E18151="Rhode Island", Table1[[#This Row],[price]]*$L$3, IF(E18151="Massachusetts", Table1[[#This Row],[price]]*$L$2, 1))</f>
        <v>331000</v>
      </c>
    </row>
    <row r="18152" spans="1:9" x14ac:dyDescent="0.25">
      <c r="A18152" s="2">
        <v>42600</v>
      </c>
      <c r="B18152" s="1">
        <f t="shared" si="566"/>
        <v>2016</v>
      </c>
      <c r="C18152" s="1">
        <f t="shared" si="567"/>
        <v>3</v>
      </c>
      <c r="D18152">
        <v>2914</v>
      </c>
      <c r="E18152" t="s">
        <v>36</v>
      </c>
      <c r="F18152" s="4">
        <v>535000</v>
      </c>
      <c r="G18152" t="s">
        <v>5</v>
      </c>
      <c r="H18152">
        <v>3</v>
      </c>
      <c r="I18152" s="4">
        <f>IF(E18152="Rhode Island", Table1[[#This Row],[price]]*$L$3, IF(E18152="Massachusetts", Table1[[#This Row],[price]]*$L$2, 1))</f>
        <v>535000</v>
      </c>
    </row>
    <row r="18153" spans="1:9" x14ac:dyDescent="0.25">
      <c r="A18153" s="2">
        <v>42600</v>
      </c>
      <c r="B18153" s="1">
        <f t="shared" si="566"/>
        <v>2016</v>
      </c>
      <c r="C18153" s="1">
        <f t="shared" si="567"/>
        <v>3</v>
      </c>
      <c r="D18153">
        <v>2615</v>
      </c>
      <c r="E18153" t="s">
        <v>37</v>
      </c>
      <c r="F18153" s="4">
        <v>569000</v>
      </c>
      <c r="G18153" t="s">
        <v>5</v>
      </c>
      <c r="H18153">
        <v>4</v>
      </c>
      <c r="I18153" s="4">
        <f>IF(E18153="Rhode Island", Table1[[#This Row],[price]]*$L$3, IF(E18153="Massachusetts", Table1[[#This Row],[price]]*$L$2, 1))</f>
        <v>569000</v>
      </c>
    </row>
    <row r="18154" spans="1:9" x14ac:dyDescent="0.25">
      <c r="A18154" s="2">
        <v>42600</v>
      </c>
      <c r="B18154" s="1">
        <f t="shared" si="566"/>
        <v>2016</v>
      </c>
      <c r="C18154" s="1">
        <f t="shared" si="567"/>
        <v>3</v>
      </c>
      <c r="D18154">
        <v>2611</v>
      </c>
      <c r="E18154" t="s">
        <v>37</v>
      </c>
      <c r="F18154" s="4">
        <v>588000</v>
      </c>
      <c r="G18154" t="s">
        <v>5</v>
      </c>
      <c r="H18154">
        <v>4</v>
      </c>
      <c r="I18154" s="4">
        <f>IF(E18154="Rhode Island", Table1[[#This Row],[price]]*$L$3, IF(E18154="Massachusetts", Table1[[#This Row],[price]]*$L$2, 1))</f>
        <v>588000</v>
      </c>
    </row>
    <row r="18155" spans="1:9" x14ac:dyDescent="0.25">
      <c r="A18155" s="2">
        <v>42600</v>
      </c>
      <c r="B18155" s="1">
        <f t="shared" si="566"/>
        <v>2016</v>
      </c>
      <c r="C18155" s="1">
        <f t="shared" si="567"/>
        <v>3</v>
      </c>
      <c r="D18155">
        <v>2913</v>
      </c>
      <c r="E18155" t="s">
        <v>36</v>
      </c>
      <c r="F18155" s="4">
        <v>612000</v>
      </c>
      <c r="G18155" t="s">
        <v>5</v>
      </c>
      <c r="H18155">
        <v>3</v>
      </c>
      <c r="I18155" s="4">
        <f>IF(E18155="Rhode Island", Table1[[#This Row],[price]]*$L$3, IF(E18155="Massachusetts", Table1[[#This Row],[price]]*$L$2, 1))</f>
        <v>612000</v>
      </c>
    </row>
    <row r="18156" spans="1:9" x14ac:dyDescent="0.25">
      <c r="A18156" s="2">
        <v>42600</v>
      </c>
      <c r="B18156" s="1">
        <f t="shared" si="566"/>
        <v>2016</v>
      </c>
      <c r="C18156" s="1">
        <f t="shared" si="567"/>
        <v>3</v>
      </c>
      <c r="D18156">
        <v>2602</v>
      </c>
      <c r="E18156" t="s">
        <v>37</v>
      </c>
      <c r="F18156" s="4">
        <v>710000</v>
      </c>
      <c r="G18156" t="s">
        <v>5</v>
      </c>
      <c r="H18156">
        <v>3</v>
      </c>
      <c r="I18156" s="4">
        <f>IF(E18156="Rhode Island", Table1[[#This Row],[price]]*$L$3, IF(E18156="Massachusetts", Table1[[#This Row],[price]]*$L$2, 1))</f>
        <v>710000</v>
      </c>
    </row>
    <row r="18157" spans="1:9" x14ac:dyDescent="0.25">
      <c r="A18157" s="2">
        <v>42600</v>
      </c>
      <c r="B18157" s="1">
        <f t="shared" si="566"/>
        <v>2016</v>
      </c>
      <c r="C18157" s="1">
        <f t="shared" si="567"/>
        <v>3</v>
      </c>
      <c r="D18157">
        <v>2604</v>
      </c>
      <c r="E18157" t="s">
        <v>37</v>
      </c>
      <c r="F18157" s="4">
        <v>400000</v>
      </c>
      <c r="G18157" t="s">
        <v>6</v>
      </c>
      <c r="H18157">
        <v>2</v>
      </c>
      <c r="I18157" s="4">
        <f>IF(E18157="Rhode Island", Table1[[#This Row],[price]]*$L$3, IF(E18157="Massachusetts", Table1[[#This Row],[price]]*$L$2, 1))</f>
        <v>400000</v>
      </c>
    </row>
    <row r="18158" spans="1:9" x14ac:dyDescent="0.25">
      <c r="A18158" s="2">
        <v>42601</v>
      </c>
      <c r="B18158" s="1">
        <f t="shared" si="566"/>
        <v>2016</v>
      </c>
      <c r="C18158" s="1">
        <f t="shared" si="567"/>
        <v>3</v>
      </c>
      <c r="D18158">
        <v>2615</v>
      </c>
      <c r="E18158" t="s">
        <v>37</v>
      </c>
      <c r="F18158" s="4">
        <v>485000</v>
      </c>
      <c r="G18158" t="s">
        <v>5</v>
      </c>
      <c r="H18158">
        <v>3</v>
      </c>
      <c r="I18158" s="4">
        <f>IF(E18158="Rhode Island", Table1[[#This Row],[price]]*$L$3, IF(E18158="Massachusetts", Table1[[#This Row],[price]]*$L$2, 1))</f>
        <v>485000</v>
      </c>
    </row>
    <row r="18159" spans="1:9" x14ac:dyDescent="0.25">
      <c r="A18159" s="2">
        <v>42601</v>
      </c>
      <c r="B18159" s="1">
        <f t="shared" si="566"/>
        <v>2016</v>
      </c>
      <c r="C18159" s="1">
        <f t="shared" si="567"/>
        <v>3</v>
      </c>
      <c r="D18159">
        <v>2615</v>
      </c>
      <c r="E18159" t="s">
        <v>37</v>
      </c>
      <c r="F18159" s="4">
        <v>515000</v>
      </c>
      <c r="G18159" t="s">
        <v>5</v>
      </c>
      <c r="H18159">
        <v>3</v>
      </c>
      <c r="I18159" s="4">
        <f>IF(E18159="Rhode Island", Table1[[#This Row],[price]]*$L$3, IF(E18159="Massachusetts", Table1[[#This Row],[price]]*$L$2, 1))</f>
        <v>515000</v>
      </c>
    </row>
    <row r="18160" spans="1:9" x14ac:dyDescent="0.25">
      <c r="A18160" s="2">
        <v>42601</v>
      </c>
      <c r="B18160" s="1">
        <f t="shared" si="566"/>
        <v>2016</v>
      </c>
      <c r="C18160" s="1">
        <f t="shared" si="567"/>
        <v>3</v>
      </c>
      <c r="D18160">
        <v>2615</v>
      </c>
      <c r="E18160" t="s">
        <v>37</v>
      </c>
      <c r="F18160" s="4">
        <v>590000</v>
      </c>
      <c r="G18160" t="s">
        <v>5</v>
      </c>
      <c r="H18160">
        <v>4</v>
      </c>
      <c r="I18160" s="4">
        <f>IF(E18160="Rhode Island", Table1[[#This Row],[price]]*$L$3, IF(E18160="Massachusetts", Table1[[#This Row],[price]]*$L$2, 1))</f>
        <v>590000</v>
      </c>
    </row>
    <row r="18161" spans="1:9" x14ac:dyDescent="0.25">
      <c r="A18161" s="2">
        <v>42601</v>
      </c>
      <c r="B18161" s="1">
        <f t="shared" si="566"/>
        <v>2016</v>
      </c>
      <c r="C18161" s="1">
        <f t="shared" si="567"/>
        <v>3</v>
      </c>
      <c r="D18161">
        <v>2617</v>
      </c>
      <c r="E18161" t="s">
        <v>37</v>
      </c>
      <c r="F18161" s="4">
        <v>596500</v>
      </c>
      <c r="G18161" t="s">
        <v>5</v>
      </c>
      <c r="H18161">
        <v>3</v>
      </c>
      <c r="I18161" s="4">
        <f>IF(E18161="Rhode Island", Table1[[#This Row],[price]]*$L$3, IF(E18161="Massachusetts", Table1[[#This Row],[price]]*$L$2, 1))</f>
        <v>596500</v>
      </c>
    </row>
    <row r="18162" spans="1:9" x14ac:dyDescent="0.25">
      <c r="A18162" s="2">
        <v>42601</v>
      </c>
      <c r="B18162" s="1">
        <f t="shared" si="566"/>
        <v>2016</v>
      </c>
      <c r="C18162" s="1">
        <f t="shared" si="567"/>
        <v>3</v>
      </c>
      <c r="D18162">
        <v>2902</v>
      </c>
      <c r="E18162" t="s">
        <v>36</v>
      </c>
      <c r="F18162" s="4">
        <v>635000</v>
      </c>
      <c r="G18162" t="s">
        <v>5</v>
      </c>
      <c r="H18162">
        <v>4</v>
      </c>
      <c r="I18162" s="4">
        <f>IF(E18162="Rhode Island", Table1[[#This Row],[price]]*$L$3, IF(E18162="Massachusetts", Table1[[#This Row],[price]]*$L$2, 1))</f>
        <v>635000</v>
      </c>
    </row>
    <row r="18163" spans="1:9" x14ac:dyDescent="0.25">
      <c r="A18163" s="2">
        <v>42601</v>
      </c>
      <c r="B18163" s="1">
        <f t="shared" si="566"/>
        <v>2016</v>
      </c>
      <c r="C18163" s="1">
        <f t="shared" si="567"/>
        <v>3</v>
      </c>
      <c r="D18163">
        <v>2914</v>
      </c>
      <c r="E18163" t="s">
        <v>36</v>
      </c>
      <c r="F18163" s="4">
        <v>650000</v>
      </c>
      <c r="G18163" t="s">
        <v>5</v>
      </c>
      <c r="H18163">
        <v>4</v>
      </c>
      <c r="I18163" s="4">
        <f>IF(E18163="Rhode Island", Table1[[#This Row],[price]]*$L$3, IF(E18163="Massachusetts", Table1[[#This Row],[price]]*$L$2, 1))</f>
        <v>650000</v>
      </c>
    </row>
    <row r="18164" spans="1:9" x14ac:dyDescent="0.25">
      <c r="A18164" s="2">
        <v>42601</v>
      </c>
      <c r="B18164" s="1">
        <f t="shared" si="566"/>
        <v>2016</v>
      </c>
      <c r="C18164" s="1">
        <f t="shared" si="567"/>
        <v>3</v>
      </c>
      <c r="D18164">
        <v>2903</v>
      </c>
      <c r="E18164" t="s">
        <v>36</v>
      </c>
      <c r="F18164" s="4">
        <v>655000</v>
      </c>
      <c r="G18164" t="s">
        <v>5</v>
      </c>
      <c r="H18164">
        <v>4</v>
      </c>
      <c r="I18164" s="4">
        <f>IF(E18164="Rhode Island", Table1[[#This Row],[price]]*$L$3, IF(E18164="Massachusetts", Table1[[#This Row],[price]]*$L$2, 1))</f>
        <v>655000</v>
      </c>
    </row>
    <row r="18165" spans="1:9" x14ac:dyDescent="0.25">
      <c r="A18165" s="2">
        <v>42601</v>
      </c>
      <c r="B18165" s="1">
        <f t="shared" si="566"/>
        <v>2016</v>
      </c>
      <c r="C18165" s="1">
        <f t="shared" si="567"/>
        <v>3</v>
      </c>
      <c r="D18165">
        <v>2905</v>
      </c>
      <c r="E18165" t="s">
        <v>36</v>
      </c>
      <c r="F18165" s="4">
        <v>655000</v>
      </c>
      <c r="G18165" t="s">
        <v>5</v>
      </c>
      <c r="H18165">
        <v>4</v>
      </c>
      <c r="I18165" s="4">
        <f>IF(E18165="Rhode Island", Table1[[#This Row],[price]]*$L$3, IF(E18165="Massachusetts", Table1[[#This Row],[price]]*$L$2, 1))</f>
        <v>655000</v>
      </c>
    </row>
    <row r="18166" spans="1:9" x14ac:dyDescent="0.25">
      <c r="A18166" s="2">
        <v>42601</v>
      </c>
      <c r="B18166" s="1">
        <f t="shared" si="566"/>
        <v>2016</v>
      </c>
      <c r="C18166" s="1">
        <f t="shared" si="567"/>
        <v>3</v>
      </c>
      <c r="D18166">
        <v>2913</v>
      </c>
      <c r="E18166" t="s">
        <v>36</v>
      </c>
      <c r="F18166" s="4">
        <v>765000</v>
      </c>
      <c r="G18166" t="s">
        <v>5</v>
      </c>
      <c r="H18166">
        <v>4</v>
      </c>
      <c r="I18166" s="4">
        <f>IF(E18166="Rhode Island", Table1[[#This Row],[price]]*$L$3, IF(E18166="Massachusetts", Table1[[#This Row],[price]]*$L$2, 1))</f>
        <v>765000</v>
      </c>
    </row>
    <row r="18167" spans="1:9" x14ac:dyDescent="0.25">
      <c r="A18167" s="2">
        <v>42601</v>
      </c>
      <c r="B18167" s="1">
        <f t="shared" si="566"/>
        <v>2016</v>
      </c>
      <c r="C18167" s="1">
        <f t="shared" si="567"/>
        <v>3</v>
      </c>
      <c r="D18167">
        <v>2617</v>
      </c>
      <c r="E18167" t="s">
        <v>37</v>
      </c>
      <c r="F18167" s="4">
        <v>803000</v>
      </c>
      <c r="G18167" t="s">
        <v>5</v>
      </c>
      <c r="H18167">
        <v>4</v>
      </c>
      <c r="I18167" s="4">
        <f>IF(E18167="Rhode Island", Table1[[#This Row],[price]]*$L$3, IF(E18167="Massachusetts", Table1[[#This Row],[price]]*$L$2, 1))</f>
        <v>803000</v>
      </c>
    </row>
    <row r="18168" spans="1:9" x14ac:dyDescent="0.25">
      <c r="A18168" s="2">
        <v>42601</v>
      </c>
      <c r="B18168" s="1">
        <f t="shared" si="566"/>
        <v>2016</v>
      </c>
      <c r="C18168" s="1">
        <f t="shared" si="567"/>
        <v>3</v>
      </c>
      <c r="D18168">
        <v>2602</v>
      </c>
      <c r="E18168" t="s">
        <v>37</v>
      </c>
      <c r="F18168" s="4">
        <v>330000</v>
      </c>
      <c r="G18168" t="s">
        <v>6</v>
      </c>
      <c r="H18168">
        <v>1</v>
      </c>
      <c r="I18168" s="4">
        <f>IF(E18168="Rhode Island", Table1[[#This Row],[price]]*$L$3, IF(E18168="Massachusetts", Table1[[#This Row],[price]]*$L$2, 1))</f>
        <v>330000</v>
      </c>
    </row>
    <row r="18169" spans="1:9" x14ac:dyDescent="0.25">
      <c r="A18169" s="2">
        <v>42602</v>
      </c>
      <c r="B18169" s="1">
        <f t="shared" si="566"/>
        <v>2016</v>
      </c>
      <c r="C18169" s="1">
        <f t="shared" si="567"/>
        <v>3</v>
      </c>
      <c r="D18169">
        <v>2905</v>
      </c>
      <c r="E18169" t="s">
        <v>36</v>
      </c>
      <c r="F18169" s="4">
        <v>530000</v>
      </c>
      <c r="G18169" t="s">
        <v>5</v>
      </c>
      <c r="H18169">
        <v>4</v>
      </c>
      <c r="I18169" s="4">
        <f>IF(E18169="Rhode Island", Table1[[#This Row],[price]]*$L$3, IF(E18169="Massachusetts", Table1[[#This Row],[price]]*$L$2, 1))</f>
        <v>530000</v>
      </c>
    </row>
    <row r="18170" spans="1:9" x14ac:dyDescent="0.25">
      <c r="A18170" s="2">
        <v>42602</v>
      </c>
      <c r="B18170" s="1">
        <f t="shared" si="566"/>
        <v>2016</v>
      </c>
      <c r="C18170" s="1">
        <f t="shared" si="567"/>
        <v>3</v>
      </c>
      <c r="D18170">
        <v>2913</v>
      </c>
      <c r="E18170" t="s">
        <v>36</v>
      </c>
      <c r="F18170" s="4">
        <v>535000</v>
      </c>
      <c r="G18170" t="s">
        <v>5</v>
      </c>
      <c r="H18170">
        <v>3</v>
      </c>
      <c r="I18170" s="4">
        <f>IF(E18170="Rhode Island", Table1[[#This Row],[price]]*$L$3, IF(E18170="Massachusetts", Table1[[#This Row],[price]]*$L$2, 1))</f>
        <v>535000</v>
      </c>
    </row>
    <row r="18171" spans="1:9" x14ac:dyDescent="0.25">
      <c r="A18171" s="2">
        <v>42602</v>
      </c>
      <c r="B18171" s="1">
        <f t="shared" si="566"/>
        <v>2016</v>
      </c>
      <c r="C18171" s="1">
        <f t="shared" si="567"/>
        <v>3</v>
      </c>
      <c r="D18171">
        <v>2607</v>
      </c>
      <c r="E18171" t="s">
        <v>37</v>
      </c>
      <c r="F18171" s="4">
        <v>575000</v>
      </c>
      <c r="G18171" t="s">
        <v>5</v>
      </c>
      <c r="H18171">
        <v>3</v>
      </c>
      <c r="I18171" s="4">
        <f>IF(E18171="Rhode Island", Table1[[#This Row],[price]]*$L$3, IF(E18171="Massachusetts", Table1[[#This Row],[price]]*$L$2, 1))</f>
        <v>575000</v>
      </c>
    </row>
    <row r="18172" spans="1:9" x14ac:dyDescent="0.25">
      <c r="A18172" s="2">
        <v>42602</v>
      </c>
      <c r="B18172" s="1">
        <f t="shared" si="566"/>
        <v>2016</v>
      </c>
      <c r="C18172" s="1">
        <f t="shared" si="567"/>
        <v>3</v>
      </c>
      <c r="D18172">
        <v>2602</v>
      </c>
      <c r="E18172" t="s">
        <v>37</v>
      </c>
      <c r="F18172" s="4">
        <v>632000</v>
      </c>
      <c r="G18172" t="s">
        <v>5</v>
      </c>
      <c r="H18172">
        <v>3</v>
      </c>
      <c r="I18172" s="4">
        <f>IF(E18172="Rhode Island", Table1[[#This Row],[price]]*$L$3, IF(E18172="Massachusetts", Table1[[#This Row],[price]]*$L$2, 1))</f>
        <v>632000</v>
      </c>
    </row>
    <row r="18173" spans="1:9" x14ac:dyDescent="0.25">
      <c r="A18173" s="2">
        <v>42602</v>
      </c>
      <c r="B18173" s="1">
        <f t="shared" si="566"/>
        <v>2016</v>
      </c>
      <c r="C18173" s="1">
        <f t="shared" si="567"/>
        <v>3</v>
      </c>
      <c r="D18173">
        <v>2914</v>
      </c>
      <c r="E18173" t="s">
        <v>36</v>
      </c>
      <c r="F18173" s="4">
        <v>634000</v>
      </c>
      <c r="G18173" t="s">
        <v>5</v>
      </c>
      <c r="H18173">
        <v>4</v>
      </c>
      <c r="I18173" s="4">
        <f>IF(E18173="Rhode Island", Table1[[#This Row],[price]]*$L$3, IF(E18173="Massachusetts", Table1[[#This Row],[price]]*$L$2, 1))</f>
        <v>634000</v>
      </c>
    </row>
    <row r="18174" spans="1:9" x14ac:dyDescent="0.25">
      <c r="A18174" s="2">
        <v>42602</v>
      </c>
      <c r="B18174" s="1">
        <f t="shared" si="566"/>
        <v>2016</v>
      </c>
      <c r="C18174" s="1">
        <f t="shared" si="567"/>
        <v>3</v>
      </c>
      <c r="D18174">
        <v>2606</v>
      </c>
      <c r="E18174" t="s">
        <v>37</v>
      </c>
      <c r="F18174" s="4">
        <v>690000</v>
      </c>
      <c r="G18174" t="s">
        <v>5</v>
      </c>
      <c r="H18174">
        <v>3</v>
      </c>
      <c r="I18174" s="4">
        <f>IF(E18174="Rhode Island", Table1[[#This Row],[price]]*$L$3, IF(E18174="Massachusetts", Table1[[#This Row],[price]]*$L$2, 1))</f>
        <v>690000</v>
      </c>
    </row>
    <row r="18175" spans="1:9" x14ac:dyDescent="0.25">
      <c r="A18175" s="2">
        <v>42602</v>
      </c>
      <c r="B18175" s="1">
        <f t="shared" si="566"/>
        <v>2016</v>
      </c>
      <c r="C18175" s="1">
        <f t="shared" si="567"/>
        <v>3</v>
      </c>
      <c r="D18175">
        <v>2607</v>
      </c>
      <c r="E18175" t="s">
        <v>37</v>
      </c>
      <c r="F18175" s="4">
        <v>701000</v>
      </c>
      <c r="G18175" t="s">
        <v>5</v>
      </c>
      <c r="H18175">
        <v>4</v>
      </c>
      <c r="I18175" s="4">
        <f>IF(E18175="Rhode Island", Table1[[#This Row],[price]]*$L$3, IF(E18175="Massachusetts", Table1[[#This Row],[price]]*$L$2, 1))</f>
        <v>701000</v>
      </c>
    </row>
    <row r="18176" spans="1:9" x14ac:dyDescent="0.25">
      <c r="A18176" s="2">
        <v>42602</v>
      </c>
      <c r="B18176" s="1">
        <f t="shared" si="566"/>
        <v>2016</v>
      </c>
      <c r="C18176" s="1">
        <f t="shared" si="567"/>
        <v>3</v>
      </c>
      <c r="D18176">
        <v>2904</v>
      </c>
      <c r="E18176" t="s">
        <v>36</v>
      </c>
      <c r="F18176" s="4">
        <v>704000</v>
      </c>
      <c r="G18176" t="s">
        <v>5</v>
      </c>
      <c r="H18176">
        <v>4</v>
      </c>
      <c r="I18176" s="4">
        <f>IF(E18176="Rhode Island", Table1[[#This Row],[price]]*$L$3, IF(E18176="Massachusetts", Table1[[#This Row],[price]]*$L$2, 1))</f>
        <v>704000</v>
      </c>
    </row>
    <row r="18177" spans="1:9" x14ac:dyDescent="0.25">
      <c r="A18177" s="2">
        <v>42602</v>
      </c>
      <c r="B18177" s="1">
        <f t="shared" si="566"/>
        <v>2016</v>
      </c>
      <c r="C18177" s="1">
        <f t="shared" si="567"/>
        <v>3</v>
      </c>
      <c r="D18177">
        <v>2611</v>
      </c>
      <c r="E18177" t="s">
        <v>37</v>
      </c>
      <c r="F18177" s="4">
        <v>705000</v>
      </c>
      <c r="G18177" t="s">
        <v>5</v>
      </c>
      <c r="H18177">
        <v>4</v>
      </c>
      <c r="I18177" s="4">
        <f>IF(E18177="Rhode Island", Table1[[#This Row],[price]]*$L$3, IF(E18177="Massachusetts", Table1[[#This Row],[price]]*$L$2, 1))</f>
        <v>705000</v>
      </c>
    </row>
    <row r="18178" spans="1:9" x14ac:dyDescent="0.25">
      <c r="A18178" s="2">
        <v>42602</v>
      </c>
      <c r="B18178" s="1">
        <f t="shared" ref="B18178:B18241" si="568">YEAR(A18178)</f>
        <v>2016</v>
      </c>
      <c r="C18178" s="1">
        <f t="shared" ref="C18178:C18241" si="569">ROUNDUP(MONTH(A18178)/3,0)</f>
        <v>3</v>
      </c>
      <c r="D18178">
        <v>2604</v>
      </c>
      <c r="E18178" t="s">
        <v>37</v>
      </c>
      <c r="F18178" s="4">
        <v>786000</v>
      </c>
      <c r="G18178" t="s">
        <v>5</v>
      </c>
      <c r="H18178">
        <v>4</v>
      </c>
      <c r="I18178" s="4">
        <f>IF(E18178="Rhode Island", Table1[[#This Row],[price]]*$L$3, IF(E18178="Massachusetts", Table1[[#This Row],[price]]*$L$2, 1))</f>
        <v>786000</v>
      </c>
    </row>
    <row r="18179" spans="1:9" x14ac:dyDescent="0.25">
      <c r="A18179" s="2">
        <v>42602</v>
      </c>
      <c r="B18179" s="1">
        <f t="shared" si="568"/>
        <v>2016</v>
      </c>
      <c r="C18179" s="1">
        <f t="shared" si="569"/>
        <v>3</v>
      </c>
      <c r="D18179">
        <v>2602</v>
      </c>
      <c r="E18179" t="s">
        <v>37</v>
      </c>
      <c r="F18179" s="4">
        <v>792000</v>
      </c>
      <c r="G18179" t="s">
        <v>5</v>
      </c>
      <c r="H18179">
        <v>3</v>
      </c>
      <c r="I18179" s="4">
        <f>IF(E18179="Rhode Island", Table1[[#This Row],[price]]*$L$3, IF(E18179="Massachusetts", Table1[[#This Row],[price]]*$L$2, 1))</f>
        <v>792000</v>
      </c>
    </row>
    <row r="18180" spans="1:9" x14ac:dyDescent="0.25">
      <c r="A18180" s="2">
        <v>42602</v>
      </c>
      <c r="B18180" s="1">
        <f t="shared" si="568"/>
        <v>2016</v>
      </c>
      <c r="C18180" s="1">
        <f t="shared" si="569"/>
        <v>3</v>
      </c>
      <c r="D18180">
        <v>2913</v>
      </c>
      <c r="E18180" t="s">
        <v>36</v>
      </c>
      <c r="F18180" s="4">
        <v>801000</v>
      </c>
      <c r="G18180" t="s">
        <v>5</v>
      </c>
      <c r="H18180">
        <v>4</v>
      </c>
      <c r="I18180" s="4">
        <f>IF(E18180="Rhode Island", Table1[[#This Row],[price]]*$L$3, IF(E18180="Massachusetts", Table1[[#This Row],[price]]*$L$2, 1))</f>
        <v>801000</v>
      </c>
    </row>
    <row r="18181" spans="1:9" x14ac:dyDescent="0.25">
      <c r="A18181" s="2">
        <v>42602</v>
      </c>
      <c r="B18181" s="1">
        <f t="shared" si="568"/>
        <v>2016</v>
      </c>
      <c r="C18181" s="1">
        <f t="shared" si="569"/>
        <v>3</v>
      </c>
      <c r="D18181">
        <v>2913</v>
      </c>
      <c r="E18181" t="s">
        <v>36</v>
      </c>
      <c r="F18181" s="4">
        <v>1190000</v>
      </c>
      <c r="G18181" t="s">
        <v>5</v>
      </c>
      <c r="H18181">
        <v>5</v>
      </c>
      <c r="I18181" s="4">
        <f>IF(E18181="Rhode Island", Table1[[#This Row],[price]]*$L$3, IF(E18181="Massachusetts", Table1[[#This Row],[price]]*$L$2, 1))</f>
        <v>1190000</v>
      </c>
    </row>
    <row r="18182" spans="1:9" x14ac:dyDescent="0.25">
      <c r="A18182" s="2">
        <v>42603</v>
      </c>
      <c r="B18182" s="1">
        <f t="shared" si="568"/>
        <v>2016</v>
      </c>
      <c r="C18182" s="1">
        <f t="shared" si="569"/>
        <v>3</v>
      </c>
      <c r="D18182">
        <v>2905</v>
      </c>
      <c r="E18182" t="s">
        <v>36</v>
      </c>
      <c r="F18182" s="4">
        <v>445000</v>
      </c>
      <c r="G18182" t="s">
        <v>5</v>
      </c>
      <c r="H18182">
        <v>3</v>
      </c>
      <c r="I18182" s="4">
        <f>IF(E18182="Rhode Island", Table1[[#This Row],[price]]*$L$3, IF(E18182="Massachusetts", Table1[[#This Row],[price]]*$L$2, 1))</f>
        <v>445000</v>
      </c>
    </row>
    <row r="18183" spans="1:9" x14ac:dyDescent="0.25">
      <c r="A18183" s="2">
        <v>42604</v>
      </c>
      <c r="B18183" s="1">
        <f t="shared" si="568"/>
        <v>2016</v>
      </c>
      <c r="C18183" s="1">
        <f t="shared" si="569"/>
        <v>3</v>
      </c>
      <c r="D18183">
        <v>2615</v>
      </c>
      <c r="E18183" t="s">
        <v>37</v>
      </c>
      <c r="F18183" s="4">
        <v>390500</v>
      </c>
      <c r="G18183" t="s">
        <v>5</v>
      </c>
      <c r="H18183">
        <v>2</v>
      </c>
      <c r="I18183" s="4">
        <f>IF(E18183="Rhode Island", Table1[[#This Row],[price]]*$L$3, IF(E18183="Massachusetts", Table1[[#This Row],[price]]*$L$2, 1))</f>
        <v>390500</v>
      </c>
    </row>
    <row r="18184" spans="1:9" x14ac:dyDescent="0.25">
      <c r="A18184" s="2">
        <v>42604</v>
      </c>
      <c r="B18184" s="1">
        <f t="shared" si="568"/>
        <v>2016</v>
      </c>
      <c r="C18184" s="1">
        <f t="shared" si="569"/>
        <v>3</v>
      </c>
      <c r="D18184">
        <v>2902</v>
      </c>
      <c r="E18184" t="s">
        <v>36</v>
      </c>
      <c r="F18184" s="4">
        <v>506000</v>
      </c>
      <c r="G18184" t="s">
        <v>5</v>
      </c>
      <c r="H18184">
        <v>3</v>
      </c>
      <c r="I18184" s="4">
        <f>IF(E18184="Rhode Island", Table1[[#This Row],[price]]*$L$3, IF(E18184="Massachusetts", Table1[[#This Row],[price]]*$L$2, 1))</f>
        <v>506000</v>
      </c>
    </row>
    <row r="18185" spans="1:9" x14ac:dyDescent="0.25">
      <c r="A18185" s="2">
        <v>42604</v>
      </c>
      <c r="B18185" s="1">
        <f t="shared" si="568"/>
        <v>2016</v>
      </c>
      <c r="C18185" s="1">
        <f t="shared" si="569"/>
        <v>3</v>
      </c>
      <c r="D18185">
        <v>2906</v>
      </c>
      <c r="E18185" t="s">
        <v>36</v>
      </c>
      <c r="F18185" s="4">
        <v>520000</v>
      </c>
      <c r="G18185" t="s">
        <v>5</v>
      </c>
      <c r="H18185">
        <v>4</v>
      </c>
      <c r="I18185" s="4">
        <f>IF(E18185="Rhode Island", Table1[[#This Row],[price]]*$L$3, IF(E18185="Massachusetts", Table1[[#This Row],[price]]*$L$2, 1))</f>
        <v>520000</v>
      </c>
    </row>
    <row r="18186" spans="1:9" x14ac:dyDescent="0.25">
      <c r="A18186" s="2">
        <v>42604</v>
      </c>
      <c r="B18186" s="1">
        <f t="shared" si="568"/>
        <v>2016</v>
      </c>
      <c r="C18186" s="1">
        <f t="shared" si="569"/>
        <v>3</v>
      </c>
      <c r="D18186">
        <v>2904</v>
      </c>
      <c r="E18186" t="s">
        <v>36</v>
      </c>
      <c r="F18186" s="4">
        <v>530000</v>
      </c>
      <c r="G18186" t="s">
        <v>5</v>
      </c>
      <c r="H18186">
        <v>4</v>
      </c>
      <c r="I18186" s="4">
        <f>IF(E18186="Rhode Island", Table1[[#This Row],[price]]*$L$3, IF(E18186="Massachusetts", Table1[[#This Row],[price]]*$L$2, 1))</f>
        <v>530000</v>
      </c>
    </row>
    <row r="18187" spans="1:9" x14ac:dyDescent="0.25">
      <c r="A18187" s="2">
        <v>42604</v>
      </c>
      <c r="B18187" s="1">
        <f t="shared" si="568"/>
        <v>2016</v>
      </c>
      <c r="C18187" s="1">
        <f t="shared" si="569"/>
        <v>3</v>
      </c>
      <c r="D18187">
        <v>2905</v>
      </c>
      <c r="E18187" t="s">
        <v>36</v>
      </c>
      <c r="F18187" s="4">
        <v>570000</v>
      </c>
      <c r="G18187" t="s">
        <v>5</v>
      </c>
      <c r="H18187">
        <v>3</v>
      </c>
      <c r="I18187" s="4">
        <f>IF(E18187="Rhode Island", Table1[[#This Row],[price]]*$L$3, IF(E18187="Massachusetts", Table1[[#This Row],[price]]*$L$2, 1))</f>
        <v>570000</v>
      </c>
    </row>
    <row r="18188" spans="1:9" x14ac:dyDescent="0.25">
      <c r="A18188" s="2">
        <v>42604</v>
      </c>
      <c r="B18188" s="1">
        <f t="shared" si="568"/>
        <v>2016</v>
      </c>
      <c r="C18188" s="1">
        <f t="shared" si="569"/>
        <v>3</v>
      </c>
      <c r="D18188">
        <v>2913</v>
      </c>
      <c r="E18188" t="s">
        <v>36</v>
      </c>
      <c r="F18188" s="4">
        <v>720000</v>
      </c>
      <c r="G18188" t="s">
        <v>5</v>
      </c>
      <c r="H18188">
        <v>4</v>
      </c>
      <c r="I18188" s="4">
        <f>IF(E18188="Rhode Island", Table1[[#This Row],[price]]*$L$3, IF(E18188="Massachusetts", Table1[[#This Row],[price]]*$L$2, 1))</f>
        <v>720000</v>
      </c>
    </row>
    <row r="18189" spans="1:9" x14ac:dyDescent="0.25">
      <c r="A18189" s="2">
        <v>42604</v>
      </c>
      <c r="B18189" s="1">
        <f t="shared" si="568"/>
        <v>2016</v>
      </c>
      <c r="C18189" s="1">
        <f t="shared" si="569"/>
        <v>3</v>
      </c>
      <c r="D18189">
        <v>2913</v>
      </c>
      <c r="E18189" t="s">
        <v>36</v>
      </c>
      <c r="F18189" s="4">
        <v>765000</v>
      </c>
      <c r="G18189" t="s">
        <v>5</v>
      </c>
      <c r="H18189">
        <v>4</v>
      </c>
      <c r="I18189" s="4">
        <f>IF(E18189="Rhode Island", Table1[[#This Row],[price]]*$L$3, IF(E18189="Massachusetts", Table1[[#This Row],[price]]*$L$2, 1))</f>
        <v>765000</v>
      </c>
    </row>
    <row r="18190" spans="1:9" x14ac:dyDescent="0.25">
      <c r="A18190" s="2">
        <v>42604</v>
      </c>
      <c r="B18190" s="1">
        <f t="shared" si="568"/>
        <v>2016</v>
      </c>
      <c r="C18190" s="1">
        <f t="shared" si="569"/>
        <v>3</v>
      </c>
      <c r="D18190">
        <v>2605</v>
      </c>
      <c r="E18190" t="s">
        <v>37</v>
      </c>
      <c r="F18190" s="4">
        <v>830000</v>
      </c>
      <c r="G18190" t="s">
        <v>5</v>
      </c>
      <c r="H18190">
        <v>3</v>
      </c>
      <c r="I18190" s="4">
        <f>IF(E18190="Rhode Island", Table1[[#This Row],[price]]*$L$3, IF(E18190="Massachusetts", Table1[[#This Row],[price]]*$L$2, 1))</f>
        <v>830000</v>
      </c>
    </row>
    <row r="18191" spans="1:9" x14ac:dyDescent="0.25">
      <c r="A18191" s="2">
        <v>42604</v>
      </c>
      <c r="B18191" s="1">
        <f t="shared" si="568"/>
        <v>2016</v>
      </c>
      <c r="C18191" s="1">
        <f t="shared" si="569"/>
        <v>3</v>
      </c>
      <c r="D18191">
        <v>2905</v>
      </c>
      <c r="E18191" t="s">
        <v>36</v>
      </c>
      <c r="F18191" s="4">
        <v>900000</v>
      </c>
      <c r="G18191" t="s">
        <v>5</v>
      </c>
      <c r="H18191">
        <v>4</v>
      </c>
      <c r="I18191" s="4">
        <f>IF(E18191="Rhode Island", Table1[[#This Row],[price]]*$L$3, IF(E18191="Massachusetts", Table1[[#This Row],[price]]*$L$2, 1))</f>
        <v>900000</v>
      </c>
    </row>
    <row r="18192" spans="1:9" x14ac:dyDescent="0.25">
      <c r="A18192" s="2">
        <v>42604</v>
      </c>
      <c r="B18192" s="1">
        <f t="shared" si="568"/>
        <v>2016</v>
      </c>
      <c r="C18192" s="1">
        <f t="shared" si="569"/>
        <v>3</v>
      </c>
      <c r="D18192">
        <v>2605</v>
      </c>
      <c r="E18192" t="s">
        <v>37</v>
      </c>
      <c r="F18192" s="4">
        <v>980000</v>
      </c>
      <c r="G18192" t="s">
        <v>5</v>
      </c>
      <c r="H18192">
        <v>4</v>
      </c>
      <c r="I18192" s="4">
        <f>IF(E18192="Rhode Island", Table1[[#This Row],[price]]*$L$3, IF(E18192="Massachusetts", Table1[[#This Row],[price]]*$L$2, 1))</f>
        <v>980000</v>
      </c>
    </row>
    <row r="18193" spans="1:9" x14ac:dyDescent="0.25">
      <c r="A18193" s="2">
        <v>42604</v>
      </c>
      <c r="B18193" s="1">
        <f t="shared" si="568"/>
        <v>2016</v>
      </c>
      <c r="C18193" s="1">
        <f t="shared" si="569"/>
        <v>3</v>
      </c>
      <c r="D18193">
        <v>2606</v>
      </c>
      <c r="E18193" t="s">
        <v>37</v>
      </c>
      <c r="F18193" s="4">
        <v>1030000</v>
      </c>
      <c r="G18193" t="s">
        <v>5</v>
      </c>
      <c r="H18193">
        <v>4</v>
      </c>
      <c r="I18193" s="4">
        <f>IF(E18193="Rhode Island", Table1[[#This Row],[price]]*$L$3, IF(E18193="Massachusetts", Table1[[#This Row],[price]]*$L$2, 1))</f>
        <v>1030000</v>
      </c>
    </row>
    <row r="18194" spans="1:9" x14ac:dyDescent="0.25">
      <c r="A18194" s="2">
        <v>42604</v>
      </c>
      <c r="B18194" s="1">
        <f t="shared" si="568"/>
        <v>2016</v>
      </c>
      <c r="C18194" s="1">
        <f t="shared" si="569"/>
        <v>3</v>
      </c>
      <c r="D18194">
        <v>2612</v>
      </c>
      <c r="E18194" t="s">
        <v>37</v>
      </c>
      <c r="F18194" s="4">
        <v>212000</v>
      </c>
      <c r="G18194" t="s">
        <v>6</v>
      </c>
      <c r="H18194">
        <v>1</v>
      </c>
      <c r="I18194" s="4">
        <f>IF(E18194="Rhode Island", Table1[[#This Row],[price]]*$L$3, IF(E18194="Massachusetts", Table1[[#This Row],[price]]*$L$2, 1))</f>
        <v>212000</v>
      </c>
    </row>
    <row r="18195" spans="1:9" x14ac:dyDescent="0.25">
      <c r="A18195" s="2">
        <v>42604</v>
      </c>
      <c r="B18195" s="1">
        <f t="shared" si="568"/>
        <v>2016</v>
      </c>
      <c r="C18195" s="1">
        <f t="shared" si="569"/>
        <v>3</v>
      </c>
      <c r="D18195">
        <v>2607</v>
      </c>
      <c r="E18195" t="s">
        <v>37</v>
      </c>
      <c r="F18195" s="4">
        <v>305000</v>
      </c>
      <c r="G18195" t="s">
        <v>6</v>
      </c>
      <c r="H18195">
        <v>2</v>
      </c>
      <c r="I18195" s="4">
        <f>IF(E18195="Rhode Island", Table1[[#This Row],[price]]*$L$3, IF(E18195="Massachusetts", Table1[[#This Row],[price]]*$L$2, 1))</f>
        <v>305000</v>
      </c>
    </row>
    <row r="18196" spans="1:9" x14ac:dyDescent="0.25">
      <c r="A18196" s="2">
        <v>42604</v>
      </c>
      <c r="B18196" s="1">
        <f t="shared" si="568"/>
        <v>2016</v>
      </c>
      <c r="C18196" s="1">
        <f t="shared" si="569"/>
        <v>3</v>
      </c>
      <c r="D18196">
        <v>2602</v>
      </c>
      <c r="E18196" t="s">
        <v>37</v>
      </c>
      <c r="F18196" s="4">
        <v>350000</v>
      </c>
      <c r="G18196" t="s">
        <v>6</v>
      </c>
      <c r="H18196">
        <v>2</v>
      </c>
      <c r="I18196" s="4">
        <f>IF(E18196="Rhode Island", Table1[[#This Row],[price]]*$L$3, IF(E18196="Massachusetts", Table1[[#This Row],[price]]*$L$2, 1))</f>
        <v>350000</v>
      </c>
    </row>
    <row r="18197" spans="1:9" x14ac:dyDescent="0.25">
      <c r="A18197" s="2">
        <v>42604</v>
      </c>
      <c r="B18197" s="1">
        <f t="shared" si="568"/>
        <v>2016</v>
      </c>
      <c r="C18197" s="1">
        <f t="shared" si="569"/>
        <v>3</v>
      </c>
      <c r="D18197">
        <v>2617</v>
      </c>
      <c r="E18197" t="s">
        <v>37</v>
      </c>
      <c r="F18197" s="4">
        <v>355000</v>
      </c>
      <c r="G18197" t="s">
        <v>6</v>
      </c>
      <c r="H18197">
        <v>2</v>
      </c>
      <c r="I18197" s="4">
        <f>IF(E18197="Rhode Island", Table1[[#This Row],[price]]*$L$3, IF(E18197="Massachusetts", Table1[[#This Row],[price]]*$L$2, 1))</f>
        <v>355000</v>
      </c>
    </row>
    <row r="18198" spans="1:9" x14ac:dyDescent="0.25">
      <c r="A18198" s="2">
        <v>42604</v>
      </c>
      <c r="B18198" s="1">
        <f t="shared" si="568"/>
        <v>2016</v>
      </c>
      <c r="C18198" s="1">
        <f t="shared" si="569"/>
        <v>3</v>
      </c>
      <c r="D18198">
        <v>2612</v>
      </c>
      <c r="E18198" t="s">
        <v>37</v>
      </c>
      <c r="F18198" s="4">
        <v>360000</v>
      </c>
      <c r="G18198" t="s">
        <v>6</v>
      </c>
      <c r="H18198">
        <v>1</v>
      </c>
      <c r="I18198" s="4">
        <f>IF(E18198="Rhode Island", Table1[[#This Row],[price]]*$L$3, IF(E18198="Massachusetts", Table1[[#This Row],[price]]*$L$2, 1))</f>
        <v>360000</v>
      </c>
    </row>
    <row r="18199" spans="1:9" x14ac:dyDescent="0.25">
      <c r="A18199" s="2">
        <v>42604</v>
      </c>
      <c r="B18199" s="1">
        <f t="shared" si="568"/>
        <v>2016</v>
      </c>
      <c r="C18199" s="1">
        <f t="shared" si="569"/>
        <v>3</v>
      </c>
      <c r="D18199">
        <v>2612</v>
      </c>
      <c r="E18199" t="s">
        <v>37</v>
      </c>
      <c r="F18199" s="4">
        <v>455000</v>
      </c>
      <c r="G18199" t="s">
        <v>6</v>
      </c>
      <c r="H18199">
        <v>2</v>
      </c>
      <c r="I18199" s="4">
        <f>IF(E18199="Rhode Island", Table1[[#This Row],[price]]*$L$3, IF(E18199="Massachusetts", Table1[[#This Row],[price]]*$L$2, 1))</f>
        <v>455000</v>
      </c>
    </row>
    <row r="18200" spans="1:9" x14ac:dyDescent="0.25">
      <c r="A18200" s="2">
        <v>42604</v>
      </c>
      <c r="B18200" s="1">
        <f t="shared" si="568"/>
        <v>2016</v>
      </c>
      <c r="C18200" s="1">
        <f t="shared" si="569"/>
        <v>3</v>
      </c>
      <c r="D18200">
        <v>2612</v>
      </c>
      <c r="E18200" t="s">
        <v>37</v>
      </c>
      <c r="F18200" s="4">
        <v>585000</v>
      </c>
      <c r="G18200" t="s">
        <v>6</v>
      </c>
      <c r="H18200">
        <v>3</v>
      </c>
      <c r="I18200" s="4">
        <f>IF(E18200="Rhode Island", Table1[[#This Row],[price]]*$L$3, IF(E18200="Massachusetts", Table1[[#This Row],[price]]*$L$2, 1))</f>
        <v>585000</v>
      </c>
    </row>
    <row r="18201" spans="1:9" x14ac:dyDescent="0.25">
      <c r="A18201" s="2">
        <v>42604</v>
      </c>
      <c r="B18201" s="1">
        <f t="shared" si="568"/>
        <v>2016</v>
      </c>
      <c r="C18201" s="1">
        <f t="shared" si="569"/>
        <v>3</v>
      </c>
      <c r="D18201">
        <v>2600</v>
      </c>
      <c r="E18201" t="s">
        <v>37</v>
      </c>
      <c r="F18201" s="4">
        <v>760000</v>
      </c>
      <c r="G18201" t="s">
        <v>6</v>
      </c>
      <c r="H18201">
        <v>2</v>
      </c>
      <c r="I18201" s="4">
        <f>IF(E18201="Rhode Island", Table1[[#This Row],[price]]*$L$3, IF(E18201="Massachusetts", Table1[[#This Row],[price]]*$L$2, 1))</f>
        <v>760000</v>
      </c>
    </row>
    <row r="18202" spans="1:9" x14ac:dyDescent="0.25">
      <c r="A18202" s="2">
        <v>42605</v>
      </c>
      <c r="B18202" s="1">
        <f t="shared" si="568"/>
        <v>2016</v>
      </c>
      <c r="C18202" s="1">
        <f t="shared" si="569"/>
        <v>3</v>
      </c>
      <c r="D18202">
        <v>2913</v>
      </c>
      <c r="E18202" t="s">
        <v>36</v>
      </c>
      <c r="F18202" s="4">
        <v>376000</v>
      </c>
      <c r="G18202" t="s">
        <v>5</v>
      </c>
      <c r="H18202">
        <v>2</v>
      </c>
      <c r="I18202" s="4">
        <f>IF(E18202="Rhode Island", Table1[[#This Row],[price]]*$L$3, IF(E18202="Massachusetts", Table1[[#This Row],[price]]*$L$2, 1))</f>
        <v>376000</v>
      </c>
    </row>
    <row r="18203" spans="1:9" x14ac:dyDescent="0.25">
      <c r="A18203" s="2">
        <v>42605</v>
      </c>
      <c r="B18203" s="1">
        <f t="shared" si="568"/>
        <v>2016</v>
      </c>
      <c r="C18203" s="1">
        <f t="shared" si="569"/>
        <v>3</v>
      </c>
      <c r="D18203">
        <v>2617</v>
      </c>
      <c r="E18203" t="s">
        <v>37</v>
      </c>
      <c r="F18203" s="4">
        <v>432000</v>
      </c>
      <c r="G18203" t="s">
        <v>5</v>
      </c>
      <c r="H18203">
        <v>2</v>
      </c>
      <c r="I18203" s="4">
        <f>IF(E18203="Rhode Island", Table1[[#This Row],[price]]*$L$3, IF(E18203="Massachusetts", Table1[[#This Row],[price]]*$L$2, 1))</f>
        <v>432000</v>
      </c>
    </row>
    <row r="18204" spans="1:9" x14ac:dyDescent="0.25">
      <c r="A18204" s="2">
        <v>42605</v>
      </c>
      <c r="B18204" s="1">
        <f t="shared" si="568"/>
        <v>2016</v>
      </c>
      <c r="C18204" s="1">
        <f t="shared" si="569"/>
        <v>3</v>
      </c>
      <c r="D18204">
        <v>2903</v>
      </c>
      <c r="E18204" t="s">
        <v>36</v>
      </c>
      <c r="F18204" s="4">
        <v>480000</v>
      </c>
      <c r="G18204" t="s">
        <v>5</v>
      </c>
      <c r="H18204">
        <v>3</v>
      </c>
      <c r="I18204" s="4">
        <f>IF(E18204="Rhode Island", Table1[[#This Row],[price]]*$L$3, IF(E18204="Massachusetts", Table1[[#This Row],[price]]*$L$2, 1))</f>
        <v>480000</v>
      </c>
    </row>
    <row r="18205" spans="1:9" x14ac:dyDescent="0.25">
      <c r="A18205" s="2">
        <v>42605</v>
      </c>
      <c r="B18205" s="1">
        <f t="shared" si="568"/>
        <v>2016</v>
      </c>
      <c r="C18205" s="1">
        <f t="shared" si="569"/>
        <v>3</v>
      </c>
      <c r="D18205">
        <v>2615</v>
      </c>
      <c r="E18205" t="s">
        <v>37</v>
      </c>
      <c r="F18205" s="4">
        <v>500000</v>
      </c>
      <c r="G18205" t="s">
        <v>5</v>
      </c>
      <c r="H18205">
        <v>3</v>
      </c>
      <c r="I18205" s="4">
        <f>IF(E18205="Rhode Island", Table1[[#This Row],[price]]*$L$3, IF(E18205="Massachusetts", Table1[[#This Row],[price]]*$L$2, 1))</f>
        <v>500000</v>
      </c>
    </row>
    <row r="18206" spans="1:9" x14ac:dyDescent="0.25">
      <c r="A18206" s="2">
        <v>42605</v>
      </c>
      <c r="B18206" s="1">
        <f t="shared" si="568"/>
        <v>2016</v>
      </c>
      <c r="C18206" s="1">
        <f t="shared" si="569"/>
        <v>3</v>
      </c>
      <c r="D18206">
        <v>2611</v>
      </c>
      <c r="E18206" t="s">
        <v>37</v>
      </c>
      <c r="F18206" s="4">
        <v>547500</v>
      </c>
      <c r="G18206" t="s">
        <v>5</v>
      </c>
      <c r="H18206">
        <v>4</v>
      </c>
      <c r="I18206" s="4">
        <f>IF(E18206="Rhode Island", Table1[[#This Row],[price]]*$L$3, IF(E18206="Massachusetts", Table1[[#This Row],[price]]*$L$2, 1))</f>
        <v>547500</v>
      </c>
    </row>
    <row r="18207" spans="1:9" x14ac:dyDescent="0.25">
      <c r="A18207" s="2">
        <v>42605</v>
      </c>
      <c r="B18207" s="1">
        <f t="shared" si="568"/>
        <v>2016</v>
      </c>
      <c r="C18207" s="1">
        <f t="shared" si="569"/>
        <v>3</v>
      </c>
      <c r="D18207">
        <v>2615</v>
      </c>
      <c r="E18207" t="s">
        <v>37</v>
      </c>
      <c r="F18207" s="4">
        <v>555000</v>
      </c>
      <c r="G18207" t="s">
        <v>5</v>
      </c>
      <c r="H18207">
        <v>3</v>
      </c>
      <c r="I18207" s="4">
        <f>IF(E18207="Rhode Island", Table1[[#This Row],[price]]*$L$3, IF(E18207="Massachusetts", Table1[[#This Row],[price]]*$L$2, 1))</f>
        <v>555000</v>
      </c>
    </row>
    <row r="18208" spans="1:9" x14ac:dyDescent="0.25">
      <c r="A18208" s="2">
        <v>42605</v>
      </c>
      <c r="B18208" s="1">
        <f t="shared" si="568"/>
        <v>2016</v>
      </c>
      <c r="C18208" s="1">
        <f t="shared" si="569"/>
        <v>3</v>
      </c>
      <c r="D18208">
        <v>2906</v>
      </c>
      <c r="E18208" t="s">
        <v>36</v>
      </c>
      <c r="F18208" s="4">
        <v>620000</v>
      </c>
      <c r="G18208" t="s">
        <v>5</v>
      </c>
      <c r="H18208">
        <v>4</v>
      </c>
      <c r="I18208" s="4">
        <f>IF(E18208="Rhode Island", Table1[[#This Row],[price]]*$L$3, IF(E18208="Massachusetts", Table1[[#This Row],[price]]*$L$2, 1))</f>
        <v>620000</v>
      </c>
    </row>
    <row r="18209" spans="1:9" x14ac:dyDescent="0.25">
      <c r="A18209" s="2">
        <v>42605</v>
      </c>
      <c r="B18209" s="1">
        <f t="shared" si="568"/>
        <v>2016</v>
      </c>
      <c r="C18209" s="1">
        <f t="shared" si="569"/>
        <v>3</v>
      </c>
      <c r="D18209">
        <v>2602</v>
      </c>
      <c r="E18209" t="s">
        <v>37</v>
      </c>
      <c r="F18209" s="4">
        <v>900000</v>
      </c>
      <c r="G18209" t="s">
        <v>5</v>
      </c>
      <c r="H18209">
        <v>3</v>
      </c>
      <c r="I18209" s="4">
        <f>IF(E18209="Rhode Island", Table1[[#This Row],[price]]*$L$3, IF(E18209="Massachusetts", Table1[[#This Row],[price]]*$L$2, 1))</f>
        <v>900000</v>
      </c>
    </row>
    <row r="18210" spans="1:9" x14ac:dyDescent="0.25">
      <c r="A18210" s="2">
        <v>42605</v>
      </c>
      <c r="B18210" s="1">
        <f t="shared" si="568"/>
        <v>2016</v>
      </c>
      <c r="C18210" s="1">
        <f t="shared" si="569"/>
        <v>3</v>
      </c>
      <c r="D18210">
        <v>2605</v>
      </c>
      <c r="E18210" t="s">
        <v>37</v>
      </c>
      <c r="F18210" s="4">
        <v>497000</v>
      </c>
      <c r="G18210" t="s">
        <v>6</v>
      </c>
      <c r="H18210">
        <v>2</v>
      </c>
      <c r="I18210" s="4">
        <f>IF(E18210="Rhode Island", Table1[[#This Row],[price]]*$L$3, IF(E18210="Massachusetts", Table1[[#This Row],[price]]*$L$2, 1))</f>
        <v>497000</v>
      </c>
    </row>
    <row r="18211" spans="1:9" x14ac:dyDescent="0.25">
      <c r="A18211" s="2">
        <v>42606</v>
      </c>
      <c r="B18211" s="1">
        <f t="shared" si="568"/>
        <v>2016</v>
      </c>
      <c r="C18211" s="1">
        <f t="shared" si="569"/>
        <v>3</v>
      </c>
      <c r="D18211">
        <v>2611</v>
      </c>
      <c r="E18211" t="s">
        <v>37</v>
      </c>
      <c r="F18211" s="4">
        <v>485000</v>
      </c>
      <c r="G18211" t="s">
        <v>5</v>
      </c>
      <c r="H18211">
        <v>2</v>
      </c>
      <c r="I18211" s="4">
        <f>IF(E18211="Rhode Island", Table1[[#This Row],[price]]*$L$3, IF(E18211="Massachusetts", Table1[[#This Row],[price]]*$L$2, 1))</f>
        <v>485000</v>
      </c>
    </row>
    <row r="18212" spans="1:9" x14ac:dyDescent="0.25">
      <c r="A18212" s="2">
        <v>42606</v>
      </c>
      <c r="B18212" s="1">
        <f t="shared" si="568"/>
        <v>2016</v>
      </c>
      <c r="C18212" s="1">
        <f t="shared" si="569"/>
        <v>3</v>
      </c>
      <c r="D18212">
        <v>2913</v>
      </c>
      <c r="E18212" t="s">
        <v>36</v>
      </c>
      <c r="F18212" s="4">
        <v>495000</v>
      </c>
      <c r="G18212" t="s">
        <v>5</v>
      </c>
      <c r="H18212">
        <v>3</v>
      </c>
      <c r="I18212" s="4">
        <f>IF(E18212="Rhode Island", Table1[[#This Row],[price]]*$L$3, IF(E18212="Massachusetts", Table1[[#This Row],[price]]*$L$2, 1))</f>
        <v>495000</v>
      </c>
    </row>
    <row r="18213" spans="1:9" x14ac:dyDescent="0.25">
      <c r="A18213" s="2">
        <v>42606</v>
      </c>
      <c r="B18213" s="1">
        <f t="shared" si="568"/>
        <v>2016</v>
      </c>
      <c r="C18213" s="1">
        <f t="shared" si="569"/>
        <v>3</v>
      </c>
      <c r="D18213">
        <v>2902</v>
      </c>
      <c r="E18213" t="s">
        <v>36</v>
      </c>
      <c r="F18213" s="4">
        <v>530000</v>
      </c>
      <c r="G18213" t="s">
        <v>5</v>
      </c>
      <c r="H18213">
        <v>4</v>
      </c>
      <c r="I18213" s="4">
        <f>IF(E18213="Rhode Island", Table1[[#This Row],[price]]*$L$3, IF(E18213="Massachusetts", Table1[[#This Row],[price]]*$L$2, 1))</f>
        <v>530000</v>
      </c>
    </row>
    <row r="18214" spans="1:9" x14ac:dyDescent="0.25">
      <c r="A18214" s="2">
        <v>42606</v>
      </c>
      <c r="B18214" s="1">
        <f t="shared" si="568"/>
        <v>2016</v>
      </c>
      <c r="C18214" s="1">
        <f t="shared" si="569"/>
        <v>3</v>
      </c>
      <c r="D18214">
        <v>2905</v>
      </c>
      <c r="E18214" t="s">
        <v>36</v>
      </c>
      <c r="F18214" s="4">
        <v>534000</v>
      </c>
      <c r="G18214" t="s">
        <v>5</v>
      </c>
      <c r="H18214">
        <v>4</v>
      </c>
      <c r="I18214" s="4">
        <f>IF(E18214="Rhode Island", Table1[[#This Row],[price]]*$L$3, IF(E18214="Massachusetts", Table1[[#This Row],[price]]*$L$2, 1))</f>
        <v>534000</v>
      </c>
    </row>
    <row r="18215" spans="1:9" x14ac:dyDescent="0.25">
      <c r="A18215" s="2">
        <v>42606</v>
      </c>
      <c r="B18215" s="1">
        <f t="shared" si="568"/>
        <v>2016</v>
      </c>
      <c r="C18215" s="1">
        <f t="shared" si="569"/>
        <v>3</v>
      </c>
      <c r="D18215">
        <v>2903</v>
      </c>
      <c r="E18215" t="s">
        <v>36</v>
      </c>
      <c r="F18215" s="4">
        <v>570000</v>
      </c>
      <c r="G18215" t="s">
        <v>5</v>
      </c>
      <c r="H18215">
        <v>3</v>
      </c>
      <c r="I18215" s="4">
        <f>IF(E18215="Rhode Island", Table1[[#This Row],[price]]*$L$3, IF(E18215="Massachusetts", Table1[[#This Row],[price]]*$L$2, 1))</f>
        <v>570000</v>
      </c>
    </row>
    <row r="18216" spans="1:9" x14ac:dyDescent="0.25">
      <c r="A18216" s="2">
        <v>42606</v>
      </c>
      <c r="B18216" s="1">
        <f t="shared" si="568"/>
        <v>2016</v>
      </c>
      <c r="C18216" s="1">
        <f t="shared" si="569"/>
        <v>3</v>
      </c>
      <c r="D18216">
        <v>2617</v>
      </c>
      <c r="E18216" t="s">
        <v>37</v>
      </c>
      <c r="F18216" s="4">
        <v>650000</v>
      </c>
      <c r="G18216" t="s">
        <v>5</v>
      </c>
      <c r="H18216">
        <v>4</v>
      </c>
      <c r="I18216" s="4">
        <f>IF(E18216="Rhode Island", Table1[[#This Row],[price]]*$L$3, IF(E18216="Massachusetts", Table1[[#This Row],[price]]*$L$2, 1))</f>
        <v>650000</v>
      </c>
    </row>
    <row r="18217" spans="1:9" x14ac:dyDescent="0.25">
      <c r="A18217" s="2">
        <v>42606</v>
      </c>
      <c r="B18217" s="1">
        <f t="shared" si="568"/>
        <v>2016</v>
      </c>
      <c r="C18217" s="1">
        <f t="shared" si="569"/>
        <v>3</v>
      </c>
      <c r="D18217">
        <v>2603</v>
      </c>
      <c r="E18217" t="s">
        <v>37</v>
      </c>
      <c r="F18217" s="4">
        <v>410000</v>
      </c>
      <c r="G18217" t="s">
        <v>6</v>
      </c>
      <c r="H18217">
        <v>2</v>
      </c>
      <c r="I18217" s="4">
        <f>IF(E18217="Rhode Island", Table1[[#This Row],[price]]*$L$3, IF(E18217="Massachusetts", Table1[[#This Row],[price]]*$L$2, 1))</f>
        <v>410000</v>
      </c>
    </row>
    <row r="18218" spans="1:9" x14ac:dyDescent="0.25">
      <c r="A18218" s="2">
        <v>42606</v>
      </c>
      <c r="B18218" s="1">
        <f t="shared" si="568"/>
        <v>2016</v>
      </c>
      <c r="C18218" s="1">
        <f t="shared" si="569"/>
        <v>3</v>
      </c>
      <c r="D18218">
        <v>2604</v>
      </c>
      <c r="E18218" t="s">
        <v>37</v>
      </c>
      <c r="F18218" s="4">
        <v>410000</v>
      </c>
      <c r="G18218" t="s">
        <v>6</v>
      </c>
      <c r="H18218">
        <v>2</v>
      </c>
      <c r="I18218" s="4">
        <f>IF(E18218="Rhode Island", Table1[[#This Row],[price]]*$L$3, IF(E18218="Massachusetts", Table1[[#This Row],[price]]*$L$2, 1))</f>
        <v>410000</v>
      </c>
    </row>
    <row r="18219" spans="1:9" x14ac:dyDescent="0.25">
      <c r="A18219" s="2">
        <v>42606</v>
      </c>
      <c r="B18219" s="1">
        <f t="shared" si="568"/>
        <v>2016</v>
      </c>
      <c r="C18219" s="1">
        <f t="shared" si="569"/>
        <v>3</v>
      </c>
      <c r="D18219">
        <v>2614</v>
      </c>
      <c r="E18219" t="s">
        <v>37</v>
      </c>
      <c r="F18219" s="4">
        <v>420000</v>
      </c>
      <c r="G18219" t="s">
        <v>6</v>
      </c>
      <c r="H18219">
        <v>2</v>
      </c>
      <c r="I18219" s="4">
        <f>IF(E18219="Rhode Island", Table1[[#This Row],[price]]*$L$3, IF(E18219="Massachusetts", Table1[[#This Row],[price]]*$L$2, 1))</f>
        <v>420000</v>
      </c>
    </row>
    <row r="18220" spans="1:9" x14ac:dyDescent="0.25">
      <c r="A18220" s="2">
        <v>42607</v>
      </c>
      <c r="B18220" s="1">
        <f t="shared" si="568"/>
        <v>2016</v>
      </c>
      <c r="C18220" s="1">
        <f t="shared" si="569"/>
        <v>3</v>
      </c>
      <c r="D18220">
        <v>2615</v>
      </c>
      <c r="E18220" t="s">
        <v>37</v>
      </c>
      <c r="F18220" s="4">
        <v>372000</v>
      </c>
      <c r="G18220" t="s">
        <v>5</v>
      </c>
      <c r="H18220">
        <v>3</v>
      </c>
      <c r="I18220" s="4">
        <f>IF(E18220="Rhode Island", Table1[[#This Row],[price]]*$L$3, IF(E18220="Massachusetts", Table1[[#This Row],[price]]*$L$2, 1))</f>
        <v>372000</v>
      </c>
    </row>
    <row r="18221" spans="1:9" x14ac:dyDescent="0.25">
      <c r="A18221" s="2">
        <v>42607</v>
      </c>
      <c r="B18221" s="1">
        <f t="shared" si="568"/>
        <v>2016</v>
      </c>
      <c r="C18221" s="1">
        <f t="shared" si="569"/>
        <v>3</v>
      </c>
      <c r="D18221">
        <v>2906</v>
      </c>
      <c r="E18221" t="s">
        <v>36</v>
      </c>
      <c r="F18221" s="4">
        <v>383000</v>
      </c>
      <c r="G18221" t="s">
        <v>5</v>
      </c>
      <c r="H18221">
        <v>3</v>
      </c>
      <c r="I18221" s="4">
        <f>IF(E18221="Rhode Island", Table1[[#This Row],[price]]*$L$3, IF(E18221="Massachusetts", Table1[[#This Row],[price]]*$L$2, 1))</f>
        <v>383000</v>
      </c>
    </row>
    <row r="18222" spans="1:9" x14ac:dyDescent="0.25">
      <c r="A18222" s="2">
        <v>42607</v>
      </c>
      <c r="B18222" s="1">
        <f t="shared" si="568"/>
        <v>2016</v>
      </c>
      <c r="C18222" s="1">
        <f t="shared" si="569"/>
        <v>3</v>
      </c>
      <c r="D18222">
        <v>2903</v>
      </c>
      <c r="E18222" t="s">
        <v>36</v>
      </c>
      <c r="F18222" s="4">
        <v>450000</v>
      </c>
      <c r="G18222" t="s">
        <v>5</v>
      </c>
      <c r="H18222">
        <v>3</v>
      </c>
      <c r="I18222" s="4">
        <f>IF(E18222="Rhode Island", Table1[[#This Row],[price]]*$L$3, IF(E18222="Massachusetts", Table1[[#This Row],[price]]*$L$2, 1))</f>
        <v>450000</v>
      </c>
    </row>
    <row r="18223" spans="1:9" x14ac:dyDescent="0.25">
      <c r="A18223" s="2">
        <v>42607</v>
      </c>
      <c r="B18223" s="1">
        <f t="shared" si="568"/>
        <v>2016</v>
      </c>
      <c r="C18223" s="1">
        <f t="shared" si="569"/>
        <v>3</v>
      </c>
      <c r="D18223">
        <v>2906</v>
      </c>
      <c r="E18223" t="s">
        <v>36</v>
      </c>
      <c r="F18223" s="4">
        <v>450000</v>
      </c>
      <c r="G18223" t="s">
        <v>5</v>
      </c>
      <c r="H18223">
        <v>4</v>
      </c>
      <c r="I18223" s="4">
        <f>IF(E18223="Rhode Island", Table1[[#This Row],[price]]*$L$3, IF(E18223="Massachusetts", Table1[[#This Row],[price]]*$L$2, 1))</f>
        <v>450000</v>
      </c>
    </row>
    <row r="18224" spans="1:9" x14ac:dyDescent="0.25">
      <c r="A18224" s="2">
        <v>42607</v>
      </c>
      <c r="B18224" s="1">
        <f t="shared" si="568"/>
        <v>2016</v>
      </c>
      <c r="C18224" s="1">
        <f t="shared" si="569"/>
        <v>3</v>
      </c>
      <c r="D18224">
        <v>2905</v>
      </c>
      <c r="E18224" t="s">
        <v>36</v>
      </c>
      <c r="F18224" s="4">
        <v>477500</v>
      </c>
      <c r="G18224" t="s">
        <v>5</v>
      </c>
      <c r="H18224">
        <v>3</v>
      </c>
      <c r="I18224" s="4">
        <f>IF(E18224="Rhode Island", Table1[[#This Row],[price]]*$L$3, IF(E18224="Massachusetts", Table1[[#This Row],[price]]*$L$2, 1))</f>
        <v>477500</v>
      </c>
    </row>
    <row r="18225" spans="1:9" x14ac:dyDescent="0.25">
      <c r="A18225" s="2">
        <v>42607</v>
      </c>
      <c r="B18225" s="1">
        <f t="shared" si="568"/>
        <v>2016</v>
      </c>
      <c r="C18225" s="1">
        <f t="shared" si="569"/>
        <v>3</v>
      </c>
      <c r="D18225">
        <v>2611</v>
      </c>
      <c r="E18225" t="s">
        <v>37</v>
      </c>
      <c r="F18225" s="4">
        <v>562000</v>
      </c>
      <c r="G18225" t="s">
        <v>5</v>
      </c>
      <c r="H18225">
        <v>3</v>
      </c>
      <c r="I18225" s="4">
        <f>IF(E18225="Rhode Island", Table1[[#This Row],[price]]*$L$3, IF(E18225="Massachusetts", Table1[[#This Row],[price]]*$L$2, 1))</f>
        <v>562000</v>
      </c>
    </row>
    <row r="18226" spans="1:9" x14ac:dyDescent="0.25">
      <c r="A18226" s="2">
        <v>42607</v>
      </c>
      <c r="B18226" s="1">
        <f t="shared" si="568"/>
        <v>2016</v>
      </c>
      <c r="C18226" s="1">
        <f t="shared" si="569"/>
        <v>3</v>
      </c>
      <c r="D18226">
        <v>2617</v>
      </c>
      <c r="E18226" t="s">
        <v>37</v>
      </c>
      <c r="F18226" s="4">
        <v>570000</v>
      </c>
      <c r="G18226" t="s">
        <v>5</v>
      </c>
      <c r="H18226">
        <v>4</v>
      </c>
      <c r="I18226" s="4">
        <f>IF(E18226="Rhode Island", Table1[[#This Row],[price]]*$L$3, IF(E18226="Massachusetts", Table1[[#This Row],[price]]*$L$2, 1))</f>
        <v>570000</v>
      </c>
    </row>
    <row r="18227" spans="1:9" x14ac:dyDescent="0.25">
      <c r="A18227" s="2">
        <v>42607</v>
      </c>
      <c r="B18227" s="1">
        <f t="shared" si="568"/>
        <v>2016</v>
      </c>
      <c r="C18227" s="1">
        <f t="shared" si="569"/>
        <v>3</v>
      </c>
      <c r="D18227">
        <v>2902</v>
      </c>
      <c r="E18227" t="s">
        <v>36</v>
      </c>
      <c r="F18227" s="4">
        <v>580500</v>
      </c>
      <c r="G18227" t="s">
        <v>5</v>
      </c>
      <c r="H18227">
        <v>3</v>
      </c>
      <c r="I18227" s="4">
        <f>IF(E18227="Rhode Island", Table1[[#This Row],[price]]*$L$3, IF(E18227="Massachusetts", Table1[[#This Row],[price]]*$L$2, 1))</f>
        <v>580500</v>
      </c>
    </row>
    <row r="18228" spans="1:9" x14ac:dyDescent="0.25">
      <c r="A18228" s="2">
        <v>42607</v>
      </c>
      <c r="B18228" s="1">
        <f t="shared" si="568"/>
        <v>2016</v>
      </c>
      <c r="C18228" s="1">
        <f t="shared" si="569"/>
        <v>3</v>
      </c>
      <c r="D18228">
        <v>2614</v>
      </c>
      <c r="E18228" t="s">
        <v>37</v>
      </c>
      <c r="F18228" s="4">
        <v>615000</v>
      </c>
      <c r="G18228" t="s">
        <v>5</v>
      </c>
      <c r="H18228">
        <v>4</v>
      </c>
      <c r="I18228" s="4">
        <f>IF(E18228="Rhode Island", Table1[[#This Row],[price]]*$L$3, IF(E18228="Massachusetts", Table1[[#This Row],[price]]*$L$2, 1))</f>
        <v>615000</v>
      </c>
    </row>
    <row r="18229" spans="1:9" x14ac:dyDescent="0.25">
      <c r="A18229" s="2">
        <v>42607</v>
      </c>
      <c r="B18229" s="1">
        <f t="shared" si="568"/>
        <v>2016</v>
      </c>
      <c r="C18229" s="1">
        <f t="shared" si="569"/>
        <v>3</v>
      </c>
      <c r="D18229">
        <v>2605</v>
      </c>
      <c r="E18229" t="s">
        <v>37</v>
      </c>
      <c r="F18229" s="4">
        <v>660000</v>
      </c>
      <c r="G18229" t="s">
        <v>5</v>
      </c>
      <c r="H18229">
        <v>3</v>
      </c>
      <c r="I18229" s="4">
        <f>IF(E18229="Rhode Island", Table1[[#This Row],[price]]*$L$3, IF(E18229="Massachusetts", Table1[[#This Row],[price]]*$L$2, 1))</f>
        <v>660000</v>
      </c>
    </row>
    <row r="18230" spans="1:9" x14ac:dyDescent="0.25">
      <c r="A18230" s="2">
        <v>42607</v>
      </c>
      <c r="B18230" s="1">
        <f t="shared" si="568"/>
        <v>2016</v>
      </c>
      <c r="C18230" s="1">
        <f t="shared" si="569"/>
        <v>3</v>
      </c>
      <c r="D18230">
        <v>2611</v>
      </c>
      <c r="E18230" t="s">
        <v>37</v>
      </c>
      <c r="F18230" s="4">
        <v>669000</v>
      </c>
      <c r="G18230" t="s">
        <v>5</v>
      </c>
      <c r="H18230">
        <v>4</v>
      </c>
      <c r="I18230" s="4">
        <f>IF(E18230="Rhode Island", Table1[[#This Row],[price]]*$L$3, IF(E18230="Massachusetts", Table1[[#This Row],[price]]*$L$2, 1))</f>
        <v>669000</v>
      </c>
    </row>
    <row r="18231" spans="1:9" x14ac:dyDescent="0.25">
      <c r="A18231" s="2">
        <v>42607</v>
      </c>
      <c r="B18231" s="1">
        <f t="shared" si="568"/>
        <v>2016</v>
      </c>
      <c r="C18231" s="1">
        <f t="shared" si="569"/>
        <v>3</v>
      </c>
      <c r="D18231">
        <v>2914</v>
      </c>
      <c r="E18231" t="s">
        <v>36</v>
      </c>
      <c r="F18231" s="4">
        <v>685000</v>
      </c>
      <c r="G18231" t="s">
        <v>5</v>
      </c>
      <c r="H18231">
        <v>4</v>
      </c>
      <c r="I18231" s="4">
        <f>IF(E18231="Rhode Island", Table1[[#This Row],[price]]*$L$3, IF(E18231="Massachusetts", Table1[[#This Row],[price]]*$L$2, 1))</f>
        <v>685000</v>
      </c>
    </row>
    <row r="18232" spans="1:9" x14ac:dyDescent="0.25">
      <c r="A18232" s="2">
        <v>42607</v>
      </c>
      <c r="B18232" s="1">
        <f t="shared" si="568"/>
        <v>2016</v>
      </c>
      <c r="C18232" s="1">
        <f t="shared" si="569"/>
        <v>3</v>
      </c>
      <c r="D18232">
        <v>2913</v>
      </c>
      <c r="E18232" t="s">
        <v>36</v>
      </c>
      <c r="F18232" s="4">
        <v>685000</v>
      </c>
      <c r="G18232" t="s">
        <v>5</v>
      </c>
      <c r="H18232">
        <v>4</v>
      </c>
      <c r="I18232" s="4">
        <f>IF(E18232="Rhode Island", Table1[[#This Row],[price]]*$L$3, IF(E18232="Massachusetts", Table1[[#This Row],[price]]*$L$2, 1))</f>
        <v>685000</v>
      </c>
    </row>
    <row r="18233" spans="1:9" x14ac:dyDescent="0.25">
      <c r="A18233" s="2">
        <v>42607</v>
      </c>
      <c r="B18233" s="1">
        <f t="shared" si="568"/>
        <v>2016</v>
      </c>
      <c r="C18233" s="1">
        <f t="shared" si="569"/>
        <v>3</v>
      </c>
      <c r="D18233">
        <v>2906</v>
      </c>
      <c r="E18233" t="s">
        <v>36</v>
      </c>
      <c r="F18233" s="4">
        <v>715000</v>
      </c>
      <c r="G18233" t="s">
        <v>5</v>
      </c>
      <c r="H18233">
        <v>4</v>
      </c>
      <c r="I18233" s="4">
        <f>IF(E18233="Rhode Island", Table1[[#This Row],[price]]*$L$3, IF(E18233="Massachusetts", Table1[[#This Row],[price]]*$L$2, 1))</f>
        <v>715000</v>
      </c>
    </row>
    <row r="18234" spans="1:9" x14ac:dyDescent="0.25">
      <c r="A18234" s="2">
        <v>42607</v>
      </c>
      <c r="B18234" s="1">
        <f t="shared" si="568"/>
        <v>2016</v>
      </c>
      <c r="C18234" s="1">
        <f t="shared" si="569"/>
        <v>3</v>
      </c>
      <c r="D18234">
        <v>2611</v>
      </c>
      <c r="E18234" t="s">
        <v>37</v>
      </c>
      <c r="F18234" s="4">
        <v>810000</v>
      </c>
      <c r="G18234" t="s">
        <v>5</v>
      </c>
      <c r="H18234">
        <v>4</v>
      </c>
      <c r="I18234" s="4">
        <f>IF(E18234="Rhode Island", Table1[[#This Row],[price]]*$L$3, IF(E18234="Massachusetts", Table1[[#This Row],[price]]*$L$2, 1))</f>
        <v>810000</v>
      </c>
    </row>
    <row r="18235" spans="1:9" x14ac:dyDescent="0.25">
      <c r="A18235" s="2">
        <v>42607</v>
      </c>
      <c r="B18235" s="1">
        <f t="shared" si="568"/>
        <v>2016</v>
      </c>
      <c r="C18235" s="1">
        <f t="shared" si="569"/>
        <v>3</v>
      </c>
      <c r="D18235">
        <v>2914</v>
      </c>
      <c r="E18235" t="s">
        <v>36</v>
      </c>
      <c r="F18235" s="4">
        <v>313000</v>
      </c>
      <c r="G18235" t="s">
        <v>6</v>
      </c>
      <c r="H18235">
        <v>2</v>
      </c>
      <c r="I18235" s="4">
        <f>IF(E18235="Rhode Island", Table1[[#This Row],[price]]*$L$3, IF(E18235="Massachusetts", Table1[[#This Row],[price]]*$L$2, 1))</f>
        <v>313000</v>
      </c>
    </row>
    <row r="18236" spans="1:9" x14ac:dyDescent="0.25">
      <c r="A18236" s="2">
        <v>42607</v>
      </c>
      <c r="B18236" s="1">
        <f t="shared" si="568"/>
        <v>2016</v>
      </c>
      <c r="C18236" s="1">
        <f t="shared" si="569"/>
        <v>3</v>
      </c>
      <c r="D18236">
        <v>2604</v>
      </c>
      <c r="E18236" t="s">
        <v>37</v>
      </c>
      <c r="F18236" s="4">
        <v>380000</v>
      </c>
      <c r="G18236" t="s">
        <v>6</v>
      </c>
      <c r="H18236">
        <v>2</v>
      </c>
      <c r="I18236" s="4">
        <f>IF(E18236="Rhode Island", Table1[[#This Row],[price]]*$L$3, IF(E18236="Massachusetts", Table1[[#This Row],[price]]*$L$2, 1))</f>
        <v>380000</v>
      </c>
    </row>
    <row r="18237" spans="1:9" x14ac:dyDescent="0.25">
      <c r="A18237" s="2">
        <v>42607</v>
      </c>
      <c r="B18237" s="1">
        <f t="shared" si="568"/>
        <v>2016</v>
      </c>
      <c r="C18237" s="1">
        <f t="shared" si="569"/>
        <v>3</v>
      </c>
      <c r="D18237">
        <v>2605</v>
      </c>
      <c r="E18237" t="s">
        <v>37</v>
      </c>
      <c r="F18237" s="4">
        <v>529000</v>
      </c>
      <c r="G18237" t="s">
        <v>6</v>
      </c>
      <c r="H18237">
        <v>3</v>
      </c>
      <c r="I18237" s="4">
        <f>IF(E18237="Rhode Island", Table1[[#This Row],[price]]*$L$3, IF(E18237="Massachusetts", Table1[[#This Row],[price]]*$L$2, 1))</f>
        <v>529000</v>
      </c>
    </row>
    <row r="18238" spans="1:9" x14ac:dyDescent="0.25">
      <c r="A18238" s="2">
        <v>42608</v>
      </c>
      <c r="B18238" s="1">
        <f t="shared" si="568"/>
        <v>2016</v>
      </c>
      <c r="C18238" s="1">
        <f t="shared" si="569"/>
        <v>3</v>
      </c>
      <c r="D18238">
        <v>2615</v>
      </c>
      <c r="E18238" t="s">
        <v>37</v>
      </c>
      <c r="F18238" s="4">
        <v>405000</v>
      </c>
      <c r="G18238" t="s">
        <v>5</v>
      </c>
      <c r="H18238">
        <v>3</v>
      </c>
      <c r="I18238" s="4">
        <f>IF(E18238="Rhode Island", Table1[[#This Row],[price]]*$L$3, IF(E18238="Massachusetts", Table1[[#This Row],[price]]*$L$2, 1))</f>
        <v>405000</v>
      </c>
    </row>
    <row r="18239" spans="1:9" x14ac:dyDescent="0.25">
      <c r="A18239" s="2">
        <v>42608</v>
      </c>
      <c r="B18239" s="1">
        <f t="shared" si="568"/>
        <v>2016</v>
      </c>
      <c r="C18239" s="1">
        <f t="shared" si="569"/>
        <v>3</v>
      </c>
      <c r="D18239">
        <v>2902</v>
      </c>
      <c r="E18239" t="s">
        <v>36</v>
      </c>
      <c r="F18239" s="4">
        <v>449000</v>
      </c>
      <c r="G18239" t="s">
        <v>5</v>
      </c>
      <c r="H18239">
        <v>3</v>
      </c>
      <c r="I18239" s="4">
        <f>IF(E18239="Rhode Island", Table1[[#This Row],[price]]*$L$3, IF(E18239="Massachusetts", Table1[[#This Row],[price]]*$L$2, 1))</f>
        <v>449000</v>
      </c>
    </row>
    <row r="18240" spans="1:9" x14ac:dyDescent="0.25">
      <c r="A18240" s="2">
        <v>42608</v>
      </c>
      <c r="B18240" s="1">
        <f t="shared" si="568"/>
        <v>2016</v>
      </c>
      <c r="C18240" s="1">
        <f t="shared" si="569"/>
        <v>3</v>
      </c>
      <c r="D18240">
        <v>2615</v>
      </c>
      <c r="E18240" t="s">
        <v>37</v>
      </c>
      <c r="F18240" s="4">
        <v>471000</v>
      </c>
      <c r="G18240" t="s">
        <v>5</v>
      </c>
      <c r="H18240">
        <v>3</v>
      </c>
      <c r="I18240" s="4">
        <f>IF(E18240="Rhode Island", Table1[[#This Row],[price]]*$L$3, IF(E18240="Massachusetts", Table1[[#This Row],[price]]*$L$2, 1))</f>
        <v>471000</v>
      </c>
    </row>
    <row r="18241" spans="1:9" x14ac:dyDescent="0.25">
      <c r="A18241" s="2">
        <v>42608</v>
      </c>
      <c r="B18241" s="1">
        <f t="shared" si="568"/>
        <v>2016</v>
      </c>
      <c r="C18241" s="1">
        <f t="shared" si="569"/>
        <v>3</v>
      </c>
      <c r="D18241">
        <v>2903</v>
      </c>
      <c r="E18241" t="s">
        <v>36</v>
      </c>
      <c r="F18241" s="4">
        <v>490000</v>
      </c>
      <c r="G18241" t="s">
        <v>5</v>
      </c>
      <c r="H18241">
        <v>3</v>
      </c>
      <c r="I18241" s="4">
        <f>IF(E18241="Rhode Island", Table1[[#This Row],[price]]*$L$3, IF(E18241="Massachusetts", Table1[[#This Row],[price]]*$L$2, 1))</f>
        <v>490000</v>
      </c>
    </row>
    <row r="18242" spans="1:9" x14ac:dyDescent="0.25">
      <c r="A18242" s="2">
        <v>42608</v>
      </c>
      <c r="B18242" s="1">
        <f t="shared" ref="B18242:B18305" si="570">YEAR(A18242)</f>
        <v>2016</v>
      </c>
      <c r="C18242" s="1">
        <f t="shared" ref="C18242:C18305" si="571">ROUNDUP(MONTH(A18242)/3,0)</f>
        <v>3</v>
      </c>
      <c r="D18242">
        <v>2615</v>
      </c>
      <c r="E18242" t="s">
        <v>37</v>
      </c>
      <c r="F18242" s="4">
        <v>505000</v>
      </c>
      <c r="G18242" t="s">
        <v>5</v>
      </c>
      <c r="H18242">
        <v>4</v>
      </c>
      <c r="I18242" s="4">
        <f>IF(E18242="Rhode Island", Table1[[#This Row],[price]]*$L$3, IF(E18242="Massachusetts", Table1[[#This Row],[price]]*$L$2, 1))</f>
        <v>505000</v>
      </c>
    </row>
    <row r="18243" spans="1:9" x14ac:dyDescent="0.25">
      <c r="A18243" s="2">
        <v>42608</v>
      </c>
      <c r="B18243" s="1">
        <f t="shared" si="570"/>
        <v>2016</v>
      </c>
      <c r="C18243" s="1">
        <f t="shared" si="571"/>
        <v>3</v>
      </c>
      <c r="D18243">
        <v>2912</v>
      </c>
      <c r="E18243" t="s">
        <v>36</v>
      </c>
      <c r="F18243" s="4">
        <v>520000</v>
      </c>
      <c r="G18243" t="s">
        <v>5</v>
      </c>
      <c r="H18243">
        <v>3</v>
      </c>
      <c r="I18243" s="4">
        <f>IF(E18243="Rhode Island", Table1[[#This Row],[price]]*$L$3, IF(E18243="Massachusetts", Table1[[#This Row],[price]]*$L$2, 1))</f>
        <v>520000</v>
      </c>
    </row>
    <row r="18244" spans="1:9" x14ac:dyDescent="0.25">
      <c r="A18244" s="2">
        <v>42608</v>
      </c>
      <c r="B18244" s="1">
        <f t="shared" si="570"/>
        <v>2016</v>
      </c>
      <c r="C18244" s="1">
        <f t="shared" si="571"/>
        <v>3</v>
      </c>
      <c r="D18244">
        <v>2905</v>
      </c>
      <c r="E18244" t="s">
        <v>36</v>
      </c>
      <c r="F18244" s="4">
        <v>540000</v>
      </c>
      <c r="G18244" t="s">
        <v>5</v>
      </c>
      <c r="H18244">
        <v>4</v>
      </c>
      <c r="I18244" s="4">
        <f>IF(E18244="Rhode Island", Table1[[#This Row],[price]]*$L$3, IF(E18244="Massachusetts", Table1[[#This Row],[price]]*$L$2, 1))</f>
        <v>540000</v>
      </c>
    </row>
    <row r="18245" spans="1:9" x14ac:dyDescent="0.25">
      <c r="A18245" s="2">
        <v>42608</v>
      </c>
      <c r="B18245" s="1">
        <f t="shared" si="570"/>
        <v>2016</v>
      </c>
      <c r="C18245" s="1">
        <f t="shared" si="571"/>
        <v>3</v>
      </c>
      <c r="D18245">
        <v>2914</v>
      </c>
      <c r="E18245" t="s">
        <v>36</v>
      </c>
      <c r="F18245" s="4">
        <v>655000</v>
      </c>
      <c r="G18245" t="s">
        <v>5</v>
      </c>
      <c r="H18245">
        <v>4</v>
      </c>
      <c r="I18245" s="4">
        <f>IF(E18245="Rhode Island", Table1[[#This Row],[price]]*$L$3, IF(E18245="Massachusetts", Table1[[#This Row],[price]]*$L$2, 1))</f>
        <v>655000</v>
      </c>
    </row>
    <row r="18246" spans="1:9" x14ac:dyDescent="0.25">
      <c r="A18246" s="2">
        <v>42608</v>
      </c>
      <c r="B18246" s="1">
        <f t="shared" si="570"/>
        <v>2016</v>
      </c>
      <c r="C18246" s="1">
        <f t="shared" si="571"/>
        <v>3</v>
      </c>
      <c r="D18246">
        <v>2913</v>
      </c>
      <c r="E18246" t="s">
        <v>36</v>
      </c>
      <c r="F18246" s="4">
        <v>710000</v>
      </c>
      <c r="G18246" t="s">
        <v>5</v>
      </c>
      <c r="H18246">
        <v>4</v>
      </c>
      <c r="I18246" s="4">
        <f>IF(E18246="Rhode Island", Table1[[#This Row],[price]]*$L$3, IF(E18246="Massachusetts", Table1[[#This Row],[price]]*$L$2, 1))</f>
        <v>710000</v>
      </c>
    </row>
    <row r="18247" spans="1:9" x14ac:dyDescent="0.25">
      <c r="A18247" s="2">
        <v>42608</v>
      </c>
      <c r="B18247" s="1">
        <f t="shared" si="570"/>
        <v>2016</v>
      </c>
      <c r="C18247" s="1">
        <f t="shared" si="571"/>
        <v>3</v>
      </c>
      <c r="D18247">
        <v>2614</v>
      </c>
      <c r="E18247" t="s">
        <v>37</v>
      </c>
      <c r="F18247" s="4">
        <v>790000</v>
      </c>
      <c r="G18247" t="s">
        <v>5</v>
      </c>
      <c r="H18247">
        <v>4</v>
      </c>
      <c r="I18247" s="4">
        <f>IF(E18247="Rhode Island", Table1[[#This Row],[price]]*$L$3, IF(E18247="Massachusetts", Table1[[#This Row],[price]]*$L$2, 1))</f>
        <v>790000</v>
      </c>
    </row>
    <row r="18248" spans="1:9" x14ac:dyDescent="0.25">
      <c r="A18248" s="2">
        <v>42608</v>
      </c>
      <c r="B18248" s="1">
        <f t="shared" si="570"/>
        <v>2016</v>
      </c>
      <c r="C18248" s="1">
        <f t="shared" si="571"/>
        <v>3</v>
      </c>
      <c r="D18248">
        <v>2602</v>
      </c>
      <c r="E18248" t="s">
        <v>37</v>
      </c>
      <c r="F18248" s="4">
        <v>830000</v>
      </c>
      <c r="G18248" t="s">
        <v>5</v>
      </c>
      <c r="H18248">
        <v>3</v>
      </c>
      <c r="I18248" s="4">
        <f>IF(E18248="Rhode Island", Table1[[#This Row],[price]]*$L$3, IF(E18248="Massachusetts", Table1[[#This Row],[price]]*$L$2, 1))</f>
        <v>830000</v>
      </c>
    </row>
    <row r="18249" spans="1:9" x14ac:dyDescent="0.25">
      <c r="A18249" s="2">
        <v>42608</v>
      </c>
      <c r="B18249" s="1">
        <f t="shared" si="570"/>
        <v>2016</v>
      </c>
      <c r="C18249" s="1">
        <f t="shared" si="571"/>
        <v>3</v>
      </c>
      <c r="D18249">
        <v>2605</v>
      </c>
      <c r="E18249" t="s">
        <v>37</v>
      </c>
      <c r="F18249" s="4">
        <v>230000</v>
      </c>
      <c r="G18249" t="s">
        <v>6</v>
      </c>
      <c r="H18249">
        <v>1</v>
      </c>
      <c r="I18249" s="4">
        <f>IF(E18249="Rhode Island", Table1[[#This Row],[price]]*$L$3, IF(E18249="Massachusetts", Table1[[#This Row],[price]]*$L$2, 1))</f>
        <v>230000</v>
      </c>
    </row>
    <row r="18250" spans="1:9" x14ac:dyDescent="0.25">
      <c r="A18250" s="2">
        <v>42608</v>
      </c>
      <c r="B18250" s="1">
        <f t="shared" si="570"/>
        <v>2016</v>
      </c>
      <c r="C18250" s="1">
        <f t="shared" si="571"/>
        <v>3</v>
      </c>
      <c r="D18250">
        <v>2615</v>
      </c>
      <c r="E18250" t="s">
        <v>37</v>
      </c>
      <c r="F18250" s="4">
        <v>285000</v>
      </c>
      <c r="G18250" t="s">
        <v>6</v>
      </c>
      <c r="H18250">
        <v>2</v>
      </c>
      <c r="I18250" s="4">
        <f>IF(E18250="Rhode Island", Table1[[#This Row],[price]]*$L$3, IF(E18250="Massachusetts", Table1[[#This Row],[price]]*$L$2, 1))</f>
        <v>285000</v>
      </c>
    </row>
    <row r="18251" spans="1:9" x14ac:dyDescent="0.25">
      <c r="A18251" s="2">
        <v>42608</v>
      </c>
      <c r="B18251" s="1">
        <f t="shared" si="570"/>
        <v>2016</v>
      </c>
      <c r="C18251" s="1">
        <f t="shared" si="571"/>
        <v>3</v>
      </c>
      <c r="D18251">
        <v>2603</v>
      </c>
      <c r="E18251" t="s">
        <v>37</v>
      </c>
      <c r="F18251" s="4">
        <v>380000</v>
      </c>
      <c r="G18251" t="s">
        <v>6</v>
      </c>
      <c r="H18251">
        <v>2</v>
      </c>
      <c r="I18251" s="4">
        <f>IF(E18251="Rhode Island", Table1[[#This Row],[price]]*$L$3, IF(E18251="Massachusetts", Table1[[#This Row],[price]]*$L$2, 1))</f>
        <v>380000</v>
      </c>
    </row>
    <row r="18252" spans="1:9" x14ac:dyDescent="0.25">
      <c r="A18252" s="2">
        <v>42608</v>
      </c>
      <c r="B18252" s="1">
        <f t="shared" si="570"/>
        <v>2016</v>
      </c>
      <c r="C18252" s="1">
        <f t="shared" si="571"/>
        <v>3</v>
      </c>
      <c r="D18252">
        <v>2604</v>
      </c>
      <c r="E18252" t="s">
        <v>37</v>
      </c>
      <c r="F18252" s="4">
        <v>450000</v>
      </c>
      <c r="G18252" t="s">
        <v>6</v>
      </c>
      <c r="H18252">
        <v>2</v>
      </c>
      <c r="I18252" s="4">
        <f>IF(E18252="Rhode Island", Table1[[#This Row],[price]]*$L$3, IF(E18252="Massachusetts", Table1[[#This Row],[price]]*$L$2, 1))</f>
        <v>450000</v>
      </c>
    </row>
    <row r="18253" spans="1:9" x14ac:dyDescent="0.25">
      <c r="A18253" s="2">
        <v>42608</v>
      </c>
      <c r="B18253" s="1">
        <f t="shared" si="570"/>
        <v>2016</v>
      </c>
      <c r="C18253" s="1">
        <f t="shared" si="571"/>
        <v>3</v>
      </c>
      <c r="D18253">
        <v>2605</v>
      </c>
      <c r="E18253" t="s">
        <v>37</v>
      </c>
      <c r="F18253" s="4">
        <v>550000</v>
      </c>
      <c r="G18253" t="s">
        <v>6</v>
      </c>
      <c r="H18253">
        <v>3</v>
      </c>
      <c r="I18253" s="4">
        <f>IF(E18253="Rhode Island", Table1[[#This Row],[price]]*$L$3, IF(E18253="Massachusetts", Table1[[#This Row],[price]]*$L$2, 1))</f>
        <v>550000</v>
      </c>
    </row>
    <row r="18254" spans="1:9" x14ac:dyDescent="0.25">
      <c r="A18254" s="2">
        <v>42609</v>
      </c>
      <c r="B18254" s="1">
        <f t="shared" si="570"/>
        <v>2016</v>
      </c>
      <c r="C18254" s="1">
        <f t="shared" si="571"/>
        <v>3</v>
      </c>
      <c r="D18254">
        <v>2615</v>
      </c>
      <c r="E18254" t="s">
        <v>37</v>
      </c>
      <c r="F18254" s="4">
        <v>472000</v>
      </c>
      <c r="G18254" t="s">
        <v>5</v>
      </c>
      <c r="H18254">
        <v>3</v>
      </c>
      <c r="I18254" s="4">
        <f>IF(E18254="Rhode Island", Table1[[#This Row],[price]]*$L$3, IF(E18254="Massachusetts", Table1[[#This Row],[price]]*$L$2, 1))</f>
        <v>472000</v>
      </c>
    </row>
    <row r="18255" spans="1:9" x14ac:dyDescent="0.25">
      <c r="A18255" s="2">
        <v>42609</v>
      </c>
      <c r="B18255" s="1">
        <f t="shared" si="570"/>
        <v>2016</v>
      </c>
      <c r="C18255" s="1">
        <f t="shared" si="571"/>
        <v>3</v>
      </c>
      <c r="D18255">
        <v>2615</v>
      </c>
      <c r="E18255" t="s">
        <v>37</v>
      </c>
      <c r="F18255" s="4">
        <v>521000</v>
      </c>
      <c r="G18255" t="s">
        <v>5</v>
      </c>
      <c r="H18255">
        <v>3</v>
      </c>
      <c r="I18255" s="4">
        <f>IF(E18255="Rhode Island", Table1[[#This Row],[price]]*$L$3, IF(E18255="Massachusetts", Table1[[#This Row],[price]]*$L$2, 1))</f>
        <v>521000</v>
      </c>
    </row>
    <row r="18256" spans="1:9" x14ac:dyDescent="0.25">
      <c r="A18256" s="2">
        <v>42609</v>
      </c>
      <c r="B18256" s="1">
        <f t="shared" si="570"/>
        <v>2016</v>
      </c>
      <c r="C18256" s="1">
        <f t="shared" si="571"/>
        <v>3</v>
      </c>
      <c r="D18256">
        <v>2904</v>
      </c>
      <c r="E18256" t="s">
        <v>36</v>
      </c>
      <c r="F18256" s="4">
        <v>540000</v>
      </c>
      <c r="G18256" t="s">
        <v>5</v>
      </c>
      <c r="H18256">
        <v>3</v>
      </c>
      <c r="I18256" s="4">
        <f>IF(E18256="Rhode Island", Table1[[#This Row],[price]]*$L$3, IF(E18256="Massachusetts", Table1[[#This Row],[price]]*$L$2, 1))</f>
        <v>540000</v>
      </c>
    </row>
    <row r="18257" spans="1:9" x14ac:dyDescent="0.25">
      <c r="A18257" s="2">
        <v>42609</v>
      </c>
      <c r="B18257" s="1">
        <f t="shared" si="570"/>
        <v>2016</v>
      </c>
      <c r="C18257" s="1">
        <f t="shared" si="571"/>
        <v>3</v>
      </c>
      <c r="D18257">
        <v>2607</v>
      </c>
      <c r="E18257" t="s">
        <v>37</v>
      </c>
      <c r="F18257" s="4">
        <v>675000</v>
      </c>
      <c r="G18257" t="s">
        <v>5</v>
      </c>
      <c r="H18257">
        <v>3</v>
      </c>
      <c r="I18257" s="4">
        <f>IF(E18257="Rhode Island", Table1[[#This Row],[price]]*$L$3, IF(E18257="Massachusetts", Table1[[#This Row],[price]]*$L$2, 1))</f>
        <v>675000</v>
      </c>
    </row>
    <row r="18258" spans="1:9" x14ac:dyDescent="0.25">
      <c r="A18258" s="2">
        <v>42609</v>
      </c>
      <c r="B18258" s="1">
        <f t="shared" si="570"/>
        <v>2016</v>
      </c>
      <c r="C18258" s="1">
        <f t="shared" si="571"/>
        <v>3</v>
      </c>
      <c r="D18258">
        <v>2617</v>
      </c>
      <c r="E18258" t="s">
        <v>37</v>
      </c>
      <c r="F18258" s="4">
        <v>675000</v>
      </c>
      <c r="G18258" t="s">
        <v>5</v>
      </c>
      <c r="H18258">
        <v>4</v>
      </c>
      <c r="I18258" s="4">
        <f>IF(E18258="Rhode Island", Table1[[#This Row],[price]]*$L$3, IF(E18258="Massachusetts", Table1[[#This Row],[price]]*$L$2, 1))</f>
        <v>675000</v>
      </c>
    </row>
    <row r="18259" spans="1:9" x14ac:dyDescent="0.25">
      <c r="A18259" s="2">
        <v>42609</v>
      </c>
      <c r="B18259" s="1">
        <f t="shared" si="570"/>
        <v>2016</v>
      </c>
      <c r="C18259" s="1">
        <f t="shared" si="571"/>
        <v>3</v>
      </c>
      <c r="D18259">
        <v>2607</v>
      </c>
      <c r="E18259" t="s">
        <v>37</v>
      </c>
      <c r="F18259" s="4">
        <v>700000</v>
      </c>
      <c r="G18259" t="s">
        <v>5</v>
      </c>
      <c r="H18259">
        <v>3</v>
      </c>
      <c r="I18259" s="4">
        <f>IF(E18259="Rhode Island", Table1[[#This Row],[price]]*$L$3, IF(E18259="Massachusetts", Table1[[#This Row],[price]]*$L$2, 1))</f>
        <v>700000</v>
      </c>
    </row>
    <row r="18260" spans="1:9" x14ac:dyDescent="0.25">
      <c r="A18260" s="2">
        <v>42609</v>
      </c>
      <c r="B18260" s="1">
        <f t="shared" si="570"/>
        <v>2016</v>
      </c>
      <c r="C18260" s="1">
        <f t="shared" si="571"/>
        <v>3</v>
      </c>
      <c r="D18260">
        <v>2611</v>
      </c>
      <c r="E18260" t="s">
        <v>37</v>
      </c>
      <c r="F18260" s="4">
        <v>790000</v>
      </c>
      <c r="G18260" t="s">
        <v>5</v>
      </c>
      <c r="H18260">
        <v>3</v>
      </c>
      <c r="I18260" s="4">
        <f>IF(E18260="Rhode Island", Table1[[#This Row],[price]]*$L$3, IF(E18260="Massachusetts", Table1[[#This Row],[price]]*$L$2, 1))</f>
        <v>790000</v>
      </c>
    </row>
    <row r="18261" spans="1:9" x14ac:dyDescent="0.25">
      <c r="A18261" s="2">
        <v>42609</v>
      </c>
      <c r="B18261" s="1">
        <f t="shared" si="570"/>
        <v>2016</v>
      </c>
      <c r="C18261" s="1">
        <f t="shared" si="571"/>
        <v>3</v>
      </c>
      <c r="D18261">
        <v>2606</v>
      </c>
      <c r="E18261" t="s">
        <v>37</v>
      </c>
      <c r="F18261" s="4">
        <v>813000</v>
      </c>
      <c r="G18261" t="s">
        <v>5</v>
      </c>
      <c r="H18261">
        <v>3</v>
      </c>
      <c r="I18261" s="4">
        <f>IF(E18261="Rhode Island", Table1[[#This Row],[price]]*$L$3, IF(E18261="Massachusetts", Table1[[#This Row],[price]]*$L$2, 1))</f>
        <v>813000</v>
      </c>
    </row>
    <row r="18262" spans="1:9" x14ac:dyDescent="0.25">
      <c r="A18262" s="2">
        <v>42609</v>
      </c>
      <c r="B18262" s="1">
        <f t="shared" si="570"/>
        <v>2016</v>
      </c>
      <c r="C18262" s="1">
        <f t="shared" si="571"/>
        <v>3</v>
      </c>
      <c r="D18262">
        <v>2605</v>
      </c>
      <c r="E18262" t="s">
        <v>37</v>
      </c>
      <c r="F18262" s="4">
        <v>858000</v>
      </c>
      <c r="G18262" t="s">
        <v>5</v>
      </c>
      <c r="H18262">
        <v>3</v>
      </c>
      <c r="I18262" s="4">
        <f>IF(E18262="Rhode Island", Table1[[#This Row],[price]]*$L$3, IF(E18262="Massachusetts", Table1[[#This Row],[price]]*$L$2, 1))</f>
        <v>858000</v>
      </c>
    </row>
    <row r="18263" spans="1:9" x14ac:dyDescent="0.25">
      <c r="A18263" s="2">
        <v>42609</v>
      </c>
      <c r="B18263" s="1">
        <f t="shared" si="570"/>
        <v>2016</v>
      </c>
      <c r="C18263" s="1">
        <f t="shared" si="571"/>
        <v>3</v>
      </c>
      <c r="D18263">
        <v>2602</v>
      </c>
      <c r="E18263" t="s">
        <v>37</v>
      </c>
      <c r="F18263" s="4">
        <v>870000</v>
      </c>
      <c r="G18263" t="s">
        <v>5</v>
      </c>
      <c r="H18263">
        <v>3</v>
      </c>
      <c r="I18263" s="4">
        <f>IF(E18263="Rhode Island", Table1[[#This Row],[price]]*$L$3, IF(E18263="Massachusetts", Table1[[#This Row],[price]]*$L$2, 1))</f>
        <v>870000</v>
      </c>
    </row>
    <row r="18264" spans="1:9" x14ac:dyDescent="0.25">
      <c r="A18264" s="2">
        <v>42609</v>
      </c>
      <c r="B18264" s="1">
        <f t="shared" si="570"/>
        <v>2016</v>
      </c>
      <c r="C18264" s="1">
        <f t="shared" si="571"/>
        <v>3</v>
      </c>
      <c r="D18264">
        <v>2605</v>
      </c>
      <c r="E18264" t="s">
        <v>37</v>
      </c>
      <c r="F18264" s="4">
        <v>916000</v>
      </c>
      <c r="G18264" t="s">
        <v>5</v>
      </c>
      <c r="H18264">
        <v>3</v>
      </c>
      <c r="I18264" s="4">
        <f>IF(E18264="Rhode Island", Table1[[#This Row],[price]]*$L$3, IF(E18264="Massachusetts", Table1[[#This Row],[price]]*$L$2, 1))</f>
        <v>916000</v>
      </c>
    </row>
    <row r="18265" spans="1:9" x14ac:dyDescent="0.25">
      <c r="A18265" s="2">
        <v>42609</v>
      </c>
      <c r="B18265" s="1">
        <f t="shared" si="570"/>
        <v>2016</v>
      </c>
      <c r="C18265" s="1">
        <f t="shared" si="571"/>
        <v>3</v>
      </c>
      <c r="D18265">
        <v>2603</v>
      </c>
      <c r="E18265" t="s">
        <v>37</v>
      </c>
      <c r="F18265" s="4">
        <v>950000</v>
      </c>
      <c r="G18265" t="s">
        <v>5</v>
      </c>
      <c r="H18265">
        <v>3</v>
      </c>
      <c r="I18265" s="4">
        <f>IF(E18265="Rhode Island", Table1[[#This Row],[price]]*$L$3, IF(E18265="Massachusetts", Table1[[#This Row],[price]]*$L$2, 1))</f>
        <v>950000</v>
      </c>
    </row>
    <row r="18266" spans="1:9" x14ac:dyDescent="0.25">
      <c r="A18266" s="2">
        <v>42609</v>
      </c>
      <c r="B18266" s="1">
        <f t="shared" si="570"/>
        <v>2016</v>
      </c>
      <c r="C18266" s="1">
        <f t="shared" si="571"/>
        <v>3</v>
      </c>
      <c r="D18266">
        <v>2602</v>
      </c>
      <c r="E18266" t="s">
        <v>37</v>
      </c>
      <c r="F18266" s="4">
        <v>1010000</v>
      </c>
      <c r="G18266" t="s">
        <v>5</v>
      </c>
      <c r="H18266">
        <v>3</v>
      </c>
      <c r="I18266" s="4">
        <f>IF(E18266="Rhode Island", Table1[[#This Row],[price]]*$L$3, IF(E18266="Massachusetts", Table1[[#This Row],[price]]*$L$2, 1))</f>
        <v>1010000</v>
      </c>
    </row>
    <row r="18267" spans="1:9" x14ac:dyDescent="0.25">
      <c r="A18267" s="2">
        <v>42609</v>
      </c>
      <c r="B18267" s="1">
        <f t="shared" si="570"/>
        <v>2016</v>
      </c>
      <c r="C18267" s="1">
        <f t="shared" si="571"/>
        <v>3</v>
      </c>
      <c r="D18267">
        <v>2603</v>
      </c>
      <c r="E18267" t="s">
        <v>37</v>
      </c>
      <c r="F18267" s="4">
        <v>1020000</v>
      </c>
      <c r="G18267" t="s">
        <v>5</v>
      </c>
      <c r="H18267">
        <v>3</v>
      </c>
      <c r="I18267" s="4">
        <f>IF(E18267="Rhode Island", Table1[[#This Row],[price]]*$L$3, IF(E18267="Massachusetts", Table1[[#This Row],[price]]*$L$2, 1))</f>
        <v>1020000</v>
      </c>
    </row>
    <row r="18268" spans="1:9" x14ac:dyDescent="0.25">
      <c r="A18268" s="2">
        <v>42609</v>
      </c>
      <c r="B18268" s="1">
        <f t="shared" si="570"/>
        <v>2016</v>
      </c>
      <c r="C18268" s="1">
        <f t="shared" si="571"/>
        <v>3</v>
      </c>
      <c r="D18268">
        <v>2600</v>
      </c>
      <c r="E18268" t="s">
        <v>37</v>
      </c>
      <c r="F18268" s="4">
        <v>1320000</v>
      </c>
      <c r="G18268" t="s">
        <v>5</v>
      </c>
      <c r="H18268">
        <v>3</v>
      </c>
      <c r="I18268" s="4">
        <f>IF(E18268="Rhode Island", Table1[[#This Row],[price]]*$L$3, IF(E18268="Massachusetts", Table1[[#This Row],[price]]*$L$2, 1))</f>
        <v>1320000</v>
      </c>
    </row>
    <row r="18269" spans="1:9" x14ac:dyDescent="0.25">
      <c r="A18269" s="2">
        <v>42609</v>
      </c>
      <c r="B18269" s="1">
        <f t="shared" si="570"/>
        <v>2016</v>
      </c>
      <c r="C18269" s="1">
        <f t="shared" si="571"/>
        <v>3</v>
      </c>
      <c r="D18269">
        <v>2606</v>
      </c>
      <c r="E18269" t="s">
        <v>37</v>
      </c>
      <c r="F18269" s="4">
        <v>1370000</v>
      </c>
      <c r="G18269" t="s">
        <v>5</v>
      </c>
      <c r="H18269">
        <v>4</v>
      </c>
      <c r="I18269" s="4">
        <f>IF(E18269="Rhode Island", Table1[[#This Row],[price]]*$L$3, IF(E18269="Massachusetts", Table1[[#This Row],[price]]*$L$2, 1))</f>
        <v>1370000</v>
      </c>
    </row>
    <row r="18270" spans="1:9" x14ac:dyDescent="0.25">
      <c r="A18270" s="2">
        <v>42609</v>
      </c>
      <c r="B18270" s="1">
        <f t="shared" si="570"/>
        <v>2016</v>
      </c>
      <c r="C18270" s="1">
        <f t="shared" si="571"/>
        <v>3</v>
      </c>
      <c r="D18270">
        <v>2612</v>
      </c>
      <c r="E18270" t="s">
        <v>37</v>
      </c>
      <c r="F18270" s="4">
        <v>1433000</v>
      </c>
      <c r="G18270" t="s">
        <v>5</v>
      </c>
      <c r="H18270">
        <v>4</v>
      </c>
      <c r="I18270" s="4">
        <f>IF(E18270="Rhode Island", Table1[[#This Row],[price]]*$L$3, IF(E18270="Massachusetts", Table1[[#This Row],[price]]*$L$2, 1))</f>
        <v>1433000</v>
      </c>
    </row>
    <row r="18271" spans="1:9" x14ac:dyDescent="0.25">
      <c r="A18271" s="2">
        <v>42609</v>
      </c>
      <c r="B18271" s="1">
        <f t="shared" si="570"/>
        <v>2016</v>
      </c>
      <c r="C18271" s="1">
        <f t="shared" si="571"/>
        <v>3</v>
      </c>
      <c r="D18271">
        <v>2600</v>
      </c>
      <c r="E18271" t="s">
        <v>37</v>
      </c>
      <c r="F18271" s="4">
        <v>1630000</v>
      </c>
      <c r="G18271" t="s">
        <v>5</v>
      </c>
      <c r="H18271">
        <v>5</v>
      </c>
      <c r="I18271" s="4">
        <f>IF(E18271="Rhode Island", Table1[[#This Row],[price]]*$L$3, IF(E18271="Massachusetts", Table1[[#This Row],[price]]*$L$2, 1))</f>
        <v>1630000</v>
      </c>
    </row>
    <row r="18272" spans="1:9" x14ac:dyDescent="0.25">
      <c r="A18272" s="2">
        <v>42611</v>
      </c>
      <c r="B18272" s="1">
        <f t="shared" si="570"/>
        <v>2016</v>
      </c>
      <c r="C18272" s="1">
        <f t="shared" si="571"/>
        <v>3</v>
      </c>
      <c r="D18272">
        <v>2615</v>
      </c>
      <c r="E18272" t="s">
        <v>37</v>
      </c>
      <c r="F18272" s="4">
        <v>357000</v>
      </c>
      <c r="G18272" t="s">
        <v>5</v>
      </c>
      <c r="H18272">
        <v>2</v>
      </c>
      <c r="I18272" s="4">
        <f>IF(E18272="Rhode Island", Table1[[#This Row],[price]]*$L$3, IF(E18272="Massachusetts", Table1[[#This Row],[price]]*$L$2, 1))</f>
        <v>357000</v>
      </c>
    </row>
    <row r="18273" spans="1:9" x14ac:dyDescent="0.25">
      <c r="A18273" s="2">
        <v>42611</v>
      </c>
      <c r="B18273" s="1">
        <f t="shared" si="570"/>
        <v>2016</v>
      </c>
      <c r="C18273" s="1">
        <f t="shared" si="571"/>
        <v>3</v>
      </c>
      <c r="D18273">
        <v>2611</v>
      </c>
      <c r="E18273" t="s">
        <v>37</v>
      </c>
      <c r="F18273" s="4">
        <v>460000</v>
      </c>
      <c r="G18273" t="s">
        <v>5</v>
      </c>
      <c r="H18273">
        <v>2</v>
      </c>
      <c r="I18273" s="4">
        <f>IF(E18273="Rhode Island", Table1[[#This Row],[price]]*$L$3, IF(E18273="Massachusetts", Table1[[#This Row],[price]]*$L$2, 1))</f>
        <v>460000</v>
      </c>
    </row>
    <row r="18274" spans="1:9" x14ac:dyDescent="0.25">
      <c r="A18274" s="2">
        <v>42611</v>
      </c>
      <c r="B18274" s="1">
        <f t="shared" si="570"/>
        <v>2016</v>
      </c>
      <c r="C18274" s="1">
        <f t="shared" si="571"/>
        <v>3</v>
      </c>
      <c r="D18274">
        <v>2903</v>
      </c>
      <c r="E18274" t="s">
        <v>36</v>
      </c>
      <c r="F18274" s="4">
        <v>496100</v>
      </c>
      <c r="G18274" t="s">
        <v>5</v>
      </c>
      <c r="H18274">
        <v>3</v>
      </c>
      <c r="I18274" s="4">
        <f>IF(E18274="Rhode Island", Table1[[#This Row],[price]]*$L$3, IF(E18274="Massachusetts", Table1[[#This Row],[price]]*$L$2, 1))</f>
        <v>496100</v>
      </c>
    </row>
    <row r="18275" spans="1:9" x14ac:dyDescent="0.25">
      <c r="A18275" s="2">
        <v>42611</v>
      </c>
      <c r="B18275" s="1">
        <f t="shared" si="570"/>
        <v>2016</v>
      </c>
      <c r="C18275" s="1">
        <f t="shared" si="571"/>
        <v>3</v>
      </c>
      <c r="D18275">
        <v>2914</v>
      </c>
      <c r="E18275" t="s">
        <v>36</v>
      </c>
      <c r="F18275" s="4">
        <v>640000</v>
      </c>
      <c r="G18275" t="s">
        <v>5</v>
      </c>
      <c r="H18275">
        <v>4</v>
      </c>
      <c r="I18275" s="4">
        <f>IF(E18275="Rhode Island", Table1[[#This Row],[price]]*$L$3, IF(E18275="Massachusetts", Table1[[#This Row],[price]]*$L$2, 1))</f>
        <v>640000</v>
      </c>
    </row>
    <row r="18276" spans="1:9" x14ac:dyDescent="0.25">
      <c r="A18276" s="2">
        <v>42611</v>
      </c>
      <c r="B18276" s="1">
        <f t="shared" si="570"/>
        <v>2016</v>
      </c>
      <c r="C18276" s="1">
        <f t="shared" si="571"/>
        <v>3</v>
      </c>
      <c r="D18276">
        <v>2913</v>
      </c>
      <c r="E18276" t="s">
        <v>36</v>
      </c>
      <c r="F18276" s="4">
        <v>700000</v>
      </c>
      <c r="G18276" t="s">
        <v>5</v>
      </c>
      <c r="H18276">
        <v>4</v>
      </c>
      <c r="I18276" s="4">
        <f>IF(E18276="Rhode Island", Table1[[#This Row],[price]]*$L$3, IF(E18276="Massachusetts", Table1[[#This Row],[price]]*$L$2, 1))</f>
        <v>700000</v>
      </c>
    </row>
    <row r="18277" spans="1:9" x14ac:dyDescent="0.25">
      <c r="A18277" s="2">
        <v>42611</v>
      </c>
      <c r="B18277" s="1">
        <f t="shared" si="570"/>
        <v>2016</v>
      </c>
      <c r="C18277" s="1">
        <f t="shared" si="571"/>
        <v>3</v>
      </c>
      <c r="D18277">
        <v>2914</v>
      </c>
      <c r="E18277" t="s">
        <v>36</v>
      </c>
      <c r="F18277" s="4">
        <v>735000</v>
      </c>
      <c r="G18277" t="s">
        <v>5</v>
      </c>
      <c r="H18277">
        <v>4</v>
      </c>
      <c r="I18277" s="4">
        <f>IF(E18277="Rhode Island", Table1[[#This Row],[price]]*$L$3, IF(E18277="Massachusetts", Table1[[#This Row],[price]]*$L$2, 1))</f>
        <v>735000</v>
      </c>
    </row>
    <row r="18278" spans="1:9" x14ac:dyDescent="0.25">
      <c r="A18278" s="2">
        <v>42611</v>
      </c>
      <c r="B18278" s="1">
        <f t="shared" si="570"/>
        <v>2016</v>
      </c>
      <c r="C18278" s="1">
        <f t="shared" si="571"/>
        <v>3</v>
      </c>
      <c r="D18278">
        <v>2913</v>
      </c>
      <c r="E18278" t="s">
        <v>36</v>
      </c>
      <c r="F18278" s="4">
        <v>880000</v>
      </c>
      <c r="G18278" t="s">
        <v>5</v>
      </c>
      <c r="H18278">
        <v>4</v>
      </c>
      <c r="I18278" s="4">
        <f>IF(E18278="Rhode Island", Table1[[#This Row],[price]]*$L$3, IF(E18278="Massachusetts", Table1[[#This Row],[price]]*$L$2, 1))</f>
        <v>880000</v>
      </c>
    </row>
    <row r="18279" spans="1:9" x14ac:dyDescent="0.25">
      <c r="A18279" s="2">
        <v>42611</v>
      </c>
      <c r="B18279" s="1">
        <f t="shared" si="570"/>
        <v>2016</v>
      </c>
      <c r="C18279" s="1">
        <f t="shared" si="571"/>
        <v>3</v>
      </c>
      <c r="D18279">
        <v>2604</v>
      </c>
      <c r="E18279" t="s">
        <v>37</v>
      </c>
      <c r="F18279" s="4">
        <v>982000</v>
      </c>
      <c r="G18279" t="s">
        <v>5</v>
      </c>
      <c r="H18279">
        <v>3</v>
      </c>
      <c r="I18279" s="4">
        <f>IF(E18279="Rhode Island", Table1[[#This Row],[price]]*$L$3, IF(E18279="Massachusetts", Table1[[#This Row],[price]]*$L$2, 1))</f>
        <v>982000</v>
      </c>
    </row>
    <row r="18280" spans="1:9" x14ac:dyDescent="0.25">
      <c r="A18280" s="2">
        <v>42611</v>
      </c>
      <c r="B18280" s="1">
        <f t="shared" si="570"/>
        <v>2016</v>
      </c>
      <c r="C18280" s="1">
        <f t="shared" si="571"/>
        <v>3</v>
      </c>
      <c r="D18280">
        <v>2617</v>
      </c>
      <c r="E18280" t="s">
        <v>37</v>
      </c>
      <c r="F18280" s="4">
        <v>348000</v>
      </c>
      <c r="G18280" t="s">
        <v>6</v>
      </c>
      <c r="H18280">
        <v>2</v>
      </c>
      <c r="I18280" s="4">
        <f>IF(E18280="Rhode Island", Table1[[#This Row],[price]]*$L$3, IF(E18280="Massachusetts", Table1[[#This Row],[price]]*$L$2, 1))</f>
        <v>348000</v>
      </c>
    </row>
    <row r="18281" spans="1:9" x14ac:dyDescent="0.25">
      <c r="A18281" s="2">
        <v>42612</v>
      </c>
      <c r="B18281" s="1">
        <f t="shared" si="570"/>
        <v>2016</v>
      </c>
      <c r="C18281" s="1">
        <f t="shared" si="571"/>
        <v>3</v>
      </c>
      <c r="D18281">
        <v>2617</v>
      </c>
      <c r="E18281" t="s">
        <v>37</v>
      </c>
      <c r="F18281" s="4">
        <v>240000</v>
      </c>
      <c r="G18281" t="s">
        <v>5</v>
      </c>
      <c r="H18281">
        <v>1</v>
      </c>
      <c r="I18281" s="4">
        <f>IF(E18281="Rhode Island", Table1[[#This Row],[price]]*$L$3, IF(E18281="Massachusetts", Table1[[#This Row],[price]]*$L$2, 1))</f>
        <v>240000</v>
      </c>
    </row>
    <row r="18282" spans="1:9" x14ac:dyDescent="0.25">
      <c r="A18282" s="2">
        <v>42612</v>
      </c>
      <c r="B18282" s="1">
        <f t="shared" si="570"/>
        <v>2016</v>
      </c>
      <c r="C18282" s="1">
        <f t="shared" si="571"/>
        <v>3</v>
      </c>
      <c r="D18282">
        <v>2913</v>
      </c>
      <c r="E18282" t="s">
        <v>36</v>
      </c>
      <c r="F18282" s="4">
        <v>391000</v>
      </c>
      <c r="G18282" t="s">
        <v>5</v>
      </c>
      <c r="H18282">
        <v>2</v>
      </c>
      <c r="I18282" s="4">
        <f>IF(E18282="Rhode Island", Table1[[#This Row],[price]]*$L$3, IF(E18282="Massachusetts", Table1[[#This Row],[price]]*$L$2, 1))</f>
        <v>391000</v>
      </c>
    </row>
    <row r="18283" spans="1:9" x14ac:dyDescent="0.25">
      <c r="A18283" s="2">
        <v>42612</v>
      </c>
      <c r="B18283" s="1">
        <f t="shared" si="570"/>
        <v>2016</v>
      </c>
      <c r="C18283" s="1">
        <f t="shared" si="571"/>
        <v>3</v>
      </c>
      <c r="D18283">
        <v>2913</v>
      </c>
      <c r="E18283" t="s">
        <v>36</v>
      </c>
      <c r="F18283" s="4">
        <v>406000</v>
      </c>
      <c r="G18283" t="s">
        <v>5</v>
      </c>
      <c r="H18283">
        <v>3</v>
      </c>
      <c r="I18283" s="4">
        <f>IF(E18283="Rhode Island", Table1[[#This Row],[price]]*$L$3, IF(E18283="Massachusetts", Table1[[#This Row],[price]]*$L$2, 1))</f>
        <v>406000</v>
      </c>
    </row>
    <row r="18284" spans="1:9" x14ac:dyDescent="0.25">
      <c r="A18284" s="2">
        <v>42612</v>
      </c>
      <c r="B18284" s="1">
        <f t="shared" si="570"/>
        <v>2016</v>
      </c>
      <c r="C18284" s="1">
        <f t="shared" si="571"/>
        <v>3</v>
      </c>
      <c r="D18284">
        <v>2905</v>
      </c>
      <c r="E18284" t="s">
        <v>36</v>
      </c>
      <c r="F18284" s="4">
        <v>420000</v>
      </c>
      <c r="G18284" t="s">
        <v>5</v>
      </c>
      <c r="H18284">
        <v>3</v>
      </c>
      <c r="I18284" s="4">
        <f>IF(E18284="Rhode Island", Table1[[#This Row],[price]]*$L$3, IF(E18284="Massachusetts", Table1[[#This Row],[price]]*$L$2, 1))</f>
        <v>420000</v>
      </c>
    </row>
    <row r="18285" spans="1:9" x14ac:dyDescent="0.25">
      <c r="A18285" s="2">
        <v>42612</v>
      </c>
      <c r="B18285" s="1">
        <f t="shared" si="570"/>
        <v>2016</v>
      </c>
      <c r="C18285" s="1">
        <f t="shared" si="571"/>
        <v>3</v>
      </c>
      <c r="D18285">
        <v>2911</v>
      </c>
      <c r="E18285" t="s">
        <v>36</v>
      </c>
      <c r="F18285" s="4">
        <v>600000</v>
      </c>
      <c r="G18285" t="s">
        <v>5</v>
      </c>
      <c r="H18285">
        <v>3</v>
      </c>
      <c r="I18285" s="4">
        <f>IF(E18285="Rhode Island", Table1[[#This Row],[price]]*$L$3, IF(E18285="Massachusetts", Table1[[#This Row],[price]]*$L$2, 1))</f>
        <v>600000</v>
      </c>
    </row>
    <row r="18286" spans="1:9" x14ac:dyDescent="0.25">
      <c r="A18286" s="2">
        <v>42612</v>
      </c>
      <c r="B18286" s="1">
        <f t="shared" si="570"/>
        <v>2016</v>
      </c>
      <c r="C18286" s="1">
        <f t="shared" si="571"/>
        <v>3</v>
      </c>
      <c r="D18286">
        <v>2614</v>
      </c>
      <c r="E18286" t="s">
        <v>37</v>
      </c>
      <c r="F18286" s="4">
        <v>750000</v>
      </c>
      <c r="G18286" t="s">
        <v>5</v>
      </c>
      <c r="H18286">
        <v>4</v>
      </c>
      <c r="I18286" s="4">
        <f>IF(E18286="Rhode Island", Table1[[#This Row],[price]]*$L$3, IF(E18286="Massachusetts", Table1[[#This Row],[price]]*$L$2, 1))</f>
        <v>750000</v>
      </c>
    </row>
    <row r="18287" spans="1:9" x14ac:dyDescent="0.25">
      <c r="A18287" s="2">
        <v>42612</v>
      </c>
      <c r="B18287" s="1">
        <f t="shared" si="570"/>
        <v>2016</v>
      </c>
      <c r="C18287" s="1">
        <f t="shared" si="571"/>
        <v>3</v>
      </c>
      <c r="D18287">
        <v>2914</v>
      </c>
      <c r="E18287" t="s">
        <v>36</v>
      </c>
      <c r="F18287" s="4">
        <v>755000</v>
      </c>
      <c r="G18287" t="s">
        <v>5</v>
      </c>
      <c r="H18287">
        <v>4</v>
      </c>
      <c r="I18287" s="4">
        <f>IF(E18287="Rhode Island", Table1[[#This Row],[price]]*$L$3, IF(E18287="Massachusetts", Table1[[#This Row],[price]]*$L$2, 1))</f>
        <v>755000</v>
      </c>
    </row>
    <row r="18288" spans="1:9" x14ac:dyDescent="0.25">
      <c r="A18288" s="2">
        <v>42612</v>
      </c>
      <c r="B18288" s="1">
        <f t="shared" si="570"/>
        <v>2016</v>
      </c>
      <c r="C18288" s="1">
        <f t="shared" si="571"/>
        <v>3</v>
      </c>
      <c r="D18288">
        <v>2602</v>
      </c>
      <c r="E18288" t="s">
        <v>37</v>
      </c>
      <c r="F18288" s="4">
        <v>365000</v>
      </c>
      <c r="G18288" t="s">
        <v>6</v>
      </c>
      <c r="H18288">
        <v>1</v>
      </c>
      <c r="I18288" s="4">
        <f>IF(E18288="Rhode Island", Table1[[#This Row],[price]]*$L$3, IF(E18288="Massachusetts", Table1[[#This Row],[price]]*$L$2, 1))</f>
        <v>365000</v>
      </c>
    </row>
    <row r="18289" spans="1:9" x14ac:dyDescent="0.25">
      <c r="A18289" s="2">
        <v>42613</v>
      </c>
      <c r="B18289" s="1">
        <f t="shared" si="570"/>
        <v>2016</v>
      </c>
      <c r="C18289" s="1">
        <f t="shared" si="571"/>
        <v>3</v>
      </c>
      <c r="D18289">
        <v>2914</v>
      </c>
      <c r="E18289" t="s">
        <v>36</v>
      </c>
      <c r="F18289" s="4">
        <v>312000</v>
      </c>
      <c r="G18289" t="s">
        <v>5</v>
      </c>
      <c r="H18289">
        <v>3</v>
      </c>
      <c r="I18289" s="4">
        <f>IF(E18289="Rhode Island", Table1[[#This Row],[price]]*$L$3, IF(E18289="Massachusetts", Table1[[#This Row],[price]]*$L$2, 1))</f>
        <v>312000</v>
      </c>
    </row>
    <row r="18290" spans="1:9" x14ac:dyDescent="0.25">
      <c r="A18290" s="2">
        <v>42613</v>
      </c>
      <c r="B18290" s="1">
        <f t="shared" si="570"/>
        <v>2016</v>
      </c>
      <c r="C18290" s="1">
        <f t="shared" si="571"/>
        <v>3</v>
      </c>
      <c r="D18290">
        <v>2617</v>
      </c>
      <c r="E18290" t="s">
        <v>37</v>
      </c>
      <c r="F18290" s="4">
        <v>397500</v>
      </c>
      <c r="G18290" t="s">
        <v>5</v>
      </c>
      <c r="H18290">
        <v>3</v>
      </c>
      <c r="I18290" s="4">
        <f>IF(E18290="Rhode Island", Table1[[#This Row],[price]]*$L$3, IF(E18290="Massachusetts", Table1[[#This Row],[price]]*$L$2, 1))</f>
        <v>397500</v>
      </c>
    </row>
    <row r="18291" spans="1:9" x14ac:dyDescent="0.25">
      <c r="A18291" s="2">
        <v>42613</v>
      </c>
      <c r="B18291" s="1">
        <f t="shared" si="570"/>
        <v>2016</v>
      </c>
      <c r="C18291" s="1">
        <f t="shared" si="571"/>
        <v>3</v>
      </c>
      <c r="D18291">
        <v>2906</v>
      </c>
      <c r="E18291" t="s">
        <v>36</v>
      </c>
      <c r="F18291" s="4">
        <v>425000</v>
      </c>
      <c r="G18291" t="s">
        <v>5</v>
      </c>
      <c r="H18291">
        <v>3</v>
      </c>
      <c r="I18291" s="4">
        <f>IF(E18291="Rhode Island", Table1[[#This Row],[price]]*$L$3, IF(E18291="Massachusetts", Table1[[#This Row],[price]]*$L$2, 1))</f>
        <v>425000</v>
      </c>
    </row>
    <row r="18292" spans="1:9" x14ac:dyDescent="0.25">
      <c r="A18292" s="2">
        <v>42613</v>
      </c>
      <c r="B18292" s="1">
        <f t="shared" si="570"/>
        <v>2016</v>
      </c>
      <c r="C18292" s="1">
        <f t="shared" si="571"/>
        <v>3</v>
      </c>
      <c r="D18292">
        <v>2614</v>
      </c>
      <c r="E18292" t="s">
        <v>37</v>
      </c>
      <c r="F18292" s="4">
        <v>439000</v>
      </c>
      <c r="G18292" t="s">
        <v>5</v>
      </c>
      <c r="H18292">
        <v>3</v>
      </c>
      <c r="I18292" s="4">
        <f>IF(E18292="Rhode Island", Table1[[#This Row],[price]]*$L$3, IF(E18292="Massachusetts", Table1[[#This Row],[price]]*$L$2, 1))</f>
        <v>439000</v>
      </c>
    </row>
    <row r="18293" spans="1:9" x14ac:dyDescent="0.25">
      <c r="A18293" s="2">
        <v>42613</v>
      </c>
      <c r="B18293" s="1">
        <f t="shared" si="570"/>
        <v>2016</v>
      </c>
      <c r="C18293" s="1">
        <f t="shared" si="571"/>
        <v>3</v>
      </c>
      <c r="D18293">
        <v>2904</v>
      </c>
      <c r="E18293" t="s">
        <v>36</v>
      </c>
      <c r="F18293" s="4">
        <v>460000</v>
      </c>
      <c r="G18293" t="s">
        <v>5</v>
      </c>
      <c r="H18293">
        <v>3</v>
      </c>
      <c r="I18293" s="4">
        <f>IF(E18293="Rhode Island", Table1[[#This Row],[price]]*$L$3, IF(E18293="Massachusetts", Table1[[#This Row],[price]]*$L$2, 1))</f>
        <v>460000</v>
      </c>
    </row>
    <row r="18294" spans="1:9" x14ac:dyDescent="0.25">
      <c r="A18294" s="2">
        <v>42613</v>
      </c>
      <c r="B18294" s="1">
        <f t="shared" si="570"/>
        <v>2016</v>
      </c>
      <c r="C18294" s="1">
        <f t="shared" si="571"/>
        <v>3</v>
      </c>
      <c r="D18294">
        <v>2615</v>
      </c>
      <c r="E18294" t="s">
        <v>37</v>
      </c>
      <c r="F18294" s="4">
        <v>465000</v>
      </c>
      <c r="G18294" t="s">
        <v>5</v>
      </c>
      <c r="H18294">
        <v>3</v>
      </c>
      <c r="I18294" s="4">
        <f>IF(E18294="Rhode Island", Table1[[#This Row],[price]]*$L$3, IF(E18294="Massachusetts", Table1[[#This Row],[price]]*$L$2, 1))</f>
        <v>465000</v>
      </c>
    </row>
    <row r="18295" spans="1:9" x14ac:dyDescent="0.25">
      <c r="A18295" s="2">
        <v>42613</v>
      </c>
      <c r="B18295" s="1">
        <f t="shared" si="570"/>
        <v>2016</v>
      </c>
      <c r="C18295" s="1">
        <f t="shared" si="571"/>
        <v>3</v>
      </c>
      <c r="D18295">
        <v>2615</v>
      </c>
      <c r="E18295" t="s">
        <v>37</v>
      </c>
      <c r="F18295" s="4">
        <v>500000</v>
      </c>
      <c r="G18295" t="s">
        <v>5</v>
      </c>
      <c r="H18295">
        <v>3</v>
      </c>
      <c r="I18295" s="4">
        <f>IF(E18295="Rhode Island", Table1[[#This Row],[price]]*$L$3, IF(E18295="Massachusetts", Table1[[#This Row],[price]]*$L$2, 1))</f>
        <v>500000</v>
      </c>
    </row>
    <row r="18296" spans="1:9" x14ac:dyDescent="0.25">
      <c r="A18296" s="2">
        <v>42613</v>
      </c>
      <c r="B18296" s="1">
        <f t="shared" si="570"/>
        <v>2016</v>
      </c>
      <c r="C18296" s="1">
        <f t="shared" si="571"/>
        <v>3</v>
      </c>
      <c r="D18296">
        <v>2615</v>
      </c>
      <c r="E18296" t="s">
        <v>37</v>
      </c>
      <c r="F18296" s="4">
        <v>519000</v>
      </c>
      <c r="G18296" t="s">
        <v>5</v>
      </c>
      <c r="H18296">
        <v>3</v>
      </c>
      <c r="I18296" s="4">
        <f>IF(E18296="Rhode Island", Table1[[#This Row],[price]]*$L$3, IF(E18296="Massachusetts", Table1[[#This Row],[price]]*$L$2, 1))</f>
        <v>519000</v>
      </c>
    </row>
    <row r="18297" spans="1:9" x14ac:dyDescent="0.25">
      <c r="A18297" s="2">
        <v>42613</v>
      </c>
      <c r="B18297" s="1">
        <f t="shared" si="570"/>
        <v>2016</v>
      </c>
      <c r="C18297" s="1">
        <f t="shared" si="571"/>
        <v>3</v>
      </c>
      <c r="D18297">
        <v>2615</v>
      </c>
      <c r="E18297" t="s">
        <v>37</v>
      </c>
      <c r="F18297" s="4">
        <v>535000</v>
      </c>
      <c r="G18297" t="s">
        <v>5</v>
      </c>
      <c r="H18297">
        <v>4</v>
      </c>
      <c r="I18297" s="4">
        <f>IF(E18297="Rhode Island", Table1[[#This Row],[price]]*$L$3, IF(E18297="Massachusetts", Table1[[#This Row],[price]]*$L$2, 1))</f>
        <v>535000</v>
      </c>
    </row>
    <row r="18298" spans="1:9" x14ac:dyDescent="0.25">
      <c r="A18298" s="2">
        <v>42613</v>
      </c>
      <c r="B18298" s="1">
        <f t="shared" si="570"/>
        <v>2016</v>
      </c>
      <c r="C18298" s="1">
        <f t="shared" si="571"/>
        <v>3</v>
      </c>
      <c r="D18298">
        <v>2615</v>
      </c>
      <c r="E18298" t="s">
        <v>37</v>
      </c>
      <c r="F18298" s="4">
        <v>550000</v>
      </c>
      <c r="G18298" t="s">
        <v>5</v>
      </c>
      <c r="H18298">
        <v>3</v>
      </c>
      <c r="I18298" s="4">
        <f>IF(E18298="Rhode Island", Table1[[#This Row],[price]]*$L$3, IF(E18298="Massachusetts", Table1[[#This Row],[price]]*$L$2, 1))</f>
        <v>550000</v>
      </c>
    </row>
    <row r="18299" spans="1:9" x14ac:dyDescent="0.25">
      <c r="A18299" s="2">
        <v>42613</v>
      </c>
      <c r="B18299" s="1">
        <f t="shared" si="570"/>
        <v>2016</v>
      </c>
      <c r="C18299" s="1">
        <f t="shared" si="571"/>
        <v>3</v>
      </c>
      <c r="D18299">
        <v>2903</v>
      </c>
      <c r="E18299" t="s">
        <v>36</v>
      </c>
      <c r="F18299" s="4">
        <v>569000</v>
      </c>
      <c r="G18299" t="s">
        <v>5</v>
      </c>
      <c r="H18299">
        <v>4</v>
      </c>
      <c r="I18299" s="4">
        <f>IF(E18299="Rhode Island", Table1[[#This Row],[price]]*$L$3, IF(E18299="Massachusetts", Table1[[#This Row],[price]]*$L$2, 1))</f>
        <v>569000</v>
      </c>
    </row>
    <row r="18300" spans="1:9" x14ac:dyDescent="0.25">
      <c r="A18300" s="2">
        <v>42613</v>
      </c>
      <c r="B18300" s="1">
        <f t="shared" si="570"/>
        <v>2016</v>
      </c>
      <c r="C18300" s="1">
        <f t="shared" si="571"/>
        <v>3</v>
      </c>
      <c r="D18300">
        <v>2615</v>
      </c>
      <c r="E18300" t="s">
        <v>37</v>
      </c>
      <c r="F18300" s="4">
        <v>612000</v>
      </c>
      <c r="G18300" t="s">
        <v>5</v>
      </c>
      <c r="H18300">
        <v>4</v>
      </c>
      <c r="I18300" s="4">
        <f>IF(E18300="Rhode Island", Table1[[#This Row],[price]]*$L$3, IF(E18300="Massachusetts", Table1[[#This Row],[price]]*$L$2, 1))</f>
        <v>612000</v>
      </c>
    </row>
    <row r="18301" spans="1:9" x14ac:dyDescent="0.25">
      <c r="A18301" s="2">
        <v>42613</v>
      </c>
      <c r="B18301" s="1">
        <f t="shared" si="570"/>
        <v>2016</v>
      </c>
      <c r="C18301" s="1">
        <f t="shared" si="571"/>
        <v>3</v>
      </c>
      <c r="D18301">
        <v>2617</v>
      </c>
      <c r="E18301" t="s">
        <v>37</v>
      </c>
      <c r="F18301" s="4">
        <v>653000</v>
      </c>
      <c r="G18301" t="s">
        <v>5</v>
      </c>
      <c r="H18301">
        <v>3</v>
      </c>
      <c r="I18301" s="4">
        <f>IF(E18301="Rhode Island", Table1[[#This Row],[price]]*$L$3, IF(E18301="Massachusetts", Table1[[#This Row],[price]]*$L$2, 1))</f>
        <v>653000</v>
      </c>
    </row>
    <row r="18302" spans="1:9" x14ac:dyDescent="0.25">
      <c r="A18302" s="2">
        <v>42613</v>
      </c>
      <c r="B18302" s="1">
        <f t="shared" si="570"/>
        <v>2016</v>
      </c>
      <c r="C18302" s="1">
        <f t="shared" si="571"/>
        <v>3</v>
      </c>
      <c r="D18302">
        <v>2607</v>
      </c>
      <c r="E18302" t="s">
        <v>37</v>
      </c>
      <c r="F18302" s="4">
        <v>685000</v>
      </c>
      <c r="G18302" t="s">
        <v>5</v>
      </c>
      <c r="H18302">
        <v>4</v>
      </c>
      <c r="I18302" s="4">
        <f>IF(E18302="Rhode Island", Table1[[#This Row],[price]]*$L$3, IF(E18302="Massachusetts", Table1[[#This Row],[price]]*$L$2, 1))</f>
        <v>685000</v>
      </c>
    </row>
    <row r="18303" spans="1:9" x14ac:dyDescent="0.25">
      <c r="A18303" s="2">
        <v>42613</v>
      </c>
      <c r="B18303" s="1">
        <f t="shared" si="570"/>
        <v>2016</v>
      </c>
      <c r="C18303" s="1">
        <f t="shared" si="571"/>
        <v>3</v>
      </c>
      <c r="D18303">
        <v>2904</v>
      </c>
      <c r="E18303" t="s">
        <v>36</v>
      </c>
      <c r="F18303" s="4">
        <v>725000</v>
      </c>
      <c r="G18303" t="s">
        <v>5</v>
      </c>
      <c r="H18303">
        <v>4</v>
      </c>
      <c r="I18303" s="4">
        <f>IF(E18303="Rhode Island", Table1[[#This Row],[price]]*$L$3, IF(E18303="Massachusetts", Table1[[#This Row],[price]]*$L$2, 1))</f>
        <v>725000</v>
      </c>
    </row>
    <row r="18304" spans="1:9" x14ac:dyDescent="0.25">
      <c r="A18304" s="2">
        <v>42613</v>
      </c>
      <c r="B18304" s="1">
        <f t="shared" si="570"/>
        <v>2016</v>
      </c>
      <c r="C18304" s="1">
        <f t="shared" si="571"/>
        <v>3</v>
      </c>
      <c r="D18304">
        <v>2604</v>
      </c>
      <c r="E18304" t="s">
        <v>37</v>
      </c>
      <c r="F18304" s="4">
        <v>390000</v>
      </c>
      <c r="G18304" t="s">
        <v>6</v>
      </c>
      <c r="H18304">
        <v>2</v>
      </c>
      <c r="I18304" s="4">
        <f>IF(E18304="Rhode Island", Table1[[#This Row],[price]]*$L$3, IF(E18304="Massachusetts", Table1[[#This Row],[price]]*$L$2, 1))</f>
        <v>390000</v>
      </c>
    </row>
    <row r="18305" spans="1:9" x14ac:dyDescent="0.25">
      <c r="A18305" s="2">
        <v>42613</v>
      </c>
      <c r="B18305" s="1">
        <f t="shared" si="570"/>
        <v>2016</v>
      </c>
      <c r="C18305" s="1">
        <f t="shared" si="571"/>
        <v>3</v>
      </c>
      <c r="D18305">
        <v>2600</v>
      </c>
      <c r="E18305" t="s">
        <v>37</v>
      </c>
      <c r="F18305" s="4">
        <v>400000</v>
      </c>
      <c r="G18305" t="s">
        <v>6</v>
      </c>
      <c r="H18305">
        <v>1</v>
      </c>
      <c r="I18305" s="4">
        <f>IF(E18305="Rhode Island", Table1[[#This Row],[price]]*$L$3, IF(E18305="Massachusetts", Table1[[#This Row],[price]]*$L$2, 1))</f>
        <v>400000</v>
      </c>
    </row>
    <row r="18306" spans="1:9" x14ac:dyDescent="0.25">
      <c r="A18306" s="2">
        <v>42613</v>
      </c>
      <c r="B18306" s="1">
        <f t="shared" ref="B18306:B18369" si="572">YEAR(A18306)</f>
        <v>2016</v>
      </c>
      <c r="C18306" s="1">
        <f t="shared" ref="C18306:C18369" si="573">ROUNDUP(MONTH(A18306)/3,0)</f>
        <v>3</v>
      </c>
      <c r="D18306">
        <v>2601</v>
      </c>
      <c r="E18306" t="s">
        <v>37</v>
      </c>
      <c r="F18306" s="4">
        <v>1550000</v>
      </c>
      <c r="G18306" t="s">
        <v>6</v>
      </c>
      <c r="H18306">
        <v>4</v>
      </c>
      <c r="I18306" s="4">
        <f>IF(E18306="Rhode Island", Table1[[#This Row],[price]]*$L$3, IF(E18306="Massachusetts", Table1[[#This Row],[price]]*$L$2, 1))</f>
        <v>1550000</v>
      </c>
    </row>
    <row r="18307" spans="1:9" x14ac:dyDescent="0.25">
      <c r="A18307" s="2">
        <v>42614</v>
      </c>
      <c r="B18307" s="1">
        <f t="shared" si="572"/>
        <v>2016</v>
      </c>
      <c r="C18307" s="1">
        <f t="shared" si="573"/>
        <v>3</v>
      </c>
      <c r="D18307">
        <v>2617</v>
      </c>
      <c r="E18307" t="s">
        <v>37</v>
      </c>
      <c r="F18307" s="4">
        <v>505000</v>
      </c>
      <c r="G18307" t="s">
        <v>5</v>
      </c>
      <c r="H18307">
        <v>3</v>
      </c>
      <c r="I18307" s="4">
        <f>IF(E18307="Rhode Island", Table1[[#This Row],[price]]*$L$3, IF(E18307="Massachusetts", Table1[[#This Row],[price]]*$L$2, 1))</f>
        <v>505000</v>
      </c>
    </row>
    <row r="18308" spans="1:9" x14ac:dyDescent="0.25">
      <c r="A18308" s="2">
        <v>42614</v>
      </c>
      <c r="B18308" s="1">
        <f t="shared" si="572"/>
        <v>2016</v>
      </c>
      <c r="C18308" s="1">
        <f t="shared" si="573"/>
        <v>3</v>
      </c>
      <c r="D18308">
        <v>2904</v>
      </c>
      <c r="E18308" t="s">
        <v>36</v>
      </c>
      <c r="F18308" s="4">
        <v>570000</v>
      </c>
      <c r="G18308" t="s">
        <v>5</v>
      </c>
      <c r="H18308">
        <v>4</v>
      </c>
      <c r="I18308" s="4">
        <f>IF(E18308="Rhode Island", Table1[[#This Row],[price]]*$L$3, IF(E18308="Massachusetts", Table1[[#This Row],[price]]*$L$2, 1))</f>
        <v>570000</v>
      </c>
    </row>
    <row r="18309" spans="1:9" x14ac:dyDescent="0.25">
      <c r="A18309" s="2">
        <v>42614</v>
      </c>
      <c r="B18309" s="1">
        <f t="shared" si="572"/>
        <v>2016</v>
      </c>
      <c r="C18309" s="1">
        <f t="shared" si="573"/>
        <v>3</v>
      </c>
      <c r="D18309">
        <v>2605</v>
      </c>
      <c r="E18309" t="s">
        <v>37</v>
      </c>
      <c r="F18309" s="4">
        <v>690000</v>
      </c>
      <c r="G18309" t="s">
        <v>5</v>
      </c>
      <c r="H18309">
        <v>3</v>
      </c>
      <c r="I18309" s="4">
        <f>IF(E18309="Rhode Island", Table1[[#This Row],[price]]*$L$3, IF(E18309="Massachusetts", Table1[[#This Row],[price]]*$L$2, 1))</f>
        <v>690000</v>
      </c>
    </row>
    <row r="18310" spans="1:9" x14ac:dyDescent="0.25">
      <c r="A18310" s="2">
        <v>42614</v>
      </c>
      <c r="B18310" s="1">
        <f t="shared" si="572"/>
        <v>2016</v>
      </c>
      <c r="C18310" s="1">
        <f t="shared" si="573"/>
        <v>3</v>
      </c>
      <c r="D18310">
        <v>2605</v>
      </c>
      <c r="E18310" t="s">
        <v>37</v>
      </c>
      <c r="F18310" s="4">
        <v>879000</v>
      </c>
      <c r="G18310" t="s">
        <v>5</v>
      </c>
      <c r="H18310">
        <v>4</v>
      </c>
      <c r="I18310" s="4">
        <f>IF(E18310="Rhode Island", Table1[[#This Row],[price]]*$L$3, IF(E18310="Massachusetts", Table1[[#This Row],[price]]*$L$2, 1))</f>
        <v>879000</v>
      </c>
    </row>
    <row r="18311" spans="1:9" x14ac:dyDescent="0.25">
      <c r="A18311" s="2">
        <v>42614</v>
      </c>
      <c r="B18311" s="1">
        <f t="shared" si="572"/>
        <v>2016</v>
      </c>
      <c r="C18311" s="1">
        <f t="shared" si="573"/>
        <v>3</v>
      </c>
      <c r="D18311">
        <v>2900</v>
      </c>
      <c r="E18311" t="s">
        <v>37</v>
      </c>
      <c r="F18311" s="4">
        <v>300000</v>
      </c>
      <c r="G18311" t="s">
        <v>6</v>
      </c>
      <c r="H18311">
        <v>1</v>
      </c>
      <c r="I18311" s="4">
        <f>IF(E18311="Rhode Island", Table1[[#This Row],[price]]*$L$3, IF(E18311="Massachusetts", Table1[[#This Row],[price]]*$L$2, 1))</f>
        <v>300000</v>
      </c>
    </row>
    <row r="18312" spans="1:9" x14ac:dyDescent="0.25">
      <c r="A18312" s="2">
        <v>42614</v>
      </c>
      <c r="B18312" s="1">
        <f t="shared" si="572"/>
        <v>2016</v>
      </c>
      <c r="C18312" s="1">
        <f t="shared" si="573"/>
        <v>3</v>
      </c>
      <c r="D18312">
        <v>2617</v>
      </c>
      <c r="E18312" t="s">
        <v>37</v>
      </c>
      <c r="F18312" s="4">
        <v>300000</v>
      </c>
      <c r="G18312" t="s">
        <v>6</v>
      </c>
      <c r="H18312">
        <v>1</v>
      </c>
      <c r="I18312" s="4">
        <f>IF(E18312="Rhode Island", Table1[[#This Row],[price]]*$L$3, IF(E18312="Massachusetts", Table1[[#This Row],[price]]*$L$2, 1))</f>
        <v>300000</v>
      </c>
    </row>
    <row r="18313" spans="1:9" x14ac:dyDescent="0.25">
      <c r="A18313" s="2">
        <v>42614</v>
      </c>
      <c r="B18313" s="1">
        <f t="shared" si="572"/>
        <v>2016</v>
      </c>
      <c r="C18313" s="1">
        <f t="shared" si="573"/>
        <v>3</v>
      </c>
      <c r="D18313">
        <v>2603</v>
      </c>
      <c r="E18313" t="s">
        <v>37</v>
      </c>
      <c r="F18313" s="4">
        <v>538000</v>
      </c>
      <c r="G18313" t="s">
        <v>6</v>
      </c>
      <c r="H18313">
        <v>2</v>
      </c>
      <c r="I18313" s="4">
        <f>IF(E18313="Rhode Island", Table1[[#This Row],[price]]*$L$3, IF(E18313="Massachusetts", Table1[[#This Row],[price]]*$L$2, 1))</f>
        <v>538000</v>
      </c>
    </row>
    <row r="18314" spans="1:9" x14ac:dyDescent="0.25">
      <c r="A18314" s="2">
        <v>42615</v>
      </c>
      <c r="B18314" s="1">
        <f t="shared" si="572"/>
        <v>2016</v>
      </c>
      <c r="C18314" s="1">
        <f t="shared" si="573"/>
        <v>3</v>
      </c>
      <c r="D18314">
        <v>2906</v>
      </c>
      <c r="E18314" t="s">
        <v>36</v>
      </c>
      <c r="F18314" s="4">
        <v>399000</v>
      </c>
      <c r="G18314" t="s">
        <v>5</v>
      </c>
      <c r="H18314">
        <v>3</v>
      </c>
      <c r="I18314" s="4">
        <f>IF(E18314="Rhode Island", Table1[[#This Row],[price]]*$L$3, IF(E18314="Massachusetts", Table1[[#This Row],[price]]*$L$2, 1))</f>
        <v>399000</v>
      </c>
    </row>
    <row r="18315" spans="1:9" x14ac:dyDescent="0.25">
      <c r="A18315" s="2">
        <v>42615</v>
      </c>
      <c r="B18315" s="1">
        <f t="shared" si="572"/>
        <v>2016</v>
      </c>
      <c r="C18315" s="1">
        <f t="shared" si="573"/>
        <v>3</v>
      </c>
      <c r="D18315">
        <v>2902</v>
      </c>
      <c r="E18315" t="s">
        <v>36</v>
      </c>
      <c r="F18315" s="4">
        <v>440000</v>
      </c>
      <c r="G18315" t="s">
        <v>5</v>
      </c>
      <c r="H18315">
        <v>3</v>
      </c>
      <c r="I18315" s="4">
        <f>IF(E18315="Rhode Island", Table1[[#This Row],[price]]*$L$3, IF(E18315="Massachusetts", Table1[[#This Row],[price]]*$L$2, 1))</f>
        <v>440000</v>
      </c>
    </row>
    <row r="18316" spans="1:9" x14ac:dyDescent="0.25">
      <c r="A18316" s="2">
        <v>42615</v>
      </c>
      <c r="B18316" s="1">
        <f t="shared" si="572"/>
        <v>2016</v>
      </c>
      <c r="C18316" s="1">
        <f t="shared" si="573"/>
        <v>3</v>
      </c>
      <c r="D18316">
        <v>2914</v>
      </c>
      <c r="E18316" t="s">
        <v>36</v>
      </c>
      <c r="F18316" s="4">
        <v>440000</v>
      </c>
      <c r="G18316" t="s">
        <v>5</v>
      </c>
      <c r="H18316">
        <v>3</v>
      </c>
      <c r="I18316" s="4">
        <f>IF(E18316="Rhode Island", Table1[[#This Row],[price]]*$L$3, IF(E18316="Massachusetts", Table1[[#This Row],[price]]*$L$2, 1))</f>
        <v>440000</v>
      </c>
    </row>
    <row r="18317" spans="1:9" x14ac:dyDescent="0.25">
      <c r="A18317" s="2">
        <v>42615</v>
      </c>
      <c r="B18317" s="1">
        <f t="shared" si="572"/>
        <v>2016</v>
      </c>
      <c r="C18317" s="1">
        <f t="shared" si="573"/>
        <v>3</v>
      </c>
      <c r="D18317">
        <v>2914</v>
      </c>
      <c r="E18317" t="s">
        <v>36</v>
      </c>
      <c r="F18317" s="4">
        <v>450000</v>
      </c>
      <c r="G18317" t="s">
        <v>5</v>
      </c>
      <c r="H18317">
        <v>3</v>
      </c>
      <c r="I18317" s="4">
        <f>IF(E18317="Rhode Island", Table1[[#This Row],[price]]*$L$3, IF(E18317="Massachusetts", Table1[[#This Row],[price]]*$L$2, 1))</f>
        <v>450000</v>
      </c>
    </row>
    <row r="18318" spans="1:9" x14ac:dyDescent="0.25">
      <c r="A18318" s="2">
        <v>42615</v>
      </c>
      <c r="B18318" s="1">
        <f t="shared" si="572"/>
        <v>2016</v>
      </c>
      <c r="C18318" s="1">
        <f t="shared" si="573"/>
        <v>3</v>
      </c>
      <c r="D18318">
        <v>2904</v>
      </c>
      <c r="E18318" t="s">
        <v>36</v>
      </c>
      <c r="F18318" s="4">
        <v>550500</v>
      </c>
      <c r="G18318" t="s">
        <v>5</v>
      </c>
      <c r="H18318">
        <v>4</v>
      </c>
      <c r="I18318" s="4">
        <f>IF(E18318="Rhode Island", Table1[[#This Row],[price]]*$L$3, IF(E18318="Massachusetts", Table1[[#This Row],[price]]*$L$2, 1))</f>
        <v>550500</v>
      </c>
    </row>
    <row r="18319" spans="1:9" x14ac:dyDescent="0.25">
      <c r="A18319" s="2">
        <v>42615</v>
      </c>
      <c r="B18319" s="1">
        <f t="shared" si="572"/>
        <v>2016</v>
      </c>
      <c r="C18319" s="1">
        <f t="shared" si="573"/>
        <v>3</v>
      </c>
      <c r="D18319">
        <v>2906</v>
      </c>
      <c r="E18319" t="s">
        <v>36</v>
      </c>
      <c r="F18319" s="4">
        <v>590000</v>
      </c>
      <c r="G18319" t="s">
        <v>5</v>
      </c>
      <c r="H18319">
        <v>4</v>
      </c>
      <c r="I18319" s="4">
        <f>IF(E18319="Rhode Island", Table1[[#This Row],[price]]*$L$3, IF(E18319="Massachusetts", Table1[[#This Row],[price]]*$L$2, 1))</f>
        <v>590000</v>
      </c>
    </row>
    <row r="18320" spans="1:9" x14ac:dyDescent="0.25">
      <c r="A18320" s="2">
        <v>42615</v>
      </c>
      <c r="B18320" s="1">
        <f t="shared" si="572"/>
        <v>2016</v>
      </c>
      <c r="C18320" s="1">
        <f t="shared" si="573"/>
        <v>3</v>
      </c>
      <c r="D18320">
        <v>2615</v>
      </c>
      <c r="E18320" t="s">
        <v>37</v>
      </c>
      <c r="F18320" s="4">
        <v>685000</v>
      </c>
      <c r="G18320" t="s">
        <v>5</v>
      </c>
      <c r="H18320">
        <v>4</v>
      </c>
      <c r="I18320" s="4">
        <f>IF(E18320="Rhode Island", Table1[[#This Row],[price]]*$L$3, IF(E18320="Massachusetts", Table1[[#This Row],[price]]*$L$2, 1))</f>
        <v>685000</v>
      </c>
    </row>
    <row r="18321" spans="1:9" x14ac:dyDescent="0.25">
      <c r="A18321" s="2">
        <v>42615</v>
      </c>
      <c r="B18321" s="1">
        <f t="shared" si="572"/>
        <v>2016</v>
      </c>
      <c r="C18321" s="1">
        <f t="shared" si="573"/>
        <v>3</v>
      </c>
      <c r="D18321">
        <v>2607</v>
      </c>
      <c r="E18321" t="s">
        <v>37</v>
      </c>
      <c r="F18321" s="4">
        <v>795000</v>
      </c>
      <c r="G18321" t="s">
        <v>5</v>
      </c>
      <c r="H18321">
        <v>5</v>
      </c>
      <c r="I18321" s="4">
        <f>IF(E18321="Rhode Island", Table1[[#This Row],[price]]*$L$3, IF(E18321="Massachusetts", Table1[[#This Row],[price]]*$L$2, 1))</f>
        <v>795000</v>
      </c>
    </row>
    <row r="18322" spans="1:9" x14ac:dyDescent="0.25">
      <c r="A18322" s="2">
        <v>42615</v>
      </c>
      <c r="B18322" s="1">
        <f t="shared" si="572"/>
        <v>2016</v>
      </c>
      <c r="C18322" s="1">
        <f t="shared" si="573"/>
        <v>3</v>
      </c>
      <c r="D18322">
        <v>2603</v>
      </c>
      <c r="E18322" t="s">
        <v>37</v>
      </c>
      <c r="F18322" s="4">
        <v>1005500</v>
      </c>
      <c r="G18322" t="s">
        <v>5</v>
      </c>
      <c r="H18322">
        <v>2</v>
      </c>
      <c r="I18322" s="4">
        <f>IF(E18322="Rhode Island", Table1[[#This Row],[price]]*$L$3, IF(E18322="Massachusetts", Table1[[#This Row],[price]]*$L$2, 1))</f>
        <v>1005500</v>
      </c>
    </row>
    <row r="18323" spans="1:9" x14ac:dyDescent="0.25">
      <c r="A18323" s="2">
        <v>42615</v>
      </c>
      <c r="B18323" s="1">
        <f t="shared" si="572"/>
        <v>2016</v>
      </c>
      <c r="C18323" s="1">
        <f t="shared" si="573"/>
        <v>3</v>
      </c>
      <c r="D18323">
        <v>2606</v>
      </c>
      <c r="E18323" t="s">
        <v>37</v>
      </c>
      <c r="F18323" s="4">
        <v>284000</v>
      </c>
      <c r="G18323" t="s">
        <v>6</v>
      </c>
      <c r="H18323">
        <v>2</v>
      </c>
      <c r="I18323" s="4">
        <f>IF(E18323="Rhode Island", Table1[[#This Row],[price]]*$L$3, IF(E18323="Massachusetts", Table1[[#This Row],[price]]*$L$2, 1))</f>
        <v>284000</v>
      </c>
    </row>
    <row r="18324" spans="1:9" x14ac:dyDescent="0.25">
      <c r="A18324" s="2">
        <v>42615</v>
      </c>
      <c r="B18324" s="1">
        <f t="shared" si="572"/>
        <v>2016</v>
      </c>
      <c r="C18324" s="1">
        <f t="shared" si="573"/>
        <v>3</v>
      </c>
      <c r="D18324">
        <v>2612</v>
      </c>
      <c r="E18324" t="s">
        <v>37</v>
      </c>
      <c r="F18324" s="4">
        <v>333500</v>
      </c>
      <c r="G18324" t="s">
        <v>6</v>
      </c>
      <c r="H18324">
        <v>1</v>
      </c>
      <c r="I18324" s="4">
        <f>IF(E18324="Rhode Island", Table1[[#This Row],[price]]*$L$3, IF(E18324="Massachusetts", Table1[[#This Row],[price]]*$L$2, 1))</f>
        <v>333500</v>
      </c>
    </row>
    <row r="18325" spans="1:9" x14ac:dyDescent="0.25">
      <c r="A18325" s="2">
        <v>42615</v>
      </c>
      <c r="B18325" s="1">
        <f t="shared" si="572"/>
        <v>2016</v>
      </c>
      <c r="C18325" s="1">
        <f t="shared" si="573"/>
        <v>3</v>
      </c>
      <c r="D18325">
        <v>2617</v>
      </c>
      <c r="E18325" t="s">
        <v>37</v>
      </c>
      <c r="F18325" s="4">
        <v>415000</v>
      </c>
      <c r="G18325" t="s">
        <v>6</v>
      </c>
      <c r="H18325">
        <v>3</v>
      </c>
      <c r="I18325" s="4">
        <f>IF(E18325="Rhode Island", Table1[[#This Row],[price]]*$L$3, IF(E18325="Massachusetts", Table1[[#This Row],[price]]*$L$2, 1))</f>
        <v>415000</v>
      </c>
    </row>
    <row r="18326" spans="1:9" x14ac:dyDescent="0.25">
      <c r="A18326" s="2">
        <v>42615</v>
      </c>
      <c r="B18326" s="1">
        <f t="shared" si="572"/>
        <v>2016</v>
      </c>
      <c r="C18326" s="1">
        <f t="shared" si="573"/>
        <v>3</v>
      </c>
      <c r="D18326">
        <v>2914</v>
      </c>
      <c r="E18326" t="s">
        <v>36</v>
      </c>
      <c r="F18326" s="4">
        <v>435000</v>
      </c>
      <c r="G18326" t="s">
        <v>6</v>
      </c>
      <c r="H18326">
        <v>3</v>
      </c>
      <c r="I18326" s="4">
        <f>IF(E18326="Rhode Island", Table1[[#This Row],[price]]*$L$3, IF(E18326="Massachusetts", Table1[[#This Row],[price]]*$L$2, 1))</f>
        <v>435000</v>
      </c>
    </row>
    <row r="18327" spans="1:9" x14ac:dyDescent="0.25">
      <c r="A18327" s="2">
        <v>42615</v>
      </c>
      <c r="B18327" s="1">
        <f t="shared" si="572"/>
        <v>2016</v>
      </c>
      <c r="C18327" s="1">
        <f t="shared" si="573"/>
        <v>3</v>
      </c>
      <c r="D18327">
        <v>2612</v>
      </c>
      <c r="E18327" t="s">
        <v>37</v>
      </c>
      <c r="F18327" s="4">
        <v>465000</v>
      </c>
      <c r="G18327" t="s">
        <v>6</v>
      </c>
      <c r="H18327">
        <v>2</v>
      </c>
      <c r="I18327" s="4">
        <f>IF(E18327="Rhode Island", Table1[[#This Row],[price]]*$L$3, IF(E18327="Massachusetts", Table1[[#This Row],[price]]*$L$2, 1))</f>
        <v>465000</v>
      </c>
    </row>
    <row r="18328" spans="1:9" x14ac:dyDescent="0.25">
      <c r="A18328" s="2">
        <v>42616</v>
      </c>
      <c r="B18328" s="1">
        <f t="shared" si="572"/>
        <v>2016</v>
      </c>
      <c r="C18328" s="1">
        <f t="shared" si="573"/>
        <v>3</v>
      </c>
      <c r="D18328">
        <v>2914</v>
      </c>
      <c r="E18328" t="s">
        <v>36</v>
      </c>
      <c r="F18328" s="4">
        <v>435000</v>
      </c>
      <c r="G18328" t="s">
        <v>5</v>
      </c>
      <c r="H18328">
        <v>3</v>
      </c>
      <c r="I18328" s="4">
        <f>IF(E18328="Rhode Island", Table1[[#This Row],[price]]*$L$3, IF(E18328="Massachusetts", Table1[[#This Row],[price]]*$L$2, 1))</f>
        <v>435000</v>
      </c>
    </row>
    <row r="18329" spans="1:9" x14ac:dyDescent="0.25">
      <c r="A18329" s="2">
        <v>42616</v>
      </c>
      <c r="B18329" s="1">
        <f t="shared" si="572"/>
        <v>2016</v>
      </c>
      <c r="C18329" s="1">
        <f t="shared" si="573"/>
        <v>3</v>
      </c>
      <c r="D18329">
        <v>2617</v>
      </c>
      <c r="E18329" t="s">
        <v>37</v>
      </c>
      <c r="F18329" s="4">
        <v>452000</v>
      </c>
      <c r="G18329" t="s">
        <v>5</v>
      </c>
      <c r="H18329">
        <v>3</v>
      </c>
      <c r="I18329" s="4">
        <f>IF(E18329="Rhode Island", Table1[[#This Row],[price]]*$L$3, IF(E18329="Massachusetts", Table1[[#This Row],[price]]*$L$2, 1))</f>
        <v>452000</v>
      </c>
    </row>
    <row r="18330" spans="1:9" x14ac:dyDescent="0.25">
      <c r="A18330" s="2">
        <v>42616</v>
      </c>
      <c r="B18330" s="1">
        <f t="shared" si="572"/>
        <v>2016</v>
      </c>
      <c r="C18330" s="1">
        <f t="shared" si="573"/>
        <v>3</v>
      </c>
      <c r="D18330">
        <v>2913</v>
      </c>
      <c r="E18330" t="s">
        <v>36</v>
      </c>
      <c r="F18330" s="4">
        <v>510000</v>
      </c>
      <c r="G18330" t="s">
        <v>5</v>
      </c>
      <c r="H18330">
        <v>3</v>
      </c>
      <c r="I18330" s="4">
        <f>IF(E18330="Rhode Island", Table1[[#This Row],[price]]*$L$3, IF(E18330="Massachusetts", Table1[[#This Row],[price]]*$L$2, 1))</f>
        <v>510000</v>
      </c>
    </row>
    <row r="18331" spans="1:9" x14ac:dyDescent="0.25">
      <c r="A18331" s="2">
        <v>42616</v>
      </c>
      <c r="B18331" s="1">
        <f t="shared" si="572"/>
        <v>2016</v>
      </c>
      <c r="C18331" s="1">
        <f t="shared" si="573"/>
        <v>3</v>
      </c>
      <c r="D18331">
        <v>2615</v>
      </c>
      <c r="E18331" t="s">
        <v>37</v>
      </c>
      <c r="F18331" s="4">
        <v>520000</v>
      </c>
      <c r="G18331" t="s">
        <v>5</v>
      </c>
      <c r="H18331">
        <v>3</v>
      </c>
      <c r="I18331" s="4">
        <f>IF(E18331="Rhode Island", Table1[[#This Row],[price]]*$L$3, IF(E18331="Massachusetts", Table1[[#This Row],[price]]*$L$2, 1))</f>
        <v>520000</v>
      </c>
    </row>
    <row r="18332" spans="1:9" x14ac:dyDescent="0.25">
      <c r="A18332" s="2">
        <v>42616</v>
      </c>
      <c r="B18332" s="1">
        <f t="shared" si="572"/>
        <v>2016</v>
      </c>
      <c r="C18332" s="1">
        <f t="shared" si="573"/>
        <v>3</v>
      </c>
      <c r="D18332">
        <v>2614</v>
      </c>
      <c r="E18332" t="s">
        <v>37</v>
      </c>
      <c r="F18332" s="4">
        <v>570000</v>
      </c>
      <c r="G18332" t="s">
        <v>5</v>
      </c>
      <c r="H18332">
        <v>3</v>
      </c>
      <c r="I18332" s="4">
        <f>IF(E18332="Rhode Island", Table1[[#This Row],[price]]*$L$3, IF(E18332="Massachusetts", Table1[[#This Row],[price]]*$L$2, 1))</f>
        <v>570000</v>
      </c>
    </row>
    <row r="18333" spans="1:9" x14ac:dyDescent="0.25">
      <c r="A18333" s="2">
        <v>42616</v>
      </c>
      <c r="B18333" s="1">
        <f t="shared" si="572"/>
        <v>2016</v>
      </c>
      <c r="C18333" s="1">
        <f t="shared" si="573"/>
        <v>3</v>
      </c>
      <c r="D18333">
        <v>2617</v>
      </c>
      <c r="E18333" t="s">
        <v>37</v>
      </c>
      <c r="F18333" s="4">
        <v>580000</v>
      </c>
      <c r="G18333" t="s">
        <v>5</v>
      </c>
      <c r="H18333">
        <v>4</v>
      </c>
      <c r="I18333" s="4">
        <f>IF(E18333="Rhode Island", Table1[[#This Row],[price]]*$L$3, IF(E18333="Massachusetts", Table1[[#This Row],[price]]*$L$2, 1))</f>
        <v>580000</v>
      </c>
    </row>
    <row r="18334" spans="1:9" x14ac:dyDescent="0.25">
      <c r="A18334" s="2">
        <v>42616</v>
      </c>
      <c r="B18334" s="1">
        <f t="shared" si="572"/>
        <v>2016</v>
      </c>
      <c r="C18334" s="1">
        <f t="shared" si="573"/>
        <v>3</v>
      </c>
      <c r="D18334">
        <v>2902</v>
      </c>
      <c r="E18334" t="s">
        <v>36</v>
      </c>
      <c r="F18334" s="4">
        <v>635000</v>
      </c>
      <c r="G18334" t="s">
        <v>5</v>
      </c>
      <c r="H18334">
        <v>4</v>
      </c>
      <c r="I18334" s="4">
        <f>IF(E18334="Rhode Island", Table1[[#This Row],[price]]*$L$3, IF(E18334="Massachusetts", Table1[[#This Row],[price]]*$L$2, 1))</f>
        <v>635000</v>
      </c>
    </row>
    <row r="18335" spans="1:9" x14ac:dyDescent="0.25">
      <c r="A18335" s="2">
        <v>42616</v>
      </c>
      <c r="B18335" s="1">
        <f t="shared" si="572"/>
        <v>2016</v>
      </c>
      <c r="C18335" s="1">
        <f t="shared" si="573"/>
        <v>3</v>
      </c>
      <c r="D18335">
        <v>2913</v>
      </c>
      <c r="E18335" t="s">
        <v>36</v>
      </c>
      <c r="F18335" s="4">
        <v>655000</v>
      </c>
      <c r="G18335" t="s">
        <v>5</v>
      </c>
      <c r="H18335">
        <v>4</v>
      </c>
      <c r="I18335" s="4">
        <f>IF(E18335="Rhode Island", Table1[[#This Row],[price]]*$L$3, IF(E18335="Massachusetts", Table1[[#This Row],[price]]*$L$2, 1))</f>
        <v>655000</v>
      </c>
    </row>
    <row r="18336" spans="1:9" x14ac:dyDescent="0.25">
      <c r="A18336" s="2">
        <v>42616</v>
      </c>
      <c r="B18336" s="1">
        <f t="shared" si="572"/>
        <v>2016</v>
      </c>
      <c r="C18336" s="1">
        <f t="shared" si="573"/>
        <v>3</v>
      </c>
      <c r="D18336">
        <v>2913</v>
      </c>
      <c r="E18336" t="s">
        <v>36</v>
      </c>
      <c r="F18336" s="4">
        <v>709000</v>
      </c>
      <c r="G18336" t="s">
        <v>5</v>
      </c>
      <c r="H18336">
        <v>4</v>
      </c>
      <c r="I18336" s="4">
        <f>IF(E18336="Rhode Island", Table1[[#This Row],[price]]*$L$3, IF(E18336="Massachusetts", Table1[[#This Row],[price]]*$L$2, 1))</f>
        <v>709000</v>
      </c>
    </row>
    <row r="18337" spans="1:9" x14ac:dyDescent="0.25">
      <c r="A18337" s="2">
        <v>42616</v>
      </c>
      <c r="B18337" s="1">
        <f t="shared" si="572"/>
        <v>2016</v>
      </c>
      <c r="C18337" s="1">
        <f t="shared" si="573"/>
        <v>3</v>
      </c>
      <c r="D18337">
        <v>2602</v>
      </c>
      <c r="E18337" t="s">
        <v>37</v>
      </c>
      <c r="F18337" s="4">
        <v>722000</v>
      </c>
      <c r="G18337" t="s">
        <v>5</v>
      </c>
      <c r="H18337">
        <v>3</v>
      </c>
      <c r="I18337" s="4">
        <f>IF(E18337="Rhode Island", Table1[[#This Row],[price]]*$L$3, IF(E18337="Massachusetts", Table1[[#This Row],[price]]*$L$2, 1))</f>
        <v>722000</v>
      </c>
    </row>
    <row r="18338" spans="1:9" x14ac:dyDescent="0.25">
      <c r="A18338" s="2">
        <v>42616</v>
      </c>
      <c r="B18338" s="1">
        <f t="shared" si="572"/>
        <v>2016</v>
      </c>
      <c r="C18338" s="1">
        <f t="shared" si="573"/>
        <v>3</v>
      </c>
      <c r="D18338">
        <v>2611</v>
      </c>
      <c r="E18338" t="s">
        <v>37</v>
      </c>
      <c r="F18338" s="4">
        <v>735000</v>
      </c>
      <c r="G18338" t="s">
        <v>5</v>
      </c>
      <c r="H18338">
        <v>4</v>
      </c>
      <c r="I18338" s="4">
        <f>IF(E18338="Rhode Island", Table1[[#This Row],[price]]*$L$3, IF(E18338="Massachusetts", Table1[[#This Row],[price]]*$L$2, 1))</f>
        <v>735000</v>
      </c>
    </row>
    <row r="18339" spans="1:9" x14ac:dyDescent="0.25">
      <c r="A18339" s="2">
        <v>42616</v>
      </c>
      <c r="B18339" s="1">
        <f t="shared" si="572"/>
        <v>2016</v>
      </c>
      <c r="C18339" s="1">
        <f t="shared" si="573"/>
        <v>3</v>
      </c>
      <c r="D18339">
        <v>2914</v>
      </c>
      <c r="E18339" t="s">
        <v>36</v>
      </c>
      <c r="F18339" s="4">
        <v>755000</v>
      </c>
      <c r="G18339" t="s">
        <v>5</v>
      </c>
      <c r="H18339">
        <v>4</v>
      </c>
      <c r="I18339" s="4">
        <f>IF(E18339="Rhode Island", Table1[[#This Row],[price]]*$L$3, IF(E18339="Massachusetts", Table1[[#This Row],[price]]*$L$2, 1))</f>
        <v>755000</v>
      </c>
    </row>
    <row r="18340" spans="1:9" x14ac:dyDescent="0.25">
      <c r="A18340" s="2">
        <v>42616</v>
      </c>
      <c r="B18340" s="1">
        <f t="shared" si="572"/>
        <v>2016</v>
      </c>
      <c r="C18340" s="1">
        <f t="shared" si="573"/>
        <v>3</v>
      </c>
      <c r="D18340">
        <v>2602</v>
      </c>
      <c r="E18340" t="s">
        <v>37</v>
      </c>
      <c r="F18340" s="4">
        <v>760000</v>
      </c>
      <c r="G18340" t="s">
        <v>5</v>
      </c>
      <c r="H18340">
        <v>3</v>
      </c>
      <c r="I18340" s="4">
        <f>IF(E18340="Rhode Island", Table1[[#This Row],[price]]*$L$3, IF(E18340="Massachusetts", Table1[[#This Row],[price]]*$L$2, 1))</f>
        <v>760000</v>
      </c>
    </row>
    <row r="18341" spans="1:9" x14ac:dyDescent="0.25">
      <c r="A18341" s="2">
        <v>42616</v>
      </c>
      <c r="B18341" s="1">
        <f t="shared" si="572"/>
        <v>2016</v>
      </c>
      <c r="C18341" s="1">
        <f t="shared" si="573"/>
        <v>3</v>
      </c>
      <c r="D18341">
        <v>2914</v>
      </c>
      <c r="E18341" t="s">
        <v>36</v>
      </c>
      <c r="F18341" s="4">
        <v>761000</v>
      </c>
      <c r="G18341" t="s">
        <v>5</v>
      </c>
      <c r="H18341">
        <v>4</v>
      </c>
      <c r="I18341" s="4">
        <f>IF(E18341="Rhode Island", Table1[[#This Row],[price]]*$L$3, IF(E18341="Massachusetts", Table1[[#This Row],[price]]*$L$2, 1))</f>
        <v>761000</v>
      </c>
    </row>
    <row r="18342" spans="1:9" x14ac:dyDescent="0.25">
      <c r="A18342" s="2">
        <v>42616</v>
      </c>
      <c r="B18342" s="1">
        <f t="shared" si="572"/>
        <v>2016</v>
      </c>
      <c r="C18342" s="1">
        <f t="shared" si="573"/>
        <v>3</v>
      </c>
      <c r="D18342">
        <v>2902</v>
      </c>
      <c r="E18342" t="s">
        <v>36</v>
      </c>
      <c r="F18342" s="4">
        <v>795000</v>
      </c>
      <c r="G18342" t="s">
        <v>5</v>
      </c>
      <c r="H18342">
        <v>4</v>
      </c>
      <c r="I18342" s="4">
        <f>IF(E18342="Rhode Island", Table1[[#This Row],[price]]*$L$3, IF(E18342="Massachusetts", Table1[[#This Row],[price]]*$L$2, 1))</f>
        <v>795000</v>
      </c>
    </row>
    <row r="18343" spans="1:9" x14ac:dyDescent="0.25">
      <c r="A18343" s="2">
        <v>42616</v>
      </c>
      <c r="B18343" s="1">
        <f t="shared" si="572"/>
        <v>2016</v>
      </c>
      <c r="C18343" s="1">
        <f t="shared" si="573"/>
        <v>3</v>
      </c>
      <c r="D18343">
        <v>2602</v>
      </c>
      <c r="E18343" t="s">
        <v>37</v>
      </c>
      <c r="F18343" s="4">
        <v>845000</v>
      </c>
      <c r="G18343" t="s">
        <v>5</v>
      </c>
      <c r="H18343">
        <v>3</v>
      </c>
      <c r="I18343" s="4">
        <f>IF(E18343="Rhode Island", Table1[[#This Row],[price]]*$L$3, IF(E18343="Massachusetts", Table1[[#This Row],[price]]*$L$2, 1))</f>
        <v>845000</v>
      </c>
    </row>
    <row r="18344" spans="1:9" x14ac:dyDescent="0.25">
      <c r="A18344" s="2">
        <v>42616</v>
      </c>
      <c r="B18344" s="1">
        <f t="shared" si="572"/>
        <v>2016</v>
      </c>
      <c r="C18344" s="1">
        <f t="shared" si="573"/>
        <v>3</v>
      </c>
      <c r="D18344">
        <v>2602</v>
      </c>
      <c r="E18344" t="s">
        <v>37</v>
      </c>
      <c r="F18344" s="4">
        <v>867000</v>
      </c>
      <c r="G18344" t="s">
        <v>5</v>
      </c>
      <c r="H18344">
        <v>3</v>
      </c>
      <c r="I18344" s="4">
        <f>IF(E18344="Rhode Island", Table1[[#This Row],[price]]*$L$3, IF(E18344="Massachusetts", Table1[[#This Row],[price]]*$L$2, 1))</f>
        <v>867000</v>
      </c>
    </row>
    <row r="18345" spans="1:9" x14ac:dyDescent="0.25">
      <c r="A18345" s="2">
        <v>42616</v>
      </c>
      <c r="B18345" s="1">
        <f t="shared" si="572"/>
        <v>2016</v>
      </c>
      <c r="C18345" s="1">
        <f t="shared" si="573"/>
        <v>3</v>
      </c>
      <c r="D18345">
        <v>2605</v>
      </c>
      <c r="E18345" t="s">
        <v>37</v>
      </c>
      <c r="F18345" s="4">
        <v>975000</v>
      </c>
      <c r="G18345" t="s">
        <v>5</v>
      </c>
      <c r="H18345">
        <v>3</v>
      </c>
      <c r="I18345" s="4">
        <f>IF(E18345="Rhode Island", Table1[[#This Row],[price]]*$L$3, IF(E18345="Massachusetts", Table1[[#This Row],[price]]*$L$2, 1))</f>
        <v>975000</v>
      </c>
    </row>
    <row r="18346" spans="1:9" x14ac:dyDescent="0.25">
      <c r="A18346" s="2">
        <v>42616</v>
      </c>
      <c r="B18346" s="1">
        <f t="shared" si="572"/>
        <v>2016</v>
      </c>
      <c r="C18346" s="1">
        <f t="shared" si="573"/>
        <v>3</v>
      </c>
      <c r="D18346">
        <v>2612</v>
      </c>
      <c r="E18346" t="s">
        <v>37</v>
      </c>
      <c r="F18346" s="4">
        <v>980000</v>
      </c>
      <c r="G18346" t="s">
        <v>5</v>
      </c>
      <c r="H18346">
        <v>3</v>
      </c>
      <c r="I18346" s="4">
        <f>IF(E18346="Rhode Island", Table1[[#This Row],[price]]*$L$3, IF(E18346="Massachusetts", Table1[[#This Row],[price]]*$L$2, 1))</f>
        <v>980000</v>
      </c>
    </row>
    <row r="18347" spans="1:9" x14ac:dyDescent="0.25">
      <c r="A18347" s="2">
        <v>42616</v>
      </c>
      <c r="B18347" s="1">
        <f t="shared" si="572"/>
        <v>2016</v>
      </c>
      <c r="C18347" s="1">
        <f t="shared" si="573"/>
        <v>3</v>
      </c>
      <c r="D18347">
        <v>2602</v>
      </c>
      <c r="E18347" t="s">
        <v>37</v>
      </c>
      <c r="F18347" s="4">
        <v>996000</v>
      </c>
      <c r="G18347" t="s">
        <v>5</v>
      </c>
      <c r="H18347">
        <v>4</v>
      </c>
      <c r="I18347" s="4">
        <f>IF(E18347="Rhode Island", Table1[[#This Row],[price]]*$L$3, IF(E18347="Massachusetts", Table1[[#This Row],[price]]*$L$2, 1))</f>
        <v>996000</v>
      </c>
    </row>
    <row r="18348" spans="1:9" x14ac:dyDescent="0.25">
      <c r="A18348" s="2">
        <v>42616</v>
      </c>
      <c r="B18348" s="1">
        <f t="shared" si="572"/>
        <v>2016</v>
      </c>
      <c r="C18348" s="1">
        <f t="shared" si="573"/>
        <v>3</v>
      </c>
      <c r="D18348">
        <v>2602</v>
      </c>
      <c r="E18348" t="s">
        <v>37</v>
      </c>
      <c r="F18348" s="4">
        <v>1030000</v>
      </c>
      <c r="G18348" t="s">
        <v>5</v>
      </c>
      <c r="H18348">
        <v>4</v>
      </c>
      <c r="I18348" s="4">
        <f>IF(E18348="Rhode Island", Table1[[#This Row],[price]]*$L$3, IF(E18348="Massachusetts", Table1[[#This Row],[price]]*$L$2, 1))</f>
        <v>1030000</v>
      </c>
    </row>
    <row r="18349" spans="1:9" x14ac:dyDescent="0.25">
      <c r="A18349" s="2">
        <v>42616</v>
      </c>
      <c r="B18349" s="1">
        <f t="shared" si="572"/>
        <v>2016</v>
      </c>
      <c r="C18349" s="1">
        <f t="shared" si="573"/>
        <v>3</v>
      </c>
      <c r="D18349">
        <v>2600</v>
      </c>
      <c r="E18349" t="s">
        <v>37</v>
      </c>
      <c r="F18349" s="4">
        <v>1070000</v>
      </c>
      <c r="G18349" t="s">
        <v>5</v>
      </c>
      <c r="H18349">
        <v>3</v>
      </c>
      <c r="I18349" s="4">
        <f>IF(E18349="Rhode Island", Table1[[#This Row],[price]]*$L$3, IF(E18349="Massachusetts", Table1[[#This Row],[price]]*$L$2, 1))</f>
        <v>1070000</v>
      </c>
    </row>
    <row r="18350" spans="1:9" x14ac:dyDescent="0.25">
      <c r="A18350" s="2">
        <v>42616</v>
      </c>
      <c r="B18350" s="1">
        <f t="shared" si="572"/>
        <v>2016</v>
      </c>
      <c r="C18350" s="1">
        <f t="shared" si="573"/>
        <v>3</v>
      </c>
      <c r="D18350">
        <v>2611</v>
      </c>
      <c r="E18350" t="s">
        <v>37</v>
      </c>
      <c r="F18350" s="4">
        <v>1087500</v>
      </c>
      <c r="G18350" t="s">
        <v>5</v>
      </c>
      <c r="H18350">
        <v>5</v>
      </c>
      <c r="I18350" s="4">
        <f>IF(E18350="Rhode Island", Table1[[#This Row],[price]]*$L$3, IF(E18350="Massachusetts", Table1[[#This Row],[price]]*$L$2, 1))</f>
        <v>1087500</v>
      </c>
    </row>
    <row r="18351" spans="1:9" x14ac:dyDescent="0.25">
      <c r="A18351" s="2">
        <v>42616</v>
      </c>
      <c r="B18351" s="1">
        <f t="shared" si="572"/>
        <v>2016</v>
      </c>
      <c r="C18351" s="1">
        <f t="shared" si="573"/>
        <v>3</v>
      </c>
      <c r="D18351">
        <v>2605</v>
      </c>
      <c r="E18351" t="s">
        <v>37</v>
      </c>
      <c r="F18351" s="4">
        <v>1090000</v>
      </c>
      <c r="G18351" t="s">
        <v>5</v>
      </c>
      <c r="H18351">
        <v>3</v>
      </c>
      <c r="I18351" s="4">
        <f>IF(E18351="Rhode Island", Table1[[#This Row],[price]]*$L$3, IF(E18351="Massachusetts", Table1[[#This Row],[price]]*$L$2, 1))</f>
        <v>1090000</v>
      </c>
    </row>
    <row r="18352" spans="1:9" x14ac:dyDescent="0.25">
      <c r="A18352" s="2">
        <v>42616</v>
      </c>
      <c r="B18352" s="1">
        <f t="shared" si="572"/>
        <v>2016</v>
      </c>
      <c r="C18352" s="1">
        <f t="shared" si="573"/>
        <v>3</v>
      </c>
      <c r="D18352">
        <v>2612</v>
      </c>
      <c r="E18352" t="s">
        <v>37</v>
      </c>
      <c r="F18352" s="4">
        <v>1162000</v>
      </c>
      <c r="G18352" t="s">
        <v>5</v>
      </c>
      <c r="H18352">
        <v>3</v>
      </c>
      <c r="I18352" s="4">
        <f>IF(E18352="Rhode Island", Table1[[#This Row],[price]]*$L$3, IF(E18352="Massachusetts", Table1[[#This Row],[price]]*$L$2, 1))</f>
        <v>1162000</v>
      </c>
    </row>
    <row r="18353" spans="1:9" x14ac:dyDescent="0.25">
      <c r="A18353" s="2">
        <v>42617</v>
      </c>
      <c r="B18353" s="1">
        <f t="shared" si="572"/>
        <v>2016</v>
      </c>
      <c r="C18353" s="1">
        <f t="shared" si="573"/>
        <v>3</v>
      </c>
      <c r="D18353">
        <v>2614</v>
      </c>
      <c r="E18353" t="s">
        <v>37</v>
      </c>
      <c r="F18353" s="4">
        <v>490000</v>
      </c>
      <c r="G18353" t="s">
        <v>5</v>
      </c>
      <c r="H18353">
        <v>3</v>
      </c>
      <c r="I18353" s="4">
        <f>IF(E18353="Rhode Island", Table1[[#This Row],[price]]*$L$3, IF(E18353="Massachusetts", Table1[[#This Row],[price]]*$L$2, 1))</f>
        <v>490000</v>
      </c>
    </row>
    <row r="18354" spans="1:9" x14ac:dyDescent="0.25">
      <c r="A18354" s="2">
        <v>42618</v>
      </c>
      <c r="B18354" s="1">
        <f t="shared" si="572"/>
        <v>2016</v>
      </c>
      <c r="C18354" s="1">
        <f t="shared" si="573"/>
        <v>3</v>
      </c>
      <c r="D18354">
        <v>2904</v>
      </c>
      <c r="E18354" t="s">
        <v>36</v>
      </c>
      <c r="F18354" s="4">
        <v>385000</v>
      </c>
      <c r="G18354" t="s">
        <v>5</v>
      </c>
      <c r="H18354">
        <v>3</v>
      </c>
      <c r="I18354" s="4">
        <f>IF(E18354="Rhode Island", Table1[[#This Row],[price]]*$L$3, IF(E18354="Massachusetts", Table1[[#This Row],[price]]*$L$2, 1))</f>
        <v>385000</v>
      </c>
    </row>
    <row r="18355" spans="1:9" x14ac:dyDescent="0.25">
      <c r="A18355" s="2">
        <v>42618</v>
      </c>
      <c r="B18355" s="1">
        <f t="shared" si="572"/>
        <v>2016</v>
      </c>
      <c r="C18355" s="1">
        <f t="shared" si="573"/>
        <v>3</v>
      </c>
      <c r="D18355">
        <v>2913</v>
      </c>
      <c r="E18355" t="s">
        <v>36</v>
      </c>
      <c r="F18355" s="4">
        <v>460000</v>
      </c>
      <c r="G18355" t="s">
        <v>5</v>
      </c>
      <c r="H18355">
        <v>3</v>
      </c>
      <c r="I18355" s="4">
        <f>IF(E18355="Rhode Island", Table1[[#This Row],[price]]*$L$3, IF(E18355="Massachusetts", Table1[[#This Row],[price]]*$L$2, 1))</f>
        <v>460000</v>
      </c>
    </row>
    <row r="18356" spans="1:9" x14ac:dyDescent="0.25">
      <c r="A18356" s="2">
        <v>42618</v>
      </c>
      <c r="B18356" s="1">
        <f t="shared" si="572"/>
        <v>2016</v>
      </c>
      <c r="C18356" s="1">
        <f t="shared" si="573"/>
        <v>3</v>
      </c>
      <c r="D18356">
        <v>2902</v>
      </c>
      <c r="E18356" t="s">
        <v>36</v>
      </c>
      <c r="F18356" s="4">
        <v>480000</v>
      </c>
      <c r="G18356" t="s">
        <v>5</v>
      </c>
      <c r="H18356">
        <v>3</v>
      </c>
      <c r="I18356" s="4">
        <f>IF(E18356="Rhode Island", Table1[[#This Row],[price]]*$L$3, IF(E18356="Massachusetts", Table1[[#This Row],[price]]*$L$2, 1))</f>
        <v>480000</v>
      </c>
    </row>
    <row r="18357" spans="1:9" x14ac:dyDescent="0.25">
      <c r="A18357" s="2">
        <v>42618</v>
      </c>
      <c r="B18357" s="1">
        <f t="shared" si="572"/>
        <v>2016</v>
      </c>
      <c r="C18357" s="1">
        <f t="shared" si="573"/>
        <v>3</v>
      </c>
      <c r="D18357">
        <v>2914</v>
      </c>
      <c r="E18357" t="s">
        <v>36</v>
      </c>
      <c r="F18357" s="4">
        <v>482000</v>
      </c>
      <c r="G18357" t="s">
        <v>5</v>
      </c>
      <c r="H18357">
        <v>4</v>
      </c>
      <c r="I18357" s="4">
        <f>IF(E18357="Rhode Island", Table1[[#This Row],[price]]*$L$3, IF(E18357="Massachusetts", Table1[[#This Row],[price]]*$L$2, 1))</f>
        <v>482000</v>
      </c>
    </row>
    <row r="18358" spans="1:9" x14ac:dyDescent="0.25">
      <c r="A18358" s="2">
        <v>42618</v>
      </c>
      <c r="B18358" s="1">
        <f t="shared" si="572"/>
        <v>2016</v>
      </c>
      <c r="C18358" s="1">
        <f t="shared" si="573"/>
        <v>3</v>
      </c>
      <c r="D18358">
        <v>2913</v>
      </c>
      <c r="E18358" t="s">
        <v>36</v>
      </c>
      <c r="F18358" s="4">
        <v>515200</v>
      </c>
      <c r="G18358" t="s">
        <v>5</v>
      </c>
      <c r="H18358">
        <v>4</v>
      </c>
      <c r="I18358" s="4">
        <f>IF(E18358="Rhode Island", Table1[[#This Row],[price]]*$L$3, IF(E18358="Massachusetts", Table1[[#This Row],[price]]*$L$2, 1))</f>
        <v>515200</v>
      </c>
    </row>
    <row r="18359" spans="1:9" x14ac:dyDescent="0.25">
      <c r="A18359" s="2">
        <v>42618</v>
      </c>
      <c r="B18359" s="1">
        <f t="shared" si="572"/>
        <v>2016</v>
      </c>
      <c r="C18359" s="1">
        <f t="shared" si="573"/>
        <v>3</v>
      </c>
      <c r="D18359">
        <v>2615</v>
      </c>
      <c r="E18359" t="s">
        <v>37</v>
      </c>
      <c r="F18359" s="4">
        <v>560000</v>
      </c>
      <c r="G18359" t="s">
        <v>5</v>
      </c>
      <c r="H18359">
        <v>4</v>
      </c>
      <c r="I18359" s="4">
        <f>IF(E18359="Rhode Island", Table1[[#This Row],[price]]*$L$3, IF(E18359="Massachusetts", Table1[[#This Row],[price]]*$L$2, 1))</f>
        <v>560000</v>
      </c>
    </row>
    <row r="18360" spans="1:9" x14ac:dyDescent="0.25">
      <c r="A18360" s="2">
        <v>42618</v>
      </c>
      <c r="B18360" s="1">
        <f t="shared" si="572"/>
        <v>2016</v>
      </c>
      <c r="C18360" s="1">
        <f t="shared" si="573"/>
        <v>3</v>
      </c>
      <c r="D18360">
        <v>2617</v>
      </c>
      <c r="E18360" t="s">
        <v>37</v>
      </c>
      <c r="F18360" s="4">
        <v>590000</v>
      </c>
      <c r="G18360" t="s">
        <v>5</v>
      </c>
      <c r="H18360">
        <v>5</v>
      </c>
      <c r="I18360" s="4">
        <f>IF(E18360="Rhode Island", Table1[[#This Row],[price]]*$L$3, IF(E18360="Massachusetts", Table1[[#This Row],[price]]*$L$2, 1))</f>
        <v>590000</v>
      </c>
    </row>
    <row r="18361" spans="1:9" x14ac:dyDescent="0.25">
      <c r="A18361" s="2">
        <v>42618</v>
      </c>
      <c r="B18361" s="1">
        <f t="shared" si="572"/>
        <v>2016</v>
      </c>
      <c r="C18361" s="1">
        <f t="shared" si="573"/>
        <v>3</v>
      </c>
      <c r="D18361">
        <v>2617</v>
      </c>
      <c r="E18361" t="s">
        <v>37</v>
      </c>
      <c r="F18361" s="4">
        <v>645000</v>
      </c>
      <c r="G18361" t="s">
        <v>5</v>
      </c>
      <c r="H18361">
        <v>4</v>
      </c>
      <c r="I18361" s="4">
        <f>IF(E18361="Rhode Island", Table1[[#This Row],[price]]*$L$3, IF(E18361="Massachusetts", Table1[[#This Row],[price]]*$L$2, 1))</f>
        <v>645000</v>
      </c>
    </row>
    <row r="18362" spans="1:9" x14ac:dyDescent="0.25">
      <c r="A18362" s="2">
        <v>42618</v>
      </c>
      <c r="B18362" s="1">
        <f t="shared" si="572"/>
        <v>2016</v>
      </c>
      <c r="C18362" s="1">
        <f t="shared" si="573"/>
        <v>3</v>
      </c>
      <c r="D18362">
        <v>2611</v>
      </c>
      <c r="E18362" t="s">
        <v>37</v>
      </c>
      <c r="F18362" s="4">
        <v>678000</v>
      </c>
      <c r="G18362" t="s">
        <v>5</v>
      </c>
      <c r="H18362">
        <v>3</v>
      </c>
      <c r="I18362" s="4">
        <f>IF(E18362="Rhode Island", Table1[[#This Row],[price]]*$L$3, IF(E18362="Massachusetts", Table1[[#This Row],[price]]*$L$2, 1))</f>
        <v>678000</v>
      </c>
    </row>
    <row r="18363" spans="1:9" x14ac:dyDescent="0.25">
      <c r="A18363" s="2">
        <v>42618</v>
      </c>
      <c r="B18363" s="1">
        <f t="shared" si="572"/>
        <v>2016</v>
      </c>
      <c r="C18363" s="1">
        <f t="shared" si="573"/>
        <v>3</v>
      </c>
      <c r="D18363">
        <v>2902</v>
      </c>
      <c r="E18363" t="s">
        <v>36</v>
      </c>
      <c r="F18363" s="4">
        <v>907000</v>
      </c>
      <c r="G18363" t="s">
        <v>5</v>
      </c>
      <c r="H18363">
        <v>4</v>
      </c>
      <c r="I18363" s="4">
        <f>IF(E18363="Rhode Island", Table1[[#This Row],[price]]*$L$3, IF(E18363="Massachusetts", Table1[[#This Row],[price]]*$L$2, 1))</f>
        <v>907000</v>
      </c>
    </row>
    <row r="18364" spans="1:9" x14ac:dyDescent="0.25">
      <c r="A18364" s="2">
        <v>42618</v>
      </c>
      <c r="B18364" s="1">
        <f t="shared" si="572"/>
        <v>2016</v>
      </c>
      <c r="C18364" s="1">
        <f t="shared" si="573"/>
        <v>3</v>
      </c>
      <c r="D18364">
        <v>2611</v>
      </c>
      <c r="E18364" t="s">
        <v>37</v>
      </c>
      <c r="F18364" s="4">
        <v>920000</v>
      </c>
      <c r="G18364" t="s">
        <v>5</v>
      </c>
      <c r="H18364">
        <v>5</v>
      </c>
      <c r="I18364" s="4">
        <f>IF(E18364="Rhode Island", Table1[[#This Row],[price]]*$L$3, IF(E18364="Massachusetts", Table1[[#This Row],[price]]*$L$2, 1))</f>
        <v>920000</v>
      </c>
    </row>
    <row r="18365" spans="1:9" x14ac:dyDescent="0.25">
      <c r="A18365" s="2">
        <v>42618</v>
      </c>
      <c r="B18365" s="1">
        <f t="shared" si="572"/>
        <v>2016</v>
      </c>
      <c r="C18365" s="1">
        <f t="shared" si="573"/>
        <v>3</v>
      </c>
      <c r="D18365">
        <v>2614</v>
      </c>
      <c r="E18365" t="s">
        <v>37</v>
      </c>
      <c r="F18365" s="4">
        <v>955000</v>
      </c>
      <c r="G18365" t="s">
        <v>5</v>
      </c>
      <c r="H18365">
        <v>5</v>
      </c>
      <c r="I18365" s="4">
        <f>IF(E18365="Rhode Island", Table1[[#This Row],[price]]*$L$3, IF(E18365="Massachusetts", Table1[[#This Row],[price]]*$L$2, 1))</f>
        <v>955000</v>
      </c>
    </row>
    <row r="18366" spans="1:9" x14ac:dyDescent="0.25">
      <c r="A18366" s="2">
        <v>42618</v>
      </c>
      <c r="B18366" s="1">
        <f t="shared" si="572"/>
        <v>2016</v>
      </c>
      <c r="C18366" s="1">
        <f t="shared" si="573"/>
        <v>3</v>
      </c>
      <c r="D18366">
        <v>2604</v>
      </c>
      <c r="E18366" t="s">
        <v>37</v>
      </c>
      <c r="F18366" s="4">
        <v>1070000</v>
      </c>
      <c r="G18366" t="s">
        <v>5</v>
      </c>
      <c r="H18366">
        <v>3</v>
      </c>
      <c r="I18366" s="4">
        <f>IF(E18366="Rhode Island", Table1[[#This Row],[price]]*$L$3, IF(E18366="Massachusetts", Table1[[#This Row],[price]]*$L$2, 1))</f>
        <v>1070000</v>
      </c>
    </row>
    <row r="18367" spans="1:9" x14ac:dyDescent="0.25">
      <c r="A18367" s="2">
        <v>42618</v>
      </c>
      <c r="B18367" s="1">
        <f t="shared" si="572"/>
        <v>2016</v>
      </c>
      <c r="C18367" s="1">
        <f t="shared" si="573"/>
        <v>3</v>
      </c>
      <c r="D18367">
        <v>2606</v>
      </c>
      <c r="E18367" t="s">
        <v>37</v>
      </c>
      <c r="F18367" s="4">
        <v>300000</v>
      </c>
      <c r="G18367" t="s">
        <v>6</v>
      </c>
      <c r="H18367">
        <v>2</v>
      </c>
      <c r="I18367" s="4">
        <f>IF(E18367="Rhode Island", Table1[[#This Row],[price]]*$L$3, IF(E18367="Massachusetts", Table1[[#This Row],[price]]*$L$2, 1))</f>
        <v>300000</v>
      </c>
    </row>
    <row r="18368" spans="1:9" x14ac:dyDescent="0.25">
      <c r="A18368" s="2">
        <v>42618</v>
      </c>
      <c r="B18368" s="1">
        <f t="shared" si="572"/>
        <v>2016</v>
      </c>
      <c r="C18368" s="1">
        <f t="shared" si="573"/>
        <v>3</v>
      </c>
      <c r="D18368">
        <v>2603</v>
      </c>
      <c r="E18368" t="s">
        <v>37</v>
      </c>
      <c r="F18368" s="4">
        <v>465000</v>
      </c>
      <c r="G18368" t="s">
        <v>6</v>
      </c>
      <c r="H18368">
        <v>2</v>
      </c>
      <c r="I18368" s="4">
        <f>IF(E18368="Rhode Island", Table1[[#This Row],[price]]*$L$3, IF(E18368="Massachusetts", Table1[[#This Row],[price]]*$L$2, 1))</f>
        <v>465000</v>
      </c>
    </row>
    <row r="18369" spans="1:9" x14ac:dyDescent="0.25">
      <c r="A18369" s="2">
        <v>42618</v>
      </c>
      <c r="B18369" s="1">
        <f t="shared" si="572"/>
        <v>2016</v>
      </c>
      <c r="C18369" s="1">
        <f t="shared" si="573"/>
        <v>3</v>
      </c>
      <c r="D18369">
        <v>2617</v>
      </c>
      <c r="E18369" t="s">
        <v>37</v>
      </c>
      <c r="F18369" s="4">
        <v>539900</v>
      </c>
      <c r="G18369" t="s">
        <v>6</v>
      </c>
      <c r="H18369">
        <v>2</v>
      </c>
      <c r="I18369" s="4">
        <f>IF(E18369="Rhode Island", Table1[[#This Row],[price]]*$L$3, IF(E18369="Massachusetts", Table1[[#This Row],[price]]*$L$2, 1))</f>
        <v>539900</v>
      </c>
    </row>
    <row r="18370" spans="1:9" x14ac:dyDescent="0.25">
      <c r="A18370" s="2">
        <v>42619</v>
      </c>
      <c r="B18370" s="1">
        <f t="shared" ref="B18370:B18433" si="574">YEAR(A18370)</f>
        <v>2016</v>
      </c>
      <c r="C18370" s="1">
        <f t="shared" ref="C18370:C18433" si="575">ROUNDUP(MONTH(A18370)/3,0)</f>
        <v>3</v>
      </c>
      <c r="D18370">
        <v>2617</v>
      </c>
      <c r="E18370" t="s">
        <v>37</v>
      </c>
      <c r="F18370" s="4">
        <v>410000</v>
      </c>
      <c r="G18370" t="s">
        <v>5</v>
      </c>
      <c r="H18370">
        <v>2</v>
      </c>
      <c r="I18370" s="4">
        <f>IF(E18370="Rhode Island", Table1[[#This Row],[price]]*$L$3, IF(E18370="Massachusetts", Table1[[#This Row],[price]]*$L$2, 1))</f>
        <v>410000</v>
      </c>
    </row>
    <row r="18371" spans="1:9" x14ac:dyDescent="0.25">
      <c r="A18371" s="2">
        <v>42619</v>
      </c>
      <c r="B18371" s="1">
        <f t="shared" si="574"/>
        <v>2016</v>
      </c>
      <c r="C18371" s="1">
        <f t="shared" si="575"/>
        <v>3</v>
      </c>
      <c r="D18371">
        <v>2905</v>
      </c>
      <c r="E18371" t="s">
        <v>36</v>
      </c>
      <c r="F18371" s="4">
        <v>420000</v>
      </c>
      <c r="G18371" t="s">
        <v>5</v>
      </c>
      <c r="H18371">
        <v>3</v>
      </c>
      <c r="I18371" s="4">
        <f>IF(E18371="Rhode Island", Table1[[#This Row],[price]]*$L$3, IF(E18371="Massachusetts", Table1[[#This Row],[price]]*$L$2, 1))</f>
        <v>420000</v>
      </c>
    </row>
    <row r="18372" spans="1:9" x14ac:dyDescent="0.25">
      <c r="A18372" s="2">
        <v>42619</v>
      </c>
      <c r="B18372" s="1">
        <f t="shared" si="574"/>
        <v>2016</v>
      </c>
      <c r="C18372" s="1">
        <f t="shared" si="575"/>
        <v>3</v>
      </c>
      <c r="D18372">
        <v>2904</v>
      </c>
      <c r="E18372" t="s">
        <v>36</v>
      </c>
      <c r="F18372" s="4">
        <v>530000</v>
      </c>
      <c r="G18372" t="s">
        <v>5</v>
      </c>
      <c r="H18372">
        <v>4</v>
      </c>
      <c r="I18372" s="4">
        <f>IF(E18372="Rhode Island", Table1[[#This Row],[price]]*$L$3, IF(E18372="Massachusetts", Table1[[#This Row],[price]]*$L$2, 1))</f>
        <v>530000</v>
      </c>
    </row>
    <row r="18373" spans="1:9" x14ac:dyDescent="0.25">
      <c r="A18373" s="2">
        <v>42619</v>
      </c>
      <c r="B18373" s="1">
        <f t="shared" si="574"/>
        <v>2016</v>
      </c>
      <c r="C18373" s="1">
        <f t="shared" si="575"/>
        <v>3</v>
      </c>
      <c r="D18373">
        <v>2607</v>
      </c>
      <c r="E18373" t="s">
        <v>37</v>
      </c>
      <c r="F18373" s="4">
        <v>545000</v>
      </c>
      <c r="G18373" t="s">
        <v>5</v>
      </c>
      <c r="H18373">
        <v>3</v>
      </c>
      <c r="I18373" s="4">
        <f>IF(E18373="Rhode Island", Table1[[#This Row],[price]]*$L$3, IF(E18373="Massachusetts", Table1[[#This Row],[price]]*$L$2, 1))</f>
        <v>545000</v>
      </c>
    </row>
    <row r="18374" spans="1:9" x14ac:dyDescent="0.25">
      <c r="A18374" s="2">
        <v>42619</v>
      </c>
      <c r="B18374" s="1">
        <f t="shared" si="574"/>
        <v>2016</v>
      </c>
      <c r="C18374" s="1">
        <f t="shared" si="575"/>
        <v>3</v>
      </c>
      <c r="D18374">
        <v>2906</v>
      </c>
      <c r="E18374" t="s">
        <v>36</v>
      </c>
      <c r="F18374" s="4">
        <v>560000</v>
      </c>
      <c r="G18374" t="s">
        <v>5</v>
      </c>
      <c r="H18374">
        <v>4</v>
      </c>
      <c r="I18374" s="4">
        <f>IF(E18374="Rhode Island", Table1[[#This Row],[price]]*$L$3, IF(E18374="Massachusetts", Table1[[#This Row],[price]]*$L$2, 1))</f>
        <v>560000</v>
      </c>
    </row>
    <row r="18375" spans="1:9" x14ac:dyDescent="0.25">
      <c r="A18375" s="2">
        <v>42619</v>
      </c>
      <c r="B18375" s="1">
        <f t="shared" si="574"/>
        <v>2016</v>
      </c>
      <c r="C18375" s="1">
        <f t="shared" si="575"/>
        <v>3</v>
      </c>
      <c r="D18375">
        <v>2914</v>
      </c>
      <c r="E18375" t="s">
        <v>36</v>
      </c>
      <c r="F18375" s="4">
        <v>650000</v>
      </c>
      <c r="G18375" t="s">
        <v>5</v>
      </c>
      <c r="H18375">
        <v>4</v>
      </c>
      <c r="I18375" s="4">
        <f>IF(E18375="Rhode Island", Table1[[#This Row],[price]]*$L$3, IF(E18375="Massachusetts", Table1[[#This Row],[price]]*$L$2, 1))</f>
        <v>650000</v>
      </c>
    </row>
    <row r="18376" spans="1:9" x14ac:dyDescent="0.25">
      <c r="A18376" s="2">
        <v>42619</v>
      </c>
      <c r="B18376" s="1">
        <f t="shared" si="574"/>
        <v>2016</v>
      </c>
      <c r="C18376" s="1">
        <f t="shared" si="575"/>
        <v>3</v>
      </c>
      <c r="D18376">
        <v>2905</v>
      </c>
      <c r="E18376" t="s">
        <v>36</v>
      </c>
      <c r="F18376" s="4">
        <v>670000</v>
      </c>
      <c r="G18376" t="s">
        <v>5</v>
      </c>
      <c r="H18376">
        <v>4</v>
      </c>
      <c r="I18376" s="4">
        <f>IF(E18376="Rhode Island", Table1[[#This Row],[price]]*$L$3, IF(E18376="Massachusetts", Table1[[#This Row],[price]]*$L$2, 1))</f>
        <v>670000</v>
      </c>
    </row>
    <row r="18377" spans="1:9" x14ac:dyDescent="0.25">
      <c r="A18377" s="2">
        <v>42619</v>
      </c>
      <c r="B18377" s="1">
        <f t="shared" si="574"/>
        <v>2016</v>
      </c>
      <c r="C18377" s="1">
        <f t="shared" si="575"/>
        <v>3</v>
      </c>
      <c r="D18377">
        <v>2617</v>
      </c>
      <c r="E18377" t="s">
        <v>37</v>
      </c>
      <c r="F18377" s="4">
        <v>700000</v>
      </c>
      <c r="G18377" t="s">
        <v>5</v>
      </c>
      <c r="H18377">
        <v>4</v>
      </c>
      <c r="I18377" s="4">
        <f>IF(E18377="Rhode Island", Table1[[#This Row],[price]]*$L$3, IF(E18377="Massachusetts", Table1[[#This Row],[price]]*$L$2, 1))</f>
        <v>700000</v>
      </c>
    </row>
    <row r="18378" spans="1:9" x14ac:dyDescent="0.25">
      <c r="A18378" s="2">
        <v>42619</v>
      </c>
      <c r="B18378" s="1">
        <f t="shared" si="574"/>
        <v>2016</v>
      </c>
      <c r="C18378" s="1">
        <f t="shared" si="575"/>
        <v>3</v>
      </c>
      <c r="D18378">
        <v>2605</v>
      </c>
      <c r="E18378" t="s">
        <v>37</v>
      </c>
      <c r="F18378" s="4">
        <v>830000</v>
      </c>
      <c r="G18378" t="s">
        <v>5</v>
      </c>
      <c r="H18378">
        <v>3</v>
      </c>
      <c r="I18378" s="4">
        <f>IF(E18378="Rhode Island", Table1[[#This Row],[price]]*$L$3, IF(E18378="Massachusetts", Table1[[#This Row],[price]]*$L$2, 1))</f>
        <v>830000</v>
      </c>
    </row>
    <row r="18379" spans="1:9" x14ac:dyDescent="0.25">
      <c r="A18379" s="2">
        <v>42619</v>
      </c>
      <c r="B18379" s="1">
        <f t="shared" si="574"/>
        <v>2016</v>
      </c>
      <c r="C18379" s="1">
        <f t="shared" si="575"/>
        <v>3</v>
      </c>
      <c r="D18379">
        <v>2906</v>
      </c>
      <c r="E18379" t="s">
        <v>36</v>
      </c>
      <c r="F18379" s="4">
        <v>846000</v>
      </c>
      <c r="G18379" t="s">
        <v>5</v>
      </c>
      <c r="H18379">
        <v>5</v>
      </c>
      <c r="I18379" s="4">
        <f>IF(E18379="Rhode Island", Table1[[#This Row],[price]]*$L$3, IF(E18379="Massachusetts", Table1[[#This Row],[price]]*$L$2, 1))</f>
        <v>846000</v>
      </c>
    </row>
    <row r="18380" spans="1:9" x14ac:dyDescent="0.25">
      <c r="A18380" s="2">
        <v>42619</v>
      </c>
      <c r="B18380" s="1">
        <f t="shared" si="574"/>
        <v>2016</v>
      </c>
      <c r="C18380" s="1">
        <f t="shared" si="575"/>
        <v>3</v>
      </c>
      <c r="D18380">
        <v>2914</v>
      </c>
      <c r="E18380" t="s">
        <v>36</v>
      </c>
      <c r="F18380" s="4">
        <v>866000</v>
      </c>
      <c r="G18380" t="s">
        <v>5</v>
      </c>
      <c r="H18380">
        <v>5</v>
      </c>
      <c r="I18380" s="4">
        <f>IF(E18380="Rhode Island", Table1[[#This Row],[price]]*$L$3, IF(E18380="Massachusetts", Table1[[#This Row],[price]]*$L$2, 1))</f>
        <v>866000</v>
      </c>
    </row>
    <row r="18381" spans="1:9" x14ac:dyDescent="0.25">
      <c r="A18381" s="2">
        <v>42619</v>
      </c>
      <c r="B18381" s="1">
        <f t="shared" si="574"/>
        <v>2016</v>
      </c>
      <c r="C18381" s="1">
        <f t="shared" si="575"/>
        <v>3</v>
      </c>
      <c r="D18381">
        <v>2602</v>
      </c>
      <c r="E18381" t="s">
        <v>37</v>
      </c>
      <c r="F18381" s="4">
        <v>355000</v>
      </c>
      <c r="G18381" t="s">
        <v>6</v>
      </c>
      <c r="H18381">
        <v>2</v>
      </c>
      <c r="I18381" s="4">
        <f>IF(E18381="Rhode Island", Table1[[#This Row],[price]]*$L$3, IF(E18381="Massachusetts", Table1[[#This Row],[price]]*$L$2, 1))</f>
        <v>355000</v>
      </c>
    </row>
    <row r="18382" spans="1:9" x14ac:dyDescent="0.25">
      <c r="A18382" s="2">
        <v>42619</v>
      </c>
      <c r="B18382" s="1">
        <f t="shared" si="574"/>
        <v>2016</v>
      </c>
      <c r="C18382" s="1">
        <f t="shared" si="575"/>
        <v>3</v>
      </c>
      <c r="D18382">
        <v>2612</v>
      </c>
      <c r="E18382" t="s">
        <v>37</v>
      </c>
      <c r="F18382" s="4">
        <v>390000</v>
      </c>
      <c r="G18382" t="s">
        <v>6</v>
      </c>
      <c r="H18382">
        <v>1</v>
      </c>
      <c r="I18382" s="4">
        <f>IF(E18382="Rhode Island", Table1[[#This Row],[price]]*$L$3, IF(E18382="Massachusetts", Table1[[#This Row],[price]]*$L$2, 1))</f>
        <v>390000</v>
      </c>
    </row>
    <row r="18383" spans="1:9" x14ac:dyDescent="0.25">
      <c r="A18383" s="2">
        <v>42620</v>
      </c>
      <c r="B18383" s="1">
        <f t="shared" si="574"/>
        <v>2016</v>
      </c>
      <c r="C18383" s="1">
        <f t="shared" si="575"/>
        <v>3</v>
      </c>
      <c r="D18383">
        <v>2905</v>
      </c>
      <c r="E18383" t="s">
        <v>36</v>
      </c>
      <c r="F18383" s="4">
        <v>425000</v>
      </c>
      <c r="G18383" t="s">
        <v>5</v>
      </c>
      <c r="H18383">
        <v>3</v>
      </c>
      <c r="I18383" s="4">
        <f>IF(E18383="Rhode Island", Table1[[#This Row],[price]]*$L$3, IF(E18383="Massachusetts", Table1[[#This Row],[price]]*$L$2, 1))</f>
        <v>425000</v>
      </c>
    </row>
    <row r="18384" spans="1:9" x14ac:dyDescent="0.25">
      <c r="A18384" s="2">
        <v>42620</v>
      </c>
      <c r="B18384" s="1">
        <f t="shared" si="574"/>
        <v>2016</v>
      </c>
      <c r="C18384" s="1">
        <f t="shared" si="575"/>
        <v>3</v>
      </c>
      <c r="D18384">
        <v>2615</v>
      </c>
      <c r="E18384" t="s">
        <v>37</v>
      </c>
      <c r="F18384" s="4">
        <v>425000</v>
      </c>
      <c r="G18384" t="s">
        <v>5</v>
      </c>
      <c r="H18384">
        <v>3</v>
      </c>
      <c r="I18384" s="4">
        <f>IF(E18384="Rhode Island", Table1[[#This Row],[price]]*$L$3, IF(E18384="Massachusetts", Table1[[#This Row],[price]]*$L$2, 1))</f>
        <v>425000</v>
      </c>
    </row>
    <row r="18385" spans="1:9" x14ac:dyDescent="0.25">
      <c r="A18385" s="2">
        <v>42620</v>
      </c>
      <c r="B18385" s="1">
        <f t="shared" si="574"/>
        <v>2016</v>
      </c>
      <c r="C18385" s="1">
        <f t="shared" si="575"/>
        <v>3</v>
      </c>
      <c r="D18385">
        <v>2615</v>
      </c>
      <c r="E18385" t="s">
        <v>37</v>
      </c>
      <c r="F18385" s="4">
        <v>430000</v>
      </c>
      <c r="G18385" t="s">
        <v>5</v>
      </c>
      <c r="H18385">
        <v>3</v>
      </c>
      <c r="I18385" s="4">
        <f>IF(E18385="Rhode Island", Table1[[#This Row],[price]]*$L$3, IF(E18385="Massachusetts", Table1[[#This Row],[price]]*$L$2, 1))</f>
        <v>430000</v>
      </c>
    </row>
    <row r="18386" spans="1:9" x14ac:dyDescent="0.25">
      <c r="A18386" s="2">
        <v>42620</v>
      </c>
      <c r="B18386" s="1">
        <f t="shared" si="574"/>
        <v>2016</v>
      </c>
      <c r="C18386" s="1">
        <f t="shared" si="575"/>
        <v>3</v>
      </c>
      <c r="D18386">
        <v>2617</v>
      </c>
      <c r="E18386" t="s">
        <v>37</v>
      </c>
      <c r="F18386" s="4">
        <v>584999</v>
      </c>
      <c r="G18386" t="s">
        <v>5</v>
      </c>
      <c r="H18386">
        <v>3</v>
      </c>
      <c r="I18386" s="4">
        <f>IF(E18386="Rhode Island", Table1[[#This Row],[price]]*$L$3, IF(E18386="Massachusetts", Table1[[#This Row],[price]]*$L$2, 1))</f>
        <v>584999</v>
      </c>
    </row>
    <row r="18387" spans="1:9" x14ac:dyDescent="0.25">
      <c r="A18387" s="2">
        <v>42620</v>
      </c>
      <c r="B18387" s="1">
        <f t="shared" si="574"/>
        <v>2016</v>
      </c>
      <c r="C18387" s="1">
        <f t="shared" si="575"/>
        <v>3</v>
      </c>
      <c r="D18387">
        <v>2617</v>
      </c>
      <c r="E18387" t="s">
        <v>37</v>
      </c>
      <c r="F18387" s="4">
        <v>646000</v>
      </c>
      <c r="G18387" t="s">
        <v>5</v>
      </c>
      <c r="H18387">
        <v>3</v>
      </c>
      <c r="I18387" s="4">
        <f>IF(E18387="Rhode Island", Table1[[#This Row],[price]]*$L$3, IF(E18387="Massachusetts", Table1[[#This Row],[price]]*$L$2, 1))</f>
        <v>646000</v>
      </c>
    </row>
    <row r="18388" spans="1:9" x14ac:dyDescent="0.25">
      <c r="A18388" s="2">
        <v>42620</v>
      </c>
      <c r="B18388" s="1">
        <f t="shared" si="574"/>
        <v>2016</v>
      </c>
      <c r="C18388" s="1">
        <f t="shared" si="575"/>
        <v>3</v>
      </c>
      <c r="D18388">
        <v>2602</v>
      </c>
      <c r="E18388" t="s">
        <v>37</v>
      </c>
      <c r="F18388" s="4">
        <v>820000</v>
      </c>
      <c r="G18388" t="s">
        <v>5</v>
      </c>
      <c r="H18388">
        <v>4</v>
      </c>
      <c r="I18388" s="4">
        <f>IF(E18388="Rhode Island", Table1[[#This Row],[price]]*$L$3, IF(E18388="Massachusetts", Table1[[#This Row],[price]]*$L$2, 1))</f>
        <v>820000</v>
      </c>
    </row>
    <row r="18389" spans="1:9" x14ac:dyDescent="0.25">
      <c r="A18389" s="2">
        <v>42621</v>
      </c>
      <c r="B18389" s="1">
        <f t="shared" si="574"/>
        <v>2016</v>
      </c>
      <c r="C18389" s="1">
        <f t="shared" si="575"/>
        <v>3</v>
      </c>
      <c r="D18389">
        <v>2615</v>
      </c>
      <c r="E18389" t="s">
        <v>37</v>
      </c>
      <c r="F18389" s="4">
        <v>395000</v>
      </c>
      <c r="G18389" t="s">
        <v>5</v>
      </c>
      <c r="H18389">
        <v>3</v>
      </c>
      <c r="I18389" s="4">
        <f>IF(E18389="Rhode Island", Table1[[#This Row],[price]]*$L$3, IF(E18389="Massachusetts", Table1[[#This Row],[price]]*$L$2, 1))</f>
        <v>395000</v>
      </c>
    </row>
    <row r="18390" spans="1:9" x14ac:dyDescent="0.25">
      <c r="A18390" s="2">
        <v>42621</v>
      </c>
      <c r="B18390" s="1">
        <f t="shared" si="574"/>
        <v>2016</v>
      </c>
      <c r="C18390" s="1">
        <f t="shared" si="575"/>
        <v>3</v>
      </c>
      <c r="D18390">
        <v>2603</v>
      </c>
      <c r="E18390" t="s">
        <v>37</v>
      </c>
      <c r="F18390" s="4">
        <v>457500</v>
      </c>
      <c r="G18390" t="s">
        <v>5</v>
      </c>
      <c r="H18390">
        <v>2</v>
      </c>
      <c r="I18390" s="4">
        <f>IF(E18390="Rhode Island", Table1[[#This Row],[price]]*$L$3, IF(E18390="Massachusetts", Table1[[#This Row],[price]]*$L$2, 1))</f>
        <v>457500</v>
      </c>
    </row>
    <row r="18391" spans="1:9" x14ac:dyDescent="0.25">
      <c r="A18391" s="2">
        <v>42621</v>
      </c>
      <c r="B18391" s="1">
        <f t="shared" si="574"/>
        <v>2016</v>
      </c>
      <c r="C18391" s="1">
        <f t="shared" si="575"/>
        <v>3</v>
      </c>
      <c r="D18391">
        <v>2914</v>
      </c>
      <c r="E18391" t="s">
        <v>36</v>
      </c>
      <c r="F18391" s="4">
        <v>587500</v>
      </c>
      <c r="G18391" t="s">
        <v>5</v>
      </c>
      <c r="H18391">
        <v>4</v>
      </c>
      <c r="I18391" s="4">
        <f>IF(E18391="Rhode Island", Table1[[#This Row],[price]]*$L$3, IF(E18391="Massachusetts", Table1[[#This Row],[price]]*$L$2, 1))</f>
        <v>587500</v>
      </c>
    </row>
    <row r="18392" spans="1:9" x14ac:dyDescent="0.25">
      <c r="A18392" s="2">
        <v>42621</v>
      </c>
      <c r="B18392" s="1">
        <f t="shared" si="574"/>
        <v>2016</v>
      </c>
      <c r="C18392" s="1">
        <f t="shared" si="575"/>
        <v>3</v>
      </c>
      <c r="D18392">
        <v>2611</v>
      </c>
      <c r="E18392" t="s">
        <v>37</v>
      </c>
      <c r="F18392" s="4">
        <v>605000</v>
      </c>
      <c r="G18392" t="s">
        <v>5</v>
      </c>
      <c r="H18392">
        <v>3</v>
      </c>
      <c r="I18392" s="4">
        <f>IF(E18392="Rhode Island", Table1[[#This Row],[price]]*$L$3, IF(E18392="Massachusetts", Table1[[#This Row],[price]]*$L$2, 1))</f>
        <v>605000</v>
      </c>
    </row>
    <row r="18393" spans="1:9" x14ac:dyDescent="0.25">
      <c r="A18393" s="2">
        <v>42621</v>
      </c>
      <c r="B18393" s="1">
        <f t="shared" si="574"/>
        <v>2016</v>
      </c>
      <c r="C18393" s="1">
        <f t="shared" si="575"/>
        <v>3</v>
      </c>
      <c r="D18393">
        <v>2914</v>
      </c>
      <c r="E18393" t="s">
        <v>36</v>
      </c>
      <c r="F18393" s="4">
        <v>685000</v>
      </c>
      <c r="G18393" t="s">
        <v>5</v>
      </c>
      <c r="H18393">
        <v>3</v>
      </c>
      <c r="I18393" s="4">
        <f>IF(E18393="Rhode Island", Table1[[#This Row],[price]]*$L$3, IF(E18393="Massachusetts", Table1[[#This Row],[price]]*$L$2, 1))</f>
        <v>685000</v>
      </c>
    </row>
    <row r="18394" spans="1:9" x14ac:dyDescent="0.25">
      <c r="A18394" s="2">
        <v>42621</v>
      </c>
      <c r="B18394" s="1">
        <f t="shared" si="574"/>
        <v>2016</v>
      </c>
      <c r="C18394" s="1">
        <f t="shared" si="575"/>
        <v>3</v>
      </c>
      <c r="D18394">
        <v>2913</v>
      </c>
      <c r="E18394" t="s">
        <v>36</v>
      </c>
      <c r="F18394" s="4">
        <v>890000</v>
      </c>
      <c r="G18394" t="s">
        <v>5</v>
      </c>
      <c r="H18394">
        <v>5</v>
      </c>
      <c r="I18394" s="4">
        <f>IF(E18394="Rhode Island", Table1[[#This Row],[price]]*$L$3, IF(E18394="Massachusetts", Table1[[#This Row],[price]]*$L$2, 1))</f>
        <v>890000</v>
      </c>
    </row>
    <row r="18395" spans="1:9" x14ac:dyDescent="0.25">
      <c r="A18395" s="2">
        <v>42621</v>
      </c>
      <c r="B18395" s="1">
        <f t="shared" si="574"/>
        <v>2016</v>
      </c>
      <c r="C18395" s="1">
        <f t="shared" si="575"/>
        <v>3</v>
      </c>
      <c r="D18395">
        <v>2913</v>
      </c>
      <c r="E18395" t="s">
        <v>36</v>
      </c>
      <c r="F18395" s="4">
        <v>265000</v>
      </c>
      <c r="G18395" t="s">
        <v>6</v>
      </c>
      <c r="H18395">
        <v>1</v>
      </c>
      <c r="I18395" s="4">
        <f>IF(E18395="Rhode Island", Table1[[#This Row],[price]]*$L$3, IF(E18395="Massachusetts", Table1[[#This Row],[price]]*$L$2, 1))</f>
        <v>265000</v>
      </c>
    </row>
    <row r="18396" spans="1:9" x14ac:dyDescent="0.25">
      <c r="A18396" s="2">
        <v>42621</v>
      </c>
      <c r="B18396" s="1">
        <f t="shared" si="574"/>
        <v>2016</v>
      </c>
      <c r="C18396" s="1">
        <f t="shared" si="575"/>
        <v>3</v>
      </c>
      <c r="D18396">
        <v>2606</v>
      </c>
      <c r="E18396" t="s">
        <v>37</v>
      </c>
      <c r="F18396" s="4">
        <v>295000</v>
      </c>
      <c r="G18396" t="s">
        <v>6</v>
      </c>
      <c r="H18396">
        <v>1</v>
      </c>
      <c r="I18396" s="4">
        <f>IF(E18396="Rhode Island", Table1[[#This Row],[price]]*$L$3, IF(E18396="Massachusetts", Table1[[#This Row],[price]]*$L$2, 1))</f>
        <v>295000</v>
      </c>
    </row>
    <row r="18397" spans="1:9" x14ac:dyDescent="0.25">
      <c r="A18397" s="2">
        <v>42621</v>
      </c>
      <c r="B18397" s="1">
        <f t="shared" si="574"/>
        <v>2016</v>
      </c>
      <c r="C18397" s="1">
        <f t="shared" si="575"/>
        <v>3</v>
      </c>
      <c r="D18397">
        <v>2614</v>
      </c>
      <c r="E18397" t="s">
        <v>37</v>
      </c>
      <c r="F18397" s="4">
        <v>410000</v>
      </c>
      <c r="G18397" t="s">
        <v>6</v>
      </c>
      <c r="H18397">
        <v>2</v>
      </c>
      <c r="I18397" s="4">
        <f>IF(E18397="Rhode Island", Table1[[#This Row],[price]]*$L$3, IF(E18397="Massachusetts", Table1[[#This Row],[price]]*$L$2, 1))</f>
        <v>410000</v>
      </c>
    </row>
    <row r="18398" spans="1:9" x14ac:dyDescent="0.25">
      <c r="A18398" s="2">
        <v>42621</v>
      </c>
      <c r="B18398" s="1">
        <f t="shared" si="574"/>
        <v>2016</v>
      </c>
      <c r="C18398" s="1">
        <f t="shared" si="575"/>
        <v>3</v>
      </c>
      <c r="D18398">
        <v>2600</v>
      </c>
      <c r="E18398" t="s">
        <v>37</v>
      </c>
      <c r="F18398" s="4">
        <v>610000</v>
      </c>
      <c r="G18398" t="s">
        <v>6</v>
      </c>
      <c r="H18398">
        <v>2</v>
      </c>
      <c r="I18398" s="4">
        <f>IF(E18398="Rhode Island", Table1[[#This Row],[price]]*$L$3, IF(E18398="Massachusetts", Table1[[#This Row],[price]]*$L$2, 1))</f>
        <v>610000</v>
      </c>
    </row>
    <row r="18399" spans="1:9" x14ac:dyDescent="0.25">
      <c r="A18399" s="2">
        <v>42622</v>
      </c>
      <c r="B18399" s="1">
        <f t="shared" si="574"/>
        <v>2016</v>
      </c>
      <c r="C18399" s="1">
        <f t="shared" si="575"/>
        <v>3</v>
      </c>
      <c r="D18399">
        <v>2905</v>
      </c>
      <c r="E18399" t="s">
        <v>36</v>
      </c>
      <c r="F18399" s="4">
        <v>400000</v>
      </c>
      <c r="G18399" t="s">
        <v>5</v>
      </c>
      <c r="H18399">
        <v>2</v>
      </c>
      <c r="I18399" s="4">
        <f>IF(E18399="Rhode Island", Table1[[#This Row],[price]]*$L$3, IF(E18399="Massachusetts", Table1[[#This Row],[price]]*$L$2, 1))</f>
        <v>400000</v>
      </c>
    </row>
    <row r="18400" spans="1:9" x14ac:dyDescent="0.25">
      <c r="A18400" s="2">
        <v>42622</v>
      </c>
      <c r="B18400" s="1">
        <f t="shared" si="574"/>
        <v>2016</v>
      </c>
      <c r="C18400" s="1">
        <f t="shared" si="575"/>
        <v>3</v>
      </c>
      <c r="D18400">
        <v>2914</v>
      </c>
      <c r="E18400" t="s">
        <v>36</v>
      </c>
      <c r="F18400" s="4">
        <v>425000</v>
      </c>
      <c r="G18400" t="s">
        <v>5</v>
      </c>
      <c r="H18400">
        <v>3</v>
      </c>
      <c r="I18400" s="4">
        <f>IF(E18400="Rhode Island", Table1[[#This Row],[price]]*$L$3, IF(E18400="Massachusetts", Table1[[#This Row],[price]]*$L$2, 1))</f>
        <v>425000</v>
      </c>
    </row>
    <row r="18401" spans="1:9" x14ac:dyDescent="0.25">
      <c r="A18401" s="2">
        <v>42622</v>
      </c>
      <c r="B18401" s="1">
        <f t="shared" si="574"/>
        <v>2016</v>
      </c>
      <c r="C18401" s="1">
        <f t="shared" si="575"/>
        <v>3</v>
      </c>
      <c r="D18401">
        <v>2903</v>
      </c>
      <c r="E18401" t="s">
        <v>36</v>
      </c>
      <c r="F18401" s="4">
        <v>430000</v>
      </c>
      <c r="G18401" t="s">
        <v>5</v>
      </c>
      <c r="H18401">
        <v>3</v>
      </c>
      <c r="I18401" s="4">
        <f>IF(E18401="Rhode Island", Table1[[#This Row],[price]]*$L$3, IF(E18401="Massachusetts", Table1[[#This Row],[price]]*$L$2, 1))</f>
        <v>430000</v>
      </c>
    </row>
    <row r="18402" spans="1:9" x14ac:dyDescent="0.25">
      <c r="A18402" s="2">
        <v>42622</v>
      </c>
      <c r="B18402" s="1">
        <f t="shared" si="574"/>
        <v>2016</v>
      </c>
      <c r="C18402" s="1">
        <f t="shared" si="575"/>
        <v>3</v>
      </c>
      <c r="D18402">
        <v>2615</v>
      </c>
      <c r="E18402" t="s">
        <v>37</v>
      </c>
      <c r="F18402" s="4">
        <v>466000</v>
      </c>
      <c r="G18402" t="s">
        <v>5</v>
      </c>
      <c r="H18402">
        <v>4</v>
      </c>
      <c r="I18402" s="4">
        <f>IF(E18402="Rhode Island", Table1[[#This Row],[price]]*$L$3, IF(E18402="Massachusetts", Table1[[#This Row],[price]]*$L$2, 1))</f>
        <v>466000</v>
      </c>
    </row>
    <row r="18403" spans="1:9" x14ac:dyDescent="0.25">
      <c r="A18403" s="2">
        <v>42622</v>
      </c>
      <c r="B18403" s="1">
        <f t="shared" si="574"/>
        <v>2016</v>
      </c>
      <c r="C18403" s="1">
        <f t="shared" si="575"/>
        <v>3</v>
      </c>
      <c r="D18403">
        <v>2913</v>
      </c>
      <c r="E18403" t="s">
        <v>36</v>
      </c>
      <c r="F18403" s="4">
        <v>520000</v>
      </c>
      <c r="G18403" t="s">
        <v>5</v>
      </c>
      <c r="H18403">
        <v>3</v>
      </c>
      <c r="I18403" s="4">
        <f>IF(E18403="Rhode Island", Table1[[#This Row],[price]]*$L$3, IF(E18403="Massachusetts", Table1[[#This Row],[price]]*$L$2, 1))</f>
        <v>520000</v>
      </c>
    </row>
    <row r="18404" spans="1:9" x14ac:dyDescent="0.25">
      <c r="A18404" s="2">
        <v>42622</v>
      </c>
      <c r="B18404" s="1">
        <f t="shared" si="574"/>
        <v>2016</v>
      </c>
      <c r="C18404" s="1">
        <f t="shared" si="575"/>
        <v>3</v>
      </c>
      <c r="D18404">
        <v>2617</v>
      </c>
      <c r="E18404" t="s">
        <v>37</v>
      </c>
      <c r="F18404" s="4">
        <v>584000</v>
      </c>
      <c r="G18404" t="s">
        <v>5</v>
      </c>
      <c r="H18404">
        <v>4</v>
      </c>
      <c r="I18404" s="4">
        <f>IF(E18404="Rhode Island", Table1[[#This Row],[price]]*$L$3, IF(E18404="Massachusetts", Table1[[#This Row],[price]]*$L$2, 1))</f>
        <v>584000</v>
      </c>
    </row>
    <row r="18405" spans="1:9" x14ac:dyDescent="0.25">
      <c r="A18405" s="2">
        <v>42622</v>
      </c>
      <c r="B18405" s="1">
        <f t="shared" si="574"/>
        <v>2016</v>
      </c>
      <c r="C18405" s="1">
        <f t="shared" si="575"/>
        <v>3</v>
      </c>
      <c r="D18405">
        <v>2913</v>
      </c>
      <c r="E18405" t="s">
        <v>36</v>
      </c>
      <c r="F18405" s="4">
        <v>940000</v>
      </c>
      <c r="G18405" t="s">
        <v>5</v>
      </c>
      <c r="H18405">
        <v>5</v>
      </c>
      <c r="I18405" s="4">
        <f>IF(E18405="Rhode Island", Table1[[#This Row],[price]]*$L$3, IF(E18405="Massachusetts", Table1[[#This Row],[price]]*$L$2, 1))</f>
        <v>940000</v>
      </c>
    </row>
    <row r="18406" spans="1:9" x14ac:dyDescent="0.25">
      <c r="A18406" s="2">
        <v>42622</v>
      </c>
      <c r="B18406" s="1">
        <f t="shared" si="574"/>
        <v>2016</v>
      </c>
      <c r="C18406" s="1">
        <f t="shared" si="575"/>
        <v>3</v>
      </c>
      <c r="D18406">
        <v>2914</v>
      </c>
      <c r="E18406" t="s">
        <v>36</v>
      </c>
      <c r="F18406" s="4">
        <v>435000</v>
      </c>
      <c r="G18406" t="s">
        <v>6</v>
      </c>
      <c r="H18406">
        <v>3</v>
      </c>
      <c r="I18406" s="4">
        <f>IF(E18406="Rhode Island", Table1[[#This Row],[price]]*$L$3, IF(E18406="Massachusetts", Table1[[#This Row],[price]]*$L$2, 1))</f>
        <v>435000</v>
      </c>
    </row>
    <row r="18407" spans="1:9" x14ac:dyDescent="0.25">
      <c r="A18407" s="2">
        <v>42622</v>
      </c>
      <c r="B18407" s="1">
        <f t="shared" si="574"/>
        <v>2016</v>
      </c>
      <c r="C18407" s="1">
        <f t="shared" si="575"/>
        <v>3</v>
      </c>
      <c r="D18407">
        <v>2604</v>
      </c>
      <c r="E18407" t="s">
        <v>37</v>
      </c>
      <c r="F18407" s="4">
        <v>490000</v>
      </c>
      <c r="G18407" t="s">
        <v>6</v>
      </c>
      <c r="H18407">
        <v>1</v>
      </c>
      <c r="I18407" s="4">
        <f>IF(E18407="Rhode Island", Table1[[#This Row],[price]]*$L$3, IF(E18407="Massachusetts", Table1[[#This Row],[price]]*$L$2, 1))</f>
        <v>490000</v>
      </c>
    </row>
    <row r="18408" spans="1:9" x14ac:dyDescent="0.25">
      <c r="A18408" s="2">
        <v>42622</v>
      </c>
      <c r="B18408" s="1">
        <f t="shared" si="574"/>
        <v>2016</v>
      </c>
      <c r="C18408" s="1">
        <f t="shared" si="575"/>
        <v>3</v>
      </c>
      <c r="D18408">
        <v>2612</v>
      </c>
      <c r="E18408" t="s">
        <v>37</v>
      </c>
      <c r="F18408" s="4">
        <v>499000</v>
      </c>
      <c r="G18408" t="s">
        <v>6</v>
      </c>
      <c r="H18408">
        <v>2</v>
      </c>
      <c r="I18408" s="4">
        <f>IF(E18408="Rhode Island", Table1[[#This Row],[price]]*$L$3, IF(E18408="Massachusetts", Table1[[#This Row],[price]]*$L$2, 1))</f>
        <v>499000</v>
      </c>
    </row>
    <row r="18409" spans="1:9" x14ac:dyDescent="0.25">
      <c r="A18409" s="2">
        <v>42622</v>
      </c>
      <c r="B18409" s="1">
        <f t="shared" si="574"/>
        <v>2016</v>
      </c>
      <c r="C18409" s="1">
        <f t="shared" si="575"/>
        <v>3</v>
      </c>
      <c r="D18409">
        <v>2605</v>
      </c>
      <c r="E18409" t="s">
        <v>37</v>
      </c>
      <c r="F18409" s="4">
        <v>542500</v>
      </c>
      <c r="G18409" t="s">
        <v>6</v>
      </c>
      <c r="H18409">
        <v>2</v>
      </c>
      <c r="I18409" s="4">
        <f>IF(E18409="Rhode Island", Table1[[#This Row],[price]]*$L$3, IF(E18409="Massachusetts", Table1[[#This Row],[price]]*$L$2, 1))</f>
        <v>542500</v>
      </c>
    </row>
    <row r="18410" spans="1:9" x14ac:dyDescent="0.25">
      <c r="A18410" s="2">
        <v>42623</v>
      </c>
      <c r="B18410" s="1">
        <f t="shared" si="574"/>
        <v>2016</v>
      </c>
      <c r="C18410" s="1">
        <f t="shared" si="575"/>
        <v>3</v>
      </c>
      <c r="D18410">
        <v>2615</v>
      </c>
      <c r="E18410" t="s">
        <v>37</v>
      </c>
      <c r="F18410" s="4">
        <v>476000</v>
      </c>
      <c r="G18410" t="s">
        <v>5</v>
      </c>
      <c r="H18410">
        <v>3</v>
      </c>
      <c r="I18410" s="4">
        <f>IF(E18410="Rhode Island", Table1[[#This Row],[price]]*$L$3, IF(E18410="Massachusetts", Table1[[#This Row],[price]]*$L$2, 1))</f>
        <v>476000</v>
      </c>
    </row>
    <row r="18411" spans="1:9" x14ac:dyDescent="0.25">
      <c r="A18411" s="2">
        <v>42623</v>
      </c>
      <c r="B18411" s="1">
        <f t="shared" si="574"/>
        <v>2016</v>
      </c>
      <c r="C18411" s="1">
        <f t="shared" si="575"/>
        <v>3</v>
      </c>
      <c r="D18411">
        <v>2913</v>
      </c>
      <c r="E18411" t="s">
        <v>36</v>
      </c>
      <c r="F18411" s="4">
        <v>488000</v>
      </c>
      <c r="G18411" t="s">
        <v>5</v>
      </c>
      <c r="H18411">
        <v>3</v>
      </c>
      <c r="I18411" s="4">
        <f>IF(E18411="Rhode Island", Table1[[#This Row],[price]]*$L$3, IF(E18411="Massachusetts", Table1[[#This Row],[price]]*$L$2, 1))</f>
        <v>488000</v>
      </c>
    </row>
    <row r="18412" spans="1:9" x14ac:dyDescent="0.25">
      <c r="A18412" s="2">
        <v>42623</v>
      </c>
      <c r="B18412" s="1">
        <f t="shared" si="574"/>
        <v>2016</v>
      </c>
      <c r="C18412" s="1">
        <f t="shared" si="575"/>
        <v>3</v>
      </c>
      <c r="D18412">
        <v>2615</v>
      </c>
      <c r="E18412" t="s">
        <v>37</v>
      </c>
      <c r="F18412" s="4">
        <v>553000</v>
      </c>
      <c r="G18412" t="s">
        <v>5</v>
      </c>
      <c r="H18412">
        <v>4</v>
      </c>
      <c r="I18412" s="4">
        <f>IF(E18412="Rhode Island", Table1[[#This Row],[price]]*$L$3, IF(E18412="Massachusetts", Table1[[#This Row],[price]]*$L$2, 1))</f>
        <v>553000</v>
      </c>
    </row>
    <row r="18413" spans="1:9" x14ac:dyDescent="0.25">
      <c r="A18413" s="2">
        <v>42623</v>
      </c>
      <c r="B18413" s="1">
        <f t="shared" si="574"/>
        <v>2016</v>
      </c>
      <c r="C18413" s="1">
        <f t="shared" si="575"/>
        <v>3</v>
      </c>
      <c r="D18413">
        <v>2615</v>
      </c>
      <c r="E18413" t="s">
        <v>37</v>
      </c>
      <c r="F18413" s="4">
        <v>557000</v>
      </c>
      <c r="G18413" t="s">
        <v>5</v>
      </c>
      <c r="H18413">
        <v>3</v>
      </c>
      <c r="I18413" s="4">
        <f>IF(E18413="Rhode Island", Table1[[#This Row],[price]]*$L$3, IF(E18413="Massachusetts", Table1[[#This Row],[price]]*$L$2, 1))</f>
        <v>557000</v>
      </c>
    </row>
    <row r="18414" spans="1:9" x14ac:dyDescent="0.25">
      <c r="A18414" s="2">
        <v>42623</v>
      </c>
      <c r="B18414" s="1">
        <f t="shared" si="574"/>
        <v>2016</v>
      </c>
      <c r="C18414" s="1">
        <f t="shared" si="575"/>
        <v>3</v>
      </c>
      <c r="D18414">
        <v>2604</v>
      </c>
      <c r="E18414" t="s">
        <v>37</v>
      </c>
      <c r="F18414" s="4">
        <v>605000</v>
      </c>
      <c r="G18414" t="s">
        <v>5</v>
      </c>
      <c r="H18414">
        <v>2</v>
      </c>
      <c r="I18414" s="4">
        <f>IF(E18414="Rhode Island", Table1[[#This Row],[price]]*$L$3, IF(E18414="Massachusetts", Table1[[#This Row],[price]]*$L$2, 1))</f>
        <v>605000</v>
      </c>
    </row>
    <row r="18415" spans="1:9" x14ac:dyDescent="0.25">
      <c r="A18415" s="2">
        <v>42623</v>
      </c>
      <c r="B18415" s="1">
        <f t="shared" si="574"/>
        <v>2016</v>
      </c>
      <c r="C18415" s="1">
        <f t="shared" si="575"/>
        <v>3</v>
      </c>
      <c r="D18415">
        <v>2615</v>
      </c>
      <c r="E18415" t="s">
        <v>37</v>
      </c>
      <c r="F18415" s="4">
        <v>620000</v>
      </c>
      <c r="G18415" t="s">
        <v>5</v>
      </c>
      <c r="H18415">
        <v>4</v>
      </c>
      <c r="I18415" s="4">
        <f>IF(E18415="Rhode Island", Table1[[#This Row],[price]]*$L$3, IF(E18415="Massachusetts", Table1[[#This Row],[price]]*$L$2, 1))</f>
        <v>620000</v>
      </c>
    </row>
    <row r="18416" spans="1:9" x14ac:dyDescent="0.25">
      <c r="A18416" s="2">
        <v>42623</v>
      </c>
      <c r="B18416" s="1">
        <f t="shared" si="574"/>
        <v>2016</v>
      </c>
      <c r="C18416" s="1">
        <f t="shared" si="575"/>
        <v>3</v>
      </c>
      <c r="D18416">
        <v>2617</v>
      </c>
      <c r="E18416" t="s">
        <v>37</v>
      </c>
      <c r="F18416" s="4">
        <v>643000</v>
      </c>
      <c r="G18416" t="s">
        <v>5</v>
      </c>
      <c r="H18416">
        <v>3</v>
      </c>
      <c r="I18416" s="4">
        <f>IF(E18416="Rhode Island", Table1[[#This Row],[price]]*$L$3, IF(E18416="Massachusetts", Table1[[#This Row],[price]]*$L$2, 1))</f>
        <v>643000</v>
      </c>
    </row>
    <row r="18417" spans="1:9" x14ac:dyDescent="0.25">
      <c r="A18417" s="2">
        <v>42623</v>
      </c>
      <c r="B18417" s="1">
        <f t="shared" si="574"/>
        <v>2016</v>
      </c>
      <c r="C18417" s="1">
        <f t="shared" si="575"/>
        <v>3</v>
      </c>
      <c r="D18417">
        <v>2615</v>
      </c>
      <c r="E18417" t="s">
        <v>37</v>
      </c>
      <c r="F18417" s="4">
        <v>666250</v>
      </c>
      <c r="G18417" t="s">
        <v>5</v>
      </c>
      <c r="H18417">
        <v>5</v>
      </c>
      <c r="I18417" s="4">
        <f>IF(E18417="Rhode Island", Table1[[#This Row],[price]]*$L$3, IF(E18417="Massachusetts", Table1[[#This Row],[price]]*$L$2, 1))</f>
        <v>666250</v>
      </c>
    </row>
    <row r="18418" spans="1:9" x14ac:dyDescent="0.25">
      <c r="A18418" s="2">
        <v>42623</v>
      </c>
      <c r="B18418" s="1">
        <f t="shared" si="574"/>
        <v>2016</v>
      </c>
      <c r="C18418" s="1">
        <f t="shared" si="575"/>
        <v>3</v>
      </c>
      <c r="D18418">
        <v>2905</v>
      </c>
      <c r="E18418" t="s">
        <v>36</v>
      </c>
      <c r="F18418" s="4">
        <v>670000</v>
      </c>
      <c r="G18418" t="s">
        <v>5</v>
      </c>
      <c r="H18418">
        <v>4</v>
      </c>
      <c r="I18418" s="4">
        <f>IF(E18418="Rhode Island", Table1[[#This Row],[price]]*$L$3, IF(E18418="Massachusetts", Table1[[#This Row],[price]]*$L$2, 1))</f>
        <v>670000</v>
      </c>
    </row>
    <row r="18419" spans="1:9" x14ac:dyDescent="0.25">
      <c r="A18419" s="2">
        <v>42623</v>
      </c>
      <c r="B18419" s="1">
        <f t="shared" si="574"/>
        <v>2016</v>
      </c>
      <c r="C18419" s="1">
        <f t="shared" si="575"/>
        <v>3</v>
      </c>
      <c r="D18419">
        <v>2614</v>
      </c>
      <c r="E18419" t="s">
        <v>37</v>
      </c>
      <c r="F18419" s="4">
        <v>675000</v>
      </c>
      <c r="G18419" t="s">
        <v>5</v>
      </c>
      <c r="H18419">
        <v>3</v>
      </c>
      <c r="I18419" s="4">
        <f>IF(E18419="Rhode Island", Table1[[#This Row],[price]]*$L$3, IF(E18419="Massachusetts", Table1[[#This Row],[price]]*$L$2, 1))</f>
        <v>675000</v>
      </c>
    </row>
    <row r="18420" spans="1:9" x14ac:dyDescent="0.25">
      <c r="A18420" s="2">
        <v>42623</v>
      </c>
      <c r="B18420" s="1">
        <f t="shared" si="574"/>
        <v>2016</v>
      </c>
      <c r="C18420" s="1">
        <f t="shared" si="575"/>
        <v>3</v>
      </c>
      <c r="D18420">
        <v>2611</v>
      </c>
      <c r="E18420" t="s">
        <v>37</v>
      </c>
      <c r="F18420" s="4">
        <v>680000</v>
      </c>
      <c r="G18420" t="s">
        <v>5</v>
      </c>
      <c r="H18420">
        <v>3</v>
      </c>
      <c r="I18420" s="4">
        <f>IF(E18420="Rhode Island", Table1[[#This Row],[price]]*$L$3, IF(E18420="Massachusetts", Table1[[#This Row],[price]]*$L$2, 1))</f>
        <v>680000</v>
      </c>
    </row>
    <row r="18421" spans="1:9" x14ac:dyDescent="0.25">
      <c r="A18421" s="2">
        <v>42623</v>
      </c>
      <c r="B18421" s="1">
        <f t="shared" si="574"/>
        <v>2016</v>
      </c>
      <c r="C18421" s="1">
        <f t="shared" si="575"/>
        <v>3</v>
      </c>
      <c r="D18421">
        <v>2606</v>
      </c>
      <c r="E18421" t="s">
        <v>37</v>
      </c>
      <c r="F18421" s="4">
        <v>697500</v>
      </c>
      <c r="G18421" t="s">
        <v>5</v>
      </c>
      <c r="H18421">
        <v>4</v>
      </c>
      <c r="I18421" s="4">
        <f>IF(E18421="Rhode Island", Table1[[#This Row],[price]]*$L$3, IF(E18421="Massachusetts", Table1[[#This Row],[price]]*$L$2, 1))</f>
        <v>697500</v>
      </c>
    </row>
    <row r="18422" spans="1:9" x14ac:dyDescent="0.25">
      <c r="A18422" s="2">
        <v>42623</v>
      </c>
      <c r="B18422" s="1">
        <f t="shared" si="574"/>
        <v>2016</v>
      </c>
      <c r="C18422" s="1">
        <f t="shared" si="575"/>
        <v>3</v>
      </c>
      <c r="D18422">
        <v>2914</v>
      </c>
      <c r="E18422" t="s">
        <v>36</v>
      </c>
      <c r="F18422" s="4">
        <v>770000</v>
      </c>
      <c r="G18422" t="s">
        <v>5</v>
      </c>
      <c r="H18422">
        <v>3</v>
      </c>
      <c r="I18422" s="4">
        <f>IF(E18422="Rhode Island", Table1[[#This Row],[price]]*$L$3, IF(E18422="Massachusetts", Table1[[#This Row],[price]]*$L$2, 1))</f>
        <v>770000</v>
      </c>
    </row>
    <row r="18423" spans="1:9" x14ac:dyDescent="0.25">
      <c r="A18423" s="2">
        <v>42623</v>
      </c>
      <c r="B18423" s="1">
        <f t="shared" si="574"/>
        <v>2016</v>
      </c>
      <c r="C18423" s="1">
        <f t="shared" si="575"/>
        <v>3</v>
      </c>
      <c r="D18423">
        <v>2914</v>
      </c>
      <c r="E18423" t="s">
        <v>36</v>
      </c>
      <c r="F18423" s="4">
        <v>770000</v>
      </c>
      <c r="G18423" t="s">
        <v>5</v>
      </c>
      <c r="H18423">
        <v>4</v>
      </c>
      <c r="I18423" s="4">
        <f>IF(E18423="Rhode Island", Table1[[#This Row],[price]]*$L$3, IF(E18423="Massachusetts", Table1[[#This Row],[price]]*$L$2, 1))</f>
        <v>770000</v>
      </c>
    </row>
    <row r="18424" spans="1:9" x14ac:dyDescent="0.25">
      <c r="A18424" s="2">
        <v>42623</v>
      </c>
      <c r="B18424" s="1">
        <f t="shared" si="574"/>
        <v>2016</v>
      </c>
      <c r="C18424" s="1">
        <f t="shared" si="575"/>
        <v>3</v>
      </c>
      <c r="D18424">
        <v>2611</v>
      </c>
      <c r="E18424" t="s">
        <v>37</v>
      </c>
      <c r="F18424" s="4">
        <v>820000</v>
      </c>
      <c r="G18424" t="s">
        <v>5</v>
      </c>
      <c r="H18424">
        <v>3</v>
      </c>
      <c r="I18424" s="4">
        <f>IF(E18424="Rhode Island", Table1[[#This Row],[price]]*$L$3, IF(E18424="Massachusetts", Table1[[#This Row],[price]]*$L$2, 1))</f>
        <v>820000</v>
      </c>
    </row>
    <row r="18425" spans="1:9" x14ac:dyDescent="0.25">
      <c r="A18425" s="2">
        <v>42623</v>
      </c>
      <c r="B18425" s="1">
        <f t="shared" si="574"/>
        <v>2016</v>
      </c>
      <c r="C18425" s="1">
        <f t="shared" si="575"/>
        <v>3</v>
      </c>
      <c r="D18425">
        <v>2605</v>
      </c>
      <c r="E18425" t="s">
        <v>37</v>
      </c>
      <c r="F18425" s="4">
        <v>1045000</v>
      </c>
      <c r="G18425" t="s">
        <v>5</v>
      </c>
      <c r="H18425">
        <v>4</v>
      </c>
      <c r="I18425" s="4">
        <f>IF(E18425="Rhode Island", Table1[[#This Row],[price]]*$L$3, IF(E18425="Massachusetts", Table1[[#This Row],[price]]*$L$2, 1))</f>
        <v>1045000</v>
      </c>
    </row>
    <row r="18426" spans="1:9" x14ac:dyDescent="0.25">
      <c r="A18426" s="2">
        <v>42623</v>
      </c>
      <c r="B18426" s="1">
        <f t="shared" si="574"/>
        <v>2016</v>
      </c>
      <c r="C18426" s="1">
        <f t="shared" si="575"/>
        <v>3</v>
      </c>
      <c r="D18426">
        <v>2603</v>
      </c>
      <c r="E18426" t="s">
        <v>37</v>
      </c>
      <c r="F18426" s="4">
        <v>1285000</v>
      </c>
      <c r="G18426" t="s">
        <v>5</v>
      </c>
      <c r="H18426">
        <v>4</v>
      </c>
      <c r="I18426" s="4">
        <f>IF(E18426="Rhode Island", Table1[[#This Row],[price]]*$L$3, IF(E18426="Massachusetts", Table1[[#This Row],[price]]*$L$2, 1))</f>
        <v>1285000</v>
      </c>
    </row>
    <row r="18427" spans="1:9" x14ac:dyDescent="0.25">
      <c r="A18427" s="2">
        <v>42623</v>
      </c>
      <c r="B18427" s="1">
        <f t="shared" si="574"/>
        <v>2016</v>
      </c>
      <c r="C18427" s="1">
        <f t="shared" si="575"/>
        <v>3</v>
      </c>
      <c r="D18427">
        <v>2612</v>
      </c>
      <c r="E18427" t="s">
        <v>37</v>
      </c>
      <c r="F18427" s="4">
        <v>1330000</v>
      </c>
      <c r="G18427" t="s">
        <v>5</v>
      </c>
      <c r="H18427">
        <v>4</v>
      </c>
      <c r="I18427" s="4">
        <f>IF(E18427="Rhode Island", Table1[[#This Row],[price]]*$L$3, IF(E18427="Massachusetts", Table1[[#This Row],[price]]*$L$2, 1))</f>
        <v>1330000</v>
      </c>
    </row>
    <row r="18428" spans="1:9" x14ac:dyDescent="0.25">
      <c r="A18428" s="2">
        <v>42623</v>
      </c>
      <c r="B18428" s="1">
        <f t="shared" si="574"/>
        <v>2016</v>
      </c>
      <c r="C18428" s="1">
        <f t="shared" si="575"/>
        <v>3</v>
      </c>
      <c r="D18428">
        <v>2602</v>
      </c>
      <c r="E18428" t="s">
        <v>37</v>
      </c>
      <c r="F18428" s="4">
        <v>350000</v>
      </c>
      <c r="G18428" t="s">
        <v>6</v>
      </c>
      <c r="H18428">
        <v>2</v>
      </c>
      <c r="I18428" s="4">
        <f>IF(E18428="Rhode Island", Table1[[#This Row],[price]]*$L$3, IF(E18428="Massachusetts", Table1[[#This Row],[price]]*$L$2, 1))</f>
        <v>350000</v>
      </c>
    </row>
    <row r="18429" spans="1:9" x14ac:dyDescent="0.25">
      <c r="A18429" s="2">
        <v>42625</v>
      </c>
      <c r="B18429" s="1">
        <f t="shared" si="574"/>
        <v>2016</v>
      </c>
      <c r="C18429" s="1">
        <f t="shared" si="575"/>
        <v>3</v>
      </c>
      <c r="D18429">
        <v>2606</v>
      </c>
      <c r="E18429" t="s">
        <v>37</v>
      </c>
      <c r="F18429" s="4">
        <v>697500</v>
      </c>
      <c r="G18429" t="s">
        <v>5</v>
      </c>
      <c r="H18429">
        <v>3</v>
      </c>
      <c r="I18429" s="4">
        <f>IF(E18429="Rhode Island", Table1[[#This Row],[price]]*$L$3, IF(E18429="Massachusetts", Table1[[#This Row],[price]]*$L$2, 1))</f>
        <v>697500</v>
      </c>
    </row>
    <row r="18430" spans="1:9" x14ac:dyDescent="0.25">
      <c r="A18430" s="2">
        <v>42625</v>
      </c>
      <c r="B18430" s="1">
        <f t="shared" si="574"/>
        <v>2016</v>
      </c>
      <c r="C18430" s="1">
        <f t="shared" si="575"/>
        <v>3</v>
      </c>
      <c r="D18430">
        <v>2914</v>
      </c>
      <c r="E18430" t="s">
        <v>36</v>
      </c>
      <c r="F18430" s="4">
        <v>865000</v>
      </c>
      <c r="G18430" t="s">
        <v>5</v>
      </c>
      <c r="H18430">
        <v>5</v>
      </c>
      <c r="I18430" s="4">
        <f>IF(E18430="Rhode Island", Table1[[#This Row],[price]]*$L$3, IF(E18430="Massachusetts", Table1[[#This Row],[price]]*$L$2, 1))</f>
        <v>865000</v>
      </c>
    </row>
    <row r="18431" spans="1:9" x14ac:dyDescent="0.25">
      <c r="A18431" s="2">
        <v>42625</v>
      </c>
      <c r="B18431" s="1">
        <f t="shared" si="574"/>
        <v>2016</v>
      </c>
      <c r="C18431" s="1">
        <f t="shared" si="575"/>
        <v>3</v>
      </c>
      <c r="D18431">
        <v>2600</v>
      </c>
      <c r="E18431" t="s">
        <v>37</v>
      </c>
      <c r="F18431" s="4">
        <v>1550000</v>
      </c>
      <c r="G18431" t="s">
        <v>5</v>
      </c>
      <c r="H18431">
        <v>3</v>
      </c>
      <c r="I18431" s="4">
        <f>IF(E18431="Rhode Island", Table1[[#This Row],[price]]*$L$3, IF(E18431="Massachusetts", Table1[[#This Row],[price]]*$L$2, 1))</f>
        <v>1550000</v>
      </c>
    </row>
    <row r="18432" spans="1:9" x14ac:dyDescent="0.25">
      <c r="A18432" s="2">
        <v>42625</v>
      </c>
      <c r="B18432" s="1">
        <f t="shared" si="574"/>
        <v>2016</v>
      </c>
      <c r="C18432" s="1">
        <f t="shared" si="575"/>
        <v>3</v>
      </c>
      <c r="D18432">
        <v>2617</v>
      </c>
      <c r="E18432" t="s">
        <v>37</v>
      </c>
      <c r="F18432" s="4">
        <v>244000</v>
      </c>
      <c r="G18432" t="s">
        <v>6</v>
      </c>
      <c r="H18432">
        <v>1</v>
      </c>
      <c r="I18432" s="4">
        <f>IF(E18432="Rhode Island", Table1[[#This Row],[price]]*$L$3, IF(E18432="Massachusetts", Table1[[#This Row],[price]]*$L$2, 1))</f>
        <v>244000</v>
      </c>
    </row>
    <row r="18433" spans="1:9" x14ac:dyDescent="0.25">
      <c r="A18433" s="2">
        <v>42625</v>
      </c>
      <c r="B18433" s="1">
        <f t="shared" si="574"/>
        <v>2016</v>
      </c>
      <c r="C18433" s="1">
        <f t="shared" si="575"/>
        <v>3</v>
      </c>
      <c r="D18433">
        <v>2913</v>
      </c>
      <c r="E18433" t="s">
        <v>36</v>
      </c>
      <c r="F18433" s="4">
        <v>395000</v>
      </c>
      <c r="G18433" t="s">
        <v>6</v>
      </c>
      <c r="H18433">
        <v>2</v>
      </c>
      <c r="I18433" s="4">
        <f>IF(E18433="Rhode Island", Table1[[#This Row],[price]]*$L$3, IF(E18433="Massachusetts", Table1[[#This Row],[price]]*$L$2, 1))</f>
        <v>395000</v>
      </c>
    </row>
    <row r="18434" spans="1:9" x14ac:dyDescent="0.25">
      <c r="A18434" s="2">
        <v>42625</v>
      </c>
      <c r="B18434" s="1">
        <f t="shared" ref="B18434:B18497" si="576">YEAR(A18434)</f>
        <v>2016</v>
      </c>
      <c r="C18434" s="1">
        <f t="shared" ref="C18434:C18497" si="577">ROUNDUP(MONTH(A18434)/3,0)</f>
        <v>3</v>
      </c>
      <c r="D18434">
        <v>2603</v>
      </c>
      <c r="E18434" t="s">
        <v>37</v>
      </c>
      <c r="F18434" s="4">
        <v>410000</v>
      </c>
      <c r="G18434" t="s">
        <v>6</v>
      </c>
      <c r="H18434">
        <v>1</v>
      </c>
      <c r="I18434" s="4">
        <f>IF(E18434="Rhode Island", Table1[[#This Row],[price]]*$L$3, IF(E18434="Massachusetts", Table1[[#This Row],[price]]*$L$2, 1))</f>
        <v>410000</v>
      </c>
    </row>
    <row r="18435" spans="1:9" x14ac:dyDescent="0.25">
      <c r="A18435" s="2">
        <v>42626</v>
      </c>
      <c r="B18435" s="1">
        <f t="shared" si="576"/>
        <v>2016</v>
      </c>
      <c r="C18435" s="1">
        <f t="shared" si="577"/>
        <v>3</v>
      </c>
      <c r="D18435">
        <v>2615</v>
      </c>
      <c r="E18435" t="s">
        <v>37</v>
      </c>
      <c r="F18435" s="4">
        <v>485000</v>
      </c>
      <c r="G18435" t="s">
        <v>5</v>
      </c>
      <c r="H18435">
        <v>3</v>
      </c>
      <c r="I18435" s="4">
        <f>IF(E18435="Rhode Island", Table1[[#This Row],[price]]*$L$3, IF(E18435="Massachusetts", Table1[[#This Row],[price]]*$L$2, 1))</f>
        <v>485000</v>
      </c>
    </row>
    <row r="18436" spans="1:9" x14ac:dyDescent="0.25">
      <c r="A18436" s="2">
        <v>42626</v>
      </c>
      <c r="B18436" s="1">
        <f t="shared" si="576"/>
        <v>2016</v>
      </c>
      <c r="C18436" s="1">
        <f t="shared" si="577"/>
        <v>3</v>
      </c>
      <c r="D18436">
        <v>2913</v>
      </c>
      <c r="E18436" t="s">
        <v>36</v>
      </c>
      <c r="F18436" s="4">
        <v>700000</v>
      </c>
      <c r="G18436" t="s">
        <v>5</v>
      </c>
      <c r="H18436">
        <v>4</v>
      </c>
      <c r="I18436" s="4">
        <f>IF(E18436="Rhode Island", Table1[[#This Row],[price]]*$L$3, IF(E18436="Massachusetts", Table1[[#This Row],[price]]*$L$2, 1))</f>
        <v>700000</v>
      </c>
    </row>
    <row r="18437" spans="1:9" x14ac:dyDescent="0.25">
      <c r="A18437" s="2">
        <v>42626</v>
      </c>
      <c r="B18437" s="1">
        <f t="shared" si="576"/>
        <v>2016</v>
      </c>
      <c r="C18437" s="1">
        <f t="shared" si="577"/>
        <v>3</v>
      </c>
      <c r="D18437">
        <v>2602</v>
      </c>
      <c r="E18437" t="s">
        <v>37</v>
      </c>
      <c r="F18437" s="4">
        <v>760000</v>
      </c>
      <c r="G18437" t="s">
        <v>5</v>
      </c>
      <c r="H18437">
        <v>3</v>
      </c>
      <c r="I18437" s="4">
        <f>IF(E18437="Rhode Island", Table1[[#This Row],[price]]*$L$3, IF(E18437="Massachusetts", Table1[[#This Row],[price]]*$L$2, 1))</f>
        <v>760000</v>
      </c>
    </row>
    <row r="18438" spans="1:9" x14ac:dyDescent="0.25">
      <c r="A18438" s="2">
        <v>42626</v>
      </c>
      <c r="B18438" s="1">
        <f t="shared" si="576"/>
        <v>2016</v>
      </c>
      <c r="C18438" s="1">
        <f t="shared" si="577"/>
        <v>3</v>
      </c>
      <c r="D18438">
        <v>2904</v>
      </c>
      <c r="E18438" t="s">
        <v>36</v>
      </c>
      <c r="F18438" s="4">
        <v>840000</v>
      </c>
      <c r="G18438" t="s">
        <v>5</v>
      </c>
      <c r="H18438">
        <v>5</v>
      </c>
      <c r="I18438" s="4">
        <f>IF(E18438="Rhode Island", Table1[[#This Row],[price]]*$L$3, IF(E18438="Massachusetts", Table1[[#This Row],[price]]*$L$2, 1))</f>
        <v>840000</v>
      </c>
    </row>
    <row r="18439" spans="1:9" x14ac:dyDescent="0.25">
      <c r="A18439" s="2">
        <v>42626</v>
      </c>
      <c r="B18439" s="1">
        <f t="shared" si="576"/>
        <v>2016</v>
      </c>
      <c r="C18439" s="1">
        <f t="shared" si="577"/>
        <v>3</v>
      </c>
      <c r="D18439">
        <v>2914</v>
      </c>
      <c r="E18439" t="s">
        <v>36</v>
      </c>
      <c r="F18439" s="4">
        <v>270000</v>
      </c>
      <c r="G18439" t="s">
        <v>6</v>
      </c>
      <c r="H18439">
        <v>1</v>
      </c>
      <c r="I18439" s="4">
        <f>IF(E18439="Rhode Island", Table1[[#This Row],[price]]*$L$3, IF(E18439="Massachusetts", Table1[[#This Row],[price]]*$L$2, 1))</f>
        <v>270000</v>
      </c>
    </row>
    <row r="18440" spans="1:9" x14ac:dyDescent="0.25">
      <c r="A18440" s="2">
        <v>42626</v>
      </c>
      <c r="B18440" s="1">
        <f t="shared" si="576"/>
        <v>2016</v>
      </c>
      <c r="C18440" s="1">
        <f t="shared" si="577"/>
        <v>3</v>
      </c>
      <c r="D18440">
        <v>2612</v>
      </c>
      <c r="E18440" t="s">
        <v>37</v>
      </c>
      <c r="F18440" s="4">
        <v>352500</v>
      </c>
      <c r="G18440" t="s">
        <v>6</v>
      </c>
      <c r="H18440">
        <v>1</v>
      </c>
      <c r="I18440" s="4">
        <f>IF(E18440="Rhode Island", Table1[[#This Row],[price]]*$L$3, IF(E18440="Massachusetts", Table1[[#This Row],[price]]*$L$2, 1))</f>
        <v>352500</v>
      </c>
    </row>
    <row r="18441" spans="1:9" x14ac:dyDescent="0.25">
      <c r="A18441" s="2">
        <v>42626</v>
      </c>
      <c r="B18441" s="1">
        <f t="shared" si="576"/>
        <v>2016</v>
      </c>
      <c r="C18441" s="1">
        <f t="shared" si="577"/>
        <v>3</v>
      </c>
      <c r="D18441">
        <v>2603</v>
      </c>
      <c r="E18441" t="s">
        <v>37</v>
      </c>
      <c r="F18441" s="4">
        <v>385000</v>
      </c>
      <c r="G18441" t="s">
        <v>6</v>
      </c>
      <c r="H18441">
        <v>2</v>
      </c>
      <c r="I18441" s="4">
        <f>IF(E18441="Rhode Island", Table1[[#This Row],[price]]*$L$3, IF(E18441="Massachusetts", Table1[[#This Row],[price]]*$L$2, 1))</f>
        <v>385000</v>
      </c>
    </row>
    <row r="18442" spans="1:9" x14ac:dyDescent="0.25">
      <c r="A18442" s="2">
        <v>42626</v>
      </c>
      <c r="B18442" s="1">
        <f t="shared" si="576"/>
        <v>2016</v>
      </c>
      <c r="C18442" s="1">
        <f t="shared" si="577"/>
        <v>3</v>
      </c>
      <c r="D18442">
        <v>2612</v>
      </c>
      <c r="E18442" t="s">
        <v>37</v>
      </c>
      <c r="F18442" s="4">
        <v>652500</v>
      </c>
      <c r="G18442" t="s">
        <v>6</v>
      </c>
      <c r="H18442">
        <v>2</v>
      </c>
      <c r="I18442" s="4">
        <f>IF(E18442="Rhode Island", Table1[[#This Row],[price]]*$L$3, IF(E18442="Massachusetts", Table1[[#This Row],[price]]*$L$2, 1))</f>
        <v>652500</v>
      </c>
    </row>
    <row r="18443" spans="1:9" x14ac:dyDescent="0.25">
      <c r="A18443" s="2">
        <v>42627</v>
      </c>
      <c r="B18443" s="1">
        <f t="shared" si="576"/>
        <v>2016</v>
      </c>
      <c r="C18443" s="1">
        <f t="shared" si="577"/>
        <v>3</v>
      </c>
      <c r="D18443">
        <v>2615</v>
      </c>
      <c r="E18443" t="s">
        <v>37</v>
      </c>
      <c r="F18443" s="4">
        <v>390000</v>
      </c>
      <c r="G18443" t="s">
        <v>5</v>
      </c>
      <c r="H18443">
        <v>3</v>
      </c>
      <c r="I18443" s="4">
        <f>IF(E18443="Rhode Island", Table1[[#This Row],[price]]*$L$3, IF(E18443="Massachusetts", Table1[[#This Row],[price]]*$L$2, 1))</f>
        <v>390000</v>
      </c>
    </row>
    <row r="18444" spans="1:9" x14ac:dyDescent="0.25">
      <c r="A18444" s="2">
        <v>42627</v>
      </c>
      <c r="B18444" s="1">
        <f t="shared" si="576"/>
        <v>2016</v>
      </c>
      <c r="C18444" s="1">
        <f t="shared" si="577"/>
        <v>3</v>
      </c>
      <c r="D18444">
        <v>2905</v>
      </c>
      <c r="E18444" t="s">
        <v>36</v>
      </c>
      <c r="F18444" s="4">
        <v>395000</v>
      </c>
      <c r="G18444" t="s">
        <v>5</v>
      </c>
      <c r="H18444">
        <v>3</v>
      </c>
      <c r="I18444" s="4">
        <f>IF(E18444="Rhode Island", Table1[[#This Row],[price]]*$L$3, IF(E18444="Massachusetts", Table1[[#This Row],[price]]*$L$2, 1))</f>
        <v>395000</v>
      </c>
    </row>
    <row r="18445" spans="1:9" x14ac:dyDescent="0.25">
      <c r="A18445" s="2">
        <v>42627</v>
      </c>
      <c r="B18445" s="1">
        <f t="shared" si="576"/>
        <v>2016</v>
      </c>
      <c r="C18445" s="1">
        <f t="shared" si="577"/>
        <v>3</v>
      </c>
      <c r="D18445">
        <v>2615</v>
      </c>
      <c r="E18445" t="s">
        <v>37</v>
      </c>
      <c r="F18445" s="4">
        <v>409000</v>
      </c>
      <c r="G18445" t="s">
        <v>5</v>
      </c>
      <c r="H18445">
        <v>3</v>
      </c>
      <c r="I18445" s="4">
        <f>IF(E18445="Rhode Island", Table1[[#This Row],[price]]*$L$3, IF(E18445="Massachusetts", Table1[[#This Row],[price]]*$L$2, 1))</f>
        <v>409000</v>
      </c>
    </row>
    <row r="18446" spans="1:9" x14ac:dyDescent="0.25">
      <c r="A18446" s="2">
        <v>42627</v>
      </c>
      <c r="B18446" s="1">
        <f t="shared" si="576"/>
        <v>2016</v>
      </c>
      <c r="C18446" s="1">
        <f t="shared" si="577"/>
        <v>3</v>
      </c>
      <c r="D18446">
        <v>2615</v>
      </c>
      <c r="E18446" t="s">
        <v>37</v>
      </c>
      <c r="F18446" s="4">
        <v>480000</v>
      </c>
      <c r="G18446" t="s">
        <v>5</v>
      </c>
      <c r="H18446">
        <v>3</v>
      </c>
      <c r="I18446" s="4">
        <f>IF(E18446="Rhode Island", Table1[[#This Row],[price]]*$L$3, IF(E18446="Massachusetts", Table1[[#This Row],[price]]*$L$2, 1))</f>
        <v>480000</v>
      </c>
    </row>
    <row r="18447" spans="1:9" x14ac:dyDescent="0.25">
      <c r="A18447" s="2">
        <v>42627</v>
      </c>
      <c r="B18447" s="1">
        <f t="shared" si="576"/>
        <v>2016</v>
      </c>
      <c r="C18447" s="1">
        <f t="shared" si="577"/>
        <v>3</v>
      </c>
      <c r="D18447">
        <v>2913</v>
      </c>
      <c r="E18447" t="s">
        <v>36</v>
      </c>
      <c r="F18447" s="4">
        <v>490000</v>
      </c>
      <c r="G18447" t="s">
        <v>5</v>
      </c>
      <c r="H18447">
        <v>3</v>
      </c>
      <c r="I18447" s="4">
        <f>IF(E18447="Rhode Island", Table1[[#This Row],[price]]*$L$3, IF(E18447="Massachusetts", Table1[[#This Row],[price]]*$L$2, 1))</f>
        <v>490000</v>
      </c>
    </row>
    <row r="18448" spans="1:9" x14ac:dyDescent="0.25">
      <c r="A18448" s="2">
        <v>42627</v>
      </c>
      <c r="B18448" s="1">
        <f t="shared" si="576"/>
        <v>2016</v>
      </c>
      <c r="C18448" s="1">
        <f t="shared" si="577"/>
        <v>3</v>
      </c>
      <c r="D18448">
        <v>2913</v>
      </c>
      <c r="E18448" t="s">
        <v>36</v>
      </c>
      <c r="F18448" s="4">
        <v>493000</v>
      </c>
      <c r="G18448" t="s">
        <v>5</v>
      </c>
      <c r="H18448">
        <v>3</v>
      </c>
      <c r="I18448" s="4">
        <f>IF(E18448="Rhode Island", Table1[[#This Row],[price]]*$L$3, IF(E18448="Massachusetts", Table1[[#This Row],[price]]*$L$2, 1))</f>
        <v>493000</v>
      </c>
    </row>
    <row r="18449" spans="1:9" x14ac:dyDescent="0.25">
      <c r="A18449" s="2">
        <v>42627</v>
      </c>
      <c r="B18449" s="1">
        <f t="shared" si="576"/>
        <v>2016</v>
      </c>
      <c r="C18449" s="1">
        <f t="shared" si="577"/>
        <v>3</v>
      </c>
      <c r="D18449">
        <v>2615</v>
      </c>
      <c r="E18449" t="s">
        <v>37</v>
      </c>
      <c r="F18449" s="4">
        <v>523000</v>
      </c>
      <c r="G18449" t="s">
        <v>5</v>
      </c>
      <c r="H18449">
        <v>3</v>
      </c>
      <c r="I18449" s="4">
        <f>IF(E18449="Rhode Island", Table1[[#This Row],[price]]*$L$3, IF(E18449="Massachusetts", Table1[[#This Row],[price]]*$L$2, 1))</f>
        <v>523000</v>
      </c>
    </row>
    <row r="18450" spans="1:9" x14ac:dyDescent="0.25">
      <c r="A18450" s="2">
        <v>42627</v>
      </c>
      <c r="B18450" s="1">
        <f t="shared" si="576"/>
        <v>2016</v>
      </c>
      <c r="C18450" s="1">
        <f t="shared" si="577"/>
        <v>3</v>
      </c>
      <c r="D18450">
        <v>2905</v>
      </c>
      <c r="E18450" t="s">
        <v>36</v>
      </c>
      <c r="F18450" s="4">
        <v>537000</v>
      </c>
      <c r="G18450" t="s">
        <v>5</v>
      </c>
      <c r="H18450">
        <v>4</v>
      </c>
      <c r="I18450" s="4">
        <f>IF(E18450="Rhode Island", Table1[[#This Row],[price]]*$L$3, IF(E18450="Massachusetts", Table1[[#This Row],[price]]*$L$2, 1))</f>
        <v>537000</v>
      </c>
    </row>
    <row r="18451" spans="1:9" x14ac:dyDescent="0.25">
      <c r="A18451" s="2">
        <v>42627</v>
      </c>
      <c r="B18451" s="1">
        <f t="shared" si="576"/>
        <v>2016</v>
      </c>
      <c r="C18451" s="1">
        <f t="shared" si="577"/>
        <v>3</v>
      </c>
      <c r="D18451">
        <v>2902</v>
      </c>
      <c r="E18451" t="s">
        <v>36</v>
      </c>
      <c r="F18451" s="4">
        <v>675000</v>
      </c>
      <c r="G18451" t="s">
        <v>5</v>
      </c>
      <c r="H18451">
        <v>4</v>
      </c>
      <c r="I18451" s="4">
        <f>IF(E18451="Rhode Island", Table1[[#This Row],[price]]*$L$3, IF(E18451="Massachusetts", Table1[[#This Row],[price]]*$L$2, 1))</f>
        <v>675000</v>
      </c>
    </row>
    <row r="18452" spans="1:9" x14ac:dyDescent="0.25">
      <c r="A18452" s="2">
        <v>42627</v>
      </c>
      <c r="B18452" s="1">
        <f t="shared" si="576"/>
        <v>2016</v>
      </c>
      <c r="C18452" s="1">
        <f t="shared" si="577"/>
        <v>3</v>
      </c>
      <c r="D18452">
        <v>2611</v>
      </c>
      <c r="E18452" t="s">
        <v>37</v>
      </c>
      <c r="F18452" s="4">
        <v>700000</v>
      </c>
      <c r="G18452" t="s">
        <v>5</v>
      </c>
      <c r="H18452">
        <v>3</v>
      </c>
      <c r="I18452" s="4">
        <f>IF(E18452="Rhode Island", Table1[[#This Row],[price]]*$L$3, IF(E18452="Massachusetts", Table1[[#This Row],[price]]*$L$2, 1))</f>
        <v>700000</v>
      </c>
    </row>
    <row r="18453" spans="1:9" x14ac:dyDescent="0.25">
      <c r="A18453" s="2">
        <v>42627</v>
      </c>
      <c r="B18453" s="1">
        <f t="shared" si="576"/>
        <v>2016</v>
      </c>
      <c r="C18453" s="1">
        <f t="shared" si="577"/>
        <v>3</v>
      </c>
      <c r="D18453">
        <v>2914</v>
      </c>
      <c r="E18453" t="s">
        <v>36</v>
      </c>
      <c r="F18453" s="4">
        <v>750050</v>
      </c>
      <c r="G18453" t="s">
        <v>5</v>
      </c>
      <c r="H18453">
        <v>4</v>
      </c>
      <c r="I18453" s="4">
        <f>IF(E18453="Rhode Island", Table1[[#This Row],[price]]*$L$3, IF(E18453="Massachusetts", Table1[[#This Row],[price]]*$L$2, 1))</f>
        <v>750050</v>
      </c>
    </row>
    <row r="18454" spans="1:9" x14ac:dyDescent="0.25">
      <c r="A18454" s="2">
        <v>42627</v>
      </c>
      <c r="B18454" s="1">
        <f t="shared" si="576"/>
        <v>2016</v>
      </c>
      <c r="C18454" s="1">
        <f t="shared" si="577"/>
        <v>3</v>
      </c>
      <c r="D18454">
        <v>2602</v>
      </c>
      <c r="E18454" t="s">
        <v>37</v>
      </c>
      <c r="F18454" s="4">
        <v>830000</v>
      </c>
      <c r="G18454" t="s">
        <v>5</v>
      </c>
      <c r="H18454">
        <v>4</v>
      </c>
      <c r="I18454" s="4">
        <f>IF(E18454="Rhode Island", Table1[[#This Row],[price]]*$L$3, IF(E18454="Massachusetts", Table1[[#This Row],[price]]*$L$2, 1))</f>
        <v>830000</v>
      </c>
    </row>
    <row r="18455" spans="1:9" x14ac:dyDescent="0.25">
      <c r="A18455" s="2">
        <v>42627</v>
      </c>
      <c r="B18455" s="1">
        <f t="shared" si="576"/>
        <v>2016</v>
      </c>
      <c r="C18455" s="1">
        <f t="shared" si="577"/>
        <v>3</v>
      </c>
      <c r="D18455">
        <v>2617</v>
      </c>
      <c r="E18455" t="s">
        <v>37</v>
      </c>
      <c r="F18455" s="4">
        <v>294000</v>
      </c>
      <c r="G18455" t="s">
        <v>6</v>
      </c>
      <c r="H18455">
        <v>1</v>
      </c>
      <c r="I18455" s="4">
        <f>IF(E18455="Rhode Island", Table1[[#This Row],[price]]*$L$3, IF(E18455="Massachusetts", Table1[[#This Row],[price]]*$L$2, 1))</f>
        <v>294000</v>
      </c>
    </row>
    <row r="18456" spans="1:9" x14ac:dyDescent="0.25">
      <c r="A18456" s="2">
        <v>42627</v>
      </c>
      <c r="B18456" s="1">
        <f t="shared" si="576"/>
        <v>2016</v>
      </c>
      <c r="C18456" s="1">
        <f t="shared" si="577"/>
        <v>3</v>
      </c>
      <c r="D18456">
        <v>2612</v>
      </c>
      <c r="E18456" t="s">
        <v>37</v>
      </c>
      <c r="F18456" s="4">
        <v>301500</v>
      </c>
      <c r="G18456" t="s">
        <v>6</v>
      </c>
      <c r="H18456">
        <v>1</v>
      </c>
      <c r="I18456" s="4">
        <f>IF(E18456="Rhode Island", Table1[[#This Row],[price]]*$L$3, IF(E18456="Massachusetts", Table1[[#This Row],[price]]*$L$2, 1))</f>
        <v>301500</v>
      </c>
    </row>
    <row r="18457" spans="1:9" x14ac:dyDescent="0.25">
      <c r="A18457" s="2">
        <v>42627</v>
      </c>
      <c r="B18457" s="1">
        <f t="shared" si="576"/>
        <v>2016</v>
      </c>
      <c r="C18457" s="1">
        <f t="shared" si="577"/>
        <v>3</v>
      </c>
      <c r="D18457">
        <v>2605</v>
      </c>
      <c r="E18457" t="s">
        <v>37</v>
      </c>
      <c r="F18457" s="4">
        <v>520000</v>
      </c>
      <c r="G18457" t="s">
        <v>6</v>
      </c>
      <c r="H18457">
        <v>2</v>
      </c>
      <c r="I18457" s="4">
        <f>IF(E18457="Rhode Island", Table1[[#This Row],[price]]*$L$3, IF(E18457="Massachusetts", Table1[[#This Row],[price]]*$L$2, 1))</f>
        <v>520000</v>
      </c>
    </row>
    <row r="18458" spans="1:9" x14ac:dyDescent="0.25">
      <c r="A18458" s="2">
        <v>42627</v>
      </c>
      <c r="B18458" s="1">
        <f t="shared" si="576"/>
        <v>2016</v>
      </c>
      <c r="C18458" s="1">
        <f t="shared" si="577"/>
        <v>3</v>
      </c>
      <c r="D18458">
        <v>2600</v>
      </c>
      <c r="E18458" t="s">
        <v>37</v>
      </c>
      <c r="F18458" s="4">
        <v>644250</v>
      </c>
      <c r="G18458" t="s">
        <v>6</v>
      </c>
      <c r="H18458">
        <v>2</v>
      </c>
      <c r="I18458" s="4">
        <f>IF(E18458="Rhode Island", Table1[[#This Row],[price]]*$L$3, IF(E18458="Massachusetts", Table1[[#This Row],[price]]*$L$2, 1))</f>
        <v>644250</v>
      </c>
    </row>
    <row r="18459" spans="1:9" x14ac:dyDescent="0.25">
      <c r="A18459" s="2">
        <v>42628</v>
      </c>
      <c r="B18459" s="1">
        <f t="shared" si="576"/>
        <v>2016</v>
      </c>
      <c r="C18459" s="1">
        <f t="shared" si="577"/>
        <v>3</v>
      </c>
      <c r="D18459">
        <v>2615</v>
      </c>
      <c r="E18459" t="s">
        <v>37</v>
      </c>
      <c r="F18459" s="4">
        <v>380000</v>
      </c>
      <c r="G18459" t="s">
        <v>5</v>
      </c>
      <c r="H18459">
        <v>3</v>
      </c>
      <c r="I18459" s="4">
        <f>IF(E18459="Rhode Island", Table1[[#This Row],[price]]*$L$3, IF(E18459="Massachusetts", Table1[[#This Row],[price]]*$L$2, 1))</f>
        <v>380000</v>
      </c>
    </row>
    <row r="18460" spans="1:9" x14ac:dyDescent="0.25">
      <c r="A18460" s="2">
        <v>42628</v>
      </c>
      <c r="B18460" s="1">
        <f t="shared" si="576"/>
        <v>2016</v>
      </c>
      <c r="C18460" s="1">
        <f t="shared" si="577"/>
        <v>3</v>
      </c>
      <c r="D18460">
        <v>2914</v>
      </c>
      <c r="E18460" t="s">
        <v>36</v>
      </c>
      <c r="F18460" s="4">
        <v>415000</v>
      </c>
      <c r="G18460" t="s">
        <v>5</v>
      </c>
      <c r="H18460">
        <v>4</v>
      </c>
      <c r="I18460" s="4">
        <f>IF(E18460="Rhode Island", Table1[[#This Row],[price]]*$L$3, IF(E18460="Massachusetts", Table1[[#This Row],[price]]*$L$2, 1))</f>
        <v>415000</v>
      </c>
    </row>
    <row r="18461" spans="1:9" x14ac:dyDescent="0.25">
      <c r="A18461" s="2">
        <v>42628</v>
      </c>
      <c r="B18461" s="1">
        <f t="shared" si="576"/>
        <v>2016</v>
      </c>
      <c r="C18461" s="1">
        <f t="shared" si="577"/>
        <v>3</v>
      </c>
      <c r="D18461">
        <v>2913</v>
      </c>
      <c r="E18461" t="s">
        <v>36</v>
      </c>
      <c r="F18461" s="4">
        <v>430000</v>
      </c>
      <c r="G18461" t="s">
        <v>5</v>
      </c>
      <c r="H18461">
        <v>3</v>
      </c>
      <c r="I18461" s="4">
        <f>IF(E18461="Rhode Island", Table1[[#This Row],[price]]*$L$3, IF(E18461="Massachusetts", Table1[[#This Row],[price]]*$L$2, 1))</f>
        <v>430000</v>
      </c>
    </row>
    <row r="18462" spans="1:9" x14ac:dyDescent="0.25">
      <c r="A18462" s="2">
        <v>42628</v>
      </c>
      <c r="B18462" s="1">
        <f t="shared" si="576"/>
        <v>2016</v>
      </c>
      <c r="C18462" s="1">
        <f t="shared" si="577"/>
        <v>3</v>
      </c>
      <c r="D18462">
        <v>2615</v>
      </c>
      <c r="E18462" t="s">
        <v>37</v>
      </c>
      <c r="F18462" s="4">
        <v>435250</v>
      </c>
      <c r="G18462" t="s">
        <v>5</v>
      </c>
      <c r="H18462">
        <v>3</v>
      </c>
      <c r="I18462" s="4">
        <f>IF(E18462="Rhode Island", Table1[[#This Row],[price]]*$L$3, IF(E18462="Massachusetts", Table1[[#This Row],[price]]*$L$2, 1))</f>
        <v>435250</v>
      </c>
    </row>
    <row r="18463" spans="1:9" x14ac:dyDescent="0.25">
      <c r="A18463" s="2">
        <v>42628</v>
      </c>
      <c r="B18463" s="1">
        <f t="shared" si="576"/>
        <v>2016</v>
      </c>
      <c r="C18463" s="1">
        <f t="shared" si="577"/>
        <v>3</v>
      </c>
      <c r="D18463">
        <v>2615</v>
      </c>
      <c r="E18463" t="s">
        <v>37</v>
      </c>
      <c r="F18463" s="4">
        <v>437500</v>
      </c>
      <c r="G18463" t="s">
        <v>5</v>
      </c>
      <c r="H18463">
        <v>3</v>
      </c>
      <c r="I18463" s="4">
        <f>IF(E18463="Rhode Island", Table1[[#This Row],[price]]*$L$3, IF(E18463="Massachusetts", Table1[[#This Row],[price]]*$L$2, 1))</f>
        <v>437500</v>
      </c>
    </row>
    <row r="18464" spans="1:9" x14ac:dyDescent="0.25">
      <c r="A18464" s="2">
        <v>42628</v>
      </c>
      <c r="B18464" s="1">
        <f t="shared" si="576"/>
        <v>2016</v>
      </c>
      <c r="C18464" s="1">
        <f t="shared" si="577"/>
        <v>3</v>
      </c>
      <c r="D18464">
        <v>2615</v>
      </c>
      <c r="E18464" t="s">
        <v>37</v>
      </c>
      <c r="F18464" s="4">
        <v>470000</v>
      </c>
      <c r="G18464" t="s">
        <v>5</v>
      </c>
      <c r="H18464">
        <v>3</v>
      </c>
      <c r="I18464" s="4">
        <f>IF(E18464="Rhode Island", Table1[[#This Row],[price]]*$L$3, IF(E18464="Massachusetts", Table1[[#This Row],[price]]*$L$2, 1))</f>
        <v>470000</v>
      </c>
    </row>
    <row r="18465" spans="1:9" x14ac:dyDescent="0.25">
      <c r="A18465" s="2">
        <v>42628</v>
      </c>
      <c r="B18465" s="1">
        <f t="shared" si="576"/>
        <v>2016</v>
      </c>
      <c r="C18465" s="1">
        <f t="shared" si="577"/>
        <v>3</v>
      </c>
      <c r="D18465">
        <v>2615</v>
      </c>
      <c r="E18465" t="s">
        <v>37</v>
      </c>
      <c r="F18465" s="4">
        <v>471500</v>
      </c>
      <c r="G18465" t="s">
        <v>5</v>
      </c>
      <c r="H18465">
        <v>3</v>
      </c>
      <c r="I18465" s="4">
        <f>IF(E18465="Rhode Island", Table1[[#This Row],[price]]*$L$3, IF(E18465="Massachusetts", Table1[[#This Row],[price]]*$L$2, 1))</f>
        <v>471500</v>
      </c>
    </row>
    <row r="18466" spans="1:9" x14ac:dyDescent="0.25">
      <c r="A18466" s="2">
        <v>42628</v>
      </c>
      <c r="B18466" s="1">
        <f t="shared" si="576"/>
        <v>2016</v>
      </c>
      <c r="C18466" s="1">
        <f t="shared" si="577"/>
        <v>3</v>
      </c>
      <c r="D18466">
        <v>2615</v>
      </c>
      <c r="E18466" t="s">
        <v>37</v>
      </c>
      <c r="F18466" s="4">
        <v>507000</v>
      </c>
      <c r="G18466" t="s">
        <v>5</v>
      </c>
      <c r="H18466">
        <v>3</v>
      </c>
      <c r="I18466" s="4">
        <f>IF(E18466="Rhode Island", Table1[[#This Row],[price]]*$L$3, IF(E18466="Massachusetts", Table1[[#This Row],[price]]*$L$2, 1))</f>
        <v>507000</v>
      </c>
    </row>
    <row r="18467" spans="1:9" x14ac:dyDescent="0.25">
      <c r="A18467" s="2">
        <v>42628</v>
      </c>
      <c r="B18467" s="1">
        <f t="shared" si="576"/>
        <v>2016</v>
      </c>
      <c r="C18467" s="1">
        <f t="shared" si="577"/>
        <v>3</v>
      </c>
      <c r="D18467">
        <v>2913</v>
      </c>
      <c r="E18467" t="s">
        <v>36</v>
      </c>
      <c r="F18467" s="4">
        <v>568000</v>
      </c>
      <c r="G18467" t="s">
        <v>5</v>
      </c>
      <c r="H18467">
        <v>4</v>
      </c>
      <c r="I18467" s="4">
        <f>IF(E18467="Rhode Island", Table1[[#This Row],[price]]*$L$3, IF(E18467="Massachusetts", Table1[[#This Row],[price]]*$L$2, 1))</f>
        <v>568000</v>
      </c>
    </row>
    <row r="18468" spans="1:9" x14ac:dyDescent="0.25">
      <c r="A18468" s="2">
        <v>42628</v>
      </c>
      <c r="B18468" s="1">
        <f t="shared" si="576"/>
        <v>2016</v>
      </c>
      <c r="C18468" s="1">
        <f t="shared" si="577"/>
        <v>3</v>
      </c>
      <c r="D18468">
        <v>2902</v>
      </c>
      <c r="E18468" t="s">
        <v>36</v>
      </c>
      <c r="F18468" s="4">
        <v>575000</v>
      </c>
      <c r="G18468" t="s">
        <v>5</v>
      </c>
      <c r="H18468">
        <v>4</v>
      </c>
      <c r="I18468" s="4">
        <f>IF(E18468="Rhode Island", Table1[[#This Row],[price]]*$L$3, IF(E18468="Massachusetts", Table1[[#This Row],[price]]*$L$2, 1))</f>
        <v>575000</v>
      </c>
    </row>
    <row r="18469" spans="1:9" x14ac:dyDescent="0.25">
      <c r="A18469" s="2">
        <v>42628</v>
      </c>
      <c r="B18469" s="1">
        <f t="shared" si="576"/>
        <v>2016</v>
      </c>
      <c r="C18469" s="1">
        <f t="shared" si="577"/>
        <v>3</v>
      </c>
      <c r="D18469">
        <v>2914</v>
      </c>
      <c r="E18469" t="s">
        <v>36</v>
      </c>
      <c r="F18469" s="4">
        <v>625000</v>
      </c>
      <c r="G18469" t="s">
        <v>5</v>
      </c>
      <c r="H18469">
        <v>4</v>
      </c>
      <c r="I18469" s="4">
        <f>IF(E18469="Rhode Island", Table1[[#This Row],[price]]*$L$3, IF(E18469="Massachusetts", Table1[[#This Row],[price]]*$L$2, 1))</f>
        <v>625000</v>
      </c>
    </row>
    <row r="18470" spans="1:9" x14ac:dyDescent="0.25">
      <c r="A18470" s="2">
        <v>42628</v>
      </c>
      <c r="B18470" s="1">
        <f t="shared" si="576"/>
        <v>2016</v>
      </c>
      <c r="C18470" s="1">
        <f t="shared" si="577"/>
        <v>3</v>
      </c>
      <c r="D18470">
        <v>2913</v>
      </c>
      <c r="E18470" t="s">
        <v>36</v>
      </c>
      <c r="F18470" s="4">
        <v>672000</v>
      </c>
      <c r="G18470" t="s">
        <v>5</v>
      </c>
      <c r="H18470">
        <v>4</v>
      </c>
      <c r="I18470" s="4">
        <f>IF(E18470="Rhode Island", Table1[[#This Row],[price]]*$L$3, IF(E18470="Massachusetts", Table1[[#This Row],[price]]*$L$2, 1))</f>
        <v>672000</v>
      </c>
    </row>
    <row r="18471" spans="1:9" x14ac:dyDescent="0.25">
      <c r="A18471" s="2">
        <v>42628</v>
      </c>
      <c r="B18471" s="1">
        <f t="shared" si="576"/>
        <v>2016</v>
      </c>
      <c r="C18471" s="1">
        <f t="shared" si="577"/>
        <v>3</v>
      </c>
      <c r="D18471">
        <v>2614</v>
      </c>
      <c r="E18471" t="s">
        <v>37</v>
      </c>
      <c r="F18471" s="4">
        <v>740000</v>
      </c>
      <c r="G18471" t="s">
        <v>5</v>
      </c>
      <c r="H18471">
        <v>3</v>
      </c>
      <c r="I18471" s="4">
        <f>IF(E18471="Rhode Island", Table1[[#This Row],[price]]*$L$3, IF(E18471="Massachusetts", Table1[[#This Row],[price]]*$L$2, 1))</f>
        <v>740000</v>
      </c>
    </row>
    <row r="18472" spans="1:9" x14ac:dyDescent="0.25">
      <c r="A18472" s="2">
        <v>42628</v>
      </c>
      <c r="B18472" s="1">
        <f t="shared" si="576"/>
        <v>2016</v>
      </c>
      <c r="C18472" s="1">
        <f t="shared" si="577"/>
        <v>3</v>
      </c>
      <c r="D18472">
        <v>2914</v>
      </c>
      <c r="E18472" t="s">
        <v>36</v>
      </c>
      <c r="F18472" s="4">
        <v>1050000</v>
      </c>
      <c r="G18472" t="s">
        <v>5</v>
      </c>
      <c r="H18472">
        <v>5</v>
      </c>
      <c r="I18472" s="4">
        <f>IF(E18472="Rhode Island", Table1[[#This Row],[price]]*$L$3, IF(E18472="Massachusetts", Table1[[#This Row],[price]]*$L$2, 1))</f>
        <v>1050000</v>
      </c>
    </row>
    <row r="18473" spans="1:9" x14ac:dyDescent="0.25">
      <c r="A18473" s="2">
        <v>42628</v>
      </c>
      <c r="B18473" s="1">
        <f t="shared" si="576"/>
        <v>2016</v>
      </c>
      <c r="C18473" s="1">
        <f t="shared" si="577"/>
        <v>3</v>
      </c>
      <c r="D18473">
        <v>2615</v>
      </c>
      <c r="E18473" t="s">
        <v>37</v>
      </c>
      <c r="F18473" s="4">
        <v>310000</v>
      </c>
      <c r="G18473" t="s">
        <v>6</v>
      </c>
      <c r="H18473">
        <v>2</v>
      </c>
      <c r="I18473" s="4">
        <f>IF(E18473="Rhode Island", Table1[[#This Row],[price]]*$L$3, IF(E18473="Massachusetts", Table1[[#This Row],[price]]*$L$2, 1))</f>
        <v>310000</v>
      </c>
    </row>
    <row r="18474" spans="1:9" x14ac:dyDescent="0.25">
      <c r="A18474" s="2">
        <v>42628</v>
      </c>
      <c r="B18474" s="1">
        <f t="shared" si="576"/>
        <v>2016</v>
      </c>
      <c r="C18474" s="1">
        <f t="shared" si="577"/>
        <v>3</v>
      </c>
      <c r="D18474">
        <v>2602</v>
      </c>
      <c r="E18474" t="s">
        <v>37</v>
      </c>
      <c r="F18474" s="4">
        <v>340000</v>
      </c>
      <c r="G18474" t="s">
        <v>6</v>
      </c>
      <c r="H18474">
        <v>1</v>
      </c>
      <c r="I18474" s="4">
        <f>IF(E18474="Rhode Island", Table1[[#This Row],[price]]*$L$3, IF(E18474="Massachusetts", Table1[[#This Row],[price]]*$L$2, 1))</f>
        <v>340000</v>
      </c>
    </row>
    <row r="18475" spans="1:9" x14ac:dyDescent="0.25">
      <c r="A18475" s="2">
        <v>42628</v>
      </c>
      <c r="B18475" s="1">
        <f t="shared" si="576"/>
        <v>2016</v>
      </c>
      <c r="C18475" s="1">
        <f t="shared" si="577"/>
        <v>3</v>
      </c>
      <c r="D18475">
        <v>2914</v>
      </c>
      <c r="E18475" t="s">
        <v>36</v>
      </c>
      <c r="F18475" s="4">
        <v>366000</v>
      </c>
      <c r="G18475" t="s">
        <v>6</v>
      </c>
      <c r="H18475">
        <v>2</v>
      </c>
      <c r="I18475" s="4">
        <f>IF(E18475="Rhode Island", Table1[[#This Row],[price]]*$L$3, IF(E18475="Massachusetts", Table1[[#This Row],[price]]*$L$2, 1))</f>
        <v>366000</v>
      </c>
    </row>
    <row r="18476" spans="1:9" x14ac:dyDescent="0.25">
      <c r="A18476" s="2">
        <v>42628</v>
      </c>
      <c r="B18476" s="1">
        <f t="shared" si="576"/>
        <v>2016</v>
      </c>
      <c r="C18476" s="1">
        <f t="shared" si="577"/>
        <v>3</v>
      </c>
      <c r="D18476">
        <v>2601</v>
      </c>
      <c r="E18476" t="s">
        <v>37</v>
      </c>
      <c r="F18476" s="4">
        <v>625000</v>
      </c>
      <c r="G18476" t="s">
        <v>6</v>
      </c>
      <c r="H18476">
        <v>2</v>
      </c>
      <c r="I18476" s="4">
        <f>IF(E18476="Rhode Island", Table1[[#This Row],[price]]*$L$3, IF(E18476="Massachusetts", Table1[[#This Row],[price]]*$L$2, 1))</f>
        <v>625000</v>
      </c>
    </row>
    <row r="18477" spans="1:9" x14ac:dyDescent="0.25">
      <c r="A18477" s="2">
        <v>42629</v>
      </c>
      <c r="B18477" s="1">
        <f t="shared" si="576"/>
        <v>2016</v>
      </c>
      <c r="C18477" s="1">
        <f t="shared" si="577"/>
        <v>3</v>
      </c>
      <c r="D18477">
        <v>2615</v>
      </c>
      <c r="E18477" t="s">
        <v>37</v>
      </c>
      <c r="F18477" s="4">
        <v>397000</v>
      </c>
      <c r="G18477" t="s">
        <v>5</v>
      </c>
      <c r="H18477">
        <v>2</v>
      </c>
      <c r="I18477" s="4">
        <f>IF(E18477="Rhode Island", Table1[[#This Row],[price]]*$L$3, IF(E18477="Massachusetts", Table1[[#This Row],[price]]*$L$2, 1))</f>
        <v>397000</v>
      </c>
    </row>
    <row r="18478" spans="1:9" x14ac:dyDescent="0.25">
      <c r="A18478" s="2">
        <v>42629</v>
      </c>
      <c r="B18478" s="1">
        <f t="shared" si="576"/>
        <v>2016</v>
      </c>
      <c r="C18478" s="1">
        <f t="shared" si="577"/>
        <v>3</v>
      </c>
      <c r="D18478">
        <v>2906</v>
      </c>
      <c r="E18478" t="s">
        <v>36</v>
      </c>
      <c r="F18478" s="4">
        <v>415000</v>
      </c>
      <c r="G18478" t="s">
        <v>5</v>
      </c>
      <c r="H18478">
        <v>3</v>
      </c>
      <c r="I18478" s="4">
        <f>IF(E18478="Rhode Island", Table1[[#This Row],[price]]*$L$3, IF(E18478="Massachusetts", Table1[[#This Row],[price]]*$L$2, 1))</f>
        <v>415000</v>
      </c>
    </row>
    <row r="18479" spans="1:9" x14ac:dyDescent="0.25">
      <c r="A18479" s="2">
        <v>42629</v>
      </c>
      <c r="B18479" s="1">
        <f t="shared" si="576"/>
        <v>2016</v>
      </c>
      <c r="C18479" s="1">
        <f t="shared" si="577"/>
        <v>3</v>
      </c>
      <c r="D18479">
        <v>2615</v>
      </c>
      <c r="E18479" t="s">
        <v>37</v>
      </c>
      <c r="F18479" s="4">
        <v>445000</v>
      </c>
      <c r="G18479" t="s">
        <v>5</v>
      </c>
      <c r="H18479">
        <v>3</v>
      </c>
      <c r="I18479" s="4">
        <f>IF(E18479="Rhode Island", Table1[[#This Row],[price]]*$L$3, IF(E18479="Massachusetts", Table1[[#This Row],[price]]*$L$2, 1))</f>
        <v>445000</v>
      </c>
    </row>
    <row r="18480" spans="1:9" x14ac:dyDescent="0.25">
      <c r="A18480" s="2">
        <v>42629</v>
      </c>
      <c r="B18480" s="1">
        <f t="shared" si="576"/>
        <v>2016</v>
      </c>
      <c r="C18480" s="1">
        <f t="shared" si="577"/>
        <v>3</v>
      </c>
      <c r="D18480">
        <v>2902</v>
      </c>
      <c r="E18480" t="s">
        <v>36</v>
      </c>
      <c r="F18480" s="4">
        <v>450000</v>
      </c>
      <c r="G18480" t="s">
        <v>5</v>
      </c>
      <c r="H18480">
        <v>3</v>
      </c>
      <c r="I18480" s="4">
        <f>IF(E18480="Rhode Island", Table1[[#This Row],[price]]*$L$3, IF(E18480="Massachusetts", Table1[[#This Row],[price]]*$L$2, 1))</f>
        <v>450000</v>
      </c>
    </row>
    <row r="18481" spans="1:9" x14ac:dyDescent="0.25">
      <c r="A18481" s="2">
        <v>42629</v>
      </c>
      <c r="B18481" s="1">
        <f t="shared" si="576"/>
        <v>2016</v>
      </c>
      <c r="C18481" s="1">
        <f t="shared" si="577"/>
        <v>3</v>
      </c>
      <c r="D18481">
        <v>2615</v>
      </c>
      <c r="E18481" t="s">
        <v>37</v>
      </c>
      <c r="F18481" s="4">
        <v>478000</v>
      </c>
      <c r="G18481" t="s">
        <v>5</v>
      </c>
      <c r="H18481">
        <v>3</v>
      </c>
      <c r="I18481" s="4">
        <f>IF(E18481="Rhode Island", Table1[[#This Row],[price]]*$L$3, IF(E18481="Massachusetts", Table1[[#This Row],[price]]*$L$2, 1))</f>
        <v>478000</v>
      </c>
    </row>
    <row r="18482" spans="1:9" x14ac:dyDescent="0.25">
      <c r="A18482" s="2">
        <v>42629</v>
      </c>
      <c r="B18482" s="1">
        <f t="shared" si="576"/>
        <v>2016</v>
      </c>
      <c r="C18482" s="1">
        <f t="shared" si="577"/>
        <v>3</v>
      </c>
      <c r="D18482">
        <v>2906</v>
      </c>
      <c r="E18482" t="s">
        <v>36</v>
      </c>
      <c r="F18482" s="4">
        <v>540500</v>
      </c>
      <c r="G18482" t="s">
        <v>5</v>
      </c>
      <c r="H18482">
        <v>3</v>
      </c>
      <c r="I18482" s="4">
        <f>IF(E18482="Rhode Island", Table1[[#This Row],[price]]*$L$3, IF(E18482="Massachusetts", Table1[[#This Row],[price]]*$L$2, 1))</f>
        <v>540500</v>
      </c>
    </row>
    <row r="18483" spans="1:9" x14ac:dyDescent="0.25">
      <c r="A18483" s="2">
        <v>42629</v>
      </c>
      <c r="B18483" s="1">
        <f t="shared" si="576"/>
        <v>2016</v>
      </c>
      <c r="C18483" s="1">
        <f t="shared" si="577"/>
        <v>3</v>
      </c>
      <c r="D18483">
        <v>2615</v>
      </c>
      <c r="E18483" t="s">
        <v>37</v>
      </c>
      <c r="F18483" s="4">
        <v>620000</v>
      </c>
      <c r="G18483" t="s">
        <v>5</v>
      </c>
      <c r="H18483">
        <v>4</v>
      </c>
      <c r="I18483" s="4">
        <f>IF(E18483="Rhode Island", Table1[[#This Row],[price]]*$L$3, IF(E18483="Massachusetts", Table1[[#This Row],[price]]*$L$2, 1))</f>
        <v>620000</v>
      </c>
    </row>
    <row r="18484" spans="1:9" x14ac:dyDescent="0.25">
      <c r="A18484" s="2">
        <v>42629</v>
      </c>
      <c r="B18484" s="1">
        <f t="shared" si="576"/>
        <v>2016</v>
      </c>
      <c r="C18484" s="1">
        <f t="shared" si="577"/>
        <v>3</v>
      </c>
      <c r="D18484">
        <v>2913</v>
      </c>
      <c r="E18484" t="s">
        <v>36</v>
      </c>
      <c r="F18484" s="4">
        <v>625000</v>
      </c>
      <c r="G18484" t="s">
        <v>5</v>
      </c>
      <c r="H18484">
        <v>4</v>
      </c>
      <c r="I18484" s="4">
        <f>IF(E18484="Rhode Island", Table1[[#This Row],[price]]*$L$3, IF(E18484="Massachusetts", Table1[[#This Row],[price]]*$L$2, 1))</f>
        <v>625000</v>
      </c>
    </row>
    <row r="18485" spans="1:9" x14ac:dyDescent="0.25">
      <c r="A18485" s="2">
        <v>42629</v>
      </c>
      <c r="B18485" s="1">
        <f t="shared" si="576"/>
        <v>2016</v>
      </c>
      <c r="C18485" s="1">
        <f t="shared" si="577"/>
        <v>3</v>
      </c>
      <c r="D18485">
        <v>2913</v>
      </c>
      <c r="E18485" t="s">
        <v>36</v>
      </c>
      <c r="F18485" s="4">
        <v>780000</v>
      </c>
      <c r="G18485" t="s">
        <v>5</v>
      </c>
      <c r="H18485">
        <v>5</v>
      </c>
      <c r="I18485" s="4">
        <f>IF(E18485="Rhode Island", Table1[[#This Row],[price]]*$L$3, IF(E18485="Massachusetts", Table1[[#This Row],[price]]*$L$2, 1))</f>
        <v>780000</v>
      </c>
    </row>
    <row r="18486" spans="1:9" x14ac:dyDescent="0.25">
      <c r="A18486" s="2">
        <v>42629</v>
      </c>
      <c r="B18486" s="1">
        <f t="shared" si="576"/>
        <v>2016</v>
      </c>
      <c r="C18486" s="1">
        <f t="shared" si="577"/>
        <v>3</v>
      </c>
      <c r="D18486">
        <v>2914</v>
      </c>
      <c r="E18486" t="s">
        <v>36</v>
      </c>
      <c r="F18486" s="4">
        <v>930000</v>
      </c>
      <c r="G18486" t="s">
        <v>5</v>
      </c>
      <c r="H18486">
        <v>4</v>
      </c>
      <c r="I18486" s="4">
        <f>IF(E18486="Rhode Island", Table1[[#This Row],[price]]*$L$3, IF(E18486="Massachusetts", Table1[[#This Row],[price]]*$L$2, 1))</f>
        <v>930000</v>
      </c>
    </row>
    <row r="18487" spans="1:9" x14ac:dyDescent="0.25">
      <c r="A18487" s="2">
        <v>42629</v>
      </c>
      <c r="B18487" s="1">
        <f t="shared" si="576"/>
        <v>2016</v>
      </c>
      <c r="C18487" s="1">
        <f t="shared" si="577"/>
        <v>3</v>
      </c>
      <c r="D18487">
        <v>2914</v>
      </c>
      <c r="E18487" t="s">
        <v>36</v>
      </c>
      <c r="F18487" s="4">
        <v>960000</v>
      </c>
      <c r="G18487" t="s">
        <v>5</v>
      </c>
      <c r="H18487">
        <v>4</v>
      </c>
      <c r="I18487" s="4">
        <f>IF(E18487="Rhode Island", Table1[[#This Row],[price]]*$L$3, IF(E18487="Massachusetts", Table1[[#This Row],[price]]*$L$2, 1))</f>
        <v>960000</v>
      </c>
    </row>
    <row r="18488" spans="1:9" x14ac:dyDescent="0.25">
      <c r="A18488" s="2">
        <v>42629</v>
      </c>
      <c r="B18488" s="1">
        <f t="shared" si="576"/>
        <v>2016</v>
      </c>
      <c r="C18488" s="1">
        <f t="shared" si="577"/>
        <v>3</v>
      </c>
      <c r="D18488">
        <v>2611</v>
      </c>
      <c r="E18488" t="s">
        <v>37</v>
      </c>
      <c r="F18488" s="4">
        <v>1080000</v>
      </c>
      <c r="G18488" t="s">
        <v>5</v>
      </c>
      <c r="H18488">
        <v>5</v>
      </c>
      <c r="I18488" s="4">
        <f>IF(E18488="Rhode Island", Table1[[#This Row],[price]]*$L$3, IF(E18488="Massachusetts", Table1[[#This Row],[price]]*$L$2, 1))</f>
        <v>1080000</v>
      </c>
    </row>
    <row r="18489" spans="1:9" x14ac:dyDescent="0.25">
      <c r="A18489" s="2">
        <v>42629</v>
      </c>
      <c r="B18489" s="1">
        <f t="shared" si="576"/>
        <v>2016</v>
      </c>
      <c r="C18489" s="1">
        <f t="shared" si="577"/>
        <v>3</v>
      </c>
      <c r="D18489">
        <v>2615</v>
      </c>
      <c r="E18489" t="s">
        <v>37</v>
      </c>
      <c r="F18489" s="4">
        <v>1100000</v>
      </c>
      <c r="G18489" t="s">
        <v>5</v>
      </c>
      <c r="H18489">
        <v>5</v>
      </c>
      <c r="I18489" s="4">
        <f>IF(E18489="Rhode Island", Table1[[#This Row],[price]]*$L$3, IF(E18489="Massachusetts", Table1[[#This Row],[price]]*$L$2, 1))</f>
        <v>1100000</v>
      </c>
    </row>
    <row r="18490" spans="1:9" x14ac:dyDescent="0.25">
      <c r="A18490" s="2">
        <v>42629</v>
      </c>
      <c r="B18490" s="1">
        <f t="shared" si="576"/>
        <v>2016</v>
      </c>
      <c r="C18490" s="1">
        <f t="shared" si="577"/>
        <v>3</v>
      </c>
      <c r="D18490">
        <v>2602</v>
      </c>
      <c r="E18490" t="s">
        <v>37</v>
      </c>
      <c r="F18490" s="4">
        <v>1280000</v>
      </c>
      <c r="G18490" t="s">
        <v>5</v>
      </c>
      <c r="H18490">
        <v>5</v>
      </c>
      <c r="I18490" s="4">
        <f>IF(E18490="Rhode Island", Table1[[#This Row],[price]]*$L$3, IF(E18490="Massachusetts", Table1[[#This Row],[price]]*$L$2, 1))</f>
        <v>1280000</v>
      </c>
    </row>
    <row r="18491" spans="1:9" x14ac:dyDescent="0.25">
      <c r="A18491" s="2">
        <v>42629</v>
      </c>
      <c r="B18491" s="1">
        <f t="shared" si="576"/>
        <v>2016</v>
      </c>
      <c r="C18491" s="1">
        <f t="shared" si="577"/>
        <v>3</v>
      </c>
      <c r="D18491">
        <v>2617</v>
      </c>
      <c r="E18491" t="s">
        <v>37</v>
      </c>
      <c r="F18491" s="4">
        <v>375000</v>
      </c>
      <c r="G18491" t="s">
        <v>6</v>
      </c>
      <c r="H18491">
        <v>2</v>
      </c>
      <c r="I18491" s="4">
        <f>IF(E18491="Rhode Island", Table1[[#This Row],[price]]*$L$3, IF(E18491="Massachusetts", Table1[[#This Row],[price]]*$L$2, 1))</f>
        <v>375000</v>
      </c>
    </row>
    <row r="18492" spans="1:9" x14ac:dyDescent="0.25">
      <c r="A18492" s="2">
        <v>42629</v>
      </c>
      <c r="B18492" s="1">
        <f t="shared" si="576"/>
        <v>2016</v>
      </c>
      <c r="C18492" s="1">
        <f t="shared" si="577"/>
        <v>3</v>
      </c>
      <c r="D18492">
        <v>2603</v>
      </c>
      <c r="E18492" t="s">
        <v>37</v>
      </c>
      <c r="F18492" s="4">
        <v>410000</v>
      </c>
      <c r="G18492" t="s">
        <v>6</v>
      </c>
      <c r="H18492">
        <v>2</v>
      </c>
      <c r="I18492" s="4">
        <f>IF(E18492="Rhode Island", Table1[[#This Row],[price]]*$L$3, IF(E18492="Massachusetts", Table1[[#This Row],[price]]*$L$2, 1))</f>
        <v>410000</v>
      </c>
    </row>
    <row r="18493" spans="1:9" x14ac:dyDescent="0.25">
      <c r="A18493" s="2">
        <v>42629</v>
      </c>
      <c r="B18493" s="1">
        <f t="shared" si="576"/>
        <v>2016</v>
      </c>
      <c r="C18493" s="1">
        <f t="shared" si="577"/>
        <v>3</v>
      </c>
      <c r="D18493">
        <v>2617</v>
      </c>
      <c r="E18493" t="s">
        <v>37</v>
      </c>
      <c r="F18493" s="4">
        <v>440000</v>
      </c>
      <c r="G18493" t="s">
        <v>6</v>
      </c>
      <c r="H18493">
        <v>3</v>
      </c>
      <c r="I18493" s="4">
        <f>IF(E18493="Rhode Island", Table1[[#This Row],[price]]*$L$3, IF(E18493="Massachusetts", Table1[[#This Row],[price]]*$L$2, 1))</f>
        <v>440000</v>
      </c>
    </row>
    <row r="18494" spans="1:9" x14ac:dyDescent="0.25">
      <c r="A18494" s="2">
        <v>42629</v>
      </c>
      <c r="B18494" s="1">
        <f t="shared" si="576"/>
        <v>2016</v>
      </c>
      <c r="C18494" s="1">
        <f t="shared" si="577"/>
        <v>3</v>
      </c>
      <c r="D18494">
        <v>2612</v>
      </c>
      <c r="E18494" t="s">
        <v>37</v>
      </c>
      <c r="F18494" s="4">
        <v>558000</v>
      </c>
      <c r="G18494" t="s">
        <v>6</v>
      </c>
      <c r="H18494">
        <v>2</v>
      </c>
      <c r="I18494" s="4">
        <f>IF(E18494="Rhode Island", Table1[[#This Row],[price]]*$L$3, IF(E18494="Massachusetts", Table1[[#This Row],[price]]*$L$2, 1))</f>
        <v>558000</v>
      </c>
    </row>
    <row r="18495" spans="1:9" x14ac:dyDescent="0.25">
      <c r="A18495" s="2">
        <v>42629</v>
      </c>
      <c r="B18495" s="1">
        <f t="shared" si="576"/>
        <v>2016</v>
      </c>
      <c r="C18495" s="1">
        <f t="shared" si="577"/>
        <v>3</v>
      </c>
      <c r="D18495">
        <v>2612</v>
      </c>
      <c r="E18495" t="s">
        <v>37</v>
      </c>
      <c r="F18495" s="4">
        <v>740000</v>
      </c>
      <c r="G18495" t="s">
        <v>6</v>
      </c>
      <c r="H18495">
        <v>2</v>
      </c>
      <c r="I18495" s="4">
        <f>IF(E18495="Rhode Island", Table1[[#This Row],[price]]*$L$3, IF(E18495="Massachusetts", Table1[[#This Row],[price]]*$L$2, 1))</f>
        <v>740000</v>
      </c>
    </row>
    <row r="18496" spans="1:9" x14ac:dyDescent="0.25">
      <c r="A18496" s="2">
        <v>42629</v>
      </c>
      <c r="B18496" s="1">
        <f t="shared" si="576"/>
        <v>2016</v>
      </c>
      <c r="C18496" s="1">
        <f t="shared" si="577"/>
        <v>3</v>
      </c>
      <c r="D18496">
        <v>2604</v>
      </c>
      <c r="E18496" t="s">
        <v>37</v>
      </c>
      <c r="F18496" s="4">
        <v>950000</v>
      </c>
      <c r="G18496" t="s">
        <v>6</v>
      </c>
      <c r="H18496">
        <v>3</v>
      </c>
      <c r="I18496" s="4">
        <f>IF(E18496="Rhode Island", Table1[[#This Row],[price]]*$L$3, IF(E18496="Massachusetts", Table1[[#This Row],[price]]*$L$2, 1))</f>
        <v>950000</v>
      </c>
    </row>
    <row r="18497" spans="1:9" x14ac:dyDescent="0.25">
      <c r="A18497" s="2">
        <v>42630</v>
      </c>
      <c r="B18497" s="1">
        <f t="shared" si="576"/>
        <v>2016</v>
      </c>
      <c r="C18497" s="1">
        <f t="shared" si="577"/>
        <v>3</v>
      </c>
      <c r="D18497">
        <v>2614</v>
      </c>
      <c r="E18497" t="s">
        <v>37</v>
      </c>
      <c r="F18497" s="4">
        <v>482000</v>
      </c>
      <c r="G18497" t="s">
        <v>5</v>
      </c>
      <c r="H18497">
        <v>3</v>
      </c>
      <c r="I18497" s="4">
        <f>IF(E18497="Rhode Island", Table1[[#This Row],[price]]*$L$3, IF(E18497="Massachusetts", Table1[[#This Row],[price]]*$L$2, 1))</f>
        <v>482000</v>
      </c>
    </row>
    <row r="18498" spans="1:9" x14ac:dyDescent="0.25">
      <c r="A18498" s="2">
        <v>42630</v>
      </c>
      <c r="B18498" s="1">
        <f t="shared" ref="B18498:B18561" si="578">YEAR(A18498)</f>
        <v>2016</v>
      </c>
      <c r="C18498" s="1">
        <f t="shared" ref="C18498:C18561" si="579">ROUNDUP(MONTH(A18498)/3,0)</f>
        <v>3</v>
      </c>
      <c r="D18498">
        <v>2615</v>
      </c>
      <c r="E18498" t="s">
        <v>37</v>
      </c>
      <c r="F18498" s="4">
        <v>501000</v>
      </c>
      <c r="G18498" t="s">
        <v>5</v>
      </c>
      <c r="H18498">
        <v>4</v>
      </c>
      <c r="I18498" s="4">
        <f>IF(E18498="Rhode Island", Table1[[#This Row],[price]]*$L$3, IF(E18498="Massachusetts", Table1[[#This Row],[price]]*$L$2, 1))</f>
        <v>501000</v>
      </c>
    </row>
    <row r="18499" spans="1:9" x14ac:dyDescent="0.25">
      <c r="A18499" s="2">
        <v>42630</v>
      </c>
      <c r="B18499" s="1">
        <f t="shared" si="578"/>
        <v>2016</v>
      </c>
      <c r="C18499" s="1">
        <f t="shared" si="579"/>
        <v>3</v>
      </c>
      <c r="D18499">
        <v>2615</v>
      </c>
      <c r="E18499" t="s">
        <v>37</v>
      </c>
      <c r="F18499" s="4">
        <v>535000</v>
      </c>
      <c r="G18499" t="s">
        <v>5</v>
      </c>
      <c r="H18499">
        <v>3</v>
      </c>
      <c r="I18499" s="4">
        <f>IF(E18499="Rhode Island", Table1[[#This Row],[price]]*$L$3, IF(E18499="Massachusetts", Table1[[#This Row],[price]]*$L$2, 1))</f>
        <v>535000</v>
      </c>
    </row>
    <row r="18500" spans="1:9" x14ac:dyDescent="0.25">
      <c r="A18500" s="2">
        <v>42630</v>
      </c>
      <c r="B18500" s="1">
        <f t="shared" si="578"/>
        <v>2016</v>
      </c>
      <c r="C18500" s="1">
        <f t="shared" si="579"/>
        <v>3</v>
      </c>
      <c r="D18500">
        <v>2611</v>
      </c>
      <c r="E18500" t="s">
        <v>37</v>
      </c>
      <c r="F18500" s="4">
        <v>540000</v>
      </c>
      <c r="G18500" t="s">
        <v>5</v>
      </c>
      <c r="H18500">
        <v>3</v>
      </c>
      <c r="I18500" s="4">
        <f>IF(E18500="Rhode Island", Table1[[#This Row],[price]]*$L$3, IF(E18500="Massachusetts", Table1[[#This Row],[price]]*$L$2, 1))</f>
        <v>540000</v>
      </c>
    </row>
    <row r="18501" spans="1:9" x14ac:dyDescent="0.25">
      <c r="A18501" s="2">
        <v>42630</v>
      </c>
      <c r="B18501" s="1">
        <f t="shared" si="578"/>
        <v>2016</v>
      </c>
      <c r="C18501" s="1">
        <f t="shared" si="579"/>
        <v>3</v>
      </c>
      <c r="D18501">
        <v>2615</v>
      </c>
      <c r="E18501" t="s">
        <v>37</v>
      </c>
      <c r="F18501" s="4">
        <v>588000</v>
      </c>
      <c r="G18501" t="s">
        <v>5</v>
      </c>
      <c r="H18501">
        <v>4</v>
      </c>
      <c r="I18501" s="4">
        <f>IF(E18501="Rhode Island", Table1[[#This Row],[price]]*$L$3, IF(E18501="Massachusetts", Table1[[#This Row],[price]]*$L$2, 1))</f>
        <v>588000</v>
      </c>
    </row>
    <row r="18502" spans="1:9" x14ac:dyDescent="0.25">
      <c r="A18502" s="2">
        <v>42630</v>
      </c>
      <c r="B18502" s="1">
        <f t="shared" si="578"/>
        <v>2016</v>
      </c>
      <c r="C18502" s="1">
        <f t="shared" si="579"/>
        <v>3</v>
      </c>
      <c r="D18502">
        <v>2905</v>
      </c>
      <c r="E18502" t="s">
        <v>36</v>
      </c>
      <c r="F18502" s="4">
        <v>610000</v>
      </c>
      <c r="G18502" t="s">
        <v>5</v>
      </c>
      <c r="H18502">
        <v>4</v>
      </c>
      <c r="I18502" s="4">
        <f>IF(E18502="Rhode Island", Table1[[#This Row],[price]]*$L$3, IF(E18502="Massachusetts", Table1[[#This Row],[price]]*$L$2, 1))</f>
        <v>610000</v>
      </c>
    </row>
    <row r="18503" spans="1:9" x14ac:dyDescent="0.25">
      <c r="A18503" s="2">
        <v>42630</v>
      </c>
      <c r="B18503" s="1">
        <f t="shared" si="578"/>
        <v>2016</v>
      </c>
      <c r="C18503" s="1">
        <f t="shared" si="579"/>
        <v>3</v>
      </c>
      <c r="D18503">
        <v>2615</v>
      </c>
      <c r="E18503" t="s">
        <v>37</v>
      </c>
      <c r="F18503" s="4">
        <v>625000</v>
      </c>
      <c r="G18503" t="s">
        <v>5</v>
      </c>
      <c r="H18503">
        <v>4</v>
      </c>
      <c r="I18503" s="4">
        <f>IF(E18503="Rhode Island", Table1[[#This Row],[price]]*$L$3, IF(E18503="Massachusetts", Table1[[#This Row],[price]]*$L$2, 1))</f>
        <v>625000</v>
      </c>
    </row>
    <row r="18504" spans="1:9" x14ac:dyDescent="0.25">
      <c r="A18504" s="2">
        <v>42630</v>
      </c>
      <c r="B18504" s="1">
        <f t="shared" si="578"/>
        <v>2016</v>
      </c>
      <c r="C18504" s="1">
        <f t="shared" si="579"/>
        <v>3</v>
      </c>
      <c r="D18504">
        <v>2602</v>
      </c>
      <c r="E18504" t="s">
        <v>37</v>
      </c>
      <c r="F18504" s="4">
        <v>660000</v>
      </c>
      <c r="G18504" t="s">
        <v>5</v>
      </c>
      <c r="H18504">
        <v>3</v>
      </c>
      <c r="I18504" s="4">
        <f>IF(E18504="Rhode Island", Table1[[#This Row],[price]]*$L$3, IF(E18504="Massachusetts", Table1[[#This Row],[price]]*$L$2, 1))</f>
        <v>660000</v>
      </c>
    </row>
    <row r="18505" spans="1:9" x14ac:dyDescent="0.25">
      <c r="A18505" s="2">
        <v>42630</v>
      </c>
      <c r="B18505" s="1">
        <f t="shared" si="578"/>
        <v>2016</v>
      </c>
      <c r="C18505" s="1">
        <f t="shared" si="579"/>
        <v>3</v>
      </c>
      <c r="D18505">
        <v>2606</v>
      </c>
      <c r="E18505" t="s">
        <v>37</v>
      </c>
      <c r="F18505" s="4">
        <v>677000</v>
      </c>
      <c r="G18505" t="s">
        <v>5</v>
      </c>
      <c r="H18505">
        <v>3</v>
      </c>
      <c r="I18505" s="4">
        <f>IF(E18505="Rhode Island", Table1[[#This Row],[price]]*$L$3, IF(E18505="Massachusetts", Table1[[#This Row],[price]]*$L$2, 1))</f>
        <v>677000</v>
      </c>
    </row>
    <row r="18506" spans="1:9" x14ac:dyDescent="0.25">
      <c r="A18506" s="2">
        <v>42630</v>
      </c>
      <c r="B18506" s="1">
        <f t="shared" si="578"/>
        <v>2016</v>
      </c>
      <c r="C18506" s="1">
        <f t="shared" si="579"/>
        <v>3</v>
      </c>
      <c r="D18506">
        <v>2602</v>
      </c>
      <c r="E18506" t="s">
        <v>37</v>
      </c>
      <c r="F18506" s="4">
        <v>685000</v>
      </c>
      <c r="G18506" t="s">
        <v>5</v>
      </c>
      <c r="H18506">
        <v>3</v>
      </c>
      <c r="I18506" s="4">
        <f>IF(E18506="Rhode Island", Table1[[#This Row],[price]]*$L$3, IF(E18506="Massachusetts", Table1[[#This Row],[price]]*$L$2, 1))</f>
        <v>685000</v>
      </c>
    </row>
    <row r="18507" spans="1:9" x14ac:dyDescent="0.25">
      <c r="A18507" s="2">
        <v>42630</v>
      </c>
      <c r="B18507" s="1">
        <f t="shared" si="578"/>
        <v>2016</v>
      </c>
      <c r="C18507" s="1">
        <f t="shared" si="579"/>
        <v>3</v>
      </c>
      <c r="D18507">
        <v>2607</v>
      </c>
      <c r="E18507" t="s">
        <v>37</v>
      </c>
      <c r="F18507" s="4">
        <v>750000</v>
      </c>
      <c r="G18507" t="s">
        <v>5</v>
      </c>
      <c r="H18507">
        <v>5</v>
      </c>
      <c r="I18507" s="4">
        <f>IF(E18507="Rhode Island", Table1[[#This Row],[price]]*$L$3, IF(E18507="Massachusetts", Table1[[#This Row],[price]]*$L$2, 1))</f>
        <v>750000</v>
      </c>
    </row>
    <row r="18508" spans="1:9" x14ac:dyDescent="0.25">
      <c r="A18508" s="2">
        <v>42630</v>
      </c>
      <c r="B18508" s="1">
        <f t="shared" si="578"/>
        <v>2016</v>
      </c>
      <c r="C18508" s="1">
        <f t="shared" si="579"/>
        <v>3</v>
      </c>
      <c r="D18508">
        <v>2602</v>
      </c>
      <c r="E18508" t="s">
        <v>37</v>
      </c>
      <c r="F18508" s="4">
        <v>793000</v>
      </c>
      <c r="G18508" t="s">
        <v>5</v>
      </c>
      <c r="H18508">
        <v>3</v>
      </c>
      <c r="I18508" s="4">
        <f>IF(E18508="Rhode Island", Table1[[#This Row],[price]]*$L$3, IF(E18508="Massachusetts", Table1[[#This Row],[price]]*$L$2, 1))</f>
        <v>793000</v>
      </c>
    </row>
    <row r="18509" spans="1:9" x14ac:dyDescent="0.25">
      <c r="A18509" s="2">
        <v>42630</v>
      </c>
      <c r="B18509" s="1">
        <f t="shared" si="578"/>
        <v>2016</v>
      </c>
      <c r="C18509" s="1">
        <f t="shared" si="579"/>
        <v>3</v>
      </c>
      <c r="D18509">
        <v>2605</v>
      </c>
      <c r="E18509" t="s">
        <v>37</v>
      </c>
      <c r="F18509" s="4">
        <v>805000</v>
      </c>
      <c r="G18509" t="s">
        <v>5</v>
      </c>
      <c r="H18509">
        <v>3</v>
      </c>
      <c r="I18509" s="4">
        <f>IF(E18509="Rhode Island", Table1[[#This Row],[price]]*$L$3, IF(E18509="Massachusetts", Table1[[#This Row],[price]]*$L$2, 1))</f>
        <v>805000</v>
      </c>
    </row>
    <row r="18510" spans="1:9" x14ac:dyDescent="0.25">
      <c r="A18510" s="2">
        <v>42630</v>
      </c>
      <c r="B18510" s="1">
        <f t="shared" si="578"/>
        <v>2016</v>
      </c>
      <c r="C18510" s="1">
        <f t="shared" si="579"/>
        <v>3</v>
      </c>
      <c r="D18510">
        <v>2607</v>
      </c>
      <c r="E18510" t="s">
        <v>37</v>
      </c>
      <c r="F18510" s="4">
        <v>821000</v>
      </c>
      <c r="G18510" t="s">
        <v>5</v>
      </c>
      <c r="H18510">
        <v>4</v>
      </c>
      <c r="I18510" s="4">
        <f>IF(E18510="Rhode Island", Table1[[#This Row],[price]]*$L$3, IF(E18510="Massachusetts", Table1[[#This Row],[price]]*$L$2, 1))</f>
        <v>821000</v>
      </c>
    </row>
    <row r="18511" spans="1:9" x14ac:dyDescent="0.25">
      <c r="A18511" s="2">
        <v>42630</v>
      </c>
      <c r="B18511" s="1">
        <f t="shared" si="578"/>
        <v>2016</v>
      </c>
      <c r="C18511" s="1">
        <f t="shared" si="579"/>
        <v>3</v>
      </c>
      <c r="D18511">
        <v>2904</v>
      </c>
      <c r="E18511" t="s">
        <v>36</v>
      </c>
      <c r="F18511" s="4">
        <v>850000</v>
      </c>
      <c r="G18511" t="s">
        <v>5</v>
      </c>
      <c r="H18511">
        <v>5</v>
      </c>
      <c r="I18511" s="4">
        <f>IF(E18511="Rhode Island", Table1[[#This Row],[price]]*$L$3, IF(E18511="Massachusetts", Table1[[#This Row],[price]]*$L$2, 1))</f>
        <v>850000</v>
      </c>
    </row>
    <row r="18512" spans="1:9" x14ac:dyDescent="0.25">
      <c r="A18512" s="2">
        <v>42630</v>
      </c>
      <c r="B18512" s="1">
        <f t="shared" si="578"/>
        <v>2016</v>
      </c>
      <c r="C18512" s="1">
        <f t="shared" si="579"/>
        <v>3</v>
      </c>
      <c r="D18512">
        <v>2904</v>
      </c>
      <c r="E18512" t="s">
        <v>36</v>
      </c>
      <c r="F18512" s="4">
        <v>870000</v>
      </c>
      <c r="G18512" t="s">
        <v>5</v>
      </c>
      <c r="H18512">
        <v>4</v>
      </c>
      <c r="I18512" s="4">
        <f>IF(E18512="Rhode Island", Table1[[#This Row],[price]]*$L$3, IF(E18512="Massachusetts", Table1[[#This Row],[price]]*$L$2, 1))</f>
        <v>870000</v>
      </c>
    </row>
    <row r="18513" spans="1:9" x14ac:dyDescent="0.25">
      <c r="A18513" s="2">
        <v>42630</v>
      </c>
      <c r="B18513" s="1">
        <f t="shared" si="578"/>
        <v>2016</v>
      </c>
      <c r="C18513" s="1">
        <f t="shared" si="579"/>
        <v>3</v>
      </c>
      <c r="D18513">
        <v>2600</v>
      </c>
      <c r="E18513" t="s">
        <v>37</v>
      </c>
      <c r="F18513" s="4">
        <v>960000</v>
      </c>
      <c r="G18513" t="s">
        <v>5</v>
      </c>
      <c r="H18513">
        <v>3</v>
      </c>
      <c r="I18513" s="4">
        <f>IF(E18513="Rhode Island", Table1[[#This Row],[price]]*$L$3, IF(E18513="Massachusetts", Table1[[#This Row],[price]]*$L$2, 1))</f>
        <v>960000</v>
      </c>
    </row>
    <row r="18514" spans="1:9" x14ac:dyDescent="0.25">
      <c r="A18514" s="2">
        <v>42630</v>
      </c>
      <c r="B18514" s="1">
        <f t="shared" si="578"/>
        <v>2016</v>
      </c>
      <c r="C18514" s="1">
        <f t="shared" si="579"/>
        <v>3</v>
      </c>
      <c r="D18514">
        <v>2607</v>
      </c>
      <c r="E18514" t="s">
        <v>37</v>
      </c>
      <c r="F18514" s="4">
        <v>1000000</v>
      </c>
      <c r="G18514" t="s">
        <v>5</v>
      </c>
      <c r="H18514">
        <v>5</v>
      </c>
      <c r="I18514" s="4">
        <f>IF(E18514="Rhode Island", Table1[[#This Row],[price]]*$L$3, IF(E18514="Massachusetts", Table1[[#This Row],[price]]*$L$2, 1))</f>
        <v>1000000</v>
      </c>
    </row>
    <row r="18515" spans="1:9" x14ac:dyDescent="0.25">
      <c r="A18515" s="2">
        <v>42630</v>
      </c>
      <c r="B18515" s="1">
        <f t="shared" si="578"/>
        <v>2016</v>
      </c>
      <c r="C18515" s="1">
        <f t="shared" si="579"/>
        <v>3</v>
      </c>
      <c r="D18515">
        <v>2607</v>
      </c>
      <c r="E18515" t="s">
        <v>37</v>
      </c>
      <c r="F18515" s="4">
        <v>1265000</v>
      </c>
      <c r="G18515" t="s">
        <v>5</v>
      </c>
      <c r="H18515">
        <v>5</v>
      </c>
      <c r="I18515" s="4">
        <f>IF(E18515="Rhode Island", Table1[[#This Row],[price]]*$L$3, IF(E18515="Massachusetts", Table1[[#This Row],[price]]*$L$2, 1))</f>
        <v>1265000</v>
      </c>
    </row>
    <row r="18516" spans="1:9" x14ac:dyDescent="0.25">
      <c r="A18516" s="2">
        <v>42630</v>
      </c>
      <c r="B18516" s="1">
        <f t="shared" si="578"/>
        <v>2016</v>
      </c>
      <c r="C18516" s="1">
        <f t="shared" si="579"/>
        <v>3</v>
      </c>
      <c r="D18516">
        <v>2603</v>
      </c>
      <c r="E18516" t="s">
        <v>37</v>
      </c>
      <c r="F18516" s="4">
        <v>1339000</v>
      </c>
      <c r="G18516" t="s">
        <v>5</v>
      </c>
      <c r="H18516">
        <v>3</v>
      </c>
      <c r="I18516" s="4">
        <f>IF(E18516="Rhode Island", Table1[[#This Row],[price]]*$L$3, IF(E18516="Massachusetts", Table1[[#This Row],[price]]*$L$2, 1))</f>
        <v>1339000</v>
      </c>
    </row>
    <row r="18517" spans="1:9" x14ac:dyDescent="0.25">
      <c r="A18517" s="2">
        <v>42630</v>
      </c>
      <c r="B18517" s="1">
        <f t="shared" si="578"/>
        <v>2016</v>
      </c>
      <c r="C18517" s="1">
        <f t="shared" si="579"/>
        <v>3</v>
      </c>
      <c r="D18517">
        <v>2604</v>
      </c>
      <c r="E18517" t="s">
        <v>37</v>
      </c>
      <c r="F18517" s="4">
        <v>1372000</v>
      </c>
      <c r="G18517" t="s">
        <v>5</v>
      </c>
      <c r="H18517">
        <v>4</v>
      </c>
      <c r="I18517" s="4">
        <f>IF(E18517="Rhode Island", Table1[[#This Row],[price]]*$L$3, IF(E18517="Massachusetts", Table1[[#This Row],[price]]*$L$2, 1))</f>
        <v>1372000</v>
      </c>
    </row>
    <row r="18518" spans="1:9" x14ac:dyDescent="0.25">
      <c r="A18518" s="2">
        <v>42630</v>
      </c>
      <c r="B18518" s="1">
        <f t="shared" si="578"/>
        <v>2016</v>
      </c>
      <c r="C18518" s="1">
        <f t="shared" si="579"/>
        <v>3</v>
      </c>
      <c r="D18518">
        <v>2600</v>
      </c>
      <c r="E18518" t="s">
        <v>37</v>
      </c>
      <c r="F18518" s="4">
        <v>1610000</v>
      </c>
      <c r="G18518" t="s">
        <v>5</v>
      </c>
      <c r="H18518">
        <v>4</v>
      </c>
      <c r="I18518" s="4">
        <f>IF(E18518="Rhode Island", Table1[[#This Row],[price]]*$L$3, IF(E18518="Massachusetts", Table1[[#This Row],[price]]*$L$2, 1))</f>
        <v>1610000</v>
      </c>
    </row>
    <row r="18519" spans="1:9" x14ac:dyDescent="0.25">
      <c r="A18519" s="2">
        <v>42630</v>
      </c>
      <c r="B18519" s="1">
        <f t="shared" si="578"/>
        <v>2016</v>
      </c>
      <c r="C18519" s="1">
        <f t="shared" si="579"/>
        <v>3</v>
      </c>
      <c r="D18519">
        <v>2607</v>
      </c>
      <c r="E18519" t="s">
        <v>37</v>
      </c>
      <c r="F18519" s="4">
        <v>305000</v>
      </c>
      <c r="G18519" t="s">
        <v>6</v>
      </c>
      <c r="H18519">
        <v>2</v>
      </c>
      <c r="I18519" s="4">
        <f>IF(E18519="Rhode Island", Table1[[#This Row],[price]]*$L$3, IF(E18519="Massachusetts", Table1[[#This Row],[price]]*$L$2, 1))</f>
        <v>305000</v>
      </c>
    </row>
    <row r="18520" spans="1:9" x14ac:dyDescent="0.25">
      <c r="A18520" s="2">
        <v>42630</v>
      </c>
      <c r="B18520" s="1">
        <f t="shared" si="578"/>
        <v>2016</v>
      </c>
      <c r="C18520" s="1">
        <f t="shared" si="579"/>
        <v>3</v>
      </c>
      <c r="D18520">
        <v>2615</v>
      </c>
      <c r="E18520" t="s">
        <v>37</v>
      </c>
      <c r="F18520" s="4">
        <v>417000</v>
      </c>
      <c r="G18520" t="s">
        <v>6</v>
      </c>
      <c r="H18520">
        <v>3</v>
      </c>
      <c r="I18520" s="4">
        <f>IF(E18520="Rhode Island", Table1[[#This Row],[price]]*$L$3, IF(E18520="Massachusetts", Table1[[#This Row],[price]]*$L$2, 1))</f>
        <v>417000</v>
      </c>
    </row>
    <row r="18521" spans="1:9" x14ac:dyDescent="0.25">
      <c r="A18521" s="2">
        <v>42632</v>
      </c>
      <c r="B18521" s="1">
        <f t="shared" si="578"/>
        <v>2016</v>
      </c>
      <c r="C18521" s="1">
        <f t="shared" si="579"/>
        <v>3</v>
      </c>
      <c r="D18521">
        <v>2615</v>
      </c>
      <c r="E18521" t="s">
        <v>37</v>
      </c>
      <c r="F18521" s="4">
        <v>385000</v>
      </c>
      <c r="G18521" t="s">
        <v>5</v>
      </c>
      <c r="H18521">
        <v>3</v>
      </c>
      <c r="I18521" s="4">
        <f>IF(E18521="Rhode Island", Table1[[#This Row],[price]]*$L$3, IF(E18521="Massachusetts", Table1[[#This Row],[price]]*$L$2, 1))</f>
        <v>385000</v>
      </c>
    </row>
    <row r="18522" spans="1:9" x14ac:dyDescent="0.25">
      <c r="A18522" s="2">
        <v>42632</v>
      </c>
      <c r="B18522" s="1">
        <f t="shared" si="578"/>
        <v>2016</v>
      </c>
      <c r="C18522" s="1">
        <f t="shared" si="579"/>
        <v>3</v>
      </c>
      <c r="D18522">
        <v>2615</v>
      </c>
      <c r="E18522" t="s">
        <v>37</v>
      </c>
      <c r="F18522" s="4">
        <v>520000</v>
      </c>
      <c r="G18522" t="s">
        <v>5</v>
      </c>
      <c r="H18522">
        <v>4</v>
      </c>
      <c r="I18522" s="4">
        <f>IF(E18522="Rhode Island", Table1[[#This Row],[price]]*$L$3, IF(E18522="Massachusetts", Table1[[#This Row],[price]]*$L$2, 1))</f>
        <v>520000</v>
      </c>
    </row>
    <row r="18523" spans="1:9" x14ac:dyDescent="0.25">
      <c r="A18523" s="2">
        <v>42632</v>
      </c>
      <c r="B18523" s="1">
        <f t="shared" si="578"/>
        <v>2016</v>
      </c>
      <c r="C18523" s="1">
        <f t="shared" si="579"/>
        <v>3</v>
      </c>
      <c r="D18523">
        <v>2611</v>
      </c>
      <c r="E18523" t="s">
        <v>37</v>
      </c>
      <c r="F18523" s="4">
        <v>590000</v>
      </c>
      <c r="G18523" t="s">
        <v>5</v>
      </c>
      <c r="H18523">
        <v>3</v>
      </c>
      <c r="I18523" s="4">
        <f>IF(E18523="Rhode Island", Table1[[#This Row],[price]]*$L$3, IF(E18523="Massachusetts", Table1[[#This Row],[price]]*$L$2, 1))</f>
        <v>590000</v>
      </c>
    </row>
    <row r="18524" spans="1:9" x14ac:dyDescent="0.25">
      <c r="A18524" s="2">
        <v>42632</v>
      </c>
      <c r="B18524" s="1">
        <f t="shared" si="578"/>
        <v>2016</v>
      </c>
      <c r="C18524" s="1">
        <f t="shared" si="579"/>
        <v>3</v>
      </c>
      <c r="D18524">
        <v>2913</v>
      </c>
      <c r="E18524" t="s">
        <v>36</v>
      </c>
      <c r="F18524" s="4">
        <v>630000</v>
      </c>
      <c r="G18524" t="s">
        <v>5</v>
      </c>
      <c r="H18524">
        <v>4</v>
      </c>
      <c r="I18524" s="4">
        <f>IF(E18524="Rhode Island", Table1[[#This Row],[price]]*$L$3, IF(E18524="Massachusetts", Table1[[#This Row],[price]]*$L$2, 1))</f>
        <v>630000</v>
      </c>
    </row>
    <row r="18525" spans="1:9" x14ac:dyDescent="0.25">
      <c r="A18525" s="2">
        <v>42632</v>
      </c>
      <c r="B18525" s="1">
        <f t="shared" si="578"/>
        <v>2016</v>
      </c>
      <c r="C18525" s="1">
        <f t="shared" si="579"/>
        <v>3</v>
      </c>
      <c r="D18525">
        <v>2904</v>
      </c>
      <c r="E18525" t="s">
        <v>36</v>
      </c>
      <c r="F18525" s="4">
        <v>650000</v>
      </c>
      <c r="G18525" t="s">
        <v>5</v>
      </c>
      <c r="H18525">
        <v>3</v>
      </c>
      <c r="I18525" s="4">
        <f>IF(E18525="Rhode Island", Table1[[#This Row],[price]]*$L$3, IF(E18525="Massachusetts", Table1[[#This Row],[price]]*$L$2, 1))</f>
        <v>650000</v>
      </c>
    </row>
    <row r="18526" spans="1:9" x14ac:dyDescent="0.25">
      <c r="A18526" s="2">
        <v>42632</v>
      </c>
      <c r="B18526" s="1">
        <f t="shared" si="578"/>
        <v>2016</v>
      </c>
      <c r="C18526" s="1">
        <f t="shared" si="579"/>
        <v>3</v>
      </c>
      <c r="D18526">
        <v>2611</v>
      </c>
      <c r="E18526" t="s">
        <v>37</v>
      </c>
      <c r="F18526" s="4">
        <v>660000</v>
      </c>
      <c r="G18526" t="s">
        <v>5</v>
      </c>
      <c r="H18526">
        <v>3</v>
      </c>
      <c r="I18526" s="4">
        <f>IF(E18526="Rhode Island", Table1[[#This Row],[price]]*$L$3, IF(E18526="Massachusetts", Table1[[#This Row],[price]]*$L$2, 1))</f>
        <v>660000</v>
      </c>
    </row>
    <row r="18527" spans="1:9" x14ac:dyDescent="0.25">
      <c r="A18527" s="2">
        <v>42632</v>
      </c>
      <c r="B18527" s="1">
        <f t="shared" si="578"/>
        <v>2016</v>
      </c>
      <c r="C18527" s="1">
        <f t="shared" si="579"/>
        <v>3</v>
      </c>
      <c r="D18527">
        <v>2605</v>
      </c>
      <c r="E18527" t="s">
        <v>37</v>
      </c>
      <c r="F18527" s="4">
        <v>850000</v>
      </c>
      <c r="G18527" t="s">
        <v>5</v>
      </c>
      <c r="H18527">
        <v>3</v>
      </c>
      <c r="I18527" s="4">
        <f>IF(E18527="Rhode Island", Table1[[#This Row],[price]]*$L$3, IF(E18527="Massachusetts", Table1[[#This Row],[price]]*$L$2, 1))</f>
        <v>850000</v>
      </c>
    </row>
    <row r="18528" spans="1:9" x14ac:dyDescent="0.25">
      <c r="A18528" s="2">
        <v>42632</v>
      </c>
      <c r="B18528" s="1">
        <f t="shared" si="578"/>
        <v>2016</v>
      </c>
      <c r="C18528" s="1">
        <f t="shared" si="579"/>
        <v>3</v>
      </c>
      <c r="D18528">
        <v>2607</v>
      </c>
      <c r="E18528" t="s">
        <v>37</v>
      </c>
      <c r="F18528" s="4">
        <v>1090000</v>
      </c>
      <c r="G18528" t="s">
        <v>5</v>
      </c>
      <c r="H18528">
        <v>4</v>
      </c>
      <c r="I18528" s="4">
        <f>IF(E18528="Rhode Island", Table1[[#This Row],[price]]*$L$3, IF(E18528="Massachusetts", Table1[[#This Row],[price]]*$L$2, 1))</f>
        <v>1090000</v>
      </c>
    </row>
    <row r="18529" spans="1:9" x14ac:dyDescent="0.25">
      <c r="A18529" s="2">
        <v>42632</v>
      </c>
      <c r="B18529" s="1">
        <f t="shared" si="578"/>
        <v>2016</v>
      </c>
      <c r="C18529" s="1">
        <f t="shared" si="579"/>
        <v>3</v>
      </c>
      <c r="D18529">
        <v>2617</v>
      </c>
      <c r="E18529" t="s">
        <v>37</v>
      </c>
      <c r="F18529" s="4">
        <v>300000</v>
      </c>
      <c r="G18529" t="s">
        <v>6</v>
      </c>
      <c r="H18529">
        <v>1</v>
      </c>
      <c r="I18529" s="4">
        <f>IF(E18529="Rhode Island", Table1[[#This Row],[price]]*$L$3, IF(E18529="Massachusetts", Table1[[#This Row],[price]]*$L$2, 1))</f>
        <v>300000</v>
      </c>
    </row>
    <row r="18530" spans="1:9" x14ac:dyDescent="0.25">
      <c r="A18530" s="2">
        <v>42632</v>
      </c>
      <c r="B18530" s="1">
        <f t="shared" si="578"/>
        <v>2016</v>
      </c>
      <c r="C18530" s="1">
        <f t="shared" si="579"/>
        <v>3</v>
      </c>
      <c r="D18530">
        <v>2602</v>
      </c>
      <c r="E18530" t="s">
        <v>37</v>
      </c>
      <c r="F18530" s="4">
        <v>468000</v>
      </c>
      <c r="G18530" t="s">
        <v>6</v>
      </c>
      <c r="H18530">
        <v>2</v>
      </c>
      <c r="I18530" s="4">
        <f>IF(E18530="Rhode Island", Table1[[#This Row],[price]]*$L$3, IF(E18530="Massachusetts", Table1[[#This Row],[price]]*$L$2, 1))</f>
        <v>468000</v>
      </c>
    </row>
    <row r="18531" spans="1:9" x14ac:dyDescent="0.25">
      <c r="A18531" s="2">
        <v>42632</v>
      </c>
      <c r="B18531" s="1">
        <f t="shared" si="578"/>
        <v>2016</v>
      </c>
      <c r="C18531" s="1">
        <f t="shared" si="579"/>
        <v>3</v>
      </c>
      <c r="D18531">
        <v>2604</v>
      </c>
      <c r="E18531" t="s">
        <v>37</v>
      </c>
      <c r="F18531" s="4">
        <v>630000</v>
      </c>
      <c r="G18531" t="s">
        <v>6</v>
      </c>
      <c r="H18531">
        <v>2</v>
      </c>
      <c r="I18531" s="4">
        <f>IF(E18531="Rhode Island", Table1[[#This Row],[price]]*$L$3, IF(E18531="Massachusetts", Table1[[#This Row],[price]]*$L$2, 1))</f>
        <v>630000</v>
      </c>
    </row>
    <row r="18532" spans="1:9" x14ac:dyDescent="0.25">
      <c r="A18532" s="2">
        <v>42633</v>
      </c>
      <c r="B18532" s="1">
        <f t="shared" si="578"/>
        <v>2016</v>
      </c>
      <c r="C18532" s="1">
        <f t="shared" si="579"/>
        <v>3</v>
      </c>
      <c r="D18532">
        <v>2902</v>
      </c>
      <c r="E18532" t="s">
        <v>36</v>
      </c>
      <c r="F18532" s="4">
        <v>455000</v>
      </c>
      <c r="G18532" t="s">
        <v>5</v>
      </c>
      <c r="H18532">
        <v>3</v>
      </c>
      <c r="I18532" s="4">
        <f>IF(E18532="Rhode Island", Table1[[#This Row],[price]]*$L$3, IF(E18532="Massachusetts", Table1[[#This Row],[price]]*$L$2, 1))</f>
        <v>455000</v>
      </c>
    </row>
    <row r="18533" spans="1:9" x14ac:dyDescent="0.25">
      <c r="A18533" s="2">
        <v>42633</v>
      </c>
      <c r="B18533" s="1">
        <f t="shared" si="578"/>
        <v>2016</v>
      </c>
      <c r="C18533" s="1">
        <f t="shared" si="579"/>
        <v>3</v>
      </c>
      <c r="D18533">
        <v>2914</v>
      </c>
      <c r="E18533" t="s">
        <v>36</v>
      </c>
      <c r="F18533" s="4">
        <v>585000</v>
      </c>
      <c r="G18533" t="s">
        <v>5</v>
      </c>
      <c r="H18533">
        <v>4</v>
      </c>
      <c r="I18533" s="4">
        <f>IF(E18533="Rhode Island", Table1[[#This Row],[price]]*$L$3, IF(E18533="Massachusetts", Table1[[#This Row],[price]]*$L$2, 1))</f>
        <v>585000</v>
      </c>
    </row>
    <row r="18534" spans="1:9" x14ac:dyDescent="0.25">
      <c r="A18534" s="2">
        <v>42633</v>
      </c>
      <c r="B18534" s="1">
        <f t="shared" si="578"/>
        <v>2016</v>
      </c>
      <c r="C18534" s="1">
        <f t="shared" si="579"/>
        <v>3</v>
      </c>
      <c r="D18534">
        <v>2913</v>
      </c>
      <c r="E18534" t="s">
        <v>36</v>
      </c>
      <c r="F18534" s="4">
        <v>650000</v>
      </c>
      <c r="G18534" t="s">
        <v>5</v>
      </c>
      <c r="H18534">
        <v>4</v>
      </c>
      <c r="I18534" s="4">
        <f>IF(E18534="Rhode Island", Table1[[#This Row],[price]]*$L$3, IF(E18534="Massachusetts", Table1[[#This Row],[price]]*$L$2, 1))</f>
        <v>650000</v>
      </c>
    </row>
    <row r="18535" spans="1:9" x14ac:dyDescent="0.25">
      <c r="A18535" s="2">
        <v>42633</v>
      </c>
      <c r="B18535" s="1">
        <f t="shared" si="578"/>
        <v>2016</v>
      </c>
      <c r="C18535" s="1">
        <f t="shared" si="579"/>
        <v>3</v>
      </c>
      <c r="D18535">
        <v>2913</v>
      </c>
      <c r="E18535" t="s">
        <v>36</v>
      </c>
      <c r="F18535" s="4">
        <v>718500</v>
      </c>
      <c r="G18535" t="s">
        <v>5</v>
      </c>
      <c r="H18535">
        <v>4</v>
      </c>
      <c r="I18535" s="4">
        <f>IF(E18535="Rhode Island", Table1[[#This Row],[price]]*$L$3, IF(E18535="Massachusetts", Table1[[#This Row],[price]]*$L$2, 1))</f>
        <v>718500</v>
      </c>
    </row>
    <row r="18536" spans="1:9" x14ac:dyDescent="0.25">
      <c r="A18536" s="2">
        <v>42633</v>
      </c>
      <c r="B18536" s="1">
        <f t="shared" si="578"/>
        <v>2016</v>
      </c>
      <c r="C18536" s="1">
        <f t="shared" si="579"/>
        <v>3</v>
      </c>
      <c r="D18536">
        <v>2614</v>
      </c>
      <c r="E18536" t="s">
        <v>37</v>
      </c>
      <c r="F18536" s="4">
        <v>770000</v>
      </c>
      <c r="G18536" t="s">
        <v>5</v>
      </c>
      <c r="H18536">
        <v>5</v>
      </c>
      <c r="I18536" s="4">
        <f>IF(E18536="Rhode Island", Table1[[#This Row],[price]]*$L$3, IF(E18536="Massachusetts", Table1[[#This Row],[price]]*$L$2, 1))</f>
        <v>770000</v>
      </c>
    </row>
    <row r="18537" spans="1:9" x14ac:dyDescent="0.25">
      <c r="A18537" s="2">
        <v>42633</v>
      </c>
      <c r="B18537" s="1">
        <f t="shared" si="578"/>
        <v>2016</v>
      </c>
      <c r="C18537" s="1">
        <f t="shared" si="579"/>
        <v>3</v>
      </c>
      <c r="D18537">
        <v>2914</v>
      </c>
      <c r="E18537" t="s">
        <v>36</v>
      </c>
      <c r="F18537" s="4">
        <v>812000</v>
      </c>
      <c r="G18537" t="s">
        <v>5</v>
      </c>
      <c r="H18537">
        <v>4</v>
      </c>
      <c r="I18537" s="4">
        <f>IF(E18537="Rhode Island", Table1[[#This Row],[price]]*$L$3, IF(E18537="Massachusetts", Table1[[#This Row],[price]]*$L$2, 1))</f>
        <v>812000</v>
      </c>
    </row>
    <row r="18538" spans="1:9" x14ac:dyDescent="0.25">
      <c r="A18538" s="2">
        <v>42633</v>
      </c>
      <c r="B18538" s="1">
        <f t="shared" si="578"/>
        <v>2016</v>
      </c>
      <c r="C18538" s="1">
        <f t="shared" si="579"/>
        <v>3</v>
      </c>
      <c r="D18538">
        <v>2605</v>
      </c>
      <c r="E18538" t="s">
        <v>37</v>
      </c>
      <c r="F18538" s="4">
        <v>190000</v>
      </c>
      <c r="G18538" t="s">
        <v>6</v>
      </c>
      <c r="H18538">
        <v>1</v>
      </c>
      <c r="I18538" s="4">
        <f>IF(E18538="Rhode Island", Table1[[#This Row],[price]]*$L$3, IF(E18538="Massachusetts", Table1[[#This Row],[price]]*$L$2, 1))</f>
        <v>190000</v>
      </c>
    </row>
    <row r="18539" spans="1:9" x14ac:dyDescent="0.25">
      <c r="A18539" s="2">
        <v>42634</v>
      </c>
      <c r="B18539" s="1">
        <f t="shared" si="578"/>
        <v>2016</v>
      </c>
      <c r="C18539" s="1">
        <f t="shared" si="579"/>
        <v>3</v>
      </c>
      <c r="D18539">
        <v>2906</v>
      </c>
      <c r="E18539" t="s">
        <v>36</v>
      </c>
      <c r="F18539" s="4">
        <v>453000</v>
      </c>
      <c r="G18539" t="s">
        <v>5</v>
      </c>
      <c r="H18539">
        <v>3</v>
      </c>
      <c r="I18539" s="4">
        <f>IF(E18539="Rhode Island", Table1[[#This Row],[price]]*$L$3, IF(E18539="Massachusetts", Table1[[#This Row],[price]]*$L$2, 1))</f>
        <v>453000</v>
      </c>
    </row>
    <row r="18540" spans="1:9" x14ac:dyDescent="0.25">
      <c r="A18540" s="2">
        <v>42634</v>
      </c>
      <c r="B18540" s="1">
        <f t="shared" si="578"/>
        <v>2016</v>
      </c>
      <c r="C18540" s="1">
        <f t="shared" si="579"/>
        <v>3</v>
      </c>
      <c r="D18540">
        <v>2914</v>
      </c>
      <c r="E18540" t="s">
        <v>36</v>
      </c>
      <c r="F18540" s="4">
        <v>466700</v>
      </c>
      <c r="G18540" t="s">
        <v>5</v>
      </c>
      <c r="H18540">
        <v>3</v>
      </c>
      <c r="I18540" s="4">
        <f>IF(E18540="Rhode Island", Table1[[#This Row],[price]]*$L$3, IF(E18540="Massachusetts", Table1[[#This Row],[price]]*$L$2, 1))</f>
        <v>466700</v>
      </c>
    </row>
    <row r="18541" spans="1:9" x14ac:dyDescent="0.25">
      <c r="A18541" s="2">
        <v>42634</v>
      </c>
      <c r="B18541" s="1">
        <f t="shared" si="578"/>
        <v>2016</v>
      </c>
      <c r="C18541" s="1">
        <f t="shared" si="579"/>
        <v>3</v>
      </c>
      <c r="D18541">
        <v>2902</v>
      </c>
      <c r="E18541" t="s">
        <v>36</v>
      </c>
      <c r="F18541" s="4">
        <v>525500</v>
      </c>
      <c r="G18541" t="s">
        <v>5</v>
      </c>
      <c r="H18541">
        <v>4</v>
      </c>
      <c r="I18541" s="4">
        <f>IF(E18541="Rhode Island", Table1[[#This Row],[price]]*$L$3, IF(E18541="Massachusetts", Table1[[#This Row],[price]]*$L$2, 1))</f>
        <v>525500</v>
      </c>
    </row>
    <row r="18542" spans="1:9" x14ac:dyDescent="0.25">
      <c r="A18542" s="2">
        <v>42634</v>
      </c>
      <c r="B18542" s="1">
        <f t="shared" si="578"/>
        <v>2016</v>
      </c>
      <c r="C18542" s="1">
        <f t="shared" si="579"/>
        <v>3</v>
      </c>
      <c r="D18542">
        <v>2914</v>
      </c>
      <c r="E18542" t="s">
        <v>36</v>
      </c>
      <c r="F18542" s="4">
        <v>575500</v>
      </c>
      <c r="G18542" t="s">
        <v>5</v>
      </c>
      <c r="H18542">
        <v>4</v>
      </c>
      <c r="I18542" s="4">
        <f>IF(E18542="Rhode Island", Table1[[#This Row],[price]]*$L$3, IF(E18542="Massachusetts", Table1[[#This Row],[price]]*$L$2, 1))</f>
        <v>575500</v>
      </c>
    </row>
    <row r="18543" spans="1:9" x14ac:dyDescent="0.25">
      <c r="A18543" s="2">
        <v>42634</v>
      </c>
      <c r="B18543" s="1">
        <f t="shared" si="578"/>
        <v>2016</v>
      </c>
      <c r="C18543" s="1">
        <f t="shared" si="579"/>
        <v>3</v>
      </c>
      <c r="D18543">
        <v>2913</v>
      </c>
      <c r="E18543" t="s">
        <v>36</v>
      </c>
      <c r="F18543" s="4">
        <v>603000</v>
      </c>
      <c r="G18543" t="s">
        <v>5</v>
      </c>
      <c r="H18543">
        <v>3</v>
      </c>
      <c r="I18543" s="4">
        <f>IF(E18543="Rhode Island", Table1[[#This Row],[price]]*$L$3, IF(E18543="Massachusetts", Table1[[#This Row],[price]]*$L$2, 1))</f>
        <v>603000</v>
      </c>
    </row>
    <row r="18544" spans="1:9" x14ac:dyDescent="0.25">
      <c r="A18544" s="2">
        <v>42634</v>
      </c>
      <c r="B18544" s="1">
        <f t="shared" si="578"/>
        <v>2016</v>
      </c>
      <c r="C18544" s="1">
        <f t="shared" si="579"/>
        <v>3</v>
      </c>
      <c r="D18544">
        <v>2914</v>
      </c>
      <c r="E18544" t="s">
        <v>36</v>
      </c>
      <c r="F18544" s="4">
        <v>625000</v>
      </c>
      <c r="G18544" t="s">
        <v>5</v>
      </c>
      <c r="H18544">
        <v>4</v>
      </c>
      <c r="I18544" s="4">
        <f>IF(E18544="Rhode Island", Table1[[#This Row],[price]]*$L$3, IF(E18544="Massachusetts", Table1[[#This Row],[price]]*$L$2, 1))</f>
        <v>625000</v>
      </c>
    </row>
    <row r="18545" spans="1:9" x14ac:dyDescent="0.25">
      <c r="A18545" s="2">
        <v>42634</v>
      </c>
      <c r="B18545" s="1">
        <f t="shared" si="578"/>
        <v>2016</v>
      </c>
      <c r="C18545" s="1">
        <f t="shared" si="579"/>
        <v>3</v>
      </c>
      <c r="D18545">
        <v>2617</v>
      </c>
      <c r="E18545" t="s">
        <v>37</v>
      </c>
      <c r="F18545" s="4">
        <v>633000</v>
      </c>
      <c r="G18545" t="s">
        <v>5</v>
      </c>
      <c r="H18545">
        <v>3</v>
      </c>
      <c r="I18545" s="4">
        <f>IF(E18545="Rhode Island", Table1[[#This Row],[price]]*$L$3, IF(E18545="Massachusetts", Table1[[#This Row],[price]]*$L$2, 1))</f>
        <v>633000</v>
      </c>
    </row>
    <row r="18546" spans="1:9" x14ac:dyDescent="0.25">
      <c r="A18546" s="2">
        <v>42634</v>
      </c>
      <c r="B18546" s="1">
        <f t="shared" si="578"/>
        <v>2016</v>
      </c>
      <c r="C18546" s="1">
        <f t="shared" si="579"/>
        <v>3</v>
      </c>
      <c r="D18546">
        <v>2617</v>
      </c>
      <c r="E18546" t="s">
        <v>37</v>
      </c>
      <c r="F18546" s="4">
        <v>641000</v>
      </c>
      <c r="G18546" t="s">
        <v>5</v>
      </c>
      <c r="H18546">
        <v>4</v>
      </c>
      <c r="I18546" s="4">
        <f>IF(E18546="Rhode Island", Table1[[#This Row],[price]]*$L$3, IF(E18546="Massachusetts", Table1[[#This Row],[price]]*$L$2, 1))</f>
        <v>641000</v>
      </c>
    </row>
    <row r="18547" spans="1:9" x14ac:dyDescent="0.25">
      <c r="A18547" s="2">
        <v>42634</v>
      </c>
      <c r="B18547" s="1">
        <f t="shared" si="578"/>
        <v>2016</v>
      </c>
      <c r="C18547" s="1">
        <f t="shared" si="579"/>
        <v>3</v>
      </c>
      <c r="D18547">
        <v>2913</v>
      </c>
      <c r="E18547" t="s">
        <v>36</v>
      </c>
      <c r="F18547" s="4">
        <v>760000</v>
      </c>
      <c r="G18547" t="s">
        <v>5</v>
      </c>
      <c r="H18547">
        <v>4</v>
      </c>
      <c r="I18547" s="4">
        <f>IF(E18547="Rhode Island", Table1[[#This Row],[price]]*$L$3, IF(E18547="Massachusetts", Table1[[#This Row],[price]]*$L$2, 1))</f>
        <v>760000</v>
      </c>
    </row>
    <row r="18548" spans="1:9" x14ac:dyDescent="0.25">
      <c r="A18548" s="2">
        <v>42634</v>
      </c>
      <c r="B18548" s="1">
        <f t="shared" si="578"/>
        <v>2016</v>
      </c>
      <c r="C18548" s="1">
        <f t="shared" si="579"/>
        <v>3</v>
      </c>
      <c r="D18548">
        <v>2611</v>
      </c>
      <c r="E18548" t="s">
        <v>37</v>
      </c>
      <c r="F18548" s="4">
        <v>795000</v>
      </c>
      <c r="G18548" t="s">
        <v>5</v>
      </c>
      <c r="H18548">
        <v>5</v>
      </c>
      <c r="I18548" s="4">
        <f>IF(E18548="Rhode Island", Table1[[#This Row],[price]]*$L$3, IF(E18548="Massachusetts", Table1[[#This Row],[price]]*$L$2, 1))</f>
        <v>795000</v>
      </c>
    </row>
    <row r="18549" spans="1:9" x14ac:dyDescent="0.25">
      <c r="A18549" s="2">
        <v>42634</v>
      </c>
      <c r="B18549" s="1">
        <f t="shared" si="578"/>
        <v>2016</v>
      </c>
      <c r="C18549" s="1">
        <f t="shared" si="579"/>
        <v>3</v>
      </c>
      <c r="D18549">
        <v>2606</v>
      </c>
      <c r="E18549" t="s">
        <v>37</v>
      </c>
      <c r="F18549" s="4">
        <v>272000</v>
      </c>
      <c r="G18549" t="s">
        <v>6</v>
      </c>
      <c r="H18549">
        <v>2</v>
      </c>
      <c r="I18549" s="4">
        <f>IF(E18549="Rhode Island", Table1[[#This Row],[price]]*$L$3, IF(E18549="Massachusetts", Table1[[#This Row],[price]]*$L$2, 1))</f>
        <v>272000</v>
      </c>
    </row>
    <row r="18550" spans="1:9" x14ac:dyDescent="0.25">
      <c r="A18550" s="2">
        <v>42634</v>
      </c>
      <c r="B18550" s="1">
        <f t="shared" si="578"/>
        <v>2016</v>
      </c>
      <c r="C18550" s="1">
        <f t="shared" si="579"/>
        <v>3</v>
      </c>
      <c r="D18550">
        <v>2617</v>
      </c>
      <c r="E18550" t="s">
        <v>37</v>
      </c>
      <c r="F18550" s="4">
        <v>850000</v>
      </c>
      <c r="G18550" t="s">
        <v>6</v>
      </c>
      <c r="H18550">
        <v>3</v>
      </c>
      <c r="I18550" s="4">
        <f>IF(E18550="Rhode Island", Table1[[#This Row],[price]]*$L$3, IF(E18550="Massachusetts", Table1[[#This Row],[price]]*$L$2, 1))</f>
        <v>850000</v>
      </c>
    </row>
    <row r="18551" spans="1:9" x14ac:dyDescent="0.25">
      <c r="A18551" s="2">
        <v>42635</v>
      </c>
      <c r="B18551" s="1">
        <f t="shared" si="578"/>
        <v>2016</v>
      </c>
      <c r="C18551" s="1">
        <f t="shared" si="579"/>
        <v>3</v>
      </c>
      <c r="D18551">
        <v>2913</v>
      </c>
      <c r="E18551" t="s">
        <v>36</v>
      </c>
      <c r="F18551" s="4">
        <v>382000</v>
      </c>
      <c r="G18551" t="s">
        <v>5</v>
      </c>
      <c r="H18551">
        <v>3</v>
      </c>
      <c r="I18551" s="4">
        <f>IF(E18551="Rhode Island", Table1[[#This Row],[price]]*$L$3, IF(E18551="Massachusetts", Table1[[#This Row],[price]]*$L$2, 1))</f>
        <v>382000</v>
      </c>
    </row>
    <row r="18552" spans="1:9" x14ac:dyDescent="0.25">
      <c r="A18552" s="2">
        <v>42635</v>
      </c>
      <c r="B18552" s="1">
        <f t="shared" si="578"/>
        <v>2016</v>
      </c>
      <c r="C18552" s="1">
        <f t="shared" si="579"/>
        <v>3</v>
      </c>
      <c r="D18552">
        <v>2614</v>
      </c>
      <c r="E18552" t="s">
        <v>37</v>
      </c>
      <c r="F18552" s="4">
        <v>500000</v>
      </c>
      <c r="G18552" t="s">
        <v>5</v>
      </c>
      <c r="H18552">
        <v>4</v>
      </c>
      <c r="I18552" s="4">
        <f>IF(E18552="Rhode Island", Table1[[#This Row],[price]]*$L$3, IF(E18552="Massachusetts", Table1[[#This Row],[price]]*$L$2, 1))</f>
        <v>500000</v>
      </c>
    </row>
    <row r="18553" spans="1:9" x14ac:dyDescent="0.25">
      <c r="A18553" s="2">
        <v>42635</v>
      </c>
      <c r="B18553" s="1">
        <f t="shared" si="578"/>
        <v>2016</v>
      </c>
      <c r="C18553" s="1">
        <f t="shared" si="579"/>
        <v>3</v>
      </c>
      <c r="D18553">
        <v>2914</v>
      </c>
      <c r="E18553" t="s">
        <v>36</v>
      </c>
      <c r="F18553" s="4">
        <v>592000</v>
      </c>
      <c r="G18553" t="s">
        <v>5</v>
      </c>
      <c r="H18553">
        <v>4</v>
      </c>
      <c r="I18553" s="4">
        <f>IF(E18553="Rhode Island", Table1[[#This Row],[price]]*$L$3, IF(E18553="Massachusetts", Table1[[#This Row],[price]]*$L$2, 1))</f>
        <v>592000</v>
      </c>
    </row>
    <row r="18554" spans="1:9" x14ac:dyDescent="0.25">
      <c r="A18554" s="2">
        <v>42635</v>
      </c>
      <c r="B18554" s="1">
        <f t="shared" si="578"/>
        <v>2016</v>
      </c>
      <c r="C18554" s="1">
        <f t="shared" si="579"/>
        <v>3</v>
      </c>
      <c r="D18554">
        <v>2617</v>
      </c>
      <c r="E18554" t="s">
        <v>37</v>
      </c>
      <c r="F18554" s="4">
        <v>635000</v>
      </c>
      <c r="G18554" t="s">
        <v>5</v>
      </c>
      <c r="H18554">
        <v>4</v>
      </c>
      <c r="I18554" s="4">
        <f>IF(E18554="Rhode Island", Table1[[#This Row],[price]]*$L$3, IF(E18554="Massachusetts", Table1[[#This Row],[price]]*$L$2, 1))</f>
        <v>635000</v>
      </c>
    </row>
    <row r="18555" spans="1:9" x14ac:dyDescent="0.25">
      <c r="A18555" s="2">
        <v>42635</v>
      </c>
      <c r="B18555" s="1">
        <f t="shared" si="578"/>
        <v>2016</v>
      </c>
      <c r="C18555" s="1">
        <f t="shared" si="579"/>
        <v>3</v>
      </c>
      <c r="D18555">
        <v>2913</v>
      </c>
      <c r="E18555" t="s">
        <v>36</v>
      </c>
      <c r="F18555" s="4">
        <v>660000</v>
      </c>
      <c r="G18555" t="s">
        <v>5</v>
      </c>
      <c r="H18555">
        <v>4</v>
      </c>
      <c r="I18555" s="4">
        <f>IF(E18555="Rhode Island", Table1[[#This Row],[price]]*$L$3, IF(E18555="Massachusetts", Table1[[#This Row],[price]]*$L$2, 1))</f>
        <v>660000</v>
      </c>
    </row>
    <row r="18556" spans="1:9" x14ac:dyDescent="0.25">
      <c r="A18556" s="2">
        <v>42635</v>
      </c>
      <c r="B18556" s="1">
        <f t="shared" si="578"/>
        <v>2016</v>
      </c>
      <c r="C18556" s="1">
        <f t="shared" si="579"/>
        <v>3</v>
      </c>
      <c r="D18556">
        <v>2615</v>
      </c>
      <c r="E18556" t="s">
        <v>37</v>
      </c>
      <c r="F18556" s="4">
        <v>690500</v>
      </c>
      <c r="G18556" t="s">
        <v>5</v>
      </c>
      <c r="H18556">
        <v>5</v>
      </c>
      <c r="I18556" s="4">
        <f>IF(E18556="Rhode Island", Table1[[#This Row],[price]]*$L$3, IF(E18556="Massachusetts", Table1[[#This Row],[price]]*$L$2, 1))</f>
        <v>690500</v>
      </c>
    </row>
    <row r="18557" spans="1:9" x14ac:dyDescent="0.25">
      <c r="A18557" s="2">
        <v>42635</v>
      </c>
      <c r="B18557" s="1">
        <f t="shared" si="578"/>
        <v>2016</v>
      </c>
      <c r="C18557" s="1">
        <f t="shared" si="579"/>
        <v>3</v>
      </c>
      <c r="D18557">
        <v>2602</v>
      </c>
      <c r="E18557" t="s">
        <v>37</v>
      </c>
      <c r="F18557" s="4">
        <v>700000</v>
      </c>
      <c r="G18557" t="s">
        <v>5</v>
      </c>
      <c r="H18557">
        <v>3</v>
      </c>
      <c r="I18557" s="4">
        <f>IF(E18557="Rhode Island", Table1[[#This Row],[price]]*$L$3, IF(E18557="Massachusetts", Table1[[#This Row],[price]]*$L$2, 1))</f>
        <v>700000</v>
      </c>
    </row>
    <row r="18558" spans="1:9" x14ac:dyDescent="0.25">
      <c r="A18558" s="2">
        <v>42635</v>
      </c>
      <c r="B18558" s="1">
        <f t="shared" si="578"/>
        <v>2016</v>
      </c>
      <c r="C18558" s="1">
        <f t="shared" si="579"/>
        <v>3</v>
      </c>
      <c r="D18558">
        <v>2914</v>
      </c>
      <c r="E18558" t="s">
        <v>36</v>
      </c>
      <c r="F18558" s="4">
        <v>715000</v>
      </c>
      <c r="G18558" t="s">
        <v>5</v>
      </c>
      <c r="H18558">
        <v>4</v>
      </c>
      <c r="I18558" s="4">
        <f>IF(E18558="Rhode Island", Table1[[#This Row],[price]]*$L$3, IF(E18558="Massachusetts", Table1[[#This Row],[price]]*$L$2, 1))</f>
        <v>715000</v>
      </c>
    </row>
    <row r="18559" spans="1:9" x14ac:dyDescent="0.25">
      <c r="A18559" s="2">
        <v>42635</v>
      </c>
      <c r="B18559" s="1">
        <f t="shared" si="578"/>
        <v>2016</v>
      </c>
      <c r="C18559" s="1">
        <f t="shared" si="579"/>
        <v>3</v>
      </c>
      <c r="D18559">
        <v>2914</v>
      </c>
      <c r="E18559" t="s">
        <v>36</v>
      </c>
      <c r="F18559" s="4">
        <v>775000</v>
      </c>
      <c r="G18559" t="s">
        <v>5</v>
      </c>
      <c r="H18559">
        <v>4</v>
      </c>
      <c r="I18559" s="4">
        <f>IF(E18559="Rhode Island", Table1[[#This Row],[price]]*$L$3, IF(E18559="Massachusetts", Table1[[#This Row],[price]]*$L$2, 1))</f>
        <v>775000</v>
      </c>
    </row>
    <row r="18560" spans="1:9" x14ac:dyDescent="0.25">
      <c r="A18560" s="2">
        <v>42635</v>
      </c>
      <c r="B18560" s="1">
        <f t="shared" si="578"/>
        <v>2016</v>
      </c>
      <c r="C18560" s="1">
        <f t="shared" si="579"/>
        <v>3</v>
      </c>
      <c r="D18560">
        <v>2602</v>
      </c>
      <c r="E18560" t="s">
        <v>37</v>
      </c>
      <c r="F18560" s="4">
        <v>830000</v>
      </c>
      <c r="G18560" t="s">
        <v>5</v>
      </c>
      <c r="H18560">
        <v>3</v>
      </c>
      <c r="I18560" s="4">
        <f>IF(E18560="Rhode Island", Table1[[#This Row],[price]]*$L$3, IF(E18560="Massachusetts", Table1[[#This Row],[price]]*$L$2, 1))</f>
        <v>830000</v>
      </c>
    </row>
    <row r="18561" spans="1:9" x14ac:dyDescent="0.25">
      <c r="A18561" s="2">
        <v>42635</v>
      </c>
      <c r="B18561" s="1">
        <f t="shared" si="578"/>
        <v>2016</v>
      </c>
      <c r="C18561" s="1">
        <f t="shared" si="579"/>
        <v>3</v>
      </c>
      <c r="D18561">
        <v>2600</v>
      </c>
      <c r="E18561" t="s">
        <v>37</v>
      </c>
      <c r="F18561" s="4">
        <v>1210000</v>
      </c>
      <c r="G18561" t="s">
        <v>5</v>
      </c>
      <c r="H18561">
        <v>2</v>
      </c>
      <c r="I18561" s="4">
        <f>IF(E18561="Rhode Island", Table1[[#This Row],[price]]*$L$3, IF(E18561="Massachusetts", Table1[[#This Row],[price]]*$L$2, 1))</f>
        <v>1210000</v>
      </c>
    </row>
    <row r="18562" spans="1:9" x14ac:dyDescent="0.25">
      <c r="A18562" s="2">
        <v>42635</v>
      </c>
      <c r="B18562" s="1">
        <f t="shared" ref="B18562:B18625" si="580">YEAR(A18562)</f>
        <v>2016</v>
      </c>
      <c r="C18562" s="1">
        <f t="shared" ref="C18562:C18625" si="581">ROUNDUP(MONTH(A18562)/3,0)</f>
        <v>3</v>
      </c>
      <c r="D18562">
        <v>2603</v>
      </c>
      <c r="E18562" t="s">
        <v>37</v>
      </c>
      <c r="F18562" s="4">
        <v>319000</v>
      </c>
      <c r="G18562" t="s">
        <v>6</v>
      </c>
      <c r="H18562">
        <v>1</v>
      </c>
      <c r="I18562" s="4">
        <f>IF(E18562="Rhode Island", Table1[[#This Row],[price]]*$L$3, IF(E18562="Massachusetts", Table1[[#This Row],[price]]*$L$2, 1))</f>
        <v>319000</v>
      </c>
    </row>
    <row r="18563" spans="1:9" x14ac:dyDescent="0.25">
      <c r="A18563" s="2">
        <v>42635</v>
      </c>
      <c r="B18563" s="1">
        <f t="shared" si="580"/>
        <v>2016</v>
      </c>
      <c r="C18563" s="1">
        <f t="shared" si="581"/>
        <v>3</v>
      </c>
      <c r="D18563">
        <v>2615</v>
      </c>
      <c r="E18563" t="s">
        <v>37</v>
      </c>
      <c r="F18563" s="4">
        <v>515000</v>
      </c>
      <c r="G18563" t="s">
        <v>6</v>
      </c>
      <c r="H18563">
        <v>3</v>
      </c>
      <c r="I18563" s="4">
        <f>IF(E18563="Rhode Island", Table1[[#This Row],[price]]*$L$3, IF(E18563="Massachusetts", Table1[[#This Row],[price]]*$L$2, 1))</f>
        <v>515000</v>
      </c>
    </row>
    <row r="18564" spans="1:9" x14ac:dyDescent="0.25">
      <c r="A18564" s="2">
        <v>42636</v>
      </c>
      <c r="B18564" s="1">
        <f t="shared" si="580"/>
        <v>2016</v>
      </c>
      <c r="C18564" s="1">
        <f t="shared" si="581"/>
        <v>3</v>
      </c>
      <c r="D18564">
        <v>2906</v>
      </c>
      <c r="E18564" t="s">
        <v>36</v>
      </c>
      <c r="F18564" s="4">
        <v>440000</v>
      </c>
      <c r="G18564" t="s">
        <v>5</v>
      </c>
      <c r="H18564">
        <v>3</v>
      </c>
      <c r="I18564" s="4">
        <f>IF(E18564="Rhode Island", Table1[[#This Row],[price]]*$L$3, IF(E18564="Massachusetts", Table1[[#This Row],[price]]*$L$2, 1))</f>
        <v>440000</v>
      </c>
    </row>
    <row r="18565" spans="1:9" x14ac:dyDescent="0.25">
      <c r="A18565" s="2">
        <v>42636</v>
      </c>
      <c r="B18565" s="1">
        <f t="shared" si="580"/>
        <v>2016</v>
      </c>
      <c r="C18565" s="1">
        <f t="shared" si="581"/>
        <v>3</v>
      </c>
      <c r="D18565">
        <v>2905</v>
      </c>
      <c r="E18565" t="s">
        <v>36</v>
      </c>
      <c r="F18565" s="4">
        <v>513000</v>
      </c>
      <c r="G18565" t="s">
        <v>5</v>
      </c>
      <c r="H18565">
        <v>4</v>
      </c>
      <c r="I18565" s="4">
        <f>IF(E18565="Rhode Island", Table1[[#This Row],[price]]*$L$3, IF(E18565="Massachusetts", Table1[[#This Row],[price]]*$L$2, 1))</f>
        <v>513000</v>
      </c>
    </row>
    <row r="18566" spans="1:9" x14ac:dyDescent="0.25">
      <c r="A18566" s="2">
        <v>42636</v>
      </c>
      <c r="B18566" s="1">
        <f t="shared" si="580"/>
        <v>2016</v>
      </c>
      <c r="C18566" s="1">
        <f t="shared" si="581"/>
        <v>3</v>
      </c>
      <c r="D18566">
        <v>2914</v>
      </c>
      <c r="E18566" t="s">
        <v>36</v>
      </c>
      <c r="F18566" s="4">
        <v>573000</v>
      </c>
      <c r="G18566" t="s">
        <v>5</v>
      </c>
      <c r="H18566">
        <v>3</v>
      </c>
      <c r="I18566" s="4">
        <f>IF(E18566="Rhode Island", Table1[[#This Row],[price]]*$L$3, IF(E18566="Massachusetts", Table1[[#This Row],[price]]*$L$2, 1))</f>
        <v>573000</v>
      </c>
    </row>
    <row r="18567" spans="1:9" x14ac:dyDescent="0.25">
      <c r="A18567" s="2">
        <v>42636</v>
      </c>
      <c r="B18567" s="1">
        <f t="shared" si="580"/>
        <v>2016</v>
      </c>
      <c r="C18567" s="1">
        <f t="shared" si="581"/>
        <v>3</v>
      </c>
      <c r="D18567">
        <v>2902</v>
      </c>
      <c r="E18567" t="s">
        <v>36</v>
      </c>
      <c r="F18567" s="4">
        <v>810000</v>
      </c>
      <c r="G18567" t="s">
        <v>5</v>
      </c>
      <c r="H18567">
        <v>3</v>
      </c>
      <c r="I18567" s="4">
        <f>IF(E18567="Rhode Island", Table1[[#This Row],[price]]*$L$3, IF(E18567="Massachusetts", Table1[[#This Row],[price]]*$L$2, 1))</f>
        <v>810000</v>
      </c>
    </row>
    <row r="18568" spans="1:9" x14ac:dyDescent="0.25">
      <c r="A18568" s="2">
        <v>42636</v>
      </c>
      <c r="B18568" s="1">
        <f t="shared" si="580"/>
        <v>2016</v>
      </c>
      <c r="C18568" s="1">
        <f t="shared" si="581"/>
        <v>3</v>
      </c>
      <c r="D18568">
        <v>2601</v>
      </c>
      <c r="E18568" t="s">
        <v>37</v>
      </c>
      <c r="F18568" s="4">
        <v>475000</v>
      </c>
      <c r="G18568" t="s">
        <v>6</v>
      </c>
      <c r="H18568">
        <v>1</v>
      </c>
      <c r="I18568" s="4">
        <f>IF(E18568="Rhode Island", Table1[[#This Row],[price]]*$L$3, IF(E18568="Massachusetts", Table1[[#This Row],[price]]*$L$2, 1))</f>
        <v>475000</v>
      </c>
    </row>
    <row r="18569" spans="1:9" x14ac:dyDescent="0.25">
      <c r="A18569" s="2">
        <v>42637</v>
      </c>
      <c r="B18569" s="1">
        <f t="shared" si="580"/>
        <v>2016</v>
      </c>
      <c r="C18569" s="1">
        <f t="shared" si="581"/>
        <v>3</v>
      </c>
      <c r="D18569">
        <v>2615</v>
      </c>
      <c r="E18569" t="s">
        <v>37</v>
      </c>
      <c r="F18569" s="4">
        <v>381000</v>
      </c>
      <c r="G18569" t="s">
        <v>5</v>
      </c>
      <c r="H18569">
        <v>2</v>
      </c>
      <c r="I18569" s="4">
        <f>IF(E18569="Rhode Island", Table1[[#This Row],[price]]*$L$3, IF(E18569="Massachusetts", Table1[[#This Row],[price]]*$L$2, 1))</f>
        <v>381000</v>
      </c>
    </row>
    <row r="18570" spans="1:9" x14ac:dyDescent="0.25">
      <c r="A18570" s="2">
        <v>42637</v>
      </c>
      <c r="B18570" s="1">
        <f t="shared" si="580"/>
        <v>2016</v>
      </c>
      <c r="C18570" s="1">
        <f t="shared" si="581"/>
        <v>3</v>
      </c>
      <c r="D18570">
        <v>2904</v>
      </c>
      <c r="E18570" t="s">
        <v>36</v>
      </c>
      <c r="F18570" s="4">
        <v>448000</v>
      </c>
      <c r="G18570" t="s">
        <v>5</v>
      </c>
      <c r="H18570">
        <v>3</v>
      </c>
      <c r="I18570" s="4">
        <f>IF(E18570="Rhode Island", Table1[[#This Row],[price]]*$L$3, IF(E18570="Massachusetts", Table1[[#This Row],[price]]*$L$2, 1))</f>
        <v>448000</v>
      </c>
    </row>
    <row r="18571" spans="1:9" x14ac:dyDescent="0.25">
      <c r="A18571" s="2">
        <v>42637</v>
      </c>
      <c r="B18571" s="1">
        <f t="shared" si="580"/>
        <v>2016</v>
      </c>
      <c r="C18571" s="1">
        <f t="shared" si="581"/>
        <v>3</v>
      </c>
      <c r="D18571">
        <v>2615</v>
      </c>
      <c r="E18571" t="s">
        <v>37</v>
      </c>
      <c r="F18571" s="4">
        <v>480000</v>
      </c>
      <c r="G18571" t="s">
        <v>5</v>
      </c>
      <c r="H18571">
        <v>3</v>
      </c>
      <c r="I18571" s="4">
        <f>IF(E18571="Rhode Island", Table1[[#This Row],[price]]*$L$3, IF(E18571="Massachusetts", Table1[[#This Row],[price]]*$L$2, 1))</f>
        <v>480000</v>
      </c>
    </row>
    <row r="18572" spans="1:9" x14ac:dyDescent="0.25">
      <c r="A18572" s="2">
        <v>42637</v>
      </c>
      <c r="B18572" s="1">
        <f t="shared" si="580"/>
        <v>2016</v>
      </c>
      <c r="C18572" s="1">
        <f t="shared" si="581"/>
        <v>3</v>
      </c>
      <c r="D18572">
        <v>2902</v>
      </c>
      <c r="E18572" t="s">
        <v>36</v>
      </c>
      <c r="F18572" s="4">
        <v>535000</v>
      </c>
      <c r="G18572" t="s">
        <v>5</v>
      </c>
      <c r="H18572">
        <v>3</v>
      </c>
      <c r="I18572" s="4">
        <f>IF(E18572="Rhode Island", Table1[[#This Row],[price]]*$L$3, IF(E18572="Massachusetts", Table1[[#This Row],[price]]*$L$2, 1))</f>
        <v>535000</v>
      </c>
    </row>
    <row r="18573" spans="1:9" x14ac:dyDescent="0.25">
      <c r="A18573" s="2">
        <v>42637</v>
      </c>
      <c r="B18573" s="1">
        <f t="shared" si="580"/>
        <v>2016</v>
      </c>
      <c r="C18573" s="1">
        <f t="shared" si="581"/>
        <v>3</v>
      </c>
      <c r="D18573">
        <v>2914</v>
      </c>
      <c r="E18573" t="s">
        <v>36</v>
      </c>
      <c r="F18573" s="4">
        <v>560000</v>
      </c>
      <c r="G18573" t="s">
        <v>5</v>
      </c>
      <c r="H18573">
        <v>4</v>
      </c>
      <c r="I18573" s="4">
        <f>IF(E18573="Rhode Island", Table1[[#This Row],[price]]*$L$3, IF(E18573="Massachusetts", Table1[[#This Row],[price]]*$L$2, 1))</f>
        <v>560000</v>
      </c>
    </row>
    <row r="18574" spans="1:9" x14ac:dyDescent="0.25">
      <c r="A18574" s="2">
        <v>42637</v>
      </c>
      <c r="B18574" s="1">
        <f t="shared" si="580"/>
        <v>2016</v>
      </c>
      <c r="C18574" s="1">
        <f t="shared" si="581"/>
        <v>3</v>
      </c>
      <c r="D18574">
        <v>2615</v>
      </c>
      <c r="E18574" t="s">
        <v>37</v>
      </c>
      <c r="F18574" s="4">
        <v>585000</v>
      </c>
      <c r="G18574" t="s">
        <v>5</v>
      </c>
      <c r="H18574">
        <v>3</v>
      </c>
      <c r="I18574" s="4">
        <f>IF(E18574="Rhode Island", Table1[[#This Row],[price]]*$L$3, IF(E18574="Massachusetts", Table1[[#This Row],[price]]*$L$2, 1))</f>
        <v>585000</v>
      </c>
    </row>
    <row r="18575" spans="1:9" x14ac:dyDescent="0.25">
      <c r="A18575" s="2">
        <v>42637</v>
      </c>
      <c r="B18575" s="1">
        <f t="shared" si="580"/>
        <v>2016</v>
      </c>
      <c r="C18575" s="1">
        <f t="shared" si="581"/>
        <v>3</v>
      </c>
      <c r="D18575">
        <v>2617</v>
      </c>
      <c r="E18575" t="s">
        <v>37</v>
      </c>
      <c r="F18575" s="4">
        <v>610000</v>
      </c>
      <c r="G18575" t="s">
        <v>5</v>
      </c>
      <c r="H18575">
        <v>3</v>
      </c>
      <c r="I18575" s="4">
        <f>IF(E18575="Rhode Island", Table1[[#This Row],[price]]*$L$3, IF(E18575="Massachusetts", Table1[[#This Row],[price]]*$L$2, 1))</f>
        <v>610000</v>
      </c>
    </row>
    <row r="18576" spans="1:9" x14ac:dyDescent="0.25">
      <c r="A18576" s="2">
        <v>42637</v>
      </c>
      <c r="B18576" s="1">
        <f t="shared" si="580"/>
        <v>2016</v>
      </c>
      <c r="C18576" s="1">
        <f t="shared" si="581"/>
        <v>3</v>
      </c>
      <c r="D18576">
        <v>2615</v>
      </c>
      <c r="E18576" t="s">
        <v>37</v>
      </c>
      <c r="F18576" s="4">
        <v>622000</v>
      </c>
      <c r="G18576" t="s">
        <v>5</v>
      </c>
      <c r="H18576">
        <v>4</v>
      </c>
      <c r="I18576" s="4">
        <f>IF(E18576="Rhode Island", Table1[[#This Row],[price]]*$L$3, IF(E18576="Massachusetts", Table1[[#This Row],[price]]*$L$2, 1))</f>
        <v>622000</v>
      </c>
    </row>
    <row r="18577" spans="1:9" x14ac:dyDescent="0.25">
      <c r="A18577" s="2">
        <v>42637</v>
      </c>
      <c r="B18577" s="1">
        <f t="shared" si="580"/>
        <v>2016</v>
      </c>
      <c r="C18577" s="1">
        <f t="shared" si="581"/>
        <v>3</v>
      </c>
      <c r="D18577">
        <v>2611</v>
      </c>
      <c r="E18577" t="s">
        <v>37</v>
      </c>
      <c r="F18577" s="4">
        <v>628000</v>
      </c>
      <c r="G18577" t="s">
        <v>5</v>
      </c>
      <c r="H18577">
        <v>3</v>
      </c>
      <c r="I18577" s="4">
        <f>IF(E18577="Rhode Island", Table1[[#This Row],[price]]*$L$3, IF(E18577="Massachusetts", Table1[[#This Row],[price]]*$L$2, 1))</f>
        <v>628000</v>
      </c>
    </row>
    <row r="18578" spans="1:9" x14ac:dyDescent="0.25">
      <c r="A18578" s="2">
        <v>42637</v>
      </c>
      <c r="B18578" s="1">
        <f t="shared" si="580"/>
        <v>2016</v>
      </c>
      <c r="C18578" s="1">
        <f t="shared" si="581"/>
        <v>3</v>
      </c>
      <c r="D18578">
        <v>2905</v>
      </c>
      <c r="E18578" t="s">
        <v>36</v>
      </c>
      <c r="F18578" s="4">
        <v>631000</v>
      </c>
      <c r="G18578" t="s">
        <v>5</v>
      </c>
      <c r="H18578">
        <v>4</v>
      </c>
      <c r="I18578" s="4">
        <f>IF(E18578="Rhode Island", Table1[[#This Row],[price]]*$L$3, IF(E18578="Massachusetts", Table1[[#This Row],[price]]*$L$2, 1))</f>
        <v>631000</v>
      </c>
    </row>
    <row r="18579" spans="1:9" x14ac:dyDescent="0.25">
      <c r="A18579" s="2">
        <v>42637</v>
      </c>
      <c r="B18579" s="1">
        <f t="shared" si="580"/>
        <v>2016</v>
      </c>
      <c r="C18579" s="1">
        <f t="shared" si="581"/>
        <v>3</v>
      </c>
      <c r="D18579">
        <v>2617</v>
      </c>
      <c r="E18579" t="s">
        <v>37</v>
      </c>
      <c r="F18579" s="4">
        <v>638000</v>
      </c>
      <c r="G18579" t="s">
        <v>5</v>
      </c>
      <c r="H18579">
        <v>4</v>
      </c>
      <c r="I18579" s="4">
        <f>IF(E18579="Rhode Island", Table1[[#This Row],[price]]*$L$3, IF(E18579="Massachusetts", Table1[[#This Row],[price]]*$L$2, 1))</f>
        <v>638000</v>
      </c>
    </row>
    <row r="18580" spans="1:9" x14ac:dyDescent="0.25">
      <c r="A18580" s="2">
        <v>42637</v>
      </c>
      <c r="B18580" s="1">
        <f t="shared" si="580"/>
        <v>2016</v>
      </c>
      <c r="C18580" s="1">
        <f t="shared" si="581"/>
        <v>3</v>
      </c>
      <c r="D18580">
        <v>2615</v>
      </c>
      <c r="E18580" t="s">
        <v>37</v>
      </c>
      <c r="F18580" s="4">
        <v>652000</v>
      </c>
      <c r="G18580" t="s">
        <v>5</v>
      </c>
      <c r="H18580">
        <v>4</v>
      </c>
      <c r="I18580" s="4">
        <f>IF(E18580="Rhode Island", Table1[[#This Row],[price]]*$L$3, IF(E18580="Massachusetts", Table1[[#This Row],[price]]*$L$2, 1))</f>
        <v>652000</v>
      </c>
    </row>
    <row r="18581" spans="1:9" x14ac:dyDescent="0.25">
      <c r="A18581" s="2">
        <v>42637</v>
      </c>
      <c r="B18581" s="1">
        <f t="shared" si="580"/>
        <v>2016</v>
      </c>
      <c r="C18581" s="1">
        <f t="shared" si="581"/>
        <v>3</v>
      </c>
      <c r="D18581">
        <v>2615</v>
      </c>
      <c r="E18581" t="s">
        <v>37</v>
      </c>
      <c r="F18581" s="4">
        <v>698000</v>
      </c>
      <c r="G18581" t="s">
        <v>5</v>
      </c>
      <c r="H18581">
        <v>5</v>
      </c>
      <c r="I18581" s="4">
        <f>IF(E18581="Rhode Island", Table1[[#This Row],[price]]*$L$3, IF(E18581="Massachusetts", Table1[[#This Row],[price]]*$L$2, 1))</f>
        <v>698000</v>
      </c>
    </row>
    <row r="18582" spans="1:9" x14ac:dyDescent="0.25">
      <c r="A18582" s="2">
        <v>42637</v>
      </c>
      <c r="B18582" s="1">
        <f t="shared" si="580"/>
        <v>2016</v>
      </c>
      <c r="C18582" s="1">
        <f t="shared" si="581"/>
        <v>3</v>
      </c>
      <c r="D18582">
        <v>2605</v>
      </c>
      <c r="E18582" t="s">
        <v>37</v>
      </c>
      <c r="F18582" s="4">
        <v>722000</v>
      </c>
      <c r="G18582" t="s">
        <v>5</v>
      </c>
      <c r="H18582">
        <v>3</v>
      </c>
      <c r="I18582" s="4">
        <f>IF(E18582="Rhode Island", Table1[[#This Row],[price]]*$L$3, IF(E18582="Massachusetts", Table1[[#This Row],[price]]*$L$2, 1))</f>
        <v>722000</v>
      </c>
    </row>
    <row r="18583" spans="1:9" x14ac:dyDescent="0.25">
      <c r="A18583" s="2">
        <v>42637</v>
      </c>
      <c r="B18583" s="1">
        <f t="shared" si="580"/>
        <v>2016</v>
      </c>
      <c r="C18583" s="1">
        <f t="shared" si="581"/>
        <v>3</v>
      </c>
      <c r="D18583">
        <v>2903</v>
      </c>
      <c r="E18583" t="s">
        <v>36</v>
      </c>
      <c r="F18583" s="4">
        <v>725000</v>
      </c>
      <c r="G18583" t="s">
        <v>5</v>
      </c>
      <c r="H18583">
        <v>4</v>
      </c>
      <c r="I18583" s="4">
        <f>IF(E18583="Rhode Island", Table1[[#This Row],[price]]*$L$3, IF(E18583="Massachusetts", Table1[[#This Row],[price]]*$L$2, 1))</f>
        <v>725000</v>
      </c>
    </row>
    <row r="18584" spans="1:9" x14ac:dyDescent="0.25">
      <c r="A18584" s="2">
        <v>42637</v>
      </c>
      <c r="B18584" s="1">
        <f t="shared" si="580"/>
        <v>2016</v>
      </c>
      <c r="C18584" s="1">
        <f t="shared" si="581"/>
        <v>3</v>
      </c>
      <c r="D18584">
        <v>2617</v>
      </c>
      <c r="E18584" t="s">
        <v>37</v>
      </c>
      <c r="F18584" s="4">
        <v>730000</v>
      </c>
      <c r="G18584" t="s">
        <v>5</v>
      </c>
      <c r="H18584">
        <v>4</v>
      </c>
      <c r="I18584" s="4">
        <f>IF(E18584="Rhode Island", Table1[[#This Row],[price]]*$L$3, IF(E18584="Massachusetts", Table1[[#This Row],[price]]*$L$2, 1))</f>
        <v>730000</v>
      </c>
    </row>
    <row r="18585" spans="1:9" x14ac:dyDescent="0.25">
      <c r="A18585" s="2">
        <v>42637</v>
      </c>
      <c r="B18585" s="1">
        <f t="shared" si="580"/>
        <v>2016</v>
      </c>
      <c r="C18585" s="1">
        <f t="shared" si="581"/>
        <v>3</v>
      </c>
      <c r="D18585">
        <v>2602</v>
      </c>
      <c r="E18585" t="s">
        <v>37</v>
      </c>
      <c r="F18585" s="4">
        <v>775000</v>
      </c>
      <c r="G18585" t="s">
        <v>5</v>
      </c>
      <c r="H18585">
        <v>3</v>
      </c>
      <c r="I18585" s="4">
        <f>IF(E18585="Rhode Island", Table1[[#This Row],[price]]*$L$3, IF(E18585="Massachusetts", Table1[[#This Row],[price]]*$L$2, 1))</f>
        <v>775000</v>
      </c>
    </row>
    <row r="18586" spans="1:9" x14ac:dyDescent="0.25">
      <c r="A18586" s="2">
        <v>42637</v>
      </c>
      <c r="B18586" s="1">
        <f t="shared" si="580"/>
        <v>2016</v>
      </c>
      <c r="C18586" s="1">
        <f t="shared" si="581"/>
        <v>3</v>
      </c>
      <c r="D18586">
        <v>2602</v>
      </c>
      <c r="E18586" t="s">
        <v>37</v>
      </c>
      <c r="F18586" s="4">
        <v>810000</v>
      </c>
      <c r="G18586" t="s">
        <v>5</v>
      </c>
      <c r="H18586">
        <v>3</v>
      </c>
      <c r="I18586" s="4">
        <f>IF(E18586="Rhode Island", Table1[[#This Row],[price]]*$L$3, IF(E18586="Massachusetts", Table1[[#This Row],[price]]*$L$2, 1))</f>
        <v>810000</v>
      </c>
    </row>
    <row r="18587" spans="1:9" x14ac:dyDescent="0.25">
      <c r="A18587" s="2">
        <v>42637</v>
      </c>
      <c r="B18587" s="1">
        <f t="shared" si="580"/>
        <v>2016</v>
      </c>
      <c r="C18587" s="1">
        <f t="shared" si="581"/>
        <v>3</v>
      </c>
      <c r="D18587">
        <v>2605</v>
      </c>
      <c r="E18587" t="s">
        <v>37</v>
      </c>
      <c r="F18587" s="4">
        <v>820000</v>
      </c>
      <c r="G18587" t="s">
        <v>5</v>
      </c>
      <c r="H18587">
        <v>3</v>
      </c>
      <c r="I18587" s="4">
        <f>IF(E18587="Rhode Island", Table1[[#This Row],[price]]*$L$3, IF(E18587="Massachusetts", Table1[[#This Row],[price]]*$L$2, 1))</f>
        <v>820000</v>
      </c>
    </row>
    <row r="18588" spans="1:9" x14ac:dyDescent="0.25">
      <c r="A18588" s="2">
        <v>42637</v>
      </c>
      <c r="B18588" s="1">
        <f t="shared" si="580"/>
        <v>2016</v>
      </c>
      <c r="C18588" s="1">
        <f t="shared" si="581"/>
        <v>3</v>
      </c>
      <c r="D18588">
        <v>2607</v>
      </c>
      <c r="E18588" t="s">
        <v>37</v>
      </c>
      <c r="F18588" s="4">
        <v>835000</v>
      </c>
      <c r="G18588" t="s">
        <v>5</v>
      </c>
      <c r="H18588">
        <v>4</v>
      </c>
      <c r="I18588" s="4">
        <f>IF(E18588="Rhode Island", Table1[[#This Row],[price]]*$L$3, IF(E18588="Massachusetts", Table1[[#This Row],[price]]*$L$2, 1))</f>
        <v>835000</v>
      </c>
    </row>
    <row r="18589" spans="1:9" x14ac:dyDescent="0.25">
      <c r="A18589" s="2">
        <v>42637</v>
      </c>
      <c r="B18589" s="1">
        <f t="shared" si="580"/>
        <v>2016</v>
      </c>
      <c r="C18589" s="1">
        <f t="shared" si="581"/>
        <v>3</v>
      </c>
      <c r="D18589">
        <v>2914</v>
      </c>
      <c r="E18589" t="s">
        <v>36</v>
      </c>
      <c r="F18589" s="4">
        <v>865000</v>
      </c>
      <c r="G18589" t="s">
        <v>5</v>
      </c>
      <c r="H18589">
        <v>4</v>
      </c>
      <c r="I18589" s="4">
        <f>IF(E18589="Rhode Island", Table1[[#This Row],[price]]*$L$3, IF(E18589="Massachusetts", Table1[[#This Row],[price]]*$L$2, 1))</f>
        <v>865000</v>
      </c>
    </row>
    <row r="18590" spans="1:9" x14ac:dyDescent="0.25">
      <c r="A18590" s="2">
        <v>42637</v>
      </c>
      <c r="B18590" s="1">
        <f t="shared" si="580"/>
        <v>2016</v>
      </c>
      <c r="C18590" s="1">
        <f t="shared" si="581"/>
        <v>3</v>
      </c>
      <c r="D18590">
        <v>2614</v>
      </c>
      <c r="E18590" t="s">
        <v>37</v>
      </c>
      <c r="F18590" s="4">
        <v>890000</v>
      </c>
      <c r="G18590" t="s">
        <v>5</v>
      </c>
      <c r="H18590">
        <v>3</v>
      </c>
      <c r="I18590" s="4">
        <f>IF(E18590="Rhode Island", Table1[[#This Row],[price]]*$L$3, IF(E18590="Massachusetts", Table1[[#This Row],[price]]*$L$2, 1))</f>
        <v>890000</v>
      </c>
    </row>
    <row r="18591" spans="1:9" x14ac:dyDescent="0.25">
      <c r="A18591" s="2">
        <v>42637</v>
      </c>
      <c r="B18591" s="1">
        <f t="shared" si="580"/>
        <v>2016</v>
      </c>
      <c r="C18591" s="1">
        <f t="shared" si="581"/>
        <v>3</v>
      </c>
      <c r="D18591">
        <v>2602</v>
      </c>
      <c r="E18591" t="s">
        <v>37</v>
      </c>
      <c r="F18591" s="4">
        <v>1300000</v>
      </c>
      <c r="G18591" t="s">
        <v>5</v>
      </c>
      <c r="H18591">
        <v>4</v>
      </c>
      <c r="I18591" s="4">
        <f>IF(E18591="Rhode Island", Table1[[#This Row],[price]]*$L$3, IF(E18591="Massachusetts", Table1[[#This Row],[price]]*$L$2, 1))</f>
        <v>1300000</v>
      </c>
    </row>
    <row r="18592" spans="1:9" x14ac:dyDescent="0.25">
      <c r="A18592" s="2">
        <v>42637</v>
      </c>
      <c r="B18592" s="1">
        <f t="shared" si="580"/>
        <v>2016</v>
      </c>
      <c r="C18592" s="1">
        <f t="shared" si="581"/>
        <v>3</v>
      </c>
      <c r="D18592">
        <v>2612</v>
      </c>
      <c r="E18592" t="s">
        <v>37</v>
      </c>
      <c r="F18592" s="4">
        <v>1310000</v>
      </c>
      <c r="G18592" t="s">
        <v>5</v>
      </c>
      <c r="H18592">
        <v>4</v>
      </c>
      <c r="I18592" s="4">
        <f>IF(E18592="Rhode Island", Table1[[#This Row],[price]]*$L$3, IF(E18592="Massachusetts", Table1[[#This Row],[price]]*$L$2, 1))</f>
        <v>1310000</v>
      </c>
    </row>
    <row r="18593" spans="1:9" x14ac:dyDescent="0.25">
      <c r="A18593" s="2">
        <v>42637</v>
      </c>
      <c r="B18593" s="1">
        <f t="shared" si="580"/>
        <v>2016</v>
      </c>
      <c r="C18593" s="1">
        <f t="shared" si="581"/>
        <v>3</v>
      </c>
      <c r="D18593">
        <v>2612</v>
      </c>
      <c r="E18593" t="s">
        <v>37</v>
      </c>
      <c r="F18593" s="4">
        <v>1345000</v>
      </c>
      <c r="G18593" t="s">
        <v>5</v>
      </c>
      <c r="H18593">
        <v>3</v>
      </c>
      <c r="I18593" s="4">
        <f>IF(E18593="Rhode Island", Table1[[#This Row],[price]]*$L$3, IF(E18593="Massachusetts", Table1[[#This Row],[price]]*$L$2, 1))</f>
        <v>1345000</v>
      </c>
    </row>
    <row r="18594" spans="1:9" x14ac:dyDescent="0.25">
      <c r="A18594" s="2">
        <v>42637</v>
      </c>
      <c r="B18594" s="1">
        <f t="shared" si="580"/>
        <v>2016</v>
      </c>
      <c r="C18594" s="1">
        <f t="shared" si="581"/>
        <v>3</v>
      </c>
      <c r="D18594">
        <v>2602</v>
      </c>
      <c r="E18594" t="s">
        <v>37</v>
      </c>
      <c r="F18594" s="4">
        <v>1425000</v>
      </c>
      <c r="G18594" t="s">
        <v>5</v>
      </c>
      <c r="H18594">
        <v>5</v>
      </c>
      <c r="I18594" s="4">
        <f>IF(E18594="Rhode Island", Table1[[#This Row],[price]]*$L$3, IF(E18594="Massachusetts", Table1[[#This Row],[price]]*$L$2, 1))</f>
        <v>1425000</v>
      </c>
    </row>
    <row r="18595" spans="1:9" x14ac:dyDescent="0.25">
      <c r="A18595" s="2">
        <v>42637</v>
      </c>
      <c r="B18595" s="1">
        <f t="shared" si="580"/>
        <v>2016</v>
      </c>
      <c r="C18595" s="1">
        <f t="shared" si="581"/>
        <v>3</v>
      </c>
      <c r="D18595">
        <v>2603</v>
      </c>
      <c r="E18595" t="s">
        <v>37</v>
      </c>
      <c r="F18595" s="4">
        <v>1590000</v>
      </c>
      <c r="G18595" t="s">
        <v>5</v>
      </c>
      <c r="H18595">
        <v>4</v>
      </c>
      <c r="I18595" s="4">
        <f>IF(E18595="Rhode Island", Table1[[#This Row],[price]]*$L$3, IF(E18595="Massachusetts", Table1[[#This Row],[price]]*$L$2, 1))</f>
        <v>1590000</v>
      </c>
    </row>
    <row r="18596" spans="1:9" x14ac:dyDescent="0.25">
      <c r="A18596" s="2">
        <v>42637</v>
      </c>
      <c r="B18596" s="1">
        <f t="shared" si="580"/>
        <v>2016</v>
      </c>
      <c r="C18596" s="1">
        <f t="shared" si="581"/>
        <v>3</v>
      </c>
      <c r="D18596">
        <v>2611</v>
      </c>
      <c r="E18596" t="s">
        <v>37</v>
      </c>
      <c r="F18596" s="4">
        <v>1610000</v>
      </c>
      <c r="G18596" t="s">
        <v>5</v>
      </c>
      <c r="H18596">
        <v>5</v>
      </c>
      <c r="I18596" s="4">
        <f>IF(E18596="Rhode Island", Table1[[#This Row],[price]]*$L$3, IF(E18596="Massachusetts", Table1[[#This Row],[price]]*$L$2, 1))</f>
        <v>1610000</v>
      </c>
    </row>
    <row r="18597" spans="1:9" x14ac:dyDescent="0.25">
      <c r="A18597" s="2">
        <v>42637</v>
      </c>
      <c r="B18597" s="1">
        <f t="shared" si="580"/>
        <v>2016</v>
      </c>
      <c r="C18597" s="1">
        <f t="shared" si="581"/>
        <v>3</v>
      </c>
      <c r="D18597">
        <v>2603</v>
      </c>
      <c r="E18597" t="s">
        <v>37</v>
      </c>
      <c r="F18597" s="4">
        <v>2100000</v>
      </c>
      <c r="G18597" t="s">
        <v>5</v>
      </c>
      <c r="H18597">
        <v>3</v>
      </c>
      <c r="I18597" s="4">
        <f>IF(E18597="Rhode Island", Table1[[#This Row],[price]]*$L$3, IF(E18597="Massachusetts", Table1[[#This Row],[price]]*$L$2, 1))</f>
        <v>2100000</v>
      </c>
    </row>
    <row r="18598" spans="1:9" x14ac:dyDescent="0.25">
      <c r="A18598" s="2">
        <v>42637</v>
      </c>
      <c r="B18598" s="1">
        <f t="shared" si="580"/>
        <v>2016</v>
      </c>
      <c r="C18598" s="1">
        <f t="shared" si="581"/>
        <v>3</v>
      </c>
      <c r="D18598">
        <v>2900</v>
      </c>
      <c r="E18598" t="s">
        <v>37</v>
      </c>
      <c r="F18598" s="4">
        <v>355000</v>
      </c>
      <c r="G18598" t="s">
        <v>6</v>
      </c>
      <c r="H18598">
        <v>2</v>
      </c>
      <c r="I18598" s="4">
        <f>IF(E18598="Rhode Island", Table1[[#This Row],[price]]*$L$3, IF(E18598="Massachusetts", Table1[[#This Row],[price]]*$L$2, 1))</f>
        <v>355000</v>
      </c>
    </row>
    <row r="18599" spans="1:9" x14ac:dyDescent="0.25">
      <c r="A18599" s="2">
        <v>42638</v>
      </c>
      <c r="B18599" s="1">
        <f t="shared" si="580"/>
        <v>2016</v>
      </c>
      <c r="C18599" s="1">
        <f t="shared" si="581"/>
        <v>3</v>
      </c>
      <c r="D18599">
        <v>2600</v>
      </c>
      <c r="E18599" t="s">
        <v>37</v>
      </c>
      <c r="F18599" s="4">
        <v>750000</v>
      </c>
      <c r="G18599" t="s">
        <v>5</v>
      </c>
      <c r="H18599">
        <v>2</v>
      </c>
      <c r="I18599" s="4">
        <f>IF(E18599="Rhode Island", Table1[[#This Row],[price]]*$L$3, IF(E18599="Massachusetts", Table1[[#This Row],[price]]*$L$2, 1))</f>
        <v>750000</v>
      </c>
    </row>
    <row r="18600" spans="1:9" x14ac:dyDescent="0.25">
      <c r="A18600" s="2">
        <v>42639</v>
      </c>
      <c r="B18600" s="1">
        <f t="shared" si="580"/>
        <v>2016</v>
      </c>
      <c r="C18600" s="1">
        <f t="shared" si="581"/>
        <v>3</v>
      </c>
      <c r="D18600">
        <v>2611</v>
      </c>
      <c r="E18600" t="s">
        <v>37</v>
      </c>
      <c r="F18600" s="4">
        <v>965000</v>
      </c>
      <c r="G18600" t="s">
        <v>5</v>
      </c>
      <c r="H18600">
        <v>4</v>
      </c>
      <c r="I18600" s="4">
        <f>IF(E18600="Rhode Island", Table1[[#This Row],[price]]*$L$3, IF(E18600="Massachusetts", Table1[[#This Row],[price]]*$L$2, 1))</f>
        <v>965000</v>
      </c>
    </row>
    <row r="18601" spans="1:9" x14ac:dyDescent="0.25">
      <c r="A18601" s="2">
        <v>42640</v>
      </c>
      <c r="B18601" s="1">
        <f t="shared" si="580"/>
        <v>2016</v>
      </c>
      <c r="C18601" s="1">
        <f t="shared" si="581"/>
        <v>3</v>
      </c>
      <c r="D18601">
        <v>2615</v>
      </c>
      <c r="E18601" t="s">
        <v>37</v>
      </c>
      <c r="F18601" s="4">
        <v>551000</v>
      </c>
      <c r="G18601" t="s">
        <v>5</v>
      </c>
      <c r="H18601">
        <v>3</v>
      </c>
      <c r="I18601" s="4">
        <f>IF(E18601="Rhode Island", Table1[[#This Row],[price]]*$L$3, IF(E18601="Massachusetts", Table1[[#This Row],[price]]*$L$2, 1))</f>
        <v>551000</v>
      </c>
    </row>
    <row r="18602" spans="1:9" x14ac:dyDescent="0.25">
      <c r="A18602" s="2">
        <v>42640</v>
      </c>
      <c r="B18602" s="1">
        <f t="shared" si="580"/>
        <v>2016</v>
      </c>
      <c r="C18602" s="1">
        <f t="shared" si="581"/>
        <v>3</v>
      </c>
      <c r="D18602">
        <v>2602</v>
      </c>
      <c r="E18602" t="s">
        <v>37</v>
      </c>
      <c r="F18602" s="4">
        <v>690000</v>
      </c>
      <c r="G18602" t="s">
        <v>5</v>
      </c>
      <c r="H18602">
        <v>3</v>
      </c>
      <c r="I18602" s="4">
        <f>IF(E18602="Rhode Island", Table1[[#This Row],[price]]*$L$3, IF(E18602="Massachusetts", Table1[[#This Row],[price]]*$L$2, 1))</f>
        <v>690000</v>
      </c>
    </row>
    <row r="18603" spans="1:9" x14ac:dyDescent="0.25">
      <c r="A18603" s="2">
        <v>42640</v>
      </c>
      <c r="B18603" s="1">
        <f t="shared" si="580"/>
        <v>2016</v>
      </c>
      <c r="C18603" s="1">
        <f t="shared" si="581"/>
        <v>3</v>
      </c>
      <c r="D18603">
        <v>2602</v>
      </c>
      <c r="E18603" t="s">
        <v>37</v>
      </c>
      <c r="F18603" s="4">
        <v>707000</v>
      </c>
      <c r="G18603" t="s">
        <v>5</v>
      </c>
      <c r="H18603">
        <v>3</v>
      </c>
      <c r="I18603" s="4">
        <f>IF(E18603="Rhode Island", Table1[[#This Row],[price]]*$L$3, IF(E18603="Massachusetts", Table1[[#This Row],[price]]*$L$2, 1))</f>
        <v>707000</v>
      </c>
    </row>
    <row r="18604" spans="1:9" x14ac:dyDescent="0.25">
      <c r="A18604" s="2">
        <v>42640</v>
      </c>
      <c r="B18604" s="1">
        <f t="shared" si="580"/>
        <v>2016</v>
      </c>
      <c r="C18604" s="1">
        <f t="shared" si="581"/>
        <v>3</v>
      </c>
      <c r="D18604">
        <v>2602</v>
      </c>
      <c r="E18604" t="s">
        <v>37</v>
      </c>
      <c r="F18604" s="4">
        <v>720000</v>
      </c>
      <c r="G18604" t="s">
        <v>5</v>
      </c>
      <c r="H18604">
        <v>3</v>
      </c>
      <c r="I18604" s="4">
        <f>IF(E18604="Rhode Island", Table1[[#This Row],[price]]*$L$3, IF(E18604="Massachusetts", Table1[[#This Row],[price]]*$L$2, 1))</f>
        <v>720000</v>
      </c>
    </row>
    <row r="18605" spans="1:9" x14ac:dyDescent="0.25">
      <c r="A18605" s="2">
        <v>42640</v>
      </c>
      <c r="B18605" s="1">
        <f t="shared" si="580"/>
        <v>2016</v>
      </c>
      <c r="C18605" s="1">
        <f t="shared" si="581"/>
        <v>3</v>
      </c>
      <c r="D18605">
        <v>2615</v>
      </c>
      <c r="E18605" t="s">
        <v>37</v>
      </c>
      <c r="F18605" s="4">
        <v>730000</v>
      </c>
      <c r="G18605" t="s">
        <v>5</v>
      </c>
      <c r="H18605">
        <v>4</v>
      </c>
      <c r="I18605" s="4">
        <f>IF(E18605="Rhode Island", Table1[[#This Row],[price]]*$L$3, IF(E18605="Massachusetts", Table1[[#This Row],[price]]*$L$2, 1))</f>
        <v>730000</v>
      </c>
    </row>
    <row r="18606" spans="1:9" x14ac:dyDescent="0.25">
      <c r="A18606" s="2">
        <v>42640</v>
      </c>
      <c r="B18606" s="1">
        <f t="shared" si="580"/>
        <v>2016</v>
      </c>
      <c r="C18606" s="1">
        <f t="shared" si="581"/>
        <v>3</v>
      </c>
      <c r="D18606">
        <v>2605</v>
      </c>
      <c r="E18606" t="s">
        <v>37</v>
      </c>
      <c r="F18606" s="4">
        <v>730000</v>
      </c>
      <c r="G18606" t="s">
        <v>5</v>
      </c>
      <c r="H18606">
        <v>3</v>
      </c>
      <c r="I18606" s="4">
        <f>IF(E18606="Rhode Island", Table1[[#This Row],[price]]*$L$3, IF(E18606="Massachusetts", Table1[[#This Row],[price]]*$L$2, 1))</f>
        <v>730000</v>
      </c>
    </row>
    <row r="18607" spans="1:9" x14ac:dyDescent="0.25">
      <c r="A18607" s="2">
        <v>42640</v>
      </c>
      <c r="B18607" s="1">
        <f t="shared" si="580"/>
        <v>2016</v>
      </c>
      <c r="C18607" s="1">
        <f t="shared" si="581"/>
        <v>3</v>
      </c>
      <c r="D18607">
        <v>2607</v>
      </c>
      <c r="E18607" t="s">
        <v>37</v>
      </c>
      <c r="F18607" s="4">
        <v>735000</v>
      </c>
      <c r="G18607" t="s">
        <v>5</v>
      </c>
      <c r="H18607">
        <v>4</v>
      </c>
      <c r="I18607" s="4">
        <f>IF(E18607="Rhode Island", Table1[[#This Row],[price]]*$L$3, IF(E18607="Massachusetts", Table1[[#This Row],[price]]*$L$2, 1))</f>
        <v>735000</v>
      </c>
    </row>
    <row r="18608" spans="1:9" x14ac:dyDescent="0.25">
      <c r="A18608" s="2">
        <v>42640</v>
      </c>
      <c r="B18608" s="1">
        <f t="shared" si="580"/>
        <v>2016</v>
      </c>
      <c r="C18608" s="1">
        <f t="shared" si="581"/>
        <v>3</v>
      </c>
      <c r="D18608">
        <v>2607</v>
      </c>
      <c r="E18608" t="s">
        <v>37</v>
      </c>
      <c r="F18608" s="4">
        <v>800000</v>
      </c>
      <c r="G18608" t="s">
        <v>5</v>
      </c>
      <c r="H18608">
        <v>4</v>
      </c>
      <c r="I18608" s="4">
        <f>IF(E18608="Rhode Island", Table1[[#This Row],[price]]*$L$3, IF(E18608="Massachusetts", Table1[[#This Row],[price]]*$L$2, 1))</f>
        <v>800000</v>
      </c>
    </row>
    <row r="18609" spans="1:9" x14ac:dyDescent="0.25">
      <c r="A18609" s="2">
        <v>42640</v>
      </c>
      <c r="B18609" s="1">
        <f t="shared" si="580"/>
        <v>2016</v>
      </c>
      <c r="C18609" s="1">
        <f t="shared" si="581"/>
        <v>3</v>
      </c>
      <c r="D18609">
        <v>2607</v>
      </c>
      <c r="E18609" t="s">
        <v>37</v>
      </c>
      <c r="F18609" s="4">
        <v>881000</v>
      </c>
      <c r="G18609" t="s">
        <v>5</v>
      </c>
      <c r="H18609">
        <v>4</v>
      </c>
      <c r="I18609" s="4">
        <f>IF(E18609="Rhode Island", Table1[[#This Row],[price]]*$L$3, IF(E18609="Massachusetts", Table1[[#This Row],[price]]*$L$2, 1))</f>
        <v>881000</v>
      </c>
    </row>
    <row r="18610" spans="1:9" x14ac:dyDescent="0.25">
      <c r="A18610" s="2">
        <v>42640</v>
      </c>
      <c r="B18610" s="1">
        <f t="shared" si="580"/>
        <v>2016</v>
      </c>
      <c r="C18610" s="1">
        <f t="shared" si="581"/>
        <v>3</v>
      </c>
      <c r="D18610">
        <v>2602</v>
      </c>
      <c r="E18610" t="s">
        <v>37</v>
      </c>
      <c r="F18610" s="4">
        <v>900000</v>
      </c>
      <c r="G18610" t="s">
        <v>5</v>
      </c>
      <c r="H18610">
        <v>3</v>
      </c>
      <c r="I18610" s="4">
        <f>IF(E18610="Rhode Island", Table1[[#This Row],[price]]*$L$3, IF(E18610="Massachusetts", Table1[[#This Row],[price]]*$L$2, 1))</f>
        <v>900000</v>
      </c>
    </row>
    <row r="18611" spans="1:9" x14ac:dyDescent="0.25">
      <c r="A18611" s="2">
        <v>42640</v>
      </c>
      <c r="B18611" s="1">
        <f t="shared" si="580"/>
        <v>2016</v>
      </c>
      <c r="C18611" s="1">
        <f t="shared" si="581"/>
        <v>3</v>
      </c>
      <c r="D18611">
        <v>2617</v>
      </c>
      <c r="E18611" t="s">
        <v>37</v>
      </c>
      <c r="F18611" s="4">
        <v>283000</v>
      </c>
      <c r="G18611" t="s">
        <v>6</v>
      </c>
      <c r="H18611">
        <v>1</v>
      </c>
      <c r="I18611" s="4">
        <f>IF(E18611="Rhode Island", Table1[[#This Row],[price]]*$L$3, IF(E18611="Massachusetts", Table1[[#This Row],[price]]*$L$2, 1))</f>
        <v>283000</v>
      </c>
    </row>
    <row r="18612" spans="1:9" x14ac:dyDescent="0.25">
      <c r="A18612" s="2">
        <v>42641</v>
      </c>
      <c r="B18612" s="1">
        <f t="shared" si="580"/>
        <v>2016</v>
      </c>
      <c r="C18612" s="1">
        <f t="shared" si="581"/>
        <v>3</v>
      </c>
      <c r="D18612">
        <v>2905</v>
      </c>
      <c r="E18612" t="s">
        <v>36</v>
      </c>
      <c r="F18612" s="4">
        <v>403500</v>
      </c>
      <c r="G18612" t="s">
        <v>5</v>
      </c>
      <c r="H18612">
        <v>3</v>
      </c>
      <c r="I18612" s="4">
        <f>IF(E18612="Rhode Island", Table1[[#This Row],[price]]*$L$3, IF(E18612="Massachusetts", Table1[[#This Row],[price]]*$L$2, 1))</f>
        <v>403500</v>
      </c>
    </row>
    <row r="18613" spans="1:9" x14ac:dyDescent="0.25">
      <c r="A18613" s="2">
        <v>42641</v>
      </c>
      <c r="B18613" s="1">
        <f t="shared" si="580"/>
        <v>2016</v>
      </c>
      <c r="C18613" s="1">
        <f t="shared" si="581"/>
        <v>3</v>
      </c>
      <c r="D18613">
        <v>2611</v>
      </c>
      <c r="E18613" t="s">
        <v>37</v>
      </c>
      <c r="F18613" s="4">
        <v>519000</v>
      </c>
      <c r="G18613" t="s">
        <v>5</v>
      </c>
      <c r="H18613">
        <v>3</v>
      </c>
      <c r="I18613" s="4">
        <f>IF(E18613="Rhode Island", Table1[[#This Row],[price]]*$L$3, IF(E18613="Massachusetts", Table1[[#This Row],[price]]*$L$2, 1))</f>
        <v>519000</v>
      </c>
    </row>
    <row r="18614" spans="1:9" x14ac:dyDescent="0.25">
      <c r="A18614" s="2">
        <v>42641</v>
      </c>
      <c r="B18614" s="1">
        <f t="shared" si="580"/>
        <v>2016</v>
      </c>
      <c r="C18614" s="1">
        <f t="shared" si="581"/>
        <v>3</v>
      </c>
      <c r="D18614">
        <v>2903</v>
      </c>
      <c r="E18614" t="s">
        <v>36</v>
      </c>
      <c r="F18614" s="4">
        <v>537000</v>
      </c>
      <c r="G18614" t="s">
        <v>5</v>
      </c>
      <c r="H18614">
        <v>4</v>
      </c>
      <c r="I18614" s="4">
        <f>IF(E18614="Rhode Island", Table1[[#This Row],[price]]*$L$3, IF(E18614="Massachusetts", Table1[[#This Row],[price]]*$L$2, 1))</f>
        <v>537000</v>
      </c>
    </row>
    <row r="18615" spans="1:9" x14ac:dyDescent="0.25">
      <c r="A18615" s="2">
        <v>42641</v>
      </c>
      <c r="B18615" s="1">
        <f t="shared" si="580"/>
        <v>2016</v>
      </c>
      <c r="C18615" s="1">
        <f t="shared" si="581"/>
        <v>3</v>
      </c>
      <c r="D18615">
        <v>2905</v>
      </c>
      <c r="E18615" t="s">
        <v>36</v>
      </c>
      <c r="F18615" s="4">
        <v>550000</v>
      </c>
      <c r="G18615" t="s">
        <v>5</v>
      </c>
      <c r="H18615">
        <v>5</v>
      </c>
      <c r="I18615" s="4">
        <f>IF(E18615="Rhode Island", Table1[[#This Row],[price]]*$L$3, IF(E18615="Massachusetts", Table1[[#This Row],[price]]*$L$2, 1))</f>
        <v>550000</v>
      </c>
    </row>
    <row r="18616" spans="1:9" x14ac:dyDescent="0.25">
      <c r="A18616" s="2">
        <v>42641</v>
      </c>
      <c r="B18616" s="1">
        <f t="shared" si="580"/>
        <v>2016</v>
      </c>
      <c r="C18616" s="1">
        <f t="shared" si="581"/>
        <v>3</v>
      </c>
      <c r="D18616">
        <v>2902</v>
      </c>
      <c r="E18616" t="s">
        <v>36</v>
      </c>
      <c r="F18616" s="4">
        <v>560000</v>
      </c>
      <c r="G18616" t="s">
        <v>5</v>
      </c>
      <c r="H18616">
        <v>4</v>
      </c>
      <c r="I18616" s="4">
        <f>IF(E18616="Rhode Island", Table1[[#This Row],[price]]*$L$3, IF(E18616="Massachusetts", Table1[[#This Row],[price]]*$L$2, 1))</f>
        <v>560000</v>
      </c>
    </row>
    <row r="18617" spans="1:9" x14ac:dyDescent="0.25">
      <c r="A18617" s="2">
        <v>42641</v>
      </c>
      <c r="B18617" s="1">
        <f t="shared" si="580"/>
        <v>2016</v>
      </c>
      <c r="C18617" s="1">
        <f t="shared" si="581"/>
        <v>3</v>
      </c>
      <c r="D18617">
        <v>2913</v>
      </c>
      <c r="E18617" t="s">
        <v>36</v>
      </c>
      <c r="F18617" s="4">
        <v>570000</v>
      </c>
      <c r="G18617" t="s">
        <v>5</v>
      </c>
      <c r="H18617">
        <v>3</v>
      </c>
      <c r="I18617" s="4">
        <f>IF(E18617="Rhode Island", Table1[[#This Row],[price]]*$L$3, IF(E18617="Massachusetts", Table1[[#This Row],[price]]*$L$2, 1))</f>
        <v>570000</v>
      </c>
    </row>
    <row r="18618" spans="1:9" x14ac:dyDescent="0.25">
      <c r="A18618" s="2">
        <v>42641</v>
      </c>
      <c r="B18618" s="1">
        <f t="shared" si="580"/>
        <v>2016</v>
      </c>
      <c r="C18618" s="1">
        <f t="shared" si="581"/>
        <v>3</v>
      </c>
      <c r="D18618">
        <v>2914</v>
      </c>
      <c r="E18618" t="s">
        <v>36</v>
      </c>
      <c r="F18618" s="4">
        <v>585000</v>
      </c>
      <c r="G18618" t="s">
        <v>5</v>
      </c>
      <c r="H18618">
        <v>4</v>
      </c>
      <c r="I18618" s="4">
        <f>IF(E18618="Rhode Island", Table1[[#This Row],[price]]*$L$3, IF(E18618="Massachusetts", Table1[[#This Row],[price]]*$L$2, 1))</f>
        <v>585000</v>
      </c>
    </row>
    <row r="18619" spans="1:9" x14ac:dyDescent="0.25">
      <c r="A18619" s="2">
        <v>42641</v>
      </c>
      <c r="B18619" s="1">
        <f t="shared" si="580"/>
        <v>2016</v>
      </c>
      <c r="C18619" s="1">
        <f t="shared" si="581"/>
        <v>3</v>
      </c>
      <c r="D18619">
        <v>2914</v>
      </c>
      <c r="E18619" t="s">
        <v>36</v>
      </c>
      <c r="F18619" s="4">
        <v>725500</v>
      </c>
      <c r="G18619" t="s">
        <v>5</v>
      </c>
      <c r="H18619">
        <v>4</v>
      </c>
      <c r="I18619" s="4">
        <f>IF(E18619="Rhode Island", Table1[[#This Row],[price]]*$L$3, IF(E18619="Massachusetts", Table1[[#This Row],[price]]*$L$2, 1))</f>
        <v>725500</v>
      </c>
    </row>
    <row r="18620" spans="1:9" x14ac:dyDescent="0.25">
      <c r="A18620" s="2">
        <v>42641</v>
      </c>
      <c r="B18620" s="1">
        <f t="shared" si="580"/>
        <v>2016</v>
      </c>
      <c r="C18620" s="1">
        <f t="shared" si="581"/>
        <v>3</v>
      </c>
      <c r="D18620">
        <v>2612</v>
      </c>
      <c r="E18620" t="s">
        <v>37</v>
      </c>
      <c r="F18620" s="4">
        <v>975000</v>
      </c>
      <c r="G18620" t="s">
        <v>5</v>
      </c>
      <c r="H18620">
        <v>3</v>
      </c>
      <c r="I18620" s="4">
        <f>IF(E18620="Rhode Island", Table1[[#This Row],[price]]*$L$3, IF(E18620="Massachusetts", Table1[[#This Row],[price]]*$L$2, 1))</f>
        <v>975000</v>
      </c>
    </row>
    <row r="18621" spans="1:9" x14ac:dyDescent="0.25">
      <c r="A18621" s="2">
        <v>42642</v>
      </c>
      <c r="B18621" s="1">
        <f t="shared" si="580"/>
        <v>2016</v>
      </c>
      <c r="C18621" s="1">
        <f t="shared" si="581"/>
        <v>3</v>
      </c>
      <c r="D18621">
        <v>2905</v>
      </c>
      <c r="E18621" t="s">
        <v>36</v>
      </c>
      <c r="F18621" s="4">
        <v>407500</v>
      </c>
      <c r="G18621" t="s">
        <v>5</v>
      </c>
      <c r="H18621">
        <v>3</v>
      </c>
      <c r="I18621" s="4">
        <f>IF(E18621="Rhode Island", Table1[[#This Row],[price]]*$L$3, IF(E18621="Massachusetts", Table1[[#This Row],[price]]*$L$2, 1))</f>
        <v>407500</v>
      </c>
    </row>
    <row r="18622" spans="1:9" x14ac:dyDescent="0.25">
      <c r="A18622" s="2">
        <v>42642</v>
      </c>
      <c r="B18622" s="1">
        <f t="shared" si="580"/>
        <v>2016</v>
      </c>
      <c r="C18622" s="1">
        <f t="shared" si="581"/>
        <v>3</v>
      </c>
      <c r="D18622">
        <v>2913</v>
      </c>
      <c r="E18622" t="s">
        <v>36</v>
      </c>
      <c r="F18622" s="4">
        <v>420000</v>
      </c>
      <c r="G18622" t="s">
        <v>5</v>
      </c>
      <c r="H18622">
        <v>3</v>
      </c>
      <c r="I18622" s="4">
        <f>IF(E18622="Rhode Island", Table1[[#This Row],[price]]*$L$3, IF(E18622="Massachusetts", Table1[[#This Row],[price]]*$L$2, 1))</f>
        <v>420000</v>
      </c>
    </row>
    <row r="18623" spans="1:9" x14ac:dyDescent="0.25">
      <c r="A18623" s="2">
        <v>42642</v>
      </c>
      <c r="B18623" s="1">
        <f t="shared" si="580"/>
        <v>2016</v>
      </c>
      <c r="C18623" s="1">
        <f t="shared" si="581"/>
        <v>3</v>
      </c>
      <c r="D18623">
        <v>2615</v>
      </c>
      <c r="E18623" t="s">
        <v>37</v>
      </c>
      <c r="F18623" s="4">
        <v>435000</v>
      </c>
      <c r="G18623" t="s">
        <v>5</v>
      </c>
      <c r="H18623">
        <v>3</v>
      </c>
      <c r="I18623" s="4">
        <f>IF(E18623="Rhode Island", Table1[[#This Row],[price]]*$L$3, IF(E18623="Massachusetts", Table1[[#This Row],[price]]*$L$2, 1))</f>
        <v>435000</v>
      </c>
    </row>
    <row r="18624" spans="1:9" x14ac:dyDescent="0.25">
      <c r="A18624" s="2">
        <v>42642</v>
      </c>
      <c r="B18624" s="1">
        <f t="shared" si="580"/>
        <v>2016</v>
      </c>
      <c r="C18624" s="1">
        <f t="shared" si="581"/>
        <v>3</v>
      </c>
      <c r="D18624">
        <v>2615</v>
      </c>
      <c r="E18624" t="s">
        <v>37</v>
      </c>
      <c r="F18624" s="4">
        <v>485000</v>
      </c>
      <c r="G18624" t="s">
        <v>5</v>
      </c>
      <c r="H18624">
        <v>3</v>
      </c>
      <c r="I18624" s="4">
        <f>IF(E18624="Rhode Island", Table1[[#This Row],[price]]*$L$3, IF(E18624="Massachusetts", Table1[[#This Row],[price]]*$L$2, 1))</f>
        <v>485000</v>
      </c>
    </row>
    <row r="18625" spans="1:9" x14ac:dyDescent="0.25">
      <c r="A18625" s="2">
        <v>42642</v>
      </c>
      <c r="B18625" s="1">
        <f t="shared" si="580"/>
        <v>2016</v>
      </c>
      <c r="C18625" s="1">
        <f t="shared" si="581"/>
        <v>3</v>
      </c>
      <c r="D18625">
        <v>2611</v>
      </c>
      <c r="E18625" t="s">
        <v>37</v>
      </c>
      <c r="F18625" s="4">
        <v>615000</v>
      </c>
      <c r="G18625" t="s">
        <v>5</v>
      </c>
      <c r="H18625">
        <v>3</v>
      </c>
      <c r="I18625" s="4">
        <f>IF(E18625="Rhode Island", Table1[[#This Row],[price]]*$L$3, IF(E18625="Massachusetts", Table1[[#This Row],[price]]*$L$2, 1))</f>
        <v>615000</v>
      </c>
    </row>
    <row r="18626" spans="1:9" x14ac:dyDescent="0.25">
      <c r="A18626" s="2">
        <v>42642</v>
      </c>
      <c r="B18626" s="1">
        <f t="shared" ref="B18626:B18689" si="582">YEAR(A18626)</f>
        <v>2016</v>
      </c>
      <c r="C18626" s="1">
        <f t="shared" ref="C18626:C18689" si="583">ROUNDUP(MONTH(A18626)/3,0)</f>
        <v>3</v>
      </c>
      <c r="D18626">
        <v>2913</v>
      </c>
      <c r="E18626" t="s">
        <v>36</v>
      </c>
      <c r="F18626" s="4">
        <v>695000</v>
      </c>
      <c r="G18626" t="s">
        <v>5</v>
      </c>
      <c r="H18626">
        <v>4</v>
      </c>
      <c r="I18626" s="4">
        <f>IF(E18626="Rhode Island", Table1[[#This Row],[price]]*$L$3, IF(E18626="Massachusetts", Table1[[#This Row],[price]]*$L$2, 1))</f>
        <v>695000</v>
      </c>
    </row>
    <row r="18627" spans="1:9" x14ac:dyDescent="0.25">
      <c r="A18627" s="2">
        <v>42642</v>
      </c>
      <c r="B18627" s="1">
        <f t="shared" si="582"/>
        <v>2016</v>
      </c>
      <c r="C18627" s="1">
        <f t="shared" si="583"/>
        <v>3</v>
      </c>
      <c r="D18627">
        <v>2602</v>
      </c>
      <c r="E18627" t="s">
        <v>37</v>
      </c>
      <c r="F18627" s="4">
        <v>570000</v>
      </c>
      <c r="G18627" t="s">
        <v>6</v>
      </c>
      <c r="H18627">
        <v>3</v>
      </c>
      <c r="I18627" s="4">
        <f>IF(E18627="Rhode Island", Table1[[#This Row],[price]]*$L$3, IF(E18627="Massachusetts", Table1[[#This Row],[price]]*$L$2, 1))</f>
        <v>570000</v>
      </c>
    </row>
    <row r="18628" spans="1:9" x14ac:dyDescent="0.25">
      <c r="A18628" s="2">
        <v>42642</v>
      </c>
      <c r="B18628" s="1">
        <f t="shared" si="582"/>
        <v>2016</v>
      </c>
      <c r="C18628" s="1">
        <f t="shared" si="583"/>
        <v>3</v>
      </c>
      <c r="D18628">
        <v>2604</v>
      </c>
      <c r="E18628" t="s">
        <v>37</v>
      </c>
      <c r="F18628" s="4">
        <v>610000</v>
      </c>
      <c r="G18628" t="s">
        <v>6</v>
      </c>
      <c r="H18628">
        <v>2</v>
      </c>
      <c r="I18628" s="4">
        <f>IF(E18628="Rhode Island", Table1[[#This Row],[price]]*$L$3, IF(E18628="Massachusetts", Table1[[#This Row],[price]]*$L$2, 1))</f>
        <v>610000</v>
      </c>
    </row>
    <row r="18629" spans="1:9" x14ac:dyDescent="0.25">
      <c r="A18629" s="2">
        <v>42643</v>
      </c>
      <c r="B18629" s="1">
        <f t="shared" si="582"/>
        <v>2016</v>
      </c>
      <c r="C18629" s="1">
        <f t="shared" si="583"/>
        <v>3</v>
      </c>
      <c r="D18629">
        <v>2906</v>
      </c>
      <c r="E18629" t="s">
        <v>36</v>
      </c>
      <c r="F18629" s="4">
        <v>411500</v>
      </c>
      <c r="G18629" t="s">
        <v>5</v>
      </c>
      <c r="H18629">
        <v>3</v>
      </c>
      <c r="I18629" s="4">
        <f>IF(E18629="Rhode Island", Table1[[#This Row],[price]]*$L$3, IF(E18629="Massachusetts", Table1[[#This Row],[price]]*$L$2, 1))</f>
        <v>411500</v>
      </c>
    </row>
    <row r="18630" spans="1:9" x14ac:dyDescent="0.25">
      <c r="A18630" s="2">
        <v>42643</v>
      </c>
      <c r="B18630" s="1">
        <f t="shared" si="582"/>
        <v>2016</v>
      </c>
      <c r="C18630" s="1">
        <f t="shared" si="583"/>
        <v>3</v>
      </c>
      <c r="D18630">
        <v>2902</v>
      </c>
      <c r="E18630" t="s">
        <v>36</v>
      </c>
      <c r="F18630" s="4">
        <v>437000</v>
      </c>
      <c r="G18630" t="s">
        <v>5</v>
      </c>
      <c r="H18630">
        <v>3</v>
      </c>
      <c r="I18630" s="4">
        <f>IF(E18630="Rhode Island", Table1[[#This Row],[price]]*$L$3, IF(E18630="Massachusetts", Table1[[#This Row],[price]]*$L$2, 1))</f>
        <v>437000</v>
      </c>
    </row>
    <row r="18631" spans="1:9" x14ac:dyDescent="0.25">
      <c r="A18631" s="2">
        <v>42643</v>
      </c>
      <c r="B18631" s="1">
        <f t="shared" si="582"/>
        <v>2016</v>
      </c>
      <c r="C18631" s="1">
        <f t="shared" si="583"/>
        <v>3</v>
      </c>
      <c r="D18631">
        <v>2617</v>
      </c>
      <c r="E18631" t="s">
        <v>37</v>
      </c>
      <c r="F18631" s="4">
        <v>455000</v>
      </c>
      <c r="G18631" t="s">
        <v>5</v>
      </c>
      <c r="H18631">
        <v>3</v>
      </c>
      <c r="I18631" s="4">
        <f>IF(E18631="Rhode Island", Table1[[#This Row],[price]]*$L$3, IF(E18631="Massachusetts", Table1[[#This Row],[price]]*$L$2, 1))</f>
        <v>455000</v>
      </c>
    </row>
    <row r="18632" spans="1:9" x14ac:dyDescent="0.25">
      <c r="A18632" s="2">
        <v>42643</v>
      </c>
      <c r="B18632" s="1">
        <f t="shared" si="582"/>
        <v>2016</v>
      </c>
      <c r="C18632" s="1">
        <f t="shared" si="583"/>
        <v>3</v>
      </c>
      <c r="D18632">
        <v>2905</v>
      </c>
      <c r="E18632" t="s">
        <v>36</v>
      </c>
      <c r="F18632" s="4">
        <v>510000</v>
      </c>
      <c r="G18632" t="s">
        <v>5</v>
      </c>
      <c r="H18632">
        <v>3</v>
      </c>
      <c r="I18632" s="4">
        <f>IF(E18632="Rhode Island", Table1[[#This Row],[price]]*$L$3, IF(E18632="Massachusetts", Table1[[#This Row],[price]]*$L$2, 1))</f>
        <v>510000</v>
      </c>
    </row>
    <row r="18633" spans="1:9" x14ac:dyDescent="0.25">
      <c r="A18633" s="2">
        <v>42643</v>
      </c>
      <c r="B18633" s="1">
        <f t="shared" si="582"/>
        <v>2016</v>
      </c>
      <c r="C18633" s="1">
        <f t="shared" si="583"/>
        <v>3</v>
      </c>
      <c r="D18633">
        <v>2615</v>
      </c>
      <c r="E18633" t="s">
        <v>37</v>
      </c>
      <c r="F18633" s="4">
        <v>560000</v>
      </c>
      <c r="G18633" t="s">
        <v>5</v>
      </c>
      <c r="H18633">
        <v>3</v>
      </c>
      <c r="I18633" s="4">
        <f>IF(E18633="Rhode Island", Table1[[#This Row],[price]]*$L$3, IF(E18633="Massachusetts", Table1[[#This Row],[price]]*$L$2, 1))</f>
        <v>560000</v>
      </c>
    </row>
    <row r="18634" spans="1:9" x14ac:dyDescent="0.25">
      <c r="A18634" s="2">
        <v>42643</v>
      </c>
      <c r="B18634" s="1">
        <f t="shared" si="582"/>
        <v>2016</v>
      </c>
      <c r="C18634" s="1">
        <f t="shared" si="583"/>
        <v>3</v>
      </c>
      <c r="D18634">
        <v>2615</v>
      </c>
      <c r="E18634" t="s">
        <v>37</v>
      </c>
      <c r="F18634" s="4">
        <v>570000</v>
      </c>
      <c r="G18634" t="s">
        <v>5</v>
      </c>
      <c r="H18634">
        <v>3</v>
      </c>
      <c r="I18634" s="4">
        <f>IF(E18634="Rhode Island", Table1[[#This Row],[price]]*$L$3, IF(E18634="Massachusetts", Table1[[#This Row],[price]]*$L$2, 1))</f>
        <v>570000</v>
      </c>
    </row>
    <row r="18635" spans="1:9" x14ac:dyDescent="0.25">
      <c r="A18635" s="2">
        <v>42643</v>
      </c>
      <c r="B18635" s="1">
        <f t="shared" si="582"/>
        <v>2016</v>
      </c>
      <c r="C18635" s="1">
        <f t="shared" si="583"/>
        <v>3</v>
      </c>
      <c r="D18635">
        <v>2914</v>
      </c>
      <c r="E18635" t="s">
        <v>36</v>
      </c>
      <c r="F18635" s="4">
        <v>580000</v>
      </c>
      <c r="G18635" t="s">
        <v>5</v>
      </c>
      <c r="H18635">
        <v>4</v>
      </c>
      <c r="I18635" s="4">
        <f>IF(E18635="Rhode Island", Table1[[#This Row],[price]]*$L$3, IF(E18635="Massachusetts", Table1[[#This Row],[price]]*$L$2, 1))</f>
        <v>580000</v>
      </c>
    </row>
    <row r="18636" spans="1:9" x14ac:dyDescent="0.25">
      <c r="A18636" s="2">
        <v>42643</v>
      </c>
      <c r="B18636" s="1">
        <f t="shared" si="582"/>
        <v>2016</v>
      </c>
      <c r="C18636" s="1">
        <f t="shared" si="583"/>
        <v>3</v>
      </c>
      <c r="D18636">
        <v>2913</v>
      </c>
      <c r="E18636" t="s">
        <v>36</v>
      </c>
      <c r="F18636" s="4">
        <v>787000</v>
      </c>
      <c r="G18636" t="s">
        <v>5</v>
      </c>
      <c r="H18636">
        <v>4</v>
      </c>
      <c r="I18636" s="4">
        <f>IF(E18636="Rhode Island", Table1[[#This Row],[price]]*$L$3, IF(E18636="Massachusetts", Table1[[#This Row],[price]]*$L$2, 1))</f>
        <v>787000</v>
      </c>
    </row>
    <row r="18637" spans="1:9" x14ac:dyDescent="0.25">
      <c r="A18637" s="2">
        <v>42643</v>
      </c>
      <c r="B18637" s="1">
        <f t="shared" si="582"/>
        <v>2016</v>
      </c>
      <c r="C18637" s="1">
        <f t="shared" si="583"/>
        <v>3</v>
      </c>
      <c r="D18637">
        <v>2913</v>
      </c>
      <c r="E18637" t="s">
        <v>36</v>
      </c>
      <c r="F18637" s="4">
        <v>850000</v>
      </c>
      <c r="G18637" t="s">
        <v>5</v>
      </c>
      <c r="H18637">
        <v>4</v>
      </c>
      <c r="I18637" s="4">
        <f>IF(E18637="Rhode Island", Table1[[#This Row],[price]]*$L$3, IF(E18637="Massachusetts", Table1[[#This Row],[price]]*$L$2, 1))</f>
        <v>850000</v>
      </c>
    </row>
    <row r="18638" spans="1:9" x14ac:dyDescent="0.25">
      <c r="A18638" s="2">
        <v>42643</v>
      </c>
      <c r="B18638" s="1">
        <f t="shared" si="582"/>
        <v>2016</v>
      </c>
      <c r="C18638" s="1">
        <f t="shared" si="583"/>
        <v>3</v>
      </c>
      <c r="D18638">
        <v>2913</v>
      </c>
      <c r="E18638" t="s">
        <v>36</v>
      </c>
      <c r="F18638" s="4">
        <v>1000000</v>
      </c>
      <c r="G18638" t="s">
        <v>5</v>
      </c>
      <c r="H18638">
        <v>4</v>
      </c>
      <c r="I18638" s="4">
        <f>IF(E18638="Rhode Island", Table1[[#This Row],[price]]*$L$3, IF(E18638="Massachusetts", Table1[[#This Row],[price]]*$L$2, 1))</f>
        <v>1000000</v>
      </c>
    </row>
    <row r="18639" spans="1:9" x14ac:dyDescent="0.25">
      <c r="A18639" s="2">
        <v>42643</v>
      </c>
      <c r="B18639" s="1">
        <f t="shared" si="582"/>
        <v>2016</v>
      </c>
      <c r="C18639" s="1">
        <f t="shared" si="583"/>
        <v>3</v>
      </c>
      <c r="D18639">
        <v>2602</v>
      </c>
      <c r="E18639" t="s">
        <v>37</v>
      </c>
      <c r="F18639" s="4">
        <v>1500000</v>
      </c>
      <c r="G18639" t="s">
        <v>5</v>
      </c>
      <c r="H18639">
        <v>4</v>
      </c>
      <c r="I18639" s="4">
        <f>IF(E18639="Rhode Island", Table1[[#This Row],[price]]*$L$3, IF(E18639="Massachusetts", Table1[[#This Row],[price]]*$L$2, 1))</f>
        <v>1500000</v>
      </c>
    </row>
    <row r="18640" spans="1:9" x14ac:dyDescent="0.25">
      <c r="A18640" s="2">
        <v>42643</v>
      </c>
      <c r="B18640" s="1">
        <f t="shared" si="582"/>
        <v>2016</v>
      </c>
      <c r="C18640" s="1">
        <f t="shared" si="583"/>
        <v>3</v>
      </c>
      <c r="D18640">
        <v>2603</v>
      </c>
      <c r="E18640" t="s">
        <v>37</v>
      </c>
      <c r="F18640" s="4">
        <v>1770000</v>
      </c>
      <c r="G18640" t="s">
        <v>5</v>
      </c>
      <c r="H18640">
        <v>3</v>
      </c>
      <c r="I18640" s="4">
        <f>IF(E18640="Rhode Island", Table1[[#This Row],[price]]*$L$3, IF(E18640="Massachusetts", Table1[[#This Row],[price]]*$L$2, 1))</f>
        <v>1770000</v>
      </c>
    </row>
    <row r="18641" spans="1:9" x14ac:dyDescent="0.25">
      <c r="A18641" s="2">
        <v>42643</v>
      </c>
      <c r="B18641" s="1">
        <f t="shared" si="582"/>
        <v>2016</v>
      </c>
      <c r="C18641" s="1">
        <f t="shared" si="583"/>
        <v>3</v>
      </c>
      <c r="D18641">
        <v>2603</v>
      </c>
      <c r="E18641" t="s">
        <v>37</v>
      </c>
      <c r="F18641" s="4">
        <v>1800000</v>
      </c>
      <c r="G18641" t="s">
        <v>5</v>
      </c>
      <c r="H18641">
        <v>5</v>
      </c>
      <c r="I18641" s="4">
        <f>IF(E18641="Rhode Island", Table1[[#This Row],[price]]*$L$3, IF(E18641="Massachusetts", Table1[[#This Row],[price]]*$L$2, 1))</f>
        <v>1800000</v>
      </c>
    </row>
    <row r="18642" spans="1:9" x14ac:dyDescent="0.25">
      <c r="A18642" s="2">
        <v>42643</v>
      </c>
      <c r="B18642" s="1">
        <f t="shared" si="582"/>
        <v>2016</v>
      </c>
      <c r="C18642" s="1">
        <f t="shared" si="583"/>
        <v>3</v>
      </c>
      <c r="D18642">
        <v>2607</v>
      </c>
      <c r="E18642" t="s">
        <v>37</v>
      </c>
      <c r="F18642" s="4">
        <v>277500</v>
      </c>
      <c r="G18642" t="s">
        <v>6</v>
      </c>
      <c r="H18642">
        <v>2</v>
      </c>
      <c r="I18642" s="4">
        <f>IF(E18642="Rhode Island", Table1[[#This Row],[price]]*$L$3, IF(E18642="Massachusetts", Table1[[#This Row],[price]]*$L$2, 1))</f>
        <v>277500</v>
      </c>
    </row>
    <row r="18643" spans="1:9" x14ac:dyDescent="0.25">
      <c r="A18643" s="2">
        <v>42644</v>
      </c>
      <c r="B18643" s="1">
        <f t="shared" si="582"/>
        <v>2016</v>
      </c>
      <c r="C18643" s="1">
        <f t="shared" si="583"/>
        <v>4</v>
      </c>
      <c r="D18643">
        <v>2905</v>
      </c>
      <c r="E18643" t="s">
        <v>36</v>
      </c>
      <c r="F18643" s="4">
        <v>405000</v>
      </c>
      <c r="G18643" t="s">
        <v>5</v>
      </c>
      <c r="H18643">
        <v>3</v>
      </c>
      <c r="I18643" s="4">
        <f>IF(E18643="Rhode Island", Table1[[#This Row],[price]]*$L$3, IF(E18643="Massachusetts", Table1[[#This Row],[price]]*$L$2, 1))</f>
        <v>405000</v>
      </c>
    </row>
    <row r="18644" spans="1:9" x14ac:dyDescent="0.25">
      <c r="A18644" s="2">
        <v>42644</v>
      </c>
      <c r="B18644" s="1">
        <f t="shared" si="582"/>
        <v>2016</v>
      </c>
      <c r="C18644" s="1">
        <f t="shared" si="583"/>
        <v>4</v>
      </c>
      <c r="D18644">
        <v>2615</v>
      </c>
      <c r="E18644" t="s">
        <v>37</v>
      </c>
      <c r="F18644" s="4">
        <v>595000</v>
      </c>
      <c r="G18644" t="s">
        <v>5</v>
      </c>
      <c r="H18644">
        <v>4</v>
      </c>
      <c r="I18644" s="4">
        <f>IF(E18644="Rhode Island", Table1[[#This Row],[price]]*$L$3, IF(E18644="Massachusetts", Table1[[#This Row],[price]]*$L$2, 1))</f>
        <v>595000</v>
      </c>
    </row>
    <row r="18645" spans="1:9" x14ac:dyDescent="0.25">
      <c r="A18645" s="2">
        <v>42644</v>
      </c>
      <c r="B18645" s="1">
        <f t="shared" si="582"/>
        <v>2016</v>
      </c>
      <c r="C18645" s="1">
        <f t="shared" si="583"/>
        <v>4</v>
      </c>
      <c r="D18645">
        <v>2914</v>
      </c>
      <c r="E18645" t="s">
        <v>36</v>
      </c>
      <c r="F18645" s="4">
        <v>670000</v>
      </c>
      <c r="G18645" t="s">
        <v>5</v>
      </c>
      <c r="H18645">
        <v>4</v>
      </c>
      <c r="I18645" s="4">
        <f>IF(E18645="Rhode Island", Table1[[#This Row],[price]]*$L$3, IF(E18645="Massachusetts", Table1[[#This Row],[price]]*$L$2, 1))</f>
        <v>670000</v>
      </c>
    </row>
    <row r="18646" spans="1:9" x14ac:dyDescent="0.25">
      <c r="A18646" s="2">
        <v>42644</v>
      </c>
      <c r="B18646" s="1">
        <f t="shared" si="582"/>
        <v>2016</v>
      </c>
      <c r="C18646" s="1">
        <f t="shared" si="583"/>
        <v>4</v>
      </c>
      <c r="D18646">
        <v>2617</v>
      </c>
      <c r="E18646" t="s">
        <v>37</v>
      </c>
      <c r="F18646" s="4">
        <v>745000</v>
      </c>
      <c r="G18646" t="s">
        <v>5</v>
      </c>
      <c r="H18646">
        <v>4</v>
      </c>
      <c r="I18646" s="4">
        <f>IF(E18646="Rhode Island", Table1[[#This Row],[price]]*$L$3, IF(E18646="Massachusetts", Table1[[#This Row],[price]]*$L$2, 1))</f>
        <v>745000</v>
      </c>
    </row>
    <row r="18647" spans="1:9" x14ac:dyDescent="0.25">
      <c r="A18647" s="2">
        <v>42647</v>
      </c>
      <c r="B18647" s="1">
        <f t="shared" si="582"/>
        <v>2016</v>
      </c>
      <c r="C18647" s="1">
        <f t="shared" si="583"/>
        <v>4</v>
      </c>
      <c r="D18647">
        <v>2913</v>
      </c>
      <c r="E18647" t="s">
        <v>36</v>
      </c>
      <c r="F18647" s="4">
        <v>405000</v>
      </c>
      <c r="G18647" t="s">
        <v>5</v>
      </c>
      <c r="H18647">
        <v>3</v>
      </c>
      <c r="I18647" s="4">
        <f>IF(E18647="Rhode Island", Table1[[#This Row],[price]]*$L$3, IF(E18647="Massachusetts", Table1[[#This Row],[price]]*$L$2, 1))</f>
        <v>405000</v>
      </c>
    </row>
    <row r="18648" spans="1:9" x14ac:dyDescent="0.25">
      <c r="A18648" s="2">
        <v>42647</v>
      </c>
      <c r="B18648" s="1">
        <f t="shared" si="582"/>
        <v>2016</v>
      </c>
      <c r="C18648" s="1">
        <f t="shared" si="583"/>
        <v>4</v>
      </c>
      <c r="D18648">
        <v>2607</v>
      </c>
      <c r="E18648" t="s">
        <v>37</v>
      </c>
      <c r="F18648" s="4">
        <v>575000</v>
      </c>
      <c r="G18648" t="s">
        <v>5</v>
      </c>
      <c r="H18648">
        <v>3</v>
      </c>
      <c r="I18648" s="4">
        <f>IF(E18648="Rhode Island", Table1[[#This Row],[price]]*$L$3, IF(E18648="Massachusetts", Table1[[#This Row],[price]]*$L$2, 1))</f>
        <v>575000</v>
      </c>
    </row>
    <row r="18649" spans="1:9" x14ac:dyDescent="0.25">
      <c r="A18649" s="2">
        <v>42647</v>
      </c>
      <c r="B18649" s="1">
        <f t="shared" si="582"/>
        <v>2016</v>
      </c>
      <c r="C18649" s="1">
        <f t="shared" si="583"/>
        <v>4</v>
      </c>
      <c r="D18649">
        <v>2905</v>
      </c>
      <c r="E18649" t="s">
        <v>36</v>
      </c>
      <c r="F18649" s="4">
        <v>590000</v>
      </c>
      <c r="G18649" t="s">
        <v>5</v>
      </c>
      <c r="H18649">
        <v>4</v>
      </c>
      <c r="I18649" s="4">
        <f>IF(E18649="Rhode Island", Table1[[#This Row],[price]]*$L$3, IF(E18649="Massachusetts", Table1[[#This Row],[price]]*$L$2, 1))</f>
        <v>590000</v>
      </c>
    </row>
    <row r="18650" spans="1:9" x14ac:dyDescent="0.25">
      <c r="A18650" s="2">
        <v>42647</v>
      </c>
      <c r="B18650" s="1">
        <f t="shared" si="582"/>
        <v>2016</v>
      </c>
      <c r="C18650" s="1">
        <f t="shared" si="583"/>
        <v>4</v>
      </c>
      <c r="D18650">
        <v>2913</v>
      </c>
      <c r="E18650" t="s">
        <v>36</v>
      </c>
      <c r="F18650" s="4">
        <v>595000</v>
      </c>
      <c r="G18650" t="s">
        <v>5</v>
      </c>
      <c r="H18650">
        <v>4</v>
      </c>
      <c r="I18650" s="4">
        <f>IF(E18650="Rhode Island", Table1[[#This Row],[price]]*$L$3, IF(E18650="Massachusetts", Table1[[#This Row],[price]]*$L$2, 1))</f>
        <v>595000</v>
      </c>
    </row>
    <row r="18651" spans="1:9" x14ac:dyDescent="0.25">
      <c r="A18651" s="2">
        <v>42647</v>
      </c>
      <c r="B18651" s="1">
        <f t="shared" si="582"/>
        <v>2016</v>
      </c>
      <c r="C18651" s="1">
        <f t="shared" si="583"/>
        <v>4</v>
      </c>
      <c r="D18651">
        <v>2905</v>
      </c>
      <c r="E18651" t="s">
        <v>36</v>
      </c>
      <c r="F18651" s="4">
        <v>620000</v>
      </c>
      <c r="G18651" t="s">
        <v>5</v>
      </c>
      <c r="H18651">
        <v>4</v>
      </c>
      <c r="I18651" s="4">
        <f>IF(E18651="Rhode Island", Table1[[#This Row],[price]]*$L$3, IF(E18651="Massachusetts", Table1[[#This Row],[price]]*$L$2, 1))</f>
        <v>620000</v>
      </c>
    </row>
    <row r="18652" spans="1:9" x14ac:dyDescent="0.25">
      <c r="A18652" s="2">
        <v>42647</v>
      </c>
      <c r="B18652" s="1">
        <f t="shared" si="582"/>
        <v>2016</v>
      </c>
      <c r="C18652" s="1">
        <f t="shared" si="583"/>
        <v>4</v>
      </c>
      <c r="D18652">
        <v>2602</v>
      </c>
      <c r="E18652" t="s">
        <v>37</v>
      </c>
      <c r="F18652" s="4">
        <v>765000</v>
      </c>
      <c r="G18652" t="s">
        <v>5</v>
      </c>
      <c r="H18652">
        <v>3</v>
      </c>
      <c r="I18652" s="4">
        <f>IF(E18652="Rhode Island", Table1[[#This Row],[price]]*$L$3, IF(E18652="Massachusetts", Table1[[#This Row],[price]]*$L$2, 1))</f>
        <v>765000</v>
      </c>
    </row>
    <row r="18653" spans="1:9" x14ac:dyDescent="0.25">
      <c r="A18653" s="2">
        <v>42647</v>
      </c>
      <c r="B18653" s="1">
        <f t="shared" si="582"/>
        <v>2016</v>
      </c>
      <c r="C18653" s="1">
        <f t="shared" si="583"/>
        <v>4</v>
      </c>
      <c r="D18653">
        <v>2604</v>
      </c>
      <c r="E18653" t="s">
        <v>37</v>
      </c>
      <c r="F18653" s="4">
        <v>810000</v>
      </c>
      <c r="G18653" t="s">
        <v>5</v>
      </c>
      <c r="H18653">
        <v>3</v>
      </c>
      <c r="I18653" s="4">
        <f>IF(E18653="Rhode Island", Table1[[#This Row],[price]]*$L$3, IF(E18653="Massachusetts", Table1[[#This Row],[price]]*$L$2, 1))</f>
        <v>810000</v>
      </c>
    </row>
    <row r="18654" spans="1:9" x14ac:dyDescent="0.25">
      <c r="A18654" s="2">
        <v>42647</v>
      </c>
      <c r="B18654" s="1">
        <f t="shared" si="582"/>
        <v>2016</v>
      </c>
      <c r="C18654" s="1">
        <f t="shared" si="583"/>
        <v>4</v>
      </c>
      <c r="D18654">
        <v>2614</v>
      </c>
      <c r="E18654" t="s">
        <v>37</v>
      </c>
      <c r="F18654" s="4">
        <v>875000</v>
      </c>
      <c r="G18654" t="s">
        <v>5</v>
      </c>
      <c r="H18654">
        <v>4</v>
      </c>
      <c r="I18654" s="4">
        <f>IF(E18654="Rhode Island", Table1[[#This Row],[price]]*$L$3, IF(E18654="Massachusetts", Table1[[#This Row],[price]]*$L$2, 1))</f>
        <v>875000</v>
      </c>
    </row>
    <row r="18655" spans="1:9" x14ac:dyDescent="0.25">
      <c r="A18655" s="2">
        <v>42647</v>
      </c>
      <c r="B18655" s="1">
        <f t="shared" si="582"/>
        <v>2016</v>
      </c>
      <c r="C18655" s="1">
        <f t="shared" si="583"/>
        <v>4</v>
      </c>
      <c r="D18655">
        <v>2603</v>
      </c>
      <c r="E18655" t="s">
        <v>37</v>
      </c>
      <c r="F18655" s="4">
        <v>937000</v>
      </c>
      <c r="G18655" t="s">
        <v>5</v>
      </c>
      <c r="H18655">
        <v>3</v>
      </c>
      <c r="I18655" s="4">
        <f>IF(E18655="Rhode Island", Table1[[#This Row],[price]]*$L$3, IF(E18655="Massachusetts", Table1[[#This Row],[price]]*$L$2, 1))</f>
        <v>937000</v>
      </c>
    </row>
    <row r="18656" spans="1:9" x14ac:dyDescent="0.25">
      <c r="A18656" s="2">
        <v>42647</v>
      </c>
      <c r="B18656" s="1">
        <f t="shared" si="582"/>
        <v>2016</v>
      </c>
      <c r="C18656" s="1">
        <f t="shared" si="583"/>
        <v>4</v>
      </c>
      <c r="D18656">
        <v>2612</v>
      </c>
      <c r="E18656" t="s">
        <v>37</v>
      </c>
      <c r="F18656" s="4">
        <v>1457000</v>
      </c>
      <c r="G18656" t="s">
        <v>5</v>
      </c>
      <c r="H18656">
        <v>5</v>
      </c>
      <c r="I18656" s="4">
        <f>IF(E18656="Rhode Island", Table1[[#This Row],[price]]*$L$3, IF(E18656="Massachusetts", Table1[[#This Row],[price]]*$L$2, 1))</f>
        <v>1457000</v>
      </c>
    </row>
    <row r="18657" spans="1:9" x14ac:dyDescent="0.25">
      <c r="A18657" s="2">
        <v>42647</v>
      </c>
      <c r="B18657" s="1">
        <f t="shared" si="582"/>
        <v>2016</v>
      </c>
      <c r="C18657" s="1">
        <f t="shared" si="583"/>
        <v>4</v>
      </c>
      <c r="D18657">
        <v>2914</v>
      </c>
      <c r="E18657" t="s">
        <v>36</v>
      </c>
      <c r="F18657" s="4">
        <v>375000</v>
      </c>
      <c r="G18657" t="s">
        <v>6</v>
      </c>
      <c r="H18657">
        <v>2</v>
      </c>
      <c r="I18657" s="4">
        <f>IF(E18657="Rhode Island", Table1[[#This Row],[price]]*$L$3, IF(E18657="Massachusetts", Table1[[#This Row],[price]]*$L$2, 1))</f>
        <v>375000</v>
      </c>
    </row>
    <row r="18658" spans="1:9" x14ac:dyDescent="0.25">
      <c r="A18658" s="2">
        <v>42648</v>
      </c>
      <c r="B18658" s="1">
        <f t="shared" si="582"/>
        <v>2016</v>
      </c>
      <c r="C18658" s="1">
        <f t="shared" si="583"/>
        <v>4</v>
      </c>
      <c r="D18658">
        <v>2615</v>
      </c>
      <c r="E18658" t="s">
        <v>37</v>
      </c>
      <c r="F18658" s="4">
        <v>342500</v>
      </c>
      <c r="G18658" t="s">
        <v>5</v>
      </c>
      <c r="H18658">
        <v>2</v>
      </c>
      <c r="I18658" s="4">
        <f>IF(E18658="Rhode Island", Table1[[#This Row],[price]]*$L$3, IF(E18658="Massachusetts", Table1[[#This Row],[price]]*$L$2, 1))</f>
        <v>342500</v>
      </c>
    </row>
    <row r="18659" spans="1:9" x14ac:dyDescent="0.25">
      <c r="A18659" s="2">
        <v>42648</v>
      </c>
      <c r="B18659" s="1">
        <f t="shared" si="582"/>
        <v>2016</v>
      </c>
      <c r="C18659" s="1">
        <f t="shared" si="583"/>
        <v>4</v>
      </c>
      <c r="D18659">
        <v>2615</v>
      </c>
      <c r="E18659" t="s">
        <v>37</v>
      </c>
      <c r="F18659" s="4">
        <v>387000</v>
      </c>
      <c r="G18659" t="s">
        <v>5</v>
      </c>
      <c r="H18659">
        <v>3</v>
      </c>
      <c r="I18659" s="4">
        <f>IF(E18659="Rhode Island", Table1[[#This Row],[price]]*$L$3, IF(E18659="Massachusetts", Table1[[#This Row],[price]]*$L$2, 1))</f>
        <v>387000</v>
      </c>
    </row>
    <row r="18660" spans="1:9" x14ac:dyDescent="0.25">
      <c r="A18660" s="2">
        <v>42648</v>
      </c>
      <c r="B18660" s="1">
        <f t="shared" si="582"/>
        <v>2016</v>
      </c>
      <c r="C18660" s="1">
        <f t="shared" si="583"/>
        <v>4</v>
      </c>
      <c r="D18660">
        <v>2615</v>
      </c>
      <c r="E18660" t="s">
        <v>37</v>
      </c>
      <c r="F18660" s="4">
        <v>400400</v>
      </c>
      <c r="G18660" t="s">
        <v>5</v>
      </c>
      <c r="H18660">
        <v>2</v>
      </c>
      <c r="I18660" s="4">
        <f>IF(E18660="Rhode Island", Table1[[#This Row],[price]]*$L$3, IF(E18660="Massachusetts", Table1[[#This Row],[price]]*$L$2, 1))</f>
        <v>400400</v>
      </c>
    </row>
    <row r="18661" spans="1:9" x14ac:dyDescent="0.25">
      <c r="A18661" s="2">
        <v>42648</v>
      </c>
      <c r="B18661" s="1">
        <f t="shared" si="582"/>
        <v>2016</v>
      </c>
      <c r="C18661" s="1">
        <f t="shared" si="583"/>
        <v>4</v>
      </c>
      <c r="D18661">
        <v>2904</v>
      </c>
      <c r="E18661" t="s">
        <v>36</v>
      </c>
      <c r="F18661" s="4">
        <v>485000</v>
      </c>
      <c r="G18661" t="s">
        <v>5</v>
      </c>
      <c r="H18661">
        <v>0</v>
      </c>
      <c r="I18661" s="4">
        <f>IF(E18661="Rhode Island", Table1[[#This Row],[price]]*$L$3, IF(E18661="Massachusetts", Table1[[#This Row],[price]]*$L$2, 1))</f>
        <v>485000</v>
      </c>
    </row>
    <row r="18662" spans="1:9" x14ac:dyDescent="0.25">
      <c r="A18662" s="2">
        <v>42648</v>
      </c>
      <c r="B18662" s="1">
        <f t="shared" si="582"/>
        <v>2016</v>
      </c>
      <c r="C18662" s="1">
        <f t="shared" si="583"/>
        <v>4</v>
      </c>
      <c r="D18662">
        <v>2611</v>
      </c>
      <c r="E18662" t="s">
        <v>37</v>
      </c>
      <c r="F18662" s="4">
        <v>505000</v>
      </c>
      <c r="G18662" t="s">
        <v>5</v>
      </c>
      <c r="H18662">
        <v>3</v>
      </c>
      <c r="I18662" s="4">
        <f>IF(E18662="Rhode Island", Table1[[#This Row],[price]]*$L$3, IF(E18662="Massachusetts", Table1[[#This Row],[price]]*$L$2, 1))</f>
        <v>505000</v>
      </c>
    </row>
    <row r="18663" spans="1:9" x14ac:dyDescent="0.25">
      <c r="A18663" s="2">
        <v>42648</v>
      </c>
      <c r="B18663" s="1">
        <f t="shared" si="582"/>
        <v>2016</v>
      </c>
      <c r="C18663" s="1">
        <f t="shared" si="583"/>
        <v>4</v>
      </c>
      <c r="D18663">
        <v>2615</v>
      </c>
      <c r="E18663" t="s">
        <v>37</v>
      </c>
      <c r="F18663" s="4">
        <v>582000</v>
      </c>
      <c r="G18663" t="s">
        <v>5</v>
      </c>
      <c r="H18663">
        <v>4</v>
      </c>
      <c r="I18663" s="4">
        <f>IF(E18663="Rhode Island", Table1[[#This Row],[price]]*$L$3, IF(E18663="Massachusetts", Table1[[#This Row],[price]]*$L$2, 1))</f>
        <v>582000</v>
      </c>
    </row>
    <row r="18664" spans="1:9" x14ac:dyDescent="0.25">
      <c r="A18664" s="2">
        <v>42648</v>
      </c>
      <c r="B18664" s="1">
        <f t="shared" si="582"/>
        <v>2016</v>
      </c>
      <c r="C18664" s="1">
        <f t="shared" si="583"/>
        <v>4</v>
      </c>
      <c r="D18664">
        <v>2615</v>
      </c>
      <c r="E18664" t="s">
        <v>37</v>
      </c>
      <c r="F18664" s="4">
        <v>611000</v>
      </c>
      <c r="G18664" t="s">
        <v>5</v>
      </c>
      <c r="H18664">
        <v>4</v>
      </c>
      <c r="I18664" s="4">
        <f>IF(E18664="Rhode Island", Table1[[#This Row],[price]]*$L$3, IF(E18664="Massachusetts", Table1[[#This Row],[price]]*$L$2, 1))</f>
        <v>611000</v>
      </c>
    </row>
    <row r="18665" spans="1:9" x14ac:dyDescent="0.25">
      <c r="A18665" s="2">
        <v>42648</v>
      </c>
      <c r="B18665" s="1">
        <f t="shared" si="582"/>
        <v>2016</v>
      </c>
      <c r="C18665" s="1">
        <f t="shared" si="583"/>
        <v>4</v>
      </c>
      <c r="D18665">
        <v>2914</v>
      </c>
      <c r="E18665" t="s">
        <v>36</v>
      </c>
      <c r="F18665" s="4">
        <v>630000</v>
      </c>
      <c r="G18665" t="s">
        <v>5</v>
      </c>
      <c r="H18665">
        <v>4</v>
      </c>
      <c r="I18665" s="4">
        <f>IF(E18665="Rhode Island", Table1[[#This Row],[price]]*$L$3, IF(E18665="Massachusetts", Table1[[#This Row],[price]]*$L$2, 1))</f>
        <v>630000</v>
      </c>
    </row>
    <row r="18666" spans="1:9" x14ac:dyDescent="0.25">
      <c r="A18666" s="2">
        <v>42648</v>
      </c>
      <c r="B18666" s="1">
        <f t="shared" si="582"/>
        <v>2016</v>
      </c>
      <c r="C18666" s="1">
        <f t="shared" si="583"/>
        <v>4</v>
      </c>
      <c r="D18666">
        <v>2602</v>
      </c>
      <c r="E18666" t="s">
        <v>37</v>
      </c>
      <c r="F18666" s="4">
        <v>690000</v>
      </c>
      <c r="G18666" t="s">
        <v>5</v>
      </c>
      <c r="H18666">
        <v>3</v>
      </c>
      <c r="I18666" s="4">
        <f>IF(E18666="Rhode Island", Table1[[#This Row],[price]]*$L$3, IF(E18666="Massachusetts", Table1[[#This Row],[price]]*$L$2, 1))</f>
        <v>690000</v>
      </c>
    </row>
    <row r="18667" spans="1:9" x14ac:dyDescent="0.25">
      <c r="A18667" s="2">
        <v>42648</v>
      </c>
      <c r="B18667" s="1">
        <f t="shared" si="582"/>
        <v>2016</v>
      </c>
      <c r="C18667" s="1">
        <f t="shared" si="583"/>
        <v>4</v>
      </c>
      <c r="D18667">
        <v>2602</v>
      </c>
      <c r="E18667" t="s">
        <v>37</v>
      </c>
      <c r="F18667" s="4">
        <v>858000</v>
      </c>
      <c r="G18667" t="s">
        <v>5</v>
      </c>
      <c r="H18667">
        <v>5</v>
      </c>
      <c r="I18667" s="4">
        <f>IF(E18667="Rhode Island", Table1[[#This Row],[price]]*$L$3, IF(E18667="Massachusetts", Table1[[#This Row],[price]]*$L$2, 1))</f>
        <v>858000</v>
      </c>
    </row>
    <row r="18668" spans="1:9" x14ac:dyDescent="0.25">
      <c r="A18668" s="2">
        <v>42648</v>
      </c>
      <c r="B18668" s="1">
        <f t="shared" si="582"/>
        <v>2016</v>
      </c>
      <c r="C18668" s="1">
        <f t="shared" si="583"/>
        <v>4</v>
      </c>
      <c r="D18668">
        <v>2612</v>
      </c>
      <c r="E18668" t="s">
        <v>37</v>
      </c>
      <c r="F18668" s="4">
        <v>1000500</v>
      </c>
      <c r="G18668" t="s">
        <v>5</v>
      </c>
      <c r="H18668">
        <v>3</v>
      </c>
      <c r="I18668" s="4">
        <f>IF(E18668="Rhode Island", Table1[[#This Row],[price]]*$L$3, IF(E18668="Massachusetts", Table1[[#This Row],[price]]*$L$2, 1))</f>
        <v>1000500</v>
      </c>
    </row>
    <row r="18669" spans="1:9" x14ac:dyDescent="0.25">
      <c r="A18669" s="2">
        <v>42648</v>
      </c>
      <c r="B18669" s="1">
        <f t="shared" si="582"/>
        <v>2016</v>
      </c>
      <c r="C18669" s="1">
        <f t="shared" si="583"/>
        <v>4</v>
      </c>
      <c r="D18669">
        <v>2911</v>
      </c>
      <c r="E18669" t="s">
        <v>36</v>
      </c>
      <c r="F18669" s="4">
        <v>1021000</v>
      </c>
      <c r="G18669" t="s">
        <v>5</v>
      </c>
      <c r="H18669">
        <v>4</v>
      </c>
      <c r="I18669" s="4">
        <f>IF(E18669="Rhode Island", Table1[[#This Row],[price]]*$L$3, IF(E18669="Massachusetts", Table1[[#This Row],[price]]*$L$2, 1))</f>
        <v>1021000</v>
      </c>
    </row>
    <row r="18670" spans="1:9" x14ac:dyDescent="0.25">
      <c r="A18670" s="2">
        <v>42648</v>
      </c>
      <c r="B18670" s="1">
        <f t="shared" si="582"/>
        <v>2016</v>
      </c>
      <c r="C18670" s="1">
        <f t="shared" si="583"/>
        <v>4</v>
      </c>
      <c r="D18670">
        <v>2603</v>
      </c>
      <c r="E18670" t="s">
        <v>37</v>
      </c>
      <c r="F18670" s="4">
        <v>2595000</v>
      </c>
      <c r="G18670" t="s">
        <v>5</v>
      </c>
      <c r="H18670">
        <v>4</v>
      </c>
      <c r="I18670" s="4">
        <f>IF(E18670="Rhode Island", Table1[[#This Row],[price]]*$L$3, IF(E18670="Massachusetts", Table1[[#This Row],[price]]*$L$2, 1))</f>
        <v>2595000</v>
      </c>
    </row>
    <row r="18671" spans="1:9" x14ac:dyDescent="0.25">
      <c r="A18671" s="2">
        <v>42648</v>
      </c>
      <c r="B18671" s="1">
        <f t="shared" si="582"/>
        <v>2016</v>
      </c>
      <c r="C18671" s="1">
        <f t="shared" si="583"/>
        <v>4</v>
      </c>
      <c r="D18671">
        <v>2611</v>
      </c>
      <c r="E18671" t="s">
        <v>37</v>
      </c>
      <c r="F18671" s="4">
        <v>320000</v>
      </c>
      <c r="G18671" t="s">
        <v>6</v>
      </c>
      <c r="H18671">
        <v>1</v>
      </c>
      <c r="I18671" s="4">
        <f>IF(E18671="Rhode Island", Table1[[#This Row],[price]]*$L$3, IF(E18671="Massachusetts", Table1[[#This Row],[price]]*$L$2, 1))</f>
        <v>320000</v>
      </c>
    </row>
    <row r="18672" spans="1:9" x14ac:dyDescent="0.25">
      <c r="A18672" s="2">
        <v>42648</v>
      </c>
      <c r="B18672" s="1">
        <f t="shared" si="582"/>
        <v>2016</v>
      </c>
      <c r="C18672" s="1">
        <f t="shared" si="583"/>
        <v>4</v>
      </c>
      <c r="D18672">
        <v>2602</v>
      </c>
      <c r="E18672" t="s">
        <v>37</v>
      </c>
      <c r="F18672" s="4">
        <v>510000</v>
      </c>
      <c r="G18672" t="s">
        <v>6</v>
      </c>
      <c r="H18672">
        <v>3</v>
      </c>
      <c r="I18672" s="4">
        <f>IF(E18672="Rhode Island", Table1[[#This Row],[price]]*$L$3, IF(E18672="Massachusetts", Table1[[#This Row],[price]]*$L$2, 1))</f>
        <v>510000</v>
      </c>
    </row>
    <row r="18673" spans="1:9" x14ac:dyDescent="0.25">
      <c r="A18673" s="2">
        <v>42648</v>
      </c>
      <c r="B18673" s="1">
        <f t="shared" si="582"/>
        <v>2016</v>
      </c>
      <c r="C18673" s="1">
        <f t="shared" si="583"/>
        <v>4</v>
      </c>
      <c r="D18673">
        <v>2601</v>
      </c>
      <c r="E18673" t="s">
        <v>37</v>
      </c>
      <c r="F18673" s="4">
        <v>580000</v>
      </c>
      <c r="G18673" t="s">
        <v>6</v>
      </c>
      <c r="H18673">
        <v>2</v>
      </c>
      <c r="I18673" s="4">
        <f>IF(E18673="Rhode Island", Table1[[#This Row],[price]]*$L$3, IF(E18673="Massachusetts", Table1[[#This Row],[price]]*$L$2, 1))</f>
        <v>580000</v>
      </c>
    </row>
    <row r="18674" spans="1:9" x14ac:dyDescent="0.25">
      <c r="A18674" s="2">
        <v>42649</v>
      </c>
      <c r="B18674" s="1">
        <f t="shared" si="582"/>
        <v>2016</v>
      </c>
      <c r="C18674" s="1">
        <f t="shared" si="583"/>
        <v>4</v>
      </c>
      <c r="D18674">
        <v>2606</v>
      </c>
      <c r="E18674" t="s">
        <v>37</v>
      </c>
      <c r="F18674" s="4">
        <v>427500</v>
      </c>
      <c r="G18674" t="s">
        <v>5</v>
      </c>
      <c r="H18674">
        <v>2</v>
      </c>
      <c r="I18674" s="4">
        <f>IF(E18674="Rhode Island", Table1[[#This Row],[price]]*$L$3, IF(E18674="Massachusetts", Table1[[#This Row],[price]]*$L$2, 1))</f>
        <v>427500</v>
      </c>
    </row>
    <row r="18675" spans="1:9" x14ac:dyDescent="0.25">
      <c r="A18675" s="2">
        <v>42649</v>
      </c>
      <c r="B18675" s="1">
        <f t="shared" si="582"/>
        <v>2016</v>
      </c>
      <c r="C18675" s="1">
        <f t="shared" si="583"/>
        <v>4</v>
      </c>
      <c r="D18675">
        <v>2615</v>
      </c>
      <c r="E18675" t="s">
        <v>37</v>
      </c>
      <c r="F18675" s="4">
        <v>476000</v>
      </c>
      <c r="G18675" t="s">
        <v>5</v>
      </c>
      <c r="H18675">
        <v>4</v>
      </c>
      <c r="I18675" s="4">
        <f>IF(E18675="Rhode Island", Table1[[#This Row],[price]]*$L$3, IF(E18675="Massachusetts", Table1[[#This Row],[price]]*$L$2, 1))</f>
        <v>476000</v>
      </c>
    </row>
    <row r="18676" spans="1:9" x14ac:dyDescent="0.25">
      <c r="A18676" s="2">
        <v>42649</v>
      </c>
      <c r="B18676" s="1">
        <f t="shared" si="582"/>
        <v>2016</v>
      </c>
      <c r="C18676" s="1">
        <f t="shared" si="583"/>
        <v>4</v>
      </c>
      <c r="D18676">
        <v>2902</v>
      </c>
      <c r="E18676" t="s">
        <v>36</v>
      </c>
      <c r="F18676" s="4">
        <v>560000</v>
      </c>
      <c r="G18676" t="s">
        <v>5</v>
      </c>
      <c r="H18676">
        <v>3</v>
      </c>
      <c r="I18676" s="4">
        <f>IF(E18676="Rhode Island", Table1[[#This Row],[price]]*$L$3, IF(E18676="Massachusetts", Table1[[#This Row],[price]]*$L$2, 1))</f>
        <v>560000</v>
      </c>
    </row>
    <row r="18677" spans="1:9" x14ac:dyDescent="0.25">
      <c r="A18677" s="2">
        <v>42649</v>
      </c>
      <c r="B18677" s="1">
        <f t="shared" si="582"/>
        <v>2016</v>
      </c>
      <c r="C18677" s="1">
        <f t="shared" si="583"/>
        <v>4</v>
      </c>
      <c r="D18677">
        <v>2611</v>
      </c>
      <c r="E18677" t="s">
        <v>37</v>
      </c>
      <c r="F18677" s="4">
        <v>600000</v>
      </c>
      <c r="G18677" t="s">
        <v>5</v>
      </c>
      <c r="H18677">
        <v>3</v>
      </c>
      <c r="I18677" s="4">
        <f>IF(E18677="Rhode Island", Table1[[#This Row],[price]]*$L$3, IF(E18677="Massachusetts", Table1[[#This Row],[price]]*$L$2, 1))</f>
        <v>600000</v>
      </c>
    </row>
    <row r="18678" spans="1:9" x14ac:dyDescent="0.25">
      <c r="A18678" s="2">
        <v>42649</v>
      </c>
      <c r="B18678" s="1">
        <f t="shared" si="582"/>
        <v>2016</v>
      </c>
      <c r="C18678" s="1">
        <f t="shared" si="583"/>
        <v>4</v>
      </c>
      <c r="D18678">
        <v>2614</v>
      </c>
      <c r="E18678" t="s">
        <v>37</v>
      </c>
      <c r="F18678" s="4">
        <v>625000</v>
      </c>
      <c r="G18678" t="s">
        <v>5</v>
      </c>
      <c r="H18678">
        <v>4</v>
      </c>
      <c r="I18678" s="4">
        <f>IF(E18678="Rhode Island", Table1[[#This Row],[price]]*$L$3, IF(E18678="Massachusetts", Table1[[#This Row],[price]]*$L$2, 1))</f>
        <v>625000</v>
      </c>
    </row>
    <row r="18679" spans="1:9" x14ac:dyDescent="0.25">
      <c r="A18679" s="2">
        <v>42649</v>
      </c>
      <c r="B18679" s="1">
        <f t="shared" si="582"/>
        <v>2016</v>
      </c>
      <c r="C18679" s="1">
        <f t="shared" si="583"/>
        <v>4</v>
      </c>
      <c r="D18679">
        <v>2611</v>
      </c>
      <c r="E18679" t="s">
        <v>37</v>
      </c>
      <c r="F18679" s="4">
        <v>697000</v>
      </c>
      <c r="G18679" t="s">
        <v>5</v>
      </c>
      <c r="H18679">
        <v>4</v>
      </c>
      <c r="I18679" s="4">
        <f>IF(E18679="Rhode Island", Table1[[#This Row],[price]]*$L$3, IF(E18679="Massachusetts", Table1[[#This Row],[price]]*$L$2, 1))</f>
        <v>697000</v>
      </c>
    </row>
    <row r="18680" spans="1:9" x14ac:dyDescent="0.25">
      <c r="A18680" s="2">
        <v>42649</v>
      </c>
      <c r="B18680" s="1">
        <f t="shared" si="582"/>
        <v>2016</v>
      </c>
      <c r="C18680" s="1">
        <f t="shared" si="583"/>
        <v>4</v>
      </c>
      <c r="D18680">
        <v>2611</v>
      </c>
      <c r="E18680" t="s">
        <v>37</v>
      </c>
      <c r="F18680" s="4">
        <v>220000</v>
      </c>
      <c r="G18680" t="s">
        <v>6</v>
      </c>
      <c r="H18680">
        <v>1</v>
      </c>
      <c r="I18680" s="4">
        <f>IF(E18680="Rhode Island", Table1[[#This Row],[price]]*$L$3, IF(E18680="Massachusetts", Table1[[#This Row],[price]]*$L$2, 1))</f>
        <v>220000</v>
      </c>
    </row>
    <row r="18681" spans="1:9" x14ac:dyDescent="0.25">
      <c r="A18681" s="2">
        <v>42649</v>
      </c>
      <c r="B18681" s="1">
        <f t="shared" si="582"/>
        <v>2016</v>
      </c>
      <c r="C18681" s="1">
        <f t="shared" si="583"/>
        <v>4</v>
      </c>
      <c r="D18681">
        <v>2606</v>
      </c>
      <c r="E18681" t="s">
        <v>37</v>
      </c>
      <c r="F18681" s="4">
        <v>285000</v>
      </c>
      <c r="G18681" t="s">
        <v>6</v>
      </c>
      <c r="H18681">
        <v>1</v>
      </c>
      <c r="I18681" s="4">
        <f>IF(E18681="Rhode Island", Table1[[#This Row],[price]]*$L$3, IF(E18681="Massachusetts", Table1[[#This Row],[price]]*$L$2, 1))</f>
        <v>285000</v>
      </c>
    </row>
    <row r="18682" spans="1:9" x14ac:dyDescent="0.25">
      <c r="A18682" s="2">
        <v>42649</v>
      </c>
      <c r="B18682" s="1">
        <f t="shared" si="582"/>
        <v>2016</v>
      </c>
      <c r="C18682" s="1">
        <f t="shared" si="583"/>
        <v>4</v>
      </c>
      <c r="D18682">
        <v>2615</v>
      </c>
      <c r="E18682" t="s">
        <v>37</v>
      </c>
      <c r="F18682" s="4">
        <v>295000</v>
      </c>
      <c r="G18682" t="s">
        <v>6</v>
      </c>
      <c r="H18682">
        <v>2</v>
      </c>
      <c r="I18682" s="4">
        <f>IF(E18682="Rhode Island", Table1[[#This Row],[price]]*$L$3, IF(E18682="Massachusetts", Table1[[#This Row],[price]]*$L$2, 1))</f>
        <v>295000</v>
      </c>
    </row>
    <row r="18683" spans="1:9" x14ac:dyDescent="0.25">
      <c r="A18683" s="2">
        <v>42649</v>
      </c>
      <c r="B18683" s="1">
        <f t="shared" si="582"/>
        <v>2016</v>
      </c>
      <c r="C18683" s="1">
        <f t="shared" si="583"/>
        <v>4</v>
      </c>
      <c r="D18683">
        <v>2602</v>
      </c>
      <c r="E18683" t="s">
        <v>37</v>
      </c>
      <c r="F18683" s="4">
        <v>334000</v>
      </c>
      <c r="G18683" t="s">
        <v>6</v>
      </c>
      <c r="H18683">
        <v>1</v>
      </c>
      <c r="I18683" s="4">
        <f>IF(E18683="Rhode Island", Table1[[#This Row],[price]]*$L$3, IF(E18683="Massachusetts", Table1[[#This Row],[price]]*$L$2, 1))</f>
        <v>334000</v>
      </c>
    </row>
    <row r="18684" spans="1:9" x14ac:dyDescent="0.25">
      <c r="A18684" s="2">
        <v>42649</v>
      </c>
      <c r="B18684" s="1">
        <f t="shared" si="582"/>
        <v>2016</v>
      </c>
      <c r="C18684" s="1">
        <f t="shared" si="583"/>
        <v>4</v>
      </c>
      <c r="D18684">
        <v>2604</v>
      </c>
      <c r="E18684" t="s">
        <v>37</v>
      </c>
      <c r="F18684" s="4">
        <v>488000</v>
      </c>
      <c r="G18684" t="s">
        <v>6</v>
      </c>
      <c r="H18684">
        <v>2</v>
      </c>
      <c r="I18684" s="4">
        <f>IF(E18684="Rhode Island", Table1[[#This Row],[price]]*$L$3, IF(E18684="Massachusetts", Table1[[#This Row],[price]]*$L$2, 1))</f>
        <v>488000</v>
      </c>
    </row>
    <row r="18685" spans="1:9" x14ac:dyDescent="0.25">
      <c r="A18685" s="2">
        <v>42650</v>
      </c>
      <c r="B18685" s="1">
        <f t="shared" si="582"/>
        <v>2016</v>
      </c>
      <c r="C18685" s="1">
        <f t="shared" si="583"/>
        <v>4</v>
      </c>
      <c r="D18685">
        <v>2913</v>
      </c>
      <c r="E18685" t="s">
        <v>36</v>
      </c>
      <c r="F18685" s="4">
        <v>385000</v>
      </c>
      <c r="G18685" t="s">
        <v>5</v>
      </c>
      <c r="H18685">
        <v>3</v>
      </c>
      <c r="I18685" s="4">
        <f>IF(E18685="Rhode Island", Table1[[#This Row],[price]]*$L$3, IF(E18685="Massachusetts", Table1[[#This Row],[price]]*$L$2, 1))</f>
        <v>385000</v>
      </c>
    </row>
    <row r="18686" spans="1:9" x14ac:dyDescent="0.25">
      <c r="A18686" s="2">
        <v>42650</v>
      </c>
      <c r="B18686" s="1">
        <f t="shared" si="582"/>
        <v>2016</v>
      </c>
      <c r="C18686" s="1">
        <f t="shared" si="583"/>
        <v>4</v>
      </c>
      <c r="D18686">
        <v>2615</v>
      </c>
      <c r="E18686" t="s">
        <v>37</v>
      </c>
      <c r="F18686" s="4">
        <v>436500</v>
      </c>
      <c r="G18686" t="s">
        <v>5</v>
      </c>
      <c r="H18686">
        <v>3</v>
      </c>
      <c r="I18686" s="4">
        <f>IF(E18686="Rhode Island", Table1[[#This Row],[price]]*$L$3, IF(E18686="Massachusetts", Table1[[#This Row],[price]]*$L$2, 1))</f>
        <v>436500</v>
      </c>
    </row>
    <row r="18687" spans="1:9" x14ac:dyDescent="0.25">
      <c r="A18687" s="2">
        <v>42650</v>
      </c>
      <c r="B18687" s="1">
        <f t="shared" si="582"/>
        <v>2016</v>
      </c>
      <c r="C18687" s="1">
        <f t="shared" si="583"/>
        <v>4</v>
      </c>
      <c r="D18687">
        <v>2615</v>
      </c>
      <c r="E18687" t="s">
        <v>37</v>
      </c>
      <c r="F18687" s="4">
        <v>440000</v>
      </c>
      <c r="G18687" t="s">
        <v>5</v>
      </c>
      <c r="H18687">
        <v>3</v>
      </c>
      <c r="I18687" s="4">
        <f>IF(E18687="Rhode Island", Table1[[#This Row],[price]]*$L$3, IF(E18687="Massachusetts", Table1[[#This Row],[price]]*$L$2, 1))</f>
        <v>440000</v>
      </c>
    </row>
    <row r="18688" spans="1:9" x14ac:dyDescent="0.25">
      <c r="A18688" s="2">
        <v>42650</v>
      </c>
      <c r="B18688" s="1">
        <f t="shared" si="582"/>
        <v>2016</v>
      </c>
      <c r="C18688" s="1">
        <f t="shared" si="583"/>
        <v>4</v>
      </c>
      <c r="D18688">
        <v>2913</v>
      </c>
      <c r="E18688" t="s">
        <v>36</v>
      </c>
      <c r="F18688" s="4">
        <v>450000</v>
      </c>
      <c r="G18688" t="s">
        <v>5</v>
      </c>
      <c r="H18688">
        <v>3</v>
      </c>
      <c r="I18688" s="4">
        <f>IF(E18688="Rhode Island", Table1[[#This Row],[price]]*$L$3, IF(E18688="Massachusetts", Table1[[#This Row],[price]]*$L$2, 1))</f>
        <v>450000</v>
      </c>
    </row>
    <row r="18689" spans="1:9" x14ac:dyDescent="0.25">
      <c r="A18689" s="2">
        <v>42650</v>
      </c>
      <c r="B18689" s="1">
        <f t="shared" si="582"/>
        <v>2016</v>
      </c>
      <c r="C18689" s="1">
        <f t="shared" si="583"/>
        <v>4</v>
      </c>
      <c r="D18689">
        <v>2614</v>
      </c>
      <c r="E18689" t="s">
        <v>37</v>
      </c>
      <c r="F18689" s="4">
        <v>452900</v>
      </c>
      <c r="G18689" t="s">
        <v>5</v>
      </c>
      <c r="H18689">
        <v>3</v>
      </c>
      <c r="I18689" s="4">
        <f>IF(E18689="Rhode Island", Table1[[#This Row],[price]]*$L$3, IF(E18689="Massachusetts", Table1[[#This Row],[price]]*$L$2, 1))</f>
        <v>452900</v>
      </c>
    </row>
    <row r="18690" spans="1:9" x14ac:dyDescent="0.25">
      <c r="A18690" s="2">
        <v>42650</v>
      </c>
      <c r="B18690" s="1">
        <f t="shared" ref="B18690:B18753" si="584">YEAR(A18690)</f>
        <v>2016</v>
      </c>
      <c r="C18690" s="1">
        <f t="shared" ref="C18690:C18753" si="585">ROUNDUP(MONTH(A18690)/3,0)</f>
        <v>4</v>
      </c>
      <c r="D18690">
        <v>2902</v>
      </c>
      <c r="E18690" t="s">
        <v>36</v>
      </c>
      <c r="F18690" s="4">
        <v>460000</v>
      </c>
      <c r="G18690" t="s">
        <v>5</v>
      </c>
      <c r="H18690">
        <v>3</v>
      </c>
      <c r="I18690" s="4">
        <f>IF(E18690="Rhode Island", Table1[[#This Row],[price]]*$L$3, IF(E18690="Massachusetts", Table1[[#This Row],[price]]*$L$2, 1))</f>
        <v>460000</v>
      </c>
    </row>
    <row r="18691" spans="1:9" x14ac:dyDescent="0.25">
      <c r="A18691" s="2">
        <v>42650</v>
      </c>
      <c r="B18691" s="1">
        <f t="shared" si="584"/>
        <v>2016</v>
      </c>
      <c r="C18691" s="1">
        <f t="shared" si="585"/>
        <v>4</v>
      </c>
      <c r="D18691">
        <v>2905</v>
      </c>
      <c r="E18691" t="s">
        <v>36</v>
      </c>
      <c r="F18691" s="4">
        <v>495000</v>
      </c>
      <c r="G18691" t="s">
        <v>5</v>
      </c>
      <c r="H18691">
        <v>3</v>
      </c>
      <c r="I18691" s="4">
        <f>IF(E18691="Rhode Island", Table1[[#This Row],[price]]*$L$3, IF(E18691="Massachusetts", Table1[[#This Row],[price]]*$L$2, 1))</f>
        <v>495000</v>
      </c>
    </row>
    <row r="18692" spans="1:9" x14ac:dyDescent="0.25">
      <c r="A18692" s="2">
        <v>42650</v>
      </c>
      <c r="B18692" s="1">
        <f t="shared" si="584"/>
        <v>2016</v>
      </c>
      <c r="C18692" s="1">
        <f t="shared" si="585"/>
        <v>4</v>
      </c>
      <c r="D18692">
        <v>2615</v>
      </c>
      <c r="E18692" t="s">
        <v>37</v>
      </c>
      <c r="F18692" s="4">
        <v>540000</v>
      </c>
      <c r="G18692" t="s">
        <v>5</v>
      </c>
      <c r="H18692">
        <v>4</v>
      </c>
      <c r="I18692" s="4">
        <f>IF(E18692="Rhode Island", Table1[[#This Row],[price]]*$L$3, IF(E18692="Massachusetts", Table1[[#This Row],[price]]*$L$2, 1))</f>
        <v>540000</v>
      </c>
    </row>
    <row r="18693" spans="1:9" x14ac:dyDescent="0.25">
      <c r="A18693" s="2">
        <v>42650</v>
      </c>
      <c r="B18693" s="1">
        <f t="shared" si="584"/>
        <v>2016</v>
      </c>
      <c r="C18693" s="1">
        <f t="shared" si="585"/>
        <v>4</v>
      </c>
      <c r="D18693">
        <v>2615</v>
      </c>
      <c r="E18693" t="s">
        <v>37</v>
      </c>
      <c r="F18693" s="4">
        <v>560000</v>
      </c>
      <c r="G18693" t="s">
        <v>5</v>
      </c>
      <c r="H18693">
        <v>4</v>
      </c>
      <c r="I18693" s="4">
        <f>IF(E18693="Rhode Island", Table1[[#This Row],[price]]*$L$3, IF(E18693="Massachusetts", Table1[[#This Row],[price]]*$L$2, 1))</f>
        <v>560000</v>
      </c>
    </row>
    <row r="18694" spans="1:9" x14ac:dyDescent="0.25">
      <c r="A18694" s="2">
        <v>42650</v>
      </c>
      <c r="B18694" s="1">
        <f t="shared" si="584"/>
        <v>2016</v>
      </c>
      <c r="C18694" s="1">
        <f t="shared" si="585"/>
        <v>4</v>
      </c>
      <c r="D18694">
        <v>2911</v>
      </c>
      <c r="E18694" t="s">
        <v>36</v>
      </c>
      <c r="F18694" s="4">
        <v>623000</v>
      </c>
      <c r="G18694" t="s">
        <v>5</v>
      </c>
      <c r="H18694">
        <v>3</v>
      </c>
      <c r="I18694" s="4">
        <f>IF(E18694="Rhode Island", Table1[[#This Row],[price]]*$L$3, IF(E18694="Massachusetts", Table1[[#This Row],[price]]*$L$2, 1))</f>
        <v>623000</v>
      </c>
    </row>
    <row r="18695" spans="1:9" x14ac:dyDescent="0.25">
      <c r="A18695" s="2">
        <v>42650</v>
      </c>
      <c r="B18695" s="1">
        <f t="shared" si="584"/>
        <v>2016</v>
      </c>
      <c r="C18695" s="1">
        <f t="shared" si="585"/>
        <v>4</v>
      </c>
      <c r="D18695">
        <v>2903</v>
      </c>
      <c r="E18695" t="s">
        <v>36</v>
      </c>
      <c r="F18695" s="4">
        <v>645000</v>
      </c>
      <c r="G18695" t="s">
        <v>5</v>
      </c>
      <c r="H18695">
        <v>4</v>
      </c>
      <c r="I18695" s="4">
        <f>IF(E18695="Rhode Island", Table1[[#This Row],[price]]*$L$3, IF(E18695="Massachusetts", Table1[[#This Row],[price]]*$L$2, 1))</f>
        <v>645000</v>
      </c>
    </row>
    <row r="18696" spans="1:9" x14ac:dyDescent="0.25">
      <c r="A18696" s="2">
        <v>42650</v>
      </c>
      <c r="B18696" s="1">
        <f t="shared" si="584"/>
        <v>2016</v>
      </c>
      <c r="C18696" s="1">
        <f t="shared" si="585"/>
        <v>4</v>
      </c>
      <c r="D18696">
        <v>2615</v>
      </c>
      <c r="E18696" t="s">
        <v>37</v>
      </c>
      <c r="F18696" s="4">
        <v>650000</v>
      </c>
      <c r="G18696" t="s">
        <v>5</v>
      </c>
      <c r="H18696">
        <v>4</v>
      </c>
      <c r="I18696" s="4">
        <f>IF(E18696="Rhode Island", Table1[[#This Row],[price]]*$L$3, IF(E18696="Massachusetts", Table1[[#This Row],[price]]*$L$2, 1))</f>
        <v>650000</v>
      </c>
    </row>
    <row r="18697" spans="1:9" x14ac:dyDescent="0.25">
      <c r="A18697" s="2">
        <v>42650</v>
      </c>
      <c r="B18697" s="1">
        <f t="shared" si="584"/>
        <v>2016</v>
      </c>
      <c r="C18697" s="1">
        <f t="shared" si="585"/>
        <v>4</v>
      </c>
      <c r="D18697">
        <v>2914</v>
      </c>
      <c r="E18697" t="s">
        <v>36</v>
      </c>
      <c r="F18697" s="4">
        <v>770000</v>
      </c>
      <c r="G18697" t="s">
        <v>5</v>
      </c>
      <c r="H18697">
        <v>4</v>
      </c>
      <c r="I18697" s="4">
        <f>IF(E18697="Rhode Island", Table1[[#This Row],[price]]*$L$3, IF(E18697="Massachusetts", Table1[[#This Row],[price]]*$L$2, 1))</f>
        <v>770000</v>
      </c>
    </row>
    <row r="18698" spans="1:9" x14ac:dyDescent="0.25">
      <c r="A18698" s="2">
        <v>42650</v>
      </c>
      <c r="B18698" s="1">
        <f t="shared" si="584"/>
        <v>2016</v>
      </c>
      <c r="C18698" s="1">
        <f t="shared" si="585"/>
        <v>4</v>
      </c>
      <c r="D18698">
        <v>2914</v>
      </c>
      <c r="E18698" t="s">
        <v>36</v>
      </c>
      <c r="F18698" s="4">
        <v>770000</v>
      </c>
      <c r="G18698" t="s">
        <v>5</v>
      </c>
      <c r="H18698">
        <v>5</v>
      </c>
      <c r="I18698" s="4">
        <f>IF(E18698="Rhode Island", Table1[[#This Row],[price]]*$L$3, IF(E18698="Massachusetts", Table1[[#This Row],[price]]*$L$2, 1))</f>
        <v>770000</v>
      </c>
    </row>
    <row r="18699" spans="1:9" x14ac:dyDescent="0.25">
      <c r="A18699" s="2">
        <v>42650</v>
      </c>
      <c r="B18699" s="1">
        <f t="shared" si="584"/>
        <v>2016</v>
      </c>
      <c r="C18699" s="1">
        <f t="shared" si="585"/>
        <v>4</v>
      </c>
      <c r="D18699">
        <v>2913</v>
      </c>
      <c r="E18699" t="s">
        <v>36</v>
      </c>
      <c r="F18699" s="4">
        <v>1100000</v>
      </c>
      <c r="G18699" t="s">
        <v>5</v>
      </c>
      <c r="H18699">
        <v>5</v>
      </c>
      <c r="I18699" s="4">
        <f>IF(E18699="Rhode Island", Table1[[#This Row],[price]]*$L$3, IF(E18699="Massachusetts", Table1[[#This Row],[price]]*$L$2, 1))</f>
        <v>1100000</v>
      </c>
    </row>
    <row r="18700" spans="1:9" x14ac:dyDescent="0.25">
      <c r="A18700" s="2">
        <v>42650</v>
      </c>
      <c r="B18700" s="1">
        <f t="shared" si="584"/>
        <v>2016</v>
      </c>
      <c r="C18700" s="1">
        <f t="shared" si="585"/>
        <v>4</v>
      </c>
      <c r="D18700">
        <v>2612</v>
      </c>
      <c r="E18700" t="s">
        <v>37</v>
      </c>
      <c r="F18700" s="4">
        <v>327500</v>
      </c>
      <c r="G18700" t="s">
        <v>6</v>
      </c>
      <c r="H18700">
        <v>1</v>
      </c>
      <c r="I18700" s="4">
        <f>IF(E18700="Rhode Island", Table1[[#This Row],[price]]*$L$3, IF(E18700="Massachusetts", Table1[[#This Row],[price]]*$L$2, 1))</f>
        <v>327500</v>
      </c>
    </row>
    <row r="18701" spans="1:9" x14ac:dyDescent="0.25">
      <c r="A18701" s="2">
        <v>42650</v>
      </c>
      <c r="B18701" s="1">
        <f t="shared" si="584"/>
        <v>2016</v>
      </c>
      <c r="C18701" s="1">
        <f t="shared" si="585"/>
        <v>4</v>
      </c>
      <c r="D18701">
        <v>2604</v>
      </c>
      <c r="E18701" t="s">
        <v>37</v>
      </c>
      <c r="F18701" s="4">
        <v>384500</v>
      </c>
      <c r="G18701" t="s">
        <v>6</v>
      </c>
      <c r="H18701">
        <v>2</v>
      </c>
      <c r="I18701" s="4">
        <f>IF(E18701="Rhode Island", Table1[[#This Row],[price]]*$L$3, IF(E18701="Massachusetts", Table1[[#This Row],[price]]*$L$2, 1))</f>
        <v>384500</v>
      </c>
    </row>
    <row r="18702" spans="1:9" x14ac:dyDescent="0.25">
      <c r="A18702" s="2">
        <v>42650</v>
      </c>
      <c r="B18702" s="1">
        <f t="shared" si="584"/>
        <v>2016</v>
      </c>
      <c r="C18702" s="1">
        <f t="shared" si="585"/>
        <v>4</v>
      </c>
      <c r="D18702">
        <v>2604</v>
      </c>
      <c r="E18702" t="s">
        <v>37</v>
      </c>
      <c r="F18702" s="4">
        <v>430000</v>
      </c>
      <c r="G18702" t="s">
        <v>6</v>
      </c>
      <c r="H18702">
        <v>1</v>
      </c>
      <c r="I18702" s="4">
        <f>IF(E18702="Rhode Island", Table1[[#This Row],[price]]*$L$3, IF(E18702="Massachusetts", Table1[[#This Row],[price]]*$L$2, 1))</f>
        <v>430000</v>
      </c>
    </row>
    <row r="18703" spans="1:9" x14ac:dyDescent="0.25">
      <c r="A18703" s="2">
        <v>42650</v>
      </c>
      <c r="B18703" s="1">
        <f t="shared" si="584"/>
        <v>2016</v>
      </c>
      <c r="C18703" s="1">
        <f t="shared" si="585"/>
        <v>4</v>
      </c>
      <c r="D18703">
        <v>2600</v>
      </c>
      <c r="E18703" t="s">
        <v>37</v>
      </c>
      <c r="F18703" s="4">
        <v>705000</v>
      </c>
      <c r="G18703" t="s">
        <v>6</v>
      </c>
      <c r="H18703">
        <v>2</v>
      </c>
      <c r="I18703" s="4">
        <f>IF(E18703="Rhode Island", Table1[[#This Row],[price]]*$L$3, IF(E18703="Massachusetts", Table1[[#This Row],[price]]*$L$2, 1))</f>
        <v>705000</v>
      </c>
    </row>
    <row r="18704" spans="1:9" x14ac:dyDescent="0.25">
      <c r="A18704" s="2">
        <v>42651</v>
      </c>
      <c r="B18704" s="1">
        <f t="shared" si="584"/>
        <v>2016</v>
      </c>
      <c r="C18704" s="1">
        <f t="shared" si="585"/>
        <v>4</v>
      </c>
      <c r="D18704">
        <v>2905</v>
      </c>
      <c r="E18704" t="s">
        <v>36</v>
      </c>
      <c r="F18704" s="4">
        <v>360000</v>
      </c>
      <c r="G18704" t="s">
        <v>5</v>
      </c>
      <c r="H18704">
        <v>2</v>
      </c>
      <c r="I18704" s="4">
        <f>IF(E18704="Rhode Island", Table1[[#This Row],[price]]*$L$3, IF(E18704="Massachusetts", Table1[[#This Row],[price]]*$L$2, 1))</f>
        <v>360000</v>
      </c>
    </row>
    <row r="18705" spans="1:9" x14ac:dyDescent="0.25">
      <c r="A18705" s="2">
        <v>42651</v>
      </c>
      <c r="B18705" s="1">
        <f t="shared" si="584"/>
        <v>2016</v>
      </c>
      <c r="C18705" s="1">
        <f t="shared" si="585"/>
        <v>4</v>
      </c>
      <c r="D18705">
        <v>2905</v>
      </c>
      <c r="E18705" t="s">
        <v>36</v>
      </c>
      <c r="F18705" s="4">
        <v>480000</v>
      </c>
      <c r="G18705" t="s">
        <v>5</v>
      </c>
      <c r="H18705">
        <v>3</v>
      </c>
      <c r="I18705" s="4">
        <f>IF(E18705="Rhode Island", Table1[[#This Row],[price]]*$L$3, IF(E18705="Massachusetts", Table1[[#This Row],[price]]*$L$2, 1))</f>
        <v>480000</v>
      </c>
    </row>
    <row r="18706" spans="1:9" x14ac:dyDescent="0.25">
      <c r="A18706" s="2">
        <v>42651</v>
      </c>
      <c r="B18706" s="1">
        <f t="shared" si="584"/>
        <v>2016</v>
      </c>
      <c r="C18706" s="1">
        <f t="shared" si="585"/>
        <v>4</v>
      </c>
      <c r="D18706">
        <v>2905</v>
      </c>
      <c r="E18706" t="s">
        <v>36</v>
      </c>
      <c r="F18706" s="4">
        <v>590000</v>
      </c>
      <c r="G18706" t="s">
        <v>5</v>
      </c>
      <c r="H18706">
        <v>4</v>
      </c>
      <c r="I18706" s="4">
        <f>IF(E18706="Rhode Island", Table1[[#This Row],[price]]*$L$3, IF(E18706="Massachusetts", Table1[[#This Row],[price]]*$L$2, 1))</f>
        <v>590000</v>
      </c>
    </row>
    <row r="18707" spans="1:9" x14ac:dyDescent="0.25">
      <c r="A18707" s="2">
        <v>42651</v>
      </c>
      <c r="B18707" s="1">
        <f t="shared" si="584"/>
        <v>2016</v>
      </c>
      <c r="C18707" s="1">
        <f t="shared" si="585"/>
        <v>4</v>
      </c>
      <c r="D18707">
        <v>2913</v>
      </c>
      <c r="E18707" t="s">
        <v>36</v>
      </c>
      <c r="F18707" s="4">
        <v>632500</v>
      </c>
      <c r="G18707" t="s">
        <v>5</v>
      </c>
      <c r="H18707">
        <v>4</v>
      </c>
      <c r="I18707" s="4">
        <f>IF(E18707="Rhode Island", Table1[[#This Row],[price]]*$L$3, IF(E18707="Massachusetts", Table1[[#This Row],[price]]*$L$2, 1))</f>
        <v>632500</v>
      </c>
    </row>
    <row r="18708" spans="1:9" x14ac:dyDescent="0.25">
      <c r="A18708" s="2">
        <v>42651</v>
      </c>
      <c r="B18708" s="1">
        <f t="shared" si="584"/>
        <v>2016</v>
      </c>
      <c r="C18708" s="1">
        <f t="shared" si="585"/>
        <v>4</v>
      </c>
      <c r="D18708">
        <v>2903</v>
      </c>
      <c r="E18708" t="s">
        <v>36</v>
      </c>
      <c r="F18708" s="4">
        <v>645000</v>
      </c>
      <c r="G18708" t="s">
        <v>5</v>
      </c>
      <c r="H18708">
        <v>4</v>
      </c>
      <c r="I18708" s="4">
        <f>IF(E18708="Rhode Island", Table1[[#This Row],[price]]*$L$3, IF(E18708="Massachusetts", Table1[[#This Row],[price]]*$L$2, 1))</f>
        <v>645000</v>
      </c>
    </row>
    <row r="18709" spans="1:9" x14ac:dyDescent="0.25">
      <c r="A18709" s="2">
        <v>42651</v>
      </c>
      <c r="B18709" s="1">
        <f t="shared" si="584"/>
        <v>2016</v>
      </c>
      <c r="C18709" s="1">
        <f t="shared" si="585"/>
        <v>4</v>
      </c>
      <c r="D18709">
        <v>2611</v>
      </c>
      <c r="E18709" t="s">
        <v>37</v>
      </c>
      <c r="F18709" s="4">
        <v>655000</v>
      </c>
      <c r="G18709" t="s">
        <v>5</v>
      </c>
      <c r="H18709">
        <v>3</v>
      </c>
      <c r="I18709" s="4">
        <f>IF(E18709="Rhode Island", Table1[[#This Row],[price]]*$L$3, IF(E18709="Massachusetts", Table1[[#This Row],[price]]*$L$2, 1))</f>
        <v>655000</v>
      </c>
    </row>
    <row r="18710" spans="1:9" x14ac:dyDescent="0.25">
      <c r="A18710" s="2">
        <v>42651</v>
      </c>
      <c r="B18710" s="1">
        <f t="shared" si="584"/>
        <v>2016</v>
      </c>
      <c r="C18710" s="1">
        <f t="shared" si="585"/>
        <v>4</v>
      </c>
      <c r="D18710">
        <v>2602</v>
      </c>
      <c r="E18710" t="s">
        <v>37</v>
      </c>
      <c r="F18710" s="4">
        <v>700000</v>
      </c>
      <c r="G18710" t="s">
        <v>5</v>
      </c>
      <c r="H18710">
        <v>3</v>
      </c>
      <c r="I18710" s="4">
        <f>IF(E18710="Rhode Island", Table1[[#This Row],[price]]*$L$3, IF(E18710="Massachusetts", Table1[[#This Row],[price]]*$L$2, 1))</f>
        <v>700000</v>
      </c>
    </row>
    <row r="18711" spans="1:9" x14ac:dyDescent="0.25">
      <c r="A18711" s="2">
        <v>42651</v>
      </c>
      <c r="B18711" s="1">
        <f t="shared" si="584"/>
        <v>2016</v>
      </c>
      <c r="C18711" s="1">
        <f t="shared" si="585"/>
        <v>4</v>
      </c>
      <c r="D18711">
        <v>2614</v>
      </c>
      <c r="E18711" t="s">
        <v>37</v>
      </c>
      <c r="F18711" s="4">
        <v>730000</v>
      </c>
      <c r="G18711" t="s">
        <v>5</v>
      </c>
      <c r="H18711">
        <v>3</v>
      </c>
      <c r="I18711" s="4">
        <f>IF(E18711="Rhode Island", Table1[[#This Row],[price]]*$L$3, IF(E18711="Massachusetts", Table1[[#This Row],[price]]*$L$2, 1))</f>
        <v>730000</v>
      </c>
    </row>
    <row r="18712" spans="1:9" x14ac:dyDescent="0.25">
      <c r="A18712" s="2">
        <v>42651</v>
      </c>
      <c r="B18712" s="1">
        <f t="shared" si="584"/>
        <v>2016</v>
      </c>
      <c r="C18712" s="1">
        <f t="shared" si="585"/>
        <v>4</v>
      </c>
      <c r="D18712">
        <v>2906</v>
      </c>
      <c r="E18712" t="s">
        <v>36</v>
      </c>
      <c r="F18712" s="4">
        <v>800000</v>
      </c>
      <c r="G18712" t="s">
        <v>5</v>
      </c>
      <c r="H18712">
        <v>4</v>
      </c>
      <c r="I18712" s="4">
        <f>IF(E18712="Rhode Island", Table1[[#This Row],[price]]*$L$3, IF(E18712="Massachusetts", Table1[[#This Row],[price]]*$L$2, 1))</f>
        <v>800000</v>
      </c>
    </row>
    <row r="18713" spans="1:9" x14ac:dyDescent="0.25">
      <c r="A18713" s="2">
        <v>42651</v>
      </c>
      <c r="B18713" s="1">
        <f t="shared" si="584"/>
        <v>2016</v>
      </c>
      <c r="C18713" s="1">
        <f t="shared" si="585"/>
        <v>4</v>
      </c>
      <c r="D18713">
        <v>2913</v>
      </c>
      <c r="E18713" t="s">
        <v>36</v>
      </c>
      <c r="F18713" s="4">
        <v>840000</v>
      </c>
      <c r="G18713" t="s">
        <v>5</v>
      </c>
      <c r="H18713">
        <v>4</v>
      </c>
      <c r="I18713" s="4">
        <f>IF(E18713="Rhode Island", Table1[[#This Row],[price]]*$L$3, IF(E18713="Massachusetts", Table1[[#This Row],[price]]*$L$2, 1))</f>
        <v>840000</v>
      </c>
    </row>
    <row r="18714" spans="1:9" x14ac:dyDescent="0.25">
      <c r="A18714" s="2">
        <v>42651</v>
      </c>
      <c r="B18714" s="1">
        <f t="shared" si="584"/>
        <v>2016</v>
      </c>
      <c r="C18714" s="1">
        <f t="shared" si="585"/>
        <v>4</v>
      </c>
      <c r="D18714">
        <v>2604</v>
      </c>
      <c r="E18714" t="s">
        <v>37</v>
      </c>
      <c r="F18714" s="4">
        <v>920000</v>
      </c>
      <c r="G18714" t="s">
        <v>5</v>
      </c>
      <c r="H18714">
        <v>2</v>
      </c>
      <c r="I18714" s="4">
        <f>IF(E18714="Rhode Island", Table1[[#This Row],[price]]*$L$3, IF(E18714="Massachusetts", Table1[[#This Row],[price]]*$L$2, 1))</f>
        <v>920000</v>
      </c>
    </row>
    <row r="18715" spans="1:9" x14ac:dyDescent="0.25">
      <c r="A18715" s="2">
        <v>42651</v>
      </c>
      <c r="B18715" s="1">
        <f t="shared" si="584"/>
        <v>2016</v>
      </c>
      <c r="C18715" s="1">
        <f t="shared" si="585"/>
        <v>4</v>
      </c>
      <c r="D18715">
        <v>2611</v>
      </c>
      <c r="E18715" t="s">
        <v>37</v>
      </c>
      <c r="F18715" s="4">
        <v>931000</v>
      </c>
      <c r="G18715" t="s">
        <v>5</v>
      </c>
      <c r="H18715">
        <v>4</v>
      </c>
      <c r="I18715" s="4">
        <f>IF(E18715="Rhode Island", Table1[[#This Row],[price]]*$L$3, IF(E18715="Massachusetts", Table1[[#This Row],[price]]*$L$2, 1))</f>
        <v>931000</v>
      </c>
    </row>
    <row r="18716" spans="1:9" x14ac:dyDescent="0.25">
      <c r="A18716" s="2">
        <v>42651</v>
      </c>
      <c r="B18716" s="1">
        <f t="shared" si="584"/>
        <v>2016</v>
      </c>
      <c r="C18716" s="1">
        <f t="shared" si="585"/>
        <v>4</v>
      </c>
      <c r="D18716">
        <v>2602</v>
      </c>
      <c r="E18716" t="s">
        <v>37</v>
      </c>
      <c r="F18716" s="4">
        <v>955000</v>
      </c>
      <c r="G18716" t="s">
        <v>5</v>
      </c>
      <c r="H18716">
        <v>3</v>
      </c>
      <c r="I18716" s="4">
        <f>IF(E18716="Rhode Island", Table1[[#This Row],[price]]*$L$3, IF(E18716="Massachusetts", Table1[[#This Row],[price]]*$L$2, 1))</f>
        <v>955000</v>
      </c>
    </row>
    <row r="18717" spans="1:9" x14ac:dyDescent="0.25">
      <c r="A18717" s="2">
        <v>42651</v>
      </c>
      <c r="B18717" s="1">
        <f t="shared" si="584"/>
        <v>2016</v>
      </c>
      <c r="C18717" s="1">
        <f t="shared" si="585"/>
        <v>4</v>
      </c>
      <c r="D18717">
        <v>2602</v>
      </c>
      <c r="E18717" t="s">
        <v>37</v>
      </c>
      <c r="F18717" s="4">
        <v>980000</v>
      </c>
      <c r="G18717" t="s">
        <v>5</v>
      </c>
      <c r="H18717">
        <v>3</v>
      </c>
      <c r="I18717" s="4">
        <f>IF(E18717="Rhode Island", Table1[[#This Row],[price]]*$L$3, IF(E18717="Massachusetts", Table1[[#This Row],[price]]*$L$2, 1))</f>
        <v>980000</v>
      </c>
    </row>
    <row r="18718" spans="1:9" x14ac:dyDescent="0.25">
      <c r="A18718" s="2">
        <v>42651</v>
      </c>
      <c r="B18718" s="1">
        <f t="shared" si="584"/>
        <v>2016</v>
      </c>
      <c r="C18718" s="1">
        <f t="shared" si="585"/>
        <v>4</v>
      </c>
      <c r="D18718">
        <v>2902</v>
      </c>
      <c r="E18718" t="s">
        <v>36</v>
      </c>
      <c r="F18718" s="4">
        <v>1076000</v>
      </c>
      <c r="G18718" t="s">
        <v>5</v>
      </c>
      <c r="H18718">
        <v>4</v>
      </c>
      <c r="I18718" s="4">
        <f>IF(E18718="Rhode Island", Table1[[#This Row],[price]]*$L$3, IF(E18718="Massachusetts", Table1[[#This Row],[price]]*$L$2, 1))</f>
        <v>1076000</v>
      </c>
    </row>
    <row r="18719" spans="1:9" x14ac:dyDescent="0.25">
      <c r="A18719" s="2">
        <v>42651</v>
      </c>
      <c r="B18719" s="1">
        <f t="shared" si="584"/>
        <v>2016</v>
      </c>
      <c r="C18719" s="1">
        <f t="shared" si="585"/>
        <v>4</v>
      </c>
      <c r="D18719">
        <v>2600</v>
      </c>
      <c r="E18719" t="s">
        <v>37</v>
      </c>
      <c r="F18719" s="4">
        <v>1370000</v>
      </c>
      <c r="G18719" t="s">
        <v>5</v>
      </c>
      <c r="H18719">
        <v>3</v>
      </c>
      <c r="I18719" s="4">
        <f>IF(E18719="Rhode Island", Table1[[#This Row],[price]]*$L$3, IF(E18719="Massachusetts", Table1[[#This Row],[price]]*$L$2, 1))</f>
        <v>1370000</v>
      </c>
    </row>
    <row r="18720" spans="1:9" x14ac:dyDescent="0.25">
      <c r="A18720" s="2">
        <v>42651</v>
      </c>
      <c r="B18720" s="1">
        <f t="shared" si="584"/>
        <v>2016</v>
      </c>
      <c r="C18720" s="1">
        <f t="shared" si="585"/>
        <v>4</v>
      </c>
      <c r="D18720">
        <v>2600</v>
      </c>
      <c r="E18720" t="s">
        <v>37</v>
      </c>
      <c r="F18720" s="4">
        <v>1392000</v>
      </c>
      <c r="G18720" t="s">
        <v>5</v>
      </c>
      <c r="H18720">
        <v>5</v>
      </c>
      <c r="I18720" s="4">
        <f>IF(E18720="Rhode Island", Table1[[#This Row],[price]]*$L$3, IF(E18720="Massachusetts", Table1[[#This Row],[price]]*$L$2, 1))</f>
        <v>1392000</v>
      </c>
    </row>
    <row r="18721" spans="1:9" x14ac:dyDescent="0.25">
      <c r="A18721" s="2">
        <v>42651</v>
      </c>
      <c r="B18721" s="1">
        <f t="shared" si="584"/>
        <v>2016</v>
      </c>
      <c r="C18721" s="1">
        <f t="shared" si="585"/>
        <v>4</v>
      </c>
      <c r="D18721">
        <v>2606</v>
      </c>
      <c r="E18721" t="s">
        <v>37</v>
      </c>
      <c r="F18721" s="4">
        <v>1800000</v>
      </c>
      <c r="G18721" t="s">
        <v>5</v>
      </c>
      <c r="H18721">
        <v>4</v>
      </c>
      <c r="I18721" s="4">
        <f>IF(E18721="Rhode Island", Table1[[#This Row],[price]]*$L$3, IF(E18721="Massachusetts", Table1[[#This Row],[price]]*$L$2, 1))</f>
        <v>1800000</v>
      </c>
    </row>
    <row r="18722" spans="1:9" x14ac:dyDescent="0.25">
      <c r="A18722" s="2">
        <v>42651</v>
      </c>
      <c r="B18722" s="1">
        <f t="shared" si="584"/>
        <v>2016</v>
      </c>
      <c r="C18722" s="1">
        <f t="shared" si="585"/>
        <v>4</v>
      </c>
      <c r="D18722">
        <v>2913</v>
      </c>
      <c r="E18722" t="s">
        <v>36</v>
      </c>
      <c r="F18722" s="4">
        <v>326000</v>
      </c>
      <c r="G18722" t="s">
        <v>6</v>
      </c>
      <c r="H18722">
        <v>2</v>
      </c>
      <c r="I18722" s="4">
        <f>IF(E18722="Rhode Island", Table1[[#This Row],[price]]*$L$3, IF(E18722="Massachusetts", Table1[[#This Row],[price]]*$L$2, 1))</f>
        <v>326000</v>
      </c>
    </row>
    <row r="18723" spans="1:9" x14ac:dyDescent="0.25">
      <c r="A18723" s="2">
        <v>42653</v>
      </c>
      <c r="B18723" s="1">
        <f t="shared" si="584"/>
        <v>2016</v>
      </c>
      <c r="C18723" s="1">
        <f t="shared" si="585"/>
        <v>4</v>
      </c>
      <c r="D18723">
        <v>2905</v>
      </c>
      <c r="E18723" t="s">
        <v>36</v>
      </c>
      <c r="F18723" s="4">
        <v>425000</v>
      </c>
      <c r="G18723" t="s">
        <v>5</v>
      </c>
      <c r="H18723">
        <v>3</v>
      </c>
      <c r="I18723" s="4">
        <f>IF(E18723="Rhode Island", Table1[[#This Row],[price]]*$L$3, IF(E18723="Massachusetts", Table1[[#This Row],[price]]*$L$2, 1))</f>
        <v>425000</v>
      </c>
    </row>
    <row r="18724" spans="1:9" x14ac:dyDescent="0.25">
      <c r="A18724" s="2">
        <v>42653</v>
      </c>
      <c r="B18724" s="1">
        <f t="shared" si="584"/>
        <v>2016</v>
      </c>
      <c r="C18724" s="1">
        <f t="shared" si="585"/>
        <v>4</v>
      </c>
      <c r="D18724">
        <v>2615</v>
      </c>
      <c r="E18724" t="s">
        <v>37</v>
      </c>
      <c r="F18724" s="4">
        <v>450000</v>
      </c>
      <c r="G18724" t="s">
        <v>5</v>
      </c>
      <c r="H18724">
        <v>3</v>
      </c>
      <c r="I18724" s="4">
        <f>IF(E18724="Rhode Island", Table1[[#This Row],[price]]*$L$3, IF(E18724="Massachusetts", Table1[[#This Row],[price]]*$L$2, 1))</f>
        <v>450000</v>
      </c>
    </row>
    <row r="18725" spans="1:9" x14ac:dyDescent="0.25">
      <c r="A18725" s="2">
        <v>42653</v>
      </c>
      <c r="B18725" s="1">
        <f t="shared" si="584"/>
        <v>2016</v>
      </c>
      <c r="C18725" s="1">
        <f t="shared" si="585"/>
        <v>4</v>
      </c>
      <c r="D18725">
        <v>2906</v>
      </c>
      <c r="E18725" t="s">
        <v>36</v>
      </c>
      <c r="F18725" s="4">
        <v>495000</v>
      </c>
      <c r="G18725" t="s">
        <v>5</v>
      </c>
      <c r="H18725">
        <v>3</v>
      </c>
      <c r="I18725" s="4">
        <f>IF(E18725="Rhode Island", Table1[[#This Row],[price]]*$L$3, IF(E18725="Massachusetts", Table1[[#This Row],[price]]*$L$2, 1))</f>
        <v>495000</v>
      </c>
    </row>
    <row r="18726" spans="1:9" x14ac:dyDescent="0.25">
      <c r="A18726" s="2">
        <v>42653</v>
      </c>
      <c r="B18726" s="1">
        <f t="shared" si="584"/>
        <v>2016</v>
      </c>
      <c r="C18726" s="1">
        <f t="shared" si="585"/>
        <v>4</v>
      </c>
      <c r="D18726">
        <v>2913</v>
      </c>
      <c r="E18726" t="s">
        <v>36</v>
      </c>
      <c r="F18726" s="4">
        <v>519000</v>
      </c>
      <c r="G18726" t="s">
        <v>5</v>
      </c>
      <c r="H18726">
        <v>3</v>
      </c>
      <c r="I18726" s="4">
        <f>IF(E18726="Rhode Island", Table1[[#This Row],[price]]*$L$3, IF(E18726="Massachusetts", Table1[[#This Row],[price]]*$L$2, 1))</f>
        <v>519000</v>
      </c>
    </row>
    <row r="18727" spans="1:9" x14ac:dyDescent="0.25">
      <c r="A18727" s="2">
        <v>42653</v>
      </c>
      <c r="B18727" s="1">
        <f t="shared" si="584"/>
        <v>2016</v>
      </c>
      <c r="C18727" s="1">
        <f t="shared" si="585"/>
        <v>4</v>
      </c>
      <c r="D18727">
        <v>2615</v>
      </c>
      <c r="E18727" t="s">
        <v>37</v>
      </c>
      <c r="F18727" s="4">
        <v>529000</v>
      </c>
      <c r="G18727" t="s">
        <v>5</v>
      </c>
      <c r="H18727">
        <v>4</v>
      </c>
      <c r="I18727" s="4">
        <f>IF(E18727="Rhode Island", Table1[[#This Row],[price]]*$L$3, IF(E18727="Massachusetts", Table1[[#This Row],[price]]*$L$2, 1))</f>
        <v>529000</v>
      </c>
    </row>
    <row r="18728" spans="1:9" x14ac:dyDescent="0.25">
      <c r="A18728" s="2">
        <v>42653</v>
      </c>
      <c r="B18728" s="1">
        <f t="shared" si="584"/>
        <v>2016</v>
      </c>
      <c r="C18728" s="1">
        <f t="shared" si="585"/>
        <v>4</v>
      </c>
      <c r="D18728">
        <v>2905</v>
      </c>
      <c r="E18728" t="s">
        <v>36</v>
      </c>
      <c r="F18728" s="4">
        <v>597000</v>
      </c>
      <c r="G18728" t="s">
        <v>5</v>
      </c>
      <c r="H18728">
        <v>4</v>
      </c>
      <c r="I18728" s="4">
        <f>IF(E18728="Rhode Island", Table1[[#This Row],[price]]*$L$3, IF(E18728="Massachusetts", Table1[[#This Row],[price]]*$L$2, 1))</f>
        <v>597000</v>
      </c>
    </row>
    <row r="18729" spans="1:9" x14ac:dyDescent="0.25">
      <c r="A18729" s="2">
        <v>42653</v>
      </c>
      <c r="B18729" s="1">
        <f t="shared" si="584"/>
        <v>2016</v>
      </c>
      <c r="C18729" s="1">
        <f t="shared" si="585"/>
        <v>4</v>
      </c>
      <c r="D18729">
        <v>2902</v>
      </c>
      <c r="E18729" t="s">
        <v>36</v>
      </c>
      <c r="F18729" s="4">
        <v>615000</v>
      </c>
      <c r="G18729" t="s">
        <v>5</v>
      </c>
      <c r="H18729">
        <v>4</v>
      </c>
      <c r="I18729" s="4">
        <f>IF(E18729="Rhode Island", Table1[[#This Row],[price]]*$L$3, IF(E18729="Massachusetts", Table1[[#This Row],[price]]*$L$2, 1))</f>
        <v>615000</v>
      </c>
    </row>
    <row r="18730" spans="1:9" x14ac:dyDescent="0.25">
      <c r="A18730" s="2">
        <v>42653</v>
      </c>
      <c r="B18730" s="1">
        <f t="shared" si="584"/>
        <v>2016</v>
      </c>
      <c r="C18730" s="1">
        <f t="shared" si="585"/>
        <v>4</v>
      </c>
      <c r="D18730">
        <v>2904</v>
      </c>
      <c r="E18730" t="s">
        <v>36</v>
      </c>
      <c r="F18730" s="4">
        <v>626000</v>
      </c>
      <c r="G18730" t="s">
        <v>5</v>
      </c>
      <c r="H18730">
        <v>4</v>
      </c>
      <c r="I18730" s="4">
        <f>IF(E18730="Rhode Island", Table1[[#This Row],[price]]*$L$3, IF(E18730="Massachusetts", Table1[[#This Row],[price]]*$L$2, 1))</f>
        <v>626000</v>
      </c>
    </row>
    <row r="18731" spans="1:9" x14ac:dyDescent="0.25">
      <c r="A18731" s="2">
        <v>42653</v>
      </c>
      <c r="B18731" s="1">
        <f t="shared" si="584"/>
        <v>2016</v>
      </c>
      <c r="C18731" s="1">
        <f t="shared" si="585"/>
        <v>4</v>
      </c>
      <c r="D18731">
        <v>2913</v>
      </c>
      <c r="E18731" t="s">
        <v>36</v>
      </c>
      <c r="F18731" s="4">
        <v>720000</v>
      </c>
      <c r="G18731" t="s">
        <v>5</v>
      </c>
      <c r="H18731">
        <v>4</v>
      </c>
      <c r="I18731" s="4">
        <f>IF(E18731="Rhode Island", Table1[[#This Row],[price]]*$L$3, IF(E18731="Massachusetts", Table1[[#This Row],[price]]*$L$2, 1))</f>
        <v>720000</v>
      </c>
    </row>
    <row r="18732" spans="1:9" x14ac:dyDescent="0.25">
      <c r="A18732" s="2">
        <v>42653</v>
      </c>
      <c r="B18732" s="1">
        <f t="shared" si="584"/>
        <v>2016</v>
      </c>
      <c r="C18732" s="1">
        <f t="shared" si="585"/>
        <v>4</v>
      </c>
      <c r="D18732">
        <v>2604</v>
      </c>
      <c r="E18732" t="s">
        <v>37</v>
      </c>
      <c r="F18732" s="4">
        <v>818000</v>
      </c>
      <c r="G18732" t="s">
        <v>5</v>
      </c>
      <c r="H18732">
        <v>3</v>
      </c>
      <c r="I18732" s="4">
        <f>IF(E18732="Rhode Island", Table1[[#This Row],[price]]*$L$3, IF(E18732="Massachusetts", Table1[[#This Row],[price]]*$L$2, 1))</f>
        <v>818000</v>
      </c>
    </row>
    <row r="18733" spans="1:9" x14ac:dyDescent="0.25">
      <c r="A18733" s="2">
        <v>42653</v>
      </c>
      <c r="B18733" s="1">
        <f t="shared" si="584"/>
        <v>2016</v>
      </c>
      <c r="C18733" s="1">
        <f t="shared" si="585"/>
        <v>4</v>
      </c>
      <c r="D18733">
        <v>2913</v>
      </c>
      <c r="E18733" t="s">
        <v>36</v>
      </c>
      <c r="F18733" s="4">
        <v>912000</v>
      </c>
      <c r="G18733" t="s">
        <v>5</v>
      </c>
      <c r="H18733">
        <v>5</v>
      </c>
      <c r="I18733" s="4">
        <f>IF(E18733="Rhode Island", Table1[[#This Row],[price]]*$L$3, IF(E18733="Massachusetts", Table1[[#This Row],[price]]*$L$2, 1))</f>
        <v>912000</v>
      </c>
    </row>
    <row r="18734" spans="1:9" x14ac:dyDescent="0.25">
      <c r="A18734" s="2">
        <v>42653</v>
      </c>
      <c r="B18734" s="1">
        <f t="shared" si="584"/>
        <v>2016</v>
      </c>
      <c r="C18734" s="1">
        <f t="shared" si="585"/>
        <v>4</v>
      </c>
      <c r="D18734">
        <v>2911</v>
      </c>
      <c r="E18734" t="s">
        <v>36</v>
      </c>
      <c r="F18734" s="4">
        <v>1053000</v>
      </c>
      <c r="G18734" t="s">
        <v>5</v>
      </c>
      <c r="H18734">
        <v>4</v>
      </c>
      <c r="I18734" s="4">
        <f>IF(E18734="Rhode Island", Table1[[#This Row],[price]]*$L$3, IF(E18734="Massachusetts", Table1[[#This Row],[price]]*$L$2, 1))</f>
        <v>1053000</v>
      </c>
    </row>
    <row r="18735" spans="1:9" x14ac:dyDescent="0.25">
      <c r="A18735" s="2">
        <v>42653</v>
      </c>
      <c r="B18735" s="1">
        <f t="shared" si="584"/>
        <v>2016</v>
      </c>
      <c r="C18735" s="1">
        <f t="shared" si="585"/>
        <v>4</v>
      </c>
      <c r="D18735">
        <v>2612</v>
      </c>
      <c r="E18735" t="s">
        <v>37</v>
      </c>
      <c r="F18735" s="4">
        <v>455000</v>
      </c>
      <c r="G18735" t="s">
        <v>6</v>
      </c>
      <c r="H18735">
        <v>2</v>
      </c>
      <c r="I18735" s="4">
        <f>IF(E18735="Rhode Island", Table1[[#This Row],[price]]*$L$3, IF(E18735="Massachusetts", Table1[[#This Row],[price]]*$L$2, 1))</f>
        <v>455000</v>
      </c>
    </row>
    <row r="18736" spans="1:9" x14ac:dyDescent="0.25">
      <c r="A18736" s="2">
        <v>42653</v>
      </c>
      <c r="B18736" s="1">
        <f t="shared" si="584"/>
        <v>2016</v>
      </c>
      <c r="C18736" s="1">
        <f t="shared" si="585"/>
        <v>4</v>
      </c>
      <c r="D18736">
        <v>2612</v>
      </c>
      <c r="E18736" t="s">
        <v>37</v>
      </c>
      <c r="F18736" s="4">
        <v>470000</v>
      </c>
      <c r="G18736" t="s">
        <v>6</v>
      </c>
      <c r="H18736">
        <v>2</v>
      </c>
      <c r="I18736" s="4">
        <f>IF(E18736="Rhode Island", Table1[[#This Row],[price]]*$L$3, IF(E18736="Massachusetts", Table1[[#This Row],[price]]*$L$2, 1))</f>
        <v>470000</v>
      </c>
    </row>
    <row r="18737" spans="1:9" x14ac:dyDescent="0.25">
      <c r="A18737" s="2">
        <v>42653</v>
      </c>
      <c r="B18737" s="1">
        <f t="shared" si="584"/>
        <v>2016</v>
      </c>
      <c r="C18737" s="1">
        <f t="shared" si="585"/>
        <v>4</v>
      </c>
      <c r="D18737">
        <v>2603</v>
      </c>
      <c r="E18737" t="s">
        <v>37</v>
      </c>
      <c r="F18737" s="4">
        <v>586000</v>
      </c>
      <c r="G18737" t="s">
        <v>6</v>
      </c>
      <c r="H18737">
        <v>2</v>
      </c>
      <c r="I18737" s="4">
        <f>IF(E18737="Rhode Island", Table1[[#This Row],[price]]*$L$3, IF(E18737="Massachusetts", Table1[[#This Row],[price]]*$L$2, 1))</f>
        <v>586000</v>
      </c>
    </row>
    <row r="18738" spans="1:9" x14ac:dyDescent="0.25">
      <c r="A18738" s="2">
        <v>42654</v>
      </c>
      <c r="B18738" s="1">
        <f t="shared" si="584"/>
        <v>2016</v>
      </c>
      <c r="C18738" s="1">
        <f t="shared" si="585"/>
        <v>4</v>
      </c>
      <c r="D18738">
        <v>2606</v>
      </c>
      <c r="E18738" t="s">
        <v>37</v>
      </c>
      <c r="F18738" s="4">
        <v>225000</v>
      </c>
      <c r="G18738" t="s">
        <v>5</v>
      </c>
      <c r="H18738">
        <v>1</v>
      </c>
      <c r="I18738" s="4">
        <f>IF(E18738="Rhode Island", Table1[[#This Row],[price]]*$L$3, IF(E18738="Massachusetts", Table1[[#This Row],[price]]*$L$2, 1))</f>
        <v>225000</v>
      </c>
    </row>
    <row r="18739" spans="1:9" x14ac:dyDescent="0.25">
      <c r="A18739" s="2">
        <v>42654</v>
      </c>
      <c r="B18739" s="1">
        <f t="shared" si="584"/>
        <v>2016</v>
      </c>
      <c r="C18739" s="1">
        <f t="shared" si="585"/>
        <v>4</v>
      </c>
      <c r="D18739">
        <v>2615</v>
      </c>
      <c r="E18739" t="s">
        <v>37</v>
      </c>
      <c r="F18739" s="4">
        <v>470000</v>
      </c>
      <c r="G18739" t="s">
        <v>5</v>
      </c>
      <c r="H18739">
        <v>3</v>
      </c>
      <c r="I18739" s="4">
        <f>IF(E18739="Rhode Island", Table1[[#This Row],[price]]*$L$3, IF(E18739="Massachusetts", Table1[[#This Row],[price]]*$L$2, 1))</f>
        <v>470000</v>
      </c>
    </row>
    <row r="18740" spans="1:9" x14ac:dyDescent="0.25">
      <c r="A18740" s="2">
        <v>42654</v>
      </c>
      <c r="B18740" s="1">
        <f t="shared" si="584"/>
        <v>2016</v>
      </c>
      <c r="C18740" s="1">
        <f t="shared" si="585"/>
        <v>4</v>
      </c>
      <c r="D18740">
        <v>2913</v>
      </c>
      <c r="E18740" t="s">
        <v>36</v>
      </c>
      <c r="F18740" s="4">
        <v>471000</v>
      </c>
      <c r="G18740" t="s">
        <v>5</v>
      </c>
      <c r="H18740">
        <v>3</v>
      </c>
      <c r="I18740" s="4">
        <f>IF(E18740="Rhode Island", Table1[[#This Row],[price]]*$L$3, IF(E18740="Massachusetts", Table1[[#This Row],[price]]*$L$2, 1))</f>
        <v>471000</v>
      </c>
    </row>
    <row r="18741" spans="1:9" x14ac:dyDescent="0.25">
      <c r="A18741" s="2">
        <v>42654</v>
      </c>
      <c r="B18741" s="1">
        <f t="shared" si="584"/>
        <v>2016</v>
      </c>
      <c r="C18741" s="1">
        <f t="shared" si="585"/>
        <v>4</v>
      </c>
      <c r="D18741">
        <v>2615</v>
      </c>
      <c r="E18741" t="s">
        <v>37</v>
      </c>
      <c r="F18741" s="4">
        <v>481500</v>
      </c>
      <c r="G18741" t="s">
        <v>5</v>
      </c>
      <c r="H18741">
        <v>3</v>
      </c>
      <c r="I18741" s="4">
        <f>IF(E18741="Rhode Island", Table1[[#This Row],[price]]*$L$3, IF(E18741="Massachusetts", Table1[[#This Row],[price]]*$L$2, 1))</f>
        <v>481500</v>
      </c>
    </row>
    <row r="18742" spans="1:9" x14ac:dyDescent="0.25">
      <c r="A18742" s="2">
        <v>42654</v>
      </c>
      <c r="B18742" s="1">
        <f t="shared" si="584"/>
        <v>2016</v>
      </c>
      <c r="C18742" s="1">
        <f t="shared" si="585"/>
        <v>4</v>
      </c>
      <c r="D18742">
        <v>2913</v>
      </c>
      <c r="E18742" t="s">
        <v>36</v>
      </c>
      <c r="F18742" s="4">
        <v>497500</v>
      </c>
      <c r="G18742" t="s">
        <v>5</v>
      </c>
      <c r="H18742">
        <v>3</v>
      </c>
      <c r="I18742" s="4">
        <f>IF(E18742="Rhode Island", Table1[[#This Row],[price]]*$L$3, IF(E18742="Massachusetts", Table1[[#This Row],[price]]*$L$2, 1))</f>
        <v>497500</v>
      </c>
    </row>
    <row r="18743" spans="1:9" x14ac:dyDescent="0.25">
      <c r="A18743" s="2">
        <v>42654</v>
      </c>
      <c r="B18743" s="1">
        <f t="shared" si="584"/>
        <v>2016</v>
      </c>
      <c r="C18743" s="1">
        <f t="shared" si="585"/>
        <v>4</v>
      </c>
      <c r="D18743">
        <v>2904</v>
      </c>
      <c r="E18743" t="s">
        <v>36</v>
      </c>
      <c r="F18743" s="4">
        <v>531000</v>
      </c>
      <c r="G18743" t="s">
        <v>5</v>
      </c>
      <c r="H18743">
        <v>3</v>
      </c>
      <c r="I18743" s="4">
        <f>IF(E18743="Rhode Island", Table1[[#This Row],[price]]*$L$3, IF(E18743="Massachusetts", Table1[[#This Row],[price]]*$L$2, 1))</f>
        <v>531000</v>
      </c>
    </row>
    <row r="18744" spans="1:9" x14ac:dyDescent="0.25">
      <c r="A18744" s="2">
        <v>42654</v>
      </c>
      <c r="B18744" s="1">
        <f t="shared" si="584"/>
        <v>2016</v>
      </c>
      <c r="C18744" s="1">
        <f t="shared" si="585"/>
        <v>4</v>
      </c>
      <c r="D18744">
        <v>2906</v>
      </c>
      <c r="E18744" t="s">
        <v>36</v>
      </c>
      <c r="F18744" s="4">
        <v>575000</v>
      </c>
      <c r="G18744" t="s">
        <v>5</v>
      </c>
      <c r="H18744">
        <v>3</v>
      </c>
      <c r="I18744" s="4">
        <f>IF(E18744="Rhode Island", Table1[[#This Row],[price]]*$L$3, IF(E18744="Massachusetts", Table1[[#This Row],[price]]*$L$2, 1))</f>
        <v>575000</v>
      </c>
    </row>
    <row r="18745" spans="1:9" x14ac:dyDescent="0.25">
      <c r="A18745" s="2">
        <v>42654</v>
      </c>
      <c r="B18745" s="1">
        <f t="shared" si="584"/>
        <v>2016</v>
      </c>
      <c r="C18745" s="1">
        <f t="shared" si="585"/>
        <v>4</v>
      </c>
      <c r="D18745">
        <v>2905</v>
      </c>
      <c r="E18745" t="s">
        <v>36</v>
      </c>
      <c r="F18745" s="4">
        <v>630000</v>
      </c>
      <c r="G18745" t="s">
        <v>5</v>
      </c>
      <c r="H18745">
        <v>5</v>
      </c>
      <c r="I18745" s="4">
        <f>IF(E18745="Rhode Island", Table1[[#This Row],[price]]*$L$3, IF(E18745="Massachusetts", Table1[[#This Row],[price]]*$L$2, 1))</f>
        <v>630000</v>
      </c>
    </row>
    <row r="18746" spans="1:9" x14ac:dyDescent="0.25">
      <c r="A18746" s="2">
        <v>42654</v>
      </c>
      <c r="B18746" s="1">
        <f t="shared" si="584"/>
        <v>2016</v>
      </c>
      <c r="C18746" s="1">
        <f t="shared" si="585"/>
        <v>4</v>
      </c>
      <c r="D18746">
        <v>2611</v>
      </c>
      <c r="E18746" t="s">
        <v>37</v>
      </c>
      <c r="F18746" s="4">
        <v>660000</v>
      </c>
      <c r="G18746" t="s">
        <v>5</v>
      </c>
      <c r="H18746">
        <v>4</v>
      </c>
      <c r="I18746" s="4">
        <f>IF(E18746="Rhode Island", Table1[[#This Row],[price]]*$L$3, IF(E18746="Massachusetts", Table1[[#This Row],[price]]*$L$2, 1))</f>
        <v>660000</v>
      </c>
    </row>
    <row r="18747" spans="1:9" x14ac:dyDescent="0.25">
      <c r="A18747" s="2">
        <v>42654</v>
      </c>
      <c r="B18747" s="1">
        <f t="shared" si="584"/>
        <v>2016</v>
      </c>
      <c r="C18747" s="1">
        <f t="shared" si="585"/>
        <v>4</v>
      </c>
      <c r="D18747">
        <v>2914</v>
      </c>
      <c r="E18747" t="s">
        <v>36</v>
      </c>
      <c r="F18747" s="4">
        <v>675000</v>
      </c>
      <c r="G18747" t="s">
        <v>5</v>
      </c>
      <c r="H18747">
        <v>4</v>
      </c>
      <c r="I18747" s="4">
        <f>IF(E18747="Rhode Island", Table1[[#This Row],[price]]*$L$3, IF(E18747="Massachusetts", Table1[[#This Row],[price]]*$L$2, 1))</f>
        <v>675000</v>
      </c>
    </row>
    <row r="18748" spans="1:9" x14ac:dyDescent="0.25">
      <c r="A18748" s="2">
        <v>42654</v>
      </c>
      <c r="B18748" s="1">
        <f t="shared" si="584"/>
        <v>2016</v>
      </c>
      <c r="C18748" s="1">
        <f t="shared" si="585"/>
        <v>4</v>
      </c>
      <c r="D18748">
        <v>2611</v>
      </c>
      <c r="E18748" t="s">
        <v>37</v>
      </c>
      <c r="F18748" s="4">
        <v>678000</v>
      </c>
      <c r="G18748" t="s">
        <v>5</v>
      </c>
      <c r="H18748">
        <v>4</v>
      </c>
      <c r="I18748" s="4">
        <f>IF(E18748="Rhode Island", Table1[[#This Row],[price]]*$L$3, IF(E18748="Massachusetts", Table1[[#This Row],[price]]*$L$2, 1))</f>
        <v>678000</v>
      </c>
    </row>
    <row r="18749" spans="1:9" x14ac:dyDescent="0.25">
      <c r="A18749" s="2">
        <v>42654</v>
      </c>
      <c r="B18749" s="1">
        <f t="shared" si="584"/>
        <v>2016</v>
      </c>
      <c r="C18749" s="1">
        <f t="shared" si="585"/>
        <v>4</v>
      </c>
      <c r="D18749">
        <v>2604</v>
      </c>
      <c r="E18749" t="s">
        <v>37</v>
      </c>
      <c r="F18749" s="4">
        <v>778000</v>
      </c>
      <c r="G18749" t="s">
        <v>5</v>
      </c>
      <c r="H18749">
        <v>3</v>
      </c>
      <c r="I18749" s="4">
        <f>IF(E18749="Rhode Island", Table1[[#This Row],[price]]*$L$3, IF(E18749="Massachusetts", Table1[[#This Row],[price]]*$L$2, 1))</f>
        <v>778000</v>
      </c>
    </row>
    <row r="18750" spans="1:9" x14ac:dyDescent="0.25">
      <c r="A18750" s="2">
        <v>42654</v>
      </c>
      <c r="B18750" s="1">
        <f t="shared" si="584"/>
        <v>2016</v>
      </c>
      <c r="C18750" s="1">
        <f t="shared" si="585"/>
        <v>4</v>
      </c>
      <c r="D18750">
        <v>2604</v>
      </c>
      <c r="E18750" t="s">
        <v>37</v>
      </c>
      <c r="F18750" s="4">
        <v>449500</v>
      </c>
      <c r="G18750" t="s">
        <v>6</v>
      </c>
      <c r="H18750">
        <v>2</v>
      </c>
      <c r="I18750" s="4">
        <f>IF(E18750="Rhode Island", Table1[[#This Row],[price]]*$L$3, IF(E18750="Massachusetts", Table1[[#This Row],[price]]*$L$2, 1))</f>
        <v>449500</v>
      </c>
    </row>
    <row r="18751" spans="1:9" x14ac:dyDescent="0.25">
      <c r="A18751" s="2">
        <v>42655</v>
      </c>
      <c r="B18751" s="1">
        <f t="shared" si="584"/>
        <v>2016</v>
      </c>
      <c r="C18751" s="1">
        <f t="shared" si="585"/>
        <v>4</v>
      </c>
      <c r="D18751">
        <v>2906</v>
      </c>
      <c r="E18751" t="s">
        <v>36</v>
      </c>
      <c r="F18751" s="4">
        <v>370000</v>
      </c>
      <c r="G18751" t="s">
        <v>5</v>
      </c>
      <c r="H18751">
        <v>3</v>
      </c>
      <c r="I18751" s="4">
        <f>IF(E18751="Rhode Island", Table1[[#This Row],[price]]*$L$3, IF(E18751="Massachusetts", Table1[[#This Row],[price]]*$L$2, 1))</f>
        <v>370000</v>
      </c>
    </row>
    <row r="18752" spans="1:9" x14ac:dyDescent="0.25">
      <c r="A18752" s="2">
        <v>42655</v>
      </c>
      <c r="B18752" s="1">
        <f t="shared" si="584"/>
        <v>2016</v>
      </c>
      <c r="C18752" s="1">
        <f t="shared" si="585"/>
        <v>4</v>
      </c>
      <c r="D18752">
        <v>2906</v>
      </c>
      <c r="E18752" t="s">
        <v>36</v>
      </c>
      <c r="F18752" s="4">
        <v>386000</v>
      </c>
      <c r="G18752" t="s">
        <v>5</v>
      </c>
      <c r="H18752">
        <v>3</v>
      </c>
      <c r="I18752" s="4">
        <f>IF(E18752="Rhode Island", Table1[[#This Row],[price]]*$L$3, IF(E18752="Massachusetts", Table1[[#This Row],[price]]*$L$2, 1))</f>
        <v>386000</v>
      </c>
    </row>
    <row r="18753" spans="1:9" x14ac:dyDescent="0.25">
      <c r="A18753" s="2">
        <v>42655</v>
      </c>
      <c r="B18753" s="1">
        <f t="shared" si="584"/>
        <v>2016</v>
      </c>
      <c r="C18753" s="1">
        <f t="shared" si="585"/>
        <v>4</v>
      </c>
      <c r="D18753">
        <v>2611</v>
      </c>
      <c r="E18753" t="s">
        <v>37</v>
      </c>
      <c r="F18753" s="4">
        <v>530000</v>
      </c>
      <c r="G18753" t="s">
        <v>5</v>
      </c>
      <c r="H18753">
        <v>3</v>
      </c>
      <c r="I18753" s="4">
        <f>IF(E18753="Rhode Island", Table1[[#This Row],[price]]*$L$3, IF(E18753="Massachusetts", Table1[[#This Row],[price]]*$L$2, 1))</f>
        <v>530000</v>
      </c>
    </row>
    <row r="18754" spans="1:9" x14ac:dyDescent="0.25">
      <c r="A18754" s="2">
        <v>42655</v>
      </c>
      <c r="B18754" s="1">
        <f t="shared" ref="B18754:B18817" si="586">YEAR(A18754)</f>
        <v>2016</v>
      </c>
      <c r="C18754" s="1">
        <f t="shared" ref="C18754:C18817" si="587">ROUNDUP(MONTH(A18754)/3,0)</f>
        <v>4</v>
      </c>
      <c r="D18754">
        <v>2611</v>
      </c>
      <c r="E18754" t="s">
        <v>37</v>
      </c>
      <c r="F18754" s="4">
        <v>538000</v>
      </c>
      <c r="G18754" t="s">
        <v>5</v>
      </c>
      <c r="H18754">
        <v>3</v>
      </c>
      <c r="I18754" s="4">
        <f>IF(E18754="Rhode Island", Table1[[#This Row],[price]]*$L$3, IF(E18754="Massachusetts", Table1[[#This Row],[price]]*$L$2, 1))</f>
        <v>538000</v>
      </c>
    </row>
    <row r="18755" spans="1:9" x14ac:dyDescent="0.25">
      <c r="A18755" s="2">
        <v>42655</v>
      </c>
      <c r="B18755" s="1">
        <f t="shared" si="586"/>
        <v>2016</v>
      </c>
      <c r="C18755" s="1">
        <f t="shared" si="587"/>
        <v>4</v>
      </c>
      <c r="D18755">
        <v>2913</v>
      </c>
      <c r="E18755" t="s">
        <v>36</v>
      </c>
      <c r="F18755" s="4">
        <v>583000</v>
      </c>
      <c r="G18755" t="s">
        <v>5</v>
      </c>
      <c r="H18755">
        <v>4</v>
      </c>
      <c r="I18755" s="4">
        <f>IF(E18755="Rhode Island", Table1[[#This Row],[price]]*$L$3, IF(E18755="Massachusetts", Table1[[#This Row],[price]]*$L$2, 1))</f>
        <v>583000</v>
      </c>
    </row>
    <row r="18756" spans="1:9" x14ac:dyDescent="0.25">
      <c r="A18756" s="2">
        <v>42655</v>
      </c>
      <c r="B18756" s="1">
        <f t="shared" si="586"/>
        <v>2016</v>
      </c>
      <c r="C18756" s="1">
        <f t="shared" si="587"/>
        <v>4</v>
      </c>
      <c r="D18756">
        <v>2602</v>
      </c>
      <c r="E18756" t="s">
        <v>37</v>
      </c>
      <c r="F18756" s="4">
        <v>690000</v>
      </c>
      <c r="G18756" t="s">
        <v>5</v>
      </c>
      <c r="H18756">
        <v>4</v>
      </c>
      <c r="I18756" s="4">
        <f>IF(E18756="Rhode Island", Table1[[#This Row],[price]]*$L$3, IF(E18756="Massachusetts", Table1[[#This Row],[price]]*$L$2, 1))</f>
        <v>690000</v>
      </c>
    </row>
    <row r="18757" spans="1:9" x14ac:dyDescent="0.25">
      <c r="A18757" s="2">
        <v>42655</v>
      </c>
      <c r="B18757" s="1">
        <f t="shared" si="586"/>
        <v>2016</v>
      </c>
      <c r="C18757" s="1">
        <f t="shared" si="587"/>
        <v>4</v>
      </c>
      <c r="D18757">
        <v>2611</v>
      </c>
      <c r="E18757" t="s">
        <v>37</v>
      </c>
      <c r="F18757" s="4">
        <v>710000</v>
      </c>
      <c r="G18757" t="s">
        <v>5</v>
      </c>
      <c r="H18757">
        <v>4</v>
      </c>
      <c r="I18757" s="4">
        <f>IF(E18757="Rhode Island", Table1[[#This Row],[price]]*$L$3, IF(E18757="Massachusetts", Table1[[#This Row],[price]]*$L$2, 1))</f>
        <v>710000</v>
      </c>
    </row>
    <row r="18758" spans="1:9" x14ac:dyDescent="0.25">
      <c r="A18758" s="2">
        <v>42655</v>
      </c>
      <c r="B18758" s="1">
        <f t="shared" si="586"/>
        <v>2016</v>
      </c>
      <c r="C18758" s="1">
        <f t="shared" si="587"/>
        <v>4</v>
      </c>
      <c r="D18758">
        <v>2913</v>
      </c>
      <c r="E18758" t="s">
        <v>36</v>
      </c>
      <c r="F18758" s="4">
        <v>810000</v>
      </c>
      <c r="G18758" t="s">
        <v>5</v>
      </c>
      <c r="H18758">
        <v>4</v>
      </c>
      <c r="I18758" s="4">
        <f>IF(E18758="Rhode Island", Table1[[#This Row],[price]]*$L$3, IF(E18758="Massachusetts", Table1[[#This Row],[price]]*$L$2, 1))</f>
        <v>810000</v>
      </c>
    </row>
    <row r="18759" spans="1:9" x14ac:dyDescent="0.25">
      <c r="A18759" s="2">
        <v>42655</v>
      </c>
      <c r="B18759" s="1">
        <f t="shared" si="586"/>
        <v>2016</v>
      </c>
      <c r="C18759" s="1">
        <f t="shared" si="587"/>
        <v>4</v>
      </c>
      <c r="D18759">
        <v>2607</v>
      </c>
      <c r="E18759" t="s">
        <v>37</v>
      </c>
      <c r="F18759" s="4">
        <v>890000</v>
      </c>
      <c r="G18759" t="s">
        <v>5</v>
      </c>
      <c r="H18759">
        <v>4</v>
      </c>
      <c r="I18759" s="4">
        <f>IF(E18759="Rhode Island", Table1[[#This Row],[price]]*$L$3, IF(E18759="Massachusetts", Table1[[#This Row],[price]]*$L$2, 1))</f>
        <v>890000</v>
      </c>
    </row>
    <row r="18760" spans="1:9" x14ac:dyDescent="0.25">
      <c r="A18760" s="2">
        <v>42655</v>
      </c>
      <c r="B18760" s="1">
        <f t="shared" si="586"/>
        <v>2016</v>
      </c>
      <c r="C18760" s="1">
        <f t="shared" si="587"/>
        <v>4</v>
      </c>
      <c r="D18760">
        <v>2914</v>
      </c>
      <c r="E18760" t="s">
        <v>36</v>
      </c>
      <c r="F18760" s="4">
        <v>930000</v>
      </c>
      <c r="G18760" t="s">
        <v>5</v>
      </c>
      <c r="H18760">
        <v>4</v>
      </c>
      <c r="I18760" s="4">
        <f>IF(E18760="Rhode Island", Table1[[#This Row],[price]]*$L$3, IF(E18760="Massachusetts", Table1[[#This Row],[price]]*$L$2, 1))</f>
        <v>930000</v>
      </c>
    </row>
    <row r="18761" spans="1:9" x14ac:dyDescent="0.25">
      <c r="A18761" s="2">
        <v>42655</v>
      </c>
      <c r="B18761" s="1">
        <f t="shared" si="586"/>
        <v>2016</v>
      </c>
      <c r="C18761" s="1">
        <f t="shared" si="587"/>
        <v>4</v>
      </c>
      <c r="D18761">
        <v>2602</v>
      </c>
      <c r="E18761" t="s">
        <v>37</v>
      </c>
      <c r="F18761" s="4">
        <v>190000</v>
      </c>
      <c r="G18761" t="s">
        <v>6</v>
      </c>
      <c r="H18761">
        <v>1</v>
      </c>
      <c r="I18761" s="4">
        <f>IF(E18761="Rhode Island", Table1[[#This Row],[price]]*$L$3, IF(E18761="Massachusetts", Table1[[#This Row],[price]]*$L$2, 1))</f>
        <v>190000</v>
      </c>
    </row>
    <row r="18762" spans="1:9" x14ac:dyDescent="0.25">
      <c r="A18762" s="2">
        <v>42655</v>
      </c>
      <c r="B18762" s="1">
        <f t="shared" si="586"/>
        <v>2016</v>
      </c>
      <c r="C18762" s="1">
        <f t="shared" si="587"/>
        <v>4</v>
      </c>
      <c r="D18762">
        <v>2607</v>
      </c>
      <c r="E18762" t="s">
        <v>37</v>
      </c>
      <c r="F18762" s="4">
        <v>222000</v>
      </c>
      <c r="G18762" t="s">
        <v>6</v>
      </c>
      <c r="H18762">
        <v>1</v>
      </c>
      <c r="I18762" s="4">
        <f>IF(E18762="Rhode Island", Table1[[#This Row],[price]]*$L$3, IF(E18762="Massachusetts", Table1[[#This Row],[price]]*$L$2, 1))</f>
        <v>222000</v>
      </c>
    </row>
    <row r="18763" spans="1:9" x14ac:dyDescent="0.25">
      <c r="A18763" s="2">
        <v>42655</v>
      </c>
      <c r="B18763" s="1">
        <f t="shared" si="586"/>
        <v>2016</v>
      </c>
      <c r="C18763" s="1">
        <f t="shared" si="587"/>
        <v>4</v>
      </c>
      <c r="D18763">
        <v>2601</v>
      </c>
      <c r="E18763" t="s">
        <v>37</v>
      </c>
      <c r="F18763" s="4">
        <v>749000</v>
      </c>
      <c r="G18763" t="s">
        <v>6</v>
      </c>
      <c r="H18763">
        <v>2</v>
      </c>
      <c r="I18763" s="4">
        <f>IF(E18763="Rhode Island", Table1[[#This Row],[price]]*$L$3, IF(E18763="Massachusetts", Table1[[#This Row],[price]]*$L$2, 1))</f>
        <v>749000</v>
      </c>
    </row>
    <row r="18764" spans="1:9" x14ac:dyDescent="0.25">
      <c r="A18764" s="2">
        <v>42656</v>
      </c>
      <c r="B18764" s="1">
        <f t="shared" si="586"/>
        <v>2016</v>
      </c>
      <c r="C18764" s="1">
        <f t="shared" si="587"/>
        <v>4</v>
      </c>
      <c r="D18764">
        <v>2913</v>
      </c>
      <c r="E18764" t="s">
        <v>36</v>
      </c>
      <c r="F18764" s="4">
        <v>390000</v>
      </c>
      <c r="G18764" t="s">
        <v>5</v>
      </c>
      <c r="H18764">
        <v>3</v>
      </c>
      <c r="I18764" s="4">
        <f>IF(E18764="Rhode Island", Table1[[#This Row],[price]]*$L$3, IF(E18764="Massachusetts", Table1[[#This Row],[price]]*$L$2, 1))</f>
        <v>390000</v>
      </c>
    </row>
    <row r="18765" spans="1:9" x14ac:dyDescent="0.25">
      <c r="A18765" s="2">
        <v>42656</v>
      </c>
      <c r="B18765" s="1">
        <f t="shared" si="586"/>
        <v>2016</v>
      </c>
      <c r="C18765" s="1">
        <f t="shared" si="587"/>
        <v>4</v>
      </c>
      <c r="D18765">
        <v>2614</v>
      </c>
      <c r="E18765" t="s">
        <v>37</v>
      </c>
      <c r="F18765" s="4">
        <v>420000</v>
      </c>
      <c r="G18765" t="s">
        <v>5</v>
      </c>
      <c r="H18765">
        <v>3</v>
      </c>
      <c r="I18765" s="4">
        <f>IF(E18765="Rhode Island", Table1[[#This Row],[price]]*$L$3, IF(E18765="Massachusetts", Table1[[#This Row],[price]]*$L$2, 1))</f>
        <v>420000</v>
      </c>
    </row>
    <row r="18766" spans="1:9" x14ac:dyDescent="0.25">
      <c r="A18766" s="2">
        <v>42656</v>
      </c>
      <c r="B18766" s="1">
        <f t="shared" si="586"/>
        <v>2016</v>
      </c>
      <c r="C18766" s="1">
        <f t="shared" si="587"/>
        <v>4</v>
      </c>
      <c r="D18766">
        <v>2617</v>
      </c>
      <c r="E18766" t="s">
        <v>37</v>
      </c>
      <c r="F18766" s="4">
        <v>445000</v>
      </c>
      <c r="G18766" t="s">
        <v>5</v>
      </c>
      <c r="H18766">
        <v>2</v>
      </c>
      <c r="I18766" s="4">
        <f>IF(E18766="Rhode Island", Table1[[#This Row],[price]]*$L$3, IF(E18766="Massachusetts", Table1[[#This Row],[price]]*$L$2, 1))</f>
        <v>445000</v>
      </c>
    </row>
    <row r="18767" spans="1:9" x14ac:dyDescent="0.25">
      <c r="A18767" s="2">
        <v>42656</v>
      </c>
      <c r="B18767" s="1">
        <f t="shared" si="586"/>
        <v>2016</v>
      </c>
      <c r="C18767" s="1">
        <f t="shared" si="587"/>
        <v>4</v>
      </c>
      <c r="D18767">
        <v>2615</v>
      </c>
      <c r="E18767" t="s">
        <v>37</v>
      </c>
      <c r="F18767" s="4">
        <v>525000</v>
      </c>
      <c r="G18767" t="s">
        <v>5</v>
      </c>
      <c r="H18767">
        <v>3</v>
      </c>
      <c r="I18767" s="4">
        <f>IF(E18767="Rhode Island", Table1[[#This Row],[price]]*$L$3, IF(E18767="Massachusetts", Table1[[#This Row],[price]]*$L$2, 1))</f>
        <v>525000</v>
      </c>
    </row>
    <row r="18768" spans="1:9" x14ac:dyDescent="0.25">
      <c r="A18768" s="2">
        <v>42656</v>
      </c>
      <c r="B18768" s="1">
        <f t="shared" si="586"/>
        <v>2016</v>
      </c>
      <c r="C18768" s="1">
        <f t="shared" si="587"/>
        <v>4</v>
      </c>
      <c r="D18768">
        <v>2615</v>
      </c>
      <c r="E18768" t="s">
        <v>37</v>
      </c>
      <c r="F18768" s="4">
        <v>531000</v>
      </c>
      <c r="G18768" t="s">
        <v>5</v>
      </c>
      <c r="H18768">
        <v>3</v>
      </c>
      <c r="I18768" s="4">
        <f>IF(E18768="Rhode Island", Table1[[#This Row],[price]]*$L$3, IF(E18768="Massachusetts", Table1[[#This Row],[price]]*$L$2, 1))</f>
        <v>531000</v>
      </c>
    </row>
    <row r="18769" spans="1:9" x14ac:dyDescent="0.25">
      <c r="A18769" s="2">
        <v>42656</v>
      </c>
      <c r="B18769" s="1">
        <f t="shared" si="586"/>
        <v>2016</v>
      </c>
      <c r="C18769" s="1">
        <f t="shared" si="587"/>
        <v>4</v>
      </c>
      <c r="D18769">
        <v>2903</v>
      </c>
      <c r="E18769" t="s">
        <v>36</v>
      </c>
      <c r="F18769" s="4">
        <v>560000</v>
      </c>
      <c r="G18769" t="s">
        <v>5</v>
      </c>
      <c r="H18769">
        <v>4</v>
      </c>
      <c r="I18769" s="4">
        <f>IF(E18769="Rhode Island", Table1[[#This Row],[price]]*$L$3, IF(E18769="Massachusetts", Table1[[#This Row],[price]]*$L$2, 1))</f>
        <v>560000</v>
      </c>
    </row>
    <row r="18770" spans="1:9" x14ac:dyDescent="0.25">
      <c r="A18770" s="2">
        <v>42656</v>
      </c>
      <c r="B18770" s="1">
        <f t="shared" si="586"/>
        <v>2016</v>
      </c>
      <c r="C18770" s="1">
        <f t="shared" si="587"/>
        <v>4</v>
      </c>
      <c r="D18770">
        <v>2902</v>
      </c>
      <c r="E18770" t="s">
        <v>36</v>
      </c>
      <c r="F18770" s="4">
        <v>572000</v>
      </c>
      <c r="G18770" t="s">
        <v>5</v>
      </c>
      <c r="H18770">
        <v>4</v>
      </c>
      <c r="I18770" s="4">
        <f>IF(E18770="Rhode Island", Table1[[#This Row],[price]]*$L$3, IF(E18770="Massachusetts", Table1[[#This Row],[price]]*$L$2, 1))</f>
        <v>572000</v>
      </c>
    </row>
    <row r="18771" spans="1:9" x14ac:dyDescent="0.25">
      <c r="A18771" s="2">
        <v>42656</v>
      </c>
      <c r="B18771" s="1">
        <f t="shared" si="586"/>
        <v>2016</v>
      </c>
      <c r="C18771" s="1">
        <f t="shared" si="587"/>
        <v>4</v>
      </c>
      <c r="D18771">
        <v>2902</v>
      </c>
      <c r="E18771" t="s">
        <v>36</v>
      </c>
      <c r="F18771" s="4">
        <v>586000</v>
      </c>
      <c r="G18771" t="s">
        <v>5</v>
      </c>
      <c r="H18771">
        <v>4</v>
      </c>
      <c r="I18771" s="4">
        <f>IF(E18771="Rhode Island", Table1[[#This Row],[price]]*$L$3, IF(E18771="Massachusetts", Table1[[#This Row],[price]]*$L$2, 1))</f>
        <v>586000</v>
      </c>
    </row>
    <row r="18772" spans="1:9" x14ac:dyDescent="0.25">
      <c r="A18772" s="2">
        <v>42656</v>
      </c>
      <c r="B18772" s="1">
        <f t="shared" si="586"/>
        <v>2016</v>
      </c>
      <c r="C18772" s="1">
        <f t="shared" si="587"/>
        <v>4</v>
      </c>
      <c r="D18772">
        <v>2617</v>
      </c>
      <c r="E18772" t="s">
        <v>37</v>
      </c>
      <c r="F18772" s="4">
        <v>643000</v>
      </c>
      <c r="G18772" t="s">
        <v>5</v>
      </c>
      <c r="H18772">
        <v>3</v>
      </c>
      <c r="I18772" s="4">
        <f>IF(E18772="Rhode Island", Table1[[#This Row],[price]]*$L$3, IF(E18772="Massachusetts", Table1[[#This Row],[price]]*$L$2, 1))</f>
        <v>643000</v>
      </c>
    </row>
    <row r="18773" spans="1:9" x14ac:dyDescent="0.25">
      <c r="A18773" s="2">
        <v>42656</v>
      </c>
      <c r="B18773" s="1">
        <f t="shared" si="586"/>
        <v>2016</v>
      </c>
      <c r="C18773" s="1">
        <f t="shared" si="587"/>
        <v>4</v>
      </c>
      <c r="D18773">
        <v>2617</v>
      </c>
      <c r="E18773" t="s">
        <v>37</v>
      </c>
      <c r="F18773" s="4">
        <v>660000</v>
      </c>
      <c r="G18773" t="s">
        <v>5</v>
      </c>
      <c r="H18773">
        <v>4</v>
      </c>
      <c r="I18773" s="4">
        <f>IF(E18773="Rhode Island", Table1[[#This Row],[price]]*$L$3, IF(E18773="Massachusetts", Table1[[#This Row],[price]]*$L$2, 1))</f>
        <v>660000</v>
      </c>
    </row>
    <row r="18774" spans="1:9" x14ac:dyDescent="0.25">
      <c r="A18774" s="2">
        <v>42656</v>
      </c>
      <c r="B18774" s="1">
        <f t="shared" si="586"/>
        <v>2016</v>
      </c>
      <c r="C18774" s="1">
        <f t="shared" si="587"/>
        <v>4</v>
      </c>
      <c r="D18774">
        <v>2605</v>
      </c>
      <c r="E18774" t="s">
        <v>37</v>
      </c>
      <c r="F18774" s="4">
        <v>920000</v>
      </c>
      <c r="G18774" t="s">
        <v>5</v>
      </c>
      <c r="H18774">
        <v>4</v>
      </c>
      <c r="I18774" s="4">
        <f>IF(E18774="Rhode Island", Table1[[#This Row],[price]]*$L$3, IF(E18774="Massachusetts", Table1[[#This Row],[price]]*$L$2, 1))</f>
        <v>920000</v>
      </c>
    </row>
    <row r="18775" spans="1:9" x14ac:dyDescent="0.25">
      <c r="A18775" s="2">
        <v>42656</v>
      </c>
      <c r="B18775" s="1">
        <f t="shared" si="586"/>
        <v>2016</v>
      </c>
      <c r="C18775" s="1">
        <f t="shared" si="587"/>
        <v>4</v>
      </c>
      <c r="D18775">
        <v>2611</v>
      </c>
      <c r="E18775" t="s">
        <v>37</v>
      </c>
      <c r="F18775" s="4">
        <v>935000</v>
      </c>
      <c r="G18775" t="s">
        <v>5</v>
      </c>
      <c r="H18775">
        <v>5</v>
      </c>
      <c r="I18775" s="4">
        <f>IF(E18775="Rhode Island", Table1[[#This Row],[price]]*$L$3, IF(E18775="Massachusetts", Table1[[#This Row],[price]]*$L$2, 1))</f>
        <v>935000</v>
      </c>
    </row>
    <row r="18776" spans="1:9" x14ac:dyDescent="0.25">
      <c r="A18776" s="2">
        <v>42656</v>
      </c>
      <c r="B18776" s="1">
        <f t="shared" si="586"/>
        <v>2016</v>
      </c>
      <c r="C18776" s="1">
        <f t="shared" si="587"/>
        <v>4</v>
      </c>
      <c r="D18776">
        <v>2603</v>
      </c>
      <c r="E18776" t="s">
        <v>37</v>
      </c>
      <c r="F18776" s="4">
        <v>1350000</v>
      </c>
      <c r="G18776" t="s">
        <v>5</v>
      </c>
      <c r="H18776">
        <v>3</v>
      </c>
      <c r="I18776" s="4">
        <f>IF(E18776="Rhode Island", Table1[[#This Row],[price]]*$L$3, IF(E18776="Massachusetts", Table1[[#This Row],[price]]*$L$2, 1))</f>
        <v>1350000</v>
      </c>
    </row>
    <row r="18777" spans="1:9" x14ac:dyDescent="0.25">
      <c r="A18777" s="2">
        <v>42656</v>
      </c>
      <c r="B18777" s="1">
        <f t="shared" si="586"/>
        <v>2016</v>
      </c>
      <c r="C18777" s="1">
        <f t="shared" si="587"/>
        <v>4</v>
      </c>
      <c r="D18777">
        <v>2607</v>
      </c>
      <c r="E18777" t="s">
        <v>37</v>
      </c>
      <c r="F18777" s="4">
        <v>180000</v>
      </c>
      <c r="G18777" t="s">
        <v>6</v>
      </c>
      <c r="H18777">
        <v>1</v>
      </c>
      <c r="I18777" s="4">
        <f>IF(E18777="Rhode Island", Table1[[#This Row],[price]]*$L$3, IF(E18777="Massachusetts", Table1[[#This Row],[price]]*$L$2, 1))</f>
        <v>180000</v>
      </c>
    </row>
    <row r="18778" spans="1:9" x14ac:dyDescent="0.25">
      <c r="A18778" s="2">
        <v>42656</v>
      </c>
      <c r="B18778" s="1">
        <f t="shared" si="586"/>
        <v>2016</v>
      </c>
      <c r="C18778" s="1">
        <f t="shared" si="587"/>
        <v>4</v>
      </c>
      <c r="D18778">
        <v>2617</v>
      </c>
      <c r="E18778" t="s">
        <v>37</v>
      </c>
      <c r="F18778" s="4">
        <v>295000</v>
      </c>
      <c r="G18778" t="s">
        <v>6</v>
      </c>
      <c r="H18778">
        <v>1</v>
      </c>
      <c r="I18778" s="4">
        <f>IF(E18778="Rhode Island", Table1[[#This Row],[price]]*$L$3, IF(E18778="Massachusetts", Table1[[#This Row],[price]]*$L$2, 1))</f>
        <v>295000</v>
      </c>
    </row>
    <row r="18779" spans="1:9" x14ac:dyDescent="0.25">
      <c r="A18779" s="2">
        <v>42656</v>
      </c>
      <c r="B18779" s="1">
        <f t="shared" si="586"/>
        <v>2016</v>
      </c>
      <c r="C18779" s="1">
        <f t="shared" si="587"/>
        <v>4</v>
      </c>
      <c r="D18779">
        <v>2617</v>
      </c>
      <c r="E18779" t="s">
        <v>37</v>
      </c>
      <c r="F18779" s="4">
        <v>420000</v>
      </c>
      <c r="G18779" t="s">
        <v>6</v>
      </c>
      <c r="H18779">
        <v>2</v>
      </c>
      <c r="I18779" s="4">
        <f>IF(E18779="Rhode Island", Table1[[#This Row],[price]]*$L$3, IF(E18779="Massachusetts", Table1[[#This Row],[price]]*$L$2, 1))</f>
        <v>420000</v>
      </c>
    </row>
    <row r="18780" spans="1:9" x14ac:dyDescent="0.25">
      <c r="A18780" s="2">
        <v>42657</v>
      </c>
      <c r="B18780" s="1">
        <f t="shared" si="586"/>
        <v>2016</v>
      </c>
      <c r="C18780" s="1">
        <f t="shared" si="587"/>
        <v>4</v>
      </c>
      <c r="D18780">
        <v>2912</v>
      </c>
      <c r="E18780" t="s">
        <v>36</v>
      </c>
      <c r="F18780" s="4">
        <v>255000</v>
      </c>
      <c r="G18780" t="s">
        <v>5</v>
      </c>
      <c r="H18780">
        <v>1</v>
      </c>
      <c r="I18780" s="4">
        <f>IF(E18780="Rhode Island", Table1[[#This Row],[price]]*$L$3, IF(E18780="Massachusetts", Table1[[#This Row],[price]]*$L$2, 1))</f>
        <v>255000</v>
      </c>
    </row>
    <row r="18781" spans="1:9" x14ac:dyDescent="0.25">
      <c r="A18781" s="2">
        <v>42657</v>
      </c>
      <c r="B18781" s="1">
        <f t="shared" si="586"/>
        <v>2016</v>
      </c>
      <c r="C18781" s="1">
        <f t="shared" si="587"/>
        <v>4</v>
      </c>
      <c r="D18781">
        <v>2905</v>
      </c>
      <c r="E18781" t="s">
        <v>36</v>
      </c>
      <c r="F18781" s="4">
        <v>485000</v>
      </c>
      <c r="G18781" t="s">
        <v>5</v>
      </c>
      <c r="H18781">
        <v>3</v>
      </c>
      <c r="I18781" s="4">
        <f>IF(E18781="Rhode Island", Table1[[#This Row],[price]]*$L$3, IF(E18781="Massachusetts", Table1[[#This Row],[price]]*$L$2, 1))</f>
        <v>485000</v>
      </c>
    </row>
    <row r="18782" spans="1:9" x14ac:dyDescent="0.25">
      <c r="A18782" s="2">
        <v>42657</v>
      </c>
      <c r="B18782" s="1">
        <f t="shared" si="586"/>
        <v>2016</v>
      </c>
      <c r="C18782" s="1">
        <f t="shared" si="587"/>
        <v>4</v>
      </c>
      <c r="D18782">
        <v>2905</v>
      </c>
      <c r="E18782" t="s">
        <v>36</v>
      </c>
      <c r="F18782" s="4">
        <v>490000</v>
      </c>
      <c r="G18782" t="s">
        <v>5</v>
      </c>
      <c r="H18782">
        <v>3</v>
      </c>
      <c r="I18782" s="4">
        <f>IF(E18782="Rhode Island", Table1[[#This Row],[price]]*$L$3, IF(E18782="Massachusetts", Table1[[#This Row],[price]]*$L$2, 1))</f>
        <v>490000</v>
      </c>
    </row>
    <row r="18783" spans="1:9" x14ac:dyDescent="0.25">
      <c r="A18783" s="2">
        <v>42657</v>
      </c>
      <c r="B18783" s="1">
        <f t="shared" si="586"/>
        <v>2016</v>
      </c>
      <c r="C18783" s="1">
        <f t="shared" si="587"/>
        <v>4</v>
      </c>
      <c r="D18783">
        <v>2902</v>
      </c>
      <c r="E18783" t="s">
        <v>36</v>
      </c>
      <c r="F18783" s="4">
        <v>552000</v>
      </c>
      <c r="G18783" t="s">
        <v>5</v>
      </c>
      <c r="H18783">
        <v>4</v>
      </c>
      <c r="I18783" s="4">
        <f>IF(E18783="Rhode Island", Table1[[#This Row],[price]]*$L$3, IF(E18783="Massachusetts", Table1[[#This Row],[price]]*$L$2, 1))</f>
        <v>552000</v>
      </c>
    </row>
    <row r="18784" spans="1:9" x14ac:dyDescent="0.25">
      <c r="A18784" s="2">
        <v>42657</v>
      </c>
      <c r="B18784" s="1">
        <f t="shared" si="586"/>
        <v>2016</v>
      </c>
      <c r="C18784" s="1">
        <f t="shared" si="587"/>
        <v>4</v>
      </c>
      <c r="D18784">
        <v>2914</v>
      </c>
      <c r="E18784" t="s">
        <v>36</v>
      </c>
      <c r="F18784" s="4">
        <v>586000</v>
      </c>
      <c r="G18784" t="s">
        <v>5</v>
      </c>
      <c r="H18784">
        <v>3</v>
      </c>
      <c r="I18784" s="4">
        <f>IF(E18784="Rhode Island", Table1[[#This Row],[price]]*$L$3, IF(E18784="Massachusetts", Table1[[#This Row],[price]]*$L$2, 1))</f>
        <v>586000</v>
      </c>
    </row>
    <row r="18785" spans="1:9" x14ac:dyDescent="0.25">
      <c r="A18785" s="2">
        <v>42657</v>
      </c>
      <c r="B18785" s="1">
        <f t="shared" si="586"/>
        <v>2016</v>
      </c>
      <c r="C18785" s="1">
        <f t="shared" si="587"/>
        <v>4</v>
      </c>
      <c r="D18785">
        <v>2617</v>
      </c>
      <c r="E18785" t="s">
        <v>37</v>
      </c>
      <c r="F18785" s="4">
        <v>600000</v>
      </c>
      <c r="G18785" t="s">
        <v>5</v>
      </c>
      <c r="H18785">
        <v>4</v>
      </c>
      <c r="I18785" s="4">
        <f>IF(E18785="Rhode Island", Table1[[#This Row],[price]]*$L$3, IF(E18785="Massachusetts", Table1[[#This Row],[price]]*$L$2, 1))</f>
        <v>600000</v>
      </c>
    </row>
    <row r="18786" spans="1:9" x14ac:dyDescent="0.25">
      <c r="A18786" s="2">
        <v>42657</v>
      </c>
      <c r="B18786" s="1">
        <f t="shared" si="586"/>
        <v>2016</v>
      </c>
      <c r="C18786" s="1">
        <f t="shared" si="587"/>
        <v>4</v>
      </c>
      <c r="D18786">
        <v>2913</v>
      </c>
      <c r="E18786" t="s">
        <v>36</v>
      </c>
      <c r="F18786" s="4">
        <v>607500</v>
      </c>
      <c r="G18786" t="s">
        <v>5</v>
      </c>
      <c r="H18786">
        <v>4</v>
      </c>
      <c r="I18786" s="4">
        <f>IF(E18786="Rhode Island", Table1[[#This Row],[price]]*$L$3, IF(E18786="Massachusetts", Table1[[#This Row],[price]]*$L$2, 1))</f>
        <v>607500</v>
      </c>
    </row>
    <row r="18787" spans="1:9" x14ac:dyDescent="0.25">
      <c r="A18787" s="2">
        <v>42657</v>
      </c>
      <c r="B18787" s="1">
        <f t="shared" si="586"/>
        <v>2016</v>
      </c>
      <c r="C18787" s="1">
        <f t="shared" si="587"/>
        <v>4</v>
      </c>
      <c r="D18787">
        <v>2906</v>
      </c>
      <c r="E18787" t="s">
        <v>36</v>
      </c>
      <c r="F18787" s="4">
        <v>635000</v>
      </c>
      <c r="G18787" t="s">
        <v>5</v>
      </c>
      <c r="H18787">
        <v>4</v>
      </c>
      <c r="I18787" s="4">
        <f>IF(E18787="Rhode Island", Table1[[#This Row],[price]]*$L$3, IF(E18787="Massachusetts", Table1[[#This Row],[price]]*$L$2, 1))</f>
        <v>635000</v>
      </c>
    </row>
    <row r="18788" spans="1:9" x14ac:dyDescent="0.25">
      <c r="A18788" s="2">
        <v>42657</v>
      </c>
      <c r="B18788" s="1">
        <f t="shared" si="586"/>
        <v>2016</v>
      </c>
      <c r="C18788" s="1">
        <f t="shared" si="587"/>
        <v>4</v>
      </c>
      <c r="D18788">
        <v>2611</v>
      </c>
      <c r="E18788" t="s">
        <v>37</v>
      </c>
      <c r="F18788" s="4">
        <v>690000</v>
      </c>
      <c r="G18788" t="s">
        <v>5</v>
      </c>
      <c r="H18788">
        <v>3</v>
      </c>
      <c r="I18788" s="4">
        <f>IF(E18788="Rhode Island", Table1[[#This Row],[price]]*$L$3, IF(E18788="Massachusetts", Table1[[#This Row],[price]]*$L$2, 1))</f>
        <v>690000</v>
      </c>
    </row>
    <row r="18789" spans="1:9" x14ac:dyDescent="0.25">
      <c r="A18789" s="2">
        <v>42657</v>
      </c>
      <c r="B18789" s="1">
        <f t="shared" si="586"/>
        <v>2016</v>
      </c>
      <c r="C18789" s="1">
        <f t="shared" si="587"/>
        <v>4</v>
      </c>
      <c r="D18789">
        <v>2906</v>
      </c>
      <c r="E18789" t="s">
        <v>36</v>
      </c>
      <c r="F18789" s="4">
        <v>700000</v>
      </c>
      <c r="G18789" t="s">
        <v>5</v>
      </c>
      <c r="H18789">
        <v>4</v>
      </c>
      <c r="I18789" s="4">
        <f>IF(E18789="Rhode Island", Table1[[#This Row],[price]]*$L$3, IF(E18789="Massachusetts", Table1[[#This Row],[price]]*$L$2, 1))</f>
        <v>700000</v>
      </c>
    </row>
    <row r="18790" spans="1:9" x14ac:dyDescent="0.25">
      <c r="A18790" s="2">
        <v>42657</v>
      </c>
      <c r="B18790" s="1">
        <f t="shared" si="586"/>
        <v>2016</v>
      </c>
      <c r="C18790" s="1">
        <f t="shared" si="587"/>
        <v>4</v>
      </c>
      <c r="D18790">
        <v>2911</v>
      </c>
      <c r="E18790" t="s">
        <v>36</v>
      </c>
      <c r="F18790" s="4">
        <v>750000</v>
      </c>
      <c r="G18790" t="s">
        <v>5</v>
      </c>
      <c r="H18790">
        <v>4</v>
      </c>
      <c r="I18790" s="4">
        <f>IF(E18790="Rhode Island", Table1[[#This Row],[price]]*$L$3, IF(E18790="Massachusetts", Table1[[#This Row],[price]]*$L$2, 1))</f>
        <v>750000</v>
      </c>
    </row>
    <row r="18791" spans="1:9" x14ac:dyDescent="0.25">
      <c r="A18791" s="2">
        <v>42657</v>
      </c>
      <c r="B18791" s="1">
        <f t="shared" si="586"/>
        <v>2016</v>
      </c>
      <c r="C18791" s="1">
        <f t="shared" si="587"/>
        <v>4</v>
      </c>
      <c r="D18791">
        <v>2914</v>
      </c>
      <c r="E18791" t="s">
        <v>36</v>
      </c>
      <c r="F18791" s="4">
        <v>765000</v>
      </c>
      <c r="G18791" t="s">
        <v>5</v>
      </c>
      <c r="H18791">
        <v>4</v>
      </c>
      <c r="I18791" s="4">
        <f>IF(E18791="Rhode Island", Table1[[#This Row],[price]]*$L$3, IF(E18791="Massachusetts", Table1[[#This Row],[price]]*$L$2, 1))</f>
        <v>765000</v>
      </c>
    </row>
    <row r="18792" spans="1:9" x14ac:dyDescent="0.25">
      <c r="A18792" s="2">
        <v>42657</v>
      </c>
      <c r="B18792" s="1">
        <f t="shared" si="586"/>
        <v>2016</v>
      </c>
      <c r="C18792" s="1">
        <f t="shared" si="587"/>
        <v>4</v>
      </c>
      <c r="D18792">
        <v>2905</v>
      </c>
      <c r="E18792" t="s">
        <v>36</v>
      </c>
      <c r="F18792" s="4">
        <v>810000</v>
      </c>
      <c r="G18792" t="s">
        <v>5</v>
      </c>
      <c r="H18792">
        <v>5</v>
      </c>
      <c r="I18792" s="4">
        <f>IF(E18792="Rhode Island", Table1[[#This Row],[price]]*$L$3, IF(E18792="Massachusetts", Table1[[#This Row],[price]]*$L$2, 1))</f>
        <v>810000</v>
      </c>
    </row>
    <row r="18793" spans="1:9" x14ac:dyDescent="0.25">
      <c r="A18793" s="2">
        <v>42657</v>
      </c>
      <c r="B18793" s="1">
        <f t="shared" si="586"/>
        <v>2016</v>
      </c>
      <c r="C18793" s="1">
        <f t="shared" si="587"/>
        <v>4</v>
      </c>
      <c r="D18793">
        <v>2914</v>
      </c>
      <c r="E18793" t="s">
        <v>36</v>
      </c>
      <c r="F18793" s="4">
        <v>855000</v>
      </c>
      <c r="G18793" t="s">
        <v>5</v>
      </c>
      <c r="H18793">
        <v>4</v>
      </c>
      <c r="I18793" s="4">
        <f>IF(E18793="Rhode Island", Table1[[#This Row],[price]]*$L$3, IF(E18793="Massachusetts", Table1[[#This Row],[price]]*$L$2, 1))</f>
        <v>855000</v>
      </c>
    </row>
    <row r="18794" spans="1:9" x14ac:dyDescent="0.25">
      <c r="A18794" s="2">
        <v>42657</v>
      </c>
      <c r="B18794" s="1">
        <f t="shared" si="586"/>
        <v>2016</v>
      </c>
      <c r="C18794" s="1">
        <f t="shared" si="587"/>
        <v>4</v>
      </c>
      <c r="D18794">
        <v>2602</v>
      </c>
      <c r="E18794" t="s">
        <v>37</v>
      </c>
      <c r="F18794" s="4">
        <v>990000</v>
      </c>
      <c r="G18794" t="s">
        <v>5</v>
      </c>
      <c r="H18794">
        <v>4</v>
      </c>
      <c r="I18794" s="4">
        <f>IF(E18794="Rhode Island", Table1[[#This Row],[price]]*$L$3, IF(E18794="Massachusetts", Table1[[#This Row],[price]]*$L$2, 1))</f>
        <v>990000</v>
      </c>
    </row>
    <row r="18795" spans="1:9" x14ac:dyDescent="0.25">
      <c r="A18795" s="2">
        <v>42657</v>
      </c>
      <c r="B18795" s="1">
        <f t="shared" si="586"/>
        <v>2016</v>
      </c>
      <c r="C18795" s="1">
        <f t="shared" si="587"/>
        <v>4</v>
      </c>
      <c r="D18795">
        <v>2617</v>
      </c>
      <c r="E18795" t="s">
        <v>37</v>
      </c>
      <c r="F18795" s="4">
        <v>275000</v>
      </c>
      <c r="G18795" t="s">
        <v>6</v>
      </c>
      <c r="H18795">
        <v>1</v>
      </c>
      <c r="I18795" s="4">
        <f>IF(E18795="Rhode Island", Table1[[#This Row],[price]]*$L$3, IF(E18795="Massachusetts", Table1[[#This Row],[price]]*$L$2, 1))</f>
        <v>275000</v>
      </c>
    </row>
    <row r="18796" spans="1:9" x14ac:dyDescent="0.25">
      <c r="A18796" s="2">
        <v>42657</v>
      </c>
      <c r="B18796" s="1">
        <f t="shared" si="586"/>
        <v>2016</v>
      </c>
      <c r="C18796" s="1">
        <f t="shared" si="587"/>
        <v>4</v>
      </c>
      <c r="D18796">
        <v>2600</v>
      </c>
      <c r="E18796" t="s">
        <v>37</v>
      </c>
      <c r="F18796" s="4">
        <v>440000</v>
      </c>
      <c r="G18796" t="s">
        <v>6</v>
      </c>
      <c r="H18796">
        <v>1</v>
      </c>
      <c r="I18796" s="4">
        <f>IF(E18796="Rhode Island", Table1[[#This Row],[price]]*$L$3, IF(E18796="Massachusetts", Table1[[#This Row],[price]]*$L$2, 1))</f>
        <v>440000</v>
      </c>
    </row>
    <row r="18797" spans="1:9" x14ac:dyDescent="0.25">
      <c r="A18797" s="2">
        <v>42657</v>
      </c>
      <c r="B18797" s="1">
        <f t="shared" si="586"/>
        <v>2016</v>
      </c>
      <c r="C18797" s="1">
        <f t="shared" si="587"/>
        <v>4</v>
      </c>
      <c r="D18797">
        <v>2604</v>
      </c>
      <c r="E18797" t="s">
        <v>37</v>
      </c>
      <c r="F18797" s="4">
        <v>444000</v>
      </c>
      <c r="G18797" t="s">
        <v>6</v>
      </c>
      <c r="H18797">
        <v>2</v>
      </c>
      <c r="I18797" s="4">
        <f>IF(E18797="Rhode Island", Table1[[#This Row],[price]]*$L$3, IF(E18797="Massachusetts", Table1[[#This Row],[price]]*$L$2, 1))</f>
        <v>444000</v>
      </c>
    </row>
    <row r="18798" spans="1:9" x14ac:dyDescent="0.25">
      <c r="A18798" s="2">
        <v>42657</v>
      </c>
      <c r="B18798" s="1">
        <f t="shared" si="586"/>
        <v>2016</v>
      </c>
      <c r="C18798" s="1">
        <f t="shared" si="587"/>
        <v>4</v>
      </c>
      <c r="D18798">
        <v>2602</v>
      </c>
      <c r="E18798" t="s">
        <v>37</v>
      </c>
      <c r="F18798" s="4">
        <v>549000</v>
      </c>
      <c r="G18798" t="s">
        <v>6</v>
      </c>
      <c r="H18798">
        <v>2</v>
      </c>
      <c r="I18798" s="4">
        <f>IF(E18798="Rhode Island", Table1[[#This Row],[price]]*$L$3, IF(E18798="Massachusetts", Table1[[#This Row],[price]]*$L$2, 1))</f>
        <v>549000</v>
      </c>
    </row>
    <row r="18799" spans="1:9" x14ac:dyDescent="0.25">
      <c r="A18799" s="2">
        <v>42657</v>
      </c>
      <c r="B18799" s="1">
        <f t="shared" si="586"/>
        <v>2016</v>
      </c>
      <c r="C18799" s="1">
        <f t="shared" si="587"/>
        <v>4</v>
      </c>
      <c r="D18799">
        <v>2617</v>
      </c>
      <c r="E18799" t="s">
        <v>37</v>
      </c>
      <c r="F18799" s="4">
        <v>582500</v>
      </c>
      <c r="G18799" t="s">
        <v>6</v>
      </c>
      <c r="H18799">
        <v>3</v>
      </c>
      <c r="I18799" s="4">
        <f>IF(E18799="Rhode Island", Table1[[#This Row],[price]]*$L$3, IF(E18799="Massachusetts", Table1[[#This Row],[price]]*$L$2, 1))</f>
        <v>582500</v>
      </c>
    </row>
    <row r="18800" spans="1:9" x14ac:dyDescent="0.25">
      <c r="A18800" s="2">
        <v>42657</v>
      </c>
      <c r="B18800" s="1">
        <f t="shared" si="586"/>
        <v>2016</v>
      </c>
      <c r="C18800" s="1">
        <f t="shared" si="587"/>
        <v>4</v>
      </c>
      <c r="D18800">
        <v>2604</v>
      </c>
      <c r="E18800" t="s">
        <v>37</v>
      </c>
      <c r="F18800" s="4">
        <v>640000</v>
      </c>
      <c r="G18800" t="s">
        <v>6</v>
      </c>
      <c r="H18800">
        <v>2</v>
      </c>
      <c r="I18800" s="4">
        <f>IF(E18800="Rhode Island", Table1[[#This Row],[price]]*$L$3, IF(E18800="Massachusetts", Table1[[#This Row],[price]]*$L$2, 1))</f>
        <v>640000</v>
      </c>
    </row>
    <row r="18801" spans="1:9" x14ac:dyDescent="0.25">
      <c r="A18801" s="2">
        <v>42657</v>
      </c>
      <c r="B18801" s="1">
        <f t="shared" si="586"/>
        <v>2016</v>
      </c>
      <c r="C18801" s="1">
        <f t="shared" si="587"/>
        <v>4</v>
      </c>
      <c r="D18801">
        <v>2600</v>
      </c>
      <c r="E18801" t="s">
        <v>37</v>
      </c>
      <c r="F18801" s="4">
        <v>745000</v>
      </c>
      <c r="G18801" t="s">
        <v>6</v>
      </c>
      <c r="H18801">
        <v>2</v>
      </c>
      <c r="I18801" s="4">
        <f>IF(E18801="Rhode Island", Table1[[#This Row],[price]]*$L$3, IF(E18801="Massachusetts", Table1[[#This Row],[price]]*$L$2, 1))</f>
        <v>745000</v>
      </c>
    </row>
    <row r="18802" spans="1:9" x14ac:dyDescent="0.25">
      <c r="A18802" s="2">
        <v>42658</v>
      </c>
      <c r="B18802" s="1">
        <f t="shared" si="586"/>
        <v>2016</v>
      </c>
      <c r="C18802" s="1">
        <f t="shared" si="587"/>
        <v>4</v>
      </c>
      <c r="D18802">
        <v>2615</v>
      </c>
      <c r="E18802" t="s">
        <v>37</v>
      </c>
      <c r="F18802" s="4">
        <v>445000</v>
      </c>
      <c r="G18802" t="s">
        <v>5</v>
      </c>
      <c r="H18802">
        <v>3</v>
      </c>
      <c r="I18802" s="4">
        <f>IF(E18802="Rhode Island", Table1[[#This Row],[price]]*$L$3, IF(E18802="Massachusetts", Table1[[#This Row],[price]]*$L$2, 1))</f>
        <v>445000</v>
      </c>
    </row>
    <row r="18803" spans="1:9" x14ac:dyDescent="0.25">
      <c r="A18803" s="2">
        <v>42658</v>
      </c>
      <c r="B18803" s="1">
        <f t="shared" si="586"/>
        <v>2016</v>
      </c>
      <c r="C18803" s="1">
        <f t="shared" si="587"/>
        <v>4</v>
      </c>
      <c r="D18803">
        <v>2903</v>
      </c>
      <c r="E18803" t="s">
        <v>36</v>
      </c>
      <c r="F18803" s="4">
        <v>475000</v>
      </c>
      <c r="G18803" t="s">
        <v>5</v>
      </c>
      <c r="H18803">
        <v>4</v>
      </c>
      <c r="I18803" s="4">
        <f>IF(E18803="Rhode Island", Table1[[#This Row],[price]]*$L$3, IF(E18803="Massachusetts", Table1[[#This Row],[price]]*$L$2, 1))</f>
        <v>475000</v>
      </c>
    </row>
    <row r="18804" spans="1:9" x14ac:dyDescent="0.25">
      <c r="A18804" s="2">
        <v>42658</v>
      </c>
      <c r="B18804" s="1">
        <f t="shared" si="586"/>
        <v>2016</v>
      </c>
      <c r="C18804" s="1">
        <f t="shared" si="587"/>
        <v>4</v>
      </c>
      <c r="D18804">
        <v>2903</v>
      </c>
      <c r="E18804" t="s">
        <v>36</v>
      </c>
      <c r="F18804" s="4">
        <v>485000</v>
      </c>
      <c r="G18804" t="s">
        <v>5</v>
      </c>
      <c r="H18804">
        <v>3</v>
      </c>
      <c r="I18804" s="4">
        <f>IF(E18804="Rhode Island", Table1[[#This Row],[price]]*$L$3, IF(E18804="Massachusetts", Table1[[#This Row],[price]]*$L$2, 1))</f>
        <v>485000</v>
      </c>
    </row>
    <row r="18805" spans="1:9" x14ac:dyDescent="0.25">
      <c r="A18805" s="2">
        <v>42658</v>
      </c>
      <c r="B18805" s="1">
        <f t="shared" si="586"/>
        <v>2016</v>
      </c>
      <c r="C18805" s="1">
        <f t="shared" si="587"/>
        <v>4</v>
      </c>
      <c r="D18805">
        <v>2903</v>
      </c>
      <c r="E18805" t="s">
        <v>36</v>
      </c>
      <c r="F18805" s="4">
        <v>500000</v>
      </c>
      <c r="G18805" t="s">
        <v>5</v>
      </c>
      <c r="H18805">
        <v>4</v>
      </c>
      <c r="I18805" s="4">
        <f>IF(E18805="Rhode Island", Table1[[#This Row],[price]]*$L$3, IF(E18805="Massachusetts", Table1[[#This Row],[price]]*$L$2, 1))</f>
        <v>500000</v>
      </c>
    </row>
    <row r="18806" spans="1:9" x14ac:dyDescent="0.25">
      <c r="A18806" s="2">
        <v>42658</v>
      </c>
      <c r="B18806" s="1">
        <f t="shared" si="586"/>
        <v>2016</v>
      </c>
      <c r="C18806" s="1">
        <f t="shared" si="587"/>
        <v>4</v>
      </c>
      <c r="D18806">
        <v>2615</v>
      </c>
      <c r="E18806" t="s">
        <v>37</v>
      </c>
      <c r="F18806" s="4">
        <v>520000</v>
      </c>
      <c r="G18806" t="s">
        <v>5</v>
      </c>
      <c r="H18806">
        <v>4</v>
      </c>
      <c r="I18806" s="4">
        <f>IF(E18806="Rhode Island", Table1[[#This Row],[price]]*$L$3, IF(E18806="Massachusetts", Table1[[#This Row],[price]]*$L$2, 1))</f>
        <v>520000</v>
      </c>
    </row>
    <row r="18807" spans="1:9" x14ac:dyDescent="0.25">
      <c r="A18807" s="2">
        <v>42658</v>
      </c>
      <c r="B18807" s="1">
        <f t="shared" si="586"/>
        <v>2016</v>
      </c>
      <c r="C18807" s="1">
        <f t="shared" si="587"/>
        <v>4</v>
      </c>
      <c r="D18807">
        <v>2611</v>
      </c>
      <c r="E18807" t="s">
        <v>37</v>
      </c>
      <c r="F18807" s="4">
        <v>592500</v>
      </c>
      <c r="G18807" t="s">
        <v>5</v>
      </c>
      <c r="H18807">
        <v>3</v>
      </c>
      <c r="I18807" s="4">
        <f>IF(E18807="Rhode Island", Table1[[#This Row],[price]]*$L$3, IF(E18807="Massachusetts", Table1[[#This Row],[price]]*$L$2, 1))</f>
        <v>592500</v>
      </c>
    </row>
    <row r="18808" spans="1:9" x14ac:dyDescent="0.25">
      <c r="A18808" s="2">
        <v>42658</v>
      </c>
      <c r="B18808" s="1">
        <f t="shared" si="586"/>
        <v>2016</v>
      </c>
      <c r="C18808" s="1">
        <f t="shared" si="587"/>
        <v>4</v>
      </c>
      <c r="D18808">
        <v>2914</v>
      </c>
      <c r="E18808" t="s">
        <v>36</v>
      </c>
      <c r="F18808" s="4">
        <v>616000</v>
      </c>
      <c r="G18808" t="s">
        <v>5</v>
      </c>
      <c r="H18808">
        <v>4</v>
      </c>
      <c r="I18808" s="4">
        <f>IF(E18808="Rhode Island", Table1[[#This Row],[price]]*$L$3, IF(E18808="Massachusetts", Table1[[#This Row],[price]]*$L$2, 1))</f>
        <v>616000</v>
      </c>
    </row>
    <row r="18809" spans="1:9" x14ac:dyDescent="0.25">
      <c r="A18809" s="2">
        <v>42658</v>
      </c>
      <c r="B18809" s="1">
        <f t="shared" si="586"/>
        <v>2016</v>
      </c>
      <c r="C18809" s="1">
        <f t="shared" si="587"/>
        <v>4</v>
      </c>
      <c r="D18809">
        <v>2905</v>
      </c>
      <c r="E18809" t="s">
        <v>36</v>
      </c>
      <c r="F18809" s="4">
        <v>662500</v>
      </c>
      <c r="G18809" t="s">
        <v>5</v>
      </c>
      <c r="H18809">
        <v>4</v>
      </c>
      <c r="I18809" s="4">
        <f>IF(E18809="Rhode Island", Table1[[#This Row],[price]]*$L$3, IF(E18809="Massachusetts", Table1[[#This Row],[price]]*$L$2, 1))</f>
        <v>662500</v>
      </c>
    </row>
    <row r="18810" spans="1:9" x14ac:dyDescent="0.25">
      <c r="A18810" s="2">
        <v>42658</v>
      </c>
      <c r="B18810" s="1">
        <f t="shared" si="586"/>
        <v>2016</v>
      </c>
      <c r="C18810" s="1">
        <f t="shared" si="587"/>
        <v>4</v>
      </c>
      <c r="D18810">
        <v>2617</v>
      </c>
      <c r="E18810" t="s">
        <v>37</v>
      </c>
      <c r="F18810" s="4">
        <v>775000</v>
      </c>
      <c r="G18810" t="s">
        <v>5</v>
      </c>
      <c r="H18810">
        <v>4</v>
      </c>
      <c r="I18810" s="4">
        <f>IF(E18810="Rhode Island", Table1[[#This Row],[price]]*$L$3, IF(E18810="Massachusetts", Table1[[#This Row],[price]]*$L$2, 1))</f>
        <v>775000</v>
      </c>
    </row>
    <row r="18811" spans="1:9" x14ac:dyDescent="0.25">
      <c r="A18811" s="2">
        <v>42658</v>
      </c>
      <c r="B18811" s="1">
        <f t="shared" si="586"/>
        <v>2016</v>
      </c>
      <c r="C18811" s="1">
        <f t="shared" si="587"/>
        <v>4</v>
      </c>
      <c r="D18811">
        <v>2607</v>
      </c>
      <c r="E18811" t="s">
        <v>37</v>
      </c>
      <c r="F18811" s="4">
        <v>775000</v>
      </c>
      <c r="G18811" t="s">
        <v>5</v>
      </c>
      <c r="H18811">
        <v>3</v>
      </c>
      <c r="I18811" s="4">
        <f>IF(E18811="Rhode Island", Table1[[#This Row],[price]]*$L$3, IF(E18811="Massachusetts", Table1[[#This Row],[price]]*$L$2, 1))</f>
        <v>775000</v>
      </c>
    </row>
    <row r="18812" spans="1:9" x14ac:dyDescent="0.25">
      <c r="A18812" s="2">
        <v>42658</v>
      </c>
      <c r="B18812" s="1">
        <f t="shared" si="586"/>
        <v>2016</v>
      </c>
      <c r="C18812" s="1">
        <f t="shared" si="587"/>
        <v>4</v>
      </c>
      <c r="D18812">
        <v>2906</v>
      </c>
      <c r="E18812" t="s">
        <v>36</v>
      </c>
      <c r="F18812" s="4">
        <v>835000</v>
      </c>
      <c r="G18812" t="s">
        <v>5</v>
      </c>
      <c r="H18812">
        <v>4</v>
      </c>
      <c r="I18812" s="4">
        <f>IF(E18812="Rhode Island", Table1[[#This Row],[price]]*$L$3, IF(E18812="Massachusetts", Table1[[#This Row],[price]]*$L$2, 1))</f>
        <v>835000</v>
      </c>
    </row>
    <row r="18813" spans="1:9" x14ac:dyDescent="0.25">
      <c r="A18813" s="2">
        <v>42658</v>
      </c>
      <c r="B18813" s="1">
        <f t="shared" si="586"/>
        <v>2016</v>
      </c>
      <c r="C18813" s="1">
        <f t="shared" si="587"/>
        <v>4</v>
      </c>
      <c r="D18813">
        <v>2607</v>
      </c>
      <c r="E18813" t="s">
        <v>37</v>
      </c>
      <c r="F18813" s="4">
        <v>880000</v>
      </c>
      <c r="G18813" t="s">
        <v>5</v>
      </c>
      <c r="H18813">
        <v>4</v>
      </c>
      <c r="I18813" s="4">
        <f>IF(E18813="Rhode Island", Table1[[#This Row],[price]]*$L$3, IF(E18813="Massachusetts", Table1[[#This Row],[price]]*$L$2, 1))</f>
        <v>880000</v>
      </c>
    </row>
    <row r="18814" spans="1:9" x14ac:dyDescent="0.25">
      <c r="A18814" s="2">
        <v>42658</v>
      </c>
      <c r="B18814" s="1">
        <f t="shared" si="586"/>
        <v>2016</v>
      </c>
      <c r="C18814" s="1">
        <f t="shared" si="587"/>
        <v>4</v>
      </c>
      <c r="D18814">
        <v>2605</v>
      </c>
      <c r="E18814" t="s">
        <v>37</v>
      </c>
      <c r="F18814" s="4">
        <v>885000</v>
      </c>
      <c r="G18814" t="s">
        <v>5</v>
      </c>
      <c r="H18814">
        <v>4</v>
      </c>
      <c r="I18814" s="4">
        <f>IF(E18814="Rhode Island", Table1[[#This Row],[price]]*$L$3, IF(E18814="Massachusetts", Table1[[#This Row],[price]]*$L$2, 1))</f>
        <v>885000</v>
      </c>
    </row>
    <row r="18815" spans="1:9" x14ac:dyDescent="0.25">
      <c r="A18815" s="2">
        <v>42658</v>
      </c>
      <c r="B18815" s="1">
        <f t="shared" si="586"/>
        <v>2016</v>
      </c>
      <c r="C18815" s="1">
        <f t="shared" si="587"/>
        <v>4</v>
      </c>
      <c r="D18815">
        <v>2611</v>
      </c>
      <c r="E18815" t="s">
        <v>37</v>
      </c>
      <c r="F18815" s="4">
        <v>905500</v>
      </c>
      <c r="G18815" t="s">
        <v>5</v>
      </c>
      <c r="H18815">
        <v>5</v>
      </c>
      <c r="I18815" s="4">
        <f>IF(E18815="Rhode Island", Table1[[#This Row],[price]]*$L$3, IF(E18815="Massachusetts", Table1[[#This Row],[price]]*$L$2, 1))</f>
        <v>905500</v>
      </c>
    </row>
    <row r="18816" spans="1:9" x14ac:dyDescent="0.25">
      <c r="A18816" s="2">
        <v>42658</v>
      </c>
      <c r="B18816" s="1">
        <f t="shared" si="586"/>
        <v>2016</v>
      </c>
      <c r="C18816" s="1">
        <f t="shared" si="587"/>
        <v>4</v>
      </c>
      <c r="D18816">
        <v>2605</v>
      </c>
      <c r="E18816" t="s">
        <v>37</v>
      </c>
      <c r="F18816" s="4">
        <v>950000</v>
      </c>
      <c r="G18816" t="s">
        <v>5</v>
      </c>
      <c r="H18816">
        <v>4</v>
      </c>
      <c r="I18816" s="4">
        <f>IF(E18816="Rhode Island", Table1[[#This Row],[price]]*$L$3, IF(E18816="Massachusetts", Table1[[#This Row],[price]]*$L$2, 1))</f>
        <v>950000</v>
      </c>
    </row>
    <row r="18817" spans="1:9" x14ac:dyDescent="0.25">
      <c r="A18817" s="2">
        <v>42658</v>
      </c>
      <c r="B18817" s="1">
        <f t="shared" si="586"/>
        <v>2016</v>
      </c>
      <c r="C18817" s="1">
        <f t="shared" si="587"/>
        <v>4</v>
      </c>
      <c r="D18817">
        <v>2611</v>
      </c>
      <c r="E18817" t="s">
        <v>37</v>
      </c>
      <c r="F18817" s="4">
        <v>1045000</v>
      </c>
      <c r="G18817" t="s">
        <v>5</v>
      </c>
      <c r="H18817">
        <v>4</v>
      </c>
      <c r="I18817" s="4">
        <f>IF(E18817="Rhode Island", Table1[[#This Row],[price]]*$L$3, IF(E18817="Massachusetts", Table1[[#This Row],[price]]*$L$2, 1))</f>
        <v>1045000</v>
      </c>
    </row>
    <row r="18818" spans="1:9" x14ac:dyDescent="0.25">
      <c r="A18818" s="2">
        <v>42658</v>
      </c>
      <c r="B18818" s="1">
        <f t="shared" ref="B18818:B18881" si="588">YEAR(A18818)</f>
        <v>2016</v>
      </c>
      <c r="C18818" s="1">
        <f t="shared" ref="C18818:C18881" si="589">ROUNDUP(MONTH(A18818)/3,0)</f>
        <v>4</v>
      </c>
      <c r="D18818">
        <v>2602</v>
      </c>
      <c r="E18818" t="s">
        <v>37</v>
      </c>
      <c r="F18818" s="4">
        <v>1091000</v>
      </c>
      <c r="G18818" t="s">
        <v>5</v>
      </c>
      <c r="H18818">
        <v>5</v>
      </c>
      <c r="I18818" s="4">
        <f>IF(E18818="Rhode Island", Table1[[#This Row],[price]]*$L$3, IF(E18818="Massachusetts", Table1[[#This Row],[price]]*$L$2, 1))</f>
        <v>1091000</v>
      </c>
    </row>
    <row r="18819" spans="1:9" x14ac:dyDescent="0.25">
      <c r="A18819" s="2">
        <v>42658</v>
      </c>
      <c r="B18819" s="1">
        <f t="shared" si="588"/>
        <v>2016</v>
      </c>
      <c r="C18819" s="1">
        <f t="shared" si="589"/>
        <v>4</v>
      </c>
      <c r="D18819">
        <v>2611</v>
      </c>
      <c r="E18819" t="s">
        <v>37</v>
      </c>
      <c r="F18819" s="4">
        <v>1150000</v>
      </c>
      <c r="G18819" t="s">
        <v>5</v>
      </c>
      <c r="H18819">
        <v>5</v>
      </c>
      <c r="I18819" s="4">
        <f>IF(E18819="Rhode Island", Table1[[#This Row],[price]]*$L$3, IF(E18819="Massachusetts", Table1[[#This Row],[price]]*$L$2, 1))</f>
        <v>1150000</v>
      </c>
    </row>
    <row r="18820" spans="1:9" x14ac:dyDescent="0.25">
      <c r="A18820" s="2">
        <v>42658</v>
      </c>
      <c r="B18820" s="1">
        <f t="shared" si="588"/>
        <v>2016</v>
      </c>
      <c r="C18820" s="1">
        <f t="shared" si="589"/>
        <v>4</v>
      </c>
      <c r="D18820">
        <v>2611</v>
      </c>
      <c r="E18820" t="s">
        <v>37</v>
      </c>
      <c r="F18820" s="4">
        <v>1175000</v>
      </c>
      <c r="G18820" t="s">
        <v>5</v>
      </c>
      <c r="H18820">
        <v>5</v>
      </c>
      <c r="I18820" s="4">
        <f>IF(E18820="Rhode Island", Table1[[#This Row],[price]]*$L$3, IF(E18820="Massachusetts", Table1[[#This Row],[price]]*$L$2, 1))</f>
        <v>1175000</v>
      </c>
    </row>
    <row r="18821" spans="1:9" x14ac:dyDescent="0.25">
      <c r="A18821" s="2">
        <v>42658</v>
      </c>
      <c r="B18821" s="1">
        <f t="shared" si="588"/>
        <v>2016</v>
      </c>
      <c r="C18821" s="1">
        <f t="shared" si="589"/>
        <v>4</v>
      </c>
      <c r="D18821">
        <v>2602</v>
      </c>
      <c r="E18821" t="s">
        <v>37</v>
      </c>
      <c r="F18821" s="4">
        <v>1345000</v>
      </c>
      <c r="G18821" t="s">
        <v>5</v>
      </c>
      <c r="H18821">
        <v>5</v>
      </c>
      <c r="I18821" s="4">
        <f>IF(E18821="Rhode Island", Table1[[#This Row],[price]]*$L$3, IF(E18821="Massachusetts", Table1[[#This Row],[price]]*$L$2, 1))</f>
        <v>1345000</v>
      </c>
    </row>
    <row r="18822" spans="1:9" x14ac:dyDescent="0.25">
      <c r="A18822" s="2">
        <v>42658</v>
      </c>
      <c r="B18822" s="1">
        <f t="shared" si="588"/>
        <v>2016</v>
      </c>
      <c r="C18822" s="1">
        <f t="shared" si="589"/>
        <v>4</v>
      </c>
      <c r="D18822">
        <v>2604</v>
      </c>
      <c r="E18822" t="s">
        <v>37</v>
      </c>
      <c r="F18822" s="4">
        <v>1600000</v>
      </c>
      <c r="G18822" t="s">
        <v>5</v>
      </c>
      <c r="H18822">
        <v>4</v>
      </c>
      <c r="I18822" s="4">
        <f>IF(E18822="Rhode Island", Table1[[#This Row],[price]]*$L$3, IF(E18822="Massachusetts", Table1[[#This Row],[price]]*$L$2, 1))</f>
        <v>1600000</v>
      </c>
    </row>
    <row r="18823" spans="1:9" x14ac:dyDescent="0.25">
      <c r="A18823" s="2">
        <v>42659</v>
      </c>
      <c r="B18823" s="1">
        <f t="shared" si="588"/>
        <v>2016</v>
      </c>
      <c r="C18823" s="1">
        <f t="shared" si="589"/>
        <v>4</v>
      </c>
      <c r="D18823">
        <v>2611</v>
      </c>
      <c r="E18823" t="s">
        <v>37</v>
      </c>
      <c r="F18823" s="4">
        <v>1060000</v>
      </c>
      <c r="G18823" t="s">
        <v>5</v>
      </c>
      <c r="H18823">
        <v>4</v>
      </c>
      <c r="I18823" s="4">
        <f>IF(E18823="Rhode Island", Table1[[#This Row],[price]]*$L$3, IF(E18823="Massachusetts", Table1[[#This Row],[price]]*$L$2, 1))</f>
        <v>1060000</v>
      </c>
    </row>
    <row r="18824" spans="1:9" x14ac:dyDescent="0.25">
      <c r="A18824" s="2">
        <v>42659</v>
      </c>
      <c r="B18824" s="1">
        <f t="shared" si="588"/>
        <v>2016</v>
      </c>
      <c r="C18824" s="1">
        <f t="shared" si="589"/>
        <v>4</v>
      </c>
      <c r="D18824">
        <v>2603</v>
      </c>
      <c r="E18824" t="s">
        <v>37</v>
      </c>
      <c r="F18824" s="4">
        <v>1315000</v>
      </c>
      <c r="G18824" t="s">
        <v>5</v>
      </c>
      <c r="H18824">
        <v>5</v>
      </c>
      <c r="I18824" s="4">
        <f>IF(E18824="Rhode Island", Table1[[#This Row],[price]]*$L$3, IF(E18824="Massachusetts", Table1[[#This Row],[price]]*$L$2, 1))</f>
        <v>1315000</v>
      </c>
    </row>
    <row r="18825" spans="1:9" x14ac:dyDescent="0.25">
      <c r="A18825" s="2">
        <v>42660</v>
      </c>
      <c r="B18825" s="1">
        <f t="shared" si="588"/>
        <v>2016</v>
      </c>
      <c r="C18825" s="1">
        <f t="shared" si="589"/>
        <v>4</v>
      </c>
      <c r="D18825">
        <v>2913</v>
      </c>
      <c r="E18825" t="s">
        <v>36</v>
      </c>
      <c r="F18825" s="4">
        <v>468000</v>
      </c>
      <c r="G18825" t="s">
        <v>5</v>
      </c>
      <c r="H18825">
        <v>3</v>
      </c>
      <c r="I18825" s="4">
        <f>IF(E18825="Rhode Island", Table1[[#This Row],[price]]*$L$3, IF(E18825="Massachusetts", Table1[[#This Row],[price]]*$L$2, 1))</f>
        <v>468000</v>
      </c>
    </row>
    <row r="18826" spans="1:9" x14ac:dyDescent="0.25">
      <c r="A18826" s="2">
        <v>42660</v>
      </c>
      <c r="B18826" s="1">
        <f t="shared" si="588"/>
        <v>2016</v>
      </c>
      <c r="C18826" s="1">
        <f t="shared" si="589"/>
        <v>4</v>
      </c>
      <c r="D18826">
        <v>2615</v>
      </c>
      <c r="E18826" t="s">
        <v>37</v>
      </c>
      <c r="F18826" s="4">
        <v>569000</v>
      </c>
      <c r="G18826" t="s">
        <v>5</v>
      </c>
      <c r="H18826">
        <v>4</v>
      </c>
      <c r="I18826" s="4">
        <f>IF(E18826="Rhode Island", Table1[[#This Row],[price]]*$L$3, IF(E18826="Massachusetts", Table1[[#This Row],[price]]*$L$2, 1))</f>
        <v>569000</v>
      </c>
    </row>
    <row r="18827" spans="1:9" x14ac:dyDescent="0.25">
      <c r="A18827" s="2">
        <v>42660</v>
      </c>
      <c r="B18827" s="1">
        <f t="shared" si="588"/>
        <v>2016</v>
      </c>
      <c r="C18827" s="1">
        <f t="shared" si="589"/>
        <v>4</v>
      </c>
      <c r="D18827">
        <v>2905</v>
      </c>
      <c r="E18827" t="s">
        <v>36</v>
      </c>
      <c r="F18827" s="4">
        <v>580000</v>
      </c>
      <c r="G18827" t="s">
        <v>5</v>
      </c>
      <c r="H18827">
        <v>4</v>
      </c>
      <c r="I18827" s="4">
        <f>IF(E18827="Rhode Island", Table1[[#This Row],[price]]*$L$3, IF(E18827="Massachusetts", Table1[[#This Row],[price]]*$L$2, 1))</f>
        <v>580000</v>
      </c>
    </row>
    <row r="18828" spans="1:9" x14ac:dyDescent="0.25">
      <c r="A18828" s="2">
        <v>42660</v>
      </c>
      <c r="B18828" s="1">
        <f t="shared" si="588"/>
        <v>2016</v>
      </c>
      <c r="C18828" s="1">
        <f t="shared" si="589"/>
        <v>4</v>
      </c>
      <c r="D18828">
        <v>2902</v>
      </c>
      <c r="E18828" t="s">
        <v>36</v>
      </c>
      <c r="F18828" s="4">
        <v>585000</v>
      </c>
      <c r="G18828" t="s">
        <v>5</v>
      </c>
      <c r="H18828">
        <v>4</v>
      </c>
      <c r="I18828" s="4">
        <f>IF(E18828="Rhode Island", Table1[[#This Row],[price]]*$L$3, IF(E18828="Massachusetts", Table1[[#This Row],[price]]*$L$2, 1))</f>
        <v>585000</v>
      </c>
    </row>
    <row r="18829" spans="1:9" x14ac:dyDescent="0.25">
      <c r="A18829" s="2">
        <v>42660</v>
      </c>
      <c r="B18829" s="1">
        <f t="shared" si="588"/>
        <v>2016</v>
      </c>
      <c r="C18829" s="1">
        <f t="shared" si="589"/>
        <v>4</v>
      </c>
      <c r="D18829">
        <v>2611</v>
      </c>
      <c r="E18829" t="s">
        <v>37</v>
      </c>
      <c r="F18829" s="4">
        <v>636000</v>
      </c>
      <c r="G18829" t="s">
        <v>5</v>
      </c>
      <c r="H18829">
        <v>3</v>
      </c>
      <c r="I18829" s="4">
        <f>IF(E18829="Rhode Island", Table1[[#This Row],[price]]*$L$3, IF(E18829="Massachusetts", Table1[[#This Row],[price]]*$L$2, 1))</f>
        <v>636000</v>
      </c>
    </row>
    <row r="18830" spans="1:9" x14ac:dyDescent="0.25">
      <c r="A18830" s="2">
        <v>42660</v>
      </c>
      <c r="B18830" s="1">
        <f t="shared" si="588"/>
        <v>2016</v>
      </c>
      <c r="C18830" s="1">
        <f t="shared" si="589"/>
        <v>4</v>
      </c>
      <c r="D18830">
        <v>2607</v>
      </c>
      <c r="E18830" t="s">
        <v>37</v>
      </c>
      <c r="F18830" s="4">
        <v>805000</v>
      </c>
      <c r="G18830" t="s">
        <v>5</v>
      </c>
      <c r="H18830">
        <v>4</v>
      </c>
      <c r="I18830" s="4">
        <f>IF(E18830="Rhode Island", Table1[[#This Row],[price]]*$L$3, IF(E18830="Massachusetts", Table1[[#This Row],[price]]*$L$2, 1))</f>
        <v>805000</v>
      </c>
    </row>
    <row r="18831" spans="1:9" x14ac:dyDescent="0.25">
      <c r="A18831" s="2">
        <v>42660</v>
      </c>
      <c r="B18831" s="1">
        <f t="shared" si="588"/>
        <v>2016</v>
      </c>
      <c r="C18831" s="1">
        <f t="shared" si="589"/>
        <v>4</v>
      </c>
      <c r="D18831">
        <v>2602</v>
      </c>
      <c r="E18831" t="s">
        <v>37</v>
      </c>
      <c r="F18831" s="4">
        <v>248000</v>
      </c>
      <c r="G18831" t="s">
        <v>6</v>
      </c>
      <c r="H18831">
        <v>2</v>
      </c>
      <c r="I18831" s="4">
        <f>IF(E18831="Rhode Island", Table1[[#This Row],[price]]*$L$3, IF(E18831="Massachusetts", Table1[[#This Row],[price]]*$L$2, 1))</f>
        <v>248000</v>
      </c>
    </row>
    <row r="18832" spans="1:9" x14ac:dyDescent="0.25">
      <c r="A18832" s="2">
        <v>42660</v>
      </c>
      <c r="B18832" s="1">
        <f t="shared" si="588"/>
        <v>2016</v>
      </c>
      <c r="C18832" s="1">
        <f t="shared" si="589"/>
        <v>4</v>
      </c>
      <c r="D18832">
        <v>2602</v>
      </c>
      <c r="E18832" t="s">
        <v>37</v>
      </c>
      <c r="F18832" s="4">
        <v>315000</v>
      </c>
      <c r="G18832" t="s">
        <v>6</v>
      </c>
      <c r="H18832">
        <v>2</v>
      </c>
      <c r="I18832" s="4">
        <f>IF(E18832="Rhode Island", Table1[[#This Row],[price]]*$L$3, IF(E18832="Massachusetts", Table1[[#This Row],[price]]*$L$2, 1))</f>
        <v>315000</v>
      </c>
    </row>
    <row r="18833" spans="1:9" x14ac:dyDescent="0.25">
      <c r="A18833" s="2">
        <v>42660</v>
      </c>
      <c r="B18833" s="1">
        <f t="shared" si="588"/>
        <v>2016</v>
      </c>
      <c r="C18833" s="1">
        <f t="shared" si="589"/>
        <v>4</v>
      </c>
      <c r="D18833">
        <v>2603</v>
      </c>
      <c r="E18833" t="s">
        <v>37</v>
      </c>
      <c r="F18833" s="4">
        <v>430000</v>
      </c>
      <c r="G18833" t="s">
        <v>6</v>
      </c>
      <c r="H18833">
        <v>2</v>
      </c>
      <c r="I18833" s="4">
        <f>IF(E18833="Rhode Island", Table1[[#This Row],[price]]*$L$3, IF(E18833="Massachusetts", Table1[[#This Row],[price]]*$L$2, 1))</f>
        <v>430000</v>
      </c>
    </row>
    <row r="18834" spans="1:9" x14ac:dyDescent="0.25">
      <c r="A18834" s="2">
        <v>42660</v>
      </c>
      <c r="B18834" s="1">
        <f t="shared" si="588"/>
        <v>2016</v>
      </c>
      <c r="C18834" s="1">
        <f t="shared" si="589"/>
        <v>4</v>
      </c>
      <c r="D18834">
        <v>2603</v>
      </c>
      <c r="E18834" t="s">
        <v>37</v>
      </c>
      <c r="F18834" s="4">
        <v>450000</v>
      </c>
      <c r="G18834" t="s">
        <v>6</v>
      </c>
      <c r="H18834">
        <v>2</v>
      </c>
      <c r="I18834" s="4">
        <f>IF(E18834="Rhode Island", Table1[[#This Row],[price]]*$L$3, IF(E18834="Massachusetts", Table1[[#This Row],[price]]*$L$2, 1))</f>
        <v>450000</v>
      </c>
    </row>
    <row r="18835" spans="1:9" x14ac:dyDescent="0.25">
      <c r="A18835" s="2">
        <v>42661</v>
      </c>
      <c r="B18835" s="1">
        <f t="shared" si="588"/>
        <v>2016</v>
      </c>
      <c r="C18835" s="1">
        <f t="shared" si="589"/>
        <v>4</v>
      </c>
      <c r="D18835">
        <v>2607</v>
      </c>
      <c r="E18835" t="s">
        <v>37</v>
      </c>
      <c r="F18835" s="4">
        <v>280000</v>
      </c>
      <c r="G18835" t="s">
        <v>5</v>
      </c>
      <c r="H18835">
        <v>2</v>
      </c>
      <c r="I18835" s="4">
        <f>IF(E18835="Rhode Island", Table1[[#This Row],[price]]*$L$3, IF(E18835="Massachusetts", Table1[[#This Row],[price]]*$L$2, 1))</f>
        <v>280000</v>
      </c>
    </row>
    <row r="18836" spans="1:9" x14ac:dyDescent="0.25">
      <c r="A18836" s="2">
        <v>42661</v>
      </c>
      <c r="B18836" s="1">
        <f t="shared" si="588"/>
        <v>2016</v>
      </c>
      <c r="C18836" s="1">
        <f t="shared" si="589"/>
        <v>4</v>
      </c>
      <c r="D18836">
        <v>2906</v>
      </c>
      <c r="E18836" t="s">
        <v>36</v>
      </c>
      <c r="F18836" s="4">
        <v>547000</v>
      </c>
      <c r="G18836" t="s">
        <v>5</v>
      </c>
      <c r="H18836">
        <v>4</v>
      </c>
      <c r="I18836" s="4">
        <f>IF(E18836="Rhode Island", Table1[[#This Row],[price]]*$L$3, IF(E18836="Massachusetts", Table1[[#This Row],[price]]*$L$2, 1))</f>
        <v>547000</v>
      </c>
    </row>
    <row r="18837" spans="1:9" x14ac:dyDescent="0.25">
      <c r="A18837" s="2">
        <v>42661</v>
      </c>
      <c r="B18837" s="1">
        <f t="shared" si="588"/>
        <v>2016</v>
      </c>
      <c r="C18837" s="1">
        <f t="shared" si="589"/>
        <v>4</v>
      </c>
      <c r="D18837">
        <v>2615</v>
      </c>
      <c r="E18837" t="s">
        <v>37</v>
      </c>
      <c r="F18837" s="4">
        <v>610000</v>
      </c>
      <c r="G18837" t="s">
        <v>5</v>
      </c>
      <c r="H18837">
        <v>3</v>
      </c>
      <c r="I18837" s="4">
        <f>IF(E18837="Rhode Island", Table1[[#This Row],[price]]*$L$3, IF(E18837="Massachusetts", Table1[[#This Row],[price]]*$L$2, 1))</f>
        <v>610000</v>
      </c>
    </row>
    <row r="18838" spans="1:9" x14ac:dyDescent="0.25">
      <c r="A18838" s="2">
        <v>42661</v>
      </c>
      <c r="B18838" s="1">
        <f t="shared" si="588"/>
        <v>2016</v>
      </c>
      <c r="C18838" s="1">
        <f t="shared" si="589"/>
        <v>4</v>
      </c>
      <c r="D18838">
        <v>2617</v>
      </c>
      <c r="E18838" t="s">
        <v>37</v>
      </c>
      <c r="F18838" s="4">
        <v>640000</v>
      </c>
      <c r="G18838" t="s">
        <v>5</v>
      </c>
      <c r="H18838">
        <v>4</v>
      </c>
      <c r="I18838" s="4">
        <f>IF(E18838="Rhode Island", Table1[[#This Row],[price]]*$L$3, IF(E18838="Massachusetts", Table1[[#This Row],[price]]*$L$2, 1))</f>
        <v>640000</v>
      </c>
    </row>
    <row r="18839" spans="1:9" x14ac:dyDescent="0.25">
      <c r="A18839" s="2">
        <v>42661</v>
      </c>
      <c r="B18839" s="1">
        <f t="shared" si="588"/>
        <v>2016</v>
      </c>
      <c r="C18839" s="1">
        <f t="shared" si="589"/>
        <v>4</v>
      </c>
      <c r="D18839">
        <v>2607</v>
      </c>
      <c r="E18839" t="s">
        <v>37</v>
      </c>
      <c r="F18839" s="4">
        <v>657000</v>
      </c>
      <c r="G18839" t="s">
        <v>5</v>
      </c>
      <c r="H18839">
        <v>3</v>
      </c>
      <c r="I18839" s="4">
        <f>IF(E18839="Rhode Island", Table1[[#This Row],[price]]*$L$3, IF(E18839="Massachusetts", Table1[[#This Row],[price]]*$L$2, 1))</f>
        <v>657000</v>
      </c>
    </row>
    <row r="18840" spans="1:9" x14ac:dyDescent="0.25">
      <c r="A18840" s="2">
        <v>42661</v>
      </c>
      <c r="B18840" s="1">
        <f t="shared" si="588"/>
        <v>2016</v>
      </c>
      <c r="C18840" s="1">
        <f t="shared" si="589"/>
        <v>4</v>
      </c>
      <c r="D18840">
        <v>2914</v>
      </c>
      <c r="E18840" t="s">
        <v>36</v>
      </c>
      <c r="F18840" s="4">
        <v>705000</v>
      </c>
      <c r="G18840" t="s">
        <v>5</v>
      </c>
      <c r="H18840">
        <v>5</v>
      </c>
      <c r="I18840" s="4">
        <f>IF(E18840="Rhode Island", Table1[[#This Row],[price]]*$L$3, IF(E18840="Massachusetts", Table1[[#This Row],[price]]*$L$2, 1))</f>
        <v>705000</v>
      </c>
    </row>
    <row r="18841" spans="1:9" x14ac:dyDescent="0.25">
      <c r="A18841" s="2">
        <v>42661</v>
      </c>
      <c r="B18841" s="1">
        <f t="shared" si="588"/>
        <v>2016</v>
      </c>
      <c r="C18841" s="1">
        <f t="shared" si="589"/>
        <v>4</v>
      </c>
      <c r="D18841">
        <v>2911</v>
      </c>
      <c r="E18841" t="s">
        <v>36</v>
      </c>
      <c r="F18841" s="4">
        <v>860000</v>
      </c>
      <c r="G18841" t="s">
        <v>5</v>
      </c>
      <c r="H18841">
        <v>4</v>
      </c>
      <c r="I18841" s="4">
        <f>IF(E18841="Rhode Island", Table1[[#This Row],[price]]*$L$3, IF(E18841="Massachusetts", Table1[[#This Row],[price]]*$L$2, 1))</f>
        <v>860000</v>
      </c>
    </row>
    <row r="18842" spans="1:9" x14ac:dyDescent="0.25">
      <c r="A18842" s="2">
        <v>42661</v>
      </c>
      <c r="B18842" s="1">
        <f t="shared" si="588"/>
        <v>2016</v>
      </c>
      <c r="C18842" s="1">
        <f t="shared" si="589"/>
        <v>4</v>
      </c>
      <c r="D18842">
        <v>2606</v>
      </c>
      <c r="E18842" t="s">
        <v>37</v>
      </c>
      <c r="F18842" s="4">
        <v>892500</v>
      </c>
      <c r="G18842" t="s">
        <v>5</v>
      </c>
      <c r="H18842">
        <v>5</v>
      </c>
      <c r="I18842" s="4">
        <f>IF(E18842="Rhode Island", Table1[[#This Row],[price]]*$L$3, IF(E18842="Massachusetts", Table1[[#This Row],[price]]*$L$2, 1))</f>
        <v>892500</v>
      </c>
    </row>
    <row r="18843" spans="1:9" x14ac:dyDescent="0.25">
      <c r="A18843" s="2">
        <v>42661</v>
      </c>
      <c r="B18843" s="1">
        <f t="shared" si="588"/>
        <v>2016</v>
      </c>
      <c r="C18843" s="1">
        <f t="shared" si="589"/>
        <v>4</v>
      </c>
      <c r="D18843">
        <v>2612</v>
      </c>
      <c r="E18843" t="s">
        <v>37</v>
      </c>
      <c r="F18843" s="4">
        <v>492000</v>
      </c>
      <c r="G18843" t="s">
        <v>6</v>
      </c>
      <c r="H18843">
        <v>2</v>
      </c>
      <c r="I18843" s="4">
        <f>IF(E18843="Rhode Island", Table1[[#This Row],[price]]*$L$3, IF(E18843="Massachusetts", Table1[[#This Row],[price]]*$L$2, 1))</f>
        <v>492000</v>
      </c>
    </row>
    <row r="18844" spans="1:9" x14ac:dyDescent="0.25">
      <c r="A18844" s="2">
        <v>42662</v>
      </c>
      <c r="B18844" s="1">
        <f t="shared" si="588"/>
        <v>2016</v>
      </c>
      <c r="C18844" s="1">
        <f t="shared" si="589"/>
        <v>4</v>
      </c>
      <c r="D18844">
        <v>2615</v>
      </c>
      <c r="E18844" t="s">
        <v>37</v>
      </c>
      <c r="F18844" s="4">
        <v>410000</v>
      </c>
      <c r="G18844" t="s">
        <v>5</v>
      </c>
      <c r="H18844">
        <v>3</v>
      </c>
      <c r="I18844" s="4">
        <f>IF(E18844="Rhode Island", Table1[[#This Row],[price]]*$L$3, IF(E18844="Massachusetts", Table1[[#This Row],[price]]*$L$2, 1))</f>
        <v>410000</v>
      </c>
    </row>
    <row r="18845" spans="1:9" x14ac:dyDescent="0.25">
      <c r="A18845" s="2">
        <v>42662</v>
      </c>
      <c r="B18845" s="1">
        <f t="shared" si="588"/>
        <v>2016</v>
      </c>
      <c r="C18845" s="1">
        <f t="shared" si="589"/>
        <v>4</v>
      </c>
      <c r="D18845">
        <v>2913</v>
      </c>
      <c r="E18845" t="s">
        <v>36</v>
      </c>
      <c r="F18845" s="4">
        <v>550000</v>
      </c>
      <c r="G18845" t="s">
        <v>5</v>
      </c>
      <c r="H18845">
        <v>3</v>
      </c>
      <c r="I18845" s="4">
        <f>IF(E18845="Rhode Island", Table1[[#This Row],[price]]*$L$3, IF(E18845="Massachusetts", Table1[[#This Row],[price]]*$L$2, 1))</f>
        <v>550000</v>
      </c>
    </row>
    <row r="18846" spans="1:9" x14ac:dyDescent="0.25">
      <c r="A18846" s="2">
        <v>42662</v>
      </c>
      <c r="B18846" s="1">
        <f t="shared" si="588"/>
        <v>2016</v>
      </c>
      <c r="C18846" s="1">
        <f t="shared" si="589"/>
        <v>4</v>
      </c>
      <c r="D18846">
        <v>2906</v>
      </c>
      <c r="E18846" t="s">
        <v>36</v>
      </c>
      <c r="F18846" s="4">
        <v>835000</v>
      </c>
      <c r="G18846" t="s">
        <v>5</v>
      </c>
      <c r="H18846">
        <v>5</v>
      </c>
      <c r="I18846" s="4">
        <f>IF(E18846="Rhode Island", Table1[[#This Row],[price]]*$L$3, IF(E18846="Massachusetts", Table1[[#This Row],[price]]*$L$2, 1))</f>
        <v>835000</v>
      </c>
    </row>
    <row r="18847" spans="1:9" x14ac:dyDescent="0.25">
      <c r="A18847" s="2">
        <v>42662</v>
      </c>
      <c r="B18847" s="1">
        <f t="shared" si="588"/>
        <v>2016</v>
      </c>
      <c r="C18847" s="1">
        <f t="shared" si="589"/>
        <v>4</v>
      </c>
      <c r="D18847">
        <v>2913</v>
      </c>
      <c r="E18847" t="s">
        <v>36</v>
      </c>
      <c r="F18847" s="4">
        <v>859000</v>
      </c>
      <c r="G18847" t="s">
        <v>5</v>
      </c>
      <c r="H18847">
        <v>5</v>
      </c>
      <c r="I18847" s="4">
        <f>IF(E18847="Rhode Island", Table1[[#This Row],[price]]*$L$3, IF(E18847="Massachusetts", Table1[[#This Row],[price]]*$L$2, 1))</f>
        <v>859000</v>
      </c>
    </row>
    <row r="18848" spans="1:9" x14ac:dyDescent="0.25">
      <c r="A18848" s="2">
        <v>42662</v>
      </c>
      <c r="B18848" s="1">
        <f t="shared" si="588"/>
        <v>2016</v>
      </c>
      <c r="C18848" s="1">
        <f t="shared" si="589"/>
        <v>4</v>
      </c>
      <c r="D18848">
        <v>2611</v>
      </c>
      <c r="E18848" t="s">
        <v>37</v>
      </c>
      <c r="F18848" s="4">
        <v>886000</v>
      </c>
      <c r="G18848" t="s">
        <v>5</v>
      </c>
      <c r="H18848">
        <v>4</v>
      </c>
      <c r="I18848" s="4">
        <f>IF(E18848="Rhode Island", Table1[[#This Row],[price]]*$L$3, IF(E18848="Massachusetts", Table1[[#This Row],[price]]*$L$2, 1))</f>
        <v>886000</v>
      </c>
    </row>
    <row r="18849" spans="1:9" x14ac:dyDescent="0.25">
      <c r="A18849" s="2">
        <v>42662</v>
      </c>
      <c r="B18849" s="1">
        <f t="shared" si="588"/>
        <v>2016</v>
      </c>
      <c r="C18849" s="1">
        <f t="shared" si="589"/>
        <v>4</v>
      </c>
      <c r="D18849">
        <v>2607</v>
      </c>
      <c r="E18849" t="s">
        <v>37</v>
      </c>
      <c r="F18849" s="4">
        <v>1000000</v>
      </c>
      <c r="G18849" t="s">
        <v>5</v>
      </c>
      <c r="H18849">
        <v>4</v>
      </c>
      <c r="I18849" s="4">
        <f>IF(E18849="Rhode Island", Table1[[#This Row],[price]]*$L$3, IF(E18849="Massachusetts", Table1[[#This Row],[price]]*$L$2, 1))</f>
        <v>1000000</v>
      </c>
    </row>
    <row r="18850" spans="1:9" x14ac:dyDescent="0.25">
      <c r="A18850" s="2">
        <v>42662</v>
      </c>
      <c r="B18850" s="1">
        <f t="shared" si="588"/>
        <v>2016</v>
      </c>
      <c r="C18850" s="1">
        <f t="shared" si="589"/>
        <v>4</v>
      </c>
      <c r="D18850">
        <v>2612</v>
      </c>
      <c r="E18850" t="s">
        <v>37</v>
      </c>
      <c r="F18850" s="4">
        <v>595000</v>
      </c>
      <c r="G18850" t="s">
        <v>6</v>
      </c>
      <c r="H18850">
        <v>2</v>
      </c>
      <c r="I18850" s="4">
        <f>IF(E18850="Rhode Island", Table1[[#This Row],[price]]*$L$3, IF(E18850="Massachusetts", Table1[[#This Row],[price]]*$L$2, 1))</f>
        <v>595000</v>
      </c>
    </row>
    <row r="18851" spans="1:9" x14ac:dyDescent="0.25">
      <c r="A18851" s="2">
        <v>42663</v>
      </c>
      <c r="B18851" s="1">
        <f t="shared" si="588"/>
        <v>2016</v>
      </c>
      <c r="C18851" s="1">
        <f t="shared" si="589"/>
        <v>4</v>
      </c>
      <c r="D18851">
        <v>2615</v>
      </c>
      <c r="E18851" t="s">
        <v>37</v>
      </c>
      <c r="F18851" s="4">
        <v>402000</v>
      </c>
      <c r="G18851" t="s">
        <v>5</v>
      </c>
      <c r="H18851">
        <v>3</v>
      </c>
      <c r="I18851" s="4">
        <f>IF(E18851="Rhode Island", Table1[[#This Row],[price]]*$L$3, IF(E18851="Massachusetts", Table1[[#This Row],[price]]*$L$2, 1))</f>
        <v>402000</v>
      </c>
    </row>
    <row r="18852" spans="1:9" x14ac:dyDescent="0.25">
      <c r="A18852" s="2">
        <v>42663</v>
      </c>
      <c r="B18852" s="1">
        <f t="shared" si="588"/>
        <v>2016</v>
      </c>
      <c r="C18852" s="1">
        <f t="shared" si="589"/>
        <v>4</v>
      </c>
      <c r="D18852">
        <v>2615</v>
      </c>
      <c r="E18852" t="s">
        <v>37</v>
      </c>
      <c r="F18852" s="4">
        <v>421000</v>
      </c>
      <c r="G18852" t="s">
        <v>5</v>
      </c>
      <c r="H18852">
        <v>3</v>
      </c>
      <c r="I18852" s="4">
        <f>IF(E18852="Rhode Island", Table1[[#This Row],[price]]*$L$3, IF(E18852="Massachusetts", Table1[[#This Row],[price]]*$L$2, 1))</f>
        <v>421000</v>
      </c>
    </row>
    <row r="18853" spans="1:9" x14ac:dyDescent="0.25">
      <c r="A18853" s="2">
        <v>42663</v>
      </c>
      <c r="B18853" s="1">
        <f t="shared" si="588"/>
        <v>2016</v>
      </c>
      <c r="C18853" s="1">
        <f t="shared" si="589"/>
        <v>4</v>
      </c>
      <c r="D18853">
        <v>2906</v>
      </c>
      <c r="E18853" t="s">
        <v>36</v>
      </c>
      <c r="F18853" s="4">
        <v>450000</v>
      </c>
      <c r="G18853" t="s">
        <v>5</v>
      </c>
      <c r="H18853">
        <v>3</v>
      </c>
      <c r="I18853" s="4">
        <f>IF(E18853="Rhode Island", Table1[[#This Row],[price]]*$L$3, IF(E18853="Massachusetts", Table1[[#This Row],[price]]*$L$2, 1))</f>
        <v>450000</v>
      </c>
    </row>
    <row r="18854" spans="1:9" x14ac:dyDescent="0.25">
      <c r="A18854" s="2">
        <v>42663</v>
      </c>
      <c r="B18854" s="1">
        <f t="shared" si="588"/>
        <v>2016</v>
      </c>
      <c r="C18854" s="1">
        <f t="shared" si="589"/>
        <v>4</v>
      </c>
      <c r="D18854">
        <v>2904</v>
      </c>
      <c r="E18854" t="s">
        <v>36</v>
      </c>
      <c r="F18854" s="4">
        <v>475000</v>
      </c>
      <c r="G18854" t="s">
        <v>5</v>
      </c>
      <c r="H18854">
        <v>3</v>
      </c>
      <c r="I18854" s="4">
        <f>IF(E18854="Rhode Island", Table1[[#This Row],[price]]*$L$3, IF(E18854="Massachusetts", Table1[[#This Row],[price]]*$L$2, 1))</f>
        <v>475000</v>
      </c>
    </row>
    <row r="18855" spans="1:9" x14ac:dyDescent="0.25">
      <c r="A18855" s="2">
        <v>42663</v>
      </c>
      <c r="B18855" s="1">
        <f t="shared" si="588"/>
        <v>2016</v>
      </c>
      <c r="C18855" s="1">
        <f t="shared" si="589"/>
        <v>4</v>
      </c>
      <c r="D18855">
        <v>2905</v>
      </c>
      <c r="E18855" t="s">
        <v>36</v>
      </c>
      <c r="F18855" s="4">
        <v>500000</v>
      </c>
      <c r="G18855" t="s">
        <v>5</v>
      </c>
      <c r="H18855">
        <v>3</v>
      </c>
      <c r="I18855" s="4">
        <f>IF(E18855="Rhode Island", Table1[[#This Row],[price]]*$L$3, IF(E18855="Massachusetts", Table1[[#This Row],[price]]*$L$2, 1))</f>
        <v>500000</v>
      </c>
    </row>
    <row r="18856" spans="1:9" x14ac:dyDescent="0.25">
      <c r="A18856" s="2">
        <v>42663</v>
      </c>
      <c r="B18856" s="1">
        <f t="shared" si="588"/>
        <v>2016</v>
      </c>
      <c r="C18856" s="1">
        <f t="shared" si="589"/>
        <v>4</v>
      </c>
      <c r="D18856">
        <v>2913</v>
      </c>
      <c r="E18856" t="s">
        <v>36</v>
      </c>
      <c r="F18856" s="4">
        <v>510000</v>
      </c>
      <c r="G18856" t="s">
        <v>5</v>
      </c>
      <c r="H18856">
        <v>3</v>
      </c>
      <c r="I18856" s="4">
        <f>IF(E18856="Rhode Island", Table1[[#This Row],[price]]*$L$3, IF(E18856="Massachusetts", Table1[[#This Row],[price]]*$L$2, 1))</f>
        <v>510000</v>
      </c>
    </row>
    <row r="18857" spans="1:9" x14ac:dyDescent="0.25">
      <c r="A18857" s="2">
        <v>42663</v>
      </c>
      <c r="B18857" s="1">
        <f t="shared" si="588"/>
        <v>2016</v>
      </c>
      <c r="C18857" s="1">
        <f t="shared" si="589"/>
        <v>4</v>
      </c>
      <c r="D18857">
        <v>2611</v>
      </c>
      <c r="E18857" t="s">
        <v>37</v>
      </c>
      <c r="F18857" s="4">
        <v>551000</v>
      </c>
      <c r="G18857" t="s">
        <v>5</v>
      </c>
      <c r="H18857">
        <v>3</v>
      </c>
      <c r="I18857" s="4">
        <f>IF(E18857="Rhode Island", Table1[[#This Row],[price]]*$L$3, IF(E18857="Massachusetts", Table1[[#This Row],[price]]*$L$2, 1))</f>
        <v>551000</v>
      </c>
    </row>
    <row r="18858" spans="1:9" x14ac:dyDescent="0.25">
      <c r="A18858" s="2">
        <v>42663</v>
      </c>
      <c r="B18858" s="1">
        <f t="shared" si="588"/>
        <v>2016</v>
      </c>
      <c r="C18858" s="1">
        <f t="shared" si="589"/>
        <v>4</v>
      </c>
      <c r="D18858">
        <v>2602</v>
      </c>
      <c r="E18858" t="s">
        <v>37</v>
      </c>
      <c r="F18858" s="4">
        <v>700000</v>
      </c>
      <c r="G18858" t="s">
        <v>5</v>
      </c>
      <c r="H18858">
        <v>3</v>
      </c>
      <c r="I18858" s="4">
        <f>IF(E18858="Rhode Island", Table1[[#This Row],[price]]*$L$3, IF(E18858="Massachusetts", Table1[[#This Row],[price]]*$L$2, 1))</f>
        <v>700000</v>
      </c>
    </row>
    <row r="18859" spans="1:9" x14ac:dyDescent="0.25">
      <c r="A18859" s="2">
        <v>42663</v>
      </c>
      <c r="B18859" s="1">
        <f t="shared" si="588"/>
        <v>2016</v>
      </c>
      <c r="C18859" s="1">
        <f t="shared" si="589"/>
        <v>4</v>
      </c>
      <c r="D18859">
        <v>2605</v>
      </c>
      <c r="E18859" t="s">
        <v>37</v>
      </c>
      <c r="F18859" s="4">
        <v>950000</v>
      </c>
      <c r="G18859" t="s">
        <v>5</v>
      </c>
      <c r="H18859">
        <v>4</v>
      </c>
      <c r="I18859" s="4">
        <f>IF(E18859="Rhode Island", Table1[[#This Row],[price]]*$L$3, IF(E18859="Massachusetts", Table1[[#This Row],[price]]*$L$2, 1))</f>
        <v>950000</v>
      </c>
    </row>
    <row r="18860" spans="1:9" x14ac:dyDescent="0.25">
      <c r="A18860" s="2">
        <v>42663</v>
      </c>
      <c r="B18860" s="1">
        <f t="shared" si="588"/>
        <v>2016</v>
      </c>
      <c r="C18860" s="1">
        <f t="shared" si="589"/>
        <v>4</v>
      </c>
      <c r="D18860">
        <v>2913</v>
      </c>
      <c r="E18860" t="s">
        <v>36</v>
      </c>
      <c r="F18860" s="4">
        <v>960000</v>
      </c>
      <c r="G18860" t="s">
        <v>5</v>
      </c>
      <c r="H18860">
        <v>5</v>
      </c>
      <c r="I18860" s="4">
        <f>IF(E18860="Rhode Island", Table1[[#This Row],[price]]*$L$3, IF(E18860="Massachusetts", Table1[[#This Row],[price]]*$L$2, 1))</f>
        <v>960000</v>
      </c>
    </row>
    <row r="18861" spans="1:9" x14ac:dyDescent="0.25">
      <c r="A18861" s="2">
        <v>42663</v>
      </c>
      <c r="B18861" s="1">
        <f t="shared" si="588"/>
        <v>2016</v>
      </c>
      <c r="C18861" s="1">
        <f t="shared" si="589"/>
        <v>4</v>
      </c>
      <c r="D18861">
        <v>2603</v>
      </c>
      <c r="E18861" t="s">
        <v>37</v>
      </c>
      <c r="F18861" s="4">
        <v>1520000</v>
      </c>
      <c r="G18861" t="s">
        <v>5</v>
      </c>
      <c r="H18861">
        <v>4</v>
      </c>
      <c r="I18861" s="4">
        <f>IF(E18861="Rhode Island", Table1[[#This Row],[price]]*$L$3, IF(E18861="Massachusetts", Table1[[#This Row],[price]]*$L$2, 1))</f>
        <v>1520000</v>
      </c>
    </row>
    <row r="18862" spans="1:9" x14ac:dyDescent="0.25">
      <c r="A18862" s="2">
        <v>42664</v>
      </c>
      <c r="B18862" s="1">
        <f t="shared" si="588"/>
        <v>2016</v>
      </c>
      <c r="C18862" s="1">
        <f t="shared" si="589"/>
        <v>4</v>
      </c>
      <c r="D18862">
        <v>2900</v>
      </c>
      <c r="E18862" t="s">
        <v>37</v>
      </c>
      <c r="F18862" s="4">
        <v>365000</v>
      </c>
      <c r="G18862" t="s">
        <v>5</v>
      </c>
      <c r="H18862">
        <v>2</v>
      </c>
      <c r="I18862" s="4">
        <f>IF(E18862="Rhode Island", Table1[[#This Row],[price]]*$L$3, IF(E18862="Massachusetts", Table1[[#This Row],[price]]*$L$2, 1))</f>
        <v>365000</v>
      </c>
    </row>
    <row r="18863" spans="1:9" x14ac:dyDescent="0.25">
      <c r="A18863" s="2">
        <v>42664</v>
      </c>
      <c r="B18863" s="1">
        <f t="shared" si="588"/>
        <v>2016</v>
      </c>
      <c r="C18863" s="1">
        <f t="shared" si="589"/>
        <v>4</v>
      </c>
      <c r="D18863">
        <v>2614</v>
      </c>
      <c r="E18863" t="s">
        <v>37</v>
      </c>
      <c r="F18863" s="4">
        <v>375000</v>
      </c>
      <c r="G18863" t="s">
        <v>5</v>
      </c>
      <c r="H18863">
        <v>3</v>
      </c>
      <c r="I18863" s="4">
        <f>IF(E18863="Rhode Island", Table1[[#This Row],[price]]*$L$3, IF(E18863="Massachusetts", Table1[[#This Row],[price]]*$L$2, 1))</f>
        <v>375000</v>
      </c>
    </row>
    <row r="18864" spans="1:9" x14ac:dyDescent="0.25">
      <c r="A18864" s="2">
        <v>42664</v>
      </c>
      <c r="B18864" s="1">
        <f t="shared" si="588"/>
        <v>2016</v>
      </c>
      <c r="C18864" s="1">
        <f t="shared" si="589"/>
        <v>4</v>
      </c>
      <c r="D18864">
        <v>2906</v>
      </c>
      <c r="E18864" t="s">
        <v>36</v>
      </c>
      <c r="F18864" s="4">
        <v>400000</v>
      </c>
      <c r="G18864" t="s">
        <v>5</v>
      </c>
      <c r="H18864">
        <v>3</v>
      </c>
      <c r="I18864" s="4">
        <f>IF(E18864="Rhode Island", Table1[[#This Row],[price]]*$L$3, IF(E18864="Massachusetts", Table1[[#This Row],[price]]*$L$2, 1))</f>
        <v>400000</v>
      </c>
    </row>
    <row r="18865" spans="1:9" x14ac:dyDescent="0.25">
      <c r="A18865" s="2">
        <v>42664</v>
      </c>
      <c r="B18865" s="1">
        <f t="shared" si="588"/>
        <v>2016</v>
      </c>
      <c r="C18865" s="1">
        <f t="shared" si="589"/>
        <v>4</v>
      </c>
      <c r="D18865">
        <v>2906</v>
      </c>
      <c r="E18865" t="s">
        <v>36</v>
      </c>
      <c r="F18865" s="4">
        <v>422000</v>
      </c>
      <c r="G18865" t="s">
        <v>5</v>
      </c>
      <c r="H18865">
        <v>3</v>
      </c>
      <c r="I18865" s="4">
        <f>IF(E18865="Rhode Island", Table1[[#This Row],[price]]*$L$3, IF(E18865="Massachusetts", Table1[[#This Row],[price]]*$L$2, 1))</f>
        <v>422000</v>
      </c>
    </row>
    <row r="18866" spans="1:9" x14ac:dyDescent="0.25">
      <c r="A18866" s="2">
        <v>42664</v>
      </c>
      <c r="B18866" s="1">
        <f t="shared" si="588"/>
        <v>2016</v>
      </c>
      <c r="C18866" s="1">
        <f t="shared" si="589"/>
        <v>4</v>
      </c>
      <c r="D18866">
        <v>2902</v>
      </c>
      <c r="E18866" t="s">
        <v>36</v>
      </c>
      <c r="F18866" s="4">
        <v>445000</v>
      </c>
      <c r="G18866" t="s">
        <v>5</v>
      </c>
      <c r="H18866">
        <v>3</v>
      </c>
      <c r="I18866" s="4">
        <f>IF(E18866="Rhode Island", Table1[[#This Row],[price]]*$L$3, IF(E18866="Massachusetts", Table1[[#This Row],[price]]*$L$2, 1))</f>
        <v>445000</v>
      </c>
    </row>
    <row r="18867" spans="1:9" x14ac:dyDescent="0.25">
      <c r="A18867" s="2">
        <v>42664</v>
      </c>
      <c r="B18867" s="1">
        <f t="shared" si="588"/>
        <v>2016</v>
      </c>
      <c r="C18867" s="1">
        <f t="shared" si="589"/>
        <v>4</v>
      </c>
      <c r="D18867">
        <v>2615</v>
      </c>
      <c r="E18867" t="s">
        <v>37</v>
      </c>
      <c r="F18867" s="4">
        <v>460000</v>
      </c>
      <c r="G18867" t="s">
        <v>5</v>
      </c>
      <c r="H18867">
        <v>3</v>
      </c>
      <c r="I18867" s="4">
        <f>IF(E18867="Rhode Island", Table1[[#This Row],[price]]*$L$3, IF(E18867="Massachusetts", Table1[[#This Row],[price]]*$L$2, 1))</f>
        <v>460000</v>
      </c>
    </row>
    <row r="18868" spans="1:9" x14ac:dyDescent="0.25">
      <c r="A18868" s="2">
        <v>42664</v>
      </c>
      <c r="B18868" s="1">
        <f t="shared" si="588"/>
        <v>2016</v>
      </c>
      <c r="C18868" s="1">
        <f t="shared" si="589"/>
        <v>4</v>
      </c>
      <c r="D18868">
        <v>2615</v>
      </c>
      <c r="E18868" t="s">
        <v>37</v>
      </c>
      <c r="F18868" s="4">
        <v>480000</v>
      </c>
      <c r="G18868" t="s">
        <v>5</v>
      </c>
      <c r="H18868">
        <v>4</v>
      </c>
      <c r="I18868" s="4">
        <f>IF(E18868="Rhode Island", Table1[[#This Row],[price]]*$L$3, IF(E18868="Massachusetts", Table1[[#This Row],[price]]*$L$2, 1))</f>
        <v>480000</v>
      </c>
    </row>
    <row r="18869" spans="1:9" x14ac:dyDescent="0.25">
      <c r="A18869" s="2">
        <v>42664</v>
      </c>
      <c r="B18869" s="1">
        <f t="shared" si="588"/>
        <v>2016</v>
      </c>
      <c r="C18869" s="1">
        <f t="shared" si="589"/>
        <v>4</v>
      </c>
      <c r="D18869">
        <v>2617</v>
      </c>
      <c r="E18869" t="s">
        <v>37</v>
      </c>
      <c r="F18869" s="4">
        <v>560000</v>
      </c>
      <c r="G18869" t="s">
        <v>5</v>
      </c>
      <c r="H18869">
        <v>3</v>
      </c>
      <c r="I18869" s="4">
        <f>IF(E18869="Rhode Island", Table1[[#This Row],[price]]*$L$3, IF(E18869="Massachusetts", Table1[[#This Row],[price]]*$L$2, 1))</f>
        <v>560000</v>
      </c>
    </row>
    <row r="18870" spans="1:9" x14ac:dyDescent="0.25">
      <c r="A18870" s="2">
        <v>42664</v>
      </c>
      <c r="B18870" s="1">
        <f t="shared" si="588"/>
        <v>2016</v>
      </c>
      <c r="C18870" s="1">
        <f t="shared" si="589"/>
        <v>4</v>
      </c>
      <c r="D18870">
        <v>2913</v>
      </c>
      <c r="E18870" t="s">
        <v>36</v>
      </c>
      <c r="F18870" s="4">
        <v>568000</v>
      </c>
      <c r="G18870" t="s">
        <v>5</v>
      </c>
      <c r="H18870">
        <v>3</v>
      </c>
      <c r="I18870" s="4">
        <f>IF(E18870="Rhode Island", Table1[[#This Row],[price]]*$L$3, IF(E18870="Massachusetts", Table1[[#This Row],[price]]*$L$2, 1))</f>
        <v>568000</v>
      </c>
    </row>
    <row r="18871" spans="1:9" x14ac:dyDescent="0.25">
      <c r="A18871" s="2">
        <v>42664</v>
      </c>
      <c r="B18871" s="1">
        <f t="shared" si="588"/>
        <v>2016</v>
      </c>
      <c r="C18871" s="1">
        <f t="shared" si="589"/>
        <v>4</v>
      </c>
      <c r="D18871">
        <v>2611</v>
      </c>
      <c r="E18871" t="s">
        <v>37</v>
      </c>
      <c r="F18871" s="4">
        <v>629000</v>
      </c>
      <c r="G18871" t="s">
        <v>5</v>
      </c>
      <c r="H18871">
        <v>3</v>
      </c>
      <c r="I18871" s="4">
        <f>IF(E18871="Rhode Island", Table1[[#This Row],[price]]*$L$3, IF(E18871="Massachusetts", Table1[[#This Row],[price]]*$L$2, 1))</f>
        <v>629000</v>
      </c>
    </row>
    <row r="18872" spans="1:9" x14ac:dyDescent="0.25">
      <c r="A18872" s="2">
        <v>42664</v>
      </c>
      <c r="B18872" s="1">
        <f t="shared" si="588"/>
        <v>2016</v>
      </c>
      <c r="C18872" s="1">
        <f t="shared" si="589"/>
        <v>4</v>
      </c>
      <c r="D18872">
        <v>2904</v>
      </c>
      <c r="E18872" t="s">
        <v>36</v>
      </c>
      <c r="F18872" s="4">
        <v>680000</v>
      </c>
      <c r="G18872" t="s">
        <v>5</v>
      </c>
      <c r="H18872">
        <v>5</v>
      </c>
      <c r="I18872" s="4">
        <f>IF(E18872="Rhode Island", Table1[[#This Row],[price]]*$L$3, IF(E18872="Massachusetts", Table1[[#This Row],[price]]*$L$2, 1))</f>
        <v>680000</v>
      </c>
    </row>
    <row r="18873" spans="1:9" x14ac:dyDescent="0.25">
      <c r="A18873" s="2">
        <v>42664</v>
      </c>
      <c r="B18873" s="1">
        <f t="shared" si="588"/>
        <v>2016</v>
      </c>
      <c r="C18873" s="1">
        <f t="shared" si="589"/>
        <v>4</v>
      </c>
      <c r="D18873">
        <v>2600</v>
      </c>
      <c r="E18873" t="s">
        <v>37</v>
      </c>
      <c r="F18873" s="4">
        <v>765000</v>
      </c>
      <c r="G18873" t="s">
        <v>5</v>
      </c>
      <c r="H18873">
        <v>2</v>
      </c>
      <c r="I18873" s="4">
        <f>IF(E18873="Rhode Island", Table1[[#This Row],[price]]*$L$3, IF(E18873="Massachusetts", Table1[[#This Row],[price]]*$L$2, 1))</f>
        <v>765000</v>
      </c>
    </row>
    <row r="18874" spans="1:9" x14ac:dyDescent="0.25">
      <c r="A18874" s="2">
        <v>42664</v>
      </c>
      <c r="B18874" s="1">
        <f t="shared" si="588"/>
        <v>2016</v>
      </c>
      <c r="C18874" s="1">
        <f t="shared" si="589"/>
        <v>4</v>
      </c>
      <c r="D18874">
        <v>2913</v>
      </c>
      <c r="E18874" t="s">
        <v>36</v>
      </c>
      <c r="F18874" s="4">
        <v>767500</v>
      </c>
      <c r="G18874" t="s">
        <v>5</v>
      </c>
      <c r="H18874">
        <v>4</v>
      </c>
      <c r="I18874" s="4">
        <f>IF(E18874="Rhode Island", Table1[[#This Row],[price]]*$L$3, IF(E18874="Massachusetts", Table1[[#This Row],[price]]*$L$2, 1))</f>
        <v>767500</v>
      </c>
    </row>
    <row r="18875" spans="1:9" x14ac:dyDescent="0.25">
      <c r="A18875" s="2">
        <v>42664</v>
      </c>
      <c r="B18875" s="1">
        <f t="shared" si="588"/>
        <v>2016</v>
      </c>
      <c r="C18875" s="1">
        <f t="shared" si="589"/>
        <v>4</v>
      </c>
      <c r="D18875">
        <v>2605</v>
      </c>
      <c r="E18875" t="s">
        <v>37</v>
      </c>
      <c r="F18875" s="4">
        <v>790000</v>
      </c>
      <c r="G18875" t="s">
        <v>5</v>
      </c>
      <c r="H18875">
        <v>3</v>
      </c>
      <c r="I18875" s="4">
        <f>IF(E18875="Rhode Island", Table1[[#This Row],[price]]*$L$3, IF(E18875="Massachusetts", Table1[[#This Row],[price]]*$L$2, 1))</f>
        <v>790000</v>
      </c>
    </row>
    <row r="18876" spans="1:9" x14ac:dyDescent="0.25">
      <c r="A18876" s="2">
        <v>42664</v>
      </c>
      <c r="B18876" s="1">
        <f t="shared" si="588"/>
        <v>2016</v>
      </c>
      <c r="C18876" s="1">
        <f t="shared" si="589"/>
        <v>4</v>
      </c>
      <c r="D18876">
        <v>2603</v>
      </c>
      <c r="E18876" t="s">
        <v>37</v>
      </c>
      <c r="F18876" s="4">
        <v>1425000</v>
      </c>
      <c r="G18876" t="s">
        <v>5</v>
      </c>
      <c r="H18876">
        <v>4</v>
      </c>
      <c r="I18876" s="4">
        <f>IF(E18876="Rhode Island", Table1[[#This Row],[price]]*$L$3, IF(E18876="Massachusetts", Table1[[#This Row],[price]]*$L$2, 1))</f>
        <v>1425000</v>
      </c>
    </row>
    <row r="18877" spans="1:9" x14ac:dyDescent="0.25">
      <c r="A18877" s="2">
        <v>42664</v>
      </c>
      <c r="B18877" s="1">
        <f t="shared" si="588"/>
        <v>2016</v>
      </c>
      <c r="C18877" s="1">
        <f t="shared" si="589"/>
        <v>4</v>
      </c>
      <c r="D18877">
        <v>2615</v>
      </c>
      <c r="E18877" t="s">
        <v>37</v>
      </c>
      <c r="F18877" s="4">
        <v>272000</v>
      </c>
      <c r="G18877" t="s">
        <v>6</v>
      </c>
      <c r="H18877">
        <v>2</v>
      </c>
      <c r="I18877" s="4">
        <f>IF(E18877="Rhode Island", Table1[[#This Row],[price]]*$L$3, IF(E18877="Massachusetts", Table1[[#This Row],[price]]*$L$2, 1))</f>
        <v>272000</v>
      </c>
    </row>
    <row r="18878" spans="1:9" x14ac:dyDescent="0.25">
      <c r="A18878" s="2">
        <v>42664</v>
      </c>
      <c r="B18878" s="1">
        <f t="shared" si="588"/>
        <v>2016</v>
      </c>
      <c r="C18878" s="1">
        <f t="shared" si="589"/>
        <v>4</v>
      </c>
      <c r="D18878">
        <v>2612</v>
      </c>
      <c r="E18878" t="s">
        <v>37</v>
      </c>
      <c r="F18878" s="4">
        <v>367500</v>
      </c>
      <c r="G18878" t="s">
        <v>6</v>
      </c>
      <c r="H18878">
        <v>1</v>
      </c>
      <c r="I18878" s="4">
        <f>IF(E18878="Rhode Island", Table1[[#This Row],[price]]*$L$3, IF(E18878="Massachusetts", Table1[[#This Row],[price]]*$L$2, 1))</f>
        <v>367500</v>
      </c>
    </row>
    <row r="18879" spans="1:9" x14ac:dyDescent="0.25">
      <c r="A18879" s="2">
        <v>42665</v>
      </c>
      <c r="B18879" s="1">
        <f t="shared" si="588"/>
        <v>2016</v>
      </c>
      <c r="C18879" s="1">
        <f t="shared" si="589"/>
        <v>4</v>
      </c>
      <c r="D18879">
        <v>2902</v>
      </c>
      <c r="E18879" t="s">
        <v>36</v>
      </c>
      <c r="F18879" s="4">
        <v>447000</v>
      </c>
      <c r="G18879" t="s">
        <v>5</v>
      </c>
      <c r="H18879">
        <v>3</v>
      </c>
      <c r="I18879" s="4">
        <f>IF(E18879="Rhode Island", Table1[[#This Row],[price]]*$L$3, IF(E18879="Massachusetts", Table1[[#This Row],[price]]*$L$2, 1))</f>
        <v>447000</v>
      </c>
    </row>
    <row r="18880" spans="1:9" x14ac:dyDescent="0.25">
      <c r="A18880" s="2">
        <v>42665</v>
      </c>
      <c r="B18880" s="1">
        <f t="shared" si="588"/>
        <v>2016</v>
      </c>
      <c r="C18880" s="1">
        <f t="shared" si="589"/>
        <v>4</v>
      </c>
      <c r="D18880">
        <v>2913</v>
      </c>
      <c r="E18880" t="s">
        <v>36</v>
      </c>
      <c r="F18880" s="4">
        <v>454000</v>
      </c>
      <c r="G18880" t="s">
        <v>5</v>
      </c>
      <c r="H18880">
        <v>3</v>
      </c>
      <c r="I18880" s="4">
        <f>IF(E18880="Rhode Island", Table1[[#This Row],[price]]*$L$3, IF(E18880="Massachusetts", Table1[[#This Row],[price]]*$L$2, 1))</f>
        <v>454000</v>
      </c>
    </row>
    <row r="18881" spans="1:9" x14ac:dyDescent="0.25">
      <c r="A18881" s="2">
        <v>42665</v>
      </c>
      <c r="B18881" s="1">
        <f t="shared" si="588"/>
        <v>2016</v>
      </c>
      <c r="C18881" s="1">
        <f t="shared" si="589"/>
        <v>4</v>
      </c>
      <c r="D18881">
        <v>2615</v>
      </c>
      <c r="E18881" t="s">
        <v>37</v>
      </c>
      <c r="F18881" s="4">
        <v>465000</v>
      </c>
      <c r="G18881" t="s">
        <v>5</v>
      </c>
      <c r="H18881">
        <v>3</v>
      </c>
      <c r="I18881" s="4">
        <f>IF(E18881="Rhode Island", Table1[[#This Row],[price]]*$L$3, IF(E18881="Massachusetts", Table1[[#This Row],[price]]*$L$2, 1))</f>
        <v>465000</v>
      </c>
    </row>
    <row r="18882" spans="1:9" x14ac:dyDescent="0.25">
      <c r="A18882" s="2">
        <v>42665</v>
      </c>
      <c r="B18882" s="1">
        <f t="shared" ref="B18882:B18945" si="590">YEAR(A18882)</f>
        <v>2016</v>
      </c>
      <c r="C18882" s="1">
        <f t="shared" ref="C18882:C18945" si="591">ROUNDUP(MONTH(A18882)/3,0)</f>
        <v>4</v>
      </c>
      <c r="D18882">
        <v>2611</v>
      </c>
      <c r="E18882" t="s">
        <v>37</v>
      </c>
      <c r="F18882" s="4">
        <v>575000</v>
      </c>
      <c r="G18882" t="s">
        <v>5</v>
      </c>
      <c r="H18882">
        <v>3</v>
      </c>
      <c r="I18882" s="4">
        <f>IF(E18882="Rhode Island", Table1[[#This Row],[price]]*$L$3, IF(E18882="Massachusetts", Table1[[#This Row],[price]]*$L$2, 1))</f>
        <v>575000</v>
      </c>
    </row>
    <row r="18883" spans="1:9" x14ac:dyDescent="0.25">
      <c r="A18883" s="2">
        <v>42665</v>
      </c>
      <c r="B18883" s="1">
        <f t="shared" si="590"/>
        <v>2016</v>
      </c>
      <c r="C18883" s="1">
        <f t="shared" si="591"/>
        <v>4</v>
      </c>
      <c r="D18883">
        <v>2615</v>
      </c>
      <c r="E18883" t="s">
        <v>37</v>
      </c>
      <c r="F18883" s="4">
        <v>615000</v>
      </c>
      <c r="G18883" t="s">
        <v>5</v>
      </c>
      <c r="H18883">
        <v>4</v>
      </c>
      <c r="I18883" s="4">
        <f>IF(E18883="Rhode Island", Table1[[#This Row],[price]]*$L$3, IF(E18883="Massachusetts", Table1[[#This Row],[price]]*$L$2, 1))</f>
        <v>615000</v>
      </c>
    </row>
    <row r="18884" spans="1:9" x14ac:dyDescent="0.25">
      <c r="A18884" s="2">
        <v>42665</v>
      </c>
      <c r="B18884" s="1">
        <f t="shared" si="590"/>
        <v>2016</v>
      </c>
      <c r="C18884" s="1">
        <f t="shared" si="591"/>
        <v>4</v>
      </c>
      <c r="D18884">
        <v>2611</v>
      </c>
      <c r="E18884" t="s">
        <v>37</v>
      </c>
      <c r="F18884" s="4">
        <v>636000</v>
      </c>
      <c r="G18884" t="s">
        <v>5</v>
      </c>
      <c r="H18884">
        <v>3</v>
      </c>
      <c r="I18884" s="4">
        <f>IF(E18884="Rhode Island", Table1[[#This Row],[price]]*$L$3, IF(E18884="Massachusetts", Table1[[#This Row],[price]]*$L$2, 1))</f>
        <v>636000</v>
      </c>
    </row>
    <row r="18885" spans="1:9" x14ac:dyDescent="0.25">
      <c r="A18885" s="2">
        <v>42665</v>
      </c>
      <c r="B18885" s="1">
        <f t="shared" si="590"/>
        <v>2016</v>
      </c>
      <c r="C18885" s="1">
        <f t="shared" si="591"/>
        <v>4</v>
      </c>
      <c r="D18885">
        <v>2614</v>
      </c>
      <c r="E18885" t="s">
        <v>37</v>
      </c>
      <c r="F18885" s="4">
        <v>640000</v>
      </c>
      <c r="G18885" t="s">
        <v>5</v>
      </c>
      <c r="H18885">
        <v>3</v>
      </c>
      <c r="I18885" s="4">
        <f>IF(E18885="Rhode Island", Table1[[#This Row],[price]]*$L$3, IF(E18885="Massachusetts", Table1[[#This Row],[price]]*$L$2, 1))</f>
        <v>640000</v>
      </c>
    </row>
    <row r="18886" spans="1:9" x14ac:dyDescent="0.25">
      <c r="A18886" s="2">
        <v>42665</v>
      </c>
      <c r="B18886" s="1">
        <f t="shared" si="590"/>
        <v>2016</v>
      </c>
      <c r="C18886" s="1">
        <f t="shared" si="591"/>
        <v>4</v>
      </c>
      <c r="D18886">
        <v>2617</v>
      </c>
      <c r="E18886" t="s">
        <v>37</v>
      </c>
      <c r="F18886" s="4">
        <v>680000</v>
      </c>
      <c r="G18886" t="s">
        <v>5</v>
      </c>
      <c r="H18886">
        <v>4</v>
      </c>
      <c r="I18886" s="4">
        <f>IF(E18886="Rhode Island", Table1[[#This Row],[price]]*$L$3, IF(E18886="Massachusetts", Table1[[#This Row],[price]]*$L$2, 1))</f>
        <v>680000</v>
      </c>
    </row>
    <row r="18887" spans="1:9" x14ac:dyDescent="0.25">
      <c r="A18887" s="2">
        <v>42665</v>
      </c>
      <c r="B18887" s="1">
        <f t="shared" si="590"/>
        <v>2016</v>
      </c>
      <c r="C18887" s="1">
        <f t="shared" si="591"/>
        <v>4</v>
      </c>
      <c r="D18887">
        <v>2904</v>
      </c>
      <c r="E18887" t="s">
        <v>36</v>
      </c>
      <c r="F18887" s="4">
        <v>685000</v>
      </c>
      <c r="G18887" t="s">
        <v>5</v>
      </c>
      <c r="H18887">
        <v>4</v>
      </c>
      <c r="I18887" s="4">
        <f>IF(E18887="Rhode Island", Table1[[#This Row],[price]]*$L$3, IF(E18887="Massachusetts", Table1[[#This Row],[price]]*$L$2, 1))</f>
        <v>685000</v>
      </c>
    </row>
    <row r="18888" spans="1:9" x14ac:dyDescent="0.25">
      <c r="A18888" s="2">
        <v>42665</v>
      </c>
      <c r="B18888" s="1">
        <f t="shared" si="590"/>
        <v>2016</v>
      </c>
      <c r="C18888" s="1">
        <f t="shared" si="591"/>
        <v>4</v>
      </c>
      <c r="D18888">
        <v>2905</v>
      </c>
      <c r="E18888" t="s">
        <v>36</v>
      </c>
      <c r="F18888" s="4">
        <v>690000</v>
      </c>
      <c r="G18888" t="s">
        <v>5</v>
      </c>
      <c r="H18888">
        <v>4</v>
      </c>
      <c r="I18888" s="4">
        <f>IF(E18888="Rhode Island", Table1[[#This Row],[price]]*$L$3, IF(E18888="Massachusetts", Table1[[#This Row],[price]]*$L$2, 1))</f>
        <v>690000</v>
      </c>
    </row>
    <row r="18889" spans="1:9" x14ac:dyDescent="0.25">
      <c r="A18889" s="2">
        <v>42665</v>
      </c>
      <c r="B18889" s="1">
        <f t="shared" si="590"/>
        <v>2016</v>
      </c>
      <c r="C18889" s="1">
        <f t="shared" si="591"/>
        <v>4</v>
      </c>
      <c r="D18889">
        <v>2913</v>
      </c>
      <c r="E18889" t="s">
        <v>36</v>
      </c>
      <c r="F18889" s="4">
        <v>700000</v>
      </c>
      <c r="G18889" t="s">
        <v>5</v>
      </c>
      <c r="H18889">
        <v>4</v>
      </c>
      <c r="I18889" s="4">
        <f>IF(E18889="Rhode Island", Table1[[#This Row],[price]]*$L$3, IF(E18889="Massachusetts", Table1[[#This Row],[price]]*$L$2, 1))</f>
        <v>700000</v>
      </c>
    </row>
    <row r="18890" spans="1:9" x14ac:dyDescent="0.25">
      <c r="A18890" s="2">
        <v>42665</v>
      </c>
      <c r="B18890" s="1">
        <f t="shared" si="590"/>
        <v>2016</v>
      </c>
      <c r="C18890" s="1">
        <f t="shared" si="591"/>
        <v>4</v>
      </c>
      <c r="D18890">
        <v>2602</v>
      </c>
      <c r="E18890" t="s">
        <v>37</v>
      </c>
      <c r="F18890" s="4">
        <v>720000</v>
      </c>
      <c r="G18890" t="s">
        <v>5</v>
      </c>
      <c r="H18890">
        <v>3</v>
      </c>
      <c r="I18890" s="4">
        <f>IF(E18890="Rhode Island", Table1[[#This Row],[price]]*$L$3, IF(E18890="Massachusetts", Table1[[#This Row],[price]]*$L$2, 1))</f>
        <v>720000</v>
      </c>
    </row>
    <row r="18891" spans="1:9" x14ac:dyDescent="0.25">
      <c r="A18891" s="2">
        <v>42665</v>
      </c>
      <c r="B18891" s="1">
        <f t="shared" si="590"/>
        <v>2016</v>
      </c>
      <c r="C18891" s="1">
        <f t="shared" si="591"/>
        <v>4</v>
      </c>
      <c r="D18891">
        <v>2906</v>
      </c>
      <c r="E18891" t="s">
        <v>36</v>
      </c>
      <c r="F18891" s="4">
        <v>723000</v>
      </c>
      <c r="G18891" t="s">
        <v>5</v>
      </c>
      <c r="H18891">
        <v>4</v>
      </c>
      <c r="I18891" s="4">
        <f>IF(E18891="Rhode Island", Table1[[#This Row],[price]]*$L$3, IF(E18891="Massachusetts", Table1[[#This Row],[price]]*$L$2, 1))</f>
        <v>723000</v>
      </c>
    </row>
    <row r="18892" spans="1:9" x14ac:dyDescent="0.25">
      <c r="A18892" s="2">
        <v>42665</v>
      </c>
      <c r="B18892" s="1">
        <f t="shared" si="590"/>
        <v>2016</v>
      </c>
      <c r="C18892" s="1">
        <f t="shared" si="591"/>
        <v>4</v>
      </c>
      <c r="D18892">
        <v>2602</v>
      </c>
      <c r="E18892" t="s">
        <v>37</v>
      </c>
      <c r="F18892" s="4">
        <v>756000</v>
      </c>
      <c r="G18892" t="s">
        <v>5</v>
      </c>
      <c r="H18892">
        <v>3</v>
      </c>
      <c r="I18892" s="4">
        <f>IF(E18892="Rhode Island", Table1[[#This Row],[price]]*$L$3, IF(E18892="Massachusetts", Table1[[#This Row],[price]]*$L$2, 1))</f>
        <v>756000</v>
      </c>
    </row>
    <row r="18893" spans="1:9" x14ac:dyDescent="0.25">
      <c r="A18893" s="2">
        <v>42665</v>
      </c>
      <c r="B18893" s="1">
        <f t="shared" si="590"/>
        <v>2016</v>
      </c>
      <c r="C18893" s="1">
        <f t="shared" si="591"/>
        <v>4</v>
      </c>
      <c r="D18893">
        <v>2606</v>
      </c>
      <c r="E18893" t="s">
        <v>37</v>
      </c>
      <c r="F18893" s="4">
        <v>802000</v>
      </c>
      <c r="G18893" t="s">
        <v>5</v>
      </c>
      <c r="H18893">
        <v>3</v>
      </c>
      <c r="I18893" s="4">
        <f>IF(E18893="Rhode Island", Table1[[#This Row],[price]]*$L$3, IF(E18893="Massachusetts", Table1[[#This Row],[price]]*$L$2, 1))</f>
        <v>802000</v>
      </c>
    </row>
    <row r="18894" spans="1:9" x14ac:dyDescent="0.25">
      <c r="A18894" s="2">
        <v>42665</v>
      </c>
      <c r="B18894" s="1">
        <f t="shared" si="590"/>
        <v>2016</v>
      </c>
      <c r="C18894" s="1">
        <f t="shared" si="591"/>
        <v>4</v>
      </c>
      <c r="D18894">
        <v>2604</v>
      </c>
      <c r="E18894" t="s">
        <v>37</v>
      </c>
      <c r="F18894" s="4">
        <v>837500</v>
      </c>
      <c r="G18894" t="s">
        <v>5</v>
      </c>
      <c r="H18894">
        <v>3</v>
      </c>
      <c r="I18894" s="4">
        <f>IF(E18894="Rhode Island", Table1[[#This Row],[price]]*$L$3, IF(E18894="Massachusetts", Table1[[#This Row],[price]]*$L$2, 1))</f>
        <v>837500</v>
      </c>
    </row>
    <row r="18895" spans="1:9" x14ac:dyDescent="0.25">
      <c r="A18895" s="2">
        <v>42665</v>
      </c>
      <c r="B18895" s="1">
        <f t="shared" si="590"/>
        <v>2016</v>
      </c>
      <c r="C18895" s="1">
        <f t="shared" si="591"/>
        <v>4</v>
      </c>
      <c r="D18895">
        <v>2605</v>
      </c>
      <c r="E18895" t="s">
        <v>37</v>
      </c>
      <c r="F18895" s="4">
        <v>875000</v>
      </c>
      <c r="G18895" t="s">
        <v>5</v>
      </c>
      <c r="H18895">
        <v>3</v>
      </c>
      <c r="I18895" s="4">
        <f>IF(E18895="Rhode Island", Table1[[#This Row],[price]]*$L$3, IF(E18895="Massachusetts", Table1[[#This Row],[price]]*$L$2, 1))</f>
        <v>875000</v>
      </c>
    </row>
    <row r="18896" spans="1:9" x14ac:dyDescent="0.25">
      <c r="A18896" s="2">
        <v>42665</v>
      </c>
      <c r="B18896" s="1">
        <f t="shared" si="590"/>
        <v>2016</v>
      </c>
      <c r="C18896" s="1">
        <f t="shared" si="591"/>
        <v>4</v>
      </c>
      <c r="D18896">
        <v>2606</v>
      </c>
      <c r="E18896" t="s">
        <v>37</v>
      </c>
      <c r="F18896" s="4">
        <v>889000</v>
      </c>
      <c r="G18896" t="s">
        <v>5</v>
      </c>
      <c r="H18896">
        <v>4</v>
      </c>
      <c r="I18896" s="4">
        <f>IF(E18896="Rhode Island", Table1[[#This Row],[price]]*$L$3, IF(E18896="Massachusetts", Table1[[#This Row],[price]]*$L$2, 1))</f>
        <v>889000</v>
      </c>
    </row>
    <row r="18897" spans="1:9" x14ac:dyDescent="0.25">
      <c r="A18897" s="2">
        <v>42665</v>
      </c>
      <c r="B18897" s="1">
        <f t="shared" si="590"/>
        <v>2016</v>
      </c>
      <c r="C18897" s="1">
        <f t="shared" si="591"/>
        <v>4</v>
      </c>
      <c r="D18897">
        <v>2602</v>
      </c>
      <c r="E18897" t="s">
        <v>37</v>
      </c>
      <c r="F18897" s="4">
        <v>900000</v>
      </c>
      <c r="G18897" t="s">
        <v>5</v>
      </c>
      <c r="H18897">
        <v>5</v>
      </c>
      <c r="I18897" s="4">
        <f>IF(E18897="Rhode Island", Table1[[#This Row],[price]]*$L$3, IF(E18897="Massachusetts", Table1[[#This Row],[price]]*$L$2, 1))</f>
        <v>900000</v>
      </c>
    </row>
    <row r="18898" spans="1:9" x14ac:dyDescent="0.25">
      <c r="A18898" s="2">
        <v>42665</v>
      </c>
      <c r="B18898" s="1">
        <f t="shared" si="590"/>
        <v>2016</v>
      </c>
      <c r="C18898" s="1">
        <f t="shared" si="591"/>
        <v>4</v>
      </c>
      <c r="D18898">
        <v>2617</v>
      </c>
      <c r="E18898" t="s">
        <v>37</v>
      </c>
      <c r="F18898" s="4">
        <v>980000</v>
      </c>
      <c r="G18898" t="s">
        <v>5</v>
      </c>
      <c r="H18898">
        <v>4</v>
      </c>
      <c r="I18898" s="4">
        <f>IF(E18898="Rhode Island", Table1[[#This Row],[price]]*$L$3, IF(E18898="Massachusetts", Table1[[#This Row],[price]]*$L$2, 1))</f>
        <v>980000</v>
      </c>
    </row>
    <row r="18899" spans="1:9" x14ac:dyDescent="0.25">
      <c r="A18899" s="2">
        <v>42665</v>
      </c>
      <c r="B18899" s="1">
        <f t="shared" si="590"/>
        <v>2016</v>
      </c>
      <c r="C18899" s="1">
        <f t="shared" si="591"/>
        <v>4</v>
      </c>
      <c r="D18899">
        <v>2617</v>
      </c>
      <c r="E18899" t="s">
        <v>37</v>
      </c>
      <c r="F18899" s="4">
        <v>1220000</v>
      </c>
      <c r="G18899" t="s">
        <v>5</v>
      </c>
      <c r="H18899">
        <v>4</v>
      </c>
      <c r="I18899" s="4">
        <f>IF(E18899="Rhode Island", Table1[[#This Row],[price]]*$L$3, IF(E18899="Massachusetts", Table1[[#This Row],[price]]*$L$2, 1))</f>
        <v>1220000</v>
      </c>
    </row>
    <row r="18900" spans="1:9" x14ac:dyDescent="0.25">
      <c r="A18900" s="2">
        <v>42667</v>
      </c>
      <c r="B18900" s="1">
        <f t="shared" si="590"/>
        <v>2016</v>
      </c>
      <c r="C18900" s="1">
        <f t="shared" si="591"/>
        <v>4</v>
      </c>
      <c r="D18900">
        <v>2906</v>
      </c>
      <c r="E18900" t="s">
        <v>36</v>
      </c>
      <c r="F18900" s="4">
        <v>400000</v>
      </c>
      <c r="G18900" t="s">
        <v>5</v>
      </c>
      <c r="H18900">
        <v>3</v>
      </c>
      <c r="I18900" s="4">
        <f>IF(E18900="Rhode Island", Table1[[#This Row],[price]]*$L$3, IF(E18900="Massachusetts", Table1[[#This Row],[price]]*$L$2, 1))</f>
        <v>400000</v>
      </c>
    </row>
    <row r="18901" spans="1:9" x14ac:dyDescent="0.25">
      <c r="A18901" s="2">
        <v>42667</v>
      </c>
      <c r="B18901" s="1">
        <f t="shared" si="590"/>
        <v>2016</v>
      </c>
      <c r="C18901" s="1">
        <f t="shared" si="591"/>
        <v>4</v>
      </c>
      <c r="D18901">
        <v>2615</v>
      </c>
      <c r="E18901" t="s">
        <v>37</v>
      </c>
      <c r="F18901" s="4">
        <v>417500</v>
      </c>
      <c r="G18901" t="s">
        <v>5</v>
      </c>
      <c r="H18901">
        <v>2</v>
      </c>
      <c r="I18901" s="4">
        <f>IF(E18901="Rhode Island", Table1[[#This Row],[price]]*$L$3, IF(E18901="Massachusetts", Table1[[#This Row],[price]]*$L$2, 1))</f>
        <v>417500</v>
      </c>
    </row>
    <row r="18902" spans="1:9" x14ac:dyDescent="0.25">
      <c r="A18902" s="2">
        <v>42667</v>
      </c>
      <c r="B18902" s="1">
        <f t="shared" si="590"/>
        <v>2016</v>
      </c>
      <c r="C18902" s="1">
        <f t="shared" si="591"/>
        <v>4</v>
      </c>
      <c r="D18902">
        <v>2905</v>
      </c>
      <c r="E18902" t="s">
        <v>36</v>
      </c>
      <c r="F18902" s="4">
        <v>421000</v>
      </c>
      <c r="G18902" t="s">
        <v>5</v>
      </c>
      <c r="H18902">
        <v>3</v>
      </c>
      <c r="I18902" s="4">
        <f>IF(E18902="Rhode Island", Table1[[#This Row],[price]]*$L$3, IF(E18902="Massachusetts", Table1[[#This Row],[price]]*$L$2, 1))</f>
        <v>421000</v>
      </c>
    </row>
    <row r="18903" spans="1:9" x14ac:dyDescent="0.25">
      <c r="A18903" s="2">
        <v>42667</v>
      </c>
      <c r="B18903" s="1">
        <f t="shared" si="590"/>
        <v>2016</v>
      </c>
      <c r="C18903" s="1">
        <f t="shared" si="591"/>
        <v>4</v>
      </c>
      <c r="D18903">
        <v>2902</v>
      </c>
      <c r="E18903" t="s">
        <v>36</v>
      </c>
      <c r="F18903" s="4">
        <v>475000</v>
      </c>
      <c r="G18903" t="s">
        <v>5</v>
      </c>
      <c r="H18903">
        <v>3</v>
      </c>
      <c r="I18903" s="4">
        <f>IF(E18903="Rhode Island", Table1[[#This Row],[price]]*$L$3, IF(E18903="Massachusetts", Table1[[#This Row],[price]]*$L$2, 1))</f>
        <v>475000</v>
      </c>
    </row>
    <row r="18904" spans="1:9" x14ac:dyDescent="0.25">
      <c r="A18904" s="2">
        <v>42667</v>
      </c>
      <c r="B18904" s="1">
        <f t="shared" si="590"/>
        <v>2016</v>
      </c>
      <c r="C18904" s="1">
        <f t="shared" si="591"/>
        <v>4</v>
      </c>
      <c r="D18904">
        <v>2615</v>
      </c>
      <c r="E18904" t="s">
        <v>37</v>
      </c>
      <c r="F18904" s="4">
        <v>495000</v>
      </c>
      <c r="G18904" t="s">
        <v>5</v>
      </c>
      <c r="H18904">
        <v>4</v>
      </c>
      <c r="I18904" s="4">
        <f>IF(E18904="Rhode Island", Table1[[#This Row],[price]]*$L$3, IF(E18904="Massachusetts", Table1[[#This Row],[price]]*$L$2, 1))</f>
        <v>495000</v>
      </c>
    </row>
    <row r="18905" spans="1:9" x14ac:dyDescent="0.25">
      <c r="A18905" s="2">
        <v>42667</v>
      </c>
      <c r="B18905" s="1">
        <f t="shared" si="590"/>
        <v>2016</v>
      </c>
      <c r="C18905" s="1">
        <f t="shared" si="591"/>
        <v>4</v>
      </c>
      <c r="D18905">
        <v>2903</v>
      </c>
      <c r="E18905" t="s">
        <v>36</v>
      </c>
      <c r="F18905" s="4">
        <v>565000</v>
      </c>
      <c r="G18905" t="s">
        <v>5</v>
      </c>
      <c r="H18905">
        <v>4</v>
      </c>
      <c r="I18905" s="4">
        <f>IF(E18905="Rhode Island", Table1[[#This Row],[price]]*$L$3, IF(E18905="Massachusetts", Table1[[#This Row],[price]]*$L$2, 1))</f>
        <v>565000</v>
      </c>
    </row>
    <row r="18906" spans="1:9" x14ac:dyDescent="0.25">
      <c r="A18906" s="2">
        <v>42667</v>
      </c>
      <c r="B18906" s="1">
        <f t="shared" si="590"/>
        <v>2016</v>
      </c>
      <c r="C18906" s="1">
        <f t="shared" si="591"/>
        <v>4</v>
      </c>
      <c r="D18906">
        <v>2611</v>
      </c>
      <c r="E18906" t="s">
        <v>37</v>
      </c>
      <c r="F18906" s="4">
        <v>600000</v>
      </c>
      <c r="G18906" t="s">
        <v>5</v>
      </c>
      <c r="H18906">
        <v>4</v>
      </c>
      <c r="I18906" s="4">
        <f>IF(E18906="Rhode Island", Table1[[#This Row],[price]]*$L$3, IF(E18906="Massachusetts", Table1[[#This Row],[price]]*$L$2, 1))</f>
        <v>600000</v>
      </c>
    </row>
    <row r="18907" spans="1:9" x14ac:dyDescent="0.25">
      <c r="A18907" s="2">
        <v>42667</v>
      </c>
      <c r="B18907" s="1">
        <f t="shared" si="590"/>
        <v>2016</v>
      </c>
      <c r="C18907" s="1">
        <f t="shared" si="591"/>
        <v>4</v>
      </c>
      <c r="D18907">
        <v>2913</v>
      </c>
      <c r="E18907" t="s">
        <v>36</v>
      </c>
      <c r="F18907" s="4">
        <v>690000</v>
      </c>
      <c r="G18907" t="s">
        <v>5</v>
      </c>
      <c r="H18907">
        <v>4</v>
      </c>
      <c r="I18907" s="4">
        <f>IF(E18907="Rhode Island", Table1[[#This Row],[price]]*$L$3, IF(E18907="Massachusetts", Table1[[#This Row],[price]]*$L$2, 1))</f>
        <v>690000</v>
      </c>
    </row>
    <row r="18908" spans="1:9" x14ac:dyDescent="0.25">
      <c r="A18908" s="2">
        <v>42668</v>
      </c>
      <c r="B18908" s="1">
        <f t="shared" si="590"/>
        <v>2016</v>
      </c>
      <c r="C18908" s="1">
        <f t="shared" si="591"/>
        <v>4</v>
      </c>
      <c r="D18908">
        <v>2902</v>
      </c>
      <c r="E18908" t="s">
        <v>36</v>
      </c>
      <c r="F18908" s="4">
        <v>446000</v>
      </c>
      <c r="G18908" t="s">
        <v>5</v>
      </c>
      <c r="H18908">
        <v>3</v>
      </c>
      <c r="I18908" s="4">
        <f>IF(E18908="Rhode Island", Table1[[#This Row],[price]]*$L$3, IF(E18908="Massachusetts", Table1[[#This Row],[price]]*$L$2, 1))</f>
        <v>446000</v>
      </c>
    </row>
    <row r="18909" spans="1:9" x14ac:dyDescent="0.25">
      <c r="A18909" s="2">
        <v>42668</v>
      </c>
      <c r="B18909" s="1">
        <f t="shared" si="590"/>
        <v>2016</v>
      </c>
      <c r="C18909" s="1">
        <f t="shared" si="591"/>
        <v>4</v>
      </c>
      <c r="D18909">
        <v>2905</v>
      </c>
      <c r="E18909" t="s">
        <v>36</v>
      </c>
      <c r="F18909" s="4">
        <v>462250</v>
      </c>
      <c r="G18909" t="s">
        <v>5</v>
      </c>
      <c r="H18909">
        <v>3</v>
      </c>
      <c r="I18909" s="4">
        <f>IF(E18909="Rhode Island", Table1[[#This Row],[price]]*$L$3, IF(E18909="Massachusetts", Table1[[#This Row],[price]]*$L$2, 1))</f>
        <v>462250</v>
      </c>
    </row>
    <row r="18910" spans="1:9" x14ac:dyDescent="0.25">
      <c r="A18910" s="2">
        <v>42668</v>
      </c>
      <c r="B18910" s="1">
        <f t="shared" si="590"/>
        <v>2016</v>
      </c>
      <c r="C18910" s="1">
        <f t="shared" si="591"/>
        <v>4</v>
      </c>
      <c r="D18910">
        <v>2905</v>
      </c>
      <c r="E18910" t="s">
        <v>36</v>
      </c>
      <c r="F18910" s="4">
        <v>472000</v>
      </c>
      <c r="G18910" t="s">
        <v>5</v>
      </c>
      <c r="H18910">
        <v>4</v>
      </c>
      <c r="I18910" s="4">
        <f>IF(E18910="Rhode Island", Table1[[#This Row],[price]]*$L$3, IF(E18910="Massachusetts", Table1[[#This Row],[price]]*$L$2, 1))</f>
        <v>472000</v>
      </c>
    </row>
    <row r="18911" spans="1:9" x14ac:dyDescent="0.25">
      <c r="A18911" s="2">
        <v>42668</v>
      </c>
      <c r="B18911" s="1">
        <f t="shared" si="590"/>
        <v>2016</v>
      </c>
      <c r="C18911" s="1">
        <f t="shared" si="591"/>
        <v>4</v>
      </c>
      <c r="D18911">
        <v>2902</v>
      </c>
      <c r="E18911" t="s">
        <v>36</v>
      </c>
      <c r="F18911" s="4">
        <v>480000</v>
      </c>
      <c r="G18911" t="s">
        <v>5</v>
      </c>
      <c r="H18911">
        <v>4</v>
      </c>
      <c r="I18911" s="4">
        <f>IF(E18911="Rhode Island", Table1[[#This Row],[price]]*$L$3, IF(E18911="Massachusetts", Table1[[#This Row],[price]]*$L$2, 1))</f>
        <v>480000</v>
      </c>
    </row>
    <row r="18912" spans="1:9" x14ac:dyDescent="0.25">
      <c r="A18912" s="2">
        <v>42668</v>
      </c>
      <c r="B18912" s="1">
        <f t="shared" si="590"/>
        <v>2016</v>
      </c>
      <c r="C18912" s="1">
        <f t="shared" si="591"/>
        <v>4</v>
      </c>
      <c r="D18912">
        <v>2905</v>
      </c>
      <c r="E18912" t="s">
        <v>36</v>
      </c>
      <c r="F18912" s="4">
        <v>490000</v>
      </c>
      <c r="G18912" t="s">
        <v>5</v>
      </c>
      <c r="H18912">
        <v>3</v>
      </c>
      <c r="I18912" s="4">
        <f>IF(E18912="Rhode Island", Table1[[#This Row],[price]]*$L$3, IF(E18912="Massachusetts", Table1[[#This Row],[price]]*$L$2, 1))</f>
        <v>490000</v>
      </c>
    </row>
    <row r="18913" spans="1:9" x14ac:dyDescent="0.25">
      <c r="A18913" s="2">
        <v>42668</v>
      </c>
      <c r="B18913" s="1">
        <f t="shared" si="590"/>
        <v>2016</v>
      </c>
      <c r="C18913" s="1">
        <f t="shared" si="591"/>
        <v>4</v>
      </c>
      <c r="D18913">
        <v>2617</v>
      </c>
      <c r="E18913" t="s">
        <v>37</v>
      </c>
      <c r="F18913" s="4">
        <v>530999</v>
      </c>
      <c r="G18913" t="s">
        <v>5</v>
      </c>
      <c r="H18913">
        <v>3</v>
      </c>
      <c r="I18913" s="4">
        <f>IF(E18913="Rhode Island", Table1[[#This Row],[price]]*$L$3, IF(E18913="Massachusetts", Table1[[#This Row],[price]]*$L$2, 1))</f>
        <v>530999</v>
      </c>
    </row>
    <row r="18914" spans="1:9" x14ac:dyDescent="0.25">
      <c r="A18914" s="2">
        <v>42668</v>
      </c>
      <c r="B18914" s="1">
        <f t="shared" si="590"/>
        <v>2016</v>
      </c>
      <c r="C18914" s="1">
        <f t="shared" si="591"/>
        <v>4</v>
      </c>
      <c r="D18914">
        <v>2911</v>
      </c>
      <c r="E18914" t="s">
        <v>36</v>
      </c>
      <c r="F18914" s="4">
        <v>540000</v>
      </c>
      <c r="G18914" t="s">
        <v>5</v>
      </c>
      <c r="H18914">
        <v>3</v>
      </c>
      <c r="I18914" s="4">
        <f>IF(E18914="Rhode Island", Table1[[#This Row],[price]]*$L$3, IF(E18914="Massachusetts", Table1[[#This Row],[price]]*$L$2, 1))</f>
        <v>540000</v>
      </c>
    </row>
    <row r="18915" spans="1:9" x14ac:dyDescent="0.25">
      <c r="A18915" s="2">
        <v>42668</v>
      </c>
      <c r="B18915" s="1">
        <f t="shared" si="590"/>
        <v>2016</v>
      </c>
      <c r="C18915" s="1">
        <f t="shared" si="591"/>
        <v>4</v>
      </c>
      <c r="D18915">
        <v>2914</v>
      </c>
      <c r="E18915" t="s">
        <v>36</v>
      </c>
      <c r="F18915" s="4">
        <v>650000</v>
      </c>
      <c r="G18915" t="s">
        <v>5</v>
      </c>
      <c r="H18915">
        <v>4</v>
      </c>
      <c r="I18915" s="4">
        <f>IF(E18915="Rhode Island", Table1[[#This Row],[price]]*$L$3, IF(E18915="Massachusetts", Table1[[#This Row],[price]]*$L$2, 1))</f>
        <v>650000</v>
      </c>
    </row>
    <row r="18916" spans="1:9" x14ac:dyDescent="0.25">
      <c r="A18916" s="2">
        <v>42668</v>
      </c>
      <c r="B18916" s="1">
        <f t="shared" si="590"/>
        <v>2016</v>
      </c>
      <c r="C18916" s="1">
        <f t="shared" si="591"/>
        <v>4</v>
      </c>
      <c r="D18916">
        <v>2617</v>
      </c>
      <c r="E18916" t="s">
        <v>37</v>
      </c>
      <c r="F18916" s="4">
        <v>720000</v>
      </c>
      <c r="G18916" t="s">
        <v>5</v>
      </c>
      <c r="H18916">
        <v>5</v>
      </c>
      <c r="I18916" s="4">
        <f>IF(E18916="Rhode Island", Table1[[#This Row],[price]]*$L$3, IF(E18916="Massachusetts", Table1[[#This Row],[price]]*$L$2, 1))</f>
        <v>720000</v>
      </c>
    </row>
    <row r="18917" spans="1:9" x14ac:dyDescent="0.25">
      <c r="A18917" s="2">
        <v>42669</v>
      </c>
      <c r="B18917" s="1">
        <f t="shared" si="590"/>
        <v>2016</v>
      </c>
      <c r="C18917" s="1">
        <f t="shared" si="591"/>
        <v>4</v>
      </c>
      <c r="D18917">
        <v>2906</v>
      </c>
      <c r="E18917" t="s">
        <v>36</v>
      </c>
      <c r="F18917" s="4">
        <v>387000</v>
      </c>
      <c r="G18917" t="s">
        <v>5</v>
      </c>
      <c r="H18917">
        <v>3</v>
      </c>
      <c r="I18917" s="4">
        <f>IF(E18917="Rhode Island", Table1[[#This Row],[price]]*$L$3, IF(E18917="Massachusetts", Table1[[#This Row],[price]]*$L$2, 1))</f>
        <v>387000</v>
      </c>
    </row>
    <row r="18918" spans="1:9" x14ac:dyDescent="0.25">
      <c r="A18918" s="2">
        <v>42669</v>
      </c>
      <c r="B18918" s="1">
        <f t="shared" si="590"/>
        <v>2016</v>
      </c>
      <c r="C18918" s="1">
        <f t="shared" si="591"/>
        <v>4</v>
      </c>
      <c r="D18918">
        <v>2913</v>
      </c>
      <c r="E18918" t="s">
        <v>36</v>
      </c>
      <c r="F18918" s="4">
        <v>419500</v>
      </c>
      <c r="G18918" t="s">
        <v>5</v>
      </c>
      <c r="H18918">
        <v>3</v>
      </c>
      <c r="I18918" s="4">
        <f>IF(E18918="Rhode Island", Table1[[#This Row],[price]]*$L$3, IF(E18918="Massachusetts", Table1[[#This Row],[price]]*$L$2, 1))</f>
        <v>419500</v>
      </c>
    </row>
    <row r="18919" spans="1:9" x14ac:dyDescent="0.25">
      <c r="A18919" s="2">
        <v>42669</v>
      </c>
      <c r="B18919" s="1">
        <f t="shared" si="590"/>
        <v>2016</v>
      </c>
      <c r="C18919" s="1">
        <f t="shared" si="591"/>
        <v>4</v>
      </c>
      <c r="D18919">
        <v>2906</v>
      </c>
      <c r="E18919" t="s">
        <v>36</v>
      </c>
      <c r="F18919" s="4">
        <v>440500</v>
      </c>
      <c r="G18919" t="s">
        <v>5</v>
      </c>
      <c r="H18919">
        <v>3</v>
      </c>
      <c r="I18919" s="4">
        <f>IF(E18919="Rhode Island", Table1[[#This Row],[price]]*$L$3, IF(E18919="Massachusetts", Table1[[#This Row],[price]]*$L$2, 1))</f>
        <v>440500</v>
      </c>
    </row>
    <row r="18920" spans="1:9" x14ac:dyDescent="0.25">
      <c r="A18920" s="2">
        <v>42669</v>
      </c>
      <c r="B18920" s="1">
        <f t="shared" si="590"/>
        <v>2016</v>
      </c>
      <c r="C18920" s="1">
        <f t="shared" si="591"/>
        <v>4</v>
      </c>
      <c r="D18920">
        <v>2615</v>
      </c>
      <c r="E18920" t="s">
        <v>37</v>
      </c>
      <c r="F18920" s="4">
        <v>450000</v>
      </c>
      <c r="G18920" t="s">
        <v>5</v>
      </c>
      <c r="H18920">
        <v>3</v>
      </c>
      <c r="I18920" s="4">
        <f>IF(E18920="Rhode Island", Table1[[#This Row],[price]]*$L$3, IF(E18920="Massachusetts", Table1[[#This Row],[price]]*$L$2, 1))</f>
        <v>450000</v>
      </c>
    </row>
    <row r="18921" spans="1:9" x14ac:dyDescent="0.25">
      <c r="A18921" s="2">
        <v>42669</v>
      </c>
      <c r="B18921" s="1">
        <f t="shared" si="590"/>
        <v>2016</v>
      </c>
      <c r="C18921" s="1">
        <f t="shared" si="591"/>
        <v>4</v>
      </c>
      <c r="D18921">
        <v>2913</v>
      </c>
      <c r="E18921" t="s">
        <v>36</v>
      </c>
      <c r="F18921" s="4">
        <v>482000</v>
      </c>
      <c r="G18921" t="s">
        <v>5</v>
      </c>
      <c r="H18921">
        <v>3</v>
      </c>
      <c r="I18921" s="4">
        <f>IF(E18921="Rhode Island", Table1[[#This Row],[price]]*$L$3, IF(E18921="Massachusetts", Table1[[#This Row],[price]]*$L$2, 1))</f>
        <v>482000</v>
      </c>
    </row>
    <row r="18922" spans="1:9" x14ac:dyDescent="0.25">
      <c r="A18922" s="2">
        <v>42669</v>
      </c>
      <c r="B18922" s="1">
        <f t="shared" si="590"/>
        <v>2016</v>
      </c>
      <c r="C18922" s="1">
        <f t="shared" si="591"/>
        <v>4</v>
      </c>
      <c r="D18922">
        <v>2615</v>
      </c>
      <c r="E18922" t="s">
        <v>37</v>
      </c>
      <c r="F18922" s="4">
        <v>505000</v>
      </c>
      <c r="G18922" t="s">
        <v>5</v>
      </c>
      <c r="H18922">
        <v>3</v>
      </c>
      <c r="I18922" s="4">
        <f>IF(E18922="Rhode Island", Table1[[#This Row],[price]]*$L$3, IF(E18922="Massachusetts", Table1[[#This Row],[price]]*$L$2, 1))</f>
        <v>505000</v>
      </c>
    </row>
    <row r="18923" spans="1:9" x14ac:dyDescent="0.25">
      <c r="A18923" s="2">
        <v>42669</v>
      </c>
      <c r="B18923" s="1">
        <f t="shared" si="590"/>
        <v>2016</v>
      </c>
      <c r="C18923" s="1">
        <f t="shared" si="591"/>
        <v>4</v>
      </c>
      <c r="D18923">
        <v>2617</v>
      </c>
      <c r="E18923" t="s">
        <v>37</v>
      </c>
      <c r="F18923" s="4">
        <v>610000</v>
      </c>
      <c r="G18923" t="s">
        <v>5</v>
      </c>
      <c r="H18923">
        <v>4</v>
      </c>
      <c r="I18923" s="4">
        <f>IF(E18923="Rhode Island", Table1[[#This Row],[price]]*$L$3, IF(E18923="Massachusetts", Table1[[#This Row],[price]]*$L$2, 1))</f>
        <v>610000</v>
      </c>
    </row>
    <row r="18924" spans="1:9" x14ac:dyDescent="0.25">
      <c r="A18924" s="2">
        <v>42670</v>
      </c>
      <c r="B18924" s="1">
        <f t="shared" si="590"/>
        <v>2016</v>
      </c>
      <c r="C18924" s="1">
        <f t="shared" si="591"/>
        <v>4</v>
      </c>
      <c r="D18924">
        <v>2906</v>
      </c>
      <c r="E18924" t="s">
        <v>36</v>
      </c>
      <c r="F18924" s="4">
        <v>435000</v>
      </c>
      <c r="G18924" t="s">
        <v>5</v>
      </c>
      <c r="H18924">
        <v>3</v>
      </c>
      <c r="I18924" s="4">
        <f>IF(E18924="Rhode Island", Table1[[#This Row],[price]]*$L$3, IF(E18924="Massachusetts", Table1[[#This Row],[price]]*$L$2, 1))</f>
        <v>435000</v>
      </c>
    </row>
    <row r="18925" spans="1:9" x14ac:dyDescent="0.25">
      <c r="A18925" s="2">
        <v>42670</v>
      </c>
      <c r="B18925" s="1">
        <f t="shared" si="590"/>
        <v>2016</v>
      </c>
      <c r="C18925" s="1">
        <f t="shared" si="591"/>
        <v>4</v>
      </c>
      <c r="D18925">
        <v>2903</v>
      </c>
      <c r="E18925" t="s">
        <v>36</v>
      </c>
      <c r="F18925" s="4">
        <v>460000</v>
      </c>
      <c r="G18925" t="s">
        <v>5</v>
      </c>
      <c r="H18925">
        <v>3</v>
      </c>
      <c r="I18925" s="4">
        <f>IF(E18925="Rhode Island", Table1[[#This Row],[price]]*$L$3, IF(E18925="Massachusetts", Table1[[#This Row],[price]]*$L$2, 1))</f>
        <v>460000</v>
      </c>
    </row>
    <row r="18926" spans="1:9" x14ac:dyDescent="0.25">
      <c r="A18926" s="2">
        <v>42670</v>
      </c>
      <c r="B18926" s="1">
        <f t="shared" si="590"/>
        <v>2016</v>
      </c>
      <c r="C18926" s="1">
        <f t="shared" si="591"/>
        <v>4</v>
      </c>
      <c r="D18926">
        <v>2914</v>
      </c>
      <c r="E18926" t="s">
        <v>36</v>
      </c>
      <c r="F18926" s="4">
        <v>460500</v>
      </c>
      <c r="G18926" t="s">
        <v>5</v>
      </c>
      <c r="H18926">
        <v>3</v>
      </c>
      <c r="I18926" s="4">
        <f>IF(E18926="Rhode Island", Table1[[#This Row],[price]]*$L$3, IF(E18926="Massachusetts", Table1[[#This Row],[price]]*$L$2, 1))</f>
        <v>460500</v>
      </c>
    </row>
    <row r="18927" spans="1:9" x14ac:dyDescent="0.25">
      <c r="A18927" s="2">
        <v>42670</v>
      </c>
      <c r="B18927" s="1">
        <f t="shared" si="590"/>
        <v>2016</v>
      </c>
      <c r="C18927" s="1">
        <f t="shared" si="591"/>
        <v>4</v>
      </c>
      <c r="D18927">
        <v>2905</v>
      </c>
      <c r="E18927" t="s">
        <v>36</v>
      </c>
      <c r="F18927" s="4">
        <v>512000</v>
      </c>
      <c r="G18927" t="s">
        <v>5</v>
      </c>
      <c r="H18927">
        <v>3</v>
      </c>
      <c r="I18927" s="4">
        <f>IF(E18927="Rhode Island", Table1[[#This Row],[price]]*$L$3, IF(E18927="Massachusetts", Table1[[#This Row],[price]]*$L$2, 1))</f>
        <v>512000</v>
      </c>
    </row>
    <row r="18928" spans="1:9" x14ac:dyDescent="0.25">
      <c r="A18928" s="2">
        <v>42670</v>
      </c>
      <c r="B18928" s="1">
        <f t="shared" si="590"/>
        <v>2016</v>
      </c>
      <c r="C18928" s="1">
        <f t="shared" si="591"/>
        <v>4</v>
      </c>
      <c r="D18928">
        <v>2914</v>
      </c>
      <c r="E18928" t="s">
        <v>36</v>
      </c>
      <c r="F18928" s="4">
        <v>538000</v>
      </c>
      <c r="G18928" t="s">
        <v>5</v>
      </c>
      <c r="H18928">
        <v>3</v>
      </c>
      <c r="I18928" s="4">
        <f>IF(E18928="Rhode Island", Table1[[#This Row],[price]]*$L$3, IF(E18928="Massachusetts", Table1[[#This Row],[price]]*$L$2, 1))</f>
        <v>538000</v>
      </c>
    </row>
    <row r="18929" spans="1:9" x14ac:dyDescent="0.25">
      <c r="A18929" s="2">
        <v>42670</v>
      </c>
      <c r="B18929" s="1">
        <f t="shared" si="590"/>
        <v>2016</v>
      </c>
      <c r="C18929" s="1">
        <f t="shared" si="591"/>
        <v>4</v>
      </c>
      <c r="D18929">
        <v>2912</v>
      </c>
      <c r="E18929" t="s">
        <v>36</v>
      </c>
      <c r="F18929" s="4">
        <v>705000</v>
      </c>
      <c r="G18929" t="s">
        <v>5</v>
      </c>
      <c r="H18929">
        <v>4</v>
      </c>
      <c r="I18929" s="4">
        <f>IF(E18929="Rhode Island", Table1[[#This Row],[price]]*$L$3, IF(E18929="Massachusetts", Table1[[#This Row],[price]]*$L$2, 1))</f>
        <v>705000</v>
      </c>
    </row>
    <row r="18930" spans="1:9" x14ac:dyDescent="0.25">
      <c r="A18930" s="2">
        <v>42670</v>
      </c>
      <c r="B18930" s="1">
        <f t="shared" si="590"/>
        <v>2016</v>
      </c>
      <c r="C18930" s="1">
        <f t="shared" si="591"/>
        <v>4</v>
      </c>
      <c r="D18930">
        <v>2602</v>
      </c>
      <c r="E18930" t="s">
        <v>37</v>
      </c>
      <c r="F18930" s="4">
        <v>745000</v>
      </c>
      <c r="G18930" t="s">
        <v>5</v>
      </c>
      <c r="H18930">
        <v>3</v>
      </c>
      <c r="I18930" s="4">
        <f>IF(E18930="Rhode Island", Table1[[#This Row],[price]]*$L$3, IF(E18930="Massachusetts", Table1[[#This Row],[price]]*$L$2, 1))</f>
        <v>745000</v>
      </c>
    </row>
    <row r="18931" spans="1:9" x14ac:dyDescent="0.25">
      <c r="A18931" s="2">
        <v>42670</v>
      </c>
      <c r="B18931" s="1">
        <f t="shared" si="590"/>
        <v>2016</v>
      </c>
      <c r="C18931" s="1">
        <f t="shared" si="591"/>
        <v>4</v>
      </c>
      <c r="D18931">
        <v>2607</v>
      </c>
      <c r="E18931" t="s">
        <v>37</v>
      </c>
      <c r="F18931" s="4">
        <v>278000</v>
      </c>
      <c r="G18931" t="s">
        <v>6</v>
      </c>
      <c r="H18931">
        <v>2</v>
      </c>
      <c r="I18931" s="4">
        <f>IF(E18931="Rhode Island", Table1[[#This Row],[price]]*$L$3, IF(E18931="Massachusetts", Table1[[#This Row],[price]]*$L$2, 1))</f>
        <v>278000</v>
      </c>
    </row>
    <row r="18932" spans="1:9" x14ac:dyDescent="0.25">
      <c r="A18932" s="2">
        <v>42670</v>
      </c>
      <c r="B18932" s="1">
        <f t="shared" si="590"/>
        <v>2016</v>
      </c>
      <c r="C18932" s="1">
        <f t="shared" si="591"/>
        <v>4</v>
      </c>
      <c r="D18932">
        <v>2617</v>
      </c>
      <c r="E18932" t="s">
        <v>37</v>
      </c>
      <c r="F18932" s="4">
        <v>280500</v>
      </c>
      <c r="G18932" t="s">
        <v>6</v>
      </c>
      <c r="H18932">
        <v>1</v>
      </c>
      <c r="I18932" s="4">
        <f>IF(E18932="Rhode Island", Table1[[#This Row],[price]]*$L$3, IF(E18932="Massachusetts", Table1[[#This Row],[price]]*$L$2, 1))</f>
        <v>280500</v>
      </c>
    </row>
    <row r="18933" spans="1:9" x14ac:dyDescent="0.25">
      <c r="A18933" s="2">
        <v>42670</v>
      </c>
      <c r="B18933" s="1">
        <f t="shared" si="590"/>
        <v>2016</v>
      </c>
      <c r="C18933" s="1">
        <f t="shared" si="591"/>
        <v>4</v>
      </c>
      <c r="D18933">
        <v>2606</v>
      </c>
      <c r="E18933" t="s">
        <v>37</v>
      </c>
      <c r="F18933" s="4">
        <v>320000</v>
      </c>
      <c r="G18933" t="s">
        <v>6</v>
      </c>
      <c r="H18933">
        <v>2</v>
      </c>
      <c r="I18933" s="4">
        <f>IF(E18933="Rhode Island", Table1[[#This Row],[price]]*$L$3, IF(E18933="Massachusetts", Table1[[#This Row],[price]]*$L$2, 1))</f>
        <v>320000</v>
      </c>
    </row>
    <row r="18934" spans="1:9" x14ac:dyDescent="0.25">
      <c r="A18934" s="2">
        <v>42670</v>
      </c>
      <c r="B18934" s="1">
        <f t="shared" si="590"/>
        <v>2016</v>
      </c>
      <c r="C18934" s="1">
        <f t="shared" si="591"/>
        <v>4</v>
      </c>
      <c r="D18934">
        <v>2601</v>
      </c>
      <c r="E18934" t="s">
        <v>37</v>
      </c>
      <c r="F18934" s="4">
        <v>464000</v>
      </c>
      <c r="G18934" t="s">
        <v>6</v>
      </c>
      <c r="H18934">
        <v>1</v>
      </c>
      <c r="I18934" s="4">
        <f>IF(E18934="Rhode Island", Table1[[#This Row],[price]]*$L$3, IF(E18934="Massachusetts", Table1[[#This Row],[price]]*$L$2, 1))</f>
        <v>464000</v>
      </c>
    </row>
    <row r="18935" spans="1:9" x14ac:dyDescent="0.25">
      <c r="A18935" s="2">
        <v>42671</v>
      </c>
      <c r="B18935" s="1">
        <f t="shared" si="590"/>
        <v>2016</v>
      </c>
      <c r="C18935" s="1">
        <f t="shared" si="591"/>
        <v>4</v>
      </c>
      <c r="D18935">
        <v>2913</v>
      </c>
      <c r="E18935" t="s">
        <v>36</v>
      </c>
      <c r="F18935" s="4">
        <v>320000</v>
      </c>
      <c r="G18935" t="s">
        <v>5</v>
      </c>
      <c r="H18935">
        <v>2</v>
      </c>
      <c r="I18935" s="4">
        <f>IF(E18935="Rhode Island", Table1[[#This Row],[price]]*$L$3, IF(E18935="Massachusetts", Table1[[#This Row],[price]]*$L$2, 1))</f>
        <v>320000</v>
      </c>
    </row>
    <row r="18936" spans="1:9" x14ac:dyDescent="0.25">
      <c r="A18936" s="2">
        <v>42671</v>
      </c>
      <c r="B18936" s="1">
        <f t="shared" si="590"/>
        <v>2016</v>
      </c>
      <c r="C18936" s="1">
        <f t="shared" si="591"/>
        <v>4</v>
      </c>
      <c r="D18936">
        <v>2913</v>
      </c>
      <c r="E18936" t="s">
        <v>36</v>
      </c>
      <c r="F18936" s="4">
        <v>451000</v>
      </c>
      <c r="G18936" t="s">
        <v>5</v>
      </c>
      <c r="H18936">
        <v>3</v>
      </c>
      <c r="I18936" s="4">
        <f>IF(E18936="Rhode Island", Table1[[#This Row],[price]]*$L$3, IF(E18936="Massachusetts", Table1[[#This Row],[price]]*$L$2, 1))</f>
        <v>451000</v>
      </c>
    </row>
    <row r="18937" spans="1:9" x14ac:dyDescent="0.25">
      <c r="A18937" s="2">
        <v>42671</v>
      </c>
      <c r="B18937" s="1">
        <f t="shared" si="590"/>
        <v>2016</v>
      </c>
      <c r="C18937" s="1">
        <f t="shared" si="591"/>
        <v>4</v>
      </c>
      <c r="D18937">
        <v>2615</v>
      </c>
      <c r="E18937" t="s">
        <v>37</v>
      </c>
      <c r="F18937" s="4">
        <v>461000</v>
      </c>
      <c r="G18937" t="s">
        <v>5</v>
      </c>
      <c r="H18937">
        <v>3</v>
      </c>
      <c r="I18937" s="4">
        <f>IF(E18937="Rhode Island", Table1[[#This Row],[price]]*$L$3, IF(E18937="Massachusetts", Table1[[#This Row],[price]]*$L$2, 1))</f>
        <v>461000</v>
      </c>
    </row>
    <row r="18938" spans="1:9" x14ac:dyDescent="0.25">
      <c r="A18938" s="2">
        <v>42671</v>
      </c>
      <c r="B18938" s="1">
        <f t="shared" si="590"/>
        <v>2016</v>
      </c>
      <c r="C18938" s="1">
        <f t="shared" si="591"/>
        <v>4</v>
      </c>
      <c r="D18938">
        <v>2615</v>
      </c>
      <c r="E18938" t="s">
        <v>37</v>
      </c>
      <c r="F18938" s="4">
        <v>485000</v>
      </c>
      <c r="G18938" t="s">
        <v>5</v>
      </c>
      <c r="H18938">
        <v>3</v>
      </c>
      <c r="I18938" s="4">
        <f>IF(E18938="Rhode Island", Table1[[#This Row],[price]]*$L$3, IF(E18938="Massachusetts", Table1[[#This Row],[price]]*$L$2, 1))</f>
        <v>485000</v>
      </c>
    </row>
    <row r="18939" spans="1:9" x14ac:dyDescent="0.25">
      <c r="A18939" s="2">
        <v>42671</v>
      </c>
      <c r="B18939" s="1">
        <f t="shared" si="590"/>
        <v>2016</v>
      </c>
      <c r="C18939" s="1">
        <f t="shared" si="591"/>
        <v>4</v>
      </c>
      <c r="D18939">
        <v>2615</v>
      </c>
      <c r="E18939" t="s">
        <v>37</v>
      </c>
      <c r="F18939" s="4">
        <v>515000</v>
      </c>
      <c r="G18939" t="s">
        <v>5</v>
      </c>
      <c r="H18939">
        <v>3</v>
      </c>
      <c r="I18939" s="4">
        <f>IF(E18939="Rhode Island", Table1[[#This Row],[price]]*$L$3, IF(E18939="Massachusetts", Table1[[#This Row],[price]]*$L$2, 1))</f>
        <v>515000</v>
      </c>
    </row>
    <row r="18940" spans="1:9" x14ac:dyDescent="0.25">
      <c r="A18940" s="2">
        <v>42671</v>
      </c>
      <c r="B18940" s="1">
        <f t="shared" si="590"/>
        <v>2016</v>
      </c>
      <c r="C18940" s="1">
        <f t="shared" si="591"/>
        <v>4</v>
      </c>
      <c r="D18940">
        <v>2614</v>
      </c>
      <c r="E18940" t="s">
        <v>37</v>
      </c>
      <c r="F18940" s="4">
        <v>542500</v>
      </c>
      <c r="G18940" t="s">
        <v>5</v>
      </c>
      <c r="H18940">
        <v>3</v>
      </c>
      <c r="I18940" s="4">
        <f>IF(E18940="Rhode Island", Table1[[#This Row],[price]]*$L$3, IF(E18940="Massachusetts", Table1[[#This Row],[price]]*$L$2, 1))</f>
        <v>542500</v>
      </c>
    </row>
    <row r="18941" spans="1:9" x14ac:dyDescent="0.25">
      <c r="A18941" s="2">
        <v>42671</v>
      </c>
      <c r="B18941" s="1">
        <f t="shared" si="590"/>
        <v>2016</v>
      </c>
      <c r="C18941" s="1">
        <f t="shared" si="591"/>
        <v>4</v>
      </c>
      <c r="D18941">
        <v>2615</v>
      </c>
      <c r="E18941" t="s">
        <v>37</v>
      </c>
      <c r="F18941" s="4">
        <v>560000</v>
      </c>
      <c r="G18941" t="s">
        <v>5</v>
      </c>
      <c r="H18941">
        <v>4</v>
      </c>
      <c r="I18941" s="4">
        <f>IF(E18941="Rhode Island", Table1[[#This Row],[price]]*$L$3, IF(E18941="Massachusetts", Table1[[#This Row],[price]]*$L$2, 1))</f>
        <v>560000</v>
      </c>
    </row>
    <row r="18942" spans="1:9" x14ac:dyDescent="0.25">
      <c r="A18942" s="2">
        <v>42671</v>
      </c>
      <c r="B18942" s="1">
        <f t="shared" si="590"/>
        <v>2016</v>
      </c>
      <c r="C18942" s="1">
        <f t="shared" si="591"/>
        <v>4</v>
      </c>
      <c r="D18942">
        <v>2902</v>
      </c>
      <c r="E18942" t="s">
        <v>36</v>
      </c>
      <c r="F18942" s="4">
        <v>575000</v>
      </c>
      <c r="G18942" t="s">
        <v>5</v>
      </c>
      <c r="H18942">
        <v>4</v>
      </c>
      <c r="I18942" s="4">
        <f>IF(E18942="Rhode Island", Table1[[#This Row],[price]]*$L$3, IF(E18942="Massachusetts", Table1[[#This Row],[price]]*$L$2, 1))</f>
        <v>575000</v>
      </c>
    </row>
    <row r="18943" spans="1:9" x14ac:dyDescent="0.25">
      <c r="A18943" s="2">
        <v>42671</v>
      </c>
      <c r="B18943" s="1">
        <f t="shared" si="590"/>
        <v>2016</v>
      </c>
      <c r="C18943" s="1">
        <f t="shared" si="591"/>
        <v>4</v>
      </c>
      <c r="D18943">
        <v>2913</v>
      </c>
      <c r="E18943" t="s">
        <v>36</v>
      </c>
      <c r="F18943" s="4">
        <v>615000</v>
      </c>
      <c r="G18943" t="s">
        <v>5</v>
      </c>
      <c r="H18943">
        <v>3</v>
      </c>
      <c r="I18943" s="4">
        <f>IF(E18943="Rhode Island", Table1[[#This Row],[price]]*$L$3, IF(E18943="Massachusetts", Table1[[#This Row],[price]]*$L$2, 1))</f>
        <v>615000</v>
      </c>
    </row>
    <row r="18944" spans="1:9" x14ac:dyDescent="0.25">
      <c r="A18944" s="2">
        <v>42671</v>
      </c>
      <c r="B18944" s="1">
        <f t="shared" si="590"/>
        <v>2016</v>
      </c>
      <c r="C18944" s="1">
        <f t="shared" si="591"/>
        <v>4</v>
      </c>
      <c r="D18944">
        <v>2617</v>
      </c>
      <c r="E18944" t="s">
        <v>37</v>
      </c>
      <c r="F18944" s="4">
        <v>665000</v>
      </c>
      <c r="G18944" t="s">
        <v>5</v>
      </c>
      <c r="H18944">
        <v>4</v>
      </c>
      <c r="I18944" s="4">
        <f>IF(E18944="Rhode Island", Table1[[#This Row],[price]]*$L$3, IF(E18944="Massachusetts", Table1[[#This Row],[price]]*$L$2, 1))</f>
        <v>665000</v>
      </c>
    </row>
    <row r="18945" spans="1:9" x14ac:dyDescent="0.25">
      <c r="A18945" s="2">
        <v>42671</v>
      </c>
      <c r="B18945" s="1">
        <f t="shared" si="590"/>
        <v>2016</v>
      </c>
      <c r="C18945" s="1">
        <f t="shared" si="591"/>
        <v>4</v>
      </c>
      <c r="D18945">
        <v>2904</v>
      </c>
      <c r="E18945" t="s">
        <v>36</v>
      </c>
      <c r="F18945" s="4">
        <v>690000</v>
      </c>
      <c r="G18945" t="s">
        <v>5</v>
      </c>
      <c r="H18945">
        <v>4</v>
      </c>
      <c r="I18945" s="4">
        <f>IF(E18945="Rhode Island", Table1[[#This Row],[price]]*$L$3, IF(E18945="Massachusetts", Table1[[#This Row],[price]]*$L$2, 1))</f>
        <v>690000</v>
      </c>
    </row>
    <row r="18946" spans="1:9" x14ac:dyDescent="0.25">
      <c r="A18946" s="2">
        <v>42671</v>
      </c>
      <c r="B18946" s="1">
        <f t="shared" ref="B18946:B19009" si="592">YEAR(A18946)</f>
        <v>2016</v>
      </c>
      <c r="C18946" s="1">
        <f t="shared" ref="C18946:C19009" si="593">ROUNDUP(MONTH(A18946)/3,0)</f>
        <v>4</v>
      </c>
      <c r="D18946">
        <v>2914</v>
      </c>
      <c r="E18946" t="s">
        <v>36</v>
      </c>
      <c r="F18946" s="4">
        <v>725000</v>
      </c>
      <c r="G18946" t="s">
        <v>5</v>
      </c>
      <c r="H18946">
        <v>5</v>
      </c>
      <c r="I18946" s="4">
        <f>IF(E18946="Rhode Island", Table1[[#This Row],[price]]*$L$3, IF(E18946="Massachusetts", Table1[[#This Row],[price]]*$L$2, 1))</f>
        <v>725000</v>
      </c>
    </row>
    <row r="18947" spans="1:9" x14ac:dyDescent="0.25">
      <c r="A18947" s="2">
        <v>42671</v>
      </c>
      <c r="B18947" s="1">
        <f t="shared" si="592"/>
        <v>2016</v>
      </c>
      <c r="C18947" s="1">
        <f t="shared" si="593"/>
        <v>4</v>
      </c>
      <c r="D18947">
        <v>2902</v>
      </c>
      <c r="E18947" t="s">
        <v>36</v>
      </c>
      <c r="F18947" s="4">
        <v>731000</v>
      </c>
      <c r="G18947" t="s">
        <v>5</v>
      </c>
      <c r="H18947">
        <v>5</v>
      </c>
      <c r="I18947" s="4">
        <f>IF(E18947="Rhode Island", Table1[[#This Row],[price]]*$L$3, IF(E18947="Massachusetts", Table1[[#This Row],[price]]*$L$2, 1))</f>
        <v>731000</v>
      </c>
    </row>
    <row r="18948" spans="1:9" x14ac:dyDescent="0.25">
      <c r="A18948" s="2">
        <v>42671</v>
      </c>
      <c r="B18948" s="1">
        <f t="shared" si="592"/>
        <v>2016</v>
      </c>
      <c r="C18948" s="1">
        <f t="shared" si="593"/>
        <v>4</v>
      </c>
      <c r="D18948">
        <v>2602</v>
      </c>
      <c r="E18948" t="s">
        <v>37</v>
      </c>
      <c r="F18948" s="4">
        <v>745000</v>
      </c>
      <c r="G18948" t="s">
        <v>5</v>
      </c>
      <c r="H18948">
        <v>2</v>
      </c>
      <c r="I18948" s="4">
        <f>IF(E18948="Rhode Island", Table1[[#This Row],[price]]*$L$3, IF(E18948="Massachusetts", Table1[[#This Row],[price]]*$L$2, 1))</f>
        <v>745000</v>
      </c>
    </row>
    <row r="18949" spans="1:9" x14ac:dyDescent="0.25">
      <c r="A18949" s="2">
        <v>42671</v>
      </c>
      <c r="B18949" s="1">
        <f t="shared" si="592"/>
        <v>2016</v>
      </c>
      <c r="C18949" s="1">
        <f t="shared" si="593"/>
        <v>4</v>
      </c>
      <c r="D18949">
        <v>2913</v>
      </c>
      <c r="E18949" t="s">
        <v>36</v>
      </c>
      <c r="F18949" s="4">
        <v>780000</v>
      </c>
      <c r="G18949" t="s">
        <v>5</v>
      </c>
      <c r="H18949">
        <v>4</v>
      </c>
      <c r="I18949" s="4">
        <f>IF(E18949="Rhode Island", Table1[[#This Row],[price]]*$L$3, IF(E18949="Massachusetts", Table1[[#This Row],[price]]*$L$2, 1))</f>
        <v>780000</v>
      </c>
    </row>
    <row r="18950" spans="1:9" x14ac:dyDescent="0.25">
      <c r="A18950" s="2">
        <v>42671</v>
      </c>
      <c r="B18950" s="1">
        <f t="shared" si="592"/>
        <v>2016</v>
      </c>
      <c r="C18950" s="1">
        <f t="shared" si="593"/>
        <v>4</v>
      </c>
      <c r="D18950">
        <v>2602</v>
      </c>
      <c r="E18950" t="s">
        <v>37</v>
      </c>
      <c r="F18950" s="4">
        <v>838000</v>
      </c>
      <c r="G18950" t="s">
        <v>5</v>
      </c>
      <c r="H18950">
        <v>3</v>
      </c>
      <c r="I18950" s="4">
        <f>IF(E18950="Rhode Island", Table1[[#This Row],[price]]*$L$3, IF(E18950="Massachusetts", Table1[[#This Row],[price]]*$L$2, 1))</f>
        <v>838000</v>
      </c>
    </row>
    <row r="18951" spans="1:9" x14ac:dyDescent="0.25">
      <c r="A18951" s="2">
        <v>42671</v>
      </c>
      <c r="B18951" s="1">
        <f t="shared" si="592"/>
        <v>2016</v>
      </c>
      <c r="C18951" s="1">
        <f t="shared" si="593"/>
        <v>4</v>
      </c>
      <c r="D18951">
        <v>2905</v>
      </c>
      <c r="E18951" t="s">
        <v>36</v>
      </c>
      <c r="F18951" s="4">
        <v>920000</v>
      </c>
      <c r="G18951" t="s">
        <v>5</v>
      </c>
      <c r="H18951">
        <v>5</v>
      </c>
      <c r="I18951" s="4">
        <f>IF(E18951="Rhode Island", Table1[[#This Row],[price]]*$L$3, IF(E18951="Massachusetts", Table1[[#This Row],[price]]*$L$2, 1))</f>
        <v>920000</v>
      </c>
    </row>
    <row r="18952" spans="1:9" x14ac:dyDescent="0.25">
      <c r="A18952" s="2">
        <v>42671</v>
      </c>
      <c r="B18952" s="1">
        <f t="shared" si="592"/>
        <v>2016</v>
      </c>
      <c r="C18952" s="1">
        <f t="shared" si="593"/>
        <v>4</v>
      </c>
      <c r="D18952">
        <v>2602</v>
      </c>
      <c r="E18952" t="s">
        <v>37</v>
      </c>
      <c r="F18952" s="4">
        <v>350000</v>
      </c>
      <c r="G18952" t="s">
        <v>6</v>
      </c>
      <c r="H18952">
        <v>1</v>
      </c>
      <c r="I18952" s="4">
        <f>IF(E18952="Rhode Island", Table1[[#This Row],[price]]*$L$3, IF(E18952="Massachusetts", Table1[[#This Row],[price]]*$L$2, 1))</f>
        <v>350000</v>
      </c>
    </row>
    <row r="18953" spans="1:9" x14ac:dyDescent="0.25">
      <c r="A18953" s="2">
        <v>42671</v>
      </c>
      <c r="B18953" s="1">
        <f t="shared" si="592"/>
        <v>2016</v>
      </c>
      <c r="C18953" s="1">
        <f t="shared" si="593"/>
        <v>4</v>
      </c>
      <c r="D18953">
        <v>2604</v>
      </c>
      <c r="E18953" t="s">
        <v>37</v>
      </c>
      <c r="F18953" s="4">
        <v>420000</v>
      </c>
      <c r="G18953" t="s">
        <v>6</v>
      </c>
      <c r="H18953">
        <v>2</v>
      </c>
      <c r="I18953" s="4">
        <f>IF(E18953="Rhode Island", Table1[[#This Row],[price]]*$L$3, IF(E18953="Massachusetts", Table1[[#This Row],[price]]*$L$2, 1))</f>
        <v>420000</v>
      </c>
    </row>
    <row r="18954" spans="1:9" x14ac:dyDescent="0.25">
      <c r="A18954" s="2">
        <v>42672</v>
      </c>
      <c r="B18954" s="1">
        <f t="shared" si="592"/>
        <v>2016</v>
      </c>
      <c r="C18954" s="1">
        <f t="shared" si="593"/>
        <v>4</v>
      </c>
      <c r="D18954">
        <v>2615</v>
      </c>
      <c r="E18954" t="s">
        <v>37</v>
      </c>
      <c r="F18954" s="4">
        <v>461500</v>
      </c>
      <c r="G18954" t="s">
        <v>5</v>
      </c>
      <c r="H18954">
        <v>3</v>
      </c>
      <c r="I18954" s="4">
        <f>IF(E18954="Rhode Island", Table1[[#This Row],[price]]*$L$3, IF(E18954="Massachusetts", Table1[[#This Row],[price]]*$L$2, 1))</f>
        <v>461500</v>
      </c>
    </row>
    <row r="18955" spans="1:9" x14ac:dyDescent="0.25">
      <c r="A18955" s="2">
        <v>42672</v>
      </c>
      <c r="B18955" s="1">
        <f t="shared" si="592"/>
        <v>2016</v>
      </c>
      <c r="C18955" s="1">
        <f t="shared" si="593"/>
        <v>4</v>
      </c>
      <c r="D18955">
        <v>2614</v>
      </c>
      <c r="E18955" t="s">
        <v>37</v>
      </c>
      <c r="F18955" s="4">
        <v>490000</v>
      </c>
      <c r="G18955" t="s">
        <v>5</v>
      </c>
      <c r="H18955">
        <v>3</v>
      </c>
      <c r="I18955" s="4">
        <f>IF(E18955="Rhode Island", Table1[[#This Row],[price]]*$L$3, IF(E18955="Massachusetts", Table1[[#This Row],[price]]*$L$2, 1))</f>
        <v>490000</v>
      </c>
    </row>
    <row r="18956" spans="1:9" x14ac:dyDescent="0.25">
      <c r="A18956" s="2">
        <v>42672</v>
      </c>
      <c r="B18956" s="1">
        <f t="shared" si="592"/>
        <v>2016</v>
      </c>
      <c r="C18956" s="1">
        <f t="shared" si="593"/>
        <v>4</v>
      </c>
      <c r="D18956">
        <v>2905</v>
      </c>
      <c r="E18956" t="s">
        <v>36</v>
      </c>
      <c r="F18956" s="4">
        <v>500000</v>
      </c>
      <c r="G18956" t="s">
        <v>5</v>
      </c>
      <c r="H18956">
        <v>3</v>
      </c>
      <c r="I18956" s="4">
        <f>IF(E18956="Rhode Island", Table1[[#This Row],[price]]*$L$3, IF(E18956="Massachusetts", Table1[[#This Row],[price]]*$L$2, 1))</f>
        <v>500000</v>
      </c>
    </row>
    <row r="18957" spans="1:9" x14ac:dyDescent="0.25">
      <c r="A18957" s="2">
        <v>42672</v>
      </c>
      <c r="B18957" s="1">
        <f t="shared" si="592"/>
        <v>2016</v>
      </c>
      <c r="C18957" s="1">
        <f t="shared" si="593"/>
        <v>4</v>
      </c>
      <c r="D18957">
        <v>2903</v>
      </c>
      <c r="E18957" t="s">
        <v>36</v>
      </c>
      <c r="F18957" s="4">
        <v>580000</v>
      </c>
      <c r="G18957" t="s">
        <v>5</v>
      </c>
      <c r="H18957">
        <v>3</v>
      </c>
      <c r="I18957" s="4">
        <f>IF(E18957="Rhode Island", Table1[[#This Row],[price]]*$L$3, IF(E18957="Massachusetts", Table1[[#This Row],[price]]*$L$2, 1))</f>
        <v>580000</v>
      </c>
    </row>
    <row r="18958" spans="1:9" x14ac:dyDescent="0.25">
      <c r="A18958" s="2">
        <v>42672</v>
      </c>
      <c r="B18958" s="1">
        <f t="shared" si="592"/>
        <v>2016</v>
      </c>
      <c r="C18958" s="1">
        <f t="shared" si="593"/>
        <v>4</v>
      </c>
      <c r="D18958">
        <v>2606</v>
      </c>
      <c r="E18958" t="s">
        <v>37</v>
      </c>
      <c r="F18958" s="4">
        <v>655000</v>
      </c>
      <c r="G18958" t="s">
        <v>5</v>
      </c>
      <c r="H18958">
        <v>3</v>
      </c>
      <c r="I18958" s="4">
        <f>IF(E18958="Rhode Island", Table1[[#This Row],[price]]*$L$3, IF(E18958="Massachusetts", Table1[[#This Row],[price]]*$L$2, 1))</f>
        <v>655000</v>
      </c>
    </row>
    <row r="18959" spans="1:9" x14ac:dyDescent="0.25">
      <c r="A18959" s="2">
        <v>42672</v>
      </c>
      <c r="B18959" s="1">
        <f t="shared" si="592"/>
        <v>2016</v>
      </c>
      <c r="C18959" s="1">
        <f t="shared" si="593"/>
        <v>4</v>
      </c>
      <c r="D18959">
        <v>2913</v>
      </c>
      <c r="E18959" t="s">
        <v>36</v>
      </c>
      <c r="F18959" s="4">
        <v>665000</v>
      </c>
      <c r="G18959" t="s">
        <v>5</v>
      </c>
      <c r="H18959">
        <v>4</v>
      </c>
      <c r="I18959" s="4">
        <f>IF(E18959="Rhode Island", Table1[[#This Row],[price]]*$L$3, IF(E18959="Massachusetts", Table1[[#This Row],[price]]*$L$2, 1))</f>
        <v>665000</v>
      </c>
    </row>
    <row r="18960" spans="1:9" x14ac:dyDescent="0.25">
      <c r="A18960" s="2">
        <v>42672</v>
      </c>
      <c r="B18960" s="1">
        <f t="shared" si="592"/>
        <v>2016</v>
      </c>
      <c r="C18960" s="1">
        <f t="shared" si="593"/>
        <v>4</v>
      </c>
      <c r="D18960">
        <v>2905</v>
      </c>
      <c r="E18960" t="s">
        <v>36</v>
      </c>
      <c r="F18960" s="4">
        <v>675000</v>
      </c>
      <c r="G18960" t="s">
        <v>5</v>
      </c>
      <c r="H18960">
        <v>4</v>
      </c>
      <c r="I18960" s="4">
        <f>IF(E18960="Rhode Island", Table1[[#This Row],[price]]*$L$3, IF(E18960="Massachusetts", Table1[[#This Row],[price]]*$L$2, 1))</f>
        <v>675000</v>
      </c>
    </row>
    <row r="18961" spans="1:9" x14ac:dyDescent="0.25">
      <c r="A18961" s="2">
        <v>42672</v>
      </c>
      <c r="B18961" s="1">
        <f t="shared" si="592"/>
        <v>2016</v>
      </c>
      <c r="C18961" s="1">
        <f t="shared" si="593"/>
        <v>4</v>
      </c>
      <c r="D18961">
        <v>2602</v>
      </c>
      <c r="E18961" t="s">
        <v>37</v>
      </c>
      <c r="F18961" s="4">
        <v>690000</v>
      </c>
      <c r="G18961" t="s">
        <v>5</v>
      </c>
      <c r="H18961">
        <v>3</v>
      </c>
      <c r="I18961" s="4">
        <f>IF(E18961="Rhode Island", Table1[[#This Row],[price]]*$L$3, IF(E18961="Massachusetts", Table1[[#This Row],[price]]*$L$2, 1))</f>
        <v>690000</v>
      </c>
    </row>
    <row r="18962" spans="1:9" x14ac:dyDescent="0.25">
      <c r="A18962" s="2">
        <v>42672</v>
      </c>
      <c r="B18962" s="1">
        <f t="shared" si="592"/>
        <v>2016</v>
      </c>
      <c r="C18962" s="1">
        <f t="shared" si="593"/>
        <v>4</v>
      </c>
      <c r="D18962">
        <v>2615</v>
      </c>
      <c r="E18962" t="s">
        <v>37</v>
      </c>
      <c r="F18962" s="4">
        <v>695000</v>
      </c>
      <c r="G18962" t="s">
        <v>5</v>
      </c>
      <c r="H18962">
        <v>4</v>
      </c>
      <c r="I18962" s="4">
        <f>IF(E18962="Rhode Island", Table1[[#This Row],[price]]*$L$3, IF(E18962="Massachusetts", Table1[[#This Row],[price]]*$L$2, 1))</f>
        <v>695000</v>
      </c>
    </row>
    <row r="18963" spans="1:9" x14ac:dyDescent="0.25">
      <c r="A18963" s="2">
        <v>42672</v>
      </c>
      <c r="B18963" s="1">
        <f t="shared" si="592"/>
        <v>2016</v>
      </c>
      <c r="C18963" s="1">
        <f t="shared" si="593"/>
        <v>4</v>
      </c>
      <c r="D18963">
        <v>2611</v>
      </c>
      <c r="E18963" t="s">
        <v>37</v>
      </c>
      <c r="F18963" s="4">
        <v>740000</v>
      </c>
      <c r="G18963" t="s">
        <v>5</v>
      </c>
      <c r="H18963">
        <v>4</v>
      </c>
      <c r="I18963" s="4">
        <f>IF(E18963="Rhode Island", Table1[[#This Row],[price]]*$L$3, IF(E18963="Massachusetts", Table1[[#This Row],[price]]*$L$2, 1))</f>
        <v>740000</v>
      </c>
    </row>
    <row r="18964" spans="1:9" x14ac:dyDescent="0.25">
      <c r="A18964" s="2">
        <v>42672</v>
      </c>
      <c r="B18964" s="1">
        <f t="shared" si="592"/>
        <v>2016</v>
      </c>
      <c r="C18964" s="1">
        <f t="shared" si="593"/>
        <v>4</v>
      </c>
      <c r="D18964">
        <v>2614</v>
      </c>
      <c r="E18964" t="s">
        <v>37</v>
      </c>
      <c r="F18964" s="4">
        <v>745000</v>
      </c>
      <c r="G18964" t="s">
        <v>5</v>
      </c>
      <c r="H18964">
        <v>4</v>
      </c>
      <c r="I18964" s="4">
        <f>IF(E18964="Rhode Island", Table1[[#This Row],[price]]*$L$3, IF(E18964="Massachusetts", Table1[[#This Row],[price]]*$L$2, 1))</f>
        <v>745000</v>
      </c>
    </row>
    <row r="18965" spans="1:9" x14ac:dyDescent="0.25">
      <c r="A18965" s="2">
        <v>42672</v>
      </c>
      <c r="B18965" s="1">
        <f t="shared" si="592"/>
        <v>2016</v>
      </c>
      <c r="C18965" s="1">
        <f t="shared" si="593"/>
        <v>4</v>
      </c>
      <c r="D18965">
        <v>2904</v>
      </c>
      <c r="E18965" t="s">
        <v>36</v>
      </c>
      <c r="F18965" s="4">
        <v>760000</v>
      </c>
      <c r="G18965" t="s">
        <v>5</v>
      </c>
      <c r="H18965">
        <v>4</v>
      </c>
      <c r="I18965" s="4">
        <f>IF(E18965="Rhode Island", Table1[[#This Row],[price]]*$L$3, IF(E18965="Massachusetts", Table1[[#This Row],[price]]*$L$2, 1))</f>
        <v>760000</v>
      </c>
    </row>
    <row r="18966" spans="1:9" x14ac:dyDescent="0.25">
      <c r="A18966" s="2">
        <v>42672</v>
      </c>
      <c r="B18966" s="1">
        <f t="shared" si="592"/>
        <v>2016</v>
      </c>
      <c r="C18966" s="1">
        <f t="shared" si="593"/>
        <v>4</v>
      </c>
      <c r="D18966">
        <v>2602</v>
      </c>
      <c r="E18966" t="s">
        <v>37</v>
      </c>
      <c r="F18966" s="4">
        <v>800000</v>
      </c>
      <c r="G18966" t="s">
        <v>5</v>
      </c>
      <c r="H18966">
        <v>2</v>
      </c>
      <c r="I18966" s="4">
        <f>IF(E18966="Rhode Island", Table1[[#This Row],[price]]*$L$3, IF(E18966="Massachusetts", Table1[[#This Row],[price]]*$L$2, 1))</f>
        <v>800000</v>
      </c>
    </row>
    <row r="18967" spans="1:9" x14ac:dyDescent="0.25">
      <c r="A18967" s="2">
        <v>42672</v>
      </c>
      <c r="B18967" s="1">
        <f t="shared" si="592"/>
        <v>2016</v>
      </c>
      <c r="C18967" s="1">
        <f t="shared" si="593"/>
        <v>4</v>
      </c>
      <c r="D18967">
        <v>2904</v>
      </c>
      <c r="E18967" t="s">
        <v>36</v>
      </c>
      <c r="F18967" s="4">
        <v>815000</v>
      </c>
      <c r="G18967" t="s">
        <v>5</v>
      </c>
      <c r="H18967">
        <v>4</v>
      </c>
      <c r="I18967" s="4">
        <f>IF(E18967="Rhode Island", Table1[[#This Row],[price]]*$L$3, IF(E18967="Massachusetts", Table1[[#This Row],[price]]*$L$2, 1))</f>
        <v>815000</v>
      </c>
    </row>
    <row r="18968" spans="1:9" x14ac:dyDescent="0.25">
      <c r="A18968" s="2">
        <v>42672</v>
      </c>
      <c r="B18968" s="1">
        <f t="shared" si="592"/>
        <v>2016</v>
      </c>
      <c r="C18968" s="1">
        <f t="shared" si="593"/>
        <v>4</v>
      </c>
      <c r="D18968">
        <v>2903</v>
      </c>
      <c r="E18968" t="s">
        <v>36</v>
      </c>
      <c r="F18968" s="4">
        <v>825000</v>
      </c>
      <c r="G18968" t="s">
        <v>5</v>
      </c>
      <c r="H18968">
        <v>4</v>
      </c>
      <c r="I18968" s="4">
        <f>IF(E18968="Rhode Island", Table1[[#This Row],[price]]*$L$3, IF(E18968="Massachusetts", Table1[[#This Row],[price]]*$L$2, 1))</f>
        <v>825000</v>
      </c>
    </row>
    <row r="18969" spans="1:9" x14ac:dyDescent="0.25">
      <c r="A18969" s="2">
        <v>42672</v>
      </c>
      <c r="B18969" s="1">
        <f t="shared" si="592"/>
        <v>2016</v>
      </c>
      <c r="C18969" s="1">
        <f t="shared" si="593"/>
        <v>4</v>
      </c>
      <c r="D18969">
        <v>2602</v>
      </c>
      <c r="E18969" t="s">
        <v>37</v>
      </c>
      <c r="F18969" s="4">
        <v>848000</v>
      </c>
      <c r="G18969" t="s">
        <v>5</v>
      </c>
      <c r="H18969">
        <v>3</v>
      </c>
      <c r="I18969" s="4">
        <f>IF(E18969="Rhode Island", Table1[[#This Row],[price]]*$L$3, IF(E18969="Massachusetts", Table1[[#This Row],[price]]*$L$2, 1))</f>
        <v>848000</v>
      </c>
    </row>
    <row r="18970" spans="1:9" x14ac:dyDescent="0.25">
      <c r="A18970" s="2">
        <v>42672</v>
      </c>
      <c r="B18970" s="1">
        <f t="shared" si="592"/>
        <v>2016</v>
      </c>
      <c r="C18970" s="1">
        <f t="shared" si="593"/>
        <v>4</v>
      </c>
      <c r="D18970">
        <v>2605</v>
      </c>
      <c r="E18970" t="s">
        <v>37</v>
      </c>
      <c r="F18970" s="4">
        <v>858000</v>
      </c>
      <c r="G18970" t="s">
        <v>5</v>
      </c>
      <c r="H18970">
        <v>4</v>
      </c>
      <c r="I18970" s="4">
        <f>IF(E18970="Rhode Island", Table1[[#This Row],[price]]*$L$3, IF(E18970="Massachusetts", Table1[[#This Row],[price]]*$L$2, 1))</f>
        <v>858000</v>
      </c>
    </row>
    <row r="18971" spans="1:9" x14ac:dyDescent="0.25">
      <c r="A18971" s="2">
        <v>42672</v>
      </c>
      <c r="B18971" s="1">
        <f t="shared" si="592"/>
        <v>2016</v>
      </c>
      <c r="C18971" s="1">
        <f t="shared" si="593"/>
        <v>4</v>
      </c>
      <c r="D18971">
        <v>2605</v>
      </c>
      <c r="E18971" t="s">
        <v>37</v>
      </c>
      <c r="F18971" s="4">
        <v>917500</v>
      </c>
      <c r="G18971" t="s">
        <v>5</v>
      </c>
      <c r="H18971">
        <v>3</v>
      </c>
      <c r="I18971" s="4">
        <f>IF(E18971="Rhode Island", Table1[[#This Row],[price]]*$L$3, IF(E18971="Massachusetts", Table1[[#This Row],[price]]*$L$2, 1))</f>
        <v>917500</v>
      </c>
    </row>
    <row r="18972" spans="1:9" x14ac:dyDescent="0.25">
      <c r="A18972" s="2">
        <v>42672</v>
      </c>
      <c r="B18972" s="1">
        <f t="shared" si="592"/>
        <v>2016</v>
      </c>
      <c r="C18972" s="1">
        <f t="shared" si="593"/>
        <v>4</v>
      </c>
      <c r="D18972">
        <v>2914</v>
      </c>
      <c r="E18972" t="s">
        <v>36</v>
      </c>
      <c r="F18972" s="4">
        <v>940000</v>
      </c>
      <c r="G18972" t="s">
        <v>5</v>
      </c>
      <c r="H18972">
        <v>4</v>
      </c>
      <c r="I18972" s="4">
        <f>IF(E18972="Rhode Island", Table1[[#This Row],[price]]*$L$3, IF(E18972="Massachusetts", Table1[[#This Row],[price]]*$L$2, 1))</f>
        <v>940000</v>
      </c>
    </row>
    <row r="18973" spans="1:9" x14ac:dyDescent="0.25">
      <c r="A18973" s="2">
        <v>42672</v>
      </c>
      <c r="B18973" s="1">
        <f t="shared" si="592"/>
        <v>2016</v>
      </c>
      <c r="C18973" s="1">
        <f t="shared" si="593"/>
        <v>4</v>
      </c>
      <c r="D18973">
        <v>2600</v>
      </c>
      <c r="E18973" t="s">
        <v>37</v>
      </c>
      <c r="F18973" s="4">
        <v>1082500</v>
      </c>
      <c r="G18973" t="s">
        <v>5</v>
      </c>
      <c r="H18973">
        <v>3</v>
      </c>
      <c r="I18973" s="4">
        <f>IF(E18973="Rhode Island", Table1[[#This Row],[price]]*$L$3, IF(E18973="Massachusetts", Table1[[#This Row],[price]]*$L$2, 1))</f>
        <v>1082500</v>
      </c>
    </row>
    <row r="18974" spans="1:9" x14ac:dyDescent="0.25">
      <c r="A18974" s="2">
        <v>42672</v>
      </c>
      <c r="B18974" s="1">
        <f t="shared" si="592"/>
        <v>2016</v>
      </c>
      <c r="C18974" s="1">
        <f t="shared" si="593"/>
        <v>4</v>
      </c>
      <c r="D18974">
        <v>2612</v>
      </c>
      <c r="E18974" t="s">
        <v>37</v>
      </c>
      <c r="F18974" s="4">
        <v>1140000</v>
      </c>
      <c r="G18974" t="s">
        <v>5</v>
      </c>
      <c r="H18974">
        <v>2</v>
      </c>
      <c r="I18974" s="4">
        <f>IF(E18974="Rhode Island", Table1[[#This Row],[price]]*$L$3, IF(E18974="Massachusetts", Table1[[#This Row],[price]]*$L$2, 1))</f>
        <v>1140000</v>
      </c>
    </row>
    <row r="18975" spans="1:9" x14ac:dyDescent="0.25">
      <c r="A18975" s="2">
        <v>42672</v>
      </c>
      <c r="B18975" s="1">
        <f t="shared" si="592"/>
        <v>2016</v>
      </c>
      <c r="C18975" s="1">
        <f t="shared" si="593"/>
        <v>4</v>
      </c>
      <c r="D18975">
        <v>2607</v>
      </c>
      <c r="E18975" t="s">
        <v>37</v>
      </c>
      <c r="F18975" s="4">
        <v>1195000</v>
      </c>
      <c r="G18975" t="s">
        <v>5</v>
      </c>
      <c r="H18975">
        <v>4</v>
      </c>
      <c r="I18975" s="4">
        <f>IF(E18975="Rhode Island", Table1[[#This Row],[price]]*$L$3, IF(E18975="Massachusetts", Table1[[#This Row],[price]]*$L$2, 1))</f>
        <v>1195000</v>
      </c>
    </row>
    <row r="18976" spans="1:9" x14ac:dyDescent="0.25">
      <c r="A18976" s="2">
        <v>42672</v>
      </c>
      <c r="B18976" s="1">
        <f t="shared" si="592"/>
        <v>2016</v>
      </c>
      <c r="C18976" s="1">
        <f t="shared" si="593"/>
        <v>4</v>
      </c>
      <c r="D18976">
        <v>2603</v>
      </c>
      <c r="E18976" t="s">
        <v>37</v>
      </c>
      <c r="F18976" s="4">
        <v>1200000</v>
      </c>
      <c r="G18976" t="s">
        <v>5</v>
      </c>
      <c r="H18976">
        <v>4</v>
      </c>
      <c r="I18976" s="4">
        <f>IF(E18976="Rhode Island", Table1[[#This Row],[price]]*$L$3, IF(E18976="Massachusetts", Table1[[#This Row],[price]]*$L$2, 1))</f>
        <v>1200000</v>
      </c>
    </row>
    <row r="18977" spans="1:9" x14ac:dyDescent="0.25">
      <c r="A18977" s="2">
        <v>42672</v>
      </c>
      <c r="B18977" s="1">
        <f t="shared" si="592"/>
        <v>2016</v>
      </c>
      <c r="C18977" s="1">
        <f t="shared" si="593"/>
        <v>4</v>
      </c>
      <c r="D18977">
        <v>2603</v>
      </c>
      <c r="E18977" t="s">
        <v>37</v>
      </c>
      <c r="F18977" s="4">
        <v>1450000</v>
      </c>
      <c r="G18977" t="s">
        <v>5</v>
      </c>
      <c r="H18977">
        <v>4</v>
      </c>
      <c r="I18977" s="4">
        <f>IF(E18977="Rhode Island", Table1[[#This Row],[price]]*$L$3, IF(E18977="Massachusetts", Table1[[#This Row],[price]]*$L$2, 1))</f>
        <v>1450000</v>
      </c>
    </row>
    <row r="18978" spans="1:9" x14ac:dyDescent="0.25">
      <c r="A18978" s="2">
        <v>42672</v>
      </c>
      <c r="B18978" s="1">
        <f t="shared" si="592"/>
        <v>2016</v>
      </c>
      <c r="C18978" s="1">
        <f t="shared" si="593"/>
        <v>4</v>
      </c>
      <c r="D18978">
        <v>2600</v>
      </c>
      <c r="E18978" t="s">
        <v>37</v>
      </c>
      <c r="F18978" s="4">
        <v>2206000</v>
      </c>
      <c r="G18978" t="s">
        <v>5</v>
      </c>
      <c r="H18978">
        <v>4</v>
      </c>
      <c r="I18978" s="4">
        <f>IF(E18978="Rhode Island", Table1[[#This Row],[price]]*$L$3, IF(E18978="Massachusetts", Table1[[#This Row],[price]]*$L$2, 1))</f>
        <v>2206000</v>
      </c>
    </row>
    <row r="18979" spans="1:9" x14ac:dyDescent="0.25">
      <c r="A18979" s="2">
        <v>42672</v>
      </c>
      <c r="B18979" s="1">
        <f t="shared" si="592"/>
        <v>2016</v>
      </c>
      <c r="C18979" s="1">
        <f t="shared" si="593"/>
        <v>4</v>
      </c>
      <c r="D18979">
        <v>2612</v>
      </c>
      <c r="E18979" t="s">
        <v>37</v>
      </c>
      <c r="F18979" s="4">
        <v>2425000</v>
      </c>
      <c r="G18979" t="s">
        <v>5</v>
      </c>
      <c r="H18979">
        <v>5</v>
      </c>
      <c r="I18979" s="4">
        <f>IF(E18979="Rhode Island", Table1[[#This Row],[price]]*$L$3, IF(E18979="Massachusetts", Table1[[#This Row],[price]]*$L$2, 1))</f>
        <v>2425000</v>
      </c>
    </row>
    <row r="18980" spans="1:9" x14ac:dyDescent="0.25">
      <c r="A18980" s="2">
        <v>42673</v>
      </c>
      <c r="B18980" s="1">
        <f t="shared" si="592"/>
        <v>2016</v>
      </c>
      <c r="C18980" s="1">
        <f t="shared" si="593"/>
        <v>4</v>
      </c>
      <c r="D18980">
        <v>2615</v>
      </c>
      <c r="E18980" t="s">
        <v>37</v>
      </c>
      <c r="F18980" s="4">
        <v>472000</v>
      </c>
      <c r="G18980" t="s">
        <v>5</v>
      </c>
      <c r="H18980">
        <v>4</v>
      </c>
      <c r="I18980" s="4">
        <f>IF(E18980="Rhode Island", Table1[[#This Row],[price]]*$L$3, IF(E18980="Massachusetts", Table1[[#This Row],[price]]*$L$2, 1))</f>
        <v>472000</v>
      </c>
    </row>
    <row r="18981" spans="1:9" x14ac:dyDescent="0.25">
      <c r="A18981" s="2">
        <v>42673</v>
      </c>
      <c r="B18981" s="1">
        <f t="shared" si="592"/>
        <v>2016</v>
      </c>
      <c r="C18981" s="1">
        <f t="shared" si="593"/>
        <v>4</v>
      </c>
      <c r="D18981">
        <v>2611</v>
      </c>
      <c r="E18981" t="s">
        <v>37</v>
      </c>
      <c r="F18981" s="4">
        <v>840000</v>
      </c>
      <c r="G18981" t="s">
        <v>5</v>
      </c>
      <c r="H18981">
        <v>5</v>
      </c>
      <c r="I18981" s="4">
        <f>IF(E18981="Rhode Island", Table1[[#This Row],[price]]*$L$3, IF(E18981="Massachusetts", Table1[[#This Row],[price]]*$L$2, 1))</f>
        <v>840000</v>
      </c>
    </row>
    <row r="18982" spans="1:9" x14ac:dyDescent="0.25">
      <c r="A18982" s="2">
        <v>42673</v>
      </c>
      <c r="B18982" s="1">
        <f t="shared" si="592"/>
        <v>2016</v>
      </c>
      <c r="C18982" s="1">
        <f t="shared" si="593"/>
        <v>4</v>
      </c>
      <c r="D18982">
        <v>2605</v>
      </c>
      <c r="E18982" t="s">
        <v>37</v>
      </c>
      <c r="F18982" s="4">
        <v>1467000</v>
      </c>
      <c r="G18982" t="s">
        <v>5</v>
      </c>
      <c r="H18982">
        <v>4</v>
      </c>
      <c r="I18982" s="4">
        <f>IF(E18982="Rhode Island", Table1[[#This Row],[price]]*$L$3, IF(E18982="Massachusetts", Table1[[#This Row],[price]]*$L$2, 1))</f>
        <v>1467000</v>
      </c>
    </row>
    <row r="18983" spans="1:9" x14ac:dyDescent="0.25">
      <c r="A18983" s="2">
        <v>42674</v>
      </c>
      <c r="B18983" s="1">
        <f t="shared" si="592"/>
        <v>2016</v>
      </c>
      <c r="C18983" s="1">
        <f t="shared" si="593"/>
        <v>4</v>
      </c>
      <c r="D18983">
        <v>2906</v>
      </c>
      <c r="E18983" t="s">
        <v>36</v>
      </c>
      <c r="F18983" s="4">
        <v>378500</v>
      </c>
      <c r="G18983" t="s">
        <v>5</v>
      </c>
      <c r="H18983">
        <v>3</v>
      </c>
      <c r="I18983" s="4">
        <f>IF(E18983="Rhode Island", Table1[[#This Row],[price]]*$L$3, IF(E18983="Massachusetts", Table1[[#This Row],[price]]*$L$2, 1))</f>
        <v>378500</v>
      </c>
    </row>
    <row r="18984" spans="1:9" x14ac:dyDescent="0.25">
      <c r="A18984" s="2">
        <v>42674</v>
      </c>
      <c r="B18984" s="1">
        <f t="shared" si="592"/>
        <v>2016</v>
      </c>
      <c r="C18984" s="1">
        <f t="shared" si="593"/>
        <v>4</v>
      </c>
      <c r="D18984">
        <v>2902</v>
      </c>
      <c r="E18984" t="s">
        <v>36</v>
      </c>
      <c r="F18984" s="4">
        <v>442000</v>
      </c>
      <c r="G18984" t="s">
        <v>5</v>
      </c>
      <c r="H18984">
        <v>3</v>
      </c>
      <c r="I18984" s="4">
        <f>IF(E18984="Rhode Island", Table1[[#This Row],[price]]*$L$3, IF(E18984="Massachusetts", Table1[[#This Row],[price]]*$L$2, 1))</f>
        <v>442000</v>
      </c>
    </row>
    <row r="18985" spans="1:9" x14ac:dyDescent="0.25">
      <c r="A18985" s="2">
        <v>42674</v>
      </c>
      <c r="B18985" s="1">
        <f t="shared" si="592"/>
        <v>2016</v>
      </c>
      <c r="C18985" s="1">
        <f t="shared" si="593"/>
        <v>4</v>
      </c>
      <c r="D18985">
        <v>2913</v>
      </c>
      <c r="E18985" t="s">
        <v>36</v>
      </c>
      <c r="F18985" s="4">
        <v>448000</v>
      </c>
      <c r="G18985" t="s">
        <v>5</v>
      </c>
      <c r="H18985">
        <v>3</v>
      </c>
      <c r="I18985" s="4">
        <f>IF(E18985="Rhode Island", Table1[[#This Row],[price]]*$L$3, IF(E18985="Massachusetts", Table1[[#This Row],[price]]*$L$2, 1))</f>
        <v>448000</v>
      </c>
    </row>
    <row r="18986" spans="1:9" x14ac:dyDescent="0.25">
      <c r="A18986" s="2">
        <v>42674</v>
      </c>
      <c r="B18986" s="1">
        <f t="shared" si="592"/>
        <v>2016</v>
      </c>
      <c r="C18986" s="1">
        <f t="shared" si="593"/>
        <v>4</v>
      </c>
      <c r="D18986">
        <v>2913</v>
      </c>
      <c r="E18986" t="s">
        <v>36</v>
      </c>
      <c r="F18986" s="4">
        <v>468000</v>
      </c>
      <c r="G18986" t="s">
        <v>5</v>
      </c>
      <c r="H18986">
        <v>3</v>
      </c>
      <c r="I18986" s="4">
        <f>IF(E18986="Rhode Island", Table1[[#This Row],[price]]*$L$3, IF(E18986="Massachusetts", Table1[[#This Row],[price]]*$L$2, 1))</f>
        <v>468000</v>
      </c>
    </row>
    <row r="18987" spans="1:9" x14ac:dyDescent="0.25">
      <c r="A18987" s="2">
        <v>42674</v>
      </c>
      <c r="B18987" s="1">
        <f t="shared" si="592"/>
        <v>2016</v>
      </c>
      <c r="C18987" s="1">
        <f t="shared" si="593"/>
        <v>4</v>
      </c>
      <c r="D18987">
        <v>2905</v>
      </c>
      <c r="E18987" t="s">
        <v>36</v>
      </c>
      <c r="F18987" s="4">
        <v>520000</v>
      </c>
      <c r="G18987" t="s">
        <v>5</v>
      </c>
      <c r="H18987">
        <v>4</v>
      </c>
      <c r="I18987" s="4">
        <f>IF(E18987="Rhode Island", Table1[[#This Row],[price]]*$L$3, IF(E18987="Massachusetts", Table1[[#This Row],[price]]*$L$2, 1))</f>
        <v>520000</v>
      </c>
    </row>
    <row r="18988" spans="1:9" x14ac:dyDescent="0.25">
      <c r="A18988" s="2">
        <v>42674</v>
      </c>
      <c r="B18988" s="1">
        <f t="shared" si="592"/>
        <v>2016</v>
      </c>
      <c r="C18988" s="1">
        <f t="shared" si="593"/>
        <v>4</v>
      </c>
      <c r="D18988">
        <v>2914</v>
      </c>
      <c r="E18988" t="s">
        <v>36</v>
      </c>
      <c r="F18988" s="4">
        <v>530000</v>
      </c>
      <c r="G18988" t="s">
        <v>5</v>
      </c>
      <c r="H18988">
        <v>3</v>
      </c>
      <c r="I18988" s="4">
        <f>IF(E18988="Rhode Island", Table1[[#This Row],[price]]*$L$3, IF(E18988="Massachusetts", Table1[[#This Row],[price]]*$L$2, 1))</f>
        <v>530000</v>
      </c>
    </row>
    <row r="18989" spans="1:9" x14ac:dyDescent="0.25">
      <c r="A18989" s="2">
        <v>42674</v>
      </c>
      <c r="B18989" s="1">
        <f t="shared" si="592"/>
        <v>2016</v>
      </c>
      <c r="C18989" s="1">
        <f t="shared" si="593"/>
        <v>4</v>
      </c>
      <c r="D18989">
        <v>2902</v>
      </c>
      <c r="E18989" t="s">
        <v>36</v>
      </c>
      <c r="F18989" s="4">
        <v>535000</v>
      </c>
      <c r="G18989" t="s">
        <v>5</v>
      </c>
      <c r="H18989">
        <v>4</v>
      </c>
      <c r="I18989" s="4">
        <f>IF(E18989="Rhode Island", Table1[[#This Row],[price]]*$L$3, IF(E18989="Massachusetts", Table1[[#This Row],[price]]*$L$2, 1))</f>
        <v>535000</v>
      </c>
    </row>
    <row r="18990" spans="1:9" x14ac:dyDescent="0.25">
      <c r="A18990" s="2">
        <v>42674</v>
      </c>
      <c r="B18990" s="1">
        <f t="shared" si="592"/>
        <v>2016</v>
      </c>
      <c r="C18990" s="1">
        <f t="shared" si="593"/>
        <v>4</v>
      </c>
      <c r="D18990">
        <v>2615</v>
      </c>
      <c r="E18990" t="s">
        <v>37</v>
      </c>
      <c r="F18990" s="4">
        <v>540000</v>
      </c>
      <c r="G18990" t="s">
        <v>5</v>
      </c>
      <c r="H18990">
        <v>4</v>
      </c>
      <c r="I18990" s="4">
        <f>IF(E18990="Rhode Island", Table1[[#This Row],[price]]*$L$3, IF(E18990="Massachusetts", Table1[[#This Row],[price]]*$L$2, 1))</f>
        <v>540000</v>
      </c>
    </row>
    <row r="18991" spans="1:9" x14ac:dyDescent="0.25">
      <c r="A18991" s="2">
        <v>42674</v>
      </c>
      <c r="B18991" s="1">
        <f t="shared" si="592"/>
        <v>2016</v>
      </c>
      <c r="C18991" s="1">
        <f t="shared" si="593"/>
        <v>4</v>
      </c>
      <c r="D18991">
        <v>2617</v>
      </c>
      <c r="E18991" t="s">
        <v>37</v>
      </c>
      <c r="F18991" s="4">
        <v>550000</v>
      </c>
      <c r="G18991" t="s">
        <v>5</v>
      </c>
      <c r="H18991">
        <v>5</v>
      </c>
      <c r="I18991" s="4">
        <f>IF(E18991="Rhode Island", Table1[[#This Row],[price]]*$L$3, IF(E18991="Massachusetts", Table1[[#This Row],[price]]*$L$2, 1))</f>
        <v>550000</v>
      </c>
    </row>
    <row r="18992" spans="1:9" x14ac:dyDescent="0.25">
      <c r="A18992" s="2">
        <v>42674</v>
      </c>
      <c r="B18992" s="1">
        <f t="shared" si="592"/>
        <v>2016</v>
      </c>
      <c r="C18992" s="1">
        <f t="shared" si="593"/>
        <v>4</v>
      </c>
      <c r="D18992">
        <v>2906</v>
      </c>
      <c r="E18992" t="s">
        <v>36</v>
      </c>
      <c r="F18992" s="4">
        <v>690000</v>
      </c>
      <c r="G18992" t="s">
        <v>5</v>
      </c>
      <c r="H18992">
        <v>4</v>
      </c>
      <c r="I18992" s="4">
        <f>IF(E18992="Rhode Island", Table1[[#This Row],[price]]*$L$3, IF(E18992="Massachusetts", Table1[[#This Row],[price]]*$L$2, 1))</f>
        <v>690000</v>
      </c>
    </row>
    <row r="18993" spans="1:9" x14ac:dyDescent="0.25">
      <c r="A18993" s="2">
        <v>42674</v>
      </c>
      <c r="B18993" s="1">
        <f t="shared" si="592"/>
        <v>2016</v>
      </c>
      <c r="C18993" s="1">
        <f t="shared" si="593"/>
        <v>4</v>
      </c>
      <c r="D18993">
        <v>2615</v>
      </c>
      <c r="E18993" t="s">
        <v>37</v>
      </c>
      <c r="F18993" s="4">
        <v>720000</v>
      </c>
      <c r="G18993" t="s">
        <v>5</v>
      </c>
      <c r="H18993">
        <v>5</v>
      </c>
      <c r="I18993" s="4">
        <f>IF(E18993="Rhode Island", Table1[[#This Row],[price]]*$L$3, IF(E18993="Massachusetts", Table1[[#This Row],[price]]*$L$2, 1))</f>
        <v>720000</v>
      </c>
    </row>
    <row r="18994" spans="1:9" x14ac:dyDescent="0.25">
      <c r="A18994" s="2">
        <v>42674</v>
      </c>
      <c r="B18994" s="1">
        <f t="shared" si="592"/>
        <v>2016</v>
      </c>
      <c r="C18994" s="1">
        <f t="shared" si="593"/>
        <v>4</v>
      </c>
      <c r="D18994">
        <v>2914</v>
      </c>
      <c r="E18994" t="s">
        <v>36</v>
      </c>
      <c r="F18994" s="4">
        <v>750000</v>
      </c>
      <c r="G18994" t="s">
        <v>5</v>
      </c>
      <c r="H18994">
        <v>0</v>
      </c>
      <c r="I18994" s="4">
        <f>IF(E18994="Rhode Island", Table1[[#This Row],[price]]*$L$3, IF(E18994="Massachusetts", Table1[[#This Row],[price]]*$L$2, 1))</f>
        <v>750000</v>
      </c>
    </row>
    <row r="18995" spans="1:9" x14ac:dyDescent="0.25">
      <c r="A18995" s="2">
        <v>42674</v>
      </c>
      <c r="B18995" s="1">
        <f t="shared" si="592"/>
        <v>2016</v>
      </c>
      <c r="C18995" s="1">
        <f t="shared" si="593"/>
        <v>4</v>
      </c>
      <c r="D18995">
        <v>2906</v>
      </c>
      <c r="E18995" t="s">
        <v>36</v>
      </c>
      <c r="F18995" s="4">
        <v>762000</v>
      </c>
      <c r="G18995" t="s">
        <v>5</v>
      </c>
      <c r="H18995">
        <v>5</v>
      </c>
      <c r="I18995" s="4">
        <f>IF(E18995="Rhode Island", Table1[[#This Row],[price]]*$L$3, IF(E18995="Massachusetts", Table1[[#This Row],[price]]*$L$2, 1))</f>
        <v>762000</v>
      </c>
    </row>
    <row r="18996" spans="1:9" x14ac:dyDescent="0.25">
      <c r="A18996" s="2">
        <v>42674</v>
      </c>
      <c r="B18996" s="1">
        <f t="shared" si="592"/>
        <v>2016</v>
      </c>
      <c r="C18996" s="1">
        <f t="shared" si="593"/>
        <v>4</v>
      </c>
      <c r="D18996">
        <v>2913</v>
      </c>
      <c r="E18996" t="s">
        <v>36</v>
      </c>
      <c r="F18996" s="4">
        <v>950000</v>
      </c>
      <c r="G18996" t="s">
        <v>5</v>
      </c>
      <c r="H18996">
        <v>4</v>
      </c>
      <c r="I18996" s="4">
        <f>IF(E18996="Rhode Island", Table1[[#This Row],[price]]*$L$3, IF(E18996="Massachusetts", Table1[[#This Row],[price]]*$L$2, 1))</f>
        <v>950000</v>
      </c>
    </row>
    <row r="18997" spans="1:9" x14ac:dyDescent="0.25">
      <c r="A18997" s="2">
        <v>42674</v>
      </c>
      <c r="B18997" s="1">
        <f t="shared" si="592"/>
        <v>2016</v>
      </c>
      <c r="C18997" s="1">
        <f t="shared" si="593"/>
        <v>4</v>
      </c>
      <c r="D18997">
        <v>2904</v>
      </c>
      <c r="E18997" t="s">
        <v>36</v>
      </c>
      <c r="F18997" s="4">
        <v>980000</v>
      </c>
      <c r="G18997" t="s">
        <v>5</v>
      </c>
      <c r="H18997">
        <v>5</v>
      </c>
      <c r="I18997" s="4">
        <f>IF(E18997="Rhode Island", Table1[[#This Row],[price]]*$L$3, IF(E18997="Massachusetts", Table1[[#This Row],[price]]*$L$2, 1))</f>
        <v>980000</v>
      </c>
    </row>
    <row r="18998" spans="1:9" x14ac:dyDescent="0.25">
      <c r="A18998" s="2">
        <v>42674</v>
      </c>
      <c r="B18998" s="1">
        <f t="shared" si="592"/>
        <v>2016</v>
      </c>
      <c r="C18998" s="1">
        <f t="shared" si="593"/>
        <v>4</v>
      </c>
      <c r="D18998">
        <v>2607</v>
      </c>
      <c r="E18998" t="s">
        <v>37</v>
      </c>
      <c r="F18998" s="4">
        <v>197000</v>
      </c>
      <c r="G18998" t="s">
        <v>6</v>
      </c>
      <c r="H18998">
        <v>1</v>
      </c>
      <c r="I18998" s="4">
        <f>IF(E18998="Rhode Island", Table1[[#This Row],[price]]*$L$3, IF(E18998="Massachusetts", Table1[[#This Row],[price]]*$L$2, 1))</f>
        <v>197000</v>
      </c>
    </row>
    <row r="18999" spans="1:9" x14ac:dyDescent="0.25">
      <c r="A18999" s="2">
        <v>42674</v>
      </c>
      <c r="B18999" s="1">
        <f t="shared" si="592"/>
        <v>2016</v>
      </c>
      <c r="C18999" s="1">
        <f t="shared" si="593"/>
        <v>4</v>
      </c>
      <c r="D18999">
        <v>2617</v>
      </c>
      <c r="E18999" t="s">
        <v>37</v>
      </c>
      <c r="F18999" s="4">
        <v>285000</v>
      </c>
      <c r="G18999" t="s">
        <v>6</v>
      </c>
      <c r="H18999">
        <v>1</v>
      </c>
      <c r="I18999" s="4">
        <f>IF(E18999="Rhode Island", Table1[[#This Row],[price]]*$L$3, IF(E18999="Massachusetts", Table1[[#This Row],[price]]*$L$2, 1))</f>
        <v>285000</v>
      </c>
    </row>
    <row r="19000" spans="1:9" x14ac:dyDescent="0.25">
      <c r="A19000" s="2">
        <v>42674</v>
      </c>
      <c r="B19000" s="1">
        <f t="shared" si="592"/>
        <v>2016</v>
      </c>
      <c r="C19000" s="1">
        <f t="shared" si="593"/>
        <v>4</v>
      </c>
      <c r="D19000">
        <v>2611</v>
      </c>
      <c r="E19000" t="s">
        <v>37</v>
      </c>
      <c r="F19000" s="4">
        <v>337000</v>
      </c>
      <c r="G19000" t="s">
        <v>6</v>
      </c>
      <c r="H19000">
        <v>1</v>
      </c>
      <c r="I19000" s="4">
        <f>IF(E19000="Rhode Island", Table1[[#This Row],[price]]*$L$3, IF(E19000="Massachusetts", Table1[[#This Row],[price]]*$L$2, 1))</f>
        <v>337000</v>
      </c>
    </row>
    <row r="19001" spans="1:9" x14ac:dyDescent="0.25">
      <c r="A19001" s="2">
        <v>42674</v>
      </c>
      <c r="B19001" s="1">
        <f t="shared" si="592"/>
        <v>2016</v>
      </c>
      <c r="C19001" s="1">
        <f t="shared" si="593"/>
        <v>4</v>
      </c>
      <c r="D19001">
        <v>2602</v>
      </c>
      <c r="E19001" t="s">
        <v>37</v>
      </c>
      <c r="F19001" s="4">
        <v>370000</v>
      </c>
      <c r="G19001" t="s">
        <v>6</v>
      </c>
      <c r="H19001">
        <v>2</v>
      </c>
      <c r="I19001" s="4">
        <f>IF(E19001="Rhode Island", Table1[[#This Row],[price]]*$L$3, IF(E19001="Massachusetts", Table1[[#This Row],[price]]*$L$2, 1))</f>
        <v>370000</v>
      </c>
    </row>
    <row r="19002" spans="1:9" x14ac:dyDescent="0.25">
      <c r="A19002" s="2">
        <v>42674</v>
      </c>
      <c r="B19002" s="1">
        <f t="shared" si="592"/>
        <v>2016</v>
      </c>
      <c r="C19002" s="1">
        <f t="shared" si="593"/>
        <v>4</v>
      </c>
      <c r="D19002">
        <v>2603</v>
      </c>
      <c r="E19002" t="s">
        <v>37</v>
      </c>
      <c r="F19002" s="4">
        <v>372000</v>
      </c>
      <c r="G19002" t="s">
        <v>6</v>
      </c>
      <c r="H19002">
        <v>2</v>
      </c>
      <c r="I19002" s="4">
        <f>IF(E19002="Rhode Island", Table1[[#This Row],[price]]*$L$3, IF(E19002="Massachusetts", Table1[[#This Row],[price]]*$L$2, 1))</f>
        <v>372000</v>
      </c>
    </row>
    <row r="19003" spans="1:9" x14ac:dyDescent="0.25">
      <c r="A19003" s="2">
        <v>42674</v>
      </c>
      <c r="B19003" s="1">
        <f t="shared" si="592"/>
        <v>2016</v>
      </c>
      <c r="C19003" s="1">
        <f t="shared" si="593"/>
        <v>4</v>
      </c>
      <c r="D19003">
        <v>2606</v>
      </c>
      <c r="E19003" t="s">
        <v>37</v>
      </c>
      <c r="F19003" s="4">
        <v>376000</v>
      </c>
      <c r="G19003" t="s">
        <v>6</v>
      </c>
      <c r="H19003">
        <v>2</v>
      </c>
      <c r="I19003" s="4">
        <f>IF(E19003="Rhode Island", Table1[[#This Row],[price]]*$L$3, IF(E19003="Massachusetts", Table1[[#This Row],[price]]*$L$2, 1))</f>
        <v>376000</v>
      </c>
    </row>
    <row r="19004" spans="1:9" x14ac:dyDescent="0.25">
      <c r="A19004" s="2">
        <v>42674</v>
      </c>
      <c r="B19004" s="1">
        <f t="shared" si="592"/>
        <v>2016</v>
      </c>
      <c r="C19004" s="1">
        <f t="shared" si="593"/>
        <v>4</v>
      </c>
      <c r="D19004">
        <v>2617</v>
      </c>
      <c r="E19004" t="s">
        <v>37</v>
      </c>
      <c r="F19004" s="4">
        <v>380000</v>
      </c>
      <c r="G19004" t="s">
        <v>6</v>
      </c>
      <c r="H19004">
        <v>3</v>
      </c>
      <c r="I19004" s="4">
        <f>IF(E19004="Rhode Island", Table1[[#This Row],[price]]*$L$3, IF(E19004="Massachusetts", Table1[[#This Row],[price]]*$L$2, 1))</f>
        <v>380000</v>
      </c>
    </row>
    <row r="19005" spans="1:9" x14ac:dyDescent="0.25">
      <c r="A19005" s="2">
        <v>42674</v>
      </c>
      <c r="B19005" s="1">
        <f t="shared" si="592"/>
        <v>2016</v>
      </c>
      <c r="C19005" s="1">
        <f t="shared" si="593"/>
        <v>4</v>
      </c>
      <c r="D19005">
        <v>2612</v>
      </c>
      <c r="E19005" t="s">
        <v>37</v>
      </c>
      <c r="F19005" s="4">
        <v>735000</v>
      </c>
      <c r="G19005" t="s">
        <v>6</v>
      </c>
      <c r="H19005">
        <v>2</v>
      </c>
      <c r="I19005" s="4">
        <f>IF(E19005="Rhode Island", Table1[[#This Row],[price]]*$L$3, IF(E19005="Massachusetts", Table1[[#This Row],[price]]*$L$2, 1))</f>
        <v>735000</v>
      </c>
    </row>
    <row r="19006" spans="1:9" x14ac:dyDescent="0.25">
      <c r="A19006" s="2">
        <v>42675</v>
      </c>
      <c r="B19006" s="1">
        <f t="shared" si="592"/>
        <v>2016</v>
      </c>
      <c r="C19006" s="1">
        <f t="shared" si="593"/>
        <v>4</v>
      </c>
      <c r="D19006">
        <v>2904</v>
      </c>
      <c r="E19006" t="s">
        <v>36</v>
      </c>
      <c r="F19006" s="4">
        <v>505000</v>
      </c>
      <c r="G19006" t="s">
        <v>5</v>
      </c>
      <c r="H19006">
        <v>4</v>
      </c>
      <c r="I19006" s="4">
        <f>IF(E19006="Rhode Island", Table1[[#This Row],[price]]*$L$3, IF(E19006="Massachusetts", Table1[[#This Row],[price]]*$L$2, 1))</f>
        <v>505000</v>
      </c>
    </row>
    <row r="19007" spans="1:9" x14ac:dyDescent="0.25">
      <c r="A19007" s="2">
        <v>42675</v>
      </c>
      <c r="B19007" s="1">
        <f t="shared" si="592"/>
        <v>2016</v>
      </c>
      <c r="C19007" s="1">
        <f t="shared" si="593"/>
        <v>4</v>
      </c>
      <c r="D19007">
        <v>2603</v>
      </c>
      <c r="E19007" t="s">
        <v>37</v>
      </c>
      <c r="F19007" s="4">
        <v>980000</v>
      </c>
      <c r="G19007" t="s">
        <v>5</v>
      </c>
      <c r="H19007">
        <v>4</v>
      </c>
      <c r="I19007" s="4">
        <f>IF(E19007="Rhode Island", Table1[[#This Row],[price]]*$L$3, IF(E19007="Massachusetts", Table1[[#This Row],[price]]*$L$2, 1))</f>
        <v>980000</v>
      </c>
    </row>
    <row r="19008" spans="1:9" x14ac:dyDescent="0.25">
      <c r="A19008" s="2">
        <v>42675</v>
      </c>
      <c r="B19008" s="1">
        <f t="shared" si="592"/>
        <v>2016</v>
      </c>
      <c r="C19008" s="1">
        <f t="shared" si="593"/>
        <v>4</v>
      </c>
      <c r="D19008">
        <v>2914</v>
      </c>
      <c r="E19008" t="s">
        <v>36</v>
      </c>
      <c r="F19008" s="4">
        <v>305000</v>
      </c>
      <c r="G19008" t="s">
        <v>6</v>
      </c>
      <c r="H19008">
        <v>1</v>
      </c>
      <c r="I19008" s="4">
        <f>IF(E19008="Rhode Island", Table1[[#This Row],[price]]*$L$3, IF(E19008="Massachusetts", Table1[[#This Row],[price]]*$L$2, 1))</f>
        <v>305000</v>
      </c>
    </row>
    <row r="19009" spans="1:9" x14ac:dyDescent="0.25">
      <c r="A19009" s="2">
        <v>42675</v>
      </c>
      <c r="B19009" s="1">
        <f t="shared" si="592"/>
        <v>2016</v>
      </c>
      <c r="C19009" s="1">
        <f t="shared" si="593"/>
        <v>4</v>
      </c>
      <c r="D19009">
        <v>2604</v>
      </c>
      <c r="E19009" t="s">
        <v>37</v>
      </c>
      <c r="F19009" s="4">
        <v>425000</v>
      </c>
      <c r="G19009" t="s">
        <v>6</v>
      </c>
      <c r="H19009">
        <v>2</v>
      </c>
      <c r="I19009" s="4">
        <f>IF(E19009="Rhode Island", Table1[[#This Row],[price]]*$L$3, IF(E19009="Massachusetts", Table1[[#This Row],[price]]*$L$2, 1))</f>
        <v>425000</v>
      </c>
    </row>
    <row r="19010" spans="1:9" x14ac:dyDescent="0.25">
      <c r="A19010" s="2">
        <v>42675</v>
      </c>
      <c r="B19010" s="1">
        <f t="shared" ref="B19010:B19073" si="594">YEAR(A19010)</f>
        <v>2016</v>
      </c>
      <c r="C19010" s="1">
        <f t="shared" ref="C19010:C19073" si="595">ROUNDUP(MONTH(A19010)/3,0)</f>
        <v>4</v>
      </c>
      <c r="D19010">
        <v>2601</v>
      </c>
      <c r="E19010" t="s">
        <v>37</v>
      </c>
      <c r="F19010" s="4">
        <v>600000</v>
      </c>
      <c r="G19010" t="s">
        <v>6</v>
      </c>
      <c r="H19010">
        <v>1</v>
      </c>
      <c r="I19010" s="4">
        <f>IF(E19010="Rhode Island", Table1[[#This Row],[price]]*$L$3, IF(E19010="Massachusetts", Table1[[#This Row],[price]]*$L$2, 1))</f>
        <v>600000</v>
      </c>
    </row>
    <row r="19011" spans="1:9" x14ac:dyDescent="0.25">
      <c r="A19011" s="2">
        <v>42676</v>
      </c>
      <c r="B19011" s="1">
        <f t="shared" si="594"/>
        <v>2016</v>
      </c>
      <c r="C19011" s="1">
        <f t="shared" si="595"/>
        <v>4</v>
      </c>
      <c r="D19011">
        <v>2615</v>
      </c>
      <c r="E19011" t="s">
        <v>37</v>
      </c>
      <c r="F19011" s="4">
        <v>460000</v>
      </c>
      <c r="G19011" t="s">
        <v>5</v>
      </c>
      <c r="H19011">
        <v>3</v>
      </c>
      <c r="I19011" s="4">
        <f>IF(E19011="Rhode Island", Table1[[#This Row],[price]]*$L$3, IF(E19011="Massachusetts", Table1[[#This Row],[price]]*$L$2, 1))</f>
        <v>460000</v>
      </c>
    </row>
    <row r="19012" spans="1:9" x14ac:dyDescent="0.25">
      <c r="A19012" s="2">
        <v>42676</v>
      </c>
      <c r="B19012" s="1">
        <f t="shared" si="594"/>
        <v>2016</v>
      </c>
      <c r="C19012" s="1">
        <f t="shared" si="595"/>
        <v>4</v>
      </c>
      <c r="D19012">
        <v>2902</v>
      </c>
      <c r="E19012" t="s">
        <v>36</v>
      </c>
      <c r="F19012" s="4">
        <v>490000</v>
      </c>
      <c r="G19012" t="s">
        <v>5</v>
      </c>
      <c r="H19012">
        <v>3</v>
      </c>
      <c r="I19012" s="4">
        <f>IF(E19012="Rhode Island", Table1[[#This Row],[price]]*$L$3, IF(E19012="Massachusetts", Table1[[#This Row],[price]]*$L$2, 1))</f>
        <v>490000</v>
      </c>
    </row>
    <row r="19013" spans="1:9" x14ac:dyDescent="0.25">
      <c r="A19013" s="2">
        <v>42676</v>
      </c>
      <c r="B19013" s="1">
        <f t="shared" si="594"/>
        <v>2016</v>
      </c>
      <c r="C19013" s="1">
        <f t="shared" si="595"/>
        <v>4</v>
      </c>
      <c r="D19013">
        <v>2913</v>
      </c>
      <c r="E19013" t="s">
        <v>36</v>
      </c>
      <c r="F19013" s="4">
        <v>491000</v>
      </c>
      <c r="G19013" t="s">
        <v>5</v>
      </c>
      <c r="H19013">
        <v>3</v>
      </c>
      <c r="I19013" s="4">
        <f>IF(E19013="Rhode Island", Table1[[#This Row],[price]]*$L$3, IF(E19013="Massachusetts", Table1[[#This Row],[price]]*$L$2, 1))</f>
        <v>491000</v>
      </c>
    </row>
    <row r="19014" spans="1:9" x14ac:dyDescent="0.25">
      <c r="A19014" s="2">
        <v>42676</v>
      </c>
      <c r="B19014" s="1">
        <f t="shared" si="594"/>
        <v>2016</v>
      </c>
      <c r="C19014" s="1">
        <f t="shared" si="595"/>
        <v>4</v>
      </c>
      <c r="D19014">
        <v>2914</v>
      </c>
      <c r="E19014" t="s">
        <v>36</v>
      </c>
      <c r="F19014" s="4">
        <v>627101</v>
      </c>
      <c r="G19014" t="s">
        <v>5</v>
      </c>
      <c r="H19014">
        <v>4</v>
      </c>
      <c r="I19014" s="4">
        <f>IF(E19014="Rhode Island", Table1[[#This Row],[price]]*$L$3, IF(E19014="Massachusetts", Table1[[#This Row],[price]]*$L$2, 1))</f>
        <v>627101</v>
      </c>
    </row>
    <row r="19015" spans="1:9" x14ac:dyDescent="0.25">
      <c r="A19015" s="2">
        <v>42676</v>
      </c>
      <c r="B19015" s="1">
        <f t="shared" si="594"/>
        <v>2016</v>
      </c>
      <c r="C19015" s="1">
        <f t="shared" si="595"/>
        <v>4</v>
      </c>
      <c r="D19015">
        <v>2602</v>
      </c>
      <c r="E19015" t="s">
        <v>37</v>
      </c>
      <c r="F19015" s="4">
        <v>631000</v>
      </c>
      <c r="G19015" t="s">
        <v>5</v>
      </c>
      <c r="H19015">
        <v>3</v>
      </c>
      <c r="I19015" s="4">
        <f>IF(E19015="Rhode Island", Table1[[#This Row],[price]]*$L$3, IF(E19015="Massachusetts", Table1[[#This Row],[price]]*$L$2, 1))</f>
        <v>631000</v>
      </c>
    </row>
    <row r="19016" spans="1:9" x14ac:dyDescent="0.25">
      <c r="A19016" s="2">
        <v>42676</v>
      </c>
      <c r="B19016" s="1">
        <f t="shared" si="594"/>
        <v>2016</v>
      </c>
      <c r="C19016" s="1">
        <f t="shared" si="595"/>
        <v>4</v>
      </c>
      <c r="D19016">
        <v>2607</v>
      </c>
      <c r="E19016" t="s">
        <v>37</v>
      </c>
      <c r="F19016" s="4">
        <v>680000</v>
      </c>
      <c r="G19016" t="s">
        <v>5</v>
      </c>
      <c r="H19016">
        <v>3</v>
      </c>
      <c r="I19016" s="4">
        <f>IF(E19016="Rhode Island", Table1[[#This Row],[price]]*$L$3, IF(E19016="Massachusetts", Table1[[#This Row],[price]]*$L$2, 1))</f>
        <v>680000</v>
      </c>
    </row>
    <row r="19017" spans="1:9" x14ac:dyDescent="0.25">
      <c r="A19017" s="2">
        <v>42676</v>
      </c>
      <c r="B19017" s="1">
        <f t="shared" si="594"/>
        <v>2016</v>
      </c>
      <c r="C19017" s="1">
        <f t="shared" si="595"/>
        <v>4</v>
      </c>
      <c r="D19017">
        <v>2914</v>
      </c>
      <c r="E19017" t="s">
        <v>36</v>
      </c>
      <c r="F19017" s="4">
        <v>719000</v>
      </c>
      <c r="G19017" t="s">
        <v>5</v>
      </c>
      <c r="H19017">
        <v>4</v>
      </c>
      <c r="I19017" s="4">
        <f>IF(E19017="Rhode Island", Table1[[#This Row],[price]]*$L$3, IF(E19017="Massachusetts", Table1[[#This Row],[price]]*$L$2, 1))</f>
        <v>719000</v>
      </c>
    </row>
    <row r="19018" spans="1:9" x14ac:dyDescent="0.25">
      <c r="A19018" s="2">
        <v>42676</v>
      </c>
      <c r="B19018" s="1">
        <f t="shared" si="594"/>
        <v>2016</v>
      </c>
      <c r="C19018" s="1">
        <f t="shared" si="595"/>
        <v>4</v>
      </c>
      <c r="D19018">
        <v>2607</v>
      </c>
      <c r="E19018" t="s">
        <v>37</v>
      </c>
      <c r="F19018" s="4">
        <v>260000</v>
      </c>
      <c r="G19018" t="s">
        <v>6</v>
      </c>
      <c r="H19018">
        <v>2</v>
      </c>
      <c r="I19018" s="4">
        <f>IF(E19018="Rhode Island", Table1[[#This Row],[price]]*$L$3, IF(E19018="Massachusetts", Table1[[#This Row],[price]]*$L$2, 1))</f>
        <v>260000</v>
      </c>
    </row>
    <row r="19019" spans="1:9" x14ac:dyDescent="0.25">
      <c r="A19019" s="2">
        <v>42676</v>
      </c>
      <c r="B19019" s="1">
        <f t="shared" si="594"/>
        <v>2016</v>
      </c>
      <c r="C19019" s="1">
        <f t="shared" si="595"/>
        <v>4</v>
      </c>
      <c r="D19019">
        <v>2614</v>
      </c>
      <c r="E19019" t="s">
        <v>37</v>
      </c>
      <c r="F19019" s="4">
        <v>270000</v>
      </c>
      <c r="G19019" t="s">
        <v>6</v>
      </c>
      <c r="H19019">
        <v>3</v>
      </c>
      <c r="I19019" s="4">
        <f>IF(E19019="Rhode Island", Table1[[#This Row],[price]]*$L$3, IF(E19019="Massachusetts", Table1[[#This Row],[price]]*$L$2, 1))</f>
        <v>270000</v>
      </c>
    </row>
    <row r="19020" spans="1:9" x14ac:dyDescent="0.25">
      <c r="A19020" s="2">
        <v>42676</v>
      </c>
      <c r="B19020" s="1">
        <f t="shared" si="594"/>
        <v>2016</v>
      </c>
      <c r="C19020" s="1">
        <f t="shared" si="595"/>
        <v>4</v>
      </c>
      <c r="D19020">
        <v>2911</v>
      </c>
      <c r="E19020" t="s">
        <v>36</v>
      </c>
      <c r="F19020" s="4">
        <v>325000</v>
      </c>
      <c r="G19020" t="s">
        <v>6</v>
      </c>
      <c r="H19020">
        <v>2</v>
      </c>
      <c r="I19020" s="4">
        <f>IF(E19020="Rhode Island", Table1[[#This Row],[price]]*$L$3, IF(E19020="Massachusetts", Table1[[#This Row],[price]]*$L$2, 1))</f>
        <v>325000</v>
      </c>
    </row>
    <row r="19021" spans="1:9" x14ac:dyDescent="0.25">
      <c r="A19021" s="2">
        <v>42676</v>
      </c>
      <c r="B19021" s="1">
        <f t="shared" si="594"/>
        <v>2016</v>
      </c>
      <c r="C19021" s="1">
        <f t="shared" si="595"/>
        <v>4</v>
      </c>
      <c r="D19021">
        <v>2617</v>
      </c>
      <c r="E19021" t="s">
        <v>37</v>
      </c>
      <c r="F19021" s="4">
        <v>355000</v>
      </c>
      <c r="G19021" t="s">
        <v>6</v>
      </c>
      <c r="H19021">
        <v>3</v>
      </c>
      <c r="I19021" s="4">
        <f>IF(E19021="Rhode Island", Table1[[#This Row],[price]]*$L$3, IF(E19021="Massachusetts", Table1[[#This Row],[price]]*$L$2, 1))</f>
        <v>355000</v>
      </c>
    </row>
    <row r="19022" spans="1:9" x14ac:dyDescent="0.25">
      <c r="A19022" s="2">
        <v>42676</v>
      </c>
      <c r="B19022" s="1">
        <f t="shared" si="594"/>
        <v>2016</v>
      </c>
      <c r="C19022" s="1">
        <f t="shared" si="595"/>
        <v>4</v>
      </c>
      <c r="D19022">
        <v>2612</v>
      </c>
      <c r="E19022" t="s">
        <v>37</v>
      </c>
      <c r="F19022" s="4">
        <v>462000</v>
      </c>
      <c r="G19022" t="s">
        <v>6</v>
      </c>
      <c r="H19022">
        <v>2</v>
      </c>
      <c r="I19022" s="4">
        <f>IF(E19022="Rhode Island", Table1[[#This Row],[price]]*$L$3, IF(E19022="Massachusetts", Table1[[#This Row],[price]]*$L$2, 1))</f>
        <v>462000</v>
      </c>
    </row>
    <row r="19023" spans="1:9" x14ac:dyDescent="0.25">
      <c r="A19023" s="2">
        <v>42676</v>
      </c>
      <c r="B19023" s="1">
        <f t="shared" si="594"/>
        <v>2016</v>
      </c>
      <c r="C19023" s="1">
        <f t="shared" si="595"/>
        <v>4</v>
      </c>
      <c r="D19023">
        <v>2603</v>
      </c>
      <c r="E19023" t="s">
        <v>37</v>
      </c>
      <c r="F19023" s="4">
        <v>530000</v>
      </c>
      <c r="G19023" t="s">
        <v>6</v>
      </c>
      <c r="H19023">
        <v>2</v>
      </c>
      <c r="I19023" s="4">
        <f>IF(E19023="Rhode Island", Table1[[#This Row],[price]]*$L$3, IF(E19023="Massachusetts", Table1[[#This Row],[price]]*$L$2, 1))</f>
        <v>530000</v>
      </c>
    </row>
    <row r="19024" spans="1:9" x14ac:dyDescent="0.25">
      <c r="A19024" s="2">
        <v>42676</v>
      </c>
      <c r="B19024" s="1">
        <f t="shared" si="594"/>
        <v>2016</v>
      </c>
      <c r="C19024" s="1">
        <f t="shared" si="595"/>
        <v>4</v>
      </c>
      <c r="D19024">
        <v>2612</v>
      </c>
      <c r="E19024" t="s">
        <v>37</v>
      </c>
      <c r="F19024" s="4">
        <v>575000</v>
      </c>
      <c r="G19024" t="s">
        <v>6</v>
      </c>
      <c r="H19024">
        <v>2</v>
      </c>
      <c r="I19024" s="4">
        <f>IF(E19024="Rhode Island", Table1[[#This Row],[price]]*$L$3, IF(E19024="Massachusetts", Table1[[#This Row],[price]]*$L$2, 1))</f>
        <v>575000</v>
      </c>
    </row>
    <row r="19025" spans="1:9" x14ac:dyDescent="0.25">
      <c r="A19025" s="2">
        <v>42676</v>
      </c>
      <c r="B19025" s="1">
        <f t="shared" si="594"/>
        <v>2016</v>
      </c>
      <c r="C19025" s="1">
        <f t="shared" si="595"/>
        <v>4</v>
      </c>
      <c r="D19025">
        <v>2604</v>
      </c>
      <c r="E19025" t="s">
        <v>37</v>
      </c>
      <c r="F19025" s="4">
        <v>845000</v>
      </c>
      <c r="G19025" t="s">
        <v>6</v>
      </c>
      <c r="H19025">
        <v>2</v>
      </c>
      <c r="I19025" s="4">
        <f>IF(E19025="Rhode Island", Table1[[#This Row],[price]]*$L$3, IF(E19025="Massachusetts", Table1[[#This Row],[price]]*$L$2, 1))</f>
        <v>845000</v>
      </c>
    </row>
    <row r="19026" spans="1:9" x14ac:dyDescent="0.25">
      <c r="A19026" s="2">
        <v>42677</v>
      </c>
      <c r="B19026" s="1">
        <f t="shared" si="594"/>
        <v>2016</v>
      </c>
      <c r="C19026" s="1">
        <f t="shared" si="595"/>
        <v>4</v>
      </c>
      <c r="D19026">
        <v>2617</v>
      </c>
      <c r="E19026" t="s">
        <v>37</v>
      </c>
      <c r="F19026" s="4">
        <v>258000</v>
      </c>
      <c r="G19026" t="s">
        <v>5</v>
      </c>
      <c r="H19026">
        <v>1</v>
      </c>
      <c r="I19026" s="4">
        <f>IF(E19026="Rhode Island", Table1[[#This Row],[price]]*$L$3, IF(E19026="Massachusetts", Table1[[#This Row],[price]]*$L$2, 1))</f>
        <v>258000</v>
      </c>
    </row>
    <row r="19027" spans="1:9" x14ac:dyDescent="0.25">
      <c r="A19027" s="2">
        <v>42677</v>
      </c>
      <c r="B19027" s="1">
        <f t="shared" si="594"/>
        <v>2016</v>
      </c>
      <c r="C19027" s="1">
        <f t="shared" si="595"/>
        <v>4</v>
      </c>
      <c r="D19027">
        <v>2602</v>
      </c>
      <c r="E19027" t="s">
        <v>37</v>
      </c>
      <c r="F19027" s="4">
        <v>360000</v>
      </c>
      <c r="G19027" t="s">
        <v>5</v>
      </c>
      <c r="H19027">
        <v>1</v>
      </c>
      <c r="I19027" s="4">
        <f>IF(E19027="Rhode Island", Table1[[#This Row],[price]]*$L$3, IF(E19027="Massachusetts", Table1[[#This Row],[price]]*$L$2, 1))</f>
        <v>360000</v>
      </c>
    </row>
    <row r="19028" spans="1:9" x14ac:dyDescent="0.25">
      <c r="A19028" s="2">
        <v>42677</v>
      </c>
      <c r="B19028" s="1">
        <f t="shared" si="594"/>
        <v>2016</v>
      </c>
      <c r="C19028" s="1">
        <f t="shared" si="595"/>
        <v>4</v>
      </c>
      <c r="D19028">
        <v>2914</v>
      </c>
      <c r="E19028" t="s">
        <v>36</v>
      </c>
      <c r="F19028" s="4">
        <v>362000</v>
      </c>
      <c r="G19028" t="s">
        <v>5</v>
      </c>
      <c r="H19028">
        <v>3</v>
      </c>
      <c r="I19028" s="4">
        <f>IF(E19028="Rhode Island", Table1[[#This Row],[price]]*$L$3, IF(E19028="Massachusetts", Table1[[#This Row],[price]]*$L$2, 1))</f>
        <v>362000</v>
      </c>
    </row>
    <row r="19029" spans="1:9" x14ac:dyDescent="0.25">
      <c r="A19029" s="2">
        <v>42677</v>
      </c>
      <c r="B19029" s="1">
        <f t="shared" si="594"/>
        <v>2016</v>
      </c>
      <c r="C19029" s="1">
        <f t="shared" si="595"/>
        <v>4</v>
      </c>
      <c r="D19029">
        <v>2913</v>
      </c>
      <c r="E19029" t="s">
        <v>36</v>
      </c>
      <c r="F19029" s="4">
        <v>415000</v>
      </c>
      <c r="G19029" t="s">
        <v>5</v>
      </c>
      <c r="H19029">
        <v>3</v>
      </c>
      <c r="I19029" s="4">
        <f>IF(E19029="Rhode Island", Table1[[#This Row],[price]]*$L$3, IF(E19029="Massachusetts", Table1[[#This Row],[price]]*$L$2, 1))</f>
        <v>415000</v>
      </c>
    </row>
    <row r="19030" spans="1:9" x14ac:dyDescent="0.25">
      <c r="A19030" s="2">
        <v>42677</v>
      </c>
      <c r="B19030" s="1">
        <f t="shared" si="594"/>
        <v>2016</v>
      </c>
      <c r="C19030" s="1">
        <f t="shared" si="595"/>
        <v>4</v>
      </c>
      <c r="D19030">
        <v>2904</v>
      </c>
      <c r="E19030" t="s">
        <v>36</v>
      </c>
      <c r="F19030" s="4">
        <v>435000</v>
      </c>
      <c r="G19030" t="s">
        <v>5</v>
      </c>
      <c r="H19030">
        <v>3</v>
      </c>
      <c r="I19030" s="4">
        <f>IF(E19030="Rhode Island", Table1[[#This Row],[price]]*$L$3, IF(E19030="Massachusetts", Table1[[#This Row],[price]]*$L$2, 1))</f>
        <v>435000</v>
      </c>
    </row>
    <row r="19031" spans="1:9" x14ac:dyDescent="0.25">
      <c r="A19031" s="2">
        <v>42677</v>
      </c>
      <c r="B19031" s="1">
        <f t="shared" si="594"/>
        <v>2016</v>
      </c>
      <c r="C19031" s="1">
        <f t="shared" si="595"/>
        <v>4</v>
      </c>
      <c r="D19031">
        <v>2615</v>
      </c>
      <c r="E19031" t="s">
        <v>37</v>
      </c>
      <c r="F19031" s="4">
        <v>462150</v>
      </c>
      <c r="G19031" t="s">
        <v>5</v>
      </c>
      <c r="H19031">
        <v>3</v>
      </c>
      <c r="I19031" s="4">
        <f>IF(E19031="Rhode Island", Table1[[#This Row],[price]]*$L$3, IF(E19031="Massachusetts", Table1[[#This Row],[price]]*$L$2, 1))</f>
        <v>462150</v>
      </c>
    </row>
    <row r="19032" spans="1:9" x14ac:dyDescent="0.25">
      <c r="A19032" s="2">
        <v>42677</v>
      </c>
      <c r="B19032" s="1">
        <f t="shared" si="594"/>
        <v>2016</v>
      </c>
      <c r="C19032" s="1">
        <f t="shared" si="595"/>
        <v>4</v>
      </c>
      <c r="D19032">
        <v>2615</v>
      </c>
      <c r="E19032" t="s">
        <v>37</v>
      </c>
      <c r="F19032" s="4">
        <v>502000</v>
      </c>
      <c r="G19032" t="s">
        <v>5</v>
      </c>
      <c r="H19032">
        <v>3</v>
      </c>
      <c r="I19032" s="4">
        <f>IF(E19032="Rhode Island", Table1[[#This Row],[price]]*$L$3, IF(E19032="Massachusetts", Table1[[#This Row],[price]]*$L$2, 1))</f>
        <v>502000</v>
      </c>
    </row>
    <row r="19033" spans="1:9" x14ac:dyDescent="0.25">
      <c r="A19033" s="2">
        <v>42677</v>
      </c>
      <c r="B19033" s="1">
        <f t="shared" si="594"/>
        <v>2016</v>
      </c>
      <c r="C19033" s="1">
        <f t="shared" si="595"/>
        <v>4</v>
      </c>
      <c r="D19033">
        <v>2914</v>
      </c>
      <c r="E19033" t="s">
        <v>36</v>
      </c>
      <c r="F19033" s="4">
        <v>517000</v>
      </c>
      <c r="G19033" t="s">
        <v>5</v>
      </c>
      <c r="H19033">
        <v>3</v>
      </c>
      <c r="I19033" s="4">
        <f>IF(E19033="Rhode Island", Table1[[#This Row],[price]]*$L$3, IF(E19033="Massachusetts", Table1[[#This Row],[price]]*$L$2, 1))</f>
        <v>517000</v>
      </c>
    </row>
    <row r="19034" spans="1:9" x14ac:dyDescent="0.25">
      <c r="A19034" s="2">
        <v>42677</v>
      </c>
      <c r="B19034" s="1">
        <f t="shared" si="594"/>
        <v>2016</v>
      </c>
      <c r="C19034" s="1">
        <f t="shared" si="595"/>
        <v>4</v>
      </c>
      <c r="D19034">
        <v>2617</v>
      </c>
      <c r="E19034" t="s">
        <v>37</v>
      </c>
      <c r="F19034" s="4">
        <v>526000</v>
      </c>
      <c r="G19034" t="s">
        <v>5</v>
      </c>
      <c r="H19034">
        <v>3</v>
      </c>
      <c r="I19034" s="4">
        <f>IF(E19034="Rhode Island", Table1[[#This Row],[price]]*$L$3, IF(E19034="Massachusetts", Table1[[#This Row],[price]]*$L$2, 1))</f>
        <v>526000</v>
      </c>
    </row>
    <row r="19035" spans="1:9" x14ac:dyDescent="0.25">
      <c r="A19035" s="2">
        <v>42677</v>
      </c>
      <c r="B19035" s="1">
        <f t="shared" si="594"/>
        <v>2016</v>
      </c>
      <c r="C19035" s="1">
        <f t="shared" si="595"/>
        <v>4</v>
      </c>
      <c r="D19035">
        <v>2611</v>
      </c>
      <c r="E19035" t="s">
        <v>37</v>
      </c>
      <c r="F19035" s="4">
        <v>576000</v>
      </c>
      <c r="G19035" t="s">
        <v>5</v>
      </c>
      <c r="H19035">
        <v>3</v>
      </c>
      <c r="I19035" s="4">
        <f>IF(E19035="Rhode Island", Table1[[#This Row],[price]]*$L$3, IF(E19035="Massachusetts", Table1[[#This Row],[price]]*$L$2, 1))</f>
        <v>576000</v>
      </c>
    </row>
    <row r="19036" spans="1:9" x14ac:dyDescent="0.25">
      <c r="A19036" s="2">
        <v>42677</v>
      </c>
      <c r="B19036" s="1">
        <f t="shared" si="594"/>
        <v>2016</v>
      </c>
      <c r="C19036" s="1">
        <f t="shared" si="595"/>
        <v>4</v>
      </c>
      <c r="D19036">
        <v>2914</v>
      </c>
      <c r="E19036" t="s">
        <v>36</v>
      </c>
      <c r="F19036" s="4">
        <v>620000</v>
      </c>
      <c r="G19036" t="s">
        <v>5</v>
      </c>
      <c r="H19036">
        <v>4</v>
      </c>
      <c r="I19036" s="4">
        <f>IF(E19036="Rhode Island", Table1[[#This Row],[price]]*$L$3, IF(E19036="Massachusetts", Table1[[#This Row],[price]]*$L$2, 1))</f>
        <v>620000</v>
      </c>
    </row>
    <row r="19037" spans="1:9" x14ac:dyDescent="0.25">
      <c r="A19037" s="2">
        <v>42677</v>
      </c>
      <c r="B19037" s="1">
        <f t="shared" si="594"/>
        <v>2016</v>
      </c>
      <c r="C19037" s="1">
        <f t="shared" si="595"/>
        <v>4</v>
      </c>
      <c r="D19037">
        <v>2906</v>
      </c>
      <c r="E19037" t="s">
        <v>36</v>
      </c>
      <c r="F19037" s="4">
        <v>650000</v>
      </c>
      <c r="G19037" t="s">
        <v>5</v>
      </c>
      <c r="H19037">
        <v>4</v>
      </c>
      <c r="I19037" s="4">
        <f>IF(E19037="Rhode Island", Table1[[#This Row],[price]]*$L$3, IF(E19037="Massachusetts", Table1[[#This Row],[price]]*$L$2, 1))</f>
        <v>650000</v>
      </c>
    </row>
    <row r="19038" spans="1:9" x14ac:dyDescent="0.25">
      <c r="A19038" s="2">
        <v>42677</v>
      </c>
      <c r="B19038" s="1">
        <f t="shared" si="594"/>
        <v>2016</v>
      </c>
      <c r="C19038" s="1">
        <f t="shared" si="595"/>
        <v>4</v>
      </c>
      <c r="D19038">
        <v>2914</v>
      </c>
      <c r="E19038" t="s">
        <v>36</v>
      </c>
      <c r="F19038" s="4">
        <v>650000</v>
      </c>
      <c r="G19038" t="s">
        <v>5</v>
      </c>
      <c r="H19038">
        <v>4</v>
      </c>
      <c r="I19038" s="4">
        <f>IF(E19038="Rhode Island", Table1[[#This Row],[price]]*$L$3, IF(E19038="Massachusetts", Table1[[#This Row],[price]]*$L$2, 1))</f>
        <v>650000</v>
      </c>
    </row>
    <row r="19039" spans="1:9" x14ac:dyDescent="0.25">
      <c r="A19039" s="2">
        <v>42677</v>
      </c>
      <c r="B19039" s="1">
        <f t="shared" si="594"/>
        <v>2016</v>
      </c>
      <c r="C19039" s="1">
        <f t="shared" si="595"/>
        <v>4</v>
      </c>
      <c r="D19039">
        <v>2913</v>
      </c>
      <c r="E19039" t="s">
        <v>36</v>
      </c>
      <c r="F19039" s="4">
        <v>670000</v>
      </c>
      <c r="G19039" t="s">
        <v>5</v>
      </c>
      <c r="H19039">
        <v>4</v>
      </c>
      <c r="I19039" s="4">
        <f>IF(E19039="Rhode Island", Table1[[#This Row],[price]]*$L$3, IF(E19039="Massachusetts", Table1[[#This Row],[price]]*$L$2, 1))</f>
        <v>670000</v>
      </c>
    </row>
    <row r="19040" spans="1:9" x14ac:dyDescent="0.25">
      <c r="A19040" s="2">
        <v>42677</v>
      </c>
      <c r="B19040" s="1">
        <f t="shared" si="594"/>
        <v>2016</v>
      </c>
      <c r="C19040" s="1">
        <f t="shared" si="595"/>
        <v>4</v>
      </c>
      <c r="D19040">
        <v>2912</v>
      </c>
      <c r="E19040" t="s">
        <v>36</v>
      </c>
      <c r="F19040" s="4">
        <v>691000</v>
      </c>
      <c r="G19040" t="s">
        <v>5</v>
      </c>
      <c r="H19040">
        <v>4</v>
      </c>
      <c r="I19040" s="4">
        <f>IF(E19040="Rhode Island", Table1[[#This Row],[price]]*$L$3, IF(E19040="Massachusetts", Table1[[#This Row],[price]]*$L$2, 1))</f>
        <v>691000</v>
      </c>
    </row>
    <row r="19041" spans="1:9" x14ac:dyDescent="0.25">
      <c r="A19041" s="2">
        <v>42677</v>
      </c>
      <c r="B19041" s="1">
        <f t="shared" si="594"/>
        <v>2016</v>
      </c>
      <c r="C19041" s="1">
        <f t="shared" si="595"/>
        <v>4</v>
      </c>
      <c r="D19041">
        <v>2913</v>
      </c>
      <c r="E19041" t="s">
        <v>36</v>
      </c>
      <c r="F19041" s="4">
        <v>700000</v>
      </c>
      <c r="G19041" t="s">
        <v>5</v>
      </c>
      <c r="H19041">
        <v>5</v>
      </c>
      <c r="I19041" s="4">
        <f>IF(E19041="Rhode Island", Table1[[#This Row],[price]]*$L$3, IF(E19041="Massachusetts", Table1[[#This Row],[price]]*$L$2, 1))</f>
        <v>700000</v>
      </c>
    </row>
    <row r="19042" spans="1:9" x14ac:dyDescent="0.25">
      <c r="A19042" s="2">
        <v>42677</v>
      </c>
      <c r="B19042" s="1">
        <f t="shared" si="594"/>
        <v>2016</v>
      </c>
      <c r="C19042" s="1">
        <f t="shared" si="595"/>
        <v>4</v>
      </c>
      <c r="D19042">
        <v>2905</v>
      </c>
      <c r="E19042" t="s">
        <v>36</v>
      </c>
      <c r="F19042" s="4">
        <v>735000</v>
      </c>
      <c r="G19042" t="s">
        <v>5</v>
      </c>
      <c r="H19042">
        <v>4</v>
      </c>
      <c r="I19042" s="4">
        <f>IF(E19042="Rhode Island", Table1[[#This Row],[price]]*$L$3, IF(E19042="Massachusetts", Table1[[#This Row],[price]]*$L$2, 1))</f>
        <v>735000</v>
      </c>
    </row>
    <row r="19043" spans="1:9" x14ac:dyDescent="0.25">
      <c r="A19043" s="2">
        <v>42677</v>
      </c>
      <c r="B19043" s="1">
        <f t="shared" si="594"/>
        <v>2016</v>
      </c>
      <c r="C19043" s="1">
        <f t="shared" si="595"/>
        <v>4</v>
      </c>
      <c r="D19043">
        <v>2607</v>
      </c>
      <c r="E19043" t="s">
        <v>37</v>
      </c>
      <c r="F19043" s="4">
        <v>770000</v>
      </c>
      <c r="G19043" t="s">
        <v>5</v>
      </c>
      <c r="H19043">
        <v>3</v>
      </c>
      <c r="I19043" s="4">
        <f>IF(E19043="Rhode Island", Table1[[#This Row],[price]]*$L$3, IF(E19043="Massachusetts", Table1[[#This Row],[price]]*$L$2, 1))</f>
        <v>770000</v>
      </c>
    </row>
    <row r="19044" spans="1:9" x14ac:dyDescent="0.25">
      <c r="A19044" s="2">
        <v>42677</v>
      </c>
      <c r="B19044" s="1">
        <f t="shared" si="594"/>
        <v>2016</v>
      </c>
      <c r="C19044" s="1">
        <f t="shared" si="595"/>
        <v>4</v>
      </c>
      <c r="D19044">
        <v>2612</v>
      </c>
      <c r="E19044" t="s">
        <v>37</v>
      </c>
      <c r="F19044" s="4">
        <v>1445000</v>
      </c>
      <c r="G19044" t="s">
        <v>5</v>
      </c>
      <c r="H19044">
        <v>4</v>
      </c>
      <c r="I19044" s="4">
        <f>IF(E19044="Rhode Island", Table1[[#This Row],[price]]*$L$3, IF(E19044="Massachusetts", Table1[[#This Row],[price]]*$L$2, 1))</f>
        <v>1445000</v>
      </c>
    </row>
    <row r="19045" spans="1:9" x14ac:dyDescent="0.25">
      <c r="A19045" s="2">
        <v>42677</v>
      </c>
      <c r="B19045" s="1">
        <f t="shared" si="594"/>
        <v>2016</v>
      </c>
      <c r="C19045" s="1">
        <f t="shared" si="595"/>
        <v>4</v>
      </c>
      <c r="D19045">
        <v>2620</v>
      </c>
      <c r="E19045" t="s">
        <v>37</v>
      </c>
      <c r="F19045" s="4">
        <v>185000</v>
      </c>
      <c r="G19045" t="s">
        <v>6</v>
      </c>
      <c r="H19045">
        <v>2</v>
      </c>
      <c r="I19045" s="4">
        <f>IF(E19045="Rhode Island", Table1[[#This Row],[price]]*$L$3, IF(E19045="Massachusetts", Table1[[#This Row],[price]]*$L$2, 1))</f>
        <v>185000</v>
      </c>
    </row>
    <row r="19046" spans="1:9" x14ac:dyDescent="0.25">
      <c r="A19046" s="2">
        <v>42677</v>
      </c>
      <c r="B19046" s="1">
        <f t="shared" si="594"/>
        <v>2016</v>
      </c>
      <c r="C19046" s="1">
        <f t="shared" si="595"/>
        <v>4</v>
      </c>
      <c r="D19046">
        <v>2604</v>
      </c>
      <c r="E19046" t="s">
        <v>37</v>
      </c>
      <c r="F19046" s="4">
        <v>392500</v>
      </c>
      <c r="G19046" t="s">
        <v>6</v>
      </c>
      <c r="H19046">
        <v>1</v>
      </c>
      <c r="I19046" s="4">
        <f>IF(E19046="Rhode Island", Table1[[#This Row],[price]]*$L$3, IF(E19046="Massachusetts", Table1[[#This Row],[price]]*$L$2, 1))</f>
        <v>392500</v>
      </c>
    </row>
    <row r="19047" spans="1:9" x14ac:dyDescent="0.25">
      <c r="A19047" s="2">
        <v>42677</v>
      </c>
      <c r="B19047" s="1">
        <f t="shared" si="594"/>
        <v>2016</v>
      </c>
      <c r="C19047" s="1">
        <f t="shared" si="595"/>
        <v>4</v>
      </c>
      <c r="D19047">
        <v>2606</v>
      </c>
      <c r="E19047" t="s">
        <v>37</v>
      </c>
      <c r="F19047" s="4">
        <v>399000</v>
      </c>
      <c r="G19047" t="s">
        <v>6</v>
      </c>
      <c r="H19047">
        <v>2</v>
      </c>
      <c r="I19047" s="4">
        <f>IF(E19047="Rhode Island", Table1[[#This Row],[price]]*$L$3, IF(E19047="Massachusetts", Table1[[#This Row],[price]]*$L$2, 1))</f>
        <v>399000</v>
      </c>
    </row>
    <row r="19048" spans="1:9" x14ac:dyDescent="0.25">
      <c r="A19048" s="2">
        <v>42677</v>
      </c>
      <c r="B19048" s="1">
        <f t="shared" si="594"/>
        <v>2016</v>
      </c>
      <c r="C19048" s="1">
        <f t="shared" si="595"/>
        <v>4</v>
      </c>
      <c r="D19048">
        <v>2600</v>
      </c>
      <c r="E19048" t="s">
        <v>37</v>
      </c>
      <c r="F19048" s="4">
        <v>830000</v>
      </c>
      <c r="G19048" t="s">
        <v>6</v>
      </c>
      <c r="H19048">
        <v>2</v>
      </c>
      <c r="I19048" s="4">
        <f>IF(E19048="Rhode Island", Table1[[#This Row],[price]]*$L$3, IF(E19048="Massachusetts", Table1[[#This Row],[price]]*$L$2, 1))</f>
        <v>830000</v>
      </c>
    </row>
    <row r="19049" spans="1:9" x14ac:dyDescent="0.25">
      <c r="A19049" s="2">
        <v>42678</v>
      </c>
      <c r="B19049" s="1">
        <f t="shared" si="594"/>
        <v>2016</v>
      </c>
      <c r="C19049" s="1">
        <f t="shared" si="595"/>
        <v>4</v>
      </c>
      <c r="D19049">
        <v>2914</v>
      </c>
      <c r="E19049" t="s">
        <v>36</v>
      </c>
      <c r="F19049" s="4">
        <v>445000</v>
      </c>
      <c r="G19049" t="s">
        <v>5</v>
      </c>
      <c r="H19049">
        <v>3</v>
      </c>
      <c r="I19049" s="4">
        <f>IF(E19049="Rhode Island", Table1[[#This Row],[price]]*$L$3, IF(E19049="Massachusetts", Table1[[#This Row],[price]]*$L$2, 1))</f>
        <v>445000</v>
      </c>
    </row>
    <row r="19050" spans="1:9" x14ac:dyDescent="0.25">
      <c r="A19050" s="2">
        <v>42678</v>
      </c>
      <c r="B19050" s="1">
        <f t="shared" si="594"/>
        <v>2016</v>
      </c>
      <c r="C19050" s="1">
        <f t="shared" si="595"/>
        <v>4</v>
      </c>
      <c r="D19050">
        <v>2902</v>
      </c>
      <c r="E19050" t="s">
        <v>36</v>
      </c>
      <c r="F19050" s="4">
        <v>451000</v>
      </c>
      <c r="G19050" t="s">
        <v>5</v>
      </c>
      <c r="H19050">
        <v>3</v>
      </c>
      <c r="I19050" s="4">
        <f>IF(E19050="Rhode Island", Table1[[#This Row],[price]]*$L$3, IF(E19050="Massachusetts", Table1[[#This Row],[price]]*$L$2, 1))</f>
        <v>451000</v>
      </c>
    </row>
    <row r="19051" spans="1:9" x14ac:dyDescent="0.25">
      <c r="A19051" s="2">
        <v>42678</v>
      </c>
      <c r="B19051" s="1">
        <f t="shared" si="594"/>
        <v>2016</v>
      </c>
      <c r="C19051" s="1">
        <f t="shared" si="595"/>
        <v>4</v>
      </c>
      <c r="D19051">
        <v>2602</v>
      </c>
      <c r="E19051" t="s">
        <v>37</v>
      </c>
      <c r="F19051" s="4">
        <v>500000</v>
      </c>
      <c r="G19051" t="s">
        <v>5</v>
      </c>
      <c r="H19051">
        <v>3</v>
      </c>
      <c r="I19051" s="4">
        <f>IF(E19051="Rhode Island", Table1[[#This Row],[price]]*$L$3, IF(E19051="Massachusetts", Table1[[#This Row],[price]]*$L$2, 1))</f>
        <v>500000</v>
      </c>
    </row>
    <row r="19052" spans="1:9" x14ac:dyDescent="0.25">
      <c r="A19052" s="2">
        <v>42678</v>
      </c>
      <c r="B19052" s="1">
        <f t="shared" si="594"/>
        <v>2016</v>
      </c>
      <c r="C19052" s="1">
        <f t="shared" si="595"/>
        <v>4</v>
      </c>
      <c r="D19052">
        <v>2615</v>
      </c>
      <c r="E19052" t="s">
        <v>37</v>
      </c>
      <c r="F19052" s="4">
        <v>505000</v>
      </c>
      <c r="G19052" t="s">
        <v>5</v>
      </c>
      <c r="H19052">
        <v>4</v>
      </c>
      <c r="I19052" s="4">
        <f>IF(E19052="Rhode Island", Table1[[#This Row],[price]]*$L$3, IF(E19052="Massachusetts", Table1[[#This Row],[price]]*$L$2, 1))</f>
        <v>505000</v>
      </c>
    </row>
    <row r="19053" spans="1:9" x14ac:dyDescent="0.25">
      <c r="A19053" s="2">
        <v>42678</v>
      </c>
      <c r="B19053" s="1">
        <f t="shared" si="594"/>
        <v>2016</v>
      </c>
      <c r="C19053" s="1">
        <f t="shared" si="595"/>
        <v>4</v>
      </c>
      <c r="D19053">
        <v>2913</v>
      </c>
      <c r="E19053" t="s">
        <v>36</v>
      </c>
      <c r="F19053" s="4">
        <v>512000</v>
      </c>
      <c r="G19053" t="s">
        <v>5</v>
      </c>
      <c r="H19053">
        <v>3</v>
      </c>
      <c r="I19053" s="4">
        <f>IF(E19053="Rhode Island", Table1[[#This Row],[price]]*$L$3, IF(E19053="Massachusetts", Table1[[#This Row],[price]]*$L$2, 1))</f>
        <v>512000</v>
      </c>
    </row>
    <row r="19054" spans="1:9" x14ac:dyDescent="0.25">
      <c r="A19054" s="2">
        <v>42678</v>
      </c>
      <c r="B19054" s="1">
        <f t="shared" si="594"/>
        <v>2016</v>
      </c>
      <c r="C19054" s="1">
        <f t="shared" si="595"/>
        <v>4</v>
      </c>
      <c r="D19054">
        <v>2914</v>
      </c>
      <c r="E19054" t="s">
        <v>36</v>
      </c>
      <c r="F19054" s="4">
        <v>630000</v>
      </c>
      <c r="G19054" t="s">
        <v>5</v>
      </c>
      <c r="H19054">
        <v>4</v>
      </c>
      <c r="I19054" s="4">
        <f>IF(E19054="Rhode Island", Table1[[#This Row],[price]]*$L$3, IF(E19054="Massachusetts", Table1[[#This Row],[price]]*$L$2, 1))</f>
        <v>630000</v>
      </c>
    </row>
    <row r="19055" spans="1:9" x14ac:dyDescent="0.25">
      <c r="A19055" s="2">
        <v>42678</v>
      </c>
      <c r="B19055" s="1">
        <f t="shared" si="594"/>
        <v>2016</v>
      </c>
      <c r="C19055" s="1">
        <f t="shared" si="595"/>
        <v>4</v>
      </c>
      <c r="D19055">
        <v>2903</v>
      </c>
      <c r="E19055" t="s">
        <v>36</v>
      </c>
      <c r="F19055" s="4">
        <v>652000</v>
      </c>
      <c r="G19055" t="s">
        <v>5</v>
      </c>
      <c r="H19055">
        <v>4</v>
      </c>
      <c r="I19055" s="4">
        <f>IF(E19055="Rhode Island", Table1[[#This Row],[price]]*$L$3, IF(E19055="Massachusetts", Table1[[#This Row],[price]]*$L$2, 1))</f>
        <v>652000</v>
      </c>
    </row>
    <row r="19056" spans="1:9" x14ac:dyDescent="0.25">
      <c r="A19056" s="2">
        <v>42678</v>
      </c>
      <c r="B19056" s="1">
        <f t="shared" si="594"/>
        <v>2016</v>
      </c>
      <c r="C19056" s="1">
        <f t="shared" si="595"/>
        <v>4</v>
      </c>
      <c r="D19056">
        <v>2611</v>
      </c>
      <c r="E19056" t="s">
        <v>37</v>
      </c>
      <c r="F19056" s="4">
        <v>665000</v>
      </c>
      <c r="G19056" t="s">
        <v>5</v>
      </c>
      <c r="H19056">
        <v>4</v>
      </c>
      <c r="I19056" s="4">
        <f>IF(E19056="Rhode Island", Table1[[#This Row],[price]]*$L$3, IF(E19056="Massachusetts", Table1[[#This Row],[price]]*$L$2, 1))</f>
        <v>665000</v>
      </c>
    </row>
    <row r="19057" spans="1:9" x14ac:dyDescent="0.25">
      <c r="A19057" s="2">
        <v>42678</v>
      </c>
      <c r="B19057" s="1">
        <f t="shared" si="594"/>
        <v>2016</v>
      </c>
      <c r="C19057" s="1">
        <f t="shared" si="595"/>
        <v>4</v>
      </c>
      <c r="D19057">
        <v>2914</v>
      </c>
      <c r="E19057" t="s">
        <v>36</v>
      </c>
      <c r="F19057" s="4">
        <v>678000</v>
      </c>
      <c r="G19057" t="s">
        <v>5</v>
      </c>
      <c r="H19057">
        <v>4</v>
      </c>
      <c r="I19057" s="4">
        <f>IF(E19057="Rhode Island", Table1[[#This Row],[price]]*$L$3, IF(E19057="Massachusetts", Table1[[#This Row],[price]]*$L$2, 1))</f>
        <v>678000</v>
      </c>
    </row>
    <row r="19058" spans="1:9" x14ac:dyDescent="0.25">
      <c r="A19058" s="2">
        <v>42678</v>
      </c>
      <c r="B19058" s="1">
        <f t="shared" si="594"/>
        <v>2016</v>
      </c>
      <c r="C19058" s="1">
        <f t="shared" si="595"/>
        <v>4</v>
      </c>
      <c r="D19058">
        <v>2602</v>
      </c>
      <c r="E19058" t="s">
        <v>37</v>
      </c>
      <c r="F19058" s="4">
        <v>740000</v>
      </c>
      <c r="G19058" t="s">
        <v>5</v>
      </c>
      <c r="H19058">
        <v>3</v>
      </c>
      <c r="I19058" s="4">
        <f>IF(E19058="Rhode Island", Table1[[#This Row],[price]]*$L$3, IF(E19058="Massachusetts", Table1[[#This Row],[price]]*$L$2, 1))</f>
        <v>740000</v>
      </c>
    </row>
    <row r="19059" spans="1:9" x14ac:dyDescent="0.25">
      <c r="A19059" s="2">
        <v>42678</v>
      </c>
      <c r="B19059" s="1">
        <f t="shared" si="594"/>
        <v>2016</v>
      </c>
      <c r="C19059" s="1">
        <f t="shared" si="595"/>
        <v>4</v>
      </c>
      <c r="D19059">
        <v>2913</v>
      </c>
      <c r="E19059" t="s">
        <v>36</v>
      </c>
      <c r="F19059" s="4">
        <v>1200000</v>
      </c>
      <c r="G19059" t="s">
        <v>5</v>
      </c>
      <c r="H19059">
        <v>5</v>
      </c>
      <c r="I19059" s="4">
        <f>IF(E19059="Rhode Island", Table1[[#This Row],[price]]*$L$3, IF(E19059="Massachusetts", Table1[[#This Row],[price]]*$L$2, 1))</f>
        <v>1200000</v>
      </c>
    </row>
    <row r="19060" spans="1:9" x14ac:dyDescent="0.25">
      <c r="A19060" s="2">
        <v>42678</v>
      </c>
      <c r="B19060" s="1">
        <f t="shared" si="594"/>
        <v>2016</v>
      </c>
      <c r="C19060" s="1">
        <f t="shared" si="595"/>
        <v>4</v>
      </c>
      <c r="D19060">
        <v>2606</v>
      </c>
      <c r="E19060" t="s">
        <v>37</v>
      </c>
      <c r="F19060" s="4">
        <v>318000</v>
      </c>
      <c r="G19060" t="s">
        <v>6</v>
      </c>
      <c r="H19060">
        <v>2</v>
      </c>
      <c r="I19060" s="4">
        <f>IF(E19060="Rhode Island", Table1[[#This Row],[price]]*$L$3, IF(E19060="Massachusetts", Table1[[#This Row],[price]]*$L$2, 1))</f>
        <v>318000</v>
      </c>
    </row>
    <row r="19061" spans="1:9" x14ac:dyDescent="0.25">
      <c r="A19061" s="2">
        <v>42678</v>
      </c>
      <c r="B19061" s="1">
        <f t="shared" si="594"/>
        <v>2016</v>
      </c>
      <c r="C19061" s="1">
        <f t="shared" si="595"/>
        <v>4</v>
      </c>
      <c r="D19061">
        <v>2617</v>
      </c>
      <c r="E19061" t="s">
        <v>37</v>
      </c>
      <c r="F19061" s="4">
        <v>384950</v>
      </c>
      <c r="G19061" t="s">
        <v>6</v>
      </c>
      <c r="H19061">
        <v>2</v>
      </c>
      <c r="I19061" s="4">
        <f>IF(E19061="Rhode Island", Table1[[#This Row],[price]]*$L$3, IF(E19061="Massachusetts", Table1[[#This Row],[price]]*$L$2, 1))</f>
        <v>384950</v>
      </c>
    </row>
    <row r="19062" spans="1:9" x14ac:dyDescent="0.25">
      <c r="A19062" s="2">
        <v>42678</v>
      </c>
      <c r="B19062" s="1">
        <f t="shared" si="594"/>
        <v>2016</v>
      </c>
      <c r="C19062" s="1">
        <f t="shared" si="595"/>
        <v>4</v>
      </c>
      <c r="D19062">
        <v>2912</v>
      </c>
      <c r="E19062" t="s">
        <v>36</v>
      </c>
      <c r="F19062" s="4">
        <v>409950</v>
      </c>
      <c r="G19062" t="s">
        <v>6</v>
      </c>
      <c r="H19062">
        <v>2</v>
      </c>
      <c r="I19062" s="4">
        <f>IF(E19062="Rhode Island", Table1[[#This Row],[price]]*$L$3, IF(E19062="Massachusetts", Table1[[#This Row],[price]]*$L$2, 1))</f>
        <v>409950</v>
      </c>
    </row>
    <row r="19063" spans="1:9" x14ac:dyDescent="0.25">
      <c r="A19063" s="2">
        <v>42678</v>
      </c>
      <c r="B19063" s="1">
        <f t="shared" si="594"/>
        <v>2016</v>
      </c>
      <c r="C19063" s="1">
        <f t="shared" si="595"/>
        <v>4</v>
      </c>
      <c r="D19063">
        <v>2603</v>
      </c>
      <c r="E19063" t="s">
        <v>37</v>
      </c>
      <c r="F19063" s="4">
        <v>517500</v>
      </c>
      <c r="G19063" t="s">
        <v>6</v>
      </c>
      <c r="H19063">
        <v>2</v>
      </c>
      <c r="I19063" s="4">
        <f>IF(E19063="Rhode Island", Table1[[#This Row],[price]]*$L$3, IF(E19063="Massachusetts", Table1[[#This Row],[price]]*$L$2, 1))</f>
        <v>517500</v>
      </c>
    </row>
    <row r="19064" spans="1:9" x14ac:dyDescent="0.25">
      <c r="A19064" s="2">
        <v>42679</v>
      </c>
      <c r="B19064" s="1">
        <f t="shared" si="594"/>
        <v>2016</v>
      </c>
      <c r="C19064" s="1">
        <f t="shared" si="595"/>
        <v>4</v>
      </c>
      <c r="D19064">
        <v>2902</v>
      </c>
      <c r="E19064" t="s">
        <v>36</v>
      </c>
      <c r="F19064" s="4">
        <v>460000</v>
      </c>
      <c r="G19064" t="s">
        <v>5</v>
      </c>
      <c r="H19064">
        <v>3</v>
      </c>
      <c r="I19064" s="4">
        <f>IF(E19064="Rhode Island", Table1[[#This Row],[price]]*$L$3, IF(E19064="Massachusetts", Table1[[#This Row],[price]]*$L$2, 1))</f>
        <v>460000</v>
      </c>
    </row>
    <row r="19065" spans="1:9" x14ac:dyDescent="0.25">
      <c r="A19065" s="2">
        <v>42679</v>
      </c>
      <c r="B19065" s="1">
        <f t="shared" si="594"/>
        <v>2016</v>
      </c>
      <c r="C19065" s="1">
        <f t="shared" si="595"/>
        <v>4</v>
      </c>
      <c r="D19065">
        <v>2614</v>
      </c>
      <c r="E19065" t="s">
        <v>37</v>
      </c>
      <c r="F19065" s="4">
        <v>531000</v>
      </c>
      <c r="G19065" t="s">
        <v>5</v>
      </c>
      <c r="H19065">
        <v>4</v>
      </c>
      <c r="I19065" s="4">
        <f>IF(E19065="Rhode Island", Table1[[#This Row],[price]]*$L$3, IF(E19065="Massachusetts", Table1[[#This Row],[price]]*$L$2, 1))</f>
        <v>531000</v>
      </c>
    </row>
    <row r="19066" spans="1:9" x14ac:dyDescent="0.25">
      <c r="A19066" s="2">
        <v>42679</v>
      </c>
      <c r="B19066" s="1">
        <f t="shared" si="594"/>
        <v>2016</v>
      </c>
      <c r="C19066" s="1">
        <f t="shared" si="595"/>
        <v>4</v>
      </c>
      <c r="D19066">
        <v>2615</v>
      </c>
      <c r="E19066" t="s">
        <v>37</v>
      </c>
      <c r="F19066" s="4">
        <v>560500</v>
      </c>
      <c r="G19066" t="s">
        <v>5</v>
      </c>
      <c r="H19066">
        <v>4</v>
      </c>
      <c r="I19066" s="4">
        <f>IF(E19066="Rhode Island", Table1[[#This Row],[price]]*$L$3, IF(E19066="Massachusetts", Table1[[#This Row],[price]]*$L$2, 1))</f>
        <v>560500</v>
      </c>
    </row>
    <row r="19067" spans="1:9" x14ac:dyDescent="0.25">
      <c r="A19067" s="2">
        <v>42679</v>
      </c>
      <c r="B19067" s="1">
        <f t="shared" si="594"/>
        <v>2016</v>
      </c>
      <c r="C19067" s="1">
        <f t="shared" si="595"/>
        <v>4</v>
      </c>
      <c r="D19067">
        <v>2615</v>
      </c>
      <c r="E19067" t="s">
        <v>37</v>
      </c>
      <c r="F19067" s="4">
        <v>600000</v>
      </c>
      <c r="G19067" t="s">
        <v>5</v>
      </c>
      <c r="H19067">
        <v>3</v>
      </c>
      <c r="I19067" s="4">
        <f>IF(E19067="Rhode Island", Table1[[#This Row],[price]]*$L$3, IF(E19067="Massachusetts", Table1[[#This Row],[price]]*$L$2, 1))</f>
        <v>600000</v>
      </c>
    </row>
    <row r="19068" spans="1:9" x14ac:dyDescent="0.25">
      <c r="A19068" s="2">
        <v>42679</v>
      </c>
      <c r="B19068" s="1">
        <f t="shared" si="594"/>
        <v>2016</v>
      </c>
      <c r="C19068" s="1">
        <f t="shared" si="595"/>
        <v>4</v>
      </c>
      <c r="D19068">
        <v>2905</v>
      </c>
      <c r="E19068" t="s">
        <v>36</v>
      </c>
      <c r="F19068" s="4">
        <v>600000</v>
      </c>
      <c r="G19068" t="s">
        <v>5</v>
      </c>
      <c r="H19068">
        <v>4</v>
      </c>
      <c r="I19068" s="4">
        <f>IF(E19068="Rhode Island", Table1[[#This Row],[price]]*$L$3, IF(E19068="Massachusetts", Table1[[#This Row],[price]]*$L$2, 1))</f>
        <v>600000</v>
      </c>
    </row>
    <row r="19069" spans="1:9" x14ac:dyDescent="0.25">
      <c r="A19069" s="2">
        <v>42679</v>
      </c>
      <c r="B19069" s="1">
        <f t="shared" si="594"/>
        <v>2016</v>
      </c>
      <c r="C19069" s="1">
        <f t="shared" si="595"/>
        <v>4</v>
      </c>
      <c r="D19069">
        <v>2617</v>
      </c>
      <c r="E19069" t="s">
        <v>37</v>
      </c>
      <c r="F19069" s="4">
        <v>640000</v>
      </c>
      <c r="G19069" t="s">
        <v>5</v>
      </c>
      <c r="H19069">
        <v>4</v>
      </c>
      <c r="I19069" s="4">
        <f>IF(E19069="Rhode Island", Table1[[#This Row],[price]]*$L$3, IF(E19069="Massachusetts", Table1[[#This Row],[price]]*$L$2, 1))</f>
        <v>640000</v>
      </c>
    </row>
    <row r="19070" spans="1:9" x14ac:dyDescent="0.25">
      <c r="A19070" s="2">
        <v>42679</v>
      </c>
      <c r="B19070" s="1">
        <f t="shared" si="594"/>
        <v>2016</v>
      </c>
      <c r="C19070" s="1">
        <f t="shared" si="595"/>
        <v>4</v>
      </c>
      <c r="D19070">
        <v>2904</v>
      </c>
      <c r="E19070" t="s">
        <v>36</v>
      </c>
      <c r="F19070" s="4">
        <v>660000</v>
      </c>
      <c r="G19070" t="s">
        <v>5</v>
      </c>
      <c r="H19070">
        <v>4</v>
      </c>
      <c r="I19070" s="4">
        <f>IF(E19070="Rhode Island", Table1[[#This Row],[price]]*$L$3, IF(E19070="Massachusetts", Table1[[#This Row],[price]]*$L$2, 1))</f>
        <v>660000</v>
      </c>
    </row>
    <row r="19071" spans="1:9" x14ac:dyDescent="0.25">
      <c r="A19071" s="2">
        <v>42679</v>
      </c>
      <c r="B19071" s="1">
        <f t="shared" si="594"/>
        <v>2016</v>
      </c>
      <c r="C19071" s="1">
        <f t="shared" si="595"/>
        <v>4</v>
      </c>
      <c r="D19071">
        <v>2611</v>
      </c>
      <c r="E19071" t="s">
        <v>37</v>
      </c>
      <c r="F19071" s="4">
        <v>671000</v>
      </c>
      <c r="G19071" t="s">
        <v>5</v>
      </c>
      <c r="H19071">
        <v>3</v>
      </c>
      <c r="I19071" s="4">
        <f>IF(E19071="Rhode Island", Table1[[#This Row],[price]]*$L$3, IF(E19071="Massachusetts", Table1[[#This Row],[price]]*$L$2, 1))</f>
        <v>671000</v>
      </c>
    </row>
    <row r="19072" spans="1:9" x14ac:dyDescent="0.25">
      <c r="A19072" s="2">
        <v>42679</v>
      </c>
      <c r="B19072" s="1">
        <f t="shared" si="594"/>
        <v>2016</v>
      </c>
      <c r="C19072" s="1">
        <f t="shared" si="595"/>
        <v>4</v>
      </c>
      <c r="D19072">
        <v>2602</v>
      </c>
      <c r="E19072" t="s">
        <v>37</v>
      </c>
      <c r="F19072" s="4">
        <v>725000</v>
      </c>
      <c r="G19072" t="s">
        <v>5</v>
      </c>
      <c r="H19072">
        <v>3</v>
      </c>
      <c r="I19072" s="4">
        <f>IF(E19072="Rhode Island", Table1[[#This Row],[price]]*$L$3, IF(E19072="Massachusetts", Table1[[#This Row],[price]]*$L$2, 1))</f>
        <v>725000</v>
      </c>
    </row>
    <row r="19073" spans="1:9" x14ac:dyDescent="0.25">
      <c r="A19073" s="2">
        <v>42679</v>
      </c>
      <c r="B19073" s="1">
        <f t="shared" si="594"/>
        <v>2016</v>
      </c>
      <c r="C19073" s="1">
        <f t="shared" si="595"/>
        <v>4</v>
      </c>
      <c r="D19073">
        <v>2615</v>
      </c>
      <c r="E19073" t="s">
        <v>37</v>
      </c>
      <c r="F19073" s="4">
        <v>735000</v>
      </c>
      <c r="G19073" t="s">
        <v>5</v>
      </c>
      <c r="H19073">
        <v>5</v>
      </c>
      <c r="I19073" s="4">
        <f>IF(E19073="Rhode Island", Table1[[#This Row],[price]]*$L$3, IF(E19073="Massachusetts", Table1[[#This Row],[price]]*$L$2, 1))</f>
        <v>735000</v>
      </c>
    </row>
    <row r="19074" spans="1:9" x14ac:dyDescent="0.25">
      <c r="A19074" s="2">
        <v>42679</v>
      </c>
      <c r="B19074" s="1">
        <f t="shared" ref="B19074:B19137" si="596">YEAR(A19074)</f>
        <v>2016</v>
      </c>
      <c r="C19074" s="1">
        <f t="shared" ref="C19074:C19137" si="597">ROUNDUP(MONTH(A19074)/3,0)</f>
        <v>4</v>
      </c>
      <c r="D19074">
        <v>2614</v>
      </c>
      <c r="E19074" t="s">
        <v>37</v>
      </c>
      <c r="F19074" s="4">
        <v>735000</v>
      </c>
      <c r="G19074" t="s">
        <v>5</v>
      </c>
      <c r="H19074">
        <v>3</v>
      </c>
      <c r="I19074" s="4">
        <f>IF(E19074="Rhode Island", Table1[[#This Row],[price]]*$L$3, IF(E19074="Massachusetts", Table1[[#This Row],[price]]*$L$2, 1))</f>
        <v>735000</v>
      </c>
    </row>
    <row r="19075" spans="1:9" x14ac:dyDescent="0.25">
      <c r="A19075" s="2">
        <v>42679</v>
      </c>
      <c r="B19075" s="1">
        <f t="shared" si="596"/>
        <v>2016</v>
      </c>
      <c r="C19075" s="1">
        <f t="shared" si="597"/>
        <v>4</v>
      </c>
      <c r="D19075">
        <v>2602</v>
      </c>
      <c r="E19075" t="s">
        <v>37</v>
      </c>
      <c r="F19075" s="4">
        <v>785000</v>
      </c>
      <c r="G19075" t="s">
        <v>5</v>
      </c>
      <c r="H19075">
        <v>3</v>
      </c>
      <c r="I19075" s="4">
        <f>IF(E19075="Rhode Island", Table1[[#This Row],[price]]*$L$3, IF(E19075="Massachusetts", Table1[[#This Row],[price]]*$L$2, 1))</f>
        <v>785000</v>
      </c>
    </row>
    <row r="19076" spans="1:9" x14ac:dyDescent="0.25">
      <c r="A19076" s="2">
        <v>42679</v>
      </c>
      <c r="B19076" s="1">
        <f t="shared" si="596"/>
        <v>2016</v>
      </c>
      <c r="C19076" s="1">
        <f t="shared" si="597"/>
        <v>4</v>
      </c>
      <c r="D19076">
        <v>2607</v>
      </c>
      <c r="E19076" t="s">
        <v>37</v>
      </c>
      <c r="F19076" s="4">
        <v>810000</v>
      </c>
      <c r="G19076" t="s">
        <v>5</v>
      </c>
      <c r="H19076">
        <v>5</v>
      </c>
      <c r="I19076" s="4">
        <f>IF(E19076="Rhode Island", Table1[[#This Row],[price]]*$L$3, IF(E19076="Massachusetts", Table1[[#This Row],[price]]*$L$2, 1))</f>
        <v>810000</v>
      </c>
    </row>
    <row r="19077" spans="1:9" x14ac:dyDescent="0.25">
      <c r="A19077" s="2">
        <v>42679</v>
      </c>
      <c r="B19077" s="1">
        <f t="shared" si="596"/>
        <v>2016</v>
      </c>
      <c r="C19077" s="1">
        <f t="shared" si="597"/>
        <v>4</v>
      </c>
      <c r="D19077">
        <v>2604</v>
      </c>
      <c r="E19077" t="s">
        <v>37</v>
      </c>
      <c r="F19077" s="4">
        <v>828500</v>
      </c>
      <c r="G19077" t="s">
        <v>5</v>
      </c>
      <c r="H19077">
        <v>3</v>
      </c>
      <c r="I19077" s="4">
        <f>IF(E19077="Rhode Island", Table1[[#This Row],[price]]*$L$3, IF(E19077="Massachusetts", Table1[[#This Row],[price]]*$L$2, 1))</f>
        <v>828500</v>
      </c>
    </row>
    <row r="19078" spans="1:9" x14ac:dyDescent="0.25">
      <c r="A19078" s="2">
        <v>42679</v>
      </c>
      <c r="B19078" s="1">
        <f t="shared" si="596"/>
        <v>2016</v>
      </c>
      <c r="C19078" s="1">
        <f t="shared" si="597"/>
        <v>4</v>
      </c>
      <c r="D19078">
        <v>2905</v>
      </c>
      <c r="E19078" t="s">
        <v>36</v>
      </c>
      <c r="F19078" s="4">
        <v>830000</v>
      </c>
      <c r="G19078" t="s">
        <v>5</v>
      </c>
      <c r="H19078">
        <v>4</v>
      </c>
      <c r="I19078" s="4">
        <f>IF(E19078="Rhode Island", Table1[[#This Row],[price]]*$L$3, IF(E19078="Massachusetts", Table1[[#This Row],[price]]*$L$2, 1))</f>
        <v>830000</v>
      </c>
    </row>
    <row r="19079" spans="1:9" x14ac:dyDescent="0.25">
      <c r="A19079" s="2">
        <v>42679</v>
      </c>
      <c r="B19079" s="1">
        <f t="shared" si="596"/>
        <v>2016</v>
      </c>
      <c r="C19079" s="1">
        <f t="shared" si="597"/>
        <v>4</v>
      </c>
      <c r="D19079">
        <v>2600</v>
      </c>
      <c r="E19079" t="s">
        <v>37</v>
      </c>
      <c r="F19079" s="4">
        <v>870000</v>
      </c>
      <c r="G19079" t="s">
        <v>5</v>
      </c>
      <c r="H19079">
        <v>3</v>
      </c>
      <c r="I19079" s="4">
        <f>IF(E19079="Rhode Island", Table1[[#This Row],[price]]*$L$3, IF(E19079="Massachusetts", Table1[[#This Row],[price]]*$L$2, 1))</f>
        <v>870000</v>
      </c>
    </row>
    <row r="19080" spans="1:9" x14ac:dyDescent="0.25">
      <c r="A19080" s="2">
        <v>42679</v>
      </c>
      <c r="B19080" s="1">
        <f t="shared" si="596"/>
        <v>2016</v>
      </c>
      <c r="C19080" s="1">
        <f t="shared" si="597"/>
        <v>4</v>
      </c>
      <c r="D19080">
        <v>2602</v>
      </c>
      <c r="E19080" t="s">
        <v>37</v>
      </c>
      <c r="F19080" s="4">
        <v>955000</v>
      </c>
      <c r="G19080" t="s">
        <v>5</v>
      </c>
      <c r="H19080">
        <v>3</v>
      </c>
      <c r="I19080" s="4">
        <f>IF(E19080="Rhode Island", Table1[[#This Row],[price]]*$L$3, IF(E19080="Massachusetts", Table1[[#This Row],[price]]*$L$2, 1))</f>
        <v>955000</v>
      </c>
    </row>
    <row r="19081" spans="1:9" x14ac:dyDescent="0.25">
      <c r="A19081" s="2">
        <v>42679</v>
      </c>
      <c r="B19081" s="1">
        <f t="shared" si="596"/>
        <v>2016</v>
      </c>
      <c r="C19081" s="1">
        <f t="shared" si="597"/>
        <v>4</v>
      </c>
      <c r="D19081">
        <v>2612</v>
      </c>
      <c r="E19081" t="s">
        <v>37</v>
      </c>
      <c r="F19081" s="4">
        <v>965000</v>
      </c>
      <c r="G19081" t="s">
        <v>5</v>
      </c>
      <c r="H19081">
        <v>4</v>
      </c>
      <c r="I19081" s="4">
        <f>IF(E19081="Rhode Island", Table1[[#This Row],[price]]*$L$3, IF(E19081="Massachusetts", Table1[[#This Row],[price]]*$L$2, 1))</f>
        <v>965000</v>
      </c>
    </row>
    <row r="19082" spans="1:9" x14ac:dyDescent="0.25">
      <c r="A19082" s="2">
        <v>42679</v>
      </c>
      <c r="B19082" s="1">
        <f t="shared" si="596"/>
        <v>2016</v>
      </c>
      <c r="C19082" s="1">
        <f t="shared" si="597"/>
        <v>4</v>
      </c>
      <c r="D19082">
        <v>2606</v>
      </c>
      <c r="E19082" t="s">
        <v>37</v>
      </c>
      <c r="F19082" s="4">
        <v>995000</v>
      </c>
      <c r="G19082" t="s">
        <v>5</v>
      </c>
      <c r="H19082">
        <v>4</v>
      </c>
      <c r="I19082" s="4">
        <f>IF(E19082="Rhode Island", Table1[[#This Row],[price]]*$L$3, IF(E19082="Massachusetts", Table1[[#This Row],[price]]*$L$2, 1))</f>
        <v>995000</v>
      </c>
    </row>
    <row r="19083" spans="1:9" x14ac:dyDescent="0.25">
      <c r="A19083" s="2">
        <v>42679</v>
      </c>
      <c r="B19083" s="1">
        <f t="shared" si="596"/>
        <v>2016</v>
      </c>
      <c r="C19083" s="1">
        <f t="shared" si="597"/>
        <v>4</v>
      </c>
      <c r="D19083">
        <v>2614</v>
      </c>
      <c r="E19083" t="s">
        <v>37</v>
      </c>
      <c r="F19083" s="4">
        <v>995000</v>
      </c>
      <c r="G19083" t="s">
        <v>5</v>
      </c>
      <c r="H19083">
        <v>4</v>
      </c>
      <c r="I19083" s="4">
        <f>IF(E19083="Rhode Island", Table1[[#This Row],[price]]*$L$3, IF(E19083="Massachusetts", Table1[[#This Row],[price]]*$L$2, 1))</f>
        <v>995000</v>
      </c>
    </row>
    <row r="19084" spans="1:9" x14ac:dyDescent="0.25">
      <c r="A19084" s="2">
        <v>42679</v>
      </c>
      <c r="B19084" s="1">
        <f t="shared" si="596"/>
        <v>2016</v>
      </c>
      <c r="C19084" s="1">
        <f t="shared" si="597"/>
        <v>4</v>
      </c>
      <c r="D19084">
        <v>2602</v>
      </c>
      <c r="E19084" t="s">
        <v>37</v>
      </c>
      <c r="F19084" s="4">
        <v>1040000</v>
      </c>
      <c r="G19084" t="s">
        <v>5</v>
      </c>
      <c r="H19084">
        <v>4</v>
      </c>
      <c r="I19084" s="4">
        <f>IF(E19084="Rhode Island", Table1[[#This Row],[price]]*$L$3, IF(E19084="Massachusetts", Table1[[#This Row],[price]]*$L$2, 1))</f>
        <v>1040000</v>
      </c>
    </row>
    <row r="19085" spans="1:9" x14ac:dyDescent="0.25">
      <c r="A19085" s="2">
        <v>42679</v>
      </c>
      <c r="B19085" s="1">
        <f t="shared" si="596"/>
        <v>2016</v>
      </c>
      <c r="C19085" s="1">
        <f t="shared" si="597"/>
        <v>4</v>
      </c>
      <c r="D19085">
        <v>2606</v>
      </c>
      <c r="E19085" t="s">
        <v>37</v>
      </c>
      <c r="F19085" s="4">
        <v>1050000</v>
      </c>
      <c r="G19085" t="s">
        <v>5</v>
      </c>
      <c r="H19085">
        <v>4</v>
      </c>
      <c r="I19085" s="4">
        <f>IF(E19085="Rhode Island", Table1[[#This Row],[price]]*$L$3, IF(E19085="Massachusetts", Table1[[#This Row],[price]]*$L$2, 1))</f>
        <v>1050000</v>
      </c>
    </row>
    <row r="19086" spans="1:9" x14ac:dyDescent="0.25">
      <c r="A19086" s="2">
        <v>42679</v>
      </c>
      <c r="B19086" s="1">
        <f t="shared" si="596"/>
        <v>2016</v>
      </c>
      <c r="C19086" s="1">
        <f t="shared" si="597"/>
        <v>4</v>
      </c>
      <c r="D19086">
        <v>2605</v>
      </c>
      <c r="E19086" t="s">
        <v>37</v>
      </c>
      <c r="F19086" s="4">
        <v>1075000</v>
      </c>
      <c r="G19086" t="s">
        <v>5</v>
      </c>
      <c r="H19086">
        <v>4</v>
      </c>
      <c r="I19086" s="4">
        <f>IF(E19086="Rhode Island", Table1[[#This Row],[price]]*$L$3, IF(E19086="Massachusetts", Table1[[#This Row],[price]]*$L$2, 1))</f>
        <v>1075000</v>
      </c>
    </row>
    <row r="19087" spans="1:9" x14ac:dyDescent="0.25">
      <c r="A19087" s="2">
        <v>42679</v>
      </c>
      <c r="B19087" s="1">
        <f t="shared" si="596"/>
        <v>2016</v>
      </c>
      <c r="C19087" s="1">
        <f t="shared" si="597"/>
        <v>4</v>
      </c>
      <c r="D19087">
        <v>2600</v>
      </c>
      <c r="E19087" t="s">
        <v>37</v>
      </c>
      <c r="F19087" s="4">
        <v>1123000</v>
      </c>
      <c r="G19087" t="s">
        <v>5</v>
      </c>
      <c r="H19087">
        <v>3</v>
      </c>
      <c r="I19087" s="4">
        <f>IF(E19087="Rhode Island", Table1[[#This Row],[price]]*$L$3, IF(E19087="Massachusetts", Table1[[#This Row],[price]]*$L$2, 1))</f>
        <v>1123000</v>
      </c>
    </row>
    <row r="19088" spans="1:9" x14ac:dyDescent="0.25">
      <c r="A19088" s="2">
        <v>42679</v>
      </c>
      <c r="B19088" s="1">
        <f t="shared" si="596"/>
        <v>2016</v>
      </c>
      <c r="C19088" s="1">
        <f t="shared" si="597"/>
        <v>4</v>
      </c>
      <c r="D19088">
        <v>2912</v>
      </c>
      <c r="E19088" t="s">
        <v>36</v>
      </c>
      <c r="F19088" s="4">
        <v>1255000</v>
      </c>
      <c r="G19088" t="s">
        <v>5</v>
      </c>
      <c r="H19088">
        <v>4</v>
      </c>
      <c r="I19088" s="4">
        <f>IF(E19088="Rhode Island", Table1[[#This Row],[price]]*$L$3, IF(E19088="Massachusetts", Table1[[#This Row],[price]]*$L$2, 1))</f>
        <v>1255000</v>
      </c>
    </row>
    <row r="19089" spans="1:9" x14ac:dyDescent="0.25">
      <c r="A19089" s="2">
        <v>42679</v>
      </c>
      <c r="B19089" s="1">
        <f t="shared" si="596"/>
        <v>2016</v>
      </c>
      <c r="C19089" s="1">
        <f t="shared" si="597"/>
        <v>4</v>
      </c>
      <c r="D19089">
        <v>2612</v>
      </c>
      <c r="E19089" t="s">
        <v>37</v>
      </c>
      <c r="F19089" s="4">
        <v>1260000</v>
      </c>
      <c r="G19089" t="s">
        <v>5</v>
      </c>
      <c r="H19089">
        <v>2</v>
      </c>
      <c r="I19089" s="4">
        <f>IF(E19089="Rhode Island", Table1[[#This Row],[price]]*$L$3, IF(E19089="Massachusetts", Table1[[#This Row],[price]]*$L$2, 1))</f>
        <v>1260000</v>
      </c>
    </row>
    <row r="19090" spans="1:9" x14ac:dyDescent="0.25">
      <c r="A19090" s="2">
        <v>42679</v>
      </c>
      <c r="B19090" s="1">
        <f t="shared" si="596"/>
        <v>2016</v>
      </c>
      <c r="C19090" s="1">
        <f t="shared" si="597"/>
        <v>4</v>
      </c>
      <c r="D19090">
        <v>2600</v>
      </c>
      <c r="E19090" t="s">
        <v>37</v>
      </c>
      <c r="F19090" s="4">
        <v>1308000</v>
      </c>
      <c r="G19090" t="s">
        <v>5</v>
      </c>
      <c r="H19090">
        <v>4</v>
      </c>
      <c r="I19090" s="4">
        <f>IF(E19090="Rhode Island", Table1[[#This Row],[price]]*$L$3, IF(E19090="Massachusetts", Table1[[#This Row],[price]]*$L$2, 1))</f>
        <v>1308000</v>
      </c>
    </row>
    <row r="19091" spans="1:9" x14ac:dyDescent="0.25">
      <c r="A19091" s="2">
        <v>42679</v>
      </c>
      <c r="B19091" s="1">
        <f t="shared" si="596"/>
        <v>2016</v>
      </c>
      <c r="C19091" s="1">
        <f t="shared" si="597"/>
        <v>4</v>
      </c>
      <c r="D19091">
        <v>2614</v>
      </c>
      <c r="E19091" t="s">
        <v>37</v>
      </c>
      <c r="F19091" s="4">
        <v>1400000</v>
      </c>
      <c r="G19091" t="s">
        <v>5</v>
      </c>
      <c r="H19091">
        <v>5</v>
      </c>
      <c r="I19091" s="4">
        <f>IF(E19091="Rhode Island", Table1[[#This Row],[price]]*$L$3, IF(E19091="Massachusetts", Table1[[#This Row],[price]]*$L$2, 1))</f>
        <v>1400000</v>
      </c>
    </row>
    <row r="19092" spans="1:9" x14ac:dyDescent="0.25">
      <c r="A19092" s="2">
        <v>42679</v>
      </c>
      <c r="B19092" s="1">
        <f t="shared" si="596"/>
        <v>2016</v>
      </c>
      <c r="C19092" s="1">
        <f t="shared" si="597"/>
        <v>4</v>
      </c>
      <c r="D19092">
        <v>2606</v>
      </c>
      <c r="E19092" t="s">
        <v>37</v>
      </c>
      <c r="F19092" s="4">
        <v>1495000</v>
      </c>
      <c r="G19092" t="s">
        <v>5</v>
      </c>
      <c r="H19092">
        <v>4</v>
      </c>
      <c r="I19092" s="4">
        <f>IF(E19092="Rhode Island", Table1[[#This Row],[price]]*$L$3, IF(E19092="Massachusetts", Table1[[#This Row],[price]]*$L$2, 1))</f>
        <v>1495000</v>
      </c>
    </row>
    <row r="19093" spans="1:9" x14ac:dyDescent="0.25">
      <c r="A19093" s="2">
        <v>42679</v>
      </c>
      <c r="B19093" s="1">
        <f t="shared" si="596"/>
        <v>2016</v>
      </c>
      <c r="C19093" s="1">
        <f t="shared" si="597"/>
        <v>4</v>
      </c>
      <c r="D19093">
        <v>2612</v>
      </c>
      <c r="E19093" t="s">
        <v>37</v>
      </c>
      <c r="F19093" s="4">
        <v>1660000</v>
      </c>
      <c r="G19093" t="s">
        <v>5</v>
      </c>
      <c r="H19093">
        <v>4</v>
      </c>
      <c r="I19093" s="4">
        <f>IF(E19093="Rhode Island", Table1[[#This Row],[price]]*$L$3, IF(E19093="Massachusetts", Table1[[#This Row],[price]]*$L$2, 1))</f>
        <v>1660000</v>
      </c>
    </row>
    <row r="19094" spans="1:9" x14ac:dyDescent="0.25">
      <c r="A19094" s="2">
        <v>42679</v>
      </c>
      <c r="B19094" s="1">
        <f t="shared" si="596"/>
        <v>2016</v>
      </c>
      <c r="C19094" s="1">
        <f t="shared" si="597"/>
        <v>4</v>
      </c>
      <c r="D19094">
        <v>2604</v>
      </c>
      <c r="E19094" t="s">
        <v>37</v>
      </c>
      <c r="F19094" s="4">
        <v>1810000</v>
      </c>
      <c r="G19094" t="s">
        <v>5</v>
      </c>
      <c r="H19094">
        <v>3</v>
      </c>
      <c r="I19094" s="4">
        <f>IF(E19094="Rhode Island", Table1[[#This Row],[price]]*$L$3, IF(E19094="Massachusetts", Table1[[#This Row],[price]]*$L$2, 1))</f>
        <v>1810000</v>
      </c>
    </row>
    <row r="19095" spans="1:9" x14ac:dyDescent="0.25">
      <c r="A19095" s="2">
        <v>42679</v>
      </c>
      <c r="B19095" s="1">
        <f t="shared" si="596"/>
        <v>2016</v>
      </c>
      <c r="C19095" s="1">
        <f t="shared" si="597"/>
        <v>4</v>
      </c>
      <c r="D19095">
        <v>2617</v>
      </c>
      <c r="E19095" t="s">
        <v>37</v>
      </c>
      <c r="F19095" s="4">
        <v>305000</v>
      </c>
      <c r="G19095" t="s">
        <v>6</v>
      </c>
      <c r="H19095">
        <v>1</v>
      </c>
      <c r="I19095" s="4">
        <f>IF(E19095="Rhode Island", Table1[[#This Row],[price]]*$L$3, IF(E19095="Massachusetts", Table1[[#This Row],[price]]*$L$2, 1))</f>
        <v>305000</v>
      </c>
    </row>
    <row r="19096" spans="1:9" x14ac:dyDescent="0.25">
      <c r="A19096" s="2">
        <v>42679</v>
      </c>
      <c r="B19096" s="1">
        <f t="shared" si="596"/>
        <v>2016</v>
      </c>
      <c r="C19096" s="1">
        <f t="shared" si="597"/>
        <v>4</v>
      </c>
      <c r="D19096">
        <v>2604</v>
      </c>
      <c r="E19096" t="s">
        <v>37</v>
      </c>
      <c r="F19096" s="4">
        <v>710000</v>
      </c>
      <c r="G19096" t="s">
        <v>6</v>
      </c>
      <c r="H19096">
        <v>2</v>
      </c>
      <c r="I19096" s="4">
        <f>IF(E19096="Rhode Island", Table1[[#This Row],[price]]*$L$3, IF(E19096="Massachusetts", Table1[[#This Row],[price]]*$L$2, 1))</f>
        <v>710000</v>
      </c>
    </row>
    <row r="19097" spans="1:9" x14ac:dyDescent="0.25">
      <c r="A19097" s="2">
        <v>42680</v>
      </c>
      <c r="B19097" s="1">
        <f t="shared" si="596"/>
        <v>2016</v>
      </c>
      <c r="C19097" s="1">
        <f t="shared" si="597"/>
        <v>4</v>
      </c>
      <c r="D19097">
        <v>2914</v>
      </c>
      <c r="E19097" t="s">
        <v>36</v>
      </c>
      <c r="F19097" s="4">
        <v>640000</v>
      </c>
      <c r="G19097" t="s">
        <v>5</v>
      </c>
      <c r="H19097">
        <v>4</v>
      </c>
      <c r="I19097" s="4">
        <f>IF(E19097="Rhode Island", Table1[[#This Row],[price]]*$L$3, IF(E19097="Massachusetts", Table1[[#This Row],[price]]*$L$2, 1))</f>
        <v>640000</v>
      </c>
    </row>
    <row r="19098" spans="1:9" x14ac:dyDescent="0.25">
      <c r="A19098" s="2">
        <v>42681</v>
      </c>
      <c r="B19098" s="1">
        <f t="shared" si="596"/>
        <v>2016</v>
      </c>
      <c r="C19098" s="1">
        <f t="shared" si="597"/>
        <v>4</v>
      </c>
      <c r="D19098">
        <v>2904</v>
      </c>
      <c r="E19098" t="s">
        <v>36</v>
      </c>
      <c r="F19098" s="4">
        <v>604000</v>
      </c>
      <c r="G19098" t="s">
        <v>5</v>
      </c>
      <c r="H19098">
        <v>4</v>
      </c>
      <c r="I19098" s="4">
        <f>IF(E19098="Rhode Island", Table1[[#This Row],[price]]*$L$3, IF(E19098="Massachusetts", Table1[[#This Row],[price]]*$L$2, 1))</f>
        <v>604000</v>
      </c>
    </row>
    <row r="19099" spans="1:9" x14ac:dyDescent="0.25">
      <c r="A19099" s="2">
        <v>42681</v>
      </c>
      <c r="B19099" s="1">
        <f t="shared" si="596"/>
        <v>2016</v>
      </c>
      <c r="C19099" s="1">
        <f t="shared" si="597"/>
        <v>4</v>
      </c>
      <c r="D19099">
        <v>2914</v>
      </c>
      <c r="E19099" t="s">
        <v>36</v>
      </c>
      <c r="F19099" s="4">
        <v>605000</v>
      </c>
      <c r="G19099" t="s">
        <v>5</v>
      </c>
      <c r="H19099">
        <v>4</v>
      </c>
      <c r="I19099" s="4">
        <f>IF(E19099="Rhode Island", Table1[[#This Row],[price]]*$L$3, IF(E19099="Massachusetts", Table1[[#This Row],[price]]*$L$2, 1))</f>
        <v>605000</v>
      </c>
    </row>
    <row r="19100" spans="1:9" x14ac:dyDescent="0.25">
      <c r="A19100" s="2">
        <v>42681</v>
      </c>
      <c r="B19100" s="1">
        <f t="shared" si="596"/>
        <v>2016</v>
      </c>
      <c r="C19100" s="1">
        <f t="shared" si="597"/>
        <v>4</v>
      </c>
      <c r="D19100">
        <v>2914</v>
      </c>
      <c r="E19100" t="s">
        <v>36</v>
      </c>
      <c r="F19100" s="4">
        <v>625000</v>
      </c>
      <c r="G19100" t="s">
        <v>5</v>
      </c>
      <c r="H19100">
        <v>3</v>
      </c>
      <c r="I19100" s="4">
        <f>IF(E19100="Rhode Island", Table1[[#This Row],[price]]*$L$3, IF(E19100="Massachusetts", Table1[[#This Row],[price]]*$L$2, 1))</f>
        <v>625000</v>
      </c>
    </row>
    <row r="19101" spans="1:9" x14ac:dyDescent="0.25">
      <c r="A19101" s="2">
        <v>42681</v>
      </c>
      <c r="B19101" s="1">
        <f t="shared" si="596"/>
        <v>2016</v>
      </c>
      <c r="C19101" s="1">
        <f t="shared" si="597"/>
        <v>4</v>
      </c>
      <c r="D19101">
        <v>2611</v>
      </c>
      <c r="E19101" t="s">
        <v>37</v>
      </c>
      <c r="F19101" s="4">
        <v>650000</v>
      </c>
      <c r="G19101" t="s">
        <v>5</v>
      </c>
      <c r="H19101">
        <v>3</v>
      </c>
      <c r="I19101" s="4">
        <f>IF(E19101="Rhode Island", Table1[[#This Row],[price]]*$L$3, IF(E19101="Massachusetts", Table1[[#This Row],[price]]*$L$2, 1))</f>
        <v>650000</v>
      </c>
    </row>
    <row r="19102" spans="1:9" x14ac:dyDescent="0.25">
      <c r="A19102" s="2">
        <v>42681</v>
      </c>
      <c r="B19102" s="1">
        <f t="shared" si="596"/>
        <v>2016</v>
      </c>
      <c r="C19102" s="1">
        <f t="shared" si="597"/>
        <v>4</v>
      </c>
      <c r="D19102">
        <v>2604</v>
      </c>
      <c r="E19102" t="s">
        <v>37</v>
      </c>
      <c r="F19102" s="4">
        <v>661000</v>
      </c>
      <c r="G19102" t="s">
        <v>5</v>
      </c>
      <c r="H19102">
        <v>2</v>
      </c>
      <c r="I19102" s="4">
        <f>IF(E19102="Rhode Island", Table1[[#This Row],[price]]*$L$3, IF(E19102="Massachusetts", Table1[[#This Row],[price]]*$L$2, 1))</f>
        <v>661000</v>
      </c>
    </row>
    <row r="19103" spans="1:9" x14ac:dyDescent="0.25">
      <c r="A19103" s="2">
        <v>42681</v>
      </c>
      <c r="B19103" s="1">
        <f t="shared" si="596"/>
        <v>2016</v>
      </c>
      <c r="C19103" s="1">
        <f t="shared" si="597"/>
        <v>4</v>
      </c>
      <c r="D19103">
        <v>2611</v>
      </c>
      <c r="E19103" t="s">
        <v>37</v>
      </c>
      <c r="F19103" s="4">
        <v>803000</v>
      </c>
      <c r="G19103" t="s">
        <v>5</v>
      </c>
      <c r="H19103">
        <v>4</v>
      </c>
      <c r="I19103" s="4">
        <f>IF(E19103="Rhode Island", Table1[[#This Row],[price]]*$L$3, IF(E19103="Massachusetts", Table1[[#This Row],[price]]*$L$2, 1))</f>
        <v>803000</v>
      </c>
    </row>
    <row r="19104" spans="1:9" x14ac:dyDescent="0.25">
      <c r="A19104" s="2">
        <v>42681</v>
      </c>
      <c r="B19104" s="1">
        <f t="shared" si="596"/>
        <v>2016</v>
      </c>
      <c r="C19104" s="1">
        <f t="shared" si="597"/>
        <v>4</v>
      </c>
      <c r="D19104">
        <v>2603</v>
      </c>
      <c r="E19104" t="s">
        <v>37</v>
      </c>
      <c r="F19104" s="4">
        <v>1840000</v>
      </c>
      <c r="G19104" t="s">
        <v>5</v>
      </c>
      <c r="H19104">
        <v>5</v>
      </c>
      <c r="I19104" s="4">
        <f>IF(E19104="Rhode Island", Table1[[#This Row],[price]]*$L$3, IF(E19104="Massachusetts", Table1[[#This Row],[price]]*$L$2, 1))</f>
        <v>1840000</v>
      </c>
    </row>
    <row r="19105" spans="1:9" x14ac:dyDescent="0.25">
      <c r="A19105" s="2">
        <v>42681</v>
      </c>
      <c r="B19105" s="1">
        <f t="shared" si="596"/>
        <v>2016</v>
      </c>
      <c r="C19105" s="1">
        <f t="shared" si="597"/>
        <v>4</v>
      </c>
      <c r="D19105">
        <v>2912</v>
      </c>
      <c r="E19105" t="s">
        <v>36</v>
      </c>
      <c r="F19105" s="4">
        <v>419950</v>
      </c>
      <c r="G19105" t="s">
        <v>6</v>
      </c>
      <c r="H19105">
        <v>2</v>
      </c>
      <c r="I19105" s="4">
        <f>IF(E19105="Rhode Island", Table1[[#This Row],[price]]*$L$3, IF(E19105="Massachusetts", Table1[[#This Row],[price]]*$L$2, 1))</f>
        <v>419950</v>
      </c>
    </row>
    <row r="19106" spans="1:9" x14ac:dyDescent="0.25">
      <c r="A19106" s="2">
        <v>42682</v>
      </c>
      <c r="B19106" s="1">
        <f t="shared" si="596"/>
        <v>2016</v>
      </c>
      <c r="C19106" s="1">
        <f t="shared" si="597"/>
        <v>4</v>
      </c>
      <c r="D19106">
        <v>2913</v>
      </c>
      <c r="E19106" t="s">
        <v>36</v>
      </c>
      <c r="F19106" s="4">
        <v>465000</v>
      </c>
      <c r="G19106" t="s">
        <v>5</v>
      </c>
      <c r="H19106">
        <v>0</v>
      </c>
      <c r="I19106" s="4">
        <f>IF(E19106="Rhode Island", Table1[[#This Row],[price]]*$L$3, IF(E19106="Massachusetts", Table1[[#This Row],[price]]*$L$2, 1))</f>
        <v>465000</v>
      </c>
    </row>
    <row r="19107" spans="1:9" x14ac:dyDescent="0.25">
      <c r="A19107" s="2">
        <v>42682</v>
      </c>
      <c r="B19107" s="1">
        <f t="shared" si="596"/>
        <v>2016</v>
      </c>
      <c r="C19107" s="1">
        <f t="shared" si="597"/>
        <v>4</v>
      </c>
      <c r="D19107">
        <v>2615</v>
      </c>
      <c r="E19107" t="s">
        <v>37</v>
      </c>
      <c r="F19107" s="4">
        <v>525000</v>
      </c>
      <c r="G19107" t="s">
        <v>5</v>
      </c>
      <c r="H19107">
        <v>4</v>
      </c>
      <c r="I19107" s="4">
        <f>IF(E19107="Rhode Island", Table1[[#This Row],[price]]*$L$3, IF(E19107="Massachusetts", Table1[[#This Row],[price]]*$L$2, 1))</f>
        <v>525000</v>
      </c>
    </row>
    <row r="19108" spans="1:9" x14ac:dyDescent="0.25">
      <c r="A19108" s="2">
        <v>42682</v>
      </c>
      <c r="B19108" s="1">
        <f t="shared" si="596"/>
        <v>2016</v>
      </c>
      <c r="C19108" s="1">
        <f t="shared" si="597"/>
        <v>4</v>
      </c>
      <c r="D19108">
        <v>2903</v>
      </c>
      <c r="E19108" t="s">
        <v>36</v>
      </c>
      <c r="F19108" s="4">
        <v>685000</v>
      </c>
      <c r="G19108" t="s">
        <v>5</v>
      </c>
      <c r="H19108">
        <v>4</v>
      </c>
      <c r="I19108" s="4">
        <f>IF(E19108="Rhode Island", Table1[[#This Row],[price]]*$L$3, IF(E19108="Massachusetts", Table1[[#This Row],[price]]*$L$2, 1))</f>
        <v>685000</v>
      </c>
    </row>
    <row r="19109" spans="1:9" x14ac:dyDescent="0.25">
      <c r="A19109" s="2">
        <v>42682</v>
      </c>
      <c r="B19109" s="1">
        <f t="shared" si="596"/>
        <v>2016</v>
      </c>
      <c r="C19109" s="1">
        <f t="shared" si="597"/>
        <v>4</v>
      </c>
      <c r="D19109">
        <v>2607</v>
      </c>
      <c r="E19109" t="s">
        <v>37</v>
      </c>
      <c r="F19109" s="4">
        <v>808000</v>
      </c>
      <c r="G19109" t="s">
        <v>5</v>
      </c>
      <c r="H19109">
        <v>5</v>
      </c>
      <c r="I19109" s="4">
        <f>IF(E19109="Rhode Island", Table1[[#This Row],[price]]*$L$3, IF(E19109="Massachusetts", Table1[[#This Row],[price]]*$L$2, 1))</f>
        <v>808000</v>
      </c>
    </row>
    <row r="19110" spans="1:9" x14ac:dyDescent="0.25">
      <c r="A19110" s="2">
        <v>42682</v>
      </c>
      <c r="B19110" s="1">
        <f t="shared" si="596"/>
        <v>2016</v>
      </c>
      <c r="C19110" s="1">
        <f t="shared" si="597"/>
        <v>4</v>
      </c>
      <c r="D19110">
        <v>2604</v>
      </c>
      <c r="E19110" t="s">
        <v>37</v>
      </c>
      <c r="F19110" s="4">
        <v>950000</v>
      </c>
      <c r="G19110" t="s">
        <v>5</v>
      </c>
      <c r="H19110">
        <v>2</v>
      </c>
      <c r="I19110" s="4">
        <f>IF(E19110="Rhode Island", Table1[[#This Row],[price]]*$L$3, IF(E19110="Massachusetts", Table1[[#This Row],[price]]*$L$2, 1))</f>
        <v>950000</v>
      </c>
    </row>
    <row r="19111" spans="1:9" x14ac:dyDescent="0.25">
      <c r="A19111" s="2">
        <v>42682</v>
      </c>
      <c r="B19111" s="1">
        <f t="shared" si="596"/>
        <v>2016</v>
      </c>
      <c r="C19111" s="1">
        <f t="shared" si="597"/>
        <v>4</v>
      </c>
      <c r="D19111">
        <v>2914</v>
      </c>
      <c r="E19111" t="s">
        <v>36</v>
      </c>
      <c r="F19111" s="4">
        <v>960000</v>
      </c>
      <c r="G19111" t="s">
        <v>5</v>
      </c>
      <c r="H19111">
        <v>4</v>
      </c>
      <c r="I19111" s="4">
        <f>IF(E19111="Rhode Island", Table1[[#This Row],[price]]*$L$3, IF(E19111="Massachusetts", Table1[[#This Row],[price]]*$L$2, 1))</f>
        <v>960000</v>
      </c>
    </row>
    <row r="19112" spans="1:9" x14ac:dyDescent="0.25">
      <c r="A19112" s="2">
        <v>42682</v>
      </c>
      <c r="B19112" s="1">
        <f t="shared" si="596"/>
        <v>2016</v>
      </c>
      <c r="C19112" s="1">
        <f t="shared" si="597"/>
        <v>4</v>
      </c>
      <c r="D19112">
        <v>2912</v>
      </c>
      <c r="E19112" t="s">
        <v>36</v>
      </c>
      <c r="F19112" s="4">
        <v>359950</v>
      </c>
      <c r="G19112" t="s">
        <v>6</v>
      </c>
      <c r="H19112">
        <v>2</v>
      </c>
      <c r="I19112" s="4">
        <f>IF(E19112="Rhode Island", Table1[[#This Row],[price]]*$L$3, IF(E19112="Massachusetts", Table1[[#This Row],[price]]*$L$2, 1))</f>
        <v>359950</v>
      </c>
    </row>
    <row r="19113" spans="1:9" x14ac:dyDescent="0.25">
      <c r="A19113" s="2">
        <v>42682</v>
      </c>
      <c r="B19113" s="1">
        <f t="shared" si="596"/>
        <v>2016</v>
      </c>
      <c r="C19113" s="1">
        <f t="shared" si="597"/>
        <v>4</v>
      </c>
      <c r="D19113">
        <v>2601</v>
      </c>
      <c r="E19113" t="s">
        <v>37</v>
      </c>
      <c r="F19113" s="4">
        <v>400000</v>
      </c>
      <c r="G19113" t="s">
        <v>6</v>
      </c>
      <c r="H19113">
        <v>1</v>
      </c>
      <c r="I19113" s="4">
        <f>IF(E19113="Rhode Island", Table1[[#This Row],[price]]*$L$3, IF(E19113="Massachusetts", Table1[[#This Row],[price]]*$L$2, 1))</f>
        <v>400000</v>
      </c>
    </row>
    <row r="19114" spans="1:9" x14ac:dyDescent="0.25">
      <c r="A19114" s="2">
        <v>42682</v>
      </c>
      <c r="B19114" s="1">
        <f t="shared" si="596"/>
        <v>2016</v>
      </c>
      <c r="C19114" s="1">
        <f t="shared" si="597"/>
        <v>4</v>
      </c>
      <c r="D19114">
        <v>2604</v>
      </c>
      <c r="E19114" t="s">
        <v>37</v>
      </c>
      <c r="F19114" s="4">
        <v>614500</v>
      </c>
      <c r="G19114" t="s">
        <v>6</v>
      </c>
      <c r="H19114">
        <v>3</v>
      </c>
      <c r="I19114" s="4">
        <f>IF(E19114="Rhode Island", Table1[[#This Row],[price]]*$L$3, IF(E19114="Massachusetts", Table1[[#This Row],[price]]*$L$2, 1))</f>
        <v>614500</v>
      </c>
    </row>
    <row r="19115" spans="1:9" x14ac:dyDescent="0.25">
      <c r="A19115" s="2">
        <v>42683</v>
      </c>
      <c r="B19115" s="1">
        <f t="shared" si="596"/>
        <v>2016</v>
      </c>
      <c r="C19115" s="1">
        <f t="shared" si="597"/>
        <v>4</v>
      </c>
      <c r="D19115">
        <v>2913</v>
      </c>
      <c r="E19115" t="s">
        <v>36</v>
      </c>
      <c r="F19115" s="4">
        <v>405000</v>
      </c>
      <c r="G19115" t="s">
        <v>5</v>
      </c>
      <c r="H19115">
        <v>3</v>
      </c>
      <c r="I19115" s="4">
        <f>IF(E19115="Rhode Island", Table1[[#This Row],[price]]*$L$3, IF(E19115="Massachusetts", Table1[[#This Row],[price]]*$L$2, 1))</f>
        <v>405000</v>
      </c>
    </row>
    <row r="19116" spans="1:9" x14ac:dyDescent="0.25">
      <c r="A19116" s="2">
        <v>42683</v>
      </c>
      <c r="B19116" s="1">
        <f t="shared" si="596"/>
        <v>2016</v>
      </c>
      <c r="C19116" s="1">
        <f t="shared" si="597"/>
        <v>4</v>
      </c>
      <c r="D19116">
        <v>2913</v>
      </c>
      <c r="E19116" t="s">
        <v>36</v>
      </c>
      <c r="F19116" s="4">
        <v>412500</v>
      </c>
      <c r="G19116" t="s">
        <v>5</v>
      </c>
      <c r="H19116">
        <v>3</v>
      </c>
      <c r="I19116" s="4">
        <f>IF(E19116="Rhode Island", Table1[[#This Row],[price]]*$L$3, IF(E19116="Massachusetts", Table1[[#This Row],[price]]*$L$2, 1))</f>
        <v>412500</v>
      </c>
    </row>
    <row r="19117" spans="1:9" x14ac:dyDescent="0.25">
      <c r="A19117" s="2">
        <v>42683</v>
      </c>
      <c r="B19117" s="1">
        <f t="shared" si="596"/>
        <v>2016</v>
      </c>
      <c r="C19117" s="1">
        <f t="shared" si="597"/>
        <v>4</v>
      </c>
      <c r="D19117">
        <v>2913</v>
      </c>
      <c r="E19117" t="s">
        <v>36</v>
      </c>
      <c r="F19117" s="4">
        <v>428000</v>
      </c>
      <c r="G19117" t="s">
        <v>5</v>
      </c>
      <c r="H19117">
        <v>3</v>
      </c>
      <c r="I19117" s="4">
        <f>IF(E19117="Rhode Island", Table1[[#This Row],[price]]*$L$3, IF(E19117="Massachusetts", Table1[[#This Row],[price]]*$L$2, 1))</f>
        <v>428000</v>
      </c>
    </row>
    <row r="19118" spans="1:9" x14ac:dyDescent="0.25">
      <c r="A19118" s="2">
        <v>42683</v>
      </c>
      <c r="B19118" s="1">
        <f t="shared" si="596"/>
        <v>2016</v>
      </c>
      <c r="C19118" s="1">
        <f t="shared" si="597"/>
        <v>4</v>
      </c>
      <c r="D19118">
        <v>2913</v>
      </c>
      <c r="E19118" t="s">
        <v>36</v>
      </c>
      <c r="F19118" s="4">
        <v>459000</v>
      </c>
      <c r="G19118" t="s">
        <v>5</v>
      </c>
      <c r="H19118">
        <v>3</v>
      </c>
      <c r="I19118" s="4">
        <f>IF(E19118="Rhode Island", Table1[[#This Row],[price]]*$L$3, IF(E19118="Massachusetts", Table1[[#This Row],[price]]*$L$2, 1))</f>
        <v>459000</v>
      </c>
    </row>
    <row r="19119" spans="1:9" x14ac:dyDescent="0.25">
      <c r="A19119" s="2">
        <v>42683</v>
      </c>
      <c r="B19119" s="1">
        <f t="shared" si="596"/>
        <v>2016</v>
      </c>
      <c r="C19119" s="1">
        <f t="shared" si="597"/>
        <v>4</v>
      </c>
      <c r="D19119">
        <v>2602</v>
      </c>
      <c r="E19119" t="s">
        <v>37</v>
      </c>
      <c r="F19119" s="4">
        <v>650000</v>
      </c>
      <c r="G19119" t="s">
        <v>5</v>
      </c>
      <c r="H19119">
        <v>4</v>
      </c>
      <c r="I19119" s="4">
        <f>IF(E19119="Rhode Island", Table1[[#This Row],[price]]*$L$3, IF(E19119="Massachusetts", Table1[[#This Row],[price]]*$L$2, 1))</f>
        <v>650000</v>
      </c>
    </row>
    <row r="19120" spans="1:9" x14ac:dyDescent="0.25">
      <c r="A19120" s="2">
        <v>42683</v>
      </c>
      <c r="B19120" s="1">
        <f t="shared" si="596"/>
        <v>2016</v>
      </c>
      <c r="C19120" s="1">
        <f t="shared" si="597"/>
        <v>4</v>
      </c>
      <c r="D19120">
        <v>2611</v>
      </c>
      <c r="E19120" t="s">
        <v>37</v>
      </c>
      <c r="F19120" s="4">
        <v>697000</v>
      </c>
      <c r="G19120" t="s">
        <v>5</v>
      </c>
      <c r="H19120">
        <v>4</v>
      </c>
      <c r="I19120" s="4">
        <f>IF(E19120="Rhode Island", Table1[[#This Row],[price]]*$L$3, IF(E19120="Massachusetts", Table1[[#This Row],[price]]*$L$2, 1))</f>
        <v>697000</v>
      </c>
    </row>
    <row r="19121" spans="1:9" x14ac:dyDescent="0.25">
      <c r="A19121" s="2">
        <v>42683</v>
      </c>
      <c r="B19121" s="1">
        <f t="shared" si="596"/>
        <v>2016</v>
      </c>
      <c r="C19121" s="1">
        <f t="shared" si="597"/>
        <v>4</v>
      </c>
      <c r="D19121">
        <v>2617</v>
      </c>
      <c r="E19121" t="s">
        <v>37</v>
      </c>
      <c r="F19121" s="4">
        <v>749000</v>
      </c>
      <c r="G19121" t="s">
        <v>5</v>
      </c>
      <c r="H19121">
        <v>4</v>
      </c>
      <c r="I19121" s="4">
        <f>IF(E19121="Rhode Island", Table1[[#This Row],[price]]*$L$3, IF(E19121="Massachusetts", Table1[[#This Row],[price]]*$L$2, 1))</f>
        <v>749000</v>
      </c>
    </row>
    <row r="19122" spans="1:9" x14ac:dyDescent="0.25">
      <c r="A19122" s="2">
        <v>42683</v>
      </c>
      <c r="B19122" s="1">
        <f t="shared" si="596"/>
        <v>2016</v>
      </c>
      <c r="C19122" s="1">
        <f t="shared" si="597"/>
        <v>4</v>
      </c>
      <c r="D19122">
        <v>2913</v>
      </c>
      <c r="E19122" t="s">
        <v>36</v>
      </c>
      <c r="F19122" s="4">
        <v>820000</v>
      </c>
      <c r="G19122" t="s">
        <v>5</v>
      </c>
      <c r="H19122">
        <v>4</v>
      </c>
      <c r="I19122" s="4">
        <f>IF(E19122="Rhode Island", Table1[[#This Row],[price]]*$L$3, IF(E19122="Massachusetts", Table1[[#This Row],[price]]*$L$2, 1))</f>
        <v>820000</v>
      </c>
    </row>
    <row r="19123" spans="1:9" x14ac:dyDescent="0.25">
      <c r="A19123" s="2">
        <v>42683</v>
      </c>
      <c r="B19123" s="1">
        <f t="shared" si="596"/>
        <v>2016</v>
      </c>
      <c r="C19123" s="1">
        <f t="shared" si="597"/>
        <v>4</v>
      </c>
      <c r="D19123">
        <v>2606</v>
      </c>
      <c r="E19123" t="s">
        <v>37</v>
      </c>
      <c r="F19123" s="4">
        <v>830000</v>
      </c>
      <c r="G19123" t="s">
        <v>5</v>
      </c>
      <c r="H19123">
        <v>4</v>
      </c>
      <c r="I19123" s="4">
        <f>IF(E19123="Rhode Island", Table1[[#This Row],[price]]*$L$3, IF(E19123="Massachusetts", Table1[[#This Row],[price]]*$L$2, 1))</f>
        <v>830000</v>
      </c>
    </row>
    <row r="19124" spans="1:9" x14ac:dyDescent="0.25">
      <c r="A19124" s="2">
        <v>42683</v>
      </c>
      <c r="B19124" s="1">
        <f t="shared" si="596"/>
        <v>2016</v>
      </c>
      <c r="C19124" s="1">
        <f t="shared" si="597"/>
        <v>4</v>
      </c>
      <c r="D19124">
        <v>2603</v>
      </c>
      <c r="E19124" t="s">
        <v>37</v>
      </c>
      <c r="F19124" s="4">
        <v>1170000</v>
      </c>
      <c r="G19124" t="s">
        <v>5</v>
      </c>
      <c r="H19124">
        <v>4</v>
      </c>
      <c r="I19124" s="4">
        <f>IF(E19124="Rhode Island", Table1[[#This Row],[price]]*$L$3, IF(E19124="Massachusetts", Table1[[#This Row],[price]]*$L$2, 1))</f>
        <v>1170000</v>
      </c>
    </row>
    <row r="19125" spans="1:9" x14ac:dyDescent="0.25">
      <c r="A19125" s="2">
        <v>42683</v>
      </c>
      <c r="B19125" s="1">
        <f t="shared" si="596"/>
        <v>2016</v>
      </c>
      <c r="C19125" s="1">
        <f t="shared" si="597"/>
        <v>4</v>
      </c>
      <c r="D19125">
        <v>2612</v>
      </c>
      <c r="E19125" t="s">
        <v>37</v>
      </c>
      <c r="F19125" s="4">
        <v>240000</v>
      </c>
      <c r="G19125" t="s">
        <v>6</v>
      </c>
      <c r="H19125">
        <v>1</v>
      </c>
      <c r="I19125" s="4">
        <f>IF(E19125="Rhode Island", Table1[[#This Row],[price]]*$L$3, IF(E19125="Massachusetts", Table1[[#This Row],[price]]*$L$2, 1))</f>
        <v>240000</v>
      </c>
    </row>
    <row r="19126" spans="1:9" x14ac:dyDescent="0.25">
      <c r="A19126" s="2">
        <v>42683</v>
      </c>
      <c r="B19126" s="1">
        <f t="shared" si="596"/>
        <v>2016</v>
      </c>
      <c r="C19126" s="1">
        <f t="shared" si="597"/>
        <v>4</v>
      </c>
      <c r="D19126">
        <v>2603</v>
      </c>
      <c r="E19126" t="s">
        <v>37</v>
      </c>
      <c r="F19126" s="4">
        <v>425000</v>
      </c>
      <c r="G19126" t="s">
        <v>6</v>
      </c>
      <c r="H19126">
        <v>2</v>
      </c>
      <c r="I19126" s="4">
        <f>IF(E19126="Rhode Island", Table1[[#This Row],[price]]*$L$3, IF(E19126="Massachusetts", Table1[[#This Row],[price]]*$L$2, 1))</f>
        <v>425000</v>
      </c>
    </row>
    <row r="19127" spans="1:9" x14ac:dyDescent="0.25">
      <c r="A19127" s="2">
        <v>42683</v>
      </c>
      <c r="B19127" s="1">
        <f t="shared" si="596"/>
        <v>2016</v>
      </c>
      <c r="C19127" s="1">
        <f t="shared" si="597"/>
        <v>4</v>
      </c>
      <c r="D19127">
        <v>2601</v>
      </c>
      <c r="E19127" t="s">
        <v>37</v>
      </c>
      <c r="F19127" s="4">
        <v>455900</v>
      </c>
      <c r="G19127" t="s">
        <v>6</v>
      </c>
      <c r="H19127">
        <v>1</v>
      </c>
      <c r="I19127" s="4">
        <f>IF(E19127="Rhode Island", Table1[[#This Row],[price]]*$L$3, IF(E19127="Massachusetts", Table1[[#This Row],[price]]*$L$2, 1))</f>
        <v>455900</v>
      </c>
    </row>
    <row r="19128" spans="1:9" x14ac:dyDescent="0.25">
      <c r="A19128" s="2">
        <v>42683</v>
      </c>
      <c r="B19128" s="1">
        <f t="shared" si="596"/>
        <v>2016</v>
      </c>
      <c r="C19128" s="1">
        <f t="shared" si="597"/>
        <v>4</v>
      </c>
      <c r="D19128">
        <v>2600</v>
      </c>
      <c r="E19128" t="s">
        <v>37</v>
      </c>
      <c r="F19128" s="4">
        <v>1150000</v>
      </c>
      <c r="G19128" t="s">
        <v>6</v>
      </c>
      <c r="H19128">
        <v>3</v>
      </c>
      <c r="I19128" s="4">
        <f>IF(E19128="Rhode Island", Table1[[#This Row],[price]]*$L$3, IF(E19128="Massachusetts", Table1[[#This Row],[price]]*$L$2, 1))</f>
        <v>1150000</v>
      </c>
    </row>
    <row r="19129" spans="1:9" x14ac:dyDescent="0.25">
      <c r="A19129" s="2">
        <v>42684</v>
      </c>
      <c r="B19129" s="1">
        <f t="shared" si="596"/>
        <v>2016</v>
      </c>
      <c r="C19129" s="1">
        <f t="shared" si="597"/>
        <v>4</v>
      </c>
      <c r="D19129">
        <v>2913</v>
      </c>
      <c r="E19129" t="s">
        <v>36</v>
      </c>
      <c r="F19129" s="4">
        <v>405000</v>
      </c>
      <c r="G19129" t="s">
        <v>5</v>
      </c>
      <c r="H19129">
        <v>3</v>
      </c>
      <c r="I19129" s="4">
        <f>IF(E19129="Rhode Island", Table1[[#This Row],[price]]*$L$3, IF(E19129="Massachusetts", Table1[[#This Row],[price]]*$L$2, 1))</f>
        <v>405000</v>
      </c>
    </row>
    <row r="19130" spans="1:9" x14ac:dyDescent="0.25">
      <c r="A19130" s="2">
        <v>42684</v>
      </c>
      <c r="B19130" s="1">
        <f t="shared" si="596"/>
        <v>2016</v>
      </c>
      <c r="C19130" s="1">
        <f t="shared" si="597"/>
        <v>4</v>
      </c>
      <c r="D19130">
        <v>2615</v>
      </c>
      <c r="E19130" t="s">
        <v>37</v>
      </c>
      <c r="F19130" s="4">
        <v>465000</v>
      </c>
      <c r="G19130" t="s">
        <v>5</v>
      </c>
      <c r="H19130">
        <v>3</v>
      </c>
      <c r="I19130" s="4">
        <f>IF(E19130="Rhode Island", Table1[[#This Row],[price]]*$L$3, IF(E19130="Massachusetts", Table1[[#This Row],[price]]*$L$2, 1))</f>
        <v>465000</v>
      </c>
    </row>
    <row r="19131" spans="1:9" x14ac:dyDescent="0.25">
      <c r="A19131" s="2">
        <v>42684</v>
      </c>
      <c r="B19131" s="1">
        <f t="shared" si="596"/>
        <v>2016</v>
      </c>
      <c r="C19131" s="1">
        <f t="shared" si="597"/>
        <v>4</v>
      </c>
      <c r="D19131">
        <v>2906</v>
      </c>
      <c r="E19131" t="s">
        <v>36</v>
      </c>
      <c r="F19131" s="4">
        <v>485000</v>
      </c>
      <c r="G19131" t="s">
        <v>5</v>
      </c>
      <c r="H19131">
        <v>3</v>
      </c>
      <c r="I19131" s="4">
        <f>IF(E19131="Rhode Island", Table1[[#This Row],[price]]*$L$3, IF(E19131="Massachusetts", Table1[[#This Row],[price]]*$L$2, 1))</f>
        <v>485000</v>
      </c>
    </row>
    <row r="19132" spans="1:9" x14ac:dyDescent="0.25">
      <c r="A19132" s="2">
        <v>42684</v>
      </c>
      <c r="B19132" s="1">
        <f t="shared" si="596"/>
        <v>2016</v>
      </c>
      <c r="C19132" s="1">
        <f t="shared" si="597"/>
        <v>4</v>
      </c>
      <c r="D19132">
        <v>2906</v>
      </c>
      <c r="E19132" t="s">
        <v>36</v>
      </c>
      <c r="F19132" s="4">
        <v>559950</v>
      </c>
      <c r="G19132" t="s">
        <v>5</v>
      </c>
      <c r="H19132">
        <v>4</v>
      </c>
      <c r="I19132" s="4">
        <f>IF(E19132="Rhode Island", Table1[[#This Row],[price]]*$L$3, IF(E19132="Massachusetts", Table1[[#This Row],[price]]*$L$2, 1))</f>
        <v>559950</v>
      </c>
    </row>
    <row r="19133" spans="1:9" x14ac:dyDescent="0.25">
      <c r="A19133" s="2">
        <v>42684</v>
      </c>
      <c r="B19133" s="1">
        <f t="shared" si="596"/>
        <v>2016</v>
      </c>
      <c r="C19133" s="1">
        <f t="shared" si="597"/>
        <v>4</v>
      </c>
      <c r="D19133">
        <v>2912</v>
      </c>
      <c r="E19133" t="s">
        <v>36</v>
      </c>
      <c r="F19133" s="4">
        <v>590000</v>
      </c>
      <c r="G19133" t="s">
        <v>5</v>
      </c>
      <c r="H19133">
        <v>3</v>
      </c>
      <c r="I19133" s="4">
        <f>IF(E19133="Rhode Island", Table1[[#This Row],[price]]*$L$3, IF(E19133="Massachusetts", Table1[[#This Row],[price]]*$L$2, 1))</f>
        <v>590000</v>
      </c>
    </row>
    <row r="19134" spans="1:9" x14ac:dyDescent="0.25">
      <c r="A19134" s="2">
        <v>42684</v>
      </c>
      <c r="B19134" s="1">
        <f t="shared" si="596"/>
        <v>2016</v>
      </c>
      <c r="C19134" s="1">
        <f t="shared" si="597"/>
        <v>4</v>
      </c>
      <c r="D19134">
        <v>2611</v>
      </c>
      <c r="E19134" t="s">
        <v>37</v>
      </c>
      <c r="F19134" s="4">
        <v>605000</v>
      </c>
      <c r="G19134" t="s">
        <v>5</v>
      </c>
      <c r="H19134">
        <v>3</v>
      </c>
      <c r="I19134" s="4">
        <f>IF(E19134="Rhode Island", Table1[[#This Row],[price]]*$L$3, IF(E19134="Massachusetts", Table1[[#This Row],[price]]*$L$2, 1))</f>
        <v>605000</v>
      </c>
    </row>
    <row r="19135" spans="1:9" x14ac:dyDescent="0.25">
      <c r="A19135" s="2">
        <v>42684</v>
      </c>
      <c r="B19135" s="1">
        <f t="shared" si="596"/>
        <v>2016</v>
      </c>
      <c r="C19135" s="1">
        <f t="shared" si="597"/>
        <v>4</v>
      </c>
      <c r="D19135">
        <v>2615</v>
      </c>
      <c r="E19135" t="s">
        <v>37</v>
      </c>
      <c r="F19135" s="4">
        <v>615000</v>
      </c>
      <c r="G19135" t="s">
        <v>5</v>
      </c>
      <c r="H19135">
        <v>4</v>
      </c>
      <c r="I19135" s="4">
        <f>IF(E19135="Rhode Island", Table1[[#This Row],[price]]*$L$3, IF(E19135="Massachusetts", Table1[[#This Row],[price]]*$L$2, 1))</f>
        <v>615000</v>
      </c>
    </row>
    <row r="19136" spans="1:9" x14ac:dyDescent="0.25">
      <c r="A19136" s="2">
        <v>42684</v>
      </c>
      <c r="B19136" s="1">
        <f t="shared" si="596"/>
        <v>2016</v>
      </c>
      <c r="C19136" s="1">
        <f t="shared" si="597"/>
        <v>4</v>
      </c>
      <c r="D19136">
        <v>2602</v>
      </c>
      <c r="E19136" t="s">
        <v>37</v>
      </c>
      <c r="F19136" s="4">
        <v>617100</v>
      </c>
      <c r="G19136" t="s">
        <v>5</v>
      </c>
      <c r="H19136">
        <v>3</v>
      </c>
      <c r="I19136" s="4">
        <f>IF(E19136="Rhode Island", Table1[[#This Row],[price]]*$L$3, IF(E19136="Massachusetts", Table1[[#This Row],[price]]*$L$2, 1))</f>
        <v>617100</v>
      </c>
    </row>
    <row r="19137" spans="1:9" x14ac:dyDescent="0.25">
      <c r="A19137" s="2">
        <v>42684</v>
      </c>
      <c r="B19137" s="1">
        <f t="shared" si="596"/>
        <v>2016</v>
      </c>
      <c r="C19137" s="1">
        <f t="shared" si="597"/>
        <v>4</v>
      </c>
      <c r="D19137">
        <v>2914</v>
      </c>
      <c r="E19137" t="s">
        <v>36</v>
      </c>
      <c r="F19137" s="4">
        <v>770000</v>
      </c>
      <c r="G19137" t="s">
        <v>5</v>
      </c>
      <c r="H19137">
        <v>5</v>
      </c>
      <c r="I19137" s="4">
        <f>IF(E19137="Rhode Island", Table1[[#This Row],[price]]*$L$3, IF(E19137="Massachusetts", Table1[[#This Row],[price]]*$L$2, 1))</f>
        <v>770000</v>
      </c>
    </row>
    <row r="19138" spans="1:9" x14ac:dyDescent="0.25">
      <c r="A19138" s="2">
        <v>42684</v>
      </c>
      <c r="B19138" s="1">
        <f t="shared" ref="B19138:B19201" si="598">YEAR(A19138)</f>
        <v>2016</v>
      </c>
      <c r="C19138" s="1">
        <f t="shared" ref="C19138:C19201" si="599">ROUNDUP(MONTH(A19138)/3,0)</f>
        <v>4</v>
      </c>
      <c r="D19138">
        <v>2911</v>
      </c>
      <c r="E19138" t="s">
        <v>36</v>
      </c>
      <c r="F19138" s="4">
        <v>790000</v>
      </c>
      <c r="G19138" t="s">
        <v>5</v>
      </c>
      <c r="H19138">
        <v>4</v>
      </c>
      <c r="I19138" s="4">
        <f>IF(E19138="Rhode Island", Table1[[#This Row],[price]]*$L$3, IF(E19138="Massachusetts", Table1[[#This Row],[price]]*$L$2, 1))</f>
        <v>790000</v>
      </c>
    </row>
    <row r="19139" spans="1:9" x14ac:dyDescent="0.25">
      <c r="A19139" s="2">
        <v>42684</v>
      </c>
      <c r="B19139" s="1">
        <f t="shared" si="598"/>
        <v>2016</v>
      </c>
      <c r="C19139" s="1">
        <f t="shared" si="599"/>
        <v>4</v>
      </c>
      <c r="D19139">
        <v>2606</v>
      </c>
      <c r="E19139" t="s">
        <v>37</v>
      </c>
      <c r="F19139" s="4">
        <v>800000</v>
      </c>
      <c r="G19139" t="s">
        <v>5</v>
      </c>
      <c r="H19139">
        <v>3</v>
      </c>
      <c r="I19139" s="4">
        <f>IF(E19139="Rhode Island", Table1[[#This Row],[price]]*$L$3, IF(E19139="Massachusetts", Table1[[#This Row],[price]]*$L$2, 1))</f>
        <v>800000</v>
      </c>
    </row>
    <row r="19140" spans="1:9" x14ac:dyDescent="0.25">
      <c r="A19140" s="2">
        <v>42684</v>
      </c>
      <c r="B19140" s="1">
        <f t="shared" si="598"/>
        <v>2016</v>
      </c>
      <c r="C19140" s="1">
        <f t="shared" si="599"/>
        <v>4</v>
      </c>
      <c r="D19140">
        <v>2611</v>
      </c>
      <c r="E19140" t="s">
        <v>37</v>
      </c>
      <c r="F19140" s="4">
        <v>1100000</v>
      </c>
      <c r="G19140" t="s">
        <v>5</v>
      </c>
      <c r="H19140">
        <v>5</v>
      </c>
      <c r="I19140" s="4">
        <f>IF(E19140="Rhode Island", Table1[[#This Row],[price]]*$L$3, IF(E19140="Massachusetts", Table1[[#This Row],[price]]*$L$2, 1))</f>
        <v>1100000</v>
      </c>
    </row>
    <row r="19141" spans="1:9" x14ac:dyDescent="0.25">
      <c r="A19141" s="2">
        <v>42684</v>
      </c>
      <c r="B19141" s="1">
        <f t="shared" si="598"/>
        <v>2016</v>
      </c>
      <c r="C19141" s="1">
        <f t="shared" si="599"/>
        <v>4</v>
      </c>
      <c r="D19141">
        <v>2605</v>
      </c>
      <c r="E19141" t="s">
        <v>37</v>
      </c>
      <c r="F19141" s="4">
        <v>1210000</v>
      </c>
      <c r="G19141" t="s">
        <v>5</v>
      </c>
      <c r="H19141">
        <v>4</v>
      </c>
      <c r="I19141" s="4">
        <f>IF(E19141="Rhode Island", Table1[[#This Row],[price]]*$L$3, IF(E19141="Massachusetts", Table1[[#This Row],[price]]*$L$2, 1))</f>
        <v>1210000</v>
      </c>
    </row>
    <row r="19142" spans="1:9" x14ac:dyDescent="0.25">
      <c r="A19142" s="2">
        <v>42684</v>
      </c>
      <c r="B19142" s="1">
        <f t="shared" si="598"/>
        <v>2016</v>
      </c>
      <c r="C19142" s="1">
        <f t="shared" si="599"/>
        <v>4</v>
      </c>
      <c r="D19142">
        <v>2913</v>
      </c>
      <c r="E19142" t="s">
        <v>36</v>
      </c>
      <c r="F19142" s="4">
        <v>1320000</v>
      </c>
      <c r="G19142" t="s">
        <v>5</v>
      </c>
      <c r="H19142">
        <v>4</v>
      </c>
      <c r="I19142" s="4">
        <f>IF(E19142="Rhode Island", Table1[[#This Row],[price]]*$L$3, IF(E19142="Massachusetts", Table1[[#This Row],[price]]*$L$2, 1))</f>
        <v>1320000</v>
      </c>
    </row>
    <row r="19143" spans="1:9" x14ac:dyDescent="0.25">
      <c r="A19143" s="2">
        <v>42684</v>
      </c>
      <c r="B19143" s="1">
        <f t="shared" si="598"/>
        <v>2016</v>
      </c>
      <c r="C19143" s="1">
        <f t="shared" si="599"/>
        <v>4</v>
      </c>
      <c r="D19143">
        <v>2617</v>
      </c>
      <c r="E19143" t="s">
        <v>37</v>
      </c>
      <c r="F19143" s="4">
        <v>320000</v>
      </c>
      <c r="G19143" t="s">
        <v>6</v>
      </c>
      <c r="H19143">
        <v>2</v>
      </c>
      <c r="I19143" s="4">
        <f>IF(E19143="Rhode Island", Table1[[#This Row],[price]]*$L$3, IF(E19143="Massachusetts", Table1[[#This Row],[price]]*$L$2, 1))</f>
        <v>320000</v>
      </c>
    </row>
    <row r="19144" spans="1:9" x14ac:dyDescent="0.25">
      <c r="A19144" s="2">
        <v>42684</v>
      </c>
      <c r="B19144" s="1">
        <f t="shared" si="598"/>
        <v>2016</v>
      </c>
      <c r="C19144" s="1">
        <f t="shared" si="599"/>
        <v>4</v>
      </c>
      <c r="D19144">
        <v>2617</v>
      </c>
      <c r="E19144" t="s">
        <v>37</v>
      </c>
      <c r="F19144" s="4">
        <v>337500</v>
      </c>
      <c r="G19144" t="s">
        <v>6</v>
      </c>
      <c r="H19144">
        <v>2</v>
      </c>
      <c r="I19144" s="4">
        <f>IF(E19144="Rhode Island", Table1[[#This Row],[price]]*$L$3, IF(E19144="Massachusetts", Table1[[#This Row],[price]]*$L$2, 1))</f>
        <v>337500</v>
      </c>
    </row>
    <row r="19145" spans="1:9" x14ac:dyDescent="0.25">
      <c r="A19145" s="2">
        <v>42684</v>
      </c>
      <c r="B19145" s="1">
        <f t="shared" si="598"/>
        <v>2016</v>
      </c>
      <c r="C19145" s="1">
        <f t="shared" si="599"/>
        <v>4</v>
      </c>
      <c r="D19145">
        <v>2604</v>
      </c>
      <c r="E19145" t="s">
        <v>37</v>
      </c>
      <c r="F19145" s="4">
        <v>443000</v>
      </c>
      <c r="G19145" t="s">
        <v>6</v>
      </c>
      <c r="H19145">
        <v>2</v>
      </c>
      <c r="I19145" s="4">
        <f>IF(E19145="Rhode Island", Table1[[#This Row],[price]]*$L$3, IF(E19145="Massachusetts", Table1[[#This Row],[price]]*$L$2, 1))</f>
        <v>443000</v>
      </c>
    </row>
    <row r="19146" spans="1:9" x14ac:dyDescent="0.25">
      <c r="A19146" s="2">
        <v>42685</v>
      </c>
      <c r="B19146" s="1">
        <f t="shared" si="598"/>
        <v>2016</v>
      </c>
      <c r="C19146" s="1">
        <f t="shared" si="599"/>
        <v>4</v>
      </c>
      <c r="D19146">
        <v>2914</v>
      </c>
      <c r="E19146" t="s">
        <v>36</v>
      </c>
      <c r="F19146" s="4">
        <v>440000</v>
      </c>
      <c r="G19146" t="s">
        <v>5</v>
      </c>
      <c r="H19146">
        <v>3</v>
      </c>
      <c r="I19146" s="4">
        <f>IF(E19146="Rhode Island", Table1[[#This Row],[price]]*$L$3, IF(E19146="Massachusetts", Table1[[#This Row],[price]]*$L$2, 1))</f>
        <v>440000</v>
      </c>
    </row>
    <row r="19147" spans="1:9" x14ac:dyDescent="0.25">
      <c r="A19147" s="2">
        <v>42685</v>
      </c>
      <c r="B19147" s="1">
        <f t="shared" si="598"/>
        <v>2016</v>
      </c>
      <c r="C19147" s="1">
        <f t="shared" si="599"/>
        <v>4</v>
      </c>
      <c r="D19147">
        <v>2904</v>
      </c>
      <c r="E19147" t="s">
        <v>36</v>
      </c>
      <c r="F19147" s="4">
        <v>555000</v>
      </c>
      <c r="G19147" t="s">
        <v>5</v>
      </c>
      <c r="H19147">
        <v>4</v>
      </c>
      <c r="I19147" s="4">
        <f>IF(E19147="Rhode Island", Table1[[#This Row],[price]]*$L$3, IF(E19147="Massachusetts", Table1[[#This Row],[price]]*$L$2, 1))</f>
        <v>555000</v>
      </c>
    </row>
    <row r="19148" spans="1:9" x14ac:dyDescent="0.25">
      <c r="A19148" s="2">
        <v>42685</v>
      </c>
      <c r="B19148" s="1">
        <f t="shared" si="598"/>
        <v>2016</v>
      </c>
      <c r="C19148" s="1">
        <f t="shared" si="599"/>
        <v>4</v>
      </c>
      <c r="D19148">
        <v>2905</v>
      </c>
      <c r="E19148" t="s">
        <v>36</v>
      </c>
      <c r="F19148" s="4">
        <v>640000</v>
      </c>
      <c r="G19148" t="s">
        <v>5</v>
      </c>
      <c r="H19148">
        <v>4</v>
      </c>
      <c r="I19148" s="4">
        <f>IF(E19148="Rhode Island", Table1[[#This Row],[price]]*$L$3, IF(E19148="Massachusetts", Table1[[#This Row],[price]]*$L$2, 1))</f>
        <v>640000</v>
      </c>
    </row>
    <row r="19149" spans="1:9" x14ac:dyDescent="0.25">
      <c r="A19149" s="2">
        <v>42685</v>
      </c>
      <c r="B19149" s="1">
        <f t="shared" si="598"/>
        <v>2016</v>
      </c>
      <c r="C19149" s="1">
        <f t="shared" si="599"/>
        <v>4</v>
      </c>
      <c r="D19149">
        <v>2903</v>
      </c>
      <c r="E19149" t="s">
        <v>36</v>
      </c>
      <c r="F19149" s="4">
        <v>745000</v>
      </c>
      <c r="G19149" t="s">
        <v>5</v>
      </c>
      <c r="H19149">
        <v>5</v>
      </c>
      <c r="I19149" s="4">
        <f>IF(E19149="Rhode Island", Table1[[#This Row],[price]]*$L$3, IF(E19149="Massachusetts", Table1[[#This Row],[price]]*$L$2, 1))</f>
        <v>745000</v>
      </c>
    </row>
    <row r="19150" spans="1:9" x14ac:dyDescent="0.25">
      <c r="A19150" s="2">
        <v>42685</v>
      </c>
      <c r="B19150" s="1">
        <f t="shared" si="598"/>
        <v>2016</v>
      </c>
      <c r="C19150" s="1">
        <f t="shared" si="599"/>
        <v>4</v>
      </c>
      <c r="D19150">
        <v>2914</v>
      </c>
      <c r="E19150" t="s">
        <v>36</v>
      </c>
      <c r="F19150" s="4">
        <v>818000</v>
      </c>
      <c r="G19150" t="s">
        <v>5</v>
      </c>
      <c r="H19150">
        <v>4</v>
      </c>
      <c r="I19150" s="4">
        <f>IF(E19150="Rhode Island", Table1[[#This Row],[price]]*$L$3, IF(E19150="Massachusetts", Table1[[#This Row],[price]]*$L$2, 1))</f>
        <v>818000</v>
      </c>
    </row>
    <row r="19151" spans="1:9" x14ac:dyDescent="0.25">
      <c r="A19151" s="2">
        <v>42685</v>
      </c>
      <c r="B19151" s="1">
        <f t="shared" si="598"/>
        <v>2016</v>
      </c>
      <c r="C19151" s="1">
        <f t="shared" si="599"/>
        <v>4</v>
      </c>
      <c r="D19151">
        <v>2612</v>
      </c>
      <c r="E19151" t="s">
        <v>37</v>
      </c>
      <c r="F19151" s="4">
        <v>1530000</v>
      </c>
      <c r="G19151" t="s">
        <v>5</v>
      </c>
      <c r="H19151">
        <v>4</v>
      </c>
      <c r="I19151" s="4">
        <f>IF(E19151="Rhode Island", Table1[[#This Row],[price]]*$L$3, IF(E19151="Massachusetts", Table1[[#This Row],[price]]*$L$2, 1))</f>
        <v>1530000</v>
      </c>
    </row>
    <row r="19152" spans="1:9" x14ac:dyDescent="0.25">
      <c r="A19152" s="2">
        <v>42685</v>
      </c>
      <c r="B19152" s="1">
        <f t="shared" si="598"/>
        <v>2016</v>
      </c>
      <c r="C19152" s="1">
        <f t="shared" si="599"/>
        <v>4</v>
      </c>
      <c r="D19152">
        <v>2603</v>
      </c>
      <c r="E19152" t="s">
        <v>37</v>
      </c>
      <c r="F19152" s="4">
        <v>3625000</v>
      </c>
      <c r="G19152" t="s">
        <v>5</v>
      </c>
      <c r="H19152">
        <v>5</v>
      </c>
      <c r="I19152" s="4">
        <f>IF(E19152="Rhode Island", Table1[[#This Row],[price]]*$L$3, IF(E19152="Massachusetts", Table1[[#This Row],[price]]*$L$2, 1))</f>
        <v>3625000</v>
      </c>
    </row>
    <row r="19153" spans="1:9" x14ac:dyDescent="0.25">
      <c r="A19153" s="2">
        <v>42685</v>
      </c>
      <c r="B19153" s="1">
        <f t="shared" si="598"/>
        <v>2016</v>
      </c>
      <c r="C19153" s="1">
        <f t="shared" si="599"/>
        <v>4</v>
      </c>
      <c r="D19153">
        <v>2603</v>
      </c>
      <c r="E19153" t="s">
        <v>37</v>
      </c>
      <c r="F19153" s="4">
        <v>330000</v>
      </c>
      <c r="G19153" t="s">
        <v>6</v>
      </c>
      <c r="H19153">
        <v>1</v>
      </c>
      <c r="I19153" s="4">
        <f>IF(E19153="Rhode Island", Table1[[#This Row],[price]]*$L$3, IF(E19153="Massachusetts", Table1[[#This Row],[price]]*$L$2, 1))</f>
        <v>330000</v>
      </c>
    </row>
    <row r="19154" spans="1:9" x14ac:dyDescent="0.25">
      <c r="A19154" s="2">
        <v>42685</v>
      </c>
      <c r="B19154" s="1">
        <f t="shared" si="598"/>
        <v>2016</v>
      </c>
      <c r="C19154" s="1">
        <f t="shared" si="599"/>
        <v>4</v>
      </c>
      <c r="D19154">
        <v>2603</v>
      </c>
      <c r="E19154" t="s">
        <v>37</v>
      </c>
      <c r="F19154" s="4">
        <v>675000</v>
      </c>
      <c r="G19154" t="s">
        <v>6</v>
      </c>
      <c r="H19154">
        <v>3</v>
      </c>
      <c r="I19154" s="4">
        <f>IF(E19154="Rhode Island", Table1[[#This Row],[price]]*$L$3, IF(E19154="Massachusetts", Table1[[#This Row],[price]]*$L$2, 1))</f>
        <v>675000</v>
      </c>
    </row>
    <row r="19155" spans="1:9" x14ac:dyDescent="0.25">
      <c r="A19155" s="2">
        <v>42686</v>
      </c>
      <c r="B19155" s="1">
        <f t="shared" si="598"/>
        <v>2016</v>
      </c>
      <c r="C19155" s="1">
        <f t="shared" si="599"/>
        <v>4</v>
      </c>
      <c r="D19155">
        <v>2905</v>
      </c>
      <c r="E19155" t="s">
        <v>36</v>
      </c>
      <c r="F19155" s="4">
        <v>460500</v>
      </c>
      <c r="G19155" t="s">
        <v>5</v>
      </c>
      <c r="H19155">
        <v>3</v>
      </c>
      <c r="I19155" s="4">
        <f>IF(E19155="Rhode Island", Table1[[#This Row],[price]]*$L$3, IF(E19155="Massachusetts", Table1[[#This Row],[price]]*$L$2, 1))</f>
        <v>460500</v>
      </c>
    </row>
    <row r="19156" spans="1:9" x14ac:dyDescent="0.25">
      <c r="A19156" s="2">
        <v>42686</v>
      </c>
      <c r="B19156" s="1">
        <f t="shared" si="598"/>
        <v>2016</v>
      </c>
      <c r="C19156" s="1">
        <f t="shared" si="599"/>
        <v>4</v>
      </c>
      <c r="D19156">
        <v>2615</v>
      </c>
      <c r="E19156" t="s">
        <v>37</v>
      </c>
      <c r="F19156" s="4">
        <v>468000</v>
      </c>
      <c r="G19156" t="s">
        <v>5</v>
      </c>
      <c r="H19156">
        <v>3</v>
      </c>
      <c r="I19156" s="4">
        <f>IF(E19156="Rhode Island", Table1[[#This Row],[price]]*$L$3, IF(E19156="Massachusetts", Table1[[#This Row],[price]]*$L$2, 1))</f>
        <v>468000</v>
      </c>
    </row>
    <row r="19157" spans="1:9" x14ac:dyDescent="0.25">
      <c r="A19157" s="2">
        <v>42686</v>
      </c>
      <c r="B19157" s="1">
        <f t="shared" si="598"/>
        <v>2016</v>
      </c>
      <c r="C19157" s="1">
        <f t="shared" si="599"/>
        <v>4</v>
      </c>
      <c r="D19157">
        <v>2611</v>
      </c>
      <c r="E19157" t="s">
        <v>37</v>
      </c>
      <c r="F19157" s="4">
        <v>580000</v>
      </c>
      <c r="G19157" t="s">
        <v>5</v>
      </c>
      <c r="H19157">
        <v>3</v>
      </c>
      <c r="I19157" s="4">
        <f>IF(E19157="Rhode Island", Table1[[#This Row],[price]]*$L$3, IF(E19157="Massachusetts", Table1[[#This Row],[price]]*$L$2, 1))</f>
        <v>580000</v>
      </c>
    </row>
    <row r="19158" spans="1:9" x14ac:dyDescent="0.25">
      <c r="A19158" s="2">
        <v>42686</v>
      </c>
      <c r="B19158" s="1">
        <f t="shared" si="598"/>
        <v>2016</v>
      </c>
      <c r="C19158" s="1">
        <f t="shared" si="599"/>
        <v>4</v>
      </c>
      <c r="D19158">
        <v>2611</v>
      </c>
      <c r="E19158" t="s">
        <v>37</v>
      </c>
      <c r="F19158" s="4">
        <v>585000</v>
      </c>
      <c r="G19158" t="s">
        <v>5</v>
      </c>
      <c r="H19158">
        <v>4</v>
      </c>
      <c r="I19158" s="4">
        <f>IF(E19158="Rhode Island", Table1[[#This Row],[price]]*$L$3, IF(E19158="Massachusetts", Table1[[#This Row],[price]]*$L$2, 1))</f>
        <v>585000</v>
      </c>
    </row>
    <row r="19159" spans="1:9" x14ac:dyDescent="0.25">
      <c r="A19159" s="2">
        <v>42686</v>
      </c>
      <c r="B19159" s="1">
        <f t="shared" si="598"/>
        <v>2016</v>
      </c>
      <c r="C19159" s="1">
        <f t="shared" si="599"/>
        <v>4</v>
      </c>
      <c r="D19159">
        <v>2913</v>
      </c>
      <c r="E19159" t="s">
        <v>36</v>
      </c>
      <c r="F19159" s="4">
        <v>605000</v>
      </c>
      <c r="G19159" t="s">
        <v>5</v>
      </c>
      <c r="H19159">
        <v>3</v>
      </c>
      <c r="I19159" s="4">
        <f>IF(E19159="Rhode Island", Table1[[#This Row],[price]]*$L$3, IF(E19159="Massachusetts", Table1[[#This Row],[price]]*$L$2, 1))</f>
        <v>605000</v>
      </c>
    </row>
    <row r="19160" spans="1:9" x14ac:dyDescent="0.25">
      <c r="A19160" s="2">
        <v>42686</v>
      </c>
      <c r="B19160" s="1">
        <f t="shared" si="598"/>
        <v>2016</v>
      </c>
      <c r="C19160" s="1">
        <f t="shared" si="599"/>
        <v>4</v>
      </c>
      <c r="D19160">
        <v>2611</v>
      </c>
      <c r="E19160" t="s">
        <v>37</v>
      </c>
      <c r="F19160" s="4">
        <v>621000</v>
      </c>
      <c r="G19160" t="s">
        <v>5</v>
      </c>
      <c r="H19160">
        <v>3</v>
      </c>
      <c r="I19160" s="4">
        <f>IF(E19160="Rhode Island", Table1[[#This Row],[price]]*$L$3, IF(E19160="Massachusetts", Table1[[#This Row],[price]]*$L$2, 1))</f>
        <v>621000</v>
      </c>
    </row>
    <row r="19161" spans="1:9" x14ac:dyDescent="0.25">
      <c r="A19161" s="2">
        <v>42686</v>
      </c>
      <c r="B19161" s="1">
        <f t="shared" si="598"/>
        <v>2016</v>
      </c>
      <c r="C19161" s="1">
        <f t="shared" si="599"/>
        <v>4</v>
      </c>
      <c r="D19161">
        <v>2606</v>
      </c>
      <c r="E19161" t="s">
        <v>37</v>
      </c>
      <c r="F19161" s="4">
        <v>632000</v>
      </c>
      <c r="G19161" t="s">
        <v>5</v>
      </c>
      <c r="H19161">
        <v>3</v>
      </c>
      <c r="I19161" s="4">
        <f>IF(E19161="Rhode Island", Table1[[#This Row],[price]]*$L$3, IF(E19161="Massachusetts", Table1[[#This Row],[price]]*$L$2, 1))</f>
        <v>632000</v>
      </c>
    </row>
    <row r="19162" spans="1:9" x14ac:dyDescent="0.25">
      <c r="A19162" s="2">
        <v>42686</v>
      </c>
      <c r="B19162" s="1">
        <f t="shared" si="598"/>
        <v>2016</v>
      </c>
      <c r="C19162" s="1">
        <f t="shared" si="599"/>
        <v>4</v>
      </c>
      <c r="D19162">
        <v>2617</v>
      </c>
      <c r="E19162" t="s">
        <v>37</v>
      </c>
      <c r="F19162" s="4">
        <v>632500</v>
      </c>
      <c r="G19162" t="s">
        <v>5</v>
      </c>
      <c r="H19162">
        <v>3</v>
      </c>
      <c r="I19162" s="4">
        <f>IF(E19162="Rhode Island", Table1[[#This Row],[price]]*$L$3, IF(E19162="Massachusetts", Table1[[#This Row],[price]]*$L$2, 1))</f>
        <v>632500</v>
      </c>
    </row>
    <row r="19163" spans="1:9" x14ac:dyDescent="0.25">
      <c r="A19163" s="2">
        <v>42686</v>
      </c>
      <c r="B19163" s="1">
        <f t="shared" si="598"/>
        <v>2016</v>
      </c>
      <c r="C19163" s="1">
        <f t="shared" si="599"/>
        <v>4</v>
      </c>
      <c r="D19163">
        <v>2904</v>
      </c>
      <c r="E19163" t="s">
        <v>36</v>
      </c>
      <c r="F19163" s="4">
        <v>635000</v>
      </c>
      <c r="G19163" t="s">
        <v>5</v>
      </c>
      <c r="H19163">
        <v>4</v>
      </c>
      <c r="I19163" s="4">
        <f>IF(E19163="Rhode Island", Table1[[#This Row],[price]]*$L$3, IF(E19163="Massachusetts", Table1[[#This Row],[price]]*$L$2, 1))</f>
        <v>635000</v>
      </c>
    </row>
    <row r="19164" spans="1:9" x14ac:dyDescent="0.25">
      <c r="A19164" s="2">
        <v>42686</v>
      </c>
      <c r="B19164" s="1">
        <f t="shared" si="598"/>
        <v>2016</v>
      </c>
      <c r="C19164" s="1">
        <f t="shared" si="599"/>
        <v>4</v>
      </c>
      <c r="D19164">
        <v>2902</v>
      </c>
      <c r="E19164" t="s">
        <v>36</v>
      </c>
      <c r="F19164" s="4">
        <v>655000</v>
      </c>
      <c r="G19164" t="s">
        <v>5</v>
      </c>
      <c r="H19164">
        <v>3</v>
      </c>
      <c r="I19164" s="4">
        <f>IF(E19164="Rhode Island", Table1[[#This Row],[price]]*$L$3, IF(E19164="Massachusetts", Table1[[#This Row],[price]]*$L$2, 1))</f>
        <v>655000</v>
      </c>
    </row>
    <row r="19165" spans="1:9" x14ac:dyDescent="0.25">
      <c r="A19165" s="2">
        <v>42686</v>
      </c>
      <c r="B19165" s="1">
        <f t="shared" si="598"/>
        <v>2016</v>
      </c>
      <c r="C19165" s="1">
        <f t="shared" si="599"/>
        <v>4</v>
      </c>
      <c r="D19165">
        <v>2914</v>
      </c>
      <c r="E19165" t="s">
        <v>36</v>
      </c>
      <c r="F19165" s="4">
        <v>657000</v>
      </c>
      <c r="G19165" t="s">
        <v>5</v>
      </c>
      <c r="H19165">
        <v>4</v>
      </c>
      <c r="I19165" s="4">
        <f>IF(E19165="Rhode Island", Table1[[#This Row],[price]]*$L$3, IF(E19165="Massachusetts", Table1[[#This Row],[price]]*$L$2, 1))</f>
        <v>657000</v>
      </c>
    </row>
    <row r="19166" spans="1:9" x14ac:dyDescent="0.25">
      <c r="A19166" s="2">
        <v>42686</v>
      </c>
      <c r="B19166" s="1">
        <f t="shared" si="598"/>
        <v>2016</v>
      </c>
      <c r="C19166" s="1">
        <f t="shared" si="599"/>
        <v>4</v>
      </c>
      <c r="D19166">
        <v>2607</v>
      </c>
      <c r="E19166" t="s">
        <v>37</v>
      </c>
      <c r="F19166" s="4">
        <v>715000</v>
      </c>
      <c r="G19166" t="s">
        <v>5</v>
      </c>
      <c r="H19166">
        <v>4</v>
      </c>
      <c r="I19166" s="4">
        <f>IF(E19166="Rhode Island", Table1[[#This Row],[price]]*$L$3, IF(E19166="Massachusetts", Table1[[#This Row],[price]]*$L$2, 1))</f>
        <v>715000</v>
      </c>
    </row>
    <row r="19167" spans="1:9" x14ac:dyDescent="0.25">
      <c r="A19167" s="2">
        <v>42686</v>
      </c>
      <c r="B19167" s="1">
        <f t="shared" si="598"/>
        <v>2016</v>
      </c>
      <c r="C19167" s="1">
        <f t="shared" si="599"/>
        <v>4</v>
      </c>
      <c r="D19167">
        <v>2611</v>
      </c>
      <c r="E19167" t="s">
        <v>37</v>
      </c>
      <c r="F19167" s="4">
        <v>720000</v>
      </c>
      <c r="G19167" t="s">
        <v>5</v>
      </c>
      <c r="H19167">
        <v>4</v>
      </c>
      <c r="I19167" s="4">
        <f>IF(E19167="Rhode Island", Table1[[#This Row],[price]]*$L$3, IF(E19167="Massachusetts", Table1[[#This Row],[price]]*$L$2, 1))</f>
        <v>720000</v>
      </c>
    </row>
    <row r="19168" spans="1:9" x14ac:dyDescent="0.25">
      <c r="A19168" s="2">
        <v>42686</v>
      </c>
      <c r="B19168" s="1">
        <f t="shared" si="598"/>
        <v>2016</v>
      </c>
      <c r="C19168" s="1">
        <f t="shared" si="599"/>
        <v>4</v>
      </c>
      <c r="D19168">
        <v>2914</v>
      </c>
      <c r="E19168" t="s">
        <v>36</v>
      </c>
      <c r="F19168" s="4">
        <v>730000</v>
      </c>
      <c r="G19168" t="s">
        <v>5</v>
      </c>
      <c r="H19168">
        <v>4</v>
      </c>
      <c r="I19168" s="4">
        <f>IF(E19168="Rhode Island", Table1[[#This Row],[price]]*$L$3, IF(E19168="Massachusetts", Table1[[#This Row],[price]]*$L$2, 1))</f>
        <v>730000</v>
      </c>
    </row>
    <row r="19169" spans="1:9" x14ac:dyDescent="0.25">
      <c r="A19169" s="2">
        <v>42686</v>
      </c>
      <c r="B19169" s="1">
        <f t="shared" si="598"/>
        <v>2016</v>
      </c>
      <c r="C19169" s="1">
        <f t="shared" si="599"/>
        <v>4</v>
      </c>
      <c r="D19169">
        <v>2614</v>
      </c>
      <c r="E19169" t="s">
        <v>37</v>
      </c>
      <c r="F19169" s="4">
        <v>740000</v>
      </c>
      <c r="G19169" t="s">
        <v>5</v>
      </c>
      <c r="H19169">
        <v>3</v>
      </c>
      <c r="I19169" s="4">
        <f>IF(E19169="Rhode Island", Table1[[#This Row],[price]]*$L$3, IF(E19169="Massachusetts", Table1[[#This Row],[price]]*$L$2, 1))</f>
        <v>740000</v>
      </c>
    </row>
    <row r="19170" spans="1:9" x14ac:dyDescent="0.25">
      <c r="A19170" s="2">
        <v>42686</v>
      </c>
      <c r="B19170" s="1">
        <f t="shared" si="598"/>
        <v>2016</v>
      </c>
      <c r="C19170" s="1">
        <f t="shared" si="599"/>
        <v>4</v>
      </c>
      <c r="D19170">
        <v>2611</v>
      </c>
      <c r="E19170" t="s">
        <v>37</v>
      </c>
      <c r="F19170" s="4">
        <v>750000</v>
      </c>
      <c r="G19170" t="s">
        <v>5</v>
      </c>
      <c r="H19170">
        <v>5</v>
      </c>
      <c r="I19170" s="4">
        <f>IF(E19170="Rhode Island", Table1[[#This Row],[price]]*$L$3, IF(E19170="Massachusetts", Table1[[#This Row],[price]]*$L$2, 1))</f>
        <v>750000</v>
      </c>
    </row>
    <row r="19171" spans="1:9" x14ac:dyDescent="0.25">
      <c r="A19171" s="2">
        <v>42686</v>
      </c>
      <c r="B19171" s="1">
        <f t="shared" si="598"/>
        <v>2016</v>
      </c>
      <c r="C19171" s="1">
        <f t="shared" si="599"/>
        <v>4</v>
      </c>
      <c r="D19171">
        <v>2913</v>
      </c>
      <c r="E19171" t="s">
        <v>36</v>
      </c>
      <c r="F19171" s="4">
        <v>770000</v>
      </c>
      <c r="G19171" t="s">
        <v>5</v>
      </c>
      <c r="H19171">
        <v>4</v>
      </c>
      <c r="I19171" s="4">
        <f>IF(E19171="Rhode Island", Table1[[#This Row],[price]]*$L$3, IF(E19171="Massachusetts", Table1[[#This Row],[price]]*$L$2, 1))</f>
        <v>770000</v>
      </c>
    </row>
    <row r="19172" spans="1:9" x14ac:dyDescent="0.25">
      <c r="A19172" s="2">
        <v>42686</v>
      </c>
      <c r="B19172" s="1">
        <f t="shared" si="598"/>
        <v>2016</v>
      </c>
      <c r="C19172" s="1">
        <f t="shared" si="599"/>
        <v>4</v>
      </c>
      <c r="D19172">
        <v>2614</v>
      </c>
      <c r="E19172" t="s">
        <v>37</v>
      </c>
      <c r="F19172" s="4">
        <v>790000</v>
      </c>
      <c r="G19172" t="s">
        <v>5</v>
      </c>
      <c r="H19172">
        <v>4</v>
      </c>
      <c r="I19172" s="4">
        <f>IF(E19172="Rhode Island", Table1[[#This Row],[price]]*$L$3, IF(E19172="Massachusetts", Table1[[#This Row],[price]]*$L$2, 1))</f>
        <v>790000</v>
      </c>
    </row>
    <row r="19173" spans="1:9" x14ac:dyDescent="0.25">
      <c r="A19173" s="2">
        <v>42686</v>
      </c>
      <c r="B19173" s="1">
        <f t="shared" si="598"/>
        <v>2016</v>
      </c>
      <c r="C19173" s="1">
        <f t="shared" si="599"/>
        <v>4</v>
      </c>
      <c r="D19173">
        <v>2617</v>
      </c>
      <c r="E19173" t="s">
        <v>37</v>
      </c>
      <c r="F19173" s="4">
        <v>790000</v>
      </c>
      <c r="G19173" t="s">
        <v>5</v>
      </c>
      <c r="H19173">
        <v>5</v>
      </c>
      <c r="I19173" s="4">
        <f>IF(E19173="Rhode Island", Table1[[#This Row],[price]]*$L$3, IF(E19173="Massachusetts", Table1[[#This Row],[price]]*$L$2, 1))</f>
        <v>790000</v>
      </c>
    </row>
    <row r="19174" spans="1:9" x14ac:dyDescent="0.25">
      <c r="A19174" s="2">
        <v>42686</v>
      </c>
      <c r="B19174" s="1">
        <f t="shared" si="598"/>
        <v>2016</v>
      </c>
      <c r="C19174" s="1">
        <f t="shared" si="599"/>
        <v>4</v>
      </c>
      <c r="D19174">
        <v>2602</v>
      </c>
      <c r="E19174" t="s">
        <v>37</v>
      </c>
      <c r="F19174" s="4">
        <v>826000</v>
      </c>
      <c r="G19174" t="s">
        <v>5</v>
      </c>
      <c r="H19174">
        <v>3</v>
      </c>
      <c r="I19174" s="4">
        <f>IF(E19174="Rhode Island", Table1[[#This Row],[price]]*$L$3, IF(E19174="Massachusetts", Table1[[#This Row],[price]]*$L$2, 1))</f>
        <v>826000</v>
      </c>
    </row>
    <row r="19175" spans="1:9" x14ac:dyDescent="0.25">
      <c r="A19175" s="2">
        <v>42686</v>
      </c>
      <c r="B19175" s="1">
        <f t="shared" si="598"/>
        <v>2016</v>
      </c>
      <c r="C19175" s="1">
        <f t="shared" si="599"/>
        <v>4</v>
      </c>
      <c r="D19175">
        <v>2607</v>
      </c>
      <c r="E19175" t="s">
        <v>37</v>
      </c>
      <c r="F19175" s="4">
        <v>828000</v>
      </c>
      <c r="G19175" t="s">
        <v>5</v>
      </c>
      <c r="H19175">
        <v>4</v>
      </c>
      <c r="I19175" s="4">
        <f>IF(E19175="Rhode Island", Table1[[#This Row],[price]]*$L$3, IF(E19175="Massachusetts", Table1[[#This Row],[price]]*$L$2, 1))</f>
        <v>828000</v>
      </c>
    </row>
    <row r="19176" spans="1:9" x14ac:dyDescent="0.25">
      <c r="A19176" s="2">
        <v>42686</v>
      </c>
      <c r="B19176" s="1">
        <f t="shared" si="598"/>
        <v>2016</v>
      </c>
      <c r="C19176" s="1">
        <f t="shared" si="599"/>
        <v>4</v>
      </c>
      <c r="D19176">
        <v>2602</v>
      </c>
      <c r="E19176" t="s">
        <v>37</v>
      </c>
      <c r="F19176" s="4">
        <v>850000</v>
      </c>
      <c r="G19176" t="s">
        <v>5</v>
      </c>
      <c r="H19176">
        <v>3</v>
      </c>
      <c r="I19176" s="4">
        <f>IF(E19176="Rhode Island", Table1[[#This Row],[price]]*$L$3, IF(E19176="Massachusetts", Table1[[#This Row],[price]]*$L$2, 1))</f>
        <v>850000</v>
      </c>
    </row>
    <row r="19177" spans="1:9" x14ac:dyDescent="0.25">
      <c r="A19177" s="2">
        <v>42686</v>
      </c>
      <c r="B19177" s="1">
        <f t="shared" si="598"/>
        <v>2016</v>
      </c>
      <c r="C19177" s="1">
        <f t="shared" si="599"/>
        <v>4</v>
      </c>
      <c r="D19177">
        <v>2602</v>
      </c>
      <c r="E19177" t="s">
        <v>37</v>
      </c>
      <c r="F19177" s="4">
        <v>940000</v>
      </c>
      <c r="G19177" t="s">
        <v>5</v>
      </c>
      <c r="H19177">
        <v>4</v>
      </c>
      <c r="I19177" s="4">
        <f>IF(E19177="Rhode Island", Table1[[#This Row],[price]]*$L$3, IF(E19177="Massachusetts", Table1[[#This Row],[price]]*$L$2, 1))</f>
        <v>940000</v>
      </c>
    </row>
    <row r="19178" spans="1:9" x14ac:dyDescent="0.25">
      <c r="A19178" s="2">
        <v>42686</v>
      </c>
      <c r="B19178" s="1">
        <f t="shared" si="598"/>
        <v>2016</v>
      </c>
      <c r="C19178" s="1">
        <f t="shared" si="599"/>
        <v>4</v>
      </c>
      <c r="D19178">
        <v>2607</v>
      </c>
      <c r="E19178" t="s">
        <v>37</v>
      </c>
      <c r="F19178" s="4">
        <v>955000</v>
      </c>
      <c r="G19178" t="s">
        <v>5</v>
      </c>
      <c r="H19178">
        <v>4</v>
      </c>
      <c r="I19178" s="4">
        <f>IF(E19178="Rhode Island", Table1[[#This Row],[price]]*$L$3, IF(E19178="Massachusetts", Table1[[#This Row],[price]]*$L$2, 1))</f>
        <v>955000</v>
      </c>
    </row>
    <row r="19179" spans="1:9" x14ac:dyDescent="0.25">
      <c r="A19179" s="2">
        <v>42686</v>
      </c>
      <c r="B19179" s="1">
        <f t="shared" si="598"/>
        <v>2016</v>
      </c>
      <c r="C19179" s="1">
        <f t="shared" si="599"/>
        <v>4</v>
      </c>
      <c r="D19179">
        <v>2600</v>
      </c>
      <c r="E19179" t="s">
        <v>37</v>
      </c>
      <c r="F19179" s="4">
        <v>970000</v>
      </c>
      <c r="G19179" t="s">
        <v>5</v>
      </c>
      <c r="H19179">
        <v>2</v>
      </c>
      <c r="I19179" s="4">
        <f>IF(E19179="Rhode Island", Table1[[#This Row],[price]]*$L$3, IF(E19179="Massachusetts", Table1[[#This Row],[price]]*$L$2, 1))</f>
        <v>970000</v>
      </c>
    </row>
    <row r="19180" spans="1:9" x14ac:dyDescent="0.25">
      <c r="A19180" s="2">
        <v>42686</v>
      </c>
      <c r="B19180" s="1">
        <f t="shared" si="598"/>
        <v>2016</v>
      </c>
      <c r="C19180" s="1">
        <f t="shared" si="599"/>
        <v>4</v>
      </c>
      <c r="D19180">
        <v>2604</v>
      </c>
      <c r="E19180" t="s">
        <v>37</v>
      </c>
      <c r="F19180" s="4">
        <v>1020000</v>
      </c>
      <c r="G19180" t="s">
        <v>5</v>
      </c>
      <c r="H19180">
        <v>3</v>
      </c>
      <c r="I19180" s="4">
        <f>IF(E19180="Rhode Island", Table1[[#This Row],[price]]*$L$3, IF(E19180="Massachusetts", Table1[[#This Row],[price]]*$L$2, 1))</f>
        <v>1020000</v>
      </c>
    </row>
    <row r="19181" spans="1:9" x14ac:dyDescent="0.25">
      <c r="A19181" s="2">
        <v>42686</v>
      </c>
      <c r="B19181" s="1">
        <f t="shared" si="598"/>
        <v>2016</v>
      </c>
      <c r="C19181" s="1">
        <f t="shared" si="599"/>
        <v>4</v>
      </c>
      <c r="D19181">
        <v>2607</v>
      </c>
      <c r="E19181" t="s">
        <v>37</v>
      </c>
      <c r="F19181" s="4">
        <v>1030000</v>
      </c>
      <c r="G19181" t="s">
        <v>5</v>
      </c>
      <c r="H19181">
        <v>4</v>
      </c>
      <c r="I19181" s="4">
        <f>IF(E19181="Rhode Island", Table1[[#This Row],[price]]*$L$3, IF(E19181="Massachusetts", Table1[[#This Row],[price]]*$L$2, 1))</f>
        <v>1030000</v>
      </c>
    </row>
    <row r="19182" spans="1:9" x14ac:dyDescent="0.25">
      <c r="A19182" s="2">
        <v>42686</v>
      </c>
      <c r="B19182" s="1">
        <f t="shared" si="598"/>
        <v>2016</v>
      </c>
      <c r="C19182" s="1">
        <f t="shared" si="599"/>
        <v>4</v>
      </c>
      <c r="D19182">
        <v>2617</v>
      </c>
      <c r="E19182" t="s">
        <v>37</v>
      </c>
      <c r="F19182" s="4">
        <v>1120000</v>
      </c>
      <c r="G19182" t="s">
        <v>5</v>
      </c>
      <c r="H19182">
        <v>5</v>
      </c>
      <c r="I19182" s="4">
        <f>IF(E19182="Rhode Island", Table1[[#This Row],[price]]*$L$3, IF(E19182="Massachusetts", Table1[[#This Row],[price]]*$L$2, 1))</f>
        <v>1120000</v>
      </c>
    </row>
    <row r="19183" spans="1:9" x14ac:dyDescent="0.25">
      <c r="A19183" s="2">
        <v>42686</v>
      </c>
      <c r="B19183" s="1">
        <f t="shared" si="598"/>
        <v>2016</v>
      </c>
      <c r="C19183" s="1">
        <f t="shared" si="599"/>
        <v>4</v>
      </c>
      <c r="D19183">
        <v>2614</v>
      </c>
      <c r="E19183" t="s">
        <v>37</v>
      </c>
      <c r="F19183" s="4">
        <v>1122000</v>
      </c>
      <c r="G19183" t="s">
        <v>5</v>
      </c>
      <c r="H19183">
        <v>5</v>
      </c>
      <c r="I19183" s="4">
        <f>IF(E19183="Rhode Island", Table1[[#This Row],[price]]*$L$3, IF(E19183="Massachusetts", Table1[[#This Row],[price]]*$L$2, 1))</f>
        <v>1122000</v>
      </c>
    </row>
    <row r="19184" spans="1:9" x14ac:dyDescent="0.25">
      <c r="A19184" s="2">
        <v>42686</v>
      </c>
      <c r="B19184" s="1">
        <f t="shared" si="598"/>
        <v>2016</v>
      </c>
      <c r="C19184" s="1">
        <f t="shared" si="599"/>
        <v>4</v>
      </c>
      <c r="D19184">
        <v>2913</v>
      </c>
      <c r="E19184" t="s">
        <v>36</v>
      </c>
      <c r="F19184" s="4">
        <v>1380000</v>
      </c>
      <c r="G19184" t="s">
        <v>5</v>
      </c>
      <c r="H19184">
        <v>5</v>
      </c>
      <c r="I19184" s="4">
        <f>IF(E19184="Rhode Island", Table1[[#This Row],[price]]*$L$3, IF(E19184="Massachusetts", Table1[[#This Row],[price]]*$L$2, 1))</f>
        <v>1380000</v>
      </c>
    </row>
    <row r="19185" spans="1:9" x14ac:dyDescent="0.25">
      <c r="A19185" s="2">
        <v>42686</v>
      </c>
      <c r="B19185" s="1">
        <f t="shared" si="598"/>
        <v>2016</v>
      </c>
      <c r="C19185" s="1">
        <f t="shared" si="599"/>
        <v>4</v>
      </c>
      <c r="D19185">
        <v>2603</v>
      </c>
      <c r="E19185" t="s">
        <v>37</v>
      </c>
      <c r="F19185" s="4">
        <v>1655000</v>
      </c>
      <c r="G19185" t="s">
        <v>5</v>
      </c>
      <c r="H19185">
        <v>4</v>
      </c>
      <c r="I19185" s="4">
        <f>IF(E19185="Rhode Island", Table1[[#This Row],[price]]*$L$3, IF(E19185="Massachusetts", Table1[[#This Row],[price]]*$L$2, 1))</f>
        <v>1655000</v>
      </c>
    </row>
    <row r="19186" spans="1:9" x14ac:dyDescent="0.25">
      <c r="A19186" s="2">
        <v>42686</v>
      </c>
      <c r="B19186" s="1">
        <f t="shared" si="598"/>
        <v>2016</v>
      </c>
      <c r="C19186" s="1">
        <f t="shared" si="599"/>
        <v>4</v>
      </c>
      <c r="D19186">
        <v>2604</v>
      </c>
      <c r="E19186" t="s">
        <v>37</v>
      </c>
      <c r="F19186" s="4">
        <v>590000</v>
      </c>
      <c r="G19186" t="s">
        <v>6</v>
      </c>
      <c r="H19186">
        <v>3</v>
      </c>
      <c r="I19186" s="4">
        <f>IF(E19186="Rhode Island", Table1[[#This Row],[price]]*$L$3, IF(E19186="Massachusetts", Table1[[#This Row],[price]]*$L$2, 1))</f>
        <v>590000</v>
      </c>
    </row>
    <row r="19187" spans="1:9" x14ac:dyDescent="0.25">
      <c r="A19187" s="2">
        <v>42687</v>
      </c>
      <c r="B19187" s="1">
        <f t="shared" si="598"/>
        <v>2016</v>
      </c>
      <c r="C19187" s="1">
        <f t="shared" si="599"/>
        <v>4</v>
      </c>
      <c r="D19187">
        <v>2614</v>
      </c>
      <c r="E19187" t="s">
        <v>37</v>
      </c>
      <c r="F19187" s="4">
        <v>780000</v>
      </c>
      <c r="G19187" t="s">
        <v>5</v>
      </c>
      <c r="H19187">
        <v>3</v>
      </c>
      <c r="I19187" s="4">
        <f>IF(E19187="Rhode Island", Table1[[#This Row],[price]]*$L$3, IF(E19187="Massachusetts", Table1[[#This Row],[price]]*$L$2, 1))</f>
        <v>780000</v>
      </c>
    </row>
    <row r="19188" spans="1:9" x14ac:dyDescent="0.25">
      <c r="A19188" s="2">
        <v>42687</v>
      </c>
      <c r="B19188" s="1">
        <f t="shared" si="598"/>
        <v>2016</v>
      </c>
      <c r="C19188" s="1">
        <f t="shared" si="599"/>
        <v>4</v>
      </c>
      <c r="D19188">
        <v>2606</v>
      </c>
      <c r="E19188" t="s">
        <v>37</v>
      </c>
      <c r="F19188" s="4">
        <v>347000</v>
      </c>
      <c r="G19188" t="s">
        <v>6</v>
      </c>
      <c r="H19188">
        <v>2</v>
      </c>
      <c r="I19188" s="4">
        <f>IF(E19188="Rhode Island", Table1[[#This Row],[price]]*$L$3, IF(E19188="Massachusetts", Table1[[#This Row],[price]]*$L$2, 1))</f>
        <v>347000</v>
      </c>
    </row>
    <row r="19189" spans="1:9" x14ac:dyDescent="0.25">
      <c r="A19189" s="2">
        <v>42688</v>
      </c>
      <c r="B19189" s="1">
        <f t="shared" si="598"/>
        <v>2016</v>
      </c>
      <c r="C19189" s="1">
        <f t="shared" si="599"/>
        <v>4</v>
      </c>
      <c r="D19189">
        <v>2906</v>
      </c>
      <c r="E19189" t="s">
        <v>36</v>
      </c>
      <c r="F19189" s="4">
        <v>395000</v>
      </c>
      <c r="G19189" t="s">
        <v>5</v>
      </c>
      <c r="H19189">
        <v>3</v>
      </c>
      <c r="I19189" s="4">
        <f>IF(E19189="Rhode Island", Table1[[#This Row],[price]]*$L$3, IF(E19189="Massachusetts", Table1[[#This Row],[price]]*$L$2, 1))</f>
        <v>395000</v>
      </c>
    </row>
    <row r="19190" spans="1:9" x14ac:dyDescent="0.25">
      <c r="A19190" s="2">
        <v>42688</v>
      </c>
      <c r="B19190" s="1">
        <f t="shared" si="598"/>
        <v>2016</v>
      </c>
      <c r="C19190" s="1">
        <f t="shared" si="599"/>
        <v>4</v>
      </c>
      <c r="D19190">
        <v>2615</v>
      </c>
      <c r="E19190" t="s">
        <v>37</v>
      </c>
      <c r="F19190" s="4">
        <v>478000</v>
      </c>
      <c r="G19190" t="s">
        <v>5</v>
      </c>
      <c r="H19190">
        <v>3</v>
      </c>
      <c r="I19190" s="4">
        <f>IF(E19190="Rhode Island", Table1[[#This Row],[price]]*$L$3, IF(E19190="Massachusetts", Table1[[#This Row],[price]]*$L$2, 1))</f>
        <v>478000</v>
      </c>
    </row>
    <row r="19191" spans="1:9" x14ac:dyDescent="0.25">
      <c r="A19191" s="2">
        <v>42688</v>
      </c>
      <c r="B19191" s="1">
        <f t="shared" si="598"/>
        <v>2016</v>
      </c>
      <c r="C19191" s="1">
        <f t="shared" si="599"/>
        <v>4</v>
      </c>
      <c r="D19191">
        <v>2904</v>
      </c>
      <c r="E19191" t="s">
        <v>36</v>
      </c>
      <c r="F19191" s="4">
        <v>510000</v>
      </c>
      <c r="G19191" t="s">
        <v>5</v>
      </c>
      <c r="H19191">
        <v>3</v>
      </c>
      <c r="I19191" s="4">
        <f>IF(E19191="Rhode Island", Table1[[#This Row],[price]]*$L$3, IF(E19191="Massachusetts", Table1[[#This Row],[price]]*$L$2, 1))</f>
        <v>510000</v>
      </c>
    </row>
    <row r="19192" spans="1:9" x14ac:dyDescent="0.25">
      <c r="A19192" s="2">
        <v>42688</v>
      </c>
      <c r="B19192" s="1">
        <f t="shared" si="598"/>
        <v>2016</v>
      </c>
      <c r="C19192" s="1">
        <f t="shared" si="599"/>
        <v>4</v>
      </c>
      <c r="D19192">
        <v>2913</v>
      </c>
      <c r="E19192" t="s">
        <v>36</v>
      </c>
      <c r="F19192" s="4">
        <v>543000</v>
      </c>
      <c r="G19192" t="s">
        <v>5</v>
      </c>
      <c r="H19192">
        <v>3</v>
      </c>
      <c r="I19192" s="4">
        <f>IF(E19192="Rhode Island", Table1[[#This Row],[price]]*$L$3, IF(E19192="Massachusetts", Table1[[#This Row],[price]]*$L$2, 1))</f>
        <v>543000</v>
      </c>
    </row>
    <row r="19193" spans="1:9" x14ac:dyDescent="0.25">
      <c r="A19193" s="2">
        <v>42688</v>
      </c>
      <c r="B19193" s="1">
        <f t="shared" si="598"/>
        <v>2016</v>
      </c>
      <c r="C19193" s="1">
        <f t="shared" si="599"/>
        <v>4</v>
      </c>
      <c r="D19193">
        <v>2905</v>
      </c>
      <c r="E19193" t="s">
        <v>36</v>
      </c>
      <c r="F19193" s="4">
        <v>560000</v>
      </c>
      <c r="G19193" t="s">
        <v>5</v>
      </c>
      <c r="H19193">
        <v>4</v>
      </c>
      <c r="I19193" s="4">
        <f>IF(E19193="Rhode Island", Table1[[#This Row],[price]]*$L$3, IF(E19193="Massachusetts", Table1[[#This Row],[price]]*$L$2, 1))</f>
        <v>560000</v>
      </c>
    </row>
    <row r="19194" spans="1:9" x14ac:dyDescent="0.25">
      <c r="A19194" s="2">
        <v>42688</v>
      </c>
      <c r="B19194" s="1">
        <f t="shared" si="598"/>
        <v>2016</v>
      </c>
      <c r="C19194" s="1">
        <f t="shared" si="599"/>
        <v>4</v>
      </c>
      <c r="D19194">
        <v>2914</v>
      </c>
      <c r="E19194" t="s">
        <v>36</v>
      </c>
      <c r="F19194" s="4">
        <v>607000</v>
      </c>
      <c r="G19194" t="s">
        <v>5</v>
      </c>
      <c r="H19194">
        <v>3</v>
      </c>
      <c r="I19194" s="4">
        <f>IF(E19194="Rhode Island", Table1[[#This Row],[price]]*$L$3, IF(E19194="Massachusetts", Table1[[#This Row],[price]]*$L$2, 1))</f>
        <v>607000</v>
      </c>
    </row>
    <row r="19195" spans="1:9" x14ac:dyDescent="0.25">
      <c r="A19195" s="2">
        <v>42688</v>
      </c>
      <c r="B19195" s="1">
        <f t="shared" si="598"/>
        <v>2016</v>
      </c>
      <c r="C19195" s="1">
        <f t="shared" si="599"/>
        <v>4</v>
      </c>
      <c r="D19195">
        <v>2617</v>
      </c>
      <c r="E19195" t="s">
        <v>37</v>
      </c>
      <c r="F19195" s="4">
        <v>640000</v>
      </c>
      <c r="G19195" t="s">
        <v>5</v>
      </c>
      <c r="H19195">
        <v>3</v>
      </c>
      <c r="I19195" s="4">
        <f>IF(E19195="Rhode Island", Table1[[#This Row],[price]]*$L$3, IF(E19195="Massachusetts", Table1[[#This Row],[price]]*$L$2, 1))</f>
        <v>640000</v>
      </c>
    </row>
    <row r="19196" spans="1:9" x14ac:dyDescent="0.25">
      <c r="A19196" s="2">
        <v>42688</v>
      </c>
      <c r="B19196" s="1">
        <f t="shared" si="598"/>
        <v>2016</v>
      </c>
      <c r="C19196" s="1">
        <f t="shared" si="599"/>
        <v>4</v>
      </c>
      <c r="D19196">
        <v>2914</v>
      </c>
      <c r="E19196" t="s">
        <v>36</v>
      </c>
      <c r="F19196" s="4">
        <v>680000</v>
      </c>
      <c r="G19196" t="s">
        <v>5</v>
      </c>
      <c r="H19196">
        <v>4</v>
      </c>
      <c r="I19196" s="4">
        <f>IF(E19196="Rhode Island", Table1[[#This Row],[price]]*$L$3, IF(E19196="Massachusetts", Table1[[#This Row],[price]]*$L$2, 1))</f>
        <v>680000</v>
      </c>
    </row>
    <row r="19197" spans="1:9" x14ac:dyDescent="0.25">
      <c r="A19197" s="2">
        <v>42688</v>
      </c>
      <c r="B19197" s="1">
        <f t="shared" si="598"/>
        <v>2016</v>
      </c>
      <c r="C19197" s="1">
        <f t="shared" si="599"/>
        <v>4</v>
      </c>
      <c r="D19197">
        <v>2615</v>
      </c>
      <c r="E19197" t="s">
        <v>37</v>
      </c>
      <c r="F19197" s="4">
        <v>685000</v>
      </c>
      <c r="G19197" t="s">
        <v>5</v>
      </c>
      <c r="H19197">
        <v>4</v>
      </c>
      <c r="I19197" s="4">
        <f>IF(E19197="Rhode Island", Table1[[#This Row],[price]]*$L$3, IF(E19197="Massachusetts", Table1[[#This Row],[price]]*$L$2, 1))</f>
        <v>685000</v>
      </c>
    </row>
    <row r="19198" spans="1:9" x14ac:dyDescent="0.25">
      <c r="A19198" s="2">
        <v>42688</v>
      </c>
      <c r="B19198" s="1">
        <f t="shared" si="598"/>
        <v>2016</v>
      </c>
      <c r="C19198" s="1">
        <f t="shared" si="599"/>
        <v>4</v>
      </c>
      <c r="D19198">
        <v>2615</v>
      </c>
      <c r="E19198" t="s">
        <v>37</v>
      </c>
      <c r="F19198" s="4">
        <v>700000</v>
      </c>
      <c r="G19198" t="s">
        <v>5</v>
      </c>
      <c r="H19198">
        <v>4</v>
      </c>
      <c r="I19198" s="4">
        <f>IF(E19198="Rhode Island", Table1[[#This Row],[price]]*$L$3, IF(E19198="Massachusetts", Table1[[#This Row],[price]]*$L$2, 1))</f>
        <v>700000</v>
      </c>
    </row>
    <row r="19199" spans="1:9" x14ac:dyDescent="0.25">
      <c r="A19199" s="2">
        <v>42688</v>
      </c>
      <c r="B19199" s="1">
        <f t="shared" si="598"/>
        <v>2016</v>
      </c>
      <c r="C19199" s="1">
        <f t="shared" si="599"/>
        <v>4</v>
      </c>
      <c r="D19199">
        <v>2911</v>
      </c>
      <c r="E19199" t="s">
        <v>36</v>
      </c>
      <c r="F19199" s="4">
        <v>741000</v>
      </c>
      <c r="G19199" t="s">
        <v>5</v>
      </c>
      <c r="H19199">
        <v>3</v>
      </c>
      <c r="I19199" s="4">
        <f>IF(E19199="Rhode Island", Table1[[#This Row],[price]]*$L$3, IF(E19199="Massachusetts", Table1[[#This Row],[price]]*$L$2, 1))</f>
        <v>741000</v>
      </c>
    </row>
    <row r="19200" spans="1:9" x14ac:dyDescent="0.25">
      <c r="A19200" s="2">
        <v>42688</v>
      </c>
      <c r="B19200" s="1">
        <f t="shared" si="598"/>
        <v>2016</v>
      </c>
      <c r="C19200" s="1">
        <f t="shared" si="599"/>
        <v>4</v>
      </c>
      <c r="D19200">
        <v>2905</v>
      </c>
      <c r="E19200" t="s">
        <v>36</v>
      </c>
      <c r="F19200" s="4">
        <v>765000</v>
      </c>
      <c r="G19200" t="s">
        <v>5</v>
      </c>
      <c r="H19200">
        <v>4</v>
      </c>
      <c r="I19200" s="4">
        <f>IF(E19200="Rhode Island", Table1[[#This Row],[price]]*$L$3, IF(E19200="Massachusetts", Table1[[#This Row],[price]]*$L$2, 1))</f>
        <v>765000</v>
      </c>
    </row>
    <row r="19201" spans="1:9" x14ac:dyDescent="0.25">
      <c r="A19201" s="2">
        <v>42688</v>
      </c>
      <c r="B19201" s="1">
        <f t="shared" si="598"/>
        <v>2016</v>
      </c>
      <c r="C19201" s="1">
        <f t="shared" si="599"/>
        <v>4</v>
      </c>
      <c r="D19201">
        <v>2913</v>
      </c>
      <c r="E19201" t="s">
        <v>36</v>
      </c>
      <c r="F19201" s="4">
        <v>765000</v>
      </c>
      <c r="G19201" t="s">
        <v>5</v>
      </c>
      <c r="H19201">
        <v>5</v>
      </c>
      <c r="I19201" s="4">
        <f>IF(E19201="Rhode Island", Table1[[#This Row],[price]]*$L$3, IF(E19201="Massachusetts", Table1[[#This Row],[price]]*$L$2, 1))</f>
        <v>765000</v>
      </c>
    </row>
    <row r="19202" spans="1:9" x14ac:dyDescent="0.25">
      <c r="A19202" s="2">
        <v>42688</v>
      </c>
      <c r="B19202" s="1">
        <f t="shared" ref="B19202:B19265" si="600">YEAR(A19202)</f>
        <v>2016</v>
      </c>
      <c r="C19202" s="1">
        <f t="shared" ref="C19202:C19265" si="601">ROUNDUP(MONTH(A19202)/3,0)</f>
        <v>4</v>
      </c>
      <c r="D19202">
        <v>2913</v>
      </c>
      <c r="E19202" t="s">
        <v>36</v>
      </c>
      <c r="F19202" s="4">
        <v>850000</v>
      </c>
      <c r="G19202" t="s">
        <v>5</v>
      </c>
      <c r="H19202">
        <v>5</v>
      </c>
      <c r="I19202" s="4">
        <f>IF(E19202="Rhode Island", Table1[[#This Row],[price]]*$L$3, IF(E19202="Massachusetts", Table1[[#This Row],[price]]*$L$2, 1))</f>
        <v>850000</v>
      </c>
    </row>
    <row r="19203" spans="1:9" x14ac:dyDescent="0.25">
      <c r="A19203" s="2">
        <v>42688</v>
      </c>
      <c r="B19203" s="1">
        <f t="shared" si="600"/>
        <v>2016</v>
      </c>
      <c r="C19203" s="1">
        <f t="shared" si="601"/>
        <v>4</v>
      </c>
      <c r="D19203">
        <v>2606</v>
      </c>
      <c r="E19203" t="s">
        <v>37</v>
      </c>
      <c r="F19203" s="4">
        <v>358000</v>
      </c>
      <c r="G19203" t="s">
        <v>6</v>
      </c>
      <c r="H19203">
        <v>2</v>
      </c>
      <c r="I19203" s="4">
        <f>IF(E19203="Rhode Island", Table1[[#This Row],[price]]*$L$3, IF(E19203="Massachusetts", Table1[[#This Row],[price]]*$L$2, 1))</f>
        <v>358000</v>
      </c>
    </row>
    <row r="19204" spans="1:9" x14ac:dyDescent="0.25">
      <c r="A19204" s="2">
        <v>42688</v>
      </c>
      <c r="B19204" s="1">
        <f t="shared" si="600"/>
        <v>2016</v>
      </c>
      <c r="C19204" s="1">
        <f t="shared" si="601"/>
        <v>4</v>
      </c>
      <c r="D19204">
        <v>2612</v>
      </c>
      <c r="E19204" t="s">
        <v>37</v>
      </c>
      <c r="F19204" s="4">
        <v>372000</v>
      </c>
      <c r="G19204" t="s">
        <v>6</v>
      </c>
      <c r="H19204">
        <v>1</v>
      </c>
      <c r="I19204" s="4">
        <f>IF(E19204="Rhode Island", Table1[[#This Row],[price]]*$L$3, IF(E19204="Massachusetts", Table1[[#This Row],[price]]*$L$2, 1))</f>
        <v>372000</v>
      </c>
    </row>
    <row r="19205" spans="1:9" x14ac:dyDescent="0.25">
      <c r="A19205" s="2">
        <v>42688</v>
      </c>
      <c r="B19205" s="1">
        <f t="shared" si="600"/>
        <v>2016</v>
      </c>
      <c r="C19205" s="1">
        <f t="shared" si="601"/>
        <v>4</v>
      </c>
      <c r="D19205">
        <v>2913</v>
      </c>
      <c r="E19205" t="s">
        <v>36</v>
      </c>
      <c r="F19205" s="4">
        <v>410000</v>
      </c>
      <c r="G19205" t="s">
        <v>6</v>
      </c>
      <c r="H19205">
        <v>3</v>
      </c>
      <c r="I19205" s="4">
        <f>IF(E19205="Rhode Island", Table1[[#This Row],[price]]*$L$3, IF(E19205="Massachusetts", Table1[[#This Row],[price]]*$L$2, 1))</f>
        <v>410000</v>
      </c>
    </row>
    <row r="19206" spans="1:9" x14ac:dyDescent="0.25">
      <c r="A19206" s="2">
        <v>42688</v>
      </c>
      <c r="B19206" s="1">
        <f t="shared" si="600"/>
        <v>2016</v>
      </c>
      <c r="C19206" s="1">
        <f t="shared" si="601"/>
        <v>4</v>
      </c>
      <c r="D19206">
        <v>2602</v>
      </c>
      <c r="E19206" t="s">
        <v>37</v>
      </c>
      <c r="F19206" s="4">
        <v>514000</v>
      </c>
      <c r="G19206" t="s">
        <v>6</v>
      </c>
      <c r="H19206">
        <v>2</v>
      </c>
      <c r="I19206" s="4">
        <f>IF(E19206="Rhode Island", Table1[[#This Row],[price]]*$L$3, IF(E19206="Massachusetts", Table1[[#This Row],[price]]*$L$2, 1))</f>
        <v>514000</v>
      </c>
    </row>
    <row r="19207" spans="1:9" x14ac:dyDescent="0.25">
      <c r="A19207" s="2">
        <v>42688</v>
      </c>
      <c r="B19207" s="1">
        <f t="shared" si="600"/>
        <v>2016</v>
      </c>
      <c r="C19207" s="1">
        <f t="shared" si="601"/>
        <v>4</v>
      </c>
      <c r="D19207">
        <v>2604</v>
      </c>
      <c r="E19207" t="s">
        <v>37</v>
      </c>
      <c r="F19207" s="4">
        <v>580000</v>
      </c>
      <c r="G19207" t="s">
        <v>6</v>
      </c>
      <c r="H19207">
        <v>3</v>
      </c>
      <c r="I19207" s="4">
        <f>IF(E19207="Rhode Island", Table1[[#This Row],[price]]*$L$3, IF(E19207="Massachusetts", Table1[[#This Row],[price]]*$L$2, 1))</f>
        <v>580000</v>
      </c>
    </row>
    <row r="19208" spans="1:9" x14ac:dyDescent="0.25">
      <c r="A19208" s="2">
        <v>42689</v>
      </c>
      <c r="B19208" s="1">
        <f t="shared" si="600"/>
        <v>2016</v>
      </c>
      <c r="C19208" s="1">
        <f t="shared" si="601"/>
        <v>4</v>
      </c>
      <c r="D19208">
        <v>2615</v>
      </c>
      <c r="E19208" t="s">
        <v>37</v>
      </c>
      <c r="F19208" s="4">
        <v>469000</v>
      </c>
      <c r="G19208" t="s">
        <v>5</v>
      </c>
      <c r="H19208">
        <v>4</v>
      </c>
      <c r="I19208" s="4">
        <f>IF(E19208="Rhode Island", Table1[[#This Row],[price]]*$L$3, IF(E19208="Massachusetts", Table1[[#This Row],[price]]*$L$2, 1))</f>
        <v>469000</v>
      </c>
    </row>
    <row r="19209" spans="1:9" x14ac:dyDescent="0.25">
      <c r="A19209" s="2">
        <v>42689</v>
      </c>
      <c r="B19209" s="1">
        <f t="shared" si="600"/>
        <v>2016</v>
      </c>
      <c r="C19209" s="1">
        <f t="shared" si="601"/>
        <v>4</v>
      </c>
      <c r="D19209">
        <v>2913</v>
      </c>
      <c r="E19209" t="s">
        <v>36</v>
      </c>
      <c r="F19209" s="4">
        <v>624950</v>
      </c>
      <c r="G19209" t="s">
        <v>5</v>
      </c>
      <c r="H19209">
        <v>4</v>
      </c>
      <c r="I19209" s="4">
        <f>IF(E19209="Rhode Island", Table1[[#This Row],[price]]*$L$3, IF(E19209="Massachusetts", Table1[[#This Row],[price]]*$L$2, 1))</f>
        <v>624950</v>
      </c>
    </row>
    <row r="19210" spans="1:9" x14ac:dyDescent="0.25">
      <c r="A19210" s="2">
        <v>42689</v>
      </c>
      <c r="B19210" s="1">
        <f t="shared" si="600"/>
        <v>2016</v>
      </c>
      <c r="C19210" s="1">
        <f t="shared" si="601"/>
        <v>4</v>
      </c>
      <c r="D19210">
        <v>2607</v>
      </c>
      <c r="E19210" t="s">
        <v>37</v>
      </c>
      <c r="F19210" s="4">
        <v>640000</v>
      </c>
      <c r="G19210" t="s">
        <v>5</v>
      </c>
      <c r="H19210">
        <v>3</v>
      </c>
      <c r="I19210" s="4">
        <f>IF(E19210="Rhode Island", Table1[[#This Row],[price]]*$L$3, IF(E19210="Massachusetts", Table1[[#This Row],[price]]*$L$2, 1))</f>
        <v>640000</v>
      </c>
    </row>
    <row r="19211" spans="1:9" x14ac:dyDescent="0.25">
      <c r="A19211" s="2">
        <v>42689</v>
      </c>
      <c r="B19211" s="1">
        <f t="shared" si="600"/>
        <v>2016</v>
      </c>
      <c r="C19211" s="1">
        <f t="shared" si="601"/>
        <v>4</v>
      </c>
      <c r="D19211">
        <v>2617</v>
      </c>
      <c r="E19211" t="s">
        <v>37</v>
      </c>
      <c r="F19211" s="4">
        <v>755000</v>
      </c>
      <c r="G19211" t="s">
        <v>5</v>
      </c>
      <c r="H19211">
        <v>4</v>
      </c>
      <c r="I19211" s="4">
        <f>IF(E19211="Rhode Island", Table1[[#This Row],[price]]*$L$3, IF(E19211="Massachusetts", Table1[[#This Row],[price]]*$L$2, 1))</f>
        <v>755000</v>
      </c>
    </row>
    <row r="19212" spans="1:9" x14ac:dyDescent="0.25">
      <c r="A19212" s="2">
        <v>42689</v>
      </c>
      <c r="B19212" s="1">
        <f t="shared" si="600"/>
        <v>2016</v>
      </c>
      <c r="C19212" s="1">
        <f t="shared" si="601"/>
        <v>4</v>
      </c>
      <c r="D19212">
        <v>2602</v>
      </c>
      <c r="E19212" t="s">
        <v>37</v>
      </c>
      <c r="F19212" s="4">
        <v>280000</v>
      </c>
      <c r="G19212" t="s">
        <v>6</v>
      </c>
      <c r="H19212">
        <v>2</v>
      </c>
      <c r="I19212" s="4">
        <f>IF(E19212="Rhode Island", Table1[[#This Row],[price]]*$L$3, IF(E19212="Massachusetts", Table1[[#This Row],[price]]*$L$2, 1))</f>
        <v>280000</v>
      </c>
    </row>
    <row r="19213" spans="1:9" x14ac:dyDescent="0.25">
      <c r="A19213" s="2">
        <v>42689</v>
      </c>
      <c r="B19213" s="1">
        <f t="shared" si="600"/>
        <v>2016</v>
      </c>
      <c r="C19213" s="1">
        <f t="shared" si="601"/>
        <v>4</v>
      </c>
      <c r="D19213">
        <v>2603</v>
      </c>
      <c r="E19213" t="s">
        <v>37</v>
      </c>
      <c r="F19213" s="4">
        <v>292000</v>
      </c>
      <c r="G19213" t="s">
        <v>6</v>
      </c>
      <c r="H19213">
        <v>2</v>
      </c>
      <c r="I19213" s="4">
        <f>IF(E19213="Rhode Island", Table1[[#This Row],[price]]*$L$3, IF(E19213="Massachusetts", Table1[[#This Row],[price]]*$L$2, 1))</f>
        <v>292000</v>
      </c>
    </row>
    <row r="19214" spans="1:9" x14ac:dyDescent="0.25">
      <c r="A19214" s="2">
        <v>42689</v>
      </c>
      <c r="B19214" s="1">
        <f t="shared" si="600"/>
        <v>2016</v>
      </c>
      <c r="C19214" s="1">
        <f t="shared" si="601"/>
        <v>4</v>
      </c>
      <c r="D19214">
        <v>2617</v>
      </c>
      <c r="E19214" t="s">
        <v>37</v>
      </c>
      <c r="F19214" s="4">
        <v>296000</v>
      </c>
      <c r="G19214" t="s">
        <v>6</v>
      </c>
      <c r="H19214">
        <v>1</v>
      </c>
      <c r="I19214" s="4">
        <f>IF(E19214="Rhode Island", Table1[[#This Row],[price]]*$L$3, IF(E19214="Massachusetts", Table1[[#This Row],[price]]*$L$2, 1))</f>
        <v>296000</v>
      </c>
    </row>
    <row r="19215" spans="1:9" x14ac:dyDescent="0.25">
      <c r="A19215" s="2">
        <v>42689</v>
      </c>
      <c r="B19215" s="1">
        <f t="shared" si="600"/>
        <v>2016</v>
      </c>
      <c r="C19215" s="1">
        <f t="shared" si="601"/>
        <v>4</v>
      </c>
      <c r="D19215">
        <v>2606</v>
      </c>
      <c r="E19215" t="s">
        <v>37</v>
      </c>
      <c r="F19215" s="4">
        <v>315000</v>
      </c>
      <c r="G19215" t="s">
        <v>6</v>
      </c>
      <c r="H19215">
        <v>1</v>
      </c>
      <c r="I19215" s="4">
        <f>IF(E19215="Rhode Island", Table1[[#This Row],[price]]*$L$3, IF(E19215="Massachusetts", Table1[[#This Row],[price]]*$L$2, 1))</f>
        <v>315000</v>
      </c>
    </row>
    <row r="19216" spans="1:9" x14ac:dyDescent="0.25">
      <c r="A19216" s="2">
        <v>42689</v>
      </c>
      <c r="B19216" s="1">
        <f t="shared" si="600"/>
        <v>2016</v>
      </c>
      <c r="C19216" s="1">
        <f t="shared" si="601"/>
        <v>4</v>
      </c>
      <c r="D19216">
        <v>2602</v>
      </c>
      <c r="E19216" t="s">
        <v>37</v>
      </c>
      <c r="F19216" s="4">
        <v>552500</v>
      </c>
      <c r="G19216" t="s">
        <v>6</v>
      </c>
      <c r="H19216">
        <v>3</v>
      </c>
      <c r="I19216" s="4">
        <f>IF(E19216="Rhode Island", Table1[[#This Row],[price]]*$L$3, IF(E19216="Massachusetts", Table1[[#This Row],[price]]*$L$2, 1))</f>
        <v>552500</v>
      </c>
    </row>
    <row r="19217" spans="1:9" x14ac:dyDescent="0.25">
      <c r="A19217" s="2">
        <v>42690</v>
      </c>
      <c r="B19217" s="1">
        <f t="shared" si="600"/>
        <v>2016</v>
      </c>
      <c r="C19217" s="1">
        <f t="shared" si="601"/>
        <v>4</v>
      </c>
      <c r="D19217">
        <v>2615</v>
      </c>
      <c r="E19217" t="s">
        <v>37</v>
      </c>
      <c r="F19217" s="4">
        <v>351500</v>
      </c>
      <c r="G19217" t="s">
        <v>5</v>
      </c>
      <c r="H19217">
        <v>2</v>
      </c>
      <c r="I19217" s="4">
        <f>IF(E19217="Rhode Island", Table1[[#This Row],[price]]*$L$3, IF(E19217="Massachusetts", Table1[[#This Row],[price]]*$L$2, 1))</f>
        <v>351500</v>
      </c>
    </row>
    <row r="19218" spans="1:9" x14ac:dyDescent="0.25">
      <c r="A19218" s="2">
        <v>42690</v>
      </c>
      <c r="B19218" s="1">
        <f t="shared" si="600"/>
        <v>2016</v>
      </c>
      <c r="C19218" s="1">
        <f t="shared" si="601"/>
        <v>4</v>
      </c>
      <c r="D19218">
        <v>2602</v>
      </c>
      <c r="E19218" t="s">
        <v>37</v>
      </c>
      <c r="F19218" s="4">
        <v>415500</v>
      </c>
      <c r="G19218" t="s">
        <v>5</v>
      </c>
      <c r="H19218">
        <v>2</v>
      </c>
      <c r="I19218" s="4">
        <f>IF(E19218="Rhode Island", Table1[[#This Row],[price]]*$L$3, IF(E19218="Massachusetts", Table1[[#This Row],[price]]*$L$2, 1))</f>
        <v>415500</v>
      </c>
    </row>
    <row r="19219" spans="1:9" x14ac:dyDescent="0.25">
      <c r="A19219" s="2">
        <v>42690</v>
      </c>
      <c r="B19219" s="1">
        <f t="shared" si="600"/>
        <v>2016</v>
      </c>
      <c r="C19219" s="1">
        <f t="shared" si="601"/>
        <v>4</v>
      </c>
      <c r="D19219">
        <v>2913</v>
      </c>
      <c r="E19219" t="s">
        <v>36</v>
      </c>
      <c r="F19219" s="4">
        <v>471000</v>
      </c>
      <c r="G19219" t="s">
        <v>5</v>
      </c>
      <c r="H19219">
        <v>3</v>
      </c>
      <c r="I19219" s="4">
        <f>IF(E19219="Rhode Island", Table1[[#This Row],[price]]*$L$3, IF(E19219="Massachusetts", Table1[[#This Row],[price]]*$L$2, 1))</f>
        <v>471000</v>
      </c>
    </row>
    <row r="19220" spans="1:9" x14ac:dyDescent="0.25">
      <c r="A19220" s="2">
        <v>42690</v>
      </c>
      <c r="B19220" s="1">
        <f t="shared" si="600"/>
        <v>2016</v>
      </c>
      <c r="C19220" s="1">
        <f t="shared" si="601"/>
        <v>4</v>
      </c>
      <c r="D19220">
        <v>2905</v>
      </c>
      <c r="E19220" t="s">
        <v>36</v>
      </c>
      <c r="F19220" s="4">
        <v>499000</v>
      </c>
      <c r="G19220" t="s">
        <v>5</v>
      </c>
      <c r="H19220">
        <v>4</v>
      </c>
      <c r="I19220" s="4">
        <f>IF(E19220="Rhode Island", Table1[[#This Row],[price]]*$L$3, IF(E19220="Massachusetts", Table1[[#This Row],[price]]*$L$2, 1))</f>
        <v>499000</v>
      </c>
    </row>
    <row r="19221" spans="1:9" x14ac:dyDescent="0.25">
      <c r="A19221" s="2">
        <v>42690</v>
      </c>
      <c r="B19221" s="1">
        <f t="shared" si="600"/>
        <v>2016</v>
      </c>
      <c r="C19221" s="1">
        <f t="shared" si="601"/>
        <v>4</v>
      </c>
      <c r="D19221">
        <v>2615</v>
      </c>
      <c r="E19221" t="s">
        <v>37</v>
      </c>
      <c r="F19221" s="4">
        <v>550000</v>
      </c>
      <c r="G19221" t="s">
        <v>5</v>
      </c>
      <c r="H19221">
        <v>5</v>
      </c>
      <c r="I19221" s="4">
        <f>IF(E19221="Rhode Island", Table1[[#This Row],[price]]*$L$3, IF(E19221="Massachusetts", Table1[[#This Row],[price]]*$L$2, 1))</f>
        <v>550000</v>
      </c>
    </row>
    <row r="19222" spans="1:9" x14ac:dyDescent="0.25">
      <c r="A19222" s="2">
        <v>42690</v>
      </c>
      <c r="B19222" s="1">
        <f t="shared" si="600"/>
        <v>2016</v>
      </c>
      <c r="C19222" s="1">
        <f t="shared" si="601"/>
        <v>4</v>
      </c>
      <c r="D19222">
        <v>2615</v>
      </c>
      <c r="E19222" t="s">
        <v>37</v>
      </c>
      <c r="F19222" s="4">
        <v>680000</v>
      </c>
      <c r="G19222" t="s">
        <v>5</v>
      </c>
      <c r="H19222">
        <v>5</v>
      </c>
      <c r="I19222" s="4">
        <f>IF(E19222="Rhode Island", Table1[[#This Row],[price]]*$L$3, IF(E19222="Massachusetts", Table1[[#This Row],[price]]*$L$2, 1))</f>
        <v>680000</v>
      </c>
    </row>
    <row r="19223" spans="1:9" x14ac:dyDescent="0.25">
      <c r="A19223" s="2">
        <v>42690</v>
      </c>
      <c r="B19223" s="1">
        <f t="shared" si="600"/>
        <v>2016</v>
      </c>
      <c r="C19223" s="1">
        <f t="shared" si="601"/>
        <v>4</v>
      </c>
      <c r="D19223">
        <v>2913</v>
      </c>
      <c r="E19223" t="s">
        <v>36</v>
      </c>
      <c r="F19223" s="4">
        <v>770000</v>
      </c>
      <c r="G19223" t="s">
        <v>5</v>
      </c>
      <c r="H19223">
        <v>5</v>
      </c>
      <c r="I19223" s="4">
        <f>IF(E19223="Rhode Island", Table1[[#This Row],[price]]*$L$3, IF(E19223="Massachusetts", Table1[[#This Row],[price]]*$L$2, 1))</f>
        <v>770000</v>
      </c>
    </row>
    <row r="19224" spans="1:9" x14ac:dyDescent="0.25">
      <c r="A19224" s="2">
        <v>42690</v>
      </c>
      <c r="B19224" s="1">
        <f t="shared" si="600"/>
        <v>2016</v>
      </c>
      <c r="C19224" s="1">
        <f t="shared" si="601"/>
        <v>4</v>
      </c>
      <c r="D19224">
        <v>2602</v>
      </c>
      <c r="E19224" t="s">
        <v>37</v>
      </c>
      <c r="F19224" s="4">
        <v>780000</v>
      </c>
      <c r="G19224" t="s">
        <v>5</v>
      </c>
      <c r="H19224">
        <v>3</v>
      </c>
      <c r="I19224" s="4">
        <f>IF(E19224="Rhode Island", Table1[[#This Row],[price]]*$L$3, IF(E19224="Massachusetts", Table1[[#This Row],[price]]*$L$2, 1))</f>
        <v>780000</v>
      </c>
    </row>
    <row r="19225" spans="1:9" x14ac:dyDescent="0.25">
      <c r="A19225" s="2">
        <v>42690</v>
      </c>
      <c r="B19225" s="1">
        <f t="shared" si="600"/>
        <v>2016</v>
      </c>
      <c r="C19225" s="1">
        <f t="shared" si="601"/>
        <v>4</v>
      </c>
      <c r="D19225">
        <v>2606</v>
      </c>
      <c r="E19225" t="s">
        <v>37</v>
      </c>
      <c r="F19225" s="4">
        <v>1040000</v>
      </c>
      <c r="G19225" t="s">
        <v>5</v>
      </c>
      <c r="H19225">
        <v>4</v>
      </c>
      <c r="I19225" s="4">
        <f>IF(E19225="Rhode Island", Table1[[#This Row],[price]]*$L$3, IF(E19225="Massachusetts", Table1[[#This Row],[price]]*$L$2, 1))</f>
        <v>1040000</v>
      </c>
    </row>
    <row r="19226" spans="1:9" x14ac:dyDescent="0.25">
      <c r="A19226" s="2">
        <v>42690</v>
      </c>
      <c r="B19226" s="1">
        <f t="shared" si="600"/>
        <v>2016</v>
      </c>
      <c r="C19226" s="1">
        <f t="shared" si="601"/>
        <v>4</v>
      </c>
      <c r="D19226">
        <v>2612</v>
      </c>
      <c r="E19226" t="s">
        <v>37</v>
      </c>
      <c r="F19226" s="4">
        <v>1253000</v>
      </c>
      <c r="G19226" t="s">
        <v>5</v>
      </c>
      <c r="H19226">
        <v>3</v>
      </c>
      <c r="I19226" s="4">
        <f>IF(E19226="Rhode Island", Table1[[#This Row],[price]]*$L$3, IF(E19226="Massachusetts", Table1[[#This Row],[price]]*$L$2, 1))</f>
        <v>1253000</v>
      </c>
    </row>
    <row r="19227" spans="1:9" x14ac:dyDescent="0.25">
      <c r="A19227" s="2">
        <v>42690</v>
      </c>
      <c r="B19227" s="1">
        <f t="shared" si="600"/>
        <v>2016</v>
      </c>
      <c r="C19227" s="1">
        <f t="shared" si="601"/>
        <v>4</v>
      </c>
      <c r="D19227">
        <v>2612</v>
      </c>
      <c r="E19227" t="s">
        <v>37</v>
      </c>
      <c r="F19227" s="4">
        <v>220000</v>
      </c>
      <c r="G19227" t="s">
        <v>6</v>
      </c>
      <c r="H19227">
        <v>1</v>
      </c>
      <c r="I19227" s="4">
        <f>IF(E19227="Rhode Island", Table1[[#This Row],[price]]*$L$3, IF(E19227="Massachusetts", Table1[[#This Row],[price]]*$L$2, 1))</f>
        <v>220000</v>
      </c>
    </row>
    <row r="19228" spans="1:9" x14ac:dyDescent="0.25">
      <c r="A19228" s="2">
        <v>42690</v>
      </c>
      <c r="B19228" s="1">
        <f t="shared" si="600"/>
        <v>2016</v>
      </c>
      <c r="C19228" s="1">
        <f t="shared" si="601"/>
        <v>4</v>
      </c>
      <c r="D19228">
        <v>2905</v>
      </c>
      <c r="E19228" t="s">
        <v>36</v>
      </c>
      <c r="F19228" s="4">
        <v>303000</v>
      </c>
      <c r="G19228" t="s">
        <v>6</v>
      </c>
      <c r="H19228">
        <v>2</v>
      </c>
      <c r="I19228" s="4">
        <f>IF(E19228="Rhode Island", Table1[[#This Row],[price]]*$L$3, IF(E19228="Massachusetts", Table1[[#This Row],[price]]*$L$2, 1))</f>
        <v>303000</v>
      </c>
    </row>
    <row r="19229" spans="1:9" x14ac:dyDescent="0.25">
      <c r="A19229" s="2">
        <v>42691</v>
      </c>
      <c r="B19229" s="1">
        <f t="shared" si="600"/>
        <v>2016</v>
      </c>
      <c r="C19229" s="1">
        <f t="shared" si="601"/>
        <v>4</v>
      </c>
      <c r="D19229">
        <v>2913</v>
      </c>
      <c r="E19229" t="s">
        <v>36</v>
      </c>
      <c r="F19229" s="4">
        <v>410000</v>
      </c>
      <c r="G19229" t="s">
        <v>5</v>
      </c>
      <c r="H19229">
        <v>3</v>
      </c>
      <c r="I19229" s="4">
        <f>IF(E19229="Rhode Island", Table1[[#This Row],[price]]*$L$3, IF(E19229="Massachusetts", Table1[[#This Row],[price]]*$L$2, 1))</f>
        <v>410000</v>
      </c>
    </row>
    <row r="19230" spans="1:9" x14ac:dyDescent="0.25">
      <c r="A19230" s="2">
        <v>42691</v>
      </c>
      <c r="B19230" s="1">
        <f t="shared" si="600"/>
        <v>2016</v>
      </c>
      <c r="C19230" s="1">
        <f t="shared" si="601"/>
        <v>4</v>
      </c>
      <c r="D19230">
        <v>2914</v>
      </c>
      <c r="E19230" t="s">
        <v>36</v>
      </c>
      <c r="F19230" s="4">
        <v>416000</v>
      </c>
      <c r="G19230" t="s">
        <v>5</v>
      </c>
      <c r="H19230">
        <v>3</v>
      </c>
      <c r="I19230" s="4">
        <f>IF(E19230="Rhode Island", Table1[[#This Row],[price]]*$L$3, IF(E19230="Massachusetts", Table1[[#This Row],[price]]*$L$2, 1))</f>
        <v>416000</v>
      </c>
    </row>
    <row r="19231" spans="1:9" x14ac:dyDescent="0.25">
      <c r="A19231" s="2">
        <v>42691</v>
      </c>
      <c r="B19231" s="1">
        <f t="shared" si="600"/>
        <v>2016</v>
      </c>
      <c r="C19231" s="1">
        <f t="shared" si="601"/>
        <v>4</v>
      </c>
      <c r="D19231">
        <v>2614</v>
      </c>
      <c r="E19231" t="s">
        <v>37</v>
      </c>
      <c r="F19231" s="4">
        <v>435000</v>
      </c>
      <c r="G19231" t="s">
        <v>5</v>
      </c>
      <c r="H19231">
        <v>2</v>
      </c>
      <c r="I19231" s="4">
        <f>IF(E19231="Rhode Island", Table1[[#This Row],[price]]*$L$3, IF(E19231="Massachusetts", Table1[[#This Row],[price]]*$L$2, 1))</f>
        <v>435000</v>
      </c>
    </row>
    <row r="19232" spans="1:9" x14ac:dyDescent="0.25">
      <c r="A19232" s="2">
        <v>42691</v>
      </c>
      <c r="B19232" s="1">
        <f t="shared" si="600"/>
        <v>2016</v>
      </c>
      <c r="C19232" s="1">
        <f t="shared" si="601"/>
        <v>4</v>
      </c>
      <c r="D19232">
        <v>2902</v>
      </c>
      <c r="E19232" t="s">
        <v>36</v>
      </c>
      <c r="F19232" s="4">
        <v>450000</v>
      </c>
      <c r="G19232" t="s">
        <v>5</v>
      </c>
      <c r="H19232">
        <v>3</v>
      </c>
      <c r="I19232" s="4">
        <f>IF(E19232="Rhode Island", Table1[[#This Row],[price]]*$L$3, IF(E19232="Massachusetts", Table1[[#This Row],[price]]*$L$2, 1))</f>
        <v>450000</v>
      </c>
    </row>
    <row r="19233" spans="1:9" x14ac:dyDescent="0.25">
      <c r="A19233" s="2">
        <v>42691</v>
      </c>
      <c r="B19233" s="1">
        <f t="shared" si="600"/>
        <v>2016</v>
      </c>
      <c r="C19233" s="1">
        <f t="shared" si="601"/>
        <v>4</v>
      </c>
      <c r="D19233">
        <v>2615</v>
      </c>
      <c r="E19233" t="s">
        <v>37</v>
      </c>
      <c r="F19233" s="4">
        <v>499000</v>
      </c>
      <c r="G19233" t="s">
        <v>5</v>
      </c>
      <c r="H19233">
        <v>3</v>
      </c>
      <c r="I19233" s="4">
        <f>IF(E19233="Rhode Island", Table1[[#This Row],[price]]*$L$3, IF(E19233="Massachusetts", Table1[[#This Row],[price]]*$L$2, 1))</f>
        <v>499000</v>
      </c>
    </row>
    <row r="19234" spans="1:9" x14ac:dyDescent="0.25">
      <c r="A19234" s="2">
        <v>42691</v>
      </c>
      <c r="B19234" s="1">
        <f t="shared" si="600"/>
        <v>2016</v>
      </c>
      <c r="C19234" s="1">
        <f t="shared" si="601"/>
        <v>4</v>
      </c>
      <c r="D19234">
        <v>2617</v>
      </c>
      <c r="E19234" t="s">
        <v>37</v>
      </c>
      <c r="F19234" s="4">
        <v>500000</v>
      </c>
      <c r="G19234" t="s">
        <v>5</v>
      </c>
      <c r="H19234">
        <v>3</v>
      </c>
      <c r="I19234" s="4">
        <f>IF(E19234="Rhode Island", Table1[[#This Row],[price]]*$L$3, IF(E19234="Massachusetts", Table1[[#This Row],[price]]*$L$2, 1))</f>
        <v>500000</v>
      </c>
    </row>
    <row r="19235" spans="1:9" x14ac:dyDescent="0.25">
      <c r="A19235" s="2">
        <v>42691</v>
      </c>
      <c r="B19235" s="1">
        <f t="shared" si="600"/>
        <v>2016</v>
      </c>
      <c r="C19235" s="1">
        <f t="shared" si="601"/>
        <v>4</v>
      </c>
      <c r="D19235">
        <v>2905</v>
      </c>
      <c r="E19235" t="s">
        <v>36</v>
      </c>
      <c r="F19235" s="4">
        <v>502000</v>
      </c>
      <c r="G19235" t="s">
        <v>5</v>
      </c>
      <c r="H19235">
        <v>3</v>
      </c>
      <c r="I19235" s="4">
        <f>IF(E19235="Rhode Island", Table1[[#This Row],[price]]*$L$3, IF(E19235="Massachusetts", Table1[[#This Row],[price]]*$L$2, 1))</f>
        <v>502000</v>
      </c>
    </row>
    <row r="19236" spans="1:9" x14ac:dyDescent="0.25">
      <c r="A19236" s="2">
        <v>42691</v>
      </c>
      <c r="B19236" s="1">
        <f t="shared" si="600"/>
        <v>2016</v>
      </c>
      <c r="C19236" s="1">
        <f t="shared" si="601"/>
        <v>4</v>
      </c>
      <c r="D19236">
        <v>2903</v>
      </c>
      <c r="E19236" t="s">
        <v>36</v>
      </c>
      <c r="F19236" s="4">
        <v>535000</v>
      </c>
      <c r="G19236" t="s">
        <v>5</v>
      </c>
      <c r="H19236">
        <v>3</v>
      </c>
      <c r="I19236" s="4">
        <f>IF(E19236="Rhode Island", Table1[[#This Row],[price]]*$L$3, IF(E19236="Massachusetts", Table1[[#This Row],[price]]*$L$2, 1))</f>
        <v>535000</v>
      </c>
    </row>
    <row r="19237" spans="1:9" x14ac:dyDescent="0.25">
      <c r="A19237" s="2">
        <v>42691</v>
      </c>
      <c r="B19237" s="1">
        <f t="shared" si="600"/>
        <v>2016</v>
      </c>
      <c r="C19237" s="1">
        <f t="shared" si="601"/>
        <v>4</v>
      </c>
      <c r="D19237">
        <v>2906</v>
      </c>
      <c r="E19237" t="s">
        <v>36</v>
      </c>
      <c r="F19237" s="4">
        <v>537500</v>
      </c>
      <c r="G19237" t="s">
        <v>5</v>
      </c>
      <c r="H19237">
        <v>4</v>
      </c>
      <c r="I19237" s="4">
        <f>IF(E19237="Rhode Island", Table1[[#This Row],[price]]*$L$3, IF(E19237="Massachusetts", Table1[[#This Row],[price]]*$L$2, 1))</f>
        <v>537500</v>
      </c>
    </row>
    <row r="19238" spans="1:9" x14ac:dyDescent="0.25">
      <c r="A19238" s="2">
        <v>42691</v>
      </c>
      <c r="B19238" s="1">
        <f t="shared" si="600"/>
        <v>2016</v>
      </c>
      <c r="C19238" s="1">
        <f t="shared" si="601"/>
        <v>4</v>
      </c>
      <c r="D19238">
        <v>2617</v>
      </c>
      <c r="E19238" t="s">
        <v>37</v>
      </c>
      <c r="F19238" s="4">
        <v>543000</v>
      </c>
      <c r="G19238" t="s">
        <v>5</v>
      </c>
      <c r="H19238">
        <v>3</v>
      </c>
      <c r="I19238" s="4">
        <f>IF(E19238="Rhode Island", Table1[[#This Row],[price]]*$L$3, IF(E19238="Massachusetts", Table1[[#This Row],[price]]*$L$2, 1))</f>
        <v>543000</v>
      </c>
    </row>
    <row r="19239" spans="1:9" x14ac:dyDescent="0.25">
      <c r="A19239" s="2">
        <v>42691</v>
      </c>
      <c r="B19239" s="1">
        <f t="shared" si="600"/>
        <v>2016</v>
      </c>
      <c r="C19239" s="1">
        <f t="shared" si="601"/>
        <v>4</v>
      </c>
      <c r="D19239">
        <v>2905</v>
      </c>
      <c r="E19239" t="s">
        <v>36</v>
      </c>
      <c r="F19239" s="4">
        <v>570000</v>
      </c>
      <c r="G19239" t="s">
        <v>5</v>
      </c>
      <c r="H19239">
        <v>3</v>
      </c>
      <c r="I19239" s="4">
        <f>IF(E19239="Rhode Island", Table1[[#This Row],[price]]*$L$3, IF(E19239="Massachusetts", Table1[[#This Row],[price]]*$L$2, 1))</f>
        <v>570000</v>
      </c>
    </row>
    <row r="19240" spans="1:9" x14ac:dyDescent="0.25">
      <c r="A19240" s="2">
        <v>42691</v>
      </c>
      <c r="B19240" s="1">
        <f t="shared" si="600"/>
        <v>2016</v>
      </c>
      <c r="C19240" s="1">
        <f t="shared" si="601"/>
        <v>4</v>
      </c>
      <c r="D19240">
        <v>2615</v>
      </c>
      <c r="E19240" t="s">
        <v>37</v>
      </c>
      <c r="F19240" s="4">
        <v>575000</v>
      </c>
      <c r="G19240" t="s">
        <v>5</v>
      </c>
      <c r="H19240">
        <v>3</v>
      </c>
      <c r="I19240" s="4">
        <f>IF(E19240="Rhode Island", Table1[[#This Row],[price]]*$L$3, IF(E19240="Massachusetts", Table1[[#This Row],[price]]*$L$2, 1))</f>
        <v>575000</v>
      </c>
    </row>
    <row r="19241" spans="1:9" x14ac:dyDescent="0.25">
      <c r="A19241" s="2">
        <v>42691</v>
      </c>
      <c r="B19241" s="1">
        <f t="shared" si="600"/>
        <v>2016</v>
      </c>
      <c r="C19241" s="1">
        <f t="shared" si="601"/>
        <v>4</v>
      </c>
      <c r="D19241">
        <v>2607</v>
      </c>
      <c r="E19241" t="s">
        <v>37</v>
      </c>
      <c r="F19241" s="4">
        <v>667000</v>
      </c>
      <c r="G19241" t="s">
        <v>5</v>
      </c>
      <c r="H19241">
        <v>4</v>
      </c>
      <c r="I19241" s="4">
        <f>IF(E19241="Rhode Island", Table1[[#This Row],[price]]*$L$3, IF(E19241="Massachusetts", Table1[[#This Row],[price]]*$L$2, 1))</f>
        <v>667000</v>
      </c>
    </row>
    <row r="19242" spans="1:9" x14ac:dyDescent="0.25">
      <c r="A19242" s="2">
        <v>42691</v>
      </c>
      <c r="B19242" s="1">
        <f t="shared" si="600"/>
        <v>2016</v>
      </c>
      <c r="C19242" s="1">
        <f t="shared" si="601"/>
        <v>4</v>
      </c>
      <c r="D19242">
        <v>2611</v>
      </c>
      <c r="E19242" t="s">
        <v>37</v>
      </c>
      <c r="F19242" s="4">
        <v>707000</v>
      </c>
      <c r="G19242" t="s">
        <v>5</v>
      </c>
      <c r="H19242">
        <v>3</v>
      </c>
      <c r="I19242" s="4">
        <f>IF(E19242="Rhode Island", Table1[[#This Row],[price]]*$L$3, IF(E19242="Massachusetts", Table1[[#This Row],[price]]*$L$2, 1))</f>
        <v>707000</v>
      </c>
    </row>
    <row r="19243" spans="1:9" x14ac:dyDescent="0.25">
      <c r="A19243" s="2">
        <v>42691</v>
      </c>
      <c r="B19243" s="1">
        <f t="shared" si="600"/>
        <v>2016</v>
      </c>
      <c r="C19243" s="1">
        <f t="shared" si="601"/>
        <v>4</v>
      </c>
      <c r="D19243">
        <v>2902</v>
      </c>
      <c r="E19243" t="s">
        <v>36</v>
      </c>
      <c r="F19243" s="4">
        <v>845000</v>
      </c>
      <c r="G19243" t="s">
        <v>5</v>
      </c>
      <c r="H19243">
        <v>4</v>
      </c>
      <c r="I19243" s="4">
        <f>IF(E19243="Rhode Island", Table1[[#This Row],[price]]*$L$3, IF(E19243="Massachusetts", Table1[[#This Row],[price]]*$L$2, 1))</f>
        <v>845000</v>
      </c>
    </row>
    <row r="19244" spans="1:9" x14ac:dyDescent="0.25">
      <c r="A19244" s="2">
        <v>42691</v>
      </c>
      <c r="B19244" s="1">
        <f t="shared" si="600"/>
        <v>2016</v>
      </c>
      <c r="C19244" s="1">
        <f t="shared" si="601"/>
        <v>4</v>
      </c>
      <c r="D19244">
        <v>2611</v>
      </c>
      <c r="E19244" t="s">
        <v>37</v>
      </c>
      <c r="F19244" s="4">
        <v>845000</v>
      </c>
      <c r="G19244" t="s">
        <v>5</v>
      </c>
      <c r="H19244">
        <v>4</v>
      </c>
      <c r="I19244" s="4">
        <f>IF(E19244="Rhode Island", Table1[[#This Row],[price]]*$L$3, IF(E19244="Massachusetts", Table1[[#This Row],[price]]*$L$2, 1))</f>
        <v>845000</v>
      </c>
    </row>
    <row r="19245" spans="1:9" x14ac:dyDescent="0.25">
      <c r="A19245" s="2">
        <v>42691</v>
      </c>
      <c r="B19245" s="1">
        <f t="shared" si="600"/>
        <v>2016</v>
      </c>
      <c r="C19245" s="1">
        <f t="shared" si="601"/>
        <v>4</v>
      </c>
      <c r="D19245">
        <v>2602</v>
      </c>
      <c r="E19245" t="s">
        <v>37</v>
      </c>
      <c r="F19245" s="4">
        <v>865000</v>
      </c>
      <c r="G19245" t="s">
        <v>5</v>
      </c>
      <c r="H19245">
        <v>3</v>
      </c>
      <c r="I19245" s="4">
        <f>IF(E19245="Rhode Island", Table1[[#This Row],[price]]*$L$3, IF(E19245="Massachusetts", Table1[[#This Row],[price]]*$L$2, 1))</f>
        <v>865000</v>
      </c>
    </row>
    <row r="19246" spans="1:9" x14ac:dyDescent="0.25">
      <c r="A19246" s="2">
        <v>42691</v>
      </c>
      <c r="B19246" s="1">
        <f t="shared" si="600"/>
        <v>2016</v>
      </c>
      <c r="C19246" s="1">
        <f t="shared" si="601"/>
        <v>4</v>
      </c>
      <c r="D19246">
        <v>2607</v>
      </c>
      <c r="E19246" t="s">
        <v>37</v>
      </c>
      <c r="F19246" s="4">
        <v>880000</v>
      </c>
      <c r="G19246" t="s">
        <v>5</v>
      </c>
      <c r="H19246">
        <v>4</v>
      </c>
      <c r="I19246" s="4">
        <f>IF(E19246="Rhode Island", Table1[[#This Row],[price]]*$L$3, IF(E19246="Massachusetts", Table1[[#This Row],[price]]*$L$2, 1))</f>
        <v>880000</v>
      </c>
    </row>
    <row r="19247" spans="1:9" x14ac:dyDescent="0.25">
      <c r="A19247" s="2">
        <v>42691</v>
      </c>
      <c r="B19247" s="1">
        <f t="shared" si="600"/>
        <v>2016</v>
      </c>
      <c r="C19247" s="1">
        <f t="shared" si="601"/>
        <v>4</v>
      </c>
      <c r="D19247">
        <v>2603</v>
      </c>
      <c r="E19247" t="s">
        <v>37</v>
      </c>
      <c r="F19247" s="4">
        <v>1469900</v>
      </c>
      <c r="G19247" t="s">
        <v>6</v>
      </c>
      <c r="H19247">
        <v>3</v>
      </c>
      <c r="I19247" s="4">
        <f>IF(E19247="Rhode Island", Table1[[#This Row],[price]]*$L$3, IF(E19247="Massachusetts", Table1[[#This Row],[price]]*$L$2, 1))</f>
        <v>1469900</v>
      </c>
    </row>
    <row r="19248" spans="1:9" x14ac:dyDescent="0.25">
      <c r="A19248" s="2">
        <v>42692</v>
      </c>
      <c r="B19248" s="1">
        <f t="shared" si="600"/>
        <v>2016</v>
      </c>
      <c r="C19248" s="1">
        <f t="shared" si="601"/>
        <v>4</v>
      </c>
      <c r="D19248">
        <v>2905</v>
      </c>
      <c r="E19248" t="s">
        <v>36</v>
      </c>
      <c r="F19248" s="4">
        <v>380000</v>
      </c>
      <c r="G19248" t="s">
        <v>5</v>
      </c>
      <c r="H19248">
        <v>3</v>
      </c>
      <c r="I19248" s="4">
        <f>IF(E19248="Rhode Island", Table1[[#This Row],[price]]*$L$3, IF(E19248="Massachusetts", Table1[[#This Row],[price]]*$L$2, 1))</f>
        <v>380000</v>
      </c>
    </row>
    <row r="19249" spans="1:9" x14ac:dyDescent="0.25">
      <c r="A19249" s="2">
        <v>42692</v>
      </c>
      <c r="B19249" s="1">
        <f t="shared" si="600"/>
        <v>2016</v>
      </c>
      <c r="C19249" s="1">
        <f t="shared" si="601"/>
        <v>4</v>
      </c>
      <c r="D19249">
        <v>2905</v>
      </c>
      <c r="E19249" t="s">
        <v>36</v>
      </c>
      <c r="F19249" s="4">
        <v>383000</v>
      </c>
      <c r="G19249" t="s">
        <v>5</v>
      </c>
      <c r="H19249">
        <v>3</v>
      </c>
      <c r="I19249" s="4">
        <f>IF(E19249="Rhode Island", Table1[[#This Row],[price]]*$L$3, IF(E19249="Massachusetts", Table1[[#This Row],[price]]*$L$2, 1))</f>
        <v>383000</v>
      </c>
    </row>
    <row r="19250" spans="1:9" x14ac:dyDescent="0.25">
      <c r="A19250" s="2">
        <v>42692</v>
      </c>
      <c r="B19250" s="1">
        <f t="shared" si="600"/>
        <v>2016</v>
      </c>
      <c r="C19250" s="1">
        <f t="shared" si="601"/>
        <v>4</v>
      </c>
      <c r="D19250">
        <v>2617</v>
      </c>
      <c r="E19250" t="s">
        <v>37</v>
      </c>
      <c r="F19250" s="4">
        <v>400000</v>
      </c>
      <c r="G19250" t="s">
        <v>5</v>
      </c>
      <c r="H19250">
        <v>2</v>
      </c>
      <c r="I19250" s="4">
        <f>IF(E19250="Rhode Island", Table1[[#This Row],[price]]*$L$3, IF(E19250="Massachusetts", Table1[[#This Row],[price]]*$L$2, 1))</f>
        <v>400000</v>
      </c>
    </row>
    <row r="19251" spans="1:9" x14ac:dyDescent="0.25">
      <c r="A19251" s="2">
        <v>42692</v>
      </c>
      <c r="B19251" s="1">
        <f t="shared" si="600"/>
        <v>2016</v>
      </c>
      <c r="C19251" s="1">
        <f t="shared" si="601"/>
        <v>4</v>
      </c>
      <c r="D19251">
        <v>2905</v>
      </c>
      <c r="E19251" t="s">
        <v>36</v>
      </c>
      <c r="F19251" s="4">
        <v>435000</v>
      </c>
      <c r="G19251" t="s">
        <v>5</v>
      </c>
      <c r="H19251">
        <v>3</v>
      </c>
      <c r="I19251" s="4">
        <f>IF(E19251="Rhode Island", Table1[[#This Row],[price]]*$L$3, IF(E19251="Massachusetts", Table1[[#This Row],[price]]*$L$2, 1))</f>
        <v>435000</v>
      </c>
    </row>
    <row r="19252" spans="1:9" x14ac:dyDescent="0.25">
      <c r="A19252" s="2">
        <v>42692</v>
      </c>
      <c r="B19252" s="1">
        <f t="shared" si="600"/>
        <v>2016</v>
      </c>
      <c r="C19252" s="1">
        <f t="shared" si="601"/>
        <v>4</v>
      </c>
      <c r="D19252">
        <v>2906</v>
      </c>
      <c r="E19252" t="s">
        <v>36</v>
      </c>
      <c r="F19252" s="4">
        <v>480000</v>
      </c>
      <c r="G19252" t="s">
        <v>5</v>
      </c>
      <c r="H19252">
        <v>3</v>
      </c>
      <c r="I19252" s="4">
        <f>IF(E19252="Rhode Island", Table1[[#This Row],[price]]*$L$3, IF(E19252="Massachusetts", Table1[[#This Row],[price]]*$L$2, 1))</f>
        <v>480000</v>
      </c>
    </row>
    <row r="19253" spans="1:9" x14ac:dyDescent="0.25">
      <c r="A19253" s="2">
        <v>42692</v>
      </c>
      <c r="B19253" s="1">
        <f t="shared" si="600"/>
        <v>2016</v>
      </c>
      <c r="C19253" s="1">
        <f t="shared" si="601"/>
        <v>4</v>
      </c>
      <c r="D19253">
        <v>2905</v>
      </c>
      <c r="E19253" t="s">
        <v>36</v>
      </c>
      <c r="F19253" s="4">
        <v>515000</v>
      </c>
      <c r="G19253" t="s">
        <v>5</v>
      </c>
      <c r="H19253">
        <v>3</v>
      </c>
      <c r="I19253" s="4">
        <f>IF(E19253="Rhode Island", Table1[[#This Row],[price]]*$L$3, IF(E19253="Massachusetts", Table1[[#This Row],[price]]*$L$2, 1))</f>
        <v>515000</v>
      </c>
    </row>
    <row r="19254" spans="1:9" x14ac:dyDescent="0.25">
      <c r="A19254" s="2">
        <v>42692</v>
      </c>
      <c r="B19254" s="1">
        <f t="shared" si="600"/>
        <v>2016</v>
      </c>
      <c r="C19254" s="1">
        <f t="shared" si="601"/>
        <v>4</v>
      </c>
      <c r="D19254">
        <v>2905</v>
      </c>
      <c r="E19254" t="s">
        <v>36</v>
      </c>
      <c r="F19254" s="4">
        <v>520000</v>
      </c>
      <c r="G19254" t="s">
        <v>5</v>
      </c>
      <c r="H19254">
        <v>4</v>
      </c>
      <c r="I19254" s="4">
        <f>IF(E19254="Rhode Island", Table1[[#This Row],[price]]*$L$3, IF(E19254="Massachusetts", Table1[[#This Row],[price]]*$L$2, 1))</f>
        <v>520000</v>
      </c>
    </row>
    <row r="19255" spans="1:9" x14ac:dyDescent="0.25">
      <c r="A19255" s="2">
        <v>42692</v>
      </c>
      <c r="B19255" s="1">
        <f t="shared" si="600"/>
        <v>2016</v>
      </c>
      <c r="C19255" s="1">
        <f t="shared" si="601"/>
        <v>4</v>
      </c>
      <c r="D19255">
        <v>2906</v>
      </c>
      <c r="E19255" t="s">
        <v>36</v>
      </c>
      <c r="F19255" s="4">
        <v>532000</v>
      </c>
      <c r="G19255" t="s">
        <v>5</v>
      </c>
      <c r="H19255">
        <v>3</v>
      </c>
      <c r="I19255" s="4">
        <f>IF(E19255="Rhode Island", Table1[[#This Row],[price]]*$L$3, IF(E19255="Massachusetts", Table1[[#This Row],[price]]*$L$2, 1))</f>
        <v>532000</v>
      </c>
    </row>
    <row r="19256" spans="1:9" x14ac:dyDescent="0.25">
      <c r="A19256" s="2">
        <v>42692</v>
      </c>
      <c r="B19256" s="1">
        <f t="shared" si="600"/>
        <v>2016</v>
      </c>
      <c r="C19256" s="1">
        <f t="shared" si="601"/>
        <v>4</v>
      </c>
      <c r="D19256">
        <v>2903</v>
      </c>
      <c r="E19256" t="s">
        <v>36</v>
      </c>
      <c r="F19256" s="4">
        <v>537000</v>
      </c>
      <c r="G19256" t="s">
        <v>5</v>
      </c>
      <c r="H19256">
        <v>3</v>
      </c>
      <c r="I19256" s="4">
        <f>IF(E19256="Rhode Island", Table1[[#This Row],[price]]*$L$3, IF(E19256="Massachusetts", Table1[[#This Row],[price]]*$L$2, 1))</f>
        <v>537000</v>
      </c>
    </row>
    <row r="19257" spans="1:9" x14ac:dyDescent="0.25">
      <c r="A19257" s="2">
        <v>42692</v>
      </c>
      <c r="B19257" s="1">
        <f t="shared" si="600"/>
        <v>2016</v>
      </c>
      <c r="C19257" s="1">
        <f t="shared" si="601"/>
        <v>4</v>
      </c>
      <c r="D19257">
        <v>2906</v>
      </c>
      <c r="E19257" t="s">
        <v>36</v>
      </c>
      <c r="F19257" s="4">
        <v>545000</v>
      </c>
      <c r="G19257" t="s">
        <v>5</v>
      </c>
      <c r="H19257">
        <v>4</v>
      </c>
      <c r="I19257" s="4">
        <f>IF(E19257="Rhode Island", Table1[[#This Row],[price]]*$L$3, IF(E19257="Massachusetts", Table1[[#This Row],[price]]*$L$2, 1))</f>
        <v>545000</v>
      </c>
    </row>
    <row r="19258" spans="1:9" x14ac:dyDescent="0.25">
      <c r="A19258" s="2">
        <v>42692</v>
      </c>
      <c r="B19258" s="1">
        <f t="shared" si="600"/>
        <v>2016</v>
      </c>
      <c r="C19258" s="1">
        <f t="shared" si="601"/>
        <v>4</v>
      </c>
      <c r="D19258">
        <v>2902</v>
      </c>
      <c r="E19258" t="s">
        <v>36</v>
      </c>
      <c r="F19258" s="4">
        <v>580000</v>
      </c>
      <c r="G19258" t="s">
        <v>5</v>
      </c>
      <c r="H19258">
        <v>4</v>
      </c>
      <c r="I19258" s="4">
        <f>IF(E19258="Rhode Island", Table1[[#This Row],[price]]*$L$3, IF(E19258="Massachusetts", Table1[[#This Row],[price]]*$L$2, 1))</f>
        <v>580000</v>
      </c>
    </row>
    <row r="19259" spans="1:9" x14ac:dyDescent="0.25">
      <c r="A19259" s="2">
        <v>42692</v>
      </c>
      <c r="B19259" s="1">
        <f t="shared" si="600"/>
        <v>2016</v>
      </c>
      <c r="C19259" s="1">
        <f t="shared" si="601"/>
        <v>4</v>
      </c>
      <c r="D19259">
        <v>2617</v>
      </c>
      <c r="E19259" t="s">
        <v>37</v>
      </c>
      <c r="F19259" s="4">
        <v>595000</v>
      </c>
      <c r="G19259" t="s">
        <v>5</v>
      </c>
      <c r="H19259">
        <v>3</v>
      </c>
      <c r="I19259" s="4">
        <f>IF(E19259="Rhode Island", Table1[[#This Row],[price]]*$L$3, IF(E19259="Massachusetts", Table1[[#This Row],[price]]*$L$2, 1))</f>
        <v>595000</v>
      </c>
    </row>
    <row r="19260" spans="1:9" x14ac:dyDescent="0.25">
      <c r="A19260" s="2">
        <v>42692</v>
      </c>
      <c r="B19260" s="1">
        <f t="shared" si="600"/>
        <v>2016</v>
      </c>
      <c r="C19260" s="1">
        <f t="shared" si="601"/>
        <v>4</v>
      </c>
      <c r="D19260">
        <v>2906</v>
      </c>
      <c r="E19260" t="s">
        <v>36</v>
      </c>
      <c r="F19260" s="4">
        <v>595000</v>
      </c>
      <c r="G19260" t="s">
        <v>5</v>
      </c>
      <c r="H19260">
        <v>5</v>
      </c>
      <c r="I19260" s="4">
        <f>IF(E19260="Rhode Island", Table1[[#This Row],[price]]*$L$3, IF(E19260="Massachusetts", Table1[[#This Row],[price]]*$L$2, 1))</f>
        <v>595000</v>
      </c>
    </row>
    <row r="19261" spans="1:9" x14ac:dyDescent="0.25">
      <c r="A19261" s="2">
        <v>42692</v>
      </c>
      <c r="B19261" s="1">
        <f t="shared" si="600"/>
        <v>2016</v>
      </c>
      <c r="C19261" s="1">
        <f t="shared" si="601"/>
        <v>4</v>
      </c>
      <c r="D19261">
        <v>2611</v>
      </c>
      <c r="E19261" t="s">
        <v>37</v>
      </c>
      <c r="F19261" s="4">
        <v>705000</v>
      </c>
      <c r="G19261" t="s">
        <v>5</v>
      </c>
      <c r="H19261">
        <v>4</v>
      </c>
      <c r="I19261" s="4">
        <f>IF(E19261="Rhode Island", Table1[[#This Row],[price]]*$L$3, IF(E19261="Massachusetts", Table1[[#This Row],[price]]*$L$2, 1))</f>
        <v>705000</v>
      </c>
    </row>
    <row r="19262" spans="1:9" x14ac:dyDescent="0.25">
      <c r="A19262" s="2">
        <v>42692</v>
      </c>
      <c r="B19262" s="1">
        <f t="shared" si="600"/>
        <v>2016</v>
      </c>
      <c r="C19262" s="1">
        <f t="shared" si="601"/>
        <v>4</v>
      </c>
      <c r="D19262">
        <v>2602</v>
      </c>
      <c r="E19262" t="s">
        <v>37</v>
      </c>
      <c r="F19262" s="4">
        <v>720000</v>
      </c>
      <c r="G19262" t="s">
        <v>5</v>
      </c>
      <c r="H19262">
        <v>4</v>
      </c>
      <c r="I19262" s="4">
        <f>IF(E19262="Rhode Island", Table1[[#This Row],[price]]*$L$3, IF(E19262="Massachusetts", Table1[[#This Row],[price]]*$L$2, 1))</f>
        <v>720000</v>
      </c>
    </row>
    <row r="19263" spans="1:9" x14ac:dyDescent="0.25">
      <c r="A19263" s="2">
        <v>42692</v>
      </c>
      <c r="B19263" s="1">
        <f t="shared" si="600"/>
        <v>2016</v>
      </c>
      <c r="C19263" s="1">
        <f t="shared" si="601"/>
        <v>4</v>
      </c>
      <c r="D19263">
        <v>2607</v>
      </c>
      <c r="E19263" t="s">
        <v>37</v>
      </c>
      <c r="F19263" s="4">
        <v>750000</v>
      </c>
      <c r="G19263" t="s">
        <v>5</v>
      </c>
      <c r="H19263">
        <v>3</v>
      </c>
      <c r="I19263" s="4">
        <f>IF(E19263="Rhode Island", Table1[[#This Row],[price]]*$L$3, IF(E19263="Massachusetts", Table1[[#This Row],[price]]*$L$2, 1))</f>
        <v>750000</v>
      </c>
    </row>
    <row r="19264" spans="1:9" x14ac:dyDescent="0.25">
      <c r="A19264" s="2">
        <v>42692</v>
      </c>
      <c r="B19264" s="1">
        <f t="shared" si="600"/>
        <v>2016</v>
      </c>
      <c r="C19264" s="1">
        <f t="shared" si="601"/>
        <v>4</v>
      </c>
      <c r="D19264">
        <v>2913</v>
      </c>
      <c r="E19264" t="s">
        <v>36</v>
      </c>
      <c r="F19264" s="4">
        <v>1130000</v>
      </c>
      <c r="G19264" t="s">
        <v>5</v>
      </c>
      <c r="H19264">
        <v>5</v>
      </c>
      <c r="I19264" s="4">
        <f>IF(E19264="Rhode Island", Table1[[#This Row],[price]]*$L$3, IF(E19264="Massachusetts", Table1[[#This Row],[price]]*$L$2, 1))</f>
        <v>1130000</v>
      </c>
    </row>
    <row r="19265" spans="1:9" x14ac:dyDescent="0.25">
      <c r="A19265" s="2">
        <v>42692</v>
      </c>
      <c r="B19265" s="1">
        <f t="shared" si="600"/>
        <v>2016</v>
      </c>
      <c r="C19265" s="1">
        <f t="shared" si="601"/>
        <v>4</v>
      </c>
      <c r="D19265">
        <v>2911</v>
      </c>
      <c r="E19265" t="s">
        <v>36</v>
      </c>
      <c r="F19265" s="4">
        <v>1220000</v>
      </c>
      <c r="G19265" t="s">
        <v>5</v>
      </c>
      <c r="H19265">
        <v>4</v>
      </c>
      <c r="I19265" s="4">
        <f>IF(E19265="Rhode Island", Table1[[#This Row],[price]]*$L$3, IF(E19265="Massachusetts", Table1[[#This Row],[price]]*$L$2, 1))</f>
        <v>1220000</v>
      </c>
    </row>
    <row r="19266" spans="1:9" x14ac:dyDescent="0.25">
      <c r="A19266" s="2">
        <v>42692</v>
      </c>
      <c r="B19266" s="1">
        <f t="shared" ref="B19266:B19329" si="602">YEAR(A19266)</f>
        <v>2016</v>
      </c>
      <c r="C19266" s="1">
        <f t="shared" ref="C19266:C19329" si="603">ROUNDUP(MONTH(A19266)/3,0)</f>
        <v>4</v>
      </c>
      <c r="D19266">
        <v>2603</v>
      </c>
      <c r="E19266" t="s">
        <v>37</v>
      </c>
      <c r="F19266" s="4">
        <v>1260000</v>
      </c>
      <c r="G19266" t="s">
        <v>5</v>
      </c>
      <c r="H19266">
        <v>3</v>
      </c>
      <c r="I19266" s="4">
        <f>IF(E19266="Rhode Island", Table1[[#This Row],[price]]*$L$3, IF(E19266="Massachusetts", Table1[[#This Row],[price]]*$L$2, 1))</f>
        <v>1260000</v>
      </c>
    </row>
    <row r="19267" spans="1:9" x14ac:dyDescent="0.25">
      <c r="A19267" s="2">
        <v>42692</v>
      </c>
      <c r="B19267" s="1">
        <f t="shared" si="602"/>
        <v>2016</v>
      </c>
      <c r="C19267" s="1">
        <f t="shared" si="603"/>
        <v>4</v>
      </c>
      <c r="D19267">
        <v>2615</v>
      </c>
      <c r="E19267" t="s">
        <v>37</v>
      </c>
      <c r="F19267" s="4">
        <v>270500</v>
      </c>
      <c r="G19267" t="s">
        <v>6</v>
      </c>
      <c r="H19267">
        <v>1</v>
      </c>
      <c r="I19267" s="4">
        <f>IF(E19267="Rhode Island", Table1[[#This Row],[price]]*$L$3, IF(E19267="Massachusetts", Table1[[#This Row],[price]]*$L$2, 1))</f>
        <v>270500</v>
      </c>
    </row>
    <row r="19268" spans="1:9" x14ac:dyDescent="0.25">
      <c r="A19268" s="2">
        <v>42692</v>
      </c>
      <c r="B19268" s="1">
        <f t="shared" si="602"/>
        <v>2016</v>
      </c>
      <c r="C19268" s="1">
        <f t="shared" si="603"/>
        <v>4</v>
      </c>
      <c r="D19268">
        <v>2617</v>
      </c>
      <c r="E19268" t="s">
        <v>37</v>
      </c>
      <c r="F19268" s="4">
        <v>360000</v>
      </c>
      <c r="G19268" t="s">
        <v>6</v>
      </c>
      <c r="H19268">
        <v>2</v>
      </c>
      <c r="I19268" s="4">
        <f>IF(E19268="Rhode Island", Table1[[#This Row],[price]]*$L$3, IF(E19268="Massachusetts", Table1[[#This Row],[price]]*$L$2, 1))</f>
        <v>360000</v>
      </c>
    </row>
    <row r="19269" spans="1:9" x14ac:dyDescent="0.25">
      <c r="A19269" s="2">
        <v>42693</v>
      </c>
      <c r="B19269" s="1">
        <f t="shared" si="602"/>
        <v>2016</v>
      </c>
      <c r="C19269" s="1">
        <f t="shared" si="603"/>
        <v>4</v>
      </c>
      <c r="D19269">
        <v>2913</v>
      </c>
      <c r="E19269" t="s">
        <v>36</v>
      </c>
      <c r="F19269" s="4">
        <v>467000</v>
      </c>
      <c r="G19269" t="s">
        <v>5</v>
      </c>
      <c r="H19269">
        <v>3</v>
      </c>
      <c r="I19269" s="4">
        <f>IF(E19269="Rhode Island", Table1[[#This Row],[price]]*$L$3, IF(E19269="Massachusetts", Table1[[#This Row],[price]]*$L$2, 1))</f>
        <v>467000</v>
      </c>
    </row>
    <row r="19270" spans="1:9" x14ac:dyDescent="0.25">
      <c r="A19270" s="2">
        <v>42693</v>
      </c>
      <c r="B19270" s="1">
        <f t="shared" si="602"/>
        <v>2016</v>
      </c>
      <c r="C19270" s="1">
        <f t="shared" si="603"/>
        <v>4</v>
      </c>
      <c r="D19270">
        <v>2902</v>
      </c>
      <c r="E19270" t="s">
        <v>36</v>
      </c>
      <c r="F19270" s="4">
        <v>495000</v>
      </c>
      <c r="G19270" t="s">
        <v>5</v>
      </c>
      <c r="H19270">
        <v>3</v>
      </c>
      <c r="I19270" s="4">
        <f>IF(E19270="Rhode Island", Table1[[#This Row],[price]]*$L$3, IF(E19270="Massachusetts", Table1[[#This Row],[price]]*$L$2, 1))</f>
        <v>495000</v>
      </c>
    </row>
    <row r="19271" spans="1:9" x14ac:dyDescent="0.25">
      <c r="A19271" s="2">
        <v>42693</v>
      </c>
      <c r="B19271" s="1">
        <f t="shared" si="602"/>
        <v>2016</v>
      </c>
      <c r="C19271" s="1">
        <f t="shared" si="603"/>
        <v>4</v>
      </c>
      <c r="D19271">
        <v>2914</v>
      </c>
      <c r="E19271" t="s">
        <v>36</v>
      </c>
      <c r="F19271" s="4">
        <v>555000</v>
      </c>
      <c r="G19271" t="s">
        <v>5</v>
      </c>
      <c r="H19271">
        <v>3</v>
      </c>
      <c r="I19271" s="4">
        <f>IF(E19271="Rhode Island", Table1[[#This Row],[price]]*$L$3, IF(E19271="Massachusetts", Table1[[#This Row],[price]]*$L$2, 1))</f>
        <v>555000</v>
      </c>
    </row>
    <row r="19272" spans="1:9" x14ac:dyDescent="0.25">
      <c r="A19272" s="2">
        <v>42693</v>
      </c>
      <c r="B19272" s="1">
        <f t="shared" si="602"/>
        <v>2016</v>
      </c>
      <c r="C19272" s="1">
        <f t="shared" si="603"/>
        <v>4</v>
      </c>
      <c r="D19272">
        <v>2912</v>
      </c>
      <c r="E19272" t="s">
        <v>36</v>
      </c>
      <c r="F19272" s="4">
        <v>556000</v>
      </c>
      <c r="G19272" t="s">
        <v>5</v>
      </c>
      <c r="H19272">
        <v>3</v>
      </c>
      <c r="I19272" s="4">
        <f>IF(E19272="Rhode Island", Table1[[#This Row],[price]]*$L$3, IF(E19272="Massachusetts", Table1[[#This Row],[price]]*$L$2, 1))</f>
        <v>556000</v>
      </c>
    </row>
    <row r="19273" spans="1:9" x14ac:dyDescent="0.25">
      <c r="A19273" s="2">
        <v>42693</v>
      </c>
      <c r="B19273" s="1">
        <f t="shared" si="602"/>
        <v>2016</v>
      </c>
      <c r="C19273" s="1">
        <f t="shared" si="603"/>
        <v>4</v>
      </c>
      <c r="D19273">
        <v>2906</v>
      </c>
      <c r="E19273" t="s">
        <v>36</v>
      </c>
      <c r="F19273" s="4">
        <v>559000</v>
      </c>
      <c r="G19273" t="s">
        <v>5</v>
      </c>
      <c r="H19273">
        <v>4</v>
      </c>
      <c r="I19273" s="4">
        <f>IF(E19273="Rhode Island", Table1[[#This Row],[price]]*$L$3, IF(E19273="Massachusetts", Table1[[#This Row],[price]]*$L$2, 1))</f>
        <v>559000</v>
      </c>
    </row>
    <row r="19274" spans="1:9" x14ac:dyDescent="0.25">
      <c r="A19274" s="2">
        <v>42693</v>
      </c>
      <c r="B19274" s="1">
        <f t="shared" si="602"/>
        <v>2016</v>
      </c>
      <c r="C19274" s="1">
        <f t="shared" si="603"/>
        <v>4</v>
      </c>
      <c r="D19274">
        <v>2615</v>
      </c>
      <c r="E19274" t="s">
        <v>37</v>
      </c>
      <c r="F19274" s="4">
        <v>560000</v>
      </c>
      <c r="G19274" t="s">
        <v>5</v>
      </c>
      <c r="H19274">
        <v>4</v>
      </c>
      <c r="I19274" s="4">
        <f>IF(E19274="Rhode Island", Table1[[#This Row],[price]]*$L$3, IF(E19274="Massachusetts", Table1[[#This Row],[price]]*$L$2, 1))</f>
        <v>560000</v>
      </c>
    </row>
    <row r="19275" spans="1:9" x14ac:dyDescent="0.25">
      <c r="A19275" s="2">
        <v>42693</v>
      </c>
      <c r="B19275" s="1">
        <f t="shared" si="602"/>
        <v>2016</v>
      </c>
      <c r="C19275" s="1">
        <f t="shared" si="603"/>
        <v>4</v>
      </c>
      <c r="D19275">
        <v>2617</v>
      </c>
      <c r="E19275" t="s">
        <v>37</v>
      </c>
      <c r="F19275" s="4">
        <v>565000</v>
      </c>
      <c r="G19275" t="s">
        <v>5</v>
      </c>
      <c r="H19275">
        <v>4</v>
      </c>
      <c r="I19275" s="4">
        <f>IF(E19275="Rhode Island", Table1[[#This Row],[price]]*$L$3, IF(E19275="Massachusetts", Table1[[#This Row],[price]]*$L$2, 1))</f>
        <v>565000</v>
      </c>
    </row>
    <row r="19276" spans="1:9" x14ac:dyDescent="0.25">
      <c r="A19276" s="2">
        <v>42693</v>
      </c>
      <c r="B19276" s="1">
        <f t="shared" si="602"/>
        <v>2016</v>
      </c>
      <c r="C19276" s="1">
        <f t="shared" si="603"/>
        <v>4</v>
      </c>
      <c r="D19276">
        <v>2615</v>
      </c>
      <c r="E19276" t="s">
        <v>37</v>
      </c>
      <c r="F19276" s="4">
        <v>570000</v>
      </c>
      <c r="G19276" t="s">
        <v>5</v>
      </c>
      <c r="H19276">
        <v>3</v>
      </c>
      <c r="I19276" s="4">
        <f>IF(E19276="Rhode Island", Table1[[#This Row],[price]]*$L$3, IF(E19276="Massachusetts", Table1[[#This Row],[price]]*$L$2, 1))</f>
        <v>570000</v>
      </c>
    </row>
    <row r="19277" spans="1:9" x14ac:dyDescent="0.25">
      <c r="A19277" s="2">
        <v>42693</v>
      </c>
      <c r="B19277" s="1">
        <f t="shared" si="602"/>
        <v>2016</v>
      </c>
      <c r="C19277" s="1">
        <f t="shared" si="603"/>
        <v>4</v>
      </c>
      <c r="D19277">
        <v>2611</v>
      </c>
      <c r="E19277" t="s">
        <v>37</v>
      </c>
      <c r="F19277" s="4">
        <v>570500</v>
      </c>
      <c r="G19277" t="s">
        <v>5</v>
      </c>
      <c r="H19277">
        <v>4</v>
      </c>
      <c r="I19277" s="4">
        <f>IF(E19277="Rhode Island", Table1[[#This Row],[price]]*$L$3, IF(E19277="Massachusetts", Table1[[#This Row],[price]]*$L$2, 1))</f>
        <v>570500</v>
      </c>
    </row>
    <row r="19278" spans="1:9" x14ac:dyDescent="0.25">
      <c r="A19278" s="2">
        <v>42693</v>
      </c>
      <c r="B19278" s="1">
        <f t="shared" si="602"/>
        <v>2016</v>
      </c>
      <c r="C19278" s="1">
        <f t="shared" si="603"/>
        <v>4</v>
      </c>
      <c r="D19278">
        <v>2903</v>
      </c>
      <c r="E19278" t="s">
        <v>36</v>
      </c>
      <c r="F19278" s="4">
        <v>585000</v>
      </c>
      <c r="G19278" t="s">
        <v>5</v>
      </c>
      <c r="H19278">
        <v>4</v>
      </c>
      <c r="I19278" s="4">
        <f>IF(E19278="Rhode Island", Table1[[#This Row],[price]]*$L$3, IF(E19278="Massachusetts", Table1[[#This Row],[price]]*$L$2, 1))</f>
        <v>585000</v>
      </c>
    </row>
    <row r="19279" spans="1:9" x14ac:dyDescent="0.25">
      <c r="A19279" s="2">
        <v>42693</v>
      </c>
      <c r="B19279" s="1">
        <f t="shared" si="602"/>
        <v>2016</v>
      </c>
      <c r="C19279" s="1">
        <f t="shared" si="603"/>
        <v>4</v>
      </c>
      <c r="D19279">
        <v>2913</v>
      </c>
      <c r="E19279" t="s">
        <v>36</v>
      </c>
      <c r="F19279" s="4">
        <v>648000</v>
      </c>
      <c r="G19279" t="s">
        <v>5</v>
      </c>
      <c r="H19279">
        <v>3</v>
      </c>
      <c r="I19279" s="4">
        <f>IF(E19279="Rhode Island", Table1[[#This Row],[price]]*$L$3, IF(E19279="Massachusetts", Table1[[#This Row],[price]]*$L$2, 1))</f>
        <v>648000</v>
      </c>
    </row>
    <row r="19280" spans="1:9" x14ac:dyDescent="0.25">
      <c r="A19280" s="2">
        <v>42693</v>
      </c>
      <c r="B19280" s="1">
        <f t="shared" si="602"/>
        <v>2016</v>
      </c>
      <c r="C19280" s="1">
        <f t="shared" si="603"/>
        <v>4</v>
      </c>
      <c r="D19280">
        <v>2615</v>
      </c>
      <c r="E19280" t="s">
        <v>37</v>
      </c>
      <c r="F19280" s="4">
        <v>651000</v>
      </c>
      <c r="G19280" t="s">
        <v>5</v>
      </c>
      <c r="H19280">
        <v>4</v>
      </c>
      <c r="I19280" s="4">
        <f>IF(E19280="Rhode Island", Table1[[#This Row],[price]]*$L$3, IF(E19280="Massachusetts", Table1[[#This Row],[price]]*$L$2, 1))</f>
        <v>651000</v>
      </c>
    </row>
    <row r="19281" spans="1:9" x14ac:dyDescent="0.25">
      <c r="A19281" s="2">
        <v>42693</v>
      </c>
      <c r="B19281" s="1">
        <f t="shared" si="602"/>
        <v>2016</v>
      </c>
      <c r="C19281" s="1">
        <f t="shared" si="603"/>
        <v>4</v>
      </c>
      <c r="D19281">
        <v>2617</v>
      </c>
      <c r="E19281" t="s">
        <v>37</v>
      </c>
      <c r="F19281" s="4">
        <v>657000</v>
      </c>
      <c r="G19281" t="s">
        <v>5</v>
      </c>
      <c r="H19281">
        <v>4</v>
      </c>
      <c r="I19281" s="4">
        <f>IF(E19281="Rhode Island", Table1[[#This Row],[price]]*$L$3, IF(E19281="Massachusetts", Table1[[#This Row],[price]]*$L$2, 1))</f>
        <v>657000</v>
      </c>
    </row>
    <row r="19282" spans="1:9" x14ac:dyDescent="0.25">
      <c r="A19282" s="2">
        <v>42693</v>
      </c>
      <c r="B19282" s="1">
        <f t="shared" si="602"/>
        <v>2016</v>
      </c>
      <c r="C19282" s="1">
        <f t="shared" si="603"/>
        <v>4</v>
      </c>
      <c r="D19282">
        <v>2914</v>
      </c>
      <c r="E19282" t="s">
        <v>36</v>
      </c>
      <c r="F19282" s="4">
        <v>690000</v>
      </c>
      <c r="G19282" t="s">
        <v>5</v>
      </c>
      <c r="H19282">
        <v>4</v>
      </c>
      <c r="I19282" s="4">
        <f>IF(E19282="Rhode Island", Table1[[#This Row],[price]]*$L$3, IF(E19282="Massachusetts", Table1[[#This Row],[price]]*$L$2, 1))</f>
        <v>690000</v>
      </c>
    </row>
    <row r="19283" spans="1:9" x14ac:dyDescent="0.25">
      <c r="A19283" s="2">
        <v>42693</v>
      </c>
      <c r="B19283" s="1">
        <f t="shared" si="602"/>
        <v>2016</v>
      </c>
      <c r="C19283" s="1">
        <f t="shared" si="603"/>
        <v>4</v>
      </c>
      <c r="D19283">
        <v>2605</v>
      </c>
      <c r="E19283" t="s">
        <v>37</v>
      </c>
      <c r="F19283" s="4">
        <v>725000</v>
      </c>
      <c r="G19283" t="s">
        <v>5</v>
      </c>
      <c r="H19283">
        <v>3</v>
      </c>
      <c r="I19283" s="4">
        <f>IF(E19283="Rhode Island", Table1[[#This Row],[price]]*$L$3, IF(E19283="Massachusetts", Table1[[#This Row],[price]]*$L$2, 1))</f>
        <v>725000</v>
      </c>
    </row>
    <row r="19284" spans="1:9" x14ac:dyDescent="0.25">
      <c r="A19284" s="2">
        <v>42693</v>
      </c>
      <c r="B19284" s="1">
        <f t="shared" si="602"/>
        <v>2016</v>
      </c>
      <c r="C19284" s="1">
        <f t="shared" si="603"/>
        <v>4</v>
      </c>
      <c r="D19284">
        <v>2611</v>
      </c>
      <c r="E19284" t="s">
        <v>37</v>
      </c>
      <c r="F19284" s="4">
        <v>750000</v>
      </c>
      <c r="G19284" t="s">
        <v>5</v>
      </c>
      <c r="H19284">
        <v>4</v>
      </c>
      <c r="I19284" s="4">
        <f>IF(E19284="Rhode Island", Table1[[#This Row],[price]]*$L$3, IF(E19284="Massachusetts", Table1[[#This Row],[price]]*$L$2, 1))</f>
        <v>750000</v>
      </c>
    </row>
    <row r="19285" spans="1:9" x14ac:dyDescent="0.25">
      <c r="A19285" s="2">
        <v>42693</v>
      </c>
      <c r="B19285" s="1">
        <f t="shared" si="602"/>
        <v>2016</v>
      </c>
      <c r="C19285" s="1">
        <f t="shared" si="603"/>
        <v>4</v>
      </c>
      <c r="D19285">
        <v>2914</v>
      </c>
      <c r="E19285" t="s">
        <v>36</v>
      </c>
      <c r="F19285" s="4">
        <v>765000</v>
      </c>
      <c r="G19285" t="s">
        <v>5</v>
      </c>
      <c r="H19285">
        <v>4</v>
      </c>
      <c r="I19285" s="4">
        <f>IF(E19285="Rhode Island", Table1[[#This Row],[price]]*$L$3, IF(E19285="Massachusetts", Table1[[#This Row],[price]]*$L$2, 1))</f>
        <v>765000</v>
      </c>
    </row>
    <row r="19286" spans="1:9" x14ac:dyDescent="0.25">
      <c r="A19286" s="2">
        <v>42693</v>
      </c>
      <c r="B19286" s="1">
        <f t="shared" si="602"/>
        <v>2016</v>
      </c>
      <c r="C19286" s="1">
        <f t="shared" si="603"/>
        <v>4</v>
      </c>
      <c r="D19286">
        <v>2615</v>
      </c>
      <c r="E19286" t="s">
        <v>37</v>
      </c>
      <c r="F19286" s="4">
        <v>765000</v>
      </c>
      <c r="G19286" t="s">
        <v>5</v>
      </c>
      <c r="H19286">
        <v>4</v>
      </c>
      <c r="I19286" s="4">
        <f>IF(E19286="Rhode Island", Table1[[#This Row],[price]]*$L$3, IF(E19286="Massachusetts", Table1[[#This Row],[price]]*$L$2, 1))</f>
        <v>765000</v>
      </c>
    </row>
    <row r="19287" spans="1:9" x14ac:dyDescent="0.25">
      <c r="A19287" s="2">
        <v>42693</v>
      </c>
      <c r="B19287" s="1">
        <f t="shared" si="602"/>
        <v>2016</v>
      </c>
      <c r="C19287" s="1">
        <f t="shared" si="603"/>
        <v>4</v>
      </c>
      <c r="D19287">
        <v>2604</v>
      </c>
      <c r="E19287" t="s">
        <v>37</v>
      </c>
      <c r="F19287" s="4">
        <v>815000</v>
      </c>
      <c r="G19287" t="s">
        <v>5</v>
      </c>
      <c r="H19287">
        <v>4</v>
      </c>
      <c r="I19287" s="4">
        <f>IF(E19287="Rhode Island", Table1[[#This Row],[price]]*$L$3, IF(E19287="Massachusetts", Table1[[#This Row],[price]]*$L$2, 1))</f>
        <v>815000</v>
      </c>
    </row>
    <row r="19288" spans="1:9" x14ac:dyDescent="0.25">
      <c r="A19288" s="2">
        <v>42693</v>
      </c>
      <c r="B19288" s="1">
        <f t="shared" si="602"/>
        <v>2016</v>
      </c>
      <c r="C19288" s="1">
        <f t="shared" si="603"/>
        <v>4</v>
      </c>
      <c r="D19288">
        <v>2902</v>
      </c>
      <c r="E19288" t="s">
        <v>36</v>
      </c>
      <c r="F19288" s="4">
        <v>840000</v>
      </c>
      <c r="G19288" t="s">
        <v>5</v>
      </c>
      <c r="H19288">
        <v>4</v>
      </c>
      <c r="I19288" s="4">
        <f>IF(E19288="Rhode Island", Table1[[#This Row],[price]]*$L$3, IF(E19288="Massachusetts", Table1[[#This Row],[price]]*$L$2, 1))</f>
        <v>840000</v>
      </c>
    </row>
    <row r="19289" spans="1:9" x14ac:dyDescent="0.25">
      <c r="A19289" s="2">
        <v>42693</v>
      </c>
      <c r="B19289" s="1">
        <f t="shared" si="602"/>
        <v>2016</v>
      </c>
      <c r="C19289" s="1">
        <f t="shared" si="603"/>
        <v>4</v>
      </c>
      <c r="D19289">
        <v>2605</v>
      </c>
      <c r="E19289" t="s">
        <v>37</v>
      </c>
      <c r="F19289" s="4">
        <v>852000</v>
      </c>
      <c r="G19289" t="s">
        <v>5</v>
      </c>
      <c r="H19289">
        <v>3</v>
      </c>
      <c r="I19289" s="4">
        <f>IF(E19289="Rhode Island", Table1[[#This Row],[price]]*$L$3, IF(E19289="Massachusetts", Table1[[#This Row],[price]]*$L$2, 1))</f>
        <v>852000</v>
      </c>
    </row>
    <row r="19290" spans="1:9" x14ac:dyDescent="0.25">
      <c r="A19290" s="2">
        <v>42693</v>
      </c>
      <c r="B19290" s="1">
        <f t="shared" si="602"/>
        <v>2016</v>
      </c>
      <c r="C19290" s="1">
        <f t="shared" si="603"/>
        <v>4</v>
      </c>
      <c r="D19290">
        <v>2602</v>
      </c>
      <c r="E19290" t="s">
        <v>37</v>
      </c>
      <c r="F19290" s="4">
        <v>905000</v>
      </c>
      <c r="G19290" t="s">
        <v>5</v>
      </c>
      <c r="H19290">
        <v>3</v>
      </c>
      <c r="I19290" s="4">
        <f>IF(E19290="Rhode Island", Table1[[#This Row],[price]]*$L$3, IF(E19290="Massachusetts", Table1[[#This Row],[price]]*$L$2, 1))</f>
        <v>905000</v>
      </c>
    </row>
    <row r="19291" spans="1:9" x14ac:dyDescent="0.25">
      <c r="A19291" s="2">
        <v>42693</v>
      </c>
      <c r="B19291" s="1">
        <f t="shared" si="602"/>
        <v>2016</v>
      </c>
      <c r="C19291" s="1">
        <f t="shared" si="603"/>
        <v>4</v>
      </c>
      <c r="D19291">
        <v>2605</v>
      </c>
      <c r="E19291" t="s">
        <v>37</v>
      </c>
      <c r="F19291" s="4">
        <v>920000</v>
      </c>
      <c r="G19291" t="s">
        <v>5</v>
      </c>
      <c r="H19291">
        <v>4</v>
      </c>
      <c r="I19291" s="4">
        <f>IF(E19291="Rhode Island", Table1[[#This Row],[price]]*$L$3, IF(E19291="Massachusetts", Table1[[#This Row],[price]]*$L$2, 1))</f>
        <v>920000</v>
      </c>
    </row>
    <row r="19292" spans="1:9" x14ac:dyDescent="0.25">
      <c r="A19292" s="2">
        <v>42693</v>
      </c>
      <c r="B19292" s="1">
        <f t="shared" si="602"/>
        <v>2016</v>
      </c>
      <c r="C19292" s="1">
        <f t="shared" si="603"/>
        <v>4</v>
      </c>
      <c r="D19292">
        <v>2914</v>
      </c>
      <c r="E19292" t="s">
        <v>36</v>
      </c>
      <c r="F19292" s="4">
        <v>955000</v>
      </c>
      <c r="G19292" t="s">
        <v>5</v>
      </c>
      <c r="H19292">
        <v>5</v>
      </c>
      <c r="I19292" s="4">
        <f>IF(E19292="Rhode Island", Table1[[#This Row],[price]]*$L$3, IF(E19292="Massachusetts", Table1[[#This Row],[price]]*$L$2, 1))</f>
        <v>955000</v>
      </c>
    </row>
    <row r="19293" spans="1:9" x14ac:dyDescent="0.25">
      <c r="A19293" s="2">
        <v>42693</v>
      </c>
      <c r="B19293" s="1">
        <f t="shared" si="602"/>
        <v>2016</v>
      </c>
      <c r="C19293" s="1">
        <f t="shared" si="603"/>
        <v>4</v>
      </c>
      <c r="D19293">
        <v>2614</v>
      </c>
      <c r="E19293" t="s">
        <v>37</v>
      </c>
      <c r="F19293" s="4">
        <v>1180000</v>
      </c>
      <c r="G19293" t="s">
        <v>5</v>
      </c>
      <c r="H19293">
        <v>4</v>
      </c>
      <c r="I19293" s="4">
        <f>IF(E19293="Rhode Island", Table1[[#This Row],[price]]*$L$3, IF(E19293="Massachusetts", Table1[[#This Row],[price]]*$L$2, 1))</f>
        <v>1180000</v>
      </c>
    </row>
    <row r="19294" spans="1:9" x14ac:dyDescent="0.25">
      <c r="A19294" s="2">
        <v>42693</v>
      </c>
      <c r="B19294" s="1">
        <f t="shared" si="602"/>
        <v>2016</v>
      </c>
      <c r="C19294" s="1">
        <f t="shared" si="603"/>
        <v>4</v>
      </c>
      <c r="D19294">
        <v>2602</v>
      </c>
      <c r="E19294" t="s">
        <v>37</v>
      </c>
      <c r="F19294" s="4">
        <v>1200000</v>
      </c>
      <c r="G19294" t="s">
        <v>5</v>
      </c>
      <c r="H19294">
        <v>4</v>
      </c>
      <c r="I19294" s="4">
        <f>IF(E19294="Rhode Island", Table1[[#This Row],[price]]*$L$3, IF(E19294="Massachusetts", Table1[[#This Row],[price]]*$L$2, 1))</f>
        <v>1200000</v>
      </c>
    </row>
    <row r="19295" spans="1:9" x14ac:dyDescent="0.25">
      <c r="A19295" s="2">
        <v>42693</v>
      </c>
      <c r="B19295" s="1">
        <f t="shared" si="602"/>
        <v>2016</v>
      </c>
      <c r="C19295" s="1">
        <f t="shared" si="603"/>
        <v>4</v>
      </c>
      <c r="D19295">
        <v>2600</v>
      </c>
      <c r="E19295" t="s">
        <v>37</v>
      </c>
      <c r="F19295" s="4">
        <v>1210000</v>
      </c>
      <c r="G19295" t="s">
        <v>5</v>
      </c>
      <c r="H19295">
        <v>3</v>
      </c>
      <c r="I19295" s="4">
        <f>IF(E19295="Rhode Island", Table1[[#This Row],[price]]*$L$3, IF(E19295="Massachusetts", Table1[[#This Row],[price]]*$L$2, 1))</f>
        <v>1210000</v>
      </c>
    </row>
    <row r="19296" spans="1:9" x14ac:dyDescent="0.25">
      <c r="A19296" s="2">
        <v>42693</v>
      </c>
      <c r="B19296" s="1">
        <f t="shared" si="602"/>
        <v>2016</v>
      </c>
      <c r="C19296" s="1">
        <f t="shared" si="603"/>
        <v>4</v>
      </c>
      <c r="D19296">
        <v>2600</v>
      </c>
      <c r="E19296" t="s">
        <v>37</v>
      </c>
      <c r="F19296" s="4">
        <v>1215000</v>
      </c>
      <c r="G19296" t="s">
        <v>5</v>
      </c>
      <c r="H19296">
        <v>3</v>
      </c>
      <c r="I19296" s="4">
        <f>IF(E19296="Rhode Island", Table1[[#This Row],[price]]*$L$3, IF(E19296="Massachusetts", Table1[[#This Row],[price]]*$L$2, 1))</f>
        <v>1215000</v>
      </c>
    </row>
    <row r="19297" spans="1:9" x14ac:dyDescent="0.25">
      <c r="A19297" s="2">
        <v>42693</v>
      </c>
      <c r="B19297" s="1">
        <f t="shared" si="602"/>
        <v>2016</v>
      </c>
      <c r="C19297" s="1">
        <f t="shared" si="603"/>
        <v>4</v>
      </c>
      <c r="D19297">
        <v>2603</v>
      </c>
      <c r="E19297" t="s">
        <v>37</v>
      </c>
      <c r="F19297" s="4">
        <v>1356000</v>
      </c>
      <c r="G19297" t="s">
        <v>5</v>
      </c>
      <c r="H19297">
        <v>5</v>
      </c>
      <c r="I19297" s="4">
        <f>IF(E19297="Rhode Island", Table1[[#This Row],[price]]*$L$3, IF(E19297="Massachusetts", Table1[[#This Row],[price]]*$L$2, 1))</f>
        <v>1356000</v>
      </c>
    </row>
    <row r="19298" spans="1:9" x14ac:dyDescent="0.25">
      <c r="A19298" s="2">
        <v>42693</v>
      </c>
      <c r="B19298" s="1">
        <f t="shared" si="602"/>
        <v>2016</v>
      </c>
      <c r="C19298" s="1">
        <f t="shared" si="603"/>
        <v>4</v>
      </c>
      <c r="D19298">
        <v>2611</v>
      </c>
      <c r="E19298" t="s">
        <v>37</v>
      </c>
      <c r="F19298" s="4">
        <v>6480000</v>
      </c>
      <c r="G19298" t="s">
        <v>5</v>
      </c>
      <c r="H19298">
        <v>3</v>
      </c>
      <c r="I19298" s="4">
        <f>IF(E19298="Rhode Island", Table1[[#This Row],[price]]*$L$3, IF(E19298="Massachusetts", Table1[[#This Row],[price]]*$L$2, 1))</f>
        <v>6480000</v>
      </c>
    </row>
    <row r="19299" spans="1:9" x14ac:dyDescent="0.25">
      <c r="A19299" s="2">
        <v>42694</v>
      </c>
      <c r="B19299" s="1">
        <f t="shared" si="602"/>
        <v>2016</v>
      </c>
      <c r="C19299" s="1">
        <f t="shared" si="603"/>
        <v>4</v>
      </c>
      <c r="D19299">
        <v>2600</v>
      </c>
      <c r="E19299" t="s">
        <v>37</v>
      </c>
      <c r="F19299" s="4">
        <v>5475000</v>
      </c>
      <c r="G19299" t="s">
        <v>5</v>
      </c>
      <c r="H19299">
        <v>5</v>
      </c>
      <c r="I19299" s="4">
        <f>IF(E19299="Rhode Island", Table1[[#This Row],[price]]*$L$3, IF(E19299="Massachusetts", Table1[[#This Row],[price]]*$L$2, 1))</f>
        <v>5475000</v>
      </c>
    </row>
    <row r="19300" spans="1:9" x14ac:dyDescent="0.25">
      <c r="A19300" s="2">
        <v>42695</v>
      </c>
      <c r="B19300" s="1">
        <f t="shared" si="602"/>
        <v>2016</v>
      </c>
      <c r="C19300" s="1">
        <f t="shared" si="603"/>
        <v>4</v>
      </c>
      <c r="D19300">
        <v>2906</v>
      </c>
      <c r="E19300" t="s">
        <v>36</v>
      </c>
      <c r="F19300" s="4">
        <v>405000</v>
      </c>
      <c r="G19300" t="s">
        <v>5</v>
      </c>
      <c r="H19300">
        <v>3</v>
      </c>
      <c r="I19300" s="4">
        <f>IF(E19300="Rhode Island", Table1[[#This Row],[price]]*$L$3, IF(E19300="Massachusetts", Table1[[#This Row],[price]]*$L$2, 1))</f>
        <v>405000</v>
      </c>
    </row>
    <row r="19301" spans="1:9" x14ac:dyDescent="0.25">
      <c r="A19301" s="2">
        <v>42695</v>
      </c>
      <c r="B19301" s="1">
        <f t="shared" si="602"/>
        <v>2016</v>
      </c>
      <c r="C19301" s="1">
        <f t="shared" si="603"/>
        <v>4</v>
      </c>
      <c r="D19301">
        <v>2617</v>
      </c>
      <c r="E19301" t="s">
        <v>37</v>
      </c>
      <c r="F19301" s="4">
        <v>425000</v>
      </c>
      <c r="G19301" t="s">
        <v>5</v>
      </c>
      <c r="H19301">
        <v>3</v>
      </c>
      <c r="I19301" s="4">
        <f>IF(E19301="Rhode Island", Table1[[#This Row],[price]]*$L$3, IF(E19301="Massachusetts", Table1[[#This Row],[price]]*$L$2, 1))</f>
        <v>425000</v>
      </c>
    </row>
    <row r="19302" spans="1:9" x14ac:dyDescent="0.25">
      <c r="A19302" s="2">
        <v>42695</v>
      </c>
      <c r="B19302" s="1">
        <f t="shared" si="602"/>
        <v>2016</v>
      </c>
      <c r="C19302" s="1">
        <f t="shared" si="603"/>
        <v>4</v>
      </c>
      <c r="D19302">
        <v>2615</v>
      </c>
      <c r="E19302" t="s">
        <v>37</v>
      </c>
      <c r="F19302" s="4">
        <v>442000</v>
      </c>
      <c r="G19302" t="s">
        <v>5</v>
      </c>
      <c r="H19302">
        <v>3</v>
      </c>
      <c r="I19302" s="4">
        <f>IF(E19302="Rhode Island", Table1[[#This Row],[price]]*$L$3, IF(E19302="Massachusetts", Table1[[#This Row],[price]]*$L$2, 1))</f>
        <v>442000</v>
      </c>
    </row>
    <row r="19303" spans="1:9" x14ac:dyDescent="0.25">
      <c r="A19303" s="2">
        <v>42695</v>
      </c>
      <c r="B19303" s="1">
        <f t="shared" si="602"/>
        <v>2016</v>
      </c>
      <c r="C19303" s="1">
        <f t="shared" si="603"/>
        <v>4</v>
      </c>
      <c r="D19303">
        <v>2611</v>
      </c>
      <c r="E19303" t="s">
        <v>37</v>
      </c>
      <c r="F19303" s="4">
        <v>690000</v>
      </c>
      <c r="G19303" t="s">
        <v>5</v>
      </c>
      <c r="H19303">
        <v>4</v>
      </c>
      <c r="I19303" s="4">
        <f>IF(E19303="Rhode Island", Table1[[#This Row],[price]]*$L$3, IF(E19303="Massachusetts", Table1[[#This Row],[price]]*$L$2, 1))</f>
        <v>690000</v>
      </c>
    </row>
    <row r="19304" spans="1:9" x14ac:dyDescent="0.25">
      <c r="A19304" s="2">
        <v>42695</v>
      </c>
      <c r="B19304" s="1">
        <f t="shared" si="602"/>
        <v>2016</v>
      </c>
      <c r="C19304" s="1">
        <f t="shared" si="603"/>
        <v>4</v>
      </c>
      <c r="D19304">
        <v>2602</v>
      </c>
      <c r="E19304" t="s">
        <v>37</v>
      </c>
      <c r="F19304" s="4">
        <v>720000</v>
      </c>
      <c r="G19304" t="s">
        <v>5</v>
      </c>
      <c r="H19304">
        <v>3</v>
      </c>
      <c r="I19304" s="4">
        <f>IF(E19304="Rhode Island", Table1[[#This Row],[price]]*$L$3, IF(E19304="Massachusetts", Table1[[#This Row],[price]]*$L$2, 1))</f>
        <v>720000</v>
      </c>
    </row>
    <row r="19305" spans="1:9" x14ac:dyDescent="0.25">
      <c r="A19305" s="2">
        <v>42695</v>
      </c>
      <c r="B19305" s="1">
        <f t="shared" si="602"/>
        <v>2016</v>
      </c>
      <c r="C19305" s="1">
        <f t="shared" si="603"/>
        <v>4</v>
      </c>
      <c r="D19305">
        <v>2614</v>
      </c>
      <c r="E19305" t="s">
        <v>37</v>
      </c>
      <c r="F19305" s="4">
        <v>815000</v>
      </c>
      <c r="G19305" t="s">
        <v>5</v>
      </c>
      <c r="H19305">
        <v>4</v>
      </c>
      <c r="I19305" s="4">
        <f>IF(E19305="Rhode Island", Table1[[#This Row],[price]]*$L$3, IF(E19305="Massachusetts", Table1[[#This Row],[price]]*$L$2, 1))</f>
        <v>815000</v>
      </c>
    </row>
    <row r="19306" spans="1:9" x14ac:dyDescent="0.25">
      <c r="A19306" s="2">
        <v>42696</v>
      </c>
      <c r="B19306" s="1">
        <f t="shared" si="602"/>
        <v>2016</v>
      </c>
      <c r="C19306" s="1">
        <f t="shared" si="603"/>
        <v>4</v>
      </c>
      <c r="D19306">
        <v>2905</v>
      </c>
      <c r="E19306" t="s">
        <v>36</v>
      </c>
      <c r="F19306" s="4">
        <v>369000</v>
      </c>
      <c r="G19306" t="s">
        <v>5</v>
      </c>
      <c r="H19306">
        <v>3</v>
      </c>
      <c r="I19306" s="4">
        <f>IF(E19306="Rhode Island", Table1[[#This Row],[price]]*$L$3, IF(E19306="Massachusetts", Table1[[#This Row],[price]]*$L$2, 1))</f>
        <v>369000</v>
      </c>
    </row>
    <row r="19307" spans="1:9" x14ac:dyDescent="0.25">
      <c r="A19307" s="2">
        <v>42696</v>
      </c>
      <c r="B19307" s="1">
        <f t="shared" si="602"/>
        <v>2016</v>
      </c>
      <c r="C19307" s="1">
        <f t="shared" si="603"/>
        <v>4</v>
      </c>
      <c r="D19307">
        <v>2905</v>
      </c>
      <c r="E19307" t="s">
        <v>36</v>
      </c>
      <c r="F19307" s="4">
        <v>407000</v>
      </c>
      <c r="G19307" t="s">
        <v>5</v>
      </c>
      <c r="H19307">
        <v>3</v>
      </c>
      <c r="I19307" s="4">
        <f>IF(E19307="Rhode Island", Table1[[#This Row],[price]]*$L$3, IF(E19307="Massachusetts", Table1[[#This Row],[price]]*$L$2, 1))</f>
        <v>407000</v>
      </c>
    </row>
    <row r="19308" spans="1:9" x14ac:dyDescent="0.25">
      <c r="A19308" s="2">
        <v>42696</v>
      </c>
      <c r="B19308" s="1">
        <f t="shared" si="602"/>
        <v>2016</v>
      </c>
      <c r="C19308" s="1">
        <f t="shared" si="603"/>
        <v>4</v>
      </c>
      <c r="D19308">
        <v>2617</v>
      </c>
      <c r="E19308" t="s">
        <v>37</v>
      </c>
      <c r="F19308" s="4">
        <v>465000</v>
      </c>
      <c r="G19308" t="s">
        <v>5</v>
      </c>
      <c r="H19308">
        <v>3</v>
      </c>
      <c r="I19308" s="4">
        <f>IF(E19308="Rhode Island", Table1[[#This Row],[price]]*$L$3, IF(E19308="Massachusetts", Table1[[#This Row],[price]]*$L$2, 1))</f>
        <v>465000</v>
      </c>
    </row>
    <row r="19309" spans="1:9" x14ac:dyDescent="0.25">
      <c r="A19309" s="2">
        <v>42696</v>
      </c>
      <c r="B19309" s="1">
        <f t="shared" si="602"/>
        <v>2016</v>
      </c>
      <c r="C19309" s="1">
        <f t="shared" si="603"/>
        <v>4</v>
      </c>
      <c r="D19309">
        <v>2615</v>
      </c>
      <c r="E19309" t="s">
        <v>37</v>
      </c>
      <c r="F19309" s="4">
        <v>475000</v>
      </c>
      <c r="G19309" t="s">
        <v>5</v>
      </c>
      <c r="H19309">
        <v>3</v>
      </c>
      <c r="I19309" s="4">
        <f>IF(E19309="Rhode Island", Table1[[#This Row],[price]]*$L$3, IF(E19309="Massachusetts", Table1[[#This Row],[price]]*$L$2, 1))</f>
        <v>475000</v>
      </c>
    </row>
    <row r="19310" spans="1:9" x14ac:dyDescent="0.25">
      <c r="A19310" s="2">
        <v>42696</v>
      </c>
      <c r="B19310" s="1">
        <f t="shared" si="602"/>
        <v>2016</v>
      </c>
      <c r="C19310" s="1">
        <f t="shared" si="603"/>
        <v>4</v>
      </c>
      <c r="D19310">
        <v>2903</v>
      </c>
      <c r="E19310" t="s">
        <v>36</v>
      </c>
      <c r="F19310" s="4">
        <v>485000</v>
      </c>
      <c r="G19310" t="s">
        <v>5</v>
      </c>
      <c r="H19310">
        <v>3</v>
      </c>
      <c r="I19310" s="4">
        <f>IF(E19310="Rhode Island", Table1[[#This Row],[price]]*$L$3, IF(E19310="Massachusetts", Table1[[#This Row],[price]]*$L$2, 1))</f>
        <v>485000</v>
      </c>
    </row>
    <row r="19311" spans="1:9" x14ac:dyDescent="0.25">
      <c r="A19311" s="2">
        <v>42696</v>
      </c>
      <c r="B19311" s="1">
        <f t="shared" si="602"/>
        <v>2016</v>
      </c>
      <c r="C19311" s="1">
        <f t="shared" si="603"/>
        <v>4</v>
      </c>
      <c r="D19311">
        <v>2615</v>
      </c>
      <c r="E19311" t="s">
        <v>37</v>
      </c>
      <c r="F19311" s="4">
        <v>640000</v>
      </c>
      <c r="G19311" t="s">
        <v>5</v>
      </c>
      <c r="H19311">
        <v>4</v>
      </c>
      <c r="I19311" s="4">
        <f>IF(E19311="Rhode Island", Table1[[#This Row],[price]]*$L$3, IF(E19311="Massachusetts", Table1[[#This Row],[price]]*$L$2, 1))</f>
        <v>640000</v>
      </c>
    </row>
    <row r="19312" spans="1:9" x14ac:dyDescent="0.25">
      <c r="A19312" s="2">
        <v>42696</v>
      </c>
      <c r="B19312" s="1">
        <f t="shared" si="602"/>
        <v>2016</v>
      </c>
      <c r="C19312" s="1">
        <f t="shared" si="603"/>
        <v>4</v>
      </c>
      <c r="D19312">
        <v>2914</v>
      </c>
      <c r="E19312" t="s">
        <v>36</v>
      </c>
      <c r="F19312" s="4">
        <v>730000</v>
      </c>
      <c r="G19312" t="s">
        <v>5</v>
      </c>
      <c r="H19312">
        <v>4</v>
      </c>
      <c r="I19312" s="4">
        <f>IF(E19312="Rhode Island", Table1[[#This Row],[price]]*$L$3, IF(E19312="Massachusetts", Table1[[#This Row],[price]]*$L$2, 1))</f>
        <v>730000</v>
      </c>
    </row>
    <row r="19313" spans="1:9" x14ac:dyDescent="0.25">
      <c r="A19313" s="2">
        <v>42696</v>
      </c>
      <c r="B19313" s="1">
        <f t="shared" si="602"/>
        <v>2016</v>
      </c>
      <c r="C19313" s="1">
        <f t="shared" si="603"/>
        <v>4</v>
      </c>
      <c r="D19313">
        <v>2605</v>
      </c>
      <c r="E19313" t="s">
        <v>37</v>
      </c>
      <c r="F19313" s="4">
        <v>800000</v>
      </c>
      <c r="G19313" t="s">
        <v>5</v>
      </c>
      <c r="H19313">
        <v>4</v>
      </c>
      <c r="I19313" s="4">
        <f>IF(E19313="Rhode Island", Table1[[#This Row],[price]]*$L$3, IF(E19313="Massachusetts", Table1[[#This Row],[price]]*$L$2, 1))</f>
        <v>800000</v>
      </c>
    </row>
    <row r="19314" spans="1:9" x14ac:dyDescent="0.25">
      <c r="A19314" s="2">
        <v>42696</v>
      </c>
      <c r="B19314" s="1">
        <f t="shared" si="602"/>
        <v>2016</v>
      </c>
      <c r="C19314" s="1">
        <f t="shared" si="603"/>
        <v>4</v>
      </c>
      <c r="D19314">
        <v>2913</v>
      </c>
      <c r="E19314" t="s">
        <v>36</v>
      </c>
      <c r="F19314" s="4">
        <v>830000</v>
      </c>
      <c r="G19314" t="s">
        <v>5</v>
      </c>
      <c r="H19314">
        <v>4</v>
      </c>
      <c r="I19314" s="4">
        <f>IF(E19314="Rhode Island", Table1[[#This Row],[price]]*$L$3, IF(E19314="Massachusetts", Table1[[#This Row],[price]]*$L$2, 1))</f>
        <v>830000</v>
      </c>
    </row>
    <row r="19315" spans="1:9" x14ac:dyDescent="0.25">
      <c r="A19315" s="2">
        <v>42696</v>
      </c>
      <c r="B19315" s="1">
        <f t="shared" si="602"/>
        <v>2016</v>
      </c>
      <c r="C19315" s="1">
        <f t="shared" si="603"/>
        <v>4</v>
      </c>
      <c r="D19315">
        <v>2601</v>
      </c>
      <c r="E19315" t="s">
        <v>37</v>
      </c>
      <c r="F19315" s="4">
        <v>530000</v>
      </c>
      <c r="G19315" t="s">
        <v>6</v>
      </c>
      <c r="H19315">
        <v>2</v>
      </c>
      <c r="I19315" s="4">
        <f>IF(E19315="Rhode Island", Table1[[#This Row],[price]]*$L$3, IF(E19315="Massachusetts", Table1[[#This Row],[price]]*$L$2, 1))</f>
        <v>530000</v>
      </c>
    </row>
    <row r="19316" spans="1:9" x14ac:dyDescent="0.25">
      <c r="A19316" s="2">
        <v>42697</v>
      </c>
      <c r="B19316" s="1">
        <f t="shared" si="602"/>
        <v>2016</v>
      </c>
      <c r="C19316" s="1">
        <f t="shared" si="603"/>
        <v>4</v>
      </c>
      <c r="D19316">
        <v>2611</v>
      </c>
      <c r="E19316" t="s">
        <v>37</v>
      </c>
      <c r="F19316" s="4">
        <v>441000</v>
      </c>
      <c r="G19316" t="s">
        <v>5</v>
      </c>
      <c r="H19316">
        <v>2</v>
      </c>
      <c r="I19316" s="4">
        <f>IF(E19316="Rhode Island", Table1[[#This Row],[price]]*$L$3, IF(E19316="Massachusetts", Table1[[#This Row],[price]]*$L$2, 1))</f>
        <v>441000</v>
      </c>
    </row>
    <row r="19317" spans="1:9" x14ac:dyDescent="0.25">
      <c r="A19317" s="2">
        <v>42697</v>
      </c>
      <c r="B19317" s="1">
        <f t="shared" si="602"/>
        <v>2016</v>
      </c>
      <c r="C19317" s="1">
        <f t="shared" si="603"/>
        <v>4</v>
      </c>
      <c r="D19317">
        <v>2905</v>
      </c>
      <c r="E19317" t="s">
        <v>36</v>
      </c>
      <c r="F19317" s="4">
        <v>505000</v>
      </c>
      <c r="G19317" t="s">
        <v>5</v>
      </c>
      <c r="H19317">
        <v>3</v>
      </c>
      <c r="I19317" s="4">
        <f>IF(E19317="Rhode Island", Table1[[#This Row],[price]]*$L$3, IF(E19317="Massachusetts", Table1[[#This Row],[price]]*$L$2, 1))</f>
        <v>505000</v>
      </c>
    </row>
    <row r="19318" spans="1:9" x14ac:dyDescent="0.25">
      <c r="A19318" s="2">
        <v>42697</v>
      </c>
      <c r="B19318" s="1">
        <f t="shared" si="602"/>
        <v>2016</v>
      </c>
      <c r="C19318" s="1">
        <f t="shared" si="603"/>
        <v>4</v>
      </c>
      <c r="D19318">
        <v>2615</v>
      </c>
      <c r="E19318" t="s">
        <v>37</v>
      </c>
      <c r="F19318" s="4">
        <v>545000</v>
      </c>
      <c r="G19318" t="s">
        <v>5</v>
      </c>
      <c r="H19318">
        <v>4</v>
      </c>
      <c r="I19318" s="4">
        <f>IF(E19318="Rhode Island", Table1[[#This Row],[price]]*$L$3, IF(E19318="Massachusetts", Table1[[#This Row],[price]]*$L$2, 1))</f>
        <v>545000</v>
      </c>
    </row>
    <row r="19319" spans="1:9" x14ac:dyDescent="0.25">
      <c r="A19319" s="2">
        <v>42697</v>
      </c>
      <c r="B19319" s="1">
        <f t="shared" si="602"/>
        <v>2016</v>
      </c>
      <c r="C19319" s="1">
        <f t="shared" si="603"/>
        <v>4</v>
      </c>
      <c r="D19319">
        <v>2904</v>
      </c>
      <c r="E19319" t="s">
        <v>36</v>
      </c>
      <c r="F19319" s="4">
        <v>600000</v>
      </c>
      <c r="G19319" t="s">
        <v>5</v>
      </c>
      <c r="H19319">
        <v>4</v>
      </c>
      <c r="I19319" s="4">
        <f>IF(E19319="Rhode Island", Table1[[#This Row],[price]]*$L$3, IF(E19319="Massachusetts", Table1[[#This Row],[price]]*$L$2, 1))</f>
        <v>600000</v>
      </c>
    </row>
    <row r="19320" spans="1:9" x14ac:dyDescent="0.25">
      <c r="A19320" s="2">
        <v>42697</v>
      </c>
      <c r="B19320" s="1">
        <f t="shared" si="602"/>
        <v>2016</v>
      </c>
      <c r="C19320" s="1">
        <f t="shared" si="603"/>
        <v>4</v>
      </c>
      <c r="D19320">
        <v>2914</v>
      </c>
      <c r="E19320" t="s">
        <v>36</v>
      </c>
      <c r="F19320" s="4">
        <v>612000</v>
      </c>
      <c r="G19320" t="s">
        <v>5</v>
      </c>
      <c r="H19320">
        <v>4</v>
      </c>
      <c r="I19320" s="4">
        <f>IF(E19320="Rhode Island", Table1[[#This Row],[price]]*$L$3, IF(E19320="Massachusetts", Table1[[#This Row],[price]]*$L$2, 1))</f>
        <v>612000</v>
      </c>
    </row>
    <row r="19321" spans="1:9" x14ac:dyDescent="0.25">
      <c r="A19321" s="2">
        <v>42697</v>
      </c>
      <c r="B19321" s="1">
        <f t="shared" si="602"/>
        <v>2016</v>
      </c>
      <c r="C19321" s="1">
        <f t="shared" si="603"/>
        <v>4</v>
      </c>
      <c r="D19321">
        <v>2914</v>
      </c>
      <c r="E19321" t="s">
        <v>36</v>
      </c>
      <c r="F19321" s="4">
        <v>631000</v>
      </c>
      <c r="G19321" t="s">
        <v>5</v>
      </c>
      <c r="H19321">
        <v>4</v>
      </c>
      <c r="I19321" s="4">
        <f>IF(E19321="Rhode Island", Table1[[#This Row],[price]]*$L$3, IF(E19321="Massachusetts", Table1[[#This Row],[price]]*$L$2, 1))</f>
        <v>631000</v>
      </c>
    </row>
    <row r="19322" spans="1:9" x14ac:dyDescent="0.25">
      <c r="A19322" s="2">
        <v>42697</v>
      </c>
      <c r="B19322" s="1">
        <f t="shared" si="602"/>
        <v>2016</v>
      </c>
      <c r="C19322" s="1">
        <f t="shared" si="603"/>
        <v>4</v>
      </c>
      <c r="D19322">
        <v>2914</v>
      </c>
      <c r="E19322" t="s">
        <v>36</v>
      </c>
      <c r="F19322" s="4">
        <v>639888</v>
      </c>
      <c r="G19322" t="s">
        <v>5</v>
      </c>
      <c r="H19322">
        <v>4</v>
      </c>
      <c r="I19322" s="4">
        <f>IF(E19322="Rhode Island", Table1[[#This Row],[price]]*$L$3, IF(E19322="Massachusetts", Table1[[#This Row],[price]]*$L$2, 1))</f>
        <v>639888</v>
      </c>
    </row>
    <row r="19323" spans="1:9" x14ac:dyDescent="0.25">
      <c r="A19323" s="2">
        <v>42697</v>
      </c>
      <c r="B19323" s="1">
        <f t="shared" si="602"/>
        <v>2016</v>
      </c>
      <c r="C19323" s="1">
        <f t="shared" si="603"/>
        <v>4</v>
      </c>
      <c r="D19323">
        <v>2602</v>
      </c>
      <c r="E19323" t="s">
        <v>37</v>
      </c>
      <c r="F19323" s="4">
        <v>840000</v>
      </c>
      <c r="G19323" t="s">
        <v>5</v>
      </c>
      <c r="H19323">
        <v>3</v>
      </c>
      <c r="I19323" s="4">
        <f>IF(E19323="Rhode Island", Table1[[#This Row],[price]]*$L$3, IF(E19323="Massachusetts", Table1[[#This Row],[price]]*$L$2, 1))</f>
        <v>840000</v>
      </c>
    </row>
    <row r="19324" spans="1:9" x14ac:dyDescent="0.25">
      <c r="A19324" s="2">
        <v>42697</v>
      </c>
      <c r="B19324" s="1">
        <f t="shared" si="602"/>
        <v>2016</v>
      </c>
      <c r="C19324" s="1">
        <f t="shared" si="603"/>
        <v>4</v>
      </c>
      <c r="D19324">
        <v>2615</v>
      </c>
      <c r="E19324" t="s">
        <v>37</v>
      </c>
      <c r="F19324" s="4">
        <v>266000</v>
      </c>
      <c r="G19324" t="s">
        <v>6</v>
      </c>
      <c r="H19324">
        <v>1</v>
      </c>
      <c r="I19324" s="4">
        <f>IF(E19324="Rhode Island", Table1[[#This Row],[price]]*$L$3, IF(E19324="Massachusetts", Table1[[#This Row],[price]]*$L$2, 1))</f>
        <v>266000</v>
      </c>
    </row>
    <row r="19325" spans="1:9" x14ac:dyDescent="0.25">
      <c r="A19325" s="2">
        <v>42697</v>
      </c>
      <c r="B19325" s="1">
        <f t="shared" si="602"/>
        <v>2016</v>
      </c>
      <c r="C19325" s="1">
        <f t="shared" si="603"/>
        <v>4</v>
      </c>
      <c r="D19325">
        <v>2617</v>
      </c>
      <c r="E19325" t="s">
        <v>37</v>
      </c>
      <c r="F19325" s="4">
        <v>280000</v>
      </c>
      <c r="G19325" t="s">
        <v>6</v>
      </c>
      <c r="H19325">
        <v>1</v>
      </c>
      <c r="I19325" s="4">
        <f>IF(E19325="Rhode Island", Table1[[#This Row],[price]]*$L$3, IF(E19325="Massachusetts", Table1[[#This Row],[price]]*$L$2, 1))</f>
        <v>280000</v>
      </c>
    </row>
    <row r="19326" spans="1:9" x14ac:dyDescent="0.25">
      <c r="A19326" s="2">
        <v>42697</v>
      </c>
      <c r="B19326" s="1">
        <f t="shared" si="602"/>
        <v>2016</v>
      </c>
      <c r="C19326" s="1">
        <f t="shared" si="603"/>
        <v>4</v>
      </c>
      <c r="D19326">
        <v>2602</v>
      </c>
      <c r="E19326" t="s">
        <v>37</v>
      </c>
      <c r="F19326" s="4">
        <v>395000</v>
      </c>
      <c r="G19326" t="s">
        <v>6</v>
      </c>
      <c r="H19326">
        <v>2</v>
      </c>
      <c r="I19326" s="4">
        <f>IF(E19326="Rhode Island", Table1[[#This Row],[price]]*$L$3, IF(E19326="Massachusetts", Table1[[#This Row],[price]]*$L$2, 1))</f>
        <v>395000</v>
      </c>
    </row>
    <row r="19327" spans="1:9" x14ac:dyDescent="0.25">
      <c r="A19327" s="2">
        <v>42697</v>
      </c>
      <c r="B19327" s="1">
        <f t="shared" si="602"/>
        <v>2016</v>
      </c>
      <c r="C19327" s="1">
        <f t="shared" si="603"/>
        <v>4</v>
      </c>
      <c r="D19327">
        <v>2612</v>
      </c>
      <c r="E19327" t="s">
        <v>37</v>
      </c>
      <c r="F19327" s="4">
        <v>490000</v>
      </c>
      <c r="G19327" t="s">
        <v>6</v>
      </c>
      <c r="H19327">
        <v>2</v>
      </c>
      <c r="I19327" s="4">
        <f>IF(E19327="Rhode Island", Table1[[#This Row],[price]]*$L$3, IF(E19327="Massachusetts", Table1[[#This Row],[price]]*$L$2, 1))</f>
        <v>490000</v>
      </c>
    </row>
    <row r="19328" spans="1:9" x14ac:dyDescent="0.25">
      <c r="A19328" s="2">
        <v>42697</v>
      </c>
      <c r="B19328" s="1">
        <f t="shared" si="602"/>
        <v>2016</v>
      </c>
      <c r="C19328" s="1">
        <f t="shared" si="603"/>
        <v>4</v>
      </c>
      <c r="D19328">
        <v>2612</v>
      </c>
      <c r="E19328" t="s">
        <v>37</v>
      </c>
      <c r="F19328" s="4">
        <v>645000</v>
      </c>
      <c r="G19328" t="s">
        <v>6</v>
      </c>
      <c r="H19328">
        <v>2</v>
      </c>
      <c r="I19328" s="4">
        <f>IF(E19328="Rhode Island", Table1[[#This Row],[price]]*$L$3, IF(E19328="Massachusetts", Table1[[#This Row],[price]]*$L$2, 1))</f>
        <v>645000</v>
      </c>
    </row>
    <row r="19329" spans="1:9" x14ac:dyDescent="0.25">
      <c r="A19329" s="2">
        <v>42698</v>
      </c>
      <c r="B19329" s="1">
        <f t="shared" si="602"/>
        <v>2016</v>
      </c>
      <c r="C19329" s="1">
        <f t="shared" si="603"/>
        <v>4</v>
      </c>
      <c r="D19329">
        <v>2905</v>
      </c>
      <c r="E19329" t="s">
        <v>36</v>
      </c>
      <c r="F19329" s="4">
        <v>405000</v>
      </c>
      <c r="G19329" t="s">
        <v>5</v>
      </c>
      <c r="H19329">
        <v>3</v>
      </c>
      <c r="I19329" s="4">
        <f>IF(E19329="Rhode Island", Table1[[#This Row],[price]]*$L$3, IF(E19329="Massachusetts", Table1[[#This Row],[price]]*$L$2, 1))</f>
        <v>405000</v>
      </c>
    </row>
    <row r="19330" spans="1:9" x14ac:dyDescent="0.25">
      <c r="A19330" s="2">
        <v>42698</v>
      </c>
      <c r="B19330" s="1">
        <f t="shared" ref="B19330:B19393" si="604">YEAR(A19330)</f>
        <v>2016</v>
      </c>
      <c r="C19330" s="1">
        <f t="shared" ref="C19330:C19393" si="605">ROUNDUP(MONTH(A19330)/3,0)</f>
        <v>4</v>
      </c>
      <c r="D19330">
        <v>2913</v>
      </c>
      <c r="E19330" t="s">
        <v>36</v>
      </c>
      <c r="F19330" s="4">
        <v>422500</v>
      </c>
      <c r="G19330" t="s">
        <v>5</v>
      </c>
      <c r="H19330">
        <v>2</v>
      </c>
      <c r="I19330" s="4">
        <f>IF(E19330="Rhode Island", Table1[[#This Row],[price]]*$L$3, IF(E19330="Massachusetts", Table1[[#This Row],[price]]*$L$2, 1))</f>
        <v>422500</v>
      </c>
    </row>
    <row r="19331" spans="1:9" x14ac:dyDescent="0.25">
      <c r="A19331" s="2">
        <v>42698</v>
      </c>
      <c r="B19331" s="1">
        <f t="shared" si="604"/>
        <v>2016</v>
      </c>
      <c r="C19331" s="1">
        <f t="shared" si="605"/>
        <v>4</v>
      </c>
      <c r="D19331">
        <v>2906</v>
      </c>
      <c r="E19331" t="s">
        <v>36</v>
      </c>
      <c r="F19331" s="4">
        <v>480000</v>
      </c>
      <c r="G19331" t="s">
        <v>5</v>
      </c>
      <c r="H19331">
        <v>3</v>
      </c>
      <c r="I19331" s="4">
        <f>IF(E19331="Rhode Island", Table1[[#This Row],[price]]*$L$3, IF(E19331="Massachusetts", Table1[[#This Row],[price]]*$L$2, 1))</f>
        <v>480000</v>
      </c>
    </row>
    <row r="19332" spans="1:9" x14ac:dyDescent="0.25">
      <c r="A19332" s="2">
        <v>42698</v>
      </c>
      <c r="B19332" s="1">
        <f t="shared" si="604"/>
        <v>2016</v>
      </c>
      <c r="C19332" s="1">
        <f t="shared" si="605"/>
        <v>4</v>
      </c>
      <c r="D19332">
        <v>2615</v>
      </c>
      <c r="E19332" t="s">
        <v>37</v>
      </c>
      <c r="F19332" s="4">
        <v>503500</v>
      </c>
      <c r="G19332" t="s">
        <v>5</v>
      </c>
      <c r="H19332">
        <v>3</v>
      </c>
      <c r="I19332" s="4">
        <f>IF(E19332="Rhode Island", Table1[[#This Row],[price]]*$L$3, IF(E19332="Massachusetts", Table1[[#This Row],[price]]*$L$2, 1))</f>
        <v>503500</v>
      </c>
    </row>
    <row r="19333" spans="1:9" x14ac:dyDescent="0.25">
      <c r="A19333" s="2">
        <v>42698</v>
      </c>
      <c r="B19333" s="1">
        <f t="shared" si="604"/>
        <v>2016</v>
      </c>
      <c r="C19333" s="1">
        <f t="shared" si="605"/>
        <v>4</v>
      </c>
      <c r="D19333">
        <v>2615</v>
      </c>
      <c r="E19333" t="s">
        <v>37</v>
      </c>
      <c r="F19333" s="4">
        <v>517500</v>
      </c>
      <c r="G19333" t="s">
        <v>5</v>
      </c>
      <c r="H19333">
        <v>3</v>
      </c>
      <c r="I19333" s="4">
        <f>IF(E19333="Rhode Island", Table1[[#This Row],[price]]*$L$3, IF(E19333="Massachusetts", Table1[[#This Row],[price]]*$L$2, 1))</f>
        <v>517500</v>
      </c>
    </row>
    <row r="19334" spans="1:9" x14ac:dyDescent="0.25">
      <c r="A19334" s="2">
        <v>42698</v>
      </c>
      <c r="B19334" s="1">
        <f t="shared" si="604"/>
        <v>2016</v>
      </c>
      <c r="C19334" s="1">
        <f t="shared" si="605"/>
        <v>4</v>
      </c>
      <c r="D19334">
        <v>2905</v>
      </c>
      <c r="E19334" t="s">
        <v>36</v>
      </c>
      <c r="F19334" s="4">
        <v>585000</v>
      </c>
      <c r="G19334" t="s">
        <v>5</v>
      </c>
      <c r="H19334">
        <v>5</v>
      </c>
      <c r="I19334" s="4">
        <f>IF(E19334="Rhode Island", Table1[[#This Row],[price]]*$L$3, IF(E19334="Massachusetts", Table1[[#This Row],[price]]*$L$2, 1))</f>
        <v>585000</v>
      </c>
    </row>
    <row r="19335" spans="1:9" x14ac:dyDescent="0.25">
      <c r="A19335" s="2">
        <v>42698</v>
      </c>
      <c r="B19335" s="1">
        <f t="shared" si="604"/>
        <v>2016</v>
      </c>
      <c r="C19335" s="1">
        <f t="shared" si="605"/>
        <v>4</v>
      </c>
      <c r="D19335">
        <v>2611</v>
      </c>
      <c r="E19335" t="s">
        <v>37</v>
      </c>
      <c r="F19335" s="4">
        <v>595000</v>
      </c>
      <c r="G19335" t="s">
        <v>5</v>
      </c>
      <c r="H19335">
        <v>4</v>
      </c>
      <c r="I19335" s="4">
        <f>IF(E19335="Rhode Island", Table1[[#This Row],[price]]*$L$3, IF(E19335="Massachusetts", Table1[[#This Row],[price]]*$L$2, 1))</f>
        <v>595000</v>
      </c>
    </row>
    <row r="19336" spans="1:9" x14ac:dyDescent="0.25">
      <c r="A19336" s="2">
        <v>42698</v>
      </c>
      <c r="B19336" s="1">
        <f t="shared" si="604"/>
        <v>2016</v>
      </c>
      <c r="C19336" s="1">
        <f t="shared" si="605"/>
        <v>4</v>
      </c>
      <c r="D19336">
        <v>2611</v>
      </c>
      <c r="E19336" t="s">
        <v>37</v>
      </c>
      <c r="F19336" s="4">
        <v>605000</v>
      </c>
      <c r="G19336" t="s">
        <v>5</v>
      </c>
      <c r="H19336">
        <v>3</v>
      </c>
      <c r="I19336" s="4">
        <f>IF(E19336="Rhode Island", Table1[[#This Row],[price]]*$L$3, IF(E19336="Massachusetts", Table1[[#This Row],[price]]*$L$2, 1))</f>
        <v>605000</v>
      </c>
    </row>
    <row r="19337" spans="1:9" x14ac:dyDescent="0.25">
      <c r="A19337" s="2">
        <v>42698</v>
      </c>
      <c r="B19337" s="1">
        <f t="shared" si="604"/>
        <v>2016</v>
      </c>
      <c r="C19337" s="1">
        <f t="shared" si="605"/>
        <v>4</v>
      </c>
      <c r="D19337">
        <v>2914</v>
      </c>
      <c r="E19337" t="s">
        <v>36</v>
      </c>
      <c r="F19337" s="4">
        <v>620000</v>
      </c>
      <c r="G19337" t="s">
        <v>5</v>
      </c>
      <c r="H19337">
        <v>4</v>
      </c>
      <c r="I19337" s="4">
        <f>IF(E19337="Rhode Island", Table1[[#This Row],[price]]*$L$3, IF(E19337="Massachusetts", Table1[[#This Row],[price]]*$L$2, 1))</f>
        <v>620000</v>
      </c>
    </row>
    <row r="19338" spans="1:9" x14ac:dyDescent="0.25">
      <c r="A19338" s="2">
        <v>42698</v>
      </c>
      <c r="B19338" s="1">
        <f t="shared" si="604"/>
        <v>2016</v>
      </c>
      <c r="C19338" s="1">
        <f t="shared" si="605"/>
        <v>4</v>
      </c>
      <c r="D19338">
        <v>2615</v>
      </c>
      <c r="E19338" t="s">
        <v>37</v>
      </c>
      <c r="F19338" s="4">
        <v>620500</v>
      </c>
      <c r="G19338" t="s">
        <v>5</v>
      </c>
      <c r="H19338">
        <v>3</v>
      </c>
      <c r="I19338" s="4">
        <f>IF(E19338="Rhode Island", Table1[[#This Row],[price]]*$L$3, IF(E19338="Massachusetts", Table1[[#This Row],[price]]*$L$2, 1))</f>
        <v>620500</v>
      </c>
    </row>
    <row r="19339" spans="1:9" x14ac:dyDescent="0.25">
      <c r="A19339" s="2">
        <v>42698</v>
      </c>
      <c r="B19339" s="1">
        <f t="shared" si="604"/>
        <v>2016</v>
      </c>
      <c r="C19339" s="1">
        <f t="shared" si="605"/>
        <v>4</v>
      </c>
      <c r="D19339">
        <v>2617</v>
      </c>
      <c r="E19339" t="s">
        <v>37</v>
      </c>
      <c r="F19339" s="4">
        <v>780000</v>
      </c>
      <c r="G19339" t="s">
        <v>5</v>
      </c>
      <c r="H19339">
        <v>5</v>
      </c>
      <c r="I19339" s="4">
        <f>IF(E19339="Rhode Island", Table1[[#This Row],[price]]*$L$3, IF(E19339="Massachusetts", Table1[[#This Row],[price]]*$L$2, 1))</f>
        <v>780000</v>
      </c>
    </row>
    <row r="19340" spans="1:9" x14ac:dyDescent="0.25">
      <c r="A19340" s="2">
        <v>42698</v>
      </c>
      <c r="B19340" s="1">
        <f t="shared" si="604"/>
        <v>2016</v>
      </c>
      <c r="C19340" s="1">
        <f t="shared" si="605"/>
        <v>4</v>
      </c>
      <c r="D19340">
        <v>2906</v>
      </c>
      <c r="E19340" t="s">
        <v>36</v>
      </c>
      <c r="F19340" s="4">
        <v>800000</v>
      </c>
      <c r="G19340" t="s">
        <v>5</v>
      </c>
      <c r="H19340">
        <v>4</v>
      </c>
      <c r="I19340" s="4">
        <f>IF(E19340="Rhode Island", Table1[[#This Row],[price]]*$L$3, IF(E19340="Massachusetts", Table1[[#This Row],[price]]*$L$2, 1))</f>
        <v>800000</v>
      </c>
    </row>
    <row r="19341" spans="1:9" x14ac:dyDescent="0.25">
      <c r="A19341" s="2">
        <v>42698</v>
      </c>
      <c r="B19341" s="1">
        <f t="shared" si="604"/>
        <v>2016</v>
      </c>
      <c r="C19341" s="1">
        <f t="shared" si="605"/>
        <v>4</v>
      </c>
      <c r="D19341">
        <v>2611</v>
      </c>
      <c r="E19341" t="s">
        <v>37</v>
      </c>
      <c r="F19341" s="4">
        <v>930000</v>
      </c>
      <c r="G19341" t="s">
        <v>5</v>
      </c>
      <c r="H19341">
        <v>4</v>
      </c>
      <c r="I19341" s="4">
        <f>IF(E19341="Rhode Island", Table1[[#This Row],[price]]*$L$3, IF(E19341="Massachusetts", Table1[[#This Row],[price]]*$L$2, 1))</f>
        <v>930000</v>
      </c>
    </row>
    <row r="19342" spans="1:9" x14ac:dyDescent="0.25">
      <c r="A19342" s="2">
        <v>42698</v>
      </c>
      <c r="B19342" s="1">
        <f t="shared" si="604"/>
        <v>2016</v>
      </c>
      <c r="C19342" s="1">
        <f t="shared" si="605"/>
        <v>4</v>
      </c>
      <c r="D19342">
        <v>2614</v>
      </c>
      <c r="E19342" t="s">
        <v>37</v>
      </c>
      <c r="F19342" s="4">
        <v>985000</v>
      </c>
      <c r="G19342" t="s">
        <v>5</v>
      </c>
      <c r="H19342">
        <v>4</v>
      </c>
      <c r="I19342" s="4">
        <f>IF(E19342="Rhode Island", Table1[[#This Row],[price]]*$L$3, IF(E19342="Massachusetts", Table1[[#This Row],[price]]*$L$2, 1))</f>
        <v>985000</v>
      </c>
    </row>
    <row r="19343" spans="1:9" x14ac:dyDescent="0.25">
      <c r="A19343" s="2">
        <v>42698</v>
      </c>
      <c r="B19343" s="1">
        <f t="shared" si="604"/>
        <v>2016</v>
      </c>
      <c r="C19343" s="1">
        <f t="shared" si="605"/>
        <v>4</v>
      </c>
      <c r="D19343">
        <v>2617</v>
      </c>
      <c r="E19343" t="s">
        <v>37</v>
      </c>
      <c r="F19343" s="4">
        <v>285000</v>
      </c>
      <c r="G19343" t="s">
        <v>6</v>
      </c>
      <c r="H19343">
        <v>1</v>
      </c>
      <c r="I19343" s="4">
        <f>IF(E19343="Rhode Island", Table1[[#This Row],[price]]*$L$3, IF(E19343="Massachusetts", Table1[[#This Row],[price]]*$L$2, 1))</f>
        <v>285000</v>
      </c>
    </row>
    <row r="19344" spans="1:9" x14ac:dyDescent="0.25">
      <c r="A19344" s="2">
        <v>42698</v>
      </c>
      <c r="B19344" s="1">
        <f t="shared" si="604"/>
        <v>2016</v>
      </c>
      <c r="C19344" s="1">
        <f t="shared" si="605"/>
        <v>4</v>
      </c>
      <c r="D19344">
        <v>2617</v>
      </c>
      <c r="E19344" t="s">
        <v>37</v>
      </c>
      <c r="F19344" s="4">
        <v>408777</v>
      </c>
      <c r="G19344" t="s">
        <v>6</v>
      </c>
      <c r="H19344">
        <v>2</v>
      </c>
      <c r="I19344" s="4">
        <f>IF(E19344="Rhode Island", Table1[[#This Row],[price]]*$L$3, IF(E19344="Massachusetts", Table1[[#This Row],[price]]*$L$2, 1))</f>
        <v>408777</v>
      </c>
    </row>
    <row r="19345" spans="1:9" x14ac:dyDescent="0.25">
      <c r="A19345" s="2">
        <v>42698</v>
      </c>
      <c r="B19345" s="1">
        <f t="shared" si="604"/>
        <v>2016</v>
      </c>
      <c r="C19345" s="1">
        <f t="shared" si="605"/>
        <v>4</v>
      </c>
      <c r="D19345">
        <v>2612</v>
      </c>
      <c r="E19345" t="s">
        <v>37</v>
      </c>
      <c r="F19345" s="4">
        <v>555000</v>
      </c>
      <c r="G19345" t="s">
        <v>6</v>
      </c>
      <c r="H19345">
        <v>2</v>
      </c>
      <c r="I19345" s="4">
        <f>IF(E19345="Rhode Island", Table1[[#This Row],[price]]*$L$3, IF(E19345="Massachusetts", Table1[[#This Row],[price]]*$L$2, 1))</f>
        <v>555000</v>
      </c>
    </row>
    <row r="19346" spans="1:9" x14ac:dyDescent="0.25">
      <c r="A19346" s="2">
        <v>42699</v>
      </c>
      <c r="B19346" s="1">
        <f t="shared" si="604"/>
        <v>2016</v>
      </c>
      <c r="C19346" s="1">
        <f t="shared" si="605"/>
        <v>4</v>
      </c>
      <c r="D19346">
        <v>2905</v>
      </c>
      <c r="E19346" t="s">
        <v>36</v>
      </c>
      <c r="F19346" s="4">
        <v>366000</v>
      </c>
      <c r="G19346" t="s">
        <v>5</v>
      </c>
      <c r="H19346">
        <v>3</v>
      </c>
      <c r="I19346" s="4">
        <f>IF(E19346="Rhode Island", Table1[[#This Row],[price]]*$L$3, IF(E19346="Massachusetts", Table1[[#This Row],[price]]*$L$2, 1))</f>
        <v>366000</v>
      </c>
    </row>
    <row r="19347" spans="1:9" x14ac:dyDescent="0.25">
      <c r="A19347" s="2">
        <v>42699</v>
      </c>
      <c r="B19347" s="1">
        <f t="shared" si="604"/>
        <v>2016</v>
      </c>
      <c r="C19347" s="1">
        <f t="shared" si="605"/>
        <v>4</v>
      </c>
      <c r="D19347">
        <v>2903</v>
      </c>
      <c r="E19347" t="s">
        <v>36</v>
      </c>
      <c r="F19347" s="4">
        <v>453000</v>
      </c>
      <c r="G19347" t="s">
        <v>5</v>
      </c>
      <c r="H19347">
        <v>3</v>
      </c>
      <c r="I19347" s="4">
        <f>IF(E19347="Rhode Island", Table1[[#This Row],[price]]*$L$3, IF(E19347="Massachusetts", Table1[[#This Row],[price]]*$L$2, 1))</f>
        <v>453000</v>
      </c>
    </row>
    <row r="19348" spans="1:9" x14ac:dyDescent="0.25">
      <c r="A19348" s="2">
        <v>42699</v>
      </c>
      <c r="B19348" s="1">
        <f t="shared" si="604"/>
        <v>2016</v>
      </c>
      <c r="C19348" s="1">
        <f t="shared" si="605"/>
        <v>4</v>
      </c>
      <c r="D19348">
        <v>2906</v>
      </c>
      <c r="E19348" t="s">
        <v>36</v>
      </c>
      <c r="F19348" s="4">
        <v>460000</v>
      </c>
      <c r="G19348" t="s">
        <v>5</v>
      </c>
      <c r="H19348">
        <v>3</v>
      </c>
      <c r="I19348" s="4">
        <f>IF(E19348="Rhode Island", Table1[[#This Row],[price]]*$L$3, IF(E19348="Massachusetts", Table1[[#This Row],[price]]*$L$2, 1))</f>
        <v>460000</v>
      </c>
    </row>
    <row r="19349" spans="1:9" x14ac:dyDescent="0.25">
      <c r="A19349" s="2">
        <v>42699</v>
      </c>
      <c r="B19349" s="1">
        <f t="shared" si="604"/>
        <v>2016</v>
      </c>
      <c r="C19349" s="1">
        <f t="shared" si="605"/>
        <v>4</v>
      </c>
      <c r="D19349">
        <v>2615</v>
      </c>
      <c r="E19349" t="s">
        <v>37</v>
      </c>
      <c r="F19349" s="4">
        <v>475000</v>
      </c>
      <c r="G19349" t="s">
        <v>5</v>
      </c>
      <c r="H19349">
        <v>3</v>
      </c>
      <c r="I19349" s="4">
        <f>IF(E19349="Rhode Island", Table1[[#This Row],[price]]*$L$3, IF(E19349="Massachusetts", Table1[[#This Row],[price]]*$L$2, 1))</f>
        <v>475000</v>
      </c>
    </row>
    <row r="19350" spans="1:9" x14ac:dyDescent="0.25">
      <c r="A19350" s="2">
        <v>42699</v>
      </c>
      <c r="B19350" s="1">
        <f t="shared" si="604"/>
        <v>2016</v>
      </c>
      <c r="C19350" s="1">
        <f t="shared" si="605"/>
        <v>4</v>
      </c>
      <c r="D19350">
        <v>2905</v>
      </c>
      <c r="E19350" t="s">
        <v>36</v>
      </c>
      <c r="F19350" s="4">
        <v>496000</v>
      </c>
      <c r="G19350" t="s">
        <v>5</v>
      </c>
      <c r="H19350">
        <v>3</v>
      </c>
      <c r="I19350" s="4">
        <f>IF(E19350="Rhode Island", Table1[[#This Row],[price]]*$L$3, IF(E19350="Massachusetts", Table1[[#This Row],[price]]*$L$2, 1))</f>
        <v>496000</v>
      </c>
    </row>
    <row r="19351" spans="1:9" x14ac:dyDescent="0.25">
      <c r="A19351" s="2">
        <v>42699</v>
      </c>
      <c r="B19351" s="1">
        <f t="shared" si="604"/>
        <v>2016</v>
      </c>
      <c r="C19351" s="1">
        <f t="shared" si="605"/>
        <v>4</v>
      </c>
      <c r="D19351">
        <v>2904</v>
      </c>
      <c r="E19351" t="s">
        <v>36</v>
      </c>
      <c r="F19351" s="4">
        <v>500000</v>
      </c>
      <c r="G19351" t="s">
        <v>5</v>
      </c>
      <c r="H19351">
        <v>3</v>
      </c>
      <c r="I19351" s="4">
        <f>IF(E19351="Rhode Island", Table1[[#This Row],[price]]*$L$3, IF(E19351="Massachusetts", Table1[[#This Row],[price]]*$L$2, 1))</f>
        <v>500000</v>
      </c>
    </row>
    <row r="19352" spans="1:9" x14ac:dyDescent="0.25">
      <c r="A19352" s="2">
        <v>42699</v>
      </c>
      <c r="B19352" s="1">
        <f t="shared" si="604"/>
        <v>2016</v>
      </c>
      <c r="C19352" s="1">
        <f t="shared" si="605"/>
        <v>4</v>
      </c>
      <c r="D19352">
        <v>2617</v>
      </c>
      <c r="E19352" t="s">
        <v>37</v>
      </c>
      <c r="F19352" s="4">
        <v>650450</v>
      </c>
      <c r="G19352" t="s">
        <v>5</v>
      </c>
      <c r="H19352">
        <v>4</v>
      </c>
      <c r="I19352" s="4">
        <f>IF(E19352="Rhode Island", Table1[[#This Row],[price]]*$L$3, IF(E19352="Massachusetts", Table1[[#This Row],[price]]*$L$2, 1))</f>
        <v>650450</v>
      </c>
    </row>
    <row r="19353" spans="1:9" x14ac:dyDescent="0.25">
      <c r="A19353" s="2">
        <v>42699</v>
      </c>
      <c r="B19353" s="1">
        <f t="shared" si="604"/>
        <v>2016</v>
      </c>
      <c r="C19353" s="1">
        <f t="shared" si="605"/>
        <v>4</v>
      </c>
      <c r="D19353">
        <v>2607</v>
      </c>
      <c r="E19353" t="s">
        <v>37</v>
      </c>
      <c r="F19353" s="4">
        <v>652000</v>
      </c>
      <c r="G19353" t="s">
        <v>5</v>
      </c>
      <c r="H19353">
        <v>3</v>
      </c>
      <c r="I19353" s="4">
        <f>IF(E19353="Rhode Island", Table1[[#This Row],[price]]*$L$3, IF(E19353="Massachusetts", Table1[[#This Row],[price]]*$L$2, 1))</f>
        <v>652000</v>
      </c>
    </row>
    <row r="19354" spans="1:9" x14ac:dyDescent="0.25">
      <c r="A19354" s="2">
        <v>42699</v>
      </c>
      <c r="B19354" s="1">
        <f t="shared" si="604"/>
        <v>2016</v>
      </c>
      <c r="C19354" s="1">
        <f t="shared" si="605"/>
        <v>4</v>
      </c>
      <c r="D19354">
        <v>2914</v>
      </c>
      <c r="E19354" t="s">
        <v>36</v>
      </c>
      <c r="F19354" s="4">
        <v>656000</v>
      </c>
      <c r="G19354" t="s">
        <v>5</v>
      </c>
      <c r="H19354">
        <v>4</v>
      </c>
      <c r="I19354" s="4">
        <f>IF(E19354="Rhode Island", Table1[[#This Row],[price]]*$L$3, IF(E19354="Massachusetts", Table1[[#This Row],[price]]*$L$2, 1))</f>
        <v>656000</v>
      </c>
    </row>
    <row r="19355" spans="1:9" x14ac:dyDescent="0.25">
      <c r="A19355" s="2">
        <v>42699</v>
      </c>
      <c r="B19355" s="1">
        <f t="shared" si="604"/>
        <v>2016</v>
      </c>
      <c r="C19355" s="1">
        <f t="shared" si="605"/>
        <v>4</v>
      </c>
      <c r="D19355">
        <v>2611</v>
      </c>
      <c r="E19355" t="s">
        <v>37</v>
      </c>
      <c r="F19355" s="4">
        <v>660000</v>
      </c>
      <c r="G19355" t="s">
        <v>5</v>
      </c>
      <c r="H19355">
        <v>5</v>
      </c>
      <c r="I19355" s="4">
        <f>IF(E19355="Rhode Island", Table1[[#This Row],[price]]*$L$3, IF(E19355="Massachusetts", Table1[[#This Row],[price]]*$L$2, 1))</f>
        <v>660000</v>
      </c>
    </row>
    <row r="19356" spans="1:9" x14ac:dyDescent="0.25">
      <c r="A19356" s="2">
        <v>42699</v>
      </c>
      <c r="B19356" s="1">
        <f t="shared" si="604"/>
        <v>2016</v>
      </c>
      <c r="C19356" s="1">
        <f t="shared" si="605"/>
        <v>4</v>
      </c>
      <c r="D19356">
        <v>2606</v>
      </c>
      <c r="E19356" t="s">
        <v>37</v>
      </c>
      <c r="F19356" s="4">
        <v>676500</v>
      </c>
      <c r="G19356" t="s">
        <v>5</v>
      </c>
      <c r="H19356">
        <v>3</v>
      </c>
      <c r="I19356" s="4">
        <f>IF(E19356="Rhode Island", Table1[[#This Row],[price]]*$L$3, IF(E19356="Massachusetts", Table1[[#This Row],[price]]*$L$2, 1))</f>
        <v>676500</v>
      </c>
    </row>
    <row r="19357" spans="1:9" x14ac:dyDescent="0.25">
      <c r="A19357" s="2">
        <v>42699</v>
      </c>
      <c r="B19357" s="1">
        <f t="shared" si="604"/>
        <v>2016</v>
      </c>
      <c r="C19357" s="1">
        <f t="shared" si="605"/>
        <v>4</v>
      </c>
      <c r="D19357">
        <v>2914</v>
      </c>
      <c r="E19357" t="s">
        <v>36</v>
      </c>
      <c r="F19357" s="4">
        <v>705000</v>
      </c>
      <c r="G19357" t="s">
        <v>5</v>
      </c>
      <c r="H19357">
        <v>4</v>
      </c>
      <c r="I19357" s="4">
        <f>IF(E19357="Rhode Island", Table1[[#This Row],[price]]*$L$3, IF(E19357="Massachusetts", Table1[[#This Row],[price]]*$L$2, 1))</f>
        <v>705000</v>
      </c>
    </row>
    <row r="19358" spans="1:9" x14ac:dyDescent="0.25">
      <c r="A19358" s="2">
        <v>42699</v>
      </c>
      <c r="B19358" s="1">
        <f t="shared" si="604"/>
        <v>2016</v>
      </c>
      <c r="C19358" s="1">
        <f t="shared" si="605"/>
        <v>4</v>
      </c>
      <c r="D19358">
        <v>2914</v>
      </c>
      <c r="E19358" t="s">
        <v>36</v>
      </c>
      <c r="F19358" s="4">
        <v>750000</v>
      </c>
      <c r="G19358" t="s">
        <v>5</v>
      </c>
      <c r="H19358">
        <v>4</v>
      </c>
      <c r="I19358" s="4">
        <f>IF(E19358="Rhode Island", Table1[[#This Row],[price]]*$L$3, IF(E19358="Massachusetts", Table1[[#This Row],[price]]*$L$2, 1))</f>
        <v>750000</v>
      </c>
    </row>
    <row r="19359" spans="1:9" x14ac:dyDescent="0.25">
      <c r="A19359" s="2">
        <v>42699</v>
      </c>
      <c r="B19359" s="1">
        <f t="shared" si="604"/>
        <v>2016</v>
      </c>
      <c r="C19359" s="1">
        <f t="shared" si="605"/>
        <v>4</v>
      </c>
      <c r="D19359">
        <v>2602</v>
      </c>
      <c r="E19359" t="s">
        <v>37</v>
      </c>
      <c r="F19359" s="4">
        <v>753500</v>
      </c>
      <c r="G19359" t="s">
        <v>5</v>
      </c>
      <c r="H19359">
        <v>4</v>
      </c>
      <c r="I19359" s="4">
        <f>IF(E19359="Rhode Island", Table1[[#This Row],[price]]*$L$3, IF(E19359="Massachusetts", Table1[[#This Row],[price]]*$L$2, 1))</f>
        <v>753500</v>
      </c>
    </row>
    <row r="19360" spans="1:9" x14ac:dyDescent="0.25">
      <c r="A19360" s="2">
        <v>42699</v>
      </c>
      <c r="B19360" s="1">
        <f t="shared" si="604"/>
        <v>2016</v>
      </c>
      <c r="C19360" s="1">
        <f t="shared" si="605"/>
        <v>4</v>
      </c>
      <c r="D19360">
        <v>2904</v>
      </c>
      <c r="E19360" t="s">
        <v>36</v>
      </c>
      <c r="F19360" s="4">
        <v>880000</v>
      </c>
      <c r="G19360" t="s">
        <v>5</v>
      </c>
      <c r="H19360">
        <v>5</v>
      </c>
      <c r="I19360" s="4">
        <f>IF(E19360="Rhode Island", Table1[[#This Row],[price]]*$L$3, IF(E19360="Massachusetts", Table1[[#This Row],[price]]*$L$2, 1))</f>
        <v>880000</v>
      </c>
    </row>
    <row r="19361" spans="1:9" x14ac:dyDescent="0.25">
      <c r="A19361" s="2">
        <v>42699</v>
      </c>
      <c r="B19361" s="1">
        <f t="shared" si="604"/>
        <v>2016</v>
      </c>
      <c r="C19361" s="1">
        <f t="shared" si="605"/>
        <v>4</v>
      </c>
      <c r="D19361">
        <v>2913</v>
      </c>
      <c r="E19361" t="s">
        <v>36</v>
      </c>
      <c r="F19361" s="4">
        <v>1230000</v>
      </c>
      <c r="G19361" t="s">
        <v>5</v>
      </c>
      <c r="H19361">
        <v>4</v>
      </c>
      <c r="I19361" s="4">
        <f>IF(E19361="Rhode Island", Table1[[#This Row],[price]]*$L$3, IF(E19361="Massachusetts", Table1[[#This Row],[price]]*$L$2, 1))</f>
        <v>1230000</v>
      </c>
    </row>
    <row r="19362" spans="1:9" x14ac:dyDescent="0.25">
      <c r="A19362" s="2">
        <v>42699</v>
      </c>
      <c r="B19362" s="1">
        <f t="shared" si="604"/>
        <v>2016</v>
      </c>
      <c r="C19362" s="1">
        <f t="shared" si="605"/>
        <v>4</v>
      </c>
      <c r="D19362">
        <v>2607</v>
      </c>
      <c r="E19362" t="s">
        <v>37</v>
      </c>
      <c r="F19362" s="4">
        <v>1285000</v>
      </c>
      <c r="G19362" t="s">
        <v>5</v>
      </c>
      <c r="H19362">
        <v>5</v>
      </c>
      <c r="I19362" s="4">
        <f>IF(E19362="Rhode Island", Table1[[#This Row],[price]]*$L$3, IF(E19362="Massachusetts", Table1[[#This Row],[price]]*$L$2, 1))</f>
        <v>1285000</v>
      </c>
    </row>
    <row r="19363" spans="1:9" x14ac:dyDescent="0.25">
      <c r="A19363" s="2">
        <v>42699</v>
      </c>
      <c r="B19363" s="1">
        <f t="shared" si="604"/>
        <v>2016</v>
      </c>
      <c r="C19363" s="1">
        <f t="shared" si="605"/>
        <v>4</v>
      </c>
      <c r="D19363">
        <v>2612</v>
      </c>
      <c r="E19363" t="s">
        <v>37</v>
      </c>
      <c r="F19363" s="4">
        <v>1300000</v>
      </c>
      <c r="G19363" t="s">
        <v>5</v>
      </c>
      <c r="H19363">
        <v>5</v>
      </c>
      <c r="I19363" s="4">
        <f>IF(E19363="Rhode Island", Table1[[#This Row],[price]]*$L$3, IF(E19363="Massachusetts", Table1[[#This Row],[price]]*$L$2, 1))</f>
        <v>1300000</v>
      </c>
    </row>
    <row r="19364" spans="1:9" x14ac:dyDescent="0.25">
      <c r="A19364" s="2">
        <v>42699</v>
      </c>
      <c r="B19364" s="1">
        <f t="shared" si="604"/>
        <v>2016</v>
      </c>
      <c r="C19364" s="1">
        <f t="shared" si="605"/>
        <v>4</v>
      </c>
      <c r="D19364">
        <v>2604</v>
      </c>
      <c r="E19364" t="s">
        <v>37</v>
      </c>
      <c r="F19364" s="4">
        <v>1415000</v>
      </c>
      <c r="G19364" t="s">
        <v>5</v>
      </c>
      <c r="H19364">
        <v>4</v>
      </c>
      <c r="I19364" s="4">
        <f>IF(E19364="Rhode Island", Table1[[#This Row],[price]]*$L$3, IF(E19364="Massachusetts", Table1[[#This Row],[price]]*$L$2, 1))</f>
        <v>1415000</v>
      </c>
    </row>
    <row r="19365" spans="1:9" x14ac:dyDescent="0.25">
      <c r="A19365" s="2">
        <v>42699</v>
      </c>
      <c r="B19365" s="1">
        <f t="shared" si="604"/>
        <v>2016</v>
      </c>
      <c r="C19365" s="1">
        <f t="shared" si="605"/>
        <v>4</v>
      </c>
      <c r="D19365">
        <v>2612</v>
      </c>
      <c r="E19365" t="s">
        <v>37</v>
      </c>
      <c r="F19365" s="4">
        <v>333000</v>
      </c>
      <c r="G19365" t="s">
        <v>6</v>
      </c>
      <c r="H19365">
        <v>1</v>
      </c>
      <c r="I19365" s="4">
        <f>IF(E19365="Rhode Island", Table1[[#This Row],[price]]*$L$3, IF(E19365="Massachusetts", Table1[[#This Row],[price]]*$L$2, 1))</f>
        <v>333000</v>
      </c>
    </row>
    <row r="19366" spans="1:9" x14ac:dyDescent="0.25">
      <c r="A19366" s="2">
        <v>42699</v>
      </c>
      <c r="B19366" s="1">
        <f t="shared" si="604"/>
        <v>2016</v>
      </c>
      <c r="C19366" s="1">
        <f t="shared" si="605"/>
        <v>4</v>
      </c>
      <c r="D19366">
        <v>2913</v>
      </c>
      <c r="E19366" t="s">
        <v>36</v>
      </c>
      <c r="F19366" s="4">
        <v>345000</v>
      </c>
      <c r="G19366" t="s">
        <v>6</v>
      </c>
      <c r="H19366">
        <v>2</v>
      </c>
      <c r="I19366" s="4">
        <f>IF(E19366="Rhode Island", Table1[[#This Row],[price]]*$L$3, IF(E19366="Massachusetts", Table1[[#This Row],[price]]*$L$2, 1))</f>
        <v>345000</v>
      </c>
    </row>
    <row r="19367" spans="1:9" x14ac:dyDescent="0.25">
      <c r="A19367" s="2">
        <v>42699</v>
      </c>
      <c r="B19367" s="1">
        <f t="shared" si="604"/>
        <v>2016</v>
      </c>
      <c r="C19367" s="1">
        <f t="shared" si="605"/>
        <v>4</v>
      </c>
      <c r="D19367">
        <v>2617</v>
      </c>
      <c r="E19367" t="s">
        <v>37</v>
      </c>
      <c r="F19367" s="4">
        <v>370000</v>
      </c>
      <c r="G19367" t="s">
        <v>6</v>
      </c>
      <c r="H19367">
        <v>2</v>
      </c>
      <c r="I19367" s="4">
        <f>IF(E19367="Rhode Island", Table1[[#This Row],[price]]*$L$3, IF(E19367="Massachusetts", Table1[[#This Row],[price]]*$L$2, 1))</f>
        <v>370000</v>
      </c>
    </row>
    <row r="19368" spans="1:9" x14ac:dyDescent="0.25">
      <c r="A19368" s="2">
        <v>42699</v>
      </c>
      <c r="B19368" s="1">
        <f t="shared" si="604"/>
        <v>2016</v>
      </c>
      <c r="C19368" s="1">
        <f t="shared" si="605"/>
        <v>4</v>
      </c>
      <c r="D19368">
        <v>2612</v>
      </c>
      <c r="E19368" t="s">
        <v>37</v>
      </c>
      <c r="F19368" s="4">
        <v>485000</v>
      </c>
      <c r="G19368" t="s">
        <v>6</v>
      </c>
      <c r="H19368">
        <v>2</v>
      </c>
      <c r="I19368" s="4">
        <f>IF(E19368="Rhode Island", Table1[[#This Row],[price]]*$L$3, IF(E19368="Massachusetts", Table1[[#This Row],[price]]*$L$2, 1))</f>
        <v>485000</v>
      </c>
    </row>
    <row r="19369" spans="1:9" x14ac:dyDescent="0.25">
      <c r="A19369" s="2">
        <v>42700</v>
      </c>
      <c r="B19369" s="1">
        <f t="shared" si="604"/>
        <v>2016</v>
      </c>
      <c r="C19369" s="1">
        <f t="shared" si="605"/>
        <v>4</v>
      </c>
      <c r="D19369">
        <v>2902</v>
      </c>
      <c r="E19369" t="s">
        <v>36</v>
      </c>
      <c r="F19369" s="4">
        <v>445000</v>
      </c>
      <c r="G19369" t="s">
        <v>5</v>
      </c>
      <c r="H19369">
        <v>4</v>
      </c>
      <c r="I19369" s="4">
        <f>IF(E19369="Rhode Island", Table1[[#This Row],[price]]*$L$3, IF(E19369="Massachusetts", Table1[[#This Row],[price]]*$L$2, 1))</f>
        <v>445000</v>
      </c>
    </row>
    <row r="19370" spans="1:9" x14ac:dyDescent="0.25">
      <c r="A19370" s="2">
        <v>42700</v>
      </c>
      <c r="B19370" s="1">
        <f t="shared" si="604"/>
        <v>2016</v>
      </c>
      <c r="C19370" s="1">
        <f t="shared" si="605"/>
        <v>4</v>
      </c>
      <c r="D19370">
        <v>2905</v>
      </c>
      <c r="E19370" t="s">
        <v>36</v>
      </c>
      <c r="F19370" s="4">
        <v>452000</v>
      </c>
      <c r="G19370" t="s">
        <v>5</v>
      </c>
      <c r="H19370">
        <v>3</v>
      </c>
      <c r="I19370" s="4">
        <f>IF(E19370="Rhode Island", Table1[[#This Row],[price]]*$L$3, IF(E19370="Massachusetts", Table1[[#This Row],[price]]*$L$2, 1))</f>
        <v>452000</v>
      </c>
    </row>
    <row r="19371" spans="1:9" x14ac:dyDescent="0.25">
      <c r="A19371" s="2">
        <v>42700</v>
      </c>
      <c r="B19371" s="1">
        <f t="shared" si="604"/>
        <v>2016</v>
      </c>
      <c r="C19371" s="1">
        <f t="shared" si="605"/>
        <v>4</v>
      </c>
      <c r="D19371">
        <v>2615</v>
      </c>
      <c r="E19371" t="s">
        <v>37</v>
      </c>
      <c r="F19371" s="4">
        <v>500000</v>
      </c>
      <c r="G19371" t="s">
        <v>5</v>
      </c>
      <c r="H19371">
        <v>3</v>
      </c>
      <c r="I19371" s="4">
        <f>IF(E19371="Rhode Island", Table1[[#This Row],[price]]*$L$3, IF(E19371="Massachusetts", Table1[[#This Row],[price]]*$L$2, 1))</f>
        <v>500000</v>
      </c>
    </row>
    <row r="19372" spans="1:9" x14ac:dyDescent="0.25">
      <c r="A19372" s="2">
        <v>42700</v>
      </c>
      <c r="B19372" s="1">
        <f t="shared" si="604"/>
        <v>2016</v>
      </c>
      <c r="C19372" s="1">
        <f t="shared" si="605"/>
        <v>4</v>
      </c>
      <c r="D19372">
        <v>2914</v>
      </c>
      <c r="E19372" t="s">
        <v>36</v>
      </c>
      <c r="F19372" s="4">
        <v>510000</v>
      </c>
      <c r="G19372" t="s">
        <v>5</v>
      </c>
      <c r="H19372">
        <v>3</v>
      </c>
      <c r="I19372" s="4">
        <f>IF(E19372="Rhode Island", Table1[[#This Row],[price]]*$L$3, IF(E19372="Massachusetts", Table1[[#This Row],[price]]*$L$2, 1))</f>
        <v>510000</v>
      </c>
    </row>
    <row r="19373" spans="1:9" x14ac:dyDescent="0.25">
      <c r="A19373" s="2">
        <v>42700</v>
      </c>
      <c r="B19373" s="1">
        <f t="shared" si="604"/>
        <v>2016</v>
      </c>
      <c r="C19373" s="1">
        <f t="shared" si="605"/>
        <v>4</v>
      </c>
      <c r="D19373">
        <v>2904</v>
      </c>
      <c r="E19373" t="s">
        <v>36</v>
      </c>
      <c r="F19373" s="4">
        <v>535000</v>
      </c>
      <c r="G19373" t="s">
        <v>5</v>
      </c>
      <c r="H19373">
        <v>3</v>
      </c>
      <c r="I19373" s="4">
        <f>IF(E19373="Rhode Island", Table1[[#This Row],[price]]*$L$3, IF(E19373="Massachusetts", Table1[[#This Row],[price]]*$L$2, 1))</f>
        <v>535000</v>
      </c>
    </row>
    <row r="19374" spans="1:9" x14ac:dyDescent="0.25">
      <c r="A19374" s="2">
        <v>42700</v>
      </c>
      <c r="B19374" s="1">
        <f t="shared" si="604"/>
        <v>2016</v>
      </c>
      <c r="C19374" s="1">
        <f t="shared" si="605"/>
        <v>4</v>
      </c>
      <c r="D19374">
        <v>2615</v>
      </c>
      <c r="E19374" t="s">
        <v>37</v>
      </c>
      <c r="F19374" s="4">
        <v>575000</v>
      </c>
      <c r="G19374" t="s">
        <v>5</v>
      </c>
      <c r="H19374">
        <v>4</v>
      </c>
      <c r="I19374" s="4">
        <f>IF(E19374="Rhode Island", Table1[[#This Row],[price]]*$L$3, IF(E19374="Massachusetts", Table1[[#This Row],[price]]*$L$2, 1))</f>
        <v>575000</v>
      </c>
    </row>
    <row r="19375" spans="1:9" x14ac:dyDescent="0.25">
      <c r="A19375" s="2">
        <v>42700</v>
      </c>
      <c r="B19375" s="1">
        <f t="shared" si="604"/>
        <v>2016</v>
      </c>
      <c r="C19375" s="1">
        <f t="shared" si="605"/>
        <v>4</v>
      </c>
      <c r="D19375">
        <v>2614</v>
      </c>
      <c r="E19375" t="s">
        <v>37</v>
      </c>
      <c r="F19375" s="4">
        <v>606000</v>
      </c>
      <c r="G19375" t="s">
        <v>5</v>
      </c>
      <c r="H19375">
        <v>3</v>
      </c>
      <c r="I19375" s="4">
        <f>IF(E19375="Rhode Island", Table1[[#This Row],[price]]*$L$3, IF(E19375="Massachusetts", Table1[[#This Row],[price]]*$L$2, 1))</f>
        <v>606000</v>
      </c>
    </row>
    <row r="19376" spans="1:9" x14ac:dyDescent="0.25">
      <c r="A19376" s="2">
        <v>42700</v>
      </c>
      <c r="B19376" s="1">
        <f t="shared" si="604"/>
        <v>2016</v>
      </c>
      <c r="C19376" s="1">
        <f t="shared" si="605"/>
        <v>4</v>
      </c>
      <c r="D19376">
        <v>2607</v>
      </c>
      <c r="E19376" t="s">
        <v>37</v>
      </c>
      <c r="F19376" s="4">
        <v>607000</v>
      </c>
      <c r="G19376" t="s">
        <v>5</v>
      </c>
      <c r="H19376">
        <v>3</v>
      </c>
      <c r="I19376" s="4">
        <f>IF(E19376="Rhode Island", Table1[[#This Row],[price]]*$L$3, IF(E19376="Massachusetts", Table1[[#This Row],[price]]*$L$2, 1))</f>
        <v>607000</v>
      </c>
    </row>
    <row r="19377" spans="1:9" x14ac:dyDescent="0.25">
      <c r="A19377" s="2">
        <v>42700</v>
      </c>
      <c r="B19377" s="1">
        <f t="shared" si="604"/>
        <v>2016</v>
      </c>
      <c r="C19377" s="1">
        <f t="shared" si="605"/>
        <v>4</v>
      </c>
      <c r="D19377">
        <v>2914</v>
      </c>
      <c r="E19377" t="s">
        <v>36</v>
      </c>
      <c r="F19377" s="4">
        <v>625000</v>
      </c>
      <c r="G19377" t="s">
        <v>5</v>
      </c>
      <c r="H19377">
        <v>3</v>
      </c>
      <c r="I19377" s="4">
        <f>IF(E19377="Rhode Island", Table1[[#This Row],[price]]*$L$3, IF(E19377="Massachusetts", Table1[[#This Row],[price]]*$L$2, 1))</f>
        <v>625000</v>
      </c>
    </row>
    <row r="19378" spans="1:9" x14ac:dyDescent="0.25">
      <c r="A19378" s="2">
        <v>42700</v>
      </c>
      <c r="B19378" s="1">
        <f t="shared" si="604"/>
        <v>2016</v>
      </c>
      <c r="C19378" s="1">
        <f t="shared" si="605"/>
        <v>4</v>
      </c>
      <c r="D19378">
        <v>2611</v>
      </c>
      <c r="E19378" t="s">
        <v>37</v>
      </c>
      <c r="F19378" s="4">
        <v>669000</v>
      </c>
      <c r="G19378" t="s">
        <v>5</v>
      </c>
      <c r="H19378">
        <v>3</v>
      </c>
      <c r="I19378" s="4">
        <f>IF(E19378="Rhode Island", Table1[[#This Row],[price]]*$L$3, IF(E19378="Massachusetts", Table1[[#This Row],[price]]*$L$2, 1))</f>
        <v>669000</v>
      </c>
    </row>
    <row r="19379" spans="1:9" x14ac:dyDescent="0.25">
      <c r="A19379" s="2">
        <v>42700</v>
      </c>
      <c r="B19379" s="1">
        <f t="shared" si="604"/>
        <v>2016</v>
      </c>
      <c r="C19379" s="1">
        <f t="shared" si="605"/>
        <v>4</v>
      </c>
      <c r="D19379">
        <v>2615</v>
      </c>
      <c r="E19379" t="s">
        <v>37</v>
      </c>
      <c r="F19379" s="4">
        <v>700000</v>
      </c>
      <c r="G19379" t="s">
        <v>5</v>
      </c>
      <c r="H19379">
        <v>5</v>
      </c>
      <c r="I19379" s="4">
        <f>IF(E19379="Rhode Island", Table1[[#This Row],[price]]*$L$3, IF(E19379="Massachusetts", Table1[[#This Row],[price]]*$L$2, 1))</f>
        <v>700000</v>
      </c>
    </row>
    <row r="19380" spans="1:9" x14ac:dyDescent="0.25">
      <c r="A19380" s="2">
        <v>42700</v>
      </c>
      <c r="B19380" s="1">
        <f t="shared" si="604"/>
        <v>2016</v>
      </c>
      <c r="C19380" s="1">
        <f t="shared" si="605"/>
        <v>4</v>
      </c>
      <c r="D19380">
        <v>2602</v>
      </c>
      <c r="E19380" t="s">
        <v>37</v>
      </c>
      <c r="F19380" s="4">
        <v>705000</v>
      </c>
      <c r="G19380" t="s">
        <v>5</v>
      </c>
      <c r="H19380">
        <v>3</v>
      </c>
      <c r="I19380" s="4">
        <f>IF(E19380="Rhode Island", Table1[[#This Row],[price]]*$L$3, IF(E19380="Massachusetts", Table1[[#This Row],[price]]*$L$2, 1))</f>
        <v>705000</v>
      </c>
    </row>
    <row r="19381" spans="1:9" x14ac:dyDescent="0.25">
      <c r="A19381" s="2">
        <v>42700</v>
      </c>
      <c r="B19381" s="1">
        <f t="shared" si="604"/>
        <v>2016</v>
      </c>
      <c r="C19381" s="1">
        <f t="shared" si="605"/>
        <v>4</v>
      </c>
      <c r="D19381">
        <v>2602</v>
      </c>
      <c r="E19381" t="s">
        <v>37</v>
      </c>
      <c r="F19381" s="4">
        <v>780000</v>
      </c>
      <c r="G19381" t="s">
        <v>5</v>
      </c>
      <c r="H19381">
        <v>3</v>
      </c>
      <c r="I19381" s="4">
        <f>IF(E19381="Rhode Island", Table1[[#This Row],[price]]*$L$3, IF(E19381="Massachusetts", Table1[[#This Row],[price]]*$L$2, 1))</f>
        <v>780000</v>
      </c>
    </row>
    <row r="19382" spans="1:9" x14ac:dyDescent="0.25">
      <c r="A19382" s="2">
        <v>42700</v>
      </c>
      <c r="B19382" s="1">
        <f t="shared" si="604"/>
        <v>2016</v>
      </c>
      <c r="C19382" s="1">
        <f t="shared" si="605"/>
        <v>4</v>
      </c>
      <c r="D19382">
        <v>2914</v>
      </c>
      <c r="E19382" t="s">
        <v>36</v>
      </c>
      <c r="F19382" s="4">
        <v>842000</v>
      </c>
      <c r="G19382" t="s">
        <v>5</v>
      </c>
      <c r="H19382">
        <v>4</v>
      </c>
      <c r="I19382" s="4">
        <f>IF(E19382="Rhode Island", Table1[[#This Row],[price]]*$L$3, IF(E19382="Massachusetts", Table1[[#This Row],[price]]*$L$2, 1))</f>
        <v>842000</v>
      </c>
    </row>
    <row r="19383" spans="1:9" x14ac:dyDescent="0.25">
      <c r="A19383" s="2">
        <v>42700</v>
      </c>
      <c r="B19383" s="1">
        <f t="shared" si="604"/>
        <v>2016</v>
      </c>
      <c r="C19383" s="1">
        <f t="shared" si="605"/>
        <v>4</v>
      </c>
      <c r="D19383">
        <v>2602</v>
      </c>
      <c r="E19383" t="s">
        <v>37</v>
      </c>
      <c r="F19383" s="4">
        <v>952000</v>
      </c>
      <c r="G19383" t="s">
        <v>5</v>
      </c>
      <c r="H19383">
        <v>3</v>
      </c>
      <c r="I19383" s="4">
        <f>IF(E19383="Rhode Island", Table1[[#This Row],[price]]*$L$3, IF(E19383="Massachusetts", Table1[[#This Row],[price]]*$L$2, 1))</f>
        <v>952000</v>
      </c>
    </row>
    <row r="19384" spans="1:9" x14ac:dyDescent="0.25">
      <c r="A19384" s="2">
        <v>42700</v>
      </c>
      <c r="B19384" s="1">
        <f t="shared" si="604"/>
        <v>2016</v>
      </c>
      <c r="C19384" s="1">
        <f t="shared" si="605"/>
        <v>4</v>
      </c>
      <c r="D19384">
        <v>2607</v>
      </c>
      <c r="E19384" t="s">
        <v>37</v>
      </c>
      <c r="F19384" s="4">
        <v>970000</v>
      </c>
      <c r="G19384" t="s">
        <v>5</v>
      </c>
      <c r="H19384">
        <v>4</v>
      </c>
      <c r="I19384" s="4">
        <f>IF(E19384="Rhode Island", Table1[[#This Row],[price]]*$L$3, IF(E19384="Massachusetts", Table1[[#This Row],[price]]*$L$2, 1))</f>
        <v>970000</v>
      </c>
    </row>
    <row r="19385" spans="1:9" x14ac:dyDescent="0.25">
      <c r="A19385" s="2">
        <v>42700</v>
      </c>
      <c r="B19385" s="1">
        <f t="shared" si="604"/>
        <v>2016</v>
      </c>
      <c r="C19385" s="1">
        <f t="shared" si="605"/>
        <v>4</v>
      </c>
      <c r="D19385">
        <v>2614</v>
      </c>
      <c r="E19385" t="s">
        <v>37</v>
      </c>
      <c r="F19385" s="4">
        <v>1005000</v>
      </c>
      <c r="G19385" t="s">
        <v>5</v>
      </c>
      <c r="H19385">
        <v>4</v>
      </c>
      <c r="I19385" s="4">
        <f>IF(E19385="Rhode Island", Table1[[#This Row],[price]]*$L$3, IF(E19385="Massachusetts", Table1[[#This Row],[price]]*$L$2, 1))</f>
        <v>1005000</v>
      </c>
    </row>
    <row r="19386" spans="1:9" x14ac:dyDescent="0.25">
      <c r="A19386" s="2">
        <v>42700</v>
      </c>
      <c r="B19386" s="1">
        <f t="shared" si="604"/>
        <v>2016</v>
      </c>
      <c r="C19386" s="1">
        <f t="shared" si="605"/>
        <v>4</v>
      </c>
      <c r="D19386">
        <v>2617</v>
      </c>
      <c r="E19386" t="s">
        <v>37</v>
      </c>
      <c r="F19386" s="4">
        <v>1045000</v>
      </c>
      <c r="G19386" t="s">
        <v>5</v>
      </c>
      <c r="H19386">
        <v>5</v>
      </c>
      <c r="I19386" s="4">
        <f>IF(E19386="Rhode Island", Table1[[#This Row],[price]]*$L$3, IF(E19386="Massachusetts", Table1[[#This Row],[price]]*$L$2, 1))</f>
        <v>1045000</v>
      </c>
    </row>
    <row r="19387" spans="1:9" x14ac:dyDescent="0.25">
      <c r="A19387" s="2">
        <v>42700</v>
      </c>
      <c r="B19387" s="1">
        <f t="shared" si="604"/>
        <v>2016</v>
      </c>
      <c r="C19387" s="1">
        <f t="shared" si="605"/>
        <v>4</v>
      </c>
      <c r="D19387">
        <v>2611</v>
      </c>
      <c r="E19387" t="s">
        <v>37</v>
      </c>
      <c r="F19387" s="4">
        <v>1100000</v>
      </c>
      <c r="G19387" t="s">
        <v>5</v>
      </c>
      <c r="H19387">
        <v>3</v>
      </c>
      <c r="I19387" s="4">
        <f>IF(E19387="Rhode Island", Table1[[#This Row],[price]]*$L$3, IF(E19387="Massachusetts", Table1[[#This Row],[price]]*$L$2, 1))</f>
        <v>1100000</v>
      </c>
    </row>
    <row r="19388" spans="1:9" x14ac:dyDescent="0.25">
      <c r="A19388" s="2">
        <v>42700</v>
      </c>
      <c r="B19388" s="1">
        <f t="shared" si="604"/>
        <v>2016</v>
      </c>
      <c r="C19388" s="1">
        <f t="shared" si="605"/>
        <v>4</v>
      </c>
      <c r="D19388">
        <v>2605</v>
      </c>
      <c r="E19388" t="s">
        <v>37</v>
      </c>
      <c r="F19388" s="4">
        <v>1175000</v>
      </c>
      <c r="G19388" t="s">
        <v>5</v>
      </c>
      <c r="H19388">
        <v>4</v>
      </c>
      <c r="I19388" s="4">
        <f>IF(E19388="Rhode Island", Table1[[#This Row],[price]]*$L$3, IF(E19388="Massachusetts", Table1[[#This Row],[price]]*$L$2, 1))</f>
        <v>1175000</v>
      </c>
    </row>
    <row r="19389" spans="1:9" x14ac:dyDescent="0.25">
      <c r="A19389" s="2">
        <v>42700</v>
      </c>
      <c r="B19389" s="1">
        <f t="shared" si="604"/>
        <v>2016</v>
      </c>
      <c r="C19389" s="1">
        <f t="shared" si="605"/>
        <v>4</v>
      </c>
      <c r="D19389">
        <v>2602</v>
      </c>
      <c r="E19389" t="s">
        <v>37</v>
      </c>
      <c r="F19389" s="4">
        <v>1200000</v>
      </c>
      <c r="G19389" t="s">
        <v>5</v>
      </c>
      <c r="H19389">
        <v>5</v>
      </c>
      <c r="I19389" s="4">
        <f>IF(E19389="Rhode Island", Table1[[#This Row],[price]]*$L$3, IF(E19389="Massachusetts", Table1[[#This Row],[price]]*$L$2, 1))</f>
        <v>1200000</v>
      </c>
    </row>
    <row r="19390" spans="1:9" x14ac:dyDescent="0.25">
      <c r="A19390" s="2">
        <v>42700</v>
      </c>
      <c r="B19390" s="1">
        <f t="shared" si="604"/>
        <v>2016</v>
      </c>
      <c r="C19390" s="1">
        <f t="shared" si="605"/>
        <v>4</v>
      </c>
      <c r="D19390">
        <v>2602</v>
      </c>
      <c r="E19390" t="s">
        <v>37</v>
      </c>
      <c r="F19390" s="4">
        <v>1220500</v>
      </c>
      <c r="G19390" t="s">
        <v>5</v>
      </c>
      <c r="H19390">
        <v>4</v>
      </c>
      <c r="I19390" s="4">
        <f>IF(E19390="Rhode Island", Table1[[#This Row],[price]]*$L$3, IF(E19390="Massachusetts", Table1[[#This Row],[price]]*$L$2, 1))</f>
        <v>1220500</v>
      </c>
    </row>
    <row r="19391" spans="1:9" x14ac:dyDescent="0.25">
      <c r="A19391" s="2">
        <v>42700</v>
      </c>
      <c r="B19391" s="1">
        <f t="shared" si="604"/>
        <v>2016</v>
      </c>
      <c r="C19391" s="1">
        <f t="shared" si="605"/>
        <v>4</v>
      </c>
      <c r="D19391">
        <v>2612</v>
      </c>
      <c r="E19391" t="s">
        <v>37</v>
      </c>
      <c r="F19391" s="4">
        <v>1295000</v>
      </c>
      <c r="G19391" t="s">
        <v>5</v>
      </c>
      <c r="H19391">
        <v>4</v>
      </c>
      <c r="I19391" s="4">
        <f>IF(E19391="Rhode Island", Table1[[#This Row],[price]]*$L$3, IF(E19391="Massachusetts", Table1[[#This Row],[price]]*$L$2, 1))</f>
        <v>1295000</v>
      </c>
    </row>
    <row r="19392" spans="1:9" x14ac:dyDescent="0.25">
      <c r="A19392" s="2">
        <v>42700</v>
      </c>
      <c r="B19392" s="1">
        <f t="shared" si="604"/>
        <v>2016</v>
      </c>
      <c r="C19392" s="1">
        <f t="shared" si="605"/>
        <v>4</v>
      </c>
      <c r="D19392">
        <v>2604</v>
      </c>
      <c r="E19392" t="s">
        <v>37</v>
      </c>
      <c r="F19392" s="4">
        <v>1720000</v>
      </c>
      <c r="G19392" t="s">
        <v>5</v>
      </c>
      <c r="H19392">
        <v>4</v>
      </c>
      <c r="I19392" s="4">
        <f>IF(E19392="Rhode Island", Table1[[#This Row],[price]]*$L$3, IF(E19392="Massachusetts", Table1[[#This Row],[price]]*$L$2, 1))</f>
        <v>1720000</v>
      </c>
    </row>
    <row r="19393" spans="1:9" x14ac:dyDescent="0.25">
      <c r="A19393" s="2">
        <v>42700</v>
      </c>
      <c r="B19393" s="1">
        <f t="shared" si="604"/>
        <v>2016</v>
      </c>
      <c r="C19393" s="1">
        <f t="shared" si="605"/>
        <v>4</v>
      </c>
      <c r="D19393">
        <v>2603</v>
      </c>
      <c r="E19393" t="s">
        <v>37</v>
      </c>
      <c r="F19393" s="4">
        <v>1910000</v>
      </c>
      <c r="G19393" t="s">
        <v>5</v>
      </c>
      <c r="H19393">
        <v>5</v>
      </c>
      <c r="I19393" s="4">
        <f>IF(E19393="Rhode Island", Table1[[#This Row],[price]]*$L$3, IF(E19393="Massachusetts", Table1[[#This Row],[price]]*$L$2, 1))</f>
        <v>1910000</v>
      </c>
    </row>
    <row r="19394" spans="1:9" x14ac:dyDescent="0.25">
      <c r="A19394" s="2">
        <v>42700</v>
      </c>
      <c r="B19394" s="1">
        <f t="shared" ref="B19394:B19457" si="606">YEAR(A19394)</f>
        <v>2016</v>
      </c>
      <c r="C19394" s="1">
        <f t="shared" ref="C19394:C19457" si="607">ROUNDUP(MONTH(A19394)/3,0)</f>
        <v>4</v>
      </c>
      <c r="D19394">
        <v>2603</v>
      </c>
      <c r="E19394" t="s">
        <v>37</v>
      </c>
      <c r="F19394" s="4">
        <v>2520000</v>
      </c>
      <c r="G19394" t="s">
        <v>5</v>
      </c>
      <c r="H19394">
        <v>4</v>
      </c>
      <c r="I19394" s="4">
        <f>IF(E19394="Rhode Island", Table1[[#This Row],[price]]*$L$3, IF(E19394="Massachusetts", Table1[[#This Row],[price]]*$L$2, 1))</f>
        <v>2520000</v>
      </c>
    </row>
    <row r="19395" spans="1:9" x14ac:dyDescent="0.25">
      <c r="A19395" s="2">
        <v>42700</v>
      </c>
      <c r="B19395" s="1">
        <f t="shared" si="606"/>
        <v>2016</v>
      </c>
      <c r="C19395" s="1">
        <f t="shared" si="607"/>
        <v>4</v>
      </c>
      <c r="D19395">
        <v>2600</v>
      </c>
      <c r="E19395" t="s">
        <v>37</v>
      </c>
      <c r="F19395" s="4">
        <v>4417000</v>
      </c>
      <c r="G19395" t="s">
        <v>5</v>
      </c>
      <c r="H19395">
        <v>3</v>
      </c>
      <c r="I19395" s="4">
        <f>IF(E19395="Rhode Island", Table1[[#This Row],[price]]*$L$3, IF(E19395="Massachusetts", Table1[[#This Row],[price]]*$L$2, 1))</f>
        <v>4417000</v>
      </c>
    </row>
    <row r="19396" spans="1:9" x14ac:dyDescent="0.25">
      <c r="A19396" s="2">
        <v>42700</v>
      </c>
      <c r="B19396" s="1">
        <f t="shared" si="606"/>
        <v>2016</v>
      </c>
      <c r="C19396" s="1">
        <f t="shared" si="607"/>
        <v>4</v>
      </c>
      <c r="D19396">
        <v>2617</v>
      </c>
      <c r="E19396" t="s">
        <v>37</v>
      </c>
      <c r="F19396" s="4">
        <v>312000</v>
      </c>
      <c r="G19396" t="s">
        <v>6</v>
      </c>
      <c r="H19396">
        <v>1</v>
      </c>
      <c r="I19396" s="4">
        <f>IF(E19396="Rhode Island", Table1[[#This Row],[price]]*$L$3, IF(E19396="Massachusetts", Table1[[#This Row],[price]]*$L$2, 1))</f>
        <v>312000</v>
      </c>
    </row>
    <row r="19397" spans="1:9" x14ac:dyDescent="0.25">
      <c r="A19397" s="2">
        <v>42701</v>
      </c>
      <c r="B19397" s="1">
        <f t="shared" si="606"/>
        <v>2016</v>
      </c>
      <c r="C19397" s="1">
        <f t="shared" si="607"/>
        <v>4</v>
      </c>
      <c r="D19397">
        <v>2906</v>
      </c>
      <c r="E19397" t="s">
        <v>36</v>
      </c>
      <c r="F19397" s="4">
        <v>428000</v>
      </c>
      <c r="G19397" t="s">
        <v>5</v>
      </c>
      <c r="H19397">
        <v>3</v>
      </c>
      <c r="I19397" s="4">
        <f>IF(E19397="Rhode Island", Table1[[#This Row],[price]]*$L$3, IF(E19397="Massachusetts", Table1[[#This Row],[price]]*$L$2, 1))</f>
        <v>428000</v>
      </c>
    </row>
    <row r="19398" spans="1:9" x14ac:dyDescent="0.25">
      <c r="A19398" s="2">
        <v>42702</v>
      </c>
      <c r="B19398" s="1">
        <f t="shared" si="606"/>
        <v>2016</v>
      </c>
      <c r="C19398" s="1">
        <f t="shared" si="607"/>
        <v>4</v>
      </c>
      <c r="D19398">
        <v>2607</v>
      </c>
      <c r="E19398" t="s">
        <v>37</v>
      </c>
      <c r="F19398" s="4">
        <v>500000</v>
      </c>
      <c r="G19398" t="s">
        <v>5</v>
      </c>
      <c r="H19398">
        <v>3</v>
      </c>
      <c r="I19398" s="4">
        <f>IF(E19398="Rhode Island", Table1[[#This Row],[price]]*$L$3, IF(E19398="Massachusetts", Table1[[#This Row],[price]]*$L$2, 1))</f>
        <v>500000</v>
      </c>
    </row>
    <row r="19399" spans="1:9" x14ac:dyDescent="0.25">
      <c r="A19399" s="2">
        <v>42702</v>
      </c>
      <c r="B19399" s="1">
        <f t="shared" si="606"/>
        <v>2016</v>
      </c>
      <c r="C19399" s="1">
        <f t="shared" si="607"/>
        <v>4</v>
      </c>
      <c r="D19399">
        <v>2905</v>
      </c>
      <c r="E19399" t="s">
        <v>36</v>
      </c>
      <c r="F19399" s="4">
        <v>505000</v>
      </c>
      <c r="G19399" t="s">
        <v>5</v>
      </c>
      <c r="H19399">
        <v>3</v>
      </c>
      <c r="I19399" s="4">
        <f>IF(E19399="Rhode Island", Table1[[#This Row],[price]]*$L$3, IF(E19399="Massachusetts", Table1[[#This Row],[price]]*$L$2, 1))</f>
        <v>505000</v>
      </c>
    </row>
    <row r="19400" spans="1:9" x14ac:dyDescent="0.25">
      <c r="A19400" s="2">
        <v>42702</v>
      </c>
      <c r="B19400" s="1">
        <f t="shared" si="606"/>
        <v>2016</v>
      </c>
      <c r="C19400" s="1">
        <f t="shared" si="607"/>
        <v>4</v>
      </c>
      <c r="D19400">
        <v>2614</v>
      </c>
      <c r="E19400" t="s">
        <v>37</v>
      </c>
      <c r="F19400" s="4">
        <v>516000</v>
      </c>
      <c r="G19400" t="s">
        <v>5</v>
      </c>
      <c r="H19400">
        <v>3</v>
      </c>
      <c r="I19400" s="4">
        <f>IF(E19400="Rhode Island", Table1[[#This Row],[price]]*$L$3, IF(E19400="Massachusetts", Table1[[#This Row],[price]]*$L$2, 1))</f>
        <v>516000</v>
      </c>
    </row>
    <row r="19401" spans="1:9" x14ac:dyDescent="0.25">
      <c r="A19401" s="2">
        <v>42702</v>
      </c>
      <c r="B19401" s="1">
        <f t="shared" si="606"/>
        <v>2016</v>
      </c>
      <c r="C19401" s="1">
        <f t="shared" si="607"/>
        <v>4</v>
      </c>
      <c r="D19401">
        <v>2615</v>
      </c>
      <c r="E19401" t="s">
        <v>37</v>
      </c>
      <c r="F19401" s="4">
        <v>540000</v>
      </c>
      <c r="G19401" t="s">
        <v>5</v>
      </c>
      <c r="H19401">
        <v>4</v>
      </c>
      <c r="I19401" s="4">
        <f>IF(E19401="Rhode Island", Table1[[#This Row],[price]]*$L$3, IF(E19401="Massachusetts", Table1[[#This Row],[price]]*$L$2, 1))</f>
        <v>540000</v>
      </c>
    </row>
    <row r="19402" spans="1:9" x14ac:dyDescent="0.25">
      <c r="A19402" s="2">
        <v>42702</v>
      </c>
      <c r="B19402" s="1">
        <f t="shared" si="606"/>
        <v>2016</v>
      </c>
      <c r="C19402" s="1">
        <f t="shared" si="607"/>
        <v>4</v>
      </c>
      <c r="D19402">
        <v>2905</v>
      </c>
      <c r="E19402" t="s">
        <v>36</v>
      </c>
      <c r="F19402" s="4">
        <v>570000</v>
      </c>
      <c r="G19402" t="s">
        <v>5</v>
      </c>
      <c r="H19402">
        <v>4</v>
      </c>
      <c r="I19402" s="4">
        <f>IF(E19402="Rhode Island", Table1[[#This Row],[price]]*$L$3, IF(E19402="Massachusetts", Table1[[#This Row],[price]]*$L$2, 1))</f>
        <v>570000</v>
      </c>
    </row>
    <row r="19403" spans="1:9" x14ac:dyDescent="0.25">
      <c r="A19403" s="2">
        <v>42702</v>
      </c>
      <c r="B19403" s="1">
        <f t="shared" si="606"/>
        <v>2016</v>
      </c>
      <c r="C19403" s="1">
        <f t="shared" si="607"/>
        <v>4</v>
      </c>
      <c r="D19403">
        <v>2902</v>
      </c>
      <c r="E19403" t="s">
        <v>36</v>
      </c>
      <c r="F19403" s="4">
        <v>600000</v>
      </c>
      <c r="G19403" t="s">
        <v>5</v>
      </c>
      <c r="H19403">
        <v>4</v>
      </c>
      <c r="I19403" s="4">
        <f>IF(E19403="Rhode Island", Table1[[#This Row],[price]]*$L$3, IF(E19403="Massachusetts", Table1[[#This Row],[price]]*$L$2, 1))</f>
        <v>600000</v>
      </c>
    </row>
    <row r="19404" spans="1:9" x14ac:dyDescent="0.25">
      <c r="A19404" s="2">
        <v>42702</v>
      </c>
      <c r="B19404" s="1">
        <f t="shared" si="606"/>
        <v>2016</v>
      </c>
      <c r="C19404" s="1">
        <f t="shared" si="607"/>
        <v>4</v>
      </c>
      <c r="D19404">
        <v>2912</v>
      </c>
      <c r="E19404" t="s">
        <v>36</v>
      </c>
      <c r="F19404" s="4">
        <v>622000</v>
      </c>
      <c r="G19404" t="s">
        <v>5</v>
      </c>
      <c r="H19404">
        <v>4</v>
      </c>
      <c r="I19404" s="4">
        <f>IF(E19404="Rhode Island", Table1[[#This Row],[price]]*$L$3, IF(E19404="Massachusetts", Table1[[#This Row],[price]]*$L$2, 1))</f>
        <v>622000</v>
      </c>
    </row>
    <row r="19405" spans="1:9" x14ac:dyDescent="0.25">
      <c r="A19405" s="2">
        <v>42702</v>
      </c>
      <c r="B19405" s="1">
        <f t="shared" si="606"/>
        <v>2016</v>
      </c>
      <c r="C19405" s="1">
        <f t="shared" si="607"/>
        <v>4</v>
      </c>
      <c r="D19405">
        <v>2913</v>
      </c>
      <c r="E19405" t="s">
        <v>36</v>
      </c>
      <c r="F19405" s="4">
        <v>622000</v>
      </c>
      <c r="G19405" t="s">
        <v>5</v>
      </c>
      <c r="H19405">
        <v>3</v>
      </c>
      <c r="I19405" s="4">
        <f>IF(E19405="Rhode Island", Table1[[#This Row],[price]]*$L$3, IF(E19405="Massachusetts", Table1[[#This Row],[price]]*$L$2, 1))</f>
        <v>622000</v>
      </c>
    </row>
    <row r="19406" spans="1:9" x14ac:dyDescent="0.25">
      <c r="A19406" s="2">
        <v>42702</v>
      </c>
      <c r="B19406" s="1">
        <f t="shared" si="606"/>
        <v>2016</v>
      </c>
      <c r="C19406" s="1">
        <f t="shared" si="607"/>
        <v>4</v>
      </c>
      <c r="D19406">
        <v>2615</v>
      </c>
      <c r="E19406" t="s">
        <v>37</v>
      </c>
      <c r="F19406" s="4">
        <v>625000</v>
      </c>
      <c r="G19406" t="s">
        <v>5</v>
      </c>
      <c r="H19406">
        <v>4</v>
      </c>
      <c r="I19406" s="4">
        <f>IF(E19406="Rhode Island", Table1[[#This Row],[price]]*$L$3, IF(E19406="Massachusetts", Table1[[#This Row],[price]]*$L$2, 1))</f>
        <v>625000</v>
      </c>
    </row>
    <row r="19407" spans="1:9" x14ac:dyDescent="0.25">
      <c r="A19407" s="2">
        <v>42702</v>
      </c>
      <c r="B19407" s="1">
        <f t="shared" si="606"/>
        <v>2016</v>
      </c>
      <c r="C19407" s="1">
        <f t="shared" si="607"/>
        <v>4</v>
      </c>
      <c r="D19407">
        <v>2611</v>
      </c>
      <c r="E19407" t="s">
        <v>37</v>
      </c>
      <c r="F19407" s="4">
        <v>665000</v>
      </c>
      <c r="G19407" t="s">
        <v>5</v>
      </c>
      <c r="H19407">
        <v>3</v>
      </c>
      <c r="I19407" s="4">
        <f>IF(E19407="Rhode Island", Table1[[#This Row],[price]]*$L$3, IF(E19407="Massachusetts", Table1[[#This Row],[price]]*$L$2, 1))</f>
        <v>665000</v>
      </c>
    </row>
    <row r="19408" spans="1:9" x14ac:dyDescent="0.25">
      <c r="A19408" s="2">
        <v>42702</v>
      </c>
      <c r="B19408" s="1">
        <f t="shared" si="606"/>
        <v>2016</v>
      </c>
      <c r="C19408" s="1">
        <f t="shared" si="607"/>
        <v>4</v>
      </c>
      <c r="D19408">
        <v>2602</v>
      </c>
      <c r="E19408" t="s">
        <v>37</v>
      </c>
      <c r="F19408" s="4">
        <v>690000</v>
      </c>
      <c r="G19408" t="s">
        <v>5</v>
      </c>
      <c r="H19408">
        <v>4</v>
      </c>
      <c r="I19408" s="4">
        <f>IF(E19408="Rhode Island", Table1[[#This Row],[price]]*$L$3, IF(E19408="Massachusetts", Table1[[#This Row],[price]]*$L$2, 1))</f>
        <v>690000</v>
      </c>
    </row>
    <row r="19409" spans="1:9" x14ac:dyDescent="0.25">
      <c r="A19409" s="2">
        <v>42702</v>
      </c>
      <c r="B19409" s="1">
        <f t="shared" si="606"/>
        <v>2016</v>
      </c>
      <c r="C19409" s="1">
        <f t="shared" si="607"/>
        <v>4</v>
      </c>
      <c r="D19409">
        <v>2905</v>
      </c>
      <c r="E19409" t="s">
        <v>36</v>
      </c>
      <c r="F19409" s="4">
        <v>700000</v>
      </c>
      <c r="G19409" t="s">
        <v>5</v>
      </c>
      <c r="H19409">
        <v>3</v>
      </c>
      <c r="I19409" s="4">
        <f>IF(E19409="Rhode Island", Table1[[#This Row],[price]]*$L$3, IF(E19409="Massachusetts", Table1[[#This Row],[price]]*$L$2, 1))</f>
        <v>700000</v>
      </c>
    </row>
    <row r="19410" spans="1:9" x14ac:dyDescent="0.25">
      <c r="A19410" s="2">
        <v>42702</v>
      </c>
      <c r="B19410" s="1">
        <f t="shared" si="606"/>
        <v>2016</v>
      </c>
      <c r="C19410" s="1">
        <f t="shared" si="607"/>
        <v>4</v>
      </c>
      <c r="D19410">
        <v>2914</v>
      </c>
      <c r="E19410" t="s">
        <v>36</v>
      </c>
      <c r="F19410" s="4">
        <v>750000</v>
      </c>
      <c r="G19410" t="s">
        <v>5</v>
      </c>
      <c r="H19410">
        <v>4</v>
      </c>
      <c r="I19410" s="4">
        <f>IF(E19410="Rhode Island", Table1[[#This Row],[price]]*$L$3, IF(E19410="Massachusetts", Table1[[#This Row],[price]]*$L$2, 1))</f>
        <v>750000</v>
      </c>
    </row>
    <row r="19411" spans="1:9" x14ac:dyDescent="0.25">
      <c r="A19411" s="2">
        <v>42702</v>
      </c>
      <c r="B19411" s="1">
        <f t="shared" si="606"/>
        <v>2016</v>
      </c>
      <c r="C19411" s="1">
        <f t="shared" si="607"/>
        <v>4</v>
      </c>
      <c r="D19411">
        <v>2607</v>
      </c>
      <c r="E19411" t="s">
        <v>37</v>
      </c>
      <c r="F19411" s="4">
        <v>190000</v>
      </c>
      <c r="G19411" t="s">
        <v>6</v>
      </c>
      <c r="H19411">
        <v>1</v>
      </c>
      <c r="I19411" s="4">
        <f>IF(E19411="Rhode Island", Table1[[#This Row],[price]]*$L$3, IF(E19411="Massachusetts", Table1[[#This Row],[price]]*$L$2, 1))</f>
        <v>190000</v>
      </c>
    </row>
    <row r="19412" spans="1:9" x14ac:dyDescent="0.25">
      <c r="A19412" s="2">
        <v>42702</v>
      </c>
      <c r="B19412" s="1">
        <f t="shared" si="606"/>
        <v>2016</v>
      </c>
      <c r="C19412" s="1">
        <f t="shared" si="607"/>
        <v>4</v>
      </c>
      <c r="D19412">
        <v>2602</v>
      </c>
      <c r="E19412" t="s">
        <v>37</v>
      </c>
      <c r="F19412" s="4">
        <v>263000</v>
      </c>
      <c r="G19412" t="s">
        <v>6</v>
      </c>
      <c r="H19412">
        <v>2</v>
      </c>
      <c r="I19412" s="4">
        <f>IF(E19412="Rhode Island", Table1[[#This Row],[price]]*$L$3, IF(E19412="Massachusetts", Table1[[#This Row],[price]]*$L$2, 1))</f>
        <v>263000</v>
      </c>
    </row>
    <row r="19413" spans="1:9" x14ac:dyDescent="0.25">
      <c r="A19413" s="2">
        <v>42702</v>
      </c>
      <c r="B19413" s="1">
        <f t="shared" si="606"/>
        <v>2016</v>
      </c>
      <c r="C19413" s="1">
        <f t="shared" si="607"/>
        <v>4</v>
      </c>
      <c r="D19413">
        <v>2604</v>
      </c>
      <c r="E19413" t="s">
        <v>37</v>
      </c>
      <c r="F19413" s="4">
        <v>390000</v>
      </c>
      <c r="G19413" t="s">
        <v>6</v>
      </c>
      <c r="H19413">
        <v>2</v>
      </c>
      <c r="I19413" s="4">
        <f>IF(E19413="Rhode Island", Table1[[#This Row],[price]]*$L$3, IF(E19413="Massachusetts", Table1[[#This Row],[price]]*$L$2, 1))</f>
        <v>390000</v>
      </c>
    </row>
    <row r="19414" spans="1:9" x14ac:dyDescent="0.25">
      <c r="A19414" s="2">
        <v>42702</v>
      </c>
      <c r="B19414" s="1">
        <f t="shared" si="606"/>
        <v>2016</v>
      </c>
      <c r="C19414" s="1">
        <f t="shared" si="607"/>
        <v>4</v>
      </c>
      <c r="D19414">
        <v>2603</v>
      </c>
      <c r="E19414" t="s">
        <v>37</v>
      </c>
      <c r="F19414" s="4">
        <v>525000</v>
      </c>
      <c r="G19414" t="s">
        <v>6</v>
      </c>
      <c r="H19414">
        <v>2</v>
      </c>
      <c r="I19414" s="4">
        <f>IF(E19414="Rhode Island", Table1[[#This Row],[price]]*$L$3, IF(E19414="Massachusetts", Table1[[#This Row],[price]]*$L$2, 1))</f>
        <v>525000</v>
      </c>
    </row>
    <row r="19415" spans="1:9" x14ac:dyDescent="0.25">
      <c r="A19415" s="2">
        <v>42703</v>
      </c>
      <c r="B19415" s="1">
        <f t="shared" si="606"/>
        <v>2016</v>
      </c>
      <c r="C19415" s="1">
        <f t="shared" si="607"/>
        <v>4</v>
      </c>
      <c r="D19415">
        <v>2614</v>
      </c>
      <c r="E19415" t="s">
        <v>37</v>
      </c>
      <c r="F19415" s="4">
        <v>290000</v>
      </c>
      <c r="G19415" t="s">
        <v>5</v>
      </c>
      <c r="H19415">
        <v>1</v>
      </c>
      <c r="I19415" s="4">
        <f>IF(E19415="Rhode Island", Table1[[#This Row],[price]]*$L$3, IF(E19415="Massachusetts", Table1[[#This Row],[price]]*$L$2, 1))</f>
        <v>290000</v>
      </c>
    </row>
    <row r="19416" spans="1:9" x14ac:dyDescent="0.25">
      <c r="A19416" s="2">
        <v>42703</v>
      </c>
      <c r="B19416" s="1">
        <f t="shared" si="606"/>
        <v>2016</v>
      </c>
      <c r="C19416" s="1">
        <f t="shared" si="607"/>
        <v>4</v>
      </c>
      <c r="D19416">
        <v>2905</v>
      </c>
      <c r="E19416" t="s">
        <v>36</v>
      </c>
      <c r="F19416" s="4">
        <v>370000</v>
      </c>
      <c r="G19416" t="s">
        <v>5</v>
      </c>
      <c r="H19416">
        <v>3</v>
      </c>
      <c r="I19416" s="4">
        <f>IF(E19416="Rhode Island", Table1[[#This Row],[price]]*$L$3, IF(E19416="Massachusetts", Table1[[#This Row],[price]]*$L$2, 1))</f>
        <v>370000</v>
      </c>
    </row>
    <row r="19417" spans="1:9" x14ac:dyDescent="0.25">
      <c r="A19417" s="2">
        <v>42703</v>
      </c>
      <c r="B19417" s="1">
        <f t="shared" si="606"/>
        <v>2016</v>
      </c>
      <c r="C19417" s="1">
        <f t="shared" si="607"/>
        <v>4</v>
      </c>
      <c r="D19417">
        <v>2617</v>
      </c>
      <c r="E19417" t="s">
        <v>37</v>
      </c>
      <c r="F19417" s="4">
        <v>502500</v>
      </c>
      <c r="G19417" t="s">
        <v>5</v>
      </c>
      <c r="H19417">
        <v>3</v>
      </c>
      <c r="I19417" s="4">
        <f>IF(E19417="Rhode Island", Table1[[#This Row],[price]]*$L$3, IF(E19417="Massachusetts", Table1[[#This Row],[price]]*$L$2, 1))</f>
        <v>502500</v>
      </c>
    </row>
    <row r="19418" spans="1:9" x14ac:dyDescent="0.25">
      <c r="A19418" s="2">
        <v>42703</v>
      </c>
      <c r="B19418" s="1">
        <f t="shared" si="606"/>
        <v>2016</v>
      </c>
      <c r="C19418" s="1">
        <f t="shared" si="607"/>
        <v>4</v>
      </c>
      <c r="D19418">
        <v>2615</v>
      </c>
      <c r="E19418" t="s">
        <v>37</v>
      </c>
      <c r="F19418" s="4">
        <v>510000</v>
      </c>
      <c r="G19418" t="s">
        <v>5</v>
      </c>
      <c r="H19418">
        <v>3</v>
      </c>
      <c r="I19418" s="4">
        <f>IF(E19418="Rhode Island", Table1[[#This Row],[price]]*$L$3, IF(E19418="Massachusetts", Table1[[#This Row],[price]]*$L$2, 1))</f>
        <v>510000</v>
      </c>
    </row>
    <row r="19419" spans="1:9" x14ac:dyDescent="0.25">
      <c r="A19419" s="2">
        <v>42703</v>
      </c>
      <c r="B19419" s="1">
        <f t="shared" si="606"/>
        <v>2016</v>
      </c>
      <c r="C19419" s="1">
        <f t="shared" si="607"/>
        <v>4</v>
      </c>
      <c r="D19419">
        <v>2905</v>
      </c>
      <c r="E19419" t="s">
        <v>36</v>
      </c>
      <c r="F19419" s="4">
        <v>515000</v>
      </c>
      <c r="G19419" t="s">
        <v>5</v>
      </c>
      <c r="H19419">
        <v>3</v>
      </c>
      <c r="I19419" s="4">
        <f>IF(E19419="Rhode Island", Table1[[#This Row],[price]]*$L$3, IF(E19419="Massachusetts", Table1[[#This Row],[price]]*$L$2, 1))</f>
        <v>515000</v>
      </c>
    </row>
    <row r="19420" spans="1:9" x14ac:dyDescent="0.25">
      <c r="A19420" s="2">
        <v>42703</v>
      </c>
      <c r="B19420" s="1">
        <f t="shared" si="606"/>
        <v>2016</v>
      </c>
      <c r="C19420" s="1">
        <f t="shared" si="607"/>
        <v>4</v>
      </c>
      <c r="D19420">
        <v>2615</v>
      </c>
      <c r="E19420" t="s">
        <v>37</v>
      </c>
      <c r="F19420" s="4">
        <v>530000</v>
      </c>
      <c r="G19420" t="s">
        <v>5</v>
      </c>
      <c r="H19420">
        <v>3</v>
      </c>
      <c r="I19420" s="4">
        <f>IF(E19420="Rhode Island", Table1[[#This Row],[price]]*$L$3, IF(E19420="Massachusetts", Table1[[#This Row],[price]]*$L$2, 1))</f>
        <v>530000</v>
      </c>
    </row>
    <row r="19421" spans="1:9" x14ac:dyDescent="0.25">
      <c r="A19421" s="2">
        <v>42703</v>
      </c>
      <c r="B19421" s="1">
        <f t="shared" si="606"/>
        <v>2016</v>
      </c>
      <c r="C19421" s="1">
        <f t="shared" si="607"/>
        <v>4</v>
      </c>
      <c r="D19421">
        <v>2615</v>
      </c>
      <c r="E19421" t="s">
        <v>37</v>
      </c>
      <c r="F19421" s="4">
        <v>710000</v>
      </c>
      <c r="G19421" t="s">
        <v>5</v>
      </c>
      <c r="H19421">
        <v>4</v>
      </c>
      <c r="I19421" s="4">
        <f>IF(E19421="Rhode Island", Table1[[#This Row],[price]]*$L$3, IF(E19421="Massachusetts", Table1[[#This Row],[price]]*$L$2, 1))</f>
        <v>710000</v>
      </c>
    </row>
    <row r="19422" spans="1:9" x14ac:dyDescent="0.25">
      <c r="A19422" s="2">
        <v>42703</v>
      </c>
      <c r="B19422" s="1">
        <f t="shared" si="606"/>
        <v>2016</v>
      </c>
      <c r="C19422" s="1">
        <f t="shared" si="607"/>
        <v>4</v>
      </c>
      <c r="D19422">
        <v>2602</v>
      </c>
      <c r="E19422" t="s">
        <v>37</v>
      </c>
      <c r="F19422" s="4">
        <v>765000</v>
      </c>
      <c r="G19422" t="s">
        <v>5</v>
      </c>
      <c r="H19422">
        <v>4</v>
      </c>
      <c r="I19422" s="4">
        <f>IF(E19422="Rhode Island", Table1[[#This Row],[price]]*$L$3, IF(E19422="Massachusetts", Table1[[#This Row],[price]]*$L$2, 1))</f>
        <v>765000</v>
      </c>
    </row>
    <row r="19423" spans="1:9" x14ac:dyDescent="0.25">
      <c r="A19423" s="2">
        <v>42703</v>
      </c>
      <c r="B19423" s="1">
        <f t="shared" si="606"/>
        <v>2016</v>
      </c>
      <c r="C19423" s="1">
        <f t="shared" si="607"/>
        <v>4</v>
      </c>
      <c r="D19423">
        <v>2603</v>
      </c>
      <c r="E19423" t="s">
        <v>37</v>
      </c>
      <c r="F19423" s="4">
        <v>303000</v>
      </c>
      <c r="G19423" t="s">
        <v>6</v>
      </c>
      <c r="H19423">
        <v>1</v>
      </c>
      <c r="I19423" s="4">
        <f>IF(E19423="Rhode Island", Table1[[#This Row],[price]]*$L$3, IF(E19423="Massachusetts", Table1[[#This Row],[price]]*$L$2, 1))</f>
        <v>303000</v>
      </c>
    </row>
    <row r="19424" spans="1:9" x14ac:dyDescent="0.25">
      <c r="A19424" s="2">
        <v>42704</v>
      </c>
      <c r="B19424" s="1">
        <f t="shared" si="606"/>
        <v>2016</v>
      </c>
      <c r="C19424" s="1">
        <f t="shared" si="607"/>
        <v>4</v>
      </c>
      <c r="D19424">
        <v>2615</v>
      </c>
      <c r="E19424" t="s">
        <v>37</v>
      </c>
      <c r="F19424" s="4">
        <v>390000</v>
      </c>
      <c r="G19424" t="s">
        <v>5</v>
      </c>
      <c r="H19424">
        <v>3</v>
      </c>
      <c r="I19424" s="4">
        <f>IF(E19424="Rhode Island", Table1[[#This Row],[price]]*$L$3, IF(E19424="Massachusetts", Table1[[#This Row],[price]]*$L$2, 1))</f>
        <v>390000</v>
      </c>
    </row>
    <row r="19425" spans="1:9" x14ac:dyDescent="0.25">
      <c r="A19425" s="2">
        <v>42704</v>
      </c>
      <c r="B19425" s="1">
        <f t="shared" si="606"/>
        <v>2016</v>
      </c>
      <c r="C19425" s="1">
        <f t="shared" si="607"/>
        <v>4</v>
      </c>
      <c r="D19425">
        <v>2615</v>
      </c>
      <c r="E19425" t="s">
        <v>37</v>
      </c>
      <c r="F19425" s="4">
        <v>428500</v>
      </c>
      <c r="G19425" t="s">
        <v>5</v>
      </c>
      <c r="H19425">
        <v>3</v>
      </c>
      <c r="I19425" s="4">
        <f>IF(E19425="Rhode Island", Table1[[#This Row],[price]]*$L$3, IF(E19425="Massachusetts", Table1[[#This Row],[price]]*$L$2, 1))</f>
        <v>428500</v>
      </c>
    </row>
    <row r="19426" spans="1:9" x14ac:dyDescent="0.25">
      <c r="A19426" s="2">
        <v>42704</v>
      </c>
      <c r="B19426" s="1">
        <f t="shared" si="606"/>
        <v>2016</v>
      </c>
      <c r="C19426" s="1">
        <f t="shared" si="607"/>
        <v>4</v>
      </c>
      <c r="D19426">
        <v>2905</v>
      </c>
      <c r="E19426" t="s">
        <v>36</v>
      </c>
      <c r="F19426" s="4">
        <v>490000</v>
      </c>
      <c r="G19426" t="s">
        <v>5</v>
      </c>
      <c r="H19426">
        <v>3</v>
      </c>
      <c r="I19426" s="4">
        <f>IF(E19426="Rhode Island", Table1[[#This Row],[price]]*$L$3, IF(E19426="Massachusetts", Table1[[#This Row],[price]]*$L$2, 1))</f>
        <v>490000</v>
      </c>
    </row>
    <row r="19427" spans="1:9" x14ac:dyDescent="0.25">
      <c r="A19427" s="2">
        <v>42704</v>
      </c>
      <c r="B19427" s="1">
        <f t="shared" si="606"/>
        <v>2016</v>
      </c>
      <c r="C19427" s="1">
        <f t="shared" si="607"/>
        <v>4</v>
      </c>
      <c r="D19427">
        <v>2615</v>
      </c>
      <c r="E19427" t="s">
        <v>37</v>
      </c>
      <c r="F19427" s="4">
        <v>520000</v>
      </c>
      <c r="G19427" t="s">
        <v>5</v>
      </c>
      <c r="H19427">
        <v>3</v>
      </c>
      <c r="I19427" s="4">
        <f>IF(E19427="Rhode Island", Table1[[#This Row],[price]]*$L$3, IF(E19427="Massachusetts", Table1[[#This Row],[price]]*$L$2, 1))</f>
        <v>520000</v>
      </c>
    </row>
    <row r="19428" spans="1:9" x14ac:dyDescent="0.25">
      <c r="A19428" s="2">
        <v>42704</v>
      </c>
      <c r="B19428" s="1">
        <f t="shared" si="606"/>
        <v>2016</v>
      </c>
      <c r="C19428" s="1">
        <f t="shared" si="607"/>
        <v>4</v>
      </c>
      <c r="D19428">
        <v>2617</v>
      </c>
      <c r="E19428" t="s">
        <v>37</v>
      </c>
      <c r="F19428" s="4">
        <v>535000</v>
      </c>
      <c r="G19428" t="s">
        <v>5</v>
      </c>
      <c r="H19428">
        <v>3</v>
      </c>
      <c r="I19428" s="4">
        <f>IF(E19428="Rhode Island", Table1[[#This Row],[price]]*$L$3, IF(E19428="Massachusetts", Table1[[#This Row],[price]]*$L$2, 1))</f>
        <v>535000</v>
      </c>
    </row>
    <row r="19429" spans="1:9" x14ac:dyDescent="0.25">
      <c r="A19429" s="2">
        <v>42704</v>
      </c>
      <c r="B19429" s="1">
        <f t="shared" si="606"/>
        <v>2016</v>
      </c>
      <c r="C19429" s="1">
        <f t="shared" si="607"/>
        <v>4</v>
      </c>
      <c r="D19429">
        <v>2617</v>
      </c>
      <c r="E19429" t="s">
        <v>37</v>
      </c>
      <c r="F19429" s="4">
        <v>567000</v>
      </c>
      <c r="G19429" t="s">
        <v>5</v>
      </c>
      <c r="H19429">
        <v>4</v>
      </c>
      <c r="I19429" s="4">
        <f>IF(E19429="Rhode Island", Table1[[#This Row],[price]]*$L$3, IF(E19429="Massachusetts", Table1[[#This Row],[price]]*$L$2, 1))</f>
        <v>567000</v>
      </c>
    </row>
    <row r="19430" spans="1:9" x14ac:dyDescent="0.25">
      <c r="A19430" s="2">
        <v>42704</v>
      </c>
      <c r="B19430" s="1">
        <f t="shared" si="606"/>
        <v>2016</v>
      </c>
      <c r="C19430" s="1">
        <f t="shared" si="607"/>
        <v>4</v>
      </c>
      <c r="D19430">
        <v>2617</v>
      </c>
      <c r="E19430" t="s">
        <v>37</v>
      </c>
      <c r="F19430" s="4">
        <v>584000</v>
      </c>
      <c r="G19430" t="s">
        <v>5</v>
      </c>
      <c r="H19430">
        <v>4</v>
      </c>
      <c r="I19430" s="4">
        <f>IF(E19430="Rhode Island", Table1[[#This Row],[price]]*$L$3, IF(E19430="Massachusetts", Table1[[#This Row],[price]]*$L$2, 1))</f>
        <v>584000</v>
      </c>
    </row>
    <row r="19431" spans="1:9" x14ac:dyDescent="0.25">
      <c r="A19431" s="2">
        <v>42704</v>
      </c>
      <c r="B19431" s="1">
        <f t="shared" si="606"/>
        <v>2016</v>
      </c>
      <c r="C19431" s="1">
        <f t="shared" si="607"/>
        <v>4</v>
      </c>
      <c r="D19431">
        <v>2913</v>
      </c>
      <c r="E19431" t="s">
        <v>36</v>
      </c>
      <c r="F19431" s="4">
        <v>600000</v>
      </c>
      <c r="G19431" t="s">
        <v>5</v>
      </c>
      <c r="H19431">
        <v>4</v>
      </c>
      <c r="I19431" s="4">
        <f>IF(E19431="Rhode Island", Table1[[#This Row],[price]]*$L$3, IF(E19431="Massachusetts", Table1[[#This Row],[price]]*$L$2, 1))</f>
        <v>600000</v>
      </c>
    </row>
    <row r="19432" spans="1:9" x14ac:dyDescent="0.25">
      <c r="A19432" s="2">
        <v>42704</v>
      </c>
      <c r="B19432" s="1">
        <f t="shared" si="606"/>
        <v>2016</v>
      </c>
      <c r="C19432" s="1">
        <f t="shared" si="607"/>
        <v>4</v>
      </c>
      <c r="D19432">
        <v>2913</v>
      </c>
      <c r="E19432" t="s">
        <v>36</v>
      </c>
      <c r="F19432" s="4">
        <v>910000</v>
      </c>
      <c r="G19432" t="s">
        <v>5</v>
      </c>
      <c r="H19432">
        <v>4</v>
      </c>
      <c r="I19432" s="4">
        <f>IF(E19432="Rhode Island", Table1[[#This Row],[price]]*$L$3, IF(E19432="Massachusetts", Table1[[#This Row],[price]]*$L$2, 1))</f>
        <v>910000</v>
      </c>
    </row>
    <row r="19433" spans="1:9" x14ac:dyDescent="0.25">
      <c r="A19433" s="2">
        <v>42704</v>
      </c>
      <c r="B19433" s="1">
        <f t="shared" si="606"/>
        <v>2016</v>
      </c>
      <c r="C19433" s="1">
        <f t="shared" si="607"/>
        <v>4</v>
      </c>
      <c r="D19433">
        <v>2612</v>
      </c>
      <c r="E19433" t="s">
        <v>37</v>
      </c>
      <c r="F19433" s="4">
        <v>1475000</v>
      </c>
      <c r="G19433" t="s">
        <v>5</v>
      </c>
      <c r="H19433">
        <v>4</v>
      </c>
      <c r="I19433" s="4">
        <f>IF(E19433="Rhode Island", Table1[[#This Row],[price]]*$L$3, IF(E19433="Massachusetts", Table1[[#This Row],[price]]*$L$2, 1))</f>
        <v>1475000</v>
      </c>
    </row>
    <row r="19434" spans="1:9" x14ac:dyDescent="0.25">
      <c r="A19434" s="2">
        <v>42704</v>
      </c>
      <c r="B19434" s="1">
        <f t="shared" si="606"/>
        <v>2016</v>
      </c>
      <c r="C19434" s="1">
        <f t="shared" si="607"/>
        <v>4</v>
      </c>
      <c r="D19434">
        <v>2617</v>
      </c>
      <c r="E19434" t="s">
        <v>37</v>
      </c>
      <c r="F19434" s="4">
        <v>285000</v>
      </c>
      <c r="G19434" t="s">
        <v>6</v>
      </c>
      <c r="H19434">
        <v>2</v>
      </c>
      <c r="I19434" s="4">
        <f>IF(E19434="Rhode Island", Table1[[#This Row],[price]]*$L$3, IF(E19434="Massachusetts", Table1[[#This Row],[price]]*$L$2, 1))</f>
        <v>285000</v>
      </c>
    </row>
    <row r="19435" spans="1:9" x14ac:dyDescent="0.25">
      <c r="A19435" s="2">
        <v>42704</v>
      </c>
      <c r="B19435" s="1">
        <f t="shared" si="606"/>
        <v>2016</v>
      </c>
      <c r="C19435" s="1">
        <f t="shared" si="607"/>
        <v>4</v>
      </c>
      <c r="D19435">
        <v>2612</v>
      </c>
      <c r="E19435" t="s">
        <v>37</v>
      </c>
      <c r="F19435" s="4">
        <v>444900</v>
      </c>
      <c r="G19435" t="s">
        <v>6</v>
      </c>
      <c r="H19435">
        <v>1</v>
      </c>
      <c r="I19435" s="4">
        <f>IF(E19435="Rhode Island", Table1[[#This Row],[price]]*$L$3, IF(E19435="Massachusetts", Table1[[#This Row],[price]]*$L$2, 1))</f>
        <v>444900</v>
      </c>
    </row>
    <row r="19436" spans="1:9" x14ac:dyDescent="0.25">
      <c r="A19436" s="2">
        <v>42704</v>
      </c>
      <c r="B19436" s="1">
        <f t="shared" si="606"/>
        <v>2016</v>
      </c>
      <c r="C19436" s="1">
        <f t="shared" si="607"/>
        <v>4</v>
      </c>
      <c r="D19436">
        <v>2604</v>
      </c>
      <c r="E19436" t="s">
        <v>37</v>
      </c>
      <c r="F19436" s="4">
        <v>530000</v>
      </c>
      <c r="G19436" t="s">
        <v>6</v>
      </c>
      <c r="H19436">
        <v>2</v>
      </c>
      <c r="I19436" s="4">
        <f>IF(E19436="Rhode Island", Table1[[#This Row],[price]]*$L$3, IF(E19436="Massachusetts", Table1[[#This Row],[price]]*$L$2, 1))</f>
        <v>530000</v>
      </c>
    </row>
    <row r="19437" spans="1:9" x14ac:dyDescent="0.25">
      <c r="A19437" s="2">
        <v>42705</v>
      </c>
      <c r="B19437" s="1">
        <f t="shared" si="606"/>
        <v>2016</v>
      </c>
      <c r="C19437" s="1">
        <f t="shared" si="607"/>
        <v>4</v>
      </c>
      <c r="D19437">
        <v>2604</v>
      </c>
      <c r="E19437" t="s">
        <v>37</v>
      </c>
      <c r="F19437" s="4">
        <v>385000</v>
      </c>
      <c r="G19437" t="s">
        <v>5</v>
      </c>
      <c r="H19437">
        <v>2</v>
      </c>
      <c r="I19437" s="4">
        <f>IF(E19437="Rhode Island", Table1[[#This Row],[price]]*$L$3, IF(E19437="Massachusetts", Table1[[#This Row],[price]]*$L$2, 1))</f>
        <v>385000</v>
      </c>
    </row>
    <row r="19438" spans="1:9" x14ac:dyDescent="0.25">
      <c r="A19438" s="2">
        <v>42705</v>
      </c>
      <c r="B19438" s="1">
        <f t="shared" si="606"/>
        <v>2016</v>
      </c>
      <c r="C19438" s="1">
        <f t="shared" si="607"/>
        <v>4</v>
      </c>
      <c r="D19438">
        <v>2905</v>
      </c>
      <c r="E19438" t="s">
        <v>36</v>
      </c>
      <c r="F19438" s="4">
        <v>445000</v>
      </c>
      <c r="G19438" t="s">
        <v>5</v>
      </c>
      <c r="H19438">
        <v>3</v>
      </c>
      <c r="I19438" s="4">
        <f>IF(E19438="Rhode Island", Table1[[#This Row],[price]]*$L$3, IF(E19438="Massachusetts", Table1[[#This Row],[price]]*$L$2, 1))</f>
        <v>445000</v>
      </c>
    </row>
    <row r="19439" spans="1:9" x14ac:dyDescent="0.25">
      <c r="A19439" s="2">
        <v>42705</v>
      </c>
      <c r="B19439" s="1">
        <f t="shared" si="606"/>
        <v>2016</v>
      </c>
      <c r="C19439" s="1">
        <f t="shared" si="607"/>
        <v>4</v>
      </c>
      <c r="D19439">
        <v>2913</v>
      </c>
      <c r="E19439" t="s">
        <v>36</v>
      </c>
      <c r="F19439" s="4">
        <v>495000</v>
      </c>
      <c r="G19439" t="s">
        <v>5</v>
      </c>
      <c r="H19439">
        <v>3</v>
      </c>
      <c r="I19439" s="4">
        <f>IF(E19439="Rhode Island", Table1[[#This Row],[price]]*$L$3, IF(E19439="Massachusetts", Table1[[#This Row],[price]]*$L$2, 1))</f>
        <v>495000</v>
      </c>
    </row>
    <row r="19440" spans="1:9" x14ac:dyDescent="0.25">
      <c r="A19440" s="2">
        <v>42705</v>
      </c>
      <c r="B19440" s="1">
        <f t="shared" si="606"/>
        <v>2016</v>
      </c>
      <c r="C19440" s="1">
        <f t="shared" si="607"/>
        <v>4</v>
      </c>
      <c r="D19440">
        <v>2904</v>
      </c>
      <c r="E19440" t="s">
        <v>36</v>
      </c>
      <c r="F19440" s="4">
        <v>578000</v>
      </c>
      <c r="G19440" t="s">
        <v>5</v>
      </c>
      <c r="H19440">
        <v>3</v>
      </c>
      <c r="I19440" s="4">
        <f>IF(E19440="Rhode Island", Table1[[#This Row],[price]]*$L$3, IF(E19440="Massachusetts", Table1[[#This Row],[price]]*$L$2, 1))</f>
        <v>578000</v>
      </c>
    </row>
    <row r="19441" spans="1:9" x14ac:dyDescent="0.25">
      <c r="A19441" s="2">
        <v>42705</v>
      </c>
      <c r="B19441" s="1">
        <f t="shared" si="606"/>
        <v>2016</v>
      </c>
      <c r="C19441" s="1">
        <f t="shared" si="607"/>
        <v>4</v>
      </c>
      <c r="D19441">
        <v>2617</v>
      </c>
      <c r="E19441" t="s">
        <v>37</v>
      </c>
      <c r="F19441" s="4">
        <v>600000</v>
      </c>
      <c r="G19441" t="s">
        <v>5</v>
      </c>
      <c r="H19441">
        <v>3</v>
      </c>
      <c r="I19441" s="4">
        <f>IF(E19441="Rhode Island", Table1[[#This Row],[price]]*$L$3, IF(E19441="Massachusetts", Table1[[#This Row],[price]]*$L$2, 1))</f>
        <v>600000</v>
      </c>
    </row>
    <row r="19442" spans="1:9" x14ac:dyDescent="0.25">
      <c r="A19442" s="2">
        <v>42705</v>
      </c>
      <c r="B19442" s="1">
        <f t="shared" si="606"/>
        <v>2016</v>
      </c>
      <c r="C19442" s="1">
        <f t="shared" si="607"/>
        <v>4</v>
      </c>
      <c r="D19442">
        <v>2611</v>
      </c>
      <c r="E19442" t="s">
        <v>37</v>
      </c>
      <c r="F19442" s="4">
        <v>810000</v>
      </c>
      <c r="G19442" t="s">
        <v>5</v>
      </c>
      <c r="H19442">
        <v>4</v>
      </c>
      <c r="I19442" s="4">
        <f>IF(E19442="Rhode Island", Table1[[#This Row],[price]]*$L$3, IF(E19442="Massachusetts", Table1[[#This Row],[price]]*$L$2, 1))</f>
        <v>810000</v>
      </c>
    </row>
    <row r="19443" spans="1:9" x14ac:dyDescent="0.25">
      <c r="A19443" s="2">
        <v>42705</v>
      </c>
      <c r="B19443" s="1">
        <f t="shared" si="606"/>
        <v>2016</v>
      </c>
      <c r="C19443" s="1">
        <f t="shared" si="607"/>
        <v>4</v>
      </c>
      <c r="D19443">
        <v>2902</v>
      </c>
      <c r="E19443" t="s">
        <v>36</v>
      </c>
      <c r="F19443" s="4">
        <v>1020000</v>
      </c>
      <c r="G19443" t="s">
        <v>5</v>
      </c>
      <c r="H19443">
        <v>4</v>
      </c>
      <c r="I19443" s="4">
        <f>IF(E19443="Rhode Island", Table1[[#This Row],[price]]*$L$3, IF(E19443="Massachusetts", Table1[[#This Row],[price]]*$L$2, 1))</f>
        <v>1020000</v>
      </c>
    </row>
    <row r="19444" spans="1:9" x14ac:dyDescent="0.25">
      <c r="A19444" s="2">
        <v>42705</v>
      </c>
      <c r="B19444" s="1">
        <f t="shared" si="606"/>
        <v>2016</v>
      </c>
      <c r="C19444" s="1">
        <f t="shared" si="607"/>
        <v>4</v>
      </c>
      <c r="D19444">
        <v>2605</v>
      </c>
      <c r="E19444" t="s">
        <v>37</v>
      </c>
      <c r="F19444" s="4">
        <v>1180000</v>
      </c>
      <c r="G19444" t="s">
        <v>5</v>
      </c>
      <c r="H19444">
        <v>4</v>
      </c>
      <c r="I19444" s="4">
        <f>IF(E19444="Rhode Island", Table1[[#This Row],[price]]*$L$3, IF(E19444="Massachusetts", Table1[[#This Row],[price]]*$L$2, 1))</f>
        <v>1180000</v>
      </c>
    </row>
    <row r="19445" spans="1:9" x14ac:dyDescent="0.25">
      <c r="A19445" s="2">
        <v>42705</v>
      </c>
      <c r="B19445" s="1">
        <f t="shared" si="606"/>
        <v>2016</v>
      </c>
      <c r="C19445" s="1">
        <f t="shared" si="607"/>
        <v>4</v>
      </c>
      <c r="D19445">
        <v>2614</v>
      </c>
      <c r="E19445" t="s">
        <v>37</v>
      </c>
      <c r="F19445" s="4">
        <v>180000</v>
      </c>
      <c r="G19445" t="s">
        <v>6</v>
      </c>
      <c r="H19445">
        <v>1</v>
      </c>
      <c r="I19445" s="4">
        <f>IF(E19445="Rhode Island", Table1[[#This Row],[price]]*$L$3, IF(E19445="Massachusetts", Table1[[#This Row],[price]]*$L$2, 1))</f>
        <v>180000</v>
      </c>
    </row>
    <row r="19446" spans="1:9" x14ac:dyDescent="0.25">
      <c r="A19446" s="2">
        <v>42706</v>
      </c>
      <c r="B19446" s="1">
        <f t="shared" si="606"/>
        <v>2016</v>
      </c>
      <c r="C19446" s="1">
        <f t="shared" si="607"/>
        <v>4</v>
      </c>
      <c r="D19446">
        <v>2913</v>
      </c>
      <c r="E19446" t="s">
        <v>36</v>
      </c>
      <c r="F19446" s="4">
        <v>415000</v>
      </c>
      <c r="G19446" t="s">
        <v>5</v>
      </c>
      <c r="H19446">
        <v>2</v>
      </c>
      <c r="I19446" s="4">
        <f>IF(E19446="Rhode Island", Table1[[#This Row],[price]]*$L$3, IF(E19446="Massachusetts", Table1[[#This Row],[price]]*$L$2, 1))</f>
        <v>415000</v>
      </c>
    </row>
    <row r="19447" spans="1:9" x14ac:dyDescent="0.25">
      <c r="A19447" s="2">
        <v>42706</v>
      </c>
      <c r="B19447" s="1">
        <f t="shared" si="606"/>
        <v>2016</v>
      </c>
      <c r="C19447" s="1">
        <f t="shared" si="607"/>
        <v>4</v>
      </c>
      <c r="D19447">
        <v>2913</v>
      </c>
      <c r="E19447" t="s">
        <v>36</v>
      </c>
      <c r="F19447" s="4">
        <v>446000</v>
      </c>
      <c r="G19447" t="s">
        <v>5</v>
      </c>
      <c r="H19447">
        <v>3</v>
      </c>
      <c r="I19447" s="4">
        <f>IF(E19447="Rhode Island", Table1[[#This Row],[price]]*$L$3, IF(E19447="Massachusetts", Table1[[#This Row],[price]]*$L$2, 1))</f>
        <v>446000</v>
      </c>
    </row>
    <row r="19448" spans="1:9" x14ac:dyDescent="0.25">
      <c r="A19448" s="2">
        <v>42706</v>
      </c>
      <c r="B19448" s="1">
        <f t="shared" si="606"/>
        <v>2016</v>
      </c>
      <c r="C19448" s="1">
        <f t="shared" si="607"/>
        <v>4</v>
      </c>
      <c r="D19448">
        <v>2906</v>
      </c>
      <c r="E19448" t="s">
        <v>36</v>
      </c>
      <c r="F19448" s="4">
        <v>450000</v>
      </c>
      <c r="G19448" t="s">
        <v>5</v>
      </c>
      <c r="H19448">
        <v>3</v>
      </c>
      <c r="I19448" s="4">
        <f>IF(E19448="Rhode Island", Table1[[#This Row],[price]]*$L$3, IF(E19448="Massachusetts", Table1[[#This Row],[price]]*$L$2, 1))</f>
        <v>450000</v>
      </c>
    </row>
    <row r="19449" spans="1:9" x14ac:dyDescent="0.25">
      <c r="A19449" s="2">
        <v>42706</v>
      </c>
      <c r="B19449" s="1">
        <f t="shared" si="606"/>
        <v>2016</v>
      </c>
      <c r="C19449" s="1">
        <f t="shared" si="607"/>
        <v>4</v>
      </c>
      <c r="D19449">
        <v>2905</v>
      </c>
      <c r="E19449" t="s">
        <v>36</v>
      </c>
      <c r="F19449" s="4">
        <v>485000</v>
      </c>
      <c r="G19449" t="s">
        <v>5</v>
      </c>
      <c r="H19449">
        <v>3</v>
      </c>
      <c r="I19449" s="4">
        <f>IF(E19449="Rhode Island", Table1[[#This Row],[price]]*$L$3, IF(E19449="Massachusetts", Table1[[#This Row],[price]]*$L$2, 1))</f>
        <v>485000</v>
      </c>
    </row>
    <row r="19450" spans="1:9" x14ac:dyDescent="0.25">
      <c r="A19450" s="2">
        <v>42706</v>
      </c>
      <c r="B19450" s="1">
        <f t="shared" si="606"/>
        <v>2016</v>
      </c>
      <c r="C19450" s="1">
        <f t="shared" si="607"/>
        <v>4</v>
      </c>
      <c r="D19450">
        <v>2615</v>
      </c>
      <c r="E19450" t="s">
        <v>37</v>
      </c>
      <c r="F19450" s="4">
        <v>501000</v>
      </c>
      <c r="G19450" t="s">
        <v>5</v>
      </c>
      <c r="H19450">
        <v>3</v>
      </c>
      <c r="I19450" s="4">
        <f>IF(E19450="Rhode Island", Table1[[#This Row],[price]]*$L$3, IF(E19450="Massachusetts", Table1[[#This Row],[price]]*$L$2, 1))</f>
        <v>501000</v>
      </c>
    </row>
    <row r="19451" spans="1:9" x14ac:dyDescent="0.25">
      <c r="A19451" s="2">
        <v>42706</v>
      </c>
      <c r="B19451" s="1">
        <f t="shared" si="606"/>
        <v>2016</v>
      </c>
      <c r="C19451" s="1">
        <f t="shared" si="607"/>
        <v>4</v>
      </c>
      <c r="D19451">
        <v>2615</v>
      </c>
      <c r="E19451" t="s">
        <v>37</v>
      </c>
      <c r="F19451" s="4">
        <v>510000</v>
      </c>
      <c r="G19451" t="s">
        <v>5</v>
      </c>
      <c r="H19451">
        <v>3</v>
      </c>
      <c r="I19451" s="4">
        <f>IF(E19451="Rhode Island", Table1[[#This Row],[price]]*$L$3, IF(E19451="Massachusetts", Table1[[#This Row],[price]]*$L$2, 1))</f>
        <v>510000</v>
      </c>
    </row>
    <row r="19452" spans="1:9" x14ac:dyDescent="0.25">
      <c r="A19452" s="2">
        <v>42706</v>
      </c>
      <c r="B19452" s="1">
        <f t="shared" si="606"/>
        <v>2016</v>
      </c>
      <c r="C19452" s="1">
        <f t="shared" si="607"/>
        <v>4</v>
      </c>
      <c r="D19452">
        <v>2615</v>
      </c>
      <c r="E19452" t="s">
        <v>37</v>
      </c>
      <c r="F19452" s="4">
        <v>536500</v>
      </c>
      <c r="G19452" t="s">
        <v>5</v>
      </c>
      <c r="H19452">
        <v>3</v>
      </c>
      <c r="I19452" s="4">
        <f>IF(E19452="Rhode Island", Table1[[#This Row],[price]]*$L$3, IF(E19452="Massachusetts", Table1[[#This Row],[price]]*$L$2, 1))</f>
        <v>536500</v>
      </c>
    </row>
    <row r="19453" spans="1:9" x14ac:dyDescent="0.25">
      <c r="A19453" s="2">
        <v>42706</v>
      </c>
      <c r="B19453" s="1">
        <f t="shared" si="606"/>
        <v>2016</v>
      </c>
      <c r="C19453" s="1">
        <f t="shared" si="607"/>
        <v>4</v>
      </c>
      <c r="D19453">
        <v>2905</v>
      </c>
      <c r="E19453" t="s">
        <v>36</v>
      </c>
      <c r="F19453" s="4">
        <v>655000</v>
      </c>
      <c r="G19453" t="s">
        <v>5</v>
      </c>
      <c r="H19453">
        <v>4</v>
      </c>
      <c r="I19453" s="4">
        <f>IF(E19453="Rhode Island", Table1[[#This Row],[price]]*$L$3, IF(E19453="Massachusetts", Table1[[#This Row],[price]]*$L$2, 1))</f>
        <v>655000</v>
      </c>
    </row>
    <row r="19454" spans="1:9" x14ac:dyDescent="0.25">
      <c r="A19454" s="2">
        <v>42706</v>
      </c>
      <c r="B19454" s="1">
        <f t="shared" si="606"/>
        <v>2016</v>
      </c>
      <c r="C19454" s="1">
        <f t="shared" si="607"/>
        <v>4</v>
      </c>
      <c r="D19454">
        <v>2904</v>
      </c>
      <c r="E19454" t="s">
        <v>36</v>
      </c>
      <c r="F19454" s="4">
        <v>675000</v>
      </c>
      <c r="G19454" t="s">
        <v>5</v>
      </c>
      <c r="H19454">
        <v>4</v>
      </c>
      <c r="I19454" s="4">
        <f>IF(E19454="Rhode Island", Table1[[#This Row],[price]]*$L$3, IF(E19454="Massachusetts", Table1[[#This Row],[price]]*$L$2, 1))</f>
        <v>675000</v>
      </c>
    </row>
    <row r="19455" spans="1:9" x14ac:dyDescent="0.25">
      <c r="A19455" s="2">
        <v>42706</v>
      </c>
      <c r="B19455" s="1">
        <f t="shared" si="606"/>
        <v>2016</v>
      </c>
      <c r="C19455" s="1">
        <f t="shared" si="607"/>
        <v>4</v>
      </c>
      <c r="D19455">
        <v>2605</v>
      </c>
      <c r="E19455" t="s">
        <v>37</v>
      </c>
      <c r="F19455" s="4">
        <v>715000</v>
      </c>
      <c r="G19455" t="s">
        <v>5</v>
      </c>
      <c r="H19455">
        <v>5</v>
      </c>
      <c r="I19455" s="4">
        <f>IF(E19455="Rhode Island", Table1[[#This Row],[price]]*$L$3, IF(E19455="Massachusetts", Table1[[#This Row],[price]]*$L$2, 1))</f>
        <v>715000</v>
      </c>
    </row>
    <row r="19456" spans="1:9" x14ac:dyDescent="0.25">
      <c r="A19456" s="2">
        <v>42706</v>
      </c>
      <c r="B19456" s="1">
        <f t="shared" si="606"/>
        <v>2016</v>
      </c>
      <c r="C19456" s="1">
        <f t="shared" si="607"/>
        <v>4</v>
      </c>
      <c r="D19456">
        <v>2914</v>
      </c>
      <c r="E19456" t="s">
        <v>36</v>
      </c>
      <c r="F19456" s="4">
        <v>718000</v>
      </c>
      <c r="G19456" t="s">
        <v>5</v>
      </c>
      <c r="H19456">
        <v>5</v>
      </c>
      <c r="I19456" s="4">
        <f>IF(E19456="Rhode Island", Table1[[#This Row],[price]]*$L$3, IF(E19456="Massachusetts", Table1[[#This Row],[price]]*$L$2, 1))</f>
        <v>718000</v>
      </c>
    </row>
    <row r="19457" spans="1:9" x14ac:dyDescent="0.25">
      <c r="A19457" s="2">
        <v>42706</v>
      </c>
      <c r="B19457" s="1">
        <f t="shared" si="606"/>
        <v>2016</v>
      </c>
      <c r="C19457" s="1">
        <f t="shared" si="607"/>
        <v>4</v>
      </c>
      <c r="D19457">
        <v>2602</v>
      </c>
      <c r="E19457" t="s">
        <v>37</v>
      </c>
      <c r="F19457" s="4">
        <v>850000</v>
      </c>
      <c r="G19457" t="s">
        <v>5</v>
      </c>
      <c r="H19457">
        <v>4</v>
      </c>
      <c r="I19457" s="4">
        <f>IF(E19457="Rhode Island", Table1[[#This Row],[price]]*$L$3, IF(E19457="Massachusetts", Table1[[#This Row],[price]]*$L$2, 1))</f>
        <v>850000</v>
      </c>
    </row>
    <row r="19458" spans="1:9" x14ac:dyDescent="0.25">
      <c r="A19458" s="2">
        <v>42706</v>
      </c>
      <c r="B19458" s="1">
        <f t="shared" ref="B19458:B19521" si="608">YEAR(A19458)</f>
        <v>2016</v>
      </c>
      <c r="C19458" s="1">
        <f t="shared" ref="C19458:C19521" si="609">ROUNDUP(MONTH(A19458)/3,0)</f>
        <v>4</v>
      </c>
      <c r="D19458">
        <v>2617</v>
      </c>
      <c r="E19458" t="s">
        <v>37</v>
      </c>
      <c r="F19458" s="4">
        <v>870000</v>
      </c>
      <c r="G19458" t="s">
        <v>5</v>
      </c>
      <c r="H19458">
        <v>4</v>
      </c>
      <c r="I19458" s="4">
        <f>IF(E19458="Rhode Island", Table1[[#This Row],[price]]*$L$3, IF(E19458="Massachusetts", Table1[[#This Row],[price]]*$L$2, 1))</f>
        <v>870000</v>
      </c>
    </row>
    <row r="19459" spans="1:9" x14ac:dyDescent="0.25">
      <c r="A19459" s="2">
        <v>42706</v>
      </c>
      <c r="B19459" s="1">
        <f t="shared" si="608"/>
        <v>2016</v>
      </c>
      <c r="C19459" s="1">
        <f t="shared" si="609"/>
        <v>4</v>
      </c>
      <c r="D19459">
        <v>2602</v>
      </c>
      <c r="E19459" t="s">
        <v>37</v>
      </c>
      <c r="F19459" s="4">
        <v>945000</v>
      </c>
      <c r="G19459" t="s">
        <v>5</v>
      </c>
      <c r="H19459">
        <v>4</v>
      </c>
      <c r="I19459" s="4">
        <f>IF(E19459="Rhode Island", Table1[[#This Row],[price]]*$L$3, IF(E19459="Massachusetts", Table1[[#This Row],[price]]*$L$2, 1))</f>
        <v>945000</v>
      </c>
    </row>
    <row r="19460" spans="1:9" x14ac:dyDescent="0.25">
      <c r="A19460" s="2">
        <v>42706</v>
      </c>
      <c r="B19460" s="1">
        <f t="shared" si="608"/>
        <v>2016</v>
      </c>
      <c r="C19460" s="1">
        <f t="shared" si="609"/>
        <v>4</v>
      </c>
      <c r="D19460">
        <v>2611</v>
      </c>
      <c r="E19460" t="s">
        <v>37</v>
      </c>
      <c r="F19460" s="4">
        <v>1393000</v>
      </c>
      <c r="G19460" t="s">
        <v>5</v>
      </c>
      <c r="H19460">
        <v>5</v>
      </c>
      <c r="I19460" s="4">
        <f>IF(E19460="Rhode Island", Table1[[#This Row],[price]]*$L$3, IF(E19460="Massachusetts", Table1[[#This Row],[price]]*$L$2, 1))</f>
        <v>1393000</v>
      </c>
    </row>
    <row r="19461" spans="1:9" x14ac:dyDescent="0.25">
      <c r="A19461" s="2">
        <v>42706</v>
      </c>
      <c r="B19461" s="1">
        <f t="shared" si="608"/>
        <v>2016</v>
      </c>
      <c r="C19461" s="1">
        <f t="shared" si="609"/>
        <v>4</v>
      </c>
      <c r="D19461">
        <v>2612</v>
      </c>
      <c r="E19461" t="s">
        <v>37</v>
      </c>
      <c r="F19461" s="4">
        <v>442000</v>
      </c>
      <c r="G19461" t="s">
        <v>6</v>
      </c>
      <c r="H19461">
        <v>1</v>
      </c>
      <c r="I19461" s="4">
        <f>IF(E19461="Rhode Island", Table1[[#This Row],[price]]*$L$3, IF(E19461="Massachusetts", Table1[[#This Row],[price]]*$L$2, 1))</f>
        <v>442000</v>
      </c>
    </row>
    <row r="19462" spans="1:9" x14ac:dyDescent="0.25">
      <c r="A19462" s="2">
        <v>42706</v>
      </c>
      <c r="B19462" s="1">
        <f t="shared" si="608"/>
        <v>2016</v>
      </c>
      <c r="C19462" s="1">
        <f t="shared" si="609"/>
        <v>4</v>
      </c>
      <c r="D19462">
        <v>2602</v>
      </c>
      <c r="E19462" t="s">
        <v>37</v>
      </c>
      <c r="F19462" s="4">
        <v>462500</v>
      </c>
      <c r="G19462" t="s">
        <v>6</v>
      </c>
      <c r="H19462">
        <v>2</v>
      </c>
      <c r="I19462" s="4">
        <f>IF(E19462="Rhode Island", Table1[[#This Row],[price]]*$L$3, IF(E19462="Massachusetts", Table1[[#This Row],[price]]*$L$2, 1))</f>
        <v>462500</v>
      </c>
    </row>
    <row r="19463" spans="1:9" x14ac:dyDescent="0.25">
      <c r="A19463" s="2">
        <v>42707</v>
      </c>
      <c r="B19463" s="1">
        <f t="shared" si="608"/>
        <v>2016</v>
      </c>
      <c r="C19463" s="1">
        <f t="shared" si="609"/>
        <v>4</v>
      </c>
      <c r="D19463">
        <v>2905</v>
      </c>
      <c r="E19463" t="s">
        <v>36</v>
      </c>
      <c r="F19463" s="4">
        <v>437000</v>
      </c>
      <c r="G19463" t="s">
        <v>5</v>
      </c>
      <c r="H19463">
        <v>2</v>
      </c>
      <c r="I19463" s="4">
        <f>IF(E19463="Rhode Island", Table1[[#This Row],[price]]*$L$3, IF(E19463="Massachusetts", Table1[[#This Row],[price]]*$L$2, 1))</f>
        <v>437000</v>
      </c>
    </row>
    <row r="19464" spans="1:9" x14ac:dyDescent="0.25">
      <c r="A19464" s="2">
        <v>42707</v>
      </c>
      <c r="B19464" s="1">
        <f t="shared" si="608"/>
        <v>2016</v>
      </c>
      <c r="C19464" s="1">
        <f t="shared" si="609"/>
        <v>4</v>
      </c>
      <c r="D19464">
        <v>2615</v>
      </c>
      <c r="E19464" t="s">
        <v>37</v>
      </c>
      <c r="F19464" s="4">
        <v>455000</v>
      </c>
      <c r="G19464" t="s">
        <v>5</v>
      </c>
      <c r="H19464">
        <v>3</v>
      </c>
      <c r="I19464" s="4">
        <f>IF(E19464="Rhode Island", Table1[[#This Row],[price]]*$L$3, IF(E19464="Massachusetts", Table1[[#This Row],[price]]*$L$2, 1))</f>
        <v>455000</v>
      </c>
    </row>
    <row r="19465" spans="1:9" x14ac:dyDescent="0.25">
      <c r="A19465" s="2">
        <v>42707</v>
      </c>
      <c r="B19465" s="1">
        <f t="shared" si="608"/>
        <v>2016</v>
      </c>
      <c r="C19465" s="1">
        <f t="shared" si="609"/>
        <v>4</v>
      </c>
      <c r="D19465">
        <v>2614</v>
      </c>
      <c r="E19465" t="s">
        <v>37</v>
      </c>
      <c r="F19465" s="4">
        <v>470000</v>
      </c>
      <c r="G19465" t="s">
        <v>5</v>
      </c>
      <c r="H19465">
        <v>3</v>
      </c>
      <c r="I19465" s="4">
        <f>IF(E19465="Rhode Island", Table1[[#This Row],[price]]*$L$3, IF(E19465="Massachusetts", Table1[[#This Row],[price]]*$L$2, 1))</f>
        <v>470000</v>
      </c>
    </row>
    <row r="19466" spans="1:9" x14ac:dyDescent="0.25">
      <c r="A19466" s="2">
        <v>42707</v>
      </c>
      <c r="B19466" s="1">
        <f t="shared" si="608"/>
        <v>2016</v>
      </c>
      <c r="C19466" s="1">
        <f t="shared" si="609"/>
        <v>4</v>
      </c>
      <c r="D19466">
        <v>2903</v>
      </c>
      <c r="E19466" t="s">
        <v>36</v>
      </c>
      <c r="F19466" s="4">
        <v>490000</v>
      </c>
      <c r="G19466" t="s">
        <v>5</v>
      </c>
      <c r="H19466">
        <v>3</v>
      </c>
      <c r="I19466" s="4">
        <f>IF(E19466="Rhode Island", Table1[[#This Row],[price]]*$L$3, IF(E19466="Massachusetts", Table1[[#This Row],[price]]*$L$2, 1))</f>
        <v>490000</v>
      </c>
    </row>
    <row r="19467" spans="1:9" x14ac:dyDescent="0.25">
      <c r="A19467" s="2">
        <v>42707</v>
      </c>
      <c r="B19467" s="1">
        <f t="shared" si="608"/>
        <v>2016</v>
      </c>
      <c r="C19467" s="1">
        <f t="shared" si="609"/>
        <v>4</v>
      </c>
      <c r="D19467">
        <v>2615</v>
      </c>
      <c r="E19467" t="s">
        <v>37</v>
      </c>
      <c r="F19467" s="4">
        <v>505000</v>
      </c>
      <c r="G19467" t="s">
        <v>5</v>
      </c>
      <c r="H19467">
        <v>3</v>
      </c>
      <c r="I19467" s="4">
        <f>IF(E19467="Rhode Island", Table1[[#This Row],[price]]*$L$3, IF(E19467="Massachusetts", Table1[[#This Row],[price]]*$L$2, 1))</f>
        <v>505000</v>
      </c>
    </row>
    <row r="19468" spans="1:9" x14ac:dyDescent="0.25">
      <c r="A19468" s="2">
        <v>42707</v>
      </c>
      <c r="B19468" s="1">
        <f t="shared" si="608"/>
        <v>2016</v>
      </c>
      <c r="C19468" s="1">
        <f t="shared" si="609"/>
        <v>4</v>
      </c>
      <c r="D19468">
        <v>2615</v>
      </c>
      <c r="E19468" t="s">
        <v>37</v>
      </c>
      <c r="F19468" s="4">
        <v>530000</v>
      </c>
      <c r="G19468" t="s">
        <v>5</v>
      </c>
      <c r="H19468">
        <v>4</v>
      </c>
      <c r="I19468" s="4">
        <f>IF(E19468="Rhode Island", Table1[[#This Row],[price]]*$L$3, IF(E19468="Massachusetts", Table1[[#This Row],[price]]*$L$2, 1))</f>
        <v>530000</v>
      </c>
    </row>
    <row r="19469" spans="1:9" x14ac:dyDescent="0.25">
      <c r="A19469" s="2">
        <v>42707</v>
      </c>
      <c r="B19469" s="1">
        <f t="shared" si="608"/>
        <v>2016</v>
      </c>
      <c r="C19469" s="1">
        <f t="shared" si="609"/>
        <v>4</v>
      </c>
      <c r="D19469">
        <v>2615</v>
      </c>
      <c r="E19469" t="s">
        <v>37</v>
      </c>
      <c r="F19469" s="4">
        <v>545000</v>
      </c>
      <c r="G19469" t="s">
        <v>5</v>
      </c>
      <c r="H19469">
        <v>3</v>
      </c>
      <c r="I19469" s="4">
        <f>IF(E19469="Rhode Island", Table1[[#This Row],[price]]*$L$3, IF(E19469="Massachusetts", Table1[[#This Row],[price]]*$L$2, 1))</f>
        <v>545000</v>
      </c>
    </row>
    <row r="19470" spans="1:9" x14ac:dyDescent="0.25">
      <c r="A19470" s="2">
        <v>42707</v>
      </c>
      <c r="B19470" s="1">
        <f t="shared" si="608"/>
        <v>2016</v>
      </c>
      <c r="C19470" s="1">
        <f t="shared" si="609"/>
        <v>4</v>
      </c>
      <c r="D19470">
        <v>2913</v>
      </c>
      <c r="E19470" t="s">
        <v>36</v>
      </c>
      <c r="F19470" s="4">
        <v>565000</v>
      </c>
      <c r="G19470" t="s">
        <v>5</v>
      </c>
      <c r="H19470">
        <v>3</v>
      </c>
      <c r="I19470" s="4">
        <f>IF(E19470="Rhode Island", Table1[[#This Row],[price]]*$L$3, IF(E19470="Massachusetts", Table1[[#This Row],[price]]*$L$2, 1))</f>
        <v>565000</v>
      </c>
    </row>
    <row r="19471" spans="1:9" x14ac:dyDescent="0.25">
      <c r="A19471" s="2">
        <v>42707</v>
      </c>
      <c r="B19471" s="1">
        <f t="shared" si="608"/>
        <v>2016</v>
      </c>
      <c r="C19471" s="1">
        <f t="shared" si="609"/>
        <v>4</v>
      </c>
      <c r="D19471">
        <v>2914</v>
      </c>
      <c r="E19471" t="s">
        <v>36</v>
      </c>
      <c r="F19471" s="4">
        <v>650000</v>
      </c>
      <c r="G19471" t="s">
        <v>5</v>
      </c>
      <c r="H19471">
        <v>4</v>
      </c>
      <c r="I19471" s="4">
        <f>IF(E19471="Rhode Island", Table1[[#This Row],[price]]*$L$3, IF(E19471="Massachusetts", Table1[[#This Row],[price]]*$L$2, 1))</f>
        <v>650000</v>
      </c>
    </row>
    <row r="19472" spans="1:9" x14ac:dyDescent="0.25">
      <c r="A19472" s="2">
        <v>42707</v>
      </c>
      <c r="B19472" s="1">
        <f t="shared" si="608"/>
        <v>2016</v>
      </c>
      <c r="C19472" s="1">
        <f t="shared" si="609"/>
        <v>4</v>
      </c>
      <c r="D19472">
        <v>2913</v>
      </c>
      <c r="E19472" t="s">
        <v>36</v>
      </c>
      <c r="F19472" s="4">
        <v>667000</v>
      </c>
      <c r="G19472" t="s">
        <v>5</v>
      </c>
      <c r="H19472">
        <v>3</v>
      </c>
      <c r="I19472" s="4">
        <f>IF(E19472="Rhode Island", Table1[[#This Row],[price]]*$L$3, IF(E19472="Massachusetts", Table1[[#This Row],[price]]*$L$2, 1))</f>
        <v>667000</v>
      </c>
    </row>
    <row r="19473" spans="1:9" x14ac:dyDescent="0.25">
      <c r="A19473" s="2">
        <v>42707</v>
      </c>
      <c r="B19473" s="1">
        <f t="shared" si="608"/>
        <v>2016</v>
      </c>
      <c r="C19473" s="1">
        <f t="shared" si="609"/>
        <v>4</v>
      </c>
      <c r="D19473">
        <v>2607</v>
      </c>
      <c r="E19473" t="s">
        <v>37</v>
      </c>
      <c r="F19473" s="4">
        <v>670000</v>
      </c>
      <c r="G19473" t="s">
        <v>5</v>
      </c>
      <c r="H19473">
        <v>3</v>
      </c>
      <c r="I19473" s="4">
        <f>IF(E19473="Rhode Island", Table1[[#This Row],[price]]*$L$3, IF(E19473="Massachusetts", Table1[[#This Row],[price]]*$L$2, 1))</f>
        <v>670000</v>
      </c>
    </row>
    <row r="19474" spans="1:9" x14ac:dyDescent="0.25">
      <c r="A19474" s="2">
        <v>42707</v>
      </c>
      <c r="B19474" s="1">
        <f t="shared" si="608"/>
        <v>2016</v>
      </c>
      <c r="C19474" s="1">
        <f t="shared" si="609"/>
        <v>4</v>
      </c>
      <c r="D19474">
        <v>2614</v>
      </c>
      <c r="E19474" t="s">
        <v>37</v>
      </c>
      <c r="F19474" s="4">
        <v>693000</v>
      </c>
      <c r="G19474" t="s">
        <v>5</v>
      </c>
      <c r="H19474">
        <v>4</v>
      </c>
      <c r="I19474" s="4">
        <f>IF(E19474="Rhode Island", Table1[[#This Row],[price]]*$L$3, IF(E19474="Massachusetts", Table1[[#This Row],[price]]*$L$2, 1))</f>
        <v>693000</v>
      </c>
    </row>
    <row r="19475" spans="1:9" x14ac:dyDescent="0.25">
      <c r="A19475" s="2">
        <v>42707</v>
      </c>
      <c r="B19475" s="1">
        <f t="shared" si="608"/>
        <v>2016</v>
      </c>
      <c r="C19475" s="1">
        <f t="shared" si="609"/>
        <v>4</v>
      </c>
      <c r="D19475">
        <v>2607</v>
      </c>
      <c r="E19475" t="s">
        <v>37</v>
      </c>
      <c r="F19475" s="4">
        <v>710000</v>
      </c>
      <c r="G19475" t="s">
        <v>5</v>
      </c>
      <c r="H19475">
        <v>3</v>
      </c>
      <c r="I19475" s="4">
        <f>IF(E19475="Rhode Island", Table1[[#This Row],[price]]*$L$3, IF(E19475="Massachusetts", Table1[[#This Row],[price]]*$L$2, 1))</f>
        <v>710000</v>
      </c>
    </row>
    <row r="19476" spans="1:9" x14ac:dyDescent="0.25">
      <c r="A19476" s="2">
        <v>42707</v>
      </c>
      <c r="B19476" s="1">
        <f t="shared" si="608"/>
        <v>2016</v>
      </c>
      <c r="C19476" s="1">
        <f t="shared" si="609"/>
        <v>4</v>
      </c>
      <c r="D19476">
        <v>2914</v>
      </c>
      <c r="E19476" t="s">
        <v>36</v>
      </c>
      <c r="F19476" s="4">
        <v>730000</v>
      </c>
      <c r="G19476" t="s">
        <v>5</v>
      </c>
      <c r="H19476">
        <v>4</v>
      </c>
      <c r="I19476" s="4">
        <f>IF(E19476="Rhode Island", Table1[[#This Row],[price]]*$L$3, IF(E19476="Massachusetts", Table1[[#This Row],[price]]*$L$2, 1))</f>
        <v>730000</v>
      </c>
    </row>
    <row r="19477" spans="1:9" x14ac:dyDescent="0.25">
      <c r="A19477" s="2">
        <v>42707</v>
      </c>
      <c r="B19477" s="1">
        <f t="shared" si="608"/>
        <v>2016</v>
      </c>
      <c r="C19477" s="1">
        <f t="shared" si="609"/>
        <v>4</v>
      </c>
      <c r="D19477">
        <v>2602</v>
      </c>
      <c r="E19477" t="s">
        <v>37</v>
      </c>
      <c r="F19477" s="4">
        <v>736000</v>
      </c>
      <c r="G19477" t="s">
        <v>5</v>
      </c>
      <c r="H19477">
        <v>3</v>
      </c>
      <c r="I19477" s="4">
        <f>IF(E19477="Rhode Island", Table1[[#This Row],[price]]*$L$3, IF(E19477="Massachusetts", Table1[[#This Row],[price]]*$L$2, 1))</f>
        <v>736000</v>
      </c>
    </row>
    <row r="19478" spans="1:9" x14ac:dyDescent="0.25">
      <c r="A19478" s="2">
        <v>42707</v>
      </c>
      <c r="B19478" s="1">
        <f t="shared" si="608"/>
        <v>2016</v>
      </c>
      <c r="C19478" s="1">
        <f t="shared" si="609"/>
        <v>4</v>
      </c>
      <c r="D19478">
        <v>2913</v>
      </c>
      <c r="E19478" t="s">
        <v>36</v>
      </c>
      <c r="F19478" s="4">
        <v>743000</v>
      </c>
      <c r="G19478" t="s">
        <v>5</v>
      </c>
      <c r="H19478">
        <v>4</v>
      </c>
      <c r="I19478" s="4">
        <f>IF(E19478="Rhode Island", Table1[[#This Row],[price]]*$L$3, IF(E19478="Massachusetts", Table1[[#This Row],[price]]*$L$2, 1))</f>
        <v>743000</v>
      </c>
    </row>
    <row r="19479" spans="1:9" x14ac:dyDescent="0.25">
      <c r="A19479" s="2">
        <v>42707</v>
      </c>
      <c r="B19479" s="1">
        <f t="shared" si="608"/>
        <v>2016</v>
      </c>
      <c r="C19479" s="1">
        <f t="shared" si="609"/>
        <v>4</v>
      </c>
      <c r="D19479">
        <v>2602</v>
      </c>
      <c r="E19479" t="s">
        <v>37</v>
      </c>
      <c r="F19479" s="4">
        <v>750000</v>
      </c>
      <c r="G19479" t="s">
        <v>5</v>
      </c>
      <c r="H19479">
        <v>3</v>
      </c>
      <c r="I19479" s="4">
        <f>IF(E19479="Rhode Island", Table1[[#This Row],[price]]*$L$3, IF(E19479="Massachusetts", Table1[[#This Row],[price]]*$L$2, 1))</f>
        <v>750000</v>
      </c>
    </row>
    <row r="19480" spans="1:9" x14ac:dyDescent="0.25">
      <c r="A19480" s="2">
        <v>42707</v>
      </c>
      <c r="B19480" s="1">
        <f t="shared" si="608"/>
        <v>2016</v>
      </c>
      <c r="C19480" s="1">
        <f t="shared" si="609"/>
        <v>4</v>
      </c>
      <c r="D19480">
        <v>2914</v>
      </c>
      <c r="E19480" t="s">
        <v>36</v>
      </c>
      <c r="F19480" s="4">
        <v>875000</v>
      </c>
      <c r="G19480" t="s">
        <v>5</v>
      </c>
      <c r="H19480">
        <v>4</v>
      </c>
      <c r="I19480" s="4">
        <f>IF(E19480="Rhode Island", Table1[[#This Row],[price]]*$L$3, IF(E19480="Massachusetts", Table1[[#This Row],[price]]*$L$2, 1))</f>
        <v>875000</v>
      </c>
    </row>
    <row r="19481" spans="1:9" x14ac:dyDescent="0.25">
      <c r="A19481" s="2">
        <v>42707</v>
      </c>
      <c r="B19481" s="1">
        <f t="shared" si="608"/>
        <v>2016</v>
      </c>
      <c r="C19481" s="1">
        <f t="shared" si="609"/>
        <v>4</v>
      </c>
      <c r="D19481">
        <v>2913</v>
      </c>
      <c r="E19481" t="s">
        <v>36</v>
      </c>
      <c r="F19481" s="4">
        <v>900000</v>
      </c>
      <c r="G19481" t="s">
        <v>5</v>
      </c>
      <c r="H19481">
        <v>5</v>
      </c>
      <c r="I19481" s="4">
        <f>IF(E19481="Rhode Island", Table1[[#This Row],[price]]*$L$3, IF(E19481="Massachusetts", Table1[[#This Row],[price]]*$L$2, 1))</f>
        <v>900000</v>
      </c>
    </row>
    <row r="19482" spans="1:9" x14ac:dyDescent="0.25">
      <c r="A19482" s="2">
        <v>42707</v>
      </c>
      <c r="B19482" s="1">
        <f t="shared" si="608"/>
        <v>2016</v>
      </c>
      <c r="C19482" s="1">
        <f t="shared" si="609"/>
        <v>4</v>
      </c>
      <c r="D19482">
        <v>2603</v>
      </c>
      <c r="E19482" t="s">
        <v>37</v>
      </c>
      <c r="F19482" s="4">
        <v>940000</v>
      </c>
      <c r="G19482" t="s">
        <v>5</v>
      </c>
      <c r="H19482">
        <v>4</v>
      </c>
      <c r="I19482" s="4">
        <f>IF(E19482="Rhode Island", Table1[[#This Row],[price]]*$L$3, IF(E19482="Massachusetts", Table1[[#This Row],[price]]*$L$2, 1))</f>
        <v>940000</v>
      </c>
    </row>
    <row r="19483" spans="1:9" x14ac:dyDescent="0.25">
      <c r="A19483" s="2">
        <v>42707</v>
      </c>
      <c r="B19483" s="1">
        <f t="shared" si="608"/>
        <v>2016</v>
      </c>
      <c r="C19483" s="1">
        <f t="shared" si="609"/>
        <v>4</v>
      </c>
      <c r="D19483">
        <v>2606</v>
      </c>
      <c r="E19483" t="s">
        <v>37</v>
      </c>
      <c r="F19483" s="4">
        <v>1070000</v>
      </c>
      <c r="G19483" t="s">
        <v>5</v>
      </c>
      <c r="H19483">
        <v>4</v>
      </c>
      <c r="I19483" s="4">
        <f>IF(E19483="Rhode Island", Table1[[#This Row],[price]]*$L$3, IF(E19483="Massachusetts", Table1[[#This Row],[price]]*$L$2, 1))</f>
        <v>1070000</v>
      </c>
    </row>
    <row r="19484" spans="1:9" x14ac:dyDescent="0.25">
      <c r="A19484" s="2">
        <v>42707</v>
      </c>
      <c r="B19484" s="1">
        <f t="shared" si="608"/>
        <v>2016</v>
      </c>
      <c r="C19484" s="1">
        <f t="shared" si="609"/>
        <v>4</v>
      </c>
      <c r="D19484">
        <v>2602</v>
      </c>
      <c r="E19484" t="s">
        <v>37</v>
      </c>
      <c r="F19484" s="4">
        <v>1098000</v>
      </c>
      <c r="G19484" t="s">
        <v>5</v>
      </c>
      <c r="H19484">
        <v>3</v>
      </c>
      <c r="I19484" s="4">
        <f>IF(E19484="Rhode Island", Table1[[#This Row],[price]]*$L$3, IF(E19484="Massachusetts", Table1[[#This Row],[price]]*$L$2, 1))</f>
        <v>1098000</v>
      </c>
    </row>
    <row r="19485" spans="1:9" x14ac:dyDescent="0.25">
      <c r="A19485" s="2">
        <v>42707</v>
      </c>
      <c r="B19485" s="1">
        <f t="shared" si="608"/>
        <v>2016</v>
      </c>
      <c r="C19485" s="1">
        <f t="shared" si="609"/>
        <v>4</v>
      </c>
      <c r="D19485">
        <v>2602</v>
      </c>
      <c r="E19485" t="s">
        <v>37</v>
      </c>
      <c r="F19485" s="4">
        <v>1200000</v>
      </c>
      <c r="G19485" t="s">
        <v>5</v>
      </c>
      <c r="H19485">
        <v>5</v>
      </c>
      <c r="I19485" s="4">
        <f>IF(E19485="Rhode Island", Table1[[#This Row],[price]]*$L$3, IF(E19485="Massachusetts", Table1[[#This Row],[price]]*$L$2, 1))</f>
        <v>1200000</v>
      </c>
    </row>
    <row r="19486" spans="1:9" x14ac:dyDescent="0.25">
      <c r="A19486" s="2">
        <v>42707</v>
      </c>
      <c r="B19486" s="1">
        <f t="shared" si="608"/>
        <v>2016</v>
      </c>
      <c r="C19486" s="1">
        <f t="shared" si="609"/>
        <v>4</v>
      </c>
      <c r="D19486">
        <v>2607</v>
      </c>
      <c r="E19486" t="s">
        <v>37</v>
      </c>
      <c r="F19486" s="4">
        <v>1310000</v>
      </c>
      <c r="G19486" t="s">
        <v>5</v>
      </c>
      <c r="H19486">
        <v>5</v>
      </c>
      <c r="I19486" s="4">
        <f>IF(E19486="Rhode Island", Table1[[#This Row],[price]]*$L$3, IF(E19486="Massachusetts", Table1[[#This Row],[price]]*$L$2, 1))</f>
        <v>1310000</v>
      </c>
    </row>
    <row r="19487" spans="1:9" x14ac:dyDescent="0.25">
      <c r="A19487" s="2">
        <v>42707</v>
      </c>
      <c r="B19487" s="1">
        <f t="shared" si="608"/>
        <v>2016</v>
      </c>
      <c r="C19487" s="1">
        <f t="shared" si="609"/>
        <v>4</v>
      </c>
      <c r="D19487">
        <v>2603</v>
      </c>
      <c r="E19487" t="s">
        <v>37</v>
      </c>
      <c r="F19487" s="4">
        <v>1370000</v>
      </c>
      <c r="G19487" t="s">
        <v>5</v>
      </c>
      <c r="H19487">
        <v>3</v>
      </c>
      <c r="I19487" s="4">
        <f>IF(E19487="Rhode Island", Table1[[#This Row],[price]]*$L$3, IF(E19487="Massachusetts", Table1[[#This Row],[price]]*$L$2, 1))</f>
        <v>1370000</v>
      </c>
    </row>
    <row r="19488" spans="1:9" x14ac:dyDescent="0.25">
      <c r="A19488" s="2">
        <v>42707</v>
      </c>
      <c r="B19488" s="1">
        <f t="shared" si="608"/>
        <v>2016</v>
      </c>
      <c r="C19488" s="1">
        <f t="shared" si="609"/>
        <v>4</v>
      </c>
      <c r="D19488">
        <v>2914</v>
      </c>
      <c r="E19488" t="s">
        <v>36</v>
      </c>
      <c r="F19488" s="4">
        <v>310000</v>
      </c>
      <c r="G19488" t="s">
        <v>6</v>
      </c>
      <c r="H19488">
        <v>2</v>
      </c>
      <c r="I19488" s="4">
        <f>IF(E19488="Rhode Island", Table1[[#This Row],[price]]*$L$3, IF(E19488="Massachusetts", Table1[[#This Row],[price]]*$L$2, 1))</f>
        <v>310000</v>
      </c>
    </row>
    <row r="19489" spans="1:9" x14ac:dyDescent="0.25">
      <c r="A19489" s="2">
        <v>42707</v>
      </c>
      <c r="B19489" s="1">
        <f t="shared" si="608"/>
        <v>2016</v>
      </c>
      <c r="C19489" s="1">
        <f t="shared" si="609"/>
        <v>4</v>
      </c>
      <c r="D19489">
        <v>2603</v>
      </c>
      <c r="E19489" t="s">
        <v>37</v>
      </c>
      <c r="F19489" s="4">
        <v>525000</v>
      </c>
      <c r="G19489" t="s">
        <v>6</v>
      </c>
      <c r="H19489">
        <v>2</v>
      </c>
      <c r="I19489" s="4">
        <f>IF(E19489="Rhode Island", Table1[[#This Row],[price]]*$L$3, IF(E19489="Massachusetts", Table1[[#This Row],[price]]*$L$2, 1))</f>
        <v>525000</v>
      </c>
    </row>
    <row r="19490" spans="1:9" x14ac:dyDescent="0.25">
      <c r="A19490" s="2">
        <v>42708</v>
      </c>
      <c r="B19490" s="1">
        <f t="shared" si="608"/>
        <v>2016</v>
      </c>
      <c r="C19490" s="1">
        <f t="shared" si="609"/>
        <v>4</v>
      </c>
      <c r="D19490">
        <v>2607</v>
      </c>
      <c r="E19490" t="s">
        <v>37</v>
      </c>
      <c r="F19490" s="4">
        <v>752500</v>
      </c>
      <c r="G19490" t="s">
        <v>5</v>
      </c>
      <c r="H19490">
        <v>3</v>
      </c>
      <c r="I19490" s="4">
        <f>IF(E19490="Rhode Island", Table1[[#This Row],[price]]*$L$3, IF(E19490="Massachusetts", Table1[[#This Row],[price]]*$L$2, 1))</f>
        <v>752500</v>
      </c>
    </row>
    <row r="19491" spans="1:9" x14ac:dyDescent="0.25">
      <c r="A19491" s="2">
        <v>42709</v>
      </c>
      <c r="B19491" s="1">
        <f t="shared" si="608"/>
        <v>2016</v>
      </c>
      <c r="C19491" s="1">
        <f t="shared" si="609"/>
        <v>4</v>
      </c>
      <c r="D19491">
        <v>2615</v>
      </c>
      <c r="E19491" t="s">
        <v>37</v>
      </c>
      <c r="F19491" s="4">
        <v>358500</v>
      </c>
      <c r="G19491" t="s">
        <v>5</v>
      </c>
      <c r="H19491">
        <v>2</v>
      </c>
      <c r="I19491" s="4">
        <f>IF(E19491="Rhode Island", Table1[[#This Row],[price]]*$L$3, IF(E19491="Massachusetts", Table1[[#This Row],[price]]*$L$2, 1))</f>
        <v>358500</v>
      </c>
    </row>
    <row r="19492" spans="1:9" x14ac:dyDescent="0.25">
      <c r="A19492" s="2">
        <v>42709</v>
      </c>
      <c r="B19492" s="1">
        <f t="shared" si="608"/>
        <v>2016</v>
      </c>
      <c r="C19492" s="1">
        <f t="shared" si="609"/>
        <v>4</v>
      </c>
      <c r="D19492">
        <v>2914</v>
      </c>
      <c r="E19492" t="s">
        <v>36</v>
      </c>
      <c r="F19492" s="4">
        <v>403000</v>
      </c>
      <c r="G19492" t="s">
        <v>5</v>
      </c>
      <c r="H19492">
        <v>3</v>
      </c>
      <c r="I19492" s="4">
        <f>IF(E19492="Rhode Island", Table1[[#This Row],[price]]*$L$3, IF(E19492="Massachusetts", Table1[[#This Row],[price]]*$L$2, 1))</f>
        <v>403000</v>
      </c>
    </row>
    <row r="19493" spans="1:9" x14ac:dyDescent="0.25">
      <c r="A19493" s="2">
        <v>42709</v>
      </c>
      <c r="B19493" s="1">
        <f t="shared" si="608"/>
        <v>2016</v>
      </c>
      <c r="C19493" s="1">
        <f t="shared" si="609"/>
        <v>4</v>
      </c>
      <c r="D19493">
        <v>2904</v>
      </c>
      <c r="E19493" t="s">
        <v>36</v>
      </c>
      <c r="F19493" s="4">
        <v>557000</v>
      </c>
      <c r="G19493" t="s">
        <v>5</v>
      </c>
      <c r="H19493">
        <v>3</v>
      </c>
      <c r="I19493" s="4">
        <f>IF(E19493="Rhode Island", Table1[[#This Row],[price]]*$L$3, IF(E19493="Massachusetts", Table1[[#This Row],[price]]*$L$2, 1))</f>
        <v>557000</v>
      </c>
    </row>
    <row r="19494" spans="1:9" x14ac:dyDescent="0.25">
      <c r="A19494" s="2">
        <v>42709</v>
      </c>
      <c r="B19494" s="1">
        <f t="shared" si="608"/>
        <v>2016</v>
      </c>
      <c r="C19494" s="1">
        <f t="shared" si="609"/>
        <v>4</v>
      </c>
      <c r="D19494">
        <v>2903</v>
      </c>
      <c r="E19494" t="s">
        <v>36</v>
      </c>
      <c r="F19494" s="4">
        <v>565000</v>
      </c>
      <c r="G19494" t="s">
        <v>5</v>
      </c>
      <c r="H19494">
        <v>4</v>
      </c>
      <c r="I19494" s="4">
        <f>IF(E19494="Rhode Island", Table1[[#This Row],[price]]*$L$3, IF(E19494="Massachusetts", Table1[[#This Row],[price]]*$L$2, 1))</f>
        <v>565000</v>
      </c>
    </row>
    <row r="19495" spans="1:9" x14ac:dyDescent="0.25">
      <c r="A19495" s="2">
        <v>42709</v>
      </c>
      <c r="B19495" s="1">
        <f t="shared" si="608"/>
        <v>2016</v>
      </c>
      <c r="C19495" s="1">
        <f t="shared" si="609"/>
        <v>4</v>
      </c>
      <c r="D19495">
        <v>2606</v>
      </c>
      <c r="E19495" t="s">
        <v>37</v>
      </c>
      <c r="F19495" s="4">
        <v>635000</v>
      </c>
      <c r="G19495" t="s">
        <v>5</v>
      </c>
      <c r="H19495">
        <v>4</v>
      </c>
      <c r="I19495" s="4">
        <f>IF(E19495="Rhode Island", Table1[[#This Row],[price]]*$L$3, IF(E19495="Massachusetts", Table1[[#This Row],[price]]*$L$2, 1))</f>
        <v>635000</v>
      </c>
    </row>
    <row r="19496" spans="1:9" x14ac:dyDescent="0.25">
      <c r="A19496" s="2">
        <v>42709</v>
      </c>
      <c r="B19496" s="1">
        <f t="shared" si="608"/>
        <v>2016</v>
      </c>
      <c r="C19496" s="1">
        <f t="shared" si="609"/>
        <v>4</v>
      </c>
      <c r="D19496">
        <v>2913</v>
      </c>
      <c r="E19496" t="s">
        <v>36</v>
      </c>
      <c r="F19496" s="4">
        <v>880000</v>
      </c>
      <c r="G19496" t="s">
        <v>5</v>
      </c>
      <c r="H19496">
        <v>5</v>
      </c>
      <c r="I19496" s="4">
        <f>IF(E19496="Rhode Island", Table1[[#This Row],[price]]*$L$3, IF(E19496="Massachusetts", Table1[[#This Row],[price]]*$L$2, 1))</f>
        <v>880000</v>
      </c>
    </row>
    <row r="19497" spans="1:9" x14ac:dyDescent="0.25">
      <c r="A19497" s="2">
        <v>42709</v>
      </c>
      <c r="B19497" s="1">
        <f t="shared" si="608"/>
        <v>2016</v>
      </c>
      <c r="C19497" s="1">
        <f t="shared" si="609"/>
        <v>4</v>
      </c>
      <c r="D19497">
        <v>2602</v>
      </c>
      <c r="E19497" t="s">
        <v>37</v>
      </c>
      <c r="F19497" s="4">
        <v>1270000</v>
      </c>
      <c r="G19497" t="s">
        <v>5</v>
      </c>
      <c r="H19497">
        <v>3</v>
      </c>
      <c r="I19497" s="4">
        <f>IF(E19497="Rhode Island", Table1[[#This Row],[price]]*$L$3, IF(E19497="Massachusetts", Table1[[#This Row],[price]]*$L$2, 1))</f>
        <v>1270000</v>
      </c>
    </row>
    <row r="19498" spans="1:9" x14ac:dyDescent="0.25">
      <c r="A19498" s="2">
        <v>42709</v>
      </c>
      <c r="B19498" s="1">
        <f t="shared" si="608"/>
        <v>2016</v>
      </c>
      <c r="C19498" s="1">
        <f t="shared" si="609"/>
        <v>4</v>
      </c>
      <c r="D19498">
        <v>2913</v>
      </c>
      <c r="E19498" t="s">
        <v>36</v>
      </c>
      <c r="F19498" s="4">
        <v>265000</v>
      </c>
      <c r="G19498" t="s">
        <v>6</v>
      </c>
      <c r="H19498">
        <v>1</v>
      </c>
      <c r="I19498" s="4">
        <f>IF(E19498="Rhode Island", Table1[[#This Row],[price]]*$L$3, IF(E19498="Massachusetts", Table1[[#This Row],[price]]*$L$2, 1))</f>
        <v>265000</v>
      </c>
    </row>
    <row r="19499" spans="1:9" x14ac:dyDescent="0.25">
      <c r="A19499" s="2">
        <v>42709</v>
      </c>
      <c r="B19499" s="1">
        <f t="shared" si="608"/>
        <v>2016</v>
      </c>
      <c r="C19499" s="1">
        <f t="shared" si="609"/>
        <v>4</v>
      </c>
      <c r="D19499">
        <v>2602</v>
      </c>
      <c r="E19499" t="s">
        <v>37</v>
      </c>
      <c r="F19499" s="4">
        <v>297000</v>
      </c>
      <c r="G19499" t="s">
        <v>6</v>
      </c>
      <c r="H19499">
        <v>2</v>
      </c>
      <c r="I19499" s="4">
        <f>IF(E19499="Rhode Island", Table1[[#This Row],[price]]*$L$3, IF(E19499="Massachusetts", Table1[[#This Row],[price]]*$L$2, 1))</f>
        <v>297000</v>
      </c>
    </row>
    <row r="19500" spans="1:9" x14ac:dyDescent="0.25">
      <c r="A19500" s="2">
        <v>42710</v>
      </c>
      <c r="B19500" s="1">
        <f t="shared" si="608"/>
        <v>2016</v>
      </c>
      <c r="C19500" s="1">
        <f t="shared" si="609"/>
        <v>4</v>
      </c>
      <c r="D19500">
        <v>2615</v>
      </c>
      <c r="E19500" t="s">
        <v>37</v>
      </c>
      <c r="F19500" s="4">
        <v>305000</v>
      </c>
      <c r="G19500" t="s">
        <v>5</v>
      </c>
      <c r="H19500">
        <v>2</v>
      </c>
      <c r="I19500" s="4">
        <f>IF(E19500="Rhode Island", Table1[[#This Row],[price]]*$L$3, IF(E19500="Massachusetts", Table1[[#This Row],[price]]*$L$2, 1))</f>
        <v>305000</v>
      </c>
    </row>
    <row r="19501" spans="1:9" x14ac:dyDescent="0.25">
      <c r="A19501" s="2">
        <v>42710</v>
      </c>
      <c r="B19501" s="1">
        <f t="shared" si="608"/>
        <v>2016</v>
      </c>
      <c r="C19501" s="1">
        <f t="shared" si="609"/>
        <v>4</v>
      </c>
      <c r="D19501">
        <v>2903</v>
      </c>
      <c r="E19501" t="s">
        <v>36</v>
      </c>
      <c r="F19501" s="4">
        <v>451000</v>
      </c>
      <c r="G19501" t="s">
        <v>5</v>
      </c>
      <c r="H19501">
        <v>3</v>
      </c>
      <c r="I19501" s="4">
        <f>IF(E19501="Rhode Island", Table1[[#This Row],[price]]*$L$3, IF(E19501="Massachusetts", Table1[[#This Row],[price]]*$L$2, 1))</f>
        <v>451000</v>
      </c>
    </row>
    <row r="19502" spans="1:9" x14ac:dyDescent="0.25">
      <c r="A19502" s="2">
        <v>42710</v>
      </c>
      <c r="B19502" s="1">
        <f t="shared" si="608"/>
        <v>2016</v>
      </c>
      <c r="C19502" s="1">
        <f t="shared" si="609"/>
        <v>4</v>
      </c>
      <c r="D19502">
        <v>2611</v>
      </c>
      <c r="E19502" t="s">
        <v>37</v>
      </c>
      <c r="F19502" s="4">
        <v>602500</v>
      </c>
      <c r="G19502" t="s">
        <v>5</v>
      </c>
      <c r="H19502">
        <v>3</v>
      </c>
      <c r="I19502" s="4">
        <f>IF(E19502="Rhode Island", Table1[[#This Row],[price]]*$L$3, IF(E19502="Massachusetts", Table1[[#This Row],[price]]*$L$2, 1))</f>
        <v>602500</v>
      </c>
    </row>
    <row r="19503" spans="1:9" x14ac:dyDescent="0.25">
      <c r="A19503" s="2">
        <v>42710</v>
      </c>
      <c r="B19503" s="1">
        <f t="shared" si="608"/>
        <v>2016</v>
      </c>
      <c r="C19503" s="1">
        <f t="shared" si="609"/>
        <v>4</v>
      </c>
      <c r="D19503">
        <v>2906</v>
      </c>
      <c r="E19503" t="s">
        <v>36</v>
      </c>
      <c r="F19503" s="4">
        <v>635000</v>
      </c>
      <c r="G19503" t="s">
        <v>5</v>
      </c>
      <c r="H19503">
        <v>4</v>
      </c>
      <c r="I19503" s="4">
        <f>IF(E19503="Rhode Island", Table1[[#This Row],[price]]*$L$3, IF(E19503="Massachusetts", Table1[[#This Row],[price]]*$L$2, 1))</f>
        <v>635000</v>
      </c>
    </row>
    <row r="19504" spans="1:9" x14ac:dyDescent="0.25">
      <c r="A19504" s="2">
        <v>42710</v>
      </c>
      <c r="B19504" s="1">
        <f t="shared" si="608"/>
        <v>2016</v>
      </c>
      <c r="C19504" s="1">
        <f t="shared" si="609"/>
        <v>4</v>
      </c>
      <c r="D19504">
        <v>2904</v>
      </c>
      <c r="E19504" t="s">
        <v>36</v>
      </c>
      <c r="F19504" s="4">
        <v>670000</v>
      </c>
      <c r="G19504" t="s">
        <v>5</v>
      </c>
      <c r="H19504">
        <v>4</v>
      </c>
      <c r="I19504" s="4">
        <f>IF(E19504="Rhode Island", Table1[[#This Row],[price]]*$L$3, IF(E19504="Massachusetts", Table1[[#This Row],[price]]*$L$2, 1))</f>
        <v>670000</v>
      </c>
    </row>
    <row r="19505" spans="1:9" x14ac:dyDescent="0.25">
      <c r="A19505" s="2">
        <v>42710</v>
      </c>
      <c r="B19505" s="1">
        <f t="shared" si="608"/>
        <v>2016</v>
      </c>
      <c r="C19505" s="1">
        <f t="shared" si="609"/>
        <v>4</v>
      </c>
      <c r="D19505">
        <v>2913</v>
      </c>
      <c r="E19505" t="s">
        <v>36</v>
      </c>
      <c r="F19505" s="4">
        <v>680000</v>
      </c>
      <c r="G19505" t="s">
        <v>5</v>
      </c>
      <c r="H19505">
        <v>4</v>
      </c>
      <c r="I19505" s="4">
        <f>IF(E19505="Rhode Island", Table1[[#This Row],[price]]*$L$3, IF(E19505="Massachusetts", Table1[[#This Row],[price]]*$L$2, 1))</f>
        <v>680000</v>
      </c>
    </row>
    <row r="19506" spans="1:9" x14ac:dyDescent="0.25">
      <c r="A19506" s="2">
        <v>42710</v>
      </c>
      <c r="B19506" s="1">
        <f t="shared" si="608"/>
        <v>2016</v>
      </c>
      <c r="C19506" s="1">
        <f t="shared" si="609"/>
        <v>4</v>
      </c>
      <c r="D19506">
        <v>2913</v>
      </c>
      <c r="E19506" t="s">
        <v>36</v>
      </c>
      <c r="F19506" s="4">
        <v>730000</v>
      </c>
      <c r="G19506" t="s">
        <v>5</v>
      </c>
      <c r="H19506">
        <v>4</v>
      </c>
      <c r="I19506" s="4">
        <f>IF(E19506="Rhode Island", Table1[[#This Row],[price]]*$L$3, IF(E19506="Massachusetts", Table1[[#This Row],[price]]*$L$2, 1))</f>
        <v>730000</v>
      </c>
    </row>
    <row r="19507" spans="1:9" x14ac:dyDescent="0.25">
      <c r="A19507" s="2">
        <v>42710</v>
      </c>
      <c r="B19507" s="1">
        <f t="shared" si="608"/>
        <v>2016</v>
      </c>
      <c r="C19507" s="1">
        <f t="shared" si="609"/>
        <v>4</v>
      </c>
      <c r="D19507">
        <v>2913</v>
      </c>
      <c r="E19507" t="s">
        <v>36</v>
      </c>
      <c r="F19507" s="4">
        <v>780000</v>
      </c>
      <c r="G19507" t="s">
        <v>5</v>
      </c>
      <c r="H19507">
        <v>5</v>
      </c>
      <c r="I19507" s="4">
        <f>IF(E19507="Rhode Island", Table1[[#This Row],[price]]*$L$3, IF(E19507="Massachusetts", Table1[[#This Row],[price]]*$L$2, 1))</f>
        <v>780000</v>
      </c>
    </row>
    <row r="19508" spans="1:9" x14ac:dyDescent="0.25">
      <c r="A19508" s="2">
        <v>42710</v>
      </c>
      <c r="B19508" s="1">
        <f t="shared" si="608"/>
        <v>2016</v>
      </c>
      <c r="C19508" s="1">
        <f t="shared" si="609"/>
        <v>4</v>
      </c>
      <c r="D19508">
        <v>2602</v>
      </c>
      <c r="E19508" t="s">
        <v>37</v>
      </c>
      <c r="F19508" s="4">
        <v>800000</v>
      </c>
      <c r="G19508" t="s">
        <v>5</v>
      </c>
      <c r="H19508">
        <v>4</v>
      </c>
      <c r="I19508" s="4">
        <f>IF(E19508="Rhode Island", Table1[[#This Row],[price]]*$L$3, IF(E19508="Massachusetts", Table1[[#This Row],[price]]*$L$2, 1))</f>
        <v>800000</v>
      </c>
    </row>
    <row r="19509" spans="1:9" x14ac:dyDescent="0.25">
      <c r="A19509" s="2">
        <v>42710</v>
      </c>
      <c r="B19509" s="1">
        <f t="shared" si="608"/>
        <v>2016</v>
      </c>
      <c r="C19509" s="1">
        <f t="shared" si="609"/>
        <v>4</v>
      </c>
      <c r="D19509">
        <v>2612</v>
      </c>
      <c r="E19509" t="s">
        <v>37</v>
      </c>
      <c r="F19509" s="4">
        <v>355000</v>
      </c>
      <c r="G19509" t="s">
        <v>6</v>
      </c>
      <c r="H19509">
        <v>1</v>
      </c>
      <c r="I19509" s="4">
        <f>IF(E19509="Rhode Island", Table1[[#This Row],[price]]*$L$3, IF(E19509="Massachusetts", Table1[[#This Row],[price]]*$L$2, 1))</f>
        <v>355000</v>
      </c>
    </row>
    <row r="19510" spans="1:9" x14ac:dyDescent="0.25">
      <c r="A19510" s="2">
        <v>42710</v>
      </c>
      <c r="B19510" s="1">
        <f t="shared" si="608"/>
        <v>2016</v>
      </c>
      <c r="C19510" s="1">
        <f t="shared" si="609"/>
        <v>4</v>
      </c>
      <c r="D19510">
        <v>2612</v>
      </c>
      <c r="E19510" t="s">
        <v>37</v>
      </c>
      <c r="F19510" s="4">
        <v>360000</v>
      </c>
      <c r="G19510" t="s">
        <v>6</v>
      </c>
      <c r="H19510">
        <v>1</v>
      </c>
      <c r="I19510" s="4">
        <f>IF(E19510="Rhode Island", Table1[[#This Row],[price]]*$L$3, IF(E19510="Massachusetts", Table1[[#This Row],[price]]*$L$2, 1))</f>
        <v>360000</v>
      </c>
    </row>
    <row r="19511" spans="1:9" x14ac:dyDescent="0.25">
      <c r="A19511" s="2">
        <v>42710</v>
      </c>
      <c r="B19511" s="1">
        <f t="shared" si="608"/>
        <v>2016</v>
      </c>
      <c r="C19511" s="1">
        <f t="shared" si="609"/>
        <v>4</v>
      </c>
      <c r="D19511">
        <v>2604</v>
      </c>
      <c r="E19511" t="s">
        <v>37</v>
      </c>
      <c r="F19511" s="4">
        <v>443000</v>
      </c>
      <c r="G19511" t="s">
        <v>6</v>
      </c>
      <c r="H19511">
        <v>1</v>
      </c>
      <c r="I19511" s="4">
        <f>IF(E19511="Rhode Island", Table1[[#This Row],[price]]*$L$3, IF(E19511="Massachusetts", Table1[[#This Row],[price]]*$L$2, 1))</f>
        <v>443000</v>
      </c>
    </row>
    <row r="19512" spans="1:9" x14ac:dyDescent="0.25">
      <c r="A19512" s="2">
        <v>42710</v>
      </c>
      <c r="B19512" s="1">
        <f t="shared" si="608"/>
        <v>2016</v>
      </c>
      <c r="C19512" s="1">
        <f t="shared" si="609"/>
        <v>4</v>
      </c>
      <c r="D19512">
        <v>2612</v>
      </c>
      <c r="E19512" t="s">
        <v>37</v>
      </c>
      <c r="F19512" s="4">
        <v>500000</v>
      </c>
      <c r="G19512" t="s">
        <v>6</v>
      </c>
      <c r="H19512">
        <v>2</v>
      </c>
      <c r="I19512" s="4">
        <f>IF(E19512="Rhode Island", Table1[[#This Row],[price]]*$L$3, IF(E19512="Massachusetts", Table1[[#This Row],[price]]*$L$2, 1))</f>
        <v>500000</v>
      </c>
    </row>
    <row r="19513" spans="1:9" x14ac:dyDescent="0.25">
      <c r="A19513" s="2">
        <v>42711</v>
      </c>
      <c r="B19513" s="1">
        <f t="shared" si="608"/>
        <v>2016</v>
      </c>
      <c r="C19513" s="1">
        <f t="shared" si="609"/>
        <v>4</v>
      </c>
      <c r="D19513">
        <v>2615</v>
      </c>
      <c r="E19513" t="s">
        <v>37</v>
      </c>
      <c r="F19513" s="4">
        <v>350000</v>
      </c>
      <c r="G19513" t="s">
        <v>5</v>
      </c>
      <c r="H19513">
        <v>3</v>
      </c>
      <c r="I19513" s="4">
        <f>IF(E19513="Rhode Island", Table1[[#This Row],[price]]*$L$3, IF(E19513="Massachusetts", Table1[[#This Row],[price]]*$L$2, 1))</f>
        <v>350000</v>
      </c>
    </row>
    <row r="19514" spans="1:9" x14ac:dyDescent="0.25">
      <c r="A19514" s="2">
        <v>42711</v>
      </c>
      <c r="B19514" s="1">
        <f t="shared" si="608"/>
        <v>2016</v>
      </c>
      <c r="C19514" s="1">
        <f t="shared" si="609"/>
        <v>4</v>
      </c>
      <c r="D19514">
        <v>2615</v>
      </c>
      <c r="E19514" t="s">
        <v>37</v>
      </c>
      <c r="F19514" s="4">
        <v>425000</v>
      </c>
      <c r="G19514" t="s">
        <v>5</v>
      </c>
      <c r="H19514">
        <v>3</v>
      </c>
      <c r="I19514" s="4">
        <f>IF(E19514="Rhode Island", Table1[[#This Row],[price]]*$L$3, IF(E19514="Massachusetts", Table1[[#This Row],[price]]*$L$2, 1))</f>
        <v>425000</v>
      </c>
    </row>
    <row r="19515" spans="1:9" x14ac:dyDescent="0.25">
      <c r="A19515" s="2">
        <v>42711</v>
      </c>
      <c r="B19515" s="1">
        <f t="shared" si="608"/>
        <v>2016</v>
      </c>
      <c r="C19515" s="1">
        <f t="shared" si="609"/>
        <v>4</v>
      </c>
      <c r="D19515">
        <v>2914</v>
      </c>
      <c r="E19515" t="s">
        <v>36</v>
      </c>
      <c r="F19515" s="4">
        <v>433500</v>
      </c>
      <c r="G19515" t="s">
        <v>5</v>
      </c>
      <c r="H19515">
        <v>3</v>
      </c>
      <c r="I19515" s="4">
        <f>IF(E19515="Rhode Island", Table1[[#This Row],[price]]*$L$3, IF(E19515="Massachusetts", Table1[[#This Row],[price]]*$L$2, 1))</f>
        <v>433500</v>
      </c>
    </row>
    <row r="19516" spans="1:9" x14ac:dyDescent="0.25">
      <c r="A19516" s="2">
        <v>42711</v>
      </c>
      <c r="B19516" s="1">
        <f t="shared" si="608"/>
        <v>2016</v>
      </c>
      <c r="C19516" s="1">
        <f t="shared" si="609"/>
        <v>4</v>
      </c>
      <c r="D19516">
        <v>2615</v>
      </c>
      <c r="E19516" t="s">
        <v>37</v>
      </c>
      <c r="F19516" s="4">
        <v>442000</v>
      </c>
      <c r="G19516" t="s">
        <v>5</v>
      </c>
      <c r="H19516">
        <v>3</v>
      </c>
      <c r="I19516" s="4">
        <f>IF(E19516="Rhode Island", Table1[[#This Row],[price]]*$L$3, IF(E19516="Massachusetts", Table1[[#This Row],[price]]*$L$2, 1))</f>
        <v>442000</v>
      </c>
    </row>
    <row r="19517" spans="1:9" x14ac:dyDescent="0.25">
      <c r="A19517" s="2">
        <v>42711</v>
      </c>
      <c r="B19517" s="1">
        <f t="shared" si="608"/>
        <v>2016</v>
      </c>
      <c r="C19517" s="1">
        <f t="shared" si="609"/>
        <v>4</v>
      </c>
      <c r="D19517">
        <v>2617</v>
      </c>
      <c r="E19517" t="s">
        <v>37</v>
      </c>
      <c r="F19517" s="4">
        <v>475000</v>
      </c>
      <c r="G19517" t="s">
        <v>5</v>
      </c>
      <c r="H19517">
        <v>3</v>
      </c>
      <c r="I19517" s="4">
        <f>IF(E19517="Rhode Island", Table1[[#This Row],[price]]*$L$3, IF(E19517="Massachusetts", Table1[[#This Row],[price]]*$L$2, 1))</f>
        <v>475000</v>
      </c>
    </row>
    <row r="19518" spans="1:9" x14ac:dyDescent="0.25">
      <c r="A19518" s="2">
        <v>42711</v>
      </c>
      <c r="B19518" s="1">
        <f t="shared" si="608"/>
        <v>2016</v>
      </c>
      <c r="C19518" s="1">
        <f t="shared" si="609"/>
        <v>4</v>
      </c>
      <c r="D19518">
        <v>2904</v>
      </c>
      <c r="E19518" t="s">
        <v>36</v>
      </c>
      <c r="F19518" s="4">
        <v>540000</v>
      </c>
      <c r="G19518" t="s">
        <v>5</v>
      </c>
      <c r="H19518">
        <v>4</v>
      </c>
      <c r="I19518" s="4">
        <f>IF(E19518="Rhode Island", Table1[[#This Row],[price]]*$L$3, IF(E19518="Massachusetts", Table1[[#This Row],[price]]*$L$2, 1))</f>
        <v>540000</v>
      </c>
    </row>
    <row r="19519" spans="1:9" x14ac:dyDescent="0.25">
      <c r="A19519" s="2">
        <v>42711</v>
      </c>
      <c r="B19519" s="1">
        <f t="shared" si="608"/>
        <v>2016</v>
      </c>
      <c r="C19519" s="1">
        <f t="shared" si="609"/>
        <v>4</v>
      </c>
      <c r="D19519">
        <v>2914</v>
      </c>
      <c r="E19519" t="s">
        <v>36</v>
      </c>
      <c r="F19519" s="4">
        <v>575500</v>
      </c>
      <c r="G19519" t="s">
        <v>5</v>
      </c>
      <c r="H19519">
        <v>4</v>
      </c>
      <c r="I19519" s="4">
        <f>IF(E19519="Rhode Island", Table1[[#This Row],[price]]*$L$3, IF(E19519="Massachusetts", Table1[[#This Row],[price]]*$L$2, 1))</f>
        <v>575500</v>
      </c>
    </row>
    <row r="19520" spans="1:9" x14ac:dyDescent="0.25">
      <c r="A19520" s="2">
        <v>42711</v>
      </c>
      <c r="B19520" s="1">
        <f t="shared" si="608"/>
        <v>2016</v>
      </c>
      <c r="C19520" s="1">
        <f t="shared" si="609"/>
        <v>4</v>
      </c>
      <c r="D19520">
        <v>2611</v>
      </c>
      <c r="E19520" t="s">
        <v>37</v>
      </c>
      <c r="F19520" s="4">
        <v>595000</v>
      </c>
      <c r="G19520" t="s">
        <v>5</v>
      </c>
      <c r="H19520">
        <v>3</v>
      </c>
      <c r="I19520" s="4">
        <f>IF(E19520="Rhode Island", Table1[[#This Row],[price]]*$L$3, IF(E19520="Massachusetts", Table1[[#This Row],[price]]*$L$2, 1))</f>
        <v>595000</v>
      </c>
    </row>
    <row r="19521" spans="1:9" x14ac:dyDescent="0.25">
      <c r="A19521" s="2">
        <v>42711</v>
      </c>
      <c r="B19521" s="1">
        <f t="shared" si="608"/>
        <v>2016</v>
      </c>
      <c r="C19521" s="1">
        <f t="shared" si="609"/>
        <v>4</v>
      </c>
      <c r="D19521">
        <v>2607</v>
      </c>
      <c r="E19521" t="s">
        <v>37</v>
      </c>
      <c r="F19521" s="4">
        <v>775000</v>
      </c>
      <c r="G19521" t="s">
        <v>5</v>
      </c>
      <c r="H19521">
        <v>4</v>
      </c>
      <c r="I19521" s="4">
        <f>IF(E19521="Rhode Island", Table1[[#This Row],[price]]*$L$3, IF(E19521="Massachusetts", Table1[[#This Row],[price]]*$L$2, 1))</f>
        <v>775000</v>
      </c>
    </row>
    <row r="19522" spans="1:9" x14ac:dyDescent="0.25">
      <c r="A19522" s="2">
        <v>42711</v>
      </c>
      <c r="B19522" s="1">
        <f t="shared" ref="B19522:B19585" si="610">YEAR(A19522)</f>
        <v>2016</v>
      </c>
      <c r="C19522" s="1">
        <f t="shared" ref="C19522:C19585" si="611">ROUNDUP(MONTH(A19522)/3,0)</f>
        <v>4</v>
      </c>
      <c r="D19522">
        <v>2602</v>
      </c>
      <c r="E19522" t="s">
        <v>37</v>
      </c>
      <c r="F19522" s="4">
        <v>794000</v>
      </c>
      <c r="G19522" t="s">
        <v>5</v>
      </c>
      <c r="H19522">
        <v>3</v>
      </c>
      <c r="I19522" s="4">
        <f>IF(E19522="Rhode Island", Table1[[#This Row],[price]]*$L$3, IF(E19522="Massachusetts", Table1[[#This Row],[price]]*$L$2, 1))</f>
        <v>794000</v>
      </c>
    </row>
    <row r="19523" spans="1:9" x14ac:dyDescent="0.25">
      <c r="A19523" s="2">
        <v>42711</v>
      </c>
      <c r="B19523" s="1">
        <f t="shared" si="610"/>
        <v>2016</v>
      </c>
      <c r="C19523" s="1">
        <f t="shared" si="611"/>
        <v>4</v>
      </c>
      <c r="D19523">
        <v>2607</v>
      </c>
      <c r="E19523" t="s">
        <v>37</v>
      </c>
      <c r="F19523" s="4">
        <v>796000</v>
      </c>
      <c r="G19523" t="s">
        <v>5</v>
      </c>
      <c r="H19523">
        <v>3</v>
      </c>
      <c r="I19523" s="4">
        <f>IF(E19523="Rhode Island", Table1[[#This Row],[price]]*$L$3, IF(E19523="Massachusetts", Table1[[#This Row],[price]]*$L$2, 1))</f>
        <v>796000</v>
      </c>
    </row>
    <row r="19524" spans="1:9" x14ac:dyDescent="0.25">
      <c r="A19524" s="2">
        <v>42711</v>
      </c>
      <c r="B19524" s="1">
        <f t="shared" si="610"/>
        <v>2016</v>
      </c>
      <c r="C19524" s="1">
        <f t="shared" si="611"/>
        <v>4</v>
      </c>
      <c r="D19524">
        <v>2611</v>
      </c>
      <c r="E19524" t="s">
        <v>37</v>
      </c>
      <c r="F19524" s="4">
        <v>890000</v>
      </c>
      <c r="G19524" t="s">
        <v>5</v>
      </c>
      <c r="H19524">
        <v>4</v>
      </c>
      <c r="I19524" s="4">
        <f>IF(E19524="Rhode Island", Table1[[#This Row],[price]]*$L$3, IF(E19524="Massachusetts", Table1[[#This Row],[price]]*$L$2, 1))</f>
        <v>890000</v>
      </c>
    </row>
    <row r="19525" spans="1:9" x14ac:dyDescent="0.25">
      <c r="A19525" s="2">
        <v>42712</v>
      </c>
      <c r="B19525" s="1">
        <f t="shared" si="610"/>
        <v>2016</v>
      </c>
      <c r="C19525" s="1">
        <f t="shared" si="611"/>
        <v>4</v>
      </c>
      <c r="D19525">
        <v>2615</v>
      </c>
      <c r="E19525" t="s">
        <v>37</v>
      </c>
      <c r="F19525" s="4">
        <v>493750</v>
      </c>
      <c r="G19525" t="s">
        <v>5</v>
      </c>
      <c r="H19525">
        <v>3</v>
      </c>
      <c r="I19525" s="4">
        <f>IF(E19525="Rhode Island", Table1[[#This Row],[price]]*$L$3, IF(E19525="Massachusetts", Table1[[#This Row],[price]]*$L$2, 1))</f>
        <v>493750</v>
      </c>
    </row>
    <row r="19526" spans="1:9" x14ac:dyDescent="0.25">
      <c r="A19526" s="2">
        <v>42712</v>
      </c>
      <c r="B19526" s="1">
        <f t="shared" si="610"/>
        <v>2016</v>
      </c>
      <c r="C19526" s="1">
        <f t="shared" si="611"/>
        <v>4</v>
      </c>
      <c r="D19526">
        <v>2903</v>
      </c>
      <c r="E19526" t="s">
        <v>36</v>
      </c>
      <c r="F19526" s="4">
        <v>572500</v>
      </c>
      <c r="G19526" t="s">
        <v>5</v>
      </c>
      <c r="H19526">
        <v>3</v>
      </c>
      <c r="I19526" s="4">
        <f>IF(E19526="Rhode Island", Table1[[#This Row],[price]]*$L$3, IF(E19526="Massachusetts", Table1[[#This Row],[price]]*$L$2, 1))</f>
        <v>572500</v>
      </c>
    </row>
    <row r="19527" spans="1:9" x14ac:dyDescent="0.25">
      <c r="A19527" s="2">
        <v>42712</v>
      </c>
      <c r="B19527" s="1">
        <f t="shared" si="610"/>
        <v>2016</v>
      </c>
      <c r="C19527" s="1">
        <f t="shared" si="611"/>
        <v>4</v>
      </c>
      <c r="D19527">
        <v>2902</v>
      </c>
      <c r="E19527" t="s">
        <v>36</v>
      </c>
      <c r="F19527" s="4">
        <v>627000</v>
      </c>
      <c r="G19527" t="s">
        <v>5</v>
      </c>
      <c r="H19527">
        <v>4</v>
      </c>
      <c r="I19527" s="4">
        <f>IF(E19527="Rhode Island", Table1[[#This Row],[price]]*$L$3, IF(E19527="Massachusetts", Table1[[#This Row],[price]]*$L$2, 1))</f>
        <v>627000</v>
      </c>
    </row>
    <row r="19528" spans="1:9" x14ac:dyDescent="0.25">
      <c r="A19528" s="2">
        <v>42712</v>
      </c>
      <c r="B19528" s="1">
        <f t="shared" si="610"/>
        <v>2016</v>
      </c>
      <c r="C19528" s="1">
        <f t="shared" si="611"/>
        <v>4</v>
      </c>
      <c r="D19528">
        <v>2906</v>
      </c>
      <c r="E19528" t="s">
        <v>36</v>
      </c>
      <c r="F19528" s="4">
        <v>679000</v>
      </c>
      <c r="G19528" t="s">
        <v>5</v>
      </c>
      <c r="H19528">
        <v>4</v>
      </c>
      <c r="I19528" s="4">
        <f>IF(E19528="Rhode Island", Table1[[#This Row],[price]]*$L$3, IF(E19528="Massachusetts", Table1[[#This Row],[price]]*$L$2, 1))</f>
        <v>679000</v>
      </c>
    </row>
    <row r="19529" spans="1:9" x14ac:dyDescent="0.25">
      <c r="A19529" s="2">
        <v>42712</v>
      </c>
      <c r="B19529" s="1">
        <f t="shared" si="610"/>
        <v>2016</v>
      </c>
      <c r="C19529" s="1">
        <f t="shared" si="611"/>
        <v>4</v>
      </c>
      <c r="D19529">
        <v>2913</v>
      </c>
      <c r="E19529" t="s">
        <v>36</v>
      </c>
      <c r="F19529" s="4">
        <v>695000</v>
      </c>
      <c r="G19529" t="s">
        <v>5</v>
      </c>
      <c r="H19529">
        <v>3</v>
      </c>
      <c r="I19529" s="4">
        <f>IF(E19529="Rhode Island", Table1[[#This Row],[price]]*$L$3, IF(E19529="Massachusetts", Table1[[#This Row],[price]]*$L$2, 1))</f>
        <v>695000</v>
      </c>
    </row>
    <row r="19530" spans="1:9" x14ac:dyDescent="0.25">
      <c r="A19530" s="2">
        <v>42712</v>
      </c>
      <c r="B19530" s="1">
        <f t="shared" si="610"/>
        <v>2016</v>
      </c>
      <c r="C19530" s="1">
        <f t="shared" si="611"/>
        <v>4</v>
      </c>
      <c r="D19530">
        <v>2602</v>
      </c>
      <c r="E19530" t="s">
        <v>37</v>
      </c>
      <c r="F19530" s="4">
        <v>714000</v>
      </c>
      <c r="G19530" t="s">
        <v>5</v>
      </c>
      <c r="H19530">
        <v>3</v>
      </c>
      <c r="I19530" s="4">
        <f>IF(E19530="Rhode Island", Table1[[#This Row],[price]]*$L$3, IF(E19530="Massachusetts", Table1[[#This Row],[price]]*$L$2, 1))</f>
        <v>714000</v>
      </c>
    </row>
    <row r="19531" spans="1:9" x14ac:dyDescent="0.25">
      <c r="A19531" s="2">
        <v>42712</v>
      </c>
      <c r="B19531" s="1">
        <f t="shared" si="610"/>
        <v>2016</v>
      </c>
      <c r="C19531" s="1">
        <f t="shared" si="611"/>
        <v>4</v>
      </c>
      <c r="D19531">
        <v>2913</v>
      </c>
      <c r="E19531" t="s">
        <v>36</v>
      </c>
      <c r="F19531" s="4">
        <v>765000</v>
      </c>
      <c r="G19531" t="s">
        <v>5</v>
      </c>
      <c r="H19531">
        <v>5</v>
      </c>
      <c r="I19531" s="4">
        <f>IF(E19531="Rhode Island", Table1[[#This Row],[price]]*$L$3, IF(E19531="Massachusetts", Table1[[#This Row],[price]]*$L$2, 1))</f>
        <v>765000</v>
      </c>
    </row>
    <row r="19532" spans="1:9" x14ac:dyDescent="0.25">
      <c r="A19532" s="2">
        <v>42712</v>
      </c>
      <c r="B19532" s="1">
        <f t="shared" si="610"/>
        <v>2016</v>
      </c>
      <c r="C19532" s="1">
        <f t="shared" si="611"/>
        <v>4</v>
      </c>
      <c r="D19532">
        <v>2902</v>
      </c>
      <c r="E19532" t="s">
        <v>36</v>
      </c>
      <c r="F19532" s="4">
        <v>296000</v>
      </c>
      <c r="G19532" t="s">
        <v>6</v>
      </c>
      <c r="H19532">
        <v>2</v>
      </c>
      <c r="I19532" s="4">
        <f>IF(E19532="Rhode Island", Table1[[#This Row],[price]]*$L$3, IF(E19532="Massachusetts", Table1[[#This Row],[price]]*$L$2, 1))</f>
        <v>296000</v>
      </c>
    </row>
    <row r="19533" spans="1:9" x14ac:dyDescent="0.25">
      <c r="A19533" s="2">
        <v>42712</v>
      </c>
      <c r="B19533" s="1">
        <f t="shared" si="610"/>
        <v>2016</v>
      </c>
      <c r="C19533" s="1">
        <f t="shared" si="611"/>
        <v>4</v>
      </c>
      <c r="D19533">
        <v>2617</v>
      </c>
      <c r="E19533" t="s">
        <v>37</v>
      </c>
      <c r="F19533" s="4">
        <v>428000</v>
      </c>
      <c r="G19533" t="s">
        <v>6</v>
      </c>
      <c r="H19533">
        <v>3</v>
      </c>
      <c r="I19533" s="4">
        <f>IF(E19533="Rhode Island", Table1[[#This Row],[price]]*$L$3, IF(E19533="Massachusetts", Table1[[#This Row],[price]]*$L$2, 1))</f>
        <v>428000</v>
      </c>
    </row>
    <row r="19534" spans="1:9" x14ac:dyDescent="0.25">
      <c r="A19534" s="2">
        <v>42713</v>
      </c>
      <c r="B19534" s="1">
        <f t="shared" si="610"/>
        <v>2016</v>
      </c>
      <c r="C19534" s="1">
        <f t="shared" si="611"/>
        <v>4</v>
      </c>
      <c r="D19534">
        <v>2905</v>
      </c>
      <c r="E19534" t="s">
        <v>36</v>
      </c>
      <c r="F19534" s="4">
        <v>387500</v>
      </c>
      <c r="G19534" t="s">
        <v>5</v>
      </c>
      <c r="H19534">
        <v>3</v>
      </c>
      <c r="I19534" s="4">
        <f>IF(E19534="Rhode Island", Table1[[#This Row],[price]]*$L$3, IF(E19534="Massachusetts", Table1[[#This Row],[price]]*$L$2, 1))</f>
        <v>387500</v>
      </c>
    </row>
    <row r="19535" spans="1:9" x14ac:dyDescent="0.25">
      <c r="A19535" s="2">
        <v>42713</v>
      </c>
      <c r="B19535" s="1">
        <f t="shared" si="610"/>
        <v>2016</v>
      </c>
      <c r="C19535" s="1">
        <f t="shared" si="611"/>
        <v>4</v>
      </c>
      <c r="D19535">
        <v>2913</v>
      </c>
      <c r="E19535" t="s">
        <v>36</v>
      </c>
      <c r="F19535" s="4">
        <v>405000</v>
      </c>
      <c r="G19535" t="s">
        <v>5</v>
      </c>
      <c r="H19535">
        <v>2</v>
      </c>
      <c r="I19535" s="4">
        <f>IF(E19535="Rhode Island", Table1[[#This Row],[price]]*$L$3, IF(E19535="Massachusetts", Table1[[#This Row],[price]]*$L$2, 1))</f>
        <v>405000</v>
      </c>
    </row>
    <row r="19536" spans="1:9" x14ac:dyDescent="0.25">
      <c r="A19536" s="2">
        <v>42713</v>
      </c>
      <c r="B19536" s="1">
        <f t="shared" si="610"/>
        <v>2016</v>
      </c>
      <c r="C19536" s="1">
        <f t="shared" si="611"/>
        <v>4</v>
      </c>
      <c r="D19536">
        <v>2906</v>
      </c>
      <c r="E19536" t="s">
        <v>36</v>
      </c>
      <c r="F19536" s="4">
        <v>435000</v>
      </c>
      <c r="G19536" t="s">
        <v>5</v>
      </c>
      <c r="H19536">
        <v>3</v>
      </c>
      <c r="I19536" s="4">
        <f>IF(E19536="Rhode Island", Table1[[#This Row],[price]]*$L$3, IF(E19536="Massachusetts", Table1[[#This Row],[price]]*$L$2, 1))</f>
        <v>435000</v>
      </c>
    </row>
    <row r="19537" spans="1:9" x14ac:dyDescent="0.25">
      <c r="A19537" s="2">
        <v>42713</v>
      </c>
      <c r="B19537" s="1">
        <f t="shared" si="610"/>
        <v>2016</v>
      </c>
      <c r="C19537" s="1">
        <f t="shared" si="611"/>
        <v>4</v>
      </c>
      <c r="D19537">
        <v>2615</v>
      </c>
      <c r="E19537" t="s">
        <v>37</v>
      </c>
      <c r="F19537" s="4">
        <v>472000</v>
      </c>
      <c r="G19537" t="s">
        <v>5</v>
      </c>
      <c r="H19537">
        <v>3</v>
      </c>
      <c r="I19537" s="4">
        <f>IF(E19537="Rhode Island", Table1[[#This Row],[price]]*$L$3, IF(E19537="Massachusetts", Table1[[#This Row],[price]]*$L$2, 1))</f>
        <v>472000</v>
      </c>
    </row>
    <row r="19538" spans="1:9" x14ac:dyDescent="0.25">
      <c r="A19538" s="2">
        <v>42713</v>
      </c>
      <c r="B19538" s="1">
        <f t="shared" si="610"/>
        <v>2016</v>
      </c>
      <c r="C19538" s="1">
        <f t="shared" si="611"/>
        <v>4</v>
      </c>
      <c r="D19538">
        <v>2905</v>
      </c>
      <c r="E19538" t="s">
        <v>36</v>
      </c>
      <c r="F19538" s="4">
        <v>480000</v>
      </c>
      <c r="G19538" t="s">
        <v>5</v>
      </c>
      <c r="H19538">
        <v>3</v>
      </c>
      <c r="I19538" s="4">
        <f>IF(E19538="Rhode Island", Table1[[#This Row],[price]]*$L$3, IF(E19538="Massachusetts", Table1[[#This Row],[price]]*$L$2, 1))</f>
        <v>480000</v>
      </c>
    </row>
    <row r="19539" spans="1:9" x14ac:dyDescent="0.25">
      <c r="A19539" s="2">
        <v>42713</v>
      </c>
      <c r="B19539" s="1">
        <f t="shared" si="610"/>
        <v>2016</v>
      </c>
      <c r="C19539" s="1">
        <f t="shared" si="611"/>
        <v>4</v>
      </c>
      <c r="D19539">
        <v>2904</v>
      </c>
      <c r="E19539" t="s">
        <v>36</v>
      </c>
      <c r="F19539" s="4">
        <v>510000</v>
      </c>
      <c r="G19539" t="s">
        <v>5</v>
      </c>
      <c r="H19539">
        <v>3</v>
      </c>
      <c r="I19539" s="4">
        <f>IF(E19539="Rhode Island", Table1[[#This Row],[price]]*$L$3, IF(E19539="Massachusetts", Table1[[#This Row],[price]]*$L$2, 1))</f>
        <v>510000</v>
      </c>
    </row>
    <row r="19540" spans="1:9" x14ac:dyDescent="0.25">
      <c r="A19540" s="2">
        <v>42713</v>
      </c>
      <c r="B19540" s="1">
        <f t="shared" si="610"/>
        <v>2016</v>
      </c>
      <c r="C19540" s="1">
        <f t="shared" si="611"/>
        <v>4</v>
      </c>
      <c r="D19540">
        <v>2900</v>
      </c>
      <c r="E19540" t="s">
        <v>37</v>
      </c>
      <c r="F19540" s="4">
        <v>535000</v>
      </c>
      <c r="G19540" t="s">
        <v>5</v>
      </c>
      <c r="H19540">
        <v>3</v>
      </c>
      <c r="I19540" s="4">
        <f>IF(E19540="Rhode Island", Table1[[#This Row],[price]]*$L$3, IF(E19540="Massachusetts", Table1[[#This Row],[price]]*$L$2, 1))</f>
        <v>535000</v>
      </c>
    </row>
    <row r="19541" spans="1:9" x14ac:dyDescent="0.25">
      <c r="A19541" s="2">
        <v>42713</v>
      </c>
      <c r="B19541" s="1">
        <f t="shared" si="610"/>
        <v>2016</v>
      </c>
      <c r="C19541" s="1">
        <f t="shared" si="611"/>
        <v>4</v>
      </c>
      <c r="D19541">
        <v>2906</v>
      </c>
      <c r="E19541" t="s">
        <v>36</v>
      </c>
      <c r="F19541" s="4">
        <v>595000</v>
      </c>
      <c r="G19541" t="s">
        <v>5</v>
      </c>
      <c r="H19541">
        <v>3</v>
      </c>
      <c r="I19541" s="4">
        <f>IF(E19541="Rhode Island", Table1[[#This Row],[price]]*$L$3, IF(E19541="Massachusetts", Table1[[#This Row],[price]]*$L$2, 1))</f>
        <v>595000</v>
      </c>
    </row>
    <row r="19542" spans="1:9" x14ac:dyDescent="0.25">
      <c r="A19542" s="2">
        <v>42713</v>
      </c>
      <c r="B19542" s="1">
        <f t="shared" si="610"/>
        <v>2016</v>
      </c>
      <c r="C19542" s="1">
        <f t="shared" si="611"/>
        <v>4</v>
      </c>
      <c r="D19542">
        <v>2615</v>
      </c>
      <c r="E19542" t="s">
        <v>37</v>
      </c>
      <c r="F19542" s="4">
        <v>600000</v>
      </c>
      <c r="G19542" t="s">
        <v>5</v>
      </c>
      <c r="H19542">
        <v>4</v>
      </c>
      <c r="I19542" s="4">
        <f>IF(E19542="Rhode Island", Table1[[#This Row],[price]]*$L$3, IF(E19542="Massachusetts", Table1[[#This Row],[price]]*$L$2, 1))</f>
        <v>600000</v>
      </c>
    </row>
    <row r="19543" spans="1:9" x14ac:dyDescent="0.25">
      <c r="A19543" s="2">
        <v>42713</v>
      </c>
      <c r="B19543" s="1">
        <f t="shared" si="610"/>
        <v>2016</v>
      </c>
      <c r="C19543" s="1">
        <f t="shared" si="611"/>
        <v>4</v>
      </c>
      <c r="D19543">
        <v>2906</v>
      </c>
      <c r="E19543" t="s">
        <v>36</v>
      </c>
      <c r="F19543" s="4">
        <v>605000</v>
      </c>
      <c r="G19543" t="s">
        <v>5</v>
      </c>
      <c r="H19543">
        <v>4</v>
      </c>
      <c r="I19543" s="4">
        <f>IF(E19543="Rhode Island", Table1[[#This Row],[price]]*$L$3, IF(E19543="Massachusetts", Table1[[#This Row],[price]]*$L$2, 1))</f>
        <v>605000</v>
      </c>
    </row>
    <row r="19544" spans="1:9" x14ac:dyDescent="0.25">
      <c r="A19544" s="2">
        <v>42713</v>
      </c>
      <c r="B19544" s="1">
        <f t="shared" si="610"/>
        <v>2016</v>
      </c>
      <c r="C19544" s="1">
        <f t="shared" si="611"/>
        <v>4</v>
      </c>
      <c r="D19544">
        <v>2914</v>
      </c>
      <c r="E19544" t="s">
        <v>36</v>
      </c>
      <c r="F19544" s="4">
        <v>605000</v>
      </c>
      <c r="G19544" t="s">
        <v>5</v>
      </c>
      <c r="H19544">
        <v>4</v>
      </c>
      <c r="I19544" s="4">
        <f>IF(E19544="Rhode Island", Table1[[#This Row],[price]]*$L$3, IF(E19544="Massachusetts", Table1[[#This Row],[price]]*$L$2, 1))</f>
        <v>605000</v>
      </c>
    </row>
    <row r="19545" spans="1:9" x14ac:dyDescent="0.25">
      <c r="A19545" s="2">
        <v>42713</v>
      </c>
      <c r="B19545" s="1">
        <f t="shared" si="610"/>
        <v>2016</v>
      </c>
      <c r="C19545" s="1">
        <f t="shared" si="611"/>
        <v>4</v>
      </c>
      <c r="D19545">
        <v>2905</v>
      </c>
      <c r="E19545" t="s">
        <v>36</v>
      </c>
      <c r="F19545" s="4">
        <v>605000</v>
      </c>
      <c r="G19545" t="s">
        <v>5</v>
      </c>
      <c r="H19545">
        <v>4</v>
      </c>
      <c r="I19545" s="4">
        <f>IF(E19545="Rhode Island", Table1[[#This Row],[price]]*$L$3, IF(E19545="Massachusetts", Table1[[#This Row],[price]]*$L$2, 1))</f>
        <v>605000</v>
      </c>
    </row>
    <row r="19546" spans="1:9" x14ac:dyDescent="0.25">
      <c r="A19546" s="2">
        <v>42713</v>
      </c>
      <c r="B19546" s="1">
        <f t="shared" si="610"/>
        <v>2016</v>
      </c>
      <c r="C19546" s="1">
        <f t="shared" si="611"/>
        <v>4</v>
      </c>
      <c r="D19546">
        <v>2905</v>
      </c>
      <c r="E19546" t="s">
        <v>36</v>
      </c>
      <c r="F19546" s="4">
        <v>630000</v>
      </c>
      <c r="G19546" t="s">
        <v>5</v>
      </c>
      <c r="H19546">
        <v>4</v>
      </c>
      <c r="I19546" s="4">
        <f>IF(E19546="Rhode Island", Table1[[#This Row],[price]]*$L$3, IF(E19546="Massachusetts", Table1[[#This Row],[price]]*$L$2, 1))</f>
        <v>630000</v>
      </c>
    </row>
    <row r="19547" spans="1:9" x14ac:dyDescent="0.25">
      <c r="A19547" s="2">
        <v>42713</v>
      </c>
      <c r="B19547" s="1">
        <f t="shared" si="610"/>
        <v>2016</v>
      </c>
      <c r="C19547" s="1">
        <f t="shared" si="611"/>
        <v>4</v>
      </c>
      <c r="D19547">
        <v>2611</v>
      </c>
      <c r="E19547" t="s">
        <v>37</v>
      </c>
      <c r="F19547" s="4">
        <v>650000</v>
      </c>
      <c r="G19547" t="s">
        <v>5</v>
      </c>
      <c r="H19547">
        <v>4</v>
      </c>
      <c r="I19547" s="4">
        <f>IF(E19547="Rhode Island", Table1[[#This Row],[price]]*$L$3, IF(E19547="Massachusetts", Table1[[#This Row],[price]]*$L$2, 1))</f>
        <v>650000</v>
      </c>
    </row>
    <row r="19548" spans="1:9" x14ac:dyDescent="0.25">
      <c r="A19548" s="2">
        <v>42713</v>
      </c>
      <c r="B19548" s="1">
        <f t="shared" si="610"/>
        <v>2016</v>
      </c>
      <c r="C19548" s="1">
        <f t="shared" si="611"/>
        <v>4</v>
      </c>
      <c r="D19548">
        <v>2904</v>
      </c>
      <c r="E19548" t="s">
        <v>36</v>
      </c>
      <c r="F19548" s="4">
        <v>760000</v>
      </c>
      <c r="G19548" t="s">
        <v>5</v>
      </c>
      <c r="H19548">
        <v>5</v>
      </c>
      <c r="I19548" s="4">
        <f>IF(E19548="Rhode Island", Table1[[#This Row],[price]]*$L$3, IF(E19548="Massachusetts", Table1[[#This Row],[price]]*$L$2, 1))</f>
        <v>760000</v>
      </c>
    </row>
    <row r="19549" spans="1:9" x14ac:dyDescent="0.25">
      <c r="A19549" s="2">
        <v>42713</v>
      </c>
      <c r="B19549" s="1">
        <f t="shared" si="610"/>
        <v>2016</v>
      </c>
      <c r="C19549" s="1">
        <f t="shared" si="611"/>
        <v>4</v>
      </c>
      <c r="D19549">
        <v>2602</v>
      </c>
      <c r="E19549" t="s">
        <v>37</v>
      </c>
      <c r="F19549" s="4">
        <v>1000000</v>
      </c>
      <c r="G19549" t="s">
        <v>5</v>
      </c>
      <c r="H19549">
        <v>3</v>
      </c>
      <c r="I19549" s="4">
        <f>IF(E19549="Rhode Island", Table1[[#This Row],[price]]*$L$3, IF(E19549="Massachusetts", Table1[[#This Row],[price]]*$L$2, 1))</f>
        <v>1000000</v>
      </c>
    </row>
    <row r="19550" spans="1:9" x14ac:dyDescent="0.25">
      <c r="A19550" s="2">
        <v>42713</v>
      </c>
      <c r="B19550" s="1">
        <f t="shared" si="610"/>
        <v>2016</v>
      </c>
      <c r="C19550" s="1">
        <f t="shared" si="611"/>
        <v>4</v>
      </c>
      <c r="D19550">
        <v>2914</v>
      </c>
      <c r="E19550" t="s">
        <v>36</v>
      </c>
      <c r="F19550" s="4">
        <v>311000</v>
      </c>
      <c r="G19550" t="s">
        <v>6</v>
      </c>
      <c r="H19550">
        <v>2</v>
      </c>
      <c r="I19550" s="4">
        <f>IF(E19550="Rhode Island", Table1[[#This Row],[price]]*$L$3, IF(E19550="Massachusetts", Table1[[#This Row],[price]]*$L$2, 1))</f>
        <v>311000</v>
      </c>
    </row>
    <row r="19551" spans="1:9" x14ac:dyDescent="0.25">
      <c r="A19551" s="2">
        <v>42713</v>
      </c>
      <c r="B19551" s="1">
        <f t="shared" si="610"/>
        <v>2016</v>
      </c>
      <c r="C19551" s="1">
        <f t="shared" si="611"/>
        <v>4</v>
      </c>
      <c r="D19551">
        <v>2912</v>
      </c>
      <c r="E19551" t="s">
        <v>36</v>
      </c>
      <c r="F19551" s="4">
        <v>343000</v>
      </c>
      <c r="G19551" t="s">
        <v>6</v>
      </c>
      <c r="H19551">
        <v>2</v>
      </c>
      <c r="I19551" s="4">
        <f>IF(E19551="Rhode Island", Table1[[#This Row],[price]]*$L$3, IF(E19551="Massachusetts", Table1[[#This Row],[price]]*$L$2, 1))</f>
        <v>343000</v>
      </c>
    </row>
    <row r="19552" spans="1:9" x14ac:dyDescent="0.25">
      <c r="A19552" s="2">
        <v>42713</v>
      </c>
      <c r="B19552" s="1">
        <f t="shared" si="610"/>
        <v>2016</v>
      </c>
      <c r="C19552" s="1">
        <f t="shared" si="611"/>
        <v>4</v>
      </c>
      <c r="D19552">
        <v>2606</v>
      </c>
      <c r="E19552" t="s">
        <v>37</v>
      </c>
      <c r="F19552" s="4">
        <v>376000</v>
      </c>
      <c r="G19552" t="s">
        <v>6</v>
      </c>
      <c r="H19552">
        <v>2</v>
      </c>
      <c r="I19552" s="4">
        <f>IF(E19552="Rhode Island", Table1[[#This Row],[price]]*$L$3, IF(E19552="Massachusetts", Table1[[#This Row],[price]]*$L$2, 1))</f>
        <v>376000</v>
      </c>
    </row>
    <row r="19553" spans="1:9" x14ac:dyDescent="0.25">
      <c r="A19553" s="2">
        <v>42713</v>
      </c>
      <c r="B19553" s="1">
        <f t="shared" si="610"/>
        <v>2016</v>
      </c>
      <c r="C19553" s="1">
        <f t="shared" si="611"/>
        <v>4</v>
      </c>
      <c r="D19553">
        <v>2601</v>
      </c>
      <c r="E19553" t="s">
        <v>37</v>
      </c>
      <c r="F19553" s="4">
        <v>380000</v>
      </c>
      <c r="G19553" t="s">
        <v>6</v>
      </c>
      <c r="H19553">
        <v>1</v>
      </c>
      <c r="I19553" s="4">
        <f>IF(E19553="Rhode Island", Table1[[#This Row],[price]]*$L$3, IF(E19553="Massachusetts", Table1[[#This Row],[price]]*$L$2, 1))</f>
        <v>380000</v>
      </c>
    </row>
    <row r="19554" spans="1:9" x14ac:dyDescent="0.25">
      <c r="A19554" s="2">
        <v>42714</v>
      </c>
      <c r="B19554" s="1">
        <f t="shared" si="610"/>
        <v>2016</v>
      </c>
      <c r="C19554" s="1">
        <f t="shared" si="611"/>
        <v>4</v>
      </c>
      <c r="D19554">
        <v>2615</v>
      </c>
      <c r="E19554" t="s">
        <v>37</v>
      </c>
      <c r="F19554" s="4">
        <v>473000</v>
      </c>
      <c r="G19554" t="s">
        <v>5</v>
      </c>
      <c r="H19554">
        <v>4</v>
      </c>
      <c r="I19554" s="4">
        <f>IF(E19554="Rhode Island", Table1[[#This Row],[price]]*$L$3, IF(E19554="Massachusetts", Table1[[#This Row],[price]]*$L$2, 1))</f>
        <v>473000</v>
      </c>
    </row>
    <row r="19555" spans="1:9" x14ac:dyDescent="0.25">
      <c r="A19555" s="2">
        <v>42714</v>
      </c>
      <c r="B19555" s="1">
        <f t="shared" si="610"/>
        <v>2016</v>
      </c>
      <c r="C19555" s="1">
        <f t="shared" si="611"/>
        <v>4</v>
      </c>
      <c r="D19555">
        <v>2615</v>
      </c>
      <c r="E19555" t="s">
        <v>37</v>
      </c>
      <c r="F19555" s="4">
        <v>575000</v>
      </c>
      <c r="G19555" t="s">
        <v>5</v>
      </c>
      <c r="H19555">
        <v>4</v>
      </c>
      <c r="I19555" s="4">
        <f>IF(E19555="Rhode Island", Table1[[#This Row],[price]]*$L$3, IF(E19555="Massachusetts", Table1[[#This Row],[price]]*$L$2, 1))</f>
        <v>575000</v>
      </c>
    </row>
    <row r="19556" spans="1:9" x14ac:dyDescent="0.25">
      <c r="A19556" s="2">
        <v>42714</v>
      </c>
      <c r="B19556" s="1">
        <f t="shared" si="610"/>
        <v>2016</v>
      </c>
      <c r="C19556" s="1">
        <f t="shared" si="611"/>
        <v>4</v>
      </c>
      <c r="D19556">
        <v>2617</v>
      </c>
      <c r="E19556" t="s">
        <v>37</v>
      </c>
      <c r="F19556" s="4">
        <v>610000</v>
      </c>
      <c r="G19556" t="s">
        <v>5</v>
      </c>
      <c r="H19556">
        <v>3</v>
      </c>
      <c r="I19556" s="4">
        <f>IF(E19556="Rhode Island", Table1[[#This Row],[price]]*$L$3, IF(E19556="Massachusetts", Table1[[#This Row],[price]]*$L$2, 1))</f>
        <v>610000</v>
      </c>
    </row>
    <row r="19557" spans="1:9" x14ac:dyDescent="0.25">
      <c r="A19557" s="2">
        <v>42714</v>
      </c>
      <c r="B19557" s="1">
        <f t="shared" si="610"/>
        <v>2016</v>
      </c>
      <c r="C19557" s="1">
        <f t="shared" si="611"/>
        <v>4</v>
      </c>
      <c r="D19557">
        <v>2615</v>
      </c>
      <c r="E19557" t="s">
        <v>37</v>
      </c>
      <c r="F19557" s="4">
        <v>640000</v>
      </c>
      <c r="G19557" t="s">
        <v>5</v>
      </c>
      <c r="H19557">
        <v>3</v>
      </c>
      <c r="I19557" s="4">
        <f>IF(E19557="Rhode Island", Table1[[#This Row],[price]]*$L$3, IF(E19557="Massachusetts", Table1[[#This Row],[price]]*$L$2, 1))</f>
        <v>640000</v>
      </c>
    </row>
    <row r="19558" spans="1:9" x14ac:dyDescent="0.25">
      <c r="A19558" s="2">
        <v>42714</v>
      </c>
      <c r="B19558" s="1">
        <f t="shared" si="610"/>
        <v>2016</v>
      </c>
      <c r="C19558" s="1">
        <f t="shared" si="611"/>
        <v>4</v>
      </c>
      <c r="D19558">
        <v>2607</v>
      </c>
      <c r="E19558" t="s">
        <v>37</v>
      </c>
      <c r="F19558" s="4">
        <v>660000</v>
      </c>
      <c r="G19558" t="s">
        <v>5</v>
      </c>
      <c r="H19558">
        <v>4</v>
      </c>
      <c r="I19558" s="4">
        <f>IF(E19558="Rhode Island", Table1[[#This Row],[price]]*$L$3, IF(E19558="Massachusetts", Table1[[#This Row],[price]]*$L$2, 1))</f>
        <v>660000</v>
      </c>
    </row>
    <row r="19559" spans="1:9" x14ac:dyDescent="0.25">
      <c r="A19559" s="2">
        <v>42714</v>
      </c>
      <c r="B19559" s="1">
        <f t="shared" si="610"/>
        <v>2016</v>
      </c>
      <c r="C19559" s="1">
        <f t="shared" si="611"/>
        <v>4</v>
      </c>
      <c r="D19559">
        <v>2905</v>
      </c>
      <c r="E19559" t="s">
        <v>36</v>
      </c>
      <c r="F19559" s="4">
        <v>662500</v>
      </c>
      <c r="G19559" t="s">
        <v>5</v>
      </c>
      <c r="H19559">
        <v>4</v>
      </c>
      <c r="I19559" s="4">
        <f>IF(E19559="Rhode Island", Table1[[#This Row],[price]]*$L$3, IF(E19559="Massachusetts", Table1[[#This Row],[price]]*$L$2, 1))</f>
        <v>662500</v>
      </c>
    </row>
    <row r="19560" spans="1:9" x14ac:dyDescent="0.25">
      <c r="A19560" s="2">
        <v>42714</v>
      </c>
      <c r="B19560" s="1">
        <f t="shared" si="610"/>
        <v>2016</v>
      </c>
      <c r="C19560" s="1">
        <f t="shared" si="611"/>
        <v>4</v>
      </c>
      <c r="D19560">
        <v>2903</v>
      </c>
      <c r="E19560" t="s">
        <v>36</v>
      </c>
      <c r="F19560" s="4">
        <v>670000</v>
      </c>
      <c r="G19560" t="s">
        <v>5</v>
      </c>
      <c r="H19560">
        <v>4</v>
      </c>
      <c r="I19560" s="4">
        <f>IF(E19560="Rhode Island", Table1[[#This Row],[price]]*$L$3, IF(E19560="Massachusetts", Table1[[#This Row],[price]]*$L$2, 1))</f>
        <v>670000</v>
      </c>
    </row>
    <row r="19561" spans="1:9" x14ac:dyDescent="0.25">
      <c r="A19561" s="2">
        <v>42714</v>
      </c>
      <c r="B19561" s="1">
        <f t="shared" si="610"/>
        <v>2016</v>
      </c>
      <c r="C19561" s="1">
        <f t="shared" si="611"/>
        <v>4</v>
      </c>
      <c r="D19561">
        <v>2602</v>
      </c>
      <c r="E19561" t="s">
        <v>37</v>
      </c>
      <c r="F19561" s="4">
        <v>670000</v>
      </c>
      <c r="G19561" t="s">
        <v>5</v>
      </c>
      <c r="H19561">
        <v>3</v>
      </c>
      <c r="I19561" s="4">
        <f>IF(E19561="Rhode Island", Table1[[#This Row],[price]]*$L$3, IF(E19561="Massachusetts", Table1[[#This Row],[price]]*$L$2, 1))</f>
        <v>670000</v>
      </c>
    </row>
    <row r="19562" spans="1:9" x14ac:dyDescent="0.25">
      <c r="A19562" s="2">
        <v>42714</v>
      </c>
      <c r="B19562" s="1">
        <f t="shared" si="610"/>
        <v>2016</v>
      </c>
      <c r="C19562" s="1">
        <f t="shared" si="611"/>
        <v>4</v>
      </c>
      <c r="D19562">
        <v>2611</v>
      </c>
      <c r="E19562" t="s">
        <v>37</v>
      </c>
      <c r="F19562" s="4">
        <v>678000</v>
      </c>
      <c r="G19562" t="s">
        <v>5</v>
      </c>
      <c r="H19562">
        <v>3</v>
      </c>
      <c r="I19562" s="4">
        <f>IF(E19562="Rhode Island", Table1[[#This Row],[price]]*$L$3, IF(E19562="Massachusetts", Table1[[#This Row],[price]]*$L$2, 1))</f>
        <v>678000</v>
      </c>
    </row>
    <row r="19563" spans="1:9" x14ac:dyDescent="0.25">
      <c r="A19563" s="2">
        <v>42714</v>
      </c>
      <c r="B19563" s="1">
        <f t="shared" si="610"/>
        <v>2016</v>
      </c>
      <c r="C19563" s="1">
        <f t="shared" si="611"/>
        <v>4</v>
      </c>
      <c r="D19563">
        <v>2607</v>
      </c>
      <c r="E19563" t="s">
        <v>37</v>
      </c>
      <c r="F19563" s="4">
        <v>690000</v>
      </c>
      <c r="G19563" t="s">
        <v>5</v>
      </c>
      <c r="H19563">
        <v>3</v>
      </c>
      <c r="I19563" s="4">
        <f>IF(E19563="Rhode Island", Table1[[#This Row],[price]]*$L$3, IF(E19563="Massachusetts", Table1[[#This Row],[price]]*$L$2, 1))</f>
        <v>690000</v>
      </c>
    </row>
    <row r="19564" spans="1:9" x14ac:dyDescent="0.25">
      <c r="A19564" s="2">
        <v>42714</v>
      </c>
      <c r="B19564" s="1">
        <f t="shared" si="610"/>
        <v>2016</v>
      </c>
      <c r="C19564" s="1">
        <f t="shared" si="611"/>
        <v>4</v>
      </c>
      <c r="D19564">
        <v>2611</v>
      </c>
      <c r="E19564" t="s">
        <v>37</v>
      </c>
      <c r="F19564" s="4">
        <v>720000</v>
      </c>
      <c r="G19564" t="s">
        <v>5</v>
      </c>
      <c r="H19564">
        <v>4</v>
      </c>
      <c r="I19564" s="4">
        <f>IF(E19564="Rhode Island", Table1[[#This Row],[price]]*$L$3, IF(E19564="Massachusetts", Table1[[#This Row],[price]]*$L$2, 1))</f>
        <v>720000</v>
      </c>
    </row>
    <row r="19565" spans="1:9" x14ac:dyDescent="0.25">
      <c r="A19565" s="2">
        <v>42714</v>
      </c>
      <c r="B19565" s="1">
        <f t="shared" si="610"/>
        <v>2016</v>
      </c>
      <c r="C19565" s="1">
        <f t="shared" si="611"/>
        <v>4</v>
      </c>
      <c r="D19565">
        <v>2605</v>
      </c>
      <c r="E19565" t="s">
        <v>37</v>
      </c>
      <c r="F19565" s="4">
        <v>730000</v>
      </c>
      <c r="G19565" t="s">
        <v>5</v>
      </c>
      <c r="H19565">
        <v>4</v>
      </c>
      <c r="I19565" s="4">
        <f>IF(E19565="Rhode Island", Table1[[#This Row],[price]]*$L$3, IF(E19565="Massachusetts", Table1[[#This Row],[price]]*$L$2, 1))</f>
        <v>730000</v>
      </c>
    </row>
    <row r="19566" spans="1:9" x14ac:dyDescent="0.25">
      <c r="A19566" s="2">
        <v>42714</v>
      </c>
      <c r="B19566" s="1">
        <f t="shared" si="610"/>
        <v>2016</v>
      </c>
      <c r="C19566" s="1">
        <f t="shared" si="611"/>
        <v>4</v>
      </c>
      <c r="D19566">
        <v>2902</v>
      </c>
      <c r="E19566" t="s">
        <v>36</v>
      </c>
      <c r="F19566" s="4">
        <v>745000</v>
      </c>
      <c r="G19566" t="s">
        <v>5</v>
      </c>
      <c r="H19566">
        <v>4</v>
      </c>
      <c r="I19566" s="4">
        <f>IF(E19566="Rhode Island", Table1[[#This Row],[price]]*$L$3, IF(E19566="Massachusetts", Table1[[#This Row],[price]]*$L$2, 1))</f>
        <v>745000</v>
      </c>
    </row>
    <row r="19567" spans="1:9" x14ac:dyDescent="0.25">
      <c r="A19567" s="2">
        <v>42714</v>
      </c>
      <c r="B19567" s="1">
        <f t="shared" si="610"/>
        <v>2016</v>
      </c>
      <c r="C19567" s="1">
        <f t="shared" si="611"/>
        <v>4</v>
      </c>
      <c r="D19567">
        <v>2602</v>
      </c>
      <c r="E19567" t="s">
        <v>37</v>
      </c>
      <c r="F19567" s="4">
        <v>785000</v>
      </c>
      <c r="G19567" t="s">
        <v>5</v>
      </c>
      <c r="H19567">
        <v>3</v>
      </c>
      <c r="I19567" s="4">
        <f>IF(E19567="Rhode Island", Table1[[#This Row],[price]]*$L$3, IF(E19567="Massachusetts", Table1[[#This Row],[price]]*$L$2, 1))</f>
        <v>785000</v>
      </c>
    </row>
    <row r="19568" spans="1:9" x14ac:dyDescent="0.25">
      <c r="A19568" s="2">
        <v>42714</v>
      </c>
      <c r="B19568" s="1">
        <f t="shared" si="610"/>
        <v>2016</v>
      </c>
      <c r="C19568" s="1">
        <f t="shared" si="611"/>
        <v>4</v>
      </c>
      <c r="D19568">
        <v>2615</v>
      </c>
      <c r="E19568" t="s">
        <v>37</v>
      </c>
      <c r="F19568" s="4">
        <v>797000</v>
      </c>
      <c r="G19568" t="s">
        <v>5</v>
      </c>
      <c r="H19568">
        <v>5</v>
      </c>
      <c r="I19568" s="4">
        <f>IF(E19568="Rhode Island", Table1[[#This Row],[price]]*$L$3, IF(E19568="Massachusetts", Table1[[#This Row],[price]]*$L$2, 1))</f>
        <v>797000</v>
      </c>
    </row>
    <row r="19569" spans="1:9" x14ac:dyDescent="0.25">
      <c r="A19569" s="2">
        <v>42714</v>
      </c>
      <c r="B19569" s="1">
        <f t="shared" si="610"/>
        <v>2016</v>
      </c>
      <c r="C19569" s="1">
        <f t="shared" si="611"/>
        <v>4</v>
      </c>
      <c r="D19569">
        <v>2611</v>
      </c>
      <c r="E19569" t="s">
        <v>37</v>
      </c>
      <c r="F19569" s="4">
        <v>835000</v>
      </c>
      <c r="G19569" t="s">
        <v>5</v>
      </c>
      <c r="H19569">
        <v>4</v>
      </c>
      <c r="I19569" s="4">
        <f>IF(E19569="Rhode Island", Table1[[#This Row],[price]]*$L$3, IF(E19569="Massachusetts", Table1[[#This Row],[price]]*$L$2, 1))</f>
        <v>835000</v>
      </c>
    </row>
    <row r="19570" spans="1:9" x14ac:dyDescent="0.25">
      <c r="A19570" s="2">
        <v>42714</v>
      </c>
      <c r="B19570" s="1">
        <f t="shared" si="610"/>
        <v>2016</v>
      </c>
      <c r="C19570" s="1">
        <f t="shared" si="611"/>
        <v>4</v>
      </c>
      <c r="D19570">
        <v>2605</v>
      </c>
      <c r="E19570" t="s">
        <v>37</v>
      </c>
      <c r="F19570" s="4">
        <v>877500</v>
      </c>
      <c r="G19570" t="s">
        <v>5</v>
      </c>
      <c r="H19570">
        <v>4</v>
      </c>
      <c r="I19570" s="4">
        <f>IF(E19570="Rhode Island", Table1[[#This Row],[price]]*$L$3, IF(E19570="Massachusetts", Table1[[#This Row],[price]]*$L$2, 1))</f>
        <v>877500</v>
      </c>
    </row>
    <row r="19571" spans="1:9" x14ac:dyDescent="0.25">
      <c r="A19571" s="2">
        <v>42714</v>
      </c>
      <c r="B19571" s="1">
        <f t="shared" si="610"/>
        <v>2016</v>
      </c>
      <c r="C19571" s="1">
        <f t="shared" si="611"/>
        <v>4</v>
      </c>
      <c r="D19571">
        <v>2604</v>
      </c>
      <c r="E19571" t="s">
        <v>37</v>
      </c>
      <c r="F19571" s="4">
        <v>986000</v>
      </c>
      <c r="G19571" t="s">
        <v>5</v>
      </c>
      <c r="H19571">
        <v>3</v>
      </c>
      <c r="I19571" s="4">
        <f>IF(E19571="Rhode Island", Table1[[#This Row],[price]]*$L$3, IF(E19571="Massachusetts", Table1[[#This Row],[price]]*$L$2, 1))</f>
        <v>986000</v>
      </c>
    </row>
    <row r="19572" spans="1:9" x14ac:dyDescent="0.25">
      <c r="A19572" s="2">
        <v>42714</v>
      </c>
      <c r="B19572" s="1">
        <f t="shared" si="610"/>
        <v>2016</v>
      </c>
      <c r="C19572" s="1">
        <f t="shared" si="611"/>
        <v>4</v>
      </c>
      <c r="D19572">
        <v>2605</v>
      </c>
      <c r="E19572" t="s">
        <v>37</v>
      </c>
      <c r="F19572" s="4">
        <v>999000</v>
      </c>
      <c r="G19572" t="s">
        <v>5</v>
      </c>
      <c r="H19572">
        <v>3</v>
      </c>
      <c r="I19572" s="4">
        <f>IF(E19572="Rhode Island", Table1[[#This Row],[price]]*$L$3, IF(E19572="Massachusetts", Table1[[#This Row],[price]]*$L$2, 1))</f>
        <v>999000</v>
      </c>
    </row>
    <row r="19573" spans="1:9" x14ac:dyDescent="0.25">
      <c r="A19573" s="2">
        <v>42714</v>
      </c>
      <c r="B19573" s="1">
        <f t="shared" si="610"/>
        <v>2016</v>
      </c>
      <c r="C19573" s="1">
        <f t="shared" si="611"/>
        <v>4</v>
      </c>
      <c r="D19573">
        <v>2614</v>
      </c>
      <c r="E19573" t="s">
        <v>37</v>
      </c>
      <c r="F19573" s="4">
        <v>1180000</v>
      </c>
      <c r="G19573" t="s">
        <v>5</v>
      </c>
      <c r="H19573">
        <v>5</v>
      </c>
      <c r="I19573" s="4">
        <f>IF(E19573="Rhode Island", Table1[[#This Row],[price]]*$L$3, IF(E19573="Massachusetts", Table1[[#This Row],[price]]*$L$2, 1))</f>
        <v>1180000</v>
      </c>
    </row>
    <row r="19574" spans="1:9" x14ac:dyDescent="0.25">
      <c r="A19574" s="2">
        <v>42714</v>
      </c>
      <c r="B19574" s="1">
        <f t="shared" si="610"/>
        <v>2016</v>
      </c>
      <c r="C19574" s="1">
        <f t="shared" si="611"/>
        <v>4</v>
      </c>
      <c r="D19574">
        <v>2600</v>
      </c>
      <c r="E19574" t="s">
        <v>37</v>
      </c>
      <c r="F19574" s="4">
        <v>1225000</v>
      </c>
      <c r="G19574" t="s">
        <v>5</v>
      </c>
      <c r="H19574">
        <v>4</v>
      </c>
      <c r="I19574" s="4">
        <f>IF(E19574="Rhode Island", Table1[[#This Row],[price]]*$L$3, IF(E19574="Massachusetts", Table1[[#This Row],[price]]*$L$2, 1))</f>
        <v>1225000</v>
      </c>
    </row>
    <row r="19575" spans="1:9" x14ac:dyDescent="0.25">
      <c r="A19575" s="2">
        <v>42714</v>
      </c>
      <c r="B19575" s="1">
        <f t="shared" si="610"/>
        <v>2016</v>
      </c>
      <c r="C19575" s="1">
        <f t="shared" si="611"/>
        <v>4</v>
      </c>
      <c r="D19575">
        <v>2600</v>
      </c>
      <c r="E19575" t="s">
        <v>37</v>
      </c>
      <c r="F19575" s="4">
        <v>1280000</v>
      </c>
      <c r="G19575" t="s">
        <v>5</v>
      </c>
      <c r="H19575">
        <v>3</v>
      </c>
      <c r="I19575" s="4">
        <f>IF(E19575="Rhode Island", Table1[[#This Row],[price]]*$L$3, IF(E19575="Massachusetts", Table1[[#This Row],[price]]*$L$2, 1))</f>
        <v>1280000</v>
      </c>
    </row>
    <row r="19576" spans="1:9" x14ac:dyDescent="0.25">
      <c r="A19576" s="2">
        <v>42714</v>
      </c>
      <c r="B19576" s="1">
        <f t="shared" si="610"/>
        <v>2016</v>
      </c>
      <c r="C19576" s="1">
        <f t="shared" si="611"/>
        <v>4</v>
      </c>
      <c r="D19576">
        <v>2617</v>
      </c>
      <c r="E19576" t="s">
        <v>37</v>
      </c>
      <c r="F19576" s="4">
        <v>1426000</v>
      </c>
      <c r="G19576" t="s">
        <v>5</v>
      </c>
      <c r="H19576">
        <v>4</v>
      </c>
      <c r="I19576" s="4">
        <f>IF(E19576="Rhode Island", Table1[[#This Row],[price]]*$L$3, IF(E19576="Massachusetts", Table1[[#This Row],[price]]*$L$2, 1))</f>
        <v>1426000</v>
      </c>
    </row>
    <row r="19577" spans="1:9" x14ac:dyDescent="0.25">
      <c r="A19577" s="2">
        <v>42714</v>
      </c>
      <c r="B19577" s="1">
        <f t="shared" si="610"/>
        <v>2016</v>
      </c>
      <c r="C19577" s="1">
        <f t="shared" si="611"/>
        <v>4</v>
      </c>
      <c r="D19577">
        <v>2603</v>
      </c>
      <c r="E19577" t="s">
        <v>37</v>
      </c>
      <c r="F19577" s="4">
        <v>1960000</v>
      </c>
      <c r="G19577" t="s">
        <v>5</v>
      </c>
      <c r="H19577">
        <v>5</v>
      </c>
      <c r="I19577" s="4">
        <f>IF(E19577="Rhode Island", Table1[[#This Row],[price]]*$L$3, IF(E19577="Massachusetts", Table1[[#This Row],[price]]*$L$2, 1))</f>
        <v>1960000</v>
      </c>
    </row>
    <row r="19578" spans="1:9" x14ac:dyDescent="0.25">
      <c r="A19578" s="2">
        <v>42716</v>
      </c>
      <c r="B19578" s="1">
        <f t="shared" si="610"/>
        <v>2016</v>
      </c>
      <c r="C19578" s="1">
        <f t="shared" si="611"/>
        <v>4</v>
      </c>
      <c r="D19578">
        <v>2905</v>
      </c>
      <c r="E19578" t="s">
        <v>36</v>
      </c>
      <c r="F19578" s="4">
        <v>382500</v>
      </c>
      <c r="G19578" t="s">
        <v>5</v>
      </c>
      <c r="H19578">
        <v>3</v>
      </c>
      <c r="I19578" s="4">
        <f>IF(E19578="Rhode Island", Table1[[#This Row],[price]]*$L$3, IF(E19578="Massachusetts", Table1[[#This Row],[price]]*$L$2, 1))</f>
        <v>382500</v>
      </c>
    </row>
    <row r="19579" spans="1:9" x14ac:dyDescent="0.25">
      <c r="A19579" s="2">
        <v>42716</v>
      </c>
      <c r="B19579" s="1">
        <f t="shared" si="610"/>
        <v>2016</v>
      </c>
      <c r="C19579" s="1">
        <f t="shared" si="611"/>
        <v>4</v>
      </c>
      <c r="D19579">
        <v>2906</v>
      </c>
      <c r="E19579" t="s">
        <v>36</v>
      </c>
      <c r="F19579" s="4">
        <v>445500</v>
      </c>
      <c r="G19579" t="s">
        <v>5</v>
      </c>
      <c r="H19579">
        <v>3</v>
      </c>
      <c r="I19579" s="4">
        <f>IF(E19579="Rhode Island", Table1[[#This Row],[price]]*$L$3, IF(E19579="Massachusetts", Table1[[#This Row],[price]]*$L$2, 1))</f>
        <v>445500</v>
      </c>
    </row>
    <row r="19580" spans="1:9" x14ac:dyDescent="0.25">
      <c r="A19580" s="2">
        <v>42716</v>
      </c>
      <c r="B19580" s="1">
        <f t="shared" si="610"/>
        <v>2016</v>
      </c>
      <c r="C19580" s="1">
        <f t="shared" si="611"/>
        <v>4</v>
      </c>
      <c r="D19580">
        <v>2905</v>
      </c>
      <c r="E19580" t="s">
        <v>36</v>
      </c>
      <c r="F19580" s="4">
        <v>632000</v>
      </c>
      <c r="G19580" t="s">
        <v>5</v>
      </c>
      <c r="H19580">
        <v>4</v>
      </c>
      <c r="I19580" s="4">
        <f>IF(E19580="Rhode Island", Table1[[#This Row],[price]]*$L$3, IF(E19580="Massachusetts", Table1[[#This Row],[price]]*$L$2, 1))</f>
        <v>632000</v>
      </c>
    </row>
    <row r="19581" spans="1:9" x14ac:dyDescent="0.25">
      <c r="A19581" s="2">
        <v>42716</v>
      </c>
      <c r="B19581" s="1">
        <f t="shared" si="610"/>
        <v>2016</v>
      </c>
      <c r="C19581" s="1">
        <f t="shared" si="611"/>
        <v>4</v>
      </c>
      <c r="D19581">
        <v>2607</v>
      </c>
      <c r="E19581" t="s">
        <v>37</v>
      </c>
      <c r="F19581" s="4">
        <v>920000</v>
      </c>
      <c r="G19581" t="s">
        <v>5</v>
      </c>
      <c r="H19581">
        <v>3</v>
      </c>
      <c r="I19581" s="4">
        <f>IF(E19581="Rhode Island", Table1[[#This Row],[price]]*$L$3, IF(E19581="Massachusetts", Table1[[#This Row],[price]]*$L$2, 1))</f>
        <v>920000</v>
      </c>
    </row>
    <row r="19582" spans="1:9" x14ac:dyDescent="0.25">
      <c r="A19582" s="2">
        <v>42716</v>
      </c>
      <c r="B19582" s="1">
        <f t="shared" si="610"/>
        <v>2016</v>
      </c>
      <c r="C19582" s="1">
        <f t="shared" si="611"/>
        <v>4</v>
      </c>
      <c r="D19582">
        <v>2906</v>
      </c>
      <c r="E19582" t="s">
        <v>36</v>
      </c>
      <c r="F19582" s="4">
        <v>990000</v>
      </c>
      <c r="G19582" t="s">
        <v>5</v>
      </c>
      <c r="H19582">
        <v>5</v>
      </c>
      <c r="I19582" s="4">
        <f>IF(E19582="Rhode Island", Table1[[#This Row],[price]]*$L$3, IF(E19582="Massachusetts", Table1[[#This Row],[price]]*$L$2, 1))</f>
        <v>990000</v>
      </c>
    </row>
    <row r="19583" spans="1:9" x14ac:dyDescent="0.25">
      <c r="A19583" s="2">
        <v>42716</v>
      </c>
      <c r="B19583" s="1">
        <f t="shared" si="610"/>
        <v>2016</v>
      </c>
      <c r="C19583" s="1">
        <f t="shared" si="611"/>
        <v>4</v>
      </c>
      <c r="D19583">
        <v>2606</v>
      </c>
      <c r="E19583" t="s">
        <v>37</v>
      </c>
      <c r="F19583" s="4">
        <v>1480000</v>
      </c>
      <c r="G19583" t="s">
        <v>5</v>
      </c>
      <c r="H19583">
        <v>4</v>
      </c>
      <c r="I19583" s="4">
        <f>IF(E19583="Rhode Island", Table1[[#This Row],[price]]*$L$3, IF(E19583="Massachusetts", Table1[[#This Row],[price]]*$L$2, 1))</f>
        <v>1480000</v>
      </c>
    </row>
    <row r="19584" spans="1:9" x14ac:dyDescent="0.25">
      <c r="A19584" s="2">
        <v>42716</v>
      </c>
      <c r="B19584" s="1">
        <f t="shared" si="610"/>
        <v>2016</v>
      </c>
      <c r="C19584" s="1">
        <f t="shared" si="611"/>
        <v>4</v>
      </c>
      <c r="D19584">
        <v>2912</v>
      </c>
      <c r="E19584" t="s">
        <v>36</v>
      </c>
      <c r="F19584" s="4">
        <v>347000</v>
      </c>
      <c r="G19584" t="s">
        <v>6</v>
      </c>
      <c r="H19584">
        <v>2</v>
      </c>
      <c r="I19584" s="4">
        <f>IF(E19584="Rhode Island", Table1[[#This Row],[price]]*$L$3, IF(E19584="Massachusetts", Table1[[#This Row],[price]]*$L$2, 1))</f>
        <v>347000</v>
      </c>
    </row>
    <row r="19585" spans="1:9" x14ac:dyDescent="0.25">
      <c r="A19585" s="2">
        <v>42716</v>
      </c>
      <c r="B19585" s="1">
        <f t="shared" si="610"/>
        <v>2016</v>
      </c>
      <c r="C19585" s="1">
        <f t="shared" si="611"/>
        <v>4</v>
      </c>
      <c r="D19585">
        <v>2602</v>
      </c>
      <c r="E19585" t="s">
        <v>37</v>
      </c>
      <c r="F19585" s="4">
        <v>367000</v>
      </c>
      <c r="G19585" t="s">
        <v>6</v>
      </c>
      <c r="H19585">
        <v>1</v>
      </c>
      <c r="I19585" s="4">
        <f>IF(E19585="Rhode Island", Table1[[#This Row],[price]]*$L$3, IF(E19585="Massachusetts", Table1[[#This Row],[price]]*$L$2, 1))</f>
        <v>367000</v>
      </c>
    </row>
    <row r="19586" spans="1:9" x14ac:dyDescent="0.25">
      <c r="A19586" s="2">
        <v>42716</v>
      </c>
      <c r="B19586" s="1">
        <f t="shared" ref="B19586:B19649" si="612">YEAR(A19586)</f>
        <v>2016</v>
      </c>
      <c r="C19586" s="1">
        <f t="shared" ref="C19586:C19649" si="613">ROUNDUP(MONTH(A19586)/3,0)</f>
        <v>4</v>
      </c>
      <c r="D19586">
        <v>2604</v>
      </c>
      <c r="E19586" t="s">
        <v>37</v>
      </c>
      <c r="F19586" s="4">
        <v>425000</v>
      </c>
      <c r="G19586" t="s">
        <v>6</v>
      </c>
      <c r="H19586">
        <v>3</v>
      </c>
      <c r="I19586" s="4">
        <f>IF(E19586="Rhode Island", Table1[[#This Row],[price]]*$L$3, IF(E19586="Massachusetts", Table1[[#This Row],[price]]*$L$2, 1))</f>
        <v>425000</v>
      </c>
    </row>
    <row r="19587" spans="1:9" x14ac:dyDescent="0.25">
      <c r="A19587" s="2">
        <v>42716</v>
      </c>
      <c r="B19587" s="1">
        <f t="shared" si="612"/>
        <v>2016</v>
      </c>
      <c r="C19587" s="1">
        <f t="shared" si="613"/>
        <v>4</v>
      </c>
      <c r="D19587">
        <v>2601</v>
      </c>
      <c r="E19587" t="s">
        <v>37</v>
      </c>
      <c r="F19587" s="4">
        <v>440000</v>
      </c>
      <c r="G19587" t="s">
        <v>6</v>
      </c>
      <c r="H19587">
        <v>2</v>
      </c>
      <c r="I19587" s="4">
        <f>IF(E19587="Rhode Island", Table1[[#This Row],[price]]*$L$3, IF(E19587="Massachusetts", Table1[[#This Row],[price]]*$L$2, 1))</f>
        <v>440000</v>
      </c>
    </row>
    <row r="19588" spans="1:9" x14ac:dyDescent="0.25">
      <c r="A19588" s="2">
        <v>42716</v>
      </c>
      <c r="B19588" s="1">
        <f t="shared" si="612"/>
        <v>2016</v>
      </c>
      <c r="C19588" s="1">
        <f t="shared" si="613"/>
        <v>4</v>
      </c>
      <c r="D19588">
        <v>2900</v>
      </c>
      <c r="E19588" t="s">
        <v>37</v>
      </c>
      <c r="F19588" s="4">
        <v>492500</v>
      </c>
      <c r="G19588" t="s">
        <v>6</v>
      </c>
      <c r="H19588">
        <v>4</v>
      </c>
      <c r="I19588" s="4">
        <f>IF(E19588="Rhode Island", Table1[[#This Row],[price]]*$L$3, IF(E19588="Massachusetts", Table1[[#This Row],[price]]*$L$2, 1))</f>
        <v>492500</v>
      </c>
    </row>
    <row r="19589" spans="1:9" x14ac:dyDescent="0.25">
      <c r="A19589" s="2">
        <v>42717</v>
      </c>
      <c r="B19589" s="1">
        <f t="shared" si="612"/>
        <v>2016</v>
      </c>
      <c r="C19589" s="1">
        <f t="shared" si="613"/>
        <v>4</v>
      </c>
      <c r="D19589">
        <v>2615</v>
      </c>
      <c r="E19589" t="s">
        <v>37</v>
      </c>
      <c r="F19589" s="4">
        <v>420000</v>
      </c>
      <c r="G19589" t="s">
        <v>5</v>
      </c>
      <c r="H19589">
        <v>3</v>
      </c>
      <c r="I19589" s="4">
        <f>IF(E19589="Rhode Island", Table1[[#This Row],[price]]*$L$3, IF(E19589="Massachusetts", Table1[[#This Row],[price]]*$L$2, 1))</f>
        <v>420000</v>
      </c>
    </row>
    <row r="19590" spans="1:9" x14ac:dyDescent="0.25">
      <c r="A19590" s="2">
        <v>42717</v>
      </c>
      <c r="B19590" s="1">
        <f t="shared" si="612"/>
        <v>2016</v>
      </c>
      <c r="C19590" s="1">
        <f t="shared" si="613"/>
        <v>4</v>
      </c>
      <c r="D19590">
        <v>2615</v>
      </c>
      <c r="E19590" t="s">
        <v>37</v>
      </c>
      <c r="F19590" s="4">
        <v>435000</v>
      </c>
      <c r="G19590" t="s">
        <v>5</v>
      </c>
      <c r="H19590">
        <v>3</v>
      </c>
      <c r="I19590" s="4">
        <f>IF(E19590="Rhode Island", Table1[[#This Row],[price]]*$L$3, IF(E19590="Massachusetts", Table1[[#This Row],[price]]*$L$2, 1))</f>
        <v>435000</v>
      </c>
    </row>
    <row r="19591" spans="1:9" x14ac:dyDescent="0.25">
      <c r="A19591" s="2">
        <v>42717</v>
      </c>
      <c r="B19591" s="1">
        <f t="shared" si="612"/>
        <v>2016</v>
      </c>
      <c r="C19591" s="1">
        <f t="shared" si="613"/>
        <v>4</v>
      </c>
      <c r="D19591">
        <v>2914</v>
      </c>
      <c r="E19591" t="s">
        <v>36</v>
      </c>
      <c r="F19591" s="4">
        <v>450000</v>
      </c>
      <c r="G19591" t="s">
        <v>5</v>
      </c>
      <c r="H19591">
        <v>3</v>
      </c>
      <c r="I19591" s="4">
        <f>IF(E19591="Rhode Island", Table1[[#This Row],[price]]*$L$3, IF(E19591="Massachusetts", Table1[[#This Row],[price]]*$L$2, 1))</f>
        <v>450000</v>
      </c>
    </row>
    <row r="19592" spans="1:9" x14ac:dyDescent="0.25">
      <c r="A19592" s="2">
        <v>42717</v>
      </c>
      <c r="B19592" s="1">
        <f t="shared" si="612"/>
        <v>2016</v>
      </c>
      <c r="C19592" s="1">
        <f t="shared" si="613"/>
        <v>4</v>
      </c>
      <c r="D19592">
        <v>2615</v>
      </c>
      <c r="E19592" t="s">
        <v>37</v>
      </c>
      <c r="F19592" s="4">
        <v>460000</v>
      </c>
      <c r="G19592" t="s">
        <v>5</v>
      </c>
      <c r="H19592">
        <v>3</v>
      </c>
      <c r="I19592" s="4">
        <f>IF(E19592="Rhode Island", Table1[[#This Row],[price]]*$L$3, IF(E19592="Massachusetts", Table1[[#This Row],[price]]*$L$2, 1))</f>
        <v>460000</v>
      </c>
    </row>
    <row r="19593" spans="1:9" x14ac:dyDescent="0.25">
      <c r="A19593" s="2">
        <v>42717</v>
      </c>
      <c r="B19593" s="1">
        <f t="shared" si="612"/>
        <v>2016</v>
      </c>
      <c r="C19593" s="1">
        <f t="shared" si="613"/>
        <v>4</v>
      </c>
      <c r="D19593">
        <v>2905</v>
      </c>
      <c r="E19593" t="s">
        <v>36</v>
      </c>
      <c r="F19593" s="4">
        <v>480000</v>
      </c>
      <c r="G19593" t="s">
        <v>5</v>
      </c>
      <c r="H19593">
        <v>3</v>
      </c>
      <c r="I19593" s="4">
        <f>IF(E19593="Rhode Island", Table1[[#This Row],[price]]*$L$3, IF(E19593="Massachusetts", Table1[[#This Row],[price]]*$L$2, 1))</f>
        <v>480000</v>
      </c>
    </row>
    <row r="19594" spans="1:9" x14ac:dyDescent="0.25">
      <c r="A19594" s="2">
        <v>42717</v>
      </c>
      <c r="B19594" s="1">
        <f t="shared" si="612"/>
        <v>2016</v>
      </c>
      <c r="C19594" s="1">
        <f t="shared" si="613"/>
        <v>4</v>
      </c>
      <c r="D19594">
        <v>2913</v>
      </c>
      <c r="E19594" t="s">
        <v>36</v>
      </c>
      <c r="F19594" s="4">
        <v>485000</v>
      </c>
      <c r="G19594" t="s">
        <v>5</v>
      </c>
      <c r="H19594">
        <v>3</v>
      </c>
      <c r="I19594" s="4">
        <f>IF(E19594="Rhode Island", Table1[[#This Row],[price]]*$L$3, IF(E19594="Massachusetts", Table1[[#This Row],[price]]*$L$2, 1))</f>
        <v>485000</v>
      </c>
    </row>
    <row r="19595" spans="1:9" x14ac:dyDescent="0.25">
      <c r="A19595" s="2">
        <v>42717</v>
      </c>
      <c r="B19595" s="1">
        <f t="shared" si="612"/>
        <v>2016</v>
      </c>
      <c r="C19595" s="1">
        <f t="shared" si="613"/>
        <v>4</v>
      </c>
      <c r="D19595">
        <v>2615</v>
      </c>
      <c r="E19595" t="s">
        <v>37</v>
      </c>
      <c r="F19595" s="4">
        <v>520500</v>
      </c>
      <c r="G19595" t="s">
        <v>5</v>
      </c>
      <c r="H19595">
        <v>3</v>
      </c>
      <c r="I19595" s="4">
        <f>IF(E19595="Rhode Island", Table1[[#This Row],[price]]*$L$3, IF(E19595="Massachusetts", Table1[[#This Row],[price]]*$L$2, 1))</f>
        <v>520500</v>
      </c>
    </row>
    <row r="19596" spans="1:9" x14ac:dyDescent="0.25">
      <c r="A19596" s="2">
        <v>42717</v>
      </c>
      <c r="B19596" s="1">
        <f t="shared" si="612"/>
        <v>2016</v>
      </c>
      <c r="C19596" s="1">
        <f t="shared" si="613"/>
        <v>4</v>
      </c>
      <c r="D19596">
        <v>2903</v>
      </c>
      <c r="E19596" t="s">
        <v>36</v>
      </c>
      <c r="F19596" s="4">
        <v>530000</v>
      </c>
      <c r="G19596" t="s">
        <v>5</v>
      </c>
      <c r="H19596">
        <v>3</v>
      </c>
      <c r="I19596" s="4">
        <f>IF(E19596="Rhode Island", Table1[[#This Row],[price]]*$L$3, IF(E19596="Massachusetts", Table1[[#This Row],[price]]*$L$2, 1))</f>
        <v>530000</v>
      </c>
    </row>
    <row r="19597" spans="1:9" x14ac:dyDescent="0.25">
      <c r="A19597" s="2">
        <v>42717</v>
      </c>
      <c r="B19597" s="1">
        <f t="shared" si="612"/>
        <v>2016</v>
      </c>
      <c r="C19597" s="1">
        <f t="shared" si="613"/>
        <v>4</v>
      </c>
      <c r="D19597">
        <v>2903</v>
      </c>
      <c r="E19597" t="s">
        <v>36</v>
      </c>
      <c r="F19597" s="4">
        <v>535000</v>
      </c>
      <c r="G19597" t="s">
        <v>5</v>
      </c>
      <c r="H19597">
        <v>3</v>
      </c>
      <c r="I19597" s="4">
        <f>IF(E19597="Rhode Island", Table1[[#This Row],[price]]*$L$3, IF(E19597="Massachusetts", Table1[[#This Row],[price]]*$L$2, 1))</f>
        <v>535000</v>
      </c>
    </row>
    <row r="19598" spans="1:9" x14ac:dyDescent="0.25">
      <c r="A19598" s="2">
        <v>42717</v>
      </c>
      <c r="B19598" s="1">
        <f t="shared" si="612"/>
        <v>2016</v>
      </c>
      <c r="C19598" s="1">
        <f t="shared" si="613"/>
        <v>4</v>
      </c>
      <c r="D19598">
        <v>2913</v>
      </c>
      <c r="E19598" t="s">
        <v>36</v>
      </c>
      <c r="F19598" s="4">
        <v>540000</v>
      </c>
      <c r="G19598" t="s">
        <v>5</v>
      </c>
      <c r="H19598">
        <v>3</v>
      </c>
      <c r="I19598" s="4">
        <f>IF(E19598="Rhode Island", Table1[[#This Row],[price]]*$L$3, IF(E19598="Massachusetts", Table1[[#This Row],[price]]*$L$2, 1))</f>
        <v>540000</v>
      </c>
    </row>
    <row r="19599" spans="1:9" x14ac:dyDescent="0.25">
      <c r="A19599" s="2">
        <v>42717</v>
      </c>
      <c r="B19599" s="1">
        <f t="shared" si="612"/>
        <v>2016</v>
      </c>
      <c r="C19599" s="1">
        <f t="shared" si="613"/>
        <v>4</v>
      </c>
      <c r="D19599">
        <v>2611</v>
      </c>
      <c r="E19599" t="s">
        <v>37</v>
      </c>
      <c r="F19599" s="4">
        <v>555000</v>
      </c>
      <c r="G19599" t="s">
        <v>5</v>
      </c>
      <c r="H19599">
        <v>3</v>
      </c>
      <c r="I19599" s="4">
        <f>IF(E19599="Rhode Island", Table1[[#This Row],[price]]*$L$3, IF(E19599="Massachusetts", Table1[[#This Row],[price]]*$L$2, 1))</f>
        <v>555000</v>
      </c>
    </row>
    <row r="19600" spans="1:9" x14ac:dyDescent="0.25">
      <c r="A19600" s="2">
        <v>42717</v>
      </c>
      <c r="B19600" s="1">
        <f t="shared" si="612"/>
        <v>2016</v>
      </c>
      <c r="C19600" s="1">
        <f t="shared" si="613"/>
        <v>4</v>
      </c>
      <c r="D19600">
        <v>2615</v>
      </c>
      <c r="E19600" t="s">
        <v>37</v>
      </c>
      <c r="F19600" s="4">
        <v>560000</v>
      </c>
      <c r="G19600" t="s">
        <v>5</v>
      </c>
      <c r="H19600">
        <v>4</v>
      </c>
      <c r="I19600" s="4">
        <f>IF(E19600="Rhode Island", Table1[[#This Row],[price]]*$L$3, IF(E19600="Massachusetts", Table1[[#This Row],[price]]*$L$2, 1))</f>
        <v>560000</v>
      </c>
    </row>
    <row r="19601" spans="1:9" x14ac:dyDescent="0.25">
      <c r="A19601" s="2">
        <v>42717</v>
      </c>
      <c r="B19601" s="1">
        <f t="shared" si="612"/>
        <v>2016</v>
      </c>
      <c r="C19601" s="1">
        <f t="shared" si="613"/>
        <v>4</v>
      </c>
      <c r="D19601">
        <v>2617</v>
      </c>
      <c r="E19601" t="s">
        <v>37</v>
      </c>
      <c r="F19601" s="4">
        <v>560000</v>
      </c>
      <c r="G19601" t="s">
        <v>5</v>
      </c>
      <c r="H19601">
        <v>3</v>
      </c>
      <c r="I19601" s="4">
        <f>IF(E19601="Rhode Island", Table1[[#This Row],[price]]*$L$3, IF(E19601="Massachusetts", Table1[[#This Row],[price]]*$L$2, 1))</f>
        <v>560000</v>
      </c>
    </row>
    <row r="19602" spans="1:9" x14ac:dyDescent="0.25">
      <c r="A19602" s="2">
        <v>42717</v>
      </c>
      <c r="B19602" s="1">
        <f t="shared" si="612"/>
        <v>2016</v>
      </c>
      <c r="C19602" s="1">
        <f t="shared" si="613"/>
        <v>4</v>
      </c>
      <c r="D19602">
        <v>2903</v>
      </c>
      <c r="E19602" t="s">
        <v>36</v>
      </c>
      <c r="F19602" s="4">
        <v>598000</v>
      </c>
      <c r="G19602" t="s">
        <v>5</v>
      </c>
      <c r="H19602">
        <v>4</v>
      </c>
      <c r="I19602" s="4">
        <f>IF(E19602="Rhode Island", Table1[[#This Row],[price]]*$L$3, IF(E19602="Massachusetts", Table1[[#This Row],[price]]*$L$2, 1))</f>
        <v>598000</v>
      </c>
    </row>
    <row r="19603" spans="1:9" x14ac:dyDescent="0.25">
      <c r="A19603" s="2">
        <v>42717</v>
      </c>
      <c r="B19603" s="1">
        <f t="shared" si="612"/>
        <v>2016</v>
      </c>
      <c r="C19603" s="1">
        <f t="shared" si="613"/>
        <v>4</v>
      </c>
      <c r="D19603">
        <v>2615</v>
      </c>
      <c r="E19603" t="s">
        <v>37</v>
      </c>
      <c r="F19603" s="4">
        <v>600000</v>
      </c>
      <c r="G19603" t="s">
        <v>5</v>
      </c>
      <c r="H19603">
        <v>4</v>
      </c>
      <c r="I19603" s="4">
        <f>IF(E19603="Rhode Island", Table1[[#This Row],[price]]*$L$3, IF(E19603="Massachusetts", Table1[[#This Row],[price]]*$L$2, 1))</f>
        <v>600000</v>
      </c>
    </row>
    <row r="19604" spans="1:9" x14ac:dyDescent="0.25">
      <c r="A19604" s="2">
        <v>42717</v>
      </c>
      <c r="B19604" s="1">
        <f t="shared" si="612"/>
        <v>2016</v>
      </c>
      <c r="C19604" s="1">
        <f t="shared" si="613"/>
        <v>4</v>
      </c>
      <c r="D19604">
        <v>2617</v>
      </c>
      <c r="E19604" t="s">
        <v>37</v>
      </c>
      <c r="F19604" s="4">
        <v>645000</v>
      </c>
      <c r="G19604" t="s">
        <v>5</v>
      </c>
      <c r="H19604">
        <v>3</v>
      </c>
      <c r="I19604" s="4">
        <f>IF(E19604="Rhode Island", Table1[[#This Row],[price]]*$L$3, IF(E19604="Massachusetts", Table1[[#This Row],[price]]*$L$2, 1))</f>
        <v>645000</v>
      </c>
    </row>
    <row r="19605" spans="1:9" x14ac:dyDescent="0.25">
      <c r="A19605" s="2">
        <v>42717</v>
      </c>
      <c r="B19605" s="1">
        <f t="shared" si="612"/>
        <v>2016</v>
      </c>
      <c r="C19605" s="1">
        <f t="shared" si="613"/>
        <v>4</v>
      </c>
      <c r="D19605">
        <v>2615</v>
      </c>
      <c r="E19605" t="s">
        <v>37</v>
      </c>
      <c r="F19605" s="4">
        <v>650000</v>
      </c>
      <c r="G19605" t="s">
        <v>5</v>
      </c>
      <c r="H19605">
        <v>4</v>
      </c>
      <c r="I19605" s="4">
        <f>IF(E19605="Rhode Island", Table1[[#This Row],[price]]*$L$3, IF(E19605="Massachusetts", Table1[[#This Row],[price]]*$L$2, 1))</f>
        <v>650000</v>
      </c>
    </row>
    <row r="19606" spans="1:9" x14ac:dyDescent="0.25">
      <c r="A19606" s="2">
        <v>42717</v>
      </c>
      <c r="B19606" s="1">
        <f t="shared" si="612"/>
        <v>2016</v>
      </c>
      <c r="C19606" s="1">
        <f t="shared" si="613"/>
        <v>4</v>
      </c>
      <c r="D19606">
        <v>2617</v>
      </c>
      <c r="E19606" t="s">
        <v>37</v>
      </c>
      <c r="F19606" s="4">
        <v>655000</v>
      </c>
      <c r="G19606" t="s">
        <v>5</v>
      </c>
      <c r="H19606">
        <v>3</v>
      </c>
      <c r="I19606" s="4">
        <f>IF(E19606="Rhode Island", Table1[[#This Row],[price]]*$L$3, IF(E19606="Massachusetts", Table1[[#This Row],[price]]*$L$2, 1))</f>
        <v>655000</v>
      </c>
    </row>
    <row r="19607" spans="1:9" x14ac:dyDescent="0.25">
      <c r="A19607" s="2">
        <v>42717</v>
      </c>
      <c r="B19607" s="1">
        <f t="shared" si="612"/>
        <v>2016</v>
      </c>
      <c r="C19607" s="1">
        <f t="shared" si="613"/>
        <v>4</v>
      </c>
      <c r="D19607">
        <v>2617</v>
      </c>
      <c r="E19607" t="s">
        <v>37</v>
      </c>
      <c r="F19607" s="4">
        <v>660000</v>
      </c>
      <c r="G19607" t="s">
        <v>5</v>
      </c>
      <c r="H19607">
        <v>3</v>
      </c>
      <c r="I19607" s="4">
        <f>IF(E19607="Rhode Island", Table1[[#This Row],[price]]*$L$3, IF(E19607="Massachusetts", Table1[[#This Row],[price]]*$L$2, 1))</f>
        <v>660000</v>
      </c>
    </row>
    <row r="19608" spans="1:9" x14ac:dyDescent="0.25">
      <c r="A19608" s="2">
        <v>42717</v>
      </c>
      <c r="B19608" s="1">
        <f t="shared" si="612"/>
        <v>2016</v>
      </c>
      <c r="C19608" s="1">
        <f t="shared" si="613"/>
        <v>4</v>
      </c>
      <c r="D19608">
        <v>2602</v>
      </c>
      <c r="E19608" t="s">
        <v>37</v>
      </c>
      <c r="F19608" s="4">
        <v>718000</v>
      </c>
      <c r="G19608" t="s">
        <v>5</v>
      </c>
      <c r="H19608">
        <v>3</v>
      </c>
      <c r="I19608" s="4">
        <f>IF(E19608="Rhode Island", Table1[[#This Row],[price]]*$L$3, IF(E19608="Massachusetts", Table1[[#This Row],[price]]*$L$2, 1))</f>
        <v>718000</v>
      </c>
    </row>
    <row r="19609" spans="1:9" x14ac:dyDescent="0.25">
      <c r="A19609" s="2">
        <v>42717</v>
      </c>
      <c r="B19609" s="1">
        <f t="shared" si="612"/>
        <v>2016</v>
      </c>
      <c r="C19609" s="1">
        <f t="shared" si="613"/>
        <v>4</v>
      </c>
      <c r="D19609">
        <v>2617</v>
      </c>
      <c r="E19609" t="s">
        <v>37</v>
      </c>
      <c r="F19609" s="4">
        <v>727500</v>
      </c>
      <c r="G19609" t="s">
        <v>5</v>
      </c>
      <c r="H19609">
        <v>4</v>
      </c>
      <c r="I19609" s="4">
        <f>IF(E19609="Rhode Island", Table1[[#This Row],[price]]*$L$3, IF(E19609="Massachusetts", Table1[[#This Row],[price]]*$L$2, 1))</f>
        <v>727500</v>
      </c>
    </row>
    <row r="19610" spans="1:9" x14ac:dyDescent="0.25">
      <c r="A19610" s="2">
        <v>42717</v>
      </c>
      <c r="B19610" s="1">
        <f t="shared" si="612"/>
        <v>2016</v>
      </c>
      <c r="C19610" s="1">
        <f t="shared" si="613"/>
        <v>4</v>
      </c>
      <c r="D19610">
        <v>2602</v>
      </c>
      <c r="E19610" t="s">
        <v>37</v>
      </c>
      <c r="F19610" s="4">
        <v>732000</v>
      </c>
      <c r="G19610" t="s">
        <v>5</v>
      </c>
      <c r="H19610">
        <v>3</v>
      </c>
      <c r="I19610" s="4">
        <f>IF(E19610="Rhode Island", Table1[[#This Row],[price]]*$L$3, IF(E19610="Massachusetts", Table1[[#This Row],[price]]*$L$2, 1))</f>
        <v>732000</v>
      </c>
    </row>
    <row r="19611" spans="1:9" x14ac:dyDescent="0.25">
      <c r="A19611" s="2">
        <v>42717</v>
      </c>
      <c r="B19611" s="1">
        <f t="shared" si="612"/>
        <v>2016</v>
      </c>
      <c r="C19611" s="1">
        <f t="shared" si="613"/>
        <v>4</v>
      </c>
      <c r="D19611">
        <v>2607</v>
      </c>
      <c r="E19611" t="s">
        <v>37</v>
      </c>
      <c r="F19611" s="4">
        <v>880000</v>
      </c>
      <c r="G19611" t="s">
        <v>5</v>
      </c>
      <c r="H19611">
        <v>4</v>
      </c>
      <c r="I19611" s="4">
        <f>IF(E19611="Rhode Island", Table1[[#This Row],[price]]*$L$3, IF(E19611="Massachusetts", Table1[[#This Row],[price]]*$L$2, 1))</f>
        <v>880000</v>
      </c>
    </row>
    <row r="19612" spans="1:9" x14ac:dyDescent="0.25">
      <c r="A19612" s="2">
        <v>42717</v>
      </c>
      <c r="B19612" s="1">
        <f t="shared" si="612"/>
        <v>2016</v>
      </c>
      <c r="C19612" s="1">
        <f t="shared" si="613"/>
        <v>4</v>
      </c>
      <c r="D19612">
        <v>2602</v>
      </c>
      <c r="E19612" t="s">
        <v>37</v>
      </c>
      <c r="F19612" s="4">
        <v>952500</v>
      </c>
      <c r="G19612" t="s">
        <v>5</v>
      </c>
      <c r="H19612">
        <v>4</v>
      </c>
      <c r="I19612" s="4">
        <f>IF(E19612="Rhode Island", Table1[[#This Row],[price]]*$L$3, IF(E19612="Massachusetts", Table1[[#This Row],[price]]*$L$2, 1))</f>
        <v>952500</v>
      </c>
    </row>
    <row r="19613" spans="1:9" x14ac:dyDescent="0.25">
      <c r="A19613" s="2">
        <v>42717</v>
      </c>
      <c r="B19613" s="1">
        <f t="shared" si="612"/>
        <v>2016</v>
      </c>
      <c r="C19613" s="1">
        <f t="shared" si="613"/>
        <v>4</v>
      </c>
      <c r="D19613">
        <v>2607</v>
      </c>
      <c r="E19613" t="s">
        <v>37</v>
      </c>
      <c r="F19613" s="4">
        <v>1000000</v>
      </c>
      <c r="G19613" t="s">
        <v>5</v>
      </c>
      <c r="H19613">
        <v>5</v>
      </c>
      <c r="I19613" s="4">
        <f>IF(E19613="Rhode Island", Table1[[#This Row],[price]]*$L$3, IF(E19613="Massachusetts", Table1[[#This Row],[price]]*$L$2, 1))</f>
        <v>1000000</v>
      </c>
    </row>
    <row r="19614" spans="1:9" x14ac:dyDescent="0.25">
      <c r="A19614" s="2">
        <v>42717</v>
      </c>
      <c r="B19614" s="1">
        <f t="shared" si="612"/>
        <v>2016</v>
      </c>
      <c r="C19614" s="1">
        <f t="shared" si="613"/>
        <v>4</v>
      </c>
      <c r="D19614">
        <v>2600</v>
      </c>
      <c r="E19614" t="s">
        <v>37</v>
      </c>
      <c r="F19614" s="4">
        <v>1430000</v>
      </c>
      <c r="G19614" t="s">
        <v>5</v>
      </c>
      <c r="H19614">
        <v>3</v>
      </c>
      <c r="I19614" s="4">
        <f>IF(E19614="Rhode Island", Table1[[#This Row],[price]]*$L$3, IF(E19614="Massachusetts", Table1[[#This Row],[price]]*$L$2, 1))</f>
        <v>1430000</v>
      </c>
    </row>
    <row r="19615" spans="1:9" x14ac:dyDescent="0.25">
      <c r="A19615" s="2">
        <v>42717</v>
      </c>
      <c r="B19615" s="1">
        <f t="shared" si="612"/>
        <v>2016</v>
      </c>
      <c r="C19615" s="1">
        <f t="shared" si="613"/>
        <v>4</v>
      </c>
      <c r="D19615">
        <v>2600</v>
      </c>
      <c r="E19615" t="s">
        <v>37</v>
      </c>
      <c r="F19615" s="4">
        <v>1530000</v>
      </c>
      <c r="G19615" t="s">
        <v>5</v>
      </c>
      <c r="H19615">
        <v>3</v>
      </c>
      <c r="I19615" s="4">
        <f>IF(E19615="Rhode Island", Table1[[#This Row],[price]]*$L$3, IF(E19615="Massachusetts", Table1[[#This Row],[price]]*$L$2, 1))</f>
        <v>1530000</v>
      </c>
    </row>
    <row r="19616" spans="1:9" x14ac:dyDescent="0.25">
      <c r="A19616" s="2">
        <v>42717</v>
      </c>
      <c r="B19616" s="1">
        <f t="shared" si="612"/>
        <v>2016</v>
      </c>
      <c r="C19616" s="1">
        <f t="shared" si="613"/>
        <v>4</v>
      </c>
      <c r="D19616">
        <v>2602</v>
      </c>
      <c r="E19616" t="s">
        <v>37</v>
      </c>
      <c r="F19616" s="4">
        <v>325000</v>
      </c>
      <c r="G19616" t="s">
        <v>6</v>
      </c>
      <c r="H19616">
        <v>2</v>
      </c>
      <c r="I19616" s="4">
        <f>IF(E19616="Rhode Island", Table1[[#This Row],[price]]*$L$3, IF(E19616="Massachusetts", Table1[[#This Row],[price]]*$L$2, 1))</f>
        <v>325000</v>
      </c>
    </row>
    <row r="19617" spans="1:9" x14ac:dyDescent="0.25">
      <c r="A19617" s="2">
        <v>42717</v>
      </c>
      <c r="B19617" s="1">
        <f t="shared" si="612"/>
        <v>2016</v>
      </c>
      <c r="C19617" s="1">
        <f t="shared" si="613"/>
        <v>4</v>
      </c>
      <c r="D19617">
        <v>2612</v>
      </c>
      <c r="E19617" t="s">
        <v>37</v>
      </c>
      <c r="F19617" s="4">
        <v>560000</v>
      </c>
      <c r="G19617" t="s">
        <v>6</v>
      </c>
      <c r="H19617">
        <v>3</v>
      </c>
      <c r="I19617" s="4">
        <f>IF(E19617="Rhode Island", Table1[[#This Row],[price]]*$L$3, IF(E19617="Massachusetts", Table1[[#This Row],[price]]*$L$2, 1))</f>
        <v>560000</v>
      </c>
    </row>
    <row r="19618" spans="1:9" x14ac:dyDescent="0.25">
      <c r="A19618" s="2">
        <v>42718</v>
      </c>
      <c r="B19618" s="1">
        <f t="shared" si="612"/>
        <v>2016</v>
      </c>
      <c r="C19618" s="1">
        <f t="shared" si="613"/>
        <v>4</v>
      </c>
      <c r="D19618">
        <v>2905</v>
      </c>
      <c r="E19618" t="s">
        <v>36</v>
      </c>
      <c r="F19618" s="4">
        <v>387000</v>
      </c>
      <c r="G19618" t="s">
        <v>5</v>
      </c>
      <c r="H19618">
        <v>3</v>
      </c>
      <c r="I19618" s="4">
        <f>IF(E19618="Rhode Island", Table1[[#This Row],[price]]*$L$3, IF(E19618="Massachusetts", Table1[[#This Row],[price]]*$L$2, 1))</f>
        <v>387000</v>
      </c>
    </row>
    <row r="19619" spans="1:9" x14ac:dyDescent="0.25">
      <c r="A19619" s="2">
        <v>42718</v>
      </c>
      <c r="B19619" s="1">
        <f t="shared" si="612"/>
        <v>2016</v>
      </c>
      <c r="C19619" s="1">
        <f t="shared" si="613"/>
        <v>4</v>
      </c>
      <c r="D19619">
        <v>2615</v>
      </c>
      <c r="E19619" t="s">
        <v>37</v>
      </c>
      <c r="F19619" s="4">
        <v>440000</v>
      </c>
      <c r="G19619" t="s">
        <v>5</v>
      </c>
      <c r="H19619">
        <v>3</v>
      </c>
      <c r="I19619" s="4">
        <f>IF(E19619="Rhode Island", Table1[[#This Row],[price]]*$L$3, IF(E19619="Massachusetts", Table1[[#This Row],[price]]*$L$2, 1))</f>
        <v>440000</v>
      </c>
    </row>
    <row r="19620" spans="1:9" x14ac:dyDescent="0.25">
      <c r="A19620" s="2">
        <v>42718</v>
      </c>
      <c r="B19620" s="1">
        <f t="shared" si="612"/>
        <v>2016</v>
      </c>
      <c r="C19620" s="1">
        <f t="shared" si="613"/>
        <v>4</v>
      </c>
      <c r="D19620">
        <v>2617</v>
      </c>
      <c r="E19620" t="s">
        <v>37</v>
      </c>
      <c r="F19620" s="4">
        <v>440000</v>
      </c>
      <c r="G19620" t="s">
        <v>5</v>
      </c>
      <c r="H19620">
        <v>3</v>
      </c>
      <c r="I19620" s="4">
        <f>IF(E19620="Rhode Island", Table1[[#This Row],[price]]*$L$3, IF(E19620="Massachusetts", Table1[[#This Row],[price]]*$L$2, 1))</f>
        <v>440000</v>
      </c>
    </row>
    <row r="19621" spans="1:9" x14ac:dyDescent="0.25">
      <c r="A19621" s="2">
        <v>42718</v>
      </c>
      <c r="B19621" s="1">
        <f t="shared" si="612"/>
        <v>2016</v>
      </c>
      <c r="C19621" s="1">
        <f t="shared" si="613"/>
        <v>4</v>
      </c>
      <c r="D19621">
        <v>2902</v>
      </c>
      <c r="E19621" t="s">
        <v>36</v>
      </c>
      <c r="F19621" s="4">
        <v>485000</v>
      </c>
      <c r="G19621" t="s">
        <v>5</v>
      </c>
      <c r="H19621">
        <v>3</v>
      </c>
      <c r="I19621" s="4">
        <f>IF(E19621="Rhode Island", Table1[[#This Row],[price]]*$L$3, IF(E19621="Massachusetts", Table1[[#This Row],[price]]*$L$2, 1))</f>
        <v>485000</v>
      </c>
    </row>
    <row r="19622" spans="1:9" x14ac:dyDescent="0.25">
      <c r="A19622" s="2">
        <v>42718</v>
      </c>
      <c r="B19622" s="1">
        <f t="shared" si="612"/>
        <v>2016</v>
      </c>
      <c r="C19622" s="1">
        <f t="shared" si="613"/>
        <v>4</v>
      </c>
      <c r="D19622">
        <v>2902</v>
      </c>
      <c r="E19622" t="s">
        <v>36</v>
      </c>
      <c r="F19622" s="4">
        <v>499000</v>
      </c>
      <c r="G19622" t="s">
        <v>5</v>
      </c>
      <c r="H19622">
        <v>3</v>
      </c>
      <c r="I19622" s="4">
        <f>IF(E19622="Rhode Island", Table1[[#This Row],[price]]*$L$3, IF(E19622="Massachusetts", Table1[[#This Row],[price]]*$L$2, 1))</f>
        <v>499000</v>
      </c>
    </row>
    <row r="19623" spans="1:9" x14ac:dyDescent="0.25">
      <c r="A19623" s="2">
        <v>42718</v>
      </c>
      <c r="B19623" s="1">
        <f t="shared" si="612"/>
        <v>2016</v>
      </c>
      <c r="C19623" s="1">
        <f t="shared" si="613"/>
        <v>4</v>
      </c>
      <c r="D19623">
        <v>2912</v>
      </c>
      <c r="E19623" t="s">
        <v>36</v>
      </c>
      <c r="F19623" s="4">
        <v>530000</v>
      </c>
      <c r="G19623" t="s">
        <v>5</v>
      </c>
      <c r="H19623">
        <v>3</v>
      </c>
      <c r="I19623" s="4">
        <f>IF(E19623="Rhode Island", Table1[[#This Row],[price]]*$L$3, IF(E19623="Massachusetts", Table1[[#This Row],[price]]*$L$2, 1))</f>
        <v>530000</v>
      </c>
    </row>
    <row r="19624" spans="1:9" x14ac:dyDescent="0.25">
      <c r="A19624" s="2">
        <v>42718</v>
      </c>
      <c r="B19624" s="1">
        <f t="shared" si="612"/>
        <v>2016</v>
      </c>
      <c r="C19624" s="1">
        <f t="shared" si="613"/>
        <v>4</v>
      </c>
      <c r="D19624">
        <v>2913</v>
      </c>
      <c r="E19624" t="s">
        <v>36</v>
      </c>
      <c r="F19624" s="4">
        <v>770000</v>
      </c>
      <c r="G19624" t="s">
        <v>5</v>
      </c>
      <c r="H19624">
        <v>5</v>
      </c>
      <c r="I19624" s="4">
        <f>IF(E19624="Rhode Island", Table1[[#This Row],[price]]*$L$3, IF(E19624="Massachusetts", Table1[[#This Row],[price]]*$L$2, 1))</f>
        <v>770000</v>
      </c>
    </row>
    <row r="19625" spans="1:9" x14ac:dyDescent="0.25">
      <c r="A19625" s="2">
        <v>42718</v>
      </c>
      <c r="B19625" s="1">
        <f t="shared" si="612"/>
        <v>2016</v>
      </c>
      <c r="C19625" s="1">
        <f t="shared" si="613"/>
        <v>4</v>
      </c>
      <c r="D19625">
        <v>2606</v>
      </c>
      <c r="E19625" t="s">
        <v>37</v>
      </c>
      <c r="F19625" s="4">
        <v>774000</v>
      </c>
      <c r="G19625" t="s">
        <v>5</v>
      </c>
      <c r="H19625">
        <v>4</v>
      </c>
      <c r="I19625" s="4">
        <f>IF(E19625="Rhode Island", Table1[[#This Row],[price]]*$L$3, IF(E19625="Massachusetts", Table1[[#This Row],[price]]*$L$2, 1))</f>
        <v>774000</v>
      </c>
    </row>
    <row r="19626" spans="1:9" x14ac:dyDescent="0.25">
      <c r="A19626" s="2">
        <v>42718</v>
      </c>
      <c r="B19626" s="1">
        <f t="shared" si="612"/>
        <v>2016</v>
      </c>
      <c r="C19626" s="1">
        <f t="shared" si="613"/>
        <v>4</v>
      </c>
      <c r="D19626">
        <v>2607</v>
      </c>
      <c r="E19626" t="s">
        <v>37</v>
      </c>
      <c r="F19626" s="4">
        <v>825000</v>
      </c>
      <c r="G19626" t="s">
        <v>5</v>
      </c>
      <c r="H19626">
        <v>3</v>
      </c>
      <c r="I19626" s="4">
        <f>IF(E19626="Rhode Island", Table1[[#This Row],[price]]*$L$3, IF(E19626="Massachusetts", Table1[[#This Row],[price]]*$L$2, 1))</f>
        <v>825000</v>
      </c>
    </row>
    <row r="19627" spans="1:9" x14ac:dyDescent="0.25">
      <c r="A19627" s="2">
        <v>42718</v>
      </c>
      <c r="B19627" s="1">
        <f t="shared" si="612"/>
        <v>2016</v>
      </c>
      <c r="C19627" s="1">
        <f t="shared" si="613"/>
        <v>4</v>
      </c>
      <c r="D19627">
        <v>2604</v>
      </c>
      <c r="E19627" t="s">
        <v>37</v>
      </c>
      <c r="F19627" s="4">
        <v>930000</v>
      </c>
      <c r="G19627" t="s">
        <v>5</v>
      </c>
      <c r="H19627">
        <v>3</v>
      </c>
      <c r="I19627" s="4">
        <f>IF(E19627="Rhode Island", Table1[[#This Row],[price]]*$L$3, IF(E19627="Massachusetts", Table1[[#This Row],[price]]*$L$2, 1))</f>
        <v>930000</v>
      </c>
    </row>
    <row r="19628" spans="1:9" x14ac:dyDescent="0.25">
      <c r="A19628" s="2">
        <v>42718</v>
      </c>
      <c r="B19628" s="1">
        <f t="shared" si="612"/>
        <v>2016</v>
      </c>
      <c r="C19628" s="1">
        <f t="shared" si="613"/>
        <v>4</v>
      </c>
      <c r="D19628">
        <v>2607</v>
      </c>
      <c r="E19628" t="s">
        <v>37</v>
      </c>
      <c r="F19628" s="4">
        <v>1005000</v>
      </c>
      <c r="G19628" t="s">
        <v>5</v>
      </c>
      <c r="H19628">
        <v>5</v>
      </c>
      <c r="I19628" s="4">
        <f>IF(E19628="Rhode Island", Table1[[#This Row],[price]]*$L$3, IF(E19628="Massachusetts", Table1[[#This Row],[price]]*$L$2, 1))</f>
        <v>1005000</v>
      </c>
    </row>
    <row r="19629" spans="1:9" x14ac:dyDescent="0.25">
      <c r="A19629" s="2">
        <v>42718</v>
      </c>
      <c r="B19629" s="1">
        <f t="shared" si="612"/>
        <v>2016</v>
      </c>
      <c r="C19629" s="1">
        <f t="shared" si="613"/>
        <v>4</v>
      </c>
      <c r="D19629">
        <v>2604</v>
      </c>
      <c r="E19629" t="s">
        <v>37</v>
      </c>
      <c r="F19629" s="4">
        <v>1035000</v>
      </c>
      <c r="G19629" t="s">
        <v>5</v>
      </c>
      <c r="H19629">
        <v>3</v>
      </c>
      <c r="I19629" s="4">
        <f>IF(E19629="Rhode Island", Table1[[#This Row],[price]]*$L$3, IF(E19629="Massachusetts", Table1[[#This Row],[price]]*$L$2, 1))</f>
        <v>1035000</v>
      </c>
    </row>
    <row r="19630" spans="1:9" x14ac:dyDescent="0.25">
      <c r="A19630" s="2">
        <v>42718</v>
      </c>
      <c r="B19630" s="1">
        <f t="shared" si="612"/>
        <v>2016</v>
      </c>
      <c r="C19630" s="1">
        <f t="shared" si="613"/>
        <v>4</v>
      </c>
      <c r="D19630">
        <v>2603</v>
      </c>
      <c r="E19630" t="s">
        <v>37</v>
      </c>
      <c r="F19630" s="4">
        <v>1160000</v>
      </c>
      <c r="G19630" t="s">
        <v>5</v>
      </c>
      <c r="H19630">
        <v>4</v>
      </c>
      <c r="I19630" s="4">
        <f>IF(E19630="Rhode Island", Table1[[#This Row],[price]]*$L$3, IF(E19630="Massachusetts", Table1[[#This Row],[price]]*$L$2, 1))</f>
        <v>1160000</v>
      </c>
    </row>
    <row r="19631" spans="1:9" x14ac:dyDescent="0.25">
      <c r="A19631" s="2">
        <v>42718</v>
      </c>
      <c r="B19631" s="1">
        <f t="shared" si="612"/>
        <v>2016</v>
      </c>
      <c r="C19631" s="1">
        <f t="shared" si="613"/>
        <v>4</v>
      </c>
      <c r="D19631">
        <v>2605</v>
      </c>
      <c r="E19631" t="s">
        <v>37</v>
      </c>
      <c r="F19631" s="4">
        <v>1200000</v>
      </c>
      <c r="G19631" t="s">
        <v>5</v>
      </c>
      <c r="H19631">
        <v>4</v>
      </c>
      <c r="I19631" s="4">
        <f>IF(E19631="Rhode Island", Table1[[#This Row],[price]]*$L$3, IF(E19631="Massachusetts", Table1[[#This Row],[price]]*$L$2, 1))</f>
        <v>1200000</v>
      </c>
    </row>
    <row r="19632" spans="1:9" x14ac:dyDescent="0.25">
      <c r="A19632" s="2">
        <v>42718</v>
      </c>
      <c r="B19632" s="1">
        <f t="shared" si="612"/>
        <v>2016</v>
      </c>
      <c r="C19632" s="1">
        <f t="shared" si="613"/>
        <v>4</v>
      </c>
      <c r="D19632">
        <v>2617</v>
      </c>
      <c r="E19632" t="s">
        <v>37</v>
      </c>
      <c r="F19632" s="4">
        <v>629900</v>
      </c>
      <c r="G19632" t="s">
        <v>6</v>
      </c>
      <c r="H19632">
        <v>3</v>
      </c>
      <c r="I19632" s="4">
        <f>IF(E19632="Rhode Island", Table1[[#This Row],[price]]*$L$3, IF(E19632="Massachusetts", Table1[[#This Row],[price]]*$L$2, 1))</f>
        <v>629900</v>
      </c>
    </row>
    <row r="19633" spans="1:9" x14ac:dyDescent="0.25">
      <c r="A19633" s="2">
        <v>42719</v>
      </c>
      <c r="B19633" s="1">
        <f t="shared" si="612"/>
        <v>2016</v>
      </c>
      <c r="C19633" s="1">
        <f t="shared" si="613"/>
        <v>4</v>
      </c>
      <c r="D19633">
        <v>2905</v>
      </c>
      <c r="E19633" t="s">
        <v>36</v>
      </c>
      <c r="F19633" s="4">
        <v>437500</v>
      </c>
      <c r="G19633" t="s">
        <v>5</v>
      </c>
      <c r="H19633">
        <v>3</v>
      </c>
      <c r="I19633" s="4">
        <f>IF(E19633="Rhode Island", Table1[[#This Row],[price]]*$L$3, IF(E19633="Massachusetts", Table1[[#This Row],[price]]*$L$2, 1))</f>
        <v>437500</v>
      </c>
    </row>
    <row r="19634" spans="1:9" x14ac:dyDescent="0.25">
      <c r="A19634" s="2">
        <v>42719</v>
      </c>
      <c r="B19634" s="1">
        <f t="shared" si="612"/>
        <v>2016</v>
      </c>
      <c r="C19634" s="1">
        <f t="shared" si="613"/>
        <v>4</v>
      </c>
      <c r="D19634">
        <v>2614</v>
      </c>
      <c r="E19634" t="s">
        <v>37</v>
      </c>
      <c r="F19634" s="4">
        <v>477500</v>
      </c>
      <c r="G19634" t="s">
        <v>5</v>
      </c>
      <c r="H19634">
        <v>3</v>
      </c>
      <c r="I19634" s="4">
        <f>IF(E19634="Rhode Island", Table1[[#This Row],[price]]*$L$3, IF(E19634="Massachusetts", Table1[[#This Row],[price]]*$L$2, 1))</f>
        <v>477500</v>
      </c>
    </row>
    <row r="19635" spans="1:9" x14ac:dyDescent="0.25">
      <c r="A19635" s="2">
        <v>42719</v>
      </c>
      <c r="B19635" s="1">
        <f t="shared" si="612"/>
        <v>2016</v>
      </c>
      <c r="C19635" s="1">
        <f t="shared" si="613"/>
        <v>4</v>
      </c>
      <c r="D19635">
        <v>2615</v>
      </c>
      <c r="E19635" t="s">
        <v>37</v>
      </c>
      <c r="F19635" s="4">
        <v>485000</v>
      </c>
      <c r="G19635" t="s">
        <v>5</v>
      </c>
      <c r="H19635">
        <v>4</v>
      </c>
      <c r="I19635" s="4">
        <f>IF(E19635="Rhode Island", Table1[[#This Row],[price]]*$L$3, IF(E19635="Massachusetts", Table1[[#This Row],[price]]*$L$2, 1))</f>
        <v>485000</v>
      </c>
    </row>
    <row r="19636" spans="1:9" x14ac:dyDescent="0.25">
      <c r="A19636" s="2">
        <v>42719</v>
      </c>
      <c r="B19636" s="1">
        <f t="shared" si="612"/>
        <v>2016</v>
      </c>
      <c r="C19636" s="1">
        <f t="shared" si="613"/>
        <v>4</v>
      </c>
      <c r="D19636">
        <v>2615</v>
      </c>
      <c r="E19636" t="s">
        <v>37</v>
      </c>
      <c r="F19636" s="4">
        <v>503000</v>
      </c>
      <c r="G19636" t="s">
        <v>5</v>
      </c>
      <c r="H19636">
        <v>3</v>
      </c>
      <c r="I19636" s="4">
        <f>IF(E19636="Rhode Island", Table1[[#This Row],[price]]*$L$3, IF(E19636="Massachusetts", Table1[[#This Row],[price]]*$L$2, 1))</f>
        <v>503000</v>
      </c>
    </row>
    <row r="19637" spans="1:9" x14ac:dyDescent="0.25">
      <c r="A19637" s="2">
        <v>42719</v>
      </c>
      <c r="B19637" s="1">
        <f t="shared" si="612"/>
        <v>2016</v>
      </c>
      <c r="C19637" s="1">
        <f t="shared" si="613"/>
        <v>4</v>
      </c>
      <c r="D19637">
        <v>2903</v>
      </c>
      <c r="E19637" t="s">
        <v>36</v>
      </c>
      <c r="F19637" s="4">
        <v>525000</v>
      </c>
      <c r="G19637" t="s">
        <v>5</v>
      </c>
      <c r="H19637">
        <v>3</v>
      </c>
      <c r="I19637" s="4">
        <f>IF(E19637="Rhode Island", Table1[[#This Row],[price]]*$L$3, IF(E19637="Massachusetts", Table1[[#This Row],[price]]*$L$2, 1))</f>
        <v>525000</v>
      </c>
    </row>
    <row r="19638" spans="1:9" x14ac:dyDescent="0.25">
      <c r="A19638" s="2">
        <v>42719</v>
      </c>
      <c r="B19638" s="1">
        <f t="shared" si="612"/>
        <v>2016</v>
      </c>
      <c r="C19638" s="1">
        <f t="shared" si="613"/>
        <v>4</v>
      </c>
      <c r="D19638">
        <v>2904</v>
      </c>
      <c r="E19638" t="s">
        <v>36</v>
      </c>
      <c r="F19638" s="4">
        <v>530000</v>
      </c>
      <c r="G19638" t="s">
        <v>5</v>
      </c>
      <c r="H19638">
        <v>3</v>
      </c>
      <c r="I19638" s="4">
        <f>IF(E19638="Rhode Island", Table1[[#This Row],[price]]*$L$3, IF(E19638="Massachusetts", Table1[[#This Row],[price]]*$L$2, 1))</f>
        <v>530000</v>
      </c>
    </row>
    <row r="19639" spans="1:9" x14ac:dyDescent="0.25">
      <c r="A19639" s="2">
        <v>42719</v>
      </c>
      <c r="B19639" s="1">
        <f t="shared" si="612"/>
        <v>2016</v>
      </c>
      <c r="C19639" s="1">
        <f t="shared" si="613"/>
        <v>4</v>
      </c>
      <c r="D19639">
        <v>2905</v>
      </c>
      <c r="E19639" t="s">
        <v>36</v>
      </c>
      <c r="F19639" s="4">
        <v>530000</v>
      </c>
      <c r="G19639" t="s">
        <v>5</v>
      </c>
      <c r="H19639">
        <v>3</v>
      </c>
      <c r="I19639" s="4">
        <f>IF(E19639="Rhode Island", Table1[[#This Row],[price]]*$L$3, IF(E19639="Massachusetts", Table1[[#This Row],[price]]*$L$2, 1))</f>
        <v>530000</v>
      </c>
    </row>
    <row r="19640" spans="1:9" x14ac:dyDescent="0.25">
      <c r="A19640" s="2">
        <v>42719</v>
      </c>
      <c r="B19640" s="1">
        <f t="shared" si="612"/>
        <v>2016</v>
      </c>
      <c r="C19640" s="1">
        <f t="shared" si="613"/>
        <v>4</v>
      </c>
      <c r="D19640">
        <v>2903</v>
      </c>
      <c r="E19640" t="s">
        <v>36</v>
      </c>
      <c r="F19640" s="4">
        <v>580000</v>
      </c>
      <c r="G19640" t="s">
        <v>5</v>
      </c>
      <c r="H19640">
        <v>3</v>
      </c>
      <c r="I19640" s="4">
        <f>IF(E19640="Rhode Island", Table1[[#This Row],[price]]*$L$3, IF(E19640="Massachusetts", Table1[[#This Row],[price]]*$L$2, 1))</f>
        <v>580000</v>
      </c>
    </row>
    <row r="19641" spans="1:9" x14ac:dyDescent="0.25">
      <c r="A19641" s="2">
        <v>42719</v>
      </c>
      <c r="B19641" s="1">
        <f t="shared" si="612"/>
        <v>2016</v>
      </c>
      <c r="C19641" s="1">
        <f t="shared" si="613"/>
        <v>4</v>
      </c>
      <c r="D19641">
        <v>2905</v>
      </c>
      <c r="E19641" t="s">
        <v>36</v>
      </c>
      <c r="F19641" s="4">
        <v>602000</v>
      </c>
      <c r="G19641" t="s">
        <v>5</v>
      </c>
      <c r="H19641">
        <v>4</v>
      </c>
      <c r="I19641" s="4">
        <f>IF(E19641="Rhode Island", Table1[[#This Row],[price]]*$L$3, IF(E19641="Massachusetts", Table1[[#This Row],[price]]*$L$2, 1))</f>
        <v>602000</v>
      </c>
    </row>
    <row r="19642" spans="1:9" x14ac:dyDescent="0.25">
      <c r="A19642" s="2">
        <v>42719</v>
      </c>
      <c r="B19642" s="1">
        <f t="shared" si="612"/>
        <v>2016</v>
      </c>
      <c r="C19642" s="1">
        <f t="shared" si="613"/>
        <v>4</v>
      </c>
      <c r="D19642">
        <v>2611</v>
      </c>
      <c r="E19642" t="s">
        <v>37</v>
      </c>
      <c r="F19642" s="4">
        <v>681000</v>
      </c>
      <c r="G19642" t="s">
        <v>5</v>
      </c>
      <c r="H19642">
        <v>3</v>
      </c>
      <c r="I19642" s="4">
        <f>IF(E19642="Rhode Island", Table1[[#This Row],[price]]*$L$3, IF(E19642="Massachusetts", Table1[[#This Row],[price]]*$L$2, 1))</f>
        <v>681000</v>
      </c>
    </row>
    <row r="19643" spans="1:9" x14ac:dyDescent="0.25">
      <c r="A19643" s="2">
        <v>42719</v>
      </c>
      <c r="B19643" s="1">
        <f t="shared" si="612"/>
        <v>2016</v>
      </c>
      <c r="C19643" s="1">
        <f t="shared" si="613"/>
        <v>4</v>
      </c>
      <c r="D19643">
        <v>2602</v>
      </c>
      <c r="E19643" t="s">
        <v>37</v>
      </c>
      <c r="F19643" s="4">
        <v>721000</v>
      </c>
      <c r="G19643" t="s">
        <v>5</v>
      </c>
      <c r="H19643">
        <v>3</v>
      </c>
      <c r="I19643" s="4">
        <f>IF(E19643="Rhode Island", Table1[[#This Row],[price]]*$L$3, IF(E19643="Massachusetts", Table1[[#This Row],[price]]*$L$2, 1))</f>
        <v>721000</v>
      </c>
    </row>
    <row r="19644" spans="1:9" x14ac:dyDescent="0.25">
      <c r="A19644" s="2">
        <v>42719</v>
      </c>
      <c r="B19644" s="1">
        <f t="shared" si="612"/>
        <v>2016</v>
      </c>
      <c r="C19644" s="1">
        <f t="shared" si="613"/>
        <v>4</v>
      </c>
      <c r="D19644">
        <v>2617</v>
      </c>
      <c r="E19644" t="s">
        <v>37</v>
      </c>
      <c r="F19644" s="4">
        <v>800000</v>
      </c>
      <c r="G19644" t="s">
        <v>5</v>
      </c>
      <c r="H19644">
        <v>3</v>
      </c>
      <c r="I19644" s="4">
        <f>IF(E19644="Rhode Island", Table1[[#This Row],[price]]*$L$3, IF(E19644="Massachusetts", Table1[[#This Row],[price]]*$L$2, 1))</f>
        <v>800000</v>
      </c>
    </row>
    <row r="19645" spans="1:9" x14ac:dyDescent="0.25">
      <c r="A19645" s="2">
        <v>42719</v>
      </c>
      <c r="B19645" s="1">
        <f t="shared" si="612"/>
        <v>2016</v>
      </c>
      <c r="C19645" s="1">
        <f t="shared" si="613"/>
        <v>4</v>
      </c>
      <c r="D19645">
        <v>2914</v>
      </c>
      <c r="E19645" t="s">
        <v>36</v>
      </c>
      <c r="F19645" s="4">
        <v>840000</v>
      </c>
      <c r="G19645" t="s">
        <v>5</v>
      </c>
      <c r="H19645">
        <v>4</v>
      </c>
      <c r="I19645" s="4">
        <f>IF(E19645="Rhode Island", Table1[[#This Row],[price]]*$L$3, IF(E19645="Massachusetts", Table1[[#This Row],[price]]*$L$2, 1))</f>
        <v>840000</v>
      </c>
    </row>
    <row r="19646" spans="1:9" x14ac:dyDescent="0.25">
      <c r="A19646" s="2">
        <v>42719</v>
      </c>
      <c r="B19646" s="1">
        <f t="shared" si="612"/>
        <v>2016</v>
      </c>
      <c r="C19646" s="1">
        <f t="shared" si="613"/>
        <v>4</v>
      </c>
      <c r="D19646">
        <v>2617</v>
      </c>
      <c r="E19646" t="s">
        <v>37</v>
      </c>
      <c r="F19646" s="4">
        <v>876000</v>
      </c>
      <c r="G19646" t="s">
        <v>5</v>
      </c>
      <c r="H19646">
        <v>4</v>
      </c>
      <c r="I19646" s="4">
        <f>IF(E19646="Rhode Island", Table1[[#This Row],[price]]*$L$3, IF(E19646="Massachusetts", Table1[[#This Row],[price]]*$L$2, 1))</f>
        <v>876000</v>
      </c>
    </row>
    <row r="19647" spans="1:9" x14ac:dyDescent="0.25">
      <c r="A19647" s="2">
        <v>42719</v>
      </c>
      <c r="B19647" s="1">
        <f t="shared" si="612"/>
        <v>2016</v>
      </c>
      <c r="C19647" s="1">
        <f t="shared" si="613"/>
        <v>4</v>
      </c>
      <c r="D19647">
        <v>2604</v>
      </c>
      <c r="E19647" t="s">
        <v>37</v>
      </c>
      <c r="F19647" s="4">
        <v>1145000</v>
      </c>
      <c r="G19647" t="s">
        <v>5</v>
      </c>
      <c r="H19647">
        <v>4</v>
      </c>
      <c r="I19647" s="4">
        <f>IF(E19647="Rhode Island", Table1[[#This Row],[price]]*$L$3, IF(E19647="Massachusetts", Table1[[#This Row],[price]]*$L$2, 1))</f>
        <v>1145000</v>
      </c>
    </row>
    <row r="19648" spans="1:9" x14ac:dyDescent="0.25">
      <c r="A19648" s="2">
        <v>42719</v>
      </c>
      <c r="B19648" s="1">
        <f t="shared" si="612"/>
        <v>2016</v>
      </c>
      <c r="C19648" s="1">
        <f t="shared" si="613"/>
        <v>4</v>
      </c>
      <c r="D19648">
        <v>2612</v>
      </c>
      <c r="E19648" t="s">
        <v>37</v>
      </c>
      <c r="F19648" s="4">
        <v>2300000</v>
      </c>
      <c r="G19648" t="s">
        <v>5</v>
      </c>
      <c r="H19648">
        <v>5</v>
      </c>
      <c r="I19648" s="4">
        <f>IF(E19648="Rhode Island", Table1[[#This Row],[price]]*$L$3, IF(E19648="Massachusetts", Table1[[#This Row],[price]]*$L$2, 1))</f>
        <v>2300000</v>
      </c>
    </row>
    <row r="19649" spans="1:9" x14ac:dyDescent="0.25">
      <c r="A19649" s="2">
        <v>42719</v>
      </c>
      <c r="B19649" s="1">
        <f t="shared" si="612"/>
        <v>2016</v>
      </c>
      <c r="C19649" s="1">
        <f t="shared" si="613"/>
        <v>4</v>
      </c>
      <c r="D19649">
        <v>2611</v>
      </c>
      <c r="E19649" t="s">
        <v>37</v>
      </c>
      <c r="F19649" s="4">
        <v>330000</v>
      </c>
      <c r="G19649" t="s">
        <v>6</v>
      </c>
      <c r="H19649">
        <v>2</v>
      </c>
      <c r="I19649" s="4">
        <f>IF(E19649="Rhode Island", Table1[[#This Row],[price]]*$L$3, IF(E19649="Massachusetts", Table1[[#This Row],[price]]*$L$2, 1))</f>
        <v>330000</v>
      </c>
    </row>
    <row r="19650" spans="1:9" x14ac:dyDescent="0.25">
      <c r="A19650" s="2">
        <v>42719</v>
      </c>
      <c r="B19650" s="1">
        <f t="shared" ref="B19650:B19713" si="614">YEAR(A19650)</f>
        <v>2016</v>
      </c>
      <c r="C19650" s="1">
        <f t="shared" ref="C19650:C19713" si="615">ROUNDUP(MONTH(A19650)/3,0)</f>
        <v>4</v>
      </c>
      <c r="D19650">
        <v>2604</v>
      </c>
      <c r="E19650" t="s">
        <v>37</v>
      </c>
      <c r="F19650" s="4">
        <v>578000</v>
      </c>
      <c r="G19650" t="s">
        <v>6</v>
      </c>
      <c r="H19650">
        <v>2</v>
      </c>
      <c r="I19650" s="4">
        <f>IF(E19650="Rhode Island", Table1[[#This Row],[price]]*$L$3, IF(E19650="Massachusetts", Table1[[#This Row],[price]]*$L$2, 1))</f>
        <v>578000</v>
      </c>
    </row>
    <row r="19651" spans="1:9" x14ac:dyDescent="0.25">
      <c r="A19651" s="2">
        <v>42720</v>
      </c>
      <c r="B19651" s="1">
        <f t="shared" si="614"/>
        <v>2016</v>
      </c>
      <c r="C19651" s="1">
        <f t="shared" si="615"/>
        <v>4</v>
      </c>
      <c r="D19651">
        <v>2902</v>
      </c>
      <c r="E19651" t="s">
        <v>36</v>
      </c>
      <c r="F19651" s="4">
        <v>450000</v>
      </c>
      <c r="G19651" t="s">
        <v>5</v>
      </c>
      <c r="H19651">
        <v>3</v>
      </c>
      <c r="I19651" s="4">
        <f>IF(E19651="Rhode Island", Table1[[#This Row],[price]]*$L$3, IF(E19651="Massachusetts", Table1[[#This Row],[price]]*$L$2, 1))</f>
        <v>450000</v>
      </c>
    </row>
    <row r="19652" spans="1:9" x14ac:dyDescent="0.25">
      <c r="A19652" s="2">
        <v>42720</v>
      </c>
      <c r="B19652" s="1">
        <f t="shared" si="614"/>
        <v>2016</v>
      </c>
      <c r="C19652" s="1">
        <f t="shared" si="615"/>
        <v>4</v>
      </c>
      <c r="D19652">
        <v>2913</v>
      </c>
      <c r="E19652" t="s">
        <v>36</v>
      </c>
      <c r="F19652" s="4">
        <v>480000</v>
      </c>
      <c r="G19652" t="s">
        <v>5</v>
      </c>
      <c r="H19652">
        <v>3</v>
      </c>
      <c r="I19652" s="4">
        <f>IF(E19652="Rhode Island", Table1[[#This Row],[price]]*$L$3, IF(E19652="Massachusetts", Table1[[#This Row],[price]]*$L$2, 1))</f>
        <v>480000</v>
      </c>
    </row>
    <row r="19653" spans="1:9" x14ac:dyDescent="0.25">
      <c r="A19653" s="2">
        <v>42720</v>
      </c>
      <c r="B19653" s="1">
        <f t="shared" si="614"/>
        <v>2016</v>
      </c>
      <c r="C19653" s="1">
        <f t="shared" si="615"/>
        <v>4</v>
      </c>
      <c r="D19653">
        <v>2617</v>
      </c>
      <c r="E19653" t="s">
        <v>37</v>
      </c>
      <c r="F19653" s="4">
        <v>550000</v>
      </c>
      <c r="G19653" t="s">
        <v>5</v>
      </c>
      <c r="H19653">
        <v>3</v>
      </c>
      <c r="I19653" s="4">
        <f>IF(E19653="Rhode Island", Table1[[#This Row],[price]]*$L$3, IF(E19653="Massachusetts", Table1[[#This Row],[price]]*$L$2, 1))</f>
        <v>550000</v>
      </c>
    </row>
    <row r="19654" spans="1:9" x14ac:dyDescent="0.25">
      <c r="A19654" s="2">
        <v>42720</v>
      </c>
      <c r="B19654" s="1">
        <f t="shared" si="614"/>
        <v>2016</v>
      </c>
      <c r="C19654" s="1">
        <f t="shared" si="615"/>
        <v>4</v>
      </c>
      <c r="D19654">
        <v>2905</v>
      </c>
      <c r="E19654" t="s">
        <v>36</v>
      </c>
      <c r="F19654" s="4">
        <v>555000</v>
      </c>
      <c r="G19654" t="s">
        <v>5</v>
      </c>
      <c r="H19654">
        <v>4</v>
      </c>
      <c r="I19654" s="4">
        <f>IF(E19654="Rhode Island", Table1[[#This Row],[price]]*$L$3, IF(E19654="Massachusetts", Table1[[#This Row],[price]]*$L$2, 1))</f>
        <v>555000</v>
      </c>
    </row>
    <row r="19655" spans="1:9" x14ac:dyDescent="0.25">
      <c r="A19655" s="2">
        <v>42720</v>
      </c>
      <c r="B19655" s="1">
        <f t="shared" si="614"/>
        <v>2016</v>
      </c>
      <c r="C19655" s="1">
        <f t="shared" si="615"/>
        <v>4</v>
      </c>
      <c r="D19655">
        <v>2903</v>
      </c>
      <c r="E19655" t="s">
        <v>36</v>
      </c>
      <c r="F19655" s="4">
        <v>755000</v>
      </c>
      <c r="G19655" t="s">
        <v>5</v>
      </c>
      <c r="H19655">
        <v>4</v>
      </c>
      <c r="I19655" s="4">
        <f>IF(E19655="Rhode Island", Table1[[#This Row],[price]]*$L$3, IF(E19655="Massachusetts", Table1[[#This Row],[price]]*$L$2, 1))</f>
        <v>755000</v>
      </c>
    </row>
    <row r="19656" spans="1:9" x14ac:dyDescent="0.25">
      <c r="A19656" s="2">
        <v>42720</v>
      </c>
      <c r="B19656" s="1">
        <f t="shared" si="614"/>
        <v>2016</v>
      </c>
      <c r="C19656" s="1">
        <f t="shared" si="615"/>
        <v>4</v>
      </c>
      <c r="D19656">
        <v>2914</v>
      </c>
      <c r="E19656" t="s">
        <v>36</v>
      </c>
      <c r="F19656" s="4">
        <v>837000</v>
      </c>
      <c r="G19656" t="s">
        <v>5</v>
      </c>
      <c r="H19656">
        <v>5</v>
      </c>
      <c r="I19656" s="4">
        <f>IF(E19656="Rhode Island", Table1[[#This Row],[price]]*$L$3, IF(E19656="Massachusetts", Table1[[#This Row],[price]]*$L$2, 1))</f>
        <v>837000</v>
      </c>
    </row>
    <row r="19657" spans="1:9" x14ac:dyDescent="0.25">
      <c r="A19657" s="2">
        <v>42720</v>
      </c>
      <c r="B19657" s="1">
        <f t="shared" si="614"/>
        <v>2016</v>
      </c>
      <c r="C19657" s="1">
        <f t="shared" si="615"/>
        <v>4</v>
      </c>
      <c r="D19657">
        <v>2600</v>
      </c>
      <c r="E19657" t="s">
        <v>37</v>
      </c>
      <c r="F19657" s="4">
        <v>2230000</v>
      </c>
      <c r="G19657" t="s">
        <v>5</v>
      </c>
      <c r="H19657">
        <v>5</v>
      </c>
      <c r="I19657" s="4">
        <f>IF(E19657="Rhode Island", Table1[[#This Row],[price]]*$L$3, IF(E19657="Massachusetts", Table1[[#This Row],[price]]*$L$2, 1))</f>
        <v>2230000</v>
      </c>
    </row>
    <row r="19658" spans="1:9" x14ac:dyDescent="0.25">
      <c r="A19658" s="2">
        <v>42720</v>
      </c>
      <c r="B19658" s="1">
        <f t="shared" si="614"/>
        <v>2016</v>
      </c>
      <c r="C19658" s="1">
        <f t="shared" si="615"/>
        <v>4</v>
      </c>
      <c r="D19658">
        <v>2605</v>
      </c>
      <c r="E19658" t="s">
        <v>37</v>
      </c>
      <c r="F19658" s="4">
        <v>265000</v>
      </c>
      <c r="G19658" t="s">
        <v>6</v>
      </c>
      <c r="H19658">
        <v>2</v>
      </c>
      <c r="I19658" s="4">
        <f>IF(E19658="Rhode Island", Table1[[#This Row],[price]]*$L$3, IF(E19658="Massachusetts", Table1[[#This Row],[price]]*$L$2, 1))</f>
        <v>265000</v>
      </c>
    </row>
    <row r="19659" spans="1:9" x14ac:dyDescent="0.25">
      <c r="A19659" s="2">
        <v>42720</v>
      </c>
      <c r="B19659" s="1">
        <f t="shared" si="614"/>
        <v>2016</v>
      </c>
      <c r="C19659" s="1">
        <f t="shared" si="615"/>
        <v>4</v>
      </c>
      <c r="D19659">
        <v>2912</v>
      </c>
      <c r="E19659" t="s">
        <v>36</v>
      </c>
      <c r="F19659" s="4">
        <v>305950</v>
      </c>
      <c r="G19659" t="s">
        <v>6</v>
      </c>
      <c r="H19659">
        <v>1</v>
      </c>
      <c r="I19659" s="4">
        <f>IF(E19659="Rhode Island", Table1[[#This Row],[price]]*$L$3, IF(E19659="Massachusetts", Table1[[#This Row],[price]]*$L$2, 1))</f>
        <v>305950</v>
      </c>
    </row>
    <row r="19660" spans="1:9" x14ac:dyDescent="0.25">
      <c r="A19660" s="2">
        <v>42720</v>
      </c>
      <c r="B19660" s="1">
        <f t="shared" si="614"/>
        <v>2016</v>
      </c>
      <c r="C19660" s="1">
        <f t="shared" si="615"/>
        <v>4</v>
      </c>
      <c r="D19660">
        <v>2617</v>
      </c>
      <c r="E19660" t="s">
        <v>37</v>
      </c>
      <c r="F19660" s="4">
        <v>409950</v>
      </c>
      <c r="G19660" t="s">
        <v>6</v>
      </c>
      <c r="H19660">
        <v>2</v>
      </c>
      <c r="I19660" s="4">
        <f>IF(E19660="Rhode Island", Table1[[#This Row],[price]]*$L$3, IF(E19660="Massachusetts", Table1[[#This Row],[price]]*$L$2, 1))</f>
        <v>409950</v>
      </c>
    </row>
    <row r="19661" spans="1:9" x14ac:dyDescent="0.25">
      <c r="A19661" s="2">
        <v>42720</v>
      </c>
      <c r="B19661" s="1">
        <f t="shared" si="614"/>
        <v>2016</v>
      </c>
      <c r="C19661" s="1">
        <f t="shared" si="615"/>
        <v>4</v>
      </c>
      <c r="D19661">
        <v>2912</v>
      </c>
      <c r="E19661" t="s">
        <v>36</v>
      </c>
      <c r="F19661" s="4">
        <v>449950</v>
      </c>
      <c r="G19661" t="s">
        <v>6</v>
      </c>
      <c r="H19661">
        <v>2</v>
      </c>
      <c r="I19661" s="4">
        <f>IF(E19661="Rhode Island", Table1[[#This Row],[price]]*$L$3, IF(E19661="Massachusetts", Table1[[#This Row],[price]]*$L$2, 1))</f>
        <v>449950</v>
      </c>
    </row>
    <row r="19662" spans="1:9" x14ac:dyDescent="0.25">
      <c r="A19662" s="2">
        <v>42720</v>
      </c>
      <c r="B19662" s="1">
        <f t="shared" si="614"/>
        <v>2016</v>
      </c>
      <c r="C19662" s="1">
        <f t="shared" si="615"/>
        <v>4</v>
      </c>
      <c r="D19662">
        <v>2604</v>
      </c>
      <c r="E19662" t="s">
        <v>37</v>
      </c>
      <c r="F19662" s="4">
        <v>540000</v>
      </c>
      <c r="G19662" t="s">
        <v>6</v>
      </c>
      <c r="H19662">
        <v>2</v>
      </c>
      <c r="I19662" s="4">
        <f>IF(E19662="Rhode Island", Table1[[#This Row],[price]]*$L$3, IF(E19662="Massachusetts", Table1[[#This Row],[price]]*$L$2, 1))</f>
        <v>540000</v>
      </c>
    </row>
    <row r="19663" spans="1:9" x14ac:dyDescent="0.25">
      <c r="A19663" s="2">
        <v>42721</v>
      </c>
      <c r="B19663" s="1">
        <f t="shared" si="614"/>
        <v>2016</v>
      </c>
      <c r="C19663" s="1">
        <f t="shared" si="615"/>
        <v>4</v>
      </c>
      <c r="D19663">
        <v>2615</v>
      </c>
      <c r="E19663" t="s">
        <v>37</v>
      </c>
      <c r="F19663" s="4">
        <v>415000</v>
      </c>
      <c r="G19663" t="s">
        <v>5</v>
      </c>
      <c r="H19663">
        <v>3</v>
      </c>
      <c r="I19663" s="4">
        <f>IF(E19663="Rhode Island", Table1[[#This Row],[price]]*$L$3, IF(E19663="Massachusetts", Table1[[#This Row],[price]]*$L$2, 1))</f>
        <v>415000</v>
      </c>
    </row>
    <row r="19664" spans="1:9" x14ac:dyDescent="0.25">
      <c r="A19664" s="2">
        <v>42721</v>
      </c>
      <c r="B19664" s="1">
        <f t="shared" si="614"/>
        <v>2016</v>
      </c>
      <c r="C19664" s="1">
        <f t="shared" si="615"/>
        <v>4</v>
      </c>
      <c r="D19664">
        <v>2617</v>
      </c>
      <c r="E19664" t="s">
        <v>37</v>
      </c>
      <c r="F19664" s="4">
        <v>440000</v>
      </c>
      <c r="G19664" t="s">
        <v>5</v>
      </c>
      <c r="H19664">
        <v>3</v>
      </c>
      <c r="I19664" s="4">
        <f>IF(E19664="Rhode Island", Table1[[#This Row],[price]]*$L$3, IF(E19664="Massachusetts", Table1[[#This Row],[price]]*$L$2, 1))</f>
        <v>440000</v>
      </c>
    </row>
    <row r="19665" spans="1:9" x14ac:dyDescent="0.25">
      <c r="A19665" s="2">
        <v>42721</v>
      </c>
      <c r="B19665" s="1">
        <f t="shared" si="614"/>
        <v>2016</v>
      </c>
      <c r="C19665" s="1">
        <f t="shared" si="615"/>
        <v>4</v>
      </c>
      <c r="D19665">
        <v>2902</v>
      </c>
      <c r="E19665" t="s">
        <v>36</v>
      </c>
      <c r="F19665" s="4">
        <v>453000</v>
      </c>
      <c r="G19665" t="s">
        <v>5</v>
      </c>
      <c r="H19665">
        <v>3</v>
      </c>
      <c r="I19665" s="4">
        <f>IF(E19665="Rhode Island", Table1[[#This Row],[price]]*$L$3, IF(E19665="Massachusetts", Table1[[#This Row],[price]]*$L$2, 1))</f>
        <v>453000</v>
      </c>
    </row>
    <row r="19666" spans="1:9" x14ac:dyDescent="0.25">
      <c r="A19666" s="2">
        <v>42721</v>
      </c>
      <c r="B19666" s="1">
        <f t="shared" si="614"/>
        <v>2016</v>
      </c>
      <c r="C19666" s="1">
        <f t="shared" si="615"/>
        <v>4</v>
      </c>
      <c r="D19666">
        <v>2905</v>
      </c>
      <c r="E19666" t="s">
        <v>36</v>
      </c>
      <c r="F19666" s="4">
        <v>490000</v>
      </c>
      <c r="G19666" t="s">
        <v>5</v>
      </c>
      <c r="H19666">
        <v>3</v>
      </c>
      <c r="I19666" s="4">
        <f>IF(E19666="Rhode Island", Table1[[#This Row],[price]]*$L$3, IF(E19666="Massachusetts", Table1[[#This Row],[price]]*$L$2, 1))</f>
        <v>490000</v>
      </c>
    </row>
    <row r="19667" spans="1:9" x14ac:dyDescent="0.25">
      <c r="A19667" s="2">
        <v>42721</v>
      </c>
      <c r="B19667" s="1">
        <f t="shared" si="614"/>
        <v>2016</v>
      </c>
      <c r="C19667" s="1">
        <f t="shared" si="615"/>
        <v>4</v>
      </c>
      <c r="D19667">
        <v>2614</v>
      </c>
      <c r="E19667" t="s">
        <v>37</v>
      </c>
      <c r="F19667" s="4">
        <v>510000</v>
      </c>
      <c r="G19667" t="s">
        <v>5</v>
      </c>
      <c r="H19667">
        <v>3</v>
      </c>
      <c r="I19667" s="4">
        <f>IF(E19667="Rhode Island", Table1[[#This Row],[price]]*$L$3, IF(E19667="Massachusetts", Table1[[#This Row],[price]]*$L$2, 1))</f>
        <v>510000</v>
      </c>
    </row>
    <row r="19668" spans="1:9" x14ac:dyDescent="0.25">
      <c r="A19668" s="2">
        <v>42721</v>
      </c>
      <c r="B19668" s="1">
        <f t="shared" si="614"/>
        <v>2016</v>
      </c>
      <c r="C19668" s="1">
        <f t="shared" si="615"/>
        <v>4</v>
      </c>
      <c r="D19668">
        <v>2615</v>
      </c>
      <c r="E19668" t="s">
        <v>37</v>
      </c>
      <c r="F19668" s="4">
        <v>510000</v>
      </c>
      <c r="G19668" t="s">
        <v>5</v>
      </c>
      <c r="H19668">
        <v>3</v>
      </c>
      <c r="I19668" s="4">
        <f>IF(E19668="Rhode Island", Table1[[#This Row],[price]]*$L$3, IF(E19668="Massachusetts", Table1[[#This Row],[price]]*$L$2, 1))</f>
        <v>510000</v>
      </c>
    </row>
    <row r="19669" spans="1:9" x14ac:dyDescent="0.25">
      <c r="A19669" s="2">
        <v>42721</v>
      </c>
      <c r="B19669" s="1">
        <f t="shared" si="614"/>
        <v>2016</v>
      </c>
      <c r="C19669" s="1">
        <f t="shared" si="615"/>
        <v>4</v>
      </c>
      <c r="D19669">
        <v>2615</v>
      </c>
      <c r="E19669" t="s">
        <v>37</v>
      </c>
      <c r="F19669" s="4">
        <v>510000</v>
      </c>
      <c r="G19669" t="s">
        <v>5</v>
      </c>
      <c r="H19669">
        <v>4</v>
      </c>
      <c r="I19669" s="4">
        <f>IF(E19669="Rhode Island", Table1[[#This Row],[price]]*$L$3, IF(E19669="Massachusetts", Table1[[#This Row],[price]]*$L$2, 1))</f>
        <v>510000</v>
      </c>
    </row>
    <row r="19670" spans="1:9" x14ac:dyDescent="0.25">
      <c r="A19670" s="2">
        <v>42721</v>
      </c>
      <c r="B19670" s="1">
        <f t="shared" si="614"/>
        <v>2016</v>
      </c>
      <c r="C19670" s="1">
        <f t="shared" si="615"/>
        <v>4</v>
      </c>
      <c r="D19670">
        <v>2615</v>
      </c>
      <c r="E19670" t="s">
        <v>37</v>
      </c>
      <c r="F19670" s="4">
        <v>515000</v>
      </c>
      <c r="G19670" t="s">
        <v>5</v>
      </c>
      <c r="H19670">
        <v>3</v>
      </c>
      <c r="I19670" s="4">
        <f>IF(E19670="Rhode Island", Table1[[#This Row],[price]]*$L$3, IF(E19670="Massachusetts", Table1[[#This Row],[price]]*$L$2, 1))</f>
        <v>515000</v>
      </c>
    </row>
    <row r="19671" spans="1:9" x14ac:dyDescent="0.25">
      <c r="A19671" s="2">
        <v>42721</v>
      </c>
      <c r="B19671" s="1">
        <f t="shared" si="614"/>
        <v>2016</v>
      </c>
      <c r="C19671" s="1">
        <f t="shared" si="615"/>
        <v>4</v>
      </c>
      <c r="D19671">
        <v>2615</v>
      </c>
      <c r="E19671" t="s">
        <v>37</v>
      </c>
      <c r="F19671" s="4">
        <v>528000</v>
      </c>
      <c r="G19671" t="s">
        <v>5</v>
      </c>
      <c r="H19671">
        <v>4</v>
      </c>
      <c r="I19671" s="4">
        <f>IF(E19671="Rhode Island", Table1[[#This Row],[price]]*$L$3, IF(E19671="Massachusetts", Table1[[#This Row],[price]]*$L$2, 1))</f>
        <v>528000</v>
      </c>
    </row>
    <row r="19672" spans="1:9" x14ac:dyDescent="0.25">
      <c r="A19672" s="2">
        <v>42721</v>
      </c>
      <c r="B19672" s="1">
        <f t="shared" si="614"/>
        <v>2016</v>
      </c>
      <c r="C19672" s="1">
        <f t="shared" si="615"/>
        <v>4</v>
      </c>
      <c r="D19672">
        <v>2904</v>
      </c>
      <c r="E19672" t="s">
        <v>36</v>
      </c>
      <c r="F19672" s="4">
        <v>542500</v>
      </c>
      <c r="G19672" t="s">
        <v>5</v>
      </c>
      <c r="H19672">
        <v>3</v>
      </c>
      <c r="I19672" s="4">
        <f>IF(E19672="Rhode Island", Table1[[#This Row],[price]]*$L$3, IF(E19672="Massachusetts", Table1[[#This Row],[price]]*$L$2, 1))</f>
        <v>542500</v>
      </c>
    </row>
    <row r="19673" spans="1:9" x14ac:dyDescent="0.25">
      <c r="A19673" s="2">
        <v>42721</v>
      </c>
      <c r="B19673" s="1">
        <f t="shared" si="614"/>
        <v>2016</v>
      </c>
      <c r="C19673" s="1">
        <f t="shared" si="615"/>
        <v>4</v>
      </c>
      <c r="D19673">
        <v>2611</v>
      </c>
      <c r="E19673" t="s">
        <v>37</v>
      </c>
      <c r="F19673" s="4">
        <v>571000</v>
      </c>
      <c r="G19673" t="s">
        <v>5</v>
      </c>
      <c r="H19673">
        <v>5</v>
      </c>
      <c r="I19673" s="4">
        <f>IF(E19673="Rhode Island", Table1[[#This Row],[price]]*$L$3, IF(E19673="Massachusetts", Table1[[#This Row],[price]]*$L$2, 1))</f>
        <v>571000</v>
      </c>
    </row>
    <row r="19674" spans="1:9" x14ac:dyDescent="0.25">
      <c r="A19674" s="2">
        <v>42721</v>
      </c>
      <c r="B19674" s="1">
        <f t="shared" si="614"/>
        <v>2016</v>
      </c>
      <c r="C19674" s="1">
        <f t="shared" si="615"/>
        <v>4</v>
      </c>
      <c r="D19674">
        <v>2602</v>
      </c>
      <c r="E19674" t="s">
        <v>37</v>
      </c>
      <c r="F19674" s="4">
        <v>575000</v>
      </c>
      <c r="G19674" t="s">
        <v>5</v>
      </c>
      <c r="H19674">
        <v>4</v>
      </c>
      <c r="I19674" s="4">
        <f>IF(E19674="Rhode Island", Table1[[#This Row],[price]]*$L$3, IF(E19674="Massachusetts", Table1[[#This Row],[price]]*$L$2, 1))</f>
        <v>575000</v>
      </c>
    </row>
    <row r="19675" spans="1:9" x14ac:dyDescent="0.25">
      <c r="A19675" s="2">
        <v>42721</v>
      </c>
      <c r="B19675" s="1">
        <f t="shared" si="614"/>
        <v>2016</v>
      </c>
      <c r="C19675" s="1">
        <f t="shared" si="615"/>
        <v>4</v>
      </c>
      <c r="D19675">
        <v>2912</v>
      </c>
      <c r="E19675" t="s">
        <v>36</v>
      </c>
      <c r="F19675" s="4">
        <v>612500</v>
      </c>
      <c r="G19675" t="s">
        <v>5</v>
      </c>
      <c r="H19675">
        <v>4</v>
      </c>
      <c r="I19675" s="4">
        <f>IF(E19675="Rhode Island", Table1[[#This Row],[price]]*$L$3, IF(E19675="Massachusetts", Table1[[#This Row],[price]]*$L$2, 1))</f>
        <v>612500</v>
      </c>
    </row>
    <row r="19676" spans="1:9" x14ac:dyDescent="0.25">
      <c r="A19676" s="2">
        <v>42721</v>
      </c>
      <c r="B19676" s="1">
        <f t="shared" si="614"/>
        <v>2016</v>
      </c>
      <c r="C19676" s="1">
        <f t="shared" si="615"/>
        <v>4</v>
      </c>
      <c r="D19676">
        <v>2611</v>
      </c>
      <c r="E19676" t="s">
        <v>37</v>
      </c>
      <c r="F19676" s="4">
        <v>650000</v>
      </c>
      <c r="G19676" t="s">
        <v>5</v>
      </c>
      <c r="H19676">
        <v>4</v>
      </c>
      <c r="I19676" s="4">
        <f>IF(E19676="Rhode Island", Table1[[#This Row],[price]]*$L$3, IF(E19676="Massachusetts", Table1[[#This Row],[price]]*$L$2, 1))</f>
        <v>650000</v>
      </c>
    </row>
    <row r="19677" spans="1:9" x14ac:dyDescent="0.25">
      <c r="A19677" s="2">
        <v>42721</v>
      </c>
      <c r="B19677" s="1">
        <f t="shared" si="614"/>
        <v>2016</v>
      </c>
      <c r="C19677" s="1">
        <f t="shared" si="615"/>
        <v>4</v>
      </c>
      <c r="D19677">
        <v>2615</v>
      </c>
      <c r="E19677" t="s">
        <v>37</v>
      </c>
      <c r="F19677" s="4">
        <v>650000</v>
      </c>
      <c r="G19677" t="s">
        <v>5</v>
      </c>
      <c r="H19677">
        <v>5</v>
      </c>
      <c r="I19677" s="4">
        <f>IF(E19677="Rhode Island", Table1[[#This Row],[price]]*$L$3, IF(E19677="Massachusetts", Table1[[#This Row],[price]]*$L$2, 1))</f>
        <v>650000</v>
      </c>
    </row>
    <row r="19678" spans="1:9" x14ac:dyDescent="0.25">
      <c r="A19678" s="2">
        <v>42721</v>
      </c>
      <c r="B19678" s="1">
        <f t="shared" si="614"/>
        <v>2016</v>
      </c>
      <c r="C19678" s="1">
        <f t="shared" si="615"/>
        <v>4</v>
      </c>
      <c r="D19678">
        <v>2902</v>
      </c>
      <c r="E19678" t="s">
        <v>36</v>
      </c>
      <c r="F19678" s="4">
        <v>685000</v>
      </c>
      <c r="G19678" t="s">
        <v>5</v>
      </c>
      <c r="H19678">
        <v>4</v>
      </c>
      <c r="I19678" s="4">
        <f>IF(E19678="Rhode Island", Table1[[#This Row],[price]]*$L$3, IF(E19678="Massachusetts", Table1[[#This Row],[price]]*$L$2, 1))</f>
        <v>685000</v>
      </c>
    </row>
    <row r="19679" spans="1:9" x14ac:dyDescent="0.25">
      <c r="A19679" s="2">
        <v>42721</v>
      </c>
      <c r="B19679" s="1">
        <f t="shared" si="614"/>
        <v>2016</v>
      </c>
      <c r="C19679" s="1">
        <f t="shared" si="615"/>
        <v>4</v>
      </c>
      <c r="D19679">
        <v>2602</v>
      </c>
      <c r="E19679" t="s">
        <v>37</v>
      </c>
      <c r="F19679" s="4">
        <v>750000</v>
      </c>
      <c r="G19679" t="s">
        <v>5</v>
      </c>
      <c r="H19679">
        <v>3</v>
      </c>
      <c r="I19679" s="4">
        <f>IF(E19679="Rhode Island", Table1[[#This Row],[price]]*$L$3, IF(E19679="Massachusetts", Table1[[#This Row],[price]]*$L$2, 1))</f>
        <v>750000</v>
      </c>
    </row>
    <row r="19680" spans="1:9" x14ac:dyDescent="0.25">
      <c r="A19680" s="2">
        <v>42721</v>
      </c>
      <c r="B19680" s="1">
        <f t="shared" si="614"/>
        <v>2016</v>
      </c>
      <c r="C19680" s="1">
        <f t="shared" si="615"/>
        <v>4</v>
      </c>
      <c r="D19680">
        <v>2903</v>
      </c>
      <c r="E19680" t="s">
        <v>36</v>
      </c>
      <c r="F19680" s="4">
        <v>800000</v>
      </c>
      <c r="G19680" t="s">
        <v>5</v>
      </c>
      <c r="H19680">
        <v>4</v>
      </c>
      <c r="I19680" s="4">
        <f>IF(E19680="Rhode Island", Table1[[#This Row],[price]]*$L$3, IF(E19680="Massachusetts", Table1[[#This Row],[price]]*$L$2, 1))</f>
        <v>800000</v>
      </c>
    </row>
    <row r="19681" spans="1:9" x14ac:dyDescent="0.25">
      <c r="A19681" s="2">
        <v>42721</v>
      </c>
      <c r="B19681" s="1">
        <f t="shared" si="614"/>
        <v>2016</v>
      </c>
      <c r="C19681" s="1">
        <f t="shared" si="615"/>
        <v>4</v>
      </c>
      <c r="D19681">
        <v>2611</v>
      </c>
      <c r="E19681" t="s">
        <v>37</v>
      </c>
      <c r="F19681" s="4">
        <v>800000</v>
      </c>
      <c r="G19681" t="s">
        <v>5</v>
      </c>
      <c r="H19681">
        <v>4</v>
      </c>
      <c r="I19681" s="4">
        <f>IF(E19681="Rhode Island", Table1[[#This Row],[price]]*$L$3, IF(E19681="Massachusetts", Table1[[#This Row],[price]]*$L$2, 1))</f>
        <v>800000</v>
      </c>
    </row>
    <row r="19682" spans="1:9" x14ac:dyDescent="0.25">
      <c r="A19682" s="2">
        <v>42721</v>
      </c>
      <c r="B19682" s="1">
        <f t="shared" si="614"/>
        <v>2016</v>
      </c>
      <c r="C19682" s="1">
        <f t="shared" si="615"/>
        <v>4</v>
      </c>
      <c r="D19682">
        <v>2605</v>
      </c>
      <c r="E19682" t="s">
        <v>37</v>
      </c>
      <c r="F19682" s="4">
        <v>817500</v>
      </c>
      <c r="G19682" t="s">
        <v>5</v>
      </c>
      <c r="H19682">
        <v>3</v>
      </c>
      <c r="I19682" s="4">
        <f>IF(E19682="Rhode Island", Table1[[#This Row],[price]]*$L$3, IF(E19682="Massachusetts", Table1[[#This Row],[price]]*$L$2, 1))</f>
        <v>817500</v>
      </c>
    </row>
    <row r="19683" spans="1:9" x14ac:dyDescent="0.25">
      <c r="A19683" s="2">
        <v>42721</v>
      </c>
      <c r="B19683" s="1">
        <f t="shared" si="614"/>
        <v>2016</v>
      </c>
      <c r="C19683" s="1">
        <f t="shared" si="615"/>
        <v>4</v>
      </c>
      <c r="D19683">
        <v>2602</v>
      </c>
      <c r="E19683" t="s">
        <v>37</v>
      </c>
      <c r="F19683" s="4">
        <v>873000</v>
      </c>
      <c r="G19683" t="s">
        <v>5</v>
      </c>
      <c r="H19683">
        <v>4</v>
      </c>
      <c r="I19683" s="4">
        <f>IF(E19683="Rhode Island", Table1[[#This Row],[price]]*$L$3, IF(E19683="Massachusetts", Table1[[#This Row],[price]]*$L$2, 1))</f>
        <v>873000</v>
      </c>
    </row>
    <row r="19684" spans="1:9" x14ac:dyDescent="0.25">
      <c r="A19684" s="2">
        <v>42721</v>
      </c>
      <c r="B19684" s="1">
        <f t="shared" si="614"/>
        <v>2016</v>
      </c>
      <c r="C19684" s="1">
        <f t="shared" si="615"/>
        <v>4</v>
      </c>
      <c r="D19684">
        <v>2600</v>
      </c>
      <c r="E19684" t="s">
        <v>37</v>
      </c>
      <c r="F19684" s="4">
        <v>1075000</v>
      </c>
      <c r="G19684" t="s">
        <v>5</v>
      </c>
      <c r="H19684">
        <v>3</v>
      </c>
      <c r="I19684" s="4">
        <f>IF(E19684="Rhode Island", Table1[[#This Row],[price]]*$L$3, IF(E19684="Massachusetts", Table1[[#This Row],[price]]*$L$2, 1))</f>
        <v>1075000</v>
      </c>
    </row>
    <row r="19685" spans="1:9" x14ac:dyDescent="0.25">
      <c r="A19685" s="2">
        <v>42721</v>
      </c>
      <c r="B19685" s="1">
        <f t="shared" si="614"/>
        <v>2016</v>
      </c>
      <c r="C19685" s="1">
        <f t="shared" si="615"/>
        <v>4</v>
      </c>
      <c r="D19685">
        <v>2612</v>
      </c>
      <c r="E19685" t="s">
        <v>37</v>
      </c>
      <c r="F19685" s="4">
        <v>1135000</v>
      </c>
      <c r="G19685" t="s">
        <v>5</v>
      </c>
      <c r="H19685">
        <v>2</v>
      </c>
      <c r="I19685" s="4">
        <f>IF(E19685="Rhode Island", Table1[[#This Row],[price]]*$L$3, IF(E19685="Massachusetts", Table1[[#This Row],[price]]*$L$2, 1))</f>
        <v>1135000</v>
      </c>
    </row>
    <row r="19686" spans="1:9" x14ac:dyDescent="0.25">
      <c r="A19686" s="2">
        <v>42721</v>
      </c>
      <c r="B19686" s="1">
        <f t="shared" si="614"/>
        <v>2016</v>
      </c>
      <c r="C19686" s="1">
        <f t="shared" si="615"/>
        <v>4</v>
      </c>
      <c r="D19686">
        <v>2605</v>
      </c>
      <c r="E19686" t="s">
        <v>37</v>
      </c>
      <c r="F19686" s="4">
        <v>1200000</v>
      </c>
      <c r="G19686" t="s">
        <v>5</v>
      </c>
      <c r="H19686">
        <v>4</v>
      </c>
      <c r="I19686" s="4">
        <f>IF(E19686="Rhode Island", Table1[[#This Row],[price]]*$L$3, IF(E19686="Massachusetts", Table1[[#This Row],[price]]*$L$2, 1))</f>
        <v>1200000</v>
      </c>
    </row>
    <row r="19687" spans="1:9" x14ac:dyDescent="0.25">
      <c r="A19687" s="2">
        <v>42721</v>
      </c>
      <c r="B19687" s="1">
        <f t="shared" si="614"/>
        <v>2016</v>
      </c>
      <c r="C19687" s="1">
        <f t="shared" si="615"/>
        <v>4</v>
      </c>
      <c r="D19687">
        <v>2913</v>
      </c>
      <c r="E19687" t="s">
        <v>36</v>
      </c>
      <c r="F19687" s="4">
        <v>1210000</v>
      </c>
      <c r="G19687" t="s">
        <v>5</v>
      </c>
      <c r="H19687">
        <v>5</v>
      </c>
      <c r="I19687" s="4">
        <f>IF(E19687="Rhode Island", Table1[[#This Row],[price]]*$L$3, IF(E19687="Massachusetts", Table1[[#This Row],[price]]*$L$2, 1))</f>
        <v>1210000</v>
      </c>
    </row>
    <row r="19688" spans="1:9" x14ac:dyDescent="0.25">
      <c r="A19688" s="2">
        <v>42721</v>
      </c>
      <c r="B19688" s="1">
        <f t="shared" si="614"/>
        <v>2016</v>
      </c>
      <c r="C19688" s="1">
        <f t="shared" si="615"/>
        <v>4</v>
      </c>
      <c r="D19688">
        <v>2617</v>
      </c>
      <c r="E19688" t="s">
        <v>37</v>
      </c>
      <c r="F19688" s="4">
        <v>1255000</v>
      </c>
      <c r="G19688" t="s">
        <v>5</v>
      </c>
      <c r="H19688">
        <v>4</v>
      </c>
      <c r="I19688" s="4">
        <f>IF(E19688="Rhode Island", Table1[[#This Row],[price]]*$L$3, IF(E19688="Massachusetts", Table1[[#This Row],[price]]*$L$2, 1))</f>
        <v>1255000</v>
      </c>
    </row>
    <row r="19689" spans="1:9" x14ac:dyDescent="0.25">
      <c r="A19689" s="2">
        <v>42723</v>
      </c>
      <c r="B19689" s="1">
        <f t="shared" si="614"/>
        <v>2016</v>
      </c>
      <c r="C19689" s="1">
        <f t="shared" si="615"/>
        <v>4</v>
      </c>
      <c r="D19689">
        <v>2617</v>
      </c>
      <c r="E19689" t="s">
        <v>37</v>
      </c>
      <c r="F19689" s="4">
        <v>351000</v>
      </c>
      <c r="G19689" t="s">
        <v>5</v>
      </c>
      <c r="H19689">
        <v>2</v>
      </c>
      <c r="I19689" s="4">
        <f>IF(E19689="Rhode Island", Table1[[#This Row],[price]]*$L$3, IF(E19689="Massachusetts", Table1[[#This Row],[price]]*$L$2, 1))</f>
        <v>351000</v>
      </c>
    </row>
    <row r="19690" spans="1:9" x14ac:dyDescent="0.25">
      <c r="A19690" s="2">
        <v>42723</v>
      </c>
      <c r="B19690" s="1">
        <f t="shared" si="614"/>
        <v>2016</v>
      </c>
      <c r="C19690" s="1">
        <f t="shared" si="615"/>
        <v>4</v>
      </c>
      <c r="D19690">
        <v>2615</v>
      </c>
      <c r="E19690" t="s">
        <v>37</v>
      </c>
      <c r="F19690" s="4">
        <v>388000</v>
      </c>
      <c r="G19690" t="s">
        <v>5</v>
      </c>
      <c r="H19690">
        <v>2</v>
      </c>
      <c r="I19690" s="4">
        <f>IF(E19690="Rhode Island", Table1[[#This Row],[price]]*$L$3, IF(E19690="Massachusetts", Table1[[#This Row],[price]]*$L$2, 1))</f>
        <v>388000</v>
      </c>
    </row>
    <row r="19691" spans="1:9" x14ac:dyDescent="0.25">
      <c r="A19691" s="2">
        <v>42723</v>
      </c>
      <c r="B19691" s="1">
        <f t="shared" si="614"/>
        <v>2016</v>
      </c>
      <c r="C19691" s="1">
        <f t="shared" si="615"/>
        <v>4</v>
      </c>
      <c r="D19691">
        <v>2615</v>
      </c>
      <c r="E19691" t="s">
        <v>37</v>
      </c>
      <c r="F19691" s="4">
        <v>430000</v>
      </c>
      <c r="G19691" t="s">
        <v>5</v>
      </c>
      <c r="H19691">
        <v>3</v>
      </c>
      <c r="I19691" s="4">
        <f>IF(E19691="Rhode Island", Table1[[#This Row],[price]]*$L$3, IF(E19691="Massachusetts", Table1[[#This Row],[price]]*$L$2, 1))</f>
        <v>430000</v>
      </c>
    </row>
    <row r="19692" spans="1:9" x14ac:dyDescent="0.25">
      <c r="A19692" s="2">
        <v>42723</v>
      </c>
      <c r="B19692" s="1">
        <f t="shared" si="614"/>
        <v>2016</v>
      </c>
      <c r="C19692" s="1">
        <f t="shared" si="615"/>
        <v>4</v>
      </c>
      <c r="D19692">
        <v>2611</v>
      </c>
      <c r="E19692" t="s">
        <v>37</v>
      </c>
      <c r="F19692" s="4">
        <v>430000</v>
      </c>
      <c r="G19692" t="s">
        <v>5</v>
      </c>
      <c r="H19692">
        <v>3</v>
      </c>
      <c r="I19692" s="4">
        <f>IF(E19692="Rhode Island", Table1[[#This Row],[price]]*$L$3, IF(E19692="Massachusetts", Table1[[#This Row],[price]]*$L$2, 1))</f>
        <v>430000</v>
      </c>
    </row>
    <row r="19693" spans="1:9" x14ac:dyDescent="0.25">
      <c r="A19693" s="2">
        <v>42723</v>
      </c>
      <c r="B19693" s="1">
        <f t="shared" si="614"/>
        <v>2016</v>
      </c>
      <c r="C19693" s="1">
        <f t="shared" si="615"/>
        <v>4</v>
      </c>
      <c r="D19693">
        <v>2903</v>
      </c>
      <c r="E19693" t="s">
        <v>36</v>
      </c>
      <c r="F19693" s="4">
        <v>435000</v>
      </c>
      <c r="G19693" t="s">
        <v>5</v>
      </c>
      <c r="H19693">
        <v>3</v>
      </c>
      <c r="I19693" s="4">
        <f>IF(E19693="Rhode Island", Table1[[#This Row],[price]]*$L$3, IF(E19693="Massachusetts", Table1[[#This Row],[price]]*$L$2, 1))</f>
        <v>435000</v>
      </c>
    </row>
    <row r="19694" spans="1:9" x14ac:dyDescent="0.25">
      <c r="A19694" s="2">
        <v>42723</v>
      </c>
      <c r="B19694" s="1">
        <f t="shared" si="614"/>
        <v>2016</v>
      </c>
      <c r="C19694" s="1">
        <f t="shared" si="615"/>
        <v>4</v>
      </c>
      <c r="D19694">
        <v>2903</v>
      </c>
      <c r="E19694" t="s">
        <v>36</v>
      </c>
      <c r="F19694" s="4">
        <v>477000</v>
      </c>
      <c r="G19694" t="s">
        <v>5</v>
      </c>
      <c r="H19694">
        <v>3</v>
      </c>
      <c r="I19694" s="4">
        <f>IF(E19694="Rhode Island", Table1[[#This Row],[price]]*$L$3, IF(E19694="Massachusetts", Table1[[#This Row],[price]]*$L$2, 1))</f>
        <v>477000</v>
      </c>
    </row>
    <row r="19695" spans="1:9" x14ac:dyDescent="0.25">
      <c r="A19695" s="2">
        <v>42723</v>
      </c>
      <c r="B19695" s="1">
        <f t="shared" si="614"/>
        <v>2016</v>
      </c>
      <c r="C19695" s="1">
        <f t="shared" si="615"/>
        <v>4</v>
      </c>
      <c r="D19695">
        <v>2913</v>
      </c>
      <c r="E19695" t="s">
        <v>36</v>
      </c>
      <c r="F19695" s="4">
        <v>489500</v>
      </c>
      <c r="G19695" t="s">
        <v>5</v>
      </c>
      <c r="H19695">
        <v>3</v>
      </c>
      <c r="I19695" s="4">
        <f>IF(E19695="Rhode Island", Table1[[#This Row],[price]]*$L$3, IF(E19695="Massachusetts", Table1[[#This Row],[price]]*$L$2, 1))</f>
        <v>489500</v>
      </c>
    </row>
    <row r="19696" spans="1:9" x14ac:dyDescent="0.25">
      <c r="A19696" s="2">
        <v>42723</v>
      </c>
      <c r="B19696" s="1">
        <f t="shared" si="614"/>
        <v>2016</v>
      </c>
      <c r="C19696" s="1">
        <f t="shared" si="615"/>
        <v>4</v>
      </c>
      <c r="D19696">
        <v>2905</v>
      </c>
      <c r="E19696" t="s">
        <v>36</v>
      </c>
      <c r="F19696" s="4">
        <v>500000</v>
      </c>
      <c r="G19696" t="s">
        <v>5</v>
      </c>
      <c r="H19696">
        <v>4</v>
      </c>
      <c r="I19696" s="4">
        <f>IF(E19696="Rhode Island", Table1[[#This Row],[price]]*$L$3, IF(E19696="Massachusetts", Table1[[#This Row],[price]]*$L$2, 1))</f>
        <v>500000</v>
      </c>
    </row>
    <row r="19697" spans="1:9" x14ac:dyDescent="0.25">
      <c r="A19697" s="2">
        <v>42723</v>
      </c>
      <c r="B19697" s="1">
        <f t="shared" si="614"/>
        <v>2016</v>
      </c>
      <c r="C19697" s="1">
        <f t="shared" si="615"/>
        <v>4</v>
      </c>
      <c r="D19697">
        <v>2905</v>
      </c>
      <c r="E19697" t="s">
        <v>36</v>
      </c>
      <c r="F19697" s="4">
        <v>505000</v>
      </c>
      <c r="G19697" t="s">
        <v>5</v>
      </c>
      <c r="H19697">
        <v>4</v>
      </c>
      <c r="I19697" s="4">
        <f>IF(E19697="Rhode Island", Table1[[#This Row],[price]]*$L$3, IF(E19697="Massachusetts", Table1[[#This Row],[price]]*$L$2, 1))</f>
        <v>505000</v>
      </c>
    </row>
    <row r="19698" spans="1:9" x14ac:dyDescent="0.25">
      <c r="A19698" s="2">
        <v>42723</v>
      </c>
      <c r="B19698" s="1">
        <f t="shared" si="614"/>
        <v>2016</v>
      </c>
      <c r="C19698" s="1">
        <f t="shared" si="615"/>
        <v>4</v>
      </c>
      <c r="D19698">
        <v>2914</v>
      </c>
      <c r="E19698" t="s">
        <v>36</v>
      </c>
      <c r="F19698" s="4">
        <v>617000</v>
      </c>
      <c r="G19698" t="s">
        <v>5</v>
      </c>
      <c r="H19698">
        <v>4</v>
      </c>
      <c r="I19698" s="4">
        <f>IF(E19698="Rhode Island", Table1[[#This Row],[price]]*$L$3, IF(E19698="Massachusetts", Table1[[#This Row],[price]]*$L$2, 1))</f>
        <v>617000</v>
      </c>
    </row>
    <row r="19699" spans="1:9" x14ac:dyDescent="0.25">
      <c r="A19699" s="2">
        <v>42723</v>
      </c>
      <c r="B19699" s="1">
        <f t="shared" si="614"/>
        <v>2016</v>
      </c>
      <c r="C19699" s="1">
        <f t="shared" si="615"/>
        <v>4</v>
      </c>
      <c r="D19699">
        <v>2607</v>
      </c>
      <c r="E19699" t="s">
        <v>37</v>
      </c>
      <c r="F19699" s="4">
        <v>617500</v>
      </c>
      <c r="G19699" t="s">
        <v>5</v>
      </c>
      <c r="H19699">
        <v>3</v>
      </c>
      <c r="I19699" s="4">
        <f>IF(E19699="Rhode Island", Table1[[#This Row],[price]]*$L$3, IF(E19699="Massachusetts", Table1[[#This Row],[price]]*$L$2, 1))</f>
        <v>617500</v>
      </c>
    </row>
    <row r="19700" spans="1:9" x14ac:dyDescent="0.25">
      <c r="A19700" s="2">
        <v>42723</v>
      </c>
      <c r="B19700" s="1">
        <f t="shared" si="614"/>
        <v>2016</v>
      </c>
      <c r="C19700" s="1">
        <f t="shared" si="615"/>
        <v>4</v>
      </c>
      <c r="D19700">
        <v>2914</v>
      </c>
      <c r="E19700" t="s">
        <v>36</v>
      </c>
      <c r="F19700" s="4">
        <v>630000</v>
      </c>
      <c r="G19700" t="s">
        <v>5</v>
      </c>
      <c r="H19700">
        <v>4</v>
      </c>
      <c r="I19700" s="4">
        <f>IF(E19700="Rhode Island", Table1[[#This Row],[price]]*$L$3, IF(E19700="Massachusetts", Table1[[#This Row],[price]]*$L$2, 1))</f>
        <v>630000</v>
      </c>
    </row>
    <row r="19701" spans="1:9" x14ac:dyDescent="0.25">
      <c r="A19701" s="2">
        <v>42723</v>
      </c>
      <c r="B19701" s="1">
        <f t="shared" si="614"/>
        <v>2016</v>
      </c>
      <c r="C19701" s="1">
        <f t="shared" si="615"/>
        <v>4</v>
      </c>
      <c r="D19701">
        <v>2913</v>
      </c>
      <c r="E19701" t="s">
        <v>36</v>
      </c>
      <c r="F19701" s="4">
        <v>641000</v>
      </c>
      <c r="G19701" t="s">
        <v>5</v>
      </c>
      <c r="H19701">
        <v>4</v>
      </c>
      <c r="I19701" s="4">
        <f>IF(E19701="Rhode Island", Table1[[#This Row],[price]]*$L$3, IF(E19701="Massachusetts", Table1[[#This Row],[price]]*$L$2, 1))</f>
        <v>641000</v>
      </c>
    </row>
    <row r="19702" spans="1:9" x14ac:dyDescent="0.25">
      <c r="A19702" s="2">
        <v>42723</v>
      </c>
      <c r="B19702" s="1">
        <f t="shared" si="614"/>
        <v>2016</v>
      </c>
      <c r="C19702" s="1">
        <f t="shared" si="615"/>
        <v>4</v>
      </c>
      <c r="D19702">
        <v>2905</v>
      </c>
      <c r="E19702" t="s">
        <v>36</v>
      </c>
      <c r="F19702" s="4">
        <v>650000</v>
      </c>
      <c r="G19702" t="s">
        <v>5</v>
      </c>
      <c r="H19702">
        <v>3</v>
      </c>
      <c r="I19702" s="4">
        <f>IF(E19702="Rhode Island", Table1[[#This Row],[price]]*$L$3, IF(E19702="Massachusetts", Table1[[#This Row],[price]]*$L$2, 1))</f>
        <v>650000</v>
      </c>
    </row>
    <row r="19703" spans="1:9" x14ac:dyDescent="0.25">
      <c r="A19703" s="2">
        <v>42723</v>
      </c>
      <c r="B19703" s="1">
        <f t="shared" si="614"/>
        <v>2016</v>
      </c>
      <c r="C19703" s="1">
        <f t="shared" si="615"/>
        <v>4</v>
      </c>
      <c r="D19703">
        <v>2607</v>
      </c>
      <c r="E19703" t="s">
        <v>37</v>
      </c>
      <c r="F19703" s="4">
        <v>680000</v>
      </c>
      <c r="G19703" t="s">
        <v>5</v>
      </c>
      <c r="H19703">
        <v>3</v>
      </c>
      <c r="I19703" s="4">
        <f>IF(E19703="Rhode Island", Table1[[#This Row],[price]]*$L$3, IF(E19703="Massachusetts", Table1[[#This Row],[price]]*$L$2, 1))</f>
        <v>680000</v>
      </c>
    </row>
    <row r="19704" spans="1:9" x14ac:dyDescent="0.25">
      <c r="A19704" s="2">
        <v>42723</v>
      </c>
      <c r="B19704" s="1">
        <f t="shared" si="614"/>
        <v>2016</v>
      </c>
      <c r="C19704" s="1">
        <f t="shared" si="615"/>
        <v>4</v>
      </c>
      <c r="D19704">
        <v>2904</v>
      </c>
      <c r="E19704" t="s">
        <v>36</v>
      </c>
      <c r="F19704" s="4">
        <v>687500</v>
      </c>
      <c r="G19704" t="s">
        <v>5</v>
      </c>
      <c r="H19704">
        <v>4</v>
      </c>
      <c r="I19704" s="4">
        <f>IF(E19704="Rhode Island", Table1[[#This Row],[price]]*$L$3, IF(E19704="Massachusetts", Table1[[#This Row],[price]]*$L$2, 1))</f>
        <v>687500</v>
      </c>
    </row>
    <row r="19705" spans="1:9" x14ac:dyDescent="0.25">
      <c r="A19705" s="2">
        <v>42723</v>
      </c>
      <c r="B19705" s="1">
        <f t="shared" si="614"/>
        <v>2016</v>
      </c>
      <c r="C19705" s="1">
        <f t="shared" si="615"/>
        <v>4</v>
      </c>
      <c r="D19705">
        <v>2904</v>
      </c>
      <c r="E19705" t="s">
        <v>36</v>
      </c>
      <c r="F19705" s="4">
        <v>755000</v>
      </c>
      <c r="G19705" t="s">
        <v>5</v>
      </c>
      <c r="H19705">
        <v>4</v>
      </c>
      <c r="I19705" s="4">
        <f>IF(E19705="Rhode Island", Table1[[#This Row],[price]]*$L$3, IF(E19705="Massachusetts", Table1[[#This Row],[price]]*$L$2, 1))</f>
        <v>755000</v>
      </c>
    </row>
    <row r="19706" spans="1:9" x14ac:dyDescent="0.25">
      <c r="A19706" s="2">
        <v>42723</v>
      </c>
      <c r="B19706" s="1">
        <f t="shared" si="614"/>
        <v>2016</v>
      </c>
      <c r="C19706" s="1">
        <f t="shared" si="615"/>
        <v>4</v>
      </c>
      <c r="D19706">
        <v>2900</v>
      </c>
      <c r="E19706" t="s">
        <v>37</v>
      </c>
      <c r="F19706" s="4">
        <v>258500</v>
      </c>
      <c r="G19706" t="s">
        <v>6</v>
      </c>
      <c r="H19706">
        <v>1</v>
      </c>
      <c r="I19706" s="4">
        <f>IF(E19706="Rhode Island", Table1[[#This Row],[price]]*$L$3, IF(E19706="Massachusetts", Table1[[#This Row],[price]]*$L$2, 1))</f>
        <v>258500</v>
      </c>
    </row>
    <row r="19707" spans="1:9" x14ac:dyDescent="0.25">
      <c r="A19707" s="2">
        <v>42723</v>
      </c>
      <c r="B19707" s="1">
        <f t="shared" si="614"/>
        <v>2016</v>
      </c>
      <c r="C19707" s="1">
        <f t="shared" si="615"/>
        <v>4</v>
      </c>
      <c r="D19707">
        <v>2601</v>
      </c>
      <c r="E19707" t="s">
        <v>37</v>
      </c>
      <c r="F19707" s="4">
        <v>375000</v>
      </c>
      <c r="G19707" t="s">
        <v>6</v>
      </c>
      <c r="H19707">
        <v>1</v>
      </c>
      <c r="I19707" s="4">
        <f>IF(E19707="Rhode Island", Table1[[#This Row],[price]]*$L$3, IF(E19707="Massachusetts", Table1[[#This Row],[price]]*$L$2, 1))</f>
        <v>375000</v>
      </c>
    </row>
    <row r="19708" spans="1:9" x14ac:dyDescent="0.25">
      <c r="A19708" s="2">
        <v>42723</v>
      </c>
      <c r="B19708" s="1">
        <f t="shared" si="614"/>
        <v>2016</v>
      </c>
      <c r="C19708" s="1">
        <f t="shared" si="615"/>
        <v>4</v>
      </c>
      <c r="D19708">
        <v>2612</v>
      </c>
      <c r="E19708" t="s">
        <v>37</v>
      </c>
      <c r="F19708" s="4">
        <v>387500</v>
      </c>
      <c r="G19708" t="s">
        <v>6</v>
      </c>
      <c r="H19708">
        <v>1</v>
      </c>
      <c r="I19708" s="4">
        <f>IF(E19708="Rhode Island", Table1[[#This Row],[price]]*$L$3, IF(E19708="Massachusetts", Table1[[#This Row],[price]]*$L$2, 1))</f>
        <v>387500</v>
      </c>
    </row>
    <row r="19709" spans="1:9" x14ac:dyDescent="0.25">
      <c r="A19709" s="2">
        <v>42723</v>
      </c>
      <c r="B19709" s="1">
        <f t="shared" si="614"/>
        <v>2016</v>
      </c>
      <c r="C19709" s="1">
        <f t="shared" si="615"/>
        <v>4</v>
      </c>
      <c r="D19709">
        <v>2617</v>
      </c>
      <c r="E19709" t="s">
        <v>37</v>
      </c>
      <c r="F19709" s="4">
        <v>428000</v>
      </c>
      <c r="G19709" t="s">
        <v>6</v>
      </c>
      <c r="H19709">
        <v>2</v>
      </c>
      <c r="I19709" s="4">
        <f>IF(E19709="Rhode Island", Table1[[#This Row],[price]]*$L$3, IF(E19709="Massachusetts", Table1[[#This Row],[price]]*$L$2, 1))</f>
        <v>428000</v>
      </c>
    </row>
    <row r="19710" spans="1:9" x14ac:dyDescent="0.25">
      <c r="A19710" s="2">
        <v>42723</v>
      </c>
      <c r="B19710" s="1">
        <f t="shared" si="614"/>
        <v>2016</v>
      </c>
      <c r="C19710" s="1">
        <f t="shared" si="615"/>
        <v>4</v>
      </c>
      <c r="D19710">
        <v>2604</v>
      </c>
      <c r="E19710" t="s">
        <v>37</v>
      </c>
      <c r="F19710" s="4">
        <v>430000</v>
      </c>
      <c r="G19710" t="s">
        <v>6</v>
      </c>
      <c r="H19710">
        <v>2</v>
      </c>
      <c r="I19710" s="4">
        <f>IF(E19710="Rhode Island", Table1[[#This Row],[price]]*$L$3, IF(E19710="Massachusetts", Table1[[#This Row],[price]]*$L$2, 1))</f>
        <v>430000</v>
      </c>
    </row>
    <row r="19711" spans="1:9" x14ac:dyDescent="0.25">
      <c r="A19711" s="2">
        <v>42723</v>
      </c>
      <c r="B19711" s="1">
        <f t="shared" si="614"/>
        <v>2016</v>
      </c>
      <c r="C19711" s="1">
        <f t="shared" si="615"/>
        <v>4</v>
      </c>
      <c r="D19711">
        <v>2601</v>
      </c>
      <c r="E19711" t="s">
        <v>37</v>
      </c>
      <c r="F19711" s="4">
        <v>800000</v>
      </c>
      <c r="G19711" t="s">
        <v>6</v>
      </c>
      <c r="H19711">
        <v>3</v>
      </c>
      <c r="I19711" s="4">
        <f>IF(E19711="Rhode Island", Table1[[#This Row],[price]]*$L$3, IF(E19711="Massachusetts", Table1[[#This Row],[price]]*$L$2, 1))</f>
        <v>800000</v>
      </c>
    </row>
    <row r="19712" spans="1:9" x14ac:dyDescent="0.25">
      <c r="A19712" s="2">
        <v>42724</v>
      </c>
      <c r="B19712" s="1">
        <f t="shared" si="614"/>
        <v>2016</v>
      </c>
      <c r="C19712" s="1">
        <f t="shared" si="615"/>
        <v>4</v>
      </c>
      <c r="D19712">
        <v>2615</v>
      </c>
      <c r="E19712" t="s">
        <v>37</v>
      </c>
      <c r="F19712" s="4">
        <v>381000</v>
      </c>
      <c r="G19712" t="s">
        <v>5</v>
      </c>
      <c r="H19712">
        <v>3</v>
      </c>
      <c r="I19712" s="4">
        <f>IF(E19712="Rhode Island", Table1[[#This Row],[price]]*$L$3, IF(E19712="Massachusetts", Table1[[#This Row],[price]]*$L$2, 1))</f>
        <v>381000</v>
      </c>
    </row>
    <row r="19713" spans="1:9" x14ac:dyDescent="0.25">
      <c r="A19713" s="2">
        <v>42724</v>
      </c>
      <c r="B19713" s="1">
        <f t="shared" si="614"/>
        <v>2016</v>
      </c>
      <c r="C19713" s="1">
        <f t="shared" si="615"/>
        <v>4</v>
      </c>
      <c r="D19713">
        <v>2913</v>
      </c>
      <c r="E19713" t="s">
        <v>36</v>
      </c>
      <c r="F19713" s="4">
        <v>398000</v>
      </c>
      <c r="G19713" t="s">
        <v>5</v>
      </c>
      <c r="H19713">
        <v>3</v>
      </c>
      <c r="I19713" s="4">
        <f>IF(E19713="Rhode Island", Table1[[#This Row],[price]]*$L$3, IF(E19713="Massachusetts", Table1[[#This Row],[price]]*$L$2, 1))</f>
        <v>398000</v>
      </c>
    </row>
    <row r="19714" spans="1:9" x14ac:dyDescent="0.25">
      <c r="A19714" s="2">
        <v>42724</v>
      </c>
      <c r="B19714" s="1">
        <f t="shared" ref="B19714:B19777" si="616">YEAR(A19714)</f>
        <v>2016</v>
      </c>
      <c r="C19714" s="1">
        <f t="shared" ref="C19714:C19777" si="617">ROUNDUP(MONTH(A19714)/3,0)</f>
        <v>4</v>
      </c>
      <c r="D19714">
        <v>2615</v>
      </c>
      <c r="E19714" t="s">
        <v>37</v>
      </c>
      <c r="F19714" s="4">
        <v>465000</v>
      </c>
      <c r="G19714" t="s">
        <v>5</v>
      </c>
      <c r="H19714">
        <v>3</v>
      </c>
      <c r="I19714" s="4">
        <f>IF(E19714="Rhode Island", Table1[[#This Row],[price]]*$L$3, IF(E19714="Massachusetts", Table1[[#This Row],[price]]*$L$2, 1))</f>
        <v>465000</v>
      </c>
    </row>
    <row r="19715" spans="1:9" x14ac:dyDescent="0.25">
      <c r="A19715" s="2">
        <v>42724</v>
      </c>
      <c r="B19715" s="1">
        <f t="shared" si="616"/>
        <v>2016</v>
      </c>
      <c r="C19715" s="1">
        <f t="shared" si="617"/>
        <v>4</v>
      </c>
      <c r="D19715">
        <v>2906</v>
      </c>
      <c r="E19715" t="s">
        <v>36</v>
      </c>
      <c r="F19715" s="4">
        <v>510000</v>
      </c>
      <c r="G19715" t="s">
        <v>5</v>
      </c>
      <c r="H19715">
        <v>3</v>
      </c>
      <c r="I19715" s="4">
        <f>IF(E19715="Rhode Island", Table1[[#This Row],[price]]*$L$3, IF(E19715="Massachusetts", Table1[[#This Row],[price]]*$L$2, 1))</f>
        <v>510000</v>
      </c>
    </row>
    <row r="19716" spans="1:9" x14ac:dyDescent="0.25">
      <c r="A19716" s="2">
        <v>42724</v>
      </c>
      <c r="B19716" s="1">
        <f t="shared" si="616"/>
        <v>2016</v>
      </c>
      <c r="C19716" s="1">
        <f t="shared" si="617"/>
        <v>4</v>
      </c>
      <c r="D19716">
        <v>2905</v>
      </c>
      <c r="E19716" t="s">
        <v>36</v>
      </c>
      <c r="F19716" s="4">
        <v>558000</v>
      </c>
      <c r="G19716" t="s">
        <v>5</v>
      </c>
      <c r="H19716">
        <v>4</v>
      </c>
      <c r="I19716" s="4">
        <f>IF(E19716="Rhode Island", Table1[[#This Row],[price]]*$L$3, IF(E19716="Massachusetts", Table1[[#This Row],[price]]*$L$2, 1))</f>
        <v>558000</v>
      </c>
    </row>
    <row r="19717" spans="1:9" x14ac:dyDescent="0.25">
      <c r="A19717" s="2">
        <v>42724</v>
      </c>
      <c r="B19717" s="1">
        <f t="shared" si="616"/>
        <v>2016</v>
      </c>
      <c r="C19717" s="1">
        <f t="shared" si="617"/>
        <v>4</v>
      </c>
      <c r="D19717">
        <v>2906</v>
      </c>
      <c r="E19717" t="s">
        <v>36</v>
      </c>
      <c r="F19717" s="4">
        <v>565000</v>
      </c>
      <c r="G19717" t="s">
        <v>5</v>
      </c>
      <c r="H19717">
        <v>3</v>
      </c>
      <c r="I19717" s="4">
        <f>IF(E19717="Rhode Island", Table1[[#This Row],[price]]*$L$3, IF(E19717="Massachusetts", Table1[[#This Row],[price]]*$L$2, 1))</f>
        <v>565000</v>
      </c>
    </row>
    <row r="19718" spans="1:9" x14ac:dyDescent="0.25">
      <c r="A19718" s="2">
        <v>42724</v>
      </c>
      <c r="B19718" s="1">
        <f t="shared" si="616"/>
        <v>2016</v>
      </c>
      <c r="C19718" s="1">
        <f t="shared" si="617"/>
        <v>4</v>
      </c>
      <c r="D19718">
        <v>2611</v>
      </c>
      <c r="E19718" t="s">
        <v>37</v>
      </c>
      <c r="F19718" s="4">
        <v>585000</v>
      </c>
      <c r="G19718" t="s">
        <v>5</v>
      </c>
      <c r="H19718">
        <v>4</v>
      </c>
      <c r="I19718" s="4">
        <f>IF(E19718="Rhode Island", Table1[[#This Row],[price]]*$L$3, IF(E19718="Massachusetts", Table1[[#This Row],[price]]*$L$2, 1))</f>
        <v>585000</v>
      </c>
    </row>
    <row r="19719" spans="1:9" x14ac:dyDescent="0.25">
      <c r="A19719" s="2">
        <v>42724</v>
      </c>
      <c r="B19719" s="1">
        <f t="shared" si="616"/>
        <v>2016</v>
      </c>
      <c r="C19719" s="1">
        <f t="shared" si="617"/>
        <v>4</v>
      </c>
      <c r="D19719">
        <v>2905</v>
      </c>
      <c r="E19719" t="s">
        <v>36</v>
      </c>
      <c r="F19719" s="4">
        <v>585000</v>
      </c>
      <c r="G19719" t="s">
        <v>5</v>
      </c>
      <c r="H19719">
        <v>4</v>
      </c>
      <c r="I19719" s="4">
        <f>IF(E19719="Rhode Island", Table1[[#This Row],[price]]*$L$3, IF(E19719="Massachusetts", Table1[[#This Row],[price]]*$L$2, 1))</f>
        <v>585000</v>
      </c>
    </row>
    <row r="19720" spans="1:9" x14ac:dyDescent="0.25">
      <c r="A19720" s="2">
        <v>42724</v>
      </c>
      <c r="B19720" s="1">
        <f t="shared" si="616"/>
        <v>2016</v>
      </c>
      <c r="C19720" s="1">
        <f t="shared" si="617"/>
        <v>4</v>
      </c>
      <c r="D19720">
        <v>2615</v>
      </c>
      <c r="E19720" t="s">
        <v>37</v>
      </c>
      <c r="F19720" s="4">
        <v>617500</v>
      </c>
      <c r="G19720" t="s">
        <v>5</v>
      </c>
      <c r="H19720">
        <v>5</v>
      </c>
      <c r="I19720" s="4">
        <f>IF(E19720="Rhode Island", Table1[[#This Row],[price]]*$L$3, IF(E19720="Massachusetts", Table1[[#This Row],[price]]*$L$2, 1))</f>
        <v>617500</v>
      </c>
    </row>
    <row r="19721" spans="1:9" x14ac:dyDescent="0.25">
      <c r="A19721" s="2">
        <v>42724</v>
      </c>
      <c r="B19721" s="1">
        <f t="shared" si="616"/>
        <v>2016</v>
      </c>
      <c r="C19721" s="1">
        <f t="shared" si="617"/>
        <v>4</v>
      </c>
      <c r="D19721">
        <v>2617</v>
      </c>
      <c r="E19721" t="s">
        <v>37</v>
      </c>
      <c r="F19721" s="4">
        <v>625000</v>
      </c>
      <c r="G19721" t="s">
        <v>5</v>
      </c>
      <c r="H19721">
        <v>3</v>
      </c>
      <c r="I19721" s="4">
        <f>IF(E19721="Rhode Island", Table1[[#This Row],[price]]*$L$3, IF(E19721="Massachusetts", Table1[[#This Row],[price]]*$L$2, 1))</f>
        <v>625000</v>
      </c>
    </row>
    <row r="19722" spans="1:9" x14ac:dyDescent="0.25">
      <c r="A19722" s="2">
        <v>42724</v>
      </c>
      <c r="B19722" s="1">
        <f t="shared" si="616"/>
        <v>2016</v>
      </c>
      <c r="C19722" s="1">
        <f t="shared" si="617"/>
        <v>4</v>
      </c>
      <c r="D19722">
        <v>2913</v>
      </c>
      <c r="E19722" t="s">
        <v>36</v>
      </c>
      <c r="F19722" s="4">
        <v>850000</v>
      </c>
      <c r="G19722" t="s">
        <v>5</v>
      </c>
      <c r="H19722">
        <v>4</v>
      </c>
      <c r="I19722" s="4">
        <f>IF(E19722="Rhode Island", Table1[[#This Row],[price]]*$L$3, IF(E19722="Massachusetts", Table1[[#This Row],[price]]*$L$2, 1))</f>
        <v>850000</v>
      </c>
    </row>
    <row r="19723" spans="1:9" x14ac:dyDescent="0.25">
      <c r="A19723" s="2">
        <v>42724</v>
      </c>
      <c r="B19723" s="1">
        <f t="shared" si="616"/>
        <v>2016</v>
      </c>
      <c r="C19723" s="1">
        <f t="shared" si="617"/>
        <v>4</v>
      </c>
      <c r="D19723">
        <v>2913</v>
      </c>
      <c r="E19723" t="s">
        <v>36</v>
      </c>
      <c r="F19723" s="4">
        <v>1025000</v>
      </c>
      <c r="G19723" t="s">
        <v>5</v>
      </c>
      <c r="H19723">
        <v>5</v>
      </c>
      <c r="I19723" s="4">
        <f>IF(E19723="Rhode Island", Table1[[#This Row],[price]]*$L$3, IF(E19723="Massachusetts", Table1[[#This Row],[price]]*$L$2, 1))</f>
        <v>1025000</v>
      </c>
    </row>
    <row r="19724" spans="1:9" x14ac:dyDescent="0.25">
      <c r="A19724" s="2">
        <v>42724</v>
      </c>
      <c r="B19724" s="1">
        <f t="shared" si="616"/>
        <v>2016</v>
      </c>
      <c r="C19724" s="1">
        <f t="shared" si="617"/>
        <v>4</v>
      </c>
      <c r="D19724">
        <v>2612</v>
      </c>
      <c r="E19724" t="s">
        <v>37</v>
      </c>
      <c r="F19724" s="4">
        <v>1525000</v>
      </c>
      <c r="G19724" t="s">
        <v>5</v>
      </c>
      <c r="H19724">
        <v>3</v>
      </c>
      <c r="I19724" s="4">
        <f>IF(E19724="Rhode Island", Table1[[#This Row],[price]]*$L$3, IF(E19724="Massachusetts", Table1[[#This Row],[price]]*$L$2, 1))</f>
        <v>1525000</v>
      </c>
    </row>
    <row r="19725" spans="1:9" x14ac:dyDescent="0.25">
      <c r="A19725" s="2">
        <v>42724</v>
      </c>
      <c r="B19725" s="1">
        <f t="shared" si="616"/>
        <v>2016</v>
      </c>
      <c r="C19725" s="1">
        <f t="shared" si="617"/>
        <v>4</v>
      </c>
      <c r="D19725">
        <v>2606</v>
      </c>
      <c r="E19725" t="s">
        <v>37</v>
      </c>
      <c r="F19725" s="4">
        <v>190000</v>
      </c>
      <c r="G19725" t="s">
        <v>6</v>
      </c>
      <c r="H19725">
        <v>1</v>
      </c>
      <c r="I19725" s="4">
        <f>IF(E19725="Rhode Island", Table1[[#This Row],[price]]*$L$3, IF(E19725="Massachusetts", Table1[[#This Row],[price]]*$L$2, 1))</f>
        <v>190000</v>
      </c>
    </row>
    <row r="19726" spans="1:9" x14ac:dyDescent="0.25">
      <c r="A19726" s="2">
        <v>42724</v>
      </c>
      <c r="B19726" s="1">
        <f t="shared" si="616"/>
        <v>2016</v>
      </c>
      <c r="C19726" s="1">
        <f t="shared" si="617"/>
        <v>4</v>
      </c>
      <c r="D19726">
        <v>2602</v>
      </c>
      <c r="E19726" t="s">
        <v>37</v>
      </c>
      <c r="F19726" s="4">
        <v>280000</v>
      </c>
      <c r="G19726" t="s">
        <v>6</v>
      </c>
      <c r="H19726">
        <v>1</v>
      </c>
      <c r="I19726" s="4">
        <f>IF(E19726="Rhode Island", Table1[[#This Row],[price]]*$L$3, IF(E19726="Massachusetts", Table1[[#This Row],[price]]*$L$2, 1))</f>
        <v>280000</v>
      </c>
    </row>
    <row r="19727" spans="1:9" x14ac:dyDescent="0.25">
      <c r="A19727" s="2">
        <v>42724</v>
      </c>
      <c r="B19727" s="1">
        <f t="shared" si="616"/>
        <v>2016</v>
      </c>
      <c r="C19727" s="1">
        <f t="shared" si="617"/>
        <v>4</v>
      </c>
      <c r="D19727">
        <v>2617</v>
      </c>
      <c r="E19727" t="s">
        <v>37</v>
      </c>
      <c r="F19727" s="4">
        <v>285000</v>
      </c>
      <c r="G19727" t="s">
        <v>6</v>
      </c>
      <c r="H19727">
        <v>1</v>
      </c>
      <c r="I19727" s="4">
        <f>IF(E19727="Rhode Island", Table1[[#This Row],[price]]*$L$3, IF(E19727="Massachusetts", Table1[[#This Row],[price]]*$L$2, 1))</f>
        <v>285000</v>
      </c>
    </row>
    <row r="19728" spans="1:9" x14ac:dyDescent="0.25">
      <c r="A19728" s="2">
        <v>42724</v>
      </c>
      <c r="B19728" s="1">
        <f t="shared" si="616"/>
        <v>2016</v>
      </c>
      <c r="C19728" s="1">
        <f t="shared" si="617"/>
        <v>4</v>
      </c>
      <c r="D19728">
        <v>2612</v>
      </c>
      <c r="E19728" t="s">
        <v>37</v>
      </c>
      <c r="F19728" s="4">
        <v>490000</v>
      </c>
      <c r="G19728" t="s">
        <v>6</v>
      </c>
      <c r="H19728">
        <v>2</v>
      </c>
      <c r="I19728" s="4">
        <f>IF(E19728="Rhode Island", Table1[[#This Row],[price]]*$L$3, IF(E19728="Massachusetts", Table1[[#This Row],[price]]*$L$2, 1))</f>
        <v>490000</v>
      </c>
    </row>
    <row r="19729" spans="1:9" x14ac:dyDescent="0.25">
      <c r="A19729" s="2">
        <v>42724</v>
      </c>
      <c r="B19729" s="1">
        <f t="shared" si="616"/>
        <v>2016</v>
      </c>
      <c r="C19729" s="1">
        <f t="shared" si="617"/>
        <v>4</v>
      </c>
      <c r="D19729">
        <v>2612</v>
      </c>
      <c r="E19729" t="s">
        <v>37</v>
      </c>
      <c r="F19729" s="4">
        <v>875000</v>
      </c>
      <c r="G19729" t="s">
        <v>6</v>
      </c>
      <c r="H19729">
        <v>3</v>
      </c>
      <c r="I19729" s="4">
        <f>IF(E19729="Rhode Island", Table1[[#This Row],[price]]*$L$3, IF(E19729="Massachusetts", Table1[[#This Row],[price]]*$L$2, 1))</f>
        <v>875000</v>
      </c>
    </row>
    <row r="19730" spans="1:9" x14ac:dyDescent="0.25">
      <c r="A19730" s="2">
        <v>42725</v>
      </c>
      <c r="B19730" s="1">
        <f t="shared" si="616"/>
        <v>2016</v>
      </c>
      <c r="C19730" s="1">
        <f t="shared" si="617"/>
        <v>4</v>
      </c>
      <c r="D19730">
        <v>2615</v>
      </c>
      <c r="E19730" t="s">
        <v>37</v>
      </c>
      <c r="F19730" s="4">
        <v>400000</v>
      </c>
      <c r="G19730" t="s">
        <v>5</v>
      </c>
      <c r="H19730">
        <v>3</v>
      </c>
      <c r="I19730" s="4">
        <f>IF(E19730="Rhode Island", Table1[[#This Row],[price]]*$L$3, IF(E19730="Massachusetts", Table1[[#This Row],[price]]*$L$2, 1))</f>
        <v>400000</v>
      </c>
    </row>
    <row r="19731" spans="1:9" x14ac:dyDescent="0.25">
      <c r="A19731" s="2">
        <v>42725</v>
      </c>
      <c r="B19731" s="1">
        <f t="shared" si="616"/>
        <v>2016</v>
      </c>
      <c r="C19731" s="1">
        <f t="shared" si="617"/>
        <v>4</v>
      </c>
      <c r="D19731">
        <v>2911</v>
      </c>
      <c r="E19731" t="s">
        <v>36</v>
      </c>
      <c r="F19731" s="4">
        <v>411000</v>
      </c>
      <c r="G19731" t="s">
        <v>5</v>
      </c>
      <c r="H19731">
        <v>2</v>
      </c>
      <c r="I19731" s="4">
        <f>IF(E19731="Rhode Island", Table1[[#This Row],[price]]*$L$3, IF(E19731="Massachusetts", Table1[[#This Row],[price]]*$L$2, 1))</f>
        <v>411000</v>
      </c>
    </row>
    <row r="19732" spans="1:9" x14ac:dyDescent="0.25">
      <c r="A19732" s="2">
        <v>42725</v>
      </c>
      <c r="B19732" s="1">
        <f t="shared" si="616"/>
        <v>2016</v>
      </c>
      <c r="C19732" s="1">
        <f t="shared" si="617"/>
        <v>4</v>
      </c>
      <c r="D19732">
        <v>2906</v>
      </c>
      <c r="E19732" t="s">
        <v>36</v>
      </c>
      <c r="F19732" s="4">
        <v>470000</v>
      </c>
      <c r="G19732" t="s">
        <v>5</v>
      </c>
      <c r="H19732">
        <v>3</v>
      </c>
      <c r="I19732" s="4">
        <f>IF(E19732="Rhode Island", Table1[[#This Row],[price]]*$L$3, IF(E19732="Massachusetts", Table1[[#This Row],[price]]*$L$2, 1))</f>
        <v>470000</v>
      </c>
    </row>
    <row r="19733" spans="1:9" x14ac:dyDescent="0.25">
      <c r="A19733" s="2">
        <v>42725</v>
      </c>
      <c r="B19733" s="1">
        <f t="shared" si="616"/>
        <v>2016</v>
      </c>
      <c r="C19733" s="1">
        <f t="shared" si="617"/>
        <v>4</v>
      </c>
      <c r="D19733">
        <v>2902</v>
      </c>
      <c r="E19733" t="s">
        <v>36</v>
      </c>
      <c r="F19733" s="4">
        <v>481000</v>
      </c>
      <c r="G19733" t="s">
        <v>5</v>
      </c>
      <c r="H19733">
        <v>4</v>
      </c>
      <c r="I19733" s="4">
        <f>IF(E19733="Rhode Island", Table1[[#This Row],[price]]*$L$3, IF(E19733="Massachusetts", Table1[[#This Row],[price]]*$L$2, 1))</f>
        <v>481000</v>
      </c>
    </row>
    <row r="19734" spans="1:9" x14ac:dyDescent="0.25">
      <c r="A19734" s="2">
        <v>42725</v>
      </c>
      <c r="B19734" s="1">
        <f t="shared" si="616"/>
        <v>2016</v>
      </c>
      <c r="C19734" s="1">
        <f t="shared" si="617"/>
        <v>4</v>
      </c>
      <c r="D19734">
        <v>2615</v>
      </c>
      <c r="E19734" t="s">
        <v>37</v>
      </c>
      <c r="F19734" s="4">
        <v>488000</v>
      </c>
      <c r="G19734" t="s">
        <v>5</v>
      </c>
      <c r="H19734">
        <v>3</v>
      </c>
      <c r="I19734" s="4">
        <f>IF(E19734="Rhode Island", Table1[[#This Row],[price]]*$L$3, IF(E19734="Massachusetts", Table1[[#This Row],[price]]*$L$2, 1))</f>
        <v>488000</v>
      </c>
    </row>
    <row r="19735" spans="1:9" x14ac:dyDescent="0.25">
      <c r="A19735" s="2">
        <v>42725</v>
      </c>
      <c r="B19735" s="1">
        <f t="shared" si="616"/>
        <v>2016</v>
      </c>
      <c r="C19735" s="1">
        <f t="shared" si="617"/>
        <v>4</v>
      </c>
      <c r="D19735">
        <v>2913</v>
      </c>
      <c r="E19735" t="s">
        <v>36</v>
      </c>
      <c r="F19735" s="4">
        <v>493000</v>
      </c>
      <c r="G19735" t="s">
        <v>5</v>
      </c>
      <c r="H19735">
        <v>3</v>
      </c>
      <c r="I19735" s="4">
        <f>IF(E19735="Rhode Island", Table1[[#This Row],[price]]*$L$3, IF(E19735="Massachusetts", Table1[[#This Row],[price]]*$L$2, 1))</f>
        <v>493000</v>
      </c>
    </row>
    <row r="19736" spans="1:9" x14ac:dyDescent="0.25">
      <c r="A19736" s="2">
        <v>42725</v>
      </c>
      <c r="B19736" s="1">
        <f t="shared" si="616"/>
        <v>2016</v>
      </c>
      <c r="C19736" s="1">
        <f t="shared" si="617"/>
        <v>4</v>
      </c>
      <c r="D19736">
        <v>2615</v>
      </c>
      <c r="E19736" t="s">
        <v>37</v>
      </c>
      <c r="F19736" s="4">
        <v>505000</v>
      </c>
      <c r="G19736" t="s">
        <v>5</v>
      </c>
      <c r="H19736">
        <v>3</v>
      </c>
      <c r="I19736" s="4">
        <f>IF(E19736="Rhode Island", Table1[[#This Row],[price]]*$L$3, IF(E19736="Massachusetts", Table1[[#This Row],[price]]*$L$2, 1))</f>
        <v>505000</v>
      </c>
    </row>
    <row r="19737" spans="1:9" x14ac:dyDescent="0.25">
      <c r="A19737" s="2">
        <v>42725</v>
      </c>
      <c r="B19737" s="1">
        <f t="shared" si="616"/>
        <v>2016</v>
      </c>
      <c r="C19737" s="1">
        <f t="shared" si="617"/>
        <v>4</v>
      </c>
      <c r="D19737">
        <v>2913</v>
      </c>
      <c r="E19737" t="s">
        <v>36</v>
      </c>
      <c r="F19737" s="4">
        <v>540000</v>
      </c>
      <c r="G19737" t="s">
        <v>5</v>
      </c>
      <c r="H19737">
        <v>3</v>
      </c>
      <c r="I19737" s="4">
        <f>IF(E19737="Rhode Island", Table1[[#This Row],[price]]*$L$3, IF(E19737="Massachusetts", Table1[[#This Row],[price]]*$L$2, 1))</f>
        <v>540000</v>
      </c>
    </row>
    <row r="19738" spans="1:9" x14ac:dyDescent="0.25">
      <c r="A19738" s="2">
        <v>42725</v>
      </c>
      <c r="B19738" s="1">
        <f t="shared" si="616"/>
        <v>2016</v>
      </c>
      <c r="C19738" s="1">
        <f t="shared" si="617"/>
        <v>4</v>
      </c>
      <c r="D19738">
        <v>2903</v>
      </c>
      <c r="E19738" t="s">
        <v>36</v>
      </c>
      <c r="F19738" s="4">
        <v>570000</v>
      </c>
      <c r="G19738" t="s">
        <v>5</v>
      </c>
      <c r="H19738">
        <v>4</v>
      </c>
      <c r="I19738" s="4">
        <f>IF(E19738="Rhode Island", Table1[[#This Row],[price]]*$L$3, IF(E19738="Massachusetts", Table1[[#This Row],[price]]*$L$2, 1))</f>
        <v>570000</v>
      </c>
    </row>
    <row r="19739" spans="1:9" x14ac:dyDescent="0.25">
      <c r="A19739" s="2">
        <v>42725</v>
      </c>
      <c r="B19739" s="1">
        <f t="shared" si="616"/>
        <v>2016</v>
      </c>
      <c r="C19739" s="1">
        <f t="shared" si="617"/>
        <v>4</v>
      </c>
      <c r="D19739">
        <v>2913</v>
      </c>
      <c r="E19739" t="s">
        <v>36</v>
      </c>
      <c r="F19739" s="4">
        <v>601000</v>
      </c>
      <c r="G19739" t="s">
        <v>5</v>
      </c>
      <c r="H19739">
        <v>3</v>
      </c>
      <c r="I19739" s="4">
        <f>IF(E19739="Rhode Island", Table1[[#This Row],[price]]*$L$3, IF(E19739="Massachusetts", Table1[[#This Row],[price]]*$L$2, 1))</f>
        <v>601000</v>
      </c>
    </row>
    <row r="19740" spans="1:9" x14ac:dyDescent="0.25">
      <c r="A19740" s="2">
        <v>42725</v>
      </c>
      <c r="B19740" s="1">
        <f t="shared" si="616"/>
        <v>2016</v>
      </c>
      <c r="C19740" s="1">
        <f t="shared" si="617"/>
        <v>4</v>
      </c>
      <c r="D19740">
        <v>2602</v>
      </c>
      <c r="E19740" t="s">
        <v>37</v>
      </c>
      <c r="F19740" s="4">
        <v>650000</v>
      </c>
      <c r="G19740" t="s">
        <v>5</v>
      </c>
      <c r="H19740">
        <v>4</v>
      </c>
      <c r="I19740" s="4">
        <f>IF(E19740="Rhode Island", Table1[[#This Row],[price]]*$L$3, IF(E19740="Massachusetts", Table1[[#This Row],[price]]*$L$2, 1))</f>
        <v>650000</v>
      </c>
    </row>
    <row r="19741" spans="1:9" x14ac:dyDescent="0.25">
      <c r="A19741" s="2">
        <v>42725</v>
      </c>
      <c r="B19741" s="1">
        <f t="shared" si="616"/>
        <v>2016</v>
      </c>
      <c r="C19741" s="1">
        <f t="shared" si="617"/>
        <v>4</v>
      </c>
      <c r="D19741">
        <v>2617</v>
      </c>
      <c r="E19741" t="s">
        <v>37</v>
      </c>
      <c r="F19741" s="4">
        <v>655000</v>
      </c>
      <c r="G19741" t="s">
        <v>5</v>
      </c>
      <c r="H19741">
        <v>4</v>
      </c>
      <c r="I19741" s="4">
        <f>IF(E19741="Rhode Island", Table1[[#This Row],[price]]*$L$3, IF(E19741="Massachusetts", Table1[[#This Row],[price]]*$L$2, 1))</f>
        <v>655000</v>
      </c>
    </row>
    <row r="19742" spans="1:9" x14ac:dyDescent="0.25">
      <c r="A19742" s="2">
        <v>42725</v>
      </c>
      <c r="B19742" s="1">
        <f t="shared" si="616"/>
        <v>2016</v>
      </c>
      <c r="C19742" s="1">
        <f t="shared" si="617"/>
        <v>4</v>
      </c>
      <c r="D19742">
        <v>2905</v>
      </c>
      <c r="E19742" t="s">
        <v>36</v>
      </c>
      <c r="F19742" s="4">
        <v>692000</v>
      </c>
      <c r="G19742" t="s">
        <v>5</v>
      </c>
      <c r="H19742">
        <v>4</v>
      </c>
      <c r="I19742" s="4">
        <f>IF(E19742="Rhode Island", Table1[[#This Row],[price]]*$L$3, IF(E19742="Massachusetts", Table1[[#This Row],[price]]*$L$2, 1))</f>
        <v>692000</v>
      </c>
    </row>
    <row r="19743" spans="1:9" x14ac:dyDescent="0.25">
      <c r="A19743" s="2">
        <v>42725</v>
      </c>
      <c r="B19743" s="1">
        <f t="shared" si="616"/>
        <v>2016</v>
      </c>
      <c r="C19743" s="1">
        <f t="shared" si="617"/>
        <v>4</v>
      </c>
      <c r="D19743">
        <v>2913</v>
      </c>
      <c r="E19743" t="s">
        <v>36</v>
      </c>
      <c r="F19743" s="4">
        <v>787000</v>
      </c>
      <c r="G19743" t="s">
        <v>5</v>
      </c>
      <c r="H19743">
        <v>5</v>
      </c>
      <c r="I19743" s="4">
        <f>IF(E19743="Rhode Island", Table1[[#This Row],[price]]*$L$3, IF(E19743="Massachusetts", Table1[[#This Row],[price]]*$L$2, 1))</f>
        <v>787000</v>
      </c>
    </row>
    <row r="19744" spans="1:9" x14ac:dyDescent="0.25">
      <c r="A19744" s="2">
        <v>42725</v>
      </c>
      <c r="B19744" s="1">
        <f t="shared" si="616"/>
        <v>2016</v>
      </c>
      <c r="C19744" s="1">
        <f t="shared" si="617"/>
        <v>4</v>
      </c>
      <c r="D19744">
        <v>2607</v>
      </c>
      <c r="E19744" t="s">
        <v>37</v>
      </c>
      <c r="F19744" s="4">
        <v>810000</v>
      </c>
      <c r="G19744" t="s">
        <v>5</v>
      </c>
      <c r="H19744">
        <v>5</v>
      </c>
      <c r="I19744" s="4">
        <f>IF(E19744="Rhode Island", Table1[[#This Row],[price]]*$L$3, IF(E19744="Massachusetts", Table1[[#This Row],[price]]*$L$2, 1))</f>
        <v>810000</v>
      </c>
    </row>
    <row r="19745" spans="1:9" x14ac:dyDescent="0.25">
      <c r="A19745" s="2">
        <v>42725</v>
      </c>
      <c r="B19745" s="1">
        <f t="shared" si="616"/>
        <v>2016</v>
      </c>
      <c r="C19745" s="1">
        <f t="shared" si="617"/>
        <v>4</v>
      </c>
      <c r="D19745">
        <v>2914</v>
      </c>
      <c r="E19745" t="s">
        <v>36</v>
      </c>
      <c r="F19745" s="4">
        <v>850000</v>
      </c>
      <c r="G19745" t="s">
        <v>5</v>
      </c>
      <c r="H19745">
        <v>5</v>
      </c>
      <c r="I19745" s="4">
        <f>IF(E19745="Rhode Island", Table1[[#This Row],[price]]*$L$3, IF(E19745="Massachusetts", Table1[[#This Row],[price]]*$L$2, 1))</f>
        <v>850000</v>
      </c>
    </row>
    <row r="19746" spans="1:9" x14ac:dyDescent="0.25">
      <c r="A19746" s="2">
        <v>42725</v>
      </c>
      <c r="B19746" s="1">
        <f t="shared" si="616"/>
        <v>2016</v>
      </c>
      <c r="C19746" s="1">
        <f t="shared" si="617"/>
        <v>4</v>
      </c>
      <c r="D19746">
        <v>2614</v>
      </c>
      <c r="E19746" t="s">
        <v>37</v>
      </c>
      <c r="F19746" s="4">
        <v>975000</v>
      </c>
      <c r="G19746" t="s">
        <v>5</v>
      </c>
      <c r="H19746">
        <v>4</v>
      </c>
      <c r="I19746" s="4">
        <f>IF(E19746="Rhode Island", Table1[[#This Row],[price]]*$L$3, IF(E19746="Massachusetts", Table1[[#This Row],[price]]*$L$2, 1))</f>
        <v>975000</v>
      </c>
    </row>
    <row r="19747" spans="1:9" x14ac:dyDescent="0.25">
      <c r="A19747" s="2">
        <v>42725</v>
      </c>
      <c r="B19747" s="1">
        <f t="shared" si="616"/>
        <v>2016</v>
      </c>
      <c r="C19747" s="1">
        <f t="shared" si="617"/>
        <v>4</v>
      </c>
      <c r="D19747">
        <v>2600</v>
      </c>
      <c r="E19747" t="s">
        <v>37</v>
      </c>
      <c r="F19747" s="4">
        <v>1450000</v>
      </c>
      <c r="G19747" t="s">
        <v>5</v>
      </c>
      <c r="H19747">
        <v>2</v>
      </c>
      <c r="I19747" s="4">
        <f>IF(E19747="Rhode Island", Table1[[#This Row],[price]]*$L$3, IF(E19747="Massachusetts", Table1[[#This Row],[price]]*$L$2, 1))</f>
        <v>1450000</v>
      </c>
    </row>
    <row r="19748" spans="1:9" x14ac:dyDescent="0.25">
      <c r="A19748" s="2">
        <v>42725</v>
      </c>
      <c r="B19748" s="1">
        <f t="shared" si="616"/>
        <v>2016</v>
      </c>
      <c r="C19748" s="1">
        <f t="shared" si="617"/>
        <v>4</v>
      </c>
      <c r="D19748">
        <v>2614</v>
      </c>
      <c r="E19748" t="s">
        <v>37</v>
      </c>
      <c r="F19748" s="4">
        <v>277500</v>
      </c>
      <c r="G19748" t="s">
        <v>6</v>
      </c>
      <c r="H19748">
        <v>3</v>
      </c>
      <c r="I19748" s="4">
        <f>IF(E19748="Rhode Island", Table1[[#This Row],[price]]*$L$3, IF(E19748="Massachusetts", Table1[[#This Row],[price]]*$L$2, 1))</f>
        <v>277500</v>
      </c>
    </row>
    <row r="19749" spans="1:9" x14ac:dyDescent="0.25">
      <c r="A19749" s="2">
        <v>42725</v>
      </c>
      <c r="B19749" s="1">
        <f t="shared" si="616"/>
        <v>2016</v>
      </c>
      <c r="C19749" s="1">
        <f t="shared" si="617"/>
        <v>4</v>
      </c>
      <c r="D19749">
        <v>2602</v>
      </c>
      <c r="E19749" t="s">
        <v>37</v>
      </c>
      <c r="F19749" s="4">
        <v>325000</v>
      </c>
      <c r="G19749" t="s">
        <v>6</v>
      </c>
      <c r="H19749">
        <v>2</v>
      </c>
      <c r="I19749" s="4">
        <f>IF(E19749="Rhode Island", Table1[[#This Row],[price]]*$L$3, IF(E19749="Massachusetts", Table1[[#This Row],[price]]*$L$2, 1))</f>
        <v>325000</v>
      </c>
    </row>
    <row r="19750" spans="1:9" x14ac:dyDescent="0.25">
      <c r="A19750" s="2">
        <v>42725</v>
      </c>
      <c r="B19750" s="1">
        <f t="shared" si="616"/>
        <v>2016</v>
      </c>
      <c r="C19750" s="1">
        <f t="shared" si="617"/>
        <v>4</v>
      </c>
      <c r="D19750">
        <v>2600</v>
      </c>
      <c r="E19750" t="s">
        <v>37</v>
      </c>
      <c r="F19750" s="4">
        <v>356000</v>
      </c>
      <c r="G19750" t="s">
        <v>6</v>
      </c>
      <c r="H19750">
        <v>2</v>
      </c>
      <c r="I19750" s="4">
        <f>IF(E19750="Rhode Island", Table1[[#This Row],[price]]*$L$3, IF(E19750="Massachusetts", Table1[[#This Row],[price]]*$L$2, 1))</f>
        <v>356000</v>
      </c>
    </row>
    <row r="19751" spans="1:9" x14ac:dyDescent="0.25">
      <c r="A19751" s="2">
        <v>42726</v>
      </c>
      <c r="B19751" s="1">
        <f t="shared" si="616"/>
        <v>2016</v>
      </c>
      <c r="C19751" s="1">
        <f t="shared" si="617"/>
        <v>4</v>
      </c>
      <c r="D19751">
        <v>2615</v>
      </c>
      <c r="E19751" t="s">
        <v>37</v>
      </c>
      <c r="F19751" s="4">
        <v>412500</v>
      </c>
      <c r="G19751" t="s">
        <v>5</v>
      </c>
      <c r="H19751">
        <v>3</v>
      </c>
      <c r="I19751" s="4">
        <f>IF(E19751="Rhode Island", Table1[[#This Row],[price]]*$L$3, IF(E19751="Massachusetts", Table1[[#This Row],[price]]*$L$2, 1))</f>
        <v>412500</v>
      </c>
    </row>
    <row r="19752" spans="1:9" x14ac:dyDescent="0.25">
      <c r="A19752" s="2">
        <v>42726</v>
      </c>
      <c r="B19752" s="1">
        <f t="shared" si="616"/>
        <v>2016</v>
      </c>
      <c r="C19752" s="1">
        <f t="shared" si="617"/>
        <v>4</v>
      </c>
      <c r="D19752">
        <v>2903</v>
      </c>
      <c r="E19752" t="s">
        <v>36</v>
      </c>
      <c r="F19752" s="4">
        <v>450000</v>
      </c>
      <c r="G19752" t="s">
        <v>5</v>
      </c>
      <c r="H19752">
        <v>2</v>
      </c>
      <c r="I19752" s="4">
        <f>IF(E19752="Rhode Island", Table1[[#This Row],[price]]*$L$3, IF(E19752="Massachusetts", Table1[[#This Row],[price]]*$L$2, 1))</f>
        <v>450000</v>
      </c>
    </row>
    <row r="19753" spans="1:9" x14ac:dyDescent="0.25">
      <c r="A19753" s="2">
        <v>42726</v>
      </c>
      <c r="B19753" s="1">
        <f t="shared" si="616"/>
        <v>2016</v>
      </c>
      <c r="C19753" s="1">
        <f t="shared" si="617"/>
        <v>4</v>
      </c>
      <c r="D19753">
        <v>2905</v>
      </c>
      <c r="E19753" t="s">
        <v>36</v>
      </c>
      <c r="F19753" s="4">
        <v>455000</v>
      </c>
      <c r="G19753" t="s">
        <v>5</v>
      </c>
      <c r="H19753">
        <v>3</v>
      </c>
      <c r="I19753" s="4">
        <f>IF(E19753="Rhode Island", Table1[[#This Row],[price]]*$L$3, IF(E19753="Massachusetts", Table1[[#This Row],[price]]*$L$2, 1))</f>
        <v>455000</v>
      </c>
    </row>
    <row r="19754" spans="1:9" x14ac:dyDescent="0.25">
      <c r="A19754" s="2">
        <v>42726</v>
      </c>
      <c r="B19754" s="1">
        <f t="shared" si="616"/>
        <v>2016</v>
      </c>
      <c r="C19754" s="1">
        <f t="shared" si="617"/>
        <v>4</v>
      </c>
      <c r="D19754">
        <v>2902</v>
      </c>
      <c r="E19754" t="s">
        <v>36</v>
      </c>
      <c r="F19754" s="4">
        <v>460000</v>
      </c>
      <c r="G19754" t="s">
        <v>5</v>
      </c>
      <c r="H19754">
        <v>3</v>
      </c>
      <c r="I19754" s="4">
        <f>IF(E19754="Rhode Island", Table1[[#This Row],[price]]*$L$3, IF(E19754="Massachusetts", Table1[[#This Row],[price]]*$L$2, 1))</f>
        <v>460000</v>
      </c>
    </row>
    <row r="19755" spans="1:9" x14ac:dyDescent="0.25">
      <c r="A19755" s="2">
        <v>42726</v>
      </c>
      <c r="B19755" s="1">
        <f t="shared" si="616"/>
        <v>2016</v>
      </c>
      <c r="C19755" s="1">
        <f t="shared" si="617"/>
        <v>4</v>
      </c>
      <c r="D19755">
        <v>2905</v>
      </c>
      <c r="E19755" t="s">
        <v>36</v>
      </c>
      <c r="F19755" s="4">
        <v>498000</v>
      </c>
      <c r="G19755" t="s">
        <v>5</v>
      </c>
      <c r="H19755">
        <v>3</v>
      </c>
      <c r="I19755" s="4">
        <f>IF(E19755="Rhode Island", Table1[[#This Row],[price]]*$L$3, IF(E19755="Massachusetts", Table1[[#This Row],[price]]*$L$2, 1))</f>
        <v>498000</v>
      </c>
    </row>
    <row r="19756" spans="1:9" x14ac:dyDescent="0.25">
      <c r="A19756" s="2">
        <v>42726</v>
      </c>
      <c r="B19756" s="1">
        <f t="shared" si="616"/>
        <v>2016</v>
      </c>
      <c r="C19756" s="1">
        <f t="shared" si="617"/>
        <v>4</v>
      </c>
      <c r="D19756">
        <v>2615</v>
      </c>
      <c r="E19756" t="s">
        <v>37</v>
      </c>
      <c r="F19756" s="4">
        <v>510000</v>
      </c>
      <c r="G19756" t="s">
        <v>5</v>
      </c>
      <c r="H19756">
        <v>3</v>
      </c>
      <c r="I19756" s="4">
        <f>IF(E19756="Rhode Island", Table1[[#This Row],[price]]*$L$3, IF(E19756="Massachusetts", Table1[[#This Row],[price]]*$L$2, 1))</f>
        <v>510000</v>
      </c>
    </row>
    <row r="19757" spans="1:9" x14ac:dyDescent="0.25">
      <c r="A19757" s="2">
        <v>42726</v>
      </c>
      <c r="B19757" s="1">
        <f t="shared" si="616"/>
        <v>2016</v>
      </c>
      <c r="C19757" s="1">
        <f t="shared" si="617"/>
        <v>4</v>
      </c>
      <c r="D19757">
        <v>2904</v>
      </c>
      <c r="E19757" t="s">
        <v>36</v>
      </c>
      <c r="F19757" s="4">
        <v>520000</v>
      </c>
      <c r="G19757" t="s">
        <v>5</v>
      </c>
      <c r="H19757">
        <v>3</v>
      </c>
      <c r="I19757" s="4">
        <f>IF(E19757="Rhode Island", Table1[[#This Row],[price]]*$L$3, IF(E19757="Massachusetts", Table1[[#This Row],[price]]*$L$2, 1))</f>
        <v>520000</v>
      </c>
    </row>
    <row r="19758" spans="1:9" x14ac:dyDescent="0.25">
      <c r="A19758" s="2">
        <v>42726</v>
      </c>
      <c r="B19758" s="1">
        <f t="shared" si="616"/>
        <v>2016</v>
      </c>
      <c r="C19758" s="1">
        <f t="shared" si="617"/>
        <v>4</v>
      </c>
      <c r="D19758">
        <v>2614</v>
      </c>
      <c r="E19758" t="s">
        <v>37</v>
      </c>
      <c r="F19758" s="4">
        <v>530000</v>
      </c>
      <c r="G19758" t="s">
        <v>5</v>
      </c>
      <c r="H19758">
        <v>4</v>
      </c>
      <c r="I19758" s="4">
        <f>IF(E19758="Rhode Island", Table1[[#This Row],[price]]*$L$3, IF(E19758="Massachusetts", Table1[[#This Row],[price]]*$L$2, 1))</f>
        <v>530000</v>
      </c>
    </row>
    <row r="19759" spans="1:9" x14ac:dyDescent="0.25">
      <c r="A19759" s="2">
        <v>42726</v>
      </c>
      <c r="B19759" s="1">
        <f t="shared" si="616"/>
        <v>2016</v>
      </c>
      <c r="C19759" s="1">
        <f t="shared" si="617"/>
        <v>4</v>
      </c>
      <c r="D19759">
        <v>2615</v>
      </c>
      <c r="E19759" t="s">
        <v>37</v>
      </c>
      <c r="F19759" s="4">
        <v>545000</v>
      </c>
      <c r="G19759" t="s">
        <v>5</v>
      </c>
      <c r="H19759">
        <v>5</v>
      </c>
      <c r="I19759" s="4">
        <f>IF(E19759="Rhode Island", Table1[[#This Row],[price]]*$L$3, IF(E19759="Massachusetts", Table1[[#This Row],[price]]*$L$2, 1))</f>
        <v>545000</v>
      </c>
    </row>
    <row r="19760" spans="1:9" x14ac:dyDescent="0.25">
      <c r="A19760" s="2">
        <v>42726</v>
      </c>
      <c r="B19760" s="1">
        <f t="shared" si="616"/>
        <v>2016</v>
      </c>
      <c r="C19760" s="1">
        <f t="shared" si="617"/>
        <v>4</v>
      </c>
      <c r="D19760">
        <v>2904</v>
      </c>
      <c r="E19760" t="s">
        <v>36</v>
      </c>
      <c r="F19760" s="4">
        <v>621000</v>
      </c>
      <c r="G19760" t="s">
        <v>5</v>
      </c>
      <c r="H19760">
        <v>4</v>
      </c>
      <c r="I19760" s="4">
        <f>IF(E19760="Rhode Island", Table1[[#This Row],[price]]*$L$3, IF(E19760="Massachusetts", Table1[[#This Row],[price]]*$L$2, 1))</f>
        <v>621000</v>
      </c>
    </row>
    <row r="19761" spans="1:9" x14ac:dyDescent="0.25">
      <c r="A19761" s="2">
        <v>42726</v>
      </c>
      <c r="B19761" s="1">
        <f t="shared" si="616"/>
        <v>2016</v>
      </c>
      <c r="C19761" s="1">
        <f t="shared" si="617"/>
        <v>4</v>
      </c>
      <c r="D19761">
        <v>2914</v>
      </c>
      <c r="E19761" t="s">
        <v>36</v>
      </c>
      <c r="F19761" s="4">
        <v>650000</v>
      </c>
      <c r="G19761" t="s">
        <v>5</v>
      </c>
      <c r="H19761">
        <v>4</v>
      </c>
      <c r="I19761" s="4">
        <f>IF(E19761="Rhode Island", Table1[[#This Row],[price]]*$L$3, IF(E19761="Massachusetts", Table1[[#This Row],[price]]*$L$2, 1))</f>
        <v>650000</v>
      </c>
    </row>
    <row r="19762" spans="1:9" x14ac:dyDescent="0.25">
      <c r="A19762" s="2">
        <v>42726</v>
      </c>
      <c r="B19762" s="1">
        <f t="shared" si="616"/>
        <v>2016</v>
      </c>
      <c r="C19762" s="1">
        <f t="shared" si="617"/>
        <v>4</v>
      </c>
      <c r="D19762">
        <v>2606</v>
      </c>
      <c r="E19762" t="s">
        <v>37</v>
      </c>
      <c r="F19762" s="4">
        <v>750000</v>
      </c>
      <c r="G19762" t="s">
        <v>5</v>
      </c>
      <c r="H19762">
        <v>3</v>
      </c>
      <c r="I19762" s="4">
        <f>IF(E19762="Rhode Island", Table1[[#This Row],[price]]*$L$3, IF(E19762="Massachusetts", Table1[[#This Row],[price]]*$L$2, 1))</f>
        <v>750000</v>
      </c>
    </row>
    <row r="19763" spans="1:9" x14ac:dyDescent="0.25">
      <c r="A19763" s="2">
        <v>42726</v>
      </c>
      <c r="B19763" s="1">
        <f t="shared" si="616"/>
        <v>2016</v>
      </c>
      <c r="C19763" s="1">
        <f t="shared" si="617"/>
        <v>4</v>
      </c>
      <c r="D19763">
        <v>2913</v>
      </c>
      <c r="E19763" t="s">
        <v>36</v>
      </c>
      <c r="F19763" s="4">
        <v>815000</v>
      </c>
      <c r="G19763" t="s">
        <v>5</v>
      </c>
      <c r="H19763">
        <v>4</v>
      </c>
      <c r="I19763" s="4">
        <f>IF(E19763="Rhode Island", Table1[[#This Row],[price]]*$L$3, IF(E19763="Massachusetts", Table1[[#This Row],[price]]*$L$2, 1))</f>
        <v>815000</v>
      </c>
    </row>
    <row r="19764" spans="1:9" x14ac:dyDescent="0.25">
      <c r="A19764" s="2">
        <v>42726</v>
      </c>
      <c r="B19764" s="1">
        <f t="shared" si="616"/>
        <v>2016</v>
      </c>
      <c r="C19764" s="1">
        <f t="shared" si="617"/>
        <v>4</v>
      </c>
      <c r="D19764">
        <v>2905</v>
      </c>
      <c r="E19764" t="s">
        <v>36</v>
      </c>
      <c r="F19764" s="4">
        <v>950000</v>
      </c>
      <c r="G19764" t="s">
        <v>5</v>
      </c>
      <c r="H19764">
        <v>5</v>
      </c>
      <c r="I19764" s="4">
        <f>IF(E19764="Rhode Island", Table1[[#This Row],[price]]*$L$3, IF(E19764="Massachusetts", Table1[[#This Row],[price]]*$L$2, 1))</f>
        <v>950000</v>
      </c>
    </row>
    <row r="19765" spans="1:9" x14ac:dyDescent="0.25">
      <c r="A19765" s="2">
        <v>42726</v>
      </c>
      <c r="B19765" s="1">
        <f t="shared" si="616"/>
        <v>2016</v>
      </c>
      <c r="C19765" s="1">
        <f t="shared" si="617"/>
        <v>4</v>
      </c>
      <c r="D19765">
        <v>2614</v>
      </c>
      <c r="E19765" t="s">
        <v>37</v>
      </c>
      <c r="F19765" s="4">
        <v>1120000</v>
      </c>
      <c r="G19765" t="s">
        <v>5</v>
      </c>
      <c r="H19765">
        <v>5</v>
      </c>
      <c r="I19765" s="4">
        <f>IF(E19765="Rhode Island", Table1[[#This Row],[price]]*$L$3, IF(E19765="Massachusetts", Table1[[#This Row],[price]]*$L$2, 1))</f>
        <v>1120000</v>
      </c>
    </row>
    <row r="19766" spans="1:9" x14ac:dyDescent="0.25">
      <c r="A19766" s="2">
        <v>42726</v>
      </c>
      <c r="B19766" s="1">
        <f t="shared" si="616"/>
        <v>2016</v>
      </c>
      <c r="C19766" s="1">
        <f t="shared" si="617"/>
        <v>4</v>
      </c>
      <c r="D19766">
        <v>2600</v>
      </c>
      <c r="E19766" t="s">
        <v>37</v>
      </c>
      <c r="F19766" s="4">
        <v>1749000</v>
      </c>
      <c r="G19766" t="s">
        <v>5</v>
      </c>
      <c r="H19766">
        <v>5</v>
      </c>
      <c r="I19766" s="4">
        <f>IF(E19766="Rhode Island", Table1[[#This Row],[price]]*$L$3, IF(E19766="Massachusetts", Table1[[#This Row],[price]]*$L$2, 1))</f>
        <v>1749000</v>
      </c>
    </row>
    <row r="19767" spans="1:9" x14ac:dyDescent="0.25">
      <c r="A19767" s="2">
        <v>42726</v>
      </c>
      <c r="B19767" s="1">
        <f t="shared" si="616"/>
        <v>2016</v>
      </c>
      <c r="C19767" s="1">
        <f t="shared" si="617"/>
        <v>4</v>
      </c>
      <c r="D19767">
        <v>2606</v>
      </c>
      <c r="E19767" t="s">
        <v>37</v>
      </c>
      <c r="F19767" s="4">
        <v>275000</v>
      </c>
      <c r="G19767" t="s">
        <v>6</v>
      </c>
      <c r="H19767">
        <v>2</v>
      </c>
      <c r="I19767" s="4">
        <f>IF(E19767="Rhode Island", Table1[[#This Row],[price]]*$L$3, IF(E19767="Massachusetts", Table1[[#This Row],[price]]*$L$2, 1))</f>
        <v>275000</v>
      </c>
    </row>
    <row r="19768" spans="1:9" x14ac:dyDescent="0.25">
      <c r="A19768" s="2">
        <v>42726</v>
      </c>
      <c r="B19768" s="1">
        <f t="shared" si="616"/>
        <v>2016</v>
      </c>
      <c r="C19768" s="1">
        <f t="shared" si="617"/>
        <v>4</v>
      </c>
      <c r="D19768">
        <v>2602</v>
      </c>
      <c r="E19768" t="s">
        <v>37</v>
      </c>
      <c r="F19768" s="4">
        <v>330000</v>
      </c>
      <c r="G19768" t="s">
        <v>6</v>
      </c>
      <c r="H19768">
        <v>2</v>
      </c>
      <c r="I19768" s="4">
        <f>IF(E19768="Rhode Island", Table1[[#This Row],[price]]*$L$3, IF(E19768="Massachusetts", Table1[[#This Row],[price]]*$L$2, 1))</f>
        <v>330000</v>
      </c>
    </row>
    <row r="19769" spans="1:9" x14ac:dyDescent="0.25">
      <c r="A19769" s="2">
        <v>42726</v>
      </c>
      <c r="B19769" s="1">
        <f t="shared" si="616"/>
        <v>2016</v>
      </c>
      <c r="C19769" s="1">
        <f t="shared" si="617"/>
        <v>4</v>
      </c>
      <c r="D19769">
        <v>2602</v>
      </c>
      <c r="E19769" t="s">
        <v>37</v>
      </c>
      <c r="F19769" s="4">
        <v>340000</v>
      </c>
      <c r="G19769" t="s">
        <v>6</v>
      </c>
      <c r="H19769">
        <v>2</v>
      </c>
      <c r="I19769" s="4">
        <f>IF(E19769="Rhode Island", Table1[[#This Row],[price]]*$L$3, IF(E19769="Massachusetts", Table1[[#This Row],[price]]*$L$2, 1))</f>
        <v>340000</v>
      </c>
    </row>
    <row r="19770" spans="1:9" x14ac:dyDescent="0.25">
      <c r="A19770" s="2">
        <v>42726</v>
      </c>
      <c r="B19770" s="1">
        <f t="shared" si="616"/>
        <v>2016</v>
      </c>
      <c r="C19770" s="1">
        <f t="shared" si="617"/>
        <v>4</v>
      </c>
      <c r="D19770">
        <v>2912</v>
      </c>
      <c r="E19770" t="s">
        <v>36</v>
      </c>
      <c r="F19770" s="4">
        <v>345000</v>
      </c>
      <c r="G19770" t="s">
        <v>6</v>
      </c>
      <c r="H19770">
        <v>2</v>
      </c>
      <c r="I19770" s="4">
        <f>IF(E19770="Rhode Island", Table1[[#This Row],[price]]*$L$3, IF(E19770="Massachusetts", Table1[[#This Row],[price]]*$L$2, 1))</f>
        <v>345000</v>
      </c>
    </row>
    <row r="19771" spans="1:9" x14ac:dyDescent="0.25">
      <c r="A19771" s="2">
        <v>42726</v>
      </c>
      <c r="B19771" s="1">
        <f t="shared" si="616"/>
        <v>2016</v>
      </c>
      <c r="C19771" s="1">
        <f t="shared" si="617"/>
        <v>4</v>
      </c>
      <c r="D19771">
        <v>2600</v>
      </c>
      <c r="E19771" t="s">
        <v>37</v>
      </c>
      <c r="F19771" s="4">
        <v>505000</v>
      </c>
      <c r="G19771" t="s">
        <v>6</v>
      </c>
      <c r="H19771">
        <v>2</v>
      </c>
      <c r="I19771" s="4">
        <f>IF(E19771="Rhode Island", Table1[[#This Row],[price]]*$L$3, IF(E19771="Massachusetts", Table1[[#This Row],[price]]*$L$2, 1))</f>
        <v>505000</v>
      </c>
    </row>
    <row r="19772" spans="1:9" x14ac:dyDescent="0.25">
      <c r="A19772" s="2">
        <v>42727</v>
      </c>
      <c r="B19772" s="1">
        <f t="shared" si="616"/>
        <v>2016</v>
      </c>
      <c r="C19772" s="1">
        <f t="shared" si="617"/>
        <v>4</v>
      </c>
      <c r="D19772">
        <v>2607</v>
      </c>
      <c r="E19772" t="s">
        <v>37</v>
      </c>
      <c r="F19772" s="4">
        <v>205000</v>
      </c>
      <c r="G19772" t="s">
        <v>5</v>
      </c>
      <c r="H19772">
        <v>1</v>
      </c>
      <c r="I19772" s="4">
        <f>IF(E19772="Rhode Island", Table1[[#This Row],[price]]*$L$3, IF(E19772="Massachusetts", Table1[[#This Row],[price]]*$L$2, 1))</f>
        <v>205000</v>
      </c>
    </row>
    <row r="19773" spans="1:9" x14ac:dyDescent="0.25">
      <c r="A19773" s="2">
        <v>42727</v>
      </c>
      <c r="B19773" s="1">
        <f t="shared" si="616"/>
        <v>2016</v>
      </c>
      <c r="C19773" s="1">
        <f t="shared" si="617"/>
        <v>4</v>
      </c>
      <c r="D19773">
        <v>2615</v>
      </c>
      <c r="E19773" t="s">
        <v>37</v>
      </c>
      <c r="F19773" s="4">
        <v>388000</v>
      </c>
      <c r="G19773" t="s">
        <v>5</v>
      </c>
      <c r="H19773">
        <v>2</v>
      </c>
      <c r="I19773" s="4">
        <f>IF(E19773="Rhode Island", Table1[[#This Row],[price]]*$L$3, IF(E19773="Massachusetts", Table1[[#This Row],[price]]*$L$2, 1))</f>
        <v>388000</v>
      </c>
    </row>
    <row r="19774" spans="1:9" x14ac:dyDescent="0.25">
      <c r="A19774" s="2">
        <v>42727</v>
      </c>
      <c r="B19774" s="1">
        <f t="shared" si="616"/>
        <v>2016</v>
      </c>
      <c r="C19774" s="1">
        <f t="shared" si="617"/>
        <v>4</v>
      </c>
      <c r="D19774">
        <v>2615</v>
      </c>
      <c r="E19774" t="s">
        <v>37</v>
      </c>
      <c r="F19774" s="4">
        <v>485000</v>
      </c>
      <c r="G19774" t="s">
        <v>5</v>
      </c>
      <c r="H19774">
        <v>3</v>
      </c>
      <c r="I19774" s="4">
        <f>IF(E19774="Rhode Island", Table1[[#This Row],[price]]*$L$3, IF(E19774="Massachusetts", Table1[[#This Row],[price]]*$L$2, 1))</f>
        <v>485000</v>
      </c>
    </row>
    <row r="19775" spans="1:9" x14ac:dyDescent="0.25">
      <c r="A19775" s="2">
        <v>42727</v>
      </c>
      <c r="B19775" s="1">
        <f t="shared" si="616"/>
        <v>2016</v>
      </c>
      <c r="C19775" s="1">
        <f t="shared" si="617"/>
        <v>4</v>
      </c>
      <c r="D19775">
        <v>2903</v>
      </c>
      <c r="E19775" t="s">
        <v>36</v>
      </c>
      <c r="F19775" s="4">
        <v>528000</v>
      </c>
      <c r="G19775" t="s">
        <v>5</v>
      </c>
      <c r="H19775">
        <v>3</v>
      </c>
      <c r="I19775" s="4">
        <f>IF(E19775="Rhode Island", Table1[[#This Row],[price]]*$L$3, IF(E19775="Massachusetts", Table1[[#This Row],[price]]*$L$2, 1))</f>
        <v>528000</v>
      </c>
    </row>
    <row r="19776" spans="1:9" x14ac:dyDescent="0.25">
      <c r="A19776" s="2">
        <v>42727</v>
      </c>
      <c r="B19776" s="1">
        <f t="shared" si="616"/>
        <v>2016</v>
      </c>
      <c r="C19776" s="1">
        <f t="shared" si="617"/>
        <v>4</v>
      </c>
      <c r="D19776">
        <v>2904</v>
      </c>
      <c r="E19776" t="s">
        <v>36</v>
      </c>
      <c r="F19776" s="4">
        <v>531000</v>
      </c>
      <c r="G19776" t="s">
        <v>5</v>
      </c>
      <c r="H19776">
        <v>3</v>
      </c>
      <c r="I19776" s="4">
        <f>IF(E19776="Rhode Island", Table1[[#This Row],[price]]*$L$3, IF(E19776="Massachusetts", Table1[[#This Row],[price]]*$L$2, 1))</f>
        <v>531000</v>
      </c>
    </row>
    <row r="19777" spans="1:9" x14ac:dyDescent="0.25">
      <c r="A19777" s="2">
        <v>42727</v>
      </c>
      <c r="B19777" s="1">
        <f t="shared" si="616"/>
        <v>2016</v>
      </c>
      <c r="C19777" s="1">
        <f t="shared" si="617"/>
        <v>4</v>
      </c>
      <c r="D19777">
        <v>2904</v>
      </c>
      <c r="E19777" t="s">
        <v>36</v>
      </c>
      <c r="F19777" s="4">
        <v>562000</v>
      </c>
      <c r="G19777" t="s">
        <v>5</v>
      </c>
      <c r="H19777">
        <v>3</v>
      </c>
      <c r="I19777" s="4">
        <f>IF(E19777="Rhode Island", Table1[[#This Row],[price]]*$L$3, IF(E19777="Massachusetts", Table1[[#This Row],[price]]*$L$2, 1))</f>
        <v>562000</v>
      </c>
    </row>
    <row r="19778" spans="1:9" x14ac:dyDescent="0.25">
      <c r="A19778" s="2">
        <v>42727</v>
      </c>
      <c r="B19778" s="1">
        <f t="shared" ref="B19778:B19841" si="618">YEAR(A19778)</f>
        <v>2016</v>
      </c>
      <c r="C19778" s="1">
        <f t="shared" ref="C19778:C19841" si="619">ROUNDUP(MONTH(A19778)/3,0)</f>
        <v>4</v>
      </c>
      <c r="D19778">
        <v>2906</v>
      </c>
      <c r="E19778" t="s">
        <v>36</v>
      </c>
      <c r="F19778" s="4">
        <v>575000</v>
      </c>
      <c r="G19778" t="s">
        <v>5</v>
      </c>
      <c r="H19778">
        <v>3</v>
      </c>
      <c r="I19778" s="4">
        <f>IF(E19778="Rhode Island", Table1[[#This Row],[price]]*$L$3, IF(E19778="Massachusetts", Table1[[#This Row],[price]]*$L$2, 1))</f>
        <v>575000</v>
      </c>
    </row>
    <row r="19779" spans="1:9" x14ac:dyDescent="0.25">
      <c r="A19779" s="2">
        <v>42727</v>
      </c>
      <c r="B19779" s="1">
        <f t="shared" si="618"/>
        <v>2016</v>
      </c>
      <c r="C19779" s="1">
        <f t="shared" si="619"/>
        <v>4</v>
      </c>
      <c r="D19779">
        <v>2615</v>
      </c>
      <c r="E19779" t="s">
        <v>37</v>
      </c>
      <c r="F19779" s="4">
        <v>588000</v>
      </c>
      <c r="G19779" t="s">
        <v>5</v>
      </c>
      <c r="H19779">
        <v>4</v>
      </c>
      <c r="I19779" s="4">
        <f>IF(E19779="Rhode Island", Table1[[#This Row],[price]]*$L$3, IF(E19779="Massachusetts", Table1[[#This Row],[price]]*$L$2, 1))</f>
        <v>588000</v>
      </c>
    </row>
    <row r="19780" spans="1:9" x14ac:dyDescent="0.25">
      <c r="A19780" s="2">
        <v>42727</v>
      </c>
      <c r="B19780" s="1">
        <f t="shared" si="618"/>
        <v>2016</v>
      </c>
      <c r="C19780" s="1">
        <f t="shared" si="619"/>
        <v>4</v>
      </c>
      <c r="D19780">
        <v>2605</v>
      </c>
      <c r="E19780" t="s">
        <v>37</v>
      </c>
      <c r="F19780" s="4">
        <v>600000</v>
      </c>
      <c r="G19780" t="s">
        <v>5</v>
      </c>
      <c r="H19780">
        <v>3</v>
      </c>
      <c r="I19780" s="4">
        <f>IF(E19780="Rhode Island", Table1[[#This Row],[price]]*$L$3, IF(E19780="Massachusetts", Table1[[#This Row],[price]]*$L$2, 1))</f>
        <v>600000</v>
      </c>
    </row>
    <row r="19781" spans="1:9" x14ac:dyDescent="0.25">
      <c r="A19781" s="2">
        <v>42727</v>
      </c>
      <c r="B19781" s="1">
        <f t="shared" si="618"/>
        <v>2016</v>
      </c>
      <c r="C19781" s="1">
        <f t="shared" si="619"/>
        <v>4</v>
      </c>
      <c r="D19781">
        <v>2914</v>
      </c>
      <c r="E19781" t="s">
        <v>36</v>
      </c>
      <c r="F19781" s="4">
        <v>658000</v>
      </c>
      <c r="G19781" t="s">
        <v>5</v>
      </c>
      <c r="H19781">
        <v>4</v>
      </c>
      <c r="I19781" s="4">
        <f>IF(E19781="Rhode Island", Table1[[#This Row],[price]]*$L$3, IF(E19781="Massachusetts", Table1[[#This Row],[price]]*$L$2, 1))</f>
        <v>658000</v>
      </c>
    </row>
    <row r="19782" spans="1:9" x14ac:dyDescent="0.25">
      <c r="A19782" s="2">
        <v>42727</v>
      </c>
      <c r="B19782" s="1">
        <f t="shared" si="618"/>
        <v>2016</v>
      </c>
      <c r="C19782" s="1">
        <f t="shared" si="619"/>
        <v>4</v>
      </c>
      <c r="D19782">
        <v>2617</v>
      </c>
      <c r="E19782" t="s">
        <v>37</v>
      </c>
      <c r="F19782" s="4">
        <v>668000</v>
      </c>
      <c r="G19782" t="s">
        <v>5</v>
      </c>
      <c r="H19782">
        <v>5</v>
      </c>
      <c r="I19782" s="4">
        <f>IF(E19782="Rhode Island", Table1[[#This Row],[price]]*$L$3, IF(E19782="Massachusetts", Table1[[#This Row],[price]]*$L$2, 1))</f>
        <v>668000</v>
      </c>
    </row>
    <row r="19783" spans="1:9" x14ac:dyDescent="0.25">
      <c r="A19783" s="2">
        <v>42727</v>
      </c>
      <c r="B19783" s="1">
        <f t="shared" si="618"/>
        <v>2016</v>
      </c>
      <c r="C19783" s="1">
        <f t="shared" si="619"/>
        <v>4</v>
      </c>
      <c r="D19783">
        <v>2905</v>
      </c>
      <c r="E19783" t="s">
        <v>36</v>
      </c>
      <c r="F19783" s="4">
        <v>771000</v>
      </c>
      <c r="G19783" t="s">
        <v>5</v>
      </c>
      <c r="H19783">
        <v>4</v>
      </c>
      <c r="I19783" s="4">
        <f>IF(E19783="Rhode Island", Table1[[#This Row],[price]]*$L$3, IF(E19783="Massachusetts", Table1[[#This Row],[price]]*$L$2, 1))</f>
        <v>771000</v>
      </c>
    </row>
    <row r="19784" spans="1:9" x14ac:dyDescent="0.25">
      <c r="A19784" s="2">
        <v>42727</v>
      </c>
      <c r="B19784" s="1">
        <f t="shared" si="618"/>
        <v>2016</v>
      </c>
      <c r="C19784" s="1">
        <f t="shared" si="619"/>
        <v>4</v>
      </c>
      <c r="D19784">
        <v>2602</v>
      </c>
      <c r="E19784" t="s">
        <v>37</v>
      </c>
      <c r="F19784" s="4">
        <v>785000</v>
      </c>
      <c r="G19784" t="s">
        <v>5</v>
      </c>
      <c r="H19784">
        <v>3</v>
      </c>
      <c r="I19784" s="4">
        <f>IF(E19784="Rhode Island", Table1[[#This Row],[price]]*$L$3, IF(E19784="Massachusetts", Table1[[#This Row],[price]]*$L$2, 1))</f>
        <v>785000</v>
      </c>
    </row>
    <row r="19785" spans="1:9" x14ac:dyDescent="0.25">
      <c r="A19785" s="2">
        <v>42727</v>
      </c>
      <c r="B19785" s="1">
        <f t="shared" si="618"/>
        <v>2016</v>
      </c>
      <c r="C19785" s="1">
        <f t="shared" si="619"/>
        <v>4</v>
      </c>
      <c r="D19785">
        <v>2607</v>
      </c>
      <c r="E19785" t="s">
        <v>37</v>
      </c>
      <c r="F19785" s="4">
        <v>830000</v>
      </c>
      <c r="G19785" t="s">
        <v>5</v>
      </c>
      <c r="H19785">
        <v>4</v>
      </c>
      <c r="I19785" s="4">
        <f>IF(E19785="Rhode Island", Table1[[#This Row],[price]]*$L$3, IF(E19785="Massachusetts", Table1[[#This Row],[price]]*$L$2, 1))</f>
        <v>830000</v>
      </c>
    </row>
    <row r="19786" spans="1:9" x14ac:dyDescent="0.25">
      <c r="A19786" s="2">
        <v>42727</v>
      </c>
      <c r="B19786" s="1">
        <f t="shared" si="618"/>
        <v>2016</v>
      </c>
      <c r="C19786" s="1">
        <f t="shared" si="619"/>
        <v>4</v>
      </c>
      <c r="D19786">
        <v>2602</v>
      </c>
      <c r="E19786" t="s">
        <v>37</v>
      </c>
      <c r="F19786" s="4">
        <v>870000</v>
      </c>
      <c r="G19786" t="s">
        <v>5</v>
      </c>
      <c r="H19786">
        <v>3</v>
      </c>
      <c r="I19786" s="4">
        <f>IF(E19786="Rhode Island", Table1[[#This Row],[price]]*$L$3, IF(E19786="Massachusetts", Table1[[#This Row],[price]]*$L$2, 1))</f>
        <v>870000</v>
      </c>
    </row>
    <row r="19787" spans="1:9" x14ac:dyDescent="0.25">
      <c r="A19787" s="2">
        <v>42727</v>
      </c>
      <c r="B19787" s="1">
        <f t="shared" si="618"/>
        <v>2016</v>
      </c>
      <c r="C19787" s="1">
        <f t="shared" si="619"/>
        <v>4</v>
      </c>
      <c r="D19787">
        <v>2603</v>
      </c>
      <c r="E19787" t="s">
        <v>37</v>
      </c>
      <c r="F19787" s="4">
        <v>1400000</v>
      </c>
      <c r="G19787" t="s">
        <v>5</v>
      </c>
      <c r="H19787">
        <v>4</v>
      </c>
      <c r="I19787" s="4">
        <f>IF(E19787="Rhode Island", Table1[[#This Row],[price]]*$L$3, IF(E19787="Massachusetts", Table1[[#This Row],[price]]*$L$2, 1))</f>
        <v>1400000</v>
      </c>
    </row>
    <row r="19788" spans="1:9" x14ac:dyDescent="0.25">
      <c r="A19788" s="2">
        <v>42727</v>
      </c>
      <c r="B19788" s="1">
        <f t="shared" si="618"/>
        <v>2016</v>
      </c>
      <c r="C19788" s="1">
        <f t="shared" si="619"/>
        <v>4</v>
      </c>
      <c r="D19788">
        <v>2600</v>
      </c>
      <c r="E19788" t="s">
        <v>37</v>
      </c>
      <c r="F19788" s="4">
        <v>2470000</v>
      </c>
      <c r="G19788" t="s">
        <v>5</v>
      </c>
      <c r="H19788">
        <v>5</v>
      </c>
      <c r="I19788" s="4">
        <f>IF(E19788="Rhode Island", Table1[[#This Row],[price]]*$L$3, IF(E19788="Massachusetts", Table1[[#This Row],[price]]*$L$2, 1))</f>
        <v>2470000</v>
      </c>
    </row>
    <row r="19789" spans="1:9" x14ac:dyDescent="0.25">
      <c r="A19789" s="2">
        <v>42727</v>
      </c>
      <c r="B19789" s="1">
        <f t="shared" si="618"/>
        <v>2016</v>
      </c>
      <c r="C19789" s="1">
        <f t="shared" si="619"/>
        <v>4</v>
      </c>
      <c r="D19789">
        <v>2900</v>
      </c>
      <c r="E19789" t="s">
        <v>37</v>
      </c>
      <c r="F19789" s="4">
        <v>350000</v>
      </c>
      <c r="G19789" t="s">
        <v>6</v>
      </c>
      <c r="H19789">
        <v>2</v>
      </c>
      <c r="I19789" s="4">
        <f>IF(E19789="Rhode Island", Table1[[#This Row],[price]]*$L$3, IF(E19789="Massachusetts", Table1[[#This Row],[price]]*$L$2, 1))</f>
        <v>350000</v>
      </c>
    </row>
    <row r="19790" spans="1:9" x14ac:dyDescent="0.25">
      <c r="A19790" s="2">
        <v>42727</v>
      </c>
      <c r="B19790" s="1">
        <f t="shared" si="618"/>
        <v>2016</v>
      </c>
      <c r="C19790" s="1">
        <f t="shared" si="619"/>
        <v>4</v>
      </c>
      <c r="D19790">
        <v>2617</v>
      </c>
      <c r="E19790" t="s">
        <v>37</v>
      </c>
      <c r="F19790" s="4">
        <v>395000</v>
      </c>
      <c r="G19790" t="s">
        <v>6</v>
      </c>
      <c r="H19790">
        <v>3</v>
      </c>
      <c r="I19790" s="4">
        <f>IF(E19790="Rhode Island", Table1[[#This Row],[price]]*$L$3, IF(E19790="Massachusetts", Table1[[#This Row],[price]]*$L$2, 1))</f>
        <v>395000</v>
      </c>
    </row>
    <row r="19791" spans="1:9" x14ac:dyDescent="0.25">
      <c r="A19791" s="2">
        <v>42727</v>
      </c>
      <c r="B19791" s="1">
        <f t="shared" si="618"/>
        <v>2016</v>
      </c>
      <c r="C19791" s="1">
        <f t="shared" si="619"/>
        <v>4</v>
      </c>
      <c r="D19791">
        <v>2600</v>
      </c>
      <c r="E19791" t="s">
        <v>37</v>
      </c>
      <c r="F19791" s="4">
        <v>408000</v>
      </c>
      <c r="G19791" t="s">
        <v>6</v>
      </c>
      <c r="H19791">
        <v>1</v>
      </c>
      <c r="I19791" s="4">
        <f>IF(E19791="Rhode Island", Table1[[#This Row],[price]]*$L$3, IF(E19791="Massachusetts", Table1[[#This Row],[price]]*$L$2, 1))</f>
        <v>408000</v>
      </c>
    </row>
    <row r="19792" spans="1:9" x14ac:dyDescent="0.25">
      <c r="A19792" s="2">
        <v>42727</v>
      </c>
      <c r="B19792" s="1">
        <f t="shared" si="618"/>
        <v>2016</v>
      </c>
      <c r="C19792" s="1">
        <f t="shared" si="619"/>
        <v>4</v>
      </c>
      <c r="D19792">
        <v>2617</v>
      </c>
      <c r="E19792" t="s">
        <v>37</v>
      </c>
      <c r="F19792" s="4">
        <v>472000</v>
      </c>
      <c r="G19792" t="s">
        <v>6</v>
      </c>
      <c r="H19792">
        <v>2</v>
      </c>
      <c r="I19792" s="4">
        <f>IF(E19792="Rhode Island", Table1[[#This Row],[price]]*$L$3, IF(E19792="Massachusetts", Table1[[#This Row],[price]]*$L$2, 1))</f>
        <v>472000</v>
      </c>
    </row>
    <row r="19793" spans="1:9" x14ac:dyDescent="0.25">
      <c r="A19793" s="2">
        <v>42727</v>
      </c>
      <c r="B19793" s="1">
        <f t="shared" si="618"/>
        <v>2016</v>
      </c>
      <c r="C19793" s="1">
        <f t="shared" si="619"/>
        <v>4</v>
      </c>
      <c r="D19793">
        <v>2604</v>
      </c>
      <c r="E19793" t="s">
        <v>37</v>
      </c>
      <c r="F19793" s="4">
        <v>570000</v>
      </c>
      <c r="G19793" t="s">
        <v>6</v>
      </c>
      <c r="H19793">
        <v>2</v>
      </c>
      <c r="I19793" s="4">
        <f>IF(E19793="Rhode Island", Table1[[#This Row],[price]]*$L$3, IF(E19793="Massachusetts", Table1[[#This Row],[price]]*$L$2, 1))</f>
        <v>570000</v>
      </c>
    </row>
    <row r="19794" spans="1:9" x14ac:dyDescent="0.25">
      <c r="A19794" s="2">
        <v>42727</v>
      </c>
      <c r="B19794" s="1">
        <f t="shared" si="618"/>
        <v>2016</v>
      </c>
      <c r="C19794" s="1">
        <f t="shared" si="619"/>
        <v>4</v>
      </c>
      <c r="D19794">
        <v>2617</v>
      </c>
      <c r="E19794" t="s">
        <v>37</v>
      </c>
      <c r="F19794" s="4">
        <v>615000</v>
      </c>
      <c r="G19794" t="s">
        <v>6</v>
      </c>
      <c r="H19794">
        <v>3</v>
      </c>
      <c r="I19794" s="4">
        <f>IF(E19794="Rhode Island", Table1[[#This Row],[price]]*$L$3, IF(E19794="Massachusetts", Table1[[#This Row],[price]]*$L$2, 1))</f>
        <v>615000</v>
      </c>
    </row>
    <row r="19795" spans="1:9" x14ac:dyDescent="0.25">
      <c r="A19795" s="2">
        <v>42733</v>
      </c>
      <c r="B19795" s="1">
        <f t="shared" si="618"/>
        <v>2016</v>
      </c>
      <c r="C19795" s="1">
        <f t="shared" si="619"/>
        <v>4</v>
      </c>
      <c r="D19795">
        <v>2903</v>
      </c>
      <c r="E19795" t="s">
        <v>36</v>
      </c>
      <c r="F19795" s="4">
        <v>521000</v>
      </c>
      <c r="G19795" t="s">
        <v>5</v>
      </c>
      <c r="H19795">
        <v>4</v>
      </c>
      <c r="I19795" s="4">
        <f>IF(E19795="Rhode Island", Table1[[#This Row],[price]]*$L$3, IF(E19795="Massachusetts", Table1[[#This Row],[price]]*$L$2, 1))</f>
        <v>521000</v>
      </c>
    </row>
    <row r="19796" spans="1:9" x14ac:dyDescent="0.25">
      <c r="A19796" s="2">
        <v>42733</v>
      </c>
      <c r="B19796" s="1">
        <f t="shared" si="618"/>
        <v>2016</v>
      </c>
      <c r="C19796" s="1">
        <f t="shared" si="619"/>
        <v>4</v>
      </c>
      <c r="D19796">
        <v>2904</v>
      </c>
      <c r="E19796" t="s">
        <v>36</v>
      </c>
      <c r="F19796" s="4">
        <v>768000</v>
      </c>
      <c r="G19796" t="s">
        <v>5</v>
      </c>
      <c r="H19796">
        <v>4</v>
      </c>
      <c r="I19796" s="4">
        <f>IF(E19796="Rhode Island", Table1[[#This Row],[price]]*$L$3, IF(E19796="Massachusetts", Table1[[#This Row],[price]]*$L$2, 1))</f>
        <v>768000</v>
      </c>
    </row>
    <row r="19797" spans="1:9" x14ac:dyDescent="0.25">
      <c r="A19797" s="2">
        <v>42734</v>
      </c>
      <c r="B19797" s="1">
        <f t="shared" si="618"/>
        <v>2016</v>
      </c>
      <c r="C19797" s="1">
        <f t="shared" si="619"/>
        <v>4</v>
      </c>
      <c r="D19797">
        <v>2906</v>
      </c>
      <c r="E19797" t="s">
        <v>36</v>
      </c>
      <c r="F19797" s="4">
        <v>420000</v>
      </c>
      <c r="G19797" t="s">
        <v>5</v>
      </c>
      <c r="H19797">
        <v>3</v>
      </c>
      <c r="I19797" s="4">
        <f>IF(E19797="Rhode Island", Table1[[#This Row],[price]]*$L$3, IF(E19797="Massachusetts", Table1[[#This Row],[price]]*$L$2, 1))</f>
        <v>420000</v>
      </c>
    </row>
    <row r="19798" spans="1:9" x14ac:dyDescent="0.25">
      <c r="A19798" s="2">
        <v>42736</v>
      </c>
      <c r="B19798" s="1">
        <f t="shared" si="618"/>
        <v>2017</v>
      </c>
      <c r="C19798" s="1">
        <f t="shared" si="619"/>
        <v>1</v>
      </c>
      <c r="D19798">
        <v>2602</v>
      </c>
      <c r="E19798" t="s">
        <v>37</v>
      </c>
      <c r="F19798" s="4">
        <v>1095000</v>
      </c>
      <c r="G19798" t="s">
        <v>5</v>
      </c>
      <c r="H19798">
        <v>4</v>
      </c>
      <c r="I19798" s="4">
        <f>IF(E19798="Rhode Island", Table1[[#This Row],[price]]*$L$3, IF(E19798="Massachusetts", Table1[[#This Row],[price]]*$L$2, 1))</f>
        <v>1095000</v>
      </c>
    </row>
    <row r="19799" spans="1:9" x14ac:dyDescent="0.25">
      <c r="A19799" s="2">
        <v>42738</v>
      </c>
      <c r="B19799" s="1">
        <f t="shared" si="618"/>
        <v>2017</v>
      </c>
      <c r="C19799" s="1">
        <f t="shared" si="619"/>
        <v>1</v>
      </c>
      <c r="D19799">
        <v>2615</v>
      </c>
      <c r="E19799" t="s">
        <v>37</v>
      </c>
      <c r="F19799" s="4">
        <v>426000</v>
      </c>
      <c r="G19799" t="s">
        <v>5</v>
      </c>
      <c r="H19799">
        <v>3</v>
      </c>
      <c r="I19799" s="4">
        <f>IF(E19799="Rhode Island", Table1[[#This Row],[price]]*$L$3, IF(E19799="Massachusetts", Table1[[#This Row],[price]]*$L$2, 1))</f>
        <v>426000</v>
      </c>
    </row>
    <row r="19800" spans="1:9" x14ac:dyDescent="0.25">
      <c r="A19800" s="2">
        <v>42740</v>
      </c>
      <c r="B19800" s="1">
        <f t="shared" si="618"/>
        <v>2017</v>
      </c>
      <c r="C19800" s="1">
        <f t="shared" si="619"/>
        <v>1</v>
      </c>
      <c r="D19800">
        <v>2615</v>
      </c>
      <c r="E19800" t="s">
        <v>37</v>
      </c>
      <c r="F19800" s="4">
        <v>410000</v>
      </c>
      <c r="G19800" t="s">
        <v>5</v>
      </c>
      <c r="H19800">
        <v>2</v>
      </c>
      <c r="I19800" s="4">
        <f>IF(E19800="Rhode Island", Table1[[#This Row],[price]]*$L$3, IF(E19800="Massachusetts", Table1[[#This Row],[price]]*$L$2, 1))</f>
        <v>410000</v>
      </c>
    </row>
    <row r="19801" spans="1:9" x14ac:dyDescent="0.25">
      <c r="A19801" s="2">
        <v>42740</v>
      </c>
      <c r="B19801" s="1">
        <f t="shared" si="618"/>
        <v>2017</v>
      </c>
      <c r="C19801" s="1">
        <f t="shared" si="619"/>
        <v>1</v>
      </c>
      <c r="D19801">
        <v>2906</v>
      </c>
      <c r="E19801" t="s">
        <v>36</v>
      </c>
      <c r="F19801" s="4">
        <v>645000</v>
      </c>
      <c r="G19801" t="s">
        <v>5</v>
      </c>
      <c r="H19801">
        <v>4</v>
      </c>
      <c r="I19801" s="4">
        <f>IF(E19801="Rhode Island", Table1[[#This Row],[price]]*$L$3, IF(E19801="Massachusetts", Table1[[#This Row],[price]]*$L$2, 1))</f>
        <v>645000</v>
      </c>
    </row>
    <row r="19802" spans="1:9" x14ac:dyDescent="0.25">
      <c r="A19802" s="2">
        <v>42740</v>
      </c>
      <c r="B19802" s="1">
        <f t="shared" si="618"/>
        <v>2017</v>
      </c>
      <c r="C19802" s="1">
        <f t="shared" si="619"/>
        <v>1</v>
      </c>
      <c r="D19802">
        <v>2914</v>
      </c>
      <c r="E19802" t="s">
        <v>36</v>
      </c>
      <c r="F19802" s="4">
        <v>745000</v>
      </c>
      <c r="G19802" t="s">
        <v>5</v>
      </c>
      <c r="H19802">
        <v>5</v>
      </c>
      <c r="I19802" s="4">
        <f>IF(E19802="Rhode Island", Table1[[#This Row],[price]]*$L$3, IF(E19802="Massachusetts", Table1[[#This Row],[price]]*$L$2, 1))</f>
        <v>745000</v>
      </c>
    </row>
    <row r="19803" spans="1:9" x14ac:dyDescent="0.25">
      <c r="A19803" s="2">
        <v>42740</v>
      </c>
      <c r="B19803" s="1">
        <f t="shared" si="618"/>
        <v>2017</v>
      </c>
      <c r="C19803" s="1">
        <f t="shared" si="619"/>
        <v>1</v>
      </c>
      <c r="D19803">
        <v>2607</v>
      </c>
      <c r="E19803" t="s">
        <v>37</v>
      </c>
      <c r="F19803" s="4">
        <v>1030000</v>
      </c>
      <c r="G19803" t="s">
        <v>5</v>
      </c>
      <c r="H19803">
        <v>3</v>
      </c>
      <c r="I19803" s="4">
        <f>IF(E19803="Rhode Island", Table1[[#This Row],[price]]*$L$3, IF(E19803="Massachusetts", Table1[[#This Row],[price]]*$L$2, 1))</f>
        <v>1030000</v>
      </c>
    </row>
    <row r="19804" spans="1:9" x14ac:dyDescent="0.25">
      <c r="A19804" s="2">
        <v>42740</v>
      </c>
      <c r="B19804" s="1">
        <f t="shared" si="618"/>
        <v>2017</v>
      </c>
      <c r="C19804" s="1">
        <f t="shared" si="619"/>
        <v>1</v>
      </c>
      <c r="D19804">
        <v>2606</v>
      </c>
      <c r="E19804" t="s">
        <v>37</v>
      </c>
      <c r="F19804" s="4">
        <v>325000</v>
      </c>
      <c r="G19804" t="s">
        <v>6</v>
      </c>
      <c r="H19804">
        <v>2</v>
      </c>
      <c r="I19804" s="4">
        <f>IF(E19804="Rhode Island", Table1[[#This Row],[price]]*$L$3, IF(E19804="Massachusetts", Table1[[#This Row],[price]]*$L$2, 1))</f>
        <v>325000</v>
      </c>
    </row>
    <row r="19805" spans="1:9" x14ac:dyDescent="0.25">
      <c r="A19805" s="2">
        <v>42740</v>
      </c>
      <c r="B19805" s="1">
        <f t="shared" si="618"/>
        <v>2017</v>
      </c>
      <c r="C19805" s="1">
        <f t="shared" si="619"/>
        <v>1</v>
      </c>
      <c r="D19805">
        <v>2606</v>
      </c>
      <c r="E19805" t="s">
        <v>37</v>
      </c>
      <c r="F19805" s="4">
        <v>437000</v>
      </c>
      <c r="G19805" t="s">
        <v>6</v>
      </c>
      <c r="H19805">
        <v>2</v>
      </c>
      <c r="I19805" s="4">
        <f>IF(E19805="Rhode Island", Table1[[#This Row],[price]]*$L$3, IF(E19805="Massachusetts", Table1[[#This Row],[price]]*$L$2, 1))</f>
        <v>437000</v>
      </c>
    </row>
    <row r="19806" spans="1:9" x14ac:dyDescent="0.25">
      <c r="A19806" s="2">
        <v>42741</v>
      </c>
      <c r="B19806" s="1">
        <f t="shared" si="618"/>
        <v>2017</v>
      </c>
      <c r="C19806" s="1">
        <f t="shared" si="619"/>
        <v>1</v>
      </c>
      <c r="D19806">
        <v>2615</v>
      </c>
      <c r="E19806" t="s">
        <v>37</v>
      </c>
      <c r="F19806" s="4">
        <v>631472</v>
      </c>
      <c r="G19806" t="s">
        <v>5</v>
      </c>
      <c r="H19806">
        <v>4</v>
      </c>
      <c r="I19806" s="4">
        <f>IF(E19806="Rhode Island", Table1[[#This Row],[price]]*$L$3, IF(E19806="Massachusetts", Table1[[#This Row],[price]]*$L$2, 1))</f>
        <v>631472</v>
      </c>
    </row>
    <row r="19807" spans="1:9" x14ac:dyDescent="0.25">
      <c r="A19807" s="2">
        <v>42744</v>
      </c>
      <c r="B19807" s="1">
        <f t="shared" si="618"/>
        <v>2017</v>
      </c>
      <c r="C19807" s="1">
        <f t="shared" si="619"/>
        <v>1</v>
      </c>
      <c r="D19807">
        <v>2615</v>
      </c>
      <c r="E19807" t="s">
        <v>37</v>
      </c>
      <c r="F19807" s="4">
        <v>367000</v>
      </c>
      <c r="G19807" t="s">
        <v>5</v>
      </c>
      <c r="H19807">
        <v>2</v>
      </c>
      <c r="I19807" s="4">
        <f>IF(E19807="Rhode Island", Table1[[#This Row],[price]]*$L$3, IF(E19807="Massachusetts", Table1[[#This Row],[price]]*$L$2, 1))</f>
        <v>367000</v>
      </c>
    </row>
    <row r="19808" spans="1:9" x14ac:dyDescent="0.25">
      <c r="A19808" s="2">
        <v>42744</v>
      </c>
      <c r="B19808" s="1">
        <f t="shared" si="618"/>
        <v>2017</v>
      </c>
      <c r="C19808" s="1">
        <f t="shared" si="619"/>
        <v>1</v>
      </c>
      <c r="D19808">
        <v>2914</v>
      </c>
      <c r="E19808" t="s">
        <v>36</v>
      </c>
      <c r="F19808" s="4">
        <v>550000</v>
      </c>
      <c r="G19808" t="s">
        <v>5</v>
      </c>
      <c r="H19808">
        <v>4</v>
      </c>
      <c r="I19808" s="4">
        <f>IF(E19808="Rhode Island", Table1[[#This Row],[price]]*$L$3, IF(E19808="Massachusetts", Table1[[#This Row],[price]]*$L$2, 1))</f>
        <v>550000</v>
      </c>
    </row>
    <row r="19809" spans="1:9" x14ac:dyDescent="0.25">
      <c r="A19809" s="2">
        <v>42744</v>
      </c>
      <c r="B19809" s="1">
        <f t="shared" si="618"/>
        <v>2017</v>
      </c>
      <c r="C19809" s="1">
        <f t="shared" si="619"/>
        <v>1</v>
      </c>
      <c r="D19809">
        <v>2902</v>
      </c>
      <c r="E19809" t="s">
        <v>36</v>
      </c>
      <c r="F19809" s="4">
        <v>555000</v>
      </c>
      <c r="G19809" t="s">
        <v>5</v>
      </c>
      <c r="H19809">
        <v>3</v>
      </c>
      <c r="I19809" s="4">
        <f>IF(E19809="Rhode Island", Table1[[#This Row],[price]]*$L$3, IF(E19809="Massachusetts", Table1[[#This Row],[price]]*$L$2, 1))</f>
        <v>555000</v>
      </c>
    </row>
    <row r="19810" spans="1:9" x14ac:dyDescent="0.25">
      <c r="A19810" s="2">
        <v>42744</v>
      </c>
      <c r="B19810" s="1">
        <f t="shared" si="618"/>
        <v>2017</v>
      </c>
      <c r="C19810" s="1">
        <f t="shared" si="619"/>
        <v>1</v>
      </c>
      <c r="D19810">
        <v>2913</v>
      </c>
      <c r="E19810" t="s">
        <v>36</v>
      </c>
      <c r="F19810" s="4">
        <v>570000</v>
      </c>
      <c r="G19810" t="s">
        <v>5</v>
      </c>
      <c r="H19810">
        <v>3</v>
      </c>
      <c r="I19810" s="4">
        <f>IF(E19810="Rhode Island", Table1[[#This Row],[price]]*$L$3, IF(E19810="Massachusetts", Table1[[#This Row],[price]]*$L$2, 1))</f>
        <v>570000</v>
      </c>
    </row>
    <row r="19811" spans="1:9" x14ac:dyDescent="0.25">
      <c r="A19811" s="2">
        <v>42744</v>
      </c>
      <c r="B19811" s="1">
        <f t="shared" si="618"/>
        <v>2017</v>
      </c>
      <c r="C19811" s="1">
        <f t="shared" si="619"/>
        <v>1</v>
      </c>
      <c r="D19811">
        <v>2602</v>
      </c>
      <c r="E19811" t="s">
        <v>37</v>
      </c>
      <c r="F19811" s="4">
        <v>670500</v>
      </c>
      <c r="G19811" t="s">
        <v>5</v>
      </c>
      <c r="H19811">
        <v>3</v>
      </c>
      <c r="I19811" s="4">
        <f>IF(E19811="Rhode Island", Table1[[#This Row],[price]]*$L$3, IF(E19811="Massachusetts", Table1[[#This Row],[price]]*$L$2, 1))</f>
        <v>670500</v>
      </c>
    </row>
    <row r="19812" spans="1:9" x14ac:dyDescent="0.25">
      <c r="A19812" s="2">
        <v>42744</v>
      </c>
      <c r="B19812" s="1">
        <f t="shared" si="618"/>
        <v>2017</v>
      </c>
      <c r="C19812" s="1">
        <f t="shared" si="619"/>
        <v>1</v>
      </c>
      <c r="D19812">
        <v>2617</v>
      </c>
      <c r="E19812" t="s">
        <v>37</v>
      </c>
      <c r="F19812" s="4">
        <v>330000</v>
      </c>
      <c r="G19812" t="s">
        <v>6</v>
      </c>
      <c r="H19812">
        <v>1</v>
      </c>
      <c r="I19812" s="4">
        <f>IF(E19812="Rhode Island", Table1[[#This Row],[price]]*$L$3, IF(E19812="Massachusetts", Table1[[#This Row],[price]]*$L$2, 1))</f>
        <v>330000</v>
      </c>
    </row>
    <row r="19813" spans="1:9" x14ac:dyDescent="0.25">
      <c r="A19813" s="2">
        <v>42744</v>
      </c>
      <c r="B19813" s="1">
        <f t="shared" si="618"/>
        <v>2017</v>
      </c>
      <c r="C19813" s="1">
        <f t="shared" si="619"/>
        <v>1</v>
      </c>
      <c r="D19813">
        <v>2617</v>
      </c>
      <c r="E19813" t="s">
        <v>37</v>
      </c>
      <c r="F19813" s="4">
        <v>371000</v>
      </c>
      <c r="G19813" t="s">
        <v>6</v>
      </c>
      <c r="H19813">
        <v>3</v>
      </c>
      <c r="I19813" s="4">
        <f>IF(E19813="Rhode Island", Table1[[#This Row],[price]]*$L$3, IF(E19813="Massachusetts", Table1[[#This Row],[price]]*$L$2, 1))</f>
        <v>371000</v>
      </c>
    </row>
    <row r="19814" spans="1:9" x14ac:dyDescent="0.25">
      <c r="A19814" s="2">
        <v>42744</v>
      </c>
      <c r="B19814" s="1">
        <f t="shared" si="618"/>
        <v>2017</v>
      </c>
      <c r="C19814" s="1">
        <f t="shared" si="619"/>
        <v>1</v>
      </c>
      <c r="D19814">
        <v>2617</v>
      </c>
      <c r="E19814" t="s">
        <v>37</v>
      </c>
      <c r="F19814" s="4">
        <v>430000</v>
      </c>
      <c r="G19814" t="s">
        <v>6</v>
      </c>
      <c r="H19814">
        <v>2</v>
      </c>
      <c r="I19814" s="4">
        <f>IF(E19814="Rhode Island", Table1[[#This Row],[price]]*$L$3, IF(E19814="Massachusetts", Table1[[#This Row],[price]]*$L$2, 1))</f>
        <v>430000</v>
      </c>
    </row>
    <row r="19815" spans="1:9" x14ac:dyDescent="0.25">
      <c r="A19815" s="2">
        <v>42744</v>
      </c>
      <c r="B19815" s="1">
        <f t="shared" si="618"/>
        <v>2017</v>
      </c>
      <c r="C19815" s="1">
        <f t="shared" si="619"/>
        <v>1</v>
      </c>
      <c r="D19815">
        <v>2604</v>
      </c>
      <c r="E19815" t="s">
        <v>37</v>
      </c>
      <c r="F19815" s="4">
        <v>600000</v>
      </c>
      <c r="G19815" t="s">
        <v>6</v>
      </c>
      <c r="H19815">
        <v>2</v>
      </c>
      <c r="I19815" s="4">
        <f>IF(E19815="Rhode Island", Table1[[#This Row],[price]]*$L$3, IF(E19815="Massachusetts", Table1[[#This Row],[price]]*$L$2, 1))</f>
        <v>600000</v>
      </c>
    </row>
    <row r="19816" spans="1:9" x14ac:dyDescent="0.25">
      <c r="A19816" s="2">
        <v>42744</v>
      </c>
      <c r="B19816" s="1">
        <f t="shared" si="618"/>
        <v>2017</v>
      </c>
      <c r="C19816" s="1">
        <f t="shared" si="619"/>
        <v>1</v>
      </c>
      <c r="D19816">
        <v>2605</v>
      </c>
      <c r="E19816" t="s">
        <v>37</v>
      </c>
      <c r="F19816" s="4">
        <v>640000</v>
      </c>
      <c r="G19816" t="s">
        <v>6</v>
      </c>
      <c r="H19816">
        <v>3</v>
      </c>
      <c r="I19816" s="4">
        <f>IF(E19816="Rhode Island", Table1[[#This Row],[price]]*$L$3, IF(E19816="Massachusetts", Table1[[#This Row],[price]]*$L$2, 1))</f>
        <v>640000</v>
      </c>
    </row>
    <row r="19817" spans="1:9" x14ac:dyDescent="0.25">
      <c r="A19817" s="2">
        <v>42745</v>
      </c>
      <c r="B19817" s="1">
        <f t="shared" si="618"/>
        <v>2017</v>
      </c>
      <c r="C19817" s="1">
        <f t="shared" si="619"/>
        <v>1</v>
      </c>
      <c r="D19817">
        <v>2602</v>
      </c>
      <c r="E19817" t="s">
        <v>37</v>
      </c>
      <c r="F19817" s="4">
        <v>440000</v>
      </c>
      <c r="G19817" t="s">
        <v>5</v>
      </c>
      <c r="H19817">
        <v>3</v>
      </c>
      <c r="I19817" s="4">
        <f>IF(E19817="Rhode Island", Table1[[#This Row],[price]]*$L$3, IF(E19817="Massachusetts", Table1[[#This Row],[price]]*$L$2, 1))</f>
        <v>440000</v>
      </c>
    </row>
    <row r="19818" spans="1:9" x14ac:dyDescent="0.25">
      <c r="A19818" s="2">
        <v>42745</v>
      </c>
      <c r="B19818" s="1">
        <f t="shared" si="618"/>
        <v>2017</v>
      </c>
      <c r="C19818" s="1">
        <f t="shared" si="619"/>
        <v>1</v>
      </c>
      <c r="D19818">
        <v>2904</v>
      </c>
      <c r="E19818" t="s">
        <v>36</v>
      </c>
      <c r="F19818" s="4">
        <v>524250</v>
      </c>
      <c r="G19818" t="s">
        <v>5</v>
      </c>
      <c r="H19818">
        <v>3</v>
      </c>
      <c r="I19818" s="4">
        <f>IF(E19818="Rhode Island", Table1[[#This Row],[price]]*$L$3, IF(E19818="Massachusetts", Table1[[#This Row],[price]]*$L$2, 1))</f>
        <v>524250</v>
      </c>
    </row>
    <row r="19819" spans="1:9" x14ac:dyDescent="0.25">
      <c r="A19819" s="2">
        <v>42745</v>
      </c>
      <c r="B19819" s="1">
        <f t="shared" si="618"/>
        <v>2017</v>
      </c>
      <c r="C19819" s="1">
        <f t="shared" si="619"/>
        <v>1</v>
      </c>
      <c r="D19819">
        <v>2611</v>
      </c>
      <c r="E19819" t="s">
        <v>37</v>
      </c>
      <c r="F19819" s="4">
        <v>680000</v>
      </c>
      <c r="G19819" t="s">
        <v>5</v>
      </c>
      <c r="H19819">
        <v>4</v>
      </c>
      <c r="I19819" s="4">
        <f>IF(E19819="Rhode Island", Table1[[#This Row],[price]]*$L$3, IF(E19819="Massachusetts", Table1[[#This Row],[price]]*$L$2, 1))</f>
        <v>680000</v>
      </c>
    </row>
    <row r="19820" spans="1:9" x14ac:dyDescent="0.25">
      <c r="A19820" s="2">
        <v>42745</v>
      </c>
      <c r="B19820" s="1">
        <f t="shared" si="618"/>
        <v>2017</v>
      </c>
      <c r="C19820" s="1">
        <f t="shared" si="619"/>
        <v>1</v>
      </c>
      <c r="D19820">
        <v>2913</v>
      </c>
      <c r="E19820" t="s">
        <v>36</v>
      </c>
      <c r="F19820" s="4">
        <v>685000</v>
      </c>
      <c r="G19820" t="s">
        <v>5</v>
      </c>
      <c r="H19820">
        <v>4</v>
      </c>
      <c r="I19820" s="4">
        <f>IF(E19820="Rhode Island", Table1[[#This Row],[price]]*$L$3, IF(E19820="Massachusetts", Table1[[#This Row],[price]]*$L$2, 1))</f>
        <v>685000</v>
      </c>
    </row>
    <row r="19821" spans="1:9" x14ac:dyDescent="0.25">
      <c r="A19821" s="2">
        <v>42745</v>
      </c>
      <c r="B19821" s="1">
        <f t="shared" si="618"/>
        <v>2017</v>
      </c>
      <c r="C19821" s="1">
        <f t="shared" si="619"/>
        <v>1</v>
      </c>
      <c r="D19821">
        <v>2611</v>
      </c>
      <c r="E19821" t="s">
        <v>37</v>
      </c>
      <c r="F19821" s="4">
        <v>805000</v>
      </c>
      <c r="G19821" t="s">
        <v>5</v>
      </c>
      <c r="H19821">
        <v>4</v>
      </c>
      <c r="I19821" s="4">
        <f>IF(E19821="Rhode Island", Table1[[#This Row],[price]]*$L$3, IF(E19821="Massachusetts", Table1[[#This Row],[price]]*$L$2, 1))</f>
        <v>805000</v>
      </c>
    </row>
    <row r="19822" spans="1:9" x14ac:dyDescent="0.25">
      <c r="A19822" s="2">
        <v>42745</v>
      </c>
      <c r="B19822" s="1">
        <f t="shared" si="618"/>
        <v>2017</v>
      </c>
      <c r="C19822" s="1">
        <f t="shared" si="619"/>
        <v>1</v>
      </c>
      <c r="D19822">
        <v>2911</v>
      </c>
      <c r="E19822" t="s">
        <v>36</v>
      </c>
      <c r="F19822" s="4">
        <v>820000</v>
      </c>
      <c r="G19822" t="s">
        <v>5</v>
      </c>
      <c r="H19822">
        <v>4</v>
      </c>
      <c r="I19822" s="4">
        <f>IF(E19822="Rhode Island", Table1[[#This Row],[price]]*$L$3, IF(E19822="Massachusetts", Table1[[#This Row],[price]]*$L$2, 1))</f>
        <v>820000</v>
      </c>
    </row>
    <row r="19823" spans="1:9" x14ac:dyDescent="0.25">
      <c r="A19823" s="2">
        <v>42745</v>
      </c>
      <c r="B19823" s="1">
        <f t="shared" si="618"/>
        <v>2017</v>
      </c>
      <c r="C19823" s="1">
        <f t="shared" si="619"/>
        <v>1</v>
      </c>
      <c r="D19823">
        <v>2607</v>
      </c>
      <c r="E19823" t="s">
        <v>37</v>
      </c>
      <c r="F19823" s="4">
        <v>860000</v>
      </c>
      <c r="G19823" t="s">
        <v>5</v>
      </c>
      <c r="H19823">
        <v>4</v>
      </c>
      <c r="I19823" s="4">
        <f>IF(E19823="Rhode Island", Table1[[#This Row],[price]]*$L$3, IF(E19823="Massachusetts", Table1[[#This Row],[price]]*$L$2, 1))</f>
        <v>860000</v>
      </c>
    </row>
    <row r="19824" spans="1:9" x14ac:dyDescent="0.25">
      <c r="A19824" s="2">
        <v>42745</v>
      </c>
      <c r="B19824" s="1">
        <f t="shared" si="618"/>
        <v>2017</v>
      </c>
      <c r="C19824" s="1">
        <f t="shared" si="619"/>
        <v>1</v>
      </c>
      <c r="D19824">
        <v>2606</v>
      </c>
      <c r="E19824" t="s">
        <v>37</v>
      </c>
      <c r="F19824" s="4">
        <v>206000</v>
      </c>
      <c r="G19824" t="s">
        <v>6</v>
      </c>
      <c r="H19824">
        <v>2</v>
      </c>
      <c r="I19824" s="4">
        <f>IF(E19824="Rhode Island", Table1[[#This Row],[price]]*$L$3, IF(E19824="Massachusetts", Table1[[#This Row],[price]]*$L$2, 1))</f>
        <v>206000</v>
      </c>
    </row>
    <row r="19825" spans="1:9" x14ac:dyDescent="0.25">
      <c r="A19825" s="2">
        <v>42745</v>
      </c>
      <c r="B19825" s="1">
        <f t="shared" si="618"/>
        <v>2017</v>
      </c>
      <c r="C19825" s="1">
        <f t="shared" si="619"/>
        <v>1</v>
      </c>
      <c r="D19825">
        <v>2602</v>
      </c>
      <c r="E19825" t="s">
        <v>37</v>
      </c>
      <c r="F19825" s="4">
        <v>405000</v>
      </c>
      <c r="G19825" t="s">
        <v>6</v>
      </c>
      <c r="H19825">
        <v>2</v>
      </c>
      <c r="I19825" s="4">
        <f>IF(E19825="Rhode Island", Table1[[#This Row],[price]]*$L$3, IF(E19825="Massachusetts", Table1[[#This Row],[price]]*$L$2, 1))</f>
        <v>405000</v>
      </c>
    </row>
    <row r="19826" spans="1:9" x14ac:dyDescent="0.25">
      <c r="A19826" s="2">
        <v>42746</v>
      </c>
      <c r="B19826" s="1">
        <f t="shared" si="618"/>
        <v>2017</v>
      </c>
      <c r="C19826" s="1">
        <f t="shared" si="619"/>
        <v>1</v>
      </c>
      <c r="D19826">
        <v>2602</v>
      </c>
      <c r="E19826" t="s">
        <v>37</v>
      </c>
      <c r="F19826" s="4">
        <v>272000</v>
      </c>
      <c r="G19826" t="s">
        <v>5</v>
      </c>
      <c r="H19826">
        <v>2</v>
      </c>
      <c r="I19826" s="4">
        <f>IF(E19826="Rhode Island", Table1[[#This Row],[price]]*$L$3, IF(E19826="Massachusetts", Table1[[#This Row],[price]]*$L$2, 1))</f>
        <v>272000</v>
      </c>
    </row>
    <row r="19827" spans="1:9" x14ac:dyDescent="0.25">
      <c r="A19827" s="2">
        <v>42746</v>
      </c>
      <c r="B19827" s="1">
        <f t="shared" si="618"/>
        <v>2017</v>
      </c>
      <c r="C19827" s="1">
        <f t="shared" si="619"/>
        <v>1</v>
      </c>
      <c r="D19827">
        <v>2904</v>
      </c>
      <c r="E19827" t="s">
        <v>36</v>
      </c>
      <c r="F19827" s="4">
        <v>521000</v>
      </c>
      <c r="G19827" t="s">
        <v>5</v>
      </c>
      <c r="H19827">
        <v>3</v>
      </c>
      <c r="I19827" s="4">
        <f>IF(E19827="Rhode Island", Table1[[#This Row],[price]]*$L$3, IF(E19827="Massachusetts", Table1[[#This Row],[price]]*$L$2, 1))</f>
        <v>521000</v>
      </c>
    </row>
    <row r="19828" spans="1:9" x14ac:dyDescent="0.25">
      <c r="A19828" s="2">
        <v>42746</v>
      </c>
      <c r="B19828" s="1">
        <f t="shared" si="618"/>
        <v>2017</v>
      </c>
      <c r="C19828" s="1">
        <f t="shared" si="619"/>
        <v>1</v>
      </c>
      <c r="D19828">
        <v>2905</v>
      </c>
      <c r="E19828" t="s">
        <v>36</v>
      </c>
      <c r="F19828" s="4">
        <v>545000</v>
      </c>
      <c r="G19828" t="s">
        <v>5</v>
      </c>
      <c r="H19828">
        <v>3</v>
      </c>
      <c r="I19828" s="4">
        <f>IF(E19828="Rhode Island", Table1[[#This Row],[price]]*$L$3, IF(E19828="Massachusetts", Table1[[#This Row],[price]]*$L$2, 1))</f>
        <v>545000</v>
      </c>
    </row>
    <row r="19829" spans="1:9" x14ac:dyDescent="0.25">
      <c r="A19829" s="2">
        <v>42746</v>
      </c>
      <c r="B19829" s="1">
        <f t="shared" si="618"/>
        <v>2017</v>
      </c>
      <c r="C19829" s="1">
        <f t="shared" si="619"/>
        <v>1</v>
      </c>
      <c r="D19829">
        <v>2913</v>
      </c>
      <c r="E19829" t="s">
        <v>36</v>
      </c>
      <c r="F19829" s="4">
        <v>750000</v>
      </c>
      <c r="G19829" t="s">
        <v>5</v>
      </c>
      <c r="H19829">
        <v>5</v>
      </c>
      <c r="I19829" s="4">
        <f>IF(E19829="Rhode Island", Table1[[#This Row],[price]]*$L$3, IF(E19829="Massachusetts", Table1[[#This Row],[price]]*$L$2, 1))</f>
        <v>750000</v>
      </c>
    </row>
    <row r="19830" spans="1:9" x14ac:dyDescent="0.25">
      <c r="A19830" s="2">
        <v>42746</v>
      </c>
      <c r="B19830" s="1">
        <f t="shared" si="618"/>
        <v>2017</v>
      </c>
      <c r="C19830" s="1">
        <f t="shared" si="619"/>
        <v>1</v>
      </c>
      <c r="D19830">
        <v>2600</v>
      </c>
      <c r="E19830" t="s">
        <v>37</v>
      </c>
      <c r="F19830" s="4">
        <v>800000</v>
      </c>
      <c r="G19830" t="s">
        <v>5</v>
      </c>
      <c r="H19830">
        <v>3</v>
      </c>
      <c r="I19830" s="4">
        <f>IF(E19830="Rhode Island", Table1[[#This Row],[price]]*$L$3, IF(E19830="Massachusetts", Table1[[#This Row],[price]]*$L$2, 1))</f>
        <v>800000</v>
      </c>
    </row>
    <row r="19831" spans="1:9" x14ac:dyDescent="0.25">
      <c r="A19831" s="2">
        <v>42746</v>
      </c>
      <c r="B19831" s="1">
        <f t="shared" si="618"/>
        <v>2017</v>
      </c>
      <c r="C19831" s="1">
        <f t="shared" si="619"/>
        <v>1</v>
      </c>
      <c r="D19831">
        <v>2617</v>
      </c>
      <c r="E19831" t="s">
        <v>37</v>
      </c>
      <c r="F19831" s="4">
        <v>310500</v>
      </c>
      <c r="G19831" t="s">
        <v>6</v>
      </c>
      <c r="H19831">
        <v>1</v>
      </c>
      <c r="I19831" s="4">
        <f>IF(E19831="Rhode Island", Table1[[#This Row],[price]]*$L$3, IF(E19831="Massachusetts", Table1[[#This Row],[price]]*$L$2, 1))</f>
        <v>310500</v>
      </c>
    </row>
    <row r="19832" spans="1:9" x14ac:dyDescent="0.25">
      <c r="A19832" s="2">
        <v>42747</v>
      </c>
      <c r="B19832" s="1">
        <f t="shared" si="618"/>
        <v>2017</v>
      </c>
      <c r="C19832" s="1">
        <f t="shared" si="619"/>
        <v>1</v>
      </c>
      <c r="D19832">
        <v>2615</v>
      </c>
      <c r="E19832" t="s">
        <v>37</v>
      </c>
      <c r="F19832" s="4">
        <v>432000</v>
      </c>
      <c r="G19832" t="s">
        <v>5</v>
      </c>
      <c r="H19832">
        <v>3</v>
      </c>
      <c r="I19832" s="4">
        <f>IF(E19832="Rhode Island", Table1[[#This Row],[price]]*$L$3, IF(E19832="Massachusetts", Table1[[#This Row],[price]]*$L$2, 1))</f>
        <v>432000</v>
      </c>
    </row>
    <row r="19833" spans="1:9" x14ac:dyDescent="0.25">
      <c r="A19833" s="2">
        <v>42747</v>
      </c>
      <c r="B19833" s="1">
        <f t="shared" si="618"/>
        <v>2017</v>
      </c>
      <c r="C19833" s="1">
        <f t="shared" si="619"/>
        <v>1</v>
      </c>
      <c r="D19833">
        <v>2906</v>
      </c>
      <c r="E19833" t="s">
        <v>36</v>
      </c>
      <c r="F19833" s="4">
        <v>496000</v>
      </c>
      <c r="G19833" t="s">
        <v>5</v>
      </c>
      <c r="H19833">
        <v>3</v>
      </c>
      <c r="I19833" s="4">
        <f>IF(E19833="Rhode Island", Table1[[#This Row],[price]]*$L$3, IF(E19833="Massachusetts", Table1[[#This Row],[price]]*$L$2, 1))</f>
        <v>496000</v>
      </c>
    </row>
    <row r="19834" spans="1:9" x14ac:dyDescent="0.25">
      <c r="A19834" s="2">
        <v>42747</v>
      </c>
      <c r="B19834" s="1">
        <f t="shared" si="618"/>
        <v>2017</v>
      </c>
      <c r="C19834" s="1">
        <f t="shared" si="619"/>
        <v>1</v>
      </c>
      <c r="D19834">
        <v>2615</v>
      </c>
      <c r="E19834" t="s">
        <v>37</v>
      </c>
      <c r="F19834" s="4">
        <v>498000</v>
      </c>
      <c r="G19834" t="s">
        <v>5</v>
      </c>
      <c r="H19834">
        <v>3</v>
      </c>
      <c r="I19834" s="4">
        <f>IF(E19834="Rhode Island", Table1[[#This Row],[price]]*$L$3, IF(E19834="Massachusetts", Table1[[#This Row],[price]]*$L$2, 1))</f>
        <v>498000</v>
      </c>
    </row>
    <row r="19835" spans="1:9" x14ac:dyDescent="0.25">
      <c r="A19835" s="2">
        <v>42747</v>
      </c>
      <c r="B19835" s="1">
        <f t="shared" si="618"/>
        <v>2017</v>
      </c>
      <c r="C19835" s="1">
        <f t="shared" si="619"/>
        <v>1</v>
      </c>
      <c r="D19835">
        <v>2903</v>
      </c>
      <c r="E19835" t="s">
        <v>36</v>
      </c>
      <c r="F19835" s="4">
        <v>595000</v>
      </c>
      <c r="G19835" t="s">
        <v>5</v>
      </c>
      <c r="H19835">
        <v>3</v>
      </c>
      <c r="I19835" s="4">
        <f>IF(E19835="Rhode Island", Table1[[#This Row],[price]]*$L$3, IF(E19835="Massachusetts", Table1[[#This Row],[price]]*$L$2, 1))</f>
        <v>595000</v>
      </c>
    </row>
    <row r="19836" spans="1:9" x14ac:dyDescent="0.25">
      <c r="A19836" s="2">
        <v>42747</v>
      </c>
      <c r="B19836" s="1">
        <f t="shared" si="618"/>
        <v>2017</v>
      </c>
      <c r="C19836" s="1">
        <f t="shared" si="619"/>
        <v>1</v>
      </c>
      <c r="D19836">
        <v>2602</v>
      </c>
      <c r="E19836" t="s">
        <v>37</v>
      </c>
      <c r="F19836" s="4">
        <v>975000</v>
      </c>
      <c r="G19836" t="s">
        <v>5</v>
      </c>
      <c r="H19836">
        <v>4</v>
      </c>
      <c r="I19836" s="4">
        <f>IF(E19836="Rhode Island", Table1[[#This Row],[price]]*$L$3, IF(E19836="Massachusetts", Table1[[#This Row],[price]]*$L$2, 1))</f>
        <v>975000</v>
      </c>
    </row>
    <row r="19837" spans="1:9" x14ac:dyDescent="0.25">
      <c r="A19837" s="2">
        <v>42747</v>
      </c>
      <c r="B19837" s="1">
        <f t="shared" si="618"/>
        <v>2017</v>
      </c>
      <c r="C19837" s="1">
        <f t="shared" si="619"/>
        <v>1</v>
      </c>
      <c r="D19837">
        <v>2615</v>
      </c>
      <c r="E19837" t="s">
        <v>37</v>
      </c>
      <c r="F19837" s="4">
        <v>980000</v>
      </c>
      <c r="G19837" t="s">
        <v>5</v>
      </c>
      <c r="H19837">
        <v>5</v>
      </c>
      <c r="I19837" s="4">
        <f>IF(E19837="Rhode Island", Table1[[#This Row],[price]]*$L$3, IF(E19837="Massachusetts", Table1[[#This Row],[price]]*$L$2, 1))</f>
        <v>980000</v>
      </c>
    </row>
    <row r="19838" spans="1:9" x14ac:dyDescent="0.25">
      <c r="A19838" s="2">
        <v>42747</v>
      </c>
      <c r="B19838" s="1">
        <f t="shared" si="618"/>
        <v>2017</v>
      </c>
      <c r="C19838" s="1">
        <f t="shared" si="619"/>
        <v>1</v>
      </c>
      <c r="D19838">
        <v>2604</v>
      </c>
      <c r="E19838" t="s">
        <v>37</v>
      </c>
      <c r="F19838" s="4">
        <v>460000</v>
      </c>
      <c r="G19838" t="s">
        <v>6</v>
      </c>
      <c r="H19838">
        <v>1</v>
      </c>
      <c r="I19838" s="4">
        <f>IF(E19838="Rhode Island", Table1[[#This Row],[price]]*$L$3, IF(E19838="Massachusetts", Table1[[#This Row],[price]]*$L$2, 1))</f>
        <v>460000</v>
      </c>
    </row>
    <row r="19839" spans="1:9" x14ac:dyDescent="0.25">
      <c r="A19839" s="2">
        <v>42748</v>
      </c>
      <c r="B19839" s="1">
        <f t="shared" si="618"/>
        <v>2017</v>
      </c>
      <c r="C19839" s="1">
        <f t="shared" si="619"/>
        <v>1</v>
      </c>
      <c r="D19839">
        <v>2905</v>
      </c>
      <c r="E19839" t="s">
        <v>36</v>
      </c>
      <c r="F19839" s="4">
        <v>430000</v>
      </c>
      <c r="G19839" t="s">
        <v>5</v>
      </c>
      <c r="H19839">
        <v>3</v>
      </c>
      <c r="I19839" s="4">
        <f>IF(E19839="Rhode Island", Table1[[#This Row],[price]]*$L$3, IF(E19839="Massachusetts", Table1[[#This Row],[price]]*$L$2, 1))</f>
        <v>430000</v>
      </c>
    </row>
    <row r="19840" spans="1:9" x14ac:dyDescent="0.25">
      <c r="A19840" s="2">
        <v>42748</v>
      </c>
      <c r="B19840" s="1">
        <f t="shared" si="618"/>
        <v>2017</v>
      </c>
      <c r="C19840" s="1">
        <f t="shared" si="619"/>
        <v>1</v>
      </c>
      <c r="D19840">
        <v>2906</v>
      </c>
      <c r="E19840" t="s">
        <v>36</v>
      </c>
      <c r="F19840" s="4">
        <v>435000</v>
      </c>
      <c r="G19840" t="s">
        <v>5</v>
      </c>
      <c r="H19840">
        <v>3</v>
      </c>
      <c r="I19840" s="4">
        <f>IF(E19840="Rhode Island", Table1[[#This Row],[price]]*$L$3, IF(E19840="Massachusetts", Table1[[#This Row],[price]]*$L$2, 1))</f>
        <v>435000</v>
      </c>
    </row>
    <row r="19841" spans="1:9" x14ac:dyDescent="0.25">
      <c r="A19841" s="2">
        <v>42748</v>
      </c>
      <c r="B19841" s="1">
        <f t="shared" si="618"/>
        <v>2017</v>
      </c>
      <c r="C19841" s="1">
        <f t="shared" si="619"/>
        <v>1</v>
      </c>
      <c r="D19841">
        <v>2913</v>
      </c>
      <c r="E19841" t="s">
        <v>36</v>
      </c>
      <c r="F19841" s="4">
        <v>440000</v>
      </c>
      <c r="G19841" t="s">
        <v>5</v>
      </c>
      <c r="H19841">
        <v>3</v>
      </c>
      <c r="I19841" s="4">
        <f>IF(E19841="Rhode Island", Table1[[#This Row],[price]]*$L$3, IF(E19841="Massachusetts", Table1[[#This Row],[price]]*$L$2, 1))</f>
        <v>440000</v>
      </c>
    </row>
    <row r="19842" spans="1:9" x14ac:dyDescent="0.25">
      <c r="A19842" s="2">
        <v>42748</v>
      </c>
      <c r="B19842" s="1">
        <f t="shared" ref="B19842:B19905" si="620">YEAR(A19842)</f>
        <v>2017</v>
      </c>
      <c r="C19842" s="1">
        <f t="shared" ref="C19842:C19905" si="621">ROUNDUP(MONTH(A19842)/3,0)</f>
        <v>1</v>
      </c>
      <c r="D19842">
        <v>2617</v>
      </c>
      <c r="E19842" t="s">
        <v>37</v>
      </c>
      <c r="F19842" s="4">
        <v>527000</v>
      </c>
      <c r="G19842" t="s">
        <v>5</v>
      </c>
      <c r="H19842">
        <v>3</v>
      </c>
      <c r="I19842" s="4">
        <f>IF(E19842="Rhode Island", Table1[[#This Row],[price]]*$L$3, IF(E19842="Massachusetts", Table1[[#This Row],[price]]*$L$2, 1))</f>
        <v>527000</v>
      </c>
    </row>
    <row r="19843" spans="1:9" x14ac:dyDescent="0.25">
      <c r="A19843" s="2">
        <v>42748</v>
      </c>
      <c r="B19843" s="1">
        <f t="shared" si="620"/>
        <v>2017</v>
      </c>
      <c r="C19843" s="1">
        <f t="shared" si="621"/>
        <v>1</v>
      </c>
      <c r="D19843">
        <v>2611</v>
      </c>
      <c r="E19843" t="s">
        <v>37</v>
      </c>
      <c r="F19843" s="4">
        <v>585000</v>
      </c>
      <c r="G19843" t="s">
        <v>5</v>
      </c>
      <c r="H19843">
        <v>4</v>
      </c>
      <c r="I19843" s="4">
        <f>IF(E19843="Rhode Island", Table1[[#This Row],[price]]*$L$3, IF(E19843="Massachusetts", Table1[[#This Row],[price]]*$L$2, 1))</f>
        <v>585000</v>
      </c>
    </row>
    <row r="19844" spans="1:9" x14ac:dyDescent="0.25">
      <c r="A19844" s="2">
        <v>42748</v>
      </c>
      <c r="B19844" s="1">
        <f t="shared" si="620"/>
        <v>2017</v>
      </c>
      <c r="C19844" s="1">
        <f t="shared" si="621"/>
        <v>1</v>
      </c>
      <c r="D19844">
        <v>2914</v>
      </c>
      <c r="E19844" t="s">
        <v>36</v>
      </c>
      <c r="F19844" s="4">
        <v>592000</v>
      </c>
      <c r="G19844" t="s">
        <v>5</v>
      </c>
      <c r="H19844">
        <v>4</v>
      </c>
      <c r="I19844" s="4">
        <f>IF(E19844="Rhode Island", Table1[[#This Row],[price]]*$L$3, IF(E19844="Massachusetts", Table1[[#This Row],[price]]*$L$2, 1))</f>
        <v>592000</v>
      </c>
    </row>
    <row r="19845" spans="1:9" x14ac:dyDescent="0.25">
      <c r="A19845" s="2">
        <v>42748</v>
      </c>
      <c r="B19845" s="1">
        <f t="shared" si="620"/>
        <v>2017</v>
      </c>
      <c r="C19845" s="1">
        <f t="shared" si="621"/>
        <v>1</v>
      </c>
      <c r="D19845">
        <v>2902</v>
      </c>
      <c r="E19845" t="s">
        <v>36</v>
      </c>
      <c r="F19845" s="4">
        <v>610000</v>
      </c>
      <c r="G19845" t="s">
        <v>5</v>
      </c>
      <c r="H19845">
        <v>4</v>
      </c>
      <c r="I19845" s="4">
        <f>IF(E19845="Rhode Island", Table1[[#This Row],[price]]*$L$3, IF(E19845="Massachusetts", Table1[[#This Row],[price]]*$L$2, 1))</f>
        <v>610000</v>
      </c>
    </row>
    <row r="19846" spans="1:9" x14ac:dyDescent="0.25">
      <c r="A19846" s="2">
        <v>42748</v>
      </c>
      <c r="B19846" s="1">
        <f t="shared" si="620"/>
        <v>2017</v>
      </c>
      <c r="C19846" s="1">
        <f t="shared" si="621"/>
        <v>1</v>
      </c>
      <c r="D19846">
        <v>2611</v>
      </c>
      <c r="E19846" t="s">
        <v>37</v>
      </c>
      <c r="F19846" s="4">
        <v>657000</v>
      </c>
      <c r="G19846" t="s">
        <v>5</v>
      </c>
      <c r="H19846">
        <v>4</v>
      </c>
      <c r="I19846" s="4">
        <f>IF(E19846="Rhode Island", Table1[[#This Row],[price]]*$L$3, IF(E19846="Massachusetts", Table1[[#This Row],[price]]*$L$2, 1))</f>
        <v>657000</v>
      </c>
    </row>
    <row r="19847" spans="1:9" x14ac:dyDescent="0.25">
      <c r="A19847" s="2">
        <v>42748</v>
      </c>
      <c r="B19847" s="1">
        <f t="shared" si="620"/>
        <v>2017</v>
      </c>
      <c r="C19847" s="1">
        <f t="shared" si="621"/>
        <v>1</v>
      </c>
      <c r="D19847">
        <v>2911</v>
      </c>
      <c r="E19847" t="s">
        <v>36</v>
      </c>
      <c r="F19847" s="4">
        <v>1020000</v>
      </c>
      <c r="G19847" t="s">
        <v>5</v>
      </c>
      <c r="H19847">
        <v>4</v>
      </c>
      <c r="I19847" s="4">
        <f>IF(E19847="Rhode Island", Table1[[#This Row],[price]]*$L$3, IF(E19847="Massachusetts", Table1[[#This Row],[price]]*$L$2, 1))</f>
        <v>1020000</v>
      </c>
    </row>
    <row r="19848" spans="1:9" x14ac:dyDescent="0.25">
      <c r="A19848" s="2">
        <v>42748</v>
      </c>
      <c r="B19848" s="1">
        <f t="shared" si="620"/>
        <v>2017</v>
      </c>
      <c r="C19848" s="1">
        <f t="shared" si="621"/>
        <v>1</v>
      </c>
      <c r="D19848">
        <v>2611</v>
      </c>
      <c r="E19848" t="s">
        <v>37</v>
      </c>
      <c r="F19848" s="4">
        <v>1600000</v>
      </c>
      <c r="G19848" t="s">
        <v>5</v>
      </c>
      <c r="H19848">
        <v>5</v>
      </c>
      <c r="I19848" s="4">
        <f>IF(E19848="Rhode Island", Table1[[#This Row],[price]]*$L$3, IF(E19848="Massachusetts", Table1[[#This Row],[price]]*$L$2, 1))</f>
        <v>1600000</v>
      </c>
    </row>
    <row r="19849" spans="1:9" x14ac:dyDescent="0.25">
      <c r="A19849" s="2">
        <v>42748</v>
      </c>
      <c r="B19849" s="1">
        <f t="shared" si="620"/>
        <v>2017</v>
      </c>
      <c r="C19849" s="1">
        <f t="shared" si="621"/>
        <v>1</v>
      </c>
      <c r="D19849">
        <v>2617</v>
      </c>
      <c r="E19849" t="s">
        <v>37</v>
      </c>
      <c r="F19849" s="4">
        <v>332000</v>
      </c>
      <c r="G19849" t="s">
        <v>6</v>
      </c>
      <c r="H19849">
        <v>2</v>
      </c>
      <c r="I19849" s="4">
        <f>IF(E19849="Rhode Island", Table1[[#This Row],[price]]*$L$3, IF(E19849="Massachusetts", Table1[[#This Row],[price]]*$L$2, 1))</f>
        <v>332000</v>
      </c>
    </row>
    <row r="19850" spans="1:9" x14ac:dyDescent="0.25">
      <c r="A19850" s="2">
        <v>42748</v>
      </c>
      <c r="B19850" s="1">
        <f t="shared" si="620"/>
        <v>2017</v>
      </c>
      <c r="C19850" s="1">
        <f t="shared" si="621"/>
        <v>1</v>
      </c>
      <c r="D19850">
        <v>2617</v>
      </c>
      <c r="E19850" t="s">
        <v>37</v>
      </c>
      <c r="F19850" s="4">
        <v>405000</v>
      </c>
      <c r="G19850" t="s">
        <v>6</v>
      </c>
      <c r="H19850">
        <v>2</v>
      </c>
      <c r="I19850" s="4">
        <f>IF(E19850="Rhode Island", Table1[[#This Row],[price]]*$L$3, IF(E19850="Massachusetts", Table1[[#This Row],[price]]*$L$2, 1))</f>
        <v>405000</v>
      </c>
    </row>
    <row r="19851" spans="1:9" x14ac:dyDescent="0.25">
      <c r="A19851" s="2">
        <v>42749</v>
      </c>
      <c r="B19851" s="1">
        <f t="shared" si="620"/>
        <v>2017</v>
      </c>
      <c r="C19851" s="1">
        <f t="shared" si="621"/>
        <v>1</v>
      </c>
      <c r="D19851">
        <v>2615</v>
      </c>
      <c r="E19851" t="s">
        <v>37</v>
      </c>
      <c r="F19851" s="4">
        <v>672000</v>
      </c>
      <c r="G19851" t="s">
        <v>5</v>
      </c>
      <c r="H19851">
        <v>4</v>
      </c>
      <c r="I19851" s="4">
        <f>IF(E19851="Rhode Island", Table1[[#This Row],[price]]*$L$3, IF(E19851="Massachusetts", Table1[[#This Row],[price]]*$L$2, 1))</f>
        <v>672000</v>
      </c>
    </row>
    <row r="19852" spans="1:9" x14ac:dyDescent="0.25">
      <c r="A19852" s="2">
        <v>42750</v>
      </c>
      <c r="B19852" s="1">
        <f t="shared" si="620"/>
        <v>2017</v>
      </c>
      <c r="C19852" s="1">
        <f t="shared" si="621"/>
        <v>1</v>
      </c>
      <c r="D19852">
        <v>2604</v>
      </c>
      <c r="E19852" t="s">
        <v>37</v>
      </c>
      <c r="F19852" s="4">
        <v>900000</v>
      </c>
      <c r="G19852" t="s">
        <v>5</v>
      </c>
      <c r="H19852">
        <v>3</v>
      </c>
      <c r="I19852" s="4">
        <f>IF(E19852="Rhode Island", Table1[[#This Row],[price]]*$L$3, IF(E19852="Massachusetts", Table1[[#This Row],[price]]*$L$2, 1))</f>
        <v>900000</v>
      </c>
    </row>
    <row r="19853" spans="1:9" x14ac:dyDescent="0.25">
      <c r="A19853" s="2">
        <v>42751</v>
      </c>
      <c r="B19853" s="1">
        <f t="shared" si="620"/>
        <v>2017</v>
      </c>
      <c r="C19853" s="1">
        <f t="shared" si="621"/>
        <v>1</v>
      </c>
      <c r="D19853">
        <v>2913</v>
      </c>
      <c r="E19853" t="s">
        <v>36</v>
      </c>
      <c r="F19853" s="4">
        <v>385000</v>
      </c>
      <c r="G19853" t="s">
        <v>5</v>
      </c>
      <c r="H19853">
        <v>3</v>
      </c>
      <c r="I19853" s="4">
        <f>IF(E19853="Rhode Island", Table1[[#This Row],[price]]*$L$3, IF(E19853="Massachusetts", Table1[[#This Row],[price]]*$L$2, 1))</f>
        <v>385000</v>
      </c>
    </row>
    <row r="19854" spans="1:9" x14ac:dyDescent="0.25">
      <c r="A19854" s="2">
        <v>42751</v>
      </c>
      <c r="B19854" s="1">
        <f t="shared" si="620"/>
        <v>2017</v>
      </c>
      <c r="C19854" s="1">
        <f t="shared" si="621"/>
        <v>1</v>
      </c>
      <c r="D19854">
        <v>2906</v>
      </c>
      <c r="E19854" t="s">
        <v>36</v>
      </c>
      <c r="F19854" s="4">
        <v>392000</v>
      </c>
      <c r="G19854" t="s">
        <v>5</v>
      </c>
      <c r="H19854">
        <v>3</v>
      </c>
      <c r="I19854" s="4">
        <f>IF(E19854="Rhode Island", Table1[[#This Row],[price]]*$L$3, IF(E19854="Massachusetts", Table1[[#This Row],[price]]*$L$2, 1))</f>
        <v>392000</v>
      </c>
    </row>
    <row r="19855" spans="1:9" x14ac:dyDescent="0.25">
      <c r="A19855" s="2">
        <v>42751</v>
      </c>
      <c r="B19855" s="1">
        <f t="shared" si="620"/>
        <v>2017</v>
      </c>
      <c r="C19855" s="1">
        <f t="shared" si="621"/>
        <v>1</v>
      </c>
      <c r="D19855">
        <v>2905</v>
      </c>
      <c r="E19855" t="s">
        <v>36</v>
      </c>
      <c r="F19855" s="4">
        <v>421000</v>
      </c>
      <c r="G19855" t="s">
        <v>5</v>
      </c>
      <c r="H19855">
        <v>3</v>
      </c>
      <c r="I19855" s="4">
        <f>IF(E19855="Rhode Island", Table1[[#This Row],[price]]*$L$3, IF(E19855="Massachusetts", Table1[[#This Row],[price]]*$L$2, 1))</f>
        <v>421000</v>
      </c>
    </row>
    <row r="19856" spans="1:9" x14ac:dyDescent="0.25">
      <c r="A19856" s="2">
        <v>42751</v>
      </c>
      <c r="B19856" s="1">
        <f t="shared" si="620"/>
        <v>2017</v>
      </c>
      <c r="C19856" s="1">
        <f t="shared" si="621"/>
        <v>1</v>
      </c>
      <c r="D19856">
        <v>2905</v>
      </c>
      <c r="E19856" t="s">
        <v>36</v>
      </c>
      <c r="F19856" s="4">
        <v>475000</v>
      </c>
      <c r="G19856" t="s">
        <v>5</v>
      </c>
      <c r="H19856">
        <v>4</v>
      </c>
      <c r="I19856" s="4">
        <f>IF(E19856="Rhode Island", Table1[[#This Row],[price]]*$L$3, IF(E19856="Massachusetts", Table1[[#This Row],[price]]*$L$2, 1))</f>
        <v>475000</v>
      </c>
    </row>
    <row r="19857" spans="1:9" x14ac:dyDescent="0.25">
      <c r="A19857" s="2">
        <v>42751</v>
      </c>
      <c r="B19857" s="1">
        <f t="shared" si="620"/>
        <v>2017</v>
      </c>
      <c r="C19857" s="1">
        <f t="shared" si="621"/>
        <v>1</v>
      </c>
      <c r="D19857">
        <v>2614</v>
      </c>
      <c r="E19857" t="s">
        <v>37</v>
      </c>
      <c r="F19857" s="4">
        <v>485000</v>
      </c>
      <c r="G19857" t="s">
        <v>5</v>
      </c>
      <c r="H19857">
        <v>3</v>
      </c>
      <c r="I19857" s="4">
        <f>IF(E19857="Rhode Island", Table1[[#This Row],[price]]*$L$3, IF(E19857="Massachusetts", Table1[[#This Row],[price]]*$L$2, 1))</f>
        <v>485000</v>
      </c>
    </row>
    <row r="19858" spans="1:9" x14ac:dyDescent="0.25">
      <c r="A19858" s="2">
        <v>42751</v>
      </c>
      <c r="B19858" s="1">
        <f t="shared" si="620"/>
        <v>2017</v>
      </c>
      <c r="C19858" s="1">
        <f t="shared" si="621"/>
        <v>1</v>
      </c>
      <c r="D19858">
        <v>2615</v>
      </c>
      <c r="E19858" t="s">
        <v>37</v>
      </c>
      <c r="F19858" s="4">
        <v>558000</v>
      </c>
      <c r="G19858" t="s">
        <v>5</v>
      </c>
      <c r="H19858">
        <v>4</v>
      </c>
      <c r="I19858" s="4">
        <f>IF(E19858="Rhode Island", Table1[[#This Row],[price]]*$L$3, IF(E19858="Massachusetts", Table1[[#This Row],[price]]*$L$2, 1))</f>
        <v>558000</v>
      </c>
    </row>
    <row r="19859" spans="1:9" x14ac:dyDescent="0.25">
      <c r="A19859" s="2">
        <v>42751</v>
      </c>
      <c r="B19859" s="1">
        <f t="shared" si="620"/>
        <v>2017</v>
      </c>
      <c r="C19859" s="1">
        <f t="shared" si="621"/>
        <v>1</v>
      </c>
      <c r="D19859">
        <v>2615</v>
      </c>
      <c r="E19859" t="s">
        <v>37</v>
      </c>
      <c r="F19859" s="4">
        <v>577500</v>
      </c>
      <c r="G19859" t="s">
        <v>5</v>
      </c>
      <c r="H19859">
        <v>4</v>
      </c>
      <c r="I19859" s="4">
        <f>IF(E19859="Rhode Island", Table1[[#This Row],[price]]*$L$3, IF(E19859="Massachusetts", Table1[[#This Row],[price]]*$L$2, 1))</f>
        <v>577500</v>
      </c>
    </row>
    <row r="19860" spans="1:9" x14ac:dyDescent="0.25">
      <c r="A19860" s="2">
        <v>42751</v>
      </c>
      <c r="B19860" s="1">
        <f t="shared" si="620"/>
        <v>2017</v>
      </c>
      <c r="C19860" s="1">
        <f t="shared" si="621"/>
        <v>1</v>
      </c>
      <c r="D19860">
        <v>2611</v>
      </c>
      <c r="E19860" t="s">
        <v>37</v>
      </c>
      <c r="F19860" s="4">
        <v>660000</v>
      </c>
      <c r="G19860" t="s">
        <v>5</v>
      </c>
      <c r="H19860">
        <v>4</v>
      </c>
      <c r="I19860" s="4">
        <f>IF(E19860="Rhode Island", Table1[[#This Row],[price]]*$L$3, IF(E19860="Massachusetts", Table1[[#This Row],[price]]*$L$2, 1))</f>
        <v>660000</v>
      </c>
    </row>
    <row r="19861" spans="1:9" x14ac:dyDescent="0.25">
      <c r="A19861" s="2">
        <v>42751</v>
      </c>
      <c r="B19861" s="1">
        <f t="shared" si="620"/>
        <v>2017</v>
      </c>
      <c r="C19861" s="1">
        <f t="shared" si="621"/>
        <v>1</v>
      </c>
      <c r="D19861">
        <v>2913</v>
      </c>
      <c r="E19861" t="s">
        <v>36</v>
      </c>
      <c r="F19861" s="4">
        <v>670000</v>
      </c>
      <c r="G19861" t="s">
        <v>5</v>
      </c>
      <c r="H19861">
        <v>4</v>
      </c>
      <c r="I19861" s="4">
        <f>IF(E19861="Rhode Island", Table1[[#This Row],[price]]*$L$3, IF(E19861="Massachusetts", Table1[[#This Row],[price]]*$L$2, 1))</f>
        <v>670000</v>
      </c>
    </row>
    <row r="19862" spans="1:9" x14ac:dyDescent="0.25">
      <c r="A19862" s="2">
        <v>42751</v>
      </c>
      <c r="B19862" s="1">
        <f t="shared" si="620"/>
        <v>2017</v>
      </c>
      <c r="C19862" s="1">
        <f t="shared" si="621"/>
        <v>1</v>
      </c>
      <c r="D19862">
        <v>2903</v>
      </c>
      <c r="E19862" t="s">
        <v>36</v>
      </c>
      <c r="F19862" s="4">
        <v>699000</v>
      </c>
      <c r="G19862" t="s">
        <v>5</v>
      </c>
      <c r="H19862">
        <v>4</v>
      </c>
      <c r="I19862" s="4">
        <f>IF(E19862="Rhode Island", Table1[[#This Row],[price]]*$L$3, IF(E19862="Massachusetts", Table1[[#This Row],[price]]*$L$2, 1))</f>
        <v>699000</v>
      </c>
    </row>
    <row r="19863" spans="1:9" x14ac:dyDescent="0.25">
      <c r="A19863" s="2">
        <v>42751</v>
      </c>
      <c r="B19863" s="1">
        <f t="shared" si="620"/>
        <v>2017</v>
      </c>
      <c r="C19863" s="1">
        <f t="shared" si="621"/>
        <v>1</v>
      </c>
      <c r="D19863">
        <v>2617</v>
      </c>
      <c r="E19863" t="s">
        <v>37</v>
      </c>
      <c r="F19863" s="4">
        <v>349950</v>
      </c>
      <c r="G19863" t="s">
        <v>6</v>
      </c>
      <c r="H19863">
        <v>2</v>
      </c>
      <c r="I19863" s="4">
        <f>IF(E19863="Rhode Island", Table1[[#This Row],[price]]*$L$3, IF(E19863="Massachusetts", Table1[[#This Row],[price]]*$L$2, 1))</f>
        <v>349950</v>
      </c>
    </row>
    <row r="19864" spans="1:9" x14ac:dyDescent="0.25">
      <c r="A19864" s="2">
        <v>42751</v>
      </c>
      <c r="B19864" s="1">
        <f t="shared" si="620"/>
        <v>2017</v>
      </c>
      <c r="C19864" s="1">
        <f t="shared" si="621"/>
        <v>1</v>
      </c>
      <c r="D19864">
        <v>2602</v>
      </c>
      <c r="E19864" t="s">
        <v>37</v>
      </c>
      <c r="F19864" s="4">
        <v>365000</v>
      </c>
      <c r="G19864" t="s">
        <v>6</v>
      </c>
      <c r="H19864">
        <v>1</v>
      </c>
      <c r="I19864" s="4">
        <f>IF(E19864="Rhode Island", Table1[[#This Row],[price]]*$L$3, IF(E19864="Massachusetts", Table1[[#This Row],[price]]*$L$2, 1))</f>
        <v>365000</v>
      </c>
    </row>
    <row r="19865" spans="1:9" x14ac:dyDescent="0.25">
      <c r="A19865" s="2">
        <v>42751</v>
      </c>
      <c r="B19865" s="1">
        <f t="shared" si="620"/>
        <v>2017</v>
      </c>
      <c r="C19865" s="1">
        <f t="shared" si="621"/>
        <v>1</v>
      </c>
      <c r="D19865">
        <v>2602</v>
      </c>
      <c r="E19865" t="s">
        <v>37</v>
      </c>
      <c r="F19865" s="4">
        <v>389000</v>
      </c>
      <c r="G19865" t="s">
        <v>6</v>
      </c>
      <c r="H19865">
        <v>3</v>
      </c>
      <c r="I19865" s="4">
        <f>IF(E19865="Rhode Island", Table1[[#This Row],[price]]*$L$3, IF(E19865="Massachusetts", Table1[[#This Row],[price]]*$L$2, 1))</f>
        <v>389000</v>
      </c>
    </row>
    <row r="19866" spans="1:9" x14ac:dyDescent="0.25">
      <c r="A19866" s="2">
        <v>42751</v>
      </c>
      <c r="B19866" s="1">
        <f t="shared" si="620"/>
        <v>2017</v>
      </c>
      <c r="C19866" s="1">
        <f t="shared" si="621"/>
        <v>1</v>
      </c>
      <c r="D19866">
        <v>2612</v>
      </c>
      <c r="E19866" t="s">
        <v>37</v>
      </c>
      <c r="F19866" s="4">
        <v>500000</v>
      </c>
      <c r="G19866" t="s">
        <v>6</v>
      </c>
      <c r="H19866">
        <v>2</v>
      </c>
      <c r="I19866" s="4">
        <f>IF(E19866="Rhode Island", Table1[[#This Row],[price]]*$L$3, IF(E19866="Massachusetts", Table1[[#This Row],[price]]*$L$2, 1))</f>
        <v>500000</v>
      </c>
    </row>
    <row r="19867" spans="1:9" x14ac:dyDescent="0.25">
      <c r="A19867" s="2">
        <v>42752</v>
      </c>
      <c r="B19867" s="1">
        <f t="shared" si="620"/>
        <v>2017</v>
      </c>
      <c r="C19867" s="1">
        <f t="shared" si="621"/>
        <v>1</v>
      </c>
      <c r="D19867">
        <v>2615</v>
      </c>
      <c r="E19867" t="s">
        <v>37</v>
      </c>
      <c r="F19867" s="4">
        <v>410000</v>
      </c>
      <c r="G19867" t="s">
        <v>5</v>
      </c>
      <c r="H19867">
        <v>3</v>
      </c>
      <c r="I19867" s="4">
        <f>IF(E19867="Rhode Island", Table1[[#This Row],[price]]*$L$3, IF(E19867="Massachusetts", Table1[[#This Row],[price]]*$L$2, 1))</f>
        <v>410000</v>
      </c>
    </row>
    <row r="19868" spans="1:9" x14ac:dyDescent="0.25">
      <c r="A19868" s="2">
        <v>42752</v>
      </c>
      <c r="B19868" s="1">
        <f t="shared" si="620"/>
        <v>2017</v>
      </c>
      <c r="C19868" s="1">
        <f t="shared" si="621"/>
        <v>1</v>
      </c>
      <c r="D19868">
        <v>2615</v>
      </c>
      <c r="E19868" t="s">
        <v>37</v>
      </c>
      <c r="F19868" s="4">
        <v>420000</v>
      </c>
      <c r="G19868" t="s">
        <v>5</v>
      </c>
      <c r="H19868">
        <v>3</v>
      </c>
      <c r="I19868" s="4">
        <f>IF(E19868="Rhode Island", Table1[[#This Row],[price]]*$L$3, IF(E19868="Massachusetts", Table1[[#This Row],[price]]*$L$2, 1))</f>
        <v>420000</v>
      </c>
    </row>
    <row r="19869" spans="1:9" x14ac:dyDescent="0.25">
      <c r="A19869" s="2">
        <v>42752</v>
      </c>
      <c r="B19869" s="1">
        <f t="shared" si="620"/>
        <v>2017</v>
      </c>
      <c r="C19869" s="1">
        <f t="shared" si="621"/>
        <v>1</v>
      </c>
      <c r="D19869">
        <v>2913</v>
      </c>
      <c r="E19869" t="s">
        <v>36</v>
      </c>
      <c r="F19869" s="4">
        <v>520000</v>
      </c>
      <c r="G19869" t="s">
        <v>5</v>
      </c>
      <c r="H19869">
        <v>4</v>
      </c>
      <c r="I19869" s="4">
        <f>IF(E19869="Rhode Island", Table1[[#This Row],[price]]*$L$3, IF(E19869="Massachusetts", Table1[[#This Row],[price]]*$L$2, 1))</f>
        <v>520000</v>
      </c>
    </row>
    <row r="19870" spans="1:9" x14ac:dyDescent="0.25">
      <c r="A19870" s="2">
        <v>42752</v>
      </c>
      <c r="B19870" s="1">
        <f t="shared" si="620"/>
        <v>2017</v>
      </c>
      <c r="C19870" s="1">
        <f t="shared" si="621"/>
        <v>1</v>
      </c>
      <c r="D19870">
        <v>2614</v>
      </c>
      <c r="E19870" t="s">
        <v>37</v>
      </c>
      <c r="F19870" s="4">
        <v>540001</v>
      </c>
      <c r="G19870" t="s">
        <v>5</v>
      </c>
      <c r="H19870">
        <v>4</v>
      </c>
      <c r="I19870" s="4">
        <f>IF(E19870="Rhode Island", Table1[[#This Row],[price]]*$L$3, IF(E19870="Massachusetts", Table1[[#This Row],[price]]*$L$2, 1))</f>
        <v>540001</v>
      </c>
    </row>
    <row r="19871" spans="1:9" x14ac:dyDescent="0.25">
      <c r="A19871" s="2">
        <v>42752</v>
      </c>
      <c r="B19871" s="1">
        <f t="shared" si="620"/>
        <v>2017</v>
      </c>
      <c r="C19871" s="1">
        <f t="shared" si="621"/>
        <v>1</v>
      </c>
      <c r="D19871">
        <v>2607</v>
      </c>
      <c r="E19871" t="s">
        <v>37</v>
      </c>
      <c r="F19871" s="4">
        <v>817000</v>
      </c>
      <c r="G19871" t="s">
        <v>5</v>
      </c>
      <c r="H19871">
        <v>4</v>
      </c>
      <c r="I19871" s="4">
        <f>IF(E19871="Rhode Island", Table1[[#This Row],[price]]*$L$3, IF(E19871="Massachusetts", Table1[[#This Row],[price]]*$L$2, 1))</f>
        <v>817000</v>
      </c>
    </row>
    <row r="19872" spans="1:9" x14ac:dyDescent="0.25">
      <c r="A19872" s="2">
        <v>42752</v>
      </c>
      <c r="B19872" s="1">
        <f t="shared" si="620"/>
        <v>2017</v>
      </c>
      <c r="C19872" s="1">
        <f t="shared" si="621"/>
        <v>1</v>
      </c>
      <c r="D19872">
        <v>2614</v>
      </c>
      <c r="E19872" t="s">
        <v>37</v>
      </c>
      <c r="F19872" s="4">
        <v>180000</v>
      </c>
      <c r="G19872" t="s">
        <v>6</v>
      </c>
      <c r="H19872">
        <v>1</v>
      </c>
      <c r="I19872" s="4">
        <f>IF(E19872="Rhode Island", Table1[[#This Row],[price]]*$L$3, IF(E19872="Massachusetts", Table1[[#This Row],[price]]*$L$2, 1))</f>
        <v>180000</v>
      </c>
    </row>
    <row r="19873" spans="1:9" x14ac:dyDescent="0.25">
      <c r="A19873" s="2">
        <v>42752</v>
      </c>
      <c r="B19873" s="1">
        <f t="shared" si="620"/>
        <v>2017</v>
      </c>
      <c r="C19873" s="1">
        <f t="shared" si="621"/>
        <v>1</v>
      </c>
      <c r="D19873">
        <v>2602</v>
      </c>
      <c r="E19873" t="s">
        <v>37</v>
      </c>
      <c r="F19873" s="4">
        <v>367000</v>
      </c>
      <c r="G19873" t="s">
        <v>6</v>
      </c>
      <c r="H19873">
        <v>1</v>
      </c>
      <c r="I19873" s="4">
        <f>IF(E19873="Rhode Island", Table1[[#This Row],[price]]*$L$3, IF(E19873="Massachusetts", Table1[[#This Row],[price]]*$L$2, 1))</f>
        <v>367000</v>
      </c>
    </row>
    <row r="19874" spans="1:9" x14ac:dyDescent="0.25">
      <c r="A19874" s="2">
        <v>42752</v>
      </c>
      <c r="B19874" s="1">
        <f t="shared" si="620"/>
        <v>2017</v>
      </c>
      <c r="C19874" s="1">
        <f t="shared" si="621"/>
        <v>1</v>
      </c>
      <c r="D19874">
        <v>2600</v>
      </c>
      <c r="E19874" t="s">
        <v>37</v>
      </c>
      <c r="F19874" s="4">
        <v>423000</v>
      </c>
      <c r="G19874" t="s">
        <v>6</v>
      </c>
      <c r="H19874">
        <v>1</v>
      </c>
      <c r="I19874" s="4">
        <f>IF(E19874="Rhode Island", Table1[[#This Row],[price]]*$L$3, IF(E19874="Massachusetts", Table1[[#This Row],[price]]*$L$2, 1))</f>
        <v>423000</v>
      </c>
    </row>
    <row r="19875" spans="1:9" x14ac:dyDescent="0.25">
      <c r="A19875" s="2">
        <v>42752</v>
      </c>
      <c r="B19875" s="1">
        <f t="shared" si="620"/>
        <v>2017</v>
      </c>
      <c r="C19875" s="1">
        <f t="shared" si="621"/>
        <v>1</v>
      </c>
      <c r="D19875">
        <v>2612</v>
      </c>
      <c r="E19875" t="s">
        <v>37</v>
      </c>
      <c r="F19875" s="4">
        <v>440000</v>
      </c>
      <c r="G19875" t="s">
        <v>6</v>
      </c>
      <c r="H19875">
        <v>2</v>
      </c>
      <c r="I19875" s="4">
        <f>IF(E19875="Rhode Island", Table1[[#This Row],[price]]*$L$3, IF(E19875="Massachusetts", Table1[[#This Row],[price]]*$L$2, 1))</f>
        <v>440000</v>
      </c>
    </row>
    <row r="19876" spans="1:9" x14ac:dyDescent="0.25">
      <c r="A19876" s="2">
        <v>42753</v>
      </c>
      <c r="B19876" s="1">
        <f t="shared" si="620"/>
        <v>2017</v>
      </c>
      <c r="C19876" s="1">
        <f t="shared" si="621"/>
        <v>1</v>
      </c>
      <c r="D19876">
        <v>2902</v>
      </c>
      <c r="E19876" t="s">
        <v>36</v>
      </c>
      <c r="F19876" s="4">
        <v>540000</v>
      </c>
      <c r="G19876" t="s">
        <v>5</v>
      </c>
      <c r="H19876">
        <v>4</v>
      </c>
      <c r="I19876" s="4">
        <f>IF(E19876="Rhode Island", Table1[[#This Row],[price]]*$L$3, IF(E19876="Massachusetts", Table1[[#This Row],[price]]*$L$2, 1))</f>
        <v>540000</v>
      </c>
    </row>
    <row r="19877" spans="1:9" x14ac:dyDescent="0.25">
      <c r="A19877" s="2">
        <v>42753</v>
      </c>
      <c r="B19877" s="1">
        <f t="shared" si="620"/>
        <v>2017</v>
      </c>
      <c r="C19877" s="1">
        <f t="shared" si="621"/>
        <v>1</v>
      </c>
      <c r="D19877">
        <v>2904</v>
      </c>
      <c r="E19877" t="s">
        <v>36</v>
      </c>
      <c r="F19877" s="4">
        <v>560000</v>
      </c>
      <c r="G19877" t="s">
        <v>5</v>
      </c>
      <c r="H19877">
        <v>4</v>
      </c>
      <c r="I19877" s="4">
        <f>IF(E19877="Rhode Island", Table1[[#This Row],[price]]*$L$3, IF(E19877="Massachusetts", Table1[[#This Row],[price]]*$L$2, 1))</f>
        <v>560000</v>
      </c>
    </row>
    <row r="19878" spans="1:9" x14ac:dyDescent="0.25">
      <c r="A19878" s="2">
        <v>42753</v>
      </c>
      <c r="B19878" s="1">
        <f t="shared" si="620"/>
        <v>2017</v>
      </c>
      <c r="C19878" s="1">
        <f t="shared" si="621"/>
        <v>1</v>
      </c>
      <c r="D19878">
        <v>2617</v>
      </c>
      <c r="E19878" t="s">
        <v>37</v>
      </c>
      <c r="F19878" s="4">
        <v>560000</v>
      </c>
      <c r="G19878" t="s">
        <v>5</v>
      </c>
      <c r="H19878">
        <v>3</v>
      </c>
      <c r="I19878" s="4">
        <f>IF(E19878="Rhode Island", Table1[[#This Row],[price]]*$L$3, IF(E19878="Massachusetts", Table1[[#This Row],[price]]*$L$2, 1))</f>
        <v>560000</v>
      </c>
    </row>
    <row r="19879" spans="1:9" x14ac:dyDescent="0.25">
      <c r="A19879" s="2">
        <v>42753</v>
      </c>
      <c r="B19879" s="1">
        <f t="shared" si="620"/>
        <v>2017</v>
      </c>
      <c r="C19879" s="1">
        <f t="shared" si="621"/>
        <v>1</v>
      </c>
      <c r="D19879">
        <v>2617</v>
      </c>
      <c r="E19879" t="s">
        <v>37</v>
      </c>
      <c r="F19879" s="4">
        <v>650000</v>
      </c>
      <c r="G19879" t="s">
        <v>5</v>
      </c>
      <c r="H19879">
        <v>4</v>
      </c>
      <c r="I19879" s="4">
        <f>IF(E19879="Rhode Island", Table1[[#This Row],[price]]*$L$3, IF(E19879="Massachusetts", Table1[[#This Row],[price]]*$L$2, 1))</f>
        <v>650000</v>
      </c>
    </row>
    <row r="19880" spans="1:9" x14ac:dyDescent="0.25">
      <c r="A19880" s="2">
        <v>42753</v>
      </c>
      <c r="B19880" s="1">
        <f t="shared" si="620"/>
        <v>2017</v>
      </c>
      <c r="C19880" s="1">
        <f t="shared" si="621"/>
        <v>1</v>
      </c>
      <c r="D19880">
        <v>2913</v>
      </c>
      <c r="E19880" t="s">
        <v>36</v>
      </c>
      <c r="F19880" s="4">
        <v>364500</v>
      </c>
      <c r="G19880" t="s">
        <v>6</v>
      </c>
      <c r="H19880">
        <v>2</v>
      </c>
      <c r="I19880" s="4">
        <f>IF(E19880="Rhode Island", Table1[[#This Row],[price]]*$L$3, IF(E19880="Massachusetts", Table1[[#This Row],[price]]*$L$2, 1))</f>
        <v>364500</v>
      </c>
    </row>
    <row r="19881" spans="1:9" x14ac:dyDescent="0.25">
      <c r="A19881" s="2">
        <v>42753</v>
      </c>
      <c r="B19881" s="1">
        <f t="shared" si="620"/>
        <v>2017</v>
      </c>
      <c r="C19881" s="1">
        <f t="shared" si="621"/>
        <v>1</v>
      </c>
      <c r="D19881">
        <v>2601</v>
      </c>
      <c r="E19881" t="s">
        <v>37</v>
      </c>
      <c r="F19881" s="4">
        <v>420000</v>
      </c>
      <c r="G19881" t="s">
        <v>6</v>
      </c>
      <c r="H19881">
        <v>1</v>
      </c>
      <c r="I19881" s="4">
        <f>IF(E19881="Rhode Island", Table1[[#This Row],[price]]*$L$3, IF(E19881="Massachusetts", Table1[[#This Row],[price]]*$L$2, 1))</f>
        <v>420000</v>
      </c>
    </row>
    <row r="19882" spans="1:9" x14ac:dyDescent="0.25">
      <c r="A19882" s="2">
        <v>42754</v>
      </c>
      <c r="B19882" s="1">
        <f t="shared" si="620"/>
        <v>2017</v>
      </c>
      <c r="C19882" s="1">
        <f t="shared" si="621"/>
        <v>1</v>
      </c>
      <c r="D19882">
        <v>2615</v>
      </c>
      <c r="E19882" t="s">
        <v>37</v>
      </c>
      <c r="F19882" s="4">
        <v>390000</v>
      </c>
      <c r="G19882" t="s">
        <v>5</v>
      </c>
      <c r="H19882">
        <v>3</v>
      </c>
      <c r="I19882" s="4">
        <f>IF(E19882="Rhode Island", Table1[[#This Row],[price]]*$L$3, IF(E19882="Massachusetts", Table1[[#This Row],[price]]*$L$2, 1))</f>
        <v>390000</v>
      </c>
    </row>
    <row r="19883" spans="1:9" x14ac:dyDescent="0.25">
      <c r="A19883" s="2">
        <v>42754</v>
      </c>
      <c r="B19883" s="1">
        <f t="shared" si="620"/>
        <v>2017</v>
      </c>
      <c r="C19883" s="1">
        <f t="shared" si="621"/>
        <v>1</v>
      </c>
      <c r="D19883">
        <v>2913</v>
      </c>
      <c r="E19883" t="s">
        <v>36</v>
      </c>
      <c r="F19883" s="4">
        <v>430000</v>
      </c>
      <c r="G19883" t="s">
        <v>5</v>
      </c>
      <c r="H19883">
        <v>3</v>
      </c>
      <c r="I19883" s="4">
        <f>IF(E19883="Rhode Island", Table1[[#This Row],[price]]*$L$3, IF(E19883="Massachusetts", Table1[[#This Row],[price]]*$L$2, 1))</f>
        <v>430000</v>
      </c>
    </row>
    <row r="19884" spans="1:9" x14ac:dyDescent="0.25">
      <c r="A19884" s="2">
        <v>42754</v>
      </c>
      <c r="B19884" s="1">
        <f t="shared" si="620"/>
        <v>2017</v>
      </c>
      <c r="C19884" s="1">
        <f t="shared" si="621"/>
        <v>1</v>
      </c>
      <c r="D19884">
        <v>2615</v>
      </c>
      <c r="E19884" t="s">
        <v>37</v>
      </c>
      <c r="F19884" s="4">
        <v>435000</v>
      </c>
      <c r="G19884" t="s">
        <v>5</v>
      </c>
      <c r="H19884">
        <v>3</v>
      </c>
      <c r="I19884" s="4">
        <f>IF(E19884="Rhode Island", Table1[[#This Row],[price]]*$L$3, IF(E19884="Massachusetts", Table1[[#This Row],[price]]*$L$2, 1))</f>
        <v>435000</v>
      </c>
    </row>
    <row r="19885" spans="1:9" x14ac:dyDescent="0.25">
      <c r="A19885" s="2">
        <v>42754</v>
      </c>
      <c r="B19885" s="1">
        <f t="shared" si="620"/>
        <v>2017</v>
      </c>
      <c r="C19885" s="1">
        <f t="shared" si="621"/>
        <v>1</v>
      </c>
      <c r="D19885">
        <v>2615</v>
      </c>
      <c r="E19885" t="s">
        <v>37</v>
      </c>
      <c r="F19885" s="4">
        <v>440000</v>
      </c>
      <c r="G19885" t="s">
        <v>5</v>
      </c>
      <c r="H19885">
        <v>3</v>
      </c>
      <c r="I19885" s="4">
        <f>IF(E19885="Rhode Island", Table1[[#This Row],[price]]*$L$3, IF(E19885="Massachusetts", Table1[[#This Row],[price]]*$L$2, 1))</f>
        <v>440000</v>
      </c>
    </row>
    <row r="19886" spans="1:9" x14ac:dyDescent="0.25">
      <c r="A19886" s="2">
        <v>42754</v>
      </c>
      <c r="B19886" s="1">
        <f t="shared" si="620"/>
        <v>2017</v>
      </c>
      <c r="C19886" s="1">
        <f t="shared" si="621"/>
        <v>1</v>
      </c>
      <c r="D19886">
        <v>2905</v>
      </c>
      <c r="E19886" t="s">
        <v>36</v>
      </c>
      <c r="F19886" s="4">
        <v>460000</v>
      </c>
      <c r="G19886" t="s">
        <v>5</v>
      </c>
      <c r="H19886">
        <v>4</v>
      </c>
      <c r="I19886" s="4">
        <f>IF(E19886="Rhode Island", Table1[[#This Row],[price]]*$L$3, IF(E19886="Massachusetts", Table1[[#This Row],[price]]*$L$2, 1))</f>
        <v>460000</v>
      </c>
    </row>
    <row r="19887" spans="1:9" x14ac:dyDescent="0.25">
      <c r="A19887" s="2">
        <v>42754</v>
      </c>
      <c r="B19887" s="1">
        <f t="shared" si="620"/>
        <v>2017</v>
      </c>
      <c r="C19887" s="1">
        <f t="shared" si="621"/>
        <v>1</v>
      </c>
      <c r="D19887">
        <v>2905</v>
      </c>
      <c r="E19887" t="s">
        <v>36</v>
      </c>
      <c r="F19887" s="4">
        <v>535000</v>
      </c>
      <c r="G19887" t="s">
        <v>5</v>
      </c>
      <c r="H19887">
        <v>4</v>
      </c>
      <c r="I19887" s="4">
        <f>IF(E19887="Rhode Island", Table1[[#This Row],[price]]*$L$3, IF(E19887="Massachusetts", Table1[[#This Row],[price]]*$L$2, 1))</f>
        <v>535000</v>
      </c>
    </row>
    <row r="19888" spans="1:9" x14ac:dyDescent="0.25">
      <c r="A19888" s="2">
        <v>42754</v>
      </c>
      <c r="B19888" s="1">
        <f t="shared" si="620"/>
        <v>2017</v>
      </c>
      <c r="C19888" s="1">
        <f t="shared" si="621"/>
        <v>1</v>
      </c>
      <c r="D19888">
        <v>2906</v>
      </c>
      <c r="E19888" t="s">
        <v>36</v>
      </c>
      <c r="F19888" s="4">
        <v>607500</v>
      </c>
      <c r="G19888" t="s">
        <v>5</v>
      </c>
      <c r="H19888">
        <v>4</v>
      </c>
      <c r="I19888" s="4">
        <f>IF(E19888="Rhode Island", Table1[[#This Row],[price]]*$L$3, IF(E19888="Massachusetts", Table1[[#This Row],[price]]*$L$2, 1))</f>
        <v>607500</v>
      </c>
    </row>
    <row r="19889" spans="1:9" x14ac:dyDescent="0.25">
      <c r="A19889" s="2">
        <v>42754</v>
      </c>
      <c r="B19889" s="1">
        <f t="shared" si="620"/>
        <v>2017</v>
      </c>
      <c r="C19889" s="1">
        <f t="shared" si="621"/>
        <v>1</v>
      </c>
      <c r="D19889">
        <v>2906</v>
      </c>
      <c r="E19889" t="s">
        <v>36</v>
      </c>
      <c r="F19889" s="4">
        <v>677000</v>
      </c>
      <c r="G19889" t="s">
        <v>5</v>
      </c>
      <c r="H19889">
        <v>4</v>
      </c>
      <c r="I19889" s="4">
        <f>IF(E19889="Rhode Island", Table1[[#This Row],[price]]*$L$3, IF(E19889="Massachusetts", Table1[[#This Row],[price]]*$L$2, 1))</f>
        <v>677000</v>
      </c>
    </row>
    <row r="19890" spans="1:9" x14ac:dyDescent="0.25">
      <c r="A19890" s="2">
        <v>42754</v>
      </c>
      <c r="B19890" s="1">
        <f t="shared" si="620"/>
        <v>2017</v>
      </c>
      <c r="C19890" s="1">
        <f t="shared" si="621"/>
        <v>1</v>
      </c>
      <c r="D19890">
        <v>2914</v>
      </c>
      <c r="E19890" t="s">
        <v>36</v>
      </c>
      <c r="F19890" s="4">
        <v>773000</v>
      </c>
      <c r="G19890" t="s">
        <v>5</v>
      </c>
      <c r="H19890">
        <v>4</v>
      </c>
      <c r="I19890" s="4">
        <f>IF(E19890="Rhode Island", Table1[[#This Row],[price]]*$L$3, IF(E19890="Massachusetts", Table1[[#This Row],[price]]*$L$2, 1))</f>
        <v>773000</v>
      </c>
    </row>
    <row r="19891" spans="1:9" x14ac:dyDescent="0.25">
      <c r="A19891" s="2">
        <v>42754</v>
      </c>
      <c r="B19891" s="1">
        <f t="shared" si="620"/>
        <v>2017</v>
      </c>
      <c r="C19891" s="1">
        <f t="shared" si="621"/>
        <v>1</v>
      </c>
      <c r="D19891">
        <v>2913</v>
      </c>
      <c r="E19891" t="s">
        <v>36</v>
      </c>
      <c r="F19891" s="4">
        <v>914000</v>
      </c>
      <c r="G19891" t="s">
        <v>5</v>
      </c>
      <c r="H19891">
        <v>4</v>
      </c>
      <c r="I19891" s="4">
        <f>IF(E19891="Rhode Island", Table1[[#This Row],[price]]*$L$3, IF(E19891="Massachusetts", Table1[[#This Row],[price]]*$L$2, 1))</f>
        <v>914000</v>
      </c>
    </row>
    <row r="19892" spans="1:9" x14ac:dyDescent="0.25">
      <c r="A19892" s="2">
        <v>42754</v>
      </c>
      <c r="B19892" s="1">
        <f t="shared" si="620"/>
        <v>2017</v>
      </c>
      <c r="C19892" s="1">
        <f t="shared" si="621"/>
        <v>1</v>
      </c>
      <c r="D19892">
        <v>2605</v>
      </c>
      <c r="E19892" t="s">
        <v>37</v>
      </c>
      <c r="F19892" s="4">
        <v>925000</v>
      </c>
      <c r="G19892" t="s">
        <v>5</v>
      </c>
      <c r="H19892">
        <v>5</v>
      </c>
      <c r="I19892" s="4">
        <f>IF(E19892="Rhode Island", Table1[[#This Row],[price]]*$L$3, IF(E19892="Massachusetts", Table1[[#This Row],[price]]*$L$2, 1))</f>
        <v>925000</v>
      </c>
    </row>
    <row r="19893" spans="1:9" x14ac:dyDescent="0.25">
      <c r="A19893" s="2">
        <v>42754</v>
      </c>
      <c r="B19893" s="1">
        <f t="shared" si="620"/>
        <v>2017</v>
      </c>
      <c r="C19893" s="1">
        <f t="shared" si="621"/>
        <v>1</v>
      </c>
      <c r="D19893">
        <v>2615</v>
      </c>
      <c r="E19893" t="s">
        <v>37</v>
      </c>
      <c r="F19893" s="4">
        <v>277000</v>
      </c>
      <c r="G19893" t="s">
        <v>6</v>
      </c>
      <c r="H19893">
        <v>2</v>
      </c>
      <c r="I19893" s="4">
        <f>IF(E19893="Rhode Island", Table1[[#This Row],[price]]*$L$3, IF(E19893="Massachusetts", Table1[[#This Row],[price]]*$L$2, 1))</f>
        <v>277000</v>
      </c>
    </row>
    <row r="19894" spans="1:9" x14ac:dyDescent="0.25">
      <c r="A19894" s="2">
        <v>42754</v>
      </c>
      <c r="B19894" s="1">
        <f t="shared" si="620"/>
        <v>2017</v>
      </c>
      <c r="C19894" s="1">
        <f t="shared" si="621"/>
        <v>1</v>
      </c>
      <c r="D19894">
        <v>2606</v>
      </c>
      <c r="E19894" t="s">
        <v>37</v>
      </c>
      <c r="F19894" s="4">
        <v>510000</v>
      </c>
      <c r="G19894" t="s">
        <v>6</v>
      </c>
      <c r="H19894">
        <v>0</v>
      </c>
      <c r="I19894" s="4">
        <f>IF(E19894="Rhode Island", Table1[[#This Row],[price]]*$L$3, IF(E19894="Massachusetts", Table1[[#This Row],[price]]*$L$2, 1))</f>
        <v>510000</v>
      </c>
    </row>
    <row r="19895" spans="1:9" x14ac:dyDescent="0.25">
      <c r="A19895" s="2">
        <v>42755</v>
      </c>
      <c r="B19895" s="1">
        <f t="shared" si="620"/>
        <v>2017</v>
      </c>
      <c r="C19895" s="1">
        <f t="shared" si="621"/>
        <v>1</v>
      </c>
      <c r="D19895">
        <v>2905</v>
      </c>
      <c r="E19895" t="s">
        <v>36</v>
      </c>
      <c r="F19895" s="4">
        <v>465000</v>
      </c>
      <c r="G19895" t="s">
        <v>5</v>
      </c>
      <c r="H19895">
        <v>3</v>
      </c>
      <c r="I19895" s="4">
        <f>IF(E19895="Rhode Island", Table1[[#This Row],[price]]*$L$3, IF(E19895="Massachusetts", Table1[[#This Row],[price]]*$L$2, 1))</f>
        <v>465000</v>
      </c>
    </row>
    <row r="19896" spans="1:9" x14ac:dyDescent="0.25">
      <c r="A19896" s="2">
        <v>42755</v>
      </c>
      <c r="B19896" s="1">
        <f t="shared" si="620"/>
        <v>2017</v>
      </c>
      <c r="C19896" s="1">
        <f t="shared" si="621"/>
        <v>1</v>
      </c>
      <c r="D19896">
        <v>2902</v>
      </c>
      <c r="E19896" t="s">
        <v>36</v>
      </c>
      <c r="F19896" s="4">
        <v>485000</v>
      </c>
      <c r="G19896" t="s">
        <v>5</v>
      </c>
      <c r="H19896">
        <v>3</v>
      </c>
      <c r="I19896" s="4">
        <f>IF(E19896="Rhode Island", Table1[[#This Row],[price]]*$L$3, IF(E19896="Massachusetts", Table1[[#This Row],[price]]*$L$2, 1))</f>
        <v>485000</v>
      </c>
    </row>
    <row r="19897" spans="1:9" x14ac:dyDescent="0.25">
      <c r="A19897" s="2">
        <v>42755</v>
      </c>
      <c r="B19897" s="1">
        <f t="shared" si="620"/>
        <v>2017</v>
      </c>
      <c r="C19897" s="1">
        <f t="shared" si="621"/>
        <v>1</v>
      </c>
      <c r="D19897">
        <v>2904</v>
      </c>
      <c r="E19897" t="s">
        <v>36</v>
      </c>
      <c r="F19897" s="4">
        <v>545000</v>
      </c>
      <c r="G19897" t="s">
        <v>5</v>
      </c>
      <c r="H19897">
        <v>4</v>
      </c>
      <c r="I19897" s="4">
        <f>IF(E19897="Rhode Island", Table1[[#This Row],[price]]*$L$3, IF(E19897="Massachusetts", Table1[[#This Row],[price]]*$L$2, 1))</f>
        <v>545000</v>
      </c>
    </row>
    <row r="19898" spans="1:9" x14ac:dyDescent="0.25">
      <c r="A19898" s="2">
        <v>42755</v>
      </c>
      <c r="B19898" s="1">
        <f t="shared" si="620"/>
        <v>2017</v>
      </c>
      <c r="C19898" s="1">
        <f t="shared" si="621"/>
        <v>1</v>
      </c>
      <c r="D19898">
        <v>2617</v>
      </c>
      <c r="E19898" t="s">
        <v>37</v>
      </c>
      <c r="F19898" s="4">
        <v>615100</v>
      </c>
      <c r="G19898" t="s">
        <v>5</v>
      </c>
      <c r="H19898">
        <v>3</v>
      </c>
      <c r="I19898" s="4">
        <f>IF(E19898="Rhode Island", Table1[[#This Row],[price]]*$L$3, IF(E19898="Massachusetts", Table1[[#This Row],[price]]*$L$2, 1))</f>
        <v>615100</v>
      </c>
    </row>
    <row r="19899" spans="1:9" x14ac:dyDescent="0.25">
      <c r="A19899" s="2">
        <v>42755</v>
      </c>
      <c r="B19899" s="1">
        <f t="shared" si="620"/>
        <v>2017</v>
      </c>
      <c r="C19899" s="1">
        <f t="shared" si="621"/>
        <v>1</v>
      </c>
      <c r="D19899">
        <v>2913</v>
      </c>
      <c r="E19899" t="s">
        <v>36</v>
      </c>
      <c r="F19899" s="4">
        <v>780000</v>
      </c>
      <c r="G19899" t="s">
        <v>5</v>
      </c>
      <c r="H19899">
        <v>4</v>
      </c>
      <c r="I19899" s="4">
        <f>IF(E19899="Rhode Island", Table1[[#This Row],[price]]*$L$3, IF(E19899="Massachusetts", Table1[[#This Row],[price]]*$L$2, 1))</f>
        <v>780000</v>
      </c>
    </row>
    <row r="19900" spans="1:9" x14ac:dyDescent="0.25">
      <c r="A19900" s="2">
        <v>42755</v>
      </c>
      <c r="B19900" s="1">
        <f t="shared" si="620"/>
        <v>2017</v>
      </c>
      <c r="C19900" s="1">
        <f t="shared" si="621"/>
        <v>1</v>
      </c>
      <c r="D19900">
        <v>2611</v>
      </c>
      <c r="E19900" t="s">
        <v>37</v>
      </c>
      <c r="F19900" s="4">
        <v>990000</v>
      </c>
      <c r="G19900" t="s">
        <v>5</v>
      </c>
      <c r="H19900">
        <v>4</v>
      </c>
      <c r="I19900" s="4">
        <f>IF(E19900="Rhode Island", Table1[[#This Row],[price]]*$L$3, IF(E19900="Massachusetts", Table1[[#This Row],[price]]*$L$2, 1))</f>
        <v>990000</v>
      </c>
    </row>
    <row r="19901" spans="1:9" x14ac:dyDescent="0.25">
      <c r="A19901" s="2">
        <v>42755</v>
      </c>
      <c r="B19901" s="1">
        <f t="shared" si="620"/>
        <v>2017</v>
      </c>
      <c r="C19901" s="1">
        <f t="shared" si="621"/>
        <v>1</v>
      </c>
      <c r="D19901">
        <v>2607</v>
      </c>
      <c r="E19901" t="s">
        <v>37</v>
      </c>
      <c r="F19901" s="4">
        <v>1060000</v>
      </c>
      <c r="G19901" t="s">
        <v>5</v>
      </c>
      <c r="H19901">
        <v>5</v>
      </c>
      <c r="I19901" s="4">
        <f>IF(E19901="Rhode Island", Table1[[#This Row],[price]]*$L$3, IF(E19901="Massachusetts", Table1[[#This Row],[price]]*$L$2, 1))</f>
        <v>1060000</v>
      </c>
    </row>
    <row r="19902" spans="1:9" x14ac:dyDescent="0.25">
      <c r="A19902" s="2">
        <v>42755</v>
      </c>
      <c r="B19902" s="1">
        <f t="shared" si="620"/>
        <v>2017</v>
      </c>
      <c r="C19902" s="1">
        <f t="shared" si="621"/>
        <v>1</v>
      </c>
      <c r="D19902">
        <v>2600</v>
      </c>
      <c r="E19902" t="s">
        <v>37</v>
      </c>
      <c r="F19902" s="4">
        <v>428000</v>
      </c>
      <c r="G19902" t="s">
        <v>6</v>
      </c>
      <c r="H19902">
        <v>1</v>
      </c>
      <c r="I19902" s="4">
        <f>IF(E19902="Rhode Island", Table1[[#This Row],[price]]*$L$3, IF(E19902="Massachusetts", Table1[[#This Row],[price]]*$L$2, 1))</f>
        <v>428000</v>
      </c>
    </row>
    <row r="19903" spans="1:9" x14ac:dyDescent="0.25">
      <c r="A19903" s="2">
        <v>42756</v>
      </c>
      <c r="B19903" s="1">
        <f t="shared" si="620"/>
        <v>2017</v>
      </c>
      <c r="C19903" s="1">
        <f t="shared" si="621"/>
        <v>1</v>
      </c>
      <c r="D19903">
        <v>2615</v>
      </c>
      <c r="E19903" t="s">
        <v>37</v>
      </c>
      <c r="F19903" s="4">
        <v>478000</v>
      </c>
      <c r="G19903" t="s">
        <v>5</v>
      </c>
      <c r="H19903">
        <v>3</v>
      </c>
      <c r="I19903" s="4">
        <f>IF(E19903="Rhode Island", Table1[[#This Row],[price]]*$L$3, IF(E19903="Massachusetts", Table1[[#This Row],[price]]*$L$2, 1))</f>
        <v>478000</v>
      </c>
    </row>
    <row r="19904" spans="1:9" x14ac:dyDescent="0.25">
      <c r="A19904" s="2">
        <v>42756</v>
      </c>
      <c r="B19904" s="1">
        <f t="shared" si="620"/>
        <v>2017</v>
      </c>
      <c r="C19904" s="1">
        <f t="shared" si="621"/>
        <v>1</v>
      </c>
      <c r="D19904">
        <v>2614</v>
      </c>
      <c r="E19904" t="s">
        <v>37</v>
      </c>
      <c r="F19904" s="4">
        <v>560000</v>
      </c>
      <c r="G19904" t="s">
        <v>5</v>
      </c>
      <c r="H19904">
        <v>3</v>
      </c>
      <c r="I19904" s="4">
        <f>IF(E19904="Rhode Island", Table1[[#This Row],[price]]*$L$3, IF(E19904="Massachusetts", Table1[[#This Row],[price]]*$L$2, 1))</f>
        <v>560000</v>
      </c>
    </row>
    <row r="19905" spans="1:9" x14ac:dyDescent="0.25">
      <c r="A19905" s="2">
        <v>42756</v>
      </c>
      <c r="B19905" s="1">
        <f t="shared" si="620"/>
        <v>2017</v>
      </c>
      <c r="C19905" s="1">
        <f t="shared" si="621"/>
        <v>1</v>
      </c>
      <c r="D19905">
        <v>2914</v>
      </c>
      <c r="E19905" t="s">
        <v>36</v>
      </c>
      <c r="F19905" s="4">
        <v>410000</v>
      </c>
      <c r="G19905" t="s">
        <v>6</v>
      </c>
      <c r="H19905">
        <v>2</v>
      </c>
      <c r="I19905" s="4">
        <f>IF(E19905="Rhode Island", Table1[[#This Row],[price]]*$L$3, IF(E19905="Massachusetts", Table1[[#This Row],[price]]*$L$2, 1))</f>
        <v>410000</v>
      </c>
    </row>
    <row r="19906" spans="1:9" x14ac:dyDescent="0.25">
      <c r="A19906" s="2">
        <v>42757</v>
      </c>
      <c r="B19906" s="1">
        <f t="shared" ref="B19906:B19969" si="622">YEAR(A19906)</f>
        <v>2017</v>
      </c>
      <c r="C19906" s="1">
        <f t="shared" ref="C19906:C19969" si="623">ROUNDUP(MONTH(A19906)/3,0)</f>
        <v>1</v>
      </c>
      <c r="D19906">
        <v>2606</v>
      </c>
      <c r="E19906" t="s">
        <v>37</v>
      </c>
      <c r="F19906" s="4">
        <v>790000</v>
      </c>
      <c r="G19906" t="s">
        <v>5</v>
      </c>
      <c r="H19906">
        <v>4</v>
      </c>
      <c r="I19906" s="4">
        <f>IF(E19906="Rhode Island", Table1[[#This Row],[price]]*$L$3, IF(E19906="Massachusetts", Table1[[#This Row],[price]]*$L$2, 1))</f>
        <v>790000</v>
      </c>
    </row>
    <row r="19907" spans="1:9" x14ac:dyDescent="0.25">
      <c r="A19907" s="2">
        <v>42758</v>
      </c>
      <c r="B19907" s="1">
        <f t="shared" si="622"/>
        <v>2017</v>
      </c>
      <c r="C19907" s="1">
        <f t="shared" si="623"/>
        <v>1</v>
      </c>
      <c r="D19907">
        <v>2913</v>
      </c>
      <c r="E19907" t="s">
        <v>36</v>
      </c>
      <c r="F19907" s="4">
        <v>383500</v>
      </c>
      <c r="G19907" t="s">
        <v>5</v>
      </c>
      <c r="H19907">
        <v>3</v>
      </c>
      <c r="I19907" s="4">
        <f>IF(E19907="Rhode Island", Table1[[#This Row],[price]]*$L$3, IF(E19907="Massachusetts", Table1[[#This Row],[price]]*$L$2, 1))</f>
        <v>383500</v>
      </c>
    </row>
    <row r="19908" spans="1:9" x14ac:dyDescent="0.25">
      <c r="A19908" s="2">
        <v>42758</v>
      </c>
      <c r="B19908" s="1">
        <f t="shared" si="622"/>
        <v>2017</v>
      </c>
      <c r="C19908" s="1">
        <f t="shared" si="623"/>
        <v>1</v>
      </c>
      <c r="D19908">
        <v>2905</v>
      </c>
      <c r="E19908" t="s">
        <v>36</v>
      </c>
      <c r="F19908" s="4">
        <v>462000</v>
      </c>
      <c r="G19908" t="s">
        <v>5</v>
      </c>
      <c r="H19908">
        <v>3</v>
      </c>
      <c r="I19908" s="4">
        <f>IF(E19908="Rhode Island", Table1[[#This Row],[price]]*$L$3, IF(E19908="Massachusetts", Table1[[#This Row],[price]]*$L$2, 1))</f>
        <v>462000</v>
      </c>
    </row>
    <row r="19909" spans="1:9" x14ac:dyDescent="0.25">
      <c r="A19909" s="2">
        <v>42758</v>
      </c>
      <c r="B19909" s="1">
        <f t="shared" si="622"/>
        <v>2017</v>
      </c>
      <c r="C19909" s="1">
        <f t="shared" si="623"/>
        <v>1</v>
      </c>
      <c r="D19909">
        <v>2913</v>
      </c>
      <c r="E19909" t="s">
        <v>36</v>
      </c>
      <c r="F19909" s="4">
        <v>475000</v>
      </c>
      <c r="G19909" t="s">
        <v>5</v>
      </c>
      <c r="H19909">
        <v>3</v>
      </c>
      <c r="I19909" s="4">
        <f>IF(E19909="Rhode Island", Table1[[#This Row],[price]]*$L$3, IF(E19909="Massachusetts", Table1[[#This Row],[price]]*$L$2, 1))</f>
        <v>475000</v>
      </c>
    </row>
    <row r="19910" spans="1:9" x14ac:dyDescent="0.25">
      <c r="A19910" s="2">
        <v>42758</v>
      </c>
      <c r="B19910" s="1">
        <f t="shared" si="622"/>
        <v>2017</v>
      </c>
      <c r="C19910" s="1">
        <f t="shared" si="623"/>
        <v>1</v>
      </c>
      <c r="D19910">
        <v>2615</v>
      </c>
      <c r="E19910" t="s">
        <v>37</v>
      </c>
      <c r="F19910" s="4">
        <v>550000</v>
      </c>
      <c r="G19910" t="s">
        <v>5</v>
      </c>
      <c r="H19910">
        <v>4</v>
      </c>
      <c r="I19910" s="4">
        <f>IF(E19910="Rhode Island", Table1[[#This Row],[price]]*$L$3, IF(E19910="Massachusetts", Table1[[#This Row],[price]]*$L$2, 1))</f>
        <v>550000</v>
      </c>
    </row>
    <row r="19911" spans="1:9" x14ac:dyDescent="0.25">
      <c r="A19911" s="2">
        <v>42758</v>
      </c>
      <c r="B19911" s="1">
        <f t="shared" si="622"/>
        <v>2017</v>
      </c>
      <c r="C19911" s="1">
        <f t="shared" si="623"/>
        <v>1</v>
      </c>
      <c r="D19911">
        <v>2617</v>
      </c>
      <c r="E19911" t="s">
        <v>37</v>
      </c>
      <c r="F19911" s="4">
        <v>650100</v>
      </c>
      <c r="G19911" t="s">
        <v>5</v>
      </c>
      <c r="H19911">
        <v>4</v>
      </c>
      <c r="I19911" s="4">
        <f>IF(E19911="Rhode Island", Table1[[#This Row],[price]]*$L$3, IF(E19911="Massachusetts", Table1[[#This Row],[price]]*$L$2, 1))</f>
        <v>650100</v>
      </c>
    </row>
    <row r="19912" spans="1:9" x14ac:dyDescent="0.25">
      <c r="A19912" s="2">
        <v>42758</v>
      </c>
      <c r="B19912" s="1">
        <f t="shared" si="622"/>
        <v>2017</v>
      </c>
      <c r="C19912" s="1">
        <f t="shared" si="623"/>
        <v>1</v>
      </c>
      <c r="D19912">
        <v>2606</v>
      </c>
      <c r="E19912" t="s">
        <v>37</v>
      </c>
      <c r="F19912" s="4">
        <v>685000</v>
      </c>
      <c r="G19912" t="s">
        <v>5</v>
      </c>
      <c r="H19912">
        <v>3</v>
      </c>
      <c r="I19912" s="4">
        <f>IF(E19912="Rhode Island", Table1[[#This Row],[price]]*$L$3, IF(E19912="Massachusetts", Table1[[#This Row],[price]]*$L$2, 1))</f>
        <v>685000</v>
      </c>
    </row>
    <row r="19913" spans="1:9" x14ac:dyDescent="0.25">
      <c r="A19913" s="2">
        <v>42758</v>
      </c>
      <c r="B19913" s="1">
        <f t="shared" si="622"/>
        <v>2017</v>
      </c>
      <c r="C19913" s="1">
        <f t="shared" si="623"/>
        <v>1</v>
      </c>
      <c r="D19913">
        <v>2903</v>
      </c>
      <c r="E19913" t="s">
        <v>36</v>
      </c>
      <c r="F19913" s="4">
        <v>825000</v>
      </c>
      <c r="G19913" t="s">
        <v>5</v>
      </c>
      <c r="H19913">
        <v>4</v>
      </c>
      <c r="I19913" s="4">
        <f>IF(E19913="Rhode Island", Table1[[#This Row],[price]]*$L$3, IF(E19913="Massachusetts", Table1[[#This Row],[price]]*$L$2, 1))</f>
        <v>825000</v>
      </c>
    </row>
    <row r="19914" spans="1:9" x14ac:dyDescent="0.25">
      <c r="A19914" s="2">
        <v>42758</v>
      </c>
      <c r="B19914" s="1">
        <f t="shared" si="622"/>
        <v>2017</v>
      </c>
      <c r="C19914" s="1">
        <f t="shared" si="623"/>
        <v>1</v>
      </c>
      <c r="D19914">
        <v>2607</v>
      </c>
      <c r="E19914" t="s">
        <v>37</v>
      </c>
      <c r="F19914" s="4">
        <v>960000</v>
      </c>
      <c r="G19914" t="s">
        <v>5</v>
      </c>
      <c r="H19914">
        <v>4</v>
      </c>
      <c r="I19914" s="4">
        <f>IF(E19914="Rhode Island", Table1[[#This Row],[price]]*$L$3, IF(E19914="Massachusetts", Table1[[#This Row],[price]]*$L$2, 1))</f>
        <v>960000</v>
      </c>
    </row>
    <row r="19915" spans="1:9" x14ac:dyDescent="0.25">
      <c r="A19915" s="2">
        <v>42758</v>
      </c>
      <c r="B19915" s="1">
        <f t="shared" si="622"/>
        <v>2017</v>
      </c>
      <c r="C19915" s="1">
        <f t="shared" si="623"/>
        <v>1</v>
      </c>
      <c r="D19915">
        <v>2606</v>
      </c>
      <c r="E19915" t="s">
        <v>37</v>
      </c>
      <c r="F19915" s="4">
        <v>235000</v>
      </c>
      <c r="G19915" t="s">
        <v>6</v>
      </c>
      <c r="H19915">
        <v>2</v>
      </c>
      <c r="I19915" s="4">
        <f>IF(E19915="Rhode Island", Table1[[#This Row],[price]]*$L$3, IF(E19915="Massachusetts", Table1[[#This Row],[price]]*$L$2, 1))</f>
        <v>235000</v>
      </c>
    </row>
    <row r="19916" spans="1:9" x14ac:dyDescent="0.25">
      <c r="A19916" s="2">
        <v>42758</v>
      </c>
      <c r="B19916" s="1">
        <f t="shared" si="622"/>
        <v>2017</v>
      </c>
      <c r="C19916" s="1">
        <f t="shared" si="623"/>
        <v>1</v>
      </c>
      <c r="D19916">
        <v>2617</v>
      </c>
      <c r="E19916" t="s">
        <v>37</v>
      </c>
      <c r="F19916" s="4">
        <v>296000</v>
      </c>
      <c r="G19916" t="s">
        <v>6</v>
      </c>
      <c r="H19916">
        <v>1</v>
      </c>
      <c r="I19916" s="4">
        <f>IF(E19916="Rhode Island", Table1[[#This Row],[price]]*$L$3, IF(E19916="Massachusetts", Table1[[#This Row],[price]]*$L$2, 1))</f>
        <v>296000</v>
      </c>
    </row>
    <row r="19917" spans="1:9" x14ac:dyDescent="0.25">
      <c r="A19917" s="2">
        <v>42758</v>
      </c>
      <c r="B19917" s="1">
        <f t="shared" si="622"/>
        <v>2017</v>
      </c>
      <c r="C19917" s="1">
        <f t="shared" si="623"/>
        <v>1</v>
      </c>
      <c r="D19917">
        <v>2617</v>
      </c>
      <c r="E19917" t="s">
        <v>37</v>
      </c>
      <c r="F19917" s="4">
        <v>296000</v>
      </c>
      <c r="G19917" t="s">
        <v>6</v>
      </c>
      <c r="H19917">
        <v>2</v>
      </c>
      <c r="I19917" s="4">
        <f>IF(E19917="Rhode Island", Table1[[#This Row],[price]]*$L$3, IF(E19917="Massachusetts", Table1[[#This Row],[price]]*$L$2, 1))</f>
        <v>296000</v>
      </c>
    </row>
    <row r="19918" spans="1:9" x14ac:dyDescent="0.25">
      <c r="A19918" s="2">
        <v>42758</v>
      </c>
      <c r="B19918" s="1">
        <f t="shared" si="622"/>
        <v>2017</v>
      </c>
      <c r="C19918" s="1">
        <f t="shared" si="623"/>
        <v>1</v>
      </c>
      <c r="D19918">
        <v>2912</v>
      </c>
      <c r="E19918" t="s">
        <v>36</v>
      </c>
      <c r="F19918" s="4">
        <v>319950</v>
      </c>
      <c r="G19918" t="s">
        <v>6</v>
      </c>
      <c r="H19918">
        <v>1</v>
      </c>
      <c r="I19918" s="4">
        <f>IF(E19918="Rhode Island", Table1[[#This Row],[price]]*$L$3, IF(E19918="Massachusetts", Table1[[#This Row],[price]]*$L$2, 1))</f>
        <v>319950</v>
      </c>
    </row>
    <row r="19919" spans="1:9" x14ac:dyDescent="0.25">
      <c r="A19919" s="2">
        <v>42758</v>
      </c>
      <c r="B19919" s="1">
        <f t="shared" si="622"/>
        <v>2017</v>
      </c>
      <c r="C19919" s="1">
        <f t="shared" si="623"/>
        <v>1</v>
      </c>
      <c r="D19919">
        <v>2604</v>
      </c>
      <c r="E19919" t="s">
        <v>37</v>
      </c>
      <c r="F19919" s="4">
        <v>370000</v>
      </c>
      <c r="G19919" t="s">
        <v>6</v>
      </c>
      <c r="H19919">
        <v>1</v>
      </c>
      <c r="I19919" s="4">
        <f>IF(E19919="Rhode Island", Table1[[#This Row],[price]]*$L$3, IF(E19919="Massachusetts", Table1[[#This Row],[price]]*$L$2, 1))</f>
        <v>370000</v>
      </c>
    </row>
    <row r="19920" spans="1:9" x14ac:dyDescent="0.25">
      <c r="A19920" s="2">
        <v>42758</v>
      </c>
      <c r="B19920" s="1">
        <f t="shared" si="622"/>
        <v>2017</v>
      </c>
      <c r="C19920" s="1">
        <f t="shared" si="623"/>
        <v>1</v>
      </c>
      <c r="D19920">
        <v>2602</v>
      </c>
      <c r="E19920" t="s">
        <v>37</v>
      </c>
      <c r="F19920" s="4">
        <v>387000</v>
      </c>
      <c r="G19920" t="s">
        <v>6</v>
      </c>
      <c r="H19920">
        <v>2</v>
      </c>
      <c r="I19920" s="4">
        <f>IF(E19920="Rhode Island", Table1[[#This Row],[price]]*$L$3, IF(E19920="Massachusetts", Table1[[#This Row],[price]]*$L$2, 1))</f>
        <v>387000</v>
      </c>
    </row>
    <row r="19921" spans="1:9" x14ac:dyDescent="0.25">
      <c r="A19921" s="2">
        <v>42758</v>
      </c>
      <c r="B19921" s="1">
        <f t="shared" si="622"/>
        <v>2017</v>
      </c>
      <c r="C19921" s="1">
        <f t="shared" si="623"/>
        <v>1</v>
      </c>
      <c r="D19921">
        <v>2604</v>
      </c>
      <c r="E19921" t="s">
        <v>37</v>
      </c>
      <c r="F19921" s="4">
        <v>405000</v>
      </c>
      <c r="G19921" t="s">
        <v>6</v>
      </c>
      <c r="H19921">
        <v>2</v>
      </c>
      <c r="I19921" s="4">
        <f>IF(E19921="Rhode Island", Table1[[#This Row],[price]]*$L$3, IF(E19921="Massachusetts", Table1[[#This Row],[price]]*$L$2, 1))</f>
        <v>405000</v>
      </c>
    </row>
    <row r="19922" spans="1:9" x14ac:dyDescent="0.25">
      <c r="A19922" s="2">
        <v>42758</v>
      </c>
      <c r="B19922" s="1">
        <f t="shared" si="622"/>
        <v>2017</v>
      </c>
      <c r="C19922" s="1">
        <f t="shared" si="623"/>
        <v>1</v>
      </c>
      <c r="D19922">
        <v>2913</v>
      </c>
      <c r="E19922" t="s">
        <v>36</v>
      </c>
      <c r="F19922" s="4">
        <v>419000</v>
      </c>
      <c r="G19922" t="s">
        <v>6</v>
      </c>
      <c r="H19922">
        <v>3</v>
      </c>
      <c r="I19922" s="4">
        <f>IF(E19922="Rhode Island", Table1[[#This Row],[price]]*$L$3, IF(E19922="Massachusetts", Table1[[#This Row],[price]]*$L$2, 1))</f>
        <v>419000</v>
      </c>
    </row>
    <row r="19923" spans="1:9" x14ac:dyDescent="0.25">
      <c r="A19923" s="2">
        <v>42758</v>
      </c>
      <c r="B19923" s="1">
        <f t="shared" si="622"/>
        <v>2017</v>
      </c>
      <c r="C19923" s="1">
        <f t="shared" si="623"/>
        <v>1</v>
      </c>
      <c r="D19923">
        <v>2604</v>
      </c>
      <c r="E19923" t="s">
        <v>37</v>
      </c>
      <c r="F19923" s="4">
        <v>455500</v>
      </c>
      <c r="G19923" t="s">
        <v>6</v>
      </c>
      <c r="H19923">
        <v>2</v>
      </c>
      <c r="I19923" s="4">
        <f>IF(E19923="Rhode Island", Table1[[#This Row],[price]]*$L$3, IF(E19923="Massachusetts", Table1[[#This Row],[price]]*$L$2, 1))</f>
        <v>455500</v>
      </c>
    </row>
    <row r="19924" spans="1:9" x14ac:dyDescent="0.25">
      <c r="A19924" s="2">
        <v>42758</v>
      </c>
      <c r="B19924" s="1">
        <f t="shared" si="622"/>
        <v>2017</v>
      </c>
      <c r="C19924" s="1">
        <f t="shared" si="623"/>
        <v>1</v>
      </c>
      <c r="D19924">
        <v>2604</v>
      </c>
      <c r="E19924" t="s">
        <v>37</v>
      </c>
      <c r="F19924" s="4">
        <v>540000</v>
      </c>
      <c r="G19924" t="s">
        <v>6</v>
      </c>
      <c r="H19924">
        <v>2</v>
      </c>
      <c r="I19924" s="4">
        <f>IF(E19924="Rhode Island", Table1[[#This Row],[price]]*$L$3, IF(E19924="Massachusetts", Table1[[#This Row],[price]]*$L$2, 1))</f>
        <v>540000</v>
      </c>
    </row>
    <row r="19925" spans="1:9" x14ac:dyDescent="0.25">
      <c r="A19925" s="2">
        <v>42758</v>
      </c>
      <c r="B19925" s="1">
        <f t="shared" si="622"/>
        <v>2017</v>
      </c>
      <c r="C19925" s="1">
        <f t="shared" si="623"/>
        <v>1</v>
      </c>
      <c r="D19925">
        <v>2604</v>
      </c>
      <c r="E19925" t="s">
        <v>37</v>
      </c>
      <c r="F19925" s="4">
        <v>720000</v>
      </c>
      <c r="G19925" t="s">
        <v>6</v>
      </c>
      <c r="H19925">
        <v>3</v>
      </c>
      <c r="I19925" s="4">
        <f>IF(E19925="Rhode Island", Table1[[#This Row],[price]]*$L$3, IF(E19925="Massachusetts", Table1[[#This Row],[price]]*$L$2, 1))</f>
        <v>720000</v>
      </c>
    </row>
    <row r="19926" spans="1:9" x14ac:dyDescent="0.25">
      <c r="A19926" s="2">
        <v>42759</v>
      </c>
      <c r="B19926" s="1">
        <f t="shared" si="622"/>
        <v>2017</v>
      </c>
      <c r="C19926" s="1">
        <f t="shared" si="623"/>
        <v>1</v>
      </c>
      <c r="D19926">
        <v>2906</v>
      </c>
      <c r="E19926" t="s">
        <v>36</v>
      </c>
      <c r="F19926" s="4">
        <v>350000</v>
      </c>
      <c r="G19926" t="s">
        <v>5</v>
      </c>
      <c r="H19926">
        <v>3</v>
      </c>
      <c r="I19926" s="4">
        <f>IF(E19926="Rhode Island", Table1[[#This Row],[price]]*$L$3, IF(E19926="Massachusetts", Table1[[#This Row],[price]]*$L$2, 1))</f>
        <v>350000</v>
      </c>
    </row>
    <row r="19927" spans="1:9" x14ac:dyDescent="0.25">
      <c r="A19927" s="2">
        <v>42759</v>
      </c>
      <c r="B19927" s="1">
        <f t="shared" si="622"/>
        <v>2017</v>
      </c>
      <c r="C19927" s="1">
        <f t="shared" si="623"/>
        <v>1</v>
      </c>
      <c r="D19927">
        <v>2615</v>
      </c>
      <c r="E19927" t="s">
        <v>37</v>
      </c>
      <c r="F19927" s="4">
        <v>419000</v>
      </c>
      <c r="G19927" t="s">
        <v>5</v>
      </c>
      <c r="H19927">
        <v>3</v>
      </c>
      <c r="I19927" s="4">
        <f>IF(E19927="Rhode Island", Table1[[#This Row],[price]]*$L$3, IF(E19927="Massachusetts", Table1[[#This Row],[price]]*$L$2, 1))</f>
        <v>419000</v>
      </c>
    </row>
    <row r="19928" spans="1:9" x14ac:dyDescent="0.25">
      <c r="A19928" s="2">
        <v>42759</v>
      </c>
      <c r="B19928" s="1">
        <f t="shared" si="622"/>
        <v>2017</v>
      </c>
      <c r="C19928" s="1">
        <f t="shared" si="623"/>
        <v>1</v>
      </c>
      <c r="D19928">
        <v>2905</v>
      </c>
      <c r="E19928" t="s">
        <v>36</v>
      </c>
      <c r="F19928" s="4">
        <v>560000</v>
      </c>
      <c r="G19928" t="s">
        <v>5</v>
      </c>
      <c r="H19928">
        <v>4</v>
      </c>
      <c r="I19928" s="4">
        <f>IF(E19928="Rhode Island", Table1[[#This Row],[price]]*$L$3, IF(E19928="Massachusetts", Table1[[#This Row],[price]]*$L$2, 1))</f>
        <v>560000</v>
      </c>
    </row>
    <row r="19929" spans="1:9" x14ac:dyDescent="0.25">
      <c r="A19929" s="2">
        <v>42759</v>
      </c>
      <c r="B19929" s="1">
        <f t="shared" si="622"/>
        <v>2017</v>
      </c>
      <c r="C19929" s="1">
        <f t="shared" si="623"/>
        <v>1</v>
      </c>
      <c r="D19929">
        <v>2914</v>
      </c>
      <c r="E19929" t="s">
        <v>36</v>
      </c>
      <c r="F19929" s="4">
        <v>859000</v>
      </c>
      <c r="G19929" t="s">
        <v>5</v>
      </c>
      <c r="H19929">
        <v>4</v>
      </c>
      <c r="I19929" s="4">
        <f>IF(E19929="Rhode Island", Table1[[#This Row],[price]]*$L$3, IF(E19929="Massachusetts", Table1[[#This Row],[price]]*$L$2, 1))</f>
        <v>859000</v>
      </c>
    </row>
    <row r="19930" spans="1:9" x14ac:dyDescent="0.25">
      <c r="A19930" s="2">
        <v>42759</v>
      </c>
      <c r="B19930" s="1">
        <f t="shared" si="622"/>
        <v>2017</v>
      </c>
      <c r="C19930" s="1">
        <f t="shared" si="623"/>
        <v>1</v>
      </c>
      <c r="D19930">
        <v>2617</v>
      </c>
      <c r="E19930" t="s">
        <v>37</v>
      </c>
      <c r="F19930" s="4">
        <v>342500</v>
      </c>
      <c r="G19930" t="s">
        <v>6</v>
      </c>
      <c r="H19930">
        <v>2</v>
      </c>
      <c r="I19930" s="4">
        <f>IF(E19930="Rhode Island", Table1[[#This Row],[price]]*$L$3, IF(E19930="Massachusetts", Table1[[#This Row],[price]]*$L$2, 1))</f>
        <v>342500</v>
      </c>
    </row>
    <row r="19931" spans="1:9" x14ac:dyDescent="0.25">
      <c r="A19931" s="2">
        <v>42759</v>
      </c>
      <c r="B19931" s="1">
        <f t="shared" si="622"/>
        <v>2017</v>
      </c>
      <c r="C19931" s="1">
        <f t="shared" si="623"/>
        <v>1</v>
      </c>
      <c r="D19931">
        <v>2604</v>
      </c>
      <c r="E19931" t="s">
        <v>37</v>
      </c>
      <c r="F19931" s="4">
        <v>510000</v>
      </c>
      <c r="G19931" t="s">
        <v>6</v>
      </c>
      <c r="H19931">
        <v>2</v>
      </c>
      <c r="I19931" s="4">
        <f>IF(E19931="Rhode Island", Table1[[#This Row],[price]]*$L$3, IF(E19931="Massachusetts", Table1[[#This Row],[price]]*$L$2, 1))</f>
        <v>510000</v>
      </c>
    </row>
    <row r="19932" spans="1:9" x14ac:dyDescent="0.25">
      <c r="A19932" s="2">
        <v>42760</v>
      </c>
      <c r="B19932" s="1">
        <f t="shared" si="622"/>
        <v>2017</v>
      </c>
      <c r="C19932" s="1">
        <f t="shared" si="623"/>
        <v>1</v>
      </c>
      <c r="D19932">
        <v>2617</v>
      </c>
      <c r="E19932" t="s">
        <v>37</v>
      </c>
      <c r="F19932" s="4">
        <v>600000</v>
      </c>
      <c r="G19932" t="s">
        <v>5</v>
      </c>
      <c r="H19932">
        <v>5</v>
      </c>
      <c r="I19932" s="4">
        <f>IF(E19932="Rhode Island", Table1[[#This Row],[price]]*$L$3, IF(E19932="Massachusetts", Table1[[#This Row],[price]]*$L$2, 1))</f>
        <v>600000</v>
      </c>
    </row>
    <row r="19933" spans="1:9" x14ac:dyDescent="0.25">
      <c r="A19933" s="2">
        <v>42760</v>
      </c>
      <c r="B19933" s="1">
        <f t="shared" si="622"/>
        <v>2017</v>
      </c>
      <c r="C19933" s="1">
        <f t="shared" si="623"/>
        <v>1</v>
      </c>
      <c r="D19933">
        <v>2914</v>
      </c>
      <c r="E19933" t="s">
        <v>36</v>
      </c>
      <c r="F19933" s="4">
        <v>697000</v>
      </c>
      <c r="G19933" t="s">
        <v>5</v>
      </c>
      <c r="H19933">
        <v>4</v>
      </c>
      <c r="I19933" s="4">
        <f>IF(E19933="Rhode Island", Table1[[#This Row],[price]]*$L$3, IF(E19933="Massachusetts", Table1[[#This Row],[price]]*$L$2, 1))</f>
        <v>697000</v>
      </c>
    </row>
    <row r="19934" spans="1:9" x14ac:dyDescent="0.25">
      <c r="A19934" s="2">
        <v>42760</v>
      </c>
      <c r="B19934" s="1">
        <f t="shared" si="622"/>
        <v>2017</v>
      </c>
      <c r="C19934" s="1">
        <f t="shared" si="623"/>
        <v>1</v>
      </c>
      <c r="D19934">
        <v>2611</v>
      </c>
      <c r="E19934" t="s">
        <v>37</v>
      </c>
      <c r="F19934" s="4">
        <v>840000</v>
      </c>
      <c r="G19934" t="s">
        <v>5</v>
      </c>
      <c r="H19934">
        <v>4</v>
      </c>
      <c r="I19934" s="4">
        <f>IF(E19934="Rhode Island", Table1[[#This Row],[price]]*$L$3, IF(E19934="Massachusetts", Table1[[#This Row],[price]]*$L$2, 1))</f>
        <v>840000</v>
      </c>
    </row>
    <row r="19935" spans="1:9" x14ac:dyDescent="0.25">
      <c r="A19935" s="2">
        <v>42760</v>
      </c>
      <c r="B19935" s="1">
        <f t="shared" si="622"/>
        <v>2017</v>
      </c>
      <c r="C19935" s="1">
        <f t="shared" si="623"/>
        <v>1</v>
      </c>
      <c r="D19935">
        <v>2904</v>
      </c>
      <c r="E19935" t="s">
        <v>36</v>
      </c>
      <c r="F19935" s="4">
        <v>911000</v>
      </c>
      <c r="G19935" t="s">
        <v>5</v>
      </c>
      <c r="H19935">
        <v>5</v>
      </c>
      <c r="I19935" s="4">
        <f>IF(E19935="Rhode Island", Table1[[#This Row],[price]]*$L$3, IF(E19935="Massachusetts", Table1[[#This Row],[price]]*$L$2, 1))</f>
        <v>911000</v>
      </c>
    </row>
    <row r="19936" spans="1:9" x14ac:dyDescent="0.25">
      <c r="A19936" s="2">
        <v>42760</v>
      </c>
      <c r="B19936" s="1">
        <f t="shared" si="622"/>
        <v>2017</v>
      </c>
      <c r="C19936" s="1">
        <f t="shared" si="623"/>
        <v>1</v>
      </c>
      <c r="D19936">
        <v>2617</v>
      </c>
      <c r="E19936" t="s">
        <v>37</v>
      </c>
      <c r="F19936" s="4">
        <v>1000000</v>
      </c>
      <c r="G19936" t="s">
        <v>5</v>
      </c>
      <c r="H19936">
        <v>5</v>
      </c>
      <c r="I19936" s="4">
        <f>IF(E19936="Rhode Island", Table1[[#This Row],[price]]*$L$3, IF(E19936="Massachusetts", Table1[[#This Row],[price]]*$L$2, 1))</f>
        <v>1000000</v>
      </c>
    </row>
    <row r="19937" spans="1:9" x14ac:dyDescent="0.25">
      <c r="A19937" s="2">
        <v>42760</v>
      </c>
      <c r="B19937" s="1">
        <f t="shared" si="622"/>
        <v>2017</v>
      </c>
      <c r="C19937" s="1">
        <f t="shared" si="623"/>
        <v>1</v>
      </c>
      <c r="D19937">
        <v>2617</v>
      </c>
      <c r="E19937" t="s">
        <v>37</v>
      </c>
      <c r="F19937" s="4">
        <v>380000</v>
      </c>
      <c r="G19937" t="s">
        <v>6</v>
      </c>
      <c r="H19937">
        <v>2</v>
      </c>
      <c r="I19937" s="4">
        <f>IF(E19937="Rhode Island", Table1[[#This Row],[price]]*$L$3, IF(E19937="Massachusetts", Table1[[#This Row],[price]]*$L$2, 1))</f>
        <v>380000</v>
      </c>
    </row>
    <row r="19938" spans="1:9" x14ac:dyDescent="0.25">
      <c r="A19938" s="2">
        <v>42762</v>
      </c>
      <c r="B19938" s="1">
        <f t="shared" si="622"/>
        <v>2017</v>
      </c>
      <c r="C19938" s="1">
        <f t="shared" si="623"/>
        <v>1</v>
      </c>
      <c r="D19938">
        <v>2903</v>
      </c>
      <c r="E19938" t="s">
        <v>36</v>
      </c>
      <c r="F19938" s="4">
        <v>570000</v>
      </c>
      <c r="G19938" t="s">
        <v>5</v>
      </c>
      <c r="H19938">
        <v>3</v>
      </c>
      <c r="I19938" s="4">
        <f>IF(E19938="Rhode Island", Table1[[#This Row],[price]]*$L$3, IF(E19938="Massachusetts", Table1[[#This Row],[price]]*$L$2, 1))</f>
        <v>570000</v>
      </c>
    </row>
    <row r="19939" spans="1:9" x14ac:dyDescent="0.25">
      <c r="A19939" s="2">
        <v>42762</v>
      </c>
      <c r="B19939" s="1">
        <f t="shared" si="622"/>
        <v>2017</v>
      </c>
      <c r="C19939" s="1">
        <f t="shared" si="623"/>
        <v>1</v>
      </c>
      <c r="D19939">
        <v>2906</v>
      </c>
      <c r="E19939" t="s">
        <v>36</v>
      </c>
      <c r="F19939" s="4">
        <v>570000</v>
      </c>
      <c r="G19939" t="s">
        <v>5</v>
      </c>
      <c r="H19939">
        <v>3</v>
      </c>
      <c r="I19939" s="4">
        <f>IF(E19939="Rhode Island", Table1[[#This Row],[price]]*$L$3, IF(E19939="Massachusetts", Table1[[#This Row],[price]]*$L$2, 1))</f>
        <v>570000</v>
      </c>
    </row>
    <row r="19940" spans="1:9" x14ac:dyDescent="0.25">
      <c r="A19940" s="2">
        <v>42762</v>
      </c>
      <c r="B19940" s="1">
        <f t="shared" si="622"/>
        <v>2017</v>
      </c>
      <c r="C19940" s="1">
        <f t="shared" si="623"/>
        <v>1</v>
      </c>
      <c r="D19940">
        <v>2617</v>
      </c>
      <c r="E19940" t="s">
        <v>37</v>
      </c>
      <c r="F19940" s="4">
        <v>715000</v>
      </c>
      <c r="G19940" t="s">
        <v>5</v>
      </c>
      <c r="H19940">
        <v>4</v>
      </c>
      <c r="I19940" s="4">
        <f>IF(E19940="Rhode Island", Table1[[#This Row],[price]]*$L$3, IF(E19940="Massachusetts", Table1[[#This Row],[price]]*$L$2, 1))</f>
        <v>715000</v>
      </c>
    </row>
    <row r="19941" spans="1:9" x14ac:dyDescent="0.25">
      <c r="A19941" s="2">
        <v>42762</v>
      </c>
      <c r="B19941" s="1">
        <f t="shared" si="622"/>
        <v>2017</v>
      </c>
      <c r="C19941" s="1">
        <f t="shared" si="623"/>
        <v>1</v>
      </c>
      <c r="D19941">
        <v>2615</v>
      </c>
      <c r="E19941" t="s">
        <v>37</v>
      </c>
      <c r="F19941" s="4">
        <v>790000</v>
      </c>
      <c r="G19941" t="s">
        <v>5</v>
      </c>
      <c r="H19941">
        <v>4</v>
      </c>
      <c r="I19941" s="4">
        <f>IF(E19941="Rhode Island", Table1[[#This Row],[price]]*$L$3, IF(E19941="Massachusetts", Table1[[#This Row],[price]]*$L$2, 1))</f>
        <v>790000</v>
      </c>
    </row>
    <row r="19942" spans="1:9" x14ac:dyDescent="0.25">
      <c r="A19942" s="2">
        <v>42762</v>
      </c>
      <c r="B19942" s="1">
        <f t="shared" si="622"/>
        <v>2017</v>
      </c>
      <c r="C19942" s="1">
        <f t="shared" si="623"/>
        <v>1</v>
      </c>
      <c r="D19942">
        <v>2602</v>
      </c>
      <c r="E19942" t="s">
        <v>37</v>
      </c>
      <c r="F19942" s="4">
        <v>340000</v>
      </c>
      <c r="G19942" t="s">
        <v>6</v>
      </c>
      <c r="H19942">
        <v>2</v>
      </c>
      <c r="I19942" s="4">
        <f>IF(E19942="Rhode Island", Table1[[#This Row],[price]]*$L$3, IF(E19942="Massachusetts", Table1[[#This Row],[price]]*$L$2, 1))</f>
        <v>340000</v>
      </c>
    </row>
    <row r="19943" spans="1:9" x14ac:dyDescent="0.25">
      <c r="A19943" s="2">
        <v>42762</v>
      </c>
      <c r="B19943" s="1">
        <f t="shared" si="622"/>
        <v>2017</v>
      </c>
      <c r="C19943" s="1">
        <f t="shared" si="623"/>
        <v>1</v>
      </c>
      <c r="D19943">
        <v>2914</v>
      </c>
      <c r="E19943" t="s">
        <v>36</v>
      </c>
      <c r="F19943" s="4">
        <v>358000</v>
      </c>
      <c r="G19943" t="s">
        <v>6</v>
      </c>
      <c r="H19943">
        <v>2</v>
      </c>
      <c r="I19943" s="4">
        <f>IF(E19943="Rhode Island", Table1[[#This Row],[price]]*$L$3, IF(E19943="Massachusetts", Table1[[#This Row],[price]]*$L$2, 1))</f>
        <v>358000</v>
      </c>
    </row>
    <row r="19944" spans="1:9" x14ac:dyDescent="0.25">
      <c r="A19944" s="2">
        <v>42762</v>
      </c>
      <c r="B19944" s="1">
        <f t="shared" si="622"/>
        <v>2017</v>
      </c>
      <c r="C19944" s="1">
        <f t="shared" si="623"/>
        <v>1</v>
      </c>
      <c r="D19944">
        <v>2602</v>
      </c>
      <c r="E19944" t="s">
        <v>37</v>
      </c>
      <c r="F19944" s="4">
        <v>527000</v>
      </c>
      <c r="G19944" t="s">
        <v>6</v>
      </c>
      <c r="H19944">
        <v>2</v>
      </c>
      <c r="I19944" s="4">
        <f>IF(E19944="Rhode Island", Table1[[#This Row],[price]]*$L$3, IF(E19944="Massachusetts", Table1[[#This Row],[price]]*$L$2, 1))</f>
        <v>527000</v>
      </c>
    </row>
    <row r="19945" spans="1:9" x14ac:dyDescent="0.25">
      <c r="A19945" s="2">
        <v>42763</v>
      </c>
      <c r="B19945" s="1">
        <f t="shared" si="622"/>
        <v>2017</v>
      </c>
      <c r="C19945" s="1">
        <f t="shared" si="623"/>
        <v>1</v>
      </c>
      <c r="D19945">
        <v>2615</v>
      </c>
      <c r="E19945" t="s">
        <v>37</v>
      </c>
      <c r="F19945" s="4">
        <v>604000</v>
      </c>
      <c r="G19945" t="s">
        <v>5</v>
      </c>
      <c r="H19945">
        <v>3</v>
      </c>
      <c r="I19945" s="4">
        <f>IF(E19945="Rhode Island", Table1[[#This Row],[price]]*$L$3, IF(E19945="Massachusetts", Table1[[#This Row],[price]]*$L$2, 1))</f>
        <v>604000</v>
      </c>
    </row>
    <row r="19946" spans="1:9" x14ac:dyDescent="0.25">
      <c r="A19946" s="2">
        <v>42763</v>
      </c>
      <c r="B19946" s="1">
        <f t="shared" si="622"/>
        <v>2017</v>
      </c>
      <c r="C19946" s="1">
        <f t="shared" si="623"/>
        <v>1</v>
      </c>
      <c r="D19946">
        <v>2602</v>
      </c>
      <c r="E19946" t="s">
        <v>37</v>
      </c>
      <c r="F19946" s="4">
        <v>736000</v>
      </c>
      <c r="G19946" t="s">
        <v>5</v>
      </c>
      <c r="H19946">
        <v>3</v>
      </c>
      <c r="I19946" s="4">
        <f>IF(E19946="Rhode Island", Table1[[#This Row],[price]]*$L$3, IF(E19946="Massachusetts", Table1[[#This Row],[price]]*$L$2, 1))</f>
        <v>736000</v>
      </c>
    </row>
    <row r="19947" spans="1:9" x14ac:dyDescent="0.25">
      <c r="A19947" s="2">
        <v>42763</v>
      </c>
      <c r="B19947" s="1">
        <f t="shared" si="622"/>
        <v>2017</v>
      </c>
      <c r="C19947" s="1">
        <f t="shared" si="623"/>
        <v>1</v>
      </c>
      <c r="D19947">
        <v>2614</v>
      </c>
      <c r="E19947" t="s">
        <v>37</v>
      </c>
      <c r="F19947" s="4">
        <v>790500</v>
      </c>
      <c r="G19947" t="s">
        <v>5</v>
      </c>
      <c r="H19947">
        <v>4</v>
      </c>
      <c r="I19947" s="4">
        <f>IF(E19947="Rhode Island", Table1[[#This Row],[price]]*$L$3, IF(E19947="Massachusetts", Table1[[#This Row],[price]]*$L$2, 1))</f>
        <v>790500</v>
      </c>
    </row>
    <row r="19948" spans="1:9" x14ac:dyDescent="0.25">
      <c r="A19948" s="2">
        <v>42763</v>
      </c>
      <c r="B19948" s="1">
        <f t="shared" si="622"/>
        <v>2017</v>
      </c>
      <c r="C19948" s="1">
        <f t="shared" si="623"/>
        <v>1</v>
      </c>
      <c r="D19948">
        <v>2617</v>
      </c>
      <c r="E19948" t="s">
        <v>37</v>
      </c>
      <c r="F19948" s="4">
        <v>379000</v>
      </c>
      <c r="G19948" t="s">
        <v>6</v>
      </c>
      <c r="H19948">
        <v>2</v>
      </c>
      <c r="I19948" s="4">
        <f>IF(E19948="Rhode Island", Table1[[#This Row],[price]]*$L$3, IF(E19948="Massachusetts", Table1[[#This Row],[price]]*$L$2, 1))</f>
        <v>379000</v>
      </c>
    </row>
    <row r="19949" spans="1:9" x14ac:dyDescent="0.25">
      <c r="A19949" s="2">
        <v>42765</v>
      </c>
      <c r="B19949" s="1">
        <f t="shared" si="622"/>
        <v>2017</v>
      </c>
      <c r="C19949" s="1">
        <f t="shared" si="623"/>
        <v>1</v>
      </c>
      <c r="D19949">
        <v>2914</v>
      </c>
      <c r="E19949" t="s">
        <v>36</v>
      </c>
      <c r="F19949" s="4">
        <v>560000</v>
      </c>
      <c r="G19949" t="s">
        <v>5</v>
      </c>
      <c r="H19949">
        <v>4</v>
      </c>
      <c r="I19949" s="4">
        <f>IF(E19949="Rhode Island", Table1[[#This Row],[price]]*$L$3, IF(E19949="Massachusetts", Table1[[#This Row],[price]]*$L$2, 1))</f>
        <v>560000</v>
      </c>
    </row>
    <row r="19950" spans="1:9" x14ac:dyDescent="0.25">
      <c r="A19950" s="2">
        <v>42765</v>
      </c>
      <c r="B19950" s="1">
        <f t="shared" si="622"/>
        <v>2017</v>
      </c>
      <c r="C19950" s="1">
        <f t="shared" si="623"/>
        <v>1</v>
      </c>
      <c r="D19950">
        <v>2914</v>
      </c>
      <c r="E19950" t="s">
        <v>36</v>
      </c>
      <c r="F19950" s="4">
        <v>626000</v>
      </c>
      <c r="G19950" t="s">
        <v>5</v>
      </c>
      <c r="H19950">
        <v>4</v>
      </c>
      <c r="I19950" s="4">
        <f>IF(E19950="Rhode Island", Table1[[#This Row],[price]]*$L$3, IF(E19950="Massachusetts", Table1[[#This Row],[price]]*$L$2, 1))</f>
        <v>626000</v>
      </c>
    </row>
    <row r="19951" spans="1:9" x14ac:dyDescent="0.25">
      <c r="A19951" s="2">
        <v>42765</v>
      </c>
      <c r="B19951" s="1">
        <f t="shared" si="622"/>
        <v>2017</v>
      </c>
      <c r="C19951" s="1">
        <f t="shared" si="623"/>
        <v>1</v>
      </c>
      <c r="D19951">
        <v>2614</v>
      </c>
      <c r="E19951" t="s">
        <v>37</v>
      </c>
      <c r="F19951" s="4">
        <v>640000</v>
      </c>
      <c r="G19951" t="s">
        <v>5</v>
      </c>
      <c r="H19951">
        <v>3</v>
      </c>
      <c r="I19951" s="4">
        <f>IF(E19951="Rhode Island", Table1[[#This Row],[price]]*$L$3, IF(E19951="Massachusetts", Table1[[#This Row],[price]]*$L$2, 1))</f>
        <v>640000</v>
      </c>
    </row>
    <row r="19952" spans="1:9" x14ac:dyDescent="0.25">
      <c r="A19952" s="2">
        <v>42765</v>
      </c>
      <c r="B19952" s="1">
        <f t="shared" si="622"/>
        <v>2017</v>
      </c>
      <c r="C19952" s="1">
        <f t="shared" si="623"/>
        <v>1</v>
      </c>
      <c r="D19952">
        <v>2914</v>
      </c>
      <c r="E19952" t="s">
        <v>36</v>
      </c>
      <c r="F19952" s="4">
        <v>740000</v>
      </c>
      <c r="G19952" t="s">
        <v>5</v>
      </c>
      <c r="H19952">
        <v>4</v>
      </c>
      <c r="I19952" s="4">
        <f>IF(E19952="Rhode Island", Table1[[#This Row],[price]]*$L$3, IF(E19952="Massachusetts", Table1[[#This Row],[price]]*$L$2, 1))</f>
        <v>740000</v>
      </c>
    </row>
    <row r="19953" spans="1:9" x14ac:dyDescent="0.25">
      <c r="A19953" s="2">
        <v>42765</v>
      </c>
      <c r="B19953" s="1">
        <f t="shared" si="622"/>
        <v>2017</v>
      </c>
      <c r="C19953" s="1">
        <f t="shared" si="623"/>
        <v>1</v>
      </c>
      <c r="D19953">
        <v>2906</v>
      </c>
      <c r="E19953" t="s">
        <v>36</v>
      </c>
      <c r="F19953" s="4">
        <v>870000</v>
      </c>
      <c r="G19953" t="s">
        <v>5</v>
      </c>
      <c r="H19953">
        <v>4</v>
      </c>
      <c r="I19953" s="4">
        <f>IF(E19953="Rhode Island", Table1[[#This Row],[price]]*$L$3, IF(E19953="Massachusetts", Table1[[#This Row],[price]]*$L$2, 1))</f>
        <v>870000</v>
      </c>
    </row>
    <row r="19954" spans="1:9" x14ac:dyDescent="0.25">
      <c r="A19954" s="2">
        <v>42765</v>
      </c>
      <c r="B19954" s="1">
        <f t="shared" si="622"/>
        <v>2017</v>
      </c>
      <c r="C19954" s="1">
        <f t="shared" si="623"/>
        <v>1</v>
      </c>
      <c r="D19954">
        <v>2617</v>
      </c>
      <c r="E19954" t="s">
        <v>37</v>
      </c>
      <c r="F19954" s="4">
        <v>269000</v>
      </c>
      <c r="G19954" t="s">
        <v>6</v>
      </c>
      <c r="H19954">
        <v>1</v>
      </c>
      <c r="I19954" s="4">
        <f>IF(E19954="Rhode Island", Table1[[#This Row],[price]]*$L$3, IF(E19954="Massachusetts", Table1[[#This Row],[price]]*$L$2, 1))</f>
        <v>269000</v>
      </c>
    </row>
    <row r="19955" spans="1:9" x14ac:dyDescent="0.25">
      <c r="A19955" s="2">
        <v>42765</v>
      </c>
      <c r="B19955" s="1">
        <f t="shared" si="622"/>
        <v>2017</v>
      </c>
      <c r="C19955" s="1">
        <f t="shared" si="623"/>
        <v>1</v>
      </c>
      <c r="D19955">
        <v>2611</v>
      </c>
      <c r="E19955" t="s">
        <v>37</v>
      </c>
      <c r="F19955" s="4">
        <v>340000</v>
      </c>
      <c r="G19955" t="s">
        <v>6</v>
      </c>
      <c r="H19955">
        <v>2</v>
      </c>
      <c r="I19955" s="4">
        <f>IF(E19955="Rhode Island", Table1[[#This Row],[price]]*$L$3, IF(E19955="Massachusetts", Table1[[#This Row],[price]]*$L$2, 1))</f>
        <v>340000</v>
      </c>
    </row>
    <row r="19956" spans="1:9" x14ac:dyDescent="0.25">
      <c r="A19956" s="2">
        <v>42765</v>
      </c>
      <c r="B19956" s="1">
        <f t="shared" si="622"/>
        <v>2017</v>
      </c>
      <c r="C19956" s="1">
        <f t="shared" si="623"/>
        <v>1</v>
      </c>
      <c r="D19956">
        <v>2617</v>
      </c>
      <c r="E19956" t="s">
        <v>37</v>
      </c>
      <c r="F19956" s="4">
        <v>359950</v>
      </c>
      <c r="G19956" t="s">
        <v>6</v>
      </c>
      <c r="H19956">
        <v>2</v>
      </c>
      <c r="I19956" s="4">
        <f>IF(E19956="Rhode Island", Table1[[#This Row],[price]]*$L$3, IF(E19956="Massachusetts", Table1[[#This Row],[price]]*$L$2, 1))</f>
        <v>359950</v>
      </c>
    </row>
    <row r="19957" spans="1:9" x14ac:dyDescent="0.25">
      <c r="A19957" s="2">
        <v>42765</v>
      </c>
      <c r="B19957" s="1">
        <f t="shared" si="622"/>
        <v>2017</v>
      </c>
      <c r="C19957" s="1">
        <f t="shared" si="623"/>
        <v>1</v>
      </c>
      <c r="D19957">
        <v>2604</v>
      </c>
      <c r="E19957" t="s">
        <v>37</v>
      </c>
      <c r="F19957" s="4">
        <v>410000</v>
      </c>
      <c r="G19957" t="s">
        <v>6</v>
      </c>
      <c r="H19957">
        <v>2</v>
      </c>
      <c r="I19957" s="4">
        <f>IF(E19957="Rhode Island", Table1[[#This Row],[price]]*$L$3, IF(E19957="Massachusetts", Table1[[#This Row],[price]]*$L$2, 1))</f>
        <v>410000</v>
      </c>
    </row>
    <row r="19958" spans="1:9" x14ac:dyDescent="0.25">
      <c r="A19958" s="2">
        <v>42765</v>
      </c>
      <c r="B19958" s="1">
        <f t="shared" si="622"/>
        <v>2017</v>
      </c>
      <c r="C19958" s="1">
        <f t="shared" si="623"/>
        <v>1</v>
      </c>
      <c r="D19958">
        <v>2912</v>
      </c>
      <c r="E19958" t="s">
        <v>36</v>
      </c>
      <c r="F19958" s="4">
        <v>474950</v>
      </c>
      <c r="G19958" t="s">
        <v>6</v>
      </c>
      <c r="H19958">
        <v>2</v>
      </c>
      <c r="I19958" s="4">
        <f>IF(E19958="Rhode Island", Table1[[#This Row],[price]]*$L$3, IF(E19958="Massachusetts", Table1[[#This Row],[price]]*$L$2, 1))</f>
        <v>474950</v>
      </c>
    </row>
    <row r="19959" spans="1:9" x14ac:dyDescent="0.25">
      <c r="A19959" s="2">
        <v>42766</v>
      </c>
      <c r="B19959" s="1">
        <f t="shared" si="622"/>
        <v>2017</v>
      </c>
      <c r="C19959" s="1">
        <f t="shared" si="623"/>
        <v>1</v>
      </c>
      <c r="D19959">
        <v>2615</v>
      </c>
      <c r="E19959" t="s">
        <v>37</v>
      </c>
      <c r="F19959" s="4">
        <v>421000</v>
      </c>
      <c r="G19959" t="s">
        <v>5</v>
      </c>
      <c r="H19959">
        <v>3</v>
      </c>
      <c r="I19959" s="4">
        <f>IF(E19959="Rhode Island", Table1[[#This Row],[price]]*$L$3, IF(E19959="Massachusetts", Table1[[#This Row],[price]]*$L$2, 1))</f>
        <v>421000</v>
      </c>
    </row>
    <row r="19960" spans="1:9" x14ac:dyDescent="0.25">
      <c r="A19960" s="2">
        <v>42766</v>
      </c>
      <c r="B19960" s="1">
        <f t="shared" si="622"/>
        <v>2017</v>
      </c>
      <c r="C19960" s="1">
        <f t="shared" si="623"/>
        <v>1</v>
      </c>
      <c r="D19960">
        <v>2914</v>
      </c>
      <c r="E19960" t="s">
        <v>36</v>
      </c>
      <c r="F19960" s="4">
        <v>478000</v>
      </c>
      <c r="G19960" t="s">
        <v>5</v>
      </c>
      <c r="H19960">
        <v>3</v>
      </c>
      <c r="I19960" s="4">
        <f>IF(E19960="Rhode Island", Table1[[#This Row],[price]]*$L$3, IF(E19960="Massachusetts", Table1[[#This Row],[price]]*$L$2, 1))</f>
        <v>478000</v>
      </c>
    </row>
    <row r="19961" spans="1:9" x14ac:dyDescent="0.25">
      <c r="A19961" s="2">
        <v>42766</v>
      </c>
      <c r="B19961" s="1">
        <f t="shared" si="622"/>
        <v>2017</v>
      </c>
      <c r="C19961" s="1">
        <f t="shared" si="623"/>
        <v>1</v>
      </c>
      <c r="D19961">
        <v>2905</v>
      </c>
      <c r="E19961" t="s">
        <v>36</v>
      </c>
      <c r="F19961" s="4">
        <v>537500</v>
      </c>
      <c r="G19961" t="s">
        <v>5</v>
      </c>
      <c r="H19961">
        <v>4</v>
      </c>
      <c r="I19961" s="4">
        <f>IF(E19961="Rhode Island", Table1[[#This Row],[price]]*$L$3, IF(E19961="Massachusetts", Table1[[#This Row],[price]]*$L$2, 1))</f>
        <v>537500</v>
      </c>
    </row>
    <row r="19962" spans="1:9" x14ac:dyDescent="0.25">
      <c r="A19962" s="2">
        <v>42766</v>
      </c>
      <c r="B19962" s="1">
        <f t="shared" si="622"/>
        <v>2017</v>
      </c>
      <c r="C19962" s="1">
        <f t="shared" si="623"/>
        <v>1</v>
      </c>
      <c r="D19962">
        <v>2615</v>
      </c>
      <c r="E19962" t="s">
        <v>37</v>
      </c>
      <c r="F19962" s="4">
        <v>637000</v>
      </c>
      <c r="G19962" t="s">
        <v>5</v>
      </c>
      <c r="H19962">
        <v>4</v>
      </c>
      <c r="I19962" s="4">
        <f>IF(E19962="Rhode Island", Table1[[#This Row],[price]]*$L$3, IF(E19962="Massachusetts", Table1[[#This Row],[price]]*$L$2, 1))</f>
        <v>637000</v>
      </c>
    </row>
    <row r="19963" spans="1:9" x14ac:dyDescent="0.25">
      <c r="A19963" s="2">
        <v>42766</v>
      </c>
      <c r="B19963" s="1">
        <f t="shared" si="622"/>
        <v>2017</v>
      </c>
      <c r="C19963" s="1">
        <f t="shared" si="623"/>
        <v>1</v>
      </c>
      <c r="D19963">
        <v>2914</v>
      </c>
      <c r="E19963" t="s">
        <v>36</v>
      </c>
      <c r="F19963" s="4">
        <v>670000</v>
      </c>
      <c r="G19963" t="s">
        <v>5</v>
      </c>
      <c r="H19963">
        <v>3</v>
      </c>
      <c r="I19963" s="4">
        <f>IF(E19963="Rhode Island", Table1[[#This Row],[price]]*$L$3, IF(E19963="Massachusetts", Table1[[#This Row],[price]]*$L$2, 1))</f>
        <v>670000</v>
      </c>
    </row>
    <row r="19964" spans="1:9" x14ac:dyDescent="0.25">
      <c r="A19964" s="2">
        <v>42766</v>
      </c>
      <c r="B19964" s="1">
        <f t="shared" si="622"/>
        <v>2017</v>
      </c>
      <c r="C19964" s="1">
        <f t="shared" si="623"/>
        <v>1</v>
      </c>
      <c r="D19964">
        <v>2913</v>
      </c>
      <c r="E19964" t="s">
        <v>36</v>
      </c>
      <c r="F19964" s="4">
        <v>728000</v>
      </c>
      <c r="G19964" t="s">
        <v>5</v>
      </c>
      <c r="H19964">
        <v>4</v>
      </c>
      <c r="I19964" s="4">
        <f>IF(E19964="Rhode Island", Table1[[#This Row],[price]]*$L$3, IF(E19964="Massachusetts", Table1[[#This Row],[price]]*$L$2, 1))</f>
        <v>728000</v>
      </c>
    </row>
    <row r="19965" spans="1:9" x14ac:dyDescent="0.25">
      <c r="A19965" s="2">
        <v>42766</v>
      </c>
      <c r="B19965" s="1">
        <f t="shared" si="622"/>
        <v>2017</v>
      </c>
      <c r="C19965" s="1">
        <f t="shared" si="623"/>
        <v>1</v>
      </c>
      <c r="D19965">
        <v>2911</v>
      </c>
      <c r="E19965" t="s">
        <v>36</v>
      </c>
      <c r="F19965" s="4">
        <v>739000</v>
      </c>
      <c r="G19965" t="s">
        <v>5</v>
      </c>
      <c r="H19965">
        <v>4</v>
      </c>
      <c r="I19965" s="4">
        <f>IF(E19965="Rhode Island", Table1[[#This Row],[price]]*$L$3, IF(E19965="Massachusetts", Table1[[#This Row],[price]]*$L$2, 1))</f>
        <v>739000</v>
      </c>
    </row>
    <row r="19966" spans="1:9" x14ac:dyDescent="0.25">
      <c r="A19966" s="2">
        <v>42766</v>
      </c>
      <c r="B19966" s="1">
        <f t="shared" si="622"/>
        <v>2017</v>
      </c>
      <c r="C19966" s="1">
        <f t="shared" si="623"/>
        <v>1</v>
      </c>
      <c r="D19966">
        <v>2906</v>
      </c>
      <c r="E19966" t="s">
        <v>36</v>
      </c>
      <c r="F19966" s="4">
        <v>750000</v>
      </c>
      <c r="G19966" t="s">
        <v>5</v>
      </c>
      <c r="H19966">
        <v>4</v>
      </c>
      <c r="I19966" s="4">
        <f>IF(E19966="Rhode Island", Table1[[#This Row],[price]]*$L$3, IF(E19966="Massachusetts", Table1[[#This Row],[price]]*$L$2, 1))</f>
        <v>750000</v>
      </c>
    </row>
    <row r="19967" spans="1:9" x14ac:dyDescent="0.25">
      <c r="A19967" s="2">
        <v>42766</v>
      </c>
      <c r="B19967" s="1">
        <f t="shared" si="622"/>
        <v>2017</v>
      </c>
      <c r="C19967" s="1">
        <f t="shared" si="623"/>
        <v>1</v>
      </c>
      <c r="D19967">
        <v>2604</v>
      </c>
      <c r="E19967" t="s">
        <v>37</v>
      </c>
      <c r="F19967" s="4">
        <v>341000</v>
      </c>
      <c r="G19967" t="s">
        <v>6</v>
      </c>
      <c r="H19967">
        <v>1</v>
      </c>
      <c r="I19967" s="4">
        <f>IF(E19967="Rhode Island", Table1[[#This Row],[price]]*$L$3, IF(E19967="Massachusetts", Table1[[#This Row],[price]]*$L$2, 1))</f>
        <v>341000</v>
      </c>
    </row>
    <row r="19968" spans="1:9" x14ac:dyDescent="0.25">
      <c r="A19968" s="2">
        <v>42766</v>
      </c>
      <c r="B19968" s="1">
        <f t="shared" si="622"/>
        <v>2017</v>
      </c>
      <c r="C19968" s="1">
        <f t="shared" si="623"/>
        <v>1</v>
      </c>
      <c r="D19968">
        <v>2604</v>
      </c>
      <c r="E19968" t="s">
        <v>37</v>
      </c>
      <c r="F19968" s="4">
        <v>630000</v>
      </c>
      <c r="G19968" t="s">
        <v>6</v>
      </c>
      <c r="H19968">
        <v>2</v>
      </c>
      <c r="I19968" s="4">
        <f>IF(E19968="Rhode Island", Table1[[#This Row],[price]]*$L$3, IF(E19968="Massachusetts", Table1[[#This Row],[price]]*$L$2, 1))</f>
        <v>630000</v>
      </c>
    </row>
    <row r="19969" spans="1:9" x14ac:dyDescent="0.25">
      <c r="A19969" s="2">
        <v>42766</v>
      </c>
      <c r="B19969" s="1">
        <f t="shared" si="622"/>
        <v>2017</v>
      </c>
      <c r="C19969" s="1">
        <f t="shared" si="623"/>
        <v>1</v>
      </c>
      <c r="D19969">
        <v>2612</v>
      </c>
      <c r="E19969" t="s">
        <v>37</v>
      </c>
      <c r="F19969" s="4">
        <v>671000</v>
      </c>
      <c r="G19969" t="s">
        <v>6</v>
      </c>
      <c r="H19969">
        <v>2</v>
      </c>
      <c r="I19969" s="4">
        <f>IF(E19969="Rhode Island", Table1[[#This Row],[price]]*$L$3, IF(E19969="Massachusetts", Table1[[#This Row],[price]]*$L$2, 1))</f>
        <v>671000</v>
      </c>
    </row>
    <row r="19970" spans="1:9" x14ac:dyDescent="0.25">
      <c r="A19970" s="2">
        <v>42767</v>
      </c>
      <c r="B19970" s="1">
        <f t="shared" ref="B19970:B20033" si="624">YEAR(A19970)</f>
        <v>2017</v>
      </c>
      <c r="C19970" s="1">
        <f t="shared" ref="C19970:C20033" si="625">ROUNDUP(MONTH(A19970)/3,0)</f>
        <v>1</v>
      </c>
      <c r="D19970">
        <v>2606</v>
      </c>
      <c r="E19970" t="s">
        <v>37</v>
      </c>
      <c r="F19970" s="4">
        <v>225000</v>
      </c>
      <c r="G19970" t="s">
        <v>5</v>
      </c>
      <c r="H19970">
        <v>2</v>
      </c>
      <c r="I19970" s="4">
        <f>IF(E19970="Rhode Island", Table1[[#This Row],[price]]*$L$3, IF(E19970="Massachusetts", Table1[[#This Row],[price]]*$L$2, 1))</f>
        <v>225000</v>
      </c>
    </row>
    <row r="19971" spans="1:9" x14ac:dyDescent="0.25">
      <c r="A19971" s="2">
        <v>42767</v>
      </c>
      <c r="B19971" s="1">
        <f t="shared" si="624"/>
        <v>2017</v>
      </c>
      <c r="C19971" s="1">
        <f t="shared" si="625"/>
        <v>1</v>
      </c>
      <c r="D19971">
        <v>2914</v>
      </c>
      <c r="E19971" t="s">
        <v>36</v>
      </c>
      <c r="F19971" s="4">
        <v>535000</v>
      </c>
      <c r="G19971" t="s">
        <v>5</v>
      </c>
      <c r="H19971">
        <v>3</v>
      </c>
      <c r="I19971" s="4">
        <f>IF(E19971="Rhode Island", Table1[[#This Row],[price]]*$L$3, IF(E19971="Massachusetts", Table1[[#This Row],[price]]*$L$2, 1))</f>
        <v>535000</v>
      </c>
    </row>
    <row r="19972" spans="1:9" x14ac:dyDescent="0.25">
      <c r="A19972" s="2">
        <v>42767</v>
      </c>
      <c r="B19972" s="1">
        <f t="shared" si="624"/>
        <v>2017</v>
      </c>
      <c r="C19972" s="1">
        <f t="shared" si="625"/>
        <v>1</v>
      </c>
      <c r="D19972">
        <v>2615</v>
      </c>
      <c r="E19972" t="s">
        <v>37</v>
      </c>
      <c r="F19972" s="4">
        <v>540000</v>
      </c>
      <c r="G19972" t="s">
        <v>5</v>
      </c>
      <c r="H19972">
        <v>3</v>
      </c>
      <c r="I19972" s="4">
        <f>IF(E19972="Rhode Island", Table1[[#This Row],[price]]*$L$3, IF(E19972="Massachusetts", Table1[[#This Row],[price]]*$L$2, 1))</f>
        <v>540000</v>
      </c>
    </row>
    <row r="19973" spans="1:9" x14ac:dyDescent="0.25">
      <c r="A19973" s="2">
        <v>42767</v>
      </c>
      <c r="B19973" s="1">
        <f t="shared" si="624"/>
        <v>2017</v>
      </c>
      <c r="C19973" s="1">
        <f t="shared" si="625"/>
        <v>1</v>
      </c>
      <c r="D19973">
        <v>2615</v>
      </c>
      <c r="E19973" t="s">
        <v>37</v>
      </c>
      <c r="F19973" s="4">
        <v>550000</v>
      </c>
      <c r="G19973" t="s">
        <v>5</v>
      </c>
      <c r="H19973">
        <v>3</v>
      </c>
      <c r="I19973" s="4">
        <f>IF(E19973="Rhode Island", Table1[[#This Row],[price]]*$L$3, IF(E19973="Massachusetts", Table1[[#This Row],[price]]*$L$2, 1))</f>
        <v>550000</v>
      </c>
    </row>
    <row r="19974" spans="1:9" x14ac:dyDescent="0.25">
      <c r="A19974" s="2">
        <v>42767</v>
      </c>
      <c r="B19974" s="1">
        <f t="shared" si="624"/>
        <v>2017</v>
      </c>
      <c r="C19974" s="1">
        <f t="shared" si="625"/>
        <v>1</v>
      </c>
      <c r="D19974">
        <v>2914</v>
      </c>
      <c r="E19974" t="s">
        <v>36</v>
      </c>
      <c r="F19974" s="4">
        <v>560000</v>
      </c>
      <c r="G19974" t="s">
        <v>5</v>
      </c>
      <c r="H19974">
        <v>3</v>
      </c>
      <c r="I19974" s="4">
        <f>IF(E19974="Rhode Island", Table1[[#This Row],[price]]*$L$3, IF(E19974="Massachusetts", Table1[[#This Row],[price]]*$L$2, 1))</f>
        <v>560000</v>
      </c>
    </row>
    <row r="19975" spans="1:9" x14ac:dyDescent="0.25">
      <c r="A19975" s="2">
        <v>42767</v>
      </c>
      <c r="B19975" s="1">
        <f t="shared" si="624"/>
        <v>2017</v>
      </c>
      <c r="C19975" s="1">
        <f t="shared" si="625"/>
        <v>1</v>
      </c>
      <c r="D19975">
        <v>2615</v>
      </c>
      <c r="E19975" t="s">
        <v>37</v>
      </c>
      <c r="F19975" s="4">
        <v>565000</v>
      </c>
      <c r="G19975" t="s">
        <v>5</v>
      </c>
      <c r="H19975">
        <v>4</v>
      </c>
      <c r="I19975" s="4">
        <f>IF(E19975="Rhode Island", Table1[[#This Row],[price]]*$L$3, IF(E19975="Massachusetts", Table1[[#This Row],[price]]*$L$2, 1))</f>
        <v>565000</v>
      </c>
    </row>
    <row r="19976" spans="1:9" x14ac:dyDescent="0.25">
      <c r="A19976" s="2">
        <v>42767</v>
      </c>
      <c r="B19976" s="1">
        <f t="shared" si="624"/>
        <v>2017</v>
      </c>
      <c r="C19976" s="1">
        <f t="shared" si="625"/>
        <v>1</v>
      </c>
      <c r="D19976">
        <v>2615</v>
      </c>
      <c r="E19976" t="s">
        <v>37</v>
      </c>
      <c r="F19976" s="4">
        <v>566000</v>
      </c>
      <c r="G19976" t="s">
        <v>5</v>
      </c>
      <c r="H19976">
        <v>4</v>
      </c>
      <c r="I19976" s="4">
        <f>IF(E19976="Rhode Island", Table1[[#This Row],[price]]*$L$3, IF(E19976="Massachusetts", Table1[[#This Row],[price]]*$L$2, 1))</f>
        <v>566000</v>
      </c>
    </row>
    <row r="19977" spans="1:9" x14ac:dyDescent="0.25">
      <c r="A19977" s="2">
        <v>42767</v>
      </c>
      <c r="B19977" s="1">
        <f t="shared" si="624"/>
        <v>2017</v>
      </c>
      <c r="C19977" s="1">
        <f t="shared" si="625"/>
        <v>1</v>
      </c>
      <c r="D19977">
        <v>2914</v>
      </c>
      <c r="E19977" t="s">
        <v>36</v>
      </c>
      <c r="F19977" s="4">
        <v>571000</v>
      </c>
      <c r="G19977" t="s">
        <v>5</v>
      </c>
      <c r="H19977">
        <v>4</v>
      </c>
      <c r="I19977" s="4">
        <f>IF(E19977="Rhode Island", Table1[[#This Row],[price]]*$L$3, IF(E19977="Massachusetts", Table1[[#This Row],[price]]*$L$2, 1))</f>
        <v>571000</v>
      </c>
    </row>
    <row r="19978" spans="1:9" x14ac:dyDescent="0.25">
      <c r="A19978" s="2">
        <v>42767</v>
      </c>
      <c r="B19978" s="1">
        <f t="shared" si="624"/>
        <v>2017</v>
      </c>
      <c r="C19978" s="1">
        <f t="shared" si="625"/>
        <v>1</v>
      </c>
      <c r="D19978">
        <v>2904</v>
      </c>
      <c r="E19978" t="s">
        <v>36</v>
      </c>
      <c r="F19978" s="4">
        <v>615000</v>
      </c>
      <c r="G19978" t="s">
        <v>5</v>
      </c>
      <c r="H19978">
        <v>3</v>
      </c>
      <c r="I19978" s="4">
        <f>IF(E19978="Rhode Island", Table1[[#This Row],[price]]*$L$3, IF(E19978="Massachusetts", Table1[[#This Row],[price]]*$L$2, 1))</f>
        <v>615000</v>
      </c>
    </row>
    <row r="19979" spans="1:9" x14ac:dyDescent="0.25">
      <c r="A19979" s="2">
        <v>42767</v>
      </c>
      <c r="B19979" s="1">
        <f t="shared" si="624"/>
        <v>2017</v>
      </c>
      <c r="C19979" s="1">
        <f t="shared" si="625"/>
        <v>1</v>
      </c>
      <c r="D19979">
        <v>2913</v>
      </c>
      <c r="E19979" t="s">
        <v>36</v>
      </c>
      <c r="F19979" s="4">
        <v>700000</v>
      </c>
      <c r="G19979" t="s">
        <v>5</v>
      </c>
      <c r="H19979">
        <v>4</v>
      </c>
      <c r="I19979" s="4">
        <f>IF(E19979="Rhode Island", Table1[[#This Row],[price]]*$L$3, IF(E19979="Massachusetts", Table1[[#This Row],[price]]*$L$2, 1))</f>
        <v>700000</v>
      </c>
    </row>
    <row r="19980" spans="1:9" x14ac:dyDescent="0.25">
      <c r="A19980" s="2">
        <v>42767</v>
      </c>
      <c r="B19980" s="1">
        <f t="shared" si="624"/>
        <v>2017</v>
      </c>
      <c r="C19980" s="1">
        <f t="shared" si="625"/>
        <v>1</v>
      </c>
      <c r="D19980">
        <v>2914</v>
      </c>
      <c r="E19980" t="s">
        <v>36</v>
      </c>
      <c r="F19980" s="4">
        <v>730000</v>
      </c>
      <c r="G19980" t="s">
        <v>5</v>
      </c>
      <c r="H19980">
        <v>4</v>
      </c>
      <c r="I19980" s="4">
        <f>IF(E19980="Rhode Island", Table1[[#This Row],[price]]*$L$3, IF(E19980="Massachusetts", Table1[[#This Row],[price]]*$L$2, 1))</f>
        <v>730000</v>
      </c>
    </row>
    <row r="19981" spans="1:9" x14ac:dyDescent="0.25">
      <c r="A19981" s="2">
        <v>42767</v>
      </c>
      <c r="B19981" s="1">
        <f t="shared" si="624"/>
        <v>2017</v>
      </c>
      <c r="C19981" s="1">
        <f t="shared" si="625"/>
        <v>1</v>
      </c>
      <c r="D19981">
        <v>2617</v>
      </c>
      <c r="E19981" t="s">
        <v>37</v>
      </c>
      <c r="F19981" s="4">
        <v>770000</v>
      </c>
      <c r="G19981" t="s">
        <v>5</v>
      </c>
      <c r="H19981">
        <v>4</v>
      </c>
      <c r="I19981" s="4">
        <f>IF(E19981="Rhode Island", Table1[[#This Row],[price]]*$L$3, IF(E19981="Massachusetts", Table1[[#This Row],[price]]*$L$2, 1))</f>
        <v>770000</v>
      </c>
    </row>
    <row r="19982" spans="1:9" x14ac:dyDescent="0.25">
      <c r="A19982" s="2">
        <v>42767</v>
      </c>
      <c r="B19982" s="1">
        <f t="shared" si="624"/>
        <v>2017</v>
      </c>
      <c r="C19982" s="1">
        <f t="shared" si="625"/>
        <v>1</v>
      </c>
      <c r="D19982">
        <v>2600</v>
      </c>
      <c r="E19982" t="s">
        <v>37</v>
      </c>
      <c r="F19982" s="4">
        <v>1330000</v>
      </c>
      <c r="G19982" t="s">
        <v>5</v>
      </c>
      <c r="H19982">
        <v>4</v>
      </c>
      <c r="I19982" s="4">
        <f>IF(E19982="Rhode Island", Table1[[#This Row],[price]]*$L$3, IF(E19982="Massachusetts", Table1[[#This Row],[price]]*$L$2, 1))</f>
        <v>1330000</v>
      </c>
    </row>
    <row r="19983" spans="1:9" x14ac:dyDescent="0.25">
      <c r="A19983" s="2">
        <v>42767</v>
      </c>
      <c r="B19983" s="1">
        <f t="shared" si="624"/>
        <v>2017</v>
      </c>
      <c r="C19983" s="1">
        <f t="shared" si="625"/>
        <v>1</v>
      </c>
      <c r="D19983">
        <v>2617</v>
      </c>
      <c r="E19983" t="s">
        <v>37</v>
      </c>
      <c r="F19983" s="4">
        <v>260000</v>
      </c>
      <c r="G19983" t="s">
        <v>6</v>
      </c>
      <c r="H19983">
        <v>1</v>
      </c>
      <c r="I19983" s="4">
        <f>IF(E19983="Rhode Island", Table1[[#This Row],[price]]*$L$3, IF(E19983="Massachusetts", Table1[[#This Row],[price]]*$L$2, 1))</f>
        <v>260000</v>
      </c>
    </row>
    <row r="19984" spans="1:9" x14ac:dyDescent="0.25">
      <c r="A19984" s="2">
        <v>42767</v>
      </c>
      <c r="B19984" s="1">
        <f t="shared" si="624"/>
        <v>2017</v>
      </c>
      <c r="C19984" s="1">
        <f t="shared" si="625"/>
        <v>1</v>
      </c>
      <c r="D19984">
        <v>2914</v>
      </c>
      <c r="E19984" t="s">
        <v>36</v>
      </c>
      <c r="F19984" s="4">
        <v>270000</v>
      </c>
      <c r="G19984" t="s">
        <v>6</v>
      </c>
      <c r="H19984">
        <v>1</v>
      </c>
      <c r="I19984" s="4">
        <f>IF(E19984="Rhode Island", Table1[[#This Row],[price]]*$L$3, IF(E19984="Massachusetts", Table1[[#This Row],[price]]*$L$2, 1))</f>
        <v>270000</v>
      </c>
    </row>
    <row r="19985" spans="1:9" x14ac:dyDescent="0.25">
      <c r="A19985" s="2">
        <v>42767</v>
      </c>
      <c r="B19985" s="1">
        <f t="shared" si="624"/>
        <v>2017</v>
      </c>
      <c r="C19985" s="1">
        <f t="shared" si="625"/>
        <v>1</v>
      </c>
      <c r="D19985">
        <v>2903</v>
      </c>
      <c r="E19985" t="s">
        <v>36</v>
      </c>
      <c r="F19985" s="4">
        <v>390000</v>
      </c>
      <c r="G19985" t="s">
        <v>6</v>
      </c>
      <c r="H19985">
        <v>2</v>
      </c>
      <c r="I19985" s="4">
        <f>IF(E19985="Rhode Island", Table1[[#This Row],[price]]*$L$3, IF(E19985="Massachusetts", Table1[[#This Row],[price]]*$L$2, 1))</f>
        <v>390000</v>
      </c>
    </row>
    <row r="19986" spans="1:9" x14ac:dyDescent="0.25">
      <c r="A19986" s="2">
        <v>42767</v>
      </c>
      <c r="B19986" s="1">
        <f t="shared" si="624"/>
        <v>2017</v>
      </c>
      <c r="C19986" s="1">
        <f t="shared" si="625"/>
        <v>1</v>
      </c>
      <c r="D19986">
        <v>2601</v>
      </c>
      <c r="E19986" t="s">
        <v>37</v>
      </c>
      <c r="F19986" s="4">
        <v>420000</v>
      </c>
      <c r="G19986" t="s">
        <v>6</v>
      </c>
      <c r="H19986">
        <v>1</v>
      </c>
      <c r="I19986" s="4">
        <f>IF(E19986="Rhode Island", Table1[[#This Row],[price]]*$L$3, IF(E19986="Massachusetts", Table1[[#This Row],[price]]*$L$2, 1))</f>
        <v>420000</v>
      </c>
    </row>
    <row r="19987" spans="1:9" x14ac:dyDescent="0.25">
      <c r="A19987" s="2">
        <v>42768</v>
      </c>
      <c r="B19987" s="1">
        <f t="shared" si="624"/>
        <v>2017</v>
      </c>
      <c r="C19987" s="1">
        <f t="shared" si="625"/>
        <v>1</v>
      </c>
      <c r="D19987">
        <v>2607</v>
      </c>
      <c r="E19987" t="s">
        <v>37</v>
      </c>
      <c r="F19987" s="4">
        <v>190000</v>
      </c>
      <c r="G19987" t="s">
        <v>5</v>
      </c>
      <c r="H19987">
        <v>1</v>
      </c>
      <c r="I19987" s="4">
        <f>IF(E19987="Rhode Island", Table1[[#This Row],[price]]*$L$3, IF(E19987="Massachusetts", Table1[[#This Row],[price]]*$L$2, 1))</f>
        <v>190000</v>
      </c>
    </row>
    <row r="19988" spans="1:9" x14ac:dyDescent="0.25">
      <c r="A19988" s="2">
        <v>42768</v>
      </c>
      <c r="B19988" s="1">
        <f t="shared" si="624"/>
        <v>2017</v>
      </c>
      <c r="C19988" s="1">
        <f t="shared" si="625"/>
        <v>1</v>
      </c>
      <c r="D19988">
        <v>2906</v>
      </c>
      <c r="E19988" t="s">
        <v>36</v>
      </c>
      <c r="F19988" s="4">
        <v>495000</v>
      </c>
      <c r="G19988" t="s">
        <v>5</v>
      </c>
      <c r="H19988">
        <v>3</v>
      </c>
      <c r="I19988" s="4">
        <f>IF(E19988="Rhode Island", Table1[[#This Row],[price]]*$L$3, IF(E19988="Massachusetts", Table1[[#This Row],[price]]*$L$2, 1))</f>
        <v>495000</v>
      </c>
    </row>
    <row r="19989" spans="1:9" x14ac:dyDescent="0.25">
      <c r="A19989" s="2">
        <v>42768</v>
      </c>
      <c r="B19989" s="1">
        <f t="shared" si="624"/>
        <v>2017</v>
      </c>
      <c r="C19989" s="1">
        <f t="shared" si="625"/>
        <v>1</v>
      </c>
      <c r="D19989">
        <v>2914</v>
      </c>
      <c r="E19989" t="s">
        <v>36</v>
      </c>
      <c r="F19989" s="4">
        <v>530000</v>
      </c>
      <c r="G19989" t="s">
        <v>5</v>
      </c>
      <c r="H19989">
        <v>3</v>
      </c>
      <c r="I19989" s="4">
        <f>IF(E19989="Rhode Island", Table1[[#This Row],[price]]*$L$3, IF(E19989="Massachusetts", Table1[[#This Row],[price]]*$L$2, 1))</f>
        <v>530000</v>
      </c>
    </row>
    <row r="19990" spans="1:9" x14ac:dyDescent="0.25">
      <c r="A19990" s="2">
        <v>42768</v>
      </c>
      <c r="B19990" s="1">
        <f t="shared" si="624"/>
        <v>2017</v>
      </c>
      <c r="C19990" s="1">
        <f t="shared" si="625"/>
        <v>1</v>
      </c>
      <c r="D19990">
        <v>2615</v>
      </c>
      <c r="E19990" t="s">
        <v>37</v>
      </c>
      <c r="F19990" s="4">
        <v>550000</v>
      </c>
      <c r="G19990" t="s">
        <v>5</v>
      </c>
      <c r="H19990">
        <v>4</v>
      </c>
      <c r="I19990" s="4">
        <f>IF(E19990="Rhode Island", Table1[[#This Row],[price]]*$L$3, IF(E19990="Massachusetts", Table1[[#This Row],[price]]*$L$2, 1))</f>
        <v>550000</v>
      </c>
    </row>
    <row r="19991" spans="1:9" x14ac:dyDescent="0.25">
      <c r="A19991" s="2">
        <v>42768</v>
      </c>
      <c r="B19991" s="1">
        <f t="shared" si="624"/>
        <v>2017</v>
      </c>
      <c r="C19991" s="1">
        <f t="shared" si="625"/>
        <v>1</v>
      </c>
      <c r="D19991">
        <v>2604</v>
      </c>
      <c r="E19991" t="s">
        <v>37</v>
      </c>
      <c r="F19991" s="4">
        <v>550000</v>
      </c>
      <c r="G19991" t="s">
        <v>5</v>
      </c>
      <c r="H19991">
        <v>3</v>
      </c>
      <c r="I19991" s="4">
        <f>IF(E19991="Rhode Island", Table1[[#This Row],[price]]*$L$3, IF(E19991="Massachusetts", Table1[[#This Row],[price]]*$L$2, 1))</f>
        <v>550000</v>
      </c>
    </row>
    <row r="19992" spans="1:9" x14ac:dyDescent="0.25">
      <c r="A19992" s="2">
        <v>42768</v>
      </c>
      <c r="B19992" s="1">
        <f t="shared" si="624"/>
        <v>2017</v>
      </c>
      <c r="C19992" s="1">
        <f t="shared" si="625"/>
        <v>1</v>
      </c>
      <c r="D19992">
        <v>2913</v>
      </c>
      <c r="E19992" t="s">
        <v>36</v>
      </c>
      <c r="F19992" s="4">
        <v>565000</v>
      </c>
      <c r="G19992" t="s">
        <v>5</v>
      </c>
      <c r="H19992">
        <v>3</v>
      </c>
      <c r="I19992" s="4">
        <f>IF(E19992="Rhode Island", Table1[[#This Row],[price]]*$L$3, IF(E19992="Massachusetts", Table1[[#This Row],[price]]*$L$2, 1))</f>
        <v>565000</v>
      </c>
    </row>
    <row r="19993" spans="1:9" x14ac:dyDescent="0.25">
      <c r="A19993" s="2">
        <v>42768</v>
      </c>
      <c r="B19993" s="1">
        <f t="shared" si="624"/>
        <v>2017</v>
      </c>
      <c r="C19993" s="1">
        <f t="shared" si="625"/>
        <v>1</v>
      </c>
      <c r="D19993">
        <v>2615</v>
      </c>
      <c r="E19993" t="s">
        <v>37</v>
      </c>
      <c r="F19993" s="4">
        <v>608500</v>
      </c>
      <c r="G19993" t="s">
        <v>5</v>
      </c>
      <c r="H19993">
        <v>4</v>
      </c>
      <c r="I19993" s="4">
        <f>IF(E19993="Rhode Island", Table1[[#This Row],[price]]*$L$3, IF(E19993="Massachusetts", Table1[[#This Row],[price]]*$L$2, 1))</f>
        <v>608500</v>
      </c>
    </row>
    <row r="19994" spans="1:9" x14ac:dyDescent="0.25">
      <c r="A19994" s="2">
        <v>42768</v>
      </c>
      <c r="B19994" s="1">
        <f t="shared" si="624"/>
        <v>2017</v>
      </c>
      <c r="C19994" s="1">
        <f t="shared" si="625"/>
        <v>1</v>
      </c>
      <c r="D19994">
        <v>2903</v>
      </c>
      <c r="E19994" t="s">
        <v>36</v>
      </c>
      <c r="F19994" s="4">
        <v>700000</v>
      </c>
      <c r="G19994" t="s">
        <v>5</v>
      </c>
      <c r="H19994">
        <v>4</v>
      </c>
      <c r="I19994" s="4">
        <f>IF(E19994="Rhode Island", Table1[[#This Row],[price]]*$L$3, IF(E19994="Massachusetts", Table1[[#This Row],[price]]*$L$2, 1))</f>
        <v>700000</v>
      </c>
    </row>
    <row r="19995" spans="1:9" x14ac:dyDescent="0.25">
      <c r="A19995" s="2">
        <v>42768</v>
      </c>
      <c r="B19995" s="1">
        <f t="shared" si="624"/>
        <v>2017</v>
      </c>
      <c r="C19995" s="1">
        <f t="shared" si="625"/>
        <v>1</v>
      </c>
      <c r="D19995">
        <v>2601</v>
      </c>
      <c r="E19995" t="s">
        <v>37</v>
      </c>
      <c r="F19995" s="4">
        <v>670000</v>
      </c>
      <c r="G19995" t="s">
        <v>6</v>
      </c>
      <c r="H19995">
        <v>2</v>
      </c>
      <c r="I19995" s="4">
        <f>IF(E19995="Rhode Island", Table1[[#This Row],[price]]*$L$3, IF(E19995="Massachusetts", Table1[[#This Row],[price]]*$L$2, 1))</f>
        <v>670000</v>
      </c>
    </row>
    <row r="19996" spans="1:9" x14ac:dyDescent="0.25">
      <c r="A19996" s="2">
        <v>42769</v>
      </c>
      <c r="B19996" s="1">
        <f t="shared" si="624"/>
        <v>2017</v>
      </c>
      <c r="C19996" s="1">
        <f t="shared" si="625"/>
        <v>1</v>
      </c>
      <c r="D19996">
        <v>2602</v>
      </c>
      <c r="E19996" t="s">
        <v>37</v>
      </c>
      <c r="F19996" s="4">
        <v>480000</v>
      </c>
      <c r="G19996" t="s">
        <v>5</v>
      </c>
      <c r="H19996">
        <v>3</v>
      </c>
      <c r="I19996" s="4">
        <f>IF(E19996="Rhode Island", Table1[[#This Row],[price]]*$L$3, IF(E19996="Massachusetts", Table1[[#This Row],[price]]*$L$2, 1))</f>
        <v>480000</v>
      </c>
    </row>
    <row r="19997" spans="1:9" x14ac:dyDescent="0.25">
      <c r="A19997" s="2">
        <v>42769</v>
      </c>
      <c r="B19997" s="1">
        <f t="shared" si="624"/>
        <v>2017</v>
      </c>
      <c r="C19997" s="1">
        <f t="shared" si="625"/>
        <v>1</v>
      </c>
      <c r="D19997">
        <v>2906</v>
      </c>
      <c r="E19997" t="s">
        <v>36</v>
      </c>
      <c r="F19997" s="4">
        <v>570000</v>
      </c>
      <c r="G19997" t="s">
        <v>5</v>
      </c>
      <c r="H19997">
        <v>4</v>
      </c>
      <c r="I19997" s="4">
        <f>IF(E19997="Rhode Island", Table1[[#This Row],[price]]*$L$3, IF(E19997="Massachusetts", Table1[[#This Row],[price]]*$L$2, 1))</f>
        <v>570000</v>
      </c>
    </row>
    <row r="19998" spans="1:9" x14ac:dyDescent="0.25">
      <c r="A19998" s="2">
        <v>42769</v>
      </c>
      <c r="B19998" s="1">
        <f t="shared" si="624"/>
        <v>2017</v>
      </c>
      <c r="C19998" s="1">
        <f t="shared" si="625"/>
        <v>1</v>
      </c>
      <c r="D19998">
        <v>2905</v>
      </c>
      <c r="E19998" t="s">
        <v>36</v>
      </c>
      <c r="F19998" s="4">
        <v>580000</v>
      </c>
      <c r="G19998" t="s">
        <v>5</v>
      </c>
      <c r="H19998">
        <v>3</v>
      </c>
      <c r="I19998" s="4">
        <f>IF(E19998="Rhode Island", Table1[[#This Row],[price]]*$L$3, IF(E19998="Massachusetts", Table1[[#This Row],[price]]*$L$2, 1))</f>
        <v>580000</v>
      </c>
    </row>
    <row r="19999" spans="1:9" x14ac:dyDescent="0.25">
      <c r="A19999" s="2">
        <v>42769</v>
      </c>
      <c r="B19999" s="1">
        <f t="shared" si="624"/>
        <v>2017</v>
      </c>
      <c r="C19999" s="1">
        <f t="shared" si="625"/>
        <v>1</v>
      </c>
      <c r="D19999">
        <v>2902</v>
      </c>
      <c r="E19999" t="s">
        <v>36</v>
      </c>
      <c r="F19999" s="4">
        <v>587500</v>
      </c>
      <c r="G19999" t="s">
        <v>5</v>
      </c>
      <c r="H19999">
        <v>4</v>
      </c>
      <c r="I19999" s="4">
        <f>IF(E19999="Rhode Island", Table1[[#This Row],[price]]*$L$3, IF(E19999="Massachusetts", Table1[[#This Row],[price]]*$L$2, 1))</f>
        <v>587500</v>
      </c>
    </row>
    <row r="20000" spans="1:9" x14ac:dyDescent="0.25">
      <c r="A20000" s="2">
        <v>42769</v>
      </c>
      <c r="B20000" s="1">
        <f t="shared" si="624"/>
        <v>2017</v>
      </c>
      <c r="C20000" s="1">
        <f t="shared" si="625"/>
        <v>1</v>
      </c>
      <c r="D20000">
        <v>2913</v>
      </c>
      <c r="E20000" t="s">
        <v>36</v>
      </c>
      <c r="F20000" s="4">
        <v>588143</v>
      </c>
      <c r="G20000" t="s">
        <v>5</v>
      </c>
      <c r="H20000">
        <v>4</v>
      </c>
      <c r="I20000" s="4">
        <f>IF(E20000="Rhode Island", Table1[[#This Row],[price]]*$L$3, IF(E20000="Massachusetts", Table1[[#This Row],[price]]*$L$2, 1))</f>
        <v>588143</v>
      </c>
    </row>
    <row r="20001" spans="1:9" x14ac:dyDescent="0.25">
      <c r="A20001" s="2">
        <v>42769</v>
      </c>
      <c r="B20001" s="1">
        <f t="shared" si="624"/>
        <v>2017</v>
      </c>
      <c r="C20001" s="1">
        <f t="shared" si="625"/>
        <v>1</v>
      </c>
      <c r="D20001">
        <v>2906</v>
      </c>
      <c r="E20001" t="s">
        <v>36</v>
      </c>
      <c r="F20001" s="4">
        <v>605000</v>
      </c>
      <c r="G20001" t="s">
        <v>5</v>
      </c>
      <c r="H20001">
        <v>4</v>
      </c>
      <c r="I20001" s="4">
        <f>IF(E20001="Rhode Island", Table1[[#This Row],[price]]*$L$3, IF(E20001="Massachusetts", Table1[[#This Row],[price]]*$L$2, 1))</f>
        <v>605000</v>
      </c>
    </row>
    <row r="20002" spans="1:9" x14ac:dyDescent="0.25">
      <c r="A20002" s="2">
        <v>42769</v>
      </c>
      <c r="B20002" s="1">
        <f t="shared" si="624"/>
        <v>2017</v>
      </c>
      <c r="C20002" s="1">
        <f t="shared" si="625"/>
        <v>1</v>
      </c>
      <c r="D20002">
        <v>2615</v>
      </c>
      <c r="E20002" t="s">
        <v>37</v>
      </c>
      <c r="F20002" s="4">
        <v>700000</v>
      </c>
      <c r="G20002" t="s">
        <v>5</v>
      </c>
      <c r="H20002">
        <v>4</v>
      </c>
      <c r="I20002" s="4">
        <f>IF(E20002="Rhode Island", Table1[[#This Row],[price]]*$L$3, IF(E20002="Massachusetts", Table1[[#This Row],[price]]*$L$2, 1))</f>
        <v>700000</v>
      </c>
    </row>
    <row r="20003" spans="1:9" x14ac:dyDescent="0.25">
      <c r="A20003" s="2">
        <v>42769</v>
      </c>
      <c r="B20003" s="1">
        <f t="shared" si="624"/>
        <v>2017</v>
      </c>
      <c r="C20003" s="1">
        <f t="shared" si="625"/>
        <v>1</v>
      </c>
      <c r="D20003">
        <v>2914</v>
      </c>
      <c r="E20003" t="s">
        <v>36</v>
      </c>
      <c r="F20003" s="4">
        <v>850000</v>
      </c>
      <c r="G20003" t="s">
        <v>5</v>
      </c>
      <c r="H20003">
        <v>5</v>
      </c>
      <c r="I20003" s="4">
        <f>IF(E20003="Rhode Island", Table1[[#This Row],[price]]*$L$3, IF(E20003="Massachusetts", Table1[[#This Row],[price]]*$L$2, 1))</f>
        <v>850000</v>
      </c>
    </row>
    <row r="20004" spans="1:9" x14ac:dyDescent="0.25">
      <c r="A20004" s="2">
        <v>42769</v>
      </c>
      <c r="B20004" s="1">
        <f t="shared" si="624"/>
        <v>2017</v>
      </c>
      <c r="C20004" s="1">
        <f t="shared" si="625"/>
        <v>1</v>
      </c>
      <c r="D20004">
        <v>2914</v>
      </c>
      <c r="E20004" t="s">
        <v>36</v>
      </c>
      <c r="F20004" s="4">
        <v>910000</v>
      </c>
      <c r="G20004" t="s">
        <v>5</v>
      </c>
      <c r="H20004">
        <v>5</v>
      </c>
      <c r="I20004" s="4">
        <f>IF(E20004="Rhode Island", Table1[[#This Row],[price]]*$L$3, IF(E20004="Massachusetts", Table1[[#This Row],[price]]*$L$2, 1))</f>
        <v>910000</v>
      </c>
    </row>
    <row r="20005" spans="1:9" x14ac:dyDescent="0.25">
      <c r="A20005" s="2">
        <v>42769</v>
      </c>
      <c r="B20005" s="1">
        <f t="shared" si="624"/>
        <v>2017</v>
      </c>
      <c r="C20005" s="1">
        <f t="shared" si="625"/>
        <v>1</v>
      </c>
      <c r="D20005">
        <v>2612</v>
      </c>
      <c r="E20005" t="s">
        <v>37</v>
      </c>
      <c r="F20005" s="4">
        <v>334500</v>
      </c>
      <c r="G20005" t="s">
        <v>6</v>
      </c>
      <c r="H20005">
        <v>1</v>
      </c>
      <c r="I20005" s="4">
        <f>IF(E20005="Rhode Island", Table1[[#This Row],[price]]*$L$3, IF(E20005="Massachusetts", Table1[[#This Row],[price]]*$L$2, 1))</f>
        <v>334500</v>
      </c>
    </row>
    <row r="20006" spans="1:9" x14ac:dyDescent="0.25">
      <c r="A20006" s="2">
        <v>42769</v>
      </c>
      <c r="B20006" s="1">
        <f t="shared" si="624"/>
        <v>2017</v>
      </c>
      <c r="C20006" s="1">
        <f t="shared" si="625"/>
        <v>1</v>
      </c>
      <c r="D20006">
        <v>2617</v>
      </c>
      <c r="E20006" t="s">
        <v>37</v>
      </c>
      <c r="F20006" s="4">
        <v>389000</v>
      </c>
      <c r="G20006" t="s">
        <v>6</v>
      </c>
      <c r="H20006">
        <v>3</v>
      </c>
      <c r="I20006" s="4">
        <f>IF(E20006="Rhode Island", Table1[[#This Row],[price]]*$L$3, IF(E20006="Massachusetts", Table1[[#This Row],[price]]*$L$2, 1))</f>
        <v>389000</v>
      </c>
    </row>
    <row r="20007" spans="1:9" x14ac:dyDescent="0.25">
      <c r="A20007" s="2">
        <v>42769</v>
      </c>
      <c r="B20007" s="1">
        <f t="shared" si="624"/>
        <v>2017</v>
      </c>
      <c r="C20007" s="1">
        <f t="shared" si="625"/>
        <v>1</v>
      </c>
      <c r="D20007">
        <v>2602</v>
      </c>
      <c r="E20007" t="s">
        <v>37</v>
      </c>
      <c r="F20007" s="4">
        <v>444600</v>
      </c>
      <c r="G20007" t="s">
        <v>6</v>
      </c>
      <c r="H20007">
        <v>2</v>
      </c>
      <c r="I20007" s="4">
        <f>IF(E20007="Rhode Island", Table1[[#This Row],[price]]*$L$3, IF(E20007="Massachusetts", Table1[[#This Row],[price]]*$L$2, 1))</f>
        <v>444600</v>
      </c>
    </row>
    <row r="20008" spans="1:9" x14ac:dyDescent="0.25">
      <c r="A20008" s="2">
        <v>42770</v>
      </c>
      <c r="B20008" s="1">
        <f t="shared" si="624"/>
        <v>2017</v>
      </c>
      <c r="C20008" s="1">
        <f t="shared" si="625"/>
        <v>1</v>
      </c>
      <c r="D20008">
        <v>2615</v>
      </c>
      <c r="E20008" t="s">
        <v>37</v>
      </c>
      <c r="F20008" s="4">
        <v>520000</v>
      </c>
      <c r="G20008" t="s">
        <v>5</v>
      </c>
      <c r="H20008">
        <v>3</v>
      </c>
      <c r="I20008" s="4">
        <f>IF(E20008="Rhode Island", Table1[[#This Row],[price]]*$L$3, IF(E20008="Massachusetts", Table1[[#This Row],[price]]*$L$2, 1))</f>
        <v>520000</v>
      </c>
    </row>
    <row r="20009" spans="1:9" x14ac:dyDescent="0.25">
      <c r="A20009" s="2">
        <v>42770</v>
      </c>
      <c r="B20009" s="1">
        <f t="shared" si="624"/>
        <v>2017</v>
      </c>
      <c r="C20009" s="1">
        <f t="shared" si="625"/>
        <v>1</v>
      </c>
      <c r="D20009">
        <v>2617</v>
      </c>
      <c r="E20009" t="s">
        <v>37</v>
      </c>
      <c r="F20009" s="4">
        <v>542500</v>
      </c>
      <c r="G20009" t="s">
        <v>5</v>
      </c>
      <c r="H20009">
        <v>3</v>
      </c>
      <c r="I20009" s="4">
        <f>IF(E20009="Rhode Island", Table1[[#This Row],[price]]*$L$3, IF(E20009="Massachusetts", Table1[[#This Row],[price]]*$L$2, 1))</f>
        <v>542500</v>
      </c>
    </row>
    <row r="20010" spans="1:9" x14ac:dyDescent="0.25">
      <c r="A20010" s="2">
        <v>42770</v>
      </c>
      <c r="B20010" s="1">
        <f t="shared" si="624"/>
        <v>2017</v>
      </c>
      <c r="C20010" s="1">
        <f t="shared" si="625"/>
        <v>1</v>
      </c>
      <c r="D20010">
        <v>2615</v>
      </c>
      <c r="E20010" t="s">
        <v>37</v>
      </c>
      <c r="F20010" s="4">
        <v>543000</v>
      </c>
      <c r="G20010" t="s">
        <v>5</v>
      </c>
      <c r="H20010">
        <v>3</v>
      </c>
      <c r="I20010" s="4">
        <f>IF(E20010="Rhode Island", Table1[[#This Row],[price]]*$L$3, IF(E20010="Massachusetts", Table1[[#This Row],[price]]*$L$2, 1))</f>
        <v>543000</v>
      </c>
    </row>
    <row r="20011" spans="1:9" x14ac:dyDescent="0.25">
      <c r="A20011" s="2">
        <v>42770</v>
      </c>
      <c r="B20011" s="1">
        <f t="shared" si="624"/>
        <v>2017</v>
      </c>
      <c r="C20011" s="1">
        <f t="shared" si="625"/>
        <v>1</v>
      </c>
      <c r="D20011">
        <v>2903</v>
      </c>
      <c r="E20011" t="s">
        <v>36</v>
      </c>
      <c r="F20011" s="4">
        <v>545000</v>
      </c>
      <c r="G20011" t="s">
        <v>5</v>
      </c>
      <c r="H20011">
        <v>3</v>
      </c>
      <c r="I20011" s="4">
        <f>IF(E20011="Rhode Island", Table1[[#This Row],[price]]*$L$3, IF(E20011="Massachusetts", Table1[[#This Row],[price]]*$L$2, 1))</f>
        <v>545000</v>
      </c>
    </row>
    <row r="20012" spans="1:9" x14ac:dyDescent="0.25">
      <c r="A20012" s="2">
        <v>42770</v>
      </c>
      <c r="B20012" s="1">
        <f t="shared" si="624"/>
        <v>2017</v>
      </c>
      <c r="C20012" s="1">
        <f t="shared" si="625"/>
        <v>1</v>
      </c>
      <c r="D20012">
        <v>2615</v>
      </c>
      <c r="E20012" t="s">
        <v>37</v>
      </c>
      <c r="F20012" s="4">
        <v>555000</v>
      </c>
      <c r="G20012" t="s">
        <v>5</v>
      </c>
      <c r="H20012">
        <v>4</v>
      </c>
      <c r="I20012" s="4">
        <f>IF(E20012="Rhode Island", Table1[[#This Row],[price]]*$L$3, IF(E20012="Massachusetts", Table1[[#This Row],[price]]*$L$2, 1))</f>
        <v>555000</v>
      </c>
    </row>
    <row r="20013" spans="1:9" x14ac:dyDescent="0.25">
      <c r="A20013" s="2">
        <v>42770</v>
      </c>
      <c r="B20013" s="1">
        <f t="shared" si="624"/>
        <v>2017</v>
      </c>
      <c r="C20013" s="1">
        <f t="shared" si="625"/>
        <v>1</v>
      </c>
      <c r="D20013">
        <v>2614</v>
      </c>
      <c r="E20013" t="s">
        <v>37</v>
      </c>
      <c r="F20013" s="4">
        <v>559000</v>
      </c>
      <c r="G20013" t="s">
        <v>5</v>
      </c>
      <c r="H20013">
        <v>3</v>
      </c>
      <c r="I20013" s="4">
        <f>IF(E20013="Rhode Island", Table1[[#This Row],[price]]*$L$3, IF(E20013="Massachusetts", Table1[[#This Row],[price]]*$L$2, 1))</f>
        <v>559000</v>
      </c>
    </row>
    <row r="20014" spans="1:9" x14ac:dyDescent="0.25">
      <c r="A20014" s="2">
        <v>42770</v>
      </c>
      <c r="B20014" s="1">
        <f t="shared" si="624"/>
        <v>2017</v>
      </c>
      <c r="C20014" s="1">
        <f t="shared" si="625"/>
        <v>1</v>
      </c>
      <c r="D20014">
        <v>2615</v>
      </c>
      <c r="E20014" t="s">
        <v>37</v>
      </c>
      <c r="F20014" s="4">
        <v>612000</v>
      </c>
      <c r="G20014" t="s">
        <v>5</v>
      </c>
      <c r="H20014">
        <v>3</v>
      </c>
      <c r="I20014" s="4">
        <f>IF(E20014="Rhode Island", Table1[[#This Row],[price]]*$L$3, IF(E20014="Massachusetts", Table1[[#This Row],[price]]*$L$2, 1))</f>
        <v>612000</v>
      </c>
    </row>
    <row r="20015" spans="1:9" x14ac:dyDescent="0.25">
      <c r="A20015" s="2">
        <v>42770</v>
      </c>
      <c r="B20015" s="1">
        <f t="shared" si="624"/>
        <v>2017</v>
      </c>
      <c r="C20015" s="1">
        <f t="shared" si="625"/>
        <v>1</v>
      </c>
      <c r="D20015">
        <v>2615</v>
      </c>
      <c r="E20015" t="s">
        <v>37</v>
      </c>
      <c r="F20015" s="4">
        <v>620000</v>
      </c>
      <c r="G20015" t="s">
        <v>5</v>
      </c>
      <c r="H20015">
        <v>4</v>
      </c>
      <c r="I20015" s="4">
        <f>IF(E20015="Rhode Island", Table1[[#This Row],[price]]*$L$3, IF(E20015="Massachusetts", Table1[[#This Row],[price]]*$L$2, 1))</f>
        <v>620000</v>
      </c>
    </row>
    <row r="20016" spans="1:9" x14ac:dyDescent="0.25">
      <c r="A20016" s="2">
        <v>42770</v>
      </c>
      <c r="B20016" s="1">
        <f t="shared" si="624"/>
        <v>2017</v>
      </c>
      <c r="C20016" s="1">
        <f t="shared" si="625"/>
        <v>1</v>
      </c>
      <c r="D20016">
        <v>2914</v>
      </c>
      <c r="E20016" t="s">
        <v>36</v>
      </c>
      <c r="F20016" s="4">
        <v>640000</v>
      </c>
      <c r="G20016" t="s">
        <v>5</v>
      </c>
      <c r="H20016">
        <v>4</v>
      </c>
      <c r="I20016" s="4">
        <f>IF(E20016="Rhode Island", Table1[[#This Row],[price]]*$L$3, IF(E20016="Massachusetts", Table1[[#This Row],[price]]*$L$2, 1))</f>
        <v>640000</v>
      </c>
    </row>
    <row r="20017" spans="1:9" x14ac:dyDescent="0.25">
      <c r="A20017" s="2">
        <v>42770</v>
      </c>
      <c r="B20017" s="1">
        <f t="shared" si="624"/>
        <v>2017</v>
      </c>
      <c r="C20017" s="1">
        <f t="shared" si="625"/>
        <v>1</v>
      </c>
      <c r="D20017">
        <v>2617</v>
      </c>
      <c r="E20017" t="s">
        <v>37</v>
      </c>
      <c r="F20017" s="4">
        <v>652000</v>
      </c>
      <c r="G20017" t="s">
        <v>5</v>
      </c>
      <c r="H20017">
        <v>3</v>
      </c>
      <c r="I20017" s="4">
        <f>IF(E20017="Rhode Island", Table1[[#This Row],[price]]*$L$3, IF(E20017="Massachusetts", Table1[[#This Row],[price]]*$L$2, 1))</f>
        <v>652000</v>
      </c>
    </row>
    <row r="20018" spans="1:9" x14ac:dyDescent="0.25">
      <c r="A20018" s="2">
        <v>42770</v>
      </c>
      <c r="B20018" s="1">
        <f t="shared" si="624"/>
        <v>2017</v>
      </c>
      <c r="C20018" s="1">
        <f t="shared" si="625"/>
        <v>1</v>
      </c>
      <c r="D20018">
        <v>2614</v>
      </c>
      <c r="E20018" t="s">
        <v>37</v>
      </c>
      <c r="F20018" s="4">
        <v>690000</v>
      </c>
      <c r="G20018" t="s">
        <v>5</v>
      </c>
      <c r="H20018">
        <v>3</v>
      </c>
      <c r="I20018" s="4">
        <f>IF(E20018="Rhode Island", Table1[[#This Row],[price]]*$L$3, IF(E20018="Massachusetts", Table1[[#This Row],[price]]*$L$2, 1))</f>
        <v>690000</v>
      </c>
    </row>
    <row r="20019" spans="1:9" x14ac:dyDescent="0.25">
      <c r="A20019" s="2">
        <v>42770</v>
      </c>
      <c r="B20019" s="1">
        <f t="shared" si="624"/>
        <v>2017</v>
      </c>
      <c r="C20019" s="1">
        <f t="shared" si="625"/>
        <v>1</v>
      </c>
      <c r="D20019">
        <v>2602</v>
      </c>
      <c r="E20019" t="s">
        <v>37</v>
      </c>
      <c r="F20019" s="4">
        <v>700000</v>
      </c>
      <c r="G20019" t="s">
        <v>5</v>
      </c>
      <c r="H20019">
        <v>3</v>
      </c>
      <c r="I20019" s="4">
        <f>IF(E20019="Rhode Island", Table1[[#This Row],[price]]*$L$3, IF(E20019="Massachusetts", Table1[[#This Row],[price]]*$L$2, 1))</f>
        <v>700000</v>
      </c>
    </row>
    <row r="20020" spans="1:9" x14ac:dyDescent="0.25">
      <c r="A20020" s="2">
        <v>42770</v>
      </c>
      <c r="B20020" s="1">
        <f t="shared" si="624"/>
        <v>2017</v>
      </c>
      <c r="C20020" s="1">
        <f t="shared" si="625"/>
        <v>1</v>
      </c>
      <c r="D20020">
        <v>2615</v>
      </c>
      <c r="E20020" t="s">
        <v>37</v>
      </c>
      <c r="F20020" s="4">
        <v>710000</v>
      </c>
      <c r="G20020" t="s">
        <v>5</v>
      </c>
      <c r="H20020">
        <v>4</v>
      </c>
      <c r="I20020" s="4">
        <f>IF(E20020="Rhode Island", Table1[[#This Row],[price]]*$L$3, IF(E20020="Massachusetts", Table1[[#This Row],[price]]*$L$2, 1))</f>
        <v>710000</v>
      </c>
    </row>
    <row r="20021" spans="1:9" x14ac:dyDescent="0.25">
      <c r="A20021" s="2">
        <v>42770</v>
      </c>
      <c r="B20021" s="1">
        <f t="shared" si="624"/>
        <v>2017</v>
      </c>
      <c r="C20021" s="1">
        <f t="shared" si="625"/>
        <v>1</v>
      </c>
      <c r="D20021">
        <v>2615</v>
      </c>
      <c r="E20021" t="s">
        <v>37</v>
      </c>
      <c r="F20021" s="4">
        <v>745000</v>
      </c>
      <c r="G20021" t="s">
        <v>5</v>
      </c>
      <c r="H20021">
        <v>4</v>
      </c>
      <c r="I20021" s="4">
        <f>IF(E20021="Rhode Island", Table1[[#This Row],[price]]*$L$3, IF(E20021="Massachusetts", Table1[[#This Row],[price]]*$L$2, 1))</f>
        <v>745000</v>
      </c>
    </row>
    <row r="20022" spans="1:9" x14ac:dyDescent="0.25">
      <c r="A20022" s="2">
        <v>42770</v>
      </c>
      <c r="B20022" s="1">
        <f t="shared" si="624"/>
        <v>2017</v>
      </c>
      <c r="C20022" s="1">
        <f t="shared" si="625"/>
        <v>1</v>
      </c>
      <c r="D20022">
        <v>2611</v>
      </c>
      <c r="E20022" t="s">
        <v>37</v>
      </c>
      <c r="F20022" s="4">
        <v>800000</v>
      </c>
      <c r="G20022" t="s">
        <v>5</v>
      </c>
      <c r="H20022">
        <v>4</v>
      </c>
      <c r="I20022" s="4">
        <f>IF(E20022="Rhode Island", Table1[[#This Row],[price]]*$L$3, IF(E20022="Massachusetts", Table1[[#This Row],[price]]*$L$2, 1))</f>
        <v>800000</v>
      </c>
    </row>
    <row r="20023" spans="1:9" x14ac:dyDescent="0.25">
      <c r="A20023" s="2">
        <v>42770</v>
      </c>
      <c r="B20023" s="1">
        <f t="shared" si="624"/>
        <v>2017</v>
      </c>
      <c r="C20023" s="1">
        <f t="shared" si="625"/>
        <v>1</v>
      </c>
      <c r="D20023">
        <v>2617</v>
      </c>
      <c r="E20023" t="s">
        <v>37</v>
      </c>
      <c r="F20023" s="4">
        <v>820000</v>
      </c>
      <c r="G20023" t="s">
        <v>5</v>
      </c>
      <c r="H20023">
        <v>4</v>
      </c>
      <c r="I20023" s="4">
        <f>IF(E20023="Rhode Island", Table1[[#This Row],[price]]*$L$3, IF(E20023="Massachusetts", Table1[[#This Row],[price]]*$L$2, 1))</f>
        <v>820000</v>
      </c>
    </row>
    <row r="20024" spans="1:9" x14ac:dyDescent="0.25">
      <c r="A20024" s="2">
        <v>42770</v>
      </c>
      <c r="B20024" s="1">
        <f t="shared" si="624"/>
        <v>2017</v>
      </c>
      <c r="C20024" s="1">
        <f t="shared" si="625"/>
        <v>1</v>
      </c>
      <c r="D20024">
        <v>2902</v>
      </c>
      <c r="E20024" t="s">
        <v>36</v>
      </c>
      <c r="F20024" s="4">
        <v>838000</v>
      </c>
      <c r="G20024" t="s">
        <v>5</v>
      </c>
      <c r="H20024">
        <v>4</v>
      </c>
      <c r="I20024" s="4">
        <f>IF(E20024="Rhode Island", Table1[[#This Row],[price]]*$L$3, IF(E20024="Massachusetts", Table1[[#This Row],[price]]*$L$2, 1))</f>
        <v>838000</v>
      </c>
    </row>
    <row r="20025" spans="1:9" x14ac:dyDescent="0.25">
      <c r="A20025" s="2">
        <v>42770</v>
      </c>
      <c r="B20025" s="1">
        <f t="shared" si="624"/>
        <v>2017</v>
      </c>
      <c r="C20025" s="1">
        <f t="shared" si="625"/>
        <v>1</v>
      </c>
      <c r="D20025">
        <v>2607</v>
      </c>
      <c r="E20025" t="s">
        <v>37</v>
      </c>
      <c r="F20025" s="4">
        <v>848000</v>
      </c>
      <c r="G20025" t="s">
        <v>5</v>
      </c>
      <c r="H20025">
        <v>4</v>
      </c>
      <c r="I20025" s="4">
        <f>IF(E20025="Rhode Island", Table1[[#This Row],[price]]*$L$3, IF(E20025="Massachusetts", Table1[[#This Row],[price]]*$L$2, 1))</f>
        <v>848000</v>
      </c>
    </row>
    <row r="20026" spans="1:9" x14ac:dyDescent="0.25">
      <c r="A20026" s="2">
        <v>42770</v>
      </c>
      <c r="B20026" s="1">
        <f t="shared" si="624"/>
        <v>2017</v>
      </c>
      <c r="C20026" s="1">
        <f t="shared" si="625"/>
        <v>1</v>
      </c>
      <c r="D20026">
        <v>2606</v>
      </c>
      <c r="E20026" t="s">
        <v>37</v>
      </c>
      <c r="F20026" s="4">
        <v>860000</v>
      </c>
      <c r="G20026" t="s">
        <v>5</v>
      </c>
      <c r="H20026">
        <v>3</v>
      </c>
      <c r="I20026" s="4">
        <f>IF(E20026="Rhode Island", Table1[[#This Row],[price]]*$L$3, IF(E20026="Massachusetts", Table1[[#This Row],[price]]*$L$2, 1))</f>
        <v>860000</v>
      </c>
    </row>
    <row r="20027" spans="1:9" x14ac:dyDescent="0.25">
      <c r="A20027" s="2">
        <v>42770</v>
      </c>
      <c r="B20027" s="1">
        <f t="shared" si="624"/>
        <v>2017</v>
      </c>
      <c r="C20027" s="1">
        <f t="shared" si="625"/>
        <v>1</v>
      </c>
      <c r="D20027">
        <v>2607</v>
      </c>
      <c r="E20027" t="s">
        <v>37</v>
      </c>
      <c r="F20027" s="4">
        <v>1050000</v>
      </c>
      <c r="G20027" t="s">
        <v>5</v>
      </c>
      <c r="H20027">
        <v>5</v>
      </c>
      <c r="I20027" s="4">
        <f>IF(E20027="Rhode Island", Table1[[#This Row],[price]]*$L$3, IF(E20027="Massachusetts", Table1[[#This Row],[price]]*$L$2, 1))</f>
        <v>1050000</v>
      </c>
    </row>
    <row r="20028" spans="1:9" x14ac:dyDescent="0.25">
      <c r="A20028" s="2">
        <v>42770</v>
      </c>
      <c r="B20028" s="1">
        <f t="shared" si="624"/>
        <v>2017</v>
      </c>
      <c r="C20028" s="1">
        <f t="shared" si="625"/>
        <v>1</v>
      </c>
      <c r="D20028">
        <v>2611</v>
      </c>
      <c r="E20028" t="s">
        <v>37</v>
      </c>
      <c r="F20028" s="4">
        <v>1080000</v>
      </c>
      <c r="G20028" t="s">
        <v>5</v>
      </c>
      <c r="H20028">
        <v>4</v>
      </c>
      <c r="I20028" s="4">
        <f>IF(E20028="Rhode Island", Table1[[#This Row],[price]]*$L$3, IF(E20028="Massachusetts", Table1[[#This Row],[price]]*$L$2, 1))</f>
        <v>1080000</v>
      </c>
    </row>
    <row r="20029" spans="1:9" x14ac:dyDescent="0.25">
      <c r="A20029" s="2">
        <v>42770</v>
      </c>
      <c r="B20029" s="1">
        <f t="shared" si="624"/>
        <v>2017</v>
      </c>
      <c r="C20029" s="1">
        <f t="shared" si="625"/>
        <v>1</v>
      </c>
      <c r="D20029">
        <v>2604</v>
      </c>
      <c r="E20029" t="s">
        <v>37</v>
      </c>
      <c r="F20029" s="4">
        <v>2225000</v>
      </c>
      <c r="G20029" t="s">
        <v>5</v>
      </c>
      <c r="H20029">
        <v>4</v>
      </c>
      <c r="I20029" s="4">
        <f>IF(E20029="Rhode Island", Table1[[#This Row],[price]]*$L$3, IF(E20029="Massachusetts", Table1[[#This Row],[price]]*$L$2, 1))</f>
        <v>2225000</v>
      </c>
    </row>
    <row r="20030" spans="1:9" x14ac:dyDescent="0.25">
      <c r="A20030" s="2">
        <v>42770</v>
      </c>
      <c r="B20030" s="1">
        <f t="shared" si="624"/>
        <v>2017</v>
      </c>
      <c r="C20030" s="1">
        <f t="shared" si="625"/>
        <v>1</v>
      </c>
      <c r="D20030">
        <v>2617</v>
      </c>
      <c r="E20030" t="s">
        <v>37</v>
      </c>
      <c r="F20030" s="4">
        <v>345000</v>
      </c>
      <c r="G20030" t="s">
        <v>6</v>
      </c>
      <c r="H20030">
        <v>2</v>
      </c>
      <c r="I20030" s="4">
        <f>IF(E20030="Rhode Island", Table1[[#This Row],[price]]*$L$3, IF(E20030="Massachusetts", Table1[[#This Row],[price]]*$L$2, 1))</f>
        <v>345000</v>
      </c>
    </row>
    <row r="20031" spans="1:9" x14ac:dyDescent="0.25">
      <c r="A20031" s="2">
        <v>42770</v>
      </c>
      <c r="B20031" s="1">
        <f t="shared" si="624"/>
        <v>2017</v>
      </c>
      <c r="C20031" s="1">
        <f t="shared" si="625"/>
        <v>1</v>
      </c>
      <c r="D20031">
        <v>2600</v>
      </c>
      <c r="E20031" t="s">
        <v>37</v>
      </c>
      <c r="F20031" s="4">
        <v>423000</v>
      </c>
      <c r="G20031" t="s">
        <v>6</v>
      </c>
      <c r="H20031">
        <v>1</v>
      </c>
      <c r="I20031" s="4">
        <f>IF(E20031="Rhode Island", Table1[[#This Row],[price]]*$L$3, IF(E20031="Massachusetts", Table1[[#This Row],[price]]*$L$2, 1))</f>
        <v>423000</v>
      </c>
    </row>
    <row r="20032" spans="1:9" x14ac:dyDescent="0.25">
      <c r="A20032" s="2">
        <v>42772</v>
      </c>
      <c r="B20032" s="1">
        <f t="shared" si="624"/>
        <v>2017</v>
      </c>
      <c r="C20032" s="1">
        <f t="shared" si="625"/>
        <v>1</v>
      </c>
      <c r="D20032">
        <v>2611</v>
      </c>
      <c r="E20032" t="s">
        <v>37</v>
      </c>
      <c r="F20032" s="4">
        <v>500000</v>
      </c>
      <c r="G20032" t="s">
        <v>5</v>
      </c>
      <c r="H20032">
        <v>2</v>
      </c>
      <c r="I20032" s="4">
        <f>IF(E20032="Rhode Island", Table1[[#This Row],[price]]*$L$3, IF(E20032="Massachusetts", Table1[[#This Row],[price]]*$L$2, 1))</f>
        <v>500000</v>
      </c>
    </row>
    <row r="20033" spans="1:9" x14ac:dyDescent="0.25">
      <c r="A20033" s="2">
        <v>42772</v>
      </c>
      <c r="B20033" s="1">
        <f t="shared" si="624"/>
        <v>2017</v>
      </c>
      <c r="C20033" s="1">
        <f t="shared" si="625"/>
        <v>1</v>
      </c>
      <c r="D20033">
        <v>2914</v>
      </c>
      <c r="E20033" t="s">
        <v>36</v>
      </c>
      <c r="F20033" s="4">
        <v>600000</v>
      </c>
      <c r="G20033" t="s">
        <v>5</v>
      </c>
      <c r="H20033">
        <v>4</v>
      </c>
      <c r="I20033" s="4">
        <f>IF(E20033="Rhode Island", Table1[[#This Row],[price]]*$L$3, IF(E20033="Massachusetts", Table1[[#This Row],[price]]*$L$2, 1))</f>
        <v>600000</v>
      </c>
    </row>
    <row r="20034" spans="1:9" x14ac:dyDescent="0.25">
      <c r="A20034" s="2">
        <v>42772</v>
      </c>
      <c r="B20034" s="1">
        <f t="shared" ref="B20034:B20097" si="626">YEAR(A20034)</f>
        <v>2017</v>
      </c>
      <c r="C20034" s="1">
        <f t="shared" ref="C20034:C20097" si="627">ROUNDUP(MONTH(A20034)/3,0)</f>
        <v>1</v>
      </c>
      <c r="D20034">
        <v>2913</v>
      </c>
      <c r="E20034" t="s">
        <v>36</v>
      </c>
      <c r="F20034" s="4">
        <v>650000</v>
      </c>
      <c r="G20034" t="s">
        <v>5</v>
      </c>
      <c r="H20034">
        <v>4</v>
      </c>
      <c r="I20034" s="4">
        <f>IF(E20034="Rhode Island", Table1[[#This Row],[price]]*$L$3, IF(E20034="Massachusetts", Table1[[#This Row],[price]]*$L$2, 1))</f>
        <v>650000</v>
      </c>
    </row>
    <row r="20035" spans="1:9" x14ac:dyDescent="0.25">
      <c r="A20035" s="2">
        <v>42772</v>
      </c>
      <c r="B20035" s="1">
        <f t="shared" si="626"/>
        <v>2017</v>
      </c>
      <c r="C20035" s="1">
        <f t="shared" si="627"/>
        <v>1</v>
      </c>
      <c r="D20035">
        <v>2913</v>
      </c>
      <c r="E20035" t="s">
        <v>36</v>
      </c>
      <c r="F20035" s="4">
        <v>685000</v>
      </c>
      <c r="G20035" t="s">
        <v>5</v>
      </c>
      <c r="H20035">
        <v>4</v>
      </c>
      <c r="I20035" s="4">
        <f>IF(E20035="Rhode Island", Table1[[#This Row],[price]]*$L$3, IF(E20035="Massachusetts", Table1[[#This Row],[price]]*$L$2, 1))</f>
        <v>685000</v>
      </c>
    </row>
    <row r="20036" spans="1:9" x14ac:dyDescent="0.25">
      <c r="A20036" s="2">
        <v>42772</v>
      </c>
      <c r="B20036" s="1">
        <f t="shared" si="626"/>
        <v>2017</v>
      </c>
      <c r="C20036" s="1">
        <f t="shared" si="627"/>
        <v>1</v>
      </c>
      <c r="D20036">
        <v>2614</v>
      </c>
      <c r="E20036" t="s">
        <v>37</v>
      </c>
      <c r="F20036" s="4">
        <v>745000</v>
      </c>
      <c r="G20036" t="s">
        <v>5</v>
      </c>
      <c r="H20036">
        <v>4</v>
      </c>
      <c r="I20036" s="4">
        <f>IF(E20036="Rhode Island", Table1[[#This Row],[price]]*$L$3, IF(E20036="Massachusetts", Table1[[#This Row],[price]]*$L$2, 1))</f>
        <v>745000</v>
      </c>
    </row>
    <row r="20037" spans="1:9" x14ac:dyDescent="0.25">
      <c r="A20037" s="2">
        <v>42772</v>
      </c>
      <c r="B20037" s="1">
        <f t="shared" si="626"/>
        <v>2017</v>
      </c>
      <c r="C20037" s="1">
        <f t="shared" si="627"/>
        <v>1</v>
      </c>
      <c r="D20037">
        <v>2904</v>
      </c>
      <c r="E20037" t="s">
        <v>36</v>
      </c>
      <c r="F20037" s="4">
        <v>769000</v>
      </c>
      <c r="G20037" t="s">
        <v>5</v>
      </c>
      <c r="H20037">
        <v>4</v>
      </c>
      <c r="I20037" s="4">
        <f>IF(E20037="Rhode Island", Table1[[#This Row],[price]]*$L$3, IF(E20037="Massachusetts", Table1[[#This Row],[price]]*$L$2, 1))</f>
        <v>769000</v>
      </c>
    </row>
    <row r="20038" spans="1:9" x14ac:dyDescent="0.25">
      <c r="A20038" s="2">
        <v>42772</v>
      </c>
      <c r="B20038" s="1">
        <f t="shared" si="626"/>
        <v>2017</v>
      </c>
      <c r="C20038" s="1">
        <f t="shared" si="627"/>
        <v>1</v>
      </c>
      <c r="D20038">
        <v>2913</v>
      </c>
      <c r="E20038" t="s">
        <v>36</v>
      </c>
      <c r="F20038" s="4">
        <v>345000</v>
      </c>
      <c r="G20038" t="s">
        <v>6</v>
      </c>
      <c r="H20038">
        <v>2</v>
      </c>
      <c r="I20038" s="4">
        <f>IF(E20038="Rhode Island", Table1[[#This Row],[price]]*$L$3, IF(E20038="Massachusetts", Table1[[#This Row],[price]]*$L$2, 1))</f>
        <v>345000</v>
      </c>
    </row>
    <row r="20039" spans="1:9" x14ac:dyDescent="0.25">
      <c r="A20039" s="2">
        <v>42772</v>
      </c>
      <c r="B20039" s="1">
        <f t="shared" si="626"/>
        <v>2017</v>
      </c>
      <c r="C20039" s="1">
        <f t="shared" si="627"/>
        <v>1</v>
      </c>
      <c r="D20039">
        <v>2604</v>
      </c>
      <c r="E20039" t="s">
        <v>37</v>
      </c>
      <c r="F20039" s="4">
        <v>370000</v>
      </c>
      <c r="G20039" t="s">
        <v>6</v>
      </c>
      <c r="H20039">
        <v>1</v>
      </c>
      <c r="I20039" s="4">
        <f>IF(E20039="Rhode Island", Table1[[#This Row],[price]]*$L$3, IF(E20039="Massachusetts", Table1[[#This Row],[price]]*$L$2, 1))</f>
        <v>370000</v>
      </c>
    </row>
    <row r="20040" spans="1:9" x14ac:dyDescent="0.25">
      <c r="A20040" s="2">
        <v>42772</v>
      </c>
      <c r="B20040" s="1">
        <f t="shared" si="626"/>
        <v>2017</v>
      </c>
      <c r="C20040" s="1">
        <f t="shared" si="627"/>
        <v>1</v>
      </c>
      <c r="D20040">
        <v>2905</v>
      </c>
      <c r="E20040" t="s">
        <v>36</v>
      </c>
      <c r="F20040" s="4">
        <v>380000</v>
      </c>
      <c r="G20040" t="s">
        <v>6</v>
      </c>
      <c r="H20040">
        <v>3</v>
      </c>
      <c r="I20040" s="4">
        <f>IF(E20040="Rhode Island", Table1[[#This Row],[price]]*$L$3, IF(E20040="Massachusetts", Table1[[#This Row],[price]]*$L$2, 1))</f>
        <v>380000</v>
      </c>
    </row>
    <row r="20041" spans="1:9" x14ac:dyDescent="0.25">
      <c r="A20041" s="2">
        <v>42772</v>
      </c>
      <c r="B20041" s="1">
        <f t="shared" si="626"/>
        <v>2017</v>
      </c>
      <c r="C20041" s="1">
        <f t="shared" si="627"/>
        <v>1</v>
      </c>
      <c r="D20041">
        <v>2912</v>
      </c>
      <c r="E20041" t="s">
        <v>36</v>
      </c>
      <c r="F20041" s="4">
        <v>384950</v>
      </c>
      <c r="G20041" t="s">
        <v>6</v>
      </c>
      <c r="H20041">
        <v>2</v>
      </c>
      <c r="I20041" s="4">
        <f>IF(E20041="Rhode Island", Table1[[#This Row],[price]]*$L$3, IF(E20041="Massachusetts", Table1[[#This Row],[price]]*$L$2, 1))</f>
        <v>384950</v>
      </c>
    </row>
    <row r="20042" spans="1:9" x14ac:dyDescent="0.25">
      <c r="A20042" s="2">
        <v>42772</v>
      </c>
      <c r="B20042" s="1">
        <f t="shared" si="626"/>
        <v>2017</v>
      </c>
      <c r="C20042" s="1">
        <f t="shared" si="627"/>
        <v>1</v>
      </c>
      <c r="D20042">
        <v>2604</v>
      </c>
      <c r="E20042" t="s">
        <v>37</v>
      </c>
      <c r="F20042" s="4">
        <v>395000</v>
      </c>
      <c r="G20042" t="s">
        <v>6</v>
      </c>
      <c r="H20042">
        <v>2</v>
      </c>
      <c r="I20042" s="4">
        <f>IF(E20042="Rhode Island", Table1[[#This Row],[price]]*$L$3, IF(E20042="Massachusetts", Table1[[#This Row],[price]]*$L$2, 1))</f>
        <v>395000</v>
      </c>
    </row>
    <row r="20043" spans="1:9" x14ac:dyDescent="0.25">
      <c r="A20043" s="2">
        <v>42772</v>
      </c>
      <c r="B20043" s="1">
        <f t="shared" si="626"/>
        <v>2017</v>
      </c>
      <c r="C20043" s="1">
        <f t="shared" si="627"/>
        <v>1</v>
      </c>
      <c r="D20043">
        <v>2604</v>
      </c>
      <c r="E20043" t="s">
        <v>37</v>
      </c>
      <c r="F20043" s="4">
        <v>635000</v>
      </c>
      <c r="G20043" t="s">
        <v>6</v>
      </c>
      <c r="H20043">
        <v>2</v>
      </c>
      <c r="I20043" s="4">
        <f>IF(E20043="Rhode Island", Table1[[#This Row],[price]]*$L$3, IF(E20043="Massachusetts", Table1[[#This Row],[price]]*$L$2, 1))</f>
        <v>635000</v>
      </c>
    </row>
    <row r="20044" spans="1:9" x14ac:dyDescent="0.25">
      <c r="A20044" s="2">
        <v>42773</v>
      </c>
      <c r="B20044" s="1">
        <f t="shared" si="626"/>
        <v>2017</v>
      </c>
      <c r="C20044" s="1">
        <f t="shared" si="627"/>
        <v>1</v>
      </c>
      <c r="D20044">
        <v>2905</v>
      </c>
      <c r="E20044" t="s">
        <v>36</v>
      </c>
      <c r="F20044" s="4">
        <v>452000</v>
      </c>
      <c r="G20044" t="s">
        <v>5</v>
      </c>
      <c r="H20044">
        <v>3</v>
      </c>
      <c r="I20044" s="4">
        <f>IF(E20044="Rhode Island", Table1[[#This Row],[price]]*$L$3, IF(E20044="Massachusetts", Table1[[#This Row],[price]]*$L$2, 1))</f>
        <v>452000</v>
      </c>
    </row>
    <row r="20045" spans="1:9" x14ac:dyDescent="0.25">
      <c r="A20045" s="2">
        <v>42773</v>
      </c>
      <c r="B20045" s="1">
        <f t="shared" si="626"/>
        <v>2017</v>
      </c>
      <c r="C20045" s="1">
        <f t="shared" si="627"/>
        <v>1</v>
      </c>
      <c r="D20045">
        <v>2615</v>
      </c>
      <c r="E20045" t="s">
        <v>37</v>
      </c>
      <c r="F20045" s="4">
        <v>525000</v>
      </c>
      <c r="G20045" t="s">
        <v>5</v>
      </c>
      <c r="H20045">
        <v>3</v>
      </c>
      <c r="I20045" s="4">
        <f>IF(E20045="Rhode Island", Table1[[#This Row],[price]]*$L$3, IF(E20045="Massachusetts", Table1[[#This Row],[price]]*$L$2, 1))</f>
        <v>525000</v>
      </c>
    </row>
    <row r="20046" spans="1:9" x14ac:dyDescent="0.25">
      <c r="A20046" s="2">
        <v>42773</v>
      </c>
      <c r="B20046" s="1">
        <f t="shared" si="626"/>
        <v>2017</v>
      </c>
      <c r="C20046" s="1">
        <f t="shared" si="627"/>
        <v>1</v>
      </c>
      <c r="D20046">
        <v>2903</v>
      </c>
      <c r="E20046" t="s">
        <v>36</v>
      </c>
      <c r="F20046" s="4">
        <v>530000</v>
      </c>
      <c r="G20046" t="s">
        <v>5</v>
      </c>
      <c r="H20046">
        <v>4</v>
      </c>
      <c r="I20046" s="4">
        <f>IF(E20046="Rhode Island", Table1[[#This Row],[price]]*$L$3, IF(E20046="Massachusetts", Table1[[#This Row],[price]]*$L$2, 1))</f>
        <v>530000</v>
      </c>
    </row>
    <row r="20047" spans="1:9" x14ac:dyDescent="0.25">
      <c r="A20047" s="2">
        <v>42773</v>
      </c>
      <c r="B20047" s="1">
        <f t="shared" si="626"/>
        <v>2017</v>
      </c>
      <c r="C20047" s="1">
        <f t="shared" si="627"/>
        <v>1</v>
      </c>
      <c r="D20047">
        <v>2904</v>
      </c>
      <c r="E20047" t="s">
        <v>36</v>
      </c>
      <c r="F20047" s="4">
        <v>630000</v>
      </c>
      <c r="G20047" t="s">
        <v>5</v>
      </c>
      <c r="H20047">
        <v>4</v>
      </c>
      <c r="I20047" s="4">
        <f>IF(E20047="Rhode Island", Table1[[#This Row],[price]]*$L$3, IF(E20047="Massachusetts", Table1[[#This Row],[price]]*$L$2, 1))</f>
        <v>630000</v>
      </c>
    </row>
    <row r="20048" spans="1:9" x14ac:dyDescent="0.25">
      <c r="A20048" s="2">
        <v>42773</v>
      </c>
      <c r="B20048" s="1">
        <f t="shared" si="626"/>
        <v>2017</v>
      </c>
      <c r="C20048" s="1">
        <f t="shared" si="627"/>
        <v>1</v>
      </c>
      <c r="D20048">
        <v>2905</v>
      </c>
      <c r="E20048" t="s">
        <v>36</v>
      </c>
      <c r="F20048" s="4">
        <v>639000</v>
      </c>
      <c r="G20048" t="s">
        <v>5</v>
      </c>
      <c r="H20048">
        <v>4</v>
      </c>
      <c r="I20048" s="4">
        <f>IF(E20048="Rhode Island", Table1[[#This Row],[price]]*$L$3, IF(E20048="Massachusetts", Table1[[#This Row],[price]]*$L$2, 1))</f>
        <v>639000</v>
      </c>
    </row>
    <row r="20049" spans="1:9" x14ac:dyDescent="0.25">
      <c r="A20049" s="2">
        <v>42773</v>
      </c>
      <c r="B20049" s="1">
        <f t="shared" si="626"/>
        <v>2017</v>
      </c>
      <c r="C20049" s="1">
        <f t="shared" si="627"/>
        <v>1</v>
      </c>
      <c r="D20049">
        <v>2903</v>
      </c>
      <c r="E20049" t="s">
        <v>36</v>
      </c>
      <c r="F20049" s="4">
        <v>673500</v>
      </c>
      <c r="G20049" t="s">
        <v>5</v>
      </c>
      <c r="H20049">
        <v>4</v>
      </c>
      <c r="I20049" s="4">
        <f>IF(E20049="Rhode Island", Table1[[#This Row],[price]]*$L$3, IF(E20049="Massachusetts", Table1[[#This Row],[price]]*$L$2, 1))</f>
        <v>673500</v>
      </c>
    </row>
    <row r="20050" spans="1:9" x14ac:dyDescent="0.25">
      <c r="A20050" s="2">
        <v>42773</v>
      </c>
      <c r="B20050" s="1">
        <f t="shared" si="626"/>
        <v>2017</v>
      </c>
      <c r="C20050" s="1">
        <f t="shared" si="627"/>
        <v>1</v>
      </c>
      <c r="D20050">
        <v>2914</v>
      </c>
      <c r="E20050" t="s">
        <v>36</v>
      </c>
      <c r="F20050" s="4">
        <v>680000</v>
      </c>
      <c r="G20050" t="s">
        <v>5</v>
      </c>
      <c r="H20050">
        <v>5</v>
      </c>
      <c r="I20050" s="4">
        <f>IF(E20050="Rhode Island", Table1[[#This Row],[price]]*$L$3, IF(E20050="Massachusetts", Table1[[#This Row],[price]]*$L$2, 1))</f>
        <v>680000</v>
      </c>
    </row>
    <row r="20051" spans="1:9" x14ac:dyDescent="0.25">
      <c r="A20051" s="2">
        <v>42773</v>
      </c>
      <c r="B20051" s="1">
        <f t="shared" si="626"/>
        <v>2017</v>
      </c>
      <c r="C20051" s="1">
        <f t="shared" si="627"/>
        <v>1</v>
      </c>
      <c r="D20051">
        <v>2913</v>
      </c>
      <c r="E20051" t="s">
        <v>36</v>
      </c>
      <c r="F20051" s="4">
        <v>699000</v>
      </c>
      <c r="G20051" t="s">
        <v>5</v>
      </c>
      <c r="H20051">
        <v>4</v>
      </c>
      <c r="I20051" s="4">
        <f>IF(E20051="Rhode Island", Table1[[#This Row],[price]]*$L$3, IF(E20051="Massachusetts", Table1[[#This Row],[price]]*$L$2, 1))</f>
        <v>699000</v>
      </c>
    </row>
    <row r="20052" spans="1:9" x14ac:dyDescent="0.25">
      <c r="A20052" s="2">
        <v>42773</v>
      </c>
      <c r="B20052" s="1">
        <f t="shared" si="626"/>
        <v>2017</v>
      </c>
      <c r="C20052" s="1">
        <f t="shared" si="627"/>
        <v>1</v>
      </c>
      <c r="D20052">
        <v>2605</v>
      </c>
      <c r="E20052" t="s">
        <v>37</v>
      </c>
      <c r="F20052" s="4">
        <v>770000</v>
      </c>
      <c r="G20052" t="s">
        <v>5</v>
      </c>
      <c r="H20052">
        <v>3</v>
      </c>
      <c r="I20052" s="4">
        <f>IF(E20052="Rhode Island", Table1[[#This Row],[price]]*$L$3, IF(E20052="Massachusetts", Table1[[#This Row],[price]]*$L$2, 1))</f>
        <v>770000</v>
      </c>
    </row>
    <row r="20053" spans="1:9" x14ac:dyDescent="0.25">
      <c r="A20053" s="2">
        <v>42773</v>
      </c>
      <c r="B20053" s="1">
        <f t="shared" si="626"/>
        <v>2017</v>
      </c>
      <c r="C20053" s="1">
        <f t="shared" si="627"/>
        <v>1</v>
      </c>
      <c r="D20053">
        <v>2607</v>
      </c>
      <c r="E20053" t="s">
        <v>37</v>
      </c>
      <c r="F20053" s="4">
        <v>805000</v>
      </c>
      <c r="G20053" t="s">
        <v>5</v>
      </c>
      <c r="H20053">
        <v>5</v>
      </c>
      <c r="I20053" s="4">
        <f>IF(E20053="Rhode Island", Table1[[#This Row],[price]]*$L$3, IF(E20053="Massachusetts", Table1[[#This Row],[price]]*$L$2, 1))</f>
        <v>805000</v>
      </c>
    </row>
    <row r="20054" spans="1:9" x14ac:dyDescent="0.25">
      <c r="A20054" s="2">
        <v>42773</v>
      </c>
      <c r="B20054" s="1">
        <f t="shared" si="626"/>
        <v>2017</v>
      </c>
      <c r="C20054" s="1">
        <f t="shared" si="627"/>
        <v>1</v>
      </c>
      <c r="D20054">
        <v>2617</v>
      </c>
      <c r="E20054" t="s">
        <v>37</v>
      </c>
      <c r="F20054" s="4">
        <v>264000</v>
      </c>
      <c r="G20054" t="s">
        <v>6</v>
      </c>
      <c r="H20054">
        <v>1</v>
      </c>
      <c r="I20054" s="4">
        <f>IF(E20054="Rhode Island", Table1[[#This Row],[price]]*$L$3, IF(E20054="Massachusetts", Table1[[#This Row],[price]]*$L$2, 1))</f>
        <v>264000</v>
      </c>
    </row>
    <row r="20055" spans="1:9" x14ac:dyDescent="0.25">
      <c r="A20055" s="2">
        <v>42773</v>
      </c>
      <c r="B20055" s="1">
        <f t="shared" si="626"/>
        <v>2017</v>
      </c>
      <c r="C20055" s="1">
        <f t="shared" si="627"/>
        <v>1</v>
      </c>
      <c r="D20055">
        <v>2603</v>
      </c>
      <c r="E20055" t="s">
        <v>37</v>
      </c>
      <c r="F20055" s="4">
        <v>390000</v>
      </c>
      <c r="G20055" t="s">
        <v>6</v>
      </c>
      <c r="H20055">
        <v>2</v>
      </c>
      <c r="I20055" s="4">
        <f>IF(E20055="Rhode Island", Table1[[#This Row],[price]]*$L$3, IF(E20055="Massachusetts", Table1[[#This Row],[price]]*$L$2, 1))</f>
        <v>390000</v>
      </c>
    </row>
    <row r="20056" spans="1:9" x14ac:dyDescent="0.25">
      <c r="A20056" s="2">
        <v>42774</v>
      </c>
      <c r="B20056" s="1">
        <f t="shared" si="626"/>
        <v>2017</v>
      </c>
      <c r="C20056" s="1">
        <f t="shared" si="627"/>
        <v>1</v>
      </c>
      <c r="D20056">
        <v>2913</v>
      </c>
      <c r="E20056" t="s">
        <v>36</v>
      </c>
      <c r="F20056" s="4">
        <v>405000</v>
      </c>
      <c r="G20056" t="s">
        <v>5</v>
      </c>
      <c r="H20056">
        <v>3</v>
      </c>
      <c r="I20056" s="4">
        <f>IF(E20056="Rhode Island", Table1[[#This Row],[price]]*$L$3, IF(E20056="Massachusetts", Table1[[#This Row],[price]]*$L$2, 1))</f>
        <v>405000</v>
      </c>
    </row>
    <row r="20057" spans="1:9" x14ac:dyDescent="0.25">
      <c r="A20057" s="2">
        <v>42774</v>
      </c>
      <c r="B20057" s="1">
        <f t="shared" si="626"/>
        <v>2017</v>
      </c>
      <c r="C20057" s="1">
        <f t="shared" si="627"/>
        <v>1</v>
      </c>
      <c r="D20057">
        <v>2906</v>
      </c>
      <c r="E20057" t="s">
        <v>36</v>
      </c>
      <c r="F20057" s="4">
        <v>415000</v>
      </c>
      <c r="G20057" t="s">
        <v>5</v>
      </c>
      <c r="H20057">
        <v>3</v>
      </c>
      <c r="I20057" s="4">
        <f>IF(E20057="Rhode Island", Table1[[#This Row],[price]]*$L$3, IF(E20057="Massachusetts", Table1[[#This Row],[price]]*$L$2, 1))</f>
        <v>415000</v>
      </c>
    </row>
    <row r="20058" spans="1:9" x14ac:dyDescent="0.25">
      <c r="A20058" s="2">
        <v>42774</v>
      </c>
      <c r="B20058" s="1">
        <f t="shared" si="626"/>
        <v>2017</v>
      </c>
      <c r="C20058" s="1">
        <f t="shared" si="627"/>
        <v>1</v>
      </c>
      <c r="D20058">
        <v>2615</v>
      </c>
      <c r="E20058" t="s">
        <v>37</v>
      </c>
      <c r="F20058" s="4">
        <v>440000</v>
      </c>
      <c r="G20058" t="s">
        <v>5</v>
      </c>
      <c r="H20058">
        <v>3</v>
      </c>
      <c r="I20058" s="4">
        <f>IF(E20058="Rhode Island", Table1[[#This Row],[price]]*$L$3, IF(E20058="Massachusetts", Table1[[#This Row],[price]]*$L$2, 1))</f>
        <v>440000</v>
      </c>
    </row>
    <row r="20059" spans="1:9" x14ac:dyDescent="0.25">
      <c r="A20059" s="2">
        <v>42774</v>
      </c>
      <c r="B20059" s="1">
        <f t="shared" si="626"/>
        <v>2017</v>
      </c>
      <c r="C20059" s="1">
        <f t="shared" si="627"/>
        <v>1</v>
      </c>
      <c r="D20059">
        <v>2902</v>
      </c>
      <c r="E20059" t="s">
        <v>36</v>
      </c>
      <c r="F20059" s="4">
        <v>449000</v>
      </c>
      <c r="G20059" t="s">
        <v>5</v>
      </c>
      <c r="H20059">
        <v>3</v>
      </c>
      <c r="I20059" s="4">
        <f>IF(E20059="Rhode Island", Table1[[#This Row],[price]]*$L$3, IF(E20059="Massachusetts", Table1[[#This Row],[price]]*$L$2, 1))</f>
        <v>449000</v>
      </c>
    </row>
    <row r="20060" spans="1:9" x14ac:dyDescent="0.25">
      <c r="A20060" s="2">
        <v>42774</v>
      </c>
      <c r="B20060" s="1">
        <f t="shared" si="626"/>
        <v>2017</v>
      </c>
      <c r="C20060" s="1">
        <f t="shared" si="627"/>
        <v>1</v>
      </c>
      <c r="D20060">
        <v>2905</v>
      </c>
      <c r="E20060" t="s">
        <v>36</v>
      </c>
      <c r="F20060" s="4">
        <v>550000</v>
      </c>
      <c r="G20060" t="s">
        <v>5</v>
      </c>
      <c r="H20060">
        <v>3</v>
      </c>
      <c r="I20060" s="4">
        <f>IF(E20060="Rhode Island", Table1[[#This Row],[price]]*$L$3, IF(E20060="Massachusetts", Table1[[#This Row],[price]]*$L$2, 1))</f>
        <v>550000</v>
      </c>
    </row>
    <row r="20061" spans="1:9" x14ac:dyDescent="0.25">
      <c r="A20061" s="2">
        <v>42774</v>
      </c>
      <c r="B20061" s="1">
        <f t="shared" si="626"/>
        <v>2017</v>
      </c>
      <c r="C20061" s="1">
        <f t="shared" si="627"/>
        <v>1</v>
      </c>
      <c r="D20061">
        <v>2615</v>
      </c>
      <c r="E20061" t="s">
        <v>37</v>
      </c>
      <c r="F20061" s="4">
        <v>615233</v>
      </c>
      <c r="G20061" t="s">
        <v>5</v>
      </c>
      <c r="H20061">
        <v>4</v>
      </c>
      <c r="I20061" s="4">
        <f>IF(E20061="Rhode Island", Table1[[#This Row],[price]]*$L$3, IF(E20061="Massachusetts", Table1[[#This Row],[price]]*$L$2, 1))</f>
        <v>615233</v>
      </c>
    </row>
    <row r="20062" spans="1:9" x14ac:dyDescent="0.25">
      <c r="A20062" s="2">
        <v>42774</v>
      </c>
      <c r="B20062" s="1">
        <f t="shared" si="626"/>
        <v>2017</v>
      </c>
      <c r="C20062" s="1">
        <f t="shared" si="627"/>
        <v>1</v>
      </c>
      <c r="D20062">
        <v>2911</v>
      </c>
      <c r="E20062" t="s">
        <v>36</v>
      </c>
      <c r="F20062" s="4">
        <v>990000</v>
      </c>
      <c r="G20062" t="s">
        <v>5</v>
      </c>
      <c r="H20062">
        <v>4</v>
      </c>
      <c r="I20062" s="4">
        <f>IF(E20062="Rhode Island", Table1[[#This Row],[price]]*$L$3, IF(E20062="Massachusetts", Table1[[#This Row],[price]]*$L$2, 1))</f>
        <v>990000</v>
      </c>
    </row>
    <row r="20063" spans="1:9" x14ac:dyDescent="0.25">
      <c r="A20063" s="2">
        <v>42774</v>
      </c>
      <c r="B20063" s="1">
        <f t="shared" si="626"/>
        <v>2017</v>
      </c>
      <c r="C20063" s="1">
        <f t="shared" si="627"/>
        <v>1</v>
      </c>
      <c r="D20063">
        <v>2602</v>
      </c>
      <c r="E20063" t="s">
        <v>37</v>
      </c>
      <c r="F20063" s="4">
        <v>1600000</v>
      </c>
      <c r="G20063" t="s">
        <v>5</v>
      </c>
      <c r="H20063">
        <v>5</v>
      </c>
      <c r="I20063" s="4">
        <f>IF(E20063="Rhode Island", Table1[[#This Row],[price]]*$L$3, IF(E20063="Massachusetts", Table1[[#This Row],[price]]*$L$2, 1))</f>
        <v>1600000</v>
      </c>
    </row>
    <row r="20064" spans="1:9" x14ac:dyDescent="0.25">
      <c r="A20064" s="2">
        <v>42774</v>
      </c>
      <c r="B20064" s="1">
        <f t="shared" si="626"/>
        <v>2017</v>
      </c>
      <c r="C20064" s="1">
        <f t="shared" si="627"/>
        <v>1</v>
      </c>
      <c r="D20064">
        <v>2617</v>
      </c>
      <c r="E20064" t="s">
        <v>37</v>
      </c>
      <c r="F20064" s="4">
        <v>262500</v>
      </c>
      <c r="G20064" t="s">
        <v>6</v>
      </c>
      <c r="H20064">
        <v>1</v>
      </c>
      <c r="I20064" s="4">
        <f>IF(E20064="Rhode Island", Table1[[#This Row],[price]]*$L$3, IF(E20064="Massachusetts", Table1[[#This Row],[price]]*$L$2, 1))</f>
        <v>262500</v>
      </c>
    </row>
    <row r="20065" spans="1:9" x14ac:dyDescent="0.25">
      <c r="A20065" s="2">
        <v>42774</v>
      </c>
      <c r="B20065" s="1">
        <f t="shared" si="626"/>
        <v>2017</v>
      </c>
      <c r="C20065" s="1">
        <f t="shared" si="627"/>
        <v>1</v>
      </c>
      <c r="D20065">
        <v>2604</v>
      </c>
      <c r="E20065" t="s">
        <v>37</v>
      </c>
      <c r="F20065" s="4">
        <v>459990</v>
      </c>
      <c r="G20065" t="s">
        <v>6</v>
      </c>
      <c r="H20065">
        <v>2</v>
      </c>
      <c r="I20065" s="4">
        <f>IF(E20065="Rhode Island", Table1[[#This Row],[price]]*$L$3, IF(E20065="Massachusetts", Table1[[#This Row],[price]]*$L$2, 1))</f>
        <v>459990</v>
      </c>
    </row>
    <row r="20066" spans="1:9" x14ac:dyDescent="0.25">
      <c r="A20066" s="2">
        <v>42774</v>
      </c>
      <c r="B20066" s="1">
        <f t="shared" si="626"/>
        <v>2017</v>
      </c>
      <c r="C20066" s="1">
        <f t="shared" si="627"/>
        <v>1</v>
      </c>
      <c r="D20066">
        <v>2604</v>
      </c>
      <c r="E20066" t="s">
        <v>37</v>
      </c>
      <c r="F20066" s="4">
        <v>515000</v>
      </c>
      <c r="G20066" t="s">
        <v>6</v>
      </c>
      <c r="H20066">
        <v>3</v>
      </c>
      <c r="I20066" s="4">
        <f>IF(E20066="Rhode Island", Table1[[#This Row],[price]]*$L$3, IF(E20066="Massachusetts", Table1[[#This Row],[price]]*$L$2, 1))</f>
        <v>515000</v>
      </c>
    </row>
    <row r="20067" spans="1:9" x14ac:dyDescent="0.25">
      <c r="A20067" s="2">
        <v>42775</v>
      </c>
      <c r="B20067" s="1">
        <f t="shared" si="626"/>
        <v>2017</v>
      </c>
      <c r="C20067" s="1">
        <f t="shared" si="627"/>
        <v>1</v>
      </c>
      <c r="D20067">
        <v>2607</v>
      </c>
      <c r="E20067" t="s">
        <v>37</v>
      </c>
      <c r="F20067" s="4">
        <v>315000</v>
      </c>
      <c r="G20067" t="s">
        <v>5</v>
      </c>
      <c r="H20067">
        <v>2</v>
      </c>
      <c r="I20067" s="4">
        <f>IF(E20067="Rhode Island", Table1[[#This Row],[price]]*$L$3, IF(E20067="Massachusetts", Table1[[#This Row],[price]]*$L$2, 1))</f>
        <v>315000</v>
      </c>
    </row>
    <row r="20068" spans="1:9" x14ac:dyDescent="0.25">
      <c r="A20068" s="2">
        <v>42775</v>
      </c>
      <c r="B20068" s="1">
        <f t="shared" si="626"/>
        <v>2017</v>
      </c>
      <c r="C20068" s="1">
        <f t="shared" si="627"/>
        <v>1</v>
      </c>
      <c r="D20068">
        <v>2913</v>
      </c>
      <c r="E20068" t="s">
        <v>36</v>
      </c>
      <c r="F20068" s="4">
        <v>390000</v>
      </c>
      <c r="G20068" t="s">
        <v>5</v>
      </c>
      <c r="H20068">
        <v>2</v>
      </c>
      <c r="I20068" s="4">
        <f>IF(E20068="Rhode Island", Table1[[#This Row],[price]]*$L$3, IF(E20068="Massachusetts", Table1[[#This Row],[price]]*$L$2, 1))</f>
        <v>390000</v>
      </c>
    </row>
    <row r="20069" spans="1:9" x14ac:dyDescent="0.25">
      <c r="A20069" s="2">
        <v>42775</v>
      </c>
      <c r="B20069" s="1">
        <f t="shared" si="626"/>
        <v>2017</v>
      </c>
      <c r="C20069" s="1">
        <f t="shared" si="627"/>
        <v>1</v>
      </c>
      <c r="D20069">
        <v>2914</v>
      </c>
      <c r="E20069" t="s">
        <v>36</v>
      </c>
      <c r="F20069" s="4">
        <v>510000</v>
      </c>
      <c r="G20069" t="s">
        <v>5</v>
      </c>
      <c r="H20069">
        <v>3</v>
      </c>
      <c r="I20069" s="4">
        <f>IF(E20069="Rhode Island", Table1[[#This Row],[price]]*$L$3, IF(E20069="Massachusetts", Table1[[#This Row],[price]]*$L$2, 1))</f>
        <v>510000</v>
      </c>
    </row>
    <row r="20070" spans="1:9" x14ac:dyDescent="0.25">
      <c r="A20070" s="2">
        <v>42775</v>
      </c>
      <c r="B20070" s="1">
        <f t="shared" si="626"/>
        <v>2017</v>
      </c>
      <c r="C20070" s="1">
        <f t="shared" si="627"/>
        <v>1</v>
      </c>
      <c r="D20070">
        <v>2615</v>
      </c>
      <c r="E20070" t="s">
        <v>37</v>
      </c>
      <c r="F20070" s="4">
        <v>525200</v>
      </c>
      <c r="G20070" t="s">
        <v>5</v>
      </c>
      <c r="H20070">
        <v>4</v>
      </c>
      <c r="I20070" s="4">
        <f>IF(E20070="Rhode Island", Table1[[#This Row],[price]]*$L$3, IF(E20070="Massachusetts", Table1[[#This Row],[price]]*$L$2, 1))</f>
        <v>525200</v>
      </c>
    </row>
    <row r="20071" spans="1:9" x14ac:dyDescent="0.25">
      <c r="A20071" s="2">
        <v>42775</v>
      </c>
      <c r="B20071" s="1">
        <f t="shared" si="626"/>
        <v>2017</v>
      </c>
      <c r="C20071" s="1">
        <f t="shared" si="627"/>
        <v>1</v>
      </c>
      <c r="D20071">
        <v>2905</v>
      </c>
      <c r="E20071" t="s">
        <v>36</v>
      </c>
      <c r="F20071" s="4">
        <v>545000</v>
      </c>
      <c r="G20071" t="s">
        <v>5</v>
      </c>
      <c r="H20071">
        <v>3</v>
      </c>
      <c r="I20071" s="4">
        <f>IF(E20071="Rhode Island", Table1[[#This Row],[price]]*$L$3, IF(E20071="Massachusetts", Table1[[#This Row],[price]]*$L$2, 1))</f>
        <v>545000</v>
      </c>
    </row>
    <row r="20072" spans="1:9" x14ac:dyDescent="0.25">
      <c r="A20072" s="2">
        <v>42775</v>
      </c>
      <c r="B20072" s="1">
        <f t="shared" si="626"/>
        <v>2017</v>
      </c>
      <c r="C20072" s="1">
        <f t="shared" si="627"/>
        <v>1</v>
      </c>
      <c r="D20072">
        <v>2617</v>
      </c>
      <c r="E20072" t="s">
        <v>37</v>
      </c>
      <c r="F20072" s="4">
        <v>555000</v>
      </c>
      <c r="G20072" t="s">
        <v>5</v>
      </c>
      <c r="H20072">
        <v>3</v>
      </c>
      <c r="I20072" s="4">
        <f>IF(E20072="Rhode Island", Table1[[#This Row],[price]]*$L$3, IF(E20072="Massachusetts", Table1[[#This Row],[price]]*$L$2, 1))</f>
        <v>555000</v>
      </c>
    </row>
    <row r="20073" spans="1:9" x14ac:dyDescent="0.25">
      <c r="A20073" s="2">
        <v>42775</v>
      </c>
      <c r="B20073" s="1">
        <f t="shared" si="626"/>
        <v>2017</v>
      </c>
      <c r="C20073" s="1">
        <f t="shared" si="627"/>
        <v>1</v>
      </c>
      <c r="D20073">
        <v>2617</v>
      </c>
      <c r="E20073" t="s">
        <v>37</v>
      </c>
      <c r="F20073" s="4">
        <v>575000</v>
      </c>
      <c r="G20073" t="s">
        <v>5</v>
      </c>
      <c r="H20073">
        <v>3</v>
      </c>
      <c r="I20073" s="4">
        <f>IF(E20073="Rhode Island", Table1[[#This Row],[price]]*$L$3, IF(E20073="Massachusetts", Table1[[#This Row],[price]]*$L$2, 1))</f>
        <v>575000</v>
      </c>
    </row>
    <row r="20074" spans="1:9" x14ac:dyDescent="0.25">
      <c r="A20074" s="2">
        <v>42775</v>
      </c>
      <c r="B20074" s="1">
        <f t="shared" si="626"/>
        <v>2017</v>
      </c>
      <c r="C20074" s="1">
        <f t="shared" si="627"/>
        <v>1</v>
      </c>
      <c r="D20074">
        <v>2905</v>
      </c>
      <c r="E20074" t="s">
        <v>36</v>
      </c>
      <c r="F20074" s="4">
        <v>640000</v>
      </c>
      <c r="G20074" t="s">
        <v>5</v>
      </c>
      <c r="H20074">
        <v>4</v>
      </c>
      <c r="I20074" s="4">
        <f>IF(E20074="Rhode Island", Table1[[#This Row],[price]]*$L$3, IF(E20074="Massachusetts", Table1[[#This Row],[price]]*$L$2, 1))</f>
        <v>640000</v>
      </c>
    </row>
    <row r="20075" spans="1:9" x14ac:dyDescent="0.25">
      <c r="A20075" s="2">
        <v>42775</v>
      </c>
      <c r="B20075" s="1">
        <f t="shared" si="626"/>
        <v>2017</v>
      </c>
      <c r="C20075" s="1">
        <f t="shared" si="627"/>
        <v>1</v>
      </c>
      <c r="D20075">
        <v>2904</v>
      </c>
      <c r="E20075" t="s">
        <v>36</v>
      </c>
      <c r="F20075" s="4">
        <v>735000</v>
      </c>
      <c r="G20075" t="s">
        <v>5</v>
      </c>
      <c r="H20075">
        <v>5</v>
      </c>
      <c r="I20075" s="4">
        <f>IF(E20075="Rhode Island", Table1[[#This Row],[price]]*$L$3, IF(E20075="Massachusetts", Table1[[#This Row],[price]]*$L$2, 1))</f>
        <v>735000</v>
      </c>
    </row>
    <row r="20076" spans="1:9" x14ac:dyDescent="0.25">
      <c r="A20076" s="2">
        <v>42775</v>
      </c>
      <c r="B20076" s="1">
        <f t="shared" si="626"/>
        <v>2017</v>
      </c>
      <c r="C20076" s="1">
        <f t="shared" si="627"/>
        <v>1</v>
      </c>
      <c r="D20076">
        <v>2906</v>
      </c>
      <c r="E20076" t="s">
        <v>36</v>
      </c>
      <c r="F20076" s="4">
        <v>750000</v>
      </c>
      <c r="G20076" t="s">
        <v>5</v>
      </c>
      <c r="H20076">
        <v>4</v>
      </c>
      <c r="I20076" s="4">
        <f>IF(E20076="Rhode Island", Table1[[#This Row],[price]]*$L$3, IF(E20076="Massachusetts", Table1[[#This Row],[price]]*$L$2, 1))</f>
        <v>750000</v>
      </c>
    </row>
    <row r="20077" spans="1:9" x14ac:dyDescent="0.25">
      <c r="A20077" s="2">
        <v>42775</v>
      </c>
      <c r="B20077" s="1">
        <f t="shared" si="626"/>
        <v>2017</v>
      </c>
      <c r="C20077" s="1">
        <f t="shared" si="627"/>
        <v>1</v>
      </c>
      <c r="D20077">
        <v>2602</v>
      </c>
      <c r="E20077" t="s">
        <v>37</v>
      </c>
      <c r="F20077" s="4">
        <v>977000</v>
      </c>
      <c r="G20077" t="s">
        <v>5</v>
      </c>
      <c r="H20077">
        <v>3</v>
      </c>
      <c r="I20077" s="4">
        <f>IF(E20077="Rhode Island", Table1[[#This Row],[price]]*$L$3, IF(E20077="Massachusetts", Table1[[#This Row],[price]]*$L$2, 1))</f>
        <v>977000</v>
      </c>
    </row>
    <row r="20078" spans="1:9" x14ac:dyDescent="0.25">
      <c r="A20078" s="2">
        <v>42775</v>
      </c>
      <c r="B20078" s="1">
        <f t="shared" si="626"/>
        <v>2017</v>
      </c>
      <c r="C20078" s="1">
        <f t="shared" si="627"/>
        <v>1</v>
      </c>
      <c r="D20078">
        <v>2600</v>
      </c>
      <c r="E20078" t="s">
        <v>37</v>
      </c>
      <c r="F20078" s="4">
        <v>1125000</v>
      </c>
      <c r="G20078" t="s">
        <v>5</v>
      </c>
      <c r="H20078">
        <v>4</v>
      </c>
      <c r="I20078" s="4">
        <f>IF(E20078="Rhode Island", Table1[[#This Row],[price]]*$L$3, IF(E20078="Massachusetts", Table1[[#This Row],[price]]*$L$2, 1))</f>
        <v>1125000</v>
      </c>
    </row>
    <row r="20079" spans="1:9" x14ac:dyDescent="0.25">
      <c r="A20079" s="2">
        <v>42775</v>
      </c>
      <c r="B20079" s="1">
        <f t="shared" si="626"/>
        <v>2017</v>
      </c>
      <c r="C20079" s="1">
        <f t="shared" si="627"/>
        <v>1</v>
      </c>
      <c r="D20079">
        <v>2614</v>
      </c>
      <c r="E20079" t="s">
        <v>37</v>
      </c>
      <c r="F20079" s="4">
        <v>275000</v>
      </c>
      <c r="G20079" t="s">
        <v>6</v>
      </c>
      <c r="H20079">
        <v>1</v>
      </c>
      <c r="I20079" s="4">
        <f>IF(E20079="Rhode Island", Table1[[#This Row],[price]]*$L$3, IF(E20079="Massachusetts", Table1[[#This Row],[price]]*$L$2, 1))</f>
        <v>275000</v>
      </c>
    </row>
    <row r="20080" spans="1:9" x14ac:dyDescent="0.25">
      <c r="A20080" s="2">
        <v>42775</v>
      </c>
      <c r="B20080" s="1">
        <f t="shared" si="626"/>
        <v>2017</v>
      </c>
      <c r="C20080" s="1">
        <f t="shared" si="627"/>
        <v>1</v>
      </c>
      <c r="D20080">
        <v>2604</v>
      </c>
      <c r="E20080" t="s">
        <v>37</v>
      </c>
      <c r="F20080" s="4">
        <v>375000</v>
      </c>
      <c r="G20080" t="s">
        <v>6</v>
      </c>
      <c r="H20080">
        <v>2</v>
      </c>
      <c r="I20080" s="4">
        <f>IF(E20080="Rhode Island", Table1[[#This Row],[price]]*$L$3, IF(E20080="Massachusetts", Table1[[#This Row],[price]]*$L$2, 1))</f>
        <v>375000</v>
      </c>
    </row>
    <row r="20081" spans="1:9" x14ac:dyDescent="0.25">
      <c r="A20081" s="2">
        <v>42775</v>
      </c>
      <c r="B20081" s="1">
        <f t="shared" si="626"/>
        <v>2017</v>
      </c>
      <c r="C20081" s="1">
        <f t="shared" si="627"/>
        <v>1</v>
      </c>
      <c r="D20081">
        <v>2601</v>
      </c>
      <c r="E20081" t="s">
        <v>37</v>
      </c>
      <c r="F20081" s="4">
        <v>425000</v>
      </c>
      <c r="G20081" t="s">
        <v>6</v>
      </c>
      <c r="H20081">
        <v>1</v>
      </c>
      <c r="I20081" s="4">
        <f>IF(E20081="Rhode Island", Table1[[#This Row],[price]]*$L$3, IF(E20081="Massachusetts", Table1[[#This Row],[price]]*$L$2, 1))</f>
        <v>425000</v>
      </c>
    </row>
    <row r="20082" spans="1:9" x14ac:dyDescent="0.25">
      <c r="A20082" s="2">
        <v>42775</v>
      </c>
      <c r="B20082" s="1">
        <f t="shared" si="626"/>
        <v>2017</v>
      </c>
      <c r="C20082" s="1">
        <f t="shared" si="627"/>
        <v>1</v>
      </c>
      <c r="D20082">
        <v>2601</v>
      </c>
      <c r="E20082" t="s">
        <v>37</v>
      </c>
      <c r="F20082" s="4">
        <v>461000</v>
      </c>
      <c r="G20082" t="s">
        <v>6</v>
      </c>
      <c r="H20082">
        <v>1</v>
      </c>
      <c r="I20082" s="4">
        <f>IF(E20082="Rhode Island", Table1[[#This Row],[price]]*$L$3, IF(E20082="Massachusetts", Table1[[#This Row],[price]]*$L$2, 1))</f>
        <v>461000</v>
      </c>
    </row>
    <row r="20083" spans="1:9" x14ac:dyDescent="0.25">
      <c r="A20083" s="2">
        <v>42775</v>
      </c>
      <c r="B20083" s="1">
        <f t="shared" si="626"/>
        <v>2017</v>
      </c>
      <c r="C20083" s="1">
        <f t="shared" si="627"/>
        <v>1</v>
      </c>
      <c r="D20083">
        <v>2603</v>
      </c>
      <c r="E20083" t="s">
        <v>37</v>
      </c>
      <c r="F20083" s="4">
        <v>615000</v>
      </c>
      <c r="G20083" t="s">
        <v>6</v>
      </c>
      <c r="H20083">
        <v>2</v>
      </c>
      <c r="I20083" s="4">
        <f>IF(E20083="Rhode Island", Table1[[#This Row],[price]]*$L$3, IF(E20083="Massachusetts", Table1[[#This Row],[price]]*$L$2, 1))</f>
        <v>615000</v>
      </c>
    </row>
    <row r="20084" spans="1:9" x14ac:dyDescent="0.25">
      <c r="A20084" s="2">
        <v>42776</v>
      </c>
      <c r="B20084" s="1">
        <f t="shared" si="626"/>
        <v>2017</v>
      </c>
      <c r="C20084" s="1">
        <f t="shared" si="627"/>
        <v>1</v>
      </c>
      <c r="D20084">
        <v>2914</v>
      </c>
      <c r="E20084" t="s">
        <v>36</v>
      </c>
      <c r="F20084" s="4">
        <v>434000</v>
      </c>
      <c r="G20084" t="s">
        <v>5</v>
      </c>
      <c r="H20084">
        <v>3</v>
      </c>
      <c r="I20084" s="4">
        <f>IF(E20084="Rhode Island", Table1[[#This Row],[price]]*$L$3, IF(E20084="Massachusetts", Table1[[#This Row],[price]]*$L$2, 1))</f>
        <v>434000</v>
      </c>
    </row>
    <row r="20085" spans="1:9" x14ac:dyDescent="0.25">
      <c r="A20085" s="2">
        <v>42776</v>
      </c>
      <c r="B20085" s="1">
        <f t="shared" si="626"/>
        <v>2017</v>
      </c>
      <c r="C20085" s="1">
        <f t="shared" si="627"/>
        <v>1</v>
      </c>
      <c r="D20085">
        <v>2615</v>
      </c>
      <c r="E20085" t="s">
        <v>37</v>
      </c>
      <c r="F20085" s="4">
        <v>477000</v>
      </c>
      <c r="G20085" t="s">
        <v>5</v>
      </c>
      <c r="H20085">
        <v>3</v>
      </c>
      <c r="I20085" s="4">
        <f>IF(E20085="Rhode Island", Table1[[#This Row],[price]]*$L$3, IF(E20085="Massachusetts", Table1[[#This Row],[price]]*$L$2, 1))</f>
        <v>477000</v>
      </c>
    </row>
    <row r="20086" spans="1:9" x14ac:dyDescent="0.25">
      <c r="A20086" s="2">
        <v>42776</v>
      </c>
      <c r="B20086" s="1">
        <f t="shared" si="626"/>
        <v>2017</v>
      </c>
      <c r="C20086" s="1">
        <f t="shared" si="627"/>
        <v>1</v>
      </c>
      <c r="D20086">
        <v>2615</v>
      </c>
      <c r="E20086" t="s">
        <v>37</v>
      </c>
      <c r="F20086" s="4">
        <v>525000</v>
      </c>
      <c r="G20086" t="s">
        <v>5</v>
      </c>
      <c r="H20086">
        <v>3</v>
      </c>
      <c r="I20086" s="4">
        <f>IF(E20086="Rhode Island", Table1[[#This Row],[price]]*$L$3, IF(E20086="Massachusetts", Table1[[#This Row],[price]]*$L$2, 1))</f>
        <v>525000</v>
      </c>
    </row>
    <row r="20087" spans="1:9" x14ac:dyDescent="0.25">
      <c r="A20087" s="2">
        <v>42776</v>
      </c>
      <c r="B20087" s="1">
        <f t="shared" si="626"/>
        <v>2017</v>
      </c>
      <c r="C20087" s="1">
        <f t="shared" si="627"/>
        <v>1</v>
      </c>
      <c r="D20087">
        <v>2902</v>
      </c>
      <c r="E20087" t="s">
        <v>36</v>
      </c>
      <c r="F20087" s="4">
        <v>640000</v>
      </c>
      <c r="G20087" t="s">
        <v>5</v>
      </c>
      <c r="H20087">
        <v>3</v>
      </c>
      <c r="I20087" s="4">
        <f>IF(E20087="Rhode Island", Table1[[#This Row],[price]]*$L$3, IF(E20087="Massachusetts", Table1[[#This Row],[price]]*$L$2, 1))</f>
        <v>640000</v>
      </c>
    </row>
    <row r="20088" spans="1:9" x14ac:dyDescent="0.25">
      <c r="A20088" s="2">
        <v>42776</v>
      </c>
      <c r="B20088" s="1">
        <f t="shared" si="626"/>
        <v>2017</v>
      </c>
      <c r="C20088" s="1">
        <f t="shared" si="627"/>
        <v>1</v>
      </c>
      <c r="D20088">
        <v>2607</v>
      </c>
      <c r="E20088" t="s">
        <v>37</v>
      </c>
      <c r="F20088" s="4">
        <v>686500</v>
      </c>
      <c r="G20088" t="s">
        <v>5</v>
      </c>
      <c r="H20088">
        <v>3</v>
      </c>
      <c r="I20088" s="4">
        <f>IF(E20088="Rhode Island", Table1[[#This Row],[price]]*$L$3, IF(E20088="Massachusetts", Table1[[#This Row],[price]]*$L$2, 1))</f>
        <v>686500</v>
      </c>
    </row>
    <row r="20089" spans="1:9" x14ac:dyDescent="0.25">
      <c r="A20089" s="2">
        <v>42776</v>
      </c>
      <c r="B20089" s="1">
        <f t="shared" si="626"/>
        <v>2017</v>
      </c>
      <c r="C20089" s="1">
        <f t="shared" si="627"/>
        <v>1</v>
      </c>
      <c r="D20089">
        <v>2914</v>
      </c>
      <c r="E20089" t="s">
        <v>36</v>
      </c>
      <c r="F20089" s="4">
        <v>775000</v>
      </c>
      <c r="G20089" t="s">
        <v>5</v>
      </c>
      <c r="H20089">
        <v>4</v>
      </c>
      <c r="I20089" s="4">
        <f>IF(E20089="Rhode Island", Table1[[#This Row],[price]]*$L$3, IF(E20089="Massachusetts", Table1[[#This Row],[price]]*$L$2, 1))</f>
        <v>775000</v>
      </c>
    </row>
    <row r="20090" spans="1:9" x14ac:dyDescent="0.25">
      <c r="A20090" s="2">
        <v>42776</v>
      </c>
      <c r="B20090" s="1">
        <f t="shared" si="626"/>
        <v>2017</v>
      </c>
      <c r="C20090" s="1">
        <f t="shared" si="627"/>
        <v>1</v>
      </c>
      <c r="D20090">
        <v>2906</v>
      </c>
      <c r="E20090" t="s">
        <v>36</v>
      </c>
      <c r="F20090" s="4">
        <v>800000</v>
      </c>
      <c r="G20090" t="s">
        <v>5</v>
      </c>
      <c r="H20090">
        <v>4</v>
      </c>
      <c r="I20090" s="4">
        <f>IF(E20090="Rhode Island", Table1[[#This Row],[price]]*$L$3, IF(E20090="Massachusetts", Table1[[#This Row],[price]]*$L$2, 1))</f>
        <v>800000</v>
      </c>
    </row>
    <row r="20091" spans="1:9" x14ac:dyDescent="0.25">
      <c r="A20091" s="2">
        <v>42776</v>
      </c>
      <c r="B20091" s="1">
        <f t="shared" si="626"/>
        <v>2017</v>
      </c>
      <c r="C20091" s="1">
        <f t="shared" si="627"/>
        <v>1</v>
      </c>
      <c r="D20091">
        <v>2614</v>
      </c>
      <c r="E20091" t="s">
        <v>37</v>
      </c>
      <c r="F20091" s="4">
        <v>835000</v>
      </c>
      <c r="G20091" t="s">
        <v>5</v>
      </c>
      <c r="H20091">
        <v>3</v>
      </c>
      <c r="I20091" s="4">
        <f>IF(E20091="Rhode Island", Table1[[#This Row],[price]]*$L$3, IF(E20091="Massachusetts", Table1[[#This Row],[price]]*$L$2, 1))</f>
        <v>835000</v>
      </c>
    </row>
    <row r="20092" spans="1:9" x14ac:dyDescent="0.25">
      <c r="A20092" s="2">
        <v>42776</v>
      </c>
      <c r="B20092" s="1">
        <f t="shared" si="626"/>
        <v>2017</v>
      </c>
      <c r="C20092" s="1">
        <f t="shared" si="627"/>
        <v>1</v>
      </c>
      <c r="D20092">
        <v>2906</v>
      </c>
      <c r="E20092" t="s">
        <v>36</v>
      </c>
      <c r="F20092" s="4">
        <v>875999</v>
      </c>
      <c r="G20092" t="s">
        <v>5</v>
      </c>
      <c r="H20092">
        <v>4</v>
      </c>
      <c r="I20092" s="4">
        <f>IF(E20092="Rhode Island", Table1[[#This Row],[price]]*$L$3, IF(E20092="Massachusetts", Table1[[#This Row],[price]]*$L$2, 1))</f>
        <v>875999</v>
      </c>
    </row>
    <row r="20093" spans="1:9" x14ac:dyDescent="0.25">
      <c r="A20093" s="2">
        <v>42776</v>
      </c>
      <c r="B20093" s="1">
        <f t="shared" si="626"/>
        <v>2017</v>
      </c>
      <c r="C20093" s="1">
        <f t="shared" si="627"/>
        <v>1</v>
      </c>
      <c r="D20093">
        <v>2607</v>
      </c>
      <c r="E20093" t="s">
        <v>37</v>
      </c>
      <c r="F20093" s="4">
        <v>995000</v>
      </c>
      <c r="G20093" t="s">
        <v>5</v>
      </c>
      <c r="H20093">
        <v>4</v>
      </c>
      <c r="I20093" s="4">
        <f>IF(E20093="Rhode Island", Table1[[#This Row],[price]]*$L$3, IF(E20093="Massachusetts", Table1[[#This Row],[price]]*$L$2, 1))</f>
        <v>995000</v>
      </c>
    </row>
    <row r="20094" spans="1:9" x14ac:dyDescent="0.25">
      <c r="A20094" s="2">
        <v>42776</v>
      </c>
      <c r="B20094" s="1">
        <f t="shared" si="626"/>
        <v>2017</v>
      </c>
      <c r="C20094" s="1">
        <f t="shared" si="627"/>
        <v>1</v>
      </c>
      <c r="D20094">
        <v>2913</v>
      </c>
      <c r="E20094" t="s">
        <v>36</v>
      </c>
      <c r="F20094" s="4">
        <v>1134000</v>
      </c>
      <c r="G20094" t="s">
        <v>5</v>
      </c>
      <c r="H20094">
        <v>4</v>
      </c>
      <c r="I20094" s="4">
        <f>IF(E20094="Rhode Island", Table1[[#This Row],[price]]*$L$3, IF(E20094="Massachusetts", Table1[[#This Row],[price]]*$L$2, 1))</f>
        <v>1134000</v>
      </c>
    </row>
    <row r="20095" spans="1:9" x14ac:dyDescent="0.25">
      <c r="A20095" s="2">
        <v>42776</v>
      </c>
      <c r="B20095" s="1">
        <f t="shared" si="626"/>
        <v>2017</v>
      </c>
      <c r="C20095" s="1">
        <f t="shared" si="627"/>
        <v>1</v>
      </c>
      <c r="D20095">
        <v>2603</v>
      </c>
      <c r="E20095" t="s">
        <v>37</v>
      </c>
      <c r="F20095" s="4">
        <v>2030000</v>
      </c>
      <c r="G20095" t="s">
        <v>5</v>
      </c>
      <c r="H20095">
        <v>5</v>
      </c>
      <c r="I20095" s="4">
        <f>IF(E20095="Rhode Island", Table1[[#This Row],[price]]*$L$3, IF(E20095="Massachusetts", Table1[[#This Row],[price]]*$L$2, 1))</f>
        <v>2030000</v>
      </c>
    </row>
    <row r="20096" spans="1:9" x14ac:dyDescent="0.25">
      <c r="A20096" s="2">
        <v>42776</v>
      </c>
      <c r="B20096" s="1">
        <f t="shared" si="626"/>
        <v>2017</v>
      </c>
      <c r="C20096" s="1">
        <f t="shared" si="627"/>
        <v>1</v>
      </c>
      <c r="D20096">
        <v>2602</v>
      </c>
      <c r="E20096" t="s">
        <v>37</v>
      </c>
      <c r="F20096" s="4">
        <v>190000</v>
      </c>
      <c r="G20096" t="s">
        <v>6</v>
      </c>
      <c r="H20096">
        <v>1</v>
      </c>
      <c r="I20096" s="4">
        <f>IF(E20096="Rhode Island", Table1[[#This Row],[price]]*$L$3, IF(E20096="Massachusetts", Table1[[#This Row],[price]]*$L$2, 1))</f>
        <v>190000</v>
      </c>
    </row>
    <row r="20097" spans="1:9" x14ac:dyDescent="0.25">
      <c r="A20097" s="2">
        <v>42776</v>
      </c>
      <c r="B20097" s="1">
        <f t="shared" si="626"/>
        <v>2017</v>
      </c>
      <c r="C20097" s="1">
        <f t="shared" si="627"/>
        <v>1</v>
      </c>
      <c r="D20097">
        <v>2603</v>
      </c>
      <c r="E20097" t="s">
        <v>37</v>
      </c>
      <c r="F20097" s="4">
        <v>320000</v>
      </c>
      <c r="G20097" t="s">
        <v>6</v>
      </c>
      <c r="H20097">
        <v>2</v>
      </c>
      <c r="I20097" s="4">
        <f>IF(E20097="Rhode Island", Table1[[#This Row],[price]]*$L$3, IF(E20097="Massachusetts", Table1[[#This Row],[price]]*$L$2, 1))</f>
        <v>320000</v>
      </c>
    </row>
    <row r="20098" spans="1:9" x14ac:dyDescent="0.25">
      <c r="A20098" s="2">
        <v>42776</v>
      </c>
      <c r="B20098" s="1">
        <f t="shared" ref="B20098:B20161" si="628">YEAR(A20098)</f>
        <v>2017</v>
      </c>
      <c r="C20098" s="1">
        <f t="shared" ref="C20098:C20161" si="629">ROUNDUP(MONTH(A20098)/3,0)</f>
        <v>1</v>
      </c>
      <c r="D20098">
        <v>2614</v>
      </c>
      <c r="E20098" t="s">
        <v>37</v>
      </c>
      <c r="F20098" s="4">
        <v>370000</v>
      </c>
      <c r="G20098" t="s">
        <v>6</v>
      </c>
      <c r="H20098">
        <v>2</v>
      </c>
      <c r="I20098" s="4">
        <f>IF(E20098="Rhode Island", Table1[[#This Row],[price]]*$L$3, IF(E20098="Massachusetts", Table1[[#This Row],[price]]*$L$2, 1))</f>
        <v>370000</v>
      </c>
    </row>
    <row r="20099" spans="1:9" x14ac:dyDescent="0.25">
      <c r="A20099" s="2">
        <v>42776</v>
      </c>
      <c r="B20099" s="1">
        <f t="shared" si="628"/>
        <v>2017</v>
      </c>
      <c r="C20099" s="1">
        <f t="shared" si="629"/>
        <v>1</v>
      </c>
      <c r="D20099">
        <v>2615</v>
      </c>
      <c r="E20099" t="s">
        <v>37</v>
      </c>
      <c r="F20099" s="4">
        <v>455000</v>
      </c>
      <c r="G20099" t="s">
        <v>6</v>
      </c>
      <c r="H20099">
        <v>3</v>
      </c>
      <c r="I20099" s="4">
        <f>IF(E20099="Rhode Island", Table1[[#This Row],[price]]*$L$3, IF(E20099="Massachusetts", Table1[[#This Row],[price]]*$L$2, 1))</f>
        <v>455000</v>
      </c>
    </row>
    <row r="20100" spans="1:9" x14ac:dyDescent="0.25">
      <c r="A20100" s="2">
        <v>42777</v>
      </c>
      <c r="B20100" s="1">
        <f t="shared" si="628"/>
        <v>2017</v>
      </c>
      <c r="C20100" s="1">
        <f t="shared" si="629"/>
        <v>1</v>
      </c>
      <c r="D20100">
        <v>2615</v>
      </c>
      <c r="E20100" t="s">
        <v>37</v>
      </c>
      <c r="F20100" s="4">
        <v>400000</v>
      </c>
      <c r="G20100" t="s">
        <v>5</v>
      </c>
      <c r="H20100">
        <v>3</v>
      </c>
      <c r="I20100" s="4">
        <f>IF(E20100="Rhode Island", Table1[[#This Row],[price]]*$L$3, IF(E20100="Massachusetts", Table1[[#This Row],[price]]*$L$2, 1))</f>
        <v>400000</v>
      </c>
    </row>
    <row r="20101" spans="1:9" x14ac:dyDescent="0.25">
      <c r="A20101" s="2">
        <v>42777</v>
      </c>
      <c r="B20101" s="1">
        <f t="shared" si="628"/>
        <v>2017</v>
      </c>
      <c r="C20101" s="1">
        <f t="shared" si="629"/>
        <v>1</v>
      </c>
      <c r="D20101">
        <v>2614</v>
      </c>
      <c r="E20101" t="s">
        <v>37</v>
      </c>
      <c r="F20101" s="4">
        <v>460000</v>
      </c>
      <c r="G20101" t="s">
        <v>5</v>
      </c>
      <c r="H20101">
        <v>3</v>
      </c>
      <c r="I20101" s="4">
        <f>IF(E20101="Rhode Island", Table1[[#This Row],[price]]*$L$3, IF(E20101="Massachusetts", Table1[[#This Row],[price]]*$L$2, 1))</f>
        <v>460000</v>
      </c>
    </row>
    <row r="20102" spans="1:9" x14ac:dyDescent="0.25">
      <c r="A20102" s="2">
        <v>42777</v>
      </c>
      <c r="B20102" s="1">
        <f t="shared" si="628"/>
        <v>2017</v>
      </c>
      <c r="C20102" s="1">
        <f t="shared" si="629"/>
        <v>1</v>
      </c>
      <c r="D20102">
        <v>2905</v>
      </c>
      <c r="E20102" t="s">
        <v>36</v>
      </c>
      <c r="F20102" s="4">
        <v>485000</v>
      </c>
      <c r="G20102" t="s">
        <v>5</v>
      </c>
      <c r="H20102">
        <v>4</v>
      </c>
      <c r="I20102" s="4">
        <f>IF(E20102="Rhode Island", Table1[[#This Row],[price]]*$L$3, IF(E20102="Massachusetts", Table1[[#This Row],[price]]*$L$2, 1))</f>
        <v>485000</v>
      </c>
    </row>
    <row r="20103" spans="1:9" x14ac:dyDescent="0.25">
      <c r="A20103" s="2">
        <v>42777</v>
      </c>
      <c r="B20103" s="1">
        <f t="shared" si="628"/>
        <v>2017</v>
      </c>
      <c r="C20103" s="1">
        <f t="shared" si="629"/>
        <v>1</v>
      </c>
      <c r="D20103">
        <v>2903</v>
      </c>
      <c r="E20103" t="s">
        <v>36</v>
      </c>
      <c r="F20103" s="4">
        <v>515500</v>
      </c>
      <c r="G20103" t="s">
        <v>5</v>
      </c>
      <c r="H20103">
        <v>2</v>
      </c>
      <c r="I20103" s="4">
        <f>IF(E20103="Rhode Island", Table1[[#This Row],[price]]*$L$3, IF(E20103="Massachusetts", Table1[[#This Row],[price]]*$L$2, 1))</f>
        <v>515500</v>
      </c>
    </row>
    <row r="20104" spans="1:9" x14ac:dyDescent="0.25">
      <c r="A20104" s="2">
        <v>42777</v>
      </c>
      <c r="B20104" s="1">
        <f t="shared" si="628"/>
        <v>2017</v>
      </c>
      <c r="C20104" s="1">
        <f t="shared" si="629"/>
        <v>1</v>
      </c>
      <c r="D20104">
        <v>2615</v>
      </c>
      <c r="E20104" t="s">
        <v>37</v>
      </c>
      <c r="F20104" s="4">
        <v>540500</v>
      </c>
      <c r="G20104" t="s">
        <v>5</v>
      </c>
      <c r="H20104">
        <v>3</v>
      </c>
      <c r="I20104" s="4">
        <f>IF(E20104="Rhode Island", Table1[[#This Row],[price]]*$L$3, IF(E20104="Massachusetts", Table1[[#This Row],[price]]*$L$2, 1))</f>
        <v>540500</v>
      </c>
    </row>
    <row r="20105" spans="1:9" x14ac:dyDescent="0.25">
      <c r="A20105" s="2">
        <v>42777</v>
      </c>
      <c r="B20105" s="1">
        <f t="shared" si="628"/>
        <v>2017</v>
      </c>
      <c r="C20105" s="1">
        <f t="shared" si="629"/>
        <v>1</v>
      </c>
      <c r="D20105">
        <v>2913</v>
      </c>
      <c r="E20105" t="s">
        <v>36</v>
      </c>
      <c r="F20105" s="4">
        <v>545000</v>
      </c>
      <c r="G20105" t="s">
        <v>5</v>
      </c>
      <c r="H20105">
        <v>3</v>
      </c>
      <c r="I20105" s="4">
        <f>IF(E20105="Rhode Island", Table1[[#This Row],[price]]*$L$3, IF(E20105="Massachusetts", Table1[[#This Row],[price]]*$L$2, 1))</f>
        <v>545000</v>
      </c>
    </row>
    <row r="20106" spans="1:9" x14ac:dyDescent="0.25">
      <c r="A20106" s="2">
        <v>42777</v>
      </c>
      <c r="B20106" s="1">
        <f t="shared" si="628"/>
        <v>2017</v>
      </c>
      <c r="C20106" s="1">
        <f t="shared" si="629"/>
        <v>1</v>
      </c>
      <c r="D20106">
        <v>2617</v>
      </c>
      <c r="E20106" t="s">
        <v>37</v>
      </c>
      <c r="F20106" s="4">
        <v>550000</v>
      </c>
      <c r="G20106" t="s">
        <v>5</v>
      </c>
      <c r="H20106">
        <v>3</v>
      </c>
      <c r="I20106" s="4">
        <f>IF(E20106="Rhode Island", Table1[[#This Row],[price]]*$L$3, IF(E20106="Massachusetts", Table1[[#This Row],[price]]*$L$2, 1))</f>
        <v>550000</v>
      </c>
    </row>
    <row r="20107" spans="1:9" x14ac:dyDescent="0.25">
      <c r="A20107" s="2">
        <v>42777</v>
      </c>
      <c r="B20107" s="1">
        <f t="shared" si="628"/>
        <v>2017</v>
      </c>
      <c r="C20107" s="1">
        <f t="shared" si="629"/>
        <v>1</v>
      </c>
      <c r="D20107">
        <v>2614</v>
      </c>
      <c r="E20107" t="s">
        <v>37</v>
      </c>
      <c r="F20107" s="4">
        <v>586000</v>
      </c>
      <c r="G20107" t="s">
        <v>5</v>
      </c>
      <c r="H20107">
        <v>4</v>
      </c>
      <c r="I20107" s="4">
        <f>IF(E20107="Rhode Island", Table1[[#This Row],[price]]*$L$3, IF(E20107="Massachusetts", Table1[[#This Row],[price]]*$L$2, 1))</f>
        <v>586000</v>
      </c>
    </row>
    <row r="20108" spans="1:9" x14ac:dyDescent="0.25">
      <c r="A20108" s="2">
        <v>42777</v>
      </c>
      <c r="B20108" s="1">
        <f t="shared" si="628"/>
        <v>2017</v>
      </c>
      <c r="C20108" s="1">
        <f t="shared" si="629"/>
        <v>1</v>
      </c>
      <c r="D20108">
        <v>2602</v>
      </c>
      <c r="E20108" t="s">
        <v>37</v>
      </c>
      <c r="F20108" s="4">
        <v>610000</v>
      </c>
      <c r="G20108" t="s">
        <v>5</v>
      </c>
      <c r="H20108">
        <v>3</v>
      </c>
      <c r="I20108" s="4">
        <f>IF(E20108="Rhode Island", Table1[[#This Row],[price]]*$L$3, IF(E20108="Massachusetts", Table1[[#This Row],[price]]*$L$2, 1))</f>
        <v>610000</v>
      </c>
    </row>
    <row r="20109" spans="1:9" x14ac:dyDescent="0.25">
      <c r="A20109" s="2">
        <v>42777</v>
      </c>
      <c r="B20109" s="1">
        <f t="shared" si="628"/>
        <v>2017</v>
      </c>
      <c r="C20109" s="1">
        <f t="shared" si="629"/>
        <v>1</v>
      </c>
      <c r="D20109">
        <v>2904</v>
      </c>
      <c r="E20109" t="s">
        <v>36</v>
      </c>
      <c r="F20109" s="4">
        <v>622000</v>
      </c>
      <c r="G20109" t="s">
        <v>5</v>
      </c>
      <c r="H20109">
        <v>4</v>
      </c>
      <c r="I20109" s="4">
        <f>IF(E20109="Rhode Island", Table1[[#This Row],[price]]*$L$3, IF(E20109="Massachusetts", Table1[[#This Row],[price]]*$L$2, 1))</f>
        <v>622000</v>
      </c>
    </row>
    <row r="20110" spans="1:9" x14ac:dyDescent="0.25">
      <c r="A20110" s="2">
        <v>42777</v>
      </c>
      <c r="B20110" s="1">
        <f t="shared" si="628"/>
        <v>2017</v>
      </c>
      <c r="C20110" s="1">
        <f t="shared" si="629"/>
        <v>1</v>
      </c>
      <c r="D20110">
        <v>2615</v>
      </c>
      <c r="E20110" t="s">
        <v>37</v>
      </c>
      <c r="F20110" s="4">
        <v>628000</v>
      </c>
      <c r="G20110" t="s">
        <v>5</v>
      </c>
      <c r="H20110">
        <v>4</v>
      </c>
      <c r="I20110" s="4">
        <f>IF(E20110="Rhode Island", Table1[[#This Row],[price]]*$L$3, IF(E20110="Massachusetts", Table1[[#This Row],[price]]*$L$2, 1))</f>
        <v>628000</v>
      </c>
    </row>
    <row r="20111" spans="1:9" x14ac:dyDescent="0.25">
      <c r="A20111" s="2">
        <v>42777</v>
      </c>
      <c r="B20111" s="1">
        <f t="shared" si="628"/>
        <v>2017</v>
      </c>
      <c r="C20111" s="1">
        <f t="shared" si="629"/>
        <v>1</v>
      </c>
      <c r="D20111">
        <v>2615</v>
      </c>
      <c r="E20111" t="s">
        <v>37</v>
      </c>
      <c r="F20111" s="4">
        <v>655000</v>
      </c>
      <c r="G20111" t="s">
        <v>5</v>
      </c>
      <c r="H20111">
        <v>3</v>
      </c>
      <c r="I20111" s="4">
        <f>IF(E20111="Rhode Island", Table1[[#This Row],[price]]*$L$3, IF(E20111="Massachusetts", Table1[[#This Row],[price]]*$L$2, 1))</f>
        <v>655000</v>
      </c>
    </row>
    <row r="20112" spans="1:9" x14ac:dyDescent="0.25">
      <c r="A20112" s="2">
        <v>42777</v>
      </c>
      <c r="B20112" s="1">
        <f t="shared" si="628"/>
        <v>2017</v>
      </c>
      <c r="C20112" s="1">
        <f t="shared" si="629"/>
        <v>1</v>
      </c>
      <c r="D20112">
        <v>2611</v>
      </c>
      <c r="E20112" t="s">
        <v>37</v>
      </c>
      <c r="F20112" s="4">
        <v>660000</v>
      </c>
      <c r="G20112" t="s">
        <v>5</v>
      </c>
      <c r="H20112">
        <v>3</v>
      </c>
      <c r="I20112" s="4">
        <f>IF(E20112="Rhode Island", Table1[[#This Row],[price]]*$L$3, IF(E20112="Massachusetts", Table1[[#This Row],[price]]*$L$2, 1))</f>
        <v>660000</v>
      </c>
    </row>
    <row r="20113" spans="1:9" x14ac:dyDescent="0.25">
      <c r="A20113" s="2">
        <v>42777</v>
      </c>
      <c r="B20113" s="1">
        <f t="shared" si="628"/>
        <v>2017</v>
      </c>
      <c r="C20113" s="1">
        <f t="shared" si="629"/>
        <v>1</v>
      </c>
      <c r="D20113">
        <v>2611</v>
      </c>
      <c r="E20113" t="s">
        <v>37</v>
      </c>
      <c r="F20113" s="4">
        <v>685000</v>
      </c>
      <c r="G20113" t="s">
        <v>5</v>
      </c>
      <c r="H20113">
        <v>4</v>
      </c>
      <c r="I20113" s="4">
        <f>IF(E20113="Rhode Island", Table1[[#This Row],[price]]*$L$3, IF(E20113="Massachusetts", Table1[[#This Row],[price]]*$L$2, 1))</f>
        <v>685000</v>
      </c>
    </row>
    <row r="20114" spans="1:9" x14ac:dyDescent="0.25">
      <c r="A20114" s="2">
        <v>42777</v>
      </c>
      <c r="B20114" s="1">
        <f t="shared" si="628"/>
        <v>2017</v>
      </c>
      <c r="C20114" s="1">
        <f t="shared" si="629"/>
        <v>1</v>
      </c>
      <c r="D20114">
        <v>2602</v>
      </c>
      <c r="E20114" t="s">
        <v>37</v>
      </c>
      <c r="F20114" s="4">
        <v>707000</v>
      </c>
      <c r="G20114" t="s">
        <v>5</v>
      </c>
      <c r="H20114">
        <v>3</v>
      </c>
      <c r="I20114" s="4">
        <f>IF(E20114="Rhode Island", Table1[[#This Row],[price]]*$L$3, IF(E20114="Massachusetts", Table1[[#This Row],[price]]*$L$2, 1))</f>
        <v>707000</v>
      </c>
    </row>
    <row r="20115" spans="1:9" x14ac:dyDescent="0.25">
      <c r="A20115" s="2">
        <v>42777</v>
      </c>
      <c r="B20115" s="1">
        <f t="shared" si="628"/>
        <v>2017</v>
      </c>
      <c r="C20115" s="1">
        <f t="shared" si="629"/>
        <v>1</v>
      </c>
      <c r="D20115">
        <v>2606</v>
      </c>
      <c r="E20115" t="s">
        <v>37</v>
      </c>
      <c r="F20115" s="4">
        <v>715000</v>
      </c>
      <c r="G20115" t="s">
        <v>5</v>
      </c>
      <c r="H20115">
        <v>3</v>
      </c>
      <c r="I20115" s="4">
        <f>IF(E20115="Rhode Island", Table1[[#This Row],[price]]*$L$3, IF(E20115="Massachusetts", Table1[[#This Row],[price]]*$L$2, 1))</f>
        <v>715000</v>
      </c>
    </row>
    <row r="20116" spans="1:9" x14ac:dyDescent="0.25">
      <c r="A20116" s="2">
        <v>42777</v>
      </c>
      <c r="B20116" s="1">
        <f t="shared" si="628"/>
        <v>2017</v>
      </c>
      <c r="C20116" s="1">
        <f t="shared" si="629"/>
        <v>1</v>
      </c>
      <c r="D20116">
        <v>2614</v>
      </c>
      <c r="E20116" t="s">
        <v>37</v>
      </c>
      <c r="F20116" s="4">
        <v>775000</v>
      </c>
      <c r="G20116" t="s">
        <v>5</v>
      </c>
      <c r="H20116">
        <v>5</v>
      </c>
      <c r="I20116" s="4">
        <f>IF(E20116="Rhode Island", Table1[[#This Row],[price]]*$L$3, IF(E20116="Massachusetts", Table1[[#This Row],[price]]*$L$2, 1))</f>
        <v>775000</v>
      </c>
    </row>
    <row r="20117" spans="1:9" x14ac:dyDescent="0.25">
      <c r="A20117" s="2">
        <v>42777</v>
      </c>
      <c r="B20117" s="1">
        <f t="shared" si="628"/>
        <v>2017</v>
      </c>
      <c r="C20117" s="1">
        <f t="shared" si="629"/>
        <v>1</v>
      </c>
      <c r="D20117">
        <v>2602</v>
      </c>
      <c r="E20117" t="s">
        <v>37</v>
      </c>
      <c r="F20117" s="4">
        <v>775000</v>
      </c>
      <c r="G20117" t="s">
        <v>5</v>
      </c>
      <c r="H20117">
        <v>3</v>
      </c>
      <c r="I20117" s="4">
        <f>IF(E20117="Rhode Island", Table1[[#This Row],[price]]*$L$3, IF(E20117="Massachusetts", Table1[[#This Row],[price]]*$L$2, 1))</f>
        <v>775000</v>
      </c>
    </row>
    <row r="20118" spans="1:9" x14ac:dyDescent="0.25">
      <c r="A20118" s="2">
        <v>42777</v>
      </c>
      <c r="B20118" s="1">
        <f t="shared" si="628"/>
        <v>2017</v>
      </c>
      <c r="C20118" s="1">
        <f t="shared" si="629"/>
        <v>1</v>
      </c>
      <c r="D20118">
        <v>2607</v>
      </c>
      <c r="E20118" t="s">
        <v>37</v>
      </c>
      <c r="F20118" s="4">
        <v>775000</v>
      </c>
      <c r="G20118" t="s">
        <v>5</v>
      </c>
      <c r="H20118">
        <v>3</v>
      </c>
      <c r="I20118" s="4">
        <f>IF(E20118="Rhode Island", Table1[[#This Row],[price]]*$L$3, IF(E20118="Massachusetts", Table1[[#This Row],[price]]*$L$2, 1))</f>
        <v>775000</v>
      </c>
    </row>
    <row r="20119" spans="1:9" x14ac:dyDescent="0.25">
      <c r="A20119" s="2">
        <v>42777</v>
      </c>
      <c r="B20119" s="1">
        <f t="shared" si="628"/>
        <v>2017</v>
      </c>
      <c r="C20119" s="1">
        <f t="shared" si="629"/>
        <v>1</v>
      </c>
      <c r="D20119">
        <v>2615</v>
      </c>
      <c r="E20119" t="s">
        <v>37</v>
      </c>
      <c r="F20119" s="4">
        <v>781000</v>
      </c>
      <c r="G20119" t="s">
        <v>5</v>
      </c>
      <c r="H20119">
        <v>4</v>
      </c>
      <c r="I20119" s="4">
        <f>IF(E20119="Rhode Island", Table1[[#This Row],[price]]*$L$3, IF(E20119="Massachusetts", Table1[[#This Row],[price]]*$L$2, 1))</f>
        <v>781000</v>
      </c>
    </row>
    <row r="20120" spans="1:9" x14ac:dyDescent="0.25">
      <c r="A20120" s="2">
        <v>42777</v>
      </c>
      <c r="B20120" s="1">
        <f t="shared" si="628"/>
        <v>2017</v>
      </c>
      <c r="C20120" s="1">
        <f t="shared" si="629"/>
        <v>1</v>
      </c>
      <c r="D20120">
        <v>2611</v>
      </c>
      <c r="E20120" t="s">
        <v>37</v>
      </c>
      <c r="F20120" s="4">
        <v>835000</v>
      </c>
      <c r="G20120" t="s">
        <v>5</v>
      </c>
      <c r="H20120">
        <v>4</v>
      </c>
      <c r="I20120" s="4">
        <f>IF(E20120="Rhode Island", Table1[[#This Row],[price]]*$L$3, IF(E20120="Massachusetts", Table1[[#This Row],[price]]*$L$2, 1))</f>
        <v>835000</v>
      </c>
    </row>
    <row r="20121" spans="1:9" x14ac:dyDescent="0.25">
      <c r="A20121" s="2">
        <v>42777</v>
      </c>
      <c r="B20121" s="1">
        <f t="shared" si="628"/>
        <v>2017</v>
      </c>
      <c r="C20121" s="1">
        <f t="shared" si="629"/>
        <v>1</v>
      </c>
      <c r="D20121">
        <v>2605</v>
      </c>
      <c r="E20121" t="s">
        <v>37</v>
      </c>
      <c r="F20121" s="4">
        <v>875000</v>
      </c>
      <c r="G20121" t="s">
        <v>5</v>
      </c>
      <c r="H20121">
        <v>3</v>
      </c>
      <c r="I20121" s="4">
        <f>IF(E20121="Rhode Island", Table1[[#This Row],[price]]*$L$3, IF(E20121="Massachusetts", Table1[[#This Row],[price]]*$L$2, 1))</f>
        <v>875000</v>
      </c>
    </row>
    <row r="20122" spans="1:9" x14ac:dyDescent="0.25">
      <c r="A20122" s="2">
        <v>42777</v>
      </c>
      <c r="B20122" s="1">
        <f t="shared" si="628"/>
        <v>2017</v>
      </c>
      <c r="C20122" s="1">
        <f t="shared" si="629"/>
        <v>1</v>
      </c>
      <c r="D20122">
        <v>2602</v>
      </c>
      <c r="E20122" t="s">
        <v>37</v>
      </c>
      <c r="F20122" s="4">
        <v>880000</v>
      </c>
      <c r="G20122" t="s">
        <v>5</v>
      </c>
      <c r="H20122">
        <v>3</v>
      </c>
      <c r="I20122" s="4">
        <f>IF(E20122="Rhode Island", Table1[[#This Row],[price]]*$L$3, IF(E20122="Massachusetts", Table1[[#This Row],[price]]*$L$2, 1))</f>
        <v>880000</v>
      </c>
    </row>
    <row r="20123" spans="1:9" x14ac:dyDescent="0.25">
      <c r="A20123" s="2">
        <v>42777</v>
      </c>
      <c r="B20123" s="1">
        <f t="shared" si="628"/>
        <v>2017</v>
      </c>
      <c r="C20123" s="1">
        <f t="shared" si="629"/>
        <v>1</v>
      </c>
      <c r="D20123">
        <v>2912</v>
      </c>
      <c r="E20123" t="s">
        <v>36</v>
      </c>
      <c r="F20123" s="4">
        <v>1006500</v>
      </c>
      <c r="G20123" t="s">
        <v>5</v>
      </c>
      <c r="H20123">
        <v>4</v>
      </c>
      <c r="I20123" s="4">
        <f>IF(E20123="Rhode Island", Table1[[#This Row],[price]]*$L$3, IF(E20123="Massachusetts", Table1[[#This Row],[price]]*$L$2, 1))</f>
        <v>1006500</v>
      </c>
    </row>
    <row r="20124" spans="1:9" x14ac:dyDescent="0.25">
      <c r="A20124" s="2">
        <v>42777</v>
      </c>
      <c r="B20124" s="1">
        <f t="shared" si="628"/>
        <v>2017</v>
      </c>
      <c r="C20124" s="1">
        <f t="shared" si="629"/>
        <v>1</v>
      </c>
      <c r="D20124">
        <v>2612</v>
      </c>
      <c r="E20124" t="s">
        <v>37</v>
      </c>
      <c r="F20124" s="4">
        <v>1100000</v>
      </c>
      <c r="G20124" t="s">
        <v>5</v>
      </c>
      <c r="H20124">
        <v>4</v>
      </c>
      <c r="I20124" s="4">
        <f>IF(E20124="Rhode Island", Table1[[#This Row],[price]]*$L$3, IF(E20124="Massachusetts", Table1[[#This Row],[price]]*$L$2, 1))</f>
        <v>1100000</v>
      </c>
    </row>
    <row r="20125" spans="1:9" x14ac:dyDescent="0.25">
      <c r="A20125" s="2">
        <v>42777</v>
      </c>
      <c r="B20125" s="1">
        <f t="shared" si="628"/>
        <v>2017</v>
      </c>
      <c r="C20125" s="1">
        <f t="shared" si="629"/>
        <v>1</v>
      </c>
      <c r="D20125">
        <v>2605</v>
      </c>
      <c r="E20125" t="s">
        <v>37</v>
      </c>
      <c r="F20125" s="4">
        <v>1145000</v>
      </c>
      <c r="G20125" t="s">
        <v>5</v>
      </c>
      <c r="H20125">
        <v>4</v>
      </c>
      <c r="I20125" s="4">
        <f>IF(E20125="Rhode Island", Table1[[#This Row],[price]]*$L$3, IF(E20125="Massachusetts", Table1[[#This Row],[price]]*$L$2, 1))</f>
        <v>1145000</v>
      </c>
    </row>
    <row r="20126" spans="1:9" x14ac:dyDescent="0.25">
      <c r="A20126" s="2">
        <v>42777</v>
      </c>
      <c r="B20126" s="1">
        <f t="shared" si="628"/>
        <v>2017</v>
      </c>
      <c r="C20126" s="1">
        <f t="shared" si="629"/>
        <v>1</v>
      </c>
      <c r="D20126">
        <v>2603</v>
      </c>
      <c r="E20126" t="s">
        <v>37</v>
      </c>
      <c r="F20126" s="4">
        <v>1230000</v>
      </c>
      <c r="G20126" t="s">
        <v>5</v>
      </c>
      <c r="H20126">
        <v>3</v>
      </c>
      <c r="I20126" s="4">
        <f>IF(E20126="Rhode Island", Table1[[#This Row],[price]]*$L$3, IF(E20126="Massachusetts", Table1[[#This Row],[price]]*$L$2, 1))</f>
        <v>1230000</v>
      </c>
    </row>
    <row r="20127" spans="1:9" x14ac:dyDescent="0.25">
      <c r="A20127" s="2">
        <v>42777</v>
      </c>
      <c r="B20127" s="1">
        <f t="shared" si="628"/>
        <v>2017</v>
      </c>
      <c r="C20127" s="1">
        <f t="shared" si="629"/>
        <v>1</v>
      </c>
      <c r="D20127">
        <v>2602</v>
      </c>
      <c r="E20127" t="s">
        <v>37</v>
      </c>
      <c r="F20127" s="4">
        <v>1246000</v>
      </c>
      <c r="G20127" t="s">
        <v>5</v>
      </c>
      <c r="H20127">
        <v>5</v>
      </c>
      <c r="I20127" s="4">
        <f>IF(E20127="Rhode Island", Table1[[#This Row],[price]]*$L$3, IF(E20127="Massachusetts", Table1[[#This Row],[price]]*$L$2, 1))</f>
        <v>1246000</v>
      </c>
    </row>
    <row r="20128" spans="1:9" x14ac:dyDescent="0.25">
      <c r="A20128" s="2">
        <v>42777</v>
      </c>
      <c r="B20128" s="1">
        <f t="shared" si="628"/>
        <v>2017</v>
      </c>
      <c r="C20128" s="1">
        <f t="shared" si="629"/>
        <v>1</v>
      </c>
      <c r="D20128">
        <v>2602</v>
      </c>
      <c r="E20128" t="s">
        <v>37</v>
      </c>
      <c r="F20128" s="4">
        <v>490000</v>
      </c>
      <c r="G20128" t="s">
        <v>6</v>
      </c>
      <c r="H20128">
        <v>2</v>
      </c>
      <c r="I20128" s="4">
        <f>IF(E20128="Rhode Island", Table1[[#This Row],[price]]*$L$3, IF(E20128="Massachusetts", Table1[[#This Row],[price]]*$L$2, 1))</f>
        <v>490000</v>
      </c>
    </row>
    <row r="20129" spans="1:9" x14ac:dyDescent="0.25">
      <c r="A20129" s="2">
        <v>42777</v>
      </c>
      <c r="B20129" s="1">
        <f t="shared" si="628"/>
        <v>2017</v>
      </c>
      <c r="C20129" s="1">
        <f t="shared" si="629"/>
        <v>1</v>
      </c>
      <c r="D20129">
        <v>2605</v>
      </c>
      <c r="E20129" t="s">
        <v>37</v>
      </c>
      <c r="F20129" s="4">
        <v>585000</v>
      </c>
      <c r="G20129" t="s">
        <v>6</v>
      </c>
      <c r="H20129">
        <v>3</v>
      </c>
      <c r="I20129" s="4">
        <f>IF(E20129="Rhode Island", Table1[[#This Row],[price]]*$L$3, IF(E20129="Massachusetts", Table1[[#This Row],[price]]*$L$2, 1))</f>
        <v>585000</v>
      </c>
    </row>
    <row r="20130" spans="1:9" x14ac:dyDescent="0.25">
      <c r="A20130" s="2">
        <v>42778</v>
      </c>
      <c r="B20130" s="1">
        <f t="shared" si="628"/>
        <v>2017</v>
      </c>
      <c r="C20130" s="1">
        <f t="shared" si="629"/>
        <v>1</v>
      </c>
      <c r="D20130">
        <v>2615</v>
      </c>
      <c r="E20130" t="s">
        <v>37</v>
      </c>
      <c r="F20130" s="4">
        <v>630000</v>
      </c>
      <c r="G20130" t="s">
        <v>5</v>
      </c>
      <c r="H20130">
        <v>4</v>
      </c>
      <c r="I20130" s="4">
        <f>IF(E20130="Rhode Island", Table1[[#This Row],[price]]*$L$3, IF(E20130="Massachusetts", Table1[[#This Row],[price]]*$L$2, 1))</f>
        <v>630000</v>
      </c>
    </row>
    <row r="20131" spans="1:9" x14ac:dyDescent="0.25">
      <c r="A20131" s="2">
        <v>42778</v>
      </c>
      <c r="B20131" s="1">
        <f t="shared" si="628"/>
        <v>2017</v>
      </c>
      <c r="C20131" s="1">
        <f t="shared" si="629"/>
        <v>1</v>
      </c>
      <c r="D20131">
        <v>2604</v>
      </c>
      <c r="E20131" t="s">
        <v>37</v>
      </c>
      <c r="F20131" s="4">
        <v>950000</v>
      </c>
      <c r="G20131" t="s">
        <v>5</v>
      </c>
      <c r="H20131">
        <v>3</v>
      </c>
      <c r="I20131" s="4">
        <f>IF(E20131="Rhode Island", Table1[[#This Row],[price]]*$L$3, IF(E20131="Massachusetts", Table1[[#This Row],[price]]*$L$2, 1))</f>
        <v>950000</v>
      </c>
    </row>
    <row r="20132" spans="1:9" x14ac:dyDescent="0.25">
      <c r="A20132" s="2">
        <v>42779</v>
      </c>
      <c r="B20132" s="1">
        <f t="shared" si="628"/>
        <v>2017</v>
      </c>
      <c r="C20132" s="1">
        <f t="shared" si="629"/>
        <v>1</v>
      </c>
      <c r="D20132">
        <v>2906</v>
      </c>
      <c r="E20132" t="s">
        <v>36</v>
      </c>
      <c r="F20132" s="4">
        <v>445000</v>
      </c>
      <c r="G20132" t="s">
        <v>5</v>
      </c>
      <c r="H20132">
        <v>3</v>
      </c>
      <c r="I20132" s="4">
        <f>IF(E20132="Rhode Island", Table1[[#This Row],[price]]*$L$3, IF(E20132="Massachusetts", Table1[[#This Row],[price]]*$L$2, 1))</f>
        <v>445000</v>
      </c>
    </row>
    <row r="20133" spans="1:9" x14ac:dyDescent="0.25">
      <c r="A20133" s="2">
        <v>42779</v>
      </c>
      <c r="B20133" s="1">
        <f t="shared" si="628"/>
        <v>2017</v>
      </c>
      <c r="C20133" s="1">
        <f t="shared" si="629"/>
        <v>1</v>
      </c>
      <c r="D20133">
        <v>2903</v>
      </c>
      <c r="E20133" t="s">
        <v>36</v>
      </c>
      <c r="F20133" s="4">
        <v>499906</v>
      </c>
      <c r="G20133" t="s">
        <v>5</v>
      </c>
      <c r="H20133">
        <v>3</v>
      </c>
      <c r="I20133" s="4">
        <f>IF(E20133="Rhode Island", Table1[[#This Row],[price]]*$L$3, IF(E20133="Massachusetts", Table1[[#This Row],[price]]*$L$2, 1))</f>
        <v>499906</v>
      </c>
    </row>
    <row r="20134" spans="1:9" x14ac:dyDescent="0.25">
      <c r="A20134" s="2">
        <v>42779</v>
      </c>
      <c r="B20134" s="1">
        <f t="shared" si="628"/>
        <v>2017</v>
      </c>
      <c r="C20134" s="1">
        <f t="shared" si="629"/>
        <v>1</v>
      </c>
      <c r="D20134">
        <v>2905</v>
      </c>
      <c r="E20134" t="s">
        <v>36</v>
      </c>
      <c r="F20134" s="4">
        <v>537500</v>
      </c>
      <c r="G20134" t="s">
        <v>5</v>
      </c>
      <c r="H20134">
        <v>3</v>
      </c>
      <c r="I20134" s="4">
        <f>IF(E20134="Rhode Island", Table1[[#This Row],[price]]*$L$3, IF(E20134="Massachusetts", Table1[[#This Row],[price]]*$L$2, 1))</f>
        <v>537500</v>
      </c>
    </row>
    <row r="20135" spans="1:9" x14ac:dyDescent="0.25">
      <c r="A20135" s="2">
        <v>42779</v>
      </c>
      <c r="B20135" s="1">
        <f t="shared" si="628"/>
        <v>2017</v>
      </c>
      <c r="C20135" s="1">
        <f t="shared" si="629"/>
        <v>1</v>
      </c>
      <c r="D20135">
        <v>2614</v>
      </c>
      <c r="E20135" t="s">
        <v>37</v>
      </c>
      <c r="F20135" s="4">
        <v>571000</v>
      </c>
      <c r="G20135" t="s">
        <v>5</v>
      </c>
      <c r="H20135">
        <v>3</v>
      </c>
      <c r="I20135" s="4">
        <f>IF(E20135="Rhode Island", Table1[[#This Row],[price]]*$L$3, IF(E20135="Massachusetts", Table1[[#This Row],[price]]*$L$2, 1))</f>
        <v>571000</v>
      </c>
    </row>
    <row r="20136" spans="1:9" x14ac:dyDescent="0.25">
      <c r="A20136" s="2">
        <v>42779</v>
      </c>
      <c r="B20136" s="1">
        <f t="shared" si="628"/>
        <v>2017</v>
      </c>
      <c r="C20136" s="1">
        <f t="shared" si="629"/>
        <v>1</v>
      </c>
      <c r="D20136">
        <v>2905</v>
      </c>
      <c r="E20136" t="s">
        <v>36</v>
      </c>
      <c r="F20136" s="4">
        <v>605000</v>
      </c>
      <c r="G20136" t="s">
        <v>5</v>
      </c>
      <c r="H20136">
        <v>4</v>
      </c>
      <c r="I20136" s="4">
        <f>IF(E20136="Rhode Island", Table1[[#This Row],[price]]*$L$3, IF(E20136="Massachusetts", Table1[[#This Row],[price]]*$L$2, 1))</f>
        <v>605000</v>
      </c>
    </row>
    <row r="20137" spans="1:9" x14ac:dyDescent="0.25">
      <c r="A20137" s="2">
        <v>42779</v>
      </c>
      <c r="B20137" s="1">
        <f t="shared" si="628"/>
        <v>2017</v>
      </c>
      <c r="C20137" s="1">
        <f t="shared" si="629"/>
        <v>1</v>
      </c>
      <c r="D20137">
        <v>2904</v>
      </c>
      <c r="E20137" t="s">
        <v>36</v>
      </c>
      <c r="F20137" s="4">
        <v>630000</v>
      </c>
      <c r="G20137" t="s">
        <v>5</v>
      </c>
      <c r="H20137">
        <v>5</v>
      </c>
      <c r="I20137" s="4">
        <f>IF(E20137="Rhode Island", Table1[[#This Row],[price]]*$L$3, IF(E20137="Massachusetts", Table1[[#This Row],[price]]*$L$2, 1))</f>
        <v>630000</v>
      </c>
    </row>
    <row r="20138" spans="1:9" x14ac:dyDescent="0.25">
      <c r="A20138" s="2">
        <v>42779</v>
      </c>
      <c r="B20138" s="1">
        <f t="shared" si="628"/>
        <v>2017</v>
      </c>
      <c r="C20138" s="1">
        <f t="shared" si="629"/>
        <v>1</v>
      </c>
      <c r="D20138">
        <v>2904</v>
      </c>
      <c r="E20138" t="s">
        <v>36</v>
      </c>
      <c r="F20138" s="4">
        <v>635000</v>
      </c>
      <c r="G20138" t="s">
        <v>5</v>
      </c>
      <c r="H20138">
        <v>4</v>
      </c>
      <c r="I20138" s="4">
        <f>IF(E20138="Rhode Island", Table1[[#This Row],[price]]*$L$3, IF(E20138="Massachusetts", Table1[[#This Row],[price]]*$L$2, 1))</f>
        <v>635000</v>
      </c>
    </row>
    <row r="20139" spans="1:9" x14ac:dyDescent="0.25">
      <c r="A20139" s="2">
        <v>42779</v>
      </c>
      <c r="B20139" s="1">
        <f t="shared" si="628"/>
        <v>2017</v>
      </c>
      <c r="C20139" s="1">
        <f t="shared" si="629"/>
        <v>1</v>
      </c>
      <c r="D20139">
        <v>2615</v>
      </c>
      <c r="E20139" t="s">
        <v>37</v>
      </c>
      <c r="F20139" s="4">
        <v>690000</v>
      </c>
      <c r="G20139" t="s">
        <v>5</v>
      </c>
      <c r="H20139">
        <v>4</v>
      </c>
      <c r="I20139" s="4">
        <f>IF(E20139="Rhode Island", Table1[[#This Row],[price]]*$L$3, IF(E20139="Massachusetts", Table1[[#This Row],[price]]*$L$2, 1))</f>
        <v>690000</v>
      </c>
    </row>
    <row r="20140" spans="1:9" x14ac:dyDescent="0.25">
      <c r="A20140" s="2">
        <v>42779</v>
      </c>
      <c r="B20140" s="1">
        <f t="shared" si="628"/>
        <v>2017</v>
      </c>
      <c r="C20140" s="1">
        <f t="shared" si="629"/>
        <v>1</v>
      </c>
      <c r="D20140">
        <v>2914</v>
      </c>
      <c r="E20140" t="s">
        <v>36</v>
      </c>
      <c r="F20140" s="4">
        <v>770000</v>
      </c>
      <c r="G20140" t="s">
        <v>5</v>
      </c>
      <c r="H20140">
        <v>4</v>
      </c>
      <c r="I20140" s="4">
        <f>IF(E20140="Rhode Island", Table1[[#This Row],[price]]*$L$3, IF(E20140="Massachusetts", Table1[[#This Row],[price]]*$L$2, 1))</f>
        <v>770000</v>
      </c>
    </row>
    <row r="20141" spans="1:9" x14ac:dyDescent="0.25">
      <c r="A20141" s="2">
        <v>42779</v>
      </c>
      <c r="B20141" s="1">
        <f t="shared" si="628"/>
        <v>2017</v>
      </c>
      <c r="C20141" s="1">
        <f t="shared" si="629"/>
        <v>1</v>
      </c>
      <c r="D20141">
        <v>2614</v>
      </c>
      <c r="E20141" t="s">
        <v>37</v>
      </c>
      <c r="F20141" s="4">
        <v>915000</v>
      </c>
      <c r="G20141" t="s">
        <v>5</v>
      </c>
      <c r="H20141">
        <v>4</v>
      </c>
      <c r="I20141" s="4">
        <f>IF(E20141="Rhode Island", Table1[[#This Row],[price]]*$L$3, IF(E20141="Massachusetts", Table1[[#This Row],[price]]*$L$2, 1))</f>
        <v>915000</v>
      </c>
    </row>
    <row r="20142" spans="1:9" x14ac:dyDescent="0.25">
      <c r="A20142" s="2">
        <v>42779</v>
      </c>
      <c r="B20142" s="1">
        <f t="shared" si="628"/>
        <v>2017</v>
      </c>
      <c r="C20142" s="1">
        <f t="shared" si="629"/>
        <v>1</v>
      </c>
      <c r="D20142">
        <v>2607</v>
      </c>
      <c r="E20142" t="s">
        <v>37</v>
      </c>
      <c r="F20142" s="4">
        <v>950000</v>
      </c>
      <c r="G20142" t="s">
        <v>5</v>
      </c>
      <c r="H20142">
        <v>5</v>
      </c>
      <c r="I20142" s="4">
        <f>IF(E20142="Rhode Island", Table1[[#This Row],[price]]*$L$3, IF(E20142="Massachusetts", Table1[[#This Row],[price]]*$L$2, 1))</f>
        <v>950000</v>
      </c>
    </row>
    <row r="20143" spans="1:9" x14ac:dyDescent="0.25">
      <c r="A20143" s="2">
        <v>42779</v>
      </c>
      <c r="B20143" s="1">
        <f t="shared" si="628"/>
        <v>2017</v>
      </c>
      <c r="C20143" s="1">
        <f t="shared" si="629"/>
        <v>1</v>
      </c>
      <c r="D20143">
        <v>2911</v>
      </c>
      <c r="E20143" t="s">
        <v>36</v>
      </c>
      <c r="F20143" s="4">
        <v>1175000</v>
      </c>
      <c r="G20143" t="s">
        <v>5</v>
      </c>
      <c r="H20143">
        <v>4</v>
      </c>
      <c r="I20143" s="4">
        <f>IF(E20143="Rhode Island", Table1[[#This Row],[price]]*$L$3, IF(E20143="Massachusetts", Table1[[#This Row],[price]]*$L$2, 1))</f>
        <v>1175000</v>
      </c>
    </row>
    <row r="20144" spans="1:9" x14ac:dyDescent="0.25">
      <c r="A20144" s="2">
        <v>42779</v>
      </c>
      <c r="B20144" s="1">
        <f t="shared" si="628"/>
        <v>2017</v>
      </c>
      <c r="C20144" s="1">
        <f t="shared" si="629"/>
        <v>1</v>
      </c>
      <c r="D20144">
        <v>2912</v>
      </c>
      <c r="E20144" t="s">
        <v>36</v>
      </c>
      <c r="F20144" s="4">
        <v>319950</v>
      </c>
      <c r="G20144" t="s">
        <v>6</v>
      </c>
      <c r="H20144">
        <v>1</v>
      </c>
      <c r="I20144" s="4">
        <f>IF(E20144="Rhode Island", Table1[[#This Row],[price]]*$L$3, IF(E20144="Massachusetts", Table1[[#This Row],[price]]*$L$2, 1))</f>
        <v>319950</v>
      </c>
    </row>
    <row r="20145" spans="1:9" x14ac:dyDescent="0.25">
      <c r="A20145" s="2">
        <v>42779</v>
      </c>
      <c r="B20145" s="1">
        <f t="shared" si="628"/>
        <v>2017</v>
      </c>
      <c r="C20145" s="1">
        <f t="shared" si="629"/>
        <v>1</v>
      </c>
      <c r="D20145">
        <v>2617</v>
      </c>
      <c r="E20145" t="s">
        <v>37</v>
      </c>
      <c r="F20145" s="4">
        <v>359950</v>
      </c>
      <c r="G20145" t="s">
        <v>6</v>
      </c>
      <c r="H20145">
        <v>2</v>
      </c>
      <c r="I20145" s="4">
        <f>IF(E20145="Rhode Island", Table1[[#This Row],[price]]*$L$3, IF(E20145="Massachusetts", Table1[[#This Row],[price]]*$L$2, 1))</f>
        <v>359950</v>
      </c>
    </row>
    <row r="20146" spans="1:9" x14ac:dyDescent="0.25">
      <c r="A20146" s="2">
        <v>42779</v>
      </c>
      <c r="B20146" s="1">
        <f t="shared" si="628"/>
        <v>2017</v>
      </c>
      <c r="C20146" s="1">
        <f t="shared" si="629"/>
        <v>1</v>
      </c>
      <c r="D20146">
        <v>2604</v>
      </c>
      <c r="E20146" t="s">
        <v>37</v>
      </c>
      <c r="F20146" s="4">
        <v>480000</v>
      </c>
      <c r="G20146" t="s">
        <v>6</v>
      </c>
      <c r="H20146">
        <v>2</v>
      </c>
      <c r="I20146" s="4">
        <f>IF(E20146="Rhode Island", Table1[[#This Row],[price]]*$L$3, IF(E20146="Massachusetts", Table1[[#This Row],[price]]*$L$2, 1))</f>
        <v>480000</v>
      </c>
    </row>
    <row r="20147" spans="1:9" x14ac:dyDescent="0.25">
      <c r="A20147" s="2">
        <v>42779</v>
      </c>
      <c r="B20147" s="1">
        <f t="shared" si="628"/>
        <v>2017</v>
      </c>
      <c r="C20147" s="1">
        <f t="shared" si="629"/>
        <v>1</v>
      </c>
      <c r="D20147">
        <v>2612</v>
      </c>
      <c r="E20147" t="s">
        <v>37</v>
      </c>
      <c r="F20147" s="4">
        <v>495000</v>
      </c>
      <c r="G20147" t="s">
        <v>6</v>
      </c>
      <c r="H20147">
        <v>2</v>
      </c>
      <c r="I20147" s="4">
        <f>IF(E20147="Rhode Island", Table1[[#This Row],[price]]*$L$3, IF(E20147="Massachusetts", Table1[[#This Row],[price]]*$L$2, 1))</f>
        <v>495000</v>
      </c>
    </row>
    <row r="20148" spans="1:9" x14ac:dyDescent="0.25">
      <c r="A20148" s="2">
        <v>42779</v>
      </c>
      <c r="B20148" s="1">
        <f t="shared" si="628"/>
        <v>2017</v>
      </c>
      <c r="C20148" s="1">
        <f t="shared" si="629"/>
        <v>1</v>
      </c>
      <c r="D20148">
        <v>2912</v>
      </c>
      <c r="E20148" t="s">
        <v>36</v>
      </c>
      <c r="F20148" s="4">
        <v>760000</v>
      </c>
      <c r="G20148" t="s">
        <v>6</v>
      </c>
      <c r="H20148">
        <v>3</v>
      </c>
      <c r="I20148" s="4">
        <f>IF(E20148="Rhode Island", Table1[[#This Row],[price]]*$L$3, IF(E20148="Massachusetts", Table1[[#This Row],[price]]*$L$2, 1))</f>
        <v>760000</v>
      </c>
    </row>
    <row r="20149" spans="1:9" x14ac:dyDescent="0.25">
      <c r="A20149" s="2">
        <v>42780</v>
      </c>
      <c r="B20149" s="1">
        <f t="shared" si="628"/>
        <v>2017</v>
      </c>
      <c r="C20149" s="1">
        <f t="shared" si="629"/>
        <v>1</v>
      </c>
      <c r="D20149">
        <v>2606</v>
      </c>
      <c r="E20149" t="s">
        <v>37</v>
      </c>
      <c r="F20149" s="4">
        <v>315000</v>
      </c>
      <c r="G20149" t="s">
        <v>5</v>
      </c>
      <c r="H20149">
        <v>2</v>
      </c>
      <c r="I20149" s="4">
        <f>IF(E20149="Rhode Island", Table1[[#This Row],[price]]*$L$3, IF(E20149="Massachusetts", Table1[[#This Row],[price]]*$L$2, 1))</f>
        <v>315000</v>
      </c>
    </row>
    <row r="20150" spans="1:9" x14ac:dyDescent="0.25">
      <c r="A20150" s="2">
        <v>42780</v>
      </c>
      <c r="B20150" s="1">
        <f t="shared" si="628"/>
        <v>2017</v>
      </c>
      <c r="C20150" s="1">
        <f t="shared" si="629"/>
        <v>1</v>
      </c>
      <c r="D20150">
        <v>2615</v>
      </c>
      <c r="E20150" t="s">
        <v>37</v>
      </c>
      <c r="F20150" s="4">
        <v>425700</v>
      </c>
      <c r="G20150" t="s">
        <v>5</v>
      </c>
      <c r="H20150">
        <v>3</v>
      </c>
      <c r="I20150" s="4">
        <f>IF(E20150="Rhode Island", Table1[[#This Row],[price]]*$L$3, IF(E20150="Massachusetts", Table1[[#This Row],[price]]*$L$2, 1))</f>
        <v>425700</v>
      </c>
    </row>
    <row r="20151" spans="1:9" x14ac:dyDescent="0.25">
      <c r="A20151" s="2">
        <v>42780</v>
      </c>
      <c r="B20151" s="1">
        <f t="shared" si="628"/>
        <v>2017</v>
      </c>
      <c r="C20151" s="1">
        <f t="shared" si="629"/>
        <v>1</v>
      </c>
      <c r="D20151">
        <v>2906</v>
      </c>
      <c r="E20151" t="s">
        <v>36</v>
      </c>
      <c r="F20151" s="4">
        <v>428000</v>
      </c>
      <c r="G20151" t="s">
        <v>5</v>
      </c>
      <c r="H20151">
        <v>3</v>
      </c>
      <c r="I20151" s="4">
        <f>IF(E20151="Rhode Island", Table1[[#This Row],[price]]*$L$3, IF(E20151="Massachusetts", Table1[[#This Row],[price]]*$L$2, 1))</f>
        <v>428000</v>
      </c>
    </row>
    <row r="20152" spans="1:9" x14ac:dyDescent="0.25">
      <c r="A20152" s="2">
        <v>42780</v>
      </c>
      <c r="B20152" s="1">
        <f t="shared" si="628"/>
        <v>2017</v>
      </c>
      <c r="C20152" s="1">
        <f t="shared" si="629"/>
        <v>1</v>
      </c>
      <c r="D20152">
        <v>2905</v>
      </c>
      <c r="E20152" t="s">
        <v>36</v>
      </c>
      <c r="F20152" s="4">
        <v>470000</v>
      </c>
      <c r="G20152" t="s">
        <v>5</v>
      </c>
      <c r="H20152">
        <v>3</v>
      </c>
      <c r="I20152" s="4">
        <f>IF(E20152="Rhode Island", Table1[[#This Row],[price]]*$L$3, IF(E20152="Massachusetts", Table1[[#This Row],[price]]*$L$2, 1))</f>
        <v>470000</v>
      </c>
    </row>
    <row r="20153" spans="1:9" x14ac:dyDescent="0.25">
      <c r="A20153" s="2">
        <v>42780</v>
      </c>
      <c r="B20153" s="1">
        <f t="shared" si="628"/>
        <v>2017</v>
      </c>
      <c r="C20153" s="1">
        <f t="shared" si="629"/>
        <v>1</v>
      </c>
      <c r="D20153">
        <v>2913</v>
      </c>
      <c r="E20153" t="s">
        <v>36</v>
      </c>
      <c r="F20153" s="4">
        <v>480000</v>
      </c>
      <c r="G20153" t="s">
        <v>5</v>
      </c>
      <c r="H20153">
        <v>3</v>
      </c>
      <c r="I20153" s="4">
        <f>IF(E20153="Rhode Island", Table1[[#This Row],[price]]*$L$3, IF(E20153="Massachusetts", Table1[[#This Row],[price]]*$L$2, 1))</f>
        <v>480000</v>
      </c>
    </row>
    <row r="20154" spans="1:9" x14ac:dyDescent="0.25">
      <c r="A20154" s="2">
        <v>42780</v>
      </c>
      <c r="B20154" s="1">
        <f t="shared" si="628"/>
        <v>2017</v>
      </c>
      <c r="C20154" s="1">
        <f t="shared" si="629"/>
        <v>1</v>
      </c>
      <c r="D20154">
        <v>2905</v>
      </c>
      <c r="E20154" t="s">
        <v>36</v>
      </c>
      <c r="F20154" s="4">
        <v>530000</v>
      </c>
      <c r="G20154" t="s">
        <v>5</v>
      </c>
      <c r="H20154">
        <v>3</v>
      </c>
      <c r="I20154" s="4">
        <f>IF(E20154="Rhode Island", Table1[[#This Row],[price]]*$L$3, IF(E20154="Massachusetts", Table1[[#This Row],[price]]*$L$2, 1))</f>
        <v>530000</v>
      </c>
    </row>
    <row r="20155" spans="1:9" x14ac:dyDescent="0.25">
      <c r="A20155" s="2">
        <v>42780</v>
      </c>
      <c r="B20155" s="1">
        <f t="shared" si="628"/>
        <v>2017</v>
      </c>
      <c r="C20155" s="1">
        <f t="shared" si="629"/>
        <v>1</v>
      </c>
      <c r="D20155">
        <v>2903</v>
      </c>
      <c r="E20155" t="s">
        <v>36</v>
      </c>
      <c r="F20155" s="4">
        <v>541800</v>
      </c>
      <c r="G20155" t="s">
        <v>5</v>
      </c>
      <c r="H20155">
        <v>3</v>
      </c>
      <c r="I20155" s="4">
        <f>IF(E20155="Rhode Island", Table1[[#This Row],[price]]*$L$3, IF(E20155="Massachusetts", Table1[[#This Row],[price]]*$L$2, 1))</f>
        <v>541800</v>
      </c>
    </row>
    <row r="20156" spans="1:9" x14ac:dyDescent="0.25">
      <c r="A20156" s="2">
        <v>42780</v>
      </c>
      <c r="B20156" s="1">
        <f t="shared" si="628"/>
        <v>2017</v>
      </c>
      <c r="C20156" s="1">
        <f t="shared" si="629"/>
        <v>1</v>
      </c>
      <c r="D20156">
        <v>2617</v>
      </c>
      <c r="E20156" t="s">
        <v>37</v>
      </c>
      <c r="F20156" s="4">
        <v>542500</v>
      </c>
      <c r="G20156" t="s">
        <v>5</v>
      </c>
      <c r="H20156">
        <v>3</v>
      </c>
      <c r="I20156" s="4">
        <f>IF(E20156="Rhode Island", Table1[[#This Row],[price]]*$L$3, IF(E20156="Massachusetts", Table1[[#This Row],[price]]*$L$2, 1))</f>
        <v>542500</v>
      </c>
    </row>
    <row r="20157" spans="1:9" x14ac:dyDescent="0.25">
      <c r="A20157" s="2">
        <v>42780</v>
      </c>
      <c r="B20157" s="1">
        <f t="shared" si="628"/>
        <v>2017</v>
      </c>
      <c r="C20157" s="1">
        <f t="shared" si="629"/>
        <v>1</v>
      </c>
      <c r="D20157">
        <v>2905</v>
      </c>
      <c r="E20157" t="s">
        <v>36</v>
      </c>
      <c r="F20157" s="4">
        <v>568500</v>
      </c>
      <c r="G20157" t="s">
        <v>5</v>
      </c>
      <c r="H20157">
        <v>4</v>
      </c>
      <c r="I20157" s="4">
        <f>IF(E20157="Rhode Island", Table1[[#This Row],[price]]*$L$3, IF(E20157="Massachusetts", Table1[[#This Row],[price]]*$L$2, 1))</f>
        <v>568500</v>
      </c>
    </row>
    <row r="20158" spans="1:9" x14ac:dyDescent="0.25">
      <c r="A20158" s="2">
        <v>42780</v>
      </c>
      <c r="B20158" s="1">
        <f t="shared" si="628"/>
        <v>2017</v>
      </c>
      <c r="C20158" s="1">
        <f t="shared" si="629"/>
        <v>1</v>
      </c>
      <c r="D20158">
        <v>2906</v>
      </c>
      <c r="E20158" t="s">
        <v>36</v>
      </c>
      <c r="F20158" s="4">
        <v>600000</v>
      </c>
      <c r="G20158" t="s">
        <v>5</v>
      </c>
      <c r="H20158">
        <v>3</v>
      </c>
      <c r="I20158" s="4">
        <f>IF(E20158="Rhode Island", Table1[[#This Row],[price]]*$L$3, IF(E20158="Massachusetts", Table1[[#This Row],[price]]*$L$2, 1))</f>
        <v>600000</v>
      </c>
    </row>
    <row r="20159" spans="1:9" x14ac:dyDescent="0.25">
      <c r="A20159" s="2">
        <v>42780</v>
      </c>
      <c r="B20159" s="1">
        <f t="shared" si="628"/>
        <v>2017</v>
      </c>
      <c r="C20159" s="1">
        <f t="shared" si="629"/>
        <v>1</v>
      </c>
      <c r="D20159">
        <v>2614</v>
      </c>
      <c r="E20159" t="s">
        <v>37</v>
      </c>
      <c r="F20159" s="4">
        <v>610000</v>
      </c>
      <c r="G20159" t="s">
        <v>5</v>
      </c>
      <c r="H20159">
        <v>3</v>
      </c>
      <c r="I20159" s="4">
        <f>IF(E20159="Rhode Island", Table1[[#This Row],[price]]*$L$3, IF(E20159="Massachusetts", Table1[[#This Row],[price]]*$L$2, 1))</f>
        <v>610000</v>
      </c>
    </row>
    <row r="20160" spans="1:9" x14ac:dyDescent="0.25">
      <c r="A20160" s="2">
        <v>42780</v>
      </c>
      <c r="B20160" s="1">
        <f t="shared" si="628"/>
        <v>2017</v>
      </c>
      <c r="C20160" s="1">
        <f t="shared" si="629"/>
        <v>1</v>
      </c>
      <c r="D20160">
        <v>2617</v>
      </c>
      <c r="E20160" t="s">
        <v>37</v>
      </c>
      <c r="F20160" s="4">
        <v>742050</v>
      </c>
      <c r="G20160" t="s">
        <v>5</v>
      </c>
      <c r="H20160">
        <v>4</v>
      </c>
      <c r="I20160" s="4">
        <f>IF(E20160="Rhode Island", Table1[[#This Row],[price]]*$L$3, IF(E20160="Massachusetts", Table1[[#This Row],[price]]*$L$2, 1))</f>
        <v>742050</v>
      </c>
    </row>
    <row r="20161" spans="1:9" x14ac:dyDescent="0.25">
      <c r="A20161" s="2">
        <v>42780</v>
      </c>
      <c r="B20161" s="1">
        <f t="shared" si="628"/>
        <v>2017</v>
      </c>
      <c r="C20161" s="1">
        <f t="shared" si="629"/>
        <v>1</v>
      </c>
      <c r="D20161">
        <v>2614</v>
      </c>
      <c r="E20161" t="s">
        <v>37</v>
      </c>
      <c r="F20161" s="4">
        <v>777000</v>
      </c>
      <c r="G20161" t="s">
        <v>5</v>
      </c>
      <c r="H20161">
        <v>4</v>
      </c>
      <c r="I20161" s="4">
        <f>IF(E20161="Rhode Island", Table1[[#This Row],[price]]*$L$3, IF(E20161="Massachusetts", Table1[[#This Row],[price]]*$L$2, 1))</f>
        <v>777000</v>
      </c>
    </row>
    <row r="20162" spans="1:9" x14ac:dyDescent="0.25">
      <c r="A20162" s="2">
        <v>42780</v>
      </c>
      <c r="B20162" s="1">
        <f t="shared" ref="B20162:B20225" si="630">YEAR(A20162)</f>
        <v>2017</v>
      </c>
      <c r="C20162" s="1">
        <f t="shared" ref="C20162:C20225" si="631">ROUNDUP(MONTH(A20162)/3,0)</f>
        <v>1</v>
      </c>
      <c r="D20162">
        <v>2617</v>
      </c>
      <c r="E20162" t="s">
        <v>37</v>
      </c>
      <c r="F20162" s="4">
        <v>785000</v>
      </c>
      <c r="G20162" t="s">
        <v>5</v>
      </c>
      <c r="H20162">
        <v>4</v>
      </c>
      <c r="I20162" s="4">
        <f>IF(E20162="Rhode Island", Table1[[#This Row],[price]]*$L$3, IF(E20162="Massachusetts", Table1[[#This Row],[price]]*$L$2, 1))</f>
        <v>785000</v>
      </c>
    </row>
    <row r="20163" spans="1:9" x14ac:dyDescent="0.25">
      <c r="A20163" s="2">
        <v>42780</v>
      </c>
      <c r="B20163" s="1">
        <f t="shared" si="630"/>
        <v>2017</v>
      </c>
      <c r="C20163" s="1">
        <f t="shared" si="631"/>
        <v>1</v>
      </c>
      <c r="D20163">
        <v>2913</v>
      </c>
      <c r="E20163" t="s">
        <v>36</v>
      </c>
      <c r="F20163" s="4">
        <v>995000</v>
      </c>
      <c r="G20163" t="s">
        <v>5</v>
      </c>
      <c r="H20163">
        <v>5</v>
      </c>
      <c r="I20163" s="4">
        <f>IF(E20163="Rhode Island", Table1[[#This Row],[price]]*$L$3, IF(E20163="Massachusetts", Table1[[#This Row],[price]]*$L$2, 1))</f>
        <v>995000</v>
      </c>
    </row>
    <row r="20164" spans="1:9" x14ac:dyDescent="0.25">
      <c r="A20164" s="2">
        <v>42780</v>
      </c>
      <c r="B20164" s="1">
        <f t="shared" si="630"/>
        <v>2017</v>
      </c>
      <c r="C20164" s="1">
        <f t="shared" si="631"/>
        <v>1</v>
      </c>
      <c r="D20164">
        <v>2913</v>
      </c>
      <c r="E20164" t="s">
        <v>36</v>
      </c>
      <c r="F20164" s="4">
        <v>250000</v>
      </c>
      <c r="G20164" t="s">
        <v>6</v>
      </c>
      <c r="H20164">
        <v>1</v>
      </c>
      <c r="I20164" s="4">
        <f>IF(E20164="Rhode Island", Table1[[#This Row],[price]]*$L$3, IF(E20164="Massachusetts", Table1[[#This Row],[price]]*$L$2, 1))</f>
        <v>250000</v>
      </c>
    </row>
    <row r="20165" spans="1:9" x14ac:dyDescent="0.25">
      <c r="A20165" s="2">
        <v>42780</v>
      </c>
      <c r="B20165" s="1">
        <f t="shared" si="630"/>
        <v>2017</v>
      </c>
      <c r="C20165" s="1">
        <f t="shared" si="631"/>
        <v>1</v>
      </c>
      <c r="D20165">
        <v>2617</v>
      </c>
      <c r="E20165" t="s">
        <v>37</v>
      </c>
      <c r="F20165" s="4">
        <v>309000</v>
      </c>
      <c r="G20165" t="s">
        <v>6</v>
      </c>
      <c r="H20165">
        <v>1</v>
      </c>
      <c r="I20165" s="4">
        <f>IF(E20165="Rhode Island", Table1[[#This Row],[price]]*$L$3, IF(E20165="Massachusetts", Table1[[#This Row],[price]]*$L$2, 1))</f>
        <v>309000</v>
      </c>
    </row>
    <row r="20166" spans="1:9" x14ac:dyDescent="0.25">
      <c r="A20166" s="2">
        <v>42780</v>
      </c>
      <c r="B20166" s="1">
        <f t="shared" si="630"/>
        <v>2017</v>
      </c>
      <c r="C20166" s="1">
        <f t="shared" si="631"/>
        <v>1</v>
      </c>
      <c r="D20166">
        <v>2612</v>
      </c>
      <c r="E20166" t="s">
        <v>37</v>
      </c>
      <c r="F20166" s="4">
        <v>340000</v>
      </c>
      <c r="G20166" t="s">
        <v>6</v>
      </c>
      <c r="H20166">
        <v>1</v>
      </c>
      <c r="I20166" s="4">
        <f>IF(E20166="Rhode Island", Table1[[#This Row],[price]]*$L$3, IF(E20166="Massachusetts", Table1[[#This Row],[price]]*$L$2, 1))</f>
        <v>340000</v>
      </c>
    </row>
    <row r="20167" spans="1:9" x14ac:dyDescent="0.25">
      <c r="A20167" s="2">
        <v>42780</v>
      </c>
      <c r="B20167" s="1">
        <f t="shared" si="630"/>
        <v>2017</v>
      </c>
      <c r="C20167" s="1">
        <f t="shared" si="631"/>
        <v>1</v>
      </c>
      <c r="D20167">
        <v>2604</v>
      </c>
      <c r="E20167" t="s">
        <v>37</v>
      </c>
      <c r="F20167" s="4">
        <v>355000</v>
      </c>
      <c r="G20167" t="s">
        <v>6</v>
      </c>
      <c r="H20167">
        <v>2</v>
      </c>
      <c r="I20167" s="4">
        <f>IF(E20167="Rhode Island", Table1[[#This Row],[price]]*$L$3, IF(E20167="Massachusetts", Table1[[#This Row],[price]]*$L$2, 1))</f>
        <v>355000</v>
      </c>
    </row>
    <row r="20168" spans="1:9" x14ac:dyDescent="0.25">
      <c r="A20168" s="2">
        <v>42780</v>
      </c>
      <c r="B20168" s="1">
        <f t="shared" si="630"/>
        <v>2017</v>
      </c>
      <c r="C20168" s="1">
        <f t="shared" si="631"/>
        <v>1</v>
      </c>
      <c r="D20168">
        <v>2604</v>
      </c>
      <c r="E20168" t="s">
        <v>37</v>
      </c>
      <c r="F20168" s="4">
        <v>365000</v>
      </c>
      <c r="G20168" t="s">
        <v>6</v>
      </c>
      <c r="H20168">
        <v>2</v>
      </c>
      <c r="I20168" s="4">
        <f>IF(E20168="Rhode Island", Table1[[#This Row],[price]]*$L$3, IF(E20168="Massachusetts", Table1[[#This Row],[price]]*$L$2, 1))</f>
        <v>365000</v>
      </c>
    </row>
    <row r="20169" spans="1:9" x14ac:dyDescent="0.25">
      <c r="A20169" s="2">
        <v>42780</v>
      </c>
      <c r="B20169" s="1">
        <f t="shared" si="630"/>
        <v>2017</v>
      </c>
      <c r="C20169" s="1">
        <f t="shared" si="631"/>
        <v>1</v>
      </c>
      <c r="D20169">
        <v>2913</v>
      </c>
      <c r="E20169" t="s">
        <v>36</v>
      </c>
      <c r="F20169" s="4">
        <v>370000</v>
      </c>
      <c r="G20169" t="s">
        <v>6</v>
      </c>
      <c r="H20169">
        <v>2</v>
      </c>
      <c r="I20169" s="4">
        <f>IF(E20169="Rhode Island", Table1[[#This Row],[price]]*$L$3, IF(E20169="Massachusetts", Table1[[#This Row],[price]]*$L$2, 1))</f>
        <v>370000</v>
      </c>
    </row>
    <row r="20170" spans="1:9" x14ac:dyDescent="0.25">
      <c r="A20170" s="2">
        <v>42781</v>
      </c>
      <c r="B20170" s="1">
        <f t="shared" si="630"/>
        <v>2017</v>
      </c>
      <c r="C20170" s="1">
        <f t="shared" si="631"/>
        <v>1</v>
      </c>
      <c r="D20170">
        <v>2913</v>
      </c>
      <c r="E20170" t="s">
        <v>36</v>
      </c>
      <c r="F20170" s="4">
        <v>391000</v>
      </c>
      <c r="G20170" t="s">
        <v>5</v>
      </c>
      <c r="H20170">
        <v>3</v>
      </c>
      <c r="I20170" s="4">
        <f>IF(E20170="Rhode Island", Table1[[#This Row],[price]]*$L$3, IF(E20170="Massachusetts", Table1[[#This Row],[price]]*$L$2, 1))</f>
        <v>391000</v>
      </c>
    </row>
    <row r="20171" spans="1:9" x14ac:dyDescent="0.25">
      <c r="A20171" s="2">
        <v>42781</v>
      </c>
      <c r="B20171" s="1">
        <f t="shared" si="630"/>
        <v>2017</v>
      </c>
      <c r="C20171" s="1">
        <f t="shared" si="631"/>
        <v>1</v>
      </c>
      <c r="D20171">
        <v>2905</v>
      </c>
      <c r="E20171" t="s">
        <v>36</v>
      </c>
      <c r="F20171" s="4">
        <v>395000</v>
      </c>
      <c r="G20171" t="s">
        <v>5</v>
      </c>
      <c r="H20171">
        <v>3</v>
      </c>
      <c r="I20171" s="4">
        <f>IF(E20171="Rhode Island", Table1[[#This Row],[price]]*$L$3, IF(E20171="Massachusetts", Table1[[#This Row],[price]]*$L$2, 1))</f>
        <v>395000</v>
      </c>
    </row>
    <row r="20172" spans="1:9" x14ac:dyDescent="0.25">
      <c r="A20172" s="2">
        <v>42781</v>
      </c>
      <c r="B20172" s="1">
        <f t="shared" si="630"/>
        <v>2017</v>
      </c>
      <c r="C20172" s="1">
        <f t="shared" si="631"/>
        <v>1</v>
      </c>
      <c r="D20172">
        <v>2615</v>
      </c>
      <c r="E20172" t="s">
        <v>37</v>
      </c>
      <c r="F20172" s="4">
        <v>580000</v>
      </c>
      <c r="G20172" t="s">
        <v>5</v>
      </c>
      <c r="H20172">
        <v>4</v>
      </c>
      <c r="I20172" s="4">
        <f>IF(E20172="Rhode Island", Table1[[#This Row],[price]]*$L$3, IF(E20172="Massachusetts", Table1[[#This Row],[price]]*$L$2, 1))</f>
        <v>580000</v>
      </c>
    </row>
    <row r="20173" spans="1:9" x14ac:dyDescent="0.25">
      <c r="A20173" s="2">
        <v>42781</v>
      </c>
      <c r="B20173" s="1">
        <f t="shared" si="630"/>
        <v>2017</v>
      </c>
      <c r="C20173" s="1">
        <f t="shared" si="631"/>
        <v>1</v>
      </c>
      <c r="D20173">
        <v>2913</v>
      </c>
      <c r="E20173" t="s">
        <v>36</v>
      </c>
      <c r="F20173" s="4">
        <v>582000</v>
      </c>
      <c r="G20173" t="s">
        <v>5</v>
      </c>
      <c r="H20173">
        <v>4</v>
      </c>
      <c r="I20173" s="4">
        <f>IF(E20173="Rhode Island", Table1[[#This Row],[price]]*$L$3, IF(E20173="Massachusetts", Table1[[#This Row],[price]]*$L$2, 1))</f>
        <v>582000</v>
      </c>
    </row>
    <row r="20174" spans="1:9" x14ac:dyDescent="0.25">
      <c r="A20174" s="2">
        <v>42781</v>
      </c>
      <c r="B20174" s="1">
        <f t="shared" si="630"/>
        <v>2017</v>
      </c>
      <c r="C20174" s="1">
        <f t="shared" si="631"/>
        <v>1</v>
      </c>
      <c r="D20174">
        <v>2906</v>
      </c>
      <c r="E20174" t="s">
        <v>36</v>
      </c>
      <c r="F20174" s="4">
        <v>585000</v>
      </c>
      <c r="G20174" t="s">
        <v>5</v>
      </c>
      <c r="H20174">
        <v>4</v>
      </c>
      <c r="I20174" s="4">
        <f>IF(E20174="Rhode Island", Table1[[#This Row],[price]]*$L$3, IF(E20174="Massachusetts", Table1[[#This Row],[price]]*$L$2, 1))</f>
        <v>585000</v>
      </c>
    </row>
    <row r="20175" spans="1:9" x14ac:dyDescent="0.25">
      <c r="A20175" s="2">
        <v>42781</v>
      </c>
      <c r="B20175" s="1">
        <f t="shared" si="630"/>
        <v>2017</v>
      </c>
      <c r="C20175" s="1">
        <f t="shared" si="631"/>
        <v>1</v>
      </c>
      <c r="D20175">
        <v>2906</v>
      </c>
      <c r="E20175" t="s">
        <v>36</v>
      </c>
      <c r="F20175" s="4">
        <v>610000</v>
      </c>
      <c r="G20175" t="s">
        <v>5</v>
      </c>
      <c r="H20175">
        <v>4</v>
      </c>
      <c r="I20175" s="4">
        <f>IF(E20175="Rhode Island", Table1[[#This Row],[price]]*$L$3, IF(E20175="Massachusetts", Table1[[#This Row],[price]]*$L$2, 1))</f>
        <v>610000</v>
      </c>
    </row>
    <row r="20176" spans="1:9" x14ac:dyDescent="0.25">
      <c r="A20176" s="2">
        <v>42781</v>
      </c>
      <c r="B20176" s="1">
        <f t="shared" si="630"/>
        <v>2017</v>
      </c>
      <c r="C20176" s="1">
        <f t="shared" si="631"/>
        <v>1</v>
      </c>
      <c r="D20176">
        <v>2607</v>
      </c>
      <c r="E20176" t="s">
        <v>37</v>
      </c>
      <c r="F20176" s="4">
        <v>615000</v>
      </c>
      <c r="G20176" t="s">
        <v>5</v>
      </c>
      <c r="H20176">
        <v>4</v>
      </c>
      <c r="I20176" s="4">
        <f>IF(E20176="Rhode Island", Table1[[#This Row],[price]]*$L$3, IF(E20176="Massachusetts", Table1[[#This Row],[price]]*$L$2, 1))</f>
        <v>615000</v>
      </c>
    </row>
    <row r="20177" spans="1:9" x14ac:dyDescent="0.25">
      <c r="A20177" s="2">
        <v>42781</v>
      </c>
      <c r="B20177" s="1">
        <f t="shared" si="630"/>
        <v>2017</v>
      </c>
      <c r="C20177" s="1">
        <f t="shared" si="631"/>
        <v>1</v>
      </c>
      <c r="D20177">
        <v>2903</v>
      </c>
      <c r="E20177" t="s">
        <v>36</v>
      </c>
      <c r="F20177" s="4">
        <v>645000</v>
      </c>
      <c r="G20177" t="s">
        <v>5</v>
      </c>
      <c r="H20177">
        <v>4</v>
      </c>
      <c r="I20177" s="4">
        <f>IF(E20177="Rhode Island", Table1[[#This Row],[price]]*$L$3, IF(E20177="Massachusetts", Table1[[#This Row],[price]]*$L$2, 1))</f>
        <v>645000</v>
      </c>
    </row>
    <row r="20178" spans="1:9" x14ac:dyDescent="0.25">
      <c r="A20178" s="2">
        <v>42781</v>
      </c>
      <c r="B20178" s="1">
        <f t="shared" si="630"/>
        <v>2017</v>
      </c>
      <c r="C20178" s="1">
        <f t="shared" si="631"/>
        <v>1</v>
      </c>
      <c r="D20178">
        <v>2614</v>
      </c>
      <c r="E20178" t="s">
        <v>37</v>
      </c>
      <c r="F20178" s="4">
        <v>660000</v>
      </c>
      <c r="G20178" t="s">
        <v>5</v>
      </c>
      <c r="H20178">
        <v>3</v>
      </c>
      <c r="I20178" s="4">
        <f>IF(E20178="Rhode Island", Table1[[#This Row],[price]]*$L$3, IF(E20178="Massachusetts", Table1[[#This Row],[price]]*$L$2, 1))</f>
        <v>660000</v>
      </c>
    </row>
    <row r="20179" spans="1:9" x14ac:dyDescent="0.25">
      <c r="A20179" s="2">
        <v>42781</v>
      </c>
      <c r="B20179" s="1">
        <f t="shared" si="630"/>
        <v>2017</v>
      </c>
      <c r="C20179" s="1">
        <f t="shared" si="631"/>
        <v>1</v>
      </c>
      <c r="D20179">
        <v>2904</v>
      </c>
      <c r="E20179" t="s">
        <v>36</v>
      </c>
      <c r="F20179" s="4">
        <v>680000</v>
      </c>
      <c r="G20179" t="s">
        <v>5</v>
      </c>
      <c r="H20179">
        <v>5</v>
      </c>
      <c r="I20179" s="4">
        <f>IF(E20179="Rhode Island", Table1[[#This Row],[price]]*$L$3, IF(E20179="Massachusetts", Table1[[#This Row],[price]]*$L$2, 1))</f>
        <v>680000</v>
      </c>
    </row>
    <row r="20180" spans="1:9" x14ac:dyDescent="0.25">
      <c r="A20180" s="2">
        <v>42781</v>
      </c>
      <c r="B20180" s="1">
        <f t="shared" si="630"/>
        <v>2017</v>
      </c>
      <c r="C20180" s="1">
        <f t="shared" si="631"/>
        <v>1</v>
      </c>
      <c r="D20180">
        <v>2904</v>
      </c>
      <c r="E20180" t="s">
        <v>36</v>
      </c>
      <c r="F20180" s="4">
        <v>750000</v>
      </c>
      <c r="G20180" t="s">
        <v>5</v>
      </c>
      <c r="H20180">
        <v>4</v>
      </c>
      <c r="I20180" s="4">
        <f>IF(E20180="Rhode Island", Table1[[#This Row],[price]]*$L$3, IF(E20180="Massachusetts", Table1[[#This Row],[price]]*$L$2, 1))</f>
        <v>750000</v>
      </c>
    </row>
    <row r="20181" spans="1:9" x14ac:dyDescent="0.25">
      <c r="A20181" s="2">
        <v>42781</v>
      </c>
      <c r="B20181" s="1">
        <f t="shared" si="630"/>
        <v>2017</v>
      </c>
      <c r="C20181" s="1">
        <f t="shared" si="631"/>
        <v>1</v>
      </c>
      <c r="D20181">
        <v>2602</v>
      </c>
      <c r="E20181" t="s">
        <v>37</v>
      </c>
      <c r="F20181" s="4">
        <v>765000</v>
      </c>
      <c r="G20181" t="s">
        <v>5</v>
      </c>
      <c r="H20181">
        <v>3</v>
      </c>
      <c r="I20181" s="4">
        <f>IF(E20181="Rhode Island", Table1[[#This Row],[price]]*$L$3, IF(E20181="Massachusetts", Table1[[#This Row],[price]]*$L$2, 1))</f>
        <v>765000</v>
      </c>
    </row>
    <row r="20182" spans="1:9" x14ac:dyDescent="0.25">
      <c r="A20182" s="2">
        <v>42781</v>
      </c>
      <c r="B20182" s="1">
        <f t="shared" si="630"/>
        <v>2017</v>
      </c>
      <c r="C20182" s="1">
        <f t="shared" si="631"/>
        <v>1</v>
      </c>
      <c r="D20182">
        <v>2600</v>
      </c>
      <c r="E20182" t="s">
        <v>37</v>
      </c>
      <c r="F20182" s="4">
        <v>1580000</v>
      </c>
      <c r="G20182" t="s">
        <v>5</v>
      </c>
      <c r="H20182">
        <v>4</v>
      </c>
      <c r="I20182" s="4">
        <f>IF(E20182="Rhode Island", Table1[[#This Row],[price]]*$L$3, IF(E20182="Massachusetts", Table1[[#This Row],[price]]*$L$2, 1))</f>
        <v>1580000</v>
      </c>
    </row>
    <row r="20183" spans="1:9" x14ac:dyDescent="0.25">
      <c r="A20183" s="2">
        <v>42781</v>
      </c>
      <c r="B20183" s="1">
        <f t="shared" si="630"/>
        <v>2017</v>
      </c>
      <c r="C20183" s="1">
        <f t="shared" si="631"/>
        <v>1</v>
      </c>
      <c r="D20183">
        <v>2603</v>
      </c>
      <c r="E20183" t="s">
        <v>37</v>
      </c>
      <c r="F20183" s="4">
        <v>333000</v>
      </c>
      <c r="G20183" t="s">
        <v>6</v>
      </c>
      <c r="H20183">
        <v>2</v>
      </c>
      <c r="I20183" s="4">
        <f>IF(E20183="Rhode Island", Table1[[#This Row],[price]]*$L$3, IF(E20183="Massachusetts", Table1[[#This Row],[price]]*$L$2, 1))</f>
        <v>333000</v>
      </c>
    </row>
    <row r="20184" spans="1:9" x14ac:dyDescent="0.25">
      <c r="A20184" s="2">
        <v>42781</v>
      </c>
      <c r="B20184" s="1">
        <f t="shared" si="630"/>
        <v>2017</v>
      </c>
      <c r="C20184" s="1">
        <f t="shared" si="631"/>
        <v>1</v>
      </c>
      <c r="D20184">
        <v>2601</v>
      </c>
      <c r="E20184" t="s">
        <v>37</v>
      </c>
      <c r="F20184" s="4">
        <v>1110000</v>
      </c>
      <c r="G20184" t="s">
        <v>6</v>
      </c>
      <c r="H20184">
        <v>2</v>
      </c>
      <c r="I20184" s="4">
        <f>IF(E20184="Rhode Island", Table1[[#This Row],[price]]*$L$3, IF(E20184="Massachusetts", Table1[[#This Row],[price]]*$L$2, 1))</f>
        <v>1110000</v>
      </c>
    </row>
    <row r="20185" spans="1:9" x14ac:dyDescent="0.25">
      <c r="A20185" s="2">
        <v>42782</v>
      </c>
      <c r="B20185" s="1">
        <f t="shared" si="630"/>
        <v>2017</v>
      </c>
      <c r="C20185" s="1">
        <f t="shared" si="631"/>
        <v>1</v>
      </c>
      <c r="D20185">
        <v>2906</v>
      </c>
      <c r="E20185" t="s">
        <v>36</v>
      </c>
      <c r="F20185" s="4">
        <v>375000</v>
      </c>
      <c r="G20185" t="s">
        <v>5</v>
      </c>
      <c r="H20185">
        <v>3</v>
      </c>
      <c r="I20185" s="4">
        <f>IF(E20185="Rhode Island", Table1[[#This Row],[price]]*$L$3, IF(E20185="Massachusetts", Table1[[#This Row],[price]]*$L$2, 1))</f>
        <v>375000</v>
      </c>
    </row>
    <row r="20186" spans="1:9" x14ac:dyDescent="0.25">
      <c r="A20186" s="2">
        <v>42782</v>
      </c>
      <c r="B20186" s="1">
        <f t="shared" si="630"/>
        <v>2017</v>
      </c>
      <c r="C20186" s="1">
        <f t="shared" si="631"/>
        <v>1</v>
      </c>
      <c r="D20186">
        <v>2905</v>
      </c>
      <c r="E20186" t="s">
        <v>36</v>
      </c>
      <c r="F20186" s="4">
        <v>495500</v>
      </c>
      <c r="G20186" t="s">
        <v>5</v>
      </c>
      <c r="H20186">
        <v>3</v>
      </c>
      <c r="I20186" s="4">
        <f>IF(E20186="Rhode Island", Table1[[#This Row],[price]]*$L$3, IF(E20186="Massachusetts", Table1[[#This Row],[price]]*$L$2, 1))</f>
        <v>495500</v>
      </c>
    </row>
    <row r="20187" spans="1:9" x14ac:dyDescent="0.25">
      <c r="A20187" s="2">
        <v>42782</v>
      </c>
      <c r="B20187" s="1">
        <f t="shared" si="630"/>
        <v>2017</v>
      </c>
      <c r="C20187" s="1">
        <f t="shared" si="631"/>
        <v>1</v>
      </c>
      <c r="D20187">
        <v>2905</v>
      </c>
      <c r="E20187" t="s">
        <v>36</v>
      </c>
      <c r="F20187" s="4">
        <v>570000</v>
      </c>
      <c r="G20187" t="s">
        <v>5</v>
      </c>
      <c r="H20187">
        <v>3</v>
      </c>
      <c r="I20187" s="4">
        <f>IF(E20187="Rhode Island", Table1[[#This Row],[price]]*$L$3, IF(E20187="Massachusetts", Table1[[#This Row],[price]]*$L$2, 1))</f>
        <v>570000</v>
      </c>
    </row>
    <row r="20188" spans="1:9" x14ac:dyDescent="0.25">
      <c r="A20188" s="2">
        <v>42782</v>
      </c>
      <c r="B20188" s="1">
        <f t="shared" si="630"/>
        <v>2017</v>
      </c>
      <c r="C20188" s="1">
        <f t="shared" si="631"/>
        <v>1</v>
      </c>
      <c r="D20188">
        <v>2614</v>
      </c>
      <c r="E20188" t="s">
        <v>37</v>
      </c>
      <c r="F20188" s="4">
        <v>650000</v>
      </c>
      <c r="G20188" t="s">
        <v>5</v>
      </c>
      <c r="H20188">
        <v>3</v>
      </c>
      <c r="I20188" s="4">
        <f>IF(E20188="Rhode Island", Table1[[#This Row],[price]]*$L$3, IF(E20188="Massachusetts", Table1[[#This Row],[price]]*$L$2, 1))</f>
        <v>650000</v>
      </c>
    </row>
    <row r="20189" spans="1:9" x14ac:dyDescent="0.25">
      <c r="A20189" s="2">
        <v>42782</v>
      </c>
      <c r="B20189" s="1">
        <f t="shared" si="630"/>
        <v>2017</v>
      </c>
      <c r="C20189" s="1">
        <f t="shared" si="631"/>
        <v>1</v>
      </c>
      <c r="D20189">
        <v>2912</v>
      </c>
      <c r="E20189" t="s">
        <v>36</v>
      </c>
      <c r="F20189" s="4">
        <v>748000</v>
      </c>
      <c r="G20189" t="s">
        <v>5</v>
      </c>
      <c r="H20189">
        <v>4</v>
      </c>
      <c r="I20189" s="4">
        <f>IF(E20189="Rhode Island", Table1[[#This Row],[price]]*$L$3, IF(E20189="Massachusetts", Table1[[#This Row],[price]]*$L$2, 1))</f>
        <v>748000</v>
      </c>
    </row>
    <row r="20190" spans="1:9" x14ac:dyDescent="0.25">
      <c r="A20190" s="2">
        <v>42782</v>
      </c>
      <c r="B20190" s="1">
        <f t="shared" si="630"/>
        <v>2017</v>
      </c>
      <c r="C20190" s="1">
        <f t="shared" si="631"/>
        <v>1</v>
      </c>
      <c r="D20190">
        <v>2913</v>
      </c>
      <c r="E20190" t="s">
        <v>36</v>
      </c>
      <c r="F20190" s="4">
        <v>750000</v>
      </c>
      <c r="G20190" t="s">
        <v>5</v>
      </c>
      <c r="H20190">
        <v>4</v>
      </c>
      <c r="I20190" s="4">
        <f>IF(E20190="Rhode Island", Table1[[#This Row],[price]]*$L$3, IF(E20190="Massachusetts", Table1[[#This Row],[price]]*$L$2, 1))</f>
        <v>750000</v>
      </c>
    </row>
    <row r="20191" spans="1:9" x14ac:dyDescent="0.25">
      <c r="A20191" s="2">
        <v>42782</v>
      </c>
      <c r="B20191" s="1">
        <f t="shared" si="630"/>
        <v>2017</v>
      </c>
      <c r="C20191" s="1">
        <f t="shared" si="631"/>
        <v>1</v>
      </c>
      <c r="D20191">
        <v>2615</v>
      </c>
      <c r="E20191" t="s">
        <v>37</v>
      </c>
      <c r="F20191" s="4">
        <v>770000</v>
      </c>
      <c r="G20191" t="s">
        <v>5</v>
      </c>
      <c r="H20191">
        <v>4</v>
      </c>
      <c r="I20191" s="4">
        <f>IF(E20191="Rhode Island", Table1[[#This Row],[price]]*$L$3, IF(E20191="Massachusetts", Table1[[#This Row],[price]]*$L$2, 1))</f>
        <v>770000</v>
      </c>
    </row>
    <row r="20192" spans="1:9" x14ac:dyDescent="0.25">
      <c r="A20192" s="2">
        <v>42782</v>
      </c>
      <c r="B20192" s="1">
        <f t="shared" si="630"/>
        <v>2017</v>
      </c>
      <c r="C20192" s="1">
        <f t="shared" si="631"/>
        <v>1</v>
      </c>
      <c r="D20192">
        <v>2612</v>
      </c>
      <c r="E20192" t="s">
        <v>37</v>
      </c>
      <c r="F20192" s="4">
        <v>1115000</v>
      </c>
      <c r="G20192" t="s">
        <v>5</v>
      </c>
      <c r="H20192">
        <v>4</v>
      </c>
      <c r="I20192" s="4">
        <f>IF(E20192="Rhode Island", Table1[[#This Row],[price]]*$L$3, IF(E20192="Massachusetts", Table1[[#This Row],[price]]*$L$2, 1))</f>
        <v>1115000</v>
      </c>
    </row>
    <row r="20193" spans="1:9" x14ac:dyDescent="0.25">
      <c r="A20193" s="2">
        <v>42782</v>
      </c>
      <c r="B20193" s="1">
        <f t="shared" si="630"/>
        <v>2017</v>
      </c>
      <c r="C20193" s="1">
        <f t="shared" si="631"/>
        <v>1</v>
      </c>
      <c r="D20193">
        <v>2600</v>
      </c>
      <c r="E20193" t="s">
        <v>37</v>
      </c>
      <c r="F20193" s="4">
        <v>1650000</v>
      </c>
      <c r="G20193" t="s">
        <v>5</v>
      </c>
      <c r="H20193">
        <v>4</v>
      </c>
      <c r="I20193" s="4">
        <f>IF(E20193="Rhode Island", Table1[[#This Row],[price]]*$L$3, IF(E20193="Massachusetts", Table1[[#This Row],[price]]*$L$2, 1))</f>
        <v>1650000</v>
      </c>
    </row>
    <row r="20194" spans="1:9" x14ac:dyDescent="0.25">
      <c r="A20194" s="2">
        <v>42782</v>
      </c>
      <c r="B20194" s="1">
        <f t="shared" si="630"/>
        <v>2017</v>
      </c>
      <c r="C20194" s="1">
        <f t="shared" si="631"/>
        <v>1</v>
      </c>
      <c r="D20194">
        <v>2603</v>
      </c>
      <c r="E20194" t="s">
        <v>37</v>
      </c>
      <c r="F20194" s="4">
        <v>3000000</v>
      </c>
      <c r="G20194" t="s">
        <v>5</v>
      </c>
      <c r="H20194">
        <v>5</v>
      </c>
      <c r="I20194" s="4">
        <f>IF(E20194="Rhode Island", Table1[[#This Row],[price]]*$L$3, IF(E20194="Massachusetts", Table1[[#This Row],[price]]*$L$2, 1))</f>
        <v>3000000</v>
      </c>
    </row>
    <row r="20195" spans="1:9" x14ac:dyDescent="0.25">
      <c r="A20195" s="2">
        <v>42782</v>
      </c>
      <c r="B20195" s="1">
        <f t="shared" si="630"/>
        <v>2017</v>
      </c>
      <c r="C20195" s="1">
        <f t="shared" si="631"/>
        <v>1</v>
      </c>
      <c r="D20195">
        <v>2606</v>
      </c>
      <c r="E20195" t="s">
        <v>37</v>
      </c>
      <c r="F20195" s="4">
        <v>373000</v>
      </c>
      <c r="G20195" t="s">
        <v>6</v>
      </c>
      <c r="H20195">
        <v>2</v>
      </c>
      <c r="I20195" s="4">
        <f>IF(E20195="Rhode Island", Table1[[#This Row],[price]]*$L$3, IF(E20195="Massachusetts", Table1[[#This Row],[price]]*$L$2, 1))</f>
        <v>373000</v>
      </c>
    </row>
    <row r="20196" spans="1:9" x14ac:dyDescent="0.25">
      <c r="A20196" s="2">
        <v>42782</v>
      </c>
      <c r="B20196" s="1">
        <f t="shared" si="630"/>
        <v>2017</v>
      </c>
      <c r="C20196" s="1">
        <f t="shared" si="631"/>
        <v>1</v>
      </c>
      <c r="D20196">
        <v>2605</v>
      </c>
      <c r="E20196" t="s">
        <v>37</v>
      </c>
      <c r="F20196" s="4">
        <v>490000</v>
      </c>
      <c r="G20196" t="s">
        <v>6</v>
      </c>
      <c r="H20196">
        <v>2</v>
      </c>
      <c r="I20196" s="4">
        <f>IF(E20196="Rhode Island", Table1[[#This Row],[price]]*$L$3, IF(E20196="Massachusetts", Table1[[#This Row],[price]]*$L$2, 1))</f>
        <v>490000</v>
      </c>
    </row>
    <row r="20197" spans="1:9" x14ac:dyDescent="0.25">
      <c r="A20197" s="2">
        <v>42783</v>
      </c>
      <c r="B20197" s="1">
        <f t="shared" si="630"/>
        <v>2017</v>
      </c>
      <c r="C20197" s="1">
        <f t="shared" si="631"/>
        <v>1</v>
      </c>
      <c r="D20197">
        <v>2914</v>
      </c>
      <c r="E20197" t="s">
        <v>36</v>
      </c>
      <c r="F20197" s="4">
        <v>410000</v>
      </c>
      <c r="G20197" t="s">
        <v>5</v>
      </c>
      <c r="H20197">
        <v>3</v>
      </c>
      <c r="I20197" s="4">
        <f>IF(E20197="Rhode Island", Table1[[#This Row],[price]]*$L$3, IF(E20197="Massachusetts", Table1[[#This Row],[price]]*$L$2, 1))</f>
        <v>410000</v>
      </c>
    </row>
    <row r="20198" spans="1:9" x14ac:dyDescent="0.25">
      <c r="A20198" s="2">
        <v>42783</v>
      </c>
      <c r="B20198" s="1">
        <f t="shared" si="630"/>
        <v>2017</v>
      </c>
      <c r="C20198" s="1">
        <f t="shared" si="631"/>
        <v>1</v>
      </c>
      <c r="D20198">
        <v>2614</v>
      </c>
      <c r="E20198" t="s">
        <v>37</v>
      </c>
      <c r="F20198" s="4">
        <v>452000</v>
      </c>
      <c r="G20198" t="s">
        <v>5</v>
      </c>
      <c r="H20198">
        <v>3</v>
      </c>
      <c r="I20198" s="4">
        <f>IF(E20198="Rhode Island", Table1[[#This Row],[price]]*$L$3, IF(E20198="Massachusetts", Table1[[#This Row],[price]]*$L$2, 1))</f>
        <v>452000</v>
      </c>
    </row>
    <row r="20199" spans="1:9" x14ac:dyDescent="0.25">
      <c r="A20199" s="2">
        <v>42783</v>
      </c>
      <c r="B20199" s="1">
        <f t="shared" si="630"/>
        <v>2017</v>
      </c>
      <c r="C20199" s="1">
        <f t="shared" si="631"/>
        <v>1</v>
      </c>
      <c r="D20199">
        <v>2615</v>
      </c>
      <c r="E20199" t="s">
        <v>37</v>
      </c>
      <c r="F20199" s="4">
        <v>470000</v>
      </c>
      <c r="G20199" t="s">
        <v>5</v>
      </c>
      <c r="H20199">
        <v>3</v>
      </c>
      <c r="I20199" s="4">
        <f>IF(E20199="Rhode Island", Table1[[#This Row],[price]]*$L$3, IF(E20199="Massachusetts", Table1[[#This Row],[price]]*$L$2, 1))</f>
        <v>470000</v>
      </c>
    </row>
    <row r="20200" spans="1:9" x14ac:dyDescent="0.25">
      <c r="A20200" s="2">
        <v>42783</v>
      </c>
      <c r="B20200" s="1">
        <f t="shared" si="630"/>
        <v>2017</v>
      </c>
      <c r="C20200" s="1">
        <f t="shared" si="631"/>
        <v>1</v>
      </c>
      <c r="D20200">
        <v>2905</v>
      </c>
      <c r="E20200" t="s">
        <v>36</v>
      </c>
      <c r="F20200" s="4">
        <v>540000</v>
      </c>
      <c r="G20200" t="s">
        <v>5</v>
      </c>
      <c r="H20200">
        <v>4</v>
      </c>
      <c r="I20200" s="4">
        <f>IF(E20200="Rhode Island", Table1[[#This Row],[price]]*$L$3, IF(E20200="Massachusetts", Table1[[#This Row],[price]]*$L$2, 1))</f>
        <v>540000</v>
      </c>
    </row>
    <row r="20201" spans="1:9" x14ac:dyDescent="0.25">
      <c r="A20201" s="2">
        <v>42783</v>
      </c>
      <c r="B20201" s="1">
        <f t="shared" si="630"/>
        <v>2017</v>
      </c>
      <c r="C20201" s="1">
        <f t="shared" si="631"/>
        <v>1</v>
      </c>
      <c r="D20201">
        <v>2913</v>
      </c>
      <c r="E20201" t="s">
        <v>36</v>
      </c>
      <c r="F20201" s="4">
        <v>550000</v>
      </c>
      <c r="G20201" t="s">
        <v>5</v>
      </c>
      <c r="H20201">
        <v>3</v>
      </c>
      <c r="I20201" s="4">
        <f>IF(E20201="Rhode Island", Table1[[#This Row],[price]]*$L$3, IF(E20201="Massachusetts", Table1[[#This Row],[price]]*$L$2, 1))</f>
        <v>550000</v>
      </c>
    </row>
    <row r="20202" spans="1:9" x14ac:dyDescent="0.25">
      <c r="A20202" s="2">
        <v>42783</v>
      </c>
      <c r="B20202" s="1">
        <f t="shared" si="630"/>
        <v>2017</v>
      </c>
      <c r="C20202" s="1">
        <f t="shared" si="631"/>
        <v>1</v>
      </c>
      <c r="D20202">
        <v>2906</v>
      </c>
      <c r="E20202" t="s">
        <v>36</v>
      </c>
      <c r="F20202" s="4">
        <v>600000</v>
      </c>
      <c r="G20202" t="s">
        <v>5</v>
      </c>
      <c r="H20202">
        <v>4</v>
      </c>
      <c r="I20202" s="4">
        <f>IF(E20202="Rhode Island", Table1[[#This Row],[price]]*$L$3, IF(E20202="Massachusetts", Table1[[#This Row],[price]]*$L$2, 1))</f>
        <v>600000</v>
      </c>
    </row>
    <row r="20203" spans="1:9" x14ac:dyDescent="0.25">
      <c r="A20203" s="2">
        <v>42783</v>
      </c>
      <c r="B20203" s="1">
        <f t="shared" si="630"/>
        <v>2017</v>
      </c>
      <c r="C20203" s="1">
        <f t="shared" si="631"/>
        <v>1</v>
      </c>
      <c r="D20203">
        <v>2902</v>
      </c>
      <c r="E20203" t="s">
        <v>36</v>
      </c>
      <c r="F20203" s="4">
        <v>640000</v>
      </c>
      <c r="G20203" t="s">
        <v>5</v>
      </c>
      <c r="H20203">
        <v>4</v>
      </c>
      <c r="I20203" s="4">
        <f>IF(E20203="Rhode Island", Table1[[#This Row],[price]]*$L$3, IF(E20203="Massachusetts", Table1[[#This Row],[price]]*$L$2, 1))</f>
        <v>640000</v>
      </c>
    </row>
    <row r="20204" spans="1:9" x14ac:dyDescent="0.25">
      <c r="A20204" s="2">
        <v>42783</v>
      </c>
      <c r="B20204" s="1">
        <f t="shared" si="630"/>
        <v>2017</v>
      </c>
      <c r="C20204" s="1">
        <f t="shared" si="631"/>
        <v>1</v>
      </c>
      <c r="D20204">
        <v>2902</v>
      </c>
      <c r="E20204" t="s">
        <v>36</v>
      </c>
      <c r="F20204" s="4">
        <v>653700</v>
      </c>
      <c r="G20204" t="s">
        <v>5</v>
      </c>
      <c r="H20204">
        <v>4</v>
      </c>
      <c r="I20204" s="4">
        <f>IF(E20204="Rhode Island", Table1[[#This Row],[price]]*$L$3, IF(E20204="Massachusetts", Table1[[#This Row],[price]]*$L$2, 1))</f>
        <v>653700</v>
      </c>
    </row>
    <row r="20205" spans="1:9" x14ac:dyDescent="0.25">
      <c r="A20205" s="2">
        <v>42783</v>
      </c>
      <c r="B20205" s="1">
        <f t="shared" si="630"/>
        <v>2017</v>
      </c>
      <c r="C20205" s="1">
        <f t="shared" si="631"/>
        <v>1</v>
      </c>
      <c r="D20205">
        <v>2602</v>
      </c>
      <c r="E20205" t="s">
        <v>37</v>
      </c>
      <c r="F20205" s="4">
        <v>860000</v>
      </c>
      <c r="G20205" t="s">
        <v>5</v>
      </c>
      <c r="H20205">
        <v>4</v>
      </c>
      <c r="I20205" s="4">
        <f>IF(E20205="Rhode Island", Table1[[#This Row],[price]]*$L$3, IF(E20205="Massachusetts", Table1[[#This Row],[price]]*$L$2, 1))</f>
        <v>860000</v>
      </c>
    </row>
    <row r="20206" spans="1:9" x14ac:dyDescent="0.25">
      <c r="A20206" s="2">
        <v>42783</v>
      </c>
      <c r="B20206" s="1">
        <f t="shared" si="630"/>
        <v>2017</v>
      </c>
      <c r="C20206" s="1">
        <f t="shared" si="631"/>
        <v>1</v>
      </c>
      <c r="D20206">
        <v>2611</v>
      </c>
      <c r="E20206" t="s">
        <v>37</v>
      </c>
      <c r="F20206" s="4">
        <v>1150000</v>
      </c>
      <c r="G20206" t="s">
        <v>5</v>
      </c>
      <c r="H20206">
        <v>4</v>
      </c>
      <c r="I20206" s="4">
        <f>IF(E20206="Rhode Island", Table1[[#This Row],[price]]*$L$3, IF(E20206="Massachusetts", Table1[[#This Row],[price]]*$L$2, 1))</f>
        <v>1150000</v>
      </c>
    </row>
    <row r="20207" spans="1:9" x14ac:dyDescent="0.25">
      <c r="A20207" s="2">
        <v>42783</v>
      </c>
      <c r="B20207" s="1">
        <f t="shared" si="630"/>
        <v>2017</v>
      </c>
      <c r="C20207" s="1">
        <f t="shared" si="631"/>
        <v>1</v>
      </c>
      <c r="D20207">
        <v>2603</v>
      </c>
      <c r="E20207" t="s">
        <v>37</v>
      </c>
      <c r="F20207" s="4">
        <v>1550000</v>
      </c>
      <c r="G20207" t="s">
        <v>5</v>
      </c>
      <c r="H20207">
        <v>5</v>
      </c>
      <c r="I20207" s="4">
        <f>IF(E20207="Rhode Island", Table1[[#This Row],[price]]*$L$3, IF(E20207="Massachusetts", Table1[[#This Row],[price]]*$L$2, 1))</f>
        <v>1550000</v>
      </c>
    </row>
    <row r="20208" spans="1:9" x14ac:dyDescent="0.25">
      <c r="A20208" s="2">
        <v>42783</v>
      </c>
      <c r="B20208" s="1">
        <f t="shared" si="630"/>
        <v>2017</v>
      </c>
      <c r="C20208" s="1">
        <f t="shared" si="631"/>
        <v>1</v>
      </c>
      <c r="D20208">
        <v>2604</v>
      </c>
      <c r="E20208" t="s">
        <v>37</v>
      </c>
      <c r="F20208" s="4">
        <v>375000</v>
      </c>
      <c r="G20208" t="s">
        <v>6</v>
      </c>
      <c r="H20208">
        <v>2</v>
      </c>
      <c r="I20208" s="4">
        <f>IF(E20208="Rhode Island", Table1[[#This Row],[price]]*$L$3, IF(E20208="Massachusetts", Table1[[#This Row],[price]]*$L$2, 1))</f>
        <v>375000</v>
      </c>
    </row>
    <row r="20209" spans="1:9" x14ac:dyDescent="0.25">
      <c r="A20209" s="2">
        <v>42783</v>
      </c>
      <c r="B20209" s="1">
        <f t="shared" si="630"/>
        <v>2017</v>
      </c>
      <c r="C20209" s="1">
        <f t="shared" si="631"/>
        <v>1</v>
      </c>
      <c r="D20209">
        <v>2617</v>
      </c>
      <c r="E20209" t="s">
        <v>37</v>
      </c>
      <c r="F20209" s="4">
        <v>402000</v>
      </c>
      <c r="G20209" t="s">
        <v>6</v>
      </c>
      <c r="H20209">
        <v>2</v>
      </c>
      <c r="I20209" s="4">
        <f>IF(E20209="Rhode Island", Table1[[#This Row],[price]]*$L$3, IF(E20209="Massachusetts", Table1[[#This Row],[price]]*$L$2, 1))</f>
        <v>402000</v>
      </c>
    </row>
    <row r="20210" spans="1:9" x14ac:dyDescent="0.25">
      <c r="A20210" s="2">
        <v>42783</v>
      </c>
      <c r="B20210" s="1">
        <f t="shared" si="630"/>
        <v>2017</v>
      </c>
      <c r="C20210" s="1">
        <f t="shared" si="631"/>
        <v>1</v>
      </c>
      <c r="D20210">
        <v>2612</v>
      </c>
      <c r="E20210" t="s">
        <v>37</v>
      </c>
      <c r="F20210" s="4">
        <v>420000</v>
      </c>
      <c r="G20210" t="s">
        <v>6</v>
      </c>
      <c r="H20210">
        <v>2</v>
      </c>
      <c r="I20210" s="4">
        <f>IF(E20210="Rhode Island", Table1[[#This Row],[price]]*$L$3, IF(E20210="Massachusetts", Table1[[#This Row],[price]]*$L$2, 1))</f>
        <v>420000</v>
      </c>
    </row>
    <row r="20211" spans="1:9" x14ac:dyDescent="0.25">
      <c r="A20211" s="2">
        <v>42783</v>
      </c>
      <c r="B20211" s="1">
        <f t="shared" si="630"/>
        <v>2017</v>
      </c>
      <c r="C20211" s="1">
        <f t="shared" si="631"/>
        <v>1</v>
      </c>
      <c r="D20211">
        <v>2601</v>
      </c>
      <c r="E20211" t="s">
        <v>37</v>
      </c>
      <c r="F20211" s="4">
        <v>510000</v>
      </c>
      <c r="G20211" t="s">
        <v>6</v>
      </c>
      <c r="H20211">
        <v>2</v>
      </c>
      <c r="I20211" s="4">
        <f>IF(E20211="Rhode Island", Table1[[#This Row],[price]]*$L$3, IF(E20211="Massachusetts", Table1[[#This Row],[price]]*$L$2, 1))</f>
        <v>510000</v>
      </c>
    </row>
    <row r="20212" spans="1:9" x14ac:dyDescent="0.25">
      <c r="A20212" s="2">
        <v>42783</v>
      </c>
      <c r="B20212" s="1">
        <f t="shared" si="630"/>
        <v>2017</v>
      </c>
      <c r="C20212" s="1">
        <f t="shared" si="631"/>
        <v>1</v>
      </c>
      <c r="D20212">
        <v>2612</v>
      </c>
      <c r="E20212" t="s">
        <v>37</v>
      </c>
      <c r="F20212" s="4">
        <v>540000</v>
      </c>
      <c r="G20212" t="s">
        <v>6</v>
      </c>
      <c r="H20212">
        <v>3</v>
      </c>
      <c r="I20212" s="4">
        <f>IF(E20212="Rhode Island", Table1[[#This Row],[price]]*$L$3, IF(E20212="Massachusetts", Table1[[#This Row],[price]]*$L$2, 1))</f>
        <v>540000</v>
      </c>
    </row>
    <row r="20213" spans="1:9" x14ac:dyDescent="0.25">
      <c r="A20213" s="2">
        <v>42784</v>
      </c>
      <c r="B20213" s="1">
        <f t="shared" si="630"/>
        <v>2017</v>
      </c>
      <c r="C20213" s="1">
        <f t="shared" si="631"/>
        <v>1</v>
      </c>
      <c r="D20213">
        <v>2905</v>
      </c>
      <c r="E20213" t="s">
        <v>36</v>
      </c>
      <c r="F20213" s="4">
        <v>490000</v>
      </c>
      <c r="G20213" t="s">
        <v>5</v>
      </c>
      <c r="H20213">
        <v>3</v>
      </c>
      <c r="I20213" s="4">
        <f>IF(E20213="Rhode Island", Table1[[#This Row],[price]]*$L$3, IF(E20213="Massachusetts", Table1[[#This Row],[price]]*$L$2, 1))</f>
        <v>490000</v>
      </c>
    </row>
    <row r="20214" spans="1:9" x14ac:dyDescent="0.25">
      <c r="A20214" s="2">
        <v>42784</v>
      </c>
      <c r="B20214" s="1">
        <f t="shared" si="630"/>
        <v>2017</v>
      </c>
      <c r="C20214" s="1">
        <f t="shared" si="631"/>
        <v>1</v>
      </c>
      <c r="D20214">
        <v>2615</v>
      </c>
      <c r="E20214" t="s">
        <v>37</v>
      </c>
      <c r="F20214" s="4">
        <v>500000</v>
      </c>
      <c r="G20214" t="s">
        <v>5</v>
      </c>
      <c r="H20214">
        <v>3</v>
      </c>
      <c r="I20214" s="4">
        <f>IF(E20214="Rhode Island", Table1[[#This Row],[price]]*$L$3, IF(E20214="Massachusetts", Table1[[#This Row],[price]]*$L$2, 1))</f>
        <v>500000</v>
      </c>
    </row>
    <row r="20215" spans="1:9" x14ac:dyDescent="0.25">
      <c r="A20215" s="2">
        <v>42784</v>
      </c>
      <c r="B20215" s="1">
        <f t="shared" si="630"/>
        <v>2017</v>
      </c>
      <c r="C20215" s="1">
        <f t="shared" si="631"/>
        <v>1</v>
      </c>
      <c r="D20215">
        <v>2906</v>
      </c>
      <c r="E20215" t="s">
        <v>36</v>
      </c>
      <c r="F20215" s="4">
        <v>522000</v>
      </c>
      <c r="G20215" t="s">
        <v>5</v>
      </c>
      <c r="H20215">
        <v>3</v>
      </c>
      <c r="I20215" s="4">
        <f>IF(E20215="Rhode Island", Table1[[#This Row],[price]]*$L$3, IF(E20215="Massachusetts", Table1[[#This Row],[price]]*$L$2, 1))</f>
        <v>522000</v>
      </c>
    </row>
    <row r="20216" spans="1:9" x14ac:dyDescent="0.25">
      <c r="A20216" s="2">
        <v>42784</v>
      </c>
      <c r="B20216" s="1">
        <f t="shared" si="630"/>
        <v>2017</v>
      </c>
      <c r="C20216" s="1">
        <f t="shared" si="631"/>
        <v>1</v>
      </c>
      <c r="D20216">
        <v>2903</v>
      </c>
      <c r="E20216" t="s">
        <v>36</v>
      </c>
      <c r="F20216" s="4">
        <v>538000</v>
      </c>
      <c r="G20216" t="s">
        <v>5</v>
      </c>
      <c r="H20216">
        <v>3</v>
      </c>
      <c r="I20216" s="4">
        <f>IF(E20216="Rhode Island", Table1[[#This Row],[price]]*$L$3, IF(E20216="Massachusetts", Table1[[#This Row],[price]]*$L$2, 1))</f>
        <v>538000</v>
      </c>
    </row>
    <row r="20217" spans="1:9" x14ac:dyDescent="0.25">
      <c r="A20217" s="2">
        <v>42784</v>
      </c>
      <c r="B20217" s="1">
        <f t="shared" si="630"/>
        <v>2017</v>
      </c>
      <c r="C20217" s="1">
        <f t="shared" si="631"/>
        <v>1</v>
      </c>
      <c r="D20217">
        <v>2614</v>
      </c>
      <c r="E20217" t="s">
        <v>37</v>
      </c>
      <c r="F20217" s="4">
        <v>600000</v>
      </c>
      <c r="G20217" t="s">
        <v>5</v>
      </c>
      <c r="H20217">
        <v>3</v>
      </c>
      <c r="I20217" s="4">
        <f>IF(E20217="Rhode Island", Table1[[#This Row],[price]]*$L$3, IF(E20217="Massachusetts", Table1[[#This Row],[price]]*$L$2, 1))</f>
        <v>600000</v>
      </c>
    </row>
    <row r="20218" spans="1:9" x14ac:dyDescent="0.25">
      <c r="A20218" s="2">
        <v>42784</v>
      </c>
      <c r="B20218" s="1">
        <f t="shared" si="630"/>
        <v>2017</v>
      </c>
      <c r="C20218" s="1">
        <f t="shared" si="631"/>
        <v>1</v>
      </c>
      <c r="D20218">
        <v>2611</v>
      </c>
      <c r="E20218" t="s">
        <v>37</v>
      </c>
      <c r="F20218" s="4">
        <v>600000</v>
      </c>
      <c r="G20218" t="s">
        <v>5</v>
      </c>
      <c r="H20218">
        <v>4</v>
      </c>
      <c r="I20218" s="4">
        <f>IF(E20218="Rhode Island", Table1[[#This Row],[price]]*$L$3, IF(E20218="Massachusetts", Table1[[#This Row],[price]]*$L$2, 1))</f>
        <v>600000</v>
      </c>
    </row>
    <row r="20219" spans="1:9" x14ac:dyDescent="0.25">
      <c r="A20219" s="2">
        <v>42784</v>
      </c>
      <c r="B20219" s="1">
        <f t="shared" si="630"/>
        <v>2017</v>
      </c>
      <c r="C20219" s="1">
        <f t="shared" si="631"/>
        <v>1</v>
      </c>
      <c r="D20219">
        <v>2615</v>
      </c>
      <c r="E20219" t="s">
        <v>37</v>
      </c>
      <c r="F20219" s="4">
        <v>615000</v>
      </c>
      <c r="G20219" t="s">
        <v>5</v>
      </c>
      <c r="H20219">
        <v>4</v>
      </c>
      <c r="I20219" s="4">
        <f>IF(E20219="Rhode Island", Table1[[#This Row],[price]]*$L$3, IF(E20219="Massachusetts", Table1[[#This Row],[price]]*$L$2, 1))</f>
        <v>615000</v>
      </c>
    </row>
    <row r="20220" spans="1:9" x14ac:dyDescent="0.25">
      <c r="A20220" s="2">
        <v>42784</v>
      </c>
      <c r="B20220" s="1">
        <f t="shared" si="630"/>
        <v>2017</v>
      </c>
      <c r="C20220" s="1">
        <f t="shared" si="631"/>
        <v>1</v>
      </c>
      <c r="D20220">
        <v>2614</v>
      </c>
      <c r="E20220" t="s">
        <v>37</v>
      </c>
      <c r="F20220" s="4">
        <v>681000</v>
      </c>
      <c r="G20220" t="s">
        <v>5</v>
      </c>
      <c r="H20220">
        <v>4</v>
      </c>
      <c r="I20220" s="4">
        <f>IF(E20220="Rhode Island", Table1[[#This Row],[price]]*$L$3, IF(E20220="Massachusetts", Table1[[#This Row],[price]]*$L$2, 1))</f>
        <v>681000</v>
      </c>
    </row>
    <row r="20221" spans="1:9" x14ac:dyDescent="0.25">
      <c r="A20221" s="2">
        <v>42784</v>
      </c>
      <c r="B20221" s="1">
        <f t="shared" si="630"/>
        <v>2017</v>
      </c>
      <c r="C20221" s="1">
        <f t="shared" si="631"/>
        <v>1</v>
      </c>
      <c r="D20221">
        <v>2611</v>
      </c>
      <c r="E20221" t="s">
        <v>37</v>
      </c>
      <c r="F20221" s="4">
        <v>695000</v>
      </c>
      <c r="G20221" t="s">
        <v>5</v>
      </c>
      <c r="H20221">
        <v>3</v>
      </c>
      <c r="I20221" s="4">
        <f>IF(E20221="Rhode Island", Table1[[#This Row],[price]]*$L$3, IF(E20221="Massachusetts", Table1[[#This Row],[price]]*$L$2, 1))</f>
        <v>695000</v>
      </c>
    </row>
    <row r="20222" spans="1:9" x14ac:dyDescent="0.25">
      <c r="A20222" s="2">
        <v>42784</v>
      </c>
      <c r="B20222" s="1">
        <f t="shared" si="630"/>
        <v>2017</v>
      </c>
      <c r="C20222" s="1">
        <f t="shared" si="631"/>
        <v>1</v>
      </c>
      <c r="D20222">
        <v>2913</v>
      </c>
      <c r="E20222" t="s">
        <v>36</v>
      </c>
      <c r="F20222" s="4">
        <v>720000</v>
      </c>
      <c r="G20222" t="s">
        <v>5</v>
      </c>
      <c r="H20222">
        <v>5</v>
      </c>
      <c r="I20222" s="4">
        <f>IF(E20222="Rhode Island", Table1[[#This Row],[price]]*$L$3, IF(E20222="Massachusetts", Table1[[#This Row],[price]]*$L$2, 1))</f>
        <v>720000</v>
      </c>
    </row>
    <row r="20223" spans="1:9" x14ac:dyDescent="0.25">
      <c r="A20223" s="2">
        <v>42784</v>
      </c>
      <c r="B20223" s="1">
        <f t="shared" si="630"/>
        <v>2017</v>
      </c>
      <c r="C20223" s="1">
        <f t="shared" si="631"/>
        <v>1</v>
      </c>
      <c r="D20223">
        <v>2607</v>
      </c>
      <c r="E20223" t="s">
        <v>37</v>
      </c>
      <c r="F20223" s="4">
        <v>730000</v>
      </c>
      <c r="G20223" t="s">
        <v>5</v>
      </c>
      <c r="H20223">
        <v>3</v>
      </c>
      <c r="I20223" s="4">
        <f>IF(E20223="Rhode Island", Table1[[#This Row],[price]]*$L$3, IF(E20223="Massachusetts", Table1[[#This Row],[price]]*$L$2, 1))</f>
        <v>730000</v>
      </c>
    </row>
    <row r="20224" spans="1:9" x14ac:dyDescent="0.25">
      <c r="A20224" s="2">
        <v>42784</v>
      </c>
      <c r="B20224" s="1">
        <f t="shared" si="630"/>
        <v>2017</v>
      </c>
      <c r="C20224" s="1">
        <f t="shared" si="631"/>
        <v>1</v>
      </c>
      <c r="D20224">
        <v>2611</v>
      </c>
      <c r="E20224" t="s">
        <v>37</v>
      </c>
      <c r="F20224" s="4">
        <v>737000</v>
      </c>
      <c r="G20224" t="s">
        <v>5</v>
      </c>
      <c r="H20224">
        <v>4</v>
      </c>
      <c r="I20224" s="4">
        <f>IF(E20224="Rhode Island", Table1[[#This Row],[price]]*$L$3, IF(E20224="Massachusetts", Table1[[#This Row],[price]]*$L$2, 1))</f>
        <v>737000</v>
      </c>
    </row>
    <row r="20225" spans="1:9" x14ac:dyDescent="0.25">
      <c r="A20225" s="2">
        <v>42784</v>
      </c>
      <c r="B20225" s="1">
        <f t="shared" si="630"/>
        <v>2017</v>
      </c>
      <c r="C20225" s="1">
        <f t="shared" si="631"/>
        <v>1</v>
      </c>
      <c r="D20225">
        <v>2607</v>
      </c>
      <c r="E20225" t="s">
        <v>37</v>
      </c>
      <c r="F20225" s="4">
        <v>768000</v>
      </c>
      <c r="G20225" t="s">
        <v>5</v>
      </c>
      <c r="H20225">
        <v>3</v>
      </c>
      <c r="I20225" s="4">
        <f>IF(E20225="Rhode Island", Table1[[#This Row],[price]]*$L$3, IF(E20225="Massachusetts", Table1[[#This Row],[price]]*$L$2, 1))</f>
        <v>768000</v>
      </c>
    </row>
    <row r="20226" spans="1:9" x14ac:dyDescent="0.25">
      <c r="A20226" s="2">
        <v>42784</v>
      </c>
      <c r="B20226" s="1">
        <f t="shared" ref="B20226:B20289" si="632">YEAR(A20226)</f>
        <v>2017</v>
      </c>
      <c r="C20226" s="1">
        <f t="shared" ref="C20226:C20289" si="633">ROUNDUP(MONTH(A20226)/3,0)</f>
        <v>1</v>
      </c>
      <c r="D20226">
        <v>2913</v>
      </c>
      <c r="E20226" t="s">
        <v>36</v>
      </c>
      <c r="F20226" s="4">
        <v>800000</v>
      </c>
      <c r="G20226" t="s">
        <v>5</v>
      </c>
      <c r="H20226">
        <v>5</v>
      </c>
      <c r="I20226" s="4">
        <f>IF(E20226="Rhode Island", Table1[[#This Row],[price]]*$L$3, IF(E20226="Massachusetts", Table1[[#This Row],[price]]*$L$2, 1))</f>
        <v>800000</v>
      </c>
    </row>
    <row r="20227" spans="1:9" x14ac:dyDescent="0.25">
      <c r="A20227" s="2">
        <v>42784</v>
      </c>
      <c r="B20227" s="1">
        <f t="shared" si="632"/>
        <v>2017</v>
      </c>
      <c r="C20227" s="1">
        <f t="shared" si="633"/>
        <v>1</v>
      </c>
      <c r="D20227">
        <v>2602</v>
      </c>
      <c r="E20227" t="s">
        <v>37</v>
      </c>
      <c r="F20227" s="4">
        <v>800000</v>
      </c>
      <c r="G20227" t="s">
        <v>5</v>
      </c>
      <c r="H20227">
        <v>4</v>
      </c>
      <c r="I20227" s="4">
        <f>IF(E20227="Rhode Island", Table1[[#This Row],[price]]*$L$3, IF(E20227="Massachusetts", Table1[[#This Row],[price]]*$L$2, 1))</f>
        <v>800000</v>
      </c>
    </row>
    <row r="20228" spans="1:9" x14ac:dyDescent="0.25">
      <c r="A20228" s="2">
        <v>42784</v>
      </c>
      <c r="B20228" s="1">
        <f t="shared" si="632"/>
        <v>2017</v>
      </c>
      <c r="C20228" s="1">
        <f t="shared" si="633"/>
        <v>1</v>
      </c>
      <c r="D20228">
        <v>2602</v>
      </c>
      <c r="E20228" t="s">
        <v>37</v>
      </c>
      <c r="F20228" s="4">
        <v>810000</v>
      </c>
      <c r="G20228" t="s">
        <v>5</v>
      </c>
      <c r="H20228">
        <v>3</v>
      </c>
      <c r="I20228" s="4">
        <f>IF(E20228="Rhode Island", Table1[[#This Row],[price]]*$L$3, IF(E20228="Massachusetts", Table1[[#This Row],[price]]*$L$2, 1))</f>
        <v>810000</v>
      </c>
    </row>
    <row r="20229" spans="1:9" x14ac:dyDescent="0.25">
      <c r="A20229" s="2">
        <v>42784</v>
      </c>
      <c r="B20229" s="1">
        <f t="shared" si="632"/>
        <v>2017</v>
      </c>
      <c r="C20229" s="1">
        <f t="shared" si="633"/>
        <v>1</v>
      </c>
      <c r="D20229">
        <v>2606</v>
      </c>
      <c r="E20229" t="s">
        <v>37</v>
      </c>
      <c r="F20229" s="4">
        <v>825000</v>
      </c>
      <c r="G20229" t="s">
        <v>5</v>
      </c>
      <c r="H20229">
        <v>5</v>
      </c>
      <c r="I20229" s="4">
        <f>IF(E20229="Rhode Island", Table1[[#This Row],[price]]*$L$3, IF(E20229="Massachusetts", Table1[[#This Row],[price]]*$L$2, 1))</f>
        <v>825000</v>
      </c>
    </row>
    <row r="20230" spans="1:9" x14ac:dyDescent="0.25">
      <c r="A20230" s="2">
        <v>42784</v>
      </c>
      <c r="B20230" s="1">
        <f t="shared" si="632"/>
        <v>2017</v>
      </c>
      <c r="C20230" s="1">
        <f t="shared" si="633"/>
        <v>1</v>
      </c>
      <c r="D20230">
        <v>2614</v>
      </c>
      <c r="E20230" t="s">
        <v>37</v>
      </c>
      <c r="F20230" s="4">
        <v>850000</v>
      </c>
      <c r="G20230" t="s">
        <v>5</v>
      </c>
      <c r="H20230">
        <v>4</v>
      </c>
      <c r="I20230" s="4">
        <f>IF(E20230="Rhode Island", Table1[[#This Row],[price]]*$L$3, IF(E20230="Massachusetts", Table1[[#This Row],[price]]*$L$2, 1))</f>
        <v>850000</v>
      </c>
    </row>
    <row r="20231" spans="1:9" x14ac:dyDescent="0.25">
      <c r="A20231" s="2">
        <v>42784</v>
      </c>
      <c r="B20231" s="1">
        <f t="shared" si="632"/>
        <v>2017</v>
      </c>
      <c r="C20231" s="1">
        <f t="shared" si="633"/>
        <v>1</v>
      </c>
      <c r="D20231">
        <v>2614</v>
      </c>
      <c r="E20231" t="s">
        <v>37</v>
      </c>
      <c r="F20231" s="4">
        <v>860000</v>
      </c>
      <c r="G20231" t="s">
        <v>5</v>
      </c>
      <c r="H20231">
        <v>3</v>
      </c>
      <c r="I20231" s="4">
        <f>IF(E20231="Rhode Island", Table1[[#This Row],[price]]*$L$3, IF(E20231="Massachusetts", Table1[[#This Row],[price]]*$L$2, 1))</f>
        <v>860000</v>
      </c>
    </row>
    <row r="20232" spans="1:9" x14ac:dyDescent="0.25">
      <c r="A20232" s="2">
        <v>42784</v>
      </c>
      <c r="B20232" s="1">
        <f t="shared" si="632"/>
        <v>2017</v>
      </c>
      <c r="C20232" s="1">
        <f t="shared" si="633"/>
        <v>1</v>
      </c>
      <c r="D20232">
        <v>2606</v>
      </c>
      <c r="E20232" t="s">
        <v>37</v>
      </c>
      <c r="F20232" s="4">
        <v>870000</v>
      </c>
      <c r="G20232" t="s">
        <v>5</v>
      </c>
      <c r="H20232">
        <v>4</v>
      </c>
      <c r="I20232" s="4">
        <f>IF(E20232="Rhode Island", Table1[[#This Row],[price]]*$L$3, IF(E20232="Massachusetts", Table1[[#This Row],[price]]*$L$2, 1))</f>
        <v>870000</v>
      </c>
    </row>
    <row r="20233" spans="1:9" x14ac:dyDescent="0.25">
      <c r="A20233" s="2">
        <v>42784</v>
      </c>
      <c r="B20233" s="1">
        <f t="shared" si="632"/>
        <v>2017</v>
      </c>
      <c r="C20233" s="1">
        <f t="shared" si="633"/>
        <v>1</v>
      </c>
      <c r="D20233">
        <v>2614</v>
      </c>
      <c r="E20233" t="s">
        <v>37</v>
      </c>
      <c r="F20233" s="4">
        <v>984000</v>
      </c>
      <c r="G20233" t="s">
        <v>5</v>
      </c>
      <c r="H20233">
        <v>4</v>
      </c>
      <c r="I20233" s="4">
        <f>IF(E20233="Rhode Island", Table1[[#This Row],[price]]*$L$3, IF(E20233="Massachusetts", Table1[[#This Row],[price]]*$L$2, 1))</f>
        <v>984000</v>
      </c>
    </row>
    <row r="20234" spans="1:9" x14ac:dyDescent="0.25">
      <c r="A20234" s="2">
        <v>42784</v>
      </c>
      <c r="B20234" s="1">
        <f t="shared" si="632"/>
        <v>2017</v>
      </c>
      <c r="C20234" s="1">
        <f t="shared" si="633"/>
        <v>1</v>
      </c>
      <c r="D20234">
        <v>2600</v>
      </c>
      <c r="E20234" t="s">
        <v>37</v>
      </c>
      <c r="F20234" s="4">
        <v>991000</v>
      </c>
      <c r="G20234" t="s">
        <v>5</v>
      </c>
      <c r="H20234">
        <v>3</v>
      </c>
      <c r="I20234" s="4">
        <f>IF(E20234="Rhode Island", Table1[[#This Row],[price]]*$L$3, IF(E20234="Massachusetts", Table1[[#This Row],[price]]*$L$2, 1))</f>
        <v>991000</v>
      </c>
    </row>
    <row r="20235" spans="1:9" x14ac:dyDescent="0.25">
      <c r="A20235" s="2">
        <v>42784</v>
      </c>
      <c r="B20235" s="1">
        <f t="shared" si="632"/>
        <v>2017</v>
      </c>
      <c r="C20235" s="1">
        <f t="shared" si="633"/>
        <v>1</v>
      </c>
      <c r="D20235">
        <v>2602</v>
      </c>
      <c r="E20235" t="s">
        <v>37</v>
      </c>
      <c r="F20235" s="4">
        <v>1136000</v>
      </c>
      <c r="G20235" t="s">
        <v>5</v>
      </c>
      <c r="H20235">
        <v>2</v>
      </c>
      <c r="I20235" s="4">
        <f>IF(E20235="Rhode Island", Table1[[#This Row],[price]]*$L$3, IF(E20235="Massachusetts", Table1[[#This Row],[price]]*$L$2, 1))</f>
        <v>1136000</v>
      </c>
    </row>
    <row r="20236" spans="1:9" x14ac:dyDescent="0.25">
      <c r="A20236" s="2">
        <v>42784</v>
      </c>
      <c r="B20236" s="1">
        <f t="shared" si="632"/>
        <v>2017</v>
      </c>
      <c r="C20236" s="1">
        <f t="shared" si="633"/>
        <v>1</v>
      </c>
      <c r="D20236">
        <v>2612</v>
      </c>
      <c r="E20236" t="s">
        <v>37</v>
      </c>
      <c r="F20236" s="4">
        <v>1200000</v>
      </c>
      <c r="G20236" t="s">
        <v>5</v>
      </c>
      <c r="H20236">
        <v>5</v>
      </c>
      <c r="I20236" s="4">
        <f>IF(E20236="Rhode Island", Table1[[#This Row],[price]]*$L$3, IF(E20236="Massachusetts", Table1[[#This Row],[price]]*$L$2, 1))</f>
        <v>1200000</v>
      </c>
    </row>
    <row r="20237" spans="1:9" x14ac:dyDescent="0.25">
      <c r="A20237" s="2">
        <v>42784</v>
      </c>
      <c r="B20237" s="1">
        <f t="shared" si="632"/>
        <v>2017</v>
      </c>
      <c r="C20237" s="1">
        <f t="shared" si="633"/>
        <v>1</v>
      </c>
      <c r="D20237">
        <v>2607</v>
      </c>
      <c r="E20237" t="s">
        <v>37</v>
      </c>
      <c r="F20237" s="4">
        <v>1250000</v>
      </c>
      <c r="G20237" t="s">
        <v>5</v>
      </c>
      <c r="H20237">
        <v>5</v>
      </c>
      <c r="I20237" s="4">
        <f>IF(E20237="Rhode Island", Table1[[#This Row],[price]]*$L$3, IF(E20237="Massachusetts", Table1[[#This Row],[price]]*$L$2, 1))</f>
        <v>1250000</v>
      </c>
    </row>
    <row r="20238" spans="1:9" x14ac:dyDescent="0.25">
      <c r="A20238" s="2">
        <v>42784</v>
      </c>
      <c r="B20238" s="1">
        <f t="shared" si="632"/>
        <v>2017</v>
      </c>
      <c r="C20238" s="1">
        <f t="shared" si="633"/>
        <v>1</v>
      </c>
      <c r="D20238">
        <v>2612</v>
      </c>
      <c r="E20238" t="s">
        <v>37</v>
      </c>
      <c r="F20238" s="4">
        <v>1458000</v>
      </c>
      <c r="G20238" t="s">
        <v>5</v>
      </c>
      <c r="H20238">
        <v>4</v>
      </c>
      <c r="I20238" s="4">
        <f>IF(E20238="Rhode Island", Table1[[#This Row],[price]]*$L$3, IF(E20238="Massachusetts", Table1[[#This Row],[price]]*$L$2, 1))</f>
        <v>1458000</v>
      </c>
    </row>
    <row r="20239" spans="1:9" x14ac:dyDescent="0.25">
      <c r="A20239" s="2">
        <v>42784</v>
      </c>
      <c r="B20239" s="1">
        <f t="shared" si="632"/>
        <v>2017</v>
      </c>
      <c r="C20239" s="1">
        <f t="shared" si="633"/>
        <v>1</v>
      </c>
      <c r="D20239">
        <v>2600</v>
      </c>
      <c r="E20239" t="s">
        <v>37</v>
      </c>
      <c r="F20239" s="4">
        <v>1700000</v>
      </c>
      <c r="G20239" t="s">
        <v>5</v>
      </c>
      <c r="H20239">
        <v>4</v>
      </c>
      <c r="I20239" s="4">
        <f>IF(E20239="Rhode Island", Table1[[#This Row],[price]]*$L$3, IF(E20239="Massachusetts", Table1[[#This Row],[price]]*$L$2, 1))</f>
        <v>1700000</v>
      </c>
    </row>
    <row r="20240" spans="1:9" x14ac:dyDescent="0.25">
      <c r="A20240" s="2">
        <v>42784</v>
      </c>
      <c r="B20240" s="1">
        <f t="shared" si="632"/>
        <v>2017</v>
      </c>
      <c r="C20240" s="1">
        <f t="shared" si="633"/>
        <v>1</v>
      </c>
      <c r="D20240">
        <v>2600</v>
      </c>
      <c r="E20240" t="s">
        <v>37</v>
      </c>
      <c r="F20240" s="4">
        <v>2400000</v>
      </c>
      <c r="G20240" t="s">
        <v>5</v>
      </c>
      <c r="H20240">
        <v>4</v>
      </c>
      <c r="I20240" s="4">
        <f>IF(E20240="Rhode Island", Table1[[#This Row],[price]]*$L$3, IF(E20240="Massachusetts", Table1[[#This Row],[price]]*$L$2, 1))</f>
        <v>2400000</v>
      </c>
    </row>
    <row r="20241" spans="1:9" x14ac:dyDescent="0.25">
      <c r="A20241" s="2">
        <v>42786</v>
      </c>
      <c r="B20241" s="1">
        <f t="shared" si="632"/>
        <v>2017</v>
      </c>
      <c r="C20241" s="1">
        <f t="shared" si="633"/>
        <v>1</v>
      </c>
      <c r="D20241">
        <v>2604</v>
      </c>
      <c r="E20241" t="s">
        <v>37</v>
      </c>
      <c r="F20241" s="4">
        <v>395000</v>
      </c>
      <c r="G20241" t="s">
        <v>5</v>
      </c>
      <c r="H20241">
        <v>2</v>
      </c>
      <c r="I20241" s="4">
        <f>IF(E20241="Rhode Island", Table1[[#This Row],[price]]*$L$3, IF(E20241="Massachusetts", Table1[[#This Row],[price]]*$L$2, 1))</f>
        <v>395000</v>
      </c>
    </row>
    <row r="20242" spans="1:9" x14ac:dyDescent="0.25">
      <c r="A20242" s="2">
        <v>42786</v>
      </c>
      <c r="B20242" s="1">
        <f t="shared" si="632"/>
        <v>2017</v>
      </c>
      <c r="C20242" s="1">
        <f t="shared" si="633"/>
        <v>1</v>
      </c>
      <c r="D20242">
        <v>2615</v>
      </c>
      <c r="E20242" t="s">
        <v>37</v>
      </c>
      <c r="F20242" s="4">
        <v>471000</v>
      </c>
      <c r="G20242" t="s">
        <v>5</v>
      </c>
      <c r="H20242">
        <v>3</v>
      </c>
      <c r="I20242" s="4">
        <f>IF(E20242="Rhode Island", Table1[[#This Row],[price]]*$L$3, IF(E20242="Massachusetts", Table1[[#This Row],[price]]*$L$2, 1))</f>
        <v>471000</v>
      </c>
    </row>
    <row r="20243" spans="1:9" x14ac:dyDescent="0.25">
      <c r="A20243" s="2">
        <v>42786</v>
      </c>
      <c r="B20243" s="1">
        <f t="shared" si="632"/>
        <v>2017</v>
      </c>
      <c r="C20243" s="1">
        <f t="shared" si="633"/>
        <v>1</v>
      </c>
      <c r="D20243">
        <v>2903</v>
      </c>
      <c r="E20243" t="s">
        <v>36</v>
      </c>
      <c r="F20243" s="4">
        <v>500000</v>
      </c>
      <c r="G20243" t="s">
        <v>5</v>
      </c>
      <c r="H20243">
        <v>3</v>
      </c>
      <c r="I20243" s="4">
        <f>IF(E20243="Rhode Island", Table1[[#This Row],[price]]*$L$3, IF(E20243="Massachusetts", Table1[[#This Row],[price]]*$L$2, 1))</f>
        <v>500000</v>
      </c>
    </row>
    <row r="20244" spans="1:9" x14ac:dyDescent="0.25">
      <c r="A20244" s="2">
        <v>42786</v>
      </c>
      <c r="B20244" s="1">
        <f t="shared" si="632"/>
        <v>2017</v>
      </c>
      <c r="C20244" s="1">
        <f t="shared" si="633"/>
        <v>1</v>
      </c>
      <c r="D20244">
        <v>2902</v>
      </c>
      <c r="E20244" t="s">
        <v>36</v>
      </c>
      <c r="F20244" s="4">
        <v>505000</v>
      </c>
      <c r="G20244" t="s">
        <v>5</v>
      </c>
      <c r="H20244">
        <v>3</v>
      </c>
      <c r="I20244" s="4">
        <f>IF(E20244="Rhode Island", Table1[[#This Row],[price]]*$L$3, IF(E20244="Massachusetts", Table1[[#This Row],[price]]*$L$2, 1))</f>
        <v>505000</v>
      </c>
    </row>
    <row r="20245" spans="1:9" x14ac:dyDescent="0.25">
      <c r="A20245" s="2">
        <v>42786</v>
      </c>
      <c r="B20245" s="1">
        <f t="shared" si="632"/>
        <v>2017</v>
      </c>
      <c r="C20245" s="1">
        <f t="shared" si="633"/>
        <v>1</v>
      </c>
      <c r="D20245">
        <v>2615</v>
      </c>
      <c r="E20245" t="s">
        <v>37</v>
      </c>
      <c r="F20245" s="4">
        <v>530000</v>
      </c>
      <c r="G20245" t="s">
        <v>5</v>
      </c>
      <c r="H20245">
        <v>3</v>
      </c>
      <c r="I20245" s="4">
        <f>IF(E20245="Rhode Island", Table1[[#This Row],[price]]*$L$3, IF(E20245="Massachusetts", Table1[[#This Row],[price]]*$L$2, 1))</f>
        <v>530000</v>
      </c>
    </row>
    <row r="20246" spans="1:9" x14ac:dyDescent="0.25">
      <c r="A20246" s="2">
        <v>42786</v>
      </c>
      <c r="B20246" s="1">
        <f t="shared" si="632"/>
        <v>2017</v>
      </c>
      <c r="C20246" s="1">
        <f t="shared" si="633"/>
        <v>1</v>
      </c>
      <c r="D20246">
        <v>2615</v>
      </c>
      <c r="E20246" t="s">
        <v>37</v>
      </c>
      <c r="F20246" s="4">
        <v>542000</v>
      </c>
      <c r="G20246" t="s">
        <v>5</v>
      </c>
      <c r="H20246">
        <v>3</v>
      </c>
      <c r="I20246" s="4">
        <f>IF(E20246="Rhode Island", Table1[[#This Row],[price]]*$L$3, IF(E20246="Massachusetts", Table1[[#This Row],[price]]*$L$2, 1))</f>
        <v>542000</v>
      </c>
    </row>
    <row r="20247" spans="1:9" x14ac:dyDescent="0.25">
      <c r="A20247" s="2">
        <v>42786</v>
      </c>
      <c r="B20247" s="1">
        <f t="shared" si="632"/>
        <v>2017</v>
      </c>
      <c r="C20247" s="1">
        <f t="shared" si="633"/>
        <v>1</v>
      </c>
      <c r="D20247">
        <v>2615</v>
      </c>
      <c r="E20247" t="s">
        <v>37</v>
      </c>
      <c r="F20247" s="4">
        <v>710000</v>
      </c>
      <c r="G20247" t="s">
        <v>5</v>
      </c>
      <c r="H20247">
        <v>3</v>
      </c>
      <c r="I20247" s="4">
        <f>IF(E20247="Rhode Island", Table1[[#This Row],[price]]*$L$3, IF(E20247="Massachusetts", Table1[[#This Row],[price]]*$L$2, 1))</f>
        <v>710000</v>
      </c>
    </row>
    <row r="20248" spans="1:9" x14ac:dyDescent="0.25">
      <c r="A20248" s="2">
        <v>42786</v>
      </c>
      <c r="B20248" s="1">
        <f t="shared" si="632"/>
        <v>2017</v>
      </c>
      <c r="C20248" s="1">
        <f t="shared" si="633"/>
        <v>1</v>
      </c>
      <c r="D20248">
        <v>2914</v>
      </c>
      <c r="E20248" t="s">
        <v>36</v>
      </c>
      <c r="F20248" s="4">
        <v>800000</v>
      </c>
      <c r="G20248" t="s">
        <v>5</v>
      </c>
      <c r="H20248">
        <v>4</v>
      </c>
      <c r="I20248" s="4">
        <f>IF(E20248="Rhode Island", Table1[[#This Row],[price]]*$L$3, IF(E20248="Massachusetts", Table1[[#This Row],[price]]*$L$2, 1))</f>
        <v>800000</v>
      </c>
    </row>
    <row r="20249" spans="1:9" x14ac:dyDescent="0.25">
      <c r="A20249" s="2">
        <v>42786</v>
      </c>
      <c r="B20249" s="1">
        <f t="shared" si="632"/>
        <v>2017</v>
      </c>
      <c r="C20249" s="1">
        <f t="shared" si="633"/>
        <v>1</v>
      </c>
      <c r="D20249">
        <v>2607</v>
      </c>
      <c r="E20249" t="s">
        <v>37</v>
      </c>
      <c r="F20249" s="4">
        <v>801000</v>
      </c>
      <c r="G20249" t="s">
        <v>5</v>
      </c>
      <c r="H20249">
        <v>5</v>
      </c>
      <c r="I20249" s="4">
        <f>IF(E20249="Rhode Island", Table1[[#This Row],[price]]*$L$3, IF(E20249="Massachusetts", Table1[[#This Row],[price]]*$L$2, 1))</f>
        <v>801000</v>
      </c>
    </row>
    <row r="20250" spans="1:9" x14ac:dyDescent="0.25">
      <c r="A20250" s="2">
        <v>42786</v>
      </c>
      <c r="B20250" s="1">
        <f t="shared" si="632"/>
        <v>2017</v>
      </c>
      <c r="C20250" s="1">
        <f t="shared" si="633"/>
        <v>1</v>
      </c>
      <c r="D20250">
        <v>2611</v>
      </c>
      <c r="E20250" t="s">
        <v>37</v>
      </c>
      <c r="F20250" s="4">
        <v>810000</v>
      </c>
      <c r="G20250" t="s">
        <v>5</v>
      </c>
      <c r="H20250">
        <v>4</v>
      </c>
      <c r="I20250" s="4">
        <f>IF(E20250="Rhode Island", Table1[[#This Row],[price]]*$L$3, IF(E20250="Massachusetts", Table1[[#This Row],[price]]*$L$2, 1))</f>
        <v>810000</v>
      </c>
    </row>
    <row r="20251" spans="1:9" x14ac:dyDescent="0.25">
      <c r="A20251" s="2">
        <v>42786</v>
      </c>
      <c r="B20251" s="1">
        <f t="shared" si="632"/>
        <v>2017</v>
      </c>
      <c r="C20251" s="1">
        <f t="shared" si="633"/>
        <v>1</v>
      </c>
      <c r="D20251">
        <v>2914</v>
      </c>
      <c r="E20251" t="s">
        <v>36</v>
      </c>
      <c r="F20251" s="4">
        <v>1100000</v>
      </c>
      <c r="G20251" t="s">
        <v>5</v>
      </c>
      <c r="H20251">
        <v>5</v>
      </c>
      <c r="I20251" s="4">
        <f>IF(E20251="Rhode Island", Table1[[#This Row],[price]]*$L$3, IF(E20251="Massachusetts", Table1[[#This Row],[price]]*$L$2, 1))</f>
        <v>1100000</v>
      </c>
    </row>
    <row r="20252" spans="1:9" x14ac:dyDescent="0.25">
      <c r="A20252" s="2">
        <v>42786</v>
      </c>
      <c r="B20252" s="1">
        <f t="shared" si="632"/>
        <v>2017</v>
      </c>
      <c r="C20252" s="1">
        <f t="shared" si="633"/>
        <v>1</v>
      </c>
      <c r="D20252">
        <v>2900</v>
      </c>
      <c r="E20252" t="s">
        <v>37</v>
      </c>
      <c r="F20252" s="4">
        <v>260000</v>
      </c>
      <c r="G20252" t="s">
        <v>6</v>
      </c>
      <c r="H20252">
        <v>1</v>
      </c>
      <c r="I20252" s="4">
        <f>IF(E20252="Rhode Island", Table1[[#This Row],[price]]*$L$3, IF(E20252="Massachusetts", Table1[[#This Row],[price]]*$L$2, 1))</f>
        <v>260000</v>
      </c>
    </row>
    <row r="20253" spans="1:9" x14ac:dyDescent="0.25">
      <c r="A20253" s="2">
        <v>42786</v>
      </c>
      <c r="B20253" s="1">
        <f t="shared" si="632"/>
        <v>2017</v>
      </c>
      <c r="C20253" s="1">
        <f t="shared" si="633"/>
        <v>1</v>
      </c>
      <c r="D20253">
        <v>2914</v>
      </c>
      <c r="E20253" t="s">
        <v>36</v>
      </c>
      <c r="F20253" s="4">
        <v>270000</v>
      </c>
      <c r="G20253" t="s">
        <v>6</v>
      </c>
      <c r="H20253">
        <v>1</v>
      </c>
      <c r="I20253" s="4">
        <f>IF(E20253="Rhode Island", Table1[[#This Row],[price]]*$L$3, IF(E20253="Massachusetts", Table1[[#This Row],[price]]*$L$2, 1))</f>
        <v>270000</v>
      </c>
    </row>
    <row r="20254" spans="1:9" x14ac:dyDescent="0.25">
      <c r="A20254" s="2">
        <v>42786</v>
      </c>
      <c r="B20254" s="1">
        <f t="shared" si="632"/>
        <v>2017</v>
      </c>
      <c r="C20254" s="1">
        <f t="shared" si="633"/>
        <v>1</v>
      </c>
      <c r="D20254">
        <v>2606</v>
      </c>
      <c r="E20254" t="s">
        <v>37</v>
      </c>
      <c r="F20254" s="4">
        <v>290000</v>
      </c>
      <c r="G20254" t="s">
        <v>6</v>
      </c>
      <c r="H20254">
        <v>2</v>
      </c>
      <c r="I20254" s="4">
        <f>IF(E20254="Rhode Island", Table1[[#This Row],[price]]*$L$3, IF(E20254="Massachusetts", Table1[[#This Row],[price]]*$L$2, 1))</f>
        <v>290000</v>
      </c>
    </row>
    <row r="20255" spans="1:9" x14ac:dyDescent="0.25">
      <c r="A20255" s="2">
        <v>42786</v>
      </c>
      <c r="B20255" s="1">
        <f t="shared" si="632"/>
        <v>2017</v>
      </c>
      <c r="C20255" s="1">
        <f t="shared" si="633"/>
        <v>1</v>
      </c>
      <c r="D20255">
        <v>2617</v>
      </c>
      <c r="E20255" t="s">
        <v>37</v>
      </c>
      <c r="F20255" s="4">
        <v>350000</v>
      </c>
      <c r="G20255" t="s">
        <v>6</v>
      </c>
      <c r="H20255">
        <v>2</v>
      </c>
      <c r="I20255" s="4">
        <f>IF(E20255="Rhode Island", Table1[[#This Row],[price]]*$L$3, IF(E20255="Massachusetts", Table1[[#This Row],[price]]*$L$2, 1))</f>
        <v>350000</v>
      </c>
    </row>
    <row r="20256" spans="1:9" x14ac:dyDescent="0.25">
      <c r="A20256" s="2">
        <v>42786</v>
      </c>
      <c r="B20256" s="1">
        <f t="shared" si="632"/>
        <v>2017</v>
      </c>
      <c r="C20256" s="1">
        <f t="shared" si="633"/>
        <v>1</v>
      </c>
      <c r="D20256">
        <v>2604</v>
      </c>
      <c r="E20256" t="s">
        <v>37</v>
      </c>
      <c r="F20256" s="4">
        <v>440000</v>
      </c>
      <c r="G20256" t="s">
        <v>6</v>
      </c>
      <c r="H20256">
        <v>2</v>
      </c>
      <c r="I20256" s="4">
        <f>IF(E20256="Rhode Island", Table1[[#This Row],[price]]*$L$3, IF(E20256="Massachusetts", Table1[[#This Row],[price]]*$L$2, 1))</f>
        <v>440000</v>
      </c>
    </row>
    <row r="20257" spans="1:9" x14ac:dyDescent="0.25">
      <c r="A20257" s="2">
        <v>42787</v>
      </c>
      <c r="B20257" s="1">
        <f t="shared" si="632"/>
        <v>2017</v>
      </c>
      <c r="C20257" s="1">
        <f t="shared" si="633"/>
        <v>1</v>
      </c>
      <c r="D20257">
        <v>2913</v>
      </c>
      <c r="E20257" t="s">
        <v>36</v>
      </c>
      <c r="F20257" s="4">
        <v>400000</v>
      </c>
      <c r="G20257" t="s">
        <v>5</v>
      </c>
      <c r="H20257">
        <v>2</v>
      </c>
      <c r="I20257" s="4">
        <f>IF(E20257="Rhode Island", Table1[[#This Row],[price]]*$L$3, IF(E20257="Massachusetts", Table1[[#This Row],[price]]*$L$2, 1))</f>
        <v>400000</v>
      </c>
    </row>
    <row r="20258" spans="1:9" x14ac:dyDescent="0.25">
      <c r="A20258" s="2">
        <v>42787</v>
      </c>
      <c r="B20258" s="1">
        <f t="shared" si="632"/>
        <v>2017</v>
      </c>
      <c r="C20258" s="1">
        <f t="shared" si="633"/>
        <v>1</v>
      </c>
      <c r="D20258">
        <v>2906</v>
      </c>
      <c r="E20258" t="s">
        <v>36</v>
      </c>
      <c r="F20258" s="4">
        <v>420000</v>
      </c>
      <c r="G20258" t="s">
        <v>5</v>
      </c>
      <c r="H20258">
        <v>3</v>
      </c>
      <c r="I20258" s="4">
        <f>IF(E20258="Rhode Island", Table1[[#This Row],[price]]*$L$3, IF(E20258="Massachusetts", Table1[[#This Row],[price]]*$L$2, 1))</f>
        <v>420000</v>
      </c>
    </row>
    <row r="20259" spans="1:9" x14ac:dyDescent="0.25">
      <c r="A20259" s="2">
        <v>42787</v>
      </c>
      <c r="B20259" s="1">
        <f t="shared" si="632"/>
        <v>2017</v>
      </c>
      <c r="C20259" s="1">
        <f t="shared" si="633"/>
        <v>1</v>
      </c>
      <c r="D20259">
        <v>2906</v>
      </c>
      <c r="E20259" t="s">
        <v>36</v>
      </c>
      <c r="F20259" s="4">
        <v>478000</v>
      </c>
      <c r="G20259" t="s">
        <v>5</v>
      </c>
      <c r="H20259">
        <v>4</v>
      </c>
      <c r="I20259" s="4">
        <f>IF(E20259="Rhode Island", Table1[[#This Row],[price]]*$L$3, IF(E20259="Massachusetts", Table1[[#This Row],[price]]*$L$2, 1))</f>
        <v>478000</v>
      </c>
    </row>
    <row r="20260" spans="1:9" x14ac:dyDescent="0.25">
      <c r="A20260" s="2">
        <v>42787</v>
      </c>
      <c r="B20260" s="1">
        <f t="shared" si="632"/>
        <v>2017</v>
      </c>
      <c r="C20260" s="1">
        <f t="shared" si="633"/>
        <v>1</v>
      </c>
      <c r="D20260">
        <v>2905</v>
      </c>
      <c r="E20260" t="s">
        <v>36</v>
      </c>
      <c r="F20260" s="4">
        <v>480000</v>
      </c>
      <c r="G20260" t="s">
        <v>5</v>
      </c>
      <c r="H20260">
        <v>3</v>
      </c>
      <c r="I20260" s="4">
        <f>IF(E20260="Rhode Island", Table1[[#This Row],[price]]*$L$3, IF(E20260="Massachusetts", Table1[[#This Row],[price]]*$L$2, 1))</f>
        <v>480000</v>
      </c>
    </row>
    <row r="20261" spans="1:9" x14ac:dyDescent="0.25">
      <c r="A20261" s="2">
        <v>42787</v>
      </c>
      <c r="B20261" s="1">
        <f t="shared" si="632"/>
        <v>2017</v>
      </c>
      <c r="C20261" s="1">
        <f t="shared" si="633"/>
        <v>1</v>
      </c>
      <c r="D20261">
        <v>2905</v>
      </c>
      <c r="E20261" t="s">
        <v>36</v>
      </c>
      <c r="F20261" s="4">
        <v>510000</v>
      </c>
      <c r="G20261" t="s">
        <v>5</v>
      </c>
      <c r="H20261">
        <v>4</v>
      </c>
      <c r="I20261" s="4">
        <f>IF(E20261="Rhode Island", Table1[[#This Row],[price]]*$L$3, IF(E20261="Massachusetts", Table1[[#This Row],[price]]*$L$2, 1))</f>
        <v>510000</v>
      </c>
    </row>
    <row r="20262" spans="1:9" x14ac:dyDescent="0.25">
      <c r="A20262" s="2">
        <v>42787</v>
      </c>
      <c r="B20262" s="1">
        <f t="shared" si="632"/>
        <v>2017</v>
      </c>
      <c r="C20262" s="1">
        <f t="shared" si="633"/>
        <v>1</v>
      </c>
      <c r="D20262">
        <v>2905</v>
      </c>
      <c r="E20262" t="s">
        <v>36</v>
      </c>
      <c r="F20262" s="4">
        <v>528250</v>
      </c>
      <c r="G20262" t="s">
        <v>5</v>
      </c>
      <c r="H20262">
        <v>3</v>
      </c>
      <c r="I20262" s="4">
        <f>IF(E20262="Rhode Island", Table1[[#This Row],[price]]*$L$3, IF(E20262="Massachusetts", Table1[[#This Row],[price]]*$L$2, 1))</f>
        <v>528250</v>
      </c>
    </row>
    <row r="20263" spans="1:9" x14ac:dyDescent="0.25">
      <c r="A20263" s="2">
        <v>42787</v>
      </c>
      <c r="B20263" s="1">
        <f t="shared" si="632"/>
        <v>2017</v>
      </c>
      <c r="C20263" s="1">
        <f t="shared" si="633"/>
        <v>1</v>
      </c>
      <c r="D20263">
        <v>2906</v>
      </c>
      <c r="E20263" t="s">
        <v>36</v>
      </c>
      <c r="F20263" s="4">
        <v>585000</v>
      </c>
      <c r="G20263" t="s">
        <v>5</v>
      </c>
      <c r="H20263">
        <v>4</v>
      </c>
      <c r="I20263" s="4">
        <f>IF(E20263="Rhode Island", Table1[[#This Row],[price]]*$L$3, IF(E20263="Massachusetts", Table1[[#This Row],[price]]*$L$2, 1))</f>
        <v>585000</v>
      </c>
    </row>
    <row r="20264" spans="1:9" x14ac:dyDescent="0.25">
      <c r="A20264" s="2">
        <v>42787</v>
      </c>
      <c r="B20264" s="1">
        <f t="shared" si="632"/>
        <v>2017</v>
      </c>
      <c r="C20264" s="1">
        <f t="shared" si="633"/>
        <v>1</v>
      </c>
      <c r="D20264">
        <v>2615</v>
      </c>
      <c r="E20264" t="s">
        <v>37</v>
      </c>
      <c r="F20264" s="4">
        <v>695000</v>
      </c>
      <c r="G20264" t="s">
        <v>5</v>
      </c>
      <c r="H20264">
        <v>4</v>
      </c>
      <c r="I20264" s="4">
        <f>IF(E20264="Rhode Island", Table1[[#This Row],[price]]*$L$3, IF(E20264="Massachusetts", Table1[[#This Row],[price]]*$L$2, 1))</f>
        <v>695000</v>
      </c>
    </row>
    <row r="20265" spans="1:9" x14ac:dyDescent="0.25">
      <c r="A20265" s="2">
        <v>42787</v>
      </c>
      <c r="B20265" s="1">
        <f t="shared" si="632"/>
        <v>2017</v>
      </c>
      <c r="C20265" s="1">
        <f t="shared" si="633"/>
        <v>1</v>
      </c>
      <c r="D20265">
        <v>2602</v>
      </c>
      <c r="E20265" t="s">
        <v>37</v>
      </c>
      <c r="F20265" s="4">
        <v>750000</v>
      </c>
      <c r="G20265" t="s">
        <v>5</v>
      </c>
      <c r="H20265">
        <v>3</v>
      </c>
      <c r="I20265" s="4">
        <f>IF(E20265="Rhode Island", Table1[[#This Row],[price]]*$L$3, IF(E20265="Massachusetts", Table1[[#This Row],[price]]*$L$2, 1))</f>
        <v>750000</v>
      </c>
    </row>
    <row r="20266" spans="1:9" x14ac:dyDescent="0.25">
      <c r="A20266" s="2">
        <v>42787</v>
      </c>
      <c r="B20266" s="1">
        <f t="shared" si="632"/>
        <v>2017</v>
      </c>
      <c r="C20266" s="1">
        <f t="shared" si="633"/>
        <v>1</v>
      </c>
      <c r="D20266">
        <v>2602</v>
      </c>
      <c r="E20266" t="s">
        <v>37</v>
      </c>
      <c r="F20266" s="4">
        <v>260000</v>
      </c>
      <c r="G20266" t="s">
        <v>6</v>
      </c>
      <c r="H20266">
        <v>2</v>
      </c>
      <c r="I20266" s="4">
        <f>IF(E20266="Rhode Island", Table1[[#This Row],[price]]*$L$3, IF(E20266="Massachusetts", Table1[[#This Row],[price]]*$L$2, 1))</f>
        <v>260000</v>
      </c>
    </row>
    <row r="20267" spans="1:9" x14ac:dyDescent="0.25">
      <c r="A20267" s="2">
        <v>42787</v>
      </c>
      <c r="B20267" s="1">
        <f t="shared" si="632"/>
        <v>2017</v>
      </c>
      <c r="C20267" s="1">
        <f t="shared" si="633"/>
        <v>1</v>
      </c>
      <c r="D20267">
        <v>2912</v>
      </c>
      <c r="E20267" t="s">
        <v>36</v>
      </c>
      <c r="F20267" s="4">
        <v>264100</v>
      </c>
      <c r="G20267" t="s">
        <v>6</v>
      </c>
      <c r="H20267">
        <v>1</v>
      </c>
      <c r="I20267" s="4">
        <f>IF(E20267="Rhode Island", Table1[[#This Row],[price]]*$L$3, IF(E20267="Massachusetts", Table1[[#This Row],[price]]*$L$2, 1))</f>
        <v>264100</v>
      </c>
    </row>
    <row r="20268" spans="1:9" x14ac:dyDescent="0.25">
      <c r="A20268" s="2">
        <v>42787</v>
      </c>
      <c r="B20268" s="1">
        <f t="shared" si="632"/>
        <v>2017</v>
      </c>
      <c r="C20268" s="1">
        <f t="shared" si="633"/>
        <v>1</v>
      </c>
      <c r="D20268">
        <v>2614</v>
      </c>
      <c r="E20268" t="s">
        <v>37</v>
      </c>
      <c r="F20268" s="4">
        <v>280000</v>
      </c>
      <c r="G20268" t="s">
        <v>6</v>
      </c>
      <c r="H20268">
        <v>1</v>
      </c>
      <c r="I20268" s="4">
        <f>IF(E20268="Rhode Island", Table1[[#This Row],[price]]*$L$3, IF(E20268="Massachusetts", Table1[[#This Row],[price]]*$L$2, 1))</f>
        <v>280000</v>
      </c>
    </row>
    <row r="20269" spans="1:9" x14ac:dyDescent="0.25">
      <c r="A20269" s="2">
        <v>42787</v>
      </c>
      <c r="B20269" s="1">
        <f t="shared" si="632"/>
        <v>2017</v>
      </c>
      <c r="C20269" s="1">
        <f t="shared" si="633"/>
        <v>1</v>
      </c>
      <c r="D20269">
        <v>2617</v>
      </c>
      <c r="E20269" t="s">
        <v>37</v>
      </c>
      <c r="F20269" s="4">
        <v>301000</v>
      </c>
      <c r="G20269" t="s">
        <v>6</v>
      </c>
      <c r="H20269">
        <v>2</v>
      </c>
      <c r="I20269" s="4">
        <f>IF(E20269="Rhode Island", Table1[[#This Row],[price]]*$L$3, IF(E20269="Massachusetts", Table1[[#This Row],[price]]*$L$2, 1))</f>
        <v>301000</v>
      </c>
    </row>
    <row r="20270" spans="1:9" x14ac:dyDescent="0.25">
      <c r="A20270" s="2">
        <v>42787</v>
      </c>
      <c r="B20270" s="1">
        <f t="shared" si="632"/>
        <v>2017</v>
      </c>
      <c r="C20270" s="1">
        <f t="shared" si="633"/>
        <v>1</v>
      </c>
      <c r="D20270">
        <v>2602</v>
      </c>
      <c r="E20270" t="s">
        <v>37</v>
      </c>
      <c r="F20270" s="4">
        <v>510000</v>
      </c>
      <c r="G20270" t="s">
        <v>6</v>
      </c>
      <c r="H20270">
        <v>2</v>
      </c>
      <c r="I20270" s="4">
        <f>IF(E20270="Rhode Island", Table1[[#This Row],[price]]*$L$3, IF(E20270="Massachusetts", Table1[[#This Row],[price]]*$L$2, 1))</f>
        <v>510000</v>
      </c>
    </row>
    <row r="20271" spans="1:9" x14ac:dyDescent="0.25">
      <c r="A20271" s="2">
        <v>42788</v>
      </c>
      <c r="B20271" s="1">
        <f t="shared" si="632"/>
        <v>2017</v>
      </c>
      <c r="C20271" s="1">
        <f t="shared" si="633"/>
        <v>1</v>
      </c>
      <c r="D20271">
        <v>2611</v>
      </c>
      <c r="E20271" t="s">
        <v>37</v>
      </c>
      <c r="F20271" s="4">
        <v>327000</v>
      </c>
      <c r="G20271" t="s">
        <v>5</v>
      </c>
      <c r="H20271">
        <v>1</v>
      </c>
      <c r="I20271" s="4">
        <f>IF(E20271="Rhode Island", Table1[[#This Row],[price]]*$L$3, IF(E20271="Massachusetts", Table1[[#This Row],[price]]*$L$2, 1))</f>
        <v>327000</v>
      </c>
    </row>
    <row r="20272" spans="1:9" x14ac:dyDescent="0.25">
      <c r="A20272" s="2">
        <v>42788</v>
      </c>
      <c r="B20272" s="1">
        <f t="shared" si="632"/>
        <v>2017</v>
      </c>
      <c r="C20272" s="1">
        <f t="shared" si="633"/>
        <v>1</v>
      </c>
      <c r="D20272">
        <v>2903</v>
      </c>
      <c r="E20272" t="s">
        <v>36</v>
      </c>
      <c r="F20272" s="4">
        <v>421000</v>
      </c>
      <c r="G20272" t="s">
        <v>5</v>
      </c>
      <c r="H20272">
        <v>3</v>
      </c>
      <c r="I20272" s="4">
        <f>IF(E20272="Rhode Island", Table1[[#This Row],[price]]*$L$3, IF(E20272="Massachusetts", Table1[[#This Row],[price]]*$L$2, 1))</f>
        <v>421000</v>
      </c>
    </row>
    <row r="20273" spans="1:9" x14ac:dyDescent="0.25">
      <c r="A20273" s="2">
        <v>42788</v>
      </c>
      <c r="B20273" s="1">
        <f t="shared" si="632"/>
        <v>2017</v>
      </c>
      <c r="C20273" s="1">
        <f t="shared" si="633"/>
        <v>1</v>
      </c>
      <c r="D20273">
        <v>2905</v>
      </c>
      <c r="E20273" t="s">
        <v>36</v>
      </c>
      <c r="F20273" s="4">
        <v>430000</v>
      </c>
      <c r="G20273" t="s">
        <v>5</v>
      </c>
      <c r="H20273">
        <v>3</v>
      </c>
      <c r="I20273" s="4">
        <f>IF(E20273="Rhode Island", Table1[[#This Row],[price]]*$L$3, IF(E20273="Massachusetts", Table1[[#This Row],[price]]*$L$2, 1))</f>
        <v>430000</v>
      </c>
    </row>
    <row r="20274" spans="1:9" x14ac:dyDescent="0.25">
      <c r="A20274" s="2">
        <v>42788</v>
      </c>
      <c r="B20274" s="1">
        <f t="shared" si="632"/>
        <v>2017</v>
      </c>
      <c r="C20274" s="1">
        <f t="shared" si="633"/>
        <v>1</v>
      </c>
      <c r="D20274">
        <v>2913</v>
      </c>
      <c r="E20274" t="s">
        <v>36</v>
      </c>
      <c r="F20274" s="4">
        <v>450000</v>
      </c>
      <c r="G20274" t="s">
        <v>5</v>
      </c>
      <c r="H20274">
        <v>3</v>
      </c>
      <c r="I20274" s="4">
        <f>IF(E20274="Rhode Island", Table1[[#This Row],[price]]*$L$3, IF(E20274="Massachusetts", Table1[[#This Row],[price]]*$L$2, 1))</f>
        <v>450000</v>
      </c>
    </row>
    <row r="20275" spans="1:9" x14ac:dyDescent="0.25">
      <c r="A20275" s="2">
        <v>42788</v>
      </c>
      <c r="B20275" s="1">
        <f t="shared" si="632"/>
        <v>2017</v>
      </c>
      <c r="C20275" s="1">
        <f t="shared" si="633"/>
        <v>1</v>
      </c>
      <c r="D20275">
        <v>2914</v>
      </c>
      <c r="E20275" t="s">
        <v>36</v>
      </c>
      <c r="F20275" s="4">
        <v>459000</v>
      </c>
      <c r="G20275" t="s">
        <v>5</v>
      </c>
      <c r="H20275">
        <v>3</v>
      </c>
      <c r="I20275" s="4">
        <f>IF(E20275="Rhode Island", Table1[[#This Row],[price]]*$L$3, IF(E20275="Massachusetts", Table1[[#This Row],[price]]*$L$2, 1))</f>
        <v>459000</v>
      </c>
    </row>
    <row r="20276" spans="1:9" x14ac:dyDescent="0.25">
      <c r="A20276" s="2">
        <v>42788</v>
      </c>
      <c r="B20276" s="1">
        <f t="shared" si="632"/>
        <v>2017</v>
      </c>
      <c r="C20276" s="1">
        <f t="shared" si="633"/>
        <v>1</v>
      </c>
      <c r="D20276">
        <v>2906</v>
      </c>
      <c r="E20276" t="s">
        <v>36</v>
      </c>
      <c r="F20276" s="4">
        <v>463000</v>
      </c>
      <c r="G20276" t="s">
        <v>5</v>
      </c>
      <c r="H20276">
        <v>3</v>
      </c>
      <c r="I20276" s="4">
        <f>IF(E20276="Rhode Island", Table1[[#This Row],[price]]*$L$3, IF(E20276="Massachusetts", Table1[[#This Row],[price]]*$L$2, 1))</f>
        <v>463000</v>
      </c>
    </row>
    <row r="20277" spans="1:9" x14ac:dyDescent="0.25">
      <c r="A20277" s="2">
        <v>42788</v>
      </c>
      <c r="B20277" s="1">
        <f t="shared" si="632"/>
        <v>2017</v>
      </c>
      <c r="C20277" s="1">
        <f t="shared" si="633"/>
        <v>1</v>
      </c>
      <c r="D20277">
        <v>2615</v>
      </c>
      <c r="E20277" t="s">
        <v>37</v>
      </c>
      <c r="F20277" s="4">
        <v>485000</v>
      </c>
      <c r="G20277" t="s">
        <v>5</v>
      </c>
      <c r="H20277">
        <v>3</v>
      </c>
      <c r="I20277" s="4">
        <f>IF(E20277="Rhode Island", Table1[[#This Row],[price]]*$L$3, IF(E20277="Massachusetts", Table1[[#This Row],[price]]*$L$2, 1))</f>
        <v>485000</v>
      </c>
    </row>
    <row r="20278" spans="1:9" x14ac:dyDescent="0.25">
      <c r="A20278" s="2">
        <v>42788</v>
      </c>
      <c r="B20278" s="1">
        <f t="shared" si="632"/>
        <v>2017</v>
      </c>
      <c r="C20278" s="1">
        <f t="shared" si="633"/>
        <v>1</v>
      </c>
      <c r="D20278">
        <v>2902</v>
      </c>
      <c r="E20278" t="s">
        <v>36</v>
      </c>
      <c r="F20278" s="4">
        <v>547000</v>
      </c>
      <c r="G20278" t="s">
        <v>5</v>
      </c>
      <c r="H20278">
        <v>4</v>
      </c>
      <c r="I20278" s="4">
        <f>IF(E20278="Rhode Island", Table1[[#This Row],[price]]*$L$3, IF(E20278="Massachusetts", Table1[[#This Row],[price]]*$L$2, 1))</f>
        <v>547000</v>
      </c>
    </row>
    <row r="20279" spans="1:9" x14ac:dyDescent="0.25">
      <c r="A20279" s="2">
        <v>42788</v>
      </c>
      <c r="B20279" s="1">
        <f t="shared" si="632"/>
        <v>2017</v>
      </c>
      <c r="C20279" s="1">
        <f t="shared" si="633"/>
        <v>1</v>
      </c>
      <c r="D20279">
        <v>2611</v>
      </c>
      <c r="E20279" t="s">
        <v>37</v>
      </c>
      <c r="F20279" s="4">
        <v>555000</v>
      </c>
      <c r="G20279" t="s">
        <v>5</v>
      </c>
      <c r="H20279">
        <v>4</v>
      </c>
      <c r="I20279" s="4">
        <f>IF(E20279="Rhode Island", Table1[[#This Row],[price]]*$L$3, IF(E20279="Massachusetts", Table1[[#This Row],[price]]*$L$2, 1))</f>
        <v>555000</v>
      </c>
    </row>
    <row r="20280" spans="1:9" x14ac:dyDescent="0.25">
      <c r="A20280" s="2">
        <v>42788</v>
      </c>
      <c r="B20280" s="1">
        <f t="shared" si="632"/>
        <v>2017</v>
      </c>
      <c r="C20280" s="1">
        <f t="shared" si="633"/>
        <v>1</v>
      </c>
      <c r="D20280">
        <v>2906</v>
      </c>
      <c r="E20280" t="s">
        <v>36</v>
      </c>
      <c r="F20280" s="4">
        <v>622000</v>
      </c>
      <c r="G20280" t="s">
        <v>5</v>
      </c>
      <c r="H20280">
        <v>4</v>
      </c>
      <c r="I20280" s="4">
        <f>IF(E20280="Rhode Island", Table1[[#This Row],[price]]*$L$3, IF(E20280="Massachusetts", Table1[[#This Row],[price]]*$L$2, 1))</f>
        <v>622000</v>
      </c>
    </row>
    <row r="20281" spans="1:9" x14ac:dyDescent="0.25">
      <c r="A20281" s="2">
        <v>42788</v>
      </c>
      <c r="B20281" s="1">
        <f t="shared" si="632"/>
        <v>2017</v>
      </c>
      <c r="C20281" s="1">
        <f t="shared" si="633"/>
        <v>1</v>
      </c>
      <c r="D20281">
        <v>2903</v>
      </c>
      <c r="E20281" t="s">
        <v>36</v>
      </c>
      <c r="F20281" s="4">
        <v>640000</v>
      </c>
      <c r="G20281" t="s">
        <v>5</v>
      </c>
      <c r="H20281">
        <v>4</v>
      </c>
      <c r="I20281" s="4">
        <f>IF(E20281="Rhode Island", Table1[[#This Row],[price]]*$L$3, IF(E20281="Massachusetts", Table1[[#This Row],[price]]*$L$2, 1))</f>
        <v>640000</v>
      </c>
    </row>
    <row r="20282" spans="1:9" x14ac:dyDescent="0.25">
      <c r="A20282" s="2">
        <v>42788</v>
      </c>
      <c r="B20282" s="1">
        <f t="shared" si="632"/>
        <v>2017</v>
      </c>
      <c r="C20282" s="1">
        <f t="shared" si="633"/>
        <v>1</v>
      </c>
      <c r="D20282">
        <v>2913</v>
      </c>
      <c r="E20282" t="s">
        <v>36</v>
      </c>
      <c r="F20282" s="4">
        <v>680000</v>
      </c>
      <c r="G20282" t="s">
        <v>5</v>
      </c>
      <c r="H20282">
        <v>4</v>
      </c>
      <c r="I20282" s="4">
        <f>IF(E20282="Rhode Island", Table1[[#This Row],[price]]*$L$3, IF(E20282="Massachusetts", Table1[[#This Row],[price]]*$L$2, 1))</f>
        <v>680000</v>
      </c>
    </row>
    <row r="20283" spans="1:9" x14ac:dyDescent="0.25">
      <c r="A20283" s="2">
        <v>42788</v>
      </c>
      <c r="B20283" s="1">
        <f t="shared" si="632"/>
        <v>2017</v>
      </c>
      <c r="C20283" s="1">
        <f t="shared" si="633"/>
        <v>1</v>
      </c>
      <c r="D20283">
        <v>2913</v>
      </c>
      <c r="E20283" t="s">
        <v>36</v>
      </c>
      <c r="F20283" s="4">
        <v>720000</v>
      </c>
      <c r="G20283" t="s">
        <v>5</v>
      </c>
      <c r="H20283">
        <v>4</v>
      </c>
      <c r="I20283" s="4">
        <f>IF(E20283="Rhode Island", Table1[[#This Row],[price]]*$L$3, IF(E20283="Massachusetts", Table1[[#This Row],[price]]*$L$2, 1))</f>
        <v>720000</v>
      </c>
    </row>
    <row r="20284" spans="1:9" x14ac:dyDescent="0.25">
      <c r="A20284" s="2">
        <v>42788</v>
      </c>
      <c r="B20284" s="1">
        <f t="shared" si="632"/>
        <v>2017</v>
      </c>
      <c r="C20284" s="1">
        <f t="shared" si="633"/>
        <v>1</v>
      </c>
      <c r="D20284">
        <v>2914</v>
      </c>
      <c r="E20284" t="s">
        <v>36</v>
      </c>
      <c r="F20284" s="4">
        <v>810000</v>
      </c>
      <c r="G20284" t="s">
        <v>5</v>
      </c>
      <c r="H20284">
        <v>4</v>
      </c>
      <c r="I20284" s="4">
        <f>IF(E20284="Rhode Island", Table1[[#This Row],[price]]*$L$3, IF(E20284="Massachusetts", Table1[[#This Row],[price]]*$L$2, 1))</f>
        <v>810000</v>
      </c>
    </row>
    <row r="20285" spans="1:9" x14ac:dyDescent="0.25">
      <c r="A20285" s="2">
        <v>42788</v>
      </c>
      <c r="B20285" s="1">
        <f t="shared" si="632"/>
        <v>2017</v>
      </c>
      <c r="C20285" s="1">
        <f t="shared" si="633"/>
        <v>1</v>
      </c>
      <c r="D20285">
        <v>2913</v>
      </c>
      <c r="E20285" t="s">
        <v>36</v>
      </c>
      <c r="F20285" s="4">
        <v>812500</v>
      </c>
      <c r="G20285" t="s">
        <v>5</v>
      </c>
      <c r="H20285">
        <v>4</v>
      </c>
      <c r="I20285" s="4">
        <f>IF(E20285="Rhode Island", Table1[[#This Row],[price]]*$L$3, IF(E20285="Massachusetts", Table1[[#This Row],[price]]*$L$2, 1))</f>
        <v>812500</v>
      </c>
    </row>
    <row r="20286" spans="1:9" x14ac:dyDescent="0.25">
      <c r="A20286" s="2">
        <v>42788</v>
      </c>
      <c r="B20286" s="1">
        <f t="shared" si="632"/>
        <v>2017</v>
      </c>
      <c r="C20286" s="1">
        <f t="shared" si="633"/>
        <v>1</v>
      </c>
      <c r="D20286">
        <v>2617</v>
      </c>
      <c r="E20286" t="s">
        <v>37</v>
      </c>
      <c r="F20286" s="4">
        <v>278000</v>
      </c>
      <c r="G20286" t="s">
        <v>6</v>
      </c>
      <c r="H20286">
        <v>1</v>
      </c>
      <c r="I20286" s="4">
        <f>IF(E20286="Rhode Island", Table1[[#This Row],[price]]*$L$3, IF(E20286="Massachusetts", Table1[[#This Row],[price]]*$L$2, 1))</f>
        <v>278000</v>
      </c>
    </row>
    <row r="20287" spans="1:9" x14ac:dyDescent="0.25">
      <c r="A20287" s="2">
        <v>42788</v>
      </c>
      <c r="B20287" s="1">
        <f t="shared" si="632"/>
        <v>2017</v>
      </c>
      <c r="C20287" s="1">
        <f t="shared" si="633"/>
        <v>1</v>
      </c>
      <c r="D20287">
        <v>2617</v>
      </c>
      <c r="E20287" t="s">
        <v>37</v>
      </c>
      <c r="F20287" s="4">
        <v>350000</v>
      </c>
      <c r="G20287" t="s">
        <v>6</v>
      </c>
      <c r="H20287">
        <v>3</v>
      </c>
      <c r="I20287" s="4">
        <f>IF(E20287="Rhode Island", Table1[[#This Row],[price]]*$L$3, IF(E20287="Massachusetts", Table1[[#This Row],[price]]*$L$2, 1))</f>
        <v>350000</v>
      </c>
    </row>
    <row r="20288" spans="1:9" x14ac:dyDescent="0.25">
      <c r="A20288" s="2">
        <v>42788</v>
      </c>
      <c r="B20288" s="1">
        <f t="shared" si="632"/>
        <v>2017</v>
      </c>
      <c r="C20288" s="1">
        <f t="shared" si="633"/>
        <v>1</v>
      </c>
      <c r="D20288">
        <v>2602</v>
      </c>
      <c r="E20288" t="s">
        <v>37</v>
      </c>
      <c r="F20288" s="4">
        <v>350000</v>
      </c>
      <c r="G20288" t="s">
        <v>6</v>
      </c>
      <c r="H20288">
        <v>1</v>
      </c>
      <c r="I20288" s="4">
        <f>IF(E20288="Rhode Island", Table1[[#This Row],[price]]*$L$3, IF(E20288="Massachusetts", Table1[[#This Row],[price]]*$L$2, 1))</f>
        <v>350000</v>
      </c>
    </row>
    <row r="20289" spans="1:9" x14ac:dyDescent="0.25">
      <c r="A20289" s="2">
        <v>42789</v>
      </c>
      <c r="B20289" s="1">
        <f t="shared" si="632"/>
        <v>2017</v>
      </c>
      <c r="C20289" s="1">
        <f t="shared" si="633"/>
        <v>1</v>
      </c>
      <c r="D20289">
        <v>2615</v>
      </c>
      <c r="E20289" t="s">
        <v>37</v>
      </c>
      <c r="F20289" s="4">
        <v>455000</v>
      </c>
      <c r="G20289" t="s">
        <v>5</v>
      </c>
      <c r="H20289">
        <v>3</v>
      </c>
      <c r="I20289" s="4">
        <f>IF(E20289="Rhode Island", Table1[[#This Row],[price]]*$L$3, IF(E20289="Massachusetts", Table1[[#This Row],[price]]*$L$2, 1))</f>
        <v>455000</v>
      </c>
    </row>
    <row r="20290" spans="1:9" x14ac:dyDescent="0.25">
      <c r="A20290" s="2">
        <v>42789</v>
      </c>
      <c r="B20290" s="1">
        <f t="shared" ref="B20290:B20353" si="634">YEAR(A20290)</f>
        <v>2017</v>
      </c>
      <c r="C20290" s="1">
        <f t="shared" ref="C20290:C20353" si="635">ROUNDUP(MONTH(A20290)/3,0)</f>
        <v>1</v>
      </c>
      <c r="D20290">
        <v>2905</v>
      </c>
      <c r="E20290" t="s">
        <v>36</v>
      </c>
      <c r="F20290" s="4">
        <v>480000</v>
      </c>
      <c r="G20290" t="s">
        <v>5</v>
      </c>
      <c r="H20290">
        <v>3</v>
      </c>
      <c r="I20290" s="4">
        <f>IF(E20290="Rhode Island", Table1[[#This Row],[price]]*$L$3, IF(E20290="Massachusetts", Table1[[#This Row],[price]]*$L$2, 1))</f>
        <v>480000</v>
      </c>
    </row>
    <row r="20291" spans="1:9" x14ac:dyDescent="0.25">
      <c r="A20291" s="2">
        <v>42789</v>
      </c>
      <c r="B20291" s="1">
        <f t="shared" si="634"/>
        <v>2017</v>
      </c>
      <c r="C20291" s="1">
        <f t="shared" si="635"/>
        <v>1</v>
      </c>
      <c r="D20291">
        <v>2615</v>
      </c>
      <c r="E20291" t="s">
        <v>37</v>
      </c>
      <c r="F20291" s="4">
        <v>500000</v>
      </c>
      <c r="G20291" t="s">
        <v>5</v>
      </c>
      <c r="H20291">
        <v>4</v>
      </c>
      <c r="I20291" s="4">
        <f>IF(E20291="Rhode Island", Table1[[#This Row],[price]]*$L$3, IF(E20291="Massachusetts", Table1[[#This Row],[price]]*$L$2, 1))</f>
        <v>500000</v>
      </c>
    </row>
    <row r="20292" spans="1:9" x14ac:dyDescent="0.25">
      <c r="A20292" s="2">
        <v>42789</v>
      </c>
      <c r="B20292" s="1">
        <f t="shared" si="634"/>
        <v>2017</v>
      </c>
      <c r="C20292" s="1">
        <f t="shared" si="635"/>
        <v>1</v>
      </c>
      <c r="D20292">
        <v>2914</v>
      </c>
      <c r="E20292" t="s">
        <v>36</v>
      </c>
      <c r="F20292" s="4">
        <v>642400</v>
      </c>
      <c r="G20292" t="s">
        <v>5</v>
      </c>
      <c r="H20292">
        <v>4</v>
      </c>
      <c r="I20292" s="4">
        <f>IF(E20292="Rhode Island", Table1[[#This Row],[price]]*$L$3, IF(E20292="Massachusetts", Table1[[#This Row],[price]]*$L$2, 1))</f>
        <v>642400</v>
      </c>
    </row>
    <row r="20293" spans="1:9" x14ac:dyDescent="0.25">
      <c r="A20293" s="2">
        <v>42789</v>
      </c>
      <c r="B20293" s="1">
        <f t="shared" si="634"/>
        <v>2017</v>
      </c>
      <c r="C20293" s="1">
        <f t="shared" si="635"/>
        <v>1</v>
      </c>
      <c r="D20293">
        <v>2902</v>
      </c>
      <c r="E20293" t="s">
        <v>36</v>
      </c>
      <c r="F20293" s="4">
        <v>645000</v>
      </c>
      <c r="G20293" t="s">
        <v>5</v>
      </c>
      <c r="H20293">
        <v>4</v>
      </c>
      <c r="I20293" s="4">
        <f>IF(E20293="Rhode Island", Table1[[#This Row],[price]]*$L$3, IF(E20293="Massachusetts", Table1[[#This Row],[price]]*$L$2, 1))</f>
        <v>645000</v>
      </c>
    </row>
    <row r="20294" spans="1:9" x14ac:dyDescent="0.25">
      <c r="A20294" s="2">
        <v>42789</v>
      </c>
      <c r="B20294" s="1">
        <f t="shared" si="634"/>
        <v>2017</v>
      </c>
      <c r="C20294" s="1">
        <f t="shared" si="635"/>
        <v>1</v>
      </c>
      <c r="D20294">
        <v>2914</v>
      </c>
      <c r="E20294" t="s">
        <v>36</v>
      </c>
      <c r="F20294" s="4">
        <v>660000</v>
      </c>
      <c r="G20294" t="s">
        <v>5</v>
      </c>
      <c r="H20294">
        <v>4</v>
      </c>
      <c r="I20294" s="4">
        <f>IF(E20294="Rhode Island", Table1[[#This Row],[price]]*$L$3, IF(E20294="Massachusetts", Table1[[#This Row],[price]]*$L$2, 1))</f>
        <v>660000</v>
      </c>
    </row>
    <row r="20295" spans="1:9" x14ac:dyDescent="0.25">
      <c r="A20295" s="2">
        <v>42789</v>
      </c>
      <c r="B20295" s="1">
        <f t="shared" si="634"/>
        <v>2017</v>
      </c>
      <c r="C20295" s="1">
        <f t="shared" si="635"/>
        <v>1</v>
      </c>
      <c r="D20295">
        <v>2611</v>
      </c>
      <c r="E20295" t="s">
        <v>37</v>
      </c>
      <c r="F20295" s="4">
        <v>830000</v>
      </c>
      <c r="G20295" t="s">
        <v>5</v>
      </c>
      <c r="H20295">
        <v>3</v>
      </c>
      <c r="I20295" s="4">
        <f>IF(E20295="Rhode Island", Table1[[#This Row],[price]]*$L$3, IF(E20295="Massachusetts", Table1[[#This Row],[price]]*$L$2, 1))</f>
        <v>830000</v>
      </c>
    </row>
    <row r="20296" spans="1:9" x14ac:dyDescent="0.25">
      <c r="A20296" s="2">
        <v>42789</v>
      </c>
      <c r="B20296" s="1">
        <f t="shared" si="634"/>
        <v>2017</v>
      </c>
      <c r="C20296" s="1">
        <f t="shared" si="635"/>
        <v>1</v>
      </c>
      <c r="D20296">
        <v>2602</v>
      </c>
      <c r="E20296" t="s">
        <v>37</v>
      </c>
      <c r="F20296" s="4">
        <v>1365000</v>
      </c>
      <c r="G20296" t="s">
        <v>5</v>
      </c>
      <c r="H20296">
        <v>5</v>
      </c>
      <c r="I20296" s="4">
        <f>IF(E20296="Rhode Island", Table1[[#This Row],[price]]*$L$3, IF(E20296="Massachusetts", Table1[[#This Row],[price]]*$L$2, 1))</f>
        <v>1365000</v>
      </c>
    </row>
    <row r="20297" spans="1:9" x14ac:dyDescent="0.25">
      <c r="A20297" s="2">
        <v>42789</v>
      </c>
      <c r="B20297" s="1">
        <f t="shared" si="634"/>
        <v>2017</v>
      </c>
      <c r="C20297" s="1">
        <f t="shared" si="635"/>
        <v>1</v>
      </c>
      <c r="D20297">
        <v>2602</v>
      </c>
      <c r="E20297" t="s">
        <v>37</v>
      </c>
      <c r="F20297" s="4">
        <v>1370000</v>
      </c>
      <c r="G20297" t="s">
        <v>5</v>
      </c>
      <c r="H20297">
        <v>4</v>
      </c>
      <c r="I20297" s="4">
        <f>IF(E20297="Rhode Island", Table1[[#This Row],[price]]*$L$3, IF(E20297="Massachusetts", Table1[[#This Row],[price]]*$L$2, 1))</f>
        <v>1370000</v>
      </c>
    </row>
    <row r="20298" spans="1:9" x14ac:dyDescent="0.25">
      <c r="A20298" s="2">
        <v>42789</v>
      </c>
      <c r="B20298" s="1">
        <f t="shared" si="634"/>
        <v>2017</v>
      </c>
      <c r="C20298" s="1">
        <f t="shared" si="635"/>
        <v>1</v>
      </c>
      <c r="D20298">
        <v>2602</v>
      </c>
      <c r="E20298" t="s">
        <v>37</v>
      </c>
      <c r="F20298" s="4">
        <v>1547000</v>
      </c>
      <c r="G20298" t="s">
        <v>5</v>
      </c>
      <c r="H20298">
        <v>4</v>
      </c>
      <c r="I20298" s="4">
        <f>IF(E20298="Rhode Island", Table1[[#This Row],[price]]*$L$3, IF(E20298="Massachusetts", Table1[[#This Row],[price]]*$L$2, 1))</f>
        <v>1547000</v>
      </c>
    </row>
    <row r="20299" spans="1:9" x14ac:dyDescent="0.25">
      <c r="A20299" s="2">
        <v>42789</v>
      </c>
      <c r="B20299" s="1">
        <f t="shared" si="634"/>
        <v>2017</v>
      </c>
      <c r="C20299" s="1">
        <f t="shared" si="635"/>
        <v>1</v>
      </c>
      <c r="D20299">
        <v>2617</v>
      </c>
      <c r="E20299" t="s">
        <v>37</v>
      </c>
      <c r="F20299" s="4">
        <v>307000</v>
      </c>
      <c r="G20299" t="s">
        <v>6</v>
      </c>
      <c r="H20299">
        <v>2</v>
      </c>
      <c r="I20299" s="4">
        <f>IF(E20299="Rhode Island", Table1[[#This Row],[price]]*$L$3, IF(E20299="Massachusetts", Table1[[#This Row],[price]]*$L$2, 1))</f>
        <v>307000</v>
      </c>
    </row>
    <row r="20300" spans="1:9" x14ac:dyDescent="0.25">
      <c r="A20300" s="2">
        <v>42789</v>
      </c>
      <c r="B20300" s="1">
        <f t="shared" si="634"/>
        <v>2017</v>
      </c>
      <c r="C20300" s="1">
        <f t="shared" si="635"/>
        <v>1</v>
      </c>
      <c r="D20300">
        <v>2602</v>
      </c>
      <c r="E20300" t="s">
        <v>37</v>
      </c>
      <c r="F20300" s="4">
        <v>330000</v>
      </c>
      <c r="G20300" t="s">
        <v>6</v>
      </c>
      <c r="H20300">
        <v>2</v>
      </c>
      <c r="I20300" s="4">
        <f>IF(E20300="Rhode Island", Table1[[#This Row],[price]]*$L$3, IF(E20300="Massachusetts", Table1[[#This Row],[price]]*$L$2, 1))</f>
        <v>330000</v>
      </c>
    </row>
    <row r="20301" spans="1:9" x14ac:dyDescent="0.25">
      <c r="A20301" s="2">
        <v>42789</v>
      </c>
      <c r="B20301" s="1">
        <f t="shared" si="634"/>
        <v>2017</v>
      </c>
      <c r="C20301" s="1">
        <f t="shared" si="635"/>
        <v>1</v>
      </c>
      <c r="D20301">
        <v>2612</v>
      </c>
      <c r="E20301" t="s">
        <v>37</v>
      </c>
      <c r="F20301" s="4">
        <v>469000</v>
      </c>
      <c r="G20301" t="s">
        <v>6</v>
      </c>
      <c r="H20301">
        <v>2</v>
      </c>
      <c r="I20301" s="4">
        <f>IF(E20301="Rhode Island", Table1[[#This Row],[price]]*$L$3, IF(E20301="Massachusetts", Table1[[#This Row],[price]]*$L$2, 1))</f>
        <v>469000</v>
      </c>
    </row>
    <row r="20302" spans="1:9" x14ac:dyDescent="0.25">
      <c r="A20302" s="2">
        <v>42789</v>
      </c>
      <c r="B20302" s="1">
        <f t="shared" si="634"/>
        <v>2017</v>
      </c>
      <c r="C20302" s="1">
        <f t="shared" si="635"/>
        <v>1</v>
      </c>
      <c r="D20302">
        <v>2605</v>
      </c>
      <c r="E20302" t="s">
        <v>37</v>
      </c>
      <c r="F20302" s="4">
        <v>555000</v>
      </c>
      <c r="G20302" t="s">
        <v>6</v>
      </c>
      <c r="H20302">
        <v>3</v>
      </c>
      <c r="I20302" s="4">
        <f>IF(E20302="Rhode Island", Table1[[#This Row],[price]]*$L$3, IF(E20302="Massachusetts", Table1[[#This Row],[price]]*$L$2, 1))</f>
        <v>555000</v>
      </c>
    </row>
    <row r="20303" spans="1:9" x14ac:dyDescent="0.25">
      <c r="A20303" s="2">
        <v>42790</v>
      </c>
      <c r="B20303" s="1">
        <f t="shared" si="634"/>
        <v>2017</v>
      </c>
      <c r="C20303" s="1">
        <f t="shared" si="635"/>
        <v>1</v>
      </c>
      <c r="D20303">
        <v>2906</v>
      </c>
      <c r="E20303" t="s">
        <v>36</v>
      </c>
      <c r="F20303" s="4">
        <v>451000</v>
      </c>
      <c r="G20303" t="s">
        <v>5</v>
      </c>
      <c r="H20303">
        <v>3</v>
      </c>
      <c r="I20303" s="4">
        <f>IF(E20303="Rhode Island", Table1[[#This Row],[price]]*$L$3, IF(E20303="Massachusetts", Table1[[#This Row],[price]]*$L$2, 1))</f>
        <v>451000</v>
      </c>
    </row>
    <row r="20304" spans="1:9" x14ac:dyDescent="0.25">
      <c r="A20304" s="2">
        <v>42790</v>
      </c>
      <c r="B20304" s="1">
        <f t="shared" si="634"/>
        <v>2017</v>
      </c>
      <c r="C20304" s="1">
        <f t="shared" si="635"/>
        <v>1</v>
      </c>
      <c r="D20304">
        <v>2913</v>
      </c>
      <c r="E20304" t="s">
        <v>36</v>
      </c>
      <c r="F20304" s="4">
        <v>452500</v>
      </c>
      <c r="G20304" t="s">
        <v>5</v>
      </c>
      <c r="H20304">
        <v>3</v>
      </c>
      <c r="I20304" s="4">
        <f>IF(E20304="Rhode Island", Table1[[#This Row],[price]]*$L$3, IF(E20304="Massachusetts", Table1[[#This Row],[price]]*$L$2, 1))</f>
        <v>452500</v>
      </c>
    </row>
    <row r="20305" spans="1:9" x14ac:dyDescent="0.25">
      <c r="A20305" s="2">
        <v>42790</v>
      </c>
      <c r="B20305" s="1">
        <f t="shared" si="634"/>
        <v>2017</v>
      </c>
      <c r="C20305" s="1">
        <f t="shared" si="635"/>
        <v>1</v>
      </c>
      <c r="D20305">
        <v>2900</v>
      </c>
      <c r="E20305" t="s">
        <v>37</v>
      </c>
      <c r="F20305" s="4">
        <v>462000</v>
      </c>
      <c r="G20305" t="s">
        <v>5</v>
      </c>
      <c r="H20305">
        <v>2</v>
      </c>
      <c r="I20305" s="4">
        <f>IF(E20305="Rhode Island", Table1[[#This Row],[price]]*$L$3, IF(E20305="Massachusetts", Table1[[#This Row],[price]]*$L$2, 1))</f>
        <v>462000</v>
      </c>
    </row>
    <row r="20306" spans="1:9" x14ac:dyDescent="0.25">
      <c r="A20306" s="2">
        <v>42790</v>
      </c>
      <c r="B20306" s="1">
        <f t="shared" si="634"/>
        <v>2017</v>
      </c>
      <c r="C20306" s="1">
        <f t="shared" si="635"/>
        <v>1</v>
      </c>
      <c r="D20306">
        <v>2602</v>
      </c>
      <c r="E20306" t="s">
        <v>37</v>
      </c>
      <c r="F20306" s="4">
        <v>499950</v>
      </c>
      <c r="G20306" t="s">
        <v>5</v>
      </c>
      <c r="H20306">
        <v>3</v>
      </c>
      <c r="I20306" s="4">
        <f>IF(E20306="Rhode Island", Table1[[#This Row],[price]]*$L$3, IF(E20306="Massachusetts", Table1[[#This Row],[price]]*$L$2, 1))</f>
        <v>499950</v>
      </c>
    </row>
    <row r="20307" spans="1:9" x14ac:dyDescent="0.25">
      <c r="A20307" s="2">
        <v>42790</v>
      </c>
      <c r="B20307" s="1">
        <f t="shared" si="634"/>
        <v>2017</v>
      </c>
      <c r="C20307" s="1">
        <f t="shared" si="635"/>
        <v>1</v>
      </c>
      <c r="D20307">
        <v>2913</v>
      </c>
      <c r="E20307" t="s">
        <v>36</v>
      </c>
      <c r="F20307" s="4">
        <v>550000</v>
      </c>
      <c r="G20307" t="s">
        <v>5</v>
      </c>
      <c r="H20307">
        <v>3</v>
      </c>
      <c r="I20307" s="4">
        <f>IF(E20307="Rhode Island", Table1[[#This Row],[price]]*$L$3, IF(E20307="Massachusetts", Table1[[#This Row],[price]]*$L$2, 1))</f>
        <v>550000</v>
      </c>
    </row>
    <row r="20308" spans="1:9" x14ac:dyDescent="0.25">
      <c r="A20308" s="2">
        <v>42790</v>
      </c>
      <c r="B20308" s="1">
        <f t="shared" si="634"/>
        <v>2017</v>
      </c>
      <c r="C20308" s="1">
        <f t="shared" si="635"/>
        <v>1</v>
      </c>
      <c r="D20308">
        <v>2905</v>
      </c>
      <c r="E20308" t="s">
        <v>36</v>
      </c>
      <c r="F20308" s="4">
        <v>596000</v>
      </c>
      <c r="G20308" t="s">
        <v>5</v>
      </c>
      <c r="H20308">
        <v>4</v>
      </c>
      <c r="I20308" s="4">
        <f>IF(E20308="Rhode Island", Table1[[#This Row],[price]]*$L$3, IF(E20308="Massachusetts", Table1[[#This Row],[price]]*$L$2, 1))</f>
        <v>596000</v>
      </c>
    </row>
    <row r="20309" spans="1:9" x14ac:dyDescent="0.25">
      <c r="A20309" s="2">
        <v>42790</v>
      </c>
      <c r="B20309" s="1">
        <f t="shared" si="634"/>
        <v>2017</v>
      </c>
      <c r="C20309" s="1">
        <f t="shared" si="635"/>
        <v>1</v>
      </c>
      <c r="D20309">
        <v>2906</v>
      </c>
      <c r="E20309" t="s">
        <v>36</v>
      </c>
      <c r="F20309" s="4">
        <v>823000</v>
      </c>
      <c r="G20309" t="s">
        <v>5</v>
      </c>
      <c r="H20309">
        <v>4</v>
      </c>
      <c r="I20309" s="4">
        <f>IF(E20309="Rhode Island", Table1[[#This Row],[price]]*$L$3, IF(E20309="Massachusetts", Table1[[#This Row],[price]]*$L$2, 1))</f>
        <v>823000</v>
      </c>
    </row>
    <row r="20310" spans="1:9" x14ac:dyDescent="0.25">
      <c r="A20310" s="2">
        <v>42790</v>
      </c>
      <c r="B20310" s="1">
        <f t="shared" si="634"/>
        <v>2017</v>
      </c>
      <c r="C20310" s="1">
        <f t="shared" si="635"/>
        <v>1</v>
      </c>
      <c r="D20310">
        <v>2605</v>
      </c>
      <c r="E20310" t="s">
        <v>37</v>
      </c>
      <c r="F20310" s="4">
        <v>840000</v>
      </c>
      <c r="G20310" t="s">
        <v>5</v>
      </c>
      <c r="H20310">
        <v>4</v>
      </c>
      <c r="I20310" s="4">
        <f>IF(E20310="Rhode Island", Table1[[#This Row],[price]]*$L$3, IF(E20310="Massachusetts", Table1[[#This Row],[price]]*$L$2, 1))</f>
        <v>840000</v>
      </c>
    </row>
    <row r="20311" spans="1:9" x14ac:dyDescent="0.25">
      <c r="A20311" s="2">
        <v>42790</v>
      </c>
      <c r="B20311" s="1">
        <f t="shared" si="634"/>
        <v>2017</v>
      </c>
      <c r="C20311" s="1">
        <f t="shared" si="635"/>
        <v>1</v>
      </c>
      <c r="D20311">
        <v>2611</v>
      </c>
      <c r="E20311" t="s">
        <v>37</v>
      </c>
      <c r="F20311" s="4">
        <v>868000</v>
      </c>
      <c r="G20311" t="s">
        <v>5</v>
      </c>
      <c r="H20311">
        <v>4</v>
      </c>
      <c r="I20311" s="4">
        <f>IF(E20311="Rhode Island", Table1[[#This Row],[price]]*$L$3, IF(E20311="Massachusetts", Table1[[#This Row],[price]]*$L$2, 1))</f>
        <v>868000</v>
      </c>
    </row>
    <row r="20312" spans="1:9" x14ac:dyDescent="0.25">
      <c r="A20312" s="2">
        <v>42790</v>
      </c>
      <c r="B20312" s="1">
        <f t="shared" si="634"/>
        <v>2017</v>
      </c>
      <c r="C20312" s="1">
        <f t="shared" si="635"/>
        <v>1</v>
      </c>
      <c r="D20312">
        <v>2614</v>
      </c>
      <c r="E20312" t="s">
        <v>37</v>
      </c>
      <c r="F20312" s="4">
        <v>895000</v>
      </c>
      <c r="G20312" t="s">
        <v>5</v>
      </c>
      <c r="H20312">
        <v>4</v>
      </c>
      <c r="I20312" s="4">
        <f>IF(E20312="Rhode Island", Table1[[#This Row],[price]]*$L$3, IF(E20312="Massachusetts", Table1[[#This Row],[price]]*$L$2, 1))</f>
        <v>895000</v>
      </c>
    </row>
    <row r="20313" spans="1:9" x14ac:dyDescent="0.25">
      <c r="A20313" s="2">
        <v>42790</v>
      </c>
      <c r="B20313" s="1">
        <f t="shared" si="634"/>
        <v>2017</v>
      </c>
      <c r="C20313" s="1">
        <f t="shared" si="635"/>
        <v>1</v>
      </c>
      <c r="D20313">
        <v>2913</v>
      </c>
      <c r="E20313" t="s">
        <v>36</v>
      </c>
      <c r="F20313" s="4">
        <v>920000</v>
      </c>
      <c r="G20313" t="s">
        <v>5</v>
      </c>
      <c r="H20313">
        <v>4</v>
      </c>
      <c r="I20313" s="4">
        <f>IF(E20313="Rhode Island", Table1[[#This Row],[price]]*$L$3, IF(E20313="Massachusetts", Table1[[#This Row],[price]]*$L$2, 1))</f>
        <v>920000</v>
      </c>
    </row>
    <row r="20314" spans="1:9" x14ac:dyDescent="0.25">
      <c r="A20314" s="2">
        <v>42790</v>
      </c>
      <c r="B20314" s="1">
        <f t="shared" si="634"/>
        <v>2017</v>
      </c>
      <c r="C20314" s="1">
        <f t="shared" si="635"/>
        <v>1</v>
      </c>
      <c r="D20314">
        <v>2603</v>
      </c>
      <c r="E20314" t="s">
        <v>37</v>
      </c>
      <c r="F20314" s="4">
        <v>348500</v>
      </c>
      <c r="G20314" t="s">
        <v>6</v>
      </c>
      <c r="H20314">
        <v>2</v>
      </c>
      <c r="I20314" s="4">
        <f>IF(E20314="Rhode Island", Table1[[#This Row],[price]]*$L$3, IF(E20314="Massachusetts", Table1[[#This Row],[price]]*$L$2, 1))</f>
        <v>348500</v>
      </c>
    </row>
    <row r="20315" spans="1:9" x14ac:dyDescent="0.25">
      <c r="A20315" s="2">
        <v>42790</v>
      </c>
      <c r="B20315" s="1">
        <f t="shared" si="634"/>
        <v>2017</v>
      </c>
      <c r="C20315" s="1">
        <f t="shared" si="635"/>
        <v>1</v>
      </c>
      <c r="D20315">
        <v>2602</v>
      </c>
      <c r="E20315" t="s">
        <v>37</v>
      </c>
      <c r="F20315" s="4">
        <v>350000</v>
      </c>
      <c r="G20315" t="s">
        <v>6</v>
      </c>
      <c r="H20315">
        <v>1</v>
      </c>
      <c r="I20315" s="4">
        <f>IF(E20315="Rhode Island", Table1[[#This Row],[price]]*$L$3, IF(E20315="Massachusetts", Table1[[#This Row],[price]]*$L$2, 1))</f>
        <v>350000</v>
      </c>
    </row>
    <row r="20316" spans="1:9" x14ac:dyDescent="0.25">
      <c r="A20316" s="2">
        <v>42790</v>
      </c>
      <c r="B20316" s="1">
        <f t="shared" si="634"/>
        <v>2017</v>
      </c>
      <c r="C20316" s="1">
        <f t="shared" si="635"/>
        <v>1</v>
      </c>
      <c r="D20316">
        <v>2602</v>
      </c>
      <c r="E20316" t="s">
        <v>37</v>
      </c>
      <c r="F20316" s="4">
        <v>401500</v>
      </c>
      <c r="G20316" t="s">
        <v>6</v>
      </c>
      <c r="H20316">
        <v>2</v>
      </c>
      <c r="I20316" s="4">
        <f>IF(E20316="Rhode Island", Table1[[#This Row],[price]]*$L$3, IF(E20316="Massachusetts", Table1[[#This Row],[price]]*$L$2, 1))</f>
        <v>401500</v>
      </c>
    </row>
    <row r="20317" spans="1:9" x14ac:dyDescent="0.25">
      <c r="A20317" s="2">
        <v>42790</v>
      </c>
      <c r="B20317" s="1">
        <f t="shared" si="634"/>
        <v>2017</v>
      </c>
      <c r="C20317" s="1">
        <f t="shared" si="635"/>
        <v>1</v>
      </c>
      <c r="D20317">
        <v>2612</v>
      </c>
      <c r="E20317" t="s">
        <v>37</v>
      </c>
      <c r="F20317" s="4">
        <v>585000</v>
      </c>
      <c r="G20317" t="s">
        <v>6</v>
      </c>
      <c r="H20317">
        <v>2</v>
      </c>
      <c r="I20317" s="4">
        <f>IF(E20317="Rhode Island", Table1[[#This Row],[price]]*$L$3, IF(E20317="Massachusetts", Table1[[#This Row],[price]]*$L$2, 1))</f>
        <v>585000</v>
      </c>
    </row>
    <row r="20318" spans="1:9" x14ac:dyDescent="0.25">
      <c r="A20318" s="2">
        <v>42791</v>
      </c>
      <c r="B20318" s="1">
        <f t="shared" si="634"/>
        <v>2017</v>
      </c>
      <c r="C20318" s="1">
        <f t="shared" si="635"/>
        <v>1</v>
      </c>
      <c r="D20318">
        <v>2913</v>
      </c>
      <c r="E20318" t="s">
        <v>36</v>
      </c>
      <c r="F20318" s="4">
        <v>435000</v>
      </c>
      <c r="G20318" t="s">
        <v>5</v>
      </c>
      <c r="H20318">
        <v>3</v>
      </c>
      <c r="I20318" s="4">
        <f>IF(E20318="Rhode Island", Table1[[#This Row],[price]]*$L$3, IF(E20318="Massachusetts", Table1[[#This Row],[price]]*$L$2, 1))</f>
        <v>435000</v>
      </c>
    </row>
    <row r="20319" spans="1:9" x14ac:dyDescent="0.25">
      <c r="A20319" s="2">
        <v>42791</v>
      </c>
      <c r="B20319" s="1">
        <f t="shared" si="634"/>
        <v>2017</v>
      </c>
      <c r="C20319" s="1">
        <f t="shared" si="635"/>
        <v>1</v>
      </c>
      <c r="D20319">
        <v>2617</v>
      </c>
      <c r="E20319" t="s">
        <v>37</v>
      </c>
      <c r="F20319" s="4">
        <v>552000</v>
      </c>
      <c r="G20319" t="s">
        <v>5</v>
      </c>
      <c r="H20319">
        <v>3</v>
      </c>
      <c r="I20319" s="4">
        <f>IF(E20319="Rhode Island", Table1[[#This Row],[price]]*$L$3, IF(E20319="Massachusetts", Table1[[#This Row],[price]]*$L$2, 1))</f>
        <v>552000</v>
      </c>
    </row>
    <row r="20320" spans="1:9" x14ac:dyDescent="0.25">
      <c r="A20320" s="2">
        <v>42791</v>
      </c>
      <c r="B20320" s="1">
        <f t="shared" si="634"/>
        <v>2017</v>
      </c>
      <c r="C20320" s="1">
        <f t="shared" si="635"/>
        <v>1</v>
      </c>
      <c r="D20320">
        <v>2611</v>
      </c>
      <c r="E20320" t="s">
        <v>37</v>
      </c>
      <c r="F20320" s="4">
        <v>607000</v>
      </c>
      <c r="G20320" t="s">
        <v>5</v>
      </c>
      <c r="H20320">
        <v>3</v>
      </c>
      <c r="I20320" s="4">
        <f>IF(E20320="Rhode Island", Table1[[#This Row],[price]]*$L$3, IF(E20320="Massachusetts", Table1[[#This Row],[price]]*$L$2, 1))</f>
        <v>607000</v>
      </c>
    </row>
    <row r="20321" spans="1:9" x14ac:dyDescent="0.25">
      <c r="A20321" s="2">
        <v>42791</v>
      </c>
      <c r="B20321" s="1">
        <f t="shared" si="634"/>
        <v>2017</v>
      </c>
      <c r="C20321" s="1">
        <f t="shared" si="635"/>
        <v>1</v>
      </c>
      <c r="D20321">
        <v>2914</v>
      </c>
      <c r="E20321" t="s">
        <v>36</v>
      </c>
      <c r="F20321" s="4">
        <v>635000</v>
      </c>
      <c r="G20321" t="s">
        <v>5</v>
      </c>
      <c r="H20321">
        <v>4</v>
      </c>
      <c r="I20321" s="4">
        <f>IF(E20321="Rhode Island", Table1[[#This Row],[price]]*$L$3, IF(E20321="Massachusetts", Table1[[#This Row],[price]]*$L$2, 1))</f>
        <v>635000</v>
      </c>
    </row>
    <row r="20322" spans="1:9" x14ac:dyDescent="0.25">
      <c r="A20322" s="2">
        <v>42791</v>
      </c>
      <c r="B20322" s="1">
        <f t="shared" si="634"/>
        <v>2017</v>
      </c>
      <c r="C20322" s="1">
        <f t="shared" si="635"/>
        <v>1</v>
      </c>
      <c r="D20322">
        <v>2913</v>
      </c>
      <c r="E20322" t="s">
        <v>36</v>
      </c>
      <c r="F20322" s="4">
        <v>645000</v>
      </c>
      <c r="G20322" t="s">
        <v>5</v>
      </c>
      <c r="H20322">
        <v>4</v>
      </c>
      <c r="I20322" s="4">
        <f>IF(E20322="Rhode Island", Table1[[#This Row],[price]]*$L$3, IF(E20322="Massachusetts", Table1[[#This Row],[price]]*$L$2, 1))</f>
        <v>645000</v>
      </c>
    </row>
    <row r="20323" spans="1:9" x14ac:dyDescent="0.25">
      <c r="A20323" s="2">
        <v>42791</v>
      </c>
      <c r="B20323" s="1">
        <f t="shared" si="634"/>
        <v>2017</v>
      </c>
      <c r="C20323" s="1">
        <f t="shared" si="635"/>
        <v>1</v>
      </c>
      <c r="D20323">
        <v>2611</v>
      </c>
      <c r="E20323" t="s">
        <v>37</v>
      </c>
      <c r="F20323" s="4">
        <v>680000</v>
      </c>
      <c r="G20323" t="s">
        <v>5</v>
      </c>
      <c r="H20323">
        <v>3</v>
      </c>
      <c r="I20323" s="4">
        <f>IF(E20323="Rhode Island", Table1[[#This Row],[price]]*$L$3, IF(E20323="Massachusetts", Table1[[#This Row],[price]]*$L$2, 1))</f>
        <v>680000</v>
      </c>
    </row>
    <row r="20324" spans="1:9" x14ac:dyDescent="0.25">
      <c r="A20324" s="2">
        <v>42791</v>
      </c>
      <c r="B20324" s="1">
        <f t="shared" si="634"/>
        <v>2017</v>
      </c>
      <c r="C20324" s="1">
        <f t="shared" si="635"/>
        <v>1</v>
      </c>
      <c r="D20324">
        <v>2607</v>
      </c>
      <c r="E20324" t="s">
        <v>37</v>
      </c>
      <c r="F20324" s="4">
        <v>720000</v>
      </c>
      <c r="G20324" t="s">
        <v>5</v>
      </c>
      <c r="H20324">
        <v>3</v>
      </c>
      <c r="I20324" s="4">
        <f>IF(E20324="Rhode Island", Table1[[#This Row],[price]]*$L$3, IF(E20324="Massachusetts", Table1[[#This Row],[price]]*$L$2, 1))</f>
        <v>720000</v>
      </c>
    </row>
    <row r="20325" spans="1:9" x14ac:dyDescent="0.25">
      <c r="A20325" s="2">
        <v>42791</v>
      </c>
      <c r="B20325" s="1">
        <f t="shared" si="634"/>
        <v>2017</v>
      </c>
      <c r="C20325" s="1">
        <f t="shared" si="635"/>
        <v>1</v>
      </c>
      <c r="D20325">
        <v>2904</v>
      </c>
      <c r="E20325" t="s">
        <v>36</v>
      </c>
      <c r="F20325" s="4">
        <v>725000</v>
      </c>
      <c r="G20325" t="s">
        <v>5</v>
      </c>
      <c r="H20325">
        <v>4</v>
      </c>
      <c r="I20325" s="4">
        <f>IF(E20325="Rhode Island", Table1[[#This Row],[price]]*$L$3, IF(E20325="Massachusetts", Table1[[#This Row],[price]]*$L$2, 1))</f>
        <v>725000</v>
      </c>
    </row>
    <row r="20326" spans="1:9" x14ac:dyDescent="0.25">
      <c r="A20326" s="2">
        <v>42791</v>
      </c>
      <c r="B20326" s="1">
        <f t="shared" si="634"/>
        <v>2017</v>
      </c>
      <c r="C20326" s="1">
        <f t="shared" si="635"/>
        <v>1</v>
      </c>
      <c r="D20326">
        <v>2902</v>
      </c>
      <c r="E20326" t="s">
        <v>36</v>
      </c>
      <c r="F20326" s="4">
        <v>730000</v>
      </c>
      <c r="G20326" t="s">
        <v>5</v>
      </c>
      <c r="H20326">
        <v>4</v>
      </c>
      <c r="I20326" s="4">
        <f>IF(E20326="Rhode Island", Table1[[#This Row],[price]]*$L$3, IF(E20326="Massachusetts", Table1[[#This Row],[price]]*$L$2, 1))</f>
        <v>730000</v>
      </c>
    </row>
    <row r="20327" spans="1:9" x14ac:dyDescent="0.25">
      <c r="A20327" s="2">
        <v>42791</v>
      </c>
      <c r="B20327" s="1">
        <f t="shared" si="634"/>
        <v>2017</v>
      </c>
      <c r="C20327" s="1">
        <f t="shared" si="635"/>
        <v>1</v>
      </c>
      <c r="D20327">
        <v>2606</v>
      </c>
      <c r="E20327" t="s">
        <v>37</v>
      </c>
      <c r="F20327" s="4">
        <v>736000</v>
      </c>
      <c r="G20327" t="s">
        <v>5</v>
      </c>
      <c r="H20327">
        <v>3</v>
      </c>
      <c r="I20327" s="4">
        <f>IF(E20327="Rhode Island", Table1[[#This Row],[price]]*$L$3, IF(E20327="Massachusetts", Table1[[#This Row],[price]]*$L$2, 1))</f>
        <v>736000</v>
      </c>
    </row>
    <row r="20328" spans="1:9" x14ac:dyDescent="0.25">
      <c r="A20328" s="2">
        <v>42791</v>
      </c>
      <c r="B20328" s="1">
        <f t="shared" si="634"/>
        <v>2017</v>
      </c>
      <c r="C20328" s="1">
        <f t="shared" si="635"/>
        <v>1</v>
      </c>
      <c r="D20328">
        <v>2605</v>
      </c>
      <c r="E20328" t="s">
        <v>37</v>
      </c>
      <c r="F20328" s="4">
        <v>737500</v>
      </c>
      <c r="G20328" t="s">
        <v>5</v>
      </c>
      <c r="H20328">
        <v>3</v>
      </c>
      <c r="I20328" s="4">
        <f>IF(E20328="Rhode Island", Table1[[#This Row],[price]]*$L$3, IF(E20328="Massachusetts", Table1[[#This Row],[price]]*$L$2, 1))</f>
        <v>737500</v>
      </c>
    </row>
    <row r="20329" spans="1:9" x14ac:dyDescent="0.25">
      <c r="A20329" s="2">
        <v>42791</v>
      </c>
      <c r="B20329" s="1">
        <f t="shared" si="634"/>
        <v>2017</v>
      </c>
      <c r="C20329" s="1">
        <f t="shared" si="635"/>
        <v>1</v>
      </c>
      <c r="D20329">
        <v>2602</v>
      </c>
      <c r="E20329" t="s">
        <v>37</v>
      </c>
      <c r="F20329" s="4">
        <v>765000</v>
      </c>
      <c r="G20329" t="s">
        <v>5</v>
      </c>
      <c r="H20329">
        <v>3</v>
      </c>
      <c r="I20329" s="4">
        <f>IF(E20329="Rhode Island", Table1[[#This Row],[price]]*$L$3, IF(E20329="Massachusetts", Table1[[#This Row],[price]]*$L$2, 1))</f>
        <v>765000</v>
      </c>
    </row>
    <row r="20330" spans="1:9" x14ac:dyDescent="0.25">
      <c r="A20330" s="2">
        <v>42791</v>
      </c>
      <c r="B20330" s="1">
        <f t="shared" si="634"/>
        <v>2017</v>
      </c>
      <c r="C20330" s="1">
        <f t="shared" si="635"/>
        <v>1</v>
      </c>
      <c r="D20330">
        <v>2611</v>
      </c>
      <c r="E20330" t="s">
        <v>37</v>
      </c>
      <c r="F20330" s="4">
        <v>765000</v>
      </c>
      <c r="G20330" t="s">
        <v>5</v>
      </c>
      <c r="H20330">
        <v>4</v>
      </c>
      <c r="I20330" s="4">
        <f>IF(E20330="Rhode Island", Table1[[#This Row],[price]]*$L$3, IF(E20330="Massachusetts", Table1[[#This Row],[price]]*$L$2, 1))</f>
        <v>765000</v>
      </c>
    </row>
    <row r="20331" spans="1:9" x14ac:dyDescent="0.25">
      <c r="A20331" s="2">
        <v>42791</v>
      </c>
      <c r="B20331" s="1">
        <f t="shared" si="634"/>
        <v>2017</v>
      </c>
      <c r="C20331" s="1">
        <f t="shared" si="635"/>
        <v>1</v>
      </c>
      <c r="D20331">
        <v>2602</v>
      </c>
      <c r="E20331" t="s">
        <v>37</v>
      </c>
      <c r="F20331" s="4">
        <v>768000</v>
      </c>
      <c r="G20331" t="s">
        <v>5</v>
      </c>
      <c r="H20331">
        <v>3</v>
      </c>
      <c r="I20331" s="4">
        <f>IF(E20331="Rhode Island", Table1[[#This Row],[price]]*$L$3, IF(E20331="Massachusetts", Table1[[#This Row],[price]]*$L$2, 1))</f>
        <v>768000</v>
      </c>
    </row>
    <row r="20332" spans="1:9" x14ac:dyDescent="0.25">
      <c r="A20332" s="2">
        <v>42791</v>
      </c>
      <c r="B20332" s="1">
        <f t="shared" si="634"/>
        <v>2017</v>
      </c>
      <c r="C20332" s="1">
        <f t="shared" si="635"/>
        <v>1</v>
      </c>
      <c r="D20332">
        <v>2914</v>
      </c>
      <c r="E20332" t="s">
        <v>36</v>
      </c>
      <c r="F20332" s="4">
        <v>815000</v>
      </c>
      <c r="G20332" t="s">
        <v>5</v>
      </c>
      <c r="H20332">
        <v>5</v>
      </c>
      <c r="I20332" s="4">
        <f>IF(E20332="Rhode Island", Table1[[#This Row],[price]]*$L$3, IF(E20332="Massachusetts", Table1[[#This Row],[price]]*$L$2, 1))</f>
        <v>815000</v>
      </c>
    </row>
    <row r="20333" spans="1:9" x14ac:dyDescent="0.25">
      <c r="A20333" s="2">
        <v>42791</v>
      </c>
      <c r="B20333" s="1">
        <f t="shared" si="634"/>
        <v>2017</v>
      </c>
      <c r="C20333" s="1">
        <f t="shared" si="635"/>
        <v>1</v>
      </c>
      <c r="D20333">
        <v>2602</v>
      </c>
      <c r="E20333" t="s">
        <v>37</v>
      </c>
      <c r="F20333" s="4">
        <v>854000</v>
      </c>
      <c r="G20333" t="s">
        <v>5</v>
      </c>
      <c r="H20333">
        <v>3</v>
      </c>
      <c r="I20333" s="4">
        <f>IF(E20333="Rhode Island", Table1[[#This Row],[price]]*$L$3, IF(E20333="Massachusetts", Table1[[#This Row],[price]]*$L$2, 1))</f>
        <v>854000</v>
      </c>
    </row>
    <row r="20334" spans="1:9" x14ac:dyDescent="0.25">
      <c r="A20334" s="2">
        <v>42791</v>
      </c>
      <c r="B20334" s="1">
        <f t="shared" si="634"/>
        <v>2017</v>
      </c>
      <c r="C20334" s="1">
        <f t="shared" si="635"/>
        <v>1</v>
      </c>
      <c r="D20334">
        <v>2602</v>
      </c>
      <c r="E20334" t="s">
        <v>37</v>
      </c>
      <c r="F20334" s="4">
        <v>865000</v>
      </c>
      <c r="G20334" t="s">
        <v>5</v>
      </c>
      <c r="H20334">
        <v>3</v>
      </c>
      <c r="I20334" s="4">
        <f>IF(E20334="Rhode Island", Table1[[#This Row],[price]]*$L$3, IF(E20334="Massachusetts", Table1[[#This Row],[price]]*$L$2, 1))</f>
        <v>865000</v>
      </c>
    </row>
    <row r="20335" spans="1:9" x14ac:dyDescent="0.25">
      <c r="A20335" s="2">
        <v>42791</v>
      </c>
      <c r="B20335" s="1">
        <f t="shared" si="634"/>
        <v>2017</v>
      </c>
      <c r="C20335" s="1">
        <f t="shared" si="635"/>
        <v>1</v>
      </c>
      <c r="D20335">
        <v>2611</v>
      </c>
      <c r="E20335" t="s">
        <v>37</v>
      </c>
      <c r="F20335" s="4">
        <v>875000</v>
      </c>
      <c r="G20335" t="s">
        <v>5</v>
      </c>
      <c r="H20335">
        <v>4</v>
      </c>
      <c r="I20335" s="4">
        <f>IF(E20335="Rhode Island", Table1[[#This Row],[price]]*$L$3, IF(E20335="Massachusetts", Table1[[#This Row],[price]]*$L$2, 1))</f>
        <v>875000</v>
      </c>
    </row>
    <row r="20336" spans="1:9" x14ac:dyDescent="0.25">
      <c r="A20336" s="2">
        <v>42791</v>
      </c>
      <c r="B20336" s="1">
        <f t="shared" si="634"/>
        <v>2017</v>
      </c>
      <c r="C20336" s="1">
        <f t="shared" si="635"/>
        <v>1</v>
      </c>
      <c r="D20336">
        <v>2614</v>
      </c>
      <c r="E20336" t="s">
        <v>37</v>
      </c>
      <c r="F20336" s="4">
        <v>922000</v>
      </c>
      <c r="G20336" t="s">
        <v>5</v>
      </c>
      <c r="H20336">
        <v>4</v>
      </c>
      <c r="I20336" s="4">
        <f>IF(E20336="Rhode Island", Table1[[#This Row],[price]]*$L$3, IF(E20336="Massachusetts", Table1[[#This Row],[price]]*$L$2, 1))</f>
        <v>922000</v>
      </c>
    </row>
    <row r="20337" spans="1:9" x14ac:dyDescent="0.25">
      <c r="A20337" s="2">
        <v>42791</v>
      </c>
      <c r="B20337" s="1">
        <f t="shared" si="634"/>
        <v>2017</v>
      </c>
      <c r="C20337" s="1">
        <f t="shared" si="635"/>
        <v>1</v>
      </c>
      <c r="D20337">
        <v>2605</v>
      </c>
      <c r="E20337" t="s">
        <v>37</v>
      </c>
      <c r="F20337" s="4">
        <v>925000</v>
      </c>
      <c r="G20337" t="s">
        <v>5</v>
      </c>
      <c r="H20337">
        <v>5</v>
      </c>
      <c r="I20337" s="4">
        <f>IF(E20337="Rhode Island", Table1[[#This Row],[price]]*$L$3, IF(E20337="Massachusetts", Table1[[#This Row],[price]]*$L$2, 1))</f>
        <v>925000</v>
      </c>
    </row>
    <row r="20338" spans="1:9" x14ac:dyDescent="0.25">
      <c r="A20338" s="2">
        <v>42791</v>
      </c>
      <c r="B20338" s="1">
        <f t="shared" si="634"/>
        <v>2017</v>
      </c>
      <c r="C20338" s="1">
        <f t="shared" si="635"/>
        <v>1</v>
      </c>
      <c r="D20338">
        <v>2614</v>
      </c>
      <c r="E20338" t="s">
        <v>37</v>
      </c>
      <c r="F20338" s="4">
        <v>1005000</v>
      </c>
      <c r="G20338" t="s">
        <v>5</v>
      </c>
      <c r="H20338">
        <v>4</v>
      </c>
      <c r="I20338" s="4">
        <f>IF(E20338="Rhode Island", Table1[[#This Row],[price]]*$L$3, IF(E20338="Massachusetts", Table1[[#This Row],[price]]*$L$2, 1))</f>
        <v>1005000</v>
      </c>
    </row>
    <row r="20339" spans="1:9" x14ac:dyDescent="0.25">
      <c r="A20339" s="2">
        <v>42791</v>
      </c>
      <c r="B20339" s="1">
        <f t="shared" si="634"/>
        <v>2017</v>
      </c>
      <c r="C20339" s="1">
        <f t="shared" si="635"/>
        <v>1</v>
      </c>
      <c r="D20339">
        <v>2614</v>
      </c>
      <c r="E20339" t="s">
        <v>37</v>
      </c>
      <c r="F20339" s="4">
        <v>1025000</v>
      </c>
      <c r="G20339" t="s">
        <v>5</v>
      </c>
      <c r="H20339">
        <v>5</v>
      </c>
      <c r="I20339" s="4">
        <f>IF(E20339="Rhode Island", Table1[[#This Row],[price]]*$L$3, IF(E20339="Massachusetts", Table1[[#This Row],[price]]*$L$2, 1))</f>
        <v>1025000</v>
      </c>
    </row>
    <row r="20340" spans="1:9" x14ac:dyDescent="0.25">
      <c r="A20340" s="2">
        <v>42791</v>
      </c>
      <c r="B20340" s="1">
        <f t="shared" si="634"/>
        <v>2017</v>
      </c>
      <c r="C20340" s="1">
        <f t="shared" si="635"/>
        <v>1</v>
      </c>
      <c r="D20340">
        <v>2602</v>
      </c>
      <c r="E20340" t="s">
        <v>37</v>
      </c>
      <c r="F20340" s="4">
        <v>1050000</v>
      </c>
      <c r="G20340" t="s">
        <v>5</v>
      </c>
      <c r="H20340">
        <v>4</v>
      </c>
      <c r="I20340" s="4">
        <f>IF(E20340="Rhode Island", Table1[[#This Row],[price]]*$L$3, IF(E20340="Massachusetts", Table1[[#This Row],[price]]*$L$2, 1))</f>
        <v>1050000</v>
      </c>
    </row>
    <row r="20341" spans="1:9" x14ac:dyDescent="0.25">
      <c r="A20341" s="2">
        <v>42791</v>
      </c>
      <c r="B20341" s="1">
        <f t="shared" si="634"/>
        <v>2017</v>
      </c>
      <c r="C20341" s="1">
        <f t="shared" si="635"/>
        <v>1</v>
      </c>
      <c r="D20341">
        <v>2605</v>
      </c>
      <c r="E20341" t="s">
        <v>37</v>
      </c>
      <c r="F20341" s="4">
        <v>1150000</v>
      </c>
      <c r="G20341" t="s">
        <v>5</v>
      </c>
      <c r="H20341">
        <v>5</v>
      </c>
      <c r="I20341" s="4">
        <f>IF(E20341="Rhode Island", Table1[[#This Row],[price]]*$L$3, IF(E20341="Massachusetts", Table1[[#This Row],[price]]*$L$2, 1))</f>
        <v>1150000</v>
      </c>
    </row>
    <row r="20342" spans="1:9" x14ac:dyDescent="0.25">
      <c r="A20342" s="2">
        <v>42791</v>
      </c>
      <c r="B20342" s="1">
        <f t="shared" si="634"/>
        <v>2017</v>
      </c>
      <c r="C20342" s="1">
        <f t="shared" si="635"/>
        <v>1</v>
      </c>
      <c r="D20342">
        <v>2605</v>
      </c>
      <c r="E20342" t="s">
        <v>37</v>
      </c>
      <c r="F20342" s="4">
        <v>1180000</v>
      </c>
      <c r="G20342" t="s">
        <v>5</v>
      </c>
      <c r="H20342">
        <v>4</v>
      </c>
      <c r="I20342" s="4">
        <f>IF(E20342="Rhode Island", Table1[[#This Row],[price]]*$L$3, IF(E20342="Massachusetts", Table1[[#This Row],[price]]*$L$2, 1))</f>
        <v>1180000</v>
      </c>
    </row>
    <row r="20343" spans="1:9" x14ac:dyDescent="0.25">
      <c r="A20343" s="2">
        <v>42791</v>
      </c>
      <c r="B20343" s="1">
        <f t="shared" si="634"/>
        <v>2017</v>
      </c>
      <c r="C20343" s="1">
        <f t="shared" si="635"/>
        <v>1</v>
      </c>
      <c r="D20343">
        <v>2617</v>
      </c>
      <c r="E20343" t="s">
        <v>37</v>
      </c>
      <c r="F20343" s="4">
        <v>1195000</v>
      </c>
      <c r="G20343" t="s">
        <v>5</v>
      </c>
      <c r="H20343">
        <v>4</v>
      </c>
      <c r="I20343" s="4">
        <f>IF(E20343="Rhode Island", Table1[[#This Row],[price]]*$L$3, IF(E20343="Massachusetts", Table1[[#This Row],[price]]*$L$2, 1))</f>
        <v>1195000</v>
      </c>
    </row>
    <row r="20344" spans="1:9" x14ac:dyDescent="0.25">
      <c r="A20344" s="2">
        <v>42791</v>
      </c>
      <c r="B20344" s="1">
        <f t="shared" si="634"/>
        <v>2017</v>
      </c>
      <c r="C20344" s="1">
        <f t="shared" si="635"/>
        <v>1</v>
      </c>
      <c r="D20344">
        <v>2600</v>
      </c>
      <c r="E20344" t="s">
        <v>37</v>
      </c>
      <c r="F20344" s="4">
        <v>1212000</v>
      </c>
      <c r="G20344" t="s">
        <v>5</v>
      </c>
      <c r="H20344">
        <v>3</v>
      </c>
      <c r="I20344" s="4">
        <f>IF(E20344="Rhode Island", Table1[[#This Row],[price]]*$L$3, IF(E20344="Massachusetts", Table1[[#This Row],[price]]*$L$2, 1))</f>
        <v>1212000</v>
      </c>
    </row>
    <row r="20345" spans="1:9" x14ac:dyDescent="0.25">
      <c r="A20345" s="2">
        <v>42791</v>
      </c>
      <c r="B20345" s="1">
        <f t="shared" si="634"/>
        <v>2017</v>
      </c>
      <c r="C20345" s="1">
        <f t="shared" si="635"/>
        <v>1</v>
      </c>
      <c r="D20345">
        <v>2612</v>
      </c>
      <c r="E20345" t="s">
        <v>37</v>
      </c>
      <c r="F20345" s="4">
        <v>1220000</v>
      </c>
      <c r="G20345" t="s">
        <v>5</v>
      </c>
      <c r="H20345">
        <v>4</v>
      </c>
      <c r="I20345" s="4">
        <f>IF(E20345="Rhode Island", Table1[[#This Row],[price]]*$L$3, IF(E20345="Massachusetts", Table1[[#This Row],[price]]*$L$2, 1))</f>
        <v>1220000</v>
      </c>
    </row>
    <row r="20346" spans="1:9" x14ac:dyDescent="0.25">
      <c r="A20346" s="2">
        <v>42791</v>
      </c>
      <c r="B20346" s="1">
        <f t="shared" si="634"/>
        <v>2017</v>
      </c>
      <c r="C20346" s="1">
        <f t="shared" si="635"/>
        <v>1</v>
      </c>
      <c r="D20346">
        <v>2612</v>
      </c>
      <c r="E20346" t="s">
        <v>37</v>
      </c>
      <c r="F20346" s="4">
        <v>1236500</v>
      </c>
      <c r="G20346" t="s">
        <v>5</v>
      </c>
      <c r="H20346">
        <v>3</v>
      </c>
      <c r="I20346" s="4">
        <f>IF(E20346="Rhode Island", Table1[[#This Row],[price]]*$L$3, IF(E20346="Massachusetts", Table1[[#This Row],[price]]*$L$2, 1))</f>
        <v>1236500</v>
      </c>
    </row>
    <row r="20347" spans="1:9" x14ac:dyDescent="0.25">
      <c r="A20347" s="2">
        <v>42791</v>
      </c>
      <c r="B20347" s="1">
        <f t="shared" si="634"/>
        <v>2017</v>
      </c>
      <c r="C20347" s="1">
        <f t="shared" si="635"/>
        <v>1</v>
      </c>
      <c r="D20347">
        <v>2914</v>
      </c>
      <c r="E20347" t="s">
        <v>36</v>
      </c>
      <c r="F20347" s="4">
        <v>1250000</v>
      </c>
      <c r="G20347" t="s">
        <v>5</v>
      </c>
      <c r="H20347">
        <v>4</v>
      </c>
      <c r="I20347" s="4">
        <f>IF(E20347="Rhode Island", Table1[[#This Row],[price]]*$L$3, IF(E20347="Massachusetts", Table1[[#This Row],[price]]*$L$2, 1))</f>
        <v>1250000</v>
      </c>
    </row>
    <row r="20348" spans="1:9" x14ac:dyDescent="0.25">
      <c r="A20348" s="2">
        <v>42791</v>
      </c>
      <c r="B20348" s="1">
        <f t="shared" si="634"/>
        <v>2017</v>
      </c>
      <c r="C20348" s="1">
        <f t="shared" si="635"/>
        <v>1</v>
      </c>
      <c r="D20348">
        <v>2603</v>
      </c>
      <c r="E20348" t="s">
        <v>37</v>
      </c>
      <c r="F20348" s="4">
        <v>1362500</v>
      </c>
      <c r="G20348" t="s">
        <v>5</v>
      </c>
      <c r="H20348">
        <v>3</v>
      </c>
      <c r="I20348" s="4">
        <f>IF(E20348="Rhode Island", Table1[[#This Row],[price]]*$L$3, IF(E20348="Massachusetts", Table1[[#This Row],[price]]*$L$2, 1))</f>
        <v>1362500</v>
      </c>
    </row>
    <row r="20349" spans="1:9" x14ac:dyDescent="0.25">
      <c r="A20349" s="2">
        <v>42791</v>
      </c>
      <c r="B20349" s="1">
        <f t="shared" si="634"/>
        <v>2017</v>
      </c>
      <c r="C20349" s="1">
        <f t="shared" si="635"/>
        <v>1</v>
      </c>
      <c r="D20349">
        <v>2603</v>
      </c>
      <c r="E20349" t="s">
        <v>37</v>
      </c>
      <c r="F20349" s="4">
        <v>1560000</v>
      </c>
      <c r="G20349" t="s">
        <v>5</v>
      </c>
      <c r="H20349">
        <v>4</v>
      </c>
      <c r="I20349" s="4">
        <f>IF(E20349="Rhode Island", Table1[[#This Row],[price]]*$L$3, IF(E20349="Massachusetts", Table1[[#This Row],[price]]*$L$2, 1))</f>
        <v>1560000</v>
      </c>
    </row>
    <row r="20350" spans="1:9" x14ac:dyDescent="0.25">
      <c r="A20350" s="2">
        <v>42791</v>
      </c>
      <c r="B20350" s="1">
        <f t="shared" si="634"/>
        <v>2017</v>
      </c>
      <c r="C20350" s="1">
        <f t="shared" si="635"/>
        <v>1</v>
      </c>
      <c r="D20350">
        <v>2612</v>
      </c>
      <c r="E20350" t="s">
        <v>37</v>
      </c>
      <c r="F20350" s="4">
        <v>1628000</v>
      </c>
      <c r="G20350" t="s">
        <v>5</v>
      </c>
      <c r="H20350">
        <v>5</v>
      </c>
      <c r="I20350" s="4">
        <f>IF(E20350="Rhode Island", Table1[[#This Row],[price]]*$L$3, IF(E20350="Massachusetts", Table1[[#This Row],[price]]*$L$2, 1))</f>
        <v>1628000</v>
      </c>
    </row>
    <row r="20351" spans="1:9" x14ac:dyDescent="0.25">
      <c r="A20351" s="2">
        <v>42791</v>
      </c>
      <c r="B20351" s="1">
        <f t="shared" si="634"/>
        <v>2017</v>
      </c>
      <c r="C20351" s="1">
        <f t="shared" si="635"/>
        <v>1</v>
      </c>
      <c r="D20351">
        <v>2603</v>
      </c>
      <c r="E20351" t="s">
        <v>37</v>
      </c>
      <c r="F20351" s="4">
        <v>510000</v>
      </c>
      <c r="G20351" t="s">
        <v>6</v>
      </c>
      <c r="H20351">
        <v>2</v>
      </c>
      <c r="I20351" s="4">
        <f>IF(E20351="Rhode Island", Table1[[#This Row],[price]]*$L$3, IF(E20351="Massachusetts", Table1[[#This Row],[price]]*$L$2, 1))</f>
        <v>510000</v>
      </c>
    </row>
    <row r="20352" spans="1:9" x14ac:dyDescent="0.25">
      <c r="A20352" s="2">
        <v>42792</v>
      </c>
      <c r="B20352" s="1">
        <f t="shared" si="634"/>
        <v>2017</v>
      </c>
      <c r="C20352" s="1">
        <f t="shared" si="635"/>
        <v>1</v>
      </c>
      <c r="D20352">
        <v>2612</v>
      </c>
      <c r="E20352" t="s">
        <v>37</v>
      </c>
      <c r="F20352" s="4">
        <v>495000</v>
      </c>
      <c r="G20352" t="s">
        <v>6</v>
      </c>
      <c r="H20352">
        <v>2</v>
      </c>
      <c r="I20352" s="4">
        <f>IF(E20352="Rhode Island", Table1[[#This Row],[price]]*$L$3, IF(E20352="Massachusetts", Table1[[#This Row],[price]]*$L$2, 1))</f>
        <v>495000</v>
      </c>
    </row>
    <row r="20353" spans="1:9" x14ac:dyDescent="0.25">
      <c r="A20353" s="2">
        <v>42793</v>
      </c>
      <c r="B20353" s="1">
        <f t="shared" si="634"/>
        <v>2017</v>
      </c>
      <c r="C20353" s="1">
        <f t="shared" si="635"/>
        <v>1</v>
      </c>
      <c r="D20353">
        <v>2913</v>
      </c>
      <c r="E20353" t="s">
        <v>36</v>
      </c>
      <c r="F20353" s="4">
        <v>460000</v>
      </c>
      <c r="G20353" t="s">
        <v>5</v>
      </c>
      <c r="H20353">
        <v>3</v>
      </c>
      <c r="I20353" s="4">
        <f>IF(E20353="Rhode Island", Table1[[#This Row],[price]]*$L$3, IF(E20353="Massachusetts", Table1[[#This Row],[price]]*$L$2, 1))</f>
        <v>460000</v>
      </c>
    </row>
    <row r="20354" spans="1:9" x14ac:dyDescent="0.25">
      <c r="A20354" s="2">
        <v>42793</v>
      </c>
      <c r="B20354" s="1">
        <f t="shared" ref="B20354:B20417" si="636">YEAR(A20354)</f>
        <v>2017</v>
      </c>
      <c r="C20354" s="1">
        <f t="shared" ref="C20354:C20417" si="637">ROUNDUP(MONTH(A20354)/3,0)</f>
        <v>1</v>
      </c>
      <c r="D20354">
        <v>2903</v>
      </c>
      <c r="E20354" t="s">
        <v>36</v>
      </c>
      <c r="F20354" s="4">
        <v>513000</v>
      </c>
      <c r="G20354" t="s">
        <v>5</v>
      </c>
      <c r="H20354">
        <v>3</v>
      </c>
      <c r="I20354" s="4">
        <f>IF(E20354="Rhode Island", Table1[[#This Row],[price]]*$L$3, IF(E20354="Massachusetts", Table1[[#This Row],[price]]*$L$2, 1))</f>
        <v>513000</v>
      </c>
    </row>
    <row r="20355" spans="1:9" x14ac:dyDescent="0.25">
      <c r="A20355" s="2">
        <v>42793</v>
      </c>
      <c r="B20355" s="1">
        <f t="shared" si="636"/>
        <v>2017</v>
      </c>
      <c r="C20355" s="1">
        <f t="shared" si="637"/>
        <v>1</v>
      </c>
      <c r="D20355">
        <v>2905</v>
      </c>
      <c r="E20355" t="s">
        <v>36</v>
      </c>
      <c r="F20355" s="4">
        <v>527000</v>
      </c>
      <c r="G20355" t="s">
        <v>5</v>
      </c>
      <c r="H20355">
        <v>4</v>
      </c>
      <c r="I20355" s="4">
        <f>IF(E20355="Rhode Island", Table1[[#This Row],[price]]*$L$3, IF(E20355="Massachusetts", Table1[[#This Row],[price]]*$L$2, 1))</f>
        <v>527000</v>
      </c>
    </row>
    <row r="20356" spans="1:9" x14ac:dyDescent="0.25">
      <c r="A20356" s="2">
        <v>42793</v>
      </c>
      <c r="B20356" s="1">
        <f t="shared" si="636"/>
        <v>2017</v>
      </c>
      <c r="C20356" s="1">
        <f t="shared" si="637"/>
        <v>1</v>
      </c>
      <c r="D20356">
        <v>2611</v>
      </c>
      <c r="E20356" t="s">
        <v>37</v>
      </c>
      <c r="F20356" s="4">
        <v>565000</v>
      </c>
      <c r="G20356" t="s">
        <v>5</v>
      </c>
      <c r="H20356">
        <v>3</v>
      </c>
      <c r="I20356" s="4">
        <f>IF(E20356="Rhode Island", Table1[[#This Row],[price]]*$L$3, IF(E20356="Massachusetts", Table1[[#This Row],[price]]*$L$2, 1))</f>
        <v>565000</v>
      </c>
    </row>
    <row r="20357" spans="1:9" x14ac:dyDescent="0.25">
      <c r="A20357" s="2">
        <v>42793</v>
      </c>
      <c r="B20357" s="1">
        <f t="shared" si="636"/>
        <v>2017</v>
      </c>
      <c r="C20357" s="1">
        <f t="shared" si="637"/>
        <v>1</v>
      </c>
      <c r="D20357">
        <v>2905</v>
      </c>
      <c r="E20357" t="s">
        <v>36</v>
      </c>
      <c r="F20357" s="4">
        <v>585000</v>
      </c>
      <c r="G20357" t="s">
        <v>5</v>
      </c>
      <c r="H20357">
        <v>4</v>
      </c>
      <c r="I20357" s="4">
        <f>IF(E20357="Rhode Island", Table1[[#This Row],[price]]*$L$3, IF(E20357="Massachusetts", Table1[[#This Row],[price]]*$L$2, 1))</f>
        <v>585000</v>
      </c>
    </row>
    <row r="20358" spans="1:9" x14ac:dyDescent="0.25">
      <c r="A20358" s="2">
        <v>42793</v>
      </c>
      <c r="B20358" s="1">
        <f t="shared" si="636"/>
        <v>2017</v>
      </c>
      <c r="C20358" s="1">
        <f t="shared" si="637"/>
        <v>1</v>
      </c>
      <c r="D20358">
        <v>2913</v>
      </c>
      <c r="E20358" t="s">
        <v>36</v>
      </c>
      <c r="F20358" s="4">
        <v>608500</v>
      </c>
      <c r="G20358" t="s">
        <v>5</v>
      </c>
      <c r="H20358">
        <v>4</v>
      </c>
      <c r="I20358" s="4">
        <f>IF(E20358="Rhode Island", Table1[[#This Row],[price]]*$L$3, IF(E20358="Massachusetts", Table1[[#This Row],[price]]*$L$2, 1))</f>
        <v>608500</v>
      </c>
    </row>
    <row r="20359" spans="1:9" x14ac:dyDescent="0.25">
      <c r="A20359" s="2">
        <v>42793</v>
      </c>
      <c r="B20359" s="1">
        <f t="shared" si="636"/>
        <v>2017</v>
      </c>
      <c r="C20359" s="1">
        <f t="shared" si="637"/>
        <v>1</v>
      </c>
      <c r="D20359">
        <v>2914</v>
      </c>
      <c r="E20359" t="s">
        <v>36</v>
      </c>
      <c r="F20359" s="4">
        <v>725130</v>
      </c>
      <c r="G20359" t="s">
        <v>5</v>
      </c>
      <c r="H20359">
        <v>4</v>
      </c>
      <c r="I20359" s="4">
        <f>IF(E20359="Rhode Island", Table1[[#This Row],[price]]*$L$3, IF(E20359="Massachusetts", Table1[[#This Row],[price]]*$L$2, 1))</f>
        <v>725130</v>
      </c>
    </row>
    <row r="20360" spans="1:9" x14ac:dyDescent="0.25">
      <c r="A20360" s="2">
        <v>42793</v>
      </c>
      <c r="B20360" s="1">
        <f t="shared" si="636"/>
        <v>2017</v>
      </c>
      <c r="C20360" s="1">
        <f t="shared" si="637"/>
        <v>1</v>
      </c>
      <c r="D20360">
        <v>2912</v>
      </c>
      <c r="E20360" t="s">
        <v>36</v>
      </c>
      <c r="F20360" s="4">
        <v>730600</v>
      </c>
      <c r="G20360" t="s">
        <v>5</v>
      </c>
      <c r="H20360">
        <v>4</v>
      </c>
      <c r="I20360" s="4">
        <f>IF(E20360="Rhode Island", Table1[[#This Row],[price]]*$L$3, IF(E20360="Massachusetts", Table1[[#This Row],[price]]*$L$2, 1))</f>
        <v>730600</v>
      </c>
    </row>
    <row r="20361" spans="1:9" x14ac:dyDescent="0.25">
      <c r="A20361" s="2">
        <v>42793</v>
      </c>
      <c r="B20361" s="1">
        <f t="shared" si="636"/>
        <v>2017</v>
      </c>
      <c r="C20361" s="1">
        <f t="shared" si="637"/>
        <v>1</v>
      </c>
      <c r="D20361">
        <v>2914</v>
      </c>
      <c r="E20361" t="s">
        <v>36</v>
      </c>
      <c r="F20361" s="4">
        <v>760000</v>
      </c>
      <c r="G20361" t="s">
        <v>5</v>
      </c>
      <c r="H20361">
        <v>4</v>
      </c>
      <c r="I20361" s="4">
        <f>IF(E20361="Rhode Island", Table1[[#This Row],[price]]*$L$3, IF(E20361="Massachusetts", Table1[[#This Row],[price]]*$L$2, 1))</f>
        <v>760000</v>
      </c>
    </row>
    <row r="20362" spans="1:9" x14ac:dyDescent="0.25">
      <c r="A20362" s="2">
        <v>42793</v>
      </c>
      <c r="B20362" s="1">
        <f t="shared" si="636"/>
        <v>2017</v>
      </c>
      <c r="C20362" s="1">
        <f t="shared" si="637"/>
        <v>1</v>
      </c>
      <c r="D20362">
        <v>2607</v>
      </c>
      <c r="E20362" t="s">
        <v>37</v>
      </c>
      <c r="F20362" s="4">
        <v>770000</v>
      </c>
      <c r="G20362" t="s">
        <v>5</v>
      </c>
      <c r="H20362">
        <v>3</v>
      </c>
      <c r="I20362" s="4">
        <f>IF(E20362="Rhode Island", Table1[[#This Row],[price]]*$L$3, IF(E20362="Massachusetts", Table1[[#This Row],[price]]*$L$2, 1))</f>
        <v>770000</v>
      </c>
    </row>
    <row r="20363" spans="1:9" x14ac:dyDescent="0.25">
      <c r="A20363" s="2">
        <v>42793</v>
      </c>
      <c r="B20363" s="1">
        <f t="shared" si="636"/>
        <v>2017</v>
      </c>
      <c r="C20363" s="1">
        <f t="shared" si="637"/>
        <v>1</v>
      </c>
      <c r="D20363">
        <v>2911</v>
      </c>
      <c r="E20363" t="s">
        <v>36</v>
      </c>
      <c r="F20363" s="4">
        <v>850000</v>
      </c>
      <c r="G20363" t="s">
        <v>5</v>
      </c>
      <c r="H20363">
        <v>4</v>
      </c>
      <c r="I20363" s="4">
        <f>IF(E20363="Rhode Island", Table1[[#This Row],[price]]*$L$3, IF(E20363="Massachusetts", Table1[[#This Row],[price]]*$L$2, 1))</f>
        <v>850000</v>
      </c>
    </row>
    <row r="20364" spans="1:9" x14ac:dyDescent="0.25">
      <c r="A20364" s="2">
        <v>42793</v>
      </c>
      <c r="B20364" s="1">
        <f t="shared" si="636"/>
        <v>2017</v>
      </c>
      <c r="C20364" s="1">
        <f t="shared" si="637"/>
        <v>1</v>
      </c>
      <c r="D20364">
        <v>2614</v>
      </c>
      <c r="E20364" t="s">
        <v>37</v>
      </c>
      <c r="F20364" s="4">
        <v>875000</v>
      </c>
      <c r="G20364" t="s">
        <v>5</v>
      </c>
      <c r="H20364">
        <v>5</v>
      </c>
      <c r="I20364" s="4">
        <f>IF(E20364="Rhode Island", Table1[[#This Row],[price]]*$L$3, IF(E20364="Massachusetts", Table1[[#This Row],[price]]*$L$2, 1))</f>
        <v>875000</v>
      </c>
    </row>
    <row r="20365" spans="1:9" x14ac:dyDescent="0.25">
      <c r="A20365" s="2">
        <v>42793</v>
      </c>
      <c r="B20365" s="1">
        <f t="shared" si="636"/>
        <v>2017</v>
      </c>
      <c r="C20365" s="1">
        <f t="shared" si="637"/>
        <v>1</v>
      </c>
      <c r="D20365">
        <v>2617</v>
      </c>
      <c r="E20365" t="s">
        <v>37</v>
      </c>
      <c r="F20365" s="4">
        <v>880000</v>
      </c>
      <c r="G20365" t="s">
        <v>5</v>
      </c>
      <c r="H20365">
        <v>4</v>
      </c>
      <c r="I20365" s="4">
        <f>IF(E20365="Rhode Island", Table1[[#This Row],[price]]*$L$3, IF(E20365="Massachusetts", Table1[[#This Row],[price]]*$L$2, 1))</f>
        <v>880000</v>
      </c>
    </row>
    <row r="20366" spans="1:9" x14ac:dyDescent="0.25">
      <c r="A20366" s="2">
        <v>42793</v>
      </c>
      <c r="B20366" s="1">
        <f t="shared" si="636"/>
        <v>2017</v>
      </c>
      <c r="C20366" s="1">
        <f t="shared" si="637"/>
        <v>1</v>
      </c>
      <c r="D20366">
        <v>2604</v>
      </c>
      <c r="E20366" t="s">
        <v>37</v>
      </c>
      <c r="F20366" s="4">
        <v>1030000</v>
      </c>
      <c r="G20366" t="s">
        <v>5</v>
      </c>
      <c r="H20366">
        <v>3</v>
      </c>
      <c r="I20366" s="4">
        <f>IF(E20366="Rhode Island", Table1[[#This Row],[price]]*$L$3, IF(E20366="Massachusetts", Table1[[#This Row],[price]]*$L$2, 1))</f>
        <v>1030000</v>
      </c>
    </row>
    <row r="20367" spans="1:9" x14ac:dyDescent="0.25">
      <c r="A20367" s="2">
        <v>42793</v>
      </c>
      <c r="B20367" s="1">
        <f t="shared" si="636"/>
        <v>2017</v>
      </c>
      <c r="C20367" s="1">
        <f t="shared" si="637"/>
        <v>1</v>
      </c>
      <c r="D20367">
        <v>2611</v>
      </c>
      <c r="E20367" t="s">
        <v>37</v>
      </c>
      <c r="F20367" s="4">
        <v>1150000</v>
      </c>
      <c r="G20367" t="s">
        <v>5</v>
      </c>
      <c r="H20367">
        <v>4</v>
      </c>
      <c r="I20367" s="4">
        <f>IF(E20367="Rhode Island", Table1[[#This Row],[price]]*$L$3, IF(E20367="Massachusetts", Table1[[#This Row],[price]]*$L$2, 1))</f>
        <v>1150000</v>
      </c>
    </row>
    <row r="20368" spans="1:9" x14ac:dyDescent="0.25">
      <c r="A20368" s="2">
        <v>42793</v>
      </c>
      <c r="B20368" s="1">
        <f t="shared" si="636"/>
        <v>2017</v>
      </c>
      <c r="C20368" s="1">
        <f t="shared" si="637"/>
        <v>1</v>
      </c>
      <c r="D20368">
        <v>2614</v>
      </c>
      <c r="E20368" t="s">
        <v>37</v>
      </c>
      <c r="F20368" s="4">
        <v>1270000</v>
      </c>
      <c r="G20368" t="s">
        <v>5</v>
      </c>
      <c r="H20368">
        <v>5</v>
      </c>
      <c r="I20368" s="4">
        <f>IF(E20368="Rhode Island", Table1[[#This Row],[price]]*$L$3, IF(E20368="Massachusetts", Table1[[#This Row],[price]]*$L$2, 1))</f>
        <v>1270000</v>
      </c>
    </row>
    <row r="20369" spans="1:9" x14ac:dyDescent="0.25">
      <c r="A20369" s="2">
        <v>42793</v>
      </c>
      <c r="B20369" s="1">
        <f t="shared" si="636"/>
        <v>2017</v>
      </c>
      <c r="C20369" s="1">
        <f t="shared" si="637"/>
        <v>1</v>
      </c>
      <c r="D20369">
        <v>2604</v>
      </c>
      <c r="E20369" t="s">
        <v>37</v>
      </c>
      <c r="F20369" s="4">
        <v>1390000</v>
      </c>
      <c r="G20369" t="s">
        <v>5</v>
      </c>
      <c r="H20369">
        <v>4</v>
      </c>
      <c r="I20369" s="4">
        <f>IF(E20369="Rhode Island", Table1[[#This Row],[price]]*$L$3, IF(E20369="Massachusetts", Table1[[#This Row],[price]]*$L$2, 1))</f>
        <v>1390000</v>
      </c>
    </row>
    <row r="20370" spans="1:9" x14ac:dyDescent="0.25">
      <c r="A20370" s="2">
        <v>42793</v>
      </c>
      <c r="B20370" s="1">
        <f t="shared" si="636"/>
        <v>2017</v>
      </c>
      <c r="C20370" s="1">
        <f t="shared" si="637"/>
        <v>1</v>
      </c>
      <c r="D20370">
        <v>2603</v>
      </c>
      <c r="E20370" t="s">
        <v>37</v>
      </c>
      <c r="F20370" s="4">
        <v>1675000</v>
      </c>
      <c r="G20370" t="s">
        <v>5</v>
      </c>
      <c r="H20370">
        <v>4</v>
      </c>
      <c r="I20370" s="4">
        <f>IF(E20370="Rhode Island", Table1[[#This Row],[price]]*$L$3, IF(E20370="Massachusetts", Table1[[#This Row],[price]]*$L$2, 1))</f>
        <v>1675000</v>
      </c>
    </row>
    <row r="20371" spans="1:9" x14ac:dyDescent="0.25">
      <c r="A20371" s="2">
        <v>42793</v>
      </c>
      <c r="B20371" s="1">
        <f t="shared" si="636"/>
        <v>2017</v>
      </c>
      <c r="C20371" s="1">
        <f t="shared" si="637"/>
        <v>1</v>
      </c>
      <c r="D20371">
        <v>2612</v>
      </c>
      <c r="E20371" t="s">
        <v>37</v>
      </c>
      <c r="F20371" s="4">
        <v>2075000</v>
      </c>
      <c r="G20371" t="s">
        <v>5</v>
      </c>
      <c r="H20371">
        <v>3</v>
      </c>
      <c r="I20371" s="4">
        <f>IF(E20371="Rhode Island", Table1[[#This Row],[price]]*$L$3, IF(E20371="Massachusetts", Table1[[#This Row],[price]]*$L$2, 1))</f>
        <v>2075000</v>
      </c>
    </row>
    <row r="20372" spans="1:9" x14ac:dyDescent="0.25">
      <c r="A20372" s="2">
        <v>42793</v>
      </c>
      <c r="B20372" s="1">
        <f t="shared" si="636"/>
        <v>2017</v>
      </c>
      <c r="C20372" s="1">
        <f t="shared" si="637"/>
        <v>1</v>
      </c>
      <c r="D20372">
        <v>2611</v>
      </c>
      <c r="E20372" t="s">
        <v>37</v>
      </c>
      <c r="F20372" s="4">
        <v>250000</v>
      </c>
      <c r="G20372" t="s">
        <v>6</v>
      </c>
      <c r="H20372">
        <v>2</v>
      </c>
      <c r="I20372" s="4">
        <f>IF(E20372="Rhode Island", Table1[[#This Row],[price]]*$L$3, IF(E20372="Massachusetts", Table1[[#This Row],[price]]*$L$2, 1))</f>
        <v>250000</v>
      </c>
    </row>
    <row r="20373" spans="1:9" x14ac:dyDescent="0.25">
      <c r="A20373" s="2">
        <v>42793</v>
      </c>
      <c r="B20373" s="1">
        <f t="shared" si="636"/>
        <v>2017</v>
      </c>
      <c r="C20373" s="1">
        <f t="shared" si="637"/>
        <v>1</v>
      </c>
      <c r="D20373">
        <v>2602</v>
      </c>
      <c r="E20373" t="s">
        <v>37</v>
      </c>
      <c r="F20373" s="4">
        <v>330000</v>
      </c>
      <c r="G20373" t="s">
        <v>6</v>
      </c>
      <c r="H20373">
        <v>2</v>
      </c>
      <c r="I20373" s="4">
        <f>IF(E20373="Rhode Island", Table1[[#This Row],[price]]*$L$3, IF(E20373="Massachusetts", Table1[[#This Row],[price]]*$L$2, 1))</f>
        <v>330000</v>
      </c>
    </row>
    <row r="20374" spans="1:9" x14ac:dyDescent="0.25">
      <c r="A20374" s="2">
        <v>42793</v>
      </c>
      <c r="B20374" s="1">
        <f t="shared" si="636"/>
        <v>2017</v>
      </c>
      <c r="C20374" s="1">
        <f t="shared" si="637"/>
        <v>1</v>
      </c>
      <c r="D20374">
        <v>2912</v>
      </c>
      <c r="E20374" t="s">
        <v>36</v>
      </c>
      <c r="F20374" s="4">
        <v>349950</v>
      </c>
      <c r="G20374" t="s">
        <v>6</v>
      </c>
      <c r="H20374">
        <v>2</v>
      </c>
      <c r="I20374" s="4">
        <f>IF(E20374="Rhode Island", Table1[[#This Row],[price]]*$L$3, IF(E20374="Massachusetts", Table1[[#This Row],[price]]*$L$2, 1))</f>
        <v>349950</v>
      </c>
    </row>
    <row r="20375" spans="1:9" x14ac:dyDescent="0.25">
      <c r="A20375" s="2">
        <v>42793</v>
      </c>
      <c r="B20375" s="1">
        <f t="shared" si="636"/>
        <v>2017</v>
      </c>
      <c r="C20375" s="1">
        <f t="shared" si="637"/>
        <v>1</v>
      </c>
      <c r="D20375">
        <v>2604</v>
      </c>
      <c r="E20375" t="s">
        <v>37</v>
      </c>
      <c r="F20375" s="4">
        <v>860000</v>
      </c>
      <c r="G20375" t="s">
        <v>6</v>
      </c>
      <c r="H20375">
        <v>2</v>
      </c>
      <c r="I20375" s="4">
        <f>IF(E20375="Rhode Island", Table1[[#This Row],[price]]*$L$3, IF(E20375="Massachusetts", Table1[[#This Row],[price]]*$L$2, 1))</f>
        <v>860000</v>
      </c>
    </row>
    <row r="20376" spans="1:9" x14ac:dyDescent="0.25">
      <c r="A20376" s="2">
        <v>42794</v>
      </c>
      <c r="B20376" s="1">
        <f t="shared" si="636"/>
        <v>2017</v>
      </c>
      <c r="C20376" s="1">
        <f t="shared" si="637"/>
        <v>1</v>
      </c>
      <c r="D20376">
        <v>2617</v>
      </c>
      <c r="E20376" t="s">
        <v>37</v>
      </c>
      <c r="F20376" s="4">
        <v>371300</v>
      </c>
      <c r="G20376" t="s">
        <v>5</v>
      </c>
      <c r="H20376">
        <v>1</v>
      </c>
      <c r="I20376" s="4">
        <f>IF(E20376="Rhode Island", Table1[[#This Row],[price]]*$L$3, IF(E20376="Massachusetts", Table1[[#This Row],[price]]*$L$2, 1))</f>
        <v>371300</v>
      </c>
    </row>
    <row r="20377" spans="1:9" x14ac:dyDescent="0.25">
      <c r="A20377" s="2">
        <v>42794</v>
      </c>
      <c r="B20377" s="1">
        <f t="shared" si="636"/>
        <v>2017</v>
      </c>
      <c r="C20377" s="1">
        <f t="shared" si="637"/>
        <v>1</v>
      </c>
      <c r="D20377">
        <v>2615</v>
      </c>
      <c r="E20377" t="s">
        <v>37</v>
      </c>
      <c r="F20377" s="4">
        <v>462000</v>
      </c>
      <c r="G20377" t="s">
        <v>5</v>
      </c>
      <c r="H20377">
        <v>3</v>
      </c>
      <c r="I20377" s="4">
        <f>IF(E20377="Rhode Island", Table1[[#This Row],[price]]*$L$3, IF(E20377="Massachusetts", Table1[[#This Row],[price]]*$L$2, 1))</f>
        <v>462000</v>
      </c>
    </row>
    <row r="20378" spans="1:9" x14ac:dyDescent="0.25">
      <c r="A20378" s="2">
        <v>42794</v>
      </c>
      <c r="B20378" s="1">
        <f t="shared" si="636"/>
        <v>2017</v>
      </c>
      <c r="C20378" s="1">
        <f t="shared" si="637"/>
        <v>1</v>
      </c>
      <c r="D20378">
        <v>2615</v>
      </c>
      <c r="E20378" t="s">
        <v>37</v>
      </c>
      <c r="F20378" s="4">
        <v>485000</v>
      </c>
      <c r="G20378" t="s">
        <v>5</v>
      </c>
      <c r="H20378">
        <v>3</v>
      </c>
      <c r="I20378" s="4">
        <f>IF(E20378="Rhode Island", Table1[[#This Row],[price]]*$L$3, IF(E20378="Massachusetts", Table1[[#This Row],[price]]*$L$2, 1))</f>
        <v>485000</v>
      </c>
    </row>
    <row r="20379" spans="1:9" x14ac:dyDescent="0.25">
      <c r="A20379" s="2">
        <v>42794</v>
      </c>
      <c r="B20379" s="1">
        <f t="shared" si="636"/>
        <v>2017</v>
      </c>
      <c r="C20379" s="1">
        <f t="shared" si="637"/>
        <v>1</v>
      </c>
      <c r="D20379">
        <v>2905</v>
      </c>
      <c r="E20379" t="s">
        <v>36</v>
      </c>
      <c r="F20379" s="4">
        <v>490000</v>
      </c>
      <c r="G20379" t="s">
        <v>5</v>
      </c>
      <c r="H20379">
        <v>3</v>
      </c>
      <c r="I20379" s="4">
        <f>IF(E20379="Rhode Island", Table1[[#This Row],[price]]*$L$3, IF(E20379="Massachusetts", Table1[[#This Row],[price]]*$L$2, 1))</f>
        <v>490000</v>
      </c>
    </row>
    <row r="20380" spans="1:9" x14ac:dyDescent="0.25">
      <c r="A20380" s="2">
        <v>42794</v>
      </c>
      <c r="B20380" s="1">
        <f t="shared" si="636"/>
        <v>2017</v>
      </c>
      <c r="C20380" s="1">
        <f t="shared" si="637"/>
        <v>1</v>
      </c>
      <c r="D20380">
        <v>2902</v>
      </c>
      <c r="E20380" t="s">
        <v>36</v>
      </c>
      <c r="F20380" s="4">
        <v>494000</v>
      </c>
      <c r="G20380" t="s">
        <v>5</v>
      </c>
      <c r="H20380">
        <v>3</v>
      </c>
      <c r="I20380" s="4">
        <f>IF(E20380="Rhode Island", Table1[[#This Row],[price]]*$L$3, IF(E20380="Massachusetts", Table1[[#This Row],[price]]*$L$2, 1))</f>
        <v>494000</v>
      </c>
    </row>
    <row r="20381" spans="1:9" x14ac:dyDescent="0.25">
      <c r="A20381" s="2">
        <v>42794</v>
      </c>
      <c r="B20381" s="1">
        <f t="shared" si="636"/>
        <v>2017</v>
      </c>
      <c r="C20381" s="1">
        <f t="shared" si="637"/>
        <v>1</v>
      </c>
      <c r="D20381">
        <v>2615</v>
      </c>
      <c r="E20381" t="s">
        <v>37</v>
      </c>
      <c r="F20381" s="4">
        <v>519000</v>
      </c>
      <c r="G20381" t="s">
        <v>5</v>
      </c>
      <c r="H20381">
        <v>3</v>
      </c>
      <c r="I20381" s="4">
        <f>IF(E20381="Rhode Island", Table1[[#This Row],[price]]*$L$3, IF(E20381="Massachusetts", Table1[[#This Row],[price]]*$L$2, 1))</f>
        <v>519000</v>
      </c>
    </row>
    <row r="20382" spans="1:9" x14ac:dyDescent="0.25">
      <c r="A20382" s="2">
        <v>42794</v>
      </c>
      <c r="B20382" s="1">
        <f t="shared" si="636"/>
        <v>2017</v>
      </c>
      <c r="C20382" s="1">
        <f t="shared" si="637"/>
        <v>1</v>
      </c>
      <c r="D20382">
        <v>2904</v>
      </c>
      <c r="E20382" t="s">
        <v>36</v>
      </c>
      <c r="F20382" s="4">
        <v>568000</v>
      </c>
      <c r="G20382" t="s">
        <v>5</v>
      </c>
      <c r="H20382">
        <v>4</v>
      </c>
      <c r="I20382" s="4">
        <f>IF(E20382="Rhode Island", Table1[[#This Row],[price]]*$L$3, IF(E20382="Massachusetts", Table1[[#This Row],[price]]*$L$2, 1))</f>
        <v>568000</v>
      </c>
    </row>
    <row r="20383" spans="1:9" x14ac:dyDescent="0.25">
      <c r="A20383" s="2">
        <v>42794</v>
      </c>
      <c r="B20383" s="1">
        <f t="shared" si="636"/>
        <v>2017</v>
      </c>
      <c r="C20383" s="1">
        <f t="shared" si="637"/>
        <v>1</v>
      </c>
      <c r="D20383">
        <v>2903</v>
      </c>
      <c r="E20383" t="s">
        <v>36</v>
      </c>
      <c r="F20383" s="4">
        <v>595000</v>
      </c>
      <c r="G20383" t="s">
        <v>5</v>
      </c>
      <c r="H20383">
        <v>4</v>
      </c>
      <c r="I20383" s="4">
        <f>IF(E20383="Rhode Island", Table1[[#This Row],[price]]*$L$3, IF(E20383="Massachusetts", Table1[[#This Row],[price]]*$L$2, 1))</f>
        <v>595000</v>
      </c>
    </row>
    <row r="20384" spans="1:9" x14ac:dyDescent="0.25">
      <c r="A20384" s="2">
        <v>42794</v>
      </c>
      <c r="B20384" s="1">
        <f t="shared" si="636"/>
        <v>2017</v>
      </c>
      <c r="C20384" s="1">
        <f t="shared" si="637"/>
        <v>1</v>
      </c>
      <c r="D20384">
        <v>2902</v>
      </c>
      <c r="E20384" t="s">
        <v>36</v>
      </c>
      <c r="F20384" s="4">
        <v>609000</v>
      </c>
      <c r="G20384" t="s">
        <v>5</v>
      </c>
      <c r="H20384">
        <v>3</v>
      </c>
      <c r="I20384" s="4">
        <f>IF(E20384="Rhode Island", Table1[[#This Row],[price]]*$L$3, IF(E20384="Massachusetts", Table1[[#This Row],[price]]*$L$2, 1))</f>
        <v>609000</v>
      </c>
    </row>
    <row r="20385" spans="1:9" x14ac:dyDescent="0.25">
      <c r="A20385" s="2">
        <v>42794</v>
      </c>
      <c r="B20385" s="1">
        <f t="shared" si="636"/>
        <v>2017</v>
      </c>
      <c r="C20385" s="1">
        <f t="shared" si="637"/>
        <v>1</v>
      </c>
      <c r="D20385">
        <v>2913</v>
      </c>
      <c r="E20385" t="s">
        <v>36</v>
      </c>
      <c r="F20385" s="4">
        <v>670500</v>
      </c>
      <c r="G20385" t="s">
        <v>5</v>
      </c>
      <c r="H20385">
        <v>4</v>
      </c>
      <c r="I20385" s="4">
        <f>IF(E20385="Rhode Island", Table1[[#This Row],[price]]*$L$3, IF(E20385="Massachusetts", Table1[[#This Row],[price]]*$L$2, 1))</f>
        <v>670500</v>
      </c>
    </row>
    <row r="20386" spans="1:9" x14ac:dyDescent="0.25">
      <c r="A20386" s="2">
        <v>42794</v>
      </c>
      <c r="B20386" s="1">
        <f t="shared" si="636"/>
        <v>2017</v>
      </c>
      <c r="C20386" s="1">
        <f t="shared" si="637"/>
        <v>1</v>
      </c>
      <c r="D20386">
        <v>2905</v>
      </c>
      <c r="E20386" t="s">
        <v>36</v>
      </c>
      <c r="F20386" s="4">
        <v>700000</v>
      </c>
      <c r="G20386" t="s">
        <v>5</v>
      </c>
      <c r="H20386">
        <v>4</v>
      </c>
      <c r="I20386" s="4">
        <f>IF(E20386="Rhode Island", Table1[[#This Row],[price]]*$L$3, IF(E20386="Massachusetts", Table1[[#This Row],[price]]*$L$2, 1))</f>
        <v>700000</v>
      </c>
    </row>
    <row r="20387" spans="1:9" x14ac:dyDescent="0.25">
      <c r="A20387" s="2">
        <v>42794</v>
      </c>
      <c r="B20387" s="1">
        <f t="shared" si="636"/>
        <v>2017</v>
      </c>
      <c r="C20387" s="1">
        <f t="shared" si="637"/>
        <v>1</v>
      </c>
      <c r="D20387">
        <v>2905</v>
      </c>
      <c r="E20387" t="s">
        <v>36</v>
      </c>
      <c r="F20387" s="4">
        <v>705000</v>
      </c>
      <c r="G20387" t="s">
        <v>5</v>
      </c>
      <c r="H20387">
        <v>4</v>
      </c>
      <c r="I20387" s="4">
        <f>IF(E20387="Rhode Island", Table1[[#This Row],[price]]*$L$3, IF(E20387="Massachusetts", Table1[[#This Row],[price]]*$L$2, 1))</f>
        <v>705000</v>
      </c>
    </row>
    <row r="20388" spans="1:9" x14ac:dyDescent="0.25">
      <c r="A20388" s="2">
        <v>42794</v>
      </c>
      <c r="B20388" s="1">
        <f t="shared" si="636"/>
        <v>2017</v>
      </c>
      <c r="C20388" s="1">
        <f t="shared" si="637"/>
        <v>1</v>
      </c>
      <c r="D20388">
        <v>2602</v>
      </c>
      <c r="E20388" t="s">
        <v>37</v>
      </c>
      <c r="F20388" s="4">
        <v>713000</v>
      </c>
      <c r="G20388" t="s">
        <v>5</v>
      </c>
      <c r="H20388">
        <v>2</v>
      </c>
      <c r="I20388" s="4">
        <f>IF(E20388="Rhode Island", Table1[[#This Row],[price]]*$L$3, IF(E20388="Massachusetts", Table1[[#This Row],[price]]*$L$2, 1))</f>
        <v>713000</v>
      </c>
    </row>
    <row r="20389" spans="1:9" x14ac:dyDescent="0.25">
      <c r="A20389" s="2">
        <v>42794</v>
      </c>
      <c r="B20389" s="1">
        <f t="shared" si="636"/>
        <v>2017</v>
      </c>
      <c r="C20389" s="1">
        <f t="shared" si="637"/>
        <v>1</v>
      </c>
      <c r="D20389">
        <v>2606</v>
      </c>
      <c r="E20389" t="s">
        <v>37</v>
      </c>
      <c r="F20389" s="4">
        <v>837000</v>
      </c>
      <c r="G20389" t="s">
        <v>5</v>
      </c>
      <c r="H20389">
        <v>4</v>
      </c>
      <c r="I20389" s="4">
        <f>IF(E20389="Rhode Island", Table1[[#This Row],[price]]*$L$3, IF(E20389="Massachusetts", Table1[[#This Row],[price]]*$L$2, 1))</f>
        <v>837000</v>
      </c>
    </row>
    <row r="20390" spans="1:9" x14ac:dyDescent="0.25">
      <c r="A20390" s="2">
        <v>42794</v>
      </c>
      <c r="B20390" s="1">
        <f t="shared" si="636"/>
        <v>2017</v>
      </c>
      <c r="C20390" s="1">
        <f t="shared" si="637"/>
        <v>1</v>
      </c>
      <c r="D20390">
        <v>2614</v>
      </c>
      <c r="E20390" t="s">
        <v>37</v>
      </c>
      <c r="F20390" s="4">
        <v>850000</v>
      </c>
      <c r="G20390" t="s">
        <v>5</v>
      </c>
      <c r="H20390">
        <v>3</v>
      </c>
      <c r="I20390" s="4">
        <f>IF(E20390="Rhode Island", Table1[[#This Row],[price]]*$L$3, IF(E20390="Massachusetts", Table1[[#This Row],[price]]*$L$2, 1))</f>
        <v>850000</v>
      </c>
    </row>
    <row r="20391" spans="1:9" x14ac:dyDescent="0.25">
      <c r="A20391" s="2">
        <v>42794</v>
      </c>
      <c r="B20391" s="1">
        <f t="shared" si="636"/>
        <v>2017</v>
      </c>
      <c r="C20391" s="1">
        <f t="shared" si="637"/>
        <v>1</v>
      </c>
      <c r="D20391">
        <v>2607</v>
      </c>
      <c r="E20391" t="s">
        <v>37</v>
      </c>
      <c r="F20391" s="4">
        <v>970000</v>
      </c>
      <c r="G20391" t="s">
        <v>5</v>
      </c>
      <c r="H20391">
        <v>4</v>
      </c>
      <c r="I20391" s="4">
        <f>IF(E20391="Rhode Island", Table1[[#This Row],[price]]*$L$3, IF(E20391="Massachusetts", Table1[[#This Row],[price]]*$L$2, 1))</f>
        <v>970000</v>
      </c>
    </row>
    <row r="20392" spans="1:9" x14ac:dyDescent="0.25">
      <c r="A20392" s="2">
        <v>42794</v>
      </c>
      <c r="B20392" s="1">
        <f t="shared" si="636"/>
        <v>2017</v>
      </c>
      <c r="C20392" s="1">
        <f t="shared" si="637"/>
        <v>1</v>
      </c>
      <c r="D20392">
        <v>2906</v>
      </c>
      <c r="E20392" t="s">
        <v>36</v>
      </c>
      <c r="F20392" s="4">
        <v>1080000</v>
      </c>
      <c r="G20392" t="s">
        <v>5</v>
      </c>
      <c r="H20392">
        <v>4</v>
      </c>
      <c r="I20392" s="4">
        <f>IF(E20392="Rhode Island", Table1[[#This Row],[price]]*$L$3, IF(E20392="Massachusetts", Table1[[#This Row],[price]]*$L$2, 1))</f>
        <v>1080000</v>
      </c>
    </row>
    <row r="20393" spans="1:9" x14ac:dyDescent="0.25">
      <c r="A20393" s="2">
        <v>42794</v>
      </c>
      <c r="B20393" s="1">
        <f t="shared" si="636"/>
        <v>2017</v>
      </c>
      <c r="C20393" s="1">
        <f t="shared" si="637"/>
        <v>1</v>
      </c>
      <c r="D20393">
        <v>2602</v>
      </c>
      <c r="E20393" t="s">
        <v>37</v>
      </c>
      <c r="F20393" s="4">
        <v>1975000</v>
      </c>
      <c r="G20393" t="s">
        <v>5</v>
      </c>
      <c r="H20393">
        <v>4</v>
      </c>
      <c r="I20393" s="4">
        <f>IF(E20393="Rhode Island", Table1[[#This Row],[price]]*$L$3, IF(E20393="Massachusetts", Table1[[#This Row],[price]]*$L$2, 1))</f>
        <v>1975000</v>
      </c>
    </row>
    <row r="20394" spans="1:9" x14ac:dyDescent="0.25">
      <c r="A20394" s="2">
        <v>42794</v>
      </c>
      <c r="B20394" s="1">
        <f t="shared" si="636"/>
        <v>2017</v>
      </c>
      <c r="C20394" s="1">
        <f t="shared" si="637"/>
        <v>1</v>
      </c>
      <c r="D20394">
        <v>2601</v>
      </c>
      <c r="E20394" t="s">
        <v>37</v>
      </c>
      <c r="F20394" s="4">
        <v>305000</v>
      </c>
      <c r="G20394" t="s">
        <v>6</v>
      </c>
      <c r="H20394">
        <v>2</v>
      </c>
      <c r="I20394" s="4">
        <f>IF(E20394="Rhode Island", Table1[[#This Row],[price]]*$L$3, IF(E20394="Massachusetts", Table1[[#This Row],[price]]*$L$2, 1))</f>
        <v>305000</v>
      </c>
    </row>
    <row r="20395" spans="1:9" x14ac:dyDescent="0.25">
      <c r="A20395" s="2">
        <v>42794</v>
      </c>
      <c r="B20395" s="1">
        <f t="shared" si="636"/>
        <v>2017</v>
      </c>
      <c r="C20395" s="1">
        <f t="shared" si="637"/>
        <v>1</v>
      </c>
      <c r="D20395">
        <v>2604</v>
      </c>
      <c r="E20395" t="s">
        <v>37</v>
      </c>
      <c r="F20395" s="4">
        <v>555000</v>
      </c>
      <c r="G20395" t="s">
        <v>6</v>
      </c>
      <c r="H20395">
        <v>3</v>
      </c>
      <c r="I20395" s="4">
        <f>IF(E20395="Rhode Island", Table1[[#This Row],[price]]*$L$3, IF(E20395="Massachusetts", Table1[[#This Row],[price]]*$L$2, 1))</f>
        <v>555000</v>
      </c>
    </row>
    <row r="20396" spans="1:9" x14ac:dyDescent="0.25">
      <c r="A20396" s="2">
        <v>42794</v>
      </c>
      <c r="B20396" s="1">
        <f t="shared" si="636"/>
        <v>2017</v>
      </c>
      <c r="C20396" s="1">
        <f t="shared" si="637"/>
        <v>1</v>
      </c>
      <c r="D20396">
        <v>2612</v>
      </c>
      <c r="E20396" t="s">
        <v>37</v>
      </c>
      <c r="F20396" s="4">
        <v>590500</v>
      </c>
      <c r="G20396" t="s">
        <v>6</v>
      </c>
      <c r="H20396">
        <v>2</v>
      </c>
      <c r="I20396" s="4">
        <f>IF(E20396="Rhode Island", Table1[[#This Row],[price]]*$L$3, IF(E20396="Massachusetts", Table1[[#This Row],[price]]*$L$2, 1))</f>
        <v>590500</v>
      </c>
    </row>
    <row r="20397" spans="1:9" x14ac:dyDescent="0.25">
      <c r="A20397" s="2">
        <v>42794</v>
      </c>
      <c r="B20397" s="1">
        <f t="shared" si="636"/>
        <v>2017</v>
      </c>
      <c r="C20397" s="1">
        <f t="shared" si="637"/>
        <v>1</v>
      </c>
      <c r="D20397">
        <v>2612</v>
      </c>
      <c r="E20397" t="s">
        <v>37</v>
      </c>
      <c r="F20397" s="4">
        <v>730000</v>
      </c>
      <c r="G20397" t="s">
        <v>6</v>
      </c>
      <c r="H20397">
        <v>3</v>
      </c>
      <c r="I20397" s="4">
        <f>IF(E20397="Rhode Island", Table1[[#This Row],[price]]*$L$3, IF(E20397="Massachusetts", Table1[[#This Row],[price]]*$L$2, 1))</f>
        <v>730000</v>
      </c>
    </row>
    <row r="20398" spans="1:9" x14ac:dyDescent="0.25">
      <c r="A20398" s="2">
        <v>42795</v>
      </c>
      <c r="B20398" s="1">
        <f t="shared" si="636"/>
        <v>2017</v>
      </c>
      <c r="C20398" s="1">
        <f t="shared" si="637"/>
        <v>1</v>
      </c>
      <c r="D20398">
        <v>2615</v>
      </c>
      <c r="E20398" t="s">
        <v>37</v>
      </c>
      <c r="F20398" s="4">
        <v>445000</v>
      </c>
      <c r="G20398" t="s">
        <v>5</v>
      </c>
      <c r="H20398">
        <v>3</v>
      </c>
      <c r="I20398" s="4">
        <f>IF(E20398="Rhode Island", Table1[[#This Row],[price]]*$L$3, IF(E20398="Massachusetts", Table1[[#This Row],[price]]*$L$2, 1))</f>
        <v>445000</v>
      </c>
    </row>
    <row r="20399" spans="1:9" x14ac:dyDescent="0.25">
      <c r="A20399" s="2">
        <v>42795</v>
      </c>
      <c r="B20399" s="1">
        <f t="shared" si="636"/>
        <v>2017</v>
      </c>
      <c r="C20399" s="1">
        <f t="shared" si="637"/>
        <v>1</v>
      </c>
      <c r="D20399">
        <v>2905</v>
      </c>
      <c r="E20399" t="s">
        <v>36</v>
      </c>
      <c r="F20399" s="4">
        <v>450000</v>
      </c>
      <c r="G20399" t="s">
        <v>5</v>
      </c>
      <c r="H20399">
        <v>3</v>
      </c>
      <c r="I20399" s="4">
        <f>IF(E20399="Rhode Island", Table1[[#This Row],[price]]*$L$3, IF(E20399="Massachusetts", Table1[[#This Row],[price]]*$L$2, 1))</f>
        <v>450000</v>
      </c>
    </row>
    <row r="20400" spans="1:9" x14ac:dyDescent="0.25">
      <c r="A20400" s="2">
        <v>42795</v>
      </c>
      <c r="B20400" s="1">
        <f t="shared" si="636"/>
        <v>2017</v>
      </c>
      <c r="C20400" s="1">
        <f t="shared" si="637"/>
        <v>1</v>
      </c>
      <c r="D20400">
        <v>2905</v>
      </c>
      <c r="E20400" t="s">
        <v>36</v>
      </c>
      <c r="F20400" s="4">
        <v>487500</v>
      </c>
      <c r="G20400" t="s">
        <v>5</v>
      </c>
      <c r="H20400">
        <v>3</v>
      </c>
      <c r="I20400" s="4">
        <f>IF(E20400="Rhode Island", Table1[[#This Row],[price]]*$L$3, IF(E20400="Massachusetts", Table1[[#This Row],[price]]*$L$2, 1))</f>
        <v>487500</v>
      </c>
    </row>
    <row r="20401" spans="1:9" x14ac:dyDescent="0.25">
      <c r="A20401" s="2">
        <v>42795</v>
      </c>
      <c r="B20401" s="1">
        <f t="shared" si="636"/>
        <v>2017</v>
      </c>
      <c r="C20401" s="1">
        <f t="shared" si="637"/>
        <v>1</v>
      </c>
      <c r="D20401">
        <v>2615</v>
      </c>
      <c r="E20401" t="s">
        <v>37</v>
      </c>
      <c r="F20401" s="4">
        <v>500000</v>
      </c>
      <c r="G20401" t="s">
        <v>5</v>
      </c>
      <c r="H20401">
        <v>3</v>
      </c>
      <c r="I20401" s="4">
        <f>IF(E20401="Rhode Island", Table1[[#This Row],[price]]*$L$3, IF(E20401="Massachusetts", Table1[[#This Row],[price]]*$L$2, 1))</f>
        <v>500000</v>
      </c>
    </row>
    <row r="20402" spans="1:9" x14ac:dyDescent="0.25">
      <c r="A20402" s="2">
        <v>42795</v>
      </c>
      <c r="B20402" s="1">
        <f t="shared" si="636"/>
        <v>2017</v>
      </c>
      <c r="C20402" s="1">
        <f t="shared" si="637"/>
        <v>1</v>
      </c>
      <c r="D20402">
        <v>2604</v>
      </c>
      <c r="E20402" t="s">
        <v>37</v>
      </c>
      <c r="F20402" s="4">
        <v>590000</v>
      </c>
      <c r="G20402" t="s">
        <v>5</v>
      </c>
      <c r="H20402">
        <v>2</v>
      </c>
      <c r="I20402" s="4">
        <f>IF(E20402="Rhode Island", Table1[[#This Row],[price]]*$L$3, IF(E20402="Massachusetts", Table1[[#This Row],[price]]*$L$2, 1))</f>
        <v>590000</v>
      </c>
    </row>
    <row r="20403" spans="1:9" x14ac:dyDescent="0.25">
      <c r="A20403" s="2">
        <v>42795</v>
      </c>
      <c r="B20403" s="1">
        <f t="shared" si="636"/>
        <v>2017</v>
      </c>
      <c r="C20403" s="1">
        <f t="shared" si="637"/>
        <v>1</v>
      </c>
      <c r="D20403">
        <v>2611</v>
      </c>
      <c r="E20403" t="s">
        <v>37</v>
      </c>
      <c r="F20403" s="4">
        <v>600000</v>
      </c>
      <c r="G20403" t="s">
        <v>5</v>
      </c>
      <c r="H20403">
        <v>4</v>
      </c>
      <c r="I20403" s="4">
        <f>IF(E20403="Rhode Island", Table1[[#This Row],[price]]*$L$3, IF(E20403="Massachusetts", Table1[[#This Row],[price]]*$L$2, 1))</f>
        <v>600000</v>
      </c>
    </row>
    <row r="20404" spans="1:9" x14ac:dyDescent="0.25">
      <c r="A20404" s="2">
        <v>42795</v>
      </c>
      <c r="B20404" s="1">
        <f t="shared" si="636"/>
        <v>2017</v>
      </c>
      <c r="C20404" s="1">
        <f t="shared" si="637"/>
        <v>1</v>
      </c>
      <c r="D20404">
        <v>2617</v>
      </c>
      <c r="E20404" t="s">
        <v>37</v>
      </c>
      <c r="F20404" s="4">
        <v>610000</v>
      </c>
      <c r="G20404" t="s">
        <v>5</v>
      </c>
      <c r="H20404">
        <v>3</v>
      </c>
      <c r="I20404" s="4">
        <f>IF(E20404="Rhode Island", Table1[[#This Row],[price]]*$L$3, IF(E20404="Massachusetts", Table1[[#This Row],[price]]*$L$2, 1))</f>
        <v>610000</v>
      </c>
    </row>
    <row r="20405" spans="1:9" x14ac:dyDescent="0.25">
      <c r="A20405" s="2">
        <v>42795</v>
      </c>
      <c r="B20405" s="1">
        <f t="shared" si="636"/>
        <v>2017</v>
      </c>
      <c r="C20405" s="1">
        <f t="shared" si="637"/>
        <v>1</v>
      </c>
      <c r="D20405">
        <v>2615</v>
      </c>
      <c r="E20405" t="s">
        <v>37</v>
      </c>
      <c r="F20405" s="4">
        <v>615000</v>
      </c>
      <c r="G20405" t="s">
        <v>5</v>
      </c>
      <c r="H20405">
        <v>4</v>
      </c>
      <c r="I20405" s="4">
        <f>IF(E20405="Rhode Island", Table1[[#This Row],[price]]*$L$3, IF(E20405="Massachusetts", Table1[[#This Row],[price]]*$L$2, 1))</f>
        <v>615000</v>
      </c>
    </row>
    <row r="20406" spans="1:9" x14ac:dyDescent="0.25">
      <c r="A20406" s="2">
        <v>42795</v>
      </c>
      <c r="B20406" s="1">
        <f t="shared" si="636"/>
        <v>2017</v>
      </c>
      <c r="C20406" s="1">
        <f t="shared" si="637"/>
        <v>1</v>
      </c>
      <c r="D20406">
        <v>2614</v>
      </c>
      <c r="E20406" t="s">
        <v>37</v>
      </c>
      <c r="F20406" s="4">
        <v>681000</v>
      </c>
      <c r="G20406" t="s">
        <v>5</v>
      </c>
      <c r="H20406">
        <v>4</v>
      </c>
      <c r="I20406" s="4">
        <f>IF(E20406="Rhode Island", Table1[[#This Row],[price]]*$L$3, IF(E20406="Massachusetts", Table1[[#This Row],[price]]*$L$2, 1))</f>
        <v>681000</v>
      </c>
    </row>
    <row r="20407" spans="1:9" x14ac:dyDescent="0.25">
      <c r="A20407" s="2">
        <v>42795</v>
      </c>
      <c r="B20407" s="1">
        <f t="shared" si="636"/>
        <v>2017</v>
      </c>
      <c r="C20407" s="1">
        <f t="shared" si="637"/>
        <v>1</v>
      </c>
      <c r="D20407">
        <v>2602</v>
      </c>
      <c r="E20407" t="s">
        <v>37</v>
      </c>
      <c r="F20407" s="4">
        <v>710000</v>
      </c>
      <c r="G20407" t="s">
        <v>5</v>
      </c>
      <c r="H20407">
        <v>2</v>
      </c>
      <c r="I20407" s="4">
        <f>IF(E20407="Rhode Island", Table1[[#This Row],[price]]*$L$3, IF(E20407="Massachusetts", Table1[[#This Row],[price]]*$L$2, 1))</f>
        <v>710000</v>
      </c>
    </row>
    <row r="20408" spans="1:9" x14ac:dyDescent="0.25">
      <c r="A20408" s="2">
        <v>42795</v>
      </c>
      <c r="B20408" s="1">
        <f t="shared" si="636"/>
        <v>2017</v>
      </c>
      <c r="C20408" s="1">
        <f t="shared" si="637"/>
        <v>1</v>
      </c>
      <c r="D20408">
        <v>2902</v>
      </c>
      <c r="E20408" t="s">
        <v>36</v>
      </c>
      <c r="F20408" s="4">
        <v>720000</v>
      </c>
      <c r="G20408" t="s">
        <v>5</v>
      </c>
      <c r="H20408">
        <v>4</v>
      </c>
      <c r="I20408" s="4">
        <f>IF(E20408="Rhode Island", Table1[[#This Row],[price]]*$L$3, IF(E20408="Massachusetts", Table1[[#This Row],[price]]*$L$2, 1))</f>
        <v>720000</v>
      </c>
    </row>
    <row r="20409" spans="1:9" x14ac:dyDescent="0.25">
      <c r="A20409" s="2">
        <v>42795</v>
      </c>
      <c r="B20409" s="1">
        <f t="shared" si="636"/>
        <v>2017</v>
      </c>
      <c r="C20409" s="1">
        <f t="shared" si="637"/>
        <v>1</v>
      </c>
      <c r="D20409">
        <v>2914</v>
      </c>
      <c r="E20409" t="s">
        <v>36</v>
      </c>
      <c r="F20409" s="4">
        <v>722000</v>
      </c>
      <c r="G20409" t="s">
        <v>5</v>
      </c>
      <c r="H20409">
        <v>4</v>
      </c>
      <c r="I20409" s="4">
        <f>IF(E20409="Rhode Island", Table1[[#This Row],[price]]*$L$3, IF(E20409="Massachusetts", Table1[[#This Row],[price]]*$L$2, 1))</f>
        <v>722000</v>
      </c>
    </row>
    <row r="20410" spans="1:9" x14ac:dyDescent="0.25">
      <c r="A20410" s="2">
        <v>42795</v>
      </c>
      <c r="B20410" s="1">
        <f t="shared" si="636"/>
        <v>2017</v>
      </c>
      <c r="C20410" s="1">
        <f t="shared" si="637"/>
        <v>1</v>
      </c>
      <c r="D20410">
        <v>2606</v>
      </c>
      <c r="E20410" t="s">
        <v>37</v>
      </c>
      <c r="F20410" s="4">
        <v>870000</v>
      </c>
      <c r="G20410" t="s">
        <v>5</v>
      </c>
      <c r="H20410">
        <v>4</v>
      </c>
      <c r="I20410" s="4">
        <f>IF(E20410="Rhode Island", Table1[[#This Row],[price]]*$L$3, IF(E20410="Massachusetts", Table1[[#This Row],[price]]*$L$2, 1))</f>
        <v>870000</v>
      </c>
    </row>
    <row r="20411" spans="1:9" x14ac:dyDescent="0.25">
      <c r="A20411" s="2">
        <v>42795</v>
      </c>
      <c r="B20411" s="1">
        <f t="shared" si="636"/>
        <v>2017</v>
      </c>
      <c r="C20411" s="1">
        <f t="shared" si="637"/>
        <v>1</v>
      </c>
      <c r="D20411">
        <v>2617</v>
      </c>
      <c r="E20411" t="s">
        <v>37</v>
      </c>
      <c r="F20411" s="4">
        <v>365001</v>
      </c>
      <c r="G20411" t="s">
        <v>6</v>
      </c>
      <c r="H20411">
        <v>2</v>
      </c>
      <c r="I20411" s="4">
        <f>IF(E20411="Rhode Island", Table1[[#This Row],[price]]*$L$3, IF(E20411="Massachusetts", Table1[[#This Row],[price]]*$L$2, 1))</f>
        <v>365001</v>
      </c>
    </row>
    <row r="20412" spans="1:9" x14ac:dyDescent="0.25">
      <c r="A20412" s="2">
        <v>42795</v>
      </c>
      <c r="B20412" s="1">
        <f t="shared" si="636"/>
        <v>2017</v>
      </c>
      <c r="C20412" s="1">
        <f t="shared" si="637"/>
        <v>1</v>
      </c>
      <c r="D20412">
        <v>2604</v>
      </c>
      <c r="E20412" t="s">
        <v>37</v>
      </c>
      <c r="F20412" s="4">
        <v>370000</v>
      </c>
      <c r="G20412" t="s">
        <v>6</v>
      </c>
      <c r="H20412">
        <v>1</v>
      </c>
      <c r="I20412" s="4">
        <f>IF(E20412="Rhode Island", Table1[[#This Row],[price]]*$L$3, IF(E20412="Massachusetts", Table1[[#This Row],[price]]*$L$2, 1))</f>
        <v>370000</v>
      </c>
    </row>
    <row r="20413" spans="1:9" x14ac:dyDescent="0.25">
      <c r="A20413" s="2">
        <v>42795</v>
      </c>
      <c r="B20413" s="1">
        <f t="shared" si="636"/>
        <v>2017</v>
      </c>
      <c r="C20413" s="1">
        <f t="shared" si="637"/>
        <v>1</v>
      </c>
      <c r="D20413">
        <v>2617</v>
      </c>
      <c r="E20413" t="s">
        <v>37</v>
      </c>
      <c r="F20413" s="4">
        <v>385000</v>
      </c>
      <c r="G20413" t="s">
        <v>6</v>
      </c>
      <c r="H20413">
        <v>2</v>
      </c>
      <c r="I20413" s="4">
        <f>IF(E20413="Rhode Island", Table1[[#This Row],[price]]*$L$3, IF(E20413="Massachusetts", Table1[[#This Row],[price]]*$L$2, 1))</f>
        <v>385000</v>
      </c>
    </row>
    <row r="20414" spans="1:9" x14ac:dyDescent="0.25">
      <c r="A20414" s="2">
        <v>42796</v>
      </c>
      <c r="B20414" s="1">
        <f t="shared" si="636"/>
        <v>2017</v>
      </c>
      <c r="C20414" s="1">
        <f t="shared" si="637"/>
        <v>1</v>
      </c>
      <c r="D20414">
        <v>2903</v>
      </c>
      <c r="E20414" t="s">
        <v>36</v>
      </c>
      <c r="F20414" s="4">
        <v>517000</v>
      </c>
      <c r="G20414" t="s">
        <v>5</v>
      </c>
      <c r="H20414">
        <v>3</v>
      </c>
      <c r="I20414" s="4">
        <f>IF(E20414="Rhode Island", Table1[[#This Row],[price]]*$L$3, IF(E20414="Massachusetts", Table1[[#This Row],[price]]*$L$2, 1))</f>
        <v>517000</v>
      </c>
    </row>
    <row r="20415" spans="1:9" x14ac:dyDescent="0.25">
      <c r="A20415" s="2">
        <v>42796</v>
      </c>
      <c r="B20415" s="1">
        <f t="shared" si="636"/>
        <v>2017</v>
      </c>
      <c r="C20415" s="1">
        <f t="shared" si="637"/>
        <v>1</v>
      </c>
      <c r="D20415">
        <v>2615</v>
      </c>
      <c r="E20415" t="s">
        <v>37</v>
      </c>
      <c r="F20415" s="4">
        <v>520000</v>
      </c>
      <c r="G20415" t="s">
        <v>5</v>
      </c>
      <c r="H20415">
        <v>3</v>
      </c>
      <c r="I20415" s="4">
        <f>IF(E20415="Rhode Island", Table1[[#This Row],[price]]*$L$3, IF(E20415="Massachusetts", Table1[[#This Row],[price]]*$L$2, 1))</f>
        <v>520000</v>
      </c>
    </row>
    <row r="20416" spans="1:9" x14ac:dyDescent="0.25">
      <c r="A20416" s="2">
        <v>42796</v>
      </c>
      <c r="B20416" s="1">
        <f t="shared" si="636"/>
        <v>2017</v>
      </c>
      <c r="C20416" s="1">
        <f t="shared" si="637"/>
        <v>1</v>
      </c>
      <c r="D20416">
        <v>2615</v>
      </c>
      <c r="E20416" t="s">
        <v>37</v>
      </c>
      <c r="F20416" s="4">
        <v>525000</v>
      </c>
      <c r="G20416" t="s">
        <v>5</v>
      </c>
      <c r="H20416">
        <v>3</v>
      </c>
      <c r="I20416" s="4">
        <f>IF(E20416="Rhode Island", Table1[[#This Row],[price]]*$L$3, IF(E20416="Massachusetts", Table1[[#This Row],[price]]*$L$2, 1))</f>
        <v>525000</v>
      </c>
    </row>
    <row r="20417" spans="1:9" x14ac:dyDescent="0.25">
      <c r="A20417" s="2">
        <v>42796</v>
      </c>
      <c r="B20417" s="1">
        <f t="shared" si="636"/>
        <v>2017</v>
      </c>
      <c r="C20417" s="1">
        <f t="shared" si="637"/>
        <v>1</v>
      </c>
      <c r="D20417">
        <v>2903</v>
      </c>
      <c r="E20417" t="s">
        <v>36</v>
      </c>
      <c r="F20417" s="4">
        <v>581000</v>
      </c>
      <c r="G20417" t="s">
        <v>5</v>
      </c>
      <c r="H20417">
        <v>4</v>
      </c>
      <c r="I20417" s="4">
        <f>IF(E20417="Rhode Island", Table1[[#This Row],[price]]*$L$3, IF(E20417="Massachusetts", Table1[[#This Row],[price]]*$L$2, 1))</f>
        <v>581000</v>
      </c>
    </row>
    <row r="20418" spans="1:9" x14ac:dyDescent="0.25">
      <c r="A20418" s="2">
        <v>42796</v>
      </c>
      <c r="B20418" s="1">
        <f t="shared" ref="B20418:B20481" si="638">YEAR(A20418)</f>
        <v>2017</v>
      </c>
      <c r="C20418" s="1">
        <f t="shared" ref="C20418:C20481" si="639">ROUNDUP(MONTH(A20418)/3,0)</f>
        <v>1</v>
      </c>
      <c r="D20418">
        <v>2905</v>
      </c>
      <c r="E20418" t="s">
        <v>36</v>
      </c>
      <c r="F20418" s="4">
        <v>585000</v>
      </c>
      <c r="G20418" t="s">
        <v>5</v>
      </c>
      <c r="H20418">
        <v>4</v>
      </c>
      <c r="I20418" s="4">
        <f>IF(E20418="Rhode Island", Table1[[#This Row],[price]]*$L$3, IF(E20418="Massachusetts", Table1[[#This Row],[price]]*$L$2, 1))</f>
        <v>585000</v>
      </c>
    </row>
    <row r="20419" spans="1:9" x14ac:dyDescent="0.25">
      <c r="A20419" s="2">
        <v>42796</v>
      </c>
      <c r="B20419" s="1">
        <f t="shared" si="638"/>
        <v>2017</v>
      </c>
      <c r="C20419" s="1">
        <f t="shared" si="639"/>
        <v>1</v>
      </c>
      <c r="D20419">
        <v>2902</v>
      </c>
      <c r="E20419" t="s">
        <v>36</v>
      </c>
      <c r="F20419" s="4">
        <v>690000</v>
      </c>
      <c r="G20419" t="s">
        <v>5</v>
      </c>
      <c r="H20419">
        <v>4</v>
      </c>
      <c r="I20419" s="4">
        <f>IF(E20419="Rhode Island", Table1[[#This Row],[price]]*$L$3, IF(E20419="Massachusetts", Table1[[#This Row],[price]]*$L$2, 1))</f>
        <v>690000</v>
      </c>
    </row>
    <row r="20420" spans="1:9" x14ac:dyDescent="0.25">
      <c r="A20420" s="2">
        <v>42796</v>
      </c>
      <c r="B20420" s="1">
        <f t="shared" si="638"/>
        <v>2017</v>
      </c>
      <c r="C20420" s="1">
        <f t="shared" si="639"/>
        <v>1</v>
      </c>
      <c r="D20420">
        <v>2607</v>
      </c>
      <c r="E20420" t="s">
        <v>37</v>
      </c>
      <c r="F20420" s="4">
        <v>705000</v>
      </c>
      <c r="G20420" t="s">
        <v>5</v>
      </c>
      <c r="H20420">
        <v>4</v>
      </c>
      <c r="I20420" s="4">
        <f>IF(E20420="Rhode Island", Table1[[#This Row],[price]]*$L$3, IF(E20420="Massachusetts", Table1[[#This Row],[price]]*$L$2, 1))</f>
        <v>705000</v>
      </c>
    </row>
    <row r="20421" spans="1:9" x14ac:dyDescent="0.25">
      <c r="A20421" s="2">
        <v>42796</v>
      </c>
      <c r="B20421" s="1">
        <f t="shared" si="638"/>
        <v>2017</v>
      </c>
      <c r="C20421" s="1">
        <f t="shared" si="639"/>
        <v>1</v>
      </c>
      <c r="D20421">
        <v>2913</v>
      </c>
      <c r="E20421" t="s">
        <v>36</v>
      </c>
      <c r="F20421" s="4">
        <v>732000</v>
      </c>
      <c r="G20421" t="s">
        <v>5</v>
      </c>
      <c r="H20421">
        <v>4</v>
      </c>
      <c r="I20421" s="4">
        <f>IF(E20421="Rhode Island", Table1[[#This Row],[price]]*$L$3, IF(E20421="Massachusetts", Table1[[#This Row],[price]]*$L$2, 1))</f>
        <v>732000</v>
      </c>
    </row>
    <row r="20422" spans="1:9" x14ac:dyDescent="0.25">
      <c r="A20422" s="2">
        <v>42796</v>
      </c>
      <c r="B20422" s="1">
        <f t="shared" si="638"/>
        <v>2017</v>
      </c>
      <c r="C20422" s="1">
        <f t="shared" si="639"/>
        <v>1</v>
      </c>
      <c r="D20422">
        <v>2913</v>
      </c>
      <c r="E20422" t="s">
        <v>36</v>
      </c>
      <c r="F20422" s="4">
        <v>755000</v>
      </c>
      <c r="G20422" t="s">
        <v>5</v>
      </c>
      <c r="H20422">
        <v>4</v>
      </c>
      <c r="I20422" s="4">
        <f>IF(E20422="Rhode Island", Table1[[#This Row],[price]]*$L$3, IF(E20422="Massachusetts", Table1[[#This Row],[price]]*$L$2, 1))</f>
        <v>755000</v>
      </c>
    </row>
    <row r="20423" spans="1:9" x14ac:dyDescent="0.25">
      <c r="A20423" s="2">
        <v>42796</v>
      </c>
      <c r="B20423" s="1">
        <f t="shared" si="638"/>
        <v>2017</v>
      </c>
      <c r="C20423" s="1">
        <f t="shared" si="639"/>
        <v>1</v>
      </c>
      <c r="D20423">
        <v>2602</v>
      </c>
      <c r="E20423" t="s">
        <v>37</v>
      </c>
      <c r="F20423" s="4">
        <v>850000</v>
      </c>
      <c r="G20423" t="s">
        <v>5</v>
      </c>
      <c r="H20423">
        <v>3</v>
      </c>
      <c r="I20423" s="4">
        <f>IF(E20423="Rhode Island", Table1[[#This Row],[price]]*$L$3, IF(E20423="Massachusetts", Table1[[#This Row],[price]]*$L$2, 1))</f>
        <v>850000</v>
      </c>
    </row>
    <row r="20424" spans="1:9" x14ac:dyDescent="0.25">
      <c r="A20424" s="2">
        <v>42796</v>
      </c>
      <c r="B20424" s="1">
        <f t="shared" si="638"/>
        <v>2017</v>
      </c>
      <c r="C20424" s="1">
        <f t="shared" si="639"/>
        <v>1</v>
      </c>
      <c r="D20424">
        <v>2617</v>
      </c>
      <c r="E20424" t="s">
        <v>37</v>
      </c>
      <c r="F20424" s="4">
        <v>853000</v>
      </c>
      <c r="G20424" t="s">
        <v>5</v>
      </c>
      <c r="H20424">
        <v>4</v>
      </c>
      <c r="I20424" s="4">
        <f>IF(E20424="Rhode Island", Table1[[#This Row],[price]]*$L$3, IF(E20424="Massachusetts", Table1[[#This Row],[price]]*$L$2, 1))</f>
        <v>853000</v>
      </c>
    </row>
    <row r="20425" spans="1:9" x14ac:dyDescent="0.25">
      <c r="A20425" s="2">
        <v>42796</v>
      </c>
      <c r="B20425" s="1">
        <f t="shared" si="638"/>
        <v>2017</v>
      </c>
      <c r="C20425" s="1">
        <f t="shared" si="639"/>
        <v>1</v>
      </c>
      <c r="D20425">
        <v>2602</v>
      </c>
      <c r="E20425" t="s">
        <v>37</v>
      </c>
      <c r="F20425" s="4">
        <v>945000</v>
      </c>
      <c r="G20425" t="s">
        <v>5</v>
      </c>
      <c r="H20425">
        <v>5</v>
      </c>
      <c r="I20425" s="4">
        <f>IF(E20425="Rhode Island", Table1[[#This Row],[price]]*$L$3, IF(E20425="Massachusetts", Table1[[#This Row],[price]]*$L$2, 1))</f>
        <v>945000</v>
      </c>
    </row>
    <row r="20426" spans="1:9" x14ac:dyDescent="0.25">
      <c r="A20426" s="2">
        <v>42796</v>
      </c>
      <c r="B20426" s="1">
        <f t="shared" si="638"/>
        <v>2017</v>
      </c>
      <c r="C20426" s="1">
        <f t="shared" si="639"/>
        <v>1</v>
      </c>
      <c r="D20426">
        <v>2602</v>
      </c>
      <c r="E20426" t="s">
        <v>37</v>
      </c>
      <c r="F20426" s="4">
        <v>1009500</v>
      </c>
      <c r="G20426" t="s">
        <v>5</v>
      </c>
      <c r="H20426">
        <v>4</v>
      </c>
      <c r="I20426" s="4">
        <f>IF(E20426="Rhode Island", Table1[[#This Row],[price]]*$L$3, IF(E20426="Massachusetts", Table1[[#This Row],[price]]*$L$2, 1))</f>
        <v>1009500</v>
      </c>
    </row>
    <row r="20427" spans="1:9" x14ac:dyDescent="0.25">
      <c r="A20427" s="2">
        <v>42796</v>
      </c>
      <c r="B20427" s="1">
        <f t="shared" si="638"/>
        <v>2017</v>
      </c>
      <c r="C20427" s="1">
        <f t="shared" si="639"/>
        <v>1</v>
      </c>
      <c r="D20427">
        <v>2611</v>
      </c>
      <c r="E20427" t="s">
        <v>37</v>
      </c>
      <c r="F20427" s="4">
        <v>1250000</v>
      </c>
      <c r="G20427" t="s">
        <v>5</v>
      </c>
      <c r="H20427">
        <v>4</v>
      </c>
      <c r="I20427" s="4">
        <f>IF(E20427="Rhode Island", Table1[[#This Row],[price]]*$L$3, IF(E20427="Massachusetts", Table1[[#This Row],[price]]*$L$2, 1))</f>
        <v>1250000</v>
      </c>
    </row>
    <row r="20428" spans="1:9" x14ac:dyDescent="0.25">
      <c r="A20428" s="2">
        <v>42796</v>
      </c>
      <c r="B20428" s="1">
        <f t="shared" si="638"/>
        <v>2017</v>
      </c>
      <c r="C20428" s="1">
        <f t="shared" si="639"/>
        <v>1</v>
      </c>
      <c r="D20428">
        <v>2612</v>
      </c>
      <c r="E20428" t="s">
        <v>37</v>
      </c>
      <c r="F20428" s="4">
        <v>1630000</v>
      </c>
      <c r="G20428" t="s">
        <v>5</v>
      </c>
      <c r="H20428">
        <v>4</v>
      </c>
      <c r="I20428" s="4">
        <f>IF(E20428="Rhode Island", Table1[[#This Row],[price]]*$L$3, IF(E20428="Massachusetts", Table1[[#This Row],[price]]*$L$2, 1))</f>
        <v>1630000</v>
      </c>
    </row>
    <row r="20429" spans="1:9" x14ac:dyDescent="0.25">
      <c r="A20429" s="2">
        <v>42796</v>
      </c>
      <c r="B20429" s="1">
        <f t="shared" si="638"/>
        <v>2017</v>
      </c>
      <c r="C20429" s="1">
        <f t="shared" si="639"/>
        <v>1</v>
      </c>
      <c r="D20429">
        <v>2913</v>
      </c>
      <c r="E20429" t="s">
        <v>36</v>
      </c>
      <c r="F20429" s="4">
        <v>350000</v>
      </c>
      <c r="G20429" t="s">
        <v>6</v>
      </c>
      <c r="H20429">
        <v>2</v>
      </c>
      <c r="I20429" s="4">
        <f>IF(E20429="Rhode Island", Table1[[#This Row],[price]]*$L$3, IF(E20429="Massachusetts", Table1[[#This Row],[price]]*$L$2, 1))</f>
        <v>350000</v>
      </c>
    </row>
    <row r="20430" spans="1:9" x14ac:dyDescent="0.25">
      <c r="A20430" s="2">
        <v>42796</v>
      </c>
      <c r="B20430" s="1">
        <f t="shared" si="638"/>
        <v>2017</v>
      </c>
      <c r="C20430" s="1">
        <f t="shared" si="639"/>
        <v>1</v>
      </c>
      <c r="D20430">
        <v>2602</v>
      </c>
      <c r="E20430" t="s">
        <v>37</v>
      </c>
      <c r="F20430" s="4">
        <v>575000</v>
      </c>
      <c r="G20430" t="s">
        <v>6</v>
      </c>
      <c r="H20430">
        <v>3</v>
      </c>
      <c r="I20430" s="4">
        <f>IF(E20430="Rhode Island", Table1[[#This Row],[price]]*$L$3, IF(E20430="Massachusetts", Table1[[#This Row],[price]]*$L$2, 1))</f>
        <v>575000</v>
      </c>
    </row>
    <row r="20431" spans="1:9" x14ac:dyDescent="0.25">
      <c r="A20431" s="2">
        <v>42796</v>
      </c>
      <c r="B20431" s="1">
        <f t="shared" si="638"/>
        <v>2017</v>
      </c>
      <c r="C20431" s="1">
        <f t="shared" si="639"/>
        <v>1</v>
      </c>
      <c r="D20431">
        <v>2604</v>
      </c>
      <c r="E20431" t="s">
        <v>37</v>
      </c>
      <c r="F20431" s="4">
        <v>595000</v>
      </c>
      <c r="G20431" t="s">
        <v>6</v>
      </c>
      <c r="H20431">
        <v>2</v>
      </c>
      <c r="I20431" s="4">
        <f>IF(E20431="Rhode Island", Table1[[#This Row],[price]]*$L$3, IF(E20431="Massachusetts", Table1[[#This Row],[price]]*$L$2, 1))</f>
        <v>595000</v>
      </c>
    </row>
    <row r="20432" spans="1:9" x14ac:dyDescent="0.25">
      <c r="A20432" s="2">
        <v>42797</v>
      </c>
      <c r="B20432" s="1">
        <f t="shared" si="638"/>
        <v>2017</v>
      </c>
      <c r="C20432" s="1">
        <f t="shared" si="639"/>
        <v>1</v>
      </c>
      <c r="D20432">
        <v>2615</v>
      </c>
      <c r="E20432" t="s">
        <v>37</v>
      </c>
      <c r="F20432" s="4">
        <v>330000</v>
      </c>
      <c r="G20432" t="s">
        <v>5</v>
      </c>
      <c r="H20432">
        <v>2</v>
      </c>
      <c r="I20432" s="4">
        <f>IF(E20432="Rhode Island", Table1[[#This Row],[price]]*$L$3, IF(E20432="Massachusetts", Table1[[#This Row],[price]]*$L$2, 1))</f>
        <v>330000</v>
      </c>
    </row>
    <row r="20433" spans="1:9" x14ac:dyDescent="0.25">
      <c r="A20433" s="2">
        <v>42797</v>
      </c>
      <c r="B20433" s="1">
        <f t="shared" si="638"/>
        <v>2017</v>
      </c>
      <c r="C20433" s="1">
        <f t="shared" si="639"/>
        <v>1</v>
      </c>
      <c r="D20433">
        <v>2913</v>
      </c>
      <c r="E20433" t="s">
        <v>36</v>
      </c>
      <c r="F20433" s="4">
        <v>367000</v>
      </c>
      <c r="G20433" t="s">
        <v>5</v>
      </c>
      <c r="H20433">
        <v>2</v>
      </c>
      <c r="I20433" s="4">
        <f>IF(E20433="Rhode Island", Table1[[#This Row],[price]]*$L$3, IF(E20433="Massachusetts", Table1[[#This Row],[price]]*$L$2, 1))</f>
        <v>367000</v>
      </c>
    </row>
    <row r="20434" spans="1:9" x14ac:dyDescent="0.25">
      <c r="A20434" s="2">
        <v>42797</v>
      </c>
      <c r="B20434" s="1">
        <f t="shared" si="638"/>
        <v>2017</v>
      </c>
      <c r="C20434" s="1">
        <f t="shared" si="639"/>
        <v>1</v>
      </c>
      <c r="D20434">
        <v>2617</v>
      </c>
      <c r="E20434" t="s">
        <v>37</v>
      </c>
      <c r="F20434" s="4">
        <v>430000</v>
      </c>
      <c r="G20434" t="s">
        <v>5</v>
      </c>
      <c r="H20434">
        <v>2</v>
      </c>
      <c r="I20434" s="4">
        <f>IF(E20434="Rhode Island", Table1[[#This Row],[price]]*$L$3, IF(E20434="Massachusetts", Table1[[#This Row],[price]]*$L$2, 1))</f>
        <v>430000</v>
      </c>
    </row>
    <row r="20435" spans="1:9" x14ac:dyDescent="0.25">
      <c r="A20435" s="2">
        <v>42797</v>
      </c>
      <c r="B20435" s="1">
        <f t="shared" si="638"/>
        <v>2017</v>
      </c>
      <c r="C20435" s="1">
        <f t="shared" si="639"/>
        <v>1</v>
      </c>
      <c r="D20435">
        <v>2913</v>
      </c>
      <c r="E20435" t="s">
        <v>36</v>
      </c>
      <c r="F20435" s="4">
        <v>475000</v>
      </c>
      <c r="G20435" t="s">
        <v>5</v>
      </c>
      <c r="H20435">
        <v>3</v>
      </c>
      <c r="I20435" s="4">
        <f>IF(E20435="Rhode Island", Table1[[#This Row],[price]]*$L$3, IF(E20435="Massachusetts", Table1[[#This Row],[price]]*$L$2, 1))</f>
        <v>475000</v>
      </c>
    </row>
    <row r="20436" spans="1:9" x14ac:dyDescent="0.25">
      <c r="A20436" s="2">
        <v>42797</v>
      </c>
      <c r="B20436" s="1">
        <f t="shared" si="638"/>
        <v>2017</v>
      </c>
      <c r="C20436" s="1">
        <f t="shared" si="639"/>
        <v>1</v>
      </c>
      <c r="D20436">
        <v>2902</v>
      </c>
      <c r="E20436" t="s">
        <v>36</v>
      </c>
      <c r="F20436" s="4">
        <v>499000</v>
      </c>
      <c r="G20436" t="s">
        <v>5</v>
      </c>
      <c r="H20436">
        <v>3</v>
      </c>
      <c r="I20436" s="4">
        <f>IF(E20436="Rhode Island", Table1[[#This Row],[price]]*$L$3, IF(E20436="Massachusetts", Table1[[#This Row],[price]]*$L$2, 1))</f>
        <v>499000</v>
      </c>
    </row>
    <row r="20437" spans="1:9" x14ac:dyDescent="0.25">
      <c r="A20437" s="2">
        <v>42797</v>
      </c>
      <c r="B20437" s="1">
        <f t="shared" si="638"/>
        <v>2017</v>
      </c>
      <c r="C20437" s="1">
        <f t="shared" si="639"/>
        <v>1</v>
      </c>
      <c r="D20437">
        <v>2905</v>
      </c>
      <c r="E20437" t="s">
        <v>36</v>
      </c>
      <c r="F20437" s="4">
        <v>505000</v>
      </c>
      <c r="G20437" t="s">
        <v>5</v>
      </c>
      <c r="H20437">
        <v>3</v>
      </c>
      <c r="I20437" s="4">
        <f>IF(E20437="Rhode Island", Table1[[#This Row],[price]]*$L$3, IF(E20437="Massachusetts", Table1[[#This Row],[price]]*$L$2, 1))</f>
        <v>505000</v>
      </c>
    </row>
    <row r="20438" spans="1:9" x14ac:dyDescent="0.25">
      <c r="A20438" s="2">
        <v>42797</v>
      </c>
      <c r="B20438" s="1">
        <f t="shared" si="638"/>
        <v>2017</v>
      </c>
      <c r="C20438" s="1">
        <f t="shared" si="639"/>
        <v>1</v>
      </c>
      <c r="D20438">
        <v>2905</v>
      </c>
      <c r="E20438" t="s">
        <v>36</v>
      </c>
      <c r="F20438" s="4">
        <v>528000</v>
      </c>
      <c r="G20438" t="s">
        <v>5</v>
      </c>
      <c r="H20438">
        <v>3</v>
      </c>
      <c r="I20438" s="4">
        <f>IF(E20438="Rhode Island", Table1[[#This Row],[price]]*$L$3, IF(E20438="Massachusetts", Table1[[#This Row],[price]]*$L$2, 1))</f>
        <v>528000</v>
      </c>
    </row>
    <row r="20439" spans="1:9" x14ac:dyDescent="0.25">
      <c r="A20439" s="2">
        <v>42797</v>
      </c>
      <c r="B20439" s="1">
        <f t="shared" si="638"/>
        <v>2017</v>
      </c>
      <c r="C20439" s="1">
        <f t="shared" si="639"/>
        <v>1</v>
      </c>
      <c r="D20439">
        <v>2617</v>
      </c>
      <c r="E20439" t="s">
        <v>37</v>
      </c>
      <c r="F20439" s="4">
        <v>535000</v>
      </c>
      <c r="G20439" t="s">
        <v>5</v>
      </c>
      <c r="H20439">
        <v>3</v>
      </c>
      <c r="I20439" s="4">
        <f>IF(E20439="Rhode Island", Table1[[#This Row],[price]]*$L$3, IF(E20439="Massachusetts", Table1[[#This Row],[price]]*$L$2, 1))</f>
        <v>535000</v>
      </c>
    </row>
    <row r="20440" spans="1:9" x14ac:dyDescent="0.25">
      <c r="A20440" s="2">
        <v>42797</v>
      </c>
      <c r="B20440" s="1">
        <f t="shared" si="638"/>
        <v>2017</v>
      </c>
      <c r="C20440" s="1">
        <f t="shared" si="639"/>
        <v>1</v>
      </c>
      <c r="D20440">
        <v>2905</v>
      </c>
      <c r="E20440" t="s">
        <v>36</v>
      </c>
      <c r="F20440" s="4">
        <v>665000</v>
      </c>
      <c r="G20440" t="s">
        <v>5</v>
      </c>
      <c r="H20440">
        <v>4</v>
      </c>
      <c r="I20440" s="4">
        <f>IF(E20440="Rhode Island", Table1[[#This Row],[price]]*$L$3, IF(E20440="Massachusetts", Table1[[#This Row],[price]]*$L$2, 1))</f>
        <v>665000</v>
      </c>
    </row>
    <row r="20441" spans="1:9" x14ac:dyDescent="0.25">
      <c r="A20441" s="2">
        <v>42797</v>
      </c>
      <c r="B20441" s="1">
        <f t="shared" si="638"/>
        <v>2017</v>
      </c>
      <c r="C20441" s="1">
        <f t="shared" si="639"/>
        <v>1</v>
      </c>
      <c r="D20441">
        <v>2602</v>
      </c>
      <c r="E20441" t="s">
        <v>37</v>
      </c>
      <c r="F20441" s="4">
        <v>687500</v>
      </c>
      <c r="G20441" t="s">
        <v>5</v>
      </c>
      <c r="H20441">
        <v>3</v>
      </c>
      <c r="I20441" s="4">
        <f>IF(E20441="Rhode Island", Table1[[#This Row],[price]]*$L$3, IF(E20441="Massachusetts", Table1[[#This Row],[price]]*$L$2, 1))</f>
        <v>687500</v>
      </c>
    </row>
    <row r="20442" spans="1:9" x14ac:dyDescent="0.25">
      <c r="A20442" s="2">
        <v>42797</v>
      </c>
      <c r="B20442" s="1">
        <f t="shared" si="638"/>
        <v>2017</v>
      </c>
      <c r="C20442" s="1">
        <f t="shared" si="639"/>
        <v>1</v>
      </c>
      <c r="D20442">
        <v>2912</v>
      </c>
      <c r="E20442" t="s">
        <v>36</v>
      </c>
      <c r="F20442" s="4">
        <v>700000</v>
      </c>
      <c r="G20442" t="s">
        <v>5</v>
      </c>
      <c r="H20442">
        <v>4</v>
      </c>
      <c r="I20442" s="4">
        <f>IF(E20442="Rhode Island", Table1[[#This Row],[price]]*$L$3, IF(E20442="Massachusetts", Table1[[#This Row],[price]]*$L$2, 1))</f>
        <v>700000</v>
      </c>
    </row>
    <row r="20443" spans="1:9" x14ac:dyDescent="0.25">
      <c r="A20443" s="2">
        <v>42797</v>
      </c>
      <c r="B20443" s="1">
        <f t="shared" si="638"/>
        <v>2017</v>
      </c>
      <c r="C20443" s="1">
        <f t="shared" si="639"/>
        <v>1</v>
      </c>
      <c r="D20443">
        <v>2611</v>
      </c>
      <c r="E20443" t="s">
        <v>37</v>
      </c>
      <c r="F20443" s="4">
        <v>772500</v>
      </c>
      <c r="G20443" t="s">
        <v>5</v>
      </c>
      <c r="H20443">
        <v>5</v>
      </c>
      <c r="I20443" s="4">
        <f>IF(E20443="Rhode Island", Table1[[#This Row],[price]]*$L$3, IF(E20443="Massachusetts", Table1[[#This Row],[price]]*$L$2, 1))</f>
        <v>772500</v>
      </c>
    </row>
    <row r="20444" spans="1:9" x14ac:dyDescent="0.25">
      <c r="A20444" s="2">
        <v>42797</v>
      </c>
      <c r="B20444" s="1">
        <f t="shared" si="638"/>
        <v>2017</v>
      </c>
      <c r="C20444" s="1">
        <f t="shared" si="639"/>
        <v>1</v>
      </c>
      <c r="D20444">
        <v>2611</v>
      </c>
      <c r="E20444" t="s">
        <v>37</v>
      </c>
      <c r="F20444" s="4">
        <v>865000</v>
      </c>
      <c r="G20444" t="s">
        <v>5</v>
      </c>
      <c r="H20444">
        <v>5</v>
      </c>
      <c r="I20444" s="4">
        <f>IF(E20444="Rhode Island", Table1[[#This Row],[price]]*$L$3, IF(E20444="Massachusetts", Table1[[#This Row],[price]]*$L$2, 1))</f>
        <v>865000</v>
      </c>
    </row>
    <row r="20445" spans="1:9" x14ac:dyDescent="0.25">
      <c r="A20445" s="2">
        <v>42797</v>
      </c>
      <c r="B20445" s="1">
        <f t="shared" si="638"/>
        <v>2017</v>
      </c>
      <c r="C20445" s="1">
        <f t="shared" si="639"/>
        <v>1</v>
      </c>
      <c r="D20445">
        <v>2600</v>
      </c>
      <c r="E20445" t="s">
        <v>37</v>
      </c>
      <c r="F20445" s="4">
        <v>1175000</v>
      </c>
      <c r="G20445" t="s">
        <v>5</v>
      </c>
      <c r="H20445">
        <v>3</v>
      </c>
      <c r="I20445" s="4">
        <f>IF(E20445="Rhode Island", Table1[[#This Row],[price]]*$L$3, IF(E20445="Massachusetts", Table1[[#This Row],[price]]*$L$2, 1))</f>
        <v>1175000</v>
      </c>
    </row>
    <row r="20446" spans="1:9" x14ac:dyDescent="0.25">
      <c r="A20446" s="2">
        <v>42797</v>
      </c>
      <c r="B20446" s="1">
        <f t="shared" si="638"/>
        <v>2017</v>
      </c>
      <c r="C20446" s="1">
        <f t="shared" si="639"/>
        <v>1</v>
      </c>
      <c r="D20446">
        <v>2606</v>
      </c>
      <c r="E20446" t="s">
        <v>37</v>
      </c>
      <c r="F20446" s="4">
        <v>260000</v>
      </c>
      <c r="G20446" t="s">
        <v>6</v>
      </c>
      <c r="H20446">
        <v>2</v>
      </c>
      <c r="I20446" s="4">
        <f>IF(E20446="Rhode Island", Table1[[#This Row],[price]]*$L$3, IF(E20446="Massachusetts", Table1[[#This Row],[price]]*$L$2, 1))</f>
        <v>260000</v>
      </c>
    </row>
    <row r="20447" spans="1:9" x14ac:dyDescent="0.25">
      <c r="A20447" s="2">
        <v>42797</v>
      </c>
      <c r="B20447" s="1">
        <f t="shared" si="638"/>
        <v>2017</v>
      </c>
      <c r="C20447" s="1">
        <f t="shared" si="639"/>
        <v>1</v>
      </c>
      <c r="D20447">
        <v>2612</v>
      </c>
      <c r="E20447" t="s">
        <v>37</v>
      </c>
      <c r="F20447" s="4">
        <v>396500</v>
      </c>
      <c r="G20447" t="s">
        <v>6</v>
      </c>
      <c r="H20447">
        <v>1</v>
      </c>
      <c r="I20447" s="4">
        <f>IF(E20447="Rhode Island", Table1[[#This Row],[price]]*$L$3, IF(E20447="Massachusetts", Table1[[#This Row],[price]]*$L$2, 1))</f>
        <v>396500</v>
      </c>
    </row>
    <row r="20448" spans="1:9" x14ac:dyDescent="0.25">
      <c r="A20448" s="2">
        <v>42797</v>
      </c>
      <c r="B20448" s="1">
        <f t="shared" si="638"/>
        <v>2017</v>
      </c>
      <c r="C20448" s="1">
        <f t="shared" si="639"/>
        <v>1</v>
      </c>
      <c r="D20448">
        <v>2602</v>
      </c>
      <c r="E20448" t="s">
        <v>37</v>
      </c>
      <c r="F20448" s="4">
        <v>470000</v>
      </c>
      <c r="G20448" t="s">
        <v>6</v>
      </c>
      <c r="H20448">
        <v>2</v>
      </c>
      <c r="I20448" s="4">
        <f>IF(E20448="Rhode Island", Table1[[#This Row],[price]]*$L$3, IF(E20448="Massachusetts", Table1[[#This Row],[price]]*$L$2, 1))</f>
        <v>470000</v>
      </c>
    </row>
    <row r="20449" spans="1:9" x14ac:dyDescent="0.25">
      <c r="A20449" s="2">
        <v>42797</v>
      </c>
      <c r="B20449" s="1">
        <f t="shared" si="638"/>
        <v>2017</v>
      </c>
      <c r="C20449" s="1">
        <f t="shared" si="639"/>
        <v>1</v>
      </c>
      <c r="D20449">
        <v>2602</v>
      </c>
      <c r="E20449" t="s">
        <v>37</v>
      </c>
      <c r="F20449" s="4">
        <v>475000</v>
      </c>
      <c r="G20449" t="s">
        <v>6</v>
      </c>
      <c r="H20449">
        <v>2</v>
      </c>
      <c r="I20449" s="4">
        <f>IF(E20449="Rhode Island", Table1[[#This Row],[price]]*$L$3, IF(E20449="Massachusetts", Table1[[#This Row],[price]]*$L$2, 1))</f>
        <v>475000</v>
      </c>
    </row>
    <row r="20450" spans="1:9" x14ac:dyDescent="0.25">
      <c r="A20450" s="2">
        <v>42797</v>
      </c>
      <c r="B20450" s="1">
        <f t="shared" si="638"/>
        <v>2017</v>
      </c>
      <c r="C20450" s="1">
        <f t="shared" si="639"/>
        <v>1</v>
      </c>
      <c r="D20450">
        <v>2604</v>
      </c>
      <c r="E20450" t="s">
        <v>37</v>
      </c>
      <c r="F20450" s="4">
        <v>518000</v>
      </c>
      <c r="G20450" t="s">
        <v>6</v>
      </c>
      <c r="H20450">
        <v>1</v>
      </c>
      <c r="I20450" s="4">
        <f>IF(E20450="Rhode Island", Table1[[#This Row],[price]]*$L$3, IF(E20450="Massachusetts", Table1[[#This Row],[price]]*$L$2, 1))</f>
        <v>518000</v>
      </c>
    </row>
    <row r="20451" spans="1:9" x14ac:dyDescent="0.25">
      <c r="A20451" s="2">
        <v>42798</v>
      </c>
      <c r="B20451" s="1">
        <f t="shared" si="638"/>
        <v>2017</v>
      </c>
      <c r="C20451" s="1">
        <f t="shared" si="639"/>
        <v>1</v>
      </c>
      <c r="D20451">
        <v>2903</v>
      </c>
      <c r="E20451" t="s">
        <v>36</v>
      </c>
      <c r="F20451" s="4">
        <v>492000</v>
      </c>
      <c r="G20451" t="s">
        <v>5</v>
      </c>
      <c r="H20451">
        <v>3</v>
      </c>
      <c r="I20451" s="4">
        <f>IF(E20451="Rhode Island", Table1[[#This Row],[price]]*$L$3, IF(E20451="Massachusetts", Table1[[#This Row],[price]]*$L$2, 1))</f>
        <v>492000</v>
      </c>
    </row>
    <row r="20452" spans="1:9" x14ac:dyDescent="0.25">
      <c r="A20452" s="2">
        <v>42798</v>
      </c>
      <c r="B20452" s="1">
        <f t="shared" si="638"/>
        <v>2017</v>
      </c>
      <c r="C20452" s="1">
        <f t="shared" si="639"/>
        <v>1</v>
      </c>
      <c r="D20452">
        <v>2615</v>
      </c>
      <c r="E20452" t="s">
        <v>37</v>
      </c>
      <c r="F20452" s="4">
        <v>495000</v>
      </c>
      <c r="G20452" t="s">
        <v>5</v>
      </c>
      <c r="H20452">
        <v>3</v>
      </c>
      <c r="I20452" s="4">
        <f>IF(E20452="Rhode Island", Table1[[#This Row],[price]]*$L$3, IF(E20452="Massachusetts", Table1[[#This Row],[price]]*$L$2, 1))</f>
        <v>495000</v>
      </c>
    </row>
    <row r="20453" spans="1:9" x14ac:dyDescent="0.25">
      <c r="A20453" s="2">
        <v>42798</v>
      </c>
      <c r="B20453" s="1">
        <f t="shared" si="638"/>
        <v>2017</v>
      </c>
      <c r="C20453" s="1">
        <f t="shared" si="639"/>
        <v>1</v>
      </c>
      <c r="D20453">
        <v>2611</v>
      </c>
      <c r="E20453" t="s">
        <v>37</v>
      </c>
      <c r="F20453" s="4">
        <v>510000</v>
      </c>
      <c r="G20453" t="s">
        <v>5</v>
      </c>
      <c r="H20453">
        <v>3</v>
      </c>
      <c r="I20453" s="4">
        <f>IF(E20453="Rhode Island", Table1[[#This Row],[price]]*$L$3, IF(E20453="Massachusetts", Table1[[#This Row],[price]]*$L$2, 1))</f>
        <v>510000</v>
      </c>
    </row>
    <row r="20454" spans="1:9" x14ac:dyDescent="0.25">
      <c r="A20454" s="2">
        <v>42798</v>
      </c>
      <c r="B20454" s="1">
        <f t="shared" si="638"/>
        <v>2017</v>
      </c>
      <c r="C20454" s="1">
        <f t="shared" si="639"/>
        <v>1</v>
      </c>
      <c r="D20454">
        <v>2615</v>
      </c>
      <c r="E20454" t="s">
        <v>37</v>
      </c>
      <c r="F20454" s="4">
        <v>518000</v>
      </c>
      <c r="G20454" t="s">
        <v>5</v>
      </c>
      <c r="H20454">
        <v>3</v>
      </c>
      <c r="I20454" s="4">
        <f>IF(E20454="Rhode Island", Table1[[#This Row],[price]]*$L$3, IF(E20454="Massachusetts", Table1[[#This Row],[price]]*$L$2, 1))</f>
        <v>518000</v>
      </c>
    </row>
    <row r="20455" spans="1:9" x14ac:dyDescent="0.25">
      <c r="A20455" s="2">
        <v>42798</v>
      </c>
      <c r="B20455" s="1">
        <f t="shared" si="638"/>
        <v>2017</v>
      </c>
      <c r="C20455" s="1">
        <f t="shared" si="639"/>
        <v>1</v>
      </c>
      <c r="D20455">
        <v>2903</v>
      </c>
      <c r="E20455" t="s">
        <v>36</v>
      </c>
      <c r="F20455" s="4">
        <v>571000</v>
      </c>
      <c r="G20455" t="s">
        <v>5</v>
      </c>
      <c r="H20455">
        <v>3</v>
      </c>
      <c r="I20455" s="4">
        <f>IF(E20455="Rhode Island", Table1[[#This Row],[price]]*$L$3, IF(E20455="Massachusetts", Table1[[#This Row],[price]]*$L$2, 1))</f>
        <v>571000</v>
      </c>
    </row>
    <row r="20456" spans="1:9" x14ac:dyDescent="0.25">
      <c r="A20456" s="2">
        <v>42798</v>
      </c>
      <c r="B20456" s="1">
        <f t="shared" si="638"/>
        <v>2017</v>
      </c>
      <c r="C20456" s="1">
        <f t="shared" si="639"/>
        <v>1</v>
      </c>
      <c r="D20456">
        <v>2615</v>
      </c>
      <c r="E20456" t="s">
        <v>37</v>
      </c>
      <c r="F20456" s="4">
        <v>585000</v>
      </c>
      <c r="G20456" t="s">
        <v>5</v>
      </c>
      <c r="H20456">
        <v>4</v>
      </c>
      <c r="I20456" s="4">
        <f>IF(E20456="Rhode Island", Table1[[#This Row],[price]]*$L$3, IF(E20456="Massachusetts", Table1[[#This Row],[price]]*$L$2, 1))</f>
        <v>585000</v>
      </c>
    </row>
    <row r="20457" spans="1:9" x14ac:dyDescent="0.25">
      <c r="A20457" s="2">
        <v>42798</v>
      </c>
      <c r="B20457" s="1">
        <f t="shared" si="638"/>
        <v>2017</v>
      </c>
      <c r="C20457" s="1">
        <f t="shared" si="639"/>
        <v>1</v>
      </c>
      <c r="D20457">
        <v>2914</v>
      </c>
      <c r="E20457" t="s">
        <v>36</v>
      </c>
      <c r="F20457" s="4">
        <v>634000</v>
      </c>
      <c r="G20457" t="s">
        <v>5</v>
      </c>
      <c r="H20457">
        <v>4</v>
      </c>
      <c r="I20457" s="4">
        <f>IF(E20457="Rhode Island", Table1[[#This Row],[price]]*$L$3, IF(E20457="Massachusetts", Table1[[#This Row],[price]]*$L$2, 1))</f>
        <v>634000</v>
      </c>
    </row>
    <row r="20458" spans="1:9" x14ac:dyDescent="0.25">
      <c r="A20458" s="2">
        <v>42798</v>
      </c>
      <c r="B20458" s="1">
        <f t="shared" si="638"/>
        <v>2017</v>
      </c>
      <c r="C20458" s="1">
        <f t="shared" si="639"/>
        <v>1</v>
      </c>
      <c r="D20458">
        <v>2611</v>
      </c>
      <c r="E20458" t="s">
        <v>37</v>
      </c>
      <c r="F20458" s="4">
        <v>640000</v>
      </c>
      <c r="G20458" t="s">
        <v>5</v>
      </c>
      <c r="H20458">
        <v>3</v>
      </c>
      <c r="I20458" s="4">
        <f>IF(E20458="Rhode Island", Table1[[#This Row],[price]]*$L$3, IF(E20458="Massachusetts", Table1[[#This Row],[price]]*$L$2, 1))</f>
        <v>640000</v>
      </c>
    </row>
    <row r="20459" spans="1:9" x14ac:dyDescent="0.25">
      <c r="A20459" s="2">
        <v>42798</v>
      </c>
      <c r="B20459" s="1">
        <f t="shared" si="638"/>
        <v>2017</v>
      </c>
      <c r="C20459" s="1">
        <f t="shared" si="639"/>
        <v>1</v>
      </c>
      <c r="D20459">
        <v>2617</v>
      </c>
      <c r="E20459" t="s">
        <v>37</v>
      </c>
      <c r="F20459" s="4">
        <v>670000</v>
      </c>
      <c r="G20459" t="s">
        <v>5</v>
      </c>
      <c r="H20459">
        <v>4</v>
      </c>
      <c r="I20459" s="4">
        <f>IF(E20459="Rhode Island", Table1[[#This Row],[price]]*$L$3, IF(E20459="Massachusetts", Table1[[#This Row],[price]]*$L$2, 1))</f>
        <v>670000</v>
      </c>
    </row>
    <row r="20460" spans="1:9" x14ac:dyDescent="0.25">
      <c r="A20460" s="2">
        <v>42798</v>
      </c>
      <c r="B20460" s="1">
        <f t="shared" si="638"/>
        <v>2017</v>
      </c>
      <c r="C20460" s="1">
        <f t="shared" si="639"/>
        <v>1</v>
      </c>
      <c r="D20460">
        <v>2611</v>
      </c>
      <c r="E20460" t="s">
        <v>37</v>
      </c>
      <c r="F20460" s="4">
        <v>672000</v>
      </c>
      <c r="G20460" t="s">
        <v>5</v>
      </c>
      <c r="H20460">
        <v>3</v>
      </c>
      <c r="I20460" s="4">
        <f>IF(E20460="Rhode Island", Table1[[#This Row],[price]]*$L$3, IF(E20460="Massachusetts", Table1[[#This Row],[price]]*$L$2, 1))</f>
        <v>672000</v>
      </c>
    </row>
    <row r="20461" spans="1:9" x14ac:dyDescent="0.25">
      <c r="A20461" s="2">
        <v>42798</v>
      </c>
      <c r="B20461" s="1">
        <f t="shared" si="638"/>
        <v>2017</v>
      </c>
      <c r="C20461" s="1">
        <f t="shared" si="639"/>
        <v>1</v>
      </c>
      <c r="D20461">
        <v>2903</v>
      </c>
      <c r="E20461" t="s">
        <v>36</v>
      </c>
      <c r="F20461" s="4">
        <v>770000</v>
      </c>
      <c r="G20461" t="s">
        <v>5</v>
      </c>
      <c r="H20461">
        <v>4</v>
      </c>
      <c r="I20461" s="4">
        <f>IF(E20461="Rhode Island", Table1[[#This Row],[price]]*$L$3, IF(E20461="Massachusetts", Table1[[#This Row],[price]]*$L$2, 1))</f>
        <v>770000</v>
      </c>
    </row>
    <row r="20462" spans="1:9" x14ac:dyDescent="0.25">
      <c r="A20462" s="2">
        <v>42798</v>
      </c>
      <c r="B20462" s="1">
        <f t="shared" si="638"/>
        <v>2017</v>
      </c>
      <c r="C20462" s="1">
        <f t="shared" si="639"/>
        <v>1</v>
      </c>
      <c r="D20462">
        <v>2602</v>
      </c>
      <c r="E20462" t="s">
        <v>37</v>
      </c>
      <c r="F20462" s="4">
        <v>800000</v>
      </c>
      <c r="G20462" t="s">
        <v>5</v>
      </c>
      <c r="H20462">
        <v>3</v>
      </c>
      <c r="I20462" s="4">
        <f>IF(E20462="Rhode Island", Table1[[#This Row],[price]]*$L$3, IF(E20462="Massachusetts", Table1[[#This Row],[price]]*$L$2, 1))</f>
        <v>800000</v>
      </c>
    </row>
    <row r="20463" spans="1:9" x14ac:dyDescent="0.25">
      <c r="A20463" s="2">
        <v>42798</v>
      </c>
      <c r="B20463" s="1">
        <f t="shared" si="638"/>
        <v>2017</v>
      </c>
      <c r="C20463" s="1">
        <f t="shared" si="639"/>
        <v>1</v>
      </c>
      <c r="D20463">
        <v>2607</v>
      </c>
      <c r="E20463" t="s">
        <v>37</v>
      </c>
      <c r="F20463" s="4">
        <v>842000</v>
      </c>
      <c r="G20463" t="s">
        <v>5</v>
      </c>
      <c r="H20463">
        <v>4</v>
      </c>
      <c r="I20463" s="4">
        <f>IF(E20463="Rhode Island", Table1[[#This Row],[price]]*$L$3, IF(E20463="Massachusetts", Table1[[#This Row],[price]]*$L$2, 1))</f>
        <v>842000</v>
      </c>
    </row>
    <row r="20464" spans="1:9" x14ac:dyDescent="0.25">
      <c r="A20464" s="2">
        <v>42798</v>
      </c>
      <c r="B20464" s="1">
        <f t="shared" si="638"/>
        <v>2017</v>
      </c>
      <c r="C20464" s="1">
        <f t="shared" si="639"/>
        <v>1</v>
      </c>
      <c r="D20464">
        <v>2906</v>
      </c>
      <c r="E20464" t="s">
        <v>36</v>
      </c>
      <c r="F20464" s="4">
        <v>900000</v>
      </c>
      <c r="G20464" t="s">
        <v>5</v>
      </c>
      <c r="H20464">
        <v>5</v>
      </c>
      <c r="I20464" s="4">
        <f>IF(E20464="Rhode Island", Table1[[#This Row],[price]]*$L$3, IF(E20464="Massachusetts", Table1[[#This Row],[price]]*$L$2, 1))</f>
        <v>900000</v>
      </c>
    </row>
    <row r="20465" spans="1:9" x14ac:dyDescent="0.25">
      <c r="A20465" s="2">
        <v>42798</v>
      </c>
      <c r="B20465" s="1">
        <f t="shared" si="638"/>
        <v>2017</v>
      </c>
      <c r="C20465" s="1">
        <f t="shared" si="639"/>
        <v>1</v>
      </c>
      <c r="D20465">
        <v>2602</v>
      </c>
      <c r="E20465" t="s">
        <v>37</v>
      </c>
      <c r="F20465" s="4">
        <v>910000</v>
      </c>
      <c r="G20465" t="s">
        <v>5</v>
      </c>
      <c r="H20465">
        <v>3</v>
      </c>
      <c r="I20465" s="4">
        <f>IF(E20465="Rhode Island", Table1[[#This Row],[price]]*$L$3, IF(E20465="Massachusetts", Table1[[#This Row],[price]]*$L$2, 1))</f>
        <v>910000</v>
      </c>
    </row>
    <row r="20466" spans="1:9" x14ac:dyDescent="0.25">
      <c r="A20466" s="2">
        <v>42798</v>
      </c>
      <c r="B20466" s="1">
        <f t="shared" si="638"/>
        <v>2017</v>
      </c>
      <c r="C20466" s="1">
        <f t="shared" si="639"/>
        <v>1</v>
      </c>
      <c r="D20466">
        <v>2602</v>
      </c>
      <c r="E20466" t="s">
        <v>37</v>
      </c>
      <c r="F20466" s="4">
        <v>924000</v>
      </c>
      <c r="G20466" t="s">
        <v>5</v>
      </c>
      <c r="H20466">
        <v>3</v>
      </c>
      <c r="I20466" s="4">
        <f>IF(E20466="Rhode Island", Table1[[#This Row],[price]]*$L$3, IF(E20466="Massachusetts", Table1[[#This Row],[price]]*$L$2, 1))</f>
        <v>924000</v>
      </c>
    </row>
    <row r="20467" spans="1:9" x14ac:dyDescent="0.25">
      <c r="A20467" s="2">
        <v>42798</v>
      </c>
      <c r="B20467" s="1">
        <f t="shared" si="638"/>
        <v>2017</v>
      </c>
      <c r="C20467" s="1">
        <f t="shared" si="639"/>
        <v>1</v>
      </c>
      <c r="D20467">
        <v>2614</v>
      </c>
      <c r="E20467" t="s">
        <v>37</v>
      </c>
      <c r="F20467" s="4">
        <v>960000</v>
      </c>
      <c r="G20467" t="s">
        <v>5</v>
      </c>
      <c r="H20467">
        <v>5</v>
      </c>
      <c r="I20467" s="4">
        <f>IF(E20467="Rhode Island", Table1[[#This Row],[price]]*$L$3, IF(E20467="Massachusetts", Table1[[#This Row],[price]]*$L$2, 1))</f>
        <v>960000</v>
      </c>
    </row>
    <row r="20468" spans="1:9" x14ac:dyDescent="0.25">
      <c r="A20468" s="2">
        <v>42798</v>
      </c>
      <c r="B20468" s="1">
        <f t="shared" si="638"/>
        <v>2017</v>
      </c>
      <c r="C20468" s="1">
        <f t="shared" si="639"/>
        <v>1</v>
      </c>
      <c r="D20468">
        <v>2602</v>
      </c>
      <c r="E20468" t="s">
        <v>37</v>
      </c>
      <c r="F20468" s="4">
        <v>980000</v>
      </c>
      <c r="G20468" t="s">
        <v>5</v>
      </c>
      <c r="H20468">
        <v>4</v>
      </c>
      <c r="I20468" s="4">
        <f>IF(E20468="Rhode Island", Table1[[#This Row],[price]]*$L$3, IF(E20468="Massachusetts", Table1[[#This Row],[price]]*$L$2, 1))</f>
        <v>980000</v>
      </c>
    </row>
    <row r="20469" spans="1:9" x14ac:dyDescent="0.25">
      <c r="A20469" s="2">
        <v>42798</v>
      </c>
      <c r="B20469" s="1">
        <f t="shared" si="638"/>
        <v>2017</v>
      </c>
      <c r="C20469" s="1">
        <f t="shared" si="639"/>
        <v>1</v>
      </c>
      <c r="D20469">
        <v>2605</v>
      </c>
      <c r="E20469" t="s">
        <v>37</v>
      </c>
      <c r="F20469" s="4">
        <v>992000</v>
      </c>
      <c r="G20469" t="s">
        <v>5</v>
      </c>
      <c r="H20469">
        <v>4</v>
      </c>
      <c r="I20469" s="4">
        <f>IF(E20469="Rhode Island", Table1[[#This Row],[price]]*$L$3, IF(E20469="Massachusetts", Table1[[#This Row],[price]]*$L$2, 1))</f>
        <v>992000</v>
      </c>
    </row>
    <row r="20470" spans="1:9" x14ac:dyDescent="0.25">
      <c r="A20470" s="2">
        <v>42798</v>
      </c>
      <c r="B20470" s="1">
        <f t="shared" si="638"/>
        <v>2017</v>
      </c>
      <c r="C20470" s="1">
        <f t="shared" si="639"/>
        <v>1</v>
      </c>
      <c r="D20470">
        <v>2605</v>
      </c>
      <c r="E20470" t="s">
        <v>37</v>
      </c>
      <c r="F20470" s="4">
        <v>1010000</v>
      </c>
      <c r="G20470" t="s">
        <v>5</v>
      </c>
      <c r="H20470">
        <v>4</v>
      </c>
      <c r="I20470" s="4">
        <f>IF(E20470="Rhode Island", Table1[[#This Row],[price]]*$L$3, IF(E20470="Massachusetts", Table1[[#This Row],[price]]*$L$2, 1))</f>
        <v>1010000</v>
      </c>
    </row>
    <row r="20471" spans="1:9" x14ac:dyDescent="0.25">
      <c r="A20471" s="2">
        <v>42798</v>
      </c>
      <c r="B20471" s="1">
        <f t="shared" si="638"/>
        <v>2017</v>
      </c>
      <c r="C20471" s="1">
        <f t="shared" si="639"/>
        <v>1</v>
      </c>
      <c r="D20471">
        <v>2914</v>
      </c>
      <c r="E20471" t="s">
        <v>36</v>
      </c>
      <c r="F20471" s="4">
        <v>1053000</v>
      </c>
      <c r="G20471" t="s">
        <v>5</v>
      </c>
      <c r="H20471">
        <v>5</v>
      </c>
      <c r="I20471" s="4">
        <f>IF(E20471="Rhode Island", Table1[[#This Row],[price]]*$L$3, IF(E20471="Massachusetts", Table1[[#This Row],[price]]*$L$2, 1))</f>
        <v>1053000</v>
      </c>
    </row>
    <row r="20472" spans="1:9" x14ac:dyDescent="0.25">
      <c r="A20472" s="2">
        <v>42798</v>
      </c>
      <c r="B20472" s="1">
        <f t="shared" si="638"/>
        <v>2017</v>
      </c>
      <c r="C20472" s="1">
        <f t="shared" si="639"/>
        <v>1</v>
      </c>
      <c r="D20472">
        <v>2614</v>
      </c>
      <c r="E20472" t="s">
        <v>37</v>
      </c>
      <c r="F20472" s="4">
        <v>1130000</v>
      </c>
      <c r="G20472" t="s">
        <v>5</v>
      </c>
      <c r="H20472">
        <v>5</v>
      </c>
      <c r="I20472" s="4">
        <f>IF(E20472="Rhode Island", Table1[[#This Row],[price]]*$L$3, IF(E20472="Massachusetts", Table1[[#This Row],[price]]*$L$2, 1))</f>
        <v>1130000</v>
      </c>
    </row>
    <row r="20473" spans="1:9" x14ac:dyDescent="0.25">
      <c r="A20473" s="2">
        <v>42798</v>
      </c>
      <c r="B20473" s="1">
        <f t="shared" si="638"/>
        <v>2017</v>
      </c>
      <c r="C20473" s="1">
        <f t="shared" si="639"/>
        <v>1</v>
      </c>
      <c r="D20473">
        <v>2603</v>
      </c>
      <c r="E20473" t="s">
        <v>37</v>
      </c>
      <c r="F20473" s="4">
        <v>1337500</v>
      </c>
      <c r="G20473" t="s">
        <v>5</v>
      </c>
      <c r="H20473">
        <v>3</v>
      </c>
      <c r="I20473" s="4">
        <f>IF(E20473="Rhode Island", Table1[[#This Row],[price]]*$L$3, IF(E20473="Massachusetts", Table1[[#This Row],[price]]*$L$2, 1))</f>
        <v>1337500</v>
      </c>
    </row>
    <row r="20474" spans="1:9" x14ac:dyDescent="0.25">
      <c r="A20474" s="2">
        <v>42798</v>
      </c>
      <c r="B20474" s="1">
        <f t="shared" si="638"/>
        <v>2017</v>
      </c>
      <c r="C20474" s="1">
        <f t="shared" si="639"/>
        <v>1</v>
      </c>
      <c r="D20474">
        <v>2914</v>
      </c>
      <c r="E20474" t="s">
        <v>36</v>
      </c>
      <c r="F20474" s="4">
        <v>1400000</v>
      </c>
      <c r="G20474" t="s">
        <v>5</v>
      </c>
      <c r="H20474">
        <v>5</v>
      </c>
      <c r="I20474" s="4">
        <f>IF(E20474="Rhode Island", Table1[[#This Row],[price]]*$L$3, IF(E20474="Massachusetts", Table1[[#This Row],[price]]*$L$2, 1))</f>
        <v>1400000</v>
      </c>
    </row>
    <row r="20475" spans="1:9" x14ac:dyDescent="0.25">
      <c r="A20475" s="2">
        <v>42798</v>
      </c>
      <c r="B20475" s="1">
        <f t="shared" si="638"/>
        <v>2017</v>
      </c>
      <c r="C20475" s="1">
        <f t="shared" si="639"/>
        <v>1</v>
      </c>
      <c r="D20475">
        <v>2600</v>
      </c>
      <c r="E20475" t="s">
        <v>37</v>
      </c>
      <c r="F20475" s="4">
        <v>1615000</v>
      </c>
      <c r="G20475" t="s">
        <v>5</v>
      </c>
      <c r="H20475">
        <v>5</v>
      </c>
      <c r="I20475" s="4">
        <f>IF(E20475="Rhode Island", Table1[[#This Row],[price]]*$L$3, IF(E20475="Massachusetts", Table1[[#This Row],[price]]*$L$2, 1))</f>
        <v>1615000</v>
      </c>
    </row>
    <row r="20476" spans="1:9" x14ac:dyDescent="0.25">
      <c r="A20476" s="2">
        <v>42798</v>
      </c>
      <c r="B20476" s="1">
        <f t="shared" si="638"/>
        <v>2017</v>
      </c>
      <c r="C20476" s="1">
        <f t="shared" si="639"/>
        <v>1</v>
      </c>
      <c r="D20476">
        <v>2604</v>
      </c>
      <c r="E20476" t="s">
        <v>37</v>
      </c>
      <c r="F20476" s="4">
        <v>547000</v>
      </c>
      <c r="G20476" t="s">
        <v>6</v>
      </c>
      <c r="H20476">
        <v>2</v>
      </c>
      <c r="I20476" s="4">
        <f>IF(E20476="Rhode Island", Table1[[#This Row],[price]]*$L$3, IF(E20476="Massachusetts", Table1[[#This Row],[price]]*$L$2, 1))</f>
        <v>547000</v>
      </c>
    </row>
    <row r="20477" spans="1:9" x14ac:dyDescent="0.25">
      <c r="A20477" s="2">
        <v>42799</v>
      </c>
      <c r="B20477" s="1">
        <f t="shared" si="638"/>
        <v>2017</v>
      </c>
      <c r="C20477" s="1">
        <f t="shared" si="639"/>
        <v>1</v>
      </c>
      <c r="D20477">
        <v>2902</v>
      </c>
      <c r="E20477" t="s">
        <v>36</v>
      </c>
      <c r="F20477" s="4">
        <v>592500</v>
      </c>
      <c r="G20477" t="s">
        <v>5</v>
      </c>
      <c r="H20477">
        <v>4</v>
      </c>
      <c r="I20477" s="4">
        <f>IF(E20477="Rhode Island", Table1[[#This Row],[price]]*$L$3, IF(E20477="Massachusetts", Table1[[#This Row],[price]]*$L$2, 1))</f>
        <v>592500</v>
      </c>
    </row>
    <row r="20478" spans="1:9" x14ac:dyDescent="0.25">
      <c r="A20478" s="2">
        <v>42799</v>
      </c>
      <c r="B20478" s="1">
        <f t="shared" si="638"/>
        <v>2017</v>
      </c>
      <c r="C20478" s="1">
        <f t="shared" si="639"/>
        <v>1</v>
      </c>
      <c r="D20478">
        <v>2611</v>
      </c>
      <c r="E20478" t="s">
        <v>37</v>
      </c>
      <c r="F20478" s="4">
        <v>747000</v>
      </c>
      <c r="G20478" t="s">
        <v>5</v>
      </c>
      <c r="H20478">
        <v>4</v>
      </c>
      <c r="I20478" s="4">
        <f>IF(E20478="Rhode Island", Table1[[#This Row],[price]]*$L$3, IF(E20478="Massachusetts", Table1[[#This Row],[price]]*$L$2, 1))</f>
        <v>747000</v>
      </c>
    </row>
    <row r="20479" spans="1:9" x14ac:dyDescent="0.25">
      <c r="A20479" s="2">
        <v>42800</v>
      </c>
      <c r="B20479" s="1">
        <f t="shared" si="638"/>
        <v>2017</v>
      </c>
      <c r="C20479" s="1">
        <f t="shared" si="639"/>
        <v>1</v>
      </c>
      <c r="D20479">
        <v>2615</v>
      </c>
      <c r="E20479" t="s">
        <v>37</v>
      </c>
      <c r="F20479" s="4">
        <v>430000</v>
      </c>
      <c r="G20479" t="s">
        <v>5</v>
      </c>
      <c r="H20479">
        <v>3</v>
      </c>
      <c r="I20479" s="4">
        <f>IF(E20479="Rhode Island", Table1[[#This Row],[price]]*$L$3, IF(E20479="Massachusetts", Table1[[#This Row],[price]]*$L$2, 1))</f>
        <v>430000</v>
      </c>
    </row>
    <row r="20480" spans="1:9" x14ac:dyDescent="0.25">
      <c r="A20480" s="2">
        <v>42800</v>
      </c>
      <c r="B20480" s="1">
        <f t="shared" si="638"/>
        <v>2017</v>
      </c>
      <c r="C20480" s="1">
        <f t="shared" si="639"/>
        <v>1</v>
      </c>
      <c r="D20480">
        <v>2914</v>
      </c>
      <c r="E20480" t="s">
        <v>36</v>
      </c>
      <c r="F20480" s="4">
        <v>510000</v>
      </c>
      <c r="G20480" t="s">
        <v>5</v>
      </c>
      <c r="H20480">
        <v>3</v>
      </c>
      <c r="I20480" s="4">
        <f>IF(E20480="Rhode Island", Table1[[#This Row],[price]]*$L$3, IF(E20480="Massachusetts", Table1[[#This Row],[price]]*$L$2, 1))</f>
        <v>510000</v>
      </c>
    </row>
    <row r="20481" spans="1:9" x14ac:dyDescent="0.25">
      <c r="A20481" s="2">
        <v>42800</v>
      </c>
      <c r="B20481" s="1">
        <f t="shared" si="638"/>
        <v>2017</v>
      </c>
      <c r="C20481" s="1">
        <f t="shared" si="639"/>
        <v>1</v>
      </c>
      <c r="D20481">
        <v>2615</v>
      </c>
      <c r="E20481" t="s">
        <v>37</v>
      </c>
      <c r="F20481" s="4">
        <v>525000</v>
      </c>
      <c r="G20481" t="s">
        <v>5</v>
      </c>
      <c r="H20481">
        <v>4</v>
      </c>
      <c r="I20481" s="4">
        <f>IF(E20481="Rhode Island", Table1[[#This Row],[price]]*$L$3, IF(E20481="Massachusetts", Table1[[#This Row],[price]]*$L$2, 1))</f>
        <v>525000</v>
      </c>
    </row>
    <row r="20482" spans="1:9" x14ac:dyDescent="0.25">
      <c r="A20482" s="2">
        <v>42800</v>
      </c>
      <c r="B20482" s="1">
        <f t="shared" ref="B20482:B20545" si="640">YEAR(A20482)</f>
        <v>2017</v>
      </c>
      <c r="C20482" s="1">
        <f t="shared" ref="C20482:C20545" si="641">ROUNDUP(MONTH(A20482)/3,0)</f>
        <v>1</v>
      </c>
      <c r="D20482">
        <v>2615</v>
      </c>
      <c r="E20482" t="s">
        <v>37</v>
      </c>
      <c r="F20482" s="4">
        <v>606000</v>
      </c>
      <c r="G20482" t="s">
        <v>5</v>
      </c>
      <c r="H20482">
        <v>4</v>
      </c>
      <c r="I20482" s="4">
        <f>IF(E20482="Rhode Island", Table1[[#This Row],[price]]*$L$3, IF(E20482="Massachusetts", Table1[[#This Row],[price]]*$L$2, 1))</f>
        <v>606000</v>
      </c>
    </row>
    <row r="20483" spans="1:9" x14ac:dyDescent="0.25">
      <c r="A20483" s="2">
        <v>42800</v>
      </c>
      <c r="B20483" s="1">
        <f t="shared" si="640"/>
        <v>2017</v>
      </c>
      <c r="C20483" s="1">
        <f t="shared" si="641"/>
        <v>1</v>
      </c>
      <c r="D20483">
        <v>2615</v>
      </c>
      <c r="E20483" t="s">
        <v>37</v>
      </c>
      <c r="F20483" s="4">
        <v>630000</v>
      </c>
      <c r="G20483" t="s">
        <v>5</v>
      </c>
      <c r="H20483">
        <v>4</v>
      </c>
      <c r="I20483" s="4">
        <f>IF(E20483="Rhode Island", Table1[[#This Row],[price]]*$L$3, IF(E20483="Massachusetts", Table1[[#This Row],[price]]*$L$2, 1))</f>
        <v>630000</v>
      </c>
    </row>
    <row r="20484" spans="1:9" x14ac:dyDescent="0.25">
      <c r="A20484" s="2">
        <v>42800</v>
      </c>
      <c r="B20484" s="1">
        <f t="shared" si="640"/>
        <v>2017</v>
      </c>
      <c r="C20484" s="1">
        <f t="shared" si="641"/>
        <v>1</v>
      </c>
      <c r="D20484">
        <v>2914</v>
      </c>
      <c r="E20484" t="s">
        <v>36</v>
      </c>
      <c r="F20484" s="4">
        <v>631000</v>
      </c>
      <c r="G20484" t="s">
        <v>5</v>
      </c>
      <c r="H20484">
        <v>4</v>
      </c>
      <c r="I20484" s="4">
        <f>IF(E20484="Rhode Island", Table1[[#This Row],[price]]*$L$3, IF(E20484="Massachusetts", Table1[[#This Row],[price]]*$L$2, 1))</f>
        <v>631000</v>
      </c>
    </row>
    <row r="20485" spans="1:9" x14ac:dyDescent="0.25">
      <c r="A20485" s="2">
        <v>42800</v>
      </c>
      <c r="B20485" s="1">
        <f t="shared" si="640"/>
        <v>2017</v>
      </c>
      <c r="C20485" s="1">
        <f t="shared" si="641"/>
        <v>1</v>
      </c>
      <c r="D20485">
        <v>2617</v>
      </c>
      <c r="E20485" t="s">
        <v>37</v>
      </c>
      <c r="F20485" s="4">
        <v>692500</v>
      </c>
      <c r="G20485" t="s">
        <v>5</v>
      </c>
      <c r="H20485">
        <v>5</v>
      </c>
      <c r="I20485" s="4">
        <f>IF(E20485="Rhode Island", Table1[[#This Row],[price]]*$L$3, IF(E20485="Massachusetts", Table1[[#This Row],[price]]*$L$2, 1))</f>
        <v>692500</v>
      </c>
    </row>
    <row r="20486" spans="1:9" x14ac:dyDescent="0.25">
      <c r="A20486" s="2">
        <v>42800</v>
      </c>
      <c r="B20486" s="1">
        <f t="shared" si="640"/>
        <v>2017</v>
      </c>
      <c r="C20486" s="1">
        <f t="shared" si="641"/>
        <v>1</v>
      </c>
      <c r="D20486">
        <v>2606</v>
      </c>
      <c r="E20486" t="s">
        <v>37</v>
      </c>
      <c r="F20486" s="4">
        <v>1185000</v>
      </c>
      <c r="G20486" t="s">
        <v>5</v>
      </c>
      <c r="H20486">
        <v>4</v>
      </c>
      <c r="I20486" s="4">
        <f>IF(E20486="Rhode Island", Table1[[#This Row],[price]]*$L$3, IF(E20486="Massachusetts", Table1[[#This Row],[price]]*$L$2, 1))</f>
        <v>1185000</v>
      </c>
    </row>
    <row r="20487" spans="1:9" x14ac:dyDescent="0.25">
      <c r="A20487" s="2">
        <v>42800</v>
      </c>
      <c r="B20487" s="1">
        <f t="shared" si="640"/>
        <v>2017</v>
      </c>
      <c r="C20487" s="1">
        <f t="shared" si="641"/>
        <v>1</v>
      </c>
      <c r="D20487">
        <v>2600</v>
      </c>
      <c r="E20487" t="s">
        <v>37</v>
      </c>
      <c r="F20487" s="4">
        <v>1625000</v>
      </c>
      <c r="G20487" t="s">
        <v>5</v>
      </c>
      <c r="H20487">
        <v>4</v>
      </c>
      <c r="I20487" s="4">
        <f>IF(E20487="Rhode Island", Table1[[#This Row],[price]]*$L$3, IF(E20487="Massachusetts", Table1[[#This Row],[price]]*$L$2, 1))</f>
        <v>1625000</v>
      </c>
    </row>
    <row r="20488" spans="1:9" x14ac:dyDescent="0.25">
      <c r="A20488" s="2">
        <v>42800</v>
      </c>
      <c r="B20488" s="1">
        <f t="shared" si="640"/>
        <v>2017</v>
      </c>
      <c r="C20488" s="1">
        <f t="shared" si="641"/>
        <v>1</v>
      </c>
      <c r="D20488">
        <v>2602</v>
      </c>
      <c r="E20488" t="s">
        <v>37</v>
      </c>
      <c r="F20488" s="4">
        <v>242000</v>
      </c>
      <c r="G20488" t="s">
        <v>6</v>
      </c>
      <c r="H20488">
        <v>1</v>
      </c>
      <c r="I20488" s="4">
        <f>IF(E20488="Rhode Island", Table1[[#This Row],[price]]*$L$3, IF(E20488="Massachusetts", Table1[[#This Row],[price]]*$L$2, 1))</f>
        <v>242000</v>
      </c>
    </row>
    <row r="20489" spans="1:9" x14ac:dyDescent="0.25">
      <c r="A20489" s="2">
        <v>42800</v>
      </c>
      <c r="B20489" s="1">
        <f t="shared" si="640"/>
        <v>2017</v>
      </c>
      <c r="C20489" s="1">
        <f t="shared" si="641"/>
        <v>1</v>
      </c>
      <c r="D20489">
        <v>2617</v>
      </c>
      <c r="E20489" t="s">
        <v>37</v>
      </c>
      <c r="F20489" s="4">
        <v>264000</v>
      </c>
      <c r="G20489" t="s">
        <v>6</v>
      </c>
      <c r="H20489">
        <v>1</v>
      </c>
      <c r="I20489" s="4">
        <f>IF(E20489="Rhode Island", Table1[[#This Row],[price]]*$L$3, IF(E20489="Massachusetts", Table1[[#This Row],[price]]*$L$2, 1))</f>
        <v>264000</v>
      </c>
    </row>
    <row r="20490" spans="1:9" x14ac:dyDescent="0.25">
      <c r="A20490" s="2">
        <v>42800</v>
      </c>
      <c r="B20490" s="1">
        <f t="shared" si="640"/>
        <v>2017</v>
      </c>
      <c r="C20490" s="1">
        <f t="shared" si="641"/>
        <v>1</v>
      </c>
      <c r="D20490">
        <v>2602</v>
      </c>
      <c r="E20490" t="s">
        <v>37</v>
      </c>
      <c r="F20490" s="4">
        <v>325000</v>
      </c>
      <c r="G20490" t="s">
        <v>6</v>
      </c>
      <c r="H20490">
        <v>2</v>
      </c>
      <c r="I20490" s="4">
        <f>IF(E20490="Rhode Island", Table1[[#This Row],[price]]*$L$3, IF(E20490="Massachusetts", Table1[[#This Row],[price]]*$L$2, 1))</f>
        <v>325000</v>
      </c>
    </row>
    <row r="20491" spans="1:9" x14ac:dyDescent="0.25">
      <c r="A20491" s="2">
        <v>42800</v>
      </c>
      <c r="B20491" s="1">
        <f t="shared" si="640"/>
        <v>2017</v>
      </c>
      <c r="C20491" s="1">
        <f t="shared" si="641"/>
        <v>1</v>
      </c>
      <c r="D20491">
        <v>2603</v>
      </c>
      <c r="E20491" t="s">
        <v>37</v>
      </c>
      <c r="F20491" s="4">
        <v>352000</v>
      </c>
      <c r="G20491" t="s">
        <v>6</v>
      </c>
      <c r="H20491">
        <v>1</v>
      </c>
      <c r="I20491" s="4">
        <f>IF(E20491="Rhode Island", Table1[[#This Row],[price]]*$L$3, IF(E20491="Massachusetts", Table1[[#This Row],[price]]*$L$2, 1))</f>
        <v>352000</v>
      </c>
    </row>
    <row r="20492" spans="1:9" x14ac:dyDescent="0.25">
      <c r="A20492" s="2">
        <v>42800</v>
      </c>
      <c r="B20492" s="1">
        <f t="shared" si="640"/>
        <v>2017</v>
      </c>
      <c r="C20492" s="1">
        <f t="shared" si="641"/>
        <v>1</v>
      </c>
      <c r="D20492">
        <v>2612</v>
      </c>
      <c r="E20492" t="s">
        <v>37</v>
      </c>
      <c r="F20492" s="4">
        <v>372000</v>
      </c>
      <c r="G20492" t="s">
        <v>6</v>
      </c>
      <c r="H20492">
        <v>1</v>
      </c>
      <c r="I20492" s="4">
        <f>IF(E20492="Rhode Island", Table1[[#This Row],[price]]*$L$3, IF(E20492="Massachusetts", Table1[[#This Row],[price]]*$L$2, 1))</f>
        <v>372000</v>
      </c>
    </row>
    <row r="20493" spans="1:9" x14ac:dyDescent="0.25">
      <c r="A20493" s="2">
        <v>42800</v>
      </c>
      <c r="B20493" s="1">
        <f t="shared" si="640"/>
        <v>2017</v>
      </c>
      <c r="C20493" s="1">
        <f t="shared" si="641"/>
        <v>1</v>
      </c>
      <c r="D20493">
        <v>2604</v>
      </c>
      <c r="E20493" t="s">
        <v>37</v>
      </c>
      <c r="F20493" s="4">
        <v>480000</v>
      </c>
      <c r="G20493" t="s">
        <v>6</v>
      </c>
      <c r="H20493">
        <v>2</v>
      </c>
      <c r="I20493" s="4">
        <f>IF(E20493="Rhode Island", Table1[[#This Row],[price]]*$L$3, IF(E20493="Massachusetts", Table1[[#This Row],[price]]*$L$2, 1))</f>
        <v>480000</v>
      </c>
    </row>
    <row r="20494" spans="1:9" x14ac:dyDescent="0.25">
      <c r="A20494" s="2">
        <v>42801</v>
      </c>
      <c r="B20494" s="1">
        <f t="shared" si="640"/>
        <v>2017</v>
      </c>
      <c r="C20494" s="1">
        <f t="shared" si="641"/>
        <v>1</v>
      </c>
      <c r="D20494">
        <v>2902</v>
      </c>
      <c r="E20494" t="s">
        <v>36</v>
      </c>
      <c r="F20494" s="4">
        <v>510000</v>
      </c>
      <c r="G20494" t="s">
        <v>5</v>
      </c>
      <c r="H20494">
        <v>3</v>
      </c>
      <c r="I20494" s="4">
        <f>IF(E20494="Rhode Island", Table1[[#This Row],[price]]*$L$3, IF(E20494="Massachusetts", Table1[[#This Row],[price]]*$L$2, 1))</f>
        <v>510000</v>
      </c>
    </row>
    <row r="20495" spans="1:9" x14ac:dyDescent="0.25">
      <c r="A20495" s="2">
        <v>42801</v>
      </c>
      <c r="B20495" s="1">
        <f t="shared" si="640"/>
        <v>2017</v>
      </c>
      <c r="C20495" s="1">
        <f t="shared" si="641"/>
        <v>1</v>
      </c>
      <c r="D20495">
        <v>2615</v>
      </c>
      <c r="E20495" t="s">
        <v>37</v>
      </c>
      <c r="F20495" s="4">
        <v>535000</v>
      </c>
      <c r="G20495" t="s">
        <v>5</v>
      </c>
      <c r="H20495">
        <v>3</v>
      </c>
      <c r="I20495" s="4">
        <f>IF(E20495="Rhode Island", Table1[[#This Row],[price]]*$L$3, IF(E20495="Massachusetts", Table1[[#This Row],[price]]*$L$2, 1))</f>
        <v>535000</v>
      </c>
    </row>
    <row r="20496" spans="1:9" x14ac:dyDescent="0.25">
      <c r="A20496" s="2">
        <v>42801</v>
      </c>
      <c r="B20496" s="1">
        <f t="shared" si="640"/>
        <v>2017</v>
      </c>
      <c r="C20496" s="1">
        <f t="shared" si="641"/>
        <v>1</v>
      </c>
      <c r="D20496">
        <v>2902</v>
      </c>
      <c r="E20496" t="s">
        <v>36</v>
      </c>
      <c r="F20496" s="4">
        <v>545000</v>
      </c>
      <c r="G20496" t="s">
        <v>5</v>
      </c>
      <c r="H20496">
        <v>3</v>
      </c>
      <c r="I20496" s="4">
        <f>IF(E20496="Rhode Island", Table1[[#This Row],[price]]*$L$3, IF(E20496="Massachusetts", Table1[[#This Row],[price]]*$L$2, 1))</f>
        <v>545000</v>
      </c>
    </row>
    <row r="20497" spans="1:9" x14ac:dyDescent="0.25">
      <c r="A20497" s="2">
        <v>42801</v>
      </c>
      <c r="B20497" s="1">
        <f t="shared" si="640"/>
        <v>2017</v>
      </c>
      <c r="C20497" s="1">
        <f t="shared" si="641"/>
        <v>1</v>
      </c>
      <c r="D20497">
        <v>2602</v>
      </c>
      <c r="E20497" t="s">
        <v>37</v>
      </c>
      <c r="F20497" s="4">
        <v>785000</v>
      </c>
      <c r="G20497" t="s">
        <v>5</v>
      </c>
      <c r="H20497">
        <v>4</v>
      </c>
      <c r="I20497" s="4">
        <f>IF(E20497="Rhode Island", Table1[[#This Row],[price]]*$L$3, IF(E20497="Massachusetts", Table1[[#This Row],[price]]*$L$2, 1))</f>
        <v>785000</v>
      </c>
    </row>
    <row r="20498" spans="1:9" x14ac:dyDescent="0.25">
      <c r="A20498" s="2">
        <v>42801</v>
      </c>
      <c r="B20498" s="1">
        <f t="shared" si="640"/>
        <v>2017</v>
      </c>
      <c r="C20498" s="1">
        <f t="shared" si="641"/>
        <v>1</v>
      </c>
      <c r="D20498">
        <v>2912</v>
      </c>
      <c r="E20498" t="s">
        <v>36</v>
      </c>
      <c r="F20498" s="4">
        <v>850000</v>
      </c>
      <c r="G20498" t="s">
        <v>5</v>
      </c>
      <c r="H20498">
        <v>4</v>
      </c>
      <c r="I20498" s="4">
        <f>IF(E20498="Rhode Island", Table1[[#This Row],[price]]*$L$3, IF(E20498="Massachusetts", Table1[[#This Row],[price]]*$L$2, 1))</f>
        <v>850000</v>
      </c>
    </row>
    <row r="20499" spans="1:9" x14ac:dyDescent="0.25">
      <c r="A20499" s="2">
        <v>42801</v>
      </c>
      <c r="B20499" s="1">
        <f t="shared" si="640"/>
        <v>2017</v>
      </c>
      <c r="C20499" s="1">
        <f t="shared" si="641"/>
        <v>1</v>
      </c>
      <c r="D20499">
        <v>2913</v>
      </c>
      <c r="E20499" t="s">
        <v>36</v>
      </c>
      <c r="F20499" s="4">
        <v>1050000</v>
      </c>
      <c r="G20499" t="s">
        <v>5</v>
      </c>
      <c r="H20499">
        <v>5</v>
      </c>
      <c r="I20499" s="4">
        <f>IF(E20499="Rhode Island", Table1[[#This Row],[price]]*$L$3, IF(E20499="Massachusetts", Table1[[#This Row],[price]]*$L$2, 1))</f>
        <v>1050000</v>
      </c>
    </row>
    <row r="20500" spans="1:9" x14ac:dyDescent="0.25">
      <c r="A20500" s="2">
        <v>42801</v>
      </c>
      <c r="B20500" s="1">
        <f t="shared" si="640"/>
        <v>2017</v>
      </c>
      <c r="C20500" s="1">
        <f t="shared" si="641"/>
        <v>1</v>
      </c>
      <c r="D20500">
        <v>2617</v>
      </c>
      <c r="E20500" t="s">
        <v>37</v>
      </c>
      <c r="F20500" s="4">
        <v>285000</v>
      </c>
      <c r="G20500" t="s">
        <v>6</v>
      </c>
      <c r="H20500">
        <v>1</v>
      </c>
      <c r="I20500" s="4">
        <f>IF(E20500="Rhode Island", Table1[[#This Row],[price]]*$L$3, IF(E20500="Massachusetts", Table1[[#This Row],[price]]*$L$2, 1))</f>
        <v>285000</v>
      </c>
    </row>
    <row r="20501" spans="1:9" x14ac:dyDescent="0.25">
      <c r="A20501" s="2">
        <v>42801</v>
      </c>
      <c r="B20501" s="1">
        <f t="shared" si="640"/>
        <v>2017</v>
      </c>
      <c r="C20501" s="1">
        <f t="shared" si="641"/>
        <v>1</v>
      </c>
      <c r="D20501">
        <v>2607</v>
      </c>
      <c r="E20501" t="s">
        <v>37</v>
      </c>
      <c r="F20501" s="4">
        <v>301000</v>
      </c>
      <c r="G20501" t="s">
        <v>6</v>
      </c>
      <c r="H20501">
        <v>2</v>
      </c>
      <c r="I20501" s="4">
        <f>IF(E20501="Rhode Island", Table1[[#This Row],[price]]*$L$3, IF(E20501="Massachusetts", Table1[[#This Row],[price]]*$L$2, 1))</f>
        <v>301000</v>
      </c>
    </row>
    <row r="20502" spans="1:9" x14ac:dyDescent="0.25">
      <c r="A20502" s="2">
        <v>42801</v>
      </c>
      <c r="B20502" s="1">
        <f t="shared" si="640"/>
        <v>2017</v>
      </c>
      <c r="C20502" s="1">
        <f t="shared" si="641"/>
        <v>1</v>
      </c>
      <c r="D20502">
        <v>2605</v>
      </c>
      <c r="E20502" t="s">
        <v>37</v>
      </c>
      <c r="F20502" s="4">
        <v>310000</v>
      </c>
      <c r="G20502" t="s">
        <v>6</v>
      </c>
      <c r="H20502">
        <v>2</v>
      </c>
      <c r="I20502" s="4">
        <f>IF(E20502="Rhode Island", Table1[[#This Row],[price]]*$L$3, IF(E20502="Massachusetts", Table1[[#This Row],[price]]*$L$2, 1))</f>
        <v>310000</v>
      </c>
    </row>
    <row r="20503" spans="1:9" x14ac:dyDescent="0.25">
      <c r="A20503" s="2">
        <v>42801</v>
      </c>
      <c r="B20503" s="1">
        <f t="shared" si="640"/>
        <v>2017</v>
      </c>
      <c r="C20503" s="1">
        <f t="shared" si="641"/>
        <v>1</v>
      </c>
      <c r="D20503">
        <v>2601</v>
      </c>
      <c r="E20503" t="s">
        <v>37</v>
      </c>
      <c r="F20503" s="4">
        <v>760000</v>
      </c>
      <c r="G20503" t="s">
        <v>6</v>
      </c>
      <c r="H20503">
        <v>2</v>
      </c>
      <c r="I20503" s="4">
        <f>IF(E20503="Rhode Island", Table1[[#This Row],[price]]*$L$3, IF(E20503="Massachusetts", Table1[[#This Row],[price]]*$L$2, 1))</f>
        <v>760000</v>
      </c>
    </row>
    <row r="20504" spans="1:9" x14ac:dyDescent="0.25">
      <c r="A20504" s="2">
        <v>42802</v>
      </c>
      <c r="B20504" s="1">
        <f t="shared" si="640"/>
        <v>2017</v>
      </c>
      <c r="C20504" s="1">
        <f t="shared" si="641"/>
        <v>1</v>
      </c>
      <c r="D20504">
        <v>2906</v>
      </c>
      <c r="E20504" t="s">
        <v>36</v>
      </c>
      <c r="F20504" s="4">
        <v>460000</v>
      </c>
      <c r="G20504" t="s">
        <v>5</v>
      </c>
      <c r="H20504">
        <v>3</v>
      </c>
      <c r="I20504" s="4">
        <f>IF(E20504="Rhode Island", Table1[[#This Row],[price]]*$L$3, IF(E20504="Massachusetts", Table1[[#This Row],[price]]*$L$2, 1))</f>
        <v>460000</v>
      </c>
    </row>
    <row r="20505" spans="1:9" x14ac:dyDescent="0.25">
      <c r="A20505" s="2">
        <v>42802</v>
      </c>
      <c r="B20505" s="1">
        <f t="shared" si="640"/>
        <v>2017</v>
      </c>
      <c r="C20505" s="1">
        <f t="shared" si="641"/>
        <v>1</v>
      </c>
      <c r="D20505">
        <v>2906</v>
      </c>
      <c r="E20505" t="s">
        <v>36</v>
      </c>
      <c r="F20505" s="4">
        <v>475500</v>
      </c>
      <c r="G20505" t="s">
        <v>5</v>
      </c>
      <c r="H20505">
        <v>3</v>
      </c>
      <c r="I20505" s="4">
        <f>IF(E20505="Rhode Island", Table1[[#This Row],[price]]*$L$3, IF(E20505="Massachusetts", Table1[[#This Row],[price]]*$L$2, 1))</f>
        <v>475500</v>
      </c>
    </row>
    <row r="20506" spans="1:9" x14ac:dyDescent="0.25">
      <c r="A20506" s="2">
        <v>42802</v>
      </c>
      <c r="B20506" s="1">
        <f t="shared" si="640"/>
        <v>2017</v>
      </c>
      <c r="C20506" s="1">
        <f t="shared" si="641"/>
        <v>1</v>
      </c>
      <c r="D20506">
        <v>2911</v>
      </c>
      <c r="E20506" t="s">
        <v>36</v>
      </c>
      <c r="F20506" s="4">
        <v>580000</v>
      </c>
      <c r="G20506" t="s">
        <v>5</v>
      </c>
      <c r="H20506">
        <v>3</v>
      </c>
      <c r="I20506" s="4">
        <f>IF(E20506="Rhode Island", Table1[[#This Row],[price]]*$L$3, IF(E20506="Massachusetts", Table1[[#This Row],[price]]*$L$2, 1))</f>
        <v>580000</v>
      </c>
    </row>
    <row r="20507" spans="1:9" x14ac:dyDescent="0.25">
      <c r="A20507" s="2">
        <v>42802</v>
      </c>
      <c r="B20507" s="1">
        <f t="shared" si="640"/>
        <v>2017</v>
      </c>
      <c r="C20507" s="1">
        <f t="shared" si="641"/>
        <v>1</v>
      </c>
      <c r="D20507">
        <v>2614</v>
      </c>
      <c r="E20507" t="s">
        <v>37</v>
      </c>
      <c r="F20507" s="4">
        <v>650000</v>
      </c>
      <c r="G20507" t="s">
        <v>5</v>
      </c>
      <c r="H20507">
        <v>3</v>
      </c>
      <c r="I20507" s="4">
        <f>IF(E20507="Rhode Island", Table1[[#This Row],[price]]*$L$3, IF(E20507="Massachusetts", Table1[[#This Row],[price]]*$L$2, 1))</f>
        <v>650000</v>
      </c>
    </row>
    <row r="20508" spans="1:9" x14ac:dyDescent="0.25">
      <c r="A20508" s="2">
        <v>42802</v>
      </c>
      <c r="B20508" s="1">
        <f t="shared" si="640"/>
        <v>2017</v>
      </c>
      <c r="C20508" s="1">
        <f t="shared" si="641"/>
        <v>1</v>
      </c>
      <c r="D20508">
        <v>2904</v>
      </c>
      <c r="E20508" t="s">
        <v>36</v>
      </c>
      <c r="F20508" s="4">
        <v>777000</v>
      </c>
      <c r="G20508" t="s">
        <v>5</v>
      </c>
      <c r="H20508">
        <v>5</v>
      </c>
      <c r="I20508" s="4">
        <f>IF(E20508="Rhode Island", Table1[[#This Row],[price]]*$L$3, IF(E20508="Massachusetts", Table1[[#This Row],[price]]*$L$2, 1))</f>
        <v>777000</v>
      </c>
    </row>
    <row r="20509" spans="1:9" x14ac:dyDescent="0.25">
      <c r="A20509" s="2">
        <v>42802</v>
      </c>
      <c r="B20509" s="1">
        <f t="shared" si="640"/>
        <v>2017</v>
      </c>
      <c r="C20509" s="1">
        <f t="shared" si="641"/>
        <v>1</v>
      </c>
      <c r="D20509">
        <v>2913</v>
      </c>
      <c r="E20509" t="s">
        <v>36</v>
      </c>
      <c r="F20509" s="4">
        <v>784000</v>
      </c>
      <c r="G20509" t="s">
        <v>5</v>
      </c>
      <c r="H20509">
        <v>4</v>
      </c>
      <c r="I20509" s="4">
        <f>IF(E20509="Rhode Island", Table1[[#This Row],[price]]*$L$3, IF(E20509="Massachusetts", Table1[[#This Row],[price]]*$L$2, 1))</f>
        <v>784000</v>
      </c>
    </row>
    <row r="20510" spans="1:9" x14ac:dyDescent="0.25">
      <c r="A20510" s="2">
        <v>42802</v>
      </c>
      <c r="B20510" s="1">
        <f t="shared" si="640"/>
        <v>2017</v>
      </c>
      <c r="C20510" s="1">
        <f t="shared" si="641"/>
        <v>1</v>
      </c>
      <c r="D20510">
        <v>2913</v>
      </c>
      <c r="E20510" t="s">
        <v>36</v>
      </c>
      <c r="F20510" s="4">
        <v>845000</v>
      </c>
      <c r="G20510" t="s">
        <v>5</v>
      </c>
      <c r="H20510">
        <v>4</v>
      </c>
      <c r="I20510" s="4">
        <f>IF(E20510="Rhode Island", Table1[[#This Row],[price]]*$L$3, IF(E20510="Massachusetts", Table1[[#This Row],[price]]*$L$2, 1))</f>
        <v>845000</v>
      </c>
    </row>
    <row r="20511" spans="1:9" x14ac:dyDescent="0.25">
      <c r="A20511" s="2">
        <v>42802</v>
      </c>
      <c r="B20511" s="1">
        <f t="shared" si="640"/>
        <v>2017</v>
      </c>
      <c r="C20511" s="1">
        <f t="shared" si="641"/>
        <v>1</v>
      </c>
      <c r="D20511">
        <v>2606</v>
      </c>
      <c r="E20511" t="s">
        <v>37</v>
      </c>
      <c r="F20511" s="4">
        <v>239000</v>
      </c>
      <c r="G20511" t="s">
        <v>6</v>
      </c>
      <c r="H20511">
        <v>1</v>
      </c>
      <c r="I20511" s="4">
        <f>IF(E20511="Rhode Island", Table1[[#This Row],[price]]*$L$3, IF(E20511="Massachusetts", Table1[[#This Row],[price]]*$L$2, 1))</f>
        <v>239000</v>
      </c>
    </row>
    <row r="20512" spans="1:9" x14ac:dyDescent="0.25">
      <c r="A20512" s="2">
        <v>42802</v>
      </c>
      <c r="B20512" s="1">
        <f t="shared" si="640"/>
        <v>2017</v>
      </c>
      <c r="C20512" s="1">
        <f t="shared" si="641"/>
        <v>1</v>
      </c>
      <c r="D20512">
        <v>2617</v>
      </c>
      <c r="E20512" t="s">
        <v>37</v>
      </c>
      <c r="F20512" s="4">
        <v>275000</v>
      </c>
      <c r="G20512" t="s">
        <v>6</v>
      </c>
      <c r="H20512">
        <v>1</v>
      </c>
      <c r="I20512" s="4">
        <f>IF(E20512="Rhode Island", Table1[[#This Row],[price]]*$L$3, IF(E20512="Massachusetts", Table1[[#This Row],[price]]*$L$2, 1))</f>
        <v>275000</v>
      </c>
    </row>
    <row r="20513" spans="1:9" x14ac:dyDescent="0.25">
      <c r="A20513" s="2">
        <v>42802</v>
      </c>
      <c r="B20513" s="1">
        <f t="shared" si="640"/>
        <v>2017</v>
      </c>
      <c r="C20513" s="1">
        <f t="shared" si="641"/>
        <v>1</v>
      </c>
      <c r="D20513">
        <v>2617</v>
      </c>
      <c r="E20513" t="s">
        <v>37</v>
      </c>
      <c r="F20513" s="4">
        <v>431000</v>
      </c>
      <c r="G20513" t="s">
        <v>6</v>
      </c>
      <c r="H20513">
        <v>2</v>
      </c>
      <c r="I20513" s="4">
        <f>IF(E20513="Rhode Island", Table1[[#This Row],[price]]*$L$3, IF(E20513="Massachusetts", Table1[[#This Row],[price]]*$L$2, 1))</f>
        <v>431000</v>
      </c>
    </row>
    <row r="20514" spans="1:9" x14ac:dyDescent="0.25">
      <c r="A20514" s="2">
        <v>42802</v>
      </c>
      <c r="B20514" s="1">
        <f t="shared" si="640"/>
        <v>2017</v>
      </c>
      <c r="C20514" s="1">
        <f t="shared" si="641"/>
        <v>1</v>
      </c>
      <c r="D20514">
        <v>2603</v>
      </c>
      <c r="E20514" t="s">
        <v>37</v>
      </c>
      <c r="F20514" s="4">
        <v>552500</v>
      </c>
      <c r="G20514" t="s">
        <v>6</v>
      </c>
      <c r="H20514">
        <v>2</v>
      </c>
      <c r="I20514" s="4">
        <f>IF(E20514="Rhode Island", Table1[[#This Row],[price]]*$L$3, IF(E20514="Massachusetts", Table1[[#This Row],[price]]*$L$2, 1))</f>
        <v>552500</v>
      </c>
    </row>
    <row r="20515" spans="1:9" x14ac:dyDescent="0.25">
      <c r="A20515" s="2">
        <v>42803</v>
      </c>
      <c r="B20515" s="1">
        <f t="shared" si="640"/>
        <v>2017</v>
      </c>
      <c r="C20515" s="1">
        <f t="shared" si="641"/>
        <v>1</v>
      </c>
      <c r="D20515">
        <v>2905</v>
      </c>
      <c r="E20515" t="s">
        <v>36</v>
      </c>
      <c r="F20515" s="4">
        <v>450000</v>
      </c>
      <c r="G20515" t="s">
        <v>5</v>
      </c>
      <c r="H20515">
        <v>3</v>
      </c>
      <c r="I20515" s="4">
        <f>IF(E20515="Rhode Island", Table1[[#This Row],[price]]*$L$3, IF(E20515="Massachusetts", Table1[[#This Row],[price]]*$L$2, 1))</f>
        <v>450000</v>
      </c>
    </row>
    <row r="20516" spans="1:9" x14ac:dyDescent="0.25">
      <c r="A20516" s="2">
        <v>42803</v>
      </c>
      <c r="B20516" s="1">
        <f t="shared" si="640"/>
        <v>2017</v>
      </c>
      <c r="C20516" s="1">
        <f t="shared" si="641"/>
        <v>1</v>
      </c>
      <c r="D20516">
        <v>2914</v>
      </c>
      <c r="E20516" t="s">
        <v>36</v>
      </c>
      <c r="F20516" s="4">
        <v>465000</v>
      </c>
      <c r="G20516" t="s">
        <v>5</v>
      </c>
      <c r="H20516">
        <v>4</v>
      </c>
      <c r="I20516" s="4">
        <f>IF(E20516="Rhode Island", Table1[[#This Row],[price]]*$L$3, IF(E20516="Massachusetts", Table1[[#This Row],[price]]*$L$2, 1))</f>
        <v>465000</v>
      </c>
    </row>
    <row r="20517" spans="1:9" x14ac:dyDescent="0.25">
      <c r="A20517" s="2">
        <v>42803</v>
      </c>
      <c r="B20517" s="1">
        <f t="shared" si="640"/>
        <v>2017</v>
      </c>
      <c r="C20517" s="1">
        <f t="shared" si="641"/>
        <v>1</v>
      </c>
      <c r="D20517">
        <v>2905</v>
      </c>
      <c r="E20517" t="s">
        <v>36</v>
      </c>
      <c r="F20517" s="4">
        <v>471000</v>
      </c>
      <c r="G20517" t="s">
        <v>5</v>
      </c>
      <c r="H20517">
        <v>3</v>
      </c>
      <c r="I20517" s="4">
        <f>IF(E20517="Rhode Island", Table1[[#This Row],[price]]*$L$3, IF(E20517="Massachusetts", Table1[[#This Row],[price]]*$L$2, 1))</f>
        <v>471000</v>
      </c>
    </row>
    <row r="20518" spans="1:9" x14ac:dyDescent="0.25">
      <c r="A20518" s="2">
        <v>42803</v>
      </c>
      <c r="B20518" s="1">
        <f t="shared" si="640"/>
        <v>2017</v>
      </c>
      <c r="C20518" s="1">
        <f t="shared" si="641"/>
        <v>1</v>
      </c>
      <c r="D20518">
        <v>2906</v>
      </c>
      <c r="E20518" t="s">
        <v>36</v>
      </c>
      <c r="F20518" s="4">
        <v>540000</v>
      </c>
      <c r="G20518" t="s">
        <v>5</v>
      </c>
      <c r="H20518">
        <v>4</v>
      </c>
      <c r="I20518" s="4">
        <f>IF(E20518="Rhode Island", Table1[[#This Row],[price]]*$L$3, IF(E20518="Massachusetts", Table1[[#This Row],[price]]*$L$2, 1))</f>
        <v>540000</v>
      </c>
    </row>
    <row r="20519" spans="1:9" x14ac:dyDescent="0.25">
      <c r="A20519" s="2">
        <v>42803</v>
      </c>
      <c r="B20519" s="1">
        <f t="shared" si="640"/>
        <v>2017</v>
      </c>
      <c r="C20519" s="1">
        <f t="shared" si="641"/>
        <v>1</v>
      </c>
      <c r="D20519">
        <v>2906</v>
      </c>
      <c r="E20519" t="s">
        <v>36</v>
      </c>
      <c r="F20519" s="4">
        <v>559000</v>
      </c>
      <c r="G20519" t="s">
        <v>5</v>
      </c>
      <c r="H20519">
        <v>4</v>
      </c>
      <c r="I20519" s="4">
        <f>IF(E20519="Rhode Island", Table1[[#This Row],[price]]*$L$3, IF(E20519="Massachusetts", Table1[[#This Row],[price]]*$L$2, 1))</f>
        <v>559000</v>
      </c>
    </row>
    <row r="20520" spans="1:9" x14ac:dyDescent="0.25">
      <c r="A20520" s="2">
        <v>42803</v>
      </c>
      <c r="B20520" s="1">
        <f t="shared" si="640"/>
        <v>2017</v>
      </c>
      <c r="C20520" s="1">
        <f t="shared" si="641"/>
        <v>1</v>
      </c>
      <c r="D20520">
        <v>2617</v>
      </c>
      <c r="E20520" t="s">
        <v>37</v>
      </c>
      <c r="F20520" s="4">
        <v>597000</v>
      </c>
      <c r="G20520" t="s">
        <v>5</v>
      </c>
      <c r="H20520">
        <v>3</v>
      </c>
      <c r="I20520" s="4">
        <f>IF(E20520="Rhode Island", Table1[[#This Row],[price]]*$L$3, IF(E20520="Massachusetts", Table1[[#This Row],[price]]*$L$2, 1))</f>
        <v>597000</v>
      </c>
    </row>
    <row r="20521" spans="1:9" x14ac:dyDescent="0.25">
      <c r="A20521" s="2">
        <v>42803</v>
      </c>
      <c r="B20521" s="1">
        <f t="shared" si="640"/>
        <v>2017</v>
      </c>
      <c r="C20521" s="1">
        <f t="shared" si="641"/>
        <v>1</v>
      </c>
      <c r="D20521">
        <v>2611</v>
      </c>
      <c r="E20521" t="s">
        <v>37</v>
      </c>
      <c r="F20521" s="4">
        <v>652500</v>
      </c>
      <c r="G20521" t="s">
        <v>5</v>
      </c>
      <c r="H20521">
        <v>4</v>
      </c>
      <c r="I20521" s="4">
        <f>IF(E20521="Rhode Island", Table1[[#This Row],[price]]*$L$3, IF(E20521="Massachusetts", Table1[[#This Row],[price]]*$L$2, 1))</f>
        <v>652500</v>
      </c>
    </row>
    <row r="20522" spans="1:9" x14ac:dyDescent="0.25">
      <c r="A20522" s="2">
        <v>42803</v>
      </c>
      <c r="B20522" s="1">
        <f t="shared" si="640"/>
        <v>2017</v>
      </c>
      <c r="C20522" s="1">
        <f t="shared" si="641"/>
        <v>1</v>
      </c>
      <c r="D20522">
        <v>2607</v>
      </c>
      <c r="E20522" t="s">
        <v>37</v>
      </c>
      <c r="F20522" s="4">
        <v>755000</v>
      </c>
      <c r="G20522" t="s">
        <v>5</v>
      </c>
      <c r="H20522">
        <v>4</v>
      </c>
      <c r="I20522" s="4">
        <f>IF(E20522="Rhode Island", Table1[[#This Row],[price]]*$L$3, IF(E20522="Massachusetts", Table1[[#This Row],[price]]*$L$2, 1))</f>
        <v>755000</v>
      </c>
    </row>
    <row r="20523" spans="1:9" x14ac:dyDescent="0.25">
      <c r="A20523" s="2">
        <v>42803</v>
      </c>
      <c r="B20523" s="1">
        <f t="shared" si="640"/>
        <v>2017</v>
      </c>
      <c r="C20523" s="1">
        <f t="shared" si="641"/>
        <v>1</v>
      </c>
      <c r="D20523">
        <v>2906</v>
      </c>
      <c r="E20523" t="s">
        <v>36</v>
      </c>
      <c r="F20523" s="4">
        <v>760000</v>
      </c>
      <c r="G20523" t="s">
        <v>5</v>
      </c>
      <c r="H20523">
        <v>4</v>
      </c>
      <c r="I20523" s="4">
        <f>IF(E20523="Rhode Island", Table1[[#This Row],[price]]*$L$3, IF(E20523="Massachusetts", Table1[[#This Row],[price]]*$L$2, 1))</f>
        <v>760000</v>
      </c>
    </row>
    <row r="20524" spans="1:9" x14ac:dyDescent="0.25">
      <c r="A20524" s="2">
        <v>42803</v>
      </c>
      <c r="B20524" s="1">
        <f t="shared" si="640"/>
        <v>2017</v>
      </c>
      <c r="C20524" s="1">
        <f t="shared" si="641"/>
        <v>1</v>
      </c>
      <c r="D20524">
        <v>2914</v>
      </c>
      <c r="E20524" t="s">
        <v>36</v>
      </c>
      <c r="F20524" s="4">
        <v>799000</v>
      </c>
      <c r="G20524" t="s">
        <v>5</v>
      </c>
      <c r="H20524">
        <v>4</v>
      </c>
      <c r="I20524" s="4">
        <f>IF(E20524="Rhode Island", Table1[[#This Row],[price]]*$L$3, IF(E20524="Massachusetts", Table1[[#This Row],[price]]*$L$2, 1))</f>
        <v>799000</v>
      </c>
    </row>
    <row r="20525" spans="1:9" x14ac:dyDescent="0.25">
      <c r="A20525" s="2">
        <v>42803</v>
      </c>
      <c r="B20525" s="1">
        <f t="shared" si="640"/>
        <v>2017</v>
      </c>
      <c r="C20525" s="1">
        <f t="shared" si="641"/>
        <v>1</v>
      </c>
      <c r="D20525">
        <v>2904</v>
      </c>
      <c r="E20525" t="s">
        <v>36</v>
      </c>
      <c r="F20525" s="4">
        <v>905000</v>
      </c>
      <c r="G20525" t="s">
        <v>5</v>
      </c>
      <c r="H20525">
        <v>5</v>
      </c>
      <c r="I20525" s="4">
        <f>IF(E20525="Rhode Island", Table1[[#This Row],[price]]*$L$3, IF(E20525="Massachusetts", Table1[[#This Row],[price]]*$L$2, 1))</f>
        <v>905000</v>
      </c>
    </row>
    <row r="20526" spans="1:9" x14ac:dyDescent="0.25">
      <c r="A20526" s="2">
        <v>42803</v>
      </c>
      <c r="B20526" s="1">
        <f t="shared" si="640"/>
        <v>2017</v>
      </c>
      <c r="C20526" s="1">
        <f t="shared" si="641"/>
        <v>1</v>
      </c>
      <c r="D20526">
        <v>2612</v>
      </c>
      <c r="E20526" t="s">
        <v>37</v>
      </c>
      <c r="F20526" s="4">
        <v>1015000</v>
      </c>
      <c r="G20526" t="s">
        <v>5</v>
      </c>
      <c r="H20526">
        <v>3</v>
      </c>
      <c r="I20526" s="4">
        <f>IF(E20526="Rhode Island", Table1[[#This Row],[price]]*$L$3, IF(E20526="Massachusetts", Table1[[#This Row],[price]]*$L$2, 1))</f>
        <v>1015000</v>
      </c>
    </row>
    <row r="20527" spans="1:9" x14ac:dyDescent="0.25">
      <c r="A20527" s="2">
        <v>42803</v>
      </c>
      <c r="B20527" s="1">
        <f t="shared" si="640"/>
        <v>2017</v>
      </c>
      <c r="C20527" s="1">
        <f t="shared" si="641"/>
        <v>1</v>
      </c>
      <c r="D20527">
        <v>2617</v>
      </c>
      <c r="E20527" t="s">
        <v>37</v>
      </c>
      <c r="F20527" s="4">
        <v>325000</v>
      </c>
      <c r="G20527" t="s">
        <v>6</v>
      </c>
      <c r="H20527">
        <v>1</v>
      </c>
      <c r="I20527" s="4">
        <f>IF(E20527="Rhode Island", Table1[[#This Row],[price]]*$L$3, IF(E20527="Massachusetts", Table1[[#This Row],[price]]*$L$2, 1))</f>
        <v>325000</v>
      </c>
    </row>
    <row r="20528" spans="1:9" x14ac:dyDescent="0.25">
      <c r="A20528" s="2">
        <v>42803</v>
      </c>
      <c r="B20528" s="1">
        <f t="shared" si="640"/>
        <v>2017</v>
      </c>
      <c r="C20528" s="1">
        <f t="shared" si="641"/>
        <v>1</v>
      </c>
      <c r="D20528">
        <v>2617</v>
      </c>
      <c r="E20528" t="s">
        <v>37</v>
      </c>
      <c r="F20528" s="4">
        <v>345000</v>
      </c>
      <c r="G20528" t="s">
        <v>6</v>
      </c>
      <c r="H20528">
        <v>2</v>
      </c>
      <c r="I20528" s="4">
        <f>IF(E20528="Rhode Island", Table1[[#This Row],[price]]*$L$3, IF(E20528="Massachusetts", Table1[[#This Row],[price]]*$L$2, 1))</f>
        <v>345000</v>
      </c>
    </row>
    <row r="20529" spans="1:9" x14ac:dyDescent="0.25">
      <c r="A20529" s="2">
        <v>42803</v>
      </c>
      <c r="B20529" s="1">
        <f t="shared" si="640"/>
        <v>2017</v>
      </c>
      <c r="C20529" s="1">
        <f t="shared" si="641"/>
        <v>1</v>
      </c>
      <c r="D20529">
        <v>2617</v>
      </c>
      <c r="E20529" t="s">
        <v>37</v>
      </c>
      <c r="F20529" s="4">
        <v>420000</v>
      </c>
      <c r="G20529" t="s">
        <v>6</v>
      </c>
      <c r="H20529">
        <v>2</v>
      </c>
      <c r="I20529" s="4">
        <f>IF(E20529="Rhode Island", Table1[[#This Row],[price]]*$L$3, IF(E20529="Massachusetts", Table1[[#This Row],[price]]*$L$2, 1))</f>
        <v>420000</v>
      </c>
    </row>
    <row r="20530" spans="1:9" x14ac:dyDescent="0.25">
      <c r="A20530" s="2">
        <v>42803</v>
      </c>
      <c r="B20530" s="1">
        <f t="shared" si="640"/>
        <v>2017</v>
      </c>
      <c r="C20530" s="1">
        <f t="shared" si="641"/>
        <v>1</v>
      </c>
      <c r="D20530">
        <v>2617</v>
      </c>
      <c r="E20530" t="s">
        <v>37</v>
      </c>
      <c r="F20530" s="4">
        <v>589900</v>
      </c>
      <c r="G20530" t="s">
        <v>6</v>
      </c>
      <c r="H20530">
        <v>2</v>
      </c>
      <c r="I20530" s="4">
        <f>IF(E20530="Rhode Island", Table1[[#This Row],[price]]*$L$3, IF(E20530="Massachusetts", Table1[[#This Row],[price]]*$L$2, 1))</f>
        <v>589900</v>
      </c>
    </row>
    <row r="20531" spans="1:9" x14ac:dyDescent="0.25">
      <c r="A20531" s="2">
        <v>42804</v>
      </c>
      <c r="B20531" s="1">
        <f t="shared" si="640"/>
        <v>2017</v>
      </c>
      <c r="C20531" s="1">
        <f t="shared" si="641"/>
        <v>1</v>
      </c>
      <c r="D20531">
        <v>2911</v>
      </c>
      <c r="E20531" t="s">
        <v>36</v>
      </c>
      <c r="F20531" s="4">
        <v>540000</v>
      </c>
      <c r="G20531" t="s">
        <v>5</v>
      </c>
      <c r="H20531">
        <v>3</v>
      </c>
      <c r="I20531" s="4">
        <f>IF(E20531="Rhode Island", Table1[[#This Row],[price]]*$L$3, IF(E20531="Massachusetts", Table1[[#This Row],[price]]*$L$2, 1))</f>
        <v>540000</v>
      </c>
    </row>
    <row r="20532" spans="1:9" x14ac:dyDescent="0.25">
      <c r="A20532" s="2">
        <v>42804</v>
      </c>
      <c r="B20532" s="1">
        <f t="shared" si="640"/>
        <v>2017</v>
      </c>
      <c r="C20532" s="1">
        <f t="shared" si="641"/>
        <v>1</v>
      </c>
      <c r="D20532">
        <v>2615</v>
      </c>
      <c r="E20532" t="s">
        <v>37</v>
      </c>
      <c r="F20532" s="4">
        <v>550000</v>
      </c>
      <c r="G20532" t="s">
        <v>5</v>
      </c>
      <c r="H20532">
        <v>4</v>
      </c>
      <c r="I20532" s="4">
        <f>IF(E20532="Rhode Island", Table1[[#This Row],[price]]*$L$3, IF(E20532="Massachusetts", Table1[[#This Row],[price]]*$L$2, 1))</f>
        <v>550000</v>
      </c>
    </row>
    <row r="20533" spans="1:9" x14ac:dyDescent="0.25">
      <c r="A20533" s="2">
        <v>42804</v>
      </c>
      <c r="B20533" s="1">
        <f t="shared" si="640"/>
        <v>2017</v>
      </c>
      <c r="C20533" s="1">
        <f t="shared" si="641"/>
        <v>1</v>
      </c>
      <c r="D20533">
        <v>2905</v>
      </c>
      <c r="E20533" t="s">
        <v>36</v>
      </c>
      <c r="F20533" s="4">
        <v>567300</v>
      </c>
      <c r="G20533" t="s">
        <v>5</v>
      </c>
      <c r="H20533">
        <v>3</v>
      </c>
      <c r="I20533" s="4">
        <f>IF(E20533="Rhode Island", Table1[[#This Row],[price]]*$L$3, IF(E20533="Massachusetts", Table1[[#This Row],[price]]*$L$2, 1))</f>
        <v>567300</v>
      </c>
    </row>
    <row r="20534" spans="1:9" x14ac:dyDescent="0.25">
      <c r="A20534" s="2">
        <v>42804</v>
      </c>
      <c r="B20534" s="1">
        <f t="shared" si="640"/>
        <v>2017</v>
      </c>
      <c r="C20534" s="1">
        <f t="shared" si="641"/>
        <v>1</v>
      </c>
      <c r="D20534">
        <v>2611</v>
      </c>
      <c r="E20534" t="s">
        <v>37</v>
      </c>
      <c r="F20534" s="4">
        <v>680000</v>
      </c>
      <c r="G20534" t="s">
        <v>5</v>
      </c>
      <c r="H20534">
        <v>4</v>
      </c>
      <c r="I20534" s="4">
        <f>IF(E20534="Rhode Island", Table1[[#This Row],[price]]*$L$3, IF(E20534="Massachusetts", Table1[[#This Row],[price]]*$L$2, 1))</f>
        <v>680000</v>
      </c>
    </row>
    <row r="20535" spans="1:9" x14ac:dyDescent="0.25">
      <c r="A20535" s="2">
        <v>42804</v>
      </c>
      <c r="B20535" s="1">
        <f t="shared" si="640"/>
        <v>2017</v>
      </c>
      <c r="C20535" s="1">
        <f t="shared" si="641"/>
        <v>1</v>
      </c>
      <c r="D20535">
        <v>2914</v>
      </c>
      <c r="E20535" t="s">
        <v>36</v>
      </c>
      <c r="F20535" s="4">
        <v>735000</v>
      </c>
      <c r="G20535" t="s">
        <v>5</v>
      </c>
      <c r="H20535">
        <v>4</v>
      </c>
      <c r="I20535" s="4">
        <f>IF(E20535="Rhode Island", Table1[[#This Row],[price]]*$L$3, IF(E20535="Massachusetts", Table1[[#This Row],[price]]*$L$2, 1))</f>
        <v>735000</v>
      </c>
    </row>
    <row r="20536" spans="1:9" x14ac:dyDescent="0.25">
      <c r="A20536" s="2">
        <v>42804</v>
      </c>
      <c r="B20536" s="1">
        <f t="shared" si="640"/>
        <v>2017</v>
      </c>
      <c r="C20536" s="1">
        <f t="shared" si="641"/>
        <v>1</v>
      </c>
      <c r="D20536">
        <v>2914</v>
      </c>
      <c r="E20536" t="s">
        <v>36</v>
      </c>
      <c r="F20536" s="4">
        <v>750000</v>
      </c>
      <c r="G20536" t="s">
        <v>5</v>
      </c>
      <c r="H20536">
        <v>4</v>
      </c>
      <c r="I20536" s="4">
        <f>IF(E20536="Rhode Island", Table1[[#This Row],[price]]*$L$3, IF(E20536="Massachusetts", Table1[[#This Row],[price]]*$L$2, 1))</f>
        <v>750000</v>
      </c>
    </row>
    <row r="20537" spans="1:9" x14ac:dyDescent="0.25">
      <c r="A20537" s="2">
        <v>42804</v>
      </c>
      <c r="B20537" s="1">
        <f t="shared" si="640"/>
        <v>2017</v>
      </c>
      <c r="C20537" s="1">
        <f t="shared" si="641"/>
        <v>1</v>
      </c>
      <c r="D20537">
        <v>2913</v>
      </c>
      <c r="E20537" t="s">
        <v>36</v>
      </c>
      <c r="F20537" s="4">
        <v>775000</v>
      </c>
      <c r="G20537" t="s">
        <v>5</v>
      </c>
      <c r="H20537">
        <v>4</v>
      </c>
      <c r="I20537" s="4">
        <f>IF(E20537="Rhode Island", Table1[[#This Row],[price]]*$L$3, IF(E20537="Massachusetts", Table1[[#This Row],[price]]*$L$2, 1))</f>
        <v>775000</v>
      </c>
    </row>
    <row r="20538" spans="1:9" x14ac:dyDescent="0.25">
      <c r="A20538" s="2">
        <v>42804</v>
      </c>
      <c r="B20538" s="1">
        <f t="shared" si="640"/>
        <v>2017</v>
      </c>
      <c r="C20538" s="1">
        <f t="shared" si="641"/>
        <v>1</v>
      </c>
      <c r="D20538">
        <v>2914</v>
      </c>
      <c r="E20538" t="s">
        <v>36</v>
      </c>
      <c r="F20538" s="4">
        <v>786000</v>
      </c>
      <c r="G20538" t="s">
        <v>5</v>
      </c>
      <c r="H20538">
        <v>4</v>
      </c>
      <c r="I20538" s="4">
        <f>IF(E20538="Rhode Island", Table1[[#This Row],[price]]*$L$3, IF(E20538="Massachusetts", Table1[[#This Row],[price]]*$L$2, 1))</f>
        <v>786000</v>
      </c>
    </row>
    <row r="20539" spans="1:9" x14ac:dyDescent="0.25">
      <c r="A20539" s="2">
        <v>42804</v>
      </c>
      <c r="B20539" s="1">
        <f t="shared" si="640"/>
        <v>2017</v>
      </c>
      <c r="C20539" s="1">
        <f t="shared" si="641"/>
        <v>1</v>
      </c>
      <c r="D20539">
        <v>2607</v>
      </c>
      <c r="E20539" t="s">
        <v>37</v>
      </c>
      <c r="F20539" s="4">
        <v>810000</v>
      </c>
      <c r="G20539" t="s">
        <v>5</v>
      </c>
      <c r="H20539">
        <v>4</v>
      </c>
      <c r="I20539" s="4">
        <f>IF(E20539="Rhode Island", Table1[[#This Row],[price]]*$L$3, IF(E20539="Massachusetts", Table1[[#This Row],[price]]*$L$2, 1))</f>
        <v>810000</v>
      </c>
    </row>
    <row r="20540" spans="1:9" x14ac:dyDescent="0.25">
      <c r="A20540" s="2">
        <v>42804</v>
      </c>
      <c r="B20540" s="1">
        <f t="shared" si="640"/>
        <v>2017</v>
      </c>
      <c r="C20540" s="1">
        <f t="shared" si="641"/>
        <v>1</v>
      </c>
      <c r="D20540">
        <v>2607</v>
      </c>
      <c r="E20540" t="s">
        <v>37</v>
      </c>
      <c r="F20540" s="4">
        <v>820000</v>
      </c>
      <c r="G20540" t="s">
        <v>5</v>
      </c>
      <c r="H20540">
        <v>4</v>
      </c>
      <c r="I20540" s="4">
        <f>IF(E20540="Rhode Island", Table1[[#This Row],[price]]*$L$3, IF(E20540="Massachusetts", Table1[[#This Row],[price]]*$L$2, 1))</f>
        <v>820000</v>
      </c>
    </row>
    <row r="20541" spans="1:9" x14ac:dyDescent="0.25">
      <c r="A20541" s="2">
        <v>42804</v>
      </c>
      <c r="B20541" s="1">
        <f t="shared" si="640"/>
        <v>2017</v>
      </c>
      <c r="C20541" s="1">
        <f t="shared" si="641"/>
        <v>1</v>
      </c>
      <c r="D20541">
        <v>2913</v>
      </c>
      <c r="E20541" t="s">
        <v>36</v>
      </c>
      <c r="F20541" s="4">
        <v>867500</v>
      </c>
      <c r="G20541" t="s">
        <v>5</v>
      </c>
      <c r="H20541">
        <v>4</v>
      </c>
      <c r="I20541" s="4">
        <f>IF(E20541="Rhode Island", Table1[[#This Row],[price]]*$L$3, IF(E20541="Massachusetts", Table1[[#This Row],[price]]*$L$2, 1))</f>
        <v>867500</v>
      </c>
    </row>
    <row r="20542" spans="1:9" x14ac:dyDescent="0.25">
      <c r="A20542" s="2">
        <v>42804</v>
      </c>
      <c r="B20542" s="1">
        <f t="shared" si="640"/>
        <v>2017</v>
      </c>
      <c r="C20542" s="1">
        <f t="shared" si="641"/>
        <v>1</v>
      </c>
      <c r="D20542">
        <v>2602</v>
      </c>
      <c r="E20542" t="s">
        <v>37</v>
      </c>
      <c r="F20542" s="4">
        <v>914000</v>
      </c>
      <c r="G20542" t="s">
        <v>5</v>
      </c>
      <c r="H20542">
        <v>3</v>
      </c>
      <c r="I20542" s="4">
        <f>IF(E20542="Rhode Island", Table1[[#This Row],[price]]*$L$3, IF(E20542="Massachusetts", Table1[[#This Row],[price]]*$L$2, 1))</f>
        <v>914000</v>
      </c>
    </row>
    <row r="20543" spans="1:9" x14ac:dyDescent="0.25">
      <c r="A20543" s="2">
        <v>42804</v>
      </c>
      <c r="B20543" s="1">
        <f t="shared" si="640"/>
        <v>2017</v>
      </c>
      <c r="C20543" s="1">
        <f t="shared" si="641"/>
        <v>1</v>
      </c>
      <c r="D20543">
        <v>2611</v>
      </c>
      <c r="E20543" t="s">
        <v>37</v>
      </c>
      <c r="F20543" s="4">
        <v>915000</v>
      </c>
      <c r="G20543" t="s">
        <v>5</v>
      </c>
      <c r="H20543">
        <v>4</v>
      </c>
      <c r="I20543" s="4">
        <f>IF(E20543="Rhode Island", Table1[[#This Row],[price]]*$L$3, IF(E20543="Massachusetts", Table1[[#This Row],[price]]*$L$2, 1))</f>
        <v>915000</v>
      </c>
    </row>
    <row r="20544" spans="1:9" x14ac:dyDescent="0.25">
      <c r="A20544" s="2">
        <v>42804</v>
      </c>
      <c r="B20544" s="1">
        <f t="shared" si="640"/>
        <v>2017</v>
      </c>
      <c r="C20544" s="1">
        <f t="shared" si="641"/>
        <v>1</v>
      </c>
      <c r="D20544">
        <v>2912</v>
      </c>
      <c r="E20544" t="s">
        <v>36</v>
      </c>
      <c r="F20544" s="4">
        <v>920000</v>
      </c>
      <c r="G20544" t="s">
        <v>5</v>
      </c>
      <c r="H20544">
        <v>5</v>
      </c>
      <c r="I20544" s="4">
        <f>IF(E20544="Rhode Island", Table1[[#This Row],[price]]*$L$3, IF(E20544="Massachusetts", Table1[[#This Row],[price]]*$L$2, 1))</f>
        <v>920000</v>
      </c>
    </row>
    <row r="20545" spans="1:9" x14ac:dyDescent="0.25">
      <c r="A20545" s="2">
        <v>42804</v>
      </c>
      <c r="B20545" s="1">
        <f t="shared" si="640"/>
        <v>2017</v>
      </c>
      <c r="C20545" s="1">
        <f t="shared" si="641"/>
        <v>1</v>
      </c>
      <c r="D20545">
        <v>2602</v>
      </c>
      <c r="E20545" t="s">
        <v>37</v>
      </c>
      <c r="F20545" s="4">
        <v>1081300</v>
      </c>
      <c r="G20545" t="s">
        <v>5</v>
      </c>
      <c r="H20545">
        <v>4</v>
      </c>
      <c r="I20545" s="4">
        <f>IF(E20545="Rhode Island", Table1[[#This Row],[price]]*$L$3, IF(E20545="Massachusetts", Table1[[#This Row],[price]]*$L$2, 1))</f>
        <v>1081300</v>
      </c>
    </row>
    <row r="20546" spans="1:9" x14ac:dyDescent="0.25">
      <c r="A20546" s="2">
        <v>42804</v>
      </c>
      <c r="B20546" s="1">
        <f t="shared" ref="B20546:B20609" si="642">YEAR(A20546)</f>
        <v>2017</v>
      </c>
      <c r="C20546" s="1">
        <f t="shared" ref="C20546:C20609" si="643">ROUNDUP(MONTH(A20546)/3,0)</f>
        <v>1</v>
      </c>
      <c r="D20546">
        <v>2617</v>
      </c>
      <c r="E20546" t="s">
        <v>37</v>
      </c>
      <c r="F20546" s="4">
        <v>340000</v>
      </c>
      <c r="G20546" t="s">
        <v>6</v>
      </c>
      <c r="H20546">
        <v>1</v>
      </c>
      <c r="I20546" s="4">
        <f>IF(E20546="Rhode Island", Table1[[#This Row],[price]]*$L$3, IF(E20546="Massachusetts", Table1[[#This Row],[price]]*$L$2, 1))</f>
        <v>340000</v>
      </c>
    </row>
    <row r="20547" spans="1:9" x14ac:dyDescent="0.25">
      <c r="A20547" s="2">
        <v>42804</v>
      </c>
      <c r="B20547" s="1">
        <f t="shared" si="642"/>
        <v>2017</v>
      </c>
      <c r="C20547" s="1">
        <f t="shared" si="643"/>
        <v>1</v>
      </c>
      <c r="D20547">
        <v>2603</v>
      </c>
      <c r="E20547" t="s">
        <v>37</v>
      </c>
      <c r="F20547" s="4">
        <v>410000</v>
      </c>
      <c r="G20547" t="s">
        <v>6</v>
      </c>
      <c r="H20547">
        <v>2</v>
      </c>
      <c r="I20547" s="4">
        <f>IF(E20547="Rhode Island", Table1[[#This Row],[price]]*$L$3, IF(E20547="Massachusetts", Table1[[#This Row],[price]]*$L$2, 1))</f>
        <v>410000</v>
      </c>
    </row>
    <row r="20548" spans="1:9" x14ac:dyDescent="0.25">
      <c r="A20548" s="2">
        <v>42804</v>
      </c>
      <c r="B20548" s="1">
        <f t="shared" si="642"/>
        <v>2017</v>
      </c>
      <c r="C20548" s="1">
        <f t="shared" si="643"/>
        <v>1</v>
      </c>
      <c r="D20548">
        <v>2617</v>
      </c>
      <c r="E20548" t="s">
        <v>37</v>
      </c>
      <c r="F20548" s="4">
        <v>426000</v>
      </c>
      <c r="G20548" t="s">
        <v>6</v>
      </c>
      <c r="H20548">
        <v>2</v>
      </c>
      <c r="I20548" s="4">
        <f>IF(E20548="Rhode Island", Table1[[#This Row],[price]]*$L$3, IF(E20548="Massachusetts", Table1[[#This Row],[price]]*$L$2, 1))</f>
        <v>426000</v>
      </c>
    </row>
    <row r="20549" spans="1:9" x14ac:dyDescent="0.25">
      <c r="A20549" s="2">
        <v>42804</v>
      </c>
      <c r="B20549" s="1">
        <f t="shared" si="642"/>
        <v>2017</v>
      </c>
      <c r="C20549" s="1">
        <f t="shared" si="643"/>
        <v>1</v>
      </c>
      <c r="D20549">
        <v>2603</v>
      </c>
      <c r="E20549" t="s">
        <v>37</v>
      </c>
      <c r="F20549" s="4">
        <v>450000</v>
      </c>
      <c r="G20549" t="s">
        <v>6</v>
      </c>
      <c r="H20549">
        <v>2</v>
      </c>
      <c r="I20549" s="4">
        <f>IF(E20549="Rhode Island", Table1[[#This Row],[price]]*$L$3, IF(E20549="Massachusetts", Table1[[#This Row],[price]]*$L$2, 1))</f>
        <v>450000</v>
      </c>
    </row>
    <row r="20550" spans="1:9" x14ac:dyDescent="0.25">
      <c r="A20550" s="2">
        <v>42804</v>
      </c>
      <c r="B20550" s="1">
        <f t="shared" si="642"/>
        <v>2017</v>
      </c>
      <c r="C20550" s="1">
        <f t="shared" si="643"/>
        <v>1</v>
      </c>
      <c r="D20550">
        <v>2600</v>
      </c>
      <c r="E20550" t="s">
        <v>37</v>
      </c>
      <c r="F20550" s="4">
        <v>647000</v>
      </c>
      <c r="G20550" t="s">
        <v>6</v>
      </c>
      <c r="H20550">
        <v>2</v>
      </c>
      <c r="I20550" s="4">
        <f>IF(E20550="Rhode Island", Table1[[#This Row],[price]]*$L$3, IF(E20550="Massachusetts", Table1[[#This Row],[price]]*$L$2, 1))</f>
        <v>647000</v>
      </c>
    </row>
    <row r="20551" spans="1:9" x14ac:dyDescent="0.25">
      <c r="A20551" s="2">
        <v>42805</v>
      </c>
      <c r="B20551" s="1">
        <f t="shared" si="642"/>
        <v>2017</v>
      </c>
      <c r="C20551" s="1">
        <f t="shared" si="643"/>
        <v>1</v>
      </c>
      <c r="D20551">
        <v>2913</v>
      </c>
      <c r="E20551" t="s">
        <v>36</v>
      </c>
      <c r="F20551" s="4">
        <v>431000</v>
      </c>
      <c r="G20551" t="s">
        <v>5</v>
      </c>
      <c r="H20551">
        <v>3</v>
      </c>
      <c r="I20551" s="4">
        <f>IF(E20551="Rhode Island", Table1[[#This Row],[price]]*$L$3, IF(E20551="Massachusetts", Table1[[#This Row],[price]]*$L$2, 1))</f>
        <v>431000</v>
      </c>
    </row>
    <row r="20552" spans="1:9" x14ac:dyDescent="0.25">
      <c r="A20552" s="2">
        <v>42805</v>
      </c>
      <c r="B20552" s="1">
        <f t="shared" si="642"/>
        <v>2017</v>
      </c>
      <c r="C20552" s="1">
        <f t="shared" si="643"/>
        <v>1</v>
      </c>
      <c r="D20552">
        <v>2903</v>
      </c>
      <c r="E20552" t="s">
        <v>36</v>
      </c>
      <c r="F20552" s="4">
        <v>496000</v>
      </c>
      <c r="G20552" t="s">
        <v>5</v>
      </c>
      <c r="H20552">
        <v>3</v>
      </c>
      <c r="I20552" s="4">
        <f>IF(E20552="Rhode Island", Table1[[#This Row],[price]]*$L$3, IF(E20552="Massachusetts", Table1[[#This Row],[price]]*$L$2, 1))</f>
        <v>496000</v>
      </c>
    </row>
    <row r="20553" spans="1:9" x14ac:dyDescent="0.25">
      <c r="A20553" s="2">
        <v>42805</v>
      </c>
      <c r="B20553" s="1">
        <f t="shared" si="642"/>
        <v>2017</v>
      </c>
      <c r="C20553" s="1">
        <f t="shared" si="643"/>
        <v>1</v>
      </c>
      <c r="D20553">
        <v>2615</v>
      </c>
      <c r="E20553" t="s">
        <v>37</v>
      </c>
      <c r="F20553" s="4">
        <v>540000</v>
      </c>
      <c r="G20553" t="s">
        <v>5</v>
      </c>
      <c r="H20553">
        <v>3</v>
      </c>
      <c r="I20553" s="4">
        <f>IF(E20553="Rhode Island", Table1[[#This Row],[price]]*$L$3, IF(E20553="Massachusetts", Table1[[#This Row],[price]]*$L$2, 1))</f>
        <v>540000</v>
      </c>
    </row>
    <row r="20554" spans="1:9" x14ac:dyDescent="0.25">
      <c r="A20554" s="2">
        <v>42805</v>
      </c>
      <c r="B20554" s="1">
        <f t="shared" si="642"/>
        <v>2017</v>
      </c>
      <c r="C20554" s="1">
        <f t="shared" si="643"/>
        <v>1</v>
      </c>
      <c r="D20554">
        <v>2913</v>
      </c>
      <c r="E20554" t="s">
        <v>36</v>
      </c>
      <c r="F20554" s="4">
        <v>560000</v>
      </c>
      <c r="G20554" t="s">
        <v>5</v>
      </c>
      <c r="H20554">
        <v>3</v>
      </c>
      <c r="I20554" s="4">
        <f>IF(E20554="Rhode Island", Table1[[#This Row],[price]]*$L$3, IF(E20554="Massachusetts", Table1[[#This Row],[price]]*$L$2, 1))</f>
        <v>560000</v>
      </c>
    </row>
    <row r="20555" spans="1:9" x14ac:dyDescent="0.25">
      <c r="A20555" s="2">
        <v>42805</v>
      </c>
      <c r="B20555" s="1">
        <f t="shared" si="642"/>
        <v>2017</v>
      </c>
      <c r="C20555" s="1">
        <f t="shared" si="643"/>
        <v>1</v>
      </c>
      <c r="D20555">
        <v>2903</v>
      </c>
      <c r="E20555" t="s">
        <v>36</v>
      </c>
      <c r="F20555" s="4">
        <v>598400</v>
      </c>
      <c r="G20555" t="s">
        <v>5</v>
      </c>
      <c r="H20555">
        <v>3</v>
      </c>
      <c r="I20555" s="4">
        <f>IF(E20555="Rhode Island", Table1[[#This Row],[price]]*$L$3, IF(E20555="Massachusetts", Table1[[#This Row],[price]]*$L$2, 1))</f>
        <v>598400</v>
      </c>
    </row>
    <row r="20556" spans="1:9" x14ac:dyDescent="0.25">
      <c r="A20556" s="2">
        <v>42805</v>
      </c>
      <c r="B20556" s="1">
        <f t="shared" si="642"/>
        <v>2017</v>
      </c>
      <c r="C20556" s="1">
        <f t="shared" si="643"/>
        <v>1</v>
      </c>
      <c r="D20556">
        <v>2617</v>
      </c>
      <c r="E20556" t="s">
        <v>37</v>
      </c>
      <c r="F20556" s="4">
        <v>670000</v>
      </c>
      <c r="G20556" t="s">
        <v>5</v>
      </c>
      <c r="H20556">
        <v>3</v>
      </c>
      <c r="I20556" s="4">
        <f>IF(E20556="Rhode Island", Table1[[#This Row],[price]]*$L$3, IF(E20556="Massachusetts", Table1[[#This Row],[price]]*$L$2, 1))</f>
        <v>670000</v>
      </c>
    </row>
    <row r="20557" spans="1:9" x14ac:dyDescent="0.25">
      <c r="A20557" s="2">
        <v>42805</v>
      </c>
      <c r="B20557" s="1">
        <f t="shared" si="642"/>
        <v>2017</v>
      </c>
      <c r="C20557" s="1">
        <f t="shared" si="643"/>
        <v>1</v>
      </c>
      <c r="D20557">
        <v>2913</v>
      </c>
      <c r="E20557" t="s">
        <v>36</v>
      </c>
      <c r="F20557" s="4">
        <v>730000</v>
      </c>
      <c r="G20557" t="s">
        <v>5</v>
      </c>
      <c r="H20557">
        <v>5</v>
      </c>
      <c r="I20557" s="4">
        <f>IF(E20557="Rhode Island", Table1[[#This Row],[price]]*$L$3, IF(E20557="Massachusetts", Table1[[#This Row],[price]]*$L$2, 1))</f>
        <v>730000</v>
      </c>
    </row>
    <row r="20558" spans="1:9" x14ac:dyDescent="0.25">
      <c r="A20558" s="2">
        <v>42805</v>
      </c>
      <c r="B20558" s="1">
        <f t="shared" si="642"/>
        <v>2017</v>
      </c>
      <c r="C20558" s="1">
        <f t="shared" si="643"/>
        <v>1</v>
      </c>
      <c r="D20558">
        <v>2617</v>
      </c>
      <c r="E20558" t="s">
        <v>37</v>
      </c>
      <c r="F20558" s="4">
        <v>310000</v>
      </c>
      <c r="G20558" t="s">
        <v>6</v>
      </c>
      <c r="H20558">
        <v>2</v>
      </c>
      <c r="I20558" s="4">
        <f>IF(E20558="Rhode Island", Table1[[#This Row],[price]]*$L$3, IF(E20558="Massachusetts", Table1[[#This Row],[price]]*$L$2, 1))</f>
        <v>310000</v>
      </c>
    </row>
    <row r="20559" spans="1:9" x14ac:dyDescent="0.25">
      <c r="A20559" s="2">
        <v>42805</v>
      </c>
      <c r="B20559" s="1">
        <f t="shared" si="642"/>
        <v>2017</v>
      </c>
      <c r="C20559" s="1">
        <f t="shared" si="643"/>
        <v>1</v>
      </c>
      <c r="D20559">
        <v>2601</v>
      </c>
      <c r="E20559" t="s">
        <v>37</v>
      </c>
      <c r="F20559" s="4">
        <v>574000</v>
      </c>
      <c r="G20559" t="s">
        <v>6</v>
      </c>
      <c r="H20559">
        <v>2</v>
      </c>
      <c r="I20559" s="4">
        <f>IF(E20559="Rhode Island", Table1[[#This Row],[price]]*$L$3, IF(E20559="Massachusetts", Table1[[#This Row],[price]]*$L$2, 1))</f>
        <v>574000</v>
      </c>
    </row>
    <row r="20560" spans="1:9" x14ac:dyDescent="0.25">
      <c r="A20560" s="2">
        <v>42806</v>
      </c>
      <c r="B20560" s="1">
        <f t="shared" si="642"/>
        <v>2017</v>
      </c>
      <c r="C20560" s="1">
        <f t="shared" si="643"/>
        <v>1</v>
      </c>
      <c r="D20560">
        <v>2905</v>
      </c>
      <c r="E20560" t="s">
        <v>36</v>
      </c>
      <c r="F20560" s="4">
        <v>565000</v>
      </c>
      <c r="G20560" t="s">
        <v>5</v>
      </c>
      <c r="H20560">
        <v>4</v>
      </c>
      <c r="I20560" s="4">
        <f>IF(E20560="Rhode Island", Table1[[#This Row],[price]]*$L$3, IF(E20560="Massachusetts", Table1[[#This Row],[price]]*$L$2, 1))</f>
        <v>565000</v>
      </c>
    </row>
    <row r="20561" spans="1:9" x14ac:dyDescent="0.25">
      <c r="A20561" s="2">
        <v>42808</v>
      </c>
      <c r="B20561" s="1">
        <f t="shared" si="642"/>
        <v>2017</v>
      </c>
      <c r="C20561" s="1">
        <f t="shared" si="643"/>
        <v>1</v>
      </c>
      <c r="D20561">
        <v>2607</v>
      </c>
      <c r="E20561" t="s">
        <v>37</v>
      </c>
      <c r="F20561" s="4">
        <v>490000</v>
      </c>
      <c r="G20561" t="s">
        <v>5</v>
      </c>
      <c r="H20561">
        <v>3</v>
      </c>
      <c r="I20561" s="4">
        <f>IF(E20561="Rhode Island", Table1[[#This Row],[price]]*$L$3, IF(E20561="Massachusetts", Table1[[#This Row],[price]]*$L$2, 1))</f>
        <v>490000</v>
      </c>
    </row>
    <row r="20562" spans="1:9" x14ac:dyDescent="0.25">
      <c r="A20562" s="2">
        <v>42808</v>
      </c>
      <c r="B20562" s="1">
        <f t="shared" si="642"/>
        <v>2017</v>
      </c>
      <c r="C20562" s="1">
        <f t="shared" si="643"/>
        <v>1</v>
      </c>
      <c r="D20562">
        <v>2912</v>
      </c>
      <c r="E20562" t="s">
        <v>36</v>
      </c>
      <c r="F20562" s="4">
        <v>511500</v>
      </c>
      <c r="G20562" t="s">
        <v>5</v>
      </c>
      <c r="H20562">
        <v>3</v>
      </c>
      <c r="I20562" s="4">
        <f>IF(E20562="Rhode Island", Table1[[#This Row],[price]]*$L$3, IF(E20562="Massachusetts", Table1[[#This Row],[price]]*$L$2, 1))</f>
        <v>511500</v>
      </c>
    </row>
    <row r="20563" spans="1:9" x14ac:dyDescent="0.25">
      <c r="A20563" s="2">
        <v>42808</v>
      </c>
      <c r="B20563" s="1">
        <f t="shared" si="642"/>
        <v>2017</v>
      </c>
      <c r="C20563" s="1">
        <f t="shared" si="643"/>
        <v>1</v>
      </c>
      <c r="D20563">
        <v>2904</v>
      </c>
      <c r="E20563" t="s">
        <v>36</v>
      </c>
      <c r="F20563" s="4">
        <v>542500</v>
      </c>
      <c r="G20563" t="s">
        <v>5</v>
      </c>
      <c r="H20563">
        <v>4</v>
      </c>
      <c r="I20563" s="4">
        <f>IF(E20563="Rhode Island", Table1[[#This Row],[price]]*$L$3, IF(E20563="Massachusetts", Table1[[#This Row],[price]]*$L$2, 1))</f>
        <v>542500</v>
      </c>
    </row>
    <row r="20564" spans="1:9" x14ac:dyDescent="0.25">
      <c r="A20564" s="2">
        <v>42808</v>
      </c>
      <c r="B20564" s="1">
        <f t="shared" si="642"/>
        <v>2017</v>
      </c>
      <c r="C20564" s="1">
        <f t="shared" si="643"/>
        <v>1</v>
      </c>
      <c r="D20564">
        <v>2615</v>
      </c>
      <c r="E20564" t="s">
        <v>37</v>
      </c>
      <c r="F20564" s="4">
        <v>560000</v>
      </c>
      <c r="G20564" t="s">
        <v>5</v>
      </c>
      <c r="H20564">
        <v>3</v>
      </c>
      <c r="I20564" s="4">
        <f>IF(E20564="Rhode Island", Table1[[#This Row],[price]]*$L$3, IF(E20564="Massachusetts", Table1[[#This Row],[price]]*$L$2, 1))</f>
        <v>560000</v>
      </c>
    </row>
    <row r="20565" spans="1:9" x14ac:dyDescent="0.25">
      <c r="A20565" s="2">
        <v>42808</v>
      </c>
      <c r="B20565" s="1">
        <f t="shared" si="642"/>
        <v>2017</v>
      </c>
      <c r="C20565" s="1">
        <f t="shared" si="643"/>
        <v>1</v>
      </c>
      <c r="D20565">
        <v>2913</v>
      </c>
      <c r="E20565" t="s">
        <v>36</v>
      </c>
      <c r="F20565" s="4">
        <v>665000</v>
      </c>
      <c r="G20565" t="s">
        <v>5</v>
      </c>
      <c r="H20565">
        <v>4</v>
      </c>
      <c r="I20565" s="4">
        <f>IF(E20565="Rhode Island", Table1[[#This Row],[price]]*$L$3, IF(E20565="Massachusetts", Table1[[#This Row],[price]]*$L$2, 1))</f>
        <v>665000</v>
      </c>
    </row>
    <row r="20566" spans="1:9" x14ac:dyDescent="0.25">
      <c r="A20566" s="2">
        <v>42808</v>
      </c>
      <c r="B20566" s="1">
        <f t="shared" si="642"/>
        <v>2017</v>
      </c>
      <c r="C20566" s="1">
        <f t="shared" si="643"/>
        <v>1</v>
      </c>
      <c r="D20566">
        <v>2904</v>
      </c>
      <c r="E20566" t="s">
        <v>36</v>
      </c>
      <c r="F20566" s="4">
        <v>705000</v>
      </c>
      <c r="G20566" t="s">
        <v>5</v>
      </c>
      <c r="H20566">
        <v>4</v>
      </c>
      <c r="I20566" s="4">
        <f>IF(E20566="Rhode Island", Table1[[#This Row],[price]]*$L$3, IF(E20566="Massachusetts", Table1[[#This Row],[price]]*$L$2, 1))</f>
        <v>705000</v>
      </c>
    </row>
    <row r="20567" spans="1:9" x14ac:dyDescent="0.25">
      <c r="A20567" s="2">
        <v>42808</v>
      </c>
      <c r="B20567" s="1">
        <f t="shared" si="642"/>
        <v>2017</v>
      </c>
      <c r="C20567" s="1">
        <f t="shared" si="643"/>
        <v>1</v>
      </c>
      <c r="D20567">
        <v>2615</v>
      </c>
      <c r="E20567" t="s">
        <v>37</v>
      </c>
      <c r="F20567" s="4">
        <v>710000</v>
      </c>
      <c r="G20567" t="s">
        <v>5</v>
      </c>
      <c r="H20567">
        <v>4</v>
      </c>
      <c r="I20567" s="4">
        <f>IF(E20567="Rhode Island", Table1[[#This Row],[price]]*$L$3, IF(E20567="Massachusetts", Table1[[#This Row],[price]]*$L$2, 1))</f>
        <v>710000</v>
      </c>
    </row>
    <row r="20568" spans="1:9" x14ac:dyDescent="0.25">
      <c r="A20568" s="2">
        <v>42808</v>
      </c>
      <c r="B20568" s="1">
        <f t="shared" si="642"/>
        <v>2017</v>
      </c>
      <c r="C20568" s="1">
        <f t="shared" si="643"/>
        <v>1</v>
      </c>
      <c r="D20568">
        <v>2617</v>
      </c>
      <c r="E20568" t="s">
        <v>37</v>
      </c>
      <c r="F20568" s="4">
        <v>710000</v>
      </c>
      <c r="G20568" t="s">
        <v>5</v>
      </c>
      <c r="H20568">
        <v>4</v>
      </c>
      <c r="I20568" s="4">
        <f>IF(E20568="Rhode Island", Table1[[#This Row],[price]]*$L$3, IF(E20568="Massachusetts", Table1[[#This Row],[price]]*$L$2, 1))</f>
        <v>710000</v>
      </c>
    </row>
    <row r="20569" spans="1:9" x14ac:dyDescent="0.25">
      <c r="A20569" s="2">
        <v>42808</v>
      </c>
      <c r="B20569" s="1">
        <f t="shared" si="642"/>
        <v>2017</v>
      </c>
      <c r="C20569" s="1">
        <f t="shared" si="643"/>
        <v>1</v>
      </c>
      <c r="D20569">
        <v>2914</v>
      </c>
      <c r="E20569" t="s">
        <v>36</v>
      </c>
      <c r="F20569" s="4">
        <v>740000</v>
      </c>
      <c r="G20569" t="s">
        <v>5</v>
      </c>
      <c r="H20569">
        <v>5</v>
      </c>
      <c r="I20569" s="4">
        <f>IF(E20569="Rhode Island", Table1[[#This Row],[price]]*$L$3, IF(E20569="Massachusetts", Table1[[#This Row],[price]]*$L$2, 1))</f>
        <v>740000</v>
      </c>
    </row>
    <row r="20570" spans="1:9" x14ac:dyDescent="0.25">
      <c r="A20570" s="2">
        <v>42808</v>
      </c>
      <c r="B20570" s="1">
        <f t="shared" si="642"/>
        <v>2017</v>
      </c>
      <c r="C20570" s="1">
        <f t="shared" si="643"/>
        <v>1</v>
      </c>
      <c r="D20570">
        <v>2605</v>
      </c>
      <c r="E20570" t="s">
        <v>37</v>
      </c>
      <c r="F20570" s="4">
        <v>795000</v>
      </c>
      <c r="G20570" t="s">
        <v>5</v>
      </c>
      <c r="H20570">
        <v>4</v>
      </c>
      <c r="I20570" s="4">
        <f>IF(E20570="Rhode Island", Table1[[#This Row],[price]]*$L$3, IF(E20570="Massachusetts", Table1[[#This Row],[price]]*$L$2, 1))</f>
        <v>795000</v>
      </c>
    </row>
    <row r="20571" spans="1:9" x14ac:dyDescent="0.25">
      <c r="A20571" s="2">
        <v>42808</v>
      </c>
      <c r="B20571" s="1">
        <f t="shared" si="642"/>
        <v>2017</v>
      </c>
      <c r="C20571" s="1">
        <f t="shared" si="643"/>
        <v>1</v>
      </c>
      <c r="D20571">
        <v>2902</v>
      </c>
      <c r="E20571" t="s">
        <v>36</v>
      </c>
      <c r="F20571" s="4">
        <v>905000</v>
      </c>
      <c r="G20571" t="s">
        <v>5</v>
      </c>
      <c r="H20571">
        <v>4</v>
      </c>
      <c r="I20571" s="4">
        <f>IF(E20571="Rhode Island", Table1[[#This Row],[price]]*$L$3, IF(E20571="Massachusetts", Table1[[#This Row],[price]]*$L$2, 1))</f>
        <v>905000</v>
      </c>
    </row>
    <row r="20572" spans="1:9" x14ac:dyDescent="0.25">
      <c r="A20572" s="2">
        <v>42808</v>
      </c>
      <c r="B20572" s="1">
        <f t="shared" si="642"/>
        <v>2017</v>
      </c>
      <c r="C20572" s="1">
        <f t="shared" si="643"/>
        <v>1</v>
      </c>
      <c r="D20572">
        <v>2612</v>
      </c>
      <c r="E20572" t="s">
        <v>37</v>
      </c>
      <c r="F20572" s="4">
        <v>1170000</v>
      </c>
      <c r="G20572" t="s">
        <v>5</v>
      </c>
      <c r="H20572">
        <v>3</v>
      </c>
      <c r="I20572" s="4">
        <f>IF(E20572="Rhode Island", Table1[[#This Row],[price]]*$L$3, IF(E20572="Massachusetts", Table1[[#This Row],[price]]*$L$2, 1))</f>
        <v>1170000</v>
      </c>
    </row>
    <row r="20573" spans="1:9" x14ac:dyDescent="0.25">
      <c r="A20573" s="2">
        <v>42808</v>
      </c>
      <c r="B20573" s="1">
        <f t="shared" si="642"/>
        <v>2017</v>
      </c>
      <c r="C20573" s="1">
        <f t="shared" si="643"/>
        <v>1</v>
      </c>
      <c r="D20573">
        <v>2602</v>
      </c>
      <c r="E20573" t="s">
        <v>37</v>
      </c>
      <c r="F20573" s="4">
        <v>321000</v>
      </c>
      <c r="G20573" t="s">
        <v>6</v>
      </c>
      <c r="H20573">
        <v>2</v>
      </c>
      <c r="I20573" s="4">
        <f>IF(E20573="Rhode Island", Table1[[#This Row],[price]]*$L$3, IF(E20573="Massachusetts", Table1[[#This Row],[price]]*$L$2, 1))</f>
        <v>321000</v>
      </c>
    </row>
    <row r="20574" spans="1:9" x14ac:dyDescent="0.25">
      <c r="A20574" s="2">
        <v>42808</v>
      </c>
      <c r="B20574" s="1">
        <f t="shared" si="642"/>
        <v>2017</v>
      </c>
      <c r="C20574" s="1">
        <f t="shared" si="643"/>
        <v>1</v>
      </c>
      <c r="D20574">
        <v>2612</v>
      </c>
      <c r="E20574" t="s">
        <v>37</v>
      </c>
      <c r="F20574" s="4">
        <v>372000</v>
      </c>
      <c r="G20574" t="s">
        <v>6</v>
      </c>
      <c r="H20574">
        <v>1</v>
      </c>
      <c r="I20574" s="4">
        <f>IF(E20574="Rhode Island", Table1[[#This Row],[price]]*$L$3, IF(E20574="Massachusetts", Table1[[#This Row],[price]]*$L$2, 1))</f>
        <v>372000</v>
      </c>
    </row>
    <row r="20575" spans="1:9" x14ac:dyDescent="0.25">
      <c r="A20575" s="2">
        <v>42808</v>
      </c>
      <c r="B20575" s="1">
        <f t="shared" si="642"/>
        <v>2017</v>
      </c>
      <c r="C20575" s="1">
        <f t="shared" si="643"/>
        <v>1</v>
      </c>
      <c r="D20575">
        <v>2604</v>
      </c>
      <c r="E20575" t="s">
        <v>37</v>
      </c>
      <c r="F20575" s="4">
        <v>430000</v>
      </c>
      <c r="G20575" t="s">
        <v>6</v>
      </c>
      <c r="H20575">
        <v>2</v>
      </c>
      <c r="I20575" s="4">
        <f>IF(E20575="Rhode Island", Table1[[#This Row],[price]]*$L$3, IF(E20575="Massachusetts", Table1[[#This Row],[price]]*$L$2, 1))</f>
        <v>430000</v>
      </c>
    </row>
    <row r="20576" spans="1:9" x14ac:dyDescent="0.25">
      <c r="A20576" s="2">
        <v>42808</v>
      </c>
      <c r="B20576" s="1">
        <f t="shared" si="642"/>
        <v>2017</v>
      </c>
      <c r="C20576" s="1">
        <f t="shared" si="643"/>
        <v>1</v>
      </c>
      <c r="D20576">
        <v>2612</v>
      </c>
      <c r="E20576" t="s">
        <v>37</v>
      </c>
      <c r="F20576" s="4">
        <v>740000</v>
      </c>
      <c r="G20576" t="s">
        <v>6</v>
      </c>
      <c r="H20576">
        <v>2</v>
      </c>
      <c r="I20576" s="4">
        <f>IF(E20576="Rhode Island", Table1[[#This Row],[price]]*$L$3, IF(E20576="Massachusetts", Table1[[#This Row],[price]]*$L$2, 1))</f>
        <v>740000</v>
      </c>
    </row>
    <row r="20577" spans="1:9" x14ac:dyDescent="0.25">
      <c r="A20577" s="2">
        <v>42809</v>
      </c>
      <c r="B20577" s="1">
        <f t="shared" si="642"/>
        <v>2017</v>
      </c>
      <c r="C20577" s="1">
        <f t="shared" si="643"/>
        <v>1</v>
      </c>
      <c r="D20577">
        <v>2902</v>
      </c>
      <c r="E20577" t="s">
        <v>36</v>
      </c>
      <c r="F20577" s="4">
        <v>450000</v>
      </c>
      <c r="G20577" t="s">
        <v>5</v>
      </c>
      <c r="H20577">
        <v>3</v>
      </c>
      <c r="I20577" s="4">
        <f>IF(E20577="Rhode Island", Table1[[#This Row],[price]]*$L$3, IF(E20577="Massachusetts", Table1[[#This Row],[price]]*$L$2, 1))</f>
        <v>450000</v>
      </c>
    </row>
    <row r="20578" spans="1:9" x14ac:dyDescent="0.25">
      <c r="A20578" s="2">
        <v>42809</v>
      </c>
      <c r="B20578" s="1">
        <f t="shared" si="642"/>
        <v>2017</v>
      </c>
      <c r="C20578" s="1">
        <f t="shared" si="643"/>
        <v>1</v>
      </c>
      <c r="D20578">
        <v>2906</v>
      </c>
      <c r="E20578" t="s">
        <v>36</v>
      </c>
      <c r="F20578" s="4">
        <v>460000</v>
      </c>
      <c r="G20578" t="s">
        <v>5</v>
      </c>
      <c r="H20578">
        <v>3</v>
      </c>
      <c r="I20578" s="4">
        <f>IF(E20578="Rhode Island", Table1[[#This Row],[price]]*$L$3, IF(E20578="Massachusetts", Table1[[#This Row],[price]]*$L$2, 1))</f>
        <v>460000</v>
      </c>
    </row>
    <row r="20579" spans="1:9" x14ac:dyDescent="0.25">
      <c r="A20579" s="2">
        <v>42809</v>
      </c>
      <c r="B20579" s="1">
        <f t="shared" si="642"/>
        <v>2017</v>
      </c>
      <c r="C20579" s="1">
        <f t="shared" si="643"/>
        <v>1</v>
      </c>
      <c r="D20579">
        <v>2615</v>
      </c>
      <c r="E20579" t="s">
        <v>37</v>
      </c>
      <c r="F20579" s="4">
        <v>485000</v>
      </c>
      <c r="G20579" t="s">
        <v>5</v>
      </c>
      <c r="H20579">
        <v>3</v>
      </c>
      <c r="I20579" s="4">
        <f>IF(E20579="Rhode Island", Table1[[#This Row],[price]]*$L$3, IF(E20579="Massachusetts", Table1[[#This Row],[price]]*$L$2, 1))</f>
        <v>485000</v>
      </c>
    </row>
    <row r="20580" spans="1:9" x14ac:dyDescent="0.25">
      <c r="A20580" s="2">
        <v>42809</v>
      </c>
      <c r="B20580" s="1">
        <f t="shared" si="642"/>
        <v>2017</v>
      </c>
      <c r="C20580" s="1">
        <f t="shared" si="643"/>
        <v>1</v>
      </c>
      <c r="D20580">
        <v>2905</v>
      </c>
      <c r="E20580" t="s">
        <v>36</v>
      </c>
      <c r="F20580" s="4">
        <v>530000</v>
      </c>
      <c r="G20580" t="s">
        <v>5</v>
      </c>
      <c r="H20580">
        <v>4</v>
      </c>
      <c r="I20580" s="4">
        <f>IF(E20580="Rhode Island", Table1[[#This Row],[price]]*$L$3, IF(E20580="Massachusetts", Table1[[#This Row],[price]]*$L$2, 1))</f>
        <v>530000</v>
      </c>
    </row>
    <row r="20581" spans="1:9" x14ac:dyDescent="0.25">
      <c r="A20581" s="2">
        <v>42809</v>
      </c>
      <c r="B20581" s="1">
        <f t="shared" si="642"/>
        <v>2017</v>
      </c>
      <c r="C20581" s="1">
        <f t="shared" si="643"/>
        <v>1</v>
      </c>
      <c r="D20581">
        <v>2905</v>
      </c>
      <c r="E20581" t="s">
        <v>36</v>
      </c>
      <c r="F20581" s="4">
        <v>535000</v>
      </c>
      <c r="G20581" t="s">
        <v>5</v>
      </c>
      <c r="H20581">
        <v>3</v>
      </c>
      <c r="I20581" s="4">
        <f>IF(E20581="Rhode Island", Table1[[#This Row],[price]]*$L$3, IF(E20581="Massachusetts", Table1[[#This Row],[price]]*$L$2, 1))</f>
        <v>535000</v>
      </c>
    </row>
    <row r="20582" spans="1:9" x14ac:dyDescent="0.25">
      <c r="A20582" s="2">
        <v>42809</v>
      </c>
      <c r="B20582" s="1">
        <f t="shared" si="642"/>
        <v>2017</v>
      </c>
      <c r="C20582" s="1">
        <f t="shared" si="643"/>
        <v>1</v>
      </c>
      <c r="D20582">
        <v>2904</v>
      </c>
      <c r="E20582" t="s">
        <v>36</v>
      </c>
      <c r="F20582" s="4">
        <v>545000</v>
      </c>
      <c r="G20582" t="s">
        <v>5</v>
      </c>
      <c r="H20582">
        <v>4</v>
      </c>
      <c r="I20582" s="4">
        <f>IF(E20582="Rhode Island", Table1[[#This Row],[price]]*$L$3, IF(E20582="Massachusetts", Table1[[#This Row],[price]]*$L$2, 1))</f>
        <v>545000</v>
      </c>
    </row>
    <row r="20583" spans="1:9" x14ac:dyDescent="0.25">
      <c r="A20583" s="2">
        <v>42809</v>
      </c>
      <c r="B20583" s="1">
        <f t="shared" si="642"/>
        <v>2017</v>
      </c>
      <c r="C20583" s="1">
        <f t="shared" si="643"/>
        <v>1</v>
      </c>
      <c r="D20583">
        <v>2604</v>
      </c>
      <c r="E20583" t="s">
        <v>37</v>
      </c>
      <c r="F20583" s="4">
        <v>635000</v>
      </c>
      <c r="G20583" t="s">
        <v>5</v>
      </c>
      <c r="H20583">
        <v>3</v>
      </c>
      <c r="I20583" s="4">
        <f>IF(E20583="Rhode Island", Table1[[#This Row],[price]]*$L$3, IF(E20583="Massachusetts", Table1[[#This Row],[price]]*$L$2, 1))</f>
        <v>635000</v>
      </c>
    </row>
    <row r="20584" spans="1:9" x14ac:dyDescent="0.25">
      <c r="A20584" s="2">
        <v>42809</v>
      </c>
      <c r="B20584" s="1">
        <f t="shared" si="642"/>
        <v>2017</v>
      </c>
      <c r="C20584" s="1">
        <f t="shared" si="643"/>
        <v>1</v>
      </c>
      <c r="D20584">
        <v>2913</v>
      </c>
      <c r="E20584" t="s">
        <v>36</v>
      </c>
      <c r="F20584" s="4">
        <v>650000</v>
      </c>
      <c r="G20584" t="s">
        <v>5</v>
      </c>
      <c r="H20584">
        <v>4</v>
      </c>
      <c r="I20584" s="4">
        <f>IF(E20584="Rhode Island", Table1[[#This Row],[price]]*$L$3, IF(E20584="Massachusetts", Table1[[#This Row],[price]]*$L$2, 1))</f>
        <v>650000</v>
      </c>
    </row>
    <row r="20585" spans="1:9" x14ac:dyDescent="0.25">
      <c r="A20585" s="2">
        <v>42809</v>
      </c>
      <c r="B20585" s="1">
        <f t="shared" si="642"/>
        <v>2017</v>
      </c>
      <c r="C20585" s="1">
        <f t="shared" si="643"/>
        <v>1</v>
      </c>
      <c r="D20585">
        <v>2611</v>
      </c>
      <c r="E20585" t="s">
        <v>37</v>
      </c>
      <c r="F20585" s="4">
        <v>680000</v>
      </c>
      <c r="G20585" t="s">
        <v>5</v>
      </c>
      <c r="H20585">
        <v>3</v>
      </c>
      <c r="I20585" s="4">
        <f>IF(E20585="Rhode Island", Table1[[#This Row],[price]]*$L$3, IF(E20585="Massachusetts", Table1[[#This Row],[price]]*$L$2, 1))</f>
        <v>680000</v>
      </c>
    </row>
    <row r="20586" spans="1:9" x14ac:dyDescent="0.25">
      <c r="A20586" s="2">
        <v>42809</v>
      </c>
      <c r="B20586" s="1">
        <f t="shared" si="642"/>
        <v>2017</v>
      </c>
      <c r="C20586" s="1">
        <f t="shared" si="643"/>
        <v>1</v>
      </c>
      <c r="D20586">
        <v>2602</v>
      </c>
      <c r="E20586" t="s">
        <v>37</v>
      </c>
      <c r="F20586" s="4">
        <v>720000</v>
      </c>
      <c r="G20586" t="s">
        <v>5</v>
      </c>
      <c r="H20586">
        <v>3</v>
      </c>
      <c r="I20586" s="4">
        <f>IF(E20586="Rhode Island", Table1[[#This Row],[price]]*$L$3, IF(E20586="Massachusetts", Table1[[#This Row],[price]]*$L$2, 1))</f>
        <v>720000</v>
      </c>
    </row>
    <row r="20587" spans="1:9" x14ac:dyDescent="0.25">
      <c r="A20587" s="2">
        <v>42809</v>
      </c>
      <c r="B20587" s="1">
        <f t="shared" si="642"/>
        <v>2017</v>
      </c>
      <c r="C20587" s="1">
        <f t="shared" si="643"/>
        <v>1</v>
      </c>
      <c r="D20587">
        <v>2913</v>
      </c>
      <c r="E20587" t="s">
        <v>36</v>
      </c>
      <c r="F20587" s="4">
        <v>831500</v>
      </c>
      <c r="G20587" t="s">
        <v>5</v>
      </c>
      <c r="H20587">
        <v>4</v>
      </c>
      <c r="I20587" s="4">
        <f>IF(E20587="Rhode Island", Table1[[#This Row],[price]]*$L$3, IF(E20587="Massachusetts", Table1[[#This Row],[price]]*$L$2, 1))</f>
        <v>831500</v>
      </c>
    </row>
    <row r="20588" spans="1:9" x14ac:dyDescent="0.25">
      <c r="A20588" s="2">
        <v>42809</v>
      </c>
      <c r="B20588" s="1">
        <f t="shared" si="642"/>
        <v>2017</v>
      </c>
      <c r="C20588" s="1">
        <f t="shared" si="643"/>
        <v>1</v>
      </c>
      <c r="D20588">
        <v>2602</v>
      </c>
      <c r="E20588" t="s">
        <v>37</v>
      </c>
      <c r="F20588" s="4">
        <v>870000</v>
      </c>
      <c r="G20588" t="s">
        <v>5</v>
      </c>
      <c r="H20588">
        <v>5</v>
      </c>
      <c r="I20588" s="4">
        <f>IF(E20588="Rhode Island", Table1[[#This Row],[price]]*$L$3, IF(E20588="Massachusetts", Table1[[#This Row],[price]]*$L$2, 1))</f>
        <v>870000</v>
      </c>
    </row>
    <row r="20589" spans="1:9" x14ac:dyDescent="0.25">
      <c r="A20589" s="2">
        <v>42809</v>
      </c>
      <c r="B20589" s="1">
        <f t="shared" si="642"/>
        <v>2017</v>
      </c>
      <c r="C20589" s="1">
        <f t="shared" si="643"/>
        <v>1</v>
      </c>
      <c r="D20589">
        <v>2612</v>
      </c>
      <c r="E20589" t="s">
        <v>37</v>
      </c>
      <c r="F20589" s="4">
        <v>2000000</v>
      </c>
      <c r="G20589" t="s">
        <v>5</v>
      </c>
      <c r="H20589">
        <v>4</v>
      </c>
      <c r="I20589" s="4">
        <f>IF(E20589="Rhode Island", Table1[[#This Row],[price]]*$L$3, IF(E20589="Massachusetts", Table1[[#This Row],[price]]*$L$2, 1))</f>
        <v>2000000</v>
      </c>
    </row>
    <row r="20590" spans="1:9" x14ac:dyDescent="0.25">
      <c r="A20590" s="2">
        <v>42809</v>
      </c>
      <c r="B20590" s="1">
        <f t="shared" si="642"/>
        <v>2017</v>
      </c>
      <c r="C20590" s="1">
        <f t="shared" si="643"/>
        <v>1</v>
      </c>
      <c r="D20590">
        <v>2617</v>
      </c>
      <c r="E20590" t="s">
        <v>37</v>
      </c>
      <c r="F20590" s="4">
        <v>245000</v>
      </c>
      <c r="G20590" t="s">
        <v>6</v>
      </c>
      <c r="H20590">
        <v>1</v>
      </c>
      <c r="I20590" s="4">
        <f>IF(E20590="Rhode Island", Table1[[#This Row],[price]]*$L$3, IF(E20590="Massachusetts", Table1[[#This Row],[price]]*$L$2, 1))</f>
        <v>245000</v>
      </c>
    </row>
    <row r="20591" spans="1:9" x14ac:dyDescent="0.25">
      <c r="A20591" s="2">
        <v>42809</v>
      </c>
      <c r="B20591" s="1">
        <f t="shared" si="642"/>
        <v>2017</v>
      </c>
      <c r="C20591" s="1">
        <f t="shared" si="643"/>
        <v>1</v>
      </c>
      <c r="D20591">
        <v>2617</v>
      </c>
      <c r="E20591" t="s">
        <v>37</v>
      </c>
      <c r="F20591" s="4">
        <v>405000</v>
      </c>
      <c r="G20591" t="s">
        <v>6</v>
      </c>
      <c r="H20591">
        <v>2</v>
      </c>
      <c r="I20591" s="4">
        <f>IF(E20591="Rhode Island", Table1[[#This Row],[price]]*$L$3, IF(E20591="Massachusetts", Table1[[#This Row],[price]]*$L$2, 1))</f>
        <v>405000</v>
      </c>
    </row>
    <row r="20592" spans="1:9" x14ac:dyDescent="0.25">
      <c r="A20592" s="2">
        <v>42809</v>
      </c>
      <c r="B20592" s="1">
        <f t="shared" si="642"/>
        <v>2017</v>
      </c>
      <c r="C20592" s="1">
        <f t="shared" si="643"/>
        <v>1</v>
      </c>
      <c r="D20592">
        <v>2612</v>
      </c>
      <c r="E20592" t="s">
        <v>37</v>
      </c>
      <c r="F20592" s="4">
        <v>420000</v>
      </c>
      <c r="G20592" t="s">
        <v>6</v>
      </c>
      <c r="H20592">
        <v>1</v>
      </c>
      <c r="I20592" s="4">
        <f>IF(E20592="Rhode Island", Table1[[#This Row],[price]]*$L$3, IF(E20592="Massachusetts", Table1[[#This Row],[price]]*$L$2, 1))</f>
        <v>420000</v>
      </c>
    </row>
    <row r="20593" spans="1:9" x14ac:dyDescent="0.25">
      <c r="A20593" s="2">
        <v>42809</v>
      </c>
      <c r="B20593" s="1">
        <f t="shared" si="642"/>
        <v>2017</v>
      </c>
      <c r="C20593" s="1">
        <f t="shared" si="643"/>
        <v>1</v>
      </c>
      <c r="D20593">
        <v>2612</v>
      </c>
      <c r="E20593" t="s">
        <v>37</v>
      </c>
      <c r="F20593" s="4">
        <v>427000</v>
      </c>
      <c r="G20593" t="s">
        <v>6</v>
      </c>
      <c r="H20593">
        <v>1</v>
      </c>
      <c r="I20593" s="4">
        <f>IF(E20593="Rhode Island", Table1[[#This Row],[price]]*$L$3, IF(E20593="Massachusetts", Table1[[#This Row],[price]]*$L$2, 1))</f>
        <v>427000</v>
      </c>
    </row>
    <row r="20594" spans="1:9" x14ac:dyDescent="0.25">
      <c r="A20594" s="2">
        <v>42810</v>
      </c>
      <c r="B20594" s="1">
        <f t="shared" si="642"/>
        <v>2017</v>
      </c>
      <c r="C20594" s="1">
        <f t="shared" si="643"/>
        <v>1</v>
      </c>
      <c r="D20594">
        <v>2913</v>
      </c>
      <c r="E20594" t="s">
        <v>36</v>
      </c>
      <c r="F20594" s="4">
        <v>380500</v>
      </c>
      <c r="G20594" t="s">
        <v>5</v>
      </c>
      <c r="H20594">
        <v>3</v>
      </c>
      <c r="I20594" s="4">
        <f>IF(E20594="Rhode Island", Table1[[#This Row],[price]]*$L$3, IF(E20594="Massachusetts", Table1[[#This Row],[price]]*$L$2, 1))</f>
        <v>380500</v>
      </c>
    </row>
    <row r="20595" spans="1:9" x14ac:dyDescent="0.25">
      <c r="A20595" s="2">
        <v>42810</v>
      </c>
      <c r="B20595" s="1">
        <f t="shared" si="642"/>
        <v>2017</v>
      </c>
      <c r="C20595" s="1">
        <f t="shared" si="643"/>
        <v>1</v>
      </c>
      <c r="D20595">
        <v>2615</v>
      </c>
      <c r="E20595" t="s">
        <v>37</v>
      </c>
      <c r="F20595" s="4">
        <v>382500</v>
      </c>
      <c r="G20595" t="s">
        <v>5</v>
      </c>
      <c r="H20595">
        <v>3</v>
      </c>
      <c r="I20595" s="4">
        <f>IF(E20595="Rhode Island", Table1[[#This Row],[price]]*$L$3, IF(E20595="Massachusetts", Table1[[#This Row],[price]]*$L$2, 1))</f>
        <v>382500</v>
      </c>
    </row>
    <row r="20596" spans="1:9" x14ac:dyDescent="0.25">
      <c r="A20596" s="2">
        <v>42810</v>
      </c>
      <c r="B20596" s="1">
        <f t="shared" si="642"/>
        <v>2017</v>
      </c>
      <c r="C20596" s="1">
        <f t="shared" si="643"/>
        <v>1</v>
      </c>
      <c r="D20596">
        <v>2905</v>
      </c>
      <c r="E20596" t="s">
        <v>36</v>
      </c>
      <c r="F20596" s="4">
        <v>552000</v>
      </c>
      <c r="G20596" t="s">
        <v>5</v>
      </c>
      <c r="H20596">
        <v>3</v>
      </c>
      <c r="I20596" s="4">
        <f>IF(E20596="Rhode Island", Table1[[#This Row],[price]]*$L$3, IF(E20596="Massachusetts", Table1[[#This Row],[price]]*$L$2, 1))</f>
        <v>552000</v>
      </c>
    </row>
    <row r="20597" spans="1:9" x14ac:dyDescent="0.25">
      <c r="A20597" s="2">
        <v>42810</v>
      </c>
      <c r="B20597" s="1">
        <f t="shared" si="642"/>
        <v>2017</v>
      </c>
      <c r="C20597" s="1">
        <f t="shared" si="643"/>
        <v>1</v>
      </c>
      <c r="D20597">
        <v>2905</v>
      </c>
      <c r="E20597" t="s">
        <v>36</v>
      </c>
      <c r="F20597" s="4">
        <v>565000</v>
      </c>
      <c r="G20597" t="s">
        <v>5</v>
      </c>
      <c r="H20597">
        <v>4</v>
      </c>
      <c r="I20597" s="4">
        <f>IF(E20597="Rhode Island", Table1[[#This Row],[price]]*$L$3, IF(E20597="Massachusetts", Table1[[#This Row],[price]]*$L$2, 1))</f>
        <v>565000</v>
      </c>
    </row>
    <row r="20598" spans="1:9" x14ac:dyDescent="0.25">
      <c r="A20598" s="2">
        <v>42810</v>
      </c>
      <c r="B20598" s="1">
        <f t="shared" si="642"/>
        <v>2017</v>
      </c>
      <c r="C20598" s="1">
        <f t="shared" si="643"/>
        <v>1</v>
      </c>
      <c r="D20598">
        <v>2902</v>
      </c>
      <c r="E20598" t="s">
        <v>36</v>
      </c>
      <c r="F20598" s="4">
        <v>572000</v>
      </c>
      <c r="G20598" t="s">
        <v>5</v>
      </c>
      <c r="H20598">
        <v>3</v>
      </c>
      <c r="I20598" s="4">
        <f>IF(E20598="Rhode Island", Table1[[#This Row],[price]]*$L$3, IF(E20598="Massachusetts", Table1[[#This Row],[price]]*$L$2, 1))</f>
        <v>572000</v>
      </c>
    </row>
    <row r="20599" spans="1:9" x14ac:dyDescent="0.25">
      <c r="A20599" s="2">
        <v>42810</v>
      </c>
      <c r="B20599" s="1">
        <f t="shared" si="642"/>
        <v>2017</v>
      </c>
      <c r="C20599" s="1">
        <f t="shared" si="643"/>
        <v>1</v>
      </c>
      <c r="D20599">
        <v>2604</v>
      </c>
      <c r="E20599" t="s">
        <v>37</v>
      </c>
      <c r="F20599" s="4">
        <v>677500</v>
      </c>
      <c r="G20599" t="s">
        <v>5</v>
      </c>
      <c r="H20599">
        <v>2</v>
      </c>
      <c r="I20599" s="4">
        <f>IF(E20599="Rhode Island", Table1[[#This Row],[price]]*$L$3, IF(E20599="Massachusetts", Table1[[#This Row],[price]]*$L$2, 1))</f>
        <v>677500</v>
      </c>
    </row>
    <row r="20600" spans="1:9" x14ac:dyDescent="0.25">
      <c r="A20600" s="2">
        <v>42810</v>
      </c>
      <c r="B20600" s="1">
        <f t="shared" si="642"/>
        <v>2017</v>
      </c>
      <c r="C20600" s="1">
        <f t="shared" si="643"/>
        <v>1</v>
      </c>
      <c r="D20600">
        <v>2914</v>
      </c>
      <c r="E20600" t="s">
        <v>36</v>
      </c>
      <c r="F20600" s="4">
        <v>760000</v>
      </c>
      <c r="G20600" t="s">
        <v>5</v>
      </c>
      <c r="H20600">
        <v>4</v>
      </c>
      <c r="I20600" s="4">
        <f>IF(E20600="Rhode Island", Table1[[#This Row],[price]]*$L$3, IF(E20600="Massachusetts", Table1[[#This Row],[price]]*$L$2, 1))</f>
        <v>760000</v>
      </c>
    </row>
    <row r="20601" spans="1:9" x14ac:dyDescent="0.25">
      <c r="A20601" s="2">
        <v>42810</v>
      </c>
      <c r="B20601" s="1">
        <f t="shared" si="642"/>
        <v>2017</v>
      </c>
      <c r="C20601" s="1">
        <f t="shared" si="643"/>
        <v>1</v>
      </c>
      <c r="D20601">
        <v>2913</v>
      </c>
      <c r="E20601" t="s">
        <v>36</v>
      </c>
      <c r="F20601" s="4">
        <v>760600</v>
      </c>
      <c r="G20601" t="s">
        <v>5</v>
      </c>
      <c r="H20601">
        <v>4</v>
      </c>
      <c r="I20601" s="4">
        <f>IF(E20601="Rhode Island", Table1[[#This Row],[price]]*$L$3, IF(E20601="Massachusetts", Table1[[#This Row],[price]]*$L$2, 1))</f>
        <v>760600</v>
      </c>
    </row>
    <row r="20602" spans="1:9" x14ac:dyDescent="0.25">
      <c r="A20602" s="2">
        <v>42810</v>
      </c>
      <c r="B20602" s="1">
        <f t="shared" si="642"/>
        <v>2017</v>
      </c>
      <c r="C20602" s="1">
        <f t="shared" si="643"/>
        <v>1</v>
      </c>
      <c r="D20602">
        <v>2913</v>
      </c>
      <c r="E20602" t="s">
        <v>36</v>
      </c>
      <c r="F20602" s="4">
        <v>775000</v>
      </c>
      <c r="G20602" t="s">
        <v>5</v>
      </c>
      <c r="H20602">
        <v>4</v>
      </c>
      <c r="I20602" s="4">
        <f>IF(E20602="Rhode Island", Table1[[#This Row],[price]]*$L$3, IF(E20602="Massachusetts", Table1[[#This Row],[price]]*$L$2, 1))</f>
        <v>775000</v>
      </c>
    </row>
    <row r="20603" spans="1:9" x14ac:dyDescent="0.25">
      <c r="A20603" s="2">
        <v>42810</v>
      </c>
      <c r="B20603" s="1">
        <f t="shared" si="642"/>
        <v>2017</v>
      </c>
      <c r="C20603" s="1">
        <f t="shared" si="643"/>
        <v>1</v>
      </c>
      <c r="D20603">
        <v>2602</v>
      </c>
      <c r="E20603" t="s">
        <v>37</v>
      </c>
      <c r="F20603" s="4">
        <v>795000</v>
      </c>
      <c r="G20603" t="s">
        <v>5</v>
      </c>
      <c r="H20603">
        <v>4</v>
      </c>
      <c r="I20603" s="4">
        <f>IF(E20603="Rhode Island", Table1[[#This Row],[price]]*$L$3, IF(E20603="Massachusetts", Table1[[#This Row],[price]]*$L$2, 1))</f>
        <v>795000</v>
      </c>
    </row>
    <row r="20604" spans="1:9" x14ac:dyDescent="0.25">
      <c r="A20604" s="2">
        <v>42810</v>
      </c>
      <c r="B20604" s="1">
        <f t="shared" si="642"/>
        <v>2017</v>
      </c>
      <c r="C20604" s="1">
        <f t="shared" si="643"/>
        <v>1</v>
      </c>
      <c r="D20604">
        <v>2607</v>
      </c>
      <c r="E20604" t="s">
        <v>37</v>
      </c>
      <c r="F20604" s="4">
        <v>825000</v>
      </c>
      <c r="G20604" t="s">
        <v>5</v>
      </c>
      <c r="H20604">
        <v>4</v>
      </c>
      <c r="I20604" s="4">
        <f>IF(E20604="Rhode Island", Table1[[#This Row],[price]]*$L$3, IF(E20604="Massachusetts", Table1[[#This Row],[price]]*$L$2, 1))</f>
        <v>825000</v>
      </c>
    </row>
    <row r="20605" spans="1:9" x14ac:dyDescent="0.25">
      <c r="A20605" s="2">
        <v>42810</v>
      </c>
      <c r="B20605" s="1">
        <f t="shared" si="642"/>
        <v>2017</v>
      </c>
      <c r="C20605" s="1">
        <f t="shared" si="643"/>
        <v>1</v>
      </c>
      <c r="D20605">
        <v>2607</v>
      </c>
      <c r="E20605" t="s">
        <v>37</v>
      </c>
      <c r="F20605" s="4">
        <v>1230000</v>
      </c>
      <c r="G20605" t="s">
        <v>5</v>
      </c>
      <c r="H20605">
        <v>5</v>
      </c>
      <c r="I20605" s="4">
        <f>IF(E20605="Rhode Island", Table1[[#This Row],[price]]*$L$3, IF(E20605="Massachusetts", Table1[[#This Row],[price]]*$L$2, 1))</f>
        <v>1230000</v>
      </c>
    </row>
    <row r="20606" spans="1:9" x14ac:dyDescent="0.25">
      <c r="A20606" s="2">
        <v>42810</v>
      </c>
      <c r="B20606" s="1">
        <f t="shared" si="642"/>
        <v>2017</v>
      </c>
      <c r="C20606" s="1">
        <f t="shared" si="643"/>
        <v>1</v>
      </c>
      <c r="D20606">
        <v>2611</v>
      </c>
      <c r="E20606" t="s">
        <v>37</v>
      </c>
      <c r="F20606" s="4">
        <v>437000</v>
      </c>
      <c r="G20606" t="s">
        <v>6</v>
      </c>
      <c r="H20606">
        <v>2</v>
      </c>
      <c r="I20606" s="4">
        <f>IF(E20606="Rhode Island", Table1[[#This Row],[price]]*$L$3, IF(E20606="Massachusetts", Table1[[#This Row],[price]]*$L$2, 1))</f>
        <v>437000</v>
      </c>
    </row>
    <row r="20607" spans="1:9" x14ac:dyDescent="0.25">
      <c r="A20607" s="2">
        <v>42810</v>
      </c>
      <c r="B20607" s="1">
        <f t="shared" si="642"/>
        <v>2017</v>
      </c>
      <c r="C20607" s="1">
        <f t="shared" si="643"/>
        <v>1</v>
      </c>
      <c r="D20607">
        <v>2612</v>
      </c>
      <c r="E20607" t="s">
        <v>37</v>
      </c>
      <c r="F20607" s="4">
        <v>740000</v>
      </c>
      <c r="G20607" t="s">
        <v>6</v>
      </c>
      <c r="H20607">
        <v>2</v>
      </c>
      <c r="I20607" s="4">
        <f>IF(E20607="Rhode Island", Table1[[#This Row],[price]]*$L$3, IF(E20607="Massachusetts", Table1[[#This Row],[price]]*$L$2, 1))</f>
        <v>740000</v>
      </c>
    </row>
    <row r="20608" spans="1:9" x14ac:dyDescent="0.25">
      <c r="A20608" s="2">
        <v>42811</v>
      </c>
      <c r="B20608" s="1">
        <f t="shared" si="642"/>
        <v>2017</v>
      </c>
      <c r="C20608" s="1">
        <f t="shared" si="643"/>
        <v>1</v>
      </c>
      <c r="D20608">
        <v>2615</v>
      </c>
      <c r="E20608" t="s">
        <v>37</v>
      </c>
      <c r="F20608" s="4">
        <v>401000</v>
      </c>
      <c r="G20608" t="s">
        <v>5</v>
      </c>
      <c r="H20608">
        <v>3</v>
      </c>
      <c r="I20608" s="4">
        <f>IF(E20608="Rhode Island", Table1[[#This Row],[price]]*$L$3, IF(E20608="Massachusetts", Table1[[#This Row],[price]]*$L$2, 1))</f>
        <v>401000</v>
      </c>
    </row>
    <row r="20609" spans="1:9" x14ac:dyDescent="0.25">
      <c r="A20609" s="2">
        <v>42811</v>
      </c>
      <c r="B20609" s="1">
        <f t="shared" si="642"/>
        <v>2017</v>
      </c>
      <c r="C20609" s="1">
        <f t="shared" si="643"/>
        <v>1</v>
      </c>
      <c r="D20609">
        <v>2905</v>
      </c>
      <c r="E20609" t="s">
        <v>36</v>
      </c>
      <c r="F20609" s="4">
        <v>470000</v>
      </c>
      <c r="G20609" t="s">
        <v>5</v>
      </c>
      <c r="H20609">
        <v>3</v>
      </c>
      <c r="I20609" s="4">
        <f>IF(E20609="Rhode Island", Table1[[#This Row],[price]]*$L$3, IF(E20609="Massachusetts", Table1[[#This Row],[price]]*$L$2, 1))</f>
        <v>470000</v>
      </c>
    </row>
    <row r="20610" spans="1:9" x14ac:dyDescent="0.25">
      <c r="A20610" s="2">
        <v>42811</v>
      </c>
      <c r="B20610" s="1">
        <f t="shared" ref="B20610:B20673" si="644">YEAR(A20610)</f>
        <v>2017</v>
      </c>
      <c r="C20610" s="1">
        <f t="shared" ref="C20610:C20673" si="645">ROUNDUP(MONTH(A20610)/3,0)</f>
        <v>1</v>
      </c>
      <c r="D20610">
        <v>2903</v>
      </c>
      <c r="E20610" t="s">
        <v>36</v>
      </c>
      <c r="F20610" s="4">
        <v>527000</v>
      </c>
      <c r="G20610" t="s">
        <v>5</v>
      </c>
      <c r="H20610">
        <v>3</v>
      </c>
      <c r="I20610" s="4">
        <f>IF(E20610="Rhode Island", Table1[[#This Row],[price]]*$L$3, IF(E20610="Massachusetts", Table1[[#This Row],[price]]*$L$2, 1))</f>
        <v>527000</v>
      </c>
    </row>
    <row r="20611" spans="1:9" x14ac:dyDescent="0.25">
      <c r="A20611" s="2">
        <v>42811</v>
      </c>
      <c r="B20611" s="1">
        <f t="shared" si="644"/>
        <v>2017</v>
      </c>
      <c r="C20611" s="1">
        <f t="shared" si="645"/>
        <v>1</v>
      </c>
      <c r="D20611">
        <v>2615</v>
      </c>
      <c r="E20611" t="s">
        <v>37</v>
      </c>
      <c r="F20611" s="4">
        <v>530000</v>
      </c>
      <c r="G20611" t="s">
        <v>5</v>
      </c>
      <c r="H20611">
        <v>4</v>
      </c>
      <c r="I20611" s="4">
        <f>IF(E20611="Rhode Island", Table1[[#This Row],[price]]*$L$3, IF(E20611="Massachusetts", Table1[[#This Row],[price]]*$L$2, 1))</f>
        <v>530000</v>
      </c>
    </row>
    <row r="20612" spans="1:9" x14ac:dyDescent="0.25">
      <c r="A20612" s="2">
        <v>42811</v>
      </c>
      <c r="B20612" s="1">
        <f t="shared" si="644"/>
        <v>2017</v>
      </c>
      <c r="C20612" s="1">
        <f t="shared" si="645"/>
        <v>1</v>
      </c>
      <c r="D20612">
        <v>2617</v>
      </c>
      <c r="E20612" t="s">
        <v>37</v>
      </c>
      <c r="F20612" s="4">
        <v>547500</v>
      </c>
      <c r="G20612" t="s">
        <v>5</v>
      </c>
      <c r="H20612">
        <v>3</v>
      </c>
      <c r="I20612" s="4">
        <f>IF(E20612="Rhode Island", Table1[[#This Row],[price]]*$L$3, IF(E20612="Massachusetts", Table1[[#This Row],[price]]*$L$2, 1))</f>
        <v>547500</v>
      </c>
    </row>
    <row r="20613" spans="1:9" x14ac:dyDescent="0.25">
      <c r="A20613" s="2">
        <v>42811</v>
      </c>
      <c r="B20613" s="1">
        <f t="shared" si="644"/>
        <v>2017</v>
      </c>
      <c r="C20613" s="1">
        <f t="shared" si="645"/>
        <v>1</v>
      </c>
      <c r="D20613">
        <v>2615</v>
      </c>
      <c r="E20613" t="s">
        <v>37</v>
      </c>
      <c r="F20613" s="4">
        <v>565000</v>
      </c>
      <c r="G20613" t="s">
        <v>5</v>
      </c>
      <c r="H20613">
        <v>3</v>
      </c>
      <c r="I20613" s="4">
        <f>IF(E20613="Rhode Island", Table1[[#This Row],[price]]*$L$3, IF(E20613="Massachusetts", Table1[[#This Row],[price]]*$L$2, 1))</f>
        <v>565000</v>
      </c>
    </row>
    <row r="20614" spans="1:9" x14ac:dyDescent="0.25">
      <c r="A20614" s="2">
        <v>42811</v>
      </c>
      <c r="B20614" s="1">
        <f t="shared" si="644"/>
        <v>2017</v>
      </c>
      <c r="C20614" s="1">
        <f t="shared" si="645"/>
        <v>1</v>
      </c>
      <c r="D20614">
        <v>2615</v>
      </c>
      <c r="E20614" t="s">
        <v>37</v>
      </c>
      <c r="F20614" s="4">
        <v>577000</v>
      </c>
      <c r="G20614" t="s">
        <v>5</v>
      </c>
      <c r="H20614">
        <v>4</v>
      </c>
      <c r="I20614" s="4">
        <f>IF(E20614="Rhode Island", Table1[[#This Row],[price]]*$L$3, IF(E20614="Massachusetts", Table1[[#This Row],[price]]*$L$2, 1))</f>
        <v>577000</v>
      </c>
    </row>
    <row r="20615" spans="1:9" x14ac:dyDescent="0.25">
      <c r="A20615" s="2">
        <v>42811</v>
      </c>
      <c r="B20615" s="1">
        <f t="shared" si="644"/>
        <v>2017</v>
      </c>
      <c r="C20615" s="1">
        <f t="shared" si="645"/>
        <v>1</v>
      </c>
      <c r="D20615">
        <v>2912</v>
      </c>
      <c r="E20615" t="s">
        <v>36</v>
      </c>
      <c r="F20615" s="4">
        <v>587000</v>
      </c>
      <c r="G20615" t="s">
        <v>5</v>
      </c>
      <c r="H20615">
        <v>3</v>
      </c>
      <c r="I20615" s="4">
        <f>IF(E20615="Rhode Island", Table1[[#This Row],[price]]*$L$3, IF(E20615="Massachusetts", Table1[[#This Row],[price]]*$L$2, 1))</f>
        <v>587000</v>
      </c>
    </row>
    <row r="20616" spans="1:9" x14ac:dyDescent="0.25">
      <c r="A20616" s="2">
        <v>42811</v>
      </c>
      <c r="B20616" s="1">
        <f t="shared" si="644"/>
        <v>2017</v>
      </c>
      <c r="C20616" s="1">
        <f t="shared" si="645"/>
        <v>1</v>
      </c>
      <c r="D20616">
        <v>2906</v>
      </c>
      <c r="E20616" t="s">
        <v>36</v>
      </c>
      <c r="F20616" s="4">
        <v>680000</v>
      </c>
      <c r="G20616" t="s">
        <v>5</v>
      </c>
      <c r="H20616">
        <v>4</v>
      </c>
      <c r="I20616" s="4">
        <f>IF(E20616="Rhode Island", Table1[[#This Row],[price]]*$L$3, IF(E20616="Massachusetts", Table1[[#This Row],[price]]*$L$2, 1))</f>
        <v>680000</v>
      </c>
    </row>
    <row r="20617" spans="1:9" x14ac:dyDescent="0.25">
      <c r="A20617" s="2">
        <v>42811</v>
      </c>
      <c r="B20617" s="1">
        <f t="shared" si="644"/>
        <v>2017</v>
      </c>
      <c r="C20617" s="1">
        <f t="shared" si="645"/>
        <v>1</v>
      </c>
      <c r="D20617">
        <v>2906</v>
      </c>
      <c r="E20617" t="s">
        <v>36</v>
      </c>
      <c r="F20617" s="4">
        <v>830000</v>
      </c>
      <c r="G20617" t="s">
        <v>5</v>
      </c>
      <c r="H20617">
        <v>4</v>
      </c>
      <c r="I20617" s="4">
        <f>IF(E20617="Rhode Island", Table1[[#This Row],[price]]*$L$3, IF(E20617="Massachusetts", Table1[[#This Row],[price]]*$L$2, 1))</f>
        <v>830000</v>
      </c>
    </row>
    <row r="20618" spans="1:9" x14ac:dyDescent="0.25">
      <c r="A20618" s="2">
        <v>42811</v>
      </c>
      <c r="B20618" s="1">
        <f t="shared" si="644"/>
        <v>2017</v>
      </c>
      <c r="C20618" s="1">
        <f t="shared" si="645"/>
        <v>1</v>
      </c>
      <c r="D20618">
        <v>2913</v>
      </c>
      <c r="E20618" t="s">
        <v>36</v>
      </c>
      <c r="F20618" s="4">
        <v>840000</v>
      </c>
      <c r="G20618" t="s">
        <v>5</v>
      </c>
      <c r="H20618">
        <v>4</v>
      </c>
      <c r="I20618" s="4">
        <f>IF(E20618="Rhode Island", Table1[[#This Row],[price]]*$L$3, IF(E20618="Massachusetts", Table1[[#This Row],[price]]*$L$2, 1))</f>
        <v>840000</v>
      </c>
    </row>
    <row r="20619" spans="1:9" x14ac:dyDescent="0.25">
      <c r="A20619" s="2">
        <v>42811</v>
      </c>
      <c r="B20619" s="1">
        <f t="shared" si="644"/>
        <v>2017</v>
      </c>
      <c r="C20619" s="1">
        <f t="shared" si="645"/>
        <v>1</v>
      </c>
      <c r="D20619">
        <v>2602</v>
      </c>
      <c r="E20619" t="s">
        <v>37</v>
      </c>
      <c r="F20619" s="4">
        <v>265000</v>
      </c>
      <c r="G20619" t="s">
        <v>6</v>
      </c>
      <c r="H20619">
        <v>1</v>
      </c>
      <c r="I20619" s="4">
        <f>IF(E20619="Rhode Island", Table1[[#This Row],[price]]*$L$3, IF(E20619="Massachusetts", Table1[[#This Row],[price]]*$L$2, 1))</f>
        <v>265000</v>
      </c>
    </row>
    <row r="20620" spans="1:9" x14ac:dyDescent="0.25">
      <c r="A20620" s="2">
        <v>42811</v>
      </c>
      <c r="B20620" s="1">
        <f t="shared" si="644"/>
        <v>2017</v>
      </c>
      <c r="C20620" s="1">
        <f t="shared" si="645"/>
        <v>1</v>
      </c>
      <c r="D20620">
        <v>2905</v>
      </c>
      <c r="E20620" t="s">
        <v>36</v>
      </c>
      <c r="F20620" s="4">
        <v>294000</v>
      </c>
      <c r="G20620" t="s">
        <v>6</v>
      </c>
      <c r="H20620">
        <v>2</v>
      </c>
      <c r="I20620" s="4">
        <f>IF(E20620="Rhode Island", Table1[[#This Row],[price]]*$L$3, IF(E20620="Massachusetts", Table1[[#This Row],[price]]*$L$2, 1))</f>
        <v>294000</v>
      </c>
    </row>
    <row r="20621" spans="1:9" x14ac:dyDescent="0.25">
      <c r="A20621" s="2">
        <v>42811</v>
      </c>
      <c r="B20621" s="1">
        <f t="shared" si="644"/>
        <v>2017</v>
      </c>
      <c r="C20621" s="1">
        <f t="shared" si="645"/>
        <v>1</v>
      </c>
      <c r="D20621">
        <v>2603</v>
      </c>
      <c r="E20621" t="s">
        <v>37</v>
      </c>
      <c r="F20621" s="4">
        <v>310000</v>
      </c>
      <c r="G20621" t="s">
        <v>6</v>
      </c>
      <c r="H20621">
        <v>1</v>
      </c>
      <c r="I20621" s="4">
        <f>IF(E20621="Rhode Island", Table1[[#This Row],[price]]*$L$3, IF(E20621="Massachusetts", Table1[[#This Row],[price]]*$L$2, 1))</f>
        <v>310000</v>
      </c>
    </row>
    <row r="20622" spans="1:9" x14ac:dyDescent="0.25">
      <c r="A20622" s="2">
        <v>42811</v>
      </c>
      <c r="B20622" s="1">
        <f t="shared" si="644"/>
        <v>2017</v>
      </c>
      <c r="C20622" s="1">
        <f t="shared" si="645"/>
        <v>1</v>
      </c>
      <c r="D20622">
        <v>2612</v>
      </c>
      <c r="E20622" t="s">
        <v>37</v>
      </c>
      <c r="F20622" s="4">
        <v>360000</v>
      </c>
      <c r="G20622" t="s">
        <v>6</v>
      </c>
      <c r="H20622">
        <v>1</v>
      </c>
      <c r="I20622" s="4">
        <f>IF(E20622="Rhode Island", Table1[[#This Row],[price]]*$L$3, IF(E20622="Massachusetts", Table1[[#This Row],[price]]*$L$2, 1))</f>
        <v>360000</v>
      </c>
    </row>
    <row r="20623" spans="1:9" x14ac:dyDescent="0.25">
      <c r="A20623" s="2">
        <v>42811</v>
      </c>
      <c r="B20623" s="1">
        <f t="shared" si="644"/>
        <v>2017</v>
      </c>
      <c r="C20623" s="1">
        <f t="shared" si="645"/>
        <v>1</v>
      </c>
      <c r="D20623">
        <v>2617</v>
      </c>
      <c r="E20623" t="s">
        <v>37</v>
      </c>
      <c r="F20623" s="4">
        <v>368500</v>
      </c>
      <c r="G20623" t="s">
        <v>6</v>
      </c>
      <c r="H20623">
        <v>2</v>
      </c>
      <c r="I20623" s="4">
        <f>IF(E20623="Rhode Island", Table1[[#This Row],[price]]*$L$3, IF(E20623="Massachusetts", Table1[[#This Row],[price]]*$L$2, 1))</f>
        <v>368500</v>
      </c>
    </row>
    <row r="20624" spans="1:9" x14ac:dyDescent="0.25">
      <c r="A20624" s="2">
        <v>42811</v>
      </c>
      <c r="B20624" s="1">
        <f t="shared" si="644"/>
        <v>2017</v>
      </c>
      <c r="C20624" s="1">
        <f t="shared" si="645"/>
        <v>1</v>
      </c>
      <c r="D20624">
        <v>2600</v>
      </c>
      <c r="E20624" t="s">
        <v>37</v>
      </c>
      <c r="F20624" s="4">
        <v>750000</v>
      </c>
      <c r="G20624" t="s">
        <v>6</v>
      </c>
      <c r="H20624">
        <v>2</v>
      </c>
      <c r="I20624" s="4">
        <f>IF(E20624="Rhode Island", Table1[[#This Row],[price]]*$L$3, IF(E20624="Massachusetts", Table1[[#This Row],[price]]*$L$2, 1))</f>
        <v>750000</v>
      </c>
    </row>
    <row r="20625" spans="1:9" x14ac:dyDescent="0.25">
      <c r="A20625" s="2">
        <v>42812</v>
      </c>
      <c r="B20625" s="1">
        <f t="shared" si="644"/>
        <v>2017</v>
      </c>
      <c r="C20625" s="1">
        <f t="shared" si="645"/>
        <v>1</v>
      </c>
      <c r="D20625">
        <v>2615</v>
      </c>
      <c r="E20625" t="s">
        <v>37</v>
      </c>
      <c r="F20625" s="4">
        <v>426000</v>
      </c>
      <c r="G20625" t="s">
        <v>5</v>
      </c>
      <c r="H20625">
        <v>2</v>
      </c>
      <c r="I20625" s="4">
        <f>IF(E20625="Rhode Island", Table1[[#This Row],[price]]*$L$3, IF(E20625="Massachusetts", Table1[[#This Row],[price]]*$L$2, 1))</f>
        <v>426000</v>
      </c>
    </row>
    <row r="20626" spans="1:9" x14ac:dyDescent="0.25">
      <c r="A20626" s="2">
        <v>42812</v>
      </c>
      <c r="B20626" s="1">
        <f t="shared" si="644"/>
        <v>2017</v>
      </c>
      <c r="C20626" s="1">
        <f t="shared" si="645"/>
        <v>1</v>
      </c>
      <c r="D20626">
        <v>2615</v>
      </c>
      <c r="E20626" t="s">
        <v>37</v>
      </c>
      <c r="F20626" s="4">
        <v>480000</v>
      </c>
      <c r="G20626" t="s">
        <v>5</v>
      </c>
      <c r="H20626">
        <v>3</v>
      </c>
      <c r="I20626" s="4">
        <f>IF(E20626="Rhode Island", Table1[[#This Row],[price]]*$L$3, IF(E20626="Massachusetts", Table1[[#This Row],[price]]*$L$2, 1))</f>
        <v>480000</v>
      </c>
    </row>
    <row r="20627" spans="1:9" x14ac:dyDescent="0.25">
      <c r="A20627" s="2">
        <v>42812</v>
      </c>
      <c r="B20627" s="1">
        <f t="shared" si="644"/>
        <v>2017</v>
      </c>
      <c r="C20627" s="1">
        <f t="shared" si="645"/>
        <v>1</v>
      </c>
      <c r="D20627">
        <v>2913</v>
      </c>
      <c r="E20627" t="s">
        <v>36</v>
      </c>
      <c r="F20627" s="4">
        <v>503000</v>
      </c>
      <c r="G20627" t="s">
        <v>5</v>
      </c>
      <c r="H20627">
        <v>3</v>
      </c>
      <c r="I20627" s="4">
        <f>IF(E20627="Rhode Island", Table1[[#This Row],[price]]*$L$3, IF(E20627="Massachusetts", Table1[[#This Row],[price]]*$L$2, 1))</f>
        <v>503000</v>
      </c>
    </row>
    <row r="20628" spans="1:9" x14ac:dyDescent="0.25">
      <c r="A20628" s="2">
        <v>42812</v>
      </c>
      <c r="B20628" s="1">
        <f t="shared" si="644"/>
        <v>2017</v>
      </c>
      <c r="C20628" s="1">
        <f t="shared" si="645"/>
        <v>1</v>
      </c>
      <c r="D20628">
        <v>2611</v>
      </c>
      <c r="E20628" t="s">
        <v>37</v>
      </c>
      <c r="F20628" s="4">
        <v>516100</v>
      </c>
      <c r="G20628" t="s">
        <v>5</v>
      </c>
      <c r="H20628">
        <v>2</v>
      </c>
      <c r="I20628" s="4">
        <f>IF(E20628="Rhode Island", Table1[[#This Row],[price]]*$L$3, IF(E20628="Massachusetts", Table1[[#This Row],[price]]*$L$2, 1))</f>
        <v>516100</v>
      </c>
    </row>
    <row r="20629" spans="1:9" x14ac:dyDescent="0.25">
      <c r="A20629" s="2">
        <v>42812</v>
      </c>
      <c r="B20629" s="1">
        <f t="shared" si="644"/>
        <v>2017</v>
      </c>
      <c r="C20629" s="1">
        <f t="shared" si="645"/>
        <v>1</v>
      </c>
      <c r="D20629">
        <v>2615</v>
      </c>
      <c r="E20629" t="s">
        <v>37</v>
      </c>
      <c r="F20629" s="4">
        <v>560000</v>
      </c>
      <c r="G20629" t="s">
        <v>5</v>
      </c>
      <c r="H20629">
        <v>3</v>
      </c>
      <c r="I20629" s="4">
        <f>IF(E20629="Rhode Island", Table1[[#This Row],[price]]*$L$3, IF(E20629="Massachusetts", Table1[[#This Row],[price]]*$L$2, 1))</f>
        <v>560000</v>
      </c>
    </row>
    <row r="20630" spans="1:9" x14ac:dyDescent="0.25">
      <c r="A20630" s="2">
        <v>42812</v>
      </c>
      <c r="B20630" s="1">
        <f t="shared" si="644"/>
        <v>2017</v>
      </c>
      <c r="C20630" s="1">
        <f t="shared" si="645"/>
        <v>1</v>
      </c>
      <c r="D20630">
        <v>2617</v>
      </c>
      <c r="E20630" t="s">
        <v>37</v>
      </c>
      <c r="F20630" s="4">
        <v>560000</v>
      </c>
      <c r="G20630" t="s">
        <v>5</v>
      </c>
      <c r="H20630">
        <v>3</v>
      </c>
      <c r="I20630" s="4">
        <f>IF(E20630="Rhode Island", Table1[[#This Row],[price]]*$L$3, IF(E20630="Massachusetts", Table1[[#This Row],[price]]*$L$2, 1))</f>
        <v>560000</v>
      </c>
    </row>
    <row r="20631" spans="1:9" x14ac:dyDescent="0.25">
      <c r="A20631" s="2">
        <v>42812</v>
      </c>
      <c r="B20631" s="1">
        <f t="shared" si="644"/>
        <v>2017</v>
      </c>
      <c r="C20631" s="1">
        <f t="shared" si="645"/>
        <v>1</v>
      </c>
      <c r="D20631">
        <v>2906</v>
      </c>
      <c r="E20631" t="s">
        <v>36</v>
      </c>
      <c r="F20631" s="4">
        <v>575000</v>
      </c>
      <c r="G20631" t="s">
        <v>5</v>
      </c>
      <c r="H20631">
        <v>3</v>
      </c>
      <c r="I20631" s="4">
        <f>IF(E20631="Rhode Island", Table1[[#This Row],[price]]*$L$3, IF(E20631="Massachusetts", Table1[[#This Row],[price]]*$L$2, 1))</f>
        <v>575000</v>
      </c>
    </row>
    <row r="20632" spans="1:9" x14ac:dyDescent="0.25">
      <c r="A20632" s="2">
        <v>42812</v>
      </c>
      <c r="B20632" s="1">
        <f t="shared" si="644"/>
        <v>2017</v>
      </c>
      <c r="C20632" s="1">
        <f t="shared" si="645"/>
        <v>1</v>
      </c>
      <c r="D20632">
        <v>2902</v>
      </c>
      <c r="E20632" t="s">
        <v>36</v>
      </c>
      <c r="F20632" s="4">
        <v>581000</v>
      </c>
      <c r="G20632" t="s">
        <v>5</v>
      </c>
      <c r="H20632">
        <v>3</v>
      </c>
      <c r="I20632" s="4">
        <f>IF(E20632="Rhode Island", Table1[[#This Row],[price]]*$L$3, IF(E20632="Massachusetts", Table1[[#This Row],[price]]*$L$2, 1))</f>
        <v>581000</v>
      </c>
    </row>
    <row r="20633" spans="1:9" x14ac:dyDescent="0.25">
      <c r="A20633" s="2">
        <v>42812</v>
      </c>
      <c r="B20633" s="1">
        <f t="shared" si="644"/>
        <v>2017</v>
      </c>
      <c r="C20633" s="1">
        <f t="shared" si="645"/>
        <v>1</v>
      </c>
      <c r="D20633">
        <v>2615</v>
      </c>
      <c r="E20633" t="s">
        <v>37</v>
      </c>
      <c r="F20633" s="4">
        <v>585000</v>
      </c>
      <c r="G20633" t="s">
        <v>5</v>
      </c>
      <c r="H20633">
        <v>4</v>
      </c>
      <c r="I20633" s="4">
        <f>IF(E20633="Rhode Island", Table1[[#This Row],[price]]*$L$3, IF(E20633="Massachusetts", Table1[[#This Row],[price]]*$L$2, 1))</f>
        <v>585000</v>
      </c>
    </row>
    <row r="20634" spans="1:9" x14ac:dyDescent="0.25">
      <c r="A20634" s="2">
        <v>42812</v>
      </c>
      <c r="B20634" s="1">
        <f t="shared" si="644"/>
        <v>2017</v>
      </c>
      <c r="C20634" s="1">
        <f t="shared" si="645"/>
        <v>1</v>
      </c>
      <c r="D20634">
        <v>2611</v>
      </c>
      <c r="E20634" t="s">
        <v>37</v>
      </c>
      <c r="F20634" s="4">
        <v>592000</v>
      </c>
      <c r="G20634" t="s">
        <v>5</v>
      </c>
      <c r="H20634">
        <v>3</v>
      </c>
      <c r="I20634" s="4">
        <f>IF(E20634="Rhode Island", Table1[[#This Row],[price]]*$L$3, IF(E20634="Massachusetts", Table1[[#This Row],[price]]*$L$2, 1))</f>
        <v>592000</v>
      </c>
    </row>
    <row r="20635" spans="1:9" x14ac:dyDescent="0.25">
      <c r="A20635" s="2">
        <v>42812</v>
      </c>
      <c r="B20635" s="1">
        <f t="shared" si="644"/>
        <v>2017</v>
      </c>
      <c r="C20635" s="1">
        <f t="shared" si="645"/>
        <v>1</v>
      </c>
      <c r="D20635">
        <v>2902</v>
      </c>
      <c r="E20635" t="s">
        <v>36</v>
      </c>
      <c r="F20635" s="4">
        <v>595000</v>
      </c>
      <c r="G20635" t="s">
        <v>5</v>
      </c>
      <c r="H20635">
        <v>4</v>
      </c>
      <c r="I20635" s="4">
        <f>IF(E20635="Rhode Island", Table1[[#This Row],[price]]*$L$3, IF(E20635="Massachusetts", Table1[[#This Row],[price]]*$L$2, 1))</f>
        <v>595000</v>
      </c>
    </row>
    <row r="20636" spans="1:9" x14ac:dyDescent="0.25">
      <c r="A20636" s="2">
        <v>42812</v>
      </c>
      <c r="B20636" s="1">
        <f t="shared" si="644"/>
        <v>2017</v>
      </c>
      <c r="C20636" s="1">
        <f t="shared" si="645"/>
        <v>1</v>
      </c>
      <c r="D20636">
        <v>2615</v>
      </c>
      <c r="E20636" t="s">
        <v>37</v>
      </c>
      <c r="F20636" s="4">
        <v>605000</v>
      </c>
      <c r="G20636" t="s">
        <v>5</v>
      </c>
      <c r="H20636">
        <v>3</v>
      </c>
      <c r="I20636" s="4">
        <f>IF(E20636="Rhode Island", Table1[[#This Row],[price]]*$L$3, IF(E20636="Massachusetts", Table1[[#This Row],[price]]*$L$2, 1))</f>
        <v>605000</v>
      </c>
    </row>
    <row r="20637" spans="1:9" x14ac:dyDescent="0.25">
      <c r="A20637" s="2">
        <v>42812</v>
      </c>
      <c r="B20637" s="1">
        <f t="shared" si="644"/>
        <v>2017</v>
      </c>
      <c r="C20637" s="1">
        <f t="shared" si="645"/>
        <v>1</v>
      </c>
      <c r="D20637">
        <v>2903</v>
      </c>
      <c r="E20637" t="s">
        <v>36</v>
      </c>
      <c r="F20637" s="4">
        <v>640000</v>
      </c>
      <c r="G20637" t="s">
        <v>5</v>
      </c>
      <c r="H20637">
        <v>4</v>
      </c>
      <c r="I20637" s="4">
        <f>IF(E20637="Rhode Island", Table1[[#This Row],[price]]*$L$3, IF(E20637="Massachusetts", Table1[[#This Row],[price]]*$L$2, 1))</f>
        <v>640000</v>
      </c>
    </row>
    <row r="20638" spans="1:9" x14ac:dyDescent="0.25">
      <c r="A20638" s="2">
        <v>42812</v>
      </c>
      <c r="B20638" s="1">
        <f t="shared" si="644"/>
        <v>2017</v>
      </c>
      <c r="C20638" s="1">
        <f t="shared" si="645"/>
        <v>1</v>
      </c>
      <c r="D20638">
        <v>2614</v>
      </c>
      <c r="E20638" t="s">
        <v>37</v>
      </c>
      <c r="F20638" s="4">
        <v>653000</v>
      </c>
      <c r="G20638" t="s">
        <v>5</v>
      </c>
      <c r="H20638">
        <v>3</v>
      </c>
      <c r="I20638" s="4">
        <f>IF(E20638="Rhode Island", Table1[[#This Row],[price]]*$L$3, IF(E20638="Massachusetts", Table1[[#This Row],[price]]*$L$2, 1))</f>
        <v>653000</v>
      </c>
    </row>
    <row r="20639" spans="1:9" x14ac:dyDescent="0.25">
      <c r="A20639" s="2">
        <v>42812</v>
      </c>
      <c r="B20639" s="1">
        <f t="shared" si="644"/>
        <v>2017</v>
      </c>
      <c r="C20639" s="1">
        <f t="shared" si="645"/>
        <v>1</v>
      </c>
      <c r="D20639">
        <v>2905</v>
      </c>
      <c r="E20639" t="s">
        <v>36</v>
      </c>
      <c r="F20639" s="4">
        <v>692000</v>
      </c>
      <c r="G20639" t="s">
        <v>5</v>
      </c>
      <c r="H20639">
        <v>5</v>
      </c>
      <c r="I20639" s="4">
        <f>IF(E20639="Rhode Island", Table1[[#This Row],[price]]*$L$3, IF(E20639="Massachusetts", Table1[[#This Row],[price]]*$L$2, 1))</f>
        <v>692000</v>
      </c>
    </row>
    <row r="20640" spans="1:9" x14ac:dyDescent="0.25">
      <c r="A20640" s="2">
        <v>42812</v>
      </c>
      <c r="B20640" s="1">
        <f t="shared" si="644"/>
        <v>2017</v>
      </c>
      <c r="C20640" s="1">
        <f t="shared" si="645"/>
        <v>1</v>
      </c>
      <c r="D20640">
        <v>2606</v>
      </c>
      <c r="E20640" t="s">
        <v>37</v>
      </c>
      <c r="F20640" s="4">
        <v>716000</v>
      </c>
      <c r="G20640" t="s">
        <v>5</v>
      </c>
      <c r="H20640">
        <v>2</v>
      </c>
      <c r="I20640" s="4">
        <f>IF(E20640="Rhode Island", Table1[[#This Row],[price]]*$L$3, IF(E20640="Massachusetts", Table1[[#This Row],[price]]*$L$2, 1))</f>
        <v>716000</v>
      </c>
    </row>
    <row r="20641" spans="1:9" x14ac:dyDescent="0.25">
      <c r="A20641" s="2">
        <v>42812</v>
      </c>
      <c r="B20641" s="1">
        <f t="shared" si="644"/>
        <v>2017</v>
      </c>
      <c r="C20641" s="1">
        <f t="shared" si="645"/>
        <v>1</v>
      </c>
      <c r="D20641">
        <v>2617</v>
      </c>
      <c r="E20641" t="s">
        <v>37</v>
      </c>
      <c r="F20641" s="4">
        <v>725000</v>
      </c>
      <c r="G20641" t="s">
        <v>5</v>
      </c>
      <c r="H20641">
        <v>4</v>
      </c>
      <c r="I20641" s="4">
        <f>IF(E20641="Rhode Island", Table1[[#This Row],[price]]*$L$3, IF(E20641="Massachusetts", Table1[[#This Row],[price]]*$L$2, 1))</f>
        <v>725000</v>
      </c>
    </row>
    <row r="20642" spans="1:9" x14ac:dyDescent="0.25">
      <c r="A20642" s="2">
        <v>42812</v>
      </c>
      <c r="B20642" s="1">
        <f t="shared" si="644"/>
        <v>2017</v>
      </c>
      <c r="C20642" s="1">
        <f t="shared" si="645"/>
        <v>1</v>
      </c>
      <c r="D20642">
        <v>2913</v>
      </c>
      <c r="E20642" t="s">
        <v>36</v>
      </c>
      <c r="F20642" s="4">
        <v>790000</v>
      </c>
      <c r="G20642" t="s">
        <v>5</v>
      </c>
      <c r="H20642">
        <v>4</v>
      </c>
      <c r="I20642" s="4">
        <f>IF(E20642="Rhode Island", Table1[[#This Row],[price]]*$L$3, IF(E20642="Massachusetts", Table1[[#This Row],[price]]*$L$2, 1))</f>
        <v>790000</v>
      </c>
    </row>
    <row r="20643" spans="1:9" x14ac:dyDescent="0.25">
      <c r="A20643" s="2">
        <v>42812</v>
      </c>
      <c r="B20643" s="1">
        <f t="shared" si="644"/>
        <v>2017</v>
      </c>
      <c r="C20643" s="1">
        <f t="shared" si="645"/>
        <v>1</v>
      </c>
      <c r="D20643">
        <v>2914</v>
      </c>
      <c r="E20643" t="s">
        <v>36</v>
      </c>
      <c r="F20643" s="4">
        <v>795500</v>
      </c>
      <c r="G20643" t="s">
        <v>5</v>
      </c>
      <c r="H20643">
        <v>4</v>
      </c>
      <c r="I20643" s="4">
        <f>IF(E20643="Rhode Island", Table1[[#This Row],[price]]*$L$3, IF(E20643="Massachusetts", Table1[[#This Row],[price]]*$L$2, 1))</f>
        <v>795500</v>
      </c>
    </row>
    <row r="20644" spans="1:9" x14ac:dyDescent="0.25">
      <c r="A20644" s="2">
        <v>42812</v>
      </c>
      <c r="B20644" s="1">
        <f t="shared" si="644"/>
        <v>2017</v>
      </c>
      <c r="C20644" s="1">
        <f t="shared" si="645"/>
        <v>1</v>
      </c>
      <c r="D20644">
        <v>2602</v>
      </c>
      <c r="E20644" t="s">
        <v>37</v>
      </c>
      <c r="F20644" s="4">
        <v>800000</v>
      </c>
      <c r="G20644" t="s">
        <v>5</v>
      </c>
      <c r="H20644">
        <v>3</v>
      </c>
      <c r="I20644" s="4">
        <f>IF(E20644="Rhode Island", Table1[[#This Row],[price]]*$L$3, IF(E20644="Massachusetts", Table1[[#This Row],[price]]*$L$2, 1))</f>
        <v>800000</v>
      </c>
    </row>
    <row r="20645" spans="1:9" x14ac:dyDescent="0.25">
      <c r="A20645" s="2">
        <v>42812</v>
      </c>
      <c r="B20645" s="1">
        <f t="shared" si="644"/>
        <v>2017</v>
      </c>
      <c r="C20645" s="1">
        <f t="shared" si="645"/>
        <v>1</v>
      </c>
      <c r="D20645">
        <v>2617</v>
      </c>
      <c r="E20645" t="s">
        <v>37</v>
      </c>
      <c r="F20645" s="4">
        <v>830000</v>
      </c>
      <c r="G20645" t="s">
        <v>5</v>
      </c>
      <c r="H20645">
        <v>4</v>
      </c>
      <c r="I20645" s="4">
        <f>IF(E20645="Rhode Island", Table1[[#This Row],[price]]*$L$3, IF(E20645="Massachusetts", Table1[[#This Row],[price]]*$L$2, 1))</f>
        <v>830000</v>
      </c>
    </row>
    <row r="20646" spans="1:9" x14ac:dyDescent="0.25">
      <c r="A20646" s="2">
        <v>42812</v>
      </c>
      <c r="B20646" s="1">
        <f t="shared" si="644"/>
        <v>2017</v>
      </c>
      <c r="C20646" s="1">
        <f t="shared" si="645"/>
        <v>1</v>
      </c>
      <c r="D20646">
        <v>2611</v>
      </c>
      <c r="E20646" t="s">
        <v>37</v>
      </c>
      <c r="F20646" s="4">
        <v>855000</v>
      </c>
      <c r="G20646" t="s">
        <v>5</v>
      </c>
      <c r="H20646">
        <v>4</v>
      </c>
      <c r="I20646" s="4">
        <f>IF(E20646="Rhode Island", Table1[[#This Row],[price]]*$L$3, IF(E20646="Massachusetts", Table1[[#This Row],[price]]*$L$2, 1))</f>
        <v>855000</v>
      </c>
    </row>
    <row r="20647" spans="1:9" x14ac:dyDescent="0.25">
      <c r="A20647" s="2">
        <v>42812</v>
      </c>
      <c r="B20647" s="1">
        <f t="shared" si="644"/>
        <v>2017</v>
      </c>
      <c r="C20647" s="1">
        <f t="shared" si="645"/>
        <v>1</v>
      </c>
      <c r="D20647">
        <v>2604</v>
      </c>
      <c r="E20647" t="s">
        <v>37</v>
      </c>
      <c r="F20647" s="4">
        <v>900000</v>
      </c>
      <c r="G20647" t="s">
        <v>5</v>
      </c>
      <c r="H20647">
        <v>3</v>
      </c>
      <c r="I20647" s="4">
        <f>IF(E20647="Rhode Island", Table1[[#This Row],[price]]*$L$3, IF(E20647="Massachusetts", Table1[[#This Row],[price]]*$L$2, 1))</f>
        <v>900000</v>
      </c>
    </row>
    <row r="20648" spans="1:9" x14ac:dyDescent="0.25">
      <c r="A20648" s="2">
        <v>42812</v>
      </c>
      <c r="B20648" s="1">
        <f t="shared" si="644"/>
        <v>2017</v>
      </c>
      <c r="C20648" s="1">
        <f t="shared" si="645"/>
        <v>1</v>
      </c>
      <c r="D20648">
        <v>2602</v>
      </c>
      <c r="E20648" t="s">
        <v>37</v>
      </c>
      <c r="F20648" s="4">
        <v>920000</v>
      </c>
      <c r="G20648" t="s">
        <v>5</v>
      </c>
      <c r="H20648">
        <v>5</v>
      </c>
      <c r="I20648" s="4">
        <f>IF(E20648="Rhode Island", Table1[[#This Row],[price]]*$L$3, IF(E20648="Massachusetts", Table1[[#This Row],[price]]*$L$2, 1))</f>
        <v>920000</v>
      </c>
    </row>
    <row r="20649" spans="1:9" x14ac:dyDescent="0.25">
      <c r="A20649" s="2">
        <v>42812</v>
      </c>
      <c r="B20649" s="1">
        <f t="shared" si="644"/>
        <v>2017</v>
      </c>
      <c r="C20649" s="1">
        <f t="shared" si="645"/>
        <v>1</v>
      </c>
      <c r="D20649">
        <v>2602</v>
      </c>
      <c r="E20649" t="s">
        <v>37</v>
      </c>
      <c r="F20649" s="4">
        <v>952000</v>
      </c>
      <c r="G20649" t="s">
        <v>5</v>
      </c>
      <c r="H20649">
        <v>3</v>
      </c>
      <c r="I20649" s="4">
        <f>IF(E20649="Rhode Island", Table1[[#This Row],[price]]*$L$3, IF(E20649="Massachusetts", Table1[[#This Row],[price]]*$L$2, 1))</f>
        <v>952000</v>
      </c>
    </row>
    <row r="20650" spans="1:9" x14ac:dyDescent="0.25">
      <c r="A20650" s="2">
        <v>42812</v>
      </c>
      <c r="B20650" s="1">
        <f t="shared" si="644"/>
        <v>2017</v>
      </c>
      <c r="C20650" s="1">
        <f t="shared" si="645"/>
        <v>1</v>
      </c>
      <c r="D20650">
        <v>2614</v>
      </c>
      <c r="E20650" t="s">
        <v>37</v>
      </c>
      <c r="F20650" s="4">
        <v>1250000</v>
      </c>
      <c r="G20650" t="s">
        <v>5</v>
      </c>
      <c r="H20650">
        <v>5</v>
      </c>
      <c r="I20650" s="4">
        <f>IF(E20650="Rhode Island", Table1[[#This Row],[price]]*$L$3, IF(E20650="Massachusetts", Table1[[#This Row],[price]]*$L$2, 1))</f>
        <v>1250000</v>
      </c>
    </row>
    <row r="20651" spans="1:9" x14ac:dyDescent="0.25">
      <c r="A20651" s="2">
        <v>42812</v>
      </c>
      <c r="B20651" s="1">
        <f t="shared" si="644"/>
        <v>2017</v>
      </c>
      <c r="C20651" s="1">
        <f t="shared" si="645"/>
        <v>1</v>
      </c>
      <c r="D20651">
        <v>2600</v>
      </c>
      <c r="E20651" t="s">
        <v>37</v>
      </c>
      <c r="F20651" s="4">
        <v>1350000</v>
      </c>
      <c r="G20651" t="s">
        <v>5</v>
      </c>
      <c r="H20651">
        <v>4</v>
      </c>
      <c r="I20651" s="4">
        <f>IF(E20651="Rhode Island", Table1[[#This Row],[price]]*$L$3, IF(E20651="Massachusetts", Table1[[#This Row],[price]]*$L$2, 1))</f>
        <v>1350000</v>
      </c>
    </row>
    <row r="20652" spans="1:9" x14ac:dyDescent="0.25">
      <c r="A20652" s="2">
        <v>42812</v>
      </c>
      <c r="B20652" s="1">
        <f t="shared" si="644"/>
        <v>2017</v>
      </c>
      <c r="C20652" s="1">
        <f t="shared" si="645"/>
        <v>1</v>
      </c>
      <c r="D20652">
        <v>2605</v>
      </c>
      <c r="E20652" t="s">
        <v>37</v>
      </c>
      <c r="F20652" s="4">
        <v>1380000</v>
      </c>
      <c r="G20652" t="s">
        <v>5</v>
      </c>
      <c r="H20652">
        <v>4</v>
      </c>
      <c r="I20652" s="4">
        <f>IF(E20652="Rhode Island", Table1[[#This Row],[price]]*$L$3, IF(E20652="Massachusetts", Table1[[#This Row],[price]]*$L$2, 1))</f>
        <v>1380000</v>
      </c>
    </row>
    <row r="20653" spans="1:9" x14ac:dyDescent="0.25">
      <c r="A20653" s="2">
        <v>42812</v>
      </c>
      <c r="B20653" s="1">
        <f t="shared" si="644"/>
        <v>2017</v>
      </c>
      <c r="C20653" s="1">
        <f t="shared" si="645"/>
        <v>1</v>
      </c>
      <c r="D20653">
        <v>2600</v>
      </c>
      <c r="E20653" t="s">
        <v>37</v>
      </c>
      <c r="F20653" s="4">
        <v>1830000</v>
      </c>
      <c r="G20653" t="s">
        <v>5</v>
      </c>
      <c r="H20653">
        <v>3</v>
      </c>
      <c r="I20653" s="4">
        <f>IF(E20653="Rhode Island", Table1[[#This Row],[price]]*$L$3, IF(E20653="Massachusetts", Table1[[#This Row],[price]]*$L$2, 1))</f>
        <v>1830000</v>
      </c>
    </row>
    <row r="20654" spans="1:9" x14ac:dyDescent="0.25">
      <c r="A20654" s="2">
        <v>42812</v>
      </c>
      <c r="B20654" s="1">
        <f t="shared" si="644"/>
        <v>2017</v>
      </c>
      <c r="C20654" s="1">
        <f t="shared" si="645"/>
        <v>1</v>
      </c>
      <c r="D20654">
        <v>2600</v>
      </c>
      <c r="E20654" t="s">
        <v>37</v>
      </c>
      <c r="F20654" s="4">
        <v>2275000</v>
      </c>
      <c r="G20654" t="s">
        <v>5</v>
      </c>
      <c r="H20654">
        <v>5</v>
      </c>
      <c r="I20654" s="4">
        <f>IF(E20654="Rhode Island", Table1[[#This Row],[price]]*$L$3, IF(E20654="Massachusetts", Table1[[#This Row],[price]]*$L$2, 1))</f>
        <v>2275000</v>
      </c>
    </row>
    <row r="20655" spans="1:9" x14ac:dyDescent="0.25">
      <c r="A20655" s="2">
        <v>42812</v>
      </c>
      <c r="B20655" s="1">
        <f t="shared" si="644"/>
        <v>2017</v>
      </c>
      <c r="C20655" s="1">
        <f t="shared" si="645"/>
        <v>1</v>
      </c>
      <c r="D20655">
        <v>2617</v>
      </c>
      <c r="E20655" t="s">
        <v>37</v>
      </c>
      <c r="F20655" s="4">
        <v>250000</v>
      </c>
      <c r="G20655" t="s">
        <v>6</v>
      </c>
      <c r="H20655">
        <v>1</v>
      </c>
      <c r="I20655" s="4">
        <f>IF(E20655="Rhode Island", Table1[[#This Row],[price]]*$L$3, IF(E20655="Massachusetts", Table1[[#This Row],[price]]*$L$2, 1))</f>
        <v>250000</v>
      </c>
    </row>
    <row r="20656" spans="1:9" x14ac:dyDescent="0.25">
      <c r="A20656" s="2">
        <v>42813</v>
      </c>
      <c r="B20656" s="1">
        <f t="shared" si="644"/>
        <v>2017</v>
      </c>
      <c r="C20656" s="1">
        <f t="shared" si="645"/>
        <v>1</v>
      </c>
      <c r="D20656">
        <v>2600</v>
      </c>
      <c r="E20656" t="s">
        <v>37</v>
      </c>
      <c r="F20656" s="4">
        <v>1650000</v>
      </c>
      <c r="G20656" t="s">
        <v>5</v>
      </c>
      <c r="H20656">
        <v>4</v>
      </c>
      <c r="I20656" s="4">
        <f>IF(E20656="Rhode Island", Table1[[#This Row],[price]]*$L$3, IF(E20656="Massachusetts", Table1[[#This Row],[price]]*$L$2, 1))</f>
        <v>1650000</v>
      </c>
    </row>
    <row r="20657" spans="1:9" x14ac:dyDescent="0.25">
      <c r="A20657" s="2">
        <v>42813</v>
      </c>
      <c r="B20657" s="1">
        <f t="shared" si="644"/>
        <v>2017</v>
      </c>
      <c r="C20657" s="1">
        <f t="shared" si="645"/>
        <v>1</v>
      </c>
      <c r="D20657">
        <v>2617</v>
      </c>
      <c r="E20657" t="s">
        <v>37</v>
      </c>
      <c r="F20657" s="4">
        <v>257500</v>
      </c>
      <c r="G20657" t="s">
        <v>6</v>
      </c>
      <c r="H20657">
        <v>1</v>
      </c>
      <c r="I20657" s="4">
        <f>IF(E20657="Rhode Island", Table1[[#This Row],[price]]*$L$3, IF(E20657="Massachusetts", Table1[[#This Row],[price]]*$L$2, 1))</f>
        <v>257500</v>
      </c>
    </row>
    <row r="20658" spans="1:9" x14ac:dyDescent="0.25">
      <c r="A20658" s="2">
        <v>42814</v>
      </c>
      <c r="B20658" s="1">
        <f t="shared" si="644"/>
        <v>2017</v>
      </c>
      <c r="C20658" s="1">
        <f t="shared" si="645"/>
        <v>1</v>
      </c>
      <c r="D20658">
        <v>2911</v>
      </c>
      <c r="E20658" t="s">
        <v>36</v>
      </c>
      <c r="F20658" s="4">
        <v>410000</v>
      </c>
      <c r="G20658" t="s">
        <v>5</v>
      </c>
      <c r="H20658">
        <v>2</v>
      </c>
      <c r="I20658" s="4">
        <f>IF(E20658="Rhode Island", Table1[[#This Row],[price]]*$L$3, IF(E20658="Massachusetts", Table1[[#This Row],[price]]*$L$2, 1))</f>
        <v>410000</v>
      </c>
    </row>
    <row r="20659" spans="1:9" x14ac:dyDescent="0.25">
      <c r="A20659" s="2">
        <v>42814</v>
      </c>
      <c r="B20659" s="1">
        <f t="shared" si="644"/>
        <v>2017</v>
      </c>
      <c r="C20659" s="1">
        <f t="shared" si="645"/>
        <v>1</v>
      </c>
      <c r="D20659">
        <v>2914</v>
      </c>
      <c r="E20659" t="s">
        <v>36</v>
      </c>
      <c r="F20659" s="4">
        <v>501100</v>
      </c>
      <c r="G20659" t="s">
        <v>5</v>
      </c>
      <c r="H20659">
        <v>3</v>
      </c>
      <c r="I20659" s="4">
        <f>IF(E20659="Rhode Island", Table1[[#This Row],[price]]*$L$3, IF(E20659="Massachusetts", Table1[[#This Row],[price]]*$L$2, 1))</f>
        <v>501100</v>
      </c>
    </row>
    <row r="20660" spans="1:9" x14ac:dyDescent="0.25">
      <c r="A20660" s="2">
        <v>42814</v>
      </c>
      <c r="B20660" s="1">
        <f t="shared" si="644"/>
        <v>2017</v>
      </c>
      <c r="C20660" s="1">
        <f t="shared" si="645"/>
        <v>1</v>
      </c>
      <c r="D20660">
        <v>2902</v>
      </c>
      <c r="E20660" t="s">
        <v>36</v>
      </c>
      <c r="F20660" s="4">
        <v>570000</v>
      </c>
      <c r="G20660" t="s">
        <v>5</v>
      </c>
      <c r="H20660">
        <v>3</v>
      </c>
      <c r="I20660" s="4">
        <f>IF(E20660="Rhode Island", Table1[[#This Row],[price]]*$L$3, IF(E20660="Massachusetts", Table1[[#This Row],[price]]*$L$2, 1))</f>
        <v>570000</v>
      </c>
    </row>
    <row r="20661" spans="1:9" x14ac:dyDescent="0.25">
      <c r="A20661" s="2">
        <v>42814</v>
      </c>
      <c r="B20661" s="1">
        <f t="shared" si="644"/>
        <v>2017</v>
      </c>
      <c r="C20661" s="1">
        <f t="shared" si="645"/>
        <v>1</v>
      </c>
      <c r="D20661">
        <v>2611</v>
      </c>
      <c r="E20661" t="s">
        <v>37</v>
      </c>
      <c r="F20661" s="4">
        <v>660000</v>
      </c>
      <c r="G20661" t="s">
        <v>5</v>
      </c>
      <c r="H20661">
        <v>3</v>
      </c>
      <c r="I20661" s="4">
        <f>IF(E20661="Rhode Island", Table1[[#This Row],[price]]*$L$3, IF(E20661="Massachusetts", Table1[[#This Row],[price]]*$L$2, 1))</f>
        <v>660000</v>
      </c>
    </row>
    <row r="20662" spans="1:9" x14ac:dyDescent="0.25">
      <c r="A20662" s="2">
        <v>42814</v>
      </c>
      <c r="B20662" s="1">
        <f t="shared" si="644"/>
        <v>2017</v>
      </c>
      <c r="C20662" s="1">
        <f t="shared" si="645"/>
        <v>1</v>
      </c>
      <c r="D20662">
        <v>2606</v>
      </c>
      <c r="E20662" t="s">
        <v>37</v>
      </c>
      <c r="F20662" s="4">
        <v>680000</v>
      </c>
      <c r="G20662" t="s">
        <v>5</v>
      </c>
      <c r="H20662">
        <v>3</v>
      </c>
      <c r="I20662" s="4">
        <f>IF(E20662="Rhode Island", Table1[[#This Row],[price]]*$L$3, IF(E20662="Massachusetts", Table1[[#This Row],[price]]*$L$2, 1))</f>
        <v>680000</v>
      </c>
    </row>
    <row r="20663" spans="1:9" x14ac:dyDescent="0.25">
      <c r="A20663" s="2">
        <v>42814</v>
      </c>
      <c r="B20663" s="1">
        <f t="shared" si="644"/>
        <v>2017</v>
      </c>
      <c r="C20663" s="1">
        <f t="shared" si="645"/>
        <v>1</v>
      </c>
      <c r="D20663">
        <v>2602</v>
      </c>
      <c r="E20663" t="s">
        <v>37</v>
      </c>
      <c r="F20663" s="4">
        <v>797500</v>
      </c>
      <c r="G20663" t="s">
        <v>5</v>
      </c>
      <c r="H20663">
        <v>3</v>
      </c>
      <c r="I20663" s="4">
        <f>IF(E20663="Rhode Island", Table1[[#This Row],[price]]*$L$3, IF(E20663="Massachusetts", Table1[[#This Row],[price]]*$L$2, 1))</f>
        <v>797500</v>
      </c>
    </row>
    <row r="20664" spans="1:9" x14ac:dyDescent="0.25">
      <c r="A20664" s="2">
        <v>42814</v>
      </c>
      <c r="B20664" s="1">
        <f t="shared" si="644"/>
        <v>2017</v>
      </c>
      <c r="C20664" s="1">
        <f t="shared" si="645"/>
        <v>1</v>
      </c>
      <c r="D20664">
        <v>2615</v>
      </c>
      <c r="E20664" t="s">
        <v>37</v>
      </c>
      <c r="F20664" s="4">
        <v>960000</v>
      </c>
      <c r="G20664" t="s">
        <v>5</v>
      </c>
      <c r="H20664">
        <v>4</v>
      </c>
      <c r="I20664" s="4">
        <f>IF(E20664="Rhode Island", Table1[[#This Row],[price]]*$L$3, IF(E20664="Massachusetts", Table1[[#This Row],[price]]*$L$2, 1))</f>
        <v>960000</v>
      </c>
    </row>
    <row r="20665" spans="1:9" x14ac:dyDescent="0.25">
      <c r="A20665" s="2">
        <v>42814</v>
      </c>
      <c r="B20665" s="1">
        <f t="shared" si="644"/>
        <v>2017</v>
      </c>
      <c r="C20665" s="1">
        <f t="shared" si="645"/>
        <v>1</v>
      </c>
      <c r="D20665">
        <v>2911</v>
      </c>
      <c r="E20665" t="s">
        <v>36</v>
      </c>
      <c r="F20665" s="4">
        <v>982000</v>
      </c>
      <c r="G20665" t="s">
        <v>5</v>
      </c>
      <c r="H20665">
        <v>4</v>
      </c>
      <c r="I20665" s="4">
        <f>IF(E20665="Rhode Island", Table1[[#This Row],[price]]*$L$3, IF(E20665="Massachusetts", Table1[[#This Row],[price]]*$L$2, 1))</f>
        <v>982000</v>
      </c>
    </row>
    <row r="20666" spans="1:9" x14ac:dyDescent="0.25">
      <c r="A20666" s="2">
        <v>42814</v>
      </c>
      <c r="B20666" s="1">
        <f t="shared" si="644"/>
        <v>2017</v>
      </c>
      <c r="C20666" s="1">
        <f t="shared" si="645"/>
        <v>1</v>
      </c>
      <c r="D20666">
        <v>2607</v>
      </c>
      <c r="E20666" t="s">
        <v>37</v>
      </c>
      <c r="F20666" s="4">
        <v>990000</v>
      </c>
      <c r="G20666" t="s">
        <v>5</v>
      </c>
      <c r="H20666">
        <v>4</v>
      </c>
      <c r="I20666" s="4">
        <f>IF(E20666="Rhode Island", Table1[[#This Row],[price]]*$L$3, IF(E20666="Massachusetts", Table1[[#This Row],[price]]*$L$2, 1))</f>
        <v>990000</v>
      </c>
    </row>
    <row r="20667" spans="1:9" x14ac:dyDescent="0.25">
      <c r="A20667" s="2">
        <v>42814</v>
      </c>
      <c r="B20667" s="1">
        <f t="shared" si="644"/>
        <v>2017</v>
      </c>
      <c r="C20667" s="1">
        <f t="shared" si="645"/>
        <v>1</v>
      </c>
      <c r="D20667">
        <v>2602</v>
      </c>
      <c r="E20667" t="s">
        <v>37</v>
      </c>
      <c r="F20667" s="4">
        <v>1125000</v>
      </c>
      <c r="G20667" t="s">
        <v>5</v>
      </c>
      <c r="H20667">
        <v>4</v>
      </c>
      <c r="I20667" s="4">
        <f>IF(E20667="Rhode Island", Table1[[#This Row],[price]]*$L$3, IF(E20667="Massachusetts", Table1[[#This Row],[price]]*$L$2, 1))</f>
        <v>1125000</v>
      </c>
    </row>
    <row r="20668" spans="1:9" x14ac:dyDescent="0.25">
      <c r="A20668" s="2">
        <v>42815</v>
      </c>
      <c r="B20668" s="1">
        <f t="shared" si="644"/>
        <v>2017</v>
      </c>
      <c r="C20668" s="1">
        <f t="shared" si="645"/>
        <v>1</v>
      </c>
      <c r="D20668">
        <v>2906</v>
      </c>
      <c r="E20668" t="s">
        <v>36</v>
      </c>
      <c r="F20668" s="4">
        <v>390000</v>
      </c>
      <c r="G20668" t="s">
        <v>5</v>
      </c>
      <c r="H20668">
        <v>3</v>
      </c>
      <c r="I20668" s="4">
        <f>IF(E20668="Rhode Island", Table1[[#This Row],[price]]*$L$3, IF(E20668="Massachusetts", Table1[[#This Row],[price]]*$L$2, 1))</f>
        <v>390000</v>
      </c>
    </row>
    <row r="20669" spans="1:9" x14ac:dyDescent="0.25">
      <c r="A20669" s="2">
        <v>42815</v>
      </c>
      <c r="B20669" s="1">
        <f t="shared" si="644"/>
        <v>2017</v>
      </c>
      <c r="C20669" s="1">
        <f t="shared" si="645"/>
        <v>1</v>
      </c>
      <c r="D20669">
        <v>2906</v>
      </c>
      <c r="E20669" t="s">
        <v>36</v>
      </c>
      <c r="F20669" s="4">
        <v>399000</v>
      </c>
      <c r="G20669" t="s">
        <v>5</v>
      </c>
      <c r="H20669">
        <v>3</v>
      </c>
      <c r="I20669" s="4">
        <f>IF(E20669="Rhode Island", Table1[[#This Row],[price]]*$L$3, IF(E20669="Massachusetts", Table1[[#This Row],[price]]*$L$2, 1))</f>
        <v>399000</v>
      </c>
    </row>
    <row r="20670" spans="1:9" x14ac:dyDescent="0.25">
      <c r="A20670" s="2">
        <v>42815</v>
      </c>
      <c r="B20670" s="1">
        <f t="shared" si="644"/>
        <v>2017</v>
      </c>
      <c r="C20670" s="1">
        <f t="shared" si="645"/>
        <v>1</v>
      </c>
      <c r="D20670">
        <v>2905</v>
      </c>
      <c r="E20670" t="s">
        <v>36</v>
      </c>
      <c r="F20670" s="4">
        <v>421000</v>
      </c>
      <c r="G20670" t="s">
        <v>5</v>
      </c>
      <c r="H20670">
        <v>2</v>
      </c>
      <c r="I20670" s="4">
        <f>IF(E20670="Rhode Island", Table1[[#This Row],[price]]*$L$3, IF(E20670="Massachusetts", Table1[[#This Row],[price]]*$L$2, 1))</f>
        <v>421000</v>
      </c>
    </row>
    <row r="20671" spans="1:9" x14ac:dyDescent="0.25">
      <c r="A20671" s="2">
        <v>42815</v>
      </c>
      <c r="B20671" s="1">
        <f t="shared" si="644"/>
        <v>2017</v>
      </c>
      <c r="C20671" s="1">
        <f t="shared" si="645"/>
        <v>1</v>
      </c>
      <c r="D20671">
        <v>2614</v>
      </c>
      <c r="E20671" t="s">
        <v>37</v>
      </c>
      <c r="F20671" s="4">
        <v>495000</v>
      </c>
      <c r="G20671" t="s">
        <v>5</v>
      </c>
      <c r="H20671">
        <v>3</v>
      </c>
      <c r="I20671" s="4">
        <f>IF(E20671="Rhode Island", Table1[[#This Row],[price]]*$L$3, IF(E20671="Massachusetts", Table1[[#This Row],[price]]*$L$2, 1))</f>
        <v>495000</v>
      </c>
    </row>
    <row r="20672" spans="1:9" x14ac:dyDescent="0.25">
      <c r="A20672" s="2">
        <v>42815</v>
      </c>
      <c r="B20672" s="1">
        <f t="shared" si="644"/>
        <v>2017</v>
      </c>
      <c r="C20672" s="1">
        <f t="shared" si="645"/>
        <v>1</v>
      </c>
      <c r="D20672">
        <v>2611</v>
      </c>
      <c r="E20672" t="s">
        <v>37</v>
      </c>
      <c r="F20672" s="4">
        <v>515000</v>
      </c>
      <c r="G20672" t="s">
        <v>5</v>
      </c>
      <c r="H20672">
        <v>3</v>
      </c>
      <c r="I20672" s="4">
        <f>IF(E20672="Rhode Island", Table1[[#This Row],[price]]*$L$3, IF(E20672="Massachusetts", Table1[[#This Row],[price]]*$L$2, 1))</f>
        <v>515000</v>
      </c>
    </row>
    <row r="20673" spans="1:9" x14ac:dyDescent="0.25">
      <c r="A20673" s="2">
        <v>42815</v>
      </c>
      <c r="B20673" s="1">
        <f t="shared" si="644"/>
        <v>2017</v>
      </c>
      <c r="C20673" s="1">
        <f t="shared" si="645"/>
        <v>1</v>
      </c>
      <c r="D20673">
        <v>2615</v>
      </c>
      <c r="E20673" t="s">
        <v>37</v>
      </c>
      <c r="F20673" s="4">
        <v>550000</v>
      </c>
      <c r="G20673" t="s">
        <v>5</v>
      </c>
      <c r="H20673">
        <v>5</v>
      </c>
      <c r="I20673" s="4">
        <f>IF(E20673="Rhode Island", Table1[[#This Row],[price]]*$L$3, IF(E20673="Massachusetts", Table1[[#This Row],[price]]*$L$2, 1))</f>
        <v>550000</v>
      </c>
    </row>
    <row r="20674" spans="1:9" x14ac:dyDescent="0.25">
      <c r="A20674" s="2">
        <v>42815</v>
      </c>
      <c r="B20674" s="1">
        <f t="shared" ref="B20674:B20737" si="646">YEAR(A20674)</f>
        <v>2017</v>
      </c>
      <c r="C20674" s="1">
        <f t="shared" ref="C20674:C20737" si="647">ROUNDUP(MONTH(A20674)/3,0)</f>
        <v>1</v>
      </c>
      <c r="D20674">
        <v>2904</v>
      </c>
      <c r="E20674" t="s">
        <v>36</v>
      </c>
      <c r="F20674" s="4">
        <v>590000</v>
      </c>
      <c r="G20674" t="s">
        <v>5</v>
      </c>
      <c r="H20674">
        <v>4</v>
      </c>
      <c r="I20674" s="4">
        <f>IF(E20674="Rhode Island", Table1[[#This Row],[price]]*$L$3, IF(E20674="Massachusetts", Table1[[#This Row],[price]]*$L$2, 1))</f>
        <v>590000</v>
      </c>
    </row>
    <row r="20675" spans="1:9" x14ac:dyDescent="0.25">
      <c r="A20675" s="2">
        <v>42815</v>
      </c>
      <c r="B20675" s="1">
        <f t="shared" si="646"/>
        <v>2017</v>
      </c>
      <c r="C20675" s="1">
        <f t="shared" si="647"/>
        <v>1</v>
      </c>
      <c r="D20675">
        <v>2615</v>
      </c>
      <c r="E20675" t="s">
        <v>37</v>
      </c>
      <c r="F20675" s="4">
        <v>600000</v>
      </c>
      <c r="G20675" t="s">
        <v>5</v>
      </c>
      <c r="H20675">
        <v>4</v>
      </c>
      <c r="I20675" s="4">
        <f>IF(E20675="Rhode Island", Table1[[#This Row],[price]]*$L$3, IF(E20675="Massachusetts", Table1[[#This Row],[price]]*$L$2, 1))</f>
        <v>600000</v>
      </c>
    </row>
    <row r="20676" spans="1:9" x14ac:dyDescent="0.25">
      <c r="A20676" s="2">
        <v>42815</v>
      </c>
      <c r="B20676" s="1">
        <f t="shared" si="646"/>
        <v>2017</v>
      </c>
      <c r="C20676" s="1">
        <f t="shared" si="647"/>
        <v>1</v>
      </c>
      <c r="D20676">
        <v>2906</v>
      </c>
      <c r="E20676" t="s">
        <v>36</v>
      </c>
      <c r="F20676" s="4">
        <v>635000</v>
      </c>
      <c r="G20676" t="s">
        <v>5</v>
      </c>
      <c r="H20676">
        <v>4</v>
      </c>
      <c r="I20676" s="4">
        <f>IF(E20676="Rhode Island", Table1[[#This Row],[price]]*$L$3, IF(E20676="Massachusetts", Table1[[#This Row],[price]]*$L$2, 1))</f>
        <v>635000</v>
      </c>
    </row>
    <row r="20677" spans="1:9" x14ac:dyDescent="0.25">
      <c r="A20677" s="2">
        <v>42815</v>
      </c>
      <c r="B20677" s="1">
        <f t="shared" si="646"/>
        <v>2017</v>
      </c>
      <c r="C20677" s="1">
        <f t="shared" si="647"/>
        <v>1</v>
      </c>
      <c r="D20677">
        <v>2615</v>
      </c>
      <c r="E20677" t="s">
        <v>37</v>
      </c>
      <c r="F20677" s="4">
        <v>640000</v>
      </c>
      <c r="G20677" t="s">
        <v>5</v>
      </c>
      <c r="H20677">
        <v>4</v>
      </c>
      <c r="I20677" s="4">
        <f>IF(E20677="Rhode Island", Table1[[#This Row],[price]]*$L$3, IF(E20677="Massachusetts", Table1[[#This Row],[price]]*$L$2, 1))</f>
        <v>640000</v>
      </c>
    </row>
    <row r="20678" spans="1:9" x14ac:dyDescent="0.25">
      <c r="A20678" s="2">
        <v>42815</v>
      </c>
      <c r="B20678" s="1">
        <f t="shared" si="646"/>
        <v>2017</v>
      </c>
      <c r="C20678" s="1">
        <f t="shared" si="647"/>
        <v>1</v>
      </c>
      <c r="D20678">
        <v>2913</v>
      </c>
      <c r="E20678" t="s">
        <v>36</v>
      </c>
      <c r="F20678" s="4">
        <v>882000</v>
      </c>
      <c r="G20678" t="s">
        <v>5</v>
      </c>
      <c r="H20678">
        <v>4</v>
      </c>
      <c r="I20678" s="4">
        <f>IF(E20678="Rhode Island", Table1[[#This Row],[price]]*$L$3, IF(E20678="Massachusetts", Table1[[#This Row],[price]]*$L$2, 1))</f>
        <v>882000</v>
      </c>
    </row>
    <row r="20679" spans="1:9" x14ac:dyDescent="0.25">
      <c r="A20679" s="2">
        <v>42815</v>
      </c>
      <c r="B20679" s="1">
        <f t="shared" si="646"/>
        <v>2017</v>
      </c>
      <c r="C20679" s="1">
        <f t="shared" si="647"/>
        <v>1</v>
      </c>
      <c r="D20679">
        <v>2607</v>
      </c>
      <c r="E20679" t="s">
        <v>37</v>
      </c>
      <c r="F20679" s="4">
        <v>935000</v>
      </c>
      <c r="G20679" t="s">
        <v>5</v>
      </c>
      <c r="H20679">
        <v>4</v>
      </c>
      <c r="I20679" s="4">
        <f>IF(E20679="Rhode Island", Table1[[#This Row],[price]]*$L$3, IF(E20679="Massachusetts", Table1[[#This Row],[price]]*$L$2, 1))</f>
        <v>935000</v>
      </c>
    </row>
    <row r="20680" spans="1:9" x14ac:dyDescent="0.25">
      <c r="A20680" s="2">
        <v>42815</v>
      </c>
      <c r="B20680" s="1">
        <f t="shared" si="646"/>
        <v>2017</v>
      </c>
      <c r="C20680" s="1">
        <f t="shared" si="647"/>
        <v>1</v>
      </c>
      <c r="D20680">
        <v>2612</v>
      </c>
      <c r="E20680" t="s">
        <v>37</v>
      </c>
      <c r="F20680" s="4">
        <v>967000</v>
      </c>
      <c r="G20680" t="s">
        <v>5</v>
      </c>
      <c r="H20680">
        <v>4</v>
      </c>
      <c r="I20680" s="4">
        <f>IF(E20680="Rhode Island", Table1[[#This Row],[price]]*$L$3, IF(E20680="Massachusetts", Table1[[#This Row],[price]]*$L$2, 1))</f>
        <v>967000</v>
      </c>
    </row>
    <row r="20681" spans="1:9" x14ac:dyDescent="0.25">
      <c r="A20681" s="2">
        <v>42815</v>
      </c>
      <c r="B20681" s="1">
        <f t="shared" si="646"/>
        <v>2017</v>
      </c>
      <c r="C20681" s="1">
        <f t="shared" si="647"/>
        <v>1</v>
      </c>
      <c r="D20681">
        <v>2602</v>
      </c>
      <c r="E20681" t="s">
        <v>37</v>
      </c>
      <c r="F20681" s="4">
        <v>317500</v>
      </c>
      <c r="G20681" t="s">
        <v>6</v>
      </c>
      <c r="H20681">
        <v>2</v>
      </c>
      <c r="I20681" s="4">
        <f>IF(E20681="Rhode Island", Table1[[#This Row],[price]]*$L$3, IF(E20681="Massachusetts", Table1[[#This Row],[price]]*$L$2, 1))</f>
        <v>317500</v>
      </c>
    </row>
    <row r="20682" spans="1:9" x14ac:dyDescent="0.25">
      <c r="A20682" s="2">
        <v>42815</v>
      </c>
      <c r="B20682" s="1">
        <f t="shared" si="646"/>
        <v>2017</v>
      </c>
      <c r="C20682" s="1">
        <f t="shared" si="647"/>
        <v>1</v>
      </c>
      <c r="D20682">
        <v>2604</v>
      </c>
      <c r="E20682" t="s">
        <v>37</v>
      </c>
      <c r="F20682" s="4">
        <v>369000</v>
      </c>
      <c r="G20682" t="s">
        <v>6</v>
      </c>
      <c r="H20682">
        <v>1</v>
      </c>
      <c r="I20682" s="4">
        <f>IF(E20682="Rhode Island", Table1[[#This Row],[price]]*$L$3, IF(E20682="Massachusetts", Table1[[#This Row],[price]]*$L$2, 1))</f>
        <v>369000</v>
      </c>
    </row>
    <row r="20683" spans="1:9" x14ac:dyDescent="0.25">
      <c r="A20683" s="2">
        <v>42816</v>
      </c>
      <c r="B20683" s="1">
        <f t="shared" si="646"/>
        <v>2017</v>
      </c>
      <c r="C20683" s="1">
        <f t="shared" si="647"/>
        <v>1</v>
      </c>
      <c r="D20683">
        <v>2906</v>
      </c>
      <c r="E20683" t="s">
        <v>36</v>
      </c>
      <c r="F20683" s="4">
        <v>400000</v>
      </c>
      <c r="G20683" t="s">
        <v>5</v>
      </c>
      <c r="H20683">
        <v>2</v>
      </c>
      <c r="I20683" s="4">
        <f>IF(E20683="Rhode Island", Table1[[#This Row],[price]]*$L$3, IF(E20683="Massachusetts", Table1[[#This Row],[price]]*$L$2, 1))</f>
        <v>400000</v>
      </c>
    </row>
    <row r="20684" spans="1:9" x14ac:dyDescent="0.25">
      <c r="A20684" s="2">
        <v>42816</v>
      </c>
      <c r="B20684" s="1">
        <f t="shared" si="646"/>
        <v>2017</v>
      </c>
      <c r="C20684" s="1">
        <f t="shared" si="647"/>
        <v>1</v>
      </c>
      <c r="D20684">
        <v>2602</v>
      </c>
      <c r="E20684" t="s">
        <v>37</v>
      </c>
      <c r="F20684" s="4">
        <v>430000</v>
      </c>
      <c r="G20684" t="s">
        <v>5</v>
      </c>
      <c r="H20684">
        <v>1</v>
      </c>
      <c r="I20684" s="4">
        <f>IF(E20684="Rhode Island", Table1[[#This Row],[price]]*$L$3, IF(E20684="Massachusetts", Table1[[#This Row],[price]]*$L$2, 1))</f>
        <v>430000</v>
      </c>
    </row>
    <row r="20685" spans="1:9" x14ac:dyDescent="0.25">
      <c r="A20685" s="2">
        <v>42816</v>
      </c>
      <c r="B20685" s="1">
        <f t="shared" si="646"/>
        <v>2017</v>
      </c>
      <c r="C20685" s="1">
        <f t="shared" si="647"/>
        <v>1</v>
      </c>
      <c r="D20685">
        <v>2906</v>
      </c>
      <c r="E20685" t="s">
        <v>36</v>
      </c>
      <c r="F20685" s="4">
        <v>448000</v>
      </c>
      <c r="G20685" t="s">
        <v>5</v>
      </c>
      <c r="H20685">
        <v>3</v>
      </c>
      <c r="I20685" s="4">
        <f>IF(E20685="Rhode Island", Table1[[#This Row],[price]]*$L$3, IF(E20685="Massachusetts", Table1[[#This Row],[price]]*$L$2, 1))</f>
        <v>448000</v>
      </c>
    </row>
    <row r="20686" spans="1:9" x14ac:dyDescent="0.25">
      <c r="A20686" s="2">
        <v>42816</v>
      </c>
      <c r="B20686" s="1">
        <f t="shared" si="646"/>
        <v>2017</v>
      </c>
      <c r="C20686" s="1">
        <f t="shared" si="647"/>
        <v>1</v>
      </c>
      <c r="D20686">
        <v>2905</v>
      </c>
      <c r="E20686" t="s">
        <v>36</v>
      </c>
      <c r="F20686" s="4">
        <v>466000</v>
      </c>
      <c r="G20686" t="s">
        <v>5</v>
      </c>
      <c r="H20686">
        <v>3</v>
      </c>
      <c r="I20686" s="4">
        <f>IF(E20686="Rhode Island", Table1[[#This Row],[price]]*$L$3, IF(E20686="Massachusetts", Table1[[#This Row],[price]]*$L$2, 1))</f>
        <v>466000</v>
      </c>
    </row>
    <row r="20687" spans="1:9" x14ac:dyDescent="0.25">
      <c r="A20687" s="2">
        <v>42816</v>
      </c>
      <c r="B20687" s="1">
        <f t="shared" si="646"/>
        <v>2017</v>
      </c>
      <c r="C20687" s="1">
        <f t="shared" si="647"/>
        <v>1</v>
      </c>
      <c r="D20687">
        <v>2906</v>
      </c>
      <c r="E20687" t="s">
        <v>36</v>
      </c>
      <c r="F20687" s="4">
        <v>560000</v>
      </c>
      <c r="G20687" t="s">
        <v>5</v>
      </c>
      <c r="H20687">
        <v>4</v>
      </c>
      <c r="I20687" s="4">
        <f>IF(E20687="Rhode Island", Table1[[#This Row],[price]]*$L$3, IF(E20687="Massachusetts", Table1[[#This Row],[price]]*$L$2, 1))</f>
        <v>560000</v>
      </c>
    </row>
    <row r="20688" spans="1:9" x14ac:dyDescent="0.25">
      <c r="A20688" s="2">
        <v>42816</v>
      </c>
      <c r="B20688" s="1">
        <f t="shared" si="646"/>
        <v>2017</v>
      </c>
      <c r="C20688" s="1">
        <f t="shared" si="647"/>
        <v>1</v>
      </c>
      <c r="D20688">
        <v>2905</v>
      </c>
      <c r="E20688" t="s">
        <v>36</v>
      </c>
      <c r="F20688" s="4">
        <v>595000</v>
      </c>
      <c r="G20688" t="s">
        <v>5</v>
      </c>
      <c r="H20688">
        <v>4</v>
      </c>
      <c r="I20688" s="4">
        <f>IF(E20688="Rhode Island", Table1[[#This Row],[price]]*$L$3, IF(E20688="Massachusetts", Table1[[#This Row],[price]]*$L$2, 1))</f>
        <v>595000</v>
      </c>
    </row>
    <row r="20689" spans="1:9" x14ac:dyDescent="0.25">
      <c r="A20689" s="2">
        <v>42816</v>
      </c>
      <c r="B20689" s="1">
        <f t="shared" si="646"/>
        <v>2017</v>
      </c>
      <c r="C20689" s="1">
        <f t="shared" si="647"/>
        <v>1</v>
      </c>
      <c r="D20689">
        <v>2905</v>
      </c>
      <c r="E20689" t="s">
        <v>36</v>
      </c>
      <c r="F20689" s="4">
        <v>605000</v>
      </c>
      <c r="G20689" t="s">
        <v>5</v>
      </c>
      <c r="H20689">
        <v>4</v>
      </c>
      <c r="I20689" s="4">
        <f>IF(E20689="Rhode Island", Table1[[#This Row],[price]]*$L$3, IF(E20689="Massachusetts", Table1[[#This Row],[price]]*$L$2, 1))</f>
        <v>605000</v>
      </c>
    </row>
    <row r="20690" spans="1:9" x14ac:dyDescent="0.25">
      <c r="A20690" s="2">
        <v>42816</v>
      </c>
      <c r="B20690" s="1">
        <f t="shared" si="646"/>
        <v>2017</v>
      </c>
      <c r="C20690" s="1">
        <f t="shared" si="647"/>
        <v>1</v>
      </c>
      <c r="D20690">
        <v>2602</v>
      </c>
      <c r="E20690" t="s">
        <v>37</v>
      </c>
      <c r="F20690" s="4">
        <v>610000</v>
      </c>
      <c r="G20690" t="s">
        <v>5</v>
      </c>
      <c r="H20690">
        <v>3</v>
      </c>
      <c r="I20690" s="4">
        <f>IF(E20690="Rhode Island", Table1[[#This Row],[price]]*$L$3, IF(E20690="Massachusetts", Table1[[#This Row],[price]]*$L$2, 1))</f>
        <v>610000</v>
      </c>
    </row>
    <row r="20691" spans="1:9" x14ac:dyDescent="0.25">
      <c r="A20691" s="2">
        <v>42816</v>
      </c>
      <c r="B20691" s="1">
        <f t="shared" si="646"/>
        <v>2017</v>
      </c>
      <c r="C20691" s="1">
        <f t="shared" si="647"/>
        <v>1</v>
      </c>
      <c r="D20691">
        <v>2612</v>
      </c>
      <c r="E20691" t="s">
        <v>37</v>
      </c>
      <c r="F20691" s="4">
        <v>700000</v>
      </c>
      <c r="G20691" t="s">
        <v>5</v>
      </c>
      <c r="H20691">
        <v>3</v>
      </c>
      <c r="I20691" s="4">
        <f>IF(E20691="Rhode Island", Table1[[#This Row],[price]]*$L$3, IF(E20691="Massachusetts", Table1[[#This Row],[price]]*$L$2, 1))</f>
        <v>700000</v>
      </c>
    </row>
    <row r="20692" spans="1:9" x14ac:dyDescent="0.25">
      <c r="A20692" s="2">
        <v>42816</v>
      </c>
      <c r="B20692" s="1">
        <f t="shared" si="646"/>
        <v>2017</v>
      </c>
      <c r="C20692" s="1">
        <f t="shared" si="647"/>
        <v>1</v>
      </c>
      <c r="D20692">
        <v>2615</v>
      </c>
      <c r="E20692" t="s">
        <v>37</v>
      </c>
      <c r="F20692" s="4">
        <v>735000</v>
      </c>
      <c r="G20692" t="s">
        <v>5</v>
      </c>
      <c r="H20692">
        <v>4</v>
      </c>
      <c r="I20692" s="4">
        <f>IF(E20692="Rhode Island", Table1[[#This Row],[price]]*$L$3, IF(E20692="Massachusetts", Table1[[#This Row],[price]]*$L$2, 1))</f>
        <v>735000</v>
      </c>
    </row>
    <row r="20693" spans="1:9" x14ac:dyDescent="0.25">
      <c r="A20693" s="2">
        <v>42816</v>
      </c>
      <c r="B20693" s="1">
        <f t="shared" si="646"/>
        <v>2017</v>
      </c>
      <c r="C20693" s="1">
        <f t="shared" si="647"/>
        <v>1</v>
      </c>
      <c r="D20693">
        <v>2605</v>
      </c>
      <c r="E20693" t="s">
        <v>37</v>
      </c>
      <c r="F20693" s="4">
        <v>925000</v>
      </c>
      <c r="G20693" t="s">
        <v>5</v>
      </c>
      <c r="H20693">
        <v>3</v>
      </c>
      <c r="I20693" s="4">
        <f>IF(E20693="Rhode Island", Table1[[#This Row],[price]]*$L$3, IF(E20693="Massachusetts", Table1[[#This Row],[price]]*$L$2, 1))</f>
        <v>925000</v>
      </c>
    </row>
    <row r="20694" spans="1:9" x14ac:dyDescent="0.25">
      <c r="A20694" s="2">
        <v>42816</v>
      </c>
      <c r="B20694" s="1">
        <f t="shared" si="646"/>
        <v>2017</v>
      </c>
      <c r="C20694" s="1">
        <f t="shared" si="647"/>
        <v>1</v>
      </c>
      <c r="D20694">
        <v>2914</v>
      </c>
      <c r="E20694" t="s">
        <v>36</v>
      </c>
      <c r="F20694" s="4">
        <v>292000</v>
      </c>
      <c r="G20694" t="s">
        <v>6</v>
      </c>
      <c r="H20694">
        <v>1</v>
      </c>
      <c r="I20694" s="4">
        <f>IF(E20694="Rhode Island", Table1[[#This Row],[price]]*$L$3, IF(E20694="Massachusetts", Table1[[#This Row],[price]]*$L$2, 1))</f>
        <v>292000</v>
      </c>
    </row>
    <row r="20695" spans="1:9" x14ac:dyDescent="0.25">
      <c r="A20695" s="2">
        <v>42816</v>
      </c>
      <c r="B20695" s="1">
        <f t="shared" si="646"/>
        <v>2017</v>
      </c>
      <c r="C20695" s="1">
        <f t="shared" si="647"/>
        <v>1</v>
      </c>
      <c r="D20695">
        <v>2602</v>
      </c>
      <c r="E20695" t="s">
        <v>37</v>
      </c>
      <c r="F20695" s="4">
        <v>320000</v>
      </c>
      <c r="G20695" t="s">
        <v>6</v>
      </c>
      <c r="H20695">
        <v>1</v>
      </c>
      <c r="I20695" s="4">
        <f>IF(E20695="Rhode Island", Table1[[#This Row],[price]]*$L$3, IF(E20695="Massachusetts", Table1[[#This Row],[price]]*$L$2, 1))</f>
        <v>320000</v>
      </c>
    </row>
    <row r="20696" spans="1:9" x14ac:dyDescent="0.25">
      <c r="A20696" s="2">
        <v>42816</v>
      </c>
      <c r="B20696" s="1">
        <f t="shared" si="646"/>
        <v>2017</v>
      </c>
      <c r="C20696" s="1">
        <f t="shared" si="647"/>
        <v>1</v>
      </c>
      <c r="D20696">
        <v>2603</v>
      </c>
      <c r="E20696" t="s">
        <v>37</v>
      </c>
      <c r="F20696" s="4">
        <v>389500</v>
      </c>
      <c r="G20696" t="s">
        <v>6</v>
      </c>
      <c r="H20696">
        <v>2</v>
      </c>
      <c r="I20696" s="4">
        <f>IF(E20696="Rhode Island", Table1[[#This Row],[price]]*$L$3, IF(E20696="Massachusetts", Table1[[#This Row],[price]]*$L$2, 1))</f>
        <v>389500</v>
      </c>
    </row>
    <row r="20697" spans="1:9" x14ac:dyDescent="0.25">
      <c r="A20697" s="2">
        <v>42817</v>
      </c>
      <c r="B20697" s="1">
        <f t="shared" si="646"/>
        <v>2017</v>
      </c>
      <c r="C20697" s="1">
        <f t="shared" si="647"/>
        <v>1</v>
      </c>
      <c r="D20697">
        <v>2902</v>
      </c>
      <c r="E20697" t="s">
        <v>36</v>
      </c>
      <c r="F20697" s="4">
        <v>515000</v>
      </c>
      <c r="G20697" t="s">
        <v>5</v>
      </c>
      <c r="H20697">
        <v>3</v>
      </c>
      <c r="I20697" s="4">
        <f>IF(E20697="Rhode Island", Table1[[#This Row],[price]]*$L$3, IF(E20697="Massachusetts", Table1[[#This Row],[price]]*$L$2, 1))</f>
        <v>515000</v>
      </c>
    </row>
    <row r="20698" spans="1:9" x14ac:dyDescent="0.25">
      <c r="A20698" s="2">
        <v>42817</v>
      </c>
      <c r="B20698" s="1">
        <f t="shared" si="646"/>
        <v>2017</v>
      </c>
      <c r="C20698" s="1">
        <f t="shared" si="647"/>
        <v>1</v>
      </c>
      <c r="D20698">
        <v>2914</v>
      </c>
      <c r="E20698" t="s">
        <v>36</v>
      </c>
      <c r="F20698" s="4">
        <v>527000</v>
      </c>
      <c r="G20698" t="s">
        <v>5</v>
      </c>
      <c r="H20698">
        <v>3</v>
      </c>
      <c r="I20698" s="4">
        <f>IF(E20698="Rhode Island", Table1[[#This Row],[price]]*$L$3, IF(E20698="Massachusetts", Table1[[#This Row],[price]]*$L$2, 1))</f>
        <v>527000</v>
      </c>
    </row>
    <row r="20699" spans="1:9" x14ac:dyDescent="0.25">
      <c r="A20699" s="2">
        <v>42817</v>
      </c>
      <c r="B20699" s="1">
        <f t="shared" si="646"/>
        <v>2017</v>
      </c>
      <c r="C20699" s="1">
        <f t="shared" si="647"/>
        <v>1</v>
      </c>
      <c r="D20699">
        <v>2614</v>
      </c>
      <c r="E20699" t="s">
        <v>37</v>
      </c>
      <c r="F20699" s="4">
        <v>602000</v>
      </c>
      <c r="G20699" t="s">
        <v>5</v>
      </c>
      <c r="H20699">
        <v>3</v>
      </c>
      <c r="I20699" s="4">
        <f>IF(E20699="Rhode Island", Table1[[#This Row],[price]]*$L$3, IF(E20699="Massachusetts", Table1[[#This Row],[price]]*$L$2, 1))</f>
        <v>602000</v>
      </c>
    </row>
    <row r="20700" spans="1:9" x14ac:dyDescent="0.25">
      <c r="A20700" s="2">
        <v>42817</v>
      </c>
      <c r="B20700" s="1">
        <f t="shared" si="646"/>
        <v>2017</v>
      </c>
      <c r="C20700" s="1">
        <f t="shared" si="647"/>
        <v>1</v>
      </c>
      <c r="D20700">
        <v>2611</v>
      </c>
      <c r="E20700" t="s">
        <v>37</v>
      </c>
      <c r="F20700" s="4">
        <v>687000</v>
      </c>
      <c r="G20700" t="s">
        <v>5</v>
      </c>
      <c r="H20700">
        <v>4</v>
      </c>
      <c r="I20700" s="4">
        <f>IF(E20700="Rhode Island", Table1[[#This Row],[price]]*$L$3, IF(E20700="Massachusetts", Table1[[#This Row],[price]]*$L$2, 1))</f>
        <v>687000</v>
      </c>
    </row>
    <row r="20701" spans="1:9" x14ac:dyDescent="0.25">
      <c r="A20701" s="2">
        <v>42817</v>
      </c>
      <c r="B20701" s="1">
        <f t="shared" si="646"/>
        <v>2017</v>
      </c>
      <c r="C20701" s="1">
        <f t="shared" si="647"/>
        <v>1</v>
      </c>
      <c r="D20701">
        <v>2602</v>
      </c>
      <c r="E20701" t="s">
        <v>37</v>
      </c>
      <c r="F20701" s="4">
        <v>760000</v>
      </c>
      <c r="G20701" t="s">
        <v>5</v>
      </c>
      <c r="H20701">
        <v>3</v>
      </c>
      <c r="I20701" s="4">
        <f>IF(E20701="Rhode Island", Table1[[#This Row],[price]]*$L$3, IF(E20701="Massachusetts", Table1[[#This Row],[price]]*$L$2, 1))</f>
        <v>760000</v>
      </c>
    </row>
    <row r="20702" spans="1:9" x14ac:dyDescent="0.25">
      <c r="A20702" s="2">
        <v>42817</v>
      </c>
      <c r="B20702" s="1">
        <f t="shared" si="646"/>
        <v>2017</v>
      </c>
      <c r="C20702" s="1">
        <f t="shared" si="647"/>
        <v>1</v>
      </c>
      <c r="D20702">
        <v>2902</v>
      </c>
      <c r="E20702" t="s">
        <v>36</v>
      </c>
      <c r="F20702" s="4">
        <v>870000</v>
      </c>
      <c r="G20702" t="s">
        <v>5</v>
      </c>
      <c r="H20702">
        <v>4</v>
      </c>
      <c r="I20702" s="4">
        <f>IF(E20702="Rhode Island", Table1[[#This Row],[price]]*$L$3, IF(E20702="Massachusetts", Table1[[#This Row],[price]]*$L$2, 1))</f>
        <v>870000</v>
      </c>
    </row>
    <row r="20703" spans="1:9" x14ac:dyDescent="0.25">
      <c r="A20703" s="2">
        <v>42817</v>
      </c>
      <c r="B20703" s="1">
        <f t="shared" si="646"/>
        <v>2017</v>
      </c>
      <c r="C20703" s="1">
        <f t="shared" si="647"/>
        <v>1</v>
      </c>
      <c r="D20703">
        <v>2603</v>
      </c>
      <c r="E20703" t="s">
        <v>37</v>
      </c>
      <c r="F20703" s="4">
        <v>1100000</v>
      </c>
      <c r="G20703" t="s">
        <v>5</v>
      </c>
      <c r="H20703">
        <v>3</v>
      </c>
      <c r="I20703" s="4">
        <f>IF(E20703="Rhode Island", Table1[[#This Row],[price]]*$L$3, IF(E20703="Massachusetts", Table1[[#This Row],[price]]*$L$2, 1))</f>
        <v>1100000</v>
      </c>
    </row>
    <row r="20704" spans="1:9" x14ac:dyDescent="0.25">
      <c r="A20704" s="2">
        <v>42817</v>
      </c>
      <c r="B20704" s="1">
        <f t="shared" si="646"/>
        <v>2017</v>
      </c>
      <c r="C20704" s="1">
        <f t="shared" si="647"/>
        <v>1</v>
      </c>
      <c r="D20704">
        <v>2913</v>
      </c>
      <c r="E20704" t="s">
        <v>36</v>
      </c>
      <c r="F20704" s="4">
        <v>270000</v>
      </c>
      <c r="G20704" t="s">
        <v>6</v>
      </c>
      <c r="H20704">
        <v>1</v>
      </c>
      <c r="I20704" s="4">
        <f>IF(E20704="Rhode Island", Table1[[#This Row],[price]]*$L$3, IF(E20704="Massachusetts", Table1[[#This Row],[price]]*$L$2, 1))</f>
        <v>270000</v>
      </c>
    </row>
    <row r="20705" spans="1:9" x14ac:dyDescent="0.25">
      <c r="A20705" s="2">
        <v>42817</v>
      </c>
      <c r="B20705" s="1">
        <f t="shared" si="646"/>
        <v>2017</v>
      </c>
      <c r="C20705" s="1">
        <f t="shared" si="647"/>
        <v>1</v>
      </c>
      <c r="D20705">
        <v>2606</v>
      </c>
      <c r="E20705" t="s">
        <v>37</v>
      </c>
      <c r="F20705" s="4">
        <v>385000</v>
      </c>
      <c r="G20705" t="s">
        <v>6</v>
      </c>
      <c r="H20705">
        <v>2</v>
      </c>
      <c r="I20705" s="4">
        <f>IF(E20705="Rhode Island", Table1[[#This Row],[price]]*$L$3, IF(E20705="Massachusetts", Table1[[#This Row],[price]]*$L$2, 1))</f>
        <v>385000</v>
      </c>
    </row>
    <row r="20706" spans="1:9" x14ac:dyDescent="0.25">
      <c r="A20706" s="2">
        <v>42817</v>
      </c>
      <c r="B20706" s="1">
        <f t="shared" si="646"/>
        <v>2017</v>
      </c>
      <c r="C20706" s="1">
        <f t="shared" si="647"/>
        <v>1</v>
      </c>
      <c r="D20706">
        <v>2612</v>
      </c>
      <c r="E20706" t="s">
        <v>37</v>
      </c>
      <c r="F20706" s="4">
        <v>508000</v>
      </c>
      <c r="G20706" t="s">
        <v>6</v>
      </c>
      <c r="H20706">
        <v>2</v>
      </c>
      <c r="I20706" s="4">
        <f>IF(E20706="Rhode Island", Table1[[#This Row],[price]]*$L$3, IF(E20706="Massachusetts", Table1[[#This Row],[price]]*$L$2, 1))</f>
        <v>508000</v>
      </c>
    </row>
    <row r="20707" spans="1:9" x14ac:dyDescent="0.25">
      <c r="A20707" s="2">
        <v>42817</v>
      </c>
      <c r="B20707" s="1">
        <f t="shared" si="646"/>
        <v>2017</v>
      </c>
      <c r="C20707" s="1">
        <f t="shared" si="647"/>
        <v>1</v>
      </c>
      <c r="D20707">
        <v>2604</v>
      </c>
      <c r="E20707" t="s">
        <v>37</v>
      </c>
      <c r="F20707" s="4">
        <v>715000</v>
      </c>
      <c r="G20707" t="s">
        <v>6</v>
      </c>
      <c r="H20707">
        <v>2</v>
      </c>
      <c r="I20707" s="4">
        <f>IF(E20707="Rhode Island", Table1[[#This Row],[price]]*$L$3, IF(E20707="Massachusetts", Table1[[#This Row],[price]]*$L$2, 1))</f>
        <v>715000</v>
      </c>
    </row>
    <row r="20708" spans="1:9" x14ac:dyDescent="0.25">
      <c r="A20708" s="2">
        <v>42818</v>
      </c>
      <c r="B20708" s="1">
        <f t="shared" si="646"/>
        <v>2017</v>
      </c>
      <c r="C20708" s="1">
        <f t="shared" si="647"/>
        <v>1</v>
      </c>
      <c r="D20708">
        <v>2906</v>
      </c>
      <c r="E20708" t="s">
        <v>36</v>
      </c>
      <c r="F20708" s="4">
        <v>450000</v>
      </c>
      <c r="G20708" t="s">
        <v>5</v>
      </c>
      <c r="H20708">
        <v>3</v>
      </c>
      <c r="I20708" s="4">
        <f>IF(E20708="Rhode Island", Table1[[#This Row],[price]]*$L$3, IF(E20708="Massachusetts", Table1[[#This Row],[price]]*$L$2, 1))</f>
        <v>450000</v>
      </c>
    </row>
    <row r="20709" spans="1:9" x14ac:dyDescent="0.25">
      <c r="A20709" s="2">
        <v>42818</v>
      </c>
      <c r="B20709" s="1">
        <f t="shared" si="646"/>
        <v>2017</v>
      </c>
      <c r="C20709" s="1">
        <f t="shared" si="647"/>
        <v>1</v>
      </c>
      <c r="D20709">
        <v>2614</v>
      </c>
      <c r="E20709" t="s">
        <v>37</v>
      </c>
      <c r="F20709" s="4">
        <v>490000</v>
      </c>
      <c r="G20709" t="s">
        <v>5</v>
      </c>
      <c r="H20709">
        <v>2</v>
      </c>
      <c r="I20709" s="4">
        <f>IF(E20709="Rhode Island", Table1[[#This Row],[price]]*$L$3, IF(E20709="Massachusetts", Table1[[#This Row],[price]]*$L$2, 1))</f>
        <v>490000</v>
      </c>
    </row>
    <row r="20710" spans="1:9" x14ac:dyDescent="0.25">
      <c r="A20710" s="2">
        <v>42818</v>
      </c>
      <c r="B20710" s="1">
        <f t="shared" si="646"/>
        <v>2017</v>
      </c>
      <c r="C20710" s="1">
        <f t="shared" si="647"/>
        <v>1</v>
      </c>
      <c r="D20710">
        <v>2900</v>
      </c>
      <c r="E20710" t="s">
        <v>37</v>
      </c>
      <c r="F20710" s="4">
        <v>524000</v>
      </c>
      <c r="G20710" t="s">
        <v>5</v>
      </c>
      <c r="H20710">
        <v>3</v>
      </c>
      <c r="I20710" s="4">
        <f>IF(E20710="Rhode Island", Table1[[#This Row],[price]]*$L$3, IF(E20710="Massachusetts", Table1[[#This Row],[price]]*$L$2, 1))</f>
        <v>524000</v>
      </c>
    </row>
    <row r="20711" spans="1:9" x14ac:dyDescent="0.25">
      <c r="A20711" s="2">
        <v>42818</v>
      </c>
      <c r="B20711" s="1">
        <f t="shared" si="646"/>
        <v>2017</v>
      </c>
      <c r="C20711" s="1">
        <f t="shared" si="647"/>
        <v>1</v>
      </c>
      <c r="D20711">
        <v>2913</v>
      </c>
      <c r="E20711" t="s">
        <v>36</v>
      </c>
      <c r="F20711" s="4">
        <v>529000</v>
      </c>
      <c r="G20711" t="s">
        <v>5</v>
      </c>
      <c r="H20711">
        <v>3</v>
      </c>
      <c r="I20711" s="4">
        <f>IF(E20711="Rhode Island", Table1[[#This Row],[price]]*$L$3, IF(E20711="Massachusetts", Table1[[#This Row],[price]]*$L$2, 1))</f>
        <v>529000</v>
      </c>
    </row>
    <row r="20712" spans="1:9" x14ac:dyDescent="0.25">
      <c r="A20712" s="2">
        <v>42818</v>
      </c>
      <c r="B20712" s="1">
        <f t="shared" si="646"/>
        <v>2017</v>
      </c>
      <c r="C20712" s="1">
        <f t="shared" si="647"/>
        <v>1</v>
      </c>
      <c r="D20712">
        <v>2615</v>
      </c>
      <c r="E20712" t="s">
        <v>37</v>
      </c>
      <c r="F20712" s="4">
        <v>530000</v>
      </c>
      <c r="G20712" t="s">
        <v>5</v>
      </c>
      <c r="H20712">
        <v>3</v>
      </c>
      <c r="I20712" s="4">
        <f>IF(E20712="Rhode Island", Table1[[#This Row],[price]]*$L$3, IF(E20712="Massachusetts", Table1[[#This Row],[price]]*$L$2, 1))</f>
        <v>530000</v>
      </c>
    </row>
    <row r="20713" spans="1:9" x14ac:dyDescent="0.25">
      <c r="A20713" s="2">
        <v>42818</v>
      </c>
      <c r="B20713" s="1">
        <f t="shared" si="646"/>
        <v>2017</v>
      </c>
      <c r="C20713" s="1">
        <f t="shared" si="647"/>
        <v>1</v>
      </c>
      <c r="D20713">
        <v>2905</v>
      </c>
      <c r="E20713" t="s">
        <v>36</v>
      </c>
      <c r="F20713" s="4">
        <v>540000</v>
      </c>
      <c r="G20713" t="s">
        <v>5</v>
      </c>
      <c r="H20713">
        <v>3</v>
      </c>
      <c r="I20713" s="4">
        <f>IF(E20713="Rhode Island", Table1[[#This Row],[price]]*$L$3, IF(E20713="Massachusetts", Table1[[#This Row],[price]]*$L$2, 1))</f>
        <v>540000</v>
      </c>
    </row>
    <row r="20714" spans="1:9" x14ac:dyDescent="0.25">
      <c r="A20714" s="2">
        <v>42818</v>
      </c>
      <c r="B20714" s="1">
        <f t="shared" si="646"/>
        <v>2017</v>
      </c>
      <c r="C20714" s="1">
        <f t="shared" si="647"/>
        <v>1</v>
      </c>
      <c r="D20714">
        <v>2913</v>
      </c>
      <c r="E20714" t="s">
        <v>36</v>
      </c>
      <c r="F20714" s="4">
        <v>595000</v>
      </c>
      <c r="G20714" t="s">
        <v>5</v>
      </c>
      <c r="H20714">
        <v>3</v>
      </c>
      <c r="I20714" s="4">
        <f>IF(E20714="Rhode Island", Table1[[#This Row],[price]]*$L$3, IF(E20714="Massachusetts", Table1[[#This Row],[price]]*$L$2, 1))</f>
        <v>595000</v>
      </c>
    </row>
    <row r="20715" spans="1:9" x14ac:dyDescent="0.25">
      <c r="A20715" s="2">
        <v>42818</v>
      </c>
      <c r="B20715" s="1">
        <f t="shared" si="646"/>
        <v>2017</v>
      </c>
      <c r="C20715" s="1">
        <f t="shared" si="647"/>
        <v>1</v>
      </c>
      <c r="D20715">
        <v>2905</v>
      </c>
      <c r="E20715" t="s">
        <v>36</v>
      </c>
      <c r="F20715" s="4">
        <v>610000</v>
      </c>
      <c r="G20715" t="s">
        <v>5</v>
      </c>
      <c r="H20715">
        <v>4</v>
      </c>
      <c r="I20715" s="4">
        <f>IF(E20715="Rhode Island", Table1[[#This Row],[price]]*$L$3, IF(E20715="Massachusetts", Table1[[#This Row],[price]]*$L$2, 1))</f>
        <v>610000</v>
      </c>
    </row>
    <row r="20716" spans="1:9" x14ac:dyDescent="0.25">
      <c r="A20716" s="2">
        <v>42818</v>
      </c>
      <c r="B20716" s="1">
        <f t="shared" si="646"/>
        <v>2017</v>
      </c>
      <c r="C20716" s="1">
        <f t="shared" si="647"/>
        <v>1</v>
      </c>
      <c r="D20716">
        <v>2914</v>
      </c>
      <c r="E20716" t="s">
        <v>36</v>
      </c>
      <c r="F20716" s="4">
        <v>690000</v>
      </c>
      <c r="G20716" t="s">
        <v>5</v>
      </c>
      <c r="H20716">
        <v>4</v>
      </c>
      <c r="I20716" s="4">
        <f>IF(E20716="Rhode Island", Table1[[#This Row],[price]]*$L$3, IF(E20716="Massachusetts", Table1[[#This Row],[price]]*$L$2, 1))</f>
        <v>690000</v>
      </c>
    </row>
    <row r="20717" spans="1:9" x14ac:dyDescent="0.25">
      <c r="A20717" s="2">
        <v>42818</v>
      </c>
      <c r="B20717" s="1">
        <f t="shared" si="646"/>
        <v>2017</v>
      </c>
      <c r="C20717" s="1">
        <f t="shared" si="647"/>
        <v>1</v>
      </c>
      <c r="D20717">
        <v>2913</v>
      </c>
      <c r="E20717" t="s">
        <v>36</v>
      </c>
      <c r="F20717" s="4">
        <v>775000</v>
      </c>
      <c r="G20717" t="s">
        <v>5</v>
      </c>
      <c r="H20717">
        <v>4</v>
      </c>
      <c r="I20717" s="4">
        <f>IF(E20717="Rhode Island", Table1[[#This Row],[price]]*$L$3, IF(E20717="Massachusetts", Table1[[#This Row],[price]]*$L$2, 1))</f>
        <v>775000</v>
      </c>
    </row>
    <row r="20718" spans="1:9" x14ac:dyDescent="0.25">
      <c r="A20718" s="2">
        <v>42818</v>
      </c>
      <c r="B20718" s="1">
        <f t="shared" si="646"/>
        <v>2017</v>
      </c>
      <c r="C20718" s="1">
        <f t="shared" si="647"/>
        <v>1</v>
      </c>
      <c r="D20718">
        <v>2914</v>
      </c>
      <c r="E20718" t="s">
        <v>36</v>
      </c>
      <c r="F20718" s="4">
        <v>888000</v>
      </c>
      <c r="G20718" t="s">
        <v>5</v>
      </c>
      <c r="H20718">
        <v>4</v>
      </c>
      <c r="I20718" s="4">
        <f>IF(E20718="Rhode Island", Table1[[#This Row],[price]]*$L$3, IF(E20718="Massachusetts", Table1[[#This Row],[price]]*$L$2, 1))</f>
        <v>888000</v>
      </c>
    </row>
    <row r="20719" spans="1:9" x14ac:dyDescent="0.25">
      <c r="A20719" s="2">
        <v>42818</v>
      </c>
      <c r="B20719" s="1">
        <f t="shared" si="646"/>
        <v>2017</v>
      </c>
      <c r="C20719" s="1">
        <f t="shared" si="647"/>
        <v>1</v>
      </c>
      <c r="D20719">
        <v>2914</v>
      </c>
      <c r="E20719" t="s">
        <v>36</v>
      </c>
      <c r="F20719" s="4">
        <v>905000</v>
      </c>
      <c r="G20719" t="s">
        <v>5</v>
      </c>
      <c r="H20719">
        <v>4</v>
      </c>
      <c r="I20719" s="4">
        <f>IF(E20719="Rhode Island", Table1[[#This Row],[price]]*$L$3, IF(E20719="Massachusetts", Table1[[#This Row],[price]]*$L$2, 1))</f>
        <v>905000</v>
      </c>
    </row>
    <row r="20720" spans="1:9" x14ac:dyDescent="0.25">
      <c r="A20720" s="2">
        <v>42818</v>
      </c>
      <c r="B20720" s="1">
        <f t="shared" si="646"/>
        <v>2017</v>
      </c>
      <c r="C20720" s="1">
        <f t="shared" si="647"/>
        <v>1</v>
      </c>
      <c r="D20720">
        <v>2607</v>
      </c>
      <c r="E20720" t="s">
        <v>37</v>
      </c>
      <c r="F20720" s="4">
        <v>975000</v>
      </c>
      <c r="G20720" t="s">
        <v>5</v>
      </c>
      <c r="H20720">
        <v>4</v>
      </c>
      <c r="I20720" s="4">
        <f>IF(E20720="Rhode Island", Table1[[#This Row],[price]]*$L$3, IF(E20720="Massachusetts", Table1[[#This Row],[price]]*$L$2, 1))</f>
        <v>975000</v>
      </c>
    </row>
    <row r="20721" spans="1:9" x14ac:dyDescent="0.25">
      <c r="A20721" s="2">
        <v>42818</v>
      </c>
      <c r="B20721" s="1">
        <f t="shared" si="646"/>
        <v>2017</v>
      </c>
      <c r="C20721" s="1">
        <f t="shared" si="647"/>
        <v>1</v>
      </c>
      <c r="D20721">
        <v>2617</v>
      </c>
      <c r="E20721" t="s">
        <v>37</v>
      </c>
      <c r="F20721" s="4">
        <v>315000</v>
      </c>
      <c r="G20721" t="s">
        <v>6</v>
      </c>
      <c r="H20721">
        <v>2</v>
      </c>
      <c r="I20721" s="4">
        <f>IF(E20721="Rhode Island", Table1[[#This Row],[price]]*$L$3, IF(E20721="Massachusetts", Table1[[#This Row],[price]]*$L$2, 1))</f>
        <v>315000</v>
      </c>
    </row>
    <row r="20722" spans="1:9" x14ac:dyDescent="0.25">
      <c r="A20722" s="2">
        <v>42818</v>
      </c>
      <c r="B20722" s="1">
        <f t="shared" si="646"/>
        <v>2017</v>
      </c>
      <c r="C20722" s="1">
        <f t="shared" si="647"/>
        <v>1</v>
      </c>
      <c r="D20722">
        <v>2602</v>
      </c>
      <c r="E20722" t="s">
        <v>37</v>
      </c>
      <c r="F20722" s="4">
        <v>338000</v>
      </c>
      <c r="G20722" t="s">
        <v>6</v>
      </c>
      <c r="H20722">
        <v>2</v>
      </c>
      <c r="I20722" s="4">
        <f>IF(E20722="Rhode Island", Table1[[#This Row],[price]]*$L$3, IF(E20722="Massachusetts", Table1[[#This Row],[price]]*$L$2, 1))</f>
        <v>338000</v>
      </c>
    </row>
    <row r="20723" spans="1:9" x14ac:dyDescent="0.25">
      <c r="A20723" s="2">
        <v>42818</v>
      </c>
      <c r="B20723" s="1">
        <f t="shared" si="646"/>
        <v>2017</v>
      </c>
      <c r="C20723" s="1">
        <f t="shared" si="647"/>
        <v>1</v>
      </c>
      <c r="D20723">
        <v>2612</v>
      </c>
      <c r="E20723" t="s">
        <v>37</v>
      </c>
      <c r="F20723" s="4">
        <v>342000</v>
      </c>
      <c r="G20723" t="s">
        <v>6</v>
      </c>
      <c r="H20723">
        <v>1</v>
      </c>
      <c r="I20723" s="4">
        <f>IF(E20723="Rhode Island", Table1[[#This Row],[price]]*$L$3, IF(E20723="Massachusetts", Table1[[#This Row],[price]]*$L$2, 1))</f>
        <v>342000</v>
      </c>
    </row>
    <row r="20724" spans="1:9" x14ac:dyDescent="0.25">
      <c r="A20724" s="2">
        <v>42818</v>
      </c>
      <c r="B20724" s="1">
        <f t="shared" si="646"/>
        <v>2017</v>
      </c>
      <c r="C20724" s="1">
        <f t="shared" si="647"/>
        <v>1</v>
      </c>
      <c r="D20724">
        <v>2612</v>
      </c>
      <c r="E20724" t="s">
        <v>37</v>
      </c>
      <c r="F20724" s="4">
        <v>384900</v>
      </c>
      <c r="G20724" t="s">
        <v>6</v>
      </c>
      <c r="H20724">
        <v>1</v>
      </c>
      <c r="I20724" s="4">
        <f>IF(E20724="Rhode Island", Table1[[#This Row],[price]]*$L$3, IF(E20724="Massachusetts", Table1[[#This Row],[price]]*$L$2, 1))</f>
        <v>384900</v>
      </c>
    </row>
    <row r="20725" spans="1:9" x14ac:dyDescent="0.25">
      <c r="A20725" s="2">
        <v>42818</v>
      </c>
      <c r="B20725" s="1">
        <f t="shared" si="646"/>
        <v>2017</v>
      </c>
      <c r="C20725" s="1">
        <f t="shared" si="647"/>
        <v>1</v>
      </c>
      <c r="D20725">
        <v>2606</v>
      </c>
      <c r="E20725" t="s">
        <v>37</v>
      </c>
      <c r="F20725" s="4">
        <v>445000</v>
      </c>
      <c r="G20725" t="s">
        <v>6</v>
      </c>
      <c r="H20725">
        <v>2</v>
      </c>
      <c r="I20725" s="4">
        <f>IF(E20725="Rhode Island", Table1[[#This Row],[price]]*$L$3, IF(E20725="Massachusetts", Table1[[#This Row],[price]]*$L$2, 1))</f>
        <v>445000</v>
      </c>
    </row>
    <row r="20726" spans="1:9" x14ac:dyDescent="0.25">
      <c r="A20726" s="2">
        <v>42819</v>
      </c>
      <c r="B20726" s="1">
        <f t="shared" si="646"/>
        <v>2017</v>
      </c>
      <c r="C20726" s="1">
        <f t="shared" si="647"/>
        <v>1</v>
      </c>
      <c r="D20726">
        <v>2902</v>
      </c>
      <c r="E20726" t="s">
        <v>36</v>
      </c>
      <c r="F20726" s="4">
        <v>550000</v>
      </c>
      <c r="G20726" t="s">
        <v>5</v>
      </c>
      <c r="H20726">
        <v>3</v>
      </c>
      <c r="I20726" s="4">
        <f>IF(E20726="Rhode Island", Table1[[#This Row],[price]]*$L$3, IF(E20726="Massachusetts", Table1[[#This Row],[price]]*$L$2, 1))</f>
        <v>550000</v>
      </c>
    </row>
    <row r="20727" spans="1:9" x14ac:dyDescent="0.25">
      <c r="A20727" s="2">
        <v>42819</v>
      </c>
      <c r="B20727" s="1">
        <f t="shared" si="646"/>
        <v>2017</v>
      </c>
      <c r="C20727" s="1">
        <f t="shared" si="647"/>
        <v>1</v>
      </c>
      <c r="D20727">
        <v>2611</v>
      </c>
      <c r="E20727" t="s">
        <v>37</v>
      </c>
      <c r="F20727" s="4">
        <v>550000</v>
      </c>
      <c r="G20727" t="s">
        <v>5</v>
      </c>
      <c r="H20727">
        <v>3</v>
      </c>
      <c r="I20727" s="4">
        <f>IF(E20727="Rhode Island", Table1[[#This Row],[price]]*$L$3, IF(E20727="Massachusetts", Table1[[#This Row],[price]]*$L$2, 1))</f>
        <v>550000</v>
      </c>
    </row>
    <row r="20728" spans="1:9" x14ac:dyDescent="0.25">
      <c r="A20728" s="2">
        <v>42819</v>
      </c>
      <c r="B20728" s="1">
        <f t="shared" si="646"/>
        <v>2017</v>
      </c>
      <c r="C20728" s="1">
        <f t="shared" si="647"/>
        <v>1</v>
      </c>
      <c r="D20728">
        <v>2614</v>
      </c>
      <c r="E20728" t="s">
        <v>37</v>
      </c>
      <c r="F20728" s="4">
        <v>590000</v>
      </c>
      <c r="G20728" t="s">
        <v>5</v>
      </c>
      <c r="H20728">
        <v>4</v>
      </c>
      <c r="I20728" s="4">
        <f>IF(E20728="Rhode Island", Table1[[#This Row],[price]]*$L$3, IF(E20728="Massachusetts", Table1[[#This Row],[price]]*$L$2, 1))</f>
        <v>590000</v>
      </c>
    </row>
    <row r="20729" spans="1:9" x14ac:dyDescent="0.25">
      <c r="A20729" s="2">
        <v>42819</v>
      </c>
      <c r="B20729" s="1">
        <f t="shared" si="646"/>
        <v>2017</v>
      </c>
      <c r="C20729" s="1">
        <f t="shared" si="647"/>
        <v>1</v>
      </c>
      <c r="D20729">
        <v>2611</v>
      </c>
      <c r="E20729" t="s">
        <v>37</v>
      </c>
      <c r="F20729" s="4">
        <v>592000</v>
      </c>
      <c r="G20729" t="s">
        <v>5</v>
      </c>
      <c r="H20729">
        <v>4</v>
      </c>
      <c r="I20729" s="4">
        <f>IF(E20729="Rhode Island", Table1[[#This Row],[price]]*$L$3, IF(E20729="Massachusetts", Table1[[#This Row],[price]]*$L$2, 1))</f>
        <v>592000</v>
      </c>
    </row>
    <row r="20730" spans="1:9" x14ac:dyDescent="0.25">
      <c r="A20730" s="2">
        <v>42819</v>
      </c>
      <c r="B20730" s="1">
        <f t="shared" si="646"/>
        <v>2017</v>
      </c>
      <c r="C20730" s="1">
        <f t="shared" si="647"/>
        <v>1</v>
      </c>
      <c r="D20730">
        <v>2615</v>
      </c>
      <c r="E20730" t="s">
        <v>37</v>
      </c>
      <c r="F20730" s="4">
        <v>611000</v>
      </c>
      <c r="G20730" t="s">
        <v>5</v>
      </c>
      <c r="H20730">
        <v>3</v>
      </c>
      <c r="I20730" s="4">
        <f>IF(E20730="Rhode Island", Table1[[#This Row],[price]]*$L$3, IF(E20730="Massachusetts", Table1[[#This Row],[price]]*$L$2, 1))</f>
        <v>611000</v>
      </c>
    </row>
    <row r="20731" spans="1:9" x14ac:dyDescent="0.25">
      <c r="A20731" s="2">
        <v>42819</v>
      </c>
      <c r="B20731" s="1">
        <f t="shared" si="646"/>
        <v>2017</v>
      </c>
      <c r="C20731" s="1">
        <f t="shared" si="647"/>
        <v>1</v>
      </c>
      <c r="D20731">
        <v>2905</v>
      </c>
      <c r="E20731" t="s">
        <v>36</v>
      </c>
      <c r="F20731" s="4">
        <v>615000</v>
      </c>
      <c r="G20731" t="s">
        <v>5</v>
      </c>
      <c r="H20731">
        <v>4</v>
      </c>
      <c r="I20731" s="4">
        <f>IF(E20731="Rhode Island", Table1[[#This Row],[price]]*$L$3, IF(E20731="Massachusetts", Table1[[#This Row],[price]]*$L$2, 1))</f>
        <v>615000</v>
      </c>
    </row>
    <row r="20732" spans="1:9" x14ac:dyDescent="0.25">
      <c r="A20732" s="2">
        <v>42819</v>
      </c>
      <c r="B20732" s="1">
        <f t="shared" si="646"/>
        <v>2017</v>
      </c>
      <c r="C20732" s="1">
        <f t="shared" si="647"/>
        <v>1</v>
      </c>
      <c r="D20732">
        <v>2611</v>
      </c>
      <c r="E20732" t="s">
        <v>37</v>
      </c>
      <c r="F20732" s="4">
        <v>650000</v>
      </c>
      <c r="G20732" t="s">
        <v>5</v>
      </c>
      <c r="H20732">
        <v>3</v>
      </c>
      <c r="I20732" s="4">
        <f>IF(E20732="Rhode Island", Table1[[#This Row],[price]]*$L$3, IF(E20732="Massachusetts", Table1[[#This Row],[price]]*$L$2, 1))</f>
        <v>650000</v>
      </c>
    </row>
    <row r="20733" spans="1:9" x14ac:dyDescent="0.25">
      <c r="A20733" s="2">
        <v>42819</v>
      </c>
      <c r="B20733" s="1">
        <f t="shared" si="646"/>
        <v>2017</v>
      </c>
      <c r="C20733" s="1">
        <f t="shared" si="647"/>
        <v>1</v>
      </c>
      <c r="D20733">
        <v>2906</v>
      </c>
      <c r="E20733" t="s">
        <v>36</v>
      </c>
      <c r="F20733" s="4">
        <v>660000</v>
      </c>
      <c r="G20733" t="s">
        <v>5</v>
      </c>
      <c r="H20733">
        <v>4</v>
      </c>
      <c r="I20733" s="4">
        <f>IF(E20733="Rhode Island", Table1[[#This Row],[price]]*$L$3, IF(E20733="Massachusetts", Table1[[#This Row],[price]]*$L$2, 1))</f>
        <v>660000</v>
      </c>
    </row>
    <row r="20734" spans="1:9" x14ac:dyDescent="0.25">
      <c r="A20734" s="2">
        <v>42819</v>
      </c>
      <c r="B20734" s="1">
        <f t="shared" si="646"/>
        <v>2017</v>
      </c>
      <c r="C20734" s="1">
        <f t="shared" si="647"/>
        <v>1</v>
      </c>
      <c r="D20734">
        <v>2611</v>
      </c>
      <c r="E20734" t="s">
        <v>37</v>
      </c>
      <c r="F20734" s="4">
        <v>676000</v>
      </c>
      <c r="G20734" t="s">
        <v>5</v>
      </c>
      <c r="H20734">
        <v>3</v>
      </c>
      <c r="I20734" s="4">
        <f>IF(E20734="Rhode Island", Table1[[#This Row],[price]]*$L$3, IF(E20734="Massachusetts", Table1[[#This Row],[price]]*$L$2, 1))</f>
        <v>676000</v>
      </c>
    </row>
    <row r="20735" spans="1:9" x14ac:dyDescent="0.25">
      <c r="A20735" s="2">
        <v>42819</v>
      </c>
      <c r="B20735" s="1">
        <f t="shared" si="646"/>
        <v>2017</v>
      </c>
      <c r="C20735" s="1">
        <f t="shared" si="647"/>
        <v>1</v>
      </c>
      <c r="D20735">
        <v>2615</v>
      </c>
      <c r="E20735" t="s">
        <v>37</v>
      </c>
      <c r="F20735" s="4">
        <v>680000</v>
      </c>
      <c r="G20735" t="s">
        <v>5</v>
      </c>
      <c r="H20735">
        <v>4</v>
      </c>
      <c r="I20735" s="4">
        <f>IF(E20735="Rhode Island", Table1[[#This Row],[price]]*$L$3, IF(E20735="Massachusetts", Table1[[#This Row],[price]]*$L$2, 1))</f>
        <v>680000</v>
      </c>
    </row>
    <row r="20736" spans="1:9" x14ac:dyDescent="0.25">
      <c r="A20736" s="2">
        <v>42819</v>
      </c>
      <c r="B20736" s="1">
        <f t="shared" si="646"/>
        <v>2017</v>
      </c>
      <c r="C20736" s="1">
        <f t="shared" si="647"/>
        <v>1</v>
      </c>
      <c r="D20736">
        <v>2611</v>
      </c>
      <c r="E20736" t="s">
        <v>37</v>
      </c>
      <c r="F20736" s="4">
        <v>700000</v>
      </c>
      <c r="G20736" t="s">
        <v>5</v>
      </c>
      <c r="H20736">
        <v>4</v>
      </c>
      <c r="I20736" s="4">
        <f>IF(E20736="Rhode Island", Table1[[#This Row],[price]]*$L$3, IF(E20736="Massachusetts", Table1[[#This Row],[price]]*$L$2, 1))</f>
        <v>700000</v>
      </c>
    </row>
    <row r="20737" spans="1:9" x14ac:dyDescent="0.25">
      <c r="A20737" s="2">
        <v>42819</v>
      </c>
      <c r="B20737" s="1">
        <f t="shared" si="646"/>
        <v>2017</v>
      </c>
      <c r="C20737" s="1">
        <f t="shared" si="647"/>
        <v>1</v>
      </c>
      <c r="D20737">
        <v>2611</v>
      </c>
      <c r="E20737" t="s">
        <v>37</v>
      </c>
      <c r="F20737" s="4">
        <v>715000</v>
      </c>
      <c r="G20737" t="s">
        <v>5</v>
      </c>
      <c r="H20737">
        <v>4</v>
      </c>
      <c r="I20737" s="4">
        <f>IF(E20737="Rhode Island", Table1[[#This Row],[price]]*$L$3, IF(E20737="Massachusetts", Table1[[#This Row],[price]]*$L$2, 1))</f>
        <v>715000</v>
      </c>
    </row>
    <row r="20738" spans="1:9" x14ac:dyDescent="0.25">
      <c r="A20738" s="2">
        <v>42819</v>
      </c>
      <c r="B20738" s="1">
        <f t="shared" ref="B20738:B20801" si="648">YEAR(A20738)</f>
        <v>2017</v>
      </c>
      <c r="C20738" s="1">
        <f t="shared" ref="C20738:C20801" si="649">ROUNDUP(MONTH(A20738)/3,0)</f>
        <v>1</v>
      </c>
      <c r="D20738">
        <v>2912</v>
      </c>
      <c r="E20738" t="s">
        <v>36</v>
      </c>
      <c r="F20738" s="4">
        <v>730000</v>
      </c>
      <c r="G20738" t="s">
        <v>5</v>
      </c>
      <c r="H20738">
        <v>4</v>
      </c>
      <c r="I20738" s="4">
        <f>IF(E20738="Rhode Island", Table1[[#This Row],[price]]*$L$3, IF(E20738="Massachusetts", Table1[[#This Row],[price]]*$L$2, 1))</f>
        <v>730000</v>
      </c>
    </row>
    <row r="20739" spans="1:9" x14ac:dyDescent="0.25">
      <c r="A20739" s="2">
        <v>42819</v>
      </c>
      <c r="B20739" s="1">
        <f t="shared" si="648"/>
        <v>2017</v>
      </c>
      <c r="C20739" s="1">
        <f t="shared" si="649"/>
        <v>1</v>
      </c>
      <c r="D20739">
        <v>2611</v>
      </c>
      <c r="E20739" t="s">
        <v>37</v>
      </c>
      <c r="F20739" s="4">
        <v>780000</v>
      </c>
      <c r="G20739" t="s">
        <v>5</v>
      </c>
      <c r="H20739">
        <v>4</v>
      </c>
      <c r="I20739" s="4">
        <f>IF(E20739="Rhode Island", Table1[[#This Row],[price]]*$L$3, IF(E20739="Massachusetts", Table1[[#This Row],[price]]*$L$2, 1))</f>
        <v>780000</v>
      </c>
    </row>
    <row r="20740" spans="1:9" x14ac:dyDescent="0.25">
      <c r="A20740" s="2">
        <v>42819</v>
      </c>
      <c r="B20740" s="1">
        <f t="shared" si="648"/>
        <v>2017</v>
      </c>
      <c r="C20740" s="1">
        <f t="shared" si="649"/>
        <v>1</v>
      </c>
      <c r="D20740">
        <v>2913</v>
      </c>
      <c r="E20740" t="s">
        <v>36</v>
      </c>
      <c r="F20740" s="4">
        <v>782000</v>
      </c>
      <c r="G20740" t="s">
        <v>5</v>
      </c>
      <c r="H20740">
        <v>4</v>
      </c>
      <c r="I20740" s="4">
        <f>IF(E20740="Rhode Island", Table1[[#This Row],[price]]*$L$3, IF(E20740="Massachusetts", Table1[[#This Row],[price]]*$L$2, 1))</f>
        <v>782000</v>
      </c>
    </row>
    <row r="20741" spans="1:9" x14ac:dyDescent="0.25">
      <c r="A20741" s="2">
        <v>42819</v>
      </c>
      <c r="B20741" s="1">
        <f t="shared" si="648"/>
        <v>2017</v>
      </c>
      <c r="C20741" s="1">
        <f t="shared" si="649"/>
        <v>1</v>
      </c>
      <c r="D20741">
        <v>2607</v>
      </c>
      <c r="E20741" t="s">
        <v>37</v>
      </c>
      <c r="F20741" s="4">
        <v>810000</v>
      </c>
      <c r="G20741" t="s">
        <v>5</v>
      </c>
      <c r="H20741">
        <v>3</v>
      </c>
      <c r="I20741" s="4">
        <f>IF(E20741="Rhode Island", Table1[[#This Row],[price]]*$L$3, IF(E20741="Massachusetts", Table1[[#This Row],[price]]*$L$2, 1))</f>
        <v>810000</v>
      </c>
    </row>
    <row r="20742" spans="1:9" x14ac:dyDescent="0.25">
      <c r="A20742" s="2">
        <v>42819</v>
      </c>
      <c r="B20742" s="1">
        <f t="shared" si="648"/>
        <v>2017</v>
      </c>
      <c r="C20742" s="1">
        <f t="shared" si="649"/>
        <v>1</v>
      </c>
      <c r="D20742">
        <v>2602</v>
      </c>
      <c r="E20742" t="s">
        <v>37</v>
      </c>
      <c r="F20742" s="4">
        <v>825000</v>
      </c>
      <c r="G20742" t="s">
        <v>5</v>
      </c>
      <c r="H20742">
        <v>3</v>
      </c>
      <c r="I20742" s="4">
        <f>IF(E20742="Rhode Island", Table1[[#This Row],[price]]*$L$3, IF(E20742="Massachusetts", Table1[[#This Row],[price]]*$L$2, 1))</f>
        <v>825000</v>
      </c>
    </row>
    <row r="20743" spans="1:9" x14ac:dyDescent="0.25">
      <c r="A20743" s="2">
        <v>42819</v>
      </c>
      <c r="B20743" s="1">
        <f t="shared" si="648"/>
        <v>2017</v>
      </c>
      <c r="C20743" s="1">
        <f t="shared" si="649"/>
        <v>1</v>
      </c>
      <c r="D20743">
        <v>2602</v>
      </c>
      <c r="E20743" t="s">
        <v>37</v>
      </c>
      <c r="F20743" s="4">
        <v>832500</v>
      </c>
      <c r="G20743" t="s">
        <v>5</v>
      </c>
      <c r="H20743">
        <v>3</v>
      </c>
      <c r="I20743" s="4">
        <f>IF(E20743="Rhode Island", Table1[[#This Row],[price]]*$L$3, IF(E20743="Massachusetts", Table1[[#This Row],[price]]*$L$2, 1))</f>
        <v>832500</v>
      </c>
    </row>
    <row r="20744" spans="1:9" x14ac:dyDescent="0.25">
      <c r="A20744" s="2">
        <v>42819</v>
      </c>
      <c r="B20744" s="1">
        <f t="shared" si="648"/>
        <v>2017</v>
      </c>
      <c r="C20744" s="1">
        <f t="shared" si="649"/>
        <v>1</v>
      </c>
      <c r="D20744">
        <v>2602</v>
      </c>
      <c r="E20744" t="s">
        <v>37</v>
      </c>
      <c r="F20744" s="4">
        <v>865000</v>
      </c>
      <c r="G20744" t="s">
        <v>5</v>
      </c>
      <c r="H20744">
        <v>3</v>
      </c>
      <c r="I20744" s="4">
        <f>IF(E20744="Rhode Island", Table1[[#This Row],[price]]*$L$3, IF(E20744="Massachusetts", Table1[[#This Row],[price]]*$L$2, 1))</f>
        <v>865000</v>
      </c>
    </row>
    <row r="20745" spans="1:9" x14ac:dyDescent="0.25">
      <c r="A20745" s="2">
        <v>42819</v>
      </c>
      <c r="B20745" s="1">
        <f t="shared" si="648"/>
        <v>2017</v>
      </c>
      <c r="C20745" s="1">
        <f t="shared" si="649"/>
        <v>1</v>
      </c>
      <c r="D20745">
        <v>2602</v>
      </c>
      <c r="E20745" t="s">
        <v>37</v>
      </c>
      <c r="F20745" s="4">
        <v>910000</v>
      </c>
      <c r="G20745" t="s">
        <v>5</v>
      </c>
      <c r="H20745">
        <v>4</v>
      </c>
      <c r="I20745" s="4">
        <f>IF(E20745="Rhode Island", Table1[[#This Row],[price]]*$L$3, IF(E20745="Massachusetts", Table1[[#This Row],[price]]*$L$2, 1))</f>
        <v>910000</v>
      </c>
    </row>
    <row r="20746" spans="1:9" x14ac:dyDescent="0.25">
      <c r="A20746" s="2">
        <v>42819</v>
      </c>
      <c r="B20746" s="1">
        <f t="shared" si="648"/>
        <v>2017</v>
      </c>
      <c r="C20746" s="1">
        <f t="shared" si="649"/>
        <v>1</v>
      </c>
      <c r="D20746">
        <v>2605</v>
      </c>
      <c r="E20746" t="s">
        <v>37</v>
      </c>
      <c r="F20746" s="4">
        <v>1011000</v>
      </c>
      <c r="G20746" t="s">
        <v>5</v>
      </c>
      <c r="H20746">
        <v>3</v>
      </c>
      <c r="I20746" s="4">
        <f>IF(E20746="Rhode Island", Table1[[#This Row],[price]]*$L$3, IF(E20746="Massachusetts", Table1[[#This Row],[price]]*$L$2, 1))</f>
        <v>1011000</v>
      </c>
    </row>
    <row r="20747" spans="1:9" x14ac:dyDescent="0.25">
      <c r="A20747" s="2">
        <v>42819</v>
      </c>
      <c r="B20747" s="1">
        <f t="shared" si="648"/>
        <v>2017</v>
      </c>
      <c r="C20747" s="1">
        <f t="shared" si="649"/>
        <v>1</v>
      </c>
      <c r="D20747">
        <v>2614</v>
      </c>
      <c r="E20747" t="s">
        <v>37</v>
      </c>
      <c r="F20747" s="4">
        <v>1085000</v>
      </c>
      <c r="G20747" t="s">
        <v>5</v>
      </c>
      <c r="H20747">
        <v>4</v>
      </c>
      <c r="I20747" s="4">
        <f>IF(E20747="Rhode Island", Table1[[#This Row],[price]]*$L$3, IF(E20747="Massachusetts", Table1[[#This Row],[price]]*$L$2, 1))</f>
        <v>1085000</v>
      </c>
    </row>
    <row r="20748" spans="1:9" x14ac:dyDescent="0.25">
      <c r="A20748" s="2">
        <v>42819</v>
      </c>
      <c r="B20748" s="1">
        <f t="shared" si="648"/>
        <v>2017</v>
      </c>
      <c r="C20748" s="1">
        <f t="shared" si="649"/>
        <v>1</v>
      </c>
      <c r="D20748">
        <v>2605</v>
      </c>
      <c r="E20748" t="s">
        <v>37</v>
      </c>
      <c r="F20748" s="4">
        <v>1165000</v>
      </c>
      <c r="G20748" t="s">
        <v>5</v>
      </c>
      <c r="H20748">
        <v>4</v>
      </c>
      <c r="I20748" s="4">
        <f>IF(E20748="Rhode Island", Table1[[#This Row],[price]]*$L$3, IF(E20748="Massachusetts", Table1[[#This Row],[price]]*$L$2, 1))</f>
        <v>1165000</v>
      </c>
    </row>
    <row r="20749" spans="1:9" x14ac:dyDescent="0.25">
      <c r="A20749" s="2">
        <v>42819</v>
      </c>
      <c r="B20749" s="1">
        <f t="shared" si="648"/>
        <v>2017</v>
      </c>
      <c r="C20749" s="1">
        <f t="shared" si="649"/>
        <v>1</v>
      </c>
      <c r="D20749">
        <v>2603</v>
      </c>
      <c r="E20749" t="s">
        <v>37</v>
      </c>
      <c r="F20749" s="4">
        <v>1410000</v>
      </c>
      <c r="G20749" t="s">
        <v>5</v>
      </c>
      <c r="H20749">
        <v>3</v>
      </c>
      <c r="I20749" s="4">
        <f>IF(E20749="Rhode Island", Table1[[#This Row],[price]]*$L$3, IF(E20749="Massachusetts", Table1[[#This Row],[price]]*$L$2, 1))</f>
        <v>1410000</v>
      </c>
    </row>
    <row r="20750" spans="1:9" x14ac:dyDescent="0.25">
      <c r="A20750" s="2">
        <v>42819</v>
      </c>
      <c r="B20750" s="1">
        <f t="shared" si="648"/>
        <v>2017</v>
      </c>
      <c r="C20750" s="1">
        <f t="shared" si="649"/>
        <v>1</v>
      </c>
      <c r="D20750">
        <v>2600</v>
      </c>
      <c r="E20750" t="s">
        <v>37</v>
      </c>
      <c r="F20750" s="4">
        <v>2475000</v>
      </c>
      <c r="G20750" t="s">
        <v>5</v>
      </c>
      <c r="H20750">
        <v>4</v>
      </c>
      <c r="I20750" s="4">
        <f>IF(E20750="Rhode Island", Table1[[#This Row],[price]]*$L$3, IF(E20750="Massachusetts", Table1[[#This Row],[price]]*$L$2, 1))</f>
        <v>2475000</v>
      </c>
    </row>
    <row r="20751" spans="1:9" x14ac:dyDescent="0.25">
      <c r="A20751" s="2">
        <v>42820</v>
      </c>
      <c r="B20751" s="1">
        <f t="shared" si="648"/>
        <v>2017</v>
      </c>
      <c r="C20751" s="1">
        <f t="shared" si="649"/>
        <v>1</v>
      </c>
      <c r="D20751">
        <v>2615</v>
      </c>
      <c r="E20751" t="s">
        <v>37</v>
      </c>
      <c r="F20751" s="4">
        <v>495000</v>
      </c>
      <c r="G20751" t="s">
        <v>5</v>
      </c>
      <c r="H20751">
        <v>3</v>
      </c>
      <c r="I20751" s="4">
        <f>IF(E20751="Rhode Island", Table1[[#This Row],[price]]*$L$3, IF(E20751="Massachusetts", Table1[[#This Row],[price]]*$L$2, 1))</f>
        <v>495000</v>
      </c>
    </row>
    <row r="20752" spans="1:9" x14ac:dyDescent="0.25">
      <c r="A20752" s="2">
        <v>42821</v>
      </c>
      <c r="B20752" s="1">
        <f t="shared" si="648"/>
        <v>2017</v>
      </c>
      <c r="C20752" s="1">
        <f t="shared" si="649"/>
        <v>1</v>
      </c>
      <c r="D20752">
        <v>2615</v>
      </c>
      <c r="E20752" t="s">
        <v>37</v>
      </c>
      <c r="F20752" s="4">
        <v>485000</v>
      </c>
      <c r="G20752" t="s">
        <v>5</v>
      </c>
      <c r="H20752">
        <v>3</v>
      </c>
      <c r="I20752" s="4">
        <f>IF(E20752="Rhode Island", Table1[[#This Row],[price]]*$L$3, IF(E20752="Massachusetts", Table1[[#This Row],[price]]*$L$2, 1))</f>
        <v>485000</v>
      </c>
    </row>
    <row r="20753" spans="1:9" x14ac:dyDescent="0.25">
      <c r="A20753" s="2">
        <v>42821</v>
      </c>
      <c r="B20753" s="1">
        <f t="shared" si="648"/>
        <v>2017</v>
      </c>
      <c r="C20753" s="1">
        <f t="shared" si="649"/>
        <v>1</v>
      </c>
      <c r="D20753">
        <v>2615</v>
      </c>
      <c r="E20753" t="s">
        <v>37</v>
      </c>
      <c r="F20753" s="4">
        <v>525000</v>
      </c>
      <c r="G20753" t="s">
        <v>5</v>
      </c>
      <c r="H20753">
        <v>3</v>
      </c>
      <c r="I20753" s="4">
        <f>IF(E20753="Rhode Island", Table1[[#This Row],[price]]*$L$3, IF(E20753="Massachusetts", Table1[[#This Row],[price]]*$L$2, 1))</f>
        <v>525000</v>
      </c>
    </row>
    <row r="20754" spans="1:9" x14ac:dyDescent="0.25">
      <c r="A20754" s="2">
        <v>42821</v>
      </c>
      <c r="B20754" s="1">
        <f t="shared" si="648"/>
        <v>2017</v>
      </c>
      <c r="C20754" s="1">
        <f t="shared" si="649"/>
        <v>1</v>
      </c>
      <c r="D20754">
        <v>2905</v>
      </c>
      <c r="E20754" t="s">
        <v>36</v>
      </c>
      <c r="F20754" s="4">
        <v>530000</v>
      </c>
      <c r="G20754" t="s">
        <v>5</v>
      </c>
      <c r="H20754">
        <v>3</v>
      </c>
      <c r="I20754" s="4">
        <f>IF(E20754="Rhode Island", Table1[[#This Row],[price]]*$L$3, IF(E20754="Massachusetts", Table1[[#This Row],[price]]*$L$2, 1))</f>
        <v>530000</v>
      </c>
    </row>
    <row r="20755" spans="1:9" x14ac:dyDescent="0.25">
      <c r="A20755" s="2">
        <v>42821</v>
      </c>
      <c r="B20755" s="1">
        <f t="shared" si="648"/>
        <v>2017</v>
      </c>
      <c r="C20755" s="1">
        <f t="shared" si="649"/>
        <v>1</v>
      </c>
      <c r="D20755">
        <v>2905</v>
      </c>
      <c r="E20755" t="s">
        <v>36</v>
      </c>
      <c r="F20755" s="4">
        <v>589000</v>
      </c>
      <c r="G20755" t="s">
        <v>5</v>
      </c>
      <c r="H20755">
        <v>4</v>
      </c>
      <c r="I20755" s="4">
        <f>IF(E20755="Rhode Island", Table1[[#This Row],[price]]*$L$3, IF(E20755="Massachusetts", Table1[[#This Row],[price]]*$L$2, 1))</f>
        <v>589000</v>
      </c>
    </row>
    <row r="20756" spans="1:9" x14ac:dyDescent="0.25">
      <c r="A20756" s="2">
        <v>42821</v>
      </c>
      <c r="B20756" s="1">
        <f t="shared" si="648"/>
        <v>2017</v>
      </c>
      <c r="C20756" s="1">
        <f t="shared" si="649"/>
        <v>1</v>
      </c>
      <c r="D20756">
        <v>2615</v>
      </c>
      <c r="E20756" t="s">
        <v>37</v>
      </c>
      <c r="F20756" s="4">
        <v>590000</v>
      </c>
      <c r="G20756" t="s">
        <v>5</v>
      </c>
      <c r="H20756">
        <v>4</v>
      </c>
      <c r="I20756" s="4">
        <f>IF(E20756="Rhode Island", Table1[[#This Row],[price]]*$L$3, IF(E20756="Massachusetts", Table1[[#This Row],[price]]*$L$2, 1))</f>
        <v>590000</v>
      </c>
    </row>
    <row r="20757" spans="1:9" x14ac:dyDescent="0.25">
      <c r="A20757" s="2">
        <v>42821</v>
      </c>
      <c r="B20757" s="1">
        <f t="shared" si="648"/>
        <v>2017</v>
      </c>
      <c r="C20757" s="1">
        <f t="shared" si="649"/>
        <v>1</v>
      </c>
      <c r="D20757">
        <v>2906</v>
      </c>
      <c r="E20757" t="s">
        <v>36</v>
      </c>
      <c r="F20757" s="4">
        <v>720000</v>
      </c>
      <c r="G20757" t="s">
        <v>5</v>
      </c>
      <c r="H20757">
        <v>4</v>
      </c>
      <c r="I20757" s="4">
        <f>IF(E20757="Rhode Island", Table1[[#This Row],[price]]*$L$3, IF(E20757="Massachusetts", Table1[[#This Row],[price]]*$L$2, 1))</f>
        <v>720000</v>
      </c>
    </row>
    <row r="20758" spans="1:9" x14ac:dyDescent="0.25">
      <c r="A20758" s="2">
        <v>42821</v>
      </c>
      <c r="B20758" s="1">
        <f t="shared" si="648"/>
        <v>2017</v>
      </c>
      <c r="C20758" s="1">
        <f t="shared" si="649"/>
        <v>1</v>
      </c>
      <c r="D20758">
        <v>2914</v>
      </c>
      <c r="E20758" t="s">
        <v>36</v>
      </c>
      <c r="F20758" s="4">
        <v>747000</v>
      </c>
      <c r="G20758" t="s">
        <v>5</v>
      </c>
      <c r="H20758">
        <v>4</v>
      </c>
      <c r="I20758" s="4">
        <f>IF(E20758="Rhode Island", Table1[[#This Row],[price]]*$L$3, IF(E20758="Massachusetts", Table1[[#This Row],[price]]*$L$2, 1))</f>
        <v>747000</v>
      </c>
    </row>
    <row r="20759" spans="1:9" x14ac:dyDescent="0.25">
      <c r="A20759" s="2">
        <v>42821</v>
      </c>
      <c r="B20759" s="1">
        <f t="shared" si="648"/>
        <v>2017</v>
      </c>
      <c r="C20759" s="1">
        <f t="shared" si="649"/>
        <v>1</v>
      </c>
      <c r="D20759">
        <v>2614</v>
      </c>
      <c r="E20759" t="s">
        <v>37</v>
      </c>
      <c r="F20759" s="4">
        <v>815000</v>
      </c>
      <c r="G20759" t="s">
        <v>5</v>
      </c>
      <c r="H20759">
        <v>4</v>
      </c>
      <c r="I20759" s="4">
        <f>IF(E20759="Rhode Island", Table1[[#This Row],[price]]*$L$3, IF(E20759="Massachusetts", Table1[[#This Row],[price]]*$L$2, 1))</f>
        <v>815000</v>
      </c>
    </row>
    <row r="20760" spans="1:9" x14ac:dyDescent="0.25">
      <c r="A20760" s="2">
        <v>42821</v>
      </c>
      <c r="B20760" s="1">
        <f t="shared" si="648"/>
        <v>2017</v>
      </c>
      <c r="C20760" s="1">
        <f t="shared" si="649"/>
        <v>1</v>
      </c>
      <c r="D20760">
        <v>2614</v>
      </c>
      <c r="E20760" t="s">
        <v>37</v>
      </c>
      <c r="F20760" s="4">
        <v>832500</v>
      </c>
      <c r="G20760" t="s">
        <v>5</v>
      </c>
      <c r="H20760">
        <v>4</v>
      </c>
      <c r="I20760" s="4">
        <f>IF(E20760="Rhode Island", Table1[[#This Row],[price]]*$L$3, IF(E20760="Massachusetts", Table1[[#This Row],[price]]*$L$2, 1))</f>
        <v>832500</v>
      </c>
    </row>
    <row r="20761" spans="1:9" x14ac:dyDescent="0.25">
      <c r="A20761" s="2">
        <v>42821</v>
      </c>
      <c r="B20761" s="1">
        <f t="shared" si="648"/>
        <v>2017</v>
      </c>
      <c r="C20761" s="1">
        <f t="shared" si="649"/>
        <v>1</v>
      </c>
      <c r="D20761">
        <v>2611</v>
      </c>
      <c r="E20761" t="s">
        <v>37</v>
      </c>
      <c r="F20761" s="4">
        <v>1050000</v>
      </c>
      <c r="G20761" t="s">
        <v>5</v>
      </c>
      <c r="H20761">
        <v>5</v>
      </c>
      <c r="I20761" s="4">
        <f>IF(E20761="Rhode Island", Table1[[#This Row],[price]]*$L$3, IF(E20761="Massachusetts", Table1[[#This Row],[price]]*$L$2, 1))</f>
        <v>1050000</v>
      </c>
    </row>
    <row r="20762" spans="1:9" x14ac:dyDescent="0.25">
      <c r="A20762" s="2">
        <v>42821</v>
      </c>
      <c r="B20762" s="1">
        <f t="shared" si="648"/>
        <v>2017</v>
      </c>
      <c r="C20762" s="1">
        <f t="shared" si="649"/>
        <v>1</v>
      </c>
      <c r="D20762">
        <v>2604</v>
      </c>
      <c r="E20762" t="s">
        <v>37</v>
      </c>
      <c r="F20762" s="4">
        <v>1100000</v>
      </c>
      <c r="G20762" t="s">
        <v>5</v>
      </c>
      <c r="H20762">
        <v>3</v>
      </c>
      <c r="I20762" s="4">
        <f>IF(E20762="Rhode Island", Table1[[#This Row],[price]]*$L$3, IF(E20762="Massachusetts", Table1[[#This Row],[price]]*$L$2, 1))</f>
        <v>1100000</v>
      </c>
    </row>
    <row r="20763" spans="1:9" x14ac:dyDescent="0.25">
      <c r="A20763" s="2">
        <v>42821</v>
      </c>
      <c r="B20763" s="1">
        <f t="shared" si="648"/>
        <v>2017</v>
      </c>
      <c r="C20763" s="1">
        <f t="shared" si="649"/>
        <v>1</v>
      </c>
      <c r="D20763">
        <v>2607</v>
      </c>
      <c r="E20763" t="s">
        <v>37</v>
      </c>
      <c r="F20763" s="4">
        <v>1182000</v>
      </c>
      <c r="G20763" t="s">
        <v>5</v>
      </c>
      <c r="H20763">
        <v>5</v>
      </c>
      <c r="I20763" s="4">
        <f>IF(E20763="Rhode Island", Table1[[#This Row],[price]]*$L$3, IF(E20763="Massachusetts", Table1[[#This Row],[price]]*$L$2, 1))</f>
        <v>1182000</v>
      </c>
    </row>
    <row r="20764" spans="1:9" x14ac:dyDescent="0.25">
      <c r="A20764" s="2">
        <v>42821</v>
      </c>
      <c r="B20764" s="1">
        <f t="shared" si="648"/>
        <v>2017</v>
      </c>
      <c r="C20764" s="1">
        <f t="shared" si="649"/>
        <v>1</v>
      </c>
      <c r="D20764">
        <v>2902</v>
      </c>
      <c r="E20764" t="s">
        <v>36</v>
      </c>
      <c r="F20764" s="4">
        <v>1400000</v>
      </c>
      <c r="G20764" t="s">
        <v>5</v>
      </c>
      <c r="H20764">
        <v>4</v>
      </c>
      <c r="I20764" s="4">
        <f>IF(E20764="Rhode Island", Table1[[#This Row],[price]]*$L$3, IF(E20764="Massachusetts", Table1[[#This Row],[price]]*$L$2, 1))</f>
        <v>1400000</v>
      </c>
    </row>
    <row r="20765" spans="1:9" x14ac:dyDescent="0.25">
      <c r="A20765" s="2">
        <v>42821</v>
      </c>
      <c r="B20765" s="1">
        <f t="shared" si="648"/>
        <v>2017</v>
      </c>
      <c r="C20765" s="1">
        <f t="shared" si="649"/>
        <v>1</v>
      </c>
      <c r="D20765">
        <v>2603</v>
      </c>
      <c r="E20765" t="s">
        <v>37</v>
      </c>
      <c r="F20765" s="4">
        <v>1425000</v>
      </c>
      <c r="G20765" t="s">
        <v>5</v>
      </c>
      <c r="H20765">
        <v>4</v>
      </c>
      <c r="I20765" s="4">
        <f>IF(E20765="Rhode Island", Table1[[#This Row],[price]]*$L$3, IF(E20765="Massachusetts", Table1[[#This Row],[price]]*$L$2, 1))</f>
        <v>1425000</v>
      </c>
    </row>
    <row r="20766" spans="1:9" x14ac:dyDescent="0.25">
      <c r="A20766" s="2">
        <v>42821</v>
      </c>
      <c r="B20766" s="1">
        <f t="shared" si="648"/>
        <v>2017</v>
      </c>
      <c r="C20766" s="1">
        <f t="shared" si="649"/>
        <v>1</v>
      </c>
      <c r="D20766">
        <v>2600</v>
      </c>
      <c r="E20766" t="s">
        <v>37</v>
      </c>
      <c r="F20766" s="4">
        <v>1445000</v>
      </c>
      <c r="G20766" t="s">
        <v>5</v>
      </c>
      <c r="H20766">
        <v>3</v>
      </c>
      <c r="I20766" s="4">
        <f>IF(E20766="Rhode Island", Table1[[#This Row],[price]]*$L$3, IF(E20766="Massachusetts", Table1[[#This Row],[price]]*$L$2, 1))</f>
        <v>1445000</v>
      </c>
    </row>
    <row r="20767" spans="1:9" x14ac:dyDescent="0.25">
      <c r="A20767" s="2">
        <v>42821</v>
      </c>
      <c r="B20767" s="1">
        <f t="shared" si="648"/>
        <v>2017</v>
      </c>
      <c r="C20767" s="1">
        <f t="shared" si="649"/>
        <v>1</v>
      </c>
      <c r="D20767">
        <v>2612</v>
      </c>
      <c r="E20767" t="s">
        <v>37</v>
      </c>
      <c r="F20767" s="4">
        <v>1800000</v>
      </c>
      <c r="G20767" t="s">
        <v>5</v>
      </c>
      <c r="H20767">
        <v>5</v>
      </c>
      <c r="I20767" s="4">
        <f>IF(E20767="Rhode Island", Table1[[#This Row],[price]]*$L$3, IF(E20767="Massachusetts", Table1[[#This Row],[price]]*$L$2, 1))</f>
        <v>1800000</v>
      </c>
    </row>
    <row r="20768" spans="1:9" x14ac:dyDescent="0.25">
      <c r="A20768" s="2">
        <v>42821</v>
      </c>
      <c r="B20768" s="1">
        <f t="shared" si="648"/>
        <v>2017</v>
      </c>
      <c r="C20768" s="1">
        <f t="shared" si="649"/>
        <v>1</v>
      </c>
      <c r="D20768">
        <v>2912</v>
      </c>
      <c r="E20768" t="s">
        <v>36</v>
      </c>
      <c r="F20768" s="4">
        <v>284950</v>
      </c>
      <c r="G20768" t="s">
        <v>6</v>
      </c>
      <c r="H20768">
        <v>1</v>
      </c>
      <c r="I20768" s="4">
        <f>IF(E20768="Rhode Island", Table1[[#This Row],[price]]*$L$3, IF(E20768="Massachusetts", Table1[[#This Row],[price]]*$L$2, 1))</f>
        <v>284950</v>
      </c>
    </row>
    <row r="20769" spans="1:9" x14ac:dyDescent="0.25">
      <c r="A20769" s="2">
        <v>42821</v>
      </c>
      <c r="B20769" s="1">
        <f t="shared" si="648"/>
        <v>2017</v>
      </c>
      <c r="C20769" s="1">
        <f t="shared" si="649"/>
        <v>1</v>
      </c>
      <c r="D20769">
        <v>2603</v>
      </c>
      <c r="E20769" t="s">
        <v>37</v>
      </c>
      <c r="F20769" s="4">
        <v>369000</v>
      </c>
      <c r="G20769" t="s">
        <v>6</v>
      </c>
      <c r="H20769">
        <v>2</v>
      </c>
      <c r="I20769" s="4">
        <f>IF(E20769="Rhode Island", Table1[[#This Row],[price]]*$L$3, IF(E20769="Massachusetts", Table1[[#This Row],[price]]*$L$2, 1))</f>
        <v>369000</v>
      </c>
    </row>
    <row r="20770" spans="1:9" x14ac:dyDescent="0.25">
      <c r="A20770" s="2">
        <v>42821</v>
      </c>
      <c r="B20770" s="1">
        <f t="shared" si="648"/>
        <v>2017</v>
      </c>
      <c r="C20770" s="1">
        <f t="shared" si="649"/>
        <v>1</v>
      </c>
      <c r="D20770">
        <v>2617</v>
      </c>
      <c r="E20770" t="s">
        <v>37</v>
      </c>
      <c r="F20770" s="4">
        <v>440000</v>
      </c>
      <c r="G20770" t="s">
        <v>6</v>
      </c>
      <c r="H20770">
        <v>2</v>
      </c>
      <c r="I20770" s="4">
        <f>IF(E20770="Rhode Island", Table1[[#This Row],[price]]*$L$3, IF(E20770="Massachusetts", Table1[[#This Row],[price]]*$L$2, 1))</f>
        <v>440000</v>
      </c>
    </row>
    <row r="20771" spans="1:9" x14ac:dyDescent="0.25">
      <c r="A20771" s="2">
        <v>42822</v>
      </c>
      <c r="B20771" s="1">
        <f t="shared" si="648"/>
        <v>2017</v>
      </c>
      <c r="C20771" s="1">
        <f t="shared" si="649"/>
        <v>1</v>
      </c>
      <c r="D20771">
        <v>2913</v>
      </c>
      <c r="E20771" t="s">
        <v>36</v>
      </c>
      <c r="F20771" s="4">
        <v>444000</v>
      </c>
      <c r="G20771" t="s">
        <v>5</v>
      </c>
      <c r="H20771">
        <v>3</v>
      </c>
      <c r="I20771" s="4">
        <f>IF(E20771="Rhode Island", Table1[[#This Row],[price]]*$L$3, IF(E20771="Massachusetts", Table1[[#This Row],[price]]*$L$2, 1))</f>
        <v>444000</v>
      </c>
    </row>
    <row r="20772" spans="1:9" x14ac:dyDescent="0.25">
      <c r="A20772" s="2">
        <v>42822</v>
      </c>
      <c r="B20772" s="1">
        <f t="shared" si="648"/>
        <v>2017</v>
      </c>
      <c r="C20772" s="1">
        <f t="shared" si="649"/>
        <v>1</v>
      </c>
      <c r="D20772">
        <v>2903</v>
      </c>
      <c r="E20772" t="s">
        <v>36</v>
      </c>
      <c r="F20772" s="4">
        <v>523000</v>
      </c>
      <c r="G20772" t="s">
        <v>5</v>
      </c>
      <c r="H20772">
        <v>4</v>
      </c>
      <c r="I20772" s="4">
        <f>IF(E20772="Rhode Island", Table1[[#This Row],[price]]*$L$3, IF(E20772="Massachusetts", Table1[[#This Row],[price]]*$L$2, 1))</f>
        <v>523000</v>
      </c>
    </row>
    <row r="20773" spans="1:9" x14ac:dyDescent="0.25">
      <c r="A20773" s="2">
        <v>42822</v>
      </c>
      <c r="B20773" s="1">
        <f t="shared" si="648"/>
        <v>2017</v>
      </c>
      <c r="C20773" s="1">
        <f t="shared" si="649"/>
        <v>1</v>
      </c>
      <c r="D20773">
        <v>2905</v>
      </c>
      <c r="E20773" t="s">
        <v>36</v>
      </c>
      <c r="F20773" s="4">
        <v>540000</v>
      </c>
      <c r="G20773" t="s">
        <v>5</v>
      </c>
      <c r="H20773">
        <v>3</v>
      </c>
      <c r="I20773" s="4">
        <f>IF(E20773="Rhode Island", Table1[[#This Row],[price]]*$L$3, IF(E20773="Massachusetts", Table1[[#This Row],[price]]*$L$2, 1))</f>
        <v>540000</v>
      </c>
    </row>
    <row r="20774" spans="1:9" x14ac:dyDescent="0.25">
      <c r="A20774" s="2">
        <v>42822</v>
      </c>
      <c r="B20774" s="1">
        <f t="shared" si="648"/>
        <v>2017</v>
      </c>
      <c r="C20774" s="1">
        <f t="shared" si="649"/>
        <v>1</v>
      </c>
      <c r="D20774">
        <v>2906</v>
      </c>
      <c r="E20774" t="s">
        <v>36</v>
      </c>
      <c r="F20774" s="4">
        <v>585000</v>
      </c>
      <c r="G20774" t="s">
        <v>5</v>
      </c>
      <c r="H20774">
        <v>4</v>
      </c>
      <c r="I20774" s="4">
        <f>IF(E20774="Rhode Island", Table1[[#This Row],[price]]*$L$3, IF(E20774="Massachusetts", Table1[[#This Row],[price]]*$L$2, 1))</f>
        <v>585000</v>
      </c>
    </row>
    <row r="20775" spans="1:9" x14ac:dyDescent="0.25">
      <c r="A20775" s="2">
        <v>42822</v>
      </c>
      <c r="B20775" s="1">
        <f t="shared" si="648"/>
        <v>2017</v>
      </c>
      <c r="C20775" s="1">
        <f t="shared" si="649"/>
        <v>1</v>
      </c>
      <c r="D20775">
        <v>2615</v>
      </c>
      <c r="E20775" t="s">
        <v>37</v>
      </c>
      <c r="F20775" s="4">
        <v>620000</v>
      </c>
      <c r="G20775" t="s">
        <v>5</v>
      </c>
      <c r="H20775">
        <v>3</v>
      </c>
      <c r="I20775" s="4">
        <f>IF(E20775="Rhode Island", Table1[[#This Row],[price]]*$L$3, IF(E20775="Massachusetts", Table1[[#This Row],[price]]*$L$2, 1))</f>
        <v>620000</v>
      </c>
    </row>
    <row r="20776" spans="1:9" x14ac:dyDescent="0.25">
      <c r="A20776" s="2">
        <v>42822</v>
      </c>
      <c r="B20776" s="1">
        <f t="shared" si="648"/>
        <v>2017</v>
      </c>
      <c r="C20776" s="1">
        <f t="shared" si="649"/>
        <v>1</v>
      </c>
      <c r="D20776">
        <v>2617</v>
      </c>
      <c r="E20776" t="s">
        <v>37</v>
      </c>
      <c r="F20776" s="4">
        <v>670000</v>
      </c>
      <c r="G20776" t="s">
        <v>5</v>
      </c>
      <c r="H20776">
        <v>4</v>
      </c>
      <c r="I20776" s="4">
        <f>IF(E20776="Rhode Island", Table1[[#This Row],[price]]*$L$3, IF(E20776="Massachusetts", Table1[[#This Row],[price]]*$L$2, 1))</f>
        <v>670000</v>
      </c>
    </row>
    <row r="20777" spans="1:9" x14ac:dyDescent="0.25">
      <c r="A20777" s="2">
        <v>42822</v>
      </c>
      <c r="B20777" s="1">
        <f t="shared" si="648"/>
        <v>2017</v>
      </c>
      <c r="C20777" s="1">
        <f t="shared" si="649"/>
        <v>1</v>
      </c>
      <c r="D20777">
        <v>2614</v>
      </c>
      <c r="E20777" t="s">
        <v>37</v>
      </c>
      <c r="F20777" s="4">
        <v>680000</v>
      </c>
      <c r="G20777" t="s">
        <v>5</v>
      </c>
      <c r="H20777">
        <v>3</v>
      </c>
      <c r="I20777" s="4">
        <f>IF(E20777="Rhode Island", Table1[[#This Row],[price]]*$L$3, IF(E20777="Massachusetts", Table1[[#This Row],[price]]*$L$2, 1))</f>
        <v>680000</v>
      </c>
    </row>
    <row r="20778" spans="1:9" x14ac:dyDescent="0.25">
      <c r="A20778" s="2">
        <v>42822</v>
      </c>
      <c r="B20778" s="1">
        <f t="shared" si="648"/>
        <v>2017</v>
      </c>
      <c r="C20778" s="1">
        <f t="shared" si="649"/>
        <v>1</v>
      </c>
      <c r="D20778">
        <v>2914</v>
      </c>
      <c r="E20778" t="s">
        <v>36</v>
      </c>
      <c r="F20778" s="4">
        <v>685000</v>
      </c>
      <c r="G20778" t="s">
        <v>5</v>
      </c>
      <c r="H20778">
        <v>4</v>
      </c>
      <c r="I20778" s="4">
        <f>IF(E20778="Rhode Island", Table1[[#This Row],[price]]*$L$3, IF(E20778="Massachusetts", Table1[[#This Row],[price]]*$L$2, 1))</f>
        <v>685000</v>
      </c>
    </row>
    <row r="20779" spans="1:9" x14ac:dyDescent="0.25">
      <c r="A20779" s="2">
        <v>42822</v>
      </c>
      <c r="B20779" s="1">
        <f t="shared" si="648"/>
        <v>2017</v>
      </c>
      <c r="C20779" s="1">
        <f t="shared" si="649"/>
        <v>1</v>
      </c>
      <c r="D20779">
        <v>2611</v>
      </c>
      <c r="E20779" t="s">
        <v>37</v>
      </c>
      <c r="F20779" s="4">
        <v>915000</v>
      </c>
      <c r="G20779" t="s">
        <v>5</v>
      </c>
      <c r="H20779">
        <v>4</v>
      </c>
      <c r="I20779" s="4">
        <f>IF(E20779="Rhode Island", Table1[[#This Row],[price]]*$L$3, IF(E20779="Massachusetts", Table1[[#This Row],[price]]*$L$2, 1))</f>
        <v>915000</v>
      </c>
    </row>
    <row r="20780" spans="1:9" x14ac:dyDescent="0.25">
      <c r="A20780" s="2">
        <v>42822</v>
      </c>
      <c r="B20780" s="1">
        <f t="shared" si="648"/>
        <v>2017</v>
      </c>
      <c r="C20780" s="1">
        <f t="shared" si="649"/>
        <v>1</v>
      </c>
      <c r="D20780">
        <v>2611</v>
      </c>
      <c r="E20780" t="s">
        <v>37</v>
      </c>
      <c r="F20780" s="4">
        <v>1072000</v>
      </c>
      <c r="G20780" t="s">
        <v>5</v>
      </c>
      <c r="H20780">
        <v>5</v>
      </c>
      <c r="I20780" s="4">
        <f>IF(E20780="Rhode Island", Table1[[#This Row],[price]]*$L$3, IF(E20780="Massachusetts", Table1[[#This Row],[price]]*$L$2, 1))</f>
        <v>1072000</v>
      </c>
    </row>
    <row r="20781" spans="1:9" x14ac:dyDescent="0.25">
      <c r="A20781" s="2">
        <v>42822</v>
      </c>
      <c r="B20781" s="1">
        <f t="shared" si="648"/>
        <v>2017</v>
      </c>
      <c r="C20781" s="1">
        <f t="shared" si="649"/>
        <v>1</v>
      </c>
      <c r="D20781">
        <v>2603</v>
      </c>
      <c r="E20781" t="s">
        <v>37</v>
      </c>
      <c r="F20781" s="4">
        <v>1520000</v>
      </c>
      <c r="G20781" t="s">
        <v>5</v>
      </c>
      <c r="H20781">
        <v>4</v>
      </c>
      <c r="I20781" s="4">
        <f>IF(E20781="Rhode Island", Table1[[#This Row],[price]]*$L$3, IF(E20781="Massachusetts", Table1[[#This Row],[price]]*$L$2, 1))</f>
        <v>1520000</v>
      </c>
    </row>
    <row r="20782" spans="1:9" x14ac:dyDescent="0.25">
      <c r="A20782" s="2">
        <v>42822</v>
      </c>
      <c r="B20782" s="1">
        <f t="shared" si="648"/>
        <v>2017</v>
      </c>
      <c r="C20782" s="1">
        <f t="shared" si="649"/>
        <v>1</v>
      </c>
      <c r="D20782">
        <v>2601</v>
      </c>
      <c r="E20782" t="s">
        <v>37</v>
      </c>
      <c r="F20782" s="4">
        <v>355000</v>
      </c>
      <c r="G20782" t="s">
        <v>6</v>
      </c>
      <c r="H20782">
        <v>1</v>
      </c>
      <c r="I20782" s="4">
        <f>IF(E20782="Rhode Island", Table1[[#This Row],[price]]*$L$3, IF(E20782="Massachusetts", Table1[[#This Row],[price]]*$L$2, 1))</f>
        <v>355000</v>
      </c>
    </row>
    <row r="20783" spans="1:9" x14ac:dyDescent="0.25">
      <c r="A20783" s="2">
        <v>42822</v>
      </c>
      <c r="B20783" s="1">
        <f t="shared" si="648"/>
        <v>2017</v>
      </c>
      <c r="C20783" s="1">
        <f t="shared" si="649"/>
        <v>1</v>
      </c>
      <c r="D20783">
        <v>2612</v>
      </c>
      <c r="E20783" t="s">
        <v>37</v>
      </c>
      <c r="F20783" s="4">
        <v>455000</v>
      </c>
      <c r="G20783" t="s">
        <v>6</v>
      </c>
      <c r="H20783">
        <v>2</v>
      </c>
      <c r="I20783" s="4">
        <f>IF(E20783="Rhode Island", Table1[[#This Row],[price]]*$L$3, IF(E20783="Massachusetts", Table1[[#This Row],[price]]*$L$2, 1))</f>
        <v>455000</v>
      </c>
    </row>
    <row r="20784" spans="1:9" x14ac:dyDescent="0.25">
      <c r="A20784" s="2">
        <v>42822</v>
      </c>
      <c r="B20784" s="1">
        <f t="shared" si="648"/>
        <v>2017</v>
      </c>
      <c r="C20784" s="1">
        <f t="shared" si="649"/>
        <v>1</v>
      </c>
      <c r="D20784">
        <v>2612</v>
      </c>
      <c r="E20784" t="s">
        <v>37</v>
      </c>
      <c r="F20784" s="4">
        <v>473500</v>
      </c>
      <c r="G20784" t="s">
        <v>6</v>
      </c>
      <c r="H20784">
        <v>2</v>
      </c>
      <c r="I20784" s="4">
        <f>IF(E20784="Rhode Island", Table1[[#This Row],[price]]*$L$3, IF(E20784="Massachusetts", Table1[[#This Row],[price]]*$L$2, 1))</f>
        <v>473500</v>
      </c>
    </row>
    <row r="20785" spans="1:9" x14ac:dyDescent="0.25">
      <c r="A20785" s="2">
        <v>42822</v>
      </c>
      <c r="B20785" s="1">
        <f t="shared" si="648"/>
        <v>2017</v>
      </c>
      <c r="C20785" s="1">
        <f t="shared" si="649"/>
        <v>1</v>
      </c>
      <c r="D20785">
        <v>2601</v>
      </c>
      <c r="E20785" t="s">
        <v>37</v>
      </c>
      <c r="F20785" s="4">
        <v>507500</v>
      </c>
      <c r="G20785" t="s">
        <v>6</v>
      </c>
      <c r="H20785">
        <v>2</v>
      </c>
      <c r="I20785" s="4">
        <f>IF(E20785="Rhode Island", Table1[[#This Row],[price]]*$L$3, IF(E20785="Massachusetts", Table1[[#This Row],[price]]*$L$2, 1))</f>
        <v>507500</v>
      </c>
    </row>
    <row r="20786" spans="1:9" x14ac:dyDescent="0.25">
      <c r="A20786" s="2">
        <v>42823</v>
      </c>
      <c r="B20786" s="1">
        <f t="shared" si="648"/>
        <v>2017</v>
      </c>
      <c r="C20786" s="1">
        <f t="shared" si="649"/>
        <v>1</v>
      </c>
      <c r="D20786">
        <v>2914</v>
      </c>
      <c r="E20786" t="s">
        <v>36</v>
      </c>
      <c r="F20786" s="4">
        <v>431000</v>
      </c>
      <c r="G20786" t="s">
        <v>5</v>
      </c>
      <c r="H20786">
        <v>4</v>
      </c>
      <c r="I20786" s="4">
        <f>IF(E20786="Rhode Island", Table1[[#This Row],[price]]*$L$3, IF(E20786="Massachusetts", Table1[[#This Row],[price]]*$L$2, 1))</f>
        <v>431000</v>
      </c>
    </row>
    <row r="20787" spans="1:9" x14ac:dyDescent="0.25">
      <c r="A20787" s="2">
        <v>42823</v>
      </c>
      <c r="B20787" s="1">
        <f t="shared" si="648"/>
        <v>2017</v>
      </c>
      <c r="C20787" s="1">
        <f t="shared" si="649"/>
        <v>1</v>
      </c>
      <c r="D20787">
        <v>2902</v>
      </c>
      <c r="E20787" t="s">
        <v>36</v>
      </c>
      <c r="F20787" s="4">
        <v>435000</v>
      </c>
      <c r="G20787" t="s">
        <v>5</v>
      </c>
      <c r="H20787">
        <v>3</v>
      </c>
      <c r="I20787" s="4">
        <f>IF(E20787="Rhode Island", Table1[[#This Row],[price]]*$L$3, IF(E20787="Massachusetts", Table1[[#This Row],[price]]*$L$2, 1))</f>
        <v>435000</v>
      </c>
    </row>
    <row r="20788" spans="1:9" x14ac:dyDescent="0.25">
      <c r="A20788" s="2">
        <v>42823</v>
      </c>
      <c r="B20788" s="1">
        <f t="shared" si="648"/>
        <v>2017</v>
      </c>
      <c r="C20788" s="1">
        <f t="shared" si="649"/>
        <v>1</v>
      </c>
      <c r="D20788">
        <v>2914</v>
      </c>
      <c r="E20788" t="s">
        <v>36</v>
      </c>
      <c r="F20788" s="4">
        <v>451250</v>
      </c>
      <c r="G20788" t="s">
        <v>5</v>
      </c>
      <c r="H20788">
        <v>3</v>
      </c>
      <c r="I20788" s="4">
        <f>IF(E20788="Rhode Island", Table1[[#This Row],[price]]*$L$3, IF(E20788="Massachusetts", Table1[[#This Row],[price]]*$L$2, 1))</f>
        <v>451250</v>
      </c>
    </row>
    <row r="20789" spans="1:9" x14ac:dyDescent="0.25">
      <c r="A20789" s="2">
        <v>42823</v>
      </c>
      <c r="B20789" s="1">
        <f t="shared" si="648"/>
        <v>2017</v>
      </c>
      <c r="C20789" s="1">
        <f t="shared" si="649"/>
        <v>1</v>
      </c>
      <c r="D20789">
        <v>2913</v>
      </c>
      <c r="E20789" t="s">
        <v>36</v>
      </c>
      <c r="F20789" s="4">
        <v>461000</v>
      </c>
      <c r="G20789" t="s">
        <v>5</v>
      </c>
      <c r="H20789">
        <v>3</v>
      </c>
      <c r="I20789" s="4">
        <f>IF(E20789="Rhode Island", Table1[[#This Row],[price]]*$L$3, IF(E20789="Massachusetts", Table1[[#This Row],[price]]*$L$2, 1))</f>
        <v>461000</v>
      </c>
    </row>
    <row r="20790" spans="1:9" x14ac:dyDescent="0.25">
      <c r="A20790" s="2">
        <v>42823</v>
      </c>
      <c r="B20790" s="1">
        <f t="shared" si="648"/>
        <v>2017</v>
      </c>
      <c r="C20790" s="1">
        <f t="shared" si="649"/>
        <v>1</v>
      </c>
      <c r="D20790">
        <v>2615</v>
      </c>
      <c r="E20790" t="s">
        <v>37</v>
      </c>
      <c r="F20790" s="4">
        <v>525000</v>
      </c>
      <c r="G20790" t="s">
        <v>5</v>
      </c>
      <c r="H20790">
        <v>4</v>
      </c>
      <c r="I20790" s="4">
        <f>IF(E20790="Rhode Island", Table1[[#This Row],[price]]*$L$3, IF(E20790="Massachusetts", Table1[[#This Row],[price]]*$L$2, 1))</f>
        <v>525000</v>
      </c>
    </row>
    <row r="20791" spans="1:9" x14ac:dyDescent="0.25">
      <c r="A20791" s="2">
        <v>42823</v>
      </c>
      <c r="B20791" s="1">
        <f t="shared" si="648"/>
        <v>2017</v>
      </c>
      <c r="C20791" s="1">
        <f t="shared" si="649"/>
        <v>1</v>
      </c>
      <c r="D20791">
        <v>2905</v>
      </c>
      <c r="E20791" t="s">
        <v>36</v>
      </c>
      <c r="F20791" s="4">
        <v>550000</v>
      </c>
      <c r="G20791" t="s">
        <v>5</v>
      </c>
      <c r="H20791">
        <v>3</v>
      </c>
      <c r="I20791" s="4">
        <f>IF(E20791="Rhode Island", Table1[[#This Row],[price]]*$L$3, IF(E20791="Massachusetts", Table1[[#This Row],[price]]*$L$2, 1))</f>
        <v>550000</v>
      </c>
    </row>
    <row r="20792" spans="1:9" x14ac:dyDescent="0.25">
      <c r="A20792" s="2">
        <v>42823</v>
      </c>
      <c r="B20792" s="1">
        <f t="shared" si="648"/>
        <v>2017</v>
      </c>
      <c r="C20792" s="1">
        <f t="shared" si="649"/>
        <v>1</v>
      </c>
      <c r="D20792">
        <v>2905</v>
      </c>
      <c r="E20792" t="s">
        <v>36</v>
      </c>
      <c r="F20792" s="4">
        <v>589900</v>
      </c>
      <c r="G20792" t="s">
        <v>5</v>
      </c>
      <c r="H20792">
        <v>4</v>
      </c>
      <c r="I20792" s="4">
        <f>IF(E20792="Rhode Island", Table1[[#This Row],[price]]*$L$3, IF(E20792="Massachusetts", Table1[[#This Row],[price]]*$L$2, 1))</f>
        <v>589900</v>
      </c>
    </row>
    <row r="20793" spans="1:9" x14ac:dyDescent="0.25">
      <c r="A20793" s="2">
        <v>42823</v>
      </c>
      <c r="B20793" s="1">
        <f t="shared" si="648"/>
        <v>2017</v>
      </c>
      <c r="C20793" s="1">
        <f t="shared" si="649"/>
        <v>1</v>
      </c>
      <c r="D20793">
        <v>2914</v>
      </c>
      <c r="E20793" t="s">
        <v>36</v>
      </c>
      <c r="F20793" s="4">
        <v>654000</v>
      </c>
      <c r="G20793" t="s">
        <v>5</v>
      </c>
      <c r="H20793">
        <v>5</v>
      </c>
      <c r="I20793" s="4">
        <f>IF(E20793="Rhode Island", Table1[[#This Row],[price]]*$L$3, IF(E20793="Massachusetts", Table1[[#This Row],[price]]*$L$2, 1))</f>
        <v>654000</v>
      </c>
    </row>
    <row r="20794" spans="1:9" x14ac:dyDescent="0.25">
      <c r="A20794" s="2">
        <v>42823</v>
      </c>
      <c r="B20794" s="1">
        <f t="shared" si="648"/>
        <v>2017</v>
      </c>
      <c r="C20794" s="1">
        <f t="shared" si="649"/>
        <v>1</v>
      </c>
      <c r="D20794">
        <v>2611</v>
      </c>
      <c r="E20794" t="s">
        <v>37</v>
      </c>
      <c r="F20794" s="4">
        <v>715000</v>
      </c>
      <c r="G20794" t="s">
        <v>5</v>
      </c>
      <c r="H20794">
        <v>4</v>
      </c>
      <c r="I20794" s="4">
        <f>IF(E20794="Rhode Island", Table1[[#This Row],[price]]*$L$3, IF(E20794="Massachusetts", Table1[[#This Row],[price]]*$L$2, 1))</f>
        <v>715000</v>
      </c>
    </row>
    <row r="20795" spans="1:9" x14ac:dyDescent="0.25">
      <c r="A20795" s="2">
        <v>42823</v>
      </c>
      <c r="B20795" s="1">
        <f t="shared" si="648"/>
        <v>2017</v>
      </c>
      <c r="C20795" s="1">
        <f t="shared" si="649"/>
        <v>1</v>
      </c>
      <c r="D20795">
        <v>2904</v>
      </c>
      <c r="E20795" t="s">
        <v>36</v>
      </c>
      <c r="F20795" s="4">
        <v>750000</v>
      </c>
      <c r="G20795" t="s">
        <v>5</v>
      </c>
      <c r="H20795">
        <v>3</v>
      </c>
      <c r="I20795" s="4">
        <f>IF(E20795="Rhode Island", Table1[[#This Row],[price]]*$L$3, IF(E20795="Massachusetts", Table1[[#This Row],[price]]*$L$2, 1))</f>
        <v>750000</v>
      </c>
    </row>
    <row r="20796" spans="1:9" x14ac:dyDescent="0.25">
      <c r="A20796" s="2">
        <v>42823</v>
      </c>
      <c r="B20796" s="1">
        <f t="shared" si="648"/>
        <v>2017</v>
      </c>
      <c r="C20796" s="1">
        <f t="shared" si="649"/>
        <v>1</v>
      </c>
      <c r="D20796">
        <v>2913</v>
      </c>
      <c r="E20796" t="s">
        <v>36</v>
      </c>
      <c r="F20796" s="4">
        <v>770000</v>
      </c>
      <c r="G20796" t="s">
        <v>5</v>
      </c>
      <c r="H20796">
        <v>4</v>
      </c>
      <c r="I20796" s="4">
        <f>IF(E20796="Rhode Island", Table1[[#This Row],[price]]*$L$3, IF(E20796="Massachusetts", Table1[[#This Row],[price]]*$L$2, 1))</f>
        <v>770000</v>
      </c>
    </row>
    <row r="20797" spans="1:9" x14ac:dyDescent="0.25">
      <c r="A20797" s="2">
        <v>42823</v>
      </c>
      <c r="B20797" s="1">
        <f t="shared" si="648"/>
        <v>2017</v>
      </c>
      <c r="C20797" s="1">
        <f t="shared" si="649"/>
        <v>1</v>
      </c>
      <c r="D20797">
        <v>2607</v>
      </c>
      <c r="E20797" t="s">
        <v>37</v>
      </c>
      <c r="F20797" s="4">
        <v>850000</v>
      </c>
      <c r="G20797" t="s">
        <v>5</v>
      </c>
      <c r="H20797">
        <v>3</v>
      </c>
      <c r="I20797" s="4">
        <f>IF(E20797="Rhode Island", Table1[[#This Row],[price]]*$L$3, IF(E20797="Massachusetts", Table1[[#This Row],[price]]*$L$2, 1))</f>
        <v>850000</v>
      </c>
    </row>
    <row r="20798" spans="1:9" x14ac:dyDescent="0.25">
      <c r="A20798" s="2">
        <v>42823</v>
      </c>
      <c r="B20798" s="1">
        <f t="shared" si="648"/>
        <v>2017</v>
      </c>
      <c r="C20798" s="1">
        <f t="shared" si="649"/>
        <v>1</v>
      </c>
      <c r="D20798">
        <v>2603</v>
      </c>
      <c r="E20798" t="s">
        <v>37</v>
      </c>
      <c r="F20798" s="4">
        <v>1495000</v>
      </c>
      <c r="G20798" t="s">
        <v>5</v>
      </c>
      <c r="H20798">
        <v>4</v>
      </c>
      <c r="I20798" s="4">
        <f>IF(E20798="Rhode Island", Table1[[#This Row],[price]]*$L$3, IF(E20798="Massachusetts", Table1[[#This Row],[price]]*$L$2, 1))</f>
        <v>1495000</v>
      </c>
    </row>
    <row r="20799" spans="1:9" x14ac:dyDescent="0.25">
      <c r="A20799" s="2">
        <v>42823</v>
      </c>
      <c r="B20799" s="1">
        <f t="shared" si="648"/>
        <v>2017</v>
      </c>
      <c r="C20799" s="1">
        <f t="shared" si="649"/>
        <v>1</v>
      </c>
      <c r="D20799">
        <v>2617</v>
      </c>
      <c r="E20799" t="s">
        <v>37</v>
      </c>
      <c r="F20799" s="4">
        <v>364000</v>
      </c>
      <c r="G20799" t="s">
        <v>6</v>
      </c>
      <c r="H20799">
        <v>1</v>
      </c>
      <c r="I20799" s="4">
        <f>IF(E20799="Rhode Island", Table1[[#This Row],[price]]*$L$3, IF(E20799="Massachusetts", Table1[[#This Row],[price]]*$L$2, 1))</f>
        <v>364000</v>
      </c>
    </row>
    <row r="20800" spans="1:9" x14ac:dyDescent="0.25">
      <c r="A20800" s="2">
        <v>42823</v>
      </c>
      <c r="B20800" s="1">
        <f t="shared" si="648"/>
        <v>2017</v>
      </c>
      <c r="C20800" s="1">
        <f t="shared" si="649"/>
        <v>1</v>
      </c>
      <c r="D20800">
        <v>2607</v>
      </c>
      <c r="E20800" t="s">
        <v>37</v>
      </c>
      <c r="F20800" s="4">
        <v>370000</v>
      </c>
      <c r="G20800" t="s">
        <v>6</v>
      </c>
      <c r="H20800">
        <v>2</v>
      </c>
      <c r="I20800" s="4">
        <f>IF(E20800="Rhode Island", Table1[[#This Row],[price]]*$L$3, IF(E20800="Massachusetts", Table1[[#This Row],[price]]*$L$2, 1))</f>
        <v>370000</v>
      </c>
    </row>
    <row r="20801" spans="1:9" x14ac:dyDescent="0.25">
      <c r="A20801" s="2">
        <v>42824</v>
      </c>
      <c r="B20801" s="1">
        <f t="shared" si="648"/>
        <v>2017</v>
      </c>
      <c r="C20801" s="1">
        <f t="shared" si="649"/>
        <v>1</v>
      </c>
      <c r="D20801">
        <v>2913</v>
      </c>
      <c r="E20801" t="s">
        <v>36</v>
      </c>
      <c r="F20801" s="4">
        <v>415000</v>
      </c>
      <c r="G20801" t="s">
        <v>5</v>
      </c>
      <c r="H20801">
        <v>3</v>
      </c>
      <c r="I20801" s="4">
        <f>IF(E20801="Rhode Island", Table1[[#This Row],[price]]*$L$3, IF(E20801="Massachusetts", Table1[[#This Row],[price]]*$L$2, 1))</f>
        <v>415000</v>
      </c>
    </row>
    <row r="20802" spans="1:9" x14ac:dyDescent="0.25">
      <c r="A20802" s="2">
        <v>42824</v>
      </c>
      <c r="B20802" s="1">
        <f t="shared" ref="B20802:B20865" si="650">YEAR(A20802)</f>
        <v>2017</v>
      </c>
      <c r="C20802" s="1">
        <f t="shared" ref="C20802:C20865" si="651">ROUNDUP(MONTH(A20802)/3,0)</f>
        <v>1</v>
      </c>
      <c r="D20802">
        <v>2914</v>
      </c>
      <c r="E20802" t="s">
        <v>36</v>
      </c>
      <c r="F20802" s="4">
        <v>428000</v>
      </c>
      <c r="G20802" t="s">
        <v>5</v>
      </c>
      <c r="H20802">
        <v>3</v>
      </c>
      <c r="I20802" s="4">
        <f>IF(E20802="Rhode Island", Table1[[#This Row],[price]]*$L$3, IF(E20802="Massachusetts", Table1[[#This Row],[price]]*$L$2, 1))</f>
        <v>428000</v>
      </c>
    </row>
    <row r="20803" spans="1:9" x14ac:dyDescent="0.25">
      <c r="A20803" s="2">
        <v>42824</v>
      </c>
      <c r="B20803" s="1">
        <f t="shared" si="650"/>
        <v>2017</v>
      </c>
      <c r="C20803" s="1">
        <f t="shared" si="651"/>
        <v>1</v>
      </c>
      <c r="D20803">
        <v>2913</v>
      </c>
      <c r="E20803" t="s">
        <v>36</v>
      </c>
      <c r="F20803" s="4">
        <v>453500</v>
      </c>
      <c r="G20803" t="s">
        <v>5</v>
      </c>
      <c r="H20803">
        <v>3</v>
      </c>
      <c r="I20803" s="4">
        <f>IF(E20803="Rhode Island", Table1[[#This Row],[price]]*$L$3, IF(E20803="Massachusetts", Table1[[#This Row],[price]]*$L$2, 1))</f>
        <v>453500</v>
      </c>
    </row>
    <row r="20804" spans="1:9" x14ac:dyDescent="0.25">
      <c r="A20804" s="2">
        <v>42824</v>
      </c>
      <c r="B20804" s="1">
        <f t="shared" si="650"/>
        <v>2017</v>
      </c>
      <c r="C20804" s="1">
        <f t="shared" si="651"/>
        <v>1</v>
      </c>
      <c r="D20804">
        <v>2905</v>
      </c>
      <c r="E20804" t="s">
        <v>36</v>
      </c>
      <c r="F20804" s="4">
        <v>455000</v>
      </c>
      <c r="G20804" t="s">
        <v>5</v>
      </c>
      <c r="H20804">
        <v>3</v>
      </c>
      <c r="I20804" s="4">
        <f>IF(E20804="Rhode Island", Table1[[#This Row],[price]]*$L$3, IF(E20804="Massachusetts", Table1[[#This Row],[price]]*$L$2, 1))</f>
        <v>455000</v>
      </c>
    </row>
    <row r="20805" spans="1:9" x14ac:dyDescent="0.25">
      <c r="A20805" s="2">
        <v>42824</v>
      </c>
      <c r="B20805" s="1">
        <f t="shared" si="650"/>
        <v>2017</v>
      </c>
      <c r="C20805" s="1">
        <f t="shared" si="651"/>
        <v>1</v>
      </c>
      <c r="D20805">
        <v>2913</v>
      </c>
      <c r="E20805" t="s">
        <v>36</v>
      </c>
      <c r="F20805" s="4">
        <v>455000</v>
      </c>
      <c r="G20805" t="s">
        <v>5</v>
      </c>
      <c r="H20805">
        <v>3</v>
      </c>
      <c r="I20805" s="4">
        <f>IF(E20805="Rhode Island", Table1[[#This Row],[price]]*$L$3, IF(E20805="Massachusetts", Table1[[#This Row],[price]]*$L$2, 1))</f>
        <v>455000</v>
      </c>
    </row>
    <row r="20806" spans="1:9" x14ac:dyDescent="0.25">
      <c r="A20806" s="2">
        <v>42824</v>
      </c>
      <c r="B20806" s="1">
        <f t="shared" si="650"/>
        <v>2017</v>
      </c>
      <c r="C20806" s="1">
        <f t="shared" si="651"/>
        <v>1</v>
      </c>
      <c r="D20806">
        <v>2906</v>
      </c>
      <c r="E20806" t="s">
        <v>36</v>
      </c>
      <c r="F20806" s="4">
        <v>460000</v>
      </c>
      <c r="G20806" t="s">
        <v>5</v>
      </c>
      <c r="H20806">
        <v>3</v>
      </c>
      <c r="I20806" s="4">
        <f>IF(E20806="Rhode Island", Table1[[#This Row],[price]]*$L$3, IF(E20806="Massachusetts", Table1[[#This Row],[price]]*$L$2, 1))</f>
        <v>460000</v>
      </c>
    </row>
    <row r="20807" spans="1:9" x14ac:dyDescent="0.25">
      <c r="A20807" s="2">
        <v>42824</v>
      </c>
      <c r="B20807" s="1">
        <f t="shared" si="650"/>
        <v>2017</v>
      </c>
      <c r="C20807" s="1">
        <f t="shared" si="651"/>
        <v>1</v>
      </c>
      <c r="D20807">
        <v>2906</v>
      </c>
      <c r="E20807" t="s">
        <v>36</v>
      </c>
      <c r="F20807" s="4">
        <v>480000</v>
      </c>
      <c r="G20807" t="s">
        <v>5</v>
      </c>
      <c r="H20807">
        <v>3</v>
      </c>
      <c r="I20807" s="4">
        <f>IF(E20807="Rhode Island", Table1[[#This Row],[price]]*$L$3, IF(E20807="Massachusetts", Table1[[#This Row],[price]]*$L$2, 1))</f>
        <v>480000</v>
      </c>
    </row>
    <row r="20808" spans="1:9" x14ac:dyDescent="0.25">
      <c r="A20808" s="2">
        <v>42824</v>
      </c>
      <c r="B20808" s="1">
        <f t="shared" si="650"/>
        <v>2017</v>
      </c>
      <c r="C20808" s="1">
        <f t="shared" si="651"/>
        <v>1</v>
      </c>
      <c r="D20808">
        <v>2615</v>
      </c>
      <c r="E20808" t="s">
        <v>37</v>
      </c>
      <c r="F20808" s="4">
        <v>640000</v>
      </c>
      <c r="G20808" t="s">
        <v>5</v>
      </c>
      <c r="H20808">
        <v>5</v>
      </c>
      <c r="I20808" s="4">
        <f>IF(E20808="Rhode Island", Table1[[#This Row],[price]]*$L$3, IF(E20808="Massachusetts", Table1[[#This Row],[price]]*$L$2, 1))</f>
        <v>640000</v>
      </c>
    </row>
    <row r="20809" spans="1:9" x14ac:dyDescent="0.25">
      <c r="A20809" s="2">
        <v>42824</v>
      </c>
      <c r="B20809" s="1">
        <f t="shared" si="650"/>
        <v>2017</v>
      </c>
      <c r="C20809" s="1">
        <f t="shared" si="651"/>
        <v>1</v>
      </c>
      <c r="D20809">
        <v>2905</v>
      </c>
      <c r="E20809" t="s">
        <v>36</v>
      </c>
      <c r="F20809" s="4">
        <v>680000</v>
      </c>
      <c r="G20809" t="s">
        <v>5</v>
      </c>
      <c r="H20809">
        <v>4</v>
      </c>
      <c r="I20809" s="4">
        <f>IF(E20809="Rhode Island", Table1[[#This Row],[price]]*$L$3, IF(E20809="Massachusetts", Table1[[#This Row],[price]]*$L$2, 1))</f>
        <v>680000</v>
      </c>
    </row>
    <row r="20810" spans="1:9" x14ac:dyDescent="0.25">
      <c r="A20810" s="2">
        <v>42824</v>
      </c>
      <c r="B20810" s="1">
        <f t="shared" si="650"/>
        <v>2017</v>
      </c>
      <c r="C20810" s="1">
        <f t="shared" si="651"/>
        <v>1</v>
      </c>
      <c r="D20810">
        <v>2913</v>
      </c>
      <c r="E20810" t="s">
        <v>36</v>
      </c>
      <c r="F20810" s="4">
        <v>715000</v>
      </c>
      <c r="G20810" t="s">
        <v>5</v>
      </c>
      <c r="H20810">
        <v>4</v>
      </c>
      <c r="I20810" s="4">
        <f>IF(E20810="Rhode Island", Table1[[#This Row],[price]]*$L$3, IF(E20810="Massachusetts", Table1[[#This Row],[price]]*$L$2, 1))</f>
        <v>715000</v>
      </c>
    </row>
    <row r="20811" spans="1:9" x14ac:dyDescent="0.25">
      <c r="A20811" s="2">
        <v>42824</v>
      </c>
      <c r="B20811" s="1">
        <f t="shared" si="650"/>
        <v>2017</v>
      </c>
      <c r="C20811" s="1">
        <f t="shared" si="651"/>
        <v>1</v>
      </c>
      <c r="D20811">
        <v>2617</v>
      </c>
      <c r="E20811" t="s">
        <v>37</v>
      </c>
      <c r="F20811" s="4">
        <v>338000</v>
      </c>
      <c r="G20811" t="s">
        <v>6</v>
      </c>
      <c r="H20811">
        <v>1</v>
      </c>
      <c r="I20811" s="4">
        <f>IF(E20811="Rhode Island", Table1[[#This Row],[price]]*$L$3, IF(E20811="Massachusetts", Table1[[#This Row],[price]]*$L$2, 1))</f>
        <v>338000</v>
      </c>
    </row>
    <row r="20812" spans="1:9" x14ac:dyDescent="0.25">
      <c r="A20812" s="2">
        <v>42824</v>
      </c>
      <c r="B20812" s="1">
        <f t="shared" si="650"/>
        <v>2017</v>
      </c>
      <c r="C20812" s="1">
        <f t="shared" si="651"/>
        <v>1</v>
      </c>
      <c r="D20812">
        <v>2912</v>
      </c>
      <c r="E20812" t="s">
        <v>36</v>
      </c>
      <c r="F20812" s="4">
        <v>379950</v>
      </c>
      <c r="G20812" t="s">
        <v>6</v>
      </c>
      <c r="H20812">
        <v>2</v>
      </c>
      <c r="I20812" s="4">
        <f>IF(E20812="Rhode Island", Table1[[#This Row],[price]]*$L$3, IF(E20812="Massachusetts", Table1[[#This Row],[price]]*$L$2, 1))</f>
        <v>379950</v>
      </c>
    </row>
    <row r="20813" spans="1:9" x14ac:dyDescent="0.25">
      <c r="A20813" s="2">
        <v>42824</v>
      </c>
      <c r="B20813" s="1">
        <f t="shared" si="650"/>
        <v>2017</v>
      </c>
      <c r="C20813" s="1">
        <f t="shared" si="651"/>
        <v>1</v>
      </c>
      <c r="D20813">
        <v>2601</v>
      </c>
      <c r="E20813" t="s">
        <v>37</v>
      </c>
      <c r="F20813" s="4">
        <v>629000</v>
      </c>
      <c r="G20813" t="s">
        <v>6</v>
      </c>
      <c r="H20813">
        <v>1</v>
      </c>
      <c r="I20813" s="4">
        <f>IF(E20813="Rhode Island", Table1[[#This Row],[price]]*$L$3, IF(E20813="Massachusetts", Table1[[#This Row],[price]]*$L$2, 1))</f>
        <v>629000</v>
      </c>
    </row>
    <row r="20814" spans="1:9" x14ac:dyDescent="0.25">
      <c r="A20814" s="2">
        <v>42825</v>
      </c>
      <c r="B20814" s="1">
        <f t="shared" si="650"/>
        <v>2017</v>
      </c>
      <c r="C20814" s="1">
        <f t="shared" si="651"/>
        <v>1</v>
      </c>
      <c r="D20814">
        <v>2913</v>
      </c>
      <c r="E20814" t="s">
        <v>36</v>
      </c>
      <c r="F20814" s="4">
        <v>406000</v>
      </c>
      <c r="G20814" t="s">
        <v>5</v>
      </c>
      <c r="H20814">
        <v>3</v>
      </c>
      <c r="I20814" s="4">
        <f>IF(E20814="Rhode Island", Table1[[#This Row],[price]]*$L$3, IF(E20814="Massachusetts", Table1[[#This Row],[price]]*$L$2, 1))</f>
        <v>406000</v>
      </c>
    </row>
    <row r="20815" spans="1:9" x14ac:dyDescent="0.25">
      <c r="A20815" s="2">
        <v>42825</v>
      </c>
      <c r="B20815" s="1">
        <f t="shared" si="650"/>
        <v>2017</v>
      </c>
      <c r="C20815" s="1">
        <f t="shared" si="651"/>
        <v>1</v>
      </c>
      <c r="D20815">
        <v>2615</v>
      </c>
      <c r="E20815" t="s">
        <v>37</v>
      </c>
      <c r="F20815" s="4">
        <v>540000</v>
      </c>
      <c r="G20815" t="s">
        <v>5</v>
      </c>
      <c r="H20815">
        <v>3</v>
      </c>
      <c r="I20815" s="4">
        <f>IF(E20815="Rhode Island", Table1[[#This Row],[price]]*$L$3, IF(E20815="Massachusetts", Table1[[#This Row],[price]]*$L$2, 1))</f>
        <v>540000</v>
      </c>
    </row>
    <row r="20816" spans="1:9" x14ac:dyDescent="0.25">
      <c r="A20816" s="2">
        <v>42825</v>
      </c>
      <c r="B20816" s="1">
        <f t="shared" si="650"/>
        <v>2017</v>
      </c>
      <c r="C20816" s="1">
        <f t="shared" si="651"/>
        <v>1</v>
      </c>
      <c r="D20816">
        <v>2905</v>
      </c>
      <c r="E20816" t="s">
        <v>36</v>
      </c>
      <c r="F20816" s="4">
        <v>549950</v>
      </c>
      <c r="G20816" t="s">
        <v>5</v>
      </c>
      <c r="H20816">
        <v>3</v>
      </c>
      <c r="I20816" s="4">
        <f>IF(E20816="Rhode Island", Table1[[#This Row],[price]]*$L$3, IF(E20816="Massachusetts", Table1[[#This Row],[price]]*$L$2, 1))</f>
        <v>549950</v>
      </c>
    </row>
    <row r="20817" spans="1:9" x14ac:dyDescent="0.25">
      <c r="A20817" s="2">
        <v>42825</v>
      </c>
      <c r="B20817" s="1">
        <f t="shared" si="650"/>
        <v>2017</v>
      </c>
      <c r="C20817" s="1">
        <f t="shared" si="651"/>
        <v>1</v>
      </c>
      <c r="D20817">
        <v>2615</v>
      </c>
      <c r="E20817" t="s">
        <v>37</v>
      </c>
      <c r="F20817" s="4">
        <v>580000</v>
      </c>
      <c r="G20817" t="s">
        <v>5</v>
      </c>
      <c r="H20817">
        <v>4</v>
      </c>
      <c r="I20817" s="4">
        <f>IF(E20817="Rhode Island", Table1[[#This Row],[price]]*$L$3, IF(E20817="Massachusetts", Table1[[#This Row],[price]]*$L$2, 1))</f>
        <v>580000</v>
      </c>
    </row>
    <row r="20818" spans="1:9" x14ac:dyDescent="0.25">
      <c r="A20818" s="2">
        <v>42825</v>
      </c>
      <c r="B20818" s="1">
        <f t="shared" si="650"/>
        <v>2017</v>
      </c>
      <c r="C20818" s="1">
        <f t="shared" si="651"/>
        <v>1</v>
      </c>
      <c r="D20818">
        <v>2914</v>
      </c>
      <c r="E20818" t="s">
        <v>36</v>
      </c>
      <c r="F20818" s="4">
        <v>600000</v>
      </c>
      <c r="G20818" t="s">
        <v>5</v>
      </c>
      <c r="H20818">
        <v>3</v>
      </c>
      <c r="I20818" s="4">
        <f>IF(E20818="Rhode Island", Table1[[#This Row],[price]]*$L$3, IF(E20818="Massachusetts", Table1[[#This Row],[price]]*$L$2, 1))</f>
        <v>600000</v>
      </c>
    </row>
    <row r="20819" spans="1:9" x14ac:dyDescent="0.25">
      <c r="A20819" s="2">
        <v>42825</v>
      </c>
      <c r="B20819" s="1">
        <f t="shared" si="650"/>
        <v>2017</v>
      </c>
      <c r="C20819" s="1">
        <f t="shared" si="651"/>
        <v>1</v>
      </c>
      <c r="D20819">
        <v>2905</v>
      </c>
      <c r="E20819" t="s">
        <v>36</v>
      </c>
      <c r="F20819" s="4">
        <v>600000</v>
      </c>
      <c r="G20819" t="s">
        <v>5</v>
      </c>
      <c r="H20819">
        <v>4</v>
      </c>
      <c r="I20819" s="4">
        <f>IF(E20819="Rhode Island", Table1[[#This Row],[price]]*$L$3, IF(E20819="Massachusetts", Table1[[#This Row],[price]]*$L$2, 1))</f>
        <v>600000</v>
      </c>
    </row>
    <row r="20820" spans="1:9" x14ac:dyDescent="0.25">
      <c r="A20820" s="2">
        <v>42825</v>
      </c>
      <c r="B20820" s="1">
        <f t="shared" si="650"/>
        <v>2017</v>
      </c>
      <c r="C20820" s="1">
        <f t="shared" si="651"/>
        <v>1</v>
      </c>
      <c r="D20820">
        <v>2905</v>
      </c>
      <c r="E20820" t="s">
        <v>36</v>
      </c>
      <c r="F20820" s="4">
        <v>680000</v>
      </c>
      <c r="G20820" t="s">
        <v>5</v>
      </c>
      <c r="H20820">
        <v>4</v>
      </c>
      <c r="I20820" s="4">
        <f>IF(E20820="Rhode Island", Table1[[#This Row],[price]]*$L$3, IF(E20820="Massachusetts", Table1[[#This Row],[price]]*$L$2, 1))</f>
        <v>680000</v>
      </c>
    </row>
    <row r="20821" spans="1:9" x14ac:dyDescent="0.25">
      <c r="A20821" s="2">
        <v>42825</v>
      </c>
      <c r="B20821" s="1">
        <f t="shared" si="650"/>
        <v>2017</v>
      </c>
      <c r="C20821" s="1">
        <f t="shared" si="651"/>
        <v>1</v>
      </c>
      <c r="D20821">
        <v>2607</v>
      </c>
      <c r="E20821" t="s">
        <v>37</v>
      </c>
      <c r="F20821" s="4">
        <v>700000</v>
      </c>
      <c r="G20821" t="s">
        <v>5</v>
      </c>
      <c r="H20821">
        <v>4</v>
      </c>
      <c r="I20821" s="4">
        <f>IF(E20821="Rhode Island", Table1[[#This Row],[price]]*$L$3, IF(E20821="Massachusetts", Table1[[#This Row],[price]]*$L$2, 1))</f>
        <v>700000</v>
      </c>
    </row>
    <row r="20822" spans="1:9" x14ac:dyDescent="0.25">
      <c r="A20822" s="2">
        <v>42825</v>
      </c>
      <c r="B20822" s="1">
        <f t="shared" si="650"/>
        <v>2017</v>
      </c>
      <c r="C20822" s="1">
        <f t="shared" si="651"/>
        <v>1</v>
      </c>
      <c r="D20822">
        <v>2913</v>
      </c>
      <c r="E20822" t="s">
        <v>36</v>
      </c>
      <c r="F20822" s="4">
        <v>799000</v>
      </c>
      <c r="G20822" t="s">
        <v>5</v>
      </c>
      <c r="H20822">
        <v>4</v>
      </c>
      <c r="I20822" s="4">
        <f>IF(E20822="Rhode Island", Table1[[#This Row],[price]]*$L$3, IF(E20822="Massachusetts", Table1[[#This Row],[price]]*$L$2, 1))</f>
        <v>799000</v>
      </c>
    </row>
    <row r="20823" spans="1:9" x14ac:dyDescent="0.25">
      <c r="A20823" s="2">
        <v>42825</v>
      </c>
      <c r="B20823" s="1">
        <f t="shared" si="650"/>
        <v>2017</v>
      </c>
      <c r="C20823" s="1">
        <f t="shared" si="651"/>
        <v>1</v>
      </c>
      <c r="D20823">
        <v>2602</v>
      </c>
      <c r="E20823" t="s">
        <v>37</v>
      </c>
      <c r="F20823" s="4">
        <v>1187000</v>
      </c>
      <c r="G20823" t="s">
        <v>5</v>
      </c>
      <c r="H20823">
        <v>4</v>
      </c>
      <c r="I20823" s="4">
        <f>IF(E20823="Rhode Island", Table1[[#This Row],[price]]*$L$3, IF(E20823="Massachusetts", Table1[[#This Row],[price]]*$L$2, 1))</f>
        <v>1187000</v>
      </c>
    </row>
    <row r="20824" spans="1:9" x14ac:dyDescent="0.25">
      <c r="A20824" s="2">
        <v>42825</v>
      </c>
      <c r="B20824" s="1">
        <f t="shared" si="650"/>
        <v>2017</v>
      </c>
      <c r="C20824" s="1">
        <f t="shared" si="651"/>
        <v>1</v>
      </c>
      <c r="D20824">
        <v>2602</v>
      </c>
      <c r="E20824" t="s">
        <v>37</v>
      </c>
      <c r="F20824" s="4">
        <v>1300000</v>
      </c>
      <c r="G20824" t="s">
        <v>5</v>
      </c>
      <c r="H20824">
        <v>5</v>
      </c>
      <c r="I20824" s="4">
        <f>IF(E20824="Rhode Island", Table1[[#This Row],[price]]*$L$3, IF(E20824="Massachusetts", Table1[[#This Row],[price]]*$L$2, 1))</f>
        <v>1300000</v>
      </c>
    </row>
    <row r="20825" spans="1:9" x14ac:dyDescent="0.25">
      <c r="A20825" s="2">
        <v>42825</v>
      </c>
      <c r="B20825" s="1">
        <f t="shared" si="650"/>
        <v>2017</v>
      </c>
      <c r="C20825" s="1">
        <f t="shared" si="651"/>
        <v>1</v>
      </c>
      <c r="D20825">
        <v>2603</v>
      </c>
      <c r="E20825" t="s">
        <v>37</v>
      </c>
      <c r="F20825" s="4">
        <v>305000</v>
      </c>
      <c r="G20825" t="s">
        <v>6</v>
      </c>
      <c r="H20825">
        <v>1</v>
      </c>
      <c r="I20825" s="4">
        <f>IF(E20825="Rhode Island", Table1[[#This Row],[price]]*$L$3, IF(E20825="Massachusetts", Table1[[#This Row],[price]]*$L$2, 1))</f>
        <v>305000</v>
      </c>
    </row>
    <row r="20826" spans="1:9" x14ac:dyDescent="0.25">
      <c r="A20826" s="2">
        <v>42825</v>
      </c>
      <c r="B20826" s="1">
        <f t="shared" si="650"/>
        <v>2017</v>
      </c>
      <c r="C20826" s="1">
        <f t="shared" si="651"/>
        <v>1</v>
      </c>
      <c r="D20826">
        <v>2602</v>
      </c>
      <c r="E20826" t="s">
        <v>37</v>
      </c>
      <c r="F20826" s="4">
        <v>345000</v>
      </c>
      <c r="G20826" t="s">
        <v>6</v>
      </c>
      <c r="H20826">
        <v>2</v>
      </c>
      <c r="I20826" s="4">
        <f>IF(E20826="Rhode Island", Table1[[#This Row],[price]]*$L$3, IF(E20826="Massachusetts", Table1[[#This Row],[price]]*$L$2, 1))</f>
        <v>345000</v>
      </c>
    </row>
    <row r="20827" spans="1:9" x14ac:dyDescent="0.25">
      <c r="A20827" s="2">
        <v>42825</v>
      </c>
      <c r="B20827" s="1">
        <f t="shared" si="650"/>
        <v>2017</v>
      </c>
      <c r="C20827" s="1">
        <f t="shared" si="651"/>
        <v>1</v>
      </c>
      <c r="D20827">
        <v>2612</v>
      </c>
      <c r="E20827" t="s">
        <v>37</v>
      </c>
      <c r="F20827" s="4">
        <v>450000</v>
      </c>
      <c r="G20827" t="s">
        <v>6</v>
      </c>
      <c r="H20827">
        <v>2</v>
      </c>
      <c r="I20827" s="4">
        <f>IF(E20827="Rhode Island", Table1[[#This Row],[price]]*$L$3, IF(E20827="Massachusetts", Table1[[#This Row],[price]]*$L$2, 1))</f>
        <v>450000</v>
      </c>
    </row>
    <row r="20828" spans="1:9" x14ac:dyDescent="0.25">
      <c r="A20828" s="2">
        <v>42826</v>
      </c>
      <c r="B20828" s="1">
        <f t="shared" si="650"/>
        <v>2017</v>
      </c>
      <c r="C20828" s="1">
        <f t="shared" si="651"/>
        <v>2</v>
      </c>
      <c r="D20828">
        <v>2903</v>
      </c>
      <c r="E20828" t="s">
        <v>36</v>
      </c>
      <c r="F20828" s="4">
        <v>542000</v>
      </c>
      <c r="G20828" t="s">
        <v>5</v>
      </c>
      <c r="H20828">
        <v>4</v>
      </c>
      <c r="I20828" s="4">
        <f>IF(E20828="Rhode Island", Table1[[#This Row],[price]]*$L$3, IF(E20828="Massachusetts", Table1[[#This Row],[price]]*$L$2, 1))</f>
        <v>542000</v>
      </c>
    </row>
    <row r="20829" spans="1:9" x14ac:dyDescent="0.25">
      <c r="A20829" s="2">
        <v>42826</v>
      </c>
      <c r="B20829" s="1">
        <f t="shared" si="650"/>
        <v>2017</v>
      </c>
      <c r="C20829" s="1">
        <f t="shared" si="651"/>
        <v>2</v>
      </c>
      <c r="D20829">
        <v>2903</v>
      </c>
      <c r="E20829" t="s">
        <v>36</v>
      </c>
      <c r="F20829" s="4">
        <v>681000</v>
      </c>
      <c r="G20829" t="s">
        <v>5</v>
      </c>
      <c r="H20829">
        <v>4</v>
      </c>
      <c r="I20829" s="4">
        <f>IF(E20829="Rhode Island", Table1[[#This Row],[price]]*$L$3, IF(E20829="Massachusetts", Table1[[#This Row],[price]]*$L$2, 1))</f>
        <v>681000</v>
      </c>
    </row>
    <row r="20830" spans="1:9" x14ac:dyDescent="0.25">
      <c r="A20830" s="2">
        <v>42826</v>
      </c>
      <c r="B20830" s="1">
        <f t="shared" si="650"/>
        <v>2017</v>
      </c>
      <c r="C20830" s="1">
        <f t="shared" si="651"/>
        <v>2</v>
      </c>
      <c r="D20830">
        <v>2913</v>
      </c>
      <c r="E20830" t="s">
        <v>36</v>
      </c>
      <c r="F20830" s="4">
        <v>712000</v>
      </c>
      <c r="G20830" t="s">
        <v>5</v>
      </c>
      <c r="H20830">
        <v>3</v>
      </c>
      <c r="I20830" s="4">
        <f>IF(E20830="Rhode Island", Table1[[#This Row],[price]]*$L$3, IF(E20830="Massachusetts", Table1[[#This Row],[price]]*$L$2, 1))</f>
        <v>712000</v>
      </c>
    </row>
    <row r="20831" spans="1:9" x14ac:dyDescent="0.25">
      <c r="A20831" s="2">
        <v>42826</v>
      </c>
      <c r="B20831" s="1">
        <f t="shared" si="650"/>
        <v>2017</v>
      </c>
      <c r="C20831" s="1">
        <f t="shared" si="651"/>
        <v>2</v>
      </c>
      <c r="D20831">
        <v>2913</v>
      </c>
      <c r="E20831" t="s">
        <v>36</v>
      </c>
      <c r="F20831" s="4">
        <v>776000</v>
      </c>
      <c r="G20831" t="s">
        <v>5</v>
      </c>
      <c r="H20831">
        <v>4</v>
      </c>
      <c r="I20831" s="4">
        <f>IF(E20831="Rhode Island", Table1[[#This Row],[price]]*$L$3, IF(E20831="Massachusetts", Table1[[#This Row],[price]]*$L$2, 1))</f>
        <v>776000</v>
      </c>
    </row>
    <row r="20832" spans="1:9" x14ac:dyDescent="0.25">
      <c r="A20832" s="2">
        <v>42826</v>
      </c>
      <c r="B20832" s="1">
        <f t="shared" si="650"/>
        <v>2017</v>
      </c>
      <c r="C20832" s="1">
        <f t="shared" si="651"/>
        <v>2</v>
      </c>
      <c r="D20832">
        <v>2913</v>
      </c>
      <c r="E20832" t="s">
        <v>36</v>
      </c>
      <c r="F20832" s="4">
        <v>870000</v>
      </c>
      <c r="G20832" t="s">
        <v>5</v>
      </c>
      <c r="H20832">
        <v>4</v>
      </c>
      <c r="I20832" s="4">
        <f>IF(E20832="Rhode Island", Table1[[#This Row],[price]]*$L$3, IF(E20832="Massachusetts", Table1[[#This Row],[price]]*$L$2, 1))</f>
        <v>870000</v>
      </c>
    </row>
    <row r="20833" spans="1:9" x14ac:dyDescent="0.25">
      <c r="A20833" s="2">
        <v>42826</v>
      </c>
      <c r="B20833" s="1">
        <f t="shared" si="650"/>
        <v>2017</v>
      </c>
      <c r="C20833" s="1">
        <f t="shared" si="651"/>
        <v>2</v>
      </c>
      <c r="D20833">
        <v>2911</v>
      </c>
      <c r="E20833" t="s">
        <v>36</v>
      </c>
      <c r="F20833" s="4">
        <v>885000</v>
      </c>
      <c r="G20833" t="s">
        <v>5</v>
      </c>
      <c r="H20833">
        <v>3</v>
      </c>
      <c r="I20833" s="4">
        <f>IF(E20833="Rhode Island", Table1[[#This Row],[price]]*$L$3, IF(E20833="Massachusetts", Table1[[#This Row],[price]]*$L$2, 1))</f>
        <v>885000</v>
      </c>
    </row>
    <row r="20834" spans="1:9" x14ac:dyDescent="0.25">
      <c r="A20834" s="2">
        <v>42826</v>
      </c>
      <c r="B20834" s="1">
        <f t="shared" si="650"/>
        <v>2017</v>
      </c>
      <c r="C20834" s="1">
        <f t="shared" si="651"/>
        <v>2</v>
      </c>
      <c r="D20834">
        <v>2605</v>
      </c>
      <c r="E20834" t="s">
        <v>37</v>
      </c>
      <c r="F20834" s="4">
        <v>925000</v>
      </c>
      <c r="G20834" t="s">
        <v>5</v>
      </c>
      <c r="H20834">
        <v>4</v>
      </c>
      <c r="I20834" s="4">
        <f>IF(E20834="Rhode Island", Table1[[#This Row],[price]]*$L$3, IF(E20834="Massachusetts", Table1[[#This Row],[price]]*$L$2, 1))</f>
        <v>925000</v>
      </c>
    </row>
    <row r="20835" spans="1:9" x14ac:dyDescent="0.25">
      <c r="A20835" s="2">
        <v>42826</v>
      </c>
      <c r="B20835" s="1">
        <f t="shared" si="650"/>
        <v>2017</v>
      </c>
      <c r="C20835" s="1">
        <f t="shared" si="651"/>
        <v>2</v>
      </c>
      <c r="D20835">
        <v>2607</v>
      </c>
      <c r="E20835" t="s">
        <v>37</v>
      </c>
      <c r="F20835" s="4">
        <v>940000</v>
      </c>
      <c r="G20835" t="s">
        <v>5</v>
      </c>
      <c r="H20835">
        <v>4</v>
      </c>
      <c r="I20835" s="4">
        <f>IF(E20835="Rhode Island", Table1[[#This Row],[price]]*$L$3, IF(E20835="Massachusetts", Table1[[#This Row],[price]]*$L$2, 1))</f>
        <v>940000</v>
      </c>
    </row>
    <row r="20836" spans="1:9" x14ac:dyDescent="0.25">
      <c r="A20836" s="2">
        <v>42826</v>
      </c>
      <c r="B20836" s="1">
        <f t="shared" si="650"/>
        <v>2017</v>
      </c>
      <c r="C20836" s="1">
        <f t="shared" si="651"/>
        <v>2</v>
      </c>
      <c r="D20836">
        <v>2911</v>
      </c>
      <c r="E20836" t="s">
        <v>36</v>
      </c>
      <c r="F20836" s="4">
        <v>1030000</v>
      </c>
      <c r="G20836" t="s">
        <v>5</v>
      </c>
      <c r="H20836">
        <v>5</v>
      </c>
      <c r="I20836" s="4">
        <f>IF(E20836="Rhode Island", Table1[[#This Row],[price]]*$L$3, IF(E20836="Massachusetts", Table1[[#This Row],[price]]*$L$2, 1))</f>
        <v>1030000</v>
      </c>
    </row>
    <row r="20837" spans="1:9" x14ac:dyDescent="0.25">
      <c r="A20837" s="2">
        <v>42826</v>
      </c>
      <c r="B20837" s="1">
        <f t="shared" si="650"/>
        <v>2017</v>
      </c>
      <c r="C20837" s="1">
        <f t="shared" si="651"/>
        <v>2</v>
      </c>
      <c r="D20837">
        <v>2602</v>
      </c>
      <c r="E20837" t="s">
        <v>37</v>
      </c>
      <c r="F20837" s="4">
        <v>1125000</v>
      </c>
      <c r="G20837" t="s">
        <v>5</v>
      </c>
      <c r="H20837">
        <v>4</v>
      </c>
      <c r="I20837" s="4">
        <f>IF(E20837="Rhode Island", Table1[[#This Row],[price]]*$L$3, IF(E20837="Massachusetts", Table1[[#This Row],[price]]*$L$2, 1))</f>
        <v>1125000</v>
      </c>
    </row>
    <row r="20838" spans="1:9" x14ac:dyDescent="0.25">
      <c r="A20838" s="2">
        <v>42826</v>
      </c>
      <c r="B20838" s="1">
        <f t="shared" si="650"/>
        <v>2017</v>
      </c>
      <c r="C20838" s="1">
        <f t="shared" si="651"/>
        <v>2</v>
      </c>
      <c r="D20838">
        <v>2612</v>
      </c>
      <c r="E20838" t="s">
        <v>37</v>
      </c>
      <c r="F20838" s="4">
        <v>1185000</v>
      </c>
      <c r="G20838" t="s">
        <v>5</v>
      </c>
      <c r="H20838">
        <v>4</v>
      </c>
      <c r="I20838" s="4">
        <f>IF(E20838="Rhode Island", Table1[[#This Row],[price]]*$L$3, IF(E20838="Massachusetts", Table1[[#This Row],[price]]*$L$2, 1))</f>
        <v>1185000</v>
      </c>
    </row>
    <row r="20839" spans="1:9" x14ac:dyDescent="0.25">
      <c r="A20839" s="2">
        <v>42826</v>
      </c>
      <c r="B20839" s="1">
        <f t="shared" si="650"/>
        <v>2017</v>
      </c>
      <c r="C20839" s="1">
        <f t="shared" si="651"/>
        <v>2</v>
      </c>
      <c r="D20839">
        <v>2600</v>
      </c>
      <c r="E20839" t="s">
        <v>37</v>
      </c>
      <c r="F20839" s="4">
        <v>1455000</v>
      </c>
      <c r="G20839" t="s">
        <v>5</v>
      </c>
      <c r="H20839">
        <v>2</v>
      </c>
      <c r="I20839" s="4">
        <f>IF(E20839="Rhode Island", Table1[[#This Row],[price]]*$L$3, IF(E20839="Massachusetts", Table1[[#This Row],[price]]*$L$2, 1))</f>
        <v>1455000</v>
      </c>
    </row>
    <row r="20840" spans="1:9" x14ac:dyDescent="0.25">
      <c r="A20840" s="2">
        <v>42827</v>
      </c>
      <c r="B20840" s="1">
        <f t="shared" si="650"/>
        <v>2017</v>
      </c>
      <c r="C20840" s="1">
        <f t="shared" si="651"/>
        <v>2</v>
      </c>
      <c r="D20840">
        <v>2607</v>
      </c>
      <c r="E20840" t="s">
        <v>37</v>
      </c>
      <c r="F20840" s="4">
        <v>742000</v>
      </c>
      <c r="G20840" t="s">
        <v>5</v>
      </c>
      <c r="H20840">
        <v>3</v>
      </c>
      <c r="I20840" s="4">
        <f>IF(E20840="Rhode Island", Table1[[#This Row],[price]]*$L$3, IF(E20840="Massachusetts", Table1[[#This Row],[price]]*$L$2, 1))</f>
        <v>742000</v>
      </c>
    </row>
    <row r="20841" spans="1:9" x14ac:dyDescent="0.25">
      <c r="A20841" s="2">
        <v>42828</v>
      </c>
      <c r="B20841" s="1">
        <f t="shared" si="650"/>
        <v>2017</v>
      </c>
      <c r="C20841" s="1">
        <f t="shared" si="651"/>
        <v>2</v>
      </c>
      <c r="D20841">
        <v>2615</v>
      </c>
      <c r="E20841" t="s">
        <v>37</v>
      </c>
      <c r="F20841" s="4">
        <v>343500</v>
      </c>
      <c r="G20841" t="s">
        <v>5</v>
      </c>
      <c r="H20841">
        <v>2</v>
      </c>
      <c r="I20841" s="4">
        <f>IF(E20841="Rhode Island", Table1[[#This Row],[price]]*$L$3, IF(E20841="Massachusetts", Table1[[#This Row],[price]]*$L$2, 1))</f>
        <v>343500</v>
      </c>
    </row>
    <row r="20842" spans="1:9" x14ac:dyDescent="0.25">
      <c r="A20842" s="2">
        <v>42828</v>
      </c>
      <c r="B20842" s="1">
        <f t="shared" si="650"/>
        <v>2017</v>
      </c>
      <c r="C20842" s="1">
        <f t="shared" si="651"/>
        <v>2</v>
      </c>
      <c r="D20842">
        <v>2615</v>
      </c>
      <c r="E20842" t="s">
        <v>37</v>
      </c>
      <c r="F20842" s="4">
        <v>465000</v>
      </c>
      <c r="G20842" t="s">
        <v>5</v>
      </c>
      <c r="H20842">
        <v>3</v>
      </c>
      <c r="I20842" s="4">
        <f>IF(E20842="Rhode Island", Table1[[#This Row],[price]]*$L$3, IF(E20842="Massachusetts", Table1[[#This Row],[price]]*$L$2, 1))</f>
        <v>465000</v>
      </c>
    </row>
    <row r="20843" spans="1:9" x14ac:dyDescent="0.25">
      <c r="A20843" s="2">
        <v>42828</v>
      </c>
      <c r="B20843" s="1">
        <f t="shared" si="650"/>
        <v>2017</v>
      </c>
      <c r="C20843" s="1">
        <f t="shared" si="651"/>
        <v>2</v>
      </c>
      <c r="D20843">
        <v>2615</v>
      </c>
      <c r="E20843" t="s">
        <v>37</v>
      </c>
      <c r="F20843" s="4">
        <v>487000</v>
      </c>
      <c r="G20843" t="s">
        <v>5</v>
      </c>
      <c r="H20843">
        <v>3</v>
      </c>
      <c r="I20843" s="4">
        <f>IF(E20843="Rhode Island", Table1[[#This Row],[price]]*$L$3, IF(E20843="Massachusetts", Table1[[#This Row],[price]]*$L$2, 1))</f>
        <v>487000</v>
      </c>
    </row>
    <row r="20844" spans="1:9" x14ac:dyDescent="0.25">
      <c r="A20844" s="2">
        <v>42828</v>
      </c>
      <c r="B20844" s="1">
        <f t="shared" si="650"/>
        <v>2017</v>
      </c>
      <c r="C20844" s="1">
        <f t="shared" si="651"/>
        <v>2</v>
      </c>
      <c r="D20844">
        <v>2615</v>
      </c>
      <c r="E20844" t="s">
        <v>37</v>
      </c>
      <c r="F20844" s="4">
        <v>500000</v>
      </c>
      <c r="G20844" t="s">
        <v>5</v>
      </c>
      <c r="H20844">
        <v>3</v>
      </c>
      <c r="I20844" s="4">
        <f>IF(E20844="Rhode Island", Table1[[#This Row],[price]]*$L$3, IF(E20844="Massachusetts", Table1[[#This Row],[price]]*$L$2, 1))</f>
        <v>500000</v>
      </c>
    </row>
    <row r="20845" spans="1:9" x14ac:dyDescent="0.25">
      <c r="A20845" s="2">
        <v>42828</v>
      </c>
      <c r="B20845" s="1">
        <f t="shared" si="650"/>
        <v>2017</v>
      </c>
      <c r="C20845" s="1">
        <f t="shared" si="651"/>
        <v>2</v>
      </c>
      <c r="D20845">
        <v>2914</v>
      </c>
      <c r="E20845" t="s">
        <v>36</v>
      </c>
      <c r="F20845" s="4">
        <v>500000</v>
      </c>
      <c r="G20845" t="s">
        <v>5</v>
      </c>
      <c r="H20845">
        <v>3</v>
      </c>
      <c r="I20845" s="4">
        <f>IF(E20845="Rhode Island", Table1[[#This Row],[price]]*$L$3, IF(E20845="Massachusetts", Table1[[#This Row],[price]]*$L$2, 1))</f>
        <v>500000</v>
      </c>
    </row>
    <row r="20846" spans="1:9" x14ac:dyDescent="0.25">
      <c r="A20846" s="2">
        <v>42828</v>
      </c>
      <c r="B20846" s="1">
        <f t="shared" si="650"/>
        <v>2017</v>
      </c>
      <c r="C20846" s="1">
        <f t="shared" si="651"/>
        <v>2</v>
      </c>
      <c r="D20846">
        <v>2914</v>
      </c>
      <c r="E20846" t="s">
        <v>36</v>
      </c>
      <c r="F20846" s="4">
        <v>800000</v>
      </c>
      <c r="G20846" t="s">
        <v>5</v>
      </c>
      <c r="H20846">
        <v>4</v>
      </c>
      <c r="I20846" s="4">
        <f>IF(E20846="Rhode Island", Table1[[#This Row],[price]]*$L$3, IF(E20846="Massachusetts", Table1[[#This Row],[price]]*$L$2, 1))</f>
        <v>800000</v>
      </c>
    </row>
    <row r="20847" spans="1:9" x14ac:dyDescent="0.25">
      <c r="A20847" s="2">
        <v>42828</v>
      </c>
      <c r="B20847" s="1">
        <f t="shared" si="650"/>
        <v>2017</v>
      </c>
      <c r="C20847" s="1">
        <f t="shared" si="651"/>
        <v>2</v>
      </c>
      <c r="D20847">
        <v>2607</v>
      </c>
      <c r="E20847" t="s">
        <v>37</v>
      </c>
      <c r="F20847" s="4">
        <v>835000</v>
      </c>
      <c r="G20847" t="s">
        <v>5</v>
      </c>
      <c r="H20847">
        <v>3</v>
      </c>
      <c r="I20847" s="4">
        <f>IF(E20847="Rhode Island", Table1[[#This Row],[price]]*$L$3, IF(E20847="Massachusetts", Table1[[#This Row],[price]]*$L$2, 1))</f>
        <v>835000</v>
      </c>
    </row>
    <row r="20848" spans="1:9" x14ac:dyDescent="0.25">
      <c r="A20848" s="2">
        <v>42828</v>
      </c>
      <c r="B20848" s="1">
        <f t="shared" si="650"/>
        <v>2017</v>
      </c>
      <c r="C20848" s="1">
        <f t="shared" si="651"/>
        <v>2</v>
      </c>
      <c r="D20848">
        <v>2913</v>
      </c>
      <c r="E20848" t="s">
        <v>36</v>
      </c>
      <c r="F20848" s="4">
        <v>1402500</v>
      </c>
      <c r="G20848" t="s">
        <v>5</v>
      </c>
      <c r="H20848">
        <v>4</v>
      </c>
      <c r="I20848" s="4">
        <f>IF(E20848="Rhode Island", Table1[[#This Row],[price]]*$L$3, IF(E20848="Massachusetts", Table1[[#This Row],[price]]*$L$2, 1))</f>
        <v>1402500</v>
      </c>
    </row>
    <row r="20849" spans="1:9" x14ac:dyDescent="0.25">
      <c r="A20849" s="2">
        <v>42828</v>
      </c>
      <c r="B20849" s="1">
        <f t="shared" si="650"/>
        <v>2017</v>
      </c>
      <c r="C20849" s="1">
        <f t="shared" si="651"/>
        <v>2</v>
      </c>
      <c r="D20849">
        <v>2911</v>
      </c>
      <c r="E20849" t="s">
        <v>36</v>
      </c>
      <c r="F20849" s="4">
        <v>290000</v>
      </c>
      <c r="G20849" t="s">
        <v>6</v>
      </c>
      <c r="H20849">
        <v>1</v>
      </c>
      <c r="I20849" s="4">
        <f>IF(E20849="Rhode Island", Table1[[#This Row],[price]]*$L$3, IF(E20849="Massachusetts", Table1[[#This Row],[price]]*$L$2, 1))</f>
        <v>290000</v>
      </c>
    </row>
    <row r="20850" spans="1:9" x14ac:dyDescent="0.25">
      <c r="A20850" s="2">
        <v>42828</v>
      </c>
      <c r="B20850" s="1">
        <f t="shared" si="650"/>
        <v>2017</v>
      </c>
      <c r="C20850" s="1">
        <f t="shared" si="651"/>
        <v>2</v>
      </c>
      <c r="D20850">
        <v>2602</v>
      </c>
      <c r="E20850" t="s">
        <v>37</v>
      </c>
      <c r="F20850" s="4">
        <v>335000</v>
      </c>
      <c r="G20850" t="s">
        <v>6</v>
      </c>
      <c r="H20850">
        <v>2</v>
      </c>
      <c r="I20850" s="4">
        <f>IF(E20850="Rhode Island", Table1[[#This Row],[price]]*$L$3, IF(E20850="Massachusetts", Table1[[#This Row],[price]]*$L$2, 1))</f>
        <v>335000</v>
      </c>
    </row>
    <row r="20851" spans="1:9" x14ac:dyDescent="0.25">
      <c r="A20851" s="2">
        <v>42828</v>
      </c>
      <c r="B20851" s="1">
        <f t="shared" si="650"/>
        <v>2017</v>
      </c>
      <c r="C20851" s="1">
        <f t="shared" si="651"/>
        <v>2</v>
      </c>
      <c r="D20851">
        <v>2913</v>
      </c>
      <c r="E20851" t="s">
        <v>36</v>
      </c>
      <c r="F20851" s="4">
        <v>354000</v>
      </c>
      <c r="G20851" t="s">
        <v>6</v>
      </c>
      <c r="H20851">
        <v>2</v>
      </c>
      <c r="I20851" s="4">
        <f>IF(E20851="Rhode Island", Table1[[#This Row],[price]]*$L$3, IF(E20851="Massachusetts", Table1[[#This Row],[price]]*$L$2, 1))</f>
        <v>354000</v>
      </c>
    </row>
    <row r="20852" spans="1:9" x14ac:dyDescent="0.25">
      <c r="A20852" s="2">
        <v>42828</v>
      </c>
      <c r="B20852" s="1">
        <f t="shared" si="650"/>
        <v>2017</v>
      </c>
      <c r="C20852" s="1">
        <f t="shared" si="651"/>
        <v>2</v>
      </c>
      <c r="D20852">
        <v>2617</v>
      </c>
      <c r="E20852" t="s">
        <v>37</v>
      </c>
      <c r="F20852" s="4">
        <v>359950</v>
      </c>
      <c r="G20852" t="s">
        <v>6</v>
      </c>
      <c r="H20852">
        <v>2</v>
      </c>
      <c r="I20852" s="4">
        <f>IF(E20852="Rhode Island", Table1[[#This Row],[price]]*$L$3, IF(E20852="Massachusetts", Table1[[#This Row],[price]]*$L$2, 1))</f>
        <v>359950</v>
      </c>
    </row>
    <row r="20853" spans="1:9" x14ac:dyDescent="0.25">
      <c r="A20853" s="2">
        <v>42828</v>
      </c>
      <c r="B20853" s="1">
        <f t="shared" si="650"/>
        <v>2017</v>
      </c>
      <c r="C20853" s="1">
        <f t="shared" si="651"/>
        <v>2</v>
      </c>
      <c r="D20853">
        <v>2601</v>
      </c>
      <c r="E20853" t="s">
        <v>37</v>
      </c>
      <c r="F20853" s="4">
        <v>900000</v>
      </c>
      <c r="G20853" t="s">
        <v>6</v>
      </c>
      <c r="H20853">
        <v>3</v>
      </c>
      <c r="I20853" s="4">
        <f>IF(E20853="Rhode Island", Table1[[#This Row],[price]]*$L$3, IF(E20853="Massachusetts", Table1[[#This Row],[price]]*$L$2, 1))</f>
        <v>900000</v>
      </c>
    </row>
    <row r="20854" spans="1:9" x14ac:dyDescent="0.25">
      <c r="A20854" s="2">
        <v>42829</v>
      </c>
      <c r="B20854" s="1">
        <f t="shared" si="650"/>
        <v>2017</v>
      </c>
      <c r="C20854" s="1">
        <f t="shared" si="651"/>
        <v>2</v>
      </c>
      <c r="D20854">
        <v>2903</v>
      </c>
      <c r="E20854" t="s">
        <v>36</v>
      </c>
      <c r="F20854" s="4">
        <v>403000</v>
      </c>
      <c r="G20854" t="s">
        <v>5</v>
      </c>
      <c r="H20854">
        <v>2</v>
      </c>
      <c r="I20854" s="4">
        <f>IF(E20854="Rhode Island", Table1[[#This Row],[price]]*$L$3, IF(E20854="Massachusetts", Table1[[#This Row],[price]]*$L$2, 1))</f>
        <v>403000</v>
      </c>
    </row>
    <row r="20855" spans="1:9" x14ac:dyDescent="0.25">
      <c r="A20855" s="2">
        <v>42829</v>
      </c>
      <c r="B20855" s="1">
        <f t="shared" si="650"/>
        <v>2017</v>
      </c>
      <c r="C20855" s="1">
        <f t="shared" si="651"/>
        <v>2</v>
      </c>
      <c r="D20855">
        <v>2913</v>
      </c>
      <c r="E20855" t="s">
        <v>36</v>
      </c>
      <c r="F20855" s="4">
        <v>410000</v>
      </c>
      <c r="G20855" t="s">
        <v>5</v>
      </c>
      <c r="H20855">
        <v>2</v>
      </c>
      <c r="I20855" s="4">
        <f>IF(E20855="Rhode Island", Table1[[#This Row],[price]]*$L$3, IF(E20855="Massachusetts", Table1[[#This Row],[price]]*$L$2, 1))</f>
        <v>410000</v>
      </c>
    </row>
    <row r="20856" spans="1:9" x14ac:dyDescent="0.25">
      <c r="A20856" s="2">
        <v>42829</v>
      </c>
      <c r="B20856" s="1">
        <f t="shared" si="650"/>
        <v>2017</v>
      </c>
      <c r="C20856" s="1">
        <f t="shared" si="651"/>
        <v>2</v>
      </c>
      <c r="D20856">
        <v>2906</v>
      </c>
      <c r="E20856" t="s">
        <v>36</v>
      </c>
      <c r="F20856" s="4">
        <v>433000</v>
      </c>
      <c r="G20856" t="s">
        <v>5</v>
      </c>
      <c r="H20856">
        <v>3</v>
      </c>
      <c r="I20856" s="4">
        <f>IF(E20856="Rhode Island", Table1[[#This Row],[price]]*$L$3, IF(E20856="Massachusetts", Table1[[#This Row],[price]]*$L$2, 1))</f>
        <v>433000</v>
      </c>
    </row>
    <row r="20857" spans="1:9" x14ac:dyDescent="0.25">
      <c r="A20857" s="2">
        <v>42829</v>
      </c>
      <c r="B20857" s="1">
        <f t="shared" si="650"/>
        <v>2017</v>
      </c>
      <c r="C20857" s="1">
        <f t="shared" si="651"/>
        <v>2</v>
      </c>
      <c r="D20857">
        <v>2906</v>
      </c>
      <c r="E20857" t="s">
        <v>36</v>
      </c>
      <c r="F20857" s="4">
        <v>464500</v>
      </c>
      <c r="G20857" t="s">
        <v>5</v>
      </c>
      <c r="H20857">
        <v>3</v>
      </c>
      <c r="I20857" s="4">
        <f>IF(E20857="Rhode Island", Table1[[#This Row],[price]]*$L$3, IF(E20857="Massachusetts", Table1[[#This Row],[price]]*$L$2, 1))</f>
        <v>464500</v>
      </c>
    </row>
    <row r="20858" spans="1:9" x14ac:dyDescent="0.25">
      <c r="A20858" s="2">
        <v>42829</v>
      </c>
      <c r="B20858" s="1">
        <f t="shared" si="650"/>
        <v>2017</v>
      </c>
      <c r="C20858" s="1">
        <f t="shared" si="651"/>
        <v>2</v>
      </c>
      <c r="D20858">
        <v>2904</v>
      </c>
      <c r="E20858" t="s">
        <v>36</v>
      </c>
      <c r="F20858" s="4">
        <v>495000</v>
      </c>
      <c r="G20858" t="s">
        <v>5</v>
      </c>
      <c r="H20858">
        <v>5</v>
      </c>
      <c r="I20858" s="4">
        <f>IF(E20858="Rhode Island", Table1[[#This Row],[price]]*$L$3, IF(E20858="Massachusetts", Table1[[#This Row],[price]]*$L$2, 1))</f>
        <v>495000</v>
      </c>
    </row>
    <row r="20859" spans="1:9" x14ac:dyDescent="0.25">
      <c r="A20859" s="2">
        <v>42829</v>
      </c>
      <c r="B20859" s="1">
        <f t="shared" si="650"/>
        <v>2017</v>
      </c>
      <c r="C20859" s="1">
        <f t="shared" si="651"/>
        <v>2</v>
      </c>
      <c r="D20859">
        <v>2905</v>
      </c>
      <c r="E20859" t="s">
        <v>36</v>
      </c>
      <c r="F20859" s="4">
        <v>555000</v>
      </c>
      <c r="G20859" t="s">
        <v>5</v>
      </c>
      <c r="H20859">
        <v>3</v>
      </c>
      <c r="I20859" s="4">
        <f>IF(E20859="Rhode Island", Table1[[#This Row],[price]]*$L$3, IF(E20859="Massachusetts", Table1[[#This Row],[price]]*$L$2, 1))</f>
        <v>555000</v>
      </c>
    </row>
    <row r="20860" spans="1:9" x14ac:dyDescent="0.25">
      <c r="A20860" s="2">
        <v>42829</v>
      </c>
      <c r="B20860" s="1">
        <f t="shared" si="650"/>
        <v>2017</v>
      </c>
      <c r="C20860" s="1">
        <f t="shared" si="651"/>
        <v>2</v>
      </c>
      <c r="D20860">
        <v>2913</v>
      </c>
      <c r="E20860" t="s">
        <v>36</v>
      </c>
      <c r="F20860" s="4">
        <v>585000</v>
      </c>
      <c r="G20860" t="s">
        <v>5</v>
      </c>
      <c r="H20860">
        <v>3</v>
      </c>
      <c r="I20860" s="4">
        <f>IF(E20860="Rhode Island", Table1[[#This Row],[price]]*$L$3, IF(E20860="Massachusetts", Table1[[#This Row],[price]]*$L$2, 1))</f>
        <v>585000</v>
      </c>
    </row>
    <row r="20861" spans="1:9" x14ac:dyDescent="0.25">
      <c r="A20861" s="2">
        <v>42829</v>
      </c>
      <c r="B20861" s="1">
        <f t="shared" si="650"/>
        <v>2017</v>
      </c>
      <c r="C20861" s="1">
        <f t="shared" si="651"/>
        <v>2</v>
      </c>
      <c r="D20861">
        <v>2905</v>
      </c>
      <c r="E20861" t="s">
        <v>36</v>
      </c>
      <c r="F20861" s="4">
        <v>600000</v>
      </c>
      <c r="G20861" t="s">
        <v>5</v>
      </c>
      <c r="H20861">
        <v>4</v>
      </c>
      <c r="I20861" s="4">
        <f>IF(E20861="Rhode Island", Table1[[#This Row],[price]]*$L$3, IF(E20861="Massachusetts", Table1[[#This Row],[price]]*$L$2, 1))</f>
        <v>600000</v>
      </c>
    </row>
    <row r="20862" spans="1:9" x14ac:dyDescent="0.25">
      <c r="A20862" s="2">
        <v>42829</v>
      </c>
      <c r="B20862" s="1">
        <f t="shared" si="650"/>
        <v>2017</v>
      </c>
      <c r="C20862" s="1">
        <f t="shared" si="651"/>
        <v>2</v>
      </c>
      <c r="D20862">
        <v>2611</v>
      </c>
      <c r="E20862" t="s">
        <v>37</v>
      </c>
      <c r="F20862" s="4">
        <v>610000</v>
      </c>
      <c r="G20862" t="s">
        <v>5</v>
      </c>
      <c r="H20862">
        <v>4</v>
      </c>
      <c r="I20862" s="4">
        <f>IF(E20862="Rhode Island", Table1[[#This Row],[price]]*$L$3, IF(E20862="Massachusetts", Table1[[#This Row],[price]]*$L$2, 1))</f>
        <v>610000</v>
      </c>
    </row>
    <row r="20863" spans="1:9" x14ac:dyDescent="0.25">
      <c r="A20863" s="2">
        <v>42829</v>
      </c>
      <c r="B20863" s="1">
        <f t="shared" si="650"/>
        <v>2017</v>
      </c>
      <c r="C20863" s="1">
        <f t="shared" si="651"/>
        <v>2</v>
      </c>
      <c r="D20863">
        <v>2605</v>
      </c>
      <c r="E20863" t="s">
        <v>37</v>
      </c>
      <c r="F20863" s="4">
        <v>667500</v>
      </c>
      <c r="G20863" t="s">
        <v>5</v>
      </c>
      <c r="H20863">
        <v>3</v>
      </c>
      <c r="I20863" s="4">
        <f>IF(E20863="Rhode Island", Table1[[#This Row],[price]]*$L$3, IF(E20863="Massachusetts", Table1[[#This Row],[price]]*$L$2, 1))</f>
        <v>667500</v>
      </c>
    </row>
    <row r="20864" spans="1:9" x14ac:dyDescent="0.25">
      <c r="A20864" s="2">
        <v>42829</v>
      </c>
      <c r="B20864" s="1">
        <f t="shared" si="650"/>
        <v>2017</v>
      </c>
      <c r="C20864" s="1">
        <f t="shared" si="651"/>
        <v>2</v>
      </c>
      <c r="D20864">
        <v>2615</v>
      </c>
      <c r="E20864" t="s">
        <v>37</v>
      </c>
      <c r="F20864" s="4">
        <v>760000</v>
      </c>
      <c r="G20864" t="s">
        <v>5</v>
      </c>
      <c r="H20864">
        <v>4</v>
      </c>
      <c r="I20864" s="4">
        <f>IF(E20864="Rhode Island", Table1[[#This Row],[price]]*$L$3, IF(E20864="Massachusetts", Table1[[#This Row],[price]]*$L$2, 1))</f>
        <v>760000</v>
      </c>
    </row>
    <row r="20865" spans="1:9" x14ac:dyDescent="0.25">
      <c r="A20865" s="2">
        <v>42829</v>
      </c>
      <c r="B20865" s="1">
        <f t="shared" si="650"/>
        <v>2017</v>
      </c>
      <c r="C20865" s="1">
        <f t="shared" si="651"/>
        <v>2</v>
      </c>
      <c r="D20865">
        <v>2602</v>
      </c>
      <c r="E20865" t="s">
        <v>37</v>
      </c>
      <c r="F20865" s="4">
        <v>1165000</v>
      </c>
      <c r="G20865" t="s">
        <v>5</v>
      </c>
      <c r="H20865">
        <v>4</v>
      </c>
      <c r="I20865" s="4">
        <f>IF(E20865="Rhode Island", Table1[[#This Row],[price]]*$L$3, IF(E20865="Massachusetts", Table1[[#This Row],[price]]*$L$2, 1))</f>
        <v>1165000</v>
      </c>
    </row>
    <row r="20866" spans="1:9" x14ac:dyDescent="0.25">
      <c r="A20866" s="2">
        <v>42829</v>
      </c>
      <c r="B20866" s="1">
        <f t="shared" ref="B20866:B20929" si="652">YEAR(A20866)</f>
        <v>2017</v>
      </c>
      <c r="C20866" s="1">
        <f t="shared" ref="C20866:C20929" si="653">ROUNDUP(MONTH(A20866)/3,0)</f>
        <v>2</v>
      </c>
      <c r="D20866">
        <v>2606</v>
      </c>
      <c r="E20866" t="s">
        <v>37</v>
      </c>
      <c r="F20866" s="4">
        <v>300000</v>
      </c>
      <c r="G20866" t="s">
        <v>6</v>
      </c>
      <c r="H20866">
        <v>1</v>
      </c>
      <c r="I20866" s="4">
        <f>IF(E20866="Rhode Island", Table1[[#This Row],[price]]*$L$3, IF(E20866="Massachusetts", Table1[[#This Row],[price]]*$L$2, 1))</f>
        <v>300000</v>
      </c>
    </row>
    <row r="20867" spans="1:9" x14ac:dyDescent="0.25">
      <c r="A20867" s="2">
        <v>42829</v>
      </c>
      <c r="B20867" s="1">
        <f t="shared" si="652"/>
        <v>2017</v>
      </c>
      <c r="C20867" s="1">
        <f t="shared" si="653"/>
        <v>2</v>
      </c>
      <c r="D20867">
        <v>2606</v>
      </c>
      <c r="E20867" t="s">
        <v>37</v>
      </c>
      <c r="F20867" s="4">
        <v>330000</v>
      </c>
      <c r="G20867" t="s">
        <v>6</v>
      </c>
      <c r="H20867">
        <v>1</v>
      </c>
      <c r="I20867" s="4">
        <f>IF(E20867="Rhode Island", Table1[[#This Row],[price]]*$L$3, IF(E20867="Massachusetts", Table1[[#This Row],[price]]*$L$2, 1))</f>
        <v>330000</v>
      </c>
    </row>
    <row r="20868" spans="1:9" x14ac:dyDescent="0.25">
      <c r="A20868" s="2">
        <v>42829</v>
      </c>
      <c r="B20868" s="1">
        <f t="shared" si="652"/>
        <v>2017</v>
      </c>
      <c r="C20868" s="1">
        <f t="shared" si="653"/>
        <v>2</v>
      </c>
      <c r="D20868">
        <v>2913</v>
      </c>
      <c r="E20868" t="s">
        <v>36</v>
      </c>
      <c r="F20868" s="4">
        <v>333000</v>
      </c>
      <c r="G20868" t="s">
        <v>6</v>
      </c>
      <c r="H20868">
        <v>2</v>
      </c>
      <c r="I20868" s="4">
        <f>IF(E20868="Rhode Island", Table1[[#This Row],[price]]*$L$3, IF(E20868="Massachusetts", Table1[[#This Row],[price]]*$L$2, 1))</f>
        <v>333000</v>
      </c>
    </row>
    <row r="20869" spans="1:9" x14ac:dyDescent="0.25">
      <c r="A20869" s="2">
        <v>42829</v>
      </c>
      <c r="B20869" s="1">
        <f t="shared" si="652"/>
        <v>2017</v>
      </c>
      <c r="C20869" s="1">
        <f t="shared" si="653"/>
        <v>2</v>
      </c>
      <c r="D20869">
        <v>2612</v>
      </c>
      <c r="E20869" t="s">
        <v>37</v>
      </c>
      <c r="F20869" s="4">
        <v>342000</v>
      </c>
      <c r="G20869" t="s">
        <v>6</v>
      </c>
      <c r="H20869">
        <v>1</v>
      </c>
      <c r="I20869" s="4">
        <f>IF(E20869="Rhode Island", Table1[[#This Row],[price]]*$L$3, IF(E20869="Massachusetts", Table1[[#This Row],[price]]*$L$2, 1))</f>
        <v>342000</v>
      </c>
    </row>
    <row r="20870" spans="1:9" x14ac:dyDescent="0.25">
      <c r="A20870" s="2">
        <v>42830</v>
      </c>
      <c r="B20870" s="1">
        <f t="shared" si="652"/>
        <v>2017</v>
      </c>
      <c r="C20870" s="1">
        <f t="shared" si="653"/>
        <v>2</v>
      </c>
      <c r="D20870">
        <v>2906</v>
      </c>
      <c r="E20870" t="s">
        <v>36</v>
      </c>
      <c r="F20870" s="4">
        <v>415000</v>
      </c>
      <c r="G20870" t="s">
        <v>5</v>
      </c>
      <c r="H20870">
        <v>3</v>
      </c>
      <c r="I20870" s="4">
        <f>IF(E20870="Rhode Island", Table1[[#This Row],[price]]*$L$3, IF(E20870="Massachusetts", Table1[[#This Row],[price]]*$L$2, 1))</f>
        <v>415000</v>
      </c>
    </row>
    <row r="20871" spans="1:9" x14ac:dyDescent="0.25">
      <c r="A20871" s="2">
        <v>42830</v>
      </c>
      <c r="B20871" s="1">
        <f t="shared" si="652"/>
        <v>2017</v>
      </c>
      <c r="C20871" s="1">
        <f t="shared" si="653"/>
        <v>2</v>
      </c>
      <c r="D20871">
        <v>2914</v>
      </c>
      <c r="E20871" t="s">
        <v>36</v>
      </c>
      <c r="F20871" s="4">
        <v>471000</v>
      </c>
      <c r="G20871" t="s">
        <v>5</v>
      </c>
      <c r="H20871">
        <v>3</v>
      </c>
      <c r="I20871" s="4">
        <f>IF(E20871="Rhode Island", Table1[[#This Row],[price]]*$L$3, IF(E20871="Massachusetts", Table1[[#This Row],[price]]*$L$2, 1))</f>
        <v>471000</v>
      </c>
    </row>
    <row r="20872" spans="1:9" x14ac:dyDescent="0.25">
      <c r="A20872" s="2">
        <v>42830</v>
      </c>
      <c r="B20872" s="1">
        <f t="shared" si="652"/>
        <v>2017</v>
      </c>
      <c r="C20872" s="1">
        <f t="shared" si="653"/>
        <v>2</v>
      </c>
      <c r="D20872">
        <v>2905</v>
      </c>
      <c r="E20872" t="s">
        <v>36</v>
      </c>
      <c r="F20872" s="4">
        <v>495000</v>
      </c>
      <c r="G20872" t="s">
        <v>5</v>
      </c>
      <c r="H20872">
        <v>3</v>
      </c>
      <c r="I20872" s="4">
        <f>IF(E20872="Rhode Island", Table1[[#This Row],[price]]*$L$3, IF(E20872="Massachusetts", Table1[[#This Row],[price]]*$L$2, 1))</f>
        <v>495000</v>
      </c>
    </row>
    <row r="20873" spans="1:9" x14ac:dyDescent="0.25">
      <c r="A20873" s="2">
        <v>42830</v>
      </c>
      <c r="B20873" s="1">
        <f t="shared" si="652"/>
        <v>2017</v>
      </c>
      <c r="C20873" s="1">
        <f t="shared" si="653"/>
        <v>2</v>
      </c>
      <c r="D20873">
        <v>2615</v>
      </c>
      <c r="E20873" t="s">
        <v>37</v>
      </c>
      <c r="F20873" s="4">
        <v>525000</v>
      </c>
      <c r="G20873" t="s">
        <v>5</v>
      </c>
      <c r="H20873">
        <v>3</v>
      </c>
      <c r="I20873" s="4">
        <f>IF(E20873="Rhode Island", Table1[[#This Row],[price]]*$L$3, IF(E20873="Massachusetts", Table1[[#This Row],[price]]*$L$2, 1))</f>
        <v>525000</v>
      </c>
    </row>
    <row r="20874" spans="1:9" x14ac:dyDescent="0.25">
      <c r="A20874" s="2">
        <v>42830</v>
      </c>
      <c r="B20874" s="1">
        <f t="shared" si="652"/>
        <v>2017</v>
      </c>
      <c r="C20874" s="1">
        <f t="shared" si="653"/>
        <v>2</v>
      </c>
      <c r="D20874">
        <v>2906</v>
      </c>
      <c r="E20874" t="s">
        <v>36</v>
      </c>
      <c r="F20874" s="4">
        <v>556000</v>
      </c>
      <c r="G20874" t="s">
        <v>5</v>
      </c>
      <c r="H20874">
        <v>3</v>
      </c>
      <c r="I20874" s="4">
        <f>IF(E20874="Rhode Island", Table1[[#This Row],[price]]*$L$3, IF(E20874="Massachusetts", Table1[[#This Row],[price]]*$L$2, 1))</f>
        <v>556000</v>
      </c>
    </row>
    <row r="20875" spans="1:9" x14ac:dyDescent="0.25">
      <c r="A20875" s="2">
        <v>42830</v>
      </c>
      <c r="B20875" s="1">
        <f t="shared" si="652"/>
        <v>2017</v>
      </c>
      <c r="C20875" s="1">
        <f t="shared" si="653"/>
        <v>2</v>
      </c>
      <c r="D20875">
        <v>2904</v>
      </c>
      <c r="E20875" t="s">
        <v>36</v>
      </c>
      <c r="F20875" s="4">
        <v>580000</v>
      </c>
      <c r="G20875" t="s">
        <v>5</v>
      </c>
      <c r="H20875">
        <v>3</v>
      </c>
      <c r="I20875" s="4">
        <f>IF(E20875="Rhode Island", Table1[[#This Row],[price]]*$L$3, IF(E20875="Massachusetts", Table1[[#This Row],[price]]*$L$2, 1))</f>
        <v>580000</v>
      </c>
    </row>
    <row r="20876" spans="1:9" x14ac:dyDescent="0.25">
      <c r="A20876" s="2">
        <v>42830</v>
      </c>
      <c r="B20876" s="1">
        <f t="shared" si="652"/>
        <v>2017</v>
      </c>
      <c r="C20876" s="1">
        <f t="shared" si="653"/>
        <v>2</v>
      </c>
      <c r="D20876">
        <v>2904</v>
      </c>
      <c r="E20876" t="s">
        <v>36</v>
      </c>
      <c r="F20876" s="4">
        <v>631500</v>
      </c>
      <c r="G20876" t="s">
        <v>5</v>
      </c>
      <c r="H20876">
        <v>4</v>
      </c>
      <c r="I20876" s="4">
        <f>IF(E20876="Rhode Island", Table1[[#This Row],[price]]*$L$3, IF(E20876="Massachusetts", Table1[[#This Row],[price]]*$L$2, 1))</f>
        <v>631500</v>
      </c>
    </row>
    <row r="20877" spans="1:9" x14ac:dyDescent="0.25">
      <c r="A20877" s="2">
        <v>42830</v>
      </c>
      <c r="B20877" s="1">
        <f t="shared" si="652"/>
        <v>2017</v>
      </c>
      <c r="C20877" s="1">
        <f t="shared" si="653"/>
        <v>2</v>
      </c>
      <c r="D20877">
        <v>2617</v>
      </c>
      <c r="E20877" t="s">
        <v>37</v>
      </c>
      <c r="F20877" s="4">
        <v>640000</v>
      </c>
      <c r="G20877" t="s">
        <v>5</v>
      </c>
      <c r="H20877">
        <v>3</v>
      </c>
      <c r="I20877" s="4">
        <f>IF(E20877="Rhode Island", Table1[[#This Row],[price]]*$L$3, IF(E20877="Massachusetts", Table1[[#This Row],[price]]*$L$2, 1))</f>
        <v>640000</v>
      </c>
    </row>
    <row r="20878" spans="1:9" x14ac:dyDescent="0.25">
      <c r="A20878" s="2">
        <v>42830</v>
      </c>
      <c r="B20878" s="1">
        <f t="shared" si="652"/>
        <v>2017</v>
      </c>
      <c r="C20878" s="1">
        <f t="shared" si="653"/>
        <v>2</v>
      </c>
      <c r="D20878">
        <v>2617</v>
      </c>
      <c r="E20878" t="s">
        <v>37</v>
      </c>
      <c r="F20878" s="4">
        <v>672000</v>
      </c>
      <c r="G20878" t="s">
        <v>5</v>
      </c>
      <c r="H20878">
        <v>3</v>
      </c>
      <c r="I20878" s="4">
        <f>IF(E20878="Rhode Island", Table1[[#This Row],[price]]*$L$3, IF(E20878="Massachusetts", Table1[[#This Row],[price]]*$L$2, 1))</f>
        <v>672000</v>
      </c>
    </row>
    <row r="20879" spans="1:9" x14ac:dyDescent="0.25">
      <c r="A20879" s="2">
        <v>42830</v>
      </c>
      <c r="B20879" s="1">
        <f t="shared" si="652"/>
        <v>2017</v>
      </c>
      <c r="C20879" s="1">
        <f t="shared" si="653"/>
        <v>2</v>
      </c>
      <c r="D20879">
        <v>2913</v>
      </c>
      <c r="E20879" t="s">
        <v>36</v>
      </c>
      <c r="F20879" s="4">
        <v>680000</v>
      </c>
      <c r="G20879" t="s">
        <v>5</v>
      </c>
      <c r="H20879">
        <v>4</v>
      </c>
      <c r="I20879" s="4">
        <f>IF(E20879="Rhode Island", Table1[[#This Row],[price]]*$L$3, IF(E20879="Massachusetts", Table1[[#This Row],[price]]*$L$2, 1))</f>
        <v>680000</v>
      </c>
    </row>
    <row r="20880" spans="1:9" x14ac:dyDescent="0.25">
      <c r="A20880" s="2">
        <v>42830</v>
      </c>
      <c r="B20880" s="1">
        <f t="shared" si="652"/>
        <v>2017</v>
      </c>
      <c r="C20880" s="1">
        <f t="shared" si="653"/>
        <v>2</v>
      </c>
      <c r="D20880">
        <v>2602</v>
      </c>
      <c r="E20880" t="s">
        <v>37</v>
      </c>
      <c r="F20880" s="4">
        <v>855000</v>
      </c>
      <c r="G20880" t="s">
        <v>5</v>
      </c>
      <c r="H20880">
        <v>4</v>
      </c>
      <c r="I20880" s="4">
        <f>IF(E20880="Rhode Island", Table1[[#This Row],[price]]*$L$3, IF(E20880="Massachusetts", Table1[[#This Row],[price]]*$L$2, 1))</f>
        <v>855000</v>
      </c>
    </row>
    <row r="20881" spans="1:9" x14ac:dyDescent="0.25">
      <c r="A20881" s="2">
        <v>42830</v>
      </c>
      <c r="B20881" s="1">
        <f t="shared" si="652"/>
        <v>2017</v>
      </c>
      <c r="C20881" s="1">
        <f t="shared" si="653"/>
        <v>2</v>
      </c>
      <c r="D20881">
        <v>2913</v>
      </c>
      <c r="E20881" t="s">
        <v>36</v>
      </c>
      <c r="F20881" s="4">
        <v>886000</v>
      </c>
      <c r="G20881" t="s">
        <v>5</v>
      </c>
      <c r="H20881">
        <v>4</v>
      </c>
      <c r="I20881" s="4">
        <f>IF(E20881="Rhode Island", Table1[[#This Row],[price]]*$L$3, IF(E20881="Massachusetts", Table1[[#This Row],[price]]*$L$2, 1))</f>
        <v>886000</v>
      </c>
    </row>
    <row r="20882" spans="1:9" x14ac:dyDescent="0.25">
      <c r="A20882" s="2">
        <v>42830</v>
      </c>
      <c r="B20882" s="1">
        <f t="shared" si="652"/>
        <v>2017</v>
      </c>
      <c r="C20882" s="1">
        <f t="shared" si="653"/>
        <v>2</v>
      </c>
      <c r="D20882">
        <v>2602</v>
      </c>
      <c r="E20882" t="s">
        <v>37</v>
      </c>
      <c r="F20882" s="4">
        <v>920000</v>
      </c>
      <c r="G20882" t="s">
        <v>5</v>
      </c>
      <c r="H20882">
        <v>5</v>
      </c>
      <c r="I20882" s="4">
        <f>IF(E20882="Rhode Island", Table1[[#This Row],[price]]*$L$3, IF(E20882="Massachusetts", Table1[[#This Row],[price]]*$L$2, 1))</f>
        <v>920000</v>
      </c>
    </row>
    <row r="20883" spans="1:9" x14ac:dyDescent="0.25">
      <c r="A20883" s="2">
        <v>42830</v>
      </c>
      <c r="B20883" s="1">
        <f t="shared" si="652"/>
        <v>2017</v>
      </c>
      <c r="C20883" s="1">
        <f t="shared" si="653"/>
        <v>2</v>
      </c>
      <c r="D20883">
        <v>2604</v>
      </c>
      <c r="E20883" t="s">
        <v>37</v>
      </c>
      <c r="F20883" s="4">
        <v>1410000</v>
      </c>
      <c r="G20883" t="s">
        <v>5</v>
      </c>
      <c r="H20883">
        <v>4</v>
      </c>
      <c r="I20883" s="4">
        <f>IF(E20883="Rhode Island", Table1[[#This Row],[price]]*$L$3, IF(E20883="Massachusetts", Table1[[#This Row],[price]]*$L$2, 1))</f>
        <v>1410000</v>
      </c>
    </row>
    <row r="20884" spans="1:9" x14ac:dyDescent="0.25">
      <c r="A20884" s="2">
        <v>42830</v>
      </c>
      <c r="B20884" s="1">
        <f t="shared" si="652"/>
        <v>2017</v>
      </c>
      <c r="C20884" s="1">
        <f t="shared" si="653"/>
        <v>2</v>
      </c>
      <c r="D20884">
        <v>2913</v>
      </c>
      <c r="E20884" t="s">
        <v>36</v>
      </c>
      <c r="F20884" s="4">
        <v>1475000</v>
      </c>
      <c r="G20884" t="s">
        <v>5</v>
      </c>
      <c r="H20884">
        <v>4</v>
      </c>
      <c r="I20884" s="4">
        <f>IF(E20884="Rhode Island", Table1[[#This Row],[price]]*$L$3, IF(E20884="Massachusetts", Table1[[#This Row],[price]]*$L$2, 1))</f>
        <v>1475000</v>
      </c>
    </row>
    <row r="20885" spans="1:9" x14ac:dyDescent="0.25">
      <c r="A20885" s="2">
        <v>42830</v>
      </c>
      <c r="B20885" s="1">
        <f t="shared" si="652"/>
        <v>2017</v>
      </c>
      <c r="C20885" s="1">
        <f t="shared" si="653"/>
        <v>2</v>
      </c>
      <c r="D20885">
        <v>2617</v>
      </c>
      <c r="E20885" t="s">
        <v>37</v>
      </c>
      <c r="F20885" s="4">
        <v>366000</v>
      </c>
      <c r="G20885" t="s">
        <v>6</v>
      </c>
      <c r="H20885">
        <v>2</v>
      </c>
      <c r="I20885" s="4">
        <f>IF(E20885="Rhode Island", Table1[[#This Row],[price]]*$L$3, IF(E20885="Massachusetts", Table1[[#This Row],[price]]*$L$2, 1))</f>
        <v>366000</v>
      </c>
    </row>
    <row r="20886" spans="1:9" x14ac:dyDescent="0.25">
      <c r="A20886" s="2">
        <v>42830</v>
      </c>
      <c r="B20886" s="1">
        <f t="shared" si="652"/>
        <v>2017</v>
      </c>
      <c r="C20886" s="1">
        <f t="shared" si="653"/>
        <v>2</v>
      </c>
      <c r="D20886">
        <v>2604</v>
      </c>
      <c r="E20886" t="s">
        <v>37</v>
      </c>
      <c r="F20886" s="4">
        <v>490000</v>
      </c>
      <c r="G20886" t="s">
        <v>6</v>
      </c>
      <c r="H20886">
        <v>2</v>
      </c>
      <c r="I20886" s="4">
        <f>IF(E20886="Rhode Island", Table1[[#This Row],[price]]*$L$3, IF(E20886="Massachusetts", Table1[[#This Row],[price]]*$L$2, 1))</f>
        <v>490000</v>
      </c>
    </row>
    <row r="20887" spans="1:9" x14ac:dyDescent="0.25">
      <c r="A20887" s="2">
        <v>42831</v>
      </c>
      <c r="B20887" s="1">
        <f t="shared" si="652"/>
        <v>2017</v>
      </c>
      <c r="C20887" s="1">
        <f t="shared" si="653"/>
        <v>2</v>
      </c>
      <c r="D20887">
        <v>2913</v>
      </c>
      <c r="E20887" t="s">
        <v>36</v>
      </c>
      <c r="F20887" s="4">
        <v>447700</v>
      </c>
      <c r="G20887" t="s">
        <v>5</v>
      </c>
      <c r="H20887">
        <v>3</v>
      </c>
      <c r="I20887" s="4">
        <f>IF(E20887="Rhode Island", Table1[[#This Row],[price]]*$L$3, IF(E20887="Massachusetts", Table1[[#This Row],[price]]*$L$2, 1))</f>
        <v>447700</v>
      </c>
    </row>
    <row r="20888" spans="1:9" x14ac:dyDescent="0.25">
      <c r="A20888" s="2">
        <v>42831</v>
      </c>
      <c r="B20888" s="1">
        <f t="shared" si="652"/>
        <v>2017</v>
      </c>
      <c r="C20888" s="1">
        <f t="shared" si="653"/>
        <v>2</v>
      </c>
      <c r="D20888">
        <v>2906</v>
      </c>
      <c r="E20888" t="s">
        <v>36</v>
      </c>
      <c r="F20888" s="4">
        <v>455000</v>
      </c>
      <c r="G20888" t="s">
        <v>5</v>
      </c>
      <c r="H20888">
        <v>3</v>
      </c>
      <c r="I20888" s="4">
        <f>IF(E20888="Rhode Island", Table1[[#This Row],[price]]*$L$3, IF(E20888="Massachusetts", Table1[[#This Row],[price]]*$L$2, 1))</f>
        <v>455000</v>
      </c>
    </row>
    <row r="20889" spans="1:9" x14ac:dyDescent="0.25">
      <c r="A20889" s="2">
        <v>42831</v>
      </c>
      <c r="B20889" s="1">
        <f t="shared" si="652"/>
        <v>2017</v>
      </c>
      <c r="C20889" s="1">
        <f t="shared" si="653"/>
        <v>2</v>
      </c>
      <c r="D20889">
        <v>2906</v>
      </c>
      <c r="E20889" t="s">
        <v>36</v>
      </c>
      <c r="F20889" s="4">
        <v>460000</v>
      </c>
      <c r="G20889" t="s">
        <v>5</v>
      </c>
      <c r="H20889">
        <v>3</v>
      </c>
      <c r="I20889" s="4">
        <f>IF(E20889="Rhode Island", Table1[[#This Row],[price]]*$L$3, IF(E20889="Massachusetts", Table1[[#This Row],[price]]*$L$2, 1))</f>
        <v>460000</v>
      </c>
    </row>
    <row r="20890" spans="1:9" x14ac:dyDescent="0.25">
      <c r="A20890" s="2">
        <v>42831</v>
      </c>
      <c r="B20890" s="1">
        <f t="shared" si="652"/>
        <v>2017</v>
      </c>
      <c r="C20890" s="1">
        <f t="shared" si="653"/>
        <v>2</v>
      </c>
      <c r="D20890">
        <v>2905</v>
      </c>
      <c r="E20890" t="s">
        <v>36</v>
      </c>
      <c r="F20890" s="4">
        <v>490000</v>
      </c>
      <c r="G20890" t="s">
        <v>5</v>
      </c>
      <c r="H20890">
        <v>3</v>
      </c>
      <c r="I20890" s="4">
        <f>IF(E20890="Rhode Island", Table1[[#This Row],[price]]*$L$3, IF(E20890="Massachusetts", Table1[[#This Row],[price]]*$L$2, 1))</f>
        <v>490000</v>
      </c>
    </row>
    <row r="20891" spans="1:9" x14ac:dyDescent="0.25">
      <c r="A20891" s="2">
        <v>42831</v>
      </c>
      <c r="B20891" s="1">
        <f t="shared" si="652"/>
        <v>2017</v>
      </c>
      <c r="C20891" s="1">
        <f t="shared" si="653"/>
        <v>2</v>
      </c>
      <c r="D20891">
        <v>2615</v>
      </c>
      <c r="E20891" t="s">
        <v>37</v>
      </c>
      <c r="F20891" s="4">
        <v>510000</v>
      </c>
      <c r="G20891" t="s">
        <v>5</v>
      </c>
      <c r="H20891">
        <v>3</v>
      </c>
      <c r="I20891" s="4">
        <f>IF(E20891="Rhode Island", Table1[[#This Row],[price]]*$L$3, IF(E20891="Massachusetts", Table1[[#This Row],[price]]*$L$2, 1))</f>
        <v>510000</v>
      </c>
    </row>
    <row r="20892" spans="1:9" x14ac:dyDescent="0.25">
      <c r="A20892" s="2">
        <v>42831</v>
      </c>
      <c r="B20892" s="1">
        <f t="shared" si="652"/>
        <v>2017</v>
      </c>
      <c r="C20892" s="1">
        <f t="shared" si="653"/>
        <v>2</v>
      </c>
      <c r="D20892">
        <v>2914</v>
      </c>
      <c r="E20892" t="s">
        <v>36</v>
      </c>
      <c r="F20892" s="4">
        <v>518000</v>
      </c>
      <c r="G20892" t="s">
        <v>5</v>
      </c>
      <c r="H20892">
        <v>3</v>
      </c>
      <c r="I20892" s="4">
        <f>IF(E20892="Rhode Island", Table1[[#This Row],[price]]*$L$3, IF(E20892="Massachusetts", Table1[[#This Row],[price]]*$L$2, 1))</f>
        <v>518000</v>
      </c>
    </row>
    <row r="20893" spans="1:9" x14ac:dyDescent="0.25">
      <c r="A20893" s="2">
        <v>42831</v>
      </c>
      <c r="B20893" s="1">
        <f t="shared" si="652"/>
        <v>2017</v>
      </c>
      <c r="C20893" s="1">
        <f t="shared" si="653"/>
        <v>2</v>
      </c>
      <c r="D20893">
        <v>2617</v>
      </c>
      <c r="E20893" t="s">
        <v>37</v>
      </c>
      <c r="F20893" s="4">
        <v>545000</v>
      </c>
      <c r="G20893" t="s">
        <v>5</v>
      </c>
      <c r="H20893">
        <v>3</v>
      </c>
      <c r="I20893" s="4">
        <f>IF(E20893="Rhode Island", Table1[[#This Row],[price]]*$L$3, IF(E20893="Massachusetts", Table1[[#This Row],[price]]*$L$2, 1))</f>
        <v>545000</v>
      </c>
    </row>
    <row r="20894" spans="1:9" x14ac:dyDescent="0.25">
      <c r="A20894" s="2">
        <v>42831</v>
      </c>
      <c r="B20894" s="1">
        <f t="shared" si="652"/>
        <v>2017</v>
      </c>
      <c r="C20894" s="1">
        <f t="shared" si="653"/>
        <v>2</v>
      </c>
      <c r="D20894">
        <v>2615</v>
      </c>
      <c r="E20894" t="s">
        <v>37</v>
      </c>
      <c r="F20894" s="4">
        <v>565000</v>
      </c>
      <c r="G20894" t="s">
        <v>5</v>
      </c>
      <c r="H20894">
        <v>4</v>
      </c>
      <c r="I20894" s="4">
        <f>IF(E20894="Rhode Island", Table1[[#This Row],[price]]*$L$3, IF(E20894="Massachusetts", Table1[[#This Row],[price]]*$L$2, 1))</f>
        <v>565000</v>
      </c>
    </row>
    <row r="20895" spans="1:9" x14ac:dyDescent="0.25">
      <c r="A20895" s="2">
        <v>42831</v>
      </c>
      <c r="B20895" s="1">
        <f t="shared" si="652"/>
        <v>2017</v>
      </c>
      <c r="C20895" s="1">
        <f t="shared" si="653"/>
        <v>2</v>
      </c>
      <c r="D20895">
        <v>2914</v>
      </c>
      <c r="E20895" t="s">
        <v>36</v>
      </c>
      <c r="F20895" s="4">
        <v>640000</v>
      </c>
      <c r="G20895" t="s">
        <v>5</v>
      </c>
      <c r="H20895">
        <v>4</v>
      </c>
      <c r="I20895" s="4">
        <f>IF(E20895="Rhode Island", Table1[[#This Row],[price]]*$L$3, IF(E20895="Massachusetts", Table1[[#This Row],[price]]*$L$2, 1))</f>
        <v>640000</v>
      </c>
    </row>
    <row r="20896" spans="1:9" x14ac:dyDescent="0.25">
      <c r="A20896" s="2">
        <v>42831</v>
      </c>
      <c r="B20896" s="1">
        <f t="shared" si="652"/>
        <v>2017</v>
      </c>
      <c r="C20896" s="1">
        <f t="shared" si="653"/>
        <v>2</v>
      </c>
      <c r="D20896">
        <v>2611</v>
      </c>
      <c r="E20896" t="s">
        <v>37</v>
      </c>
      <c r="F20896" s="4">
        <v>691000</v>
      </c>
      <c r="G20896" t="s">
        <v>5</v>
      </c>
      <c r="H20896">
        <v>3</v>
      </c>
      <c r="I20896" s="4">
        <f>IF(E20896="Rhode Island", Table1[[#This Row],[price]]*$L$3, IF(E20896="Massachusetts", Table1[[#This Row],[price]]*$L$2, 1))</f>
        <v>691000</v>
      </c>
    </row>
    <row r="20897" spans="1:9" x14ac:dyDescent="0.25">
      <c r="A20897" s="2">
        <v>42831</v>
      </c>
      <c r="B20897" s="1">
        <f t="shared" si="652"/>
        <v>2017</v>
      </c>
      <c r="C20897" s="1">
        <f t="shared" si="653"/>
        <v>2</v>
      </c>
      <c r="D20897">
        <v>2603</v>
      </c>
      <c r="E20897" t="s">
        <v>37</v>
      </c>
      <c r="F20897" s="4">
        <v>850000</v>
      </c>
      <c r="G20897" t="s">
        <v>5</v>
      </c>
      <c r="H20897">
        <v>3</v>
      </c>
      <c r="I20897" s="4">
        <f>IF(E20897="Rhode Island", Table1[[#This Row],[price]]*$L$3, IF(E20897="Massachusetts", Table1[[#This Row],[price]]*$L$2, 1))</f>
        <v>850000</v>
      </c>
    </row>
    <row r="20898" spans="1:9" x14ac:dyDescent="0.25">
      <c r="A20898" s="2">
        <v>42831</v>
      </c>
      <c r="B20898" s="1">
        <f t="shared" si="652"/>
        <v>2017</v>
      </c>
      <c r="C20898" s="1">
        <f t="shared" si="653"/>
        <v>2</v>
      </c>
      <c r="D20898">
        <v>2611</v>
      </c>
      <c r="E20898" t="s">
        <v>37</v>
      </c>
      <c r="F20898" s="4">
        <v>970000</v>
      </c>
      <c r="G20898" t="s">
        <v>5</v>
      </c>
      <c r="H20898">
        <v>5</v>
      </c>
      <c r="I20898" s="4">
        <f>IF(E20898="Rhode Island", Table1[[#This Row],[price]]*$L$3, IF(E20898="Massachusetts", Table1[[#This Row],[price]]*$L$2, 1))</f>
        <v>970000</v>
      </c>
    </row>
    <row r="20899" spans="1:9" x14ac:dyDescent="0.25">
      <c r="A20899" s="2">
        <v>42831</v>
      </c>
      <c r="B20899" s="1">
        <f t="shared" si="652"/>
        <v>2017</v>
      </c>
      <c r="C20899" s="1">
        <f t="shared" si="653"/>
        <v>2</v>
      </c>
      <c r="D20899">
        <v>2605</v>
      </c>
      <c r="E20899" t="s">
        <v>37</v>
      </c>
      <c r="F20899" s="4">
        <v>1085000</v>
      </c>
      <c r="G20899" t="s">
        <v>5</v>
      </c>
      <c r="H20899">
        <v>3</v>
      </c>
      <c r="I20899" s="4">
        <f>IF(E20899="Rhode Island", Table1[[#This Row],[price]]*$L$3, IF(E20899="Massachusetts", Table1[[#This Row],[price]]*$L$2, 1))</f>
        <v>1085000</v>
      </c>
    </row>
    <row r="20900" spans="1:9" x14ac:dyDescent="0.25">
      <c r="A20900" s="2">
        <v>42831</v>
      </c>
      <c r="B20900" s="1">
        <f t="shared" si="652"/>
        <v>2017</v>
      </c>
      <c r="C20900" s="1">
        <f t="shared" si="653"/>
        <v>2</v>
      </c>
      <c r="D20900">
        <v>2603</v>
      </c>
      <c r="E20900" t="s">
        <v>37</v>
      </c>
      <c r="F20900" s="4">
        <v>1350000</v>
      </c>
      <c r="G20900" t="s">
        <v>5</v>
      </c>
      <c r="H20900">
        <v>4</v>
      </c>
      <c r="I20900" s="4">
        <f>IF(E20900="Rhode Island", Table1[[#This Row],[price]]*$L$3, IF(E20900="Massachusetts", Table1[[#This Row],[price]]*$L$2, 1))</f>
        <v>1350000</v>
      </c>
    </row>
    <row r="20901" spans="1:9" x14ac:dyDescent="0.25">
      <c r="A20901" s="2">
        <v>42831</v>
      </c>
      <c r="B20901" s="1">
        <f t="shared" si="652"/>
        <v>2017</v>
      </c>
      <c r="C20901" s="1">
        <f t="shared" si="653"/>
        <v>2</v>
      </c>
      <c r="D20901">
        <v>2914</v>
      </c>
      <c r="E20901" t="s">
        <v>36</v>
      </c>
      <c r="F20901" s="4">
        <v>265000</v>
      </c>
      <c r="G20901" t="s">
        <v>6</v>
      </c>
      <c r="H20901">
        <v>1</v>
      </c>
      <c r="I20901" s="4">
        <f>IF(E20901="Rhode Island", Table1[[#This Row],[price]]*$L$3, IF(E20901="Massachusetts", Table1[[#This Row],[price]]*$L$2, 1))</f>
        <v>265000</v>
      </c>
    </row>
    <row r="20902" spans="1:9" x14ac:dyDescent="0.25">
      <c r="A20902" s="2">
        <v>42831</v>
      </c>
      <c r="B20902" s="1">
        <f t="shared" si="652"/>
        <v>2017</v>
      </c>
      <c r="C20902" s="1">
        <f t="shared" si="653"/>
        <v>2</v>
      </c>
      <c r="D20902">
        <v>2615</v>
      </c>
      <c r="E20902" t="s">
        <v>37</v>
      </c>
      <c r="F20902" s="4">
        <v>276000</v>
      </c>
      <c r="G20902" t="s">
        <v>6</v>
      </c>
      <c r="H20902">
        <v>2</v>
      </c>
      <c r="I20902" s="4">
        <f>IF(E20902="Rhode Island", Table1[[#This Row],[price]]*$L$3, IF(E20902="Massachusetts", Table1[[#This Row],[price]]*$L$2, 1))</f>
        <v>276000</v>
      </c>
    </row>
    <row r="20903" spans="1:9" x14ac:dyDescent="0.25">
      <c r="A20903" s="2">
        <v>42831</v>
      </c>
      <c r="B20903" s="1">
        <f t="shared" si="652"/>
        <v>2017</v>
      </c>
      <c r="C20903" s="1">
        <f t="shared" si="653"/>
        <v>2</v>
      </c>
      <c r="D20903">
        <v>2606</v>
      </c>
      <c r="E20903" t="s">
        <v>37</v>
      </c>
      <c r="F20903" s="4">
        <v>296000</v>
      </c>
      <c r="G20903" t="s">
        <v>6</v>
      </c>
      <c r="H20903">
        <v>1</v>
      </c>
      <c r="I20903" s="4">
        <f>IF(E20903="Rhode Island", Table1[[#This Row],[price]]*$L$3, IF(E20903="Massachusetts", Table1[[#This Row],[price]]*$L$2, 1))</f>
        <v>296000</v>
      </c>
    </row>
    <row r="20904" spans="1:9" x14ac:dyDescent="0.25">
      <c r="A20904" s="2">
        <v>42831</v>
      </c>
      <c r="B20904" s="1">
        <f t="shared" si="652"/>
        <v>2017</v>
      </c>
      <c r="C20904" s="1">
        <f t="shared" si="653"/>
        <v>2</v>
      </c>
      <c r="D20904">
        <v>2611</v>
      </c>
      <c r="E20904" t="s">
        <v>37</v>
      </c>
      <c r="F20904" s="4">
        <v>299000</v>
      </c>
      <c r="G20904" t="s">
        <v>6</v>
      </c>
      <c r="H20904">
        <v>3</v>
      </c>
      <c r="I20904" s="4">
        <f>IF(E20904="Rhode Island", Table1[[#This Row],[price]]*$L$3, IF(E20904="Massachusetts", Table1[[#This Row],[price]]*$L$2, 1))</f>
        <v>299000</v>
      </c>
    </row>
    <row r="20905" spans="1:9" x14ac:dyDescent="0.25">
      <c r="A20905" s="2">
        <v>42831</v>
      </c>
      <c r="B20905" s="1">
        <f t="shared" si="652"/>
        <v>2017</v>
      </c>
      <c r="C20905" s="1">
        <f t="shared" si="653"/>
        <v>2</v>
      </c>
      <c r="D20905">
        <v>2617</v>
      </c>
      <c r="E20905" t="s">
        <v>37</v>
      </c>
      <c r="F20905" s="4">
        <v>415000</v>
      </c>
      <c r="G20905" t="s">
        <v>6</v>
      </c>
      <c r="H20905">
        <v>3</v>
      </c>
      <c r="I20905" s="4">
        <f>IF(E20905="Rhode Island", Table1[[#This Row],[price]]*$L$3, IF(E20905="Massachusetts", Table1[[#This Row],[price]]*$L$2, 1))</f>
        <v>415000</v>
      </c>
    </row>
    <row r="20906" spans="1:9" x14ac:dyDescent="0.25">
      <c r="A20906" s="2">
        <v>42831</v>
      </c>
      <c r="B20906" s="1">
        <f t="shared" si="652"/>
        <v>2017</v>
      </c>
      <c r="C20906" s="1">
        <f t="shared" si="653"/>
        <v>2</v>
      </c>
      <c r="D20906">
        <v>2601</v>
      </c>
      <c r="E20906" t="s">
        <v>37</v>
      </c>
      <c r="F20906" s="4">
        <v>1100000</v>
      </c>
      <c r="G20906" t="s">
        <v>6</v>
      </c>
      <c r="H20906">
        <v>3</v>
      </c>
      <c r="I20906" s="4">
        <f>IF(E20906="Rhode Island", Table1[[#This Row],[price]]*$L$3, IF(E20906="Massachusetts", Table1[[#This Row],[price]]*$L$2, 1))</f>
        <v>1100000</v>
      </c>
    </row>
    <row r="20907" spans="1:9" x14ac:dyDescent="0.25">
      <c r="A20907" s="2">
        <v>42832</v>
      </c>
      <c r="B20907" s="1">
        <f t="shared" si="652"/>
        <v>2017</v>
      </c>
      <c r="C20907" s="1">
        <f t="shared" si="653"/>
        <v>2</v>
      </c>
      <c r="D20907">
        <v>2615</v>
      </c>
      <c r="E20907" t="s">
        <v>37</v>
      </c>
      <c r="F20907" s="4">
        <v>480000</v>
      </c>
      <c r="G20907" t="s">
        <v>5</v>
      </c>
      <c r="H20907">
        <v>3</v>
      </c>
      <c r="I20907" s="4">
        <f>IF(E20907="Rhode Island", Table1[[#This Row],[price]]*$L$3, IF(E20907="Massachusetts", Table1[[#This Row],[price]]*$L$2, 1))</f>
        <v>480000</v>
      </c>
    </row>
    <row r="20908" spans="1:9" x14ac:dyDescent="0.25">
      <c r="A20908" s="2">
        <v>42832</v>
      </c>
      <c r="B20908" s="1">
        <f t="shared" si="652"/>
        <v>2017</v>
      </c>
      <c r="C20908" s="1">
        <f t="shared" si="653"/>
        <v>2</v>
      </c>
      <c r="D20908">
        <v>2913</v>
      </c>
      <c r="E20908" t="s">
        <v>36</v>
      </c>
      <c r="F20908" s="4">
        <v>530000</v>
      </c>
      <c r="G20908" t="s">
        <v>5</v>
      </c>
      <c r="H20908">
        <v>3</v>
      </c>
      <c r="I20908" s="4">
        <f>IF(E20908="Rhode Island", Table1[[#This Row],[price]]*$L$3, IF(E20908="Massachusetts", Table1[[#This Row],[price]]*$L$2, 1))</f>
        <v>530000</v>
      </c>
    </row>
    <row r="20909" spans="1:9" x14ac:dyDescent="0.25">
      <c r="A20909" s="2">
        <v>42832</v>
      </c>
      <c r="B20909" s="1">
        <f t="shared" si="652"/>
        <v>2017</v>
      </c>
      <c r="C20909" s="1">
        <f t="shared" si="653"/>
        <v>2</v>
      </c>
      <c r="D20909">
        <v>2914</v>
      </c>
      <c r="E20909" t="s">
        <v>36</v>
      </c>
      <c r="F20909" s="4">
        <v>540111</v>
      </c>
      <c r="G20909" t="s">
        <v>5</v>
      </c>
      <c r="H20909">
        <v>3</v>
      </c>
      <c r="I20909" s="4">
        <f>IF(E20909="Rhode Island", Table1[[#This Row],[price]]*$L$3, IF(E20909="Massachusetts", Table1[[#This Row],[price]]*$L$2, 1))</f>
        <v>540111</v>
      </c>
    </row>
    <row r="20910" spans="1:9" x14ac:dyDescent="0.25">
      <c r="A20910" s="2">
        <v>42832</v>
      </c>
      <c r="B20910" s="1">
        <f t="shared" si="652"/>
        <v>2017</v>
      </c>
      <c r="C20910" s="1">
        <f t="shared" si="653"/>
        <v>2</v>
      </c>
      <c r="D20910">
        <v>2614</v>
      </c>
      <c r="E20910" t="s">
        <v>37</v>
      </c>
      <c r="F20910" s="4">
        <v>585000</v>
      </c>
      <c r="G20910" t="s">
        <v>5</v>
      </c>
      <c r="H20910">
        <v>4</v>
      </c>
      <c r="I20910" s="4">
        <f>IF(E20910="Rhode Island", Table1[[#This Row],[price]]*$L$3, IF(E20910="Massachusetts", Table1[[#This Row],[price]]*$L$2, 1))</f>
        <v>585000</v>
      </c>
    </row>
    <row r="20911" spans="1:9" x14ac:dyDescent="0.25">
      <c r="A20911" s="2">
        <v>42832</v>
      </c>
      <c r="B20911" s="1">
        <f t="shared" si="652"/>
        <v>2017</v>
      </c>
      <c r="C20911" s="1">
        <f t="shared" si="653"/>
        <v>2</v>
      </c>
      <c r="D20911">
        <v>2615</v>
      </c>
      <c r="E20911" t="s">
        <v>37</v>
      </c>
      <c r="F20911" s="4">
        <v>635000</v>
      </c>
      <c r="G20911" t="s">
        <v>5</v>
      </c>
      <c r="H20911">
        <v>5</v>
      </c>
      <c r="I20911" s="4">
        <f>IF(E20911="Rhode Island", Table1[[#This Row],[price]]*$L$3, IF(E20911="Massachusetts", Table1[[#This Row],[price]]*$L$2, 1))</f>
        <v>635000</v>
      </c>
    </row>
    <row r="20912" spans="1:9" x14ac:dyDescent="0.25">
      <c r="A20912" s="2">
        <v>42832</v>
      </c>
      <c r="B20912" s="1">
        <f t="shared" si="652"/>
        <v>2017</v>
      </c>
      <c r="C20912" s="1">
        <f t="shared" si="653"/>
        <v>2</v>
      </c>
      <c r="D20912">
        <v>2615</v>
      </c>
      <c r="E20912" t="s">
        <v>37</v>
      </c>
      <c r="F20912" s="4">
        <v>647500</v>
      </c>
      <c r="G20912" t="s">
        <v>5</v>
      </c>
      <c r="H20912">
        <v>4</v>
      </c>
      <c r="I20912" s="4">
        <f>IF(E20912="Rhode Island", Table1[[#This Row],[price]]*$L$3, IF(E20912="Massachusetts", Table1[[#This Row],[price]]*$L$2, 1))</f>
        <v>647500</v>
      </c>
    </row>
    <row r="20913" spans="1:9" x14ac:dyDescent="0.25">
      <c r="A20913" s="2">
        <v>42832</v>
      </c>
      <c r="B20913" s="1">
        <f t="shared" si="652"/>
        <v>2017</v>
      </c>
      <c r="C20913" s="1">
        <f t="shared" si="653"/>
        <v>2</v>
      </c>
      <c r="D20913">
        <v>2904</v>
      </c>
      <c r="E20913" t="s">
        <v>36</v>
      </c>
      <c r="F20913" s="4">
        <v>660000</v>
      </c>
      <c r="G20913" t="s">
        <v>5</v>
      </c>
      <c r="H20913">
        <v>3</v>
      </c>
      <c r="I20913" s="4">
        <f>IF(E20913="Rhode Island", Table1[[#This Row],[price]]*$L$3, IF(E20913="Massachusetts", Table1[[#This Row],[price]]*$L$2, 1))</f>
        <v>660000</v>
      </c>
    </row>
    <row r="20914" spans="1:9" x14ac:dyDescent="0.25">
      <c r="A20914" s="2">
        <v>42832</v>
      </c>
      <c r="B20914" s="1">
        <f t="shared" si="652"/>
        <v>2017</v>
      </c>
      <c r="C20914" s="1">
        <f t="shared" si="653"/>
        <v>2</v>
      </c>
      <c r="D20914">
        <v>2617</v>
      </c>
      <c r="E20914" t="s">
        <v>37</v>
      </c>
      <c r="F20914" s="4">
        <v>680000</v>
      </c>
      <c r="G20914" t="s">
        <v>5</v>
      </c>
      <c r="H20914">
        <v>3</v>
      </c>
      <c r="I20914" s="4">
        <f>IF(E20914="Rhode Island", Table1[[#This Row],[price]]*$L$3, IF(E20914="Massachusetts", Table1[[#This Row],[price]]*$L$2, 1))</f>
        <v>680000</v>
      </c>
    </row>
    <row r="20915" spans="1:9" x14ac:dyDescent="0.25">
      <c r="A20915" s="2">
        <v>42832</v>
      </c>
      <c r="B20915" s="1">
        <f t="shared" si="652"/>
        <v>2017</v>
      </c>
      <c r="C20915" s="1">
        <f t="shared" si="653"/>
        <v>2</v>
      </c>
      <c r="D20915">
        <v>2607</v>
      </c>
      <c r="E20915" t="s">
        <v>37</v>
      </c>
      <c r="F20915" s="4">
        <v>775000</v>
      </c>
      <c r="G20915" t="s">
        <v>5</v>
      </c>
      <c r="H20915">
        <v>3</v>
      </c>
      <c r="I20915" s="4">
        <f>IF(E20915="Rhode Island", Table1[[#This Row],[price]]*$L$3, IF(E20915="Massachusetts", Table1[[#This Row],[price]]*$L$2, 1))</f>
        <v>775000</v>
      </c>
    </row>
    <row r="20916" spans="1:9" x14ac:dyDescent="0.25">
      <c r="A20916" s="2">
        <v>42832</v>
      </c>
      <c r="B20916" s="1">
        <f t="shared" si="652"/>
        <v>2017</v>
      </c>
      <c r="C20916" s="1">
        <f t="shared" si="653"/>
        <v>2</v>
      </c>
      <c r="D20916">
        <v>2614</v>
      </c>
      <c r="E20916" t="s">
        <v>37</v>
      </c>
      <c r="F20916" s="4">
        <v>835000</v>
      </c>
      <c r="G20916" t="s">
        <v>5</v>
      </c>
      <c r="H20916">
        <v>3</v>
      </c>
      <c r="I20916" s="4">
        <f>IF(E20916="Rhode Island", Table1[[#This Row],[price]]*$L$3, IF(E20916="Massachusetts", Table1[[#This Row],[price]]*$L$2, 1))</f>
        <v>835000</v>
      </c>
    </row>
    <row r="20917" spans="1:9" x14ac:dyDescent="0.25">
      <c r="A20917" s="2">
        <v>42832</v>
      </c>
      <c r="B20917" s="1">
        <f t="shared" si="652"/>
        <v>2017</v>
      </c>
      <c r="C20917" s="1">
        <f t="shared" si="653"/>
        <v>2</v>
      </c>
      <c r="D20917">
        <v>2600</v>
      </c>
      <c r="E20917" t="s">
        <v>37</v>
      </c>
      <c r="F20917" s="4">
        <v>945000</v>
      </c>
      <c r="G20917" t="s">
        <v>5</v>
      </c>
      <c r="H20917">
        <v>5</v>
      </c>
      <c r="I20917" s="4">
        <f>IF(E20917="Rhode Island", Table1[[#This Row],[price]]*$L$3, IF(E20917="Massachusetts", Table1[[#This Row],[price]]*$L$2, 1))</f>
        <v>945000</v>
      </c>
    </row>
    <row r="20918" spans="1:9" x14ac:dyDescent="0.25">
      <c r="A20918" s="2">
        <v>42832</v>
      </c>
      <c r="B20918" s="1">
        <f t="shared" si="652"/>
        <v>2017</v>
      </c>
      <c r="C20918" s="1">
        <f t="shared" si="653"/>
        <v>2</v>
      </c>
      <c r="D20918">
        <v>2605</v>
      </c>
      <c r="E20918" t="s">
        <v>37</v>
      </c>
      <c r="F20918" s="4">
        <v>979000</v>
      </c>
      <c r="G20918" t="s">
        <v>5</v>
      </c>
      <c r="H20918">
        <v>4</v>
      </c>
      <c r="I20918" s="4">
        <f>IF(E20918="Rhode Island", Table1[[#This Row],[price]]*$L$3, IF(E20918="Massachusetts", Table1[[#This Row],[price]]*$L$2, 1))</f>
        <v>979000</v>
      </c>
    </row>
    <row r="20919" spans="1:9" x14ac:dyDescent="0.25">
      <c r="A20919" s="2">
        <v>42832</v>
      </c>
      <c r="B20919" s="1">
        <f t="shared" si="652"/>
        <v>2017</v>
      </c>
      <c r="C20919" s="1">
        <f t="shared" si="653"/>
        <v>2</v>
      </c>
      <c r="D20919">
        <v>2603</v>
      </c>
      <c r="E20919" t="s">
        <v>37</v>
      </c>
      <c r="F20919" s="4">
        <v>1600000</v>
      </c>
      <c r="G20919" t="s">
        <v>5</v>
      </c>
      <c r="H20919">
        <v>4</v>
      </c>
      <c r="I20919" s="4">
        <f>IF(E20919="Rhode Island", Table1[[#This Row],[price]]*$L$3, IF(E20919="Massachusetts", Table1[[#This Row],[price]]*$L$2, 1))</f>
        <v>1600000</v>
      </c>
    </row>
    <row r="20920" spans="1:9" x14ac:dyDescent="0.25">
      <c r="A20920" s="2">
        <v>42832</v>
      </c>
      <c r="B20920" s="1">
        <f t="shared" si="652"/>
        <v>2017</v>
      </c>
      <c r="C20920" s="1">
        <f t="shared" si="653"/>
        <v>2</v>
      </c>
      <c r="D20920">
        <v>2617</v>
      </c>
      <c r="E20920" t="s">
        <v>37</v>
      </c>
      <c r="F20920" s="4">
        <v>265000</v>
      </c>
      <c r="G20920" t="s">
        <v>6</v>
      </c>
      <c r="H20920">
        <v>1</v>
      </c>
      <c r="I20920" s="4">
        <f>IF(E20920="Rhode Island", Table1[[#This Row],[price]]*$L$3, IF(E20920="Massachusetts", Table1[[#This Row],[price]]*$L$2, 1))</f>
        <v>265000</v>
      </c>
    </row>
    <row r="20921" spans="1:9" x14ac:dyDescent="0.25">
      <c r="A20921" s="2">
        <v>42832</v>
      </c>
      <c r="B20921" s="1">
        <f t="shared" si="652"/>
        <v>2017</v>
      </c>
      <c r="C20921" s="1">
        <f t="shared" si="653"/>
        <v>2</v>
      </c>
      <c r="D20921">
        <v>2617</v>
      </c>
      <c r="E20921" t="s">
        <v>37</v>
      </c>
      <c r="F20921" s="4">
        <v>285000</v>
      </c>
      <c r="G20921" t="s">
        <v>6</v>
      </c>
      <c r="H20921">
        <v>1</v>
      </c>
      <c r="I20921" s="4">
        <f>IF(E20921="Rhode Island", Table1[[#This Row],[price]]*$L$3, IF(E20921="Massachusetts", Table1[[#This Row],[price]]*$L$2, 1))</f>
        <v>285000</v>
      </c>
    </row>
    <row r="20922" spans="1:9" x14ac:dyDescent="0.25">
      <c r="A20922" s="2">
        <v>42832</v>
      </c>
      <c r="B20922" s="1">
        <f t="shared" si="652"/>
        <v>2017</v>
      </c>
      <c r="C20922" s="1">
        <f t="shared" si="653"/>
        <v>2</v>
      </c>
      <c r="D20922">
        <v>2913</v>
      </c>
      <c r="E20922" t="s">
        <v>36</v>
      </c>
      <c r="F20922" s="4">
        <v>470000</v>
      </c>
      <c r="G20922" t="s">
        <v>6</v>
      </c>
      <c r="H20922">
        <v>3</v>
      </c>
      <c r="I20922" s="4">
        <f>IF(E20922="Rhode Island", Table1[[#This Row],[price]]*$L$3, IF(E20922="Massachusetts", Table1[[#This Row],[price]]*$L$2, 1))</f>
        <v>470000</v>
      </c>
    </row>
    <row r="20923" spans="1:9" x14ac:dyDescent="0.25">
      <c r="A20923" s="2">
        <v>42833</v>
      </c>
      <c r="B20923" s="1">
        <f t="shared" si="652"/>
        <v>2017</v>
      </c>
      <c r="C20923" s="1">
        <f t="shared" si="653"/>
        <v>2</v>
      </c>
      <c r="D20923">
        <v>2614</v>
      </c>
      <c r="E20923" t="s">
        <v>37</v>
      </c>
      <c r="F20923" s="4">
        <v>413000</v>
      </c>
      <c r="G20923" t="s">
        <v>5</v>
      </c>
      <c r="H20923">
        <v>2</v>
      </c>
      <c r="I20923" s="4">
        <f>IF(E20923="Rhode Island", Table1[[#This Row],[price]]*$L$3, IF(E20923="Massachusetts", Table1[[#This Row],[price]]*$L$2, 1))</f>
        <v>413000</v>
      </c>
    </row>
    <row r="20924" spans="1:9" x14ac:dyDescent="0.25">
      <c r="A20924" s="2">
        <v>42833</v>
      </c>
      <c r="B20924" s="1">
        <f t="shared" si="652"/>
        <v>2017</v>
      </c>
      <c r="C20924" s="1">
        <f t="shared" si="653"/>
        <v>2</v>
      </c>
      <c r="D20924">
        <v>2615</v>
      </c>
      <c r="E20924" t="s">
        <v>37</v>
      </c>
      <c r="F20924" s="4">
        <v>435000</v>
      </c>
      <c r="G20924" t="s">
        <v>5</v>
      </c>
      <c r="H20924">
        <v>3</v>
      </c>
      <c r="I20924" s="4">
        <f>IF(E20924="Rhode Island", Table1[[#This Row],[price]]*$L$3, IF(E20924="Massachusetts", Table1[[#This Row],[price]]*$L$2, 1))</f>
        <v>435000</v>
      </c>
    </row>
    <row r="20925" spans="1:9" x14ac:dyDescent="0.25">
      <c r="A20925" s="2">
        <v>42833</v>
      </c>
      <c r="B20925" s="1">
        <f t="shared" si="652"/>
        <v>2017</v>
      </c>
      <c r="C20925" s="1">
        <f t="shared" si="653"/>
        <v>2</v>
      </c>
      <c r="D20925">
        <v>2615</v>
      </c>
      <c r="E20925" t="s">
        <v>37</v>
      </c>
      <c r="F20925" s="4">
        <v>478000</v>
      </c>
      <c r="G20925" t="s">
        <v>5</v>
      </c>
      <c r="H20925">
        <v>3</v>
      </c>
      <c r="I20925" s="4">
        <f>IF(E20925="Rhode Island", Table1[[#This Row],[price]]*$L$3, IF(E20925="Massachusetts", Table1[[#This Row],[price]]*$L$2, 1))</f>
        <v>478000</v>
      </c>
    </row>
    <row r="20926" spans="1:9" x14ac:dyDescent="0.25">
      <c r="A20926" s="2">
        <v>42833</v>
      </c>
      <c r="B20926" s="1">
        <f t="shared" si="652"/>
        <v>2017</v>
      </c>
      <c r="C20926" s="1">
        <f t="shared" si="653"/>
        <v>2</v>
      </c>
      <c r="D20926">
        <v>2611</v>
      </c>
      <c r="E20926" t="s">
        <v>37</v>
      </c>
      <c r="F20926" s="4">
        <v>561000</v>
      </c>
      <c r="G20926" t="s">
        <v>5</v>
      </c>
      <c r="H20926">
        <v>3</v>
      </c>
      <c r="I20926" s="4">
        <f>IF(E20926="Rhode Island", Table1[[#This Row],[price]]*$L$3, IF(E20926="Massachusetts", Table1[[#This Row],[price]]*$L$2, 1))</f>
        <v>561000</v>
      </c>
    </row>
    <row r="20927" spans="1:9" x14ac:dyDescent="0.25">
      <c r="A20927" s="2">
        <v>42833</v>
      </c>
      <c r="B20927" s="1">
        <f t="shared" si="652"/>
        <v>2017</v>
      </c>
      <c r="C20927" s="1">
        <f t="shared" si="653"/>
        <v>2</v>
      </c>
      <c r="D20927">
        <v>2615</v>
      </c>
      <c r="E20927" t="s">
        <v>37</v>
      </c>
      <c r="F20927" s="4">
        <v>578000</v>
      </c>
      <c r="G20927" t="s">
        <v>5</v>
      </c>
      <c r="H20927">
        <v>3</v>
      </c>
      <c r="I20927" s="4">
        <f>IF(E20927="Rhode Island", Table1[[#This Row],[price]]*$L$3, IF(E20927="Massachusetts", Table1[[#This Row],[price]]*$L$2, 1))</f>
        <v>578000</v>
      </c>
    </row>
    <row r="20928" spans="1:9" x14ac:dyDescent="0.25">
      <c r="A20928" s="2">
        <v>42833</v>
      </c>
      <c r="B20928" s="1">
        <f t="shared" si="652"/>
        <v>2017</v>
      </c>
      <c r="C20928" s="1">
        <f t="shared" si="653"/>
        <v>2</v>
      </c>
      <c r="D20928">
        <v>2615</v>
      </c>
      <c r="E20928" t="s">
        <v>37</v>
      </c>
      <c r="F20928" s="4">
        <v>585000</v>
      </c>
      <c r="G20928" t="s">
        <v>5</v>
      </c>
      <c r="H20928">
        <v>4</v>
      </c>
      <c r="I20928" s="4">
        <f>IF(E20928="Rhode Island", Table1[[#This Row],[price]]*$L$3, IF(E20928="Massachusetts", Table1[[#This Row],[price]]*$L$2, 1))</f>
        <v>585000</v>
      </c>
    </row>
    <row r="20929" spans="1:9" x14ac:dyDescent="0.25">
      <c r="A20929" s="2">
        <v>42833</v>
      </c>
      <c r="B20929" s="1">
        <f t="shared" si="652"/>
        <v>2017</v>
      </c>
      <c r="C20929" s="1">
        <f t="shared" si="653"/>
        <v>2</v>
      </c>
      <c r="D20929">
        <v>2614</v>
      </c>
      <c r="E20929" t="s">
        <v>37</v>
      </c>
      <c r="F20929" s="4">
        <v>592000</v>
      </c>
      <c r="G20929" t="s">
        <v>5</v>
      </c>
      <c r="H20929">
        <v>3</v>
      </c>
      <c r="I20929" s="4">
        <f>IF(E20929="Rhode Island", Table1[[#This Row],[price]]*$L$3, IF(E20929="Massachusetts", Table1[[#This Row],[price]]*$L$2, 1))</f>
        <v>592000</v>
      </c>
    </row>
    <row r="20930" spans="1:9" x14ac:dyDescent="0.25">
      <c r="A20930" s="2">
        <v>42833</v>
      </c>
      <c r="B20930" s="1">
        <f t="shared" ref="B20930:B20993" si="654">YEAR(A20930)</f>
        <v>2017</v>
      </c>
      <c r="C20930" s="1">
        <f t="shared" ref="C20930:C20993" si="655">ROUNDUP(MONTH(A20930)/3,0)</f>
        <v>2</v>
      </c>
      <c r="D20930">
        <v>2615</v>
      </c>
      <c r="E20930" t="s">
        <v>37</v>
      </c>
      <c r="F20930" s="4">
        <v>630000</v>
      </c>
      <c r="G20930" t="s">
        <v>5</v>
      </c>
      <c r="H20930">
        <v>4</v>
      </c>
      <c r="I20930" s="4">
        <f>IF(E20930="Rhode Island", Table1[[#This Row],[price]]*$L$3, IF(E20930="Massachusetts", Table1[[#This Row],[price]]*$L$2, 1))</f>
        <v>630000</v>
      </c>
    </row>
    <row r="20931" spans="1:9" x14ac:dyDescent="0.25">
      <c r="A20931" s="2">
        <v>42833</v>
      </c>
      <c r="B20931" s="1">
        <f t="shared" si="654"/>
        <v>2017</v>
      </c>
      <c r="C20931" s="1">
        <f t="shared" si="655"/>
        <v>2</v>
      </c>
      <c r="D20931">
        <v>2611</v>
      </c>
      <c r="E20931" t="s">
        <v>37</v>
      </c>
      <c r="F20931" s="4">
        <v>631000</v>
      </c>
      <c r="G20931" t="s">
        <v>5</v>
      </c>
      <c r="H20931">
        <v>3</v>
      </c>
      <c r="I20931" s="4">
        <f>IF(E20931="Rhode Island", Table1[[#This Row],[price]]*$L$3, IF(E20931="Massachusetts", Table1[[#This Row],[price]]*$L$2, 1))</f>
        <v>631000</v>
      </c>
    </row>
    <row r="20932" spans="1:9" x14ac:dyDescent="0.25">
      <c r="A20932" s="2">
        <v>42833</v>
      </c>
      <c r="B20932" s="1">
        <f t="shared" si="654"/>
        <v>2017</v>
      </c>
      <c r="C20932" s="1">
        <f t="shared" si="655"/>
        <v>2</v>
      </c>
      <c r="D20932">
        <v>2611</v>
      </c>
      <c r="E20932" t="s">
        <v>37</v>
      </c>
      <c r="F20932" s="4">
        <v>656000</v>
      </c>
      <c r="G20932" t="s">
        <v>5</v>
      </c>
      <c r="H20932">
        <v>3</v>
      </c>
      <c r="I20932" s="4">
        <f>IF(E20932="Rhode Island", Table1[[#This Row],[price]]*$L$3, IF(E20932="Massachusetts", Table1[[#This Row],[price]]*$L$2, 1))</f>
        <v>656000</v>
      </c>
    </row>
    <row r="20933" spans="1:9" x14ac:dyDescent="0.25">
      <c r="A20933" s="2">
        <v>42833</v>
      </c>
      <c r="B20933" s="1">
        <f t="shared" si="654"/>
        <v>2017</v>
      </c>
      <c r="C20933" s="1">
        <f t="shared" si="655"/>
        <v>2</v>
      </c>
      <c r="D20933">
        <v>2607</v>
      </c>
      <c r="E20933" t="s">
        <v>37</v>
      </c>
      <c r="F20933" s="4">
        <v>670000</v>
      </c>
      <c r="G20933" t="s">
        <v>5</v>
      </c>
      <c r="H20933">
        <v>3</v>
      </c>
      <c r="I20933" s="4">
        <f>IF(E20933="Rhode Island", Table1[[#This Row],[price]]*$L$3, IF(E20933="Massachusetts", Table1[[#This Row],[price]]*$L$2, 1))</f>
        <v>670000</v>
      </c>
    </row>
    <row r="20934" spans="1:9" x14ac:dyDescent="0.25">
      <c r="A20934" s="2">
        <v>42833</v>
      </c>
      <c r="B20934" s="1">
        <f t="shared" si="654"/>
        <v>2017</v>
      </c>
      <c r="C20934" s="1">
        <f t="shared" si="655"/>
        <v>2</v>
      </c>
      <c r="D20934">
        <v>2913</v>
      </c>
      <c r="E20934" t="s">
        <v>36</v>
      </c>
      <c r="F20934" s="4">
        <v>674000</v>
      </c>
      <c r="G20934" t="s">
        <v>5</v>
      </c>
      <c r="H20934">
        <v>4</v>
      </c>
      <c r="I20934" s="4">
        <f>IF(E20934="Rhode Island", Table1[[#This Row],[price]]*$L$3, IF(E20934="Massachusetts", Table1[[#This Row],[price]]*$L$2, 1))</f>
        <v>674000</v>
      </c>
    </row>
    <row r="20935" spans="1:9" x14ac:dyDescent="0.25">
      <c r="A20935" s="2">
        <v>42833</v>
      </c>
      <c r="B20935" s="1">
        <f t="shared" si="654"/>
        <v>2017</v>
      </c>
      <c r="C20935" s="1">
        <f t="shared" si="655"/>
        <v>2</v>
      </c>
      <c r="D20935">
        <v>2611</v>
      </c>
      <c r="E20935" t="s">
        <v>37</v>
      </c>
      <c r="F20935" s="4">
        <v>680000</v>
      </c>
      <c r="G20935" t="s">
        <v>5</v>
      </c>
      <c r="H20935">
        <v>3</v>
      </c>
      <c r="I20935" s="4">
        <f>IF(E20935="Rhode Island", Table1[[#This Row],[price]]*$L$3, IF(E20935="Massachusetts", Table1[[#This Row],[price]]*$L$2, 1))</f>
        <v>680000</v>
      </c>
    </row>
    <row r="20936" spans="1:9" x14ac:dyDescent="0.25">
      <c r="A20936" s="2">
        <v>42833</v>
      </c>
      <c r="B20936" s="1">
        <f t="shared" si="654"/>
        <v>2017</v>
      </c>
      <c r="C20936" s="1">
        <f t="shared" si="655"/>
        <v>2</v>
      </c>
      <c r="D20936">
        <v>2906</v>
      </c>
      <c r="E20936" t="s">
        <v>36</v>
      </c>
      <c r="F20936" s="4">
        <v>700000</v>
      </c>
      <c r="G20936" t="s">
        <v>5</v>
      </c>
      <c r="H20936">
        <v>4</v>
      </c>
      <c r="I20936" s="4">
        <f>IF(E20936="Rhode Island", Table1[[#This Row],[price]]*$L$3, IF(E20936="Massachusetts", Table1[[#This Row],[price]]*$L$2, 1))</f>
        <v>700000</v>
      </c>
    </row>
    <row r="20937" spans="1:9" x14ac:dyDescent="0.25">
      <c r="A20937" s="2">
        <v>42833</v>
      </c>
      <c r="B20937" s="1">
        <f t="shared" si="654"/>
        <v>2017</v>
      </c>
      <c r="C20937" s="1">
        <f t="shared" si="655"/>
        <v>2</v>
      </c>
      <c r="D20937">
        <v>2607</v>
      </c>
      <c r="E20937" t="s">
        <v>37</v>
      </c>
      <c r="F20937" s="4">
        <v>708500</v>
      </c>
      <c r="G20937" t="s">
        <v>5</v>
      </c>
      <c r="H20937">
        <v>3</v>
      </c>
      <c r="I20937" s="4">
        <f>IF(E20937="Rhode Island", Table1[[#This Row],[price]]*$L$3, IF(E20937="Massachusetts", Table1[[#This Row],[price]]*$L$2, 1))</f>
        <v>708500</v>
      </c>
    </row>
    <row r="20938" spans="1:9" x14ac:dyDescent="0.25">
      <c r="A20938" s="2">
        <v>42833</v>
      </c>
      <c r="B20938" s="1">
        <f t="shared" si="654"/>
        <v>2017</v>
      </c>
      <c r="C20938" s="1">
        <f t="shared" si="655"/>
        <v>2</v>
      </c>
      <c r="D20938">
        <v>2617</v>
      </c>
      <c r="E20938" t="s">
        <v>37</v>
      </c>
      <c r="F20938" s="4">
        <v>710000</v>
      </c>
      <c r="G20938" t="s">
        <v>5</v>
      </c>
      <c r="H20938">
        <v>3</v>
      </c>
      <c r="I20938" s="4">
        <f>IF(E20938="Rhode Island", Table1[[#This Row],[price]]*$L$3, IF(E20938="Massachusetts", Table1[[#This Row],[price]]*$L$2, 1))</f>
        <v>710000</v>
      </c>
    </row>
    <row r="20939" spans="1:9" x14ac:dyDescent="0.25">
      <c r="A20939" s="2">
        <v>42833</v>
      </c>
      <c r="B20939" s="1">
        <f t="shared" si="654"/>
        <v>2017</v>
      </c>
      <c r="C20939" s="1">
        <f t="shared" si="655"/>
        <v>2</v>
      </c>
      <c r="D20939">
        <v>2905</v>
      </c>
      <c r="E20939" t="s">
        <v>36</v>
      </c>
      <c r="F20939" s="4">
        <v>710000</v>
      </c>
      <c r="G20939" t="s">
        <v>5</v>
      </c>
      <c r="H20939">
        <v>4</v>
      </c>
      <c r="I20939" s="4">
        <f>IF(E20939="Rhode Island", Table1[[#This Row],[price]]*$L$3, IF(E20939="Massachusetts", Table1[[#This Row],[price]]*$L$2, 1))</f>
        <v>710000</v>
      </c>
    </row>
    <row r="20940" spans="1:9" x14ac:dyDescent="0.25">
      <c r="A20940" s="2">
        <v>42833</v>
      </c>
      <c r="B20940" s="1">
        <f t="shared" si="654"/>
        <v>2017</v>
      </c>
      <c r="C20940" s="1">
        <f t="shared" si="655"/>
        <v>2</v>
      </c>
      <c r="D20940">
        <v>2611</v>
      </c>
      <c r="E20940" t="s">
        <v>37</v>
      </c>
      <c r="F20940" s="4">
        <v>751000</v>
      </c>
      <c r="G20940" t="s">
        <v>5</v>
      </c>
      <c r="H20940">
        <v>4</v>
      </c>
      <c r="I20940" s="4">
        <f>IF(E20940="Rhode Island", Table1[[#This Row],[price]]*$L$3, IF(E20940="Massachusetts", Table1[[#This Row],[price]]*$L$2, 1))</f>
        <v>751000</v>
      </c>
    </row>
    <row r="20941" spans="1:9" x14ac:dyDescent="0.25">
      <c r="A20941" s="2">
        <v>42833</v>
      </c>
      <c r="B20941" s="1">
        <f t="shared" si="654"/>
        <v>2017</v>
      </c>
      <c r="C20941" s="1">
        <f t="shared" si="655"/>
        <v>2</v>
      </c>
      <c r="D20941">
        <v>2615</v>
      </c>
      <c r="E20941" t="s">
        <v>37</v>
      </c>
      <c r="F20941" s="4">
        <v>803000</v>
      </c>
      <c r="G20941" t="s">
        <v>5</v>
      </c>
      <c r="H20941">
        <v>4</v>
      </c>
      <c r="I20941" s="4">
        <f>IF(E20941="Rhode Island", Table1[[#This Row],[price]]*$L$3, IF(E20941="Massachusetts", Table1[[#This Row],[price]]*$L$2, 1))</f>
        <v>803000</v>
      </c>
    </row>
    <row r="20942" spans="1:9" x14ac:dyDescent="0.25">
      <c r="A20942" s="2">
        <v>42833</v>
      </c>
      <c r="B20942" s="1">
        <f t="shared" si="654"/>
        <v>2017</v>
      </c>
      <c r="C20942" s="1">
        <f t="shared" si="655"/>
        <v>2</v>
      </c>
      <c r="D20942">
        <v>2617</v>
      </c>
      <c r="E20942" t="s">
        <v>37</v>
      </c>
      <c r="F20942" s="4">
        <v>860000</v>
      </c>
      <c r="G20942" t="s">
        <v>5</v>
      </c>
      <c r="H20942">
        <v>4</v>
      </c>
      <c r="I20942" s="4">
        <f>IF(E20942="Rhode Island", Table1[[#This Row],[price]]*$L$3, IF(E20942="Massachusetts", Table1[[#This Row],[price]]*$L$2, 1))</f>
        <v>860000</v>
      </c>
    </row>
    <row r="20943" spans="1:9" x14ac:dyDescent="0.25">
      <c r="A20943" s="2">
        <v>42833</v>
      </c>
      <c r="B20943" s="1">
        <f t="shared" si="654"/>
        <v>2017</v>
      </c>
      <c r="C20943" s="1">
        <f t="shared" si="655"/>
        <v>2</v>
      </c>
      <c r="D20943">
        <v>2602</v>
      </c>
      <c r="E20943" t="s">
        <v>37</v>
      </c>
      <c r="F20943" s="4">
        <v>860000</v>
      </c>
      <c r="G20943" t="s">
        <v>5</v>
      </c>
      <c r="H20943">
        <v>3</v>
      </c>
      <c r="I20943" s="4">
        <f>IF(E20943="Rhode Island", Table1[[#This Row],[price]]*$L$3, IF(E20943="Massachusetts", Table1[[#This Row],[price]]*$L$2, 1))</f>
        <v>860000</v>
      </c>
    </row>
    <row r="20944" spans="1:9" x14ac:dyDescent="0.25">
      <c r="A20944" s="2">
        <v>42833</v>
      </c>
      <c r="B20944" s="1">
        <f t="shared" si="654"/>
        <v>2017</v>
      </c>
      <c r="C20944" s="1">
        <f t="shared" si="655"/>
        <v>2</v>
      </c>
      <c r="D20944">
        <v>2603</v>
      </c>
      <c r="E20944" t="s">
        <v>37</v>
      </c>
      <c r="F20944" s="4">
        <v>890000</v>
      </c>
      <c r="G20944" t="s">
        <v>5</v>
      </c>
      <c r="H20944">
        <v>3</v>
      </c>
      <c r="I20944" s="4">
        <f>IF(E20944="Rhode Island", Table1[[#This Row],[price]]*$L$3, IF(E20944="Massachusetts", Table1[[#This Row],[price]]*$L$2, 1))</f>
        <v>890000</v>
      </c>
    </row>
    <row r="20945" spans="1:9" x14ac:dyDescent="0.25">
      <c r="A20945" s="2">
        <v>42833</v>
      </c>
      <c r="B20945" s="1">
        <f t="shared" si="654"/>
        <v>2017</v>
      </c>
      <c r="C20945" s="1">
        <f t="shared" si="655"/>
        <v>2</v>
      </c>
      <c r="D20945">
        <v>2605</v>
      </c>
      <c r="E20945" t="s">
        <v>37</v>
      </c>
      <c r="F20945" s="4">
        <v>890000</v>
      </c>
      <c r="G20945" t="s">
        <v>5</v>
      </c>
      <c r="H20945">
        <v>4</v>
      </c>
      <c r="I20945" s="4">
        <f>IF(E20945="Rhode Island", Table1[[#This Row],[price]]*$L$3, IF(E20945="Massachusetts", Table1[[#This Row],[price]]*$L$2, 1))</f>
        <v>890000</v>
      </c>
    </row>
    <row r="20946" spans="1:9" x14ac:dyDescent="0.25">
      <c r="A20946" s="2">
        <v>42833</v>
      </c>
      <c r="B20946" s="1">
        <f t="shared" si="654"/>
        <v>2017</v>
      </c>
      <c r="C20946" s="1">
        <f t="shared" si="655"/>
        <v>2</v>
      </c>
      <c r="D20946">
        <v>2607</v>
      </c>
      <c r="E20946" t="s">
        <v>37</v>
      </c>
      <c r="F20946" s="4">
        <v>900000</v>
      </c>
      <c r="G20946" t="s">
        <v>5</v>
      </c>
      <c r="H20946">
        <v>4</v>
      </c>
      <c r="I20946" s="4">
        <f>IF(E20946="Rhode Island", Table1[[#This Row],[price]]*$L$3, IF(E20946="Massachusetts", Table1[[#This Row],[price]]*$L$2, 1))</f>
        <v>900000</v>
      </c>
    </row>
    <row r="20947" spans="1:9" x14ac:dyDescent="0.25">
      <c r="A20947" s="2">
        <v>42833</v>
      </c>
      <c r="B20947" s="1">
        <f t="shared" si="654"/>
        <v>2017</v>
      </c>
      <c r="C20947" s="1">
        <f t="shared" si="655"/>
        <v>2</v>
      </c>
      <c r="D20947">
        <v>2914</v>
      </c>
      <c r="E20947" t="s">
        <v>36</v>
      </c>
      <c r="F20947" s="4">
        <v>910000</v>
      </c>
      <c r="G20947" t="s">
        <v>5</v>
      </c>
      <c r="H20947">
        <v>4</v>
      </c>
      <c r="I20947" s="4">
        <f>IF(E20947="Rhode Island", Table1[[#This Row],[price]]*$L$3, IF(E20947="Massachusetts", Table1[[#This Row],[price]]*$L$2, 1))</f>
        <v>910000</v>
      </c>
    </row>
    <row r="20948" spans="1:9" x14ac:dyDescent="0.25">
      <c r="A20948" s="2">
        <v>42833</v>
      </c>
      <c r="B20948" s="1">
        <f t="shared" si="654"/>
        <v>2017</v>
      </c>
      <c r="C20948" s="1">
        <f t="shared" si="655"/>
        <v>2</v>
      </c>
      <c r="D20948">
        <v>2607</v>
      </c>
      <c r="E20948" t="s">
        <v>37</v>
      </c>
      <c r="F20948" s="4">
        <v>945000</v>
      </c>
      <c r="G20948" t="s">
        <v>5</v>
      </c>
      <c r="H20948">
        <v>5</v>
      </c>
      <c r="I20948" s="4">
        <f>IF(E20948="Rhode Island", Table1[[#This Row],[price]]*$L$3, IF(E20948="Massachusetts", Table1[[#This Row],[price]]*$L$2, 1))</f>
        <v>945000</v>
      </c>
    </row>
    <row r="20949" spans="1:9" x14ac:dyDescent="0.25">
      <c r="A20949" s="2">
        <v>42833</v>
      </c>
      <c r="B20949" s="1">
        <f t="shared" si="654"/>
        <v>2017</v>
      </c>
      <c r="C20949" s="1">
        <f t="shared" si="655"/>
        <v>2</v>
      </c>
      <c r="D20949">
        <v>2600</v>
      </c>
      <c r="E20949" t="s">
        <v>37</v>
      </c>
      <c r="F20949" s="4">
        <v>950000</v>
      </c>
      <c r="G20949" t="s">
        <v>5</v>
      </c>
      <c r="H20949">
        <v>3</v>
      </c>
      <c r="I20949" s="4">
        <f>IF(E20949="Rhode Island", Table1[[#This Row],[price]]*$L$3, IF(E20949="Massachusetts", Table1[[#This Row],[price]]*$L$2, 1))</f>
        <v>950000</v>
      </c>
    </row>
    <row r="20950" spans="1:9" x14ac:dyDescent="0.25">
      <c r="A20950" s="2">
        <v>42833</v>
      </c>
      <c r="B20950" s="1">
        <f t="shared" si="654"/>
        <v>2017</v>
      </c>
      <c r="C20950" s="1">
        <f t="shared" si="655"/>
        <v>2</v>
      </c>
      <c r="D20950">
        <v>2615</v>
      </c>
      <c r="E20950" t="s">
        <v>37</v>
      </c>
      <c r="F20950" s="4">
        <v>960000</v>
      </c>
      <c r="G20950" t="s">
        <v>5</v>
      </c>
      <c r="H20950">
        <v>5</v>
      </c>
      <c r="I20950" s="4">
        <f>IF(E20950="Rhode Island", Table1[[#This Row],[price]]*$L$3, IF(E20950="Massachusetts", Table1[[#This Row],[price]]*$L$2, 1))</f>
        <v>960000</v>
      </c>
    </row>
    <row r="20951" spans="1:9" x14ac:dyDescent="0.25">
      <c r="A20951" s="2">
        <v>42833</v>
      </c>
      <c r="B20951" s="1">
        <f t="shared" si="654"/>
        <v>2017</v>
      </c>
      <c r="C20951" s="1">
        <f t="shared" si="655"/>
        <v>2</v>
      </c>
      <c r="D20951">
        <v>2603</v>
      </c>
      <c r="E20951" t="s">
        <v>37</v>
      </c>
      <c r="F20951" s="4">
        <v>963000</v>
      </c>
      <c r="G20951" t="s">
        <v>5</v>
      </c>
      <c r="H20951">
        <v>3</v>
      </c>
      <c r="I20951" s="4">
        <f>IF(E20951="Rhode Island", Table1[[#This Row],[price]]*$L$3, IF(E20951="Massachusetts", Table1[[#This Row],[price]]*$L$2, 1))</f>
        <v>963000</v>
      </c>
    </row>
    <row r="20952" spans="1:9" x14ac:dyDescent="0.25">
      <c r="A20952" s="2">
        <v>42833</v>
      </c>
      <c r="B20952" s="1">
        <f t="shared" si="654"/>
        <v>2017</v>
      </c>
      <c r="C20952" s="1">
        <f t="shared" si="655"/>
        <v>2</v>
      </c>
      <c r="D20952">
        <v>2604</v>
      </c>
      <c r="E20952" t="s">
        <v>37</v>
      </c>
      <c r="F20952" s="4">
        <v>967500</v>
      </c>
      <c r="G20952" t="s">
        <v>5</v>
      </c>
      <c r="H20952">
        <v>3</v>
      </c>
      <c r="I20952" s="4">
        <f>IF(E20952="Rhode Island", Table1[[#This Row],[price]]*$L$3, IF(E20952="Massachusetts", Table1[[#This Row],[price]]*$L$2, 1))</f>
        <v>967500</v>
      </c>
    </row>
    <row r="20953" spans="1:9" x14ac:dyDescent="0.25">
      <c r="A20953" s="2">
        <v>42833</v>
      </c>
      <c r="B20953" s="1">
        <f t="shared" si="654"/>
        <v>2017</v>
      </c>
      <c r="C20953" s="1">
        <f t="shared" si="655"/>
        <v>2</v>
      </c>
      <c r="D20953">
        <v>2602</v>
      </c>
      <c r="E20953" t="s">
        <v>37</v>
      </c>
      <c r="F20953" s="4">
        <v>1150000</v>
      </c>
      <c r="G20953" t="s">
        <v>5</v>
      </c>
      <c r="H20953">
        <v>4</v>
      </c>
      <c r="I20953" s="4">
        <f>IF(E20953="Rhode Island", Table1[[#This Row],[price]]*$L$3, IF(E20953="Massachusetts", Table1[[#This Row],[price]]*$L$2, 1))</f>
        <v>1150000</v>
      </c>
    </row>
    <row r="20954" spans="1:9" x14ac:dyDescent="0.25">
      <c r="A20954" s="2">
        <v>42833</v>
      </c>
      <c r="B20954" s="1">
        <f t="shared" si="654"/>
        <v>2017</v>
      </c>
      <c r="C20954" s="1">
        <f t="shared" si="655"/>
        <v>2</v>
      </c>
      <c r="D20954">
        <v>2604</v>
      </c>
      <c r="E20954" t="s">
        <v>37</v>
      </c>
      <c r="F20954" s="4">
        <v>1150000</v>
      </c>
      <c r="G20954" t="s">
        <v>5</v>
      </c>
      <c r="H20954">
        <v>3</v>
      </c>
      <c r="I20954" s="4">
        <f>IF(E20954="Rhode Island", Table1[[#This Row],[price]]*$L$3, IF(E20954="Massachusetts", Table1[[#This Row],[price]]*$L$2, 1))</f>
        <v>1150000</v>
      </c>
    </row>
    <row r="20955" spans="1:9" x14ac:dyDescent="0.25">
      <c r="A20955" s="2">
        <v>42833</v>
      </c>
      <c r="B20955" s="1">
        <f t="shared" si="654"/>
        <v>2017</v>
      </c>
      <c r="C20955" s="1">
        <f t="shared" si="655"/>
        <v>2</v>
      </c>
      <c r="D20955">
        <v>2603</v>
      </c>
      <c r="E20955" t="s">
        <v>37</v>
      </c>
      <c r="F20955" s="4">
        <v>1360000</v>
      </c>
      <c r="G20955" t="s">
        <v>5</v>
      </c>
      <c r="H20955">
        <v>3</v>
      </c>
      <c r="I20955" s="4">
        <f>IF(E20955="Rhode Island", Table1[[#This Row],[price]]*$L$3, IF(E20955="Massachusetts", Table1[[#This Row],[price]]*$L$2, 1))</f>
        <v>1360000</v>
      </c>
    </row>
    <row r="20956" spans="1:9" x14ac:dyDescent="0.25">
      <c r="A20956" s="2">
        <v>42833</v>
      </c>
      <c r="B20956" s="1">
        <f t="shared" si="654"/>
        <v>2017</v>
      </c>
      <c r="C20956" s="1">
        <f t="shared" si="655"/>
        <v>2</v>
      </c>
      <c r="D20956">
        <v>2612</v>
      </c>
      <c r="E20956" t="s">
        <v>37</v>
      </c>
      <c r="F20956" s="4">
        <v>1390000</v>
      </c>
      <c r="G20956" t="s">
        <v>5</v>
      </c>
      <c r="H20956">
        <v>2</v>
      </c>
      <c r="I20956" s="4">
        <f>IF(E20956="Rhode Island", Table1[[#This Row],[price]]*$L$3, IF(E20956="Massachusetts", Table1[[#This Row],[price]]*$L$2, 1))</f>
        <v>1390000</v>
      </c>
    </row>
    <row r="20957" spans="1:9" x14ac:dyDescent="0.25">
      <c r="A20957" s="2">
        <v>42833</v>
      </c>
      <c r="B20957" s="1">
        <f t="shared" si="654"/>
        <v>2017</v>
      </c>
      <c r="C20957" s="1">
        <f t="shared" si="655"/>
        <v>2</v>
      </c>
      <c r="D20957">
        <v>2603</v>
      </c>
      <c r="E20957" t="s">
        <v>37</v>
      </c>
      <c r="F20957" s="4">
        <v>1400000</v>
      </c>
      <c r="G20957" t="s">
        <v>5</v>
      </c>
      <c r="H20957">
        <v>5</v>
      </c>
      <c r="I20957" s="4">
        <f>IF(E20957="Rhode Island", Table1[[#This Row],[price]]*$L$3, IF(E20957="Massachusetts", Table1[[#This Row],[price]]*$L$2, 1))</f>
        <v>1400000</v>
      </c>
    </row>
    <row r="20958" spans="1:9" x14ac:dyDescent="0.25">
      <c r="A20958" s="2">
        <v>42833</v>
      </c>
      <c r="B20958" s="1">
        <f t="shared" si="654"/>
        <v>2017</v>
      </c>
      <c r="C20958" s="1">
        <f t="shared" si="655"/>
        <v>2</v>
      </c>
      <c r="D20958">
        <v>2603</v>
      </c>
      <c r="E20958" t="s">
        <v>37</v>
      </c>
      <c r="F20958" s="4">
        <v>2570000</v>
      </c>
      <c r="G20958" t="s">
        <v>5</v>
      </c>
      <c r="H20958">
        <v>4</v>
      </c>
      <c r="I20958" s="4">
        <f>IF(E20958="Rhode Island", Table1[[#This Row],[price]]*$L$3, IF(E20958="Massachusetts", Table1[[#This Row],[price]]*$L$2, 1))</f>
        <v>2570000</v>
      </c>
    </row>
    <row r="20959" spans="1:9" x14ac:dyDescent="0.25">
      <c r="A20959" s="2">
        <v>42833</v>
      </c>
      <c r="B20959" s="1">
        <f t="shared" si="654"/>
        <v>2017</v>
      </c>
      <c r="C20959" s="1">
        <f t="shared" si="655"/>
        <v>2</v>
      </c>
      <c r="D20959">
        <v>2612</v>
      </c>
      <c r="E20959" t="s">
        <v>37</v>
      </c>
      <c r="F20959" s="4">
        <v>475000</v>
      </c>
      <c r="G20959" t="s">
        <v>6</v>
      </c>
      <c r="H20959">
        <v>2</v>
      </c>
      <c r="I20959" s="4">
        <f>IF(E20959="Rhode Island", Table1[[#This Row],[price]]*$L$3, IF(E20959="Massachusetts", Table1[[#This Row],[price]]*$L$2, 1))</f>
        <v>475000</v>
      </c>
    </row>
    <row r="20960" spans="1:9" x14ac:dyDescent="0.25">
      <c r="A20960" s="2">
        <v>42834</v>
      </c>
      <c r="B20960" s="1">
        <f t="shared" si="654"/>
        <v>2017</v>
      </c>
      <c r="C20960" s="1">
        <f t="shared" si="655"/>
        <v>2</v>
      </c>
      <c r="D20960">
        <v>2600</v>
      </c>
      <c r="E20960" t="s">
        <v>37</v>
      </c>
      <c r="F20960" s="4">
        <v>1400000</v>
      </c>
      <c r="G20960" t="s">
        <v>5</v>
      </c>
      <c r="H20960">
        <v>4</v>
      </c>
      <c r="I20960" s="4">
        <f>IF(E20960="Rhode Island", Table1[[#This Row],[price]]*$L$3, IF(E20960="Massachusetts", Table1[[#This Row],[price]]*$L$2, 1))</f>
        <v>1400000</v>
      </c>
    </row>
    <row r="20961" spans="1:9" x14ac:dyDescent="0.25">
      <c r="A20961" s="2">
        <v>42834</v>
      </c>
      <c r="B20961" s="1">
        <f t="shared" si="654"/>
        <v>2017</v>
      </c>
      <c r="C20961" s="1">
        <f t="shared" si="655"/>
        <v>2</v>
      </c>
      <c r="D20961">
        <v>2606</v>
      </c>
      <c r="E20961" t="s">
        <v>37</v>
      </c>
      <c r="F20961" s="4">
        <v>1900000</v>
      </c>
      <c r="G20961" t="s">
        <v>5</v>
      </c>
      <c r="H20961">
        <v>5</v>
      </c>
      <c r="I20961" s="4">
        <f>IF(E20961="Rhode Island", Table1[[#This Row],[price]]*$L$3, IF(E20961="Massachusetts", Table1[[#This Row],[price]]*$L$2, 1))</f>
        <v>1900000</v>
      </c>
    </row>
    <row r="20962" spans="1:9" x14ac:dyDescent="0.25">
      <c r="A20962" s="2">
        <v>42835</v>
      </c>
      <c r="B20962" s="1">
        <f t="shared" si="654"/>
        <v>2017</v>
      </c>
      <c r="C20962" s="1">
        <f t="shared" si="655"/>
        <v>2</v>
      </c>
      <c r="D20962">
        <v>2905</v>
      </c>
      <c r="E20962" t="s">
        <v>36</v>
      </c>
      <c r="F20962" s="4">
        <v>475000</v>
      </c>
      <c r="G20962" t="s">
        <v>5</v>
      </c>
      <c r="H20962">
        <v>3</v>
      </c>
      <c r="I20962" s="4">
        <f>IF(E20962="Rhode Island", Table1[[#This Row],[price]]*$L$3, IF(E20962="Massachusetts", Table1[[#This Row],[price]]*$L$2, 1))</f>
        <v>475000</v>
      </c>
    </row>
    <row r="20963" spans="1:9" x14ac:dyDescent="0.25">
      <c r="A20963" s="2">
        <v>42835</v>
      </c>
      <c r="B20963" s="1">
        <f t="shared" si="654"/>
        <v>2017</v>
      </c>
      <c r="C20963" s="1">
        <f t="shared" si="655"/>
        <v>2</v>
      </c>
      <c r="D20963">
        <v>2615</v>
      </c>
      <c r="E20963" t="s">
        <v>37</v>
      </c>
      <c r="F20963" s="4">
        <v>517000</v>
      </c>
      <c r="G20963" t="s">
        <v>5</v>
      </c>
      <c r="H20963">
        <v>3</v>
      </c>
      <c r="I20963" s="4">
        <f>IF(E20963="Rhode Island", Table1[[#This Row],[price]]*$L$3, IF(E20963="Massachusetts", Table1[[#This Row],[price]]*$L$2, 1))</f>
        <v>517000</v>
      </c>
    </row>
    <row r="20964" spans="1:9" x14ac:dyDescent="0.25">
      <c r="A20964" s="2">
        <v>42835</v>
      </c>
      <c r="B20964" s="1">
        <f t="shared" si="654"/>
        <v>2017</v>
      </c>
      <c r="C20964" s="1">
        <f t="shared" si="655"/>
        <v>2</v>
      </c>
      <c r="D20964">
        <v>2615</v>
      </c>
      <c r="E20964" t="s">
        <v>37</v>
      </c>
      <c r="F20964" s="4">
        <v>533000</v>
      </c>
      <c r="G20964" t="s">
        <v>5</v>
      </c>
      <c r="H20964">
        <v>3</v>
      </c>
      <c r="I20964" s="4">
        <f>IF(E20964="Rhode Island", Table1[[#This Row],[price]]*$L$3, IF(E20964="Massachusetts", Table1[[#This Row],[price]]*$L$2, 1))</f>
        <v>533000</v>
      </c>
    </row>
    <row r="20965" spans="1:9" x14ac:dyDescent="0.25">
      <c r="A20965" s="2">
        <v>42835</v>
      </c>
      <c r="B20965" s="1">
        <f t="shared" si="654"/>
        <v>2017</v>
      </c>
      <c r="C20965" s="1">
        <f t="shared" si="655"/>
        <v>2</v>
      </c>
      <c r="D20965">
        <v>2913</v>
      </c>
      <c r="E20965" t="s">
        <v>36</v>
      </c>
      <c r="F20965" s="4">
        <v>605000</v>
      </c>
      <c r="G20965" t="s">
        <v>5</v>
      </c>
      <c r="H20965">
        <v>4</v>
      </c>
      <c r="I20965" s="4">
        <f>IF(E20965="Rhode Island", Table1[[#This Row],[price]]*$L$3, IF(E20965="Massachusetts", Table1[[#This Row],[price]]*$L$2, 1))</f>
        <v>605000</v>
      </c>
    </row>
    <row r="20966" spans="1:9" x14ac:dyDescent="0.25">
      <c r="A20966" s="2">
        <v>42835</v>
      </c>
      <c r="B20966" s="1">
        <f t="shared" si="654"/>
        <v>2017</v>
      </c>
      <c r="C20966" s="1">
        <f t="shared" si="655"/>
        <v>2</v>
      </c>
      <c r="D20966">
        <v>2905</v>
      </c>
      <c r="E20966" t="s">
        <v>36</v>
      </c>
      <c r="F20966" s="4">
        <v>610000</v>
      </c>
      <c r="G20966" t="s">
        <v>5</v>
      </c>
      <c r="H20966">
        <v>3</v>
      </c>
      <c r="I20966" s="4">
        <f>IF(E20966="Rhode Island", Table1[[#This Row],[price]]*$L$3, IF(E20966="Massachusetts", Table1[[#This Row],[price]]*$L$2, 1))</f>
        <v>610000</v>
      </c>
    </row>
    <row r="20967" spans="1:9" x14ac:dyDescent="0.25">
      <c r="A20967" s="2">
        <v>42835</v>
      </c>
      <c r="B20967" s="1">
        <f t="shared" si="654"/>
        <v>2017</v>
      </c>
      <c r="C20967" s="1">
        <f t="shared" si="655"/>
        <v>2</v>
      </c>
      <c r="D20967">
        <v>2615</v>
      </c>
      <c r="E20967" t="s">
        <v>37</v>
      </c>
      <c r="F20967" s="4">
        <v>665000</v>
      </c>
      <c r="G20967" t="s">
        <v>5</v>
      </c>
      <c r="H20967">
        <v>4</v>
      </c>
      <c r="I20967" s="4">
        <f>IF(E20967="Rhode Island", Table1[[#This Row],[price]]*$L$3, IF(E20967="Massachusetts", Table1[[#This Row],[price]]*$L$2, 1))</f>
        <v>665000</v>
      </c>
    </row>
    <row r="20968" spans="1:9" x14ac:dyDescent="0.25">
      <c r="A20968" s="2">
        <v>42835</v>
      </c>
      <c r="B20968" s="1">
        <f t="shared" si="654"/>
        <v>2017</v>
      </c>
      <c r="C20968" s="1">
        <f t="shared" si="655"/>
        <v>2</v>
      </c>
      <c r="D20968">
        <v>2906</v>
      </c>
      <c r="E20968" t="s">
        <v>36</v>
      </c>
      <c r="F20968" s="4">
        <v>710000</v>
      </c>
      <c r="G20968" t="s">
        <v>5</v>
      </c>
      <c r="H20968">
        <v>5</v>
      </c>
      <c r="I20968" s="4">
        <f>IF(E20968="Rhode Island", Table1[[#This Row],[price]]*$L$3, IF(E20968="Massachusetts", Table1[[#This Row],[price]]*$L$2, 1))</f>
        <v>710000</v>
      </c>
    </row>
    <row r="20969" spans="1:9" x14ac:dyDescent="0.25">
      <c r="A20969" s="2">
        <v>42835</v>
      </c>
      <c r="B20969" s="1">
        <f t="shared" si="654"/>
        <v>2017</v>
      </c>
      <c r="C20969" s="1">
        <f t="shared" si="655"/>
        <v>2</v>
      </c>
      <c r="D20969">
        <v>2911</v>
      </c>
      <c r="E20969" t="s">
        <v>36</v>
      </c>
      <c r="F20969" s="4">
        <v>758000</v>
      </c>
      <c r="G20969" t="s">
        <v>5</v>
      </c>
      <c r="H20969">
        <v>4</v>
      </c>
      <c r="I20969" s="4">
        <f>IF(E20969="Rhode Island", Table1[[#This Row],[price]]*$L$3, IF(E20969="Massachusetts", Table1[[#This Row],[price]]*$L$2, 1))</f>
        <v>758000</v>
      </c>
    </row>
    <row r="20970" spans="1:9" x14ac:dyDescent="0.25">
      <c r="A20970" s="2">
        <v>42835</v>
      </c>
      <c r="B20970" s="1">
        <f t="shared" si="654"/>
        <v>2017</v>
      </c>
      <c r="C20970" s="1">
        <f t="shared" si="655"/>
        <v>2</v>
      </c>
      <c r="D20970">
        <v>2611</v>
      </c>
      <c r="E20970" t="s">
        <v>37</v>
      </c>
      <c r="F20970" s="4">
        <v>765000</v>
      </c>
      <c r="G20970" t="s">
        <v>5</v>
      </c>
      <c r="H20970">
        <v>4</v>
      </c>
      <c r="I20970" s="4">
        <f>IF(E20970="Rhode Island", Table1[[#This Row],[price]]*$L$3, IF(E20970="Massachusetts", Table1[[#This Row],[price]]*$L$2, 1))</f>
        <v>765000</v>
      </c>
    </row>
    <row r="20971" spans="1:9" x14ac:dyDescent="0.25">
      <c r="A20971" s="2">
        <v>42835</v>
      </c>
      <c r="B20971" s="1">
        <f t="shared" si="654"/>
        <v>2017</v>
      </c>
      <c r="C20971" s="1">
        <f t="shared" si="655"/>
        <v>2</v>
      </c>
      <c r="D20971">
        <v>2911</v>
      </c>
      <c r="E20971" t="s">
        <v>36</v>
      </c>
      <c r="F20971" s="4">
        <v>1172000</v>
      </c>
      <c r="G20971" t="s">
        <v>5</v>
      </c>
      <c r="H20971">
        <v>4</v>
      </c>
      <c r="I20971" s="4">
        <f>IF(E20971="Rhode Island", Table1[[#This Row],[price]]*$L$3, IF(E20971="Massachusetts", Table1[[#This Row],[price]]*$L$2, 1))</f>
        <v>1172000</v>
      </c>
    </row>
    <row r="20972" spans="1:9" x14ac:dyDescent="0.25">
      <c r="A20972" s="2">
        <v>42835</v>
      </c>
      <c r="B20972" s="1">
        <f t="shared" si="654"/>
        <v>2017</v>
      </c>
      <c r="C20972" s="1">
        <f t="shared" si="655"/>
        <v>2</v>
      </c>
      <c r="D20972">
        <v>2607</v>
      </c>
      <c r="E20972" t="s">
        <v>37</v>
      </c>
      <c r="F20972" s="4">
        <v>258000</v>
      </c>
      <c r="G20972" t="s">
        <v>6</v>
      </c>
      <c r="H20972">
        <v>2</v>
      </c>
      <c r="I20972" s="4">
        <f>IF(E20972="Rhode Island", Table1[[#This Row],[price]]*$L$3, IF(E20972="Massachusetts", Table1[[#This Row],[price]]*$L$2, 1))</f>
        <v>258000</v>
      </c>
    </row>
    <row r="20973" spans="1:9" x14ac:dyDescent="0.25">
      <c r="A20973" s="2">
        <v>42835</v>
      </c>
      <c r="B20973" s="1">
        <f t="shared" si="654"/>
        <v>2017</v>
      </c>
      <c r="C20973" s="1">
        <f t="shared" si="655"/>
        <v>2</v>
      </c>
      <c r="D20973">
        <v>2903</v>
      </c>
      <c r="E20973" t="s">
        <v>36</v>
      </c>
      <c r="F20973" s="4">
        <v>325000</v>
      </c>
      <c r="G20973" t="s">
        <v>6</v>
      </c>
      <c r="H20973">
        <v>2</v>
      </c>
      <c r="I20973" s="4">
        <f>IF(E20973="Rhode Island", Table1[[#This Row],[price]]*$L$3, IF(E20973="Massachusetts", Table1[[#This Row],[price]]*$L$2, 1))</f>
        <v>325000</v>
      </c>
    </row>
    <row r="20974" spans="1:9" x14ac:dyDescent="0.25">
      <c r="A20974" s="2">
        <v>42835</v>
      </c>
      <c r="B20974" s="1">
        <f t="shared" si="654"/>
        <v>2017</v>
      </c>
      <c r="C20974" s="1">
        <f t="shared" si="655"/>
        <v>2</v>
      </c>
      <c r="D20974">
        <v>2912</v>
      </c>
      <c r="E20974" t="s">
        <v>36</v>
      </c>
      <c r="F20974" s="4">
        <v>329950</v>
      </c>
      <c r="G20974" t="s">
        <v>6</v>
      </c>
      <c r="H20974">
        <v>1</v>
      </c>
      <c r="I20974" s="4">
        <f>IF(E20974="Rhode Island", Table1[[#This Row],[price]]*$L$3, IF(E20974="Massachusetts", Table1[[#This Row],[price]]*$L$2, 1))</f>
        <v>329950</v>
      </c>
    </row>
    <row r="20975" spans="1:9" x14ac:dyDescent="0.25">
      <c r="A20975" s="2">
        <v>42835</v>
      </c>
      <c r="B20975" s="1">
        <f t="shared" si="654"/>
        <v>2017</v>
      </c>
      <c r="C20975" s="1">
        <f t="shared" si="655"/>
        <v>2</v>
      </c>
      <c r="D20975">
        <v>2912</v>
      </c>
      <c r="E20975" t="s">
        <v>36</v>
      </c>
      <c r="F20975" s="4">
        <v>339950</v>
      </c>
      <c r="G20975" t="s">
        <v>6</v>
      </c>
      <c r="H20975">
        <v>2</v>
      </c>
      <c r="I20975" s="4">
        <f>IF(E20975="Rhode Island", Table1[[#This Row],[price]]*$L$3, IF(E20975="Massachusetts", Table1[[#This Row],[price]]*$L$2, 1))</f>
        <v>339950</v>
      </c>
    </row>
    <row r="20976" spans="1:9" x14ac:dyDescent="0.25">
      <c r="A20976" s="2">
        <v>42835</v>
      </c>
      <c r="B20976" s="1">
        <f t="shared" si="654"/>
        <v>2017</v>
      </c>
      <c r="C20976" s="1">
        <f t="shared" si="655"/>
        <v>2</v>
      </c>
      <c r="D20976">
        <v>2912</v>
      </c>
      <c r="E20976" t="s">
        <v>36</v>
      </c>
      <c r="F20976" s="4">
        <v>359950</v>
      </c>
      <c r="G20976" t="s">
        <v>6</v>
      </c>
      <c r="H20976">
        <v>2</v>
      </c>
      <c r="I20976" s="4">
        <f>IF(E20976="Rhode Island", Table1[[#This Row],[price]]*$L$3, IF(E20976="Massachusetts", Table1[[#This Row],[price]]*$L$2, 1))</f>
        <v>359950</v>
      </c>
    </row>
    <row r="20977" spans="1:9" x14ac:dyDescent="0.25">
      <c r="A20977" s="2">
        <v>42835</v>
      </c>
      <c r="B20977" s="1">
        <f t="shared" si="654"/>
        <v>2017</v>
      </c>
      <c r="C20977" s="1">
        <f t="shared" si="655"/>
        <v>2</v>
      </c>
      <c r="D20977">
        <v>2602</v>
      </c>
      <c r="E20977" t="s">
        <v>37</v>
      </c>
      <c r="F20977" s="4">
        <v>360000</v>
      </c>
      <c r="G20977" t="s">
        <v>6</v>
      </c>
      <c r="H20977">
        <v>2</v>
      </c>
      <c r="I20977" s="4">
        <f>IF(E20977="Rhode Island", Table1[[#This Row],[price]]*$L$3, IF(E20977="Massachusetts", Table1[[#This Row],[price]]*$L$2, 1))</f>
        <v>360000</v>
      </c>
    </row>
    <row r="20978" spans="1:9" x14ac:dyDescent="0.25">
      <c r="A20978" s="2">
        <v>42835</v>
      </c>
      <c r="B20978" s="1">
        <f t="shared" si="654"/>
        <v>2017</v>
      </c>
      <c r="C20978" s="1">
        <f t="shared" si="655"/>
        <v>2</v>
      </c>
      <c r="D20978">
        <v>2900</v>
      </c>
      <c r="E20978" t="s">
        <v>37</v>
      </c>
      <c r="F20978" s="4">
        <v>415000</v>
      </c>
      <c r="G20978" t="s">
        <v>6</v>
      </c>
      <c r="H20978">
        <v>2</v>
      </c>
      <c r="I20978" s="4">
        <f>IF(E20978="Rhode Island", Table1[[#This Row],[price]]*$L$3, IF(E20978="Massachusetts", Table1[[#This Row],[price]]*$L$2, 1))</f>
        <v>415000</v>
      </c>
    </row>
    <row r="20979" spans="1:9" x14ac:dyDescent="0.25">
      <c r="A20979" s="2">
        <v>42835</v>
      </c>
      <c r="B20979" s="1">
        <f t="shared" si="654"/>
        <v>2017</v>
      </c>
      <c r="C20979" s="1">
        <f t="shared" si="655"/>
        <v>2</v>
      </c>
      <c r="D20979">
        <v>2606</v>
      </c>
      <c r="E20979" t="s">
        <v>37</v>
      </c>
      <c r="F20979" s="4">
        <v>470000</v>
      </c>
      <c r="G20979" t="s">
        <v>6</v>
      </c>
      <c r="H20979">
        <v>2</v>
      </c>
      <c r="I20979" s="4">
        <f>IF(E20979="Rhode Island", Table1[[#This Row],[price]]*$L$3, IF(E20979="Massachusetts", Table1[[#This Row],[price]]*$L$2, 1))</f>
        <v>470000</v>
      </c>
    </row>
    <row r="20980" spans="1:9" x14ac:dyDescent="0.25">
      <c r="A20980" s="2">
        <v>42835</v>
      </c>
      <c r="B20980" s="1">
        <f t="shared" si="654"/>
        <v>2017</v>
      </c>
      <c r="C20980" s="1">
        <f t="shared" si="655"/>
        <v>2</v>
      </c>
      <c r="D20980">
        <v>2600</v>
      </c>
      <c r="E20980" t="s">
        <v>37</v>
      </c>
      <c r="F20980" s="4">
        <v>721000</v>
      </c>
      <c r="G20980" t="s">
        <v>6</v>
      </c>
      <c r="H20980">
        <v>2</v>
      </c>
      <c r="I20980" s="4">
        <f>IF(E20980="Rhode Island", Table1[[#This Row],[price]]*$L$3, IF(E20980="Massachusetts", Table1[[#This Row],[price]]*$L$2, 1))</f>
        <v>721000</v>
      </c>
    </row>
    <row r="20981" spans="1:9" x14ac:dyDescent="0.25">
      <c r="A20981" s="2">
        <v>42836</v>
      </c>
      <c r="B20981" s="1">
        <f t="shared" si="654"/>
        <v>2017</v>
      </c>
      <c r="C20981" s="1">
        <f t="shared" si="655"/>
        <v>2</v>
      </c>
      <c r="D20981">
        <v>2606</v>
      </c>
      <c r="E20981" t="s">
        <v>37</v>
      </c>
      <c r="F20981" s="4">
        <v>315000</v>
      </c>
      <c r="G20981" t="s">
        <v>5</v>
      </c>
      <c r="H20981">
        <v>2</v>
      </c>
      <c r="I20981" s="4">
        <f>IF(E20981="Rhode Island", Table1[[#This Row],[price]]*$L$3, IF(E20981="Massachusetts", Table1[[#This Row],[price]]*$L$2, 1))</f>
        <v>315000</v>
      </c>
    </row>
    <row r="20982" spans="1:9" x14ac:dyDescent="0.25">
      <c r="A20982" s="2">
        <v>42836</v>
      </c>
      <c r="B20982" s="1">
        <f t="shared" si="654"/>
        <v>2017</v>
      </c>
      <c r="C20982" s="1">
        <f t="shared" si="655"/>
        <v>2</v>
      </c>
      <c r="D20982">
        <v>2604</v>
      </c>
      <c r="E20982" t="s">
        <v>37</v>
      </c>
      <c r="F20982" s="4">
        <v>395000</v>
      </c>
      <c r="G20982" t="s">
        <v>5</v>
      </c>
      <c r="H20982">
        <v>2</v>
      </c>
      <c r="I20982" s="4">
        <f>IF(E20982="Rhode Island", Table1[[#This Row],[price]]*$L$3, IF(E20982="Massachusetts", Table1[[#This Row],[price]]*$L$2, 1))</f>
        <v>395000</v>
      </c>
    </row>
    <row r="20983" spans="1:9" x14ac:dyDescent="0.25">
      <c r="A20983" s="2">
        <v>42836</v>
      </c>
      <c r="B20983" s="1">
        <f t="shared" si="654"/>
        <v>2017</v>
      </c>
      <c r="C20983" s="1">
        <f t="shared" si="655"/>
        <v>2</v>
      </c>
      <c r="D20983">
        <v>2913</v>
      </c>
      <c r="E20983" t="s">
        <v>36</v>
      </c>
      <c r="F20983" s="4">
        <v>406000</v>
      </c>
      <c r="G20983" t="s">
        <v>5</v>
      </c>
      <c r="H20983">
        <v>3</v>
      </c>
      <c r="I20983" s="4">
        <f>IF(E20983="Rhode Island", Table1[[#This Row],[price]]*$L$3, IF(E20983="Massachusetts", Table1[[#This Row],[price]]*$L$2, 1))</f>
        <v>406000</v>
      </c>
    </row>
    <row r="20984" spans="1:9" x14ac:dyDescent="0.25">
      <c r="A20984" s="2">
        <v>42836</v>
      </c>
      <c r="B20984" s="1">
        <f t="shared" si="654"/>
        <v>2017</v>
      </c>
      <c r="C20984" s="1">
        <f t="shared" si="655"/>
        <v>2</v>
      </c>
      <c r="D20984">
        <v>2906</v>
      </c>
      <c r="E20984" t="s">
        <v>36</v>
      </c>
      <c r="F20984" s="4">
        <v>515000</v>
      </c>
      <c r="G20984" t="s">
        <v>5</v>
      </c>
      <c r="H20984">
        <v>3</v>
      </c>
      <c r="I20984" s="4">
        <f>IF(E20984="Rhode Island", Table1[[#This Row],[price]]*$L$3, IF(E20984="Massachusetts", Table1[[#This Row],[price]]*$L$2, 1))</f>
        <v>515000</v>
      </c>
    </row>
    <row r="20985" spans="1:9" x14ac:dyDescent="0.25">
      <c r="A20985" s="2">
        <v>42836</v>
      </c>
      <c r="B20985" s="1">
        <f t="shared" si="654"/>
        <v>2017</v>
      </c>
      <c r="C20985" s="1">
        <f t="shared" si="655"/>
        <v>2</v>
      </c>
      <c r="D20985">
        <v>2615</v>
      </c>
      <c r="E20985" t="s">
        <v>37</v>
      </c>
      <c r="F20985" s="4">
        <v>555000</v>
      </c>
      <c r="G20985" t="s">
        <v>5</v>
      </c>
      <c r="H20985">
        <v>4</v>
      </c>
      <c r="I20985" s="4">
        <f>IF(E20985="Rhode Island", Table1[[#This Row],[price]]*$L$3, IF(E20985="Massachusetts", Table1[[#This Row],[price]]*$L$2, 1))</f>
        <v>555000</v>
      </c>
    </row>
    <row r="20986" spans="1:9" x14ac:dyDescent="0.25">
      <c r="A20986" s="2">
        <v>42836</v>
      </c>
      <c r="B20986" s="1">
        <f t="shared" si="654"/>
        <v>2017</v>
      </c>
      <c r="C20986" s="1">
        <f t="shared" si="655"/>
        <v>2</v>
      </c>
      <c r="D20986">
        <v>2905</v>
      </c>
      <c r="E20986" t="s">
        <v>36</v>
      </c>
      <c r="F20986" s="4">
        <v>565000</v>
      </c>
      <c r="G20986" t="s">
        <v>5</v>
      </c>
      <c r="H20986">
        <v>4</v>
      </c>
      <c r="I20986" s="4">
        <f>IF(E20986="Rhode Island", Table1[[#This Row],[price]]*$L$3, IF(E20986="Massachusetts", Table1[[#This Row],[price]]*$L$2, 1))</f>
        <v>565000</v>
      </c>
    </row>
    <row r="20987" spans="1:9" x14ac:dyDescent="0.25">
      <c r="A20987" s="2">
        <v>42836</v>
      </c>
      <c r="B20987" s="1">
        <f t="shared" si="654"/>
        <v>2017</v>
      </c>
      <c r="C20987" s="1">
        <f t="shared" si="655"/>
        <v>2</v>
      </c>
      <c r="D20987">
        <v>2914</v>
      </c>
      <c r="E20987" t="s">
        <v>36</v>
      </c>
      <c r="F20987" s="4">
        <v>620000</v>
      </c>
      <c r="G20987" t="s">
        <v>5</v>
      </c>
      <c r="H20987">
        <v>3</v>
      </c>
      <c r="I20987" s="4">
        <f>IF(E20987="Rhode Island", Table1[[#This Row],[price]]*$L$3, IF(E20987="Massachusetts", Table1[[#This Row],[price]]*$L$2, 1))</f>
        <v>620000</v>
      </c>
    </row>
    <row r="20988" spans="1:9" x14ac:dyDescent="0.25">
      <c r="A20988" s="2">
        <v>42836</v>
      </c>
      <c r="B20988" s="1">
        <f t="shared" si="654"/>
        <v>2017</v>
      </c>
      <c r="C20988" s="1">
        <f t="shared" si="655"/>
        <v>2</v>
      </c>
      <c r="D20988">
        <v>2607</v>
      </c>
      <c r="E20988" t="s">
        <v>37</v>
      </c>
      <c r="F20988" s="4">
        <v>686500</v>
      </c>
      <c r="G20988" t="s">
        <v>5</v>
      </c>
      <c r="H20988">
        <v>3</v>
      </c>
      <c r="I20988" s="4">
        <f>IF(E20988="Rhode Island", Table1[[#This Row],[price]]*$L$3, IF(E20988="Massachusetts", Table1[[#This Row],[price]]*$L$2, 1))</f>
        <v>686500</v>
      </c>
    </row>
    <row r="20989" spans="1:9" x14ac:dyDescent="0.25">
      <c r="A20989" s="2">
        <v>42836</v>
      </c>
      <c r="B20989" s="1">
        <f t="shared" si="654"/>
        <v>2017</v>
      </c>
      <c r="C20989" s="1">
        <f t="shared" si="655"/>
        <v>2</v>
      </c>
      <c r="D20989">
        <v>2602</v>
      </c>
      <c r="E20989" t="s">
        <v>37</v>
      </c>
      <c r="F20989" s="4">
        <v>844000</v>
      </c>
      <c r="G20989" t="s">
        <v>5</v>
      </c>
      <c r="H20989">
        <v>4</v>
      </c>
      <c r="I20989" s="4">
        <f>IF(E20989="Rhode Island", Table1[[#This Row],[price]]*$L$3, IF(E20989="Massachusetts", Table1[[#This Row],[price]]*$L$2, 1))</f>
        <v>844000</v>
      </c>
    </row>
    <row r="20990" spans="1:9" x14ac:dyDescent="0.25">
      <c r="A20990" s="2">
        <v>42836</v>
      </c>
      <c r="B20990" s="1">
        <f t="shared" si="654"/>
        <v>2017</v>
      </c>
      <c r="C20990" s="1">
        <f t="shared" si="655"/>
        <v>2</v>
      </c>
      <c r="D20990">
        <v>2602</v>
      </c>
      <c r="E20990" t="s">
        <v>37</v>
      </c>
      <c r="F20990" s="4">
        <v>960000</v>
      </c>
      <c r="G20990" t="s">
        <v>5</v>
      </c>
      <c r="H20990">
        <v>3</v>
      </c>
      <c r="I20990" s="4">
        <f>IF(E20990="Rhode Island", Table1[[#This Row],[price]]*$L$3, IF(E20990="Massachusetts", Table1[[#This Row],[price]]*$L$2, 1))</f>
        <v>960000</v>
      </c>
    </row>
    <row r="20991" spans="1:9" x14ac:dyDescent="0.25">
      <c r="A20991" s="2">
        <v>42836</v>
      </c>
      <c r="B20991" s="1">
        <f t="shared" si="654"/>
        <v>2017</v>
      </c>
      <c r="C20991" s="1">
        <f t="shared" si="655"/>
        <v>2</v>
      </c>
      <c r="D20991">
        <v>2602</v>
      </c>
      <c r="E20991" t="s">
        <v>37</v>
      </c>
      <c r="F20991" s="4">
        <v>1120000</v>
      </c>
      <c r="G20991" t="s">
        <v>5</v>
      </c>
      <c r="H20991">
        <v>3</v>
      </c>
      <c r="I20991" s="4">
        <f>IF(E20991="Rhode Island", Table1[[#This Row],[price]]*$L$3, IF(E20991="Massachusetts", Table1[[#This Row],[price]]*$L$2, 1))</f>
        <v>1120000</v>
      </c>
    </row>
    <row r="20992" spans="1:9" x14ac:dyDescent="0.25">
      <c r="A20992" s="2">
        <v>42836</v>
      </c>
      <c r="B20992" s="1">
        <f t="shared" si="654"/>
        <v>2017</v>
      </c>
      <c r="C20992" s="1">
        <f t="shared" si="655"/>
        <v>2</v>
      </c>
      <c r="D20992">
        <v>2602</v>
      </c>
      <c r="E20992" t="s">
        <v>37</v>
      </c>
      <c r="F20992" s="4">
        <v>2250000</v>
      </c>
      <c r="G20992" t="s">
        <v>5</v>
      </c>
      <c r="H20992">
        <v>4</v>
      </c>
      <c r="I20992" s="4">
        <f>IF(E20992="Rhode Island", Table1[[#This Row],[price]]*$L$3, IF(E20992="Massachusetts", Table1[[#This Row],[price]]*$L$2, 1))</f>
        <v>2250000</v>
      </c>
    </row>
    <row r="20993" spans="1:9" x14ac:dyDescent="0.25">
      <c r="A20993" s="2">
        <v>42836</v>
      </c>
      <c r="B20993" s="1">
        <f t="shared" si="654"/>
        <v>2017</v>
      </c>
      <c r="C20993" s="1">
        <f t="shared" si="655"/>
        <v>2</v>
      </c>
      <c r="D20993">
        <v>2617</v>
      </c>
      <c r="E20993" t="s">
        <v>37</v>
      </c>
      <c r="F20993" s="4">
        <v>278000</v>
      </c>
      <c r="G20993" t="s">
        <v>6</v>
      </c>
      <c r="H20993">
        <v>1</v>
      </c>
      <c r="I20993" s="4">
        <f>IF(E20993="Rhode Island", Table1[[#This Row],[price]]*$L$3, IF(E20993="Massachusetts", Table1[[#This Row],[price]]*$L$2, 1))</f>
        <v>278000</v>
      </c>
    </row>
    <row r="20994" spans="1:9" x14ac:dyDescent="0.25">
      <c r="A20994" s="2">
        <v>42836</v>
      </c>
      <c r="B20994" s="1">
        <f t="shared" ref="B20994:B21057" si="656">YEAR(A20994)</f>
        <v>2017</v>
      </c>
      <c r="C20994" s="1">
        <f t="shared" ref="C20994:C21057" si="657">ROUNDUP(MONTH(A20994)/3,0)</f>
        <v>2</v>
      </c>
      <c r="D20994">
        <v>2914</v>
      </c>
      <c r="E20994" t="s">
        <v>36</v>
      </c>
      <c r="F20994" s="4">
        <v>370000</v>
      </c>
      <c r="G20994" t="s">
        <v>6</v>
      </c>
      <c r="H20994">
        <v>2</v>
      </c>
      <c r="I20994" s="4">
        <f>IF(E20994="Rhode Island", Table1[[#This Row],[price]]*$L$3, IF(E20994="Massachusetts", Table1[[#This Row],[price]]*$L$2, 1))</f>
        <v>370000</v>
      </c>
    </row>
    <row r="20995" spans="1:9" x14ac:dyDescent="0.25">
      <c r="A20995" s="2">
        <v>42836</v>
      </c>
      <c r="B20995" s="1">
        <f t="shared" si="656"/>
        <v>2017</v>
      </c>
      <c r="C20995" s="1">
        <f t="shared" si="657"/>
        <v>2</v>
      </c>
      <c r="D20995">
        <v>2905</v>
      </c>
      <c r="E20995" t="s">
        <v>36</v>
      </c>
      <c r="F20995" s="4">
        <v>380000</v>
      </c>
      <c r="G20995" t="s">
        <v>6</v>
      </c>
      <c r="H20995">
        <v>3</v>
      </c>
      <c r="I20995" s="4">
        <f>IF(E20995="Rhode Island", Table1[[#This Row],[price]]*$L$3, IF(E20995="Massachusetts", Table1[[#This Row],[price]]*$L$2, 1))</f>
        <v>380000</v>
      </c>
    </row>
    <row r="20996" spans="1:9" x14ac:dyDescent="0.25">
      <c r="A20996" s="2">
        <v>42836</v>
      </c>
      <c r="B20996" s="1">
        <f t="shared" si="656"/>
        <v>2017</v>
      </c>
      <c r="C20996" s="1">
        <f t="shared" si="657"/>
        <v>2</v>
      </c>
      <c r="D20996">
        <v>2614</v>
      </c>
      <c r="E20996" t="s">
        <v>37</v>
      </c>
      <c r="F20996" s="4">
        <v>425000</v>
      </c>
      <c r="G20996" t="s">
        <v>6</v>
      </c>
      <c r="H20996">
        <v>2</v>
      </c>
      <c r="I20996" s="4">
        <f>IF(E20996="Rhode Island", Table1[[#This Row],[price]]*$L$3, IF(E20996="Massachusetts", Table1[[#This Row],[price]]*$L$2, 1))</f>
        <v>425000</v>
      </c>
    </row>
    <row r="20997" spans="1:9" x14ac:dyDescent="0.25">
      <c r="A20997" s="2">
        <v>42836</v>
      </c>
      <c r="B20997" s="1">
        <f t="shared" si="656"/>
        <v>2017</v>
      </c>
      <c r="C20997" s="1">
        <f t="shared" si="657"/>
        <v>2</v>
      </c>
      <c r="D20997">
        <v>2612</v>
      </c>
      <c r="E20997" t="s">
        <v>37</v>
      </c>
      <c r="F20997" s="4">
        <v>435000</v>
      </c>
      <c r="G20997" t="s">
        <v>6</v>
      </c>
      <c r="H20997">
        <v>2</v>
      </c>
      <c r="I20997" s="4">
        <f>IF(E20997="Rhode Island", Table1[[#This Row],[price]]*$L$3, IF(E20997="Massachusetts", Table1[[#This Row],[price]]*$L$2, 1))</f>
        <v>435000</v>
      </c>
    </row>
    <row r="20998" spans="1:9" x14ac:dyDescent="0.25">
      <c r="A20998" s="2">
        <v>42836</v>
      </c>
      <c r="B20998" s="1">
        <f t="shared" si="656"/>
        <v>2017</v>
      </c>
      <c r="C20998" s="1">
        <f t="shared" si="657"/>
        <v>2</v>
      </c>
      <c r="D20998">
        <v>2601</v>
      </c>
      <c r="E20998" t="s">
        <v>37</v>
      </c>
      <c r="F20998" s="4">
        <v>440000</v>
      </c>
      <c r="G20998" t="s">
        <v>6</v>
      </c>
      <c r="H20998">
        <v>1</v>
      </c>
      <c r="I20998" s="4">
        <f>IF(E20998="Rhode Island", Table1[[#This Row],[price]]*$L$3, IF(E20998="Massachusetts", Table1[[#This Row],[price]]*$L$2, 1))</f>
        <v>440000</v>
      </c>
    </row>
    <row r="20999" spans="1:9" x14ac:dyDescent="0.25">
      <c r="A20999" s="2">
        <v>42836</v>
      </c>
      <c r="B20999" s="1">
        <f t="shared" si="656"/>
        <v>2017</v>
      </c>
      <c r="C20999" s="1">
        <f t="shared" si="657"/>
        <v>2</v>
      </c>
      <c r="D20999">
        <v>2603</v>
      </c>
      <c r="E20999" t="s">
        <v>37</v>
      </c>
      <c r="F20999" s="4">
        <v>470000</v>
      </c>
      <c r="G20999" t="s">
        <v>6</v>
      </c>
      <c r="H20999">
        <v>2</v>
      </c>
      <c r="I20999" s="4">
        <f>IF(E20999="Rhode Island", Table1[[#This Row],[price]]*$L$3, IF(E20999="Massachusetts", Table1[[#This Row],[price]]*$L$2, 1))</f>
        <v>470000</v>
      </c>
    </row>
    <row r="21000" spans="1:9" x14ac:dyDescent="0.25">
      <c r="A21000" s="2">
        <v>42836</v>
      </c>
      <c r="B21000" s="1">
        <f t="shared" si="656"/>
        <v>2017</v>
      </c>
      <c r="C21000" s="1">
        <f t="shared" si="657"/>
        <v>2</v>
      </c>
      <c r="D21000">
        <v>2612</v>
      </c>
      <c r="E21000" t="s">
        <v>37</v>
      </c>
      <c r="F21000" s="4">
        <v>499000</v>
      </c>
      <c r="G21000" t="s">
        <v>6</v>
      </c>
      <c r="H21000">
        <v>2</v>
      </c>
      <c r="I21000" s="4">
        <f>IF(E21000="Rhode Island", Table1[[#This Row],[price]]*$L$3, IF(E21000="Massachusetts", Table1[[#This Row],[price]]*$L$2, 1))</f>
        <v>499000</v>
      </c>
    </row>
    <row r="21001" spans="1:9" x14ac:dyDescent="0.25">
      <c r="A21001" s="2">
        <v>42837</v>
      </c>
      <c r="B21001" s="1">
        <f t="shared" si="656"/>
        <v>2017</v>
      </c>
      <c r="C21001" s="1">
        <f t="shared" si="657"/>
        <v>2</v>
      </c>
      <c r="D21001">
        <v>2906</v>
      </c>
      <c r="E21001" t="s">
        <v>36</v>
      </c>
      <c r="F21001" s="4">
        <v>447000</v>
      </c>
      <c r="G21001" t="s">
        <v>5</v>
      </c>
      <c r="H21001">
        <v>3</v>
      </c>
      <c r="I21001" s="4">
        <f>IF(E21001="Rhode Island", Table1[[#This Row],[price]]*$L$3, IF(E21001="Massachusetts", Table1[[#This Row],[price]]*$L$2, 1))</f>
        <v>447000</v>
      </c>
    </row>
    <row r="21002" spans="1:9" x14ac:dyDescent="0.25">
      <c r="A21002" s="2">
        <v>42837</v>
      </c>
      <c r="B21002" s="1">
        <f t="shared" si="656"/>
        <v>2017</v>
      </c>
      <c r="C21002" s="1">
        <f t="shared" si="657"/>
        <v>2</v>
      </c>
      <c r="D21002">
        <v>2615</v>
      </c>
      <c r="E21002" t="s">
        <v>37</v>
      </c>
      <c r="F21002" s="4">
        <v>465000</v>
      </c>
      <c r="G21002" t="s">
        <v>5</v>
      </c>
      <c r="H21002">
        <v>4</v>
      </c>
      <c r="I21002" s="4">
        <f>IF(E21002="Rhode Island", Table1[[#This Row],[price]]*$L$3, IF(E21002="Massachusetts", Table1[[#This Row],[price]]*$L$2, 1))</f>
        <v>465000</v>
      </c>
    </row>
    <row r="21003" spans="1:9" x14ac:dyDescent="0.25">
      <c r="A21003" s="2">
        <v>42837</v>
      </c>
      <c r="B21003" s="1">
        <f t="shared" si="656"/>
        <v>2017</v>
      </c>
      <c r="C21003" s="1">
        <f t="shared" si="657"/>
        <v>2</v>
      </c>
      <c r="D21003">
        <v>2913</v>
      </c>
      <c r="E21003" t="s">
        <v>36</v>
      </c>
      <c r="F21003" s="4">
        <v>491500</v>
      </c>
      <c r="G21003" t="s">
        <v>5</v>
      </c>
      <c r="H21003">
        <v>3</v>
      </c>
      <c r="I21003" s="4">
        <f>IF(E21003="Rhode Island", Table1[[#This Row],[price]]*$L$3, IF(E21003="Massachusetts", Table1[[#This Row],[price]]*$L$2, 1))</f>
        <v>491500</v>
      </c>
    </row>
    <row r="21004" spans="1:9" x14ac:dyDescent="0.25">
      <c r="A21004" s="2">
        <v>42837</v>
      </c>
      <c r="B21004" s="1">
        <f t="shared" si="656"/>
        <v>2017</v>
      </c>
      <c r="C21004" s="1">
        <f t="shared" si="657"/>
        <v>2</v>
      </c>
      <c r="D21004">
        <v>2615</v>
      </c>
      <c r="E21004" t="s">
        <v>37</v>
      </c>
      <c r="F21004" s="4">
        <v>492000</v>
      </c>
      <c r="G21004" t="s">
        <v>5</v>
      </c>
      <c r="H21004">
        <v>3</v>
      </c>
      <c r="I21004" s="4">
        <f>IF(E21004="Rhode Island", Table1[[#This Row],[price]]*$L$3, IF(E21004="Massachusetts", Table1[[#This Row],[price]]*$L$2, 1))</f>
        <v>492000</v>
      </c>
    </row>
    <row r="21005" spans="1:9" x14ac:dyDescent="0.25">
      <c r="A21005" s="2">
        <v>42837</v>
      </c>
      <c r="B21005" s="1">
        <f t="shared" si="656"/>
        <v>2017</v>
      </c>
      <c r="C21005" s="1">
        <f t="shared" si="657"/>
        <v>2</v>
      </c>
      <c r="D21005">
        <v>2905</v>
      </c>
      <c r="E21005" t="s">
        <v>36</v>
      </c>
      <c r="F21005" s="4">
        <v>540000</v>
      </c>
      <c r="G21005" t="s">
        <v>5</v>
      </c>
      <c r="H21005">
        <v>3</v>
      </c>
      <c r="I21005" s="4">
        <f>IF(E21005="Rhode Island", Table1[[#This Row],[price]]*$L$3, IF(E21005="Massachusetts", Table1[[#This Row],[price]]*$L$2, 1))</f>
        <v>540000</v>
      </c>
    </row>
    <row r="21006" spans="1:9" x14ac:dyDescent="0.25">
      <c r="A21006" s="2">
        <v>42837</v>
      </c>
      <c r="B21006" s="1">
        <f t="shared" si="656"/>
        <v>2017</v>
      </c>
      <c r="C21006" s="1">
        <f t="shared" si="657"/>
        <v>2</v>
      </c>
      <c r="D21006">
        <v>2615</v>
      </c>
      <c r="E21006" t="s">
        <v>37</v>
      </c>
      <c r="F21006" s="4">
        <v>565000</v>
      </c>
      <c r="G21006" t="s">
        <v>5</v>
      </c>
      <c r="H21006">
        <v>4</v>
      </c>
      <c r="I21006" s="4">
        <f>IF(E21006="Rhode Island", Table1[[#This Row],[price]]*$L$3, IF(E21006="Massachusetts", Table1[[#This Row],[price]]*$L$2, 1))</f>
        <v>565000</v>
      </c>
    </row>
    <row r="21007" spans="1:9" x14ac:dyDescent="0.25">
      <c r="A21007" s="2">
        <v>42837</v>
      </c>
      <c r="B21007" s="1">
        <f t="shared" si="656"/>
        <v>2017</v>
      </c>
      <c r="C21007" s="1">
        <f t="shared" si="657"/>
        <v>2</v>
      </c>
      <c r="D21007">
        <v>2615</v>
      </c>
      <c r="E21007" t="s">
        <v>37</v>
      </c>
      <c r="F21007" s="4">
        <v>576000</v>
      </c>
      <c r="G21007" t="s">
        <v>5</v>
      </c>
      <c r="H21007">
        <v>3</v>
      </c>
      <c r="I21007" s="4">
        <f>IF(E21007="Rhode Island", Table1[[#This Row],[price]]*$L$3, IF(E21007="Massachusetts", Table1[[#This Row],[price]]*$L$2, 1))</f>
        <v>576000</v>
      </c>
    </row>
    <row r="21008" spans="1:9" x14ac:dyDescent="0.25">
      <c r="A21008" s="2">
        <v>42837</v>
      </c>
      <c r="B21008" s="1">
        <f t="shared" si="656"/>
        <v>2017</v>
      </c>
      <c r="C21008" s="1">
        <f t="shared" si="657"/>
        <v>2</v>
      </c>
      <c r="D21008">
        <v>2913</v>
      </c>
      <c r="E21008" t="s">
        <v>36</v>
      </c>
      <c r="F21008" s="4">
        <v>620000</v>
      </c>
      <c r="G21008" t="s">
        <v>5</v>
      </c>
      <c r="H21008">
        <v>5</v>
      </c>
      <c r="I21008" s="4">
        <f>IF(E21008="Rhode Island", Table1[[#This Row],[price]]*$L$3, IF(E21008="Massachusetts", Table1[[#This Row],[price]]*$L$2, 1))</f>
        <v>620000</v>
      </c>
    </row>
    <row r="21009" spans="1:9" x14ac:dyDescent="0.25">
      <c r="A21009" s="2">
        <v>42837</v>
      </c>
      <c r="B21009" s="1">
        <f t="shared" si="656"/>
        <v>2017</v>
      </c>
      <c r="C21009" s="1">
        <f t="shared" si="657"/>
        <v>2</v>
      </c>
      <c r="D21009">
        <v>2913</v>
      </c>
      <c r="E21009" t="s">
        <v>36</v>
      </c>
      <c r="F21009" s="4">
        <v>670000</v>
      </c>
      <c r="G21009" t="s">
        <v>5</v>
      </c>
      <c r="H21009">
        <v>4</v>
      </c>
      <c r="I21009" s="4">
        <f>IF(E21009="Rhode Island", Table1[[#This Row],[price]]*$L$3, IF(E21009="Massachusetts", Table1[[#This Row],[price]]*$L$2, 1))</f>
        <v>670000</v>
      </c>
    </row>
    <row r="21010" spans="1:9" x14ac:dyDescent="0.25">
      <c r="A21010" s="2">
        <v>42837</v>
      </c>
      <c r="B21010" s="1">
        <f t="shared" si="656"/>
        <v>2017</v>
      </c>
      <c r="C21010" s="1">
        <f t="shared" si="657"/>
        <v>2</v>
      </c>
      <c r="D21010">
        <v>2606</v>
      </c>
      <c r="E21010" t="s">
        <v>37</v>
      </c>
      <c r="F21010" s="4">
        <v>730000</v>
      </c>
      <c r="G21010" t="s">
        <v>5</v>
      </c>
      <c r="H21010">
        <v>3</v>
      </c>
      <c r="I21010" s="4">
        <f>IF(E21010="Rhode Island", Table1[[#This Row],[price]]*$L$3, IF(E21010="Massachusetts", Table1[[#This Row],[price]]*$L$2, 1))</f>
        <v>730000</v>
      </c>
    </row>
    <row r="21011" spans="1:9" x14ac:dyDescent="0.25">
      <c r="A21011" s="2">
        <v>42837</v>
      </c>
      <c r="B21011" s="1">
        <f t="shared" si="656"/>
        <v>2017</v>
      </c>
      <c r="C21011" s="1">
        <f t="shared" si="657"/>
        <v>2</v>
      </c>
      <c r="D21011">
        <v>2913</v>
      </c>
      <c r="E21011" t="s">
        <v>36</v>
      </c>
      <c r="F21011" s="4">
        <v>760000</v>
      </c>
      <c r="G21011" t="s">
        <v>5</v>
      </c>
      <c r="H21011">
        <v>4</v>
      </c>
      <c r="I21011" s="4">
        <f>IF(E21011="Rhode Island", Table1[[#This Row],[price]]*$L$3, IF(E21011="Massachusetts", Table1[[#This Row],[price]]*$L$2, 1))</f>
        <v>760000</v>
      </c>
    </row>
    <row r="21012" spans="1:9" x14ac:dyDescent="0.25">
      <c r="A21012" s="2">
        <v>42837</v>
      </c>
      <c r="B21012" s="1">
        <f t="shared" si="656"/>
        <v>2017</v>
      </c>
      <c r="C21012" s="1">
        <f t="shared" si="657"/>
        <v>2</v>
      </c>
      <c r="D21012">
        <v>2904</v>
      </c>
      <c r="E21012" t="s">
        <v>36</v>
      </c>
      <c r="F21012" s="4">
        <v>765000</v>
      </c>
      <c r="G21012" t="s">
        <v>5</v>
      </c>
      <c r="H21012">
        <v>4</v>
      </c>
      <c r="I21012" s="4">
        <f>IF(E21012="Rhode Island", Table1[[#This Row],[price]]*$L$3, IF(E21012="Massachusetts", Table1[[#This Row],[price]]*$L$2, 1))</f>
        <v>765000</v>
      </c>
    </row>
    <row r="21013" spans="1:9" x14ac:dyDescent="0.25">
      <c r="A21013" s="2">
        <v>42837</v>
      </c>
      <c r="B21013" s="1">
        <f t="shared" si="656"/>
        <v>2017</v>
      </c>
      <c r="C21013" s="1">
        <f t="shared" si="657"/>
        <v>2</v>
      </c>
      <c r="D21013">
        <v>2611</v>
      </c>
      <c r="E21013" t="s">
        <v>37</v>
      </c>
      <c r="F21013" s="4">
        <v>785000</v>
      </c>
      <c r="G21013" t="s">
        <v>5</v>
      </c>
      <c r="H21013">
        <v>4</v>
      </c>
      <c r="I21013" s="4">
        <f>IF(E21013="Rhode Island", Table1[[#This Row],[price]]*$L$3, IF(E21013="Massachusetts", Table1[[#This Row],[price]]*$L$2, 1))</f>
        <v>785000</v>
      </c>
    </row>
    <row r="21014" spans="1:9" x14ac:dyDescent="0.25">
      <c r="A21014" s="2">
        <v>42837</v>
      </c>
      <c r="B21014" s="1">
        <f t="shared" si="656"/>
        <v>2017</v>
      </c>
      <c r="C21014" s="1">
        <f t="shared" si="657"/>
        <v>2</v>
      </c>
      <c r="D21014">
        <v>2602</v>
      </c>
      <c r="E21014" t="s">
        <v>37</v>
      </c>
      <c r="F21014" s="4">
        <v>810000</v>
      </c>
      <c r="G21014" t="s">
        <v>5</v>
      </c>
      <c r="H21014">
        <v>3</v>
      </c>
      <c r="I21014" s="4">
        <f>IF(E21014="Rhode Island", Table1[[#This Row],[price]]*$L$3, IF(E21014="Massachusetts", Table1[[#This Row],[price]]*$L$2, 1))</f>
        <v>810000</v>
      </c>
    </row>
    <row r="21015" spans="1:9" x14ac:dyDescent="0.25">
      <c r="A21015" s="2">
        <v>42837</v>
      </c>
      <c r="B21015" s="1">
        <f t="shared" si="656"/>
        <v>2017</v>
      </c>
      <c r="C21015" s="1">
        <f t="shared" si="657"/>
        <v>2</v>
      </c>
      <c r="D21015">
        <v>2617</v>
      </c>
      <c r="E21015" t="s">
        <v>37</v>
      </c>
      <c r="F21015" s="4">
        <v>885000</v>
      </c>
      <c r="G21015" t="s">
        <v>5</v>
      </c>
      <c r="H21015">
        <v>4</v>
      </c>
      <c r="I21015" s="4">
        <f>IF(E21015="Rhode Island", Table1[[#This Row],[price]]*$L$3, IF(E21015="Massachusetts", Table1[[#This Row],[price]]*$L$2, 1))</f>
        <v>885000</v>
      </c>
    </row>
    <row r="21016" spans="1:9" x14ac:dyDescent="0.25">
      <c r="A21016" s="2">
        <v>42837</v>
      </c>
      <c r="B21016" s="1">
        <f t="shared" si="656"/>
        <v>2017</v>
      </c>
      <c r="C21016" s="1">
        <f t="shared" si="657"/>
        <v>2</v>
      </c>
      <c r="D21016">
        <v>2602</v>
      </c>
      <c r="E21016" t="s">
        <v>37</v>
      </c>
      <c r="F21016" s="4">
        <v>905000</v>
      </c>
      <c r="G21016" t="s">
        <v>5</v>
      </c>
      <c r="H21016">
        <v>3</v>
      </c>
      <c r="I21016" s="4">
        <f>IF(E21016="Rhode Island", Table1[[#This Row],[price]]*$L$3, IF(E21016="Massachusetts", Table1[[#This Row],[price]]*$L$2, 1))</f>
        <v>905000</v>
      </c>
    </row>
    <row r="21017" spans="1:9" x14ac:dyDescent="0.25">
      <c r="A21017" s="2">
        <v>42837</v>
      </c>
      <c r="B21017" s="1">
        <f t="shared" si="656"/>
        <v>2017</v>
      </c>
      <c r="C21017" s="1">
        <f t="shared" si="657"/>
        <v>2</v>
      </c>
      <c r="D21017">
        <v>2600</v>
      </c>
      <c r="E21017" t="s">
        <v>37</v>
      </c>
      <c r="F21017" s="4">
        <v>982000</v>
      </c>
      <c r="G21017" t="s">
        <v>5</v>
      </c>
      <c r="H21017">
        <v>3</v>
      </c>
      <c r="I21017" s="4">
        <f>IF(E21017="Rhode Island", Table1[[#This Row],[price]]*$L$3, IF(E21017="Massachusetts", Table1[[#This Row],[price]]*$L$2, 1))</f>
        <v>982000</v>
      </c>
    </row>
    <row r="21018" spans="1:9" x14ac:dyDescent="0.25">
      <c r="A21018" s="2">
        <v>42837</v>
      </c>
      <c r="B21018" s="1">
        <f t="shared" si="656"/>
        <v>2017</v>
      </c>
      <c r="C21018" s="1">
        <f t="shared" si="657"/>
        <v>2</v>
      </c>
      <c r="D21018">
        <v>2911</v>
      </c>
      <c r="E21018" t="s">
        <v>36</v>
      </c>
      <c r="F21018" s="4">
        <v>1100000</v>
      </c>
      <c r="G21018" t="s">
        <v>5</v>
      </c>
      <c r="H21018">
        <v>4</v>
      </c>
      <c r="I21018" s="4">
        <f>IF(E21018="Rhode Island", Table1[[#This Row],[price]]*$L$3, IF(E21018="Massachusetts", Table1[[#This Row],[price]]*$L$2, 1))</f>
        <v>1100000</v>
      </c>
    </row>
    <row r="21019" spans="1:9" x14ac:dyDescent="0.25">
      <c r="A21019" s="2">
        <v>42837</v>
      </c>
      <c r="B21019" s="1">
        <f t="shared" si="656"/>
        <v>2017</v>
      </c>
      <c r="C21019" s="1">
        <f t="shared" si="657"/>
        <v>2</v>
      </c>
      <c r="D21019">
        <v>2602</v>
      </c>
      <c r="E21019" t="s">
        <v>37</v>
      </c>
      <c r="F21019" s="4">
        <v>1476000</v>
      </c>
      <c r="G21019" t="s">
        <v>5</v>
      </c>
      <c r="H21019">
        <v>4</v>
      </c>
      <c r="I21019" s="4">
        <f>IF(E21019="Rhode Island", Table1[[#This Row],[price]]*$L$3, IF(E21019="Massachusetts", Table1[[#This Row],[price]]*$L$2, 1))</f>
        <v>1476000</v>
      </c>
    </row>
    <row r="21020" spans="1:9" x14ac:dyDescent="0.25">
      <c r="A21020" s="2">
        <v>42837</v>
      </c>
      <c r="B21020" s="1">
        <f t="shared" si="656"/>
        <v>2017</v>
      </c>
      <c r="C21020" s="1">
        <f t="shared" si="657"/>
        <v>2</v>
      </c>
      <c r="D21020">
        <v>2602</v>
      </c>
      <c r="E21020" t="s">
        <v>37</v>
      </c>
      <c r="F21020" s="4">
        <v>1925000</v>
      </c>
      <c r="G21020" t="s">
        <v>5</v>
      </c>
      <c r="H21020">
        <v>4</v>
      </c>
      <c r="I21020" s="4">
        <f>IF(E21020="Rhode Island", Table1[[#This Row],[price]]*$L$3, IF(E21020="Massachusetts", Table1[[#This Row],[price]]*$L$2, 1))</f>
        <v>1925000</v>
      </c>
    </row>
    <row r="21021" spans="1:9" x14ac:dyDescent="0.25">
      <c r="A21021" s="2">
        <v>42837</v>
      </c>
      <c r="B21021" s="1">
        <f t="shared" si="656"/>
        <v>2017</v>
      </c>
      <c r="C21021" s="1">
        <f t="shared" si="657"/>
        <v>2</v>
      </c>
      <c r="D21021">
        <v>2600</v>
      </c>
      <c r="E21021" t="s">
        <v>37</v>
      </c>
      <c r="F21021" s="4">
        <v>2485000</v>
      </c>
      <c r="G21021" t="s">
        <v>5</v>
      </c>
      <c r="H21021">
        <v>4</v>
      </c>
      <c r="I21021" s="4">
        <f>IF(E21021="Rhode Island", Table1[[#This Row],[price]]*$L$3, IF(E21021="Massachusetts", Table1[[#This Row],[price]]*$L$2, 1))</f>
        <v>2485000</v>
      </c>
    </row>
    <row r="21022" spans="1:9" x14ac:dyDescent="0.25">
      <c r="A21022" s="2">
        <v>42837</v>
      </c>
      <c r="B21022" s="1">
        <f t="shared" si="656"/>
        <v>2017</v>
      </c>
      <c r="C21022" s="1">
        <f t="shared" si="657"/>
        <v>2</v>
      </c>
      <c r="D21022">
        <v>2602</v>
      </c>
      <c r="E21022" t="s">
        <v>37</v>
      </c>
      <c r="F21022" s="4">
        <v>415000</v>
      </c>
      <c r="G21022" t="s">
        <v>6</v>
      </c>
      <c r="H21022">
        <v>2</v>
      </c>
      <c r="I21022" s="4">
        <f>IF(E21022="Rhode Island", Table1[[#This Row],[price]]*$L$3, IF(E21022="Massachusetts", Table1[[#This Row],[price]]*$L$2, 1))</f>
        <v>415000</v>
      </c>
    </row>
    <row r="21023" spans="1:9" x14ac:dyDescent="0.25">
      <c r="A21023" s="2">
        <v>42838</v>
      </c>
      <c r="B21023" s="1">
        <f t="shared" si="656"/>
        <v>2017</v>
      </c>
      <c r="C21023" s="1">
        <f t="shared" si="657"/>
        <v>2</v>
      </c>
      <c r="D21023">
        <v>2914</v>
      </c>
      <c r="E21023" t="s">
        <v>36</v>
      </c>
      <c r="F21023" s="4">
        <v>370000</v>
      </c>
      <c r="G21023" t="s">
        <v>5</v>
      </c>
      <c r="H21023">
        <v>2</v>
      </c>
      <c r="I21023" s="4">
        <f>IF(E21023="Rhode Island", Table1[[#This Row],[price]]*$L$3, IF(E21023="Massachusetts", Table1[[#This Row],[price]]*$L$2, 1))</f>
        <v>370000</v>
      </c>
    </row>
    <row r="21024" spans="1:9" x14ac:dyDescent="0.25">
      <c r="A21024" s="2">
        <v>42838</v>
      </c>
      <c r="B21024" s="1">
        <f t="shared" si="656"/>
        <v>2017</v>
      </c>
      <c r="C21024" s="1">
        <f t="shared" si="657"/>
        <v>2</v>
      </c>
      <c r="D21024">
        <v>2913</v>
      </c>
      <c r="E21024" t="s">
        <v>36</v>
      </c>
      <c r="F21024" s="4">
        <v>440000</v>
      </c>
      <c r="G21024" t="s">
        <v>5</v>
      </c>
      <c r="H21024">
        <v>3</v>
      </c>
      <c r="I21024" s="4">
        <f>IF(E21024="Rhode Island", Table1[[#This Row],[price]]*$L$3, IF(E21024="Massachusetts", Table1[[#This Row],[price]]*$L$2, 1))</f>
        <v>440000</v>
      </c>
    </row>
    <row r="21025" spans="1:9" x14ac:dyDescent="0.25">
      <c r="A21025" s="2">
        <v>42838</v>
      </c>
      <c r="B21025" s="1">
        <f t="shared" si="656"/>
        <v>2017</v>
      </c>
      <c r="C21025" s="1">
        <f t="shared" si="657"/>
        <v>2</v>
      </c>
      <c r="D21025">
        <v>2905</v>
      </c>
      <c r="E21025" t="s">
        <v>36</v>
      </c>
      <c r="F21025" s="4">
        <v>495000</v>
      </c>
      <c r="G21025" t="s">
        <v>5</v>
      </c>
      <c r="H21025">
        <v>3</v>
      </c>
      <c r="I21025" s="4">
        <f>IF(E21025="Rhode Island", Table1[[#This Row],[price]]*$L$3, IF(E21025="Massachusetts", Table1[[#This Row],[price]]*$L$2, 1))</f>
        <v>495000</v>
      </c>
    </row>
    <row r="21026" spans="1:9" x14ac:dyDescent="0.25">
      <c r="A21026" s="2">
        <v>42838</v>
      </c>
      <c r="B21026" s="1">
        <f t="shared" si="656"/>
        <v>2017</v>
      </c>
      <c r="C21026" s="1">
        <f t="shared" si="657"/>
        <v>2</v>
      </c>
      <c r="D21026">
        <v>2615</v>
      </c>
      <c r="E21026" t="s">
        <v>37</v>
      </c>
      <c r="F21026" s="4">
        <v>505000</v>
      </c>
      <c r="G21026" t="s">
        <v>5</v>
      </c>
      <c r="H21026">
        <v>3</v>
      </c>
      <c r="I21026" s="4">
        <f>IF(E21026="Rhode Island", Table1[[#This Row],[price]]*$L$3, IF(E21026="Massachusetts", Table1[[#This Row],[price]]*$L$2, 1))</f>
        <v>505000</v>
      </c>
    </row>
    <row r="21027" spans="1:9" x14ac:dyDescent="0.25">
      <c r="A21027" s="2">
        <v>42838</v>
      </c>
      <c r="B21027" s="1">
        <f t="shared" si="656"/>
        <v>2017</v>
      </c>
      <c r="C21027" s="1">
        <f t="shared" si="657"/>
        <v>2</v>
      </c>
      <c r="D21027">
        <v>2615</v>
      </c>
      <c r="E21027" t="s">
        <v>37</v>
      </c>
      <c r="F21027" s="4">
        <v>520000</v>
      </c>
      <c r="G21027" t="s">
        <v>5</v>
      </c>
      <c r="H21027">
        <v>3</v>
      </c>
      <c r="I21027" s="4">
        <f>IF(E21027="Rhode Island", Table1[[#This Row],[price]]*$L$3, IF(E21027="Massachusetts", Table1[[#This Row],[price]]*$L$2, 1))</f>
        <v>520000</v>
      </c>
    </row>
    <row r="21028" spans="1:9" x14ac:dyDescent="0.25">
      <c r="A21028" s="2">
        <v>42838</v>
      </c>
      <c r="B21028" s="1">
        <f t="shared" si="656"/>
        <v>2017</v>
      </c>
      <c r="C21028" s="1">
        <f t="shared" si="657"/>
        <v>2</v>
      </c>
      <c r="D21028">
        <v>2906</v>
      </c>
      <c r="E21028" t="s">
        <v>36</v>
      </c>
      <c r="F21028" s="4">
        <v>545000</v>
      </c>
      <c r="G21028" t="s">
        <v>5</v>
      </c>
      <c r="H21028">
        <v>4</v>
      </c>
      <c r="I21028" s="4">
        <f>IF(E21028="Rhode Island", Table1[[#This Row],[price]]*$L$3, IF(E21028="Massachusetts", Table1[[#This Row],[price]]*$L$2, 1))</f>
        <v>545000</v>
      </c>
    </row>
    <row r="21029" spans="1:9" x14ac:dyDescent="0.25">
      <c r="A21029" s="2">
        <v>42838</v>
      </c>
      <c r="B21029" s="1">
        <f t="shared" si="656"/>
        <v>2017</v>
      </c>
      <c r="C21029" s="1">
        <f t="shared" si="657"/>
        <v>2</v>
      </c>
      <c r="D21029">
        <v>2615</v>
      </c>
      <c r="E21029" t="s">
        <v>37</v>
      </c>
      <c r="F21029" s="4">
        <v>571000</v>
      </c>
      <c r="G21029" t="s">
        <v>5</v>
      </c>
      <c r="H21029">
        <v>4</v>
      </c>
      <c r="I21029" s="4">
        <f>IF(E21029="Rhode Island", Table1[[#This Row],[price]]*$L$3, IF(E21029="Massachusetts", Table1[[#This Row],[price]]*$L$2, 1))</f>
        <v>571000</v>
      </c>
    </row>
    <row r="21030" spans="1:9" x14ac:dyDescent="0.25">
      <c r="A21030" s="2">
        <v>42838</v>
      </c>
      <c r="B21030" s="1">
        <f t="shared" si="656"/>
        <v>2017</v>
      </c>
      <c r="C21030" s="1">
        <f t="shared" si="657"/>
        <v>2</v>
      </c>
      <c r="D21030">
        <v>2913</v>
      </c>
      <c r="E21030" t="s">
        <v>36</v>
      </c>
      <c r="F21030" s="4">
        <v>575000</v>
      </c>
      <c r="G21030" t="s">
        <v>5</v>
      </c>
      <c r="H21030">
        <v>4</v>
      </c>
      <c r="I21030" s="4">
        <f>IF(E21030="Rhode Island", Table1[[#This Row],[price]]*$L$3, IF(E21030="Massachusetts", Table1[[#This Row],[price]]*$L$2, 1))</f>
        <v>575000</v>
      </c>
    </row>
    <row r="21031" spans="1:9" x14ac:dyDescent="0.25">
      <c r="A21031" s="2">
        <v>42838</v>
      </c>
      <c r="B21031" s="1">
        <f t="shared" si="656"/>
        <v>2017</v>
      </c>
      <c r="C21031" s="1">
        <f t="shared" si="657"/>
        <v>2</v>
      </c>
      <c r="D21031">
        <v>2615</v>
      </c>
      <c r="E21031" t="s">
        <v>37</v>
      </c>
      <c r="F21031" s="4">
        <v>582000</v>
      </c>
      <c r="G21031" t="s">
        <v>5</v>
      </c>
      <c r="H21031">
        <v>3</v>
      </c>
      <c r="I21031" s="4">
        <f>IF(E21031="Rhode Island", Table1[[#This Row],[price]]*$L$3, IF(E21031="Massachusetts", Table1[[#This Row],[price]]*$L$2, 1))</f>
        <v>582000</v>
      </c>
    </row>
    <row r="21032" spans="1:9" x14ac:dyDescent="0.25">
      <c r="A21032" s="2">
        <v>42838</v>
      </c>
      <c r="B21032" s="1">
        <f t="shared" si="656"/>
        <v>2017</v>
      </c>
      <c r="C21032" s="1">
        <f t="shared" si="657"/>
        <v>2</v>
      </c>
      <c r="D21032">
        <v>2615</v>
      </c>
      <c r="E21032" t="s">
        <v>37</v>
      </c>
      <c r="F21032" s="4">
        <v>582500</v>
      </c>
      <c r="G21032" t="s">
        <v>5</v>
      </c>
      <c r="H21032">
        <v>3</v>
      </c>
      <c r="I21032" s="4">
        <f>IF(E21032="Rhode Island", Table1[[#This Row],[price]]*$L$3, IF(E21032="Massachusetts", Table1[[#This Row],[price]]*$L$2, 1))</f>
        <v>582500</v>
      </c>
    </row>
    <row r="21033" spans="1:9" x14ac:dyDescent="0.25">
      <c r="A21033" s="2">
        <v>42838</v>
      </c>
      <c r="B21033" s="1">
        <f t="shared" si="656"/>
        <v>2017</v>
      </c>
      <c r="C21033" s="1">
        <f t="shared" si="657"/>
        <v>2</v>
      </c>
      <c r="D21033">
        <v>2904</v>
      </c>
      <c r="E21033" t="s">
        <v>36</v>
      </c>
      <c r="F21033" s="4">
        <v>588000</v>
      </c>
      <c r="G21033" t="s">
        <v>5</v>
      </c>
      <c r="H21033">
        <v>3</v>
      </c>
      <c r="I21033" s="4">
        <f>IF(E21033="Rhode Island", Table1[[#This Row],[price]]*$L$3, IF(E21033="Massachusetts", Table1[[#This Row],[price]]*$L$2, 1))</f>
        <v>588000</v>
      </c>
    </row>
    <row r="21034" spans="1:9" x14ac:dyDescent="0.25">
      <c r="A21034" s="2">
        <v>42838</v>
      </c>
      <c r="B21034" s="1">
        <f t="shared" si="656"/>
        <v>2017</v>
      </c>
      <c r="C21034" s="1">
        <f t="shared" si="657"/>
        <v>2</v>
      </c>
      <c r="D21034">
        <v>2617</v>
      </c>
      <c r="E21034" t="s">
        <v>37</v>
      </c>
      <c r="F21034" s="4">
        <v>605000</v>
      </c>
      <c r="G21034" t="s">
        <v>5</v>
      </c>
      <c r="H21034">
        <v>3</v>
      </c>
      <c r="I21034" s="4">
        <f>IF(E21034="Rhode Island", Table1[[#This Row],[price]]*$L$3, IF(E21034="Massachusetts", Table1[[#This Row],[price]]*$L$2, 1))</f>
        <v>605000</v>
      </c>
    </row>
    <row r="21035" spans="1:9" x14ac:dyDescent="0.25">
      <c r="A21035" s="2">
        <v>42838</v>
      </c>
      <c r="B21035" s="1">
        <f t="shared" si="656"/>
        <v>2017</v>
      </c>
      <c r="C21035" s="1">
        <f t="shared" si="657"/>
        <v>2</v>
      </c>
      <c r="D21035">
        <v>2903</v>
      </c>
      <c r="E21035" t="s">
        <v>36</v>
      </c>
      <c r="F21035" s="4">
        <v>615000</v>
      </c>
      <c r="G21035" t="s">
        <v>5</v>
      </c>
      <c r="H21035">
        <v>4</v>
      </c>
      <c r="I21035" s="4">
        <f>IF(E21035="Rhode Island", Table1[[#This Row],[price]]*$L$3, IF(E21035="Massachusetts", Table1[[#This Row],[price]]*$L$2, 1))</f>
        <v>615000</v>
      </c>
    </row>
    <row r="21036" spans="1:9" x14ac:dyDescent="0.25">
      <c r="A21036" s="2">
        <v>42838</v>
      </c>
      <c r="B21036" s="1">
        <f t="shared" si="656"/>
        <v>2017</v>
      </c>
      <c r="C21036" s="1">
        <f t="shared" si="657"/>
        <v>2</v>
      </c>
      <c r="D21036">
        <v>2611</v>
      </c>
      <c r="E21036" t="s">
        <v>37</v>
      </c>
      <c r="F21036" s="4">
        <v>650000</v>
      </c>
      <c r="G21036" t="s">
        <v>5</v>
      </c>
      <c r="H21036">
        <v>4</v>
      </c>
      <c r="I21036" s="4">
        <f>IF(E21036="Rhode Island", Table1[[#This Row],[price]]*$L$3, IF(E21036="Massachusetts", Table1[[#This Row],[price]]*$L$2, 1))</f>
        <v>650000</v>
      </c>
    </row>
    <row r="21037" spans="1:9" x14ac:dyDescent="0.25">
      <c r="A21037" s="2">
        <v>42838</v>
      </c>
      <c r="B21037" s="1">
        <f t="shared" si="656"/>
        <v>2017</v>
      </c>
      <c r="C21037" s="1">
        <f t="shared" si="657"/>
        <v>2</v>
      </c>
      <c r="D21037">
        <v>2905</v>
      </c>
      <c r="E21037" t="s">
        <v>36</v>
      </c>
      <c r="F21037" s="4">
        <v>680000</v>
      </c>
      <c r="G21037" t="s">
        <v>5</v>
      </c>
      <c r="H21037">
        <v>4</v>
      </c>
      <c r="I21037" s="4">
        <f>IF(E21037="Rhode Island", Table1[[#This Row],[price]]*$L$3, IF(E21037="Massachusetts", Table1[[#This Row],[price]]*$L$2, 1))</f>
        <v>680000</v>
      </c>
    </row>
    <row r="21038" spans="1:9" x14ac:dyDescent="0.25">
      <c r="A21038" s="2">
        <v>42838</v>
      </c>
      <c r="B21038" s="1">
        <f t="shared" si="656"/>
        <v>2017</v>
      </c>
      <c r="C21038" s="1">
        <f t="shared" si="657"/>
        <v>2</v>
      </c>
      <c r="D21038">
        <v>2617</v>
      </c>
      <c r="E21038" t="s">
        <v>37</v>
      </c>
      <c r="F21038" s="4">
        <v>683000</v>
      </c>
      <c r="G21038" t="s">
        <v>5</v>
      </c>
      <c r="H21038">
        <v>4</v>
      </c>
      <c r="I21038" s="4">
        <f>IF(E21038="Rhode Island", Table1[[#This Row],[price]]*$L$3, IF(E21038="Massachusetts", Table1[[#This Row],[price]]*$L$2, 1))</f>
        <v>683000</v>
      </c>
    </row>
    <row r="21039" spans="1:9" x14ac:dyDescent="0.25">
      <c r="A21039" s="2">
        <v>42838</v>
      </c>
      <c r="B21039" s="1">
        <f t="shared" si="656"/>
        <v>2017</v>
      </c>
      <c r="C21039" s="1">
        <f t="shared" si="657"/>
        <v>2</v>
      </c>
      <c r="D21039">
        <v>2905</v>
      </c>
      <c r="E21039" t="s">
        <v>36</v>
      </c>
      <c r="F21039" s="4">
        <v>690000</v>
      </c>
      <c r="G21039" t="s">
        <v>5</v>
      </c>
      <c r="H21039">
        <v>4</v>
      </c>
      <c r="I21039" s="4">
        <f>IF(E21039="Rhode Island", Table1[[#This Row],[price]]*$L$3, IF(E21039="Massachusetts", Table1[[#This Row],[price]]*$L$2, 1))</f>
        <v>690000</v>
      </c>
    </row>
    <row r="21040" spans="1:9" x14ac:dyDescent="0.25">
      <c r="A21040" s="2">
        <v>42838</v>
      </c>
      <c r="B21040" s="1">
        <f t="shared" si="656"/>
        <v>2017</v>
      </c>
      <c r="C21040" s="1">
        <f t="shared" si="657"/>
        <v>2</v>
      </c>
      <c r="D21040">
        <v>2607</v>
      </c>
      <c r="E21040" t="s">
        <v>37</v>
      </c>
      <c r="F21040" s="4">
        <v>701000</v>
      </c>
      <c r="G21040" t="s">
        <v>5</v>
      </c>
      <c r="H21040">
        <v>4</v>
      </c>
      <c r="I21040" s="4">
        <f>IF(E21040="Rhode Island", Table1[[#This Row],[price]]*$L$3, IF(E21040="Massachusetts", Table1[[#This Row],[price]]*$L$2, 1))</f>
        <v>701000</v>
      </c>
    </row>
    <row r="21041" spans="1:9" x14ac:dyDescent="0.25">
      <c r="A21041" s="2">
        <v>42838</v>
      </c>
      <c r="B21041" s="1">
        <f t="shared" si="656"/>
        <v>2017</v>
      </c>
      <c r="C21041" s="1">
        <f t="shared" si="657"/>
        <v>2</v>
      </c>
      <c r="D21041">
        <v>2902</v>
      </c>
      <c r="E21041" t="s">
        <v>36</v>
      </c>
      <c r="F21041" s="4">
        <v>875000</v>
      </c>
      <c r="G21041" t="s">
        <v>5</v>
      </c>
      <c r="H21041">
        <v>5</v>
      </c>
      <c r="I21041" s="4">
        <f>IF(E21041="Rhode Island", Table1[[#This Row],[price]]*$L$3, IF(E21041="Massachusetts", Table1[[#This Row],[price]]*$L$2, 1))</f>
        <v>875000</v>
      </c>
    </row>
    <row r="21042" spans="1:9" x14ac:dyDescent="0.25">
      <c r="A21042" s="2">
        <v>42838</v>
      </c>
      <c r="B21042" s="1">
        <f t="shared" si="656"/>
        <v>2017</v>
      </c>
      <c r="C21042" s="1">
        <f t="shared" si="657"/>
        <v>2</v>
      </c>
      <c r="D21042">
        <v>2913</v>
      </c>
      <c r="E21042" t="s">
        <v>36</v>
      </c>
      <c r="F21042" s="4">
        <v>355000</v>
      </c>
      <c r="G21042" t="s">
        <v>6</v>
      </c>
      <c r="H21042">
        <v>2</v>
      </c>
      <c r="I21042" s="4">
        <f>IF(E21042="Rhode Island", Table1[[#This Row],[price]]*$L$3, IF(E21042="Massachusetts", Table1[[#This Row],[price]]*$L$2, 1))</f>
        <v>355000</v>
      </c>
    </row>
    <row r="21043" spans="1:9" x14ac:dyDescent="0.25">
      <c r="A21043" s="2">
        <v>42838</v>
      </c>
      <c r="B21043" s="1">
        <f t="shared" si="656"/>
        <v>2017</v>
      </c>
      <c r="C21043" s="1">
        <f t="shared" si="657"/>
        <v>2</v>
      </c>
      <c r="D21043">
        <v>2617</v>
      </c>
      <c r="E21043" t="s">
        <v>37</v>
      </c>
      <c r="F21043" s="4">
        <v>357500</v>
      </c>
      <c r="G21043" t="s">
        <v>6</v>
      </c>
      <c r="H21043">
        <v>2</v>
      </c>
      <c r="I21043" s="4">
        <f>IF(E21043="Rhode Island", Table1[[#This Row],[price]]*$L$3, IF(E21043="Massachusetts", Table1[[#This Row],[price]]*$L$2, 1))</f>
        <v>357500</v>
      </c>
    </row>
    <row r="21044" spans="1:9" x14ac:dyDescent="0.25">
      <c r="A21044" s="2">
        <v>42838</v>
      </c>
      <c r="B21044" s="1">
        <f t="shared" si="656"/>
        <v>2017</v>
      </c>
      <c r="C21044" s="1">
        <f t="shared" si="657"/>
        <v>2</v>
      </c>
      <c r="D21044">
        <v>2603</v>
      </c>
      <c r="E21044" t="s">
        <v>37</v>
      </c>
      <c r="F21044" s="4">
        <v>530000</v>
      </c>
      <c r="G21044" t="s">
        <v>6</v>
      </c>
      <c r="H21044">
        <v>2</v>
      </c>
      <c r="I21044" s="4">
        <f>IF(E21044="Rhode Island", Table1[[#This Row],[price]]*$L$3, IF(E21044="Massachusetts", Table1[[#This Row],[price]]*$L$2, 1))</f>
        <v>530000</v>
      </c>
    </row>
    <row r="21045" spans="1:9" x14ac:dyDescent="0.25">
      <c r="A21045" s="2">
        <v>42838</v>
      </c>
      <c r="B21045" s="1">
        <f t="shared" si="656"/>
        <v>2017</v>
      </c>
      <c r="C21045" s="1">
        <f t="shared" si="657"/>
        <v>2</v>
      </c>
      <c r="D21045">
        <v>2617</v>
      </c>
      <c r="E21045" t="s">
        <v>37</v>
      </c>
      <c r="F21045" s="4">
        <v>560000</v>
      </c>
      <c r="G21045" t="s">
        <v>6</v>
      </c>
      <c r="H21045">
        <v>2</v>
      </c>
      <c r="I21045" s="4">
        <f>IF(E21045="Rhode Island", Table1[[#This Row],[price]]*$L$3, IF(E21045="Massachusetts", Table1[[#This Row],[price]]*$L$2, 1))</f>
        <v>560000</v>
      </c>
    </row>
    <row r="21046" spans="1:9" x14ac:dyDescent="0.25">
      <c r="A21046" s="2">
        <v>42839</v>
      </c>
      <c r="B21046" s="1">
        <f t="shared" si="656"/>
        <v>2017</v>
      </c>
      <c r="C21046" s="1">
        <f t="shared" si="657"/>
        <v>2</v>
      </c>
      <c r="D21046">
        <v>2611</v>
      </c>
      <c r="E21046" t="s">
        <v>37</v>
      </c>
      <c r="F21046" s="4">
        <v>730000</v>
      </c>
      <c r="G21046" t="s">
        <v>5</v>
      </c>
      <c r="H21046">
        <v>4</v>
      </c>
      <c r="I21046" s="4">
        <f>IF(E21046="Rhode Island", Table1[[#This Row],[price]]*$L$3, IF(E21046="Massachusetts", Table1[[#This Row],[price]]*$L$2, 1))</f>
        <v>730000</v>
      </c>
    </row>
    <row r="21047" spans="1:9" x14ac:dyDescent="0.25">
      <c r="A21047" s="2">
        <v>42840</v>
      </c>
      <c r="B21047" s="1">
        <f t="shared" si="656"/>
        <v>2017</v>
      </c>
      <c r="C21047" s="1">
        <f t="shared" si="657"/>
        <v>2</v>
      </c>
      <c r="D21047">
        <v>2602</v>
      </c>
      <c r="E21047" t="s">
        <v>37</v>
      </c>
      <c r="F21047" s="4">
        <v>716000</v>
      </c>
      <c r="G21047" t="s">
        <v>5</v>
      </c>
      <c r="H21047">
        <v>3</v>
      </c>
      <c r="I21047" s="4">
        <f>IF(E21047="Rhode Island", Table1[[#This Row],[price]]*$L$3, IF(E21047="Massachusetts", Table1[[#This Row],[price]]*$L$2, 1))</f>
        <v>716000</v>
      </c>
    </row>
    <row r="21048" spans="1:9" x14ac:dyDescent="0.25">
      <c r="A21048" s="2">
        <v>42841</v>
      </c>
      <c r="B21048" s="1">
        <f t="shared" si="656"/>
        <v>2017</v>
      </c>
      <c r="C21048" s="1">
        <f t="shared" si="657"/>
        <v>2</v>
      </c>
      <c r="D21048">
        <v>2905</v>
      </c>
      <c r="E21048" t="s">
        <v>36</v>
      </c>
      <c r="F21048" s="4">
        <v>480000</v>
      </c>
      <c r="G21048" t="s">
        <v>5</v>
      </c>
      <c r="H21048">
        <v>3</v>
      </c>
      <c r="I21048" s="4">
        <f>IF(E21048="Rhode Island", Table1[[#This Row],[price]]*$L$3, IF(E21048="Massachusetts", Table1[[#This Row],[price]]*$L$2, 1))</f>
        <v>480000</v>
      </c>
    </row>
    <row r="21049" spans="1:9" x14ac:dyDescent="0.25">
      <c r="A21049" s="2">
        <v>42842</v>
      </c>
      <c r="B21049" s="1">
        <f t="shared" si="656"/>
        <v>2017</v>
      </c>
      <c r="C21049" s="1">
        <f t="shared" si="657"/>
        <v>2</v>
      </c>
      <c r="D21049">
        <v>2902</v>
      </c>
      <c r="E21049" t="s">
        <v>36</v>
      </c>
      <c r="F21049" s="4">
        <v>475000</v>
      </c>
      <c r="G21049" t="s">
        <v>5</v>
      </c>
      <c r="H21049">
        <v>3</v>
      </c>
      <c r="I21049" s="4">
        <f>IF(E21049="Rhode Island", Table1[[#This Row],[price]]*$L$3, IF(E21049="Massachusetts", Table1[[#This Row],[price]]*$L$2, 1))</f>
        <v>475000</v>
      </c>
    </row>
    <row r="21050" spans="1:9" x14ac:dyDescent="0.25">
      <c r="A21050" s="2">
        <v>42842</v>
      </c>
      <c r="B21050" s="1">
        <f t="shared" si="656"/>
        <v>2017</v>
      </c>
      <c r="C21050" s="1">
        <f t="shared" si="657"/>
        <v>2</v>
      </c>
      <c r="D21050">
        <v>2913</v>
      </c>
      <c r="E21050" t="s">
        <v>36</v>
      </c>
      <c r="F21050" s="4">
        <v>495000</v>
      </c>
      <c r="G21050" t="s">
        <v>5</v>
      </c>
      <c r="H21050">
        <v>3</v>
      </c>
      <c r="I21050" s="4">
        <f>IF(E21050="Rhode Island", Table1[[#This Row],[price]]*$L$3, IF(E21050="Massachusetts", Table1[[#This Row],[price]]*$L$2, 1))</f>
        <v>495000</v>
      </c>
    </row>
    <row r="21051" spans="1:9" x14ac:dyDescent="0.25">
      <c r="A21051" s="2">
        <v>42842</v>
      </c>
      <c r="B21051" s="1">
        <f t="shared" si="656"/>
        <v>2017</v>
      </c>
      <c r="C21051" s="1">
        <f t="shared" si="657"/>
        <v>2</v>
      </c>
      <c r="D21051">
        <v>2604</v>
      </c>
      <c r="E21051" t="s">
        <v>37</v>
      </c>
      <c r="F21051" s="4">
        <v>820000</v>
      </c>
      <c r="G21051" t="s">
        <v>6</v>
      </c>
      <c r="H21051">
        <v>2</v>
      </c>
      <c r="I21051" s="4">
        <f>IF(E21051="Rhode Island", Table1[[#This Row],[price]]*$L$3, IF(E21051="Massachusetts", Table1[[#This Row],[price]]*$L$2, 1))</f>
        <v>820000</v>
      </c>
    </row>
    <row r="21052" spans="1:9" x14ac:dyDescent="0.25">
      <c r="A21052" s="2">
        <v>42843</v>
      </c>
      <c r="B21052" s="1">
        <f t="shared" si="656"/>
        <v>2017</v>
      </c>
      <c r="C21052" s="1">
        <f t="shared" si="657"/>
        <v>2</v>
      </c>
      <c r="D21052">
        <v>2611</v>
      </c>
      <c r="E21052" t="s">
        <v>37</v>
      </c>
      <c r="F21052" s="4">
        <v>332000</v>
      </c>
      <c r="G21052" t="s">
        <v>5</v>
      </c>
      <c r="H21052">
        <v>1</v>
      </c>
      <c r="I21052" s="4">
        <f>IF(E21052="Rhode Island", Table1[[#This Row],[price]]*$L$3, IF(E21052="Massachusetts", Table1[[#This Row],[price]]*$L$2, 1))</f>
        <v>332000</v>
      </c>
    </row>
    <row r="21053" spans="1:9" x14ac:dyDescent="0.25">
      <c r="A21053" s="2">
        <v>42843</v>
      </c>
      <c r="B21053" s="1">
        <f t="shared" si="656"/>
        <v>2017</v>
      </c>
      <c r="C21053" s="1">
        <f t="shared" si="657"/>
        <v>2</v>
      </c>
      <c r="D21053">
        <v>2914</v>
      </c>
      <c r="E21053" t="s">
        <v>36</v>
      </c>
      <c r="F21053" s="4">
        <v>450000</v>
      </c>
      <c r="G21053" t="s">
        <v>5</v>
      </c>
      <c r="H21053">
        <v>4</v>
      </c>
      <c r="I21053" s="4">
        <f>IF(E21053="Rhode Island", Table1[[#This Row],[price]]*$L$3, IF(E21053="Massachusetts", Table1[[#This Row],[price]]*$L$2, 1))</f>
        <v>450000</v>
      </c>
    </row>
    <row r="21054" spans="1:9" x14ac:dyDescent="0.25">
      <c r="A21054" s="2">
        <v>42843</v>
      </c>
      <c r="B21054" s="1">
        <f t="shared" si="656"/>
        <v>2017</v>
      </c>
      <c r="C21054" s="1">
        <f t="shared" si="657"/>
        <v>2</v>
      </c>
      <c r="D21054">
        <v>2906</v>
      </c>
      <c r="E21054" t="s">
        <v>36</v>
      </c>
      <c r="F21054" s="4">
        <v>451000</v>
      </c>
      <c r="G21054" t="s">
        <v>5</v>
      </c>
      <c r="H21054">
        <v>3</v>
      </c>
      <c r="I21054" s="4">
        <f>IF(E21054="Rhode Island", Table1[[#This Row],[price]]*$L$3, IF(E21054="Massachusetts", Table1[[#This Row],[price]]*$L$2, 1))</f>
        <v>451000</v>
      </c>
    </row>
    <row r="21055" spans="1:9" x14ac:dyDescent="0.25">
      <c r="A21055" s="2">
        <v>42843</v>
      </c>
      <c r="B21055" s="1">
        <f t="shared" si="656"/>
        <v>2017</v>
      </c>
      <c r="C21055" s="1">
        <f t="shared" si="657"/>
        <v>2</v>
      </c>
      <c r="D21055">
        <v>2911</v>
      </c>
      <c r="E21055" t="s">
        <v>36</v>
      </c>
      <c r="F21055" s="4">
        <v>460000</v>
      </c>
      <c r="G21055" t="s">
        <v>5</v>
      </c>
      <c r="H21055">
        <v>2</v>
      </c>
      <c r="I21055" s="4">
        <f>IF(E21055="Rhode Island", Table1[[#This Row],[price]]*$L$3, IF(E21055="Massachusetts", Table1[[#This Row],[price]]*$L$2, 1))</f>
        <v>460000</v>
      </c>
    </row>
    <row r="21056" spans="1:9" x14ac:dyDescent="0.25">
      <c r="A21056" s="2">
        <v>42843</v>
      </c>
      <c r="B21056" s="1">
        <f t="shared" si="656"/>
        <v>2017</v>
      </c>
      <c r="C21056" s="1">
        <f t="shared" si="657"/>
        <v>2</v>
      </c>
      <c r="D21056">
        <v>2905</v>
      </c>
      <c r="E21056" t="s">
        <v>36</v>
      </c>
      <c r="F21056" s="4">
        <v>535000</v>
      </c>
      <c r="G21056" t="s">
        <v>5</v>
      </c>
      <c r="H21056">
        <v>3</v>
      </c>
      <c r="I21056" s="4">
        <f>IF(E21056="Rhode Island", Table1[[#This Row],[price]]*$L$3, IF(E21056="Massachusetts", Table1[[#This Row],[price]]*$L$2, 1))</f>
        <v>535000</v>
      </c>
    </row>
    <row r="21057" spans="1:9" x14ac:dyDescent="0.25">
      <c r="A21057" s="2">
        <v>42843</v>
      </c>
      <c r="B21057" s="1">
        <f t="shared" si="656"/>
        <v>2017</v>
      </c>
      <c r="C21057" s="1">
        <f t="shared" si="657"/>
        <v>2</v>
      </c>
      <c r="D21057">
        <v>2914</v>
      </c>
      <c r="E21057" t="s">
        <v>36</v>
      </c>
      <c r="F21057" s="4">
        <v>577500</v>
      </c>
      <c r="G21057" t="s">
        <v>5</v>
      </c>
      <c r="H21057">
        <v>3</v>
      </c>
      <c r="I21057" s="4">
        <f>IF(E21057="Rhode Island", Table1[[#This Row],[price]]*$L$3, IF(E21057="Massachusetts", Table1[[#This Row],[price]]*$L$2, 1))</f>
        <v>577500</v>
      </c>
    </row>
    <row r="21058" spans="1:9" x14ac:dyDescent="0.25">
      <c r="A21058" s="2">
        <v>42843</v>
      </c>
      <c r="B21058" s="1">
        <f t="shared" ref="B21058:B21121" si="658">YEAR(A21058)</f>
        <v>2017</v>
      </c>
      <c r="C21058" s="1">
        <f t="shared" ref="C21058:C21121" si="659">ROUNDUP(MONTH(A21058)/3,0)</f>
        <v>2</v>
      </c>
      <c r="D21058">
        <v>2617</v>
      </c>
      <c r="E21058" t="s">
        <v>37</v>
      </c>
      <c r="F21058" s="4">
        <v>587559</v>
      </c>
      <c r="G21058" t="s">
        <v>5</v>
      </c>
      <c r="H21058">
        <v>3</v>
      </c>
      <c r="I21058" s="4">
        <f>IF(E21058="Rhode Island", Table1[[#This Row],[price]]*$L$3, IF(E21058="Massachusetts", Table1[[#This Row],[price]]*$L$2, 1))</f>
        <v>587559</v>
      </c>
    </row>
    <row r="21059" spans="1:9" x14ac:dyDescent="0.25">
      <c r="A21059" s="2">
        <v>42843</v>
      </c>
      <c r="B21059" s="1">
        <f t="shared" si="658"/>
        <v>2017</v>
      </c>
      <c r="C21059" s="1">
        <f t="shared" si="659"/>
        <v>2</v>
      </c>
      <c r="D21059">
        <v>2617</v>
      </c>
      <c r="E21059" t="s">
        <v>37</v>
      </c>
      <c r="F21059" s="4">
        <v>648000</v>
      </c>
      <c r="G21059" t="s">
        <v>5</v>
      </c>
      <c r="H21059">
        <v>4</v>
      </c>
      <c r="I21059" s="4">
        <f>IF(E21059="Rhode Island", Table1[[#This Row],[price]]*$L$3, IF(E21059="Massachusetts", Table1[[#This Row],[price]]*$L$2, 1))</f>
        <v>648000</v>
      </c>
    </row>
    <row r="21060" spans="1:9" x14ac:dyDescent="0.25">
      <c r="A21060" s="2">
        <v>42843</v>
      </c>
      <c r="B21060" s="1">
        <f t="shared" si="658"/>
        <v>2017</v>
      </c>
      <c r="C21060" s="1">
        <f t="shared" si="659"/>
        <v>2</v>
      </c>
      <c r="D21060">
        <v>2615</v>
      </c>
      <c r="E21060" t="s">
        <v>37</v>
      </c>
      <c r="F21060" s="4">
        <v>660000</v>
      </c>
      <c r="G21060" t="s">
        <v>5</v>
      </c>
      <c r="H21060">
        <v>5</v>
      </c>
      <c r="I21060" s="4">
        <f>IF(E21060="Rhode Island", Table1[[#This Row],[price]]*$L$3, IF(E21060="Massachusetts", Table1[[#This Row],[price]]*$L$2, 1))</f>
        <v>660000</v>
      </c>
    </row>
    <row r="21061" spans="1:9" x14ac:dyDescent="0.25">
      <c r="A21061" s="2">
        <v>42843</v>
      </c>
      <c r="B21061" s="1">
        <f t="shared" si="658"/>
        <v>2017</v>
      </c>
      <c r="C21061" s="1">
        <f t="shared" si="659"/>
        <v>2</v>
      </c>
      <c r="D21061">
        <v>2911</v>
      </c>
      <c r="E21061" t="s">
        <v>36</v>
      </c>
      <c r="F21061" s="4">
        <v>910000</v>
      </c>
      <c r="G21061" t="s">
        <v>5</v>
      </c>
      <c r="H21061">
        <v>4</v>
      </c>
      <c r="I21061" s="4">
        <f>IF(E21061="Rhode Island", Table1[[#This Row],[price]]*$L$3, IF(E21061="Massachusetts", Table1[[#This Row],[price]]*$L$2, 1))</f>
        <v>910000</v>
      </c>
    </row>
    <row r="21062" spans="1:9" x14ac:dyDescent="0.25">
      <c r="A21062" s="2">
        <v>42843</v>
      </c>
      <c r="B21062" s="1">
        <f t="shared" si="658"/>
        <v>2017</v>
      </c>
      <c r="C21062" s="1">
        <f t="shared" si="659"/>
        <v>2</v>
      </c>
      <c r="D21062">
        <v>2606</v>
      </c>
      <c r="E21062" t="s">
        <v>37</v>
      </c>
      <c r="F21062" s="4">
        <v>335000</v>
      </c>
      <c r="G21062" t="s">
        <v>6</v>
      </c>
      <c r="H21062">
        <v>2</v>
      </c>
      <c r="I21062" s="4">
        <f>IF(E21062="Rhode Island", Table1[[#This Row],[price]]*$L$3, IF(E21062="Massachusetts", Table1[[#This Row],[price]]*$L$2, 1))</f>
        <v>335000</v>
      </c>
    </row>
    <row r="21063" spans="1:9" x14ac:dyDescent="0.25">
      <c r="A21063" s="2">
        <v>42843</v>
      </c>
      <c r="B21063" s="1">
        <f t="shared" si="658"/>
        <v>2017</v>
      </c>
      <c r="C21063" s="1">
        <f t="shared" si="659"/>
        <v>2</v>
      </c>
      <c r="D21063">
        <v>2611</v>
      </c>
      <c r="E21063" t="s">
        <v>37</v>
      </c>
      <c r="F21063" s="4">
        <v>405000</v>
      </c>
      <c r="G21063" t="s">
        <v>6</v>
      </c>
      <c r="H21063">
        <v>4</v>
      </c>
      <c r="I21063" s="4">
        <f>IF(E21063="Rhode Island", Table1[[#This Row],[price]]*$L$3, IF(E21063="Massachusetts", Table1[[#This Row],[price]]*$L$2, 1))</f>
        <v>405000</v>
      </c>
    </row>
    <row r="21064" spans="1:9" x14ac:dyDescent="0.25">
      <c r="A21064" s="2">
        <v>42844</v>
      </c>
      <c r="B21064" s="1">
        <f t="shared" si="658"/>
        <v>2017</v>
      </c>
      <c r="C21064" s="1">
        <f t="shared" si="659"/>
        <v>2</v>
      </c>
      <c r="D21064">
        <v>2617</v>
      </c>
      <c r="E21064" t="s">
        <v>37</v>
      </c>
      <c r="F21064" s="4">
        <v>311000</v>
      </c>
      <c r="G21064" t="s">
        <v>5</v>
      </c>
      <c r="H21064">
        <v>2</v>
      </c>
      <c r="I21064" s="4">
        <f>IF(E21064="Rhode Island", Table1[[#This Row],[price]]*$L$3, IF(E21064="Massachusetts", Table1[[#This Row],[price]]*$L$2, 1))</f>
        <v>311000</v>
      </c>
    </row>
    <row r="21065" spans="1:9" x14ac:dyDescent="0.25">
      <c r="A21065" s="2">
        <v>42844</v>
      </c>
      <c r="B21065" s="1">
        <f t="shared" si="658"/>
        <v>2017</v>
      </c>
      <c r="C21065" s="1">
        <f t="shared" si="659"/>
        <v>2</v>
      </c>
      <c r="D21065">
        <v>2914</v>
      </c>
      <c r="E21065" t="s">
        <v>36</v>
      </c>
      <c r="F21065" s="4">
        <v>465000</v>
      </c>
      <c r="G21065" t="s">
        <v>5</v>
      </c>
      <c r="H21065">
        <v>3</v>
      </c>
      <c r="I21065" s="4">
        <f>IF(E21065="Rhode Island", Table1[[#This Row],[price]]*$L$3, IF(E21065="Massachusetts", Table1[[#This Row],[price]]*$L$2, 1))</f>
        <v>465000</v>
      </c>
    </row>
    <row r="21066" spans="1:9" x14ac:dyDescent="0.25">
      <c r="A21066" s="2">
        <v>42844</v>
      </c>
      <c r="B21066" s="1">
        <f t="shared" si="658"/>
        <v>2017</v>
      </c>
      <c r="C21066" s="1">
        <f t="shared" si="659"/>
        <v>2</v>
      </c>
      <c r="D21066">
        <v>2903</v>
      </c>
      <c r="E21066" t="s">
        <v>36</v>
      </c>
      <c r="F21066" s="4">
        <v>580000</v>
      </c>
      <c r="G21066" t="s">
        <v>5</v>
      </c>
      <c r="H21066">
        <v>4</v>
      </c>
      <c r="I21066" s="4">
        <f>IF(E21066="Rhode Island", Table1[[#This Row],[price]]*$L$3, IF(E21066="Massachusetts", Table1[[#This Row],[price]]*$L$2, 1))</f>
        <v>580000</v>
      </c>
    </row>
    <row r="21067" spans="1:9" x14ac:dyDescent="0.25">
      <c r="A21067" s="2">
        <v>42844</v>
      </c>
      <c r="B21067" s="1">
        <f t="shared" si="658"/>
        <v>2017</v>
      </c>
      <c r="C21067" s="1">
        <f t="shared" si="659"/>
        <v>2</v>
      </c>
      <c r="D21067">
        <v>2900</v>
      </c>
      <c r="E21067" t="s">
        <v>37</v>
      </c>
      <c r="F21067" s="4">
        <v>650000</v>
      </c>
      <c r="G21067" t="s">
        <v>5</v>
      </c>
      <c r="H21067">
        <v>3</v>
      </c>
      <c r="I21067" s="4">
        <f>IF(E21067="Rhode Island", Table1[[#This Row],[price]]*$L$3, IF(E21067="Massachusetts", Table1[[#This Row],[price]]*$L$2, 1))</f>
        <v>650000</v>
      </c>
    </row>
    <row r="21068" spans="1:9" x14ac:dyDescent="0.25">
      <c r="A21068" s="2">
        <v>42844</v>
      </c>
      <c r="B21068" s="1">
        <f t="shared" si="658"/>
        <v>2017</v>
      </c>
      <c r="C21068" s="1">
        <f t="shared" si="659"/>
        <v>2</v>
      </c>
      <c r="D21068">
        <v>2903</v>
      </c>
      <c r="E21068" t="s">
        <v>36</v>
      </c>
      <c r="F21068" s="4">
        <v>657500</v>
      </c>
      <c r="G21068" t="s">
        <v>5</v>
      </c>
      <c r="H21068">
        <v>5</v>
      </c>
      <c r="I21068" s="4">
        <f>IF(E21068="Rhode Island", Table1[[#This Row],[price]]*$L$3, IF(E21068="Massachusetts", Table1[[#This Row],[price]]*$L$2, 1))</f>
        <v>657500</v>
      </c>
    </row>
    <row r="21069" spans="1:9" x14ac:dyDescent="0.25">
      <c r="A21069" s="2">
        <v>42844</v>
      </c>
      <c r="B21069" s="1">
        <f t="shared" si="658"/>
        <v>2017</v>
      </c>
      <c r="C21069" s="1">
        <f t="shared" si="659"/>
        <v>2</v>
      </c>
      <c r="D21069">
        <v>2612</v>
      </c>
      <c r="E21069" t="s">
        <v>37</v>
      </c>
      <c r="F21069" s="4">
        <v>680000</v>
      </c>
      <c r="G21069" t="s">
        <v>5</v>
      </c>
      <c r="H21069">
        <v>3</v>
      </c>
      <c r="I21069" s="4">
        <f>IF(E21069="Rhode Island", Table1[[#This Row],[price]]*$L$3, IF(E21069="Massachusetts", Table1[[#This Row],[price]]*$L$2, 1))</f>
        <v>680000</v>
      </c>
    </row>
    <row r="21070" spans="1:9" x14ac:dyDescent="0.25">
      <c r="A21070" s="2">
        <v>42844</v>
      </c>
      <c r="B21070" s="1">
        <f t="shared" si="658"/>
        <v>2017</v>
      </c>
      <c r="C21070" s="1">
        <f t="shared" si="659"/>
        <v>2</v>
      </c>
      <c r="D21070">
        <v>2913</v>
      </c>
      <c r="E21070" t="s">
        <v>36</v>
      </c>
      <c r="F21070" s="4">
        <v>710000</v>
      </c>
      <c r="G21070" t="s">
        <v>5</v>
      </c>
      <c r="H21070">
        <v>4</v>
      </c>
      <c r="I21070" s="4">
        <f>IF(E21070="Rhode Island", Table1[[#This Row],[price]]*$L$3, IF(E21070="Massachusetts", Table1[[#This Row],[price]]*$L$2, 1))</f>
        <v>710000</v>
      </c>
    </row>
    <row r="21071" spans="1:9" x14ac:dyDescent="0.25">
      <c r="A21071" s="2">
        <v>42844</v>
      </c>
      <c r="B21071" s="1">
        <f t="shared" si="658"/>
        <v>2017</v>
      </c>
      <c r="C21071" s="1">
        <f t="shared" si="659"/>
        <v>2</v>
      </c>
      <c r="D21071">
        <v>2914</v>
      </c>
      <c r="E21071" t="s">
        <v>36</v>
      </c>
      <c r="F21071" s="4">
        <v>771000</v>
      </c>
      <c r="G21071" t="s">
        <v>5</v>
      </c>
      <c r="H21071">
        <v>4</v>
      </c>
      <c r="I21071" s="4">
        <f>IF(E21071="Rhode Island", Table1[[#This Row],[price]]*$L$3, IF(E21071="Massachusetts", Table1[[#This Row],[price]]*$L$2, 1))</f>
        <v>771000</v>
      </c>
    </row>
    <row r="21072" spans="1:9" x14ac:dyDescent="0.25">
      <c r="A21072" s="2">
        <v>42844</v>
      </c>
      <c r="B21072" s="1">
        <f t="shared" si="658"/>
        <v>2017</v>
      </c>
      <c r="C21072" s="1">
        <f t="shared" si="659"/>
        <v>2</v>
      </c>
      <c r="D21072">
        <v>2902</v>
      </c>
      <c r="E21072" t="s">
        <v>36</v>
      </c>
      <c r="F21072" s="4">
        <v>932500</v>
      </c>
      <c r="G21072" t="s">
        <v>5</v>
      </c>
      <c r="H21072">
        <v>4</v>
      </c>
      <c r="I21072" s="4">
        <f>IF(E21072="Rhode Island", Table1[[#This Row],[price]]*$L$3, IF(E21072="Massachusetts", Table1[[#This Row],[price]]*$L$2, 1))</f>
        <v>932500</v>
      </c>
    </row>
    <row r="21073" spans="1:9" x14ac:dyDescent="0.25">
      <c r="A21073" s="2">
        <v>42844</v>
      </c>
      <c r="B21073" s="1">
        <f t="shared" si="658"/>
        <v>2017</v>
      </c>
      <c r="C21073" s="1">
        <f t="shared" si="659"/>
        <v>2</v>
      </c>
      <c r="D21073">
        <v>2617</v>
      </c>
      <c r="E21073" t="s">
        <v>37</v>
      </c>
      <c r="F21073" s="4">
        <v>1060000</v>
      </c>
      <c r="G21073" t="s">
        <v>5</v>
      </c>
      <c r="H21073">
        <v>5</v>
      </c>
      <c r="I21073" s="4">
        <f>IF(E21073="Rhode Island", Table1[[#This Row],[price]]*$L$3, IF(E21073="Massachusetts", Table1[[#This Row],[price]]*$L$2, 1))</f>
        <v>1060000</v>
      </c>
    </row>
    <row r="21074" spans="1:9" x14ac:dyDescent="0.25">
      <c r="A21074" s="2">
        <v>42844</v>
      </c>
      <c r="B21074" s="1">
        <f t="shared" si="658"/>
        <v>2017</v>
      </c>
      <c r="C21074" s="1">
        <f t="shared" si="659"/>
        <v>2</v>
      </c>
      <c r="D21074">
        <v>2606</v>
      </c>
      <c r="E21074" t="s">
        <v>37</v>
      </c>
      <c r="F21074" s="4">
        <v>219000</v>
      </c>
      <c r="G21074" t="s">
        <v>6</v>
      </c>
      <c r="H21074">
        <v>2</v>
      </c>
      <c r="I21074" s="4">
        <f>IF(E21074="Rhode Island", Table1[[#This Row],[price]]*$L$3, IF(E21074="Massachusetts", Table1[[#This Row],[price]]*$L$2, 1))</f>
        <v>219000</v>
      </c>
    </row>
    <row r="21075" spans="1:9" x14ac:dyDescent="0.25">
      <c r="A21075" s="2">
        <v>42844</v>
      </c>
      <c r="B21075" s="1">
        <f t="shared" si="658"/>
        <v>2017</v>
      </c>
      <c r="C21075" s="1">
        <f t="shared" si="659"/>
        <v>2</v>
      </c>
      <c r="D21075">
        <v>2617</v>
      </c>
      <c r="E21075" t="s">
        <v>37</v>
      </c>
      <c r="F21075" s="4">
        <v>420000</v>
      </c>
      <c r="G21075" t="s">
        <v>6</v>
      </c>
      <c r="H21075">
        <v>2</v>
      </c>
      <c r="I21075" s="4">
        <f>IF(E21075="Rhode Island", Table1[[#This Row],[price]]*$L$3, IF(E21075="Massachusetts", Table1[[#This Row],[price]]*$L$2, 1))</f>
        <v>420000</v>
      </c>
    </row>
    <row r="21076" spans="1:9" x14ac:dyDescent="0.25">
      <c r="A21076" s="2">
        <v>42844</v>
      </c>
      <c r="B21076" s="1">
        <f t="shared" si="658"/>
        <v>2017</v>
      </c>
      <c r="C21076" s="1">
        <f t="shared" si="659"/>
        <v>2</v>
      </c>
      <c r="D21076">
        <v>2604</v>
      </c>
      <c r="E21076" t="s">
        <v>37</v>
      </c>
      <c r="F21076" s="4">
        <v>480000</v>
      </c>
      <c r="G21076" t="s">
        <v>6</v>
      </c>
      <c r="H21076">
        <v>2</v>
      </c>
      <c r="I21076" s="4">
        <f>IF(E21076="Rhode Island", Table1[[#This Row],[price]]*$L$3, IF(E21076="Massachusetts", Table1[[#This Row],[price]]*$L$2, 1))</f>
        <v>480000</v>
      </c>
    </row>
    <row r="21077" spans="1:9" x14ac:dyDescent="0.25">
      <c r="A21077" s="2">
        <v>42845</v>
      </c>
      <c r="B21077" s="1">
        <f t="shared" si="658"/>
        <v>2017</v>
      </c>
      <c r="C21077" s="1">
        <f t="shared" si="659"/>
        <v>2</v>
      </c>
      <c r="D21077">
        <v>2905</v>
      </c>
      <c r="E21077" t="s">
        <v>36</v>
      </c>
      <c r="F21077" s="4">
        <v>418000</v>
      </c>
      <c r="G21077" t="s">
        <v>5</v>
      </c>
      <c r="H21077">
        <v>3</v>
      </c>
      <c r="I21077" s="4">
        <f>IF(E21077="Rhode Island", Table1[[#This Row],[price]]*$L$3, IF(E21077="Massachusetts", Table1[[#This Row],[price]]*$L$2, 1))</f>
        <v>418000</v>
      </c>
    </row>
    <row r="21078" spans="1:9" x14ac:dyDescent="0.25">
      <c r="A21078" s="2">
        <v>42845</v>
      </c>
      <c r="B21078" s="1">
        <f t="shared" si="658"/>
        <v>2017</v>
      </c>
      <c r="C21078" s="1">
        <f t="shared" si="659"/>
        <v>2</v>
      </c>
      <c r="D21078">
        <v>2615</v>
      </c>
      <c r="E21078" t="s">
        <v>37</v>
      </c>
      <c r="F21078" s="4">
        <v>452500</v>
      </c>
      <c r="G21078" t="s">
        <v>5</v>
      </c>
      <c r="H21078">
        <v>3</v>
      </c>
      <c r="I21078" s="4">
        <f>IF(E21078="Rhode Island", Table1[[#This Row],[price]]*$L$3, IF(E21078="Massachusetts", Table1[[#This Row],[price]]*$L$2, 1))</f>
        <v>452500</v>
      </c>
    </row>
    <row r="21079" spans="1:9" x14ac:dyDescent="0.25">
      <c r="A21079" s="2">
        <v>42845</v>
      </c>
      <c r="B21079" s="1">
        <f t="shared" si="658"/>
        <v>2017</v>
      </c>
      <c r="C21079" s="1">
        <f t="shared" si="659"/>
        <v>2</v>
      </c>
      <c r="D21079">
        <v>2905</v>
      </c>
      <c r="E21079" t="s">
        <v>36</v>
      </c>
      <c r="F21079" s="4">
        <v>520000</v>
      </c>
      <c r="G21079" t="s">
        <v>5</v>
      </c>
      <c r="H21079">
        <v>3</v>
      </c>
      <c r="I21079" s="4">
        <f>IF(E21079="Rhode Island", Table1[[#This Row],[price]]*$L$3, IF(E21079="Massachusetts", Table1[[#This Row],[price]]*$L$2, 1))</f>
        <v>520000</v>
      </c>
    </row>
    <row r="21080" spans="1:9" x14ac:dyDescent="0.25">
      <c r="A21080" s="2">
        <v>42845</v>
      </c>
      <c r="B21080" s="1">
        <f t="shared" si="658"/>
        <v>2017</v>
      </c>
      <c r="C21080" s="1">
        <f t="shared" si="659"/>
        <v>2</v>
      </c>
      <c r="D21080">
        <v>2905</v>
      </c>
      <c r="E21080" t="s">
        <v>36</v>
      </c>
      <c r="F21080" s="4">
        <v>535000</v>
      </c>
      <c r="G21080" t="s">
        <v>5</v>
      </c>
      <c r="H21080">
        <v>4</v>
      </c>
      <c r="I21080" s="4">
        <f>IF(E21080="Rhode Island", Table1[[#This Row],[price]]*$L$3, IF(E21080="Massachusetts", Table1[[#This Row],[price]]*$L$2, 1))</f>
        <v>535000</v>
      </c>
    </row>
    <row r="21081" spans="1:9" x14ac:dyDescent="0.25">
      <c r="A21081" s="2">
        <v>42845</v>
      </c>
      <c r="B21081" s="1">
        <f t="shared" si="658"/>
        <v>2017</v>
      </c>
      <c r="C21081" s="1">
        <f t="shared" si="659"/>
        <v>2</v>
      </c>
      <c r="D21081">
        <v>2615</v>
      </c>
      <c r="E21081" t="s">
        <v>37</v>
      </c>
      <c r="F21081" s="4">
        <v>597000</v>
      </c>
      <c r="G21081" t="s">
        <v>5</v>
      </c>
      <c r="H21081">
        <v>4</v>
      </c>
      <c r="I21081" s="4">
        <f>IF(E21081="Rhode Island", Table1[[#This Row],[price]]*$L$3, IF(E21081="Massachusetts", Table1[[#This Row],[price]]*$L$2, 1))</f>
        <v>597000</v>
      </c>
    </row>
    <row r="21082" spans="1:9" x14ac:dyDescent="0.25">
      <c r="A21082" s="2">
        <v>42845</v>
      </c>
      <c r="B21082" s="1">
        <f t="shared" si="658"/>
        <v>2017</v>
      </c>
      <c r="C21082" s="1">
        <f t="shared" si="659"/>
        <v>2</v>
      </c>
      <c r="D21082">
        <v>2615</v>
      </c>
      <c r="E21082" t="s">
        <v>37</v>
      </c>
      <c r="F21082" s="4">
        <v>605000</v>
      </c>
      <c r="G21082" t="s">
        <v>5</v>
      </c>
      <c r="H21082">
        <v>3</v>
      </c>
      <c r="I21082" s="4">
        <f>IF(E21082="Rhode Island", Table1[[#This Row],[price]]*$L$3, IF(E21082="Massachusetts", Table1[[#This Row],[price]]*$L$2, 1))</f>
        <v>605000</v>
      </c>
    </row>
    <row r="21083" spans="1:9" x14ac:dyDescent="0.25">
      <c r="A21083" s="2">
        <v>42845</v>
      </c>
      <c r="B21083" s="1">
        <f t="shared" si="658"/>
        <v>2017</v>
      </c>
      <c r="C21083" s="1">
        <f t="shared" si="659"/>
        <v>2</v>
      </c>
      <c r="D21083">
        <v>2615</v>
      </c>
      <c r="E21083" t="s">
        <v>37</v>
      </c>
      <c r="F21083" s="4">
        <v>700000</v>
      </c>
      <c r="G21083" t="s">
        <v>5</v>
      </c>
      <c r="H21083">
        <v>5</v>
      </c>
      <c r="I21083" s="4">
        <f>IF(E21083="Rhode Island", Table1[[#This Row],[price]]*$L$3, IF(E21083="Massachusetts", Table1[[#This Row],[price]]*$L$2, 1))</f>
        <v>700000</v>
      </c>
    </row>
    <row r="21084" spans="1:9" x14ac:dyDescent="0.25">
      <c r="A21084" s="2">
        <v>42845</v>
      </c>
      <c r="B21084" s="1">
        <f t="shared" si="658"/>
        <v>2017</v>
      </c>
      <c r="C21084" s="1">
        <f t="shared" si="659"/>
        <v>2</v>
      </c>
      <c r="D21084">
        <v>2913</v>
      </c>
      <c r="E21084" t="s">
        <v>36</v>
      </c>
      <c r="F21084" s="4">
        <v>1311100</v>
      </c>
      <c r="G21084" t="s">
        <v>5</v>
      </c>
      <c r="H21084">
        <v>5</v>
      </c>
      <c r="I21084" s="4">
        <f>IF(E21084="Rhode Island", Table1[[#This Row],[price]]*$L$3, IF(E21084="Massachusetts", Table1[[#This Row],[price]]*$L$2, 1))</f>
        <v>1311100</v>
      </c>
    </row>
    <row r="21085" spans="1:9" x14ac:dyDescent="0.25">
      <c r="A21085" s="2">
        <v>42845</v>
      </c>
      <c r="B21085" s="1">
        <f t="shared" si="658"/>
        <v>2017</v>
      </c>
      <c r="C21085" s="1">
        <f t="shared" si="659"/>
        <v>2</v>
      </c>
      <c r="D21085">
        <v>2603</v>
      </c>
      <c r="E21085" t="s">
        <v>37</v>
      </c>
      <c r="F21085" s="4">
        <v>387500</v>
      </c>
      <c r="G21085" t="s">
        <v>6</v>
      </c>
      <c r="H21085">
        <v>1</v>
      </c>
      <c r="I21085" s="4">
        <f>IF(E21085="Rhode Island", Table1[[#This Row],[price]]*$L$3, IF(E21085="Massachusetts", Table1[[#This Row],[price]]*$L$2, 1))</f>
        <v>387500</v>
      </c>
    </row>
    <row r="21086" spans="1:9" x14ac:dyDescent="0.25">
      <c r="A21086" s="2">
        <v>42845</v>
      </c>
      <c r="B21086" s="1">
        <f t="shared" si="658"/>
        <v>2017</v>
      </c>
      <c r="C21086" s="1">
        <f t="shared" si="659"/>
        <v>2</v>
      </c>
      <c r="D21086">
        <v>2604</v>
      </c>
      <c r="E21086" t="s">
        <v>37</v>
      </c>
      <c r="F21086" s="4">
        <v>445000</v>
      </c>
      <c r="G21086" t="s">
        <v>6</v>
      </c>
      <c r="H21086">
        <v>2</v>
      </c>
      <c r="I21086" s="4">
        <f>IF(E21086="Rhode Island", Table1[[#This Row],[price]]*$L$3, IF(E21086="Massachusetts", Table1[[#This Row],[price]]*$L$2, 1))</f>
        <v>445000</v>
      </c>
    </row>
    <row r="21087" spans="1:9" x14ac:dyDescent="0.25">
      <c r="A21087" s="2">
        <v>42846</v>
      </c>
      <c r="B21087" s="1">
        <f t="shared" si="658"/>
        <v>2017</v>
      </c>
      <c r="C21087" s="1">
        <f t="shared" si="659"/>
        <v>2</v>
      </c>
      <c r="D21087">
        <v>2913</v>
      </c>
      <c r="E21087" t="s">
        <v>36</v>
      </c>
      <c r="F21087" s="4">
        <v>520000</v>
      </c>
      <c r="G21087" t="s">
        <v>5</v>
      </c>
      <c r="H21087">
        <v>4</v>
      </c>
      <c r="I21087" s="4">
        <f>IF(E21087="Rhode Island", Table1[[#This Row],[price]]*$L$3, IF(E21087="Massachusetts", Table1[[#This Row],[price]]*$L$2, 1))</f>
        <v>520000</v>
      </c>
    </row>
    <row r="21088" spans="1:9" x14ac:dyDescent="0.25">
      <c r="A21088" s="2">
        <v>42846</v>
      </c>
      <c r="B21088" s="1">
        <f t="shared" si="658"/>
        <v>2017</v>
      </c>
      <c r="C21088" s="1">
        <f t="shared" si="659"/>
        <v>2</v>
      </c>
      <c r="D21088">
        <v>2615</v>
      </c>
      <c r="E21088" t="s">
        <v>37</v>
      </c>
      <c r="F21088" s="4">
        <v>590000</v>
      </c>
      <c r="G21088" t="s">
        <v>5</v>
      </c>
      <c r="H21088">
        <v>4</v>
      </c>
      <c r="I21088" s="4">
        <f>IF(E21088="Rhode Island", Table1[[#This Row],[price]]*$L$3, IF(E21088="Massachusetts", Table1[[#This Row],[price]]*$L$2, 1))</f>
        <v>590000</v>
      </c>
    </row>
    <row r="21089" spans="1:9" x14ac:dyDescent="0.25">
      <c r="A21089" s="2">
        <v>42846</v>
      </c>
      <c r="B21089" s="1">
        <f t="shared" si="658"/>
        <v>2017</v>
      </c>
      <c r="C21089" s="1">
        <f t="shared" si="659"/>
        <v>2</v>
      </c>
      <c r="D21089">
        <v>2604</v>
      </c>
      <c r="E21089" t="s">
        <v>37</v>
      </c>
      <c r="F21089" s="4">
        <v>690000</v>
      </c>
      <c r="G21089" t="s">
        <v>5</v>
      </c>
      <c r="H21089">
        <v>4</v>
      </c>
      <c r="I21089" s="4">
        <f>IF(E21089="Rhode Island", Table1[[#This Row],[price]]*$L$3, IF(E21089="Massachusetts", Table1[[#This Row],[price]]*$L$2, 1))</f>
        <v>690000</v>
      </c>
    </row>
    <row r="21090" spans="1:9" x14ac:dyDescent="0.25">
      <c r="A21090" s="2">
        <v>42846</v>
      </c>
      <c r="B21090" s="1">
        <f t="shared" si="658"/>
        <v>2017</v>
      </c>
      <c r="C21090" s="1">
        <f t="shared" si="659"/>
        <v>2</v>
      </c>
      <c r="D21090">
        <v>2904</v>
      </c>
      <c r="E21090" t="s">
        <v>36</v>
      </c>
      <c r="F21090" s="4">
        <v>700000</v>
      </c>
      <c r="G21090" t="s">
        <v>5</v>
      </c>
      <c r="H21090">
        <v>3</v>
      </c>
      <c r="I21090" s="4">
        <f>IF(E21090="Rhode Island", Table1[[#This Row],[price]]*$L$3, IF(E21090="Massachusetts", Table1[[#This Row],[price]]*$L$2, 1))</f>
        <v>700000</v>
      </c>
    </row>
    <row r="21091" spans="1:9" x14ac:dyDescent="0.25">
      <c r="A21091" s="2">
        <v>42846</v>
      </c>
      <c r="B21091" s="1">
        <f t="shared" si="658"/>
        <v>2017</v>
      </c>
      <c r="C21091" s="1">
        <f t="shared" si="659"/>
        <v>2</v>
      </c>
      <c r="D21091">
        <v>2603</v>
      </c>
      <c r="E21091" t="s">
        <v>37</v>
      </c>
      <c r="F21091" s="4">
        <v>1780000</v>
      </c>
      <c r="G21091" t="s">
        <v>5</v>
      </c>
      <c r="H21091">
        <v>5</v>
      </c>
      <c r="I21091" s="4">
        <f>IF(E21091="Rhode Island", Table1[[#This Row],[price]]*$L$3, IF(E21091="Massachusetts", Table1[[#This Row],[price]]*$L$2, 1))</f>
        <v>1780000</v>
      </c>
    </row>
    <row r="21092" spans="1:9" x14ac:dyDescent="0.25">
      <c r="A21092" s="2">
        <v>42846</v>
      </c>
      <c r="B21092" s="1">
        <f t="shared" si="658"/>
        <v>2017</v>
      </c>
      <c r="C21092" s="1">
        <f t="shared" si="659"/>
        <v>2</v>
      </c>
      <c r="D21092">
        <v>2602</v>
      </c>
      <c r="E21092" t="s">
        <v>37</v>
      </c>
      <c r="F21092" s="4">
        <v>241000</v>
      </c>
      <c r="G21092" t="s">
        <v>6</v>
      </c>
      <c r="H21092">
        <v>1</v>
      </c>
      <c r="I21092" s="4">
        <f>IF(E21092="Rhode Island", Table1[[#This Row],[price]]*$L$3, IF(E21092="Massachusetts", Table1[[#This Row],[price]]*$L$2, 1))</f>
        <v>241000</v>
      </c>
    </row>
    <row r="21093" spans="1:9" x14ac:dyDescent="0.25">
      <c r="A21093" s="2">
        <v>42846</v>
      </c>
      <c r="B21093" s="1">
        <f t="shared" si="658"/>
        <v>2017</v>
      </c>
      <c r="C21093" s="1">
        <f t="shared" si="659"/>
        <v>2</v>
      </c>
      <c r="D21093">
        <v>2900</v>
      </c>
      <c r="E21093" t="s">
        <v>37</v>
      </c>
      <c r="F21093" s="4">
        <v>400000</v>
      </c>
      <c r="G21093" t="s">
        <v>6</v>
      </c>
      <c r="H21093">
        <v>2</v>
      </c>
      <c r="I21093" s="4">
        <f>IF(E21093="Rhode Island", Table1[[#This Row],[price]]*$L$3, IF(E21093="Massachusetts", Table1[[#This Row],[price]]*$L$2, 1))</f>
        <v>400000</v>
      </c>
    </row>
    <row r="21094" spans="1:9" x14ac:dyDescent="0.25">
      <c r="A21094" s="2">
        <v>42846</v>
      </c>
      <c r="B21094" s="1">
        <f t="shared" si="658"/>
        <v>2017</v>
      </c>
      <c r="C21094" s="1">
        <f t="shared" si="659"/>
        <v>2</v>
      </c>
      <c r="D21094">
        <v>2601</v>
      </c>
      <c r="E21094" t="s">
        <v>37</v>
      </c>
      <c r="F21094" s="4">
        <v>651000</v>
      </c>
      <c r="G21094" t="s">
        <v>6</v>
      </c>
      <c r="H21094">
        <v>2</v>
      </c>
      <c r="I21094" s="4">
        <f>IF(E21094="Rhode Island", Table1[[#This Row],[price]]*$L$3, IF(E21094="Massachusetts", Table1[[#This Row],[price]]*$L$2, 1))</f>
        <v>651000</v>
      </c>
    </row>
    <row r="21095" spans="1:9" x14ac:dyDescent="0.25">
      <c r="A21095" s="2">
        <v>42847</v>
      </c>
      <c r="B21095" s="1">
        <f t="shared" si="658"/>
        <v>2017</v>
      </c>
      <c r="C21095" s="1">
        <f t="shared" si="659"/>
        <v>2</v>
      </c>
      <c r="D21095">
        <v>2913</v>
      </c>
      <c r="E21095" t="s">
        <v>36</v>
      </c>
      <c r="F21095" s="4">
        <v>460000</v>
      </c>
      <c r="G21095" t="s">
        <v>5</v>
      </c>
      <c r="H21095">
        <v>3</v>
      </c>
      <c r="I21095" s="4">
        <f>IF(E21095="Rhode Island", Table1[[#This Row],[price]]*$L$3, IF(E21095="Massachusetts", Table1[[#This Row],[price]]*$L$2, 1))</f>
        <v>460000</v>
      </c>
    </row>
    <row r="21096" spans="1:9" x14ac:dyDescent="0.25">
      <c r="A21096" s="2">
        <v>42847</v>
      </c>
      <c r="B21096" s="1">
        <f t="shared" si="658"/>
        <v>2017</v>
      </c>
      <c r="C21096" s="1">
        <f t="shared" si="659"/>
        <v>2</v>
      </c>
      <c r="D21096">
        <v>2615</v>
      </c>
      <c r="E21096" t="s">
        <v>37</v>
      </c>
      <c r="F21096" s="4">
        <v>476000</v>
      </c>
      <c r="G21096" t="s">
        <v>5</v>
      </c>
      <c r="H21096">
        <v>3</v>
      </c>
      <c r="I21096" s="4">
        <f>IF(E21096="Rhode Island", Table1[[#This Row],[price]]*$L$3, IF(E21096="Massachusetts", Table1[[#This Row],[price]]*$L$2, 1))</f>
        <v>476000</v>
      </c>
    </row>
    <row r="21097" spans="1:9" x14ac:dyDescent="0.25">
      <c r="A21097" s="2">
        <v>42847</v>
      </c>
      <c r="B21097" s="1">
        <f t="shared" si="658"/>
        <v>2017</v>
      </c>
      <c r="C21097" s="1">
        <f t="shared" si="659"/>
        <v>2</v>
      </c>
      <c r="D21097">
        <v>2903</v>
      </c>
      <c r="E21097" t="s">
        <v>36</v>
      </c>
      <c r="F21097" s="4">
        <v>550000</v>
      </c>
      <c r="G21097" t="s">
        <v>5</v>
      </c>
      <c r="H21097">
        <v>3</v>
      </c>
      <c r="I21097" s="4">
        <f>IF(E21097="Rhode Island", Table1[[#This Row],[price]]*$L$3, IF(E21097="Massachusetts", Table1[[#This Row],[price]]*$L$2, 1))</f>
        <v>550000</v>
      </c>
    </row>
    <row r="21098" spans="1:9" x14ac:dyDescent="0.25">
      <c r="A21098" s="2">
        <v>42847</v>
      </c>
      <c r="B21098" s="1">
        <f t="shared" si="658"/>
        <v>2017</v>
      </c>
      <c r="C21098" s="1">
        <f t="shared" si="659"/>
        <v>2</v>
      </c>
      <c r="D21098">
        <v>2611</v>
      </c>
      <c r="E21098" t="s">
        <v>37</v>
      </c>
      <c r="F21098" s="4">
        <v>555000</v>
      </c>
      <c r="G21098" t="s">
        <v>5</v>
      </c>
      <c r="H21098">
        <v>3</v>
      </c>
      <c r="I21098" s="4">
        <f>IF(E21098="Rhode Island", Table1[[#This Row],[price]]*$L$3, IF(E21098="Massachusetts", Table1[[#This Row],[price]]*$L$2, 1))</f>
        <v>555000</v>
      </c>
    </row>
    <row r="21099" spans="1:9" x14ac:dyDescent="0.25">
      <c r="A21099" s="2">
        <v>42847</v>
      </c>
      <c r="B21099" s="1">
        <f t="shared" si="658"/>
        <v>2017</v>
      </c>
      <c r="C21099" s="1">
        <f t="shared" si="659"/>
        <v>2</v>
      </c>
      <c r="D21099">
        <v>2905</v>
      </c>
      <c r="E21099" t="s">
        <v>36</v>
      </c>
      <c r="F21099" s="4">
        <v>615000</v>
      </c>
      <c r="G21099" t="s">
        <v>5</v>
      </c>
      <c r="H21099">
        <v>4</v>
      </c>
      <c r="I21099" s="4">
        <f>IF(E21099="Rhode Island", Table1[[#This Row],[price]]*$L$3, IF(E21099="Massachusetts", Table1[[#This Row],[price]]*$L$2, 1))</f>
        <v>615000</v>
      </c>
    </row>
    <row r="21100" spans="1:9" x14ac:dyDescent="0.25">
      <c r="A21100" s="2">
        <v>42847</v>
      </c>
      <c r="B21100" s="1">
        <f t="shared" si="658"/>
        <v>2017</v>
      </c>
      <c r="C21100" s="1">
        <f t="shared" si="659"/>
        <v>2</v>
      </c>
      <c r="D21100">
        <v>2615</v>
      </c>
      <c r="E21100" t="s">
        <v>37</v>
      </c>
      <c r="F21100" s="4">
        <v>615000</v>
      </c>
      <c r="G21100" t="s">
        <v>5</v>
      </c>
      <c r="H21100">
        <v>4</v>
      </c>
      <c r="I21100" s="4">
        <f>IF(E21100="Rhode Island", Table1[[#This Row],[price]]*$L$3, IF(E21100="Massachusetts", Table1[[#This Row],[price]]*$L$2, 1))</f>
        <v>615000</v>
      </c>
    </row>
    <row r="21101" spans="1:9" x14ac:dyDescent="0.25">
      <c r="A21101" s="2">
        <v>42847</v>
      </c>
      <c r="B21101" s="1">
        <f t="shared" si="658"/>
        <v>2017</v>
      </c>
      <c r="C21101" s="1">
        <f t="shared" si="659"/>
        <v>2</v>
      </c>
      <c r="D21101">
        <v>2617</v>
      </c>
      <c r="E21101" t="s">
        <v>37</v>
      </c>
      <c r="F21101" s="4">
        <v>620000</v>
      </c>
      <c r="G21101" t="s">
        <v>5</v>
      </c>
      <c r="H21101">
        <v>3</v>
      </c>
      <c r="I21101" s="4">
        <f>IF(E21101="Rhode Island", Table1[[#This Row],[price]]*$L$3, IF(E21101="Massachusetts", Table1[[#This Row],[price]]*$L$2, 1))</f>
        <v>620000</v>
      </c>
    </row>
    <row r="21102" spans="1:9" x14ac:dyDescent="0.25">
      <c r="A21102" s="2">
        <v>42847</v>
      </c>
      <c r="B21102" s="1">
        <f t="shared" si="658"/>
        <v>2017</v>
      </c>
      <c r="C21102" s="1">
        <f t="shared" si="659"/>
        <v>2</v>
      </c>
      <c r="D21102">
        <v>2903</v>
      </c>
      <c r="E21102" t="s">
        <v>36</v>
      </c>
      <c r="F21102" s="4">
        <v>645000</v>
      </c>
      <c r="G21102" t="s">
        <v>5</v>
      </c>
      <c r="H21102">
        <v>4</v>
      </c>
      <c r="I21102" s="4">
        <f>IF(E21102="Rhode Island", Table1[[#This Row],[price]]*$L$3, IF(E21102="Massachusetts", Table1[[#This Row],[price]]*$L$2, 1))</f>
        <v>645000</v>
      </c>
    </row>
    <row r="21103" spans="1:9" x14ac:dyDescent="0.25">
      <c r="A21103" s="2">
        <v>42847</v>
      </c>
      <c r="B21103" s="1">
        <f t="shared" si="658"/>
        <v>2017</v>
      </c>
      <c r="C21103" s="1">
        <f t="shared" si="659"/>
        <v>2</v>
      </c>
      <c r="D21103">
        <v>2914</v>
      </c>
      <c r="E21103" t="s">
        <v>36</v>
      </c>
      <c r="F21103" s="4">
        <v>667500</v>
      </c>
      <c r="G21103" t="s">
        <v>5</v>
      </c>
      <c r="H21103">
        <v>4</v>
      </c>
      <c r="I21103" s="4">
        <f>IF(E21103="Rhode Island", Table1[[#This Row],[price]]*$L$3, IF(E21103="Massachusetts", Table1[[#This Row],[price]]*$L$2, 1))</f>
        <v>667500</v>
      </c>
    </row>
    <row r="21104" spans="1:9" x14ac:dyDescent="0.25">
      <c r="A21104" s="2">
        <v>42847</v>
      </c>
      <c r="B21104" s="1">
        <f t="shared" si="658"/>
        <v>2017</v>
      </c>
      <c r="C21104" s="1">
        <f t="shared" si="659"/>
        <v>2</v>
      </c>
      <c r="D21104">
        <v>2614</v>
      </c>
      <c r="E21104" t="s">
        <v>37</v>
      </c>
      <c r="F21104" s="4">
        <v>672500</v>
      </c>
      <c r="G21104" t="s">
        <v>5</v>
      </c>
      <c r="H21104">
        <v>5</v>
      </c>
      <c r="I21104" s="4">
        <f>IF(E21104="Rhode Island", Table1[[#This Row],[price]]*$L$3, IF(E21104="Massachusetts", Table1[[#This Row],[price]]*$L$2, 1))</f>
        <v>672500</v>
      </c>
    </row>
    <row r="21105" spans="1:9" x14ac:dyDescent="0.25">
      <c r="A21105" s="2">
        <v>42847</v>
      </c>
      <c r="B21105" s="1">
        <f t="shared" si="658"/>
        <v>2017</v>
      </c>
      <c r="C21105" s="1">
        <f t="shared" si="659"/>
        <v>2</v>
      </c>
      <c r="D21105">
        <v>2614</v>
      </c>
      <c r="E21105" t="s">
        <v>37</v>
      </c>
      <c r="F21105" s="4">
        <v>700000</v>
      </c>
      <c r="G21105" t="s">
        <v>5</v>
      </c>
      <c r="H21105">
        <v>4</v>
      </c>
      <c r="I21105" s="4">
        <f>IF(E21105="Rhode Island", Table1[[#This Row],[price]]*$L$3, IF(E21105="Massachusetts", Table1[[#This Row],[price]]*$L$2, 1))</f>
        <v>700000</v>
      </c>
    </row>
    <row r="21106" spans="1:9" x14ac:dyDescent="0.25">
      <c r="A21106" s="2">
        <v>42847</v>
      </c>
      <c r="B21106" s="1">
        <f t="shared" si="658"/>
        <v>2017</v>
      </c>
      <c r="C21106" s="1">
        <f t="shared" si="659"/>
        <v>2</v>
      </c>
      <c r="D21106">
        <v>2607</v>
      </c>
      <c r="E21106" t="s">
        <v>37</v>
      </c>
      <c r="F21106" s="4">
        <v>710000</v>
      </c>
      <c r="G21106" t="s">
        <v>5</v>
      </c>
      <c r="H21106">
        <v>4</v>
      </c>
      <c r="I21106" s="4">
        <f>IF(E21106="Rhode Island", Table1[[#This Row],[price]]*$L$3, IF(E21106="Massachusetts", Table1[[#This Row],[price]]*$L$2, 1))</f>
        <v>710000</v>
      </c>
    </row>
    <row r="21107" spans="1:9" x14ac:dyDescent="0.25">
      <c r="A21107" s="2">
        <v>42847</v>
      </c>
      <c r="B21107" s="1">
        <f t="shared" si="658"/>
        <v>2017</v>
      </c>
      <c r="C21107" s="1">
        <f t="shared" si="659"/>
        <v>2</v>
      </c>
      <c r="D21107">
        <v>2906</v>
      </c>
      <c r="E21107" t="s">
        <v>36</v>
      </c>
      <c r="F21107" s="4">
        <v>726000</v>
      </c>
      <c r="G21107" t="s">
        <v>5</v>
      </c>
      <c r="H21107">
        <v>4</v>
      </c>
      <c r="I21107" s="4">
        <f>IF(E21107="Rhode Island", Table1[[#This Row],[price]]*$L$3, IF(E21107="Massachusetts", Table1[[#This Row],[price]]*$L$2, 1))</f>
        <v>726000</v>
      </c>
    </row>
    <row r="21108" spans="1:9" x14ac:dyDescent="0.25">
      <c r="A21108" s="2">
        <v>42847</v>
      </c>
      <c r="B21108" s="1">
        <f t="shared" si="658"/>
        <v>2017</v>
      </c>
      <c r="C21108" s="1">
        <f t="shared" si="659"/>
        <v>2</v>
      </c>
      <c r="D21108">
        <v>2602</v>
      </c>
      <c r="E21108" t="s">
        <v>37</v>
      </c>
      <c r="F21108" s="4">
        <v>855000</v>
      </c>
      <c r="G21108" t="s">
        <v>5</v>
      </c>
      <c r="H21108">
        <v>3</v>
      </c>
      <c r="I21108" s="4">
        <f>IF(E21108="Rhode Island", Table1[[#This Row],[price]]*$L$3, IF(E21108="Massachusetts", Table1[[#This Row],[price]]*$L$2, 1))</f>
        <v>855000</v>
      </c>
    </row>
    <row r="21109" spans="1:9" x14ac:dyDescent="0.25">
      <c r="A21109" s="2">
        <v>42847</v>
      </c>
      <c r="B21109" s="1">
        <f t="shared" si="658"/>
        <v>2017</v>
      </c>
      <c r="C21109" s="1">
        <f t="shared" si="659"/>
        <v>2</v>
      </c>
      <c r="D21109">
        <v>2617</v>
      </c>
      <c r="E21109" t="s">
        <v>37</v>
      </c>
      <c r="F21109" s="4">
        <v>975000</v>
      </c>
      <c r="G21109" t="s">
        <v>5</v>
      </c>
      <c r="H21109">
        <v>5</v>
      </c>
      <c r="I21109" s="4">
        <f>IF(E21109="Rhode Island", Table1[[#This Row],[price]]*$L$3, IF(E21109="Massachusetts", Table1[[#This Row],[price]]*$L$2, 1))</f>
        <v>975000</v>
      </c>
    </row>
    <row r="21110" spans="1:9" x14ac:dyDescent="0.25">
      <c r="A21110" s="2">
        <v>42848</v>
      </c>
      <c r="B21110" s="1">
        <f t="shared" si="658"/>
        <v>2017</v>
      </c>
      <c r="C21110" s="1">
        <f t="shared" si="659"/>
        <v>2</v>
      </c>
      <c r="D21110">
        <v>2906</v>
      </c>
      <c r="E21110" t="s">
        <v>36</v>
      </c>
      <c r="F21110" s="4">
        <v>510000</v>
      </c>
      <c r="G21110" t="s">
        <v>5</v>
      </c>
      <c r="H21110">
        <v>3</v>
      </c>
      <c r="I21110" s="4">
        <f>IF(E21110="Rhode Island", Table1[[#This Row],[price]]*$L$3, IF(E21110="Massachusetts", Table1[[#This Row],[price]]*$L$2, 1))</f>
        <v>510000</v>
      </c>
    </row>
    <row r="21111" spans="1:9" x14ac:dyDescent="0.25">
      <c r="A21111" s="2">
        <v>42848</v>
      </c>
      <c r="B21111" s="1">
        <f t="shared" si="658"/>
        <v>2017</v>
      </c>
      <c r="C21111" s="1">
        <f t="shared" si="659"/>
        <v>2</v>
      </c>
      <c r="D21111">
        <v>2615</v>
      </c>
      <c r="E21111" t="s">
        <v>37</v>
      </c>
      <c r="F21111" s="4">
        <v>322500</v>
      </c>
      <c r="G21111" t="s">
        <v>6</v>
      </c>
      <c r="H21111">
        <v>3</v>
      </c>
      <c r="I21111" s="4">
        <f>IF(E21111="Rhode Island", Table1[[#This Row],[price]]*$L$3, IF(E21111="Massachusetts", Table1[[#This Row],[price]]*$L$2, 1))</f>
        <v>322500</v>
      </c>
    </row>
    <row r="21112" spans="1:9" x14ac:dyDescent="0.25">
      <c r="A21112" s="2">
        <v>42849</v>
      </c>
      <c r="B21112" s="1">
        <f t="shared" si="658"/>
        <v>2017</v>
      </c>
      <c r="C21112" s="1">
        <f t="shared" si="659"/>
        <v>2</v>
      </c>
      <c r="D21112">
        <v>2905</v>
      </c>
      <c r="E21112" t="s">
        <v>36</v>
      </c>
      <c r="F21112" s="4">
        <v>480000</v>
      </c>
      <c r="G21112" t="s">
        <v>5</v>
      </c>
      <c r="H21112">
        <v>3</v>
      </c>
      <c r="I21112" s="4">
        <f>IF(E21112="Rhode Island", Table1[[#This Row],[price]]*$L$3, IF(E21112="Massachusetts", Table1[[#This Row],[price]]*$L$2, 1))</f>
        <v>480000</v>
      </c>
    </row>
    <row r="21113" spans="1:9" x14ac:dyDescent="0.25">
      <c r="A21113" s="2">
        <v>42849</v>
      </c>
      <c r="B21113" s="1">
        <f t="shared" si="658"/>
        <v>2017</v>
      </c>
      <c r="C21113" s="1">
        <f t="shared" si="659"/>
        <v>2</v>
      </c>
      <c r="D21113">
        <v>2615</v>
      </c>
      <c r="E21113" t="s">
        <v>37</v>
      </c>
      <c r="F21113" s="4">
        <v>589000</v>
      </c>
      <c r="G21113" t="s">
        <v>5</v>
      </c>
      <c r="H21113">
        <v>4</v>
      </c>
      <c r="I21113" s="4">
        <f>IF(E21113="Rhode Island", Table1[[#This Row],[price]]*$L$3, IF(E21113="Massachusetts", Table1[[#This Row],[price]]*$L$2, 1))</f>
        <v>589000</v>
      </c>
    </row>
    <row r="21114" spans="1:9" x14ac:dyDescent="0.25">
      <c r="A21114" s="2">
        <v>42849</v>
      </c>
      <c r="B21114" s="1">
        <f t="shared" si="658"/>
        <v>2017</v>
      </c>
      <c r="C21114" s="1">
        <f t="shared" si="659"/>
        <v>2</v>
      </c>
      <c r="D21114">
        <v>2615</v>
      </c>
      <c r="E21114" t="s">
        <v>37</v>
      </c>
      <c r="F21114" s="4">
        <v>640000</v>
      </c>
      <c r="G21114" t="s">
        <v>5</v>
      </c>
      <c r="H21114">
        <v>4</v>
      </c>
      <c r="I21114" s="4">
        <f>IF(E21114="Rhode Island", Table1[[#This Row],[price]]*$L$3, IF(E21114="Massachusetts", Table1[[#This Row],[price]]*$L$2, 1))</f>
        <v>640000</v>
      </c>
    </row>
    <row r="21115" spans="1:9" x14ac:dyDescent="0.25">
      <c r="A21115" s="2">
        <v>42849</v>
      </c>
      <c r="B21115" s="1">
        <f t="shared" si="658"/>
        <v>2017</v>
      </c>
      <c r="C21115" s="1">
        <f t="shared" si="659"/>
        <v>2</v>
      </c>
      <c r="D21115">
        <v>2617</v>
      </c>
      <c r="E21115" t="s">
        <v>37</v>
      </c>
      <c r="F21115" s="4">
        <v>800000</v>
      </c>
      <c r="G21115" t="s">
        <v>5</v>
      </c>
      <c r="H21115">
        <v>4</v>
      </c>
      <c r="I21115" s="4">
        <f>IF(E21115="Rhode Island", Table1[[#This Row],[price]]*$L$3, IF(E21115="Massachusetts", Table1[[#This Row],[price]]*$L$2, 1))</f>
        <v>800000</v>
      </c>
    </row>
    <row r="21116" spans="1:9" x14ac:dyDescent="0.25">
      <c r="A21116" s="2">
        <v>42849</v>
      </c>
      <c r="B21116" s="1">
        <f t="shared" si="658"/>
        <v>2017</v>
      </c>
      <c r="C21116" s="1">
        <f t="shared" si="659"/>
        <v>2</v>
      </c>
      <c r="D21116">
        <v>2602</v>
      </c>
      <c r="E21116" t="s">
        <v>37</v>
      </c>
      <c r="F21116" s="4">
        <v>810000</v>
      </c>
      <c r="G21116" t="s">
        <v>5</v>
      </c>
      <c r="H21116">
        <v>3</v>
      </c>
      <c r="I21116" s="4">
        <f>IF(E21116="Rhode Island", Table1[[#This Row],[price]]*$L$3, IF(E21116="Massachusetts", Table1[[#This Row],[price]]*$L$2, 1))</f>
        <v>810000</v>
      </c>
    </row>
    <row r="21117" spans="1:9" x14ac:dyDescent="0.25">
      <c r="A21117" s="2">
        <v>42849</v>
      </c>
      <c r="B21117" s="1">
        <f t="shared" si="658"/>
        <v>2017</v>
      </c>
      <c r="C21117" s="1">
        <f t="shared" si="659"/>
        <v>2</v>
      </c>
      <c r="D21117">
        <v>2611</v>
      </c>
      <c r="E21117" t="s">
        <v>37</v>
      </c>
      <c r="F21117" s="4">
        <v>983470</v>
      </c>
      <c r="G21117" t="s">
        <v>5</v>
      </c>
      <c r="H21117">
        <v>4</v>
      </c>
      <c r="I21117" s="4">
        <f>IF(E21117="Rhode Island", Table1[[#This Row],[price]]*$L$3, IF(E21117="Massachusetts", Table1[[#This Row],[price]]*$L$2, 1))</f>
        <v>983470</v>
      </c>
    </row>
    <row r="21118" spans="1:9" x14ac:dyDescent="0.25">
      <c r="A21118" s="2">
        <v>42849</v>
      </c>
      <c r="B21118" s="1">
        <f t="shared" si="658"/>
        <v>2017</v>
      </c>
      <c r="C21118" s="1">
        <f t="shared" si="659"/>
        <v>2</v>
      </c>
      <c r="D21118">
        <v>2611</v>
      </c>
      <c r="E21118" t="s">
        <v>37</v>
      </c>
      <c r="F21118" s="4">
        <v>1150000</v>
      </c>
      <c r="G21118" t="s">
        <v>5</v>
      </c>
      <c r="H21118">
        <v>5</v>
      </c>
      <c r="I21118" s="4">
        <f>IF(E21118="Rhode Island", Table1[[#This Row],[price]]*$L$3, IF(E21118="Massachusetts", Table1[[#This Row],[price]]*$L$2, 1))</f>
        <v>1150000</v>
      </c>
    </row>
    <row r="21119" spans="1:9" x14ac:dyDescent="0.25">
      <c r="A21119" s="2">
        <v>42849</v>
      </c>
      <c r="B21119" s="1">
        <f t="shared" si="658"/>
        <v>2017</v>
      </c>
      <c r="C21119" s="1">
        <f t="shared" si="659"/>
        <v>2</v>
      </c>
      <c r="D21119">
        <v>2604</v>
      </c>
      <c r="E21119" t="s">
        <v>37</v>
      </c>
      <c r="F21119" s="4">
        <v>1320000</v>
      </c>
      <c r="G21119" t="s">
        <v>5</v>
      </c>
      <c r="H21119">
        <v>3</v>
      </c>
      <c r="I21119" s="4">
        <f>IF(E21119="Rhode Island", Table1[[#This Row],[price]]*$L$3, IF(E21119="Massachusetts", Table1[[#This Row],[price]]*$L$2, 1))</f>
        <v>1320000</v>
      </c>
    </row>
    <row r="21120" spans="1:9" x14ac:dyDescent="0.25">
      <c r="A21120" s="2">
        <v>42849</v>
      </c>
      <c r="B21120" s="1">
        <f t="shared" si="658"/>
        <v>2017</v>
      </c>
      <c r="C21120" s="1">
        <f t="shared" si="659"/>
        <v>2</v>
      </c>
      <c r="D21120">
        <v>2614</v>
      </c>
      <c r="E21120" t="s">
        <v>37</v>
      </c>
      <c r="F21120" s="4">
        <v>266000</v>
      </c>
      <c r="G21120" t="s">
        <v>6</v>
      </c>
      <c r="H21120">
        <v>2</v>
      </c>
      <c r="I21120" s="4">
        <f>IF(E21120="Rhode Island", Table1[[#This Row],[price]]*$L$3, IF(E21120="Massachusetts", Table1[[#This Row],[price]]*$L$2, 1))</f>
        <v>266000</v>
      </c>
    </row>
    <row r="21121" spans="1:9" x14ac:dyDescent="0.25">
      <c r="A21121" s="2">
        <v>42849</v>
      </c>
      <c r="B21121" s="1">
        <f t="shared" si="658"/>
        <v>2017</v>
      </c>
      <c r="C21121" s="1">
        <f t="shared" si="659"/>
        <v>2</v>
      </c>
      <c r="D21121">
        <v>2604</v>
      </c>
      <c r="E21121" t="s">
        <v>37</v>
      </c>
      <c r="F21121" s="4">
        <v>317500</v>
      </c>
      <c r="G21121" t="s">
        <v>6</v>
      </c>
      <c r="H21121">
        <v>1</v>
      </c>
      <c r="I21121" s="4">
        <f>IF(E21121="Rhode Island", Table1[[#This Row],[price]]*$L$3, IF(E21121="Massachusetts", Table1[[#This Row],[price]]*$L$2, 1))</f>
        <v>317500</v>
      </c>
    </row>
    <row r="21122" spans="1:9" x14ac:dyDescent="0.25">
      <c r="A21122" s="2">
        <v>42849</v>
      </c>
      <c r="B21122" s="1">
        <f t="shared" ref="B21122:B21185" si="660">YEAR(A21122)</f>
        <v>2017</v>
      </c>
      <c r="C21122" s="1">
        <f t="shared" ref="C21122:C21185" si="661">ROUNDUP(MONTH(A21122)/3,0)</f>
        <v>2</v>
      </c>
      <c r="D21122">
        <v>2604</v>
      </c>
      <c r="E21122" t="s">
        <v>37</v>
      </c>
      <c r="F21122" s="4">
        <v>440000</v>
      </c>
      <c r="G21122" t="s">
        <v>6</v>
      </c>
      <c r="H21122">
        <v>2</v>
      </c>
      <c r="I21122" s="4">
        <f>IF(E21122="Rhode Island", Table1[[#This Row],[price]]*$L$3, IF(E21122="Massachusetts", Table1[[#This Row],[price]]*$L$2, 1))</f>
        <v>440000</v>
      </c>
    </row>
    <row r="21123" spans="1:9" x14ac:dyDescent="0.25">
      <c r="A21123" s="2">
        <v>42850</v>
      </c>
      <c r="B21123" s="1">
        <f t="shared" si="660"/>
        <v>2017</v>
      </c>
      <c r="C21123" s="1">
        <f t="shared" si="661"/>
        <v>2</v>
      </c>
      <c r="D21123">
        <v>2904</v>
      </c>
      <c r="E21123" t="s">
        <v>36</v>
      </c>
      <c r="F21123" s="4">
        <v>785000</v>
      </c>
      <c r="G21123" t="s">
        <v>5</v>
      </c>
      <c r="H21123">
        <v>4</v>
      </c>
      <c r="I21123" s="4">
        <f>IF(E21123="Rhode Island", Table1[[#This Row],[price]]*$L$3, IF(E21123="Massachusetts", Table1[[#This Row],[price]]*$L$2, 1))</f>
        <v>785000</v>
      </c>
    </row>
    <row r="21124" spans="1:9" x14ac:dyDescent="0.25">
      <c r="A21124" s="2">
        <v>42851</v>
      </c>
      <c r="B21124" s="1">
        <f t="shared" si="660"/>
        <v>2017</v>
      </c>
      <c r="C21124" s="1">
        <f t="shared" si="661"/>
        <v>2</v>
      </c>
      <c r="D21124">
        <v>2913</v>
      </c>
      <c r="E21124" t="s">
        <v>36</v>
      </c>
      <c r="F21124" s="4">
        <v>431000</v>
      </c>
      <c r="G21124" t="s">
        <v>5</v>
      </c>
      <c r="H21124">
        <v>3</v>
      </c>
      <c r="I21124" s="4">
        <f>IF(E21124="Rhode Island", Table1[[#This Row],[price]]*$L$3, IF(E21124="Massachusetts", Table1[[#This Row],[price]]*$L$2, 1))</f>
        <v>431000</v>
      </c>
    </row>
    <row r="21125" spans="1:9" x14ac:dyDescent="0.25">
      <c r="A21125" s="2">
        <v>42851</v>
      </c>
      <c r="B21125" s="1">
        <f t="shared" si="660"/>
        <v>2017</v>
      </c>
      <c r="C21125" s="1">
        <f t="shared" si="661"/>
        <v>2</v>
      </c>
      <c r="D21125">
        <v>2902</v>
      </c>
      <c r="E21125" t="s">
        <v>36</v>
      </c>
      <c r="F21125" s="4">
        <v>499500</v>
      </c>
      <c r="G21125" t="s">
        <v>5</v>
      </c>
      <c r="H21125">
        <v>3</v>
      </c>
      <c r="I21125" s="4">
        <f>IF(E21125="Rhode Island", Table1[[#This Row],[price]]*$L$3, IF(E21125="Massachusetts", Table1[[#This Row],[price]]*$L$2, 1))</f>
        <v>499500</v>
      </c>
    </row>
    <row r="21126" spans="1:9" x14ac:dyDescent="0.25">
      <c r="A21126" s="2">
        <v>42851</v>
      </c>
      <c r="B21126" s="1">
        <f t="shared" si="660"/>
        <v>2017</v>
      </c>
      <c r="C21126" s="1">
        <f t="shared" si="661"/>
        <v>2</v>
      </c>
      <c r="D21126">
        <v>2614</v>
      </c>
      <c r="E21126" t="s">
        <v>37</v>
      </c>
      <c r="F21126" s="4">
        <v>506000</v>
      </c>
      <c r="G21126" t="s">
        <v>5</v>
      </c>
      <c r="H21126">
        <v>3</v>
      </c>
      <c r="I21126" s="4">
        <f>IF(E21126="Rhode Island", Table1[[#This Row],[price]]*$L$3, IF(E21126="Massachusetts", Table1[[#This Row],[price]]*$L$2, 1))</f>
        <v>506000</v>
      </c>
    </row>
    <row r="21127" spans="1:9" x14ac:dyDescent="0.25">
      <c r="A21127" s="2">
        <v>42851</v>
      </c>
      <c r="B21127" s="1">
        <f t="shared" si="660"/>
        <v>2017</v>
      </c>
      <c r="C21127" s="1">
        <f t="shared" si="661"/>
        <v>2</v>
      </c>
      <c r="D21127">
        <v>2904</v>
      </c>
      <c r="E21127" t="s">
        <v>36</v>
      </c>
      <c r="F21127" s="4">
        <v>586500</v>
      </c>
      <c r="G21127" t="s">
        <v>5</v>
      </c>
      <c r="H21127">
        <v>3</v>
      </c>
      <c r="I21127" s="4">
        <f>IF(E21127="Rhode Island", Table1[[#This Row],[price]]*$L$3, IF(E21127="Massachusetts", Table1[[#This Row],[price]]*$L$2, 1))</f>
        <v>586500</v>
      </c>
    </row>
    <row r="21128" spans="1:9" x14ac:dyDescent="0.25">
      <c r="A21128" s="2">
        <v>42851</v>
      </c>
      <c r="B21128" s="1">
        <f t="shared" si="660"/>
        <v>2017</v>
      </c>
      <c r="C21128" s="1">
        <f t="shared" si="661"/>
        <v>2</v>
      </c>
      <c r="D21128">
        <v>2913</v>
      </c>
      <c r="E21128" t="s">
        <v>36</v>
      </c>
      <c r="F21128" s="4">
        <v>730000</v>
      </c>
      <c r="G21128" t="s">
        <v>5</v>
      </c>
      <c r="H21128">
        <v>3</v>
      </c>
      <c r="I21128" s="4">
        <f>IF(E21128="Rhode Island", Table1[[#This Row],[price]]*$L$3, IF(E21128="Massachusetts", Table1[[#This Row],[price]]*$L$2, 1))</f>
        <v>730000</v>
      </c>
    </row>
    <row r="21129" spans="1:9" x14ac:dyDescent="0.25">
      <c r="A21129" s="2">
        <v>42851</v>
      </c>
      <c r="B21129" s="1">
        <f t="shared" si="660"/>
        <v>2017</v>
      </c>
      <c r="C21129" s="1">
        <f t="shared" si="661"/>
        <v>2</v>
      </c>
      <c r="D21129">
        <v>2912</v>
      </c>
      <c r="E21129" t="s">
        <v>36</v>
      </c>
      <c r="F21129" s="4">
        <v>746000</v>
      </c>
      <c r="G21129" t="s">
        <v>5</v>
      </c>
      <c r="H21129">
        <v>4</v>
      </c>
      <c r="I21129" s="4">
        <f>IF(E21129="Rhode Island", Table1[[#This Row],[price]]*$L$3, IF(E21129="Massachusetts", Table1[[#This Row],[price]]*$L$2, 1))</f>
        <v>746000</v>
      </c>
    </row>
    <row r="21130" spans="1:9" x14ac:dyDescent="0.25">
      <c r="A21130" s="2">
        <v>42851</v>
      </c>
      <c r="B21130" s="1">
        <f t="shared" si="660"/>
        <v>2017</v>
      </c>
      <c r="C21130" s="1">
        <f t="shared" si="661"/>
        <v>2</v>
      </c>
      <c r="D21130">
        <v>2605</v>
      </c>
      <c r="E21130" t="s">
        <v>37</v>
      </c>
      <c r="F21130" s="4">
        <v>925000</v>
      </c>
      <c r="G21130" t="s">
        <v>5</v>
      </c>
      <c r="H21130">
        <v>4</v>
      </c>
      <c r="I21130" s="4">
        <f>IF(E21130="Rhode Island", Table1[[#This Row],[price]]*$L$3, IF(E21130="Massachusetts", Table1[[#This Row],[price]]*$L$2, 1))</f>
        <v>925000</v>
      </c>
    </row>
    <row r="21131" spans="1:9" x14ac:dyDescent="0.25">
      <c r="A21131" s="2">
        <v>42851</v>
      </c>
      <c r="B21131" s="1">
        <f t="shared" si="660"/>
        <v>2017</v>
      </c>
      <c r="C21131" s="1">
        <f t="shared" si="661"/>
        <v>2</v>
      </c>
      <c r="D21131">
        <v>2914</v>
      </c>
      <c r="E21131" t="s">
        <v>36</v>
      </c>
      <c r="F21131" s="4">
        <v>285500</v>
      </c>
      <c r="G21131" t="s">
        <v>6</v>
      </c>
      <c r="H21131">
        <v>1</v>
      </c>
      <c r="I21131" s="4">
        <f>IF(E21131="Rhode Island", Table1[[#This Row],[price]]*$L$3, IF(E21131="Massachusetts", Table1[[#This Row],[price]]*$L$2, 1))</f>
        <v>285500</v>
      </c>
    </row>
    <row r="21132" spans="1:9" x14ac:dyDescent="0.25">
      <c r="A21132" s="2">
        <v>42851</v>
      </c>
      <c r="B21132" s="1">
        <f t="shared" si="660"/>
        <v>2017</v>
      </c>
      <c r="C21132" s="1">
        <f t="shared" si="661"/>
        <v>2</v>
      </c>
      <c r="D21132">
        <v>2604</v>
      </c>
      <c r="E21132" t="s">
        <v>37</v>
      </c>
      <c r="F21132" s="4">
        <v>412500</v>
      </c>
      <c r="G21132" t="s">
        <v>6</v>
      </c>
      <c r="H21132">
        <v>2</v>
      </c>
      <c r="I21132" s="4">
        <f>IF(E21132="Rhode Island", Table1[[#This Row],[price]]*$L$3, IF(E21132="Massachusetts", Table1[[#This Row],[price]]*$L$2, 1))</f>
        <v>412500</v>
      </c>
    </row>
    <row r="21133" spans="1:9" x14ac:dyDescent="0.25">
      <c r="A21133" s="2">
        <v>42852</v>
      </c>
      <c r="B21133" s="1">
        <f t="shared" si="660"/>
        <v>2017</v>
      </c>
      <c r="C21133" s="1">
        <f t="shared" si="661"/>
        <v>2</v>
      </c>
      <c r="D21133">
        <v>2913</v>
      </c>
      <c r="E21133" t="s">
        <v>36</v>
      </c>
      <c r="F21133" s="4">
        <v>424500</v>
      </c>
      <c r="G21133" t="s">
        <v>5</v>
      </c>
      <c r="H21133">
        <v>3</v>
      </c>
      <c r="I21133" s="4">
        <f>IF(E21133="Rhode Island", Table1[[#This Row],[price]]*$L$3, IF(E21133="Massachusetts", Table1[[#This Row],[price]]*$L$2, 1))</f>
        <v>424500</v>
      </c>
    </row>
    <row r="21134" spans="1:9" x14ac:dyDescent="0.25">
      <c r="A21134" s="2">
        <v>42852</v>
      </c>
      <c r="B21134" s="1">
        <f t="shared" si="660"/>
        <v>2017</v>
      </c>
      <c r="C21134" s="1">
        <f t="shared" si="661"/>
        <v>2</v>
      </c>
      <c r="D21134">
        <v>2914</v>
      </c>
      <c r="E21134" t="s">
        <v>36</v>
      </c>
      <c r="F21134" s="4">
        <v>471000</v>
      </c>
      <c r="G21134" t="s">
        <v>5</v>
      </c>
      <c r="H21134">
        <v>3</v>
      </c>
      <c r="I21134" s="4">
        <f>IF(E21134="Rhode Island", Table1[[#This Row],[price]]*$L$3, IF(E21134="Massachusetts", Table1[[#This Row],[price]]*$L$2, 1))</f>
        <v>471000</v>
      </c>
    </row>
    <row r="21135" spans="1:9" x14ac:dyDescent="0.25">
      <c r="A21135" s="2">
        <v>42852</v>
      </c>
      <c r="B21135" s="1">
        <f t="shared" si="660"/>
        <v>2017</v>
      </c>
      <c r="C21135" s="1">
        <f t="shared" si="661"/>
        <v>2</v>
      </c>
      <c r="D21135">
        <v>2905</v>
      </c>
      <c r="E21135" t="s">
        <v>36</v>
      </c>
      <c r="F21135" s="4">
        <v>535000</v>
      </c>
      <c r="G21135" t="s">
        <v>5</v>
      </c>
      <c r="H21135">
        <v>3</v>
      </c>
      <c r="I21135" s="4">
        <f>IF(E21135="Rhode Island", Table1[[#This Row],[price]]*$L$3, IF(E21135="Massachusetts", Table1[[#This Row],[price]]*$L$2, 1))</f>
        <v>535000</v>
      </c>
    </row>
    <row r="21136" spans="1:9" x14ac:dyDescent="0.25">
      <c r="A21136" s="2">
        <v>42852</v>
      </c>
      <c r="B21136" s="1">
        <f t="shared" si="660"/>
        <v>2017</v>
      </c>
      <c r="C21136" s="1">
        <f t="shared" si="661"/>
        <v>2</v>
      </c>
      <c r="D21136">
        <v>2615</v>
      </c>
      <c r="E21136" t="s">
        <v>37</v>
      </c>
      <c r="F21136" s="4">
        <v>550000</v>
      </c>
      <c r="G21136" t="s">
        <v>5</v>
      </c>
      <c r="H21136">
        <v>3</v>
      </c>
      <c r="I21136" s="4">
        <f>IF(E21136="Rhode Island", Table1[[#This Row],[price]]*$L$3, IF(E21136="Massachusetts", Table1[[#This Row],[price]]*$L$2, 1))</f>
        <v>550000</v>
      </c>
    </row>
    <row r="21137" spans="1:9" x14ac:dyDescent="0.25">
      <c r="A21137" s="2">
        <v>42852</v>
      </c>
      <c r="B21137" s="1">
        <f t="shared" si="660"/>
        <v>2017</v>
      </c>
      <c r="C21137" s="1">
        <f t="shared" si="661"/>
        <v>2</v>
      </c>
      <c r="D21137">
        <v>2914</v>
      </c>
      <c r="E21137" t="s">
        <v>36</v>
      </c>
      <c r="F21137" s="4">
        <v>567200</v>
      </c>
      <c r="G21137" t="s">
        <v>5</v>
      </c>
      <c r="H21137">
        <v>3</v>
      </c>
      <c r="I21137" s="4">
        <f>IF(E21137="Rhode Island", Table1[[#This Row],[price]]*$L$3, IF(E21137="Massachusetts", Table1[[#This Row],[price]]*$L$2, 1))</f>
        <v>567200</v>
      </c>
    </row>
    <row r="21138" spans="1:9" x14ac:dyDescent="0.25">
      <c r="A21138" s="2">
        <v>42852</v>
      </c>
      <c r="B21138" s="1">
        <f t="shared" si="660"/>
        <v>2017</v>
      </c>
      <c r="C21138" s="1">
        <f t="shared" si="661"/>
        <v>2</v>
      </c>
      <c r="D21138">
        <v>2905</v>
      </c>
      <c r="E21138" t="s">
        <v>36</v>
      </c>
      <c r="F21138" s="4">
        <v>586000</v>
      </c>
      <c r="G21138" t="s">
        <v>5</v>
      </c>
      <c r="H21138">
        <v>4</v>
      </c>
      <c r="I21138" s="4">
        <f>IF(E21138="Rhode Island", Table1[[#This Row],[price]]*$L$3, IF(E21138="Massachusetts", Table1[[#This Row],[price]]*$L$2, 1))</f>
        <v>586000</v>
      </c>
    </row>
    <row r="21139" spans="1:9" x14ac:dyDescent="0.25">
      <c r="A21139" s="2">
        <v>42852</v>
      </c>
      <c r="B21139" s="1">
        <f t="shared" si="660"/>
        <v>2017</v>
      </c>
      <c r="C21139" s="1">
        <f t="shared" si="661"/>
        <v>2</v>
      </c>
      <c r="D21139">
        <v>2902</v>
      </c>
      <c r="E21139" t="s">
        <v>36</v>
      </c>
      <c r="F21139" s="4">
        <v>592000</v>
      </c>
      <c r="G21139" t="s">
        <v>5</v>
      </c>
      <c r="H21139">
        <v>4</v>
      </c>
      <c r="I21139" s="4">
        <f>IF(E21139="Rhode Island", Table1[[#This Row],[price]]*$L$3, IF(E21139="Massachusetts", Table1[[#This Row],[price]]*$L$2, 1))</f>
        <v>592000</v>
      </c>
    </row>
    <row r="21140" spans="1:9" x14ac:dyDescent="0.25">
      <c r="A21140" s="2">
        <v>42852</v>
      </c>
      <c r="B21140" s="1">
        <f t="shared" si="660"/>
        <v>2017</v>
      </c>
      <c r="C21140" s="1">
        <f t="shared" si="661"/>
        <v>2</v>
      </c>
      <c r="D21140">
        <v>2905</v>
      </c>
      <c r="E21140" t="s">
        <v>36</v>
      </c>
      <c r="F21140" s="4">
        <v>625000</v>
      </c>
      <c r="G21140" t="s">
        <v>5</v>
      </c>
      <c r="H21140">
        <v>4</v>
      </c>
      <c r="I21140" s="4">
        <f>IF(E21140="Rhode Island", Table1[[#This Row],[price]]*$L$3, IF(E21140="Massachusetts", Table1[[#This Row],[price]]*$L$2, 1))</f>
        <v>625000</v>
      </c>
    </row>
    <row r="21141" spans="1:9" x14ac:dyDescent="0.25">
      <c r="A21141" s="2">
        <v>42852</v>
      </c>
      <c r="B21141" s="1">
        <f t="shared" si="660"/>
        <v>2017</v>
      </c>
      <c r="C21141" s="1">
        <f t="shared" si="661"/>
        <v>2</v>
      </c>
      <c r="D21141">
        <v>2914</v>
      </c>
      <c r="E21141" t="s">
        <v>36</v>
      </c>
      <c r="F21141" s="4">
        <v>680000</v>
      </c>
      <c r="G21141" t="s">
        <v>5</v>
      </c>
      <c r="H21141">
        <v>4</v>
      </c>
      <c r="I21141" s="4">
        <f>IF(E21141="Rhode Island", Table1[[#This Row],[price]]*$L$3, IF(E21141="Massachusetts", Table1[[#This Row],[price]]*$L$2, 1))</f>
        <v>680000</v>
      </c>
    </row>
    <row r="21142" spans="1:9" x14ac:dyDescent="0.25">
      <c r="A21142" s="2">
        <v>42852</v>
      </c>
      <c r="B21142" s="1">
        <f t="shared" si="660"/>
        <v>2017</v>
      </c>
      <c r="C21142" s="1">
        <f t="shared" si="661"/>
        <v>2</v>
      </c>
      <c r="D21142">
        <v>2904</v>
      </c>
      <c r="E21142" t="s">
        <v>36</v>
      </c>
      <c r="F21142" s="4">
        <v>705000</v>
      </c>
      <c r="G21142" t="s">
        <v>5</v>
      </c>
      <c r="H21142">
        <v>4</v>
      </c>
      <c r="I21142" s="4">
        <f>IF(E21142="Rhode Island", Table1[[#This Row],[price]]*$L$3, IF(E21142="Massachusetts", Table1[[#This Row],[price]]*$L$2, 1))</f>
        <v>705000</v>
      </c>
    </row>
    <row r="21143" spans="1:9" x14ac:dyDescent="0.25">
      <c r="A21143" s="2">
        <v>42852</v>
      </c>
      <c r="B21143" s="1">
        <f t="shared" si="660"/>
        <v>2017</v>
      </c>
      <c r="C21143" s="1">
        <f t="shared" si="661"/>
        <v>2</v>
      </c>
      <c r="D21143">
        <v>2913</v>
      </c>
      <c r="E21143" t="s">
        <v>36</v>
      </c>
      <c r="F21143" s="4">
        <v>765000</v>
      </c>
      <c r="G21143" t="s">
        <v>5</v>
      </c>
      <c r="H21143">
        <v>4</v>
      </c>
      <c r="I21143" s="4">
        <f>IF(E21143="Rhode Island", Table1[[#This Row],[price]]*$L$3, IF(E21143="Massachusetts", Table1[[#This Row],[price]]*$L$2, 1))</f>
        <v>765000</v>
      </c>
    </row>
    <row r="21144" spans="1:9" x14ac:dyDescent="0.25">
      <c r="A21144" s="2">
        <v>42852</v>
      </c>
      <c r="B21144" s="1">
        <f t="shared" si="660"/>
        <v>2017</v>
      </c>
      <c r="C21144" s="1">
        <f t="shared" si="661"/>
        <v>2</v>
      </c>
      <c r="D21144">
        <v>2602</v>
      </c>
      <c r="E21144" t="s">
        <v>37</v>
      </c>
      <c r="F21144" s="4">
        <v>1165000</v>
      </c>
      <c r="G21144" t="s">
        <v>5</v>
      </c>
      <c r="H21144">
        <v>3</v>
      </c>
      <c r="I21144" s="4">
        <f>IF(E21144="Rhode Island", Table1[[#This Row],[price]]*$L$3, IF(E21144="Massachusetts", Table1[[#This Row],[price]]*$L$2, 1))</f>
        <v>1165000</v>
      </c>
    </row>
    <row r="21145" spans="1:9" x14ac:dyDescent="0.25">
      <c r="A21145" s="2">
        <v>42852</v>
      </c>
      <c r="B21145" s="1">
        <f t="shared" si="660"/>
        <v>2017</v>
      </c>
      <c r="C21145" s="1">
        <f t="shared" si="661"/>
        <v>2</v>
      </c>
      <c r="D21145">
        <v>2602</v>
      </c>
      <c r="E21145" t="s">
        <v>37</v>
      </c>
      <c r="F21145" s="4">
        <v>310000</v>
      </c>
      <c r="G21145" t="s">
        <v>6</v>
      </c>
      <c r="H21145">
        <v>2</v>
      </c>
      <c r="I21145" s="4">
        <f>IF(E21145="Rhode Island", Table1[[#This Row],[price]]*$L$3, IF(E21145="Massachusetts", Table1[[#This Row],[price]]*$L$2, 1))</f>
        <v>310000</v>
      </c>
    </row>
    <row r="21146" spans="1:9" x14ac:dyDescent="0.25">
      <c r="A21146" s="2">
        <v>42852</v>
      </c>
      <c r="B21146" s="1">
        <f t="shared" si="660"/>
        <v>2017</v>
      </c>
      <c r="C21146" s="1">
        <f t="shared" si="661"/>
        <v>2</v>
      </c>
      <c r="D21146">
        <v>2604</v>
      </c>
      <c r="E21146" t="s">
        <v>37</v>
      </c>
      <c r="F21146" s="4">
        <v>800000</v>
      </c>
      <c r="G21146" t="s">
        <v>6</v>
      </c>
      <c r="H21146">
        <v>4</v>
      </c>
      <c r="I21146" s="4">
        <f>IF(E21146="Rhode Island", Table1[[#This Row],[price]]*$L$3, IF(E21146="Massachusetts", Table1[[#This Row],[price]]*$L$2, 1))</f>
        <v>800000</v>
      </c>
    </row>
    <row r="21147" spans="1:9" x14ac:dyDescent="0.25">
      <c r="A21147" s="2">
        <v>42853</v>
      </c>
      <c r="B21147" s="1">
        <f t="shared" si="660"/>
        <v>2017</v>
      </c>
      <c r="C21147" s="1">
        <f t="shared" si="661"/>
        <v>2</v>
      </c>
      <c r="D21147">
        <v>2913</v>
      </c>
      <c r="E21147" t="s">
        <v>36</v>
      </c>
      <c r="F21147" s="4">
        <v>370000</v>
      </c>
      <c r="G21147" t="s">
        <v>5</v>
      </c>
      <c r="H21147">
        <v>2</v>
      </c>
      <c r="I21147" s="4">
        <f>IF(E21147="Rhode Island", Table1[[#This Row],[price]]*$L$3, IF(E21147="Massachusetts", Table1[[#This Row],[price]]*$L$2, 1))</f>
        <v>370000</v>
      </c>
    </row>
    <row r="21148" spans="1:9" x14ac:dyDescent="0.25">
      <c r="A21148" s="2">
        <v>42853</v>
      </c>
      <c r="B21148" s="1">
        <f t="shared" si="660"/>
        <v>2017</v>
      </c>
      <c r="C21148" s="1">
        <f t="shared" si="661"/>
        <v>2</v>
      </c>
      <c r="D21148">
        <v>2913</v>
      </c>
      <c r="E21148" t="s">
        <v>36</v>
      </c>
      <c r="F21148" s="4">
        <v>386000</v>
      </c>
      <c r="G21148" t="s">
        <v>5</v>
      </c>
      <c r="H21148">
        <v>3</v>
      </c>
      <c r="I21148" s="4">
        <f>IF(E21148="Rhode Island", Table1[[#This Row],[price]]*$L$3, IF(E21148="Massachusetts", Table1[[#This Row],[price]]*$L$2, 1))</f>
        <v>386000</v>
      </c>
    </row>
    <row r="21149" spans="1:9" x14ac:dyDescent="0.25">
      <c r="A21149" s="2">
        <v>42853</v>
      </c>
      <c r="B21149" s="1">
        <f t="shared" si="660"/>
        <v>2017</v>
      </c>
      <c r="C21149" s="1">
        <f t="shared" si="661"/>
        <v>2</v>
      </c>
      <c r="D21149">
        <v>2913</v>
      </c>
      <c r="E21149" t="s">
        <v>36</v>
      </c>
      <c r="F21149" s="4">
        <v>395000</v>
      </c>
      <c r="G21149" t="s">
        <v>5</v>
      </c>
      <c r="H21149">
        <v>3</v>
      </c>
      <c r="I21149" s="4">
        <f>IF(E21149="Rhode Island", Table1[[#This Row],[price]]*$L$3, IF(E21149="Massachusetts", Table1[[#This Row],[price]]*$L$2, 1))</f>
        <v>395000</v>
      </c>
    </row>
    <row r="21150" spans="1:9" x14ac:dyDescent="0.25">
      <c r="A21150" s="2">
        <v>42853</v>
      </c>
      <c r="B21150" s="1">
        <f t="shared" si="660"/>
        <v>2017</v>
      </c>
      <c r="C21150" s="1">
        <f t="shared" si="661"/>
        <v>2</v>
      </c>
      <c r="D21150">
        <v>2905</v>
      </c>
      <c r="E21150" t="s">
        <v>36</v>
      </c>
      <c r="F21150" s="4">
        <v>434000</v>
      </c>
      <c r="G21150" t="s">
        <v>5</v>
      </c>
      <c r="H21150">
        <v>3</v>
      </c>
      <c r="I21150" s="4">
        <f>IF(E21150="Rhode Island", Table1[[#This Row],[price]]*$L$3, IF(E21150="Massachusetts", Table1[[#This Row],[price]]*$L$2, 1))</f>
        <v>434000</v>
      </c>
    </row>
    <row r="21151" spans="1:9" x14ac:dyDescent="0.25">
      <c r="A21151" s="2">
        <v>42853</v>
      </c>
      <c r="B21151" s="1">
        <f t="shared" si="660"/>
        <v>2017</v>
      </c>
      <c r="C21151" s="1">
        <f t="shared" si="661"/>
        <v>2</v>
      </c>
      <c r="D21151">
        <v>2615</v>
      </c>
      <c r="E21151" t="s">
        <v>37</v>
      </c>
      <c r="F21151" s="4">
        <v>445150</v>
      </c>
      <c r="G21151" t="s">
        <v>5</v>
      </c>
      <c r="H21151">
        <v>3</v>
      </c>
      <c r="I21151" s="4">
        <f>IF(E21151="Rhode Island", Table1[[#This Row],[price]]*$L$3, IF(E21151="Massachusetts", Table1[[#This Row],[price]]*$L$2, 1))</f>
        <v>445150</v>
      </c>
    </row>
    <row r="21152" spans="1:9" x14ac:dyDescent="0.25">
      <c r="A21152" s="2">
        <v>42853</v>
      </c>
      <c r="B21152" s="1">
        <f t="shared" si="660"/>
        <v>2017</v>
      </c>
      <c r="C21152" s="1">
        <f t="shared" si="661"/>
        <v>2</v>
      </c>
      <c r="D21152">
        <v>2902</v>
      </c>
      <c r="E21152" t="s">
        <v>36</v>
      </c>
      <c r="F21152" s="4">
        <v>545000</v>
      </c>
      <c r="G21152" t="s">
        <v>5</v>
      </c>
      <c r="H21152">
        <v>4</v>
      </c>
      <c r="I21152" s="4">
        <f>IF(E21152="Rhode Island", Table1[[#This Row],[price]]*$L$3, IF(E21152="Massachusetts", Table1[[#This Row],[price]]*$L$2, 1))</f>
        <v>545000</v>
      </c>
    </row>
    <row r="21153" spans="1:9" x14ac:dyDescent="0.25">
      <c r="A21153" s="2">
        <v>42853</v>
      </c>
      <c r="B21153" s="1">
        <f t="shared" si="660"/>
        <v>2017</v>
      </c>
      <c r="C21153" s="1">
        <f t="shared" si="661"/>
        <v>2</v>
      </c>
      <c r="D21153">
        <v>2615</v>
      </c>
      <c r="E21153" t="s">
        <v>37</v>
      </c>
      <c r="F21153" s="4">
        <v>700000</v>
      </c>
      <c r="G21153" t="s">
        <v>5</v>
      </c>
      <c r="H21153">
        <v>5</v>
      </c>
      <c r="I21153" s="4">
        <f>IF(E21153="Rhode Island", Table1[[#This Row],[price]]*$L$3, IF(E21153="Massachusetts", Table1[[#This Row],[price]]*$L$2, 1))</f>
        <v>700000</v>
      </c>
    </row>
    <row r="21154" spans="1:9" x14ac:dyDescent="0.25">
      <c r="A21154" s="2">
        <v>42853</v>
      </c>
      <c r="B21154" s="1">
        <f t="shared" si="660"/>
        <v>2017</v>
      </c>
      <c r="C21154" s="1">
        <f t="shared" si="661"/>
        <v>2</v>
      </c>
      <c r="D21154">
        <v>2611</v>
      </c>
      <c r="E21154" t="s">
        <v>37</v>
      </c>
      <c r="F21154" s="4">
        <v>745000</v>
      </c>
      <c r="G21154" t="s">
        <v>5</v>
      </c>
      <c r="H21154">
        <v>4</v>
      </c>
      <c r="I21154" s="4">
        <f>IF(E21154="Rhode Island", Table1[[#This Row],[price]]*$L$3, IF(E21154="Massachusetts", Table1[[#This Row],[price]]*$L$2, 1))</f>
        <v>745000</v>
      </c>
    </row>
    <row r="21155" spans="1:9" x14ac:dyDescent="0.25">
      <c r="A21155" s="2">
        <v>42853</v>
      </c>
      <c r="B21155" s="1">
        <f t="shared" si="660"/>
        <v>2017</v>
      </c>
      <c r="C21155" s="1">
        <f t="shared" si="661"/>
        <v>2</v>
      </c>
      <c r="D21155">
        <v>2607</v>
      </c>
      <c r="E21155" t="s">
        <v>37</v>
      </c>
      <c r="F21155" s="4">
        <v>890000</v>
      </c>
      <c r="G21155" t="s">
        <v>5</v>
      </c>
      <c r="H21155">
        <v>4</v>
      </c>
      <c r="I21155" s="4">
        <f>IF(E21155="Rhode Island", Table1[[#This Row],[price]]*$L$3, IF(E21155="Massachusetts", Table1[[#This Row],[price]]*$L$2, 1))</f>
        <v>890000</v>
      </c>
    </row>
    <row r="21156" spans="1:9" x14ac:dyDescent="0.25">
      <c r="A21156" s="2">
        <v>42853</v>
      </c>
      <c r="B21156" s="1">
        <f t="shared" si="660"/>
        <v>2017</v>
      </c>
      <c r="C21156" s="1">
        <f t="shared" si="661"/>
        <v>2</v>
      </c>
      <c r="D21156">
        <v>2611</v>
      </c>
      <c r="E21156" t="s">
        <v>37</v>
      </c>
      <c r="F21156" s="4">
        <v>915000</v>
      </c>
      <c r="G21156" t="s">
        <v>5</v>
      </c>
      <c r="H21156">
        <v>4</v>
      </c>
      <c r="I21156" s="4">
        <f>IF(E21156="Rhode Island", Table1[[#This Row],[price]]*$L$3, IF(E21156="Massachusetts", Table1[[#This Row],[price]]*$L$2, 1))</f>
        <v>915000</v>
      </c>
    </row>
    <row r="21157" spans="1:9" x14ac:dyDescent="0.25">
      <c r="A21157" s="2">
        <v>42853</v>
      </c>
      <c r="B21157" s="1">
        <f t="shared" si="660"/>
        <v>2017</v>
      </c>
      <c r="C21157" s="1">
        <f t="shared" si="661"/>
        <v>2</v>
      </c>
      <c r="D21157">
        <v>2607</v>
      </c>
      <c r="E21157" t="s">
        <v>37</v>
      </c>
      <c r="F21157" s="4">
        <v>942500</v>
      </c>
      <c r="G21157" t="s">
        <v>5</v>
      </c>
      <c r="H21157">
        <v>4</v>
      </c>
      <c r="I21157" s="4">
        <f>IF(E21157="Rhode Island", Table1[[#This Row],[price]]*$L$3, IF(E21157="Massachusetts", Table1[[#This Row],[price]]*$L$2, 1))</f>
        <v>942500</v>
      </c>
    </row>
    <row r="21158" spans="1:9" x14ac:dyDescent="0.25">
      <c r="A21158" s="2">
        <v>42853</v>
      </c>
      <c r="B21158" s="1">
        <f t="shared" si="660"/>
        <v>2017</v>
      </c>
      <c r="C21158" s="1">
        <f t="shared" si="661"/>
        <v>2</v>
      </c>
      <c r="D21158">
        <v>2611</v>
      </c>
      <c r="E21158" t="s">
        <v>37</v>
      </c>
      <c r="F21158" s="4">
        <v>1336265</v>
      </c>
      <c r="G21158" t="s">
        <v>5</v>
      </c>
      <c r="H21158">
        <v>5</v>
      </c>
      <c r="I21158" s="4">
        <f>IF(E21158="Rhode Island", Table1[[#This Row],[price]]*$L$3, IF(E21158="Massachusetts", Table1[[#This Row],[price]]*$L$2, 1))</f>
        <v>1336265</v>
      </c>
    </row>
    <row r="21159" spans="1:9" x14ac:dyDescent="0.25">
      <c r="A21159" s="2">
        <v>42853</v>
      </c>
      <c r="B21159" s="1">
        <f t="shared" si="660"/>
        <v>2017</v>
      </c>
      <c r="C21159" s="1">
        <f t="shared" si="661"/>
        <v>2</v>
      </c>
      <c r="D21159">
        <v>2913</v>
      </c>
      <c r="E21159" t="s">
        <v>36</v>
      </c>
      <c r="F21159" s="4">
        <v>325000</v>
      </c>
      <c r="G21159" t="s">
        <v>6</v>
      </c>
      <c r="H21159">
        <v>2</v>
      </c>
      <c r="I21159" s="4">
        <f>IF(E21159="Rhode Island", Table1[[#This Row],[price]]*$L$3, IF(E21159="Massachusetts", Table1[[#This Row],[price]]*$L$2, 1))</f>
        <v>325000</v>
      </c>
    </row>
    <row r="21160" spans="1:9" x14ac:dyDescent="0.25">
      <c r="A21160" s="2">
        <v>42853</v>
      </c>
      <c r="B21160" s="1">
        <f t="shared" si="660"/>
        <v>2017</v>
      </c>
      <c r="C21160" s="1">
        <f t="shared" si="661"/>
        <v>2</v>
      </c>
      <c r="D21160">
        <v>2617</v>
      </c>
      <c r="E21160" t="s">
        <v>37</v>
      </c>
      <c r="F21160" s="4">
        <v>350000</v>
      </c>
      <c r="G21160" t="s">
        <v>6</v>
      </c>
      <c r="H21160">
        <v>2</v>
      </c>
      <c r="I21160" s="4">
        <f>IF(E21160="Rhode Island", Table1[[#This Row],[price]]*$L$3, IF(E21160="Massachusetts", Table1[[#This Row],[price]]*$L$2, 1))</f>
        <v>350000</v>
      </c>
    </row>
    <row r="21161" spans="1:9" x14ac:dyDescent="0.25">
      <c r="A21161" s="2">
        <v>42853</v>
      </c>
      <c r="B21161" s="1">
        <f t="shared" si="660"/>
        <v>2017</v>
      </c>
      <c r="C21161" s="1">
        <f t="shared" si="661"/>
        <v>2</v>
      </c>
      <c r="D21161">
        <v>2617</v>
      </c>
      <c r="E21161" t="s">
        <v>37</v>
      </c>
      <c r="F21161" s="4">
        <v>431000</v>
      </c>
      <c r="G21161" t="s">
        <v>6</v>
      </c>
      <c r="H21161">
        <v>3</v>
      </c>
      <c r="I21161" s="4">
        <f>IF(E21161="Rhode Island", Table1[[#This Row],[price]]*$L$3, IF(E21161="Massachusetts", Table1[[#This Row],[price]]*$L$2, 1))</f>
        <v>431000</v>
      </c>
    </row>
    <row r="21162" spans="1:9" x14ac:dyDescent="0.25">
      <c r="A21162" s="2">
        <v>42854</v>
      </c>
      <c r="B21162" s="1">
        <f t="shared" si="660"/>
        <v>2017</v>
      </c>
      <c r="C21162" s="1">
        <f t="shared" si="661"/>
        <v>2</v>
      </c>
      <c r="D21162">
        <v>2913</v>
      </c>
      <c r="E21162" t="s">
        <v>36</v>
      </c>
      <c r="F21162" s="4">
        <v>490000</v>
      </c>
      <c r="G21162" t="s">
        <v>5</v>
      </c>
      <c r="H21162">
        <v>3</v>
      </c>
      <c r="I21162" s="4">
        <f>IF(E21162="Rhode Island", Table1[[#This Row],[price]]*$L$3, IF(E21162="Massachusetts", Table1[[#This Row],[price]]*$L$2, 1))</f>
        <v>490000</v>
      </c>
    </row>
    <row r="21163" spans="1:9" x14ac:dyDescent="0.25">
      <c r="A21163" s="2">
        <v>42854</v>
      </c>
      <c r="B21163" s="1">
        <f t="shared" si="660"/>
        <v>2017</v>
      </c>
      <c r="C21163" s="1">
        <f t="shared" si="661"/>
        <v>2</v>
      </c>
      <c r="D21163">
        <v>2914</v>
      </c>
      <c r="E21163" t="s">
        <v>36</v>
      </c>
      <c r="F21163" s="4">
        <v>505000</v>
      </c>
      <c r="G21163" t="s">
        <v>5</v>
      </c>
      <c r="H21163">
        <v>3</v>
      </c>
      <c r="I21163" s="4">
        <f>IF(E21163="Rhode Island", Table1[[#This Row],[price]]*$L$3, IF(E21163="Massachusetts", Table1[[#This Row],[price]]*$L$2, 1))</f>
        <v>505000</v>
      </c>
    </row>
    <row r="21164" spans="1:9" x14ac:dyDescent="0.25">
      <c r="A21164" s="2">
        <v>42854</v>
      </c>
      <c r="B21164" s="1">
        <f t="shared" si="660"/>
        <v>2017</v>
      </c>
      <c r="C21164" s="1">
        <f t="shared" si="661"/>
        <v>2</v>
      </c>
      <c r="D21164">
        <v>2615</v>
      </c>
      <c r="E21164" t="s">
        <v>37</v>
      </c>
      <c r="F21164" s="4">
        <v>510000</v>
      </c>
      <c r="G21164" t="s">
        <v>5</v>
      </c>
      <c r="H21164">
        <v>3</v>
      </c>
      <c r="I21164" s="4">
        <f>IF(E21164="Rhode Island", Table1[[#This Row],[price]]*$L$3, IF(E21164="Massachusetts", Table1[[#This Row],[price]]*$L$2, 1))</f>
        <v>510000</v>
      </c>
    </row>
    <row r="21165" spans="1:9" x14ac:dyDescent="0.25">
      <c r="A21165" s="2">
        <v>42854</v>
      </c>
      <c r="B21165" s="1">
        <f t="shared" si="660"/>
        <v>2017</v>
      </c>
      <c r="C21165" s="1">
        <f t="shared" si="661"/>
        <v>2</v>
      </c>
      <c r="D21165">
        <v>2902</v>
      </c>
      <c r="E21165" t="s">
        <v>36</v>
      </c>
      <c r="F21165" s="4">
        <v>516000</v>
      </c>
      <c r="G21165" t="s">
        <v>5</v>
      </c>
      <c r="H21165">
        <v>3</v>
      </c>
      <c r="I21165" s="4">
        <f>IF(E21165="Rhode Island", Table1[[#This Row],[price]]*$L$3, IF(E21165="Massachusetts", Table1[[#This Row],[price]]*$L$2, 1))</f>
        <v>516000</v>
      </c>
    </row>
    <row r="21166" spans="1:9" x14ac:dyDescent="0.25">
      <c r="A21166" s="2">
        <v>42854</v>
      </c>
      <c r="B21166" s="1">
        <f t="shared" si="660"/>
        <v>2017</v>
      </c>
      <c r="C21166" s="1">
        <f t="shared" si="661"/>
        <v>2</v>
      </c>
      <c r="D21166">
        <v>2615</v>
      </c>
      <c r="E21166" t="s">
        <v>37</v>
      </c>
      <c r="F21166" s="4">
        <v>575000</v>
      </c>
      <c r="G21166" t="s">
        <v>5</v>
      </c>
      <c r="H21166">
        <v>4</v>
      </c>
      <c r="I21166" s="4">
        <f>IF(E21166="Rhode Island", Table1[[#This Row],[price]]*$L$3, IF(E21166="Massachusetts", Table1[[#This Row],[price]]*$L$2, 1))</f>
        <v>575000</v>
      </c>
    </row>
    <row r="21167" spans="1:9" x14ac:dyDescent="0.25">
      <c r="A21167" s="2">
        <v>42854</v>
      </c>
      <c r="B21167" s="1">
        <f t="shared" si="660"/>
        <v>2017</v>
      </c>
      <c r="C21167" s="1">
        <f t="shared" si="661"/>
        <v>2</v>
      </c>
      <c r="D21167">
        <v>2615</v>
      </c>
      <c r="E21167" t="s">
        <v>37</v>
      </c>
      <c r="F21167" s="4">
        <v>590000</v>
      </c>
      <c r="G21167" t="s">
        <v>5</v>
      </c>
      <c r="H21167">
        <v>4</v>
      </c>
      <c r="I21167" s="4">
        <f>IF(E21167="Rhode Island", Table1[[#This Row],[price]]*$L$3, IF(E21167="Massachusetts", Table1[[#This Row],[price]]*$L$2, 1))</f>
        <v>590000</v>
      </c>
    </row>
    <row r="21168" spans="1:9" x14ac:dyDescent="0.25">
      <c r="A21168" s="2">
        <v>42854</v>
      </c>
      <c r="B21168" s="1">
        <f t="shared" si="660"/>
        <v>2017</v>
      </c>
      <c r="C21168" s="1">
        <f t="shared" si="661"/>
        <v>2</v>
      </c>
      <c r="D21168">
        <v>2611</v>
      </c>
      <c r="E21168" t="s">
        <v>37</v>
      </c>
      <c r="F21168" s="4">
        <v>590000</v>
      </c>
      <c r="G21168" t="s">
        <v>5</v>
      </c>
      <c r="H21168">
        <v>3</v>
      </c>
      <c r="I21168" s="4">
        <f>IF(E21168="Rhode Island", Table1[[#This Row],[price]]*$L$3, IF(E21168="Massachusetts", Table1[[#This Row],[price]]*$L$2, 1))</f>
        <v>590000</v>
      </c>
    </row>
    <row r="21169" spans="1:9" x14ac:dyDescent="0.25">
      <c r="A21169" s="2">
        <v>42854</v>
      </c>
      <c r="B21169" s="1">
        <f t="shared" si="660"/>
        <v>2017</v>
      </c>
      <c r="C21169" s="1">
        <f t="shared" si="661"/>
        <v>2</v>
      </c>
      <c r="D21169">
        <v>2614</v>
      </c>
      <c r="E21169" t="s">
        <v>37</v>
      </c>
      <c r="F21169" s="4">
        <v>626000</v>
      </c>
      <c r="G21169" t="s">
        <v>5</v>
      </c>
      <c r="H21169">
        <v>4</v>
      </c>
      <c r="I21169" s="4">
        <f>IF(E21169="Rhode Island", Table1[[#This Row],[price]]*$L$3, IF(E21169="Massachusetts", Table1[[#This Row],[price]]*$L$2, 1))</f>
        <v>626000</v>
      </c>
    </row>
    <row r="21170" spans="1:9" x14ac:dyDescent="0.25">
      <c r="A21170" s="2">
        <v>42854</v>
      </c>
      <c r="B21170" s="1">
        <f t="shared" si="660"/>
        <v>2017</v>
      </c>
      <c r="C21170" s="1">
        <f t="shared" si="661"/>
        <v>2</v>
      </c>
      <c r="D21170">
        <v>2617</v>
      </c>
      <c r="E21170" t="s">
        <v>37</v>
      </c>
      <c r="F21170" s="4">
        <v>630000</v>
      </c>
      <c r="G21170" t="s">
        <v>5</v>
      </c>
      <c r="H21170">
        <v>4</v>
      </c>
      <c r="I21170" s="4">
        <f>IF(E21170="Rhode Island", Table1[[#This Row],[price]]*$L$3, IF(E21170="Massachusetts", Table1[[#This Row],[price]]*$L$2, 1))</f>
        <v>630000</v>
      </c>
    </row>
    <row r="21171" spans="1:9" x14ac:dyDescent="0.25">
      <c r="A21171" s="2">
        <v>42854</v>
      </c>
      <c r="B21171" s="1">
        <f t="shared" si="660"/>
        <v>2017</v>
      </c>
      <c r="C21171" s="1">
        <f t="shared" si="661"/>
        <v>2</v>
      </c>
      <c r="D21171">
        <v>2607</v>
      </c>
      <c r="E21171" t="s">
        <v>37</v>
      </c>
      <c r="F21171" s="4">
        <v>710000</v>
      </c>
      <c r="G21171" t="s">
        <v>5</v>
      </c>
      <c r="H21171">
        <v>3</v>
      </c>
      <c r="I21171" s="4">
        <f>IF(E21171="Rhode Island", Table1[[#This Row],[price]]*$L$3, IF(E21171="Massachusetts", Table1[[#This Row],[price]]*$L$2, 1))</f>
        <v>710000</v>
      </c>
    </row>
    <row r="21172" spans="1:9" x14ac:dyDescent="0.25">
      <c r="A21172" s="2">
        <v>42854</v>
      </c>
      <c r="B21172" s="1">
        <f t="shared" si="660"/>
        <v>2017</v>
      </c>
      <c r="C21172" s="1">
        <f t="shared" si="661"/>
        <v>2</v>
      </c>
      <c r="D21172">
        <v>2911</v>
      </c>
      <c r="E21172" t="s">
        <v>36</v>
      </c>
      <c r="F21172" s="4">
        <v>727000</v>
      </c>
      <c r="G21172" t="s">
        <v>5</v>
      </c>
      <c r="H21172">
        <v>3</v>
      </c>
      <c r="I21172" s="4">
        <f>IF(E21172="Rhode Island", Table1[[#This Row],[price]]*$L$3, IF(E21172="Massachusetts", Table1[[#This Row],[price]]*$L$2, 1))</f>
        <v>727000</v>
      </c>
    </row>
    <row r="21173" spans="1:9" x14ac:dyDescent="0.25">
      <c r="A21173" s="2">
        <v>42854</v>
      </c>
      <c r="B21173" s="1">
        <f t="shared" si="660"/>
        <v>2017</v>
      </c>
      <c r="C21173" s="1">
        <f t="shared" si="661"/>
        <v>2</v>
      </c>
      <c r="D21173">
        <v>2611</v>
      </c>
      <c r="E21173" t="s">
        <v>37</v>
      </c>
      <c r="F21173" s="4">
        <v>735000</v>
      </c>
      <c r="G21173" t="s">
        <v>5</v>
      </c>
      <c r="H21173">
        <v>4</v>
      </c>
      <c r="I21173" s="4">
        <f>IF(E21173="Rhode Island", Table1[[#This Row],[price]]*$L$3, IF(E21173="Massachusetts", Table1[[#This Row],[price]]*$L$2, 1))</f>
        <v>735000</v>
      </c>
    </row>
    <row r="21174" spans="1:9" x14ac:dyDescent="0.25">
      <c r="A21174" s="2">
        <v>42854</v>
      </c>
      <c r="B21174" s="1">
        <f t="shared" si="660"/>
        <v>2017</v>
      </c>
      <c r="C21174" s="1">
        <f t="shared" si="661"/>
        <v>2</v>
      </c>
      <c r="D21174">
        <v>2614</v>
      </c>
      <c r="E21174" t="s">
        <v>37</v>
      </c>
      <c r="F21174" s="4">
        <v>795000</v>
      </c>
      <c r="G21174" t="s">
        <v>5</v>
      </c>
      <c r="H21174">
        <v>4</v>
      </c>
      <c r="I21174" s="4">
        <f>IF(E21174="Rhode Island", Table1[[#This Row],[price]]*$L$3, IF(E21174="Massachusetts", Table1[[#This Row],[price]]*$L$2, 1))</f>
        <v>795000</v>
      </c>
    </row>
    <row r="21175" spans="1:9" x14ac:dyDescent="0.25">
      <c r="A21175" s="2">
        <v>42854</v>
      </c>
      <c r="B21175" s="1">
        <f t="shared" si="660"/>
        <v>2017</v>
      </c>
      <c r="C21175" s="1">
        <f t="shared" si="661"/>
        <v>2</v>
      </c>
      <c r="D21175">
        <v>2611</v>
      </c>
      <c r="E21175" t="s">
        <v>37</v>
      </c>
      <c r="F21175" s="4">
        <v>920000</v>
      </c>
      <c r="G21175" t="s">
        <v>5</v>
      </c>
      <c r="H21175">
        <v>5</v>
      </c>
      <c r="I21175" s="4">
        <f>IF(E21175="Rhode Island", Table1[[#This Row],[price]]*$L$3, IF(E21175="Massachusetts", Table1[[#This Row],[price]]*$L$2, 1))</f>
        <v>920000</v>
      </c>
    </row>
    <row r="21176" spans="1:9" x14ac:dyDescent="0.25">
      <c r="A21176" s="2">
        <v>42854</v>
      </c>
      <c r="B21176" s="1">
        <f t="shared" si="660"/>
        <v>2017</v>
      </c>
      <c r="C21176" s="1">
        <f t="shared" si="661"/>
        <v>2</v>
      </c>
      <c r="D21176">
        <v>2902</v>
      </c>
      <c r="E21176" t="s">
        <v>36</v>
      </c>
      <c r="F21176" s="4">
        <v>1300000</v>
      </c>
      <c r="G21176" t="s">
        <v>5</v>
      </c>
      <c r="H21176">
        <v>5</v>
      </c>
      <c r="I21176" s="4">
        <f>IF(E21176="Rhode Island", Table1[[#This Row],[price]]*$L$3, IF(E21176="Massachusetts", Table1[[#This Row],[price]]*$L$2, 1))</f>
        <v>1300000</v>
      </c>
    </row>
    <row r="21177" spans="1:9" x14ac:dyDescent="0.25">
      <c r="A21177" s="2">
        <v>42854</v>
      </c>
      <c r="B21177" s="1">
        <f t="shared" si="660"/>
        <v>2017</v>
      </c>
      <c r="C21177" s="1">
        <f t="shared" si="661"/>
        <v>2</v>
      </c>
      <c r="D21177">
        <v>2612</v>
      </c>
      <c r="E21177" t="s">
        <v>37</v>
      </c>
      <c r="F21177" s="4">
        <v>1310000</v>
      </c>
      <c r="G21177" t="s">
        <v>5</v>
      </c>
      <c r="H21177">
        <v>4</v>
      </c>
      <c r="I21177" s="4">
        <f>IF(E21177="Rhode Island", Table1[[#This Row],[price]]*$L$3, IF(E21177="Massachusetts", Table1[[#This Row],[price]]*$L$2, 1))</f>
        <v>1310000</v>
      </c>
    </row>
    <row r="21178" spans="1:9" x14ac:dyDescent="0.25">
      <c r="A21178" s="2">
        <v>42854</v>
      </c>
      <c r="B21178" s="1">
        <f t="shared" si="660"/>
        <v>2017</v>
      </c>
      <c r="C21178" s="1">
        <f t="shared" si="661"/>
        <v>2</v>
      </c>
      <c r="D21178">
        <v>2602</v>
      </c>
      <c r="E21178" t="s">
        <v>37</v>
      </c>
      <c r="F21178" s="4">
        <v>1375000</v>
      </c>
      <c r="G21178" t="s">
        <v>5</v>
      </c>
      <c r="H21178">
        <v>3</v>
      </c>
      <c r="I21178" s="4">
        <f>IF(E21178="Rhode Island", Table1[[#This Row],[price]]*$L$3, IF(E21178="Massachusetts", Table1[[#This Row],[price]]*$L$2, 1))</f>
        <v>1375000</v>
      </c>
    </row>
    <row r="21179" spans="1:9" x14ac:dyDescent="0.25">
      <c r="A21179" s="2">
        <v>42854</v>
      </c>
      <c r="B21179" s="1">
        <f t="shared" si="660"/>
        <v>2017</v>
      </c>
      <c r="C21179" s="1">
        <f t="shared" si="661"/>
        <v>2</v>
      </c>
      <c r="D21179">
        <v>2603</v>
      </c>
      <c r="E21179" t="s">
        <v>37</v>
      </c>
      <c r="F21179" s="4">
        <v>2040000</v>
      </c>
      <c r="G21179" t="s">
        <v>5</v>
      </c>
      <c r="H21179">
        <v>4</v>
      </c>
      <c r="I21179" s="4">
        <f>IF(E21179="Rhode Island", Table1[[#This Row],[price]]*$L$3, IF(E21179="Massachusetts", Table1[[#This Row],[price]]*$L$2, 1))</f>
        <v>2040000</v>
      </c>
    </row>
    <row r="21180" spans="1:9" x14ac:dyDescent="0.25">
      <c r="A21180" s="2">
        <v>42855</v>
      </c>
      <c r="B21180" s="1">
        <f t="shared" si="660"/>
        <v>2017</v>
      </c>
      <c r="C21180" s="1">
        <f t="shared" si="661"/>
        <v>2</v>
      </c>
      <c r="D21180">
        <v>2615</v>
      </c>
      <c r="E21180" t="s">
        <v>37</v>
      </c>
      <c r="F21180" s="4">
        <v>398000</v>
      </c>
      <c r="G21180" t="s">
        <v>5</v>
      </c>
      <c r="H21180">
        <v>3</v>
      </c>
      <c r="I21180" s="4">
        <f>IF(E21180="Rhode Island", Table1[[#This Row],[price]]*$L$3, IF(E21180="Massachusetts", Table1[[#This Row],[price]]*$L$2, 1))</f>
        <v>398000</v>
      </c>
    </row>
    <row r="21181" spans="1:9" x14ac:dyDescent="0.25">
      <c r="A21181" s="2">
        <v>42856</v>
      </c>
      <c r="B21181" s="1">
        <f t="shared" si="660"/>
        <v>2017</v>
      </c>
      <c r="C21181" s="1">
        <f t="shared" si="661"/>
        <v>2</v>
      </c>
      <c r="D21181">
        <v>2905</v>
      </c>
      <c r="E21181" t="s">
        <v>36</v>
      </c>
      <c r="F21181" s="4">
        <v>445000</v>
      </c>
      <c r="G21181" t="s">
        <v>5</v>
      </c>
      <c r="H21181">
        <v>3</v>
      </c>
      <c r="I21181" s="4">
        <f>IF(E21181="Rhode Island", Table1[[#This Row],[price]]*$L$3, IF(E21181="Massachusetts", Table1[[#This Row],[price]]*$L$2, 1))</f>
        <v>445000</v>
      </c>
    </row>
    <row r="21182" spans="1:9" x14ac:dyDescent="0.25">
      <c r="A21182" s="2">
        <v>42856</v>
      </c>
      <c r="B21182" s="1">
        <f t="shared" si="660"/>
        <v>2017</v>
      </c>
      <c r="C21182" s="1">
        <f t="shared" si="661"/>
        <v>2</v>
      </c>
      <c r="D21182">
        <v>2905</v>
      </c>
      <c r="E21182" t="s">
        <v>36</v>
      </c>
      <c r="F21182" s="4">
        <v>455100</v>
      </c>
      <c r="G21182" t="s">
        <v>5</v>
      </c>
      <c r="H21182">
        <v>3</v>
      </c>
      <c r="I21182" s="4">
        <f>IF(E21182="Rhode Island", Table1[[#This Row],[price]]*$L$3, IF(E21182="Massachusetts", Table1[[#This Row],[price]]*$L$2, 1))</f>
        <v>455100</v>
      </c>
    </row>
    <row r="21183" spans="1:9" x14ac:dyDescent="0.25">
      <c r="A21183" s="2">
        <v>42856</v>
      </c>
      <c r="B21183" s="1">
        <f t="shared" si="660"/>
        <v>2017</v>
      </c>
      <c r="C21183" s="1">
        <f t="shared" si="661"/>
        <v>2</v>
      </c>
      <c r="D21183">
        <v>2611</v>
      </c>
      <c r="E21183" t="s">
        <v>37</v>
      </c>
      <c r="F21183" s="4">
        <v>497500</v>
      </c>
      <c r="G21183" t="s">
        <v>5</v>
      </c>
      <c r="H21183">
        <v>3</v>
      </c>
      <c r="I21183" s="4">
        <f>IF(E21183="Rhode Island", Table1[[#This Row],[price]]*$L$3, IF(E21183="Massachusetts", Table1[[#This Row],[price]]*$L$2, 1))</f>
        <v>497500</v>
      </c>
    </row>
    <row r="21184" spans="1:9" x14ac:dyDescent="0.25">
      <c r="A21184" s="2">
        <v>42856</v>
      </c>
      <c r="B21184" s="1">
        <f t="shared" si="660"/>
        <v>2017</v>
      </c>
      <c r="C21184" s="1">
        <f t="shared" si="661"/>
        <v>2</v>
      </c>
      <c r="D21184">
        <v>2905</v>
      </c>
      <c r="E21184" t="s">
        <v>36</v>
      </c>
      <c r="F21184" s="4">
        <v>527500</v>
      </c>
      <c r="G21184" t="s">
        <v>5</v>
      </c>
      <c r="H21184">
        <v>4</v>
      </c>
      <c r="I21184" s="4">
        <f>IF(E21184="Rhode Island", Table1[[#This Row],[price]]*$L$3, IF(E21184="Massachusetts", Table1[[#This Row],[price]]*$L$2, 1))</f>
        <v>527500</v>
      </c>
    </row>
    <row r="21185" spans="1:9" x14ac:dyDescent="0.25">
      <c r="A21185" s="2">
        <v>42856</v>
      </c>
      <c r="B21185" s="1">
        <f t="shared" si="660"/>
        <v>2017</v>
      </c>
      <c r="C21185" s="1">
        <f t="shared" si="661"/>
        <v>2</v>
      </c>
      <c r="D21185">
        <v>2902</v>
      </c>
      <c r="E21185" t="s">
        <v>36</v>
      </c>
      <c r="F21185" s="4">
        <v>531100</v>
      </c>
      <c r="G21185" t="s">
        <v>5</v>
      </c>
      <c r="H21185">
        <v>3</v>
      </c>
      <c r="I21185" s="4">
        <f>IF(E21185="Rhode Island", Table1[[#This Row],[price]]*$L$3, IF(E21185="Massachusetts", Table1[[#This Row],[price]]*$L$2, 1))</f>
        <v>531100</v>
      </c>
    </row>
    <row r="21186" spans="1:9" x14ac:dyDescent="0.25">
      <c r="A21186" s="2">
        <v>42856</v>
      </c>
      <c r="B21186" s="1">
        <f t="shared" ref="B21186:B21249" si="662">YEAR(A21186)</f>
        <v>2017</v>
      </c>
      <c r="C21186" s="1">
        <f t="shared" ref="C21186:C21249" si="663">ROUNDUP(MONTH(A21186)/3,0)</f>
        <v>2</v>
      </c>
      <c r="D21186">
        <v>2905</v>
      </c>
      <c r="E21186" t="s">
        <v>36</v>
      </c>
      <c r="F21186" s="4">
        <v>540000</v>
      </c>
      <c r="G21186" t="s">
        <v>5</v>
      </c>
      <c r="H21186">
        <v>4</v>
      </c>
      <c r="I21186" s="4">
        <f>IF(E21186="Rhode Island", Table1[[#This Row],[price]]*$L$3, IF(E21186="Massachusetts", Table1[[#This Row],[price]]*$L$2, 1))</f>
        <v>540000</v>
      </c>
    </row>
    <row r="21187" spans="1:9" x14ac:dyDescent="0.25">
      <c r="A21187" s="2">
        <v>42856</v>
      </c>
      <c r="B21187" s="1">
        <f t="shared" si="662"/>
        <v>2017</v>
      </c>
      <c r="C21187" s="1">
        <f t="shared" si="663"/>
        <v>2</v>
      </c>
      <c r="D21187">
        <v>2615</v>
      </c>
      <c r="E21187" t="s">
        <v>37</v>
      </c>
      <c r="F21187" s="4">
        <v>540000</v>
      </c>
      <c r="G21187" t="s">
        <v>5</v>
      </c>
      <c r="H21187">
        <v>3</v>
      </c>
      <c r="I21187" s="4">
        <f>IF(E21187="Rhode Island", Table1[[#This Row],[price]]*$L$3, IF(E21187="Massachusetts", Table1[[#This Row],[price]]*$L$2, 1))</f>
        <v>540000</v>
      </c>
    </row>
    <row r="21188" spans="1:9" x14ac:dyDescent="0.25">
      <c r="A21188" s="2">
        <v>42856</v>
      </c>
      <c r="B21188" s="1">
        <f t="shared" si="662"/>
        <v>2017</v>
      </c>
      <c r="C21188" s="1">
        <f t="shared" si="663"/>
        <v>2</v>
      </c>
      <c r="D21188">
        <v>2615</v>
      </c>
      <c r="E21188" t="s">
        <v>37</v>
      </c>
      <c r="F21188" s="4">
        <v>600000</v>
      </c>
      <c r="G21188" t="s">
        <v>5</v>
      </c>
      <c r="H21188">
        <v>4</v>
      </c>
      <c r="I21188" s="4">
        <f>IF(E21188="Rhode Island", Table1[[#This Row],[price]]*$L$3, IF(E21188="Massachusetts", Table1[[#This Row],[price]]*$L$2, 1))</f>
        <v>600000</v>
      </c>
    </row>
    <row r="21189" spans="1:9" x14ac:dyDescent="0.25">
      <c r="A21189" s="2">
        <v>42856</v>
      </c>
      <c r="B21189" s="1">
        <f t="shared" si="662"/>
        <v>2017</v>
      </c>
      <c r="C21189" s="1">
        <f t="shared" si="663"/>
        <v>2</v>
      </c>
      <c r="D21189">
        <v>2914</v>
      </c>
      <c r="E21189" t="s">
        <v>36</v>
      </c>
      <c r="F21189" s="4">
        <v>604000</v>
      </c>
      <c r="G21189" t="s">
        <v>5</v>
      </c>
      <c r="H21189">
        <v>4</v>
      </c>
      <c r="I21189" s="4">
        <f>IF(E21189="Rhode Island", Table1[[#This Row],[price]]*$L$3, IF(E21189="Massachusetts", Table1[[#This Row],[price]]*$L$2, 1))</f>
        <v>604000</v>
      </c>
    </row>
    <row r="21190" spans="1:9" x14ac:dyDescent="0.25">
      <c r="A21190" s="2">
        <v>42856</v>
      </c>
      <c r="B21190" s="1">
        <f t="shared" si="662"/>
        <v>2017</v>
      </c>
      <c r="C21190" s="1">
        <f t="shared" si="663"/>
        <v>2</v>
      </c>
      <c r="D21190">
        <v>2611</v>
      </c>
      <c r="E21190" t="s">
        <v>37</v>
      </c>
      <c r="F21190" s="4">
        <v>635000</v>
      </c>
      <c r="G21190" t="s">
        <v>5</v>
      </c>
      <c r="H21190">
        <v>4</v>
      </c>
      <c r="I21190" s="4">
        <f>IF(E21190="Rhode Island", Table1[[#This Row],[price]]*$L$3, IF(E21190="Massachusetts", Table1[[#This Row],[price]]*$L$2, 1))</f>
        <v>635000</v>
      </c>
    </row>
    <row r="21191" spans="1:9" x14ac:dyDescent="0.25">
      <c r="A21191" s="2">
        <v>42856</v>
      </c>
      <c r="B21191" s="1">
        <f t="shared" si="662"/>
        <v>2017</v>
      </c>
      <c r="C21191" s="1">
        <f t="shared" si="663"/>
        <v>2</v>
      </c>
      <c r="D21191">
        <v>2904</v>
      </c>
      <c r="E21191" t="s">
        <v>36</v>
      </c>
      <c r="F21191" s="4">
        <v>677500</v>
      </c>
      <c r="G21191" t="s">
        <v>5</v>
      </c>
      <c r="H21191">
        <v>5</v>
      </c>
      <c r="I21191" s="4">
        <f>IF(E21191="Rhode Island", Table1[[#This Row],[price]]*$L$3, IF(E21191="Massachusetts", Table1[[#This Row],[price]]*$L$2, 1))</f>
        <v>677500</v>
      </c>
    </row>
    <row r="21192" spans="1:9" x14ac:dyDescent="0.25">
      <c r="A21192" s="2">
        <v>42856</v>
      </c>
      <c r="B21192" s="1">
        <f t="shared" si="662"/>
        <v>2017</v>
      </c>
      <c r="C21192" s="1">
        <f t="shared" si="663"/>
        <v>2</v>
      </c>
      <c r="D21192">
        <v>2906</v>
      </c>
      <c r="E21192" t="s">
        <v>36</v>
      </c>
      <c r="F21192" s="4">
        <v>710000</v>
      </c>
      <c r="G21192" t="s">
        <v>5</v>
      </c>
      <c r="H21192">
        <v>4</v>
      </c>
      <c r="I21192" s="4">
        <f>IF(E21192="Rhode Island", Table1[[#This Row],[price]]*$L$3, IF(E21192="Massachusetts", Table1[[#This Row],[price]]*$L$2, 1))</f>
        <v>710000</v>
      </c>
    </row>
    <row r="21193" spans="1:9" x14ac:dyDescent="0.25">
      <c r="A21193" s="2">
        <v>42856</v>
      </c>
      <c r="B21193" s="1">
        <f t="shared" si="662"/>
        <v>2017</v>
      </c>
      <c r="C21193" s="1">
        <f t="shared" si="663"/>
        <v>2</v>
      </c>
      <c r="D21193">
        <v>2602</v>
      </c>
      <c r="E21193" t="s">
        <v>37</v>
      </c>
      <c r="F21193" s="4">
        <v>795000</v>
      </c>
      <c r="G21193" t="s">
        <v>5</v>
      </c>
      <c r="H21193">
        <v>3</v>
      </c>
      <c r="I21193" s="4">
        <f>IF(E21193="Rhode Island", Table1[[#This Row],[price]]*$L$3, IF(E21193="Massachusetts", Table1[[#This Row],[price]]*$L$2, 1))</f>
        <v>795000</v>
      </c>
    </row>
    <row r="21194" spans="1:9" x14ac:dyDescent="0.25">
      <c r="A21194" s="2">
        <v>42856</v>
      </c>
      <c r="B21194" s="1">
        <f t="shared" si="662"/>
        <v>2017</v>
      </c>
      <c r="C21194" s="1">
        <f t="shared" si="663"/>
        <v>2</v>
      </c>
      <c r="D21194">
        <v>2605</v>
      </c>
      <c r="E21194" t="s">
        <v>37</v>
      </c>
      <c r="F21194" s="4">
        <v>1015000</v>
      </c>
      <c r="G21194" t="s">
        <v>5</v>
      </c>
      <c r="H21194">
        <v>4</v>
      </c>
      <c r="I21194" s="4">
        <f>IF(E21194="Rhode Island", Table1[[#This Row],[price]]*$L$3, IF(E21194="Massachusetts", Table1[[#This Row],[price]]*$L$2, 1))</f>
        <v>1015000</v>
      </c>
    </row>
    <row r="21195" spans="1:9" x14ac:dyDescent="0.25">
      <c r="A21195" s="2">
        <v>42856</v>
      </c>
      <c r="B21195" s="1">
        <f t="shared" si="662"/>
        <v>2017</v>
      </c>
      <c r="C21195" s="1">
        <f t="shared" si="663"/>
        <v>2</v>
      </c>
      <c r="D21195">
        <v>2607</v>
      </c>
      <c r="E21195" t="s">
        <v>37</v>
      </c>
      <c r="F21195" s="4">
        <v>1360000</v>
      </c>
      <c r="G21195" t="s">
        <v>5</v>
      </c>
      <c r="H21195">
        <v>4</v>
      </c>
      <c r="I21195" s="4">
        <f>IF(E21195="Rhode Island", Table1[[#This Row],[price]]*$L$3, IF(E21195="Massachusetts", Table1[[#This Row],[price]]*$L$2, 1))</f>
        <v>1360000</v>
      </c>
    </row>
    <row r="21196" spans="1:9" x14ac:dyDescent="0.25">
      <c r="A21196" s="2">
        <v>42856</v>
      </c>
      <c r="B21196" s="1">
        <f t="shared" si="662"/>
        <v>2017</v>
      </c>
      <c r="C21196" s="1">
        <f t="shared" si="663"/>
        <v>2</v>
      </c>
      <c r="D21196">
        <v>2606</v>
      </c>
      <c r="E21196" t="s">
        <v>37</v>
      </c>
      <c r="F21196" s="4">
        <v>1600000</v>
      </c>
      <c r="G21196" t="s">
        <v>5</v>
      </c>
      <c r="H21196">
        <v>5</v>
      </c>
      <c r="I21196" s="4">
        <f>IF(E21196="Rhode Island", Table1[[#This Row],[price]]*$L$3, IF(E21196="Massachusetts", Table1[[#This Row],[price]]*$L$2, 1))</f>
        <v>1600000</v>
      </c>
    </row>
    <row r="21197" spans="1:9" x14ac:dyDescent="0.25">
      <c r="A21197" s="2">
        <v>42856</v>
      </c>
      <c r="B21197" s="1">
        <f t="shared" si="662"/>
        <v>2017</v>
      </c>
      <c r="C21197" s="1">
        <f t="shared" si="663"/>
        <v>2</v>
      </c>
      <c r="D21197">
        <v>2603</v>
      </c>
      <c r="E21197" t="s">
        <v>37</v>
      </c>
      <c r="F21197" s="4">
        <v>1870000</v>
      </c>
      <c r="G21197" t="s">
        <v>5</v>
      </c>
      <c r="H21197">
        <v>4</v>
      </c>
      <c r="I21197" s="4">
        <f>IF(E21197="Rhode Island", Table1[[#This Row],[price]]*$L$3, IF(E21197="Massachusetts", Table1[[#This Row],[price]]*$L$2, 1))</f>
        <v>1870000</v>
      </c>
    </row>
    <row r="21198" spans="1:9" x14ac:dyDescent="0.25">
      <c r="A21198" s="2">
        <v>42856</v>
      </c>
      <c r="B21198" s="1">
        <f t="shared" si="662"/>
        <v>2017</v>
      </c>
      <c r="C21198" s="1">
        <f t="shared" si="663"/>
        <v>2</v>
      </c>
      <c r="D21198">
        <v>2614</v>
      </c>
      <c r="E21198" t="s">
        <v>37</v>
      </c>
      <c r="F21198" s="4">
        <v>232000</v>
      </c>
      <c r="G21198" t="s">
        <v>6</v>
      </c>
      <c r="H21198">
        <v>2</v>
      </c>
      <c r="I21198" s="4">
        <f>IF(E21198="Rhode Island", Table1[[#This Row],[price]]*$L$3, IF(E21198="Massachusetts", Table1[[#This Row],[price]]*$L$2, 1))</f>
        <v>232000</v>
      </c>
    </row>
    <row r="21199" spans="1:9" x14ac:dyDescent="0.25">
      <c r="A21199" s="2">
        <v>42856</v>
      </c>
      <c r="B21199" s="1">
        <f t="shared" si="662"/>
        <v>2017</v>
      </c>
      <c r="C21199" s="1">
        <f t="shared" si="663"/>
        <v>2</v>
      </c>
      <c r="D21199">
        <v>2607</v>
      </c>
      <c r="E21199" t="s">
        <v>37</v>
      </c>
      <c r="F21199" s="4">
        <v>294000</v>
      </c>
      <c r="G21199" t="s">
        <v>6</v>
      </c>
      <c r="H21199">
        <v>2</v>
      </c>
      <c r="I21199" s="4">
        <f>IF(E21199="Rhode Island", Table1[[#This Row],[price]]*$L$3, IF(E21199="Massachusetts", Table1[[#This Row],[price]]*$L$2, 1))</f>
        <v>294000</v>
      </c>
    </row>
    <row r="21200" spans="1:9" x14ac:dyDescent="0.25">
      <c r="A21200" s="2">
        <v>42856</v>
      </c>
      <c r="B21200" s="1">
        <f t="shared" si="662"/>
        <v>2017</v>
      </c>
      <c r="C21200" s="1">
        <f t="shared" si="663"/>
        <v>2</v>
      </c>
      <c r="D21200">
        <v>2911</v>
      </c>
      <c r="E21200" t="s">
        <v>36</v>
      </c>
      <c r="F21200" s="4">
        <v>295000</v>
      </c>
      <c r="G21200" t="s">
        <v>6</v>
      </c>
      <c r="H21200">
        <v>1</v>
      </c>
      <c r="I21200" s="4">
        <f>IF(E21200="Rhode Island", Table1[[#This Row],[price]]*$L$3, IF(E21200="Massachusetts", Table1[[#This Row],[price]]*$L$2, 1))</f>
        <v>295000</v>
      </c>
    </row>
    <row r="21201" spans="1:9" x14ac:dyDescent="0.25">
      <c r="A21201" s="2">
        <v>42856</v>
      </c>
      <c r="B21201" s="1">
        <f t="shared" si="662"/>
        <v>2017</v>
      </c>
      <c r="C21201" s="1">
        <f t="shared" si="663"/>
        <v>2</v>
      </c>
      <c r="D21201">
        <v>2912</v>
      </c>
      <c r="E21201" t="s">
        <v>36</v>
      </c>
      <c r="F21201" s="4">
        <v>369950</v>
      </c>
      <c r="G21201" t="s">
        <v>6</v>
      </c>
      <c r="H21201">
        <v>2</v>
      </c>
      <c r="I21201" s="4">
        <f>IF(E21201="Rhode Island", Table1[[#This Row],[price]]*$L$3, IF(E21201="Massachusetts", Table1[[#This Row],[price]]*$L$2, 1))</f>
        <v>369950</v>
      </c>
    </row>
    <row r="21202" spans="1:9" x14ac:dyDescent="0.25">
      <c r="A21202" s="2">
        <v>42856</v>
      </c>
      <c r="B21202" s="1">
        <f t="shared" si="662"/>
        <v>2017</v>
      </c>
      <c r="C21202" s="1">
        <f t="shared" si="663"/>
        <v>2</v>
      </c>
      <c r="D21202">
        <v>2602</v>
      </c>
      <c r="E21202" t="s">
        <v>37</v>
      </c>
      <c r="F21202" s="4">
        <v>370800</v>
      </c>
      <c r="G21202" t="s">
        <v>6</v>
      </c>
      <c r="H21202">
        <v>1</v>
      </c>
      <c r="I21202" s="4">
        <f>IF(E21202="Rhode Island", Table1[[#This Row],[price]]*$L$3, IF(E21202="Massachusetts", Table1[[#This Row],[price]]*$L$2, 1))</f>
        <v>370800</v>
      </c>
    </row>
    <row r="21203" spans="1:9" x14ac:dyDescent="0.25">
      <c r="A21203" s="2">
        <v>42856</v>
      </c>
      <c r="B21203" s="1">
        <f t="shared" si="662"/>
        <v>2017</v>
      </c>
      <c r="C21203" s="1">
        <f t="shared" si="663"/>
        <v>2</v>
      </c>
      <c r="D21203">
        <v>2617</v>
      </c>
      <c r="E21203" t="s">
        <v>37</v>
      </c>
      <c r="F21203" s="4">
        <v>395000</v>
      </c>
      <c r="G21203" t="s">
        <v>6</v>
      </c>
      <c r="H21203">
        <v>1</v>
      </c>
      <c r="I21203" s="4">
        <f>IF(E21203="Rhode Island", Table1[[#This Row],[price]]*$L$3, IF(E21203="Massachusetts", Table1[[#This Row],[price]]*$L$2, 1))</f>
        <v>395000</v>
      </c>
    </row>
    <row r="21204" spans="1:9" x14ac:dyDescent="0.25">
      <c r="A21204" s="2">
        <v>42857</v>
      </c>
      <c r="B21204" s="1">
        <f t="shared" si="662"/>
        <v>2017</v>
      </c>
      <c r="C21204" s="1">
        <f t="shared" si="663"/>
        <v>2</v>
      </c>
      <c r="D21204">
        <v>2905</v>
      </c>
      <c r="E21204" t="s">
        <v>36</v>
      </c>
      <c r="F21204" s="4">
        <v>555000</v>
      </c>
      <c r="G21204" t="s">
        <v>5</v>
      </c>
      <c r="H21204">
        <v>4</v>
      </c>
      <c r="I21204" s="4">
        <f>IF(E21204="Rhode Island", Table1[[#This Row],[price]]*$L$3, IF(E21204="Massachusetts", Table1[[#This Row],[price]]*$L$2, 1))</f>
        <v>555000</v>
      </c>
    </row>
    <row r="21205" spans="1:9" x14ac:dyDescent="0.25">
      <c r="A21205" s="2">
        <v>42857</v>
      </c>
      <c r="B21205" s="1">
        <f t="shared" si="662"/>
        <v>2017</v>
      </c>
      <c r="C21205" s="1">
        <f t="shared" si="663"/>
        <v>2</v>
      </c>
      <c r="D21205">
        <v>2914</v>
      </c>
      <c r="E21205" t="s">
        <v>36</v>
      </c>
      <c r="F21205" s="4">
        <v>630000</v>
      </c>
      <c r="G21205" t="s">
        <v>5</v>
      </c>
      <c r="H21205">
        <v>4</v>
      </c>
      <c r="I21205" s="4">
        <f>IF(E21205="Rhode Island", Table1[[#This Row],[price]]*$L$3, IF(E21205="Massachusetts", Table1[[#This Row],[price]]*$L$2, 1))</f>
        <v>630000</v>
      </c>
    </row>
    <row r="21206" spans="1:9" x14ac:dyDescent="0.25">
      <c r="A21206" s="2">
        <v>42857</v>
      </c>
      <c r="B21206" s="1">
        <f t="shared" si="662"/>
        <v>2017</v>
      </c>
      <c r="C21206" s="1">
        <f t="shared" si="663"/>
        <v>2</v>
      </c>
      <c r="D21206">
        <v>2905</v>
      </c>
      <c r="E21206" t="s">
        <v>36</v>
      </c>
      <c r="F21206" s="4">
        <v>650000</v>
      </c>
      <c r="G21206" t="s">
        <v>5</v>
      </c>
      <c r="H21206">
        <v>4</v>
      </c>
      <c r="I21206" s="4">
        <f>IF(E21206="Rhode Island", Table1[[#This Row],[price]]*$L$3, IF(E21206="Massachusetts", Table1[[#This Row],[price]]*$L$2, 1))</f>
        <v>650000</v>
      </c>
    </row>
    <row r="21207" spans="1:9" x14ac:dyDescent="0.25">
      <c r="A21207" s="2">
        <v>42857</v>
      </c>
      <c r="B21207" s="1">
        <f t="shared" si="662"/>
        <v>2017</v>
      </c>
      <c r="C21207" s="1">
        <f t="shared" si="663"/>
        <v>2</v>
      </c>
      <c r="D21207">
        <v>2905</v>
      </c>
      <c r="E21207" t="s">
        <v>36</v>
      </c>
      <c r="F21207" s="4">
        <v>650000</v>
      </c>
      <c r="G21207" t="s">
        <v>5</v>
      </c>
      <c r="H21207">
        <v>5</v>
      </c>
      <c r="I21207" s="4">
        <f>IF(E21207="Rhode Island", Table1[[#This Row],[price]]*$L$3, IF(E21207="Massachusetts", Table1[[#This Row],[price]]*$L$2, 1))</f>
        <v>650000</v>
      </c>
    </row>
    <row r="21208" spans="1:9" x14ac:dyDescent="0.25">
      <c r="A21208" s="2">
        <v>42857</v>
      </c>
      <c r="B21208" s="1">
        <f t="shared" si="662"/>
        <v>2017</v>
      </c>
      <c r="C21208" s="1">
        <f t="shared" si="663"/>
        <v>2</v>
      </c>
      <c r="D21208">
        <v>2903</v>
      </c>
      <c r="E21208" t="s">
        <v>36</v>
      </c>
      <c r="F21208" s="4">
        <v>740000</v>
      </c>
      <c r="G21208" t="s">
        <v>5</v>
      </c>
      <c r="H21208">
        <v>4</v>
      </c>
      <c r="I21208" s="4">
        <f>IF(E21208="Rhode Island", Table1[[#This Row],[price]]*$L$3, IF(E21208="Massachusetts", Table1[[#This Row],[price]]*$L$2, 1))</f>
        <v>740000</v>
      </c>
    </row>
    <row r="21209" spans="1:9" x14ac:dyDescent="0.25">
      <c r="A21209" s="2">
        <v>42857</v>
      </c>
      <c r="B21209" s="1">
        <f t="shared" si="662"/>
        <v>2017</v>
      </c>
      <c r="C21209" s="1">
        <f t="shared" si="663"/>
        <v>2</v>
      </c>
      <c r="D21209">
        <v>2615</v>
      </c>
      <c r="E21209" t="s">
        <v>37</v>
      </c>
      <c r="F21209" s="4">
        <v>275000</v>
      </c>
      <c r="G21209" t="s">
        <v>6</v>
      </c>
      <c r="H21209">
        <v>1</v>
      </c>
      <c r="I21209" s="4">
        <f>IF(E21209="Rhode Island", Table1[[#This Row],[price]]*$L$3, IF(E21209="Massachusetts", Table1[[#This Row],[price]]*$L$2, 1))</f>
        <v>275000</v>
      </c>
    </row>
    <row r="21210" spans="1:9" x14ac:dyDescent="0.25">
      <c r="A21210" s="2">
        <v>42857</v>
      </c>
      <c r="B21210" s="1">
        <f t="shared" si="662"/>
        <v>2017</v>
      </c>
      <c r="C21210" s="1">
        <f t="shared" si="663"/>
        <v>2</v>
      </c>
      <c r="D21210">
        <v>2601</v>
      </c>
      <c r="E21210" t="s">
        <v>37</v>
      </c>
      <c r="F21210" s="4">
        <v>330000</v>
      </c>
      <c r="G21210" t="s">
        <v>6</v>
      </c>
      <c r="H21210">
        <v>1</v>
      </c>
      <c r="I21210" s="4">
        <f>IF(E21210="Rhode Island", Table1[[#This Row],[price]]*$L$3, IF(E21210="Massachusetts", Table1[[#This Row],[price]]*$L$2, 1))</f>
        <v>330000</v>
      </c>
    </row>
    <row r="21211" spans="1:9" x14ac:dyDescent="0.25">
      <c r="A21211" s="2">
        <v>42857</v>
      </c>
      <c r="B21211" s="1">
        <f t="shared" si="662"/>
        <v>2017</v>
      </c>
      <c r="C21211" s="1">
        <f t="shared" si="663"/>
        <v>2</v>
      </c>
      <c r="D21211">
        <v>2913</v>
      </c>
      <c r="E21211" t="s">
        <v>36</v>
      </c>
      <c r="F21211" s="4">
        <v>465000</v>
      </c>
      <c r="G21211" t="s">
        <v>6</v>
      </c>
      <c r="H21211">
        <v>3</v>
      </c>
      <c r="I21211" s="4">
        <f>IF(E21211="Rhode Island", Table1[[#This Row],[price]]*$L$3, IF(E21211="Massachusetts", Table1[[#This Row],[price]]*$L$2, 1))</f>
        <v>465000</v>
      </c>
    </row>
    <row r="21212" spans="1:9" x14ac:dyDescent="0.25">
      <c r="A21212" s="2">
        <v>42857</v>
      </c>
      <c r="B21212" s="1">
        <f t="shared" si="662"/>
        <v>2017</v>
      </c>
      <c r="C21212" s="1">
        <f t="shared" si="663"/>
        <v>2</v>
      </c>
      <c r="D21212">
        <v>2601</v>
      </c>
      <c r="E21212" t="s">
        <v>37</v>
      </c>
      <c r="F21212" s="4">
        <v>465000</v>
      </c>
      <c r="G21212" t="s">
        <v>6</v>
      </c>
      <c r="H21212">
        <v>1</v>
      </c>
      <c r="I21212" s="4">
        <f>IF(E21212="Rhode Island", Table1[[#This Row],[price]]*$L$3, IF(E21212="Massachusetts", Table1[[#This Row],[price]]*$L$2, 1))</f>
        <v>465000</v>
      </c>
    </row>
    <row r="21213" spans="1:9" x14ac:dyDescent="0.25">
      <c r="A21213" s="2">
        <v>42858</v>
      </c>
      <c r="B21213" s="1">
        <f t="shared" si="662"/>
        <v>2017</v>
      </c>
      <c r="C21213" s="1">
        <f t="shared" si="663"/>
        <v>2</v>
      </c>
      <c r="D21213">
        <v>2902</v>
      </c>
      <c r="E21213" t="s">
        <v>36</v>
      </c>
      <c r="F21213" s="4">
        <v>390000</v>
      </c>
      <c r="G21213" t="s">
        <v>5</v>
      </c>
      <c r="H21213">
        <v>3</v>
      </c>
      <c r="I21213" s="4">
        <f>IF(E21213="Rhode Island", Table1[[#This Row],[price]]*$L$3, IF(E21213="Massachusetts", Table1[[#This Row],[price]]*$L$2, 1))</f>
        <v>390000</v>
      </c>
    </row>
    <row r="21214" spans="1:9" x14ac:dyDescent="0.25">
      <c r="A21214" s="2">
        <v>42858</v>
      </c>
      <c r="B21214" s="1">
        <f t="shared" si="662"/>
        <v>2017</v>
      </c>
      <c r="C21214" s="1">
        <f t="shared" si="663"/>
        <v>2</v>
      </c>
      <c r="D21214">
        <v>2617</v>
      </c>
      <c r="E21214" t="s">
        <v>37</v>
      </c>
      <c r="F21214" s="4">
        <v>400000</v>
      </c>
      <c r="G21214" t="s">
        <v>5</v>
      </c>
      <c r="H21214">
        <v>2</v>
      </c>
      <c r="I21214" s="4">
        <f>IF(E21214="Rhode Island", Table1[[#This Row],[price]]*$L$3, IF(E21214="Massachusetts", Table1[[#This Row],[price]]*$L$2, 1))</f>
        <v>400000</v>
      </c>
    </row>
    <row r="21215" spans="1:9" x14ac:dyDescent="0.25">
      <c r="A21215" s="2">
        <v>42858</v>
      </c>
      <c r="B21215" s="1">
        <f t="shared" si="662"/>
        <v>2017</v>
      </c>
      <c r="C21215" s="1">
        <f t="shared" si="663"/>
        <v>2</v>
      </c>
      <c r="D21215">
        <v>2905</v>
      </c>
      <c r="E21215" t="s">
        <v>36</v>
      </c>
      <c r="F21215" s="4">
        <v>525000</v>
      </c>
      <c r="G21215" t="s">
        <v>5</v>
      </c>
      <c r="H21215">
        <v>3</v>
      </c>
      <c r="I21215" s="4">
        <f>IF(E21215="Rhode Island", Table1[[#This Row],[price]]*$L$3, IF(E21215="Massachusetts", Table1[[#This Row],[price]]*$L$2, 1))</f>
        <v>525000</v>
      </c>
    </row>
    <row r="21216" spans="1:9" x14ac:dyDescent="0.25">
      <c r="A21216" s="2">
        <v>42858</v>
      </c>
      <c r="B21216" s="1">
        <f t="shared" si="662"/>
        <v>2017</v>
      </c>
      <c r="C21216" s="1">
        <f t="shared" si="663"/>
        <v>2</v>
      </c>
      <c r="D21216">
        <v>2904</v>
      </c>
      <c r="E21216" t="s">
        <v>36</v>
      </c>
      <c r="F21216" s="4">
        <v>590000</v>
      </c>
      <c r="G21216" t="s">
        <v>5</v>
      </c>
      <c r="H21216">
        <v>4</v>
      </c>
      <c r="I21216" s="4">
        <f>IF(E21216="Rhode Island", Table1[[#This Row],[price]]*$L$3, IF(E21216="Massachusetts", Table1[[#This Row],[price]]*$L$2, 1))</f>
        <v>590000</v>
      </c>
    </row>
    <row r="21217" spans="1:9" x14ac:dyDescent="0.25">
      <c r="A21217" s="2">
        <v>42858</v>
      </c>
      <c r="B21217" s="1">
        <f t="shared" si="662"/>
        <v>2017</v>
      </c>
      <c r="C21217" s="1">
        <f t="shared" si="663"/>
        <v>2</v>
      </c>
      <c r="D21217">
        <v>2902</v>
      </c>
      <c r="E21217" t="s">
        <v>36</v>
      </c>
      <c r="F21217" s="4">
        <v>687800</v>
      </c>
      <c r="G21217" t="s">
        <v>5</v>
      </c>
      <c r="H21217">
        <v>4</v>
      </c>
      <c r="I21217" s="4">
        <f>IF(E21217="Rhode Island", Table1[[#This Row],[price]]*$L$3, IF(E21217="Massachusetts", Table1[[#This Row],[price]]*$L$2, 1))</f>
        <v>687800</v>
      </c>
    </row>
    <row r="21218" spans="1:9" x14ac:dyDescent="0.25">
      <c r="A21218" s="2">
        <v>42858</v>
      </c>
      <c r="B21218" s="1">
        <f t="shared" si="662"/>
        <v>2017</v>
      </c>
      <c r="C21218" s="1">
        <f t="shared" si="663"/>
        <v>2</v>
      </c>
      <c r="D21218">
        <v>2911</v>
      </c>
      <c r="E21218" t="s">
        <v>36</v>
      </c>
      <c r="F21218" s="4">
        <v>761000</v>
      </c>
      <c r="G21218" t="s">
        <v>5</v>
      </c>
      <c r="H21218">
        <v>4</v>
      </c>
      <c r="I21218" s="4">
        <f>IF(E21218="Rhode Island", Table1[[#This Row],[price]]*$L$3, IF(E21218="Massachusetts", Table1[[#This Row],[price]]*$L$2, 1))</f>
        <v>761000</v>
      </c>
    </row>
    <row r="21219" spans="1:9" x14ac:dyDescent="0.25">
      <c r="A21219" s="2">
        <v>42858</v>
      </c>
      <c r="B21219" s="1">
        <f t="shared" si="662"/>
        <v>2017</v>
      </c>
      <c r="C21219" s="1">
        <f t="shared" si="663"/>
        <v>2</v>
      </c>
      <c r="D21219">
        <v>2914</v>
      </c>
      <c r="E21219" t="s">
        <v>36</v>
      </c>
      <c r="F21219" s="4">
        <v>930000</v>
      </c>
      <c r="G21219" t="s">
        <v>5</v>
      </c>
      <c r="H21219">
        <v>4</v>
      </c>
      <c r="I21219" s="4">
        <f>IF(E21219="Rhode Island", Table1[[#This Row],[price]]*$L$3, IF(E21219="Massachusetts", Table1[[#This Row],[price]]*$L$2, 1))</f>
        <v>930000</v>
      </c>
    </row>
    <row r="21220" spans="1:9" x14ac:dyDescent="0.25">
      <c r="A21220" s="2">
        <v>42858</v>
      </c>
      <c r="B21220" s="1">
        <f t="shared" si="662"/>
        <v>2017</v>
      </c>
      <c r="C21220" s="1">
        <f t="shared" si="663"/>
        <v>2</v>
      </c>
      <c r="D21220">
        <v>2914</v>
      </c>
      <c r="E21220" t="s">
        <v>36</v>
      </c>
      <c r="F21220" s="4">
        <v>935000</v>
      </c>
      <c r="G21220" t="s">
        <v>5</v>
      </c>
      <c r="H21220">
        <v>4</v>
      </c>
      <c r="I21220" s="4">
        <f>IF(E21220="Rhode Island", Table1[[#This Row],[price]]*$L$3, IF(E21220="Massachusetts", Table1[[#This Row],[price]]*$L$2, 1))</f>
        <v>935000</v>
      </c>
    </row>
    <row r="21221" spans="1:9" x14ac:dyDescent="0.25">
      <c r="A21221" s="2">
        <v>42858</v>
      </c>
      <c r="B21221" s="1">
        <f t="shared" si="662"/>
        <v>2017</v>
      </c>
      <c r="C21221" s="1">
        <f t="shared" si="663"/>
        <v>2</v>
      </c>
      <c r="D21221">
        <v>2914</v>
      </c>
      <c r="E21221" t="s">
        <v>36</v>
      </c>
      <c r="F21221" s="4">
        <v>1080000</v>
      </c>
      <c r="G21221" t="s">
        <v>5</v>
      </c>
      <c r="H21221">
        <v>5</v>
      </c>
      <c r="I21221" s="4">
        <f>IF(E21221="Rhode Island", Table1[[#This Row],[price]]*$L$3, IF(E21221="Massachusetts", Table1[[#This Row],[price]]*$L$2, 1))</f>
        <v>1080000</v>
      </c>
    </row>
    <row r="21222" spans="1:9" x14ac:dyDescent="0.25">
      <c r="A21222" s="2">
        <v>42858</v>
      </c>
      <c r="B21222" s="1">
        <f t="shared" si="662"/>
        <v>2017</v>
      </c>
      <c r="C21222" s="1">
        <f t="shared" si="663"/>
        <v>2</v>
      </c>
      <c r="D21222">
        <v>2617</v>
      </c>
      <c r="E21222" t="s">
        <v>37</v>
      </c>
      <c r="F21222" s="4">
        <v>382000</v>
      </c>
      <c r="G21222" t="s">
        <v>6</v>
      </c>
      <c r="H21222">
        <v>2</v>
      </c>
      <c r="I21222" s="4">
        <f>IF(E21222="Rhode Island", Table1[[#This Row],[price]]*$L$3, IF(E21222="Massachusetts", Table1[[#This Row],[price]]*$L$2, 1))</f>
        <v>382000</v>
      </c>
    </row>
    <row r="21223" spans="1:9" x14ac:dyDescent="0.25">
      <c r="A21223" s="2">
        <v>42859</v>
      </c>
      <c r="B21223" s="1">
        <f t="shared" si="662"/>
        <v>2017</v>
      </c>
      <c r="C21223" s="1">
        <f t="shared" si="663"/>
        <v>2</v>
      </c>
      <c r="D21223">
        <v>2904</v>
      </c>
      <c r="E21223" t="s">
        <v>36</v>
      </c>
      <c r="F21223" s="4">
        <v>477000</v>
      </c>
      <c r="G21223" t="s">
        <v>5</v>
      </c>
      <c r="H21223">
        <v>3</v>
      </c>
      <c r="I21223" s="4">
        <f>IF(E21223="Rhode Island", Table1[[#This Row],[price]]*$L$3, IF(E21223="Massachusetts", Table1[[#This Row],[price]]*$L$2, 1))</f>
        <v>477000</v>
      </c>
    </row>
    <row r="21224" spans="1:9" x14ac:dyDescent="0.25">
      <c r="A21224" s="2">
        <v>42859</v>
      </c>
      <c r="B21224" s="1">
        <f t="shared" si="662"/>
        <v>2017</v>
      </c>
      <c r="C21224" s="1">
        <f t="shared" si="663"/>
        <v>2</v>
      </c>
      <c r="D21224">
        <v>2617</v>
      </c>
      <c r="E21224" t="s">
        <v>37</v>
      </c>
      <c r="F21224" s="4">
        <v>521000</v>
      </c>
      <c r="G21224" t="s">
        <v>5</v>
      </c>
      <c r="H21224">
        <v>3</v>
      </c>
      <c r="I21224" s="4">
        <f>IF(E21224="Rhode Island", Table1[[#This Row],[price]]*$L$3, IF(E21224="Massachusetts", Table1[[#This Row],[price]]*$L$2, 1))</f>
        <v>521000</v>
      </c>
    </row>
    <row r="21225" spans="1:9" x14ac:dyDescent="0.25">
      <c r="A21225" s="2">
        <v>42859</v>
      </c>
      <c r="B21225" s="1">
        <f t="shared" si="662"/>
        <v>2017</v>
      </c>
      <c r="C21225" s="1">
        <f t="shared" si="663"/>
        <v>2</v>
      </c>
      <c r="D21225">
        <v>2906</v>
      </c>
      <c r="E21225" t="s">
        <v>36</v>
      </c>
      <c r="F21225" s="4">
        <v>560000</v>
      </c>
      <c r="G21225" t="s">
        <v>5</v>
      </c>
      <c r="H21225">
        <v>3</v>
      </c>
      <c r="I21225" s="4">
        <f>IF(E21225="Rhode Island", Table1[[#This Row],[price]]*$L$3, IF(E21225="Massachusetts", Table1[[#This Row],[price]]*$L$2, 1))</f>
        <v>560000</v>
      </c>
    </row>
    <row r="21226" spans="1:9" x14ac:dyDescent="0.25">
      <c r="A21226" s="2">
        <v>42859</v>
      </c>
      <c r="B21226" s="1">
        <f t="shared" si="662"/>
        <v>2017</v>
      </c>
      <c r="C21226" s="1">
        <f t="shared" si="663"/>
        <v>2</v>
      </c>
      <c r="D21226">
        <v>2615</v>
      </c>
      <c r="E21226" t="s">
        <v>37</v>
      </c>
      <c r="F21226" s="4">
        <v>565000</v>
      </c>
      <c r="G21226" t="s">
        <v>5</v>
      </c>
      <c r="H21226">
        <v>4</v>
      </c>
      <c r="I21226" s="4">
        <f>IF(E21226="Rhode Island", Table1[[#This Row],[price]]*$L$3, IF(E21226="Massachusetts", Table1[[#This Row],[price]]*$L$2, 1))</f>
        <v>565000</v>
      </c>
    </row>
    <row r="21227" spans="1:9" x14ac:dyDescent="0.25">
      <c r="A21227" s="2">
        <v>42859</v>
      </c>
      <c r="B21227" s="1">
        <f t="shared" si="662"/>
        <v>2017</v>
      </c>
      <c r="C21227" s="1">
        <f t="shared" si="663"/>
        <v>2</v>
      </c>
      <c r="D21227">
        <v>2611</v>
      </c>
      <c r="E21227" t="s">
        <v>37</v>
      </c>
      <c r="F21227" s="4">
        <v>620500</v>
      </c>
      <c r="G21227" t="s">
        <v>5</v>
      </c>
      <c r="H21227">
        <v>3</v>
      </c>
      <c r="I21227" s="4">
        <f>IF(E21227="Rhode Island", Table1[[#This Row],[price]]*$L$3, IF(E21227="Massachusetts", Table1[[#This Row],[price]]*$L$2, 1))</f>
        <v>620500</v>
      </c>
    </row>
    <row r="21228" spans="1:9" x14ac:dyDescent="0.25">
      <c r="A21228" s="2">
        <v>42859</v>
      </c>
      <c r="B21228" s="1">
        <f t="shared" si="662"/>
        <v>2017</v>
      </c>
      <c r="C21228" s="1">
        <f t="shared" si="663"/>
        <v>2</v>
      </c>
      <c r="D21228">
        <v>2614</v>
      </c>
      <c r="E21228" t="s">
        <v>37</v>
      </c>
      <c r="F21228" s="4">
        <v>676000</v>
      </c>
      <c r="G21228" t="s">
        <v>5</v>
      </c>
      <c r="H21228">
        <v>3</v>
      </c>
      <c r="I21228" s="4">
        <f>IF(E21228="Rhode Island", Table1[[#This Row],[price]]*$L$3, IF(E21228="Massachusetts", Table1[[#This Row],[price]]*$L$2, 1))</f>
        <v>676000</v>
      </c>
    </row>
    <row r="21229" spans="1:9" x14ac:dyDescent="0.25">
      <c r="A21229" s="2">
        <v>42859</v>
      </c>
      <c r="B21229" s="1">
        <f t="shared" si="662"/>
        <v>2017</v>
      </c>
      <c r="C21229" s="1">
        <f t="shared" si="663"/>
        <v>2</v>
      </c>
      <c r="D21229">
        <v>2611</v>
      </c>
      <c r="E21229" t="s">
        <v>37</v>
      </c>
      <c r="F21229" s="4">
        <v>730000</v>
      </c>
      <c r="G21229" t="s">
        <v>5</v>
      </c>
      <c r="H21229">
        <v>4</v>
      </c>
      <c r="I21229" s="4">
        <f>IF(E21229="Rhode Island", Table1[[#This Row],[price]]*$L$3, IF(E21229="Massachusetts", Table1[[#This Row],[price]]*$L$2, 1))</f>
        <v>730000</v>
      </c>
    </row>
    <row r="21230" spans="1:9" x14ac:dyDescent="0.25">
      <c r="A21230" s="2">
        <v>42859</v>
      </c>
      <c r="B21230" s="1">
        <f t="shared" si="662"/>
        <v>2017</v>
      </c>
      <c r="C21230" s="1">
        <f t="shared" si="663"/>
        <v>2</v>
      </c>
      <c r="D21230">
        <v>2617</v>
      </c>
      <c r="E21230" t="s">
        <v>37</v>
      </c>
      <c r="F21230" s="4">
        <v>800000</v>
      </c>
      <c r="G21230" t="s">
        <v>5</v>
      </c>
      <c r="H21230">
        <v>4</v>
      </c>
      <c r="I21230" s="4">
        <f>IF(E21230="Rhode Island", Table1[[#This Row],[price]]*$L$3, IF(E21230="Massachusetts", Table1[[#This Row],[price]]*$L$2, 1))</f>
        <v>800000</v>
      </c>
    </row>
    <row r="21231" spans="1:9" x14ac:dyDescent="0.25">
      <c r="A21231" s="2">
        <v>42859</v>
      </c>
      <c r="B21231" s="1">
        <f t="shared" si="662"/>
        <v>2017</v>
      </c>
      <c r="C21231" s="1">
        <f t="shared" si="663"/>
        <v>2</v>
      </c>
      <c r="D21231">
        <v>2914</v>
      </c>
      <c r="E21231" t="s">
        <v>36</v>
      </c>
      <c r="F21231" s="4">
        <v>803000</v>
      </c>
      <c r="G21231" t="s">
        <v>5</v>
      </c>
      <c r="H21231">
        <v>4</v>
      </c>
      <c r="I21231" s="4">
        <f>IF(E21231="Rhode Island", Table1[[#This Row],[price]]*$L$3, IF(E21231="Massachusetts", Table1[[#This Row],[price]]*$L$2, 1))</f>
        <v>803000</v>
      </c>
    </row>
    <row r="21232" spans="1:9" x14ac:dyDescent="0.25">
      <c r="A21232" s="2">
        <v>42859</v>
      </c>
      <c r="B21232" s="1">
        <f t="shared" si="662"/>
        <v>2017</v>
      </c>
      <c r="C21232" s="1">
        <f t="shared" si="663"/>
        <v>2</v>
      </c>
      <c r="D21232">
        <v>2614</v>
      </c>
      <c r="E21232" t="s">
        <v>37</v>
      </c>
      <c r="F21232" s="4">
        <v>900000</v>
      </c>
      <c r="G21232" t="s">
        <v>5</v>
      </c>
      <c r="H21232">
        <v>3</v>
      </c>
      <c r="I21232" s="4">
        <f>IF(E21232="Rhode Island", Table1[[#This Row],[price]]*$L$3, IF(E21232="Massachusetts", Table1[[#This Row],[price]]*$L$2, 1))</f>
        <v>900000</v>
      </c>
    </row>
    <row r="21233" spans="1:9" x14ac:dyDescent="0.25">
      <c r="A21233" s="2">
        <v>42859</v>
      </c>
      <c r="B21233" s="1">
        <f t="shared" si="662"/>
        <v>2017</v>
      </c>
      <c r="C21233" s="1">
        <f t="shared" si="663"/>
        <v>2</v>
      </c>
      <c r="D21233">
        <v>2913</v>
      </c>
      <c r="E21233" t="s">
        <v>36</v>
      </c>
      <c r="F21233" s="4">
        <v>980500</v>
      </c>
      <c r="G21233" t="s">
        <v>5</v>
      </c>
      <c r="H21233">
        <v>4</v>
      </c>
      <c r="I21233" s="4">
        <f>IF(E21233="Rhode Island", Table1[[#This Row],[price]]*$L$3, IF(E21233="Massachusetts", Table1[[#This Row],[price]]*$L$2, 1))</f>
        <v>980500</v>
      </c>
    </row>
    <row r="21234" spans="1:9" x14ac:dyDescent="0.25">
      <c r="A21234" s="2">
        <v>42859</v>
      </c>
      <c r="B21234" s="1">
        <f t="shared" si="662"/>
        <v>2017</v>
      </c>
      <c r="C21234" s="1">
        <f t="shared" si="663"/>
        <v>2</v>
      </c>
      <c r="D21234">
        <v>2602</v>
      </c>
      <c r="E21234" t="s">
        <v>37</v>
      </c>
      <c r="F21234" s="4">
        <v>270000</v>
      </c>
      <c r="G21234" t="s">
        <v>6</v>
      </c>
      <c r="H21234">
        <v>2</v>
      </c>
      <c r="I21234" s="4">
        <f>IF(E21234="Rhode Island", Table1[[#This Row],[price]]*$L$3, IF(E21234="Massachusetts", Table1[[#This Row],[price]]*$L$2, 1))</f>
        <v>270000</v>
      </c>
    </row>
    <row r="21235" spans="1:9" x14ac:dyDescent="0.25">
      <c r="A21235" s="2">
        <v>42859</v>
      </c>
      <c r="B21235" s="1">
        <f t="shared" si="662"/>
        <v>2017</v>
      </c>
      <c r="C21235" s="1">
        <f t="shared" si="663"/>
        <v>2</v>
      </c>
      <c r="D21235">
        <v>2602</v>
      </c>
      <c r="E21235" t="s">
        <v>37</v>
      </c>
      <c r="F21235" s="4">
        <v>385000</v>
      </c>
      <c r="G21235" t="s">
        <v>6</v>
      </c>
      <c r="H21235">
        <v>1</v>
      </c>
      <c r="I21235" s="4">
        <f>IF(E21235="Rhode Island", Table1[[#This Row],[price]]*$L$3, IF(E21235="Massachusetts", Table1[[#This Row],[price]]*$L$2, 1))</f>
        <v>385000</v>
      </c>
    </row>
    <row r="21236" spans="1:9" x14ac:dyDescent="0.25">
      <c r="A21236" s="2">
        <v>42859</v>
      </c>
      <c r="B21236" s="1">
        <f t="shared" si="662"/>
        <v>2017</v>
      </c>
      <c r="C21236" s="1">
        <f t="shared" si="663"/>
        <v>2</v>
      </c>
      <c r="D21236">
        <v>2602</v>
      </c>
      <c r="E21236" t="s">
        <v>37</v>
      </c>
      <c r="F21236" s="4">
        <v>427000</v>
      </c>
      <c r="G21236" t="s">
        <v>6</v>
      </c>
      <c r="H21236">
        <v>3</v>
      </c>
      <c r="I21236" s="4">
        <f>IF(E21236="Rhode Island", Table1[[#This Row],[price]]*$L$3, IF(E21236="Massachusetts", Table1[[#This Row],[price]]*$L$2, 1))</f>
        <v>427000</v>
      </c>
    </row>
    <row r="21237" spans="1:9" x14ac:dyDescent="0.25">
      <c r="A21237" s="2">
        <v>42860</v>
      </c>
      <c r="B21237" s="1">
        <f t="shared" si="662"/>
        <v>2017</v>
      </c>
      <c r="C21237" s="1">
        <f t="shared" si="663"/>
        <v>2</v>
      </c>
      <c r="D21237">
        <v>2615</v>
      </c>
      <c r="E21237" t="s">
        <v>37</v>
      </c>
      <c r="F21237" s="4">
        <v>423000</v>
      </c>
      <c r="G21237" t="s">
        <v>5</v>
      </c>
      <c r="H21237">
        <v>3</v>
      </c>
      <c r="I21237" s="4">
        <f>IF(E21237="Rhode Island", Table1[[#This Row],[price]]*$L$3, IF(E21237="Massachusetts", Table1[[#This Row],[price]]*$L$2, 1))</f>
        <v>423000</v>
      </c>
    </row>
    <row r="21238" spans="1:9" x14ac:dyDescent="0.25">
      <c r="A21238" s="2">
        <v>42860</v>
      </c>
      <c r="B21238" s="1">
        <f t="shared" si="662"/>
        <v>2017</v>
      </c>
      <c r="C21238" s="1">
        <f t="shared" si="663"/>
        <v>2</v>
      </c>
      <c r="D21238">
        <v>2906</v>
      </c>
      <c r="E21238" t="s">
        <v>36</v>
      </c>
      <c r="F21238" s="4">
        <v>440000</v>
      </c>
      <c r="G21238" t="s">
        <v>5</v>
      </c>
      <c r="H21238">
        <v>3</v>
      </c>
      <c r="I21238" s="4">
        <f>IF(E21238="Rhode Island", Table1[[#This Row],[price]]*$L$3, IF(E21238="Massachusetts", Table1[[#This Row],[price]]*$L$2, 1))</f>
        <v>440000</v>
      </c>
    </row>
    <row r="21239" spans="1:9" x14ac:dyDescent="0.25">
      <c r="A21239" s="2">
        <v>42860</v>
      </c>
      <c r="B21239" s="1">
        <f t="shared" si="662"/>
        <v>2017</v>
      </c>
      <c r="C21239" s="1">
        <f t="shared" si="663"/>
        <v>2</v>
      </c>
      <c r="D21239">
        <v>2913</v>
      </c>
      <c r="E21239" t="s">
        <v>36</v>
      </c>
      <c r="F21239" s="4">
        <v>442000</v>
      </c>
      <c r="G21239" t="s">
        <v>5</v>
      </c>
      <c r="H21239">
        <v>3</v>
      </c>
      <c r="I21239" s="4">
        <f>IF(E21239="Rhode Island", Table1[[#This Row],[price]]*$L$3, IF(E21239="Massachusetts", Table1[[#This Row],[price]]*$L$2, 1))</f>
        <v>442000</v>
      </c>
    </row>
    <row r="21240" spans="1:9" x14ac:dyDescent="0.25">
      <c r="A21240" s="2">
        <v>42860</v>
      </c>
      <c r="B21240" s="1">
        <f t="shared" si="662"/>
        <v>2017</v>
      </c>
      <c r="C21240" s="1">
        <f t="shared" si="663"/>
        <v>2</v>
      </c>
      <c r="D21240">
        <v>2615</v>
      </c>
      <c r="E21240" t="s">
        <v>37</v>
      </c>
      <c r="F21240" s="4">
        <v>445000</v>
      </c>
      <c r="G21240" t="s">
        <v>5</v>
      </c>
      <c r="H21240">
        <v>3</v>
      </c>
      <c r="I21240" s="4">
        <f>IF(E21240="Rhode Island", Table1[[#This Row],[price]]*$L$3, IF(E21240="Massachusetts", Table1[[#This Row],[price]]*$L$2, 1))</f>
        <v>445000</v>
      </c>
    </row>
    <row r="21241" spans="1:9" x14ac:dyDescent="0.25">
      <c r="A21241" s="2">
        <v>42860</v>
      </c>
      <c r="B21241" s="1">
        <f t="shared" si="662"/>
        <v>2017</v>
      </c>
      <c r="C21241" s="1">
        <f t="shared" si="663"/>
        <v>2</v>
      </c>
      <c r="D21241">
        <v>2902</v>
      </c>
      <c r="E21241" t="s">
        <v>36</v>
      </c>
      <c r="F21241" s="4">
        <v>472500</v>
      </c>
      <c r="G21241" t="s">
        <v>5</v>
      </c>
      <c r="H21241">
        <v>3</v>
      </c>
      <c r="I21241" s="4">
        <f>IF(E21241="Rhode Island", Table1[[#This Row],[price]]*$L$3, IF(E21241="Massachusetts", Table1[[#This Row],[price]]*$L$2, 1))</f>
        <v>472500</v>
      </c>
    </row>
    <row r="21242" spans="1:9" x14ac:dyDescent="0.25">
      <c r="A21242" s="2">
        <v>42860</v>
      </c>
      <c r="B21242" s="1">
        <f t="shared" si="662"/>
        <v>2017</v>
      </c>
      <c r="C21242" s="1">
        <f t="shared" si="663"/>
        <v>2</v>
      </c>
      <c r="D21242">
        <v>2913</v>
      </c>
      <c r="E21242" t="s">
        <v>36</v>
      </c>
      <c r="F21242" s="4">
        <v>565000</v>
      </c>
      <c r="G21242" t="s">
        <v>5</v>
      </c>
      <c r="H21242">
        <v>4</v>
      </c>
      <c r="I21242" s="4">
        <f>IF(E21242="Rhode Island", Table1[[#This Row],[price]]*$L$3, IF(E21242="Massachusetts", Table1[[#This Row],[price]]*$L$2, 1))</f>
        <v>565000</v>
      </c>
    </row>
    <row r="21243" spans="1:9" x14ac:dyDescent="0.25">
      <c r="A21243" s="2">
        <v>42860</v>
      </c>
      <c r="B21243" s="1">
        <f t="shared" si="662"/>
        <v>2017</v>
      </c>
      <c r="C21243" s="1">
        <f t="shared" si="663"/>
        <v>2</v>
      </c>
      <c r="D21243">
        <v>2905</v>
      </c>
      <c r="E21243" t="s">
        <v>36</v>
      </c>
      <c r="F21243" s="4">
        <v>615000</v>
      </c>
      <c r="G21243" t="s">
        <v>5</v>
      </c>
      <c r="H21243">
        <v>5</v>
      </c>
      <c r="I21243" s="4">
        <f>IF(E21243="Rhode Island", Table1[[#This Row],[price]]*$L$3, IF(E21243="Massachusetts", Table1[[#This Row],[price]]*$L$2, 1))</f>
        <v>615000</v>
      </c>
    </row>
    <row r="21244" spans="1:9" x14ac:dyDescent="0.25">
      <c r="A21244" s="2">
        <v>42860</v>
      </c>
      <c r="B21244" s="1">
        <f t="shared" si="662"/>
        <v>2017</v>
      </c>
      <c r="C21244" s="1">
        <f t="shared" si="663"/>
        <v>2</v>
      </c>
      <c r="D21244">
        <v>2905</v>
      </c>
      <c r="E21244" t="s">
        <v>36</v>
      </c>
      <c r="F21244" s="4">
        <v>628000</v>
      </c>
      <c r="G21244" t="s">
        <v>5</v>
      </c>
      <c r="H21244">
        <v>4</v>
      </c>
      <c r="I21244" s="4">
        <f>IF(E21244="Rhode Island", Table1[[#This Row],[price]]*$L$3, IF(E21244="Massachusetts", Table1[[#This Row],[price]]*$L$2, 1))</f>
        <v>628000</v>
      </c>
    </row>
    <row r="21245" spans="1:9" x14ac:dyDescent="0.25">
      <c r="A21245" s="2">
        <v>42860</v>
      </c>
      <c r="B21245" s="1">
        <f t="shared" si="662"/>
        <v>2017</v>
      </c>
      <c r="C21245" s="1">
        <f t="shared" si="663"/>
        <v>2</v>
      </c>
      <c r="D21245">
        <v>2914</v>
      </c>
      <c r="E21245" t="s">
        <v>36</v>
      </c>
      <c r="F21245" s="4">
        <v>775000</v>
      </c>
      <c r="G21245" t="s">
        <v>5</v>
      </c>
      <c r="H21245">
        <v>4</v>
      </c>
      <c r="I21245" s="4">
        <f>IF(E21245="Rhode Island", Table1[[#This Row],[price]]*$L$3, IF(E21245="Massachusetts", Table1[[#This Row],[price]]*$L$2, 1))</f>
        <v>775000</v>
      </c>
    </row>
    <row r="21246" spans="1:9" x14ac:dyDescent="0.25">
      <c r="A21246" s="2">
        <v>42860</v>
      </c>
      <c r="B21246" s="1">
        <f t="shared" si="662"/>
        <v>2017</v>
      </c>
      <c r="C21246" s="1">
        <f t="shared" si="663"/>
        <v>2</v>
      </c>
      <c r="D21246">
        <v>2914</v>
      </c>
      <c r="E21246" t="s">
        <v>36</v>
      </c>
      <c r="F21246" s="4">
        <v>883000</v>
      </c>
      <c r="G21246" t="s">
        <v>5</v>
      </c>
      <c r="H21246">
        <v>4</v>
      </c>
      <c r="I21246" s="4">
        <f>IF(E21246="Rhode Island", Table1[[#This Row],[price]]*$L$3, IF(E21246="Massachusetts", Table1[[#This Row],[price]]*$L$2, 1))</f>
        <v>883000</v>
      </c>
    </row>
    <row r="21247" spans="1:9" x14ac:dyDescent="0.25">
      <c r="A21247" s="2">
        <v>42860</v>
      </c>
      <c r="B21247" s="1">
        <f t="shared" si="662"/>
        <v>2017</v>
      </c>
      <c r="C21247" s="1">
        <f t="shared" si="663"/>
        <v>2</v>
      </c>
      <c r="D21247">
        <v>2914</v>
      </c>
      <c r="E21247" t="s">
        <v>36</v>
      </c>
      <c r="F21247" s="4">
        <v>887500</v>
      </c>
      <c r="G21247" t="s">
        <v>5</v>
      </c>
      <c r="H21247">
        <v>5</v>
      </c>
      <c r="I21247" s="4">
        <f>IF(E21247="Rhode Island", Table1[[#This Row],[price]]*$L$3, IF(E21247="Massachusetts", Table1[[#This Row],[price]]*$L$2, 1))</f>
        <v>887500</v>
      </c>
    </row>
    <row r="21248" spans="1:9" x14ac:dyDescent="0.25">
      <c r="A21248" s="2">
        <v>42860</v>
      </c>
      <c r="B21248" s="1">
        <f t="shared" si="662"/>
        <v>2017</v>
      </c>
      <c r="C21248" s="1">
        <f t="shared" si="663"/>
        <v>2</v>
      </c>
      <c r="D21248">
        <v>2607</v>
      </c>
      <c r="E21248" t="s">
        <v>37</v>
      </c>
      <c r="F21248" s="4">
        <v>925000</v>
      </c>
      <c r="G21248" t="s">
        <v>5</v>
      </c>
      <c r="H21248">
        <v>4</v>
      </c>
      <c r="I21248" s="4">
        <f>IF(E21248="Rhode Island", Table1[[#This Row],[price]]*$L$3, IF(E21248="Massachusetts", Table1[[#This Row],[price]]*$L$2, 1))</f>
        <v>925000</v>
      </c>
    </row>
    <row r="21249" spans="1:9" x14ac:dyDescent="0.25">
      <c r="A21249" s="2">
        <v>42860</v>
      </c>
      <c r="B21249" s="1">
        <f t="shared" si="662"/>
        <v>2017</v>
      </c>
      <c r="C21249" s="1">
        <f t="shared" si="663"/>
        <v>2</v>
      </c>
      <c r="D21249">
        <v>2612</v>
      </c>
      <c r="E21249" t="s">
        <v>37</v>
      </c>
      <c r="F21249" s="4">
        <v>2160000</v>
      </c>
      <c r="G21249" t="s">
        <v>5</v>
      </c>
      <c r="H21249">
        <v>5</v>
      </c>
      <c r="I21249" s="4">
        <f>IF(E21249="Rhode Island", Table1[[#This Row],[price]]*$L$3, IF(E21249="Massachusetts", Table1[[#This Row],[price]]*$L$2, 1))</f>
        <v>2160000</v>
      </c>
    </row>
    <row r="21250" spans="1:9" x14ac:dyDescent="0.25">
      <c r="A21250" s="2">
        <v>42860</v>
      </c>
      <c r="B21250" s="1">
        <f t="shared" ref="B21250:B21313" si="664">YEAR(A21250)</f>
        <v>2017</v>
      </c>
      <c r="C21250" s="1">
        <f t="shared" ref="C21250:C21313" si="665">ROUNDUP(MONTH(A21250)/3,0)</f>
        <v>2</v>
      </c>
      <c r="D21250">
        <v>2617</v>
      </c>
      <c r="E21250" t="s">
        <v>37</v>
      </c>
      <c r="F21250" s="4">
        <v>290000</v>
      </c>
      <c r="G21250" t="s">
        <v>6</v>
      </c>
      <c r="H21250">
        <v>1</v>
      </c>
      <c r="I21250" s="4">
        <f>IF(E21250="Rhode Island", Table1[[#This Row],[price]]*$L$3, IF(E21250="Massachusetts", Table1[[#This Row],[price]]*$L$2, 1))</f>
        <v>290000</v>
      </c>
    </row>
    <row r="21251" spans="1:9" x14ac:dyDescent="0.25">
      <c r="A21251" s="2">
        <v>42860</v>
      </c>
      <c r="B21251" s="1">
        <f t="shared" si="664"/>
        <v>2017</v>
      </c>
      <c r="C21251" s="1">
        <f t="shared" si="665"/>
        <v>2</v>
      </c>
      <c r="D21251">
        <v>2603</v>
      </c>
      <c r="E21251" t="s">
        <v>37</v>
      </c>
      <c r="F21251" s="4">
        <v>305000</v>
      </c>
      <c r="G21251" t="s">
        <v>6</v>
      </c>
      <c r="H21251">
        <v>1</v>
      </c>
      <c r="I21251" s="4">
        <f>IF(E21251="Rhode Island", Table1[[#This Row],[price]]*$L$3, IF(E21251="Massachusetts", Table1[[#This Row],[price]]*$L$2, 1))</f>
        <v>305000</v>
      </c>
    </row>
    <row r="21252" spans="1:9" x14ac:dyDescent="0.25">
      <c r="A21252" s="2">
        <v>42860</v>
      </c>
      <c r="B21252" s="1">
        <f t="shared" si="664"/>
        <v>2017</v>
      </c>
      <c r="C21252" s="1">
        <f t="shared" si="665"/>
        <v>2</v>
      </c>
      <c r="D21252">
        <v>2900</v>
      </c>
      <c r="E21252" t="s">
        <v>37</v>
      </c>
      <c r="F21252" s="4">
        <v>319000</v>
      </c>
      <c r="G21252" t="s">
        <v>6</v>
      </c>
      <c r="H21252">
        <v>1</v>
      </c>
      <c r="I21252" s="4">
        <f>IF(E21252="Rhode Island", Table1[[#This Row],[price]]*$L$3, IF(E21252="Massachusetts", Table1[[#This Row],[price]]*$L$2, 1))</f>
        <v>319000</v>
      </c>
    </row>
    <row r="21253" spans="1:9" x14ac:dyDescent="0.25">
      <c r="A21253" s="2">
        <v>42860</v>
      </c>
      <c r="B21253" s="1">
        <f t="shared" si="664"/>
        <v>2017</v>
      </c>
      <c r="C21253" s="1">
        <f t="shared" si="665"/>
        <v>2</v>
      </c>
      <c r="D21253">
        <v>2612</v>
      </c>
      <c r="E21253" t="s">
        <v>37</v>
      </c>
      <c r="F21253" s="4">
        <v>440000</v>
      </c>
      <c r="G21253" t="s">
        <v>6</v>
      </c>
      <c r="H21253">
        <v>2</v>
      </c>
      <c r="I21253" s="4">
        <f>IF(E21253="Rhode Island", Table1[[#This Row],[price]]*$L$3, IF(E21253="Massachusetts", Table1[[#This Row],[price]]*$L$2, 1))</f>
        <v>440000</v>
      </c>
    </row>
    <row r="21254" spans="1:9" x14ac:dyDescent="0.25">
      <c r="A21254" s="2">
        <v>42860</v>
      </c>
      <c r="B21254" s="1">
        <f t="shared" si="664"/>
        <v>2017</v>
      </c>
      <c r="C21254" s="1">
        <f t="shared" si="665"/>
        <v>2</v>
      </c>
      <c r="D21254">
        <v>2604</v>
      </c>
      <c r="E21254" t="s">
        <v>37</v>
      </c>
      <c r="F21254" s="4">
        <v>515000</v>
      </c>
      <c r="G21254" t="s">
        <v>6</v>
      </c>
      <c r="H21254">
        <v>2</v>
      </c>
      <c r="I21254" s="4">
        <f>IF(E21254="Rhode Island", Table1[[#This Row],[price]]*$L$3, IF(E21254="Massachusetts", Table1[[#This Row],[price]]*$L$2, 1))</f>
        <v>515000</v>
      </c>
    </row>
    <row r="21255" spans="1:9" x14ac:dyDescent="0.25">
      <c r="A21255" s="2">
        <v>42860</v>
      </c>
      <c r="B21255" s="1">
        <f t="shared" si="664"/>
        <v>2017</v>
      </c>
      <c r="C21255" s="1">
        <f t="shared" si="665"/>
        <v>2</v>
      </c>
      <c r="D21255">
        <v>2603</v>
      </c>
      <c r="E21255" t="s">
        <v>37</v>
      </c>
      <c r="F21255" s="4">
        <v>1445000</v>
      </c>
      <c r="G21255" t="s">
        <v>6</v>
      </c>
      <c r="H21255">
        <v>3</v>
      </c>
      <c r="I21255" s="4">
        <f>IF(E21255="Rhode Island", Table1[[#This Row],[price]]*$L$3, IF(E21255="Massachusetts", Table1[[#This Row],[price]]*$L$2, 1))</f>
        <v>1445000</v>
      </c>
    </row>
    <row r="21256" spans="1:9" x14ac:dyDescent="0.25">
      <c r="A21256" s="2">
        <v>42861</v>
      </c>
      <c r="B21256" s="1">
        <f t="shared" si="664"/>
        <v>2017</v>
      </c>
      <c r="C21256" s="1">
        <f t="shared" si="665"/>
        <v>2</v>
      </c>
      <c r="D21256">
        <v>2903</v>
      </c>
      <c r="E21256" t="s">
        <v>36</v>
      </c>
      <c r="F21256" s="4">
        <v>500000</v>
      </c>
      <c r="G21256" t="s">
        <v>5</v>
      </c>
      <c r="H21256">
        <v>3</v>
      </c>
      <c r="I21256" s="4">
        <f>IF(E21256="Rhode Island", Table1[[#This Row],[price]]*$L$3, IF(E21256="Massachusetts", Table1[[#This Row],[price]]*$L$2, 1))</f>
        <v>500000</v>
      </c>
    </row>
    <row r="21257" spans="1:9" x14ac:dyDescent="0.25">
      <c r="A21257" s="2">
        <v>42861</v>
      </c>
      <c r="B21257" s="1">
        <f t="shared" si="664"/>
        <v>2017</v>
      </c>
      <c r="C21257" s="1">
        <f t="shared" si="665"/>
        <v>2</v>
      </c>
      <c r="D21257">
        <v>2617</v>
      </c>
      <c r="E21257" t="s">
        <v>37</v>
      </c>
      <c r="F21257" s="4">
        <v>635000</v>
      </c>
      <c r="G21257" t="s">
        <v>5</v>
      </c>
      <c r="H21257">
        <v>3</v>
      </c>
      <c r="I21257" s="4">
        <f>IF(E21257="Rhode Island", Table1[[#This Row],[price]]*$L$3, IF(E21257="Massachusetts", Table1[[#This Row],[price]]*$L$2, 1))</f>
        <v>635000</v>
      </c>
    </row>
    <row r="21258" spans="1:9" x14ac:dyDescent="0.25">
      <c r="A21258" s="2">
        <v>42861</v>
      </c>
      <c r="B21258" s="1">
        <f t="shared" si="664"/>
        <v>2017</v>
      </c>
      <c r="C21258" s="1">
        <f t="shared" si="665"/>
        <v>2</v>
      </c>
      <c r="D21258">
        <v>2617</v>
      </c>
      <c r="E21258" t="s">
        <v>37</v>
      </c>
      <c r="F21258" s="4">
        <v>640000</v>
      </c>
      <c r="G21258" t="s">
        <v>5</v>
      </c>
      <c r="H21258">
        <v>3</v>
      </c>
      <c r="I21258" s="4">
        <f>IF(E21258="Rhode Island", Table1[[#This Row],[price]]*$L$3, IF(E21258="Massachusetts", Table1[[#This Row],[price]]*$L$2, 1))</f>
        <v>640000</v>
      </c>
    </row>
    <row r="21259" spans="1:9" x14ac:dyDescent="0.25">
      <c r="A21259" s="2">
        <v>42861</v>
      </c>
      <c r="B21259" s="1">
        <f t="shared" si="664"/>
        <v>2017</v>
      </c>
      <c r="C21259" s="1">
        <f t="shared" si="665"/>
        <v>2</v>
      </c>
      <c r="D21259">
        <v>2905</v>
      </c>
      <c r="E21259" t="s">
        <v>36</v>
      </c>
      <c r="F21259" s="4">
        <v>650000</v>
      </c>
      <c r="G21259" t="s">
        <v>5</v>
      </c>
      <c r="H21259">
        <v>4</v>
      </c>
      <c r="I21259" s="4">
        <f>IF(E21259="Rhode Island", Table1[[#This Row],[price]]*$L$3, IF(E21259="Massachusetts", Table1[[#This Row],[price]]*$L$2, 1))</f>
        <v>650000</v>
      </c>
    </row>
    <row r="21260" spans="1:9" x14ac:dyDescent="0.25">
      <c r="A21260" s="2">
        <v>42861</v>
      </c>
      <c r="B21260" s="1">
        <f t="shared" si="664"/>
        <v>2017</v>
      </c>
      <c r="C21260" s="1">
        <f t="shared" si="665"/>
        <v>2</v>
      </c>
      <c r="D21260">
        <v>2914</v>
      </c>
      <c r="E21260" t="s">
        <v>36</v>
      </c>
      <c r="F21260" s="4">
        <v>665000</v>
      </c>
      <c r="G21260" t="s">
        <v>5</v>
      </c>
      <c r="H21260">
        <v>4</v>
      </c>
      <c r="I21260" s="4">
        <f>IF(E21260="Rhode Island", Table1[[#This Row],[price]]*$L$3, IF(E21260="Massachusetts", Table1[[#This Row],[price]]*$L$2, 1))</f>
        <v>665000</v>
      </c>
    </row>
    <row r="21261" spans="1:9" x14ac:dyDescent="0.25">
      <c r="A21261" s="2">
        <v>42861</v>
      </c>
      <c r="B21261" s="1">
        <f t="shared" si="664"/>
        <v>2017</v>
      </c>
      <c r="C21261" s="1">
        <f t="shared" si="665"/>
        <v>2</v>
      </c>
      <c r="D21261">
        <v>2604</v>
      </c>
      <c r="E21261" t="s">
        <v>37</v>
      </c>
      <c r="F21261" s="4">
        <v>710000</v>
      </c>
      <c r="G21261" t="s">
        <v>5</v>
      </c>
      <c r="H21261">
        <v>2</v>
      </c>
      <c r="I21261" s="4">
        <f>IF(E21261="Rhode Island", Table1[[#This Row],[price]]*$L$3, IF(E21261="Massachusetts", Table1[[#This Row],[price]]*$L$2, 1))</f>
        <v>710000</v>
      </c>
    </row>
    <row r="21262" spans="1:9" x14ac:dyDescent="0.25">
      <c r="A21262" s="2">
        <v>42861</v>
      </c>
      <c r="B21262" s="1">
        <f t="shared" si="664"/>
        <v>2017</v>
      </c>
      <c r="C21262" s="1">
        <f t="shared" si="665"/>
        <v>2</v>
      </c>
      <c r="D21262">
        <v>2614</v>
      </c>
      <c r="E21262" t="s">
        <v>37</v>
      </c>
      <c r="F21262" s="4">
        <v>720000</v>
      </c>
      <c r="G21262" t="s">
        <v>5</v>
      </c>
      <c r="H21262">
        <v>3</v>
      </c>
      <c r="I21262" s="4">
        <f>IF(E21262="Rhode Island", Table1[[#This Row],[price]]*$L$3, IF(E21262="Massachusetts", Table1[[#This Row],[price]]*$L$2, 1))</f>
        <v>720000</v>
      </c>
    </row>
    <row r="21263" spans="1:9" x14ac:dyDescent="0.25">
      <c r="A21263" s="2">
        <v>42861</v>
      </c>
      <c r="B21263" s="1">
        <f t="shared" si="664"/>
        <v>2017</v>
      </c>
      <c r="C21263" s="1">
        <f t="shared" si="665"/>
        <v>2</v>
      </c>
      <c r="D21263">
        <v>2606</v>
      </c>
      <c r="E21263" t="s">
        <v>37</v>
      </c>
      <c r="F21263" s="4">
        <v>835000</v>
      </c>
      <c r="G21263" t="s">
        <v>5</v>
      </c>
      <c r="H21263">
        <v>3</v>
      </c>
      <c r="I21263" s="4">
        <f>IF(E21263="Rhode Island", Table1[[#This Row],[price]]*$L$3, IF(E21263="Massachusetts", Table1[[#This Row],[price]]*$L$2, 1))</f>
        <v>835000</v>
      </c>
    </row>
    <row r="21264" spans="1:9" x14ac:dyDescent="0.25">
      <c r="A21264" s="2">
        <v>42861</v>
      </c>
      <c r="B21264" s="1">
        <f t="shared" si="664"/>
        <v>2017</v>
      </c>
      <c r="C21264" s="1">
        <f t="shared" si="665"/>
        <v>2</v>
      </c>
      <c r="D21264">
        <v>2913</v>
      </c>
      <c r="E21264" t="s">
        <v>36</v>
      </c>
      <c r="F21264" s="4">
        <v>840000</v>
      </c>
      <c r="G21264" t="s">
        <v>5</v>
      </c>
      <c r="H21264">
        <v>4</v>
      </c>
      <c r="I21264" s="4">
        <f>IF(E21264="Rhode Island", Table1[[#This Row],[price]]*$L$3, IF(E21264="Massachusetts", Table1[[#This Row],[price]]*$L$2, 1))</f>
        <v>840000</v>
      </c>
    </row>
    <row r="21265" spans="1:9" x14ac:dyDescent="0.25">
      <c r="A21265" s="2">
        <v>42861</v>
      </c>
      <c r="B21265" s="1">
        <f t="shared" si="664"/>
        <v>2017</v>
      </c>
      <c r="C21265" s="1">
        <f t="shared" si="665"/>
        <v>2</v>
      </c>
      <c r="D21265">
        <v>2605</v>
      </c>
      <c r="E21265" t="s">
        <v>37</v>
      </c>
      <c r="F21265" s="4">
        <v>880000</v>
      </c>
      <c r="G21265" t="s">
        <v>5</v>
      </c>
      <c r="H21265">
        <v>3</v>
      </c>
      <c r="I21265" s="4">
        <f>IF(E21265="Rhode Island", Table1[[#This Row],[price]]*$L$3, IF(E21265="Massachusetts", Table1[[#This Row],[price]]*$L$2, 1))</f>
        <v>880000</v>
      </c>
    </row>
    <row r="21266" spans="1:9" x14ac:dyDescent="0.25">
      <c r="A21266" s="2">
        <v>42861</v>
      </c>
      <c r="B21266" s="1">
        <f t="shared" si="664"/>
        <v>2017</v>
      </c>
      <c r="C21266" s="1">
        <f t="shared" si="665"/>
        <v>2</v>
      </c>
      <c r="D21266">
        <v>2913</v>
      </c>
      <c r="E21266" t="s">
        <v>36</v>
      </c>
      <c r="F21266" s="4">
        <v>978000</v>
      </c>
      <c r="G21266" t="s">
        <v>5</v>
      </c>
      <c r="H21266">
        <v>4</v>
      </c>
      <c r="I21266" s="4">
        <f>IF(E21266="Rhode Island", Table1[[#This Row],[price]]*$L$3, IF(E21266="Massachusetts", Table1[[#This Row],[price]]*$L$2, 1))</f>
        <v>978000</v>
      </c>
    </row>
    <row r="21267" spans="1:9" x14ac:dyDescent="0.25">
      <c r="A21267" s="2">
        <v>42861</v>
      </c>
      <c r="B21267" s="1">
        <f t="shared" si="664"/>
        <v>2017</v>
      </c>
      <c r="C21267" s="1">
        <f t="shared" si="665"/>
        <v>2</v>
      </c>
      <c r="D21267">
        <v>2914</v>
      </c>
      <c r="E21267" t="s">
        <v>36</v>
      </c>
      <c r="F21267" s="4">
        <v>1400000</v>
      </c>
      <c r="G21267" t="s">
        <v>5</v>
      </c>
      <c r="H21267">
        <v>5</v>
      </c>
      <c r="I21267" s="4">
        <f>IF(E21267="Rhode Island", Table1[[#This Row],[price]]*$L$3, IF(E21267="Massachusetts", Table1[[#This Row],[price]]*$L$2, 1))</f>
        <v>1400000</v>
      </c>
    </row>
    <row r="21268" spans="1:9" x14ac:dyDescent="0.25">
      <c r="A21268" s="2">
        <v>42861</v>
      </c>
      <c r="B21268" s="1">
        <f t="shared" si="664"/>
        <v>2017</v>
      </c>
      <c r="C21268" s="1">
        <f t="shared" si="665"/>
        <v>2</v>
      </c>
      <c r="D21268">
        <v>2611</v>
      </c>
      <c r="E21268" t="s">
        <v>37</v>
      </c>
      <c r="F21268" s="4">
        <v>1550000</v>
      </c>
      <c r="G21268" t="s">
        <v>5</v>
      </c>
      <c r="H21268">
        <v>5</v>
      </c>
      <c r="I21268" s="4">
        <f>IF(E21268="Rhode Island", Table1[[#This Row],[price]]*$L$3, IF(E21268="Massachusetts", Table1[[#This Row],[price]]*$L$2, 1))</f>
        <v>1550000</v>
      </c>
    </row>
    <row r="21269" spans="1:9" x14ac:dyDescent="0.25">
      <c r="A21269" s="2">
        <v>42862</v>
      </c>
      <c r="B21269" s="1">
        <f t="shared" si="664"/>
        <v>2017</v>
      </c>
      <c r="C21269" s="1">
        <f t="shared" si="665"/>
        <v>2</v>
      </c>
      <c r="D21269">
        <v>2604</v>
      </c>
      <c r="E21269" t="s">
        <v>37</v>
      </c>
      <c r="F21269" s="4">
        <v>345000</v>
      </c>
      <c r="G21269" t="s">
        <v>6</v>
      </c>
      <c r="H21269">
        <v>1</v>
      </c>
      <c r="I21269" s="4">
        <f>IF(E21269="Rhode Island", Table1[[#This Row],[price]]*$L$3, IF(E21269="Massachusetts", Table1[[#This Row],[price]]*$L$2, 1))</f>
        <v>345000</v>
      </c>
    </row>
    <row r="21270" spans="1:9" x14ac:dyDescent="0.25">
      <c r="A21270" s="2">
        <v>42863</v>
      </c>
      <c r="B21270" s="1">
        <f t="shared" si="664"/>
        <v>2017</v>
      </c>
      <c r="C21270" s="1">
        <f t="shared" si="665"/>
        <v>2</v>
      </c>
      <c r="D21270">
        <v>2904</v>
      </c>
      <c r="E21270" t="s">
        <v>36</v>
      </c>
      <c r="F21270" s="4">
        <v>512000</v>
      </c>
      <c r="G21270" t="s">
        <v>5</v>
      </c>
      <c r="H21270">
        <v>3</v>
      </c>
      <c r="I21270" s="4">
        <f>IF(E21270="Rhode Island", Table1[[#This Row],[price]]*$L$3, IF(E21270="Massachusetts", Table1[[#This Row],[price]]*$L$2, 1))</f>
        <v>512000</v>
      </c>
    </row>
    <row r="21271" spans="1:9" x14ac:dyDescent="0.25">
      <c r="A21271" s="2">
        <v>42863</v>
      </c>
      <c r="B21271" s="1">
        <f t="shared" si="664"/>
        <v>2017</v>
      </c>
      <c r="C21271" s="1">
        <f t="shared" si="665"/>
        <v>2</v>
      </c>
      <c r="D21271">
        <v>2914</v>
      </c>
      <c r="E21271" t="s">
        <v>36</v>
      </c>
      <c r="F21271" s="4">
        <v>535000</v>
      </c>
      <c r="G21271" t="s">
        <v>5</v>
      </c>
      <c r="H21271">
        <v>3</v>
      </c>
      <c r="I21271" s="4">
        <f>IF(E21271="Rhode Island", Table1[[#This Row],[price]]*$L$3, IF(E21271="Massachusetts", Table1[[#This Row],[price]]*$L$2, 1))</f>
        <v>535000</v>
      </c>
    </row>
    <row r="21272" spans="1:9" x14ac:dyDescent="0.25">
      <c r="A21272" s="2">
        <v>42863</v>
      </c>
      <c r="B21272" s="1">
        <f t="shared" si="664"/>
        <v>2017</v>
      </c>
      <c r="C21272" s="1">
        <f t="shared" si="665"/>
        <v>2</v>
      </c>
      <c r="D21272">
        <v>2906</v>
      </c>
      <c r="E21272" t="s">
        <v>36</v>
      </c>
      <c r="F21272" s="4">
        <v>648000</v>
      </c>
      <c r="G21272" t="s">
        <v>5</v>
      </c>
      <c r="H21272">
        <v>4</v>
      </c>
      <c r="I21272" s="4">
        <f>IF(E21272="Rhode Island", Table1[[#This Row],[price]]*$L$3, IF(E21272="Massachusetts", Table1[[#This Row],[price]]*$L$2, 1))</f>
        <v>648000</v>
      </c>
    </row>
    <row r="21273" spans="1:9" x14ac:dyDescent="0.25">
      <c r="A21273" s="2">
        <v>42863</v>
      </c>
      <c r="B21273" s="1">
        <f t="shared" si="664"/>
        <v>2017</v>
      </c>
      <c r="C21273" s="1">
        <f t="shared" si="665"/>
        <v>2</v>
      </c>
      <c r="D21273">
        <v>2904</v>
      </c>
      <c r="E21273" t="s">
        <v>36</v>
      </c>
      <c r="F21273" s="4">
        <v>775000</v>
      </c>
      <c r="G21273" t="s">
        <v>5</v>
      </c>
      <c r="H21273">
        <v>4</v>
      </c>
      <c r="I21273" s="4">
        <f>IF(E21273="Rhode Island", Table1[[#This Row],[price]]*$L$3, IF(E21273="Massachusetts", Table1[[#This Row],[price]]*$L$2, 1))</f>
        <v>775000</v>
      </c>
    </row>
    <row r="21274" spans="1:9" x14ac:dyDescent="0.25">
      <c r="A21274" s="2">
        <v>42863</v>
      </c>
      <c r="B21274" s="1">
        <f t="shared" si="664"/>
        <v>2017</v>
      </c>
      <c r="C21274" s="1">
        <f t="shared" si="665"/>
        <v>2</v>
      </c>
      <c r="D21274">
        <v>2914</v>
      </c>
      <c r="E21274" t="s">
        <v>36</v>
      </c>
      <c r="F21274" s="4">
        <v>793000</v>
      </c>
      <c r="G21274" t="s">
        <v>5</v>
      </c>
      <c r="H21274">
        <v>4</v>
      </c>
      <c r="I21274" s="4">
        <f>IF(E21274="Rhode Island", Table1[[#This Row],[price]]*$L$3, IF(E21274="Massachusetts", Table1[[#This Row],[price]]*$L$2, 1))</f>
        <v>793000</v>
      </c>
    </row>
    <row r="21275" spans="1:9" x14ac:dyDescent="0.25">
      <c r="A21275" s="2">
        <v>42863</v>
      </c>
      <c r="B21275" s="1">
        <f t="shared" si="664"/>
        <v>2017</v>
      </c>
      <c r="C21275" s="1">
        <f t="shared" si="665"/>
        <v>2</v>
      </c>
      <c r="D21275">
        <v>2913</v>
      </c>
      <c r="E21275" t="s">
        <v>36</v>
      </c>
      <c r="F21275" s="4">
        <v>835000</v>
      </c>
      <c r="G21275" t="s">
        <v>5</v>
      </c>
      <c r="H21275">
        <v>4</v>
      </c>
      <c r="I21275" s="4">
        <f>IF(E21275="Rhode Island", Table1[[#This Row],[price]]*$L$3, IF(E21275="Massachusetts", Table1[[#This Row],[price]]*$L$2, 1))</f>
        <v>835000</v>
      </c>
    </row>
    <row r="21276" spans="1:9" x14ac:dyDescent="0.25">
      <c r="A21276" s="2">
        <v>42863</v>
      </c>
      <c r="B21276" s="1">
        <f t="shared" si="664"/>
        <v>2017</v>
      </c>
      <c r="C21276" s="1">
        <f t="shared" si="665"/>
        <v>2</v>
      </c>
      <c r="D21276">
        <v>2611</v>
      </c>
      <c r="E21276" t="s">
        <v>37</v>
      </c>
      <c r="F21276" s="4">
        <v>887760</v>
      </c>
      <c r="G21276" t="s">
        <v>5</v>
      </c>
      <c r="H21276">
        <v>4</v>
      </c>
      <c r="I21276" s="4">
        <f>IF(E21276="Rhode Island", Table1[[#This Row],[price]]*$L$3, IF(E21276="Massachusetts", Table1[[#This Row],[price]]*$L$2, 1))</f>
        <v>887760</v>
      </c>
    </row>
    <row r="21277" spans="1:9" x14ac:dyDescent="0.25">
      <c r="A21277" s="2">
        <v>42863</v>
      </c>
      <c r="B21277" s="1">
        <f t="shared" si="664"/>
        <v>2017</v>
      </c>
      <c r="C21277" s="1">
        <f t="shared" si="665"/>
        <v>2</v>
      </c>
      <c r="D21277">
        <v>2602</v>
      </c>
      <c r="E21277" t="s">
        <v>37</v>
      </c>
      <c r="F21277" s="4">
        <v>1090000</v>
      </c>
      <c r="G21277" t="s">
        <v>5</v>
      </c>
      <c r="H21277">
        <v>3</v>
      </c>
      <c r="I21277" s="4">
        <f>IF(E21277="Rhode Island", Table1[[#This Row],[price]]*$L$3, IF(E21277="Massachusetts", Table1[[#This Row],[price]]*$L$2, 1))</f>
        <v>1090000</v>
      </c>
    </row>
    <row r="21278" spans="1:9" x14ac:dyDescent="0.25">
      <c r="A21278" s="2">
        <v>42863</v>
      </c>
      <c r="B21278" s="1">
        <f t="shared" si="664"/>
        <v>2017</v>
      </c>
      <c r="C21278" s="1">
        <f t="shared" si="665"/>
        <v>2</v>
      </c>
      <c r="D21278">
        <v>2603</v>
      </c>
      <c r="E21278" t="s">
        <v>37</v>
      </c>
      <c r="F21278" s="4">
        <v>1120000</v>
      </c>
      <c r="G21278" t="s">
        <v>5</v>
      </c>
      <c r="H21278">
        <v>4</v>
      </c>
      <c r="I21278" s="4">
        <f>IF(E21278="Rhode Island", Table1[[#This Row],[price]]*$L$3, IF(E21278="Massachusetts", Table1[[#This Row],[price]]*$L$2, 1))</f>
        <v>1120000</v>
      </c>
    </row>
    <row r="21279" spans="1:9" x14ac:dyDescent="0.25">
      <c r="A21279" s="2">
        <v>42863</v>
      </c>
      <c r="B21279" s="1">
        <f t="shared" si="664"/>
        <v>2017</v>
      </c>
      <c r="C21279" s="1">
        <f t="shared" si="665"/>
        <v>2</v>
      </c>
      <c r="D21279">
        <v>2604</v>
      </c>
      <c r="E21279" t="s">
        <v>37</v>
      </c>
      <c r="F21279" s="4">
        <v>365000</v>
      </c>
      <c r="G21279" t="s">
        <v>6</v>
      </c>
      <c r="H21279">
        <v>2</v>
      </c>
      <c r="I21279" s="4">
        <f>IF(E21279="Rhode Island", Table1[[#This Row],[price]]*$L$3, IF(E21279="Massachusetts", Table1[[#This Row],[price]]*$L$2, 1))</f>
        <v>365000</v>
      </c>
    </row>
    <row r="21280" spans="1:9" x14ac:dyDescent="0.25">
      <c r="A21280" s="2">
        <v>42863</v>
      </c>
      <c r="B21280" s="1">
        <f t="shared" si="664"/>
        <v>2017</v>
      </c>
      <c r="C21280" s="1">
        <f t="shared" si="665"/>
        <v>2</v>
      </c>
      <c r="D21280">
        <v>2612</v>
      </c>
      <c r="E21280" t="s">
        <v>37</v>
      </c>
      <c r="F21280" s="4">
        <v>393000</v>
      </c>
      <c r="G21280" t="s">
        <v>6</v>
      </c>
      <c r="H21280">
        <v>2</v>
      </c>
      <c r="I21280" s="4">
        <f>IF(E21280="Rhode Island", Table1[[#This Row],[price]]*$L$3, IF(E21280="Massachusetts", Table1[[#This Row],[price]]*$L$2, 1))</f>
        <v>393000</v>
      </c>
    </row>
    <row r="21281" spans="1:9" x14ac:dyDescent="0.25">
      <c r="A21281" s="2">
        <v>42863</v>
      </c>
      <c r="B21281" s="1">
        <f t="shared" si="664"/>
        <v>2017</v>
      </c>
      <c r="C21281" s="1">
        <f t="shared" si="665"/>
        <v>2</v>
      </c>
      <c r="D21281">
        <v>2615</v>
      </c>
      <c r="E21281" t="s">
        <v>37</v>
      </c>
      <c r="F21281" s="4">
        <v>485000</v>
      </c>
      <c r="G21281" t="s">
        <v>6</v>
      </c>
      <c r="H21281">
        <v>3</v>
      </c>
      <c r="I21281" s="4">
        <f>IF(E21281="Rhode Island", Table1[[#This Row],[price]]*$L$3, IF(E21281="Massachusetts", Table1[[#This Row],[price]]*$L$2, 1))</f>
        <v>485000</v>
      </c>
    </row>
    <row r="21282" spans="1:9" x14ac:dyDescent="0.25">
      <c r="A21282" s="2">
        <v>42864</v>
      </c>
      <c r="B21282" s="1">
        <f t="shared" si="664"/>
        <v>2017</v>
      </c>
      <c r="C21282" s="1">
        <f t="shared" si="665"/>
        <v>2</v>
      </c>
      <c r="D21282">
        <v>2614</v>
      </c>
      <c r="E21282" t="s">
        <v>37</v>
      </c>
      <c r="F21282" s="4">
        <v>423000</v>
      </c>
      <c r="G21282" t="s">
        <v>5</v>
      </c>
      <c r="H21282">
        <v>3</v>
      </c>
      <c r="I21282" s="4">
        <f>IF(E21282="Rhode Island", Table1[[#This Row],[price]]*$L$3, IF(E21282="Massachusetts", Table1[[#This Row],[price]]*$L$2, 1))</f>
        <v>423000</v>
      </c>
    </row>
    <row r="21283" spans="1:9" x14ac:dyDescent="0.25">
      <c r="A21283" s="2">
        <v>42864</v>
      </c>
      <c r="B21283" s="1">
        <f t="shared" si="664"/>
        <v>2017</v>
      </c>
      <c r="C21283" s="1">
        <f t="shared" si="665"/>
        <v>2</v>
      </c>
      <c r="D21283">
        <v>2617</v>
      </c>
      <c r="E21283" t="s">
        <v>37</v>
      </c>
      <c r="F21283" s="4">
        <v>455000</v>
      </c>
      <c r="G21283" t="s">
        <v>5</v>
      </c>
      <c r="H21283">
        <v>2</v>
      </c>
      <c r="I21283" s="4">
        <f>IF(E21283="Rhode Island", Table1[[#This Row],[price]]*$L$3, IF(E21283="Massachusetts", Table1[[#This Row],[price]]*$L$2, 1))</f>
        <v>455000</v>
      </c>
    </row>
    <row r="21284" spans="1:9" x14ac:dyDescent="0.25">
      <c r="A21284" s="2">
        <v>42864</v>
      </c>
      <c r="B21284" s="1">
        <f t="shared" si="664"/>
        <v>2017</v>
      </c>
      <c r="C21284" s="1">
        <f t="shared" si="665"/>
        <v>2</v>
      </c>
      <c r="D21284">
        <v>2905</v>
      </c>
      <c r="E21284" t="s">
        <v>36</v>
      </c>
      <c r="F21284" s="4">
        <v>462500</v>
      </c>
      <c r="G21284" t="s">
        <v>5</v>
      </c>
      <c r="H21284">
        <v>3</v>
      </c>
      <c r="I21284" s="4">
        <f>IF(E21284="Rhode Island", Table1[[#This Row],[price]]*$L$3, IF(E21284="Massachusetts", Table1[[#This Row],[price]]*$L$2, 1))</f>
        <v>462500</v>
      </c>
    </row>
    <row r="21285" spans="1:9" x14ac:dyDescent="0.25">
      <c r="A21285" s="2">
        <v>42864</v>
      </c>
      <c r="B21285" s="1">
        <f t="shared" si="664"/>
        <v>2017</v>
      </c>
      <c r="C21285" s="1">
        <f t="shared" si="665"/>
        <v>2</v>
      </c>
      <c r="D21285">
        <v>2615</v>
      </c>
      <c r="E21285" t="s">
        <v>37</v>
      </c>
      <c r="F21285" s="4">
        <v>590000</v>
      </c>
      <c r="G21285" t="s">
        <v>5</v>
      </c>
      <c r="H21285">
        <v>4</v>
      </c>
      <c r="I21285" s="4">
        <f>IF(E21285="Rhode Island", Table1[[#This Row],[price]]*$L$3, IF(E21285="Massachusetts", Table1[[#This Row],[price]]*$L$2, 1))</f>
        <v>590000</v>
      </c>
    </row>
    <row r="21286" spans="1:9" x14ac:dyDescent="0.25">
      <c r="A21286" s="2">
        <v>42864</v>
      </c>
      <c r="B21286" s="1">
        <f t="shared" si="664"/>
        <v>2017</v>
      </c>
      <c r="C21286" s="1">
        <f t="shared" si="665"/>
        <v>2</v>
      </c>
      <c r="D21286">
        <v>2914</v>
      </c>
      <c r="E21286" t="s">
        <v>36</v>
      </c>
      <c r="F21286" s="4">
        <v>623000</v>
      </c>
      <c r="G21286" t="s">
        <v>5</v>
      </c>
      <c r="H21286">
        <v>4</v>
      </c>
      <c r="I21286" s="4">
        <f>IF(E21286="Rhode Island", Table1[[#This Row],[price]]*$L$3, IF(E21286="Massachusetts", Table1[[#This Row],[price]]*$L$2, 1))</f>
        <v>623000</v>
      </c>
    </row>
    <row r="21287" spans="1:9" x14ac:dyDescent="0.25">
      <c r="A21287" s="2">
        <v>42864</v>
      </c>
      <c r="B21287" s="1">
        <f t="shared" si="664"/>
        <v>2017</v>
      </c>
      <c r="C21287" s="1">
        <f t="shared" si="665"/>
        <v>2</v>
      </c>
      <c r="D21287">
        <v>2617</v>
      </c>
      <c r="E21287" t="s">
        <v>37</v>
      </c>
      <c r="F21287" s="4">
        <v>640000</v>
      </c>
      <c r="G21287" t="s">
        <v>5</v>
      </c>
      <c r="H21287">
        <v>3</v>
      </c>
      <c r="I21287" s="4">
        <f>IF(E21287="Rhode Island", Table1[[#This Row],[price]]*$L$3, IF(E21287="Massachusetts", Table1[[#This Row],[price]]*$L$2, 1))</f>
        <v>640000</v>
      </c>
    </row>
    <row r="21288" spans="1:9" x14ac:dyDescent="0.25">
      <c r="A21288" s="2">
        <v>42864</v>
      </c>
      <c r="B21288" s="1">
        <f t="shared" si="664"/>
        <v>2017</v>
      </c>
      <c r="C21288" s="1">
        <f t="shared" si="665"/>
        <v>2</v>
      </c>
      <c r="D21288">
        <v>2615</v>
      </c>
      <c r="E21288" t="s">
        <v>37</v>
      </c>
      <c r="F21288" s="4">
        <v>690000</v>
      </c>
      <c r="G21288" t="s">
        <v>5</v>
      </c>
      <c r="H21288">
        <v>4</v>
      </c>
      <c r="I21288" s="4">
        <f>IF(E21288="Rhode Island", Table1[[#This Row],[price]]*$L$3, IF(E21288="Massachusetts", Table1[[#This Row],[price]]*$L$2, 1))</f>
        <v>690000</v>
      </c>
    </row>
    <row r="21289" spans="1:9" x14ac:dyDescent="0.25">
      <c r="A21289" s="2">
        <v>42864</v>
      </c>
      <c r="B21289" s="1">
        <f t="shared" si="664"/>
        <v>2017</v>
      </c>
      <c r="C21289" s="1">
        <f t="shared" si="665"/>
        <v>2</v>
      </c>
      <c r="D21289">
        <v>2604</v>
      </c>
      <c r="E21289" t="s">
        <v>37</v>
      </c>
      <c r="F21289" s="4">
        <v>750000</v>
      </c>
      <c r="G21289" t="s">
        <v>5</v>
      </c>
      <c r="H21289">
        <v>3</v>
      </c>
      <c r="I21289" s="4">
        <f>IF(E21289="Rhode Island", Table1[[#This Row],[price]]*$L$3, IF(E21289="Massachusetts", Table1[[#This Row],[price]]*$L$2, 1))</f>
        <v>750000</v>
      </c>
    </row>
    <row r="21290" spans="1:9" x14ac:dyDescent="0.25">
      <c r="A21290" s="2">
        <v>42864</v>
      </c>
      <c r="B21290" s="1">
        <f t="shared" si="664"/>
        <v>2017</v>
      </c>
      <c r="C21290" s="1">
        <f t="shared" si="665"/>
        <v>2</v>
      </c>
      <c r="D21290">
        <v>2904</v>
      </c>
      <c r="E21290" t="s">
        <v>36</v>
      </c>
      <c r="F21290" s="4">
        <v>815000</v>
      </c>
      <c r="G21290" t="s">
        <v>5</v>
      </c>
      <c r="H21290">
        <v>4</v>
      </c>
      <c r="I21290" s="4">
        <f>IF(E21290="Rhode Island", Table1[[#This Row],[price]]*$L$3, IF(E21290="Massachusetts", Table1[[#This Row],[price]]*$L$2, 1))</f>
        <v>815000</v>
      </c>
    </row>
    <row r="21291" spans="1:9" x14ac:dyDescent="0.25">
      <c r="A21291" s="2">
        <v>42864</v>
      </c>
      <c r="B21291" s="1">
        <f t="shared" si="664"/>
        <v>2017</v>
      </c>
      <c r="C21291" s="1">
        <f t="shared" si="665"/>
        <v>2</v>
      </c>
      <c r="D21291">
        <v>2612</v>
      </c>
      <c r="E21291" t="s">
        <v>37</v>
      </c>
      <c r="F21291" s="4">
        <v>335000</v>
      </c>
      <c r="G21291" t="s">
        <v>6</v>
      </c>
      <c r="H21291">
        <v>1</v>
      </c>
      <c r="I21291" s="4">
        <f>IF(E21291="Rhode Island", Table1[[#This Row],[price]]*$L$3, IF(E21291="Massachusetts", Table1[[#This Row],[price]]*$L$2, 1))</f>
        <v>335000</v>
      </c>
    </row>
    <row r="21292" spans="1:9" x14ac:dyDescent="0.25">
      <c r="A21292" s="2">
        <v>42864</v>
      </c>
      <c r="B21292" s="1">
        <f t="shared" si="664"/>
        <v>2017</v>
      </c>
      <c r="C21292" s="1">
        <f t="shared" si="665"/>
        <v>2</v>
      </c>
      <c r="D21292">
        <v>2914</v>
      </c>
      <c r="E21292" t="s">
        <v>36</v>
      </c>
      <c r="F21292" s="4">
        <v>367000</v>
      </c>
      <c r="G21292" t="s">
        <v>6</v>
      </c>
      <c r="H21292">
        <v>2</v>
      </c>
      <c r="I21292" s="4">
        <f>IF(E21292="Rhode Island", Table1[[#This Row],[price]]*$L$3, IF(E21292="Massachusetts", Table1[[#This Row],[price]]*$L$2, 1))</f>
        <v>367000</v>
      </c>
    </row>
    <row r="21293" spans="1:9" x14ac:dyDescent="0.25">
      <c r="A21293" s="2">
        <v>42864</v>
      </c>
      <c r="B21293" s="1">
        <f t="shared" si="664"/>
        <v>2017</v>
      </c>
      <c r="C21293" s="1">
        <f t="shared" si="665"/>
        <v>2</v>
      </c>
      <c r="D21293">
        <v>2604</v>
      </c>
      <c r="E21293" t="s">
        <v>37</v>
      </c>
      <c r="F21293" s="4">
        <v>517000</v>
      </c>
      <c r="G21293" t="s">
        <v>6</v>
      </c>
      <c r="H21293">
        <v>3</v>
      </c>
      <c r="I21293" s="4">
        <f>IF(E21293="Rhode Island", Table1[[#This Row],[price]]*$L$3, IF(E21293="Massachusetts", Table1[[#This Row],[price]]*$L$2, 1))</f>
        <v>517000</v>
      </c>
    </row>
    <row r="21294" spans="1:9" x14ac:dyDescent="0.25">
      <c r="A21294" s="2">
        <v>42865</v>
      </c>
      <c r="B21294" s="1">
        <f t="shared" si="664"/>
        <v>2017</v>
      </c>
      <c r="C21294" s="1">
        <f t="shared" si="665"/>
        <v>2</v>
      </c>
      <c r="D21294">
        <v>2611</v>
      </c>
      <c r="E21294" t="s">
        <v>37</v>
      </c>
      <c r="F21294" s="4">
        <v>425000</v>
      </c>
      <c r="G21294" t="s">
        <v>5</v>
      </c>
      <c r="H21294">
        <v>2</v>
      </c>
      <c r="I21294" s="4">
        <f>IF(E21294="Rhode Island", Table1[[#This Row],[price]]*$L$3, IF(E21294="Massachusetts", Table1[[#This Row],[price]]*$L$2, 1))</f>
        <v>425000</v>
      </c>
    </row>
    <row r="21295" spans="1:9" x14ac:dyDescent="0.25">
      <c r="A21295" s="2">
        <v>42865</v>
      </c>
      <c r="B21295" s="1">
        <f t="shared" si="664"/>
        <v>2017</v>
      </c>
      <c r="C21295" s="1">
        <f t="shared" si="665"/>
        <v>2</v>
      </c>
      <c r="D21295">
        <v>2905</v>
      </c>
      <c r="E21295" t="s">
        <v>36</v>
      </c>
      <c r="F21295" s="4">
        <v>435000</v>
      </c>
      <c r="G21295" t="s">
        <v>5</v>
      </c>
      <c r="H21295">
        <v>3</v>
      </c>
      <c r="I21295" s="4">
        <f>IF(E21295="Rhode Island", Table1[[#This Row],[price]]*$L$3, IF(E21295="Massachusetts", Table1[[#This Row],[price]]*$L$2, 1))</f>
        <v>435000</v>
      </c>
    </row>
    <row r="21296" spans="1:9" x14ac:dyDescent="0.25">
      <c r="A21296" s="2">
        <v>42865</v>
      </c>
      <c r="B21296" s="1">
        <f t="shared" si="664"/>
        <v>2017</v>
      </c>
      <c r="C21296" s="1">
        <f t="shared" si="665"/>
        <v>2</v>
      </c>
      <c r="D21296">
        <v>2913</v>
      </c>
      <c r="E21296" t="s">
        <v>36</v>
      </c>
      <c r="F21296" s="4">
        <v>481000</v>
      </c>
      <c r="G21296" t="s">
        <v>5</v>
      </c>
      <c r="H21296">
        <v>3</v>
      </c>
      <c r="I21296" s="4">
        <f>IF(E21296="Rhode Island", Table1[[#This Row],[price]]*$L$3, IF(E21296="Massachusetts", Table1[[#This Row],[price]]*$L$2, 1))</f>
        <v>481000</v>
      </c>
    </row>
    <row r="21297" spans="1:9" x14ac:dyDescent="0.25">
      <c r="A21297" s="2">
        <v>42865</v>
      </c>
      <c r="B21297" s="1">
        <f t="shared" si="664"/>
        <v>2017</v>
      </c>
      <c r="C21297" s="1">
        <f t="shared" si="665"/>
        <v>2</v>
      </c>
      <c r="D21297">
        <v>2614</v>
      </c>
      <c r="E21297" t="s">
        <v>37</v>
      </c>
      <c r="F21297" s="4">
        <v>520000</v>
      </c>
      <c r="G21297" t="s">
        <v>5</v>
      </c>
      <c r="H21297">
        <v>2</v>
      </c>
      <c r="I21297" s="4">
        <f>IF(E21297="Rhode Island", Table1[[#This Row],[price]]*$L$3, IF(E21297="Massachusetts", Table1[[#This Row],[price]]*$L$2, 1))</f>
        <v>520000</v>
      </c>
    </row>
    <row r="21298" spans="1:9" x14ac:dyDescent="0.25">
      <c r="A21298" s="2">
        <v>42865</v>
      </c>
      <c r="B21298" s="1">
        <f t="shared" si="664"/>
        <v>2017</v>
      </c>
      <c r="C21298" s="1">
        <f t="shared" si="665"/>
        <v>2</v>
      </c>
      <c r="D21298">
        <v>2905</v>
      </c>
      <c r="E21298" t="s">
        <v>36</v>
      </c>
      <c r="F21298" s="4">
        <v>563500</v>
      </c>
      <c r="G21298" t="s">
        <v>5</v>
      </c>
      <c r="H21298">
        <v>3</v>
      </c>
      <c r="I21298" s="4">
        <f>IF(E21298="Rhode Island", Table1[[#This Row],[price]]*$L$3, IF(E21298="Massachusetts", Table1[[#This Row],[price]]*$L$2, 1))</f>
        <v>563500</v>
      </c>
    </row>
    <row r="21299" spans="1:9" x14ac:dyDescent="0.25">
      <c r="A21299" s="2">
        <v>42865</v>
      </c>
      <c r="B21299" s="1">
        <f t="shared" si="664"/>
        <v>2017</v>
      </c>
      <c r="C21299" s="1">
        <f t="shared" si="665"/>
        <v>2</v>
      </c>
      <c r="D21299">
        <v>2614</v>
      </c>
      <c r="E21299" t="s">
        <v>37</v>
      </c>
      <c r="F21299" s="4">
        <v>692000</v>
      </c>
      <c r="G21299" t="s">
        <v>5</v>
      </c>
      <c r="H21299">
        <v>3</v>
      </c>
      <c r="I21299" s="4">
        <f>IF(E21299="Rhode Island", Table1[[#This Row],[price]]*$L$3, IF(E21299="Massachusetts", Table1[[#This Row],[price]]*$L$2, 1))</f>
        <v>692000</v>
      </c>
    </row>
    <row r="21300" spans="1:9" x14ac:dyDescent="0.25">
      <c r="A21300" s="2">
        <v>42865</v>
      </c>
      <c r="B21300" s="1">
        <f t="shared" si="664"/>
        <v>2017</v>
      </c>
      <c r="C21300" s="1">
        <f t="shared" si="665"/>
        <v>2</v>
      </c>
      <c r="D21300">
        <v>2913</v>
      </c>
      <c r="E21300" t="s">
        <v>36</v>
      </c>
      <c r="F21300" s="4">
        <v>700000</v>
      </c>
      <c r="G21300" t="s">
        <v>5</v>
      </c>
      <c r="H21300">
        <v>4</v>
      </c>
      <c r="I21300" s="4">
        <f>IF(E21300="Rhode Island", Table1[[#This Row],[price]]*$L$3, IF(E21300="Massachusetts", Table1[[#This Row],[price]]*$L$2, 1))</f>
        <v>700000</v>
      </c>
    </row>
    <row r="21301" spans="1:9" x14ac:dyDescent="0.25">
      <c r="A21301" s="2">
        <v>42865</v>
      </c>
      <c r="B21301" s="1">
        <f t="shared" si="664"/>
        <v>2017</v>
      </c>
      <c r="C21301" s="1">
        <f t="shared" si="665"/>
        <v>2</v>
      </c>
      <c r="D21301">
        <v>2906</v>
      </c>
      <c r="E21301" t="s">
        <v>36</v>
      </c>
      <c r="F21301" s="4">
        <v>700000</v>
      </c>
      <c r="G21301" t="s">
        <v>5</v>
      </c>
      <c r="H21301">
        <v>4</v>
      </c>
      <c r="I21301" s="4">
        <f>IF(E21301="Rhode Island", Table1[[#This Row],[price]]*$L$3, IF(E21301="Massachusetts", Table1[[#This Row],[price]]*$L$2, 1))</f>
        <v>700000</v>
      </c>
    </row>
    <row r="21302" spans="1:9" x14ac:dyDescent="0.25">
      <c r="A21302" s="2">
        <v>42865</v>
      </c>
      <c r="B21302" s="1">
        <f t="shared" si="664"/>
        <v>2017</v>
      </c>
      <c r="C21302" s="1">
        <f t="shared" si="665"/>
        <v>2</v>
      </c>
      <c r="D21302">
        <v>2617</v>
      </c>
      <c r="E21302" t="s">
        <v>37</v>
      </c>
      <c r="F21302" s="4">
        <v>716000</v>
      </c>
      <c r="G21302" t="s">
        <v>5</v>
      </c>
      <c r="H21302">
        <v>3</v>
      </c>
      <c r="I21302" s="4">
        <f>IF(E21302="Rhode Island", Table1[[#This Row],[price]]*$L$3, IF(E21302="Massachusetts", Table1[[#This Row],[price]]*$L$2, 1))</f>
        <v>716000</v>
      </c>
    </row>
    <row r="21303" spans="1:9" x14ac:dyDescent="0.25">
      <c r="A21303" s="2">
        <v>42865</v>
      </c>
      <c r="B21303" s="1">
        <f t="shared" si="664"/>
        <v>2017</v>
      </c>
      <c r="C21303" s="1">
        <f t="shared" si="665"/>
        <v>2</v>
      </c>
      <c r="D21303">
        <v>2905</v>
      </c>
      <c r="E21303" t="s">
        <v>36</v>
      </c>
      <c r="F21303" s="4">
        <v>722500</v>
      </c>
      <c r="G21303" t="s">
        <v>5</v>
      </c>
      <c r="H21303">
        <v>4</v>
      </c>
      <c r="I21303" s="4">
        <f>IF(E21303="Rhode Island", Table1[[#This Row],[price]]*$L$3, IF(E21303="Massachusetts", Table1[[#This Row],[price]]*$L$2, 1))</f>
        <v>722500</v>
      </c>
    </row>
    <row r="21304" spans="1:9" x14ac:dyDescent="0.25">
      <c r="A21304" s="2">
        <v>42865</v>
      </c>
      <c r="B21304" s="1">
        <f t="shared" si="664"/>
        <v>2017</v>
      </c>
      <c r="C21304" s="1">
        <f t="shared" si="665"/>
        <v>2</v>
      </c>
      <c r="D21304">
        <v>2617</v>
      </c>
      <c r="E21304" t="s">
        <v>37</v>
      </c>
      <c r="F21304" s="4">
        <v>761500</v>
      </c>
      <c r="G21304" t="s">
        <v>5</v>
      </c>
      <c r="H21304">
        <v>4</v>
      </c>
      <c r="I21304" s="4">
        <f>IF(E21304="Rhode Island", Table1[[#This Row],[price]]*$L$3, IF(E21304="Massachusetts", Table1[[#This Row],[price]]*$L$2, 1))</f>
        <v>761500</v>
      </c>
    </row>
    <row r="21305" spans="1:9" x14ac:dyDescent="0.25">
      <c r="A21305" s="2">
        <v>42865</v>
      </c>
      <c r="B21305" s="1">
        <f t="shared" si="664"/>
        <v>2017</v>
      </c>
      <c r="C21305" s="1">
        <f t="shared" si="665"/>
        <v>2</v>
      </c>
      <c r="D21305">
        <v>2612</v>
      </c>
      <c r="E21305" t="s">
        <v>37</v>
      </c>
      <c r="F21305" s="4">
        <v>1485000</v>
      </c>
      <c r="G21305" t="s">
        <v>5</v>
      </c>
      <c r="H21305">
        <v>4</v>
      </c>
      <c r="I21305" s="4">
        <f>IF(E21305="Rhode Island", Table1[[#This Row],[price]]*$L$3, IF(E21305="Massachusetts", Table1[[#This Row],[price]]*$L$2, 1))</f>
        <v>1485000</v>
      </c>
    </row>
    <row r="21306" spans="1:9" x14ac:dyDescent="0.25">
      <c r="A21306" s="2">
        <v>42865</v>
      </c>
      <c r="B21306" s="1">
        <f t="shared" si="664"/>
        <v>2017</v>
      </c>
      <c r="C21306" s="1">
        <f t="shared" si="665"/>
        <v>2</v>
      </c>
      <c r="D21306">
        <v>2600</v>
      </c>
      <c r="E21306" t="s">
        <v>37</v>
      </c>
      <c r="F21306" s="4">
        <v>1550000</v>
      </c>
      <c r="G21306" t="s">
        <v>5</v>
      </c>
      <c r="H21306">
        <v>4</v>
      </c>
      <c r="I21306" s="4">
        <f>IF(E21306="Rhode Island", Table1[[#This Row],[price]]*$L$3, IF(E21306="Massachusetts", Table1[[#This Row],[price]]*$L$2, 1))</f>
        <v>1550000</v>
      </c>
    </row>
    <row r="21307" spans="1:9" x14ac:dyDescent="0.25">
      <c r="A21307" s="2">
        <v>42865</v>
      </c>
      <c r="B21307" s="1">
        <f t="shared" si="664"/>
        <v>2017</v>
      </c>
      <c r="C21307" s="1">
        <f t="shared" si="665"/>
        <v>2</v>
      </c>
      <c r="D21307">
        <v>2614</v>
      </c>
      <c r="E21307" t="s">
        <v>37</v>
      </c>
      <c r="F21307" s="4">
        <v>243000</v>
      </c>
      <c r="G21307" t="s">
        <v>6</v>
      </c>
      <c r="H21307">
        <v>2</v>
      </c>
      <c r="I21307" s="4">
        <f>IF(E21307="Rhode Island", Table1[[#This Row],[price]]*$L$3, IF(E21307="Massachusetts", Table1[[#This Row],[price]]*$L$2, 1))</f>
        <v>243000</v>
      </c>
    </row>
    <row r="21308" spans="1:9" x14ac:dyDescent="0.25">
      <c r="A21308" s="2">
        <v>42865</v>
      </c>
      <c r="B21308" s="1">
        <f t="shared" si="664"/>
        <v>2017</v>
      </c>
      <c r="C21308" s="1">
        <f t="shared" si="665"/>
        <v>2</v>
      </c>
      <c r="D21308">
        <v>2602</v>
      </c>
      <c r="E21308" t="s">
        <v>37</v>
      </c>
      <c r="F21308" s="4">
        <v>289000</v>
      </c>
      <c r="G21308" t="s">
        <v>6</v>
      </c>
      <c r="H21308">
        <v>2</v>
      </c>
      <c r="I21308" s="4">
        <f>IF(E21308="Rhode Island", Table1[[#This Row],[price]]*$L$3, IF(E21308="Massachusetts", Table1[[#This Row],[price]]*$L$2, 1))</f>
        <v>289000</v>
      </c>
    </row>
    <row r="21309" spans="1:9" x14ac:dyDescent="0.25">
      <c r="A21309" s="2">
        <v>42865</v>
      </c>
      <c r="B21309" s="1">
        <f t="shared" si="664"/>
        <v>2017</v>
      </c>
      <c r="C21309" s="1">
        <f t="shared" si="665"/>
        <v>2</v>
      </c>
      <c r="D21309">
        <v>2913</v>
      </c>
      <c r="E21309" t="s">
        <v>36</v>
      </c>
      <c r="F21309" s="4">
        <v>306000</v>
      </c>
      <c r="G21309" t="s">
        <v>6</v>
      </c>
      <c r="H21309">
        <v>2</v>
      </c>
      <c r="I21309" s="4">
        <f>IF(E21309="Rhode Island", Table1[[#This Row],[price]]*$L$3, IF(E21309="Massachusetts", Table1[[#This Row],[price]]*$L$2, 1))</f>
        <v>306000</v>
      </c>
    </row>
    <row r="21310" spans="1:9" x14ac:dyDescent="0.25">
      <c r="A21310" s="2">
        <v>42865</v>
      </c>
      <c r="B21310" s="1">
        <f t="shared" si="664"/>
        <v>2017</v>
      </c>
      <c r="C21310" s="1">
        <f t="shared" si="665"/>
        <v>2</v>
      </c>
      <c r="D21310">
        <v>2612</v>
      </c>
      <c r="E21310" t="s">
        <v>37</v>
      </c>
      <c r="F21310" s="4">
        <v>307000</v>
      </c>
      <c r="G21310" t="s">
        <v>6</v>
      </c>
      <c r="H21310">
        <v>1</v>
      </c>
      <c r="I21310" s="4">
        <f>IF(E21310="Rhode Island", Table1[[#This Row],[price]]*$L$3, IF(E21310="Massachusetts", Table1[[#This Row],[price]]*$L$2, 1))</f>
        <v>307000</v>
      </c>
    </row>
    <row r="21311" spans="1:9" x14ac:dyDescent="0.25">
      <c r="A21311" s="2">
        <v>42866</v>
      </c>
      <c r="B21311" s="1">
        <f t="shared" si="664"/>
        <v>2017</v>
      </c>
      <c r="C21311" s="1">
        <f t="shared" si="665"/>
        <v>2</v>
      </c>
      <c r="D21311">
        <v>2615</v>
      </c>
      <c r="E21311" t="s">
        <v>37</v>
      </c>
      <c r="F21311" s="4">
        <v>410000</v>
      </c>
      <c r="G21311" t="s">
        <v>5</v>
      </c>
      <c r="H21311">
        <v>2</v>
      </c>
      <c r="I21311" s="4">
        <f>IF(E21311="Rhode Island", Table1[[#This Row],[price]]*$L$3, IF(E21311="Massachusetts", Table1[[#This Row],[price]]*$L$2, 1))</f>
        <v>410000</v>
      </c>
    </row>
    <row r="21312" spans="1:9" x14ac:dyDescent="0.25">
      <c r="A21312" s="2">
        <v>42866</v>
      </c>
      <c r="B21312" s="1">
        <f t="shared" si="664"/>
        <v>2017</v>
      </c>
      <c r="C21312" s="1">
        <f t="shared" si="665"/>
        <v>2</v>
      </c>
      <c r="D21312">
        <v>2905</v>
      </c>
      <c r="E21312" t="s">
        <v>36</v>
      </c>
      <c r="F21312" s="4">
        <v>460000</v>
      </c>
      <c r="G21312" t="s">
        <v>5</v>
      </c>
      <c r="H21312">
        <v>3</v>
      </c>
      <c r="I21312" s="4">
        <f>IF(E21312="Rhode Island", Table1[[#This Row],[price]]*$L$3, IF(E21312="Massachusetts", Table1[[#This Row],[price]]*$L$2, 1))</f>
        <v>460000</v>
      </c>
    </row>
    <row r="21313" spans="1:9" x14ac:dyDescent="0.25">
      <c r="A21313" s="2">
        <v>42866</v>
      </c>
      <c r="B21313" s="1">
        <f t="shared" si="664"/>
        <v>2017</v>
      </c>
      <c r="C21313" s="1">
        <f t="shared" si="665"/>
        <v>2</v>
      </c>
      <c r="D21313">
        <v>2615</v>
      </c>
      <c r="E21313" t="s">
        <v>37</v>
      </c>
      <c r="F21313" s="4">
        <v>517500</v>
      </c>
      <c r="G21313" t="s">
        <v>5</v>
      </c>
      <c r="H21313">
        <v>3</v>
      </c>
      <c r="I21313" s="4">
        <f>IF(E21313="Rhode Island", Table1[[#This Row],[price]]*$L$3, IF(E21313="Massachusetts", Table1[[#This Row],[price]]*$L$2, 1))</f>
        <v>517500</v>
      </c>
    </row>
    <row r="21314" spans="1:9" x14ac:dyDescent="0.25">
      <c r="A21314" s="2">
        <v>42866</v>
      </c>
      <c r="B21314" s="1">
        <f t="shared" ref="B21314:B21377" si="666">YEAR(A21314)</f>
        <v>2017</v>
      </c>
      <c r="C21314" s="1">
        <f t="shared" ref="C21314:C21377" si="667">ROUNDUP(MONTH(A21314)/3,0)</f>
        <v>2</v>
      </c>
      <c r="D21314">
        <v>2611</v>
      </c>
      <c r="E21314" t="s">
        <v>37</v>
      </c>
      <c r="F21314" s="4">
        <v>605000</v>
      </c>
      <c r="G21314" t="s">
        <v>5</v>
      </c>
      <c r="H21314">
        <v>3</v>
      </c>
      <c r="I21314" s="4">
        <f>IF(E21314="Rhode Island", Table1[[#This Row],[price]]*$L$3, IF(E21314="Massachusetts", Table1[[#This Row],[price]]*$L$2, 1))</f>
        <v>605000</v>
      </c>
    </row>
    <row r="21315" spans="1:9" x14ac:dyDescent="0.25">
      <c r="A21315" s="2">
        <v>42866</v>
      </c>
      <c r="B21315" s="1">
        <f t="shared" si="666"/>
        <v>2017</v>
      </c>
      <c r="C21315" s="1">
        <f t="shared" si="667"/>
        <v>2</v>
      </c>
      <c r="D21315">
        <v>2611</v>
      </c>
      <c r="E21315" t="s">
        <v>37</v>
      </c>
      <c r="F21315" s="4">
        <v>620000</v>
      </c>
      <c r="G21315" t="s">
        <v>5</v>
      </c>
      <c r="H21315">
        <v>3</v>
      </c>
      <c r="I21315" s="4">
        <f>IF(E21315="Rhode Island", Table1[[#This Row],[price]]*$L$3, IF(E21315="Massachusetts", Table1[[#This Row],[price]]*$L$2, 1))</f>
        <v>620000</v>
      </c>
    </row>
    <row r="21316" spans="1:9" x14ac:dyDescent="0.25">
      <c r="A21316" s="2">
        <v>42866</v>
      </c>
      <c r="B21316" s="1">
        <f t="shared" si="666"/>
        <v>2017</v>
      </c>
      <c r="C21316" s="1">
        <f t="shared" si="667"/>
        <v>2</v>
      </c>
      <c r="D21316">
        <v>2607</v>
      </c>
      <c r="E21316" t="s">
        <v>37</v>
      </c>
      <c r="F21316" s="4">
        <v>665000</v>
      </c>
      <c r="G21316" t="s">
        <v>5</v>
      </c>
      <c r="H21316">
        <v>4</v>
      </c>
      <c r="I21316" s="4">
        <f>IF(E21316="Rhode Island", Table1[[#This Row],[price]]*$L$3, IF(E21316="Massachusetts", Table1[[#This Row],[price]]*$L$2, 1))</f>
        <v>665000</v>
      </c>
    </row>
    <row r="21317" spans="1:9" x14ac:dyDescent="0.25">
      <c r="A21317" s="2">
        <v>42866</v>
      </c>
      <c r="B21317" s="1">
        <f t="shared" si="666"/>
        <v>2017</v>
      </c>
      <c r="C21317" s="1">
        <f t="shared" si="667"/>
        <v>2</v>
      </c>
      <c r="D21317">
        <v>2604</v>
      </c>
      <c r="E21317" t="s">
        <v>37</v>
      </c>
      <c r="F21317" s="4">
        <v>368000</v>
      </c>
      <c r="G21317" t="s">
        <v>6</v>
      </c>
      <c r="H21317">
        <v>2</v>
      </c>
      <c r="I21317" s="4">
        <f>IF(E21317="Rhode Island", Table1[[#This Row],[price]]*$L$3, IF(E21317="Massachusetts", Table1[[#This Row],[price]]*$L$2, 1))</f>
        <v>368000</v>
      </c>
    </row>
    <row r="21318" spans="1:9" x14ac:dyDescent="0.25">
      <c r="A21318" s="2">
        <v>42866</v>
      </c>
      <c r="B21318" s="1">
        <f t="shared" si="666"/>
        <v>2017</v>
      </c>
      <c r="C21318" s="1">
        <f t="shared" si="667"/>
        <v>2</v>
      </c>
      <c r="D21318">
        <v>2603</v>
      </c>
      <c r="E21318" t="s">
        <v>37</v>
      </c>
      <c r="F21318" s="4">
        <v>490000</v>
      </c>
      <c r="G21318" t="s">
        <v>6</v>
      </c>
      <c r="H21318">
        <v>2</v>
      </c>
      <c r="I21318" s="4">
        <f>IF(E21318="Rhode Island", Table1[[#This Row],[price]]*$L$3, IF(E21318="Massachusetts", Table1[[#This Row],[price]]*$L$2, 1))</f>
        <v>490000</v>
      </c>
    </row>
    <row r="21319" spans="1:9" x14ac:dyDescent="0.25">
      <c r="A21319" s="2">
        <v>42866</v>
      </c>
      <c r="B21319" s="1">
        <f t="shared" si="666"/>
        <v>2017</v>
      </c>
      <c r="C21319" s="1">
        <f t="shared" si="667"/>
        <v>2</v>
      </c>
      <c r="D21319">
        <v>2612</v>
      </c>
      <c r="E21319" t="s">
        <v>37</v>
      </c>
      <c r="F21319" s="4">
        <v>735000</v>
      </c>
      <c r="G21319" t="s">
        <v>6</v>
      </c>
      <c r="H21319">
        <v>2</v>
      </c>
      <c r="I21319" s="4">
        <f>IF(E21319="Rhode Island", Table1[[#This Row],[price]]*$L$3, IF(E21319="Massachusetts", Table1[[#This Row],[price]]*$L$2, 1))</f>
        <v>735000</v>
      </c>
    </row>
    <row r="21320" spans="1:9" x14ac:dyDescent="0.25">
      <c r="A21320" s="2">
        <v>42866</v>
      </c>
      <c r="B21320" s="1">
        <f t="shared" si="666"/>
        <v>2017</v>
      </c>
      <c r="C21320" s="1">
        <f t="shared" si="667"/>
        <v>2</v>
      </c>
      <c r="D21320">
        <v>2603</v>
      </c>
      <c r="E21320" t="s">
        <v>37</v>
      </c>
      <c r="F21320" s="4">
        <v>875000</v>
      </c>
      <c r="G21320" t="s">
        <v>6</v>
      </c>
      <c r="H21320">
        <v>2</v>
      </c>
      <c r="I21320" s="4">
        <f>IF(E21320="Rhode Island", Table1[[#This Row],[price]]*$L$3, IF(E21320="Massachusetts", Table1[[#This Row],[price]]*$L$2, 1))</f>
        <v>875000</v>
      </c>
    </row>
    <row r="21321" spans="1:9" x14ac:dyDescent="0.25">
      <c r="A21321" s="2">
        <v>42866</v>
      </c>
      <c r="B21321" s="1">
        <f t="shared" si="666"/>
        <v>2017</v>
      </c>
      <c r="C21321" s="1">
        <f t="shared" si="667"/>
        <v>2</v>
      </c>
      <c r="D21321">
        <v>2604</v>
      </c>
      <c r="E21321" t="s">
        <v>37</v>
      </c>
      <c r="F21321" s="4">
        <v>1058000</v>
      </c>
      <c r="G21321" t="s">
        <v>6</v>
      </c>
      <c r="H21321">
        <v>3</v>
      </c>
      <c r="I21321" s="4">
        <f>IF(E21321="Rhode Island", Table1[[#This Row],[price]]*$L$3, IF(E21321="Massachusetts", Table1[[#This Row],[price]]*$L$2, 1))</f>
        <v>1058000</v>
      </c>
    </row>
    <row r="21322" spans="1:9" x14ac:dyDescent="0.25">
      <c r="A21322" s="2">
        <v>42867</v>
      </c>
      <c r="B21322" s="1">
        <f t="shared" si="666"/>
        <v>2017</v>
      </c>
      <c r="C21322" s="1">
        <f t="shared" si="667"/>
        <v>2</v>
      </c>
      <c r="D21322">
        <v>2913</v>
      </c>
      <c r="E21322" t="s">
        <v>36</v>
      </c>
      <c r="F21322" s="4">
        <v>344155</v>
      </c>
      <c r="G21322" t="s">
        <v>5</v>
      </c>
      <c r="H21322">
        <v>2</v>
      </c>
      <c r="I21322" s="4">
        <f>IF(E21322="Rhode Island", Table1[[#This Row],[price]]*$L$3, IF(E21322="Massachusetts", Table1[[#This Row],[price]]*$L$2, 1))</f>
        <v>344155</v>
      </c>
    </row>
    <row r="21323" spans="1:9" x14ac:dyDescent="0.25">
      <c r="A21323" s="2">
        <v>42867</v>
      </c>
      <c r="B21323" s="1">
        <f t="shared" si="666"/>
        <v>2017</v>
      </c>
      <c r="C21323" s="1">
        <f t="shared" si="667"/>
        <v>2</v>
      </c>
      <c r="D21323">
        <v>2617</v>
      </c>
      <c r="E21323" t="s">
        <v>37</v>
      </c>
      <c r="F21323" s="4">
        <v>400000</v>
      </c>
      <c r="G21323" t="s">
        <v>5</v>
      </c>
      <c r="H21323">
        <v>2</v>
      </c>
      <c r="I21323" s="4">
        <f>IF(E21323="Rhode Island", Table1[[#This Row],[price]]*$L$3, IF(E21323="Massachusetts", Table1[[#This Row],[price]]*$L$2, 1))</f>
        <v>400000</v>
      </c>
    </row>
    <row r="21324" spans="1:9" x14ac:dyDescent="0.25">
      <c r="A21324" s="2">
        <v>42867</v>
      </c>
      <c r="B21324" s="1">
        <f t="shared" si="666"/>
        <v>2017</v>
      </c>
      <c r="C21324" s="1">
        <f t="shared" si="667"/>
        <v>2</v>
      </c>
      <c r="D21324">
        <v>2906</v>
      </c>
      <c r="E21324" t="s">
        <v>36</v>
      </c>
      <c r="F21324" s="4">
        <v>400000</v>
      </c>
      <c r="G21324" t="s">
        <v>5</v>
      </c>
      <c r="H21324">
        <v>3</v>
      </c>
      <c r="I21324" s="4">
        <f>IF(E21324="Rhode Island", Table1[[#This Row],[price]]*$L$3, IF(E21324="Massachusetts", Table1[[#This Row],[price]]*$L$2, 1))</f>
        <v>400000</v>
      </c>
    </row>
    <row r="21325" spans="1:9" x14ac:dyDescent="0.25">
      <c r="A21325" s="2">
        <v>42867</v>
      </c>
      <c r="B21325" s="1">
        <f t="shared" si="666"/>
        <v>2017</v>
      </c>
      <c r="C21325" s="1">
        <f t="shared" si="667"/>
        <v>2</v>
      </c>
      <c r="D21325">
        <v>2905</v>
      </c>
      <c r="E21325" t="s">
        <v>36</v>
      </c>
      <c r="F21325" s="4">
        <v>433000</v>
      </c>
      <c r="G21325" t="s">
        <v>5</v>
      </c>
      <c r="H21325">
        <v>3</v>
      </c>
      <c r="I21325" s="4">
        <f>IF(E21325="Rhode Island", Table1[[#This Row],[price]]*$L$3, IF(E21325="Massachusetts", Table1[[#This Row],[price]]*$L$2, 1))</f>
        <v>433000</v>
      </c>
    </row>
    <row r="21326" spans="1:9" x14ac:dyDescent="0.25">
      <c r="A21326" s="2">
        <v>42867</v>
      </c>
      <c r="B21326" s="1">
        <f t="shared" si="666"/>
        <v>2017</v>
      </c>
      <c r="C21326" s="1">
        <f t="shared" si="667"/>
        <v>2</v>
      </c>
      <c r="D21326">
        <v>2913</v>
      </c>
      <c r="E21326" t="s">
        <v>36</v>
      </c>
      <c r="F21326" s="4">
        <v>443000</v>
      </c>
      <c r="G21326" t="s">
        <v>5</v>
      </c>
      <c r="H21326">
        <v>3</v>
      </c>
      <c r="I21326" s="4">
        <f>IF(E21326="Rhode Island", Table1[[#This Row],[price]]*$L$3, IF(E21326="Massachusetts", Table1[[#This Row],[price]]*$L$2, 1))</f>
        <v>443000</v>
      </c>
    </row>
    <row r="21327" spans="1:9" x14ac:dyDescent="0.25">
      <c r="A21327" s="2">
        <v>42867</v>
      </c>
      <c r="B21327" s="1">
        <f t="shared" si="666"/>
        <v>2017</v>
      </c>
      <c r="C21327" s="1">
        <f t="shared" si="667"/>
        <v>2</v>
      </c>
      <c r="D21327">
        <v>2615</v>
      </c>
      <c r="E21327" t="s">
        <v>37</v>
      </c>
      <c r="F21327" s="4">
        <v>480000</v>
      </c>
      <c r="G21327" t="s">
        <v>5</v>
      </c>
      <c r="H21327">
        <v>3</v>
      </c>
      <c r="I21327" s="4">
        <f>IF(E21327="Rhode Island", Table1[[#This Row],[price]]*$L$3, IF(E21327="Massachusetts", Table1[[#This Row],[price]]*$L$2, 1))</f>
        <v>480000</v>
      </c>
    </row>
    <row r="21328" spans="1:9" x14ac:dyDescent="0.25">
      <c r="A21328" s="2">
        <v>42867</v>
      </c>
      <c r="B21328" s="1">
        <f t="shared" si="666"/>
        <v>2017</v>
      </c>
      <c r="C21328" s="1">
        <f t="shared" si="667"/>
        <v>2</v>
      </c>
      <c r="D21328">
        <v>2615</v>
      </c>
      <c r="E21328" t="s">
        <v>37</v>
      </c>
      <c r="F21328" s="4">
        <v>505000</v>
      </c>
      <c r="G21328" t="s">
        <v>5</v>
      </c>
      <c r="H21328">
        <v>5</v>
      </c>
      <c r="I21328" s="4">
        <f>IF(E21328="Rhode Island", Table1[[#This Row],[price]]*$L$3, IF(E21328="Massachusetts", Table1[[#This Row],[price]]*$L$2, 1))</f>
        <v>505000</v>
      </c>
    </row>
    <row r="21329" spans="1:9" x14ac:dyDescent="0.25">
      <c r="A21329" s="2">
        <v>42867</v>
      </c>
      <c r="B21329" s="1">
        <f t="shared" si="666"/>
        <v>2017</v>
      </c>
      <c r="C21329" s="1">
        <f t="shared" si="667"/>
        <v>2</v>
      </c>
      <c r="D21329">
        <v>2615</v>
      </c>
      <c r="E21329" t="s">
        <v>37</v>
      </c>
      <c r="F21329" s="4">
        <v>530000</v>
      </c>
      <c r="G21329" t="s">
        <v>5</v>
      </c>
      <c r="H21329">
        <v>4</v>
      </c>
      <c r="I21329" s="4">
        <f>IF(E21329="Rhode Island", Table1[[#This Row],[price]]*$L$3, IF(E21329="Massachusetts", Table1[[#This Row],[price]]*$L$2, 1))</f>
        <v>530000</v>
      </c>
    </row>
    <row r="21330" spans="1:9" x14ac:dyDescent="0.25">
      <c r="A21330" s="2">
        <v>42867</v>
      </c>
      <c r="B21330" s="1">
        <f t="shared" si="666"/>
        <v>2017</v>
      </c>
      <c r="C21330" s="1">
        <f t="shared" si="667"/>
        <v>2</v>
      </c>
      <c r="D21330">
        <v>2913</v>
      </c>
      <c r="E21330" t="s">
        <v>36</v>
      </c>
      <c r="F21330" s="4">
        <v>545500</v>
      </c>
      <c r="G21330" t="s">
        <v>5</v>
      </c>
      <c r="H21330">
        <v>3</v>
      </c>
      <c r="I21330" s="4">
        <f>IF(E21330="Rhode Island", Table1[[#This Row],[price]]*$L$3, IF(E21330="Massachusetts", Table1[[#This Row],[price]]*$L$2, 1))</f>
        <v>545500</v>
      </c>
    </row>
    <row r="21331" spans="1:9" x14ac:dyDescent="0.25">
      <c r="A21331" s="2">
        <v>42867</v>
      </c>
      <c r="B21331" s="1">
        <f t="shared" si="666"/>
        <v>2017</v>
      </c>
      <c r="C21331" s="1">
        <f t="shared" si="667"/>
        <v>2</v>
      </c>
      <c r="D21331">
        <v>2905</v>
      </c>
      <c r="E21331" t="s">
        <v>36</v>
      </c>
      <c r="F21331" s="4">
        <v>585000</v>
      </c>
      <c r="G21331" t="s">
        <v>5</v>
      </c>
      <c r="H21331">
        <v>4</v>
      </c>
      <c r="I21331" s="4">
        <f>IF(E21331="Rhode Island", Table1[[#This Row],[price]]*$L$3, IF(E21331="Massachusetts", Table1[[#This Row],[price]]*$L$2, 1))</f>
        <v>585000</v>
      </c>
    </row>
    <row r="21332" spans="1:9" x14ac:dyDescent="0.25">
      <c r="A21332" s="2">
        <v>42867</v>
      </c>
      <c r="B21332" s="1">
        <f t="shared" si="666"/>
        <v>2017</v>
      </c>
      <c r="C21332" s="1">
        <f t="shared" si="667"/>
        <v>2</v>
      </c>
      <c r="D21332">
        <v>2904</v>
      </c>
      <c r="E21332" t="s">
        <v>36</v>
      </c>
      <c r="F21332" s="4">
        <v>695000</v>
      </c>
      <c r="G21332" t="s">
        <v>5</v>
      </c>
      <c r="H21332">
        <v>4</v>
      </c>
      <c r="I21332" s="4">
        <f>IF(E21332="Rhode Island", Table1[[#This Row],[price]]*$L$3, IF(E21332="Massachusetts", Table1[[#This Row],[price]]*$L$2, 1))</f>
        <v>695000</v>
      </c>
    </row>
    <row r="21333" spans="1:9" x14ac:dyDescent="0.25">
      <c r="A21333" s="2">
        <v>42867</v>
      </c>
      <c r="B21333" s="1">
        <f t="shared" si="666"/>
        <v>2017</v>
      </c>
      <c r="C21333" s="1">
        <f t="shared" si="667"/>
        <v>2</v>
      </c>
      <c r="D21333">
        <v>2914</v>
      </c>
      <c r="E21333" t="s">
        <v>36</v>
      </c>
      <c r="F21333" s="4">
        <v>775000</v>
      </c>
      <c r="G21333" t="s">
        <v>5</v>
      </c>
      <c r="H21333">
        <v>5</v>
      </c>
      <c r="I21333" s="4">
        <f>IF(E21333="Rhode Island", Table1[[#This Row],[price]]*$L$3, IF(E21333="Massachusetts", Table1[[#This Row],[price]]*$L$2, 1))</f>
        <v>775000</v>
      </c>
    </row>
    <row r="21334" spans="1:9" x14ac:dyDescent="0.25">
      <c r="A21334" s="2">
        <v>42867</v>
      </c>
      <c r="B21334" s="1">
        <f t="shared" si="666"/>
        <v>2017</v>
      </c>
      <c r="C21334" s="1">
        <f t="shared" si="667"/>
        <v>2</v>
      </c>
      <c r="D21334">
        <v>2617</v>
      </c>
      <c r="E21334" t="s">
        <v>37</v>
      </c>
      <c r="F21334" s="4">
        <v>795000</v>
      </c>
      <c r="G21334" t="s">
        <v>5</v>
      </c>
      <c r="H21334">
        <v>4</v>
      </c>
      <c r="I21334" s="4">
        <f>IF(E21334="Rhode Island", Table1[[#This Row],[price]]*$L$3, IF(E21334="Massachusetts", Table1[[#This Row],[price]]*$L$2, 1))</f>
        <v>795000</v>
      </c>
    </row>
    <row r="21335" spans="1:9" x14ac:dyDescent="0.25">
      <c r="A21335" s="2">
        <v>42867</v>
      </c>
      <c r="B21335" s="1">
        <f t="shared" si="666"/>
        <v>2017</v>
      </c>
      <c r="C21335" s="1">
        <f t="shared" si="667"/>
        <v>2</v>
      </c>
      <c r="D21335">
        <v>2913</v>
      </c>
      <c r="E21335" t="s">
        <v>36</v>
      </c>
      <c r="F21335" s="4">
        <v>833000</v>
      </c>
      <c r="G21335" t="s">
        <v>5</v>
      </c>
      <c r="H21335">
        <v>4</v>
      </c>
      <c r="I21335" s="4">
        <f>IF(E21335="Rhode Island", Table1[[#This Row],[price]]*$L$3, IF(E21335="Massachusetts", Table1[[#This Row],[price]]*$L$2, 1))</f>
        <v>833000</v>
      </c>
    </row>
    <row r="21336" spans="1:9" x14ac:dyDescent="0.25">
      <c r="A21336" s="2">
        <v>42867</v>
      </c>
      <c r="B21336" s="1">
        <f t="shared" si="666"/>
        <v>2017</v>
      </c>
      <c r="C21336" s="1">
        <f t="shared" si="667"/>
        <v>2</v>
      </c>
      <c r="D21336">
        <v>2914</v>
      </c>
      <c r="E21336" t="s">
        <v>36</v>
      </c>
      <c r="F21336" s="4">
        <v>905000</v>
      </c>
      <c r="G21336" t="s">
        <v>5</v>
      </c>
      <c r="H21336">
        <v>4</v>
      </c>
      <c r="I21336" s="4">
        <f>IF(E21336="Rhode Island", Table1[[#This Row],[price]]*$L$3, IF(E21336="Massachusetts", Table1[[#This Row],[price]]*$L$2, 1))</f>
        <v>905000</v>
      </c>
    </row>
    <row r="21337" spans="1:9" x14ac:dyDescent="0.25">
      <c r="A21337" s="2">
        <v>42867</v>
      </c>
      <c r="B21337" s="1">
        <f t="shared" si="666"/>
        <v>2017</v>
      </c>
      <c r="C21337" s="1">
        <f t="shared" si="667"/>
        <v>2</v>
      </c>
      <c r="D21337">
        <v>2602</v>
      </c>
      <c r="E21337" t="s">
        <v>37</v>
      </c>
      <c r="F21337" s="4">
        <v>1038000</v>
      </c>
      <c r="G21337" t="s">
        <v>5</v>
      </c>
      <c r="H21337">
        <v>3</v>
      </c>
      <c r="I21337" s="4">
        <f>IF(E21337="Rhode Island", Table1[[#This Row],[price]]*$L$3, IF(E21337="Massachusetts", Table1[[#This Row],[price]]*$L$2, 1))</f>
        <v>1038000</v>
      </c>
    </row>
    <row r="21338" spans="1:9" x14ac:dyDescent="0.25">
      <c r="A21338" s="2">
        <v>42867</v>
      </c>
      <c r="B21338" s="1">
        <f t="shared" si="666"/>
        <v>2017</v>
      </c>
      <c r="C21338" s="1">
        <f t="shared" si="667"/>
        <v>2</v>
      </c>
      <c r="D21338">
        <v>2602</v>
      </c>
      <c r="E21338" t="s">
        <v>37</v>
      </c>
      <c r="F21338" s="4">
        <v>1040000</v>
      </c>
      <c r="G21338" t="s">
        <v>5</v>
      </c>
      <c r="H21338">
        <v>5</v>
      </c>
      <c r="I21338" s="4">
        <f>IF(E21338="Rhode Island", Table1[[#This Row],[price]]*$L$3, IF(E21338="Massachusetts", Table1[[#This Row],[price]]*$L$2, 1))</f>
        <v>1040000</v>
      </c>
    </row>
    <row r="21339" spans="1:9" x14ac:dyDescent="0.25">
      <c r="A21339" s="2">
        <v>42867</v>
      </c>
      <c r="B21339" s="1">
        <f t="shared" si="666"/>
        <v>2017</v>
      </c>
      <c r="C21339" s="1">
        <f t="shared" si="667"/>
        <v>2</v>
      </c>
      <c r="D21339">
        <v>2611</v>
      </c>
      <c r="E21339" t="s">
        <v>37</v>
      </c>
      <c r="F21339" s="4">
        <v>1050000</v>
      </c>
      <c r="G21339" t="s">
        <v>5</v>
      </c>
      <c r="H21339">
        <v>4</v>
      </c>
      <c r="I21339" s="4">
        <f>IF(E21339="Rhode Island", Table1[[#This Row],[price]]*$L$3, IF(E21339="Massachusetts", Table1[[#This Row],[price]]*$L$2, 1))</f>
        <v>1050000</v>
      </c>
    </row>
    <row r="21340" spans="1:9" x14ac:dyDescent="0.25">
      <c r="A21340" s="2">
        <v>42867</v>
      </c>
      <c r="B21340" s="1">
        <f t="shared" si="666"/>
        <v>2017</v>
      </c>
      <c r="C21340" s="1">
        <f t="shared" si="667"/>
        <v>2</v>
      </c>
      <c r="D21340">
        <v>2604</v>
      </c>
      <c r="E21340" t="s">
        <v>37</v>
      </c>
      <c r="F21340" s="4">
        <v>368000</v>
      </c>
      <c r="G21340" t="s">
        <v>6</v>
      </c>
      <c r="H21340">
        <v>2</v>
      </c>
      <c r="I21340" s="4">
        <f>IF(E21340="Rhode Island", Table1[[#This Row],[price]]*$L$3, IF(E21340="Massachusetts", Table1[[#This Row],[price]]*$L$2, 1))</f>
        <v>368000</v>
      </c>
    </row>
    <row r="21341" spans="1:9" x14ac:dyDescent="0.25">
      <c r="A21341" s="2">
        <v>42867</v>
      </c>
      <c r="B21341" s="1">
        <f t="shared" si="666"/>
        <v>2017</v>
      </c>
      <c r="C21341" s="1">
        <f t="shared" si="667"/>
        <v>2</v>
      </c>
      <c r="D21341">
        <v>2604</v>
      </c>
      <c r="E21341" t="s">
        <v>37</v>
      </c>
      <c r="F21341" s="4">
        <v>369000</v>
      </c>
      <c r="G21341" t="s">
        <v>6</v>
      </c>
      <c r="H21341">
        <v>2</v>
      </c>
      <c r="I21341" s="4">
        <f>IF(E21341="Rhode Island", Table1[[#This Row],[price]]*$L$3, IF(E21341="Massachusetts", Table1[[#This Row],[price]]*$L$2, 1))</f>
        <v>369000</v>
      </c>
    </row>
    <row r="21342" spans="1:9" x14ac:dyDescent="0.25">
      <c r="A21342" s="2">
        <v>42867</v>
      </c>
      <c r="B21342" s="1">
        <f t="shared" si="666"/>
        <v>2017</v>
      </c>
      <c r="C21342" s="1">
        <f t="shared" si="667"/>
        <v>2</v>
      </c>
      <c r="D21342">
        <v>2603</v>
      </c>
      <c r="E21342" t="s">
        <v>37</v>
      </c>
      <c r="F21342" s="4">
        <v>380000</v>
      </c>
      <c r="G21342" t="s">
        <v>6</v>
      </c>
      <c r="H21342">
        <v>2</v>
      </c>
      <c r="I21342" s="4">
        <f>IF(E21342="Rhode Island", Table1[[#This Row],[price]]*$L$3, IF(E21342="Massachusetts", Table1[[#This Row],[price]]*$L$2, 1))</f>
        <v>380000</v>
      </c>
    </row>
    <row r="21343" spans="1:9" x14ac:dyDescent="0.25">
      <c r="A21343" s="2">
        <v>42868</v>
      </c>
      <c r="B21343" s="1">
        <f t="shared" si="666"/>
        <v>2017</v>
      </c>
      <c r="C21343" s="1">
        <f t="shared" si="667"/>
        <v>2</v>
      </c>
      <c r="D21343">
        <v>2617</v>
      </c>
      <c r="E21343" t="s">
        <v>37</v>
      </c>
      <c r="F21343" s="4">
        <v>431000</v>
      </c>
      <c r="G21343" t="s">
        <v>5</v>
      </c>
      <c r="H21343">
        <v>2</v>
      </c>
      <c r="I21343" s="4">
        <f>IF(E21343="Rhode Island", Table1[[#This Row],[price]]*$L$3, IF(E21343="Massachusetts", Table1[[#This Row],[price]]*$L$2, 1))</f>
        <v>431000</v>
      </c>
    </row>
    <row r="21344" spans="1:9" x14ac:dyDescent="0.25">
      <c r="A21344" s="2">
        <v>42868</v>
      </c>
      <c r="B21344" s="1">
        <f t="shared" si="666"/>
        <v>2017</v>
      </c>
      <c r="C21344" s="1">
        <f t="shared" si="667"/>
        <v>2</v>
      </c>
      <c r="D21344">
        <v>2615</v>
      </c>
      <c r="E21344" t="s">
        <v>37</v>
      </c>
      <c r="F21344" s="4">
        <v>456000</v>
      </c>
      <c r="G21344" t="s">
        <v>5</v>
      </c>
      <c r="H21344">
        <v>3</v>
      </c>
      <c r="I21344" s="4">
        <f>IF(E21344="Rhode Island", Table1[[#This Row],[price]]*$L$3, IF(E21344="Massachusetts", Table1[[#This Row],[price]]*$L$2, 1))</f>
        <v>456000</v>
      </c>
    </row>
    <row r="21345" spans="1:9" x14ac:dyDescent="0.25">
      <c r="A21345" s="2">
        <v>42868</v>
      </c>
      <c r="B21345" s="1">
        <f t="shared" si="666"/>
        <v>2017</v>
      </c>
      <c r="C21345" s="1">
        <f t="shared" si="667"/>
        <v>2</v>
      </c>
      <c r="D21345">
        <v>2906</v>
      </c>
      <c r="E21345" t="s">
        <v>36</v>
      </c>
      <c r="F21345" s="4">
        <v>520000</v>
      </c>
      <c r="G21345" t="s">
        <v>5</v>
      </c>
      <c r="H21345">
        <v>3</v>
      </c>
      <c r="I21345" s="4">
        <f>IF(E21345="Rhode Island", Table1[[#This Row],[price]]*$L$3, IF(E21345="Massachusetts", Table1[[#This Row],[price]]*$L$2, 1))</f>
        <v>520000</v>
      </c>
    </row>
    <row r="21346" spans="1:9" x14ac:dyDescent="0.25">
      <c r="A21346" s="2">
        <v>42868</v>
      </c>
      <c r="B21346" s="1">
        <f t="shared" si="666"/>
        <v>2017</v>
      </c>
      <c r="C21346" s="1">
        <f t="shared" si="667"/>
        <v>2</v>
      </c>
      <c r="D21346">
        <v>2902</v>
      </c>
      <c r="E21346" t="s">
        <v>36</v>
      </c>
      <c r="F21346" s="4">
        <v>550000</v>
      </c>
      <c r="G21346" t="s">
        <v>5</v>
      </c>
      <c r="H21346">
        <v>3</v>
      </c>
      <c r="I21346" s="4">
        <f>IF(E21346="Rhode Island", Table1[[#This Row],[price]]*$L$3, IF(E21346="Massachusetts", Table1[[#This Row],[price]]*$L$2, 1))</f>
        <v>550000</v>
      </c>
    </row>
    <row r="21347" spans="1:9" x14ac:dyDescent="0.25">
      <c r="A21347" s="2">
        <v>42868</v>
      </c>
      <c r="B21347" s="1">
        <f t="shared" si="666"/>
        <v>2017</v>
      </c>
      <c r="C21347" s="1">
        <f t="shared" si="667"/>
        <v>2</v>
      </c>
      <c r="D21347">
        <v>2913</v>
      </c>
      <c r="E21347" t="s">
        <v>36</v>
      </c>
      <c r="F21347" s="4">
        <v>567000</v>
      </c>
      <c r="G21347" t="s">
        <v>5</v>
      </c>
      <c r="H21347">
        <v>4</v>
      </c>
      <c r="I21347" s="4">
        <f>IF(E21347="Rhode Island", Table1[[#This Row],[price]]*$L$3, IF(E21347="Massachusetts", Table1[[#This Row],[price]]*$L$2, 1))</f>
        <v>567000</v>
      </c>
    </row>
    <row r="21348" spans="1:9" x14ac:dyDescent="0.25">
      <c r="A21348" s="2">
        <v>42868</v>
      </c>
      <c r="B21348" s="1">
        <f t="shared" si="666"/>
        <v>2017</v>
      </c>
      <c r="C21348" s="1">
        <f t="shared" si="667"/>
        <v>2</v>
      </c>
      <c r="D21348">
        <v>2903</v>
      </c>
      <c r="E21348" t="s">
        <v>36</v>
      </c>
      <c r="F21348" s="4">
        <v>585000</v>
      </c>
      <c r="G21348" t="s">
        <v>5</v>
      </c>
      <c r="H21348">
        <v>3</v>
      </c>
      <c r="I21348" s="4">
        <f>IF(E21348="Rhode Island", Table1[[#This Row],[price]]*$L$3, IF(E21348="Massachusetts", Table1[[#This Row],[price]]*$L$2, 1))</f>
        <v>585000</v>
      </c>
    </row>
    <row r="21349" spans="1:9" x14ac:dyDescent="0.25">
      <c r="A21349" s="2">
        <v>42868</v>
      </c>
      <c r="B21349" s="1">
        <f t="shared" si="666"/>
        <v>2017</v>
      </c>
      <c r="C21349" s="1">
        <f t="shared" si="667"/>
        <v>2</v>
      </c>
      <c r="D21349">
        <v>2617</v>
      </c>
      <c r="E21349" t="s">
        <v>37</v>
      </c>
      <c r="F21349" s="4">
        <v>590000</v>
      </c>
      <c r="G21349" t="s">
        <v>5</v>
      </c>
      <c r="H21349">
        <v>3</v>
      </c>
      <c r="I21349" s="4">
        <f>IF(E21349="Rhode Island", Table1[[#This Row],[price]]*$L$3, IF(E21349="Massachusetts", Table1[[#This Row],[price]]*$L$2, 1))</f>
        <v>590000</v>
      </c>
    </row>
    <row r="21350" spans="1:9" x14ac:dyDescent="0.25">
      <c r="A21350" s="2">
        <v>42868</v>
      </c>
      <c r="B21350" s="1">
        <f t="shared" si="666"/>
        <v>2017</v>
      </c>
      <c r="C21350" s="1">
        <f t="shared" si="667"/>
        <v>2</v>
      </c>
      <c r="D21350">
        <v>2905</v>
      </c>
      <c r="E21350" t="s">
        <v>36</v>
      </c>
      <c r="F21350" s="4">
        <v>600000</v>
      </c>
      <c r="G21350" t="s">
        <v>5</v>
      </c>
      <c r="H21350">
        <v>4</v>
      </c>
      <c r="I21350" s="4">
        <f>IF(E21350="Rhode Island", Table1[[#This Row],[price]]*$L$3, IF(E21350="Massachusetts", Table1[[#This Row],[price]]*$L$2, 1))</f>
        <v>600000</v>
      </c>
    </row>
    <row r="21351" spans="1:9" x14ac:dyDescent="0.25">
      <c r="A21351" s="2">
        <v>42868</v>
      </c>
      <c r="B21351" s="1">
        <f t="shared" si="666"/>
        <v>2017</v>
      </c>
      <c r="C21351" s="1">
        <f t="shared" si="667"/>
        <v>2</v>
      </c>
      <c r="D21351">
        <v>2904</v>
      </c>
      <c r="E21351" t="s">
        <v>36</v>
      </c>
      <c r="F21351" s="4">
        <v>615000</v>
      </c>
      <c r="G21351" t="s">
        <v>5</v>
      </c>
      <c r="H21351">
        <v>4</v>
      </c>
      <c r="I21351" s="4">
        <f>IF(E21351="Rhode Island", Table1[[#This Row],[price]]*$L$3, IF(E21351="Massachusetts", Table1[[#This Row],[price]]*$L$2, 1))</f>
        <v>615000</v>
      </c>
    </row>
    <row r="21352" spans="1:9" x14ac:dyDescent="0.25">
      <c r="A21352" s="2">
        <v>42868</v>
      </c>
      <c r="B21352" s="1">
        <f t="shared" si="666"/>
        <v>2017</v>
      </c>
      <c r="C21352" s="1">
        <f t="shared" si="667"/>
        <v>2</v>
      </c>
      <c r="D21352">
        <v>2617</v>
      </c>
      <c r="E21352" t="s">
        <v>37</v>
      </c>
      <c r="F21352" s="4">
        <v>635000</v>
      </c>
      <c r="G21352" t="s">
        <v>5</v>
      </c>
      <c r="H21352">
        <v>3</v>
      </c>
      <c r="I21352" s="4">
        <f>IF(E21352="Rhode Island", Table1[[#This Row],[price]]*$L$3, IF(E21352="Massachusetts", Table1[[#This Row],[price]]*$L$2, 1))</f>
        <v>635000</v>
      </c>
    </row>
    <row r="21353" spans="1:9" x14ac:dyDescent="0.25">
      <c r="A21353" s="2">
        <v>42868</v>
      </c>
      <c r="B21353" s="1">
        <f t="shared" si="666"/>
        <v>2017</v>
      </c>
      <c r="C21353" s="1">
        <f t="shared" si="667"/>
        <v>2</v>
      </c>
      <c r="D21353">
        <v>2617</v>
      </c>
      <c r="E21353" t="s">
        <v>37</v>
      </c>
      <c r="F21353" s="4">
        <v>695000</v>
      </c>
      <c r="G21353" t="s">
        <v>5</v>
      </c>
      <c r="H21353">
        <v>3</v>
      </c>
      <c r="I21353" s="4">
        <f>IF(E21353="Rhode Island", Table1[[#This Row],[price]]*$L$3, IF(E21353="Massachusetts", Table1[[#This Row],[price]]*$L$2, 1))</f>
        <v>695000</v>
      </c>
    </row>
    <row r="21354" spans="1:9" x14ac:dyDescent="0.25">
      <c r="A21354" s="2">
        <v>42868</v>
      </c>
      <c r="B21354" s="1">
        <f t="shared" si="666"/>
        <v>2017</v>
      </c>
      <c r="C21354" s="1">
        <f t="shared" si="667"/>
        <v>2</v>
      </c>
      <c r="D21354">
        <v>2902</v>
      </c>
      <c r="E21354" t="s">
        <v>36</v>
      </c>
      <c r="F21354" s="4">
        <v>735000</v>
      </c>
      <c r="G21354" t="s">
        <v>5</v>
      </c>
      <c r="H21354">
        <v>5</v>
      </c>
      <c r="I21354" s="4">
        <f>IF(E21354="Rhode Island", Table1[[#This Row],[price]]*$L$3, IF(E21354="Massachusetts", Table1[[#This Row],[price]]*$L$2, 1))</f>
        <v>735000</v>
      </c>
    </row>
    <row r="21355" spans="1:9" x14ac:dyDescent="0.25">
      <c r="A21355" s="2">
        <v>42868</v>
      </c>
      <c r="B21355" s="1">
        <f t="shared" si="666"/>
        <v>2017</v>
      </c>
      <c r="C21355" s="1">
        <f t="shared" si="667"/>
        <v>2</v>
      </c>
      <c r="D21355">
        <v>2914</v>
      </c>
      <c r="E21355" t="s">
        <v>36</v>
      </c>
      <c r="F21355" s="4">
        <v>738000</v>
      </c>
      <c r="G21355" t="s">
        <v>5</v>
      </c>
      <c r="H21355">
        <v>4</v>
      </c>
      <c r="I21355" s="4">
        <f>IF(E21355="Rhode Island", Table1[[#This Row],[price]]*$L$3, IF(E21355="Massachusetts", Table1[[#This Row],[price]]*$L$2, 1))</f>
        <v>738000</v>
      </c>
    </row>
    <row r="21356" spans="1:9" x14ac:dyDescent="0.25">
      <c r="A21356" s="2">
        <v>42868</v>
      </c>
      <c r="B21356" s="1">
        <f t="shared" si="666"/>
        <v>2017</v>
      </c>
      <c r="C21356" s="1">
        <f t="shared" si="667"/>
        <v>2</v>
      </c>
      <c r="D21356">
        <v>2905</v>
      </c>
      <c r="E21356" t="s">
        <v>36</v>
      </c>
      <c r="F21356" s="4">
        <v>745000</v>
      </c>
      <c r="G21356" t="s">
        <v>5</v>
      </c>
      <c r="H21356">
        <v>4</v>
      </c>
      <c r="I21356" s="4">
        <f>IF(E21356="Rhode Island", Table1[[#This Row],[price]]*$L$3, IF(E21356="Massachusetts", Table1[[#This Row],[price]]*$L$2, 1))</f>
        <v>745000</v>
      </c>
    </row>
    <row r="21357" spans="1:9" x14ac:dyDescent="0.25">
      <c r="A21357" s="2">
        <v>42868</v>
      </c>
      <c r="B21357" s="1">
        <f t="shared" si="666"/>
        <v>2017</v>
      </c>
      <c r="C21357" s="1">
        <f t="shared" si="667"/>
        <v>2</v>
      </c>
      <c r="D21357">
        <v>2602</v>
      </c>
      <c r="E21357" t="s">
        <v>37</v>
      </c>
      <c r="F21357" s="4">
        <v>745000</v>
      </c>
      <c r="G21357" t="s">
        <v>5</v>
      </c>
      <c r="H21357">
        <v>3</v>
      </c>
      <c r="I21357" s="4">
        <f>IF(E21357="Rhode Island", Table1[[#This Row],[price]]*$L$3, IF(E21357="Massachusetts", Table1[[#This Row],[price]]*$L$2, 1))</f>
        <v>745000</v>
      </c>
    </row>
    <row r="21358" spans="1:9" x14ac:dyDescent="0.25">
      <c r="A21358" s="2">
        <v>42868</v>
      </c>
      <c r="B21358" s="1">
        <f t="shared" si="666"/>
        <v>2017</v>
      </c>
      <c r="C21358" s="1">
        <f t="shared" si="667"/>
        <v>2</v>
      </c>
      <c r="D21358">
        <v>2607</v>
      </c>
      <c r="E21358" t="s">
        <v>37</v>
      </c>
      <c r="F21358" s="4">
        <v>772500</v>
      </c>
      <c r="G21358" t="s">
        <v>5</v>
      </c>
      <c r="H21358">
        <v>3</v>
      </c>
      <c r="I21358" s="4">
        <f>IF(E21358="Rhode Island", Table1[[#This Row],[price]]*$L$3, IF(E21358="Massachusetts", Table1[[#This Row],[price]]*$L$2, 1))</f>
        <v>772500</v>
      </c>
    </row>
    <row r="21359" spans="1:9" x14ac:dyDescent="0.25">
      <c r="A21359" s="2">
        <v>42868</v>
      </c>
      <c r="B21359" s="1">
        <f t="shared" si="666"/>
        <v>2017</v>
      </c>
      <c r="C21359" s="1">
        <f t="shared" si="667"/>
        <v>2</v>
      </c>
      <c r="D21359">
        <v>2614</v>
      </c>
      <c r="E21359" t="s">
        <v>37</v>
      </c>
      <c r="F21359" s="4">
        <v>834000</v>
      </c>
      <c r="G21359" t="s">
        <v>5</v>
      </c>
      <c r="H21359">
        <v>5</v>
      </c>
      <c r="I21359" s="4">
        <f>IF(E21359="Rhode Island", Table1[[#This Row],[price]]*$L$3, IF(E21359="Massachusetts", Table1[[#This Row],[price]]*$L$2, 1))</f>
        <v>834000</v>
      </c>
    </row>
    <row r="21360" spans="1:9" x14ac:dyDescent="0.25">
      <c r="A21360" s="2">
        <v>42868</v>
      </c>
      <c r="B21360" s="1">
        <f t="shared" si="666"/>
        <v>2017</v>
      </c>
      <c r="C21360" s="1">
        <f t="shared" si="667"/>
        <v>2</v>
      </c>
      <c r="D21360">
        <v>2604</v>
      </c>
      <c r="E21360" t="s">
        <v>37</v>
      </c>
      <c r="F21360" s="4">
        <v>845000</v>
      </c>
      <c r="G21360" t="s">
        <v>5</v>
      </c>
      <c r="H21360">
        <v>3</v>
      </c>
      <c r="I21360" s="4">
        <f>IF(E21360="Rhode Island", Table1[[#This Row],[price]]*$L$3, IF(E21360="Massachusetts", Table1[[#This Row],[price]]*$L$2, 1))</f>
        <v>845000</v>
      </c>
    </row>
    <row r="21361" spans="1:9" x14ac:dyDescent="0.25">
      <c r="A21361" s="2">
        <v>42868</v>
      </c>
      <c r="B21361" s="1">
        <f t="shared" si="666"/>
        <v>2017</v>
      </c>
      <c r="C21361" s="1">
        <f t="shared" si="667"/>
        <v>2</v>
      </c>
      <c r="D21361">
        <v>2614</v>
      </c>
      <c r="E21361" t="s">
        <v>37</v>
      </c>
      <c r="F21361" s="4">
        <v>850000</v>
      </c>
      <c r="G21361" t="s">
        <v>5</v>
      </c>
      <c r="H21361">
        <v>4</v>
      </c>
      <c r="I21361" s="4">
        <f>IF(E21361="Rhode Island", Table1[[#This Row],[price]]*$L$3, IF(E21361="Massachusetts", Table1[[#This Row],[price]]*$L$2, 1))</f>
        <v>850000</v>
      </c>
    </row>
    <row r="21362" spans="1:9" x14ac:dyDescent="0.25">
      <c r="A21362" s="2">
        <v>42868</v>
      </c>
      <c r="B21362" s="1">
        <f t="shared" si="666"/>
        <v>2017</v>
      </c>
      <c r="C21362" s="1">
        <f t="shared" si="667"/>
        <v>2</v>
      </c>
      <c r="D21362">
        <v>2602</v>
      </c>
      <c r="E21362" t="s">
        <v>37</v>
      </c>
      <c r="F21362" s="4">
        <v>879000</v>
      </c>
      <c r="G21362" t="s">
        <v>5</v>
      </c>
      <c r="H21362">
        <v>3</v>
      </c>
      <c r="I21362" s="4">
        <f>IF(E21362="Rhode Island", Table1[[#This Row],[price]]*$L$3, IF(E21362="Massachusetts", Table1[[#This Row],[price]]*$L$2, 1))</f>
        <v>879000</v>
      </c>
    </row>
    <row r="21363" spans="1:9" x14ac:dyDescent="0.25">
      <c r="A21363" s="2">
        <v>42868</v>
      </c>
      <c r="B21363" s="1">
        <f t="shared" si="666"/>
        <v>2017</v>
      </c>
      <c r="C21363" s="1">
        <f t="shared" si="667"/>
        <v>2</v>
      </c>
      <c r="D21363">
        <v>2617</v>
      </c>
      <c r="E21363" t="s">
        <v>37</v>
      </c>
      <c r="F21363" s="4">
        <v>950000</v>
      </c>
      <c r="G21363" t="s">
        <v>5</v>
      </c>
      <c r="H21363">
        <v>5</v>
      </c>
      <c r="I21363" s="4">
        <f>IF(E21363="Rhode Island", Table1[[#This Row],[price]]*$L$3, IF(E21363="Massachusetts", Table1[[#This Row],[price]]*$L$2, 1))</f>
        <v>950000</v>
      </c>
    </row>
    <row r="21364" spans="1:9" x14ac:dyDescent="0.25">
      <c r="A21364" s="2">
        <v>42868</v>
      </c>
      <c r="B21364" s="1">
        <f t="shared" si="666"/>
        <v>2017</v>
      </c>
      <c r="C21364" s="1">
        <f t="shared" si="667"/>
        <v>2</v>
      </c>
      <c r="D21364">
        <v>2607</v>
      </c>
      <c r="E21364" t="s">
        <v>37</v>
      </c>
      <c r="F21364" s="4">
        <v>1017000</v>
      </c>
      <c r="G21364" t="s">
        <v>5</v>
      </c>
      <c r="H21364">
        <v>4</v>
      </c>
      <c r="I21364" s="4">
        <f>IF(E21364="Rhode Island", Table1[[#This Row],[price]]*$L$3, IF(E21364="Massachusetts", Table1[[#This Row],[price]]*$L$2, 1))</f>
        <v>1017000</v>
      </c>
    </row>
    <row r="21365" spans="1:9" x14ac:dyDescent="0.25">
      <c r="A21365" s="2">
        <v>42868</v>
      </c>
      <c r="B21365" s="1">
        <f t="shared" si="666"/>
        <v>2017</v>
      </c>
      <c r="C21365" s="1">
        <f t="shared" si="667"/>
        <v>2</v>
      </c>
      <c r="D21365">
        <v>2603</v>
      </c>
      <c r="E21365" t="s">
        <v>37</v>
      </c>
      <c r="F21365" s="4">
        <v>1100000</v>
      </c>
      <c r="G21365" t="s">
        <v>5</v>
      </c>
      <c r="H21365">
        <v>3</v>
      </c>
      <c r="I21365" s="4">
        <f>IF(E21365="Rhode Island", Table1[[#This Row],[price]]*$L$3, IF(E21365="Massachusetts", Table1[[#This Row],[price]]*$L$2, 1))</f>
        <v>1100000</v>
      </c>
    </row>
    <row r="21366" spans="1:9" x14ac:dyDescent="0.25">
      <c r="A21366" s="2">
        <v>42868</v>
      </c>
      <c r="B21366" s="1">
        <f t="shared" si="666"/>
        <v>2017</v>
      </c>
      <c r="C21366" s="1">
        <f t="shared" si="667"/>
        <v>2</v>
      </c>
      <c r="D21366">
        <v>2600</v>
      </c>
      <c r="E21366" t="s">
        <v>37</v>
      </c>
      <c r="F21366" s="4">
        <v>1210000</v>
      </c>
      <c r="G21366" t="s">
        <v>5</v>
      </c>
      <c r="H21366">
        <v>3</v>
      </c>
      <c r="I21366" s="4">
        <f>IF(E21366="Rhode Island", Table1[[#This Row],[price]]*$L$3, IF(E21366="Massachusetts", Table1[[#This Row],[price]]*$L$2, 1))</f>
        <v>1210000</v>
      </c>
    </row>
    <row r="21367" spans="1:9" x14ac:dyDescent="0.25">
      <c r="A21367" s="2">
        <v>42868</v>
      </c>
      <c r="B21367" s="1">
        <f t="shared" si="666"/>
        <v>2017</v>
      </c>
      <c r="C21367" s="1">
        <f t="shared" si="667"/>
        <v>2</v>
      </c>
      <c r="D21367">
        <v>2604</v>
      </c>
      <c r="E21367" t="s">
        <v>37</v>
      </c>
      <c r="F21367" s="4">
        <v>1250000</v>
      </c>
      <c r="G21367" t="s">
        <v>5</v>
      </c>
      <c r="H21367">
        <v>3</v>
      </c>
      <c r="I21367" s="4">
        <f>IF(E21367="Rhode Island", Table1[[#This Row],[price]]*$L$3, IF(E21367="Massachusetts", Table1[[#This Row],[price]]*$L$2, 1))</f>
        <v>1250000</v>
      </c>
    </row>
    <row r="21368" spans="1:9" x14ac:dyDescent="0.25">
      <c r="A21368" s="2">
        <v>42868</v>
      </c>
      <c r="B21368" s="1">
        <f t="shared" si="666"/>
        <v>2017</v>
      </c>
      <c r="C21368" s="1">
        <f t="shared" si="667"/>
        <v>2</v>
      </c>
      <c r="D21368">
        <v>2605</v>
      </c>
      <c r="E21368" t="s">
        <v>37</v>
      </c>
      <c r="F21368" s="4">
        <v>1425000</v>
      </c>
      <c r="G21368" t="s">
        <v>5</v>
      </c>
      <c r="H21368">
        <v>4</v>
      </c>
      <c r="I21368" s="4">
        <f>IF(E21368="Rhode Island", Table1[[#This Row],[price]]*$L$3, IF(E21368="Massachusetts", Table1[[#This Row],[price]]*$L$2, 1))</f>
        <v>1425000</v>
      </c>
    </row>
    <row r="21369" spans="1:9" x14ac:dyDescent="0.25">
      <c r="A21369" s="2">
        <v>42868</v>
      </c>
      <c r="B21369" s="1">
        <f t="shared" si="666"/>
        <v>2017</v>
      </c>
      <c r="C21369" s="1">
        <f t="shared" si="667"/>
        <v>2</v>
      </c>
      <c r="D21369">
        <v>2600</v>
      </c>
      <c r="E21369" t="s">
        <v>37</v>
      </c>
      <c r="F21369" s="4">
        <v>1694000</v>
      </c>
      <c r="G21369" t="s">
        <v>5</v>
      </c>
      <c r="H21369">
        <v>4</v>
      </c>
      <c r="I21369" s="4">
        <f>IF(E21369="Rhode Island", Table1[[#This Row],[price]]*$L$3, IF(E21369="Massachusetts", Table1[[#This Row],[price]]*$L$2, 1))</f>
        <v>1694000</v>
      </c>
    </row>
    <row r="21370" spans="1:9" x14ac:dyDescent="0.25">
      <c r="A21370" s="2">
        <v>42868</v>
      </c>
      <c r="B21370" s="1">
        <f t="shared" si="666"/>
        <v>2017</v>
      </c>
      <c r="C21370" s="1">
        <f t="shared" si="667"/>
        <v>2</v>
      </c>
      <c r="D21370">
        <v>2612</v>
      </c>
      <c r="E21370" t="s">
        <v>37</v>
      </c>
      <c r="F21370" s="4">
        <v>770000</v>
      </c>
      <c r="G21370" t="s">
        <v>6</v>
      </c>
      <c r="H21370">
        <v>2</v>
      </c>
      <c r="I21370" s="4">
        <f>IF(E21370="Rhode Island", Table1[[#This Row],[price]]*$L$3, IF(E21370="Massachusetts", Table1[[#This Row],[price]]*$L$2, 1))</f>
        <v>770000</v>
      </c>
    </row>
    <row r="21371" spans="1:9" x14ac:dyDescent="0.25">
      <c r="A21371" s="2">
        <v>42869</v>
      </c>
      <c r="B21371" s="1">
        <f t="shared" si="666"/>
        <v>2017</v>
      </c>
      <c r="C21371" s="1">
        <f t="shared" si="667"/>
        <v>2</v>
      </c>
      <c r="D21371">
        <v>2904</v>
      </c>
      <c r="E21371" t="s">
        <v>36</v>
      </c>
      <c r="F21371" s="4">
        <v>730000</v>
      </c>
      <c r="G21371" t="s">
        <v>5</v>
      </c>
      <c r="H21371">
        <v>4</v>
      </c>
      <c r="I21371" s="4">
        <f>IF(E21371="Rhode Island", Table1[[#This Row],[price]]*$L$3, IF(E21371="Massachusetts", Table1[[#This Row],[price]]*$L$2, 1))</f>
        <v>730000</v>
      </c>
    </row>
    <row r="21372" spans="1:9" x14ac:dyDescent="0.25">
      <c r="A21372" s="2">
        <v>42870</v>
      </c>
      <c r="B21372" s="1">
        <f t="shared" si="666"/>
        <v>2017</v>
      </c>
      <c r="C21372" s="1">
        <f t="shared" si="667"/>
        <v>2</v>
      </c>
      <c r="D21372">
        <v>2615</v>
      </c>
      <c r="E21372" t="s">
        <v>37</v>
      </c>
      <c r="F21372" s="4">
        <v>321000</v>
      </c>
      <c r="G21372" t="s">
        <v>5</v>
      </c>
      <c r="H21372">
        <v>3</v>
      </c>
      <c r="I21372" s="4">
        <f>IF(E21372="Rhode Island", Table1[[#This Row],[price]]*$L$3, IF(E21372="Massachusetts", Table1[[#This Row],[price]]*$L$2, 1))</f>
        <v>321000</v>
      </c>
    </row>
    <row r="21373" spans="1:9" x14ac:dyDescent="0.25">
      <c r="A21373" s="2">
        <v>42870</v>
      </c>
      <c r="B21373" s="1">
        <f t="shared" si="666"/>
        <v>2017</v>
      </c>
      <c r="C21373" s="1">
        <f t="shared" si="667"/>
        <v>2</v>
      </c>
      <c r="D21373">
        <v>2906</v>
      </c>
      <c r="E21373" t="s">
        <v>36</v>
      </c>
      <c r="F21373" s="4">
        <v>469000</v>
      </c>
      <c r="G21373" t="s">
        <v>5</v>
      </c>
      <c r="H21373">
        <v>3</v>
      </c>
      <c r="I21373" s="4">
        <f>IF(E21373="Rhode Island", Table1[[#This Row],[price]]*$L$3, IF(E21373="Massachusetts", Table1[[#This Row],[price]]*$L$2, 1))</f>
        <v>469000</v>
      </c>
    </row>
    <row r="21374" spans="1:9" x14ac:dyDescent="0.25">
      <c r="A21374" s="2">
        <v>42870</v>
      </c>
      <c r="B21374" s="1">
        <f t="shared" si="666"/>
        <v>2017</v>
      </c>
      <c r="C21374" s="1">
        <f t="shared" si="667"/>
        <v>2</v>
      </c>
      <c r="D21374">
        <v>2905</v>
      </c>
      <c r="E21374" t="s">
        <v>36</v>
      </c>
      <c r="F21374" s="4">
        <v>475000</v>
      </c>
      <c r="G21374" t="s">
        <v>5</v>
      </c>
      <c r="H21374">
        <v>3</v>
      </c>
      <c r="I21374" s="4">
        <f>IF(E21374="Rhode Island", Table1[[#This Row],[price]]*$L$3, IF(E21374="Massachusetts", Table1[[#This Row],[price]]*$L$2, 1))</f>
        <v>475000</v>
      </c>
    </row>
    <row r="21375" spans="1:9" x14ac:dyDescent="0.25">
      <c r="A21375" s="2">
        <v>42870</v>
      </c>
      <c r="B21375" s="1">
        <f t="shared" si="666"/>
        <v>2017</v>
      </c>
      <c r="C21375" s="1">
        <f t="shared" si="667"/>
        <v>2</v>
      </c>
      <c r="D21375">
        <v>2905</v>
      </c>
      <c r="E21375" t="s">
        <v>36</v>
      </c>
      <c r="F21375" s="4">
        <v>477000</v>
      </c>
      <c r="G21375" t="s">
        <v>5</v>
      </c>
      <c r="H21375">
        <v>3</v>
      </c>
      <c r="I21375" s="4">
        <f>IF(E21375="Rhode Island", Table1[[#This Row],[price]]*$L$3, IF(E21375="Massachusetts", Table1[[#This Row],[price]]*$L$2, 1))</f>
        <v>477000</v>
      </c>
    </row>
    <row r="21376" spans="1:9" x14ac:dyDescent="0.25">
      <c r="A21376" s="2">
        <v>42870</v>
      </c>
      <c r="B21376" s="1">
        <f t="shared" si="666"/>
        <v>2017</v>
      </c>
      <c r="C21376" s="1">
        <f t="shared" si="667"/>
        <v>2</v>
      </c>
      <c r="D21376">
        <v>2913</v>
      </c>
      <c r="E21376" t="s">
        <v>36</v>
      </c>
      <c r="F21376" s="4">
        <v>502503</v>
      </c>
      <c r="G21376" t="s">
        <v>5</v>
      </c>
      <c r="H21376">
        <v>3</v>
      </c>
      <c r="I21376" s="4">
        <f>IF(E21376="Rhode Island", Table1[[#This Row],[price]]*$L$3, IF(E21376="Massachusetts", Table1[[#This Row],[price]]*$L$2, 1))</f>
        <v>502503</v>
      </c>
    </row>
    <row r="21377" spans="1:9" x14ac:dyDescent="0.25">
      <c r="A21377" s="2">
        <v>42870</v>
      </c>
      <c r="B21377" s="1">
        <f t="shared" si="666"/>
        <v>2017</v>
      </c>
      <c r="C21377" s="1">
        <f t="shared" si="667"/>
        <v>2</v>
      </c>
      <c r="D21377">
        <v>2905</v>
      </c>
      <c r="E21377" t="s">
        <v>36</v>
      </c>
      <c r="F21377" s="4">
        <v>525000</v>
      </c>
      <c r="G21377" t="s">
        <v>5</v>
      </c>
      <c r="H21377">
        <v>3</v>
      </c>
      <c r="I21377" s="4">
        <f>IF(E21377="Rhode Island", Table1[[#This Row],[price]]*$L$3, IF(E21377="Massachusetts", Table1[[#This Row],[price]]*$L$2, 1))</f>
        <v>525000</v>
      </c>
    </row>
    <row r="21378" spans="1:9" x14ac:dyDescent="0.25">
      <c r="A21378" s="2">
        <v>42870</v>
      </c>
      <c r="B21378" s="1">
        <f t="shared" ref="B21378:B21441" si="668">YEAR(A21378)</f>
        <v>2017</v>
      </c>
      <c r="C21378" s="1">
        <f t="shared" ref="C21378:C21441" si="669">ROUNDUP(MONTH(A21378)/3,0)</f>
        <v>2</v>
      </c>
      <c r="D21378">
        <v>2904</v>
      </c>
      <c r="E21378" t="s">
        <v>36</v>
      </c>
      <c r="F21378" s="4">
        <v>600000</v>
      </c>
      <c r="G21378" t="s">
        <v>5</v>
      </c>
      <c r="H21378">
        <v>3</v>
      </c>
      <c r="I21378" s="4">
        <f>IF(E21378="Rhode Island", Table1[[#This Row],[price]]*$L$3, IF(E21378="Massachusetts", Table1[[#This Row],[price]]*$L$2, 1))</f>
        <v>600000</v>
      </c>
    </row>
    <row r="21379" spans="1:9" x14ac:dyDescent="0.25">
      <c r="A21379" s="2">
        <v>42870</v>
      </c>
      <c r="B21379" s="1">
        <f t="shared" si="668"/>
        <v>2017</v>
      </c>
      <c r="C21379" s="1">
        <f t="shared" si="669"/>
        <v>2</v>
      </c>
      <c r="D21379">
        <v>2914</v>
      </c>
      <c r="E21379" t="s">
        <v>36</v>
      </c>
      <c r="F21379" s="4">
        <v>606000</v>
      </c>
      <c r="G21379" t="s">
        <v>5</v>
      </c>
      <c r="H21379">
        <v>3</v>
      </c>
      <c r="I21379" s="4">
        <f>IF(E21379="Rhode Island", Table1[[#This Row],[price]]*$L$3, IF(E21379="Massachusetts", Table1[[#This Row],[price]]*$L$2, 1))</f>
        <v>606000</v>
      </c>
    </row>
    <row r="21380" spans="1:9" x14ac:dyDescent="0.25">
      <c r="A21380" s="2">
        <v>42870</v>
      </c>
      <c r="B21380" s="1">
        <f t="shared" si="668"/>
        <v>2017</v>
      </c>
      <c r="C21380" s="1">
        <f t="shared" si="669"/>
        <v>2</v>
      </c>
      <c r="D21380">
        <v>2606</v>
      </c>
      <c r="E21380" t="s">
        <v>37</v>
      </c>
      <c r="F21380" s="4">
        <v>621000</v>
      </c>
      <c r="G21380" t="s">
        <v>5</v>
      </c>
      <c r="H21380">
        <v>3</v>
      </c>
      <c r="I21380" s="4">
        <f>IF(E21380="Rhode Island", Table1[[#This Row],[price]]*$L$3, IF(E21380="Massachusetts", Table1[[#This Row],[price]]*$L$2, 1))</f>
        <v>621000</v>
      </c>
    </row>
    <row r="21381" spans="1:9" x14ac:dyDescent="0.25">
      <c r="A21381" s="2">
        <v>42870</v>
      </c>
      <c r="B21381" s="1">
        <f t="shared" si="668"/>
        <v>2017</v>
      </c>
      <c r="C21381" s="1">
        <f t="shared" si="669"/>
        <v>2</v>
      </c>
      <c r="D21381">
        <v>2615</v>
      </c>
      <c r="E21381" t="s">
        <v>37</v>
      </c>
      <c r="F21381" s="4">
        <v>695000</v>
      </c>
      <c r="G21381" t="s">
        <v>5</v>
      </c>
      <c r="H21381">
        <v>4</v>
      </c>
      <c r="I21381" s="4">
        <f>IF(E21381="Rhode Island", Table1[[#This Row],[price]]*$L$3, IF(E21381="Massachusetts", Table1[[#This Row],[price]]*$L$2, 1))</f>
        <v>695000</v>
      </c>
    </row>
    <row r="21382" spans="1:9" x14ac:dyDescent="0.25">
      <c r="A21382" s="2">
        <v>42870</v>
      </c>
      <c r="B21382" s="1">
        <f t="shared" si="668"/>
        <v>2017</v>
      </c>
      <c r="C21382" s="1">
        <f t="shared" si="669"/>
        <v>2</v>
      </c>
      <c r="D21382">
        <v>2913</v>
      </c>
      <c r="E21382" t="s">
        <v>36</v>
      </c>
      <c r="F21382" s="4">
        <v>721500</v>
      </c>
      <c r="G21382" t="s">
        <v>5</v>
      </c>
      <c r="H21382">
        <v>4</v>
      </c>
      <c r="I21382" s="4">
        <f>IF(E21382="Rhode Island", Table1[[#This Row],[price]]*$L$3, IF(E21382="Massachusetts", Table1[[#This Row],[price]]*$L$2, 1))</f>
        <v>721500</v>
      </c>
    </row>
    <row r="21383" spans="1:9" x14ac:dyDescent="0.25">
      <c r="A21383" s="2">
        <v>42870</v>
      </c>
      <c r="B21383" s="1">
        <f t="shared" si="668"/>
        <v>2017</v>
      </c>
      <c r="C21383" s="1">
        <f t="shared" si="669"/>
        <v>2</v>
      </c>
      <c r="D21383">
        <v>2902</v>
      </c>
      <c r="E21383" t="s">
        <v>36</v>
      </c>
      <c r="F21383" s="4">
        <v>780000</v>
      </c>
      <c r="G21383" t="s">
        <v>5</v>
      </c>
      <c r="H21383">
        <v>5</v>
      </c>
      <c r="I21383" s="4">
        <f>IF(E21383="Rhode Island", Table1[[#This Row],[price]]*$L$3, IF(E21383="Massachusetts", Table1[[#This Row],[price]]*$L$2, 1))</f>
        <v>780000</v>
      </c>
    </row>
    <row r="21384" spans="1:9" x14ac:dyDescent="0.25">
      <c r="A21384" s="2">
        <v>42870</v>
      </c>
      <c r="B21384" s="1">
        <f t="shared" si="668"/>
        <v>2017</v>
      </c>
      <c r="C21384" s="1">
        <f t="shared" si="669"/>
        <v>2</v>
      </c>
      <c r="D21384">
        <v>2617</v>
      </c>
      <c r="E21384" t="s">
        <v>37</v>
      </c>
      <c r="F21384" s="4">
        <v>790000</v>
      </c>
      <c r="G21384" t="s">
        <v>5</v>
      </c>
      <c r="H21384">
        <v>5</v>
      </c>
      <c r="I21384" s="4">
        <f>IF(E21384="Rhode Island", Table1[[#This Row],[price]]*$L$3, IF(E21384="Massachusetts", Table1[[#This Row],[price]]*$L$2, 1))</f>
        <v>790000</v>
      </c>
    </row>
    <row r="21385" spans="1:9" x14ac:dyDescent="0.25">
      <c r="A21385" s="2">
        <v>42870</v>
      </c>
      <c r="B21385" s="1">
        <f t="shared" si="668"/>
        <v>2017</v>
      </c>
      <c r="C21385" s="1">
        <f t="shared" si="669"/>
        <v>2</v>
      </c>
      <c r="D21385">
        <v>2611</v>
      </c>
      <c r="E21385" t="s">
        <v>37</v>
      </c>
      <c r="F21385" s="4">
        <v>870000</v>
      </c>
      <c r="G21385" t="s">
        <v>5</v>
      </c>
      <c r="H21385">
        <v>5</v>
      </c>
      <c r="I21385" s="4">
        <f>IF(E21385="Rhode Island", Table1[[#This Row],[price]]*$L$3, IF(E21385="Massachusetts", Table1[[#This Row],[price]]*$L$2, 1))</f>
        <v>870000</v>
      </c>
    </row>
    <row r="21386" spans="1:9" x14ac:dyDescent="0.25">
      <c r="A21386" s="2">
        <v>42870</v>
      </c>
      <c r="B21386" s="1">
        <f t="shared" si="668"/>
        <v>2017</v>
      </c>
      <c r="C21386" s="1">
        <f t="shared" si="669"/>
        <v>2</v>
      </c>
      <c r="D21386">
        <v>2602</v>
      </c>
      <c r="E21386" t="s">
        <v>37</v>
      </c>
      <c r="F21386" s="4">
        <v>1150000</v>
      </c>
      <c r="G21386" t="s">
        <v>5</v>
      </c>
      <c r="H21386">
        <v>0</v>
      </c>
      <c r="I21386" s="4">
        <f>IF(E21386="Rhode Island", Table1[[#This Row],[price]]*$L$3, IF(E21386="Massachusetts", Table1[[#This Row],[price]]*$L$2, 1))</f>
        <v>1150000</v>
      </c>
    </row>
    <row r="21387" spans="1:9" x14ac:dyDescent="0.25">
      <c r="A21387" s="2">
        <v>42870</v>
      </c>
      <c r="B21387" s="1">
        <f t="shared" si="668"/>
        <v>2017</v>
      </c>
      <c r="C21387" s="1">
        <f t="shared" si="669"/>
        <v>2</v>
      </c>
      <c r="D21387">
        <v>2602</v>
      </c>
      <c r="E21387" t="s">
        <v>37</v>
      </c>
      <c r="F21387" s="4">
        <v>239000</v>
      </c>
      <c r="G21387" t="s">
        <v>6</v>
      </c>
      <c r="H21387">
        <v>1</v>
      </c>
      <c r="I21387" s="4">
        <f>IF(E21387="Rhode Island", Table1[[#This Row],[price]]*$L$3, IF(E21387="Massachusetts", Table1[[#This Row],[price]]*$L$2, 1))</f>
        <v>239000</v>
      </c>
    </row>
    <row r="21388" spans="1:9" x14ac:dyDescent="0.25">
      <c r="A21388" s="2">
        <v>42870</v>
      </c>
      <c r="B21388" s="1">
        <f t="shared" si="668"/>
        <v>2017</v>
      </c>
      <c r="C21388" s="1">
        <f t="shared" si="669"/>
        <v>2</v>
      </c>
      <c r="D21388">
        <v>2614</v>
      </c>
      <c r="E21388" t="s">
        <v>37</v>
      </c>
      <c r="F21388" s="4">
        <v>440000</v>
      </c>
      <c r="G21388" t="s">
        <v>6</v>
      </c>
      <c r="H21388">
        <v>3</v>
      </c>
      <c r="I21388" s="4">
        <f>IF(E21388="Rhode Island", Table1[[#This Row],[price]]*$L$3, IF(E21388="Massachusetts", Table1[[#This Row],[price]]*$L$2, 1))</f>
        <v>440000</v>
      </c>
    </row>
    <row r="21389" spans="1:9" x14ac:dyDescent="0.25">
      <c r="A21389" s="2">
        <v>42870</v>
      </c>
      <c r="B21389" s="1">
        <f t="shared" si="668"/>
        <v>2017</v>
      </c>
      <c r="C21389" s="1">
        <f t="shared" si="669"/>
        <v>2</v>
      </c>
      <c r="D21389">
        <v>2604</v>
      </c>
      <c r="E21389" t="s">
        <v>37</v>
      </c>
      <c r="F21389" s="4">
        <v>638000</v>
      </c>
      <c r="G21389" t="s">
        <v>6</v>
      </c>
      <c r="H21389">
        <v>3</v>
      </c>
      <c r="I21389" s="4">
        <f>IF(E21389="Rhode Island", Table1[[#This Row],[price]]*$L$3, IF(E21389="Massachusetts", Table1[[#This Row],[price]]*$L$2, 1))</f>
        <v>638000</v>
      </c>
    </row>
    <row r="21390" spans="1:9" x14ac:dyDescent="0.25">
      <c r="A21390" s="2">
        <v>42871</v>
      </c>
      <c r="B21390" s="1">
        <f t="shared" si="668"/>
        <v>2017</v>
      </c>
      <c r="C21390" s="1">
        <f t="shared" si="669"/>
        <v>2</v>
      </c>
      <c r="D21390">
        <v>2906</v>
      </c>
      <c r="E21390" t="s">
        <v>36</v>
      </c>
      <c r="F21390" s="4">
        <v>420000</v>
      </c>
      <c r="G21390" t="s">
        <v>5</v>
      </c>
      <c r="H21390">
        <v>3</v>
      </c>
      <c r="I21390" s="4">
        <f>IF(E21390="Rhode Island", Table1[[#This Row],[price]]*$L$3, IF(E21390="Massachusetts", Table1[[#This Row],[price]]*$L$2, 1))</f>
        <v>420000</v>
      </c>
    </row>
    <row r="21391" spans="1:9" x14ac:dyDescent="0.25">
      <c r="A21391" s="2">
        <v>42871</v>
      </c>
      <c r="B21391" s="1">
        <f t="shared" si="668"/>
        <v>2017</v>
      </c>
      <c r="C21391" s="1">
        <f t="shared" si="669"/>
        <v>2</v>
      </c>
      <c r="D21391">
        <v>2906</v>
      </c>
      <c r="E21391" t="s">
        <v>36</v>
      </c>
      <c r="F21391" s="4">
        <v>455000</v>
      </c>
      <c r="G21391" t="s">
        <v>5</v>
      </c>
      <c r="H21391">
        <v>3</v>
      </c>
      <c r="I21391" s="4">
        <f>IF(E21391="Rhode Island", Table1[[#This Row],[price]]*$L$3, IF(E21391="Massachusetts", Table1[[#This Row],[price]]*$L$2, 1))</f>
        <v>455000</v>
      </c>
    </row>
    <row r="21392" spans="1:9" x14ac:dyDescent="0.25">
      <c r="A21392" s="2">
        <v>42871</v>
      </c>
      <c r="B21392" s="1">
        <f t="shared" si="668"/>
        <v>2017</v>
      </c>
      <c r="C21392" s="1">
        <f t="shared" si="669"/>
        <v>2</v>
      </c>
      <c r="D21392">
        <v>2913</v>
      </c>
      <c r="E21392" t="s">
        <v>36</v>
      </c>
      <c r="F21392" s="4">
        <v>475500</v>
      </c>
      <c r="G21392" t="s">
        <v>5</v>
      </c>
      <c r="H21392">
        <v>3</v>
      </c>
      <c r="I21392" s="4">
        <f>IF(E21392="Rhode Island", Table1[[#This Row],[price]]*$L$3, IF(E21392="Massachusetts", Table1[[#This Row],[price]]*$L$2, 1))</f>
        <v>475500</v>
      </c>
    </row>
    <row r="21393" spans="1:9" x14ac:dyDescent="0.25">
      <c r="A21393" s="2">
        <v>42871</v>
      </c>
      <c r="B21393" s="1">
        <f t="shared" si="668"/>
        <v>2017</v>
      </c>
      <c r="C21393" s="1">
        <f t="shared" si="669"/>
        <v>2</v>
      </c>
      <c r="D21393">
        <v>2913</v>
      </c>
      <c r="E21393" t="s">
        <v>36</v>
      </c>
      <c r="F21393" s="4">
        <v>547000</v>
      </c>
      <c r="G21393" t="s">
        <v>5</v>
      </c>
      <c r="H21393">
        <v>4</v>
      </c>
      <c r="I21393" s="4">
        <f>IF(E21393="Rhode Island", Table1[[#This Row],[price]]*$L$3, IF(E21393="Massachusetts", Table1[[#This Row],[price]]*$L$2, 1))</f>
        <v>547000</v>
      </c>
    </row>
    <row r="21394" spans="1:9" x14ac:dyDescent="0.25">
      <c r="A21394" s="2">
        <v>42871</v>
      </c>
      <c r="B21394" s="1">
        <f t="shared" si="668"/>
        <v>2017</v>
      </c>
      <c r="C21394" s="1">
        <f t="shared" si="669"/>
        <v>2</v>
      </c>
      <c r="D21394">
        <v>2602</v>
      </c>
      <c r="E21394" t="s">
        <v>37</v>
      </c>
      <c r="F21394" s="4">
        <v>555000</v>
      </c>
      <c r="G21394" t="s">
        <v>5</v>
      </c>
      <c r="H21394">
        <v>2</v>
      </c>
      <c r="I21394" s="4">
        <f>IF(E21394="Rhode Island", Table1[[#This Row],[price]]*$L$3, IF(E21394="Massachusetts", Table1[[#This Row],[price]]*$L$2, 1))</f>
        <v>555000</v>
      </c>
    </row>
    <row r="21395" spans="1:9" x14ac:dyDescent="0.25">
      <c r="A21395" s="2">
        <v>42871</v>
      </c>
      <c r="B21395" s="1">
        <f t="shared" si="668"/>
        <v>2017</v>
      </c>
      <c r="C21395" s="1">
        <f t="shared" si="669"/>
        <v>2</v>
      </c>
      <c r="D21395">
        <v>2615</v>
      </c>
      <c r="E21395" t="s">
        <v>37</v>
      </c>
      <c r="F21395" s="4">
        <v>585000</v>
      </c>
      <c r="G21395" t="s">
        <v>5</v>
      </c>
      <c r="H21395">
        <v>3</v>
      </c>
      <c r="I21395" s="4">
        <f>IF(E21395="Rhode Island", Table1[[#This Row],[price]]*$L$3, IF(E21395="Massachusetts", Table1[[#This Row],[price]]*$L$2, 1))</f>
        <v>585000</v>
      </c>
    </row>
    <row r="21396" spans="1:9" x14ac:dyDescent="0.25">
      <c r="A21396" s="2">
        <v>42871</v>
      </c>
      <c r="B21396" s="1">
        <f t="shared" si="668"/>
        <v>2017</v>
      </c>
      <c r="C21396" s="1">
        <f t="shared" si="669"/>
        <v>2</v>
      </c>
      <c r="D21396">
        <v>2913</v>
      </c>
      <c r="E21396" t="s">
        <v>36</v>
      </c>
      <c r="F21396" s="4">
        <v>730000</v>
      </c>
      <c r="G21396" t="s">
        <v>5</v>
      </c>
      <c r="H21396">
        <v>5</v>
      </c>
      <c r="I21396" s="4">
        <f>IF(E21396="Rhode Island", Table1[[#This Row],[price]]*$L$3, IF(E21396="Massachusetts", Table1[[#This Row],[price]]*$L$2, 1))</f>
        <v>730000</v>
      </c>
    </row>
    <row r="21397" spans="1:9" x14ac:dyDescent="0.25">
      <c r="A21397" s="2">
        <v>42871</v>
      </c>
      <c r="B21397" s="1">
        <f t="shared" si="668"/>
        <v>2017</v>
      </c>
      <c r="C21397" s="1">
        <f t="shared" si="669"/>
        <v>2</v>
      </c>
      <c r="D21397">
        <v>2612</v>
      </c>
      <c r="E21397" t="s">
        <v>37</v>
      </c>
      <c r="F21397" s="4">
        <v>1170000</v>
      </c>
      <c r="G21397" t="s">
        <v>5</v>
      </c>
      <c r="H21397">
        <v>3</v>
      </c>
      <c r="I21397" s="4">
        <f>IF(E21397="Rhode Island", Table1[[#This Row],[price]]*$L$3, IF(E21397="Massachusetts", Table1[[#This Row],[price]]*$L$2, 1))</f>
        <v>1170000</v>
      </c>
    </row>
    <row r="21398" spans="1:9" x14ac:dyDescent="0.25">
      <c r="A21398" s="2">
        <v>42871</v>
      </c>
      <c r="B21398" s="1">
        <f t="shared" si="668"/>
        <v>2017</v>
      </c>
      <c r="C21398" s="1">
        <f t="shared" si="669"/>
        <v>2</v>
      </c>
      <c r="D21398">
        <v>2602</v>
      </c>
      <c r="E21398" t="s">
        <v>37</v>
      </c>
      <c r="F21398" s="4">
        <v>257500</v>
      </c>
      <c r="G21398" t="s">
        <v>6</v>
      </c>
      <c r="H21398">
        <v>2</v>
      </c>
      <c r="I21398" s="4">
        <f>IF(E21398="Rhode Island", Table1[[#This Row],[price]]*$L$3, IF(E21398="Massachusetts", Table1[[#This Row],[price]]*$L$2, 1))</f>
        <v>257500</v>
      </c>
    </row>
    <row r="21399" spans="1:9" x14ac:dyDescent="0.25">
      <c r="A21399" s="2">
        <v>42871</v>
      </c>
      <c r="B21399" s="1">
        <f t="shared" si="668"/>
        <v>2017</v>
      </c>
      <c r="C21399" s="1">
        <f t="shared" si="669"/>
        <v>2</v>
      </c>
      <c r="D21399">
        <v>2617</v>
      </c>
      <c r="E21399" t="s">
        <v>37</v>
      </c>
      <c r="F21399" s="4">
        <v>329000</v>
      </c>
      <c r="G21399" t="s">
        <v>6</v>
      </c>
      <c r="H21399">
        <v>2</v>
      </c>
      <c r="I21399" s="4">
        <f>IF(E21399="Rhode Island", Table1[[#This Row],[price]]*$L$3, IF(E21399="Massachusetts", Table1[[#This Row],[price]]*$L$2, 1))</f>
        <v>329000</v>
      </c>
    </row>
    <row r="21400" spans="1:9" x14ac:dyDescent="0.25">
      <c r="A21400" s="2">
        <v>42871</v>
      </c>
      <c r="B21400" s="1">
        <f t="shared" si="668"/>
        <v>2017</v>
      </c>
      <c r="C21400" s="1">
        <f t="shared" si="669"/>
        <v>2</v>
      </c>
      <c r="D21400">
        <v>2612</v>
      </c>
      <c r="E21400" t="s">
        <v>37</v>
      </c>
      <c r="F21400" s="4">
        <v>380000</v>
      </c>
      <c r="G21400" t="s">
        <v>6</v>
      </c>
      <c r="H21400">
        <v>1</v>
      </c>
      <c r="I21400" s="4">
        <f>IF(E21400="Rhode Island", Table1[[#This Row],[price]]*$L$3, IF(E21400="Massachusetts", Table1[[#This Row],[price]]*$L$2, 1))</f>
        <v>380000</v>
      </c>
    </row>
    <row r="21401" spans="1:9" x14ac:dyDescent="0.25">
      <c r="A21401" s="2">
        <v>42871</v>
      </c>
      <c r="B21401" s="1">
        <f t="shared" si="668"/>
        <v>2017</v>
      </c>
      <c r="C21401" s="1">
        <f t="shared" si="669"/>
        <v>2</v>
      </c>
      <c r="D21401">
        <v>2604</v>
      </c>
      <c r="E21401" t="s">
        <v>37</v>
      </c>
      <c r="F21401" s="4">
        <v>550000</v>
      </c>
      <c r="G21401" t="s">
        <v>6</v>
      </c>
      <c r="H21401">
        <v>2</v>
      </c>
      <c r="I21401" s="4">
        <f>IF(E21401="Rhode Island", Table1[[#This Row],[price]]*$L$3, IF(E21401="Massachusetts", Table1[[#This Row],[price]]*$L$2, 1))</f>
        <v>550000</v>
      </c>
    </row>
    <row r="21402" spans="1:9" x14ac:dyDescent="0.25">
      <c r="A21402" s="2">
        <v>42871</v>
      </c>
      <c r="B21402" s="1">
        <f t="shared" si="668"/>
        <v>2017</v>
      </c>
      <c r="C21402" s="1">
        <f t="shared" si="669"/>
        <v>2</v>
      </c>
      <c r="D21402">
        <v>2604</v>
      </c>
      <c r="E21402" t="s">
        <v>37</v>
      </c>
      <c r="F21402" s="4">
        <v>740000</v>
      </c>
      <c r="G21402" t="s">
        <v>6</v>
      </c>
      <c r="H21402">
        <v>3</v>
      </c>
      <c r="I21402" s="4">
        <f>IF(E21402="Rhode Island", Table1[[#This Row],[price]]*$L$3, IF(E21402="Massachusetts", Table1[[#This Row],[price]]*$L$2, 1))</f>
        <v>740000</v>
      </c>
    </row>
    <row r="21403" spans="1:9" x14ac:dyDescent="0.25">
      <c r="A21403" s="2">
        <v>42872</v>
      </c>
      <c r="B21403" s="1">
        <f t="shared" si="668"/>
        <v>2017</v>
      </c>
      <c r="C21403" s="1">
        <f t="shared" si="669"/>
        <v>2</v>
      </c>
      <c r="D21403">
        <v>2615</v>
      </c>
      <c r="E21403" t="s">
        <v>37</v>
      </c>
      <c r="F21403" s="4">
        <v>435000</v>
      </c>
      <c r="G21403" t="s">
        <v>5</v>
      </c>
      <c r="H21403">
        <v>3</v>
      </c>
      <c r="I21403" s="4">
        <f>IF(E21403="Rhode Island", Table1[[#This Row],[price]]*$L$3, IF(E21403="Massachusetts", Table1[[#This Row],[price]]*$L$2, 1))</f>
        <v>435000</v>
      </c>
    </row>
    <row r="21404" spans="1:9" x14ac:dyDescent="0.25">
      <c r="A21404" s="2">
        <v>42872</v>
      </c>
      <c r="B21404" s="1">
        <f t="shared" si="668"/>
        <v>2017</v>
      </c>
      <c r="C21404" s="1">
        <f t="shared" si="669"/>
        <v>2</v>
      </c>
      <c r="D21404">
        <v>2615</v>
      </c>
      <c r="E21404" t="s">
        <v>37</v>
      </c>
      <c r="F21404" s="4">
        <v>445000</v>
      </c>
      <c r="G21404" t="s">
        <v>5</v>
      </c>
      <c r="H21404">
        <v>3</v>
      </c>
      <c r="I21404" s="4">
        <f>IF(E21404="Rhode Island", Table1[[#This Row],[price]]*$L$3, IF(E21404="Massachusetts", Table1[[#This Row],[price]]*$L$2, 1))</f>
        <v>445000</v>
      </c>
    </row>
    <row r="21405" spans="1:9" x14ac:dyDescent="0.25">
      <c r="A21405" s="2">
        <v>42872</v>
      </c>
      <c r="B21405" s="1">
        <f t="shared" si="668"/>
        <v>2017</v>
      </c>
      <c r="C21405" s="1">
        <f t="shared" si="669"/>
        <v>2</v>
      </c>
      <c r="D21405">
        <v>2905</v>
      </c>
      <c r="E21405" t="s">
        <v>36</v>
      </c>
      <c r="F21405" s="4">
        <v>516000</v>
      </c>
      <c r="G21405" t="s">
        <v>5</v>
      </c>
      <c r="H21405">
        <v>4</v>
      </c>
      <c r="I21405" s="4">
        <f>IF(E21405="Rhode Island", Table1[[#This Row],[price]]*$L$3, IF(E21405="Massachusetts", Table1[[#This Row],[price]]*$L$2, 1))</f>
        <v>516000</v>
      </c>
    </row>
    <row r="21406" spans="1:9" x14ac:dyDescent="0.25">
      <c r="A21406" s="2">
        <v>42872</v>
      </c>
      <c r="B21406" s="1">
        <f t="shared" si="668"/>
        <v>2017</v>
      </c>
      <c r="C21406" s="1">
        <f t="shared" si="669"/>
        <v>2</v>
      </c>
      <c r="D21406">
        <v>2615</v>
      </c>
      <c r="E21406" t="s">
        <v>37</v>
      </c>
      <c r="F21406" s="4">
        <v>560000</v>
      </c>
      <c r="G21406" t="s">
        <v>5</v>
      </c>
      <c r="H21406">
        <v>3</v>
      </c>
      <c r="I21406" s="4">
        <f>IF(E21406="Rhode Island", Table1[[#This Row],[price]]*$L$3, IF(E21406="Massachusetts", Table1[[#This Row],[price]]*$L$2, 1))</f>
        <v>560000</v>
      </c>
    </row>
    <row r="21407" spans="1:9" x14ac:dyDescent="0.25">
      <c r="A21407" s="2">
        <v>42872</v>
      </c>
      <c r="B21407" s="1">
        <f t="shared" si="668"/>
        <v>2017</v>
      </c>
      <c r="C21407" s="1">
        <f t="shared" si="669"/>
        <v>2</v>
      </c>
      <c r="D21407">
        <v>2913</v>
      </c>
      <c r="E21407" t="s">
        <v>36</v>
      </c>
      <c r="F21407" s="4">
        <v>605000</v>
      </c>
      <c r="G21407" t="s">
        <v>5</v>
      </c>
      <c r="H21407">
        <v>3</v>
      </c>
      <c r="I21407" s="4">
        <f>IF(E21407="Rhode Island", Table1[[#This Row],[price]]*$L$3, IF(E21407="Massachusetts", Table1[[#This Row],[price]]*$L$2, 1))</f>
        <v>605000</v>
      </c>
    </row>
    <row r="21408" spans="1:9" x14ac:dyDescent="0.25">
      <c r="A21408" s="2">
        <v>42872</v>
      </c>
      <c r="B21408" s="1">
        <f t="shared" si="668"/>
        <v>2017</v>
      </c>
      <c r="C21408" s="1">
        <f t="shared" si="669"/>
        <v>2</v>
      </c>
      <c r="D21408">
        <v>2615</v>
      </c>
      <c r="E21408" t="s">
        <v>37</v>
      </c>
      <c r="F21408" s="4">
        <v>655000</v>
      </c>
      <c r="G21408" t="s">
        <v>5</v>
      </c>
      <c r="H21408">
        <v>5</v>
      </c>
      <c r="I21408" s="4">
        <f>IF(E21408="Rhode Island", Table1[[#This Row],[price]]*$L$3, IF(E21408="Massachusetts", Table1[[#This Row],[price]]*$L$2, 1))</f>
        <v>655000</v>
      </c>
    </row>
    <row r="21409" spans="1:9" x14ac:dyDescent="0.25">
      <c r="A21409" s="2">
        <v>42872</v>
      </c>
      <c r="B21409" s="1">
        <f t="shared" si="668"/>
        <v>2017</v>
      </c>
      <c r="C21409" s="1">
        <f t="shared" si="669"/>
        <v>2</v>
      </c>
      <c r="D21409">
        <v>2611</v>
      </c>
      <c r="E21409" t="s">
        <v>37</v>
      </c>
      <c r="F21409" s="4">
        <v>740000</v>
      </c>
      <c r="G21409" t="s">
        <v>5</v>
      </c>
      <c r="H21409">
        <v>4</v>
      </c>
      <c r="I21409" s="4">
        <f>IF(E21409="Rhode Island", Table1[[#This Row],[price]]*$L$3, IF(E21409="Massachusetts", Table1[[#This Row],[price]]*$L$2, 1))</f>
        <v>740000</v>
      </c>
    </row>
    <row r="21410" spans="1:9" x14ac:dyDescent="0.25">
      <c r="A21410" s="2">
        <v>42872</v>
      </c>
      <c r="B21410" s="1">
        <f t="shared" si="668"/>
        <v>2017</v>
      </c>
      <c r="C21410" s="1">
        <f t="shared" si="669"/>
        <v>2</v>
      </c>
      <c r="D21410">
        <v>2906</v>
      </c>
      <c r="E21410" t="s">
        <v>36</v>
      </c>
      <c r="F21410" s="4">
        <v>765000</v>
      </c>
      <c r="G21410" t="s">
        <v>5</v>
      </c>
      <c r="H21410">
        <v>4</v>
      </c>
      <c r="I21410" s="4">
        <f>IF(E21410="Rhode Island", Table1[[#This Row],[price]]*$L$3, IF(E21410="Massachusetts", Table1[[#This Row],[price]]*$L$2, 1))</f>
        <v>765000</v>
      </c>
    </row>
    <row r="21411" spans="1:9" x14ac:dyDescent="0.25">
      <c r="A21411" s="2">
        <v>42872</v>
      </c>
      <c r="B21411" s="1">
        <f t="shared" si="668"/>
        <v>2017</v>
      </c>
      <c r="C21411" s="1">
        <f t="shared" si="669"/>
        <v>2</v>
      </c>
      <c r="D21411">
        <v>2602</v>
      </c>
      <c r="E21411" t="s">
        <v>37</v>
      </c>
      <c r="F21411" s="4">
        <v>810000</v>
      </c>
      <c r="G21411" t="s">
        <v>5</v>
      </c>
      <c r="H21411">
        <v>4</v>
      </c>
      <c r="I21411" s="4">
        <f>IF(E21411="Rhode Island", Table1[[#This Row],[price]]*$L$3, IF(E21411="Massachusetts", Table1[[#This Row],[price]]*$L$2, 1))</f>
        <v>810000</v>
      </c>
    </row>
    <row r="21412" spans="1:9" x14ac:dyDescent="0.25">
      <c r="A21412" s="2">
        <v>42872</v>
      </c>
      <c r="B21412" s="1">
        <f t="shared" si="668"/>
        <v>2017</v>
      </c>
      <c r="C21412" s="1">
        <f t="shared" si="669"/>
        <v>2</v>
      </c>
      <c r="D21412">
        <v>2607</v>
      </c>
      <c r="E21412" t="s">
        <v>37</v>
      </c>
      <c r="F21412" s="4">
        <v>940000</v>
      </c>
      <c r="G21412" t="s">
        <v>5</v>
      </c>
      <c r="H21412">
        <v>4</v>
      </c>
      <c r="I21412" s="4">
        <f>IF(E21412="Rhode Island", Table1[[#This Row],[price]]*$L$3, IF(E21412="Massachusetts", Table1[[#This Row],[price]]*$L$2, 1))</f>
        <v>940000</v>
      </c>
    </row>
    <row r="21413" spans="1:9" x14ac:dyDescent="0.25">
      <c r="A21413" s="2">
        <v>42872</v>
      </c>
      <c r="B21413" s="1">
        <f t="shared" si="668"/>
        <v>2017</v>
      </c>
      <c r="C21413" s="1">
        <f t="shared" si="669"/>
        <v>2</v>
      </c>
      <c r="D21413">
        <v>2607</v>
      </c>
      <c r="E21413" t="s">
        <v>37</v>
      </c>
      <c r="F21413" s="4">
        <v>187500</v>
      </c>
      <c r="G21413" t="s">
        <v>6</v>
      </c>
      <c r="H21413">
        <v>1</v>
      </c>
      <c r="I21413" s="4">
        <f>IF(E21413="Rhode Island", Table1[[#This Row],[price]]*$L$3, IF(E21413="Massachusetts", Table1[[#This Row],[price]]*$L$2, 1))</f>
        <v>187500</v>
      </c>
    </row>
    <row r="21414" spans="1:9" x14ac:dyDescent="0.25">
      <c r="A21414" s="2">
        <v>42872</v>
      </c>
      <c r="B21414" s="1">
        <f t="shared" si="668"/>
        <v>2017</v>
      </c>
      <c r="C21414" s="1">
        <f t="shared" si="669"/>
        <v>2</v>
      </c>
      <c r="D21414">
        <v>2601</v>
      </c>
      <c r="E21414" t="s">
        <v>37</v>
      </c>
      <c r="F21414" s="4">
        <v>929900</v>
      </c>
      <c r="G21414" t="s">
        <v>6</v>
      </c>
      <c r="H21414">
        <v>3</v>
      </c>
      <c r="I21414" s="4">
        <f>IF(E21414="Rhode Island", Table1[[#This Row],[price]]*$L$3, IF(E21414="Massachusetts", Table1[[#This Row],[price]]*$L$2, 1))</f>
        <v>929900</v>
      </c>
    </row>
    <row r="21415" spans="1:9" x14ac:dyDescent="0.25">
      <c r="A21415" s="2">
        <v>42873</v>
      </c>
      <c r="B21415" s="1">
        <f t="shared" si="668"/>
        <v>2017</v>
      </c>
      <c r="C21415" s="1">
        <f t="shared" si="669"/>
        <v>2</v>
      </c>
      <c r="D21415">
        <v>2905</v>
      </c>
      <c r="E21415" t="s">
        <v>36</v>
      </c>
      <c r="F21415" s="4">
        <v>397500</v>
      </c>
      <c r="G21415" t="s">
        <v>5</v>
      </c>
      <c r="H21415">
        <v>2</v>
      </c>
      <c r="I21415" s="4">
        <f>IF(E21415="Rhode Island", Table1[[#This Row],[price]]*$L$3, IF(E21415="Massachusetts", Table1[[#This Row],[price]]*$L$2, 1))</f>
        <v>397500</v>
      </c>
    </row>
    <row r="21416" spans="1:9" x14ac:dyDescent="0.25">
      <c r="A21416" s="2">
        <v>42873</v>
      </c>
      <c r="B21416" s="1">
        <f t="shared" si="668"/>
        <v>2017</v>
      </c>
      <c r="C21416" s="1">
        <f t="shared" si="669"/>
        <v>2</v>
      </c>
      <c r="D21416">
        <v>2615</v>
      </c>
      <c r="E21416" t="s">
        <v>37</v>
      </c>
      <c r="F21416" s="4">
        <v>490000</v>
      </c>
      <c r="G21416" t="s">
        <v>5</v>
      </c>
      <c r="H21416">
        <v>3</v>
      </c>
      <c r="I21416" s="4">
        <f>IF(E21416="Rhode Island", Table1[[#This Row],[price]]*$L$3, IF(E21416="Massachusetts", Table1[[#This Row],[price]]*$L$2, 1))</f>
        <v>490000</v>
      </c>
    </row>
    <row r="21417" spans="1:9" x14ac:dyDescent="0.25">
      <c r="A21417" s="2">
        <v>42873</v>
      </c>
      <c r="B21417" s="1">
        <f t="shared" si="668"/>
        <v>2017</v>
      </c>
      <c r="C21417" s="1">
        <f t="shared" si="669"/>
        <v>2</v>
      </c>
      <c r="D21417">
        <v>2906</v>
      </c>
      <c r="E21417" t="s">
        <v>36</v>
      </c>
      <c r="F21417" s="4">
        <v>595000</v>
      </c>
      <c r="G21417" t="s">
        <v>5</v>
      </c>
      <c r="H21417">
        <v>4</v>
      </c>
      <c r="I21417" s="4">
        <f>IF(E21417="Rhode Island", Table1[[#This Row],[price]]*$L$3, IF(E21417="Massachusetts", Table1[[#This Row],[price]]*$L$2, 1))</f>
        <v>595000</v>
      </c>
    </row>
    <row r="21418" spans="1:9" x14ac:dyDescent="0.25">
      <c r="A21418" s="2">
        <v>42873</v>
      </c>
      <c r="B21418" s="1">
        <f t="shared" si="668"/>
        <v>2017</v>
      </c>
      <c r="C21418" s="1">
        <f t="shared" si="669"/>
        <v>2</v>
      </c>
      <c r="D21418">
        <v>2617</v>
      </c>
      <c r="E21418" t="s">
        <v>37</v>
      </c>
      <c r="F21418" s="4">
        <v>660000</v>
      </c>
      <c r="G21418" t="s">
        <v>5</v>
      </c>
      <c r="H21418">
        <v>4</v>
      </c>
      <c r="I21418" s="4">
        <f>IF(E21418="Rhode Island", Table1[[#This Row],[price]]*$L$3, IF(E21418="Massachusetts", Table1[[#This Row],[price]]*$L$2, 1))</f>
        <v>660000</v>
      </c>
    </row>
    <row r="21419" spans="1:9" x14ac:dyDescent="0.25">
      <c r="A21419" s="2">
        <v>42873</v>
      </c>
      <c r="B21419" s="1">
        <f t="shared" si="668"/>
        <v>2017</v>
      </c>
      <c r="C21419" s="1">
        <f t="shared" si="669"/>
        <v>2</v>
      </c>
      <c r="D21419">
        <v>2607</v>
      </c>
      <c r="E21419" t="s">
        <v>37</v>
      </c>
      <c r="F21419" s="4">
        <v>710000</v>
      </c>
      <c r="G21419" t="s">
        <v>5</v>
      </c>
      <c r="H21419">
        <v>3</v>
      </c>
      <c r="I21419" s="4">
        <f>IF(E21419="Rhode Island", Table1[[#This Row],[price]]*$L$3, IF(E21419="Massachusetts", Table1[[#This Row],[price]]*$L$2, 1))</f>
        <v>710000</v>
      </c>
    </row>
    <row r="21420" spans="1:9" x14ac:dyDescent="0.25">
      <c r="A21420" s="2">
        <v>42873</v>
      </c>
      <c r="B21420" s="1">
        <f t="shared" si="668"/>
        <v>2017</v>
      </c>
      <c r="C21420" s="1">
        <f t="shared" si="669"/>
        <v>2</v>
      </c>
      <c r="D21420">
        <v>2607</v>
      </c>
      <c r="E21420" t="s">
        <v>37</v>
      </c>
      <c r="F21420" s="4">
        <v>730000</v>
      </c>
      <c r="G21420" t="s">
        <v>5</v>
      </c>
      <c r="H21420">
        <v>3</v>
      </c>
      <c r="I21420" s="4">
        <f>IF(E21420="Rhode Island", Table1[[#This Row],[price]]*$L$3, IF(E21420="Massachusetts", Table1[[#This Row],[price]]*$L$2, 1))</f>
        <v>730000</v>
      </c>
    </row>
    <row r="21421" spans="1:9" x14ac:dyDescent="0.25">
      <c r="A21421" s="2">
        <v>42873</v>
      </c>
      <c r="B21421" s="1">
        <f t="shared" si="668"/>
        <v>2017</v>
      </c>
      <c r="C21421" s="1">
        <f t="shared" si="669"/>
        <v>2</v>
      </c>
      <c r="D21421">
        <v>2617</v>
      </c>
      <c r="E21421" t="s">
        <v>37</v>
      </c>
      <c r="F21421" s="4">
        <v>378000</v>
      </c>
      <c r="G21421" t="s">
        <v>6</v>
      </c>
      <c r="H21421">
        <v>2</v>
      </c>
      <c r="I21421" s="4">
        <f>IF(E21421="Rhode Island", Table1[[#This Row],[price]]*$L$3, IF(E21421="Massachusetts", Table1[[#This Row],[price]]*$L$2, 1))</f>
        <v>378000</v>
      </c>
    </row>
    <row r="21422" spans="1:9" x14ac:dyDescent="0.25">
      <c r="A21422" s="2">
        <v>42873</v>
      </c>
      <c r="B21422" s="1">
        <f t="shared" si="668"/>
        <v>2017</v>
      </c>
      <c r="C21422" s="1">
        <f t="shared" si="669"/>
        <v>2</v>
      </c>
      <c r="D21422">
        <v>2611</v>
      </c>
      <c r="E21422" t="s">
        <v>37</v>
      </c>
      <c r="F21422" s="4">
        <v>420000</v>
      </c>
      <c r="G21422" t="s">
        <v>6</v>
      </c>
      <c r="H21422">
        <v>2</v>
      </c>
      <c r="I21422" s="4">
        <f>IF(E21422="Rhode Island", Table1[[#This Row],[price]]*$L$3, IF(E21422="Massachusetts", Table1[[#This Row],[price]]*$L$2, 1))</f>
        <v>420000</v>
      </c>
    </row>
    <row r="21423" spans="1:9" x14ac:dyDescent="0.25">
      <c r="A21423" s="2">
        <v>42874</v>
      </c>
      <c r="B21423" s="1">
        <f t="shared" si="668"/>
        <v>2017</v>
      </c>
      <c r="C21423" s="1">
        <f t="shared" si="669"/>
        <v>2</v>
      </c>
      <c r="D21423">
        <v>2906</v>
      </c>
      <c r="E21423" t="s">
        <v>36</v>
      </c>
      <c r="F21423" s="4">
        <v>500000</v>
      </c>
      <c r="G21423" t="s">
        <v>5</v>
      </c>
      <c r="H21423">
        <v>3</v>
      </c>
      <c r="I21423" s="4">
        <f>IF(E21423="Rhode Island", Table1[[#This Row],[price]]*$L$3, IF(E21423="Massachusetts", Table1[[#This Row],[price]]*$L$2, 1))</f>
        <v>500000</v>
      </c>
    </row>
    <row r="21424" spans="1:9" x14ac:dyDescent="0.25">
      <c r="A21424" s="2">
        <v>42874</v>
      </c>
      <c r="B21424" s="1">
        <f t="shared" si="668"/>
        <v>2017</v>
      </c>
      <c r="C21424" s="1">
        <f t="shared" si="669"/>
        <v>2</v>
      </c>
      <c r="D21424">
        <v>2914</v>
      </c>
      <c r="E21424" t="s">
        <v>36</v>
      </c>
      <c r="F21424" s="4">
        <v>575000</v>
      </c>
      <c r="G21424" t="s">
        <v>5</v>
      </c>
      <c r="H21424">
        <v>3</v>
      </c>
      <c r="I21424" s="4">
        <f>IF(E21424="Rhode Island", Table1[[#This Row],[price]]*$L$3, IF(E21424="Massachusetts", Table1[[#This Row],[price]]*$L$2, 1))</f>
        <v>575000</v>
      </c>
    </row>
    <row r="21425" spans="1:9" x14ac:dyDescent="0.25">
      <c r="A21425" s="2">
        <v>42874</v>
      </c>
      <c r="B21425" s="1">
        <f t="shared" si="668"/>
        <v>2017</v>
      </c>
      <c r="C21425" s="1">
        <f t="shared" si="669"/>
        <v>2</v>
      </c>
      <c r="D21425">
        <v>2914</v>
      </c>
      <c r="E21425" t="s">
        <v>36</v>
      </c>
      <c r="F21425" s="4">
        <v>601000</v>
      </c>
      <c r="G21425" t="s">
        <v>5</v>
      </c>
      <c r="H21425">
        <v>3</v>
      </c>
      <c r="I21425" s="4">
        <f>IF(E21425="Rhode Island", Table1[[#This Row],[price]]*$L$3, IF(E21425="Massachusetts", Table1[[#This Row],[price]]*$L$2, 1))</f>
        <v>601000</v>
      </c>
    </row>
    <row r="21426" spans="1:9" x14ac:dyDescent="0.25">
      <c r="A21426" s="2">
        <v>42874</v>
      </c>
      <c r="B21426" s="1">
        <f t="shared" si="668"/>
        <v>2017</v>
      </c>
      <c r="C21426" s="1">
        <f t="shared" si="669"/>
        <v>2</v>
      </c>
      <c r="D21426">
        <v>2914</v>
      </c>
      <c r="E21426" t="s">
        <v>36</v>
      </c>
      <c r="F21426" s="4">
        <v>605000</v>
      </c>
      <c r="G21426" t="s">
        <v>5</v>
      </c>
      <c r="H21426">
        <v>3</v>
      </c>
      <c r="I21426" s="4">
        <f>IF(E21426="Rhode Island", Table1[[#This Row],[price]]*$L$3, IF(E21426="Massachusetts", Table1[[#This Row],[price]]*$L$2, 1))</f>
        <v>605000</v>
      </c>
    </row>
    <row r="21427" spans="1:9" x14ac:dyDescent="0.25">
      <c r="A21427" s="2">
        <v>42874</v>
      </c>
      <c r="B21427" s="1">
        <f t="shared" si="668"/>
        <v>2017</v>
      </c>
      <c r="C21427" s="1">
        <f t="shared" si="669"/>
        <v>2</v>
      </c>
      <c r="D21427">
        <v>2615</v>
      </c>
      <c r="E21427" t="s">
        <v>37</v>
      </c>
      <c r="F21427" s="4">
        <v>610000</v>
      </c>
      <c r="G21427" t="s">
        <v>5</v>
      </c>
      <c r="H21427">
        <v>4</v>
      </c>
      <c r="I21427" s="4">
        <f>IF(E21427="Rhode Island", Table1[[#This Row],[price]]*$L$3, IF(E21427="Massachusetts", Table1[[#This Row],[price]]*$L$2, 1))</f>
        <v>610000</v>
      </c>
    </row>
    <row r="21428" spans="1:9" x14ac:dyDescent="0.25">
      <c r="A21428" s="2">
        <v>42874</v>
      </c>
      <c r="B21428" s="1">
        <f t="shared" si="668"/>
        <v>2017</v>
      </c>
      <c r="C21428" s="1">
        <f t="shared" si="669"/>
        <v>2</v>
      </c>
      <c r="D21428">
        <v>2913</v>
      </c>
      <c r="E21428" t="s">
        <v>36</v>
      </c>
      <c r="F21428" s="4">
        <v>636000</v>
      </c>
      <c r="G21428" t="s">
        <v>5</v>
      </c>
      <c r="H21428">
        <v>4</v>
      </c>
      <c r="I21428" s="4">
        <f>IF(E21428="Rhode Island", Table1[[#This Row],[price]]*$L$3, IF(E21428="Massachusetts", Table1[[#This Row],[price]]*$L$2, 1))</f>
        <v>636000</v>
      </c>
    </row>
    <row r="21429" spans="1:9" x14ac:dyDescent="0.25">
      <c r="A21429" s="2">
        <v>42874</v>
      </c>
      <c r="B21429" s="1">
        <f t="shared" si="668"/>
        <v>2017</v>
      </c>
      <c r="C21429" s="1">
        <f t="shared" si="669"/>
        <v>2</v>
      </c>
      <c r="D21429">
        <v>2611</v>
      </c>
      <c r="E21429" t="s">
        <v>37</v>
      </c>
      <c r="F21429" s="4">
        <v>687500</v>
      </c>
      <c r="G21429" t="s">
        <v>5</v>
      </c>
      <c r="H21429">
        <v>4</v>
      </c>
      <c r="I21429" s="4">
        <f>IF(E21429="Rhode Island", Table1[[#This Row],[price]]*$L$3, IF(E21429="Massachusetts", Table1[[#This Row],[price]]*$L$2, 1))</f>
        <v>687500</v>
      </c>
    </row>
    <row r="21430" spans="1:9" x14ac:dyDescent="0.25">
      <c r="A21430" s="2">
        <v>42874</v>
      </c>
      <c r="B21430" s="1">
        <f t="shared" si="668"/>
        <v>2017</v>
      </c>
      <c r="C21430" s="1">
        <f t="shared" si="669"/>
        <v>2</v>
      </c>
      <c r="D21430">
        <v>2914</v>
      </c>
      <c r="E21430" t="s">
        <v>36</v>
      </c>
      <c r="F21430" s="4">
        <v>695000</v>
      </c>
      <c r="G21430" t="s">
        <v>5</v>
      </c>
      <c r="H21430">
        <v>4</v>
      </c>
      <c r="I21430" s="4">
        <f>IF(E21430="Rhode Island", Table1[[#This Row],[price]]*$L$3, IF(E21430="Massachusetts", Table1[[#This Row],[price]]*$L$2, 1))</f>
        <v>695000</v>
      </c>
    </row>
    <row r="21431" spans="1:9" x14ac:dyDescent="0.25">
      <c r="A21431" s="2">
        <v>42874</v>
      </c>
      <c r="B21431" s="1">
        <f t="shared" si="668"/>
        <v>2017</v>
      </c>
      <c r="C21431" s="1">
        <f t="shared" si="669"/>
        <v>2</v>
      </c>
      <c r="D21431">
        <v>2611</v>
      </c>
      <c r="E21431" t="s">
        <v>37</v>
      </c>
      <c r="F21431" s="4">
        <v>760000</v>
      </c>
      <c r="G21431" t="s">
        <v>5</v>
      </c>
      <c r="H21431">
        <v>5</v>
      </c>
      <c r="I21431" s="4">
        <f>IF(E21431="Rhode Island", Table1[[#This Row],[price]]*$L$3, IF(E21431="Massachusetts", Table1[[#This Row],[price]]*$L$2, 1))</f>
        <v>760000</v>
      </c>
    </row>
    <row r="21432" spans="1:9" x14ac:dyDescent="0.25">
      <c r="A21432" s="2">
        <v>42874</v>
      </c>
      <c r="B21432" s="1">
        <f t="shared" si="668"/>
        <v>2017</v>
      </c>
      <c r="C21432" s="1">
        <f t="shared" si="669"/>
        <v>2</v>
      </c>
      <c r="D21432">
        <v>2606</v>
      </c>
      <c r="E21432" t="s">
        <v>37</v>
      </c>
      <c r="F21432" s="4">
        <v>810000</v>
      </c>
      <c r="G21432" t="s">
        <v>5</v>
      </c>
      <c r="H21432">
        <v>3</v>
      </c>
      <c r="I21432" s="4">
        <f>IF(E21432="Rhode Island", Table1[[#This Row],[price]]*$L$3, IF(E21432="Massachusetts", Table1[[#This Row],[price]]*$L$2, 1))</f>
        <v>810000</v>
      </c>
    </row>
    <row r="21433" spans="1:9" x14ac:dyDescent="0.25">
      <c r="A21433" s="2">
        <v>42874</v>
      </c>
      <c r="B21433" s="1">
        <f t="shared" si="668"/>
        <v>2017</v>
      </c>
      <c r="C21433" s="1">
        <f t="shared" si="669"/>
        <v>2</v>
      </c>
      <c r="D21433">
        <v>2914</v>
      </c>
      <c r="E21433" t="s">
        <v>36</v>
      </c>
      <c r="F21433" s="4">
        <v>855000</v>
      </c>
      <c r="G21433" t="s">
        <v>5</v>
      </c>
      <c r="H21433">
        <v>5</v>
      </c>
      <c r="I21433" s="4">
        <f>IF(E21433="Rhode Island", Table1[[#This Row],[price]]*$L$3, IF(E21433="Massachusetts", Table1[[#This Row],[price]]*$L$2, 1))</f>
        <v>855000</v>
      </c>
    </row>
    <row r="21434" spans="1:9" x14ac:dyDescent="0.25">
      <c r="A21434" s="2">
        <v>42874</v>
      </c>
      <c r="B21434" s="1">
        <f t="shared" si="668"/>
        <v>2017</v>
      </c>
      <c r="C21434" s="1">
        <f t="shared" si="669"/>
        <v>2</v>
      </c>
      <c r="D21434">
        <v>2913</v>
      </c>
      <c r="E21434" t="s">
        <v>36</v>
      </c>
      <c r="F21434" s="4">
        <v>1250000</v>
      </c>
      <c r="G21434" t="s">
        <v>5</v>
      </c>
      <c r="H21434">
        <v>4</v>
      </c>
      <c r="I21434" s="4">
        <f>IF(E21434="Rhode Island", Table1[[#This Row],[price]]*$L$3, IF(E21434="Massachusetts", Table1[[#This Row],[price]]*$L$2, 1))</f>
        <v>1250000</v>
      </c>
    </row>
    <row r="21435" spans="1:9" x14ac:dyDescent="0.25">
      <c r="A21435" s="2">
        <v>42874</v>
      </c>
      <c r="B21435" s="1">
        <f t="shared" si="668"/>
        <v>2017</v>
      </c>
      <c r="C21435" s="1">
        <f t="shared" si="669"/>
        <v>2</v>
      </c>
      <c r="D21435">
        <v>2612</v>
      </c>
      <c r="E21435" t="s">
        <v>37</v>
      </c>
      <c r="F21435" s="4">
        <v>237500</v>
      </c>
      <c r="G21435" t="s">
        <v>6</v>
      </c>
      <c r="H21435">
        <v>1</v>
      </c>
      <c r="I21435" s="4">
        <f>IF(E21435="Rhode Island", Table1[[#This Row],[price]]*$L$3, IF(E21435="Massachusetts", Table1[[#This Row],[price]]*$L$2, 1))</f>
        <v>237500</v>
      </c>
    </row>
    <row r="21436" spans="1:9" x14ac:dyDescent="0.25">
      <c r="A21436" s="2">
        <v>42874</v>
      </c>
      <c r="B21436" s="1">
        <f t="shared" si="668"/>
        <v>2017</v>
      </c>
      <c r="C21436" s="1">
        <f t="shared" si="669"/>
        <v>2</v>
      </c>
      <c r="D21436">
        <v>2615</v>
      </c>
      <c r="E21436" t="s">
        <v>37</v>
      </c>
      <c r="F21436" s="4">
        <v>247000</v>
      </c>
      <c r="G21436" t="s">
        <v>6</v>
      </c>
      <c r="H21436">
        <v>1</v>
      </c>
      <c r="I21436" s="4">
        <f>IF(E21436="Rhode Island", Table1[[#This Row],[price]]*$L$3, IF(E21436="Massachusetts", Table1[[#This Row],[price]]*$L$2, 1))</f>
        <v>247000</v>
      </c>
    </row>
    <row r="21437" spans="1:9" x14ac:dyDescent="0.25">
      <c r="A21437" s="2">
        <v>42874</v>
      </c>
      <c r="B21437" s="1">
        <f t="shared" si="668"/>
        <v>2017</v>
      </c>
      <c r="C21437" s="1">
        <f t="shared" si="669"/>
        <v>2</v>
      </c>
      <c r="D21437">
        <v>2612</v>
      </c>
      <c r="E21437" t="s">
        <v>37</v>
      </c>
      <c r="F21437" s="4">
        <v>616600</v>
      </c>
      <c r="G21437" t="s">
        <v>6</v>
      </c>
      <c r="H21437">
        <v>3</v>
      </c>
      <c r="I21437" s="4">
        <f>IF(E21437="Rhode Island", Table1[[#This Row],[price]]*$L$3, IF(E21437="Massachusetts", Table1[[#This Row],[price]]*$L$2, 1))</f>
        <v>616600</v>
      </c>
    </row>
    <row r="21438" spans="1:9" x14ac:dyDescent="0.25">
      <c r="A21438" s="2">
        <v>42874</v>
      </c>
      <c r="B21438" s="1">
        <f t="shared" si="668"/>
        <v>2017</v>
      </c>
      <c r="C21438" s="1">
        <f t="shared" si="669"/>
        <v>2</v>
      </c>
      <c r="D21438">
        <v>2604</v>
      </c>
      <c r="E21438" t="s">
        <v>37</v>
      </c>
      <c r="F21438" s="4">
        <v>680000</v>
      </c>
      <c r="G21438" t="s">
        <v>6</v>
      </c>
      <c r="H21438">
        <v>1</v>
      </c>
      <c r="I21438" s="4">
        <f>IF(E21438="Rhode Island", Table1[[#This Row],[price]]*$L$3, IF(E21438="Massachusetts", Table1[[#This Row],[price]]*$L$2, 1))</f>
        <v>680000</v>
      </c>
    </row>
    <row r="21439" spans="1:9" x14ac:dyDescent="0.25">
      <c r="A21439" s="2">
        <v>42875</v>
      </c>
      <c r="B21439" s="1">
        <f t="shared" si="668"/>
        <v>2017</v>
      </c>
      <c r="C21439" s="1">
        <f t="shared" si="669"/>
        <v>2</v>
      </c>
      <c r="D21439">
        <v>2617</v>
      </c>
      <c r="E21439" t="s">
        <v>37</v>
      </c>
      <c r="F21439" s="4">
        <v>391000</v>
      </c>
      <c r="G21439" t="s">
        <v>5</v>
      </c>
      <c r="H21439">
        <v>2</v>
      </c>
      <c r="I21439" s="4">
        <f>IF(E21439="Rhode Island", Table1[[#This Row],[price]]*$L$3, IF(E21439="Massachusetts", Table1[[#This Row],[price]]*$L$2, 1))</f>
        <v>391000</v>
      </c>
    </row>
    <row r="21440" spans="1:9" x14ac:dyDescent="0.25">
      <c r="A21440" s="2">
        <v>42875</v>
      </c>
      <c r="B21440" s="1">
        <f t="shared" si="668"/>
        <v>2017</v>
      </c>
      <c r="C21440" s="1">
        <f t="shared" si="669"/>
        <v>2</v>
      </c>
      <c r="D21440">
        <v>2913</v>
      </c>
      <c r="E21440" t="s">
        <v>36</v>
      </c>
      <c r="F21440" s="4">
        <v>505000</v>
      </c>
      <c r="G21440" t="s">
        <v>5</v>
      </c>
      <c r="H21440">
        <v>3</v>
      </c>
      <c r="I21440" s="4">
        <f>IF(E21440="Rhode Island", Table1[[#This Row],[price]]*$L$3, IF(E21440="Massachusetts", Table1[[#This Row],[price]]*$L$2, 1))</f>
        <v>505000</v>
      </c>
    </row>
    <row r="21441" spans="1:9" x14ac:dyDescent="0.25">
      <c r="A21441" s="2">
        <v>42875</v>
      </c>
      <c r="B21441" s="1">
        <f t="shared" si="668"/>
        <v>2017</v>
      </c>
      <c r="C21441" s="1">
        <f t="shared" si="669"/>
        <v>2</v>
      </c>
      <c r="D21441">
        <v>2615</v>
      </c>
      <c r="E21441" t="s">
        <v>37</v>
      </c>
      <c r="F21441" s="4">
        <v>505000</v>
      </c>
      <c r="G21441" t="s">
        <v>5</v>
      </c>
      <c r="H21441">
        <v>3</v>
      </c>
      <c r="I21441" s="4">
        <f>IF(E21441="Rhode Island", Table1[[#This Row],[price]]*$L$3, IF(E21441="Massachusetts", Table1[[#This Row],[price]]*$L$2, 1))</f>
        <v>505000</v>
      </c>
    </row>
    <row r="21442" spans="1:9" x14ac:dyDescent="0.25">
      <c r="A21442" s="2">
        <v>42875</v>
      </c>
      <c r="B21442" s="1">
        <f t="shared" ref="B21442:B21505" si="670">YEAR(A21442)</f>
        <v>2017</v>
      </c>
      <c r="C21442" s="1">
        <f t="shared" ref="C21442:C21505" si="671">ROUNDUP(MONTH(A21442)/3,0)</f>
        <v>2</v>
      </c>
      <c r="D21442">
        <v>2902</v>
      </c>
      <c r="E21442" t="s">
        <v>36</v>
      </c>
      <c r="F21442" s="4">
        <v>549000</v>
      </c>
      <c r="G21442" t="s">
        <v>5</v>
      </c>
      <c r="H21442">
        <v>3</v>
      </c>
      <c r="I21442" s="4">
        <f>IF(E21442="Rhode Island", Table1[[#This Row],[price]]*$L$3, IF(E21442="Massachusetts", Table1[[#This Row],[price]]*$L$2, 1))</f>
        <v>549000</v>
      </c>
    </row>
    <row r="21443" spans="1:9" x14ac:dyDescent="0.25">
      <c r="A21443" s="2">
        <v>42875</v>
      </c>
      <c r="B21443" s="1">
        <f t="shared" si="670"/>
        <v>2017</v>
      </c>
      <c r="C21443" s="1">
        <f t="shared" si="671"/>
        <v>2</v>
      </c>
      <c r="D21443">
        <v>2615</v>
      </c>
      <c r="E21443" t="s">
        <v>37</v>
      </c>
      <c r="F21443" s="4">
        <v>560000</v>
      </c>
      <c r="G21443" t="s">
        <v>5</v>
      </c>
      <c r="H21443">
        <v>4</v>
      </c>
      <c r="I21443" s="4">
        <f>IF(E21443="Rhode Island", Table1[[#This Row],[price]]*$L$3, IF(E21443="Massachusetts", Table1[[#This Row],[price]]*$L$2, 1))</f>
        <v>560000</v>
      </c>
    </row>
    <row r="21444" spans="1:9" x14ac:dyDescent="0.25">
      <c r="A21444" s="2">
        <v>42875</v>
      </c>
      <c r="B21444" s="1">
        <f t="shared" si="670"/>
        <v>2017</v>
      </c>
      <c r="C21444" s="1">
        <f t="shared" si="671"/>
        <v>2</v>
      </c>
      <c r="D21444">
        <v>2913</v>
      </c>
      <c r="E21444" t="s">
        <v>36</v>
      </c>
      <c r="F21444" s="4">
        <v>635000</v>
      </c>
      <c r="G21444" t="s">
        <v>5</v>
      </c>
      <c r="H21444">
        <v>4</v>
      </c>
      <c r="I21444" s="4">
        <f>IF(E21444="Rhode Island", Table1[[#This Row],[price]]*$L$3, IF(E21444="Massachusetts", Table1[[#This Row],[price]]*$L$2, 1))</f>
        <v>635000</v>
      </c>
    </row>
    <row r="21445" spans="1:9" x14ac:dyDescent="0.25">
      <c r="A21445" s="2">
        <v>42875</v>
      </c>
      <c r="B21445" s="1">
        <f t="shared" si="670"/>
        <v>2017</v>
      </c>
      <c r="C21445" s="1">
        <f t="shared" si="671"/>
        <v>2</v>
      </c>
      <c r="D21445">
        <v>2615</v>
      </c>
      <c r="E21445" t="s">
        <v>37</v>
      </c>
      <c r="F21445" s="4">
        <v>660000</v>
      </c>
      <c r="G21445" t="s">
        <v>5</v>
      </c>
      <c r="H21445">
        <v>4</v>
      </c>
      <c r="I21445" s="4">
        <f>IF(E21445="Rhode Island", Table1[[#This Row],[price]]*$L$3, IF(E21445="Massachusetts", Table1[[#This Row],[price]]*$L$2, 1))</f>
        <v>660000</v>
      </c>
    </row>
    <row r="21446" spans="1:9" x14ac:dyDescent="0.25">
      <c r="A21446" s="2">
        <v>42875</v>
      </c>
      <c r="B21446" s="1">
        <f t="shared" si="670"/>
        <v>2017</v>
      </c>
      <c r="C21446" s="1">
        <f t="shared" si="671"/>
        <v>2</v>
      </c>
      <c r="D21446">
        <v>2914</v>
      </c>
      <c r="E21446" t="s">
        <v>36</v>
      </c>
      <c r="F21446" s="4">
        <v>672000</v>
      </c>
      <c r="G21446" t="s">
        <v>5</v>
      </c>
      <c r="H21446">
        <v>4</v>
      </c>
      <c r="I21446" s="4">
        <f>IF(E21446="Rhode Island", Table1[[#This Row],[price]]*$L$3, IF(E21446="Massachusetts", Table1[[#This Row],[price]]*$L$2, 1))</f>
        <v>672000</v>
      </c>
    </row>
    <row r="21447" spans="1:9" x14ac:dyDescent="0.25">
      <c r="A21447" s="2">
        <v>42875</v>
      </c>
      <c r="B21447" s="1">
        <f t="shared" si="670"/>
        <v>2017</v>
      </c>
      <c r="C21447" s="1">
        <f t="shared" si="671"/>
        <v>2</v>
      </c>
      <c r="D21447">
        <v>2913</v>
      </c>
      <c r="E21447" t="s">
        <v>36</v>
      </c>
      <c r="F21447" s="4">
        <v>680000</v>
      </c>
      <c r="G21447" t="s">
        <v>5</v>
      </c>
      <c r="H21447">
        <v>4</v>
      </c>
      <c r="I21447" s="4">
        <f>IF(E21447="Rhode Island", Table1[[#This Row],[price]]*$L$3, IF(E21447="Massachusetts", Table1[[#This Row],[price]]*$L$2, 1))</f>
        <v>680000</v>
      </c>
    </row>
    <row r="21448" spans="1:9" x14ac:dyDescent="0.25">
      <c r="A21448" s="2">
        <v>42875</v>
      </c>
      <c r="B21448" s="1">
        <f t="shared" si="670"/>
        <v>2017</v>
      </c>
      <c r="C21448" s="1">
        <f t="shared" si="671"/>
        <v>2</v>
      </c>
      <c r="D21448">
        <v>2617</v>
      </c>
      <c r="E21448" t="s">
        <v>37</v>
      </c>
      <c r="F21448" s="4">
        <v>681000</v>
      </c>
      <c r="G21448" t="s">
        <v>5</v>
      </c>
      <c r="H21448">
        <v>4</v>
      </c>
      <c r="I21448" s="4">
        <f>IF(E21448="Rhode Island", Table1[[#This Row],[price]]*$L$3, IF(E21448="Massachusetts", Table1[[#This Row],[price]]*$L$2, 1))</f>
        <v>681000</v>
      </c>
    </row>
    <row r="21449" spans="1:9" x14ac:dyDescent="0.25">
      <c r="A21449" s="2">
        <v>42875</v>
      </c>
      <c r="B21449" s="1">
        <f t="shared" si="670"/>
        <v>2017</v>
      </c>
      <c r="C21449" s="1">
        <f t="shared" si="671"/>
        <v>2</v>
      </c>
      <c r="D21449">
        <v>2904</v>
      </c>
      <c r="E21449" t="s">
        <v>36</v>
      </c>
      <c r="F21449" s="4">
        <v>687000</v>
      </c>
      <c r="G21449" t="s">
        <v>5</v>
      </c>
      <c r="H21449">
        <v>5</v>
      </c>
      <c r="I21449" s="4">
        <f>IF(E21449="Rhode Island", Table1[[#This Row],[price]]*$L$3, IF(E21449="Massachusetts", Table1[[#This Row],[price]]*$L$2, 1))</f>
        <v>687000</v>
      </c>
    </row>
    <row r="21450" spans="1:9" x14ac:dyDescent="0.25">
      <c r="A21450" s="2">
        <v>42875</v>
      </c>
      <c r="B21450" s="1">
        <f t="shared" si="670"/>
        <v>2017</v>
      </c>
      <c r="C21450" s="1">
        <f t="shared" si="671"/>
        <v>2</v>
      </c>
      <c r="D21450">
        <v>2605</v>
      </c>
      <c r="E21450" t="s">
        <v>37</v>
      </c>
      <c r="F21450" s="4">
        <v>696000</v>
      </c>
      <c r="G21450" t="s">
        <v>5</v>
      </c>
      <c r="H21450">
        <v>3</v>
      </c>
      <c r="I21450" s="4">
        <f>IF(E21450="Rhode Island", Table1[[#This Row],[price]]*$L$3, IF(E21450="Massachusetts", Table1[[#This Row],[price]]*$L$2, 1))</f>
        <v>696000</v>
      </c>
    </row>
    <row r="21451" spans="1:9" x14ac:dyDescent="0.25">
      <c r="A21451" s="2">
        <v>42875</v>
      </c>
      <c r="B21451" s="1">
        <f t="shared" si="670"/>
        <v>2017</v>
      </c>
      <c r="C21451" s="1">
        <f t="shared" si="671"/>
        <v>2</v>
      </c>
      <c r="D21451">
        <v>2606</v>
      </c>
      <c r="E21451" t="s">
        <v>37</v>
      </c>
      <c r="F21451" s="4">
        <v>715000</v>
      </c>
      <c r="G21451" t="s">
        <v>5</v>
      </c>
      <c r="H21451">
        <v>3</v>
      </c>
      <c r="I21451" s="4">
        <f>IF(E21451="Rhode Island", Table1[[#This Row],[price]]*$L$3, IF(E21451="Massachusetts", Table1[[#This Row],[price]]*$L$2, 1))</f>
        <v>715000</v>
      </c>
    </row>
    <row r="21452" spans="1:9" x14ac:dyDescent="0.25">
      <c r="A21452" s="2">
        <v>42875</v>
      </c>
      <c r="B21452" s="1">
        <f t="shared" si="670"/>
        <v>2017</v>
      </c>
      <c r="C21452" s="1">
        <f t="shared" si="671"/>
        <v>2</v>
      </c>
      <c r="D21452">
        <v>2617</v>
      </c>
      <c r="E21452" t="s">
        <v>37</v>
      </c>
      <c r="F21452" s="4">
        <v>725000</v>
      </c>
      <c r="G21452" t="s">
        <v>5</v>
      </c>
      <c r="H21452">
        <v>4</v>
      </c>
      <c r="I21452" s="4">
        <f>IF(E21452="Rhode Island", Table1[[#This Row],[price]]*$L$3, IF(E21452="Massachusetts", Table1[[#This Row],[price]]*$L$2, 1))</f>
        <v>725000</v>
      </c>
    </row>
    <row r="21453" spans="1:9" x14ac:dyDescent="0.25">
      <c r="A21453" s="2">
        <v>42875</v>
      </c>
      <c r="B21453" s="1">
        <f t="shared" si="670"/>
        <v>2017</v>
      </c>
      <c r="C21453" s="1">
        <f t="shared" si="671"/>
        <v>2</v>
      </c>
      <c r="D21453">
        <v>2904</v>
      </c>
      <c r="E21453" t="s">
        <v>36</v>
      </c>
      <c r="F21453" s="4">
        <v>732000</v>
      </c>
      <c r="G21453" t="s">
        <v>5</v>
      </c>
      <c r="H21453">
        <v>4</v>
      </c>
      <c r="I21453" s="4">
        <f>IF(E21453="Rhode Island", Table1[[#This Row],[price]]*$L$3, IF(E21453="Massachusetts", Table1[[#This Row],[price]]*$L$2, 1))</f>
        <v>732000</v>
      </c>
    </row>
    <row r="21454" spans="1:9" x14ac:dyDescent="0.25">
      <c r="A21454" s="2">
        <v>42875</v>
      </c>
      <c r="B21454" s="1">
        <f t="shared" si="670"/>
        <v>2017</v>
      </c>
      <c r="C21454" s="1">
        <f t="shared" si="671"/>
        <v>2</v>
      </c>
      <c r="D21454">
        <v>2912</v>
      </c>
      <c r="E21454" t="s">
        <v>36</v>
      </c>
      <c r="F21454" s="4">
        <v>776100</v>
      </c>
      <c r="G21454" t="s">
        <v>5</v>
      </c>
      <c r="H21454">
        <v>4</v>
      </c>
      <c r="I21454" s="4">
        <f>IF(E21454="Rhode Island", Table1[[#This Row],[price]]*$L$3, IF(E21454="Massachusetts", Table1[[#This Row],[price]]*$L$2, 1))</f>
        <v>776100</v>
      </c>
    </row>
    <row r="21455" spans="1:9" x14ac:dyDescent="0.25">
      <c r="A21455" s="2">
        <v>42875</v>
      </c>
      <c r="B21455" s="1">
        <f t="shared" si="670"/>
        <v>2017</v>
      </c>
      <c r="C21455" s="1">
        <f t="shared" si="671"/>
        <v>2</v>
      </c>
      <c r="D21455">
        <v>2914</v>
      </c>
      <c r="E21455" t="s">
        <v>36</v>
      </c>
      <c r="F21455" s="4">
        <v>790000</v>
      </c>
      <c r="G21455" t="s">
        <v>5</v>
      </c>
      <c r="H21455">
        <v>4</v>
      </c>
      <c r="I21455" s="4">
        <f>IF(E21455="Rhode Island", Table1[[#This Row],[price]]*$L$3, IF(E21455="Massachusetts", Table1[[#This Row],[price]]*$L$2, 1))</f>
        <v>790000</v>
      </c>
    </row>
    <row r="21456" spans="1:9" x14ac:dyDescent="0.25">
      <c r="A21456" s="2">
        <v>42875</v>
      </c>
      <c r="B21456" s="1">
        <f t="shared" si="670"/>
        <v>2017</v>
      </c>
      <c r="C21456" s="1">
        <f t="shared" si="671"/>
        <v>2</v>
      </c>
      <c r="D21456">
        <v>2605</v>
      </c>
      <c r="E21456" t="s">
        <v>37</v>
      </c>
      <c r="F21456" s="4">
        <v>790000</v>
      </c>
      <c r="G21456" t="s">
        <v>5</v>
      </c>
      <c r="H21456">
        <v>4</v>
      </c>
      <c r="I21456" s="4">
        <f>IF(E21456="Rhode Island", Table1[[#This Row],[price]]*$L$3, IF(E21456="Massachusetts", Table1[[#This Row],[price]]*$L$2, 1))</f>
        <v>790000</v>
      </c>
    </row>
    <row r="21457" spans="1:9" x14ac:dyDescent="0.25">
      <c r="A21457" s="2">
        <v>42875</v>
      </c>
      <c r="B21457" s="1">
        <f t="shared" si="670"/>
        <v>2017</v>
      </c>
      <c r="C21457" s="1">
        <f t="shared" si="671"/>
        <v>2</v>
      </c>
      <c r="D21457">
        <v>2611</v>
      </c>
      <c r="E21457" t="s">
        <v>37</v>
      </c>
      <c r="F21457" s="4">
        <v>838000</v>
      </c>
      <c r="G21457" t="s">
        <v>5</v>
      </c>
      <c r="H21457">
        <v>4</v>
      </c>
      <c r="I21457" s="4">
        <f>IF(E21457="Rhode Island", Table1[[#This Row],[price]]*$L$3, IF(E21457="Massachusetts", Table1[[#This Row],[price]]*$L$2, 1))</f>
        <v>838000</v>
      </c>
    </row>
    <row r="21458" spans="1:9" x14ac:dyDescent="0.25">
      <c r="A21458" s="2">
        <v>42875</v>
      </c>
      <c r="B21458" s="1">
        <f t="shared" si="670"/>
        <v>2017</v>
      </c>
      <c r="C21458" s="1">
        <f t="shared" si="671"/>
        <v>2</v>
      </c>
      <c r="D21458">
        <v>2602</v>
      </c>
      <c r="E21458" t="s">
        <v>37</v>
      </c>
      <c r="F21458" s="4">
        <v>865000</v>
      </c>
      <c r="G21458" t="s">
        <v>5</v>
      </c>
      <c r="H21458">
        <v>3</v>
      </c>
      <c r="I21458" s="4">
        <f>IF(E21458="Rhode Island", Table1[[#This Row],[price]]*$L$3, IF(E21458="Massachusetts", Table1[[#This Row],[price]]*$L$2, 1))</f>
        <v>865000</v>
      </c>
    </row>
    <row r="21459" spans="1:9" x14ac:dyDescent="0.25">
      <c r="A21459" s="2">
        <v>42875</v>
      </c>
      <c r="B21459" s="1">
        <f t="shared" si="670"/>
        <v>2017</v>
      </c>
      <c r="C21459" s="1">
        <f t="shared" si="671"/>
        <v>2</v>
      </c>
      <c r="D21459">
        <v>2904</v>
      </c>
      <c r="E21459" t="s">
        <v>36</v>
      </c>
      <c r="F21459" s="4">
        <v>872500</v>
      </c>
      <c r="G21459" t="s">
        <v>5</v>
      </c>
      <c r="H21459">
        <v>4</v>
      </c>
      <c r="I21459" s="4">
        <f>IF(E21459="Rhode Island", Table1[[#This Row],[price]]*$L$3, IF(E21459="Massachusetts", Table1[[#This Row],[price]]*$L$2, 1))</f>
        <v>872500</v>
      </c>
    </row>
    <row r="21460" spans="1:9" x14ac:dyDescent="0.25">
      <c r="A21460" s="2">
        <v>42875</v>
      </c>
      <c r="B21460" s="1">
        <f t="shared" si="670"/>
        <v>2017</v>
      </c>
      <c r="C21460" s="1">
        <f t="shared" si="671"/>
        <v>2</v>
      </c>
      <c r="D21460">
        <v>2617</v>
      </c>
      <c r="E21460" t="s">
        <v>37</v>
      </c>
      <c r="F21460" s="4">
        <v>936000</v>
      </c>
      <c r="G21460" t="s">
        <v>5</v>
      </c>
      <c r="H21460">
        <v>5</v>
      </c>
      <c r="I21460" s="4">
        <f>IF(E21460="Rhode Island", Table1[[#This Row],[price]]*$L$3, IF(E21460="Massachusetts", Table1[[#This Row],[price]]*$L$2, 1))</f>
        <v>936000</v>
      </c>
    </row>
    <row r="21461" spans="1:9" x14ac:dyDescent="0.25">
      <c r="A21461" s="2">
        <v>42875</v>
      </c>
      <c r="B21461" s="1">
        <f t="shared" si="670"/>
        <v>2017</v>
      </c>
      <c r="C21461" s="1">
        <f t="shared" si="671"/>
        <v>2</v>
      </c>
      <c r="D21461">
        <v>2604</v>
      </c>
      <c r="E21461" t="s">
        <v>37</v>
      </c>
      <c r="F21461" s="4">
        <v>945000</v>
      </c>
      <c r="G21461" t="s">
        <v>5</v>
      </c>
      <c r="H21461">
        <v>3</v>
      </c>
      <c r="I21461" s="4">
        <f>IF(E21461="Rhode Island", Table1[[#This Row],[price]]*$L$3, IF(E21461="Massachusetts", Table1[[#This Row],[price]]*$L$2, 1))</f>
        <v>945000</v>
      </c>
    </row>
    <row r="21462" spans="1:9" x14ac:dyDescent="0.25">
      <c r="A21462" s="2">
        <v>42875</v>
      </c>
      <c r="B21462" s="1">
        <f t="shared" si="670"/>
        <v>2017</v>
      </c>
      <c r="C21462" s="1">
        <f t="shared" si="671"/>
        <v>2</v>
      </c>
      <c r="D21462">
        <v>2607</v>
      </c>
      <c r="E21462" t="s">
        <v>37</v>
      </c>
      <c r="F21462" s="4">
        <v>1055000</v>
      </c>
      <c r="G21462" t="s">
        <v>5</v>
      </c>
      <c r="H21462">
        <v>4</v>
      </c>
      <c r="I21462" s="4">
        <f>IF(E21462="Rhode Island", Table1[[#This Row],[price]]*$L$3, IF(E21462="Massachusetts", Table1[[#This Row],[price]]*$L$2, 1))</f>
        <v>1055000</v>
      </c>
    </row>
    <row r="21463" spans="1:9" x14ac:dyDescent="0.25">
      <c r="A21463" s="2">
        <v>42875</v>
      </c>
      <c r="B21463" s="1">
        <f t="shared" si="670"/>
        <v>2017</v>
      </c>
      <c r="C21463" s="1">
        <f t="shared" si="671"/>
        <v>2</v>
      </c>
      <c r="D21463">
        <v>2602</v>
      </c>
      <c r="E21463" t="s">
        <v>37</v>
      </c>
      <c r="F21463" s="4">
        <v>1197000</v>
      </c>
      <c r="G21463" t="s">
        <v>5</v>
      </c>
      <c r="H21463">
        <v>3</v>
      </c>
      <c r="I21463" s="4">
        <f>IF(E21463="Rhode Island", Table1[[#This Row],[price]]*$L$3, IF(E21463="Massachusetts", Table1[[#This Row],[price]]*$L$2, 1))</f>
        <v>1197000</v>
      </c>
    </row>
    <row r="21464" spans="1:9" x14ac:dyDescent="0.25">
      <c r="A21464" s="2">
        <v>42875</v>
      </c>
      <c r="B21464" s="1">
        <f t="shared" si="670"/>
        <v>2017</v>
      </c>
      <c r="C21464" s="1">
        <f t="shared" si="671"/>
        <v>2</v>
      </c>
      <c r="D21464">
        <v>2612</v>
      </c>
      <c r="E21464" t="s">
        <v>37</v>
      </c>
      <c r="F21464" s="4">
        <v>1305000</v>
      </c>
      <c r="G21464" t="s">
        <v>5</v>
      </c>
      <c r="H21464">
        <v>3</v>
      </c>
      <c r="I21464" s="4">
        <f>IF(E21464="Rhode Island", Table1[[#This Row],[price]]*$L$3, IF(E21464="Massachusetts", Table1[[#This Row],[price]]*$L$2, 1))</f>
        <v>1305000</v>
      </c>
    </row>
    <row r="21465" spans="1:9" x14ac:dyDescent="0.25">
      <c r="A21465" s="2">
        <v>42875</v>
      </c>
      <c r="B21465" s="1">
        <f t="shared" si="670"/>
        <v>2017</v>
      </c>
      <c r="C21465" s="1">
        <f t="shared" si="671"/>
        <v>2</v>
      </c>
      <c r="D21465">
        <v>2603</v>
      </c>
      <c r="E21465" t="s">
        <v>37</v>
      </c>
      <c r="F21465" s="4">
        <v>1450000</v>
      </c>
      <c r="G21465" t="s">
        <v>5</v>
      </c>
      <c r="H21465">
        <v>4</v>
      </c>
      <c r="I21465" s="4">
        <f>IF(E21465="Rhode Island", Table1[[#This Row],[price]]*$L$3, IF(E21465="Massachusetts", Table1[[#This Row],[price]]*$L$2, 1))</f>
        <v>1450000</v>
      </c>
    </row>
    <row r="21466" spans="1:9" x14ac:dyDescent="0.25">
      <c r="A21466" s="2">
        <v>42875</v>
      </c>
      <c r="B21466" s="1">
        <f t="shared" si="670"/>
        <v>2017</v>
      </c>
      <c r="C21466" s="1">
        <f t="shared" si="671"/>
        <v>2</v>
      </c>
      <c r="D21466">
        <v>2603</v>
      </c>
      <c r="E21466" t="s">
        <v>37</v>
      </c>
      <c r="F21466" s="4">
        <v>1541000</v>
      </c>
      <c r="G21466" t="s">
        <v>5</v>
      </c>
      <c r="H21466">
        <v>5</v>
      </c>
      <c r="I21466" s="4">
        <f>IF(E21466="Rhode Island", Table1[[#This Row],[price]]*$L$3, IF(E21466="Massachusetts", Table1[[#This Row],[price]]*$L$2, 1))</f>
        <v>1541000</v>
      </c>
    </row>
    <row r="21467" spans="1:9" x14ac:dyDescent="0.25">
      <c r="A21467" s="2">
        <v>42877</v>
      </c>
      <c r="B21467" s="1">
        <f t="shared" si="670"/>
        <v>2017</v>
      </c>
      <c r="C21467" s="1">
        <f t="shared" si="671"/>
        <v>2</v>
      </c>
      <c r="D21467">
        <v>2913</v>
      </c>
      <c r="E21467" t="s">
        <v>36</v>
      </c>
      <c r="F21467" s="4">
        <v>505000</v>
      </c>
      <c r="G21467" t="s">
        <v>5</v>
      </c>
      <c r="H21467">
        <v>3</v>
      </c>
      <c r="I21467" s="4">
        <f>IF(E21467="Rhode Island", Table1[[#This Row],[price]]*$L$3, IF(E21467="Massachusetts", Table1[[#This Row],[price]]*$L$2, 1))</f>
        <v>505000</v>
      </c>
    </row>
    <row r="21468" spans="1:9" x14ac:dyDescent="0.25">
      <c r="A21468" s="2">
        <v>42877</v>
      </c>
      <c r="B21468" s="1">
        <f t="shared" si="670"/>
        <v>2017</v>
      </c>
      <c r="C21468" s="1">
        <f t="shared" si="671"/>
        <v>2</v>
      </c>
      <c r="D21468">
        <v>2903</v>
      </c>
      <c r="E21468" t="s">
        <v>36</v>
      </c>
      <c r="F21468" s="4">
        <v>550000</v>
      </c>
      <c r="G21468" t="s">
        <v>5</v>
      </c>
      <c r="H21468">
        <v>3</v>
      </c>
      <c r="I21468" s="4">
        <f>IF(E21468="Rhode Island", Table1[[#This Row],[price]]*$L$3, IF(E21468="Massachusetts", Table1[[#This Row],[price]]*$L$2, 1))</f>
        <v>550000</v>
      </c>
    </row>
    <row r="21469" spans="1:9" x14ac:dyDescent="0.25">
      <c r="A21469" s="2">
        <v>42877</v>
      </c>
      <c r="B21469" s="1">
        <f t="shared" si="670"/>
        <v>2017</v>
      </c>
      <c r="C21469" s="1">
        <f t="shared" si="671"/>
        <v>2</v>
      </c>
      <c r="D21469">
        <v>2617</v>
      </c>
      <c r="E21469" t="s">
        <v>37</v>
      </c>
      <c r="F21469" s="4">
        <v>570000</v>
      </c>
      <c r="G21469" t="s">
        <v>5</v>
      </c>
      <c r="H21469">
        <v>3</v>
      </c>
      <c r="I21469" s="4">
        <f>IF(E21469="Rhode Island", Table1[[#This Row],[price]]*$L$3, IF(E21469="Massachusetts", Table1[[#This Row],[price]]*$L$2, 1))</f>
        <v>570000</v>
      </c>
    </row>
    <row r="21470" spans="1:9" x14ac:dyDescent="0.25">
      <c r="A21470" s="2">
        <v>42877</v>
      </c>
      <c r="B21470" s="1">
        <f t="shared" si="670"/>
        <v>2017</v>
      </c>
      <c r="C21470" s="1">
        <f t="shared" si="671"/>
        <v>2</v>
      </c>
      <c r="D21470">
        <v>2902</v>
      </c>
      <c r="E21470" t="s">
        <v>36</v>
      </c>
      <c r="F21470" s="4">
        <v>585000</v>
      </c>
      <c r="G21470" t="s">
        <v>5</v>
      </c>
      <c r="H21470">
        <v>4</v>
      </c>
      <c r="I21470" s="4">
        <f>IF(E21470="Rhode Island", Table1[[#This Row],[price]]*$L$3, IF(E21470="Massachusetts", Table1[[#This Row],[price]]*$L$2, 1))</f>
        <v>585000</v>
      </c>
    </row>
    <row r="21471" spans="1:9" x14ac:dyDescent="0.25">
      <c r="A21471" s="2">
        <v>42877</v>
      </c>
      <c r="B21471" s="1">
        <f t="shared" si="670"/>
        <v>2017</v>
      </c>
      <c r="C21471" s="1">
        <f t="shared" si="671"/>
        <v>2</v>
      </c>
      <c r="D21471">
        <v>2615</v>
      </c>
      <c r="E21471" t="s">
        <v>37</v>
      </c>
      <c r="F21471" s="4">
        <v>618000</v>
      </c>
      <c r="G21471" t="s">
        <v>5</v>
      </c>
      <c r="H21471">
        <v>4</v>
      </c>
      <c r="I21471" s="4">
        <f>IF(E21471="Rhode Island", Table1[[#This Row],[price]]*$L$3, IF(E21471="Massachusetts", Table1[[#This Row],[price]]*$L$2, 1))</f>
        <v>618000</v>
      </c>
    </row>
    <row r="21472" spans="1:9" x14ac:dyDescent="0.25">
      <c r="A21472" s="2">
        <v>42877</v>
      </c>
      <c r="B21472" s="1">
        <f t="shared" si="670"/>
        <v>2017</v>
      </c>
      <c r="C21472" s="1">
        <f t="shared" si="671"/>
        <v>2</v>
      </c>
      <c r="D21472">
        <v>2913</v>
      </c>
      <c r="E21472" t="s">
        <v>36</v>
      </c>
      <c r="F21472" s="4">
        <v>630000</v>
      </c>
      <c r="G21472" t="s">
        <v>5</v>
      </c>
      <c r="H21472">
        <v>4</v>
      </c>
      <c r="I21472" s="4">
        <f>IF(E21472="Rhode Island", Table1[[#This Row],[price]]*$L$3, IF(E21472="Massachusetts", Table1[[#This Row],[price]]*$L$2, 1))</f>
        <v>630000</v>
      </c>
    </row>
    <row r="21473" spans="1:9" x14ac:dyDescent="0.25">
      <c r="A21473" s="2">
        <v>42877</v>
      </c>
      <c r="B21473" s="1">
        <f t="shared" si="670"/>
        <v>2017</v>
      </c>
      <c r="C21473" s="1">
        <f t="shared" si="671"/>
        <v>2</v>
      </c>
      <c r="D21473">
        <v>2611</v>
      </c>
      <c r="E21473" t="s">
        <v>37</v>
      </c>
      <c r="F21473" s="4">
        <v>653000</v>
      </c>
      <c r="G21473" t="s">
        <v>5</v>
      </c>
      <c r="H21473">
        <v>3</v>
      </c>
      <c r="I21473" s="4">
        <f>IF(E21473="Rhode Island", Table1[[#This Row],[price]]*$L$3, IF(E21473="Massachusetts", Table1[[#This Row],[price]]*$L$2, 1))</f>
        <v>653000</v>
      </c>
    </row>
    <row r="21474" spans="1:9" x14ac:dyDescent="0.25">
      <c r="A21474" s="2">
        <v>42877</v>
      </c>
      <c r="B21474" s="1">
        <f t="shared" si="670"/>
        <v>2017</v>
      </c>
      <c r="C21474" s="1">
        <f t="shared" si="671"/>
        <v>2</v>
      </c>
      <c r="D21474">
        <v>2615</v>
      </c>
      <c r="E21474" t="s">
        <v>37</v>
      </c>
      <c r="F21474" s="4">
        <v>670000</v>
      </c>
      <c r="G21474" t="s">
        <v>5</v>
      </c>
      <c r="H21474">
        <v>4</v>
      </c>
      <c r="I21474" s="4">
        <f>IF(E21474="Rhode Island", Table1[[#This Row],[price]]*$L$3, IF(E21474="Massachusetts", Table1[[#This Row],[price]]*$L$2, 1))</f>
        <v>670000</v>
      </c>
    </row>
    <row r="21475" spans="1:9" x14ac:dyDescent="0.25">
      <c r="A21475" s="2">
        <v>42877</v>
      </c>
      <c r="B21475" s="1">
        <f t="shared" si="670"/>
        <v>2017</v>
      </c>
      <c r="C21475" s="1">
        <f t="shared" si="671"/>
        <v>2</v>
      </c>
      <c r="D21475">
        <v>2914</v>
      </c>
      <c r="E21475" t="s">
        <v>36</v>
      </c>
      <c r="F21475" s="4">
        <v>811000</v>
      </c>
      <c r="G21475" t="s">
        <v>5</v>
      </c>
      <c r="H21475">
        <v>4</v>
      </c>
      <c r="I21475" s="4">
        <f>IF(E21475="Rhode Island", Table1[[#This Row],[price]]*$L$3, IF(E21475="Massachusetts", Table1[[#This Row],[price]]*$L$2, 1))</f>
        <v>811000</v>
      </c>
    </row>
    <row r="21476" spans="1:9" x14ac:dyDescent="0.25">
      <c r="A21476" s="2">
        <v>42877</v>
      </c>
      <c r="B21476" s="1">
        <f t="shared" si="670"/>
        <v>2017</v>
      </c>
      <c r="C21476" s="1">
        <f t="shared" si="671"/>
        <v>2</v>
      </c>
      <c r="D21476">
        <v>2911</v>
      </c>
      <c r="E21476" t="s">
        <v>36</v>
      </c>
      <c r="F21476" s="4">
        <v>815000</v>
      </c>
      <c r="G21476" t="s">
        <v>5</v>
      </c>
      <c r="H21476">
        <v>4</v>
      </c>
      <c r="I21476" s="4">
        <f>IF(E21476="Rhode Island", Table1[[#This Row],[price]]*$L$3, IF(E21476="Massachusetts", Table1[[#This Row],[price]]*$L$2, 1))</f>
        <v>815000</v>
      </c>
    </row>
    <row r="21477" spans="1:9" x14ac:dyDescent="0.25">
      <c r="A21477" s="2">
        <v>42877</v>
      </c>
      <c r="B21477" s="1">
        <f t="shared" si="670"/>
        <v>2017</v>
      </c>
      <c r="C21477" s="1">
        <f t="shared" si="671"/>
        <v>2</v>
      </c>
      <c r="D21477">
        <v>2604</v>
      </c>
      <c r="E21477" t="s">
        <v>37</v>
      </c>
      <c r="F21477" s="4">
        <v>880000</v>
      </c>
      <c r="G21477" t="s">
        <v>5</v>
      </c>
      <c r="H21477">
        <v>5</v>
      </c>
      <c r="I21477" s="4">
        <f>IF(E21477="Rhode Island", Table1[[#This Row],[price]]*$L$3, IF(E21477="Massachusetts", Table1[[#This Row],[price]]*$L$2, 1))</f>
        <v>880000</v>
      </c>
    </row>
    <row r="21478" spans="1:9" x14ac:dyDescent="0.25">
      <c r="A21478" s="2">
        <v>42877</v>
      </c>
      <c r="B21478" s="1">
        <f t="shared" si="670"/>
        <v>2017</v>
      </c>
      <c r="C21478" s="1">
        <f t="shared" si="671"/>
        <v>2</v>
      </c>
      <c r="D21478">
        <v>2612</v>
      </c>
      <c r="E21478" t="s">
        <v>37</v>
      </c>
      <c r="F21478" s="4">
        <v>1275000</v>
      </c>
      <c r="G21478" t="s">
        <v>5</v>
      </c>
      <c r="H21478">
        <v>4</v>
      </c>
      <c r="I21478" s="4">
        <f>IF(E21478="Rhode Island", Table1[[#This Row],[price]]*$L$3, IF(E21478="Massachusetts", Table1[[#This Row],[price]]*$L$2, 1))</f>
        <v>1275000</v>
      </c>
    </row>
    <row r="21479" spans="1:9" x14ac:dyDescent="0.25">
      <c r="A21479" s="2">
        <v>42877</v>
      </c>
      <c r="B21479" s="1">
        <f t="shared" si="670"/>
        <v>2017</v>
      </c>
      <c r="C21479" s="1">
        <f t="shared" si="671"/>
        <v>2</v>
      </c>
      <c r="D21479">
        <v>2602</v>
      </c>
      <c r="E21479" t="s">
        <v>37</v>
      </c>
      <c r="F21479" s="4">
        <v>1470000</v>
      </c>
      <c r="G21479" t="s">
        <v>5</v>
      </c>
      <c r="H21479">
        <v>4</v>
      </c>
      <c r="I21479" s="4">
        <f>IF(E21479="Rhode Island", Table1[[#This Row],[price]]*$L$3, IF(E21479="Massachusetts", Table1[[#This Row],[price]]*$L$2, 1))</f>
        <v>1470000</v>
      </c>
    </row>
    <row r="21480" spans="1:9" x14ac:dyDescent="0.25">
      <c r="A21480" s="2">
        <v>42877</v>
      </c>
      <c r="B21480" s="1">
        <f t="shared" si="670"/>
        <v>2017</v>
      </c>
      <c r="C21480" s="1">
        <f t="shared" si="671"/>
        <v>2</v>
      </c>
      <c r="D21480">
        <v>2914</v>
      </c>
      <c r="E21480" t="s">
        <v>36</v>
      </c>
      <c r="F21480" s="4">
        <v>263500</v>
      </c>
      <c r="G21480" t="s">
        <v>6</v>
      </c>
      <c r="H21480">
        <v>1</v>
      </c>
      <c r="I21480" s="4">
        <f>IF(E21480="Rhode Island", Table1[[#This Row],[price]]*$L$3, IF(E21480="Massachusetts", Table1[[#This Row],[price]]*$L$2, 1))</f>
        <v>263500</v>
      </c>
    </row>
    <row r="21481" spans="1:9" x14ac:dyDescent="0.25">
      <c r="A21481" s="2">
        <v>42877</v>
      </c>
      <c r="B21481" s="1">
        <f t="shared" si="670"/>
        <v>2017</v>
      </c>
      <c r="C21481" s="1">
        <f t="shared" si="671"/>
        <v>2</v>
      </c>
      <c r="D21481">
        <v>2912</v>
      </c>
      <c r="E21481" t="s">
        <v>36</v>
      </c>
      <c r="F21481" s="4">
        <v>275000</v>
      </c>
      <c r="G21481" t="s">
        <v>6</v>
      </c>
      <c r="H21481">
        <v>1</v>
      </c>
      <c r="I21481" s="4">
        <f>IF(E21481="Rhode Island", Table1[[#This Row],[price]]*$L$3, IF(E21481="Massachusetts", Table1[[#This Row],[price]]*$L$2, 1))</f>
        <v>275000</v>
      </c>
    </row>
    <row r="21482" spans="1:9" x14ac:dyDescent="0.25">
      <c r="A21482" s="2">
        <v>42877</v>
      </c>
      <c r="B21482" s="1">
        <f t="shared" si="670"/>
        <v>2017</v>
      </c>
      <c r="C21482" s="1">
        <f t="shared" si="671"/>
        <v>2</v>
      </c>
      <c r="D21482">
        <v>2602</v>
      </c>
      <c r="E21482" t="s">
        <v>37</v>
      </c>
      <c r="F21482" s="4">
        <v>276000</v>
      </c>
      <c r="G21482" t="s">
        <v>6</v>
      </c>
      <c r="H21482">
        <v>1</v>
      </c>
      <c r="I21482" s="4">
        <f>IF(E21482="Rhode Island", Table1[[#This Row],[price]]*$L$3, IF(E21482="Massachusetts", Table1[[#This Row],[price]]*$L$2, 1))</f>
        <v>276000</v>
      </c>
    </row>
    <row r="21483" spans="1:9" x14ac:dyDescent="0.25">
      <c r="A21483" s="2">
        <v>42877</v>
      </c>
      <c r="B21483" s="1">
        <f t="shared" si="670"/>
        <v>2017</v>
      </c>
      <c r="C21483" s="1">
        <f t="shared" si="671"/>
        <v>2</v>
      </c>
      <c r="D21483">
        <v>2607</v>
      </c>
      <c r="E21483" t="s">
        <v>37</v>
      </c>
      <c r="F21483" s="4">
        <v>292000</v>
      </c>
      <c r="G21483" t="s">
        <v>6</v>
      </c>
      <c r="H21483">
        <v>2</v>
      </c>
      <c r="I21483" s="4">
        <f>IF(E21483="Rhode Island", Table1[[#This Row],[price]]*$L$3, IF(E21483="Massachusetts", Table1[[#This Row],[price]]*$L$2, 1))</f>
        <v>292000</v>
      </c>
    </row>
    <row r="21484" spans="1:9" x14ac:dyDescent="0.25">
      <c r="A21484" s="2">
        <v>42877</v>
      </c>
      <c r="B21484" s="1">
        <f t="shared" si="670"/>
        <v>2017</v>
      </c>
      <c r="C21484" s="1">
        <f t="shared" si="671"/>
        <v>2</v>
      </c>
      <c r="D21484">
        <v>2601</v>
      </c>
      <c r="E21484" t="s">
        <v>37</v>
      </c>
      <c r="F21484" s="4">
        <v>585000</v>
      </c>
      <c r="G21484" t="s">
        <v>6</v>
      </c>
      <c r="H21484">
        <v>1</v>
      </c>
      <c r="I21484" s="4">
        <f>IF(E21484="Rhode Island", Table1[[#This Row],[price]]*$L$3, IF(E21484="Massachusetts", Table1[[#This Row],[price]]*$L$2, 1))</f>
        <v>585000</v>
      </c>
    </row>
    <row r="21485" spans="1:9" x14ac:dyDescent="0.25">
      <c r="A21485" s="2">
        <v>42878</v>
      </c>
      <c r="B21485" s="1">
        <f t="shared" si="670"/>
        <v>2017</v>
      </c>
      <c r="C21485" s="1">
        <f t="shared" si="671"/>
        <v>2</v>
      </c>
      <c r="D21485">
        <v>2913</v>
      </c>
      <c r="E21485" t="s">
        <v>36</v>
      </c>
      <c r="F21485" s="4">
        <v>455000</v>
      </c>
      <c r="G21485" t="s">
        <v>5</v>
      </c>
      <c r="H21485">
        <v>2</v>
      </c>
      <c r="I21485" s="4">
        <f>IF(E21485="Rhode Island", Table1[[#This Row],[price]]*$L$3, IF(E21485="Massachusetts", Table1[[#This Row],[price]]*$L$2, 1))</f>
        <v>455000</v>
      </c>
    </row>
    <row r="21486" spans="1:9" x14ac:dyDescent="0.25">
      <c r="A21486" s="2">
        <v>42878</v>
      </c>
      <c r="B21486" s="1">
        <f t="shared" si="670"/>
        <v>2017</v>
      </c>
      <c r="C21486" s="1">
        <f t="shared" si="671"/>
        <v>2</v>
      </c>
      <c r="D21486">
        <v>2611</v>
      </c>
      <c r="E21486" t="s">
        <v>37</v>
      </c>
      <c r="F21486" s="4">
        <v>465000</v>
      </c>
      <c r="G21486" t="s">
        <v>5</v>
      </c>
      <c r="H21486">
        <v>4</v>
      </c>
      <c r="I21486" s="4">
        <f>IF(E21486="Rhode Island", Table1[[#This Row],[price]]*$L$3, IF(E21486="Massachusetts", Table1[[#This Row],[price]]*$L$2, 1))</f>
        <v>465000</v>
      </c>
    </row>
    <row r="21487" spans="1:9" x14ac:dyDescent="0.25">
      <c r="A21487" s="2">
        <v>42878</v>
      </c>
      <c r="B21487" s="1">
        <f t="shared" si="670"/>
        <v>2017</v>
      </c>
      <c r="C21487" s="1">
        <f t="shared" si="671"/>
        <v>2</v>
      </c>
      <c r="D21487">
        <v>2905</v>
      </c>
      <c r="E21487" t="s">
        <v>36</v>
      </c>
      <c r="F21487" s="4">
        <v>505000</v>
      </c>
      <c r="G21487" t="s">
        <v>5</v>
      </c>
      <c r="H21487">
        <v>3</v>
      </c>
      <c r="I21487" s="4">
        <f>IF(E21487="Rhode Island", Table1[[#This Row],[price]]*$L$3, IF(E21487="Massachusetts", Table1[[#This Row],[price]]*$L$2, 1))</f>
        <v>505000</v>
      </c>
    </row>
    <row r="21488" spans="1:9" x14ac:dyDescent="0.25">
      <c r="A21488" s="2">
        <v>42878</v>
      </c>
      <c r="B21488" s="1">
        <f t="shared" si="670"/>
        <v>2017</v>
      </c>
      <c r="C21488" s="1">
        <f t="shared" si="671"/>
        <v>2</v>
      </c>
      <c r="D21488">
        <v>2615</v>
      </c>
      <c r="E21488" t="s">
        <v>37</v>
      </c>
      <c r="F21488" s="4">
        <v>601000</v>
      </c>
      <c r="G21488" t="s">
        <v>5</v>
      </c>
      <c r="H21488">
        <v>4</v>
      </c>
      <c r="I21488" s="4">
        <f>IF(E21488="Rhode Island", Table1[[#This Row],[price]]*$L$3, IF(E21488="Massachusetts", Table1[[#This Row],[price]]*$L$2, 1))</f>
        <v>601000</v>
      </c>
    </row>
    <row r="21489" spans="1:9" x14ac:dyDescent="0.25">
      <c r="A21489" s="2">
        <v>42878</v>
      </c>
      <c r="B21489" s="1">
        <f t="shared" si="670"/>
        <v>2017</v>
      </c>
      <c r="C21489" s="1">
        <f t="shared" si="671"/>
        <v>2</v>
      </c>
      <c r="D21489">
        <v>2614</v>
      </c>
      <c r="E21489" t="s">
        <v>37</v>
      </c>
      <c r="F21489" s="4">
        <v>772500</v>
      </c>
      <c r="G21489" t="s">
        <v>5</v>
      </c>
      <c r="H21489">
        <v>4</v>
      </c>
      <c r="I21489" s="4">
        <f>IF(E21489="Rhode Island", Table1[[#This Row],[price]]*$L$3, IF(E21489="Massachusetts", Table1[[#This Row],[price]]*$L$2, 1))</f>
        <v>772500</v>
      </c>
    </row>
    <row r="21490" spans="1:9" x14ac:dyDescent="0.25">
      <c r="A21490" s="2">
        <v>42878</v>
      </c>
      <c r="B21490" s="1">
        <f t="shared" si="670"/>
        <v>2017</v>
      </c>
      <c r="C21490" s="1">
        <f t="shared" si="671"/>
        <v>2</v>
      </c>
      <c r="D21490">
        <v>2913</v>
      </c>
      <c r="E21490" t="s">
        <v>36</v>
      </c>
      <c r="F21490" s="4">
        <v>1110000</v>
      </c>
      <c r="G21490" t="s">
        <v>5</v>
      </c>
      <c r="H21490">
        <v>5</v>
      </c>
      <c r="I21490" s="4">
        <f>IF(E21490="Rhode Island", Table1[[#This Row],[price]]*$L$3, IF(E21490="Massachusetts", Table1[[#This Row],[price]]*$L$2, 1))</f>
        <v>1110000</v>
      </c>
    </row>
    <row r="21491" spans="1:9" x14ac:dyDescent="0.25">
      <c r="A21491" s="2">
        <v>42878</v>
      </c>
      <c r="B21491" s="1">
        <f t="shared" si="670"/>
        <v>2017</v>
      </c>
      <c r="C21491" s="1">
        <f t="shared" si="671"/>
        <v>2</v>
      </c>
      <c r="D21491">
        <v>2912</v>
      </c>
      <c r="E21491" t="s">
        <v>36</v>
      </c>
      <c r="F21491" s="4">
        <v>284000</v>
      </c>
      <c r="G21491" t="s">
        <v>6</v>
      </c>
      <c r="H21491">
        <v>1</v>
      </c>
      <c r="I21491" s="4">
        <f>IF(E21491="Rhode Island", Table1[[#This Row],[price]]*$L$3, IF(E21491="Massachusetts", Table1[[#This Row],[price]]*$L$2, 1))</f>
        <v>284000</v>
      </c>
    </row>
    <row r="21492" spans="1:9" x14ac:dyDescent="0.25">
      <c r="A21492" s="2">
        <v>42878</v>
      </c>
      <c r="B21492" s="1">
        <f t="shared" si="670"/>
        <v>2017</v>
      </c>
      <c r="C21492" s="1">
        <f t="shared" si="671"/>
        <v>2</v>
      </c>
      <c r="D21492">
        <v>2912</v>
      </c>
      <c r="E21492" t="s">
        <v>36</v>
      </c>
      <c r="F21492" s="4">
        <v>309950</v>
      </c>
      <c r="G21492" t="s">
        <v>6</v>
      </c>
      <c r="H21492">
        <v>1</v>
      </c>
      <c r="I21492" s="4">
        <f>IF(E21492="Rhode Island", Table1[[#This Row],[price]]*$L$3, IF(E21492="Massachusetts", Table1[[#This Row],[price]]*$L$2, 1))</f>
        <v>309950</v>
      </c>
    </row>
    <row r="21493" spans="1:9" x14ac:dyDescent="0.25">
      <c r="A21493" s="2">
        <v>42878</v>
      </c>
      <c r="B21493" s="1">
        <f t="shared" si="670"/>
        <v>2017</v>
      </c>
      <c r="C21493" s="1">
        <f t="shared" si="671"/>
        <v>2</v>
      </c>
      <c r="D21493">
        <v>2912</v>
      </c>
      <c r="E21493" t="s">
        <v>36</v>
      </c>
      <c r="F21493" s="4">
        <v>479950</v>
      </c>
      <c r="G21493" t="s">
        <v>6</v>
      </c>
      <c r="H21493">
        <v>2</v>
      </c>
      <c r="I21493" s="4">
        <f>IF(E21493="Rhode Island", Table1[[#This Row],[price]]*$L$3, IF(E21493="Massachusetts", Table1[[#This Row],[price]]*$L$2, 1))</f>
        <v>479950</v>
      </c>
    </row>
    <row r="21494" spans="1:9" x14ac:dyDescent="0.25">
      <c r="A21494" s="2">
        <v>42878</v>
      </c>
      <c r="B21494" s="1">
        <f t="shared" si="670"/>
        <v>2017</v>
      </c>
      <c r="C21494" s="1">
        <f t="shared" si="671"/>
        <v>2</v>
      </c>
      <c r="D21494">
        <v>2900</v>
      </c>
      <c r="E21494" t="s">
        <v>37</v>
      </c>
      <c r="F21494" s="4">
        <v>502000</v>
      </c>
      <c r="G21494" t="s">
        <v>6</v>
      </c>
      <c r="H21494">
        <v>3</v>
      </c>
      <c r="I21494" s="4">
        <f>IF(E21494="Rhode Island", Table1[[#This Row],[price]]*$L$3, IF(E21494="Massachusetts", Table1[[#This Row],[price]]*$L$2, 1))</f>
        <v>502000</v>
      </c>
    </row>
    <row r="21495" spans="1:9" x14ac:dyDescent="0.25">
      <c r="A21495" s="2">
        <v>42878</v>
      </c>
      <c r="B21495" s="1">
        <f t="shared" si="670"/>
        <v>2017</v>
      </c>
      <c r="C21495" s="1">
        <f t="shared" si="671"/>
        <v>2</v>
      </c>
      <c r="D21495">
        <v>2604</v>
      </c>
      <c r="E21495" t="s">
        <v>37</v>
      </c>
      <c r="F21495" s="4">
        <v>1225000</v>
      </c>
      <c r="G21495" t="s">
        <v>6</v>
      </c>
      <c r="H21495">
        <v>2</v>
      </c>
      <c r="I21495" s="4">
        <f>IF(E21495="Rhode Island", Table1[[#This Row],[price]]*$L$3, IF(E21495="Massachusetts", Table1[[#This Row],[price]]*$L$2, 1))</f>
        <v>1225000</v>
      </c>
    </row>
    <row r="21496" spans="1:9" x14ac:dyDescent="0.25">
      <c r="A21496" s="2">
        <v>42879</v>
      </c>
      <c r="B21496" s="1">
        <f t="shared" si="670"/>
        <v>2017</v>
      </c>
      <c r="C21496" s="1">
        <f t="shared" si="671"/>
        <v>2</v>
      </c>
      <c r="D21496">
        <v>2615</v>
      </c>
      <c r="E21496" t="s">
        <v>37</v>
      </c>
      <c r="F21496" s="4">
        <v>445000</v>
      </c>
      <c r="G21496" t="s">
        <v>5</v>
      </c>
      <c r="H21496">
        <v>3</v>
      </c>
      <c r="I21496" s="4">
        <f>IF(E21496="Rhode Island", Table1[[#This Row],[price]]*$L$3, IF(E21496="Massachusetts", Table1[[#This Row],[price]]*$L$2, 1))</f>
        <v>445000</v>
      </c>
    </row>
    <row r="21497" spans="1:9" x14ac:dyDescent="0.25">
      <c r="A21497" s="2">
        <v>42879</v>
      </c>
      <c r="B21497" s="1">
        <f t="shared" si="670"/>
        <v>2017</v>
      </c>
      <c r="C21497" s="1">
        <f t="shared" si="671"/>
        <v>2</v>
      </c>
      <c r="D21497">
        <v>2615</v>
      </c>
      <c r="E21497" t="s">
        <v>37</v>
      </c>
      <c r="F21497" s="4">
        <v>458500</v>
      </c>
      <c r="G21497" t="s">
        <v>5</v>
      </c>
      <c r="H21497">
        <v>3</v>
      </c>
      <c r="I21497" s="4">
        <f>IF(E21497="Rhode Island", Table1[[#This Row],[price]]*$L$3, IF(E21497="Massachusetts", Table1[[#This Row],[price]]*$L$2, 1))</f>
        <v>458500</v>
      </c>
    </row>
    <row r="21498" spans="1:9" x14ac:dyDescent="0.25">
      <c r="A21498" s="2">
        <v>42879</v>
      </c>
      <c r="B21498" s="1">
        <f t="shared" si="670"/>
        <v>2017</v>
      </c>
      <c r="C21498" s="1">
        <f t="shared" si="671"/>
        <v>2</v>
      </c>
      <c r="D21498">
        <v>2905</v>
      </c>
      <c r="E21498" t="s">
        <v>36</v>
      </c>
      <c r="F21498" s="4">
        <v>540000</v>
      </c>
      <c r="G21498" t="s">
        <v>5</v>
      </c>
      <c r="H21498">
        <v>4</v>
      </c>
      <c r="I21498" s="4">
        <f>IF(E21498="Rhode Island", Table1[[#This Row],[price]]*$L$3, IF(E21498="Massachusetts", Table1[[#This Row],[price]]*$L$2, 1))</f>
        <v>540000</v>
      </c>
    </row>
    <row r="21499" spans="1:9" x14ac:dyDescent="0.25">
      <c r="A21499" s="2">
        <v>42879</v>
      </c>
      <c r="B21499" s="1">
        <f t="shared" si="670"/>
        <v>2017</v>
      </c>
      <c r="C21499" s="1">
        <f t="shared" si="671"/>
        <v>2</v>
      </c>
      <c r="D21499">
        <v>2617</v>
      </c>
      <c r="E21499" t="s">
        <v>37</v>
      </c>
      <c r="F21499" s="4">
        <v>618000</v>
      </c>
      <c r="G21499" t="s">
        <v>5</v>
      </c>
      <c r="H21499">
        <v>3</v>
      </c>
      <c r="I21499" s="4">
        <f>IF(E21499="Rhode Island", Table1[[#This Row],[price]]*$L$3, IF(E21499="Massachusetts", Table1[[#This Row],[price]]*$L$2, 1))</f>
        <v>618000</v>
      </c>
    </row>
    <row r="21500" spans="1:9" x14ac:dyDescent="0.25">
      <c r="A21500" s="2">
        <v>42879</v>
      </c>
      <c r="B21500" s="1">
        <f t="shared" si="670"/>
        <v>2017</v>
      </c>
      <c r="C21500" s="1">
        <f t="shared" si="671"/>
        <v>2</v>
      </c>
      <c r="D21500">
        <v>2615</v>
      </c>
      <c r="E21500" t="s">
        <v>37</v>
      </c>
      <c r="F21500" s="4">
        <v>687000</v>
      </c>
      <c r="G21500" t="s">
        <v>5</v>
      </c>
      <c r="H21500">
        <v>4</v>
      </c>
      <c r="I21500" s="4">
        <f>IF(E21500="Rhode Island", Table1[[#This Row],[price]]*$L$3, IF(E21500="Massachusetts", Table1[[#This Row],[price]]*$L$2, 1))</f>
        <v>687000</v>
      </c>
    </row>
    <row r="21501" spans="1:9" x14ac:dyDescent="0.25">
      <c r="A21501" s="2">
        <v>42879</v>
      </c>
      <c r="B21501" s="1">
        <f t="shared" si="670"/>
        <v>2017</v>
      </c>
      <c r="C21501" s="1">
        <f t="shared" si="671"/>
        <v>2</v>
      </c>
      <c r="D21501">
        <v>2600</v>
      </c>
      <c r="E21501" t="s">
        <v>37</v>
      </c>
      <c r="F21501" s="4">
        <v>247500</v>
      </c>
      <c r="G21501" t="s">
        <v>6</v>
      </c>
      <c r="H21501">
        <v>1</v>
      </c>
      <c r="I21501" s="4">
        <f>IF(E21501="Rhode Island", Table1[[#This Row],[price]]*$L$3, IF(E21501="Massachusetts", Table1[[#This Row],[price]]*$L$2, 1))</f>
        <v>247500</v>
      </c>
    </row>
    <row r="21502" spans="1:9" x14ac:dyDescent="0.25">
      <c r="A21502" s="2">
        <v>42879</v>
      </c>
      <c r="B21502" s="1">
        <f t="shared" si="670"/>
        <v>2017</v>
      </c>
      <c r="C21502" s="1">
        <f t="shared" si="671"/>
        <v>2</v>
      </c>
      <c r="D21502">
        <v>2611</v>
      </c>
      <c r="E21502" t="s">
        <v>37</v>
      </c>
      <c r="F21502" s="4">
        <v>300000</v>
      </c>
      <c r="G21502" t="s">
        <v>6</v>
      </c>
      <c r="H21502">
        <v>1</v>
      </c>
      <c r="I21502" s="4">
        <f>IF(E21502="Rhode Island", Table1[[#This Row],[price]]*$L$3, IF(E21502="Massachusetts", Table1[[#This Row],[price]]*$L$2, 1))</f>
        <v>300000</v>
      </c>
    </row>
    <row r="21503" spans="1:9" x14ac:dyDescent="0.25">
      <c r="A21503" s="2">
        <v>42879</v>
      </c>
      <c r="B21503" s="1">
        <f t="shared" si="670"/>
        <v>2017</v>
      </c>
      <c r="C21503" s="1">
        <f t="shared" si="671"/>
        <v>2</v>
      </c>
      <c r="D21503">
        <v>2606</v>
      </c>
      <c r="E21503" t="s">
        <v>37</v>
      </c>
      <c r="F21503" s="4">
        <v>318000</v>
      </c>
      <c r="G21503" t="s">
        <v>6</v>
      </c>
      <c r="H21503">
        <v>1</v>
      </c>
      <c r="I21503" s="4">
        <f>IF(E21503="Rhode Island", Table1[[#This Row],[price]]*$L$3, IF(E21503="Massachusetts", Table1[[#This Row],[price]]*$L$2, 1))</f>
        <v>318000</v>
      </c>
    </row>
    <row r="21504" spans="1:9" x14ac:dyDescent="0.25">
      <c r="A21504" s="2">
        <v>42879</v>
      </c>
      <c r="B21504" s="1">
        <f t="shared" si="670"/>
        <v>2017</v>
      </c>
      <c r="C21504" s="1">
        <f t="shared" si="671"/>
        <v>2</v>
      </c>
      <c r="D21504">
        <v>2914</v>
      </c>
      <c r="E21504" t="s">
        <v>36</v>
      </c>
      <c r="F21504" s="4">
        <v>430000</v>
      </c>
      <c r="G21504" t="s">
        <v>6</v>
      </c>
      <c r="H21504">
        <v>3</v>
      </c>
      <c r="I21504" s="4">
        <f>IF(E21504="Rhode Island", Table1[[#This Row],[price]]*$L$3, IF(E21504="Massachusetts", Table1[[#This Row],[price]]*$L$2, 1))</f>
        <v>430000</v>
      </c>
    </row>
    <row r="21505" spans="1:9" x14ac:dyDescent="0.25">
      <c r="A21505" s="2">
        <v>42880</v>
      </c>
      <c r="B21505" s="1">
        <f t="shared" si="670"/>
        <v>2017</v>
      </c>
      <c r="C21505" s="1">
        <f t="shared" si="671"/>
        <v>2</v>
      </c>
      <c r="D21505">
        <v>2606</v>
      </c>
      <c r="E21505" t="s">
        <v>37</v>
      </c>
      <c r="F21505" s="4">
        <v>420000</v>
      </c>
      <c r="G21505" t="s">
        <v>5</v>
      </c>
      <c r="H21505">
        <v>2</v>
      </c>
      <c r="I21505" s="4">
        <f>IF(E21505="Rhode Island", Table1[[#This Row],[price]]*$L$3, IF(E21505="Massachusetts", Table1[[#This Row],[price]]*$L$2, 1))</f>
        <v>420000</v>
      </c>
    </row>
    <row r="21506" spans="1:9" x14ac:dyDescent="0.25">
      <c r="A21506" s="2">
        <v>42880</v>
      </c>
      <c r="B21506" s="1">
        <f t="shared" ref="B21506:B21569" si="672">YEAR(A21506)</f>
        <v>2017</v>
      </c>
      <c r="C21506" s="1">
        <f t="shared" ref="C21506:C21569" si="673">ROUNDUP(MONTH(A21506)/3,0)</f>
        <v>2</v>
      </c>
      <c r="D21506">
        <v>2615</v>
      </c>
      <c r="E21506" t="s">
        <v>37</v>
      </c>
      <c r="F21506" s="4">
        <v>465000</v>
      </c>
      <c r="G21506" t="s">
        <v>5</v>
      </c>
      <c r="H21506">
        <v>3</v>
      </c>
      <c r="I21506" s="4">
        <f>IF(E21506="Rhode Island", Table1[[#This Row],[price]]*$L$3, IF(E21506="Massachusetts", Table1[[#This Row],[price]]*$L$2, 1))</f>
        <v>465000</v>
      </c>
    </row>
    <row r="21507" spans="1:9" x14ac:dyDescent="0.25">
      <c r="A21507" s="2">
        <v>42880</v>
      </c>
      <c r="B21507" s="1">
        <f t="shared" si="672"/>
        <v>2017</v>
      </c>
      <c r="C21507" s="1">
        <f t="shared" si="673"/>
        <v>2</v>
      </c>
      <c r="D21507">
        <v>2914</v>
      </c>
      <c r="E21507" t="s">
        <v>36</v>
      </c>
      <c r="F21507" s="4">
        <v>600000</v>
      </c>
      <c r="G21507" t="s">
        <v>5</v>
      </c>
      <c r="H21507">
        <v>4</v>
      </c>
      <c r="I21507" s="4">
        <f>IF(E21507="Rhode Island", Table1[[#This Row],[price]]*$L$3, IF(E21507="Massachusetts", Table1[[#This Row],[price]]*$L$2, 1))</f>
        <v>600000</v>
      </c>
    </row>
    <row r="21508" spans="1:9" x14ac:dyDescent="0.25">
      <c r="A21508" s="2">
        <v>42880</v>
      </c>
      <c r="B21508" s="1">
        <f t="shared" si="672"/>
        <v>2017</v>
      </c>
      <c r="C21508" s="1">
        <f t="shared" si="673"/>
        <v>2</v>
      </c>
      <c r="D21508">
        <v>2904</v>
      </c>
      <c r="E21508" t="s">
        <v>36</v>
      </c>
      <c r="F21508" s="4">
        <v>750000</v>
      </c>
      <c r="G21508" t="s">
        <v>5</v>
      </c>
      <c r="H21508">
        <v>4</v>
      </c>
      <c r="I21508" s="4">
        <f>IF(E21508="Rhode Island", Table1[[#This Row],[price]]*$L$3, IF(E21508="Massachusetts", Table1[[#This Row],[price]]*$L$2, 1))</f>
        <v>750000</v>
      </c>
    </row>
    <row r="21509" spans="1:9" x14ac:dyDescent="0.25">
      <c r="A21509" s="2">
        <v>42880</v>
      </c>
      <c r="B21509" s="1">
        <f t="shared" si="672"/>
        <v>2017</v>
      </c>
      <c r="C21509" s="1">
        <f t="shared" si="673"/>
        <v>2</v>
      </c>
      <c r="D21509">
        <v>2611</v>
      </c>
      <c r="E21509" t="s">
        <v>37</v>
      </c>
      <c r="F21509" s="4">
        <v>792000</v>
      </c>
      <c r="G21509" t="s">
        <v>5</v>
      </c>
      <c r="H21509">
        <v>3</v>
      </c>
      <c r="I21509" s="4">
        <f>IF(E21509="Rhode Island", Table1[[#This Row],[price]]*$L$3, IF(E21509="Massachusetts", Table1[[#This Row],[price]]*$L$2, 1))</f>
        <v>792000</v>
      </c>
    </row>
    <row r="21510" spans="1:9" x14ac:dyDescent="0.25">
      <c r="A21510" s="2">
        <v>42880</v>
      </c>
      <c r="B21510" s="1">
        <f t="shared" si="672"/>
        <v>2017</v>
      </c>
      <c r="C21510" s="1">
        <f t="shared" si="673"/>
        <v>2</v>
      </c>
      <c r="D21510">
        <v>2611</v>
      </c>
      <c r="E21510" t="s">
        <v>37</v>
      </c>
      <c r="F21510" s="4">
        <v>865000</v>
      </c>
      <c r="G21510" t="s">
        <v>5</v>
      </c>
      <c r="H21510">
        <v>5</v>
      </c>
      <c r="I21510" s="4">
        <f>IF(E21510="Rhode Island", Table1[[#This Row],[price]]*$L$3, IF(E21510="Massachusetts", Table1[[#This Row],[price]]*$L$2, 1))</f>
        <v>865000</v>
      </c>
    </row>
    <row r="21511" spans="1:9" x14ac:dyDescent="0.25">
      <c r="A21511" s="2">
        <v>42880</v>
      </c>
      <c r="B21511" s="1">
        <f t="shared" si="672"/>
        <v>2017</v>
      </c>
      <c r="C21511" s="1">
        <f t="shared" si="673"/>
        <v>2</v>
      </c>
      <c r="D21511">
        <v>2602</v>
      </c>
      <c r="E21511" t="s">
        <v>37</v>
      </c>
      <c r="F21511" s="4">
        <v>895000</v>
      </c>
      <c r="G21511" t="s">
        <v>5</v>
      </c>
      <c r="H21511">
        <v>3</v>
      </c>
      <c r="I21511" s="4">
        <f>IF(E21511="Rhode Island", Table1[[#This Row],[price]]*$L$3, IF(E21511="Massachusetts", Table1[[#This Row],[price]]*$L$2, 1))</f>
        <v>895000</v>
      </c>
    </row>
    <row r="21512" spans="1:9" x14ac:dyDescent="0.25">
      <c r="A21512" s="2">
        <v>42880</v>
      </c>
      <c r="B21512" s="1">
        <f t="shared" si="672"/>
        <v>2017</v>
      </c>
      <c r="C21512" s="1">
        <f t="shared" si="673"/>
        <v>2</v>
      </c>
      <c r="D21512">
        <v>2611</v>
      </c>
      <c r="E21512" t="s">
        <v>37</v>
      </c>
      <c r="F21512" s="4">
        <v>939000</v>
      </c>
      <c r="G21512" t="s">
        <v>5</v>
      </c>
      <c r="H21512">
        <v>4</v>
      </c>
      <c r="I21512" s="4">
        <f>IF(E21512="Rhode Island", Table1[[#This Row],[price]]*$L$3, IF(E21512="Massachusetts", Table1[[#This Row],[price]]*$L$2, 1))</f>
        <v>939000</v>
      </c>
    </row>
    <row r="21513" spans="1:9" x14ac:dyDescent="0.25">
      <c r="A21513" s="2">
        <v>42880</v>
      </c>
      <c r="B21513" s="1">
        <f t="shared" si="672"/>
        <v>2017</v>
      </c>
      <c r="C21513" s="1">
        <f t="shared" si="673"/>
        <v>2</v>
      </c>
      <c r="D21513">
        <v>2602</v>
      </c>
      <c r="E21513" t="s">
        <v>37</v>
      </c>
      <c r="F21513" s="4">
        <v>1360000</v>
      </c>
      <c r="G21513" t="s">
        <v>5</v>
      </c>
      <c r="H21513">
        <v>4</v>
      </c>
      <c r="I21513" s="4">
        <f>IF(E21513="Rhode Island", Table1[[#This Row],[price]]*$L$3, IF(E21513="Massachusetts", Table1[[#This Row],[price]]*$L$2, 1))</f>
        <v>1360000</v>
      </c>
    </row>
    <row r="21514" spans="1:9" x14ac:dyDescent="0.25">
      <c r="A21514" s="2">
        <v>42880</v>
      </c>
      <c r="B21514" s="1">
        <f t="shared" si="672"/>
        <v>2017</v>
      </c>
      <c r="C21514" s="1">
        <f t="shared" si="673"/>
        <v>2</v>
      </c>
      <c r="D21514">
        <v>2912</v>
      </c>
      <c r="E21514" t="s">
        <v>36</v>
      </c>
      <c r="F21514" s="4">
        <v>318000</v>
      </c>
      <c r="G21514" t="s">
        <v>6</v>
      </c>
      <c r="H21514">
        <v>2</v>
      </c>
      <c r="I21514" s="4">
        <f>IF(E21514="Rhode Island", Table1[[#This Row],[price]]*$L$3, IF(E21514="Massachusetts", Table1[[#This Row],[price]]*$L$2, 1))</f>
        <v>318000</v>
      </c>
    </row>
    <row r="21515" spans="1:9" x14ac:dyDescent="0.25">
      <c r="A21515" s="2">
        <v>42880</v>
      </c>
      <c r="B21515" s="1">
        <f t="shared" si="672"/>
        <v>2017</v>
      </c>
      <c r="C21515" s="1">
        <f t="shared" si="673"/>
        <v>2</v>
      </c>
      <c r="D21515">
        <v>2617</v>
      </c>
      <c r="E21515" t="s">
        <v>37</v>
      </c>
      <c r="F21515" s="4">
        <v>540000</v>
      </c>
      <c r="G21515" t="s">
        <v>6</v>
      </c>
      <c r="H21515">
        <v>2</v>
      </c>
      <c r="I21515" s="4">
        <f>IF(E21515="Rhode Island", Table1[[#This Row],[price]]*$L$3, IF(E21515="Massachusetts", Table1[[#This Row],[price]]*$L$2, 1))</f>
        <v>540000</v>
      </c>
    </row>
    <row r="21516" spans="1:9" x14ac:dyDescent="0.25">
      <c r="A21516" s="2">
        <v>42881</v>
      </c>
      <c r="B21516" s="1">
        <f t="shared" si="672"/>
        <v>2017</v>
      </c>
      <c r="C21516" s="1">
        <f t="shared" si="673"/>
        <v>2</v>
      </c>
      <c r="D21516">
        <v>2615</v>
      </c>
      <c r="E21516" t="s">
        <v>37</v>
      </c>
      <c r="F21516" s="4">
        <v>465000</v>
      </c>
      <c r="G21516" t="s">
        <v>5</v>
      </c>
      <c r="H21516">
        <v>3</v>
      </c>
      <c r="I21516" s="4">
        <f>IF(E21516="Rhode Island", Table1[[#This Row],[price]]*$L$3, IF(E21516="Massachusetts", Table1[[#This Row],[price]]*$L$2, 1))</f>
        <v>465000</v>
      </c>
    </row>
    <row r="21517" spans="1:9" x14ac:dyDescent="0.25">
      <c r="A21517" s="2">
        <v>42881</v>
      </c>
      <c r="B21517" s="1">
        <f t="shared" si="672"/>
        <v>2017</v>
      </c>
      <c r="C21517" s="1">
        <f t="shared" si="673"/>
        <v>2</v>
      </c>
      <c r="D21517">
        <v>2905</v>
      </c>
      <c r="E21517" t="s">
        <v>36</v>
      </c>
      <c r="F21517" s="4">
        <v>490000</v>
      </c>
      <c r="G21517" t="s">
        <v>5</v>
      </c>
      <c r="H21517">
        <v>3</v>
      </c>
      <c r="I21517" s="4">
        <f>IF(E21517="Rhode Island", Table1[[#This Row],[price]]*$L$3, IF(E21517="Massachusetts", Table1[[#This Row],[price]]*$L$2, 1))</f>
        <v>490000</v>
      </c>
    </row>
    <row r="21518" spans="1:9" x14ac:dyDescent="0.25">
      <c r="A21518" s="2">
        <v>42881</v>
      </c>
      <c r="B21518" s="1">
        <f t="shared" si="672"/>
        <v>2017</v>
      </c>
      <c r="C21518" s="1">
        <f t="shared" si="673"/>
        <v>2</v>
      </c>
      <c r="D21518">
        <v>2913</v>
      </c>
      <c r="E21518" t="s">
        <v>36</v>
      </c>
      <c r="F21518" s="4">
        <v>535000</v>
      </c>
      <c r="G21518" t="s">
        <v>5</v>
      </c>
      <c r="H21518">
        <v>3</v>
      </c>
      <c r="I21518" s="4">
        <f>IF(E21518="Rhode Island", Table1[[#This Row],[price]]*$L$3, IF(E21518="Massachusetts", Table1[[#This Row],[price]]*$L$2, 1))</f>
        <v>535000</v>
      </c>
    </row>
    <row r="21519" spans="1:9" x14ac:dyDescent="0.25">
      <c r="A21519" s="2">
        <v>42881</v>
      </c>
      <c r="B21519" s="1">
        <f t="shared" si="672"/>
        <v>2017</v>
      </c>
      <c r="C21519" s="1">
        <f t="shared" si="673"/>
        <v>2</v>
      </c>
      <c r="D21519">
        <v>2914</v>
      </c>
      <c r="E21519" t="s">
        <v>36</v>
      </c>
      <c r="F21519" s="4">
        <v>596550</v>
      </c>
      <c r="G21519" t="s">
        <v>5</v>
      </c>
      <c r="H21519">
        <v>3</v>
      </c>
      <c r="I21519" s="4">
        <f>IF(E21519="Rhode Island", Table1[[#This Row],[price]]*$L$3, IF(E21519="Massachusetts", Table1[[#This Row],[price]]*$L$2, 1))</f>
        <v>596550</v>
      </c>
    </row>
    <row r="21520" spans="1:9" x14ac:dyDescent="0.25">
      <c r="A21520" s="2">
        <v>42881</v>
      </c>
      <c r="B21520" s="1">
        <f t="shared" si="672"/>
        <v>2017</v>
      </c>
      <c r="C21520" s="1">
        <f t="shared" si="673"/>
        <v>2</v>
      </c>
      <c r="D21520">
        <v>2614</v>
      </c>
      <c r="E21520" t="s">
        <v>37</v>
      </c>
      <c r="F21520" s="4">
        <v>940000</v>
      </c>
      <c r="G21520" t="s">
        <v>5</v>
      </c>
      <c r="H21520">
        <v>4</v>
      </c>
      <c r="I21520" s="4">
        <f>IF(E21520="Rhode Island", Table1[[#This Row],[price]]*$L$3, IF(E21520="Massachusetts", Table1[[#This Row],[price]]*$L$2, 1))</f>
        <v>940000</v>
      </c>
    </row>
    <row r="21521" spans="1:9" x14ac:dyDescent="0.25">
      <c r="A21521" s="2">
        <v>42881</v>
      </c>
      <c r="B21521" s="1">
        <f t="shared" si="672"/>
        <v>2017</v>
      </c>
      <c r="C21521" s="1">
        <f t="shared" si="673"/>
        <v>2</v>
      </c>
      <c r="D21521">
        <v>2611</v>
      </c>
      <c r="E21521" t="s">
        <v>37</v>
      </c>
      <c r="F21521" s="4">
        <v>940000</v>
      </c>
      <c r="G21521" t="s">
        <v>5</v>
      </c>
      <c r="H21521">
        <v>4</v>
      </c>
      <c r="I21521" s="4">
        <f>IF(E21521="Rhode Island", Table1[[#This Row],[price]]*$L$3, IF(E21521="Massachusetts", Table1[[#This Row],[price]]*$L$2, 1))</f>
        <v>940000</v>
      </c>
    </row>
    <row r="21522" spans="1:9" x14ac:dyDescent="0.25">
      <c r="A21522" s="2">
        <v>42881</v>
      </c>
      <c r="B21522" s="1">
        <f t="shared" si="672"/>
        <v>2017</v>
      </c>
      <c r="C21522" s="1">
        <f t="shared" si="673"/>
        <v>2</v>
      </c>
      <c r="D21522">
        <v>2606</v>
      </c>
      <c r="E21522" t="s">
        <v>37</v>
      </c>
      <c r="F21522" s="4">
        <v>1150000</v>
      </c>
      <c r="G21522" t="s">
        <v>5</v>
      </c>
      <c r="H21522">
        <v>5</v>
      </c>
      <c r="I21522" s="4">
        <f>IF(E21522="Rhode Island", Table1[[#This Row],[price]]*$L$3, IF(E21522="Massachusetts", Table1[[#This Row],[price]]*$L$2, 1))</f>
        <v>1150000</v>
      </c>
    </row>
    <row r="21523" spans="1:9" x14ac:dyDescent="0.25">
      <c r="A21523" s="2">
        <v>42881</v>
      </c>
      <c r="B21523" s="1">
        <f t="shared" si="672"/>
        <v>2017</v>
      </c>
      <c r="C21523" s="1">
        <f t="shared" si="673"/>
        <v>2</v>
      </c>
      <c r="D21523">
        <v>2614</v>
      </c>
      <c r="E21523" t="s">
        <v>37</v>
      </c>
      <c r="F21523" s="4">
        <v>240000</v>
      </c>
      <c r="G21523" t="s">
        <v>6</v>
      </c>
      <c r="H21523">
        <v>2</v>
      </c>
      <c r="I21523" s="4">
        <f>IF(E21523="Rhode Island", Table1[[#This Row],[price]]*$L$3, IF(E21523="Massachusetts", Table1[[#This Row],[price]]*$L$2, 1))</f>
        <v>240000</v>
      </c>
    </row>
    <row r="21524" spans="1:9" x14ac:dyDescent="0.25">
      <c r="A21524" s="2">
        <v>42881</v>
      </c>
      <c r="B21524" s="1">
        <f t="shared" si="672"/>
        <v>2017</v>
      </c>
      <c r="C21524" s="1">
        <f t="shared" si="673"/>
        <v>2</v>
      </c>
      <c r="D21524">
        <v>2606</v>
      </c>
      <c r="E21524" t="s">
        <v>37</v>
      </c>
      <c r="F21524" s="4">
        <v>305000</v>
      </c>
      <c r="G21524" t="s">
        <v>6</v>
      </c>
      <c r="H21524">
        <v>1</v>
      </c>
      <c r="I21524" s="4">
        <f>IF(E21524="Rhode Island", Table1[[#This Row],[price]]*$L$3, IF(E21524="Massachusetts", Table1[[#This Row],[price]]*$L$2, 1))</f>
        <v>305000</v>
      </c>
    </row>
    <row r="21525" spans="1:9" x14ac:dyDescent="0.25">
      <c r="A21525" s="2">
        <v>42881</v>
      </c>
      <c r="B21525" s="1">
        <f t="shared" si="672"/>
        <v>2017</v>
      </c>
      <c r="C21525" s="1">
        <f t="shared" si="673"/>
        <v>2</v>
      </c>
      <c r="D21525">
        <v>2612</v>
      </c>
      <c r="E21525" t="s">
        <v>37</v>
      </c>
      <c r="F21525" s="4">
        <v>357500</v>
      </c>
      <c r="G21525" t="s">
        <v>6</v>
      </c>
      <c r="H21525">
        <v>1</v>
      </c>
      <c r="I21525" s="4">
        <f>IF(E21525="Rhode Island", Table1[[#This Row],[price]]*$L$3, IF(E21525="Massachusetts", Table1[[#This Row],[price]]*$L$2, 1))</f>
        <v>357500</v>
      </c>
    </row>
    <row r="21526" spans="1:9" x14ac:dyDescent="0.25">
      <c r="A21526" s="2">
        <v>42881</v>
      </c>
      <c r="B21526" s="1">
        <f t="shared" si="672"/>
        <v>2017</v>
      </c>
      <c r="C21526" s="1">
        <f t="shared" si="673"/>
        <v>2</v>
      </c>
      <c r="D21526">
        <v>2617</v>
      </c>
      <c r="E21526" t="s">
        <v>37</v>
      </c>
      <c r="F21526" s="4">
        <v>360000</v>
      </c>
      <c r="G21526" t="s">
        <v>6</v>
      </c>
      <c r="H21526">
        <v>2</v>
      </c>
      <c r="I21526" s="4">
        <f>IF(E21526="Rhode Island", Table1[[#This Row],[price]]*$L$3, IF(E21526="Massachusetts", Table1[[#This Row],[price]]*$L$2, 1))</f>
        <v>360000</v>
      </c>
    </row>
    <row r="21527" spans="1:9" x14ac:dyDescent="0.25">
      <c r="A21527" s="2">
        <v>42881</v>
      </c>
      <c r="B21527" s="1">
        <f t="shared" si="672"/>
        <v>2017</v>
      </c>
      <c r="C21527" s="1">
        <f t="shared" si="673"/>
        <v>2</v>
      </c>
      <c r="D21527">
        <v>2602</v>
      </c>
      <c r="E21527" t="s">
        <v>37</v>
      </c>
      <c r="F21527" s="4">
        <v>425000</v>
      </c>
      <c r="G21527" t="s">
        <v>6</v>
      </c>
      <c r="H21527">
        <v>2</v>
      </c>
      <c r="I21527" s="4">
        <f>IF(E21527="Rhode Island", Table1[[#This Row],[price]]*$L$3, IF(E21527="Massachusetts", Table1[[#This Row],[price]]*$L$2, 1))</f>
        <v>425000</v>
      </c>
    </row>
    <row r="21528" spans="1:9" x14ac:dyDescent="0.25">
      <c r="A21528" s="2">
        <v>42881</v>
      </c>
      <c r="B21528" s="1">
        <f t="shared" si="672"/>
        <v>2017</v>
      </c>
      <c r="C21528" s="1">
        <f t="shared" si="673"/>
        <v>2</v>
      </c>
      <c r="D21528">
        <v>2612</v>
      </c>
      <c r="E21528" t="s">
        <v>37</v>
      </c>
      <c r="F21528" s="4">
        <v>440000</v>
      </c>
      <c r="G21528" t="s">
        <v>6</v>
      </c>
      <c r="H21528">
        <v>2</v>
      </c>
      <c r="I21528" s="4">
        <f>IF(E21528="Rhode Island", Table1[[#This Row],[price]]*$L$3, IF(E21528="Massachusetts", Table1[[#This Row],[price]]*$L$2, 1))</f>
        <v>440000</v>
      </c>
    </row>
    <row r="21529" spans="1:9" x14ac:dyDescent="0.25">
      <c r="A21529" s="2">
        <v>42882</v>
      </c>
      <c r="B21529" s="1">
        <f t="shared" si="672"/>
        <v>2017</v>
      </c>
      <c r="C21529" s="1">
        <f t="shared" si="673"/>
        <v>2</v>
      </c>
      <c r="D21529">
        <v>2904</v>
      </c>
      <c r="E21529" t="s">
        <v>36</v>
      </c>
      <c r="F21529" s="4">
        <v>462000</v>
      </c>
      <c r="G21529" t="s">
        <v>5</v>
      </c>
      <c r="H21529">
        <v>3</v>
      </c>
      <c r="I21529" s="4">
        <f>IF(E21529="Rhode Island", Table1[[#This Row],[price]]*$L$3, IF(E21529="Massachusetts", Table1[[#This Row],[price]]*$L$2, 1))</f>
        <v>462000</v>
      </c>
    </row>
    <row r="21530" spans="1:9" x14ac:dyDescent="0.25">
      <c r="A21530" s="2">
        <v>42882</v>
      </c>
      <c r="B21530" s="1">
        <f t="shared" si="672"/>
        <v>2017</v>
      </c>
      <c r="C21530" s="1">
        <f t="shared" si="673"/>
        <v>2</v>
      </c>
      <c r="D21530">
        <v>2615</v>
      </c>
      <c r="E21530" t="s">
        <v>37</v>
      </c>
      <c r="F21530" s="4">
        <v>476000</v>
      </c>
      <c r="G21530" t="s">
        <v>5</v>
      </c>
      <c r="H21530">
        <v>3</v>
      </c>
      <c r="I21530" s="4">
        <f>IF(E21530="Rhode Island", Table1[[#This Row],[price]]*$L$3, IF(E21530="Massachusetts", Table1[[#This Row],[price]]*$L$2, 1))</f>
        <v>476000</v>
      </c>
    </row>
    <row r="21531" spans="1:9" x14ac:dyDescent="0.25">
      <c r="A21531" s="2">
        <v>42882</v>
      </c>
      <c r="B21531" s="1">
        <f t="shared" si="672"/>
        <v>2017</v>
      </c>
      <c r="C21531" s="1">
        <f t="shared" si="673"/>
        <v>2</v>
      </c>
      <c r="D21531">
        <v>2614</v>
      </c>
      <c r="E21531" t="s">
        <v>37</v>
      </c>
      <c r="F21531" s="4">
        <v>555000</v>
      </c>
      <c r="G21531" t="s">
        <v>5</v>
      </c>
      <c r="H21531">
        <v>3</v>
      </c>
      <c r="I21531" s="4">
        <f>IF(E21531="Rhode Island", Table1[[#This Row],[price]]*$L$3, IF(E21531="Massachusetts", Table1[[#This Row],[price]]*$L$2, 1))</f>
        <v>555000</v>
      </c>
    </row>
    <row r="21532" spans="1:9" x14ac:dyDescent="0.25">
      <c r="A21532" s="2">
        <v>42882</v>
      </c>
      <c r="B21532" s="1">
        <f t="shared" si="672"/>
        <v>2017</v>
      </c>
      <c r="C21532" s="1">
        <f t="shared" si="673"/>
        <v>2</v>
      </c>
      <c r="D21532">
        <v>2615</v>
      </c>
      <c r="E21532" t="s">
        <v>37</v>
      </c>
      <c r="F21532" s="4">
        <v>565000</v>
      </c>
      <c r="G21532" t="s">
        <v>5</v>
      </c>
      <c r="H21532">
        <v>3</v>
      </c>
      <c r="I21532" s="4">
        <f>IF(E21532="Rhode Island", Table1[[#This Row],[price]]*$L$3, IF(E21532="Massachusetts", Table1[[#This Row],[price]]*$L$2, 1))</f>
        <v>565000</v>
      </c>
    </row>
    <row r="21533" spans="1:9" x14ac:dyDescent="0.25">
      <c r="A21533" s="2">
        <v>42882</v>
      </c>
      <c r="B21533" s="1">
        <f t="shared" si="672"/>
        <v>2017</v>
      </c>
      <c r="C21533" s="1">
        <f t="shared" si="673"/>
        <v>2</v>
      </c>
      <c r="D21533">
        <v>2615</v>
      </c>
      <c r="E21533" t="s">
        <v>37</v>
      </c>
      <c r="F21533" s="4">
        <v>600000</v>
      </c>
      <c r="G21533" t="s">
        <v>5</v>
      </c>
      <c r="H21533">
        <v>5</v>
      </c>
      <c r="I21533" s="4">
        <f>IF(E21533="Rhode Island", Table1[[#This Row],[price]]*$L$3, IF(E21533="Massachusetts", Table1[[#This Row],[price]]*$L$2, 1))</f>
        <v>600000</v>
      </c>
    </row>
    <row r="21534" spans="1:9" x14ac:dyDescent="0.25">
      <c r="A21534" s="2">
        <v>42882</v>
      </c>
      <c r="B21534" s="1">
        <f t="shared" si="672"/>
        <v>2017</v>
      </c>
      <c r="C21534" s="1">
        <f t="shared" si="673"/>
        <v>2</v>
      </c>
      <c r="D21534">
        <v>2614</v>
      </c>
      <c r="E21534" t="s">
        <v>37</v>
      </c>
      <c r="F21534" s="4">
        <v>610000</v>
      </c>
      <c r="G21534" t="s">
        <v>5</v>
      </c>
      <c r="H21534">
        <v>4</v>
      </c>
      <c r="I21534" s="4">
        <f>IF(E21534="Rhode Island", Table1[[#This Row],[price]]*$L$3, IF(E21534="Massachusetts", Table1[[#This Row],[price]]*$L$2, 1))</f>
        <v>610000</v>
      </c>
    </row>
    <row r="21535" spans="1:9" x14ac:dyDescent="0.25">
      <c r="A21535" s="2">
        <v>42882</v>
      </c>
      <c r="B21535" s="1">
        <f t="shared" si="672"/>
        <v>2017</v>
      </c>
      <c r="C21535" s="1">
        <f t="shared" si="673"/>
        <v>2</v>
      </c>
      <c r="D21535">
        <v>2902</v>
      </c>
      <c r="E21535" t="s">
        <v>36</v>
      </c>
      <c r="F21535" s="4">
        <v>665000</v>
      </c>
      <c r="G21535" t="s">
        <v>5</v>
      </c>
      <c r="H21535">
        <v>4</v>
      </c>
      <c r="I21535" s="4">
        <f>IF(E21535="Rhode Island", Table1[[#This Row],[price]]*$L$3, IF(E21535="Massachusetts", Table1[[#This Row],[price]]*$L$2, 1))</f>
        <v>665000</v>
      </c>
    </row>
    <row r="21536" spans="1:9" x14ac:dyDescent="0.25">
      <c r="A21536" s="2">
        <v>42882</v>
      </c>
      <c r="B21536" s="1">
        <f t="shared" si="672"/>
        <v>2017</v>
      </c>
      <c r="C21536" s="1">
        <f t="shared" si="673"/>
        <v>2</v>
      </c>
      <c r="D21536">
        <v>2914</v>
      </c>
      <c r="E21536" t="s">
        <v>36</v>
      </c>
      <c r="F21536" s="4">
        <v>670000</v>
      </c>
      <c r="G21536" t="s">
        <v>5</v>
      </c>
      <c r="H21536">
        <v>4</v>
      </c>
      <c r="I21536" s="4">
        <f>IF(E21536="Rhode Island", Table1[[#This Row],[price]]*$L$3, IF(E21536="Massachusetts", Table1[[#This Row],[price]]*$L$2, 1))</f>
        <v>670000</v>
      </c>
    </row>
    <row r="21537" spans="1:9" x14ac:dyDescent="0.25">
      <c r="A21537" s="2">
        <v>42882</v>
      </c>
      <c r="B21537" s="1">
        <f t="shared" si="672"/>
        <v>2017</v>
      </c>
      <c r="C21537" s="1">
        <f t="shared" si="673"/>
        <v>2</v>
      </c>
      <c r="D21537">
        <v>2913</v>
      </c>
      <c r="E21537" t="s">
        <v>36</v>
      </c>
      <c r="F21537" s="4">
        <v>681000</v>
      </c>
      <c r="G21537" t="s">
        <v>5</v>
      </c>
      <c r="H21537">
        <v>3</v>
      </c>
      <c r="I21537" s="4">
        <f>IF(E21537="Rhode Island", Table1[[#This Row],[price]]*$L$3, IF(E21537="Massachusetts", Table1[[#This Row],[price]]*$L$2, 1))</f>
        <v>681000</v>
      </c>
    </row>
    <row r="21538" spans="1:9" x14ac:dyDescent="0.25">
      <c r="A21538" s="2">
        <v>42882</v>
      </c>
      <c r="B21538" s="1">
        <f t="shared" si="672"/>
        <v>2017</v>
      </c>
      <c r="C21538" s="1">
        <f t="shared" si="673"/>
        <v>2</v>
      </c>
      <c r="D21538">
        <v>2615</v>
      </c>
      <c r="E21538" t="s">
        <v>37</v>
      </c>
      <c r="F21538" s="4">
        <v>717500</v>
      </c>
      <c r="G21538" t="s">
        <v>5</v>
      </c>
      <c r="H21538">
        <v>4</v>
      </c>
      <c r="I21538" s="4">
        <f>IF(E21538="Rhode Island", Table1[[#This Row],[price]]*$L$3, IF(E21538="Massachusetts", Table1[[#This Row],[price]]*$L$2, 1))</f>
        <v>717500</v>
      </c>
    </row>
    <row r="21539" spans="1:9" x14ac:dyDescent="0.25">
      <c r="A21539" s="2">
        <v>42882</v>
      </c>
      <c r="B21539" s="1">
        <f t="shared" si="672"/>
        <v>2017</v>
      </c>
      <c r="C21539" s="1">
        <f t="shared" si="673"/>
        <v>2</v>
      </c>
      <c r="D21539">
        <v>2913</v>
      </c>
      <c r="E21539" t="s">
        <v>36</v>
      </c>
      <c r="F21539" s="4">
        <v>722000</v>
      </c>
      <c r="G21539" t="s">
        <v>5</v>
      </c>
      <c r="H21539">
        <v>4</v>
      </c>
      <c r="I21539" s="4">
        <f>IF(E21539="Rhode Island", Table1[[#This Row],[price]]*$L$3, IF(E21539="Massachusetts", Table1[[#This Row],[price]]*$L$2, 1))</f>
        <v>722000</v>
      </c>
    </row>
    <row r="21540" spans="1:9" x14ac:dyDescent="0.25">
      <c r="A21540" s="2">
        <v>42882</v>
      </c>
      <c r="B21540" s="1">
        <f t="shared" si="672"/>
        <v>2017</v>
      </c>
      <c r="C21540" s="1">
        <f t="shared" si="673"/>
        <v>2</v>
      </c>
      <c r="D21540">
        <v>2615</v>
      </c>
      <c r="E21540" t="s">
        <v>37</v>
      </c>
      <c r="F21540" s="4">
        <v>746500</v>
      </c>
      <c r="G21540" t="s">
        <v>5</v>
      </c>
      <c r="H21540">
        <v>5</v>
      </c>
      <c r="I21540" s="4">
        <f>IF(E21540="Rhode Island", Table1[[#This Row],[price]]*$L$3, IF(E21540="Massachusetts", Table1[[#This Row],[price]]*$L$2, 1))</f>
        <v>746500</v>
      </c>
    </row>
    <row r="21541" spans="1:9" x14ac:dyDescent="0.25">
      <c r="A21541" s="2">
        <v>42882</v>
      </c>
      <c r="B21541" s="1">
        <f t="shared" si="672"/>
        <v>2017</v>
      </c>
      <c r="C21541" s="1">
        <f t="shared" si="673"/>
        <v>2</v>
      </c>
      <c r="D21541">
        <v>2617</v>
      </c>
      <c r="E21541" t="s">
        <v>37</v>
      </c>
      <c r="F21541" s="4">
        <v>750000</v>
      </c>
      <c r="G21541" t="s">
        <v>5</v>
      </c>
      <c r="H21541">
        <v>3</v>
      </c>
      <c r="I21541" s="4">
        <f>IF(E21541="Rhode Island", Table1[[#This Row],[price]]*$L$3, IF(E21541="Massachusetts", Table1[[#This Row],[price]]*$L$2, 1))</f>
        <v>750000</v>
      </c>
    </row>
    <row r="21542" spans="1:9" x14ac:dyDescent="0.25">
      <c r="A21542" s="2">
        <v>42882</v>
      </c>
      <c r="B21542" s="1">
        <f t="shared" si="672"/>
        <v>2017</v>
      </c>
      <c r="C21542" s="1">
        <f t="shared" si="673"/>
        <v>2</v>
      </c>
      <c r="D21542">
        <v>2617</v>
      </c>
      <c r="E21542" t="s">
        <v>37</v>
      </c>
      <c r="F21542" s="4">
        <v>765000</v>
      </c>
      <c r="G21542" t="s">
        <v>5</v>
      </c>
      <c r="H21542">
        <v>5</v>
      </c>
      <c r="I21542" s="4">
        <f>IF(E21542="Rhode Island", Table1[[#This Row],[price]]*$L$3, IF(E21542="Massachusetts", Table1[[#This Row],[price]]*$L$2, 1))</f>
        <v>765000</v>
      </c>
    </row>
    <row r="21543" spans="1:9" x14ac:dyDescent="0.25">
      <c r="A21543" s="2">
        <v>42882</v>
      </c>
      <c r="B21543" s="1">
        <f t="shared" si="672"/>
        <v>2017</v>
      </c>
      <c r="C21543" s="1">
        <f t="shared" si="673"/>
        <v>2</v>
      </c>
      <c r="D21543">
        <v>2606</v>
      </c>
      <c r="E21543" t="s">
        <v>37</v>
      </c>
      <c r="F21543" s="4">
        <v>775000</v>
      </c>
      <c r="G21543" t="s">
        <v>5</v>
      </c>
      <c r="H21543">
        <v>3</v>
      </c>
      <c r="I21543" s="4">
        <f>IF(E21543="Rhode Island", Table1[[#This Row],[price]]*$L$3, IF(E21543="Massachusetts", Table1[[#This Row],[price]]*$L$2, 1))</f>
        <v>775000</v>
      </c>
    </row>
    <row r="21544" spans="1:9" x14ac:dyDescent="0.25">
      <c r="A21544" s="2">
        <v>42882</v>
      </c>
      <c r="B21544" s="1">
        <f t="shared" si="672"/>
        <v>2017</v>
      </c>
      <c r="C21544" s="1">
        <f t="shared" si="673"/>
        <v>2</v>
      </c>
      <c r="D21544">
        <v>2605</v>
      </c>
      <c r="E21544" t="s">
        <v>37</v>
      </c>
      <c r="F21544" s="4">
        <v>781000</v>
      </c>
      <c r="G21544" t="s">
        <v>5</v>
      </c>
      <c r="H21544">
        <v>3</v>
      </c>
      <c r="I21544" s="4">
        <f>IF(E21544="Rhode Island", Table1[[#This Row],[price]]*$L$3, IF(E21544="Massachusetts", Table1[[#This Row],[price]]*$L$2, 1))</f>
        <v>781000</v>
      </c>
    </row>
    <row r="21545" spans="1:9" x14ac:dyDescent="0.25">
      <c r="A21545" s="2">
        <v>42882</v>
      </c>
      <c r="B21545" s="1">
        <f t="shared" si="672"/>
        <v>2017</v>
      </c>
      <c r="C21545" s="1">
        <f t="shared" si="673"/>
        <v>2</v>
      </c>
      <c r="D21545">
        <v>2607</v>
      </c>
      <c r="E21545" t="s">
        <v>37</v>
      </c>
      <c r="F21545" s="4">
        <v>785000</v>
      </c>
      <c r="G21545" t="s">
        <v>5</v>
      </c>
      <c r="H21545">
        <v>3</v>
      </c>
      <c r="I21545" s="4">
        <f>IF(E21545="Rhode Island", Table1[[#This Row],[price]]*$L$3, IF(E21545="Massachusetts", Table1[[#This Row],[price]]*$L$2, 1))</f>
        <v>785000</v>
      </c>
    </row>
    <row r="21546" spans="1:9" x14ac:dyDescent="0.25">
      <c r="A21546" s="2">
        <v>42882</v>
      </c>
      <c r="B21546" s="1">
        <f t="shared" si="672"/>
        <v>2017</v>
      </c>
      <c r="C21546" s="1">
        <f t="shared" si="673"/>
        <v>2</v>
      </c>
      <c r="D21546">
        <v>2617</v>
      </c>
      <c r="E21546" t="s">
        <v>37</v>
      </c>
      <c r="F21546" s="4">
        <v>790000</v>
      </c>
      <c r="G21546" t="s">
        <v>5</v>
      </c>
      <c r="H21546">
        <v>4</v>
      </c>
      <c r="I21546" s="4">
        <f>IF(E21546="Rhode Island", Table1[[#This Row],[price]]*$L$3, IF(E21546="Massachusetts", Table1[[#This Row],[price]]*$L$2, 1))</f>
        <v>790000</v>
      </c>
    </row>
    <row r="21547" spans="1:9" x14ac:dyDescent="0.25">
      <c r="A21547" s="2">
        <v>42882</v>
      </c>
      <c r="B21547" s="1">
        <f t="shared" si="672"/>
        <v>2017</v>
      </c>
      <c r="C21547" s="1">
        <f t="shared" si="673"/>
        <v>2</v>
      </c>
      <c r="D21547">
        <v>2914</v>
      </c>
      <c r="E21547" t="s">
        <v>36</v>
      </c>
      <c r="F21547" s="4">
        <v>799950</v>
      </c>
      <c r="G21547" t="s">
        <v>5</v>
      </c>
      <c r="H21547">
        <v>4</v>
      </c>
      <c r="I21547" s="4">
        <f>IF(E21547="Rhode Island", Table1[[#This Row],[price]]*$L$3, IF(E21547="Massachusetts", Table1[[#This Row],[price]]*$L$2, 1))</f>
        <v>799950</v>
      </c>
    </row>
    <row r="21548" spans="1:9" x14ac:dyDescent="0.25">
      <c r="A21548" s="2">
        <v>42882</v>
      </c>
      <c r="B21548" s="1">
        <f t="shared" si="672"/>
        <v>2017</v>
      </c>
      <c r="C21548" s="1">
        <f t="shared" si="673"/>
        <v>2</v>
      </c>
      <c r="D21548">
        <v>2912</v>
      </c>
      <c r="E21548" t="s">
        <v>36</v>
      </c>
      <c r="F21548" s="4">
        <v>804000</v>
      </c>
      <c r="G21548" t="s">
        <v>5</v>
      </c>
      <c r="H21548">
        <v>4</v>
      </c>
      <c r="I21548" s="4">
        <f>IF(E21548="Rhode Island", Table1[[#This Row],[price]]*$L$3, IF(E21548="Massachusetts", Table1[[#This Row],[price]]*$L$2, 1))</f>
        <v>804000</v>
      </c>
    </row>
    <row r="21549" spans="1:9" x14ac:dyDescent="0.25">
      <c r="A21549" s="2">
        <v>42882</v>
      </c>
      <c r="B21549" s="1">
        <f t="shared" si="672"/>
        <v>2017</v>
      </c>
      <c r="C21549" s="1">
        <f t="shared" si="673"/>
        <v>2</v>
      </c>
      <c r="D21549">
        <v>2602</v>
      </c>
      <c r="E21549" t="s">
        <v>37</v>
      </c>
      <c r="F21549" s="4">
        <v>811000</v>
      </c>
      <c r="G21549" t="s">
        <v>5</v>
      </c>
      <c r="H21549">
        <v>2</v>
      </c>
      <c r="I21549" s="4">
        <f>IF(E21549="Rhode Island", Table1[[#This Row],[price]]*$L$3, IF(E21549="Massachusetts", Table1[[#This Row],[price]]*$L$2, 1))</f>
        <v>811000</v>
      </c>
    </row>
    <row r="21550" spans="1:9" x14ac:dyDescent="0.25">
      <c r="A21550" s="2">
        <v>42882</v>
      </c>
      <c r="B21550" s="1">
        <f t="shared" si="672"/>
        <v>2017</v>
      </c>
      <c r="C21550" s="1">
        <f t="shared" si="673"/>
        <v>2</v>
      </c>
      <c r="D21550">
        <v>2914</v>
      </c>
      <c r="E21550" t="s">
        <v>36</v>
      </c>
      <c r="F21550" s="4">
        <v>841000</v>
      </c>
      <c r="G21550" t="s">
        <v>5</v>
      </c>
      <c r="H21550">
        <v>4</v>
      </c>
      <c r="I21550" s="4">
        <f>IF(E21550="Rhode Island", Table1[[#This Row],[price]]*$L$3, IF(E21550="Massachusetts", Table1[[#This Row],[price]]*$L$2, 1))</f>
        <v>841000</v>
      </c>
    </row>
    <row r="21551" spans="1:9" x14ac:dyDescent="0.25">
      <c r="A21551" s="2">
        <v>42882</v>
      </c>
      <c r="B21551" s="1">
        <f t="shared" si="672"/>
        <v>2017</v>
      </c>
      <c r="C21551" s="1">
        <f t="shared" si="673"/>
        <v>2</v>
      </c>
      <c r="D21551">
        <v>2605</v>
      </c>
      <c r="E21551" t="s">
        <v>37</v>
      </c>
      <c r="F21551" s="4">
        <v>970000</v>
      </c>
      <c r="G21551" t="s">
        <v>5</v>
      </c>
      <c r="H21551">
        <v>4</v>
      </c>
      <c r="I21551" s="4">
        <f>IF(E21551="Rhode Island", Table1[[#This Row],[price]]*$L$3, IF(E21551="Massachusetts", Table1[[#This Row],[price]]*$L$2, 1))</f>
        <v>970000</v>
      </c>
    </row>
    <row r="21552" spans="1:9" x14ac:dyDescent="0.25">
      <c r="A21552" s="2">
        <v>42882</v>
      </c>
      <c r="B21552" s="1">
        <f t="shared" si="672"/>
        <v>2017</v>
      </c>
      <c r="C21552" s="1">
        <f t="shared" si="673"/>
        <v>2</v>
      </c>
      <c r="D21552">
        <v>2602</v>
      </c>
      <c r="E21552" t="s">
        <v>37</v>
      </c>
      <c r="F21552" s="4">
        <v>1055000</v>
      </c>
      <c r="G21552" t="s">
        <v>5</v>
      </c>
      <c r="H21552">
        <v>4</v>
      </c>
      <c r="I21552" s="4">
        <f>IF(E21552="Rhode Island", Table1[[#This Row],[price]]*$L$3, IF(E21552="Massachusetts", Table1[[#This Row],[price]]*$L$2, 1))</f>
        <v>1055000</v>
      </c>
    </row>
    <row r="21553" spans="1:9" x14ac:dyDescent="0.25">
      <c r="A21553" s="2">
        <v>42882</v>
      </c>
      <c r="B21553" s="1">
        <f t="shared" si="672"/>
        <v>2017</v>
      </c>
      <c r="C21553" s="1">
        <f t="shared" si="673"/>
        <v>2</v>
      </c>
      <c r="D21553">
        <v>2617</v>
      </c>
      <c r="E21553" t="s">
        <v>37</v>
      </c>
      <c r="F21553" s="4">
        <v>1080000</v>
      </c>
      <c r="G21553" t="s">
        <v>5</v>
      </c>
      <c r="H21553">
        <v>4</v>
      </c>
      <c r="I21553" s="4">
        <f>IF(E21553="Rhode Island", Table1[[#This Row],[price]]*$L$3, IF(E21553="Massachusetts", Table1[[#This Row],[price]]*$L$2, 1))</f>
        <v>1080000</v>
      </c>
    </row>
    <row r="21554" spans="1:9" x14ac:dyDescent="0.25">
      <c r="A21554" s="2">
        <v>42882</v>
      </c>
      <c r="B21554" s="1">
        <f t="shared" si="672"/>
        <v>2017</v>
      </c>
      <c r="C21554" s="1">
        <f t="shared" si="673"/>
        <v>2</v>
      </c>
      <c r="D21554">
        <v>2605</v>
      </c>
      <c r="E21554" t="s">
        <v>37</v>
      </c>
      <c r="F21554" s="4">
        <v>1200000</v>
      </c>
      <c r="G21554" t="s">
        <v>5</v>
      </c>
      <c r="H21554">
        <v>3</v>
      </c>
      <c r="I21554" s="4">
        <f>IF(E21554="Rhode Island", Table1[[#This Row],[price]]*$L$3, IF(E21554="Massachusetts", Table1[[#This Row],[price]]*$L$2, 1))</f>
        <v>1200000</v>
      </c>
    </row>
    <row r="21555" spans="1:9" x14ac:dyDescent="0.25">
      <c r="A21555" s="2">
        <v>42882</v>
      </c>
      <c r="B21555" s="1">
        <f t="shared" si="672"/>
        <v>2017</v>
      </c>
      <c r="C21555" s="1">
        <f t="shared" si="673"/>
        <v>2</v>
      </c>
      <c r="D21555">
        <v>2600</v>
      </c>
      <c r="E21555" t="s">
        <v>37</v>
      </c>
      <c r="F21555" s="4">
        <v>1230000</v>
      </c>
      <c r="G21555" t="s">
        <v>5</v>
      </c>
      <c r="H21555">
        <v>3</v>
      </c>
      <c r="I21555" s="4">
        <f>IF(E21555="Rhode Island", Table1[[#This Row],[price]]*$L$3, IF(E21555="Massachusetts", Table1[[#This Row],[price]]*$L$2, 1))</f>
        <v>1230000</v>
      </c>
    </row>
    <row r="21556" spans="1:9" x14ac:dyDescent="0.25">
      <c r="A21556" s="2">
        <v>42882</v>
      </c>
      <c r="B21556" s="1">
        <f t="shared" si="672"/>
        <v>2017</v>
      </c>
      <c r="C21556" s="1">
        <f t="shared" si="673"/>
        <v>2</v>
      </c>
      <c r="D21556">
        <v>2603</v>
      </c>
      <c r="E21556" t="s">
        <v>37</v>
      </c>
      <c r="F21556" s="4">
        <v>1275000</v>
      </c>
      <c r="G21556" t="s">
        <v>5</v>
      </c>
      <c r="H21556">
        <v>4</v>
      </c>
      <c r="I21556" s="4">
        <f>IF(E21556="Rhode Island", Table1[[#This Row],[price]]*$L$3, IF(E21556="Massachusetts", Table1[[#This Row],[price]]*$L$2, 1))</f>
        <v>1275000</v>
      </c>
    </row>
    <row r="21557" spans="1:9" x14ac:dyDescent="0.25">
      <c r="A21557" s="2">
        <v>42882</v>
      </c>
      <c r="B21557" s="1">
        <f t="shared" si="672"/>
        <v>2017</v>
      </c>
      <c r="C21557" s="1">
        <f t="shared" si="673"/>
        <v>2</v>
      </c>
      <c r="D21557">
        <v>2605</v>
      </c>
      <c r="E21557" t="s">
        <v>37</v>
      </c>
      <c r="F21557" s="4">
        <v>191000</v>
      </c>
      <c r="G21557" t="s">
        <v>6</v>
      </c>
      <c r="H21557">
        <v>1</v>
      </c>
      <c r="I21557" s="4">
        <f>IF(E21557="Rhode Island", Table1[[#This Row],[price]]*$L$3, IF(E21557="Massachusetts", Table1[[#This Row],[price]]*$L$2, 1))</f>
        <v>191000</v>
      </c>
    </row>
    <row r="21558" spans="1:9" x14ac:dyDescent="0.25">
      <c r="A21558" s="2">
        <v>42882</v>
      </c>
      <c r="B21558" s="1">
        <f t="shared" si="672"/>
        <v>2017</v>
      </c>
      <c r="C21558" s="1">
        <f t="shared" si="673"/>
        <v>2</v>
      </c>
      <c r="D21558">
        <v>2601</v>
      </c>
      <c r="E21558" t="s">
        <v>37</v>
      </c>
      <c r="F21558" s="4">
        <v>495000</v>
      </c>
      <c r="G21558" t="s">
        <v>6</v>
      </c>
      <c r="H21558">
        <v>2</v>
      </c>
      <c r="I21558" s="4">
        <f>IF(E21558="Rhode Island", Table1[[#This Row],[price]]*$L$3, IF(E21558="Massachusetts", Table1[[#This Row],[price]]*$L$2, 1))</f>
        <v>495000</v>
      </c>
    </row>
    <row r="21559" spans="1:9" x14ac:dyDescent="0.25">
      <c r="A21559" s="2">
        <v>42884</v>
      </c>
      <c r="B21559" s="1">
        <f t="shared" si="672"/>
        <v>2017</v>
      </c>
      <c r="C21559" s="1">
        <f t="shared" si="673"/>
        <v>2</v>
      </c>
      <c r="D21559">
        <v>2913</v>
      </c>
      <c r="E21559" t="s">
        <v>36</v>
      </c>
      <c r="F21559" s="4">
        <v>440000</v>
      </c>
      <c r="G21559" t="s">
        <v>5</v>
      </c>
      <c r="H21559">
        <v>3</v>
      </c>
      <c r="I21559" s="4">
        <f>IF(E21559="Rhode Island", Table1[[#This Row],[price]]*$L$3, IF(E21559="Massachusetts", Table1[[#This Row],[price]]*$L$2, 1))</f>
        <v>440000</v>
      </c>
    </row>
    <row r="21560" spans="1:9" x14ac:dyDescent="0.25">
      <c r="A21560" s="2">
        <v>42884</v>
      </c>
      <c r="B21560" s="1">
        <f t="shared" si="672"/>
        <v>2017</v>
      </c>
      <c r="C21560" s="1">
        <f t="shared" si="673"/>
        <v>2</v>
      </c>
      <c r="D21560">
        <v>2617</v>
      </c>
      <c r="E21560" t="s">
        <v>37</v>
      </c>
      <c r="F21560" s="4">
        <v>505000</v>
      </c>
      <c r="G21560" t="s">
        <v>5</v>
      </c>
      <c r="H21560">
        <v>3</v>
      </c>
      <c r="I21560" s="4">
        <f>IF(E21560="Rhode Island", Table1[[#This Row],[price]]*$L$3, IF(E21560="Massachusetts", Table1[[#This Row],[price]]*$L$2, 1))</f>
        <v>505000</v>
      </c>
    </row>
    <row r="21561" spans="1:9" x14ac:dyDescent="0.25">
      <c r="A21561" s="2">
        <v>42884</v>
      </c>
      <c r="B21561" s="1">
        <f t="shared" si="672"/>
        <v>2017</v>
      </c>
      <c r="C21561" s="1">
        <f t="shared" si="673"/>
        <v>2</v>
      </c>
      <c r="D21561">
        <v>2615</v>
      </c>
      <c r="E21561" t="s">
        <v>37</v>
      </c>
      <c r="F21561" s="4">
        <v>505000</v>
      </c>
      <c r="G21561" t="s">
        <v>5</v>
      </c>
      <c r="H21561">
        <v>3</v>
      </c>
      <c r="I21561" s="4">
        <f>IF(E21561="Rhode Island", Table1[[#This Row],[price]]*$L$3, IF(E21561="Massachusetts", Table1[[#This Row],[price]]*$L$2, 1))</f>
        <v>505000</v>
      </c>
    </row>
    <row r="21562" spans="1:9" x14ac:dyDescent="0.25">
      <c r="A21562" s="2">
        <v>42884</v>
      </c>
      <c r="B21562" s="1">
        <f t="shared" si="672"/>
        <v>2017</v>
      </c>
      <c r="C21562" s="1">
        <f t="shared" si="673"/>
        <v>2</v>
      </c>
      <c r="D21562">
        <v>2902</v>
      </c>
      <c r="E21562" t="s">
        <v>36</v>
      </c>
      <c r="F21562" s="4">
        <v>580000</v>
      </c>
      <c r="G21562" t="s">
        <v>5</v>
      </c>
      <c r="H21562">
        <v>3</v>
      </c>
      <c r="I21562" s="4">
        <f>IF(E21562="Rhode Island", Table1[[#This Row],[price]]*$L$3, IF(E21562="Massachusetts", Table1[[#This Row],[price]]*$L$2, 1))</f>
        <v>580000</v>
      </c>
    </row>
    <row r="21563" spans="1:9" x14ac:dyDescent="0.25">
      <c r="A21563" s="2">
        <v>42884</v>
      </c>
      <c r="B21563" s="1">
        <f t="shared" si="672"/>
        <v>2017</v>
      </c>
      <c r="C21563" s="1">
        <f t="shared" si="673"/>
        <v>2</v>
      </c>
      <c r="D21563">
        <v>2905</v>
      </c>
      <c r="E21563" t="s">
        <v>36</v>
      </c>
      <c r="F21563" s="4">
        <v>717000</v>
      </c>
      <c r="G21563" t="s">
        <v>5</v>
      </c>
      <c r="H21563">
        <v>5</v>
      </c>
      <c r="I21563" s="4">
        <f>IF(E21563="Rhode Island", Table1[[#This Row],[price]]*$L$3, IF(E21563="Massachusetts", Table1[[#This Row],[price]]*$L$2, 1))</f>
        <v>717000</v>
      </c>
    </row>
    <row r="21564" spans="1:9" x14ac:dyDescent="0.25">
      <c r="A21564" s="2">
        <v>42884</v>
      </c>
      <c r="B21564" s="1">
        <f t="shared" si="672"/>
        <v>2017</v>
      </c>
      <c r="C21564" s="1">
        <f t="shared" si="673"/>
        <v>2</v>
      </c>
      <c r="D21564">
        <v>2914</v>
      </c>
      <c r="E21564" t="s">
        <v>36</v>
      </c>
      <c r="F21564" s="4">
        <v>809558</v>
      </c>
      <c r="G21564" t="s">
        <v>5</v>
      </c>
      <c r="H21564">
        <v>4</v>
      </c>
      <c r="I21564" s="4">
        <f>IF(E21564="Rhode Island", Table1[[#This Row],[price]]*$L$3, IF(E21564="Massachusetts", Table1[[#This Row],[price]]*$L$2, 1))</f>
        <v>809558</v>
      </c>
    </row>
    <row r="21565" spans="1:9" x14ac:dyDescent="0.25">
      <c r="A21565" s="2">
        <v>42884</v>
      </c>
      <c r="B21565" s="1">
        <f t="shared" si="672"/>
        <v>2017</v>
      </c>
      <c r="C21565" s="1">
        <f t="shared" si="673"/>
        <v>2</v>
      </c>
      <c r="D21565">
        <v>2913</v>
      </c>
      <c r="E21565" t="s">
        <v>36</v>
      </c>
      <c r="F21565" s="4">
        <v>1079000</v>
      </c>
      <c r="G21565" t="s">
        <v>5</v>
      </c>
      <c r="H21565">
        <v>5</v>
      </c>
      <c r="I21565" s="4">
        <f>IF(E21565="Rhode Island", Table1[[#This Row],[price]]*$L$3, IF(E21565="Massachusetts", Table1[[#This Row],[price]]*$L$2, 1))</f>
        <v>1079000</v>
      </c>
    </row>
    <row r="21566" spans="1:9" x14ac:dyDescent="0.25">
      <c r="A21566" s="2">
        <v>42884</v>
      </c>
      <c r="B21566" s="1">
        <f t="shared" si="672"/>
        <v>2017</v>
      </c>
      <c r="C21566" s="1">
        <f t="shared" si="673"/>
        <v>2</v>
      </c>
      <c r="D21566">
        <v>2905</v>
      </c>
      <c r="E21566" t="s">
        <v>36</v>
      </c>
      <c r="F21566" s="4">
        <v>280500</v>
      </c>
      <c r="G21566" t="s">
        <v>6</v>
      </c>
      <c r="H21566">
        <v>2</v>
      </c>
      <c r="I21566" s="4">
        <f>IF(E21566="Rhode Island", Table1[[#This Row],[price]]*$L$3, IF(E21566="Massachusetts", Table1[[#This Row],[price]]*$L$2, 1))</f>
        <v>280500</v>
      </c>
    </row>
    <row r="21567" spans="1:9" x14ac:dyDescent="0.25">
      <c r="A21567" s="2">
        <v>42884</v>
      </c>
      <c r="B21567" s="1">
        <f t="shared" si="672"/>
        <v>2017</v>
      </c>
      <c r="C21567" s="1">
        <f t="shared" si="673"/>
        <v>2</v>
      </c>
      <c r="D21567">
        <v>2602</v>
      </c>
      <c r="E21567" t="s">
        <v>37</v>
      </c>
      <c r="F21567" s="4">
        <v>460000</v>
      </c>
      <c r="G21567" t="s">
        <v>6</v>
      </c>
      <c r="H21567">
        <v>2</v>
      </c>
      <c r="I21567" s="4">
        <f>IF(E21567="Rhode Island", Table1[[#This Row],[price]]*$L$3, IF(E21567="Massachusetts", Table1[[#This Row],[price]]*$L$2, 1))</f>
        <v>460000</v>
      </c>
    </row>
    <row r="21568" spans="1:9" x14ac:dyDescent="0.25">
      <c r="A21568" s="2">
        <v>42885</v>
      </c>
      <c r="B21568" s="1">
        <f t="shared" si="672"/>
        <v>2017</v>
      </c>
      <c r="C21568" s="1">
        <f t="shared" si="673"/>
        <v>2</v>
      </c>
      <c r="D21568">
        <v>2615</v>
      </c>
      <c r="E21568" t="s">
        <v>37</v>
      </c>
      <c r="F21568" s="4">
        <v>461000</v>
      </c>
      <c r="G21568" t="s">
        <v>5</v>
      </c>
      <c r="H21568">
        <v>3</v>
      </c>
      <c r="I21568" s="4">
        <f>IF(E21568="Rhode Island", Table1[[#This Row],[price]]*$L$3, IF(E21568="Massachusetts", Table1[[#This Row],[price]]*$L$2, 1))</f>
        <v>461000</v>
      </c>
    </row>
    <row r="21569" spans="1:9" x14ac:dyDescent="0.25">
      <c r="A21569" s="2">
        <v>42885</v>
      </c>
      <c r="B21569" s="1">
        <f t="shared" si="672"/>
        <v>2017</v>
      </c>
      <c r="C21569" s="1">
        <f t="shared" si="673"/>
        <v>2</v>
      </c>
      <c r="D21569">
        <v>2904</v>
      </c>
      <c r="E21569" t="s">
        <v>36</v>
      </c>
      <c r="F21569" s="4">
        <v>490000</v>
      </c>
      <c r="G21569" t="s">
        <v>5</v>
      </c>
      <c r="H21569">
        <v>3</v>
      </c>
      <c r="I21569" s="4">
        <f>IF(E21569="Rhode Island", Table1[[#This Row],[price]]*$L$3, IF(E21569="Massachusetts", Table1[[#This Row],[price]]*$L$2, 1))</f>
        <v>490000</v>
      </c>
    </row>
    <row r="21570" spans="1:9" x14ac:dyDescent="0.25">
      <c r="A21570" s="2">
        <v>42885</v>
      </c>
      <c r="B21570" s="1">
        <f t="shared" ref="B21570:B21633" si="674">YEAR(A21570)</f>
        <v>2017</v>
      </c>
      <c r="C21570" s="1">
        <f t="shared" ref="C21570:C21633" si="675">ROUNDUP(MONTH(A21570)/3,0)</f>
        <v>2</v>
      </c>
      <c r="D21570">
        <v>2913</v>
      </c>
      <c r="E21570" t="s">
        <v>36</v>
      </c>
      <c r="F21570" s="4">
        <v>540000</v>
      </c>
      <c r="G21570" t="s">
        <v>5</v>
      </c>
      <c r="H21570">
        <v>3</v>
      </c>
      <c r="I21570" s="4">
        <f>IF(E21570="Rhode Island", Table1[[#This Row],[price]]*$L$3, IF(E21570="Massachusetts", Table1[[#This Row],[price]]*$L$2, 1))</f>
        <v>540000</v>
      </c>
    </row>
    <row r="21571" spans="1:9" x14ac:dyDescent="0.25">
      <c r="A21571" s="2">
        <v>42885</v>
      </c>
      <c r="B21571" s="1">
        <f t="shared" si="674"/>
        <v>2017</v>
      </c>
      <c r="C21571" s="1">
        <f t="shared" si="675"/>
        <v>2</v>
      </c>
      <c r="D21571">
        <v>2615</v>
      </c>
      <c r="E21571" t="s">
        <v>37</v>
      </c>
      <c r="F21571" s="4">
        <v>568000</v>
      </c>
      <c r="G21571" t="s">
        <v>5</v>
      </c>
      <c r="H21571">
        <v>4</v>
      </c>
      <c r="I21571" s="4">
        <f>IF(E21571="Rhode Island", Table1[[#This Row],[price]]*$L$3, IF(E21571="Massachusetts", Table1[[#This Row],[price]]*$L$2, 1))</f>
        <v>568000</v>
      </c>
    </row>
    <row r="21572" spans="1:9" x14ac:dyDescent="0.25">
      <c r="A21572" s="2">
        <v>42885</v>
      </c>
      <c r="B21572" s="1">
        <f t="shared" si="674"/>
        <v>2017</v>
      </c>
      <c r="C21572" s="1">
        <f t="shared" si="675"/>
        <v>2</v>
      </c>
      <c r="D21572">
        <v>2905</v>
      </c>
      <c r="E21572" t="s">
        <v>36</v>
      </c>
      <c r="F21572" s="4">
        <v>572500</v>
      </c>
      <c r="G21572" t="s">
        <v>5</v>
      </c>
      <c r="H21572">
        <v>4</v>
      </c>
      <c r="I21572" s="4">
        <f>IF(E21572="Rhode Island", Table1[[#This Row],[price]]*$L$3, IF(E21572="Massachusetts", Table1[[#This Row],[price]]*$L$2, 1))</f>
        <v>572500</v>
      </c>
    </row>
    <row r="21573" spans="1:9" x14ac:dyDescent="0.25">
      <c r="A21573" s="2">
        <v>42885</v>
      </c>
      <c r="B21573" s="1">
        <f t="shared" si="674"/>
        <v>2017</v>
      </c>
      <c r="C21573" s="1">
        <f t="shared" si="675"/>
        <v>2</v>
      </c>
      <c r="D21573">
        <v>2615</v>
      </c>
      <c r="E21573" t="s">
        <v>37</v>
      </c>
      <c r="F21573" s="4">
        <v>625000</v>
      </c>
      <c r="G21573" t="s">
        <v>5</v>
      </c>
      <c r="H21573">
        <v>4</v>
      </c>
      <c r="I21573" s="4">
        <f>IF(E21573="Rhode Island", Table1[[#This Row],[price]]*$L$3, IF(E21573="Massachusetts", Table1[[#This Row],[price]]*$L$2, 1))</f>
        <v>625000</v>
      </c>
    </row>
    <row r="21574" spans="1:9" x14ac:dyDescent="0.25">
      <c r="A21574" s="2">
        <v>42885</v>
      </c>
      <c r="B21574" s="1">
        <f t="shared" si="674"/>
        <v>2017</v>
      </c>
      <c r="C21574" s="1">
        <f t="shared" si="675"/>
        <v>2</v>
      </c>
      <c r="D21574">
        <v>2914</v>
      </c>
      <c r="E21574" t="s">
        <v>36</v>
      </c>
      <c r="F21574" s="4">
        <v>661500</v>
      </c>
      <c r="G21574" t="s">
        <v>5</v>
      </c>
      <c r="H21574">
        <v>4</v>
      </c>
      <c r="I21574" s="4">
        <f>IF(E21574="Rhode Island", Table1[[#This Row],[price]]*$L$3, IF(E21574="Massachusetts", Table1[[#This Row],[price]]*$L$2, 1))</f>
        <v>661500</v>
      </c>
    </row>
    <row r="21575" spans="1:9" x14ac:dyDescent="0.25">
      <c r="A21575" s="2">
        <v>42885</v>
      </c>
      <c r="B21575" s="1">
        <f t="shared" si="674"/>
        <v>2017</v>
      </c>
      <c r="C21575" s="1">
        <f t="shared" si="675"/>
        <v>2</v>
      </c>
      <c r="D21575">
        <v>2914</v>
      </c>
      <c r="E21575" t="s">
        <v>36</v>
      </c>
      <c r="F21575" s="4">
        <v>674800</v>
      </c>
      <c r="G21575" t="s">
        <v>5</v>
      </c>
      <c r="H21575">
        <v>3</v>
      </c>
      <c r="I21575" s="4">
        <f>IF(E21575="Rhode Island", Table1[[#This Row],[price]]*$L$3, IF(E21575="Massachusetts", Table1[[#This Row],[price]]*$L$2, 1))</f>
        <v>674800</v>
      </c>
    </row>
    <row r="21576" spans="1:9" x14ac:dyDescent="0.25">
      <c r="A21576" s="2">
        <v>42885</v>
      </c>
      <c r="B21576" s="1">
        <f t="shared" si="674"/>
        <v>2017</v>
      </c>
      <c r="C21576" s="1">
        <f t="shared" si="675"/>
        <v>2</v>
      </c>
      <c r="D21576">
        <v>2914</v>
      </c>
      <c r="E21576" t="s">
        <v>36</v>
      </c>
      <c r="F21576" s="4">
        <v>699000</v>
      </c>
      <c r="G21576" t="s">
        <v>5</v>
      </c>
      <c r="H21576">
        <v>4</v>
      </c>
      <c r="I21576" s="4">
        <f>IF(E21576="Rhode Island", Table1[[#This Row],[price]]*$L$3, IF(E21576="Massachusetts", Table1[[#This Row],[price]]*$L$2, 1))</f>
        <v>699000</v>
      </c>
    </row>
    <row r="21577" spans="1:9" x14ac:dyDescent="0.25">
      <c r="A21577" s="2">
        <v>42885</v>
      </c>
      <c r="B21577" s="1">
        <f t="shared" si="674"/>
        <v>2017</v>
      </c>
      <c r="C21577" s="1">
        <f t="shared" si="675"/>
        <v>2</v>
      </c>
      <c r="D21577">
        <v>2611</v>
      </c>
      <c r="E21577" t="s">
        <v>37</v>
      </c>
      <c r="F21577" s="4">
        <v>700000</v>
      </c>
      <c r="G21577" t="s">
        <v>5</v>
      </c>
      <c r="H21577">
        <v>4</v>
      </c>
      <c r="I21577" s="4">
        <f>IF(E21577="Rhode Island", Table1[[#This Row],[price]]*$L$3, IF(E21577="Massachusetts", Table1[[#This Row],[price]]*$L$2, 1))</f>
        <v>700000</v>
      </c>
    </row>
    <row r="21578" spans="1:9" x14ac:dyDescent="0.25">
      <c r="A21578" s="2">
        <v>42885</v>
      </c>
      <c r="B21578" s="1">
        <f t="shared" si="674"/>
        <v>2017</v>
      </c>
      <c r="C21578" s="1">
        <f t="shared" si="675"/>
        <v>2</v>
      </c>
      <c r="D21578">
        <v>2602</v>
      </c>
      <c r="E21578" t="s">
        <v>37</v>
      </c>
      <c r="F21578" s="4">
        <v>741000</v>
      </c>
      <c r="G21578" t="s">
        <v>5</v>
      </c>
      <c r="H21578">
        <v>3</v>
      </c>
      <c r="I21578" s="4">
        <f>IF(E21578="Rhode Island", Table1[[#This Row],[price]]*$L$3, IF(E21578="Massachusetts", Table1[[#This Row],[price]]*$L$2, 1))</f>
        <v>741000</v>
      </c>
    </row>
    <row r="21579" spans="1:9" x14ac:dyDescent="0.25">
      <c r="A21579" s="2">
        <v>42885</v>
      </c>
      <c r="B21579" s="1">
        <f t="shared" si="674"/>
        <v>2017</v>
      </c>
      <c r="C21579" s="1">
        <f t="shared" si="675"/>
        <v>2</v>
      </c>
      <c r="D21579">
        <v>2602</v>
      </c>
      <c r="E21579" t="s">
        <v>37</v>
      </c>
      <c r="F21579" s="4">
        <v>800000</v>
      </c>
      <c r="G21579" t="s">
        <v>5</v>
      </c>
      <c r="H21579">
        <v>3</v>
      </c>
      <c r="I21579" s="4">
        <f>IF(E21579="Rhode Island", Table1[[#This Row],[price]]*$L$3, IF(E21579="Massachusetts", Table1[[#This Row],[price]]*$L$2, 1))</f>
        <v>800000</v>
      </c>
    </row>
    <row r="21580" spans="1:9" x14ac:dyDescent="0.25">
      <c r="A21580" s="2">
        <v>42885</v>
      </c>
      <c r="B21580" s="1">
        <f t="shared" si="674"/>
        <v>2017</v>
      </c>
      <c r="C21580" s="1">
        <f t="shared" si="675"/>
        <v>2</v>
      </c>
      <c r="D21580">
        <v>2911</v>
      </c>
      <c r="E21580" t="s">
        <v>36</v>
      </c>
      <c r="F21580" s="4">
        <v>850000</v>
      </c>
      <c r="G21580" t="s">
        <v>5</v>
      </c>
      <c r="H21580">
        <v>4</v>
      </c>
      <c r="I21580" s="4">
        <f>IF(E21580="Rhode Island", Table1[[#This Row],[price]]*$L$3, IF(E21580="Massachusetts", Table1[[#This Row],[price]]*$L$2, 1))</f>
        <v>850000</v>
      </c>
    </row>
    <row r="21581" spans="1:9" x14ac:dyDescent="0.25">
      <c r="A21581" s="2">
        <v>42885</v>
      </c>
      <c r="B21581" s="1">
        <f t="shared" si="674"/>
        <v>2017</v>
      </c>
      <c r="C21581" s="1">
        <f t="shared" si="675"/>
        <v>2</v>
      </c>
      <c r="D21581">
        <v>2914</v>
      </c>
      <c r="E21581" t="s">
        <v>36</v>
      </c>
      <c r="F21581" s="4">
        <v>348750</v>
      </c>
      <c r="G21581" t="s">
        <v>6</v>
      </c>
      <c r="H21581">
        <v>2</v>
      </c>
      <c r="I21581" s="4">
        <f>IF(E21581="Rhode Island", Table1[[#This Row],[price]]*$L$3, IF(E21581="Massachusetts", Table1[[#This Row],[price]]*$L$2, 1))</f>
        <v>348750</v>
      </c>
    </row>
    <row r="21582" spans="1:9" x14ac:dyDescent="0.25">
      <c r="A21582" s="2">
        <v>42886</v>
      </c>
      <c r="B21582" s="1">
        <f t="shared" si="674"/>
        <v>2017</v>
      </c>
      <c r="C21582" s="1">
        <f t="shared" si="675"/>
        <v>2</v>
      </c>
      <c r="D21582">
        <v>2615</v>
      </c>
      <c r="E21582" t="s">
        <v>37</v>
      </c>
      <c r="F21582" s="4">
        <v>375000</v>
      </c>
      <c r="G21582" t="s">
        <v>5</v>
      </c>
      <c r="H21582">
        <v>3</v>
      </c>
      <c r="I21582" s="4">
        <f>IF(E21582="Rhode Island", Table1[[#This Row],[price]]*$L$3, IF(E21582="Massachusetts", Table1[[#This Row],[price]]*$L$2, 1))</f>
        <v>375000</v>
      </c>
    </row>
    <row r="21583" spans="1:9" x14ac:dyDescent="0.25">
      <c r="A21583" s="2">
        <v>42886</v>
      </c>
      <c r="B21583" s="1">
        <f t="shared" si="674"/>
        <v>2017</v>
      </c>
      <c r="C21583" s="1">
        <f t="shared" si="675"/>
        <v>2</v>
      </c>
      <c r="D21583">
        <v>2914</v>
      </c>
      <c r="E21583" t="s">
        <v>36</v>
      </c>
      <c r="F21583" s="4">
        <v>376000</v>
      </c>
      <c r="G21583" t="s">
        <v>5</v>
      </c>
      <c r="H21583">
        <v>3</v>
      </c>
      <c r="I21583" s="4">
        <f>IF(E21583="Rhode Island", Table1[[#This Row],[price]]*$L$3, IF(E21583="Massachusetts", Table1[[#This Row],[price]]*$L$2, 1))</f>
        <v>376000</v>
      </c>
    </row>
    <row r="21584" spans="1:9" x14ac:dyDescent="0.25">
      <c r="A21584" s="2">
        <v>42886</v>
      </c>
      <c r="B21584" s="1">
        <f t="shared" si="674"/>
        <v>2017</v>
      </c>
      <c r="C21584" s="1">
        <f t="shared" si="675"/>
        <v>2</v>
      </c>
      <c r="D21584">
        <v>2911</v>
      </c>
      <c r="E21584" t="s">
        <v>36</v>
      </c>
      <c r="F21584" s="4">
        <v>453000</v>
      </c>
      <c r="G21584" t="s">
        <v>5</v>
      </c>
      <c r="H21584">
        <v>2</v>
      </c>
      <c r="I21584" s="4">
        <f>IF(E21584="Rhode Island", Table1[[#This Row],[price]]*$L$3, IF(E21584="Massachusetts", Table1[[#This Row],[price]]*$L$2, 1))</f>
        <v>453000</v>
      </c>
    </row>
    <row r="21585" spans="1:9" x14ac:dyDescent="0.25">
      <c r="A21585" s="2">
        <v>42886</v>
      </c>
      <c r="B21585" s="1">
        <f t="shared" si="674"/>
        <v>2017</v>
      </c>
      <c r="C21585" s="1">
        <f t="shared" si="675"/>
        <v>2</v>
      </c>
      <c r="D21585">
        <v>2902</v>
      </c>
      <c r="E21585" t="s">
        <v>36</v>
      </c>
      <c r="F21585" s="4">
        <v>480000</v>
      </c>
      <c r="G21585" t="s">
        <v>5</v>
      </c>
      <c r="H21585">
        <v>3</v>
      </c>
      <c r="I21585" s="4">
        <f>IF(E21585="Rhode Island", Table1[[#This Row],[price]]*$L$3, IF(E21585="Massachusetts", Table1[[#This Row],[price]]*$L$2, 1))</f>
        <v>480000</v>
      </c>
    </row>
    <row r="21586" spans="1:9" x14ac:dyDescent="0.25">
      <c r="A21586" s="2">
        <v>42886</v>
      </c>
      <c r="B21586" s="1">
        <f t="shared" si="674"/>
        <v>2017</v>
      </c>
      <c r="C21586" s="1">
        <f t="shared" si="675"/>
        <v>2</v>
      </c>
      <c r="D21586">
        <v>2913</v>
      </c>
      <c r="E21586" t="s">
        <v>36</v>
      </c>
      <c r="F21586" s="4">
        <v>525000</v>
      </c>
      <c r="G21586" t="s">
        <v>5</v>
      </c>
      <c r="H21586">
        <v>3</v>
      </c>
      <c r="I21586" s="4">
        <f>IF(E21586="Rhode Island", Table1[[#This Row],[price]]*$L$3, IF(E21586="Massachusetts", Table1[[#This Row],[price]]*$L$2, 1))</f>
        <v>525000</v>
      </c>
    </row>
    <row r="21587" spans="1:9" x14ac:dyDescent="0.25">
      <c r="A21587" s="2">
        <v>42886</v>
      </c>
      <c r="B21587" s="1">
        <f t="shared" si="674"/>
        <v>2017</v>
      </c>
      <c r="C21587" s="1">
        <f t="shared" si="675"/>
        <v>2</v>
      </c>
      <c r="D21587">
        <v>2905</v>
      </c>
      <c r="E21587" t="s">
        <v>36</v>
      </c>
      <c r="F21587" s="4">
        <v>544000</v>
      </c>
      <c r="G21587" t="s">
        <v>5</v>
      </c>
      <c r="H21587">
        <v>3</v>
      </c>
      <c r="I21587" s="4">
        <f>IF(E21587="Rhode Island", Table1[[#This Row],[price]]*$L$3, IF(E21587="Massachusetts", Table1[[#This Row],[price]]*$L$2, 1))</f>
        <v>544000</v>
      </c>
    </row>
    <row r="21588" spans="1:9" x14ac:dyDescent="0.25">
      <c r="A21588" s="2">
        <v>42886</v>
      </c>
      <c r="B21588" s="1">
        <f t="shared" si="674"/>
        <v>2017</v>
      </c>
      <c r="C21588" s="1">
        <f t="shared" si="675"/>
        <v>2</v>
      </c>
      <c r="D21588">
        <v>2602</v>
      </c>
      <c r="E21588" t="s">
        <v>37</v>
      </c>
      <c r="F21588" s="4">
        <v>710000</v>
      </c>
      <c r="G21588" t="s">
        <v>5</v>
      </c>
      <c r="H21588">
        <v>2</v>
      </c>
      <c r="I21588" s="4">
        <f>IF(E21588="Rhode Island", Table1[[#This Row],[price]]*$L$3, IF(E21588="Massachusetts", Table1[[#This Row],[price]]*$L$2, 1))</f>
        <v>710000</v>
      </c>
    </row>
    <row r="21589" spans="1:9" x14ac:dyDescent="0.25">
      <c r="A21589" s="2">
        <v>42886</v>
      </c>
      <c r="B21589" s="1">
        <f t="shared" si="674"/>
        <v>2017</v>
      </c>
      <c r="C21589" s="1">
        <f t="shared" si="675"/>
        <v>2</v>
      </c>
      <c r="D21589">
        <v>2602</v>
      </c>
      <c r="E21589" t="s">
        <v>37</v>
      </c>
      <c r="F21589" s="4">
        <v>712000</v>
      </c>
      <c r="G21589" t="s">
        <v>5</v>
      </c>
      <c r="H21589">
        <v>3</v>
      </c>
      <c r="I21589" s="4">
        <f>IF(E21589="Rhode Island", Table1[[#This Row],[price]]*$L$3, IF(E21589="Massachusetts", Table1[[#This Row],[price]]*$L$2, 1))</f>
        <v>712000</v>
      </c>
    </row>
    <row r="21590" spans="1:9" x14ac:dyDescent="0.25">
      <c r="A21590" s="2">
        <v>42886</v>
      </c>
      <c r="B21590" s="1">
        <f t="shared" si="674"/>
        <v>2017</v>
      </c>
      <c r="C21590" s="1">
        <f t="shared" si="675"/>
        <v>2</v>
      </c>
      <c r="D21590">
        <v>2913</v>
      </c>
      <c r="E21590" t="s">
        <v>36</v>
      </c>
      <c r="F21590" s="4">
        <v>743000</v>
      </c>
      <c r="G21590" t="s">
        <v>5</v>
      </c>
      <c r="H21590">
        <v>4</v>
      </c>
      <c r="I21590" s="4">
        <f>IF(E21590="Rhode Island", Table1[[#This Row],[price]]*$L$3, IF(E21590="Massachusetts", Table1[[#This Row],[price]]*$L$2, 1))</f>
        <v>743000</v>
      </c>
    </row>
    <row r="21591" spans="1:9" x14ac:dyDescent="0.25">
      <c r="A21591" s="2">
        <v>42886</v>
      </c>
      <c r="B21591" s="1">
        <f t="shared" si="674"/>
        <v>2017</v>
      </c>
      <c r="C21591" s="1">
        <f t="shared" si="675"/>
        <v>2</v>
      </c>
      <c r="D21591">
        <v>2904</v>
      </c>
      <c r="E21591" t="s">
        <v>36</v>
      </c>
      <c r="F21591" s="4">
        <v>845000</v>
      </c>
      <c r="G21591" t="s">
        <v>5</v>
      </c>
      <c r="H21591">
        <v>4</v>
      </c>
      <c r="I21591" s="4">
        <f>IF(E21591="Rhode Island", Table1[[#This Row],[price]]*$L$3, IF(E21591="Massachusetts", Table1[[#This Row],[price]]*$L$2, 1))</f>
        <v>845000</v>
      </c>
    </row>
    <row r="21592" spans="1:9" x14ac:dyDescent="0.25">
      <c r="A21592" s="2">
        <v>42886</v>
      </c>
      <c r="B21592" s="1">
        <f t="shared" si="674"/>
        <v>2017</v>
      </c>
      <c r="C21592" s="1">
        <f t="shared" si="675"/>
        <v>2</v>
      </c>
      <c r="D21592">
        <v>2617</v>
      </c>
      <c r="E21592" t="s">
        <v>37</v>
      </c>
      <c r="F21592" s="4">
        <v>370000</v>
      </c>
      <c r="G21592" t="s">
        <v>6</v>
      </c>
      <c r="H21592">
        <v>3</v>
      </c>
      <c r="I21592" s="4">
        <f>IF(E21592="Rhode Island", Table1[[#This Row],[price]]*$L$3, IF(E21592="Massachusetts", Table1[[#This Row],[price]]*$L$2, 1))</f>
        <v>370000</v>
      </c>
    </row>
    <row r="21593" spans="1:9" x14ac:dyDescent="0.25">
      <c r="A21593" s="2">
        <v>42886</v>
      </c>
      <c r="B21593" s="1">
        <f t="shared" si="674"/>
        <v>2017</v>
      </c>
      <c r="C21593" s="1">
        <f t="shared" si="675"/>
        <v>2</v>
      </c>
      <c r="D21593">
        <v>2612</v>
      </c>
      <c r="E21593" t="s">
        <v>37</v>
      </c>
      <c r="F21593" s="4">
        <v>441000</v>
      </c>
      <c r="G21593" t="s">
        <v>6</v>
      </c>
      <c r="H21593">
        <v>2</v>
      </c>
      <c r="I21593" s="4">
        <f>IF(E21593="Rhode Island", Table1[[#This Row],[price]]*$L$3, IF(E21593="Massachusetts", Table1[[#This Row],[price]]*$L$2, 1))</f>
        <v>441000</v>
      </c>
    </row>
    <row r="21594" spans="1:9" x14ac:dyDescent="0.25">
      <c r="A21594" s="2">
        <v>42886</v>
      </c>
      <c r="B21594" s="1">
        <f t="shared" si="674"/>
        <v>2017</v>
      </c>
      <c r="C21594" s="1">
        <f t="shared" si="675"/>
        <v>2</v>
      </c>
      <c r="D21594">
        <v>2612</v>
      </c>
      <c r="E21594" t="s">
        <v>37</v>
      </c>
      <c r="F21594" s="4">
        <v>515000</v>
      </c>
      <c r="G21594" t="s">
        <v>6</v>
      </c>
      <c r="H21594">
        <v>2</v>
      </c>
      <c r="I21594" s="4">
        <f>IF(E21594="Rhode Island", Table1[[#This Row],[price]]*$L$3, IF(E21594="Massachusetts", Table1[[#This Row],[price]]*$L$2, 1))</f>
        <v>515000</v>
      </c>
    </row>
    <row r="21595" spans="1:9" x14ac:dyDescent="0.25">
      <c r="A21595" s="2">
        <v>42887</v>
      </c>
      <c r="B21595" s="1">
        <f t="shared" si="674"/>
        <v>2017</v>
      </c>
      <c r="C21595" s="1">
        <f t="shared" si="675"/>
        <v>2</v>
      </c>
      <c r="D21595">
        <v>2614</v>
      </c>
      <c r="E21595" t="s">
        <v>37</v>
      </c>
      <c r="F21595" s="4">
        <v>471500</v>
      </c>
      <c r="G21595" t="s">
        <v>5</v>
      </c>
      <c r="H21595">
        <v>2</v>
      </c>
      <c r="I21595" s="4">
        <f>IF(E21595="Rhode Island", Table1[[#This Row],[price]]*$L$3, IF(E21595="Massachusetts", Table1[[#This Row],[price]]*$L$2, 1))</f>
        <v>471500</v>
      </c>
    </row>
    <row r="21596" spans="1:9" x14ac:dyDescent="0.25">
      <c r="A21596" s="2">
        <v>42887</v>
      </c>
      <c r="B21596" s="1">
        <f t="shared" si="674"/>
        <v>2017</v>
      </c>
      <c r="C21596" s="1">
        <f t="shared" si="675"/>
        <v>2</v>
      </c>
      <c r="D21596">
        <v>2615</v>
      </c>
      <c r="E21596" t="s">
        <v>37</v>
      </c>
      <c r="F21596" s="4">
        <v>525000</v>
      </c>
      <c r="G21596" t="s">
        <v>5</v>
      </c>
      <c r="H21596">
        <v>3</v>
      </c>
      <c r="I21596" s="4">
        <f>IF(E21596="Rhode Island", Table1[[#This Row],[price]]*$L$3, IF(E21596="Massachusetts", Table1[[#This Row],[price]]*$L$2, 1))</f>
        <v>525000</v>
      </c>
    </row>
    <row r="21597" spans="1:9" x14ac:dyDescent="0.25">
      <c r="A21597" s="2">
        <v>42887</v>
      </c>
      <c r="B21597" s="1">
        <f t="shared" si="674"/>
        <v>2017</v>
      </c>
      <c r="C21597" s="1">
        <f t="shared" si="675"/>
        <v>2</v>
      </c>
      <c r="D21597">
        <v>2902</v>
      </c>
      <c r="E21597" t="s">
        <v>36</v>
      </c>
      <c r="F21597" s="4">
        <v>550000</v>
      </c>
      <c r="G21597" t="s">
        <v>5</v>
      </c>
      <c r="H21597">
        <v>3</v>
      </c>
      <c r="I21597" s="4">
        <f>IF(E21597="Rhode Island", Table1[[#This Row],[price]]*$L$3, IF(E21597="Massachusetts", Table1[[#This Row],[price]]*$L$2, 1))</f>
        <v>550000</v>
      </c>
    </row>
    <row r="21598" spans="1:9" x14ac:dyDescent="0.25">
      <c r="A21598" s="2">
        <v>42887</v>
      </c>
      <c r="B21598" s="1">
        <f t="shared" si="674"/>
        <v>2017</v>
      </c>
      <c r="C21598" s="1">
        <f t="shared" si="675"/>
        <v>2</v>
      </c>
      <c r="D21598">
        <v>2611</v>
      </c>
      <c r="E21598" t="s">
        <v>37</v>
      </c>
      <c r="F21598" s="4">
        <v>556000</v>
      </c>
      <c r="G21598" t="s">
        <v>5</v>
      </c>
      <c r="H21598">
        <v>3</v>
      </c>
      <c r="I21598" s="4">
        <f>IF(E21598="Rhode Island", Table1[[#This Row],[price]]*$L$3, IF(E21598="Massachusetts", Table1[[#This Row],[price]]*$L$2, 1))</f>
        <v>556000</v>
      </c>
    </row>
    <row r="21599" spans="1:9" x14ac:dyDescent="0.25">
      <c r="A21599" s="2">
        <v>42887</v>
      </c>
      <c r="B21599" s="1">
        <f t="shared" si="674"/>
        <v>2017</v>
      </c>
      <c r="C21599" s="1">
        <f t="shared" si="675"/>
        <v>2</v>
      </c>
      <c r="D21599">
        <v>2913</v>
      </c>
      <c r="E21599" t="s">
        <v>36</v>
      </c>
      <c r="F21599" s="4">
        <v>580000</v>
      </c>
      <c r="G21599" t="s">
        <v>5</v>
      </c>
      <c r="H21599">
        <v>3</v>
      </c>
      <c r="I21599" s="4">
        <f>IF(E21599="Rhode Island", Table1[[#This Row],[price]]*$L$3, IF(E21599="Massachusetts", Table1[[#This Row],[price]]*$L$2, 1))</f>
        <v>580000</v>
      </c>
    </row>
    <row r="21600" spans="1:9" x14ac:dyDescent="0.25">
      <c r="A21600" s="2">
        <v>42887</v>
      </c>
      <c r="B21600" s="1">
        <f t="shared" si="674"/>
        <v>2017</v>
      </c>
      <c r="C21600" s="1">
        <f t="shared" si="675"/>
        <v>2</v>
      </c>
      <c r="D21600">
        <v>2906</v>
      </c>
      <c r="E21600" t="s">
        <v>36</v>
      </c>
      <c r="F21600" s="4">
        <v>615000</v>
      </c>
      <c r="G21600" t="s">
        <v>5</v>
      </c>
      <c r="H21600">
        <v>4</v>
      </c>
      <c r="I21600" s="4">
        <f>IF(E21600="Rhode Island", Table1[[#This Row],[price]]*$L$3, IF(E21600="Massachusetts", Table1[[#This Row],[price]]*$L$2, 1))</f>
        <v>615000</v>
      </c>
    </row>
    <row r="21601" spans="1:9" x14ac:dyDescent="0.25">
      <c r="A21601" s="2">
        <v>42887</v>
      </c>
      <c r="B21601" s="1">
        <f t="shared" si="674"/>
        <v>2017</v>
      </c>
      <c r="C21601" s="1">
        <f t="shared" si="675"/>
        <v>2</v>
      </c>
      <c r="D21601">
        <v>2611</v>
      </c>
      <c r="E21601" t="s">
        <v>37</v>
      </c>
      <c r="F21601" s="4">
        <v>640000</v>
      </c>
      <c r="G21601" t="s">
        <v>5</v>
      </c>
      <c r="H21601">
        <v>3</v>
      </c>
      <c r="I21601" s="4">
        <f>IF(E21601="Rhode Island", Table1[[#This Row],[price]]*$L$3, IF(E21601="Massachusetts", Table1[[#This Row],[price]]*$L$2, 1))</f>
        <v>640000</v>
      </c>
    </row>
    <row r="21602" spans="1:9" x14ac:dyDescent="0.25">
      <c r="A21602" s="2">
        <v>42887</v>
      </c>
      <c r="B21602" s="1">
        <f t="shared" si="674"/>
        <v>2017</v>
      </c>
      <c r="C21602" s="1">
        <f t="shared" si="675"/>
        <v>2</v>
      </c>
      <c r="D21602">
        <v>2615</v>
      </c>
      <c r="E21602" t="s">
        <v>37</v>
      </c>
      <c r="F21602" s="4">
        <v>691500</v>
      </c>
      <c r="G21602" t="s">
        <v>5</v>
      </c>
      <c r="H21602">
        <v>5</v>
      </c>
      <c r="I21602" s="4">
        <f>IF(E21602="Rhode Island", Table1[[#This Row],[price]]*$L$3, IF(E21602="Massachusetts", Table1[[#This Row],[price]]*$L$2, 1))</f>
        <v>691500</v>
      </c>
    </row>
    <row r="21603" spans="1:9" x14ac:dyDescent="0.25">
      <c r="A21603" s="2">
        <v>42887</v>
      </c>
      <c r="B21603" s="1">
        <f t="shared" si="674"/>
        <v>2017</v>
      </c>
      <c r="C21603" s="1">
        <f t="shared" si="675"/>
        <v>2</v>
      </c>
      <c r="D21603">
        <v>2911</v>
      </c>
      <c r="E21603" t="s">
        <v>36</v>
      </c>
      <c r="F21603" s="4">
        <v>770000</v>
      </c>
      <c r="G21603" t="s">
        <v>5</v>
      </c>
      <c r="H21603">
        <v>4</v>
      </c>
      <c r="I21603" s="4">
        <f>IF(E21603="Rhode Island", Table1[[#This Row],[price]]*$L$3, IF(E21603="Massachusetts", Table1[[#This Row],[price]]*$L$2, 1))</f>
        <v>770000</v>
      </c>
    </row>
    <row r="21604" spans="1:9" x14ac:dyDescent="0.25">
      <c r="A21604" s="2">
        <v>42887</v>
      </c>
      <c r="B21604" s="1">
        <f t="shared" si="674"/>
        <v>2017</v>
      </c>
      <c r="C21604" s="1">
        <f t="shared" si="675"/>
        <v>2</v>
      </c>
      <c r="D21604">
        <v>2603</v>
      </c>
      <c r="E21604" t="s">
        <v>37</v>
      </c>
      <c r="F21604" s="4">
        <v>3500000</v>
      </c>
      <c r="G21604" t="s">
        <v>5</v>
      </c>
      <c r="H21604">
        <v>5</v>
      </c>
      <c r="I21604" s="4">
        <f>IF(E21604="Rhode Island", Table1[[#This Row],[price]]*$L$3, IF(E21604="Massachusetts", Table1[[#This Row],[price]]*$L$2, 1))</f>
        <v>3500000</v>
      </c>
    </row>
    <row r="21605" spans="1:9" x14ac:dyDescent="0.25">
      <c r="A21605" s="2">
        <v>42887</v>
      </c>
      <c r="B21605" s="1">
        <f t="shared" si="674"/>
        <v>2017</v>
      </c>
      <c r="C21605" s="1">
        <f t="shared" si="675"/>
        <v>2</v>
      </c>
      <c r="D21605">
        <v>2602</v>
      </c>
      <c r="E21605" t="s">
        <v>37</v>
      </c>
      <c r="F21605" s="4">
        <v>335000</v>
      </c>
      <c r="G21605" t="s">
        <v>6</v>
      </c>
      <c r="H21605">
        <v>2</v>
      </c>
      <c r="I21605" s="4">
        <f>IF(E21605="Rhode Island", Table1[[#This Row],[price]]*$L$3, IF(E21605="Massachusetts", Table1[[#This Row],[price]]*$L$2, 1))</f>
        <v>335000</v>
      </c>
    </row>
    <row r="21606" spans="1:9" x14ac:dyDescent="0.25">
      <c r="A21606" s="2">
        <v>42887</v>
      </c>
      <c r="B21606" s="1">
        <f t="shared" si="674"/>
        <v>2017</v>
      </c>
      <c r="C21606" s="1">
        <f t="shared" si="675"/>
        <v>2</v>
      </c>
      <c r="D21606">
        <v>2603</v>
      </c>
      <c r="E21606" t="s">
        <v>37</v>
      </c>
      <c r="F21606" s="4">
        <v>475000</v>
      </c>
      <c r="G21606" t="s">
        <v>6</v>
      </c>
      <c r="H21606">
        <v>2</v>
      </c>
      <c r="I21606" s="4">
        <f>IF(E21606="Rhode Island", Table1[[#This Row],[price]]*$L$3, IF(E21606="Massachusetts", Table1[[#This Row],[price]]*$L$2, 1))</f>
        <v>475000</v>
      </c>
    </row>
    <row r="21607" spans="1:9" x14ac:dyDescent="0.25">
      <c r="A21607" s="2">
        <v>42888</v>
      </c>
      <c r="B21607" s="1">
        <f t="shared" si="674"/>
        <v>2017</v>
      </c>
      <c r="C21607" s="1">
        <f t="shared" si="675"/>
        <v>2</v>
      </c>
      <c r="D21607">
        <v>2606</v>
      </c>
      <c r="E21607" t="s">
        <v>37</v>
      </c>
      <c r="F21607" s="4">
        <v>300000</v>
      </c>
      <c r="G21607" t="s">
        <v>5</v>
      </c>
      <c r="H21607">
        <v>1</v>
      </c>
      <c r="I21607" s="4">
        <f>IF(E21607="Rhode Island", Table1[[#This Row],[price]]*$L$3, IF(E21607="Massachusetts", Table1[[#This Row],[price]]*$L$2, 1))</f>
        <v>300000</v>
      </c>
    </row>
    <row r="21608" spans="1:9" x14ac:dyDescent="0.25">
      <c r="A21608" s="2">
        <v>42888</v>
      </c>
      <c r="B21608" s="1">
        <f t="shared" si="674"/>
        <v>2017</v>
      </c>
      <c r="C21608" s="1">
        <f t="shared" si="675"/>
        <v>2</v>
      </c>
      <c r="D21608">
        <v>2612</v>
      </c>
      <c r="E21608" t="s">
        <v>37</v>
      </c>
      <c r="F21608" s="4">
        <v>365000</v>
      </c>
      <c r="G21608" t="s">
        <v>5</v>
      </c>
      <c r="H21608">
        <v>1</v>
      </c>
      <c r="I21608" s="4">
        <f>IF(E21608="Rhode Island", Table1[[#This Row],[price]]*$L$3, IF(E21608="Massachusetts", Table1[[#This Row],[price]]*$L$2, 1))</f>
        <v>365000</v>
      </c>
    </row>
    <row r="21609" spans="1:9" x14ac:dyDescent="0.25">
      <c r="A21609" s="2">
        <v>42888</v>
      </c>
      <c r="B21609" s="1">
        <f t="shared" si="674"/>
        <v>2017</v>
      </c>
      <c r="C21609" s="1">
        <f t="shared" si="675"/>
        <v>2</v>
      </c>
      <c r="D21609">
        <v>2906</v>
      </c>
      <c r="E21609" t="s">
        <v>36</v>
      </c>
      <c r="F21609" s="4">
        <v>400000</v>
      </c>
      <c r="G21609" t="s">
        <v>5</v>
      </c>
      <c r="H21609">
        <v>3</v>
      </c>
      <c r="I21609" s="4">
        <f>IF(E21609="Rhode Island", Table1[[#This Row],[price]]*$L$3, IF(E21609="Massachusetts", Table1[[#This Row],[price]]*$L$2, 1))</f>
        <v>400000</v>
      </c>
    </row>
    <row r="21610" spans="1:9" x14ac:dyDescent="0.25">
      <c r="A21610" s="2">
        <v>42888</v>
      </c>
      <c r="B21610" s="1">
        <f t="shared" si="674"/>
        <v>2017</v>
      </c>
      <c r="C21610" s="1">
        <f t="shared" si="675"/>
        <v>2</v>
      </c>
      <c r="D21610">
        <v>2615</v>
      </c>
      <c r="E21610" t="s">
        <v>37</v>
      </c>
      <c r="F21610" s="4">
        <v>480000</v>
      </c>
      <c r="G21610" t="s">
        <v>5</v>
      </c>
      <c r="H21610">
        <v>3</v>
      </c>
      <c r="I21610" s="4">
        <f>IF(E21610="Rhode Island", Table1[[#This Row],[price]]*$L$3, IF(E21610="Massachusetts", Table1[[#This Row],[price]]*$L$2, 1))</f>
        <v>480000</v>
      </c>
    </row>
    <row r="21611" spans="1:9" x14ac:dyDescent="0.25">
      <c r="A21611" s="2">
        <v>42888</v>
      </c>
      <c r="B21611" s="1">
        <f t="shared" si="674"/>
        <v>2017</v>
      </c>
      <c r="C21611" s="1">
        <f t="shared" si="675"/>
        <v>2</v>
      </c>
      <c r="D21611">
        <v>2906</v>
      </c>
      <c r="E21611" t="s">
        <v>36</v>
      </c>
      <c r="F21611" s="4">
        <v>484000</v>
      </c>
      <c r="G21611" t="s">
        <v>5</v>
      </c>
      <c r="H21611">
        <v>3</v>
      </c>
      <c r="I21611" s="4">
        <f>IF(E21611="Rhode Island", Table1[[#This Row],[price]]*$L$3, IF(E21611="Massachusetts", Table1[[#This Row],[price]]*$L$2, 1))</f>
        <v>484000</v>
      </c>
    </row>
    <row r="21612" spans="1:9" x14ac:dyDescent="0.25">
      <c r="A21612" s="2">
        <v>42888</v>
      </c>
      <c r="B21612" s="1">
        <f t="shared" si="674"/>
        <v>2017</v>
      </c>
      <c r="C21612" s="1">
        <f t="shared" si="675"/>
        <v>2</v>
      </c>
      <c r="D21612">
        <v>2615</v>
      </c>
      <c r="E21612" t="s">
        <v>37</v>
      </c>
      <c r="F21612" s="4">
        <v>550000</v>
      </c>
      <c r="G21612" t="s">
        <v>5</v>
      </c>
      <c r="H21612">
        <v>4</v>
      </c>
      <c r="I21612" s="4">
        <f>IF(E21612="Rhode Island", Table1[[#This Row],[price]]*$L$3, IF(E21612="Massachusetts", Table1[[#This Row],[price]]*$L$2, 1))</f>
        <v>550000</v>
      </c>
    </row>
    <row r="21613" spans="1:9" x14ac:dyDescent="0.25">
      <c r="A21613" s="2">
        <v>42888</v>
      </c>
      <c r="B21613" s="1">
        <f t="shared" si="674"/>
        <v>2017</v>
      </c>
      <c r="C21613" s="1">
        <f t="shared" si="675"/>
        <v>2</v>
      </c>
      <c r="D21613">
        <v>2913</v>
      </c>
      <c r="E21613" t="s">
        <v>36</v>
      </c>
      <c r="F21613" s="4">
        <v>555000</v>
      </c>
      <c r="G21613" t="s">
        <v>5</v>
      </c>
      <c r="H21613">
        <v>4</v>
      </c>
      <c r="I21613" s="4">
        <f>IF(E21613="Rhode Island", Table1[[#This Row],[price]]*$L$3, IF(E21613="Massachusetts", Table1[[#This Row],[price]]*$L$2, 1))</f>
        <v>555000</v>
      </c>
    </row>
    <row r="21614" spans="1:9" x14ac:dyDescent="0.25">
      <c r="A21614" s="2">
        <v>42888</v>
      </c>
      <c r="B21614" s="1">
        <f t="shared" si="674"/>
        <v>2017</v>
      </c>
      <c r="C21614" s="1">
        <f t="shared" si="675"/>
        <v>2</v>
      </c>
      <c r="D21614">
        <v>2615</v>
      </c>
      <c r="E21614" t="s">
        <v>37</v>
      </c>
      <c r="F21614" s="4">
        <v>650000</v>
      </c>
      <c r="G21614" t="s">
        <v>5</v>
      </c>
      <c r="H21614">
        <v>4</v>
      </c>
      <c r="I21614" s="4">
        <f>IF(E21614="Rhode Island", Table1[[#This Row],[price]]*$L$3, IF(E21614="Massachusetts", Table1[[#This Row],[price]]*$L$2, 1))</f>
        <v>650000</v>
      </c>
    </row>
    <row r="21615" spans="1:9" x14ac:dyDescent="0.25">
      <c r="A21615" s="2">
        <v>42888</v>
      </c>
      <c r="B21615" s="1">
        <f t="shared" si="674"/>
        <v>2017</v>
      </c>
      <c r="C21615" s="1">
        <f t="shared" si="675"/>
        <v>2</v>
      </c>
      <c r="D21615">
        <v>2607</v>
      </c>
      <c r="E21615" t="s">
        <v>37</v>
      </c>
      <c r="F21615" s="4">
        <v>699000</v>
      </c>
      <c r="G21615" t="s">
        <v>5</v>
      </c>
      <c r="H21615">
        <v>3</v>
      </c>
      <c r="I21615" s="4">
        <f>IF(E21615="Rhode Island", Table1[[#This Row],[price]]*$L$3, IF(E21615="Massachusetts", Table1[[#This Row],[price]]*$L$2, 1))</f>
        <v>699000</v>
      </c>
    </row>
    <row r="21616" spans="1:9" x14ac:dyDescent="0.25">
      <c r="A21616" s="2">
        <v>42888</v>
      </c>
      <c r="B21616" s="1">
        <f t="shared" si="674"/>
        <v>2017</v>
      </c>
      <c r="C21616" s="1">
        <f t="shared" si="675"/>
        <v>2</v>
      </c>
      <c r="D21616">
        <v>2615</v>
      </c>
      <c r="E21616" t="s">
        <v>37</v>
      </c>
      <c r="F21616" s="4">
        <v>700000</v>
      </c>
      <c r="G21616" t="s">
        <v>5</v>
      </c>
      <c r="H21616">
        <v>4</v>
      </c>
      <c r="I21616" s="4">
        <f>IF(E21616="Rhode Island", Table1[[#This Row],[price]]*$L$3, IF(E21616="Massachusetts", Table1[[#This Row],[price]]*$L$2, 1))</f>
        <v>700000</v>
      </c>
    </row>
    <row r="21617" spans="1:9" x14ac:dyDescent="0.25">
      <c r="A21617" s="2">
        <v>42888</v>
      </c>
      <c r="B21617" s="1">
        <f t="shared" si="674"/>
        <v>2017</v>
      </c>
      <c r="C21617" s="1">
        <f t="shared" si="675"/>
        <v>2</v>
      </c>
      <c r="D21617">
        <v>2904</v>
      </c>
      <c r="E21617" t="s">
        <v>36</v>
      </c>
      <c r="F21617" s="4">
        <v>1050000</v>
      </c>
      <c r="G21617" t="s">
        <v>5</v>
      </c>
      <c r="H21617">
        <v>4</v>
      </c>
      <c r="I21617" s="4">
        <f>IF(E21617="Rhode Island", Table1[[#This Row],[price]]*$L$3, IF(E21617="Massachusetts", Table1[[#This Row],[price]]*$L$2, 1))</f>
        <v>1050000</v>
      </c>
    </row>
    <row r="21618" spans="1:9" x14ac:dyDescent="0.25">
      <c r="A21618" s="2">
        <v>42888</v>
      </c>
      <c r="B21618" s="1">
        <f t="shared" si="674"/>
        <v>2017</v>
      </c>
      <c r="C21618" s="1">
        <f t="shared" si="675"/>
        <v>2</v>
      </c>
      <c r="D21618">
        <v>2602</v>
      </c>
      <c r="E21618" t="s">
        <v>37</v>
      </c>
      <c r="F21618" s="4">
        <v>1156000</v>
      </c>
      <c r="G21618" t="s">
        <v>5</v>
      </c>
      <c r="H21618">
        <v>3</v>
      </c>
      <c r="I21618" s="4">
        <f>IF(E21618="Rhode Island", Table1[[#This Row],[price]]*$L$3, IF(E21618="Massachusetts", Table1[[#This Row],[price]]*$L$2, 1))</f>
        <v>1156000</v>
      </c>
    </row>
    <row r="21619" spans="1:9" x14ac:dyDescent="0.25">
      <c r="A21619" s="2">
        <v>42888</v>
      </c>
      <c r="B21619" s="1">
        <f t="shared" si="674"/>
        <v>2017</v>
      </c>
      <c r="C21619" s="1">
        <f t="shared" si="675"/>
        <v>2</v>
      </c>
      <c r="D21619">
        <v>2600</v>
      </c>
      <c r="E21619" t="s">
        <v>37</v>
      </c>
      <c r="F21619" s="4">
        <v>2150000</v>
      </c>
      <c r="G21619" t="s">
        <v>5</v>
      </c>
      <c r="H21619">
        <v>4</v>
      </c>
      <c r="I21619" s="4">
        <f>IF(E21619="Rhode Island", Table1[[#This Row],[price]]*$L$3, IF(E21619="Massachusetts", Table1[[#This Row],[price]]*$L$2, 1))</f>
        <v>2150000</v>
      </c>
    </row>
    <row r="21620" spans="1:9" x14ac:dyDescent="0.25">
      <c r="A21620" s="2">
        <v>42888</v>
      </c>
      <c r="B21620" s="1">
        <f t="shared" si="674"/>
        <v>2017</v>
      </c>
      <c r="C21620" s="1">
        <f t="shared" si="675"/>
        <v>2</v>
      </c>
      <c r="D21620">
        <v>2912</v>
      </c>
      <c r="E21620" t="s">
        <v>36</v>
      </c>
      <c r="F21620" s="4">
        <v>319950</v>
      </c>
      <c r="G21620" t="s">
        <v>6</v>
      </c>
      <c r="H21620">
        <v>1</v>
      </c>
      <c r="I21620" s="4">
        <f>IF(E21620="Rhode Island", Table1[[#This Row],[price]]*$L$3, IF(E21620="Massachusetts", Table1[[#This Row],[price]]*$L$2, 1))</f>
        <v>319950</v>
      </c>
    </row>
    <row r="21621" spans="1:9" x14ac:dyDescent="0.25">
      <c r="A21621" s="2">
        <v>42888</v>
      </c>
      <c r="B21621" s="1">
        <f t="shared" si="674"/>
        <v>2017</v>
      </c>
      <c r="C21621" s="1">
        <f t="shared" si="675"/>
        <v>2</v>
      </c>
      <c r="D21621">
        <v>2913</v>
      </c>
      <c r="E21621" t="s">
        <v>36</v>
      </c>
      <c r="F21621" s="4">
        <v>328000</v>
      </c>
      <c r="G21621" t="s">
        <v>6</v>
      </c>
      <c r="H21621">
        <v>2</v>
      </c>
      <c r="I21621" s="4">
        <f>IF(E21621="Rhode Island", Table1[[#This Row],[price]]*$L$3, IF(E21621="Massachusetts", Table1[[#This Row],[price]]*$L$2, 1))</f>
        <v>328000</v>
      </c>
    </row>
    <row r="21622" spans="1:9" x14ac:dyDescent="0.25">
      <c r="A21622" s="2">
        <v>42889</v>
      </c>
      <c r="B21622" s="1">
        <f t="shared" si="674"/>
        <v>2017</v>
      </c>
      <c r="C21622" s="1">
        <f t="shared" si="675"/>
        <v>2</v>
      </c>
      <c r="D21622">
        <v>2913</v>
      </c>
      <c r="E21622" t="s">
        <v>36</v>
      </c>
      <c r="F21622" s="4">
        <v>470000</v>
      </c>
      <c r="G21622" t="s">
        <v>5</v>
      </c>
      <c r="H21622">
        <v>3</v>
      </c>
      <c r="I21622" s="4">
        <f>IF(E21622="Rhode Island", Table1[[#This Row],[price]]*$L$3, IF(E21622="Massachusetts", Table1[[#This Row],[price]]*$L$2, 1))</f>
        <v>470000</v>
      </c>
    </row>
    <row r="21623" spans="1:9" x14ac:dyDescent="0.25">
      <c r="A21623" s="2">
        <v>42889</v>
      </c>
      <c r="B21623" s="1">
        <f t="shared" si="674"/>
        <v>2017</v>
      </c>
      <c r="C21623" s="1">
        <f t="shared" si="675"/>
        <v>2</v>
      </c>
      <c r="D21623">
        <v>2615</v>
      </c>
      <c r="E21623" t="s">
        <v>37</v>
      </c>
      <c r="F21623" s="4">
        <v>488000</v>
      </c>
      <c r="G21623" t="s">
        <v>5</v>
      </c>
      <c r="H21623">
        <v>3</v>
      </c>
      <c r="I21623" s="4">
        <f>IF(E21623="Rhode Island", Table1[[#This Row],[price]]*$L$3, IF(E21623="Massachusetts", Table1[[#This Row],[price]]*$L$2, 1))</f>
        <v>488000</v>
      </c>
    </row>
    <row r="21624" spans="1:9" x14ac:dyDescent="0.25">
      <c r="A21624" s="2">
        <v>42889</v>
      </c>
      <c r="B21624" s="1">
        <f t="shared" si="674"/>
        <v>2017</v>
      </c>
      <c r="C21624" s="1">
        <f t="shared" si="675"/>
        <v>2</v>
      </c>
      <c r="D21624">
        <v>2614</v>
      </c>
      <c r="E21624" t="s">
        <v>37</v>
      </c>
      <c r="F21624" s="4">
        <v>565000</v>
      </c>
      <c r="G21624" t="s">
        <v>5</v>
      </c>
      <c r="H21624">
        <v>4</v>
      </c>
      <c r="I21624" s="4">
        <f>IF(E21624="Rhode Island", Table1[[#This Row],[price]]*$L$3, IF(E21624="Massachusetts", Table1[[#This Row],[price]]*$L$2, 1))</f>
        <v>565000</v>
      </c>
    </row>
    <row r="21625" spans="1:9" x14ac:dyDescent="0.25">
      <c r="A21625" s="2">
        <v>42889</v>
      </c>
      <c r="B21625" s="1">
        <f t="shared" si="674"/>
        <v>2017</v>
      </c>
      <c r="C21625" s="1">
        <f t="shared" si="675"/>
        <v>2</v>
      </c>
      <c r="D21625">
        <v>2614</v>
      </c>
      <c r="E21625" t="s">
        <v>37</v>
      </c>
      <c r="F21625" s="4">
        <v>590000</v>
      </c>
      <c r="G21625" t="s">
        <v>5</v>
      </c>
      <c r="H21625">
        <v>3</v>
      </c>
      <c r="I21625" s="4">
        <f>IF(E21625="Rhode Island", Table1[[#This Row],[price]]*$L$3, IF(E21625="Massachusetts", Table1[[#This Row],[price]]*$L$2, 1))</f>
        <v>590000</v>
      </c>
    </row>
    <row r="21626" spans="1:9" x14ac:dyDescent="0.25">
      <c r="A21626" s="2">
        <v>42889</v>
      </c>
      <c r="B21626" s="1">
        <f t="shared" si="674"/>
        <v>2017</v>
      </c>
      <c r="C21626" s="1">
        <f t="shared" si="675"/>
        <v>2</v>
      </c>
      <c r="D21626">
        <v>2614</v>
      </c>
      <c r="E21626" t="s">
        <v>37</v>
      </c>
      <c r="F21626" s="4">
        <v>595000</v>
      </c>
      <c r="G21626" t="s">
        <v>5</v>
      </c>
      <c r="H21626">
        <v>3</v>
      </c>
      <c r="I21626" s="4">
        <f>IF(E21626="Rhode Island", Table1[[#This Row],[price]]*$L$3, IF(E21626="Massachusetts", Table1[[#This Row],[price]]*$L$2, 1))</f>
        <v>595000</v>
      </c>
    </row>
    <row r="21627" spans="1:9" x14ac:dyDescent="0.25">
      <c r="A21627" s="2">
        <v>42889</v>
      </c>
      <c r="B21627" s="1">
        <f t="shared" si="674"/>
        <v>2017</v>
      </c>
      <c r="C21627" s="1">
        <f t="shared" si="675"/>
        <v>2</v>
      </c>
      <c r="D21627">
        <v>2614</v>
      </c>
      <c r="E21627" t="s">
        <v>37</v>
      </c>
      <c r="F21627" s="4">
        <v>622500</v>
      </c>
      <c r="G21627" t="s">
        <v>5</v>
      </c>
      <c r="H21627">
        <v>3</v>
      </c>
      <c r="I21627" s="4">
        <f>IF(E21627="Rhode Island", Table1[[#This Row],[price]]*$L$3, IF(E21627="Massachusetts", Table1[[#This Row],[price]]*$L$2, 1))</f>
        <v>622500</v>
      </c>
    </row>
    <row r="21628" spans="1:9" x14ac:dyDescent="0.25">
      <c r="A21628" s="2">
        <v>42889</v>
      </c>
      <c r="B21628" s="1">
        <f t="shared" si="674"/>
        <v>2017</v>
      </c>
      <c r="C21628" s="1">
        <f t="shared" si="675"/>
        <v>2</v>
      </c>
      <c r="D21628">
        <v>2617</v>
      </c>
      <c r="E21628" t="s">
        <v>37</v>
      </c>
      <c r="F21628" s="4">
        <v>650000</v>
      </c>
      <c r="G21628" t="s">
        <v>5</v>
      </c>
      <c r="H21628">
        <v>3</v>
      </c>
      <c r="I21628" s="4">
        <f>IF(E21628="Rhode Island", Table1[[#This Row],[price]]*$L$3, IF(E21628="Massachusetts", Table1[[#This Row],[price]]*$L$2, 1))</f>
        <v>650000</v>
      </c>
    </row>
    <row r="21629" spans="1:9" x14ac:dyDescent="0.25">
      <c r="A21629" s="2">
        <v>42889</v>
      </c>
      <c r="B21629" s="1">
        <f t="shared" si="674"/>
        <v>2017</v>
      </c>
      <c r="C21629" s="1">
        <f t="shared" si="675"/>
        <v>2</v>
      </c>
      <c r="D21629">
        <v>2903</v>
      </c>
      <c r="E21629" t="s">
        <v>36</v>
      </c>
      <c r="F21629" s="4">
        <v>670000</v>
      </c>
      <c r="G21629" t="s">
        <v>5</v>
      </c>
      <c r="H21629">
        <v>4</v>
      </c>
      <c r="I21629" s="4">
        <f>IF(E21629="Rhode Island", Table1[[#This Row],[price]]*$L$3, IF(E21629="Massachusetts", Table1[[#This Row],[price]]*$L$2, 1))</f>
        <v>670000</v>
      </c>
    </row>
    <row r="21630" spans="1:9" x14ac:dyDescent="0.25">
      <c r="A21630" s="2">
        <v>42889</v>
      </c>
      <c r="B21630" s="1">
        <f t="shared" si="674"/>
        <v>2017</v>
      </c>
      <c r="C21630" s="1">
        <f t="shared" si="675"/>
        <v>2</v>
      </c>
      <c r="D21630">
        <v>2611</v>
      </c>
      <c r="E21630" t="s">
        <v>37</v>
      </c>
      <c r="F21630" s="4">
        <v>675000</v>
      </c>
      <c r="G21630" t="s">
        <v>5</v>
      </c>
      <c r="H21630">
        <v>4</v>
      </c>
      <c r="I21630" s="4">
        <f>IF(E21630="Rhode Island", Table1[[#This Row],[price]]*$L$3, IF(E21630="Massachusetts", Table1[[#This Row],[price]]*$L$2, 1))</f>
        <v>675000</v>
      </c>
    </row>
    <row r="21631" spans="1:9" x14ac:dyDescent="0.25">
      <c r="A21631" s="2">
        <v>42889</v>
      </c>
      <c r="B21631" s="1">
        <f t="shared" si="674"/>
        <v>2017</v>
      </c>
      <c r="C21631" s="1">
        <f t="shared" si="675"/>
        <v>2</v>
      </c>
      <c r="D21631">
        <v>2614</v>
      </c>
      <c r="E21631" t="s">
        <v>37</v>
      </c>
      <c r="F21631" s="4">
        <v>685000</v>
      </c>
      <c r="G21631" t="s">
        <v>5</v>
      </c>
      <c r="H21631">
        <v>3</v>
      </c>
      <c r="I21631" s="4">
        <f>IF(E21631="Rhode Island", Table1[[#This Row],[price]]*$L$3, IF(E21631="Massachusetts", Table1[[#This Row],[price]]*$L$2, 1))</f>
        <v>685000</v>
      </c>
    </row>
    <row r="21632" spans="1:9" x14ac:dyDescent="0.25">
      <c r="A21632" s="2">
        <v>42889</v>
      </c>
      <c r="B21632" s="1">
        <f t="shared" si="674"/>
        <v>2017</v>
      </c>
      <c r="C21632" s="1">
        <f t="shared" si="675"/>
        <v>2</v>
      </c>
      <c r="D21632">
        <v>2611</v>
      </c>
      <c r="E21632" t="s">
        <v>37</v>
      </c>
      <c r="F21632" s="4">
        <v>692000</v>
      </c>
      <c r="G21632" t="s">
        <v>5</v>
      </c>
      <c r="H21632">
        <v>4</v>
      </c>
      <c r="I21632" s="4">
        <f>IF(E21632="Rhode Island", Table1[[#This Row],[price]]*$L$3, IF(E21632="Massachusetts", Table1[[#This Row],[price]]*$L$2, 1))</f>
        <v>692000</v>
      </c>
    </row>
    <row r="21633" spans="1:9" x14ac:dyDescent="0.25">
      <c r="A21633" s="2">
        <v>42889</v>
      </c>
      <c r="B21633" s="1">
        <f t="shared" si="674"/>
        <v>2017</v>
      </c>
      <c r="C21633" s="1">
        <f t="shared" si="675"/>
        <v>2</v>
      </c>
      <c r="D21633">
        <v>2903</v>
      </c>
      <c r="E21633" t="s">
        <v>36</v>
      </c>
      <c r="F21633" s="4">
        <v>695000</v>
      </c>
      <c r="G21633" t="s">
        <v>5</v>
      </c>
      <c r="H21633">
        <v>5</v>
      </c>
      <c r="I21633" s="4">
        <f>IF(E21633="Rhode Island", Table1[[#This Row],[price]]*$L$3, IF(E21633="Massachusetts", Table1[[#This Row],[price]]*$L$2, 1))</f>
        <v>695000</v>
      </c>
    </row>
    <row r="21634" spans="1:9" x14ac:dyDescent="0.25">
      <c r="A21634" s="2">
        <v>42889</v>
      </c>
      <c r="B21634" s="1">
        <f t="shared" ref="B21634:B21697" si="676">YEAR(A21634)</f>
        <v>2017</v>
      </c>
      <c r="C21634" s="1">
        <f t="shared" ref="C21634:C21697" si="677">ROUNDUP(MONTH(A21634)/3,0)</f>
        <v>2</v>
      </c>
      <c r="D21634">
        <v>2611</v>
      </c>
      <c r="E21634" t="s">
        <v>37</v>
      </c>
      <c r="F21634" s="4">
        <v>712000</v>
      </c>
      <c r="G21634" t="s">
        <v>5</v>
      </c>
      <c r="H21634">
        <v>3</v>
      </c>
      <c r="I21634" s="4">
        <f>IF(E21634="Rhode Island", Table1[[#This Row],[price]]*$L$3, IF(E21634="Massachusetts", Table1[[#This Row],[price]]*$L$2, 1))</f>
        <v>712000</v>
      </c>
    </row>
    <row r="21635" spans="1:9" x14ac:dyDescent="0.25">
      <c r="A21635" s="2">
        <v>42889</v>
      </c>
      <c r="B21635" s="1">
        <f t="shared" si="676"/>
        <v>2017</v>
      </c>
      <c r="C21635" s="1">
        <f t="shared" si="677"/>
        <v>2</v>
      </c>
      <c r="D21635">
        <v>2614</v>
      </c>
      <c r="E21635" t="s">
        <v>37</v>
      </c>
      <c r="F21635" s="4">
        <v>805000</v>
      </c>
      <c r="G21635" t="s">
        <v>5</v>
      </c>
      <c r="H21635">
        <v>4</v>
      </c>
      <c r="I21635" s="4">
        <f>IF(E21635="Rhode Island", Table1[[#This Row],[price]]*$L$3, IF(E21635="Massachusetts", Table1[[#This Row],[price]]*$L$2, 1))</f>
        <v>805000</v>
      </c>
    </row>
    <row r="21636" spans="1:9" x14ac:dyDescent="0.25">
      <c r="A21636" s="2">
        <v>42889</v>
      </c>
      <c r="B21636" s="1">
        <f t="shared" si="676"/>
        <v>2017</v>
      </c>
      <c r="C21636" s="1">
        <f t="shared" si="677"/>
        <v>2</v>
      </c>
      <c r="D21636">
        <v>2617</v>
      </c>
      <c r="E21636" t="s">
        <v>37</v>
      </c>
      <c r="F21636" s="4">
        <v>815000</v>
      </c>
      <c r="G21636" t="s">
        <v>5</v>
      </c>
      <c r="H21636">
        <v>4</v>
      </c>
      <c r="I21636" s="4">
        <f>IF(E21636="Rhode Island", Table1[[#This Row],[price]]*$L$3, IF(E21636="Massachusetts", Table1[[#This Row],[price]]*$L$2, 1))</f>
        <v>815000</v>
      </c>
    </row>
    <row r="21637" spans="1:9" x14ac:dyDescent="0.25">
      <c r="A21637" s="2">
        <v>42889</v>
      </c>
      <c r="B21637" s="1">
        <f t="shared" si="676"/>
        <v>2017</v>
      </c>
      <c r="C21637" s="1">
        <f t="shared" si="677"/>
        <v>2</v>
      </c>
      <c r="D21637">
        <v>2611</v>
      </c>
      <c r="E21637" t="s">
        <v>37</v>
      </c>
      <c r="F21637" s="4">
        <v>845000</v>
      </c>
      <c r="G21637" t="s">
        <v>5</v>
      </c>
      <c r="H21637">
        <v>4</v>
      </c>
      <c r="I21637" s="4">
        <f>IF(E21637="Rhode Island", Table1[[#This Row],[price]]*$L$3, IF(E21637="Massachusetts", Table1[[#This Row],[price]]*$L$2, 1))</f>
        <v>845000</v>
      </c>
    </row>
    <row r="21638" spans="1:9" x14ac:dyDescent="0.25">
      <c r="A21638" s="2">
        <v>42889</v>
      </c>
      <c r="B21638" s="1">
        <f t="shared" si="676"/>
        <v>2017</v>
      </c>
      <c r="C21638" s="1">
        <f t="shared" si="677"/>
        <v>2</v>
      </c>
      <c r="D21638">
        <v>2911</v>
      </c>
      <c r="E21638" t="s">
        <v>36</v>
      </c>
      <c r="F21638" s="4">
        <v>845000</v>
      </c>
      <c r="G21638" t="s">
        <v>5</v>
      </c>
      <c r="H21638">
        <v>4</v>
      </c>
      <c r="I21638" s="4">
        <f>IF(E21638="Rhode Island", Table1[[#This Row],[price]]*$L$3, IF(E21638="Massachusetts", Table1[[#This Row],[price]]*$L$2, 1))</f>
        <v>845000</v>
      </c>
    </row>
    <row r="21639" spans="1:9" x14ac:dyDescent="0.25">
      <c r="A21639" s="2">
        <v>42889</v>
      </c>
      <c r="B21639" s="1">
        <f t="shared" si="676"/>
        <v>2017</v>
      </c>
      <c r="C21639" s="1">
        <f t="shared" si="677"/>
        <v>2</v>
      </c>
      <c r="D21639">
        <v>2607</v>
      </c>
      <c r="E21639" t="s">
        <v>37</v>
      </c>
      <c r="F21639" s="4">
        <v>871000</v>
      </c>
      <c r="G21639" t="s">
        <v>5</v>
      </c>
      <c r="H21639">
        <v>5</v>
      </c>
      <c r="I21639" s="4">
        <f>IF(E21639="Rhode Island", Table1[[#This Row],[price]]*$L$3, IF(E21639="Massachusetts", Table1[[#This Row],[price]]*$L$2, 1))</f>
        <v>871000</v>
      </c>
    </row>
    <row r="21640" spans="1:9" x14ac:dyDescent="0.25">
      <c r="A21640" s="2">
        <v>42889</v>
      </c>
      <c r="B21640" s="1">
        <f t="shared" si="676"/>
        <v>2017</v>
      </c>
      <c r="C21640" s="1">
        <f t="shared" si="677"/>
        <v>2</v>
      </c>
      <c r="D21640">
        <v>2611</v>
      </c>
      <c r="E21640" t="s">
        <v>37</v>
      </c>
      <c r="F21640" s="4">
        <v>915500</v>
      </c>
      <c r="G21640" t="s">
        <v>5</v>
      </c>
      <c r="H21640">
        <v>4</v>
      </c>
      <c r="I21640" s="4">
        <f>IF(E21640="Rhode Island", Table1[[#This Row],[price]]*$L$3, IF(E21640="Massachusetts", Table1[[#This Row],[price]]*$L$2, 1))</f>
        <v>915500</v>
      </c>
    </row>
    <row r="21641" spans="1:9" x14ac:dyDescent="0.25">
      <c r="A21641" s="2">
        <v>42889</v>
      </c>
      <c r="B21641" s="1">
        <f t="shared" si="676"/>
        <v>2017</v>
      </c>
      <c r="C21641" s="1">
        <f t="shared" si="677"/>
        <v>2</v>
      </c>
      <c r="D21641">
        <v>2602</v>
      </c>
      <c r="E21641" t="s">
        <v>37</v>
      </c>
      <c r="F21641" s="4">
        <v>980000</v>
      </c>
      <c r="G21641" t="s">
        <v>5</v>
      </c>
      <c r="H21641">
        <v>4</v>
      </c>
      <c r="I21641" s="4">
        <f>IF(E21641="Rhode Island", Table1[[#This Row],[price]]*$L$3, IF(E21641="Massachusetts", Table1[[#This Row],[price]]*$L$2, 1))</f>
        <v>980000</v>
      </c>
    </row>
    <row r="21642" spans="1:9" x14ac:dyDescent="0.25">
      <c r="A21642" s="2">
        <v>42889</v>
      </c>
      <c r="B21642" s="1">
        <f t="shared" si="676"/>
        <v>2017</v>
      </c>
      <c r="C21642" s="1">
        <f t="shared" si="677"/>
        <v>2</v>
      </c>
      <c r="D21642">
        <v>2605</v>
      </c>
      <c r="E21642" t="s">
        <v>37</v>
      </c>
      <c r="F21642" s="4">
        <v>1100000</v>
      </c>
      <c r="G21642" t="s">
        <v>5</v>
      </c>
      <c r="H21642">
        <v>4</v>
      </c>
      <c r="I21642" s="4">
        <f>IF(E21642="Rhode Island", Table1[[#This Row],[price]]*$L$3, IF(E21642="Massachusetts", Table1[[#This Row],[price]]*$L$2, 1))</f>
        <v>1100000</v>
      </c>
    </row>
    <row r="21643" spans="1:9" x14ac:dyDescent="0.25">
      <c r="A21643" s="2">
        <v>42889</v>
      </c>
      <c r="B21643" s="1">
        <f t="shared" si="676"/>
        <v>2017</v>
      </c>
      <c r="C21643" s="1">
        <f t="shared" si="677"/>
        <v>2</v>
      </c>
      <c r="D21643">
        <v>2602</v>
      </c>
      <c r="E21643" t="s">
        <v>37</v>
      </c>
      <c r="F21643" s="4">
        <v>1120000</v>
      </c>
      <c r="G21643" t="s">
        <v>5</v>
      </c>
      <c r="H21643">
        <v>3</v>
      </c>
      <c r="I21643" s="4">
        <f>IF(E21643="Rhode Island", Table1[[#This Row],[price]]*$L$3, IF(E21643="Massachusetts", Table1[[#This Row],[price]]*$L$2, 1))</f>
        <v>1120000</v>
      </c>
    </row>
    <row r="21644" spans="1:9" x14ac:dyDescent="0.25">
      <c r="A21644" s="2">
        <v>42889</v>
      </c>
      <c r="B21644" s="1">
        <f t="shared" si="676"/>
        <v>2017</v>
      </c>
      <c r="C21644" s="1">
        <f t="shared" si="677"/>
        <v>2</v>
      </c>
      <c r="D21644">
        <v>2605</v>
      </c>
      <c r="E21644" t="s">
        <v>37</v>
      </c>
      <c r="F21644" s="4">
        <v>1220000</v>
      </c>
      <c r="G21644" t="s">
        <v>5</v>
      </c>
      <c r="H21644">
        <v>5</v>
      </c>
      <c r="I21644" s="4">
        <f>IF(E21644="Rhode Island", Table1[[#This Row],[price]]*$L$3, IF(E21644="Massachusetts", Table1[[#This Row],[price]]*$L$2, 1))</f>
        <v>1220000</v>
      </c>
    </row>
    <row r="21645" spans="1:9" x14ac:dyDescent="0.25">
      <c r="A21645" s="2">
        <v>42889</v>
      </c>
      <c r="B21645" s="1">
        <f t="shared" si="676"/>
        <v>2017</v>
      </c>
      <c r="C21645" s="1">
        <f t="shared" si="677"/>
        <v>2</v>
      </c>
      <c r="D21645">
        <v>2600</v>
      </c>
      <c r="E21645" t="s">
        <v>37</v>
      </c>
      <c r="F21645" s="4">
        <v>2200000</v>
      </c>
      <c r="G21645" t="s">
        <v>5</v>
      </c>
      <c r="H21645">
        <v>5</v>
      </c>
      <c r="I21645" s="4">
        <f>IF(E21645="Rhode Island", Table1[[#This Row],[price]]*$L$3, IF(E21645="Massachusetts", Table1[[#This Row],[price]]*$L$2, 1))</f>
        <v>2200000</v>
      </c>
    </row>
    <row r="21646" spans="1:9" x14ac:dyDescent="0.25">
      <c r="A21646" s="2">
        <v>42891</v>
      </c>
      <c r="B21646" s="1">
        <f t="shared" si="676"/>
        <v>2017</v>
      </c>
      <c r="C21646" s="1">
        <f t="shared" si="677"/>
        <v>2</v>
      </c>
      <c r="D21646">
        <v>2914</v>
      </c>
      <c r="E21646" t="s">
        <v>36</v>
      </c>
      <c r="F21646" s="4">
        <v>422000</v>
      </c>
      <c r="G21646" t="s">
        <v>5</v>
      </c>
      <c r="H21646">
        <v>2</v>
      </c>
      <c r="I21646" s="4">
        <f>IF(E21646="Rhode Island", Table1[[#This Row],[price]]*$L$3, IF(E21646="Massachusetts", Table1[[#This Row],[price]]*$L$2, 1))</f>
        <v>422000</v>
      </c>
    </row>
    <row r="21647" spans="1:9" x14ac:dyDescent="0.25">
      <c r="A21647" s="2">
        <v>42891</v>
      </c>
      <c r="B21647" s="1">
        <f t="shared" si="676"/>
        <v>2017</v>
      </c>
      <c r="C21647" s="1">
        <f t="shared" si="677"/>
        <v>2</v>
      </c>
      <c r="D21647">
        <v>2913</v>
      </c>
      <c r="E21647" t="s">
        <v>36</v>
      </c>
      <c r="F21647" s="4">
        <v>503000</v>
      </c>
      <c r="G21647" t="s">
        <v>5</v>
      </c>
      <c r="H21647">
        <v>3</v>
      </c>
      <c r="I21647" s="4">
        <f>IF(E21647="Rhode Island", Table1[[#This Row],[price]]*$L$3, IF(E21647="Massachusetts", Table1[[#This Row],[price]]*$L$2, 1))</f>
        <v>503000</v>
      </c>
    </row>
    <row r="21648" spans="1:9" x14ac:dyDescent="0.25">
      <c r="A21648" s="2">
        <v>42891</v>
      </c>
      <c r="B21648" s="1">
        <f t="shared" si="676"/>
        <v>2017</v>
      </c>
      <c r="C21648" s="1">
        <f t="shared" si="677"/>
        <v>2</v>
      </c>
      <c r="D21648">
        <v>2611</v>
      </c>
      <c r="E21648" t="s">
        <v>37</v>
      </c>
      <c r="F21648" s="4">
        <v>580000</v>
      </c>
      <c r="G21648" t="s">
        <v>5</v>
      </c>
      <c r="H21648">
        <v>3</v>
      </c>
      <c r="I21648" s="4">
        <f>IF(E21648="Rhode Island", Table1[[#This Row],[price]]*$L$3, IF(E21648="Massachusetts", Table1[[#This Row],[price]]*$L$2, 1))</f>
        <v>580000</v>
      </c>
    </row>
    <row r="21649" spans="1:9" x14ac:dyDescent="0.25">
      <c r="A21649" s="2">
        <v>42891</v>
      </c>
      <c r="B21649" s="1">
        <f t="shared" si="676"/>
        <v>2017</v>
      </c>
      <c r="C21649" s="1">
        <f t="shared" si="677"/>
        <v>2</v>
      </c>
      <c r="D21649">
        <v>2913</v>
      </c>
      <c r="E21649" t="s">
        <v>36</v>
      </c>
      <c r="F21649" s="4">
        <v>647000</v>
      </c>
      <c r="G21649" t="s">
        <v>5</v>
      </c>
      <c r="H21649">
        <v>3</v>
      </c>
      <c r="I21649" s="4">
        <f>IF(E21649="Rhode Island", Table1[[#This Row],[price]]*$L$3, IF(E21649="Massachusetts", Table1[[#This Row],[price]]*$L$2, 1))</f>
        <v>647000</v>
      </c>
    </row>
    <row r="21650" spans="1:9" x14ac:dyDescent="0.25">
      <c r="A21650" s="2">
        <v>42891</v>
      </c>
      <c r="B21650" s="1">
        <f t="shared" si="676"/>
        <v>2017</v>
      </c>
      <c r="C21650" s="1">
        <f t="shared" si="677"/>
        <v>2</v>
      </c>
      <c r="D21650">
        <v>2611</v>
      </c>
      <c r="E21650" t="s">
        <v>37</v>
      </c>
      <c r="F21650" s="4">
        <v>790000</v>
      </c>
      <c r="G21650" t="s">
        <v>5</v>
      </c>
      <c r="H21650">
        <v>4</v>
      </c>
      <c r="I21650" s="4">
        <f>IF(E21650="Rhode Island", Table1[[#This Row],[price]]*$L$3, IF(E21650="Massachusetts", Table1[[#This Row],[price]]*$L$2, 1))</f>
        <v>790000</v>
      </c>
    </row>
    <row r="21651" spans="1:9" x14ac:dyDescent="0.25">
      <c r="A21651" s="2">
        <v>42891</v>
      </c>
      <c r="B21651" s="1">
        <f t="shared" si="676"/>
        <v>2017</v>
      </c>
      <c r="C21651" s="1">
        <f t="shared" si="677"/>
        <v>2</v>
      </c>
      <c r="D21651">
        <v>2913</v>
      </c>
      <c r="E21651" t="s">
        <v>36</v>
      </c>
      <c r="F21651" s="4">
        <v>805000</v>
      </c>
      <c r="G21651" t="s">
        <v>5</v>
      </c>
      <c r="H21651">
        <v>4</v>
      </c>
      <c r="I21651" s="4">
        <f>IF(E21651="Rhode Island", Table1[[#This Row],[price]]*$L$3, IF(E21651="Massachusetts", Table1[[#This Row],[price]]*$L$2, 1))</f>
        <v>805000</v>
      </c>
    </row>
    <row r="21652" spans="1:9" x14ac:dyDescent="0.25">
      <c r="A21652" s="2">
        <v>42891</v>
      </c>
      <c r="B21652" s="1">
        <f t="shared" si="676"/>
        <v>2017</v>
      </c>
      <c r="C21652" s="1">
        <f t="shared" si="677"/>
        <v>2</v>
      </c>
      <c r="D21652">
        <v>2606</v>
      </c>
      <c r="E21652" t="s">
        <v>37</v>
      </c>
      <c r="F21652" s="4">
        <v>975000</v>
      </c>
      <c r="G21652" t="s">
        <v>5</v>
      </c>
      <c r="H21652">
        <v>4</v>
      </c>
      <c r="I21652" s="4">
        <f>IF(E21652="Rhode Island", Table1[[#This Row],[price]]*$L$3, IF(E21652="Massachusetts", Table1[[#This Row],[price]]*$L$2, 1))</f>
        <v>975000</v>
      </c>
    </row>
    <row r="21653" spans="1:9" x14ac:dyDescent="0.25">
      <c r="A21653" s="2">
        <v>42891</v>
      </c>
      <c r="B21653" s="1">
        <f t="shared" si="676"/>
        <v>2017</v>
      </c>
      <c r="C21653" s="1">
        <f t="shared" si="677"/>
        <v>2</v>
      </c>
      <c r="D21653">
        <v>2913</v>
      </c>
      <c r="E21653" t="s">
        <v>36</v>
      </c>
      <c r="F21653" s="4">
        <v>1170000</v>
      </c>
      <c r="G21653" t="s">
        <v>5</v>
      </c>
      <c r="H21653">
        <v>4</v>
      </c>
      <c r="I21653" s="4">
        <f>IF(E21653="Rhode Island", Table1[[#This Row],[price]]*$L$3, IF(E21653="Massachusetts", Table1[[#This Row],[price]]*$L$2, 1))</f>
        <v>1170000</v>
      </c>
    </row>
    <row r="21654" spans="1:9" x14ac:dyDescent="0.25">
      <c r="A21654" s="2">
        <v>42891</v>
      </c>
      <c r="B21654" s="1">
        <f t="shared" si="676"/>
        <v>2017</v>
      </c>
      <c r="C21654" s="1">
        <f t="shared" si="677"/>
        <v>2</v>
      </c>
      <c r="D21654">
        <v>2612</v>
      </c>
      <c r="E21654" t="s">
        <v>37</v>
      </c>
      <c r="F21654" s="4">
        <v>393000</v>
      </c>
      <c r="G21654" t="s">
        <v>6</v>
      </c>
      <c r="H21654">
        <v>2</v>
      </c>
      <c r="I21654" s="4">
        <f>IF(E21654="Rhode Island", Table1[[#This Row],[price]]*$L$3, IF(E21654="Massachusetts", Table1[[#This Row],[price]]*$L$2, 1))</f>
        <v>393000</v>
      </c>
    </row>
    <row r="21655" spans="1:9" x14ac:dyDescent="0.25">
      <c r="A21655" s="2">
        <v>42891</v>
      </c>
      <c r="B21655" s="1">
        <f t="shared" si="676"/>
        <v>2017</v>
      </c>
      <c r="C21655" s="1">
        <f t="shared" si="677"/>
        <v>2</v>
      </c>
      <c r="D21655">
        <v>2614</v>
      </c>
      <c r="E21655" t="s">
        <v>37</v>
      </c>
      <c r="F21655" s="4">
        <v>455000</v>
      </c>
      <c r="G21655" t="s">
        <v>6</v>
      </c>
      <c r="H21655">
        <v>3</v>
      </c>
      <c r="I21655" s="4">
        <f>IF(E21655="Rhode Island", Table1[[#This Row],[price]]*$L$3, IF(E21655="Massachusetts", Table1[[#This Row],[price]]*$L$2, 1))</f>
        <v>455000</v>
      </c>
    </row>
    <row r="21656" spans="1:9" x14ac:dyDescent="0.25">
      <c r="A21656" s="2">
        <v>42892</v>
      </c>
      <c r="B21656" s="1">
        <f t="shared" si="676"/>
        <v>2017</v>
      </c>
      <c r="C21656" s="1">
        <f t="shared" si="677"/>
        <v>2</v>
      </c>
      <c r="D21656">
        <v>2615</v>
      </c>
      <c r="E21656" t="s">
        <v>37</v>
      </c>
      <c r="F21656" s="4">
        <v>410000</v>
      </c>
      <c r="G21656" t="s">
        <v>5</v>
      </c>
      <c r="H21656">
        <v>3</v>
      </c>
      <c r="I21656" s="4">
        <f>IF(E21656="Rhode Island", Table1[[#This Row],[price]]*$L$3, IF(E21656="Massachusetts", Table1[[#This Row],[price]]*$L$2, 1))</f>
        <v>410000</v>
      </c>
    </row>
    <row r="21657" spans="1:9" x14ac:dyDescent="0.25">
      <c r="A21657" s="2">
        <v>42892</v>
      </c>
      <c r="B21657" s="1">
        <f t="shared" si="676"/>
        <v>2017</v>
      </c>
      <c r="C21657" s="1">
        <f t="shared" si="677"/>
        <v>2</v>
      </c>
      <c r="D21657">
        <v>2905</v>
      </c>
      <c r="E21657" t="s">
        <v>36</v>
      </c>
      <c r="F21657" s="4">
        <v>512500</v>
      </c>
      <c r="G21657" t="s">
        <v>5</v>
      </c>
      <c r="H21657">
        <v>3</v>
      </c>
      <c r="I21657" s="4">
        <f>IF(E21657="Rhode Island", Table1[[#This Row],[price]]*$L$3, IF(E21657="Massachusetts", Table1[[#This Row],[price]]*$L$2, 1))</f>
        <v>512500</v>
      </c>
    </row>
    <row r="21658" spans="1:9" x14ac:dyDescent="0.25">
      <c r="A21658" s="2">
        <v>42892</v>
      </c>
      <c r="B21658" s="1">
        <f t="shared" si="676"/>
        <v>2017</v>
      </c>
      <c r="C21658" s="1">
        <f t="shared" si="677"/>
        <v>2</v>
      </c>
      <c r="D21658">
        <v>2913</v>
      </c>
      <c r="E21658" t="s">
        <v>36</v>
      </c>
      <c r="F21658" s="4">
        <v>630000</v>
      </c>
      <c r="G21658" t="s">
        <v>5</v>
      </c>
      <c r="H21658">
        <v>4</v>
      </c>
      <c r="I21658" s="4">
        <f>IF(E21658="Rhode Island", Table1[[#This Row],[price]]*$L$3, IF(E21658="Massachusetts", Table1[[#This Row],[price]]*$L$2, 1))</f>
        <v>630000</v>
      </c>
    </row>
    <row r="21659" spans="1:9" x14ac:dyDescent="0.25">
      <c r="A21659" s="2">
        <v>42892</v>
      </c>
      <c r="B21659" s="1">
        <f t="shared" si="676"/>
        <v>2017</v>
      </c>
      <c r="C21659" s="1">
        <f t="shared" si="677"/>
        <v>2</v>
      </c>
      <c r="D21659">
        <v>2605</v>
      </c>
      <c r="E21659" t="s">
        <v>37</v>
      </c>
      <c r="F21659" s="4">
        <v>875000</v>
      </c>
      <c r="G21659" t="s">
        <v>5</v>
      </c>
      <c r="H21659">
        <v>4</v>
      </c>
      <c r="I21659" s="4">
        <f>IF(E21659="Rhode Island", Table1[[#This Row],[price]]*$L$3, IF(E21659="Massachusetts", Table1[[#This Row],[price]]*$L$2, 1))</f>
        <v>875000</v>
      </c>
    </row>
    <row r="21660" spans="1:9" x14ac:dyDescent="0.25">
      <c r="A21660" s="2">
        <v>42892</v>
      </c>
      <c r="B21660" s="1">
        <f t="shared" si="676"/>
        <v>2017</v>
      </c>
      <c r="C21660" s="1">
        <f t="shared" si="677"/>
        <v>2</v>
      </c>
      <c r="D21660">
        <v>2614</v>
      </c>
      <c r="E21660" t="s">
        <v>37</v>
      </c>
      <c r="F21660" s="4">
        <v>900000</v>
      </c>
      <c r="G21660" t="s">
        <v>5</v>
      </c>
      <c r="H21660">
        <v>4</v>
      </c>
      <c r="I21660" s="4">
        <f>IF(E21660="Rhode Island", Table1[[#This Row],[price]]*$L$3, IF(E21660="Massachusetts", Table1[[#This Row],[price]]*$L$2, 1))</f>
        <v>900000</v>
      </c>
    </row>
    <row r="21661" spans="1:9" x14ac:dyDescent="0.25">
      <c r="A21661" s="2">
        <v>42892</v>
      </c>
      <c r="B21661" s="1">
        <f t="shared" si="676"/>
        <v>2017</v>
      </c>
      <c r="C21661" s="1">
        <f t="shared" si="677"/>
        <v>2</v>
      </c>
      <c r="D21661">
        <v>2615</v>
      </c>
      <c r="E21661" t="s">
        <v>37</v>
      </c>
      <c r="F21661" s="4">
        <v>950000</v>
      </c>
      <c r="G21661" t="s">
        <v>5</v>
      </c>
      <c r="H21661">
        <v>4</v>
      </c>
      <c r="I21661" s="4">
        <f>IF(E21661="Rhode Island", Table1[[#This Row],[price]]*$L$3, IF(E21661="Massachusetts", Table1[[#This Row],[price]]*$L$2, 1))</f>
        <v>950000</v>
      </c>
    </row>
    <row r="21662" spans="1:9" x14ac:dyDescent="0.25">
      <c r="A21662" s="2">
        <v>42892</v>
      </c>
      <c r="B21662" s="1">
        <f t="shared" si="676"/>
        <v>2017</v>
      </c>
      <c r="C21662" s="1">
        <f t="shared" si="677"/>
        <v>2</v>
      </c>
      <c r="D21662">
        <v>2614</v>
      </c>
      <c r="E21662" t="s">
        <v>37</v>
      </c>
      <c r="F21662" s="4">
        <v>255000</v>
      </c>
      <c r="G21662" t="s">
        <v>6</v>
      </c>
      <c r="H21662">
        <v>2</v>
      </c>
      <c r="I21662" s="4">
        <f>IF(E21662="Rhode Island", Table1[[#This Row],[price]]*$L$3, IF(E21662="Massachusetts", Table1[[#This Row],[price]]*$L$2, 1))</f>
        <v>255000</v>
      </c>
    </row>
    <row r="21663" spans="1:9" x14ac:dyDescent="0.25">
      <c r="A21663" s="2">
        <v>42893</v>
      </c>
      <c r="B21663" s="1">
        <f t="shared" si="676"/>
        <v>2017</v>
      </c>
      <c r="C21663" s="1">
        <f t="shared" si="677"/>
        <v>2</v>
      </c>
      <c r="D21663">
        <v>2615</v>
      </c>
      <c r="E21663" t="s">
        <v>37</v>
      </c>
      <c r="F21663" s="4">
        <v>485000</v>
      </c>
      <c r="G21663" t="s">
        <v>5</v>
      </c>
      <c r="H21663">
        <v>3</v>
      </c>
      <c r="I21663" s="4">
        <f>IF(E21663="Rhode Island", Table1[[#This Row],[price]]*$L$3, IF(E21663="Massachusetts", Table1[[#This Row],[price]]*$L$2, 1))</f>
        <v>485000</v>
      </c>
    </row>
    <row r="21664" spans="1:9" x14ac:dyDescent="0.25">
      <c r="A21664" s="2">
        <v>42893</v>
      </c>
      <c r="B21664" s="1">
        <f t="shared" si="676"/>
        <v>2017</v>
      </c>
      <c r="C21664" s="1">
        <f t="shared" si="677"/>
        <v>2</v>
      </c>
      <c r="D21664">
        <v>2905</v>
      </c>
      <c r="E21664" t="s">
        <v>36</v>
      </c>
      <c r="F21664" s="4">
        <v>494000</v>
      </c>
      <c r="G21664" t="s">
        <v>5</v>
      </c>
      <c r="H21664">
        <v>3</v>
      </c>
      <c r="I21664" s="4">
        <f>IF(E21664="Rhode Island", Table1[[#This Row],[price]]*$L$3, IF(E21664="Massachusetts", Table1[[#This Row],[price]]*$L$2, 1))</f>
        <v>494000</v>
      </c>
    </row>
    <row r="21665" spans="1:9" x14ac:dyDescent="0.25">
      <c r="A21665" s="2">
        <v>42893</v>
      </c>
      <c r="B21665" s="1">
        <f t="shared" si="676"/>
        <v>2017</v>
      </c>
      <c r="C21665" s="1">
        <f t="shared" si="677"/>
        <v>2</v>
      </c>
      <c r="D21665">
        <v>2905</v>
      </c>
      <c r="E21665" t="s">
        <v>36</v>
      </c>
      <c r="F21665" s="4">
        <v>560000</v>
      </c>
      <c r="G21665" t="s">
        <v>5</v>
      </c>
      <c r="H21665">
        <v>3</v>
      </c>
      <c r="I21665" s="4">
        <f>IF(E21665="Rhode Island", Table1[[#This Row],[price]]*$L$3, IF(E21665="Massachusetts", Table1[[#This Row],[price]]*$L$2, 1))</f>
        <v>560000</v>
      </c>
    </row>
    <row r="21666" spans="1:9" x14ac:dyDescent="0.25">
      <c r="A21666" s="2">
        <v>42893</v>
      </c>
      <c r="B21666" s="1">
        <f t="shared" si="676"/>
        <v>2017</v>
      </c>
      <c r="C21666" s="1">
        <f t="shared" si="677"/>
        <v>2</v>
      </c>
      <c r="D21666">
        <v>2607</v>
      </c>
      <c r="E21666" t="s">
        <v>37</v>
      </c>
      <c r="F21666" s="4">
        <v>600000</v>
      </c>
      <c r="G21666" t="s">
        <v>5</v>
      </c>
      <c r="H21666">
        <v>3</v>
      </c>
      <c r="I21666" s="4">
        <f>IF(E21666="Rhode Island", Table1[[#This Row],[price]]*$L$3, IF(E21666="Massachusetts", Table1[[#This Row],[price]]*$L$2, 1))</f>
        <v>600000</v>
      </c>
    </row>
    <row r="21667" spans="1:9" x14ac:dyDescent="0.25">
      <c r="A21667" s="2">
        <v>42893</v>
      </c>
      <c r="B21667" s="1">
        <f t="shared" si="676"/>
        <v>2017</v>
      </c>
      <c r="C21667" s="1">
        <f t="shared" si="677"/>
        <v>2</v>
      </c>
      <c r="D21667">
        <v>2615</v>
      </c>
      <c r="E21667" t="s">
        <v>37</v>
      </c>
      <c r="F21667" s="4">
        <v>620000</v>
      </c>
      <c r="G21667" t="s">
        <v>5</v>
      </c>
      <c r="H21667">
        <v>4</v>
      </c>
      <c r="I21667" s="4">
        <f>IF(E21667="Rhode Island", Table1[[#This Row],[price]]*$L$3, IF(E21667="Massachusetts", Table1[[#This Row],[price]]*$L$2, 1))</f>
        <v>620000</v>
      </c>
    </row>
    <row r="21668" spans="1:9" x14ac:dyDescent="0.25">
      <c r="A21668" s="2">
        <v>42893</v>
      </c>
      <c r="B21668" s="1">
        <f t="shared" si="676"/>
        <v>2017</v>
      </c>
      <c r="C21668" s="1">
        <f t="shared" si="677"/>
        <v>2</v>
      </c>
      <c r="D21668">
        <v>2905</v>
      </c>
      <c r="E21668" t="s">
        <v>36</v>
      </c>
      <c r="F21668" s="4">
        <v>622500</v>
      </c>
      <c r="G21668" t="s">
        <v>5</v>
      </c>
      <c r="H21668">
        <v>4</v>
      </c>
      <c r="I21668" s="4">
        <f>IF(E21668="Rhode Island", Table1[[#This Row],[price]]*$L$3, IF(E21668="Massachusetts", Table1[[#This Row],[price]]*$L$2, 1))</f>
        <v>622500</v>
      </c>
    </row>
    <row r="21669" spans="1:9" x14ac:dyDescent="0.25">
      <c r="A21669" s="2">
        <v>42893</v>
      </c>
      <c r="B21669" s="1">
        <f t="shared" si="676"/>
        <v>2017</v>
      </c>
      <c r="C21669" s="1">
        <f t="shared" si="677"/>
        <v>2</v>
      </c>
      <c r="D21669">
        <v>2906</v>
      </c>
      <c r="E21669" t="s">
        <v>36</v>
      </c>
      <c r="F21669" s="4">
        <v>736000</v>
      </c>
      <c r="G21669" t="s">
        <v>5</v>
      </c>
      <c r="H21669">
        <v>4</v>
      </c>
      <c r="I21669" s="4">
        <f>IF(E21669="Rhode Island", Table1[[#This Row],[price]]*$L$3, IF(E21669="Massachusetts", Table1[[#This Row],[price]]*$L$2, 1))</f>
        <v>736000</v>
      </c>
    </row>
    <row r="21670" spans="1:9" x14ac:dyDescent="0.25">
      <c r="A21670" s="2">
        <v>42893</v>
      </c>
      <c r="B21670" s="1">
        <f t="shared" si="676"/>
        <v>2017</v>
      </c>
      <c r="C21670" s="1">
        <f t="shared" si="677"/>
        <v>2</v>
      </c>
      <c r="D21670">
        <v>2914</v>
      </c>
      <c r="E21670" t="s">
        <v>36</v>
      </c>
      <c r="F21670" s="4">
        <v>805000</v>
      </c>
      <c r="G21670" t="s">
        <v>5</v>
      </c>
      <c r="H21670">
        <v>4</v>
      </c>
      <c r="I21670" s="4">
        <f>IF(E21670="Rhode Island", Table1[[#This Row],[price]]*$L$3, IF(E21670="Massachusetts", Table1[[#This Row],[price]]*$L$2, 1))</f>
        <v>805000</v>
      </c>
    </row>
    <row r="21671" spans="1:9" x14ac:dyDescent="0.25">
      <c r="A21671" s="2">
        <v>42893</v>
      </c>
      <c r="B21671" s="1">
        <f t="shared" si="676"/>
        <v>2017</v>
      </c>
      <c r="C21671" s="1">
        <f t="shared" si="677"/>
        <v>2</v>
      </c>
      <c r="D21671">
        <v>2611</v>
      </c>
      <c r="E21671" t="s">
        <v>37</v>
      </c>
      <c r="F21671" s="4">
        <v>840000</v>
      </c>
      <c r="G21671" t="s">
        <v>5</v>
      </c>
      <c r="H21671">
        <v>4</v>
      </c>
      <c r="I21671" s="4">
        <f>IF(E21671="Rhode Island", Table1[[#This Row],[price]]*$L$3, IF(E21671="Massachusetts", Table1[[#This Row],[price]]*$L$2, 1))</f>
        <v>840000</v>
      </c>
    </row>
    <row r="21672" spans="1:9" x14ac:dyDescent="0.25">
      <c r="A21672" s="2">
        <v>42893</v>
      </c>
      <c r="B21672" s="1">
        <f t="shared" si="676"/>
        <v>2017</v>
      </c>
      <c r="C21672" s="1">
        <f t="shared" si="677"/>
        <v>2</v>
      </c>
      <c r="D21672">
        <v>2607</v>
      </c>
      <c r="E21672" t="s">
        <v>37</v>
      </c>
      <c r="F21672" s="4">
        <v>875000</v>
      </c>
      <c r="G21672" t="s">
        <v>5</v>
      </c>
      <c r="H21672">
        <v>4</v>
      </c>
      <c r="I21672" s="4">
        <f>IF(E21672="Rhode Island", Table1[[#This Row],[price]]*$L$3, IF(E21672="Massachusetts", Table1[[#This Row],[price]]*$L$2, 1))</f>
        <v>875000</v>
      </c>
    </row>
    <row r="21673" spans="1:9" x14ac:dyDescent="0.25">
      <c r="A21673" s="2">
        <v>42893</v>
      </c>
      <c r="B21673" s="1">
        <f t="shared" si="676"/>
        <v>2017</v>
      </c>
      <c r="C21673" s="1">
        <f t="shared" si="677"/>
        <v>2</v>
      </c>
      <c r="D21673">
        <v>2603</v>
      </c>
      <c r="E21673" t="s">
        <v>37</v>
      </c>
      <c r="F21673" s="4">
        <v>330000</v>
      </c>
      <c r="G21673" t="s">
        <v>6</v>
      </c>
      <c r="H21673">
        <v>2</v>
      </c>
      <c r="I21673" s="4">
        <f>IF(E21673="Rhode Island", Table1[[#This Row],[price]]*$L$3, IF(E21673="Massachusetts", Table1[[#This Row],[price]]*$L$2, 1))</f>
        <v>330000</v>
      </c>
    </row>
    <row r="21674" spans="1:9" x14ac:dyDescent="0.25">
      <c r="A21674" s="2">
        <v>42893</v>
      </c>
      <c r="B21674" s="1">
        <f t="shared" si="676"/>
        <v>2017</v>
      </c>
      <c r="C21674" s="1">
        <f t="shared" si="677"/>
        <v>2</v>
      </c>
      <c r="D21674">
        <v>2617</v>
      </c>
      <c r="E21674" t="s">
        <v>37</v>
      </c>
      <c r="F21674" s="4">
        <v>385000</v>
      </c>
      <c r="G21674" t="s">
        <v>6</v>
      </c>
      <c r="H21674">
        <v>2</v>
      </c>
      <c r="I21674" s="4">
        <f>IF(E21674="Rhode Island", Table1[[#This Row],[price]]*$L$3, IF(E21674="Massachusetts", Table1[[#This Row],[price]]*$L$2, 1))</f>
        <v>385000</v>
      </c>
    </row>
    <row r="21675" spans="1:9" x14ac:dyDescent="0.25">
      <c r="A21675" s="2">
        <v>42893</v>
      </c>
      <c r="B21675" s="1">
        <f t="shared" si="676"/>
        <v>2017</v>
      </c>
      <c r="C21675" s="1">
        <f t="shared" si="677"/>
        <v>2</v>
      </c>
      <c r="D21675">
        <v>2603</v>
      </c>
      <c r="E21675" t="s">
        <v>37</v>
      </c>
      <c r="F21675" s="4">
        <v>499000</v>
      </c>
      <c r="G21675" t="s">
        <v>6</v>
      </c>
      <c r="H21675">
        <v>2</v>
      </c>
      <c r="I21675" s="4">
        <f>IF(E21675="Rhode Island", Table1[[#This Row],[price]]*$L$3, IF(E21675="Massachusetts", Table1[[#This Row],[price]]*$L$2, 1))</f>
        <v>499000</v>
      </c>
    </row>
    <row r="21676" spans="1:9" x14ac:dyDescent="0.25">
      <c r="A21676" s="2">
        <v>42893</v>
      </c>
      <c r="B21676" s="1">
        <f t="shared" si="676"/>
        <v>2017</v>
      </c>
      <c r="C21676" s="1">
        <f t="shared" si="677"/>
        <v>2</v>
      </c>
      <c r="D21676">
        <v>2604</v>
      </c>
      <c r="E21676" t="s">
        <v>37</v>
      </c>
      <c r="F21676" s="4">
        <v>615000</v>
      </c>
      <c r="G21676" t="s">
        <v>6</v>
      </c>
      <c r="H21676">
        <v>2</v>
      </c>
      <c r="I21676" s="4">
        <f>IF(E21676="Rhode Island", Table1[[#This Row],[price]]*$L$3, IF(E21676="Massachusetts", Table1[[#This Row],[price]]*$L$2, 1))</f>
        <v>615000</v>
      </c>
    </row>
    <row r="21677" spans="1:9" x14ac:dyDescent="0.25">
      <c r="A21677" s="2">
        <v>42894</v>
      </c>
      <c r="B21677" s="1">
        <f t="shared" si="676"/>
        <v>2017</v>
      </c>
      <c r="C21677" s="1">
        <f t="shared" si="677"/>
        <v>2</v>
      </c>
      <c r="D21677">
        <v>2617</v>
      </c>
      <c r="E21677" t="s">
        <v>37</v>
      </c>
      <c r="F21677" s="4">
        <v>272500</v>
      </c>
      <c r="G21677" t="s">
        <v>5</v>
      </c>
      <c r="H21677">
        <v>1</v>
      </c>
      <c r="I21677" s="4">
        <f>IF(E21677="Rhode Island", Table1[[#This Row],[price]]*$L$3, IF(E21677="Massachusetts", Table1[[#This Row],[price]]*$L$2, 1))</f>
        <v>272500</v>
      </c>
    </row>
    <row r="21678" spans="1:9" x14ac:dyDescent="0.25">
      <c r="A21678" s="2">
        <v>42894</v>
      </c>
      <c r="B21678" s="1">
        <f t="shared" si="676"/>
        <v>2017</v>
      </c>
      <c r="C21678" s="1">
        <f t="shared" si="677"/>
        <v>2</v>
      </c>
      <c r="D21678">
        <v>2905</v>
      </c>
      <c r="E21678" t="s">
        <v>36</v>
      </c>
      <c r="F21678" s="4">
        <v>396500</v>
      </c>
      <c r="G21678" t="s">
        <v>5</v>
      </c>
      <c r="H21678">
        <v>3</v>
      </c>
      <c r="I21678" s="4">
        <f>IF(E21678="Rhode Island", Table1[[#This Row],[price]]*$L$3, IF(E21678="Massachusetts", Table1[[#This Row],[price]]*$L$2, 1))</f>
        <v>396500</v>
      </c>
    </row>
    <row r="21679" spans="1:9" x14ac:dyDescent="0.25">
      <c r="A21679" s="2">
        <v>42894</v>
      </c>
      <c r="B21679" s="1">
        <f t="shared" si="676"/>
        <v>2017</v>
      </c>
      <c r="C21679" s="1">
        <f t="shared" si="677"/>
        <v>2</v>
      </c>
      <c r="D21679">
        <v>2617</v>
      </c>
      <c r="E21679" t="s">
        <v>37</v>
      </c>
      <c r="F21679" s="4">
        <v>501000</v>
      </c>
      <c r="G21679" t="s">
        <v>5</v>
      </c>
      <c r="H21679">
        <v>3</v>
      </c>
      <c r="I21679" s="4">
        <f>IF(E21679="Rhode Island", Table1[[#This Row],[price]]*$L$3, IF(E21679="Massachusetts", Table1[[#This Row],[price]]*$L$2, 1))</f>
        <v>501000</v>
      </c>
    </row>
    <row r="21680" spans="1:9" x14ac:dyDescent="0.25">
      <c r="A21680" s="2">
        <v>42894</v>
      </c>
      <c r="B21680" s="1">
        <f t="shared" si="676"/>
        <v>2017</v>
      </c>
      <c r="C21680" s="1">
        <f t="shared" si="677"/>
        <v>2</v>
      </c>
      <c r="D21680">
        <v>2615</v>
      </c>
      <c r="E21680" t="s">
        <v>37</v>
      </c>
      <c r="F21680" s="4">
        <v>512000</v>
      </c>
      <c r="G21680" t="s">
        <v>5</v>
      </c>
      <c r="H21680">
        <v>3</v>
      </c>
      <c r="I21680" s="4">
        <f>IF(E21680="Rhode Island", Table1[[#This Row],[price]]*$L$3, IF(E21680="Massachusetts", Table1[[#This Row],[price]]*$L$2, 1))</f>
        <v>512000</v>
      </c>
    </row>
    <row r="21681" spans="1:9" x14ac:dyDescent="0.25">
      <c r="A21681" s="2">
        <v>42894</v>
      </c>
      <c r="B21681" s="1">
        <f t="shared" si="676"/>
        <v>2017</v>
      </c>
      <c r="C21681" s="1">
        <f t="shared" si="677"/>
        <v>2</v>
      </c>
      <c r="D21681">
        <v>2617</v>
      </c>
      <c r="E21681" t="s">
        <v>37</v>
      </c>
      <c r="F21681" s="4">
        <v>538000</v>
      </c>
      <c r="G21681" t="s">
        <v>5</v>
      </c>
      <c r="H21681">
        <v>3</v>
      </c>
      <c r="I21681" s="4">
        <f>IF(E21681="Rhode Island", Table1[[#This Row],[price]]*$L$3, IF(E21681="Massachusetts", Table1[[#This Row],[price]]*$L$2, 1))</f>
        <v>538000</v>
      </c>
    </row>
    <row r="21682" spans="1:9" x14ac:dyDescent="0.25">
      <c r="A21682" s="2">
        <v>42894</v>
      </c>
      <c r="B21682" s="1">
        <f t="shared" si="676"/>
        <v>2017</v>
      </c>
      <c r="C21682" s="1">
        <f t="shared" si="677"/>
        <v>2</v>
      </c>
      <c r="D21682">
        <v>2906</v>
      </c>
      <c r="E21682" t="s">
        <v>36</v>
      </c>
      <c r="F21682" s="4">
        <v>555000</v>
      </c>
      <c r="G21682" t="s">
        <v>5</v>
      </c>
      <c r="H21682">
        <v>4</v>
      </c>
      <c r="I21682" s="4">
        <f>IF(E21682="Rhode Island", Table1[[#This Row],[price]]*$L$3, IF(E21682="Massachusetts", Table1[[#This Row],[price]]*$L$2, 1))</f>
        <v>555000</v>
      </c>
    </row>
    <row r="21683" spans="1:9" x14ac:dyDescent="0.25">
      <c r="A21683" s="2">
        <v>42894</v>
      </c>
      <c r="B21683" s="1">
        <f t="shared" si="676"/>
        <v>2017</v>
      </c>
      <c r="C21683" s="1">
        <f t="shared" si="677"/>
        <v>2</v>
      </c>
      <c r="D21683">
        <v>2615</v>
      </c>
      <c r="E21683" t="s">
        <v>37</v>
      </c>
      <c r="F21683" s="4">
        <v>615000</v>
      </c>
      <c r="G21683" t="s">
        <v>5</v>
      </c>
      <c r="H21683">
        <v>4</v>
      </c>
      <c r="I21683" s="4">
        <f>IF(E21683="Rhode Island", Table1[[#This Row],[price]]*$L$3, IF(E21683="Massachusetts", Table1[[#This Row],[price]]*$L$2, 1))</f>
        <v>615000</v>
      </c>
    </row>
    <row r="21684" spans="1:9" x14ac:dyDescent="0.25">
      <c r="A21684" s="2">
        <v>42894</v>
      </c>
      <c r="B21684" s="1">
        <f t="shared" si="676"/>
        <v>2017</v>
      </c>
      <c r="C21684" s="1">
        <f t="shared" si="677"/>
        <v>2</v>
      </c>
      <c r="D21684">
        <v>2611</v>
      </c>
      <c r="E21684" t="s">
        <v>37</v>
      </c>
      <c r="F21684" s="4">
        <v>645000</v>
      </c>
      <c r="G21684" t="s">
        <v>5</v>
      </c>
      <c r="H21684">
        <v>3</v>
      </c>
      <c r="I21684" s="4">
        <f>IF(E21684="Rhode Island", Table1[[#This Row],[price]]*$L$3, IF(E21684="Massachusetts", Table1[[#This Row],[price]]*$L$2, 1))</f>
        <v>645000</v>
      </c>
    </row>
    <row r="21685" spans="1:9" x14ac:dyDescent="0.25">
      <c r="A21685" s="2">
        <v>42894</v>
      </c>
      <c r="B21685" s="1">
        <f t="shared" si="676"/>
        <v>2017</v>
      </c>
      <c r="C21685" s="1">
        <f t="shared" si="677"/>
        <v>2</v>
      </c>
      <c r="D21685">
        <v>2611</v>
      </c>
      <c r="E21685" t="s">
        <v>37</v>
      </c>
      <c r="F21685" s="4">
        <v>751000</v>
      </c>
      <c r="G21685" t="s">
        <v>5</v>
      </c>
      <c r="H21685">
        <v>5</v>
      </c>
      <c r="I21685" s="4">
        <f>IF(E21685="Rhode Island", Table1[[#This Row],[price]]*$L$3, IF(E21685="Massachusetts", Table1[[#This Row],[price]]*$L$2, 1))</f>
        <v>751000</v>
      </c>
    </row>
    <row r="21686" spans="1:9" x14ac:dyDescent="0.25">
      <c r="A21686" s="2">
        <v>42894</v>
      </c>
      <c r="B21686" s="1">
        <f t="shared" si="676"/>
        <v>2017</v>
      </c>
      <c r="C21686" s="1">
        <f t="shared" si="677"/>
        <v>2</v>
      </c>
      <c r="D21686">
        <v>2605</v>
      </c>
      <c r="E21686" t="s">
        <v>37</v>
      </c>
      <c r="F21686" s="4">
        <v>235000</v>
      </c>
      <c r="G21686" t="s">
        <v>6</v>
      </c>
      <c r="H21686">
        <v>1</v>
      </c>
      <c r="I21686" s="4">
        <f>IF(E21686="Rhode Island", Table1[[#This Row],[price]]*$L$3, IF(E21686="Massachusetts", Table1[[#This Row],[price]]*$L$2, 1))</f>
        <v>235000</v>
      </c>
    </row>
    <row r="21687" spans="1:9" x14ac:dyDescent="0.25">
      <c r="A21687" s="2">
        <v>42894</v>
      </c>
      <c r="B21687" s="1">
        <f t="shared" si="676"/>
        <v>2017</v>
      </c>
      <c r="C21687" s="1">
        <f t="shared" si="677"/>
        <v>2</v>
      </c>
      <c r="D21687">
        <v>2617</v>
      </c>
      <c r="E21687" t="s">
        <v>37</v>
      </c>
      <c r="F21687" s="4">
        <v>405000</v>
      </c>
      <c r="G21687" t="s">
        <v>6</v>
      </c>
      <c r="H21687">
        <v>3</v>
      </c>
      <c r="I21687" s="4">
        <f>IF(E21687="Rhode Island", Table1[[#This Row],[price]]*$L$3, IF(E21687="Massachusetts", Table1[[#This Row],[price]]*$L$2, 1))</f>
        <v>405000</v>
      </c>
    </row>
    <row r="21688" spans="1:9" x14ac:dyDescent="0.25">
      <c r="A21688" s="2">
        <v>42895</v>
      </c>
      <c r="B21688" s="1">
        <f t="shared" si="676"/>
        <v>2017</v>
      </c>
      <c r="C21688" s="1">
        <f t="shared" si="677"/>
        <v>2</v>
      </c>
      <c r="D21688">
        <v>2911</v>
      </c>
      <c r="E21688" t="s">
        <v>36</v>
      </c>
      <c r="F21688" s="4">
        <v>419000</v>
      </c>
      <c r="G21688" t="s">
        <v>5</v>
      </c>
      <c r="H21688">
        <v>2</v>
      </c>
      <c r="I21688" s="4">
        <f>IF(E21688="Rhode Island", Table1[[#This Row],[price]]*$L$3, IF(E21688="Massachusetts", Table1[[#This Row],[price]]*$L$2, 1))</f>
        <v>419000</v>
      </c>
    </row>
    <row r="21689" spans="1:9" x14ac:dyDescent="0.25">
      <c r="A21689" s="2">
        <v>42895</v>
      </c>
      <c r="B21689" s="1">
        <f t="shared" si="676"/>
        <v>2017</v>
      </c>
      <c r="C21689" s="1">
        <f t="shared" si="677"/>
        <v>2</v>
      </c>
      <c r="D21689">
        <v>2913</v>
      </c>
      <c r="E21689" t="s">
        <v>36</v>
      </c>
      <c r="F21689" s="4">
        <v>435000</v>
      </c>
      <c r="G21689" t="s">
        <v>5</v>
      </c>
      <c r="H21689">
        <v>3</v>
      </c>
      <c r="I21689" s="4">
        <f>IF(E21689="Rhode Island", Table1[[#This Row],[price]]*$L$3, IF(E21689="Massachusetts", Table1[[#This Row],[price]]*$L$2, 1))</f>
        <v>435000</v>
      </c>
    </row>
    <row r="21690" spans="1:9" x14ac:dyDescent="0.25">
      <c r="A21690" s="2">
        <v>42895</v>
      </c>
      <c r="B21690" s="1">
        <f t="shared" si="676"/>
        <v>2017</v>
      </c>
      <c r="C21690" s="1">
        <f t="shared" si="677"/>
        <v>2</v>
      </c>
      <c r="D21690">
        <v>2905</v>
      </c>
      <c r="E21690" t="s">
        <v>36</v>
      </c>
      <c r="F21690" s="4">
        <v>471001</v>
      </c>
      <c r="G21690" t="s">
        <v>5</v>
      </c>
      <c r="H21690">
        <v>3</v>
      </c>
      <c r="I21690" s="4">
        <f>IF(E21690="Rhode Island", Table1[[#This Row],[price]]*$L$3, IF(E21690="Massachusetts", Table1[[#This Row],[price]]*$L$2, 1))</f>
        <v>471001</v>
      </c>
    </row>
    <row r="21691" spans="1:9" x14ac:dyDescent="0.25">
      <c r="A21691" s="2">
        <v>42895</v>
      </c>
      <c r="B21691" s="1">
        <f t="shared" si="676"/>
        <v>2017</v>
      </c>
      <c r="C21691" s="1">
        <f t="shared" si="677"/>
        <v>2</v>
      </c>
      <c r="D21691">
        <v>2905</v>
      </c>
      <c r="E21691" t="s">
        <v>36</v>
      </c>
      <c r="F21691" s="4">
        <v>480000</v>
      </c>
      <c r="G21691" t="s">
        <v>5</v>
      </c>
      <c r="H21691">
        <v>3</v>
      </c>
      <c r="I21691" s="4">
        <f>IF(E21691="Rhode Island", Table1[[#This Row],[price]]*$L$3, IF(E21691="Massachusetts", Table1[[#This Row],[price]]*$L$2, 1))</f>
        <v>480000</v>
      </c>
    </row>
    <row r="21692" spans="1:9" x14ac:dyDescent="0.25">
      <c r="A21692" s="2">
        <v>42895</v>
      </c>
      <c r="B21692" s="1">
        <f t="shared" si="676"/>
        <v>2017</v>
      </c>
      <c r="C21692" s="1">
        <f t="shared" si="677"/>
        <v>2</v>
      </c>
      <c r="D21692">
        <v>2905</v>
      </c>
      <c r="E21692" t="s">
        <v>36</v>
      </c>
      <c r="F21692" s="4">
        <v>490000</v>
      </c>
      <c r="G21692" t="s">
        <v>5</v>
      </c>
      <c r="H21692">
        <v>3</v>
      </c>
      <c r="I21692" s="4">
        <f>IF(E21692="Rhode Island", Table1[[#This Row],[price]]*$L$3, IF(E21692="Massachusetts", Table1[[#This Row],[price]]*$L$2, 1))</f>
        <v>490000</v>
      </c>
    </row>
    <row r="21693" spans="1:9" x14ac:dyDescent="0.25">
      <c r="A21693" s="2">
        <v>42895</v>
      </c>
      <c r="B21693" s="1">
        <f t="shared" si="676"/>
        <v>2017</v>
      </c>
      <c r="C21693" s="1">
        <f t="shared" si="677"/>
        <v>2</v>
      </c>
      <c r="D21693">
        <v>2615</v>
      </c>
      <c r="E21693" t="s">
        <v>37</v>
      </c>
      <c r="F21693" s="4">
        <v>532000</v>
      </c>
      <c r="G21693" t="s">
        <v>5</v>
      </c>
      <c r="H21693">
        <v>3</v>
      </c>
      <c r="I21693" s="4">
        <f>IF(E21693="Rhode Island", Table1[[#This Row],[price]]*$L$3, IF(E21693="Massachusetts", Table1[[#This Row],[price]]*$L$2, 1))</f>
        <v>532000</v>
      </c>
    </row>
    <row r="21694" spans="1:9" x14ac:dyDescent="0.25">
      <c r="A21694" s="2">
        <v>42895</v>
      </c>
      <c r="B21694" s="1">
        <f t="shared" si="676"/>
        <v>2017</v>
      </c>
      <c r="C21694" s="1">
        <f t="shared" si="677"/>
        <v>2</v>
      </c>
      <c r="D21694">
        <v>2913</v>
      </c>
      <c r="E21694" t="s">
        <v>36</v>
      </c>
      <c r="F21694" s="4">
        <v>540000</v>
      </c>
      <c r="G21694" t="s">
        <v>5</v>
      </c>
      <c r="H21694">
        <v>3</v>
      </c>
      <c r="I21694" s="4">
        <f>IF(E21694="Rhode Island", Table1[[#This Row],[price]]*$L$3, IF(E21694="Massachusetts", Table1[[#This Row],[price]]*$L$2, 1))</f>
        <v>540000</v>
      </c>
    </row>
    <row r="21695" spans="1:9" x14ac:dyDescent="0.25">
      <c r="A21695" s="2">
        <v>42895</v>
      </c>
      <c r="B21695" s="1">
        <f t="shared" si="676"/>
        <v>2017</v>
      </c>
      <c r="C21695" s="1">
        <f t="shared" si="677"/>
        <v>2</v>
      </c>
      <c r="D21695">
        <v>2905</v>
      </c>
      <c r="E21695" t="s">
        <v>36</v>
      </c>
      <c r="F21695" s="4">
        <v>620000</v>
      </c>
      <c r="G21695" t="s">
        <v>5</v>
      </c>
      <c r="H21695">
        <v>4</v>
      </c>
      <c r="I21695" s="4">
        <f>IF(E21695="Rhode Island", Table1[[#This Row],[price]]*$L$3, IF(E21695="Massachusetts", Table1[[#This Row],[price]]*$L$2, 1))</f>
        <v>620000</v>
      </c>
    </row>
    <row r="21696" spans="1:9" x14ac:dyDescent="0.25">
      <c r="A21696" s="2">
        <v>42895</v>
      </c>
      <c r="B21696" s="1">
        <f t="shared" si="676"/>
        <v>2017</v>
      </c>
      <c r="C21696" s="1">
        <f t="shared" si="677"/>
        <v>2</v>
      </c>
      <c r="D21696">
        <v>2615</v>
      </c>
      <c r="E21696" t="s">
        <v>37</v>
      </c>
      <c r="F21696" s="4">
        <v>625000</v>
      </c>
      <c r="G21696" t="s">
        <v>5</v>
      </c>
      <c r="H21696">
        <v>4</v>
      </c>
      <c r="I21696" s="4">
        <f>IF(E21696="Rhode Island", Table1[[#This Row],[price]]*$L$3, IF(E21696="Massachusetts", Table1[[#This Row],[price]]*$L$2, 1))</f>
        <v>625000</v>
      </c>
    </row>
    <row r="21697" spans="1:9" x14ac:dyDescent="0.25">
      <c r="A21697" s="2">
        <v>42895</v>
      </c>
      <c r="B21697" s="1">
        <f t="shared" si="676"/>
        <v>2017</v>
      </c>
      <c r="C21697" s="1">
        <f t="shared" si="677"/>
        <v>2</v>
      </c>
      <c r="D21697">
        <v>2602</v>
      </c>
      <c r="E21697" t="s">
        <v>37</v>
      </c>
      <c r="F21697" s="4">
        <v>675000</v>
      </c>
      <c r="G21697" t="s">
        <v>5</v>
      </c>
      <c r="H21697">
        <v>3</v>
      </c>
      <c r="I21697" s="4">
        <f>IF(E21697="Rhode Island", Table1[[#This Row],[price]]*$L$3, IF(E21697="Massachusetts", Table1[[#This Row],[price]]*$L$2, 1))</f>
        <v>675000</v>
      </c>
    </row>
    <row r="21698" spans="1:9" x14ac:dyDescent="0.25">
      <c r="A21698" s="2">
        <v>42895</v>
      </c>
      <c r="B21698" s="1">
        <f t="shared" ref="B21698:B21761" si="678">YEAR(A21698)</f>
        <v>2017</v>
      </c>
      <c r="C21698" s="1">
        <f t="shared" ref="C21698:C21761" si="679">ROUNDUP(MONTH(A21698)/3,0)</f>
        <v>2</v>
      </c>
      <c r="D21698">
        <v>2611</v>
      </c>
      <c r="E21698" t="s">
        <v>37</v>
      </c>
      <c r="F21698" s="4">
        <v>720000</v>
      </c>
      <c r="G21698" t="s">
        <v>5</v>
      </c>
      <c r="H21698">
        <v>4</v>
      </c>
      <c r="I21698" s="4">
        <f>IF(E21698="Rhode Island", Table1[[#This Row],[price]]*$L$3, IF(E21698="Massachusetts", Table1[[#This Row],[price]]*$L$2, 1))</f>
        <v>720000</v>
      </c>
    </row>
    <row r="21699" spans="1:9" x14ac:dyDescent="0.25">
      <c r="A21699" s="2">
        <v>42895</v>
      </c>
      <c r="B21699" s="1">
        <f t="shared" si="678"/>
        <v>2017</v>
      </c>
      <c r="C21699" s="1">
        <f t="shared" si="679"/>
        <v>2</v>
      </c>
      <c r="D21699">
        <v>2912</v>
      </c>
      <c r="E21699" t="s">
        <v>36</v>
      </c>
      <c r="F21699" s="4">
        <v>735000</v>
      </c>
      <c r="G21699" t="s">
        <v>5</v>
      </c>
      <c r="H21699">
        <v>5</v>
      </c>
      <c r="I21699" s="4">
        <f>IF(E21699="Rhode Island", Table1[[#This Row],[price]]*$L$3, IF(E21699="Massachusetts", Table1[[#This Row],[price]]*$L$2, 1))</f>
        <v>735000</v>
      </c>
    </row>
    <row r="21700" spans="1:9" x14ac:dyDescent="0.25">
      <c r="A21700" s="2">
        <v>42895</v>
      </c>
      <c r="B21700" s="1">
        <f t="shared" si="678"/>
        <v>2017</v>
      </c>
      <c r="C21700" s="1">
        <f t="shared" si="679"/>
        <v>2</v>
      </c>
      <c r="D21700">
        <v>2602</v>
      </c>
      <c r="E21700" t="s">
        <v>37</v>
      </c>
      <c r="F21700" s="4">
        <v>751000</v>
      </c>
      <c r="G21700" t="s">
        <v>5</v>
      </c>
      <c r="H21700">
        <v>4</v>
      </c>
      <c r="I21700" s="4">
        <f>IF(E21700="Rhode Island", Table1[[#This Row],[price]]*$L$3, IF(E21700="Massachusetts", Table1[[#This Row],[price]]*$L$2, 1))</f>
        <v>751000</v>
      </c>
    </row>
    <row r="21701" spans="1:9" x14ac:dyDescent="0.25">
      <c r="A21701" s="2">
        <v>42895</v>
      </c>
      <c r="B21701" s="1">
        <f t="shared" si="678"/>
        <v>2017</v>
      </c>
      <c r="C21701" s="1">
        <f t="shared" si="679"/>
        <v>2</v>
      </c>
      <c r="D21701">
        <v>2611</v>
      </c>
      <c r="E21701" t="s">
        <v>37</v>
      </c>
      <c r="F21701" s="4">
        <v>875000</v>
      </c>
      <c r="G21701" t="s">
        <v>5</v>
      </c>
      <c r="H21701">
        <v>4</v>
      </c>
      <c r="I21701" s="4">
        <f>IF(E21701="Rhode Island", Table1[[#This Row],[price]]*$L$3, IF(E21701="Massachusetts", Table1[[#This Row],[price]]*$L$2, 1))</f>
        <v>875000</v>
      </c>
    </row>
    <row r="21702" spans="1:9" x14ac:dyDescent="0.25">
      <c r="A21702" s="2">
        <v>42895</v>
      </c>
      <c r="B21702" s="1">
        <f t="shared" si="678"/>
        <v>2017</v>
      </c>
      <c r="C21702" s="1">
        <f t="shared" si="679"/>
        <v>2</v>
      </c>
      <c r="D21702">
        <v>2902</v>
      </c>
      <c r="E21702" t="s">
        <v>36</v>
      </c>
      <c r="F21702" s="4">
        <v>935000</v>
      </c>
      <c r="G21702" t="s">
        <v>5</v>
      </c>
      <c r="H21702">
        <v>4</v>
      </c>
      <c r="I21702" s="4">
        <f>IF(E21702="Rhode Island", Table1[[#This Row],[price]]*$L$3, IF(E21702="Massachusetts", Table1[[#This Row],[price]]*$L$2, 1))</f>
        <v>935000</v>
      </c>
    </row>
    <row r="21703" spans="1:9" x14ac:dyDescent="0.25">
      <c r="A21703" s="2">
        <v>42895</v>
      </c>
      <c r="B21703" s="1">
        <f t="shared" si="678"/>
        <v>2017</v>
      </c>
      <c r="C21703" s="1">
        <f t="shared" si="679"/>
        <v>2</v>
      </c>
      <c r="D21703">
        <v>2611</v>
      </c>
      <c r="E21703" t="s">
        <v>37</v>
      </c>
      <c r="F21703" s="4">
        <v>1155000</v>
      </c>
      <c r="G21703" t="s">
        <v>5</v>
      </c>
      <c r="H21703">
        <v>4</v>
      </c>
      <c r="I21703" s="4">
        <f>IF(E21703="Rhode Island", Table1[[#This Row],[price]]*$L$3, IF(E21703="Massachusetts", Table1[[#This Row],[price]]*$L$2, 1))</f>
        <v>1155000</v>
      </c>
    </row>
    <row r="21704" spans="1:9" x14ac:dyDescent="0.25">
      <c r="A21704" s="2">
        <v>42895</v>
      </c>
      <c r="B21704" s="1">
        <f t="shared" si="678"/>
        <v>2017</v>
      </c>
      <c r="C21704" s="1">
        <f t="shared" si="679"/>
        <v>2</v>
      </c>
      <c r="D21704">
        <v>2614</v>
      </c>
      <c r="E21704" t="s">
        <v>37</v>
      </c>
      <c r="F21704" s="4">
        <v>296500</v>
      </c>
      <c r="G21704" t="s">
        <v>6</v>
      </c>
      <c r="H21704">
        <v>3</v>
      </c>
      <c r="I21704" s="4">
        <f>IF(E21704="Rhode Island", Table1[[#This Row],[price]]*$L$3, IF(E21704="Massachusetts", Table1[[#This Row],[price]]*$L$2, 1))</f>
        <v>296500</v>
      </c>
    </row>
    <row r="21705" spans="1:9" x14ac:dyDescent="0.25">
      <c r="A21705" s="2">
        <v>42895</v>
      </c>
      <c r="B21705" s="1">
        <f t="shared" si="678"/>
        <v>2017</v>
      </c>
      <c r="C21705" s="1">
        <f t="shared" si="679"/>
        <v>2</v>
      </c>
      <c r="D21705">
        <v>2912</v>
      </c>
      <c r="E21705" t="s">
        <v>36</v>
      </c>
      <c r="F21705" s="4">
        <v>299950</v>
      </c>
      <c r="G21705" t="s">
        <v>6</v>
      </c>
      <c r="H21705">
        <v>1</v>
      </c>
      <c r="I21705" s="4">
        <f>IF(E21705="Rhode Island", Table1[[#This Row],[price]]*$L$3, IF(E21705="Massachusetts", Table1[[#This Row],[price]]*$L$2, 1))</f>
        <v>299950</v>
      </c>
    </row>
    <row r="21706" spans="1:9" x14ac:dyDescent="0.25">
      <c r="A21706" s="2">
        <v>42895</v>
      </c>
      <c r="B21706" s="1">
        <f t="shared" si="678"/>
        <v>2017</v>
      </c>
      <c r="C21706" s="1">
        <f t="shared" si="679"/>
        <v>2</v>
      </c>
      <c r="D21706">
        <v>2912</v>
      </c>
      <c r="E21706" t="s">
        <v>36</v>
      </c>
      <c r="F21706" s="4">
        <v>359950</v>
      </c>
      <c r="G21706" t="s">
        <v>6</v>
      </c>
      <c r="H21706">
        <v>2</v>
      </c>
      <c r="I21706" s="4">
        <f>IF(E21706="Rhode Island", Table1[[#This Row],[price]]*$L$3, IF(E21706="Massachusetts", Table1[[#This Row],[price]]*$L$2, 1))</f>
        <v>359950</v>
      </c>
    </row>
    <row r="21707" spans="1:9" x14ac:dyDescent="0.25">
      <c r="A21707" s="2">
        <v>42895</v>
      </c>
      <c r="B21707" s="1">
        <f t="shared" si="678"/>
        <v>2017</v>
      </c>
      <c r="C21707" s="1">
        <f t="shared" si="679"/>
        <v>2</v>
      </c>
      <c r="D21707">
        <v>2604</v>
      </c>
      <c r="E21707" t="s">
        <v>37</v>
      </c>
      <c r="F21707" s="4">
        <v>750000</v>
      </c>
      <c r="G21707" t="s">
        <v>6</v>
      </c>
      <c r="H21707">
        <v>3</v>
      </c>
      <c r="I21707" s="4">
        <f>IF(E21707="Rhode Island", Table1[[#This Row],[price]]*$L$3, IF(E21707="Massachusetts", Table1[[#This Row],[price]]*$L$2, 1))</f>
        <v>750000</v>
      </c>
    </row>
    <row r="21708" spans="1:9" x14ac:dyDescent="0.25">
      <c r="A21708" s="2">
        <v>42896</v>
      </c>
      <c r="B21708" s="1">
        <f t="shared" si="678"/>
        <v>2017</v>
      </c>
      <c r="C21708" s="1">
        <f t="shared" si="679"/>
        <v>2</v>
      </c>
      <c r="D21708">
        <v>2902</v>
      </c>
      <c r="E21708" t="s">
        <v>36</v>
      </c>
      <c r="F21708" s="4">
        <v>450000</v>
      </c>
      <c r="G21708" t="s">
        <v>5</v>
      </c>
      <c r="H21708">
        <v>3</v>
      </c>
      <c r="I21708" s="4">
        <f>IF(E21708="Rhode Island", Table1[[#This Row],[price]]*$L$3, IF(E21708="Massachusetts", Table1[[#This Row],[price]]*$L$2, 1))</f>
        <v>450000</v>
      </c>
    </row>
    <row r="21709" spans="1:9" x14ac:dyDescent="0.25">
      <c r="A21709" s="2">
        <v>42896</v>
      </c>
      <c r="B21709" s="1">
        <f t="shared" si="678"/>
        <v>2017</v>
      </c>
      <c r="C21709" s="1">
        <f t="shared" si="679"/>
        <v>2</v>
      </c>
      <c r="D21709">
        <v>2913</v>
      </c>
      <c r="E21709" t="s">
        <v>36</v>
      </c>
      <c r="F21709" s="4">
        <v>506000</v>
      </c>
      <c r="G21709" t="s">
        <v>5</v>
      </c>
      <c r="H21709">
        <v>3</v>
      </c>
      <c r="I21709" s="4">
        <f>IF(E21709="Rhode Island", Table1[[#This Row],[price]]*$L$3, IF(E21709="Massachusetts", Table1[[#This Row],[price]]*$L$2, 1))</f>
        <v>506000</v>
      </c>
    </row>
    <row r="21710" spans="1:9" x14ac:dyDescent="0.25">
      <c r="A21710" s="2">
        <v>42896</v>
      </c>
      <c r="B21710" s="1">
        <f t="shared" si="678"/>
        <v>2017</v>
      </c>
      <c r="C21710" s="1">
        <f t="shared" si="679"/>
        <v>2</v>
      </c>
      <c r="D21710">
        <v>2903</v>
      </c>
      <c r="E21710" t="s">
        <v>36</v>
      </c>
      <c r="F21710" s="4">
        <v>512000</v>
      </c>
      <c r="G21710" t="s">
        <v>5</v>
      </c>
      <c r="H21710">
        <v>3</v>
      </c>
      <c r="I21710" s="4">
        <f>IF(E21710="Rhode Island", Table1[[#This Row],[price]]*$L$3, IF(E21710="Massachusetts", Table1[[#This Row],[price]]*$L$2, 1))</f>
        <v>512000</v>
      </c>
    </row>
    <row r="21711" spans="1:9" x14ac:dyDescent="0.25">
      <c r="A21711" s="2">
        <v>42896</v>
      </c>
      <c r="B21711" s="1">
        <f t="shared" si="678"/>
        <v>2017</v>
      </c>
      <c r="C21711" s="1">
        <f t="shared" si="679"/>
        <v>2</v>
      </c>
      <c r="D21711">
        <v>2902</v>
      </c>
      <c r="E21711" t="s">
        <v>36</v>
      </c>
      <c r="F21711" s="4">
        <v>578000</v>
      </c>
      <c r="G21711" t="s">
        <v>5</v>
      </c>
      <c r="H21711">
        <v>3</v>
      </c>
      <c r="I21711" s="4">
        <f>IF(E21711="Rhode Island", Table1[[#This Row],[price]]*$L$3, IF(E21711="Massachusetts", Table1[[#This Row],[price]]*$L$2, 1))</f>
        <v>578000</v>
      </c>
    </row>
    <row r="21712" spans="1:9" x14ac:dyDescent="0.25">
      <c r="A21712" s="2">
        <v>42896</v>
      </c>
      <c r="B21712" s="1">
        <f t="shared" si="678"/>
        <v>2017</v>
      </c>
      <c r="C21712" s="1">
        <f t="shared" si="679"/>
        <v>2</v>
      </c>
      <c r="D21712">
        <v>2617</v>
      </c>
      <c r="E21712" t="s">
        <v>37</v>
      </c>
      <c r="F21712" s="4">
        <v>595000</v>
      </c>
      <c r="G21712" t="s">
        <v>5</v>
      </c>
      <c r="H21712">
        <v>3</v>
      </c>
      <c r="I21712" s="4">
        <f>IF(E21712="Rhode Island", Table1[[#This Row],[price]]*$L$3, IF(E21712="Massachusetts", Table1[[#This Row],[price]]*$L$2, 1))</f>
        <v>595000</v>
      </c>
    </row>
    <row r="21713" spans="1:9" x14ac:dyDescent="0.25">
      <c r="A21713" s="2">
        <v>42896</v>
      </c>
      <c r="B21713" s="1">
        <f t="shared" si="678"/>
        <v>2017</v>
      </c>
      <c r="C21713" s="1">
        <f t="shared" si="679"/>
        <v>2</v>
      </c>
      <c r="D21713">
        <v>2611</v>
      </c>
      <c r="E21713" t="s">
        <v>37</v>
      </c>
      <c r="F21713" s="4">
        <v>595000</v>
      </c>
      <c r="G21713" t="s">
        <v>5</v>
      </c>
      <c r="H21713">
        <v>3</v>
      </c>
      <c r="I21713" s="4">
        <f>IF(E21713="Rhode Island", Table1[[#This Row],[price]]*$L$3, IF(E21713="Massachusetts", Table1[[#This Row],[price]]*$L$2, 1))</f>
        <v>595000</v>
      </c>
    </row>
    <row r="21714" spans="1:9" x14ac:dyDescent="0.25">
      <c r="A21714" s="2">
        <v>42896</v>
      </c>
      <c r="B21714" s="1">
        <f t="shared" si="678"/>
        <v>2017</v>
      </c>
      <c r="C21714" s="1">
        <f t="shared" si="679"/>
        <v>2</v>
      </c>
      <c r="D21714">
        <v>2611</v>
      </c>
      <c r="E21714" t="s">
        <v>37</v>
      </c>
      <c r="F21714" s="4">
        <v>720000</v>
      </c>
      <c r="G21714" t="s">
        <v>5</v>
      </c>
      <c r="H21714">
        <v>3</v>
      </c>
      <c r="I21714" s="4">
        <f>IF(E21714="Rhode Island", Table1[[#This Row],[price]]*$L$3, IF(E21714="Massachusetts", Table1[[#This Row],[price]]*$L$2, 1))</f>
        <v>720000</v>
      </c>
    </row>
    <row r="21715" spans="1:9" x14ac:dyDescent="0.25">
      <c r="A21715" s="2">
        <v>42896</v>
      </c>
      <c r="B21715" s="1">
        <f t="shared" si="678"/>
        <v>2017</v>
      </c>
      <c r="C21715" s="1">
        <f t="shared" si="679"/>
        <v>2</v>
      </c>
      <c r="D21715">
        <v>2602</v>
      </c>
      <c r="E21715" t="s">
        <v>37</v>
      </c>
      <c r="F21715" s="4">
        <v>730000</v>
      </c>
      <c r="G21715" t="s">
        <v>5</v>
      </c>
      <c r="H21715">
        <v>3</v>
      </c>
      <c r="I21715" s="4">
        <f>IF(E21715="Rhode Island", Table1[[#This Row],[price]]*$L$3, IF(E21715="Massachusetts", Table1[[#This Row],[price]]*$L$2, 1))</f>
        <v>730000</v>
      </c>
    </row>
    <row r="21716" spans="1:9" x14ac:dyDescent="0.25">
      <c r="A21716" s="2">
        <v>42896</v>
      </c>
      <c r="B21716" s="1">
        <f t="shared" si="678"/>
        <v>2017</v>
      </c>
      <c r="C21716" s="1">
        <f t="shared" si="679"/>
        <v>2</v>
      </c>
      <c r="D21716">
        <v>2606</v>
      </c>
      <c r="E21716" t="s">
        <v>37</v>
      </c>
      <c r="F21716" s="4">
        <v>751000</v>
      </c>
      <c r="G21716" t="s">
        <v>5</v>
      </c>
      <c r="H21716">
        <v>3</v>
      </c>
      <c r="I21716" s="4">
        <f>IF(E21716="Rhode Island", Table1[[#This Row],[price]]*$L$3, IF(E21716="Massachusetts", Table1[[#This Row],[price]]*$L$2, 1))</f>
        <v>751000</v>
      </c>
    </row>
    <row r="21717" spans="1:9" x14ac:dyDescent="0.25">
      <c r="A21717" s="2">
        <v>42896</v>
      </c>
      <c r="B21717" s="1">
        <f t="shared" si="678"/>
        <v>2017</v>
      </c>
      <c r="C21717" s="1">
        <f t="shared" si="679"/>
        <v>2</v>
      </c>
      <c r="D21717">
        <v>2617</v>
      </c>
      <c r="E21717" t="s">
        <v>37</v>
      </c>
      <c r="F21717" s="4">
        <v>760000</v>
      </c>
      <c r="G21717" t="s">
        <v>5</v>
      </c>
      <c r="H21717">
        <v>3</v>
      </c>
      <c r="I21717" s="4">
        <f>IF(E21717="Rhode Island", Table1[[#This Row],[price]]*$L$3, IF(E21717="Massachusetts", Table1[[#This Row],[price]]*$L$2, 1))</f>
        <v>760000</v>
      </c>
    </row>
    <row r="21718" spans="1:9" x14ac:dyDescent="0.25">
      <c r="A21718" s="2">
        <v>42896</v>
      </c>
      <c r="B21718" s="1">
        <f t="shared" si="678"/>
        <v>2017</v>
      </c>
      <c r="C21718" s="1">
        <f t="shared" si="679"/>
        <v>2</v>
      </c>
      <c r="D21718">
        <v>2617</v>
      </c>
      <c r="E21718" t="s">
        <v>37</v>
      </c>
      <c r="F21718" s="4">
        <v>780000</v>
      </c>
      <c r="G21718" t="s">
        <v>5</v>
      </c>
      <c r="H21718">
        <v>4</v>
      </c>
      <c r="I21718" s="4">
        <f>IF(E21718="Rhode Island", Table1[[#This Row],[price]]*$L$3, IF(E21718="Massachusetts", Table1[[#This Row],[price]]*$L$2, 1))</f>
        <v>780000</v>
      </c>
    </row>
    <row r="21719" spans="1:9" x14ac:dyDescent="0.25">
      <c r="A21719" s="2">
        <v>42896</v>
      </c>
      <c r="B21719" s="1">
        <f t="shared" si="678"/>
        <v>2017</v>
      </c>
      <c r="C21719" s="1">
        <f t="shared" si="679"/>
        <v>2</v>
      </c>
      <c r="D21719">
        <v>2611</v>
      </c>
      <c r="E21719" t="s">
        <v>37</v>
      </c>
      <c r="F21719" s="4">
        <v>780000</v>
      </c>
      <c r="G21719" t="s">
        <v>5</v>
      </c>
      <c r="H21719">
        <v>4</v>
      </c>
      <c r="I21719" s="4">
        <f>IF(E21719="Rhode Island", Table1[[#This Row],[price]]*$L$3, IF(E21719="Massachusetts", Table1[[#This Row],[price]]*$L$2, 1))</f>
        <v>780000</v>
      </c>
    </row>
    <row r="21720" spans="1:9" x14ac:dyDescent="0.25">
      <c r="A21720" s="2">
        <v>42896</v>
      </c>
      <c r="B21720" s="1">
        <f t="shared" si="678"/>
        <v>2017</v>
      </c>
      <c r="C21720" s="1">
        <f t="shared" si="679"/>
        <v>2</v>
      </c>
      <c r="D21720">
        <v>2913</v>
      </c>
      <c r="E21720" t="s">
        <v>36</v>
      </c>
      <c r="F21720" s="4">
        <v>830000</v>
      </c>
      <c r="G21720" t="s">
        <v>5</v>
      </c>
      <c r="H21720">
        <v>4</v>
      </c>
      <c r="I21720" s="4">
        <f>IF(E21720="Rhode Island", Table1[[#This Row],[price]]*$L$3, IF(E21720="Massachusetts", Table1[[#This Row],[price]]*$L$2, 1))</f>
        <v>830000</v>
      </c>
    </row>
    <row r="21721" spans="1:9" x14ac:dyDescent="0.25">
      <c r="A21721" s="2">
        <v>42899</v>
      </c>
      <c r="B21721" s="1">
        <f t="shared" si="678"/>
        <v>2017</v>
      </c>
      <c r="C21721" s="1">
        <f t="shared" si="679"/>
        <v>2</v>
      </c>
      <c r="D21721">
        <v>2905</v>
      </c>
      <c r="E21721" t="s">
        <v>36</v>
      </c>
      <c r="F21721" s="4">
        <v>450000</v>
      </c>
      <c r="G21721" t="s">
        <v>5</v>
      </c>
      <c r="H21721">
        <v>3</v>
      </c>
      <c r="I21721" s="4">
        <f>IF(E21721="Rhode Island", Table1[[#This Row],[price]]*$L$3, IF(E21721="Massachusetts", Table1[[#This Row],[price]]*$L$2, 1))</f>
        <v>450000</v>
      </c>
    </row>
    <row r="21722" spans="1:9" x14ac:dyDescent="0.25">
      <c r="A21722" s="2">
        <v>42899</v>
      </c>
      <c r="B21722" s="1">
        <f t="shared" si="678"/>
        <v>2017</v>
      </c>
      <c r="C21722" s="1">
        <f t="shared" si="679"/>
        <v>2</v>
      </c>
      <c r="D21722">
        <v>2913</v>
      </c>
      <c r="E21722" t="s">
        <v>36</v>
      </c>
      <c r="F21722" s="4">
        <v>507000</v>
      </c>
      <c r="G21722" t="s">
        <v>5</v>
      </c>
      <c r="H21722">
        <v>4</v>
      </c>
      <c r="I21722" s="4">
        <f>IF(E21722="Rhode Island", Table1[[#This Row],[price]]*$L$3, IF(E21722="Massachusetts", Table1[[#This Row],[price]]*$L$2, 1))</f>
        <v>507000</v>
      </c>
    </row>
    <row r="21723" spans="1:9" x14ac:dyDescent="0.25">
      <c r="A21723" s="2">
        <v>42899</v>
      </c>
      <c r="B21723" s="1">
        <f t="shared" si="678"/>
        <v>2017</v>
      </c>
      <c r="C21723" s="1">
        <f t="shared" si="679"/>
        <v>2</v>
      </c>
      <c r="D21723">
        <v>2913</v>
      </c>
      <c r="E21723" t="s">
        <v>36</v>
      </c>
      <c r="F21723" s="4">
        <v>510000</v>
      </c>
      <c r="G21723" t="s">
        <v>5</v>
      </c>
      <c r="H21723">
        <v>3</v>
      </c>
      <c r="I21723" s="4">
        <f>IF(E21723="Rhode Island", Table1[[#This Row],[price]]*$L$3, IF(E21723="Massachusetts", Table1[[#This Row],[price]]*$L$2, 1))</f>
        <v>510000</v>
      </c>
    </row>
    <row r="21724" spans="1:9" x14ac:dyDescent="0.25">
      <c r="A21724" s="2">
        <v>42899</v>
      </c>
      <c r="B21724" s="1">
        <f t="shared" si="678"/>
        <v>2017</v>
      </c>
      <c r="C21724" s="1">
        <f t="shared" si="679"/>
        <v>2</v>
      </c>
      <c r="D21724">
        <v>2906</v>
      </c>
      <c r="E21724" t="s">
        <v>36</v>
      </c>
      <c r="F21724" s="4">
        <v>595000</v>
      </c>
      <c r="G21724" t="s">
        <v>5</v>
      </c>
      <c r="H21724">
        <v>4</v>
      </c>
      <c r="I21724" s="4">
        <f>IF(E21724="Rhode Island", Table1[[#This Row],[price]]*$L$3, IF(E21724="Massachusetts", Table1[[#This Row],[price]]*$L$2, 1))</f>
        <v>595000</v>
      </c>
    </row>
    <row r="21725" spans="1:9" x14ac:dyDescent="0.25">
      <c r="A21725" s="2">
        <v>42899</v>
      </c>
      <c r="B21725" s="1">
        <f t="shared" si="678"/>
        <v>2017</v>
      </c>
      <c r="C21725" s="1">
        <f t="shared" si="679"/>
        <v>2</v>
      </c>
      <c r="D21725">
        <v>2614</v>
      </c>
      <c r="E21725" t="s">
        <v>37</v>
      </c>
      <c r="F21725" s="4">
        <v>720000</v>
      </c>
      <c r="G21725" t="s">
        <v>5</v>
      </c>
      <c r="H21725">
        <v>3</v>
      </c>
      <c r="I21725" s="4">
        <f>IF(E21725="Rhode Island", Table1[[#This Row],[price]]*$L$3, IF(E21725="Massachusetts", Table1[[#This Row],[price]]*$L$2, 1))</f>
        <v>720000</v>
      </c>
    </row>
    <row r="21726" spans="1:9" x14ac:dyDescent="0.25">
      <c r="A21726" s="2">
        <v>42899</v>
      </c>
      <c r="B21726" s="1">
        <f t="shared" si="678"/>
        <v>2017</v>
      </c>
      <c r="C21726" s="1">
        <f t="shared" si="679"/>
        <v>2</v>
      </c>
      <c r="D21726">
        <v>2611</v>
      </c>
      <c r="E21726" t="s">
        <v>37</v>
      </c>
      <c r="F21726" s="4">
        <v>750000</v>
      </c>
      <c r="G21726" t="s">
        <v>5</v>
      </c>
      <c r="H21726">
        <v>4</v>
      </c>
      <c r="I21726" s="4">
        <f>IF(E21726="Rhode Island", Table1[[#This Row],[price]]*$L$3, IF(E21726="Massachusetts", Table1[[#This Row],[price]]*$L$2, 1))</f>
        <v>750000</v>
      </c>
    </row>
    <row r="21727" spans="1:9" x14ac:dyDescent="0.25">
      <c r="A21727" s="2">
        <v>42899</v>
      </c>
      <c r="B21727" s="1">
        <f t="shared" si="678"/>
        <v>2017</v>
      </c>
      <c r="C21727" s="1">
        <f t="shared" si="679"/>
        <v>2</v>
      </c>
      <c r="D21727">
        <v>2603</v>
      </c>
      <c r="E21727" t="s">
        <v>37</v>
      </c>
      <c r="F21727" s="4">
        <v>477250</v>
      </c>
      <c r="G21727" t="s">
        <v>6</v>
      </c>
      <c r="H21727">
        <v>2</v>
      </c>
      <c r="I21727" s="4">
        <f>IF(E21727="Rhode Island", Table1[[#This Row],[price]]*$L$3, IF(E21727="Massachusetts", Table1[[#This Row],[price]]*$L$2, 1))</f>
        <v>477250</v>
      </c>
    </row>
    <row r="21728" spans="1:9" x14ac:dyDescent="0.25">
      <c r="A21728" s="2">
        <v>42900</v>
      </c>
      <c r="B21728" s="1">
        <f t="shared" si="678"/>
        <v>2017</v>
      </c>
      <c r="C21728" s="1">
        <f t="shared" si="679"/>
        <v>2</v>
      </c>
      <c r="D21728">
        <v>2614</v>
      </c>
      <c r="E21728" t="s">
        <v>37</v>
      </c>
      <c r="F21728" s="4">
        <v>602500</v>
      </c>
      <c r="G21728" t="s">
        <v>5</v>
      </c>
      <c r="H21728">
        <v>3</v>
      </c>
      <c r="I21728" s="4">
        <f>IF(E21728="Rhode Island", Table1[[#This Row],[price]]*$L$3, IF(E21728="Massachusetts", Table1[[#This Row],[price]]*$L$2, 1))</f>
        <v>602500</v>
      </c>
    </row>
    <row r="21729" spans="1:9" x14ac:dyDescent="0.25">
      <c r="A21729" s="2">
        <v>42900</v>
      </c>
      <c r="B21729" s="1">
        <f t="shared" si="678"/>
        <v>2017</v>
      </c>
      <c r="C21729" s="1">
        <f t="shared" si="679"/>
        <v>2</v>
      </c>
      <c r="D21729">
        <v>2913</v>
      </c>
      <c r="E21729" t="s">
        <v>36</v>
      </c>
      <c r="F21729" s="4">
        <v>770000</v>
      </c>
      <c r="G21729" t="s">
        <v>5</v>
      </c>
      <c r="H21729">
        <v>4</v>
      </c>
      <c r="I21729" s="4">
        <f>IF(E21729="Rhode Island", Table1[[#This Row],[price]]*$L$3, IF(E21729="Massachusetts", Table1[[#This Row],[price]]*$L$2, 1))</f>
        <v>770000</v>
      </c>
    </row>
    <row r="21730" spans="1:9" x14ac:dyDescent="0.25">
      <c r="A21730" s="2">
        <v>42900</v>
      </c>
      <c r="B21730" s="1">
        <f t="shared" si="678"/>
        <v>2017</v>
      </c>
      <c r="C21730" s="1">
        <f t="shared" si="679"/>
        <v>2</v>
      </c>
      <c r="D21730">
        <v>2611</v>
      </c>
      <c r="E21730" t="s">
        <v>37</v>
      </c>
      <c r="F21730" s="4">
        <v>823000</v>
      </c>
      <c r="G21730" t="s">
        <v>5</v>
      </c>
      <c r="H21730">
        <v>4</v>
      </c>
      <c r="I21730" s="4">
        <f>IF(E21730="Rhode Island", Table1[[#This Row],[price]]*$L$3, IF(E21730="Massachusetts", Table1[[#This Row],[price]]*$L$2, 1))</f>
        <v>823000</v>
      </c>
    </row>
    <row r="21731" spans="1:9" x14ac:dyDescent="0.25">
      <c r="A21731" s="2">
        <v>42900</v>
      </c>
      <c r="B21731" s="1">
        <f t="shared" si="678"/>
        <v>2017</v>
      </c>
      <c r="C21731" s="1">
        <f t="shared" si="679"/>
        <v>2</v>
      </c>
      <c r="D21731">
        <v>2913</v>
      </c>
      <c r="E21731" t="s">
        <v>36</v>
      </c>
      <c r="F21731" s="4">
        <v>365000</v>
      </c>
      <c r="G21731" t="s">
        <v>6</v>
      </c>
      <c r="H21731">
        <v>2</v>
      </c>
      <c r="I21731" s="4">
        <f>IF(E21731="Rhode Island", Table1[[#This Row],[price]]*$L$3, IF(E21731="Massachusetts", Table1[[#This Row],[price]]*$L$2, 1))</f>
        <v>365000</v>
      </c>
    </row>
    <row r="21732" spans="1:9" x14ac:dyDescent="0.25">
      <c r="A21732" s="2">
        <v>42900</v>
      </c>
      <c r="B21732" s="1">
        <f t="shared" si="678"/>
        <v>2017</v>
      </c>
      <c r="C21732" s="1">
        <f t="shared" si="679"/>
        <v>2</v>
      </c>
      <c r="D21732">
        <v>2913</v>
      </c>
      <c r="E21732" t="s">
        <v>36</v>
      </c>
      <c r="F21732" s="4">
        <v>460000</v>
      </c>
      <c r="G21732" t="s">
        <v>6</v>
      </c>
      <c r="H21732">
        <v>3</v>
      </c>
      <c r="I21732" s="4">
        <f>IF(E21732="Rhode Island", Table1[[#This Row],[price]]*$L$3, IF(E21732="Massachusetts", Table1[[#This Row],[price]]*$L$2, 1))</f>
        <v>460000</v>
      </c>
    </row>
    <row r="21733" spans="1:9" x14ac:dyDescent="0.25">
      <c r="A21733" s="2">
        <v>42901</v>
      </c>
      <c r="B21733" s="1">
        <f t="shared" si="678"/>
        <v>2017</v>
      </c>
      <c r="C21733" s="1">
        <f t="shared" si="679"/>
        <v>2</v>
      </c>
      <c r="D21733">
        <v>2609</v>
      </c>
      <c r="E21733" t="s">
        <v>37</v>
      </c>
      <c r="F21733" s="4">
        <v>255000</v>
      </c>
      <c r="G21733" t="s">
        <v>5</v>
      </c>
      <c r="H21733">
        <v>3</v>
      </c>
      <c r="I21733" s="4">
        <f>IF(E21733="Rhode Island", Table1[[#This Row],[price]]*$L$3, IF(E21733="Massachusetts", Table1[[#This Row],[price]]*$L$2, 1))</f>
        <v>255000</v>
      </c>
    </row>
    <row r="21734" spans="1:9" x14ac:dyDescent="0.25">
      <c r="A21734" s="2">
        <v>42901</v>
      </c>
      <c r="B21734" s="1">
        <f t="shared" si="678"/>
        <v>2017</v>
      </c>
      <c r="C21734" s="1">
        <f t="shared" si="679"/>
        <v>2</v>
      </c>
      <c r="D21734">
        <v>2914</v>
      </c>
      <c r="E21734" t="s">
        <v>36</v>
      </c>
      <c r="F21734" s="4">
        <v>422000</v>
      </c>
      <c r="G21734" t="s">
        <v>5</v>
      </c>
      <c r="H21734">
        <v>4</v>
      </c>
      <c r="I21734" s="4">
        <f>IF(E21734="Rhode Island", Table1[[#This Row],[price]]*$L$3, IF(E21734="Massachusetts", Table1[[#This Row],[price]]*$L$2, 1))</f>
        <v>422000</v>
      </c>
    </row>
    <row r="21735" spans="1:9" x14ac:dyDescent="0.25">
      <c r="A21735" s="2">
        <v>42901</v>
      </c>
      <c r="B21735" s="1">
        <f t="shared" si="678"/>
        <v>2017</v>
      </c>
      <c r="C21735" s="1">
        <f t="shared" si="679"/>
        <v>2</v>
      </c>
      <c r="D21735">
        <v>2615</v>
      </c>
      <c r="E21735" t="s">
        <v>37</v>
      </c>
      <c r="F21735" s="4">
        <v>485000</v>
      </c>
      <c r="G21735" t="s">
        <v>5</v>
      </c>
      <c r="H21735">
        <v>3</v>
      </c>
      <c r="I21735" s="4">
        <f>IF(E21735="Rhode Island", Table1[[#This Row],[price]]*$L$3, IF(E21735="Massachusetts", Table1[[#This Row],[price]]*$L$2, 1))</f>
        <v>485000</v>
      </c>
    </row>
    <row r="21736" spans="1:9" x14ac:dyDescent="0.25">
      <c r="A21736" s="2">
        <v>42901</v>
      </c>
      <c r="B21736" s="1">
        <f t="shared" si="678"/>
        <v>2017</v>
      </c>
      <c r="C21736" s="1">
        <f t="shared" si="679"/>
        <v>2</v>
      </c>
      <c r="D21736">
        <v>2611</v>
      </c>
      <c r="E21736" t="s">
        <v>37</v>
      </c>
      <c r="F21736" s="4">
        <v>490000</v>
      </c>
      <c r="G21736" t="s">
        <v>5</v>
      </c>
      <c r="H21736">
        <v>4</v>
      </c>
      <c r="I21736" s="4">
        <f>IF(E21736="Rhode Island", Table1[[#This Row],[price]]*$L$3, IF(E21736="Massachusetts", Table1[[#This Row],[price]]*$L$2, 1))</f>
        <v>490000</v>
      </c>
    </row>
    <row r="21737" spans="1:9" x14ac:dyDescent="0.25">
      <c r="A21737" s="2">
        <v>42901</v>
      </c>
      <c r="B21737" s="1">
        <f t="shared" si="678"/>
        <v>2017</v>
      </c>
      <c r="C21737" s="1">
        <f t="shared" si="679"/>
        <v>2</v>
      </c>
      <c r="D21737">
        <v>2914</v>
      </c>
      <c r="E21737" t="s">
        <v>36</v>
      </c>
      <c r="F21737" s="4">
        <v>585000</v>
      </c>
      <c r="G21737" t="s">
        <v>5</v>
      </c>
      <c r="H21737">
        <v>3</v>
      </c>
      <c r="I21737" s="4">
        <f>IF(E21737="Rhode Island", Table1[[#This Row],[price]]*$L$3, IF(E21737="Massachusetts", Table1[[#This Row],[price]]*$L$2, 1))</f>
        <v>585000</v>
      </c>
    </row>
    <row r="21738" spans="1:9" x14ac:dyDescent="0.25">
      <c r="A21738" s="2">
        <v>42901</v>
      </c>
      <c r="B21738" s="1">
        <f t="shared" si="678"/>
        <v>2017</v>
      </c>
      <c r="C21738" s="1">
        <f t="shared" si="679"/>
        <v>2</v>
      </c>
      <c r="D21738">
        <v>2614</v>
      </c>
      <c r="E21738" t="s">
        <v>37</v>
      </c>
      <c r="F21738" s="4">
        <v>592500</v>
      </c>
      <c r="G21738" t="s">
        <v>5</v>
      </c>
      <c r="H21738">
        <v>3</v>
      </c>
      <c r="I21738" s="4">
        <f>IF(E21738="Rhode Island", Table1[[#This Row],[price]]*$L$3, IF(E21738="Massachusetts", Table1[[#This Row],[price]]*$L$2, 1))</f>
        <v>592500</v>
      </c>
    </row>
    <row r="21739" spans="1:9" x14ac:dyDescent="0.25">
      <c r="A21739" s="2">
        <v>42901</v>
      </c>
      <c r="B21739" s="1">
        <f t="shared" si="678"/>
        <v>2017</v>
      </c>
      <c r="C21739" s="1">
        <f t="shared" si="679"/>
        <v>2</v>
      </c>
      <c r="D21739">
        <v>2614</v>
      </c>
      <c r="E21739" t="s">
        <v>37</v>
      </c>
      <c r="F21739" s="4">
        <v>650000</v>
      </c>
      <c r="G21739" t="s">
        <v>5</v>
      </c>
      <c r="H21739">
        <v>4</v>
      </c>
      <c r="I21739" s="4">
        <f>IF(E21739="Rhode Island", Table1[[#This Row],[price]]*$L$3, IF(E21739="Massachusetts", Table1[[#This Row],[price]]*$L$2, 1))</f>
        <v>650000</v>
      </c>
    </row>
    <row r="21740" spans="1:9" x14ac:dyDescent="0.25">
      <c r="A21740" s="2">
        <v>42901</v>
      </c>
      <c r="B21740" s="1">
        <f t="shared" si="678"/>
        <v>2017</v>
      </c>
      <c r="C21740" s="1">
        <f t="shared" si="679"/>
        <v>2</v>
      </c>
      <c r="D21740">
        <v>2913</v>
      </c>
      <c r="E21740" t="s">
        <v>36</v>
      </c>
      <c r="F21740" s="4">
        <v>720000</v>
      </c>
      <c r="G21740" t="s">
        <v>5</v>
      </c>
      <c r="H21740">
        <v>3</v>
      </c>
      <c r="I21740" s="4">
        <f>IF(E21740="Rhode Island", Table1[[#This Row],[price]]*$L$3, IF(E21740="Massachusetts", Table1[[#This Row],[price]]*$L$2, 1))</f>
        <v>720000</v>
      </c>
    </row>
    <row r="21741" spans="1:9" x14ac:dyDescent="0.25">
      <c r="A21741" s="2">
        <v>42901</v>
      </c>
      <c r="B21741" s="1">
        <f t="shared" si="678"/>
        <v>2017</v>
      </c>
      <c r="C21741" s="1">
        <f t="shared" si="679"/>
        <v>2</v>
      </c>
      <c r="D21741">
        <v>2617</v>
      </c>
      <c r="E21741" t="s">
        <v>37</v>
      </c>
      <c r="F21741" s="4">
        <v>740000</v>
      </c>
      <c r="G21741" t="s">
        <v>5</v>
      </c>
      <c r="H21741">
        <v>4</v>
      </c>
      <c r="I21741" s="4">
        <f>IF(E21741="Rhode Island", Table1[[#This Row],[price]]*$L$3, IF(E21741="Massachusetts", Table1[[#This Row],[price]]*$L$2, 1))</f>
        <v>740000</v>
      </c>
    </row>
    <row r="21742" spans="1:9" x14ac:dyDescent="0.25">
      <c r="A21742" s="2">
        <v>42901</v>
      </c>
      <c r="B21742" s="1">
        <f t="shared" si="678"/>
        <v>2017</v>
      </c>
      <c r="C21742" s="1">
        <f t="shared" si="679"/>
        <v>2</v>
      </c>
      <c r="D21742">
        <v>2914</v>
      </c>
      <c r="E21742" t="s">
        <v>36</v>
      </c>
      <c r="F21742" s="4">
        <v>775000</v>
      </c>
      <c r="G21742" t="s">
        <v>5</v>
      </c>
      <c r="H21742">
        <v>5</v>
      </c>
      <c r="I21742" s="4">
        <f>IF(E21742="Rhode Island", Table1[[#This Row],[price]]*$L$3, IF(E21742="Massachusetts", Table1[[#This Row],[price]]*$L$2, 1))</f>
        <v>775000</v>
      </c>
    </row>
    <row r="21743" spans="1:9" x14ac:dyDescent="0.25">
      <c r="A21743" s="2">
        <v>42901</v>
      </c>
      <c r="B21743" s="1">
        <f t="shared" si="678"/>
        <v>2017</v>
      </c>
      <c r="C21743" s="1">
        <f t="shared" si="679"/>
        <v>2</v>
      </c>
      <c r="D21743">
        <v>2614</v>
      </c>
      <c r="E21743" t="s">
        <v>37</v>
      </c>
      <c r="F21743" s="4">
        <v>786000</v>
      </c>
      <c r="G21743" t="s">
        <v>5</v>
      </c>
      <c r="H21743">
        <v>4</v>
      </c>
      <c r="I21743" s="4">
        <f>IF(E21743="Rhode Island", Table1[[#This Row],[price]]*$L$3, IF(E21743="Massachusetts", Table1[[#This Row],[price]]*$L$2, 1))</f>
        <v>786000</v>
      </c>
    </row>
    <row r="21744" spans="1:9" x14ac:dyDescent="0.25">
      <c r="A21744" s="2">
        <v>42901</v>
      </c>
      <c r="B21744" s="1">
        <f t="shared" si="678"/>
        <v>2017</v>
      </c>
      <c r="C21744" s="1">
        <f t="shared" si="679"/>
        <v>2</v>
      </c>
      <c r="D21744">
        <v>2602</v>
      </c>
      <c r="E21744" t="s">
        <v>37</v>
      </c>
      <c r="F21744" s="4">
        <v>385000</v>
      </c>
      <c r="G21744" t="s">
        <v>6</v>
      </c>
      <c r="H21744">
        <v>2</v>
      </c>
      <c r="I21744" s="4">
        <f>IF(E21744="Rhode Island", Table1[[#This Row],[price]]*$L$3, IF(E21744="Massachusetts", Table1[[#This Row],[price]]*$L$2, 1))</f>
        <v>385000</v>
      </c>
    </row>
    <row r="21745" spans="1:9" x14ac:dyDescent="0.25">
      <c r="A21745" s="2">
        <v>42901</v>
      </c>
      <c r="B21745" s="1">
        <f t="shared" si="678"/>
        <v>2017</v>
      </c>
      <c r="C21745" s="1">
        <f t="shared" si="679"/>
        <v>2</v>
      </c>
      <c r="D21745">
        <v>2603</v>
      </c>
      <c r="E21745" t="s">
        <v>37</v>
      </c>
      <c r="F21745" s="4">
        <v>450000</v>
      </c>
      <c r="G21745" t="s">
        <v>6</v>
      </c>
      <c r="H21745">
        <v>2</v>
      </c>
      <c r="I21745" s="4">
        <f>IF(E21745="Rhode Island", Table1[[#This Row],[price]]*$L$3, IF(E21745="Massachusetts", Table1[[#This Row],[price]]*$L$2, 1))</f>
        <v>450000</v>
      </c>
    </row>
    <row r="21746" spans="1:9" x14ac:dyDescent="0.25">
      <c r="A21746" s="2">
        <v>42901</v>
      </c>
      <c r="B21746" s="1">
        <f t="shared" si="678"/>
        <v>2017</v>
      </c>
      <c r="C21746" s="1">
        <f t="shared" si="679"/>
        <v>2</v>
      </c>
      <c r="D21746">
        <v>2603</v>
      </c>
      <c r="E21746" t="s">
        <v>37</v>
      </c>
      <c r="F21746" s="4">
        <v>611000</v>
      </c>
      <c r="G21746" t="s">
        <v>6</v>
      </c>
      <c r="H21746">
        <v>2</v>
      </c>
      <c r="I21746" s="4">
        <f>IF(E21746="Rhode Island", Table1[[#This Row],[price]]*$L$3, IF(E21746="Massachusetts", Table1[[#This Row],[price]]*$L$2, 1))</f>
        <v>611000</v>
      </c>
    </row>
    <row r="21747" spans="1:9" x14ac:dyDescent="0.25">
      <c r="A21747" s="2">
        <v>42902</v>
      </c>
      <c r="B21747" s="1">
        <f t="shared" si="678"/>
        <v>2017</v>
      </c>
      <c r="C21747" s="1">
        <f t="shared" si="679"/>
        <v>2</v>
      </c>
      <c r="D21747">
        <v>2913</v>
      </c>
      <c r="E21747" t="s">
        <v>36</v>
      </c>
      <c r="F21747" s="4">
        <v>515000</v>
      </c>
      <c r="G21747" t="s">
        <v>5</v>
      </c>
      <c r="H21747">
        <v>3</v>
      </c>
      <c r="I21747" s="4">
        <f>IF(E21747="Rhode Island", Table1[[#This Row],[price]]*$L$3, IF(E21747="Massachusetts", Table1[[#This Row],[price]]*$L$2, 1))</f>
        <v>515000</v>
      </c>
    </row>
    <row r="21748" spans="1:9" x14ac:dyDescent="0.25">
      <c r="A21748" s="2">
        <v>42902</v>
      </c>
      <c r="B21748" s="1">
        <f t="shared" si="678"/>
        <v>2017</v>
      </c>
      <c r="C21748" s="1">
        <f t="shared" si="679"/>
        <v>2</v>
      </c>
      <c r="D21748">
        <v>2614</v>
      </c>
      <c r="E21748" t="s">
        <v>37</v>
      </c>
      <c r="F21748" s="4">
        <v>550000</v>
      </c>
      <c r="G21748" t="s">
        <v>5</v>
      </c>
      <c r="H21748">
        <v>4</v>
      </c>
      <c r="I21748" s="4">
        <f>IF(E21748="Rhode Island", Table1[[#This Row],[price]]*$L$3, IF(E21748="Massachusetts", Table1[[#This Row],[price]]*$L$2, 1))</f>
        <v>550000</v>
      </c>
    </row>
    <row r="21749" spans="1:9" x14ac:dyDescent="0.25">
      <c r="A21749" s="2">
        <v>42902</v>
      </c>
      <c r="B21749" s="1">
        <f t="shared" si="678"/>
        <v>2017</v>
      </c>
      <c r="C21749" s="1">
        <f t="shared" si="679"/>
        <v>2</v>
      </c>
      <c r="D21749">
        <v>2905</v>
      </c>
      <c r="E21749" t="s">
        <v>36</v>
      </c>
      <c r="F21749" s="4">
        <v>590000</v>
      </c>
      <c r="G21749" t="s">
        <v>5</v>
      </c>
      <c r="H21749">
        <v>3</v>
      </c>
      <c r="I21749" s="4">
        <f>IF(E21749="Rhode Island", Table1[[#This Row],[price]]*$L$3, IF(E21749="Massachusetts", Table1[[#This Row],[price]]*$L$2, 1))</f>
        <v>590000</v>
      </c>
    </row>
    <row r="21750" spans="1:9" x14ac:dyDescent="0.25">
      <c r="A21750" s="2">
        <v>42902</v>
      </c>
      <c r="B21750" s="1">
        <f t="shared" si="678"/>
        <v>2017</v>
      </c>
      <c r="C21750" s="1">
        <f t="shared" si="679"/>
        <v>2</v>
      </c>
      <c r="D21750">
        <v>2906</v>
      </c>
      <c r="E21750" t="s">
        <v>36</v>
      </c>
      <c r="F21750" s="4">
        <v>605000</v>
      </c>
      <c r="G21750" t="s">
        <v>5</v>
      </c>
      <c r="H21750">
        <v>4</v>
      </c>
      <c r="I21750" s="4">
        <f>IF(E21750="Rhode Island", Table1[[#This Row],[price]]*$L$3, IF(E21750="Massachusetts", Table1[[#This Row],[price]]*$L$2, 1))</f>
        <v>605000</v>
      </c>
    </row>
    <row r="21751" spans="1:9" x14ac:dyDescent="0.25">
      <c r="A21751" s="2">
        <v>42902</v>
      </c>
      <c r="B21751" s="1">
        <f t="shared" si="678"/>
        <v>2017</v>
      </c>
      <c r="C21751" s="1">
        <f t="shared" si="679"/>
        <v>2</v>
      </c>
      <c r="D21751">
        <v>2904</v>
      </c>
      <c r="E21751" t="s">
        <v>36</v>
      </c>
      <c r="F21751" s="4">
        <v>615000</v>
      </c>
      <c r="G21751" t="s">
        <v>5</v>
      </c>
      <c r="H21751">
        <v>3</v>
      </c>
      <c r="I21751" s="4">
        <f>IF(E21751="Rhode Island", Table1[[#This Row],[price]]*$L$3, IF(E21751="Massachusetts", Table1[[#This Row],[price]]*$L$2, 1))</f>
        <v>615000</v>
      </c>
    </row>
    <row r="21752" spans="1:9" x14ac:dyDescent="0.25">
      <c r="A21752" s="2">
        <v>42902</v>
      </c>
      <c r="B21752" s="1">
        <f t="shared" si="678"/>
        <v>2017</v>
      </c>
      <c r="C21752" s="1">
        <f t="shared" si="679"/>
        <v>2</v>
      </c>
      <c r="D21752">
        <v>2913</v>
      </c>
      <c r="E21752" t="s">
        <v>36</v>
      </c>
      <c r="F21752" s="4">
        <v>628600</v>
      </c>
      <c r="G21752" t="s">
        <v>5</v>
      </c>
      <c r="H21752">
        <v>4</v>
      </c>
      <c r="I21752" s="4">
        <f>IF(E21752="Rhode Island", Table1[[#This Row],[price]]*$L$3, IF(E21752="Massachusetts", Table1[[#This Row],[price]]*$L$2, 1))</f>
        <v>628600</v>
      </c>
    </row>
    <row r="21753" spans="1:9" x14ac:dyDescent="0.25">
      <c r="A21753" s="2">
        <v>42902</v>
      </c>
      <c r="B21753" s="1">
        <f t="shared" si="678"/>
        <v>2017</v>
      </c>
      <c r="C21753" s="1">
        <f t="shared" si="679"/>
        <v>2</v>
      </c>
      <c r="D21753">
        <v>2602</v>
      </c>
      <c r="E21753" t="s">
        <v>37</v>
      </c>
      <c r="F21753" s="4">
        <v>785000</v>
      </c>
      <c r="G21753" t="s">
        <v>5</v>
      </c>
      <c r="H21753">
        <v>3</v>
      </c>
      <c r="I21753" s="4">
        <f>IF(E21753="Rhode Island", Table1[[#This Row],[price]]*$L$3, IF(E21753="Massachusetts", Table1[[#This Row],[price]]*$L$2, 1))</f>
        <v>785000</v>
      </c>
    </row>
    <row r="21754" spans="1:9" x14ac:dyDescent="0.25">
      <c r="A21754" s="2">
        <v>42902</v>
      </c>
      <c r="B21754" s="1">
        <f t="shared" si="678"/>
        <v>2017</v>
      </c>
      <c r="C21754" s="1">
        <f t="shared" si="679"/>
        <v>2</v>
      </c>
      <c r="D21754">
        <v>2913</v>
      </c>
      <c r="E21754" t="s">
        <v>36</v>
      </c>
      <c r="F21754" s="4">
        <v>1000000</v>
      </c>
      <c r="G21754" t="s">
        <v>5</v>
      </c>
      <c r="H21754">
        <v>4</v>
      </c>
      <c r="I21754" s="4">
        <f>IF(E21754="Rhode Island", Table1[[#This Row],[price]]*$L$3, IF(E21754="Massachusetts", Table1[[#This Row],[price]]*$L$2, 1))</f>
        <v>1000000</v>
      </c>
    </row>
    <row r="21755" spans="1:9" x14ac:dyDescent="0.25">
      <c r="A21755" s="2">
        <v>42902</v>
      </c>
      <c r="B21755" s="1">
        <f t="shared" si="678"/>
        <v>2017</v>
      </c>
      <c r="C21755" s="1">
        <f t="shared" si="679"/>
        <v>2</v>
      </c>
      <c r="D21755">
        <v>2600</v>
      </c>
      <c r="E21755" t="s">
        <v>37</v>
      </c>
      <c r="F21755" s="4">
        <v>225000</v>
      </c>
      <c r="G21755" t="s">
        <v>6</v>
      </c>
      <c r="H21755">
        <v>1</v>
      </c>
      <c r="I21755" s="4">
        <f>IF(E21755="Rhode Island", Table1[[#This Row],[price]]*$L$3, IF(E21755="Massachusetts", Table1[[#This Row],[price]]*$L$2, 1))</f>
        <v>225000</v>
      </c>
    </row>
    <row r="21756" spans="1:9" x14ac:dyDescent="0.25">
      <c r="A21756" s="2">
        <v>42902</v>
      </c>
      <c r="B21756" s="1">
        <f t="shared" si="678"/>
        <v>2017</v>
      </c>
      <c r="C21756" s="1">
        <f t="shared" si="679"/>
        <v>2</v>
      </c>
      <c r="D21756">
        <v>2612</v>
      </c>
      <c r="E21756" t="s">
        <v>37</v>
      </c>
      <c r="F21756" s="4">
        <v>550000</v>
      </c>
      <c r="G21756" t="s">
        <v>6</v>
      </c>
      <c r="H21756">
        <v>2</v>
      </c>
      <c r="I21756" s="4">
        <f>IF(E21756="Rhode Island", Table1[[#This Row],[price]]*$L$3, IF(E21756="Massachusetts", Table1[[#This Row],[price]]*$L$2, 1))</f>
        <v>550000</v>
      </c>
    </row>
    <row r="21757" spans="1:9" x14ac:dyDescent="0.25">
      <c r="A21757" s="2">
        <v>42902</v>
      </c>
      <c r="B21757" s="1">
        <f t="shared" si="678"/>
        <v>2017</v>
      </c>
      <c r="C21757" s="1">
        <f t="shared" si="679"/>
        <v>2</v>
      </c>
      <c r="D21757">
        <v>2604</v>
      </c>
      <c r="E21757" t="s">
        <v>37</v>
      </c>
      <c r="F21757" s="4">
        <v>590000</v>
      </c>
      <c r="G21757" t="s">
        <v>6</v>
      </c>
      <c r="H21757">
        <v>2</v>
      </c>
      <c r="I21757" s="4">
        <f>IF(E21757="Rhode Island", Table1[[#This Row],[price]]*$L$3, IF(E21757="Massachusetts", Table1[[#This Row],[price]]*$L$2, 1))</f>
        <v>590000</v>
      </c>
    </row>
    <row r="21758" spans="1:9" x14ac:dyDescent="0.25">
      <c r="A21758" s="2">
        <v>42903</v>
      </c>
      <c r="B21758" s="1">
        <f t="shared" si="678"/>
        <v>2017</v>
      </c>
      <c r="C21758" s="1">
        <f t="shared" si="679"/>
        <v>2</v>
      </c>
      <c r="D21758">
        <v>2615</v>
      </c>
      <c r="E21758" t="s">
        <v>37</v>
      </c>
      <c r="F21758" s="4">
        <v>578000</v>
      </c>
      <c r="G21758" t="s">
        <v>5</v>
      </c>
      <c r="H21758">
        <v>3</v>
      </c>
      <c r="I21758" s="4">
        <f>IF(E21758="Rhode Island", Table1[[#This Row],[price]]*$L$3, IF(E21758="Massachusetts", Table1[[#This Row],[price]]*$L$2, 1))</f>
        <v>578000</v>
      </c>
    </row>
    <row r="21759" spans="1:9" x14ac:dyDescent="0.25">
      <c r="A21759" s="2">
        <v>42903</v>
      </c>
      <c r="B21759" s="1">
        <f t="shared" si="678"/>
        <v>2017</v>
      </c>
      <c r="C21759" s="1">
        <f t="shared" si="679"/>
        <v>2</v>
      </c>
      <c r="D21759">
        <v>2906</v>
      </c>
      <c r="E21759" t="s">
        <v>36</v>
      </c>
      <c r="F21759" s="4">
        <v>580000</v>
      </c>
      <c r="G21759" t="s">
        <v>5</v>
      </c>
      <c r="H21759">
        <v>4</v>
      </c>
      <c r="I21759" s="4">
        <f>IF(E21759="Rhode Island", Table1[[#This Row],[price]]*$L$3, IF(E21759="Massachusetts", Table1[[#This Row],[price]]*$L$2, 1))</f>
        <v>580000</v>
      </c>
    </row>
    <row r="21760" spans="1:9" x14ac:dyDescent="0.25">
      <c r="A21760" s="2">
        <v>42903</v>
      </c>
      <c r="B21760" s="1">
        <f t="shared" si="678"/>
        <v>2017</v>
      </c>
      <c r="C21760" s="1">
        <f t="shared" si="679"/>
        <v>2</v>
      </c>
      <c r="D21760">
        <v>2902</v>
      </c>
      <c r="E21760" t="s">
        <v>36</v>
      </c>
      <c r="F21760" s="4">
        <v>590000</v>
      </c>
      <c r="G21760" t="s">
        <v>5</v>
      </c>
      <c r="H21760">
        <v>3</v>
      </c>
      <c r="I21760" s="4">
        <f>IF(E21760="Rhode Island", Table1[[#This Row],[price]]*$L$3, IF(E21760="Massachusetts", Table1[[#This Row],[price]]*$L$2, 1))</f>
        <v>590000</v>
      </c>
    </row>
    <row r="21761" spans="1:9" x14ac:dyDescent="0.25">
      <c r="A21761" s="2">
        <v>42903</v>
      </c>
      <c r="B21761" s="1">
        <f t="shared" si="678"/>
        <v>2017</v>
      </c>
      <c r="C21761" s="1">
        <f t="shared" si="679"/>
        <v>2</v>
      </c>
      <c r="D21761">
        <v>2617</v>
      </c>
      <c r="E21761" t="s">
        <v>37</v>
      </c>
      <c r="F21761" s="4">
        <v>610500</v>
      </c>
      <c r="G21761" t="s">
        <v>5</v>
      </c>
      <c r="H21761">
        <v>4</v>
      </c>
      <c r="I21761" s="4">
        <f>IF(E21761="Rhode Island", Table1[[#This Row],[price]]*$L$3, IF(E21761="Massachusetts", Table1[[#This Row],[price]]*$L$2, 1))</f>
        <v>610500</v>
      </c>
    </row>
    <row r="21762" spans="1:9" x14ac:dyDescent="0.25">
      <c r="A21762" s="2">
        <v>42903</v>
      </c>
      <c r="B21762" s="1">
        <f t="shared" ref="B21762:B21825" si="680">YEAR(A21762)</f>
        <v>2017</v>
      </c>
      <c r="C21762" s="1">
        <f t="shared" ref="C21762:C21825" si="681">ROUNDUP(MONTH(A21762)/3,0)</f>
        <v>2</v>
      </c>
      <c r="D21762">
        <v>2604</v>
      </c>
      <c r="E21762" t="s">
        <v>37</v>
      </c>
      <c r="F21762" s="4">
        <v>635000</v>
      </c>
      <c r="G21762" t="s">
        <v>5</v>
      </c>
      <c r="H21762">
        <v>4</v>
      </c>
      <c r="I21762" s="4">
        <f>IF(E21762="Rhode Island", Table1[[#This Row],[price]]*$L$3, IF(E21762="Massachusetts", Table1[[#This Row],[price]]*$L$2, 1))</f>
        <v>635000</v>
      </c>
    </row>
    <row r="21763" spans="1:9" x14ac:dyDescent="0.25">
      <c r="A21763" s="2">
        <v>42903</v>
      </c>
      <c r="B21763" s="1">
        <f t="shared" si="680"/>
        <v>2017</v>
      </c>
      <c r="C21763" s="1">
        <f t="shared" si="681"/>
        <v>2</v>
      </c>
      <c r="D21763">
        <v>2614</v>
      </c>
      <c r="E21763" t="s">
        <v>37</v>
      </c>
      <c r="F21763" s="4">
        <v>635000</v>
      </c>
      <c r="G21763" t="s">
        <v>5</v>
      </c>
      <c r="H21763">
        <v>4</v>
      </c>
      <c r="I21763" s="4">
        <f>IF(E21763="Rhode Island", Table1[[#This Row],[price]]*$L$3, IF(E21763="Massachusetts", Table1[[#This Row],[price]]*$L$2, 1))</f>
        <v>635000</v>
      </c>
    </row>
    <row r="21764" spans="1:9" x14ac:dyDescent="0.25">
      <c r="A21764" s="2">
        <v>42903</v>
      </c>
      <c r="B21764" s="1">
        <f t="shared" si="680"/>
        <v>2017</v>
      </c>
      <c r="C21764" s="1">
        <f t="shared" si="681"/>
        <v>2</v>
      </c>
      <c r="D21764">
        <v>2914</v>
      </c>
      <c r="E21764" t="s">
        <v>36</v>
      </c>
      <c r="F21764" s="4">
        <v>677500</v>
      </c>
      <c r="G21764" t="s">
        <v>5</v>
      </c>
      <c r="H21764">
        <v>4</v>
      </c>
      <c r="I21764" s="4">
        <f>IF(E21764="Rhode Island", Table1[[#This Row],[price]]*$L$3, IF(E21764="Massachusetts", Table1[[#This Row],[price]]*$L$2, 1))</f>
        <v>677500</v>
      </c>
    </row>
    <row r="21765" spans="1:9" x14ac:dyDescent="0.25">
      <c r="A21765" s="2">
        <v>42903</v>
      </c>
      <c r="B21765" s="1">
        <f t="shared" si="680"/>
        <v>2017</v>
      </c>
      <c r="C21765" s="1">
        <f t="shared" si="681"/>
        <v>2</v>
      </c>
      <c r="D21765">
        <v>2611</v>
      </c>
      <c r="E21765" t="s">
        <v>37</v>
      </c>
      <c r="F21765" s="4">
        <v>822500</v>
      </c>
      <c r="G21765" t="s">
        <v>5</v>
      </c>
      <c r="H21765">
        <v>5</v>
      </c>
      <c r="I21765" s="4">
        <f>IF(E21765="Rhode Island", Table1[[#This Row],[price]]*$L$3, IF(E21765="Massachusetts", Table1[[#This Row],[price]]*$L$2, 1))</f>
        <v>822500</v>
      </c>
    </row>
    <row r="21766" spans="1:9" x14ac:dyDescent="0.25">
      <c r="A21766" s="2">
        <v>42903</v>
      </c>
      <c r="B21766" s="1">
        <f t="shared" si="680"/>
        <v>2017</v>
      </c>
      <c r="C21766" s="1">
        <f t="shared" si="681"/>
        <v>2</v>
      </c>
      <c r="D21766">
        <v>2602</v>
      </c>
      <c r="E21766" t="s">
        <v>37</v>
      </c>
      <c r="F21766" s="4">
        <v>945000</v>
      </c>
      <c r="G21766" t="s">
        <v>5</v>
      </c>
      <c r="H21766">
        <v>3</v>
      </c>
      <c r="I21766" s="4">
        <f>IF(E21766="Rhode Island", Table1[[#This Row],[price]]*$L$3, IF(E21766="Massachusetts", Table1[[#This Row],[price]]*$L$2, 1))</f>
        <v>945000</v>
      </c>
    </row>
    <row r="21767" spans="1:9" x14ac:dyDescent="0.25">
      <c r="A21767" s="2">
        <v>42903</v>
      </c>
      <c r="B21767" s="1">
        <f t="shared" si="680"/>
        <v>2017</v>
      </c>
      <c r="C21767" s="1">
        <f t="shared" si="681"/>
        <v>2</v>
      </c>
      <c r="D21767">
        <v>2611</v>
      </c>
      <c r="E21767" t="s">
        <v>37</v>
      </c>
      <c r="F21767" s="4">
        <v>970000</v>
      </c>
      <c r="G21767" t="s">
        <v>5</v>
      </c>
      <c r="H21767">
        <v>5</v>
      </c>
      <c r="I21767" s="4">
        <f>IF(E21767="Rhode Island", Table1[[#This Row],[price]]*$L$3, IF(E21767="Massachusetts", Table1[[#This Row],[price]]*$L$2, 1))</f>
        <v>970000</v>
      </c>
    </row>
    <row r="21768" spans="1:9" x14ac:dyDescent="0.25">
      <c r="A21768" s="2">
        <v>42903</v>
      </c>
      <c r="B21768" s="1">
        <f t="shared" si="680"/>
        <v>2017</v>
      </c>
      <c r="C21768" s="1">
        <f t="shared" si="681"/>
        <v>2</v>
      </c>
      <c r="D21768">
        <v>2600</v>
      </c>
      <c r="E21768" t="s">
        <v>37</v>
      </c>
      <c r="F21768" s="4">
        <v>1280000</v>
      </c>
      <c r="G21768" t="s">
        <v>5</v>
      </c>
      <c r="H21768">
        <v>3</v>
      </c>
      <c r="I21768" s="4">
        <f>IF(E21768="Rhode Island", Table1[[#This Row],[price]]*$L$3, IF(E21768="Massachusetts", Table1[[#This Row],[price]]*$L$2, 1))</f>
        <v>1280000</v>
      </c>
    </row>
    <row r="21769" spans="1:9" x14ac:dyDescent="0.25">
      <c r="A21769" s="2">
        <v>42903</v>
      </c>
      <c r="B21769" s="1">
        <f t="shared" si="680"/>
        <v>2017</v>
      </c>
      <c r="C21769" s="1">
        <f t="shared" si="681"/>
        <v>2</v>
      </c>
      <c r="D21769">
        <v>2600</v>
      </c>
      <c r="E21769" t="s">
        <v>37</v>
      </c>
      <c r="F21769" s="4">
        <v>1390000</v>
      </c>
      <c r="G21769" t="s">
        <v>5</v>
      </c>
      <c r="H21769">
        <v>3</v>
      </c>
      <c r="I21769" s="4">
        <f>IF(E21769="Rhode Island", Table1[[#This Row],[price]]*$L$3, IF(E21769="Massachusetts", Table1[[#This Row],[price]]*$L$2, 1))</f>
        <v>1390000</v>
      </c>
    </row>
    <row r="21770" spans="1:9" x14ac:dyDescent="0.25">
      <c r="A21770" s="2">
        <v>42903</v>
      </c>
      <c r="B21770" s="1">
        <f t="shared" si="680"/>
        <v>2017</v>
      </c>
      <c r="C21770" s="1">
        <f t="shared" si="681"/>
        <v>2</v>
      </c>
      <c r="D21770">
        <v>2600</v>
      </c>
      <c r="E21770" t="s">
        <v>37</v>
      </c>
      <c r="F21770" s="4">
        <v>1490000</v>
      </c>
      <c r="G21770" t="s">
        <v>5</v>
      </c>
      <c r="H21770">
        <v>4</v>
      </c>
      <c r="I21770" s="4">
        <f>IF(E21770="Rhode Island", Table1[[#This Row],[price]]*$L$3, IF(E21770="Massachusetts", Table1[[#This Row],[price]]*$L$2, 1))</f>
        <v>1490000</v>
      </c>
    </row>
    <row r="21771" spans="1:9" x14ac:dyDescent="0.25">
      <c r="A21771" s="2">
        <v>42904</v>
      </c>
      <c r="B21771" s="1">
        <f t="shared" si="680"/>
        <v>2017</v>
      </c>
      <c r="C21771" s="1">
        <f t="shared" si="681"/>
        <v>2</v>
      </c>
      <c r="D21771">
        <v>2607</v>
      </c>
      <c r="E21771" t="s">
        <v>37</v>
      </c>
      <c r="F21771" s="4">
        <v>773000</v>
      </c>
      <c r="G21771" t="s">
        <v>5</v>
      </c>
      <c r="H21771">
        <v>4</v>
      </c>
      <c r="I21771" s="4">
        <f>IF(E21771="Rhode Island", Table1[[#This Row],[price]]*$L$3, IF(E21771="Massachusetts", Table1[[#This Row],[price]]*$L$2, 1))</f>
        <v>773000</v>
      </c>
    </row>
    <row r="21772" spans="1:9" x14ac:dyDescent="0.25">
      <c r="A21772" s="2">
        <v>42905</v>
      </c>
      <c r="B21772" s="1">
        <f t="shared" si="680"/>
        <v>2017</v>
      </c>
      <c r="C21772" s="1">
        <f t="shared" si="681"/>
        <v>2</v>
      </c>
      <c r="D21772">
        <v>2913</v>
      </c>
      <c r="E21772" t="s">
        <v>36</v>
      </c>
      <c r="F21772" s="4">
        <v>545000</v>
      </c>
      <c r="G21772" t="s">
        <v>5</v>
      </c>
      <c r="H21772">
        <v>3</v>
      </c>
      <c r="I21772" s="4">
        <f>IF(E21772="Rhode Island", Table1[[#This Row],[price]]*$L$3, IF(E21772="Massachusetts", Table1[[#This Row],[price]]*$L$2, 1))</f>
        <v>545000</v>
      </c>
    </row>
    <row r="21773" spans="1:9" x14ac:dyDescent="0.25">
      <c r="A21773" s="2">
        <v>42905</v>
      </c>
      <c r="B21773" s="1">
        <f t="shared" si="680"/>
        <v>2017</v>
      </c>
      <c r="C21773" s="1">
        <f t="shared" si="681"/>
        <v>2</v>
      </c>
      <c r="D21773">
        <v>2615</v>
      </c>
      <c r="E21773" t="s">
        <v>37</v>
      </c>
      <c r="F21773" s="4">
        <v>622000</v>
      </c>
      <c r="G21773" t="s">
        <v>5</v>
      </c>
      <c r="H21773">
        <v>5</v>
      </c>
      <c r="I21773" s="4">
        <f>IF(E21773="Rhode Island", Table1[[#This Row],[price]]*$L$3, IF(E21773="Massachusetts", Table1[[#This Row],[price]]*$L$2, 1))</f>
        <v>622000</v>
      </c>
    </row>
    <row r="21774" spans="1:9" x14ac:dyDescent="0.25">
      <c r="A21774" s="2">
        <v>42905</v>
      </c>
      <c r="B21774" s="1">
        <f t="shared" si="680"/>
        <v>2017</v>
      </c>
      <c r="C21774" s="1">
        <f t="shared" si="681"/>
        <v>2</v>
      </c>
      <c r="D21774">
        <v>2913</v>
      </c>
      <c r="E21774" t="s">
        <v>36</v>
      </c>
      <c r="F21774" s="4">
        <v>665000</v>
      </c>
      <c r="G21774" t="s">
        <v>5</v>
      </c>
      <c r="H21774">
        <v>4</v>
      </c>
      <c r="I21774" s="4">
        <f>IF(E21774="Rhode Island", Table1[[#This Row],[price]]*$L$3, IF(E21774="Massachusetts", Table1[[#This Row],[price]]*$L$2, 1))</f>
        <v>665000</v>
      </c>
    </row>
    <row r="21775" spans="1:9" x14ac:dyDescent="0.25">
      <c r="A21775" s="2">
        <v>42905</v>
      </c>
      <c r="B21775" s="1">
        <f t="shared" si="680"/>
        <v>2017</v>
      </c>
      <c r="C21775" s="1">
        <f t="shared" si="681"/>
        <v>2</v>
      </c>
      <c r="D21775">
        <v>2913</v>
      </c>
      <c r="E21775" t="s">
        <v>36</v>
      </c>
      <c r="F21775" s="4">
        <v>683300</v>
      </c>
      <c r="G21775" t="s">
        <v>5</v>
      </c>
      <c r="H21775">
        <v>4</v>
      </c>
      <c r="I21775" s="4">
        <f>IF(E21775="Rhode Island", Table1[[#This Row],[price]]*$L$3, IF(E21775="Massachusetts", Table1[[#This Row],[price]]*$L$2, 1))</f>
        <v>683300</v>
      </c>
    </row>
    <row r="21776" spans="1:9" x14ac:dyDescent="0.25">
      <c r="A21776" s="2">
        <v>42905</v>
      </c>
      <c r="B21776" s="1">
        <f t="shared" si="680"/>
        <v>2017</v>
      </c>
      <c r="C21776" s="1">
        <f t="shared" si="681"/>
        <v>2</v>
      </c>
      <c r="D21776">
        <v>2913</v>
      </c>
      <c r="E21776" t="s">
        <v>36</v>
      </c>
      <c r="F21776" s="4">
        <v>700000</v>
      </c>
      <c r="G21776" t="s">
        <v>5</v>
      </c>
      <c r="H21776">
        <v>4</v>
      </c>
      <c r="I21776" s="4">
        <f>IF(E21776="Rhode Island", Table1[[#This Row],[price]]*$L$3, IF(E21776="Massachusetts", Table1[[#This Row],[price]]*$L$2, 1))</f>
        <v>700000</v>
      </c>
    </row>
    <row r="21777" spans="1:9" x14ac:dyDescent="0.25">
      <c r="A21777" s="2">
        <v>42905</v>
      </c>
      <c r="B21777" s="1">
        <f t="shared" si="680"/>
        <v>2017</v>
      </c>
      <c r="C21777" s="1">
        <f t="shared" si="681"/>
        <v>2</v>
      </c>
      <c r="D21777">
        <v>2914</v>
      </c>
      <c r="E21777" t="s">
        <v>36</v>
      </c>
      <c r="F21777" s="4">
        <v>740000</v>
      </c>
      <c r="G21777" t="s">
        <v>5</v>
      </c>
      <c r="H21777">
        <v>4</v>
      </c>
      <c r="I21777" s="4">
        <f>IF(E21777="Rhode Island", Table1[[#This Row],[price]]*$L$3, IF(E21777="Massachusetts", Table1[[#This Row],[price]]*$L$2, 1))</f>
        <v>740000</v>
      </c>
    </row>
    <row r="21778" spans="1:9" x14ac:dyDescent="0.25">
      <c r="A21778" s="2">
        <v>42905</v>
      </c>
      <c r="B21778" s="1">
        <f t="shared" si="680"/>
        <v>2017</v>
      </c>
      <c r="C21778" s="1">
        <f t="shared" si="681"/>
        <v>2</v>
      </c>
      <c r="D21778">
        <v>2914</v>
      </c>
      <c r="E21778" t="s">
        <v>36</v>
      </c>
      <c r="F21778" s="4">
        <v>765000</v>
      </c>
      <c r="G21778" t="s">
        <v>5</v>
      </c>
      <c r="H21778">
        <v>4</v>
      </c>
      <c r="I21778" s="4">
        <f>IF(E21778="Rhode Island", Table1[[#This Row],[price]]*$L$3, IF(E21778="Massachusetts", Table1[[#This Row],[price]]*$L$2, 1))</f>
        <v>765000</v>
      </c>
    </row>
    <row r="21779" spans="1:9" x14ac:dyDescent="0.25">
      <c r="A21779" s="2">
        <v>42905</v>
      </c>
      <c r="B21779" s="1">
        <f t="shared" si="680"/>
        <v>2017</v>
      </c>
      <c r="C21779" s="1">
        <f t="shared" si="681"/>
        <v>2</v>
      </c>
      <c r="D21779">
        <v>2611</v>
      </c>
      <c r="E21779" t="s">
        <v>37</v>
      </c>
      <c r="F21779" s="4">
        <v>772000</v>
      </c>
      <c r="G21779" t="s">
        <v>5</v>
      </c>
      <c r="H21779">
        <v>4</v>
      </c>
      <c r="I21779" s="4">
        <f>IF(E21779="Rhode Island", Table1[[#This Row],[price]]*$L$3, IF(E21779="Massachusetts", Table1[[#This Row],[price]]*$L$2, 1))</f>
        <v>772000</v>
      </c>
    </row>
    <row r="21780" spans="1:9" x14ac:dyDescent="0.25">
      <c r="A21780" s="2">
        <v>42905</v>
      </c>
      <c r="B21780" s="1">
        <f t="shared" si="680"/>
        <v>2017</v>
      </c>
      <c r="C21780" s="1">
        <f t="shared" si="681"/>
        <v>2</v>
      </c>
      <c r="D21780">
        <v>2602</v>
      </c>
      <c r="E21780" t="s">
        <v>37</v>
      </c>
      <c r="F21780" s="4">
        <v>810000</v>
      </c>
      <c r="G21780" t="s">
        <v>5</v>
      </c>
      <c r="H21780">
        <v>3</v>
      </c>
      <c r="I21780" s="4">
        <f>IF(E21780="Rhode Island", Table1[[#This Row],[price]]*$L$3, IF(E21780="Massachusetts", Table1[[#This Row],[price]]*$L$2, 1))</f>
        <v>810000</v>
      </c>
    </row>
    <row r="21781" spans="1:9" x14ac:dyDescent="0.25">
      <c r="A21781" s="2">
        <v>42905</v>
      </c>
      <c r="B21781" s="1">
        <f t="shared" si="680"/>
        <v>2017</v>
      </c>
      <c r="C21781" s="1">
        <f t="shared" si="681"/>
        <v>2</v>
      </c>
      <c r="D21781">
        <v>2913</v>
      </c>
      <c r="E21781" t="s">
        <v>36</v>
      </c>
      <c r="F21781" s="4">
        <v>1005000</v>
      </c>
      <c r="G21781" t="s">
        <v>5</v>
      </c>
      <c r="H21781">
        <v>4</v>
      </c>
      <c r="I21781" s="4">
        <f>IF(E21781="Rhode Island", Table1[[#This Row],[price]]*$L$3, IF(E21781="Massachusetts", Table1[[#This Row],[price]]*$L$2, 1))</f>
        <v>1005000</v>
      </c>
    </row>
    <row r="21782" spans="1:9" x14ac:dyDescent="0.25">
      <c r="A21782" s="2">
        <v>42905</v>
      </c>
      <c r="B21782" s="1">
        <f t="shared" si="680"/>
        <v>2017</v>
      </c>
      <c r="C21782" s="1">
        <f t="shared" si="681"/>
        <v>2</v>
      </c>
      <c r="D21782">
        <v>2913</v>
      </c>
      <c r="E21782" t="s">
        <v>36</v>
      </c>
      <c r="F21782" s="4">
        <v>1095000</v>
      </c>
      <c r="G21782" t="s">
        <v>5</v>
      </c>
      <c r="H21782">
        <v>4</v>
      </c>
      <c r="I21782" s="4">
        <f>IF(E21782="Rhode Island", Table1[[#This Row],[price]]*$L$3, IF(E21782="Massachusetts", Table1[[#This Row],[price]]*$L$2, 1))</f>
        <v>1095000</v>
      </c>
    </row>
    <row r="21783" spans="1:9" x14ac:dyDescent="0.25">
      <c r="A21783" s="2">
        <v>42905</v>
      </c>
      <c r="B21783" s="1">
        <f t="shared" si="680"/>
        <v>2017</v>
      </c>
      <c r="C21783" s="1">
        <f t="shared" si="681"/>
        <v>2</v>
      </c>
      <c r="D21783">
        <v>2612</v>
      </c>
      <c r="E21783" t="s">
        <v>37</v>
      </c>
      <c r="F21783" s="4">
        <v>1421000</v>
      </c>
      <c r="G21783" t="s">
        <v>5</v>
      </c>
      <c r="H21783">
        <v>4</v>
      </c>
      <c r="I21783" s="4">
        <f>IF(E21783="Rhode Island", Table1[[#This Row],[price]]*$L$3, IF(E21783="Massachusetts", Table1[[#This Row],[price]]*$L$2, 1))</f>
        <v>1421000</v>
      </c>
    </row>
    <row r="21784" spans="1:9" x14ac:dyDescent="0.25">
      <c r="A21784" s="2">
        <v>42905</v>
      </c>
      <c r="B21784" s="1">
        <f t="shared" si="680"/>
        <v>2017</v>
      </c>
      <c r="C21784" s="1">
        <f t="shared" si="681"/>
        <v>2</v>
      </c>
      <c r="D21784">
        <v>2612</v>
      </c>
      <c r="E21784" t="s">
        <v>37</v>
      </c>
      <c r="F21784" s="4">
        <v>2170000</v>
      </c>
      <c r="G21784" t="s">
        <v>5</v>
      </c>
      <c r="H21784">
        <v>4</v>
      </c>
      <c r="I21784" s="4">
        <f>IF(E21784="Rhode Island", Table1[[#This Row],[price]]*$L$3, IF(E21784="Massachusetts", Table1[[#This Row],[price]]*$L$2, 1))</f>
        <v>2170000</v>
      </c>
    </row>
    <row r="21785" spans="1:9" x14ac:dyDescent="0.25">
      <c r="A21785" s="2">
        <v>42905</v>
      </c>
      <c r="B21785" s="1">
        <f t="shared" si="680"/>
        <v>2017</v>
      </c>
      <c r="C21785" s="1">
        <f t="shared" si="681"/>
        <v>2</v>
      </c>
      <c r="D21785">
        <v>2600</v>
      </c>
      <c r="E21785" t="s">
        <v>37</v>
      </c>
      <c r="F21785" s="4">
        <v>220000</v>
      </c>
      <c r="G21785" t="s">
        <v>6</v>
      </c>
      <c r="H21785">
        <v>1</v>
      </c>
      <c r="I21785" s="4">
        <f>IF(E21785="Rhode Island", Table1[[#This Row],[price]]*$L$3, IF(E21785="Massachusetts", Table1[[#This Row],[price]]*$L$2, 1))</f>
        <v>220000</v>
      </c>
    </row>
    <row r="21786" spans="1:9" x14ac:dyDescent="0.25">
      <c r="A21786" s="2">
        <v>42905</v>
      </c>
      <c r="B21786" s="1">
        <f t="shared" si="680"/>
        <v>2017</v>
      </c>
      <c r="C21786" s="1">
        <f t="shared" si="681"/>
        <v>2</v>
      </c>
      <c r="D21786">
        <v>2615</v>
      </c>
      <c r="E21786" t="s">
        <v>37</v>
      </c>
      <c r="F21786" s="4">
        <v>305500</v>
      </c>
      <c r="G21786" t="s">
        <v>6</v>
      </c>
      <c r="H21786">
        <v>2</v>
      </c>
      <c r="I21786" s="4">
        <f>IF(E21786="Rhode Island", Table1[[#This Row],[price]]*$L$3, IF(E21786="Massachusetts", Table1[[#This Row],[price]]*$L$2, 1))</f>
        <v>305500</v>
      </c>
    </row>
    <row r="21787" spans="1:9" x14ac:dyDescent="0.25">
      <c r="A21787" s="2">
        <v>42905</v>
      </c>
      <c r="B21787" s="1">
        <f t="shared" si="680"/>
        <v>2017</v>
      </c>
      <c r="C21787" s="1">
        <f t="shared" si="681"/>
        <v>2</v>
      </c>
      <c r="D21787">
        <v>2602</v>
      </c>
      <c r="E21787" t="s">
        <v>37</v>
      </c>
      <c r="F21787" s="4">
        <v>307000</v>
      </c>
      <c r="G21787" t="s">
        <v>6</v>
      </c>
      <c r="H21787">
        <v>1</v>
      </c>
      <c r="I21787" s="4">
        <f>IF(E21787="Rhode Island", Table1[[#This Row],[price]]*$L$3, IF(E21787="Massachusetts", Table1[[#This Row],[price]]*$L$2, 1))</f>
        <v>307000</v>
      </c>
    </row>
    <row r="21788" spans="1:9" x14ac:dyDescent="0.25">
      <c r="A21788" s="2">
        <v>42905</v>
      </c>
      <c r="B21788" s="1">
        <f t="shared" si="680"/>
        <v>2017</v>
      </c>
      <c r="C21788" s="1">
        <f t="shared" si="681"/>
        <v>2</v>
      </c>
      <c r="D21788">
        <v>2606</v>
      </c>
      <c r="E21788" t="s">
        <v>37</v>
      </c>
      <c r="F21788" s="4">
        <v>327000</v>
      </c>
      <c r="G21788" t="s">
        <v>6</v>
      </c>
      <c r="H21788">
        <v>2</v>
      </c>
      <c r="I21788" s="4">
        <f>IF(E21788="Rhode Island", Table1[[#This Row],[price]]*$L$3, IF(E21788="Massachusetts", Table1[[#This Row],[price]]*$L$2, 1))</f>
        <v>327000</v>
      </c>
    </row>
    <row r="21789" spans="1:9" x14ac:dyDescent="0.25">
      <c r="A21789" s="2">
        <v>42905</v>
      </c>
      <c r="B21789" s="1">
        <f t="shared" si="680"/>
        <v>2017</v>
      </c>
      <c r="C21789" s="1">
        <f t="shared" si="681"/>
        <v>2</v>
      </c>
      <c r="D21789">
        <v>2612</v>
      </c>
      <c r="E21789" t="s">
        <v>37</v>
      </c>
      <c r="F21789" s="4">
        <v>360000</v>
      </c>
      <c r="G21789" t="s">
        <v>6</v>
      </c>
      <c r="H21789">
        <v>1</v>
      </c>
      <c r="I21789" s="4">
        <f>IF(E21789="Rhode Island", Table1[[#This Row],[price]]*$L$3, IF(E21789="Massachusetts", Table1[[#This Row],[price]]*$L$2, 1))</f>
        <v>360000</v>
      </c>
    </row>
    <row r="21790" spans="1:9" x14ac:dyDescent="0.25">
      <c r="A21790" s="2">
        <v>42905</v>
      </c>
      <c r="B21790" s="1">
        <f t="shared" si="680"/>
        <v>2017</v>
      </c>
      <c r="C21790" s="1">
        <f t="shared" si="681"/>
        <v>2</v>
      </c>
      <c r="D21790">
        <v>2603</v>
      </c>
      <c r="E21790" t="s">
        <v>37</v>
      </c>
      <c r="F21790" s="4">
        <v>370000</v>
      </c>
      <c r="G21790" t="s">
        <v>6</v>
      </c>
      <c r="H21790">
        <v>2</v>
      </c>
      <c r="I21790" s="4">
        <f>IF(E21790="Rhode Island", Table1[[#This Row],[price]]*$L$3, IF(E21790="Massachusetts", Table1[[#This Row],[price]]*$L$2, 1))</f>
        <v>370000</v>
      </c>
    </row>
    <row r="21791" spans="1:9" x14ac:dyDescent="0.25">
      <c r="A21791" s="2">
        <v>42906</v>
      </c>
      <c r="B21791" s="1">
        <f t="shared" si="680"/>
        <v>2017</v>
      </c>
      <c r="C21791" s="1">
        <f t="shared" si="681"/>
        <v>2</v>
      </c>
      <c r="D21791">
        <v>2913</v>
      </c>
      <c r="E21791" t="s">
        <v>36</v>
      </c>
      <c r="F21791" s="4">
        <v>470150</v>
      </c>
      <c r="G21791" t="s">
        <v>5</v>
      </c>
      <c r="H21791">
        <v>3</v>
      </c>
      <c r="I21791" s="4">
        <f>IF(E21791="Rhode Island", Table1[[#This Row],[price]]*$L$3, IF(E21791="Massachusetts", Table1[[#This Row],[price]]*$L$2, 1))</f>
        <v>470150</v>
      </c>
    </row>
    <row r="21792" spans="1:9" x14ac:dyDescent="0.25">
      <c r="A21792" s="2">
        <v>42906</v>
      </c>
      <c r="B21792" s="1">
        <f t="shared" si="680"/>
        <v>2017</v>
      </c>
      <c r="C21792" s="1">
        <f t="shared" si="681"/>
        <v>2</v>
      </c>
      <c r="D21792">
        <v>2905</v>
      </c>
      <c r="E21792" t="s">
        <v>36</v>
      </c>
      <c r="F21792" s="4">
        <v>475000</v>
      </c>
      <c r="G21792" t="s">
        <v>5</v>
      </c>
      <c r="H21792">
        <v>4</v>
      </c>
      <c r="I21792" s="4">
        <f>IF(E21792="Rhode Island", Table1[[#This Row],[price]]*$L$3, IF(E21792="Massachusetts", Table1[[#This Row],[price]]*$L$2, 1))</f>
        <v>475000</v>
      </c>
    </row>
    <row r="21793" spans="1:9" x14ac:dyDescent="0.25">
      <c r="A21793" s="2">
        <v>42906</v>
      </c>
      <c r="B21793" s="1">
        <f t="shared" si="680"/>
        <v>2017</v>
      </c>
      <c r="C21793" s="1">
        <f t="shared" si="681"/>
        <v>2</v>
      </c>
      <c r="D21793">
        <v>2902</v>
      </c>
      <c r="E21793" t="s">
        <v>36</v>
      </c>
      <c r="F21793" s="4">
        <v>541000</v>
      </c>
      <c r="G21793" t="s">
        <v>5</v>
      </c>
      <c r="H21793">
        <v>4</v>
      </c>
      <c r="I21793" s="4">
        <f>IF(E21793="Rhode Island", Table1[[#This Row],[price]]*$L$3, IF(E21793="Massachusetts", Table1[[#This Row],[price]]*$L$2, 1))</f>
        <v>541000</v>
      </c>
    </row>
    <row r="21794" spans="1:9" x14ac:dyDescent="0.25">
      <c r="A21794" s="2">
        <v>42906</v>
      </c>
      <c r="B21794" s="1">
        <f t="shared" si="680"/>
        <v>2017</v>
      </c>
      <c r="C21794" s="1">
        <f t="shared" si="681"/>
        <v>2</v>
      </c>
      <c r="D21794">
        <v>2904</v>
      </c>
      <c r="E21794" t="s">
        <v>36</v>
      </c>
      <c r="F21794" s="4">
        <v>633500</v>
      </c>
      <c r="G21794" t="s">
        <v>5</v>
      </c>
      <c r="H21794">
        <v>3</v>
      </c>
      <c r="I21794" s="4">
        <f>IF(E21794="Rhode Island", Table1[[#This Row],[price]]*$L$3, IF(E21794="Massachusetts", Table1[[#This Row],[price]]*$L$2, 1))</f>
        <v>633500</v>
      </c>
    </row>
    <row r="21795" spans="1:9" x14ac:dyDescent="0.25">
      <c r="A21795" s="2">
        <v>42906</v>
      </c>
      <c r="B21795" s="1">
        <f t="shared" si="680"/>
        <v>2017</v>
      </c>
      <c r="C21795" s="1">
        <f t="shared" si="681"/>
        <v>2</v>
      </c>
      <c r="D21795">
        <v>2913</v>
      </c>
      <c r="E21795" t="s">
        <v>36</v>
      </c>
      <c r="F21795" s="4">
        <v>642500</v>
      </c>
      <c r="G21795" t="s">
        <v>5</v>
      </c>
      <c r="H21795">
        <v>4</v>
      </c>
      <c r="I21795" s="4">
        <f>IF(E21795="Rhode Island", Table1[[#This Row],[price]]*$L$3, IF(E21795="Massachusetts", Table1[[#This Row],[price]]*$L$2, 1))</f>
        <v>642500</v>
      </c>
    </row>
    <row r="21796" spans="1:9" x14ac:dyDescent="0.25">
      <c r="A21796" s="2">
        <v>42906</v>
      </c>
      <c r="B21796" s="1">
        <f t="shared" si="680"/>
        <v>2017</v>
      </c>
      <c r="C21796" s="1">
        <f t="shared" si="681"/>
        <v>2</v>
      </c>
      <c r="D21796">
        <v>2913</v>
      </c>
      <c r="E21796" t="s">
        <v>36</v>
      </c>
      <c r="F21796" s="4">
        <v>661000</v>
      </c>
      <c r="G21796" t="s">
        <v>5</v>
      </c>
      <c r="H21796">
        <v>4</v>
      </c>
      <c r="I21796" s="4">
        <f>IF(E21796="Rhode Island", Table1[[#This Row],[price]]*$L$3, IF(E21796="Massachusetts", Table1[[#This Row],[price]]*$L$2, 1))</f>
        <v>661000</v>
      </c>
    </row>
    <row r="21797" spans="1:9" x14ac:dyDescent="0.25">
      <c r="A21797" s="2">
        <v>42906</v>
      </c>
      <c r="B21797" s="1">
        <f t="shared" si="680"/>
        <v>2017</v>
      </c>
      <c r="C21797" s="1">
        <f t="shared" si="681"/>
        <v>2</v>
      </c>
      <c r="D21797">
        <v>2906</v>
      </c>
      <c r="E21797" t="s">
        <v>36</v>
      </c>
      <c r="F21797" s="4">
        <v>735000</v>
      </c>
      <c r="G21797" t="s">
        <v>5</v>
      </c>
      <c r="H21797">
        <v>4</v>
      </c>
      <c r="I21797" s="4">
        <f>IF(E21797="Rhode Island", Table1[[#This Row],[price]]*$L$3, IF(E21797="Massachusetts", Table1[[#This Row],[price]]*$L$2, 1))</f>
        <v>735000</v>
      </c>
    </row>
    <row r="21798" spans="1:9" x14ac:dyDescent="0.25">
      <c r="A21798" s="2">
        <v>42906</v>
      </c>
      <c r="B21798" s="1">
        <f t="shared" si="680"/>
        <v>2017</v>
      </c>
      <c r="C21798" s="1">
        <f t="shared" si="681"/>
        <v>2</v>
      </c>
      <c r="D21798">
        <v>2617</v>
      </c>
      <c r="E21798" t="s">
        <v>37</v>
      </c>
      <c r="F21798" s="4">
        <v>380000</v>
      </c>
      <c r="G21798" t="s">
        <v>6</v>
      </c>
      <c r="H21798">
        <v>2</v>
      </c>
      <c r="I21798" s="4">
        <f>IF(E21798="Rhode Island", Table1[[#This Row],[price]]*$L$3, IF(E21798="Massachusetts", Table1[[#This Row],[price]]*$L$2, 1))</f>
        <v>380000</v>
      </c>
    </row>
    <row r="21799" spans="1:9" x14ac:dyDescent="0.25">
      <c r="A21799" s="2">
        <v>42906</v>
      </c>
      <c r="B21799" s="1">
        <f t="shared" si="680"/>
        <v>2017</v>
      </c>
      <c r="C21799" s="1">
        <f t="shared" si="681"/>
        <v>2</v>
      </c>
      <c r="D21799">
        <v>2617</v>
      </c>
      <c r="E21799" t="s">
        <v>37</v>
      </c>
      <c r="F21799" s="4">
        <v>595000</v>
      </c>
      <c r="G21799" t="s">
        <v>6</v>
      </c>
      <c r="H21799">
        <v>3</v>
      </c>
      <c r="I21799" s="4">
        <f>IF(E21799="Rhode Island", Table1[[#This Row],[price]]*$L$3, IF(E21799="Massachusetts", Table1[[#This Row],[price]]*$L$2, 1))</f>
        <v>595000</v>
      </c>
    </row>
    <row r="21800" spans="1:9" x14ac:dyDescent="0.25">
      <c r="A21800" s="2">
        <v>42907</v>
      </c>
      <c r="B21800" s="1">
        <f t="shared" si="680"/>
        <v>2017</v>
      </c>
      <c r="C21800" s="1">
        <f t="shared" si="681"/>
        <v>2</v>
      </c>
      <c r="D21800">
        <v>2615</v>
      </c>
      <c r="E21800" t="s">
        <v>37</v>
      </c>
      <c r="F21800" s="4">
        <v>425000</v>
      </c>
      <c r="G21800" t="s">
        <v>5</v>
      </c>
      <c r="H21800">
        <v>3</v>
      </c>
      <c r="I21800" s="4">
        <f>IF(E21800="Rhode Island", Table1[[#This Row],[price]]*$L$3, IF(E21800="Massachusetts", Table1[[#This Row],[price]]*$L$2, 1))</f>
        <v>425000</v>
      </c>
    </row>
    <row r="21801" spans="1:9" x14ac:dyDescent="0.25">
      <c r="A21801" s="2">
        <v>42907</v>
      </c>
      <c r="B21801" s="1">
        <f t="shared" si="680"/>
        <v>2017</v>
      </c>
      <c r="C21801" s="1">
        <f t="shared" si="681"/>
        <v>2</v>
      </c>
      <c r="D21801">
        <v>2615</v>
      </c>
      <c r="E21801" t="s">
        <v>37</v>
      </c>
      <c r="F21801" s="4">
        <v>545000</v>
      </c>
      <c r="G21801" t="s">
        <v>5</v>
      </c>
      <c r="H21801">
        <v>5</v>
      </c>
      <c r="I21801" s="4">
        <f>IF(E21801="Rhode Island", Table1[[#This Row],[price]]*$L$3, IF(E21801="Massachusetts", Table1[[#This Row],[price]]*$L$2, 1))</f>
        <v>545000</v>
      </c>
    </row>
    <row r="21802" spans="1:9" x14ac:dyDescent="0.25">
      <c r="A21802" s="2">
        <v>42907</v>
      </c>
      <c r="B21802" s="1">
        <f t="shared" si="680"/>
        <v>2017</v>
      </c>
      <c r="C21802" s="1">
        <f t="shared" si="681"/>
        <v>2</v>
      </c>
      <c r="D21802">
        <v>2904</v>
      </c>
      <c r="E21802" t="s">
        <v>36</v>
      </c>
      <c r="F21802" s="4">
        <v>586500</v>
      </c>
      <c r="G21802" t="s">
        <v>5</v>
      </c>
      <c r="H21802">
        <v>3</v>
      </c>
      <c r="I21802" s="4">
        <f>IF(E21802="Rhode Island", Table1[[#This Row],[price]]*$L$3, IF(E21802="Massachusetts", Table1[[#This Row],[price]]*$L$2, 1))</f>
        <v>586500</v>
      </c>
    </row>
    <row r="21803" spans="1:9" x14ac:dyDescent="0.25">
      <c r="A21803" s="2">
        <v>42907</v>
      </c>
      <c r="B21803" s="1">
        <f t="shared" si="680"/>
        <v>2017</v>
      </c>
      <c r="C21803" s="1">
        <f t="shared" si="681"/>
        <v>2</v>
      </c>
      <c r="D21803">
        <v>2914</v>
      </c>
      <c r="E21803" t="s">
        <v>36</v>
      </c>
      <c r="F21803" s="4">
        <v>686000</v>
      </c>
      <c r="G21803" t="s">
        <v>5</v>
      </c>
      <c r="H21803">
        <v>4</v>
      </c>
      <c r="I21803" s="4">
        <f>IF(E21803="Rhode Island", Table1[[#This Row],[price]]*$L$3, IF(E21803="Massachusetts", Table1[[#This Row],[price]]*$L$2, 1))</f>
        <v>686000</v>
      </c>
    </row>
    <row r="21804" spans="1:9" x14ac:dyDescent="0.25">
      <c r="A21804" s="2">
        <v>42907</v>
      </c>
      <c r="B21804" s="1">
        <f t="shared" si="680"/>
        <v>2017</v>
      </c>
      <c r="C21804" s="1">
        <f t="shared" si="681"/>
        <v>2</v>
      </c>
      <c r="D21804">
        <v>2914</v>
      </c>
      <c r="E21804" t="s">
        <v>36</v>
      </c>
      <c r="F21804" s="4">
        <v>700000</v>
      </c>
      <c r="G21804" t="s">
        <v>5</v>
      </c>
      <c r="H21804">
        <v>4</v>
      </c>
      <c r="I21804" s="4">
        <f>IF(E21804="Rhode Island", Table1[[#This Row],[price]]*$L$3, IF(E21804="Massachusetts", Table1[[#This Row],[price]]*$L$2, 1))</f>
        <v>700000</v>
      </c>
    </row>
    <row r="21805" spans="1:9" x14ac:dyDescent="0.25">
      <c r="A21805" s="2">
        <v>42907</v>
      </c>
      <c r="B21805" s="1">
        <f t="shared" si="680"/>
        <v>2017</v>
      </c>
      <c r="C21805" s="1">
        <f t="shared" si="681"/>
        <v>2</v>
      </c>
      <c r="D21805">
        <v>2611</v>
      </c>
      <c r="E21805" t="s">
        <v>37</v>
      </c>
      <c r="F21805" s="4">
        <v>700000</v>
      </c>
      <c r="G21805" t="s">
        <v>5</v>
      </c>
      <c r="H21805">
        <v>4</v>
      </c>
      <c r="I21805" s="4">
        <f>IF(E21805="Rhode Island", Table1[[#This Row],[price]]*$L$3, IF(E21805="Massachusetts", Table1[[#This Row],[price]]*$L$2, 1))</f>
        <v>700000</v>
      </c>
    </row>
    <row r="21806" spans="1:9" x14ac:dyDescent="0.25">
      <c r="A21806" s="2">
        <v>42907</v>
      </c>
      <c r="B21806" s="1">
        <f t="shared" si="680"/>
        <v>2017</v>
      </c>
      <c r="C21806" s="1">
        <f t="shared" si="681"/>
        <v>2</v>
      </c>
      <c r="D21806">
        <v>2611</v>
      </c>
      <c r="E21806" t="s">
        <v>37</v>
      </c>
      <c r="F21806" s="4">
        <v>710000</v>
      </c>
      <c r="G21806" t="s">
        <v>5</v>
      </c>
      <c r="H21806">
        <v>4</v>
      </c>
      <c r="I21806" s="4">
        <f>IF(E21806="Rhode Island", Table1[[#This Row],[price]]*$L$3, IF(E21806="Massachusetts", Table1[[#This Row],[price]]*$L$2, 1))</f>
        <v>710000</v>
      </c>
    </row>
    <row r="21807" spans="1:9" x14ac:dyDescent="0.25">
      <c r="A21807" s="2">
        <v>42907</v>
      </c>
      <c r="B21807" s="1">
        <f t="shared" si="680"/>
        <v>2017</v>
      </c>
      <c r="C21807" s="1">
        <f t="shared" si="681"/>
        <v>2</v>
      </c>
      <c r="D21807">
        <v>2602</v>
      </c>
      <c r="E21807" t="s">
        <v>37</v>
      </c>
      <c r="F21807" s="4">
        <v>760000</v>
      </c>
      <c r="G21807" t="s">
        <v>5</v>
      </c>
      <c r="H21807">
        <v>3</v>
      </c>
      <c r="I21807" s="4">
        <f>IF(E21807="Rhode Island", Table1[[#This Row],[price]]*$L$3, IF(E21807="Massachusetts", Table1[[#This Row],[price]]*$L$2, 1))</f>
        <v>760000</v>
      </c>
    </row>
    <row r="21808" spans="1:9" x14ac:dyDescent="0.25">
      <c r="A21808" s="2">
        <v>42907</v>
      </c>
      <c r="B21808" s="1">
        <f t="shared" si="680"/>
        <v>2017</v>
      </c>
      <c r="C21808" s="1">
        <f t="shared" si="681"/>
        <v>2</v>
      </c>
      <c r="D21808">
        <v>2611</v>
      </c>
      <c r="E21808" t="s">
        <v>37</v>
      </c>
      <c r="F21808" s="4">
        <v>800000</v>
      </c>
      <c r="G21808" t="s">
        <v>5</v>
      </c>
      <c r="H21808">
        <v>4</v>
      </c>
      <c r="I21808" s="4">
        <f>IF(E21808="Rhode Island", Table1[[#This Row],[price]]*$L$3, IF(E21808="Massachusetts", Table1[[#This Row],[price]]*$L$2, 1))</f>
        <v>800000</v>
      </c>
    </row>
    <row r="21809" spans="1:9" x14ac:dyDescent="0.25">
      <c r="A21809" s="2">
        <v>42907</v>
      </c>
      <c r="B21809" s="1">
        <f t="shared" si="680"/>
        <v>2017</v>
      </c>
      <c r="C21809" s="1">
        <f t="shared" si="681"/>
        <v>2</v>
      </c>
      <c r="D21809">
        <v>2611</v>
      </c>
      <c r="E21809" t="s">
        <v>37</v>
      </c>
      <c r="F21809" s="4">
        <v>817500</v>
      </c>
      <c r="G21809" t="s">
        <v>5</v>
      </c>
      <c r="H21809">
        <v>4</v>
      </c>
      <c r="I21809" s="4">
        <f>IF(E21809="Rhode Island", Table1[[#This Row],[price]]*$L$3, IF(E21809="Massachusetts", Table1[[#This Row],[price]]*$L$2, 1))</f>
        <v>817500</v>
      </c>
    </row>
    <row r="21810" spans="1:9" x14ac:dyDescent="0.25">
      <c r="A21810" s="2">
        <v>42907</v>
      </c>
      <c r="B21810" s="1">
        <f t="shared" si="680"/>
        <v>2017</v>
      </c>
      <c r="C21810" s="1">
        <f t="shared" si="681"/>
        <v>2</v>
      </c>
      <c r="D21810">
        <v>2913</v>
      </c>
      <c r="E21810" t="s">
        <v>36</v>
      </c>
      <c r="F21810" s="4">
        <v>850000</v>
      </c>
      <c r="G21810" t="s">
        <v>5</v>
      </c>
      <c r="H21810">
        <v>4</v>
      </c>
      <c r="I21810" s="4">
        <f>IF(E21810="Rhode Island", Table1[[#This Row],[price]]*$L$3, IF(E21810="Massachusetts", Table1[[#This Row],[price]]*$L$2, 1))</f>
        <v>850000</v>
      </c>
    </row>
    <row r="21811" spans="1:9" x14ac:dyDescent="0.25">
      <c r="A21811" s="2">
        <v>42907</v>
      </c>
      <c r="B21811" s="1">
        <f t="shared" si="680"/>
        <v>2017</v>
      </c>
      <c r="C21811" s="1">
        <f t="shared" si="681"/>
        <v>2</v>
      </c>
      <c r="D21811">
        <v>2602</v>
      </c>
      <c r="E21811" t="s">
        <v>37</v>
      </c>
      <c r="F21811" s="4">
        <v>956000</v>
      </c>
      <c r="G21811" t="s">
        <v>5</v>
      </c>
      <c r="H21811">
        <v>3</v>
      </c>
      <c r="I21811" s="4">
        <f>IF(E21811="Rhode Island", Table1[[#This Row],[price]]*$L$3, IF(E21811="Massachusetts", Table1[[#This Row],[price]]*$L$2, 1))</f>
        <v>956000</v>
      </c>
    </row>
    <row r="21812" spans="1:9" x14ac:dyDescent="0.25">
      <c r="A21812" s="2">
        <v>42907</v>
      </c>
      <c r="B21812" s="1">
        <f t="shared" si="680"/>
        <v>2017</v>
      </c>
      <c r="C21812" s="1">
        <f t="shared" si="681"/>
        <v>2</v>
      </c>
      <c r="D21812">
        <v>2600</v>
      </c>
      <c r="E21812" t="s">
        <v>37</v>
      </c>
      <c r="F21812" s="4">
        <v>1000000</v>
      </c>
      <c r="G21812" t="s">
        <v>5</v>
      </c>
      <c r="H21812">
        <v>3</v>
      </c>
      <c r="I21812" s="4">
        <f>IF(E21812="Rhode Island", Table1[[#This Row],[price]]*$L$3, IF(E21812="Massachusetts", Table1[[#This Row],[price]]*$L$2, 1))</f>
        <v>1000000</v>
      </c>
    </row>
    <row r="21813" spans="1:9" x14ac:dyDescent="0.25">
      <c r="A21813" s="2">
        <v>42907</v>
      </c>
      <c r="B21813" s="1">
        <f t="shared" si="680"/>
        <v>2017</v>
      </c>
      <c r="C21813" s="1">
        <f t="shared" si="681"/>
        <v>2</v>
      </c>
      <c r="D21813">
        <v>2605</v>
      </c>
      <c r="E21813" t="s">
        <v>37</v>
      </c>
      <c r="F21813" s="4">
        <v>1200000</v>
      </c>
      <c r="G21813" t="s">
        <v>5</v>
      </c>
      <c r="H21813">
        <v>5</v>
      </c>
      <c r="I21813" s="4">
        <f>IF(E21813="Rhode Island", Table1[[#This Row],[price]]*$L$3, IF(E21813="Massachusetts", Table1[[#This Row],[price]]*$L$2, 1))</f>
        <v>1200000</v>
      </c>
    </row>
    <row r="21814" spans="1:9" x14ac:dyDescent="0.25">
      <c r="A21814" s="2">
        <v>42907</v>
      </c>
      <c r="B21814" s="1">
        <f t="shared" si="680"/>
        <v>2017</v>
      </c>
      <c r="C21814" s="1">
        <f t="shared" si="681"/>
        <v>2</v>
      </c>
      <c r="D21814">
        <v>2605</v>
      </c>
      <c r="E21814" t="s">
        <v>37</v>
      </c>
      <c r="F21814" s="4">
        <v>280000</v>
      </c>
      <c r="G21814" t="s">
        <v>6</v>
      </c>
      <c r="H21814">
        <v>2</v>
      </c>
      <c r="I21814" s="4">
        <f>IF(E21814="Rhode Island", Table1[[#This Row],[price]]*$L$3, IF(E21814="Massachusetts", Table1[[#This Row],[price]]*$L$2, 1))</f>
        <v>280000</v>
      </c>
    </row>
    <row r="21815" spans="1:9" x14ac:dyDescent="0.25">
      <c r="A21815" s="2">
        <v>42907</v>
      </c>
      <c r="B21815" s="1">
        <f t="shared" si="680"/>
        <v>2017</v>
      </c>
      <c r="C21815" s="1">
        <f t="shared" si="681"/>
        <v>2</v>
      </c>
      <c r="D21815">
        <v>2900</v>
      </c>
      <c r="E21815" t="s">
        <v>37</v>
      </c>
      <c r="F21815" s="4">
        <v>360000</v>
      </c>
      <c r="G21815" t="s">
        <v>6</v>
      </c>
      <c r="H21815">
        <v>2</v>
      </c>
      <c r="I21815" s="4">
        <f>IF(E21815="Rhode Island", Table1[[#This Row],[price]]*$L$3, IF(E21815="Massachusetts", Table1[[#This Row],[price]]*$L$2, 1))</f>
        <v>360000</v>
      </c>
    </row>
    <row r="21816" spans="1:9" x14ac:dyDescent="0.25">
      <c r="A21816" s="2">
        <v>42907</v>
      </c>
      <c r="B21816" s="1">
        <f t="shared" si="680"/>
        <v>2017</v>
      </c>
      <c r="C21816" s="1">
        <f t="shared" si="681"/>
        <v>2</v>
      </c>
      <c r="D21816">
        <v>2617</v>
      </c>
      <c r="E21816" t="s">
        <v>37</v>
      </c>
      <c r="F21816" s="4">
        <v>360000</v>
      </c>
      <c r="G21816" t="s">
        <v>6</v>
      </c>
      <c r="H21816">
        <v>2</v>
      </c>
      <c r="I21816" s="4">
        <f>IF(E21816="Rhode Island", Table1[[#This Row],[price]]*$L$3, IF(E21816="Massachusetts", Table1[[#This Row],[price]]*$L$2, 1))</f>
        <v>360000</v>
      </c>
    </row>
    <row r="21817" spans="1:9" x14ac:dyDescent="0.25">
      <c r="A21817" s="2">
        <v>42908</v>
      </c>
      <c r="B21817" s="1">
        <f t="shared" si="680"/>
        <v>2017</v>
      </c>
      <c r="C21817" s="1">
        <f t="shared" si="681"/>
        <v>2</v>
      </c>
      <c r="D21817">
        <v>2902</v>
      </c>
      <c r="E21817" t="s">
        <v>36</v>
      </c>
      <c r="F21817" s="4">
        <v>430500</v>
      </c>
      <c r="G21817" t="s">
        <v>5</v>
      </c>
      <c r="H21817">
        <v>3</v>
      </c>
      <c r="I21817" s="4">
        <f>IF(E21817="Rhode Island", Table1[[#This Row],[price]]*$L$3, IF(E21817="Massachusetts", Table1[[#This Row],[price]]*$L$2, 1))</f>
        <v>430500</v>
      </c>
    </row>
    <row r="21818" spans="1:9" x14ac:dyDescent="0.25">
      <c r="A21818" s="2">
        <v>42908</v>
      </c>
      <c r="B21818" s="1">
        <f t="shared" si="680"/>
        <v>2017</v>
      </c>
      <c r="C21818" s="1">
        <f t="shared" si="681"/>
        <v>2</v>
      </c>
      <c r="D21818">
        <v>2905</v>
      </c>
      <c r="E21818" t="s">
        <v>36</v>
      </c>
      <c r="F21818" s="4">
        <v>437500</v>
      </c>
      <c r="G21818" t="s">
        <v>5</v>
      </c>
      <c r="H21818">
        <v>3</v>
      </c>
      <c r="I21818" s="4">
        <f>IF(E21818="Rhode Island", Table1[[#This Row],[price]]*$L$3, IF(E21818="Massachusetts", Table1[[#This Row],[price]]*$L$2, 1))</f>
        <v>437500</v>
      </c>
    </row>
    <row r="21819" spans="1:9" x14ac:dyDescent="0.25">
      <c r="A21819" s="2">
        <v>42908</v>
      </c>
      <c r="B21819" s="1">
        <f t="shared" si="680"/>
        <v>2017</v>
      </c>
      <c r="C21819" s="1">
        <f t="shared" si="681"/>
        <v>2</v>
      </c>
      <c r="D21819">
        <v>2900</v>
      </c>
      <c r="E21819" t="s">
        <v>37</v>
      </c>
      <c r="F21819" s="4">
        <v>470000</v>
      </c>
      <c r="G21819" t="s">
        <v>5</v>
      </c>
      <c r="H21819">
        <v>3</v>
      </c>
      <c r="I21819" s="4">
        <f>IF(E21819="Rhode Island", Table1[[#This Row],[price]]*$L$3, IF(E21819="Massachusetts", Table1[[#This Row],[price]]*$L$2, 1))</f>
        <v>470000</v>
      </c>
    </row>
    <row r="21820" spans="1:9" x14ac:dyDescent="0.25">
      <c r="A21820" s="2">
        <v>42908</v>
      </c>
      <c r="B21820" s="1">
        <f t="shared" si="680"/>
        <v>2017</v>
      </c>
      <c r="C21820" s="1">
        <f t="shared" si="681"/>
        <v>2</v>
      </c>
      <c r="D21820">
        <v>2913</v>
      </c>
      <c r="E21820" t="s">
        <v>36</v>
      </c>
      <c r="F21820" s="4">
        <v>470000</v>
      </c>
      <c r="G21820" t="s">
        <v>5</v>
      </c>
      <c r="H21820">
        <v>3</v>
      </c>
      <c r="I21820" s="4">
        <f>IF(E21820="Rhode Island", Table1[[#This Row],[price]]*$L$3, IF(E21820="Massachusetts", Table1[[#This Row],[price]]*$L$2, 1))</f>
        <v>470000</v>
      </c>
    </row>
    <row r="21821" spans="1:9" x14ac:dyDescent="0.25">
      <c r="A21821" s="2">
        <v>42908</v>
      </c>
      <c r="B21821" s="1">
        <f t="shared" si="680"/>
        <v>2017</v>
      </c>
      <c r="C21821" s="1">
        <f t="shared" si="681"/>
        <v>2</v>
      </c>
      <c r="D21821">
        <v>2905</v>
      </c>
      <c r="E21821" t="s">
        <v>36</v>
      </c>
      <c r="F21821" s="4">
        <v>515000</v>
      </c>
      <c r="G21821" t="s">
        <v>5</v>
      </c>
      <c r="H21821">
        <v>3</v>
      </c>
      <c r="I21821" s="4">
        <f>IF(E21821="Rhode Island", Table1[[#This Row],[price]]*$L$3, IF(E21821="Massachusetts", Table1[[#This Row],[price]]*$L$2, 1))</f>
        <v>515000</v>
      </c>
    </row>
    <row r="21822" spans="1:9" x14ac:dyDescent="0.25">
      <c r="A21822" s="2">
        <v>42908</v>
      </c>
      <c r="B21822" s="1">
        <f t="shared" si="680"/>
        <v>2017</v>
      </c>
      <c r="C21822" s="1">
        <f t="shared" si="681"/>
        <v>2</v>
      </c>
      <c r="D21822">
        <v>2615</v>
      </c>
      <c r="E21822" t="s">
        <v>37</v>
      </c>
      <c r="F21822" s="4">
        <v>568000</v>
      </c>
      <c r="G21822" t="s">
        <v>5</v>
      </c>
      <c r="H21822">
        <v>3</v>
      </c>
      <c r="I21822" s="4">
        <f>IF(E21822="Rhode Island", Table1[[#This Row],[price]]*$L$3, IF(E21822="Massachusetts", Table1[[#This Row],[price]]*$L$2, 1))</f>
        <v>568000</v>
      </c>
    </row>
    <row r="21823" spans="1:9" x14ac:dyDescent="0.25">
      <c r="A21823" s="2">
        <v>42908</v>
      </c>
      <c r="B21823" s="1">
        <f t="shared" si="680"/>
        <v>2017</v>
      </c>
      <c r="C21823" s="1">
        <f t="shared" si="681"/>
        <v>2</v>
      </c>
      <c r="D21823">
        <v>2607</v>
      </c>
      <c r="E21823" t="s">
        <v>37</v>
      </c>
      <c r="F21823" s="4">
        <v>740000</v>
      </c>
      <c r="G21823" t="s">
        <v>5</v>
      </c>
      <c r="H21823">
        <v>4</v>
      </c>
      <c r="I21823" s="4">
        <f>IF(E21823="Rhode Island", Table1[[#This Row],[price]]*$L$3, IF(E21823="Massachusetts", Table1[[#This Row],[price]]*$L$2, 1))</f>
        <v>740000</v>
      </c>
    </row>
    <row r="21824" spans="1:9" x14ac:dyDescent="0.25">
      <c r="A21824" s="2">
        <v>42908</v>
      </c>
      <c r="B21824" s="1">
        <f t="shared" si="680"/>
        <v>2017</v>
      </c>
      <c r="C21824" s="1">
        <f t="shared" si="681"/>
        <v>2</v>
      </c>
      <c r="D21824">
        <v>2906</v>
      </c>
      <c r="E21824" t="s">
        <v>36</v>
      </c>
      <c r="F21824" s="4">
        <v>775000</v>
      </c>
      <c r="G21824" t="s">
        <v>5</v>
      </c>
      <c r="H21824">
        <v>5</v>
      </c>
      <c r="I21824" s="4">
        <f>IF(E21824="Rhode Island", Table1[[#This Row],[price]]*$L$3, IF(E21824="Massachusetts", Table1[[#This Row],[price]]*$L$2, 1))</f>
        <v>775000</v>
      </c>
    </row>
    <row r="21825" spans="1:9" x14ac:dyDescent="0.25">
      <c r="A21825" s="2">
        <v>42908</v>
      </c>
      <c r="B21825" s="1">
        <f t="shared" si="680"/>
        <v>2017</v>
      </c>
      <c r="C21825" s="1">
        <f t="shared" si="681"/>
        <v>2</v>
      </c>
      <c r="D21825">
        <v>2912</v>
      </c>
      <c r="E21825" t="s">
        <v>36</v>
      </c>
      <c r="F21825" s="4">
        <v>780000</v>
      </c>
      <c r="G21825" t="s">
        <v>5</v>
      </c>
      <c r="H21825">
        <v>4</v>
      </c>
      <c r="I21825" s="4">
        <f>IF(E21825="Rhode Island", Table1[[#This Row],[price]]*$L$3, IF(E21825="Massachusetts", Table1[[#This Row],[price]]*$L$2, 1))</f>
        <v>780000</v>
      </c>
    </row>
    <row r="21826" spans="1:9" x14ac:dyDescent="0.25">
      <c r="A21826" s="2">
        <v>42908</v>
      </c>
      <c r="B21826" s="1">
        <f t="shared" ref="B21826:B21889" si="682">YEAR(A21826)</f>
        <v>2017</v>
      </c>
      <c r="C21826" s="1">
        <f t="shared" ref="C21826:C21889" si="683">ROUNDUP(MONTH(A21826)/3,0)</f>
        <v>2</v>
      </c>
      <c r="D21826">
        <v>2614</v>
      </c>
      <c r="E21826" t="s">
        <v>37</v>
      </c>
      <c r="F21826" s="4">
        <v>825000</v>
      </c>
      <c r="G21826" t="s">
        <v>5</v>
      </c>
      <c r="H21826">
        <v>3</v>
      </c>
      <c r="I21826" s="4">
        <f>IF(E21826="Rhode Island", Table1[[#This Row],[price]]*$L$3, IF(E21826="Massachusetts", Table1[[#This Row],[price]]*$L$2, 1))</f>
        <v>825000</v>
      </c>
    </row>
    <row r="21827" spans="1:9" x14ac:dyDescent="0.25">
      <c r="A21827" s="2">
        <v>42908</v>
      </c>
      <c r="B21827" s="1">
        <f t="shared" si="682"/>
        <v>2017</v>
      </c>
      <c r="C21827" s="1">
        <f t="shared" si="683"/>
        <v>2</v>
      </c>
      <c r="D21827">
        <v>2914</v>
      </c>
      <c r="E21827" t="s">
        <v>36</v>
      </c>
      <c r="F21827" s="4">
        <v>1050000</v>
      </c>
      <c r="G21827" t="s">
        <v>5</v>
      </c>
      <c r="H21827">
        <v>4</v>
      </c>
      <c r="I21827" s="4">
        <f>IF(E21827="Rhode Island", Table1[[#This Row],[price]]*$L$3, IF(E21827="Massachusetts", Table1[[#This Row],[price]]*$L$2, 1))</f>
        <v>1050000</v>
      </c>
    </row>
    <row r="21828" spans="1:9" x14ac:dyDescent="0.25">
      <c r="A21828" s="2">
        <v>42908</v>
      </c>
      <c r="B21828" s="1">
        <f t="shared" si="682"/>
        <v>2017</v>
      </c>
      <c r="C21828" s="1">
        <f t="shared" si="683"/>
        <v>2</v>
      </c>
      <c r="D21828">
        <v>2606</v>
      </c>
      <c r="E21828" t="s">
        <v>37</v>
      </c>
      <c r="F21828" s="4">
        <v>258000</v>
      </c>
      <c r="G21828" t="s">
        <v>6</v>
      </c>
      <c r="H21828">
        <v>1</v>
      </c>
      <c r="I21828" s="4">
        <f>IF(E21828="Rhode Island", Table1[[#This Row],[price]]*$L$3, IF(E21828="Massachusetts", Table1[[#This Row],[price]]*$L$2, 1))</f>
        <v>258000</v>
      </c>
    </row>
    <row r="21829" spans="1:9" x14ac:dyDescent="0.25">
      <c r="A21829" s="2">
        <v>42908</v>
      </c>
      <c r="B21829" s="1">
        <f t="shared" si="682"/>
        <v>2017</v>
      </c>
      <c r="C21829" s="1">
        <f t="shared" si="683"/>
        <v>2</v>
      </c>
      <c r="D21829">
        <v>2615</v>
      </c>
      <c r="E21829" t="s">
        <v>37</v>
      </c>
      <c r="F21829" s="4">
        <v>265000</v>
      </c>
      <c r="G21829" t="s">
        <v>6</v>
      </c>
      <c r="H21829">
        <v>1</v>
      </c>
      <c r="I21829" s="4">
        <f>IF(E21829="Rhode Island", Table1[[#This Row],[price]]*$L$3, IF(E21829="Massachusetts", Table1[[#This Row],[price]]*$L$2, 1))</f>
        <v>265000</v>
      </c>
    </row>
    <row r="21830" spans="1:9" x14ac:dyDescent="0.25">
      <c r="A21830" s="2">
        <v>42908</v>
      </c>
      <c r="B21830" s="1">
        <f t="shared" si="682"/>
        <v>2017</v>
      </c>
      <c r="C21830" s="1">
        <f t="shared" si="683"/>
        <v>2</v>
      </c>
      <c r="D21830">
        <v>2905</v>
      </c>
      <c r="E21830" t="s">
        <v>36</v>
      </c>
      <c r="F21830" s="4">
        <v>346000</v>
      </c>
      <c r="G21830" t="s">
        <v>6</v>
      </c>
      <c r="H21830">
        <v>3</v>
      </c>
      <c r="I21830" s="4">
        <f>IF(E21830="Rhode Island", Table1[[#This Row],[price]]*$L$3, IF(E21830="Massachusetts", Table1[[#This Row],[price]]*$L$2, 1))</f>
        <v>346000</v>
      </c>
    </row>
    <row r="21831" spans="1:9" x14ac:dyDescent="0.25">
      <c r="A21831" s="2">
        <v>42908</v>
      </c>
      <c r="B21831" s="1">
        <f t="shared" si="682"/>
        <v>2017</v>
      </c>
      <c r="C21831" s="1">
        <f t="shared" si="683"/>
        <v>2</v>
      </c>
      <c r="D21831">
        <v>2913</v>
      </c>
      <c r="E21831" t="s">
        <v>36</v>
      </c>
      <c r="F21831" s="4">
        <v>373000</v>
      </c>
      <c r="G21831" t="s">
        <v>6</v>
      </c>
      <c r="H21831">
        <v>2</v>
      </c>
      <c r="I21831" s="4">
        <f>IF(E21831="Rhode Island", Table1[[#This Row],[price]]*$L$3, IF(E21831="Massachusetts", Table1[[#This Row],[price]]*$L$2, 1))</f>
        <v>373000</v>
      </c>
    </row>
    <row r="21832" spans="1:9" x14ac:dyDescent="0.25">
      <c r="A21832" s="2">
        <v>42908</v>
      </c>
      <c r="B21832" s="1">
        <f t="shared" si="682"/>
        <v>2017</v>
      </c>
      <c r="C21832" s="1">
        <f t="shared" si="683"/>
        <v>2</v>
      </c>
      <c r="D21832">
        <v>2601</v>
      </c>
      <c r="E21832" t="s">
        <v>37</v>
      </c>
      <c r="F21832" s="4">
        <v>562500</v>
      </c>
      <c r="G21832" t="s">
        <v>6</v>
      </c>
      <c r="H21832">
        <v>2</v>
      </c>
      <c r="I21832" s="4">
        <f>IF(E21832="Rhode Island", Table1[[#This Row],[price]]*$L$3, IF(E21832="Massachusetts", Table1[[#This Row],[price]]*$L$2, 1))</f>
        <v>562500</v>
      </c>
    </row>
    <row r="21833" spans="1:9" x14ac:dyDescent="0.25">
      <c r="A21833" s="2">
        <v>42908</v>
      </c>
      <c r="B21833" s="1">
        <f t="shared" si="682"/>
        <v>2017</v>
      </c>
      <c r="C21833" s="1">
        <f t="shared" si="683"/>
        <v>2</v>
      </c>
      <c r="D21833">
        <v>2603</v>
      </c>
      <c r="E21833" t="s">
        <v>37</v>
      </c>
      <c r="F21833" s="4">
        <v>605500</v>
      </c>
      <c r="G21833" t="s">
        <v>6</v>
      </c>
      <c r="H21833">
        <v>2</v>
      </c>
      <c r="I21833" s="4">
        <f>IF(E21833="Rhode Island", Table1[[#This Row],[price]]*$L$3, IF(E21833="Massachusetts", Table1[[#This Row],[price]]*$L$2, 1))</f>
        <v>605500</v>
      </c>
    </row>
    <row r="21834" spans="1:9" x14ac:dyDescent="0.25">
      <c r="A21834" s="2">
        <v>42909</v>
      </c>
      <c r="B21834" s="1">
        <f t="shared" si="682"/>
        <v>2017</v>
      </c>
      <c r="C21834" s="1">
        <f t="shared" si="683"/>
        <v>2</v>
      </c>
      <c r="D21834">
        <v>2615</v>
      </c>
      <c r="E21834" t="s">
        <v>37</v>
      </c>
      <c r="F21834" s="4">
        <v>395000</v>
      </c>
      <c r="G21834" t="s">
        <v>5</v>
      </c>
      <c r="H21834">
        <v>3</v>
      </c>
      <c r="I21834" s="4">
        <f>IF(E21834="Rhode Island", Table1[[#This Row],[price]]*$L$3, IF(E21834="Massachusetts", Table1[[#This Row],[price]]*$L$2, 1))</f>
        <v>395000</v>
      </c>
    </row>
    <row r="21835" spans="1:9" x14ac:dyDescent="0.25">
      <c r="A21835" s="2">
        <v>42909</v>
      </c>
      <c r="B21835" s="1">
        <f t="shared" si="682"/>
        <v>2017</v>
      </c>
      <c r="C21835" s="1">
        <f t="shared" si="683"/>
        <v>2</v>
      </c>
      <c r="D21835">
        <v>2906</v>
      </c>
      <c r="E21835" t="s">
        <v>36</v>
      </c>
      <c r="F21835" s="4">
        <v>615000</v>
      </c>
      <c r="G21835" t="s">
        <v>5</v>
      </c>
      <c r="H21835">
        <v>4</v>
      </c>
      <c r="I21835" s="4">
        <f>IF(E21835="Rhode Island", Table1[[#This Row],[price]]*$L$3, IF(E21835="Massachusetts", Table1[[#This Row],[price]]*$L$2, 1))</f>
        <v>615000</v>
      </c>
    </row>
    <row r="21836" spans="1:9" x14ac:dyDescent="0.25">
      <c r="A21836" s="2">
        <v>42909</v>
      </c>
      <c r="B21836" s="1">
        <f t="shared" si="682"/>
        <v>2017</v>
      </c>
      <c r="C21836" s="1">
        <f t="shared" si="683"/>
        <v>2</v>
      </c>
      <c r="D21836">
        <v>2906</v>
      </c>
      <c r="E21836" t="s">
        <v>36</v>
      </c>
      <c r="F21836" s="4">
        <v>630000</v>
      </c>
      <c r="G21836" t="s">
        <v>5</v>
      </c>
      <c r="H21836">
        <v>4</v>
      </c>
      <c r="I21836" s="4">
        <f>IF(E21836="Rhode Island", Table1[[#This Row],[price]]*$L$3, IF(E21836="Massachusetts", Table1[[#This Row],[price]]*$L$2, 1))</f>
        <v>630000</v>
      </c>
    </row>
    <row r="21837" spans="1:9" x14ac:dyDescent="0.25">
      <c r="A21837" s="2">
        <v>42909</v>
      </c>
      <c r="B21837" s="1">
        <f t="shared" si="682"/>
        <v>2017</v>
      </c>
      <c r="C21837" s="1">
        <f t="shared" si="683"/>
        <v>2</v>
      </c>
      <c r="D21837">
        <v>2611</v>
      </c>
      <c r="E21837" t="s">
        <v>37</v>
      </c>
      <c r="F21837" s="4">
        <v>631000</v>
      </c>
      <c r="G21837" t="s">
        <v>5</v>
      </c>
      <c r="H21837">
        <v>3</v>
      </c>
      <c r="I21837" s="4">
        <f>IF(E21837="Rhode Island", Table1[[#This Row],[price]]*$L$3, IF(E21837="Massachusetts", Table1[[#This Row],[price]]*$L$2, 1))</f>
        <v>631000</v>
      </c>
    </row>
    <row r="21838" spans="1:9" x14ac:dyDescent="0.25">
      <c r="A21838" s="2">
        <v>42909</v>
      </c>
      <c r="B21838" s="1">
        <f t="shared" si="682"/>
        <v>2017</v>
      </c>
      <c r="C21838" s="1">
        <f t="shared" si="683"/>
        <v>2</v>
      </c>
      <c r="D21838">
        <v>2615</v>
      </c>
      <c r="E21838" t="s">
        <v>37</v>
      </c>
      <c r="F21838" s="4">
        <v>655000</v>
      </c>
      <c r="G21838" t="s">
        <v>5</v>
      </c>
      <c r="H21838">
        <v>4</v>
      </c>
      <c r="I21838" s="4">
        <f>IF(E21838="Rhode Island", Table1[[#This Row],[price]]*$L$3, IF(E21838="Massachusetts", Table1[[#This Row],[price]]*$L$2, 1))</f>
        <v>655000</v>
      </c>
    </row>
    <row r="21839" spans="1:9" x14ac:dyDescent="0.25">
      <c r="A21839" s="2">
        <v>42909</v>
      </c>
      <c r="B21839" s="1">
        <f t="shared" si="682"/>
        <v>2017</v>
      </c>
      <c r="C21839" s="1">
        <f t="shared" si="683"/>
        <v>2</v>
      </c>
      <c r="D21839">
        <v>2602</v>
      </c>
      <c r="E21839" t="s">
        <v>37</v>
      </c>
      <c r="F21839" s="4">
        <v>340000</v>
      </c>
      <c r="G21839" t="s">
        <v>6</v>
      </c>
      <c r="H21839">
        <v>1</v>
      </c>
      <c r="I21839" s="4">
        <f>IF(E21839="Rhode Island", Table1[[#This Row],[price]]*$L$3, IF(E21839="Massachusetts", Table1[[#This Row],[price]]*$L$2, 1))</f>
        <v>340000</v>
      </c>
    </row>
    <row r="21840" spans="1:9" x14ac:dyDescent="0.25">
      <c r="A21840" s="2">
        <v>42910</v>
      </c>
      <c r="B21840" s="1">
        <f t="shared" si="682"/>
        <v>2017</v>
      </c>
      <c r="C21840" s="1">
        <f t="shared" si="683"/>
        <v>2</v>
      </c>
      <c r="D21840">
        <v>2902</v>
      </c>
      <c r="E21840" t="s">
        <v>36</v>
      </c>
      <c r="F21840" s="4">
        <v>466000</v>
      </c>
      <c r="G21840" t="s">
        <v>5</v>
      </c>
      <c r="H21840">
        <v>3</v>
      </c>
      <c r="I21840" s="4">
        <f>IF(E21840="Rhode Island", Table1[[#This Row],[price]]*$L$3, IF(E21840="Massachusetts", Table1[[#This Row],[price]]*$L$2, 1))</f>
        <v>466000</v>
      </c>
    </row>
    <row r="21841" spans="1:9" x14ac:dyDescent="0.25">
      <c r="A21841" s="2">
        <v>42910</v>
      </c>
      <c r="B21841" s="1">
        <f t="shared" si="682"/>
        <v>2017</v>
      </c>
      <c r="C21841" s="1">
        <f t="shared" si="683"/>
        <v>2</v>
      </c>
      <c r="D21841">
        <v>2913</v>
      </c>
      <c r="E21841" t="s">
        <v>36</v>
      </c>
      <c r="F21841" s="4">
        <v>480000</v>
      </c>
      <c r="G21841" t="s">
        <v>5</v>
      </c>
      <c r="H21841">
        <v>3</v>
      </c>
      <c r="I21841" s="4">
        <f>IF(E21841="Rhode Island", Table1[[#This Row],[price]]*$L$3, IF(E21841="Massachusetts", Table1[[#This Row],[price]]*$L$2, 1))</f>
        <v>480000</v>
      </c>
    </row>
    <row r="21842" spans="1:9" x14ac:dyDescent="0.25">
      <c r="A21842" s="2">
        <v>42910</v>
      </c>
      <c r="B21842" s="1">
        <f t="shared" si="682"/>
        <v>2017</v>
      </c>
      <c r="C21842" s="1">
        <f t="shared" si="683"/>
        <v>2</v>
      </c>
      <c r="D21842">
        <v>2615</v>
      </c>
      <c r="E21842" t="s">
        <v>37</v>
      </c>
      <c r="F21842" s="4">
        <v>525000</v>
      </c>
      <c r="G21842" t="s">
        <v>5</v>
      </c>
      <c r="H21842">
        <v>3</v>
      </c>
      <c r="I21842" s="4">
        <f>IF(E21842="Rhode Island", Table1[[#This Row],[price]]*$L$3, IF(E21842="Massachusetts", Table1[[#This Row],[price]]*$L$2, 1))</f>
        <v>525000</v>
      </c>
    </row>
    <row r="21843" spans="1:9" x14ac:dyDescent="0.25">
      <c r="A21843" s="2">
        <v>42910</v>
      </c>
      <c r="B21843" s="1">
        <f t="shared" si="682"/>
        <v>2017</v>
      </c>
      <c r="C21843" s="1">
        <f t="shared" si="683"/>
        <v>2</v>
      </c>
      <c r="D21843">
        <v>2913</v>
      </c>
      <c r="E21843" t="s">
        <v>36</v>
      </c>
      <c r="F21843" s="4">
        <v>545000</v>
      </c>
      <c r="G21843" t="s">
        <v>5</v>
      </c>
      <c r="H21843">
        <v>3</v>
      </c>
      <c r="I21843" s="4">
        <f>IF(E21843="Rhode Island", Table1[[#This Row],[price]]*$L$3, IF(E21843="Massachusetts", Table1[[#This Row],[price]]*$L$2, 1))</f>
        <v>545000</v>
      </c>
    </row>
    <row r="21844" spans="1:9" x14ac:dyDescent="0.25">
      <c r="A21844" s="2">
        <v>42910</v>
      </c>
      <c r="B21844" s="1">
        <f t="shared" si="682"/>
        <v>2017</v>
      </c>
      <c r="C21844" s="1">
        <f t="shared" si="683"/>
        <v>2</v>
      </c>
      <c r="D21844">
        <v>2913</v>
      </c>
      <c r="E21844" t="s">
        <v>36</v>
      </c>
      <c r="F21844" s="4">
        <v>550000</v>
      </c>
      <c r="G21844" t="s">
        <v>5</v>
      </c>
      <c r="H21844">
        <v>3</v>
      </c>
      <c r="I21844" s="4">
        <f>IF(E21844="Rhode Island", Table1[[#This Row],[price]]*$L$3, IF(E21844="Massachusetts", Table1[[#This Row],[price]]*$L$2, 1))</f>
        <v>550000</v>
      </c>
    </row>
    <row r="21845" spans="1:9" x14ac:dyDescent="0.25">
      <c r="A21845" s="2">
        <v>42910</v>
      </c>
      <c r="B21845" s="1">
        <f t="shared" si="682"/>
        <v>2017</v>
      </c>
      <c r="C21845" s="1">
        <f t="shared" si="683"/>
        <v>2</v>
      </c>
      <c r="D21845">
        <v>2617</v>
      </c>
      <c r="E21845" t="s">
        <v>37</v>
      </c>
      <c r="F21845" s="4">
        <v>605000</v>
      </c>
      <c r="G21845" t="s">
        <v>5</v>
      </c>
      <c r="H21845">
        <v>4</v>
      </c>
      <c r="I21845" s="4">
        <f>IF(E21845="Rhode Island", Table1[[#This Row],[price]]*$L$3, IF(E21845="Massachusetts", Table1[[#This Row],[price]]*$L$2, 1))</f>
        <v>605000</v>
      </c>
    </row>
    <row r="21846" spans="1:9" x14ac:dyDescent="0.25">
      <c r="A21846" s="2">
        <v>42910</v>
      </c>
      <c r="B21846" s="1">
        <f t="shared" si="682"/>
        <v>2017</v>
      </c>
      <c r="C21846" s="1">
        <f t="shared" si="683"/>
        <v>2</v>
      </c>
      <c r="D21846">
        <v>2615</v>
      </c>
      <c r="E21846" t="s">
        <v>37</v>
      </c>
      <c r="F21846" s="4">
        <v>610000</v>
      </c>
      <c r="G21846" t="s">
        <v>5</v>
      </c>
      <c r="H21846">
        <v>4</v>
      </c>
      <c r="I21846" s="4">
        <f>IF(E21846="Rhode Island", Table1[[#This Row],[price]]*$L$3, IF(E21846="Massachusetts", Table1[[#This Row],[price]]*$L$2, 1))</f>
        <v>610000</v>
      </c>
    </row>
    <row r="21847" spans="1:9" x14ac:dyDescent="0.25">
      <c r="A21847" s="2">
        <v>42910</v>
      </c>
      <c r="B21847" s="1">
        <f t="shared" si="682"/>
        <v>2017</v>
      </c>
      <c r="C21847" s="1">
        <f t="shared" si="683"/>
        <v>2</v>
      </c>
      <c r="D21847">
        <v>2607</v>
      </c>
      <c r="E21847" t="s">
        <v>37</v>
      </c>
      <c r="F21847" s="4">
        <v>620000</v>
      </c>
      <c r="G21847" t="s">
        <v>5</v>
      </c>
      <c r="H21847">
        <v>3</v>
      </c>
      <c r="I21847" s="4">
        <f>IF(E21847="Rhode Island", Table1[[#This Row],[price]]*$L$3, IF(E21847="Massachusetts", Table1[[#This Row],[price]]*$L$2, 1))</f>
        <v>620000</v>
      </c>
    </row>
    <row r="21848" spans="1:9" x14ac:dyDescent="0.25">
      <c r="A21848" s="2">
        <v>42910</v>
      </c>
      <c r="B21848" s="1">
        <f t="shared" si="682"/>
        <v>2017</v>
      </c>
      <c r="C21848" s="1">
        <f t="shared" si="683"/>
        <v>2</v>
      </c>
      <c r="D21848">
        <v>2607</v>
      </c>
      <c r="E21848" t="s">
        <v>37</v>
      </c>
      <c r="F21848" s="4">
        <v>625000</v>
      </c>
      <c r="G21848" t="s">
        <v>5</v>
      </c>
      <c r="H21848">
        <v>3</v>
      </c>
      <c r="I21848" s="4">
        <f>IF(E21848="Rhode Island", Table1[[#This Row],[price]]*$L$3, IF(E21848="Massachusetts", Table1[[#This Row],[price]]*$L$2, 1))</f>
        <v>625000</v>
      </c>
    </row>
    <row r="21849" spans="1:9" x14ac:dyDescent="0.25">
      <c r="A21849" s="2">
        <v>42910</v>
      </c>
      <c r="B21849" s="1">
        <f t="shared" si="682"/>
        <v>2017</v>
      </c>
      <c r="C21849" s="1">
        <f t="shared" si="683"/>
        <v>2</v>
      </c>
      <c r="D21849">
        <v>2611</v>
      </c>
      <c r="E21849" t="s">
        <v>37</v>
      </c>
      <c r="F21849" s="4">
        <v>626000</v>
      </c>
      <c r="G21849" t="s">
        <v>5</v>
      </c>
      <c r="H21849">
        <v>4</v>
      </c>
      <c r="I21849" s="4">
        <f>IF(E21849="Rhode Island", Table1[[#This Row],[price]]*$L$3, IF(E21849="Massachusetts", Table1[[#This Row],[price]]*$L$2, 1))</f>
        <v>626000</v>
      </c>
    </row>
    <row r="21850" spans="1:9" x14ac:dyDescent="0.25">
      <c r="A21850" s="2">
        <v>42910</v>
      </c>
      <c r="B21850" s="1">
        <f t="shared" si="682"/>
        <v>2017</v>
      </c>
      <c r="C21850" s="1">
        <f t="shared" si="683"/>
        <v>2</v>
      </c>
      <c r="D21850">
        <v>2903</v>
      </c>
      <c r="E21850" t="s">
        <v>36</v>
      </c>
      <c r="F21850" s="4">
        <v>631000</v>
      </c>
      <c r="G21850" t="s">
        <v>5</v>
      </c>
      <c r="H21850">
        <v>4</v>
      </c>
      <c r="I21850" s="4">
        <f>IF(E21850="Rhode Island", Table1[[#This Row],[price]]*$L$3, IF(E21850="Massachusetts", Table1[[#This Row],[price]]*$L$2, 1))</f>
        <v>631000</v>
      </c>
    </row>
    <row r="21851" spans="1:9" x14ac:dyDescent="0.25">
      <c r="A21851" s="2">
        <v>42910</v>
      </c>
      <c r="B21851" s="1">
        <f t="shared" si="682"/>
        <v>2017</v>
      </c>
      <c r="C21851" s="1">
        <f t="shared" si="683"/>
        <v>2</v>
      </c>
      <c r="D21851">
        <v>2611</v>
      </c>
      <c r="E21851" t="s">
        <v>37</v>
      </c>
      <c r="F21851" s="4">
        <v>663000</v>
      </c>
      <c r="G21851" t="s">
        <v>5</v>
      </c>
      <c r="H21851">
        <v>3</v>
      </c>
      <c r="I21851" s="4">
        <f>IF(E21851="Rhode Island", Table1[[#This Row],[price]]*$L$3, IF(E21851="Massachusetts", Table1[[#This Row],[price]]*$L$2, 1))</f>
        <v>663000</v>
      </c>
    </row>
    <row r="21852" spans="1:9" x14ac:dyDescent="0.25">
      <c r="A21852" s="2">
        <v>42910</v>
      </c>
      <c r="B21852" s="1">
        <f t="shared" si="682"/>
        <v>2017</v>
      </c>
      <c r="C21852" s="1">
        <f t="shared" si="683"/>
        <v>2</v>
      </c>
      <c r="D21852">
        <v>2615</v>
      </c>
      <c r="E21852" t="s">
        <v>37</v>
      </c>
      <c r="F21852" s="4">
        <v>725000</v>
      </c>
      <c r="G21852" t="s">
        <v>5</v>
      </c>
      <c r="H21852">
        <v>5</v>
      </c>
      <c r="I21852" s="4">
        <f>IF(E21852="Rhode Island", Table1[[#This Row],[price]]*$L$3, IF(E21852="Massachusetts", Table1[[#This Row],[price]]*$L$2, 1))</f>
        <v>725000</v>
      </c>
    </row>
    <row r="21853" spans="1:9" x14ac:dyDescent="0.25">
      <c r="A21853" s="2">
        <v>42910</v>
      </c>
      <c r="B21853" s="1">
        <f t="shared" si="682"/>
        <v>2017</v>
      </c>
      <c r="C21853" s="1">
        <f t="shared" si="683"/>
        <v>2</v>
      </c>
      <c r="D21853">
        <v>2904</v>
      </c>
      <c r="E21853" t="s">
        <v>36</v>
      </c>
      <c r="F21853" s="4">
        <v>738000</v>
      </c>
      <c r="G21853" t="s">
        <v>5</v>
      </c>
      <c r="H21853">
        <v>4</v>
      </c>
      <c r="I21853" s="4">
        <f>IF(E21853="Rhode Island", Table1[[#This Row],[price]]*$L$3, IF(E21853="Massachusetts", Table1[[#This Row],[price]]*$L$2, 1))</f>
        <v>738000</v>
      </c>
    </row>
    <row r="21854" spans="1:9" x14ac:dyDescent="0.25">
      <c r="A21854" s="2">
        <v>42910</v>
      </c>
      <c r="B21854" s="1">
        <f t="shared" si="682"/>
        <v>2017</v>
      </c>
      <c r="C21854" s="1">
        <f t="shared" si="683"/>
        <v>2</v>
      </c>
      <c r="D21854">
        <v>2602</v>
      </c>
      <c r="E21854" t="s">
        <v>37</v>
      </c>
      <c r="F21854" s="4">
        <v>820000</v>
      </c>
      <c r="G21854" t="s">
        <v>5</v>
      </c>
      <c r="H21854">
        <v>3</v>
      </c>
      <c r="I21854" s="4">
        <f>IF(E21854="Rhode Island", Table1[[#This Row],[price]]*$L$3, IF(E21854="Massachusetts", Table1[[#This Row],[price]]*$L$2, 1))</f>
        <v>820000</v>
      </c>
    </row>
    <row r="21855" spans="1:9" x14ac:dyDescent="0.25">
      <c r="A21855" s="2">
        <v>42910</v>
      </c>
      <c r="B21855" s="1">
        <f t="shared" si="682"/>
        <v>2017</v>
      </c>
      <c r="C21855" s="1">
        <f t="shared" si="683"/>
        <v>2</v>
      </c>
      <c r="D21855">
        <v>2913</v>
      </c>
      <c r="E21855" t="s">
        <v>36</v>
      </c>
      <c r="F21855" s="4">
        <v>822000</v>
      </c>
      <c r="G21855" t="s">
        <v>5</v>
      </c>
      <c r="H21855">
        <v>4</v>
      </c>
      <c r="I21855" s="4">
        <f>IF(E21855="Rhode Island", Table1[[#This Row],[price]]*$L$3, IF(E21855="Massachusetts", Table1[[#This Row],[price]]*$L$2, 1))</f>
        <v>822000</v>
      </c>
    </row>
    <row r="21856" spans="1:9" x14ac:dyDescent="0.25">
      <c r="A21856" s="2">
        <v>42910</v>
      </c>
      <c r="B21856" s="1">
        <f t="shared" si="682"/>
        <v>2017</v>
      </c>
      <c r="C21856" s="1">
        <f t="shared" si="683"/>
        <v>2</v>
      </c>
      <c r="D21856">
        <v>2914</v>
      </c>
      <c r="E21856" t="s">
        <v>36</v>
      </c>
      <c r="F21856" s="4">
        <v>850000</v>
      </c>
      <c r="G21856" t="s">
        <v>5</v>
      </c>
      <c r="H21856">
        <v>4</v>
      </c>
      <c r="I21856" s="4">
        <f>IF(E21856="Rhode Island", Table1[[#This Row],[price]]*$L$3, IF(E21856="Massachusetts", Table1[[#This Row],[price]]*$L$2, 1))</f>
        <v>850000</v>
      </c>
    </row>
    <row r="21857" spans="1:9" x14ac:dyDescent="0.25">
      <c r="A21857" s="2">
        <v>42910</v>
      </c>
      <c r="B21857" s="1">
        <f t="shared" si="682"/>
        <v>2017</v>
      </c>
      <c r="C21857" s="1">
        <f t="shared" si="683"/>
        <v>2</v>
      </c>
      <c r="D21857">
        <v>2617</v>
      </c>
      <c r="E21857" t="s">
        <v>37</v>
      </c>
      <c r="F21857" s="4">
        <v>925000</v>
      </c>
      <c r="G21857" t="s">
        <v>5</v>
      </c>
      <c r="H21857">
        <v>5</v>
      </c>
      <c r="I21857" s="4">
        <f>IF(E21857="Rhode Island", Table1[[#This Row],[price]]*$L$3, IF(E21857="Massachusetts", Table1[[#This Row],[price]]*$L$2, 1))</f>
        <v>925000</v>
      </c>
    </row>
    <row r="21858" spans="1:9" x14ac:dyDescent="0.25">
      <c r="A21858" s="2">
        <v>42910</v>
      </c>
      <c r="B21858" s="1">
        <f t="shared" si="682"/>
        <v>2017</v>
      </c>
      <c r="C21858" s="1">
        <f t="shared" si="683"/>
        <v>2</v>
      </c>
      <c r="D21858">
        <v>2604</v>
      </c>
      <c r="E21858" t="s">
        <v>37</v>
      </c>
      <c r="F21858" s="4">
        <v>1025000</v>
      </c>
      <c r="G21858" t="s">
        <v>5</v>
      </c>
      <c r="H21858">
        <v>4</v>
      </c>
      <c r="I21858" s="4">
        <f>IF(E21858="Rhode Island", Table1[[#This Row],[price]]*$L$3, IF(E21858="Massachusetts", Table1[[#This Row],[price]]*$L$2, 1))</f>
        <v>1025000</v>
      </c>
    </row>
    <row r="21859" spans="1:9" x14ac:dyDescent="0.25">
      <c r="A21859" s="2">
        <v>42910</v>
      </c>
      <c r="B21859" s="1">
        <f t="shared" si="682"/>
        <v>2017</v>
      </c>
      <c r="C21859" s="1">
        <f t="shared" si="683"/>
        <v>2</v>
      </c>
      <c r="D21859">
        <v>2911</v>
      </c>
      <c r="E21859" t="s">
        <v>36</v>
      </c>
      <c r="F21859" s="4">
        <v>1180000</v>
      </c>
      <c r="G21859" t="s">
        <v>5</v>
      </c>
      <c r="H21859">
        <v>4</v>
      </c>
      <c r="I21859" s="4">
        <f>IF(E21859="Rhode Island", Table1[[#This Row],[price]]*$L$3, IF(E21859="Massachusetts", Table1[[#This Row],[price]]*$L$2, 1))</f>
        <v>1180000</v>
      </c>
    </row>
    <row r="21860" spans="1:9" x14ac:dyDescent="0.25">
      <c r="A21860" s="2">
        <v>42910</v>
      </c>
      <c r="B21860" s="1">
        <f t="shared" si="682"/>
        <v>2017</v>
      </c>
      <c r="C21860" s="1">
        <f t="shared" si="683"/>
        <v>2</v>
      </c>
      <c r="D21860">
        <v>2600</v>
      </c>
      <c r="E21860" t="s">
        <v>37</v>
      </c>
      <c r="F21860" s="4">
        <v>1257000</v>
      </c>
      <c r="G21860" t="s">
        <v>5</v>
      </c>
      <c r="H21860">
        <v>3</v>
      </c>
      <c r="I21860" s="4">
        <f>IF(E21860="Rhode Island", Table1[[#This Row],[price]]*$L$3, IF(E21860="Massachusetts", Table1[[#This Row],[price]]*$L$2, 1))</f>
        <v>1257000</v>
      </c>
    </row>
    <row r="21861" spans="1:9" x14ac:dyDescent="0.25">
      <c r="A21861" s="2">
        <v>42912</v>
      </c>
      <c r="B21861" s="1">
        <f t="shared" si="682"/>
        <v>2017</v>
      </c>
      <c r="C21861" s="1">
        <f t="shared" si="683"/>
        <v>2</v>
      </c>
      <c r="D21861">
        <v>2914</v>
      </c>
      <c r="E21861" t="s">
        <v>36</v>
      </c>
      <c r="F21861" s="4">
        <v>554546</v>
      </c>
      <c r="G21861" t="s">
        <v>5</v>
      </c>
      <c r="H21861">
        <v>3</v>
      </c>
      <c r="I21861" s="4">
        <f>IF(E21861="Rhode Island", Table1[[#This Row],[price]]*$L$3, IF(E21861="Massachusetts", Table1[[#This Row],[price]]*$L$2, 1))</f>
        <v>554546</v>
      </c>
    </row>
    <row r="21862" spans="1:9" x14ac:dyDescent="0.25">
      <c r="A21862" s="2">
        <v>42912</v>
      </c>
      <c r="B21862" s="1">
        <f t="shared" si="682"/>
        <v>2017</v>
      </c>
      <c r="C21862" s="1">
        <f t="shared" si="683"/>
        <v>2</v>
      </c>
      <c r="D21862">
        <v>2904</v>
      </c>
      <c r="E21862" t="s">
        <v>36</v>
      </c>
      <c r="F21862" s="4">
        <v>577000</v>
      </c>
      <c r="G21862" t="s">
        <v>5</v>
      </c>
      <c r="H21862">
        <v>4</v>
      </c>
      <c r="I21862" s="4">
        <f>IF(E21862="Rhode Island", Table1[[#This Row],[price]]*$L$3, IF(E21862="Massachusetts", Table1[[#This Row],[price]]*$L$2, 1))</f>
        <v>577000</v>
      </c>
    </row>
    <row r="21863" spans="1:9" x14ac:dyDescent="0.25">
      <c r="A21863" s="2">
        <v>42912</v>
      </c>
      <c r="B21863" s="1">
        <f t="shared" si="682"/>
        <v>2017</v>
      </c>
      <c r="C21863" s="1">
        <f t="shared" si="683"/>
        <v>2</v>
      </c>
      <c r="D21863">
        <v>2614</v>
      </c>
      <c r="E21863" t="s">
        <v>37</v>
      </c>
      <c r="F21863" s="4">
        <v>697500</v>
      </c>
      <c r="G21863" t="s">
        <v>5</v>
      </c>
      <c r="H21863">
        <v>4</v>
      </c>
      <c r="I21863" s="4">
        <f>IF(E21863="Rhode Island", Table1[[#This Row],[price]]*$L$3, IF(E21863="Massachusetts", Table1[[#This Row],[price]]*$L$2, 1))</f>
        <v>697500</v>
      </c>
    </row>
    <row r="21864" spans="1:9" x14ac:dyDescent="0.25">
      <c r="A21864" s="2">
        <v>42912</v>
      </c>
      <c r="B21864" s="1">
        <f t="shared" si="682"/>
        <v>2017</v>
      </c>
      <c r="C21864" s="1">
        <f t="shared" si="683"/>
        <v>2</v>
      </c>
      <c r="D21864">
        <v>2602</v>
      </c>
      <c r="E21864" t="s">
        <v>37</v>
      </c>
      <c r="F21864" s="4">
        <v>720000</v>
      </c>
      <c r="G21864" t="s">
        <v>5</v>
      </c>
      <c r="H21864">
        <v>3</v>
      </c>
      <c r="I21864" s="4">
        <f>IF(E21864="Rhode Island", Table1[[#This Row],[price]]*$L$3, IF(E21864="Massachusetts", Table1[[#This Row],[price]]*$L$2, 1))</f>
        <v>720000</v>
      </c>
    </row>
    <row r="21865" spans="1:9" x14ac:dyDescent="0.25">
      <c r="A21865" s="2">
        <v>42912</v>
      </c>
      <c r="B21865" s="1">
        <f t="shared" si="682"/>
        <v>2017</v>
      </c>
      <c r="C21865" s="1">
        <f t="shared" si="683"/>
        <v>2</v>
      </c>
      <c r="D21865">
        <v>2617</v>
      </c>
      <c r="E21865" t="s">
        <v>37</v>
      </c>
      <c r="F21865" s="4">
        <v>775000</v>
      </c>
      <c r="G21865" t="s">
        <v>5</v>
      </c>
      <c r="H21865">
        <v>5</v>
      </c>
      <c r="I21865" s="4">
        <f>IF(E21865="Rhode Island", Table1[[#This Row],[price]]*$L$3, IF(E21865="Massachusetts", Table1[[#This Row],[price]]*$L$2, 1))</f>
        <v>775000</v>
      </c>
    </row>
    <row r="21866" spans="1:9" x14ac:dyDescent="0.25">
      <c r="A21866" s="2">
        <v>42912</v>
      </c>
      <c r="B21866" s="1">
        <f t="shared" si="682"/>
        <v>2017</v>
      </c>
      <c r="C21866" s="1">
        <f t="shared" si="683"/>
        <v>2</v>
      </c>
      <c r="D21866">
        <v>2914</v>
      </c>
      <c r="E21866" t="s">
        <v>36</v>
      </c>
      <c r="F21866" s="4">
        <v>950000</v>
      </c>
      <c r="G21866" t="s">
        <v>5</v>
      </c>
      <c r="H21866">
        <v>5</v>
      </c>
      <c r="I21866" s="4">
        <f>IF(E21866="Rhode Island", Table1[[#This Row],[price]]*$L$3, IF(E21866="Massachusetts", Table1[[#This Row],[price]]*$L$2, 1))</f>
        <v>950000</v>
      </c>
    </row>
    <row r="21867" spans="1:9" x14ac:dyDescent="0.25">
      <c r="A21867" s="2">
        <v>42912</v>
      </c>
      <c r="B21867" s="1">
        <f t="shared" si="682"/>
        <v>2017</v>
      </c>
      <c r="C21867" s="1">
        <f t="shared" si="683"/>
        <v>2</v>
      </c>
      <c r="D21867">
        <v>2913</v>
      </c>
      <c r="E21867" t="s">
        <v>36</v>
      </c>
      <c r="F21867" s="4">
        <v>950000</v>
      </c>
      <c r="G21867" t="s">
        <v>5</v>
      </c>
      <c r="H21867">
        <v>5</v>
      </c>
      <c r="I21867" s="4">
        <f>IF(E21867="Rhode Island", Table1[[#This Row],[price]]*$L$3, IF(E21867="Massachusetts", Table1[[#This Row],[price]]*$L$2, 1))</f>
        <v>950000</v>
      </c>
    </row>
    <row r="21868" spans="1:9" x14ac:dyDescent="0.25">
      <c r="A21868" s="2">
        <v>42912</v>
      </c>
      <c r="B21868" s="1">
        <f t="shared" si="682"/>
        <v>2017</v>
      </c>
      <c r="C21868" s="1">
        <f t="shared" si="683"/>
        <v>2</v>
      </c>
      <c r="D21868">
        <v>2607</v>
      </c>
      <c r="E21868" t="s">
        <v>37</v>
      </c>
      <c r="F21868" s="4">
        <v>997000</v>
      </c>
      <c r="G21868" t="s">
        <v>5</v>
      </c>
      <c r="H21868">
        <v>4</v>
      </c>
      <c r="I21868" s="4">
        <f>IF(E21868="Rhode Island", Table1[[#This Row],[price]]*$L$3, IF(E21868="Massachusetts", Table1[[#This Row],[price]]*$L$2, 1))</f>
        <v>997000</v>
      </c>
    </row>
    <row r="21869" spans="1:9" x14ac:dyDescent="0.25">
      <c r="A21869" s="2">
        <v>42912</v>
      </c>
      <c r="B21869" s="1">
        <f t="shared" si="682"/>
        <v>2017</v>
      </c>
      <c r="C21869" s="1">
        <f t="shared" si="683"/>
        <v>2</v>
      </c>
      <c r="D21869">
        <v>2611</v>
      </c>
      <c r="E21869" t="s">
        <v>37</v>
      </c>
      <c r="F21869" s="4">
        <v>1230000</v>
      </c>
      <c r="G21869" t="s">
        <v>5</v>
      </c>
      <c r="H21869">
        <v>5</v>
      </c>
      <c r="I21869" s="4">
        <f>IF(E21869="Rhode Island", Table1[[#This Row],[price]]*$L$3, IF(E21869="Massachusetts", Table1[[#This Row],[price]]*$L$2, 1))</f>
        <v>1230000</v>
      </c>
    </row>
    <row r="21870" spans="1:9" x14ac:dyDescent="0.25">
      <c r="A21870" s="2">
        <v>42912</v>
      </c>
      <c r="B21870" s="1">
        <f t="shared" si="682"/>
        <v>2017</v>
      </c>
      <c r="C21870" s="1">
        <f t="shared" si="683"/>
        <v>2</v>
      </c>
      <c r="D21870">
        <v>2607</v>
      </c>
      <c r="E21870" t="s">
        <v>37</v>
      </c>
      <c r="F21870" s="4">
        <v>300000</v>
      </c>
      <c r="G21870" t="s">
        <v>6</v>
      </c>
      <c r="H21870">
        <v>2</v>
      </c>
      <c r="I21870" s="4">
        <f>IF(E21870="Rhode Island", Table1[[#This Row],[price]]*$L$3, IF(E21870="Massachusetts", Table1[[#This Row],[price]]*$L$2, 1))</f>
        <v>300000</v>
      </c>
    </row>
    <row r="21871" spans="1:9" x14ac:dyDescent="0.25">
      <c r="A21871" s="2">
        <v>42912</v>
      </c>
      <c r="B21871" s="1">
        <f t="shared" si="682"/>
        <v>2017</v>
      </c>
      <c r="C21871" s="1">
        <f t="shared" si="683"/>
        <v>2</v>
      </c>
      <c r="D21871">
        <v>2617</v>
      </c>
      <c r="E21871" t="s">
        <v>37</v>
      </c>
      <c r="F21871" s="4">
        <v>419900</v>
      </c>
      <c r="G21871" t="s">
        <v>6</v>
      </c>
      <c r="H21871">
        <v>3</v>
      </c>
      <c r="I21871" s="4">
        <f>IF(E21871="Rhode Island", Table1[[#This Row],[price]]*$L$3, IF(E21871="Massachusetts", Table1[[#This Row],[price]]*$L$2, 1))</f>
        <v>419900</v>
      </c>
    </row>
    <row r="21872" spans="1:9" x14ac:dyDescent="0.25">
      <c r="A21872" s="2">
        <v>42912</v>
      </c>
      <c r="B21872" s="1">
        <f t="shared" si="682"/>
        <v>2017</v>
      </c>
      <c r="C21872" s="1">
        <f t="shared" si="683"/>
        <v>2</v>
      </c>
      <c r="D21872">
        <v>2601</v>
      </c>
      <c r="E21872" t="s">
        <v>37</v>
      </c>
      <c r="F21872" s="4">
        <v>462000</v>
      </c>
      <c r="G21872" t="s">
        <v>6</v>
      </c>
      <c r="H21872">
        <v>2</v>
      </c>
      <c r="I21872" s="4">
        <f>IF(E21872="Rhode Island", Table1[[#This Row],[price]]*$L$3, IF(E21872="Massachusetts", Table1[[#This Row],[price]]*$L$2, 1))</f>
        <v>462000</v>
      </c>
    </row>
    <row r="21873" spans="1:9" x14ac:dyDescent="0.25">
      <c r="A21873" s="2">
        <v>42912</v>
      </c>
      <c r="B21873" s="1">
        <f t="shared" si="682"/>
        <v>2017</v>
      </c>
      <c r="C21873" s="1">
        <f t="shared" si="683"/>
        <v>2</v>
      </c>
      <c r="D21873">
        <v>2914</v>
      </c>
      <c r="E21873" t="s">
        <v>36</v>
      </c>
      <c r="F21873" s="4">
        <v>509000</v>
      </c>
      <c r="G21873" t="s">
        <v>6</v>
      </c>
      <c r="H21873">
        <v>3</v>
      </c>
      <c r="I21873" s="4">
        <f>IF(E21873="Rhode Island", Table1[[#This Row],[price]]*$L$3, IF(E21873="Massachusetts", Table1[[#This Row],[price]]*$L$2, 1))</f>
        <v>509000</v>
      </c>
    </row>
    <row r="21874" spans="1:9" x14ac:dyDescent="0.25">
      <c r="A21874" s="2">
        <v>42912</v>
      </c>
      <c r="B21874" s="1">
        <f t="shared" si="682"/>
        <v>2017</v>
      </c>
      <c r="C21874" s="1">
        <f t="shared" si="683"/>
        <v>2</v>
      </c>
      <c r="D21874">
        <v>2914</v>
      </c>
      <c r="E21874" t="s">
        <v>36</v>
      </c>
      <c r="F21874" s="4">
        <v>629000</v>
      </c>
      <c r="G21874" t="s">
        <v>6</v>
      </c>
      <c r="H21874">
        <v>3</v>
      </c>
      <c r="I21874" s="4">
        <f>IF(E21874="Rhode Island", Table1[[#This Row],[price]]*$L$3, IF(E21874="Massachusetts", Table1[[#This Row],[price]]*$L$2, 1))</f>
        <v>629000</v>
      </c>
    </row>
    <row r="21875" spans="1:9" x14ac:dyDescent="0.25">
      <c r="A21875" s="2">
        <v>42913</v>
      </c>
      <c r="B21875" s="1">
        <f t="shared" si="682"/>
        <v>2017</v>
      </c>
      <c r="C21875" s="1">
        <f t="shared" si="683"/>
        <v>2</v>
      </c>
      <c r="D21875">
        <v>2905</v>
      </c>
      <c r="E21875" t="s">
        <v>36</v>
      </c>
      <c r="F21875" s="4">
        <v>595000</v>
      </c>
      <c r="G21875" t="s">
        <v>5</v>
      </c>
      <c r="H21875">
        <v>4</v>
      </c>
      <c r="I21875" s="4">
        <f>IF(E21875="Rhode Island", Table1[[#This Row],[price]]*$L$3, IF(E21875="Massachusetts", Table1[[#This Row],[price]]*$L$2, 1))</f>
        <v>595000</v>
      </c>
    </row>
    <row r="21876" spans="1:9" x14ac:dyDescent="0.25">
      <c r="A21876" s="2">
        <v>42913</v>
      </c>
      <c r="B21876" s="1">
        <f t="shared" si="682"/>
        <v>2017</v>
      </c>
      <c r="C21876" s="1">
        <f t="shared" si="683"/>
        <v>2</v>
      </c>
      <c r="D21876">
        <v>2902</v>
      </c>
      <c r="E21876" t="s">
        <v>36</v>
      </c>
      <c r="F21876" s="4">
        <v>660000</v>
      </c>
      <c r="G21876" t="s">
        <v>5</v>
      </c>
      <c r="H21876">
        <v>4</v>
      </c>
      <c r="I21876" s="4">
        <f>IF(E21876="Rhode Island", Table1[[#This Row],[price]]*$L$3, IF(E21876="Massachusetts", Table1[[#This Row],[price]]*$L$2, 1))</f>
        <v>660000</v>
      </c>
    </row>
    <row r="21877" spans="1:9" x14ac:dyDescent="0.25">
      <c r="A21877" s="2">
        <v>42913</v>
      </c>
      <c r="B21877" s="1">
        <f t="shared" si="682"/>
        <v>2017</v>
      </c>
      <c r="C21877" s="1">
        <f t="shared" si="683"/>
        <v>2</v>
      </c>
      <c r="D21877">
        <v>2602</v>
      </c>
      <c r="E21877" t="s">
        <v>37</v>
      </c>
      <c r="F21877" s="4">
        <v>760000</v>
      </c>
      <c r="G21877" t="s">
        <v>5</v>
      </c>
      <c r="H21877">
        <v>3</v>
      </c>
      <c r="I21877" s="4">
        <f>IF(E21877="Rhode Island", Table1[[#This Row],[price]]*$L$3, IF(E21877="Massachusetts", Table1[[#This Row],[price]]*$L$2, 1))</f>
        <v>760000</v>
      </c>
    </row>
    <row r="21878" spans="1:9" x14ac:dyDescent="0.25">
      <c r="A21878" s="2">
        <v>42913</v>
      </c>
      <c r="B21878" s="1">
        <f t="shared" si="682"/>
        <v>2017</v>
      </c>
      <c r="C21878" s="1">
        <f t="shared" si="683"/>
        <v>2</v>
      </c>
      <c r="D21878">
        <v>2913</v>
      </c>
      <c r="E21878" t="s">
        <v>36</v>
      </c>
      <c r="F21878" s="4">
        <v>1300000</v>
      </c>
      <c r="G21878" t="s">
        <v>5</v>
      </c>
      <c r="H21878">
        <v>5</v>
      </c>
      <c r="I21878" s="4">
        <f>IF(E21878="Rhode Island", Table1[[#This Row],[price]]*$L$3, IF(E21878="Massachusetts", Table1[[#This Row],[price]]*$L$2, 1))</f>
        <v>1300000</v>
      </c>
    </row>
    <row r="21879" spans="1:9" x14ac:dyDescent="0.25">
      <c r="A21879" s="2">
        <v>42913</v>
      </c>
      <c r="B21879" s="1">
        <f t="shared" si="682"/>
        <v>2017</v>
      </c>
      <c r="C21879" s="1">
        <f t="shared" si="683"/>
        <v>2</v>
      </c>
      <c r="D21879">
        <v>2602</v>
      </c>
      <c r="E21879" t="s">
        <v>37</v>
      </c>
      <c r="F21879" s="4">
        <v>1400000</v>
      </c>
      <c r="G21879" t="s">
        <v>5</v>
      </c>
      <c r="H21879">
        <v>4</v>
      </c>
      <c r="I21879" s="4">
        <f>IF(E21879="Rhode Island", Table1[[#This Row],[price]]*$L$3, IF(E21879="Massachusetts", Table1[[#This Row],[price]]*$L$2, 1))</f>
        <v>1400000</v>
      </c>
    </row>
    <row r="21880" spans="1:9" x14ac:dyDescent="0.25">
      <c r="A21880" s="2">
        <v>42913</v>
      </c>
      <c r="B21880" s="1">
        <f t="shared" si="682"/>
        <v>2017</v>
      </c>
      <c r="C21880" s="1">
        <f t="shared" si="683"/>
        <v>2</v>
      </c>
      <c r="D21880">
        <v>2617</v>
      </c>
      <c r="E21880" t="s">
        <v>37</v>
      </c>
      <c r="F21880" s="4">
        <v>350000</v>
      </c>
      <c r="G21880" t="s">
        <v>6</v>
      </c>
      <c r="H21880">
        <v>2</v>
      </c>
      <c r="I21880" s="4">
        <f>IF(E21880="Rhode Island", Table1[[#This Row],[price]]*$L$3, IF(E21880="Massachusetts", Table1[[#This Row],[price]]*$L$2, 1))</f>
        <v>350000</v>
      </c>
    </row>
    <row r="21881" spans="1:9" x14ac:dyDescent="0.25">
      <c r="A21881" s="2">
        <v>42913</v>
      </c>
      <c r="B21881" s="1">
        <f t="shared" si="682"/>
        <v>2017</v>
      </c>
      <c r="C21881" s="1">
        <f t="shared" si="683"/>
        <v>2</v>
      </c>
      <c r="D21881">
        <v>2611</v>
      </c>
      <c r="E21881" t="s">
        <v>37</v>
      </c>
      <c r="F21881" s="4">
        <v>402500</v>
      </c>
      <c r="G21881" t="s">
        <v>6</v>
      </c>
      <c r="H21881">
        <v>2</v>
      </c>
      <c r="I21881" s="4">
        <f>IF(E21881="Rhode Island", Table1[[#This Row],[price]]*$L$3, IF(E21881="Massachusetts", Table1[[#This Row],[price]]*$L$2, 1))</f>
        <v>402500</v>
      </c>
    </row>
    <row r="21882" spans="1:9" x14ac:dyDescent="0.25">
      <c r="A21882" s="2">
        <v>42913</v>
      </c>
      <c r="B21882" s="1">
        <f t="shared" si="682"/>
        <v>2017</v>
      </c>
      <c r="C21882" s="1">
        <f t="shared" si="683"/>
        <v>2</v>
      </c>
      <c r="D21882">
        <v>2604</v>
      </c>
      <c r="E21882" t="s">
        <v>37</v>
      </c>
      <c r="F21882" s="4">
        <v>425000</v>
      </c>
      <c r="G21882" t="s">
        <v>6</v>
      </c>
      <c r="H21882">
        <v>2</v>
      </c>
      <c r="I21882" s="4">
        <f>IF(E21882="Rhode Island", Table1[[#This Row],[price]]*$L$3, IF(E21882="Massachusetts", Table1[[#This Row],[price]]*$L$2, 1))</f>
        <v>425000</v>
      </c>
    </row>
    <row r="21883" spans="1:9" x14ac:dyDescent="0.25">
      <c r="A21883" s="2">
        <v>42913</v>
      </c>
      <c r="B21883" s="1">
        <f t="shared" si="682"/>
        <v>2017</v>
      </c>
      <c r="C21883" s="1">
        <f t="shared" si="683"/>
        <v>2</v>
      </c>
      <c r="D21883">
        <v>2617</v>
      </c>
      <c r="E21883" t="s">
        <v>37</v>
      </c>
      <c r="F21883" s="4">
        <v>449000</v>
      </c>
      <c r="G21883" t="s">
        <v>6</v>
      </c>
      <c r="H21883">
        <v>2</v>
      </c>
      <c r="I21883" s="4">
        <f>IF(E21883="Rhode Island", Table1[[#This Row],[price]]*$L$3, IF(E21883="Massachusetts", Table1[[#This Row],[price]]*$L$2, 1))</f>
        <v>449000</v>
      </c>
    </row>
    <row r="21884" spans="1:9" x14ac:dyDescent="0.25">
      <c r="A21884" s="2">
        <v>42913</v>
      </c>
      <c r="B21884" s="1">
        <f t="shared" si="682"/>
        <v>2017</v>
      </c>
      <c r="C21884" s="1">
        <f t="shared" si="683"/>
        <v>2</v>
      </c>
      <c r="D21884">
        <v>2603</v>
      </c>
      <c r="E21884" t="s">
        <v>37</v>
      </c>
      <c r="F21884" s="4">
        <v>458000</v>
      </c>
      <c r="G21884" t="s">
        <v>6</v>
      </c>
      <c r="H21884">
        <v>1</v>
      </c>
      <c r="I21884" s="4">
        <f>IF(E21884="Rhode Island", Table1[[#This Row],[price]]*$L$3, IF(E21884="Massachusetts", Table1[[#This Row],[price]]*$L$2, 1))</f>
        <v>458000</v>
      </c>
    </row>
    <row r="21885" spans="1:9" x14ac:dyDescent="0.25">
      <c r="A21885" s="2">
        <v>42913</v>
      </c>
      <c r="B21885" s="1">
        <f t="shared" si="682"/>
        <v>2017</v>
      </c>
      <c r="C21885" s="1">
        <f t="shared" si="683"/>
        <v>2</v>
      </c>
      <c r="D21885">
        <v>2601</v>
      </c>
      <c r="E21885" t="s">
        <v>37</v>
      </c>
      <c r="F21885" s="4">
        <v>710000</v>
      </c>
      <c r="G21885" t="s">
        <v>6</v>
      </c>
      <c r="H21885">
        <v>2</v>
      </c>
      <c r="I21885" s="4">
        <f>IF(E21885="Rhode Island", Table1[[#This Row],[price]]*$L$3, IF(E21885="Massachusetts", Table1[[#This Row],[price]]*$L$2, 1))</f>
        <v>710000</v>
      </c>
    </row>
    <row r="21886" spans="1:9" x14ac:dyDescent="0.25">
      <c r="A21886" s="2">
        <v>42914</v>
      </c>
      <c r="B21886" s="1">
        <f t="shared" si="682"/>
        <v>2017</v>
      </c>
      <c r="C21886" s="1">
        <f t="shared" si="683"/>
        <v>2</v>
      </c>
      <c r="D21886">
        <v>2913</v>
      </c>
      <c r="E21886" t="s">
        <v>36</v>
      </c>
      <c r="F21886" s="4">
        <v>415000</v>
      </c>
      <c r="G21886" t="s">
        <v>5</v>
      </c>
      <c r="H21886">
        <v>3</v>
      </c>
      <c r="I21886" s="4">
        <f>IF(E21886="Rhode Island", Table1[[#This Row],[price]]*$L$3, IF(E21886="Massachusetts", Table1[[#This Row],[price]]*$L$2, 1))</f>
        <v>415000</v>
      </c>
    </row>
    <row r="21887" spans="1:9" x14ac:dyDescent="0.25">
      <c r="A21887" s="2">
        <v>42914</v>
      </c>
      <c r="B21887" s="1">
        <f t="shared" si="682"/>
        <v>2017</v>
      </c>
      <c r="C21887" s="1">
        <f t="shared" si="683"/>
        <v>2</v>
      </c>
      <c r="D21887">
        <v>2905</v>
      </c>
      <c r="E21887" t="s">
        <v>36</v>
      </c>
      <c r="F21887" s="4">
        <v>430000</v>
      </c>
      <c r="G21887" t="s">
        <v>5</v>
      </c>
      <c r="H21887">
        <v>4</v>
      </c>
      <c r="I21887" s="4">
        <f>IF(E21887="Rhode Island", Table1[[#This Row],[price]]*$L$3, IF(E21887="Massachusetts", Table1[[#This Row],[price]]*$L$2, 1))</f>
        <v>430000</v>
      </c>
    </row>
    <row r="21888" spans="1:9" x14ac:dyDescent="0.25">
      <c r="A21888" s="2">
        <v>42914</v>
      </c>
      <c r="B21888" s="1">
        <f t="shared" si="682"/>
        <v>2017</v>
      </c>
      <c r="C21888" s="1">
        <f t="shared" si="683"/>
        <v>2</v>
      </c>
      <c r="D21888">
        <v>2906</v>
      </c>
      <c r="E21888" t="s">
        <v>36</v>
      </c>
      <c r="F21888" s="4">
        <v>450000</v>
      </c>
      <c r="G21888" t="s">
        <v>5</v>
      </c>
      <c r="H21888">
        <v>3</v>
      </c>
      <c r="I21888" s="4">
        <f>IF(E21888="Rhode Island", Table1[[#This Row],[price]]*$L$3, IF(E21888="Massachusetts", Table1[[#This Row],[price]]*$L$2, 1))</f>
        <v>450000</v>
      </c>
    </row>
    <row r="21889" spans="1:9" x14ac:dyDescent="0.25">
      <c r="A21889" s="2">
        <v>42914</v>
      </c>
      <c r="B21889" s="1">
        <f t="shared" si="682"/>
        <v>2017</v>
      </c>
      <c r="C21889" s="1">
        <f t="shared" si="683"/>
        <v>2</v>
      </c>
      <c r="D21889">
        <v>2615</v>
      </c>
      <c r="E21889" t="s">
        <v>37</v>
      </c>
      <c r="F21889" s="4">
        <v>461500</v>
      </c>
      <c r="G21889" t="s">
        <v>5</v>
      </c>
      <c r="H21889">
        <v>3</v>
      </c>
      <c r="I21889" s="4">
        <f>IF(E21889="Rhode Island", Table1[[#This Row],[price]]*$L$3, IF(E21889="Massachusetts", Table1[[#This Row],[price]]*$L$2, 1))</f>
        <v>461500</v>
      </c>
    </row>
    <row r="21890" spans="1:9" x14ac:dyDescent="0.25">
      <c r="A21890" s="2">
        <v>42914</v>
      </c>
      <c r="B21890" s="1">
        <f t="shared" ref="B21890:B21953" si="684">YEAR(A21890)</f>
        <v>2017</v>
      </c>
      <c r="C21890" s="1">
        <f t="shared" ref="C21890:C21953" si="685">ROUNDUP(MONTH(A21890)/3,0)</f>
        <v>2</v>
      </c>
      <c r="D21890">
        <v>2905</v>
      </c>
      <c r="E21890" t="s">
        <v>36</v>
      </c>
      <c r="F21890" s="4">
        <v>500000</v>
      </c>
      <c r="G21890" t="s">
        <v>5</v>
      </c>
      <c r="H21890">
        <v>3</v>
      </c>
      <c r="I21890" s="4">
        <f>IF(E21890="Rhode Island", Table1[[#This Row],[price]]*$L$3, IF(E21890="Massachusetts", Table1[[#This Row],[price]]*$L$2, 1))</f>
        <v>500000</v>
      </c>
    </row>
    <row r="21891" spans="1:9" x14ac:dyDescent="0.25">
      <c r="A21891" s="2">
        <v>42914</v>
      </c>
      <c r="B21891" s="1">
        <f t="shared" si="684"/>
        <v>2017</v>
      </c>
      <c r="C21891" s="1">
        <f t="shared" si="685"/>
        <v>2</v>
      </c>
      <c r="D21891">
        <v>2904</v>
      </c>
      <c r="E21891" t="s">
        <v>36</v>
      </c>
      <c r="F21891" s="4">
        <v>560000</v>
      </c>
      <c r="G21891" t="s">
        <v>5</v>
      </c>
      <c r="H21891">
        <v>4</v>
      </c>
      <c r="I21891" s="4">
        <f>IF(E21891="Rhode Island", Table1[[#This Row],[price]]*$L$3, IF(E21891="Massachusetts", Table1[[#This Row],[price]]*$L$2, 1))</f>
        <v>560000</v>
      </c>
    </row>
    <row r="21892" spans="1:9" x14ac:dyDescent="0.25">
      <c r="A21892" s="2">
        <v>42914</v>
      </c>
      <c r="B21892" s="1">
        <f t="shared" si="684"/>
        <v>2017</v>
      </c>
      <c r="C21892" s="1">
        <f t="shared" si="685"/>
        <v>2</v>
      </c>
      <c r="D21892">
        <v>2615</v>
      </c>
      <c r="E21892" t="s">
        <v>37</v>
      </c>
      <c r="F21892" s="4">
        <v>575500</v>
      </c>
      <c r="G21892" t="s">
        <v>5</v>
      </c>
      <c r="H21892">
        <v>4</v>
      </c>
      <c r="I21892" s="4">
        <f>IF(E21892="Rhode Island", Table1[[#This Row],[price]]*$L$3, IF(E21892="Massachusetts", Table1[[#This Row],[price]]*$L$2, 1))</f>
        <v>575500</v>
      </c>
    </row>
    <row r="21893" spans="1:9" x14ac:dyDescent="0.25">
      <c r="A21893" s="2">
        <v>42914</v>
      </c>
      <c r="B21893" s="1">
        <f t="shared" si="684"/>
        <v>2017</v>
      </c>
      <c r="C21893" s="1">
        <f t="shared" si="685"/>
        <v>2</v>
      </c>
      <c r="D21893">
        <v>2914</v>
      </c>
      <c r="E21893" t="s">
        <v>36</v>
      </c>
      <c r="F21893" s="4">
        <v>725000</v>
      </c>
      <c r="G21893" t="s">
        <v>5</v>
      </c>
      <c r="H21893">
        <v>4</v>
      </c>
      <c r="I21893" s="4">
        <f>IF(E21893="Rhode Island", Table1[[#This Row],[price]]*$L$3, IF(E21893="Massachusetts", Table1[[#This Row],[price]]*$L$2, 1))</f>
        <v>725000</v>
      </c>
    </row>
    <row r="21894" spans="1:9" x14ac:dyDescent="0.25">
      <c r="A21894" s="2">
        <v>42914</v>
      </c>
      <c r="B21894" s="1">
        <f t="shared" si="684"/>
        <v>2017</v>
      </c>
      <c r="C21894" s="1">
        <f t="shared" si="685"/>
        <v>2</v>
      </c>
      <c r="D21894">
        <v>2602</v>
      </c>
      <c r="E21894" t="s">
        <v>37</v>
      </c>
      <c r="F21894" s="4">
        <v>1610000</v>
      </c>
      <c r="G21894" t="s">
        <v>5</v>
      </c>
      <c r="H21894">
        <v>3</v>
      </c>
      <c r="I21894" s="4">
        <f>IF(E21894="Rhode Island", Table1[[#This Row],[price]]*$L$3, IF(E21894="Massachusetts", Table1[[#This Row],[price]]*$L$2, 1))</f>
        <v>1610000</v>
      </c>
    </row>
    <row r="21895" spans="1:9" x14ac:dyDescent="0.25">
      <c r="A21895" s="2">
        <v>42914</v>
      </c>
      <c r="B21895" s="1">
        <f t="shared" si="684"/>
        <v>2017</v>
      </c>
      <c r="C21895" s="1">
        <f t="shared" si="685"/>
        <v>2</v>
      </c>
      <c r="D21895">
        <v>2612</v>
      </c>
      <c r="E21895" t="s">
        <v>37</v>
      </c>
      <c r="F21895" s="4">
        <v>342000</v>
      </c>
      <c r="G21895" t="s">
        <v>6</v>
      </c>
      <c r="H21895">
        <v>1</v>
      </c>
      <c r="I21895" s="4">
        <f>IF(E21895="Rhode Island", Table1[[#This Row],[price]]*$L$3, IF(E21895="Massachusetts", Table1[[#This Row],[price]]*$L$2, 1))</f>
        <v>342000</v>
      </c>
    </row>
    <row r="21896" spans="1:9" x14ac:dyDescent="0.25">
      <c r="A21896" s="2">
        <v>42914</v>
      </c>
      <c r="B21896" s="1">
        <f t="shared" si="684"/>
        <v>2017</v>
      </c>
      <c r="C21896" s="1">
        <f t="shared" si="685"/>
        <v>2</v>
      </c>
      <c r="D21896">
        <v>2602</v>
      </c>
      <c r="E21896" t="s">
        <v>37</v>
      </c>
      <c r="F21896" s="4">
        <v>350000</v>
      </c>
      <c r="G21896" t="s">
        <v>6</v>
      </c>
      <c r="H21896">
        <v>1</v>
      </c>
      <c r="I21896" s="4">
        <f>IF(E21896="Rhode Island", Table1[[#This Row],[price]]*$L$3, IF(E21896="Massachusetts", Table1[[#This Row],[price]]*$L$2, 1))</f>
        <v>350000</v>
      </c>
    </row>
    <row r="21897" spans="1:9" x14ac:dyDescent="0.25">
      <c r="A21897" s="2">
        <v>42914</v>
      </c>
      <c r="B21897" s="1">
        <f t="shared" si="684"/>
        <v>2017</v>
      </c>
      <c r="C21897" s="1">
        <f t="shared" si="685"/>
        <v>2</v>
      </c>
      <c r="D21897">
        <v>2602</v>
      </c>
      <c r="E21897" t="s">
        <v>37</v>
      </c>
      <c r="F21897" s="4">
        <v>360000</v>
      </c>
      <c r="G21897" t="s">
        <v>6</v>
      </c>
      <c r="H21897">
        <v>2</v>
      </c>
      <c r="I21897" s="4">
        <f>IF(E21897="Rhode Island", Table1[[#This Row],[price]]*$L$3, IF(E21897="Massachusetts", Table1[[#This Row],[price]]*$L$2, 1))</f>
        <v>360000</v>
      </c>
    </row>
    <row r="21898" spans="1:9" x14ac:dyDescent="0.25">
      <c r="A21898" s="2">
        <v>42914</v>
      </c>
      <c r="B21898" s="1">
        <f t="shared" si="684"/>
        <v>2017</v>
      </c>
      <c r="C21898" s="1">
        <f t="shared" si="685"/>
        <v>2</v>
      </c>
      <c r="D21898">
        <v>2602</v>
      </c>
      <c r="E21898" t="s">
        <v>37</v>
      </c>
      <c r="F21898" s="4">
        <v>370000</v>
      </c>
      <c r="G21898" t="s">
        <v>6</v>
      </c>
      <c r="H21898">
        <v>2</v>
      </c>
      <c r="I21898" s="4">
        <f>IF(E21898="Rhode Island", Table1[[#This Row],[price]]*$L$3, IF(E21898="Massachusetts", Table1[[#This Row],[price]]*$L$2, 1))</f>
        <v>370000</v>
      </c>
    </row>
    <row r="21899" spans="1:9" x14ac:dyDescent="0.25">
      <c r="A21899" s="2">
        <v>42914</v>
      </c>
      <c r="B21899" s="1">
        <f t="shared" si="684"/>
        <v>2017</v>
      </c>
      <c r="C21899" s="1">
        <f t="shared" si="685"/>
        <v>2</v>
      </c>
      <c r="D21899">
        <v>2601</v>
      </c>
      <c r="E21899" t="s">
        <v>37</v>
      </c>
      <c r="F21899" s="4">
        <v>382500</v>
      </c>
      <c r="G21899" t="s">
        <v>6</v>
      </c>
      <c r="H21899">
        <v>1</v>
      </c>
      <c r="I21899" s="4">
        <f>IF(E21899="Rhode Island", Table1[[#This Row],[price]]*$L$3, IF(E21899="Massachusetts", Table1[[#This Row],[price]]*$L$2, 1))</f>
        <v>382500</v>
      </c>
    </row>
    <row r="21900" spans="1:9" x14ac:dyDescent="0.25">
      <c r="A21900" s="2">
        <v>42914</v>
      </c>
      <c r="B21900" s="1">
        <f t="shared" si="684"/>
        <v>2017</v>
      </c>
      <c r="C21900" s="1">
        <f t="shared" si="685"/>
        <v>2</v>
      </c>
      <c r="D21900">
        <v>2601</v>
      </c>
      <c r="E21900" t="s">
        <v>37</v>
      </c>
      <c r="F21900" s="4">
        <v>425000</v>
      </c>
      <c r="G21900" t="s">
        <v>6</v>
      </c>
      <c r="H21900">
        <v>1</v>
      </c>
      <c r="I21900" s="4">
        <f>IF(E21900="Rhode Island", Table1[[#This Row],[price]]*$L$3, IF(E21900="Massachusetts", Table1[[#This Row],[price]]*$L$2, 1))</f>
        <v>425000</v>
      </c>
    </row>
    <row r="21901" spans="1:9" x14ac:dyDescent="0.25">
      <c r="A21901" s="2">
        <v>42915</v>
      </c>
      <c r="B21901" s="1">
        <f t="shared" si="684"/>
        <v>2017</v>
      </c>
      <c r="C21901" s="1">
        <f t="shared" si="685"/>
        <v>2</v>
      </c>
      <c r="D21901">
        <v>2615</v>
      </c>
      <c r="E21901" t="s">
        <v>37</v>
      </c>
      <c r="F21901" s="4">
        <v>450000</v>
      </c>
      <c r="G21901" t="s">
        <v>5</v>
      </c>
      <c r="H21901">
        <v>3</v>
      </c>
      <c r="I21901" s="4">
        <f>IF(E21901="Rhode Island", Table1[[#This Row],[price]]*$L$3, IF(E21901="Massachusetts", Table1[[#This Row],[price]]*$L$2, 1))</f>
        <v>450000</v>
      </c>
    </row>
    <row r="21902" spans="1:9" x14ac:dyDescent="0.25">
      <c r="A21902" s="2">
        <v>42915</v>
      </c>
      <c r="B21902" s="1">
        <f t="shared" si="684"/>
        <v>2017</v>
      </c>
      <c r="C21902" s="1">
        <f t="shared" si="685"/>
        <v>2</v>
      </c>
      <c r="D21902">
        <v>2905</v>
      </c>
      <c r="E21902" t="s">
        <v>36</v>
      </c>
      <c r="F21902" s="4">
        <v>485000</v>
      </c>
      <c r="G21902" t="s">
        <v>5</v>
      </c>
      <c r="H21902">
        <v>3</v>
      </c>
      <c r="I21902" s="4">
        <f>IF(E21902="Rhode Island", Table1[[#This Row],[price]]*$L$3, IF(E21902="Massachusetts", Table1[[#This Row],[price]]*$L$2, 1))</f>
        <v>485000</v>
      </c>
    </row>
    <row r="21903" spans="1:9" x14ac:dyDescent="0.25">
      <c r="A21903" s="2">
        <v>42915</v>
      </c>
      <c r="B21903" s="1">
        <f t="shared" si="684"/>
        <v>2017</v>
      </c>
      <c r="C21903" s="1">
        <f t="shared" si="685"/>
        <v>2</v>
      </c>
      <c r="D21903">
        <v>2913</v>
      </c>
      <c r="E21903" t="s">
        <v>36</v>
      </c>
      <c r="F21903" s="4">
        <v>495000</v>
      </c>
      <c r="G21903" t="s">
        <v>5</v>
      </c>
      <c r="H21903">
        <v>3</v>
      </c>
      <c r="I21903" s="4">
        <f>IF(E21903="Rhode Island", Table1[[#This Row],[price]]*$L$3, IF(E21903="Massachusetts", Table1[[#This Row],[price]]*$L$2, 1))</f>
        <v>495000</v>
      </c>
    </row>
    <row r="21904" spans="1:9" x14ac:dyDescent="0.25">
      <c r="A21904" s="2">
        <v>42915</v>
      </c>
      <c r="B21904" s="1">
        <f t="shared" si="684"/>
        <v>2017</v>
      </c>
      <c r="C21904" s="1">
        <f t="shared" si="685"/>
        <v>2</v>
      </c>
      <c r="D21904">
        <v>2905</v>
      </c>
      <c r="E21904" t="s">
        <v>36</v>
      </c>
      <c r="F21904" s="4">
        <v>500000</v>
      </c>
      <c r="G21904" t="s">
        <v>5</v>
      </c>
      <c r="H21904">
        <v>3</v>
      </c>
      <c r="I21904" s="4">
        <f>IF(E21904="Rhode Island", Table1[[#This Row],[price]]*$L$3, IF(E21904="Massachusetts", Table1[[#This Row],[price]]*$L$2, 1))</f>
        <v>500000</v>
      </c>
    </row>
    <row r="21905" spans="1:9" x14ac:dyDescent="0.25">
      <c r="A21905" s="2">
        <v>42915</v>
      </c>
      <c r="B21905" s="1">
        <f t="shared" si="684"/>
        <v>2017</v>
      </c>
      <c r="C21905" s="1">
        <f t="shared" si="685"/>
        <v>2</v>
      </c>
      <c r="D21905">
        <v>2615</v>
      </c>
      <c r="E21905" t="s">
        <v>37</v>
      </c>
      <c r="F21905" s="4">
        <v>550000</v>
      </c>
      <c r="G21905" t="s">
        <v>5</v>
      </c>
      <c r="H21905">
        <v>3</v>
      </c>
      <c r="I21905" s="4">
        <f>IF(E21905="Rhode Island", Table1[[#This Row],[price]]*$L$3, IF(E21905="Massachusetts", Table1[[#This Row],[price]]*$L$2, 1))</f>
        <v>550000</v>
      </c>
    </row>
    <row r="21906" spans="1:9" x14ac:dyDescent="0.25">
      <c r="A21906" s="2">
        <v>42915</v>
      </c>
      <c r="B21906" s="1">
        <f t="shared" si="684"/>
        <v>2017</v>
      </c>
      <c r="C21906" s="1">
        <f t="shared" si="685"/>
        <v>2</v>
      </c>
      <c r="D21906">
        <v>2913</v>
      </c>
      <c r="E21906" t="s">
        <v>36</v>
      </c>
      <c r="F21906" s="4">
        <v>550000</v>
      </c>
      <c r="G21906" t="s">
        <v>5</v>
      </c>
      <c r="H21906">
        <v>4</v>
      </c>
      <c r="I21906" s="4">
        <f>IF(E21906="Rhode Island", Table1[[#This Row],[price]]*$L$3, IF(E21906="Massachusetts", Table1[[#This Row],[price]]*$L$2, 1))</f>
        <v>550000</v>
      </c>
    </row>
    <row r="21907" spans="1:9" x14ac:dyDescent="0.25">
      <c r="A21907" s="2">
        <v>42915</v>
      </c>
      <c r="B21907" s="1">
        <f t="shared" si="684"/>
        <v>2017</v>
      </c>
      <c r="C21907" s="1">
        <f t="shared" si="685"/>
        <v>2</v>
      </c>
      <c r="D21907">
        <v>2611</v>
      </c>
      <c r="E21907" t="s">
        <v>37</v>
      </c>
      <c r="F21907" s="4">
        <v>575000</v>
      </c>
      <c r="G21907" t="s">
        <v>5</v>
      </c>
      <c r="H21907">
        <v>4</v>
      </c>
      <c r="I21907" s="4">
        <f>IF(E21907="Rhode Island", Table1[[#This Row],[price]]*$L$3, IF(E21907="Massachusetts", Table1[[#This Row],[price]]*$L$2, 1))</f>
        <v>575000</v>
      </c>
    </row>
    <row r="21908" spans="1:9" x14ac:dyDescent="0.25">
      <c r="A21908" s="2">
        <v>42915</v>
      </c>
      <c r="B21908" s="1">
        <f t="shared" si="684"/>
        <v>2017</v>
      </c>
      <c r="C21908" s="1">
        <f t="shared" si="685"/>
        <v>2</v>
      </c>
      <c r="D21908">
        <v>2905</v>
      </c>
      <c r="E21908" t="s">
        <v>36</v>
      </c>
      <c r="F21908" s="4">
        <v>690000</v>
      </c>
      <c r="G21908" t="s">
        <v>5</v>
      </c>
      <c r="H21908">
        <v>5</v>
      </c>
      <c r="I21908" s="4">
        <f>IF(E21908="Rhode Island", Table1[[#This Row],[price]]*$L$3, IF(E21908="Massachusetts", Table1[[#This Row],[price]]*$L$2, 1))</f>
        <v>690000</v>
      </c>
    </row>
    <row r="21909" spans="1:9" x14ac:dyDescent="0.25">
      <c r="A21909" s="2">
        <v>42915</v>
      </c>
      <c r="B21909" s="1">
        <f t="shared" si="684"/>
        <v>2017</v>
      </c>
      <c r="C21909" s="1">
        <f t="shared" si="685"/>
        <v>2</v>
      </c>
      <c r="D21909">
        <v>2903</v>
      </c>
      <c r="E21909" t="s">
        <v>36</v>
      </c>
      <c r="F21909" s="4">
        <v>765000</v>
      </c>
      <c r="G21909" t="s">
        <v>5</v>
      </c>
      <c r="H21909">
        <v>4</v>
      </c>
      <c r="I21909" s="4">
        <f>IF(E21909="Rhode Island", Table1[[#This Row],[price]]*$L$3, IF(E21909="Massachusetts", Table1[[#This Row],[price]]*$L$2, 1))</f>
        <v>765000</v>
      </c>
    </row>
    <row r="21910" spans="1:9" x14ac:dyDescent="0.25">
      <c r="A21910" s="2">
        <v>42915</v>
      </c>
      <c r="B21910" s="1">
        <f t="shared" si="684"/>
        <v>2017</v>
      </c>
      <c r="C21910" s="1">
        <f t="shared" si="685"/>
        <v>2</v>
      </c>
      <c r="D21910">
        <v>2913</v>
      </c>
      <c r="E21910" t="s">
        <v>36</v>
      </c>
      <c r="F21910" s="4">
        <v>925000</v>
      </c>
      <c r="G21910" t="s">
        <v>5</v>
      </c>
      <c r="H21910">
        <v>5</v>
      </c>
      <c r="I21910" s="4">
        <f>IF(E21910="Rhode Island", Table1[[#This Row],[price]]*$L$3, IF(E21910="Massachusetts", Table1[[#This Row],[price]]*$L$2, 1))</f>
        <v>925000</v>
      </c>
    </row>
    <row r="21911" spans="1:9" x14ac:dyDescent="0.25">
      <c r="A21911" s="2">
        <v>42915</v>
      </c>
      <c r="B21911" s="1">
        <f t="shared" si="684"/>
        <v>2017</v>
      </c>
      <c r="C21911" s="1">
        <f t="shared" si="685"/>
        <v>2</v>
      </c>
      <c r="D21911">
        <v>2914</v>
      </c>
      <c r="E21911" t="s">
        <v>36</v>
      </c>
      <c r="F21911" s="4">
        <v>950000</v>
      </c>
      <c r="G21911" t="s">
        <v>5</v>
      </c>
      <c r="H21911">
        <v>4</v>
      </c>
      <c r="I21911" s="4">
        <f>IF(E21911="Rhode Island", Table1[[#This Row],[price]]*$L$3, IF(E21911="Massachusetts", Table1[[#This Row],[price]]*$L$2, 1))</f>
        <v>950000</v>
      </c>
    </row>
    <row r="21912" spans="1:9" x14ac:dyDescent="0.25">
      <c r="A21912" s="2">
        <v>42915</v>
      </c>
      <c r="B21912" s="1">
        <f t="shared" si="684"/>
        <v>2017</v>
      </c>
      <c r="C21912" s="1">
        <f t="shared" si="685"/>
        <v>2</v>
      </c>
      <c r="D21912">
        <v>2617</v>
      </c>
      <c r="E21912" t="s">
        <v>37</v>
      </c>
      <c r="F21912" s="4">
        <v>260000</v>
      </c>
      <c r="G21912" t="s">
        <v>6</v>
      </c>
      <c r="H21912">
        <v>1</v>
      </c>
      <c r="I21912" s="4">
        <f>IF(E21912="Rhode Island", Table1[[#This Row],[price]]*$L$3, IF(E21912="Massachusetts", Table1[[#This Row],[price]]*$L$2, 1))</f>
        <v>260000</v>
      </c>
    </row>
    <row r="21913" spans="1:9" x14ac:dyDescent="0.25">
      <c r="A21913" s="2">
        <v>42915</v>
      </c>
      <c r="B21913" s="1">
        <f t="shared" si="684"/>
        <v>2017</v>
      </c>
      <c r="C21913" s="1">
        <f t="shared" si="685"/>
        <v>2</v>
      </c>
      <c r="D21913">
        <v>2617</v>
      </c>
      <c r="E21913" t="s">
        <v>37</v>
      </c>
      <c r="F21913" s="4">
        <v>390000</v>
      </c>
      <c r="G21913" t="s">
        <v>6</v>
      </c>
      <c r="H21913">
        <v>2</v>
      </c>
      <c r="I21913" s="4">
        <f>IF(E21913="Rhode Island", Table1[[#This Row],[price]]*$L$3, IF(E21913="Massachusetts", Table1[[#This Row],[price]]*$L$2, 1))</f>
        <v>390000</v>
      </c>
    </row>
    <row r="21914" spans="1:9" x14ac:dyDescent="0.25">
      <c r="A21914" s="2">
        <v>42915</v>
      </c>
      <c r="B21914" s="1">
        <f t="shared" si="684"/>
        <v>2017</v>
      </c>
      <c r="C21914" s="1">
        <f t="shared" si="685"/>
        <v>2</v>
      </c>
      <c r="D21914">
        <v>2612</v>
      </c>
      <c r="E21914" t="s">
        <v>37</v>
      </c>
      <c r="F21914" s="4">
        <v>508000</v>
      </c>
      <c r="G21914" t="s">
        <v>6</v>
      </c>
      <c r="H21914">
        <v>2</v>
      </c>
      <c r="I21914" s="4">
        <f>IF(E21914="Rhode Island", Table1[[#This Row],[price]]*$L$3, IF(E21914="Massachusetts", Table1[[#This Row],[price]]*$L$2, 1))</f>
        <v>508000</v>
      </c>
    </row>
    <row r="21915" spans="1:9" x14ac:dyDescent="0.25">
      <c r="A21915" s="2">
        <v>42915</v>
      </c>
      <c r="B21915" s="1">
        <f t="shared" si="684"/>
        <v>2017</v>
      </c>
      <c r="C21915" s="1">
        <f t="shared" si="685"/>
        <v>2</v>
      </c>
      <c r="D21915">
        <v>2600</v>
      </c>
      <c r="E21915" t="s">
        <v>37</v>
      </c>
      <c r="F21915" s="4">
        <v>690000</v>
      </c>
      <c r="G21915" t="s">
        <v>6</v>
      </c>
      <c r="H21915">
        <v>2</v>
      </c>
      <c r="I21915" s="4">
        <f>IF(E21915="Rhode Island", Table1[[#This Row],[price]]*$L$3, IF(E21915="Massachusetts", Table1[[#This Row],[price]]*$L$2, 1))</f>
        <v>690000</v>
      </c>
    </row>
    <row r="21916" spans="1:9" x14ac:dyDescent="0.25">
      <c r="A21916" s="2">
        <v>42916</v>
      </c>
      <c r="B21916" s="1">
        <f t="shared" si="684"/>
        <v>2017</v>
      </c>
      <c r="C21916" s="1">
        <f t="shared" si="685"/>
        <v>2</v>
      </c>
      <c r="D21916">
        <v>2913</v>
      </c>
      <c r="E21916" t="s">
        <v>36</v>
      </c>
      <c r="F21916" s="4">
        <v>360000</v>
      </c>
      <c r="G21916" t="s">
        <v>5</v>
      </c>
      <c r="H21916">
        <v>2</v>
      </c>
      <c r="I21916" s="4">
        <f>IF(E21916="Rhode Island", Table1[[#This Row],[price]]*$L$3, IF(E21916="Massachusetts", Table1[[#This Row],[price]]*$L$2, 1))</f>
        <v>360000</v>
      </c>
    </row>
    <row r="21917" spans="1:9" x14ac:dyDescent="0.25">
      <c r="A21917" s="2">
        <v>42916</v>
      </c>
      <c r="B21917" s="1">
        <f t="shared" si="684"/>
        <v>2017</v>
      </c>
      <c r="C21917" s="1">
        <f t="shared" si="685"/>
        <v>2</v>
      </c>
      <c r="D21917">
        <v>2615</v>
      </c>
      <c r="E21917" t="s">
        <v>37</v>
      </c>
      <c r="F21917" s="4">
        <v>380000</v>
      </c>
      <c r="G21917" t="s">
        <v>5</v>
      </c>
      <c r="H21917">
        <v>2</v>
      </c>
      <c r="I21917" s="4">
        <f>IF(E21917="Rhode Island", Table1[[#This Row],[price]]*$L$3, IF(E21917="Massachusetts", Table1[[#This Row],[price]]*$L$2, 1))</f>
        <v>380000</v>
      </c>
    </row>
    <row r="21918" spans="1:9" x14ac:dyDescent="0.25">
      <c r="A21918" s="2">
        <v>42916</v>
      </c>
      <c r="B21918" s="1">
        <f t="shared" si="684"/>
        <v>2017</v>
      </c>
      <c r="C21918" s="1">
        <f t="shared" si="685"/>
        <v>2</v>
      </c>
      <c r="D21918">
        <v>2902</v>
      </c>
      <c r="E21918" t="s">
        <v>36</v>
      </c>
      <c r="F21918" s="4">
        <v>470431</v>
      </c>
      <c r="G21918" t="s">
        <v>5</v>
      </c>
      <c r="H21918">
        <v>3</v>
      </c>
      <c r="I21918" s="4">
        <f>IF(E21918="Rhode Island", Table1[[#This Row],[price]]*$L$3, IF(E21918="Massachusetts", Table1[[#This Row],[price]]*$L$2, 1))</f>
        <v>470431</v>
      </c>
    </row>
    <row r="21919" spans="1:9" x14ac:dyDescent="0.25">
      <c r="A21919" s="2">
        <v>42916</v>
      </c>
      <c r="B21919" s="1">
        <f t="shared" si="684"/>
        <v>2017</v>
      </c>
      <c r="C21919" s="1">
        <f t="shared" si="685"/>
        <v>2</v>
      </c>
      <c r="D21919">
        <v>2615</v>
      </c>
      <c r="E21919" t="s">
        <v>37</v>
      </c>
      <c r="F21919" s="4">
        <v>477500</v>
      </c>
      <c r="G21919" t="s">
        <v>5</v>
      </c>
      <c r="H21919">
        <v>3</v>
      </c>
      <c r="I21919" s="4">
        <f>IF(E21919="Rhode Island", Table1[[#This Row],[price]]*$L$3, IF(E21919="Massachusetts", Table1[[#This Row],[price]]*$L$2, 1))</f>
        <v>477500</v>
      </c>
    </row>
    <row r="21920" spans="1:9" x14ac:dyDescent="0.25">
      <c r="A21920" s="2">
        <v>42916</v>
      </c>
      <c r="B21920" s="1">
        <f t="shared" si="684"/>
        <v>2017</v>
      </c>
      <c r="C21920" s="1">
        <f t="shared" si="685"/>
        <v>2</v>
      </c>
      <c r="D21920">
        <v>2611</v>
      </c>
      <c r="E21920" t="s">
        <v>37</v>
      </c>
      <c r="F21920" s="4">
        <v>488825</v>
      </c>
      <c r="G21920" t="s">
        <v>5</v>
      </c>
      <c r="H21920">
        <v>2</v>
      </c>
      <c r="I21920" s="4">
        <f>IF(E21920="Rhode Island", Table1[[#This Row],[price]]*$L$3, IF(E21920="Massachusetts", Table1[[#This Row],[price]]*$L$2, 1))</f>
        <v>488825</v>
      </c>
    </row>
    <row r="21921" spans="1:9" x14ac:dyDescent="0.25">
      <c r="A21921" s="2">
        <v>42916</v>
      </c>
      <c r="B21921" s="1">
        <f t="shared" si="684"/>
        <v>2017</v>
      </c>
      <c r="C21921" s="1">
        <f t="shared" si="685"/>
        <v>2</v>
      </c>
      <c r="D21921">
        <v>2615</v>
      </c>
      <c r="E21921" t="s">
        <v>37</v>
      </c>
      <c r="F21921" s="4">
        <v>495000</v>
      </c>
      <c r="G21921" t="s">
        <v>5</v>
      </c>
      <c r="H21921">
        <v>3</v>
      </c>
      <c r="I21921" s="4">
        <f>IF(E21921="Rhode Island", Table1[[#This Row],[price]]*$L$3, IF(E21921="Massachusetts", Table1[[#This Row],[price]]*$L$2, 1))</f>
        <v>495000</v>
      </c>
    </row>
    <row r="21922" spans="1:9" x14ac:dyDescent="0.25">
      <c r="A21922" s="2">
        <v>42916</v>
      </c>
      <c r="B21922" s="1">
        <f t="shared" si="684"/>
        <v>2017</v>
      </c>
      <c r="C21922" s="1">
        <f t="shared" si="685"/>
        <v>2</v>
      </c>
      <c r="D21922">
        <v>2902</v>
      </c>
      <c r="E21922" t="s">
        <v>36</v>
      </c>
      <c r="F21922" s="4">
        <v>555000</v>
      </c>
      <c r="G21922" t="s">
        <v>5</v>
      </c>
      <c r="H21922">
        <v>4</v>
      </c>
      <c r="I21922" s="4">
        <f>IF(E21922="Rhode Island", Table1[[#This Row],[price]]*$L$3, IF(E21922="Massachusetts", Table1[[#This Row],[price]]*$L$2, 1))</f>
        <v>555000</v>
      </c>
    </row>
    <row r="21923" spans="1:9" x14ac:dyDescent="0.25">
      <c r="A21923" s="2">
        <v>42916</v>
      </c>
      <c r="B21923" s="1">
        <f t="shared" si="684"/>
        <v>2017</v>
      </c>
      <c r="C21923" s="1">
        <f t="shared" si="685"/>
        <v>2</v>
      </c>
      <c r="D21923">
        <v>2615</v>
      </c>
      <c r="E21923" t="s">
        <v>37</v>
      </c>
      <c r="F21923" s="4">
        <v>570000</v>
      </c>
      <c r="G21923" t="s">
        <v>5</v>
      </c>
      <c r="H21923">
        <v>4</v>
      </c>
      <c r="I21923" s="4">
        <f>IF(E21923="Rhode Island", Table1[[#This Row],[price]]*$L$3, IF(E21923="Massachusetts", Table1[[#This Row],[price]]*$L$2, 1))</f>
        <v>570000</v>
      </c>
    </row>
    <row r="21924" spans="1:9" x14ac:dyDescent="0.25">
      <c r="A21924" s="2">
        <v>42916</v>
      </c>
      <c r="B21924" s="1">
        <f t="shared" si="684"/>
        <v>2017</v>
      </c>
      <c r="C21924" s="1">
        <f t="shared" si="685"/>
        <v>2</v>
      </c>
      <c r="D21924">
        <v>2903</v>
      </c>
      <c r="E21924" t="s">
        <v>36</v>
      </c>
      <c r="F21924" s="4">
        <v>572000</v>
      </c>
      <c r="G21924" t="s">
        <v>5</v>
      </c>
      <c r="H21924">
        <v>3</v>
      </c>
      <c r="I21924" s="4">
        <f>IF(E21924="Rhode Island", Table1[[#This Row],[price]]*$L$3, IF(E21924="Massachusetts", Table1[[#This Row],[price]]*$L$2, 1))</f>
        <v>572000</v>
      </c>
    </row>
    <row r="21925" spans="1:9" x14ac:dyDescent="0.25">
      <c r="A21925" s="2">
        <v>42916</v>
      </c>
      <c r="B21925" s="1">
        <f t="shared" si="684"/>
        <v>2017</v>
      </c>
      <c r="C21925" s="1">
        <f t="shared" si="685"/>
        <v>2</v>
      </c>
      <c r="D21925">
        <v>2615</v>
      </c>
      <c r="E21925" t="s">
        <v>37</v>
      </c>
      <c r="F21925" s="4">
        <v>701000</v>
      </c>
      <c r="G21925" t="s">
        <v>5</v>
      </c>
      <c r="H21925">
        <v>4</v>
      </c>
      <c r="I21925" s="4">
        <f>IF(E21925="Rhode Island", Table1[[#This Row],[price]]*$L$3, IF(E21925="Massachusetts", Table1[[#This Row],[price]]*$L$2, 1))</f>
        <v>701000</v>
      </c>
    </row>
    <row r="21926" spans="1:9" x14ac:dyDescent="0.25">
      <c r="A21926" s="2">
        <v>42916</v>
      </c>
      <c r="B21926" s="1">
        <f t="shared" si="684"/>
        <v>2017</v>
      </c>
      <c r="C21926" s="1">
        <f t="shared" si="685"/>
        <v>2</v>
      </c>
      <c r="D21926">
        <v>2611</v>
      </c>
      <c r="E21926" t="s">
        <v>37</v>
      </c>
      <c r="F21926" s="4">
        <v>750000</v>
      </c>
      <c r="G21926" t="s">
        <v>5</v>
      </c>
      <c r="H21926">
        <v>4</v>
      </c>
      <c r="I21926" s="4">
        <f>IF(E21926="Rhode Island", Table1[[#This Row],[price]]*$L$3, IF(E21926="Massachusetts", Table1[[#This Row],[price]]*$L$2, 1))</f>
        <v>750000</v>
      </c>
    </row>
    <row r="21927" spans="1:9" x14ac:dyDescent="0.25">
      <c r="A21927" s="2">
        <v>42916</v>
      </c>
      <c r="B21927" s="1">
        <f t="shared" si="684"/>
        <v>2017</v>
      </c>
      <c r="C21927" s="1">
        <f t="shared" si="685"/>
        <v>2</v>
      </c>
      <c r="D21927">
        <v>2903</v>
      </c>
      <c r="E21927" t="s">
        <v>36</v>
      </c>
      <c r="F21927" s="4">
        <v>805000</v>
      </c>
      <c r="G21927" t="s">
        <v>5</v>
      </c>
      <c r="H21927">
        <v>5</v>
      </c>
      <c r="I21927" s="4">
        <f>IF(E21927="Rhode Island", Table1[[#This Row],[price]]*$L$3, IF(E21927="Massachusetts", Table1[[#This Row],[price]]*$L$2, 1))</f>
        <v>805000</v>
      </c>
    </row>
    <row r="21928" spans="1:9" x14ac:dyDescent="0.25">
      <c r="A21928" s="2">
        <v>42916</v>
      </c>
      <c r="B21928" s="1">
        <f t="shared" si="684"/>
        <v>2017</v>
      </c>
      <c r="C21928" s="1">
        <f t="shared" si="685"/>
        <v>2</v>
      </c>
      <c r="D21928">
        <v>2913</v>
      </c>
      <c r="E21928" t="s">
        <v>36</v>
      </c>
      <c r="F21928" s="4">
        <v>348000</v>
      </c>
      <c r="G21928" t="s">
        <v>6</v>
      </c>
      <c r="H21928">
        <v>2</v>
      </c>
      <c r="I21928" s="4">
        <f>IF(E21928="Rhode Island", Table1[[#This Row],[price]]*$L$3, IF(E21928="Massachusetts", Table1[[#This Row],[price]]*$L$2, 1))</f>
        <v>348000</v>
      </c>
    </row>
    <row r="21929" spans="1:9" x14ac:dyDescent="0.25">
      <c r="A21929" s="2">
        <v>42916</v>
      </c>
      <c r="B21929" s="1">
        <f t="shared" si="684"/>
        <v>2017</v>
      </c>
      <c r="C21929" s="1">
        <f t="shared" si="685"/>
        <v>2</v>
      </c>
      <c r="D21929">
        <v>2600</v>
      </c>
      <c r="E21929" t="s">
        <v>37</v>
      </c>
      <c r="F21929" s="4">
        <v>437000</v>
      </c>
      <c r="G21929" t="s">
        <v>6</v>
      </c>
      <c r="H21929">
        <v>1</v>
      </c>
      <c r="I21929" s="4">
        <f>IF(E21929="Rhode Island", Table1[[#This Row],[price]]*$L$3, IF(E21929="Massachusetts", Table1[[#This Row],[price]]*$L$2, 1))</f>
        <v>437000</v>
      </c>
    </row>
    <row r="21930" spans="1:9" x14ac:dyDescent="0.25">
      <c r="A21930" s="2">
        <v>42916</v>
      </c>
      <c r="B21930" s="1">
        <f t="shared" si="684"/>
        <v>2017</v>
      </c>
      <c r="C21930" s="1">
        <f t="shared" si="685"/>
        <v>2</v>
      </c>
      <c r="D21930">
        <v>2914</v>
      </c>
      <c r="E21930" t="s">
        <v>36</v>
      </c>
      <c r="F21930" s="4">
        <v>550000</v>
      </c>
      <c r="G21930" t="s">
        <v>6</v>
      </c>
      <c r="H21930">
        <v>3</v>
      </c>
      <c r="I21930" s="4">
        <f>IF(E21930="Rhode Island", Table1[[#This Row],[price]]*$L$3, IF(E21930="Massachusetts", Table1[[#This Row],[price]]*$L$2, 1))</f>
        <v>550000</v>
      </c>
    </row>
    <row r="21931" spans="1:9" x14ac:dyDescent="0.25">
      <c r="A21931" s="2">
        <v>42916</v>
      </c>
      <c r="B21931" s="1">
        <f t="shared" si="684"/>
        <v>2017</v>
      </c>
      <c r="C21931" s="1">
        <f t="shared" si="685"/>
        <v>2</v>
      </c>
      <c r="D21931">
        <v>2601</v>
      </c>
      <c r="E21931" t="s">
        <v>37</v>
      </c>
      <c r="F21931" s="4">
        <v>980000</v>
      </c>
      <c r="G21931" t="s">
        <v>6</v>
      </c>
      <c r="H21931">
        <v>2</v>
      </c>
      <c r="I21931" s="4">
        <f>IF(E21931="Rhode Island", Table1[[#This Row],[price]]*$L$3, IF(E21931="Massachusetts", Table1[[#This Row],[price]]*$L$2, 1))</f>
        <v>980000</v>
      </c>
    </row>
    <row r="21932" spans="1:9" x14ac:dyDescent="0.25">
      <c r="A21932" s="2">
        <v>42917</v>
      </c>
      <c r="B21932" s="1">
        <f t="shared" si="684"/>
        <v>2017</v>
      </c>
      <c r="C21932" s="1">
        <f t="shared" si="685"/>
        <v>3</v>
      </c>
      <c r="D21932">
        <v>2615</v>
      </c>
      <c r="E21932" t="s">
        <v>37</v>
      </c>
      <c r="F21932" s="4">
        <v>520000</v>
      </c>
      <c r="G21932" t="s">
        <v>5</v>
      </c>
      <c r="H21932">
        <v>3</v>
      </c>
      <c r="I21932" s="4">
        <f>IF(E21932="Rhode Island", Table1[[#This Row],[price]]*$L$3, IF(E21932="Massachusetts", Table1[[#This Row],[price]]*$L$2, 1))</f>
        <v>520000</v>
      </c>
    </row>
    <row r="21933" spans="1:9" x14ac:dyDescent="0.25">
      <c r="A21933" s="2">
        <v>42917</v>
      </c>
      <c r="B21933" s="1">
        <f t="shared" si="684"/>
        <v>2017</v>
      </c>
      <c r="C21933" s="1">
        <f t="shared" si="685"/>
        <v>3</v>
      </c>
      <c r="D21933">
        <v>2906</v>
      </c>
      <c r="E21933" t="s">
        <v>36</v>
      </c>
      <c r="F21933" s="4">
        <v>546000</v>
      </c>
      <c r="G21933" t="s">
        <v>5</v>
      </c>
      <c r="H21933">
        <v>4</v>
      </c>
      <c r="I21933" s="4">
        <f>IF(E21933="Rhode Island", Table1[[#This Row],[price]]*$L$3, IF(E21933="Massachusetts", Table1[[#This Row],[price]]*$L$2, 1))</f>
        <v>546000</v>
      </c>
    </row>
    <row r="21934" spans="1:9" x14ac:dyDescent="0.25">
      <c r="A21934" s="2">
        <v>42917</v>
      </c>
      <c r="B21934" s="1">
        <f t="shared" si="684"/>
        <v>2017</v>
      </c>
      <c r="C21934" s="1">
        <f t="shared" si="685"/>
        <v>3</v>
      </c>
      <c r="D21934">
        <v>2614</v>
      </c>
      <c r="E21934" t="s">
        <v>37</v>
      </c>
      <c r="F21934" s="4">
        <v>585000</v>
      </c>
      <c r="G21934" t="s">
        <v>5</v>
      </c>
      <c r="H21934">
        <v>3</v>
      </c>
      <c r="I21934" s="4">
        <f>IF(E21934="Rhode Island", Table1[[#This Row],[price]]*$L$3, IF(E21934="Massachusetts", Table1[[#This Row],[price]]*$L$2, 1))</f>
        <v>585000</v>
      </c>
    </row>
    <row r="21935" spans="1:9" x14ac:dyDescent="0.25">
      <c r="A21935" s="2">
        <v>42917</v>
      </c>
      <c r="B21935" s="1">
        <f t="shared" si="684"/>
        <v>2017</v>
      </c>
      <c r="C21935" s="1">
        <f t="shared" si="685"/>
        <v>3</v>
      </c>
      <c r="D21935">
        <v>2614</v>
      </c>
      <c r="E21935" t="s">
        <v>37</v>
      </c>
      <c r="F21935" s="4">
        <v>590000</v>
      </c>
      <c r="G21935" t="s">
        <v>5</v>
      </c>
      <c r="H21935">
        <v>3</v>
      </c>
      <c r="I21935" s="4">
        <f>IF(E21935="Rhode Island", Table1[[#This Row],[price]]*$L$3, IF(E21935="Massachusetts", Table1[[#This Row],[price]]*$L$2, 1))</f>
        <v>590000</v>
      </c>
    </row>
    <row r="21936" spans="1:9" x14ac:dyDescent="0.25">
      <c r="A21936" s="2">
        <v>42917</v>
      </c>
      <c r="B21936" s="1">
        <f t="shared" si="684"/>
        <v>2017</v>
      </c>
      <c r="C21936" s="1">
        <f t="shared" si="685"/>
        <v>3</v>
      </c>
      <c r="D21936">
        <v>2611</v>
      </c>
      <c r="E21936" t="s">
        <v>37</v>
      </c>
      <c r="F21936" s="4">
        <v>635000</v>
      </c>
      <c r="G21936" t="s">
        <v>5</v>
      </c>
      <c r="H21936">
        <v>4</v>
      </c>
      <c r="I21936" s="4">
        <f>IF(E21936="Rhode Island", Table1[[#This Row],[price]]*$L$3, IF(E21936="Massachusetts", Table1[[#This Row],[price]]*$L$2, 1))</f>
        <v>635000</v>
      </c>
    </row>
    <row r="21937" spans="1:9" x14ac:dyDescent="0.25">
      <c r="A21937" s="2">
        <v>42917</v>
      </c>
      <c r="B21937" s="1">
        <f t="shared" si="684"/>
        <v>2017</v>
      </c>
      <c r="C21937" s="1">
        <f t="shared" si="685"/>
        <v>3</v>
      </c>
      <c r="D21937">
        <v>2615</v>
      </c>
      <c r="E21937" t="s">
        <v>37</v>
      </c>
      <c r="F21937" s="4">
        <v>635000</v>
      </c>
      <c r="G21937" t="s">
        <v>5</v>
      </c>
      <c r="H21937">
        <v>4</v>
      </c>
      <c r="I21937" s="4">
        <f>IF(E21937="Rhode Island", Table1[[#This Row],[price]]*$L$3, IF(E21937="Massachusetts", Table1[[#This Row],[price]]*$L$2, 1))</f>
        <v>635000</v>
      </c>
    </row>
    <row r="21938" spans="1:9" x14ac:dyDescent="0.25">
      <c r="A21938" s="2">
        <v>42917</v>
      </c>
      <c r="B21938" s="1">
        <f t="shared" si="684"/>
        <v>2017</v>
      </c>
      <c r="C21938" s="1">
        <f t="shared" si="685"/>
        <v>3</v>
      </c>
      <c r="D21938">
        <v>2611</v>
      </c>
      <c r="E21938" t="s">
        <v>37</v>
      </c>
      <c r="F21938" s="4">
        <v>657000</v>
      </c>
      <c r="G21938" t="s">
        <v>5</v>
      </c>
      <c r="H21938">
        <v>3</v>
      </c>
      <c r="I21938" s="4">
        <f>IF(E21938="Rhode Island", Table1[[#This Row],[price]]*$L$3, IF(E21938="Massachusetts", Table1[[#This Row],[price]]*$L$2, 1))</f>
        <v>657000</v>
      </c>
    </row>
    <row r="21939" spans="1:9" x14ac:dyDescent="0.25">
      <c r="A21939" s="2">
        <v>42917</v>
      </c>
      <c r="B21939" s="1">
        <f t="shared" si="684"/>
        <v>2017</v>
      </c>
      <c r="C21939" s="1">
        <f t="shared" si="685"/>
        <v>3</v>
      </c>
      <c r="D21939">
        <v>2904</v>
      </c>
      <c r="E21939" t="s">
        <v>36</v>
      </c>
      <c r="F21939" s="4">
        <v>760000</v>
      </c>
      <c r="G21939" t="s">
        <v>5</v>
      </c>
      <c r="H21939">
        <v>5</v>
      </c>
      <c r="I21939" s="4">
        <f>IF(E21939="Rhode Island", Table1[[#This Row],[price]]*$L$3, IF(E21939="Massachusetts", Table1[[#This Row],[price]]*$L$2, 1))</f>
        <v>760000</v>
      </c>
    </row>
    <row r="21940" spans="1:9" x14ac:dyDescent="0.25">
      <c r="A21940" s="2">
        <v>42917</v>
      </c>
      <c r="B21940" s="1">
        <f t="shared" si="684"/>
        <v>2017</v>
      </c>
      <c r="C21940" s="1">
        <f t="shared" si="685"/>
        <v>3</v>
      </c>
      <c r="D21940">
        <v>2605</v>
      </c>
      <c r="E21940" t="s">
        <v>37</v>
      </c>
      <c r="F21940" s="4">
        <v>792500</v>
      </c>
      <c r="G21940" t="s">
        <v>5</v>
      </c>
      <c r="H21940">
        <v>4</v>
      </c>
      <c r="I21940" s="4">
        <f>IF(E21940="Rhode Island", Table1[[#This Row],[price]]*$L$3, IF(E21940="Massachusetts", Table1[[#This Row],[price]]*$L$2, 1))</f>
        <v>792500</v>
      </c>
    </row>
    <row r="21941" spans="1:9" x14ac:dyDescent="0.25">
      <c r="A21941" s="2">
        <v>42917</v>
      </c>
      <c r="B21941" s="1">
        <f t="shared" si="684"/>
        <v>2017</v>
      </c>
      <c r="C21941" s="1">
        <f t="shared" si="685"/>
        <v>3</v>
      </c>
      <c r="D21941">
        <v>2914</v>
      </c>
      <c r="E21941" t="s">
        <v>36</v>
      </c>
      <c r="F21941" s="4">
        <v>793000</v>
      </c>
      <c r="G21941" t="s">
        <v>5</v>
      </c>
      <c r="H21941">
        <v>4</v>
      </c>
      <c r="I21941" s="4">
        <f>IF(E21941="Rhode Island", Table1[[#This Row],[price]]*$L$3, IF(E21941="Massachusetts", Table1[[#This Row],[price]]*$L$2, 1))</f>
        <v>793000</v>
      </c>
    </row>
    <row r="21942" spans="1:9" x14ac:dyDescent="0.25">
      <c r="A21942" s="2">
        <v>42917</v>
      </c>
      <c r="B21942" s="1">
        <f t="shared" si="684"/>
        <v>2017</v>
      </c>
      <c r="C21942" s="1">
        <f t="shared" si="685"/>
        <v>3</v>
      </c>
      <c r="D21942">
        <v>2913</v>
      </c>
      <c r="E21942" t="s">
        <v>36</v>
      </c>
      <c r="F21942" s="4">
        <v>823000</v>
      </c>
      <c r="G21942" t="s">
        <v>5</v>
      </c>
      <c r="H21942">
        <v>4</v>
      </c>
      <c r="I21942" s="4">
        <f>IF(E21942="Rhode Island", Table1[[#This Row],[price]]*$L$3, IF(E21942="Massachusetts", Table1[[#This Row],[price]]*$L$2, 1))</f>
        <v>823000</v>
      </c>
    </row>
    <row r="21943" spans="1:9" x14ac:dyDescent="0.25">
      <c r="A21943" s="2">
        <v>42917</v>
      </c>
      <c r="B21943" s="1">
        <f t="shared" si="684"/>
        <v>2017</v>
      </c>
      <c r="C21943" s="1">
        <f t="shared" si="685"/>
        <v>3</v>
      </c>
      <c r="D21943">
        <v>2617</v>
      </c>
      <c r="E21943" t="s">
        <v>37</v>
      </c>
      <c r="F21943" s="4">
        <v>825000</v>
      </c>
      <c r="G21943" t="s">
        <v>5</v>
      </c>
      <c r="H21943">
        <v>4</v>
      </c>
      <c r="I21943" s="4">
        <f>IF(E21943="Rhode Island", Table1[[#This Row],[price]]*$L$3, IF(E21943="Massachusetts", Table1[[#This Row],[price]]*$L$2, 1))</f>
        <v>825000</v>
      </c>
    </row>
    <row r="21944" spans="1:9" x14ac:dyDescent="0.25">
      <c r="A21944" s="2">
        <v>42917</v>
      </c>
      <c r="B21944" s="1">
        <f t="shared" si="684"/>
        <v>2017</v>
      </c>
      <c r="C21944" s="1">
        <f t="shared" si="685"/>
        <v>3</v>
      </c>
      <c r="D21944">
        <v>2602</v>
      </c>
      <c r="E21944" t="s">
        <v>37</v>
      </c>
      <c r="F21944" s="4">
        <v>877500</v>
      </c>
      <c r="G21944" t="s">
        <v>5</v>
      </c>
      <c r="H21944">
        <v>4</v>
      </c>
      <c r="I21944" s="4">
        <f>IF(E21944="Rhode Island", Table1[[#This Row],[price]]*$L$3, IF(E21944="Massachusetts", Table1[[#This Row],[price]]*$L$2, 1))</f>
        <v>877500</v>
      </c>
    </row>
    <row r="21945" spans="1:9" x14ac:dyDescent="0.25">
      <c r="A21945" s="2">
        <v>42917</v>
      </c>
      <c r="B21945" s="1">
        <f t="shared" si="684"/>
        <v>2017</v>
      </c>
      <c r="C21945" s="1">
        <f t="shared" si="685"/>
        <v>3</v>
      </c>
      <c r="D21945">
        <v>2913</v>
      </c>
      <c r="E21945" t="s">
        <v>36</v>
      </c>
      <c r="F21945" s="4">
        <v>900000</v>
      </c>
      <c r="G21945" t="s">
        <v>5</v>
      </c>
      <c r="H21945">
        <v>4</v>
      </c>
      <c r="I21945" s="4">
        <f>IF(E21945="Rhode Island", Table1[[#This Row],[price]]*$L$3, IF(E21945="Massachusetts", Table1[[#This Row],[price]]*$L$2, 1))</f>
        <v>900000</v>
      </c>
    </row>
    <row r="21946" spans="1:9" x14ac:dyDescent="0.25">
      <c r="A21946" s="2">
        <v>42917</v>
      </c>
      <c r="B21946" s="1">
        <f t="shared" si="684"/>
        <v>2017</v>
      </c>
      <c r="C21946" s="1">
        <f t="shared" si="685"/>
        <v>3</v>
      </c>
      <c r="D21946">
        <v>2602</v>
      </c>
      <c r="E21946" t="s">
        <v>37</v>
      </c>
      <c r="F21946" s="4">
        <v>1010000</v>
      </c>
      <c r="G21946" t="s">
        <v>5</v>
      </c>
      <c r="H21946">
        <v>4</v>
      </c>
      <c r="I21946" s="4">
        <f>IF(E21946="Rhode Island", Table1[[#This Row],[price]]*$L$3, IF(E21946="Massachusetts", Table1[[#This Row],[price]]*$L$2, 1))</f>
        <v>1010000</v>
      </c>
    </row>
    <row r="21947" spans="1:9" x14ac:dyDescent="0.25">
      <c r="A21947" s="2">
        <v>42917</v>
      </c>
      <c r="B21947" s="1">
        <f t="shared" si="684"/>
        <v>2017</v>
      </c>
      <c r="C21947" s="1">
        <f t="shared" si="685"/>
        <v>3</v>
      </c>
      <c r="D21947">
        <v>2603</v>
      </c>
      <c r="E21947" t="s">
        <v>37</v>
      </c>
      <c r="F21947" s="4">
        <v>1260000</v>
      </c>
      <c r="G21947" t="s">
        <v>5</v>
      </c>
      <c r="H21947">
        <v>3</v>
      </c>
      <c r="I21947" s="4">
        <f>IF(E21947="Rhode Island", Table1[[#This Row],[price]]*$L$3, IF(E21947="Massachusetts", Table1[[#This Row],[price]]*$L$2, 1))</f>
        <v>1260000</v>
      </c>
    </row>
    <row r="21948" spans="1:9" x14ac:dyDescent="0.25">
      <c r="A21948" s="2">
        <v>42918</v>
      </c>
      <c r="B21948" s="1">
        <f t="shared" si="684"/>
        <v>2017</v>
      </c>
      <c r="C21948" s="1">
        <f t="shared" si="685"/>
        <v>3</v>
      </c>
      <c r="D21948">
        <v>2914</v>
      </c>
      <c r="E21948" t="s">
        <v>36</v>
      </c>
      <c r="F21948" s="4">
        <v>690000</v>
      </c>
      <c r="G21948" t="s">
        <v>5</v>
      </c>
      <c r="H21948">
        <v>4</v>
      </c>
      <c r="I21948" s="4">
        <f>IF(E21948="Rhode Island", Table1[[#This Row],[price]]*$L$3, IF(E21948="Massachusetts", Table1[[#This Row],[price]]*$L$2, 1))</f>
        <v>690000</v>
      </c>
    </row>
    <row r="21949" spans="1:9" x14ac:dyDescent="0.25">
      <c r="A21949" s="2">
        <v>42918</v>
      </c>
      <c r="B21949" s="1">
        <f t="shared" si="684"/>
        <v>2017</v>
      </c>
      <c r="C21949" s="1">
        <f t="shared" si="685"/>
        <v>3</v>
      </c>
      <c r="D21949">
        <v>2603</v>
      </c>
      <c r="E21949" t="s">
        <v>37</v>
      </c>
      <c r="F21949" s="4">
        <v>1400000</v>
      </c>
      <c r="G21949" t="s">
        <v>5</v>
      </c>
      <c r="H21949">
        <v>4</v>
      </c>
      <c r="I21949" s="4">
        <f>IF(E21949="Rhode Island", Table1[[#This Row],[price]]*$L$3, IF(E21949="Massachusetts", Table1[[#This Row],[price]]*$L$2, 1))</f>
        <v>1400000</v>
      </c>
    </row>
    <row r="21950" spans="1:9" x14ac:dyDescent="0.25">
      <c r="A21950" s="2">
        <v>42919</v>
      </c>
      <c r="B21950" s="1">
        <f t="shared" si="684"/>
        <v>2017</v>
      </c>
      <c r="C21950" s="1">
        <f t="shared" si="685"/>
        <v>3</v>
      </c>
      <c r="D21950">
        <v>2614</v>
      </c>
      <c r="E21950" t="s">
        <v>37</v>
      </c>
      <c r="F21950" s="4">
        <v>390000</v>
      </c>
      <c r="G21950" t="s">
        <v>5</v>
      </c>
      <c r="H21950">
        <v>3</v>
      </c>
      <c r="I21950" s="4">
        <f>IF(E21950="Rhode Island", Table1[[#This Row],[price]]*$L$3, IF(E21950="Massachusetts", Table1[[#This Row],[price]]*$L$2, 1))</f>
        <v>390000</v>
      </c>
    </row>
    <row r="21951" spans="1:9" x14ac:dyDescent="0.25">
      <c r="A21951" s="2">
        <v>42919</v>
      </c>
      <c r="B21951" s="1">
        <f t="shared" si="684"/>
        <v>2017</v>
      </c>
      <c r="C21951" s="1">
        <f t="shared" si="685"/>
        <v>3</v>
      </c>
      <c r="D21951">
        <v>2617</v>
      </c>
      <c r="E21951" t="s">
        <v>37</v>
      </c>
      <c r="F21951" s="4">
        <v>426000</v>
      </c>
      <c r="G21951" t="s">
        <v>5</v>
      </c>
      <c r="H21951">
        <v>3</v>
      </c>
      <c r="I21951" s="4">
        <f>IF(E21951="Rhode Island", Table1[[#This Row],[price]]*$L$3, IF(E21951="Massachusetts", Table1[[#This Row],[price]]*$L$2, 1))</f>
        <v>426000</v>
      </c>
    </row>
    <row r="21952" spans="1:9" x14ac:dyDescent="0.25">
      <c r="A21952" s="2">
        <v>42919</v>
      </c>
      <c r="B21952" s="1">
        <f t="shared" si="684"/>
        <v>2017</v>
      </c>
      <c r="C21952" s="1">
        <f t="shared" si="685"/>
        <v>3</v>
      </c>
      <c r="D21952">
        <v>2914</v>
      </c>
      <c r="E21952" t="s">
        <v>36</v>
      </c>
      <c r="F21952" s="4">
        <v>460000</v>
      </c>
      <c r="G21952" t="s">
        <v>5</v>
      </c>
      <c r="H21952">
        <v>3</v>
      </c>
      <c r="I21952" s="4">
        <f>IF(E21952="Rhode Island", Table1[[#This Row],[price]]*$L$3, IF(E21952="Massachusetts", Table1[[#This Row],[price]]*$L$2, 1))</f>
        <v>460000</v>
      </c>
    </row>
    <row r="21953" spans="1:9" x14ac:dyDescent="0.25">
      <c r="A21953" s="2">
        <v>42919</v>
      </c>
      <c r="B21953" s="1">
        <f t="shared" si="684"/>
        <v>2017</v>
      </c>
      <c r="C21953" s="1">
        <f t="shared" si="685"/>
        <v>3</v>
      </c>
      <c r="D21953">
        <v>2905</v>
      </c>
      <c r="E21953" t="s">
        <v>36</v>
      </c>
      <c r="F21953" s="4">
        <v>490000</v>
      </c>
      <c r="G21953" t="s">
        <v>5</v>
      </c>
      <c r="H21953">
        <v>3</v>
      </c>
      <c r="I21953" s="4">
        <f>IF(E21953="Rhode Island", Table1[[#This Row],[price]]*$L$3, IF(E21953="Massachusetts", Table1[[#This Row],[price]]*$L$2, 1))</f>
        <v>490000</v>
      </c>
    </row>
    <row r="21954" spans="1:9" x14ac:dyDescent="0.25">
      <c r="A21954" s="2">
        <v>42919</v>
      </c>
      <c r="B21954" s="1">
        <f t="shared" ref="B21954:B22017" si="686">YEAR(A21954)</f>
        <v>2017</v>
      </c>
      <c r="C21954" s="1">
        <f t="shared" ref="C21954:C22017" si="687">ROUNDUP(MONTH(A21954)/3,0)</f>
        <v>3</v>
      </c>
      <c r="D21954">
        <v>2611</v>
      </c>
      <c r="E21954" t="s">
        <v>37</v>
      </c>
      <c r="F21954" s="4">
        <v>510000</v>
      </c>
      <c r="G21954" t="s">
        <v>5</v>
      </c>
      <c r="H21954">
        <v>3</v>
      </c>
      <c r="I21954" s="4">
        <f>IF(E21954="Rhode Island", Table1[[#This Row],[price]]*$L$3, IF(E21954="Massachusetts", Table1[[#This Row],[price]]*$L$2, 1))</f>
        <v>510000</v>
      </c>
    </row>
    <row r="21955" spans="1:9" x14ac:dyDescent="0.25">
      <c r="A21955" s="2">
        <v>42919</v>
      </c>
      <c r="B21955" s="1">
        <f t="shared" si="686"/>
        <v>2017</v>
      </c>
      <c r="C21955" s="1">
        <f t="shared" si="687"/>
        <v>3</v>
      </c>
      <c r="D21955">
        <v>2615</v>
      </c>
      <c r="E21955" t="s">
        <v>37</v>
      </c>
      <c r="F21955" s="4">
        <v>550000</v>
      </c>
      <c r="G21955" t="s">
        <v>5</v>
      </c>
      <c r="H21955">
        <v>3</v>
      </c>
      <c r="I21955" s="4">
        <f>IF(E21955="Rhode Island", Table1[[#This Row],[price]]*$L$3, IF(E21955="Massachusetts", Table1[[#This Row],[price]]*$L$2, 1))</f>
        <v>550000</v>
      </c>
    </row>
    <row r="21956" spans="1:9" x14ac:dyDescent="0.25">
      <c r="A21956" s="2">
        <v>42919</v>
      </c>
      <c r="B21956" s="1">
        <f t="shared" si="686"/>
        <v>2017</v>
      </c>
      <c r="C21956" s="1">
        <f t="shared" si="687"/>
        <v>3</v>
      </c>
      <c r="D21956">
        <v>2906</v>
      </c>
      <c r="E21956" t="s">
        <v>36</v>
      </c>
      <c r="F21956" s="4">
        <v>590000</v>
      </c>
      <c r="G21956" t="s">
        <v>5</v>
      </c>
      <c r="H21956">
        <v>3</v>
      </c>
      <c r="I21956" s="4">
        <f>IF(E21956="Rhode Island", Table1[[#This Row],[price]]*$L$3, IF(E21956="Massachusetts", Table1[[#This Row],[price]]*$L$2, 1))</f>
        <v>590000</v>
      </c>
    </row>
    <row r="21957" spans="1:9" x14ac:dyDescent="0.25">
      <c r="A21957" s="2">
        <v>42919</v>
      </c>
      <c r="B21957" s="1">
        <f t="shared" si="686"/>
        <v>2017</v>
      </c>
      <c r="C21957" s="1">
        <f t="shared" si="687"/>
        <v>3</v>
      </c>
      <c r="D21957">
        <v>2914</v>
      </c>
      <c r="E21957" t="s">
        <v>36</v>
      </c>
      <c r="F21957" s="4">
        <v>691000</v>
      </c>
      <c r="G21957" t="s">
        <v>5</v>
      </c>
      <c r="H21957">
        <v>4</v>
      </c>
      <c r="I21957" s="4">
        <f>IF(E21957="Rhode Island", Table1[[#This Row],[price]]*$L$3, IF(E21957="Massachusetts", Table1[[#This Row],[price]]*$L$2, 1))</f>
        <v>691000</v>
      </c>
    </row>
    <row r="21958" spans="1:9" x14ac:dyDescent="0.25">
      <c r="A21958" s="2">
        <v>42919</v>
      </c>
      <c r="B21958" s="1">
        <f t="shared" si="686"/>
        <v>2017</v>
      </c>
      <c r="C21958" s="1">
        <f t="shared" si="687"/>
        <v>3</v>
      </c>
      <c r="D21958">
        <v>2914</v>
      </c>
      <c r="E21958" t="s">
        <v>36</v>
      </c>
      <c r="F21958" s="4">
        <v>701143</v>
      </c>
      <c r="G21958" t="s">
        <v>5</v>
      </c>
      <c r="H21958">
        <v>4</v>
      </c>
      <c r="I21958" s="4">
        <f>IF(E21958="Rhode Island", Table1[[#This Row],[price]]*$L$3, IF(E21958="Massachusetts", Table1[[#This Row],[price]]*$L$2, 1))</f>
        <v>701143</v>
      </c>
    </row>
    <row r="21959" spans="1:9" x14ac:dyDescent="0.25">
      <c r="A21959" s="2">
        <v>42919</v>
      </c>
      <c r="B21959" s="1">
        <f t="shared" si="686"/>
        <v>2017</v>
      </c>
      <c r="C21959" s="1">
        <f t="shared" si="687"/>
        <v>3</v>
      </c>
      <c r="D21959">
        <v>2914</v>
      </c>
      <c r="E21959" t="s">
        <v>36</v>
      </c>
      <c r="F21959" s="4">
        <v>910000</v>
      </c>
      <c r="G21959" t="s">
        <v>5</v>
      </c>
      <c r="H21959">
        <v>5</v>
      </c>
      <c r="I21959" s="4">
        <f>IF(E21959="Rhode Island", Table1[[#This Row],[price]]*$L$3, IF(E21959="Massachusetts", Table1[[#This Row],[price]]*$L$2, 1))</f>
        <v>910000</v>
      </c>
    </row>
    <row r="21960" spans="1:9" x14ac:dyDescent="0.25">
      <c r="A21960" s="2">
        <v>42919</v>
      </c>
      <c r="B21960" s="1">
        <f t="shared" si="686"/>
        <v>2017</v>
      </c>
      <c r="C21960" s="1">
        <f t="shared" si="687"/>
        <v>3</v>
      </c>
      <c r="D21960">
        <v>2607</v>
      </c>
      <c r="E21960" t="s">
        <v>37</v>
      </c>
      <c r="F21960" s="4">
        <v>232500</v>
      </c>
      <c r="G21960" t="s">
        <v>6</v>
      </c>
      <c r="H21960">
        <v>2</v>
      </c>
      <c r="I21960" s="4">
        <f>IF(E21960="Rhode Island", Table1[[#This Row],[price]]*$L$3, IF(E21960="Massachusetts", Table1[[#This Row],[price]]*$L$2, 1))</f>
        <v>232500</v>
      </c>
    </row>
    <row r="21961" spans="1:9" x14ac:dyDescent="0.25">
      <c r="A21961" s="2">
        <v>42919</v>
      </c>
      <c r="B21961" s="1">
        <f t="shared" si="686"/>
        <v>2017</v>
      </c>
      <c r="C21961" s="1">
        <f t="shared" si="687"/>
        <v>3</v>
      </c>
      <c r="D21961">
        <v>2912</v>
      </c>
      <c r="E21961" t="s">
        <v>36</v>
      </c>
      <c r="F21961" s="4">
        <v>265000</v>
      </c>
      <c r="G21961" t="s">
        <v>6</v>
      </c>
      <c r="H21961">
        <v>1</v>
      </c>
      <c r="I21961" s="4">
        <f>IF(E21961="Rhode Island", Table1[[#This Row],[price]]*$L$3, IF(E21961="Massachusetts", Table1[[#This Row],[price]]*$L$2, 1))</f>
        <v>265000</v>
      </c>
    </row>
    <row r="21962" spans="1:9" x14ac:dyDescent="0.25">
      <c r="A21962" s="2">
        <v>42919</v>
      </c>
      <c r="B21962" s="1">
        <f t="shared" si="686"/>
        <v>2017</v>
      </c>
      <c r="C21962" s="1">
        <f t="shared" si="687"/>
        <v>3</v>
      </c>
      <c r="D21962">
        <v>2605</v>
      </c>
      <c r="E21962" t="s">
        <v>37</v>
      </c>
      <c r="F21962" s="4">
        <v>334000</v>
      </c>
      <c r="G21962" t="s">
        <v>6</v>
      </c>
      <c r="H21962">
        <v>2</v>
      </c>
      <c r="I21962" s="4">
        <f>IF(E21962="Rhode Island", Table1[[#This Row],[price]]*$L$3, IF(E21962="Massachusetts", Table1[[#This Row],[price]]*$L$2, 1))</f>
        <v>334000</v>
      </c>
    </row>
    <row r="21963" spans="1:9" x14ac:dyDescent="0.25">
      <c r="A21963" s="2">
        <v>42919</v>
      </c>
      <c r="B21963" s="1">
        <f t="shared" si="686"/>
        <v>2017</v>
      </c>
      <c r="C21963" s="1">
        <f t="shared" si="687"/>
        <v>3</v>
      </c>
      <c r="D21963">
        <v>2612</v>
      </c>
      <c r="E21963" t="s">
        <v>37</v>
      </c>
      <c r="F21963" s="4">
        <v>365000</v>
      </c>
      <c r="G21963" t="s">
        <v>6</v>
      </c>
      <c r="H21963">
        <v>1</v>
      </c>
      <c r="I21963" s="4">
        <f>IF(E21963="Rhode Island", Table1[[#This Row],[price]]*$L$3, IF(E21963="Massachusetts", Table1[[#This Row],[price]]*$L$2, 1))</f>
        <v>365000</v>
      </c>
    </row>
    <row r="21964" spans="1:9" x14ac:dyDescent="0.25">
      <c r="A21964" s="2">
        <v>42919</v>
      </c>
      <c r="B21964" s="1">
        <f t="shared" si="686"/>
        <v>2017</v>
      </c>
      <c r="C21964" s="1">
        <f t="shared" si="687"/>
        <v>3</v>
      </c>
      <c r="D21964">
        <v>2611</v>
      </c>
      <c r="E21964" t="s">
        <v>37</v>
      </c>
      <c r="F21964" s="4">
        <v>380000</v>
      </c>
      <c r="G21964" t="s">
        <v>6</v>
      </c>
      <c r="H21964">
        <v>2</v>
      </c>
      <c r="I21964" s="4">
        <f>IF(E21964="Rhode Island", Table1[[#This Row],[price]]*$L$3, IF(E21964="Massachusetts", Table1[[#This Row],[price]]*$L$2, 1))</f>
        <v>380000</v>
      </c>
    </row>
    <row r="21965" spans="1:9" x14ac:dyDescent="0.25">
      <c r="A21965" s="2">
        <v>42919</v>
      </c>
      <c r="B21965" s="1">
        <f t="shared" si="686"/>
        <v>2017</v>
      </c>
      <c r="C21965" s="1">
        <f t="shared" si="687"/>
        <v>3</v>
      </c>
      <c r="D21965">
        <v>2617</v>
      </c>
      <c r="E21965" t="s">
        <v>37</v>
      </c>
      <c r="F21965" s="4">
        <v>380000</v>
      </c>
      <c r="G21965" t="s">
        <v>6</v>
      </c>
      <c r="H21965">
        <v>2</v>
      </c>
      <c r="I21965" s="4">
        <f>IF(E21965="Rhode Island", Table1[[#This Row],[price]]*$L$3, IF(E21965="Massachusetts", Table1[[#This Row],[price]]*$L$2, 1))</f>
        <v>380000</v>
      </c>
    </row>
    <row r="21966" spans="1:9" x14ac:dyDescent="0.25">
      <c r="A21966" s="2">
        <v>42920</v>
      </c>
      <c r="B21966" s="1">
        <f t="shared" si="686"/>
        <v>2017</v>
      </c>
      <c r="C21966" s="1">
        <f t="shared" si="687"/>
        <v>3</v>
      </c>
      <c r="D21966">
        <v>2905</v>
      </c>
      <c r="E21966" t="s">
        <v>36</v>
      </c>
      <c r="F21966" s="4">
        <v>465000</v>
      </c>
      <c r="G21966" t="s">
        <v>5</v>
      </c>
      <c r="H21966">
        <v>3</v>
      </c>
      <c r="I21966" s="4">
        <f>IF(E21966="Rhode Island", Table1[[#This Row],[price]]*$L$3, IF(E21966="Massachusetts", Table1[[#This Row],[price]]*$L$2, 1))</f>
        <v>465000</v>
      </c>
    </row>
    <row r="21967" spans="1:9" x14ac:dyDescent="0.25">
      <c r="A21967" s="2">
        <v>42920</v>
      </c>
      <c r="B21967" s="1">
        <f t="shared" si="686"/>
        <v>2017</v>
      </c>
      <c r="C21967" s="1">
        <f t="shared" si="687"/>
        <v>3</v>
      </c>
      <c r="D21967">
        <v>2905</v>
      </c>
      <c r="E21967" t="s">
        <v>36</v>
      </c>
      <c r="F21967" s="4">
        <v>510000</v>
      </c>
      <c r="G21967" t="s">
        <v>5</v>
      </c>
      <c r="H21967">
        <v>3</v>
      </c>
      <c r="I21967" s="4">
        <f>IF(E21967="Rhode Island", Table1[[#This Row],[price]]*$L$3, IF(E21967="Massachusetts", Table1[[#This Row],[price]]*$L$2, 1))</f>
        <v>510000</v>
      </c>
    </row>
    <row r="21968" spans="1:9" x14ac:dyDescent="0.25">
      <c r="A21968" s="2">
        <v>42920</v>
      </c>
      <c r="B21968" s="1">
        <f t="shared" si="686"/>
        <v>2017</v>
      </c>
      <c r="C21968" s="1">
        <f t="shared" si="687"/>
        <v>3</v>
      </c>
      <c r="D21968">
        <v>2913</v>
      </c>
      <c r="E21968" t="s">
        <v>36</v>
      </c>
      <c r="F21968" s="4">
        <v>600000</v>
      </c>
      <c r="G21968" t="s">
        <v>5</v>
      </c>
      <c r="H21968">
        <v>3</v>
      </c>
      <c r="I21968" s="4">
        <f>IF(E21968="Rhode Island", Table1[[#This Row],[price]]*$L$3, IF(E21968="Massachusetts", Table1[[#This Row],[price]]*$L$2, 1))</f>
        <v>600000</v>
      </c>
    </row>
    <row r="21969" spans="1:9" x14ac:dyDescent="0.25">
      <c r="A21969" s="2">
        <v>42920</v>
      </c>
      <c r="B21969" s="1">
        <f t="shared" si="686"/>
        <v>2017</v>
      </c>
      <c r="C21969" s="1">
        <f t="shared" si="687"/>
        <v>3</v>
      </c>
      <c r="D21969">
        <v>2607</v>
      </c>
      <c r="E21969" t="s">
        <v>37</v>
      </c>
      <c r="F21969" s="4">
        <v>678000</v>
      </c>
      <c r="G21969" t="s">
        <v>5</v>
      </c>
      <c r="H21969">
        <v>3</v>
      </c>
      <c r="I21969" s="4">
        <f>IF(E21969="Rhode Island", Table1[[#This Row],[price]]*$L$3, IF(E21969="Massachusetts", Table1[[#This Row],[price]]*$L$2, 1))</f>
        <v>678000</v>
      </c>
    </row>
    <row r="21970" spans="1:9" x14ac:dyDescent="0.25">
      <c r="A21970" s="2">
        <v>42920</v>
      </c>
      <c r="B21970" s="1">
        <f t="shared" si="686"/>
        <v>2017</v>
      </c>
      <c r="C21970" s="1">
        <f t="shared" si="687"/>
        <v>3</v>
      </c>
      <c r="D21970">
        <v>2913</v>
      </c>
      <c r="E21970" t="s">
        <v>36</v>
      </c>
      <c r="F21970" s="4">
        <v>792500</v>
      </c>
      <c r="G21970" t="s">
        <v>5</v>
      </c>
      <c r="H21970">
        <v>4</v>
      </c>
      <c r="I21970" s="4">
        <f>IF(E21970="Rhode Island", Table1[[#This Row],[price]]*$L$3, IF(E21970="Massachusetts", Table1[[#This Row],[price]]*$L$2, 1))</f>
        <v>792500</v>
      </c>
    </row>
    <row r="21971" spans="1:9" x14ac:dyDescent="0.25">
      <c r="A21971" s="2">
        <v>42920</v>
      </c>
      <c r="B21971" s="1">
        <f t="shared" si="686"/>
        <v>2017</v>
      </c>
      <c r="C21971" s="1">
        <f t="shared" si="687"/>
        <v>3</v>
      </c>
      <c r="D21971">
        <v>2602</v>
      </c>
      <c r="E21971" t="s">
        <v>37</v>
      </c>
      <c r="F21971" s="4">
        <v>290000</v>
      </c>
      <c r="G21971" t="s">
        <v>6</v>
      </c>
      <c r="H21971">
        <v>1</v>
      </c>
      <c r="I21971" s="4">
        <f>IF(E21971="Rhode Island", Table1[[#This Row],[price]]*$L$3, IF(E21971="Massachusetts", Table1[[#This Row],[price]]*$L$2, 1))</f>
        <v>290000</v>
      </c>
    </row>
    <row r="21972" spans="1:9" x14ac:dyDescent="0.25">
      <c r="A21972" s="2">
        <v>42920</v>
      </c>
      <c r="B21972" s="1">
        <f t="shared" si="686"/>
        <v>2017</v>
      </c>
      <c r="C21972" s="1">
        <f t="shared" si="687"/>
        <v>3</v>
      </c>
      <c r="D21972">
        <v>2617</v>
      </c>
      <c r="E21972" t="s">
        <v>37</v>
      </c>
      <c r="F21972" s="4">
        <v>418000</v>
      </c>
      <c r="G21972" t="s">
        <v>6</v>
      </c>
      <c r="H21972">
        <v>2</v>
      </c>
      <c r="I21972" s="4">
        <f>IF(E21972="Rhode Island", Table1[[#This Row],[price]]*$L$3, IF(E21972="Massachusetts", Table1[[#This Row],[price]]*$L$2, 1))</f>
        <v>418000</v>
      </c>
    </row>
    <row r="21973" spans="1:9" x14ac:dyDescent="0.25">
      <c r="A21973" s="2">
        <v>42920</v>
      </c>
      <c r="B21973" s="1">
        <f t="shared" si="686"/>
        <v>2017</v>
      </c>
      <c r="C21973" s="1">
        <f t="shared" si="687"/>
        <v>3</v>
      </c>
      <c r="D21973">
        <v>2604</v>
      </c>
      <c r="E21973" t="s">
        <v>37</v>
      </c>
      <c r="F21973" s="4">
        <v>430000</v>
      </c>
      <c r="G21973" t="s">
        <v>6</v>
      </c>
      <c r="H21973">
        <v>2</v>
      </c>
      <c r="I21973" s="4">
        <f>IF(E21973="Rhode Island", Table1[[#This Row],[price]]*$L$3, IF(E21973="Massachusetts", Table1[[#This Row],[price]]*$L$2, 1))</f>
        <v>430000</v>
      </c>
    </row>
    <row r="21974" spans="1:9" x14ac:dyDescent="0.25">
      <c r="A21974" s="2">
        <v>42920</v>
      </c>
      <c r="B21974" s="1">
        <f t="shared" si="686"/>
        <v>2017</v>
      </c>
      <c r="C21974" s="1">
        <f t="shared" si="687"/>
        <v>3</v>
      </c>
      <c r="D21974">
        <v>2617</v>
      </c>
      <c r="E21974" t="s">
        <v>37</v>
      </c>
      <c r="F21974" s="4">
        <v>432000</v>
      </c>
      <c r="G21974" t="s">
        <v>6</v>
      </c>
      <c r="H21974">
        <v>3</v>
      </c>
      <c r="I21974" s="4">
        <f>IF(E21974="Rhode Island", Table1[[#This Row],[price]]*$L$3, IF(E21974="Massachusetts", Table1[[#This Row],[price]]*$L$2, 1))</f>
        <v>432000</v>
      </c>
    </row>
    <row r="21975" spans="1:9" x14ac:dyDescent="0.25">
      <c r="A21975" s="2">
        <v>42921</v>
      </c>
      <c r="B21975" s="1">
        <f t="shared" si="686"/>
        <v>2017</v>
      </c>
      <c r="C21975" s="1">
        <f t="shared" si="687"/>
        <v>3</v>
      </c>
      <c r="D21975">
        <v>2615</v>
      </c>
      <c r="E21975" t="s">
        <v>37</v>
      </c>
      <c r="F21975" s="4">
        <v>420000</v>
      </c>
      <c r="G21975" t="s">
        <v>5</v>
      </c>
      <c r="H21975">
        <v>3</v>
      </c>
      <c r="I21975" s="4">
        <f>IF(E21975="Rhode Island", Table1[[#This Row],[price]]*$L$3, IF(E21975="Massachusetts", Table1[[#This Row],[price]]*$L$2, 1))</f>
        <v>420000</v>
      </c>
    </row>
    <row r="21976" spans="1:9" x14ac:dyDescent="0.25">
      <c r="A21976" s="2">
        <v>42921</v>
      </c>
      <c r="B21976" s="1">
        <f t="shared" si="686"/>
        <v>2017</v>
      </c>
      <c r="C21976" s="1">
        <f t="shared" si="687"/>
        <v>3</v>
      </c>
      <c r="D21976">
        <v>2615</v>
      </c>
      <c r="E21976" t="s">
        <v>37</v>
      </c>
      <c r="F21976" s="4">
        <v>529000</v>
      </c>
      <c r="G21976" t="s">
        <v>5</v>
      </c>
      <c r="H21976">
        <v>3</v>
      </c>
      <c r="I21976" s="4">
        <f>IF(E21976="Rhode Island", Table1[[#This Row],[price]]*$L$3, IF(E21976="Massachusetts", Table1[[#This Row],[price]]*$L$2, 1))</f>
        <v>529000</v>
      </c>
    </row>
    <row r="21977" spans="1:9" x14ac:dyDescent="0.25">
      <c r="A21977" s="2">
        <v>42921</v>
      </c>
      <c r="B21977" s="1">
        <f t="shared" si="686"/>
        <v>2017</v>
      </c>
      <c r="C21977" s="1">
        <f t="shared" si="687"/>
        <v>3</v>
      </c>
      <c r="D21977">
        <v>2914</v>
      </c>
      <c r="E21977" t="s">
        <v>36</v>
      </c>
      <c r="F21977" s="4">
        <v>541000</v>
      </c>
      <c r="G21977" t="s">
        <v>5</v>
      </c>
      <c r="H21977">
        <v>3</v>
      </c>
      <c r="I21977" s="4">
        <f>IF(E21977="Rhode Island", Table1[[#This Row],[price]]*$L$3, IF(E21977="Massachusetts", Table1[[#This Row],[price]]*$L$2, 1))</f>
        <v>541000</v>
      </c>
    </row>
    <row r="21978" spans="1:9" x14ac:dyDescent="0.25">
      <c r="A21978" s="2">
        <v>42921</v>
      </c>
      <c r="B21978" s="1">
        <f t="shared" si="686"/>
        <v>2017</v>
      </c>
      <c r="C21978" s="1">
        <f t="shared" si="687"/>
        <v>3</v>
      </c>
      <c r="D21978">
        <v>2914</v>
      </c>
      <c r="E21978" t="s">
        <v>36</v>
      </c>
      <c r="F21978" s="4">
        <v>1020000</v>
      </c>
      <c r="G21978" t="s">
        <v>5</v>
      </c>
      <c r="H21978">
        <v>5</v>
      </c>
      <c r="I21978" s="4">
        <f>IF(E21978="Rhode Island", Table1[[#This Row],[price]]*$L$3, IF(E21978="Massachusetts", Table1[[#This Row],[price]]*$L$2, 1))</f>
        <v>1020000</v>
      </c>
    </row>
    <row r="21979" spans="1:9" x14ac:dyDescent="0.25">
      <c r="A21979" s="2">
        <v>42921</v>
      </c>
      <c r="B21979" s="1">
        <f t="shared" si="686"/>
        <v>2017</v>
      </c>
      <c r="C21979" s="1">
        <f t="shared" si="687"/>
        <v>3</v>
      </c>
      <c r="D21979">
        <v>2912</v>
      </c>
      <c r="E21979" t="s">
        <v>36</v>
      </c>
      <c r="F21979" s="4">
        <v>285000</v>
      </c>
      <c r="G21979" t="s">
        <v>6</v>
      </c>
      <c r="H21979">
        <v>1</v>
      </c>
      <c r="I21979" s="4">
        <f>IF(E21979="Rhode Island", Table1[[#This Row],[price]]*$L$3, IF(E21979="Massachusetts", Table1[[#This Row],[price]]*$L$2, 1))</f>
        <v>285000</v>
      </c>
    </row>
    <row r="21980" spans="1:9" x14ac:dyDescent="0.25">
      <c r="A21980" s="2">
        <v>42921</v>
      </c>
      <c r="B21980" s="1">
        <f t="shared" si="686"/>
        <v>2017</v>
      </c>
      <c r="C21980" s="1">
        <f t="shared" si="687"/>
        <v>3</v>
      </c>
      <c r="D21980">
        <v>2612</v>
      </c>
      <c r="E21980" t="s">
        <v>37</v>
      </c>
      <c r="F21980" s="4">
        <v>500000</v>
      </c>
      <c r="G21980" t="s">
        <v>6</v>
      </c>
      <c r="H21980">
        <v>2</v>
      </c>
      <c r="I21980" s="4">
        <f>IF(E21980="Rhode Island", Table1[[#This Row],[price]]*$L$3, IF(E21980="Massachusetts", Table1[[#This Row],[price]]*$L$2, 1))</f>
        <v>500000</v>
      </c>
    </row>
    <row r="21981" spans="1:9" x14ac:dyDescent="0.25">
      <c r="A21981" s="2">
        <v>42922</v>
      </c>
      <c r="B21981" s="1">
        <f t="shared" si="686"/>
        <v>2017</v>
      </c>
      <c r="C21981" s="1">
        <f t="shared" si="687"/>
        <v>3</v>
      </c>
      <c r="D21981">
        <v>2906</v>
      </c>
      <c r="E21981" t="s">
        <v>36</v>
      </c>
      <c r="F21981" s="4">
        <v>410000</v>
      </c>
      <c r="G21981" t="s">
        <v>5</v>
      </c>
      <c r="H21981">
        <v>3</v>
      </c>
      <c r="I21981" s="4">
        <f>IF(E21981="Rhode Island", Table1[[#This Row],[price]]*$L$3, IF(E21981="Massachusetts", Table1[[#This Row],[price]]*$L$2, 1))</f>
        <v>410000</v>
      </c>
    </row>
    <row r="21982" spans="1:9" x14ac:dyDescent="0.25">
      <c r="A21982" s="2">
        <v>42922</v>
      </c>
      <c r="B21982" s="1">
        <f t="shared" si="686"/>
        <v>2017</v>
      </c>
      <c r="C21982" s="1">
        <f t="shared" si="687"/>
        <v>3</v>
      </c>
      <c r="D21982">
        <v>2903</v>
      </c>
      <c r="E21982" t="s">
        <v>36</v>
      </c>
      <c r="F21982" s="4">
        <v>467500</v>
      </c>
      <c r="G21982" t="s">
        <v>5</v>
      </c>
      <c r="H21982">
        <v>3</v>
      </c>
      <c r="I21982" s="4">
        <f>IF(E21982="Rhode Island", Table1[[#This Row],[price]]*$L$3, IF(E21982="Massachusetts", Table1[[#This Row],[price]]*$L$2, 1))</f>
        <v>467500</v>
      </c>
    </row>
    <row r="21983" spans="1:9" x14ac:dyDescent="0.25">
      <c r="A21983" s="2">
        <v>42922</v>
      </c>
      <c r="B21983" s="1">
        <f t="shared" si="686"/>
        <v>2017</v>
      </c>
      <c r="C21983" s="1">
        <f t="shared" si="687"/>
        <v>3</v>
      </c>
      <c r="D21983">
        <v>2906</v>
      </c>
      <c r="E21983" t="s">
        <v>36</v>
      </c>
      <c r="F21983" s="4">
        <v>478000</v>
      </c>
      <c r="G21983" t="s">
        <v>5</v>
      </c>
      <c r="H21983">
        <v>3</v>
      </c>
      <c r="I21983" s="4">
        <f>IF(E21983="Rhode Island", Table1[[#This Row],[price]]*$L$3, IF(E21983="Massachusetts", Table1[[#This Row],[price]]*$L$2, 1))</f>
        <v>478000</v>
      </c>
    </row>
    <row r="21984" spans="1:9" x14ac:dyDescent="0.25">
      <c r="A21984" s="2">
        <v>42922</v>
      </c>
      <c r="B21984" s="1">
        <f t="shared" si="686"/>
        <v>2017</v>
      </c>
      <c r="C21984" s="1">
        <f t="shared" si="687"/>
        <v>3</v>
      </c>
      <c r="D21984">
        <v>2902</v>
      </c>
      <c r="E21984" t="s">
        <v>36</v>
      </c>
      <c r="F21984" s="4">
        <v>587000</v>
      </c>
      <c r="G21984" t="s">
        <v>5</v>
      </c>
      <c r="H21984">
        <v>4</v>
      </c>
      <c r="I21984" s="4">
        <f>IF(E21984="Rhode Island", Table1[[#This Row],[price]]*$L$3, IF(E21984="Massachusetts", Table1[[#This Row],[price]]*$L$2, 1))</f>
        <v>587000</v>
      </c>
    </row>
    <row r="21985" spans="1:9" x14ac:dyDescent="0.25">
      <c r="A21985" s="2">
        <v>42922</v>
      </c>
      <c r="B21985" s="1">
        <f t="shared" si="686"/>
        <v>2017</v>
      </c>
      <c r="C21985" s="1">
        <f t="shared" si="687"/>
        <v>3</v>
      </c>
      <c r="D21985">
        <v>2603</v>
      </c>
      <c r="E21985" t="s">
        <v>37</v>
      </c>
      <c r="F21985" s="4">
        <v>434000</v>
      </c>
      <c r="G21985" t="s">
        <v>6</v>
      </c>
      <c r="H21985">
        <v>2</v>
      </c>
      <c r="I21985" s="4">
        <f>IF(E21985="Rhode Island", Table1[[#This Row],[price]]*$L$3, IF(E21985="Massachusetts", Table1[[#This Row],[price]]*$L$2, 1))</f>
        <v>434000</v>
      </c>
    </row>
    <row r="21986" spans="1:9" x14ac:dyDescent="0.25">
      <c r="A21986" s="2">
        <v>42922</v>
      </c>
      <c r="B21986" s="1">
        <f t="shared" si="686"/>
        <v>2017</v>
      </c>
      <c r="C21986" s="1">
        <f t="shared" si="687"/>
        <v>3</v>
      </c>
      <c r="D21986">
        <v>2602</v>
      </c>
      <c r="E21986" t="s">
        <v>37</v>
      </c>
      <c r="F21986" s="4">
        <v>538000</v>
      </c>
      <c r="G21986" t="s">
        <v>6</v>
      </c>
      <c r="H21986">
        <v>2</v>
      </c>
      <c r="I21986" s="4">
        <f>IF(E21986="Rhode Island", Table1[[#This Row],[price]]*$L$3, IF(E21986="Massachusetts", Table1[[#This Row],[price]]*$L$2, 1))</f>
        <v>538000</v>
      </c>
    </row>
    <row r="21987" spans="1:9" x14ac:dyDescent="0.25">
      <c r="A21987" s="2">
        <v>42923</v>
      </c>
      <c r="B21987" s="1">
        <f t="shared" si="686"/>
        <v>2017</v>
      </c>
      <c r="C21987" s="1">
        <f t="shared" si="687"/>
        <v>3</v>
      </c>
      <c r="D21987">
        <v>2615</v>
      </c>
      <c r="E21987" t="s">
        <v>37</v>
      </c>
      <c r="F21987" s="4">
        <v>380000</v>
      </c>
      <c r="G21987" t="s">
        <v>5</v>
      </c>
      <c r="H21987">
        <v>2</v>
      </c>
      <c r="I21987" s="4">
        <f>IF(E21987="Rhode Island", Table1[[#This Row],[price]]*$L$3, IF(E21987="Massachusetts", Table1[[#This Row],[price]]*$L$2, 1))</f>
        <v>380000</v>
      </c>
    </row>
    <row r="21988" spans="1:9" x14ac:dyDescent="0.25">
      <c r="A21988" s="2">
        <v>42923</v>
      </c>
      <c r="B21988" s="1">
        <f t="shared" si="686"/>
        <v>2017</v>
      </c>
      <c r="C21988" s="1">
        <f t="shared" si="687"/>
        <v>3</v>
      </c>
      <c r="D21988">
        <v>2615</v>
      </c>
      <c r="E21988" t="s">
        <v>37</v>
      </c>
      <c r="F21988" s="4">
        <v>475500</v>
      </c>
      <c r="G21988" t="s">
        <v>5</v>
      </c>
      <c r="H21988">
        <v>3</v>
      </c>
      <c r="I21988" s="4">
        <f>IF(E21988="Rhode Island", Table1[[#This Row],[price]]*$L$3, IF(E21988="Massachusetts", Table1[[#This Row],[price]]*$L$2, 1))</f>
        <v>475500</v>
      </c>
    </row>
    <row r="21989" spans="1:9" x14ac:dyDescent="0.25">
      <c r="A21989" s="2">
        <v>42923</v>
      </c>
      <c r="B21989" s="1">
        <f t="shared" si="686"/>
        <v>2017</v>
      </c>
      <c r="C21989" s="1">
        <f t="shared" si="687"/>
        <v>3</v>
      </c>
      <c r="D21989">
        <v>2905</v>
      </c>
      <c r="E21989" t="s">
        <v>36</v>
      </c>
      <c r="F21989" s="4">
        <v>490000</v>
      </c>
      <c r="G21989" t="s">
        <v>5</v>
      </c>
      <c r="H21989">
        <v>3</v>
      </c>
      <c r="I21989" s="4">
        <f>IF(E21989="Rhode Island", Table1[[#This Row],[price]]*$L$3, IF(E21989="Massachusetts", Table1[[#This Row],[price]]*$L$2, 1))</f>
        <v>490000</v>
      </c>
    </row>
    <row r="21990" spans="1:9" x14ac:dyDescent="0.25">
      <c r="A21990" s="2">
        <v>42923</v>
      </c>
      <c r="B21990" s="1">
        <f t="shared" si="686"/>
        <v>2017</v>
      </c>
      <c r="C21990" s="1">
        <f t="shared" si="687"/>
        <v>3</v>
      </c>
      <c r="D21990">
        <v>2913</v>
      </c>
      <c r="E21990" t="s">
        <v>36</v>
      </c>
      <c r="F21990" s="4">
        <v>590000</v>
      </c>
      <c r="G21990" t="s">
        <v>5</v>
      </c>
      <c r="H21990">
        <v>3</v>
      </c>
      <c r="I21990" s="4">
        <f>IF(E21990="Rhode Island", Table1[[#This Row],[price]]*$L$3, IF(E21990="Massachusetts", Table1[[#This Row],[price]]*$L$2, 1))</f>
        <v>590000</v>
      </c>
    </row>
    <row r="21991" spans="1:9" x14ac:dyDescent="0.25">
      <c r="A21991" s="2">
        <v>42923</v>
      </c>
      <c r="B21991" s="1">
        <f t="shared" si="686"/>
        <v>2017</v>
      </c>
      <c r="C21991" s="1">
        <f t="shared" si="687"/>
        <v>3</v>
      </c>
      <c r="D21991">
        <v>2905</v>
      </c>
      <c r="E21991" t="s">
        <v>36</v>
      </c>
      <c r="F21991" s="4">
        <v>590000</v>
      </c>
      <c r="G21991" t="s">
        <v>5</v>
      </c>
      <c r="H21991">
        <v>3</v>
      </c>
      <c r="I21991" s="4">
        <f>IF(E21991="Rhode Island", Table1[[#This Row],[price]]*$L$3, IF(E21991="Massachusetts", Table1[[#This Row],[price]]*$L$2, 1))</f>
        <v>590000</v>
      </c>
    </row>
    <row r="21992" spans="1:9" x14ac:dyDescent="0.25">
      <c r="A21992" s="2">
        <v>42923</v>
      </c>
      <c r="B21992" s="1">
        <f t="shared" si="686"/>
        <v>2017</v>
      </c>
      <c r="C21992" s="1">
        <f t="shared" si="687"/>
        <v>3</v>
      </c>
      <c r="D21992">
        <v>2612</v>
      </c>
      <c r="E21992" t="s">
        <v>37</v>
      </c>
      <c r="F21992" s="4">
        <v>1400000</v>
      </c>
      <c r="G21992" t="s">
        <v>5</v>
      </c>
      <c r="H21992">
        <v>5</v>
      </c>
      <c r="I21992" s="4">
        <f>IF(E21992="Rhode Island", Table1[[#This Row],[price]]*$L$3, IF(E21992="Massachusetts", Table1[[#This Row],[price]]*$L$2, 1))</f>
        <v>1400000</v>
      </c>
    </row>
    <row r="21993" spans="1:9" x14ac:dyDescent="0.25">
      <c r="A21993" s="2">
        <v>42923</v>
      </c>
      <c r="B21993" s="1">
        <f t="shared" si="686"/>
        <v>2017</v>
      </c>
      <c r="C21993" s="1">
        <f t="shared" si="687"/>
        <v>3</v>
      </c>
      <c r="D21993">
        <v>2604</v>
      </c>
      <c r="E21993" t="s">
        <v>37</v>
      </c>
      <c r="F21993" s="4">
        <v>1432000</v>
      </c>
      <c r="G21993" t="s">
        <v>5</v>
      </c>
      <c r="H21993">
        <v>4</v>
      </c>
      <c r="I21993" s="4">
        <f>IF(E21993="Rhode Island", Table1[[#This Row],[price]]*$L$3, IF(E21993="Massachusetts", Table1[[#This Row],[price]]*$L$2, 1))</f>
        <v>1432000</v>
      </c>
    </row>
    <row r="21994" spans="1:9" x14ac:dyDescent="0.25">
      <c r="A21994" s="2">
        <v>42923</v>
      </c>
      <c r="B21994" s="1">
        <f t="shared" si="686"/>
        <v>2017</v>
      </c>
      <c r="C21994" s="1">
        <f t="shared" si="687"/>
        <v>3</v>
      </c>
      <c r="D21994">
        <v>2612</v>
      </c>
      <c r="E21994" t="s">
        <v>37</v>
      </c>
      <c r="F21994" s="4">
        <v>365000</v>
      </c>
      <c r="G21994" t="s">
        <v>6</v>
      </c>
      <c r="H21994">
        <v>1</v>
      </c>
      <c r="I21994" s="4">
        <f>IF(E21994="Rhode Island", Table1[[#This Row],[price]]*$L$3, IF(E21994="Massachusetts", Table1[[#This Row],[price]]*$L$2, 1))</f>
        <v>365000</v>
      </c>
    </row>
    <row r="21995" spans="1:9" x14ac:dyDescent="0.25">
      <c r="A21995" s="2">
        <v>42923</v>
      </c>
      <c r="B21995" s="1">
        <f t="shared" si="686"/>
        <v>2017</v>
      </c>
      <c r="C21995" s="1">
        <f t="shared" si="687"/>
        <v>3</v>
      </c>
      <c r="D21995">
        <v>2601</v>
      </c>
      <c r="E21995" t="s">
        <v>37</v>
      </c>
      <c r="F21995" s="4">
        <v>585000</v>
      </c>
      <c r="G21995" t="s">
        <v>6</v>
      </c>
      <c r="H21995">
        <v>2</v>
      </c>
      <c r="I21995" s="4">
        <f>IF(E21995="Rhode Island", Table1[[#This Row],[price]]*$L$3, IF(E21995="Massachusetts", Table1[[#This Row],[price]]*$L$2, 1))</f>
        <v>585000</v>
      </c>
    </row>
    <row r="21996" spans="1:9" x14ac:dyDescent="0.25">
      <c r="A21996" s="2">
        <v>42923</v>
      </c>
      <c r="B21996" s="1">
        <f t="shared" si="686"/>
        <v>2017</v>
      </c>
      <c r="C21996" s="1">
        <f t="shared" si="687"/>
        <v>3</v>
      </c>
      <c r="D21996">
        <v>2601</v>
      </c>
      <c r="E21996" t="s">
        <v>37</v>
      </c>
      <c r="F21996" s="4">
        <v>630000</v>
      </c>
      <c r="G21996" t="s">
        <v>6</v>
      </c>
      <c r="H21996">
        <v>2</v>
      </c>
      <c r="I21996" s="4">
        <f>IF(E21996="Rhode Island", Table1[[#This Row],[price]]*$L$3, IF(E21996="Massachusetts", Table1[[#This Row],[price]]*$L$2, 1))</f>
        <v>630000</v>
      </c>
    </row>
    <row r="21997" spans="1:9" x14ac:dyDescent="0.25">
      <c r="A21997" s="2">
        <v>42924</v>
      </c>
      <c r="B21997" s="1">
        <f t="shared" si="686"/>
        <v>2017</v>
      </c>
      <c r="C21997" s="1">
        <f t="shared" si="687"/>
        <v>3</v>
      </c>
      <c r="D21997">
        <v>2615</v>
      </c>
      <c r="E21997" t="s">
        <v>37</v>
      </c>
      <c r="F21997" s="4">
        <v>450000</v>
      </c>
      <c r="G21997" t="s">
        <v>5</v>
      </c>
      <c r="H21997">
        <v>3</v>
      </c>
      <c r="I21997" s="4">
        <f>IF(E21997="Rhode Island", Table1[[#This Row],[price]]*$L$3, IF(E21997="Massachusetts", Table1[[#This Row],[price]]*$L$2, 1))</f>
        <v>450000</v>
      </c>
    </row>
    <row r="21998" spans="1:9" x14ac:dyDescent="0.25">
      <c r="A21998" s="2">
        <v>42924</v>
      </c>
      <c r="B21998" s="1">
        <f t="shared" si="686"/>
        <v>2017</v>
      </c>
      <c r="C21998" s="1">
        <f t="shared" si="687"/>
        <v>3</v>
      </c>
      <c r="D21998">
        <v>2615</v>
      </c>
      <c r="E21998" t="s">
        <v>37</v>
      </c>
      <c r="F21998" s="4">
        <v>455000</v>
      </c>
      <c r="G21998" t="s">
        <v>5</v>
      </c>
      <c r="H21998">
        <v>3</v>
      </c>
      <c r="I21998" s="4">
        <f>IF(E21998="Rhode Island", Table1[[#This Row],[price]]*$L$3, IF(E21998="Massachusetts", Table1[[#This Row],[price]]*$L$2, 1))</f>
        <v>455000</v>
      </c>
    </row>
    <row r="21999" spans="1:9" x14ac:dyDescent="0.25">
      <c r="A21999" s="2">
        <v>42924</v>
      </c>
      <c r="B21999" s="1">
        <f t="shared" si="686"/>
        <v>2017</v>
      </c>
      <c r="C21999" s="1">
        <f t="shared" si="687"/>
        <v>3</v>
      </c>
      <c r="D21999">
        <v>2615</v>
      </c>
      <c r="E21999" t="s">
        <v>37</v>
      </c>
      <c r="F21999" s="4">
        <v>524000</v>
      </c>
      <c r="G21999" t="s">
        <v>5</v>
      </c>
      <c r="H21999">
        <v>3</v>
      </c>
      <c r="I21999" s="4">
        <f>IF(E21999="Rhode Island", Table1[[#This Row],[price]]*$L$3, IF(E21999="Massachusetts", Table1[[#This Row],[price]]*$L$2, 1))</f>
        <v>524000</v>
      </c>
    </row>
    <row r="22000" spans="1:9" x14ac:dyDescent="0.25">
      <c r="A22000" s="2">
        <v>42924</v>
      </c>
      <c r="B22000" s="1">
        <f t="shared" si="686"/>
        <v>2017</v>
      </c>
      <c r="C22000" s="1">
        <f t="shared" si="687"/>
        <v>3</v>
      </c>
      <c r="D22000">
        <v>2615</v>
      </c>
      <c r="E22000" t="s">
        <v>37</v>
      </c>
      <c r="F22000" s="4">
        <v>525000</v>
      </c>
      <c r="G22000" t="s">
        <v>5</v>
      </c>
      <c r="H22000">
        <v>3</v>
      </c>
      <c r="I22000" s="4">
        <f>IF(E22000="Rhode Island", Table1[[#This Row],[price]]*$L$3, IF(E22000="Massachusetts", Table1[[#This Row],[price]]*$L$2, 1))</f>
        <v>525000</v>
      </c>
    </row>
    <row r="22001" spans="1:9" x14ac:dyDescent="0.25">
      <c r="A22001" s="2">
        <v>42924</v>
      </c>
      <c r="B22001" s="1">
        <f t="shared" si="686"/>
        <v>2017</v>
      </c>
      <c r="C22001" s="1">
        <f t="shared" si="687"/>
        <v>3</v>
      </c>
      <c r="D22001">
        <v>2902</v>
      </c>
      <c r="E22001" t="s">
        <v>36</v>
      </c>
      <c r="F22001" s="4">
        <v>555000</v>
      </c>
      <c r="G22001" t="s">
        <v>5</v>
      </c>
      <c r="H22001">
        <v>3</v>
      </c>
      <c r="I22001" s="4">
        <f>IF(E22001="Rhode Island", Table1[[#This Row],[price]]*$L$3, IF(E22001="Massachusetts", Table1[[#This Row],[price]]*$L$2, 1))</f>
        <v>555000</v>
      </c>
    </row>
    <row r="22002" spans="1:9" x14ac:dyDescent="0.25">
      <c r="A22002" s="2">
        <v>42924</v>
      </c>
      <c r="B22002" s="1">
        <f t="shared" si="686"/>
        <v>2017</v>
      </c>
      <c r="C22002" s="1">
        <f t="shared" si="687"/>
        <v>3</v>
      </c>
      <c r="D22002">
        <v>2615</v>
      </c>
      <c r="E22002" t="s">
        <v>37</v>
      </c>
      <c r="F22002" s="4">
        <v>590500</v>
      </c>
      <c r="G22002" t="s">
        <v>5</v>
      </c>
      <c r="H22002">
        <v>3</v>
      </c>
      <c r="I22002" s="4">
        <f>IF(E22002="Rhode Island", Table1[[#This Row],[price]]*$L$3, IF(E22002="Massachusetts", Table1[[#This Row],[price]]*$L$2, 1))</f>
        <v>590500</v>
      </c>
    </row>
    <row r="22003" spans="1:9" x14ac:dyDescent="0.25">
      <c r="A22003" s="2">
        <v>42924</v>
      </c>
      <c r="B22003" s="1">
        <f t="shared" si="686"/>
        <v>2017</v>
      </c>
      <c r="C22003" s="1">
        <f t="shared" si="687"/>
        <v>3</v>
      </c>
      <c r="D22003">
        <v>2905</v>
      </c>
      <c r="E22003" t="s">
        <v>36</v>
      </c>
      <c r="F22003" s="4">
        <v>635000</v>
      </c>
      <c r="G22003" t="s">
        <v>5</v>
      </c>
      <c r="H22003">
        <v>4</v>
      </c>
      <c r="I22003" s="4">
        <f>IF(E22003="Rhode Island", Table1[[#This Row],[price]]*$L$3, IF(E22003="Massachusetts", Table1[[#This Row],[price]]*$L$2, 1))</f>
        <v>635000</v>
      </c>
    </row>
    <row r="22004" spans="1:9" x14ac:dyDescent="0.25">
      <c r="A22004" s="2">
        <v>42924</v>
      </c>
      <c r="B22004" s="1">
        <f t="shared" si="686"/>
        <v>2017</v>
      </c>
      <c r="C22004" s="1">
        <f t="shared" si="687"/>
        <v>3</v>
      </c>
      <c r="D22004">
        <v>2617</v>
      </c>
      <c r="E22004" t="s">
        <v>37</v>
      </c>
      <c r="F22004" s="4">
        <v>655000</v>
      </c>
      <c r="G22004" t="s">
        <v>5</v>
      </c>
      <c r="H22004">
        <v>3</v>
      </c>
      <c r="I22004" s="4">
        <f>IF(E22004="Rhode Island", Table1[[#This Row],[price]]*$L$3, IF(E22004="Massachusetts", Table1[[#This Row],[price]]*$L$2, 1))</f>
        <v>655000</v>
      </c>
    </row>
    <row r="22005" spans="1:9" x14ac:dyDescent="0.25">
      <c r="A22005" s="2">
        <v>42924</v>
      </c>
      <c r="B22005" s="1">
        <f t="shared" si="686"/>
        <v>2017</v>
      </c>
      <c r="C22005" s="1">
        <f t="shared" si="687"/>
        <v>3</v>
      </c>
      <c r="D22005">
        <v>2604</v>
      </c>
      <c r="E22005" t="s">
        <v>37</v>
      </c>
      <c r="F22005" s="4">
        <v>676000</v>
      </c>
      <c r="G22005" t="s">
        <v>5</v>
      </c>
      <c r="H22005">
        <v>3</v>
      </c>
      <c r="I22005" s="4">
        <f>IF(E22005="Rhode Island", Table1[[#This Row],[price]]*$L$3, IF(E22005="Massachusetts", Table1[[#This Row],[price]]*$L$2, 1))</f>
        <v>676000</v>
      </c>
    </row>
    <row r="22006" spans="1:9" x14ac:dyDescent="0.25">
      <c r="A22006" s="2">
        <v>42924</v>
      </c>
      <c r="B22006" s="1">
        <f t="shared" si="686"/>
        <v>2017</v>
      </c>
      <c r="C22006" s="1">
        <f t="shared" si="687"/>
        <v>3</v>
      </c>
      <c r="D22006">
        <v>2914</v>
      </c>
      <c r="E22006" t="s">
        <v>36</v>
      </c>
      <c r="F22006" s="4">
        <v>740000</v>
      </c>
      <c r="G22006" t="s">
        <v>5</v>
      </c>
      <c r="H22006">
        <v>5</v>
      </c>
      <c r="I22006" s="4">
        <f>IF(E22006="Rhode Island", Table1[[#This Row],[price]]*$L$3, IF(E22006="Massachusetts", Table1[[#This Row],[price]]*$L$2, 1))</f>
        <v>740000</v>
      </c>
    </row>
    <row r="22007" spans="1:9" x14ac:dyDescent="0.25">
      <c r="A22007" s="2">
        <v>42924</v>
      </c>
      <c r="B22007" s="1">
        <f t="shared" si="686"/>
        <v>2017</v>
      </c>
      <c r="C22007" s="1">
        <f t="shared" si="687"/>
        <v>3</v>
      </c>
      <c r="D22007">
        <v>2615</v>
      </c>
      <c r="E22007" t="s">
        <v>37</v>
      </c>
      <c r="F22007" s="4">
        <v>741000</v>
      </c>
      <c r="G22007" t="s">
        <v>5</v>
      </c>
      <c r="H22007">
        <v>4</v>
      </c>
      <c r="I22007" s="4">
        <f>IF(E22007="Rhode Island", Table1[[#This Row],[price]]*$L$3, IF(E22007="Massachusetts", Table1[[#This Row],[price]]*$L$2, 1))</f>
        <v>741000</v>
      </c>
    </row>
    <row r="22008" spans="1:9" x14ac:dyDescent="0.25">
      <c r="A22008" s="2">
        <v>42924</v>
      </c>
      <c r="B22008" s="1">
        <f t="shared" si="686"/>
        <v>2017</v>
      </c>
      <c r="C22008" s="1">
        <f t="shared" si="687"/>
        <v>3</v>
      </c>
      <c r="D22008">
        <v>2912</v>
      </c>
      <c r="E22008" t="s">
        <v>36</v>
      </c>
      <c r="F22008" s="4">
        <v>745000</v>
      </c>
      <c r="G22008" t="s">
        <v>5</v>
      </c>
      <c r="H22008">
        <v>4</v>
      </c>
      <c r="I22008" s="4">
        <f>IF(E22008="Rhode Island", Table1[[#This Row],[price]]*$L$3, IF(E22008="Massachusetts", Table1[[#This Row],[price]]*$L$2, 1))</f>
        <v>745000</v>
      </c>
    </row>
    <row r="22009" spans="1:9" x14ac:dyDescent="0.25">
      <c r="A22009" s="2">
        <v>42924</v>
      </c>
      <c r="B22009" s="1">
        <f t="shared" si="686"/>
        <v>2017</v>
      </c>
      <c r="C22009" s="1">
        <f t="shared" si="687"/>
        <v>3</v>
      </c>
      <c r="D22009">
        <v>2602</v>
      </c>
      <c r="E22009" t="s">
        <v>37</v>
      </c>
      <c r="F22009" s="4">
        <v>820000</v>
      </c>
      <c r="G22009" t="s">
        <v>5</v>
      </c>
      <c r="H22009">
        <v>3</v>
      </c>
      <c r="I22009" s="4">
        <f>IF(E22009="Rhode Island", Table1[[#This Row],[price]]*$L$3, IF(E22009="Massachusetts", Table1[[#This Row],[price]]*$L$2, 1))</f>
        <v>820000</v>
      </c>
    </row>
    <row r="22010" spans="1:9" x14ac:dyDescent="0.25">
      <c r="A22010" s="2">
        <v>42924</v>
      </c>
      <c r="B22010" s="1">
        <f t="shared" si="686"/>
        <v>2017</v>
      </c>
      <c r="C22010" s="1">
        <f t="shared" si="687"/>
        <v>3</v>
      </c>
      <c r="D22010">
        <v>2607</v>
      </c>
      <c r="E22010" t="s">
        <v>37</v>
      </c>
      <c r="F22010" s="4">
        <v>861000</v>
      </c>
      <c r="G22010" t="s">
        <v>5</v>
      </c>
      <c r="H22010">
        <v>4</v>
      </c>
      <c r="I22010" s="4">
        <f>IF(E22010="Rhode Island", Table1[[#This Row],[price]]*$L$3, IF(E22010="Massachusetts", Table1[[#This Row],[price]]*$L$2, 1))</f>
        <v>861000</v>
      </c>
    </row>
    <row r="22011" spans="1:9" x14ac:dyDescent="0.25">
      <c r="A22011" s="2">
        <v>42924</v>
      </c>
      <c r="B22011" s="1">
        <f t="shared" si="686"/>
        <v>2017</v>
      </c>
      <c r="C22011" s="1">
        <f t="shared" si="687"/>
        <v>3</v>
      </c>
      <c r="D22011">
        <v>2600</v>
      </c>
      <c r="E22011" t="s">
        <v>37</v>
      </c>
      <c r="F22011" s="4">
        <v>1250000</v>
      </c>
      <c r="G22011" t="s">
        <v>5</v>
      </c>
      <c r="H22011">
        <v>3</v>
      </c>
      <c r="I22011" s="4">
        <f>IF(E22011="Rhode Island", Table1[[#This Row],[price]]*$L$3, IF(E22011="Massachusetts", Table1[[#This Row],[price]]*$L$2, 1))</f>
        <v>1250000</v>
      </c>
    </row>
    <row r="22012" spans="1:9" x14ac:dyDescent="0.25">
      <c r="A22012" s="2">
        <v>42924</v>
      </c>
      <c r="B22012" s="1">
        <f t="shared" si="686"/>
        <v>2017</v>
      </c>
      <c r="C22012" s="1">
        <f t="shared" si="687"/>
        <v>3</v>
      </c>
      <c r="D22012">
        <v>2605</v>
      </c>
      <c r="E22012" t="s">
        <v>37</v>
      </c>
      <c r="F22012" s="4">
        <v>1701000</v>
      </c>
      <c r="G22012" t="s">
        <v>5</v>
      </c>
      <c r="H22012">
        <v>4</v>
      </c>
      <c r="I22012" s="4">
        <f>IF(E22012="Rhode Island", Table1[[#This Row],[price]]*$L$3, IF(E22012="Massachusetts", Table1[[#This Row],[price]]*$L$2, 1))</f>
        <v>1701000</v>
      </c>
    </row>
    <row r="22013" spans="1:9" x14ac:dyDescent="0.25">
      <c r="A22013" s="2">
        <v>42924</v>
      </c>
      <c r="B22013" s="1">
        <f t="shared" si="686"/>
        <v>2017</v>
      </c>
      <c r="C22013" s="1">
        <f t="shared" si="687"/>
        <v>3</v>
      </c>
      <c r="D22013">
        <v>2603</v>
      </c>
      <c r="E22013" t="s">
        <v>37</v>
      </c>
      <c r="F22013" s="4">
        <v>2250000</v>
      </c>
      <c r="G22013" t="s">
        <v>5</v>
      </c>
      <c r="H22013">
        <v>4</v>
      </c>
      <c r="I22013" s="4">
        <f>IF(E22013="Rhode Island", Table1[[#This Row],[price]]*$L$3, IF(E22013="Massachusetts", Table1[[#This Row],[price]]*$L$2, 1))</f>
        <v>2250000</v>
      </c>
    </row>
    <row r="22014" spans="1:9" x14ac:dyDescent="0.25">
      <c r="A22014" s="2">
        <v>42925</v>
      </c>
      <c r="B22014" s="1">
        <f t="shared" si="686"/>
        <v>2017</v>
      </c>
      <c r="C22014" s="1">
        <f t="shared" si="687"/>
        <v>3</v>
      </c>
      <c r="D22014">
        <v>2605</v>
      </c>
      <c r="E22014" t="s">
        <v>37</v>
      </c>
      <c r="F22014" s="4">
        <v>815000</v>
      </c>
      <c r="G22014" t="s">
        <v>5</v>
      </c>
      <c r="H22014">
        <v>3</v>
      </c>
      <c r="I22014" s="4">
        <f>IF(E22014="Rhode Island", Table1[[#This Row],[price]]*$L$3, IF(E22014="Massachusetts", Table1[[#This Row],[price]]*$L$2, 1))</f>
        <v>815000</v>
      </c>
    </row>
    <row r="22015" spans="1:9" x14ac:dyDescent="0.25">
      <c r="A22015" s="2">
        <v>42925</v>
      </c>
      <c r="B22015" s="1">
        <f t="shared" si="686"/>
        <v>2017</v>
      </c>
      <c r="C22015" s="1">
        <f t="shared" si="687"/>
        <v>3</v>
      </c>
      <c r="D22015">
        <v>2603</v>
      </c>
      <c r="E22015" t="s">
        <v>37</v>
      </c>
      <c r="F22015" s="4">
        <v>2105000</v>
      </c>
      <c r="G22015" t="s">
        <v>5</v>
      </c>
      <c r="H22015">
        <v>4</v>
      </c>
      <c r="I22015" s="4">
        <f>IF(E22015="Rhode Island", Table1[[#This Row],[price]]*$L$3, IF(E22015="Massachusetts", Table1[[#This Row],[price]]*$L$2, 1))</f>
        <v>2105000</v>
      </c>
    </row>
    <row r="22016" spans="1:9" x14ac:dyDescent="0.25">
      <c r="A22016" s="2">
        <v>42926</v>
      </c>
      <c r="B22016" s="1">
        <f t="shared" si="686"/>
        <v>2017</v>
      </c>
      <c r="C22016" s="1">
        <f t="shared" si="687"/>
        <v>3</v>
      </c>
      <c r="D22016">
        <v>2611</v>
      </c>
      <c r="E22016" t="s">
        <v>37</v>
      </c>
      <c r="F22016" s="4">
        <v>560000</v>
      </c>
      <c r="G22016" t="s">
        <v>5</v>
      </c>
      <c r="H22016">
        <v>3</v>
      </c>
      <c r="I22016" s="4">
        <f>IF(E22016="Rhode Island", Table1[[#This Row],[price]]*$L$3, IF(E22016="Massachusetts", Table1[[#This Row],[price]]*$L$2, 1))</f>
        <v>560000</v>
      </c>
    </row>
    <row r="22017" spans="1:9" x14ac:dyDescent="0.25">
      <c r="A22017" s="2">
        <v>42926</v>
      </c>
      <c r="B22017" s="1">
        <f t="shared" si="686"/>
        <v>2017</v>
      </c>
      <c r="C22017" s="1">
        <f t="shared" si="687"/>
        <v>3</v>
      </c>
      <c r="D22017">
        <v>2905</v>
      </c>
      <c r="E22017" t="s">
        <v>36</v>
      </c>
      <c r="F22017" s="4">
        <v>565500</v>
      </c>
      <c r="G22017" t="s">
        <v>5</v>
      </c>
      <c r="H22017">
        <v>5</v>
      </c>
      <c r="I22017" s="4">
        <f>IF(E22017="Rhode Island", Table1[[#This Row],[price]]*$L$3, IF(E22017="Massachusetts", Table1[[#This Row],[price]]*$L$2, 1))</f>
        <v>565500</v>
      </c>
    </row>
    <row r="22018" spans="1:9" x14ac:dyDescent="0.25">
      <c r="A22018" s="2">
        <v>42926</v>
      </c>
      <c r="B22018" s="1">
        <f t="shared" ref="B22018:B22081" si="688">YEAR(A22018)</f>
        <v>2017</v>
      </c>
      <c r="C22018" s="1">
        <f t="shared" ref="C22018:C22081" si="689">ROUNDUP(MONTH(A22018)/3,0)</f>
        <v>3</v>
      </c>
      <c r="D22018">
        <v>2914</v>
      </c>
      <c r="E22018" t="s">
        <v>36</v>
      </c>
      <c r="F22018" s="4">
        <v>635000</v>
      </c>
      <c r="G22018" t="s">
        <v>5</v>
      </c>
      <c r="H22018">
        <v>4</v>
      </c>
      <c r="I22018" s="4">
        <f>IF(E22018="Rhode Island", Table1[[#This Row],[price]]*$L$3, IF(E22018="Massachusetts", Table1[[#This Row],[price]]*$L$2, 1))</f>
        <v>635000</v>
      </c>
    </row>
    <row r="22019" spans="1:9" x14ac:dyDescent="0.25">
      <c r="A22019" s="2">
        <v>42926</v>
      </c>
      <c r="B22019" s="1">
        <f t="shared" si="688"/>
        <v>2017</v>
      </c>
      <c r="C22019" s="1">
        <f t="shared" si="689"/>
        <v>3</v>
      </c>
      <c r="D22019">
        <v>2904</v>
      </c>
      <c r="E22019" t="s">
        <v>36</v>
      </c>
      <c r="F22019" s="4">
        <v>770000</v>
      </c>
      <c r="G22019" t="s">
        <v>5</v>
      </c>
      <c r="H22019">
        <v>4</v>
      </c>
      <c r="I22019" s="4">
        <f>IF(E22019="Rhode Island", Table1[[#This Row],[price]]*$L$3, IF(E22019="Massachusetts", Table1[[#This Row],[price]]*$L$2, 1))</f>
        <v>770000</v>
      </c>
    </row>
    <row r="22020" spans="1:9" x14ac:dyDescent="0.25">
      <c r="A22020" s="2">
        <v>42926</v>
      </c>
      <c r="B22020" s="1">
        <f t="shared" si="688"/>
        <v>2017</v>
      </c>
      <c r="C22020" s="1">
        <f t="shared" si="689"/>
        <v>3</v>
      </c>
      <c r="D22020">
        <v>2914</v>
      </c>
      <c r="E22020" t="s">
        <v>36</v>
      </c>
      <c r="F22020" s="4">
        <v>830000</v>
      </c>
      <c r="G22020" t="s">
        <v>5</v>
      </c>
      <c r="H22020">
        <v>4</v>
      </c>
      <c r="I22020" s="4">
        <f>IF(E22020="Rhode Island", Table1[[#This Row],[price]]*$L$3, IF(E22020="Massachusetts", Table1[[#This Row],[price]]*$L$2, 1))</f>
        <v>830000</v>
      </c>
    </row>
    <row r="22021" spans="1:9" x14ac:dyDescent="0.25">
      <c r="A22021" s="2">
        <v>42926</v>
      </c>
      <c r="B22021" s="1">
        <f t="shared" si="688"/>
        <v>2017</v>
      </c>
      <c r="C22021" s="1">
        <f t="shared" si="689"/>
        <v>3</v>
      </c>
      <c r="D22021">
        <v>2602</v>
      </c>
      <c r="E22021" t="s">
        <v>37</v>
      </c>
      <c r="F22021" s="4">
        <v>850000</v>
      </c>
      <c r="G22021" t="s">
        <v>5</v>
      </c>
      <c r="H22021">
        <v>3</v>
      </c>
      <c r="I22021" s="4">
        <f>IF(E22021="Rhode Island", Table1[[#This Row],[price]]*$L$3, IF(E22021="Massachusetts", Table1[[#This Row],[price]]*$L$2, 1))</f>
        <v>850000</v>
      </c>
    </row>
    <row r="22022" spans="1:9" x14ac:dyDescent="0.25">
      <c r="A22022" s="2">
        <v>42926</v>
      </c>
      <c r="B22022" s="1">
        <f t="shared" si="688"/>
        <v>2017</v>
      </c>
      <c r="C22022" s="1">
        <f t="shared" si="689"/>
        <v>3</v>
      </c>
      <c r="D22022">
        <v>2602</v>
      </c>
      <c r="E22022" t="s">
        <v>37</v>
      </c>
      <c r="F22022" s="4">
        <v>939500</v>
      </c>
      <c r="G22022" t="s">
        <v>5</v>
      </c>
      <c r="H22022">
        <v>3</v>
      </c>
      <c r="I22022" s="4">
        <f>IF(E22022="Rhode Island", Table1[[#This Row],[price]]*$L$3, IF(E22022="Massachusetts", Table1[[#This Row],[price]]*$L$2, 1))</f>
        <v>939500</v>
      </c>
    </row>
    <row r="22023" spans="1:9" x14ac:dyDescent="0.25">
      <c r="A22023" s="2">
        <v>42926</v>
      </c>
      <c r="B22023" s="1">
        <f t="shared" si="688"/>
        <v>2017</v>
      </c>
      <c r="C22023" s="1">
        <f t="shared" si="689"/>
        <v>3</v>
      </c>
      <c r="D22023">
        <v>2611</v>
      </c>
      <c r="E22023" t="s">
        <v>37</v>
      </c>
      <c r="F22023" s="4">
        <v>350000</v>
      </c>
      <c r="G22023" t="s">
        <v>6</v>
      </c>
      <c r="H22023">
        <v>2</v>
      </c>
      <c r="I22023" s="4">
        <f>IF(E22023="Rhode Island", Table1[[#This Row],[price]]*$L$3, IF(E22023="Massachusetts", Table1[[#This Row],[price]]*$L$2, 1))</f>
        <v>350000</v>
      </c>
    </row>
    <row r="22024" spans="1:9" x14ac:dyDescent="0.25">
      <c r="A22024" s="2">
        <v>42926</v>
      </c>
      <c r="B22024" s="1">
        <f t="shared" si="688"/>
        <v>2017</v>
      </c>
      <c r="C22024" s="1">
        <f t="shared" si="689"/>
        <v>3</v>
      </c>
      <c r="D22024">
        <v>2617</v>
      </c>
      <c r="E22024" t="s">
        <v>37</v>
      </c>
      <c r="F22024" s="4">
        <v>360000</v>
      </c>
      <c r="G22024" t="s">
        <v>6</v>
      </c>
      <c r="H22024">
        <v>2</v>
      </c>
      <c r="I22024" s="4">
        <f>IF(E22024="Rhode Island", Table1[[#This Row],[price]]*$L$3, IF(E22024="Massachusetts", Table1[[#This Row],[price]]*$L$2, 1))</f>
        <v>360000</v>
      </c>
    </row>
    <row r="22025" spans="1:9" x14ac:dyDescent="0.25">
      <c r="A22025" s="2">
        <v>42927</v>
      </c>
      <c r="B22025" s="1">
        <f t="shared" si="688"/>
        <v>2017</v>
      </c>
      <c r="C22025" s="1">
        <f t="shared" si="689"/>
        <v>3</v>
      </c>
      <c r="D22025">
        <v>2913</v>
      </c>
      <c r="E22025" t="s">
        <v>36</v>
      </c>
      <c r="F22025" s="4">
        <v>440000</v>
      </c>
      <c r="G22025" t="s">
        <v>5</v>
      </c>
      <c r="H22025">
        <v>3</v>
      </c>
      <c r="I22025" s="4">
        <f>IF(E22025="Rhode Island", Table1[[#This Row],[price]]*$L$3, IF(E22025="Massachusetts", Table1[[#This Row],[price]]*$L$2, 1))</f>
        <v>440000</v>
      </c>
    </row>
    <row r="22026" spans="1:9" x14ac:dyDescent="0.25">
      <c r="A22026" s="2">
        <v>42927</v>
      </c>
      <c r="B22026" s="1">
        <f t="shared" si="688"/>
        <v>2017</v>
      </c>
      <c r="C22026" s="1">
        <f t="shared" si="689"/>
        <v>3</v>
      </c>
      <c r="D22026">
        <v>2913</v>
      </c>
      <c r="E22026" t="s">
        <v>36</v>
      </c>
      <c r="F22026" s="4">
        <v>462000</v>
      </c>
      <c r="G22026" t="s">
        <v>5</v>
      </c>
      <c r="H22026">
        <v>3</v>
      </c>
      <c r="I22026" s="4">
        <f>IF(E22026="Rhode Island", Table1[[#This Row],[price]]*$L$3, IF(E22026="Massachusetts", Table1[[#This Row],[price]]*$L$2, 1))</f>
        <v>462000</v>
      </c>
    </row>
    <row r="22027" spans="1:9" x14ac:dyDescent="0.25">
      <c r="A22027" s="2">
        <v>42927</v>
      </c>
      <c r="B22027" s="1">
        <f t="shared" si="688"/>
        <v>2017</v>
      </c>
      <c r="C22027" s="1">
        <f t="shared" si="689"/>
        <v>3</v>
      </c>
      <c r="D22027">
        <v>2906</v>
      </c>
      <c r="E22027" t="s">
        <v>36</v>
      </c>
      <c r="F22027" s="4">
        <v>493000</v>
      </c>
      <c r="G22027" t="s">
        <v>5</v>
      </c>
      <c r="H22027">
        <v>3</v>
      </c>
      <c r="I22027" s="4">
        <f>IF(E22027="Rhode Island", Table1[[#This Row],[price]]*$L$3, IF(E22027="Massachusetts", Table1[[#This Row],[price]]*$L$2, 1))</f>
        <v>493000</v>
      </c>
    </row>
    <row r="22028" spans="1:9" x14ac:dyDescent="0.25">
      <c r="A22028" s="2">
        <v>42927</v>
      </c>
      <c r="B22028" s="1">
        <f t="shared" si="688"/>
        <v>2017</v>
      </c>
      <c r="C22028" s="1">
        <f t="shared" si="689"/>
        <v>3</v>
      </c>
      <c r="D22028">
        <v>2912</v>
      </c>
      <c r="E22028" t="s">
        <v>36</v>
      </c>
      <c r="F22028" s="4">
        <v>720000</v>
      </c>
      <c r="G22028" t="s">
        <v>5</v>
      </c>
      <c r="H22028">
        <v>4</v>
      </c>
      <c r="I22028" s="4">
        <f>IF(E22028="Rhode Island", Table1[[#This Row],[price]]*$L$3, IF(E22028="Massachusetts", Table1[[#This Row],[price]]*$L$2, 1))</f>
        <v>720000</v>
      </c>
    </row>
    <row r="22029" spans="1:9" x14ac:dyDescent="0.25">
      <c r="A22029" s="2">
        <v>42927</v>
      </c>
      <c r="B22029" s="1">
        <f t="shared" si="688"/>
        <v>2017</v>
      </c>
      <c r="C22029" s="1">
        <f t="shared" si="689"/>
        <v>3</v>
      </c>
      <c r="D22029">
        <v>2602</v>
      </c>
      <c r="E22029" t="s">
        <v>37</v>
      </c>
      <c r="F22029" s="4">
        <v>775000</v>
      </c>
      <c r="G22029" t="s">
        <v>5</v>
      </c>
      <c r="H22029">
        <v>4</v>
      </c>
      <c r="I22029" s="4">
        <f>IF(E22029="Rhode Island", Table1[[#This Row],[price]]*$L$3, IF(E22029="Massachusetts", Table1[[#This Row],[price]]*$L$2, 1))</f>
        <v>775000</v>
      </c>
    </row>
    <row r="22030" spans="1:9" x14ac:dyDescent="0.25">
      <c r="A22030" s="2">
        <v>42927</v>
      </c>
      <c r="B22030" s="1">
        <f t="shared" si="688"/>
        <v>2017</v>
      </c>
      <c r="C22030" s="1">
        <f t="shared" si="689"/>
        <v>3</v>
      </c>
      <c r="D22030">
        <v>2602</v>
      </c>
      <c r="E22030" t="s">
        <v>37</v>
      </c>
      <c r="F22030" s="4">
        <v>830000</v>
      </c>
      <c r="G22030" t="s">
        <v>5</v>
      </c>
      <c r="H22030">
        <v>3</v>
      </c>
      <c r="I22030" s="4">
        <f>IF(E22030="Rhode Island", Table1[[#This Row],[price]]*$L$3, IF(E22030="Massachusetts", Table1[[#This Row],[price]]*$L$2, 1))</f>
        <v>830000</v>
      </c>
    </row>
    <row r="22031" spans="1:9" x14ac:dyDescent="0.25">
      <c r="A22031" s="2">
        <v>42927</v>
      </c>
      <c r="B22031" s="1">
        <f t="shared" si="688"/>
        <v>2017</v>
      </c>
      <c r="C22031" s="1">
        <f t="shared" si="689"/>
        <v>3</v>
      </c>
      <c r="D22031">
        <v>2912</v>
      </c>
      <c r="E22031" t="s">
        <v>36</v>
      </c>
      <c r="F22031" s="4">
        <v>309950</v>
      </c>
      <c r="G22031" t="s">
        <v>6</v>
      </c>
      <c r="H22031">
        <v>1</v>
      </c>
      <c r="I22031" s="4">
        <f>IF(E22031="Rhode Island", Table1[[#This Row],[price]]*$L$3, IF(E22031="Massachusetts", Table1[[#This Row],[price]]*$L$2, 1))</f>
        <v>309950</v>
      </c>
    </row>
    <row r="22032" spans="1:9" x14ac:dyDescent="0.25">
      <c r="A22032" s="2">
        <v>42927</v>
      </c>
      <c r="B22032" s="1">
        <f t="shared" si="688"/>
        <v>2017</v>
      </c>
      <c r="C22032" s="1">
        <f t="shared" si="689"/>
        <v>3</v>
      </c>
      <c r="D22032">
        <v>2614</v>
      </c>
      <c r="E22032" t="s">
        <v>37</v>
      </c>
      <c r="F22032" s="4">
        <v>325000</v>
      </c>
      <c r="G22032" t="s">
        <v>6</v>
      </c>
      <c r="H22032">
        <v>1</v>
      </c>
      <c r="I22032" s="4">
        <f>IF(E22032="Rhode Island", Table1[[#This Row],[price]]*$L$3, IF(E22032="Massachusetts", Table1[[#This Row],[price]]*$L$2, 1))</f>
        <v>325000</v>
      </c>
    </row>
    <row r="22033" spans="1:9" x14ac:dyDescent="0.25">
      <c r="A22033" s="2">
        <v>42927</v>
      </c>
      <c r="B22033" s="1">
        <f t="shared" si="688"/>
        <v>2017</v>
      </c>
      <c r="C22033" s="1">
        <f t="shared" si="689"/>
        <v>3</v>
      </c>
      <c r="D22033">
        <v>2602</v>
      </c>
      <c r="E22033" t="s">
        <v>37</v>
      </c>
      <c r="F22033" s="4">
        <v>400000</v>
      </c>
      <c r="G22033" t="s">
        <v>6</v>
      </c>
      <c r="H22033">
        <v>2</v>
      </c>
      <c r="I22033" s="4">
        <f>IF(E22033="Rhode Island", Table1[[#This Row],[price]]*$L$3, IF(E22033="Massachusetts", Table1[[#This Row],[price]]*$L$2, 1))</f>
        <v>400000</v>
      </c>
    </row>
    <row r="22034" spans="1:9" x14ac:dyDescent="0.25">
      <c r="A22034" s="2">
        <v>42927</v>
      </c>
      <c r="B22034" s="1">
        <f t="shared" si="688"/>
        <v>2017</v>
      </c>
      <c r="C22034" s="1">
        <f t="shared" si="689"/>
        <v>3</v>
      </c>
      <c r="D22034">
        <v>2604</v>
      </c>
      <c r="E22034" t="s">
        <v>37</v>
      </c>
      <c r="F22034" s="4">
        <v>407500</v>
      </c>
      <c r="G22034" t="s">
        <v>6</v>
      </c>
      <c r="H22034">
        <v>1</v>
      </c>
      <c r="I22034" s="4">
        <f>IF(E22034="Rhode Island", Table1[[#This Row],[price]]*$L$3, IF(E22034="Massachusetts", Table1[[#This Row],[price]]*$L$2, 1))</f>
        <v>407500</v>
      </c>
    </row>
    <row r="22035" spans="1:9" x14ac:dyDescent="0.25">
      <c r="A22035" s="2">
        <v>42927</v>
      </c>
      <c r="B22035" s="1">
        <f t="shared" si="688"/>
        <v>2017</v>
      </c>
      <c r="C22035" s="1">
        <f t="shared" si="689"/>
        <v>3</v>
      </c>
      <c r="D22035">
        <v>2912</v>
      </c>
      <c r="E22035" t="s">
        <v>36</v>
      </c>
      <c r="F22035" s="4">
        <v>415000</v>
      </c>
      <c r="G22035" t="s">
        <v>6</v>
      </c>
      <c r="H22035">
        <v>2</v>
      </c>
      <c r="I22035" s="4">
        <f>IF(E22035="Rhode Island", Table1[[#This Row],[price]]*$L$3, IF(E22035="Massachusetts", Table1[[#This Row],[price]]*$L$2, 1))</f>
        <v>415000</v>
      </c>
    </row>
    <row r="22036" spans="1:9" x14ac:dyDescent="0.25">
      <c r="A22036" s="2">
        <v>42927</v>
      </c>
      <c r="B22036" s="1">
        <f t="shared" si="688"/>
        <v>2017</v>
      </c>
      <c r="C22036" s="1">
        <f t="shared" si="689"/>
        <v>3</v>
      </c>
      <c r="D22036">
        <v>2617</v>
      </c>
      <c r="E22036" t="s">
        <v>37</v>
      </c>
      <c r="F22036" s="4">
        <v>489950</v>
      </c>
      <c r="G22036" t="s">
        <v>6</v>
      </c>
      <c r="H22036">
        <v>3</v>
      </c>
      <c r="I22036" s="4">
        <f>IF(E22036="Rhode Island", Table1[[#This Row],[price]]*$L$3, IF(E22036="Massachusetts", Table1[[#This Row],[price]]*$L$2, 1))</f>
        <v>489950</v>
      </c>
    </row>
    <row r="22037" spans="1:9" x14ac:dyDescent="0.25">
      <c r="A22037" s="2">
        <v>42928</v>
      </c>
      <c r="B22037" s="1">
        <f t="shared" si="688"/>
        <v>2017</v>
      </c>
      <c r="C22037" s="1">
        <f t="shared" si="689"/>
        <v>3</v>
      </c>
      <c r="D22037">
        <v>2615</v>
      </c>
      <c r="E22037" t="s">
        <v>37</v>
      </c>
      <c r="F22037" s="4">
        <v>360500</v>
      </c>
      <c r="G22037" t="s">
        <v>5</v>
      </c>
      <c r="H22037">
        <v>2</v>
      </c>
      <c r="I22037" s="4">
        <f>IF(E22037="Rhode Island", Table1[[#This Row],[price]]*$L$3, IF(E22037="Massachusetts", Table1[[#This Row],[price]]*$L$2, 1))</f>
        <v>360500</v>
      </c>
    </row>
    <row r="22038" spans="1:9" x14ac:dyDescent="0.25">
      <c r="A22038" s="2">
        <v>42928</v>
      </c>
      <c r="B22038" s="1">
        <f t="shared" si="688"/>
        <v>2017</v>
      </c>
      <c r="C22038" s="1">
        <f t="shared" si="689"/>
        <v>3</v>
      </c>
      <c r="D22038">
        <v>2615</v>
      </c>
      <c r="E22038" t="s">
        <v>37</v>
      </c>
      <c r="F22038" s="4">
        <v>463000</v>
      </c>
      <c r="G22038" t="s">
        <v>5</v>
      </c>
      <c r="H22038">
        <v>3</v>
      </c>
      <c r="I22038" s="4">
        <f>IF(E22038="Rhode Island", Table1[[#This Row],[price]]*$L$3, IF(E22038="Massachusetts", Table1[[#This Row],[price]]*$L$2, 1))</f>
        <v>463000</v>
      </c>
    </row>
    <row r="22039" spans="1:9" x14ac:dyDescent="0.25">
      <c r="A22039" s="2">
        <v>42928</v>
      </c>
      <c r="B22039" s="1">
        <f t="shared" si="688"/>
        <v>2017</v>
      </c>
      <c r="C22039" s="1">
        <f t="shared" si="689"/>
        <v>3</v>
      </c>
      <c r="D22039">
        <v>2605</v>
      </c>
      <c r="E22039" t="s">
        <v>37</v>
      </c>
      <c r="F22039" s="4">
        <v>575000</v>
      </c>
      <c r="G22039" t="s">
        <v>5</v>
      </c>
      <c r="H22039">
        <v>3</v>
      </c>
      <c r="I22039" s="4">
        <f>IF(E22039="Rhode Island", Table1[[#This Row],[price]]*$L$3, IF(E22039="Massachusetts", Table1[[#This Row],[price]]*$L$2, 1))</f>
        <v>575000</v>
      </c>
    </row>
    <row r="22040" spans="1:9" x14ac:dyDescent="0.25">
      <c r="A22040" s="2">
        <v>42928</v>
      </c>
      <c r="B22040" s="1">
        <f t="shared" si="688"/>
        <v>2017</v>
      </c>
      <c r="C22040" s="1">
        <f t="shared" si="689"/>
        <v>3</v>
      </c>
      <c r="D22040">
        <v>2906</v>
      </c>
      <c r="E22040" t="s">
        <v>36</v>
      </c>
      <c r="F22040" s="4">
        <v>590000</v>
      </c>
      <c r="G22040" t="s">
        <v>5</v>
      </c>
      <c r="H22040">
        <v>4</v>
      </c>
      <c r="I22040" s="4">
        <f>IF(E22040="Rhode Island", Table1[[#This Row],[price]]*$L$3, IF(E22040="Massachusetts", Table1[[#This Row],[price]]*$L$2, 1))</f>
        <v>590000</v>
      </c>
    </row>
    <row r="22041" spans="1:9" x14ac:dyDescent="0.25">
      <c r="A22041" s="2">
        <v>42928</v>
      </c>
      <c r="B22041" s="1">
        <f t="shared" si="688"/>
        <v>2017</v>
      </c>
      <c r="C22041" s="1">
        <f t="shared" si="689"/>
        <v>3</v>
      </c>
      <c r="D22041">
        <v>2914</v>
      </c>
      <c r="E22041" t="s">
        <v>36</v>
      </c>
      <c r="F22041" s="4">
        <v>590000</v>
      </c>
      <c r="G22041" t="s">
        <v>5</v>
      </c>
      <c r="H22041">
        <v>3</v>
      </c>
      <c r="I22041" s="4">
        <f>IF(E22041="Rhode Island", Table1[[#This Row],[price]]*$L$3, IF(E22041="Massachusetts", Table1[[#This Row],[price]]*$L$2, 1))</f>
        <v>590000</v>
      </c>
    </row>
    <row r="22042" spans="1:9" x14ac:dyDescent="0.25">
      <c r="A22042" s="2">
        <v>42928</v>
      </c>
      <c r="B22042" s="1">
        <f t="shared" si="688"/>
        <v>2017</v>
      </c>
      <c r="C22042" s="1">
        <f t="shared" si="689"/>
        <v>3</v>
      </c>
      <c r="D22042">
        <v>2904</v>
      </c>
      <c r="E22042" t="s">
        <v>36</v>
      </c>
      <c r="F22042" s="4">
        <v>755000</v>
      </c>
      <c r="G22042" t="s">
        <v>5</v>
      </c>
      <c r="H22042">
        <v>4</v>
      </c>
      <c r="I22042" s="4">
        <f>IF(E22042="Rhode Island", Table1[[#This Row],[price]]*$L$3, IF(E22042="Massachusetts", Table1[[#This Row],[price]]*$L$2, 1))</f>
        <v>755000</v>
      </c>
    </row>
    <row r="22043" spans="1:9" x14ac:dyDescent="0.25">
      <c r="A22043" s="2">
        <v>42928</v>
      </c>
      <c r="B22043" s="1">
        <f t="shared" si="688"/>
        <v>2017</v>
      </c>
      <c r="C22043" s="1">
        <f t="shared" si="689"/>
        <v>3</v>
      </c>
      <c r="D22043">
        <v>2914</v>
      </c>
      <c r="E22043" t="s">
        <v>36</v>
      </c>
      <c r="F22043" s="4">
        <v>780000</v>
      </c>
      <c r="G22043" t="s">
        <v>5</v>
      </c>
      <c r="H22043">
        <v>4</v>
      </c>
      <c r="I22043" s="4">
        <f>IF(E22043="Rhode Island", Table1[[#This Row],[price]]*$L$3, IF(E22043="Massachusetts", Table1[[#This Row],[price]]*$L$2, 1))</f>
        <v>780000</v>
      </c>
    </row>
    <row r="22044" spans="1:9" x14ac:dyDescent="0.25">
      <c r="A22044" s="2">
        <v>42928</v>
      </c>
      <c r="B22044" s="1">
        <f t="shared" si="688"/>
        <v>2017</v>
      </c>
      <c r="C22044" s="1">
        <f t="shared" si="689"/>
        <v>3</v>
      </c>
      <c r="D22044">
        <v>2913</v>
      </c>
      <c r="E22044" t="s">
        <v>36</v>
      </c>
      <c r="F22044" s="4">
        <v>882000</v>
      </c>
      <c r="G22044" t="s">
        <v>5</v>
      </c>
      <c r="H22044">
        <v>4</v>
      </c>
      <c r="I22044" s="4">
        <f>IF(E22044="Rhode Island", Table1[[#This Row],[price]]*$L$3, IF(E22044="Massachusetts", Table1[[#This Row],[price]]*$L$2, 1))</f>
        <v>882000</v>
      </c>
    </row>
    <row r="22045" spans="1:9" x14ac:dyDescent="0.25">
      <c r="A22045" s="2">
        <v>42928</v>
      </c>
      <c r="B22045" s="1">
        <f t="shared" si="688"/>
        <v>2017</v>
      </c>
      <c r="C22045" s="1">
        <f t="shared" si="689"/>
        <v>3</v>
      </c>
      <c r="D22045">
        <v>2601</v>
      </c>
      <c r="E22045" t="s">
        <v>37</v>
      </c>
      <c r="F22045" s="4">
        <v>325000</v>
      </c>
      <c r="G22045" t="s">
        <v>6</v>
      </c>
      <c r="H22045">
        <v>1</v>
      </c>
      <c r="I22045" s="4">
        <f>IF(E22045="Rhode Island", Table1[[#This Row],[price]]*$L$3, IF(E22045="Massachusetts", Table1[[#This Row],[price]]*$L$2, 1))</f>
        <v>325000</v>
      </c>
    </row>
    <row r="22046" spans="1:9" x14ac:dyDescent="0.25">
      <c r="A22046" s="2">
        <v>42928</v>
      </c>
      <c r="B22046" s="1">
        <f t="shared" si="688"/>
        <v>2017</v>
      </c>
      <c r="C22046" s="1">
        <f t="shared" si="689"/>
        <v>3</v>
      </c>
      <c r="D22046">
        <v>2900</v>
      </c>
      <c r="E22046" t="s">
        <v>37</v>
      </c>
      <c r="F22046" s="4">
        <v>365000</v>
      </c>
      <c r="G22046" t="s">
        <v>6</v>
      </c>
      <c r="H22046">
        <v>2</v>
      </c>
      <c r="I22046" s="4">
        <f>IF(E22046="Rhode Island", Table1[[#This Row],[price]]*$L$3, IF(E22046="Massachusetts", Table1[[#This Row],[price]]*$L$2, 1))</f>
        <v>365000</v>
      </c>
    </row>
    <row r="22047" spans="1:9" x14ac:dyDescent="0.25">
      <c r="A22047" s="2">
        <v>42928</v>
      </c>
      <c r="B22047" s="1">
        <f t="shared" si="688"/>
        <v>2017</v>
      </c>
      <c r="C22047" s="1">
        <f t="shared" si="689"/>
        <v>3</v>
      </c>
      <c r="D22047">
        <v>2604</v>
      </c>
      <c r="E22047" t="s">
        <v>37</v>
      </c>
      <c r="F22047" s="4">
        <v>600000</v>
      </c>
      <c r="G22047" t="s">
        <v>6</v>
      </c>
      <c r="H22047">
        <v>2</v>
      </c>
      <c r="I22047" s="4">
        <f>IF(E22047="Rhode Island", Table1[[#This Row],[price]]*$L$3, IF(E22047="Massachusetts", Table1[[#This Row],[price]]*$L$2, 1))</f>
        <v>600000</v>
      </c>
    </row>
    <row r="22048" spans="1:9" x14ac:dyDescent="0.25">
      <c r="A22048" s="2">
        <v>42929</v>
      </c>
      <c r="B22048" s="1">
        <f t="shared" si="688"/>
        <v>2017</v>
      </c>
      <c r="C22048" s="1">
        <f t="shared" si="689"/>
        <v>3</v>
      </c>
      <c r="D22048">
        <v>2906</v>
      </c>
      <c r="E22048" t="s">
        <v>36</v>
      </c>
      <c r="F22048" s="4">
        <v>400000</v>
      </c>
      <c r="G22048" t="s">
        <v>5</v>
      </c>
      <c r="H22048">
        <v>3</v>
      </c>
      <c r="I22048" s="4">
        <f>IF(E22048="Rhode Island", Table1[[#This Row],[price]]*$L$3, IF(E22048="Massachusetts", Table1[[#This Row],[price]]*$L$2, 1))</f>
        <v>400000</v>
      </c>
    </row>
    <row r="22049" spans="1:9" x14ac:dyDescent="0.25">
      <c r="A22049" s="2">
        <v>42929</v>
      </c>
      <c r="B22049" s="1">
        <f t="shared" si="688"/>
        <v>2017</v>
      </c>
      <c r="C22049" s="1">
        <f t="shared" si="689"/>
        <v>3</v>
      </c>
      <c r="D22049">
        <v>2615</v>
      </c>
      <c r="E22049" t="s">
        <v>37</v>
      </c>
      <c r="F22049" s="4">
        <v>425000</v>
      </c>
      <c r="G22049" t="s">
        <v>5</v>
      </c>
      <c r="H22049">
        <v>3</v>
      </c>
      <c r="I22049" s="4">
        <f>IF(E22049="Rhode Island", Table1[[#This Row],[price]]*$L$3, IF(E22049="Massachusetts", Table1[[#This Row],[price]]*$L$2, 1))</f>
        <v>425000</v>
      </c>
    </row>
    <row r="22050" spans="1:9" x14ac:dyDescent="0.25">
      <c r="A22050" s="2">
        <v>42929</v>
      </c>
      <c r="B22050" s="1">
        <f t="shared" si="688"/>
        <v>2017</v>
      </c>
      <c r="C22050" s="1">
        <f t="shared" si="689"/>
        <v>3</v>
      </c>
      <c r="D22050">
        <v>2611</v>
      </c>
      <c r="E22050" t="s">
        <v>37</v>
      </c>
      <c r="F22050" s="4">
        <v>503500</v>
      </c>
      <c r="G22050" t="s">
        <v>5</v>
      </c>
      <c r="H22050">
        <v>3</v>
      </c>
      <c r="I22050" s="4">
        <f>IF(E22050="Rhode Island", Table1[[#This Row],[price]]*$L$3, IF(E22050="Massachusetts", Table1[[#This Row],[price]]*$L$2, 1))</f>
        <v>503500</v>
      </c>
    </row>
    <row r="22051" spans="1:9" x14ac:dyDescent="0.25">
      <c r="A22051" s="2">
        <v>42929</v>
      </c>
      <c r="B22051" s="1">
        <f t="shared" si="688"/>
        <v>2017</v>
      </c>
      <c r="C22051" s="1">
        <f t="shared" si="689"/>
        <v>3</v>
      </c>
      <c r="D22051">
        <v>2913</v>
      </c>
      <c r="E22051" t="s">
        <v>36</v>
      </c>
      <c r="F22051" s="4">
        <v>512000</v>
      </c>
      <c r="G22051" t="s">
        <v>5</v>
      </c>
      <c r="H22051">
        <v>3</v>
      </c>
      <c r="I22051" s="4">
        <f>IF(E22051="Rhode Island", Table1[[#This Row],[price]]*$L$3, IF(E22051="Massachusetts", Table1[[#This Row],[price]]*$L$2, 1))</f>
        <v>512000</v>
      </c>
    </row>
    <row r="22052" spans="1:9" x14ac:dyDescent="0.25">
      <c r="A22052" s="2">
        <v>42929</v>
      </c>
      <c r="B22052" s="1">
        <f t="shared" si="688"/>
        <v>2017</v>
      </c>
      <c r="C22052" s="1">
        <f t="shared" si="689"/>
        <v>3</v>
      </c>
      <c r="D22052">
        <v>2914</v>
      </c>
      <c r="E22052" t="s">
        <v>36</v>
      </c>
      <c r="F22052" s="4">
        <v>596250</v>
      </c>
      <c r="G22052" t="s">
        <v>5</v>
      </c>
      <c r="H22052">
        <v>4</v>
      </c>
      <c r="I22052" s="4">
        <f>IF(E22052="Rhode Island", Table1[[#This Row],[price]]*$L$3, IF(E22052="Massachusetts", Table1[[#This Row],[price]]*$L$2, 1))</f>
        <v>596250</v>
      </c>
    </row>
    <row r="22053" spans="1:9" x14ac:dyDescent="0.25">
      <c r="A22053" s="2">
        <v>42929</v>
      </c>
      <c r="B22053" s="1">
        <f t="shared" si="688"/>
        <v>2017</v>
      </c>
      <c r="C22053" s="1">
        <f t="shared" si="689"/>
        <v>3</v>
      </c>
      <c r="D22053">
        <v>2914</v>
      </c>
      <c r="E22053" t="s">
        <v>36</v>
      </c>
      <c r="F22053" s="4">
        <v>825000</v>
      </c>
      <c r="G22053" t="s">
        <v>5</v>
      </c>
      <c r="H22053">
        <v>4</v>
      </c>
      <c r="I22053" s="4">
        <f>IF(E22053="Rhode Island", Table1[[#This Row],[price]]*$L$3, IF(E22053="Massachusetts", Table1[[#This Row],[price]]*$L$2, 1))</f>
        <v>825000</v>
      </c>
    </row>
    <row r="22054" spans="1:9" x14ac:dyDescent="0.25">
      <c r="A22054" s="2">
        <v>42929</v>
      </c>
      <c r="B22054" s="1">
        <f t="shared" si="688"/>
        <v>2017</v>
      </c>
      <c r="C22054" s="1">
        <f t="shared" si="689"/>
        <v>3</v>
      </c>
      <c r="D22054">
        <v>2604</v>
      </c>
      <c r="E22054" t="s">
        <v>37</v>
      </c>
      <c r="F22054" s="4">
        <v>380000</v>
      </c>
      <c r="G22054" t="s">
        <v>6</v>
      </c>
      <c r="H22054">
        <v>1</v>
      </c>
      <c r="I22054" s="4">
        <f>IF(E22054="Rhode Island", Table1[[#This Row],[price]]*$L$3, IF(E22054="Massachusetts", Table1[[#This Row],[price]]*$L$2, 1))</f>
        <v>380000</v>
      </c>
    </row>
    <row r="22055" spans="1:9" x14ac:dyDescent="0.25">
      <c r="A22055" s="2">
        <v>42929</v>
      </c>
      <c r="B22055" s="1">
        <f t="shared" si="688"/>
        <v>2017</v>
      </c>
      <c r="C22055" s="1">
        <f t="shared" si="689"/>
        <v>3</v>
      </c>
      <c r="D22055">
        <v>2612</v>
      </c>
      <c r="E22055" t="s">
        <v>37</v>
      </c>
      <c r="F22055" s="4">
        <v>560000</v>
      </c>
      <c r="G22055" t="s">
        <v>6</v>
      </c>
      <c r="H22055">
        <v>2</v>
      </c>
      <c r="I22055" s="4">
        <f>IF(E22055="Rhode Island", Table1[[#This Row],[price]]*$L$3, IF(E22055="Massachusetts", Table1[[#This Row],[price]]*$L$2, 1))</f>
        <v>560000</v>
      </c>
    </row>
    <row r="22056" spans="1:9" x14ac:dyDescent="0.25">
      <c r="A22056" s="2">
        <v>42930</v>
      </c>
      <c r="B22056" s="1">
        <f t="shared" si="688"/>
        <v>2017</v>
      </c>
      <c r="C22056" s="1">
        <f t="shared" si="689"/>
        <v>3</v>
      </c>
      <c r="D22056">
        <v>2906</v>
      </c>
      <c r="E22056" t="s">
        <v>36</v>
      </c>
      <c r="F22056" s="4">
        <v>447000</v>
      </c>
      <c r="G22056" t="s">
        <v>5</v>
      </c>
      <c r="H22056">
        <v>3</v>
      </c>
      <c r="I22056" s="4">
        <f>IF(E22056="Rhode Island", Table1[[#This Row],[price]]*$L$3, IF(E22056="Massachusetts", Table1[[#This Row],[price]]*$L$2, 1))</f>
        <v>447000</v>
      </c>
    </row>
    <row r="22057" spans="1:9" x14ac:dyDescent="0.25">
      <c r="A22057" s="2">
        <v>42930</v>
      </c>
      <c r="B22057" s="1">
        <f t="shared" si="688"/>
        <v>2017</v>
      </c>
      <c r="C22057" s="1">
        <f t="shared" si="689"/>
        <v>3</v>
      </c>
      <c r="D22057">
        <v>2905</v>
      </c>
      <c r="E22057" t="s">
        <v>36</v>
      </c>
      <c r="F22057" s="4">
        <v>475000</v>
      </c>
      <c r="G22057" t="s">
        <v>5</v>
      </c>
      <c r="H22057">
        <v>3</v>
      </c>
      <c r="I22057" s="4">
        <f>IF(E22057="Rhode Island", Table1[[#This Row],[price]]*$L$3, IF(E22057="Massachusetts", Table1[[#This Row],[price]]*$L$2, 1))</f>
        <v>475000</v>
      </c>
    </row>
    <row r="22058" spans="1:9" x14ac:dyDescent="0.25">
      <c r="A22058" s="2">
        <v>42930</v>
      </c>
      <c r="B22058" s="1">
        <f t="shared" si="688"/>
        <v>2017</v>
      </c>
      <c r="C22058" s="1">
        <f t="shared" si="689"/>
        <v>3</v>
      </c>
      <c r="D22058">
        <v>2914</v>
      </c>
      <c r="E22058" t="s">
        <v>36</v>
      </c>
      <c r="F22058" s="4">
        <v>600000</v>
      </c>
      <c r="G22058" t="s">
        <v>5</v>
      </c>
      <c r="H22058">
        <v>3</v>
      </c>
      <c r="I22058" s="4">
        <f>IF(E22058="Rhode Island", Table1[[#This Row],[price]]*$L$3, IF(E22058="Massachusetts", Table1[[#This Row],[price]]*$L$2, 1))</f>
        <v>600000</v>
      </c>
    </row>
    <row r="22059" spans="1:9" x14ac:dyDescent="0.25">
      <c r="A22059" s="2">
        <v>42930</v>
      </c>
      <c r="B22059" s="1">
        <f t="shared" si="688"/>
        <v>2017</v>
      </c>
      <c r="C22059" s="1">
        <f t="shared" si="689"/>
        <v>3</v>
      </c>
      <c r="D22059">
        <v>2617</v>
      </c>
      <c r="E22059" t="s">
        <v>37</v>
      </c>
      <c r="F22059" s="4">
        <v>610000</v>
      </c>
      <c r="G22059" t="s">
        <v>5</v>
      </c>
      <c r="H22059">
        <v>3</v>
      </c>
      <c r="I22059" s="4">
        <f>IF(E22059="Rhode Island", Table1[[#This Row],[price]]*$L$3, IF(E22059="Massachusetts", Table1[[#This Row],[price]]*$L$2, 1))</f>
        <v>610000</v>
      </c>
    </row>
    <row r="22060" spans="1:9" x14ac:dyDescent="0.25">
      <c r="A22060" s="2">
        <v>42930</v>
      </c>
      <c r="B22060" s="1">
        <f t="shared" si="688"/>
        <v>2017</v>
      </c>
      <c r="C22060" s="1">
        <f t="shared" si="689"/>
        <v>3</v>
      </c>
      <c r="D22060">
        <v>2611</v>
      </c>
      <c r="E22060" t="s">
        <v>37</v>
      </c>
      <c r="F22060" s="4">
        <v>615000</v>
      </c>
      <c r="G22060" t="s">
        <v>5</v>
      </c>
      <c r="H22060">
        <v>3</v>
      </c>
      <c r="I22060" s="4">
        <f>IF(E22060="Rhode Island", Table1[[#This Row],[price]]*$L$3, IF(E22060="Massachusetts", Table1[[#This Row],[price]]*$L$2, 1))</f>
        <v>615000</v>
      </c>
    </row>
    <row r="22061" spans="1:9" x14ac:dyDescent="0.25">
      <c r="A22061" s="2">
        <v>42930</v>
      </c>
      <c r="B22061" s="1">
        <f t="shared" si="688"/>
        <v>2017</v>
      </c>
      <c r="C22061" s="1">
        <f t="shared" si="689"/>
        <v>3</v>
      </c>
      <c r="D22061">
        <v>2906</v>
      </c>
      <c r="E22061" t="s">
        <v>36</v>
      </c>
      <c r="F22061" s="4">
        <v>725000</v>
      </c>
      <c r="G22061" t="s">
        <v>5</v>
      </c>
      <c r="H22061">
        <v>4</v>
      </c>
      <c r="I22061" s="4">
        <f>IF(E22061="Rhode Island", Table1[[#This Row],[price]]*$L$3, IF(E22061="Massachusetts", Table1[[#This Row],[price]]*$L$2, 1))</f>
        <v>725000</v>
      </c>
    </row>
    <row r="22062" spans="1:9" x14ac:dyDescent="0.25">
      <c r="A22062" s="2">
        <v>42930</v>
      </c>
      <c r="B22062" s="1">
        <f t="shared" si="688"/>
        <v>2017</v>
      </c>
      <c r="C22062" s="1">
        <f t="shared" si="689"/>
        <v>3</v>
      </c>
      <c r="D22062">
        <v>2913</v>
      </c>
      <c r="E22062" t="s">
        <v>36</v>
      </c>
      <c r="F22062" s="4">
        <v>751339</v>
      </c>
      <c r="G22062" t="s">
        <v>5</v>
      </c>
      <c r="H22062">
        <v>4</v>
      </c>
      <c r="I22062" s="4">
        <f>IF(E22062="Rhode Island", Table1[[#This Row],[price]]*$L$3, IF(E22062="Massachusetts", Table1[[#This Row],[price]]*$L$2, 1))</f>
        <v>751339</v>
      </c>
    </row>
    <row r="22063" spans="1:9" x14ac:dyDescent="0.25">
      <c r="A22063" s="2">
        <v>42930</v>
      </c>
      <c r="B22063" s="1">
        <f t="shared" si="688"/>
        <v>2017</v>
      </c>
      <c r="C22063" s="1">
        <f t="shared" si="689"/>
        <v>3</v>
      </c>
      <c r="D22063">
        <v>2606</v>
      </c>
      <c r="E22063" t="s">
        <v>37</v>
      </c>
      <c r="F22063" s="4">
        <v>280000</v>
      </c>
      <c r="G22063" t="s">
        <v>6</v>
      </c>
      <c r="H22063">
        <v>2</v>
      </c>
      <c r="I22063" s="4">
        <f>IF(E22063="Rhode Island", Table1[[#This Row],[price]]*$L$3, IF(E22063="Massachusetts", Table1[[#This Row],[price]]*$L$2, 1))</f>
        <v>280000</v>
      </c>
    </row>
    <row r="22064" spans="1:9" x14ac:dyDescent="0.25">
      <c r="A22064" s="2">
        <v>42930</v>
      </c>
      <c r="B22064" s="1">
        <f t="shared" si="688"/>
        <v>2017</v>
      </c>
      <c r="C22064" s="1">
        <f t="shared" si="689"/>
        <v>3</v>
      </c>
      <c r="D22064">
        <v>2602</v>
      </c>
      <c r="E22064" t="s">
        <v>37</v>
      </c>
      <c r="F22064" s="4">
        <v>375000</v>
      </c>
      <c r="G22064" t="s">
        <v>6</v>
      </c>
      <c r="H22064">
        <v>1</v>
      </c>
      <c r="I22064" s="4">
        <f>IF(E22064="Rhode Island", Table1[[#This Row],[price]]*$L$3, IF(E22064="Massachusetts", Table1[[#This Row],[price]]*$L$2, 1))</f>
        <v>375000</v>
      </c>
    </row>
    <row r="22065" spans="1:9" x14ac:dyDescent="0.25">
      <c r="A22065" s="2">
        <v>42930</v>
      </c>
      <c r="B22065" s="1">
        <f t="shared" si="688"/>
        <v>2017</v>
      </c>
      <c r="C22065" s="1">
        <f t="shared" si="689"/>
        <v>3</v>
      </c>
      <c r="D22065">
        <v>2900</v>
      </c>
      <c r="E22065" t="s">
        <v>37</v>
      </c>
      <c r="F22065" s="4">
        <v>400000</v>
      </c>
      <c r="G22065" t="s">
        <v>6</v>
      </c>
      <c r="H22065">
        <v>2</v>
      </c>
      <c r="I22065" s="4">
        <f>IF(E22065="Rhode Island", Table1[[#This Row],[price]]*$L$3, IF(E22065="Massachusetts", Table1[[#This Row],[price]]*$L$2, 1))</f>
        <v>400000</v>
      </c>
    </row>
    <row r="22066" spans="1:9" x14ac:dyDescent="0.25">
      <c r="A22066" s="2">
        <v>42931</v>
      </c>
      <c r="B22066" s="1">
        <f t="shared" si="688"/>
        <v>2017</v>
      </c>
      <c r="C22066" s="1">
        <f t="shared" si="689"/>
        <v>3</v>
      </c>
      <c r="D22066">
        <v>2615</v>
      </c>
      <c r="E22066" t="s">
        <v>37</v>
      </c>
      <c r="F22066" s="4">
        <v>527000</v>
      </c>
      <c r="G22066" t="s">
        <v>5</v>
      </c>
      <c r="H22066">
        <v>3</v>
      </c>
      <c r="I22066" s="4">
        <f>IF(E22066="Rhode Island", Table1[[#This Row],[price]]*$L$3, IF(E22066="Massachusetts", Table1[[#This Row],[price]]*$L$2, 1))</f>
        <v>527000</v>
      </c>
    </row>
    <row r="22067" spans="1:9" x14ac:dyDescent="0.25">
      <c r="A22067" s="2">
        <v>42931</v>
      </c>
      <c r="B22067" s="1">
        <f t="shared" si="688"/>
        <v>2017</v>
      </c>
      <c r="C22067" s="1">
        <f t="shared" si="689"/>
        <v>3</v>
      </c>
      <c r="D22067">
        <v>2615</v>
      </c>
      <c r="E22067" t="s">
        <v>37</v>
      </c>
      <c r="F22067" s="4">
        <v>540000</v>
      </c>
      <c r="G22067" t="s">
        <v>5</v>
      </c>
      <c r="H22067">
        <v>3</v>
      </c>
      <c r="I22067" s="4">
        <f>IF(E22067="Rhode Island", Table1[[#This Row],[price]]*$L$3, IF(E22067="Massachusetts", Table1[[#This Row],[price]]*$L$2, 1))</f>
        <v>540000</v>
      </c>
    </row>
    <row r="22068" spans="1:9" x14ac:dyDescent="0.25">
      <c r="A22068" s="2">
        <v>42931</v>
      </c>
      <c r="B22068" s="1">
        <f t="shared" si="688"/>
        <v>2017</v>
      </c>
      <c r="C22068" s="1">
        <f t="shared" si="689"/>
        <v>3</v>
      </c>
      <c r="D22068">
        <v>2903</v>
      </c>
      <c r="E22068" t="s">
        <v>36</v>
      </c>
      <c r="F22068" s="4">
        <v>578000</v>
      </c>
      <c r="G22068" t="s">
        <v>5</v>
      </c>
      <c r="H22068">
        <v>4</v>
      </c>
      <c r="I22068" s="4">
        <f>IF(E22068="Rhode Island", Table1[[#This Row],[price]]*$L$3, IF(E22068="Massachusetts", Table1[[#This Row],[price]]*$L$2, 1))</f>
        <v>578000</v>
      </c>
    </row>
    <row r="22069" spans="1:9" x14ac:dyDescent="0.25">
      <c r="A22069" s="2">
        <v>42931</v>
      </c>
      <c r="B22069" s="1">
        <f t="shared" si="688"/>
        <v>2017</v>
      </c>
      <c r="C22069" s="1">
        <f t="shared" si="689"/>
        <v>3</v>
      </c>
      <c r="D22069">
        <v>2913</v>
      </c>
      <c r="E22069" t="s">
        <v>36</v>
      </c>
      <c r="F22069" s="4">
        <v>800000</v>
      </c>
      <c r="G22069" t="s">
        <v>5</v>
      </c>
      <c r="H22069">
        <v>4</v>
      </c>
      <c r="I22069" s="4">
        <f>IF(E22069="Rhode Island", Table1[[#This Row],[price]]*$L$3, IF(E22069="Massachusetts", Table1[[#This Row],[price]]*$L$2, 1))</f>
        <v>800000</v>
      </c>
    </row>
    <row r="22070" spans="1:9" x14ac:dyDescent="0.25">
      <c r="A22070" s="2">
        <v>42931</v>
      </c>
      <c r="B22070" s="1">
        <f t="shared" si="688"/>
        <v>2017</v>
      </c>
      <c r="C22070" s="1">
        <f t="shared" si="689"/>
        <v>3</v>
      </c>
      <c r="D22070">
        <v>2904</v>
      </c>
      <c r="E22070" t="s">
        <v>36</v>
      </c>
      <c r="F22070" s="4">
        <v>804000</v>
      </c>
      <c r="G22070" t="s">
        <v>5</v>
      </c>
      <c r="H22070">
        <v>3</v>
      </c>
      <c r="I22070" s="4">
        <f>IF(E22070="Rhode Island", Table1[[#This Row],[price]]*$L$3, IF(E22070="Massachusetts", Table1[[#This Row],[price]]*$L$2, 1))</f>
        <v>804000</v>
      </c>
    </row>
    <row r="22071" spans="1:9" x14ac:dyDescent="0.25">
      <c r="A22071" s="2">
        <v>42931</v>
      </c>
      <c r="B22071" s="1">
        <f t="shared" si="688"/>
        <v>2017</v>
      </c>
      <c r="C22071" s="1">
        <f t="shared" si="689"/>
        <v>3</v>
      </c>
      <c r="D22071">
        <v>2614</v>
      </c>
      <c r="E22071" t="s">
        <v>37</v>
      </c>
      <c r="F22071" s="4">
        <v>844000</v>
      </c>
      <c r="G22071" t="s">
        <v>5</v>
      </c>
      <c r="H22071">
        <v>4</v>
      </c>
      <c r="I22071" s="4">
        <f>IF(E22071="Rhode Island", Table1[[#This Row],[price]]*$L$3, IF(E22071="Massachusetts", Table1[[#This Row],[price]]*$L$2, 1))</f>
        <v>844000</v>
      </c>
    </row>
    <row r="22072" spans="1:9" x14ac:dyDescent="0.25">
      <c r="A22072" s="2">
        <v>42931</v>
      </c>
      <c r="B22072" s="1">
        <f t="shared" si="688"/>
        <v>2017</v>
      </c>
      <c r="C22072" s="1">
        <f t="shared" si="689"/>
        <v>3</v>
      </c>
      <c r="D22072">
        <v>2605</v>
      </c>
      <c r="E22072" t="s">
        <v>37</v>
      </c>
      <c r="F22072" s="4">
        <v>953000</v>
      </c>
      <c r="G22072" t="s">
        <v>5</v>
      </c>
      <c r="H22072">
        <v>3</v>
      </c>
      <c r="I22072" s="4">
        <f>IF(E22072="Rhode Island", Table1[[#This Row],[price]]*$L$3, IF(E22072="Massachusetts", Table1[[#This Row],[price]]*$L$2, 1))</f>
        <v>953000</v>
      </c>
    </row>
    <row r="22073" spans="1:9" x14ac:dyDescent="0.25">
      <c r="A22073" s="2">
        <v>42931</v>
      </c>
      <c r="B22073" s="1">
        <f t="shared" si="688"/>
        <v>2017</v>
      </c>
      <c r="C22073" s="1">
        <f t="shared" si="689"/>
        <v>3</v>
      </c>
      <c r="D22073">
        <v>2600</v>
      </c>
      <c r="E22073" t="s">
        <v>37</v>
      </c>
      <c r="F22073" s="4">
        <v>1055000</v>
      </c>
      <c r="G22073" t="s">
        <v>5</v>
      </c>
      <c r="H22073">
        <v>3</v>
      </c>
      <c r="I22073" s="4">
        <f>IF(E22073="Rhode Island", Table1[[#This Row],[price]]*$L$3, IF(E22073="Massachusetts", Table1[[#This Row],[price]]*$L$2, 1))</f>
        <v>1055000</v>
      </c>
    </row>
    <row r="22074" spans="1:9" x14ac:dyDescent="0.25">
      <c r="A22074" s="2">
        <v>42931</v>
      </c>
      <c r="B22074" s="1">
        <f t="shared" si="688"/>
        <v>2017</v>
      </c>
      <c r="C22074" s="1">
        <f t="shared" si="689"/>
        <v>3</v>
      </c>
      <c r="D22074">
        <v>2603</v>
      </c>
      <c r="E22074" t="s">
        <v>37</v>
      </c>
      <c r="F22074" s="4">
        <v>1515000</v>
      </c>
      <c r="G22074" t="s">
        <v>5</v>
      </c>
      <c r="H22074">
        <v>4</v>
      </c>
      <c r="I22074" s="4">
        <f>IF(E22074="Rhode Island", Table1[[#This Row],[price]]*$L$3, IF(E22074="Massachusetts", Table1[[#This Row],[price]]*$L$2, 1))</f>
        <v>1515000</v>
      </c>
    </row>
    <row r="22075" spans="1:9" x14ac:dyDescent="0.25">
      <c r="A22075" s="2">
        <v>42931</v>
      </c>
      <c r="B22075" s="1">
        <f t="shared" si="688"/>
        <v>2017</v>
      </c>
      <c r="C22075" s="1">
        <f t="shared" si="689"/>
        <v>3</v>
      </c>
      <c r="D22075">
        <v>2605</v>
      </c>
      <c r="E22075" t="s">
        <v>37</v>
      </c>
      <c r="F22075" s="4">
        <v>585000</v>
      </c>
      <c r="G22075" t="s">
        <v>6</v>
      </c>
      <c r="H22075">
        <v>3</v>
      </c>
      <c r="I22075" s="4">
        <f>IF(E22075="Rhode Island", Table1[[#This Row],[price]]*$L$3, IF(E22075="Massachusetts", Table1[[#This Row],[price]]*$L$2, 1))</f>
        <v>585000</v>
      </c>
    </row>
    <row r="22076" spans="1:9" x14ac:dyDescent="0.25">
      <c r="A22076" s="2">
        <v>42931</v>
      </c>
      <c r="B22076" s="1">
        <f t="shared" si="688"/>
        <v>2017</v>
      </c>
      <c r="C22076" s="1">
        <f t="shared" si="689"/>
        <v>3</v>
      </c>
      <c r="D22076">
        <v>2605</v>
      </c>
      <c r="E22076" t="s">
        <v>37</v>
      </c>
      <c r="F22076" s="4">
        <v>711000</v>
      </c>
      <c r="G22076" t="s">
        <v>6</v>
      </c>
      <c r="H22076">
        <v>3</v>
      </c>
      <c r="I22076" s="4">
        <f>IF(E22076="Rhode Island", Table1[[#This Row],[price]]*$L$3, IF(E22076="Massachusetts", Table1[[#This Row],[price]]*$L$2, 1))</f>
        <v>711000</v>
      </c>
    </row>
    <row r="22077" spans="1:9" x14ac:dyDescent="0.25">
      <c r="A22077" s="2">
        <v>42933</v>
      </c>
      <c r="B22077" s="1">
        <f t="shared" si="688"/>
        <v>2017</v>
      </c>
      <c r="C22077" s="1">
        <f t="shared" si="689"/>
        <v>3</v>
      </c>
      <c r="D22077">
        <v>2905</v>
      </c>
      <c r="E22077" t="s">
        <v>36</v>
      </c>
      <c r="F22077" s="4">
        <v>435000</v>
      </c>
      <c r="G22077" t="s">
        <v>5</v>
      </c>
      <c r="H22077">
        <v>2</v>
      </c>
      <c r="I22077" s="4">
        <f>IF(E22077="Rhode Island", Table1[[#This Row],[price]]*$L$3, IF(E22077="Massachusetts", Table1[[#This Row],[price]]*$L$2, 1))</f>
        <v>435000</v>
      </c>
    </row>
    <row r="22078" spans="1:9" x14ac:dyDescent="0.25">
      <c r="A22078" s="2">
        <v>42933</v>
      </c>
      <c r="B22078" s="1">
        <f t="shared" si="688"/>
        <v>2017</v>
      </c>
      <c r="C22078" s="1">
        <f t="shared" si="689"/>
        <v>3</v>
      </c>
      <c r="D22078">
        <v>2611</v>
      </c>
      <c r="E22078" t="s">
        <v>37</v>
      </c>
      <c r="F22078" s="4">
        <v>745000</v>
      </c>
      <c r="G22078" t="s">
        <v>5</v>
      </c>
      <c r="H22078">
        <v>4</v>
      </c>
      <c r="I22078" s="4">
        <f>IF(E22078="Rhode Island", Table1[[#This Row],[price]]*$L$3, IF(E22078="Massachusetts", Table1[[#This Row],[price]]*$L$2, 1))</f>
        <v>745000</v>
      </c>
    </row>
    <row r="22079" spans="1:9" x14ac:dyDescent="0.25">
      <c r="A22079" s="2">
        <v>42933</v>
      </c>
      <c r="B22079" s="1">
        <f t="shared" si="688"/>
        <v>2017</v>
      </c>
      <c r="C22079" s="1">
        <f t="shared" si="689"/>
        <v>3</v>
      </c>
      <c r="D22079">
        <v>2914</v>
      </c>
      <c r="E22079" t="s">
        <v>36</v>
      </c>
      <c r="F22079" s="4">
        <v>750000</v>
      </c>
      <c r="G22079" t="s">
        <v>5</v>
      </c>
      <c r="H22079">
        <v>4</v>
      </c>
      <c r="I22079" s="4">
        <f>IF(E22079="Rhode Island", Table1[[#This Row],[price]]*$L$3, IF(E22079="Massachusetts", Table1[[#This Row],[price]]*$L$2, 1))</f>
        <v>750000</v>
      </c>
    </row>
    <row r="22080" spans="1:9" x14ac:dyDescent="0.25">
      <c r="A22080" s="2">
        <v>42933</v>
      </c>
      <c r="B22080" s="1">
        <f t="shared" si="688"/>
        <v>2017</v>
      </c>
      <c r="C22080" s="1">
        <f t="shared" si="689"/>
        <v>3</v>
      </c>
      <c r="D22080">
        <v>2607</v>
      </c>
      <c r="E22080" t="s">
        <v>37</v>
      </c>
      <c r="F22080" s="4">
        <v>820000</v>
      </c>
      <c r="G22080" t="s">
        <v>5</v>
      </c>
      <c r="H22080">
        <v>4</v>
      </c>
      <c r="I22080" s="4">
        <f>IF(E22080="Rhode Island", Table1[[#This Row],[price]]*$L$3, IF(E22080="Massachusetts", Table1[[#This Row],[price]]*$L$2, 1))</f>
        <v>820000</v>
      </c>
    </row>
    <row r="22081" spans="1:9" x14ac:dyDescent="0.25">
      <c r="A22081" s="2">
        <v>42933</v>
      </c>
      <c r="B22081" s="1">
        <f t="shared" si="688"/>
        <v>2017</v>
      </c>
      <c r="C22081" s="1">
        <f t="shared" si="689"/>
        <v>3</v>
      </c>
      <c r="D22081">
        <v>2602</v>
      </c>
      <c r="E22081" t="s">
        <v>37</v>
      </c>
      <c r="F22081" s="4">
        <v>1260000</v>
      </c>
      <c r="G22081" t="s">
        <v>5</v>
      </c>
      <c r="H22081">
        <v>4</v>
      </c>
      <c r="I22081" s="4">
        <f>IF(E22081="Rhode Island", Table1[[#This Row],[price]]*$L$3, IF(E22081="Massachusetts", Table1[[#This Row],[price]]*$L$2, 1))</f>
        <v>1260000</v>
      </c>
    </row>
    <row r="22082" spans="1:9" x14ac:dyDescent="0.25">
      <c r="A22082" s="2">
        <v>42933</v>
      </c>
      <c r="B22082" s="1">
        <f t="shared" ref="B22082:B22145" si="690">YEAR(A22082)</f>
        <v>2017</v>
      </c>
      <c r="C22082" s="1">
        <f t="shared" ref="C22082:C22145" si="691">ROUNDUP(MONTH(A22082)/3,0)</f>
        <v>3</v>
      </c>
      <c r="D22082">
        <v>2605</v>
      </c>
      <c r="E22082" t="s">
        <v>37</v>
      </c>
      <c r="F22082" s="4">
        <v>385000</v>
      </c>
      <c r="G22082" t="s">
        <v>6</v>
      </c>
      <c r="H22082">
        <v>2</v>
      </c>
      <c r="I22082" s="4">
        <f>IF(E22082="Rhode Island", Table1[[#This Row],[price]]*$L$3, IF(E22082="Massachusetts", Table1[[#This Row],[price]]*$L$2, 1))</f>
        <v>385000</v>
      </c>
    </row>
    <row r="22083" spans="1:9" x14ac:dyDescent="0.25">
      <c r="A22083" s="2">
        <v>42934</v>
      </c>
      <c r="B22083" s="1">
        <f t="shared" si="690"/>
        <v>2017</v>
      </c>
      <c r="C22083" s="1">
        <f t="shared" si="691"/>
        <v>3</v>
      </c>
      <c r="D22083">
        <v>2905</v>
      </c>
      <c r="E22083" t="s">
        <v>36</v>
      </c>
      <c r="F22083" s="4">
        <v>450000</v>
      </c>
      <c r="G22083" t="s">
        <v>5</v>
      </c>
      <c r="H22083">
        <v>3</v>
      </c>
      <c r="I22083" s="4">
        <f>IF(E22083="Rhode Island", Table1[[#This Row],[price]]*$L$3, IF(E22083="Massachusetts", Table1[[#This Row],[price]]*$L$2, 1))</f>
        <v>450000</v>
      </c>
    </row>
    <row r="22084" spans="1:9" x14ac:dyDescent="0.25">
      <c r="A22084" s="2">
        <v>42934</v>
      </c>
      <c r="B22084" s="1">
        <f t="shared" si="690"/>
        <v>2017</v>
      </c>
      <c r="C22084" s="1">
        <f t="shared" si="691"/>
        <v>3</v>
      </c>
      <c r="D22084">
        <v>2902</v>
      </c>
      <c r="E22084" t="s">
        <v>36</v>
      </c>
      <c r="F22084" s="4">
        <v>483000</v>
      </c>
      <c r="G22084" t="s">
        <v>5</v>
      </c>
      <c r="H22084">
        <v>3</v>
      </c>
      <c r="I22084" s="4">
        <f>IF(E22084="Rhode Island", Table1[[#This Row],[price]]*$L$3, IF(E22084="Massachusetts", Table1[[#This Row],[price]]*$L$2, 1))</f>
        <v>483000</v>
      </c>
    </row>
    <row r="22085" spans="1:9" x14ac:dyDescent="0.25">
      <c r="A22085" s="2">
        <v>42934</v>
      </c>
      <c r="B22085" s="1">
        <f t="shared" si="690"/>
        <v>2017</v>
      </c>
      <c r="C22085" s="1">
        <f t="shared" si="691"/>
        <v>3</v>
      </c>
      <c r="D22085">
        <v>2615</v>
      </c>
      <c r="E22085" t="s">
        <v>37</v>
      </c>
      <c r="F22085" s="4">
        <v>502750</v>
      </c>
      <c r="G22085" t="s">
        <v>5</v>
      </c>
      <c r="H22085">
        <v>3</v>
      </c>
      <c r="I22085" s="4">
        <f>IF(E22085="Rhode Island", Table1[[#This Row],[price]]*$L$3, IF(E22085="Massachusetts", Table1[[#This Row],[price]]*$L$2, 1))</f>
        <v>502750</v>
      </c>
    </row>
    <row r="22086" spans="1:9" x14ac:dyDescent="0.25">
      <c r="A22086" s="2">
        <v>42934</v>
      </c>
      <c r="B22086" s="1">
        <f t="shared" si="690"/>
        <v>2017</v>
      </c>
      <c r="C22086" s="1">
        <f t="shared" si="691"/>
        <v>3</v>
      </c>
      <c r="D22086">
        <v>2607</v>
      </c>
      <c r="E22086" t="s">
        <v>37</v>
      </c>
      <c r="F22086" s="4">
        <v>620000</v>
      </c>
      <c r="G22086" t="s">
        <v>5</v>
      </c>
      <c r="H22086">
        <v>3</v>
      </c>
      <c r="I22086" s="4">
        <f>IF(E22086="Rhode Island", Table1[[#This Row],[price]]*$L$3, IF(E22086="Massachusetts", Table1[[#This Row],[price]]*$L$2, 1))</f>
        <v>620000</v>
      </c>
    </row>
    <row r="22087" spans="1:9" x14ac:dyDescent="0.25">
      <c r="A22087" s="2">
        <v>42934</v>
      </c>
      <c r="B22087" s="1">
        <f t="shared" si="690"/>
        <v>2017</v>
      </c>
      <c r="C22087" s="1">
        <f t="shared" si="691"/>
        <v>3</v>
      </c>
      <c r="D22087">
        <v>2906</v>
      </c>
      <c r="E22087" t="s">
        <v>36</v>
      </c>
      <c r="F22087" s="4">
        <v>635000</v>
      </c>
      <c r="G22087" t="s">
        <v>5</v>
      </c>
      <c r="H22087">
        <v>4</v>
      </c>
      <c r="I22087" s="4">
        <f>IF(E22087="Rhode Island", Table1[[#This Row],[price]]*$L$3, IF(E22087="Massachusetts", Table1[[#This Row],[price]]*$L$2, 1))</f>
        <v>635000</v>
      </c>
    </row>
    <row r="22088" spans="1:9" x14ac:dyDescent="0.25">
      <c r="A22088" s="2">
        <v>42934</v>
      </c>
      <c r="B22088" s="1">
        <f t="shared" si="690"/>
        <v>2017</v>
      </c>
      <c r="C22088" s="1">
        <f t="shared" si="691"/>
        <v>3</v>
      </c>
      <c r="D22088">
        <v>2903</v>
      </c>
      <c r="E22088" t="s">
        <v>36</v>
      </c>
      <c r="F22088" s="4">
        <v>638000</v>
      </c>
      <c r="G22088" t="s">
        <v>5</v>
      </c>
      <c r="H22088">
        <v>4</v>
      </c>
      <c r="I22088" s="4">
        <f>IF(E22088="Rhode Island", Table1[[#This Row],[price]]*$L$3, IF(E22088="Massachusetts", Table1[[#This Row],[price]]*$L$2, 1))</f>
        <v>638000</v>
      </c>
    </row>
    <row r="22089" spans="1:9" x14ac:dyDescent="0.25">
      <c r="A22089" s="2">
        <v>42934</v>
      </c>
      <c r="B22089" s="1">
        <f t="shared" si="690"/>
        <v>2017</v>
      </c>
      <c r="C22089" s="1">
        <f t="shared" si="691"/>
        <v>3</v>
      </c>
      <c r="D22089">
        <v>2615</v>
      </c>
      <c r="E22089" t="s">
        <v>37</v>
      </c>
      <c r="F22089" s="4">
        <v>810000</v>
      </c>
      <c r="G22089" t="s">
        <v>5</v>
      </c>
      <c r="H22089">
        <v>4</v>
      </c>
      <c r="I22089" s="4">
        <f>IF(E22089="Rhode Island", Table1[[#This Row],[price]]*$L$3, IF(E22089="Massachusetts", Table1[[#This Row],[price]]*$L$2, 1))</f>
        <v>810000</v>
      </c>
    </row>
    <row r="22090" spans="1:9" x14ac:dyDescent="0.25">
      <c r="A22090" s="2">
        <v>42934</v>
      </c>
      <c r="B22090" s="1">
        <f t="shared" si="690"/>
        <v>2017</v>
      </c>
      <c r="C22090" s="1">
        <f t="shared" si="691"/>
        <v>3</v>
      </c>
      <c r="D22090">
        <v>2611</v>
      </c>
      <c r="E22090" t="s">
        <v>37</v>
      </c>
      <c r="F22090" s="4">
        <v>860000</v>
      </c>
      <c r="G22090" t="s">
        <v>5</v>
      </c>
      <c r="H22090">
        <v>4</v>
      </c>
      <c r="I22090" s="4">
        <f>IF(E22090="Rhode Island", Table1[[#This Row],[price]]*$L$3, IF(E22090="Massachusetts", Table1[[#This Row],[price]]*$L$2, 1))</f>
        <v>860000</v>
      </c>
    </row>
    <row r="22091" spans="1:9" x14ac:dyDescent="0.25">
      <c r="A22091" s="2">
        <v>42934</v>
      </c>
      <c r="B22091" s="1">
        <f t="shared" si="690"/>
        <v>2017</v>
      </c>
      <c r="C22091" s="1">
        <f t="shared" si="691"/>
        <v>3</v>
      </c>
      <c r="D22091">
        <v>2617</v>
      </c>
      <c r="E22091" t="s">
        <v>37</v>
      </c>
      <c r="F22091" s="4">
        <v>318600</v>
      </c>
      <c r="G22091" t="s">
        <v>6</v>
      </c>
      <c r="H22091">
        <v>1</v>
      </c>
      <c r="I22091" s="4">
        <f>IF(E22091="Rhode Island", Table1[[#This Row],[price]]*$L$3, IF(E22091="Massachusetts", Table1[[#This Row],[price]]*$L$2, 1))</f>
        <v>318600</v>
      </c>
    </row>
    <row r="22092" spans="1:9" x14ac:dyDescent="0.25">
      <c r="A22092" s="2">
        <v>42934</v>
      </c>
      <c r="B22092" s="1">
        <f t="shared" si="690"/>
        <v>2017</v>
      </c>
      <c r="C22092" s="1">
        <f t="shared" si="691"/>
        <v>3</v>
      </c>
      <c r="D22092">
        <v>2604</v>
      </c>
      <c r="E22092" t="s">
        <v>37</v>
      </c>
      <c r="F22092" s="4">
        <v>405000</v>
      </c>
      <c r="G22092" t="s">
        <v>6</v>
      </c>
      <c r="H22092">
        <v>2</v>
      </c>
      <c r="I22092" s="4">
        <f>IF(E22092="Rhode Island", Table1[[#This Row],[price]]*$L$3, IF(E22092="Massachusetts", Table1[[#This Row],[price]]*$L$2, 1))</f>
        <v>405000</v>
      </c>
    </row>
    <row r="22093" spans="1:9" x14ac:dyDescent="0.25">
      <c r="A22093" s="2">
        <v>42935</v>
      </c>
      <c r="B22093" s="1">
        <f t="shared" si="690"/>
        <v>2017</v>
      </c>
      <c r="C22093" s="1">
        <f t="shared" si="691"/>
        <v>3</v>
      </c>
      <c r="D22093">
        <v>2913</v>
      </c>
      <c r="E22093" t="s">
        <v>36</v>
      </c>
      <c r="F22093" s="4">
        <v>398000</v>
      </c>
      <c r="G22093" t="s">
        <v>5</v>
      </c>
      <c r="H22093">
        <v>2</v>
      </c>
      <c r="I22093" s="4">
        <f>IF(E22093="Rhode Island", Table1[[#This Row],[price]]*$L$3, IF(E22093="Massachusetts", Table1[[#This Row],[price]]*$L$2, 1))</f>
        <v>398000</v>
      </c>
    </row>
    <row r="22094" spans="1:9" x14ac:dyDescent="0.25">
      <c r="A22094" s="2">
        <v>42935</v>
      </c>
      <c r="B22094" s="1">
        <f t="shared" si="690"/>
        <v>2017</v>
      </c>
      <c r="C22094" s="1">
        <f t="shared" si="691"/>
        <v>3</v>
      </c>
      <c r="D22094">
        <v>2913</v>
      </c>
      <c r="E22094" t="s">
        <v>36</v>
      </c>
      <c r="F22094" s="4">
        <v>447000</v>
      </c>
      <c r="G22094" t="s">
        <v>5</v>
      </c>
      <c r="H22094">
        <v>3</v>
      </c>
      <c r="I22094" s="4">
        <f>IF(E22094="Rhode Island", Table1[[#This Row],[price]]*$L$3, IF(E22094="Massachusetts", Table1[[#This Row],[price]]*$L$2, 1))</f>
        <v>447000</v>
      </c>
    </row>
    <row r="22095" spans="1:9" x14ac:dyDescent="0.25">
      <c r="A22095" s="2">
        <v>42935</v>
      </c>
      <c r="B22095" s="1">
        <f t="shared" si="690"/>
        <v>2017</v>
      </c>
      <c r="C22095" s="1">
        <f t="shared" si="691"/>
        <v>3</v>
      </c>
      <c r="D22095">
        <v>2905</v>
      </c>
      <c r="E22095" t="s">
        <v>36</v>
      </c>
      <c r="F22095" s="4">
        <v>533000</v>
      </c>
      <c r="G22095" t="s">
        <v>5</v>
      </c>
      <c r="H22095">
        <v>4</v>
      </c>
      <c r="I22095" s="4">
        <f>IF(E22095="Rhode Island", Table1[[#This Row],[price]]*$L$3, IF(E22095="Massachusetts", Table1[[#This Row],[price]]*$L$2, 1))</f>
        <v>533000</v>
      </c>
    </row>
    <row r="22096" spans="1:9" x14ac:dyDescent="0.25">
      <c r="A22096" s="2">
        <v>42935</v>
      </c>
      <c r="B22096" s="1">
        <f t="shared" si="690"/>
        <v>2017</v>
      </c>
      <c r="C22096" s="1">
        <f t="shared" si="691"/>
        <v>3</v>
      </c>
      <c r="D22096">
        <v>2906</v>
      </c>
      <c r="E22096" t="s">
        <v>36</v>
      </c>
      <c r="F22096" s="4">
        <v>576000</v>
      </c>
      <c r="G22096" t="s">
        <v>5</v>
      </c>
      <c r="H22096">
        <v>4</v>
      </c>
      <c r="I22096" s="4">
        <f>IF(E22096="Rhode Island", Table1[[#This Row],[price]]*$L$3, IF(E22096="Massachusetts", Table1[[#This Row],[price]]*$L$2, 1))</f>
        <v>576000</v>
      </c>
    </row>
    <row r="22097" spans="1:9" x14ac:dyDescent="0.25">
      <c r="A22097" s="2">
        <v>42935</v>
      </c>
      <c r="B22097" s="1">
        <f t="shared" si="690"/>
        <v>2017</v>
      </c>
      <c r="C22097" s="1">
        <f t="shared" si="691"/>
        <v>3</v>
      </c>
      <c r="D22097">
        <v>2903</v>
      </c>
      <c r="E22097" t="s">
        <v>36</v>
      </c>
      <c r="F22097" s="4">
        <v>595000</v>
      </c>
      <c r="G22097" t="s">
        <v>5</v>
      </c>
      <c r="H22097">
        <v>4</v>
      </c>
      <c r="I22097" s="4">
        <f>IF(E22097="Rhode Island", Table1[[#This Row],[price]]*$L$3, IF(E22097="Massachusetts", Table1[[#This Row],[price]]*$L$2, 1))</f>
        <v>595000</v>
      </c>
    </row>
    <row r="22098" spans="1:9" x14ac:dyDescent="0.25">
      <c r="A22098" s="2">
        <v>42935</v>
      </c>
      <c r="B22098" s="1">
        <f t="shared" si="690"/>
        <v>2017</v>
      </c>
      <c r="C22098" s="1">
        <f t="shared" si="691"/>
        <v>3</v>
      </c>
      <c r="D22098">
        <v>2617</v>
      </c>
      <c r="E22098" t="s">
        <v>37</v>
      </c>
      <c r="F22098" s="4">
        <v>747500</v>
      </c>
      <c r="G22098" t="s">
        <v>5</v>
      </c>
      <c r="H22098">
        <v>3</v>
      </c>
      <c r="I22098" s="4">
        <f>IF(E22098="Rhode Island", Table1[[#This Row],[price]]*$L$3, IF(E22098="Massachusetts", Table1[[#This Row],[price]]*$L$2, 1))</f>
        <v>747500</v>
      </c>
    </row>
    <row r="22099" spans="1:9" x14ac:dyDescent="0.25">
      <c r="A22099" s="2">
        <v>42935</v>
      </c>
      <c r="B22099" s="1">
        <f t="shared" si="690"/>
        <v>2017</v>
      </c>
      <c r="C22099" s="1">
        <f t="shared" si="691"/>
        <v>3</v>
      </c>
      <c r="D22099">
        <v>2902</v>
      </c>
      <c r="E22099" t="s">
        <v>36</v>
      </c>
      <c r="F22099" s="4">
        <v>750000</v>
      </c>
      <c r="G22099" t="s">
        <v>5</v>
      </c>
      <c r="H22099">
        <v>4</v>
      </c>
      <c r="I22099" s="4">
        <f>IF(E22099="Rhode Island", Table1[[#This Row],[price]]*$L$3, IF(E22099="Massachusetts", Table1[[#This Row],[price]]*$L$2, 1))</f>
        <v>750000</v>
      </c>
    </row>
    <row r="22100" spans="1:9" x14ac:dyDescent="0.25">
      <c r="A22100" s="2">
        <v>42935</v>
      </c>
      <c r="B22100" s="1">
        <f t="shared" si="690"/>
        <v>2017</v>
      </c>
      <c r="C22100" s="1">
        <f t="shared" si="691"/>
        <v>3</v>
      </c>
      <c r="D22100">
        <v>2914</v>
      </c>
      <c r="E22100" t="s">
        <v>36</v>
      </c>
      <c r="F22100" s="4">
        <v>786000</v>
      </c>
      <c r="G22100" t="s">
        <v>5</v>
      </c>
      <c r="H22100">
        <v>4</v>
      </c>
      <c r="I22100" s="4">
        <f>IF(E22100="Rhode Island", Table1[[#This Row],[price]]*$L$3, IF(E22100="Massachusetts", Table1[[#This Row],[price]]*$L$2, 1))</f>
        <v>786000</v>
      </c>
    </row>
    <row r="22101" spans="1:9" x14ac:dyDescent="0.25">
      <c r="A22101" s="2">
        <v>42935</v>
      </c>
      <c r="B22101" s="1">
        <f t="shared" si="690"/>
        <v>2017</v>
      </c>
      <c r="C22101" s="1">
        <f t="shared" si="691"/>
        <v>3</v>
      </c>
      <c r="D22101">
        <v>2914</v>
      </c>
      <c r="E22101" t="s">
        <v>36</v>
      </c>
      <c r="F22101" s="4">
        <v>2035000</v>
      </c>
      <c r="G22101" t="s">
        <v>5</v>
      </c>
      <c r="H22101">
        <v>5</v>
      </c>
      <c r="I22101" s="4">
        <f>IF(E22101="Rhode Island", Table1[[#This Row],[price]]*$L$3, IF(E22101="Massachusetts", Table1[[#This Row],[price]]*$L$2, 1))</f>
        <v>2035000</v>
      </c>
    </row>
    <row r="22102" spans="1:9" x14ac:dyDescent="0.25">
      <c r="A22102" s="2">
        <v>42935</v>
      </c>
      <c r="B22102" s="1">
        <f t="shared" si="690"/>
        <v>2017</v>
      </c>
      <c r="C22102" s="1">
        <f t="shared" si="691"/>
        <v>3</v>
      </c>
      <c r="D22102">
        <v>2602</v>
      </c>
      <c r="E22102" t="s">
        <v>37</v>
      </c>
      <c r="F22102" s="4">
        <v>285000</v>
      </c>
      <c r="G22102" t="s">
        <v>6</v>
      </c>
      <c r="H22102">
        <v>2</v>
      </c>
      <c r="I22102" s="4">
        <f>IF(E22102="Rhode Island", Table1[[#This Row],[price]]*$L$3, IF(E22102="Massachusetts", Table1[[#This Row],[price]]*$L$2, 1))</f>
        <v>285000</v>
      </c>
    </row>
    <row r="22103" spans="1:9" x14ac:dyDescent="0.25">
      <c r="A22103" s="2">
        <v>42935</v>
      </c>
      <c r="B22103" s="1">
        <f t="shared" si="690"/>
        <v>2017</v>
      </c>
      <c r="C22103" s="1">
        <f t="shared" si="691"/>
        <v>3</v>
      </c>
      <c r="D22103">
        <v>2617</v>
      </c>
      <c r="E22103" t="s">
        <v>37</v>
      </c>
      <c r="F22103" s="4">
        <v>300000</v>
      </c>
      <c r="G22103" t="s">
        <v>6</v>
      </c>
      <c r="H22103">
        <v>1</v>
      </c>
      <c r="I22103" s="4">
        <f>IF(E22103="Rhode Island", Table1[[#This Row],[price]]*$L$3, IF(E22103="Massachusetts", Table1[[#This Row],[price]]*$L$2, 1))</f>
        <v>300000</v>
      </c>
    </row>
    <row r="22104" spans="1:9" x14ac:dyDescent="0.25">
      <c r="A22104" s="2">
        <v>42935</v>
      </c>
      <c r="B22104" s="1">
        <f t="shared" si="690"/>
        <v>2017</v>
      </c>
      <c r="C22104" s="1">
        <f t="shared" si="691"/>
        <v>3</v>
      </c>
      <c r="D22104">
        <v>2617</v>
      </c>
      <c r="E22104" t="s">
        <v>37</v>
      </c>
      <c r="F22104" s="4">
        <v>395000</v>
      </c>
      <c r="G22104" t="s">
        <v>6</v>
      </c>
      <c r="H22104">
        <v>3</v>
      </c>
      <c r="I22104" s="4">
        <f>IF(E22104="Rhode Island", Table1[[#This Row],[price]]*$L$3, IF(E22104="Massachusetts", Table1[[#This Row],[price]]*$L$2, 1))</f>
        <v>395000</v>
      </c>
    </row>
    <row r="22105" spans="1:9" x14ac:dyDescent="0.25">
      <c r="A22105" s="2">
        <v>42935</v>
      </c>
      <c r="B22105" s="1">
        <f t="shared" si="690"/>
        <v>2017</v>
      </c>
      <c r="C22105" s="1">
        <f t="shared" si="691"/>
        <v>3</v>
      </c>
      <c r="D22105">
        <v>2603</v>
      </c>
      <c r="E22105" t="s">
        <v>37</v>
      </c>
      <c r="F22105" s="4">
        <v>460000</v>
      </c>
      <c r="G22105" t="s">
        <v>6</v>
      </c>
      <c r="H22105">
        <v>2</v>
      </c>
      <c r="I22105" s="4">
        <f>IF(E22105="Rhode Island", Table1[[#This Row],[price]]*$L$3, IF(E22105="Massachusetts", Table1[[#This Row],[price]]*$L$2, 1))</f>
        <v>460000</v>
      </c>
    </row>
    <row r="22106" spans="1:9" x14ac:dyDescent="0.25">
      <c r="A22106" s="2">
        <v>42935</v>
      </c>
      <c r="B22106" s="1">
        <f t="shared" si="690"/>
        <v>2017</v>
      </c>
      <c r="C22106" s="1">
        <f t="shared" si="691"/>
        <v>3</v>
      </c>
      <c r="D22106">
        <v>2617</v>
      </c>
      <c r="E22106" t="s">
        <v>37</v>
      </c>
      <c r="F22106" s="4">
        <v>467500</v>
      </c>
      <c r="G22106" t="s">
        <v>6</v>
      </c>
      <c r="H22106">
        <v>3</v>
      </c>
      <c r="I22106" s="4">
        <f>IF(E22106="Rhode Island", Table1[[#This Row],[price]]*$L$3, IF(E22106="Massachusetts", Table1[[#This Row],[price]]*$L$2, 1))</f>
        <v>467500</v>
      </c>
    </row>
    <row r="22107" spans="1:9" x14ac:dyDescent="0.25">
      <c r="A22107" s="2">
        <v>42935</v>
      </c>
      <c r="B22107" s="1">
        <f t="shared" si="690"/>
        <v>2017</v>
      </c>
      <c r="C22107" s="1">
        <f t="shared" si="691"/>
        <v>3</v>
      </c>
      <c r="D22107">
        <v>2612</v>
      </c>
      <c r="E22107" t="s">
        <v>37</v>
      </c>
      <c r="F22107" s="4">
        <v>480000</v>
      </c>
      <c r="G22107" t="s">
        <v>6</v>
      </c>
      <c r="H22107">
        <v>2</v>
      </c>
      <c r="I22107" s="4">
        <f>IF(E22107="Rhode Island", Table1[[#This Row],[price]]*$L$3, IF(E22107="Massachusetts", Table1[[#This Row],[price]]*$L$2, 1))</f>
        <v>480000</v>
      </c>
    </row>
    <row r="22108" spans="1:9" x14ac:dyDescent="0.25">
      <c r="A22108" s="2">
        <v>42936</v>
      </c>
      <c r="B22108" s="1">
        <f t="shared" si="690"/>
        <v>2017</v>
      </c>
      <c r="C22108" s="1">
        <f t="shared" si="691"/>
        <v>3</v>
      </c>
      <c r="D22108">
        <v>2911</v>
      </c>
      <c r="E22108" t="s">
        <v>36</v>
      </c>
      <c r="F22108" s="4">
        <v>423000</v>
      </c>
      <c r="G22108" t="s">
        <v>5</v>
      </c>
      <c r="H22108">
        <v>2</v>
      </c>
      <c r="I22108" s="4">
        <f>IF(E22108="Rhode Island", Table1[[#This Row],[price]]*$L$3, IF(E22108="Massachusetts", Table1[[#This Row],[price]]*$L$2, 1))</f>
        <v>423000</v>
      </c>
    </row>
    <row r="22109" spans="1:9" x14ac:dyDescent="0.25">
      <c r="A22109" s="2">
        <v>42936</v>
      </c>
      <c r="B22109" s="1">
        <f t="shared" si="690"/>
        <v>2017</v>
      </c>
      <c r="C22109" s="1">
        <f t="shared" si="691"/>
        <v>3</v>
      </c>
      <c r="D22109">
        <v>2617</v>
      </c>
      <c r="E22109" t="s">
        <v>37</v>
      </c>
      <c r="F22109" s="4">
        <v>620000</v>
      </c>
      <c r="G22109" t="s">
        <v>5</v>
      </c>
      <c r="H22109">
        <v>4</v>
      </c>
      <c r="I22109" s="4">
        <f>IF(E22109="Rhode Island", Table1[[#This Row],[price]]*$L$3, IF(E22109="Massachusetts", Table1[[#This Row],[price]]*$L$2, 1))</f>
        <v>620000</v>
      </c>
    </row>
    <row r="22110" spans="1:9" x14ac:dyDescent="0.25">
      <c r="A22110" s="2">
        <v>42936</v>
      </c>
      <c r="B22110" s="1">
        <f t="shared" si="690"/>
        <v>2017</v>
      </c>
      <c r="C22110" s="1">
        <f t="shared" si="691"/>
        <v>3</v>
      </c>
      <c r="D22110">
        <v>2914</v>
      </c>
      <c r="E22110" t="s">
        <v>36</v>
      </c>
      <c r="F22110" s="4">
        <v>642174</v>
      </c>
      <c r="G22110" t="s">
        <v>5</v>
      </c>
      <c r="H22110">
        <v>4</v>
      </c>
      <c r="I22110" s="4">
        <f>IF(E22110="Rhode Island", Table1[[#This Row],[price]]*$L$3, IF(E22110="Massachusetts", Table1[[#This Row],[price]]*$L$2, 1))</f>
        <v>642174</v>
      </c>
    </row>
    <row r="22111" spans="1:9" x14ac:dyDescent="0.25">
      <c r="A22111" s="2">
        <v>42936</v>
      </c>
      <c r="B22111" s="1">
        <f t="shared" si="690"/>
        <v>2017</v>
      </c>
      <c r="C22111" s="1">
        <f t="shared" si="691"/>
        <v>3</v>
      </c>
      <c r="D22111">
        <v>2615</v>
      </c>
      <c r="E22111" t="s">
        <v>37</v>
      </c>
      <c r="F22111" s="4">
        <v>647500</v>
      </c>
      <c r="G22111" t="s">
        <v>5</v>
      </c>
      <c r="H22111">
        <v>4</v>
      </c>
      <c r="I22111" s="4">
        <f>IF(E22111="Rhode Island", Table1[[#This Row],[price]]*$L$3, IF(E22111="Massachusetts", Table1[[#This Row],[price]]*$L$2, 1))</f>
        <v>647500</v>
      </c>
    </row>
    <row r="22112" spans="1:9" x14ac:dyDescent="0.25">
      <c r="A22112" s="2">
        <v>42936</v>
      </c>
      <c r="B22112" s="1">
        <f t="shared" si="690"/>
        <v>2017</v>
      </c>
      <c r="C22112" s="1">
        <f t="shared" si="691"/>
        <v>3</v>
      </c>
      <c r="D22112">
        <v>2615</v>
      </c>
      <c r="E22112" t="s">
        <v>37</v>
      </c>
      <c r="F22112" s="4">
        <v>660000</v>
      </c>
      <c r="G22112" t="s">
        <v>5</v>
      </c>
      <c r="H22112">
        <v>4</v>
      </c>
      <c r="I22112" s="4">
        <f>IF(E22112="Rhode Island", Table1[[#This Row],[price]]*$L$3, IF(E22112="Massachusetts", Table1[[#This Row],[price]]*$L$2, 1))</f>
        <v>660000</v>
      </c>
    </row>
    <row r="22113" spans="1:9" x14ac:dyDescent="0.25">
      <c r="A22113" s="2">
        <v>42936</v>
      </c>
      <c r="B22113" s="1">
        <f t="shared" si="690"/>
        <v>2017</v>
      </c>
      <c r="C22113" s="1">
        <f t="shared" si="691"/>
        <v>3</v>
      </c>
      <c r="D22113">
        <v>2615</v>
      </c>
      <c r="E22113" t="s">
        <v>37</v>
      </c>
      <c r="F22113" s="4">
        <v>661000</v>
      </c>
      <c r="G22113" t="s">
        <v>5</v>
      </c>
      <c r="H22113">
        <v>4</v>
      </c>
      <c r="I22113" s="4">
        <f>IF(E22113="Rhode Island", Table1[[#This Row],[price]]*$L$3, IF(E22113="Massachusetts", Table1[[#This Row],[price]]*$L$2, 1))</f>
        <v>661000</v>
      </c>
    </row>
    <row r="22114" spans="1:9" x14ac:dyDescent="0.25">
      <c r="A22114" s="2">
        <v>42936</v>
      </c>
      <c r="B22114" s="1">
        <f t="shared" si="690"/>
        <v>2017</v>
      </c>
      <c r="C22114" s="1">
        <f t="shared" si="691"/>
        <v>3</v>
      </c>
      <c r="D22114">
        <v>2617</v>
      </c>
      <c r="E22114" t="s">
        <v>37</v>
      </c>
      <c r="F22114" s="4">
        <v>670000</v>
      </c>
      <c r="G22114" t="s">
        <v>5</v>
      </c>
      <c r="H22114">
        <v>4</v>
      </c>
      <c r="I22114" s="4">
        <f>IF(E22114="Rhode Island", Table1[[#This Row],[price]]*$L$3, IF(E22114="Massachusetts", Table1[[#This Row],[price]]*$L$2, 1))</f>
        <v>670000</v>
      </c>
    </row>
    <row r="22115" spans="1:9" x14ac:dyDescent="0.25">
      <c r="A22115" s="2">
        <v>42936</v>
      </c>
      <c r="B22115" s="1">
        <f t="shared" si="690"/>
        <v>2017</v>
      </c>
      <c r="C22115" s="1">
        <f t="shared" si="691"/>
        <v>3</v>
      </c>
      <c r="D22115">
        <v>2614</v>
      </c>
      <c r="E22115" t="s">
        <v>37</v>
      </c>
      <c r="F22115" s="4">
        <v>728000</v>
      </c>
      <c r="G22115" t="s">
        <v>5</v>
      </c>
      <c r="H22115">
        <v>3</v>
      </c>
      <c r="I22115" s="4">
        <f>IF(E22115="Rhode Island", Table1[[#This Row],[price]]*$L$3, IF(E22115="Massachusetts", Table1[[#This Row],[price]]*$L$2, 1))</f>
        <v>728000</v>
      </c>
    </row>
    <row r="22116" spans="1:9" x14ac:dyDescent="0.25">
      <c r="A22116" s="2">
        <v>42936</v>
      </c>
      <c r="B22116" s="1">
        <f t="shared" si="690"/>
        <v>2017</v>
      </c>
      <c r="C22116" s="1">
        <f t="shared" si="691"/>
        <v>3</v>
      </c>
      <c r="D22116">
        <v>2607</v>
      </c>
      <c r="E22116" t="s">
        <v>37</v>
      </c>
      <c r="F22116" s="4">
        <v>769000</v>
      </c>
      <c r="G22116" t="s">
        <v>5</v>
      </c>
      <c r="H22116">
        <v>4</v>
      </c>
      <c r="I22116" s="4">
        <f>IF(E22116="Rhode Island", Table1[[#This Row],[price]]*$L$3, IF(E22116="Massachusetts", Table1[[#This Row],[price]]*$L$2, 1))</f>
        <v>769000</v>
      </c>
    </row>
    <row r="22117" spans="1:9" x14ac:dyDescent="0.25">
      <c r="A22117" s="2">
        <v>42936</v>
      </c>
      <c r="B22117" s="1">
        <f t="shared" si="690"/>
        <v>2017</v>
      </c>
      <c r="C22117" s="1">
        <f t="shared" si="691"/>
        <v>3</v>
      </c>
      <c r="D22117">
        <v>2914</v>
      </c>
      <c r="E22117" t="s">
        <v>36</v>
      </c>
      <c r="F22117" s="4">
        <v>787327</v>
      </c>
      <c r="G22117" t="s">
        <v>5</v>
      </c>
      <c r="H22117">
        <v>4</v>
      </c>
      <c r="I22117" s="4">
        <f>IF(E22117="Rhode Island", Table1[[#This Row],[price]]*$L$3, IF(E22117="Massachusetts", Table1[[#This Row],[price]]*$L$2, 1))</f>
        <v>787327</v>
      </c>
    </row>
    <row r="22118" spans="1:9" x14ac:dyDescent="0.25">
      <c r="A22118" s="2">
        <v>42936</v>
      </c>
      <c r="B22118" s="1">
        <f t="shared" si="690"/>
        <v>2017</v>
      </c>
      <c r="C22118" s="1">
        <f t="shared" si="691"/>
        <v>3</v>
      </c>
      <c r="D22118">
        <v>2602</v>
      </c>
      <c r="E22118" t="s">
        <v>37</v>
      </c>
      <c r="F22118" s="4">
        <v>840000</v>
      </c>
      <c r="G22118" t="s">
        <v>5</v>
      </c>
      <c r="H22118">
        <v>3</v>
      </c>
      <c r="I22118" s="4">
        <f>IF(E22118="Rhode Island", Table1[[#This Row],[price]]*$L$3, IF(E22118="Massachusetts", Table1[[#This Row],[price]]*$L$2, 1))</f>
        <v>840000</v>
      </c>
    </row>
    <row r="22119" spans="1:9" x14ac:dyDescent="0.25">
      <c r="A22119" s="2">
        <v>42936</v>
      </c>
      <c r="B22119" s="1">
        <f t="shared" si="690"/>
        <v>2017</v>
      </c>
      <c r="C22119" s="1">
        <f t="shared" si="691"/>
        <v>3</v>
      </c>
      <c r="D22119">
        <v>2606</v>
      </c>
      <c r="E22119" t="s">
        <v>37</v>
      </c>
      <c r="F22119" s="4">
        <v>920000</v>
      </c>
      <c r="G22119" t="s">
        <v>5</v>
      </c>
      <c r="H22119">
        <v>4</v>
      </c>
      <c r="I22119" s="4">
        <f>IF(E22119="Rhode Island", Table1[[#This Row],[price]]*$L$3, IF(E22119="Massachusetts", Table1[[#This Row],[price]]*$L$2, 1))</f>
        <v>920000</v>
      </c>
    </row>
    <row r="22120" spans="1:9" x14ac:dyDescent="0.25">
      <c r="A22120" s="2">
        <v>42936</v>
      </c>
      <c r="B22120" s="1">
        <f t="shared" si="690"/>
        <v>2017</v>
      </c>
      <c r="C22120" s="1">
        <f t="shared" si="691"/>
        <v>3</v>
      </c>
      <c r="D22120">
        <v>2603</v>
      </c>
      <c r="E22120" t="s">
        <v>37</v>
      </c>
      <c r="F22120" s="4">
        <v>1300000</v>
      </c>
      <c r="G22120" t="s">
        <v>5</v>
      </c>
      <c r="H22120">
        <v>4</v>
      </c>
      <c r="I22120" s="4">
        <f>IF(E22120="Rhode Island", Table1[[#This Row],[price]]*$L$3, IF(E22120="Massachusetts", Table1[[#This Row],[price]]*$L$2, 1))</f>
        <v>1300000</v>
      </c>
    </row>
    <row r="22121" spans="1:9" x14ac:dyDescent="0.25">
      <c r="A22121" s="2">
        <v>42936</v>
      </c>
      <c r="B22121" s="1">
        <f t="shared" si="690"/>
        <v>2017</v>
      </c>
      <c r="C22121" s="1">
        <f t="shared" si="691"/>
        <v>3</v>
      </c>
      <c r="D22121">
        <v>2606</v>
      </c>
      <c r="E22121" t="s">
        <v>37</v>
      </c>
      <c r="F22121" s="4">
        <v>255000</v>
      </c>
      <c r="G22121" t="s">
        <v>6</v>
      </c>
      <c r="H22121">
        <v>2</v>
      </c>
      <c r="I22121" s="4">
        <f>IF(E22121="Rhode Island", Table1[[#This Row],[price]]*$L$3, IF(E22121="Massachusetts", Table1[[#This Row],[price]]*$L$2, 1))</f>
        <v>255000</v>
      </c>
    </row>
    <row r="22122" spans="1:9" x14ac:dyDescent="0.25">
      <c r="A22122" s="2">
        <v>42936</v>
      </c>
      <c r="B22122" s="1">
        <f t="shared" si="690"/>
        <v>2017</v>
      </c>
      <c r="C22122" s="1">
        <f t="shared" si="691"/>
        <v>3</v>
      </c>
      <c r="D22122">
        <v>2615</v>
      </c>
      <c r="E22122" t="s">
        <v>37</v>
      </c>
      <c r="F22122" s="4">
        <v>269000</v>
      </c>
      <c r="G22122" t="s">
        <v>6</v>
      </c>
      <c r="H22122">
        <v>1</v>
      </c>
      <c r="I22122" s="4">
        <f>IF(E22122="Rhode Island", Table1[[#This Row],[price]]*$L$3, IF(E22122="Massachusetts", Table1[[#This Row],[price]]*$L$2, 1))</f>
        <v>269000</v>
      </c>
    </row>
    <row r="22123" spans="1:9" x14ac:dyDescent="0.25">
      <c r="A22123" s="2">
        <v>42936</v>
      </c>
      <c r="B22123" s="1">
        <f t="shared" si="690"/>
        <v>2017</v>
      </c>
      <c r="C22123" s="1">
        <f t="shared" si="691"/>
        <v>3</v>
      </c>
      <c r="D22123">
        <v>2615</v>
      </c>
      <c r="E22123" t="s">
        <v>37</v>
      </c>
      <c r="F22123" s="4">
        <v>320000</v>
      </c>
      <c r="G22123" t="s">
        <v>6</v>
      </c>
      <c r="H22123">
        <v>2</v>
      </c>
      <c r="I22123" s="4">
        <f>IF(E22123="Rhode Island", Table1[[#This Row],[price]]*$L$3, IF(E22123="Massachusetts", Table1[[#This Row],[price]]*$L$2, 1))</f>
        <v>320000</v>
      </c>
    </row>
    <row r="22124" spans="1:9" x14ac:dyDescent="0.25">
      <c r="A22124" s="2">
        <v>42936</v>
      </c>
      <c r="B22124" s="1">
        <f t="shared" si="690"/>
        <v>2017</v>
      </c>
      <c r="C22124" s="1">
        <f t="shared" si="691"/>
        <v>3</v>
      </c>
      <c r="D22124">
        <v>2617</v>
      </c>
      <c r="E22124" t="s">
        <v>37</v>
      </c>
      <c r="F22124" s="4">
        <v>395000</v>
      </c>
      <c r="G22124" t="s">
        <v>6</v>
      </c>
      <c r="H22124">
        <v>3</v>
      </c>
      <c r="I22124" s="4">
        <f>IF(E22124="Rhode Island", Table1[[#This Row],[price]]*$L$3, IF(E22124="Massachusetts", Table1[[#This Row],[price]]*$L$2, 1))</f>
        <v>395000</v>
      </c>
    </row>
    <row r="22125" spans="1:9" x14ac:dyDescent="0.25">
      <c r="A22125" s="2">
        <v>42937</v>
      </c>
      <c r="B22125" s="1">
        <f t="shared" si="690"/>
        <v>2017</v>
      </c>
      <c r="C22125" s="1">
        <f t="shared" si="691"/>
        <v>3</v>
      </c>
      <c r="D22125">
        <v>2611</v>
      </c>
      <c r="E22125" t="s">
        <v>37</v>
      </c>
      <c r="F22125" s="4">
        <v>365000</v>
      </c>
      <c r="G22125" t="s">
        <v>5</v>
      </c>
      <c r="H22125">
        <v>2</v>
      </c>
      <c r="I22125" s="4">
        <f>IF(E22125="Rhode Island", Table1[[#This Row],[price]]*$L$3, IF(E22125="Massachusetts", Table1[[#This Row],[price]]*$L$2, 1))</f>
        <v>365000</v>
      </c>
    </row>
    <row r="22126" spans="1:9" x14ac:dyDescent="0.25">
      <c r="A22126" s="2">
        <v>42937</v>
      </c>
      <c r="B22126" s="1">
        <f t="shared" si="690"/>
        <v>2017</v>
      </c>
      <c r="C22126" s="1">
        <f t="shared" si="691"/>
        <v>3</v>
      </c>
      <c r="D22126">
        <v>2906</v>
      </c>
      <c r="E22126" t="s">
        <v>36</v>
      </c>
      <c r="F22126" s="4">
        <v>455000</v>
      </c>
      <c r="G22126" t="s">
        <v>5</v>
      </c>
      <c r="H22126">
        <v>3</v>
      </c>
      <c r="I22126" s="4">
        <f>IF(E22126="Rhode Island", Table1[[#This Row],[price]]*$L$3, IF(E22126="Massachusetts", Table1[[#This Row],[price]]*$L$2, 1))</f>
        <v>455000</v>
      </c>
    </row>
    <row r="22127" spans="1:9" x14ac:dyDescent="0.25">
      <c r="A22127" s="2">
        <v>42937</v>
      </c>
      <c r="B22127" s="1">
        <f t="shared" si="690"/>
        <v>2017</v>
      </c>
      <c r="C22127" s="1">
        <f t="shared" si="691"/>
        <v>3</v>
      </c>
      <c r="D22127">
        <v>2913</v>
      </c>
      <c r="E22127" t="s">
        <v>36</v>
      </c>
      <c r="F22127" s="4">
        <v>460000</v>
      </c>
      <c r="G22127" t="s">
        <v>5</v>
      </c>
      <c r="H22127">
        <v>3</v>
      </c>
      <c r="I22127" s="4">
        <f>IF(E22127="Rhode Island", Table1[[#This Row],[price]]*$L$3, IF(E22127="Massachusetts", Table1[[#This Row],[price]]*$L$2, 1))</f>
        <v>460000</v>
      </c>
    </row>
    <row r="22128" spans="1:9" x14ac:dyDescent="0.25">
      <c r="A22128" s="2">
        <v>42937</v>
      </c>
      <c r="B22128" s="1">
        <f t="shared" si="690"/>
        <v>2017</v>
      </c>
      <c r="C22128" s="1">
        <f t="shared" si="691"/>
        <v>3</v>
      </c>
      <c r="D22128">
        <v>2617</v>
      </c>
      <c r="E22128" t="s">
        <v>37</v>
      </c>
      <c r="F22128" s="4">
        <v>481000</v>
      </c>
      <c r="G22128" t="s">
        <v>5</v>
      </c>
      <c r="H22128">
        <v>3</v>
      </c>
      <c r="I22128" s="4">
        <f>IF(E22128="Rhode Island", Table1[[#This Row],[price]]*$L$3, IF(E22128="Massachusetts", Table1[[#This Row],[price]]*$L$2, 1))</f>
        <v>481000</v>
      </c>
    </row>
    <row r="22129" spans="1:9" x14ac:dyDescent="0.25">
      <c r="A22129" s="2">
        <v>42937</v>
      </c>
      <c r="B22129" s="1">
        <f t="shared" si="690"/>
        <v>2017</v>
      </c>
      <c r="C22129" s="1">
        <f t="shared" si="691"/>
        <v>3</v>
      </c>
      <c r="D22129">
        <v>2905</v>
      </c>
      <c r="E22129" t="s">
        <v>36</v>
      </c>
      <c r="F22129" s="4">
        <v>500000</v>
      </c>
      <c r="G22129" t="s">
        <v>5</v>
      </c>
      <c r="H22129">
        <v>3</v>
      </c>
      <c r="I22129" s="4">
        <f>IF(E22129="Rhode Island", Table1[[#This Row],[price]]*$L$3, IF(E22129="Massachusetts", Table1[[#This Row],[price]]*$L$2, 1))</f>
        <v>500000</v>
      </c>
    </row>
    <row r="22130" spans="1:9" x14ac:dyDescent="0.25">
      <c r="A22130" s="2">
        <v>42937</v>
      </c>
      <c r="B22130" s="1">
        <f t="shared" si="690"/>
        <v>2017</v>
      </c>
      <c r="C22130" s="1">
        <f t="shared" si="691"/>
        <v>3</v>
      </c>
      <c r="D22130">
        <v>2906</v>
      </c>
      <c r="E22130" t="s">
        <v>36</v>
      </c>
      <c r="F22130" s="4">
        <v>607500</v>
      </c>
      <c r="G22130" t="s">
        <v>5</v>
      </c>
      <c r="H22130">
        <v>4</v>
      </c>
      <c r="I22130" s="4">
        <f>IF(E22130="Rhode Island", Table1[[#This Row],[price]]*$L$3, IF(E22130="Massachusetts", Table1[[#This Row],[price]]*$L$2, 1))</f>
        <v>607500</v>
      </c>
    </row>
    <row r="22131" spans="1:9" x14ac:dyDescent="0.25">
      <c r="A22131" s="2">
        <v>42937</v>
      </c>
      <c r="B22131" s="1">
        <f t="shared" si="690"/>
        <v>2017</v>
      </c>
      <c r="C22131" s="1">
        <f t="shared" si="691"/>
        <v>3</v>
      </c>
      <c r="D22131">
        <v>2904</v>
      </c>
      <c r="E22131" t="s">
        <v>36</v>
      </c>
      <c r="F22131" s="4">
        <v>660000</v>
      </c>
      <c r="G22131" t="s">
        <v>5</v>
      </c>
      <c r="H22131">
        <v>3</v>
      </c>
      <c r="I22131" s="4">
        <f>IF(E22131="Rhode Island", Table1[[#This Row],[price]]*$L$3, IF(E22131="Massachusetts", Table1[[#This Row],[price]]*$L$2, 1))</f>
        <v>660000</v>
      </c>
    </row>
    <row r="22132" spans="1:9" x14ac:dyDescent="0.25">
      <c r="A22132" s="2">
        <v>42937</v>
      </c>
      <c r="B22132" s="1">
        <f t="shared" si="690"/>
        <v>2017</v>
      </c>
      <c r="C22132" s="1">
        <f t="shared" si="691"/>
        <v>3</v>
      </c>
      <c r="D22132">
        <v>2615</v>
      </c>
      <c r="E22132" t="s">
        <v>37</v>
      </c>
      <c r="F22132" s="4">
        <v>700000</v>
      </c>
      <c r="G22132" t="s">
        <v>5</v>
      </c>
      <c r="H22132">
        <v>4</v>
      </c>
      <c r="I22132" s="4">
        <f>IF(E22132="Rhode Island", Table1[[#This Row],[price]]*$L$3, IF(E22132="Massachusetts", Table1[[#This Row],[price]]*$L$2, 1))</f>
        <v>700000</v>
      </c>
    </row>
    <row r="22133" spans="1:9" x14ac:dyDescent="0.25">
      <c r="A22133" s="2">
        <v>42937</v>
      </c>
      <c r="B22133" s="1">
        <f t="shared" si="690"/>
        <v>2017</v>
      </c>
      <c r="C22133" s="1">
        <f t="shared" si="691"/>
        <v>3</v>
      </c>
      <c r="D22133">
        <v>2611</v>
      </c>
      <c r="E22133" t="s">
        <v>37</v>
      </c>
      <c r="F22133" s="4">
        <v>870000</v>
      </c>
      <c r="G22133" t="s">
        <v>5</v>
      </c>
      <c r="H22133">
        <v>4</v>
      </c>
      <c r="I22133" s="4">
        <f>IF(E22133="Rhode Island", Table1[[#This Row],[price]]*$L$3, IF(E22133="Massachusetts", Table1[[#This Row],[price]]*$L$2, 1))</f>
        <v>870000</v>
      </c>
    </row>
    <row r="22134" spans="1:9" x14ac:dyDescent="0.25">
      <c r="A22134" s="2">
        <v>42937</v>
      </c>
      <c r="B22134" s="1">
        <f t="shared" si="690"/>
        <v>2017</v>
      </c>
      <c r="C22134" s="1">
        <f t="shared" si="691"/>
        <v>3</v>
      </c>
      <c r="D22134">
        <v>2614</v>
      </c>
      <c r="E22134" t="s">
        <v>37</v>
      </c>
      <c r="F22134" s="4">
        <v>895000</v>
      </c>
      <c r="G22134" t="s">
        <v>5</v>
      </c>
      <c r="H22134">
        <v>4</v>
      </c>
      <c r="I22134" s="4">
        <f>IF(E22134="Rhode Island", Table1[[#This Row],[price]]*$L$3, IF(E22134="Massachusetts", Table1[[#This Row],[price]]*$L$2, 1))</f>
        <v>895000</v>
      </c>
    </row>
    <row r="22135" spans="1:9" x14ac:dyDescent="0.25">
      <c r="A22135" s="2">
        <v>42937</v>
      </c>
      <c r="B22135" s="1">
        <f t="shared" si="690"/>
        <v>2017</v>
      </c>
      <c r="C22135" s="1">
        <f t="shared" si="691"/>
        <v>3</v>
      </c>
      <c r="D22135">
        <v>2604</v>
      </c>
      <c r="E22135" t="s">
        <v>37</v>
      </c>
      <c r="F22135" s="4">
        <v>1300000</v>
      </c>
      <c r="G22135" t="s">
        <v>5</v>
      </c>
      <c r="H22135">
        <v>3</v>
      </c>
      <c r="I22135" s="4">
        <f>IF(E22135="Rhode Island", Table1[[#This Row],[price]]*$L$3, IF(E22135="Massachusetts", Table1[[#This Row],[price]]*$L$2, 1))</f>
        <v>1300000</v>
      </c>
    </row>
    <row r="22136" spans="1:9" x14ac:dyDescent="0.25">
      <c r="A22136" s="2">
        <v>42937</v>
      </c>
      <c r="B22136" s="1">
        <f t="shared" si="690"/>
        <v>2017</v>
      </c>
      <c r="C22136" s="1">
        <f t="shared" si="691"/>
        <v>3</v>
      </c>
      <c r="D22136">
        <v>2600</v>
      </c>
      <c r="E22136" t="s">
        <v>37</v>
      </c>
      <c r="F22136" s="4">
        <v>1350000</v>
      </c>
      <c r="G22136" t="s">
        <v>5</v>
      </c>
      <c r="H22136">
        <v>4</v>
      </c>
      <c r="I22136" s="4">
        <f>IF(E22136="Rhode Island", Table1[[#This Row],[price]]*$L$3, IF(E22136="Massachusetts", Table1[[#This Row],[price]]*$L$2, 1))</f>
        <v>1350000</v>
      </c>
    </row>
    <row r="22137" spans="1:9" x14ac:dyDescent="0.25">
      <c r="A22137" s="2">
        <v>42937</v>
      </c>
      <c r="B22137" s="1">
        <f t="shared" si="690"/>
        <v>2017</v>
      </c>
      <c r="C22137" s="1">
        <f t="shared" si="691"/>
        <v>3</v>
      </c>
      <c r="D22137">
        <v>2600</v>
      </c>
      <c r="E22137" t="s">
        <v>37</v>
      </c>
      <c r="F22137" s="4">
        <v>2150000</v>
      </c>
      <c r="G22137" t="s">
        <v>5</v>
      </c>
      <c r="H22137">
        <v>4</v>
      </c>
      <c r="I22137" s="4">
        <f>IF(E22137="Rhode Island", Table1[[#This Row],[price]]*$L$3, IF(E22137="Massachusetts", Table1[[#This Row],[price]]*$L$2, 1))</f>
        <v>2150000</v>
      </c>
    </row>
    <row r="22138" spans="1:9" x14ac:dyDescent="0.25">
      <c r="A22138" s="2">
        <v>42937</v>
      </c>
      <c r="B22138" s="1">
        <f t="shared" si="690"/>
        <v>2017</v>
      </c>
      <c r="C22138" s="1">
        <f t="shared" si="691"/>
        <v>3</v>
      </c>
      <c r="D22138">
        <v>2614</v>
      </c>
      <c r="E22138" t="s">
        <v>37</v>
      </c>
      <c r="F22138" s="4">
        <v>286000</v>
      </c>
      <c r="G22138" t="s">
        <v>6</v>
      </c>
      <c r="H22138">
        <v>3</v>
      </c>
      <c r="I22138" s="4">
        <f>IF(E22138="Rhode Island", Table1[[#This Row],[price]]*$L$3, IF(E22138="Massachusetts", Table1[[#This Row],[price]]*$L$2, 1))</f>
        <v>286000</v>
      </c>
    </row>
    <row r="22139" spans="1:9" x14ac:dyDescent="0.25">
      <c r="A22139" s="2">
        <v>42937</v>
      </c>
      <c r="B22139" s="1">
        <f t="shared" si="690"/>
        <v>2017</v>
      </c>
      <c r="C22139" s="1">
        <f t="shared" si="691"/>
        <v>3</v>
      </c>
      <c r="D22139">
        <v>2602</v>
      </c>
      <c r="E22139" t="s">
        <v>37</v>
      </c>
      <c r="F22139" s="4">
        <v>350500</v>
      </c>
      <c r="G22139" t="s">
        <v>6</v>
      </c>
      <c r="H22139">
        <v>2</v>
      </c>
      <c r="I22139" s="4">
        <f>IF(E22139="Rhode Island", Table1[[#This Row],[price]]*$L$3, IF(E22139="Massachusetts", Table1[[#This Row],[price]]*$L$2, 1))</f>
        <v>350500</v>
      </c>
    </row>
    <row r="22140" spans="1:9" x14ac:dyDescent="0.25">
      <c r="A22140" s="2">
        <v>42937</v>
      </c>
      <c r="B22140" s="1">
        <f t="shared" si="690"/>
        <v>2017</v>
      </c>
      <c r="C22140" s="1">
        <f t="shared" si="691"/>
        <v>3</v>
      </c>
      <c r="D22140">
        <v>2602</v>
      </c>
      <c r="E22140" t="s">
        <v>37</v>
      </c>
      <c r="F22140" s="4">
        <v>360000</v>
      </c>
      <c r="G22140" t="s">
        <v>6</v>
      </c>
      <c r="H22140">
        <v>1</v>
      </c>
      <c r="I22140" s="4">
        <f>IF(E22140="Rhode Island", Table1[[#This Row],[price]]*$L$3, IF(E22140="Massachusetts", Table1[[#This Row],[price]]*$L$2, 1))</f>
        <v>360000</v>
      </c>
    </row>
    <row r="22141" spans="1:9" x14ac:dyDescent="0.25">
      <c r="A22141" s="2">
        <v>42937</v>
      </c>
      <c r="B22141" s="1">
        <f t="shared" si="690"/>
        <v>2017</v>
      </c>
      <c r="C22141" s="1">
        <f t="shared" si="691"/>
        <v>3</v>
      </c>
      <c r="D22141">
        <v>2606</v>
      </c>
      <c r="E22141" t="s">
        <v>37</v>
      </c>
      <c r="F22141" s="4">
        <v>382000</v>
      </c>
      <c r="G22141" t="s">
        <v>6</v>
      </c>
      <c r="H22141">
        <v>2</v>
      </c>
      <c r="I22141" s="4">
        <f>IF(E22141="Rhode Island", Table1[[#This Row],[price]]*$L$3, IF(E22141="Massachusetts", Table1[[#This Row],[price]]*$L$2, 1))</f>
        <v>382000</v>
      </c>
    </row>
    <row r="22142" spans="1:9" x14ac:dyDescent="0.25">
      <c r="A22142" s="2">
        <v>42937</v>
      </c>
      <c r="B22142" s="1">
        <f t="shared" si="690"/>
        <v>2017</v>
      </c>
      <c r="C22142" s="1">
        <f t="shared" si="691"/>
        <v>3</v>
      </c>
      <c r="D22142">
        <v>2604</v>
      </c>
      <c r="E22142" t="s">
        <v>37</v>
      </c>
      <c r="F22142" s="4">
        <v>410000</v>
      </c>
      <c r="G22142" t="s">
        <v>6</v>
      </c>
      <c r="H22142">
        <v>1</v>
      </c>
      <c r="I22142" s="4">
        <f>IF(E22142="Rhode Island", Table1[[#This Row],[price]]*$L$3, IF(E22142="Massachusetts", Table1[[#This Row],[price]]*$L$2, 1))</f>
        <v>410000</v>
      </c>
    </row>
    <row r="22143" spans="1:9" x14ac:dyDescent="0.25">
      <c r="A22143" s="2">
        <v>42937</v>
      </c>
      <c r="B22143" s="1">
        <f t="shared" si="690"/>
        <v>2017</v>
      </c>
      <c r="C22143" s="1">
        <f t="shared" si="691"/>
        <v>3</v>
      </c>
      <c r="D22143">
        <v>2617</v>
      </c>
      <c r="E22143" t="s">
        <v>37</v>
      </c>
      <c r="F22143" s="4">
        <v>410000</v>
      </c>
      <c r="G22143" t="s">
        <v>6</v>
      </c>
      <c r="H22143">
        <v>2</v>
      </c>
      <c r="I22143" s="4">
        <f>IF(E22143="Rhode Island", Table1[[#This Row],[price]]*$L$3, IF(E22143="Massachusetts", Table1[[#This Row],[price]]*$L$2, 1))</f>
        <v>410000</v>
      </c>
    </row>
    <row r="22144" spans="1:9" x14ac:dyDescent="0.25">
      <c r="A22144" s="2">
        <v>42938</v>
      </c>
      <c r="B22144" s="1">
        <f t="shared" si="690"/>
        <v>2017</v>
      </c>
      <c r="C22144" s="1">
        <f t="shared" si="691"/>
        <v>3</v>
      </c>
      <c r="D22144">
        <v>2906</v>
      </c>
      <c r="E22144" t="s">
        <v>36</v>
      </c>
      <c r="F22144" s="4">
        <v>630000</v>
      </c>
      <c r="G22144" t="s">
        <v>5</v>
      </c>
      <c r="H22144">
        <v>4</v>
      </c>
      <c r="I22144" s="4">
        <f>IF(E22144="Rhode Island", Table1[[#This Row],[price]]*$L$3, IF(E22144="Massachusetts", Table1[[#This Row],[price]]*$L$2, 1))</f>
        <v>630000</v>
      </c>
    </row>
    <row r="22145" spans="1:9" x14ac:dyDescent="0.25">
      <c r="A22145" s="2">
        <v>42938</v>
      </c>
      <c r="B22145" s="1">
        <f t="shared" si="690"/>
        <v>2017</v>
      </c>
      <c r="C22145" s="1">
        <f t="shared" si="691"/>
        <v>3</v>
      </c>
      <c r="D22145">
        <v>2905</v>
      </c>
      <c r="E22145" t="s">
        <v>36</v>
      </c>
      <c r="F22145" s="4">
        <v>635000</v>
      </c>
      <c r="G22145" t="s">
        <v>5</v>
      </c>
      <c r="H22145">
        <v>4</v>
      </c>
      <c r="I22145" s="4">
        <f>IF(E22145="Rhode Island", Table1[[#This Row],[price]]*$L$3, IF(E22145="Massachusetts", Table1[[#This Row],[price]]*$L$2, 1))</f>
        <v>635000</v>
      </c>
    </row>
    <row r="22146" spans="1:9" x14ac:dyDescent="0.25">
      <c r="A22146" s="2">
        <v>42938</v>
      </c>
      <c r="B22146" s="1">
        <f t="shared" ref="B22146:B22209" si="692">YEAR(A22146)</f>
        <v>2017</v>
      </c>
      <c r="C22146" s="1">
        <f t="shared" ref="C22146:C22209" si="693">ROUNDUP(MONTH(A22146)/3,0)</f>
        <v>3</v>
      </c>
      <c r="D22146">
        <v>2903</v>
      </c>
      <c r="E22146" t="s">
        <v>36</v>
      </c>
      <c r="F22146" s="4">
        <v>700000</v>
      </c>
      <c r="G22146" t="s">
        <v>5</v>
      </c>
      <c r="H22146">
        <v>4</v>
      </c>
      <c r="I22146" s="4">
        <f>IF(E22146="Rhode Island", Table1[[#This Row],[price]]*$L$3, IF(E22146="Massachusetts", Table1[[#This Row],[price]]*$L$2, 1))</f>
        <v>700000</v>
      </c>
    </row>
    <row r="22147" spans="1:9" x14ac:dyDescent="0.25">
      <c r="A22147" s="2">
        <v>42938</v>
      </c>
      <c r="B22147" s="1">
        <f t="shared" si="692"/>
        <v>2017</v>
      </c>
      <c r="C22147" s="1">
        <f t="shared" si="693"/>
        <v>3</v>
      </c>
      <c r="D22147">
        <v>2602</v>
      </c>
      <c r="E22147" t="s">
        <v>37</v>
      </c>
      <c r="F22147" s="4">
        <v>710000</v>
      </c>
      <c r="G22147" t="s">
        <v>5</v>
      </c>
      <c r="H22147">
        <v>3</v>
      </c>
      <c r="I22147" s="4">
        <f>IF(E22147="Rhode Island", Table1[[#This Row],[price]]*$L$3, IF(E22147="Massachusetts", Table1[[#This Row],[price]]*$L$2, 1))</f>
        <v>710000</v>
      </c>
    </row>
    <row r="22148" spans="1:9" x14ac:dyDescent="0.25">
      <c r="A22148" s="2">
        <v>42938</v>
      </c>
      <c r="B22148" s="1">
        <f t="shared" si="692"/>
        <v>2017</v>
      </c>
      <c r="C22148" s="1">
        <f t="shared" si="693"/>
        <v>3</v>
      </c>
      <c r="D22148">
        <v>2904</v>
      </c>
      <c r="E22148" t="s">
        <v>36</v>
      </c>
      <c r="F22148" s="4">
        <v>725000</v>
      </c>
      <c r="G22148" t="s">
        <v>5</v>
      </c>
      <c r="H22148">
        <v>4</v>
      </c>
      <c r="I22148" s="4">
        <f>IF(E22148="Rhode Island", Table1[[#This Row],[price]]*$L$3, IF(E22148="Massachusetts", Table1[[#This Row],[price]]*$L$2, 1))</f>
        <v>725000</v>
      </c>
    </row>
    <row r="22149" spans="1:9" x14ac:dyDescent="0.25">
      <c r="A22149" s="2">
        <v>42938</v>
      </c>
      <c r="B22149" s="1">
        <f t="shared" si="692"/>
        <v>2017</v>
      </c>
      <c r="C22149" s="1">
        <f t="shared" si="693"/>
        <v>3</v>
      </c>
      <c r="D22149">
        <v>2904</v>
      </c>
      <c r="E22149" t="s">
        <v>36</v>
      </c>
      <c r="F22149" s="4">
        <v>830000</v>
      </c>
      <c r="G22149" t="s">
        <v>5</v>
      </c>
      <c r="H22149">
        <v>5</v>
      </c>
      <c r="I22149" s="4">
        <f>IF(E22149="Rhode Island", Table1[[#This Row],[price]]*$L$3, IF(E22149="Massachusetts", Table1[[#This Row],[price]]*$L$2, 1))</f>
        <v>830000</v>
      </c>
    </row>
    <row r="22150" spans="1:9" x14ac:dyDescent="0.25">
      <c r="A22150" s="2">
        <v>42938</v>
      </c>
      <c r="B22150" s="1">
        <f t="shared" si="692"/>
        <v>2017</v>
      </c>
      <c r="C22150" s="1">
        <f t="shared" si="693"/>
        <v>3</v>
      </c>
      <c r="D22150">
        <v>2611</v>
      </c>
      <c r="E22150" t="s">
        <v>37</v>
      </c>
      <c r="F22150" s="4">
        <v>1080000</v>
      </c>
      <c r="G22150" t="s">
        <v>5</v>
      </c>
      <c r="H22150">
        <v>4</v>
      </c>
      <c r="I22150" s="4">
        <f>IF(E22150="Rhode Island", Table1[[#This Row],[price]]*$L$3, IF(E22150="Massachusetts", Table1[[#This Row],[price]]*$L$2, 1))</f>
        <v>1080000</v>
      </c>
    </row>
    <row r="22151" spans="1:9" x14ac:dyDescent="0.25">
      <c r="A22151" s="2">
        <v>42938</v>
      </c>
      <c r="B22151" s="1">
        <f t="shared" si="692"/>
        <v>2017</v>
      </c>
      <c r="C22151" s="1">
        <f t="shared" si="693"/>
        <v>3</v>
      </c>
      <c r="D22151">
        <v>2602</v>
      </c>
      <c r="E22151" t="s">
        <v>37</v>
      </c>
      <c r="F22151" s="4">
        <v>1120000</v>
      </c>
      <c r="G22151" t="s">
        <v>5</v>
      </c>
      <c r="H22151">
        <v>3</v>
      </c>
      <c r="I22151" s="4">
        <f>IF(E22151="Rhode Island", Table1[[#This Row],[price]]*$L$3, IF(E22151="Massachusetts", Table1[[#This Row],[price]]*$L$2, 1))</f>
        <v>1120000</v>
      </c>
    </row>
    <row r="22152" spans="1:9" x14ac:dyDescent="0.25">
      <c r="A22152" s="2">
        <v>42938</v>
      </c>
      <c r="B22152" s="1">
        <f t="shared" si="692"/>
        <v>2017</v>
      </c>
      <c r="C22152" s="1">
        <f t="shared" si="693"/>
        <v>3</v>
      </c>
      <c r="D22152">
        <v>2600</v>
      </c>
      <c r="E22152" t="s">
        <v>37</v>
      </c>
      <c r="F22152" s="4">
        <v>1351000</v>
      </c>
      <c r="G22152" t="s">
        <v>5</v>
      </c>
      <c r="H22152">
        <v>4</v>
      </c>
      <c r="I22152" s="4">
        <f>IF(E22152="Rhode Island", Table1[[#This Row],[price]]*$L$3, IF(E22152="Massachusetts", Table1[[#This Row],[price]]*$L$2, 1))</f>
        <v>1351000</v>
      </c>
    </row>
    <row r="22153" spans="1:9" x14ac:dyDescent="0.25">
      <c r="A22153" s="2">
        <v>42938</v>
      </c>
      <c r="B22153" s="1">
        <f t="shared" si="692"/>
        <v>2017</v>
      </c>
      <c r="C22153" s="1">
        <f t="shared" si="693"/>
        <v>3</v>
      </c>
      <c r="D22153">
        <v>2605</v>
      </c>
      <c r="E22153" t="s">
        <v>37</v>
      </c>
      <c r="F22153" s="4">
        <v>1355000</v>
      </c>
      <c r="G22153" t="s">
        <v>5</v>
      </c>
      <c r="H22153">
        <v>4</v>
      </c>
      <c r="I22153" s="4">
        <f>IF(E22153="Rhode Island", Table1[[#This Row],[price]]*$L$3, IF(E22153="Massachusetts", Table1[[#This Row],[price]]*$L$2, 1))</f>
        <v>1355000</v>
      </c>
    </row>
    <row r="22154" spans="1:9" x14ac:dyDescent="0.25">
      <c r="A22154" s="2">
        <v>42938</v>
      </c>
      <c r="B22154" s="1">
        <f t="shared" si="692"/>
        <v>2017</v>
      </c>
      <c r="C22154" s="1">
        <f t="shared" si="693"/>
        <v>3</v>
      </c>
      <c r="D22154">
        <v>2600</v>
      </c>
      <c r="E22154" t="s">
        <v>37</v>
      </c>
      <c r="F22154" s="4">
        <v>1480000</v>
      </c>
      <c r="G22154" t="s">
        <v>5</v>
      </c>
      <c r="H22154">
        <v>3</v>
      </c>
      <c r="I22154" s="4">
        <f>IF(E22154="Rhode Island", Table1[[#This Row],[price]]*$L$3, IF(E22154="Massachusetts", Table1[[#This Row],[price]]*$L$2, 1))</f>
        <v>1480000</v>
      </c>
    </row>
    <row r="22155" spans="1:9" x14ac:dyDescent="0.25">
      <c r="A22155" s="2">
        <v>42938</v>
      </c>
      <c r="B22155" s="1">
        <f t="shared" si="692"/>
        <v>2017</v>
      </c>
      <c r="C22155" s="1">
        <f t="shared" si="693"/>
        <v>3</v>
      </c>
      <c r="D22155">
        <v>2603</v>
      </c>
      <c r="E22155" t="s">
        <v>37</v>
      </c>
      <c r="F22155" s="4">
        <v>1600000</v>
      </c>
      <c r="G22155" t="s">
        <v>5</v>
      </c>
      <c r="H22155">
        <v>4</v>
      </c>
      <c r="I22155" s="4">
        <f>IF(E22155="Rhode Island", Table1[[#This Row],[price]]*$L$3, IF(E22155="Massachusetts", Table1[[#This Row],[price]]*$L$2, 1))</f>
        <v>1600000</v>
      </c>
    </row>
    <row r="22156" spans="1:9" x14ac:dyDescent="0.25">
      <c r="A22156" s="2">
        <v>42938</v>
      </c>
      <c r="B22156" s="1">
        <f t="shared" si="692"/>
        <v>2017</v>
      </c>
      <c r="C22156" s="1">
        <f t="shared" si="693"/>
        <v>3</v>
      </c>
      <c r="D22156">
        <v>2603</v>
      </c>
      <c r="E22156" t="s">
        <v>37</v>
      </c>
      <c r="F22156" s="4">
        <v>4220000</v>
      </c>
      <c r="G22156" t="s">
        <v>5</v>
      </c>
      <c r="H22156">
        <v>4</v>
      </c>
      <c r="I22156" s="4">
        <f>IF(E22156="Rhode Island", Table1[[#This Row],[price]]*$L$3, IF(E22156="Massachusetts", Table1[[#This Row],[price]]*$L$2, 1))</f>
        <v>4220000</v>
      </c>
    </row>
    <row r="22157" spans="1:9" x14ac:dyDescent="0.25">
      <c r="A22157" s="2">
        <v>42938</v>
      </c>
      <c r="B22157" s="1">
        <f t="shared" si="692"/>
        <v>2017</v>
      </c>
      <c r="C22157" s="1">
        <f t="shared" si="693"/>
        <v>3</v>
      </c>
      <c r="D22157">
        <v>2606</v>
      </c>
      <c r="E22157" t="s">
        <v>37</v>
      </c>
      <c r="F22157" s="4">
        <v>332000</v>
      </c>
      <c r="G22157" t="s">
        <v>6</v>
      </c>
      <c r="H22157">
        <v>2</v>
      </c>
      <c r="I22157" s="4">
        <f>IF(E22157="Rhode Island", Table1[[#This Row],[price]]*$L$3, IF(E22157="Massachusetts", Table1[[#This Row],[price]]*$L$2, 1))</f>
        <v>332000</v>
      </c>
    </row>
    <row r="22158" spans="1:9" x14ac:dyDescent="0.25">
      <c r="A22158" s="2">
        <v>42939</v>
      </c>
      <c r="B22158" s="1">
        <f t="shared" si="692"/>
        <v>2017</v>
      </c>
      <c r="C22158" s="1">
        <f t="shared" si="693"/>
        <v>3</v>
      </c>
      <c r="D22158">
        <v>2604</v>
      </c>
      <c r="E22158" t="s">
        <v>37</v>
      </c>
      <c r="F22158" s="4">
        <v>495000</v>
      </c>
      <c r="G22158" t="s">
        <v>5</v>
      </c>
      <c r="H22158">
        <v>2</v>
      </c>
      <c r="I22158" s="4">
        <f>IF(E22158="Rhode Island", Table1[[#This Row],[price]]*$L$3, IF(E22158="Massachusetts", Table1[[#This Row],[price]]*$L$2, 1))</f>
        <v>495000</v>
      </c>
    </row>
    <row r="22159" spans="1:9" x14ac:dyDescent="0.25">
      <c r="A22159" s="2">
        <v>42940</v>
      </c>
      <c r="B22159" s="1">
        <f t="shared" si="692"/>
        <v>2017</v>
      </c>
      <c r="C22159" s="1">
        <f t="shared" si="693"/>
        <v>3</v>
      </c>
      <c r="D22159">
        <v>2615</v>
      </c>
      <c r="E22159" t="s">
        <v>37</v>
      </c>
      <c r="F22159" s="4">
        <v>522000</v>
      </c>
      <c r="G22159" t="s">
        <v>5</v>
      </c>
      <c r="H22159">
        <v>5</v>
      </c>
      <c r="I22159" s="4">
        <f>IF(E22159="Rhode Island", Table1[[#This Row],[price]]*$L$3, IF(E22159="Massachusetts", Table1[[#This Row],[price]]*$L$2, 1))</f>
        <v>522000</v>
      </c>
    </row>
    <row r="22160" spans="1:9" x14ac:dyDescent="0.25">
      <c r="A22160" s="2">
        <v>42940</v>
      </c>
      <c r="B22160" s="1">
        <f t="shared" si="692"/>
        <v>2017</v>
      </c>
      <c r="C22160" s="1">
        <f t="shared" si="693"/>
        <v>3</v>
      </c>
      <c r="D22160">
        <v>2615</v>
      </c>
      <c r="E22160" t="s">
        <v>37</v>
      </c>
      <c r="F22160" s="4">
        <v>630000</v>
      </c>
      <c r="G22160" t="s">
        <v>5</v>
      </c>
      <c r="H22160">
        <v>4</v>
      </c>
      <c r="I22160" s="4">
        <f>IF(E22160="Rhode Island", Table1[[#This Row],[price]]*$L$3, IF(E22160="Massachusetts", Table1[[#This Row],[price]]*$L$2, 1))</f>
        <v>630000</v>
      </c>
    </row>
    <row r="22161" spans="1:9" x14ac:dyDescent="0.25">
      <c r="A22161" s="2">
        <v>42940</v>
      </c>
      <c r="B22161" s="1">
        <f t="shared" si="692"/>
        <v>2017</v>
      </c>
      <c r="C22161" s="1">
        <f t="shared" si="693"/>
        <v>3</v>
      </c>
      <c r="D22161">
        <v>2607</v>
      </c>
      <c r="E22161" t="s">
        <v>37</v>
      </c>
      <c r="F22161" s="4">
        <v>760000</v>
      </c>
      <c r="G22161" t="s">
        <v>5</v>
      </c>
      <c r="H22161">
        <v>5</v>
      </c>
      <c r="I22161" s="4">
        <f>IF(E22161="Rhode Island", Table1[[#This Row],[price]]*$L$3, IF(E22161="Massachusetts", Table1[[#This Row],[price]]*$L$2, 1))</f>
        <v>760000</v>
      </c>
    </row>
    <row r="22162" spans="1:9" x14ac:dyDescent="0.25">
      <c r="A22162" s="2">
        <v>42940</v>
      </c>
      <c r="B22162" s="1">
        <f t="shared" si="692"/>
        <v>2017</v>
      </c>
      <c r="C22162" s="1">
        <f t="shared" si="693"/>
        <v>3</v>
      </c>
      <c r="D22162">
        <v>2913</v>
      </c>
      <c r="E22162" t="s">
        <v>36</v>
      </c>
      <c r="F22162" s="4">
        <v>797000</v>
      </c>
      <c r="G22162" t="s">
        <v>5</v>
      </c>
      <c r="H22162">
        <v>4</v>
      </c>
      <c r="I22162" s="4">
        <f>IF(E22162="Rhode Island", Table1[[#This Row],[price]]*$L$3, IF(E22162="Massachusetts", Table1[[#This Row],[price]]*$L$2, 1))</f>
        <v>797000</v>
      </c>
    </row>
    <row r="22163" spans="1:9" x14ac:dyDescent="0.25">
      <c r="A22163" s="2">
        <v>42940</v>
      </c>
      <c r="B22163" s="1">
        <f t="shared" si="692"/>
        <v>2017</v>
      </c>
      <c r="C22163" s="1">
        <f t="shared" si="693"/>
        <v>3</v>
      </c>
      <c r="D22163">
        <v>2607</v>
      </c>
      <c r="E22163" t="s">
        <v>37</v>
      </c>
      <c r="F22163" s="4">
        <v>807500</v>
      </c>
      <c r="G22163" t="s">
        <v>5</v>
      </c>
      <c r="H22163">
        <v>5</v>
      </c>
      <c r="I22163" s="4">
        <f>IF(E22163="Rhode Island", Table1[[#This Row],[price]]*$L$3, IF(E22163="Massachusetts", Table1[[#This Row],[price]]*$L$2, 1))</f>
        <v>807500</v>
      </c>
    </row>
    <row r="22164" spans="1:9" x14ac:dyDescent="0.25">
      <c r="A22164" s="2">
        <v>42940</v>
      </c>
      <c r="B22164" s="1">
        <f t="shared" si="692"/>
        <v>2017</v>
      </c>
      <c r="C22164" s="1">
        <f t="shared" si="693"/>
        <v>3</v>
      </c>
      <c r="D22164">
        <v>2604</v>
      </c>
      <c r="E22164" t="s">
        <v>37</v>
      </c>
      <c r="F22164" s="4">
        <v>811000</v>
      </c>
      <c r="G22164" t="s">
        <v>5</v>
      </c>
      <c r="H22164">
        <v>3</v>
      </c>
      <c r="I22164" s="4">
        <f>IF(E22164="Rhode Island", Table1[[#This Row],[price]]*$L$3, IF(E22164="Massachusetts", Table1[[#This Row],[price]]*$L$2, 1))</f>
        <v>811000</v>
      </c>
    </row>
    <row r="22165" spans="1:9" x14ac:dyDescent="0.25">
      <c r="A22165" s="2">
        <v>42940</v>
      </c>
      <c r="B22165" s="1">
        <f t="shared" si="692"/>
        <v>2017</v>
      </c>
      <c r="C22165" s="1">
        <f t="shared" si="693"/>
        <v>3</v>
      </c>
      <c r="D22165">
        <v>2607</v>
      </c>
      <c r="E22165" t="s">
        <v>37</v>
      </c>
      <c r="F22165" s="4">
        <v>860000</v>
      </c>
      <c r="G22165" t="s">
        <v>5</v>
      </c>
      <c r="H22165">
        <v>5</v>
      </c>
      <c r="I22165" s="4">
        <f>IF(E22165="Rhode Island", Table1[[#This Row],[price]]*$L$3, IF(E22165="Massachusetts", Table1[[#This Row],[price]]*$L$2, 1))</f>
        <v>860000</v>
      </c>
    </row>
    <row r="22166" spans="1:9" x14ac:dyDescent="0.25">
      <c r="A22166" s="2">
        <v>42940</v>
      </c>
      <c r="B22166" s="1">
        <f t="shared" si="692"/>
        <v>2017</v>
      </c>
      <c r="C22166" s="1">
        <f t="shared" si="693"/>
        <v>3</v>
      </c>
      <c r="D22166">
        <v>2906</v>
      </c>
      <c r="E22166" t="s">
        <v>36</v>
      </c>
      <c r="F22166" s="4">
        <v>880000</v>
      </c>
      <c r="G22166" t="s">
        <v>5</v>
      </c>
      <c r="H22166">
        <v>5</v>
      </c>
      <c r="I22166" s="4">
        <f>IF(E22166="Rhode Island", Table1[[#This Row],[price]]*$L$3, IF(E22166="Massachusetts", Table1[[#This Row],[price]]*$L$2, 1))</f>
        <v>880000</v>
      </c>
    </row>
    <row r="22167" spans="1:9" x14ac:dyDescent="0.25">
      <c r="A22167" s="2">
        <v>42940</v>
      </c>
      <c r="B22167" s="1">
        <f t="shared" si="692"/>
        <v>2017</v>
      </c>
      <c r="C22167" s="1">
        <f t="shared" si="693"/>
        <v>3</v>
      </c>
      <c r="D22167">
        <v>2607</v>
      </c>
      <c r="E22167" t="s">
        <v>37</v>
      </c>
      <c r="F22167" s="4">
        <v>920000</v>
      </c>
      <c r="G22167" t="s">
        <v>5</v>
      </c>
      <c r="H22167">
        <v>4</v>
      </c>
      <c r="I22167" s="4">
        <f>IF(E22167="Rhode Island", Table1[[#This Row],[price]]*$L$3, IF(E22167="Massachusetts", Table1[[#This Row],[price]]*$L$2, 1))</f>
        <v>920000</v>
      </c>
    </row>
    <row r="22168" spans="1:9" x14ac:dyDescent="0.25">
      <c r="A22168" s="2">
        <v>42940</v>
      </c>
      <c r="B22168" s="1">
        <f t="shared" si="692"/>
        <v>2017</v>
      </c>
      <c r="C22168" s="1">
        <f t="shared" si="693"/>
        <v>3</v>
      </c>
      <c r="D22168">
        <v>2612</v>
      </c>
      <c r="E22168" t="s">
        <v>37</v>
      </c>
      <c r="F22168" s="4">
        <v>1950000</v>
      </c>
      <c r="G22168" t="s">
        <v>5</v>
      </c>
      <c r="H22168">
        <v>4</v>
      </c>
      <c r="I22168" s="4">
        <f>IF(E22168="Rhode Island", Table1[[#This Row],[price]]*$L$3, IF(E22168="Massachusetts", Table1[[#This Row],[price]]*$L$2, 1))</f>
        <v>1950000</v>
      </c>
    </row>
    <row r="22169" spans="1:9" x14ac:dyDescent="0.25">
      <c r="A22169" s="2">
        <v>42940</v>
      </c>
      <c r="B22169" s="1">
        <f t="shared" si="692"/>
        <v>2017</v>
      </c>
      <c r="C22169" s="1">
        <f t="shared" si="693"/>
        <v>3</v>
      </c>
      <c r="D22169">
        <v>2603</v>
      </c>
      <c r="E22169" t="s">
        <v>37</v>
      </c>
      <c r="F22169" s="4">
        <v>315000</v>
      </c>
      <c r="G22169" t="s">
        <v>6</v>
      </c>
      <c r="H22169">
        <v>1</v>
      </c>
      <c r="I22169" s="4">
        <f>IF(E22169="Rhode Island", Table1[[#This Row],[price]]*$L$3, IF(E22169="Massachusetts", Table1[[#This Row],[price]]*$L$2, 1))</f>
        <v>315000</v>
      </c>
    </row>
    <row r="22170" spans="1:9" x14ac:dyDescent="0.25">
      <c r="A22170" s="2">
        <v>42941</v>
      </c>
      <c r="B22170" s="1">
        <f t="shared" si="692"/>
        <v>2017</v>
      </c>
      <c r="C22170" s="1">
        <f t="shared" si="693"/>
        <v>3</v>
      </c>
      <c r="D22170">
        <v>2615</v>
      </c>
      <c r="E22170" t="s">
        <v>37</v>
      </c>
      <c r="F22170" s="4">
        <v>600000</v>
      </c>
      <c r="G22170" t="s">
        <v>5</v>
      </c>
      <c r="H22170">
        <v>4</v>
      </c>
      <c r="I22170" s="4">
        <f>IF(E22170="Rhode Island", Table1[[#This Row],[price]]*$L$3, IF(E22170="Massachusetts", Table1[[#This Row],[price]]*$L$2, 1))</f>
        <v>600000</v>
      </c>
    </row>
    <row r="22171" spans="1:9" x14ac:dyDescent="0.25">
      <c r="A22171" s="2">
        <v>42941</v>
      </c>
      <c r="B22171" s="1">
        <f t="shared" si="692"/>
        <v>2017</v>
      </c>
      <c r="C22171" s="1">
        <f t="shared" si="693"/>
        <v>3</v>
      </c>
      <c r="D22171">
        <v>2904</v>
      </c>
      <c r="E22171" t="s">
        <v>36</v>
      </c>
      <c r="F22171" s="4">
        <v>651000</v>
      </c>
      <c r="G22171" t="s">
        <v>5</v>
      </c>
      <c r="H22171">
        <v>4</v>
      </c>
      <c r="I22171" s="4">
        <f>IF(E22171="Rhode Island", Table1[[#This Row],[price]]*$L$3, IF(E22171="Massachusetts", Table1[[#This Row],[price]]*$L$2, 1))</f>
        <v>651000</v>
      </c>
    </row>
    <row r="22172" spans="1:9" x14ac:dyDescent="0.25">
      <c r="A22172" s="2">
        <v>42941</v>
      </c>
      <c r="B22172" s="1">
        <f t="shared" si="692"/>
        <v>2017</v>
      </c>
      <c r="C22172" s="1">
        <f t="shared" si="693"/>
        <v>3</v>
      </c>
      <c r="D22172">
        <v>2913</v>
      </c>
      <c r="E22172" t="s">
        <v>36</v>
      </c>
      <c r="F22172" s="4">
        <v>665000</v>
      </c>
      <c r="G22172" t="s">
        <v>5</v>
      </c>
      <c r="H22172">
        <v>4</v>
      </c>
      <c r="I22172" s="4">
        <f>IF(E22172="Rhode Island", Table1[[#This Row],[price]]*$L$3, IF(E22172="Massachusetts", Table1[[#This Row],[price]]*$L$2, 1))</f>
        <v>665000</v>
      </c>
    </row>
    <row r="22173" spans="1:9" x14ac:dyDescent="0.25">
      <c r="A22173" s="2">
        <v>42941</v>
      </c>
      <c r="B22173" s="1">
        <f t="shared" si="692"/>
        <v>2017</v>
      </c>
      <c r="C22173" s="1">
        <f t="shared" si="693"/>
        <v>3</v>
      </c>
      <c r="D22173">
        <v>2914</v>
      </c>
      <c r="E22173" t="s">
        <v>36</v>
      </c>
      <c r="F22173" s="4">
        <v>748000</v>
      </c>
      <c r="G22173" t="s">
        <v>5</v>
      </c>
      <c r="H22173">
        <v>5</v>
      </c>
      <c r="I22173" s="4">
        <f>IF(E22173="Rhode Island", Table1[[#This Row],[price]]*$L$3, IF(E22173="Massachusetts", Table1[[#This Row],[price]]*$L$2, 1))</f>
        <v>748000</v>
      </c>
    </row>
    <row r="22174" spans="1:9" x14ac:dyDescent="0.25">
      <c r="A22174" s="2">
        <v>42941</v>
      </c>
      <c r="B22174" s="1">
        <f t="shared" si="692"/>
        <v>2017</v>
      </c>
      <c r="C22174" s="1">
        <f t="shared" si="693"/>
        <v>3</v>
      </c>
      <c r="D22174">
        <v>2906</v>
      </c>
      <c r="E22174" t="s">
        <v>36</v>
      </c>
      <c r="F22174" s="4">
        <v>765000</v>
      </c>
      <c r="G22174" t="s">
        <v>5</v>
      </c>
      <c r="H22174">
        <v>4</v>
      </c>
      <c r="I22174" s="4">
        <f>IF(E22174="Rhode Island", Table1[[#This Row],[price]]*$L$3, IF(E22174="Massachusetts", Table1[[#This Row],[price]]*$L$2, 1))</f>
        <v>765000</v>
      </c>
    </row>
    <row r="22175" spans="1:9" x14ac:dyDescent="0.25">
      <c r="A22175" s="2">
        <v>42941</v>
      </c>
      <c r="B22175" s="1">
        <f t="shared" si="692"/>
        <v>2017</v>
      </c>
      <c r="C22175" s="1">
        <f t="shared" si="693"/>
        <v>3</v>
      </c>
      <c r="D22175">
        <v>2914</v>
      </c>
      <c r="E22175" t="s">
        <v>36</v>
      </c>
      <c r="F22175" s="4">
        <v>849000</v>
      </c>
      <c r="G22175" t="s">
        <v>5</v>
      </c>
      <c r="H22175">
        <v>4</v>
      </c>
      <c r="I22175" s="4">
        <f>IF(E22175="Rhode Island", Table1[[#This Row],[price]]*$L$3, IF(E22175="Massachusetts", Table1[[#This Row],[price]]*$L$2, 1))</f>
        <v>849000</v>
      </c>
    </row>
    <row r="22176" spans="1:9" x14ac:dyDescent="0.25">
      <c r="A22176" s="2">
        <v>42941</v>
      </c>
      <c r="B22176" s="1">
        <f t="shared" si="692"/>
        <v>2017</v>
      </c>
      <c r="C22176" s="1">
        <f t="shared" si="693"/>
        <v>3</v>
      </c>
      <c r="D22176">
        <v>2620</v>
      </c>
      <c r="E22176" t="s">
        <v>37</v>
      </c>
      <c r="F22176" s="4">
        <v>1080000</v>
      </c>
      <c r="G22176" t="s">
        <v>5</v>
      </c>
      <c r="H22176">
        <v>4</v>
      </c>
      <c r="I22176" s="4">
        <f>IF(E22176="Rhode Island", Table1[[#This Row],[price]]*$L$3, IF(E22176="Massachusetts", Table1[[#This Row],[price]]*$L$2, 1))</f>
        <v>1080000</v>
      </c>
    </row>
    <row r="22177" spans="1:9" x14ac:dyDescent="0.25">
      <c r="A22177" s="2">
        <v>42941</v>
      </c>
      <c r="B22177" s="1">
        <f t="shared" si="692"/>
        <v>2017</v>
      </c>
      <c r="C22177" s="1">
        <f t="shared" si="693"/>
        <v>3</v>
      </c>
      <c r="D22177">
        <v>2617</v>
      </c>
      <c r="E22177" t="s">
        <v>37</v>
      </c>
      <c r="F22177" s="4">
        <v>300000</v>
      </c>
      <c r="G22177" t="s">
        <v>6</v>
      </c>
      <c r="H22177">
        <v>1</v>
      </c>
      <c r="I22177" s="4">
        <f>IF(E22177="Rhode Island", Table1[[#This Row],[price]]*$L$3, IF(E22177="Massachusetts", Table1[[#This Row],[price]]*$L$2, 1))</f>
        <v>300000</v>
      </c>
    </row>
    <row r="22178" spans="1:9" x14ac:dyDescent="0.25">
      <c r="A22178" s="2">
        <v>42941</v>
      </c>
      <c r="B22178" s="1">
        <f t="shared" si="692"/>
        <v>2017</v>
      </c>
      <c r="C22178" s="1">
        <f t="shared" si="693"/>
        <v>3</v>
      </c>
      <c r="D22178">
        <v>2617</v>
      </c>
      <c r="E22178" t="s">
        <v>37</v>
      </c>
      <c r="F22178" s="4">
        <v>315000</v>
      </c>
      <c r="G22178" t="s">
        <v>6</v>
      </c>
      <c r="H22178">
        <v>1</v>
      </c>
      <c r="I22178" s="4">
        <f>IF(E22178="Rhode Island", Table1[[#This Row],[price]]*$L$3, IF(E22178="Massachusetts", Table1[[#This Row],[price]]*$L$2, 1))</f>
        <v>315000</v>
      </c>
    </row>
    <row r="22179" spans="1:9" x14ac:dyDescent="0.25">
      <c r="A22179" s="2">
        <v>42941</v>
      </c>
      <c r="B22179" s="1">
        <f t="shared" si="692"/>
        <v>2017</v>
      </c>
      <c r="C22179" s="1">
        <f t="shared" si="693"/>
        <v>3</v>
      </c>
      <c r="D22179">
        <v>2617</v>
      </c>
      <c r="E22179" t="s">
        <v>37</v>
      </c>
      <c r="F22179" s="4">
        <v>363000</v>
      </c>
      <c r="G22179" t="s">
        <v>6</v>
      </c>
      <c r="H22179">
        <v>2</v>
      </c>
      <c r="I22179" s="4">
        <f>IF(E22179="Rhode Island", Table1[[#This Row],[price]]*$L$3, IF(E22179="Massachusetts", Table1[[#This Row],[price]]*$L$2, 1))</f>
        <v>363000</v>
      </c>
    </row>
    <row r="22180" spans="1:9" x14ac:dyDescent="0.25">
      <c r="A22180" s="2">
        <v>42941</v>
      </c>
      <c r="B22180" s="1">
        <f t="shared" si="692"/>
        <v>2017</v>
      </c>
      <c r="C22180" s="1">
        <f t="shared" si="693"/>
        <v>3</v>
      </c>
      <c r="D22180">
        <v>2617</v>
      </c>
      <c r="E22180" t="s">
        <v>37</v>
      </c>
      <c r="F22180" s="4">
        <v>472500</v>
      </c>
      <c r="G22180" t="s">
        <v>6</v>
      </c>
      <c r="H22180">
        <v>3</v>
      </c>
      <c r="I22180" s="4">
        <f>IF(E22180="Rhode Island", Table1[[#This Row],[price]]*$L$3, IF(E22180="Massachusetts", Table1[[#This Row],[price]]*$L$2, 1))</f>
        <v>472500</v>
      </c>
    </row>
    <row r="22181" spans="1:9" x14ac:dyDescent="0.25">
      <c r="A22181" s="2">
        <v>42941</v>
      </c>
      <c r="B22181" s="1">
        <f t="shared" si="692"/>
        <v>2017</v>
      </c>
      <c r="C22181" s="1">
        <f t="shared" si="693"/>
        <v>3</v>
      </c>
      <c r="D22181">
        <v>2602</v>
      </c>
      <c r="E22181" t="s">
        <v>37</v>
      </c>
      <c r="F22181" s="4">
        <v>520000</v>
      </c>
      <c r="G22181" t="s">
        <v>6</v>
      </c>
      <c r="H22181">
        <v>2</v>
      </c>
      <c r="I22181" s="4">
        <f>IF(E22181="Rhode Island", Table1[[#This Row],[price]]*$L$3, IF(E22181="Massachusetts", Table1[[#This Row],[price]]*$L$2, 1))</f>
        <v>520000</v>
      </c>
    </row>
    <row r="22182" spans="1:9" x14ac:dyDescent="0.25">
      <c r="A22182" s="2">
        <v>42942</v>
      </c>
      <c r="B22182" s="1">
        <f t="shared" si="692"/>
        <v>2017</v>
      </c>
      <c r="C22182" s="1">
        <f t="shared" si="693"/>
        <v>3</v>
      </c>
      <c r="D22182">
        <v>2913</v>
      </c>
      <c r="E22182" t="s">
        <v>36</v>
      </c>
      <c r="F22182" s="4">
        <v>435000</v>
      </c>
      <c r="G22182" t="s">
        <v>5</v>
      </c>
      <c r="H22182">
        <v>3</v>
      </c>
      <c r="I22182" s="4">
        <f>IF(E22182="Rhode Island", Table1[[#This Row],[price]]*$L$3, IF(E22182="Massachusetts", Table1[[#This Row],[price]]*$L$2, 1))</f>
        <v>435000</v>
      </c>
    </row>
    <row r="22183" spans="1:9" x14ac:dyDescent="0.25">
      <c r="A22183" s="2">
        <v>42942</v>
      </c>
      <c r="B22183" s="1">
        <f t="shared" si="692"/>
        <v>2017</v>
      </c>
      <c r="C22183" s="1">
        <f t="shared" si="693"/>
        <v>3</v>
      </c>
      <c r="D22183">
        <v>2615</v>
      </c>
      <c r="E22183" t="s">
        <v>37</v>
      </c>
      <c r="F22183" s="4">
        <v>447000</v>
      </c>
      <c r="G22183" t="s">
        <v>5</v>
      </c>
      <c r="H22183">
        <v>3</v>
      </c>
      <c r="I22183" s="4">
        <f>IF(E22183="Rhode Island", Table1[[#This Row],[price]]*$L$3, IF(E22183="Massachusetts", Table1[[#This Row],[price]]*$L$2, 1))</f>
        <v>447000</v>
      </c>
    </row>
    <row r="22184" spans="1:9" x14ac:dyDescent="0.25">
      <c r="A22184" s="2">
        <v>42942</v>
      </c>
      <c r="B22184" s="1">
        <f t="shared" si="692"/>
        <v>2017</v>
      </c>
      <c r="C22184" s="1">
        <f t="shared" si="693"/>
        <v>3</v>
      </c>
      <c r="D22184">
        <v>2615</v>
      </c>
      <c r="E22184" t="s">
        <v>37</v>
      </c>
      <c r="F22184" s="4">
        <v>560000</v>
      </c>
      <c r="G22184" t="s">
        <v>5</v>
      </c>
      <c r="H22184">
        <v>3</v>
      </c>
      <c r="I22184" s="4">
        <f>IF(E22184="Rhode Island", Table1[[#This Row],[price]]*$L$3, IF(E22184="Massachusetts", Table1[[#This Row],[price]]*$L$2, 1))</f>
        <v>560000</v>
      </c>
    </row>
    <row r="22185" spans="1:9" x14ac:dyDescent="0.25">
      <c r="A22185" s="2">
        <v>42942</v>
      </c>
      <c r="B22185" s="1">
        <f t="shared" si="692"/>
        <v>2017</v>
      </c>
      <c r="C22185" s="1">
        <f t="shared" si="693"/>
        <v>3</v>
      </c>
      <c r="D22185">
        <v>2905</v>
      </c>
      <c r="E22185" t="s">
        <v>36</v>
      </c>
      <c r="F22185" s="4">
        <v>599000</v>
      </c>
      <c r="G22185" t="s">
        <v>5</v>
      </c>
      <c r="H22185">
        <v>5</v>
      </c>
      <c r="I22185" s="4">
        <f>IF(E22185="Rhode Island", Table1[[#This Row],[price]]*$L$3, IF(E22185="Massachusetts", Table1[[#This Row],[price]]*$L$2, 1))</f>
        <v>599000</v>
      </c>
    </row>
    <row r="22186" spans="1:9" x14ac:dyDescent="0.25">
      <c r="A22186" s="2">
        <v>42942</v>
      </c>
      <c r="B22186" s="1">
        <f t="shared" si="692"/>
        <v>2017</v>
      </c>
      <c r="C22186" s="1">
        <f t="shared" si="693"/>
        <v>3</v>
      </c>
      <c r="D22186">
        <v>2911</v>
      </c>
      <c r="E22186" t="s">
        <v>36</v>
      </c>
      <c r="F22186" s="4">
        <v>880000</v>
      </c>
      <c r="G22186" t="s">
        <v>5</v>
      </c>
      <c r="H22186">
        <v>4</v>
      </c>
      <c r="I22186" s="4">
        <f>IF(E22186="Rhode Island", Table1[[#This Row],[price]]*$L$3, IF(E22186="Massachusetts", Table1[[#This Row],[price]]*$L$2, 1))</f>
        <v>880000</v>
      </c>
    </row>
    <row r="22187" spans="1:9" x14ac:dyDescent="0.25">
      <c r="A22187" s="2">
        <v>42942</v>
      </c>
      <c r="B22187" s="1">
        <f t="shared" si="692"/>
        <v>2017</v>
      </c>
      <c r="C22187" s="1">
        <f t="shared" si="693"/>
        <v>3</v>
      </c>
      <c r="D22187">
        <v>2602</v>
      </c>
      <c r="E22187" t="s">
        <v>37</v>
      </c>
      <c r="F22187" s="4">
        <v>900000</v>
      </c>
      <c r="G22187" t="s">
        <v>5</v>
      </c>
      <c r="H22187">
        <v>3</v>
      </c>
      <c r="I22187" s="4">
        <f>IF(E22187="Rhode Island", Table1[[#This Row],[price]]*$L$3, IF(E22187="Massachusetts", Table1[[#This Row],[price]]*$L$2, 1))</f>
        <v>900000</v>
      </c>
    </row>
    <row r="22188" spans="1:9" x14ac:dyDescent="0.25">
      <c r="A22188" s="2">
        <v>42942</v>
      </c>
      <c r="B22188" s="1">
        <f t="shared" si="692"/>
        <v>2017</v>
      </c>
      <c r="C22188" s="1">
        <f t="shared" si="693"/>
        <v>3</v>
      </c>
      <c r="D22188">
        <v>2904</v>
      </c>
      <c r="E22188" t="s">
        <v>36</v>
      </c>
      <c r="F22188" s="4">
        <v>925000</v>
      </c>
      <c r="G22188" t="s">
        <v>5</v>
      </c>
      <c r="H22188">
        <v>5</v>
      </c>
      <c r="I22188" s="4">
        <f>IF(E22188="Rhode Island", Table1[[#This Row],[price]]*$L$3, IF(E22188="Massachusetts", Table1[[#This Row],[price]]*$L$2, 1))</f>
        <v>925000</v>
      </c>
    </row>
    <row r="22189" spans="1:9" x14ac:dyDescent="0.25">
      <c r="A22189" s="2">
        <v>42942</v>
      </c>
      <c r="B22189" s="1">
        <f t="shared" si="692"/>
        <v>2017</v>
      </c>
      <c r="C22189" s="1">
        <f t="shared" si="693"/>
        <v>3</v>
      </c>
      <c r="D22189">
        <v>2617</v>
      </c>
      <c r="E22189" t="s">
        <v>37</v>
      </c>
      <c r="F22189" s="4">
        <v>180000</v>
      </c>
      <c r="G22189" t="s">
        <v>6</v>
      </c>
      <c r="H22189">
        <v>1</v>
      </c>
      <c r="I22189" s="4">
        <f>IF(E22189="Rhode Island", Table1[[#This Row],[price]]*$L$3, IF(E22189="Massachusetts", Table1[[#This Row],[price]]*$L$2, 1))</f>
        <v>180000</v>
      </c>
    </row>
    <row r="22190" spans="1:9" x14ac:dyDescent="0.25">
      <c r="A22190" s="2">
        <v>42942</v>
      </c>
      <c r="B22190" s="1">
        <f t="shared" si="692"/>
        <v>2017</v>
      </c>
      <c r="C22190" s="1">
        <f t="shared" si="693"/>
        <v>3</v>
      </c>
      <c r="D22190">
        <v>2913</v>
      </c>
      <c r="E22190" t="s">
        <v>36</v>
      </c>
      <c r="F22190" s="4">
        <v>399000</v>
      </c>
      <c r="G22190" t="s">
        <v>6</v>
      </c>
      <c r="H22190">
        <v>3</v>
      </c>
      <c r="I22190" s="4">
        <f>IF(E22190="Rhode Island", Table1[[#This Row],[price]]*$L$3, IF(E22190="Massachusetts", Table1[[#This Row],[price]]*$L$2, 1))</f>
        <v>399000</v>
      </c>
    </row>
    <row r="22191" spans="1:9" x14ac:dyDescent="0.25">
      <c r="A22191" s="2">
        <v>42943</v>
      </c>
      <c r="B22191" s="1">
        <f t="shared" si="692"/>
        <v>2017</v>
      </c>
      <c r="C22191" s="1">
        <f t="shared" si="693"/>
        <v>3</v>
      </c>
      <c r="D22191">
        <v>2905</v>
      </c>
      <c r="E22191" t="s">
        <v>36</v>
      </c>
      <c r="F22191" s="4">
        <v>302000</v>
      </c>
      <c r="G22191" t="s">
        <v>5</v>
      </c>
      <c r="H22191">
        <v>2</v>
      </c>
      <c r="I22191" s="4">
        <f>IF(E22191="Rhode Island", Table1[[#This Row],[price]]*$L$3, IF(E22191="Massachusetts", Table1[[#This Row],[price]]*$L$2, 1))</f>
        <v>302000</v>
      </c>
    </row>
    <row r="22192" spans="1:9" x14ac:dyDescent="0.25">
      <c r="A22192" s="2">
        <v>42943</v>
      </c>
      <c r="B22192" s="1">
        <f t="shared" si="692"/>
        <v>2017</v>
      </c>
      <c r="C22192" s="1">
        <f t="shared" si="693"/>
        <v>3</v>
      </c>
      <c r="D22192">
        <v>2905</v>
      </c>
      <c r="E22192" t="s">
        <v>36</v>
      </c>
      <c r="F22192" s="4">
        <v>480000</v>
      </c>
      <c r="G22192" t="s">
        <v>5</v>
      </c>
      <c r="H22192">
        <v>3</v>
      </c>
      <c r="I22192" s="4">
        <f>IF(E22192="Rhode Island", Table1[[#This Row],[price]]*$L$3, IF(E22192="Massachusetts", Table1[[#This Row],[price]]*$L$2, 1))</f>
        <v>480000</v>
      </c>
    </row>
    <row r="22193" spans="1:9" x14ac:dyDescent="0.25">
      <c r="A22193" s="2">
        <v>42943</v>
      </c>
      <c r="B22193" s="1">
        <f t="shared" si="692"/>
        <v>2017</v>
      </c>
      <c r="C22193" s="1">
        <f t="shared" si="693"/>
        <v>3</v>
      </c>
      <c r="D22193">
        <v>2615</v>
      </c>
      <c r="E22193" t="s">
        <v>37</v>
      </c>
      <c r="F22193" s="4">
        <v>490000</v>
      </c>
      <c r="G22193" t="s">
        <v>5</v>
      </c>
      <c r="H22193">
        <v>3</v>
      </c>
      <c r="I22193" s="4">
        <f>IF(E22193="Rhode Island", Table1[[#This Row],[price]]*$L$3, IF(E22193="Massachusetts", Table1[[#This Row],[price]]*$L$2, 1))</f>
        <v>490000</v>
      </c>
    </row>
    <row r="22194" spans="1:9" x14ac:dyDescent="0.25">
      <c r="A22194" s="2">
        <v>42943</v>
      </c>
      <c r="B22194" s="1">
        <f t="shared" si="692"/>
        <v>2017</v>
      </c>
      <c r="C22194" s="1">
        <f t="shared" si="693"/>
        <v>3</v>
      </c>
      <c r="D22194">
        <v>2913</v>
      </c>
      <c r="E22194" t="s">
        <v>36</v>
      </c>
      <c r="F22194" s="4">
        <v>507000</v>
      </c>
      <c r="G22194" t="s">
        <v>5</v>
      </c>
      <c r="H22194">
        <v>3</v>
      </c>
      <c r="I22194" s="4">
        <f>IF(E22194="Rhode Island", Table1[[#This Row],[price]]*$L$3, IF(E22194="Massachusetts", Table1[[#This Row],[price]]*$L$2, 1))</f>
        <v>507000</v>
      </c>
    </row>
    <row r="22195" spans="1:9" x14ac:dyDescent="0.25">
      <c r="A22195" s="2">
        <v>42943</v>
      </c>
      <c r="B22195" s="1">
        <f t="shared" si="692"/>
        <v>2017</v>
      </c>
      <c r="C22195" s="1">
        <f t="shared" si="693"/>
        <v>3</v>
      </c>
      <c r="D22195">
        <v>2615</v>
      </c>
      <c r="E22195" t="s">
        <v>37</v>
      </c>
      <c r="F22195" s="4">
        <v>580000</v>
      </c>
      <c r="G22195" t="s">
        <v>5</v>
      </c>
      <c r="H22195">
        <v>4</v>
      </c>
      <c r="I22195" s="4">
        <f>IF(E22195="Rhode Island", Table1[[#This Row],[price]]*$L$3, IF(E22195="Massachusetts", Table1[[#This Row],[price]]*$L$2, 1))</f>
        <v>580000</v>
      </c>
    </row>
    <row r="22196" spans="1:9" x14ac:dyDescent="0.25">
      <c r="A22196" s="2">
        <v>42943</v>
      </c>
      <c r="B22196" s="1">
        <f t="shared" si="692"/>
        <v>2017</v>
      </c>
      <c r="C22196" s="1">
        <f t="shared" si="693"/>
        <v>3</v>
      </c>
      <c r="D22196">
        <v>2617</v>
      </c>
      <c r="E22196" t="s">
        <v>37</v>
      </c>
      <c r="F22196" s="4">
        <v>670000</v>
      </c>
      <c r="G22196" t="s">
        <v>5</v>
      </c>
      <c r="H22196">
        <v>4</v>
      </c>
      <c r="I22196" s="4">
        <f>IF(E22196="Rhode Island", Table1[[#This Row],[price]]*$L$3, IF(E22196="Massachusetts", Table1[[#This Row],[price]]*$L$2, 1))</f>
        <v>670000</v>
      </c>
    </row>
    <row r="22197" spans="1:9" x14ac:dyDescent="0.25">
      <c r="A22197" s="2">
        <v>42943</v>
      </c>
      <c r="B22197" s="1">
        <f t="shared" si="692"/>
        <v>2017</v>
      </c>
      <c r="C22197" s="1">
        <f t="shared" si="693"/>
        <v>3</v>
      </c>
      <c r="D22197">
        <v>2914</v>
      </c>
      <c r="E22197" t="s">
        <v>36</v>
      </c>
      <c r="F22197" s="4">
        <v>702500</v>
      </c>
      <c r="G22197" t="s">
        <v>5</v>
      </c>
      <c r="H22197">
        <v>5</v>
      </c>
      <c r="I22197" s="4">
        <f>IF(E22197="Rhode Island", Table1[[#This Row],[price]]*$L$3, IF(E22197="Massachusetts", Table1[[#This Row],[price]]*$L$2, 1))</f>
        <v>702500</v>
      </c>
    </row>
    <row r="22198" spans="1:9" x14ac:dyDescent="0.25">
      <c r="A22198" s="2">
        <v>42943</v>
      </c>
      <c r="B22198" s="1">
        <f t="shared" si="692"/>
        <v>2017</v>
      </c>
      <c r="C22198" s="1">
        <f t="shared" si="693"/>
        <v>3</v>
      </c>
      <c r="D22198">
        <v>2615</v>
      </c>
      <c r="E22198" t="s">
        <v>37</v>
      </c>
      <c r="F22198" s="4">
        <v>710000</v>
      </c>
      <c r="G22198" t="s">
        <v>5</v>
      </c>
      <c r="H22198">
        <v>4</v>
      </c>
      <c r="I22198" s="4">
        <f>IF(E22198="Rhode Island", Table1[[#This Row],[price]]*$L$3, IF(E22198="Massachusetts", Table1[[#This Row],[price]]*$L$2, 1))</f>
        <v>710000</v>
      </c>
    </row>
    <row r="22199" spans="1:9" x14ac:dyDescent="0.25">
      <c r="A22199" s="2">
        <v>42943</v>
      </c>
      <c r="B22199" s="1">
        <f t="shared" si="692"/>
        <v>2017</v>
      </c>
      <c r="C22199" s="1">
        <f t="shared" si="693"/>
        <v>3</v>
      </c>
      <c r="D22199">
        <v>2906</v>
      </c>
      <c r="E22199" t="s">
        <v>36</v>
      </c>
      <c r="F22199" s="4">
        <v>800000</v>
      </c>
      <c r="G22199" t="s">
        <v>5</v>
      </c>
      <c r="H22199">
        <v>5</v>
      </c>
      <c r="I22199" s="4">
        <f>IF(E22199="Rhode Island", Table1[[#This Row],[price]]*$L$3, IF(E22199="Massachusetts", Table1[[#This Row],[price]]*$L$2, 1))</f>
        <v>800000</v>
      </c>
    </row>
    <row r="22200" spans="1:9" x14ac:dyDescent="0.25">
      <c r="A22200" s="2">
        <v>42943</v>
      </c>
      <c r="B22200" s="1">
        <f t="shared" si="692"/>
        <v>2017</v>
      </c>
      <c r="C22200" s="1">
        <f t="shared" si="693"/>
        <v>3</v>
      </c>
      <c r="D22200">
        <v>2913</v>
      </c>
      <c r="E22200" t="s">
        <v>36</v>
      </c>
      <c r="F22200" s="4">
        <v>957000</v>
      </c>
      <c r="G22200" t="s">
        <v>5</v>
      </c>
      <c r="H22200">
        <v>5</v>
      </c>
      <c r="I22200" s="4">
        <f>IF(E22200="Rhode Island", Table1[[#This Row],[price]]*$L$3, IF(E22200="Massachusetts", Table1[[#This Row],[price]]*$L$2, 1))</f>
        <v>957000</v>
      </c>
    </row>
    <row r="22201" spans="1:9" x14ac:dyDescent="0.25">
      <c r="A22201" s="2">
        <v>42943</v>
      </c>
      <c r="B22201" s="1">
        <f t="shared" si="692"/>
        <v>2017</v>
      </c>
      <c r="C22201" s="1">
        <f t="shared" si="693"/>
        <v>3</v>
      </c>
      <c r="D22201">
        <v>2602</v>
      </c>
      <c r="E22201" t="s">
        <v>37</v>
      </c>
      <c r="F22201" s="4">
        <v>310000</v>
      </c>
      <c r="G22201" t="s">
        <v>6</v>
      </c>
      <c r="H22201">
        <v>2</v>
      </c>
      <c r="I22201" s="4">
        <f>IF(E22201="Rhode Island", Table1[[#This Row],[price]]*$L$3, IF(E22201="Massachusetts", Table1[[#This Row],[price]]*$L$2, 1))</f>
        <v>310000</v>
      </c>
    </row>
    <row r="22202" spans="1:9" x14ac:dyDescent="0.25">
      <c r="A22202" s="2">
        <v>42943</v>
      </c>
      <c r="B22202" s="1">
        <f t="shared" si="692"/>
        <v>2017</v>
      </c>
      <c r="C22202" s="1">
        <f t="shared" si="693"/>
        <v>3</v>
      </c>
      <c r="D22202">
        <v>2612</v>
      </c>
      <c r="E22202" t="s">
        <v>37</v>
      </c>
      <c r="F22202" s="4">
        <v>325000</v>
      </c>
      <c r="G22202" t="s">
        <v>6</v>
      </c>
      <c r="H22202">
        <v>1</v>
      </c>
      <c r="I22202" s="4">
        <f>IF(E22202="Rhode Island", Table1[[#This Row],[price]]*$L$3, IF(E22202="Massachusetts", Table1[[#This Row],[price]]*$L$2, 1))</f>
        <v>325000</v>
      </c>
    </row>
    <row r="22203" spans="1:9" x14ac:dyDescent="0.25">
      <c r="A22203" s="2">
        <v>42944</v>
      </c>
      <c r="B22203" s="1">
        <f t="shared" si="692"/>
        <v>2017</v>
      </c>
      <c r="C22203" s="1">
        <f t="shared" si="693"/>
        <v>3</v>
      </c>
      <c r="D22203">
        <v>2913</v>
      </c>
      <c r="E22203" t="s">
        <v>36</v>
      </c>
      <c r="F22203" s="4">
        <v>415000</v>
      </c>
      <c r="G22203" t="s">
        <v>5</v>
      </c>
      <c r="H22203">
        <v>2</v>
      </c>
      <c r="I22203" s="4">
        <f>IF(E22203="Rhode Island", Table1[[#This Row],[price]]*$L$3, IF(E22203="Massachusetts", Table1[[#This Row],[price]]*$L$2, 1))</f>
        <v>415000</v>
      </c>
    </row>
    <row r="22204" spans="1:9" x14ac:dyDescent="0.25">
      <c r="A22204" s="2">
        <v>42944</v>
      </c>
      <c r="B22204" s="1">
        <f t="shared" si="692"/>
        <v>2017</v>
      </c>
      <c r="C22204" s="1">
        <f t="shared" si="693"/>
        <v>3</v>
      </c>
      <c r="D22204">
        <v>2906</v>
      </c>
      <c r="E22204" t="s">
        <v>36</v>
      </c>
      <c r="F22204" s="4">
        <v>555000</v>
      </c>
      <c r="G22204" t="s">
        <v>5</v>
      </c>
      <c r="H22204">
        <v>3</v>
      </c>
      <c r="I22204" s="4">
        <f>IF(E22204="Rhode Island", Table1[[#This Row],[price]]*$L$3, IF(E22204="Massachusetts", Table1[[#This Row],[price]]*$L$2, 1))</f>
        <v>555000</v>
      </c>
    </row>
    <row r="22205" spans="1:9" x14ac:dyDescent="0.25">
      <c r="A22205" s="2">
        <v>42944</v>
      </c>
      <c r="B22205" s="1">
        <f t="shared" si="692"/>
        <v>2017</v>
      </c>
      <c r="C22205" s="1">
        <f t="shared" si="693"/>
        <v>3</v>
      </c>
      <c r="D22205">
        <v>2906</v>
      </c>
      <c r="E22205" t="s">
        <v>36</v>
      </c>
      <c r="F22205" s="4">
        <v>570000</v>
      </c>
      <c r="G22205" t="s">
        <v>5</v>
      </c>
      <c r="H22205">
        <v>4</v>
      </c>
      <c r="I22205" s="4">
        <f>IF(E22205="Rhode Island", Table1[[#This Row],[price]]*$L$3, IF(E22205="Massachusetts", Table1[[#This Row],[price]]*$L$2, 1))</f>
        <v>570000</v>
      </c>
    </row>
    <row r="22206" spans="1:9" x14ac:dyDescent="0.25">
      <c r="A22206" s="2">
        <v>42944</v>
      </c>
      <c r="B22206" s="1">
        <f t="shared" si="692"/>
        <v>2017</v>
      </c>
      <c r="C22206" s="1">
        <f t="shared" si="693"/>
        <v>3</v>
      </c>
      <c r="D22206">
        <v>2902</v>
      </c>
      <c r="E22206" t="s">
        <v>36</v>
      </c>
      <c r="F22206" s="4">
        <v>630000</v>
      </c>
      <c r="G22206" t="s">
        <v>5</v>
      </c>
      <c r="H22206">
        <v>4</v>
      </c>
      <c r="I22206" s="4">
        <f>IF(E22206="Rhode Island", Table1[[#This Row],[price]]*$L$3, IF(E22206="Massachusetts", Table1[[#This Row],[price]]*$L$2, 1))</f>
        <v>630000</v>
      </c>
    </row>
    <row r="22207" spans="1:9" x14ac:dyDescent="0.25">
      <c r="A22207" s="2">
        <v>42944</v>
      </c>
      <c r="B22207" s="1">
        <f t="shared" si="692"/>
        <v>2017</v>
      </c>
      <c r="C22207" s="1">
        <f t="shared" si="693"/>
        <v>3</v>
      </c>
      <c r="D22207">
        <v>2914</v>
      </c>
      <c r="E22207" t="s">
        <v>36</v>
      </c>
      <c r="F22207" s="4">
        <v>702500</v>
      </c>
      <c r="G22207" t="s">
        <v>5</v>
      </c>
      <c r="H22207">
        <v>4</v>
      </c>
      <c r="I22207" s="4">
        <f>IF(E22207="Rhode Island", Table1[[#This Row],[price]]*$L$3, IF(E22207="Massachusetts", Table1[[#This Row],[price]]*$L$2, 1))</f>
        <v>702500</v>
      </c>
    </row>
    <row r="22208" spans="1:9" x14ac:dyDescent="0.25">
      <c r="A22208" s="2">
        <v>42944</v>
      </c>
      <c r="B22208" s="1">
        <f t="shared" si="692"/>
        <v>2017</v>
      </c>
      <c r="C22208" s="1">
        <f t="shared" si="693"/>
        <v>3</v>
      </c>
      <c r="D22208">
        <v>2607</v>
      </c>
      <c r="E22208" t="s">
        <v>37</v>
      </c>
      <c r="F22208" s="4">
        <v>720000</v>
      </c>
      <c r="G22208" t="s">
        <v>5</v>
      </c>
      <c r="H22208">
        <v>3</v>
      </c>
      <c r="I22208" s="4">
        <f>IF(E22208="Rhode Island", Table1[[#This Row],[price]]*$L$3, IF(E22208="Massachusetts", Table1[[#This Row],[price]]*$L$2, 1))</f>
        <v>720000</v>
      </c>
    </row>
    <row r="22209" spans="1:9" x14ac:dyDescent="0.25">
      <c r="A22209" s="2">
        <v>42944</v>
      </c>
      <c r="B22209" s="1">
        <f t="shared" si="692"/>
        <v>2017</v>
      </c>
      <c r="C22209" s="1">
        <f t="shared" si="693"/>
        <v>3</v>
      </c>
      <c r="D22209">
        <v>2914</v>
      </c>
      <c r="E22209" t="s">
        <v>36</v>
      </c>
      <c r="F22209" s="4">
        <v>752000</v>
      </c>
      <c r="G22209" t="s">
        <v>5</v>
      </c>
      <c r="H22209">
        <v>4</v>
      </c>
      <c r="I22209" s="4">
        <f>IF(E22209="Rhode Island", Table1[[#This Row],[price]]*$L$3, IF(E22209="Massachusetts", Table1[[#This Row],[price]]*$L$2, 1))</f>
        <v>752000</v>
      </c>
    </row>
    <row r="22210" spans="1:9" x14ac:dyDescent="0.25">
      <c r="A22210" s="2">
        <v>42944</v>
      </c>
      <c r="B22210" s="1">
        <f t="shared" ref="B22210:B22273" si="694">YEAR(A22210)</f>
        <v>2017</v>
      </c>
      <c r="C22210" s="1">
        <f t="shared" ref="C22210:C22273" si="695">ROUNDUP(MONTH(A22210)/3,0)</f>
        <v>3</v>
      </c>
      <c r="D22210">
        <v>2914</v>
      </c>
      <c r="E22210" t="s">
        <v>36</v>
      </c>
      <c r="F22210" s="4">
        <v>865000</v>
      </c>
      <c r="G22210" t="s">
        <v>5</v>
      </c>
      <c r="H22210">
        <v>4</v>
      </c>
      <c r="I22210" s="4">
        <f>IF(E22210="Rhode Island", Table1[[#This Row],[price]]*$L$3, IF(E22210="Massachusetts", Table1[[#This Row],[price]]*$L$2, 1))</f>
        <v>865000</v>
      </c>
    </row>
    <row r="22211" spans="1:9" x14ac:dyDescent="0.25">
      <c r="A22211" s="2">
        <v>42944</v>
      </c>
      <c r="B22211" s="1">
        <f t="shared" si="694"/>
        <v>2017</v>
      </c>
      <c r="C22211" s="1">
        <f t="shared" si="695"/>
        <v>3</v>
      </c>
      <c r="D22211">
        <v>2911</v>
      </c>
      <c r="E22211" t="s">
        <v>36</v>
      </c>
      <c r="F22211" s="4">
        <v>865000</v>
      </c>
      <c r="G22211" t="s">
        <v>5</v>
      </c>
      <c r="H22211">
        <v>4</v>
      </c>
      <c r="I22211" s="4">
        <f>IF(E22211="Rhode Island", Table1[[#This Row],[price]]*$L$3, IF(E22211="Massachusetts", Table1[[#This Row],[price]]*$L$2, 1))</f>
        <v>865000</v>
      </c>
    </row>
    <row r="22212" spans="1:9" x14ac:dyDescent="0.25">
      <c r="A22212" s="2">
        <v>42944</v>
      </c>
      <c r="B22212" s="1">
        <f t="shared" si="694"/>
        <v>2017</v>
      </c>
      <c r="C22212" s="1">
        <f t="shared" si="695"/>
        <v>3</v>
      </c>
      <c r="D22212">
        <v>2902</v>
      </c>
      <c r="E22212" t="s">
        <v>36</v>
      </c>
      <c r="F22212" s="4">
        <v>900000</v>
      </c>
      <c r="G22212" t="s">
        <v>5</v>
      </c>
      <c r="H22212">
        <v>5</v>
      </c>
      <c r="I22212" s="4">
        <f>IF(E22212="Rhode Island", Table1[[#This Row],[price]]*$L$3, IF(E22212="Massachusetts", Table1[[#This Row],[price]]*$L$2, 1))</f>
        <v>900000</v>
      </c>
    </row>
    <row r="22213" spans="1:9" x14ac:dyDescent="0.25">
      <c r="A22213" s="2">
        <v>42944</v>
      </c>
      <c r="B22213" s="1">
        <f t="shared" si="694"/>
        <v>2017</v>
      </c>
      <c r="C22213" s="1">
        <f t="shared" si="695"/>
        <v>3</v>
      </c>
      <c r="D22213">
        <v>2911</v>
      </c>
      <c r="E22213" t="s">
        <v>36</v>
      </c>
      <c r="F22213" s="4">
        <v>1249000</v>
      </c>
      <c r="G22213" t="s">
        <v>5</v>
      </c>
      <c r="H22213">
        <v>4</v>
      </c>
      <c r="I22213" s="4">
        <f>IF(E22213="Rhode Island", Table1[[#This Row],[price]]*$L$3, IF(E22213="Massachusetts", Table1[[#This Row],[price]]*$L$2, 1))</f>
        <v>1249000</v>
      </c>
    </row>
    <row r="22214" spans="1:9" x14ac:dyDescent="0.25">
      <c r="A22214" s="2">
        <v>42944</v>
      </c>
      <c r="B22214" s="1">
        <f t="shared" si="694"/>
        <v>2017</v>
      </c>
      <c r="C22214" s="1">
        <f t="shared" si="695"/>
        <v>3</v>
      </c>
      <c r="D22214">
        <v>2603</v>
      </c>
      <c r="E22214" t="s">
        <v>37</v>
      </c>
      <c r="F22214" s="4">
        <v>1685000</v>
      </c>
      <c r="G22214" t="s">
        <v>5</v>
      </c>
      <c r="H22214">
        <v>4</v>
      </c>
      <c r="I22214" s="4">
        <f>IF(E22214="Rhode Island", Table1[[#This Row],[price]]*$L$3, IF(E22214="Massachusetts", Table1[[#This Row],[price]]*$L$2, 1))</f>
        <v>1685000</v>
      </c>
    </row>
    <row r="22215" spans="1:9" x14ac:dyDescent="0.25">
      <c r="A22215" s="2">
        <v>42944</v>
      </c>
      <c r="B22215" s="1">
        <f t="shared" si="694"/>
        <v>2017</v>
      </c>
      <c r="C22215" s="1">
        <f t="shared" si="695"/>
        <v>3</v>
      </c>
      <c r="D22215">
        <v>2602</v>
      </c>
      <c r="E22215" t="s">
        <v>37</v>
      </c>
      <c r="F22215" s="4">
        <v>296000</v>
      </c>
      <c r="G22215" t="s">
        <v>6</v>
      </c>
      <c r="H22215">
        <v>2</v>
      </c>
      <c r="I22215" s="4">
        <f>IF(E22215="Rhode Island", Table1[[#This Row],[price]]*$L$3, IF(E22215="Massachusetts", Table1[[#This Row],[price]]*$L$2, 1))</f>
        <v>296000</v>
      </c>
    </row>
    <row r="22216" spans="1:9" x14ac:dyDescent="0.25">
      <c r="A22216" s="2">
        <v>42944</v>
      </c>
      <c r="B22216" s="1">
        <f t="shared" si="694"/>
        <v>2017</v>
      </c>
      <c r="C22216" s="1">
        <f t="shared" si="695"/>
        <v>3</v>
      </c>
      <c r="D22216">
        <v>2617</v>
      </c>
      <c r="E22216" t="s">
        <v>37</v>
      </c>
      <c r="F22216" s="4">
        <v>297500</v>
      </c>
      <c r="G22216" t="s">
        <v>6</v>
      </c>
      <c r="H22216">
        <v>1</v>
      </c>
      <c r="I22216" s="4">
        <f>IF(E22216="Rhode Island", Table1[[#This Row],[price]]*$L$3, IF(E22216="Massachusetts", Table1[[#This Row],[price]]*$L$2, 1))</f>
        <v>297500</v>
      </c>
    </row>
    <row r="22217" spans="1:9" x14ac:dyDescent="0.25">
      <c r="A22217" s="2">
        <v>42944</v>
      </c>
      <c r="B22217" s="1">
        <f t="shared" si="694"/>
        <v>2017</v>
      </c>
      <c r="C22217" s="1">
        <f t="shared" si="695"/>
        <v>3</v>
      </c>
      <c r="D22217">
        <v>2913</v>
      </c>
      <c r="E22217" t="s">
        <v>36</v>
      </c>
      <c r="F22217" s="4">
        <v>312000</v>
      </c>
      <c r="G22217" t="s">
        <v>6</v>
      </c>
      <c r="H22217">
        <v>2</v>
      </c>
      <c r="I22217" s="4">
        <f>IF(E22217="Rhode Island", Table1[[#This Row],[price]]*$L$3, IF(E22217="Massachusetts", Table1[[#This Row],[price]]*$L$2, 1))</f>
        <v>312000</v>
      </c>
    </row>
    <row r="22218" spans="1:9" x14ac:dyDescent="0.25">
      <c r="A22218" s="2">
        <v>42944</v>
      </c>
      <c r="B22218" s="1">
        <f t="shared" si="694"/>
        <v>2017</v>
      </c>
      <c r="C22218" s="1">
        <f t="shared" si="695"/>
        <v>3</v>
      </c>
      <c r="D22218">
        <v>2604</v>
      </c>
      <c r="E22218" t="s">
        <v>37</v>
      </c>
      <c r="F22218" s="4">
        <v>334000</v>
      </c>
      <c r="G22218" t="s">
        <v>6</v>
      </c>
      <c r="H22218">
        <v>1</v>
      </c>
      <c r="I22218" s="4">
        <f>IF(E22218="Rhode Island", Table1[[#This Row],[price]]*$L$3, IF(E22218="Massachusetts", Table1[[#This Row],[price]]*$L$2, 1))</f>
        <v>334000</v>
      </c>
    </row>
    <row r="22219" spans="1:9" x14ac:dyDescent="0.25">
      <c r="A22219" s="2">
        <v>42944</v>
      </c>
      <c r="B22219" s="1">
        <f t="shared" si="694"/>
        <v>2017</v>
      </c>
      <c r="C22219" s="1">
        <f t="shared" si="695"/>
        <v>3</v>
      </c>
      <c r="D22219">
        <v>2617</v>
      </c>
      <c r="E22219" t="s">
        <v>37</v>
      </c>
      <c r="F22219" s="4">
        <v>339000</v>
      </c>
      <c r="G22219" t="s">
        <v>6</v>
      </c>
      <c r="H22219">
        <v>2</v>
      </c>
      <c r="I22219" s="4">
        <f>IF(E22219="Rhode Island", Table1[[#This Row],[price]]*$L$3, IF(E22219="Massachusetts", Table1[[#This Row],[price]]*$L$2, 1))</f>
        <v>339000</v>
      </c>
    </row>
    <row r="22220" spans="1:9" x14ac:dyDescent="0.25">
      <c r="A22220" s="2">
        <v>42944</v>
      </c>
      <c r="B22220" s="1">
        <f t="shared" si="694"/>
        <v>2017</v>
      </c>
      <c r="C22220" s="1">
        <f t="shared" si="695"/>
        <v>3</v>
      </c>
      <c r="D22220">
        <v>2900</v>
      </c>
      <c r="E22220" t="s">
        <v>37</v>
      </c>
      <c r="F22220" s="4">
        <v>422000</v>
      </c>
      <c r="G22220" t="s">
        <v>6</v>
      </c>
      <c r="H22220">
        <v>2</v>
      </c>
      <c r="I22220" s="4">
        <f>IF(E22220="Rhode Island", Table1[[#This Row],[price]]*$L$3, IF(E22220="Massachusetts", Table1[[#This Row],[price]]*$L$2, 1))</f>
        <v>422000</v>
      </c>
    </row>
    <row r="22221" spans="1:9" x14ac:dyDescent="0.25">
      <c r="A22221" s="2">
        <v>42944</v>
      </c>
      <c r="B22221" s="1">
        <f t="shared" si="694"/>
        <v>2017</v>
      </c>
      <c r="C22221" s="1">
        <f t="shared" si="695"/>
        <v>3</v>
      </c>
      <c r="D22221">
        <v>2600</v>
      </c>
      <c r="E22221" t="s">
        <v>37</v>
      </c>
      <c r="F22221" s="4">
        <v>495000</v>
      </c>
      <c r="G22221" t="s">
        <v>6</v>
      </c>
      <c r="H22221">
        <v>1</v>
      </c>
      <c r="I22221" s="4">
        <f>IF(E22221="Rhode Island", Table1[[#This Row],[price]]*$L$3, IF(E22221="Massachusetts", Table1[[#This Row],[price]]*$L$2, 1))</f>
        <v>495000</v>
      </c>
    </row>
    <row r="22222" spans="1:9" x14ac:dyDescent="0.25">
      <c r="A22222" s="2">
        <v>42944</v>
      </c>
      <c r="B22222" s="1">
        <f t="shared" si="694"/>
        <v>2017</v>
      </c>
      <c r="C22222" s="1">
        <f t="shared" si="695"/>
        <v>3</v>
      </c>
      <c r="D22222">
        <v>2600</v>
      </c>
      <c r="E22222" t="s">
        <v>37</v>
      </c>
      <c r="F22222" s="4">
        <v>1495000</v>
      </c>
      <c r="G22222" t="s">
        <v>6</v>
      </c>
      <c r="H22222">
        <v>3</v>
      </c>
      <c r="I22222" s="4">
        <f>IF(E22222="Rhode Island", Table1[[#This Row],[price]]*$L$3, IF(E22222="Massachusetts", Table1[[#This Row],[price]]*$L$2, 1))</f>
        <v>1495000</v>
      </c>
    </row>
    <row r="22223" spans="1:9" x14ac:dyDescent="0.25">
      <c r="A22223" s="2">
        <v>42945</v>
      </c>
      <c r="B22223" s="1">
        <f t="shared" si="694"/>
        <v>2017</v>
      </c>
      <c r="C22223" s="1">
        <f t="shared" si="695"/>
        <v>3</v>
      </c>
      <c r="D22223">
        <v>2913</v>
      </c>
      <c r="E22223" t="s">
        <v>36</v>
      </c>
      <c r="F22223" s="4">
        <v>393000</v>
      </c>
      <c r="G22223" t="s">
        <v>5</v>
      </c>
      <c r="H22223">
        <v>3</v>
      </c>
      <c r="I22223" s="4">
        <f>IF(E22223="Rhode Island", Table1[[#This Row],[price]]*$L$3, IF(E22223="Massachusetts", Table1[[#This Row],[price]]*$L$2, 1))</f>
        <v>393000</v>
      </c>
    </row>
    <row r="22224" spans="1:9" x14ac:dyDescent="0.25">
      <c r="A22224" s="2">
        <v>42945</v>
      </c>
      <c r="B22224" s="1">
        <f t="shared" si="694"/>
        <v>2017</v>
      </c>
      <c r="C22224" s="1">
        <f t="shared" si="695"/>
        <v>3</v>
      </c>
      <c r="D22224">
        <v>2913</v>
      </c>
      <c r="E22224" t="s">
        <v>36</v>
      </c>
      <c r="F22224" s="4">
        <v>422500</v>
      </c>
      <c r="G22224" t="s">
        <v>5</v>
      </c>
      <c r="H22224">
        <v>3</v>
      </c>
      <c r="I22224" s="4">
        <f>IF(E22224="Rhode Island", Table1[[#This Row],[price]]*$L$3, IF(E22224="Massachusetts", Table1[[#This Row],[price]]*$L$2, 1))</f>
        <v>422500</v>
      </c>
    </row>
    <row r="22225" spans="1:9" x14ac:dyDescent="0.25">
      <c r="A22225" s="2">
        <v>42945</v>
      </c>
      <c r="B22225" s="1">
        <f t="shared" si="694"/>
        <v>2017</v>
      </c>
      <c r="C22225" s="1">
        <f t="shared" si="695"/>
        <v>3</v>
      </c>
      <c r="D22225">
        <v>2905</v>
      </c>
      <c r="E22225" t="s">
        <v>36</v>
      </c>
      <c r="F22225" s="4">
        <v>440000</v>
      </c>
      <c r="G22225" t="s">
        <v>5</v>
      </c>
      <c r="H22225">
        <v>3</v>
      </c>
      <c r="I22225" s="4">
        <f>IF(E22225="Rhode Island", Table1[[#This Row],[price]]*$L$3, IF(E22225="Massachusetts", Table1[[#This Row],[price]]*$L$2, 1))</f>
        <v>440000</v>
      </c>
    </row>
    <row r="22226" spans="1:9" x14ac:dyDescent="0.25">
      <c r="A22226" s="2">
        <v>42945</v>
      </c>
      <c r="B22226" s="1">
        <f t="shared" si="694"/>
        <v>2017</v>
      </c>
      <c r="C22226" s="1">
        <f t="shared" si="695"/>
        <v>3</v>
      </c>
      <c r="D22226">
        <v>2904</v>
      </c>
      <c r="E22226" t="s">
        <v>36</v>
      </c>
      <c r="F22226" s="4">
        <v>555000</v>
      </c>
      <c r="G22226" t="s">
        <v>5</v>
      </c>
      <c r="H22226">
        <v>3</v>
      </c>
      <c r="I22226" s="4">
        <f>IF(E22226="Rhode Island", Table1[[#This Row],[price]]*$L$3, IF(E22226="Massachusetts", Table1[[#This Row],[price]]*$L$2, 1))</f>
        <v>555000</v>
      </c>
    </row>
    <row r="22227" spans="1:9" x14ac:dyDescent="0.25">
      <c r="A22227" s="2">
        <v>42945</v>
      </c>
      <c r="B22227" s="1">
        <f t="shared" si="694"/>
        <v>2017</v>
      </c>
      <c r="C22227" s="1">
        <f t="shared" si="695"/>
        <v>3</v>
      </c>
      <c r="D22227">
        <v>2906</v>
      </c>
      <c r="E22227" t="s">
        <v>36</v>
      </c>
      <c r="F22227" s="4">
        <v>572500</v>
      </c>
      <c r="G22227" t="s">
        <v>5</v>
      </c>
      <c r="H22227">
        <v>3</v>
      </c>
      <c r="I22227" s="4">
        <f>IF(E22227="Rhode Island", Table1[[#This Row],[price]]*$L$3, IF(E22227="Massachusetts", Table1[[#This Row],[price]]*$L$2, 1))</f>
        <v>572500</v>
      </c>
    </row>
    <row r="22228" spans="1:9" x14ac:dyDescent="0.25">
      <c r="A22228" s="2">
        <v>42945</v>
      </c>
      <c r="B22228" s="1">
        <f t="shared" si="694"/>
        <v>2017</v>
      </c>
      <c r="C22228" s="1">
        <f t="shared" si="695"/>
        <v>3</v>
      </c>
      <c r="D22228">
        <v>2614</v>
      </c>
      <c r="E22228" t="s">
        <v>37</v>
      </c>
      <c r="F22228" s="4">
        <v>575000</v>
      </c>
      <c r="G22228" t="s">
        <v>5</v>
      </c>
      <c r="H22228">
        <v>3</v>
      </c>
      <c r="I22228" s="4">
        <f>IF(E22228="Rhode Island", Table1[[#This Row],[price]]*$L$3, IF(E22228="Massachusetts", Table1[[#This Row],[price]]*$L$2, 1))</f>
        <v>575000</v>
      </c>
    </row>
    <row r="22229" spans="1:9" x14ac:dyDescent="0.25">
      <c r="A22229" s="2">
        <v>42945</v>
      </c>
      <c r="B22229" s="1">
        <f t="shared" si="694"/>
        <v>2017</v>
      </c>
      <c r="C22229" s="1">
        <f t="shared" si="695"/>
        <v>3</v>
      </c>
      <c r="D22229">
        <v>2903</v>
      </c>
      <c r="E22229" t="s">
        <v>36</v>
      </c>
      <c r="F22229" s="4">
        <v>606000</v>
      </c>
      <c r="G22229" t="s">
        <v>5</v>
      </c>
      <c r="H22229">
        <v>4</v>
      </c>
      <c r="I22229" s="4">
        <f>IF(E22229="Rhode Island", Table1[[#This Row],[price]]*$L$3, IF(E22229="Massachusetts", Table1[[#This Row],[price]]*$L$2, 1))</f>
        <v>606000</v>
      </c>
    </row>
    <row r="22230" spans="1:9" x14ac:dyDescent="0.25">
      <c r="A22230" s="2">
        <v>42945</v>
      </c>
      <c r="B22230" s="1">
        <f t="shared" si="694"/>
        <v>2017</v>
      </c>
      <c r="C22230" s="1">
        <f t="shared" si="695"/>
        <v>3</v>
      </c>
      <c r="D22230">
        <v>2611</v>
      </c>
      <c r="E22230" t="s">
        <v>37</v>
      </c>
      <c r="F22230" s="4">
        <v>760000</v>
      </c>
      <c r="G22230" t="s">
        <v>5</v>
      </c>
      <c r="H22230">
        <v>4</v>
      </c>
      <c r="I22230" s="4">
        <f>IF(E22230="Rhode Island", Table1[[#This Row],[price]]*$L$3, IF(E22230="Massachusetts", Table1[[#This Row],[price]]*$L$2, 1))</f>
        <v>760000</v>
      </c>
    </row>
    <row r="22231" spans="1:9" x14ac:dyDescent="0.25">
      <c r="A22231" s="2">
        <v>42945</v>
      </c>
      <c r="B22231" s="1">
        <f t="shared" si="694"/>
        <v>2017</v>
      </c>
      <c r="C22231" s="1">
        <f t="shared" si="695"/>
        <v>3</v>
      </c>
      <c r="D22231">
        <v>2914</v>
      </c>
      <c r="E22231" t="s">
        <v>36</v>
      </c>
      <c r="F22231" s="4">
        <v>765000</v>
      </c>
      <c r="G22231" t="s">
        <v>5</v>
      </c>
      <c r="H22231">
        <v>4</v>
      </c>
      <c r="I22231" s="4">
        <f>IF(E22231="Rhode Island", Table1[[#This Row],[price]]*$L$3, IF(E22231="Massachusetts", Table1[[#This Row],[price]]*$L$2, 1))</f>
        <v>765000</v>
      </c>
    </row>
    <row r="22232" spans="1:9" x14ac:dyDescent="0.25">
      <c r="A22232" s="2">
        <v>42945</v>
      </c>
      <c r="B22232" s="1">
        <f t="shared" si="694"/>
        <v>2017</v>
      </c>
      <c r="C22232" s="1">
        <f t="shared" si="695"/>
        <v>3</v>
      </c>
      <c r="D22232">
        <v>2617</v>
      </c>
      <c r="E22232" t="s">
        <v>37</v>
      </c>
      <c r="F22232" s="4">
        <v>970000</v>
      </c>
      <c r="G22232" t="s">
        <v>5</v>
      </c>
      <c r="H22232">
        <v>4</v>
      </c>
      <c r="I22232" s="4">
        <f>IF(E22232="Rhode Island", Table1[[#This Row],[price]]*$L$3, IF(E22232="Massachusetts", Table1[[#This Row],[price]]*$L$2, 1))</f>
        <v>970000</v>
      </c>
    </row>
    <row r="22233" spans="1:9" x14ac:dyDescent="0.25">
      <c r="A22233" s="2">
        <v>42945</v>
      </c>
      <c r="B22233" s="1">
        <f t="shared" si="694"/>
        <v>2017</v>
      </c>
      <c r="C22233" s="1">
        <f t="shared" si="695"/>
        <v>3</v>
      </c>
      <c r="D22233">
        <v>2913</v>
      </c>
      <c r="E22233" t="s">
        <v>36</v>
      </c>
      <c r="F22233" s="4">
        <v>975000</v>
      </c>
      <c r="G22233" t="s">
        <v>5</v>
      </c>
      <c r="H22233">
        <v>5</v>
      </c>
      <c r="I22233" s="4">
        <f>IF(E22233="Rhode Island", Table1[[#This Row],[price]]*$L$3, IF(E22233="Massachusetts", Table1[[#This Row],[price]]*$L$2, 1))</f>
        <v>975000</v>
      </c>
    </row>
    <row r="22234" spans="1:9" x14ac:dyDescent="0.25">
      <c r="A22234" s="2">
        <v>42945</v>
      </c>
      <c r="B22234" s="1">
        <f t="shared" si="694"/>
        <v>2017</v>
      </c>
      <c r="C22234" s="1">
        <f t="shared" si="695"/>
        <v>3</v>
      </c>
      <c r="D22234">
        <v>2602</v>
      </c>
      <c r="E22234" t="s">
        <v>37</v>
      </c>
      <c r="F22234" s="4">
        <v>995000</v>
      </c>
      <c r="G22234" t="s">
        <v>5</v>
      </c>
      <c r="H22234">
        <v>4</v>
      </c>
      <c r="I22234" s="4">
        <f>IF(E22234="Rhode Island", Table1[[#This Row],[price]]*$L$3, IF(E22234="Massachusetts", Table1[[#This Row],[price]]*$L$2, 1))</f>
        <v>995000</v>
      </c>
    </row>
    <row r="22235" spans="1:9" x14ac:dyDescent="0.25">
      <c r="A22235" s="2">
        <v>42945</v>
      </c>
      <c r="B22235" s="1">
        <f t="shared" si="694"/>
        <v>2017</v>
      </c>
      <c r="C22235" s="1">
        <f t="shared" si="695"/>
        <v>3</v>
      </c>
      <c r="D22235">
        <v>2612</v>
      </c>
      <c r="E22235" t="s">
        <v>37</v>
      </c>
      <c r="F22235" s="4">
        <v>1150000</v>
      </c>
      <c r="G22235" t="s">
        <v>5</v>
      </c>
      <c r="H22235">
        <v>4</v>
      </c>
      <c r="I22235" s="4">
        <f>IF(E22235="Rhode Island", Table1[[#This Row],[price]]*$L$3, IF(E22235="Massachusetts", Table1[[#This Row],[price]]*$L$2, 1))</f>
        <v>1150000</v>
      </c>
    </row>
    <row r="22236" spans="1:9" x14ac:dyDescent="0.25">
      <c r="A22236" s="2">
        <v>42945</v>
      </c>
      <c r="B22236" s="1">
        <f t="shared" si="694"/>
        <v>2017</v>
      </c>
      <c r="C22236" s="1">
        <f t="shared" si="695"/>
        <v>3</v>
      </c>
      <c r="D22236">
        <v>2603</v>
      </c>
      <c r="E22236" t="s">
        <v>37</v>
      </c>
      <c r="F22236" s="4">
        <v>2900000</v>
      </c>
      <c r="G22236" t="s">
        <v>5</v>
      </c>
      <c r="H22236">
        <v>5</v>
      </c>
      <c r="I22236" s="4">
        <f>IF(E22236="Rhode Island", Table1[[#This Row],[price]]*$L$3, IF(E22236="Massachusetts", Table1[[#This Row],[price]]*$L$2, 1))</f>
        <v>2900000</v>
      </c>
    </row>
    <row r="22237" spans="1:9" x14ac:dyDescent="0.25">
      <c r="A22237" s="2">
        <v>42945</v>
      </c>
      <c r="B22237" s="1">
        <f t="shared" si="694"/>
        <v>2017</v>
      </c>
      <c r="C22237" s="1">
        <f t="shared" si="695"/>
        <v>3</v>
      </c>
      <c r="D22237">
        <v>2905</v>
      </c>
      <c r="E22237" t="s">
        <v>36</v>
      </c>
      <c r="F22237" s="4">
        <v>490000</v>
      </c>
      <c r="G22237" t="s">
        <v>6</v>
      </c>
      <c r="H22237">
        <v>4</v>
      </c>
      <c r="I22237" s="4">
        <f>IF(E22237="Rhode Island", Table1[[#This Row],[price]]*$L$3, IF(E22237="Massachusetts", Table1[[#This Row],[price]]*$L$2, 1))</f>
        <v>490000</v>
      </c>
    </row>
    <row r="22238" spans="1:9" x14ac:dyDescent="0.25">
      <c r="A22238" s="2">
        <v>42947</v>
      </c>
      <c r="B22238" s="1">
        <f t="shared" si="694"/>
        <v>2017</v>
      </c>
      <c r="C22238" s="1">
        <f t="shared" si="695"/>
        <v>3</v>
      </c>
      <c r="D22238">
        <v>2905</v>
      </c>
      <c r="E22238" t="s">
        <v>36</v>
      </c>
      <c r="F22238" s="4">
        <v>415000</v>
      </c>
      <c r="G22238" t="s">
        <v>5</v>
      </c>
      <c r="H22238">
        <v>3</v>
      </c>
      <c r="I22238" s="4">
        <f>IF(E22238="Rhode Island", Table1[[#This Row],[price]]*$L$3, IF(E22238="Massachusetts", Table1[[#This Row],[price]]*$L$2, 1))</f>
        <v>415000</v>
      </c>
    </row>
    <row r="22239" spans="1:9" x14ac:dyDescent="0.25">
      <c r="A22239" s="2">
        <v>42947</v>
      </c>
      <c r="B22239" s="1">
        <f t="shared" si="694"/>
        <v>2017</v>
      </c>
      <c r="C22239" s="1">
        <f t="shared" si="695"/>
        <v>3</v>
      </c>
      <c r="D22239">
        <v>2913</v>
      </c>
      <c r="E22239" t="s">
        <v>36</v>
      </c>
      <c r="F22239" s="4">
        <v>425000</v>
      </c>
      <c r="G22239" t="s">
        <v>5</v>
      </c>
      <c r="H22239">
        <v>2</v>
      </c>
      <c r="I22239" s="4">
        <f>IF(E22239="Rhode Island", Table1[[#This Row],[price]]*$L$3, IF(E22239="Massachusetts", Table1[[#This Row],[price]]*$L$2, 1))</f>
        <v>425000</v>
      </c>
    </row>
    <row r="22240" spans="1:9" x14ac:dyDescent="0.25">
      <c r="A22240" s="2">
        <v>42947</v>
      </c>
      <c r="B22240" s="1">
        <f t="shared" si="694"/>
        <v>2017</v>
      </c>
      <c r="C22240" s="1">
        <f t="shared" si="695"/>
        <v>3</v>
      </c>
      <c r="D22240">
        <v>2615</v>
      </c>
      <c r="E22240" t="s">
        <v>37</v>
      </c>
      <c r="F22240" s="4">
        <v>431000</v>
      </c>
      <c r="G22240" t="s">
        <v>5</v>
      </c>
      <c r="H22240">
        <v>4</v>
      </c>
      <c r="I22240" s="4">
        <f>IF(E22240="Rhode Island", Table1[[#This Row],[price]]*$L$3, IF(E22240="Massachusetts", Table1[[#This Row],[price]]*$L$2, 1))</f>
        <v>431000</v>
      </c>
    </row>
    <row r="22241" spans="1:9" x14ac:dyDescent="0.25">
      <c r="A22241" s="2">
        <v>42947</v>
      </c>
      <c r="B22241" s="1">
        <f t="shared" si="694"/>
        <v>2017</v>
      </c>
      <c r="C22241" s="1">
        <f t="shared" si="695"/>
        <v>3</v>
      </c>
      <c r="D22241">
        <v>2615</v>
      </c>
      <c r="E22241" t="s">
        <v>37</v>
      </c>
      <c r="F22241" s="4">
        <v>435000</v>
      </c>
      <c r="G22241" t="s">
        <v>5</v>
      </c>
      <c r="H22241">
        <v>3</v>
      </c>
      <c r="I22241" s="4">
        <f>IF(E22241="Rhode Island", Table1[[#This Row],[price]]*$L$3, IF(E22241="Massachusetts", Table1[[#This Row],[price]]*$L$2, 1))</f>
        <v>435000</v>
      </c>
    </row>
    <row r="22242" spans="1:9" x14ac:dyDescent="0.25">
      <c r="A22242" s="2">
        <v>42947</v>
      </c>
      <c r="B22242" s="1">
        <f t="shared" si="694"/>
        <v>2017</v>
      </c>
      <c r="C22242" s="1">
        <f t="shared" si="695"/>
        <v>3</v>
      </c>
      <c r="D22242">
        <v>2617</v>
      </c>
      <c r="E22242" t="s">
        <v>37</v>
      </c>
      <c r="F22242" s="4">
        <v>500000</v>
      </c>
      <c r="G22242" t="s">
        <v>5</v>
      </c>
      <c r="H22242">
        <v>3</v>
      </c>
      <c r="I22242" s="4">
        <f>IF(E22242="Rhode Island", Table1[[#This Row],[price]]*$L$3, IF(E22242="Massachusetts", Table1[[#This Row],[price]]*$L$2, 1))</f>
        <v>500000</v>
      </c>
    </row>
    <row r="22243" spans="1:9" x14ac:dyDescent="0.25">
      <c r="A22243" s="2">
        <v>42947</v>
      </c>
      <c r="B22243" s="1">
        <f t="shared" si="694"/>
        <v>2017</v>
      </c>
      <c r="C22243" s="1">
        <f t="shared" si="695"/>
        <v>3</v>
      </c>
      <c r="D22243">
        <v>2615</v>
      </c>
      <c r="E22243" t="s">
        <v>37</v>
      </c>
      <c r="F22243" s="4">
        <v>630000</v>
      </c>
      <c r="G22243" t="s">
        <v>5</v>
      </c>
      <c r="H22243">
        <v>4</v>
      </c>
      <c r="I22243" s="4">
        <f>IF(E22243="Rhode Island", Table1[[#This Row],[price]]*$L$3, IF(E22243="Massachusetts", Table1[[#This Row],[price]]*$L$2, 1))</f>
        <v>630000</v>
      </c>
    </row>
    <row r="22244" spans="1:9" x14ac:dyDescent="0.25">
      <c r="A22244" s="2">
        <v>42947</v>
      </c>
      <c r="B22244" s="1">
        <f t="shared" si="694"/>
        <v>2017</v>
      </c>
      <c r="C22244" s="1">
        <f t="shared" si="695"/>
        <v>3</v>
      </c>
      <c r="D22244">
        <v>2615</v>
      </c>
      <c r="E22244" t="s">
        <v>37</v>
      </c>
      <c r="F22244" s="4">
        <v>657000</v>
      </c>
      <c r="G22244" t="s">
        <v>5</v>
      </c>
      <c r="H22244">
        <v>4</v>
      </c>
      <c r="I22244" s="4">
        <f>IF(E22244="Rhode Island", Table1[[#This Row],[price]]*$L$3, IF(E22244="Massachusetts", Table1[[#This Row],[price]]*$L$2, 1))</f>
        <v>657000</v>
      </c>
    </row>
    <row r="22245" spans="1:9" x14ac:dyDescent="0.25">
      <c r="A22245" s="2">
        <v>42947</v>
      </c>
      <c r="B22245" s="1">
        <f t="shared" si="694"/>
        <v>2017</v>
      </c>
      <c r="C22245" s="1">
        <f t="shared" si="695"/>
        <v>3</v>
      </c>
      <c r="D22245">
        <v>2611</v>
      </c>
      <c r="E22245" t="s">
        <v>37</v>
      </c>
      <c r="F22245" s="4">
        <v>665000</v>
      </c>
      <c r="G22245" t="s">
        <v>5</v>
      </c>
      <c r="H22245">
        <v>3</v>
      </c>
      <c r="I22245" s="4">
        <f>IF(E22245="Rhode Island", Table1[[#This Row],[price]]*$L$3, IF(E22245="Massachusetts", Table1[[#This Row],[price]]*$L$2, 1))</f>
        <v>665000</v>
      </c>
    </row>
    <row r="22246" spans="1:9" x14ac:dyDescent="0.25">
      <c r="A22246" s="2">
        <v>42947</v>
      </c>
      <c r="B22246" s="1">
        <f t="shared" si="694"/>
        <v>2017</v>
      </c>
      <c r="C22246" s="1">
        <f t="shared" si="695"/>
        <v>3</v>
      </c>
      <c r="D22246">
        <v>2615</v>
      </c>
      <c r="E22246" t="s">
        <v>37</v>
      </c>
      <c r="F22246" s="4">
        <v>741000</v>
      </c>
      <c r="G22246" t="s">
        <v>5</v>
      </c>
      <c r="H22246">
        <v>4</v>
      </c>
      <c r="I22246" s="4">
        <f>IF(E22246="Rhode Island", Table1[[#This Row],[price]]*$L$3, IF(E22246="Massachusetts", Table1[[#This Row],[price]]*$L$2, 1))</f>
        <v>741000</v>
      </c>
    </row>
    <row r="22247" spans="1:9" x14ac:dyDescent="0.25">
      <c r="A22247" s="2">
        <v>42947</v>
      </c>
      <c r="B22247" s="1">
        <f t="shared" si="694"/>
        <v>2017</v>
      </c>
      <c r="C22247" s="1">
        <f t="shared" si="695"/>
        <v>3</v>
      </c>
      <c r="D22247">
        <v>2606</v>
      </c>
      <c r="E22247" t="s">
        <v>37</v>
      </c>
      <c r="F22247" s="4">
        <v>245000</v>
      </c>
      <c r="G22247" t="s">
        <v>6</v>
      </c>
      <c r="H22247">
        <v>1</v>
      </c>
      <c r="I22247" s="4">
        <f>IF(E22247="Rhode Island", Table1[[#This Row],[price]]*$L$3, IF(E22247="Massachusetts", Table1[[#This Row],[price]]*$L$2, 1))</f>
        <v>245000</v>
      </c>
    </row>
    <row r="22248" spans="1:9" x14ac:dyDescent="0.25">
      <c r="A22248" s="2">
        <v>42947</v>
      </c>
      <c r="B22248" s="1">
        <f t="shared" si="694"/>
        <v>2017</v>
      </c>
      <c r="C22248" s="1">
        <f t="shared" si="695"/>
        <v>3</v>
      </c>
      <c r="D22248">
        <v>2606</v>
      </c>
      <c r="E22248" t="s">
        <v>37</v>
      </c>
      <c r="F22248" s="4">
        <v>285000</v>
      </c>
      <c r="G22248" t="s">
        <v>6</v>
      </c>
      <c r="H22248">
        <v>2</v>
      </c>
      <c r="I22248" s="4">
        <f>IF(E22248="Rhode Island", Table1[[#This Row],[price]]*$L$3, IF(E22248="Massachusetts", Table1[[#This Row],[price]]*$L$2, 1))</f>
        <v>285000</v>
      </c>
    </row>
    <row r="22249" spans="1:9" x14ac:dyDescent="0.25">
      <c r="A22249" s="2">
        <v>42947</v>
      </c>
      <c r="B22249" s="1">
        <f t="shared" si="694"/>
        <v>2017</v>
      </c>
      <c r="C22249" s="1">
        <f t="shared" si="695"/>
        <v>3</v>
      </c>
      <c r="D22249">
        <v>2600</v>
      </c>
      <c r="E22249" t="s">
        <v>37</v>
      </c>
      <c r="F22249" s="4">
        <v>440000</v>
      </c>
      <c r="G22249" t="s">
        <v>6</v>
      </c>
      <c r="H22249">
        <v>1</v>
      </c>
      <c r="I22249" s="4">
        <f>IF(E22249="Rhode Island", Table1[[#This Row],[price]]*$L$3, IF(E22249="Massachusetts", Table1[[#This Row],[price]]*$L$2, 1))</f>
        <v>440000</v>
      </c>
    </row>
    <row r="22250" spans="1:9" x14ac:dyDescent="0.25">
      <c r="A22250" s="2">
        <v>42947</v>
      </c>
      <c r="B22250" s="1">
        <f t="shared" si="694"/>
        <v>2017</v>
      </c>
      <c r="C22250" s="1">
        <f t="shared" si="695"/>
        <v>3</v>
      </c>
      <c r="D22250">
        <v>2612</v>
      </c>
      <c r="E22250" t="s">
        <v>37</v>
      </c>
      <c r="F22250" s="4">
        <v>545000</v>
      </c>
      <c r="G22250" t="s">
        <v>6</v>
      </c>
      <c r="H22250">
        <v>2</v>
      </c>
      <c r="I22250" s="4">
        <f>IF(E22250="Rhode Island", Table1[[#This Row],[price]]*$L$3, IF(E22250="Massachusetts", Table1[[#This Row],[price]]*$L$2, 1))</f>
        <v>545000</v>
      </c>
    </row>
    <row r="22251" spans="1:9" x14ac:dyDescent="0.25">
      <c r="A22251" s="2">
        <v>42947</v>
      </c>
      <c r="B22251" s="1">
        <f t="shared" si="694"/>
        <v>2017</v>
      </c>
      <c r="C22251" s="1">
        <f t="shared" si="695"/>
        <v>3</v>
      </c>
      <c r="D22251">
        <v>2604</v>
      </c>
      <c r="E22251" t="s">
        <v>37</v>
      </c>
      <c r="F22251" s="4">
        <v>637000</v>
      </c>
      <c r="G22251" t="s">
        <v>6</v>
      </c>
      <c r="H22251">
        <v>2</v>
      </c>
      <c r="I22251" s="4">
        <f>IF(E22251="Rhode Island", Table1[[#This Row],[price]]*$L$3, IF(E22251="Massachusetts", Table1[[#This Row],[price]]*$L$2, 1))</f>
        <v>637000</v>
      </c>
    </row>
    <row r="22252" spans="1:9" x14ac:dyDescent="0.25">
      <c r="A22252" s="2">
        <v>42948</v>
      </c>
      <c r="B22252" s="1">
        <f t="shared" si="694"/>
        <v>2017</v>
      </c>
      <c r="C22252" s="1">
        <f t="shared" si="695"/>
        <v>3</v>
      </c>
      <c r="D22252">
        <v>2912</v>
      </c>
      <c r="E22252" t="s">
        <v>36</v>
      </c>
      <c r="F22252" s="4">
        <v>260000</v>
      </c>
      <c r="G22252" t="s">
        <v>5</v>
      </c>
      <c r="H22252">
        <v>1</v>
      </c>
      <c r="I22252" s="4">
        <f>IF(E22252="Rhode Island", Table1[[#This Row],[price]]*$L$3, IF(E22252="Massachusetts", Table1[[#This Row],[price]]*$L$2, 1))</f>
        <v>260000</v>
      </c>
    </row>
    <row r="22253" spans="1:9" x14ac:dyDescent="0.25">
      <c r="A22253" s="2">
        <v>42948</v>
      </c>
      <c r="B22253" s="1">
        <f t="shared" si="694"/>
        <v>2017</v>
      </c>
      <c r="C22253" s="1">
        <f t="shared" si="695"/>
        <v>3</v>
      </c>
      <c r="D22253">
        <v>2902</v>
      </c>
      <c r="E22253" t="s">
        <v>36</v>
      </c>
      <c r="F22253" s="4">
        <v>455000</v>
      </c>
      <c r="G22253" t="s">
        <v>5</v>
      </c>
      <c r="H22253">
        <v>3</v>
      </c>
      <c r="I22253" s="4">
        <f>IF(E22253="Rhode Island", Table1[[#This Row],[price]]*$L$3, IF(E22253="Massachusetts", Table1[[#This Row],[price]]*$L$2, 1))</f>
        <v>455000</v>
      </c>
    </row>
    <row r="22254" spans="1:9" x14ac:dyDescent="0.25">
      <c r="A22254" s="2">
        <v>42948</v>
      </c>
      <c r="B22254" s="1">
        <f t="shared" si="694"/>
        <v>2017</v>
      </c>
      <c r="C22254" s="1">
        <f t="shared" si="695"/>
        <v>3</v>
      </c>
      <c r="D22254">
        <v>2906</v>
      </c>
      <c r="E22254" t="s">
        <v>36</v>
      </c>
      <c r="F22254" s="4">
        <v>585000</v>
      </c>
      <c r="G22254" t="s">
        <v>5</v>
      </c>
      <c r="H22254">
        <v>4</v>
      </c>
      <c r="I22254" s="4">
        <f>IF(E22254="Rhode Island", Table1[[#This Row],[price]]*$L$3, IF(E22254="Massachusetts", Table1[[#This Row],[price]]*$L$2, 1))</f>
        <v>585000</v>
      </c>
    </row>
    <row r="22255" spans="1:9" x14ac:dyDescent="0.25">
      <c r="A22255" s="2">
        <v>42948</v>
      </c>
      <c r="B22255" s="1">
        <f t="shared" si="694"/>
        <v>2017</v>
      </c>
      <c r="C22255" s="1">
        <f t="shared" si="695"/>
        <v>3</v>
      </c>
      <c r="D22255">
        <v>2615</v>
      </c>
      <c r="E22255" t="s">
        <v>37</v>
      </c>
      <c r="F22255" s="4">
        <v>661450</v>
      </c>
      <c r="G22255" t="s">
        <v>5</v>
      </c>
      <c r="H22255">
        <v>4</v>
      </c>
      <c r="I22255" s="4">
        <f>IF(E22255="Rhode Island", Table1[[#This Row],[price]]*$L$3, IF(E22255="Massachusetts", Table1[[#This Row],[price]]*$L$2, 1))</f>
        <v>661450</v>
      </c>
    </row>
    <row r="22256" spans="1:9" x14ac:dyDescent="0.25">
      <c r="A22256" s="2">
        <v>42948</v>
      </c>
      <c r="B22256" s="1">
        <f t="shared" si="694"/>
        <v>2017</v>
      </c>
      <c r="C22256" s="1">
        <f t="shared" si="695"/>
        <v>3</v>
      </c>
      <c r="D22256">
        <v>2611</v>
      </c>
      <c r="E22256" t="s">
        <v>37</v>
      </c>
      <c r="F22256" s="4">
        <v>1150000</v>
      </c>
      <c r="G22256" t="s">
        <v>5</v>
      </c>
      <c r="H22256">
        <v>4</v>
      </c>
      <c r="I22256" s="4">
        <f>IF(E22256="Rhode Island", Table1[[#This Row],[price]]*$L$3, IF(E22256="Massachusetts", Table1[[#This Row],[price]]*$L$2, 1))</f>
        <v>1150000</v>
      </c>
    </row>
    <row r="22257" spans="1:9" x14ac:dyDescent="0.25">
      <c r="A22257" s="2">
        <v>42948</v>
      </c>
      <c r="B22257" s="1">
        <f t="shared" si="694"/>
        <v>2017</v>
      </c>
      <c r="C22257" s="1">
        <f t="shared" si="695"/>
        <v>3</v>
      </c>
      <c r="D22257">
        <v>2614</v>
      </c>
      <c r="E22257" t="s">
        <v>37</v>
      </c>
      <c r="F22257" s="4">
        <v>231500</v>
      </c>
      <c r="G22257" t="s">
        <v>6</v>
      </c>
      <c r="H22257">
        <v>2</v>
      </c>
      <c r="I22257" s="4">
        <f>IF(E22257="Rhode Island", Table1[[#This Row],[price]]*$L$3, IF(E22257="Massachusetts", Table1[[#This Row],[price]]*$L$2, 1))</f>
        <v>231500</v>
      </c>
    </row>
    <row r="22258" spans="1:9" x14ac:dyDescent="0.25">
      <c r="A22258" s="2">
        <v>42948</v>
      </c>
      <c r="B22258" s="1">
        <f t="shared" si="694"/>
        <v>2017</v>
      </c>
      <c r="C22258" s="1">
        <f t="shared" si="695"/>
        <v>3</v>
      </c>
      <c r="D22258">
        <v>2604</v>
      </c>
      <c r="E22258" t="s">
        <v>37</v>
      </c>
      <c r="F22258" s="4">
        <v>390000</v>
      </c>
      <c r="G22258" t="s">
        <v>6</v>
      </c>
      <c r="H22258">
        <v>2</v>
      </c>
      <c r="I22258" s="4">
        <f>IF(E22258="Rhode Island", Table1[[#This Row],[price]]*$L$3, IF(E22258="Massachusetts", Table1[[#This Row],[price]]*$L$2, 1))</f>
        <v>390000</v>
      </c>
    </row>
    <row r="22259" spans="1:9" x14ac:dyDescent="0.25">
      <c r="A22259" s="2">
        <v>42948</v>
      </c>
      <c r="B22259" s="1">
        <f t="shared" si="694"/>
        <v>2017</v>
      </c>
      <c r="C22259" s="1">
        <f t="shared" si="695"/>
        <v>3</v>
      </c>
      <c r="D22259">
        <v>2911</v>
      </c>
      <c r="E22259" t="s">
        <v>36</v>
      </c>
      <c r="F22259" s="4">
        <v>417000</v>
      </c>
      <c r="G22259" t="s">
        <v>6</v>
      </c>
      <c r="H22259">
        <v>2</v>
      </c>
      <c r="I22259" s="4">
        <f>IF(E22259="Rhode Island", Table1[[#This Row],[price]]*$L$3, IF(E22259="Massachusetts", Table1[[#This Row],[price]]*$L$2, 1))</f>
        <v>417000</v>
      </c>
    </row>
    <row r="22260" spans="1:9" x14ac:dyDescent="0.25">
      <c r="A22260" s="2">
        <v>42948</v>
      </c>
      <c r="B22260" s="1">
        <f t="shared" si="694"/>
        <v>2017</v>
      </c>
      <c r="C22260" s="1">
        <f t="shared" si="695"/>
        <v>3</v>
      </c>
      <c r="D22260">
        <v>2604</v>
      </c>
      <c r="E22260" t="s">
        <v>37</v>
      </c>
      <c r="F22260" s="4">
        <v>682000</v>
      </c>
      <c r="G22260" t="s">
        <v>6</v>
      </c>
      <c r="H22260">
        <v>3</v>
      </c>
      <c r="I22260" s="4">
        <f>IF(E22260="Rhode Island", Table1[[#This Row],[price]]*$L$3, IF(E22260="Massachusetts", Table1[[#This Row],[price]]*$L$2, 1))</f>
        <v>682000</v>
      </c>
    </row>
    <row r="22261" spans="1:9" x14ac:dyDescent="0.25">
      <c r="A22261" s="2">
        <v>42949</v>
      </c>
      <c r="B22261" s="1">
        <f t="shared" si="694"/>
        <v>2017</v>
      </c>
      <c r="C22261" s="1">
        <f t="shared" si="695"/>
        <v>3</v>
      </c>
      <c r="D22261">
        <v>2602</v>
      </c>
      <c r="E22261" t="s">
        <v>37</v>
      </c>
      <c r="F22261" s="4">
        <v>260000</v>
      </c>
      <c r="G22261" t="s">
        <v>5</v>
      </c>
      <c r="H22261">
        <v>1</v>
      </c>
      <c r="I22261" s="4">
        <f>IF(E22261="Rhode Island", Table1[[#This Row],[price]]*$L$3, IF(E22261="Massachusetts", Table1[[#This Row],[price]]*$L$2, 1))</f>
        <v>260000</v>
      </c>
    </row>
    <row r="22262" spans="1:9" x14ac:dyDescent="0.25">
      <c r="A22262" s="2">
        <v>42949</v>
      </c>
      <c r="B22262" s="1">
        <f t="shared" si="694"/>
        <v>2017</v>
      </c>
      <c r="C22262" s="1">
        <f t="shared" si="695"/>
        <v>3</v>
      </c>
      <c r="D22262">
        <v>2913</v>
      </c>
      <c r="E22262" t="s">
        <v>36</v>
      </c>
      <c r="F22262" s="4">
        <v>477000</v>
      </c>
      <c r="G22262" t="s">
        <v>5</v>
      </c>
      <c r="H22262">
        <v>3</v>
      </c>
      <c r="I22262" s="4">
        <f>IF(E22262="Rhode Island", Table1[[#This Row],[price]]*$L$3, IF(E22262="Massachusetts", Table1[[#This Row],[price]]*$L$2, 1))</f>
        <v>477000</v>
      </c>
    </row>
    <row r="22263" spans="1:9" x14ac:dyDescent="0.25">
      <c r="A22263" s="2">
        <v>42949</v>
      </c>
      <c r="B22263" s="1">
        <f t="shared" si="694"/>
        <v>2017</v>
      </c>
      <c r="C22263" s="1">
        <f t="shared" si="695"/>
        <v>3</v>
      </c>
      <c r="D22263">
        <v>2615</v>
      </c>
      <c r="E22263" t="s">
        <v>37</v>
      </c>
      <c r="F22263" s="4">
        <v>550000</v>
      </c>
      <c r="G22263" t="s">
        <v>5</v>
      </c>
      <c r="H22263">
        <v>3</v>
      </c>
      <c r="I22263" s="4">
        <f>IF(E22263="Rhode Island", Table1[[#This Row],[price]]*$L$3, IF(E22263="Massachusetts", Table1[[#This Row],[price]]*$L$2, 1))</f>
        <v>550000</v>
      </c>
    </row>
    <row r="22264" spans="1:9" x14ac:dyDescent="0.25">
      <c r="A22264" s="2">
        <v>42949</v>
      </c>
      <c r="B22264" s="1">
        <f t="shared" si="694"/>
        <v>2017</v>
      </c>
      <c r="C22264" s="1">
        <f t="shared" si="695"/>
        <v>3</v>
      </c>
      <c r="D22264">
        <v>2611</v>
      </c>
      <c r="E22264" t="s">
        <v>37</v>
      </c>
      <c r="F22264" s="4">
        <v>617000</v>
      </c>
      <c r="G22264" t="s">
        <v>5</v>
      </c>
      <c r="H22264">
        <v>3</v>
      </c>
      <c r="I22264" s="4">
        <f>IF(E22264="Rhode Island", Table1[[#This Row],[price]]*$L$3, IF(E22264="Massachusetts", Table1[[#This Row],[price]]*$L$2, 1))</f>
        <v>617000</v>
      </c>
    </row>
    <row r="22265" spans="1:9" x14ac:dyDescent="0.25">
      <c r="A22265" s="2">
        <v>42949</v>
      </c>
      <c r="B22265" s="1">
        <f t="shared" si="694"/>
        <v>2017</v>
      </c>
      <c r="C22265" s="1">
        <f t="shared" si="695"/>
        <v>3</v>
      </c>
      <c r="D22265">
        <v>2617</v>
      </c>
      <c r="E22265" t="s">
        <v>37</v>
      </c>
      <c r="F22265" s="4">
        <v>696000</v>
      </c>
      <c r="G22265" t="s">
        <v>5</v>
      </c>
      <c r="H22265">
        <v>3</v>
      </c>
      <c r="I22265" s="4">
        <f>IF(E22265="Rhode Island", Table1[[#This Row],[price]]*$L$3, IF(E22265="Massachusetts", Table1[[#This Row],[price]]*$L$2, 1))</f>
        <v>696000</v>
      </c>
    </row>
    <row r="22266" spans="1:9" x14ac:dyDescent="0.25">
      <c r="A22266" s="2">
        <v>42949</v>
      </c>
      <c r="B22266" s="1">
        <f t="shared" si="694"/>
        <v>2017</v>
      </c>
      <c r="C22266" s="1">
        <f t="shared" si="695"/>
        <v>3</v>
      </c>
      <c r="D22266">
        <v>2611</v>
      </c>
      <c r="E22266" t="s">
        <v>37</v>
      </c>
      <c r="F22266" s="4">
        <v>735000</v>
      </c>
      <c r="G22266" t="s">
        <v>5</v>
      </c>
      <c r="H22266">
        <v>4</v>
      </c>
      <c r="I22266" s="4">
        <f>IF(E22266="Rhode Island", Table1[[#This Row],[price]]*$L$3, IF(E22266="Massachusetts", Table1[[#This Row],[price]]*$L$2, 1))</f>
        <v>735000</v>
      </c>
    </row>
    <row r="22267" spans="1:9" x14ac:dyDescent="0.25">
      <c r="A22267" s="2">
        <v>42949</v>
      </c>
      <c r="B22267" s="1">
        <f t="shared" si="694"/>
        <v>2017</v>
      </c>
      <c r="C22267" s="1">
        <f t="shared" si="695"/>
        <v>3</v>
      </c>
      <c r="D22267">
        <v>2611</v>
      </c>
      <c r="E22267" t="s">
        <v>37</v>
      </c>
      <c r="F22267" s="4">
        <v>740000</v>
      </c>
      <c r="G22267" t="s">
        <v>5</v>
      </c>
      <c r="H22267">
        <v>3</v>
      </c>
      <c r="I22267" s="4">
        <f>IF(E22267="Rhode Island", Table1[[#This Row],[price]]*$L$3, IF(E22267="Massachusetts", Table1[[#This Row],[price]]*$L$2, 1))</f>
        <v>740000</v>
      </c>
    </row>
    <row r="22268" spans="1:9" x14ac:dyDescent="0.25">
      <c r="A22268" s="2">
        <v>42949</v>
      </c>
      <c r="B22268" s="1">
        <f t="shared" si="694"/>
        <v>2017</v>
      </c>
      <c r="C22268" s="1">
        <f t="shared" si="695"/>
        <v>3</v>
      </c>
      <c r="D22268">
        <v>2902</v>
      </c>
      <c r="E22268" t="s">
        <v>36</v>
      </c>
      <c r="F22268" s="4">
        <v>750000</v>
      </c>
      <c r="G22268" t="s">
        <v>5</v>
      </c>
      <c r="H22268">
        <v>5</v>
      </c>
      <c r="I22268" s="4">
        <f>IF(E22268="Rhode Island", Table1[[#This Row],[price]]*$L$3, IF(E22268="Massachusetts", Table1[[#This Row],[price]]*$L$2, 1))</f>
        <v>750000</v>
      </c>
    </row>
    <row r="22269" spans="1:9" x14ac:dyDescent="0.25">
      <c r="A22269" s="2">
        <v>42949</v>
      </c>
      <c r="B22269" s="1">
        <f t="shared" si="694"/>
        <v>2017</v>
      </c>
      <c r="C22269" s="1">
        <f t="shared" si="695"/>
        <v>3</v>
      </c>
      <c r="D22269">
        <v>2914</v>
      </c>
      <c r="E22269" t="s">
        <v>36</v>
      </c>
      <c r="F22269" s="4">
        <v>760000</v>
      </c>
      <c r="G22269" t="s">
        <v>5</v>
      </c>
      <c r="H22269">
        <v>4</v>
      </c>
      <c r="I22269" s="4">
        <f>IF(E22269="Rhode Island", Table1[[#This Row],[price]]*$L$3, IF(E22269="Massachusetts", Table1[[#This Row],[price]]*$L$2, 1))</f>
        <v>760000</v>
      </c>
    </row>
    <row r="22270" spans="1:9" x14ac:dyDescent="0.25">
      <c r="A22270" s="2">
        <v>42949</v>
      </c>
      <c r="B22270" s="1">
        <f t="shared" si="694"/>
        <v>2017</v>
      </c>
      <c r="C22270" s="1">
        <f t="shared" si="695"/>
        <v>3</v>
      </c>
      <c r="D22270">
        <v>2913</v>
      </c>
      <c r="E22270" t="s">
        <v>36</v>
      </c>
      <c r="F22270" s="4">
        <v>785000</v>
      </c>
      <c r="G22270" t="s">
        <v>5</v>
      </c>
      <c r="H22270">
        <v>4</v>
      </c>
      <c r="I22270" s="4">
        <f>IF(E22270="Rhode Island", Table1[[#This Row],[price]]*$L$3, IF(E22270="Massachusetts", Table1[[#This Row],[price]]*$L$2, 1))</f>
        <v>785000</v>
      </c>
    </row>
    <row r="22271" spans="1:9" x14ac:dyDescent="0.25">
      <c r="A22271" s="2">
        <v>42949</v>
      </c>
      <c r="B22271" s="1">
        <f t="shared" si="694"/>
        <v>2017</v>
      </c>
      <c r="C22271" s="1">
        <f t="shared" si="695"/>
        <v>3</v>
      </c>
      <c r="D22271">
        <v>2605</v>
      </c>
      <c r="E22271" t="s">
        <v>37</v>
      </c>
      <c r="F22271" s="4">
        <v>865000</v>
      </c>
      <c r="G22271" t="s">
        <v>5</v>
      </c>
      <c r="H22271">
        <v>3</v>
      </c>
      <c r="I22271" s="4">
        <f>IF(E22271="Rhode Island", Table1[[#This Row],[price]]*$L$3, IF(E22271="Massachusetts", Table1[[#This Row],[price]]*$L$2, 1))</f>
        <v>865000</v>
      </c>
    </row>
    <row r="22272" spans="1:9" x14ac:dyDescent="0.25">
      <c r="A22272" s="2">
        <v>42949</v>
      </c>
      <c r="B22272" s="1">
        <f t="shared" si="694"/>
        <v>2017</v>
      </c>
      <c r="C22272" s="1">
        <f t="shared" si="695"/>
        <v>3</v>
      </c>
      <c r="D22272">
        <v>2602</v>
      </c>
      <c r="E22272" t="s">
        <v>37</v>
      </c>
      <c r="F22272" s="4">
        <v>922000</v>
      </c>
      <c r="G22272" t="s">
        <v>5</v>
      </c>
      <c r="H22272">
        <v>3</v>
      </c>
      <c r="I22272" s="4">
        <f>IF(E22272="Rhode Island", Table1[[#This Row],[price]]*$L$3, IF(E22272="Massachusetts", Table1[[#This Row],[price]]*$L$2, 1))</f>
        <v>922000</v>
      </c>
    </row>
    <row r="22273" spans="1:9" x14ac:dyDescent="0.25">
      <c r="A22273" s="2">
        <v>42949</v>
      </c>
      <c r="B22273" s="1">
        <f t="shared" si="694"/>
        <v>2017</v>
      </c>
      <c r="C22273" s="1">
        <f t="shared" si="695"/>
        <v>3</v>
      </c>
      <c r="D22273">
        <v>2611</v>
      </c>
      <c r="E22273" t="s">
        <v>37</v>
      </c>
      <c r="F22273" s="4">
        <v>335000</v>
      </c>
      <c r="G22273" t="s">
        <v>6</v>
      </c>
      <c r="H22273">
        <v>1</v>
      </c>
      <c r="I22273" s="4">
        <f>IF(E22273="Rhode Island", Table1[[#This Row],[price]]*$L$3, IF(E22273="Massachusetts", Table1[[#This Row],[price]]*$L$2, 1))</f>
        <v>335000</v>
      </c>
    </row>
    <row r="22274" spans="1:9" x14ac:dyDescent="0.25">
      <c r="A22274" s="2">
        <v>42950</v>
      </c>
      <c r="B22274" s="1">
        <f t="shared" ref="B22274:B22337" si="696">YEAR(A22274)</f>
        <v>2017</v>
      </c>
      <c r="C22274" s="1">
        <f t="shared" ref="C22274:C22337" si="697">ROUNDUP(MONTH(A22274)/3,0)</f>
        <v>3</v>
      </c>
      <c r="D22274">
        <v>2905</v>
      </c>
      <c r="E22274" t="s">
        <v>36</v>
      </c>
      <c r="F22274" s="4">
        <v>410000</v>
      </c>
      <c r="G22274" t="s">
        <v>5</v>
      </c>
      <c r="H22274">
        <v>3</v>
      </c>
      <c r="I22274" s="4">
        <f>IF(E22274="Rhode Island", Table1[[#This Row],[price]]*$L$3, IF(E22274="Massachusetts", Table1[[#This Row],[price]]*$L$2, 1))</f>
        <v>410000</v>
      </c>
    </row>
    <row r="22275" spans="1:9" x14ac:dyDescent="0.25">
      <c r="A22275" s="2">
        <v>42950</v>
      </c>
      <c r="B22275" s="1">
        <f t="shared" si="696"/>
        <v>2017</v>
      </c>
      <c r="C22275" s="1">
        <f t="shared" si="697"/>
        <v>3</v>
      </c>
      <c r="D22275">
        <v>2913</v>
      </c>
      <c r="E22275" t="s">
        <v>36</v>
      </c>
      <c r="F22275" s="4">
        <v>450000</v>
      </c>
      <c r="G22275" t="s">
        <v>5</v>
      </c>
      <c r="H22275">
        <v>3</v>
      </c>
      <c r="I22275" s="4">
        <f>IF(E22275="Rhode Island", Table1[[#This Row],[price]]*$L$3, IF(E22275="Massachusetts", Table1[[#This Row],[price]]*$L$2, 1))</f>
        <v>450000</v>
      </c>
    </row>
    <row r="22276" spans="1:9" x14ac:dyDescent="0.25">
      <c r="A22276" s="2">
        <v>42950</v>
      </c>
      <c r="B22276" s="1">
        <f t="shared" si="696"/>
        <v>2017</v>
      </c>
      <c r="C22276" s="1">
        <f t="shared" si="697"/>
        <v>3</v>
      </c>
      <c r="D22276">
        <v>2913</v>
      </c>
      <c r="E22276" t="s">
        <v>36</v>
      </c>
      <c r="F22276" s="4">
        <v>500000</v>
      </c>
      <c r="G22276" t="s">
        <v>5</v>
      </c>
      <c r="H22276">
        <v>3</v>
      </c>
      <c r="I22276" s="4">
        <f>IF(E22276="Rhode Island", Table1[[#This Row],[price]]*$L$3, IF(E22276="Massachusetts", Table1[[#This Row],[price]]*$L$2, 1))</f>
        <v>500000</v>
      </c>
    </row>
    <row r="22277" spans="1:9" x14ac:dyDescent="0.25">
      <c r="A22277" s="2">
        <v>42950</v>
      </c>
      <c r="B22277" s="1">
        <f t="shared" si="696"/>
        <v>2017</v>
      </c>
      <c r="C22277" s="1">
        <f t="shared" si="697"/>
        <v>3</v>
      </c>
      <c r="D22277">
        <v>2913</v>
      </c>
      <c r="E22277" t="s">
        <v>36</v>
      </c>
      <c r="F22277" s="4">
        <v>525000</v>
      </c>
      <c r="G22277" t="s">
        <v>5</v>
      </c>
      <c r="H22277">
        <v>3</v>
      </c>
      <c r="I22277" s="4">
        <f>IF(E22277="Rhode Island", Table1[[#This Row],[price]]*$L$3, IF(E22277="Massachusetts", Table1[[#This Row],[price]]*$L$2, 1))</f>
        <v>525000</v>
      </c>
    </row>
    <row r="22278" spans="1:9" x14ac:dyDescent="0.25">
      <c r="A22278" s="2">
        <v>42950</v>
      </c>
      <c r="B22278" s="1">
        <f t="shared" si="696"/>
        <v>2017</v>
      </c>
      <c r="C22278" s="1">
        <f t="shared" si="697"/>
        <v>3</v>
      </c>
      <c r="D22278">
        <v>2611</v>
      </c>
      <c r="E22278" t="s">
        <v>37</v>
      </c>
      <c r="F22278" s="4">
        <v>580000</v>
      </c>
      <c r="G22278" t="s">
        <v>5</v>
      </c>
      <c r="H22278">
        <v>4</v>
      </c>
      <c r="I22278" s="4">
        <f>IF(E22278="Rhode Island", Table1[[#This Row],[price]]*$L$3, IF(E22278="Massachusetts", Table1[[#This Row],[price]]*$L$2, 1))</f>
        <v>580000</v>
      </c>
    </row>
    <row r="22279" spans="1:9" x14ac:dyDescent="0.25">
      <c r="A22279" s="2">
        <v>42950</v>
      </c>
      <c r="B22279" s="1">
        <f t="shared" si="696"/>
        <v>2017</v>
      </c>
      <c r="C22279" s="1">
        <f t="shared" si="697"/>
        <v>3</v>
      </c>
      <c r="D22279">
        <v>2615</v>
      </c>
      <c r="E22279" t="s">
        <v>37</v>
      </c>
      <c r="F22279" s="4">
        <v>620000</v>
      </c>
      <c r="G22279" t="s">
        <v>5</v>
      </c>
      <c r="H22279">
        <v>4</v>
      </c>
      <c r="I22279" s="4">
        <f>IF(E22279="Rhode Island", Table1[[#This Row],[price]]*$L$3, IF(E22279="Massachusetts", Table1[[#This Row],[price]]*$L$2, 1))</f>
        <v>620000</v>
      </c>
    </row>
    <row r="22280" spans="1:9" x14ac:dyDescent="0.25">
      <c r="A22280" s="2">
        <v>42950</v>
      </c>
      <c r="B22280" s="1">
        <f t="shared" si="696"/>
        <v>2017</v>
      </c>
      <c r="C22280" s="1">
        <f t="shared" si="697"/>
        <v>3</v>
      </c>
      <c r="D22280">
        <v>2905</v>
      </c>
      <c r="E22280" t="s">
        <v>36</v>
      </c>
      <c r="F22280" s="4">
        <v>640000</v>
      </c>
      <c r="G22280" t="s">
        <v>5</v>
      </c>
      <c r="H22280">
        <v>4</v>
      </c>
      <c r="I22280" s="4">
        <f>IF(E22280="Rhode Island", Table1[[#This Row],[price]]*$L$3, IF(E22280="Massachusetts", Table1[[#This Row],[price]]*$L$2, 1))</f>
        <v>640000</v>
      </c>
    </row>
    <row r="22281" spans="1:9" x14ac:dyDescent="0.25">
      <c r="A22281" s="2">
        <v>42950</v>
      </c>
      <c r="B22281" s="1">
        <f t="shared" si="696"/>
        <v>2017</v>
      </c>
      <c r="C22281" s="1">
        <f t="shared" si="697"/>
        <v>3</v>
      </c>
      <c r="D22281">
        <v>2615</v>
      </c>
      <c r="E22281" t="s">
        <v>37</v>
      </c>
      <c r="F22281" s="4">
        <v>650000</v>
      </c>
      <c r="G22281" t="s">
        <v>5</v>
      </c>
      <c r="H22281">
        <v>3</v>
      </c>
      <c r="I22281" s="4">
        <f>IF(E22281="Rhode Island", Table1[[#This Row],[price]]*$L$3, IF(E22281="Massachusetts", Table1[[#This Row],[price]]*$L$2, 1))</f>
        <v>650000</v>
      </c>
    </row>
    <row r="22282" spans="1:9" x14ac:dyDescent="0.25">
      <c r="A22282" s="2">
        <v>42950</v>
      </c>
      <c r="B22282" s="1">
        <f t="shared" si="696"/>
        <v>2017</v>
      </c>
      <c r="C22282" s="1">
        <f t="shared" si="697"/>
        <v>3</v>
      </c>
      <c r="D22282">
        <v>2612</v>
      </c>
      <c r="E22282" t="s">
        <v>37</v>
      </c>
      <c r="F22282" s="4">
        <v>1185000</v>
      </c>
      <c r="G22282" t="s">
        <v>5</v>
      </c>
      <c r="H22282">
        <v>3</v>
      </c>
      <c r="I22282" s="4">
        <f>IF(E22282="Rhode Island", Table1[[#This Row],[price]]*$L$3, IF(E22282="Massachusetts", Table1[[#This Row],[price]]*$L$2, 1))</f>
        <v>1185000</v>
      </c>
    </row>
    <row r="22283" spans="1:9" x14ac:dyDescent="0.25">
      <c r="A22283" s="2">
        <v>42950</v>
      </c>
      <c r="B22283" s="1">
        <f t="shared" si="696"/>
        <v>2017</v>
      </c>
      <c r="C22283" s="1">
        <f t="shared" si="697"/>
        <v>3</v>
      </c>
      <c r="D22283">
        <v>2612</v>
      </c>
      <c r="E22283" t="s">
        <v>37</v>
      </c>
      <c r="F22283" s="4">
        <v>465000</v>
      </c>
      <c r="G22283" t="s">
        <v>6</v>
      </c>
      <c r="H22283">
        <v>2</v>
      </c>
      <c r="I22283" s="4">
        <f>IF(E22283="Rhode Island", Table1[[#This Row],[price]]*$L$3, IF(E22283="Massachusetts", Table1[[#This Row],[price]]*$L$2, 1))</f>
        <v>465000</v>
      </c>
    </row>
    <row r="22284" spans="1:9" x14ac:dyDescent="0.25">
      <c r="A22284" s="2">
        <v>42950</v>
      </c>
      <c r="B22284" s="1">
        <f t="shared" si="696"/>
        <v>2017</v>
      </c>
      <c r="C22284" s="1">
        <f t="shared" si="697"/>
        <v>3</v>
      </c>
      <c r="D22284">
        <v>2604</v>
      </c>
      <c r="E22284" t="s">
        <v>37</v>
      </c>
      <c r="F22284" s="4">
        <v>615000</v>
      </c>
      <c r="G22284" t="s">
        <v>6</v>
      </c>
      <c r="H22284">
        <v>2</v>
      </c>
      <c r="I22284" s="4">
        <f>IF(E22284="Rhode Island", Table1[[#This Row],[price]]*$L$3, IF(E22284="Massachusetts", Table1[[#This Row],[price]]*$L$2, 1))</f>
        <v>615000</v>
      </c>
    </row>
    <row r="22285" spans="1:9" x14ac:dyDescent="0.25">
      <c r="A22285" s="2">
        <v>42951</v>
      </c>
      <c r="B22285" s="1">
        <f t="shared" si="696"/>
        <v>2017</v>
      </c>
      <c r="C22285" s="1">
        <f t="shared" si="697"/>
        <v>3</v>
      </c>
      <c r="D22285">
        <v>2903</v>
      </c>
      <c r="E22285" t="s">
        <v>36</v>
      </c>
      <c r="F22285" s="4">
        <v>440000</v>
      </c>
      <c r="G22285" t="s">
        <v>5</v>
      </c>
      <c r="H22285">
        <v>3</v>
      </c>
      <c r="I22285" s="4">
        <f>IF(E22285="Rhode Island", Table1[[#This Row],[price]]*$L$3, IF(E22285="Massachusetts", Table1[[#This Row],[price]]*$L$2, 1))</f>
        <v>440000</v>
      </c>
    </row>
    <row r="22286" spans="1:9" x14ac:dyDescent="0.25">
      <c r="A22286" s="2">
        <v>42951</v>
      </c>
      <c r="B22286" s="1">
        <f t="shared" si="696"/>
        <v>2017</v>
      </c>
      <c r="C22286" s="1">
        <f t="shared" si="697"/>
        <v>3</v>
      </c>
      <c r="D22286">
        <v>2906</v>
      </c>
      <c r="E22286" t="s">
        <v>36</v>
      </c>
      <c r="F22286" s="4">
        <v>447500</v>
      </c>
      <c r="G22286" t="s">
        <v>5</v>
      </c>
      <c r="H22286">
        <v>3</v>
      </c>
      <c r="I22286" s="4">
        <f>IF(E22286="Rhode Island", Table1[[#This Row],[price]]*$L$3, IF(E22286="Massachusetts", Table1[[#This Row],[price]]*$L$2, 1))</f>
        <v>447500</v>
      </c>
    </row>
    <row r="22287" spans="1:9" x14ac:dyDescent="0.25">
      <c r="A22287" s="2">
        <v>42951</v>
      </c>
      <c r="B22287" s="1">
        <f t="shared" si="696"/>
        <v>2017</v>
      </c>
      <c r="C22287" s="1">
        <f t="shared" si="697"/>
        <v>3</v>
      </c>
      <c r="D22287">
        <v>2617</v>
      </c>
      <c r="E22287" t="s">
        <v>37</v>
      </c>
      <c r="F22287" s="4">
        <v>503000</v>
      </c>
      <c r="G22287" t="s">
        <v>5</v>
      </c>
      <c r="H22287">
        <v>3</v>
      </c>
      <c r="I22287" s="4">
        <f>IF(E22287="Rhode Island", Table1[[#This Row],[price]]*$L$3, IF(E22287="Massachusetts", Table1[[#This Row],[price]]*$L$2, 1))</f>
        <v>503000</v>
      </c>
    </row>
    <row r="22288" spans="1:9" x14ac:dyDescent="0.25">
      <c r="A22288" s="2">
        <v>42951</v>
      </c>
      <c r="B22288" s="1">
        <f t="shared" si="696"/>
        <v>2017</v>
      </c>
      <c r="C22288" s="1">
        <f t="shared" si="697"/>
        <v>3</v>
      </c>
      <c r="D22288">
        <v>2615</v>
      </c>
      <c r="E22288" t="s">
        <v>37</v>
      </c>
      <c r="F22288" s="4">
        <v>520000</v>
      </c>
      <c r="G22288" t="s">
        <v>5</v>
      </c>
      <c r="H22288">
        <v>3</v>
      </c>
      <c r="I22288" s="4">
        <f>IF(E22288="Rhode Island", Table1[[#This Row],[price]]*$L$3, IF(E22288="Massachusetts", Table1[[#This Row],[price]]*$L$2, 1))</f>
        <v>520000</v>
      </c>
    </row>
    <row r="22289" spans="1:9" x14ac:dyDescent="0.25">
      <c r="A22289" s="2">
        <v>42951</v>
      </c>
      <c r="B22289" s="1">
        <f t="shared" si="696"/>
        <v>2017</v>
      </c>
      <c r="C22289" s="1">
        <f t="shared" si="697"/>
        <v>3</v>
      </c>
      <c r="D22289">
        <v>2615</v>
      </c>
      <c r="E22289" t="s">
        <v>37</v>
      </c>
      <c r="F22289" s="4">
        <v>540000</v>
      </c>
      <c r="G22289" t="s">
        <v>5</v>
      </c>
      <c r="H22289">
        <v>3</v>
      </c>
      <c r="I22289" s="4">
        <f>IF(E22289="Rhode Island", Table1[[#This Row],[price]]*$L$3, IF(E22289="Massachusetts", Table1[[#This Row],[price]]*$L$2, 1))</f>
        <v>540000</v>
      </c>
    </row>
    <row r="22290" spans="1:9" x14ac:dyDescent="0.25">
      <c r="A22290" s="2">
        <v>42951</v>
      </c>
      <c r="B22290" s="1">
        <f t="shared" si="696"/>
        <v>2017</v>
      </c>
      <c r="C22290" s="1">
        <f t="shared" si="697"/>
        <v>3</v>
      </c>
      <c r="D22290">
        <v>2905</v>
      </c>
      <c r="E22290" t="s">
        <v>36</v>
      </c>
      <c r="F22290" s="4">
        <v>635000</v>
      </c>
      <c r="G22290" t="s">
        <v>5</v>
      </c>
      <c r="H22290">
        <v>5</v>
      </c>
      <c r="I22290" s="4">
        <f>IF(E22290="Rhode Island", Table1[[#This Row],[price]]*$L$3, IF(E22290="Massachusetts", Table1[[#This Row],[price]]*$L$2, 1))</f>
        <v>635000</v>
      </c>
    </row>
    <row r="22291" spans="1:9" x14ac:dyDescent="0.25">
      <c r="A22291" s="2">
        <v>42951</v>
      </c>
      <c r="B22291" s="1">
        <f t="shared" si="696"/>
        <v>2017</v>
      </c>
      <c r="C22291" s="1">
        <f t="shared" si="697"/>
        <v>3</v>
      </c>
      <c r="D22291">
        <v>2602</v>
      </c>
      <c r="E22291" t="s">
        <v>37</v>
      </c>
      <c r="F22291" s="4">
        <v>645000</v>
      </c>
      <c r="G22291" t="s">
        <v>5</v>
      </c>
      <c r="H22291">
        <v>3</v>
      </c>
      <c r="I22291" s="4">
        <f>IF(E22291="Rhode Island", Table1[[#This Row],[price]]*$L$3, IF(E22291="Massachusetts", Table1[[#This Row],[price]]*$L$2, 1))</f>
        <v>645000</v>
      </c>
    </row>
    <row r="22292" spans="1:9" x14ac:dyDescent="0.25">
      <c r="A22292" s="2">
        <v>42951</v>
      </c>
      <c r="B22292" s="1">
        <f t="shared" si="696"/>
        <v>2017</v>
      </c>
      <c r="C22292" s="1">
        <f t="shared" si="697"/>
        <v>3</v>
      </c>
      <c r="D22292">
        <v>2615</v>
      </c>
      <c r="E22292" t="s">
        <v>37</v>
      </c>
      <c r="F22292" s="4">
        <v>680001</v>
      </c>
      <c r="G22292" t="s">
        <v>5</v>
      </c>
      <c r="H22292">
        <v>4</v>
      </c>
      <c r="I22292" s="4">
        <f>IF(E22292="Rhode Island", Table1[[#This Row],[price]]*$L$3, IF(E22292="Massachusetts", Table1[[#This Row],[price]]*$L$2, 1))</f>
        <v>680001</v>
      </c>
    </row>
    <row r="22293" spans="1:9" x14ac:dyDescent="0.25">
      <c r="A22293" s="2">
        <v>42951</v>
      </c>
      <c r="B22293" s="1">
        <f t="shared" si="696"/>
        <v>2017</v>
      </c>
      <c r="C22293" s="1">
        <f t="shared" si="697"/>
        <v>3</v>
      </c>
      <c r="D22293">
        <v>2904</v>
      </c>
      <c r="E22293" t="s">
        <v>36</v>
      </c>
      <c r="F22293" s="4">
        <v>692500</v>
      </c>
      <c r="G22293" t="s">
        <v>5</v>
      </c>
      <c r="H22293">
        <v>4</v>
      </c>
      <c r="I22293" s="4">
        <f>IF(E22293="Rhode Island", Table1[[#This Row],[price]]*$L$3, IF(E22293="Massachusetts", Table1[[#This Row],[price]]*$L$2, 1))</f>
        <v>692500</v>
      </c>
    </row>
    <row r="22294" spans="1:9" x14ac:dyDescent="0.25">
      <c r="A22294" s="2">
        <v>42951</v>
      </c>
      <c r="B22294" s="1">
        <f t="shared" si="696"/>
        <v>2017</v>
      </c>
      <c r="C22294" s="1">
        <f t="shared" si="697"/>
        <v>3</v>
      </c>
      <c r="D22294">
        <v>2620</v>
      </c>
      <c r="E22294" t="s">
        <v>37</v>
      </c>
      <c r="F22294" s="4">
        <v>170000</v>
      </c>
      <c r="G22294" t="s">
        <v>6</v>
      </c>
      <c r="H22294">
        <v>1</v>
      </c>
      <c r="I22294" s="4">
        <f>IF(E22294="Rhode Island", Table1[[#This Row],[price]]*$L$3, IF(E22294="Massachusetts", Table1[[#This Row],[price]]*$L$2, 1))</f>
        <v>170000</v>
      </c>
    </row>
    <row r="22295" spans="1:9" x14ac:dyDescent="0.25">
      <c r="A22295" s="2">
        <v>42951</v>
      </c>
      <c r="B22295" s="1">
        <f t="shared" si="696"/>
        <v>2017</v>
      </c>
      <c r="C22295" s="1">
        <f t="shared" si="697"/>
        <v>3</v>
      </c>
      <c r="D22295">
        <v>2617</v>
      </c>
      <c r="E22295" t="s">
        <v>37</v>
      </c>
      <c r="F22295" s="4">
        <v>316000</v>
      </c>
      <c r="G22295" t="s">
        <v>6</v>
      </c>
      <c r="H22295">
        <v>1</v>
      </c>
      <c r="I22295" s="4">
        <f>IF(E22295="Rhode Island", Table1[[#This Row],[price]]*$L$3, IF(E22295="Massachusetts", Table1[[#This Row],[price]]*$L$2, 1))</f>
        <v>316000</v>
      </c>
    </row>
    <row r="22296" spans="1:9" x14ac:dyDescent="0.25">
      <c r="A22296" s="2">
        <v>42951</v>
      </c>
      <c r="B22296" s="1">
        <f t="shared" si="696"/>
        <v>2017</v>
      </c>
      <c r="C22296" s="1">
        <f t="shared" si="697"/>
        <v>3</v>
      </c>
      <c r="D22296">
        <v>2604</v>
      </c>
      <c r="E22296" t="s">
        <v>37</v>
      </c>
      <c r="F22296" s="4">
        <v>386000</v>
      </c>
      <c r="G22296" t="s">
        <v>6</v>
      </c>
      <c r="H22296">
        <v>2</v>
      </c>
      <c r="I22296" s="4">
        <f>IF(E22296="Rhode Island", Table1[[#This Row],[price]]*$L$3, IF(E22296="Massachusetts", Table1[[#This Row],[price]]*$L$2, 1))</f>
        <v>386000</v>
      </c>
    </row>
    <row r="22297" spans="1:9" x14ac:dyDescent="0.25">
      <c r="A22297" s="2">
        <v>42951</v>
      </c>
      <c r="B22297" s="1">
        <f t="shared" si="696"/>
        <v>2017</v>
      </c>
      <c r="C22297" s="1">
        <f t="shared" si="697"/>
        <v>3</v>
      </c>
      <c r="D22297">
        <v>2612</v>
      </c>
      <c r="E22297" t="s">
        <v>37</v>
      </c>
      <c r="F22297" s="4">
        <v>479500</v>
      </c>
      <c r="G22297" t="s">
        <v>6</v>
      </c>
      <c r="H22297">
        <v>2</v>
      </c>
      <c r="I22297" s="4">
        <f>IF(E22297="Rhode Island", Table1[[#This Row],[price]]*$L$3, IF(E22297="Massachusetts", Table1[[#This Row],[price]]*$L$2, 1))</f>
        <v>479500</v>
      </c>
    </row>
    <row r="22298" spans="1:9" x14ac:dyDescent="0.25">
      <c r="A22298" s="2">
        <v>42951</v>
      </c>
      <c r="B22298" s="1">
        <f t="shared" si="696"/>
        <v>2017</v>
      </c>
      <c r="C22298" s="1">
        <f t="shared" si="697"/>
        <v>3</v>
      </c>
      <c r="D22298">
        <v>2604</v>
      </c>
      <c r="E22298" t="s">
        <v>37</v>
      </c>
      <c r="F22298" s="4">
        <v>560000</v>
      </c>
      <c r="G22298" t="s">
        <v>6</v>
      </c>
      <c r="H22298">
        <v>2</v>
      </c>
      <c r="I22298" s="4">
        <f>IF(E22298="Rhode Island", Table1[[#This Row],[price]]*$L$3, IF(E22298="Massachusetts", Table1[[#This Row],[price]]*$L$2, 1))</f>
        <v>560000</v>
      </c>
    </row>
    <row r="22299" spans="1:9" x14ac:dyDescent="0.25">
      <c r="A22299" s="2">
        <v>42951</v>
      </c>
      <c r="B22299" s="1">
        <f t="shared" si="696"/>
        <v>2017</v>
      </c>
      <c r="C22299" s="1">
        <f t="shared" si="697"/>
        <v>3</v>
      </c>
      <c r="D22299">
        <v>2601</v>
      </c>
      <c r="E22299" t="s">
        <v>37</v>
      </c>
      <c r="F22299" s="4">
        <v>575000</v>
      </c>
      <c r="G22299" t="s">
        <v>6</v>
      </c>
      <c r="H22299">
        <v>2</v>
      </c>
      <c r="I22299" s="4">
        <f>IF(E22299="Rhode Island", Table1[[#This Row],[price]]*$L$3, IF(E22299="Massachusetts", Table1[[#This Row],[price]]*$L$2, 1))</f>
        <v>575000</v>
      </c>
    </row>
    <row r="22300" spans="1:9" x14ac:dyDescent="0.25">
      <c r="A22300" s="2">
        <v>42952</v>
      </c>
      <c r="B22300" s="1">
        <f t="shared" si="696"/>
        <v>2017</v>
      </c>
      <c r="C22300" s="1">
        <f t="shared" si="697"/>
        <v>3</v>
      </c>
      <c r="D22300">
        <v>2905</v>
      </c>
      <c r="E22300" t="s">
        <v>36</v>
      </c>
      <c r="F22300" s="4">
        <v>490000</v>
      </c>
      <c r="G22300" t="s">
        <v>5</v>
      </c>
      <c r="H22300">
        <v>3</v>
      </c>
      <c r="I22300" s="4">
        <f>IF(E22300="Rhode Island", Table1[[#This Row],[price]]*$L$3, IF(E22300="Massachusetts", Table1[[#This Row],[price]]*$L$2, 1))</f>
        <v>490000</v>
      </c>
    </row>
    <row r="22301" spans="1:9" x14ac:dyDescent="0.25">
      <c r="A22301" s="2">
        <v>42952</v>
      </c>
      <c r="B22301" s="1">
        <f t="shared" si="696"/>
        <v>2017</v>
      </c>
      <c r="C22301" s="1">
        <f t="shared" si="697"/>
        <v>3</v>
      </c>
      <c r="D22301">
        <v>2617</v>
      </c>
      <c r="E22301" t="s">
        <v>37</v>
      </c>
      <c r="F22301" s="4">
        <v>500000</v>
      </c>
      <c r="G22301" t="s">
        <v>5</v>
      </c>
      <c r="H22301">
        <v>3</v>
      </c>
      <c r="I22301" s="4">
        <f>IF(E22301="Rhode Island", Table1[[#This Row],[price]]*$L$3, IF(E22301="Massachusetts", Table1[[#This Row],[price]]*$L$2, 1))</f>
        <v>500000</v>
      </c>
    </row>
    <row r="22302" spans="1:9" x14ac:dyDescent="0.25">
      <c r="A22302" s="2">
        <v>42952</v>
      </c>
      <c r="B22302" s="1">
        <f t="shared" si="696"/>
        <v>2017</v>
      </c>
      <c r="C22302" s="1">
        <f t="shared" si="697"/>
        <v>3</v>
      </c>
      <c r="D22302">
        <v>2615</v>
      </c>
      <c r="E22302" t="s">
        <v>37</v>
      </c>
      <c r="F22302" s="4">
        <v>610000</v>
      </c>
      <c r="G22302" t="s">
        <v>5</v>
      </c>
      <c r="H22302">
        <v>3</v>
      </c>
      <c r="I22302" s="4">
        <f>IF(E22302="Rhode Island", Table1[[#This Row],[price]]*$L$3, IF(E22302="Massachusetts", Table1[[#This Row],[price]]*$L$2, 1))</f>
        <v>610000</v>
      </c>
    </row>
    <row r="22303" spans="1:9" x14ac:dyDescent="0.25">
      <c r="A22303" s="2">
        <v>42952</v>
      </c>
      <c r="B22303" s="1">
        <f t="shared" si="696"/>
        <v>2017</v>
      </c>
      <c r="C22303" s="1">
        <f t="shared" si="697"/>
        <v>3</v>
      </c>
      <c r="D22303">
        <v>2904</v>
      </c>
      <c r="E22303" t="s">
        <v>36</v>
      </c>
      <c r="F22303" s="4">
        <v>638000</v>
      </c>
      <c r="G22303" t="s">
        <v>5</v>
      </c>
      <c r="H22303">
        <v>4</v>
      </c>
      <c r="I22303" s="4">
        <f>IF(E22303="Rhode Island", Table1[[#This Row],[price]]*$L$3, IF(E22303="Massachusetts", Table1[[#This Row],[price]]*$L$2, 1))</f>
        <v>638000</v>
      </c>
    </row>
    <row r="22304" spans="1:9" x14ac:dyDescent="0.25">
      <c r="A22304" s="2">
        <v>42952</v>
      </c>
      <c r="B22304" s="1">
        <f t="shared" si="696"/>
        <v>2017</v>
      </c>
      <c r="C22304" s="1">
        <f t="shared" si="697"/>
        <v>3</v>
      </c>
      <c r="D22304">
        <v>2615</v>
      </c>
      <c r="E22304" t="s">
        <v>37</v>
      </c>
      <c r="F22304" s="4">
        <v>680000</v>
      </c>
      <c r="G22304" t="s">
        <v>5</v>
      </c>
      <c r="H22304">
        <v>4</v>
      </c>
      <c r="I22304" s="4">
        <f>IF(E22304="Rhode Island", Table1[[#This Row],[price]]*$L$3, IF(E22304="Massachusetts", Table1[[#This Row],[price]]*$L$2, 1))</f>
        <v>680000</v>
      </c>
    </row>
    <row r="22305" spans="1:9" x14ac:dyDescent="0.25">
      <c r="A22305" s="2">
        <v>42952</v>
      </c>
      <c r="B22305" s="1">
        <f t="shared" si="696"/>
        <v>2017</v>
      </c>
      <c r="C22305" s="1">
        <f t="shared" si="697"/>
        <v>3</v>
      </c>
      <c r="D22305">
        <v>2607</v>
      </c>
      <c r="E22305" t="s">
        <v>37</v>
      </c>
      <c r="F22305" s="4">
        <v>681000</v>
      </c>
      <c r="G22305" t="s">
        <v>5</v>
      </c>
      <c r="H22305">
        <v>4</v>
      </c>
      <c r="I22305" s="4">
        <f>IF(E22305="Rhode Island", Table1[[#This Row],[price]]*$L$3, IF(E22305="Massachusetts", Table1[[#This Row],[price]]*$L$2, 1))</f>
        <v>681000</v>
      </c>
    </row>
    <row r="22306" spans="1:9" x14ac:dyDescent="0.25">
      <c r="A22306" s="2">
        <v>42952</v>
      </c>
      <c r="B22306" s="1">
        <f t="shared" si="696"/>
        <v>2017</v>
      </c>
      <c r="C22306" s="1">
        <f t="shared" si="697"/>
        <v>3</v>
      </c>
      <c r="D22306">
        <v>2605</v>
      </c>
      <c r="E22306" t="s">
        <v>37</v>
      </c>
      <c r="F22306" s="4">
        <v>683000</v>
      </c>
      <c r="G22306" t="s">
        <v>5</v>
      </c>
      <c r="H22306">
        <v>3</v>
      </c>
      <c r="I22306" s="4">
        <f>IF(E22306="Rhode Island", Table1[[#This Row],[price]]*$L$3, IF(E22306="Massachusetts", Table1[[#This Row],[price]]*$L$2, 1))</f>
        <v>683000</v>
      </c>
    </row>
    <row r="22307" spans="1:9" x14ac:dyDescent="0.25">
      <c r="A22307" s="2">
        <v>42952</v>
      </c>
      <c r="B22307" s="1">
        <f t="shared" si="696"/>
        <v>2017</v>
      </c>
      <c r="C22307" s="1">
        <f t="shared" si="697"/>
        <v>3</v>
      </c>
      <c r="D22307">
        <v>2914</v>
      </c>
      <c r="E22307" t="s">
        <v>36</v>
      </c>
      <c r="F22307" s="4">
        <v>685000</v>
      </c>
      <c r="G22307" t="s">
        <v>5</v>
      </c>
      <c r="H22307">
        <v>4</v>
      </c>
      <c r="I22307" s="4">
        <f>IF(E22307="Rhode Island", Table1[[#This Row],[price]]*$L$3, IF(E22307="Massachusetts", Table1[[#This Row],[price]]*$L$2, 1))</f>
        <v>685000</v>
      </c>
    </row>
    <row r="22308" spans="1:9" x14ac:dyDescent="0.25">
      <c r="A22308" s="2">
        <v>42952</v>
      </c>
      <c r="B22308" s="1">
        <f t="shared" si="696"/>
        <v>2017</v>
      </c>
      <c r="C22308" s="1">
        <f t="shared" si="697"/>
        <v>3</v>
      </c>
      <c r="D22308">
        <v>2600</v>
      </c>
      <c r="E22308" t="s">
        <v>37</v>
      </c>
      <c r="F22308" s="4">
        <v>691000</v>
      </c>
      <c r="G22308" t="s">
        <v>5</v>
      </c>
      <c r="H22308">
        <v>2</v>
      </c>
      <c r="I22308" s="4">
        <f>IF(E22308="Rhode Island", Table1[[#This Row],[price]]*$L$3, IF(E22308="Massachusetts", Table1[[#This Row],[price]]*$L$2, 1))</f>
        <v>691000</v>
      </c>
    </row>
    <row r="22309" spans="1:9" x14ac:dyDescent="0.25">
      <c r="A22309" s="2">
        <v>42952</v>
      </c>
      <c r="B22309" s="1">
        <f t="shared" si="696"/>
        <v>2017</v>
      </c>
      <c r="C22309" s="1">
        <f t="shared" si="697"/>
        <v>3</v>
      </c>
      <c r="D22309">
        <v>2614</v>
      </c>
      <c r="E22309" t="s">
        <v>37</v>
      </c>
      <c r="F22309" s="4">
        <v>711000</v>
      </c>
      <c r="G22309" t="s">
        <v>5</v>
      </c>
      <c r="H22309">
        <v>3</v>
      </c>
      <c r="I22309" s="4">
        <f>IF(E22309="Rhode Island", Table1[[#This Row],[price]]*$L$3, IF(E22309="Massachusetts", Table1[[#This Row],[price]]*$L$2, 1))</f>
        <v>711000</v>
      </c>
    </row>
    <row r="22310" spans="1:9" x14ac:dyDescent="0.25">
      <c r="A22310" s="2">
        <v>42952</v>
      </c>
      <c r="B22310" s="1">
        <f t="shared" si="696"/>
        <v>2017</v>
      </c>
      <c r="C22310" s="1">
        <f t="shared" si="697"/>
        <v>3</v>
      </c>
      <c r="D22310">
        <v>2914</v>
      </c>
      <c r="E22310" t="s">
        <v>36</v>
      </c>
      <c r="F22310" s="4">
        <v>730000</v>
      </c>
      <c r="G22310" t="s">
        <v>5</v>
      </c>
      <c r="H22310">
        <v>4</v>
      </c>
      <c r="I22310" s="4">
        <f>IF(E22310="Rhode Island", Table1[[#This Row],[price]]*$L$3, IF(E22310="Massachusetts", Table1[[#This Row],[price]]*$L$2, 1))</f>
        <v>730000</v>
      </c>
    </row>
    <row r="22311" spans="1:9" x14ac:dyDescent="0.25">
      <c r="A22311" s="2">
        <v>42952</v>
      </c>
      <c r="B22311" s="1">
        <f t="shared" si="696"/>
        <v>2017</v>
      </c>
      <c r="C22311" s="1">
        <f t="shared" si="697"/>
        <v>3</v>
      </c>
      <c r="D22311">
        <v>2617</v>
      </c>
      <c r="E22311" t="s">
        <v>37</v>
      </c>
      <c r="F22311" s="4">
        <v>755000</v>
      </c>
      <c r="G22311" t="s">
        <v>5</v>
      </c>
      <c r="H22311">
        <v>5</v>
      </c>
      <c r="I22311" s="4">
        <f>IF(E22311="Rhode Island", Table1[[#This Row],[price]]*$L$3, IF(E22311="Massachusetts", Table1[[#This Row],[price]]*$L$2, 1))</f>
        <v>755000</v>
      </c>
    </row>
    <row r="22312" spans="1:9" x14ac:dyDescent="0.25">
      <c r="A22312" s="2">
        <v>42952</v>
      </c>
      <c r="B22312" s="1">
        <f t="shared" si="696"/>
        <v>2017</v>
      </c>
      <c r="C22312" s="1">
        <f t="shared" si="697"/>
        <v>3</v>
      </c>
      <c r="D22312">
        <v>2604</v>
      </c>
      <c r="E22312" t="s">
        <v>37</v>
      </c>
      <c r="F22312" s="4">
        <v>780000</v>
      </c>
      <c r="G22312" t="s">
        <v>5</v>
      </c>
      <c r="H22312">
        <v>4</v>
      </c>
      <c r="I22312" s="4">
        <f>IF(E22312="Rhode Island", Table1[[#This Row],[price]]*$L$3, IF(E22312="Massachusetts", Table1[[#This Row],[price]]*$L$2, 1))</f>
        <v>780000</v>
      </c>
    </row>
    <row r="22313" spans="1:9" x14ac:dyDescent="0.25">
      <c r="A22313" s="2">
        <v>42952</v>
      </c>
      <c r="B22313" s="1">
        <f t="shared" si="696"/>
        <v>2017</v>
      </c>
      <c r="C22313" s="1">
        <f t="shared" si="697"/>
        <v>3</v>
      </c>
      <c r="D22313">
        <v>2602</v>
      </c>
      <c r="E22313" t="s">
        <v>37</v>
      </c>
      <c r="F22313" s="4">
        <v>810000</v>
      </c>
      <c r="G22313" t="s">
        <v>5</v>
      </c>
      <c r="H22313">
        <v>3</v>
      </c>
      <c r="I22313" s="4">
        <f>IF(E22313="Rhode Island", Table1[[#This Row],[price]]*$L$3, IF(E22313="Massachusetts", Table1[[#This Row],[price]]*$L$2, 1))</f>
        <v>810000</v>
      </c>
    </row>
    <row r="22314" spans="1:9" x14ac:dyDescent="0.25">
      <c r="A22314" s="2">
        <v>42952</v>
      </c>
      <c r="B22314" s="1">
        <f t="shared" si="696"/>
        <v>2017</v>
      </c>
      <c r="C22314" s="1">
        <f t="shared" si="697"/>
        <v>3</v>
      </c>
      <c r="D22314">
        <v>2911</v>
      </c>
      <c r="E22314" t="s">
        <v>36</v>
      </c>
      <c r="F22314" s="4">
        <v>900000</v>
      </c>
      <c r="G22314" t="s">
        <v>5</v>
      </c>
      <c r="H22314">
        <v>4</v>
      </c>
      <c r="I22314" s="4">
        <f>IF(E22314="Rhode Island", Table1[[#This Row],[price]]*$L$3, IF(E22314="Massachusetts", Table1[[#This Row],[price]]*$L$2, 1))</f>
        <v>900000</v>
      </c>
    </row>
    <row r="22315" spans="1:9" x14ac:dyDescent="0.25">
      <c r="A22315" s="2">
        <v>42952</v>
      </c>
      <c r="B22315" s="1">
        <f t="shared" si="696"/>
        <v>2017</v>
      </c>
      <c r="C22315" s="1">
        <f t="shared" si="697"/>
        <v>3</v>
      </c>
      <c r="D22315">
        <v>2602</v>
      </c>
      <c r="E22315" t="s">
        <v>37</v>
      </c>
      <c r="F22315" s="4">
        <v>925000</v>
      </c>
      <c r="G22315" t="s">
        <v>5</v>
      </c>
      <c r="H22315">
        <v>4</v>
      </c>
      <c r="I22315" s="4">
        <f>IF(E22315="Rhode Island", Table1[[#This Row],[price]]*$L$3, IF(E22315="Massachusetts", Table1[[#This Row],[price]]*$L$2, 1))</f>
        <v>925000</v>
      </c>
    </row>
    <row r="22316" spans="1:9" x14ac:dyDescent="0.25">
      <c r="A22316" s="2">
        <v>42952</v>
      </c>
      <c r="B22316" s="1">
        <f t="shared" si="696"/>
        <v>2017</v>
      </c>
      <c r="C22316" s="1">
        <f t="shared" si="697"/>
        <v>3</v>
      </c>
      <c r="D22316">
        <v>2913</v>
      </c>
      <c r="E22316" t="s">
        <v>36</v>
      </c>
      <c r="F22316" s="4">
        <v>1075000</v>
      </c>
      <c r="G22316" t="s">
        <v>5</v>
      </c>
      <c r="H22316">
        <v>4</v>
      </c>
      <c r="I22316" s="4">
        <f>IF(E22316="Rhode Island", Table1[[#This Row],[price]]*$L$3, IF(E22316="Massachusetts", Table1[[#This Row],[price]]*$L$2, 1))</f>
        <v>1075000</v>
      </c>
    </row>
    <row r="22317" spans="1:9" x14ac:dyDescent="0.25">
      <c r="A22317" s="2">
        <v>42952</v>
      </c>
      <c r="B22317" s="1">
        <f t="shared" si="696"/>
        <v>2017</v>
      </c>
      <c r="C22317" s="1">
        <f t="shared" si="697"/>
        <v>3</v>
      </c>
      <c r="D22317">
        <v>2612</v>
      </c>
      <c r="E22317" t="s">
        <v>37</v>
      </c>
      <c r="F22317" s="4">
        <v>1160000</v>
      </c>
      <c r="G22317" t="s">
        <v>5</v>
      </c>
      <c r="H22317">
        <v>3</v>
      </c>
      <c r="I22317" s="4">
        <f>IF(E22317="Rhode Island", Table1[[#This Row],[price]]*$L$3, IF(E22317="Massachusetts", Table1[[#This Row],[price]]*$L$2, 1))</f>
        <v>1160000</v>
      </c>
    </row>
    <row r="22318" spans="1:9" x14ac:dyDescent="0.25">
      <c r="A22318" s="2">
        <v>42952</v>
      </c>
      <c r="B22318" s="1">
        <f t="shared" si="696"/>
        <v>2017</v>
      </c>
      <c r="C22318" s="1">
        <f t="shared" si="697"/>
        <v>3</v>
      </c>
      <c r="D22318">
        <v>2602</v>
      </c>
      <c r="E22318" t="s">
        <v>37</v>
      </c>
      <c r="F22318" s="4">
        <v>1260000</v>
      </c>
      <c r="G22318" t="s">
        <v>5</v>
      </c>
      <c r="H22318">
        <v>5</v>
      </c>
      <c r="I22318" s="4">
        <f>IF(E22318="Rhode Island", Table1[[#This Row],[price]]*$L$3, IF(E22318="Massachusetts", Table1[[#This Row],[price]]*$L$2, 1))</f>
        <v>1260000</v>
      </c>
    </row>
    <row r="22319" spans="1:9" x14ac:dyDescent="0.25">
      <c r="A22319" s="2">
        <v>42952</v>
      </c>
      <c r="B22319" s="1">
        <f t="shared" si="696"/>
        <v>2017</v>
      </c>
      <c r="C22319" s="1">
        <f t="shared" si="697"/>
        <v>3</v>
      </c>
      <c r="D22319">
        <v>2612</v>
      </c>
      <c r="E22319" t="s">
        <v>37</v>
      </c>
      <c r="F22319" s="4">
        <v>1260000</v>
      </c>
      <c r="G22319" t="s">
        <v>5</v>
      </c>
      <c r="H22319">
        <v>5</v>
      </c>
      <c r="I22319" s="4">
        <f>IF(E22319="Rhode Island", Table1[[#This Row],[price]]*$L$3, IF(E22319="Massachusetts", Table1[[#This Row],[price]]*$L$2, 1))</f>
        <v>1260000</v>
      </c>
    </row>
    <row r="22320" spans="1:9" x14ac:dyDescent="0.25">
      <c r="A22320" s="2">
        <v>42952</v>
      </c>
      <c r="B22320" s="1">
        <f t="shared" si="696"/>
        <v>2017</v>
      </c>
      <c r="C22320" s="1">
        <f t="shared" si="697"/>
        <v>3</v>
      </c>
      <c r="D22320">
        <v>2601</v>
      </c>
      <c r="E22320" t="s">
        <v>37</v>
      </c>
      <c r="F22320" s="4">
        <v>425000</v>
      </c>
      <c r="G22320" t="s">
        <v>6</v>
      </c>
      <c r="H22320">
        <v>1</v>
      </c>
      <c r="I22320" s="4">
        <f>IF(E22320="Rhode Island", Table1[[#This Row],[price]]*$L$3, IF(E22320="Massachusetts", Table1[[#This Row],[price]]*$L$2, 1))</f>
        <v>425000</v>
      </c>
    </row>
    <row r="22321" spans="1:9" x14ac:dyDescent="0.25">
      <c r="A22321" s="2">
        <v>42953</v>
      </c>
      <c r="B22321" s="1">
        <f t="shared" si="696"/>
        <v>2017</v>
      </c>
      <c r="C22321" s="1">
        <f t="shared" si="697"/>
        <v>3</v>
      </c>
      <c r="D22321">
        <v>2914</v>
      </c>
      <c r="E22321" t="s">
        <v>36</v>
      </c>
      <c r="F22321" s="4">
        <v>800000</v>
      </c>
      <c r="G22321" t="s">
        <v>5</v>
      </c>
      <c r="H22321">
        <v>4</v>
      </c>
      <c r="I22321" s="4">
        <f>IF(E22321="Rhode Island", Table1[[#This Row],[price]]*$L$3, IF(E22321="Massachusetts", Table1[[#This Row],[price]]*$L$2, 1))</f>
        <v>800000</v>
      </c>
    </row>
    <row r="22322" spans="1:9" x14ac:dyDescent="0.25">
      <c r="A22322" s="2">
        <v>42954</v>
      </c>
      <c r="B22322" s="1">
        <f t="shared" si="696"/>
        <v>2017</v>
      </c>
      <c r="C22322" s="1">
        <f t="shared" si="697"/>
        <v>3</v>
      </c>
      <c r="D22322">
        <v>2611</v>
      </c>
      <c r="E22322" t="s">
        <v>37</v>
      </c>
      <c r="F22322" s="4">
        <v>335000</v>
      </c>
      <c r="G22322" t="s">
        <v>5</v>
      </c>
      <c r="H22322">
        <v>2</v>
      </c>
      <c r="I22322" s="4">
        <f>IF(E22322="Rhode Island", Table1[[#This Row],[price]]*$L$3, IF(E22322="Massachusetts", Table1[[#This Row],[price]]*$L$2, 1))</f>
        <v>335000</v>
      </c>
    </row>
    <row r="22323" spans="1:9" x14ac:dyDescent="0.25">
      <c r="A22323" s="2">
        <v>42954</v>
      </c>
      <c r="B22323" s="1">
        <f t="shared" si="696"/>
        <v>2017</v>
      </c>
      <c r="C22323" s="1">
        <f t="shared" si="697"/>
        <v>3</v>
      </c>
      <c r="D22323">
        <v>2914</v>
      </c>
      <c r="E22323" t="s">
        <v>36</v>
      </c>
      <c r="F22323" s="4">
        <v>485000</v>
      </c>
      <c r="G22323" t="s">
        <v>5</v>
      </c>
      <c r="H22323">
        <v>3</v>
      </c>
      <c r="I22323" s="4">
        <f>IF(E22323="Rhode Island", Table1[[#This Row],[price]]*$L$3, IF(E22323="Massachusetts", Table1[[#This Row],[price]]*$L$2, 1))</f>
        <v>485000</v>
      </c>
    </row>
    <row r="22324" spans="1:9" x14ac:dyDescent="0.25">
      <c r="A22324" s="2">
        <v>42954</v>
      </c>
      <c r="B22324" s="1">
        <f t="shared" si="696"/>
        <v>2017</v>
      </c>
      <c r="C22324" s="1">
        <f t="shared" si="697"/>
        <v>3</v>
      </c>
      <c r="D22324">
        <v>2905</v>
      </c>
      <c r="E22324" t="s">
        <v>36</v>
      </c>
      <c r="F22324" s="4">
        <v>512500</v>
      </c>
      <c r="G22324" t="s">
        <v>5</v>
      </c>
      <c r="H22324">
        <v>3</v>
      </c>
      <c r="I22324" s="4">
        <f>IF(E22324="Rhode Island", Table1[[#This Row],[price]]*$L$3, IF(E22324="Massachusetts", Table1[[#This Row],[price]]*$L$2, 1))</f>
        <v>512500</v>
      </c>
    </row>
    <row r="22325" spans="1:9" x14ac:dyDescent="0.25">
      <c r="A22325" s="2">
        <v>42954</v>
      </c>
      <c r="B22325" s="1">
        <f t="shared" si="696"/>
        <v>2017</v>
      </c>
      <c r="C22325" s="1">
        <f t="shared" si="697"/>
        <v>3</v>
      </c>
      <c r="D22325">
        <v>2913</v>
      </c>
      <c r="E22325" t="s">
        <v>36</v>
      </c>
      <c r="F22325" s="4">
        <v>555000</v>
      </c>
      <c r="G22325" t="s">
        <v>5</v>
      </c>
      <c r="H22325">
        <v>3</v>
      </c>
      <c r="I22325" s="4">
        <f>IF(E22325="Rhode Island", Table1[[#This Row],[price]]*$L$3, IF(E22325="Massachusetts", Table1[[#This Row],[price]]*$L$2, 1))</f>
        <v>555000</v>
      </c>
    </row>
    <row r="22326" spans="1:9" x14ac:dyDescent="0.25">
      <c r="A22326" s="2">
        <v>42954</v>
      </c>
      <c r="B22326" s="1">
        <f t="shared" si="696"/>
        <v>2017</v>
      </c>
      <c r="C22326" s="1">
        <f t="shared" si="697"/>
        <v>3</v>
      </c>
      <c r="D22326">
        <v>2906</v>
      </c>
      <c r="E22326" t="s">
        <v>36</v>
      </c>
      <c r="F22326" s="4">
        <v>585000</v>
      </c>
      <c r="G22326" t="s">
        <v>5</v>
      </c>
      <c r="H22326">
        <v>3</v>
      </c>
      <c r="I22326" s="4">
        <f>IF(E22326="Rhode Island", Table1[[#This Row],[price]]*$L$3, IF(E22326="Massachusetts", Table1[[#This Row],[price]]*$L$2, 1))</f>
        <v>585000</v>
      </c>
    </row>
    <row r="22327" spans="1:9" x14ac:dyDescent="0.25">
      <c r="A22327" s="2">
        <v>42954</v>
      </c>
      <c r="B22327" s="1">
        <f t="shared" si="696"/>
        <v>2017</v>
      </c>
      <c r="C22327" s="1">
        <f t="shared" si="697"/>
        <v>3</v>
      </c>
      <c r="D22327">
        <v>2914</v>
      </c>
      <c r="E22327" t="s">
        <v>36</v>
      </c>
      <c r="F22327" s="4">
        <v>740000</v>
      </c>
      <c r="G22327" t="s">
        <v>5</v>
      </c>
      <c r="H22327">
        <v>4</v>
      </c>
      <c r="I22327" s="4">
        <f>IF(E22327="Rhode Island", Table1[[#This Row],[price]]*$L$3, IF(E22327="Massachusetts", Table1[[#This Row],[price]]*$L$2, 1))</f>
        <v>740000</v>
      </c>
    </row>
    <row r="22328" spans="1:9" x14ac:dyDescent="0.25">
      <c r="A22328" s="2">
        <v>42954</v>
      </c>
      <c r="B22328" s="1">
        <f t="shared" si="696"/>
        <v>2017</v>
      </c>
      <c r="C22328" s="1">
        <f t="shared" si="697"/>
        <v>3</v>
      </c>
      <c r="D22328">
        <v>2913</v>
      </c>
      <c r="E22328" t="s">
        <v>36</v>
      </c>
      <c r="F22328" s="4">
        <v>780000</v>
      </c>
      <c r="G22328" t="s">
        <v>5</v>
      </c>
      <c r="H22328">
        <v>4</v>
      </c>
      <c r="I22328" s="4">
        <f>IF(E22328="Rhode Island", Table1[[#This Row],[price]]*$L$3, IF(E22328="Massachusetts", Table1[[#This Row],[price]]*$L$2, 1))</f>
        <v>780000</v>
      </c>
    </row>
    <row r="22329" spans="1:9" x14ac:dyDescent="0.25">
      <c r="A22329" s="2">
        <v>42954</v>
      </c>
      <c r="B22329" s="1">
        <f t="shared" si="696"/>
        <v>2017</v>
      </c>
      <c r="C22329" s="1">
        <f t="shared" si="697"/>
        <v>3</v>
      </c>
      <c r="D22329">
        <v>2611</v>
      </c>
      <c r="E22329" t="s">
        <v>37</v>
      </c>
      <c r="F22329" s="4">
        <v>1030000</v>
      </c>
      <c r="G22329" t="s">
        <v>5</v>
      </c>
      <c r="H22329">
        <v>4</v>
      </c>
      <c r="I22329" s="4">
        <f>IF(E22329="Rhode Island", Table1[[#This Row],[price]]*$L$3, IF(E22329="Massachusetts", Table1[[#This Row],[price]]*$L$2, 1))</f>
        <v>1030000</v>
      </c>
    </row>
    <row r="22330" spans="1:9" x14ac:dyDescent="0.25">
      <c r="A22330" s="2">
        <v>42954</v>
      </c>
      <c r="B22330" s="1">
        <f t="shared" si="696"/>
        <v>2017</v>
      </c>
      <c r="C22330" s="1">
        <f t="shared" si="697"/>
        <v>3</v>
      </c>
      <c r="D22330">
        <v>2605</v>
      </c>
      <c r="E22330" t="s">
        <v>37</v>
      </c>
      <c r="F22330" s="4">
        <v>1232500</v>
      </c>
      <c r="G22330" t="s">
        <v>5</v>
      </c>
      <c r="H22330">
        <v>4</v>
      </c>
      <c r="I22330" s="4">
        <f>IF(E22330="Rhode Island", Table1[[#This Row],[price]]*$L$3, IF(E22330="Massachusetts", Table1[[#This Row],[price]]*$L$2, 1))</f>
        <v>1232500</v>
      </c>
    </row>
    <row r="22331" spans="1:9" x14ac:dyDescent="0.25">
      <c r="A22331" s="2">
        <v>42954</v>
      </c>
      <c r="B22331" s="1">
        <f t="shared" si="696"/>
        <v>2017</v>
      </c>
      <c r="C22331" s="1">
        <f t="shared" si="697"/>
        <v>3</v>
      </c>
      <c r="D22331">
        <v>2617</v>
      </c>
      <c r="E22331" t="s">
        <v>37</v>
      </c>
      <c r="F22331" s="4">
        <v>359950</v>
      </c>
      <c r="G22331" t="s">
        <v>6</v>
      </c>
      <c r="H22331">
        <v>2</v>
      </c>
      <c r="I22331" s="4">
        <f>IF(E22331="Rhode Island", Table1[[#This Row],[price]]*$L$3, IF(E22331="Massachusetts", Table1[[#This Row],[price]]*$L$2, 1))</f>
        <v>359950</v>
      </c>
    </row>
    <row r="22332" spans="1:9" x14ac:dyDescent="0.25">
      <c r="A22332" s="2">
        <v>42954</v>
      </c>
      <c r="B22332" s="1">
        <f t="shared" si="696"/>
        <v>2017</v>
      </c>
      <c r="C22332" s="1">
        <f t="shared" si="697"/>
        <v>3</v>
      </c>
      <c r="D22332">
        <v>2617</v>
      </c>
      <c r="E22332" t="s">
        <v>37</v>
      </c>
      <c r="F22332" s="4">
        <v>369950</v>
      </c>
      <c r="G22332" t="s">
        <v>6</v>
      </c>
      <c r="H22332">
        <v>2</v>
      </c>
      <c r="I22332" s="4">
        <f>IF(E22332="Rhode Island", Table1[[#This Row],[price]]*$L$3, IF(E22332="Massachusetts", Table1[[#This Row],[price]]*$L$2, 1))</f>
        <v>369950</v>
      </c>
    </row>
    <row r="22333" spans="1:9" x14ac:dyDescent="0.25">
      <c r="A22333" s="2">
        <v>42954</v>
      </c>
      <c r="B22333" s="1">
        <f t="shared" si="696"/>
        <v>2017</v>
      </c>
      <c r="C22333" s="1">
        <f t="shared" si="697"/>
        <v>3</v>
      </c>
      <c r="D22333">
        <v>2617</v>
      </c>
      <c r="E22333" t="s">
        <v>37</v>
      </c>
      <c r="F22333" s="4">
        <v>379950</v>
      </c>
      <c r="G22333" t="s">
        <v>6</v>
      </c>
      <c r="H22333">
        <v>2</v>
      </c>
      <c r="I22333" s="4">
        <f>IF(E22333="Rhode Island", Table1[[#This Row],[price]]*$L$3, IF(E22333="Massachusetts", Table1[[#This Row],[price]]*$L$2, 1))</f>
        <v>379950</v>
      </c>
    </row>
    <row r="22334" spans="1:9" x14ac:dyDescent="0.25">
      <c r="A22334" s="2">
        <v>42954</v>
      </c>
      <c r="B22334" s="1">
        <f t="shared" si="696"/>
        <v>2017</v>
      </c>
      <c r="C22334" s="1">
        <f t="shared" si="697"/>
        <v>3</v>
      </c>
      <c r="D22334">
        <v>2617</v>
      </c>
      <c r="E22334" t="s">
        <v>37</v>
      </c>
      <c r="F22334" s="4">
        <v>427950</v>
      </c>
      <c r="G22334" t="s">
        <v>6</v>
      </c>
      <c r="H22334">
        <v>2</v>
      </c>
      <c r="I22334" s="4">
        <f>IF(E22334="Rhode Island", Table1[[#This Row],[price]]*$L$3, IF(E22334="Massachusetts", Table1[[#This Row],[price]]*$L$2, 1))</f>
        <v>427950</v>
      </c>
    </row>
    <row r="22335" spans="1:9" x14ac:dyDescent="0.25">
      <c r="A22335" s="2">
        <v>42954</v>
      </c>
      <c r="B22335" s="1">
        <f t="shared" si="696"/>
        <v>2017</v>
      </c>
      <c r="C22335" s="1">
        <f t="shared" si="697"/>
        <v>3</v>
      </c>
      <c r="D22335">
        <v>2600</v>
      </c>
      <c r="E22335" t="s">
        <v>37</v>
      </c>
      <c r="F22335" s="4">
        <v>495000</v>
      </c>
      <c r="G22335" t="s">
        <v>6</v>
      </c>
      <c r="H22335">
        <v>2</v>
      </c>
      <c r="I22335" s="4">
        <f>IF(E22335="Rhode Island", Table1[[#This Row],[price]]*$L$3, IF(E22335="Massachusetts", Table1[[#This Row],[price]]*$L$2, 1))</f>
        <v>495000</v>
      </c>
    </row>
    <row r="22336" spans="1:9" x14ac:dyDescent="0.25">
      <c r="A22336" s="2">
        <v>42955</v>
      </c>
      <c r="B22336" s="1">
        <f t="shared" si="696"/>
        <v>2017</v>
      </c>
      <c r="C22336" s="1">
        <f t="shared" si="697"/>
        <v>3</v>
      </c>
      <c r="D22336">
        <v>2905</v>
      </c>
      <c r="E22336" t="s">
        <v>36</v>
      </c>
      <c r="F22336" s="4">
        <v>491000</v>
      </c>
      <c r="G22336" t="s">
        <v>5</v>
      </c>
      <c r="H22336">
        <v>3</v>
      </c>
      <c r="I22336" s="4">
        <f>IF(E22336="Rhode Island", Table1[[#This Row],[price]]*$L$3, IF(E22336="Massachusetts", Table1[[#This Row],[price]]*$L$2, 1))</f>
        <v>491000</v>
      </c>
    </row>
    <row r="22337" spans="1:9" x14ac:dyDescent="0.25">
      <c r="A22337" s="2">
        <v>42955</v>
      </c>
      <c r="B22337" s="1">
        <f t="shared" si="696"/>
        <v>2017</v>
      </c>
      <c r="C22337" s="1">
        <f t="shared" si="697"/>
        <v>3</v>
      </c>
      <c r="D22337">
        <v>2905</v>
      </c>
      <c r="E22337" t="s">
        <v>36</v>
      </c>
      <c r="F22337" s="4">
        <v>515000</v>
      </c>
      <c r="G22337" t="s">
        <v>5</v>
      </c>
      <c r="H22337">
        <v>3</v>
      </c>
      <c r="I22337" s="4">
        <f>IF(E22337="Rhode Island", Table1[[#This Row],[price]]*$L$3, IF(E22337="Massachusetts", Table1[[#This Row],[price]]*$L$2, 1))</f>
        <v>515000</v>
      </c>
    </row>
    <row r="22338" spans="1:9" x14ac:dyDescent="0.25">
      <c r="A22338" s="2">
        <v>42955</v>
      </c>
      <c r="B22338" s="1">
        <f t="shared" ref="B22338:B22401" si="698">YEAR(A22338)</f>
        <v>2017</v>
      </c>
      <c r="C22338" s="1">
        <f t="shared" ref="C22338:C22401" si="699">ROUNDUP(MONTH(A22338)/3,0)</f>
        <v>3</v>
      </c>
      <c r="D22338">
        <v>2905</v>
      </c>
      <c r="E22338" t="s">
        <v>36</v>
      </c>
      <c r="F22338" s="4">
        <v>550000</v>
      </c>
      <c r="G22338" t="s">
        <v>5</v>
      </c>
      <c r="H22338">
        <v>3</v>
      </c>
      <c r="I22338" s="4">
        <f>IF(E22338="Rhode Island", Table1[[#This Row],[price]]*$L$3, IF(E22338="Massachusetts", Table1[[#This Row],[price]]*$L$2, 1))</f>
        <v>550000</v>
      </c>
    </row>
    <row r="22339" spans="1:9" x14ac:dyDescent="0.25">
      <c r="A22339" s="2">
        <v>42955</v>
      </c>
      <c r="B22339" s="1">
        <f t="shared" si="698"/>
        <v>2017</v>
      </c>
      <c r="C22339" s="1">
        <f t="shared" si="699"/>
        <v>3</v>
      </c>
      <c r="D22339">
        <v>2914</v>
      </c>
      <c r="E22339" t="s">
        <v>36</v>
      </c>
      <c r="F22339" s="4">
        <v>600000</v>
      </c>
      <c r="G22339" t="s">
        <v>5</v>
      </c>
      <c r="H22339">
        <v>3</v>
      </c>
      <c r="I22339" s="4">
        <f>IF(E22339="Rhode Island", Table1[[#This Row],[price]]*$L$3, IF(E22339="Massachusetts", Table1[[#This Row],[price]]*$L$2, 1))</f>
        <v>600000</v>
      </c>
    </row>
    <row r="22340" spans="1:9" x14ac:dyDescent="0.25">
      <c r="A22340" s="2">
        <v>42955</v>
      </c>
      <c r="B22340" s="1">
        <f t="shared" si="698"/>
        <v>2017</v>
      </c>
      <c r="C22340" s="1">
        <f t="shared" si="699"/>
        <v>3</v>
      </c>
      <c r="D22340">
        <v>2904</v>
      </c>
      <c r="E22340" t="s">
        <v>36</v>
      </c>
      <c r="F22340" s="4">
        <v>665000</v>
      </c>
      <c r="G22340" t="s">
        <v>5</v>
      </c>
      <c r="H22340">
        <v>4</v>
      </c>
      <c r="I22340" s="4">
        <f>IF(E22340="Rhode Island", Table1[[#This Row],[price]]*$L$3, IF(E22340="Massachusetts", Table1[[#This Row],[price]]*$L$2, 1))</f>
        <v>665000</v>
      </c>
    </row>
    <row r="22341" spans="1:9" x14ac:dyDescent="0.25">
      <c r="A22341" s="2">
        <v>42955</v>
      </c>
      <c r="B22341" s="1">
        <f t="shared" si="698"/>
        <v>2017</v>
      </c>
      <c r="C22341" s="1">
        <f t="shared" si="699"/>
        <v>3</v>
      </c>
      <c r="D22341">
        <v>2914</v>
      </c>
      <c r="E22341" t="s">
        <v>36</v>
      </c>
      <c r="F22341" s="4">
        <v>793888</v>
      </c>
      <c r="G22341" t="s">
        <v>5</v>
      </c>
      <c r="H22341">
        <v>4</v>
      </c>
      <c r="I22341" s="4">
        <f>IF(E22341="Rhode Island", Table1[[#This Row],[price]]*$L$3, IF(E22341="Massachusetts", Table1[[#This Row],[price]]*$L$2, 1))</f>
        <v>793888</v>
      </c>
    </row>
    <row r="22342" spans="1:9" x14ac:dyDescent="0.25">
      <c r="A22342" s="2">
        <v>42955</v>
      </c>
      <c r="B22342" s="1">
        <f t="shared" si="698"/>
        <v>2017</v>
      </c>
      <c r="C22342" s="1">
        <f t="shared" si="699"/>
        <v>3</v>
      </c>
      <c r="D22342">
        <v>2914</v>
      </c>
      <c r="E22342" t="s">
        <v>36</v>
      </c>
      <c r="F22342" s="4">
        <v>820000</v>
      </c>
      <c r="G22342" t="s">
        <v>5</v>
      </c>
      <c r="H22342">
        <v>5</v>
      </c>
      <c r="I22342" s="4">
        <f>IF(E22342="Rhode Island", Table1[[#This Row],[price]]*$L$3, IF(E22342="Massachusetts", Table1[[#This Row],[price]]*$L$2, 1))</f>
        <v>820000</v>
      </c>
    </row>
    <row r="22343" spans="1:9" x14ac:dyDescent="0.25">
      <c r="A22343" s="2">
        <v>42955</v>
      </c>
      <c r="B22343" s="1">
        <f t="shared" si="698"/>
        <v>2017</v>
      </c>
      <c r="C22343" s="1">
        <f t="shared" si="699"/>
        <v>3</v>
      </c>
      <c r="D22343">
        <v>2914</v>
      </c>
      <c r="E22343" t="s">
        <v>36</v>
      </c>
      <c r="F22343" s="4">
        <v>960000</v>
      </c>
      <c r="G22343" t="s">
        <v>5</v>
      </c>
      <c r="H22343">
        <v>4</v>
      </c>
      <c r="I22343" s="4">
        <f>IF(E22343="Rhode Island", Table1[[#This Row],[price]]*$L$3, IF(E22343="Massachusetts", Table1[[#This Row],[price]]*$L$2, 1))</f>
        <v>960000</v>
      </c>
    </row>
    <row r="22344" spans="1:9" x14ac:dyDescent="0.25">
      <c r="A22344" s="2">
        <v>42955</v>
      </c>
      <c r="B22344" s="1">
        <f t="shared" si="698"/>
        <v>2017</v>
      </c>
      <c r="C22344" s="1">
        <f t="shared" si="699"/>
        <v>3</v>
      </c>
      <c r="D22344">
        <v>2602</v>
      </c>
      <c r="E22344" t="s">
        <v>37</v>
      </c>
      <c r="F22344" s="4">
        <v>1030000</v>
      </c>
      <c r="G22344" t="s">
        <v>5</v>
      </c>
      <c r="H22344">
        <v>4</v>
      </c>
      <c r="I22344" s="4">
        <f>IF(E22344="Rhode Island", Table1[[#This Row],[price]]*$L$3, IF(E22344="Massachusetts", Table1[[#This Row],[price]]*$L$2, 1))</f>
        <v>1030000</v>
      </c>
    </row>
    <row r="22345" spans="1:9" x14ac:dyDescent="0.25">
      <c r="A22345" s="2">
        <v>42955</v>
      </c>
      <c r="B22345" s="1">
        <f t="shared" si="698"/>
        <v>2017</v>
      </c>
      <c r="C22345" s="1">
        <f t="shared" si="699"/>
        <v>3</v>
      </c>
      <c r="D22345">
        <v>2602</v>
      </c>
      <c r="E22345" t="s">
        <v>37</v>
      </c>
      <c r="F22345" s="4">
        <v>1100000</v>
      </c>
      <c r="G22345" t="s">
        <v>5</v>
      </c>
      <c r="H22345">
        <v>3</v>
      </c>
      <c r="I22345" s="4">
        <f>IF(E22345="Rhode Island", Table1[[#This Row],[price]]*$L$3, IF(E22345="Massachusetts", Table1[[#This Row],[price]]*$L$2, 1))</f>
        <v>1100000</v>
      </c>
    </row>
    <row r="22346" spans="1:9" x14ac:dyDescent="0.25">
      <c r="A22346" s="2">
        <v>42955</v>
      </c>
      <c r="B22346" s="1">
        <f t="shared" si="698"/>
        <v>2017</v>
      </c>
      <c r="C22346" s="1">
        <f t="shared" si="699"/>
        <v>3</v>
      </c>
      <c r="D22346">
        <v>2612</v>
      </c>
      <c r="E22346" t="s">
        <v>37</v>
      </c>
      <c r="F22346" s="4">
        <v>1950000</v>
      </c>
      <c r="G22346" t="s">
        <v>5</v>
      </c>
      <c r="H22346">
        <v>5</v>
      </c>
      <c r="I22346" s="4">
        <f>IF(E22346="Rhode Island", Table1[[#This Row],[price]]*$L$3, IF(E22346="Massachusetts", Table1[[#This Row],[price]]*$L$2, 1))</f>
        <v>1950000</v>
      </c>
    </row>
    <row r="22347" spans="1:9" x14ac:dyDescent="0.25">
      <c r="A22347" s="2">
        <v>42955</v>
      </c>
      <c r="B22347" s="1">
        <f t="shared" si="698"/>
        <v>2017</v>
      </c>
      <c r="C22347" s="1">
        <f t="shared" si="699"/>
        <v>3</v>
      </c>
      <c r="D22347">
        <v>2611</v>
      </c>
      <c r="E22347" t="s">
        <v>37</v>
      </c>
      <c r="F22347" s="4">
        <v>440000</v>
      </c>
      <c r="G22347" t="s">
        <v>6</v>
      </c>
      <c r="H22347">
        <v>2</v>
      </c>
      <c r="I22347" s="4">
        <f>IF(E22347="Rhode Island", Table1[[#This Row],[price]]*$L$3, IF(E22347="Massachusetts", Table1[[#This Row],[price]]*$L$2, 1))</f>
        <v>440000</v>
      </c>
    </row>
    <row r="22348" spans="1:9" x14ac:dyDescent="0.25">
      <c r="A22348" s="2">
        <v>42956</v>
      </c>
      <c r="B22348" s="1">
        <f t="shared" si="698"/>
        <v>2017</v>
      </c>
      <c r="C22348" s="1">
        <f t="shared" si="699"/>
        <v>3</v>
      </c>
      <c r="D22348">
        <v>2617</v>
      </c>
      <c r="E22348" t="s">
        <v>37</v>
      </c>
      <c r="F22348" s="4">
        <v>290000</v>
      </c>
      <c r="G22348" t="s">
        <v>5</v>
      </c>
      <c r="H22348">
        <v>2</v>
      </c>
      <c r="I22348" s="4">
        <f>IF(E22348="Rhode Island", Table1[[#This Row],[price]]*$L$3, IF(E22348="Massachusetts", Table1[[#This Row],[price]]*$L$2, 1))</f>
        <v>290000</v>
      </c>
    </row>
    <row r="22349" spans="1:9" x14ac:dyDescent="0.25">
      <c r="A22349" s="2">
        <v>42956</v>
      </c>
      <c r="B22349" s="1">
        <f t="shared" si="698"/>
        <v>2017</v>
      </c>
      <c r="C22349" s="1">
        <f t="shared" si="699"/>
        <v>3</v>
      </c>
      <c r="D22349">
        <v>2906</v>
      </c>
      <c r="E22349" t="s">
        <v>36</v>
      </c>
      <c r="F22349" s="4">
        <v>431000</v>
      </c>
      <c r="G22349" t="s">
        <v>5</v>
      </c>
      <c r="H22349">
        <v>3</v>
      </c>
      <c r="I22349" s="4">
        <f>IF(E22349="Rhode Island", Table1[[#This Row],[price]]*$L$3, IF(E22349="Massachusetts", Table1[[#This Row],[price]]*$L$2, 1))</f>
        <v>431000</v>
      </c>
    </row>
    <row r="22350" spans="1:9" x14ac:dyDescent="0.25">
      <c r="A22350" s="2">
        <v>42956</v>
      </c>
      <c r="B22350" s="1">
        <f t="shared" si="698"/>
        <v>2017</v>
      </c>
      <c r="C22350" s="1">
        <f t="shared" si="699"/>
        <v>3</v>
      </c>
      <c r="D22350">
        <v>2902</v>
      </c>
      <c r="E22350" t="s">
        <v>36</v>
      </c>
      <c r="F22350" s="4">
        <v>432000</v>
      </c>
      <c r="G22350" t="s">
        <v>5</v>
      </c>
      <c r="H22350">
        <v>3</v>
      </c>
      <c r="I22350" s="4">
        <f>IF(E22350="Rhode Island", Table1[[#This Row],[price]]*$L$3, IF(E22350="Massachusetts", Table1[[#This Row],[price]]*$L$2, 1))</f>
        <v>432000</v>
      </c>
    </row>
    <row r="22351" spans="1:9" x14ac:dyDescent="0.25">
      <c r="A22351" s="2">
        <v>42956</v>
      </c>
      <c r="B22351" s="1">
        <f t="shared" si="698"/>
        <v>2017</v>
      </c>
      <c r="C22351" s="1">
        <f t="shared" si="699"/>
        <v>3</v>
      </c>
      <c r="D22351">
        <v>2602</v>
      </c>
      <c r="E22351" t="s">
        <v>37</v>
      </c>
      <c r="F22351" s="4">
        <v>455000</v>
      </c>
      <c r="G22351" t="s">
        <v>5</v>
      </c>
      <c r="H22351">
        <v>3</v>
      </c>
      <c r="I22351" s="4">
        <f>IF(E22351="Rhode Island", Table1[[#This Row],[price]]*$L$3, IF(E22351="Massachusetts", Table1[[#This Row],[price]]*$L$2, 1))</f>
        <v>455000</v>
      </c>
    </row>
    <row r="22352" spans="1:9" x14ac:dyDescent="0.25">
      <c r="A22352" s="2">
        <v>42956</v>
      </c>
      <c r="B22352" s="1">
        <f t="shared" si="698"/>
        <v>2017</v>
      </c>
      <c r="C22352" s="1">
        <f t="shared" si="699"/>
        <v>3</v>
      </c>
      <c r="D22352">
        <v>2905</v>
      </c>
      <c r="E22352" t="s">
        <v>36</v>
      </c>
      <c r="F22352" s="4">
        <v>503000</v>
      </c>
      <c r="G22352" t="s">
        <v>5</v>
      </c>
      <c r="H22352">
        <v>3</v>
      </c>
      <c r="I22352" s="4">
        <f>IF(E22352="Rhode Island", Table1[[#This Row],[price]]*$L$3, IF(E22352="Massachusetts", Table1[[#This Row],[price]]*$L$2, 1))</f>
        <v>503000</v>
      </c>
    </row>
    <row r="22353" spans="1:9" x14ac:dyDescent="0.25">
      <c r="A22353" s="2">
        <v>42956</v>
      </c>
      <c r="B22353" s="1">
        <f t="shared" si="698"/>
        <v>2017</v>
      </c>
      <c r="C22353" s="1">
        <f t="shared" si="699"/>
        <v>3</v>
      </c>
      <c r="D22353">
        <v>2905</v>
      </c>
      <c r="E22353" t="s">
        <v>36</v>
      </c>
      <c r="F22353" s="4">
        <v>507000</v>
      </c>
      <c r="G22353" t="s">
        <v>5</v>
      </c>
      <c r="H22353">
        <v>3</v>
      </c>
      <c r="I22353" s="4">
        <f>IF(E22353="Rhode Island", Table1[[#This Row],[price]]*$L$3, IF(E22353="Massachusetts", Table1[[#This Row],[price]]*$L$2, 1))</f>
        <v>507000</v>
      </c>
    </row>
    <row r="22354" spans="1:9" x14ac:dyDescent="0.25">
      <c r="A22354" s="2">
        <v>42956</v>
      </c>
      <c r="B22354" s="1">
        <f t="shared" si="698"/>
        <v>2017</v>
      </c>
      <c r="C22354" s="1">
        <f t="shared" si="699"/>
        <v>3</v>
      </c>
      <c r="D22354">
        <v>2611</v>
      </c>
      <c r="E22354" t="s">
        <v>37</v>
      </c>
      <c r="F22354" s="4">
        <v>513000</v>
      </c>
      <c r="G22354" t="s">
        <v>5</v>
      </c>
      <c r="H22354">
        <v>4</v>
      </c>
      <c r="I22354" s="4">
        <f>IF(E22354="Rhode Island", Table1[[#This Row],[price]]*$L$3, IF(E22354="Massachusetts", Table1[[#This Row],[price]]*$L$2, 1))</f>
        <v>513000</v>
      </c>
    </row>
    <row r="22355" spans="1:9" x14ac:dyDescent="0.25">
      <c r="A22355" s="2">
        <v>42956</v>
      </c>
      <c r="B22355" s="1">
        <f t="shared" si="698"/>
        <v>2017</v>
      </c>
      <c r="C22355" s="1">
        <f t="shared" si="699"/>
        <v>3</v>
      </c>
      <c r="D22355">
        <v>2905</v>
      </c>
      <c r="E22355" t="s">
        <v>36</v>
      </c>
      <c r="F22355" s="4">
        <v>535000</v>
      </c>
      <c r="G22355" t="s">
        <v>5</v>
      </c>
      <c r="H22355">
        <v>3</v>
      </c>
      <c r="I22355" s="4">
        <f>IF(E22355="Rhode Island", Table1[[#This Row],[price]]*$L$3, IF(E22355="Massachusetts", Table1[[#This Row],[price]]*$L$2, 1))</f>
        <v>535000</v>
      </c>
    </row>
    <row r="22356" spans="1:9" x14ac:dyDescent="0.25">
      <c r="A22356" s="2">
        <v>42956</v>
      </c>
      <c r="B22356" s="1">
        <f t="shared" si="698"/>
        <v>2017</v>
      </c>
      <c r="C22356" s="1">
        <f t="shared" si="699"/>
        <v>3</v>
      </c>
      <c r="D22356">
        <v>2602</v>
      </c>
      <c r="E22356" t="s">
        <v>37</v>
      </c>
      <c r="F22356" s="4">
        <v>610000</v>
      </c>
      <c r="G22356" t="s">
        <v>5</v>
      </c>
      <c r="H22356">
        <v>3</v>
      </c>
      <c r="I22356" s="4">
        <f>IF(E22356="Rhode Island", Table1[[#This Row],[price]]*$L$3, IF(E22356="Massachusetts", Table1[[#This Row],[price]]*$L$2, 1))</f>
        <v>610000</v>
      </c>
    </row>
    <row r="22357" spans="1:9" x14ac:dyDescent="0.25">
      <c r="A22357" s="2">
        <v>42956</v>
      </c>
      <c r="B22357" s="1">
        <f t="shared" si="698"/>
        <v>2017</v>
      </c>
      <c r="C22357" s="1">
        <f t="shared" si="699"/>
        <v>3</v>
      </c>
      <c r="D22357">
        <v>2602</v>
      </c>
      <c r="E22357" t="s">
        <v>37</v>
      </c>
      <c r="F22357" s="4">
        <v>666666</v>
      </c>
      <c r="G22357" t="s">
        <v>5</v>
      </c>
      <c r="H22357">
        <v>3</v>
      </c>
      <c r="I22357" s="4">
        <f>IF(E22357="Rhode Island", Table1[[#This Row],[price]]*$L$3, IF(E22357="Massachusetts", Table1[[#This Row],[price]]*$L$2, 1))</f>
        <v>666666</v>
      </c>
    </row>
    <row r="22358" spans="1:9" x14ac:dyDescent="0.25">
      <c r="A22358" s="2">
        <v>42956</v>
      </c>
      <c r="B22358" s="1">
        <f t="shared" si="698"/>
        <v>2017</v>
      </c>
      <c r="C22358" s="1">
        <f t="shared" si="699"/>
        <v>3</v>
      </c>
      <c r="D22358">
        <v>2607</v>
      </c>
      <c r="E22358" t="s">
        <v>37</v>
      </c>
      <c r="F22358" s="4">
        <v>710000</v>
      </c>
      <c r="G22358" t="s">
        <v>5</v>
      </c>
      <c r="H22358">
        <v>4</v>
      </c>
      <c r="I22358" s="4">
        <f>IF(E22358="Rhode Island", Table1[[#This Row],[price]]*$L$3, IF(E22358="Massachusetts", Table1[[#This Row],[price]]*$L$2, 1))</f>
        <v>710000</v>
      </c>
    </row>
    <row r="22359" spans="1:9" x14ac:dyDescent="0.25">
      <c r="A22359" s="2">
        <v>42956</v>
      </c>
      <c r="B22359" s="1">
        <f t="shared" si="698"/>
        <v>2017</v>
      </c>
      <c r="C22359" s="1">
        <f t="shared" si="699"/>
        <v>3</v>
      </c>
      <c r="D22359">
        <v>2607</v>
      </c>
      <c r="E22359" t="s">
        <v>37</v>
      </c>
      <c r="F22359" s="4">
        <v>997500</v>
      </c>
      <c r="G22359" t="s">
        <v>5</v>
      </c>
      <c r="H22359">
        <v>4</v>
      </c>
      <c r="I22359" s="4">
        <f>IF(E22359="Rhode Island", Table1[[#This Row],[price]]*$L$3, IF(E22359="Massachusetts", Table1[[#This Row],[price]]*$L$2, 1))</f>
        <v>997500</v>
      </c>
    </row>
    <row r="22360" spans="1:9" x14ac:dyDescent="0.25">
      <c r="A22360" s="2">
        <v>42956</v>
      </c>
      <c r="B22360" s="1">
        <f t="shared" si="698"/>
        <v>2017</v>
      </c>
      <c r="C22360" s="1">
        <f t="shared" si="699"/>
        <v>3</v>
      </c>
      <c r="D22360">
        <v>2607</v>
      </c>
      <c r="E22360" t="s">
        <v>37</v>
      </c>
      <c r="F22360" s="4">
        <v>175000</v>
      </c>
      <c r="G22360" t="s">
        <v>6</v>
      </c>
      <c r="H22360">
        <v>1</v>
      </c>
      <c r="I22360" s="4">
        <f>IF(E22360="Rhode Island", Table1[[#This Row],[price]]*$L$3, IF(E22360="Massachusetts", Table1[[#This Row],[price]]*$L$2, 1))</f>
        <v>175000</v>
      </c>
    </row>
    <row r="22361" spans="1:9" x14ac:dyDescent="0.25">
      <c r="A22361" s="2">
        <v>42956</v>
      </c>
      <c r="B22361" s="1">
        <f t="shared" si="698"/>
        <v>2017</v>
      </c>
      <c r="C22361" s="1">
        <f t="shared" si="699"/>
        <v>3</v>
      </c>
      <c r="D22361">
        <v>2913</v>
      </c>
      <c r="E22361" t="s">
        <v>36</v>
      </c>
      <c r="F22361" s="4">
        <v>290000</v>
      </c>
      <c r="G22361" t="s">
        <v>6</v>
      </c>
      <c r="H22361">
        <v>1</v>
      </c>
      <c r="I22361" s="4">
        <f>IF(E22361="Rhode Island", Table1[[#This Row],[price]]*$L$3, IF(E22361="Massachusetts", Table1[[#This Row],[price]]*$L$2, 1))</f>
        <v>290000</v>
      </c>
    </row>
    <row r="22362" spans="1:9" x14ac:dyDescent="0.25">
      <c r="A22362" s="2">
        <v>42956</v>
      </c>
      <c r="B22362" s="1">
        <f t="shared" si="698"/>
        <v>2017</v>
      </c>
      <c r="C22362" s="1">
        <f t="shared" si="699"/>
        <v>3</v>
      </c>
      <c r="D22362">
        <v>2612</v>
      </c>
      <c r="E22362" t="s">
        <v>37</v>
      </c>
      <c r="F22362" s="4">
        <v>359500</v>
      </c>
      <c r="G22362" t="s">
        <v>6</v>
      </c>
      <c r="H22362">
        <v>1</v>
      </c>
      <c r="I22362" s="4">
        <f>IF(E22362="Rhode Island", Table1[[#This Row],[price]]*$L$3, IF(E22362="Massachusetts", Table1[[#This Row],[price]]*$L$2, 1))</f>
        <v>359500</v>
      </c>
    </row>
    <row r="22363" spans="1:9" x14ac:dyDescent="0.25">
      <c r="A22363" s="2">
        <v>42956</v>
      </c>
      <c r="B22363" s="1">
        <f t="shared" si="698"/>
        <v>2017</v>
      </c>
      <c r="C22363" s="1">
        <f t="shared" si="699"/>
        <v>3</v>
      </c>
      <c r="D22363">
        <v>2603</v>
      </c>
      <c r="E22363" t="s">
        <v>37</v>
      </c>
      <c r="F22363" s="4">
        <v>400000</v>
      </c>
      <c r="G22363" t="s">
        <v>6</v>
      </c>
      <c r="H22363">
        <v>1</v>
      </c>
      <c r="I22363" s="4">
        <f>IF(E22363="Rhode Island", Table1[[#This Row],[price]]*$L$3, IF(E22363="Massachusetts", Table1[[#This Row],[price]]*$L$2, 1))</f>
        <v>400000</v>
      </c>
    </row>
    <row r="22364" spans="1:9" x14ac:dyDescent="0.25">
      <c r="A22364" s="2">
        <v>42956</v>
      </c>
      <c r="B22364" s="1">
        <f t="shared" si="698"/>
        <v>2017</v>
      </c>
      <c r="C22364" s="1">
        <f t="shared" si="699"/>
        <v>3</v>
      </c>
      <c r="D22364">
        <v>2617</v>
      </c>
      <c r="E22364" t="s">
        <v>37</v>
      </c>
      <c r="F22364" s="4">
        <v>409000</v>
      </c>
      <c r="G22364" t="s">
        <v>6</v>
      </c>
      <c r="H22364">
        <v>3</v>
      </c>
      <c r="I22364" s="4">
        <f>IF(E22364="Rhode Island", Table1[[#This Row],[price]]*$L$3, IF(E22364="Massachusetts", Table1[[#This Row],[price]]*$L$2, 1))</f>
        <v>409000</v>
      </c>
    </row>
    <row r="22365" spans="1:9" x14ac:dyDescent="0.25">
      <c r="A22365" s="2">
        <v>42957</v>
      </c>
      <c r="B22365" s="1">
        <f t="shared" si="698"/>
        <v>2017</v>
      </c>
      <c r="C22365" s="1">
        <f t="shared" si="699"/>
        <v>3</v>
      </c>
      <c r="D22365">
        <v>2615</v>
      </c>
      <c r="E22365" t="s">
        <v>37</v>
      </c>
      <c r="F22365" s="4">
        <v>395000</v>
      </c>
      <c r="G22365" t="s">
        <v>5</v>
      </c>
      <c r="H22365">
        <v>2</v>
      </c>
      <c r="I22365" s="4">
        <f>IF(E22365="Rhode Island", Table1[[#This Row],[price]]*$L$3, IF(E22365="Massachusetts", Table1[[#This Row],[price]]*$L$2, 1))</f>
        <v>395000</v>
      </c>
    </row>
    <row r="22366" spans="1:9" x14ac:dyDescent="0.25">
      <c r="A22366" s="2">
        <v>42957</v>
      </c>
      <c r="B22366" s="1">
        <f t="shared" si="698"/>
        <v>2017</v>
      </c>
      <c r="C22366" s="1">
        <f t="shared" si="699"/>
        <v>3</v>
      </c>
      <c r="D22366">
        <v>2615</v>
      </c>
      <c r="E22366" t="s">
        <v>37</v>
      </c>
      <c r="F22366" s="4">
        <v>440000</v>
      </c>
      <c r="G22366" t="s">
        <v>5</v>
      </c>
      <c r="H22366">
        <v>3</v>
      </c>
      <c r="I22366" s="4">
        <f>IF(E22366="Rhode Island", Table1[[#This Row],[price]]*$L$3, IF(E22366="Massachusetts", Table1[[#This Row],[price]]*$L$2, 1))</f>
        <v>440000</v>
      </c>
    </row>
    <row r="22367" spans="1:9" x14ac:dyDescent="0.25">
      <c r="A22367" s="2">
        <v>42957</v>
      </c>
      <c r="B22367" s="1">
        <f t="shared" si="698"/>
        <v>2017</v>
      </c>
      <c r="C22367" s="1">
        <f t="shared" si="699"/>
        <v>3</v>
      </c>
      <c r="D22367">
        <v>2913</v>
      </c>
      <c r="E22367" t="s">
        <v>36</v>
      </c>
      <c r="F22367" s="4">
        <v>440000</v>
      </c>
      <c r="G22367" t="s">
        <v>5</v>
      </c>
      <c r="H22367">
        <v>3</v>
      </c>
      <c r="I22367" s="4">
        <f>IF(E22367="Rhode Island", Table1[[#This Row],[price]]*$L$3, IF(E22367="Massachusetts", Table1[[#This Row],[price]]*$L$2, 1))</f>
        <v>440000</v>
      </c>
    </row>
    <row r="22368" spans="1:9" x14ac:dyDescent="0.25">
      <c r="A22368" s="2">
        <v>42957</v>
      </c>
      <c r="B22368" s="1">
        <f t="shared" si="698"/>
        <v>2017</v>
      </c>
      <c r="C22368" s="1">
        <f t="shared" si="699"/>
        <v>3</v>
      </c>
      <c r="D22368">
        <v>2615</v>
      </c>
      <c r="E22368" t="s">
        <v>37</v>
      </c>
      <c r="F22368" s="4">
        <v>480000</v>
      </c>
      <c r="G22368" t="s">
        <v>5</v>
      </c>
      <c r="H22368">
        <v>3</v>
      </c>
      <c r="I22368" s="4">
        <f>IF(E22368="Rhode Island", Table1[[#This Row],[price]]*$L$3, IF(E22368="Massachusetts", Table1[[#This Row],[price]]*$L$2, 1))</f>
        <v>480000</v>
      </c>
    </row>
    <row r="22369" spans="1:9" x14ac:dyDescent="0.25">
      <c r="A22369" s="2">
        <v>42957</v>
      </c>
      <c r="B22369" s="1">
        <f t="shared" si="698"/>
        <v>2017</v>
      </c>
      <c r="C22369" s="1">
        <f t="shared" si="699"/>
        <v>3</v>
      </c>
      <c r="D22369">
        <v>2906</v>
      </c>
      <c r="E22369" t="s">
        <v>36</v>
      </c>
      <c r="F22369" s="4">
        <v>485000</v>
      </c>
      <c r="G22369" t="s">
        <v>5</v>
      </c>
      <c r="H22369">
        <v>3</v>
      </c>
      <c r="I22369" s="4">
        <f>IF(E22369="Rhode Island", Table1[[#This Row],[price]]*$L$3, IF(E22369="Massachusetts", Table1[[#This Row],[price]]*$L$2, 1))</f>
        <v>485000</v>
      </c>
    </row>
    <row r="22370" spans="1:9" x14ac:dyDescent="0.25">
      <c r="A22370" s="2">
        <v>42957</v>
      </c>
      <c r="B22370" s="1">
        <f t="shared" si="698"/>
        <v>2017</v>
      </c>
      <c r="C22370" s="1">
        <f t="shared" si="699"/>
        <v>3</v>
      </c>
      <c r="D22370">
        <v>2906</v>
      </c>
      <c r="E22370" t="s">
        <v>36</v>
      </c>
      <c r="F22370" s="4">
        <v>496000</v>
      </c>
      <c r="G22370" t="s">
        <v>5</v>
      </c>
      <c r="H22370">
        <v>3</v>
      </c>
      <c r="I22370" s="4">
        <f>IF(E22370="Rhode Island", Table1[[#This Row],[price]]*$L$3, IF(E22370="Massachusetts", Table1[[#This Row],[price]]*$L$2, 1))</f>
        <v>496000</v>
      </c>
    </row>
    <row r="22371" spans="1:9" x14ac:dyDescent="0.25">
      <c r="A22371" s="2">
        <v>42957</v>
      </c>
      <c r="B22371" s="1">
        <f t="shared" si="698"/>
        <v>2017</v>
      </c>
      <c r="C22371" s="1">
        <f t="shared" si="699"/>
        <v>3</v>
      </c>
      <c r="D22371">
        <v>2615</v>
      </c>
      <c r="E22371" t="s">
        <v>37</v>
      </c>
      <c r="F22371" s="4">
        <v>600000</v>
      </c>
      <c r="G22371" t="s">
        <v>5</v>
      </c>
      <c r="H22371">
        <v>4</v>
      </c>
      <c r="I22371" s="4">
        <f>IF(E22371="Rhode Island", Table1[[#This Row],[price]]*$L$3, IF(E22371="Massachusetts", Table1[[#This Row],[price]]*$L$2, 1))</f>
        <v>600000</v>
      </c>
    </row>
    <row r="22372" spans="1:9" x14ac:dyDescent="0.25">
      <c r="A22372" s="2">
        <v>42957</v>
      </c>
      <c r="B22372" s="1">
        <f t="shared" si="698"/>
        <v>2017</v>
      </c>
      <c r="C22372" s="1">
        <f t="shared" si="699"/>
        <v>3</v>
      </c>
      <c r="D22372">
        <v>2914</v>
      </c>
      <c r="E22372" t="s">
        <v>36</v>
      </c>
      <c r="F22372" s="4">
        <v>605000</v>
      </c>
      <c r="G22372" t="s">
        <v>5</v>
      </c>
      <c r="H22372">
        <v>4</v>
      </c>
      <c r="I22372" s="4">
        <f>IF(E22372="Rhode Island", Table1[[#This Row],[price]]*$L$3, IF(E22372="Massachusetts", Table1[[#This Row],[price]]*$L$2, 1))</f>
        <v>605000</v>
      </c>
    </row>
    <row r="22373" spans="1:9" x14ac:dyDescent="0.25">
      <c r="A22373" s="2">
        <v>42957</v>
      </c>
      <c r="B22373" s="1">
        <f t="shared" si="698"/>
        <v>2017</v>
      </c>
      <c r="C22373" s="1">
        <f t="shared" si="699"/>
        <v>3</v>
      </c>
      <c r="D22373">
        <v>2905</v>
      </c>
      <c r="E22373" t="s">
        <v>36</v>
      </c>
      <c r="F22373" s="4">
        <v>710000</v>
      </c>
      <c r="G22373" t="s">
        <v>5</v>
      </c>
      <c r="H22373">
        <v>4</v>
      </c>
      <c r="I22373" s="4">
        <f>IF(E22373="Rhode Island", Table1[[#This Row],[price]]*$L$3, IF(E22373="Massachusetts", Table1[[#This Row],[price]]*$L$2, 1))</f>
        <v>710000</v>
      </c>
    </row>
    <row r="22374" spans="1:9" x14ac:dyDescent="0.25">
      <c r="A22374" s="2">
        <v>42957</v>
      </c>
      <c r="B22374" s="1">
        <f t="shared" si="698"/>
        <v>2017</v>
      </c>
      <c r="C22374" s="1">
        <f t="shared" si="699"/>
        <v>3</v>
      </c>
      <c r="D22374">
        <v>2614</v>
      </c>
      <c r="E22374" t="s">
        <v>37</v>
      </c>
      <c r="F22374" s="4">
        <v>740000</v>
      </c>
      <c r="G22374" t="s">
        <v>5</v>
      </c>
      <c r="H22374">
        <v>4</v>
      </c>
      <c r="I22374" s="4">
        <f>IF(E22374="Rhode Island", Table1[[#This Row],[price]]*$L$3, IF(E22374="Massachusetts", Table1[[#This Row],[price]]*$L$2, 1))</f>
        <v>740000</v>
      </c>
    </row>
    <row r="22375" spans="1:9" x14ac:dyDescent="0.25">
      <c r="A22375" s="2">
        <v>42957</v>
      </c>
      <c r="B22375" s="1">
        <f t="shared" si="698"/>
        <v>2017</v>
      </c>
      <c r="C22375" s="1">
        <f t="shared" si="699"/>
        <v>3</v>
      </c>
      <c r="D22375">
        <v>2602</v>
      </c>
      <c r="E22375" t="s">
        <v>37</v>
      </c>
      <c r="F22375" s="4">
        <v>327000</v>
      </c>
      <c r="G22375" t="s">
        <v>6</v>
      </c>
      <c r="H22375">
        <v>2</v>
      </c>
      <c r="I22375" s="4">
        <f>IF(E22375="Rhode Island", Table1[[#This Row],[price]]*$L$3, IF(E22375="Massachusetts", Table1[[#This Row],[price]]*$L$2, 1))</f>
        <v>327000</v>
      </c>
    </row>
    <row r="22376" spans="1:9" x14ac:dyDescent="0.25">
      <c r="A22376" s="2">
        <v>42957</v>
      </c>
      <c r="B22376" s="1">
        <f t="shared" si="698"/>
        <v>2017</v>
      </c>
      <c r="C22376" s="1">
        <f t="shared" si="699"/>
        <v>3</v>
      </c>
      <c r="D22376">
        <v>2612</v>
      </c>
      <c r="E22376" t="s">
        <v>37</v>
      </c>
      <c r="F22376" s="4">
        <v>390000</v>
      </c>
      <c r="G22376" t="s">
        <v>6</v>
      </c>
      <c r="H22376">
        <v>1</v>
      </c>
      <c r="I22376" s="4">
        <f>IF(E22376="Rhode Island", Table1[[#This Row],[price]]*$L$3, IF(E22376="Massachusetts", Table1[[#This Row],[price]]*$L$2, 1))</f>
        <v>390000</v>
      </c>
    </row>
    <row r="22377" spans="1:9" x14ac:dyDescent="0.25">
      <c r="A22377" s="2">
        <v>42957</v>
      </c>
      <c r="B22377" s="1">
        <f t="shared" si="698"/>
        <v>2017</v>
      </c>
      <c r="C22377" s="1">
        <f t="shared" si="699"/>
        <v>3</v>
      </c>
      <c r="D22377">
        <v>2612</v>
      </c>
      <c r="E22377" t="s">
        <v>37</v>
      </c>
      <c r="F22377" s="4">
        <v>470000</v>
      </c>
      <c r="G22377" t="s">
        <v>6</v>
      </c>
      <c r="H22377">
        <v>2</v>
      </c>
      <c r="I22377" s="4">
        <f>IF(E22377="Rhode Island", Table1[[#This Row],[price]]*$L$3, IF(E22377="Massachusetts", Table1[[#This Row],[price]]*$L$2, 1))</f>
        <v>470000</v>
      </c>
    </row>
    <row r="22378" spans="1:9" x14ac:dyDescent="0.25">
      <c r="A22378" s="2">
        <v>42957</v>
      </c>
      <c r="B22378" s="1">
        <f t="shared" si="698"/>
        <v>2017</v>
      </c>
      <c r="C22378" s="1">
        <f t="shared" si="699"/>
        <v>3</v>
      </c>
      <c r="D22378">
        <v>2612</v>
      </c>
      <c r="E22378" t="s">
        <v>37</v>
      </c>
      <c r="F22378" s="4">
        <v>588000</v>
      </c>
      <c r="G22378" t="s">
        <v>6</v>
      </c>
      <c r="H22378">
        <v>3</v>
      </c>
      <c r="I22378" s="4">
        <f>IF(E22378="Rhode Island", Table1[[#This Row],[price]]*$L$3, IF(E22378="Massachusetts", Table1[[#This Row],[price]]*$L$2, 1))</f>
        <v>588000</v>
      </c>
    </row>
    <row r="22379" spans="1:9" x14ac:dyDescent="0.25">
      <c r="A22379" s="2">
        <v>42958</v>
      </c>
      <c r="B22379" s="1">
        <f t="shared" si="698"/>
        <v>2017</v>
      </c>
      <c r="C22379" s="1">
        <f t="shared" si="699"/>
        <v>3</v>
      </c>
      <c r="D22379">
        <v>2906</v>
      </c>
      <c r="E22379" t="s">
        <v>36</v>
      </c>
      <c r="F22379" s="4">
        <v>435000</v>
      </c>
      <c r="G22379" t="s">
        <v>5</v>
      </c>
      <c r="H22379">
        <v>3</v>
      </c>
      <c r="I22379" s="4">
        <f>IF(E22379="Rhode Island", Table1[[#This Row],[price]]*$L$3, IF(E22379="Massachusetts", Table1[[#This Row],[price]]*$L$2, 1))</f>
        <v>435000</v>
      </c>
    </row>
    <row r="22380" spans="1:9" x14ac:dyDescent="0.25">
      <c r="A22380" s="2">
        <v>42958</v>
      </c>
      <c r="B22380" s="1">
        <f t="shared" si="698"/>
        <v>2017</v>
      </c>
      <c r="C22380" s="1">
        <f t="shared" si="699"/>
        <v>3</v>
      </c>
      <c r="D22380">
        <v>2615</v>
      </c>
      <c r="E22380" t="s">
        <v>37</v>
      </c>
      <c r="F22380" s="4">
        <v>439000</v>
      </c>
      <c r="G22380" t="s">
        <v>5</v>
      </c>
      <c r="H22380">
        <v>3</v>
      </c>
      <c r="I22380" s="4">
        <f>IF(E22380="Rhode Island", Table1[[#This Row],[price]]*$L$3, IF(E22380="Massachusetts", Table1[[#This Row],[price]]*$L$2, 1))</f>
        <v>439000</v>
      </c>
    </row>
    <row r="22381" spans="1:9" x14ac:dyDescent="0.25">
      <c r="A22381" s="2">
        <v>42958</v>
      </c>
      <c r="B22381" s="1">
        <f t="shared" si="698"/>
        <v>2017</v>
      </c>
      <c r="C22381" s="1">
        <f t="shared" si="699"/>
        <v>3</v>
      </c>
      <c r="D22381">
        <v>2615</v>
      </c>
      <c r="E22381" t="s">
        <v>37</v>
      </c>
      <c r="F22381" s="4">
        <v>450000</v>
      </c>
      <c r="G22381" t="s">
        <v>5</v>
      </c>
      <c r="H22381">
        <v>3</v>
      </c>
      <c r="I22381" s="4">
        <f>IF(E22381="Rhode Island", Table1[[#This Row],[price]]*$L$3, IF(E22381="Massachusetts", Table1[[#This Row],[price]]*$L$2, 1))</f>
        <v>450000</v>
      </c>
    </row>
    <row r="22382" spans="1:9" x14ac:dyDescent="0.25">
      <c r="A22382" s="2">
        <v>42958</v>
      </c>
      <c r="B22382" s="1">
        <f t="shared" si="698"/>
        <v>2017</v>
      </c>
      <c r="C22382" s="1">
        <f t="shared" si="699"/>
        <v>3</v>
      </c>
      <c r="D22382">
        <v>2615</v>
      </c>
      <c r="E22382" t="s">
        <v>37</v>
      </c>
      <c r="F22382" s="4">
        <v>470000</v>
      </c>
      <c r="G22382" t="s">
        <v>5</v>
      </c>
      <c r="H22382">
        <v>3</v>
      </c>
      <c r="I22382" s="4">
        <f>IF(E22382="Rhode Island", Table1[[#This Row],[price]]*$L$3, IF(E22382="Massachusetts", Table1[[#This Row],[price]]*$L$2, 1))</f>
        <v>470000</v>
      </c>
    </row>
    <row r="22383" spans="1:9" x14ac:dyDescent="0.25">
      <c r="A22383" s="2">
        <v>42958</v>
      </c>
      <c r="B22383" s="1">
        <f t="shared" si="698"/>
        <v>2017</v>
      </c>
      <c r="C22383" s="1">
        <f t="shared" si="699"/>
        <v>3</v>
      </c>
      <c r="D22383">
        <v>2902</v>
      </c>
      <c r="E22383" t="s">
        <v>36</v>
      </c>
      <c r="F22383" s="4">
        <v>475000</v>
      </c>
      <c r="G22383" t="s">
        <v>5</v>
      </c>
      <c r="H22383">
        <v>3</v>
      </c>
      <c r="I22383" s="4">
        <f>IF(E22383="Rhode Island", Table1[[#This Row],[price]]*$L$3, IF(E22383="Massachusetts", Table1[[#This Row],[price]]*$L$2, 1))</f>
        <v>475000</v>
      </c>
    </row>
    <row r="22384" spans="1:9" x14ac:dyDescent="0.25">
      <c r="A22384" s="2">
        <v>42958</v>
      </c>
      <c r="B22384" s="1">
        <f t="shared" si="698"/>
        <v>2017</v>
      </c>
      <c r="C22384" s="1">
        <f t="shared" si="699"/>
        <v>3</v>
      </c>
      <c r="D22384">
        <v>2615</v>
      </c>
      <c r="E22384" t="s">
        <v>37</v>
      </c>
      <c r="F22384" s="4">
        <v>515000</v>
      </c>
      <c r="G22384" t="s">
        <v>5</v>
      </c>
      <c r="H22384">
        <v>3</v>
      </c>
      <c r="I22384" s="4">
        <f>IF(E22384="Rhode Island", Table1[[#This Row],[price]]*$L$3, IF(E22384="Massachusetts", Table1[[#This Row],[price]]*$L$2, 1))</f>
        <v>515000</v>
      </c>
    </row>
    <row r="22385" spans="1:9" x14ac:dyDescent="0.25">
      <c r="A22385" s="2">
        <v>42958</v>
      </c>
      <c r="B22385" s="1">
        <f t="shared" si="698"/>
        <v>2017</v>
      </c>
      <c r="C22385" s="1">
        <f t="shared" si="699"/>
        <v>3</v>
      </c>
      <c r="D22385">
        <v>2905</v>
      </c>
      <c r="E22385" t="s">
        <v>36</v>
      </c>
      <c r="F22385" s="4">
        <v>516000</v>
      </c>
      <c r="G22385" t="s">
        <v>5</v>
      </c>
      <c r="H22385">
        <v>3</v>
      </c>
      <c r="I22385" s="4">
        <f>IF(E22385="Rhode Island", Table1[[#This Row],[price]]*$L$3, IF(E22385="Massachusetts", Table1[[#This Row],[price]]*$L$2, 1))</f>
        <v>516000</v>
      </c>
    </row>
    <row r="22386" spans="1:9" x14ac:dyDescent="0.25">
      <c r="A22386" s="2">
        <v>42958</v>
      </c>
      <c r="B22386" s="1">
        <f t="shared" si="698"/>
        <v>2017</v>
      </c>
      <c r="C22386" s="1">
        <f t="shared" si="699"/>
        <v>3</v>
      </c>
      <c r="D22386">
        <v>2615</v>
      </c>
      <c r="E22386" t="s">
        <v>37</v>
      </c>
      <c r="F22386" s="4">
        <v>550000</v>
      </c>
      <c r="G22386" t="s">
        <v>5</v>
      </c>
      <c r="H22386">
        <v>3</v>
      </c>
      <c r="I22386" s="4">
        <f>IF(E22386="Rhode Island", Table1[[#This Row],[price]]*$L$3, IF(E22386="Massachusetts", Table1[[#This Row],[price]]*$L$2, 1))</f>
        <v>550000</v>
      </c>
    </row>
    <row r="22387" spans="1:9" x14ac:dyDescent="0.25">
      <c r="A22387" s="2">
        <v>42958</v>
      </c>
      <c r="B22387" s="1">
        <f t="shared" si="698"/>
        <v>2017</v>
      </c>
      <c r="C22387" s="1">
        <f t="shared" si="699"/>
        <v>3</v>
      </c>
      <c r="D22387">
        <v>2914</v>
      </c>
      <c r="E22387" t="s">
        <v>36</v>
      </c>
      <c r="F22387" s="4">
        <v>555000</v>
      </c>
      <c r="G22387" t="s">
        <v>5</v>
      </c>
      <c r="H22387">
        <v>4</v>
      </c>
      <c r="I22387" s="4">
        <f>IF(E22387="Rhode Island", Table1[[#This Row],[price]]*$L$3, IF(E22387="Massachusetts", Table1[[#This Row],[price]]*$L$2, 1))</f>
        <v>555000</v>
      </c>
    </row>
    <row r="22388" spans="1:9" x14ac:dyDescent="0.25">
      <c r="A22388" s="2">
        <v>42958</v>
      </c>
      <c r="B22388" s="1">
        <f t="shared" si="698"/>
        <v>2017</v>
      </c>
      <c r="C22388" s="1">
        <f t="shared" si="699"/>
        <v>3</v>
      </c>
      <c r="D22388">
        <v>2615</v>
      </c>
      <c r="E22388" t="s">
        <v>37</v>
      </c>
      <c r="F22388" s="4">
        <v>660000</v>
      </c>
      <c r="G22388" t="s">
        <v>5</v>
      </c>
      <c r="H22388">
        <v>4</v>
      </c>
      <c r="I22388" s="4">
        <f>IF(E22388="Rhode Island", Table1[[#This Row],[price]]*$L$3, IF(E22388="Massachusetts", Table1[[#This Row],[price]]*$L$2, 1))</f>
        <v>660000</v>
      </c>
    </row>
    <row r="22389" spans="1:9" x14ac:dyDescent="0.25">
      <c r="A22389" s="2">
        <v>42958</v>
      </c>
      <c r="B22389" s="1">
        <f t="shared" si="698"/>
        <v>2017</v>
      </c>
      <c r="C22389" s="1">
        <f t="shared" si="699"/>
        <v>3</v>
      </c>
      <c r="D22389">
        <v>2904</v>
      </c>
      <c r="E22389" t="s">
        <v>36</v>
      </c>
      <c r="F22389" s="4">
        <v>739000</v>
      </c>
      <c r="G22389" t="s">
        <v>5</v>
      </c>
      <c r="H22389">
        <v>4</v>
      </c>
      <c r="I22389" s="4">
        <f>IF(E22389="Rhode Island", Table1[[#This Row],[price]]*$L$3, IF(E22389="Massachusetts", Table1[[#This Row],[price]]*$L$2, 1))</f>
        <v>739000</v>
      </c>
    </row>
    <row r="22390" spans="1:9" x14ac:dyDescent="0.25">
      <c r="A22390" s="2">
        <v>42958</v>
      </c>
      <c r="B22390" s="1">
        <f t="shared" si="698"/>
        <v>2017</v>
      </c>
      <c r="C22390" s="1">
        <f t="shared" si="699"/>
        <v>3</v>
      </c>
      <c r="D22390">
        <v>2604</v>
      </c>
      <c r="E22390" t="s">
        <v>37</v>
      </c>
      <c r="F22390" s="4">
        <v>850000</v>
      </c>
      <c r="G22390" t="s">
        <v>5</v>
      </c>
      <c r="H22390">
        <v>3</v>
      </c>
      <c r="I22390" s="4">
        <f>IF(E22390="Rhode Island", Table1[[#This Row],[price]]*$L$3, IF(E22390="Massachusetts", Table1[[#This Row],[price]]*$L$2, 1))</f>
        <v>850000</v>
      </c>
    </row>
    <row r="22391" spans="1:9" x14ac:dyDescent="0.25">
      <c r="A22391" s="2">
        <v>42958</v>
      </c>
      <c r="B22391" s="1">
        <f t="shared" si="698"/>
        <v>2017</v>
      </c>
      <c r="C22391" s="1">
        <f t="shared" si="699"/>
        <v>3</v>
      </c>
      <c r="D22391">
        <v>2913</v>
      </c>
      <c r="E22391" t="s">
        <v>36</v>
      </c>
      <c r="F22391" s="4">
        <v>880000</v>
      </c>
      <c r="G22391" t="s">
        <v>5</v>
      </c>
      <c r="H22391">
        <v>5</v>
      </c>
      <c r="I22391" s="4">
        <f>IF(E22391="Rhode Island", Table1[[#This Row],[price]]*$L$3, IF(E22391="Massachusetts", Table1[[#This Row],[price]]*$L$2, 1))</f>
        <v>880000</v>
      </c>
    </row>
    <row r="22392" spans="1:9" x14ac:dyDescent="0.25">
      <c r="A22392" s="2">
        <v>42958</v>
      </c>
      <c r="B22392" s="1">
        <f t="shared" si="698"/>
        <v>2017</v>
      </c>
      <c r="C22392" s="1">
        <f t="shared" si="699"/>
        <v>3</v>
      </c>
      <c r="D22392">
        <v>2913</v>
      </c>
      <c r="E22392" t="s">
        <v>36</v>
      </c>
      <c r="F22392" s="4">
        <v>890000</v>
      </c>
      <c r="G22392" t="s">
        <v>5</v>
      </c>
      <c r="H22392">
        <v>4</v>
      </c>
      <c r="I22392" s="4">
        <f>IF(E22392="Rhode Island", Table1[[#This Row],[price]]*$L$3, IF(E22392="Massachusetts", Table1[[#This Row],[price]]*$L$2, 1))</f>
        <v>890000</v>
      </c>
    </row>
    <row r="22393" spans="1:9" x14ac:dyDescent="0.25">
      <c r="A22393" s="2">
        <v>42958</v>
      </c>
      <c r="B22393" s="1">
        <f t="shared" si="698"/>
        <v>2017</v>
      </c>
      <c r="C22393" s="1">
        <f t="shared" si="699"/>
        <v>3</v>
      </c>
      <c r="D22393">
        <v>2602</v>
      </c>
      <c r="E22393" t="s">
        <v>37</v>
      </c>
      <c r="F22393" s="4">
        <v>1310000</v>
      </c>
      <c r="G22393" t="s">
        <v>5</v>
      </c>
      <c r="H22393">
        <v>4</v>
      </c>
      <c r="I22393" s="4">
        <f>IF(E22393="Rhode Island", Table1[[#This Row],[price]]*$L$3, IF(E22393="Massachusetts", Table1[[#This Row],[price]]*$L$2, 1))</f>
        <v>1310000</v>
      </c>
    </row>
    <row r="22394" spans="1:9" x14ac:dyDescent="0.25">
      <c r="A22394" s="2">
        <v>42958</v>
      </c>
      <c r="B22394" s="1">
        <f t="shared" si="698"/>
        <v>2017</v>
      </c>
      <c r="C22394" s="1">
        <f t="shared" si="699"/>
        <v>3</v>
      </c>
      <c r="D22394">
        <v>2617</v>
      </c>
      <c r="E22394" t="s">
        <v>37</v>
      </c>
      <c r="F22394" s="4">
        <v>261000</v>
      </c>
      <c r="G22394" t="s">
        <v>6</v>
      </c>
      <c r="H22394">
        <v>1</v>
      </c>
      <c r="I22394" s="4">
        <f>IF(E22394="Rhode Island", Table1[[#This Row],[price]]*$L$3, IF(E22394="Massachusetts", Table1[[#This Row],[price]]*$L$2, 1))</f>
        <v>261000</v>
      </c>
    </row>
    <row r="22395" spans="1:9" x14ac:dyDescent="0.25">
      <c r="A22395" s="2">
        <v>42958</v>
      </c>
      <c r="B22395" s="1">
        <f t="shared" si="698"/>
        <v>2017</v>
      </c>
      <c r="C22395" s="1">
        <f t="shared" si="699"/>
        <v>3</v>
      </c>
      <c r="D22395">
        <v>2914</v>
      </c>
      <c r="E22395" t="s">
        <v>36</v>
      </c>
      <c r="F22395" s="4">
        <v>313500</v>
      </c>
      <c r="G22395" t="s">
        <v>6</v>
      </c>
      <c r="H22395">
        <v>1</v>
      </c>
      <c r="I22395" s="4">
        <f>IF(E22395="Rhode Island", Table1[[#This Row],[price]]*$L$3, IF(E22395="Massachusetts", Table1[[#This Row],[price]]*$L$2, 1))</f>
        <v>313500</v>
      </c>
    </row>
    <row r="22396" spans="1:9" x14ac:dyDescent="0.25">
      <c r="A22396" s="2">
        <v>42959</v>
      </c>
      <c r="B22396" s="1">
        <f t="shared" si="698"/>
        <v>2017</v>
      </c>
      <c r="C22396" s="1">
        <f t="shared" si="699"/>
        <v>3</v>
      </c>
      <c r="D22396">
        <v>2615</v>
      </c>
      <c r="E22396" t="s">
        <v>37</v>
      </c>
      <c r="F22396" s="4">
        <v>450000</v>
      </c>
      <c r="G22396" t="s">
        <v>5</v>
      </c>
      <c r="H22396">
        <v>3</v>
      </c>
      <c r="I22396" s="4">
        <f>IF(E22396="Rhode Island", Table1[[#This Row],[price]]*$L$3, IF(E22396="Massachusetts", Table1[[#This Row],[price]]*$L$2, 1))</f>
        <v>450000</v>
      </c>
    </row>
    <row r="22397" spans="1:9" x14ac:dyDescent="0.25">
      <c r="A22397" s="2">
        <v>42959</v>
      </c>
      <c r="B22397" s="1">
        <f t="shared" si="698"/>
        <v>2017</v>
      </c>
      <c r="C22397" s="1">
        <f t="shared" si="699"/>
        <v>3</v>
      </c>
      <c r="D22397">
        <v>2614</v>
      </c>
      <c r="E22397" t="s">
        <v>37</v>
      </c>
      <c r="F22397" s="4">
        <v>500000</v>
      </c>
      <c r="G22397" t="s">
        <v>5</v>
      </c>
      <c r="H22397">
        <v>3</v>
      </c>
      <c r="I22397" s="4">
        <f>IF(E22397="Rhode Island", Table1[[#This Row],[price]]*$L$3, IF(E22397="Massachusetts", Table1[[#This Row],[price]]*$L$2, 1))</f>
        <v>500000</v>
      </c>
    </row>
    <row r="22398" spans="1:9" x14ac:dyDescent="0.25">
      <c r="A22398" s="2">
        <v>42959</v>
      </c>
      <c r="B22398" s="1">
        <f t="shared" si="698"/>
        <v>2017</v>
      </c>
      <c r="C22398" s="1">
        <f t="shared" si="699"/>
        <v>3</v>
      </c>
      <c r="D22398">
        <v>2902</v>
      </c>
      <c r="E22398" t="s">
        <v>36</v>
      </c>
      <c r="F22398" s="4">
        <v>502000</v>
      </c>
      <c r="G22398" t="s">
        <v>5</v>
      </c>
      <c r="H22398">
        <v>3</v>
      </c>
      <c r="I22398" s="4">
        <f>IF(E22398="Rhode Island", Table1[[#This Row],[price]]*$L$3, IF(E22398="Massachusetts", Table1[[#This Row],[price]]*$L$2, 1))</f>
        <v>502000</v>
      </c>
    </row>
    <row r="22399" spans="1:9" x14ac:dyDescent="0.25">
      <c r="A22399" s="2">
        <v>42959</v>
      </c>
      <c r="B22399" s="1">
        <f t="shared" si="698"/>
        <v>2017</v>
      </c>
      <c r="C22399" s="1">
        <f t="shared" si="699"/>
        <v>3</v>
      </c>
      <c r="D22399">
        <v>2902</v>
      </c>
      <c r="E22399" t="s">
        <v>36</v>
      </c>
      <c r="F22399" s="4">
        <v>516000</v>
      </c>
      <c r="G22399" t="s">
        <v>5</v>
      </c>
      <c r="H22399">
        <v>3</v>
      </c>
      <c r="I22399" s="4">
        <f>IF(E22399="Rhode Island", Table1[[#This Row],[price]]*$L$3, IF(E22399="Massachusetts", Table1[[#This Row],[price]]*$L$2, 1))</f>
        <v>516000</v>
      </c>
    </row>
    <row r="22400" spans="1:9" x14ac:dyDescent="0.25">
      <c r="A22400" s="2">
        <v>42959</v>
      </c>
      <c r="B22400" s="1">
        <f t="shared" si="698"/>
        <v>2017</v>
      </c>
      <c r="C22400" s="1">
        <f t="shared" si="699"/>
        <v>3</v>
      </c>
      <c r="D22400">
        <v>2615</v>
      </c>
      <c r="E22400" t="s">
        <v>37</v>
      </c>
      <c r="F22400" s="4">
        <v>571000</v>
      </c>
      <c r="G22400" t="s">
        <v>5</v>
      </c>
      <c r="H22400">
        <v>4</v>
      </c>
      <c r="I22400" s="4">
        <f>IF(E22400="Rhode Island", Table1[[#This Row],[price]]*$L$3, IF(E22400="Massachusetts", Table1[[#This Row],[price]]*$L$2, 1))</f>
        <v>571000</v>
      </c>
    </row>
    <row r="22401" spans="1:9" x14ac:dyDescent="0.25">
      <c r="A22401" s="2">
        <v>42959</v>
      </c>
      <c r="B22401" s="1">
        <f t="shared" si="698"/>
        <v>2017</v>
      </c>
      <c r="C22401" s="1">
        <f t="shared" si="699"/>
        <v>3</v>
      </c>
      <c r="D22401">
        <v>2617</v>
      </c>
      <c r="E22401" t="s">
        <v>37</v>
      </c>
      <c r="F22401" s="4">
        <v>575000</v>
      </c>
      <c r="G22401" t="s">
        <v>5</v>
      </c>
      <c r="H22401">
        <v>3</v>
      </c>
      <c r="I22401" s="4">
        <f>IF(E22401="Rhode Island", Table1[[#This Row],[price]]*$L$3, IF(E22401="Massachusetts", Table1[[#This Row],[price]]*$L$2, 1))</f>
        <v>575000</v>
      </c>
    </row>
    <row r="22402" spans="1:9" x14ac:dyDescent="0.25">
      <c r="A22402" s="2">
        <v>42959</v>
      </c>
      <c r="B22402" s="1">
        <f t="shared" ref="B22402:B22465" si="700">YEAR(A22402)</f>
        <v>2017</v>
      </c>
      <c r="C22402" s="1">
        <f t="shared" ref="C22402:C22465" si="701">ROUNDUP(MONTH(A22402)/3,0)</f>
        <v>3</v>
      </c>
      <c r="D22402">
        <v>2615</v>
      </c>
      <c r="E22402" t="s">
        <v>37</v>
      </c>
      <c r="F22402" s="4">
        <v>580000</v>
      </c>
      <c r="G22402" t="s">
        <v>5</v>
      </c>
      <c r="H22402">
        <v>3</v>
      </c>
      <c r="I22402" s="4">
        <f>IF(E22402="Rhode Island", Table1[[#This Row],[price]]*$L$3, IF(E22402="Massachusetts", Table1[[#This Row],[price]]*$L$2, 1))</f>
        <v>580000</v>
      </c>
    </row>
    <row r="22403" spans="1:9" x14ac:dyDescent="0.25">
      <c r="A22403" s="2">
        <v>42959</v>
      </c>
      <c r="B22403" s="1">
        <f t="shared" si="700"/>
        <v>2017</v>
      </c>
      <c r="C22403" s="1">
        <f t="shared" si="701"/>
        <v>3</v>
      </c>
      <c r="D22403">
        <v>2904</v>
      </c>
      <c r="E22403" t="s">
        <v>36</v>
      </c>
      <c r="F22403" s="4">
        <v>640000</v>
      </c>
      <c r="G22403" t="s">
        <v>5</v>
      </c>
      <c r="H22403">
        <v>4</v>
      </c>
      <c r="I22403" s="4">
        <f>IF(E22403="Rhode Island", Table1[[#This Row],[price]]*$L$3, IF(E22403="Massachusetts", Table1[[#This Row],[price]]*$L$2, 1))</f>
        <v>640000</v>
      </c>
    </row>
    <row r="22404" spans="1:9" x14ac:dyDescent="0.25">
      <c r="A22404" s="2">
        <v>42959</v>
      </c>
      <c r="B22404" s="1">
        <f t="shared" si="700"/>
        <v>2017</v>
      </c>
      <c r="C22404" s="1">
        <f t="shared" si="701"/>
        <v>3</v>
      </c>
      <c r="D22404">
        <v>2904</v>
      </c>
      <c r="E22404" t="s">
        <v>36</v>
      </c>
      <c r="F22404" s="4">
        <v>705000</v>
      </c>
      <c r="G22404" t="s">
        <v>5</v>
      </c>
      <c r="H22404">
        <v>4</v>
      </c>
      <c r="I22404" s="4">
        <f>IF(E22404="Rhode Island", Table1[[#This Row],[price]]*$L$3, IF(E22404="Massachusetts", Table1[[#This Row],[price]]*$L$2, 1))</f>
        <v>705000</v>
      </c>
    </row>
    <row r="22405" spans="1:9" x14ac:dyDescent="0.25">
      <c r="A22405" s="2">
        <v>42959</v>
      </c>
      <c r="B22405" s="1">
        <f t="shared" si="700"/>
        <v>2017</v>
      </c>
      <c r="C22405" s="1">
        <f t="shared" si="701"/>
        <v>3</v>
      </c>
      <c r="D22405">
        <v>2615</v>
      </c>
      <c r="E22405" t="s">
        <v>37</v>
      </c>
      <c r="F22405" s="4">
        <v>727000</v>
      </c>
      <c r="G22405" t="s">
        <v>5</v>
      </c>
      <c r="H22405">
        <v>4</v>
      </c>
      <c r="I22405" s="4">
        <f>IF(E22405="Rhode Island", Table1[[#This Row],[price]]*$L$3, IF(E22405="Massachusetts", Table1[[#This Row],[price]]*$L$2, 1))</f>
        <v>727000</v>
      </c>
    </row>
    <row r="22406" spans="1:9" x14ac:dyDescent="0.25">
      <c r="A22406" s="2">
        <v>42959</v>
      </c>
      <c r="B22406" s="1">
        <f t="shared" si="700"/>
        <v>2017</v>
      </c>
      <c r="C22406" s="1">
        <f t="shared" si="701"/>
        <v>3</v>
      </c>
      <c r="D22406">
        <v>2914</v>
      </c>
      <c r="E22406" t="s">
        <v>36</v>
      </c>
      <c r="F22406" s="4">
        <v>745000</v>
      </c>
      <c r="G22406" t="s">
        <v>5</v>
      </c>
      <c r="H22406">
        <v>4</v>
      </c>
      <c r="I22406" s="4">
        <f>IF(E22406="Rhode Island", Table1[[#This Row],[price]]*$L$3, IF(E22406="Massachusetts", Table1[[#This Row],[price]]*$L$2, 1))</f>
        <v>745000</v>
      </c>
    </row>
    <row r="22407" spans="1:9" x14ac:dyDescent="0.25">
      <c r="A22407" s="2">
        <v>42959</v>
      </c>
      <c r="B22407" s="1">
        <f t="shared" si="700"/>
        <v>2017</v>
      </c>
      <c r="C22407" s="1">
        <f t="shared" si="701"/>
        <v>3</v>
      </c>
      <c r="D22407">
        <v>2611</v>
      </c>
      <c r="E22407" t="s">
        <v>37</v>
      </c>
      <c r="F22407" s="4">
        <v>745000</v>
      </c>
      <c r="G22407" t="s">
        <v>5</v>
      </c>
      <c r="H22407">
        <v>4</v>
      </c>
      <c r="I22407" s="4">
        <f>IF(E22407="Rhode Island", Table1[[#This Row],[price]]*$L$3, IF(E22407="Massachusetts", Table1[[#This Row],[price]]*$L$2, 1))</f>
        <v>745000</v>
      </c>
    </row>
    <row r="22408" spans="1:9" x14ac:dyDescent="0.25">
      <c r="A22408" s="2">
        <v>42959</v>
      </c>
      <c r="B22408" s="1">
        <f t="shared" si="700"/>
        <v>2017</v>
      </c>
      <c r="C22408" s="1">
        <f t="shared" si="701"/>
        <v>3</v>
      </c>
      <c r="D22408">
        <v>2607</v>
      </c>
      <c r="E22408" t="s">
        <v>37</v>
      </c>
      <c r="F22408" s="4">
        <v>762000</v>
      </c>
      <c r="G22408" t="s">
        <v>5</v>
      </c>
      <c r="H22408">
        <v>3</v>
      </c>
      <c r="I22408" s="4">
        <f>IF(E22408="Rhode Island", Table1[[#This Row],[price]]*$L$3, IF(E22408="Massachusetts", Table1[[#This Row],[price]]*$L$2, 1))</f>
        <v>762000</v>
      </c>
    </row>
    <row r="22409" spans="1:9" x14ac:dyDescent="0.25">
      <c r="A22409" s="2">
        <v>42959</v>
      </c>
      <c r="B22409" s="1">
        <f t="shared" si="700"/>
        <v>2017</v>
      </c>
      <c r="C22409" s="1">
        <f t="shared" si="701"/>
        <v>3</v>
      </c>
      <c r="D22409">
        <v>2617</v>
      </c>
      <c r="E22409" t="s">
        <v>37</v>
      </c>
      <c r="F22409" s="4">
        <v>779000</v>
      </c>
      <c r="G22409" t="s">
        <v>5</v>
      </c>
      <c r="H22409">
        <v>4</v>
      </c>
      <c r="I22409" s="4">
        <f>IF(E22409="Rhode Island", Table1[[#This Row],[price]]*$L$3, IF(E22409="Massachusetts", Table1[[#This Row],[price]]*$L$2, 1))</f>
        <v>779000</v>
      </c>
    </row>
    <row r="22410" spans="1:9" x14ac:dyDescent="0.25">
      <c r="A22410" s="2">
        <v>42959</v>
      </c>
      <c r="B22410" s="1">
        <f t="shared" si="700"/>
        <v>2017</v>
      </c>
      <c r="C22410" s="1">
        <f t="shared" si="701"/>
        <v>3</v>
      </c>
      <c r="D22410">
        <v>2617</v>
      </c>
      <c r="E22410" t="s">
        <v>37</v>
      </c>
      <c r="F22410" s="4">
        <v>790000</v>
      </c>
      <c r="G22410" t="s">
        <v>5</v>
      </c>
      <c r="H22410">
        <v>5</v>
      </c>
      <c r="I22410" s="4">
        <f>IF(E22410="Rhode Island", Table1[[#This Row],[price]]*$L$3, IF(E22410="Massachusetts", Table1[[#This Row],[price]]*$L$2, 1))</f>
        <v>790000</v>
      </c>
    </row>
    <row r="22411" spans="1:9" x14ac:dyDescent="0.25">
      <c r="A22411" s="2">
        <v>42959</v>
      </c>
      <c r="B22411" s="1">
        <f t="shared" si="700"/>
        <v>2017</v>
      </c>
      <c r="C22411" s="1">
        <f t="shared" si="701"/>
        <v>3</v>
      </c>
      <c r="D22411">
        <v>2602</v>
      </c>
      <c r="E22411" t="s">
        <v>37</v>
      </c>
      <c r="F22411" s="4">
        <v>810000</v>
      </c>
      <c r="G22411" t="s">
        <v>5</v>
      </c>
      <c r="H22411">
        <v>3</v>
      </c>
      <c r="I22411" s="4">
        <f>IF(E22411="Rhode Island", Table1[[#This Row],[price]]*$L$3, IF(E22411="Massachusetts", Table1[[#This Row],[price]]*$L$2, 1))</f>
        <v>810000</v>
      </c>
    </row>
    <row r="22412" spans="1:9" x14ac:dyDescent="0.25">
      <c r="A22412" s="2">
        <v>42959</v>
      </c>
      <c r="B22412" s="1">
        <f t="shared" si="700"/>
        <v>2017</v>
      </c>
      <c r="C22412" s="1">
        <f t="shared" si="701"/>
        <v>3</v>
      </c>
      <c r="D22412">
        <v>2604</v>
      </c>
      <c r="E22412" t="s">
        <v>37</v>
      </c>
      <c r="F22412" s="4">
        <v>1170000</v>
      </c>
      <c r="G22412" t="s">
        <v>5</v>
      </c>
      <c r="H22412">
        <v>3</v>
      </c>
      <c r="I22412" s="4">
        <f>IF(E22412="Rhode Island", Table1[[#This Row],[price]]*$L$3, IF(E22412="Massachusetts", Table1[[#This Row],[price]]*$L$2, 1))</f>
        <v>1170000</v>
      </c>
    </row>
    <row r="22413" spans="1:9" x14ac:dyDescent="0.25">
      <c r="A22413" s="2">
        <v>42959</v>
      </c>
      <c r="B22413" s="1">
        <f t="shared" si="700"/>
        <v>2017</v>
      </c>
      <c r="C22413" s="1">
        <f t="shared" si="701"/>
        <v>3</v>
      </c>
      <c r="D22413">
        <v>2602</v>
      </c>
      <c r="E22413" t="s">
        <v>37</v>
      </c>
      <c r="F22413" s="4">
        <v>1270000</v>
      </c>
      <c r="G22413" t="s">
        <v>5</v>
      </c>
      <c r="H22413">
        <v>3</v>
      </c>
      <c r="I22413" s="4">
        <f>IF(E22413="Rhode Island", Table1[[#This Row],[price]]*$L$3, IF(E22413="Massachusetts", Table1[[#This Row],[price]]*$L$2, 1))</f>
        <v>1270000</v>
      </c>
    </row>
    <row r="22414" spans="1:9" x14ac:dyDescent="0.25">
      <c r="A22414" s="2">
        <v>42959</v>
      </c>
      <c r="B22414" s="1">
        <f t="shared" si="700"/>
        <v>2017</v>
      </c>
      <c r="C22414" s="1">
        <f t="shared" si="701"/>
        <v>3</v>
      </c>
      <c r="D22414">
        <v>2600</v>
      </c>
      <c r="E22414" t="s">
        <v>37</v>
      </c>
      <c r="F22414" s="4">
        <v>1300000</v>
      </c>
      <c r="G22414" t="s">
        <v>5</v>
      </c>
      <c r="H22414">
        <v>3</v>
      </c>
      <c r="I22414" s="4">
        <f>IF(E22414="Rhode Island", Table1[[#This Row],[price]]*$L$3, IF(E22414="Massachusetts", Table1[[#This Row],[price]]*$L$2, 1))</f>
        <v>1300000</v>
      </c>
    </row>
    <row r="22415" spans="1:9" x14ac:dyDescent="0.25">
      <c r="A22415" s="2">
        <v>42959</v>
      </c>
      <c r="B22415" s="1">
        <f t="shared" si="700"/>
        <v>2017</v>
      </c>
      <c r="C22415" s="1">
        <f t="shared" si="701"/>
        <v>3</v>
      </c>
      <c r="D22415">
        <v>2913</v>
      </c>
      <c r="E22415" t="s">
        <v>36</v>
      </c>
      <c r="F22415" s="4">
        <v>1385000</v>
      </c>
      <c r="G22415" t="s">
        <v>5</v>
      </c>
      <c r="H22415">
        <v>5</v>
      </c>
      <c r="I22415" s="4">
        <f>IF(E22415="Rhode Island", Table1[[#This Row],[price]]*$L$3, IF(E22415="Massachusetts", Table1[[#This Row],[price]]*$L$2, 1))</f>
        <v>1385000</v>
      </c>
    </row>
    <row r="22416" spans="1:9" x14ac:dyDescent="0.25">
      <c r="A22416" s="2">
        <v>42959</v>
      </c>
      <c r="B22416" s="1">
        <f t="shared" si="700"/>
        <v>2017</v>
      </c>
      <c r="C22416" s="1">
        <f t="shared" si="701"/>
        <v>3</v>
      </c>
      <c r="D22416">
        <v>2603</v>
      </c>
      <c r="E22416" t="s">
        <v>37</v>
      </c>
      <c r="F22416" s="4">
        <v>2875000</v>
      </c>
      <c r="G22416" t="s">
        <v>5</v>
      </c>
      <c r="H22416">
        <v>5</v>
      </c>
      <c r="I22416" s="4">
        <f>IF(E22416="Rhode Island", Table1[[#This Row],[price]]*$L$3, IF(E22416="Massachusetts", Table1[[#This Row],[price]]*$L$2, 1))</f>
        <v>2875000</v>
      </c>
    </row>
    <row r="22417" spans="1:9" x14ac:dyDescent="0.25">
      <c r="A22417" s="2">
        <v>42959</v>
      </c>
      <c r="B22417" s="1">
        <f t="shared" si="700"/>
        <v>2017</v>
      </c>
      <c r="C22417" s="1">
        <f t="shared" si="701"/>
        <v>3</v>
      </c>
      <c r="D22417">
        <v>2617</v>
      </c>
      <c r="E22417" t="s">
        <v>37</v>
      </c>
      <c r="F22417" s="4">
        <v>334000</v>
      </c>
      <c r="G22417" t="s">
        <v>6</v>
      </c>
      <c r="H22417">
        <v>2</v>
      </c>
      <c r="I22417" s="4">
        <f>IF(E22417="Rhode Island", Table1[[#This Row],[price]]*$L$3, IF(E22417="Massachusetts", Table1[[#This Row],[price]]*$L$2, 1))</f>
        <v>334000</v>
      </c>
    </row>
    <row r="22418" spans="1:9" x14ac:dyDescent="0.25">
      <c r="A22418" s="2">
        <v>42961</v>
      </c>
      <c r="B22418" s="1">
        <f t="shared" si="700"/>
        <v>2017</v>
      </c>
      <c r="C22418" s="1">
        <f t="shared" si="701"/>
        <v>3</v>
      </c>
      <c r="D22418">
        <v>2611</v>
      </c>
      <c r="E22418" t="s">
        <v>37</v>
      </c>
      <c r="F22418" s="4">
        <v>329000</v>
      </c>
      <c r="G22418" t="s">
        <v>5</v>
      </c>
      <c r="H22418">
        <v>1</v>
      </c>
      <c r="I22418" s="4">
        <f>IF(E22418="Rhode Island", Table1[[#This Row],[price]]*$L$3, IF(E22418="Massachusetts", Table1[[#This Row],[price]]*$L$2, 1))</f>
        <v>329000</v>
      </c>
    </row>
    <row r="22419" spans="1:9" x14ac:dyDescent="0.25">
      <c r="A22419" s="2">
        <v>42961</v>
      </c>
      <c r="B22419" s="1">
        <f t="shared" si="700"/>
        <v>2017</v>
      </c>
      <c r="C22419" s="1">
        <f t="shared" si="701"/>
        <v>3</v>
      </c>
      <c r="D22419">
        <v>2617</v>
      </c>
      <c r="E22419" t="s">
        <v>37</v>
      </c>
      <c r="F22419" s="4">
        <v>556000</v>
      </c>
      <c r="G22419" t="s">
        <v>5</v>
      </c>
      <c r="H22419">
        <v>3</v>
      </c>
      <c r="I22419" s="4">
        <f>IF(E22419="Rhode Island", Table1[[#This Row],[price]]*$L$3, IF(E22419="Massachusetts", Table1[[#This Row],[price]]*$L$2, 1))</f>
        <v>556000</v>
      </c>
    </row>
    <row r="22420" spans="1:9" x14ac:dyDescent="0.25">
      <c r="A22420" s="2">
        <v>42961</v>
      </c>
      <c r="B22420" s="1">
        <f t="shared" si="700"/>
        <v>2017</v>
      </c>
      <c r="C22420" s="1">
        <f t="shared" si="701"/>
        <v>3</v>
      </c>
      <c r="D22420">
        <v>2615</v>
      </c>
      <c r="E22420" t="s">
        <v>37</v>
      </c>
      <c r="F22420" s="4">
        <v>580000</v>
      </c>
      <c r="G22420" t="s">
        <v>5</v>
      </c>
      <c r="H22420">
        <v>3</v>
      </c>
      <c r="I22420" s="4">
        <f>IF(E22420="Rhode Island", Table1[[#This Row],[price]]*$L$3, IF(E22420="Massachusetts", Table1[[#This Row],[price]]*$L$2, 1))</f>
        <v>580000</v>
      </c>
    </row>
    <row r="22421" spans="1:9" x14ac:dyDescent="0.25">
      <c r="A22421" s="2">
        <v>42961</v>
      </c>
      <c r="B22421" s="1">
        <f t="shared" si="700"/>
        <v>2017</v>
      </c>
      <c r="C22421" s="1">
        <f t="shared" si="701"/>
        <v>3</v>
      </c>
      <c r="D22421">
        <v>2615</v>
      </c>
      <c r="E22421" t="s">
        <v>37</v>
      </c>
      <c r="F22421" s="4">
        <v>600000</v>
      </c>
      <c r="G22421" t="s">
        <v>5</v>
      </c>
      <c r="H22421">
        <v>4</v>
      </c>
      <c r="I22421" s="4">
        <f>IF(E22421="Rhode Island", Table1[[#This Row],[price]]*$L$3, IF(E22421="Massachusetts", Table1[[#This Row],[price]]*$L$2, 1))</f>
        <v>600000</v>
      </c>
    </row>
    <row r="22422" spans="1:9" x14ac:dyDescent="0.25">
      <c r="A22422" s="2">
        <v>42961</v>
      </c>
      <c r="B22422" s="1">
        <f t="shared" si="700"/>
        <v>2017</v>
      </c>
      <c r="C22422" s="1">
        <f t="shared" si="701"/>
        <v>3</v>
      </c>
      <c r="D22422">
        <v>2906</v>
      </c>
      <c r="E22422" t="s">
        <v>36</v>
      </c>
      <c r="F22422" s="4">
        <v>660000</v>
      </c>
      <c r="G22422" t="s">
        <v>5</v>
      </c>
      <c r="H22422">
        <v>5</v>
      </c>
      <c r="I22422" s="4">
        <f>IF(E22422="Rhode Island", Table1[[#This Row],[price]]*$L$3, IF(E22422="Massachusetts", Table1[[#This Row],[price]]*$L$2, 1))</f>
        <v>660000</v>
      </c>
    </row>
    <row r="22423" spans="1:9" x14ac:dyDescent="0.25">
      <c r="A22423" s="2">
        <v>42961</v>
      </c>
      <c r="B22423" s="1">
        <f t="shared" si="700"/>
        <v>2017</v>
      </c>
      <c r="C22423" s="1">
        <f t="shared" si="701"/>
        <v>3</v>
      </c>
      <c r="D22423">
        <v>2905</v>
      </c>
      <c r="E22423" t="s">
        <v>36</v>
      </c>
      <c r="F22423" s="4">
        <v>690000</v>
      </c>
      <c r="G22423" t="s">
        <v>5</v>
      </c>
      <c r="H22423">
        <v>4</v>
      </c>
      <c r="I22423" s="4">
        <f>IF(E22423="Rhode Island", Table1[[#This Row],[price]]*$L$3, IF(E22423="Massachusetts", Table1[[#This Row],[price]]*$L$2, 1))</f>
        <v>690000</v>
      </c>
    </row>
    <row r="22424" spans="1:9" x14ac:dyDescent="0.25">
      <c r="A22424" s="2">
        <v>42961</v>
      </c>
      <c r="B22424" s="1">
        <f t="shared" si="700"/>
        <v>2017</v>
      </c>
      <c r="C22424" s="1">
        <f t="shared" si="701"/>
        <v>3</v>
      </c>
      <c r="D22424">
        <v>2611</v>
      </c>
      <c r="E22424" t="s">
        <v>37</v>
      </c>
      <c r="F22424" s="4">
        <v>701500</v>
      </c>
      <c r="G22424" t="s">
        <v>5</v>
      </c>
      <c r="H22424">
        <v>4</v>
      </c>
      <c r="I22424" s="4">
        <f>IF(E22424="Rhode Island", Table1[[#This Row],[price]]*$L$3, IF(E22424="Massachusetts", Table1[[#This Row],[price]]*$L$2, 1))</f>
        <v>701500</v>
      </c>
    </row>
    <row r="22425" spans="1:9" x14ac:dyDescent="0.25">
      <c r="A22425" s="2">
        <v>42961</v>
      </c>
      <c r="B22425" s="1">
        <f t="shared" si="700"/>
        <v>2017</v>
      </c>
      <c r="C22425" s="1">
        <f t="shared" si="701"/>
        <v>3</v>
      </c>
      <c r="D22425">
        <v>2906</v>
      </c>
      <c r="E22425" t="s">
        <v>36</v>
      </c>
      <c r="F22425" s="4">
        <v>740000</v>
      </c>
      <c r="G22425" t="s">
        <v>5</v>
      </c>
      <c r="H22425">
        <v>4</v>
      </c>
      <c r="I22425" s="4">
        <f>IF(E22425="Rhode Island", Table1[[#This Row],[price]]*$L$3, IF(E22425="Massachusetts", Table1[[#This Row],[price]]*$L$2, 1))</f>
        <v>740000</v>
      </c>
    </row>
    <row r="22426" spans="1:9" x14ac:dyDescent="0.25">
      <c r="A22426" s="2">
        <v>42961</v>
      </c>
      <c r="B22426" s="1">
        <f t="shared" si="700"/>
        <v>2017</v>
      </c>
      <c r="C22426" s="1">
        <f t="shared" si="701"/>
        <v>3</v>
      </c>
      <c r="D22426">
        <v>2611</v>
      </c>
      <c r="E22426" t="s">
        <v>37</v>
      </c>
      <c r="F22426" s="4">
        <v>825000</v>
      </c>
      <c r="G22426" t="s">
        <v>5</v>
      </c>
      <c r="H22426">
        <v>4</v>
      </c>
      <c r="I22426" s="4">
        <f>IF(E22426="Rhode Island", Table1[[#This Row],[price]]*$L$3, IF(E22426="Massachusetts", Table1[[#This Row],[price]]*$L$2, 1))</f>
        <v>825000</v>
      </c>
    </row>
    <row r="22427" spans="1:9" x14ac:dyDescent="0.25">
      <c r="A22427" s="2">
        <v>42961</v>
      </c>
      <c r="B22427" s="1">
        <f t="shared" si="700"/>
        <v>2017</v>
      </c>
      <c r="C22427" s="1">
        <f t="shared" si="701"/>
        <v>3</v>
      </c>
      <c r="D22427">
        <v>2906</v>
      </c>
      <c r="E22427" t="s">
        <v>36</v>
      </c>
      <c r="F22427" s="4">
        <v>855000</v>
      </c>
      <c r="G22427" t="s">
        <v>5</v>
      </c>
      <c r="H22427">
        <v>4</v>
      </c>
      <c r="I22427" s="4">
        <f>IF(E22427="Rhode Island", Table1[[#This Row],[price]]*$L$3, IF(E22427="Massachusetts", Table1[[#This Row],[price]]*$L$2, 1))</f>
        <v>855000</v>
      </c>
    </row>
    <row r="22428" spans="1:9" x14ac:dyDescent="0.25">
      <c r="A22428" s="2">
        <v>42961</v>
      </c>
      <c r="B22428" s="1">
        <f t="shared" si="700"/>
        <v>2017</v>
      </c>
      <c r="C22428" s="1">
        <f t="shared" si="701"/>
        <v>3</v>
      </c>
      <c r="D22428">
        <v>2611</v>
      </c>
      <c r="E22428" t="s">
        <v>37</v>
      </c>
      <c r="F22428" s="4">
        <v>1050000</v>
      </c>
      <c r="G22428" t="s">
        <v>5</v>
      </c>
      <c r="H22428">
        <v>5</v>
      </c>
      <c r="I22428" s="4">
        <f>IF(E22428="Rhode Island", Table1[[#This Row],[price]]*$L$3, IF(E22428="Massachusetts", Table1[[#This Row],[price]]*$L$2, 1))</f>
        <v>1050000</v>
      </c>
    </row>
    <row r="22429" spans="1:9" x14ac:dyDescent="0.25">
      <c r="A22429" s="2">
        <v>42961</v>
      </c>
      <c r="B22429" s="1">
        <f t="shared" si="700"/>
        <v>2017</v>
      </c>
      <c r="C22429" s="1">
        <f t="shared" si="701"/>
        <v>3</v>
      </c>
      <c r="D22429">
        <v>2611</v>
      </c>
      <c r="E22429" t="s">
        <v>37</v>
      </c>
      <c r="F22429" s="4">
        <v>1260000</v>
      </c>
      <c r="G22429" t="s">
        <v>5</v>
      </c>
      <c r="H22429">
        <v>4</v>
      </c>
      <c r="I22429" s="4">
        <f>IF(E22429="Rhode Island", Table1[[#This Row],[price]]*$L$3, IF(E22429="Massachusetts", Table1[[#This Row],[price]]*$L$2, 1))</f>
        <v>1260000</v>
      </c>
    </row>
    <row r="22430" spans="1:9" x14ac:dyDescent="0.25">
      <c r="A22430" s="2">
        <v>42961</v>
      </c>
      <c r="B22430" s="1">
        <f t="shared" si="700"/>
        <v>2017</v>
      </c>
      <c r="C22430" s="1">
        <f t="shared" si="701"/>
        <v>3</v>
      </c>
      <c r="D22430">
        <v>2606</v>
      </c>
      <c r="E22430" t="s">
        <v>37</v>
      </c>
      <c r="F22430" s="4">
        <v>210000</v>
      </c>
      <c r="G22430" t="s">
        <v>6</v>
      </c>
      <c r="H22430">
        <v>1</v>
      </c>
      <c r="I22430" s="4">
        <f>IF(E22430="Rhode Island", Table1[[#This Row],[price]]*$L$3, IF(E22430="Massachusetts", Table1[[#This Row],[price]]*$L$2, 1))</f>
        <v>210000</v>
      </c>
    </row>
    <row r="22431" spans="1:9" x14ac:dyDescent="0.25">
      <c r="A22431" s="2">
        <v>42961</v>
      </c>
      <c r="B22431" s="1">
        <f t="shared" si="700"/>
        <v>2017</v>
      </c>
      <c r="C22431" s="1">
        <f t="shared" si="701"/>
        <v>3</v>
      </c>
      <c r="D22431">
        <v>2602</v>
      </c>
      <c r="E22431" t="s">
        <v>37</v>
      </c>
      <c r="F22431" s="4">
        <v>513000</v>
      </c>
      <c r="G22431" t="s">
        <v>6</v>
      </c>
      <c r="H22431">
        <v>2</v>
      </c>
      <c r="I22431" s="4">
        <f>IF(E22431="Rhode Island", Table1[[#This Row],[price]]*$L$3, IF(E22431="Massachusetts", Table1[[#This Row],[price]]*$L$2, 1))</f>
        <v>513000</v>
      </c>
    </row>
    <row r="22432" spans="1:9" x14ac:dyDescent="0.25">
      <c r="A22432" s="2">
        <v>42961</v>
      </c>
      <c r="B22432" s="1">
        <f t="shared" si="700"/>
        <v>2017</v>
      </c>
      <c r="C22432" s="1">
        <f t="shared" si="701"/>
        <v>3</v>
      </c>
      <c r="D22432">
        <v>2600</v>
      </c>
      <c r="E22432" t="s">
        <v>37</v>
      </c>
      <c r="F22432" s="4">
        <v>762000</v>
      </c>
      <c r="G22432" t="s">
        <v>6</v>
      </c>
      <c r="H22432">
        <v>2</v>
      </c>
      <c r="I22432" s="4">
        <f>IF(E22432="Rhode Island", Table1[[#This Row],[price]]*$L$3, IF(E22432="Massachusetts", Table1[[#This Row],[price]]*$L$2, 1))</f>
        <v>762000</v>
      </c>
    </row>
    <row r="22433" spans="1:9" x14ac:dyDescent="0.25">
      <c r="A22433" s="2">
        <v>42962</v>
      </c>
      <c r="B22433" s="1">
        <f t="shared" si="700"/>
        <v>2017</v>
      </c>
      <c r="C22433" s="1">
        <f t="shared" si="701"/>
        <v>3</v>
      </c>
      <c r="D22433">
        <v>2906</v>
      </c>
      <c r="E22433" t="s">
        <v>36</v>
      </c>
      <c r="F22433" s="4">
        <v>386000</v>
      </c>
      <c r="G22433" t="s">
        <v>5</v>
      </c>
      <c r="H22433">
        <v>3</v>
      </c>
      <c r="I22433" s="4">
        <f>IF(E22433="Rhode Island", Table1[[#This Row],[price]]*$L$3, IF(E22433="Massachusetts", Table1[[#This Row],[price]]*$L$2, 1))</f>
        <v>386000</v>
      </c>
    </row>
    <row r="22434" spans="1:9" x14ac:dyDescent="0.25">
      <c r="A22434" s="2">
        <v>42962</v>
      </c>
      <c r="B22434" s="1">
        <f t="shared" si="700"/>
        <v>2017</v>
      </c>
      <c r="C22434" s="1">
        <f t="shared" si="701"/>
        <v>3</v>
      </c>
      <c r="D22434">
        <v>2900</v>
      </c>
      <c r="E22434" t="s">
        <v>37</v>
      </c>
      <c r="F22434" s="4">
        <v>580000</v>
      </c>
      <c r="G22434" t="s">
        <v>5</v>
      </c>
      <c r="H22434">
        <v>3</v>
      </c>
      <c r="I22434" s="4">
        <f>IF(E22434="Rhode Island", Table1[[#This Row],[price]]*$L$3, IF(E22434="Massachusetts", Table1[[#This Row],[price]]*$L$2, 1))</f>
        <v>580000</v>
      </c>
    </row>
    <row r="22435" spans="1:9" x14ac:dyDescent="0.25">
      <c r="A22435" s="2">
        <v>42962</v>
      </c>
      <c r="B22435" s="1">
        <f t="shared" si="700"/>
        <v>2017</v>
      </c>
      <c r="C22435" s="1">
        <f t="shared" si="701"/>
        <v>3</v>
      </c>
      <c r="D22435">
        <v>2903</v>
      </c>
      <c r="E22435" t="s">
        <v>36</v>
      </c>
      <c r="F22435" s="4">
        <v>669000</v>
      </c>
      <c r="G22435" t="s">
        <v>5</v>
      </c>
      <c r="H22435">
        <v>4</v>
      </c>
      <c r="I22435" s="4">
        <f>IF(E22435="Rhode Island", Table1[[#This Row],[price]]*$L$3, IF(E22435="Massachusetts", Table1[[#This Row],[price]]*$L$2, 1))</f>
        <v>669000</v>
      </c>
    </row>
    <row r="22436" spans="1:9" x14ac:dyDescent="0.25">
      <c r="A22436" s="2">
        <v>42962</v>
      </c>
      <c r="B22436" s="1">
        <f t="shared" si="700"/>
        <v>2017</v>
      </c>
      <c r="C22436" s="1">
        <f t="shared" si="701"/>
        <v>3</v>
      </c>
      <c r="D22436">
        <v>2602</v>
      </c>
      <c r="E22436" t="s">
        <v>37</v>
      </c>
      <c r="F22436" s="4">
        <v>725000</v>
      </c>
      <c r="G22436" t="s">
        <v>5</v>
      </c>
      <c r="H22436">
        <v>3</v>
      </c>
      <c r="I22436" s="4">
        <f>IF(E22436="Rhode Island", Table1[[#This Row],[price]]*$L$3, IF(E22436="Massachusetts", Table1[[#This Row],[price]]*$L$2, 1))</f>
        <v>725000</v>
      </c>
    </row>
    <row r="22437" spans="1:9" x14ac:dyDescent="0.25">
      <c r="A22437" s="2">
        <v>42962</v>
      </c>
      <c r="B22437" s="1">
        <f t="shared" si="700"/>
        <v>2017</v>
      </c>
      <c r="C22437" s="1">
        <f t="shared" si="701"/>
        <v>3</v>
      </c>
      <c r="D22437">
        <v>2602</v>
      </c>
      <c r="E22437" t="s">
        <v>37</v>
      </c>
      <c r="F22437" s="4">
        <v>816000</v>
      </c>
      <c r="G22437" t="s">
        <v>5</v>
      </c>
      <c r="H22437">
        <v>3</v>
      </c>
      <c r="I22437" s="4">
        <f>IF(E22437="Rhode Island", Table1[[#This Row],[price]]*$L$3, IF(E22437="Massachusetts", Table1[[#This Row],[price]]*$L$2, 1))</f>
        <v>816000</v>
      </c>
    </row>
    <row r="22438" spans="1:9" x14ac:dyDescent="0.25">
      <c r="A22438" s="2">
        <v>42962</v>
      </c>
      <c r="B22438" s="1">
        <f t="shared" si="700"/>
        <v>2017</v>
      </c>
      <c r="C22438" s="1">
        <f t="shared" si="701"/>
        <v>3</v>
      </c>
      <c r="D22438">
        <v>2611</v>
      </c>
      <c r="E22438" t="s">
        <v>37</v>
      </c>
      <c r="F22438" s="4">
        <v>1050000</v>
      </c>
      <c r="G22438" t="s">
        <v>5</v>
      </c>
      <c r="H22438">
        <v>4</v>
      </c>
      <c r="I22438" s="4">
        <f>IF(E22438="Rhode Island", Table1[[#This Row],[price]]*$L$3, IF(E22438="Massachusetts", Table1[[#This Row],[price]]*$L$2, 1))</f>
        <v>1050000</v>
      </c>
    </row>
    <row r="22439" spans="1:9" x14ac:dyDescent="0.25">
      <c r="A22439" s="2">
        <v>42962</v>
      </c>
      <c r="B22439" s="1">
        <f t="shared" si="700"/>
        <v>2017</v>
      </c>
      <c r="C22439" s="1">
        <f t="shared" si="701"/>
        <v>3</v>
      </c>
      <c r="D22439">
        <v>2606</v>
      </c>
      <c r="E22439" t="s">
        <v>37</v>
      </c>
      <c r="F22439" s="4">
        <v>305000</v>
      </c>
      <c r="G22439" t="s">
        <v>6</v>
      </c>
      <c r="H22439">
        <v>1</v>
      </c>
      <c r="I22439" s="4">
        <f>IF(E22439="Rhode Island", Table1[[#This Row],[price]]*$L$3, IF(E22439="Massachusetts", Table1[[#This Row],[price]]*$L$2, 1))</f>
        <v>305000</v>
      </c>
    </row>
    <row r="22440" spans="1:9" x14ac:dyDescent="0.25">
      <c r="A22440" s="2">
        <v>42962</v>
      </c>
      <c r="B22440" s="1">
        <f t="shared" si="700"/>
        <v>2017</v>
      </c>
      <c r="C22440" s="1">
        <f t="shared" si="701"/>
        <v>3</v>
      </c>
      <c r="D22440">
        <v>2913</v>
      </c>
      <c r="E22440" t="s">
        <v>36</v>
      </c>
      <c r="F22440" s="4">
        <v>347500</v>
      </c>
      <c r="G22440" t="s">
        <v>6</v>
      </c>
      <c r="H22440">
        <v>2</v>
      </c>
      <c r="I22440" s="4">
        <f>IF(E22440="Rhode Island", Table1[[#This Row],[price]]*$L$3, IF(E22440="Massachusetts", Table1[[#This Row],[price]]*$L$2, 1))</f>
        <v>347500</v>
      </c>
    </row>
    <row r="22441" spans="1:9" x14ac:dyDescent="0.25">
      <c r="A22441" s="2">
        <v>42962</v>
      </c>
      <c r="B22441" s="1">
        <f t="shared" si="700"/>
        <v>2017</v>
      </c>
      <c r="C22441" s="1">
        <f t="shared" si="701"/>
        <v>3</v>
      </c>
      <c r="D22441">
        <v>2617</v>
      </c>
      <c r="E22441" t="s">
        <v>37</v>
      </c>
      <c r="F22441" s="4">
        <v>352000</v>
      </c>
      <c r="G22441" t="s">
        <v>6</v>
      </c>
      <c r="H22441">
        <v>2</v>
      </c>
      <c r="I22441" s="4">
        <f>IF(E22441="Rhode Island", Table1[[#This Row],[price]]*$L$3, IF(E22441="Massachusetts", Table1[[#This Row],[price]]*$L$2, 1))</f>
        <v>352000</v>
      </c>
    </row>
    <row r="22442" spans="1:9" x14ac:dyDescent="0.25">
      <c r="A22442" s="2">
        <v>42962</v>
      </c>
      <c r="B22442" s="1">
        <f t="shared" si="700"/>
        <v>2017</v>
      </c>
      <c r="C22442" s="1">
        <f t="shared" si="701"/>
        <v>3</v>
      </c>
      <c r="D22442">
        <v>2605</v>
      </c>
      <c r="E22442" t="s">
        <v>37</v>
      </c>
      <c r="F22442" s="4">
        <v>513000</v>
      </c>
      <c r="G22442" t="s">
        <v>6</v>
      </c>
      <c r="H22442">
        <v>2</v>
      </c>
      <c r="I22442" s="4">
        <f>IF(E22442="Rhode Island", Table1[[#This Row],[price]]*$L$3, IF(E22442="Massachusetts", Table1[[#This Row],[price]]*$L$2, 1))</f>
        <v>513000</v>
      </c>
    </row>
    <row r="22443" spans="1:9" x14ac:dyDescent="0.25">
      <c r="A22443" s="2">
        <v>42962</v>
      </c>
      <c r="B22443" s="1">
        <f t="shared" si="700"/>
        <v>2017</v>
      </c>
      <c r="C22443" s="1">
        <f t="shared" si="701"/>
        <v>3</v>
      </c>
      <c r="D22443">
        <v>2600</v>
      </c>
      <c r="E22443" t="s">
        <v>37</v>
      </c>
      <c r="F22443" s="4">
        <v>640000</v>
      </c>
      <c r="G22443" t="s">
        <v>6</v>
      </c>
      <c r="H22443">
        <v>2</v>
      </c>
      <c r="I22443" s="4">
        <f>IF(E22443="Rhode Island", Table1[[#This Row],[price]]*$L$3, IF(E22443="Massachusetts", Table1[[#This Row],[price]]*$L$2, 1))</f>
        <v>640000</v>
      </c>
    </row>
    <row r="22444" spans="1:9" x14ac:dyDescent="0.25">
      <c r="A22444" s="2">
        <v>42963</v>
      </c>
      <c r="B22444" s="1">
        <f t="shared" si="700"/>
        <v>2017</v>
      </c>
      <c r="C22444" s="1">
        <f t="shared" si="701"/>
        <v>3</v>
      </c>
      <c r="D22444">
        <v>2615</v>
      </c>
      <c r="E22444" t="s">
        <v>37</v>
      </c>
      <c r="F22444" s="4">
        <v>412000</v>
      </c>
      <c r="G22444" t="s">
        <v>5</v>
      </c>
      <c r="H22444">
        <v>3</v>
      </c>
      <c r="I22444" s="4">
        <f>IF(E22444="Rhode Island", Table1[[#This Row],[price]]*$L$3, IF(E22444="Massachusetts", Table1[[#This Row],[price]]*$L$2, 1))</f>
        <v>412000</v>
      </c>
    </row>
    <row r="22445" spans="1:9" x14ac:dyDescent="0.25">
      <c r="A22445" s="2">
        <v>42963</v>
      </c>
      <c r="B22445" s="1">
        <f t="shared" si="700"/>
        <v>2017</v>
      </c>
      <c r="C22445" s="1">
        <f t="shared" si="701"/>
        <v>3</v>
      </c>
      <c r="D22445">
        <v>2615</v>
      </c>
      <c r="E22445" t="s">
        <v>37</v>
      </c>
      <c r="F22445" s="4">
        <v>467000</v>
      </c>
      <c r="G22445" t="s">
        <v>5</v>
      </c>
      <c r="H22445">
        <v>3</v>
      </c>
      <c r="I22445" s="4">
        <f>IF(E22445="Rhode Island", Table1[[#This Row],[price]]*$L$3, IF(E22445="Massachusetts", Table1[[#This Row],[price]]*$L$2, 1))</f>
        <v>467000</v>
      </c>
    </row>
    <row r="22446" spans="1:9" x14ac:dyDescent="0.25">
      <c r="A22446" s="2">
        <v>42963</v>
      </c>
      <c r="B22446" s="1">
        <f t="shared" si="700"/>
        <v>2017</v>
      </c>
      <c r="C22446" s="1">
        <f t="shared" si="701"/>
        <v>3</v>
      </c>
      <c r="D22446">
        <v>2913</v>
      </c>
      <c r="E22446" t="s">
        <v>36</v>
      </c>
      <c r="F22446" s="4">
        <v>475000</v>
      </c>
      <c r="G22446" t="s">
        <v>5</v>
      </c>
      <c r="H22446">
        <v>3</v>
      </c>
      <c r="I22446" s="4">
        <f>IF(E22446="Rhode Island", Table1[[#This Row],[price]]*$L$3, IF(E22446="Massachusetts", Table1[[#This Row],[price]]*$L$2, 1))</f>
        <v>475000</v>
      </c>
    </row>
    <row r="22447" spans="1:9" x14ac:dyDescent="0.25">
      <c r="A22447" s="2">
        <v>42963</v>
      </c>
      <c r="B22447" s="1">
        <f t="shared" si="700"/>
        <v>2017</v>
      </c>
      <c r="C22447" s="1">
        <f t="shared" si="701"/>
        <v>3</v>
      </c>
      <c r="D22447">
        <v>2615</v>
      </c>
      <c r="E22447" t="s">
        <v>37</v>
      </c>
      <c r="F22447" s="4">
        <v>513000</v>
      </c>
      <c r="G22447" t="s">
        <v>5</v>
      </c>
      <c r="H22447">
        <v>3</v>
      </c>
      <c r="I22447" s="4">
        <f>IF(E22447="Rhode Island", Table1[[#This Row],[price]]*$L$3, IF(E22447="Massachusetts", Table1[[#This Row],[price]]*$L$2, 1))</f>
        <v>513000</v>
      </c>
    </row>
    <row r="22448" spans="1:9" x14ac:dyDescent="0.25">
      <c r="A22448" s="2">
        <v>42963</v>
      </c>
      <c r="B22448" s="1">
        <f t="shared" si="700"/>
        <v>2017</v>
      </c>
      <c r="C22448" s="1">
        <f t="shared" si="701"/>
        <v>3</v>
      </c>
      <c r="D22448">
        <v>2905</v>
      </c>
      <c r="E22448" t="s">
        <v>36</v>
      </c>
      <c r="F22448" s="4">
        <v>560000</v>
      </c>
      <c r="G22448" t="s">
        <v>5</v>
      </c>
      <c r="H22448">
        <v>3</v>
      </c>
      <c r="I22448" s="4">
        <f>IF(E22448="Rhode Island", Table1[[#This Row],[price]]*$L$3, IF(E22448="Massachusetts", Table1[[#This Row],[price]]*$L$2, 1))</f>
        <v>560000</v>
      </c>
    </row>
    <row r="22449" spans="1:9" x14ac:dyDescent="0.25">
      <c r="A22449" s="2">
        <v>42963</v>
      </c>
      <c r="B22449" s="1">
        <f t="shared" si="700"/>
        <v>2017</v>
      </c>
      <c r="C22449" s="1">
        <f t="shared" si="701"/>
        <v>3</v>
      </c>
      <c r="D22449">
        <v>2913</v>
      </c>
      <c r="E22449" t="s">
        <v>36</v>
      </c>
      <c r="F22449" s="4">
        <v>592000</v>
      </c>
      <c r="G22449" t="s">
        <v>5</v>
      </c>
      <c r="H22449">
        <v>3</v>
      </c>
      <c r="I22449" s="4">
        <f>IF(E22449="Rhode Island", Table1[[#This Row],[price]]*$L$3, IF(E22449="Massachusetts", Table1[[#This Row],[price]]*$L$2, 1))</f>
        <v>592000</v>
      </c>
    </row>
    <row r="22450" spans="1:9" x14ac:dyDescent="0.25">
      <c r="A22450" s="2">
        <v>42963</v>
      </c>
      <c r="B22450" s="1">
        <f t="shared" si="700"/>
        <v>2017</v>
      </c>
      <c r="C22450" s="1">
        <f t="shared" si="701"/>
        <v>3</v>
      </c>
      <c r="D22450">
        <v>2617</v>
      </c>
      <c r="E22450" t="s">
        <v>37</v>
      </c>
      <c r="F22450" s="4">
        <v>620000</v>
      </c>
      <c r="G22450" t="s">
        <v>5</v>
      </c>
      <c r="H22450">
        <v>3</v>
      </c>
      <c r="I22450" s="4">
        <f>IF(E22450="Rhode Island", Table1[[#This Row],[price]]*$L$3, IF(E22450="Massachusetts", Table1[[#This Row],[price]]*$L$2, 1))</f>
        <v>620000</v>
      </c>
    </row>
    <row r="22451" spans="1:9" x14ac:dyDescent="0.25">
      <c r="A22451" s="2">
        <v>42963</v>
      </c>
      <c r="B22451" s="1">
        <f t="shared" si="700"/>
        <v>2017</v>
      </c>
      <c r="C22451" s="1">
        <f t="shared" si="701"/>
        <v>3</v>
      </c>
      <c r="D22451">
        <v>2906</v>
      </c>
      <c r="E22451" t="s">
        <v>36</v>
      </c>
      <c r="F22451" s="4">
        <v>636000</v>
      </c>
      <c r="G22451" t="s">
        <v>5</v>
      </c>
      <c r="H22451">
        <v>4</v>
      </c>
      <c r="I22451" s="4">
        <f>IF(E22451="Rhode Island", Table1[[#This Row],[price]]*$L$3, IF(E22451="Massachusetts", Table1[[#This Row],[price]]*$L$2, 1))</f>
        <v>636000</v>
      </c>
    </row>
    <row r="22452" spans="1:9" x14ac:dyDescent="0.25">
      <c r="A22452" s="2">
        <v>42963</v>
      </c>
      <c r="B22452" s="1">
        <f t="shared" si="700"/>
        <v>2017</v>
      </c>
      <c r="C22452" s="1">
        <f t="shared" si="701"/>
        <v>3</v>
      </c>
      <c r="D22452">
        <v>2606</v>
      </c>
      <c r="E22452" t="s">
        <v>37</v>
      </c>
      <c r="F22452" s="4">
        <v>750500</v>
      </c>
      <c r="G22452" t="s">
        <v>5</v>
      </c>
      <c r="H22452">
        <v>4</v>
      </c>
      <c r="I22452" s="4">
        <f>IF(E22452="Rhode Island", Table1[[#This Row],[price]]*$L$3, IF(E22452="Massachusetts", Table1[[#This Row],[price]]*$L$2, 1))</f>
        <v>750500</v>
      </c>
    </row>
    <row r="22453" spans="1:9" x14ac:dyDescent="0.25">
      <c r="A22453" s="2">
        <v>42963</v>
      </c>
      <c r="B22453" s="1">
        <f t="shared" si="700"/>
        <v>2017</v>
      </c>
      <c r="C22453" s="1">
        <f t="shared" si="701"/>
        <v>3</v>
      </c>
      <c r="D22453">
        <v>2602</v>
      </c>
      <c r="E22453" t="s">
        <v>37</v>
      </c>
      <c r="F22453" s="4">
        <v>900000</v>
      </c>
      <c r="G22453" t="s">
        <v>5</v>
      </c>
      <c r="H22453">
        <v>3</v>
      </c>
      <c r="I22453" s="4">
        <f>IF(E22453="Rhode Island", Table1[[#This Row],[price]]*$L$3, IF(E22453="Massachusetts", Table1[[#This Row],[price]]*$L$2, 1))</f>
        <v>900000</v>
      </c>
    </row>
    <row r="22454" spans="1:9" x14ac:dyDescent="0.25">
      <c r="A22454" s="2">
        <v>42963</v>
      </c>
      <c r="B22454" s="1">
        <f t="shared" si="700"/>
        <v>2017</v>
      </c>
      <c r="C22454" s="1">
        <f t="shared" si="701"/>
        <v>3</v>
      </c>
      <c r="D22454">
        <v>2602</v>
      </c>
      <c r="E22454" t="s">
        <v>37</v>
      </c>
      <c r="F22454" s="4">
        <v>305000</v>
      </c>
      <c r="G22454" t="s">
        <v>6</v>
      </c>
      <c r="H22454">
        <v>2</v>
      </c>
      <c r="I22454" s="4">
        <f>IF(E22454="Rhode Island", Table1[[#This Row],[price]]*$L$3, IF(E22454="Massachusetts", Table1[[#This Row],[price]]*$L$2, 1))</f>
        <v>305000</v>
      </c>
    </row>
    <row r="22455" spans="1:9" x14ac:dyDescent="0.25">
      <c r="A22455" s="2">
        <v>42963</v>
      </c>
      <c r="B22455" s="1">
        <f t="shared" si="700"/>
        <v>2017</v>
      </c>
      <c r="C22455" s="1">
        <f t="shared" si="701"/>
        <v>3</v>
      </c>
      <c r="D22455">
        <v>2617</v>
      </c>
      <c r="E22455" t="s">
        <v>37</v>
      </c>
      <c r="F22455" s="4">
        <v>410000</v>
      </c>
      <c r="G22455" t="s">
        <v>6</v>
      </c>
      <c r="H22455">
        <v>3</v>
      </c>
      <c r="I22455" s="4">
        <f>IF(E22455="Rhode Island", Table1[[#This Row],[price]]*$L$3, IF(E22455="Massachusetts", Table1[[#This Row],[price]]*$L$2, 1))</f>
        <v>410000</v>
      </c>
    </row>
    <row r="22456" spans="1:9" x14ac:dyDescent="0.25">
      <c r="A22456" s="2">
        <v>42964</v>
      </c>
      <c r="B22456" s="1">
        <f t="shared" si="700"/>
        <v>2017</v>
      </c>
      <c r="C22456" s="1">
        <f t="shared" si="701"/>
        <v>3</v>
      </c>
      <c r="D22456">
        <v>2913</v>
      </c>
      <c r="E22456" t="s">
        <v>36</v>
      </c>
      <c r="F22456" s="4">
        <v>475000</v>
      </c>
      <c r="G22456" t="s">
        <v>5</v>
      </c>
      <c r="H22456">
        <v>3</v>
      </c>
      <c r="I22456" s="4">
        <f>IF(E22456="Rhode Island", Table1[[#This Row],[price]]*$L$3, IF(E22456="Massachusetts", Table1[[#This Row],[price]]*$L$2, 1))</f>
        <v>475000</v>
      </c>
    </row>
    <row r="22457" spans="1:9" x14ac:dyDescent="0.25">
      <c r="A22457" s="2">
        <v>42964</v>
      </c>
      <c r="B22457" s="1">
        <f t="shared" si="700"/>
        <v>2017</v>
      </c>
      <c r="C22457" s="1">
        <f t="shared" si="701"/>
        <v>3</v>
      </c>
      <c r="D22457">
        <v>2913</v>
      </c>
      <c r="E22457" t="s">
        <v>36</v>
      </c>
      <c r="F22457" s="4">
        <v>490000</v>
      </c>
      <c r="G22457" t="s">
        <v>5</v>
      </c>
      <c r="H22457">
        <v>3</v>
      </c>
      <c r="I22457" s="4">
        <f>IF(E22457="Rhode Island", Table1[[#This Row],[price]]*$L$3, IF(E22457="Massachusetts", Table1[[#This Row],[price]]*$L$2, 1))</f>
        <v>490000</v>
      </c>
    </row>
    <row r="22458" spans="1:9" x14ac:dyDescent="0.25">
      <c r="A22458" s="2">
        <v>42964</v>
      </c>
      <c r="B22458" s="1">
        <f t="shared" si="700"/>
        <v>2017</v>
      </c>
      <c r="C22458" s="1">
        <f t="shared" si="701"/>
        <v>3</v>
      </c>
      <c r="D22458">
        <v>2615</v>
      </c>
      <c r="E22458" t="s">
        <v>37</v>
      </c>
      <c r="F22458" s="4">
        <v>500000</v>
      </c>
      <c r="G22458" t="s">
        <v>5</v>
      </c>
      <c r="H22458">
        <v>3</v>
      </c>
      <c r="I22458" s="4">
        <f>IF(E22458="Rhode Island", Table1[[#This Row],[price]]*$L$3, IF(E22458="Massachusetts", Table1[[#This Row],[price]]*$L$2, 1))</f>
        <v>500000</v>
      </c>
    </row>
    <row r="22459" spans="1:9" x14ac:dyDescent="0.25">
      <c r="A22459" s="2">
        <v>42964</v>
      </c>
      <c r="B22459" s="1">
        <f t="shared" si="700"/>
        <v>2017</v>
      </c>
      <c r="C22459" s="1">
        <f t="shared" si="701"/>
        <v>3</v>
      </c>
      <c r="D22459">
        <v>2913</v>
      </c>
      <c r="E22459" t="s">
        <v>36</v>
      </c>
      <c r="F22459" s="4">
        <v>510000</v>
      </c>
      <c r="G22459" t="s">
        <v>5</v>
      </c>
      <c r="H22459">
        <v>3</v>
      </c>
      <c r="I22459" s="4">
        <f>IF(E22459="Rhode Island", Table1[[#This Row],[price]]*$L$3, IF(E22459="Massachusetts", Table1[[#This Row],[price]]*$L$2, 1))</f>
        <v>510000</v>
      </c>
    </row>
    <row r="22460" spans="1:9" x14ac:dyDescent="0.25">
      <c r="A22460" s="2">
        <v>42964</v>
      </c>
      <c r="B22460" s="1">
        <f t="shared" si="700"/>
        <v>2017</v>
      </c>
      <c r="C22460" s="1">
        <f t="shared" si="701"/>
        <v>3</v>
      </c>
      <c r="D22460">
        <v>2615</v>
      </c>
      <c r="E22460" t="s">
        <v>37</v>
      </c>
      <c r="F22460" s="4">
        <v>515000</v>
      </c>
      <c r="G22460" t="s">
        <v>5</v>
      </c>
      <c r="H22460">
        <v>3</v>
      </c>
      <c r="I22460" s="4">
        <f>IF(E22460="Rhode Island", Table1[[#This Row],[price]]*$L$3, IF(E22460="Massachusetts", Table1[[#This Row],[price]]*$L$2, 1))</f>
        <v>515000</v>
      </c>
    </row>
    <row r="22461" spans="1:9" x14ac:dyDescent="0.25">
      <c r="A22461" s="2">
        <v>42964</v>
      </c>
      <c r="B22461" s="1">
        <f t="shared" si="700"/>
        <v>2017</v>
      </c>
      <c r="C22461" s="1">
        <f t="shared" si="701"/>
        <v>3</v>
      </c>
      <c r="D22461">
        <v>2615</v>
      </c>
      <c r="E22461" t="s">
        <v>37</v>
      </c>
      <c r="F22461" s="4">
        <v>585000</v>
      </c>
      <c r="G22461" t="s">
        <v>5</v>
      </c>
      <c r="H22461">
        <v>4</v>
      </c>
      <c r="I22461" s="4">
        <f>IF(E22461="Rhode Island", Table1[[#This Row],[price]]*$L$3, IF(E22461="Massachusetts", Table1[[#This Row],[price]]*$L$2, 1))</f>
        <v>585000</v>
      </c>
    </row>
    <row r="22462" spans="1:9" x14ac:dyDescent="0.25">
      <c r="A22462" s="2">
        <v>42964</v>
      </c>
      <c r="B22462" s="1">
        <f t="shared" si="700"/>
        <v>2017</v>
      </c>
      <c r="C22462" s="1">
        <f t="shared" si="701"/>
        <v>3</v>
      </c>
      <c r="D22462">
        <v>2614</v>
      </c>
      <c r="E22462" t="s">
        <v>37</v>
      </c>
      <c r="F22462" s="4">
        <v>625000</v>
      </c>
      <c r="G22462" t="s">
        <v>5</v>
      </c>
      <c r="H22462">
        <v>3</v>
      </c>
      <c r="I22462" s="4">
        <f>IF(E22462="Rhode Island", Table1[[#This Row],[price]]*$L$3, IF(E22462="Massachusetts", Table1[[#This Row],[price]]*$L$2, 1))</f>
        <v>625000</v>
      </c>
    </row>
    <row r="22463" spans="1:9" x14ac:dyDescent="0.25">
      <c r="A22463" s="2">
        <v>42964</v>
      </c>
      <c r="B22463" s="1">
        <f t="shared" si="700"/>
        <v>2017</v>
      </c>
      <c r="C22463" s="1">
        <f t="shared" si="701"/>
        <v>3</v>
      </c>
      <c r="D22463">
        <v>2913</v>
      </c>
      <c r="E22463" t="s">
        <v>36</v>
      </c>
      <c r="F22463" s="4">
        <v>665500</v>
      </c>
      <c r="G22463" t="s">
        <v>5</v>
      </c>
      <c r="H22463">
        <v>4</v>
      </c>
      <c r="I22463" s="4">
        <f>IF(E22463="Rhode Island", Table1[[#This Row],[price]]*$L$3, IF(E22463="Massachusetts", Table1[[#This Row],[price]]*$L$2, 1))</f>
        <v>665500</v>
      </c>
    </row>
    <row r="22464" spans="1:9" x14ac:dyDescent="0.25">
      <c r="A22464" s="2">
        <v>42964</v>
      </c>
      <c r="B22464" s="1">
        <f t="shared" si="700"/>
        <v>2017</v>
      </c>
      <c r="C22464" s="1">
        <f t="shared" si="701"/>
        <v>3</v>
      </c>
      <c r="D22464">
        <v>2914</v>
      </c>
      <c r="E22464" t="s">
        <v>36</v>
      </c>
      <c r="F22464" s="4">
        <v>698000</v>
      </c>
      <c r="G22464" t="s">
        <v>5</v>
      </c>
      <c r="H22464">
        <v>4</v>
      </c>
      <c r="I22464" s="4">
        <f>IF(E22464="Rhode Island", Table1[[#This Row],[price]]*$L$3, IF(E22464="Massachusetts", Table1[[#This Row],[price]]*$L$2, 1))</f>
        <v>698000</v>
      </c>
    </row>
    <row r="22465" spans="1:9" x14ac:dyDescent="0.25">
      <c r="A22465" s="2">
        <v>42964</v>
      </c>
      <c r="B22465" s="1">
        <f t="shared" si="700"/>
        <v>2017</v>
      </c>
      <c r="C22465" s="1">
        <f t="shared" si="701"/>
        <v>3</v>
      </c>
      <c r="D22465">
        <v>2611</v>
      </c>
      <c r="E22465" t="s">
        <v>37</v>
      </c>
      <c r="F22465" s="4">
        <v>720000</v>
      </c>
      <c r="G22465" t="s">
        <v>5</v>
      </c>
      <c r="H22465">
        <v>4</v>
      </c>
      <c r="I22465" s="4">
        <f>IF(E22465="Rhode Island", Table1[[#This Row],[price]]*$L$3, IF(E22465="Massachusetts", Table1[[#This Row],[price]]*$L$2, 1))</f>
        <v>720000</v>
      </c>
    </row>
    <row r="22466" spans="1:9" x14ac:dyDescent="0.25">
      <c r="A22466" s="2">
        <v>42964</v>
      </c>
      <c r="B22466" s="1">
        <f t="shared" ref="B22466:B22529" si="702">YEAR(A22466)</f>
        <v>2017</v>
      </c>
      <c r="C22466" s="1">
        <f t="shared" ref="C22466:C22529" si="703">ROUNDUP(MONTH(A22466)/3,0)</f>
        <v>3</v>
      </c>
      <c r="D22466">
        <v>2615</v>
      </c>
      <c r="E22466" t="s">
        <v>37</v>
      </c>
      <c r="F22466" s="4">
        <v>725000</v>
      </c>
      <c r="G22466" t="s">
        <v>5</v>
      </c>
      <c r="H22466">
        <v>4</v>
      </c>
      <c r="I22466" s="4">
        <f>IF(E22466="Rhode Island", Table1[[#This Row],[price]]*$L$3, IF(E22466="Massachusetts", Table1[[#This Row],[price]]*$L$2, 1))</f>
        <v>725000</v>
      </c>
    </row>
    <row r="22467" spans="1:9" x14ac:dyDescent="0.25">
      <c r="A22467" s="2">
        <v>42964</v>
      </c>
      <c r="B22467" s="1">
        <f t="shared" si="702"/>
        <v>2017</v>
      </c>
      <c r="C22467" s="1">
        <f t="shared" si="703"/>
        <v>3</v>
      </c>
      <c r="D22467">
        <v>2914</v>
      </c>
      <c r="E22467" t="s">
        <v>36</v>
      </c>
      <c r="F22467" s="4">
        <v>740000</v>
      </c>
      <c r="G22467" t="s">
        <v>5</v>
      </c>
      <c r="H22467">
        <v>4</v>
      </c>
      <c r="I22467" s="4">
        <f>IF(E22467="Rhode Island", Table1[[#This Row],[price]]*$L$3, IF(E22467="Massachusetts", Table1[[#This Row],[price]]*$L$2, 1))</f>
        <v>740000</v>
      </c>
    </row>
    <row r="22468" spans="1:9" x14ac:dyDescent="0.25">
      <c r="A22468" s="2">
        <v>42964</v>
      </c>
      <c r="B22468" s="1">
        <f t="shared" si="702"/>
        <v>2017</v>
      </c>
      <c r="C22468" s="1">
        <f t="shared" si="703"/>
        <v>3</v>
      </c>
      <c r="D22468">
        <v>2913</v>
      </c>
      <c r="E22468" t="s">
        <v>36</v>
      </c>
      <c r="F22468" s="4">
        <v>760000</v>
      </c>
      <c r="G22468" t="s">
        <v>5</v>
      </c>
      <c r="H22468">
        <v>4</v>
      </c>
      <c r="I22468" s="4">
        <f>IF(E22468="Rhode Island", Table1[[#This Row],[price]]*$L$3, IF(E22468="Massachusetts", Table1[[#This Row],[price]]*$L$2, 1))</f>
        <v>760000</v>
      </c>
    </row>
    <row r="22469" spans="1:9" x14ac:dyDescent="0.25">
      <c r="A22469" s="2">
        <v>42964</v>
      </c>
      <c r="B22469" s="1">
        <f t="shared" si="702"/>
        <v>2017</v>
      </c>
      <c r="C22469" s="1">
        <f t="shared" si="703"/>
        <v>3</v>
      </c>
      <c r="D22469">
        <v>2617</v>
      </c>
      <c r="E22469" t="s">
        <v>37</v>
      </c>
      <c r="F22469" s="4">
        <v>765000</v>
      </c>
      <c r="G22469" t="s">
        <v>5</v>
      </c>
      <c r="H22469">
        <v>4</v>
      </c>
      <c r="I22469" s="4">
        <f>IF(E22469="Rhode Island", Table1[[#This Row],[price]]*$L$3, IF(E22469="Massachusetts", Table1[[#This Row],[price]]*$L$2, 1))</f>
        <v>765000</v>
      </c>
    </row>
    <row r="22470" spans="1:9" x14ac:dyDescent="0.25">
      <c r="A22470" s="2">
        <v>42964</v>
      </c>
      <c r="B22470" s="1">
        <f t="shared" si="702"/>
        <v>2017</v>
      </c>
      <c r="C22470" s="1">
        <f t="shared" si="703"/>
        <v>3</v>
      </c>
      <c r="D22470">
        <v>2614</v>
      </c>
      <c r="E22470" t="s">
        <v>37</v>
      </c>
      <c r="F22470" s="4">
        <v>810000</v>
      </c>
      <c r="G22470" t="s">
        <v>5</v>
      </c>
      <c r="H22470">
        <v>5</v>
      </c>
      <c r="I22470" s="4">
        <f>IF(E22470="Rhode Island", Table1[[#This Row],[price]]*$L$3, IF(E22470="Massachusetts", Table1[[#This Row],[price]]*$L$2, 1))</f>
        <v>810000</v>
      </c>
    </row>
    <row r="22471" spans="1:9" x14ac:dyDescent="0.25">
      <c r="A22471" s="2">
        <v>42964</v>
      </c>
      <c r="B22471" s="1">
        <f t="shared" si="702"/>
        <v>2017</v>
      </c>
      <c r="C22471" s="1">
        <f t="shared" si="703"/>
        <v>3</v>
      </c>
      <c r="D22471">
        <v>2913</v>
      </c>
      <c r="E22471" t="s">
        <v>36</v>
      </c>
      <c r="F22471" s="4">
        <v>857000</v>
      </c>
      <c r="G22471" t="s">
        <v>5</v>
      </c>
      <c r="H22471">
        <v>4</v>
      </c>
      <c r="I22471" s="4">
        <f>IF(E22471="Rhode Island", Table1[[#This Row],[price]]*$L$3, IF(E22471="Massachusetts", Table1[[#This Row],[price]]*$L$2, 1))</f>
        <v>857000</v>
      </c>
    </row>
    <row r="22472" spans="1:9" x14ac:dyDescent="0.25">
      <c r="A22472" s="2">
        <v>42964</v>
      </c>
      <c r="B22472" s="1">
        <f t="shared" si="702"/>
        <v>2017</v>
      </c>
      <c r="C22472" s="1">
        <f t="shared" si="703"/>
        <v>3</v>
      </c>
      <c r="D22472">
        <v>2606</v>
      </c>
      <c r="E22472" t="s">
        <v>37</v>
      </c>
      <c r="F22472" s="4">
        <v>895000</v>
      </c>
      <c r="G22472" t="s">
        <v>5</v>
      </c>
      <c r="H22472">
        <v>5</v>
      </c>
      <c r="I22472" s="4">
        <f>IF(E22472="Rhode Island", Table1[[#This Row],[price]]*$L$3, IF(E22472="Massachusetts", Table1[[#This Row],[price]]*$L$2, 1))</f>
        <v>895000</v>
      </c>
    </row>
    <row r="22473" spans="1:9" x14ac:dyDescent="0.25">
      <c r="A22473" s="2">
        <v>42964</v>
      </c>
      <c r="B22473" s="1">
        <f t="shared" si="702"/>
        <v>2017</v>
      </c>
      <c r="C22473" s="1">
        <f t="shared" si="703"/>
        <v>3</v>
      </c>
      <c r="D22473">
        <v>2617</v>
      </c>
      <c r="E22473" t="s">
        <v>37</v>
      </c>
      <c r="F22473" s="4">
        <v>900000</v>
      </c>
      <c r="G22473" t="s">
        <v>5</v>
      </c>
      <c r="H22473">
        <v>4</v>
      </c>
      <c r="I22473" s="4">
        <f>IF(E22473="Rhode Island", Table1[[#This Row],[price]]*$L$3, IF(E22473="Massachusetts", Table1[[#This Row],[price]]*$L$2, 1))</f>
        <v>900000</v>
      </c>
    </row>
    <row r="22474" spans="1:9" x14ac:dyDescent="0.25">
      <c r="A22474" s="2">
        <v>42964</v>
      </c>
      <c r="B22474" s="1">
        <f t="shared" si="702"/>
        <v>2017</v>
      </c>
      <c r="C22474" s="1">
        <f t="shared" si="703"/>
        <v>3</v>
      </c>
      <c r="D22474">
        <v>2611</v>
      </c>
      <c r="E22474" t="s">
        <v>37</v>
      </c>
      <c r="F22474" s="4">
        <v>1313000</v>
      </c>
      <c r="G22474" t="s">
        <v>5</v>
      </c>
      <c r="H22474">
        <v>5</v>
      </c>
      <c r="I22474" s="4">
        <f>IF(E22474="Rhode Island", Table1[[#This Row],[price]]*$L$3, IF(E22474="Massachusetts", Table1[[#This Row],[price]]*$L$2, 1))</f>
        <v>1313000</v>
      </c>
    </row>
    <row r="22475" spans="1:9" x14ac:dyDescent="0.25">
      <c r="A22475" s="2">
        <v>42964</v>
      </c>
      <c r="B22475" s="1">
        <f t="shared" si="702"/>
        <v>2017</v>
      </c>
      <c r="C22475" s="1">
        <f t="shared" si="703"/>
        <v>3</v>
      </c>
      <c r="D22475">
        <v>2617</v>
      </c>
      <c r="E22475" t="s">
        <v>37</v>
      </c>
      <c r="F22475" s="4">
        <v>330000</v>
      </c>
      <c r="G22475" t="s">
        <v>6</v>
      </c>
      <c r="H22475">
        <v>1</v>
      </c>
      <c r="I22475" s="4">
        <f>IF(E22475="Rhode Island", Table1[[#This Row],[price]]*$L$3, IF(E22475="Massachusetts", Table1[[#This Row],[price]]*$L$2, 1))</f>
        <v>330000</v>
      </c>
    </row>
    <row r="22476" spans="1:9" x14ac:dyDescent="0.25">
      <c r="A22476" s="2">
        <v>42964</v>
      </c>
      <c r="B22476" s="1">
        <f t="shared" si="702"/>
        <v>2017</v>
      </c>
      <c r="C22476" s="1">
        <f t="shared" si="703"/>
        <v>3</v>
      </c>
      <c r="D22476">
        <v>2604</v>
      </c>
      <c r="E22476" t="s">
        <v>37</v>
      </c>
      <c r="F22476" s="4">
        <v>410000</v>
      </c>
      <c r="G22476" t="s">
        <v>6</v>
      </c>
      <c r="H22476">
        <v>2</v>
      </c>
      <c r="I22476" s="4">
        <f>IF(E22476="Rhode Island", Table1[[#This Row],[price]]*$L$3, IF(E22476="Massachusetts", Table1[[#This Row],[price]]*$L$2, 1))</f>
        <v>410000</v>
      </c>
    </row>
    <row r="22477" spans="1:9" x14ac:dyDescent="0.25">
      <c r="A22477" s="2">
        <v>42964</v>
      </c>
      <c r="B22477" s="1">
        <f t="shared" si="702"/>
        <v>2017</v>
      </c>
      <c r="C22477" s="1">
        <f t="shared" si="703"/>
        <v>3</v>
      </c>
      <c r="D22477">
        <v>2604</v>
      </c>
      <c r="E22477" t="s">
        <v>37</v>
      </c>
      <c r="F22477" s="4">
        <v>552000</v>
      </c>
      <c r="G22477" t="s">
        <v>6</v>
      </c>
      <c r="H22477">
        <v>2</v>
      </c>
      <c r="I22477" s="4">
        <f>IF(E22477="Rhode Island", Table1[[#This Row],[price]]*$L$3, IF(E22477="Massachusetts", Table1[[#This Row],[price]]*$L$2, 1))</f>
        <v>552000</v>
      </c>
    </row>
    <row r="22478" spans="1:9" x14ac:dyDescent="0.25">
      <c r="A22478" s="2">
        <v>42965</v>
      </c>
      <c r="B22478" s="1">
        <f t="shared" si="702"/>
        <v>2017</v>
      </c>
      <c r="C22478" s="1">
        <f t="shared" si="703"/>
        <v>3</v>
      </c>
      <c r="D22478">
        <v>2615</v>
      </c>
      <c r="E22478" t="s">
        <v>37</v>
      </c>
      <c r="F22478" s="4">
        <v>500000</v>
      </c>
      <c r="G22478" t="s">
        <v>5</v>
      </c>
      <c r="H22478">
        <v>3</v>
      </c>
      <c r="I22478" s="4">
        <f>IF(E22478="Rhode Island", Table1[[#This Row],[price]]*$L$3, IF(E22478="Massachusetts", Table1[[#This Row],[price]]*$L$2, 1))</f>
        <v>500000</v>
      </c>
    </row>
    <row r="22479" spans="1:9" x14ac:dyDescent="0.25">
      <c r="A22479" s="2">
        <v>42965</v>
      </c>
      <c r="B22479" s="1">
        <f t="shared" si="702"/>
        <v>2017</v>
      </c>
      <c r="C22479" s="1">
        <f t="shared" si="703"/>
        <v>3</v>
      </c>
      <c r="D22479">
        <v>2617</v>
      </c>
      <c r="E22479" t="s">
        <v>37</v>
      </c>
      <c r="F22479" s="4">
        <v>570000</v>
      </c>
      <c r="G22479" t="s">
        <v>5</v>
      </c>
      <c r="H22479">
        <v>3</v>
      </c>
      <c r="I22479" s="4">
        <f>IF(E22479="Rhode Island", Table1[[#This Row],[price]]*$L$3, IF(E22479="Massachusetts", Table1[[#This Row],[price]]*$L$2, 1))</f>
        <v>570000</v>
      </c>
    </row>
    <row r="22480" spans="1:9" x14ac:dyDescent="0.25">
      <c r="A22480" s="2">
        <v>42965</v>
      </c>
      <c r="B22480" s="1">
        <f t="shared" si="702"/>
        <v>2017</v>
      </c>
      <c r="C22480" s="1">
        <f t="shared" si="703"/>
        <v>3</v>
      </c>
      <c r="D22480">
        <v>2913</v>
      </c>
      <c r="E22480" t="s">
        <v>36</v>
      </c>
      <c r="F22480" s="4">
        <v>740000</v>
      </c>
      <c r="G22480" t="s">
        <v>5</v>
      </c>
      <c r="H22480">
        <v>4</v>
      </c>
      <c r="I22480" s="4">
        <f>IF(E22480="Rhode Island", Table1[[#This Row],[price]]*$L$3, IF(E22480="Massachusetts", Table1[[#This Row],[price]]*$L$2, 1))</f>
        <v>740000</v>
      </c>
    </row>
    <row r="22481" spans="1:9" x14ac:dyDescent="0.25">
      <c r="A22481" s="2">
        <v>42965</v>
      </c>
      <c r="B22481" s="1">
        <f t="shared" si="702"/>
        <v>2017</v>
      </c>
      <c r="C22481" s="1">
        <f t="shared" si="703"/>
        <v>3</v>
      </c>
      <c r="D22481">
        <v>2600</v>
      </c>
      <c r="E22481" t="s">
        <v>37</v>
      </c>
      <c r="F22481" s="4">
        <v>1275000</v>
      </c>
      <c r="G22481" t="s">
        <v>5</v>
      </c>
      <c r="H22481">
        <v>4</v>
      </c>
      <c r="I22481" s="4">
        <f>IF(E22481="Rhode Island", Table1[[#This Row],[price]]*$L$3, IF(E22481="Massachusetts", Table1[[#This Row],[price]]*$L$2, 1))</f>
        <v>1275000</v>
      </c>
    </row>
    <row r="22482" spans="1:9" x14ac:dyDescent="0.25">
      <c r="A22482" s="2">
        <v>42965</v>
      </c>
      <c r="B22482" s="1">
        <f t="shared" si="702"/>
        <v>2017</v>
      </c>
      <c r="C22482" s="1">
        <f t="shared" si="703"/>
        <v>3</v>
      </c>
      <c r="D22482">
        <v>2617</v>
      </c>
      <c r="E22482" t="s">
        <v>37</v>
      </c>
      <c r="F22482" s="4">
        <v>369950</v>
      </c>
      <c r="G22482" t="s">
        <v>6</v>
      </c>
      <c r="H22482">
        <v>2</v>
      </c>
      <c r="I22482" s="4">
        <f>IF(E22482="Rhode Island", Table1[[#This Row],[price]]*$L$3, IF(E22482="Massachusetts", Table1[[#This Row],[price]]*$L$2, 1))</f>
        <v>369950</v>
      </c>
    </row>
    <row r="22483" spans="1:9" x14ac:dyDescent="0.25">
      <c r="A22483" s="2">
        <v>42965</v>
      </c>
      <c r="B22483" s="1">
        <f t="shared" si="702"/>
        <v>2017</v>
      </c>
      <c r="C22483" s="1">
        <f t="shared" si="703"/>
        <v>3</v>
      </c>
      <c r="D22483">
        <v>2912</v>
      </c>
      <c r="E22483" t="s">
        <v>36</v>
      </c>
      <c r="F22483" s="4">
        <v>429950</v>
      </c>
      <c r="G22483" t="s">
        <v>6</v>
      </c>
      <c r="H22483">
        <v>2</v>
      </c>
      <c r="I22483" s="4">
        <f>IF(E22483="Rhode Island", Table1[[#This Row],[price]]*$L$3, IF(E22483="Massachusetts", Table1[[#This Row],[price]]*$L$2, 1))</f>
        <v>429950</v>
      </c>
    </row>
    <row r="22484" spans="1:9" x14ac:dyDescent="0.25">
      <c r="A22484" s="2">
        <v>42965</v>
      </c>
      <c r="B22484" s="1">
        <f t="shared" si="702"/>
        <v>2017</v>
      </c>
      <c r="C22484" s="1">
        <f t="shared" si="703"/>
        <v>3</v>
      </c>
      <c r="D22484">
        <v>2612</v>
      </c>
      <c r="E22484" t="s">
        <v>37</v>
      </c>
      <c r="F22484" s="4">
        <v>517000</v>
      </c>
      <c r="G22484" t="s">
        <v>6</v>
      </c>
      <c r="H22484">
        <v>2</v>
      </c>
      <c r="I22484" s="4">
        <f>IF(E22484="Rhode Island", Table1[[#This Row],[price]]*$L$3, IF(E22484="Massachusetts", Table1[[#This Row],[price]]*$L$2, 1))</f>
        <v>517000</v>
      </c>
    </row>
    <row r="22485" spans="1:9" x14ac:dyDescent="0.25">
      <c r="A22485" s="2">
        <v>42965</v>
      </c>
      <c r="B22485" s="1">
        <f t="shared" si="702"/>
        <v>2017</v>
      </c>
      <c r="C22485" s="1">
        <f t="shared" si="703"/>
        <v>3</v>
      </c>
      <c r="D22485">
        <v>2604</v>
      </c>
      <c r="E22485" t="s">
        <v>37</v>
      </c>
      <c r="F22485" s="4">
        <v>520000</v>
      </c>
      <c r="G22485" t="s">
        <v>6</v>
      </c>
      <c r="H22485">
        <v>2</v>
      </c>
      <c r="I22485" s="4">
        <f>IF(E22485="Rhode Island", Table1[[#This Row],[price]]*$L$3, IF(E22485="Massachusetts", Table1[[#This Row],[price]]*$L$2, 1))</f>
        <v>520000</v>
      </c>
    </row>
    <row r="22486" spans="1:9" x14ac:dyDescent="0.25">
      <c r="A22486" s="2">
        <v>42965</v>
      </c>
      <c r="B22486" s="1">
        <f t="shared" si="702"/>
        <v>2017</v>
      </c>
      <c r="C22486" s="1">
        <f t="shared" si="703"/>
        <v>3</v>
      </c>
      <c r="D22486">
        <v>2604</v>
      </c>
      <c r="E22486" t="s">
        <v>37</v>
      </c>
      <c r="F22486" s="4">
        <v>550000</v>
      </c>
      <c r="G22486" t="s">
        <v>6</v>
      </c>
      <c r="H22486">
        <v>2</v>
      </c>
      <c r="I22486" s="4">
        <f>IF(E22486="Rhode Island", Table1[[#This Row],[price]]*$L$3, IF(E22486="Massachusetts", Table1[[#This Row],[price]]*$L$2, 1))</f>
        <v>550000</v>
      </c>
    </row>
    <row r="22487" spans="1:9" x14ac:dyDescent="0.25">
      <c r="A22487" s="2">
        <v>42966</v>
      </c>
      <c r="B22487" s="1">
        <f t="shared" si="702"/>
        <v>2017</v>
      </c>
      <c r="C22487" s="1">
        <f t="shared" si="703"/>
        <v>3</v>
      </c>
      <c r="D22487">
        <v>2615</v>
      </c>
      <c r="E22487" t="s">
        <v>37</v>
      </c>
      <c r="F22487" s="4">
        <v>420000</v>
      </c>
      <c r="G22487" t="s">
        <v>5</v>
      </c>
      <c r="H22487">
        <v>3</v>
      </c>
      <c r="I22487" s="4">
        <f>IF(E22487="Rhode Island", Table1[[#This Row],[price]]*$L$3, IF(E22487="Massachusetts", Table1[[#This Row],[price]]*$L$2, 1))</f>
        <v>420000</v>
      </c>
    </row>
    <row r="22488" spans="1:9" x14ac:dyDescent="0.25">
      <c r="A22488" s="2">
        <v>42966</v>
      </c>
      <c r="B22488" s="1">
        <f t="shared" si="702"/>
        <v>2017</v>
      </c>
      <c r="C22488" s="1">
        <f t="shared" si="703"/>
        <v>3</v>
      </c>
      <c r="D22488">
        <v>2902</v>
      </c>
      <c r="E22488" t="s">
        <v>36</v>
      </c>
      <c r="F22488" s="4">
        <v>462000</v>
      </c>
      <c r="G22488" t="s">
        <v>5</v>
      </c>
      <c r="H22488">
        <v>3</v>
      </c>
      <c r="I22488" s="4">
        <f>IF(E22488="Rhode Island", Table1[[#This Row],[price]]*$L$3, IF(E22488="Massachusetts", Table1[[#This Row],[price]]*$L$2, 1))</f>
        <v>462000</v>
      </c>
    </row>
    <row r="22489" spans="1:9" x14ac:dyDescent="0.25">
      <c r="A22489" s="2">
        <v>42966</v>
      </c>
      <c r="B22489" s="1">
        <f t="shared" si="702"/>
        <v>2017</v>
      </c>
      <c r="C22489" s="1">
        <f t="shared" si="703"/>
        <v>3</v>
      </c>
      <c r="D22489">
        <v>2913</v>
      </c>
      <c r="E22489" t="s">
        <v>36</v>
      </c>
      <c r="F22489" s="4">
        <v>581000</v>
      </c>
      <c r="G22489" t="s">
        <v>5</v>
      </c>
      <c r="H22489">
        <v>3</v>
      </c>
      <c r="I22489" s="4">
        <f>IF(E22489="Rhode Island", Table1[[#This Row],[price]]*$L$3, IF(E22489="Massachusetts", Table1[[#This Row],[price]]*$L$2, 1))</f>
        <v>581000</v>
      </c>
    </row>
    <row r="22490" spans="1:9" x14ac:dyDescent="0.25">
      <c r="A22490" s="2">
        <v>42966</v>
      </c>
      <c r="B22490" s="1">
        <f t="shared" si="702"/>
        <v>2017</v>
      </c>
      <c r="C22490" s="1">
        <f t="shared" si="703"/>
        <v>3</v>
      </c>
      <c r="D22490">
        <v>2614</v>
      </c>
      <c r="E22490" t="s">
        <v>37</v>
      </c>
      <c r="F22490" s="4">
        <v>585000</v>
      </c>
      <c r="G22490" t="s">
        <v>5</v>
      </c>
      <c r="H22490">
        <v>3</v>
      </c>
      <c r="I22490" s="4">
        <f>IF(E22490="Rhode Island", Table1[[#This Row],[price]]*$L$3, IF(E22490="Massachusetts", Table1[[#This Row],[price]]*$L$2, 1))</f>
        <v>585000</v>
      </c>
    </row>
    <row r="22491" spans="1:9" x14ac:dyDescent="0.25">
      <c r="A22491" s="2">
        <v>42966</v>
      </c>
      <c r="B22491" s="1">
        <f t="shared" si="702"/>
        <v>2017</v>
      </c>
      <c r="C22491" s="1">
        <f t="shared" si="703"/>
        <v>3</v>
      </c>
      <c r="D22491">
        <v>2903</v>
      </c>
      <c r="E22491" t="s">
        <v>36</v>
      </c>
      <c r="F22491" s="4">
        <v>596000</v>
      </c>
      <c r="G22491" t="s">
        <v>5</v>
      </c>
      <c r="H22491">
        <v>4</v>
      </c>
      <c r="I22491" s="4">
        <f>IF(E22491="Rhode Island", Table1[[#This Row],[price]]*$L$3, IF(E22491="Massachusetts", Table1[[#This Row],[price]]*$L$2, 1))</f>
        <v>596000</v>
      </c>
    </row>
    <row r="22492" spans="1:9" x14ac:dyDescent="0.25">
      <c r="A22492" s="2">
        <v>42966</v>
      </c>
      <c r="B22492" s="1">
        <f t="shared" si="702"/>
        <v>2017</v>
      </c>
      <c r="C22492" s="1">
        <f t="shared" si="703"/>
        <v>3</v>
      </c>
      <c r="D22492">
        <v>2615</v>
      </c>
      <c r="E22492" t="s">
        <v>37</v>
      </c>
      <c r="F22492" s="4">
        <v>652000</v>
      </c>
      <c r="G22492" t="s">
        <v>5</v>
      </c>
      <c r="H22492">
        <v>4</v>
      </c>
      <c r="I22492" s="4">
        <f>IF(E22492="Rhode Island", Table1[[#This Row],[price]]*$L$3, IF(E22492="Massachusetts", Table1[[#This Row],[price]]*$L$2, 1))</f>
        <v>652000</v>
      </c>
    </row>
    <row r="22493" spans="1:9" x14ac:dyDescent="0.25">
      <c r="A22493" s="2">
        <v>42966</v>
      </c>
      <c r="B22493" s="1">
        <f t="shared" si="702"/>
        <v>2017</v>
      </c>
      <c r="C22493" s="1">
        <f t="shared" si="703"/>
        <v>3</v>
      </c>
      <c r="D22493">
        <v>2905</v>
      </c>
      <c r="E22493" t="s">
        <v>36</v>
      </c>
      <c r="F22493" s="4">
        <v>670000</v>
      </c>
      <c r="G22493" t="s">
        <v>5</v>
      </c>
      <c r="H22493">
        <v>4</v>
      </c>
      <c r="I22493" s="4">
        <f>IF(E22493="Rhode Island", Table1[[#This Row],[price]]*$L$3, IF(E22493="Massachusetts", Table1[[#This Row],[price]]*$L$2, 1))</f>
        <v>670000</v>
      </c>
    </row>
    <row r="22494" spans="1:9" x14ac:dyDescent="0.25">
      <c r="A22494" s="2">
        <v>42966</v>
      </c>
      <c r="B22494" s="1">
        <f t="shared" si="702"/>
        <v>2017</v>
      </c>
      <c r="C22494" s="1">
        <f t="shared" si="703"/>
        <v>3</v>
      </c>
      <c r="D22494">
        <v>2607</v>
      </c>
      <c r="E22494" t="s">
        <v>37</v>
      </c>
      <c r="F22494" s="4">
        <v>725000</v>
      </c>
      <c r="G22494" t="s">
        <v>5</v>
      </c>
      <c r="H22494">
        <v>3</v>
      </c>
      <c r="I22494" s="4">
        <f>IF(E22494="Rhode Island", Table1[[#This Row],[price]]*$L$3, IF(E22494="Massachusetts", Table1[[#This Row],[price]]*$L$2, 1))</f>
        <v>725000</v>
      </c>
    </row>
    <row r="22495" spans="1:9" x14ac:dyDescent="0.25">
      <c r="A22495" s="2">
        <v>42966</v>
      </c>
      <c r="B22495" s="1">
        <f t="shared" si="702"/>
        <v>2017</v>
      </c>
      <c r="C22495" s="1">
        <f t="shared" si="703"/>
        <v>3</v>
      </c>
      <c r="D22495">
        <v>2615</v>
      </c>
      <c r="E22495" t="s">
        <v>37</v>
      </c>
      <c r="F22495" s="4">
        <v>725000</v>
      </c>
      <c r="G22495" t="s">
        <v>5</v>
      </c>
      <c r="H22495">
        <v>4</v>
      </c>
      <c r="I22495" s="4">
        <f>IF(E22495="Rhode Island", Table1[[#This Row],[price]]*$L$3, IF(E22495="Massachusetts", Table1[[#This Row],[price]]*$L$2, 1))</f>
        <v>725000</v>
      </c>
    </row>
    <row r="22496" spans="1:9" x14ac:dyDescent="0.25">
      <c r="A22496" s="2">
        <v>42966</v>
      </c>
      <c r="B22496" s="1">
        <f t="shared" si="702"/>
        <v>2017</v>
      </c>
      <c r="C22496" s="1">
        <f t="shared" si="703"/>
        <v>3</v>
      </c>
      <c r="D22496">
        <v>2602</v>
      </c>
      <c r="E22496" t="s">
        <v>37</v>
      </c>
      <c r="F22496" s="4">
        <v>760000</v>
      </c>
      <c r="G22496" t="s">
        <v>5</v>
      </c>
      <c r="H22496">
        <v>3</v>
      </c>
      <c r="I22496" s="4">
        <f>IF(E22496="Rhode Island", Table1[[#This Row],[price]]*$L$3, IF(E22496="Massachusetts", Table1[[#This Row],[price]]*$L$2, 1))</f>
        <v>760000</v>
      </c>
    </row>
    <row r="22497" spans="1:9" x14ac:dyDescent="0.25">
      <c r="A22497" s="2">
        <v>42966</v>
      </c>
      <c r="B22497" s="1">
        <f t="shared" si="702"/>
        <v>2017</v>
      </c>
      <c r="C22497" s="1">
        <f t="shared" si="703"/>
        <v>3</v>
      </c>
      <c r="D22497">
        <v>2913</v>
      </c>
      <c r="E22497" t="s">
        <v>36</v>
      </c>
      <c r="F22497" s="4">
        <v>965000</v>
      </c>
      <c r="G22497" t="s">
        <v>5</v>
      </c>
      <c r="H22497">
        <v>5</v>
      </c>
      <c r="I22497" s="4">
        <f>IF(E22497="Rhode Island", Table1[[#This Row],[price]]*$L$3, IF(E22497="Massachusetts", Table1[[#This Row],[price]]*$L$2, 1))</f>
        <v>965000</v>
      </c>
    </row>
    <row r="22498" spans="1:9" x14ac:dyDescent="0.25">
      <c r="A22498" s="2">
        <v>42966</v>
      </c>
      <c r="B22498" s="1">
        <f t="shared" si="702"/>
        <v>2017</v>
      </c>
      <c r="C22498" s="1">
        <f t="shared" si="703"/>
        <v>3</v>
      </c>
      <c r="D22498">
        <v>2607</v>
      </c>
      <c r="E22498" t="s">
        <v>37</v>
      </c>
      <c r="F22498" s="4">
        <v>570000</v>
      </c>
      <c r="G22498" t="s">
        <v>6</v>
      </c>
      <c r="H22498">
        <v>3</v>
      </c>
      <c r="I22498" s="4">
        <f>IF(E22498="Rhode Island", Table1[[#This Row],[price]]*$L$3, IF(E22498="Massachusetts", Table1[[#This Row],[price]]*$L$2, 1))</f>
        <v>570000</v>
      </c>
    </row>
    <row r="22499" spans="1:9" x14ac:dyDescent="0.25">
      <c r="A22499" s="2">
        <v>42968</v>
      </c>
      <c r="B22499" s="1">
        <f t="shared" si="702"/>
        <v>2017</v>
      </c>
      <c r="C22499" s="1">
        <f t="shared" si="703"/>
        <v>3</v>
      </c>
      <c r="D22499">
        <v>2906</v>
      </c>
      <c r="E22499" t="s">
        <v>36</v>
      </c>
      <c r="F22499" s="4">
        <v>419000</v>
      </c>
      <c r="G22499" t="s">
        <v>5</v>
      </c>
      <c r="H22499">
        <v>3</v>
      </c>
      <c r="I22499" s="4">
        <f>IF(E22499="Rhode Island", Table1[[#This Row],[price]]*$L$3, IF(E22499="Massachusetts", Table1[[#This Row],[price]]*$L$2, 1))</f>
        <v>419000</v>
      </c>
    </row>
    <row r="22500" spans="1:9" x14ac:dyDescent="0.25">
      <c r="A22500" s="2">
        <v>42968</v>
      </c>
      <c r="B22500" s="1">
        <f t="shared" si="702"/>
        <v>2017</v>
      </c>
      <c r="C22500" s="1">
        <f t="shared" si="703"/>
        <v>3</v>
      </c>
      <c r="D22500">
        <v>2914</v>
      </c>
      <c r="E22500" t="s">
        <v>36</v>
      </c>
      <c r="F22500" s="4">
        <v>565000</v>
      </c>
      <c r="G22500" t="s">
        <v>5</v>
      </c>
      <c r="H22500">
        <v>3</v>
      </c>
      <c r="I22500" s="4">
        <f>IF(E22500="Rhode Island", Table1[[#This Row],[price]]*$L$3, IF(E22500="Massachusetts", Table1[[#This Row],[price]]*$L$2, 1))</f>
        <v>565000</v>
      </c>
    </row>
    <row r="22501" spans="1:9" x14ac:dyDescent="0.25">
      <c r="A22501" s="2">
        <v>42968</v>
      </c>
      <c r="B22501" s="1">
        <f t="shared" si="702"/>
        <v>2017</v>
      </c>
      <c r="C22501" s="1">
        <f t="shared" si="703"/>
        <v>3</v>
      </c>
      <c r="D22501">
        <v>2902</v>
      </c>
      <c r="E22501" t="s">
        <v>36</v>
      </c>
      <c r="F22501" s="4">
        <v>575000</v>
      </c>
      <c r="G22501" t="s">
        <v>5</v>
      </c>
      <c r="H22501">
        <v>3</v>
      </c>
      <c r="I22501" s="4">
        <f>IF(E22501="Rhode Island", Table1[[#This Row],[price]]*$L$3, IF(E22501="Massachusetts", Table1[[#This Row],[price]]*$L$2, 1))</f>
        <v>575000</v>
      </c>
    </row>
    <row r="22502" spans="1:9" x14ac:dyDescent="0.25">
      <c r="A22502" s="2">
        <v>42968</v>
      </c>
      <c r="B22502" s="1">
        <f t="shared" si="702"/>
        <v>2017</v>
      </c>
      <c r="C22502" s="1">
        <f t="shared" si="703"/>
        <v>3</v>
      </c>
      <c r="D22502">
        <v>2914</v>
      </c>
      <c r="E22502" t="s">
        <v>36</v>
      </c>
      <c r="F22502" s="4">
        <v>595000</v>
      </c>
      <c r="G22502" t="s">
        <v>5</v>
      </c>
      <c r="H22502">
        <v>4</v>
      </c>
      <c r="I22502" s="4">
        <f>IF(E22502="Rhode Island", Table1[[#This Row],[price]]*$L$3, IF(E22502="Massachusetts", Table1[[#This Row],[price]]*$L$2, 1))</f>
        <v>595000</v>
      </c>
    </row>
    <row r="22503" spans="1:9" x14ac:dyDescent="0.25">
      <c r="A22503" s="2">
        <v>42968</v>
      </c>
      <c r="B22503" s="1">
        <f t="shared" si="702"/>
        <v>2017</v>
      </c>
      <c r="C22503" s="1">
        <f t="shared" si="703"/>
        <v>3</v>
      </c>
      <c r="D22503">
        <v>2615</v>
      </c>
      <c r="E22503" t="s">
        <v>37</v>
      </c>
      <c r="F22503" s="4">
        <v>680000</v>
      </c>
      <c r="G22503" t="s">
        <v>5</v>
      </c>
      <c r="H22503">
        <v>5</v>
      </c>
      <c r="I22503" s="4">
        <f>IF(E22503="Rhode Island", Table1[[#This Row],[price]]*$L$3, IF(E22503="Massachusetts", Table1[[#This Row],[price]]*$L$2, 1))</f>
        <v>680000</v>
      </c>
    </row>
    <row r="22504" spans="1:9" x14ac:dyDescent="0.25">
      <c r="A22504" s="2">
        <v>42968</v>
      </c>
      <c r="B22504" s="1">
        <f t="shared" si="702"/>
        <v>2017</v>
      </c>
      <c r="C22504" s="1">
        <f t="shared" si="703"/>
        <v>3</v>
      </c>
      <c r="D22504">
        <v>2617</v>
      </c>
      <c r="E22504" t="s">
        <v>37</v>
      </c>
      <c r="F22504" s="4">
        <v>695000</v>
      </c>
      <c r="G22504" t="s">
        <v>5</v>
      </c>
      <c r="H22504">
        <v>4</v>
      </c>
      <c r="I22504" s="4">
        <f>IF(E22504="Rhode Island", Table1[[#This Row],[price]]*$L$3, IF(E22504="Massachusetts", Table1[[#This Row],[price]]*$L$2, 1))</f>
        <v>695000</v>
      </c>
    </row>
    <row r="22505" spans="1:9" x14ac:dyDescent="0.25">
      <c r="A22505" s="2">
        <v>42968</v>
      </c>
      <c r="B22505" s="1">
        <f t="shared" si="702"/>
        <v>2017</v>
      </c>
      <c r="C22505" s="1">
        <f t="shared" si="703"/>
        <v>3</v>
      </c>
      <c r="D22505">
        <v>2615</v>
      </c>
      <c r="E22505" t="s">
        <v>37</v>
      </c>
      <c r="F22505" s="4">
        <v>800000</v>
      </c>
      <c r="G22505" t="s">
        <v>5</v>
      </c>
      <c r="H22505">
        <v>5</v>
      </c>
      <c r="I22505" s="4">
        <f>IF(E22505="Rhode Island", Table1[[#This Row],[price]]*$L$3, IF(E22505="Massachusetts", Table1[[#This Row],[price]]*$L$2, 1))</f>
        <v>800000</v>
      </c>
    </row>
    <row r="22506" spans="1:9" x14ac:dyDescent="0.25">
      <c r="A22506" s="2">
        <v>42968</v>
      </c>
      <c r="B22506" s="1">
        <f t="shared" si="702"/>
        <v>2017</v>
      </c>
      <c r="C22506" s="1">
        <f t="shared" si="703"/>
        <v>3</v>
      </c>
      <c r="D22506">
        <v>2913</v>
      </c>
      <c r="E22506" t="s">
        <v>36</v>
      </c>
      <c r="F22506" s="4">
        <v>850000</v>
      </c>
      <c r="G22506" t="s">
        <v>5</v>
      </c>
      <c r="H22506">
        <v>4</v>
      </c>
      <c r="I22506" s="4">
        <f>IF(E22506="Rhode Island", Table1[[#This Row],[price]]*$L$3, IF(E22506="Massachusetts", Table1[[#This Row],[price]]*$L$2, 1))</f>
        <v>850000</v>
      </c>
    </row>
    <row r="22507" spans="1:9" x14ac:dyDescent="0.25">
      <c r="A22507" s="2">
        <v>42968</v>
      </c>
      <c r="B22507" s="1">
        <f t="shared" si="702"/>
        <v>2017</v>
      </c>
      <c r="C22507" s="1">
        <f t="shared" si="703"/>
        <v>3</v>
      </c>
      <c r="D22507">
        <v>2602</v>
      </c>
      <c r="E22507" t="s">
        <v>37</v>
      </c>
      <c r="F22507" s="4">
        <v>1060000</v>
      </c>
      <c r="G22507" t="s">
        <v>5</v>
      </c>
      <c r="H22507">
        <v>4</v>
      </c>
      <c r="I22507" s="4">
        <f>IF(E22507="Rhode Island", Table1[[#This Row],[price]]*$L$3, IF(E22507="Massachusetts", Table1[[#This Row],[price]]*$L$2, 1))</f>
        <v>1060000</v>
      </c>
    </row>
    <row r="22508" spans="1:9" x14ac:dyDescent="0.25">
      <c r="A22508" s="2">
        <v>42968</v>
      </c>
      <c r="B22508" s="1">
        <f t="shared" si="702"/>
        <v>2017</v>
      </c>
      <c r="C22508" s="1">
        <f t="shared" si="703"/>
        <v>3</v>
      </c>
      <c r="D22508">
        <v>2604</v>
      </c>
      <c r="E22508" t="s">
        <v>37</v>
      </c>
      <c r="F22508" s="4">
        <v>440000</v>
      </c>
      <c r="G22508" t="s">
        <v>6</v>
      </c>
      <c r="H22508">
        <v>2</v>
      </c>
      <c r="I22508" s="4">
        <f>IF(E22508="Rhode Island", Table1[[#This Row],[price]]*$L$3, IF(E22508="Massachusetts", Table1[[#This Row],[price]]*$L$2, 1))</f>
        <v>440000</v>
      </c>
    </row>
    <row r="22509" spans="1:9" x14ac:dyDescent="0.25">
      <c r="A22509" s="2">
        <v>42968</v>
      </c>
      <c r="B22509" s="1">
        <f t="shared" si="702"/>
        <v>2017</v>
      </c>
      <c r="C22509" s="1">
        <f t="shared" si="703"/>
        <v>3</v>
      </c>
      <c r="D22509">
        <v>2604</v>
      </c>
      <c r="E22509" t="s">
        <v>37</v>
      </c>
      <c r="F22509" s="4">
        <v>560000</v>
      </c>
      <c r="G22509" t="s">
        <v>6</v>
      </c>
      <c r="H22509">
        <v>2</v>
      </c>
      <c r="I22509" s="4">
        <f>IF(E22509="Rhode Island", Table1[[#This Row],[price]]*$L$3, IF(E22509="Massachusetts", Table1[[#This Row],[price]]*$L$2, 1))</f>
        <v>560000</v>
      </c>
    </row>
    <row r="22510" spans="1:9" x14ac:dyDescent="0.25">
      <c r="A22510" s="2">
        <v>42969</v>
      </c>
      <c r="B22510" s="1">
        <f t="shared" si="702"/>
        <v>2017</v>
      </c>
      <c r="C22510" s="1">
        <f t="shared" si="703"/>
        <v>3</v>
      </c>
      <c r="D22510">
        <v>2913</v>
      </c>
      <c r="E22510" t="s">
        <v>36</v>
      </c>
      <c r="F22510" s="4">
        <v>445000</v>
      </c>
      <c r="G22510" t="s">
        <v>5</v>
      </c>
      <c r="H22510">
        <v>3</v>
      </c>
      <c r="I22510" s="4">
        <f>IF(E22510="Rhode Island", Table1[[#This Row],[price]]*$L$3, IF(E22510="Massachusetts", Table1[[#This Row],[price]]*$L$2, 1))</f>
        <v>445000</v>
      </c>
    </row>
    <row r="22511" spans="1:9" x14ac:dyDescent="0.25">
      <c r="A22511" s="2">
        <v>42969</v>
      </c>
      <c r="B22511" s="1">
        <f t="shared" si="702"/>
        <v>2017</v>
      </c>
      <c r="C22511" s="1">
        <f t="shared" si="703"/>
        <v>3</v>
      </c>
      <c r="D22511">
        <v>2615</v>
      </c>
      <c r="E22511" t="s">
        <v>37</v>
      </c>
      <c r="F22511" s="4">
        <v>651000</v>
      </c>
      <c r="G22511" t="s">
        <v>5</v>
      </c>
      <c r="H22511">
        <v>5</v>
      </c>
      <c r="I22511" s="4">
        <f>IF(E22511="Rhode Island", Table1[[#This Row],[price]]*$L$3, IF(E22511="Massachusetts", Table1[[#This Row],[price]]*$L$2, 1))</f>
        <v>651000</v>
      </c>
    </row>
    <row r="22512" spans="1:9" x14ac:dyDescent="0.25">
      <c r="A22512" s="2">
        <v>42969</v>
      </c>
      <c r="B22512" s="1">
        <f t="shared" si="702"/>
        <v>2017</v>
      </c>
      <c r="C22512" s="1">
        <f t="shared" si="703"/>
        <v>3</v>
      </c>
      <c r="D22512">
        <v>2914</v>
      </c>
      <c r="E22512" t="s">
        <v>36</v>
      </c>
      <c r="F22512" s="4">
        <v>651500</v>
      </c>
      <c r="G22512" t="s">
        <v>5</v>
      </c>
      <c r="H22512">
        <v>3</v>
      </c>
      <c r="I22512" s="4">
        <f>IF(E22512="Rhode Island", Table1[[#This Row],[price]]*$L$3, IF(E22512="Massachusetts", Table1[[#This Row],[price]]*$L$2, 1))</f>
        <v>651500</v>
      </c>
    </row>
    <row r="22513" spans="1:9" x14ac:dyDescent="0.25">
      <c r="A22513" s="2">
        <v>42969</v>
      </c>
      <c r="B22513" s="1">
        <f t="shared" si="702"/>
        <v>2017</v>
      </c>
      <c r="C22513" s="1">
        <f t="shared" si="703"/>
        <v>3</v>
      </c>
      <c r="D22513">
        <v>2914</v>
      </c>
      <c r="E22513" t="s">
        <v>36</v>
      </c>
      <c r="F22513" s="4">
        <v>706000</v>
      </c>
      <c r="G22513" t="s">
        <v>5</v>
      </c>
      <c r="H22513">
        <v>4</v>
      </c>
      <c r="I22513" s="4">
        <f>IF(E22513="Rhode Island", Table1[[#This Row],[price]]*$L$3, IF(E22513="Massachusetts", Table1[[#This Row],[price]]*$L$2, 1))</f>
        <v>706000</v>
      </c>
    </row>
    <row r="22514" spans="1:9" x14ac:dyDescent="0.25">
      <c r="A22514" s="2">
        <v>42969</v>
      </c>
      <c r="B22514" s="1">
        <f t="shared" si="702"/>
        <v>2017</v>
      </c>
      <c r="C22514" s="1">
        <f t="shared" si="703"/>
        <v>3</v>
      </c>
      <c r="D22514">
        <v>2617</v>
      </c>
      <c r="E22514" t="s">
        <v>37</v>
      </c>
      <c r="F22514" s="4">
        <v>880000</v>
      </c>
      <c r="G22514" t="s">
        <v>5</v>
      </c>
      <c r="H22514">
        <v>4</v>
      </c>
      <c r="I22514" s="4">
        <f>IF(E22514="Rhode Island", Table1[[#This Row],[price]]*$L$3, IF(E22514="Massachusetts", Table1[[#This Row],[price]]*$L$2, 1))</f>
        <v>880000</v>
      </c>
    </row>
    <row r="22515" spans="1:9" x14ac:dyDescent="0.25">
      <c r="A22515" s="2">
        <v>42969</v>
      </c>
      <c r="B22515" s="1">
        <f t="shared" si="702"/>
        <v>2017</v>
      </c>
      <c r="C22515" s="1">
        <f t="shared" si="703"/>
        <v>3</v>
      </c>
      <c r="D22515">
        <v>2617</v>
      </c>
      <c r="E22515" t="s">
        <v>37</v>
      </c>
      <c r="F22515" s="4">
        <v>300000</v>
      </c>
      <c r="G22515" t="s">
        <v>6</v>
      </c>
      <c r="H22515">
        <v>1</v>
      </c>
      <c r="I22515" s="4">
        <f>IF(E22515="Rhode Island", Table1[[#This Row],[price]]*$L$3, IF(E22515="Massachusetts", Table1[[#This Row],[price]]*$L$2, 1))</f>
        <v>300000</v>
      </c>
    </row>
    <row r="22516" spans="1:9" x14ac:dyDescent="0.25">
      <c r="A22516" s="2">
        <v>42969</v>
      </c>
      <c r="B22516" s="1">
        <f t="shared" si="702"/>
        <v>2017</v>
      </c>
      <c r="C22516" s="1">
        <f t="shared" si="703"/>
        <v>3</v>
      </c>
      <c r="D22516">
        <v>2604</v>
      </c>
      <c r="E22516" t="s">
        <v>37</v>
      </c>
      <c r="F22516" s="4">
        <v>430000</v>
      </c>
      <c r="G22516" t="s">
        <v>6</v>
      </c>
      <c r="H22516">
        <v>2</v>
      </c>
      <c r="I22516" s="4">
        <f>IF(E22516="Rhode Island", Table1[[#This Row],[price]]*$L$3, IF(E22516="Massachusetts", Table1[[#This Row],[price]]*$L$2, 1))</f>
        <v>430000</v>
      </c>
    </row>
    <row r="22517" spans="1:9" x14ac:dyDescent="0.25">
      <c r="A22517" s="2">
        <v>42969</v>
      </c>
      <c r="B22517" s="1">
        <f t="shared" si="702"/>
        <v>2017</v>
      </c>
      <c r="C22517" s="1">
        <f t="shared" si="703"/>
        <v>3</v>
      </c>
      <c r="D22517">
        <v>2604</v>
      </c>
      <c r="E22517" t="s">
        <v>37</v>
      </c>
      <c r="F22517" s="4">
        <v>465000</v>
      </c>
      <c r="G22517" t="s">
        <v>6</v>
      </c>
      <c r="H22517">
        <v>2</v>
      </c>
      <c r="I22517" s="4">
        <f>IF(E22517="Rhode Island", Table1[[#This Row],[price]]*$L$3, IF(E22517="Massachusetts", Table1[[#This Row],[price]]*$L$2, 1))</f>
        <v>465000</v>
      </c>
    </row>
    <row r="22518" spans="1:9" x14ac:dyDescent="0.25">
      <c r="A22518" s="2">
        <v>42969</v>
      </c>
      <c r="B22518" s="1">
        <f t="shared" si="702"/>
        <v>2017</v>
      </c>
      <c r="C22518" s="1">
        <f t="shared" si="703"/>
        <v>3</v>
      </c>
      <c r="D22518">
        <v>2600</v>
      </c>
      <c r="E22518" t="s">
        <v>37</v>
      </c>
      <c r="F22518" s="4">
        <v>950000</v>
      </c>
      <c r="G22518" t="s">
        <v>6</v>
      </c>
      <c r="H22518">
        <v>2</v>
      </c>
      <c r="I22518" s="4">
        <f>IF(E22518="Rhode Island", Table1[[#This Row],[price]]*$L$3, IF(E22518="Massachusetts", Table1[[#This Row],[price]]*$L$2, 1))</f>
        <v>950000</v>
      </c>
    </row>
    <row r="22519" spans="1:9" x14ac:dyDescent="0.25">
      <c r="A22519" s="2">
        <v>42970</v>
      </c>
      <c r="B22519" s="1">
        <f t="shared" si="702"/>
        <v>2017</v>
      </c>
      <c r="C22519" s="1">
        <f t="shared" si="703"/>
        <v>3</v>
      </c>
      <c r="D22519">
        <v>2615</v>
      </c>
      <c r="E22519" t="s">
        <v>37</v>
      </c>
      <c r="F22519" s="4">
        <v>560000</v>
      </c>
      <c r="G22519" t="s">
        <v>5</v>
      </c>
      <c r="H22519">
        <v>3</v>
      </c>
      <c r="I22519" s="4">
        <f>IF(E22519="Rhode Island", Table1[[#This Row],[price]]*$L$3, IF(E22519="Massachusetts", Table1[[#This Row],[price]]*$L$2, 1))</f>
        <v>560000</v>
      </c>
    </row>
    <row r="22520" spans="1:9" x14ac:dyDescent="0.25">
      <c r="A22520" s="2">
        <v>42970</v>
      </c>
      <c r="B22520" s="1">
        <f t="shared" si="702"/>
        <v>2017</v>
      </c>
      <c r="C22520" s="1">
        <f t="shared" si="703"/>
        <v>3</v>
      </c>
      <c r="D22520">
        <v>2617</v>
      </c>
      <c r="E22520" t="s">
        <v>37</v>
      </c>
      <c r="F22520" s="4">
        <v>282000</v>
      </c>
      <c r="G22520" t="s">
        <v>6</v>
      </c>
      <c r="H22520">
        <v>1</v>
      </c>
      <c r="I22520" s="4">
        <f>IF(E22520="Rhode Island", Table1[[#This Row],[price]]*$L$3, IF(E22520="Massachusetts", Table1[[#This Row],[price]]*$L$2, 1))</f>
        <v>282000</v>
      </c>
    </row>
    <row r="22521" spans="1:9" x14ac:dyDescent="0.25">
      <c r="A22521" s="2">
        <v>42970</v>
      </c>
      <c r="B22521" s="1">
        <f t="shared" si="702"/>
        <v>2017</v>
      </c>
      <c r="C22521" s="1">
        <f t="shared" si="703"/>
        <v>3</v>
      </c>
      <c r="D22521">
        <v>2600</v>
      </c>
      <c r="E22521" t="s">
        <v>37</v>
      </c>
      <c r="F22521" s="4">
        <v>441000</v>
      </c>
      <c r="G22521" t="s">
        <v>6</v>
      </c>
      <c r="H22521">
        <v>1</v>
      </c>
      <c r="I22521" s="4">
        <f>IF(E22521="Rhode Island", Table1[[#This Row],[price]]*$L$3, IF(E22521="Massachusetts", Table1[[#This Row],[price]]*$L$2, 1))</f>
        <v>441000</v>
      </c>
    </row>
    <row r="22522" spans="1:9" x14ac:dyDescent="0.25">
      <c r="A22522" s="2">
        <v>42971</v>
      </c>
      <c r="B22522" s="1">
        <f t="shared" si="702"/>
        <v>2017</v>
      </c>
      <c r="C22522" s="1">
        <f t="shared" si="703"/>
        <v>3</v>
      </c>
      <c r="D22522">
        <v>2906</v>
      </c>
      <c r="E22522" t="s">
        <v>36</v>
      </c>
      <c r="F22522" s="4">
        <v>335000</v>
      </c>
      <c r="G22522" t="s">
        <v>5</v>
      </c>
      <c r="H22522">
        <v>2</v>
      </c>
      <c r="I22522" s="4">
        <f>IF(E22522="Rhode Island", Table1[[#This Row],[price]]*$L$3, IF(E22522="Massachusetts", Table1[[#This Row],[price]]*$L$2, 1))</f>
        <v>335000</v>
      </c>
    </row>
    <row r="22523" spans="1:9" x14ac:dyDescent="0.25">
      <c r="A22523" s="2">
        <v>42971</v>
      </c>
      <c r="B22523" s="1">
        <f t="shared" si="702"/>
        <v>2017</v>
      </c>
      <c r="C22523" s="1">
        <f t="shared" si="703"/>
        <v>3</v>
      </c>
      <c r="D22523">
        <v>2913</v>
      </c>
      <c r="E22523" t="s">
        <v>36</v>
      </c>
      <c r="F22523" s="4">
        <v>370500</v>
      </c>
      <c r="G22523" t="s">
        <v>5</v>
      </c>
      <c r="H22523">
        <v>3</v>
      </c>
      <c r="I22523" s="4">
        <f>IF(E22523="Rhode Island", Table1[[#This Row],[price]]*$L$3, IF(E22523="Massachusetts", Table1[[#This Row],[price]]*$L$2, 1))</f>
        <v>370500</v>
      </c>
    </row>
    <row r="22524" spans="1:9" x14ac:dyDescent="0.25">
      <c r="A22524" s="2">
        <v>42971</v>
      </c>
      <c r="B22524" s="1">
        <f t="shared" si="702"/>
        <v>2017</v>
      </c>
      <c r="C22524" s="1">
        <f t="shared" si="703"/>
        <v>3</v>
      </c>
      <c r="D22524">
        <v>2905</v>
      </c>
      <c r="E22524" t="s">
        <v>36</v>
      </c>
      <c r="F22524" s="4">
        <v>580000</v>
      </c>
      <c r="G22524" t="s">
        <v>5</v>
      </c>
      <c r="H22524">
        <v>4</v>
      </c>
      <c r="I22524" s="4">
        <f>IF(E22524="Rhode Island", Table1[[#This Row],[price]]*$L$3, IF(E22524="Massachusetts", Table1[[#This Row],[price]]*$L$2, 1))</f>
        <v>580000</v>
      </c>
    </row>
    <row r="22525" spans="1:9" x14ac:dyDescent="0.25">
      <c r="A22525" s="2">
        <v>42971</v>
      </c>
      <c r="B22525" s="1">
        <f t="shared" si="702"/>
        <v>2017</v>
      </c>
      <c r="C22525" s="1">
        <f t="shared" si="703"/>
        <v>3</v>
      </c>
      <c r="D22525">
        <v>2906</v>
      </c>
      <c r="E22525" t="s">
        <v>36</v>
      </c>
      <c r="F22525" s="4">
        <v>650000</v>
      </c>
      <c r="G22525" t="s">
        <v>5</v>
      </c>
      <c r="H22525">
        <v>4</v>
      </c>
      <c r="I22525" s="4">
        <f>IF(E22525="Rhode Island", Table1[[#This Row],[price]]*$L$3, IF(E22525="Massachusetts", Table1[[#This Row],[price]]*$L$2, 1))</f>
        <v>650000</v>
      </c>
    </row>
    <row r="22526" spans="1:9" x14ac:dyDescent="0.25">
      <c r="A22526" s="2">
        <v>42971</v>
      </c>
      <c r="B22526" s="1">
        <f t="shared" si="702"/>
        <v>2017</v>
      </c>
      <c r="C22526" s="1">
        <f t="shared" si="703"/>
        <v>3</v>
      </c>
      <c r="D22526">
        <v>2914</v>
      </c>
      <c r="E22526" t="s">
        <v>36</v>
      </c>
      <c r="F22526" s="4">
        <v>788000</v>
      </c>
      <c r="G22526" t="s">
        <v>5</v>
      </c>
      <c r="H22526">
        <v>5</v>
      </c>
      <c r="I22526" s="4">
        <f>IF(E22526="Rhode Island", Table1[[#This Row],[price]]*$L$3, IF(E22526="Massachusetts", Table1[[#This Row],[price]]*$L$2, 1))</f>
        <v>788000</v>
      </c>
    </row>
    <row r="22527" spans="1:9" x14ac:dyDescent="0.25">
      <c r="A22527" s="2">
        <v>42971</v>
      </c>
      <c r="B22527" s="1">
        <f t="shared" si="702"/>
        <v>2017</v>
      </c>
      <c r="C22527" s="1">
        <f t="shared" si="703"/>
        <v>3</v>
      </c>
      <c r="D22527">
        <v>2600</v>
      </c>
      <c r="E22527" t="s">
        <v>37</v>
      </c>
      <c r="F22527" s="4">
        <v>1240000</v>
      </c>
      <c r="G22527" t="s">
        <v>5</v>
      </c>
      <c r="H22527">
        <v>3</v>
      </c>
      <c r="I22527" s="4">
        <f>IF(E22527="Rhode Island", Table1[[#This Row],[price]]*$L$3, IF(E22527="Massachusetts", Table1[[#This Row],[price]]*$L$2, 1))</f>
        <v>1240000</v>
      </c>
    </row>
    <row r="22528" spans="1:9" x14ac:dyDescent="0.25">
      <c r="A22528" s="2">
        <v>42971</v>
      </c>
      <c r="B22528" s="1">
        <f t="shared" si="702"/>
        <v>2017</v>
      </c>
      <c r="C22528" s="1">
        <f t="shared" si="703"/>
        <v>3</v>
      </c>
      <c r="D22528">
        <v>2612</v>
      </c>
      <c r="E22528" t="s">
        <v>37</v>
      </c>
      <c r="F22528" s="4">
        <v>410000</v>
      </c>
      <c r="G22528" t="s">
        <v>6</v>
      </c>
      <c r="H22528">
        <v>1</v>
      </c>
      <c r="I22528" s="4">
        <f>IF(E22528="Rhode Island", Table1[[#This Row],[price]]*$L$3, IF(E22528="Massachusetts", Table1[[#This Row],[price]]*$L$2, 1))</f>
        <v>410000</v>
      </c>
    </row>
    <row r="22529" spans="1:9" x14ac:dyDescent="0.25">
      <c r="A22529" s="2">
        <v>42971</v>
      </c>
      <c r="B22529" s="1">
        <f t="shared" si="702"/>
        <v>2017</v>
      </c>
      <c r="C22529" s="1">
        <f t="shared" si="703"/>
        <v>3</v>
      </c>
      <c r="D22529">
        <v>2604</v>
      </c>
      <c r="E22529" t="s">
        <v>37</v>
      </c>
      <c r="F22529" s="4">
        <v>475000</v>
      </c>
      <c r="G22529" t="s">
        <v>6</v>
      </c>
      <c r="H22529">
        <v>2</v>
      </c>
      <c r="I22529" s="4">
        <f>IF(E22529="Rhode Island", Table1[[#This Row],[price]]*$L$3, IF(E22529="Massachusetts", Table1[[#This Row],[price]]*$L$2, 1))</f>
        <v>475000</v>
      </c>
    </row>
    <row r="22530" spans="1:9" x14ac:dyDescent="0.25">
      <c r="A22530" s="2">
        <v>42972</v>
      </c>
      <c r="B22530" s="1">
        <f t="shared" ref="B22530:B22593" si="704">YEAR(A22530)</f>
        <v>2017</v>
      </c>
      <c r="C22530" s="1">
        <f t="shared" ref="C22530:C22593" si="705">ROUNDUP(MONTH(A22530)/3,0)</f>
        <v>3</v>
      </c>
      <c r="D22530">
        <v>2602</v>
      </c>
      <c r="E22530" t="s">
        <v>37</v>
      </c>
      <c r="F22530" s="4">
        <v>362500</v>
      </c>
      <c r="G22530" t="s">
        <v>5</v>
      </c>
      <c r="H22530">
        <v>2</v>
      </c>
      <c r="I22530" s="4">
        <f>IF(E22530="Rhode Island", Table1[[#This Row],[price]]*$L$3, IF(E22530="Massachusetts", Table1[[#This Row],[price]]*$L$2, 1))</f>
        <v>362500</v>
      </c>
    </row>
    <row r="22531" spans="1:9" x14ac:dyDescent="0.25">
      <c r="A22531" s="2">
        <v>42972</v>
      </c>
      <c r="B22531" s="1">
        <f t="shared" si="704"/>
        <v>2017</v>
      </c>
      <c r="C22531" s="1">
        <f t="shared" si="705"/>
        <v>3</v>
      </c>
      <c r="D22531">
        <v>2914</v>
      </c>
      <c r="E22531" t="s">
        <v>36</v>
      </c>
      <c r="F22531" s="4">
        <v>435000</v>
      </c>
      <c r="G22531" t="s">
        <v>5</v>
      </c>
      <c r="H22531">
        <v>3</v>
      </c>
      <c r="I22531" s="4">
        <f>IF(E22531="Rhode Island", Table1[[#This Row],[price]]*$L$3, IF(E22531="Massachusetts", Table1[[#This Row],[price]]*$L$2, 1))</f>
        <v>435000</v>
      </c>
    </row>
    <row r="22532" spans="1:9" x14ac:dyDescent="0.25">
      <c r="A22532" s="2">
        <v>42972</v>
      </c>
      <c r="B22532" s="1">
        <f t="shared" si="704"/>
        <v>2017</v>
      </c>
      <c r="C22532" s="1">
        <f t="shared" si="705"/>
        <v>3</v>
      </c>
      <c r="D22532">
        <v>2615</v>
      </c>
      <c r="E22532" t="s">
        <v>37</v>
      </c>
      <c r="F22532" s="4">
        <v>460000</v>
      </c>
      <c r="G22532" t="s">
        <v>5</v>
      </c>
      <c r="H22532">
        <v>3</v>
      </c>
      <c r="I22532" s="4">
        <f>IF(E22532="Rhode Island", Table1[[#This Row],[price]]*$L$3, IF(E22532="Massachusetts", Table1[[#This Row],[price]]*$L$2, 1))</f>
        <v>460000</v>
      </c>
    </row>
    <row r="22533" spans="1:9" x14ac:dyDescent="0.25">
      <c r="A22533" s="2">
        <v>42972</v>
      </c>
      <c r="B22533" s="1">
        <f t="shared" si="704"/>
        <v>2017</v>
      </c>
      <c r="C22533" s="1">
        <f t="shared" si="705"/>
        <v>3</v>
      </c>
      <c r="D22533">
        <v>2615</v>
      </c>
      <c r="E22533" t="s">
        <v>37</v>
      </c>
      <c r="F22533" s="4">
        <v>530000</v>
      </c>
      <c r="G22533" t="s">
        <v>5</v>
      </c>
      <c r="H22533">
        <v>3</v>
      </c>
      <c r="I22533" s="4">
        <f>IF(E22533="Rhode Island", Table1[[#This Row],[price]]*$L$3, IF(E22533="Massachusetts", Table1[[#This Row],[price]]*$L$2, 1))</f>
        <v>530000</v>
      </c>
    </row>
    <row r="22534" spans="1:9" x14ac:dyDescent="0.25">
      <c r="A22534" s="2">
        <v>42972</v>
      </c>
      <c r="B22534" s="1">
        <f t="shared" si="704"/>
        <v>2017</v>
      </c>
      <c r="C22534" s="1">
        <f t="shared" si="705"/>
        <v>3</v>
      </c>
      <c r="D22534">
        <v>2905</v>
      </c>
      <c r="E22534" t="s">
        <v>36</v>
      </c>
      <c r="F22534" s="4">
        <v>555000</v>
      </c>
      <c r="G22534" t="s">
        <v>5</v>
      </c>
      <c r="H22534">
        <v>3</v>
      </c>
      <c r="I22534" s="4">
        <f>IF(E22534="Rhode Island", Table1[[#This Row],[price]]*$L$3, IF(E22534="Massachusetts", Table1[[#This Row],[price]]*$L$2, 1))</f>
        <v>555000</v>
      </c>
    </row>
    <row r="22535" spans="1:9" x14ac:dyDescent="0.25">
      <c r="A22535" s="2">
        <v>42972</v>
      </c>
      <c r="B22535" s="1">
        <f t="shared" si="704"/>
        <v>2017</v>
      </c>
      <c r="C22535" s="1">
        <f t="shared" si="705"/>
        <v>3</v>
      </c>
      <c r="D22535">
        <v>2914</v>
      </c>
      <c r="E22535" t="s">
        <v>36</v>
      </c>
      <c r="F22535" s="4">
        <v>590000</v>
      </c>
      <c r="G22535" t="s">
        <v>5</v>
      </c>
      <c r="H22535">
        <v>3</v>
      </c>
      <c r="I22535" s="4">
        <f>IF(E22535="Rhode Island", Table1[[#This Row],[price]]*$L$3, IF(E22535="Massachusetts", Table1[[#This Row],[price]]*$L$2, 1))</f>
        <v>590000</v>
      </c>
    </row>
    <row r="22536" spans="1:9" x14ac:dyDescent="0.25">
      <c r="A22536" s="2">
        <v>42972</v>
      </c>
      <c r="B22536" s="1">
        <f t="shared" si="704"/>
        <v>2017</v>
      </c>
      <c r="C22536" s="1">
        <f t="shared" si="705"/>
        <v>3</v>
      </c>
      <c r="D22536">
        <v>2604</v>
      </c>
      <c r="E22536" t="s">
        <v>37</v>
      </c>
      <c r="F22536" s="4">
        <v>710000</v>
      </c>
      <c r="G22536" t="s">
        <v>5</v>
      </c>
      <c r="H22536">
        <v>2</v>
      </c>
      <c r="I22536" s="4">
        <f>IF(E22536="Rhode Island", Table1[[#This Row],[price]]*$L$3, IF(E22536="Massachusetts", Table1[[#This Row],[price]]*$L$2, 1))</f>
        <v>710000</v>
      </c>
    </row>
    <row r="22537" spans="1:9" x14ac:dyDescent="0.25">
      <c r="A22537" s="2">
        <v>42972</v>
      </c>
      <c r="B22537" s="1">
        <f t="shared" si="704"/>
        <v>2017</v>
      </c>
      <c r="C22537" s="1">
        <f t="shared" si="705"/>
        <v>3</v>
      </c>
      <c r="D22537">
        <v>2615</v>
      </c>
      <c r="E22537" t="s">
        <v>37</v>
      </c>
      <c r="F22537" s="4">
        <v>720000</v>
      </c>
      <c r="G22537" t="s">
        <v>5</v>
      </c>
      <c r="H22537">
        <v>4</v>
      </c>
      <c r="I22537" s="4">
        <f>IF(E22537="Rhode Island", Table1[[#This Row],[price]]*$L$3, IF(E22537="Massachusetts", Table1[[#This Row],[price]]*$L$2, 1))</f>
        <v>720000</v>
      </c>
    </row>
    <row r="22538" spans="1:9" x14ac:dyDescent="0.25">
      <c r="A22538" s="2">
        <v>42972</v>
      </c>
      <c r="B22538" s="1">
        <f t="shared" si="704"/>
        <v>2017</v>
      </c>
      <c r="C22538" s="1">
        <f t="shared" si="705"/>
        <v>3</v>
      </c>
      <c r="D22538">
        <v>2914</v>
      </c>
      <c r="E22538" t="s">
        <v>36</v>
      </c>
      <c r="F22538" s="4">
        <v>820000</v>
      </c>
      <c r="G22538" t="s">
        <v>5</v>
      </c>
      <c r="H22538">
        <v>4</v>
      </c>
      <c r="I22538" s="4">
        <f>IF(E22538="Rhode Island", Table1[[#This Row],[price]]*$L$3, IF(E22538="Massachusetts", Table1[[#This Row],[price]]*$L$2, 1))</f>
        <v>820000</v>
      </c>
    </row>
    <row r="22539" spans="1:9" x14ac:dyDescent="0.25">
      <c r="A22539" s="2">
        <v>42972</v>
      </c>
      <c r="B22539" s="1">
        <f t="shared" si="704"/>
        <v>2017</v>
      </c>
      <c r="C22539" s="1">
        <f t="shared" si="705"/>
        <v>3</v>
      </c>
      <c r="D22539">
        <v>2913</v>
      </c>
      <c r="E22539" t="s">
        <v>36</v>
      </c>
      <c r="F22539" s="4">
        <v>342000</v>
      </c>
      <c r="G22539" t="s">
        <v>6</v>
      </c>
      <c r="H22539">
        <v>2</v>
      </c>
      <c r="I22539" s="4">
        <f>IF(E22539="Rhode Island", Table1[[#This Row],[price]]*$L$3, IF(E22539="Massachusetts", Table1[[#This Row],[price]]*$L$2, 1))</f>
        <v>342000</v>
      </c>
    </row>
    <row r="22540" spans="1:9" x14ac:dyDescent="0.25">
      <c r="A22540" s="2">
        <v>42972</v>
      </c>
      <c r="B22540" s="1">
        <f t="shared" si="704"/>
        <v>2017</v>
      </c>
      <c r="C22540" s="1">
        <f t="shared" si="705"/>
        <v>3</v>
      </c>
      <c r="D22540">
        <v>2601</v>
      </c>
      <c r="E22540" t="s">
        <v>37</v>
      </c>
      <c r="F22540" s="4">
        <v>405000</v>
      </c>
      <c r="G22540" t="s">
        <v>6</v>
      </c>
      <c r="H22540">
        <v>1</v>
      </c>
      <c r="I22540" s="4">
        <f>IF(E22540="Rhode Island", Table1[[#This Row],[price]]*$L$3, IF(E22540="Massachusetts", Table1[[#This Row],[price]]*$L$2, 1))</f>
        <v>405000</v>
      </c>
    </row>
    <row r="22541" spans="1:9" x14ac:dyDescent="0.25">
      <c r="A22541" s="2">
        <v>42972</v>
      </c>
      <c r="B22541" s="1">
        <f t="shared" si="704"/>
        <v>2017</v>
      </c>
      <c r="C22541" s="1">
        <f t="shared" si="705"/>
        <v>3</v>
      </c>
      <c r="D22541">
        <v>2601</v>
      </c>
      <c r="E22541" t="s">
        <v>37</v>
      </c>
      <c r="F22541" s="4">
        <v>407000</v>
      </c>
      <c r="G22541" t="s">
        <v>6</v>
      </c>
      <c r="H22541">
        <v>1</v>
      </c>
      <c r="I22541" s="4">
        <f>IF(E22541="Rhode Island", Table1[[#This Row],[price]]*$L$3, IF(E22541="Massachusetts", Table1[[#This Row],[price]]*$L$2, 1))</f>
        <v>407000</v>
      </c>
    </row>
    <row r="22542" spans="1:9" x14ac:dyDescent="0.25">
      <c r="A22542" s="2">
        <v>42972</v>
      </c>
      <c r="B22542" s="1">
        <f t="shared" si="704"/>
        <v>2017</v>
      </c>
      <c r="C22542" s="1">
        <f t="shared" si="705"/>
        <v>3</v>
      </c>
      <c r="D22542">
        <v>2601</v>
      </c>
      <c r="E22542" t="s">
        <v>37</v>
      </c>
      <c r="F22542" s="4">
        <v>415000</v>
      </c>
      <c r="G22542" t="s">
        <v>6</v>
      </c>
      <c r="H22542">
        <v>1</v>
      </c>
      <c r="I22542" s="4">
        <f>IF(E22542="Rhode Island", Table1[[#This Row],[price]]*$L$3, IF(E22542="Massachusetts", Table1[[#This Row],[price]]*$L$2, 1))</f>
        <v>415000</v>
      </c>
    </row>
    <row r="22543" spans="1:9" x14ac:dyDescent="0.25">
      <c r="A22543" s="2">
        <v>42972</v>
      </c>
      <c r="B22543" s="1">
        <f t="shared" si="704"/>
        <v>2017</v>
      </c>
      <c r="C22543" s="1">
        <f t="shared" si="705"/>
        <v>3</v>
      </c>
      <c r="D22543">
        <v>2605</v>
      </c>
      <c r="E22543" t="s">
        <v>37</v>
      </c>
      <c r="F22543" s="4">
        <v>507000</v>
      </c>
      <c r="G22543" t="s">
        <v>6</v>
      </c>
      <c r="H22543">
        <v>2</v>
      </c>
      <c r="I22543" s="4">
        <f>IF(E22543="Rhode Island", Table1[[#This Row],[price]]*$L$3, IF(E22543="Massachusetts", Table1[[#This Row],[price]]*$L$2, 1))</f>
        <v>507000</v>
      </c>
    </row>
    <row r="22544" spans="1:9" x14ac:dyDescent="0.25">
      <c r="A22544" s="2">
        <v>42973</v>
      </c>
      <c r="B22544" s="1">
        <f t="shared" si="704"/>
        <v>2017</v>
      </c>
      <c r="C22544" s="1">
        <f t="shared" si="705"/>
        <v>3</v>
      </c>
      <c r="D22544">
        <v>2615</v>
      </c>
      <c r="E22544" t="s">
        <v>37</v>
      </c>
      <c r="F22544" s="4">
        <v>401500</v>
      </c>
      <c r="G22544" t="s">
        <v>5</v>
      </c>
      <c r="H22544">
        <v>3</v>
      </c>
      <c r="I22544" s="4">
        <f>IF(E22544="Rhode Island", Table1[[#This Row],[price]]*$L$3, IF(E22544="Massachusetts", Table1[[#This Row],[price]]*$L$2, 1))</f>
        <v>401500</v>
      </c>
    </row>
    <row r="22545" spans="1:9" x14ac:dyDescent="0.25">
      <c r="A22545" s="2">
        <v>42973</v>
      </c>
      <c r="B22545" s="1">
        <f t="shared" si="704"/>
        <v>2017</v>
      </c>
      <c r="C22545" s="1">
        <f t="shared" si="705"/>
        <v>3</v>
      </c>
      <c r="D22545">
        <v>2615</v>
      </c>
      <c r="E22545" t="s">
        <v>37</v>
      </c>
      <c r="F22545" s="4">
        <v>490000</v>
      </c>
      <c r="G22545" t="s">
        <v>5</v>
      </c>
      <c r="H22545">
        <v>3</v>
      </c>
      <c r="I22545" s="4">
        <f>IF(E22545="Rhode Island", Table1[[#This Row],[price]]*$L$3, IF(E22545="Massachusetts", Table1[[#This Row],[price]]*$L$2, 1))</f>
        <v>490000</v>
      </c>
    </row>
    <row r="22546" spans="1:9" x14ac:dyDescent="0.25">
      <c r="A22546" s="2">
        <v>42973</v>
      </c>
      <c r="B22546" s="1">
        <f t="shared" si="704"/>
        <v>2017</v>
      </c>
      <c r="C22546" s="1">
        <f t="shared" si="705"/>
        <v>3</v>
      </c>
      <c r="D22546">
        <v>2615</v>
      </c>
      <c r="E22546" t="s">
        <v>37</v>
      </c>
      <c r="F22546" s="4">
        <v>538000</v>
      </c>
      <c r="G22546" t="s">
        <v>5</v>
      </c>
      <c r="H22546">
        <v>3</v>
      </c>
      <c r="I22546" s="4">
        <f>IF(E22546="Rhode Island", Table1[[#This Row],[price]]*$L$3, IF(E22546="Massachusetts", Table1[[#This Row],[price]]*$L$2, 1))</f>
        <v>538000</v>
      </c>
    </row>
    <row r="22547" spans="1:9" x14ac:dyDescent="0.25">
      <c r="A22547" s="2">
        <v>42973</v>
      </c>
      <c r="B22547" s="1">
        <f t="shared" si="704"/>
        <v>2017</v>
      </c>
      <c r="C22547" s="1">
        <f t="shared" si="705"/>
        <v>3</v>
      </c>
      <c r="D22547">
        <v>2902</v>
      </c>
      <c r="E22547" t="s">
        <v>36</v>
      </c>
      <c r="F22547" s="4">
        <v>541000</v>
      </c>
      <c r="G22547" t="s">
        <v>5</v>
      </c>
      <c r="H22547">
        <v>3</v>
      </c>
      <c r="I22547" s="4">
        <f>IF(E22547="Rhode Island", Table1[[#This Row],[price]]*$L$3, IF(E22547="Massachusetts", Table1[[#This Row],[price]]*$L$2, 1))</f>
        <v>541000</v>
      </c>
    </row>
    <row r="22548" spans="1:9" x14ac:dyDescent="0.25">
      <c r="A22548" s="2">
        <v>42973</v>
      </c>
      <c r="B22548" s="1">
        <f t="shared" si="704"/>
        <v>2017</v>
      </c>
      <c r="C22548" s="1">
        <f t="shared" si="705"/>
        <v>3</v>
      </c>
      <c r="D22548">
        <v>2615</v>
      </c>
      <c r="E22548" t="s">
        <v>37</v>
      </c>
      <c r="F22548" s="4">
        <v>557000</v>
      </c>
      <c r="G22548" t="s">
        <v>5</v>
      </c>
      <c r="H22548">
        <v>3</v>
      </c>
      <c r="I22548" s="4">
        <f>IF(E22548="Rhode Island", Table1[[#This Row],[price]]*$L$3, IF(E22548="Massachusetts", Table1[[#This Row],[price]]*$L$2, 1))</f>
        <v>557000</v>
      </c>
    </row>
    <row r="22549" spans="1:9" x14ac:dyDescent="0.25">
      <c r="A22549" s="2">
        <v>42973</v>
      </c>
      <c r="B22549" s="1">
        <f t="shared" si="704"/>
        <v>2017</v>
      </c>
      <c r="C22549" s="1">
        <f t="shared" si="705"/>
        <v>3</v>
      </c>
      <c r="D22549">
        <v>2611</v>
      </c>
      <c r="E22549" t="s">
        <v>37</v>
      </c>
      <c r="F22549" s="4">
        <v>578000</v>
      </c>
      <c r="G22549" t="s">
        <v>5</v>
      </c>
      <c r="H22549">
        <v>3</v>
      </c>
      <c r="I22549" s="4">
        <f>IF(E22549="Rhode Island", Table1[[#This Row],[price]]*$L$3, IF(E22549="Massachusetts", Table1[[#This Row],[price]]*$L$2, 1))</f>
        <v>578000</v>
      </c>
    </row>
    <row r="22550" spans="1:9" x14ac:dyDescent="0.25">
      <c r="A22550" s="2">
        <v>42973</v>
      </c>
      <c r="B22550" s="1">
        <f t="shared" si="704"/>
        <v>2017</v>
      </c>
      <c r="C22550" s="1">
        <f t="shared" si="705"/>
        <v>3</v>
      </c>
      <c r="D22550">
        <v>2611</v>
      </c>
      <c r="E22550" t="s">
        <v>37</v>
      </c>
      <c r="F22550" s="4">
        <v>613000</v>
      </c>
      <c r="G22550" t="s">
        <v>5</v>
      </c>
      <c r="H22550">
        <v>3</v>
      </c>
      <c r="I22550" s="4">
        <f>IF(E22550="Rhode Island", Table1[[#This Row],[price]]*$L$3, IF(E22550="Massachusetts", Table1[[#This Row],[price]]*$L$2, 1))</f>
        <v>613000</v>
      </c>
    </row>
    <row r="22551" spans="1:9" x14ac:dyDescent="0.25">
      <c r="A22551" s="2">
        <v>42973</v>
      </c>
      <c r="B22551" s="1">
        <f t="shared" si="704"/>
        <v>2017</v>
      </c>
      <c r="C22551" s="1">
        <f t="shared" si="705"/>
        <v>3</v>
      </c>
      <c r="D22551">
        <v>2904</v>
      </c>
      <c r="E22551" t="s">
        <v>36</v>
      </c>
      <c r="F22551" s="4">
        <v>620000</v>
      </c>
      <c r="G22551" t="s">
        <v>5</v>
      </c>
      <c r="H22551">
        <v>4</v>
      </c>
      <c r="I22551" s="4">
        <f>IF(E22551="Rhode Island", Table1[[#This Row],[price]]*$L$3, IF(E22551="Massachusetts", Table1[[#This Row],[price]]*$L$2, 1))</f>
        <v>620000</v>
      </c>
    </row>
    <row r="22552" spans="1:9" x14ac:dyDescent="0.25">
      <c r="A22552" s="2">
        <v>42973</v>
      </c>
      <c r="B22552" s="1">
        <f t="shared" si="704"/>
        <v>2017</v>
      </c>
      <c r="C22552" s="1">
        <f t="shared" si="705"/>
        <v>3</v>
      </c>
      <c r="D22552">
        <v>2902</v>
      </c>
      <c r="E22552" t="s">
        <v>36</v>
      </c>
      <c r="F22552" s="4">
        <v>634000</v>
      </c>
      <c r="G22552" t="s">
        <v>5</v>
      </c>
      <c r="H22552">
        <v>3</v>
      </c>
      <c r="I22552" s="4">
        <f>IF(E22552="Rhode Island", Table1[[#This Row],[price]]*$L$3, IF(E22552="Massachusetts", Table1[[#This Row],[price]]*$L$2, 1))</f>
        <v>634000</v>
      </c>
    </row>
    <row r="22553" spans="1:9" x14ac:dyDescent="0.25">
      <c r="A22553" s="2">
        <v>42973</v>
      </c>
      <c r="B22553" s="1">
        <f t="shared" si="704"/>
        <v>2017</v>
      </c>
      <c r="C22553" s="1">
        <f t="shared" si="705"/>
        <v>3</v>
      </c>
      <c r="D22553">
        <v>2905</v>
      </c>
      <c r="E22553" t="s">
        <v>36</v>
      </c>
      <c r="F22553" s="4">
        <v>680000</v>
      </c>
      <c r="G22553" t="s">
        <v>5</v>
      </c>
      <c r="H22553">
        <v>4</v>
      </c>
      <c r="I22553" s="4">
        <f>IF(E22553="Rhode Island", Table1[[#This Row],[price]]*$L$3, IF(E22553="Massachusetts", Table1[[#This Row],[price]]*$L$2, 1))</f>
        <v>680000</v>
      </c>
    </row>
    <row r="22554" spans="1:9" x14ac:dyDescent="0.25">
      <c r="A22554" s="2">
        <v>42973</v>
      </c>
      <c r="B22554" s="1">
        <f t="shared" si="704"/>
        <v>2017</v>
      </c>
      <c r="C22554" s="1">
        <f t="shared" si="705"/>
        <v>3</v>
      </c>
      <c r="D22554">
        <v>2604</v>
      </c>
      <c r="E22554" t="s">
        <v>37</v>
      </c>
      <c r="F22554" s="4">
        <v>681000</v>
      </c>
      <c r="G22554" t="s">
        <v>5</v>
      </c>
      <c r="H22554">
        <v>3</v>
      </c>
      <c r="I22554" s="4">
        <f>IF(E22554="Rhode Island", Table1[[#This Row],[price]]*$L$3, IF(E22554="Massachusetts", Table1[[#This Row],[price]]*$L$2, 1))</f>
        <v>681000</v>
      </c>
    </row>
    <row r="22555" spans="1:9" x14ac:dyDescent="0.25">
      <c r="A22555" s="2">
        <v>42973</v>
      </c>
      <c r="B22555" s="1">
        <f t="shared" si="704"/>
        <v>2017</v>
      </c>
      <c r="C22555" s="1">
        <f t="shared" si="705"/>
        <v>3</v>
      </c>
      <c r="D22555">
        <v>2903</v>
      </c>
      <c r="E22555" t="s">
        <v>36</v>
      </c>
      <c r="F22555" s="4">
        <v>728000</v>
      </c>
      <c r="G22555" t="s">
        <v>5</v>
      </c>
      <c r="H22555">
        <v>4</v>
      </c>
      <c r="I22555" s="4">
        <f>IF(E22555="Rhode Island", Table1[[#This Row],[price]]*$L$3, IF(E22555="Massachusetts", Table1[[#This Row],[price]]*$L$2, 1))</f>
        <v>728000</v>
      </c>
    </row>
    <row r="22556" spans="1:9" x14ac:dyDescent="0.25">
      <c r="A22556" s="2">
        <v>42973</v>
      </c>
      <c r="B22556" s="1">
        <f t="shared" si="704"/>
        <v>2017</v>
      </c>
      <c r="C22556" s="1">
        <f t="shared" si="705"/>
        <v>3</v>
      </c>
      <c r="D22556">
        <v>2914</v>
      </c>
      <c r="E22556" t="s">
        <v>36</v>
      </c>
      <c r="F22556" s="4">
        <v>733000</v>
      </c>
      <c r="G22556" t="s">
        <v>5</v>
      </c>
      <c r="H22556">
        <v>3</v>
      </c>
      <c r="I22556" s="4">
        <f>IF(E22556="Rhode Island", Table1[[#This Row],[price]]*$L$3, IF(E22556="Massachusetts", Table1[[#This Row],[price]]*$L$2, 1))</f>
        <v>733000</v>
      </c>
    </row>
    <row r="22557" spans="1:9" x14ac:dyDescent="0.25">
      <c r="A22557" s="2">
        <v>42973</v>
      </c>
      <c r="B22557" s="1">
        <f t="shared" si="704"/>
        <v>2017</v>
      </c>
      <c r="C22557" s="1">
        <f t="shared" si="705"/>
        <v>3</v>
      </c>
      <c r="D22557">
        <v>2611</v>
      </c>
      <c r="E22557" t="s">
        <v>37</v>
      </c>
      <c r="F22557" s="4">
        <v>740000</v>
      </c>
      <c r="G22557" t="s">
        <v>5</v>
      </c>
      <c r="H22557">
        <v>4</v>
      </c>
      <c r="I22557" s="4">
        <f>IF(E22557="Rhode Island", Table1[[#This Row],[price]]*$L$3, IF(E22557="Massachusetts", Table1[[#This Row],[price]]*$L$2, 1))</f>
        <v>740000</v>
      </c>
    </row>
    <row r="22558" spans="1:9" x14ac:dyDescent="0.25">
      <c r="A22558" s="2">
        <v>42973</v>
      </c>
      <c r="B22558" s="1">
        <f t="shared" si="704"/>
        <v>2017</v>
      </c>
      <c r="C22558" s="1">
        <f t="shared" si="705"/>
        <v>3</v>
      </c>
      <c r="D22558">
        <v>2607</v>
      </c>
      <c r="E22558" t="s">
        <v>37</v>
      </c>
      <c r="F22558" s="4">
        <v>765000</v>
      </c>
      <c r="G22558" t="s">
        <v>5</v>
      </c>
      <c r="H22558">
        <v>4</v>
      </c>
      <c r="I22558" s="4">
        <f>IF(E22558="Rhode Island", Table1[[#This Row],[price]]*$L$3, IF(E22558="Massachusetts", Table1[[#This Row],[price]]*$L$2, 1))</f>
        <v>765000</v>
      </c>
    </row>
    <row r="22559" spans="1:9" x14ac:dyDescent="0.25">
      <c r="A22559" s="2">
        <v>42973</v>
      </c>
      <c r="B22559" s="1">
        <f t="shared" si="704"/>
        <v>2017</v>
      </c>
      <c r="C22559" s="1">
        <f t="shared" si="705"/>
        <v>3</v>
      </c>
      <c r="D22559">
        <v>2602</v>
      </c>
      <c r="E22559" t="s">
        <v>37</v>
      </c>
      <c r="F22559" s="4">
        <v>791000</v>
      </c>
      <c r="G22559" t="s">
        <v>5</v>
      </c>
      <c r="H22559">
        <v>3</v>
      </c>
      <c r="I22559" s="4">
        <f>IF(E22559="Rhode Island", Table1[[#This Row],[price]]*$L$3, IF(E22559="Massachusetts", Table1[[#This Row],[price]]*$L$2, 1))</f>
        <v>791000</v>
      </c>
    </row>
    <row r="22560" spans="1:9" x14ac:dyDescent="0.25">
      <c r="A22560" s="2">
        <v>42973</v>
      </c>
      <c r="B22560" s="1">
        <f t="shared" si="704"/>
        <v>2017</v>
      </c>
      <c r="C22560" s="1">
        <f t="shared" si="705"/>
        <v>3</v>
      </c>
      <c r="D22560">
        <v>2617</v>
      </c>
      <c r="E22560" t="s">
        <v>37</v>
      </c>
      <c r="F22560" s="4">
        <v>810000</v>
      </c>
      <c r="G22560" t="s">
        <v>5</v>
      </c>
      <c r="H22560">
        <v>4</v>
      </c>
      <c r="I22560" s="4">
        <f>IF(E22560="Rhode Island", Table1[[#This Row],[price]]*$L$3, IF(E22560="Massachusetts", Table1[[#This Row],[price]]*$L$2, 1))</f>
        <v>810000</v>
      </c>
    </row>
    <row r="22561" spans="1:9" x14ac:dyDescent="0.25">
      <c r="A22561" s="2">
        <v>42973</v>
      </c>
      <c r="B22561" s="1">
        <f t="shared" si="704"/>
        <v>2017</v>
      </c>
      <c r="C22561" s="1">
        <f t="shared" si="705"/>
        <v>3</v>
      </c>
      <c r="D22561">
        <v>2913</v>
      </c>
      <c r="E22561" t="s">
        <v>36</v>
      </c>
      <c r="F22561" s="4">
        <v>840000</v>
      </c>
      <c r="G22561" t="s">
        <v>5</v>
      </c>
      <c r="H22561">
        <v>4</v>
      </c>
      <c r="I22561" s="4">
        <f>IF(E22561="Rhode Island", Table1[[#This Row],[price]]*$L$3, IF(E22561="Massachusetts", Table1[[#This Row],[price]]*$L$2, 1))</f>
        <v>840000</v>
      </c>
    </row>
    <row r="22562" spans="1:9" x14ac:dyDescent="0.25">
      <c r="A22562" s="2">
        <v>42973</v>
      </c>
      <c r="B22562" s="1">
        <f t="shared" si="704"/>
        <v>2017</v>
      </c>
      <c r="C22562" s="1">
        <f t="shared" si="705"/>
        <v>3</v>
      </c>
      <c r="D22562">
        <v>2606</v>
      </c>
      <c r="E22562" t="s">
        <v>37</v>
      </c>
      <c r="F22562" s="4">
        <v>865000</v>
      </c>
      <c r="G22562" t="s">
        <v>5</v>
      </c>
      <c r="H22562">
        <v>4</v>
      </c>
      <c r="I22562" s="4">
        <f>IF(E22562="Rhode Island", Table1[[#This Row],[price]]*$L$3, IF(E22562="Massachusetts", Table1[[#This Row],[price]]*$L$2, 1))</f>
        <v>865000</v>
      </c>
    </row>
    <row r="22563" spans="1:9" x14ac:dyDescent="0.25">
      <c r="A22563" s="2">
        <v>42973</v>
      </c>
      <c r="B22563" s="1">
        <f t="shared" si="704"/>
        <v>2017</v>
      </c>
      <c r="C22563" s="1">
        <f t="shared" si="705"/>
        <v>3</v>
      </c>
      <c r="D22563">
        <v>2602</v>
      </c>
      <c r="E22563" t="s">
        <v>37</v>
      </c>
      <c r="F22563" s="4">
        <v>870000</v>
      </c>
      <c r="G22563" t="s">
        <v>5</v>
      </c>
      <c r="H22563">
        <v>3</v>
      </c>
      <c r="I22563" s="4">
        <f>IF(E22563="Rhode Island", Table1[[#This Row],[price]]*$L$3, IF(E22563="Massachusetts", Table1[[#This Row],[price]]*$L$2, 1))</f>
        <v>870000</v>
      </c>
    </row>
    <row r="22564" spans="1:9" x14ac:dyDescent="0.25">
      <c r="A22564" s="2">
        <v>42973</v>
      </c>
      <c r="B22564" s="1">
        <f t="shared" si="704"/>
        <v>2017</v>
      </c>
      <c r="C22564" s="1">
        <f t="shared" si="705"/>
        <v>3</v>
      </c>
      <c r="D22564">
        <v>2617</v>
      </c>
      <c r="E22564" t="s">
        <v>37</v>
      </c>
      <c r="F22564" s="4">
        <v>900000</v>
      </c>
      <c r="G22564" t="s">
        <v>5</v>
      </c>
      <c r="H22564">
        <v>4</v>
      </c>
      <c r="I22564" s="4">
        <f>IF(E22564="Rhode Island", Table1[[#This Row],[price]]*$L$3, IF(E22564="Massachusetts", Table1[[#This Row],[price]]*$L$2, 1))</f>
        <v>900000</v>
      </c>
    </row>
    <row r="22565" spans="1:9" x14ac:dyDescent="0.25">
      <c r="A22565" s="2">
        <v>42973</v>
      </c>
      <c r="B22565" s="1">
        <f t="shared" si="704"/>
        <v>2017</v>
      </c>
      <c r="C22565" s="1">
        <f t="shared" si="705"/>
        <v>3</v>
      </c>
      <c r="D22565">
        <v>2602</v>
      </c>
      <c r="E22565" t="s">
        <v>37</v>
      </c>
      <c r="F22565" s="4">
        <v>940000</v>
      </c>
      <c r="G22565" t="s">
        <v>5</v>
      </c>
      <c r="H22565">
        <v>4</v>
      </c>
      <c r="I22565" s="4">
        <f>IF(E22565="Rhode Island", Table1[[#This Row],[price]]*$L$3, IF(E22565="Massachusetts", Table1[[#This Row],[price]]*$L$2, 1))</f>
        <v>940000</v>
      </c>
    </row>
    <row r="22566" spans="1:9" x14ac:dyDescent="0.25">
      <c r="A22566" s="2">
        <v>42973</v>
      </c>
      <c r="B22566" s="1">
        <f t="shared" si="704"/>
        <v>2017</v>
      </c>
      <c r="C22566" s="1">
        <f t="shared" si="705"/>
        <v>3</v>
      </c>
      <c r="D22566">
        <v>2606</v>
      </c>
      <c r="E22566" t="s">
        <v>37</v>
      </c>
      <c r="F22566" s="4">
        <v>950000</v>
      </c>
      <c r="G22566" t="s">
        <v>5</v>
      </c>
      <c r="H22566">
        <v>4</v>
      </c>
      <c r="I22566" s="4">
        <f>IF(E22566="Rhode Island", Table1[[#This Row],[price]]*$L$3, IF(E22566="Massachusetts", Table1[[#This Row],[price]]*$L$2, 1))</f>
        <v>950000</v>
      </c>
    </row>
    <row r="22567" spans="1:9" x14ac:dyDescent="0.25">
      <c r="A22567" s="2">
        <v>42973</v>
      </c>
      <c r="B22567" s="1">
        <f t="shared" si="704"/>
        <v>2017</v>
      </c>
      <c r="C22567" s="1">
        <f t="shared" si="705"/>
        <v>3</v>
      </c>
      <c r="D22567">
        <v>2605</v>
      </c>
      <c r="E22567" t="s">
        <v>37</v>
      </c>
      <c r="F22567" s="4">
        <v>1070000</v>
      </c>
      <c r="G22567" t="s">
        <v>5</v>
      </c>
      <c r="H22567">
        <v>4</v>
      </c>
      <c r="I22567" s="4">
        <f>IF(E22567="Rhode Island", Table1[[#This Row],[price]]*$L$3, IF(E22567="Massachusetts", Table1[[#This Row],[price]]*$L$2, 1))</f>
        <v>1070000</v>
      </c>
    </row>
    <row r="22568" spans="1:9" x14ac:dyDescent="0.25">
      <c r="A22568" s="2">
        <v>42973</v>
      </c>
      <c r="B22568" s="1">
        <f t="shared" si="704"/>
        <v>2017</v>
      </c>
      <c r="C22568" s="1">
        <f t="shared" si="705"/>
        <v>3</v>
      </c>
      <c r="D22568">
        <v>2607</v>
      </c>
      <c r="E22568" t="s">
        <v>37</v>
      </c>
      <c r="F22568" s="4">
        <v>1225000</v>
      </c>
      <c r="G22568" t="s">
        <v>5</v>
      </c>
      <c r="H22568">
        <v>5</v>
      </c>
      <c r="I22568" s="4">
        <f>IF(E22568="Rhode Island", Table1[[#This Row],[price]]*$L$3, IF(E22568="Massachusetts", Table1[[#This Row],[price]]*$L$2, 1))</f>
        <v>1225000</v>
      </c>
    </row>
    <row r="22569" spans="1:9" x14ac:dyDescent="0.25">
      <c r="A22569" s="2">
        <v>42973</v>
      </c>
      <c r="B22569" s="1">
        <f t="shared" si="704"/>
        <v>2017</v>
      </c>
      <c r="C22569" s="1">
        <f t="shared" si="705"/>
        <v>3</v>
      </c>
      <c r="D22569">
        <v>2612</v>
      </c>
      <c r="E22569" t="s">
        <v>37</v>
      </c>
      <c r="F22569" s="4">
        <v>1230000</v>
      </c>
      <c r="G22569" t="s">
        <v>5</v>
      </c>
      <c r="H22569">
        <v>4</v>
      </c>
      <c r="I22569" s="4">
        <f>IF(E22569="Rhode Island", Table1[[#This Row],[price]]*$L$3, IF(E22569="Massachusetts", Table1[[#This Row],[price]]*$L$2, 1))</f>
        <v>1230000</v>
      </c>
    </row>
    <row r="22570" spans="1:9" x14ac:dyDescent="0.25">
      <c r="A22570" s="2">
        <v>42973</v>
      </c>
      <c r="B22570" s="1">
        <f t="shared" si="704"/>
        <v>2017</v>
      </c>
      <c r="C22570" s="1">
        <f t="shared" si="705"/>
        <v>3</v>
      </c>
      <c r="D22570">
        <v>2603</v>
      </c>
      <c r="E22570" t="s">
        <v>37</v>
      </c>
      <c r="F22570" s="4">
        <v>1370000</v>
      </c>
      <c r="G22570" t="s">
        <v>5</v>
      </c>
      <c r="H22570">
        <v>3</v>
      </c>
      <c r="I22570" s="4">
        <f>IF(E22570="Rhode Island", Table1[[#This Row],[price]]*$L$3, IF(E22570="Massachusetts", Table1[[#This Row],[price]]*$L$2, 1))</f>
        <v>1370000</v>
      </c>
    </row>
    <row r="22571" spans="1:9" x14ac:dyDescent="0.25">
      <c r="A22571" s="2">
        <v>42973</v>
      </c>
      <c r="B22571" s="1">
        <f t="shared" si="704"/>
        <v>2017</v>
      </c>
      <c r="C22571" s="1">
        <f t="shared" si="705"/>
        <v>3</v>
      </c>
      <c r="D22571">
        <v>2600</v>
      </c>
      <c r="E22571" t="s">
        <v>37</v>
      </c>
      <c r="F22571" s="4">
        <v>1390000</v>
      </c>
      <c r="G22571" t="s">
        <v>5</v>
      </c>
      <c r="H22571">
        <v>3</v>
      </c>
      <c r="I22571" s="4">
        <f>IF(E22571="Rhode Island", Table1[[#This Row],[price]]*$L$3, IF(E22571="Massachusetts", Table1[[#This Row],[price]]*$L$2, 1))</f>
        <v>1390000</v>
      </c>
    </row>
    <row r="22572" spans="1:9" x14ac:dyDescent="0.25">
      <c r="A22572" s="2">
        <v>42973</v>
      </c>
      <c r="B22572" s="1">
        <f t="shared" si="704"/>
        <v>2017</v>
      </c>
      <c r="C22572" s="1">
        <f t="shared" si="705"/>
        <v>3</v>
      </c>
      <c r="D22572">
        <v>2617</v>
      </c>
      <c r="E22572" t="s">
        <v>37</v>
      </c>
      <c r="F22572" s="4">
        <v>375000</v>
      </c>
      <c r="G22572" t="s">
        <v>6</v>
      </c>
      <c r="H22572">
        <v>1</v>
      </c>
      <c r="I22572" s="4">
        <f>IF(E22572="Rhode Island", Table1[[#This Row],[price]]*$L$3, IF(E22572="Massachusetts", Table1[[#This Row],[price]]*$L$2, 1))</f>
        <v>375000</v>
      </c>
    </row>
    <row r="22573" spans="1:9" x14ac:dyDescent="0.25">
      <c r="A22573" s="2">
        <v>42974</v>
      </c>
      <c r="B22573" s="1">
        <f t="shared" si="704"/>
        <v>2017</v>
      </c>
      <c r="C22573" s="1">
        <f t="shared" si="705"/>
        <v>3</v>
      </c>
      <c r="D22573">
        <v>2905</v>
      </c>
      <c r="E22573" t="s">
        <v>36</v>
      </c>
      <c r="F22573" s="4">
        <v>495000</v>
      </c>
      <c r="G22573" t="s">
        <v>5</v>
      </c>
      <c r="H22573">
        <v>3</v>
      </c>
      <c r="I22573" s="4">
        <f>IF(E22573="Rhode Island", Table1[[#This Row],[price]]*$L$3, IF(E22573="Massachusetts", Table1[[#This Row],[price]]*$L$2, 1))</f>
        <v>495000</v>
      </c>
    </row>
    <row r="22574" spans="1:9" x14ac:dyDescent="0.25">
      <c r="A22574" s="2">
        <v>42974</v>
      </c>
      <c r="B22574" s="1">
        <f t="shared" si="704"/>
        <v>2017</v>
      </c>
      <c r="C22574" s="1">
        <f t="shared" si="705"/>
        <v>3</v>
      </c>
      <c r="D22574">
        <v>2611</v>
      </c>
      <c r="E22574" t="s">
        <v>37</v>
      </c>
      <c r="F22574" s="4">
        <v>610000</v>
      </c>
      <c r="G22574" t="s">
        <v>5</v>
      </c>
      <c r="H22574">
        <v>3</v>
      </c>
      <c r="I22574" s="4">
        <f>IF(E22574="Rhode Island", Table1[[#This Row],[price]]*$L$3, IF(E22574="Massachusetts", Table1[[#This Row],[price]]*$L$2, 1))</f>
        <v>610000</v>
      </c>
    </row>
    <row r="22575" spans="1:9" x14ac:dyDescent="0.25">
      <c r="A22575" s="2">
        <v>42974</v>
      </c>
      <c r="B22575" s="1">
        <f t="shared" si="704"/>
        <v>2017</v>
      </c>
      <c r="C22575" s="1">
        <f t="shared" si="705"/>
        <v>3</v>
      </c>
      <c r="D22575">
        <v>2913</v>
      </c>
      <c r="E22575" t="s">
        <v>36</v>
      </c>
      <c r="F22575" s="4">
        <v>675000</v>
      </c>
      <c r="G22575" t="s">
        <v>5</v>
      </c>
      <c r="H22575">
        <v>4</v>
      </c>
      <c r="I22575" s="4">
        <f>IF(E22575="Rhode Island", Table1[[#This Row],[price]]*$L$3, IF(E22575="Massachusetts", Table1[[#This Row],[price]]*$L$2, 1))</f>
        <v>675000</v>
      </c>
    </row>
    <row r="22576" spans="1:9" x14ac:dyDescent="0.25">
      <c r="A22576" s="2">
        <v>42975</v>
      </c>
      <c r="B22576" s="1">
        <f t="shared" si="704"/>
        <v>2017</v>
      </c>
      <c r="C22576" s="1">
        <f t="shared" si="705"/>
        <v>3</v>
      </c>
      <c r="D22576">
        <v>2604</v>
      </c>
      <c r="E22576" t="s">
        <v>37</v>
      </c>
      <c r="F22576" s="4">
        <v>344500</v>
      </c>
      <c r="G22576" t="s">
        <v>5</v>
      </c>
      <c r="H22576">
        <v>0</v>
      </c>
      <c r="I22576" s="4">
        <f>IF(E22576="Rhode Island", Table1[[#This Row],[price]]*$L$3, IF(E22576="Massachusetts", Table1[[#This Row],[price]]*$L$2, 1))</f>
        <v>344500</v>
      </c>
    </row>
    <row r="22577" spans="1:9" x14ac:dyDescent="0.25">
      <c r="A22577" s="2">
        <v>42975</v>
      </c>
      <c r="B22577" s="1">
        <f t="shared" si="704"/>
        <v>2017</v>
      </c>
      <c r="C22577" s="1">
        <f t="shared" si="705"/>
        <v>3</v>
      </c>
      <c r="D22577">
        <v>2906</v>
      </c>
      <c r="E22577" t="s">
        <v>36</v>
      </c>
      <c r="F22577" s="4">
        <v>411000</v>
      </c>
      <c r="G22577" t="s">
        <v>5</v>
      </c>
      <c r="H22577">
        <v>3</v>
      </c>
      <c r="I22577" s="4">
        <f>IF(E22577="Rhode Island", Table1[[#This Row],[price]]*$L$3, IF(E22577="Massachusetts", Table1[[#This Row],[price]]*$L$2, 1))</f>
        <v>411000</v>
      </c>
    </row>
    <row r="22578" spans="1:9" x14ac:dyDescent="0.25">
      <c r="A22578" s="2">
        <v>42975</v>
      </c>
      <c r="B22578" s="1">
        <f t="shared" si="704"/>
        <v>2017</v>
      </c>
      <c r="C22578" s="1">
        <f t="shared" si="705"/>
        <v>3</v>
      </c>
      <c r="D22578">
        <v>2905</v>
      </c>
      <c r="E22578" t="s">
        <v>36</v>
      </c>
      <c r="F22578" s="4">
        <v>520000</v>
      </c>
      <c r="G22578" t="s">
        <v>5</v>
      </c>
      <c r="H22578">
        <v>3</v>
      </c>
      <c r="I22578" s="4">
        <f>IF(E22578="Rhode Island", Table1[[#This Row],[price]]*$L$3, IF(E22578="Massachusetts", Table1[[#This Row],[price]]*$L$2, 1))</f>
        <v>520000</v>
      </c>
    </row>
    <row r="22579" spans="1:9" x14ac:dyDescent="0.25">
      <c r="A22579" s="2">
        <v>42975</v>
      </c>
      <c r="B22579" s="1">
        <f t="shared" si="704"/>
        <v>2017</v>
      </c>
      <c r="C22579" s="1">
        <f t="shared" si="705"/>
        <v>3</v>
      </c>
      <c r="D22579">
        <v>2904</v>
      </c>
      <c r="E22579" t="s">
        <v>36</v>
      </c>
      <c r="F22579" s="4">
        <v>535000</v>
      </c>
      <c r="G22579" t="s">
        <v>5</v>
      </c>
      <c r="H22579">
        <v>3</v>
      </c>
      <c r="I22579" s="4">
        <f>IF(E22579="Rhode Island", Table1[[#This Row],[price]]*$L$3, IF(E22579="Massachusetts", Table1[[#This Row],[price]]*$L$2, 1))</f>
        <v>535000</v>
      </c>
    </row>
    <row r="22580" spans="1:9" x14ac:dyDescent="0.25">
      <c r="A22580" s="2">
        <v>42975</v>
      </c>
      <c r="B22580" s="1">
        <f t="shared" si="704"/>
        <v>2017</v>
      </c>
      <c r="C22580" s="1">
        <f t="shared" si="705"/>
        <v>3</v>
      </c>
      <c r="D22580">
        <v>2615</v>
      </c>
      <c r="E22580" t="s">
        <v>37</v>
      </c>
      <c r="F22580" s="4">
        <v>581000</v>
      </c>
      <c r="G22580" t="s">
        <v>5</v>
      </c>
      <c r="H22580">
        <v>3</v>
      </c>
      <c r="I22580" s="4">
        <f>IF(E22580="Rhode Island", Table1[[#This Row],[price]]*$L$3, IF(E22580="Massachusetts", Table1[[#This Row],[price]]*$L$2, 1))</f>
        <v>581000</v>
      </c>
    </row>
    <row r="22581" spans="1:9" x14ac:dyDescent="0.25">
      <c r="A22581" s="2">
        <v>42975</v>
      </c>
      <c r="B22581" s="1">
        <f t="shared" si="704"/>
        <v>2017</v>
      </c>
      <c r="C22581" s="1">
        <f t="shared" si="705"/>
        <v>3</v>
      </c>
      <c r="D22581">
        <v>2617</v>
      </c>
      <c r="E22581" t="s">
        <v>37</v>
      </c>
      <c r="F22581" s="4">
        <v>585000</v>
      </c>
      <c r="G22581" t="s">
        <v>5</v>
      </c>
      <c r="H22581">
        <v>3</v>
      </c>
      <c r="I22581" s="4">
        <f>IF(E22581="Rhode Island", Table1[[#This Row],[price]]*$L$3, IF(E22581="Massachusetts", Table1[[#This Row],[price]]*$L$2, 1))</f>
        <v>585000</v>
      </c>
    </row>
    <row r="22582" spans="1:9" x14ac:dyDescent="0.25">
      <c r="A22582" s="2">
        <v>42975</v>
      </c>
      <c r="B22582" s="1">
        <f t="shared" si="704"/>
        <v>2017</v>
      </c>
      <c r="C22582" s="1">
        <f t="shared" si="705"/>
        <v>3</v>
      </c>
      <c r="D22582">
        <v>2607</v>
      </c>
      <c r="E22582" t="s">
        <v>37</v>
      </c>
      <c r="F22582" s="4">
        <v>615000</v>
      </c>
      <c r="G22582" t="s">
        <v>5</v>
      </c>
      <c r="H22582">
        <v>3</v>
      </c>
      <c r="I22582" s="4">
        <f>IF(E22582="Rhode Island", Table1[[#This Row],[price]]*$L$3, IF(E22582="Massachusetts", Table1[[#This Row],[price]]*$L$2, 1))</f>
        <v>615000</v>
      </c>
    </row>
    <row r="22583" spans="1:9" x14ac:dyDescent="0.25">
      <c r="A22583" s="2">
        <v>42975</v>
      </c>
      <c r="B22583" s="1">
        <f t="shared" si="704"/>
        <v>2017</v>
      </c>
      <c r="C22583" s="1">
        <f t="shared" si="705"/>
        <v>3</v>
      </c>
      <c r="D22583">
        <v>2902</v>
      </c>
      <c r="E22583" t="s">
        <v>36</v>
      </c>
      <c r="F22583" s="4">
        <v>632500</v>
      </c>
      <c r="G22583" t="s">
        <v>5</v>
      </c>
      <c r="H22583">
        <v>4</v>
      </c>
      <c r="I22583" s="4">
        <f>IF(E22583="Rhode Island", Table1[[#This Row],[price]]*$L$3, IF(E22583="Massachusetts", Table1[[#This Row],[price]]*$L$2, 1))</f>
        <v>632500</v>
      </c>
    </row>
    <row r="22584" spans="1:9" x14ac:dyDescent="0.25">
      <c r="A22584" s="2">
        <v>42975</v>
      </c>
      <c r="B22584" s="1">
        <f t="shared" si="704"/>
        <v>2017</v>
      </c>
      <c r="C22584" s="1">
        <f t="shared" si="705"/>
        <v>3</v>
      </c>
      <c r="D22584">
        <v>2911</v>
      </c>
      <c r="E22584" t="s">
        <v>36</v>
      </c>
      <c r="F22584" s="4">
        <v>730000</v>
      </c>
      <c r="G22584" t="s">
        <v>5</v>
      </c>
      <c r="H22584">
        <v>4</v>
      </c>
      <c r="I22584" s="4">
        <f>IF(E22584="Rhode Island", Table1[[#This Row],[price]]*$L$3, IF(E22584="Massachusetts", Table1[[#This Row],[price]]*$L$2, 1))</f>
        <v>730000</v>
      </c>
    </row>
    <row r="22585" spans="1:9" x14ac:dyDescent="0.25">
      <c r="A22585" s="2">
        <v>42975</v>
      </c>
      <c r="B22585" s="1">
        <f t="shared" si="704"/>
        <v>2017</v>
      </c>
      <c r="C22585" s="1">
        <f t="shared" si="705"/>
        <v>3</v>
      </c>
      <c r="D22585">
        <v>2602</v>
      </c>
      <c r="E22585" t="s">
        <v>37</v>
      </c>
      <c r="F22585" s="4">
        <v>887000</v>
      </c>
      <c r="G22585" t="s">
        <v>5</v>
      </c>
      <c r="H22585">
        <v>4</v>
      </c>
      <c r="I22585" s="4">
        <f>IF(E22585="Rhode Island", Table1[[#This Row],[price]]*$L$3, IF(E22585="Massachusetts", Table1[[#This Row],[price]]*$L$2, 1))</f>
        <v>887000</v>
      </c>
    </row>
    <row r="22586" spans="1:9" x14ac:dyDescent="0.25">
      <c r="A22586" s="2">
        <v>42975</v>
      </c>
      <c r="B22586" s="1">
        <f t="shared" si="704"/>
        <v>2017</v>
      </c>
      <c r="C22586" s="1">
        <f t="shared" si="705"/>
        <v>3</v>
      </c>
      <c r="D22586">
        <v>2602</v>
      </c>
      <c r="E22586" t="s">
        <v>37</v>
      </c>
      <c r="F22586" s="4">
        <v>937000</v>
      </c>
      <c r="G22586" t="s">
        <v>5</v>
      </c>
      <c r="H22586">
        <v>3</v>
      </c>
      <c r="I22586" s="4">
        <f>IF(E22586="Rhode Island", Table1[[#This Row],[price]]*$L$3, IF(E22586="Massachusetts", Table1[[#This Row],[price]]*$L$2, 1))</f>
        <v>937000</v>
      </c>
    </row>
    <row r="22587" spans="1:9" x14ac:dyDescent="0.25">
      <c r="A22587" s="2">
        <v>42975</v>
      </c>
      <c r="B22587" s="1">
        <f t="shared" si="704"/>
        <v>2017</v>
      </c>
      <c r="C22587" s="1">
        <f t="shared" si="705"/>
        <v>3</v>
      </c>
      <c r="D22587">
        <v>2612</v>
      </c>
      <c r="E22587" t="s">
        <v>37</v>
      </c>
      <c r="F22587" s="4">
        <v>331000</v>
      </c>
      <c r="G22587" t="s">
        <v>6</v>
      </c>
      <c r="H22587">
        <v>1</v>
      </c>
      <c r="I22587" s="4">
        <f>IF(E22587="Rhode Island", Table1[[#This Row],[price]]*$L$3, IF(E22587="Massachusetts", Table1[[#This Row],[price]]*$L$2, 1))</f>
        <v>331000</v>
      </c>
    </row>
    <row r="22588" spans="1:9" x14ac:dyDescent="0.25">
      <c r="A22588" s="2">
        <v>42975</v>
      </c>
      <c r="B22588" s="1">
        <f t="shared" si="704"/>
        <v>2017</v>
      </c>
      <c r="C22588" s="1">
        <f t="shared" si="705"/>
        <v>3</v>
      </c>
      <c r="D22588">
        <v>2604</v>
      </c>
      <c r="E22588" t="s">
        <v>37</v>
      </c>
      <c r="F22588" s="4">
        <v>450000</v>
      </c>
      <c r="G22588" t="s">
        <v>6</v>
      </c>
      <c r="H22588">
        <v>2</v>
      </c>
      <c r="I22588" s="4">
        <f>IF(E22588="Rhode Island", Table1[[#This Row],[price]]*$L$3, IF(E22588="Massachusetts", Table1[[#This Row],[price]]*$L$2, 1))</f>
        <v>450000</v>
      </c>
    </row>
    <row r="22589" spans="1:9" x14ac:dyDescent="0.25">
      <c r="A22589" s="2">
        <v>42975</v>
      </c>
      <c r="B22589" s="1">
        <f t="shared" si="704"/>
        <v>2017</v>
      </c>
      <c r="C22589" s="1">
        <f t="shared" si="705"/>
        <v>3</v>
      </c>
      <c r="D22589">
        <v>2612</v>
      </c>
      <c r="E22589" t="s">
        <v>37</v>
      </c>
      <c r="F22589" s="4">
        <v>745000</v>
      </c>
      <c r="G22589" t="s">
        <v>6</v>
      </c>
      <c r="H22589">
        <v>2</v>
      </c>
      <c r="I22589" s="4">
        <f>IF(E22589="Rhode Island", Table1[[#This Row],[price]]*$L$3, IF(E22589="Massachusetts", Table1[[#This Row],[price]]*$L$2, 1))</f>
        <v>745000</v>
      </c>
    </row>
    <row r="22590" spans="1:9" x14ac:dyDescent="0.25">
      <c r="A22590" s="2">
        <v>42976</v>
      </c>
      <c r="B22590" s="1">
        <f t="shared" si="704"/>
        <v>2017</v>
      </c>
      <c r="C22590" s="1">
        <f t="shared" si="705"/>
        <v>3</v>
      </c>
      <c r="D22590">
        <v>2906</v>
      </c>
      <c r="E22590" t="s">
        <v>36</v>
      </c>
      <c r="F22590" s="4">
        <v>461000</v>
      </c>
      <c r="G22590" t="s">
        <v>5</v>
      </c>
      <c r="H22590">
        <v>3</v>
      </c>
      <c r="I22590" s="4">
        <f>IF(E22590="Rhode Island", Table1[[#This Row],[price]]*$L$3, IF(E22590="Massachusetts", Table1[[#This Row],[price]]*$L$2, 1))</f>
        <v>461000</v>
      </c>
    </row>
    <row r="22591" spans="1:9" x14ac:dyDescent="0.25">
      <c r="A22591" s="2">
        <v>42976</v>
      </c>
      <c r="B22591" s="1">
        <f t="shared" si="704"/>
        <v>2017</v>
      </c>
      <c r="C22591" s="1">
        <f t="shared" si="705"/>
        <v>3</v>
      </c>
      <c r="D22591">
        <v>2905</v>
      </c>
      <c r="E22591" t="s">
        <v>36</v>
      </c>
      <c r="F22591" s="4">
        <v>505000</v>
      </c>
      <c r="G22591" t="s">
        <v>5</v>
      </c>
      <c r="H22591">
        <v>3</v>
      </c>
      <c r="I22591" s="4">
        <f>IF(E22591="Rhode Island", Table1[[#This Row],[price]]*$L$3, IF(E22591="Massachusetts", Table1[[#This Row],[price]]*$L$2, 1))</f>
        <v>505000</v>
      </c>
    </row>
    <row r="22592" spans="1:9" x14ac:dyDescent="0.25">
      <c r="A22592" s="2">
        <v>42976</v>
      </c>
      <c r="B22592" s="1">
        <f t="shared" si="704"/>
        <v>2017</v>
      </c>
      <c r="C22592" s="1">
        <f t="shared" si="705"/>
        <v>3</v>
      </c>
      <c r="D22592">
        <v>2611</v>
      </c>
      <c r="E22592" t="s">
        <v>37</v>
      </c>
      <c r="F22592" s="4">
        <v>520000</v>
      </c>
      <c r="G22592" t="s">
        <v>5</v>
      </c>
      <c r="H22592">
        <v>3</v>
      </c>
      <c r="I22592" s="4">
        <f>IF(E22592="Rhode Island", Table1[[#This Row],[price]]*$L$3, IF(E22592="Massachusetts", Table1[[#This Row],[price]]*$L$2, 1))</f>
        <v>520000</v>
      </c>
    </row>
    <row r="22593" spans="1:9" x14ac:dyDescent="0.25">
      <c r="A22593" s="2">
        <v>42976</v>
      </c>
      <c r="B22593" s="1">
        <f t="shared" si="704"/>
        <v>2017</v>
      </c>
      <c r="C22593" s="1">
        <f t="shared" si="705"/>
        <v>3</v>
      </c>
      <c r="D22593">
        <v>2611</v>
      </c>
      <c r="E22593" t="s">
        <v>37</v>
      </c>
      <c r="F22593" s="4">
        <v>600000</v>
      </c>
      <c r="G22593" t="s">
        <v>5</v>
      </c>
      <c r="H22593">
        <v>3</v>
      </c>
      <c r="I22593" s="4">
        <f>IF(E22593="Rhode Island", Table1[[#This Row],[price]]*$L$3, IF(E22593="Massachusetts", Table1[[#This Row],[price]]*$L$2, 1))</f>
        <v>600000</v>
      </c>
    </row>
    <row r="22594" spans="1:9" x14ac:dyDescent="0.25">
      <c r="A22594" s="2">
        <v>42976</v>
      </c>
      <c r="B22594" s="1">
        <f t="shared" ref="B22594:B22657" si="706">YEAR(A22594)</f>
        <v>2017</v>
      </c>
      <c r="C22594" s="1">
        <f t="shared" ref="C22594:C22657" si="707">ROUNDUP(MONTH(A22594)/3,0)</f>
        <v>3</v>
      </c>
      <c r="D22594">
        <v>2615</v>
      </c>
      <c r="E22594" t="s">
        <v>37</v>
      </c>
      <c r="F22594" s="4">
        <v>615000</v>
      </c>
      <c r="G22594" t="s">
        <v>5</v>
      </c>
      <c r="H22594">
        <v>5</v>
      </c>
      <c r="I22594" s="4">
        <f>IF(E22594="Rhode Island", Table1[[#This Row],[price]]*$L$3, IF(E22594="Massachusetts", Table1[[#This Row],[price]]*$L$2, 1))</f>
        <v>615000</v>
      </c>
    </row>
    <row r="22595" spans="1:9" x14ac:dyDescent="0.25">
      <c r="A22595" s="2">
        <v>42976</v>
      </c>
      <c r="B22595" s="1">
        <f t="shared" si="706"/>
        <v>2017</v>
      </c>
      <c r="C22595" s="1">
        <f t="shared" si="707"/>
        <v>3</v>
      </c>
      <c r="D22595">
        <v>2611</v>
      </c>
      <c r="E22595" t="s">
        <v>37</v>
      </c>
      <c r="F22595" s="4">
        <v>680000</v>
      </c>
      <c r="G22595" t="s">
        <v>5</v>
      </c>
      <c r="H22595">
        <v>4</v>
      </c>
      <c r="I22595" s="4">
        <f>IF(E22595="Rhode Island", Table1[[#This Row],[price]]*$L$3, IF(E22595="Massachusetts", Table1[[#This Row],[price]]*$L$2, 1))</f>
        <v>680000</v>
      </c>
    </row>
    <row r="22596" spans="1:9" x14ac:dyDescent="0.25">
      <c r="A22596" s="2">
        <v>42976</v>
      </c>
      <c r="B22596" s="1">
        <f t="shared" si="706"/>
        <v>2017</v>
      </c>
      <c r="C22596" s="1">
        <f t="shared" si="707"/>
        <v>3</v>
      </c>
      <c r="D22596">
        <v>2603</v>
      </c>
      <c r="E22596" t="s">
        <v>37</v>
      </c>
      <c r="F22596" s="4">
        <v>1160000</v>
      </c>
      <c r="G22596" t="s">
        <v>5</v>
      </c>
      <c r="H22596">
        <v>4</v>
      </c>
      <c r="I22596" s="4">
        <f>IF(E22596="Rhode Island", Table1[[#This Row],[price]]*$L$3, IF(E22596="Massachusetts", Table1[[#This Row],[price]]*$L$2, 1))</f>
        <v>1160000</v>
      </c>
    </row>
    <row r="22597" spans="1:9" x14ac:dyDescent="0.25">
      <c r="A22597" s="2">
        <v>42976</v>
      </c>
      <c r="B22597" s="1">
        <f t="shared" si="706"/>
        <v>2017</v>
      </c>
      <c r="C22597" s="1">
        <f t="shared" si="707"/>
        <v>3</v>
      </c>
      <c r="D22597">
        <v>2614</v>
      </c>
      <c r="E22597" t="s">
        <v>37</v>
      </c>
      <c r="F22597" s="4">
        <v>240000</v>
      </c>
      <c r="G22597" t="s">
        <v>6</v>
      </c>
      <c r="H22597">
        <v>2</v>
      </c>
      <c r="I22597" s="4">
        <f>IF(E22597="Rhode Island", Table1[[#This Row],[price]]*$L$3, IF(E22597="Massachusetts", Table1[[#This Row],[price]]*$L$2, 1))</f>
        <v>240000</v>
      </c>
    </row>
    <row r="22598" spans="1:9" x14ac:dyDescent="0.25">
      <c r="A22598" s="2">
        <v>42976</v>
      </c>
      <c r="B22598" s="1">
        <f t="shared" si="706"/>
        <v>2017</v>
      </c>
      <c r="C22598" s="1">
        <f t="shared" si="707"/>
        <v>3</v>
      </c>
      <c r="D22598">
        <v>2607</v>
      </c>
      <c r="E22598" t="s">
        <v>37</v>
      </c>
      <c r="F22598" s="4">
        <v>290000</v>
      </c>
      <c r="G22598" t="s">
        <v>6</v>
      </c>
      <c r="H22598">
        <v>2</v>
      </c>
      <c r="I22598" s="4">
        <f>IF(E22598="Rhode Island", Table1[[#This Row],[price]]*$L$3, IF(E22598="Massachusetts", Table1[[#This Row],[price]]*$L$2, 1))</f>
        <v>290000</v>
      </c>
    </row>
    <row r="22599" spans="1:9" x14ac:dyDescent="0.25">
      <c r="A22599" s="2">
        <v>42976</v>
      </c>
      <c r="B22599" s="1">
        <f t="shared" si="706"/>
        <v>2017</v>
      </c>
      <c r="C22599" s="1">
        <f t="shared" si="707"/>
        <v>3</v>
      </c>
      <c r="D22599">
        <v>2617</v>
      </c>
      <c r="E22599" t="s">
        <v>37</v>
      </c>
      <c r="F22599" s="4">
        <v>292000</v>
      </c>
      <c r="G22599" t="s">
        <v>6</v>
      </c>
      <c r="H22599">
        <v>2</v>
      </c>
      <c r="I22599" s="4">
        <f>IF(E22599="Rhode Island", Table1[[#This Row],[price]]*$L$3, IF(E22599="Massachusetts", Table1[[#This Row],[price]]*$L$2, 1))</f>
        <v>292000</v>
      </c>
    </row>
    <row r="22600" spans="1:9" x14ac:dyDescent="0.25">
      <c r="A22600" s="2">
        <v>42976</v>
      </c>
      <c r="B22600" s="1">
        <f t="shared" si="706"/>
        <v>2017</v>
      </c>
      <c r="C22600" s="1">
        <f t="shared" si="707"/>
        <v>3</v>
      </c>
      <c r="D22600">
        <v>2602</v>
      </c>
      <c r="E22600" t="s">
        <v>37</v>
      </c>
      <c r="F22600" s="4">
        <v>425000</v>
      </c>
      <c r="G22600" t="s">
        <v>6</v>
      </c>
      <c r="H22600">
        <v>1</v>
      </c>
      <c r="I22600" s="4">
        <f>IF(E22600="Rhode Island", Table1[[#This Row],[price]]*$L$3, IF(E22600="Massachusetts", Table1[[#This Row],[price]]*$L$2, 1))</f>
        <v>425000</v>
      </c>
    </row>
    <row r="22601" spans="1:9" x14ac:dyDescent="0.25">
      <c r="A22601" s="2">
        <v>42977</v>
      </c>
      <c r="B22601" s="1">
        <f t="shared" si="706"/>
        <v>2017</v>
      </c>
      <c r="C22601" s="1">
        <f t="shared" si="707"/>
        <v>3</v>
      </c>
      <c r="D22601">
        <v>2905</v>
      </c>
      <c r="E22601" t="s">
        <v>36</v>
      </c>
      <c r="F22601" s="4">
        <v>425000</v>
      </c>
      <c r="G22601" t="s">
        <v>5</v>
      </c>
      <c r="H22601">
        <v>3</v>
      </c>
      <c r="I22601" s="4">
        <f>IF(E22601="Rhode Island", Table1[[#This Row],[price]]*$L$3, IF(E22601="Massachusetts", Table1[[#This Row],[price]]*$L$2, 1))</f>
        <v>425000</v>
      </c>
    </row>
    <row r="22602" spans="1:9" x14ac:dyDescent="0.25">
      <c r="A22602" s="2">
        <v>42977</v>
      </c>
      <c r="B22602" s="1">
        <f t="shared" si="706"/>
        <v>2017</v>
      </c>
      <c r="C22602" s="1">
        <f t="shared" si="707"/>
        <v>3</v>
      </c>
      <c r="D22602">
        <v>2906</v>
      </c>
      <c r="E22602" t="s">
        <v>36</v>
      </c>
      <c r="F22602" s="4">
        <v>456200</v>
      </c>
      <c r="G22602" t="s">
        <v>5</v>
      </c>
      <c r="H22602">
        <v>3</v>
      </c>
      <c r="I22602" s="4">
        <f>IF(E22602="Rhode Island", Table1[[#This Row],[price]]*$L$3, IF(E22602="Massachusetts", Table1[[#This Row],[price]]*$L$2, 1))</f>
        <v>456200</v>
      </c>
    </row>
    <row r="22603" spans="1:9" x14ac:dyDescent="0.25">
      <c r="A22603" s="2">
        <v>42977</v>
      </c>
      <c r="B22603" s="1">
        <f t="shared" si="706"/>
        <v>2017</v>
      </c>
      <c r="C22603" s="1">
        <f t="shared" si="707"/>
        <v>3</v>
      </c>
      <c r="D22603">
        <v>2906</v>
      </c>
      <c r="E22603" t="s">
        <v>36</v>
      </c>
      <c r="F22603" s="4">
        <v>565000</v>
      </c>
      <c r="G22603" t="s">
        <v>5</v>
      </c>
      <c r="H22603">
        <v>4</v>
      </c>
      <c r="I22603" s="4">
        <f>IF(E22603="Rhode Island", Table1[[#This Row],[price]]*$L$3, IF(E22603="Massachusetts", Table1[[#This Row],[price]]*$L$2, 1))</f>
        <v>565000</v>
      </c>
    </row>
    <row r="22604" spans="1:9" x14ac:dyDescent="0.25">
      <c r="A22604" s="2">
        <v>42977</v>
      </c>
      <c r="B22604" s="1">
        <f t="shared" si="706"/>
        <v>2017</v>
      </c>
      <c r="C22604" s="1">
        <f t="shared" si="707"/>
        <v>3</v>
      </c>
      <c r="D22604">
        <v>2906</v>
      </c>
      <c r="E22604" t="s">
        <v>36</v>
      </c>
      <c r="F22604" s="4">
        <v>595000</v>
      </c>
      <c r="G22604" t="s">
        <v>5</v>
      </c>
      <c r="H22604">
        <v>4</v>
      </c>
      <c r="I22604" s="4">
        <f>IF(E22604="Rhode Island", Table1[[#This Row],[price]]*$L$3, IF(E22604="Massachusetts", Table1[[#This Row],[price]]*$L$2, 1))</f>
        <v>595000</v>
      </c>
    </row>
    <row r="22605" spans="1:9" x14ac:dyDescent="0.25">
      <c r="A22605" s="2">
        <v>42977</v>
      </c>
      <c r="B22605" s="1">
        <f t="shared" si="706"/>
        <v>2017</v>
      </c>
      <c r="C22605" s="1">
        <f t="shared" si="707"/>
        <v>3</v>
      </c>
      <c r="D22605">
        <v>2914</v>
      </c>
      <c r="E22605" t="s">
        <v>36</v>
      </c>
      <c r="F22605" s="4">
        <v>620000</v>
      </c>
      <c r="G22605" t="s">
        <v>5</v>
      </c>
      <c r="H22605">
        <v>3</v>
      </c>
      <c r="I22605" s="4">
        <f>IF(E22605="Rhode Island", Table1[[#This Row],[price]]*$L$3, IF(E22605="Massachusetts", Table1[[#This Row],[price]]*$L$2, 1))</f>
        <v>620000</v>
      </c>
    </row>
    <row r="22606" spans="1:9" x14ac:dyDescent="0.25">
      <c r="A22606" s="2">
        <v>42977</v>
      </c>
      <c r="B22606" s="1">
        <f t="shared" si="706"/>
        <v>2017</v>
      </c>
      <c r="C22606" s="1">
        <f t="shared" si="707"/>
        <v>3</v>
      </c>
      <c r="D22606">
        <v>2904</v>
      </c>
      <c r="E22606" t="s">
        <v>36</v>
      </c>
      <c r="F22606" s="4">
        <v>650000</v>
      </c>
      <c r="G22606" t="s">
        <v>5</v>
      </c>
      <c r="H22606">
        <v>4</v>
      </c>
      <c r="I22606" s="4">
        <f>IF(E22606="Rhode Island", Table1[[#This Row],[price]]*$L$3, IF(E22606="Massachusetts", Table1[[#This Row],[price]]*$L$2, 1))</f>
        <v>650000</v>
      </c>
    </row>
    <row r="22607" spans="1:9" x14ac:dyDescent="0.25">
      <c r="A22607" s="2">
        <v>42977</v>
      </c>
      <c r="B22607" s="1">
        <f t="shared" si="706"/>
        <v>2017</v>
      </c>
      <c r="C22607" s="1">
        <f t="shared" si="707"/>
        <v>3</v>
      </c>
      <c r="D22607">
        <v>2607</v>
      </c>
      <c r="E22607" t="s">
        <v>37</v>
      </c>
      <c r="F22607" s="4">
        <v>660000</v>
      </c>
      <c r="G22607" t="s">
        <v>5</v>
      </c>
      <c r="H22607">
        <v>4</v>
      </c>
      <c r="I22607" s="4">
        <f>IF(E22607="Rhode Island", Table1[[#This Row],[price]]*$L$3, IF(E22607="Massachusetts", Table1[[#This Row],[price]]*$L$2, 1))</f>
        <v>660000</v>
      </c>
    </row>
    <row r="22608" spans="1:9" x14ac:dyDescent="0.25">
      <c r="A22608" s="2">
        <v>42977</v>
      </c>
      <c r="B22608" s="1">
        <f t="shared" si="706"/>
        <v>2017</v>
      </c>
      <c r="C22608" s="1">
        <f t="shared" si="707"/>
        <v>3</v>
      </c>
      <c r="D22608">
        <v>2904</v>
      </c>
      <c r="E22608" t="s">
        <v>36</v>
      </c>
      <c r="F22608" s="4">
        <v>720000</v>
      </c>
      <c r="G22608" t="s">
        <v>5</v>
      </c>
      <c r="H22608">
        <v>5</v>
      </c>
      <c r="I22608" s="4">
        <f>IF(E22608="Rhode Island", Table1[[#This Row],[price]]*$L$3, IF(E22608="Massachusetts", Table1[[#This Row],[price]]*$L$2, 1))</f>
        <v>720000</v>
      </c>
    </row>
    <row r="22609" spans="1:9" x14ac:dyDescent="0.25">
      <c r="A22609" s="2">
        <v>42977</v>
      </c>
      <c r="B22609" s="1">
        <f t="shared" si="706"/>
        <v>2017</v>
      </c>
      <c r="C22609" s="1">
        <f t="shared" si="707"/>
        <v>3</v>
      </c>
      <c r="D22609">
        <v>2914</v>
      </c>
      <c r="E22609" t="s">
        <v>36</v>
      </c>
      <c r="F22609" s="4">
        <v>790000</v>
      </c>
      <c r="G22609" t="s">
        <v>5</v>
      </c>
      <c r="H22609">
        <v>4</v>
      </c>
      <c r="I22609" s="4">
        <f>IF(E22609="Rhode Island", Table1[[#This Row],[price]]*$L$3, IF(E22609="Massachusetts", Table1[[#This Row],[price]]*$L$2, 1))</f>
        <v>790000</v>
      </c>
    </row>
    <row r="22610" spans="1:9" x14ac:dyDescent="0.25">
      <c r="A22610" s="2">
        <v>42977</v>
      </c>
      <c r="B22610" s="1">
        <f t="shared" si="706"/>
        <v>2017</v>
      </c>
      <c r="C22610" s="1">
        <f t="shared" si="707"/>
        <v>3</v>
      </c>
      <c r="D22610">
        <v>2605</v>
      </c>
      <c r="E22610" t="s">
        <v>37</v>
      </c>
      <c r="F22610" s="4">
        <v>1100000</v>
      </c>
      <c r="G22610" t="s">
        <v>5</v>
      </c>
      <c r="H22610">
        <v>3</v>
      </c>
      <c r="I22610" s="4">
        <f>IF(E22610="Rhode Island", Table1[[#This Row],[price]]*$L$3, IF(E22610="Massachusetts", Table1[[#This Row],[price]]*$L$2, 1))</f>
        <v>1100000</v>
      </c>
    </row>
    <row r="22611" spans="1:9" x14ac:dyDescent="0.25">
      <c r="A22611" s="2">
        <v>42977</v>
      </c>
      <c r="B22611" s="1">
        <f t="shared" si="706"/>
        <v>2017</v>
      </c>
      <c r="C22611" s="1">
        <f t="shared" si="707"/>
        <v>3</v>
      </c>
      <c r="D22611">
        <v>2603</v>
      </c>
      <c r="E22611" t="s">
        <v>37</v>
      </c>
      <c r="F22611" s="4">
        <v>334500</v>
      </c>
      <c r="G22611" t="s">
        <v>6</v>
      </c>
      <c r="H22611">
        <v>2</v>
      </c>
      <c r="I22611" s="4">
        <f>IF(E22611="Rhode Island", Table1[[#This Row],[price]]*$L$3, IF(E22611="Massachusetts", Table1[[#This Row],[price]]*$L$2, 1))</f>
        <v>334500</v>
      </c>
    </row>
    <row r="22612" spans="1:9" x14ac:dyDescent="0.25">
      <c r="A22612" s="2">
        <v>42977</v>
      </c>
      <c r="B22612" s="1">
        <f t="shared" si="706"/>
        <v>2017</v>
      </c>
      <c r="C22612" s="1">
        <f t="shared" si="707"/>
        <v>3</v>
      </c>
      <c r="D22612">
        <v>2604</v>
      </c>
      <c r="E22612" t="s">
        <v>37</v>
      </c>
      <c r="F22612" s="4">
        <v>480000</v>
      </c>
      <c r="G22612" t="s">
        <v>6</v>
      </c>
      <c r="H22612">
        <v>3</v>
      </c>
      <c r="I22612" s="4">
        <f>IF(E22612="Rhode Island", Table1[[#This Row],[price]]*$L$3, IF(E22612="Massachusetts", Table1[[#This Row],[price]]*$L$2, 1))</f>
        <v>480000</v>
      </c>
    </row>
    <row r="22613" spans="1:9" x14ac:dyDescent="0.25">
      <c r="A22613" s="2">
        <v>42978</v>
      </c>
      <c r="B22613" s="1">
        <f t="shared" si="706"/>
        <v>2017</v>
      </c>
      <c r="C22613" s="1">
        <f t="shared" si="707"/>
        <v>3</v>
      </c>
      <c r="D22613">
        <v>2913</v>
      </c>
      <c r="E22613" t="s">
        <v>36</v>
      </c>
      <c r="F22613" s="4">
        <v>465000</v>
      </c>
      <c r="G22613" t="s">
        <v>5</v>
      </c>
      <c r="H22613">
        <v>3</v>
      </c>
      <c r="I22613" s="4">
        <f>IF(E22613="Rhode Island", Table1[[#This Row],[price]]*$L$3, IF(E22613="Massachusetts", Table1[[#This Row],[price]]*$L$2, 1))</f>
        <v>465000</v>
      </c>
    </row>
    <row r="22614" spans="1:9" x14ac:dyDescent="0.25">
      <c r="A22614" s="2">
        <v>42978</v>
      </c>
      <c r="B22614" s="1">
        <f t="shared" si="706"/>
        <v>2017</v>
      </c>
      <c r="C22614" s="1">
        <f t="shared" si="707"/>
        <v>3</v>
      </c>
      <c r="D22614">
        <v>2602</v>
      </c>
      <c r="E22614" t="s">
        <v>37</v>
      </c>
      <c r="F22614" s="4">
        <v>487000</v>
      </c>
      <c r="G22614" t="s">
        <v>5</v>
      </c>
      <c r="H22614">
        <v>3</v>
      </c>
      <c r="I22614" s="4">
        <f>IF(E22614="Rhode Island", Table1[[#This Row],[price]]*$L$3, IF(E22614="Massachusetts", Table1[[#This Row],[price]]*$L$2, 1))</f>
        <v>487000</v>
      </c>
    </row>
    <row r="22615" spans="1:9" x14ac:dyDescent="0.25">
      <c r="A22615" s="2">
        <v>42978</v>
      </c>
      <c r="B22615" s="1">
        <f t="shared" si="706"/>
        <v>2017</v>
      </c>
      <c r="C22615" s="1">
        <f t="shared" si="707"/>
        <v>3</v>
      </c>
      <c r="D22615">
        <v>2913</v>
      </c>
      <c r="E22615" t="s">
        <v>36</v>
      </c>
      <c r="F22615" s="4">
        <v>520000</v>
      </c>
      <c r="G22615" t="s">
        <v>5</v>
      </c>
      <c r="H22615">
        <v>3</v>
      </c>
      <c r="I22615" s="4">
        <f>IF(E22615="Rhode Island", Table1[[#This Row],[price]]*$L$3, IF(E22615="Massachusetts", Table1[[#This Row],[price]]*$L$2, 1))</f>
        <v>520000</v>
      </c>
    </row>
    <row r="22616" spans="1:9" x14ac:dyDescent="0.25">
      <c r="A22616" s="2">
        <v>42978</v>
      </c>
      <c r="B22616" s="1">
        <f t="shared" si="706"/>
        <v>2017</v>
      </c>
      <c r="C22616" s="1">
        <f t="shared" si="707"/>
        <v>3</v>
      </c>
      <c r="D22616">
        <v>2913</v>
      </c>
      <c r="E22616" t="s">
        <v>36</v>
      </c>
      <c r="F22616" s="4">
        <v>545000</v>
      </c>
      <c r="G22616" t="s">
        <v>5</v>
      </c>
      <c r="H22616">
        <v>3</v>
      </c>
      <c r="I22616" s="4">
        <f>IF(E22616="Rhode Island", Table1[[#This Row],[price]]*$L$3, IF(E22616="Massachusetts", Table1[[#This Row],[price]]*$L$2, 1))</f>
        <v>545000</v>
      </c>
    </row>
    <row r="22617" spans="1:9" x14ac:dyDescent="0.25">
      <c r="A22617" s="2">
        <v>42978</v>
      </c>
      <c r="B22617" s="1">
        <f t="shared" si="706"/>
        <v>2017</v>
      </c>
      <c r="C22617" s="1">
        <f t="shared" si="707"/>
        <v>3</v>
      </c>
      <c r="D22617">
        <v>2903</v>
      </c>
      <c r="E22617" t="s">
        <v>36</v>
      </c>
      <c r="F22617" s="4">
        <v>547000</v>
      </c>
      <c r="G22617" t="s">
        <v>5</v>
      </c>
      <c r="H22617">
        <v>3</v>
      </c>
      <c r="I22617" s="4">
        <f>IF(E22617="Rhode Island", Table1[[#This Row],[price]]*$L$3, IF(E22617="Massachusetts", Table1[[#This Row],[price]]*$L$2, 1))</f>
        <v>547000</v>
      </c>
    </row>
    <row r="22618" spans="1:9" x14ac:dyDescent="0.25">
      <c r="A22618" s="2">
        <v>42978</v>
      </c>
      <c r="B22618" s="1">
        <f t="shared" si="706"/>
        <v>2017</v>
      </c>
      <c r="C22618" s="1">
        <f t="shared" si="707"/>
        <v>3</v>
      </c>
      <c r="D22618">
        <v>2902</v>
      </c>
      <c r="E22618" t="s">
        <v>36</v>
      </c>
      <c r="F22618" s="4">
        <v>555000</v>
      </c>
      <c r="G22618" t="s">
        <v>5</v>
      </c>
      <c r="H22618">
        <v>3</v>
      </c>
      <c r="I22618" s="4">
        <f>IF(E22618="Rhode Island", Table1[[#This Row],[price]]*$L$3, IF(E22618="Massachusetts", Table1[[#This Row],[price]]*$L$2, 1))</f>
        <v>555000</v>
      </c>
    </row>
    <row r="22619" spans="1:9" x14ac:dyDescent="0.25">
      <c r="A22619" s="2">
        <v>42978</v>
      </c>
      <c r="B22619" s="1">
        <f t="shared" si="706"/>
        <v>2017</v>
      </c>
      <c r="C22619" s="1">
        <f t="shared" si="707"/>
        <v>3</v>
      </c>
      <c r="D22619">
        <v>2911</v>
      </c>
      <c r="E22619" t="s">
        <v>36</v>
      </c>
      <c r="F22619" s="4">
        <v>573000</v>
      </c>
      <c r="G22619" t="s">
        <v>5</v>
      </c>
      <c r="H22619">
        <v>3</v>
      </c>
      <c r="I22619" s="4">
        <f>IF(E22619="Rhode Island", Table1[[#This Row],[price]]*$L$3, IF(E22619="Massachusetts", Table1[[#This Row],[price]]*$L$2, 1))</f>
        <v>573000</v>
      </c>
    </row>
    <row r="22620" spans="1:9" x14ac:dyDescent="0.25">
      <c r="A22620" s="2">
        <v>42978</v>
      </c>
      <c r="B22620" s="1">
        <f t="shared" si="706"/>
        <v>2017</v>
      </c>
      <c r="C22620" s="1">
        <f t="shared" si="707"/>
        <v>3</v>
      </c>
      <c r="D22620">
        <v>2615</v>
      </c>
      <c r="E22620" t="s">
        <v>37</v>
      </c>
      <c r="F22620" s="4">
        <v>575000</v>
      </c>
      <c r="G22620" t="s">
        <v>5</v>
      </c>
      <c r="H22620">
        <v>3</v>
      </c>
      <c r="I22620" s="4">
        <f>IF(E22620="Rhode Island", Table1[[#This Row],[price]]*$L$3, IF(E22620="Massachusetts", Table1[[#This Row],[price]]*$L$2, 1))</f>
        <v>575000</v>
      </c>
    </row>
    <row r="22621" spans="1:9" x14ac:dyDescent="0.25">
      <c r="A22621" s="2">
        <v>42978</v>
      </c>
      <c r="B22621" s="1">
        <f t="shared" si="706"/>
        <v>2017</v>
      </c>
      <c r="C22621" s="1">
        <f t="shared" si="707"/>
        <v>3</v>
      </c>
      <c r="D22621">
        <v>2615</v>
      </c>
      <c r="E22621" t="s">
        <v>37</v>
      </c>
      <c r="F22621" s="4">
        <v>625000</v>
      </c>
      <c r="G22621" t="s">
        <v>5</v>
      </c>
      <c r="H22621">
        <v>4</v>
      </c>
      <c r="I22621" s="4">
        <f>IF(E22621="Rhode Island", Table1[[#This Row],[price]]*$L$3, IF(E22621="Massachusetts", Table1[[#This Row],[price]]*$L$2, 1))</f>
        <v>625000</v>
      </c>
    </row>
    <row r="22622" spans="1:9" x14ac:dyDescent="0.25">
      <c r="A22622" s="2">
        <v>42978</v>
      </c>
      <c r="B22622" s="1">
        <f t="shared" si="706"/>
        <v>2017</v>
      </c>
      <c r="C22622" s="1">
        <f t="shared" si="707"/>
        <v>3</v>
      </c>
      <c r="D22622">
        <v>2614</v>
      </c>
      <c r="E22622" t="s">
        <v>37</v>
      </c>
      <c r="F22622" s="4">
        <v>640000</v>
      </c>
      <c r="G22622" t="s">
        <v>5</v>
      </c>
      <c r="H22622">
        <v>3</v>
      </c>
      <c r="I22622" s="4">
        <f>IF(E22622="Rhode Island", Table1[[#This Row],[price]]*$L$3, IF(E22622="Massachusetts", Table1[[#This Row],[price]]*$L$2, 1))</f>
        <v>640000</v>
      </c>
    </row>
    <row r="22623" spans="1:9" x14ac:dyDescent="0.25">
      <c r="A22623" s="2">
        <v>42978</v>
      </c>
      <c r="B22623" s="1">
        <f t="shared" si="706"/>
        <v>2017</v>
      </c>
      <c r="C22623" s="1">
        <f t="shared" si="707"/>
        <v>3</v>
      </c>
      <c r="D22623">
        <v>2904</v>
      </c>
      <c r="E22623" t="s">
        <v>36</v>
      </c>
      <c r="F22623" s="4">
        <v>675000</v>
      </c>
      <c r="G22623" t="s">
        <v>5</v>
      </c>
      <c r="H22623">
        <v>4</v>
      </c>
      <c r="I22623" s="4">
        <f>IF(E22623="Rhode Island", Table1[[#This Row],[price]]*$L$3, IF(E22623="Massachusetts", Table1[[#This Row],[price]]*$L$2, 1))</f>
        <v>675000</v>
      </c>
    </row>
    <row r="22624" spans="1:9" x14ac:dyDescent="0.25">
      <c r="A22624" s="2">
        <v>42978</v>
      </c>
      <c r="B22624" s="1">
        <f t="shared" si="706"/>
        <v>2017</v>
      </c>
      <c r="C22624" s="1">
        <f t="shared" si="707"/>
        <v>3</v>
      </c>
      <c r="D22624">
        <v>2615</v>
      </c>
      <c r="E22624" t="s">
        <v>37</v>
      </c>
      <c r="F22624" s="4">
        <v>679451</v>
      </c>
      <c r="G22624" t="s">
        <v>5</v>
      </c>
      <c r="H22624">
        <v>4</v>
      </c>
      <c r="I22624" s="4">
        <f>IF(E22624="Rhode Island", Table1[[#This Row],[price]]*$L$3, IF(E22624="Massachusetts", Table1[[#This Row],[price]]*$L$2, 1))</f>
        <v>679451</v>
      </c>
    </row>
    <row r="22625" spans="1:9" x14ac:dyDescent="0.25">
      <c r="A22625" s="2">
        <v>42978</v>
      </c>
      <c r="B22625" s="1">
        <f t="shared" si="706"/>
        <v>2017</v>
      </c>
      <c r="C22625" s="1">
        <f t="shared" si="707"/>
        <v>3</v>
      </c>
      <c r="D22625">
        <v>2913</v>
      </c>
      <c r="E22625" t="s">
        <v>36</v>
      </c>
      <c r="F22625" s="4">
        <v>790000</v>
      </c>
      <c r="G22625" t="s">
        <v>5</v>
      </c>
      <c r="H22625">
        <v>5</v>
      </c>
      <c r="I22625" s="4">
        <f>IF(E22625="Rhode Island", Table1[[#This Row],[price]]*$L$3, IF(E22625="Massachusetts", Table1[[#This Row],[price]]*$L$2, 1))</f>
        <v>790000</v>
      </c>
    </row>
    <row r="22626" spans="1:9" x14ac:dyDescent="0.25">
      <c r="A22626" s="2">
        <v>42978</v>
      </c>
      <c r="B22626" s="1">
        <f t="shared" si="706"/>
        <v>2017</v>
      </c>
      <c r="C22626" s="1">
        <f t="shared" si="707"/>
        <v>3</v>
      </c>
      <c r="D22626">
        <v>2913</v>
      </c>
      <c r="E22626" t="s">
        <v>36</v>
      </c>
      <c r="F22626" s="4">
        <v>830000</v>
      </c>
      <c r="G22626" t="s">
        <v>5</v>
      </c>
      <c r="H22626">
        <v>4</v>
      </c>
      <c r="I22626" s="4">
        <f>IF(E22626="Rhode Island", Table1[[#This Row],[price]]*$L$3, IF(E22626="Massachusetts", Table1[[#This Row],[price]]*$L$2, 1))</f>
        <v>830000</v>
      </c>
    </row>
    <row r="22627" spans="1:9" x14ac:dyDescent="0.25">
      <c r="A22627" s="2">
        <v>42978</v>
      </c>
      <c r="B22627" s="1">
        <f t="shared" si="706"/>
        <v>2017</v>
      </c>
      <c r="C22627" s="1">
        <f t="shared" si="707"/>
        <v>3</v>
      </c>
      <c r="D22627">
        <v>2606</v>
      </c>
      <c r="E22627" t="s">
        <v>37</v>
      </c>
      <c r="F22627" s="4">
        <v>1400000</v>
      </c>
      <c r="G22627" t="s">
        <v>5</v>
      </c>
      <c r="H22627">
        <v>4</v>
      </c>
      <c r="I22627" s="4">
        <f>IF(E22627="Rhode Island", Table1[[#This Row],[price]]*$L$3, IF(E22627="Massachusetts", Table1[[#This Row],[price]]*$L$2, 1))</f>
        <v>1400000</v>
      </c>
    </row>
    <row r="22628" spans="1:9" x14ac:dyDescent="0.25">
      <c r="A22628" s="2">
        <v>42979</v>
      </c>
      <c r="B22628" s="1">
        <f t="shared" si="706"/>
        <v>2017</v>
      </c>
      <c r="C22628" s="1">
        <f t="shared" si="707"/>
        <v>3</v>
      </c>
      <c r="D22628">
        <v>2906</v>
      </c>
      <c r="E22628" t="s">
        <v>36</v>
      </c>
      <c r="F22628" s="4">
        <v>440000</v>
      </c>
      <c r="G22628" t="s">
        <v>5</v>
      </c>
      <c r="H22628">
        <v>3</v>
      </c>
      <c r="I22628" s="4">
        <f>IF(E22628="Rhode Island", Table1[[#This Row],[price]]*$L$3, IF(E22628="Massachusetts", Table1[[#This Row],[price]]*$L$2, 1))</f>
        <v>440000</v>
      </c>
    </row>
    <row r="22629" spans="1:9" x14ac:dyDescent="0.25">
      <c r="A22629" s="2">
        <v>42979</v>
      </c>
      <c r="B22629" s="1">
        <f t="shared" si="706"/>
        <v>2017</v>
      </c>
      <c r="C22629" s="1">
        <f t="shared" si="707"/>
        <v>3</v>
      </c>
      <c r="D22629">
        <v>2614</v>
      </c>
      <c r="E22629" t="s">
        <v>37</v>
      </c>
      <c r="F22629" s="4">
        <v>480000</v>
      </c>
      <c r="G22629" t="s">
        <v>5</v>
      </c>
      <c r="H22629">
        <v>3</v>
      </c>
      <c r="I22629" s="4">
        <f>IF(E22629="Rhode Island", Table1[[#This Row],[price]]*$L$3, IF(E22629="Massachusetts", Table1[[#This Row],[price]]*$L$2, 1))</f>
        <v>480000</v>
      </c>
    </row>
    <row r="22630" spans="1:9" x14ac:dyDescent="0.25">
      <c r="A22630" s="2">
        <v>42979</v>
      </c>
      <c r="B22630" s="1">
        <f t="shared" si="706"/>
        <v>2017</v>
      </c>
      <c r="C22630" s="1">
        <f t="shared" si="707"/>
        <v>3</v>
      </c>
      <c r="D22630">
        <v>2906</v>
      </c>
      <c r="E22630" t="s">
        <v>36</v>
      </c>
      <c r="F22630" s="4">
        <v>499000</v>
      </c>
      <c r="G22630" t="s">
        <v>5</v>
      </c>
      <c r="H22630">
        <v>4</v>
      </c>
      <c r="I22630" s="4">
        <f>IF(E22630="Rhode Island", Table1[[#This Row],[price]]*$L$3, IF(E22630="Massachusetts", Table1[[#This Row],[price]]*$L$2, 1))</f>
        <v>499000</v>
      </c>
    </row>
    <row r="22631" spans="1:9" x14ac:dyDescent="0.25">
      <c r="A22631" s="2">
        <v>42979</v>
      </c>
      <c r="B22631" s="1">
        <f t="shared" si="706"/>
        <v>2017</v>
      </c>
      <c r="C22631" s="1">
        <f t="shared" si="707"/>
        <v>3</v>
      </c>
      <c r="D22631">
        <v>2914</v>
      </c>
      <c r="E22631" t="s">
        <v>36</v>
      </c>
      <c r="F22631" s="4">
        <v>620000</v>
      </c>
      <c r="G22631" t="s">
        <v>5</v>
      </c>
      <c r="H22631">
        <v>3</v>
      </c>
      <c r="I22631" s="4">
        <f>IF(E22631="Rhode Island", Table1[[#This Row],[price]]*$L$3, IF(E22631="Massachusetts", Table1[[#This Row],[price]]*$L$2, 1))</f>
        <v>620000</v>
      </c>
    </row>
    <row r="22632" spans="1:9" x14ac:dyDescent="0.25">
      <c r="A22632" s="2">
        <v>42979</v>
      </c>
      <c r="B22632" s="1">
        <f t="shared" si="706"/>
        <v>2017</v>
      </c>
      <c r="C22632" s="1">
        <f t="shared" si="707"/>
        <v>3</v>
      </c>
      <c r="D22632">
        <v>2903</v>
      </c>
      <c r="E22632" t="s">
        <v>36</v>
      </c>
      <c r="F22632" s="4">
        <v>665000</v>
      </c>
      <c r="G22632" t="s">
        <v>5</v>
      </c>
      <c r="H22632">
        <v>5</v>
      </c>
      <c r="I22632" s="4">
        <f>IF(E22632="Rhode Island", Table1[[#This Row],[price]]*$L$3, IF(E22632="Massachusetts", Table1[[#This Row],[price]]*$L$2, 1))</f>
        <v>665000</v>
      </c>
    </row>
    <row r="22633" spans="1:9" x14ac:dyDescent="0.25">
      <c r="A22633" s="2">
        <v>42979</v>
      </c>
      <c r="B22633" s="1">
        <f t="shared" si="706"/>
        <v>2017</v>
      </c>
      <c r="C22633" s="1">
        <f t="shared" si="707"/>
        <v>3</v>
      </c>
      <c r="D22633">
        <v>2914</v>
      </c>
      <c r="E22633" t="s">
        <v>36</v>
      </c>
      <c r="F22633" s="4">
        <v>675000</v>
      </c>
      <c r="G22633" t="s">
        <v>5</v>
      </c>
      <c r="H22633">
        <v>4</v>
      </c>
      <c r="I22633" s="4">
        <f>IF(E22633="Rhode Island", Table1[[#This Row],[price]]*$L$3, IF(E22633="Massachusetts", Table1[[#This Row],[price]]*$L$2, 1))</f>
        <v>675000</v>
      </c>
    </row>
    <row r="22634" spans="1:9" x14ac:dyDescent="0.25">
      <c r="A22634" s="2">
        <v>42979</v>
      </c>
      <c r="B22634" s="1">
        <f t="shared" si="706"/>
        <v>2017</v>
      </c>
      <c r="C22634" s="1">
        <f t="shared" si="707"/>
        <v>3</v>
      </c>
      <c r="D22634">
        <v>2906</v>
      </c>
      <c r="E22634" t="s">
        <v>36</v>
      </c>
      <c r="F22634" s="4">
        <v>728000</v>
      </c>
      <c r="G22634" t="s">
        <v>5</v>
      </c>
      <c r="H22634">
        <v>5</v>
      </c>
      <c r="I22634" s="4">
        <f>IF(E22634="Rhode Island", Table1[[#This Row],[price]]*$L$3, IF(E22634="Massachusetts", Table1[[#This Row],[price]]*$L$2, 1))</f>
        <v>728000</v>
      </c>
    </row>
    <row r="22635" spans="1:9" x14ac:dyDescent="0.25">
      <c r="A22635" s="2">
        <v>42979</v>
      </c>
      <c r="B22635" s="1">
        <f t="shared" si="706"/>
        <v>2017</v>
      </c>
      <c r="C22635" s="1">
        <f t="shared" si="707"/>
        <v>3</v>
      </c>
      <c r="D22635">
        <v>2902</v>
      </c>
      <c r="E22635" t="s">
        <v>36</v>
      </c>
      <c r="F22635" s="4">
        <v>805000</v>
      </c>
      <c r="G22635" t="s">
        <v>5</v>
      </c>
      <c r="H22635">
        <v>4</v>
      </c>
      <c r="I22635" s="4">
        <f>IF(E22635="Rhode Island", Table1[[#This Row],[price]]*$L$3, IF(E22635="Massachusetts", Table1[[#This Row],[price]]*$L$2, 1))</f>
        <v>805000</v>
      </c>
    </row>
    <row r="22636" spans="1:9" x14ac:dyDescent="0.25">
      <c r="A22636" s="2">
        <v>42979</v>
      </c>
      <c r="B22636" s="1">
        <f t="shared" si="706"/>
        <v>2017</v>
      </c>
      <c r="C22636" s="1">
        <f t="shared" si="707"/>
        <v>3</v>
      </c>
      <c r="D22636">
        <v>2603</v>
      </c>
      <c r="E22636" t="s">
        <v>37</v>
      </c>
      <c r="F22636" s="4">
        <v>1925000</v>
      </c>
      <c r="G22636" t="s">
        <v>5</v>
      </c>
      <c r="H22636">
        <v>4</v>
      </c>
      <c r="I22636" s="4">
        <f>IF(E22636="Rhode Island", Table1[[#This Row],[price]]*$L$3, IF(E22636="Massachusetts", Table1[[#This Row],[price]]*$L$2, 1))</f>
        <v>1925000</v>
      </c>
    </row>
    <row r="22637" spans="1:9" x14ac:dyDescent="0.25">
      <c r="A22637" s="2">
        <v>42979</v>
      </c>
      <c r="B22637" s="1">
        <f t="shared" si="706"/>
        <v>2017</v>
      </c>
      <c r="C22637" s="1">
        <f t="shared" si="707"/>
        <v>3</v>
      </c>
      <c r="D22637">
        <v>2614</v>
      </c>
      <c r="E22637" t="s">
        <v>37</v>
      </c>
      <c r="F22637" s="4">
        <v>300000</v>
      </c>
      <c r="G22637" t="s">
        <v>6</v>
      </c>
      <c r="H22637">
        <v>1</v>
      </c>
      <c r="I22637" s="4">
        <f>IF(E22637="Rhode Island", Table1[[#This Row],[price]]*$L$3, IF(E22637="Massachusetts", Table1[[#This Row],[price]]*$L$2, 1))</f>
        <v>300000</v>
      </c>
    </row>
    <row r="22638" spans="1:9" x14ac:dyDescent="0.25">
      <c r="A22638" s="2">
        <v>42979</v>
      </c>
      <c r="B22638" s="1">
        <f t="shared" si="706"/>
        <v>2017</v>
      </c>
      <c r="C22638" s="1">
        <f t="shared" si="707"/>
        <v>3</v>
      </c>
      <c r="D22638">
        <v>2903</v>
      </c>
      <c r="E22638" t="s">
        <v>36</v>
      </c>
      <c r="F22638" s="4">
        <v>325000</v>
      </c>
      <c r="G22638" t="s">
        <v>6</v>
      </c>
      <c r="H22638">
        <v>2</v>
      </c>
      <c r="I22638" s="4">
        <f>IF(E22638="Rhode Island", Table1[[#This Row],[price]]*$L$3, IF(E22638="Massachusetts", Table1[[#This Row],[price]]*$L$2, 1))</f>
        <v>325000</v>
      </c>
    </row>
    <row r="22639" spans="1:9" x14ac:dyDescent="0.25">
      <c r="A22639" s="2">
        <v>42979</v>
      </c>
      <c r="B22639" s="1">
        <f t="shared" si="706"/>
        <v>2017</v>
      </c>
      <c r="C22639" s="1">
        <f t="shared" si="707"/>
        <v>3</v>
      </c>
      <c r="D22639">
        <v>2617</v>
      </c>
      <c r="E22639" t="s">
        <v>37</v>
      </c>
      <c r="F22639" s="4">
        <v>415000</v>
      </c>
      <c r="G22639" t="s">
        <v>6</v>
      </c>
      <c r="H22639">
        <v>2</v>
      </c>
      <c r="I22639" s="4">
        <f>IF(E22639="Rhode Island", Table1[[#This Row],[price]]*$L$3, IF(E22639="Massachusetts", Table1[[#This Row],[price]]*$L$2, 1))</f>
        <v>415000</v>
      </c>
    </row>
    <row r="22640" spans="1:9" x14ac:dyDescent="0.25">
      <c r="A22640" s="2">
        <v>42979</v>
      </c>
      <c r="B22640" s="1">
        <f t="shared" si="706"/>
        <v>2017</v>
      </c>
      <c r="C22640" s="1">
        <f t="shared" si="707"/>
        <v>3</v>
      </c>
      <c r="D22640">
        <v>2606</v>
      </c>
      <c r="E22640" t="s">
        <v>37</v>
      </c>
      <c r="F22640" s="4">
        <v>460000</v>
      </c>
      <c r="G22640" t="s">
        <v>6</v>
      </c>
      <c r="H22640">
        <v>2</v>
      </c>
      <c r="I22640" s="4">
        <f>IF(E22640="Rhode Island", Table1[[#This Row],[price]]*$L$3, IF(E22640="Massachusetts", Table1[[#This Row],[price]]*$L$2, 1))</f>
        <v>460000</v>
      </c>
    </row>
    <row r="22641" spans="1:9" x14ac:dyDescent="0.25">
      <c r="A22641" s="2">
        <v>42979</v>
      </c>
      <c r="B22641" s="1">
        <f t="shared" si="706"/>
        <v>2017</v>
      </c>
      <c r="C22641" s="1">
        <f t="shared" si="707"/>
        <v>3</v>
      </c>
      <c r="D22641">
        <v>2913</v>
      </c>
      <c r="E22641" t="s">
        <v>36</v>
      </c>
      <c r="F22641" s="4">
        <v>528000</v>
      </c>
      <c r="G22641" t="s">
        <v>6</v>
      </c>
      <c r="H22641">
        <v>3</v>
      </c>
      <c r="I22641" s="4">
        <f>IF(E22641="Rhode Island", Table1[[#This Row],[price]]*$L$3, IF(E22641="Massachusetts", Table1[[#This Row],[price]]*$L$2, 1))</f>
        <v>528000</v>
      </c>
    </row>
    <row r="22642" spans="1:9" x14ac:dyDescent="0.25">
      <c r="A22642" s="2">
        <v>42980</v>
      </c>
      <c r="B22642" s="1">
        <f t="shared" si="706"/>
        <v>2017</v>
      </c>
      <c r="C22642" s="1">
        <f t="shared" si="707"/>
        <v>3</v>
      </c>
      <c r="D22642">
        <v>2615</v>
      </c>
      <c r="E22642" t="s">
        <v>37</v>
      </c>
      <c r="F22642" s="4">
        <v>440000</v>
      </c>
      <c r="G22642" t="s">
        <v>5</v>
      </c>
      <c r="H22642">
        <v>3</v>
      </c>
      <c r="I22642" s="4">
        <f>IF(E22642="Rhode Island", Table1[[#This Row],[price]]*$L$3, IF(E22642="Massachusetts", Table1[[#This Row],[price]]*$L$2, 1))</f>
        <v>440000</v>
      </c>
    </row>
    <row r="22643" spans="1:9" x14ac:dyDescent="0.25">
      <c r="A22643" s="2">
        <v>42980</v>
      </c>
      <c r="B22643" s="1">
        <f t="shared" si="706"/>
        <v>2017</v>
      </c>
      <c r="C22643" s="1">
        <f t="shared" si="707"/>
        <v>3</v>
      </c>
      <c r="D22643">
        <v>2615</v>
      </c>
      <c r="E22643" t="s">
        <v>37</v>
      </c>
      <c r="F22643" s="4">
        <v>564000</v>
      </c>
      <c r="G22643" t="s">
        <v>5</v>
      </c>
      <c r="H22643">
        <v>3</v>
      </c>
      <c r="I22643" s="4">
        <f>IF(E22643="Rhode Island", Table1[[#This Row],[price]]*$L$3, IF(E22643="Massachusetts", Table1[[#This Row],[price]]*$L$2, 1))</f>
        <v>564000</v>
      </c>
    </row>
    <row r="22644" spans="1:9" x14ac:dyDescent="0.25">
      <c r="A22644" s="2">
        <v>42980</v>
      </c>
      <c r="B22644" s="1">
        <f t="shared" si="706"/>
        <v>2017</v>
      </c>
      <c r="C22644" s="1">
        <f t="shared" si="707"/>
        <v>3</v>
      </c>
      <c r="D22644">
        <v>2903</v>
      </c>
      <c r="E22644" t="s">
        <v>36</v>
      </c>
      <c r="F22644" s="4">
        <v>576000</v>
      </c>
      <c r="G22644" t="s">
        <v>5</v>
      </c>
      <c r="H22644">
        <v>4</v>
      </c>
      <c r="I22644" s="4">
        <f>IF(E22644="Rhode Island", Table1[[#This Row],[price]]*$L$3, IF(E22644="Massachusetts", Table1[[#This Row],[price]]*$L$2, 1))</f>
        <v>576000</v>
      </c>
    </row>
    <row r="22645" spans="1:9" x14ac:dyDescent="0.25">
      <c r="A22645" s="2">
        <v>42980</v>
      </c>
      <c r="B22645" s="1">
        <f t="shared" si="706"/>
        <v>2017</v>
      </c>
      <c r="C22645" s="1">
        <f t="shared" si="707"/>
        <v>3</v>
      </c>
      <c r="D22645">
        <v>2615</v>
      </c>
      <c r="E22645" t="s">
        <v>37</v>
      </c>
      <c r="F22645" s="4">
        <v>595000</v>
      </c>
      <c r="G22645" t="s">
        <v>5</v>
      </c>
      <c r="H22645">
        <v>4</v>
      </c>
      <c r="I22645" s="4">
        <f>IF(E22645="Rhode Island", Table1[[#This Row],[price]]*$L$3, IF(E22645="Massachusetts", Table1[[#This Row],[price]]*$L$2, 1))</f>
        <v>595000</v>
      </c>
    </row>
    <row r="22646" spans="1:9" x14ac:dyDescent="0.25">
      <c r="A22646" s="2">
        <v>42980</v>
      </c>
      <c r="B22646" s="1">
        <f t="shared" si="706"/>
        <v>2017</v>
      </c>
      <c r="C22646" s="1">
        <f t="shared" si="707"/>
        <v>3</v>
      </c>
      <c r="D22646">
        <v>2615</v>
      </c>
      <c r="E22646" t="s">
        <v>37</v>
      </c>
      <c r="F22646" s="4">
        <v>600000</v>
      </c>
      <c r="G22646" t="s">
        <v>5</v>
      </c>
      <c r="H22646">
        <v>4</v>
      </c>
      <c r="I22646" s="4">
        <f>IF(E22646="Rhode Island", Table1[[#This Row],[price]]*$L$3, IF(E22646="Massachusetts", Table1[[#This Row],[price]]*$L$2, 1))</f>
        <v>600000</v>
      </c>
    </row>
    <row r="22647" spans="1:9" x14ac:dyDescent="0.25">
      <c r="A22647" s="2">
        <v>42980</v>
      </c>
      <c r="B22647" s="1">
        <f t="shared" si="706"/>
        <v>2017</v>
      </c>
      <c r="C22647" s="1">
        <f t="shared" si="707"/>
        <v>3</v>
      </c>
      <c r="D22647">
        <v>2617</v>
      </c>
      <c r="E22647" t="s">
        <v>37</v>
      </c>
      <c r="F22647" s="4">
        <v>607000</v>
      </c>
      <c r="G22647" t="s">
        <v>5</v>
      </c>
      <c r="H22647">
        <v>4</v>
      </c>
      <c r="I22647" s="4">
        <f>IF(E22647="Rhode Island", Table1[[#This Row],[price]]*$L$3, IF(E22647="Massachusetts", Table1[[#This Row],[price]]*$L$2, 1))</f>
        <v>607000</v>
      </c>
    </row>
    <row r="22648" spans="1:9" x14ac:dyDescent="0.25">
      <c r="A22648" s="2">
        <v>42980</v>
      </c>
      <c r="B22648" s="1">
        <f t="shared" si="706"/>
        <v>2017</v>
      </c>
      <c r="C22648" s="1">
        <f t="shared" si="707"/>
        <v>3</v>
      </c>
      <c r="D22648">
        <v>2615</v>
      </c>
      <c r="E22648" t="s">
        <v>37</v>
      </c>
      <c r="F22648" s="4">
        <v>620000</v>
      </c>
      <c r="G22648" t="s">
        <v>5</v>
      </c>
      <c r="H22648">
        <v>4</v>
      </c>
      <c r="I22648" s="4">
        <f>IF(E22648="Rhode Island", Table1[[#This Row],[price]]*$L$3, IF(E22648="Massachusetts", Table1[[#This Row],[price]]*$L$2, 1))</f>
        <v>620000</v>
      </c>
    </row>
    <row r="22649" spans="1:9" x14ac:dyDescent="0.25">
      <c r="A22649" s="2">
        <v>42980</v>
      </c>
      <c r="B22649" s="1">
        <f t="shared" si="706"/>
        <v>2017</v>
      </c>
      <c r="C22649" s="1">
        <f t="shared" si="707"/>
        <v>3</v>
      </c>
      <c r="D22649">
        <v>2904</v>
      </c>
      <c r="E22649" t="s">
        <v>36</v>
      </c>
      <c r="F22649" s="4">
        <v>625000</v>
      </c>
      <c r="G22649" t="s">
        <v>5</v>
      </c>
      <c r="H22649">
        <v>4</v>
      </c>
      <c r="I22649" s="4">
        <f>IF(E22649="Rhode Island", Table1[[#This Row],[price]]*$L$3, IF(E22649="Massachusetts", Table1[[#This Row],[price]]*$L$2, 1))</f>
        <v>625000</v>
      </c>
    </row>
    <row r="22650" spans="1:9" x14ac:dyDescent="0.25">
      <c r="A22650" s="2">
        <v>42980</v>
      </c>
      <c r="B22650" s="1">
        <f t="shared" si="706"/>
        <v>2017</v>
      </c>
      <c r="C22650" s="1">
        <f t="shared" si="707"/>
        <v>3</v>
      </c>
      <c r="D22650">
        <v>2614</v>
      </c>
      <c r="E22650" t="s">
        <v>37</v>
      </c>
      <c r="F22650" s="4">
        <v>632000</v>
      </c>
      <c r="G22650" t="s">
        <v>5</v>
      </c>
      <c r="H22650">
        <v>3</v>
      </c>
      <c r="I22650" s="4">
        <f>IF(E22650="Rhode Island", Table1[[#This Row],[price]]*$L$3, IF(E22650="Massachusetts", Table1[[#This Row],[price]]*$L$2, 1))</f>
        <v>632000</v>
      </c>
    </row>
    <row r="22651" spans="1:9" x14ac:dyDescent="0.25">
      <c r="A22651" s="2">
        <v>42980</v>
      </c>
      <c r="B22651" s="1">
        <f t="shared" si="706"/>
        <v>2017</v>
      </c>
      <c r="C22651" s="1">
        <f t="shared" si="707"/>
        <v>3</v>
      </c>
      <c r="D22651">
        <v>2903</v>
      </c>
      <c r="E22651" t="s">
        <v>36</v>
      </c>
      <c r="F22651" s="4">
        <v>645000</v>
      </c>
      <c r="G22651" t="s">
        <v>5</v>
      </c>
      <c r="H22651">
        <v>4</v>
      </c>
      <c r="I22651" s="4">
        <f>IF(E22651="Rhode Island", Table1[[#This Row],[price]]*$L$3, IF(E22651="Massachusetts", Table1[[#This Row],[price]]*$L$2, 1))</f>
        <v>645000</v>
      </c>
    </row>
    <row r="22652" spans="1:9" x14ac:dyDescent="0.25">
      <c r="A22652" s="2">
        <v>42980</v>
      </c>
      <c r="B22652" s="1">
        <f t="shared" si="706"/>
        <v>2017</v>
      </c>
      <c r="C22652" s="1">
        <f t="shared" si="707"/>
        <v>3</v>
      </c>
      <c r="D22652">
        <v>2614</v>
      </c>
      <c r="E22652" t="s">
        <v>37</v>
      </c>
      <c r="F22652" s="4">
        <v>700000</v>
      </c>
      <c r="G22652" t="s">
        <v>5</v>
      </c>
      <c r="H22652">
        <v>4</v>
      </c>
      <c r="I22652" s="4">
        <f>IF(E22652="Rhode Island", Table1[[#This Row],[price]]*$L$3, IF(E22652="Massachusetts", Table1[[#This Row],[price]]*$L$2, 1))</f>
        <v>700000</v>
      </c>
    </row>
    <row r="22653" spans="1:9" x14ac:dyDescent="0.25">
      <c r="A22653" s="2">
        <v>42980</v>
      </c>
      <c r="B22653" s="1">
        <f t="shared" si="706"/>
        <v>2017</v>
      </c>
      <c r="C22653" s="1">
        <f t="shared" si="707"/>
        <v>3</v>
      </c>
      <c r="D22653">
        <v>2614</v>
      </c>
      <c r="E22653" t="s">
        <v>37</v>
      </c>
      <c r="F22653" s="4">
        <v>715000</v>
      </c>
      <c r="G22653" t="s">
        <v>5</v>
      </c>
      <c r="H22653">
        <v>3</v>
      </c>
      <c r="I22653" s="4">
        <f>IF(E22653="Rhode Island", Table1[[#This Row],[price]]*$L$3, IF(E22653="Massachusetts", Table1[[#This Row],[price]]*$L$2, 1))</f>
        <v>715000</v>
      </c>
    </row>
    <row r="22654" spans="1:9" x14ac:dyDescent="0.25">
      <c r="A22654" s="2">
        <v>42980</v>
      </c>
      <c r="B22654" s="1">
        <f t="shared" si="706"/>
        <v>2017</v>
      </c>
      <c r="C22654" s="1">
        <f t="shared" si="707"/>
        <v>3</v>
      </c>
      <c r="D22654">
        <v>2615</v>
      </c>
      <c r="E22654" t="s">
        <v>37</v>
      </c>
      <c r="F22654" s="4">
        <v>775000</v>
      </c>
      <c r="G22654" t="s">
        <v>5</v>
      </c>
      <c r="H22654">
        <v>5</v>
      </c>
      <c r="I22654" s="4">
        <f>IF(E22654="Rhode Island", Table1[[#This Row],[price]]*$L$3, IF(E22654="Massachusetts", Table1[[#This Row],[price]]*$L$2, 1))</f>
        <v>775000</v>
      </c>
    </row>
    <row r="22655" spans="1:9" x14ac:dyDescent="0.25">
      <c r="A22655" s="2">
        <v>42980</v>
      </c>
      <c r="B22655" s="1">
        <f t="shared" si="706"/>
        <v>2017</v>
      </c>
      <c r="C22655" s="1">
        <f t="shared" si="707"/>
        <v>3</v>
      </c>
      <c r="D22655">
        <v>2905</v>
      </c>
      <c r="E22655" t="s">
        <v>36</v>
      </c>
      <c r="F22655" s="4">
        <v>785000</v>
      </c>
      <c r="G22655" t="s">
        <v>5</v>
      </c>
      <c r="H22655">
        <v>4</v>
      </c>
      <c r="I22655" s="4">
        <f>IF(E22655="Rhode Island", Table1[[#This Row],[price]]*$L$3, IF(E22655="Massachusetts", Table1[[#This Row],[price]]*$L$2, 1))</f>
        <v>785000</v>
      </c>
    </row>
    <row r="22656" spans="1:9" x14ac:dyDescent="0.25">
      <c r="A22656" s="2">
        <v>42980</v>
      </c>
      <c r="B22656" s="1">
        <f t="shared" si="706"/>
        <v>2017</v>
      </c>
      <c r="C22656" s="1">
        <f t="shared" si="707"/>
        <v>3</v>
      </c>
      <c r="D22656">
        <v>2604</v>
      </c>
      <c r="E22656" t="s">
        <v>37</v>
      </c>
      <c r="F22656" s="4">
        <v>830000</v>
      </c>
      <c r="G22656" t="s">
        <v>5</v>
      </c>
      <c r="H22656">
        <v>3</v>
      </c>
      <c r="I22656" s="4">
        <f>IF(E22656="Rhode Island", Table1[[#This Row],[price]]*$L$3, IF(E22656="Massachusetts", Table1[[#This Row],[price]]*$L$2, 1))</f>
        <v>830000</v>
      </c>
    </row>
    <row r="22657" spans="1:9" x14ac:dyDescent="0.25">
      <c r="A22657" s="2">
        <v>42980</v>
      </c>
      <c r="B22657" s="1">
        <f t="shared" si="706"/>
        <v>2017</v>
      </c>
      <c r="C22657" s="1">
        <f t="shared" si="707"/>
        <v>3</v>
      </c>
      <c r="D22657">
        <v>2602</v>
      </c>
      <c r="E22657" t="s">
        <v>37</v>
      </c>
      <c r="F22657" s="4">
        <v>887000</v>
      </c>
      <c r="G22657" t="s">
        <v>5</v>
      </c>
      <c r="H22657">
        <v>4</v>
      </c>
      <c r="I22657" s="4">
        <f>IF(E22657="Rhode Island", Table1[[#This Row],[price]]*$L$3, IF(E22657="Massachusetts", Table1[[#This Row],[price]]*$L$2, 1))</f>
        <v>887000</v>
      </c>
    </row>
    <row r="22658" spans="1:9" x14ac:dyDescent="0.25">
      <c r="A22658" s="2">
        <v>42980</v>
      </c>
      <c r="B22658" s="1">
        <f t="shared" ref="B22658:B22721" si="708">YEAR(A22658)</f>
        <v>2017</v>
      </c>
      <c r="C22658" s="1">
        <f t="shared" ref="C22658:C22721" si="709">ROUNDUP(MONTH(A22658)/3,0)</f>
        <v>3</v>
      </c>
      <c r="D22658">
        <v>2602</v>
      </c>
      <c r="E22658" t="s">
        <v>37</v>
      </c>
      <c r="F22658" s="4">
        <v>921000</v>
      </c>
      <c r="G22658" t="s">
        <v>5</v>
      </c>
      <c r="H22658">
        <v>3</v>
      </c>
      <c r="I22658" s="4">
        <f>IF(E22658="Rhode Island", Table1[[#This Row],[price]]*$L$3, IF(E22658="Massachusetts", Table1[[#This Row],[price]]*$L$2, 1))</f>
        <v>921000</v>
      </c>
    </row>
    <row r="22659" spans="1:9" x14ac:dyDescent="0.25">
      <c r="A22659" s="2">
        <v>42980</v>
      </c>
      <c r="B22659" s="1">
        <f t="shared" si="708"/>
        <v>2017</v>
      </c>
      <c r="C22659" s="1">
        <f t="shared" si="709"/>
        <v>3</v>
      </c>
      <c r="D22659">
        <v>2603</v>
      </c>
      <c r="E22659" t="s">
        <v>37</v>
      </c>
      <c r="F22659" s="4">
        <v>965000</v>
      </c>
      <c r="G22659" t="s">
        <v>5</v>
      </c>
      <c r="H22659">
        <v>4</v>
      </c>
      <c r="I22659" s="4">
        <f>IF(E22659="Rhode Island", Table1[[#This Row],[price]]*$L$3, IF(E22659="Massachusetts", Table1[[#This Row],[price]]*$L$2, 1))</f>
        <v>965000</v>
      </c>
    </row>
    <row r="22660" spans="1:9" x14ac:dyDescent="0.25">
      <c r="A22660" s="2">
        <v>42980</v>
      </c>
      <c r="B22660" s="1">
        <f t="shared" si="708"/>
        <v>2017</v>
      </c>
      <c r="C22660" s="1">
        <f t="shared" si="709"/>
        <v>3</v>
      </c>
      <c r="D22660">
        <v>2600</v>
      </c>
      <c r="E22660" t="s">
        <v>37</v>
      </c>
      <c r="F22660" s="4">
        <v>1000000</v>
      </c>
      <c r="G22660" t="s">
        <v>5</v>
      </c>
      <c r="H22660">
        <v>3</v>
      </c>
      <c r="I22660" s="4">
        <f>IF(E22660="Rhode Island", Table1[[#This Row],[price]]*$L$3, IF(E22660="Massachusetts", Table1[[#This Row],[price]]*$L$2, 1))</f>
        <v>1000000</v>
      </c>
    </row>
    <row r="22661" spans="1:9" x14ac:dyDescent="0.25">
      <c r="A22661" s="2">
        <v>42980</v>
      </c>
      <c r="B22661" s="1">
        <f t="shared" si="708"/>
        <v>2017</v>
      </c>
      <c r="C22661" s="1">
        <f t="shared" si="709"/>
        <v>3</v>
      </c>
      <c r="D22661">
        <v>2611</v>
      </c>
      <c r="E22661" t="s">
        <v>37</v>
      </c>
      <c r="F22661" s="4">
        <v>1040000</v>
      </c>
      <c r="G22661" t="s">
        <v>5</v>
      </c>
      <c r="H22661">
        <v>4</v>
      </c>
      <c r="I22661" s="4">
        <f>IF(E22661="Rhode Island", Table1[[#This Row],[price]]*$L$3, IF(E22661="Massachusetts", Table1[[#This Row],[price]]*$L$2, 1))</f>
        <v>1040000</v>
      </c>
    </row>
    <row r="22662" spans="1:9" x14ac:dyDescent="0.25">
      <c r="A22662" s="2">
        <v>42980</v>
      </c>
      <c r="B22662" s="1">
        <f t="shared" si="708"/>
        <v>2017</v>
      </c>
      <c r="C22662" s="1">
        <f t="shared" si="709"/>
        <v>3</v>
      </c>
      <c r="D22662">
        <v>2600</v>
      </c>
      <c r="E22662" t="s">
        <v>37</v>
      </c>
      <c r="F22662" s="4">
        <v>1100000</v>
      </c>
      <c r="G22662" t="s">
        <v>5</v>
      </c>
      <c r="H22662">
        <v>3</v>
      </c>
      <c r="I22662" s="4">
        <f>IF(E22662="Rhode Island", Table1[[#This Row],[price]]*$L$3, IF(E22662="Massachusetts", Table1[[#This Row],[price]]*$L$2, 1))</f>
        <v>1100000</v>
      </c>
    </row>
    <row r="22663" spans="1:9" x14ac:dyDescent="0.25">
      <c r="A22663" s="2">
        <v>42980</v>
      </c>
      <c r="B22663" s="1">
        <f t="shared" si="708"/>
        <v>2017</v>
      </c>
      <c r="C22663" s="1">
        <f t="shared" si="709"/>
        <v>3</v>
      </c>
      <c r="D22663">
        <v>2605</v>
      </c>
      <c r="E22663" t="s">
        <v>37</v>
      </c>
      <c r="F22663" s="4">
        <v>1360000</v>
      </c>
      <c r="G22663" t="s">
        <v>5</v>
      </c>
      <c r="H22663">
        <v>4</v>
      </c>
      <c r="I22663" s="4">
        <f>IF(E22663="Rhode Island", Table1[[#This Row],[price]]*$L$3, IF(E22663="Massachusetts", Table1[[#This Row],[price]]*$L$2, 1))</f>
        <v>1360000</v>
      </c>
    </row>
    <row r="22664" spans="1:9" x14ac:dyDescent="0.25">
      <c r="A22664" s="2">
        <v>42981</v>
      </c>
      <c r="B22664" s="1">
        <f t="shared" si="708"/>
        <v>2017</v>
      </c>
      <c r="C22664" s="1">
        <f t="shared" si="709"/>
        <v>3</v>
      </c>
      <c r="D22664">
        <v>2914</v>
      </c>
      <c r="E22664" t="s">
        <v>36</v>
      </c>
      <c r="F22664" s="4">
        <v>605379</v>
      </c>
      <c r="G22664" t="s">
        <v>5</v>
      </c>
      <c r="H22664">
        <v>4</v>
      </c>
      <c r="I22664" s="4">
        <f>IF(E22664="Rhode Island", Table1[[#This Row],[price]]*$L$3, IF(E22664="Massachusetts", Table1[[#This Row],[price]]*$L$2, 1))</f>
        <v>605379</v>
      </c>
    </row>
    <row r="22665" spans="1:9" x14ac:dyDescent="0.25">
      <c r="A22665" s="2">
        <v>42981</v>
      </c>
      <c r="B22665" s="1">
        <f t="shared" si="708"/>
        <v>2017</v>
      </c>
      <c r="C22665" s="1">
        <f t="shared" si="709"/>
        <v>3</v>
      </c>
      <c r="D22665">
        <v>2601</v>
      </c>
      <c r="E22665" t="s">
        <v>37</v>
      </c>
      <c r="F22665" s="4">
        <v>465000</v>
      </c>
      <c r="G22665" t="s">
        <v>6</v>
      </c>
      <c r="H22665">
        <v>2</v>
      </c>
      <c r="I22665" s="4">
        <f>IF(E22665="Rhode Island", Table1[[#This Row],[price]]*$L$3, IF(E22665="Massachusetts", Table1[[#This Row],[price]]*$L$2, 1))</f>
        <v>465000</v>
      </c>
    </row>
    <row r="22666" spans="1:9" x14ac:dyDescent="0.25">
      <c r="A22666" s="2">
        <v>42982</v>
      </c>
      <c r="B22666" s="1">
        <f t="shared" si="708"/>
        <v>2017</v>
      </c>
      <c r="C22666" s="1">
        <f t="shared" si="709"/>
        <v>3</v>
      </c>
      <c r="D22666">
        <v>2914</v>
      </c>
      <c r="E22666" t="s">
        <v>36</v>
      </c>
      <c r="F22666" s="4">
        <v>239000</v>
      </c>
      <c r="G22666" t="s">
        <v>5</v>
      </c>
      <c r="H22666">
        <v>4</v>
      </c>
      <c r="I22666" s="4">
        <f>IF(E22666="Rhode Island", Table1[[#This Row],[price]]*$L$3, IF(E22666="Massachusetts", Table1[[#This Row],[price]]*$L$2, 1))</f>
        <v>239000</v>
      </c>
    </row>
    <row r="22667" spans="1:9" x14ac:dyDescent="0.25">
      <c r="A22667" s="2">
        <v>42982</v>
      </c>
      <c r="B22667" s="1">
        <f t="shared" si="708"/>
        <v>2017</v>
      </c>
      <c r="C22667" s="1">
        <f t="shared" si="709"/>
        <v>3</v>
      </c>
      <c r="D22667">
        <v>2914</v>
      </c>
      <c r="E22667" t="s">
        <v>36</v>
      </c>
      <c r="F22667" s="4">
        <v>435000</v>
      </c>
      <c r="G22667" t="s">
        <v>5</v>
      </c>
      <c r="H22667">
        <v>3</v>
      </c>
      <c r="I22667" s="4">
        <f>IF(E22667="Rhode Island", Table1[[#This Row],[price]]*$L$3, IF(E22667="Massachusetts", Table1[[#This Row],[price]]*$L$2, 1))</f>
        <v>435000</v>
      </c>
    </row>
    <row r="22668" spans="1:9" x14ac:dyDescent="0.25">
      <c r="A22668" s="2">
        <v>42982</v>
      </c>
      <c r="B22668" s="1">
        <f t="shared" si="708"/>
        <v>2017</v>
      </c>
      <c r="C22668" s="1">
        <f t="shared" si="709"/>
        <v>3</v>
      </c>
      <c r="D22668">
        <v>2615</v>
      </c>
      <c r="E22668" t="s">
        <v>37</v>
      </c>
      <c r="F22668" s="4">
        <v>476000</v>
      </c>
      <c r="G22668" t="s">
        <v>5</v>
      </c>
      <c r="H22668">
        <v>3</v>
      </c>
      <c r="I22668" s="4">
        <f>IF(E22668="Rhode Island", Table1[[#This Row],[price]]*$L$3, IF(E22668="Massachusetts", Table1[[#This Row],[price]]*$L$2, 1))</f>
        <v>476000</v>
      </c>
    </row>
    <row r="22669" spans="1:9" x14ac:dyDescent="0.25">
      <c r="A22669" s="2">
        <v>42982</v>
      </c>
      <c r="B22669" s="1">
        <f t="shared" si="708"/>
        <v>2017</v>
      </c>
      <c r="C22669" s="1">
        <f t="shared" si="709"/>
        <v>3</v>
      </c>
      <c r="D22669">
        <v>2914</v>
      </c>
      <c r="E22669" t="s">
        <v>36</v>
      </c>
      <c r="F22669" s="4">
        <v>765000</v>
      </c>
      <c r="G22669" t="s">
        <v>5</v>
      </c>
      <c r="H22669">
        <v>4</v>
      </c>
      <c r="I22669" s="4">
        <f>IF(E22669="Rhode Island", Table1[[#This Row],[price]]*$L$3, IF(E22669="Massachusetts", Table1[[#This Row],[price]]*$L$2, 1))</f>
        <v>765000</v>
      </c>
    </row>
    <row r="22670" spans="1:9" x14ac:dyDescent="0.25">
      <c r="A22670" s="2">
        <v>42982</v>
      </c>
      <c r="B22670" s="1">
        <f t="shared" si="708"/>
        <v>2017</v>
      </c>
      <c r="C22670" s="1">
        <f t="shared" si="709"/>
        <v>3</v>
      </c>
      <c r="D22670">
        <v>2611</v>
      </c>
      <c r="E22670" t="s">
        <v>37</v>
      </c>
      <c r="F22670" s="4">
        <v>1020000</v>
      </c>
      <c r="G22670" t="s">
        <v>5</v>
      </c>
      <c r="H22670">
        <v>4</v>
      </c>
      <c r="I22670" s="4">
        <f>IF(E22670="Rhode Island", Table1[[#This Row],[price]]*$L$3, IF(E22670="Massachusetts", Table1[[#This Row],[price]]*$L$2, 1))</f>
        <v>1020000</v>
      </c>
    </row>
    <row r="22671" spans="1:9" x14ac:dyDescent="0.25">
      <c r="A22671" s="2">
        <v>42982</v>
      </c>
      <c r="B22671" s="1">
        <f t="shared" si="708"/>
        <v>2017</v>
      </c>
      <c r="C22671" s="1">
        <f t="shared" si="709"/>
        <v>3</v>
      </c>
      <c r="D22671">
        <v>2602</v>
      </c>
      <c r="E22671" t="s">
        <v>37</v>
      </c>
      <c r="F22671" s="4">
        <v>339000</v>
      </c>
      <c r="G22671" t="s">
        <v>6</v>
      </c>
      <c r="H22671">
        <v>2</v>
      </c>
      <c r="I22671" s="4">
        <f>IF(E22671="Rhode Island", Table1[[#This Row],[price]]*$L$3, IF(E22671="Massachusetts", Table1[[#This Row],[price]]*$L$2, 1))</f>
        <v>339000</v>
      </c>
    </row>
    <row r="22672" spans="1:9" x14ac:dyDescent="0.25">
      <c r="A22672" s="2">
        <v>42982</v>
      </c>
      <c r="B22672" s="1">
        <f t="shared" si="708"/>
        <v>2017</v>
      </c>
      <c r="C22672" s="1">
        <f t="shared" si="709"/>
        <v>3</v>
      </c>
      <c r="D22672">
        <v>2913</v>
      </c>
      <c r="E22672" t="s">
        <v>36</v>
      </c>
      <c r="F22672" s="4">
        <v>343000</v>
      </c>
      <c r="G22672" t="s">
        <v>6</v>
      </c>
      <c r="H22672">
        <v>2</v>
      </c>
      <c r="I22672" s="4">
        <f>IF(E22672="Rhode Island", Table1[[#This Row],[price]]*$L$3, IF(E22672="Massachusetts", Table1[[#This Row],[price]]*$L$2, 1))</f>
        <v>343000</v>
      </c>
    </row>
    <row r="22673" spans="1:9" x14ac:dyDescent="0.25">
      <c r="A22673" s="2">
        <v>42982</v>
      </c>
      <c r="B22673" s="1">
        <f t="shared" si="708"/>
        <v>2017</v>
      </c>
      <c r="C22673" s="1">
        <f t="shared" si="709"/>
        <v>3</v>
      </c>
      <c r="D22673">
        <v>2601</v>
      </c>
      <c r="E22673" t="s">
        <v>37</v>
      </c>
      <c r="F22673" s="4">
        <v>639900</v>
      </c>
      <c r="G22673" t="s">
        <v>6</v>
      </c>
      <c r="H22673">
        <v>2</v>
      </c>
      <c r="I22673" s="4">
        <f>IF(E22673="Rhode Island", Table1[[#This Row],[price]]*$L$3, IF(E22673="Massachusetts", Table1[[#This Row],[price]]*$L$2, 1))</f>
        <v>639900</v>
      </c>
    </row>
    <row r="22674" spans="1:9" x14ac:dyDescent="0.25">
      <c r="A22674" s="2">
        <v>42983</v>
      </c>
      <c r="B22674" s="1">
        <f t="shared" si="708"/>
        <v>2017</v>
      </c>
      <c r="C22674" s="1">
        <f t="shared" si="709"/>
        <v>3</v>
      </c>
      <c r="D22674">
        <v>2905</v>
      </c>
      <c r="E22674" t="s">
        <v>36</v>
      </c>
      <c r="F22674" s="4">
        <v>435000</v>
      </c>
      <c r="G22674" t="s">
        <v>5</v>
      </c>
      <c r="H22674">
        <v>3</v>
      </c>
      <c r="I22674" s="4">
        <f>IF(E22674="Rhode Island", Table1[[#This Row],[price]]*$L$3, IF(E22674="Massachusetts", Table1[[#This Row],[price]]*$L$2, 1))</f>
        <v>435000</v>
      </c>
    </row>
    <row r="22675" spans="1:9" x14ac:dyDescent="0.25">
      <c r="A22675" s="2">
        <v>42983</v>
      </c>
      <c r="B22675" s="1">
        <f t="shared" si="708"/>
        <v>2017</v>
      </c>
      <c r="C22675" s="1">
        <f t="shared" si="709"/>
        <v>3</v>
      </c>
      <c r="D22675">
        <v>2912</v>
      </c>
      <c r="E22675" t="s">
        <v>36</v>
      </c>
      <c r="F22675" s="4">
        <v>520000</v>
      </c>
      <c r="G22675" t="s">
        <v>5</v>
      </c>
      <c r="H22675">
        <v>3</v>
      </c>
      <c r="I22675" s="4">
        <f>IF(E22675="Rhode Island", Table1[[#This Row],[price]]*$L$3, IF(E22675="Massachusetts", Table1[[#This Row],[price]]*$L$2, 1))</f>
        <v>520000</v>
      </c>
    </row>
    <row r="22676" spans="1:9" x14ac:dyDescent="0.25">
      <c r="A22676" s="2">
        <v>42983</v>
      </c>
      <c r="B22676" s="1">
        <f t="shared" si="708"/>
        <v>2017</v>
      </c>
      <c r="C22676" s="1">
        <f t="shared" si="709"/>
        <v>3</v>
      </c>
      <c r="D22676">
        <v>2912</v>
      </c>
      <c r="E22676" t="s">
        <v>36</v>
      </c>
      <c r="F22676" s="4">
        <v>555000</v>
      </c>
      <c r="G22676" t="s">
        <v>5</v>
      </c>
      <c r="H22676">
        <v>3</v>
      </c>
      <c r="I22676" s="4">
        <f>IF(E22676="Rhode Island", Table1[[#This Row],[price]]*$L$3, IF(E22676="Massachusetts", Table1[[#This Row],[price]]*$L$2, 1))</f>
        <v>555000</v>
      </c>
    </row>
    <row r="22677" spans="1:9" x14ac:dyDescent="0.25">
      <c r="A22677" s="2">
        <v>42983</v>
      </c>
      <c r="B22677" s="1">
        <f t="shared" si="708"/>
        <v>2017</v>
      </c>
      <c r="C22677" s="1">
        <f t="shared" si="709"/>
        <v>3</v>
      </c>
      <c r="D22677">
        <v>2903</v>
      </c>
      <c r="E22677" t="s">
        <v>36</v>
      </c>
      <c r="F22677" s="4">
        <v>565500</v>
      </c>
      <c r="G22677" t="s">
        <v>5</v>
      </c>
      <c r="H22677">
        <v>3</v>
      </c>
      <c r="I22677" s="4">
        <f>IF(E22677="Rhode Island", Table1[[#This Row],[price]]*$L$3, IF(E22677="Massachusetts", Table1[[#This Row],[price]]*$L$2, 1))</f>
        <v>565500</v>
      </c>
    </row>
    <row r="22678" spans="1:9" x14ac:dyDescent="0.25">
      <c r="A22678" s="2">
        <v>42983</v>
      </c>
      <c r="B22678" s="1">
        <f t="shared" si="708"/>
        <v>2017</v>
      </c>
      <c r="C22678" s="1">
        <f t="shared" si="709"/>
        <v>3</v>
      </c>
      <c r="D22678">
        <v>2904</v>
      </c>
      <c r="E22678" t="s">
        <v>36</v>
      </c>
      <c r="F22678" s="4">
        <v>611000</v>
      </c>
      <c r="G22678" t="s">
        <v>5</v>
      </c>
      <c r="H22678">
        <v>3</v>
      </c>
      <c r="I22678" s="4">
        <f>IF(E22678="Rhode Island", Table1[[#This Row],[price]]*$L$3, IF(E22678="Massachusetts", Table1[[#This Row],[price]]*$L$2, 1))</f>
        <v>611000</v>
      </c>
    </row>
    <row r="22679" spans="1:9" x14ac:dyDescent="0.25">
      <c r="A22679" s="2">
        <v>42983</v>
      </c>
      <c r="B22679" s="1">
        <f t="shared" si="708"/>
        <v>2017</v>
      </c>
      <c r="C22679" s="1">
        <f t="shared" si="709"/>
        <v>3</v>
      </c>
      <c r="D22679">
        <v>2615</v>
      </c>
      <c r="E22679" t="s">
        <v>37</v>
      </c>
      <c r="F22679" s="4">
        <v>640000</v>
      </c>
      <c r="G22679" t="s">
        <v>5</v>
      </c>
      <c r="H22679">
        <v>4</v>
      </c>
      <c r="I22679" s="4">
        <f>IF(E22679="Rhode Island", Table1[[#This Row],[price]]*$L$3, IF(E22679="Massachusetts", Table1[[#This Row],[price]]*$L$2, 1))</f>
        <v>640000</v>
      </c>
    </row>
    <row r="22680" spans="1:9" x14ac:dyDescent="0.25">
      <c r="A22680" s="2">
        <v>42983</v>
      </c>
      <c r="B22680" s="1">
        <f t="shared" si="708"/>
        <v>2017</v>
      </c>
      <c r="C22680" s="1">
        <f t="shared" si="709"/>
        <v>3</v>
      </c>
      <c r="D22680">
        <v>2914</v>
      </c>
      <c r="E22680" t="s">
        <v>36</v>
      </c>
      <c r="F22680" s="4">
        <v>860000</v>
      </c>
      <c r="G22680" t="s">
        <v>5</v>
      </c>
      <c r="H22680">
        <v>4</v>
      </c>
      <c r="I22680" s="4">
        <f>IF(E22680="Rhode Island", Table1[[#This Row],[price]]*$L$3, IF(E22680="Massachusetts", Table1[[#This Row],[price]]*$L$2, 1))</f>
        <v>860000</v>
      </c>
    </row>
    <row r="22681" spans="1:9" x14ac:dyDescent="0.25">
      <c r="A22681" s="2">
        <v>42983</v>
      </c>
      <c r="B22681" s="1">
        <f t="shared" si="708"/>
        <v>2017</v>
      </c>
      <c r="C22681" s="1">
        <f t="shared" si="709"/>
        <v>3</v>
      </c>
      <c r="D22681">
        <v>2611</v>
      </c>
      <c r="E22681" t="s">
        <v>37</v>
      </c>
      <c r="F22681" s="4">
        <v>980000</v>
      </c>
      <c r="G22681" t="s">
        <v>5</v>
      </c>
      <c r="H22681">
        <v>5</v>
      </c>
      <c r="I22681" s="4">
        <f>IF(E22681="Rhode Island", Table1[[#This Row],[price]]*$L$3, IF(E22681="Massachusetts", Table1[[#This Row],[price]]*$L$2, 1))</f>
        <v>980000</v>
      </c>
    </row>
    <row r="22682" spans="1:9" x14ac:dyDescent="0.25">
      <c r="A22682" s="2">
        <v>42983</v>
      </c>
      <c r="B22682" s="1">
        <f t="shared" si="708"/>
        <v>2017</v>
      </c>
      <c r="C22682" s="1">
        <f t="shared" si="709"/>
        <v>3</v>
      </c>
      <c r="D22682">
        <v>2603</v>
      </c>
      <c r="E22682" t="s">
        <v>37</v>
      </c>
      <c r="F22682" s="4">
        <v>445000</v>
      </c>
      <c r="G22682" t="s">
        <v>6</v>
      </c>
      <c r="H22682">
        <v>2</v>
      </c>
      <c r="I22682" s="4">
        <f>IF(E22682="Rhode Island", Table1[[#This Row],[price]]*$L$3, IF(E22682="Massachusetts", Table1[[#This Row],[price]]*$L$2, 1))</f>
        <v>445000</v>
      </c>
    </row>
    <row r="22683" spans="1:9" x14ac:dyDescent="0.25">
      <c r="A22683" s="2">
        <v>42983</v>
      </c>
      <c r="B22683" s="1">
        <f t="shared" si="708"/>
        <v>2017</v>
      </c>
      <c r="C22683" s="1">
        <f t="shared" si="709"/>
        <v>3</v>
      </c>
      <c r="D22683">
        <v>2612</v>
      </c>
      <c r="E22683" t="s">
        <v>37</v>
      </c>
      <c r="F22683" s="4">
        <v>650000</v>
      </c>
      <c r="G22683" t="s">
        <v>6</v>
      </c>
      <c r="H22683">
        <v>2</v>
      </c>
      <c r="I22683" s="4">
        <f>IF(E22683="Rhode Island", Table1[[#This Row],[price]]*$L$3, IF(E22683="Massachusetts", Table1[[#This Row],[price]]*$L$2, 1))</f>
        <v>650000</v>
      </c>
    </row>
    <row r="22684" spans="1:9" x14ac:dyDescent="0.25">
      <c r="A22684" s="2">
        <v>42984</v>
      </c>
      <c r="B22684" s="1">
        <f t="shared" si="708"/>
        <v>2017</v>
      </c>
      <c r="C22684" s="1">
        <f t="shared" si="709"/>
        <v>3</v>
      </c>
      <c r="D22684">
        <v>2906</v>
      </c>
      <c r="E22684" t="s">
        <v>36</v>
      </c>
      <c r="F22684" s="4">
        <v>380000</v>
      </c>
      <c r="G22684" t="s">
        <v>5</v>
      </c>
      <c r="H22684">
        <v>3</v>
      </c>
      <c r="I22684" s="4">
        <f>IF(E22684="Rhode Island", Table1[[#This Row],[price]]*$L$3, IF(E22684="Massachusetts", Table1[[#This Row],[price]]*$L$2, 1))</f>
        <v>380000</v>
      </c>
    </row>
    <row r="22685" spans="1:9" x14ac:dyDescent="0.25">
      <c r="A22685" s="2">
        <v>42984</v>
      </c>
      <c r="B22685" s="1">
        <f t="shared" si="708"/>
        <v>2017</v>
      </c>
      <c r="C22685" s="1">
        <f t="shared" si="709"/>
        <v>3</v>
      </c>
      <c r="D22685">
        <v>2913</v>
      </c>
      <c r="E22685" t="s">
        <v>36</v>
      </c>
      <c r="F22685" s="4">
        <v>490066</v>
      </c>
      <c r="G22685" t="s">
        <v>5</v>
      </c>
      <c r="H22685">
        <v>3</v>
      </c>
      <c r="I22685" s="4">
        <f>IF(E22685="Rhode Island", Table1[[#This Row],[price]]*$L$3, IF(E22685="Massachusetts", Table1[[#This Row],[price]]*$L$2, 1))</f>
        <v>490066</v>
      </c>
    </row>
    <row r="22686" spans="1:9" x14ac:dyDescent="0.25">
      <c r="A22686" s="2">
        <v>42984</v>
      </c>
      <c r="B22686" s="1">
        <f t="shared" si="708"/>
        <v>2017</v>
      </c>
      <c r="C22686" s="1">
        <f t="shared" si="709"/>
        <v>3</v>
      </c>
      <c r="D22686">
        <v>2914</v>
      </c>
      <c r="E22686" t="s">
        <v>36</v>
      </c>
      <c r="F22686" s="4">
        <v>675000</v>
      </c>
      <c r="G22686" t="s">
        <v>5</v>
      </c>
      <c r="H22686">
        <v>4</v>
      </c>
      <c r="I22686" s="4">
        <f>IF(E22686="Rhode Island", Table1[[#This Row],[price]]*$L$3, IF(E22686="Massachusetts", Table1[[#This Row],[price]]*$L$2, 1))</f>
        <v>675000</v>
      </c>
    </row>
    <row r="22687" spans="1:9" x14ac:dyDescent="0.25">
      <c r="A22687" s="2">
        <v>42984</v>
      </c>
      <c r="B22687" s="1">
        <f t="shared" si="708"/>
        <v>2017</v>
      </c>
      <c r="C22687" s="1">
        <f t="shared" si="709"/>
        <v>3</v>
      </c>
      <c r="D22687">
        <v>2914</v>
      </c>
      <c r="E22687" t="s">
        <v>36</v>
      </c>
      <c r="F22687" s="4">
        <v>680000</v>
      </c>
      <c r="G22687" t="s">
        <v>5</v>
      </c>
      <c r="H22687">
        <v>4</v>
      </c>
      <c r="I22687" s="4">
        <f>IF(E22687="Rhode Island", Table1[[#This Row],[price]]*$L$3, IF(E22687="Massachusetts", Table1[[#This Row],[price]]*$L$2, 1))</f>
        <v>680000</v>
      </c>
    </row>
    <row r="22688" spans="1:9" x14ac:dyDescent="0.25">
      <c r="A22688" s="2">
        <v>42984</v>
      </c>
      <c r="B22688" s="1">
        <f t="shared" si="708"/>
        <v>2017</v>
      </c>
      <c r="C22688" s="1">
        <f t="shared" si="709"/>
        <v>3</v>
      </c>
      <c r="D22688">
        <v>2904</v>
      </c>
      <c r="E22688" t="s">
        <v>36</v>
      </c>
      <c r="F22688" s="4">
        <v>725000</v>
      </c>
      <c r="G22688" t="s">
        <v>5</v>
      </c>
      <c r="H22688">
        <v>4</v>
      </c>
      <c r="I22688" s="4">
        <f>IF(E22688="Rhode Island", Table1[[#This Row],[price]]*$L$3, IF(E22688="Massachusetts", Table1[[#This Row],[price]]*$L$2, 1))</f>
        <v>725000</v>
      </c>
    </row>
    <row r="22689" spans="1:9" x14ac:dyDescent="0.25">
      <c r="A22689" s="2">
        <v>42984</v>
      </c>
      <c r="B22689" s="1">
        <f t="shared" si="708"/>
        <v>2017</v>
      </c>
      <c r="C22689" s="1">
        <f t="shared" si="709"/>
        <v>3</v>
      </c>
      <c r="D22689">
        <v>2611</v>
      </c>
      <c r="E22689" t="s">
        <v>37</v>
      </c>
      <c r="F22689" s="4">
        <v>800000</v>
      </c>
      <c r="G22689" t="s">
        <v>5</v>
      </c>
      <c r="H22689">
        <v>4</v>
      </c>
      <c r="I22689" s="4">
        <f>IF(E22689="Rhode Island", Table1[[#This Row],[price]]*$L$3, IF(E22689="Massachusetts", Table1[[#This Row],[price]]*$L$2, 1))</f>
        <v>800000</v>
      </c>
    </row>
    <row r="22690" spans="1:9" x14ac:dyDescent="0.25">
      <c r="A22690" s="2">
        <v>42984</v>
      </c>
      <c r="B22690" s="1">
        <f t="shared" si="708"/>
        <v>2017</v>
      </c>
      <c r="C22690" s="1">
        <f t="shared" si="709"/>
        <v>3</v>
      </c>
      <c r="D22690">
        <v>2914</v>
      </c>
      <c r="E22690" t="s">
        <v>36</v>
      </c>
      <c r="F22690" s="4">
        <v>851000</v>
      </c>
      <c r="G22690" t="s">
        <v>5</v>
      </c>
      <c r="H22690">
        <v>4</v>
      </c>
      <c r="I22690" s="4">
        <f>IF(E22690="Rhode Island", Table1[[#This Row],[price]]*$L$3, IF(E22690="Massachusetts", Table1[[#This Row],[price]]*$L$2, 1))</f>
        <v>851000</v>
      </c>
    </row>
    <row r="22691" spans="1:9" x14ac:dyDescent="0.25">
      <c r="A22691" s="2">
        <v>42984</v>
      </c>
      <c r="B22691" s="1">
        <f t="shared" si="708"/>
        <v>2017</v>
      </c>
      <c r="C22691" s="1">
        <f t="shared" si="709"/>
        <v>3</v>
      </c>
      <c r="D22691">
        <v>2607</v>
      </c>
      <c r="E22691" t="s">
        <v>37</v>
      </c>
      <c r="F22691" s="4">
        <v>1000000</v>
      </c>
      <c r="G22691" t="s">
        <v>5</v>
      </c>
      <c r="H22691">
        <v>5</v>
      </c>
      <c r="I22691" s="4">
        <f>IF(E22691="Rhode Island", Table1[[#This Row],[price]]*$L$3, IF(E22691="Massachusetts", Table1[[#This Row],[price]]*$L$2, 1))</f>
        <v>1000000</v>
      </c>
    </row>
    <row r="22692" spans="1:9" x14ac:dyDescent="0.25">
      <c r="A22692" s="2">
        <v>42984</v>
      </c>
      <c r="B22692" s="1">
        <f t="shared" si="708"/>
        <v>2017</v>
      </c>
      <c r="C22692" s="1">
        <f t="shared" si="709"/>
        <v>3</v>
      </c>
      <c r="D22692">
        <v>2602</v>
      </c>
      <c r="E22692" t="s">
        <v>37</v>
      </c>
      <c r="F22692" s="4">
        <v>1055000</v>
      </c>
      <c r="G22692" t="s">
        <v>5</v>
      </c>
      <c r="H22692">
        <v>3</v>
      </c>
      <c r="I22692" s="4">
        <f>IF(E22692="Rhode Island", Table1[[#This Row],[price]]*$L$3, IF(E22692="Massachusetts", Table1[[#This Row],[price]]*$L$2, 1))</f>
        <v>1055000</v>
      </c>
    </row>
    <row r="22693" spans="1:9" x14ac:dyDescent="0.25">
      <c r="A22693" s="2">
        <v>42984</v>
      </c>
      <c r="B22693" s="1">
        <f t="shared" si="708"/>
        <v>2017</v>
      </c>
      <c r="C22693" s="1">
        <f t="shared" si="709"/>
        <v>3</v>
      </c>
      <c r="D22693">
        <v>2617</v>
      </c>
      <c r="E22693" t="s">
        <v>37</v>
      </c>
      <c r="F22693" s="4">
        <v>315000</v>
      </c>
      <c r="G22693" t="s">
        <v>6</v>
      </c>
      <c r="H22693">
        <v>1</v>
      </c>
      <c r="I22693" s="4">
        <f>IF(E22693="Rhode Island", Table1[[#This Row],[price]]*$L$3, IF(E22693="Massachusetts", Table1[[#This Row],[price]]*$L$2, 1))</f>
        <v>315000</v>
      </c>
    </row>
    <row r="22694" spans="1:9" x14ac:dyDescent="0.25">
      <c r="A22694" s="2">
        <v>42984</v>
      </c>
      <c r="B22694" s="1">
        <f t="shared" si="708"/>
        <v>2017</v>
      </c>
      <c r="C22694" s="1">
        <f t="shared" si="709"/>
        <v>3</v>
      </c>
      <c r="D22694">
        <v>2602</v>
      </c>
      <c r="E22694" t="s">
        <v>37</v>
      </c>
      <c r="F22694" s="4">
        <v>329000</v>
      </c>
      <c r="G22694" t="s">
        <v>6</v>
      </c>
      <c r="H22694">
        <v>2</v>
      </c>
      <c r="I22694" s="4">
        <f>IF(E22694="Rhode Island", Table1[[#This Row],[price]]*$L$3, IF(E22694="Massachusetts", Table1[[#This Row],[price]]*$L$2, 1))</f>
        <v>329000</v>
      </c>
    </row>
    <row r="22695" spans="1:9" x14ac:dyDescent="0.25">
      <c r="A22695" s="2">
        <v>42985</v>
      </c>
      <c r="B22695" s="1">
        <f t="shared" si="708"/>
        <v>2017</v>
      </c>
      <c r="C22695" s="1">
        <f t="shared" si="709"/>
        <v>3</v>
      </c>
      <c r="D22695">
        <v>2913</v>
      </c>
      <c r="E22695" t="s">
        <v>36</v>
      </c>
      <c r="F22695" s="4">
        <v>363000</v>
      </c>
      <c r="G22695" t="s">
        <v>5</v>
      </c>
      <c r="H22695">
        <v>2</v>
      </c>
      <c r="I22695" s="4">
        <f>IF(E22695="Rhode Island", Table1[[#This Row],[price]]*$L$3, IF(E22695="Massachusetts", Table1[[#This Row],[price]]*$L$2, 1))</f>
        <v>363000</v>
      </c>
    </row>
    <row r="22696" spans="1:9" x14ac:dyDescent="0.25">
      <c r="A22696" s="2">
        <v>42985</v>
      </c>
      <c r="B22696" s="1">
        <f t="shared" si="708"/>
        <v>2017</v>
      </c>
      <c r="C22696" s="1">
        <f t="shared" si="709"/>
        <v>3</v>
      </c>
      <c r="D22696">
        <v>2906</v>
      </c>
      <c r="E22696" t="s">
        <v>36</v>
      </c>
      <c r="F22696" s="4">
        <v>452000</v>
      </c>
      <c r="G22696" t="s">
        <v>5</v>
      </c>
      <c r="H22696">
        <v>3</v>
      </c>
      <c r="I22696" s="4">
        <f>IF(E22696="Rhode Island", Table1[[#This Row],[price]]*$L$3, IF(E22696="Massachusetts", Table1[[#This Row],[price]]*$L$2, 1))</f>
        <v>452000</v>
      </c>
    </row>
    <row r="22697" spans="1:9" x14ac:dyDescent="0.25">
      <c r="A22697" s="2">
        <v>42985</v>
      </c>
      <c r="B22697" s="1">
        <f t="shared" si="708"/>
        <v>2017</v>
      </c>
      <c r="C22697" s="1">
        <f t="shared" si="709"/>
        <v>3</v>
      </c>
      <c r="D22697">
        <v>2905</v>
      </c>
      <c r="E22697" t="s">
        <v>36</v>
      </c>
      <c r="F22697" s="4">
        <v>470000</v>
      </c>
      <c r="G22697" t="s">
        <v>5</v>
      </c>
      <c r="H22697">
        <v>3</v>
      </c>
      <c r="I22697" s="4">
        <f>IF(E22697="Rhode Island", Table1[[#This Row],[price]]*$L$3, IF(E22697="Massachusetts", Table1[[#This Row],[price]]*$L$2, 1))</f>
        <v>470000</v>
      </c>
    </row>
    <row r="22698" spans="1:9" x14ac:dyDescent="0.25">
      <c r="A22698" s="2">
        <v>42985</v>
      </c>
      <c r="B22698" s="1">
        <f t="shared" si="708"/>
        <v>2017</v>
      </c>
      <c r="C22698" s="1">
        <f t="shared" si="709"/>
        <v>3</v>
      </c>
      <c r="D22698">
        <v>2906</v>
      </c>
      <c r="E22698" t="s">
        <v>36</v>
      </c>
      <c r="F22698" s="4">
        <v>475000</v>
      </c>
      <c r="G22698" t="s">
        <v>5</v>
      </c>
      <c r="H22698">
        <v>3</v>
      </c>
      <c r="I22698" s="4">
        <f>IF(E22698="Rhode Island", Table1[[#This Row],[price]]*$L$3, IF(E22698="Massachusetts", Table1[[#This Row],[price]]*$L$2, 1))</f>
        <v>475000</v>
      </c>
    </row>
    <row r="22699" spans="1:9" x14ac:dyDescent="0.25">
      <c r="A22699" s="2">
        <v>42985</v>
      </c>
      <c r="B22699" s="1">
        <f t="shared" si="708"/>
        <v>2017</v>
      </c>
      <c r="C22699" s="1">
        <f t="shared" si="709"/>
        <v>3</v>
      </c>
      <c r="D22699">
        <v>2902</v>
      </c>
      <c r="E22699" t="s">
        <v>36</v>
      </c>
      <c r="F22699" s="4">
        <v>500000</v>
      </c>
      <c r="G22699" t="s">
        <v>5</v>
      </c>
      <c r="H22699">
        <v>3</v>
      </c>
      <c r="I22699" s="4">
        <f>IF(E22699="Rhode Island", Table1[[#This Row],[price]]*$L$3, IF(E22699="Massachusetts", Table1[[#This Row],[price]]*$L$2, 1))</f>
        <v>500000</v>
      </c>
    </row>
    <row r="22700" spans="1:9" x14ac:dyDescent="0.25">
      <c r="A22700" s="2">
        <v>42985</v>
      </c>
      <c r="B22700" s="1">
        <f t="shared" si="708"/>
        <v>2017</v>
      </c>
      <c r="C22700" s="1">
        <f t="shared" si="709"/>
        <v>3</v>
      </c>
      <c r="D22700">
        <v>2617</v>
      </c>
      <c r="E22700" t="s">
        <v>37</v>
      </c>
      <c r="F22700" s="4">
        <v>575000</v>
      </c>
      <c r="G22700" t="s">
        <v>5</v>
      </c>
      <c r="H22700">
        <v>3</v>
      </c>
      <c r="I22700" s="4">
        <f>IF(E22700="Rhode Island", Table1[[#This Row],[price]]*$L$3, IF(E22700="Massachusetts", Table1[[#This Row],[price]]*$L$2, 1))</f>
        <v>575000</v>
      </c>
    </row>
    <row r="22701" spans="1:9" x14ac:dyDescent="0.25">
      <c r="A22701" s="2">
        <v>42985</v>
      </c>
      <c r="B22701" s="1">
        <f t="shared" si="708"/>
        <v>2017</v>
      </c>
      <c r="C22701" s="1">
        <f t="shared" si="709"/>
        <v>3</v>
      </c>
      <c r="D22701">
        <v>2913</v>
      </c>
      <c r="E22701" t="s">
        <v>36</v>
      </c>
      <c r="F22701" s="4">
        <v>585000</v>
      </c>
      <c r="G22701" t="s">
        <v>5</v>
      </c>
      <c r="H22701">
        <v>4</v>
      </c>
      <c r="I22701" s="4">
        <f>IF(E22701="Rhode Island", Table1[[#This Row],[price]]*$L$3, IF(E22701="Massachusetts", Table1[[#This Row],[price]]*$L$2, 1))</f>
        <v>585000</v>
      </c>
    </row>
    <row r="22702" spans="1:9" x14ac:dyDescent="0.25">
      <c r="A22702" s="2">
        <v>42985</v>
      </c>
      <c r="B22702" s="1">
        <f t="shared" si="708"/>
        <v>2017</v>
      </c>
      <c r="C22702" s="1">
        <f t="shared" si="709"/>
        <v>3</v>
      </c>
      <c r="D22702">
        <v>2906</v>
      </c>
      <c r="E22702" t="s">
        <v>36</v>
      </c>
      <c r="F22702" s="4">
        <v>592500</v>
      </c>
      <c r="G22702" t="s">
        <v>5</v>
      </c>
      <c r="H22702">
        <v>3</v>
      </c>
      <c r="I22702" s="4">
        <f>IF(E22702="Rhode Island", Table1[[#This Row],[price]]*$L$3, IF(E22702="Massachusetts", Table1[[#This Row],[price]]*$L$2, 1))</f>
        <v>592500</v>
      </c>
    </row>
    <row r="22703" spans="1:9" x14ac:dyDescent="0.25">
      <c r="A22703" s="2">
        <v>42985</v>
      </c>
      <c r="B22703" s="1">
        <f t="shared" si="708"/>
        <v>2017</v>
      </c>
      <c r="C22703" s="1">
        <f t="shared" si="709"/>
        <v>3</v>
      </c>
      <c r="D22703">
        <v>2611</v>
      </c>
      <c r="E22703" t="s">
        <v>37</v>
      </c>
      <c r="F22703" s="4">
        <v>645000</v>
      </c>
      <c r="G22703" t="s">
        <v>5</v>
      </c>
      <c r="H22703">
        <v>3</v>
      </c>
      <c r="I22703" s="4">
        <f>IF(E22703="Rhode Island", Table1[[#This Row],[price]]*$L$3, IF(E22703="Massachusetts", Table1[[#This Row],[price]]*$L$2, 1))</f>
        <v>645000</v>
      </c>
    </row>
    <row r="22704" spans="1:9" x14ac:dyDescent="0.25">
      <c r="A22704" s="2">
        <v>42985</v>
      </c>
      <c r="B22704" s="1">
        <f t="shared" si="708"/>
        <v>2017</v>
      </c>
      <c r="C22704" s="1">
        <f t="shared" si="709"/>
        <v>3</v>
      </c>
      <c r="D22704">
        <v>2906</v>
      </c>
      <c r="E22704" t="s">
        <v>36</v>
      </c>
      <c r="F22704" s="4">
        <v>715000</v>
      </c>
      <c r="G22704" t="s">
        <v>5</v>
      </c>
      <c r="H22704">
        <v>4</v>
      </c>
      <c r="I22704" s="4">
        <f>IF(E22704="Rhode Island", Table1[[#This Row],[price]]*$L$3, IF(E22704="Massachusetts", Table1[[#This Row],[price]]*$L$2, 1))</f>
        <v>715000</v>
      </c>
    </row>
    <row r="22705" spans="1:9" x14ac:dyDescent="0.25">
      <c r="A22705" s="2">
        <v>42985</v>
      </c>
      <c r="B22705" s="1">
        <f t="shared" si="708"/>
        <v>2017</v>
      </c>
      <c r="C22705" s="1">
        <f t="shared" si="709"/>
        <v>3</v>
      </c>
      <c r="D22705">
        <v>2913</v>
      </c>
      <c r="E22705" t="s">
        <v>36</v>
      </c>
      <c r="F22705" s="4">
        <v>754600</v>
      </c>
      <c r="G22705" t="s">
        <v>5</v>
      </c>
      <c r="H22705">
        <v>4</v>
      </c>
      <c r="I22705" s="4">
        <f>IF(E22705="Rhode Island", Table1[[#This Row],[price]]*$L$3, IF(E22705="Massachusetts", Table1[[#This Row],[price]]*$L$2, 1))</f>
        <v>754600</v>
      </c>
    </row>
    <row r="22706" spans="1:9" x14ac:dyDescent="0.25">
      <c r="A22706" s="2">
        <v>42985</v>
      </c>
      <c r="B22706" s="1">
        <f t="shared" si="708"/>
        <v>2017</v>
      </c>
      <c r="C22706" s="1">
        <f t="shared" si="709"/>
        <v>3</v>
      </c>
      <c r="D22706">
        <v>2617</v>
      </c>
      <c r="E22706" t="s">
        <v>37</v>
      </c>
      <c r="F22706" s="4">
        <v>772600</v>
      </c>
      <c r="G22706" t="s">
        <v>5</v>
      </c>
      <c r="H22706">
        <v>4</v>
      </c>
      <c r="I22706" s="4">
        <f>IF(E22706="Rhode Island", Table1[[#This Row],[price]]*$L$3, IF(E22706="Massachusetts", Table1[[#This Row],[price]]*$L$2, 1))</f>
        <v>772600</v>
      </c>
    </row>
    <row r="22707" spans="1:9" x14ac:dyDescent="0.25">
      <c r="A22707" s="2">
        <v>42985</v>
      </c>
      <c r="B22707" s="1">
        <f t="shared" si="708"/>
        <v>2017</v>
      </c>
      <c r="C22707" s="1">
        <f t="shared" si="709"/>
        <v>3</v>
      </c>
      <c r="D22707">
        <v>2615</v>
      </c>
      <c r="E22707" t="s">
        <v>37</v>
      </c>
      <c r="F22707" s="4">
        <v>850000</v>
      </c>
      <c r="G22707" t="s">
        <v>5</v>
      </c>
      <c r="H22707">
        <v>4</v>
      </c>
      <c r="I22707" s="4">
        <f>IF(E22707="Rhode Island", Table1[[#This Row],[price]]*$L$3, IF(E22707="Massachusetts", Table1[[#This Row],[price]]*$L$2, 1))</f>
        <v>850000</v>
      </c>
    </row>
    <row r="22708" spans="1:9" x14ac:dyDescent="0.25">
      <c r="A22708" s="2">
        <v>42985</v>
      </c>
      <c r="B22708" s="1">
        <f t="shared" si="708"/>
        <v>2017</v>
      </c>
      <c r="C22708" s="1">
        <f t="shared" si="709"/>
        <v>3</v>
      </c>
      <c r="D22708">
        <v>2606</v>
      </c>
      <c r="E22708" t="s">
        <v>37</v>
      </c>
      <c r="F22708" s="4">
        <v>885000</v>
      </c>
      <c r="G22708" t="s">
        <v>5</v>
      </c>
      <c r="H22708">
        <v>4</v>
      </c>
      <c r="I22708" s="4">
        <f>IF(E22708="Rhode Island", Table1[[#This Row],[price]]*$L$3, IF(E22708="Massachusetts", Table1[[#This Row],[price]]*$L$2, 1))</f>
        <v>885000</v>
      </c>
    </row>
    <row r="22709" spans="1:9" x14ac:dyDescent="0.25">
      <c r="A22709" s="2">
        <v>42985</v>
      </c>
      <c r="B22709" s="1">
        <f t="shared" si="708"/>
        <v>2017</v>
      </c>
      <c r="C22709" s="1">
        <f t="shared" si="709"/>
        <v>3</v>
      </c>
      <c r="D22709">
        <v>2600</v>
      </c>
      <c r="E22709" t="s">
        <v>37</v>
      </c>
      <c r="F22709" s="4">
        <v>1285000</v>
      </c>
      <c r="G22709" t="s">
        <v>5</v>
      </c>
      <c r="H22709">
        <v>4</v>
      </c>
      <c r="I22709" s="4">
        <f>IF(E22709="Rhode Island", Table1[[#This Row],[price]]*$L$3, IF(E22709="Massachusetts", Table1[[#This Row],[price]]*$L$2, 1))</f>
        <v>1285000</v>
      </c>
    </row>
    <row r="22710" spans="1:9" x14ac:dyDescent="0.25">
      <c r="A22710" s="2">
        <v>42985</v>
      </c>
      <c r="B22710" s="1">
        <f t="shared" si="708"/>
        <v>2017</v>
      </c>
      <c r="C22710" s="1">
        <f t="shared" si="709"/>
        <v>3</v>
      </c>
      <c r="D22710">
        <v>2615</v>
      </c>
      <c r="E22710" t="s">
        <v>37</v>
      </c>
      <c r="F22710" s="4">
        <v>310000</v>
      </c>
      <c r="G22710" t="s">
        <v>6</v>
      </c>
      <c r="H22710">
        <v>2</v>
      </c>
      <c r="I22710" s="4">
        <f>IF(E22710="Rhode Island", Table1[[#This Row],[price]]*$L$3, IF(E22710="Massachusetts", Table1[[#This Row],[price]]*$L$2, 1))</f>
        <v>310000</v>
      </c>
    </row>
    <row r="22711" spans="1:9" x14ac:dyDescent="0.25">
      <c r="A22711" s="2">
        <v>42985</v>
      </c>
      <c r="B22711" s="1">
        <f t="shared" si="708"/>
        <v>2017</v>
      </c>
      <c r="C22711" s="1">
        <f t="shared" si="709"/>
        <v>3</v>
      </c>
      <c r="D22711">
        <v>2612</v>
      </c>
      <c r="E22711" t="s">
        <v>37</v>
      </c>
      <c r="F22711" s="4">
        <v>535000</v>
      </c>
      <c r="G22711" t="s">
        <v>6</v>
      </c>
      <c r="H22711">
        <v>2</v>
      </c>
      <c r="I22711" s="4">
        <f>IF(E22711="Rhode Island", Table1[[#This Row],[price]]*$L$3, IF(E22711="Massachusetts", Table1[[#This Row],[price]]*$L$2, 1))</f>
        <v>535000</v>
      </c>
    </row>
    <row r="22712" spans="1:9" x14ac:dyDescent="0.25">
      <c r="A22712" s="2">
        <v>42985</v>
      </c>
      <c r="B22712" s="1">
        <f t="shared" si="708"/>
        <v>2017</v>
      </c>
      <c r="C22712" s="1">
        <f t="shared" si="709"/>
        <v>3</v>
      </c>
      <c r="D22712">
        <v>2604</v>
      </c>
      <c r="E22712" t="s">
        <v>37</v>
      </c>
      <c r="F22712" s="4">
        <v>1130000</v>
      </c>
      <c r="G22712" t="s">
        <v>6</v>
      </c>
      <c r="H22712">
        <v>3</v>
      </c>
      <c r="I22712" s="4">
        <f>IF(E22712="Rhode Island", Table1[[#This Row],[price]]*$L$3, IF(E22712="Massachusetts", Table1[[#This Row],[price]]*$L$2, 1))</f>
        <v>1130000</v>
      </c>
    </row>
    <row r="22713" spans="1:9" x14ac:dyDescent="0.25">
      <c r="A22713" s="2">
        <v>42986</v>
      </c>
      <c r="B22713" s="1">
        <f t="shared" si="708"/>
        <v>2017</v>
      </c>
      <c r="C22713" s="1">
        <f t="shared" si="709"/>
        <v>3</v>
      </c>
      <c r="D22713">
        <v>2905</v>
      </c>
      <c r="E22713" t="s">
        <v>36</v>
      </c>
      <c r="F22713" s="4">
        <v>400000</v>
      </c>
      <c r="G22713" t="s">
        <v>5</v>
      </c>
      <c r="H22713">
        <v>3</v>
      </c>
      <c r="I22713" s="4">
        <f>IF(E22713="Rhode Island", Table1[[#This Row],[price]]*$L$3, IF(E22713="Massachusetts", Table1[[#This Row],[price]]*$L$2, 1))</f>
        <v>400000</v>
      </c>
    </row>
    <row r="22714" spans="1:9" x14ac:dyDescent="0.25">
      <c r="A22714" s="2">
        <v>42986</v>
      </c>
      <c r="B22714" s="1">
        <f t="shared" si="708"/>
        <v>2017</v>
      </c>
      <c r="C22714" s="1">
        <f t="shared" si="709"/>
        <v>3</v>
      </c>
      <c r="D22714">
        <v>2906</v>
      </c>
      <c r="E22714" t="s">
        <v>36</v>
      </c>
      <c r="F22714" s="4">
        <v>450000</v>
      </c>
      <c r="G22714" t="s">
        <v>5</v>
      </c>
      <c r="H22714">
        <v>3</v>
      </c>
      <c r="I22714" s="4">
        <f>IF(E22714="Rhode Island", Table1[[#This Row],[price]]*$L$3, IF(E22714="Massachusetts", Table1[[#This Row],[price]]*$L$2, 1))</f>
        <v>450000</v>
      </c>
    </row>
    <row r="22715" spans="1:9" x14ac:dyDescent="0.25">
      <c r="A22715" s="2">
        <v>42986</v>
      </c>
      <c r="B22715" s="1">
        <f t="shared" si="708"/>
        <v>2017</v>
      </c>
      <c r="C22715" s="1">
        <f t="shared" si="709"/>
        <v>3</v>
      </c>
      <c r="D22715">
        <v>2905</v>
      </c>
      <c r="E22715" t="s">
        <v>36</v>
      </c>
      <c r="F22715" s="4">
        <v>505000</v>
      </c>
      <c r="G22715" t="s">
        <v>5</v>
      </c>
      <c r="H22715">
        <v>3</v>
      </c>
      <c r="I22715" s="4">
        <f>IF(E22715="Rhode Island", Table1[[#This Row],[price]]*$L$3, IF(E22715="Massachusetts", Table1[[#This Row],[price]]*$L$2, 1))</f>
        <v>505000</v>
      </c>
    </row>
    <row r="22716" spans="1:9" x14ac:dyDescent="0.25">
      <c r="A22716" s="2">
        <v>42986</v>
      </c>
      <c r="B22716" s="1">
        <f t="shared" si="708"/>
        <v>2017</v>
      </c>
      <c r="C22716" s="1">
        <f t="shared" si="709"/>
        <v>3</v>
      </c>
      <c r="D22716">
        <v>2906</v>
      </c>
      <c r="E22716" t="s">
        <v>36</v>
      </c>
      <c r="F22716" s="4">
        <v>535000</v>
      </c>
      <c r="G22716" t="s">
        <v>5</v>
      </c>
      <c r="H22716">
        <v>3</v>
      </c>
      <c r="I22716" s="4">
        <f>IF(E22716="Rhode Island", Table1[[#This Row],[price]]*$L$3, IF(E22716="Massachusetts", Table1[[#This Row],[price]]*$L$2, 1))</f>
        <v>535000</v>
      </c>
    </row>
    <row r="22717" spans="1:9" x14ac:dyDescent="0.25">
      <c r="A22717" s="2">
        <v>42986</v>
      </c>
      <c r="B22717" s="1">
        <f t="shared" si="708"/>
        <v>2017</v>
      </c>
      <c r="C22717" s="1">
        <f t="shared" si="709"/>
        <v>3</v>
      </c>
      <c r="D22717">
        <v>2913</v>
      </c>
      <c r="E22717" t="s">
        <v>36</v>
      </c>
      <c r="F22717" s="4">
        <v>578000</v>
      </c>
      <c r="G22717" t="s">
        <v>5</v>
      </c>
      <c r="H22717">
        <v>3</v>
      </c>
      <c r="I22717" s="4">
        <f>IF(E22717="Rhode Island", Table1[[#This Row],[price]]*$L$3, IF(E22717="Massachusetts", Table1[[#This Row],[price]]*$L$2, 1))</f>
        <v>578000</v>
      </c>
    </row>
    <row r="22718" spans="1:9" x14ac:dyDescent="0.25">
      <c r="A22718" s="2">
        <v>42986</v>
      </c>
      <c r="B22718" s="1">
        <f t="shared" si="708"/>
        <v>2017</v>
      </c>
      <c r="C22718" s="1">
        <f t="shared" si="709"/>
        <v>3</v>
      </c>
      <c r="D22718">
        <v>2904</v>
      </c>
      <c r="E22718" t="s">
        <v>36</v>
      </c>
      <c r="F22718" s="4">
        <v>595000</v>
      </c>
      <c r="G22718" t="s">
        <v>5</v>
      </c>
      <c r="H22718">
        <v>3</v>
      </c>
      <c r="I22718" s="4">
        <f>IF(E22718="Rhode Island", Table1[[#This Row],[price]]*$L$3, IF(E22718="Massachusetts", Table1[[#This Row],[price]]*$L$2, 1))</f>
        <v>595000</v>
      </c>
    </row>
    <row r="22719" spans="1:9" x14ac:dyDescent="0.25">
      <c r="A22719" s="2">
        <v>42986</v>
      </c>
      <c r="B22719" s="1">
        <f t="shared" si="708"/>
        <v>2017</v>
      </c>
      <c r="C22719" s="1">
        <f t="shared" si="709"/>
        <v>3</v>
      </c>
      <c r="D22719">
        <v>2904</v>
      </c>
      <c r="E22719" t="s">
        <v>36</v>
      </c>
      <c r="F22719" s="4">
        <v>615000</v>
      </c>
      <c r="G22719" t="s">
        <v>5</v>
      </c>
      <c r="H22719">
        <v>4</v>
      </c>
      <c r="I22719" s="4">
        <f>IF(E22719="Rhode Island", Table1[[#This Row],[price]]*$L$3, IF(E22719="Massachusetts", Table1[[#This Row],[price]]*$L$2, 1))</f>
        <v>615000</v>
      </c>
    </row>
    <row r="22720" spans="1:9" x14ac:dyDescent="0.25">
      <c r="A22720" s="2">
        <v>42986</v>
      </c>
      <c r="B22720" s="1">
        <f t="shared" si="708"/>
        <v>2017</v>
      </c>
      <c r="C22720" s="1">
        <f t="shared" si="709"/>
        <v>3</v>
      </c>
      <c r="D22720">
        <v>2606</v>
      </c>
      <c r="E22720" t="s">
        <v>37</v>
      </c>
      <c r="F22720" s="4">
        <v>640000</v>
      </c>
      <c r="G22720" t="s">
        <v>5</v>
      </c>
      <c r="H22720">
        <v>3</v>
      </c>
      <c r="I22720" s="4">
        <f>IF(E22720="Rhode Island", Table1[[#This Row],[price]]*$L$3, IF(E22720="Massachusetts", Table1[[#This Row],[price]]*$L$2, 1))</f>
        <v>640000</v>
      </c>
    </row>
    <row r="22721" spans="1:9" x14ac:dyDescent="0.25">
      <c r="A22721" s="2">
        <v>42986</v>
      </c>
      <c r="B22721" s="1">
        <f t="shared" si="708"/>
        <v>2017</v>
      </c>
      <c r="C22721" s="1">
        <f t="shared" si="709"/>
        <v>3</v>
      </c>
      <c r="D22721">
        <v>2605</v>
      </c>
      <c r="E22721" t="s">
        <v>37</v>
      </c>
      <c r="F22721" s="4">
        <v>640000</v>
      </c>
      <c r="G22721" t="s">
        <v>5</v>
      </c>
      <c r="H22721">
        <v>3</v>
      </c>
      <c r="I22721" s="4">
        <f>IF(E22721="Rhode Island", Table1[[#This Row],[price]]*$L$3, IF(E22721="Massachusetts", Table1[[#This Row],[price]]*$L$2, 1))</f>
        <v>640000</v>
      </c>
    </row>
    <row r="22722" spans="1:9" x14ac:dyDescent="0.25">
      <c r="A22722" s="2">
        <v>42986</v>
      </c>
      <c r="B22722" s="1">
        <f t="shared" ref="B22722:B22785" si="710">YEAR(A22722)</f>
        <v>2017</v>
      </c>
      <c r="C22722" s="1">
        <f t="shared" ref="C22722:C22785" si="711">ROUNDUP(MONTH(A22722)/3,0)</f>
        <v>3</v>
      </c>
      <c r="D22722">
        <v>2611</v>
      </c>
      <c r="E22722" t="s">
        <v>37</v>
      </c>
      <c r="F22722" s="4">
        <v>735000</v>
      </c>
      <c r="G22722" t="s">
        <v>5</v>
      </c>
      <c r="H22722">
        <v>4</v>
      </c>
      <c r="I22722" s="4">
        <f>IF(E22722="Rhode Island", Table1[[#This Row],[price]]*$L$3, IF(E22722="Massachusetts", Table1[[#This Row],[price]]*$L$2, 1))</f>
        <v>735000</v>
      </c>
    </row>
    <row r="22723" spans="1:9" x14ac:dyDescent="0.25">
      <c r="A22723" s="2">
        <v>42986</v>
      </c>
      <c r="B22723" s="1">
        <f t="shared" si="710"/>
        <v>2017</v>
      </c>
      <c r="C22723" s="1">
        <f t="shared" si="711"/>
        <v>3</v>
      </c>
      <c r="D22723">
        <v>2913</v>
      </c>
      <c r="E22723" t="s">
        <v>36</v>
      </c>
      <c r="F22723" s="4">
        <v>750000</v>
      </c>
      <c r="G22723" t="s">
        <v>5</v>
      </c>
      <c r="H22723">
        <v>3</v>
      </c>
      <c r="I22723" s="4">
        <f>IF(E22723="Rhode Island", Table1[[#This Row],[price]]*$L$3, IF(E22723="Massachusetts", Table1[[#This Row],[price]]*$L$2, 1))</f>
        <v>750000</v>
      </c>
    </row>
    <row r="22724" spans="1:9" x14ac:dyDescent="0.25">
      <c r="A22724" s="2">
        <v>42986</v>
      </c>
      <c r="B22724" s="1">
        <f t="shared" si="710"/>
        <v>2017</v>
      </c>
      <c r="C22724" s="1">
        <f t="shared" si="711"/>
        <v>3</v>
      </c>
      <c r="D22724">
        <v>2602</v>
      </c>
      <c r="E22724" t="s">
        <v>37</v>
      </c>
      <c r="F22724" s="4">
        <v>880100</v>
      </c>
      <c r="G22724" t="s">
        <v>5</v>
      </c>
      <c r="H22724">
        <v>3</v>
      </c>
      <c r="I22724" s="4">
        <f>IF(E22724="Rhode Island", Table1[[#This Row],[price]]*$L$3, IF(E22724="Massachusetts", Table1[[#This Row],[price]]*$L$2, 1))</f>
        <v>880100</v>
      </c>
    </row>
    <row r="22725" spans="1:9" x14ac:dyDescent="0.25">
      <c r="A22725" s="2">
        <v>42986</v>
      </c>
      <c r="B22725" s="1">
        <f t="shared" si="710"/>
        <v>2017</v>
      </c>
      <c r="C22725" s="1">
        <f t="shared" si="711"/>
        <v>3</v>
      </c>
      <c r="D22725">
        <v>2911</v>
      </c>
      <c r="E22725" t="s">
        <v>36</v>
      </c>
      <c r="F22725" s="4">
        <v>1130000</v>
      </c>
      <c r="G22725" t="s">
        <v>5</v>
      </c>
      <c r="H22725">
        <v>5</v>
      </c>
      <c r="I22725" s="4">
        <f>IF(E22725="Rhode Island", Table1[[#This Row],[price]]*$L$3, IF(E22725="Massachusetts", Table1[[#This Row],[price]]*$L$2, 1))</f>
        <v>1130000</v>
      </c>
    </row>
    <row r="22726" spans="1:9" x14ac:dyDescent="0.25">
      <c r="A22726" s="2">
        <v>42986</v>
      </c>
      <c r="B22726" s="1">
        <f t="shared" si="710"/>
        <v>2017</v>
      </c>
      <c r="C22726" s="1">
        <f t="shared" si="711"/>
        <v>3</v>
      </c>
      <c r="D22726">
        <v>2606</v>
      </c>
      <c r="E22726" t="s">
        <v>37</v>
      </c>
      <c r="F22726" s="4">
        <v>300000</v>
      </c>
      <c r="G22726" t="s">
        <v>6</v>
      </c>
      <c r="H22726">
        <v>2</v>
      </c>
      <c r="I22726" s="4">
        <f>IF(E22726="Rhode Island", Table1[[#This Row],[price]]*$L$3, IF(E22726="Massachusetts", Table1[[#This Row],[price]]*$L$2, 1))</f>
        <v>300000</v>
      </c>
    </row>
    <row r="22727" spans="1:9" x14ac:dyDescent="0.25">
      <c r="A22727" s="2">
        <v>42986</v>
      </c>
      <c r="B22727" s="1">
        <f t="shared" si="710"/>
        <v>2017</v>
      </c>
      <c r="C22727" s="1">
        <f t="shared" si="711"/>
        <v>3</v>
      </c>
      <c r="D22727">
        <v>2611</v>
      </c>
      <c r="E22727" t="s">
        <v>37</v>
      </c>
      <c r="F22727" s="4">
        <v>412000</v>
      </c>
      <c r="G22727" t="s">
        <v>6</v>
      </c>
      <c r="H22727">
        <v>2</v>
      </c>
      <c r="I22727" s="4">
        <f>IF(E22727="Rhode Island", Table1[[#This Row],[price]]*$L$3, IF(E22727="Massachusetts", Table1[[#This Row],[price]]*$L$2, 1))</f>
        <v>412000</v>
      </c>
    </row>
    <row r="22728" spans="1:9" x14ac:dyDescent="0.25">
      <c r="A22728" s="2">
        <v>42986</v>
      </c>
      <c r="B22728" s="1">
        <f t="shared" si="710"/>
        <v>2017</v>
      </c>
      <c r="C22728" s="1">
        <f t="shared" si="711"/>
        <v>3</v>
      </c>
      <c r="D22728">
        <v>2602</v>
      </c>
      <c r="E22728" t="s">
        <v>37</v>
      </c>
      <c r="F22728" s="4">
        <v>458000</v>
      </c>
      <c r="G22728" t="s">
        <v>6</v>
      </c>
      <c r="H22728">
        <v>2</v>
      </c>
      <c r="I22728" s="4">
        <f>IF(E22728="Rhode Island", Table1[[#This Row],[price]]*$L$3, IF(E22728="Massachusetts", Table1[[#This Row],[price]]*$L$2, 1))</f>
        <v>458000</v>
      </c>
    </row>
    <row r="22729" spans="1:9" x14ac:dyDescent="0.25">
      <c r="A22729" s="2">
        <v>42986</v>
      </c>
      <c r="B22729" s="1">
        <f t="shared" si="710"/>
        <v>2017</v>
      </c>
      <c r="C22729" s="1">
        <f t="shared" si="711"/>
        <v>3</v>
      </c>
      <c r="D22729">
        <v>2600</v>
      </c>
      <c r="E22729" t="s">
        <v>37</v>
      </c>
      <c r="F22729" s="4">
        <v>480000</v>
      </c>
      <c r="G22729" t="s">
        <v>6</v>
      </c>
      <c r="H22729">
        <v>1</v>
      </c>
      <c r="I22729" s="4">
        <f>IF(E22729="Rhode Island", Table1[[#This Row],[price]]*$L$3, IF(E22729="Massachusetts", Table1[[#This Row],[price]]*$L$2, 1))</f>
        <v>480000</v>
      </c>
    </row>
    <row r="22730" spans="1:9" x14ac:dyDescent="0.25">
      <c r="A22730" s="2">
        <v>42986</v>
      </c>
      <c r="B22730" s="1">
        <f t="shared" si="710"/>
        <v>2017</v>
      </c>
      <c r="C22730" s="1">
        <f t="shared" si="711"/>
        <v>3</v>
      </c>
      <c r="D22730">
        <v>2612</v>
      </c>
      <c r="E22730" t="s">
        <v>37</v>
      </c>
      <c r="F22730" s="4">
        <v>532000</v>
      </c>
      <c r="G22730" t="s">
        <v>6</v>
      </c>
      <c r="H22730">
        <v>2</v>
      </c>
      <c r="I22730" s="4">
        <f>IF(E22730="Rhode Island", Table1[[#This Row],[price]]*$L$3, IF(E22730="Massachusetts", Table1[[#This Row],[price]]*$L$2, 1))</f>
        <v>532000</v>
      </c>
    </row>
    <row r="22731" spans="1:9" x14ac:dyDescent="0.25">
      <c r="A22731" s="2">
        <v>42987</v>
      </c>
      <c r="B22731" s="1">
        <f t="shared" si="710"/>
        <v>2017</v>
      </c>
      <c r="C22731" s="1">
        <f t="shared" si="711"/>
        <v>3</v>
      </c>
      <c r="D22731">
        <v>2617</v>
      </c>
      <c r="E22731" t="s">
        <v>37</v>
      </c>
      <c r="F22731" s="4">
        <v>384000</v>
      </c>
      <c r="G22731" t="s">
        <v>5</v>
      </c>
      <c r="H22731">
        <v>2</v>
      </c>
      <c r="I22731" s="4">
        <f>IF(E22731="Rhode Island", Table1[[#This Row],[price]]*$L$3, IF(E22731="Massachusetts", Table1[[#This Row],[price]]*$L$2, 1))</f>
        <v>384000</v>
      </c>
    </row>
    <row r="22732" spans="1:9" x14ac:dyDescent="0.25">
      <c r="A22732" s="2">
        <v>42987</v>
      </c>
      <c r="B22732" s="1">
        <f t="shared" si="710"/>
        <v>2017</v>
      </c>
      <c r="C22732" s="1">
        <f t="shared" si="711"/>
        <v>3</v>
      </c>
      <c r="D22732">
        <v>2615</v>
      </c>
      <c r="E22732" t="s">
        <v>37</v>
      </c>
      <c r="F22732" s="4">
        <v>434000</v>
      </c>
      <c r="G22732" t="s">
        <v>5</v>
      </c>
      <c r="H22732">
        <v>3</v>
      </c>
      <c r="I22732" s="4">
        <f>IF(E22732="Rhode Island", Table1[[#This Row],[price]]*$L$3, IF(E22732="Massachusetts", Table1[[#This Row],[price]]*$L$2, 1))</f>
        <v>434000</v>
      </c>
    </row>
    <row r="22733" spans="1:9" x14ac:dyDescent="0.25">
      <c r="A22733" s="2">
        <v>42987</v>
      </c>
      <c r="B22733" s="1">
        <f t="shared" si="710"/>
        <v>2017</v>
      </c>
      <c r="C22733" s="1">
        <f t="shared" si="711"/>
        <v>3</v>
      </c>
      <c r="D22733">
        <v>2905</v>
      </c>
      <c r="E22733" t="s">
        <v>36</v>
      </c>
      <c r="F22733" s="4">
        <v>483000</v>
      </c>
      <c r="G22733" t="s">
        <v>5</v>
      </c>
      <c r="H22733">
        <v>3</v>
      </c>
      <c r="I22733" s="4">
        <f>IF(E22733="Rhode Island", Table1[[#This Row],[price]]*$L$3, IF(E22733="Massachusetts", Table1[[#This Row],[price]]*$L$2, 1))</f>
        <v>483000</v>
      </c>
    </row>
    <row r="22734" spans="1:9" x14ac:dyDescent="0.25">
      <c r="A22734" s="2">
        <v>42987</v>
      </c>
      <c r="B22734" s="1">
        <f t="shared" si="710"/>
        <v>2017</v>
      </c>
      <c r="C22734" s="1">
        <f t="shared" si="711"/>
        <v>3</v>
      </c>
      <c r="D22734">
        <v>2615</v>
      </c>
      <c r="E22734" t="s">
        <v>37</v>
      </c>
      <c r="F22734" s="4">
        <v>516000</v>
      </c>
      <c r="G22734" t="s">
        <v>5</v>
      </c>
      <c r="H22734">
        <v>3</v>
      </c>
      <c r="I22734" s="4">
        <f>IF(E22734="Rhode Island", Table1[[#This Row],[price]]*$L$3, IF(E22734="Massachusetts", Table1[[#This Row],[price]]*$L$2, 1))</f>
        <v>516000</v>
      </c>
    </row>
    <row r="22735" spans="1:9" x14ac:dyDescent="0.25">
      <c r="A22735" s="2">
        <v>42987</v>
      </c>
      <c r="B22735" s="1">
        <f t="shared" si="710"/>
        <v>2017</v>
      </c>
      <c r="C22735" s="1">
        <f t="shared" si="711"/>
        <v>3</v>
      </c>
      <c r="D22735">
        <v>2903</v>
      </c>
      <c r="E22735" t="s">
        <v>36</v>
      </c>
      <c r="F22735" s="4">
        <v>531000</v>
      </c>
      <c r="G22735" t="s">
        <v>5</v>
      </c>
      <c r="H22735">
        <v>3</v>
      </c>
      <c r="I22735" s="4">
        <f>IF(E22735="Rhode Island", Table1[[#This Row],[price]]*$L$3, IF(E22735="Massachusetts", Table1[[#This Row],[price]]*$L$2, 1))</f>
        <v>531000</v>
      </c>
    </row>
    <row r="22736" spans="1:9" x14ac:dyDescent="0.25">
      <c r="A22736" s="2">
        <v>42987</v>
      </c>
      <c r="B22736" s="1">
        <f t="shared" si="710"/>
        <v>2017</v>
      </c>
      <c r="C22736" s="1">
        <f t="shared" si="711"/>
        <v>3</v>
      </c>
      <c r="D22736">
        <v>2611</v>
      </c>
      <c r="E22736" t="s">
        <v>37</v>
      </c>
      <c r="F22736" s="4">
        <v>559000</v>
      </c>
      <c r="G22736" t="s">
        <v>5</v>
      </c>
      <c r="H22736">
        <v>3</v>
      </c>
      <c r="I22736" s="4">
        <f>IF(E22736="Rhode Island", Table1[[#This Row],[price]]*$L$3, IF(E22736="Massachusetts", Table1[[#This Row],[price]]*$L$2, 1))</f>
        <v>559000</v>
      </c>
    </row>
    <row r="22737" spans="1:9" x14ac:dyDescent="0.25">
      <c r="A22737" s="2">
        <v>42987</v>
      </c>
      <c r="B22737" s="1">
        <f t="shared" si="710"/>
        <v>2017</v>
      </c>
      <c r="C22737" s="1">
        <f t="shared" si="711"/>
        <v>3</v>
      </c>
      <c r="D22737">
        <v>2905</v>
      </c>
      <c r="E22737" t="s">
        <v>36</v>
      </c>
      <c r="F22737" s="4">
        <v>595000</v>
      </c>
      <c r="G22737" t="s">
        <v>5</v>
      </c>
      <c r="H22737">
        <v>3</v>
      </c>
      <c r="I22737" s="4">
        <f>IF(E22737="Rhode Island", Table1[[#This Row],[price]]*$L$3, IF(E22737="Massachusetts", Table1[[#This Row],[price]]*$L$2, 1))</f>
        <v>595000</v>
      </c>
    </row>
    <row r="22738" spans="1:9" x14ac:dyDescent="0.25">
      <c r="A22738" s="2">
        <v>42987</v>
      </c>
      <c r="B22738" s="1">
        <f t="shared" si="710"/>
        <v>2017</v>
      </c>
      <c r="C22738" s="1">
        <f t="shared" si="711"/>
        <v>3</v>
      </c>
      <c r="D22738">
        <v>2611</v>
      </c>
      <c r="E22738" t="s">
        <v>37</v>
      </c>
      <c r="F22738" s="4">
        <v>632000</v>
      </c>
      <c r="G22738" t="s">
        <v>5</v>
      </c>
      <c r="H22738">
        <v>3</v>
      </c>
      <c r="I22738" s="4">
        <f>IF(E22738="Rhode Island", Table1[[#This Row],[price]]*$L$3, IF(E22738="Massachusetts", Table1[[#This Row],[price]]*$L$2, 1))</f>
        <v>632000</v>
      </c>
    </row>
    <row r="22739" spans="1:9" x14ac:dyDescent="0.25">
      <c r="A22739" s="2">
        <v>42987</v>
      </c>
      <c r="B22739" s="1">
        <f t="shared" si="710"/>
        <v>2017</v>
      </c>
      <c r="C22739" s="1">
        <f t="shared" si="711"/>
        <v>3</v>
      </c>
      <c r="D22739">
        <v>2913</v>
      </c>
      <c r="E22739" t="s">
        <v>36</v>
      </c>
      <c r="F22739" s="4">
        <v>657000</v>
      </c>
      <c r="G22739" t="s">
        <v>5</v>
      </c>
      <c r="H22739">
        <v>4</v>
      </c>
      <c r="I22739" s="4">
        <f>IF(E22739="Rhode Island", Table1[[#This Row],[price]]*$L$3, IF(E22739="Massachusetts", Table1[[#This Row],[price]]*$L$2, 1))</f>
        <v>657000</v>
      </c>
    </row>
    <row r="22740" spans="1:9" x14ac:dyDescent="0.25">
      <c r="A22740" s="2">
        <v>42987</v>
      </c>
      <c r="B22740" s="1">
        <f t="shared" si="710"/>
        <v>2017</v>
      </c>
      <c r="C22740" s="1">
        <f t="shared" si="711"/>
        <v>3</v>
      </c>
      <c r="D22740">
        <v>2615</v>
      </c>
      <c r="E22740" t="s">
        <v>37</v>
      </c>
      <c r="F22740" s="4">
        <v>666000</v>
      </c>
      <c r="G22740" t="s">
        <v>5</v>
      </c>
      <c r="H22740">
        <v>4</v>
      </c>
      <c r="I22740" s="4">
        <f>IF(E22740="Rhode Island", Table1[[#This Row],[price]]*$L$3, IF(E22740="Massachusetts", Table1[[#This Row],[price]]*$L$2, 1))</f>
        <v>666000</v>
      </c>
    </row>
    <row r="22741" spans="1:9" x14ac:dyDescent="0.25">
      <c r="A22741" s="2">
        <v>42987</v>
      </c>
      <c r="B22741" s="1">
        <f t="shared" si="710"/>
        <v>2017</v>
      </c>
      <c r="C22741" s="1">
        <f t="shared" si="711"/>
        <v>3</v>
      </c>
      <c r="D22741">
        <v>2611</v>
      </c>
      <c r="E22741" t="s">
        <v>37</v>
      </c>
      <c r="F22741" s="4">
        <v>667500</v>
      </c>
      <c r="G22741" t="s">
        <v>5</v>
      </c>
      <c r="H22741">
        <v>3</v>
      </c>
      <c r="I22741" s="4">
        <f>IF(E22741="Rhode Island", Table1[[#This Row],[price]]*$L$3, IF(E22741="Massachusetts", Table1[[#This Row],[price]]*$L$2, 1))</f>
        <v>667500</v>
      </c>
    </row>
    <row r="22742" spans="1:9" x14ac:dyDescent="0.25">
      <c r="A22742" s="2">
        <v>42987</v>
      </c>
      <c r="B22742" s="1">
        <f t="shared" si="710"/>
        <v>2017</v>
      </c>
      <c r="C22742" s="1">
        <f t="shared" si="711"/>
        <v>3</v>
      </c>
      <c r="D22742">
        <v>2913</v>
      </c>
      <c r="E22742" t="s">
        <v>36</v>
      </c>
      <c r="F22742" s="4">
        <v>670000</v>
      </c>
      <c r="G22742" t="s">
        <v>5</v>
      </c>
      <c r="H22742">
        <v>3</v>
      </c>
      <c r="I22742" s="4">
        <f>IF(E22742="Rhode Island", Table1[[#This Row],[price]]*$L$3, IF(E22742="Massachusetts", Table1[[#This Row],[price]]*$L$2, 1))</f>
        <v>670000</v>
      </c>
    </row>
    <row r="22743" spans="1:9" x14ac:dyDescent="0.25">
      <c r="A22743" s="2">
        <v>42987</v>
      </c>
      <c r="B22743" s="1">
        <f t="shared" si="710"/>
        <v>2017</v>
      </c>
      <c r="C22743" s="1">
        <f t="shared" si="711"/>
        <v>3</v>
      </c>
      <c r="D22743">
        <v>2606</v>
      </c>
      <c r="E22743" t="s">
        <v>37</v>
      </c>
      <c r="F22743" s="4">
        <v>680000</v>
      </c>
      <c r="G22743" t="s">
        <v>5</v>
      </c>
      <c r="H22743">
        <v>2</v>
      </c>
      <c r="I22743" s="4">
        <f>IF(E22743="Rhode Island", Table1[[#This Row],[price]]*$L$3, IF(E22743="Massachusetts", Table1[[#This Row],[price]]*$L$2, 1))</f>
        <v>680000</v>
      </c>
    </row>
    <row r="22744" spans="1:9" x14ac:dyDescent="0.25">
      <c r="A22744" s="2">
        <v>42987</v>
      </c>
      <c r="B22744" s="1">
        <f t="shared" si="710"/>
        <v>2017</v>
      </c>
      <c r="C22744" s="1">
        <f t="shared" si="711"/>
        <v>3</v>
      </c>
      <c r="D22744">
        <v>2607</v>
      </c>
      <c r="E22744" t="s">
        <v>37</v>
      </c>
      <c r="F22744" s="4">
        <v>710000</v>
      </c>
      <c r="G22744" t="s">
        <v>5</v>
      </c>
      <c r="H22744">
        <v>4</v>
      </c>
      <c r="I22744" s="4">
        <f>IF(E22744="Rhode Island", Table1[[#This Row],[price]]*$L$3, IF(E22744="Massachusetts", Table1[[#This Row],[price]]*$L$2, 1))</f>
        <v>710000</v>
      </c>
    </row>
    <row r="22745" spans="1:9" x14ac:dyDescent="0.25">
      <c r="A22745" s="2">
        <v>42987</v>
      </c>
      <c r="B22745" s="1">
        <f t="shared" si="710"/>
        <v>2017</v>
      </c>
      <c r="C22745" s="1">
        <f t="shared" si="711"/>
        <v>3</v>
      </c>
      <c r="D22745">
        <v>2913</v>
      </c>
      <c r="E22745" t="s">
        <v>36</v>
      </c>
      <c r="F22745" s="4">
        <v>748000</v>
      </c>
      <c r="G22745" t="s">
        <v>5</v>
      </c>
      <c r="H22745">
        <v>4</v>
      </c>
      <c r="I22745" s="4">
        <f>IF(E22745="Rhode Island", Table1[[#This Row],[price]]*$L$3, IF(E22745="Massachusetts", Table1[[#This Row],[price]]*$L$2, 1))</f>
        <v>748000</v>
      </c>
    </row>
    <row r="22746" spans="1:9" x14ac:dyDescent="0.25">
      <c r="A22746" s="2">
        <v>42987</v>
      </c>
      <c r="B22746" s="1">
        <f t="shared" si="710"/>
        <v>2017</v>
      </c>
      <c r="C22746" s="1">
        <f t="shared" si="711"/>
        <v>3</v>
      </c>
      <c r="D22746">
        <v>2602</v>
      </c>
      <c r="E22746" t="s">
        <v>37</v>
      </c>
      <c r="F22746" s="4">
        <v>749000</v>
      </c>
      <c r="G22746" t="s">
        <v>5</v>
      </c>
      <c r="H22746">
        <v>3</v>
      </c>
      <c r="I22746" s="4">
        <f>IF(E22746="Rhode Island", Table1[[#This Row],[price]]*$L$3, IF(E22746="Massachusetts", Table1[[#This Row],[price]]*$L$2, 1))</f>
        <v>749000</v>
      </c>
    </row>
    <row r="22747" spans="1:9" x14ac:dyDescent="0.25">
      <c r="A22747" s="2">
        <v>42987</v>
      </c>
      <c r="B22747" s="1">
        <f t="shared" si="710"/>
        <v>2017</v>
      </c>
      <c r="C22747" s="1">
        <f t="shared" si="711"/>
        <v>3</v>
      </c>
      <c r="D22747">
        <v>2602</v>
      </c>
      <c r="E22747" t="s">
        <v>37</v>
      </c>
      <c r="F22747" s="4">
        <v>750000</v>
      </c>
      <c r="G22747" t="s">
        <v>5</v>
      </c>
      <c r="H22747">
        <v>3</v>
      </c>
      <c r="I22747" s="4">
        <f>IF(E22747="Rhode Island", Table1[[#This Row],[price]]*$L$3, IF(E22747="Massachusetts", Table1[[#This Row],[price]]*$L$2, 1))</f>
        <v>750000</v>
      </c>
    </row>
    <row r="22748" spans="1:9" x14ac:dyDescent="0.25">
      <c r="A22748" s="2">
        <v>42987</v>
      </c>
      <c r="B22748" s="1">
        <f t="shared" si="710"/>
        <v>2017</v>
      </c>
      <c r="C22748" s="1">
        <f t="shared" si="711"/>
        <v>3</v>
      </c>
      <c r="D22748">
        <v>2614</v>
      </c>
      <c r="E22748" t="s">
        <v>37</v>
      </c>
      <c r="F22748" s="4">
        <v>812000</v>
      </c>
      <c r="G22748" t="s">
        <v>5</v>
      </c>
      <c r="H22748">
        <v>3</v>
      </c>
      <c r="I22748" s="4">
        <f>IF(E22748="Rhode Island", Table1[[#This Row],[price]]*$L$3, IF(E22748="Massachusetts", Table1[[#This Row],[price]]*$L$2, 1))</f>
        <v>812000</v>
      </c>
    </row>
    <row r="22749" spans="1:9" x14ac:dyDescent="0.25">
      <c r="A22749" s="2">
        <v>42987</v>
      </c>
      <c r="B22749" s="1">
        <f t="shared" si="710"/>
        <v>2017</v>
      </c>
      <c r="C22749" s="1">
        <f t="shared" si="711"/>
        <v>3</v>
      </c>
      <c r="D22749">
        <v>2906</v>
      </c>
      <c r="E22749" t="s">
        <v>36</v>
      </c>
      <c r="F22749" s="4">
        <v>855000</v>
      </c>
      <c r="G22749" t="s">
        <v>5</v>
      </c>
      <c r="H22749">
        <v>5</v>
      </c>
      <c r="I22749" s="4">
        <f>IF(E22749="Rhode Island", Table1[[#This Row],[price]]*$L$3, IF(E22749="Massachusetts", Table1[[#This Row],[price]]*$L$2, 1))</f>
        <v>855000</v>
      </c>
    </row>
    <row r="22750" spans="1:9" x14ac:dyDescent="0.25">
      <c r="A22750" s="2">
        <v>42987</v>
      </c>
      <c r="B22750" s="1">
        <f t="shared" si="710"/>
        <v>2017</v>
      </c>
      <c r="C22750" s="1">
        <f t="shared" si="711"/>
        <v>3</v>
      </c>
      <c r="D22750">
        <v>2607</v>
      </c>
      <c r="E22750" t="s">
        <v>37</v>
      </c>
      <c r="F22750" s="4">
        <v>870000</v>
      </c>
      <c r="G22750" t="s">
        <v>5</v>
      </c>
      <c r="H22750">
        <v>4</v>
      </c>
      <c r="I22750" s="4">
        <f>IF(E22750="Rhode Island", Table1[[#This Row],[price]]*$L$3, IF(E22750="Massachusetts", Table1[[#This Row],[price]]*$L$2, 1))</f>
        <v>870000</v>
      </c>
    </row>
    <row r="22751" spans="1:9" x14ac:dyDescent="0.25">
      <c r="A22751" s="2">
        <v>42987</v>
      </c>
      <c r="B22751" s="1">
        <f t="shared" si="710"/>
        <v>2017</v>
      </c>
      <c r="C22751" s="1">
        <f t="shared" si="711"/>
        <v>3</v>
      </c>
      <c r="D22751">
        <v>2617</v>
      </c>
      <c r="E22751" t="s">
        <v>37</v>
      </c>
      <c r="F22751" s="4">
        <v>885000</v>
      </c>
      <c r="G22751" t="s">
        <v>5</v>
      </c>
      <c r="H22751">
        <v>4</v>
      </c>
      <c r="I22751" s="4">
        <f>IF(E22751="Rhode Island", Table1[[#This Row],[price]]*$L$3, IF(E22751="Massachusetts", Table1[[#This Row],[price]]*$L$2, 1))</f>
        <v>885000</v>
      </c>
    </row>
    <row r="22752" spans="1:9" x14ac:dyDescent="0.25">
      <c r="A22752" s="2">
        <v>42987</v>
      </c>
      <c r="B22752" s="1">
        <f t="shared" si="710"/>
        <v>2017</v>
      </c>
      <c r="C22752" s="1">
        <f t="shared" si="711"/>
        <v>3</v>
      </c>
      <c r="D22752">
        <v>2604</v>
      </c>
      <c r="E22752" t="s">
        <v>37</v>
      </c>
      <c r="F22752" s="4">
        <v>930000</v>
      </c>
      <c r="G22752" t="s">
        <v>5</v>
      </c>
      <c r="H22752">
        <v>3</v>
      </c>
      <c r="I22752" s="4">
        <f>IF(E22752="Rhode Island", Table1[[#This Row],[price]]*$L$3, IF(E22752="Massachusetts", Table1[[#This Row],[price]]*$L$2, 1))</f>
        <v>930000</v>
      </c>
    </row>
    <row r="22753" spans="1:9" x14ac:dyDescent="0.25">
      <c r="A22753" s="2">
        <v>42987</v>
      </c>
      <c r="B22753" s="1">
        <f t="shared" si="710"/>
        <v>2017</v>
      </c>
      <c r="C22753" s="1">
        <f t="shared" si="711"/>
        <v>3</v>
      </c>
      <c r="D22753">
        <v>2603</v>
      </c>
      <c r="E22753" t="s">
        <v>37</v>
      </c>
      <c r="F22753" s="4">
        <v>988000</v>
      </c>
      <c r="G22753" t="s">
        <v>5</v>
      </c>
      <c r="H22753">
        <v>3</v>
      </c>
      <c r="I22753" s="4">
        <f>IF(E22753="Rhode Island", Table1[[#This Row],[price]]*$L$3, IF(E22753="Massachusetts", Table1[[#This Row],[price]]*$L$2, 1))</f>
        <v>988000</v>
      </c>
    </row>
    <row r="22754" spans="1:9" x14ac:dyDescent="0.25">
      <c r="A22754" s="2">
        <v>42987</v>
      </c>
      <c r="B22754" s="1">
        <f t="shared" si="710"/>
        <v>2017</v>
      </c>
      <c r="C22754" s="1">
        <f t="shared" si="711"/>
        <v>3</v>
      </c>
      <c r="D22754">
        <v>2911</v>
      </c>
      <c r="E22754" t="s">
        <v>36</v>
      </c>
      <c r="F22754" s="4">
        <v>1000000</v>
      </c>
      <c r="G22754" t="s">
        <v>5</v>
      </c>
      <c r="H22754">
        <v>4</v>
      </c>
      <c r="I22754" s="4">
        <f>IF(E22754="Rhode Island", Table1[[#This Row],[price]]*$L$3, IF(E22754="Massachusetts", Table1[[#This Row],[price]]*$L$2, 1))</f>
        <v>1000000</v>
      </c>
    </row>
    <row r="22755" spans="1:9" x14ac:dyDescent="0.25">
      <c r="A22755" s="2">
        <v>42987</v>
      </c>
      <c r="B22755" s="1">
        <f t="shared" si="710"/>
        <v>2017</v>
      </c>
      <c r="C22755" s="1">
        <f t="shared" si="711"/>
        <v>3</v>
      </c>
      <c r="D22755">
        <v>2602</v>
      </c>
      <c r="E22755" t="s">
        <v>37</v>
      </c>
      <c r="F22755" s="4">
        <v>1009000</v>
      </c>
      <c r="G22755" t="s">
        <v>5</v>
      </c>
      <c r="H22755">
        <v>3</v>
      </c>
      <c r="I22755" s="4">
        <f>IF(E22755="Rhode Island", Table1[[#This Row],[price]]*$L$3, IF(E22755="Massachusetts", Table1[[#This Row],[price]]*$L$2, 1))</f>
        <v>1009000</v>
      </c>
    </row>
    <row r="22756" spans="1:9" x14ac:dyDescent="0.25">
      <c r="A22756" s="2">
        <v>42987</v>
      </c>
      <c r="B22756" s="1">
        <f t="shared" si="710"/>
        <v>2017</v>
      </c>
      <c r="C22756" s="1">
        <f t="shared" si="711"/>
        <v>3</v>
      </c>
      <c r="D22756">
        <v>2602</v>
      </c>
      <c r="E22756" t="s">
        <v>37</v>
      </c>
      <c r="F22756" s="4">
        <v>1385000</v>
      </c>
      <c r="G22756" t="s">
        <v>5</v>
      </c>
      <c r="H22756">
        <v>4</v>
      </c>
      <c r="I22756" s="4">
        <f>IF(E22756="Rhode Island", Table1[[#This Row],[price]]*$L$3, IF(E22756="Massachusetts", Table1[[#This Row],[price]]*$L$2, 1))</f>
        <v>1385000</v>
      </c>
    </row>
    <row r="22757" spans="1:9" x14ac:dyDescent="0.25">
      <c r="A22757" s="2">
        <v>42987</v>
      </c>
      <c r="B22757" s="1">
        <f t="shared" si="710"/>
        <v>2017</v>
      </c>
      <c r="C22757" s="1">
        <f t="shared" si="711"/>
        <v>3</v>
      </c>
      <c r="D22757">
        <v>2600</v>
      </c>
      <c r="E22757" t="s">
        <v>37</v>
      </c>
      <c r="F22757" s="4">
        <v>1415000</v>
      </c>
      <c r="G22757" t="s">
        <v>5</v>
      </c>
      <c r="H22757">
        <v>4</v>
      </c>
      <c r="I22757" s="4">
        <f>IF(E22757="Rhode Island", Table1[[#This Row],[price]]*$L$3, IF(E22757="Massachusetts", Table1[[#This Row],[price]]*$L$2, 1))</f>
        <v>1415000</v>
      </c>
    </row>
    <row r="22758" spans="1:9" x14ac:dyDescent="0.25">
      <c r="A22758" s="2">
        <v>42987</v>
      </c>
      <c r="B22758" s="1">
        <f t="shared" si="710"/>
        <v>2017</v>
      </c>
      <c r="C22758" s="1">
        <f t="shared" si="711"/>
        <v>3</v>
      </c>
      <c r="D22758">
        <v>2603</v>
      </c>
      <c r="E22758" t="s">
        <v>37</v>
      </c>
      <c r="F22758" s="4">
        <v>1550000</v>
      </c>
      <c r="G22758" t="s">
        <v>5</v>
      </c>
      <c r="H22758">
        <v>4</v>
      </c>
      <c r="I22758" s="4">
        <f>IF(E22758="Rhode Island", Table1[[#This Row],[price]]*$L$3, IF(E22758="Massachusetts", Table1[[#This Row],[price]]*$L$2, 1))</f>
        <v>1550000</v>
      </c>
    </row>
    <row r="22759" spans="1:9" x14ac:dyDescent="0.25">
      <c r="A22759" s="2">
        <v>42987</v>
      </c>
      <c r="B22759" s="1">
        <f t="shared" si="710"/>
        <v>2017</v>
      </c>
      <c r="C22759" s="1">
        <f t="shared" si="711"/>
        <v>3</v>
      </c>
      <c r="D22759">
        <v>2600</v>
      </c>
      <c r="E22759" t="s">
        <v>37</v>
      </c>
      <c r="F22759" s="4">
        <v>1675000</v>
      </c>
      <c r="G22759" t="s">
        <v>5</v>
      </c>
      <c r="H22759">
        <v>5</v>
      </c>
      <c r="I22759" s="4">
        <f>IF(E22759="Rhode Island", Table1[[#This Row],[price]]*$L$3, IF(E22759="Massachusetts", Table1[[#This Row],[price]]*$L$2, 1))</f>
        <v>1675000</v>
      </c>
    </row>
    <row r="22760" spans="1:9" x14ac:dyDescent="0.25">
      <c r="A22760" s="2">
        <v>42987</v>
      </c>
      <c r="B22760" s="1">
        <f t="shared" si="710"/>
        <v>2017</v>
      </c>
      <c r="C22760" s="1">
        <f t="shared" si="711"/>
        <v>3</v>
      </c>
      <c r="D22760">
        <v>2603</v>
      </c>
      <c r="E22760" t="s">
        <v>37</v>
      </c>
      <c r="F22760" s="4">
        <v>1710000</v>
      </c>
      <c r="G22760" t="s">
        <v>5</v>
      </c>
      <c r="H22760">
        <v>4</v>
      </c>
      <c r="I22760" s="4">
        <f>IF(E22760="Rhode Island", Table1[[#This Row],[price]]*$L$3, IF(E22760="Massachusetts", Table1[[#This Row],[price]]*$L$2, 1))</f>
        <v>1710000</v>
      </c>
    </row>
    <row r="22761" spans="1:9" x14ac:dyDescent="0.25">
      <c r="A22761" s="2">
        <v>42987</v>
      </c>
      <c r="B22761" s="1">
        <f t="shared" si="710"/>
        <v>2017</v>
      </c>
      <c r="C22761" s="1">
        <f t="shared" si="711"/>
        <v>3</v>
      </c>
      <c r="D22761">
        <v>2600</v>
      </c>
      <c r="E22761" t="s">
        <v>37</v>
      </c>
      <c r="F22761" s="4">
        <v>1360000</v>
      </c>
      <c r="G22761" t="s">
        <v>6</v>
      </c>
      <c r="H22761">
        <v>3</v>
      </c>
      <c r="I22761" s="4">
        <f>IF(E22761="Rhode Island", Table1[[#This Row],[price]]*$L$3, IF(E22761="Massachusetts", Table1[[#This Row],[price]]*$L$2, 1))</f>
        <v>1360000</v>
      </c>
    </row>
    <row r="22762" spans="1:9" x14ac:dyDescent="0.25">
      <c r="A22762" s="2">
        <v>42988</v>
      </c>
      <c r="B22762" s="1">
        <f t="shared" si="710"/>
        <v>2017</v>
      </c>
      <c r="C22762" s="1">
        <f t="shared" si="711"/>
        <v>3</v>
      </c>
      <c r="D22762">
        <v>2615</v>
      </c>
      <c r="E22762" t="s">
        <v>37</v>
      </c>
      <c r="F22762" s="4">
        <v>605000</v>
      </c>
      <c r="G22762" t="s">
        <v>5</v>
      </c>
      <c r="H22762">
        <v>4</v>
      </c>
      <c r="I22762" s="4">
        <f>IF(E22762="Rhode Island", Table1[[#This Row],[price]]*$L$3, IF(E22762="Massachusetts", Table1[[#This Row],[price]]*$L$2, 1))</f>
        <v>605000</v>
      </c>
    </row>
    <row r="22763" spans="1:9" x14ac:dyDescent="0.25">
      <c r="A22763" s="2">
        <v>42988</v>
      </c>
      <c r="B22763" s="1">
        <f t="shared" si="710"/>
        <v>2017</v>
      </c>
      <c r="C22763" s="1">
        <f t="shared" si="711"/>
        <v>3</v>
      </c>
      <c r="D22763">
        <v>2611</v>
      </c>
      <c r="E22763" t="s">
        <v>37</v>
      </c>
      <c r="F22763" s="4">
        <v>727500</v>
      </c>
      <c r="G22763" t="s">
        <v>5</v>
      </c>
      <c r="H22763">
        <v>3</v>
      </c>
      <c r="I22763" s="4">
        <f>IF(E22763="Rhode Island", Table1[[#This Row],[price]]*$L$3, IF(E22763="Massachusetts", Table1[[#This Row],[price]]*$L$2, 1))</f>
        <v>727500</v>
      </c>
    </row>
    <row r="22764" spans="1:9" x14ac:dyDescent="0.25">
      <c r="A22764" s="2">
        <v>42989</v>
      </c>
      <c r="B22764" s="1">
        <f t="shared" si="710"/>
        <v>2017</v>
      </c>
      <c r="C22764" s="1">
        <f t="shared" si="711"/>
        <v>3</v>
      </c>
      <c r="D22764">
        <v>2905</v>
      </c>
      <c r="E22764" t="s">
        <v>36</v>
      </c>
      <c r="F22764" s="4">
        <v>551000</v>
      </c>
      <c r="G22764" t="s">
        <v>5</v>
      </c>
      <c r="H22764">
        <v>3</v>
      </c>
      <c r="I22764" s="4">
        <f>IF(E22764="Rhode Island", Table1[[#This Row],[price]]*$L$3, IF(E22764="Massachusetts", Table1[[#This Row],[price]]*$L$2, 1))</f>
        <v>551000</v>
      </c>
    </row>
    <row r="22765" spans="1:9" x14ac:dyDescent="0.25">
      <c r="A22765" s="2">
        <v>42989</v>
      </c>
      <c r="B22765" s="1">
        <f t="shared" si="710"/>
        <v>2017</v>
      </c>
      <c r="C22765" s="1">
        <f t="shared" si="711"/>
        <v>3</v>
      </c>
      <c r="D22765">
        <v>2902</v>
      </c>
      <c r="E22765" t="s">
        <v>36</v>
      </c>
      <c r="F22765" s="4">
        <v>660000</v>
      </c>
      <c r="G22765" t="s">
        <v>5</v>
      </c>
      <c r="H22765">
        <v>4</v>
      </c>
      <c r="I22765" s="4">
        <f>IF(E22765="Rhode Island", Table1[[#This Row],[price]]*$L$3, IF(E22765="Massachusetts", Table1[[#This Row],[price]]*$L$2, 1))</f>
        <v>660000</v>
      </c>
    </row>
    <row r="22766" spans="1:9" x14ac:dyDescent="0.25">
      <c r="A22766" s="2">
        <v>42989</v>
      </c>
      <c r="B22766" s="1">
        <f t="shared" si="710"/>
        <v>2017</v>
      </c>
      <c r="C22766" s="1">
        <f t="shared" si="711"/>
        <v>3</v>
      </c>
      <c r="D22766">
        <v>2617</v>
      </c>
      <c r="E22766" t="s">
        <v>37</v>
      </c>
      <c r="F22766" s="4">
        <v>687000</v>
      </c>
      <c r="G22766" t="s">
        <v>5</v>
      </c>
      <c r="H22766">
        <v>3</v>
      </c>
      <c r="I22766" s="4">
        <f>IF(E22766="Rhode Island", Table1[[#This Row],[price]]*$L$3, IF(E22766="Massachusetts", Table1[[#This Row],[price]]*$L$2, 1))</f>
        <v>687000</v>
      </c>
    </row>
    <row r="22767" spans="1:9" x14ac:dyDescent="0.25">
      <c r="A22767" s="2">
        <v>42989</v>
      </c>
      <c r="B22767" s="1">
        <f t="shared" si="710"/>
        <v>2017</v>
      </c>
      <c r="C22767" s="1">
        <f t="shared" si="711"/>
        <v>3</v>
      </c>
      <c r="D22767">
        <v>2902</v>
      </c>
      <c r="E22767" t="s">
        <v>36</v>
      </c>
      <c r="F22767" s="4">
        <v>702000</v>
      </c>
      <c r="G22767" t="s">
        <v>5</v>
      </c>
      <c r="H22767">
        <v>5</v>
      </c>
      <c r="I22767" s="4">
        <f>IF(E22767="Rhode Island", Table1[[#This Row],[price]]*$L$3, IF(E22767="Massachusetts", Table1[[#This Row],[price]]*$L$2, 1))</f>
        <v>702000</v>
      </c>
    </row>
    <row r="22768" spans="1:9" x14ac:dyDescent="0.25">
      <c r="A22768" s="2">
        <v>42989</v>
      </c>
      <c r="B22768" s="1">
        <f t="shared" si="710"/>
        <v>2017</v>
      </c>
      <c r="C22768" s="1">
        <f t="shared" si="711"/>
        <v>3</v>
      </c>
      <c r="D22768">
        <v>2602</v>
      </c>
      <c r="E22768" t="s">
        <v>37</v>
      </c>
      <c r="F22768" s="4">
        <v>1325000</v>
      </c>
      <c r="G22768" t="s">
        <v>5</v>
      </c>
      <c r="H22768">
        <v>5</v>
      </c>
      <c r="I22768" s="4">
        <f>IF(E22768="Rhode Island", Table1[[#This Row],[price]]*$L$3, IF(E22768="Massachusetts", Table1[[#This Row],[price]]*$L$2, 1))</f>
        <v>1325000</v>
      </c>
    </row>
    <row r="22769" spans="1:9" x14ac:dyDescent="0.25">
      <c r="A22769" s="2">
        <v>42989</v>
      </c>
      <c r="B22769" s="1">
        <f t="shared" si="710"/>
        <v>2017</v>
      </c>
      <c r="C22769" s="1">
        <f t="shared" si="711"/>
        <v>3</v>
      </c>
      <c r="D22769">
        <v>2617</v>
      </c>
      <c r="E22769" t="s">
        <v>37</v>
      </c>
      <c r="F22769" s="4">
        <v>320000</v>
      </c>
      <c r="G22769" t="s">
        <v>6</v>
      </c>
      <c r="H22769">
        <v>1</v>
      </c>
      <c r="I22769" s="4">
        <f>IF(E22769="Rhode Island", Table1[[#This Row],[price]]*$L$3, IF(E22769="Massachusetts", Table1[[#This Row],[price]]*$L$2, 1))</f>
        <v>320000</v>
      </c>
    </row>
    <row r="22770" spans="1:9" x14ac:dyDescent="0.25">
      <c r="A22770" s="2">
        <v>42989</v>
      </c>
      <c r="B22770" s="1">
        <f t="shared" si="710"/>
        <v>2017</v>
      </c>
      <c r="C22770" s="1">
        <f t="shared" si="711"/>
        <v>3</v>
      </c>
      <c r="D22770">
        <v>2604</v>
      </c>
      <c r="E22770" t="s">
        <v>37</v>
      </c>
      <c r="F22770" s="4">
        <v>350000</v>
      </c>
      <c r="G22770" t="s">
        <v>6</v>
      </c>
      <c r="H22770">
        <v>1</v>
      </c>
      <c r="I22770" s="4">
        <f>IF(E22770="Rhode Island", Table1[[#This Row],[price]]*$L$3, IF(E22770="Massachusetts", Table1[[#This Row],[price]]*$L$2, 1))</f>
        <v>350000</v>
      </c>
    </row>
    <row r="22771" spans="1:9" x14ac:dyDescent="0.25">
      <c r="A22771" s="2">
        <v>42989</v>
      </c>
      <c r="B22771" s="1">
        <f t="shared" si="710"/>
        <v>2017</v>
      </c>
      <c r="C22771" s="1">
        <f t="shared" si="711"/>
        <v>3</v>
      </c>
      <c r="D22771">
        <v>2604</v>
      </c>
      <c r="E22771" t="s">
        <v>37</v>
      </c>
      <c r="F22771" s="4">
        <v>540000</v>
      </c>
      <c r="G22771" t="s">
        <v>6</v>
      </c>
      <c r="H22771">
        <v>2</v>
      </c>
      <c r="I22771" s="4">
        <f>IF(E22771="Rhode Island", Table1[[#This Row],[price]]*$L$3, IF(E22771="Massachusetts", Table1[[#This Row],[price]]*$L$2, 1))</f>
        <v>540000</v>
      </c>
    </row>
    <row r="22772" spans="1:9" x14ac:dyDescent="0.25">
      <c r="A22772" s="2">
        <v>42990</v>
      </c>
      <c r="B22772" s="1">
        <f t="shared" si="710"/>
        <v>2017</v>
      </c>
      <c r="C22772" s="1">
        <f t="shared" si="711"/>
        <v>3</v>
      </c>
      <c r="D22772">
        <v>2615</v>
      </c>
      <c r="E22772" t="s">
        <v>37</v>
      </c>
      <c r="F22772" s="4">
        <v>290000</v>
      </c>
      <c r="G22772" t="s">
        <v>5</v>
      </c>
      <c r="H22772">
        <v>2</v>
      </c>
      <c r="I22772" s="4">
        <f>IF(E22772="Rhode Island", Table1[[#This Row],[price]]*$L$3, IF(E22772="Massachusetts", Table1[[#This Row],[price]]*$L$2, 1))</f>
        <v>290000</v>
      </c>
    </row>
    <row r="22773" spans="1:9" x14ac:dyDescent="0.25">
      <c r="A22773" s="2">
        <v>42990</v>
      </c>
      <c r="B22773" s="1">
        <f t="shared" si="710"/>
        <v>2017</v>
      </c>
      <c r="C22773" s="1">
        <f t="shared" si="711"/>
        <v>3</v>
      </c>
      <c r="D22773">
        <v>2615</v>
      </c>
      <c r="E22773" t="s">
        <v>37</v>
      </c>
      <c r="F22773" s="4">
        <v>350000</v>
      </c>
      <c r="G22773" t="s">
        <v>5</v>
      </c>
      <c r="H22773">
        <v>2</v>
      </c>
      <c r="I22773" s="4">
        <f>IF(E22773="Rhode Island", Table1[[#This Row],[price]]*$L$3, IF(E22773="Massachusetts", Table1[[#This Row],[price]]*$L$2, 1))</f>
        <v>350000</v>
      </c>
    </row>
    <row r="22774" spans="1:9" x14ac:dyDescent="0.25">
      <c r="A22774" s="2">
        <v>42990</v>
      </c>
      <c r="B22774" s="1">
        <f t="shared" si="710"/>
        <v>2017</v>
      </c>
      <c r="C22774" s="1">
        <f t="shared" si="711"/>
        <v>3</v>
      </c>
      <c r="D22774">
        <v>2906</v>
      </c>
      <c r="E22774" t="s">
        <v>36</v>
      </c>
      <c r="F22774" s="4">
        <v>580000</v>
      </c>
      <c r="G22774" t="s">
        <v>5</v>
      </c>
      <c r="H22774">
        <v>4</v>
      </c>
      <c r="I22774" s="4">
        <f>IF(E22774="Rhode Island", Table1[[#This Row],[price]]*$L$3, IF(E22774="Massachusetts", Table1[[#This Row],[price]]*$L$2, 1))</f>
        <v>580000</v>
      </c>
    </row>
    <row r="22775" spans="1:9" x14ac:dyDescent="0.25">
      <c r="A22775" s="2">
        <v>42990</v>
      </c>
      <c r="B22775" s="1">
        <f t="shared" si="710"/>
        <v>2017</v>
      </c>
      <c r="C22775" s="1">
        <f t="shared" si="711"/>
        <v>3</v>
      </c>
      <c r="D22775">
        <v>2914</v>
      </c>
      <c r="E22775" t="s">
        <v>36</v>
      </c>
      <c r="F22775" s="4">
        <v>782000</v>
      </c>
      <c r="G22775" t="s">
        <v>5</v>
      </c>
      <c r="H22775">
        <v>5</v>
      </c>
      <c r="I22775" s="4">
        <f>IF(E22775="Rhode Island", Table1[[#This Row],[price]]*$L$3, IF(E22775="Massachusetts", Table1[[#This Row],[price]]*$L$2, 1))</f>
        <v>782000</v>
      </c>
    </row>
    <row r="22776" spans="1:9" x14ac:dyDescent="0.25">
      <c r="A22776" s="2">
        <v>42990</v>
      </c>
      <c r="B22776" s="1">
        <f t="shared" si="710"/>
        <v>2017</v>
      </c>
      <c r="C22776" s="1">
        <f t="shared" si="711"/>
        <v>3</v>
      </c>
      <c r="D22776">
        <v>2617</v>
      </c>
      <c r="E22776" t="s">
        <v>37</v>
      </c>
      <c r="F22776" s="4">
        <v>304000</v>
      </c>
      <c r="G22776" t="s">
        <v>6</v>
      </c>
      <c r="H22776">
        <v>1</v>
      </c>
      <c r="I22776" s="4">
        <f>IF(E22776="Rhode Island", Table1[[#This Row],[price]]*$L$3, IF(E22776="Massachusetts", Table1[[#This Row],[price]]*$L$2, 1))</f>
        <v>304000</v>
      </c>
    </row>
    <row r="22777" spans="1:9" x14ac:dyDescent="0.25">
      <c r="A22777" s="2">
        <v>42990</v>
      </c>
      <c r="B22777" s="1">
        <f t="shared" si="710"/>
        <v>2017</v>
      </c>
      <c r="C22777" s="1">
        <f t="shared" si="711"/>
        <v>3</v>
      </c>
      <c r="D22777">
        <v>2602</v>
      </c>
      <c r="E22777" t="s">
        <v>37</v>
      </c>
      <c r="F22777" s="4">
        <v>330000</v>
      </c>
      <c r="G22777" t="s">
        <v>6</v>
      </c>
      <c r="H22777">
        <v>2</v>
      </c>
      <c r="I22777" s="4">
        <f>IF(E22777="Rhode Island", Table1[[#This Row],[price]]*$L$3, IF(E22777="Massachusetts", Table1[[#This Row],[price]]*$L$2, 1))</f>
        <v>330000</v>
      </c>
    </row>
    <row r="22778" spans="1:9" x14ac:dyDescent="0.25">
      <c r="A22778" s="2">
        <v>42991</v>
      </c>
      <c r="B22778" s="1">
        <f t="shared" si="710"/>
        <v>2017</v>
      </c>
      <c r="C22778" s="1">
        <f t="shared" si="711"/>
        <v>3</v>
      </c>
      <c r="D22778">
        <v>2902</v>
      </c>
      <c r="E22778" t="s">
        <v>36</v>
      </c>
      <c r="F22778" s="4">
        <v>529000</v>
      </c>
      <c r="G22778" t="s">
        <v>5</v>
      </c>
      <c r="H22778">
        <v>3</v>
      </c>
      <c r="I22778" s="4">
        <f>IF(E22778="Rhode Island", Table1[[#This Row],[price]]*$L$3, IF(E22778="Massachusetts", Table1[[#This Row],[price]]*$L$2, 1))</f>
        <v>529000</v>
      </c>
    </row>
    <row r="22779" spans="1:9" x14ac:dyDescent="0.25">
      <c r="A22779" s="2">
        <v>42991</v>
      </c>
      <c r="B22779" s="1">
        <f t="shared" si="710"/>
        <v>2017</v>
      </c>
      <c r="C22779" s="1">
        <f t="shared" si="711"/>
        <v>3</v>
      </c>
      <c r="D22779">
        <v>2611</v>
      </c>
      <c r="E22779" t="s">
        <v>37</v>
      </c>
      <c r="F22779" s="4">
        <v>565000</v>
      </c>
      <c r="G22779" t="s">
        <v>5</v>
      </c>
      <c r="H22779">
        <v>3</v>
      </c>
      <c r="I22779" s="4">
        <f>IF(E22779="Rhode Island", Table1[[#This Row],[price]]*$L$3, IF(E22779="Massachusetts", Table1[[#This Row],[price]]*$L$2, 1))</f>
        <v>565000</v>
      </c>
    </row>
    <row r="22780" spans="1:9" x14ac:dyDescent="0.25">
      <c r="A22780" s="2">
        <v>42991</v>
      </c>
      <c r="B22780" s="1">
        <f t="shared" si="710"/>
        <v>2017</v>
      </c>
      <c r="C22780" s="1">
        <f t="shared" si="711"/>
        <v>3</v>
      </c>
      <c r="D22780">
        <v>2905</v>
      </c>
      <c r="E22780" t="s">
        <v>36</v>
      </c>
      <c r="F22780" s="4">
        <v>600000</v>
      </c>
      <c r="G22780" t="s">
        <v>5</v>
      </c>
      <c r="H22780">
        <v>5</v>
      </c>
      <c r="I22780" s="4">
        <f>IF(E22780="Rhode Island", Table1[[#This Row],[price]]*$L$3, IF(E22780="Massachusetts", Table1[[#This Row],[price]]*$L$2, 1))</f>
        <v>600000</v>
      </c>
    </row>
    <row r="22781" spans="1:9" x14ac:dyDescent="0.25">
      <c r="A22781" s="2">
        <v>42991</v>
      </c>
      <c r="B22781" s="1">
        <f t="shared" si="710"/>
        <v>2017</v>
      </c>
      <c r="C22781" s="1">
        <f t="shared" si="711"/>
        <v>3</v>
      </c>
      <c r="D22781">
        <v>2906</v>
      </c>
      <c r="E22781" t="s">
        <v>36</v>
      </c>
      <c r="F22781" s="4">
        <v>613000</v>
      </c>
      <c r="G22781" t="s">
        <v>5</v>
      </c>
      <c r="H22781">
        <v>4</v>
      </c>
      <c r="I22781" s="4">
        <f>IF(E22781="Rhode Island", Table1[[#This Row],[price]]*$L$3, IF(E22781="Massachusetts", Table1[[#This Row],[price]]*$L$2, 1))</f>
        <v>613000</v>
      </c>
    </row>
    <row r="22782" spans="1:9" x14ac:dyDescent="0.25">
      <c r="A22782" s="2">
        <v>42991</v>
      </c>
      <c r="B22782" s="1">
        <f t="shared" si="710"/>
        <v>2017</v>
      </c>
      <c r="C22782" s="1">
        <f t="shared" si="711"/>
        <v>3</v>
      </c>
      <c r="D22782">
        <v>2617</v>
      </c>
      <c r="E22782" t="s">
        <v>37</v>
      </c>
      <c r="F22782" s="4">
        <v>662000</v>
      </c>
      <c r="G22782" t="s">
        <v>5</v>
      </c>
      <c r="H22782">
        <v>4</v>
      </c>
      <c r="I22782" s="4">
        <f>IF(E22782="Rhode Island", Table1[[#This Row],[price]]*$L$3, IF(E22782="Massachusetts", Table1[[#This Row],[price]]*$L$2, 1))</f>
        <v>662000</v>
      </c>
    </row>
    <row r="22783" spans="1:9" x14ac:dyDescent="0.25">
      <c r="A22783" s="2">
        <v>42991</v>
      </c>
      <c r="B22783" s="1">
        <f t="shared" si="710"/>
        <v>2017</v>
      </c>
      <c r="C22783" s="1">
        <f t="shared" si="711"/>
        <v>3</v>
      </c>
      <c r="D22783">
        <v>2602</v>
      </c>
      <c r="E22783" t="s">
        <v>37</v>
      </c>
      <c r="F22783" s="4">
        <v>683000</v>
      </c>
      <c r="G22783" t="s">
        <v>5</v>
      </c>
      <c r="H22783">
        <v>2</v>
      </c>
      <c r="I22783" s="4">
        <f>IF(E22783="Rhode Island", Table1[[#This Row],[price]]*$L$3, IF(E22783="Massachusetts", Table1[[#This Row],[price]]*$L$2, 1))</f>
        <v>683000</v>
      </c>
    </row>
    <row r="22784" spans="1:9" x14ac:dyDescent="0.25">
      <c r="A22784" s="2">
        <v>42991</v>
      </c>
      <c r="B22784" s="1">
        <f t="shared" si="710"/>
        <v>2017</v>
      </c>
      <c r="C22784" s="1">
        <f t="shared" si="711"/>
        <v>3</v>
      </c>
      <c r="D22784">
        <v>2911</v>
      </c>
      <c r="E22784" t="s">
        <v>36</v>
      </c>
      <c r="F22784" s="4">
        <v>748000</v>
      </c>
      <c r="G22784" t="s">
        <v>5</v>
      </c>
      <c r="H22784">
        <v>4</v>
      </c>
      <c r="I22784" s="4">
        <f>IF(E22784="Rhode Island", Table1[[#This Row],[price]]*$L$3, IF(E22784="Massachusetts", Table1[[#This Row],[price]]*$L$2, 1))</f>
        <v>748000</v>
      </c>
    </row>
    <row r="22785" spans="1:9" x14ac:dyDescent="0.25">
      <c r="A22785" s="2">
        <v>42991</v>
      </c>
      <c r="B22785" s="1">
        <f t="shared" si="710"/>
        <v>2017</v>
      </c>
      <c r="C22785" s="1">
        <f t="shared" si="711"/>
        <v>3</v>
      </c>
      <c r="D22785">
        <v>2914</v>
      </c>
      <c r="E22785" t="s">
        <v>36</v>
      </c>
      <c r="F22785" s="4">
        <v>782000</v>
      </c>
      <c r="G22785" t="s">
        <v>5</v>
      </c>
      <c r="H22785">
        <v>3</v>
      </c>
      <c r="I22785" s="4">
        <f>IF(E22785="Rhode Island", Table1[[#This Row],[price]]*$L$3, IF(E22785="Massachusetts", Table1[[#This Row],[price]]*$L$2, 1))</f>
        <v>782000</v>
      </c>
    </row>
    <row r="22786" spans="1:9" x14ac:dyDescent="0.25">
      <c r="A22786" s="2">
        <v>42991</v>
      </c>
      <c r="B22786" s="1">
        <f t="shared" ref="B22786:B22849" si="712">YEAR(A22786)</f>
        <v>2017</v>
      </c>
      <c r="C22786" s="1">
        <f t="shared" ref="C22786:C22849" si="713">ROUNDUP(MONTH(A22786)/3,0)</f>
        <v>3</v>
      </c>
      <c r="D22786">
        <v>2914</v>
      </c>
      <c r="E22786" t="s">
        <v>36</v>
      </c>
      <c r="F22786" s="4">
        <v>1100000</v>
      </c>
      <c r="G22786" t="s">
        <v>5</v>
      </c>
      <c r="H22786">
        <v>5</v>
      </c>
      <c r="I22786" s="4">
        <f>IF(E22786="Rhode Island", Table1[[#This Row],[price]]*$L$3, IF(E22786="Massachusetts", Table1[[#This Row],[price]]*$L$2, 1))</f>
        <v>1100000</v>
      </c>
    </row>
    <row r="22787" spans="1:9" x14ac:dyDescent="0.25">
      <c r="A22787" s="2">
        <v>42991</v>
      </c>
      <c r="B22787" s="1">
        <f t="shared" si="712"/>
        <v>2017</v>
      </c>
      <c r="C22787" s="1">
        <f t="shared" si="713"/>
        <v>3</v>
      </c>
      <c r="D22787">
        <v>2612</v>
      </c>
      <c r="E22787" t="s">
        <v>37</v>
      </c>
      <c r="F22787" s="4">
        <v>1460000</v>
      </c>
      <c r="G22787" t="s">
        <v>5</v>
      </c>
      <c r="H22787">
        <v>4</v>
      </c>
      <c r="I22787" s="4">
        <f>IF(E22787="Rhode Island", Table1[[#This Row],[price]]*$L$3, IF(E22787="Massachusetts", Table1[[#This Row],[price]]*$L$2, 1))</f>
        <v>1460000</v>
      </c>
    </row>
    <row r="22788" spans="1:9" x14ac:dyDescent="0.25">
      <c r="A22788" s="2">
        <v>42991</v>
      </c>
      <c r="B22788" s="1">
        <f t="shared" si="712"/>
        <v>2017</v>
      </c>
      <c r="C22788" s="1">
        <f t="shared" si="713"/>
        <v>3</v>
      </c>
      <c r="D22788">
        <v>2611</v>
      </c>
      <c r="E22788" t="s">
        <v>37</v>
      </c>
      <c r="F22788" s="4">
        <v>335000</v>
      </c>
      <c r="G22788" t="s">
        <v>6</v>
      </c>
      <c r="H22788">
        <v>2</v>
      </c>
      <c r="I22788" s="4">
        <f>IF(E22788="Rhode Island", Table1[[#This Row],[price]]*$L$3, IF(E22788="Massachusetts", Table1[[#This Row],[price]]*$L$2, 1))</f>
        <v>335000</v>
      </c>
    </row>
    <row r="22789" spans="1:9" x14ac:dyDescent="0.25">
      <c r="A22789" s="2">
        <v>42991</v>
      </c>
      <c r="B22789" s="1">
        <f t="shared" si="712"/>
        <v>2017</v>
      </c>
      <c r="C22789" s="1">
        <f t="shared" si="713"/>
        <v>3</v>
      </c>
      <c r="D22789">
        <v>2604</v>
      </c>
      <c r="E22789" t="s">
        <v>37</v>
      </c>
      <c r="F22789" s="4">
        <v>385000</v>
      </c>
      <c r="G22789" t="s">
        <v>6</v>
      </c>
      <c r="H22789">
        <v>2</v>
      </c>
      <c r="I22789" s="4">
        <f>IF(E22789="Rhode Island", Table1[[#This Row],[price]]*$L$3, IF(E22789="Massachusetts", Table1[[#This Row],[price]]*$L$2, 1))</f>
        <v>385000</v>
      </c>
    </row>
    <row r="22790" spans="1:9" x14ac:dyDescent="0.25">
      <c r="A22790" s="2">
        <v>42991</v>
      </c>
      <c r="B22790" s="1">
        <f t="shared" si="712"/>
        <v>2017</v>
      </c>
      <c r="C22790" s="1">
        <f t="shared" si="713"/>
        <v>3</v>
      </c>
      <c r="D22790">
        <v>2612</v>
      </c>
      <c r="E22790" t="s">
        <v>37</v>
      </c>
      <c r="F22790" s="4">
        <v>527500</v>
      </c>
      <c r="G22790" t="s">
        <v>6</v>
      </c>
      <c r="H22790">
        <v>2</v>
      </c>
      <c r="I22790" s="4">
        <f>IF(E22790="Rhode Island", Table1[[#This Row],[price]]*$L$3, IF(E22790="Massachusetts", Table1[[#This Row],[price]]*$L$2, 1))</f>
        <v>527500</v>
      </c>
    </row>
    <row r="22791" spans="1:9" x14ac:dyDescent="0.25">
      <c r="A22791" s="2">
        <v>42992</v>
      </c>
      <c r="B22791" s="1">
        <f t="shared" si="712"/>
        <v>2017</v>
      </c>
      <c r="C22791" s="1">
        <f t="shared" si="713"/>
        <v>3</v>
      </c>
      <c r="D22791">
        <v>2614</v>
      </c>
      <c r="E22791" t="s">
        <v>37</v>
      </c>
      <c r="F22791" s="4">
        <v>402000</v>
      </c>
      <c r="G22791" t="s">
        <v>5</v>
      </c>
      <c r="H22791">
        <v>2</v>
      </c>
      <c r="I22791" s="4">
        <f>IF(E22791="Rhode Island", Table1[[#This Row],[price]]*$L$3, IF(E22791="Massachusetts", Table1[[#This Row],[price]]*$L$2, 1))</f>
        <v>402000</v>
      </c>
    </row>
    <row r="22792" spans="1:9" x14ac:dyDescent="0.25">
      <c r="A22792" s="2">
        <v>42992</v>
      </c>
      <c r="B22792" s="1">
        <f t="shared" si="712"/>
        <v>2017</v>
      </c>
      <c r="C22792" s="1">
        <f t="shared" si="713"/>
        <v>3</v>
      </c>
      <c r="D22792">
        <v>2615</v>
      </c>
      <c r="E22792" t="s">
        <v>37</v>
      </c>
      <c r="F22792" s="4">
        <v>525000</v>
      </c>
      <c r="G22792" t="s">
        <v>5</v>
      </c>
      <c r="H22792">
        <v>3</v>
      </c>
      <c r="I22792" s="4">
        <f>IF(E22792="Rhode Island", Table1[[#This Row],[price]]*$L$3, IF(E22792="Massachusetts", Table1[[#This Row],[price]]*$L$2, 1))</f>
        <v>525000</v>
      </c>
    </row>
    <row r="22793" spans="1:9" x14ac:dyDescent="0.25">
      <c r="A22793" s="2">
        <v>42992</v>
      </c>
      <c r="B22793" s="1">
        <f t="shared" si="712"/>
        <v>2017</v>
      </c>
      <c r="C22793" s="1">
        <f t="shared" si="713"/>
        <v>3</v>
      </c>
      <c r="D22793">
        <v>2905</v>
      </c>
      <c r="E22793" t="s">
        <v>36</v>
      </c>
      <c r="F22793" s="4">
        <v>578000</v>
      </c>
      <c r="G22793" t="s">
        <v>5</v>
      </c>
      <c r="H22793">
        <v>3</v>
      </c>
      <c r="I22793" s="4">
        <f>IF(E22793="Rhode Island", Table1[[#This Row],[price]]*$L$3, IF(E22793="Massachusetts", Table1[[#This Row],[price]]*$L$2, 1))</f>
        <v>578000</v>
      </c>
    </row>
    <row r="22794" spans="1:9" x14ac:dyDescent="0.25">
      <c r="A22794" s="2">
        <v>42992</v>
      </c>
      <c r="B22794" s="1">
        <f t="shared" si="712"/>
        <v>2017</v>
      </c>
      <c r="C22794" s="1">
        <f t="shared" si="713"/>
        <v>3</v>
      </c>
      <c r="D22794">
        <v>2905</v>
      </c>
      <c r="E22794" t="s">
        <v>36</v>
      </c>
      <c r="F22794" s="4">
        <v>612000</v>
      </c>
      <c r="G22794" t="s">
        <v>5</v>
      </c>
      <c r="H22794">
        <v>4</v>
      </c>
      <c r="I22794" s="4">
        <f>IF(E22794="Rhode Island", Table1[[#This Row],[price]]*$L$3, IF(E22794="Massachusetts", Table1[[#This Row],[price]]*$L$2, 1))</f>
        <v>612000</v>
      </c>
    </row>
    <row r="22795" spans="1:9" x14ac:dyDescent="0.25">
      <c r="A22795" s="2">
        <v>42992</v>
      </c>
      <c r="B22795" s="1">
        <f t="shared" si="712"/>
        <v>2017</v>
      </c>
      <c r="C22795" s="1">
        <f t="shared" si="713"/>
        <v>3</v>
      </c>
      <c r="D22795">
        <v>2607</v>
      </c>
      <c r="E22795" t="s">
        <v>37</v>
      </c>
      <c r="F22795" s="4">
        <v>746000</v>
      </c>
      <c r="G22795" t="s">
        <v>5</v>
      </c>
      <c r="H22795">
        <v>3</v>
      </c>
      <c r="I22795" s="4">
        <f>IF(E22795="Rhode Island", Table1[[#This Row],[price]]*$L$3, IF(E22795="Massachusetts", Table1[[#This Row],[price]]*$L$2, 1))</f>
        <v>746000</v>
      </c>
    </row>
    <row r="22796" spans="1:9" x14ac:dyDescent="0.25">
      <c r="A22796" s="2">
        <v>42992</v>
      </c>
      <c r="B22796" s="1">
        <f t="shared" si="712"/>
        <v>2017</v>
      </c>
      <c r="C22796" s="1">
        <f t="shared" si="713"/>
        <v>3</v>
      </c>
      <c r="D22796">
        <v>2611</v>
      </c>
      <c r="E22796" t="s">
        <v>37</v>
      </c>
      <c r="F22796" s="4">
        <v>2075000</v>
      </c>
      <c r="G22796" t="s">
        <v>5</v>
      </c>
      <c r="H22796">
        <v>5</v>
      </c>
      <c r="I22796" s="4">
        <f>IF(E22796="Rhode Island", Table1[[#This Row],[price]]*$L$3, IF(E22796="Massachusetts", Table1[[#This Row],[price]]*$L$2, 1))</f>
        <v>2075000</v>
      </c>
    </row>
    <row r="22797" spans="1:9" x14ac:dyDescent="0.25">
      <c r="A22797" s="2">
        <v>42992</v>
      </c>
      <c r="B22797" s="1">
        <f t="shared" si="712"/>
        <v>2017</v>
      </c>
      <c r="C22797" s="1">
        <f t="shared" si="713"/>
        <v>3</v>
      </c>
      <c r="D22797">
        <v>2602</v>
      </c>
      <c r="E22797" t="s">
        <v>37</v>
      </c>
      <c r="F22797" s="4">
        <v>370000</v>
      </c>
      <c r="G22797" t="s">
        <v>6</v>
      </c>
      <c r="H22797">
        <v>1</v>
      </c>
      <c r="I22797" s="4">
        <f>IF(E22797="Rhode Island", Table1[[#This Row],[price]]*$L$3, IF(E22797="Massachusetts", Table1[[#This Row],[price]]*$L$2, 1))</f>
        <v>370000</v>
      </c>
    </row>
    <row r="22798" spans="1:9" x14ac:dyDescent="0.25">
      <c r="A22798" s="2">
        <v>42992</v>
      </c>
      <c r="B22798" s="1">
        <f t="shared" si="712"/>
        <v>2017</v>
      </c>
      <c r="C22798" s="1">
        <f t="shared" si="713"/>
        <v>3</v>
      </c>
      <c r="D22798">
        <v>2601</v>
      </c>
      <c r="E22798" t="s">
        <v>37</v>
      </c>
      <c r="F22798" s="4">
        <v>520000</v>
      </c>
      <c r="G22798" t="s">
        <v>6</v>
      </c>
      <c r="H22798">
        <v>1</v>
      </c>
      <c r="I22798" s="4">
        <f>IF(E22798="Rhode Island", Table1[[#This Row],[price]]*$L$3, IF(E22798="Massachusetts", Table1[[#This Row],[price]]*$L$2, 1))</f>
        <v>520000</v>
      </c>
    </row>
    <row r="22799" spans="1:9" x14ac:dyDescent="0.25">
      <c r="A22799" s="2">
        <v>42993</v>
      </c>
      <c r="B22799" s="1">
        <f t="shared" si="712"/>
        <v>2017</v>
      </c>
      <c r="C22799" s="1">
        <f t="shared" si="713"/>
        <v>3</v>
      </c>
      <c r="D22799">
        <v>2615</v>
      </c>
      <c r="E22799" t="s">
        <v>37</v>
      </c>
      <c r="F22799" s="4">
        <v>363000</v>
      </c>
      <c r="G22799" t="s">
        <v>5</v>
      </c>
      <c r="H22799">
        <v>2</v>
      </c>
      <c r="I22799" s="4">
        <f>IF(E22799="Rhode Island", Table1[[#This Row],[price]]*$L$3, IF(E22799="Massachusetts", Table1[[#This Row],[price]]*$L$2, 1))</f>
        <v>363000</v>
      </c>
    </row>
    <row r="22800" spans="1:9" x14ac:dyDescent="0.25">
      <c r="A22800" s="2">
        <v>42993</v>
      </c>
      <c r="B22800" s="1">
        <f t="shared" si="712"/>
        <v>2017</v>
      </c>
      <c r="C22800" s="1">
        <f t="shared" si="713"/>
        <v>3</v>
      </c>
      <c r="D22800">
        <v>2906</v>
      </c>
      <c r="E22800" t="s">
        <v>36</v>
      </c>
      <c r="F22800" s="4">
        <v>402000</v>
      </c>
      <c r="G22800" t="s">
        <v>5</v>
      </c>
      <c r="H22800">
        <v>3</v>
      </c>
      <c r="I22800" s="4">
        <f>IF(E22800="Rhode Island", Table1[[#This Row],[price]]*$L$3, IF(E22800="Massachusetts", Table1[[#This Row],[price]]*$L$2, 1))</f>
        <v>402000</v>
      </c>
    </row>
    <row r="22801" spans="1:9" x14ac:dyDescent="0.25">
      <c r="A22801" s="2">
        <v>42993</v>
      </c>
      <c r="B22801" s="1">
        <f t="shared" si="712"/>
        <v>2017</v>
      </c>
      <c r="C22801" s="1">
        <f t="shared" si="713"/>
        <v>3</v>
      </c>
      <c r="D22801">
        <v>2905</v>
      </c>
      <c r="E22801" t="s">
        <v>36</v>
      </c>
      <c r="F22801" s="4">
        <v>465000</v>
      </c>
      <c r="G22801" t="s">
        <v>5</v>
      </c>
      <c r="H22801">
        <v>3</v>
      </c>
      <c r="I22801" s="4">
        <f>IF(E22801="Rhode Island", Table1[[#This Row],[price]]*$L$3, IF(E22801="Massachusetts", Table1[[#This Row],[price]]*$L$2, 1))</f>
        <v>465000</v>
      </c>
    </row>
    <row r="22802" spans="1:9" x14ac:dyDescent="0.25">
      <c r="A22802" s="2">
        <v>42993</v>
      </c>
      <c r="B22802" s="1">
        <f t="shared" si="712"/>
        <v>2017</v>
      </c>
      <c r="C22802" s="1">
        <f t="shared" si="713"/>
        <v>3</v>
      </c>
      <c r="D22802">
        <v>2905</v>
      </c>
      <c r="E22802" t="s">
        <v>36</v>
      </c>
      <c r="F22802" s="4">
        <v>480000</v>
      </c>
      <c r="G22802" t="s">
        <v>5</v>
      </c>
      <c r="H22802">
        <v>3</v>
      </c>
      <c r="I22802" s="4">
        <f>IF(E22802="Rhode Island", Table1[[#This Row],[price]]*$L$3, IF(E22802="Massachusetts", Table1[[#This Row],[price]]*$L$2, 1))</f>
        <v>480000</v>
      </c>
    </row>
    <row r="22803" spans="1:9" x14ac:dyDescent="0.25">
      <c r="A22803" s="2">
        <v>42993</v>
      </c>
      <c r="B22803" s="1">
        <f t="shared" si="712"/>
        <v>2017</v>
      </c>
      <c r="C22803" s="1">
        <f t="shared" si="713"/>
        <v>3</v>
      </c>
      <c r="D22803">
        <v>2905</v>
      </c>
      <c r="E22803" t="s">
        <v>36</v>
      </c>
      <c r="F22803" s="4">
        <v>512000</v>
      </c>
      <c r="G22803" t="s">
        <v>5</v>
      </c>
      <c r="H22803">
        <v>3</v>
      </c>
      <c r="I22803" s="4">
        <f>IF(E22803="Rhode Island", Table1[[#This Row],[price]]*$L$3, IF(E22803="Massachusetts", Table1[[#This Row],[price]]*$L$2, 1))</f>
        <v>512000</v>
      </c>
    </row>
    <row r="22804" spans="1:9" x14ac:dyDescent="0.25">
      <c r="A22804" s="2">
        <v>42993</v>
      </c>
      <c r="B22804" s="1">
        <f t="shared" si="712"/>
        <v>2017</v>
      </c>
      <c r="C22804" s="1">
        <f t="shared" si="713"/>
        <v>3</v>
      </c>
      <c r="D22804">
        <v>2615</v>
      </c>
      <c r="E22804" t="s">
        <v>37</v>
      </c>
      <c r="F22804" s="4">
        <v>555000</v>
      </c>
      <c r="G22804" t="s">
        <v>5</v>
      </c>
      <c r="H22804">
        <v>3</v>
      </c>
      <c r="I22804" s="4">
        <f>IF(E22804="Rhode Island", Table1[[#This Row],[price]]*$L$3, IF(E22804="Massachusetts", Table1[[#This Row],[price]]*$L$2, 1))</f>
        <v>555000</v>
      </c>
    </row>
    <row r="22805" spans="1:9" x14ac:dyDescent="0.25">
      <c r="A22805" s="2">
        <v>42993</v>
      </c>
      <c r="B22805" s="1">
        <f t="shared" si="712"/>
        <v>2017</v>
      </c>
      <c r="C22805" s="1">
        <f t="shared" si="713"/>
        <v>3</v>
      </c>
      <c r="D22805">
        <v>2914</v>
      </c>
      <c r="E22805" t="s">
        <v>36</v>
      </c>
      <c r="F22805" s="4">
        <v>594690</v>
      </c>
      <c r="G22805" t="s">
        <v>5</v>
      </c>
      <c r="H22805">
        <v>4</v>
      </c>
      <c r="I22805" s="4">
        <f>IF(E22805="Rhode Island", Table1[[#This Row],[price]]*$L$3, IF(E22805="Massachusetts", Table1[[#This Row],[price]]*$L$2, 1))</f>
        <v>594690</v>
      </c>
    </row>
    <row r="22806" spans="1:9" x14ac:dyDescent="0.25">
      <c r="A22806" s="2">
        <v>42993</v>
      </c>
      <c r="B22806" s="1">
        <f t="shared" si="712"/>
        <v>2017</v>
      </c>
      <c r="C22806" s="1">
        <f t="shared" si="713"/>
        <v>3</v>
      </c>
      <c r="D22806">
        <v>2913</v>
      </c>
      <c r="E22806" t="s">
        <v>36</v>
      </c>
      <c r="F22806" s="4">
        <v>646000</v>
      </c>
      <c r="G22806" t="s">
        <v>5</v>
      </c>
      <c r="H22806">
        <v>3</v>
      </c>
      <c r="I22806" s="4">
        <f>IF(E22806="Rhode Island", Table1[[#This Row],[price]]*$L$3, IF(E22806="Massachusetts", Table1[[#This Row],[price]]*$L$2, 1))</f>
        <v>646000</v>
      </c>
    </row>
    <row r="22807" spans="1:9" x14ac:dyDescent="0.25">
      <c r="A22807" s="2">
        <v>42993</v>
      </c>
      <c r="B22807" s="1">
        <f t="shared" si="712"/>
        <v>2017</v>
      </c>
      <c r="C22807" s="1">
        <f t="shared" si="713"/>
        <v>3</v>
      </c>
      <c r="D22807">
        <v>2617</v>
      </c>
      <c r="E22807" t="s">
        <v>37</v>
      </c>
      <c r="F22807" s="4">
        <v>745000</v>
      </c>
      <c r="G22807" t="s">
        <v>5</v>
      </c>
      <c r="H22807">
        <v>4</v>
      </c>
      <c r="I22807" s="4">
        <f>IF(E22807="Rhode Island", Table1[[#This Row],[price]]*$L$3, IF(E22807="Massachusetts", Table1[[#This Row],[price]]*$L$2, 1))</f>
        <v>745000</v>
      </c>
    </row>
    <row r="22808" spans="1:9" x14ac:dyDescent="0.25">
      <c r="A22808" s="2">
        <v>42993</v>
      </c>
      <c r="B22808" s="1">
        <f t="shared" si="712"/>
        <v>2017</v>
      </c>
      <c r="C22808" s="1">
        <f t="shared" si="713"/>
        <v>3</v>
      </c>
      <c r="D22808">
        <v>2906</v>
      </c>
      <c r="E22808" t="s">
        <v>36</v>
      </c>
      <c r="F22808" s="4">
        <v>760000</v>
      </c>
      <c r="G22808" t="s">
        <v>5</v>
      </c>
      <c r="H22808">
        <v>4</v>
      </c>
      <c r="I22808" s="4">
        <f>IF(E22808="Rhode Island", Table1[[#This Row],[price]]*$L$3, IF(E22808="Massachusetts", Table1[[#This Row],[price]]*$L$2, 1))</f>
        <v>760000</v>
      </c>
    </row>
    <row r="22809" spans="1:9" x14ac:dyDescent="0.25">
      <c r="A22809" s="2">
        <v>42993</v>
      </c>
      <c r="B22809" s="1">
        <f t="shared" si="712"/>
        <v>2017</v>
      </c>
      <c r="C22809" s="1">
        <f t="shared" si="713"/>
        <v>3</v>
      </c>
      <c r="D22809">
        <v>2906</v>
      </c>
      <c r="E22809" t="s">
        <v>36</v>
      </c>
      <c r="F22809" s="4">
        <v>830000</v>
      </c>
      <c r="G22809" t="s">
        <v>5</v>
      </c>
      <c r="H22809">
        <v>5</v>
      </c>
      <c r="I22809" s="4">
        <f>IF(E22809="Rhode Island", Table1[[#This Row],[price]]*$L$3, IF(E22809="Massachusetts", Table1[[#This Row],[price]]*$L$2, 1))</f>
        <v>830000</v>
      </c>
    </row>
    <row r="22810" spans="1:9" x14ac:dyDescent="0.25">
      <c r="A22810" s="2">
        <v>42993</v>
      </c>
      <c r="B22810" s="1">
        <f t="shared" si="712"/>
        <v>2017</v>
      </c>
      <c r="C22810" s="1">
        <f t="shared" si="713"/>
        <v>3</v>
      </c>
      <c r="D22810">
        <v>2611</v>
      </c>
      <c r="E22810" t="s">
        <v>37</v>
      </c>
      <c r="F22810" s="4">
        <v>1000000</v>
      </c>
      <c r="G22810" t="s">
        <v>5</v>
      </c>
      <c r="H22810">
        <v>4</v>
      </c>
      <c r="I22810" s="4">
        <f>IF(E22810="Rhode Island", Table1[[#This Row],[price]]*$L$3, IF(E22810="Massachusetts", Table1[[#This Row],[price]]*$L$2, 1))</f>
        <v>1000000</v>
      </c>
    </row>
    <row r="22811" spans="1:9" x14ac:dyDescent="0.25">
      <c r="A22811" s="2">
        <v>42993</v>
      </c>
      <c r="B22811" s="1">
        <f t="shared" si="712"/>
        <v>2017</v>
      </c>
      <c r="C22811" s="1">
        <f t="shared" si="713"/>
        <v>3</v>
      </c>
      <c r="D22811">
        <v>2611</v>
      </c>
      <c r="E22811" t="s">
        <v>37</v>
      </c>
      <c r="F22811" s="4">
        <v>1000000</v>
      </c>
      <c r="G22811" t="s">
        <v>5</v>
      </c>
      <c r="H22811">
        <v>5</v>
      </c>
      <c r="I22811" s="4">
        <f>IF(E22811="Rhode Island", Table1[[#This Row],[price]]*$L$3, IF(E22811="Massachusetts", Table1[[#This Row],[price]]*$L$2, 1))</f>
        <v>1000000</v>
      </c>
    </row>
    <row r="22812" spans="1:9" x14ac:dyDescent="0.25">
      <c r="A22812" s="2">
        <v>42993</v>
      </c>
      <c r="B22812" s="1">
        <f t="shared" si="712"/>
        <v>2017</v>
      </c>
      <c r="C22812" s="1">
        <f t="shared" si="713"/>
        <v>3</v>
      </c>
      <c r="D22812">
        <v>2602</v>
      </c>
      <c r="E22812" t="s">
        <v>37</v>
      </c>
      <c r="F22812" s="4">
        <v>1100000</v>
      </c>
      <c r="G22812" t="s">
        <v>5</v>
      </c>
      <c r="H22812">
        <v>3</v>
      </c>
      <c r="I22812" s="4">
        <f>IF(E22812="Rhode Island", Table1[[#This Row],[price]]*$L$3, IF(E22812="Massachusetts", Table1[[#This Row],[price]]*$L$2, 1))</f>
        <v>1100000</v>
      </c>
    </row>
    <row r="22813" spans="1:9" x14ac:dyDescent="0.25">
      <c r="A22813" s="2">
        <v>42993</v>
      </c>
      <c r="B22813" s="1">
        <f t="shared" si="712"/>
        <v>2017</v>
      </c>
      <c r="C22813" s="1">
        <f t="shared" si="713"/>
        <v>3</v>
      </c>
      <c r="D22813">
        <v>2604</v>
      </c>
      <c r="E22813" t="s">
        <v>37</v>
      </c>
      <c r="F22813" s="4">
        <v>342000</v>
      </c>
      <c r="G22813" t="s">
        <v>6</v>
      </c>
      <c r="H22813">
        <v>1</v>
      </c>
      <c r="I22813" s="4">
        <f>IF(E22813="Rhode Island", Table1[[#This Row],[price]]*$L$3, IF(E22813="Massachusetts", Table1[[#This Row],[price]]*$L$2, 1))</f>
        <v>342000</v>
      </c>
    </row>
    <row r="22814" spans="1:9" x14ac:dyDescent="0.25">
      <c r="A22814" s="2">
        <v>42993</v>
      </c>
      <c r="B22814" s="1">
        <f t="shared" si="712"/>
        <v>2017</v>
      </c>
      <c r="C22814" s="1">
        <f t="shared" si="713"/>
        <v>3</v>
      </c>
      <c r="D22814">
        <v>2612</v>
      </c>
      <c r="E22814" t="s">
        <v>37</v>
      </c>
      <c r="F22814" s="4">
        <v>389000</v>
      </c>
      <c r="G22814" t="s">
        <v>6</v>
      </c>
      <c r="H22814">
        <v>1</v>
      </c>
      <c r="I22814" s="4">
        <f>IF(E22814="Rhode Island", Table1[[#This Row],[price]]*$L$3, IF(E22814="Massachusetts", Table1[[#This Row],[price]]*$L$2, 1))</f>
        <v>389000</v>
      </c>
    </row>
    <row r="22815" spans="1:9" x14ac:dyDescent="0.25">
      <c r="A22815" s="2">
        <v>42993</v>
      </c>
      <c r="B22815" s="1">
        <f t="shared" si="712"/>
        <v>2017</v>
      </c>
      <c r="C22815" s="1">
        <f t="shared" si="713"/>
        <v>3</v>
      </c>
      <c r="D22815">
        <v>2617</v>
      </c>
      <c r="E22815" t="s">
        <v>37</v>
      </c>
      <c r="F22815" s="4">
        <v>415000</v>
      </c>
      <c r="G22815" t="s">
        <v>6</v>
      </c>
      <c r="H22815">
        <v>3</v>
      </c>
      <c r="I22815" s="4">
        <f>IF(E22815="Rhode Island", Table1[[#This Row],[price]]*$L$3, IF(E22815="Massachusetts", Table1[[#This Row],[price]]*$L$2, 1))</f>
        <v>415000</v>
      </c>
    </row>
    <row r="22816" spans="1:9" x14ac:dyDescent="0.25">
      <c r="A22816" s="2">
        <v>42993</v>
      </c>
      <c r="B22816" s="1">
        <f t="shared" si="712"/>
        <v>2017</v>
      </c>
      <c r="C22816" s="1">
        <f t="shared" si="713"/>
        <v>3</v>
      </c>
      <c r="D22816">
        <v>2612</v>
      </c>
      <c r="E22816" t="s">
        <v>37</v>
      </c>
      <c r="F22816" s="4">
        <v>449500</v>
      </c>
      <c r="G22816" t="s">
        <v>6</v>
      </c>
      <c r="H22816">
        <v>1</v>
      </c>
      <c r="I22816" s="4">
        <f>IF(E22816="Rhode Island", Table1[[#This Row],[price]]*$L$3, IF(E22816="Massachusetts", Table1[[#This Row],[price]]*$L$2, 1))</f>
        <v>449500</v>
      </c>
    </row>
    <row r="22817" spans="1:9" x14ac:dyDescent="0.25">
      <c r="A22817" s="2">
        <v>42994</v>
      </c>
      <c r="B22817" s="1">
        <f t="shared" si="712"/>
        <v>2017</v>
      </c>
      <c r="C22817" s="1">
        <f t="shared" si="713"/>
        <v>3</v>
      </c>
      <c r="D22817">
        <v>2905</v>
      </c>
      <c r="E22817" t="s">
        <v>36</v>
      </c>
      <c r="F22817" s="4">
        <v>472000</v>
      </c>
      <c r="G22817" t="s">
        <v>5</v>
      </c>
      <c r="H22817">
        <v>3</v>
      </c>
      <c r="I22817" s="4">
        <f>IF(E22817="Rhode Island", Table1[[#This Row],[price]]*$L$3, IF(E22817="Massachusetts", Table1[[#This Row],[price]]*$L$2, 1))</f>
        <v>472000</v>
      </c>
    </row>
    <row r="22818" spans="1:9" x14ac:dyDescent="0.25">
      <c r="A22818" s="2">
        <v>42994</v>
      </c>
      <c r="B22818" s="1">
        <f t="shared" si="712"/>
        <v>2017</v>
      </c>
      <c r="C22818" s="1">
        <f t="shared" si="713"/>
        <v>3</v>
      </c>
      <c r="D22818">
        <v>2615</v>
      </c>
      <c r="E22818" t="s">
        <v>37</v>
      </c>
      <c r="F22818" s="4">
        <v>533000</v>
      </c>
      <c r="G22818" t="s">
        <v>5</v>
      </c>
      <c r="H22818">
        <v>3</v>
      </c>
      <c r="I22818" s="4">
        <f>IF(E22818="Rhode Island", Table1[[#This Row],[price]]*$L$3, IF(E22818="Massachusetts", Table1[[#This Row],[price]]*$L$2, 1))</f>
        <v>533000</v>
      </c>
    </row>
    <row r="22819" spans="1:9" x14ac:dyDescent="0.25">
      <c r="A22819" s="2">
        <v>42994</v>
      </c>
      <c r="B22819" s="1">
        <f t="shared" si="712"/>
        <v>2017</v>
      </c>
      <c r="C22819" s="1">
        <f t="shared" si="713"/>
        <v>3</v>
      </c>
      <c r="D22819">
        <v>2611</v>
      </c>
      <c r="E22819" t="s">
        <v>37</v>
      </c>
      <c r="F22819" s="4">
        <v>535000</v>
      </c>
      <c r="G22819" t="s">
        <v>5</v>
      </c>
      <c r="H22819">
        <v>3</v>
      </c>
      <c r="I22819" s="4">
        <f>IF(E22819="Rhode Island", Table1[[#This Row],[price]]*$L$3, IF(E22819="Massachusetts", Table1[[#This Row],[price]]*$L$2, 1))</f>
        <v>535000</v>
      </c>
    </row>
    <row r="22820" spans="1:9" x14ac:dyDescent="0.25">
      <c r="A22820" s="2">
        <v>42994</v>
      </c>
      <c r="B22820" s="1">
        <f t="shared" si="712"/>
        <v>2017</v>
      </c>
      <c r="C22820" s="1">
        <f t="shared" si="713"/>
        <v>3</v>
      </c>
      <c r="D22820">
        <v>2615</v>
      </c>
      <c r="E22820" t="s">
        <v>37</v>
      </c>
      <c r="F22820" s="4">
        <v>540000</v>
      </c>
      <c r="G22820" t="s">
        <v>5</v>
      </c>
      <c r="H22820">
        <v>3</v>
      </c>
      <c r="I22820" s="4">
        <f>IF(E22820="Rhode Island", Table1[[#This Row],[price]]*$L$3, IF(E22820="Massachusetts", Table1[[#This Row],[price]]*$L$2, 1))</f>
        <v>540000</v>
      </c>
    </row>
    <row r="22821" spans="1:9" x14ac:dyDescent="0.25">
      <c r="A22821" s="2">
        <v>42994</v>
      </c>
      <c r="B22821" s="1">
        <f t="shared" si="712"/>
        <v>2017</v>
      </c>
      <c r="C22821" s="1">
        <f t="shared" si="713"/>
        <v>3</v>
      </c>
      <c r="D22821">
        <v>2906</v>
      </c>
      <c r="E22821" t="s">
        <v>36</v>
      </c>
      <c r="F22821" s="4">
        <v>577250</v>
      </c>
      <c r="G22821" t="s">
        <v>5</v>
      </c>
      <c r="H22821">
        <v>3</v>
      </c>
      <c r="I22821" s="4">
        <f>IF(E22821="Rhode Island", Table1[[#This Row],[price]]*$L$3, IF(E22821="Massachusetts", Table1[[#This Row],[price]]*$L$2, 1))</f>
        <v>577250</v>
      </c>
    </row>
    <row r="22822" spans="1:9" x14ac:dyDescent="0.25">
      <c r="A22822" s="2">
        <v>42994</v>
      </c>
      <c r="B22822" s="1">
        <f t="shared" si="712"/>
        <v>2017</v>
      </c>
      <c r="C22822" s="1">
        <f t="shared" si="713"/>
        <v>3</v>
      </c>
      <c r="D22822">
        <v>2913</v>
      </c>
      <c r="E22822" t="s">
        <v>36</v>
      </c>
      <c r="F22822" s="4">
        <v>591000</v>
      </c>
      <c r="G22822" t="s">
        <v>5</v>
      </c>
      <c r="H22822">
        <v>3</v>
      </c>
      <c r="I22822" s="4">
        <f>IF(E22822="Rhode Island", Table1[[#This Row],[price]]*$L$3, IF(E22822="Massachusetts", Table1[[#This Row],[price]]*$L$2, 1))</f>
        <v>591000</v>
      </c>
    </row>
    <row r="22823" spans="1:9" x14ac:dyDescent="0.25">
      <c r="A22823" s="2">
        <v>42994</v>
      </c>
      <c r="B22823" s="1">
        <f t="shared" si="712"/>
        <v>2017</v>
      </c>
      <c r="C22823" s="1">
        <f t="shared" si="713"/>
        <v>3</v>
      </c>
      <c r="D22823">
        <v>2906</v>
      </c>
      <c r="E22823" t="s">
        <v>36</v>
      </c>
      <c r="F22823" s="4">
        <v>635000</v>
      </c>
      <c r="G22823" t="s">
        <v>5</v>
      </c>
      <c r="H22823">
        <v>4</v>
      </c>
      <c r="I22823" s="4">
        <f>IF(E22823="Rhode Island", Table1[[#This Row],[price]]*$L$3, IF(E22823="Massachusetts", Table1[[#This Row],[price]]*$L$2, 1))</f>
        <v>635000</v>
      </c>
    </row>
    <row r="22824" spans="1:9" x14ac:dyDescent="0.25">
      <c r="A22824" s="2">
        <v>42994</v>
      </c>
      <c r="B22824" s="1">
        <f t="shared" si="712"/>
        <v>2017</v>
      </c>
      <c r="C22824" s="1">
        <f t="shared" si="713"/>
        <v>3</v>
      </c>
      <c r="D22824">
        <v>2614</v>
      </c>
      <c r="E22824" t="s">
        <v>37</v>
      </c>
      <c r="F22824" s="4">
        <v>655000</v>
      </c>
      <c r="G22824" t="s">
        <v>5</v>
      </c>
      <c r="H22824">
        <v>4</v>
      </c>
      <c r="I22824" s="4">
        <f>IF(E22824="Rhode Island", Table1[[#This Row],[price]]*$L$3, IF(E22824="Massachusetts", Table1[[#This Row],[price]]*$L$2, 1))</f>
        <v>655000</v>
      </c>
    </row>
    <row r="22825" spans="1:9" x14ac:dyDescent="0.25">
      <c r="A22825" s="2">
        <v>42994</v>
      </c>
      <c r="B22825" s="1">
        <f t="shared" si="712"/>
        <v>2017</v>
      </c>
      <c r="C22825" s="1">
        <f t="shared" si="713"/>
        <v>3</v>
      </c>
      <c r="D22825">
        <v>2611</v>
      </c>
      <c r="E22825" t="s">
        <v>37</v>
      </c>
      <c r="F22825" s="4">
        <v>655000</v>
      </c>
      <c r="G22825" t="s">
        <v>5</v>
      </c>
      <c r="H22825">
        <v>4</v>
      </c>
      <c r="I22825" s="4">
        <f>IF(E22825="Rhode Island", Table1[[#This Row],[price]]*$L$3, IF(E22825="Massachusetts", Table1[[#This Row],[price]]*$L$2, 1))</f>
        <v>655000</v>
      </c>
    </row>
    <row r="22826" spans="1:9" x14ac:dyDescent="0.25">
      <c r="A22826" s="2">
        <v>42994</v>
      </c>
      <c r="B22826" s="1">
        <f t="shared" si="712"/>
        <v>2017</v>
      </c>
      <c r="C22826" s="1">
        <f t="shared" si="713"/>
        <v>3</v>
      </c>
      <c r="D22826">
        <v>2611</v>
      </c>
      <c r="E22826" t="s">
        <v>37</v>
      </c>
      <c r="F22826" s="4">
        <v>670000</v>
      </c>
      <c r="G22826" t="s">
        <v>5</v>
      </c>
      <c r="H22826">
        <v>4</v>
      </c>
      <c r="I22826" s="4">
        <f>IF(E22826="Rhode Island", Table1[[#This Row],[price]]*$L$3, IF(E22826="Massachusetts", Table1[[#This Row],[price]]*$L$2, 1))</f>
        <v>670000</v>
      </c>
    </row>
    <row r="22827" spans="1:9" x14ac:dyDescent="0.25">
      <c r="A22827" s="2">
        <v>42994</v>
      </c>
      <c r="B22827" s="1">
        <f t="shared" si="712"/>
        <v>2017</v>
      </c>
      <c r="C22827" s="1">
        <f t="shared" si="713"/>
        <v>3</v>
      </c>
      <c r="D22827">
        <v>2913</v>
      </c>
      <c r="E22827" t="s">
        <v>36</v>
      </c>
      <c r="F22827" s="4">
        <v>679000</v>
      </c>
      <c r="G22827" t="s">
        <v>5</v>
      </c>
      <c r="H22827">
        <v>3</v>
      </c>
      <c r="I22827" s="4">
        <f>IF(E22827="Rhode Island", Table1[[#This Row],[price]]*$L$3, IF(E22827="Massachusetts", Table1[[#This Row],[price]]*$L$2, 1))</f>
        <v>679000</v>
      </c>
    </row>
    <row r="22828" spans="1:9" x14ac:dyDescent="0.25">
      <c r="A22828" s="2">
        <v>42994</v>
      </c>
      <c r="B22828" s="1">
        <f t="shared" si="712"/>
        <v>2017</v>
      </c>
      <c r="C22828" s="1">
        <f t="shared" si="713"/>
        <v>3</v>
      </c>
      <c r="D22828">
        <v>2903</v>
      </c>
      <c r="E22828" t="s">
        <v>36</v>
      </c>
      <c r="F22828" s="4">
        <v>690000</v>
      </c>
      <c r="G22828" t="s">
        <v>5</v>
      </c>
      <c r="H22828">
        <v>4</v>
      </c>
      <c r="I22828" s="4">
        <f>IF(E22828="Rhode Island", Table1[[#This Row],[price]]*$L$3, IF(E22828="Massachusetts", Table1[[#This Row],[price]]*$L$2, 1))</f>
        <v>690000</v>
      </c>
    </row>
    <row r="22829" spans="1:9" x14ac:dyDescent="0.25">
      <c r="A22829" s="2">
        <v>42994</v>
      </c>
      <c r="B22829" s="1">
        <f t="shared" si="712"/>
        <v>2017</v>
      </c>
      <c r="C22829" s="1">
        <f t="shared" si="713"/>
        <v>3</v>
      </c>
      <c r="D22829">
        <v>2611</v>
      </c>
      <c r="E22829" t="s">
        <v>37</v>
      </c>
      <c r="F22829" s="4">
        <v>740000</v>
      </c>
      <c r="G22829" t="s">
        <v>5</v>
      </c>
      <c r="H22829">
        <v>4</v>
      </c>
      <c r="I22829" s="4">
        <f>IF(E22829="Rhode Island", Table1[[#This Row],[price]]*$L$3, IF(E22829="Massachusetts", Table1[[#This Row],[price]]*$L$2, 1))</f>
        <v>740000</v>
      </c>
    </row>
    <row r="22830" spans="1:9" x14ac:dyDescent="0.25">
      <c r="A22830" s="2">
        <v>42994</v>
      </c>
      <c r="B22830" s="1">
        <f t="shared" si="712"/>
        <v>2017</v>
      </c>
      <c r="C22830" s="1">
        <f t="shared" si="713"/>
        <v>3</v>
      </c>
      <c r="D22830">
        <v>2611</v>
      </c>
      <c r="E22830" t="s">
        <v>37</v>
      </c>
      <c r="F22830" s="4">
        <v>783000</v>
      </c>
      <c r="G22830" t="s">
        <v>5</v>
      </c>
      <c r="H22830">
        <v>3</v>
      </c>
      <c r="I22830" s="4">
        <f>IF(E22830="Rhode Island", Table1[[#This Row],[price]]*$L$3, IF(E22830="Massachusetts", Table1[[#This Row],[price]]*$L$2, 1))</f>
        <v>783000</v>
      </c>
    </row>
    <row r="22831" spans="1:9" x14ac:dyDescent="0.25">
      <c r="A22831" s="2">
        <v>42994</v>
      </c>
      <c r="B22831" s="1">
        <f t="shared" si="712"/>
        <v>2017</v>
      </c>
      <c r="C22831" s="1">
        <f t="shared" si="713"/>
        <v>3</v>
      </c>
      <c r="D22831">
        <v>2904</v>
      </c>
      <c r="E22831" t="s">
        <v>36</v>
      </c>
      <c r="F22831" s="4">
        <v>791000</v>
      </c>
      <c r="G22831" t="s">
        <v>5</v>
      </c>
      <c r="H22831">
        <v>5</v>
      </c>
      <c r="I22831" s="4">
        <f>IF(E22831="Rhode Island", Table1[[#This Row],[price]]*$L$3, IF(E22831="Massachusetts", Table1[[#This Row],[price]]*$L$2, 1))</f>
        <v>791000</v>
      </c>
    </row>
    <row r="22832" spans="1:9" x14ac:dyDescent="0.25">
      <c r="A22832" s="2">
        <v>42994</v>
      </c>
      <c r="B22832" s="1">
        <f t="shared" si="712"/>
        <v>2017</v>
      </c>
      <c r="C22832" s="1">
        <f t="shared" si="713"/>
        <v>3</v>
      </c>
      <c r="D22832">
        <v>2614</v>
      </c>
      <c r="E22832" t="s">
        <v>37</v>
      </c>
      <c r="F22832" s="4">
        <v>800000</v>
      </c>
      <c r="G22832" t="s">
        <v>5</v>
      </c>
      <c r="H22832">
        <v>3</v>
      </c>
      <c r="I22832" s="4">
        <f>IF(E22832="Rhode Island", Table1[[#This Row],[price]]*$L$3, IF(E22832="Massachusetts", Table1[[#This Row],[price]]*$L$2, 1))</f>
        <v>800000</v>
      </c>
    </row>
    <row r="22833" spans="1:9" x14ac:dyDescent="0.25">
      <c r="A22833" s="2">
        <v>42994</v>
      </c>
      <c r="B22833" s="1">
        <f t="shared" si="712"/>
        <v>2017</v>
      </c>
      <c r="C22833" s="1">
        <f t="shared" si="713"/>
        <v>3</v>
      </c>
      <c r="D22833">
        <v>2602</v>
      </c>
      <c r="E22833" t="s">
        <v>37</v>
      </c>
      <c r="F22833" s="4">
        <v>825000</v>
      </c>
      <c r="G22833" t="s">
        <v>5</v>
      </c>
      <c r="H22833">
        <v>3</v>
      </c>
      <c r="I22833" s="4">
        <f>IF(E22833="Rhode Island", Table1[[#This Row],[price]]*$L$3, IF(E22833="Massachusetts", Table1[[#This Row],[price]]*$L$2, 1))</f>
        <v>825000</v>
      </c>
    </row>
    <row r="22834" spans="1:9" x14ac:dyDescent="0.25">
      <c r="A22834" s="2">
        <v>42994</v>
      </c>
      <c r="B22834" s="1">
        <f t="shared" si="712"/>
        <v>2017</v>
      </c>
      <c r="C22834" s="1">
        <f t="shared" si="713"/>
        <v>3</v>
      </c>
      <c r="D22834">
        <v>2911</v>
      </c>
      <c r="E22834" t="s">
        <v>36</v>
      </c>
      <c r="F22834" s="4">
        <v>841000</v>
      </c>
      <c r="G22834" t="s">
        <v>5</v>
      </c>
      <c r="H22834">
        <v>4</v>
      </c>
      <c r="I22834" s="4">
        <f>IF(E22834="Rhode Island", Table1[[#This Row],[price]]*$L$3, IF(E22834="Massachusetts", Table1[[#This Row],[price]]*$L$2, 1))</f>
        <v>841000</v>
      </c>
    </row>
    <row r="22835" spans="1:9" x14ac:dyDescent="0.25">
      <c r="A22835" s="2">
        <v>42994</v>
      </c>
      <c r="B22835" s="1">
        <f t="shared" si="712"/>
        <v>2017</v>
      </c>
      <c r="C22835" s="1">
        <f t="shared" si="713"/>
        <v>3</v>
      </c>
      <c r="D22835">
        <v>2914</v>
      </c>
      <c r="E22835" t="s">
        <v>36</v>
      </c>
      <c r="F22835" s="4">
        <v>845000</v>
      </c>
      <c r="G22835" t="s">
        <v>5</v>
      </c>
      <c r="H22835">
        <v>5</v>
      </c>
      <c r="I22835" s="4">
        <f>IF(E22835="Rhode Island", Table1[[#This Row],[price]]*$L$3, IF(E22835="Massachusetts", Table1[[#This Row],[price]]*$L$2, 1))</f>
        <v>845000</v>
      </c>
    </row>
    <row r="22836" spans="1:9" x14ac:dyDescent="0.25">
      <c r="A22836" s="2">
        <v>42994</v>
      </c>
      <c r="B22836" s="1">
        <f t="shared" si="712"/>
        <v>2017</v>
      </c>
      <c r="C22836" s="1">
        <f t="shared" si="713"/>
        <v>3</v>
      </c>
      <c r="D22836">
        <v>2602</v>
      </c>
      <c r="E22836" t="s">
        <v>37</v>
      </c>
      <c r="F22836" s="4">
        <v>860000</v>
      </c>
      <c r="G22836" t="s">
        <v>5</v>
      </c>
      <c r="H22836">
        <v>3</v>
      </c>
      <c r="I22836" s="4">
        <f>IF(E22836="Rhode Island", Table1[[#This Row],[price]]*$L$3, IF(E22836="Massachusetts", Table1[[#This Row],[price]]*$L$2, 1))</f>
        <v>860000</v>
      </c>
    </row>
    <row r="22837" spans="1:9" x14ac:dyDescent="0.25">
      <c r="A22837" s="2">
        <v>42994</v>
      </c>
      <c r="B22837" s="1">
        <f t="shared" si="712"/>
        <v>2017</v>
      </c>
      <c r="C22837" s="1">
        <f t="shared" si="713"/>
        <v>3</v>
      </c>
      <c r="D22837">
        <v>2606</v>
      </c>
      <c r="E22837" t="s">
        <v>37</v>
      </c>
      <c r="F22837" s="4">
        <v>915000</v>
      </c>
      <c r="G22837" t="s">
        <v>5</v>
      </c>
      <c r="H22837">
        <v>4</v>
      </c>
      <c r="I22837" s="4">
        <f>IF(E22837="Rhode Island", Table1[[#This Row],[price]]*$L$3, IF(E22837="Massachusetts", Table1[[#This Row],[price]]*$L$2, 1))</f>
        <v>915000</v>
      </c>
    </row>
    <row r="22838" spans="1:9" x14ac:dyDescent="0.25">
      <c r="A22838" s="2">
        <v>42994</v>
      </c>
      <c r="B22838" s="1">
        <f t="shared" si="712"/>
        <v>2017</v>
      </c>
      <c r="C22838" s="1">
        <f t="shared" si="713"/>
        <v>3</v>
      </c>
      <c r="D22838">
        <v>2607</v>
      </c>
      <c r="E22838" t="s">
        <v>37</v>
      </c>
      <c r="F22838" s="4">
        <v>950000</v>
      </c>
      <c r="G22838" t="s">
        <v>5</v>
      </c>
      <c r="H22838">
        <v>4</v>
      </c>
      <c r="I22838" s="4">
        <f>IF(E22838="Rhode Island", Table1[[#This Row],[price]]*$L$3, IF(E22838="Massachusetts", Table1[[#This Row],[price]]*$L$2, 1))</f>
        <v>950000</v>
      </c>
    </row>
    <row r="22839" spans="1:9" x14ac:dyDescent="0.25">
      <c r="A22839" s="2">
        <v>42994</v>
      </c>
      <c r="B22839" s="1">
        <f t="shared" si="712"/>
        <v>2017</v>
      </c>
      <c r="C22839" s="1">
        <f t="shared" si="713"/>
        <v>3</v>
      </c>
      <c r="D22839">
        <v>2602</v>
      </c>
      <c r="E22839" t="s">
        <v>37</v>
      </c>
      <c r="F22839" s="4">
        <v>965000</v>
      </c>
      <c r="G22839" t="s">
        <v>5</v>
      </c>
      <c r="H22839">
        <v>3</v>
      </c>
      <c r="I22839" s="4">
        <f>IF(E22839="Rhode Island", Table1[[#This Row],[price]]*$L$3, IF(E22839="Massachusetts", Table1[[#This Row],[price]]*$L$2, 1))</f>
        <v>965000</v>
      </c>
    </row>
    <row r="22840" spans="1:9" x14ac:dyDescent="0.25">
      <c r="A22840" s="2">
        <v>42994</v>
      </c>
      <c r="B22840" s="1">
        <f t="shared" si="712"/>
        <v>2017</v>
      </c>
      <c r="C22840" s="1">
        <f t="shared" si="713"/>
        <v>3</v>
      </c>
      <c r="D22840">
        <v>2600</v>
      </c>
      <c r="E22840" t="s">
        <v>37</v>
      </c>
      <c r="F22840" s="4">
        <v>1180100</v>
      </c>
      <c r="G22840" t="s">
        <v>5</v>
      </c>
      <c r="H22840">
        <v>4</v>
      </c>
      <c r="I22840" s="4">
        <f>IF(E22840="Rhode Island", Table1[[#This Row],[price]]*$L$3, IF(E22840="Massachusetts", Table1[[#This Row],[price]]*$L$2, 1))</f>
        <v>1180100</v>
      </c>
    </row>
    <row r="22841" spans="1:9" x14ac:dyDescent="0.25">
      <c r="A22841" s="2">
        <v>42994</v>
      </c>
      <c r="B22841" s="1">
        <f t="shared" si="712"/>
        <v>2017</v>
      </c>
      <c r="C22841" s="1">
        <f t="shared" si="713"/>
        <v>3</v>
      </c>
      <c r="D22841">
        <v>2606</v>
      </c>
      <c r="E22841" t="s">
        <v>37</v>
      </c>
      <c r="F22841" s="4">
        <v>1210000</v>
      </c>
      <c r="G22841" t="s">
        <v>5</v>
      </c>
      <c r="H22841">
        <v>4</v>
      </c>
      <c r="I22841" s="4">
        <f>IF(E22841="Rhode Island", Table1[[#This Row],[price]]*$L$3, IF(E22841="Massachusetts", Table1[[#This Row],[price]]*$L$2, 1))</f>
        <v>1210000</v>
      </c>
    </row>
    <row r="22842" spans="1:9" x14ac:dyDescent="0.25">
      <c r="A22842" s="2">
        <v>42994</v>
      </c>
      <c r="B22842" s="1">
        <f t="shared" si="712"/>
        <v>2017</v>
      </c>
      <c r="C22842" s="1">
        <f t="shared" si="713"/>
        <v>3</v>
      </c>
      <c r="D22842">
        <v>2914</v>
      </c>
      <c r="E22842" t="s">
        <v>36</v>
      </c>
      <c r="F22842" s="4">
        <v>1300000</v>
      </c>
      <c r="G22842" t="s">
        <v>5</v>
      </c>
      <c r="H22842">
        <v>5</v>
      </c>
      <c r="I22842" s="4">
        <f>IF(E22842="Rhode Island", Table1[[#This Row],[price]]*$L$3, IF(E22842="Massachusetts", Table1[[#This Row],[price]]*$L$2, 1))</f>
        <v>1300000</v>
      </c>
    </row>
    <row r="22843" spans="1:9" x14ac:dyDescent="0.25">
      <c r="A22843" s="2">
        <v>42996</v>
      </c>
      <c r="B22843" s="1">
        <f t="shared" si="712"/>
        <v>2017</v>
      </c>
      <c r="C22843" s="1">
        <f t="shared" si="713"/>
        <v>3</v>
      </c>
      <c r="D22843">
        <v>2906</v>
      </c>
      <c r="E22843" t="s">
        <v>36</v>
      </c>
      <c r="F22843" s="4">
        <v>339000</v>
      </c>
      <c r="G22843" t="s">
        <v>5</v>
      </c>
      <c r="H22843">
        <v>2</v>
      </c>
      <c r="I22843" s="4">
        <f>IF(E22843="Rhode Island", Table1[[#This Row],[price]]*$L$3, IF(E22843="Massachusetts", Table1[[#This Row],[price]]*$L$2, 1))</f>
        <v>339000</v>
      </c>
    </row>
    <row r="22844" spans="1:9" x14ac:dyDescent="0.25">
      <c r="A22844" s="2">
        <v>42996</v>
      </c>
      <c r="B22844" s="1">
        <f t="shared" si="712"/>
        <v>2017</v>
      </c>
      <c r="C22844" s="1">
        <f t="shared" si="713"/>
        <v>3</v>
      </c>
      <c r="D22844">
        <v>2902</v>
      </c>
      <c r="E22844" t="s">
        <v>36</v>
      </c>
      <c r="F22844" s="4">
        <v>445000</v>
      </c>
      <c r="G22844" t="s">
        <v>5</v>
      </c>
      <c r="H22844">
        <v>3</v>
      </c>
      <c r="I22844" s="4">
        <f>IF(E22844="Rhode Island", Table1[[#This Row],[price]]*$L$3, IF(E22844="Massachusetts", Table1[[#This Row],[price]]*$L$2, 1))</f>
        <v>445000</v>
      </c>
    </row>
    <row r="22845" spans="1:9" x14ac:dyDescent="0.25">
      <c r="A22845" s="2">
        <v>42996</v>
      </c>
      <c r="B22845" s="1">
        <f t="shared" si="712"/>
        <v>2017</v>
      </c>
      <c r="C22845" s="1">
        <f t="shared" si="713"/>
        <v>3</v>
      </c>
      <c r="D22845">
        <v>2914</v>
      </c>
      <c r="E22845" t="s">
        <v>36</v>
      </c>
      <c r="F22845" s="4">
        <v>463000</v>
      </c>
      <c r="G22845" t="s">
        <v>5</v>
      </c>
      <c r="H22845">
        <v>3</v>
      </c>
      <c r="I22845" s="4">
        <f>IF(E22845="Rhode Island", Table1[[#This Row],[price]]*$L$3, IF(E22845="Massachusetts", Table1[[#This Row],[price]]*$L$2, 1))</f>
        <v>463000</v>
      </c>
    </row>
    <row r="22846" spans="1:9" x14ac:dyDescent="0.25">
      <c r="A22846" s="2">
        <v>42996</v>
      </c>
      <c r="B22846" s="1">
        <f t="shared" si="712"/>
        <v>2017</v>
      </c>
      <c r="C22846" s="1">
        <f t="shared" si="713"/>
        <v>3</v>
      </c>
      <c r="D22846">
        <v>2615</v>
      </c>
      <c r="E22846" t="s">
        <v>37</v>
      </c>
      <c r="F22846" s="4">
        <v>490000</v>
      </c>
      <c r="G22846" t="s">
        <v>5</v>
      </c>
      <c r="H22846">
        <v>3</v>
      </c>
      <c r="I22846" s="4">
        <f>IF(E22846="Rhode Island", Table1[[#This Row],[price]]*$L$3, IF(E22846="Massachusetts", Table1[[#This Row],[price]]*$L$2, 1))</f>
        <v>490000</v>
      </c>
    </row>
    <row r="22847" spans="1:9" x14ac:dyDescent="0.25">
      <c r="A22847" s="2">
        <v>42996</v>
      </c>
      <c r="B22847" s="1">
        <f t="shared" si="712"/>
        <v>2017</v>
      </c>
      <c r="C22847" s="1">
        <f t="shared" si="713"/>
        <v>3</v>
      </c>
      <c r="D22847">
        <v>2615</v>
      </c>
      <c r="E22847" t="s">
        <v>37</v>
      </c>
      <c r="F22847" s="4">
        <v>550000</v>
      </c>
      <c r="G22847" t="s">
        <v>5</v>
      </c>
      <c r="H22847">
        <v>5</v>
      </c>
      <c r="I22847" s="4">
        <f>IF(E22847="Rhode Island", Table1[[#This Row],[price]]*$L$3, IF(E22847="Massachusetts", Table1[[#This Row],[price]]*$L$2, 1))</f>
        <v>550000</v>
      </c>
    </row>
    <row r="22848" spans="1:9" x14ac:dyDescent="0.25">
      <c r="A22848" s="2">
        <v>42996</v>
      </c>
      <c r="B22848" s="1">
        <f t="shared" si="712"/>
        <v>2017</v>
      </c>
      <c r="C22848" s="1">
        <f t="shared" si="713"/>
        <v>3</v>
      </c>
      <c r="D22848">
        <v>2905</v>
      </c>
      <c r="E22848" t="s">
        <v>36</v>
      </c>
      <c r="F22848" s="4">
        <v>570000</v>
      </c>
      <c r="G22848" t="s">
        <v>5</v>
      </c>
      <c r="H22848">
        <v>3</v>
      </c>
      <c r="I22848" s="4">
        <f>IF(E22848="Rhode Island", Table1[[#This Row],[price]]*$L$3, IF(E22848="Massachusetts", Table1[[#This Row],[price]]*$L$2, 1))</f>
        <v>570000</v>
      </c>
    </row>
    <row r="22849" spans="1:9" x14ac:dyDescent="0.25">
      <c r="A22849" s="2">
        <v>42996</v>
      </c>
      <c r="B22849" s="1">
        <f t="shared" si="712"/>
        <v>2017</v>
      </c>
      <c r="C22849" s="1">
        <f t="shared" si="713"/>
        <v>3</v>
      </c>
      <c r="D22849">
        <v>2615</v>
      </c>
      <c r="E22849" t="s">
        <v>37</v>
      </c>
      <c r="F22849" s="4">
        <v>680000</v>
      </c>
      <c r="G22849" t="s">
        <v>5</v>
      </c>
      <c r="H22849">
        <v>4</v>
      </c>
      <c r="I22849" s="4">
        <f>IF(E22849="Rhode Island", Table1[[#This Row],[price]]*$L$3, IF(E22849="Massachusetts", Table1[[#This Row],[price]]*$L$2, 1))</f>
        <v>680000</v>
      </c>
    </row>
    <row r="22850" spans="1:9" x14ac:dyDescent="0.25">
      <c r="A22850" s="2">
        <v>42996</v>
      </c>
      <c r="B22850" s="1">
        <f t="shared" ref="B22850:B22913" si="714">YEAR(A22850)</f>
        <v>2017</v>
      </c>
      <c r="C22850" s="1">
        <f t="shared" ref="C22850:C22913" si="715">ROUNDUP(MONTH(A22850)/3,0)</f>
        <v>3</v>
      </c>
      <c r="D22850">
        <v>2914</v>
      </c>
      <c r="E22850" t="s">
        <v>36</v>
      </c>
      <c r="F22850" s="4">
        <v>789000</v>
      </c>
      <c r="G22850" t="s">
        <v>5</v>
      </c>
      <c r="H22850">
        <v>4</v>
      </c>
      <c r="I22850" s="4">
        <f>IF(E22850="Rhode Island", Table1[[#This Row],[price]]*$L$3, IF(E22850="Massachusetts", Table1[[#This Row],[price]]*$L$2, 1))</f>
        <v>789000</v>
      </c>
    </row>
    <row r="22851" spans="1:9" x14ac:dyDescent="0.25">
      <c r="A22851" s="2">
        <v>42996</v>
      </c>
      <c r="B22851" s="1">
        <f t="shared" si="714"/>
        <v>2017</v>
      </c>
      <c r="C22851" s="1">
        <f t="shared" si="715"/>
        <v>3</v>
      </c>
      <c r="D22851">
        <v>2605</v>
      </c>
      <c r="E22851" t="s">
        <v>37</v>
      </c>
      <c r="F22851" s="4">
        <v>870000</v>
      </c>
      <c r="G22851" t="s">
        <v>5</v>
      </c>
      <c r="H22851">
        <v>4</v>
      </c>
      <c r="I22851" s="4">
        <f>IF(E22851="Rhode Island", Table1[[#This Row],[price]]*$L$3, IF(E22851="Massachusetts", Table1[[#This Row],[price]]*$L$2, 1))</f>
        <v>870000</v>
      </c>
    </row>
    <row r="22852" spans="1:9" x14ac:dyDescent="0.25">
      <c r="A22852" s="2">
        <v>42996</v>
      </c>
      <c r="B22852" s="1">
        <f t="shared" si="714"/>
        <v>2017</v>
      </c>
      <c r="C22852" s="1">
        <f t="shared" si="715"/>
        <v>3</v>
      </c>
      <c r="D22852">
        <v>2607</v>
      </c>
      <c r="E22852" t="s">
        <v>37</v>
      </c>
      <c r="F22852" s="4">
        <v>870000</v>
      </c>
      <c r="G22852" t="s">
        <v>5</v>
      </c>
      <c r="H22852">
        <v>4</v>
      </c>
      <c r="I22852" s="4">
        <f>IF(E22852="Rhode Island", Table1[[#This Row],[price]]*$L$3, IF(E22852="Massachusetts", Table1[[#This Row],[price]]*$L$2, 1))</f>
        <v>870000</v>
      </c>
    </row>
    <row r="22853" spans="1:9" x14ac:dyDescent="0.25">
      <c r="A22853" s="2">
        <v>42996</v>
      </c>
      <c r="B22853" s="1">
        <f t="shared" si="714"/>
        <v>2017</v>
      </c>
      <c r="C22853" s="1">
        <f t="shared" si="715"/>
        <v>3</v>
      </c>
      <c r="D22853">
        <v>2912</v>
      </c>
      <c r="E22853" t="s">
        <v>36</v>
      </c>
      <c r="F22853" s="4">
        <v>875000</v>
      </c>
      <c r="G22853" t="s">
        <v>5</v>
      </c>
      <c r="H22853">
        <v>3</v>
      </c>
      <c r="I22853" s="4">
        <f>IF(E22853="Rhode Island", Table1[[#This Row],[price]]*$L$3, IF(E22853="Massachusetts", Table1[[#This Row],[price]]*$L$2, 1))</f>
        <v>875000</v>
      </c>
    </row>
    <row r="22854" spans="1:9" x14ac:dyDescent="0.25">
      <c r="A22854" s="2">
        <v>42996</v>
      </c>
      <c r="B22854" s="1">
        <f t="shared" si="714"/>
        <v>2017</v>
      </c>
      <c r="C22854" s="1">
        <f t="shared" si="715"/>
        <v>3</v>
      </c>
      <c r="D22854">
        <v>2605</v>
      </c>
      <c r="E22854" t="s">
        <v>37</v>
      </c>
      <c r="F22854" s="4">
        <v>910000</v>
      </c>
      <c r="G22854" t="s">
        <v>5</v>
      </c>
      <c r="H22854">
        <v>4</v>
      </c>
      <c r="I22854" s="4">
        <f>IF(E22854="Rhode Island", Table1[[#This Row],[price]]*$L$3, IF(E22854="Massachusetts", Table1[[#This Row],[price]]*$L$2, 1))</f>
        <v>910000</v>
      </c>
    </row>
    <row r="22855" spans="1:9" x14ac:dyDescent="0.25">
      <c r="A22855" s="2">
        <v>42996</v>
      </c>
      <c r="B22855" s="1">
        <f t="shared" si="714"/>
        <v>2017</v>
      </c>
      <c r="C22855" s="1">
        <f t="shared" si="715"/>
        <v>3</v>
      </c>
      <c r="D22855">
        <v>2607</v>
      </c>
      <c r="E22855" t="s">
        <v>37</v>
      </c>
      <c r="F22855" s="4">
        <v>1401000</v>
      </c>
      <c r="G22855" t="s">
        <v>5</v>
      </c>
      <c r="H22855">
        <v>5</v>
      </c>
      <c r="I22855" s="4">
        <f>IF(E22855="Rhode Island", Table1[[#This Row],[price]]*$L$3, IF(E22855="Massachusetts", Table1[[#This Row],[price]]*$L$2, 1))</f>
        <v>1401000</v>
      </c>
    </row>
    <row r="22856" spans="1:9" x14ac:dyDescent="0.25">
      <c r="A22856" s="2">
        <v>42996</v>
      </c>
      <c r="B22856" s="1">
        <f t="shared" si="714"/>
        <v>2017</v>
      </c>
      <c r="C22856" s="1">
        <f t="shared" si="715"/>
        <v>3</v>
      </c>
      <c r="D22856">
        <v>2617</v>
      </c>
      <c r="E22856" t="s">
        <v>37</v>
      </c>
      <c r="F22856" s="4">
        <v>260000</v>
      </c>
      <c r="G22856" t="s">
        <v>6</v>
      </c>
      <c r="H22856">
        <v>1</v>
      </c>
      <c r="I22856" s="4">
        <f>IF(E22856="Rhode Island", Table1[[#This Row],[price]]*$L$3, IF(E22856="Massachusetts", Table1[[#This Row],[price]]*$L$2, 1))</f>
        <v>260000</v>
      </c>
    </row>
    <row r="22857" spans="1:9" x14ac:dyDescent="0.25">
      <c r="A22857" s="2">
        <v>42996</v>
      </c>
      <c r="B22857" s="1">
        <f t="shared" si="714"/>
        <v>2017</v>
      </c>
      <c r="C22857" s="1">
        <f t="shared" si="715"/>
        <v>3</v>
      </c>
      <c r="D22857">
        <v>2617</v>
      </c>
      <c r="E22857" t="s">
        <v>37</v>
      </c>
      <c r="F22857" s="4">
        <v>277000</v>
      </c>
      <c r="G22857" t="s">
        <v>6</v>
      </c>
      <c r="H22857">
        <v>1</v>
      </c>
      <c r="I22857" s="4">
        <f>IF(E22857="Rhode Island", Table1[[#This Row],[price]]*$L$3, IF(E22857="Massachusetts", Table1[[#This Row],[price]]*$L$2, 1))</f>
        <v>277000</v>
      </c>
    </row>
    <row r="22858" spans="1:9" x14ac:dyDescent="0.25">
      <c r="A22858" s="2">
        <v>42996</v>
      </c>
      <c r="B22858" s="1">
        <f t="shared" si="714"/>
        <v>2017</v>
      </c>
      <c r="C22858" s="1">
        <f t="shared" si="715"/>
        <v>3</v>
      </c>
      <c r="D22858">
        <v>2615</v>
      </c>
      <c r="E22858" t="s">
        <v>37</v>
      </c>
      <c r="F22858" s="4">
        <v>300000</v>
      </c>
      <c r="G22858" t="s">
        <v>6</v>
      </c>
      <c r="H22858">
        <v>2</v>
      </c>
      <c r="I22858" s="4">
        <f>IF(E22858="Rhode Island", Table1[[#This Row],[price]]*$L$3, IF(E22858="Massachusetts", Table1[[#This Row],[price]]*$L$2, 1))</f>
        <v>300000</v>
      </c>
    </row>
    <row r="22859" spans="1:9" x14ac:dyDescent="0.25">
      <c r="A22859" s="2">
        <v>42996</v>
      </c>
      <c r="B22859" s="1">
        <f t="shared" si="714"/>
        <v>2017</v>
      </c>
      <c r="C22859" s="1">
        <f t="shared" si="715"/>
        <v>3</v>
      </c>
      <c r="D22859">
        <v>2600</v>
      </c>
      <c r="E22859" t="s">
        <v>37</v>
      </c>
      <c r="F22859" s="4">
        <v>420000</v>
      </c>
      <c r="G22859" t="s">
        <v>6</v>
      </c>
      <c r="H22859">
        <v>1</v>
      </c>
      <c r="I22859" s="4">
        <f>IF(E22859="Rhode Island", Table1[[#This Row],[price]]*$L$3, IF(E22859="Massachusetts", Table1[[#This Row],[price]]*$L$2, 1))</f>
        <v>420000</v>
      </c>
    </row>
    <row r="22860" spans="1:9" x14ac:dyDescent="0.25">
      <c r="A22860" s="2">
        <v>42996</v>
      </c>
      <c r="B22860" s="1">
        <f t="shared" si="714"/>
        <v>2017</v>
      </c>
      <c r="C22860" s="1">
        <f t="shared" si="715"/>
        <v>3</v>
      </c>
      <c r="D22860">
        <v>2612</v>
      </c>
      <c r="E22860" t="s">
        <v>37</v>
      </c>
      <c r="F22860" s="4">
        <v>550000</v>
      </c>
      <c r="G22860" t="s">
        <v>6</v>
      </c>
      <c r="H22860">
        <v>3</v>
      </c>
      <c r="I22860" s="4">
        <f>IF(E22860="Rhode Island", Table1[[#This Row],[price]]*$L$3, IF(E22860="Massachusetts", Table1[[#This Row],[price]]*$L$2, 1))</f>
        <v>550000</v>
      </c>
    </row>
    <row r="22861" spans="1:9" x14ac:dyDescent="0.25">
      <c r="A22861" s="2">
        <v>42997</v>
      </c>
      <c r="B22861" s="1">
        <f t="shared" si="714"/>
        <v>2017</v>
      </c>
      <c r="C22861" s="1">
        <f t="shared" si="715"/>
        <v>3</v>
      </c>
      <c r="D22861">
        <v>2905</v>
      </c>
      <c r="E22861" t="s">
        <v>36</v>
      </c>
      <c r="F22861" s="4">
        <v>535000</v>
      </c>
      <c r="G22861" t="s">
        <v>5</v>
      </c>
      <c r="H22861">
        <v>3</v>
      </c>
      <c r="I22861" s="4">
        <f>IF(E22861="Rhode Island", Table1[[#This Row],[price]]*$L$3, IF(E22861="Massachusetts", Table1[[#This Row],[price]]*$L$2, 1))</f>
        <v>535000</v>
      </c>
    </row>
    <row r="22862" spans="1:9" x14ac:dyDescent="0.25">
      <c r="A22862" s="2">
        <v>42997</v>
      </c>
      <c r="B22862" s="1">
        <f t="shared" si="714"/>
        <v>2017</v>
      </c>
      <c r="C22862" s="1">
        <f t="shared" si="715"/>
        <v>3</v>
      </c>
      <c r="D22862">
        <v>2904</v>
      </c>
      <c r="E22862" t="s">
        <v>36</v>
      </c>
      <c r="F22862" s="4">
        <v>550000</v>
      </c>
      <c r="G22862" t="s">
        <v>5</v>
      </c>
      <c r="H22862">
        <v>3</v>
      </c>
      <c r="I22862" s="4">
        <f>IF(E22862="Rhode Island", Table1[[#This Row],[price]]*$L$3, IF(E22862="Massachusetts", Table1[[#This Row],[price]]*$L$2, 1))</f>
        <v>550000</v>
      </c>
    </row>
    <row r="22863" spans="1:9" x14ac:dyDescent="0.25">
      <c r="A22863" s="2">
        <v>42997</v>
      </c>
      <c r="B22863" s="1">
        <f t="shared" si="714"/>
        <v>2017</v>
      </c>
      <c r="C22863" s="1">
        <f t="shared" si="715"/>
        <v>3</v>
      </c>
      <c r="D22863">
        <v>2902</v>
      </c>
      <c r="E22863" t="s">
        <v>36</v>
      </c>
      <c r="F22863" s="4">
        <v>600000</v>
      </c>
      <c r="G22863" t="s">
        <v>5</v>
      </c>
      <c r="H22863">
        <v>4</v>
      </c>
      <c r="I22863" s="4">
        <f>IF(E22863="Rhode Island", Table1[[#This Row],[price]]*$L$3, IF(E22863="Massachusetts", Table1[[#This Row],[price]]*$L$2, 1))</f>
        <v>600000</v>
      </c>
    </row>
    <row r="22864" spans="1:9" x14ac:dyDescent="0.25">
      <c r="A22864" s="2">
        <v>42997</v>
      </c>
      <c r="B22864" s="1">
        <f t="shared" si="714"/>
        <v>2017</v>
      </c>
      <c r="C22864" s="1">
        <f t="shared" si="715"/>
        <v>3</v>
      </c>
      <c r="D22864">
        <v>2906</v>
      </c>
      <c r="E22864" t="s">
        <v>36</v>
      </c>
      <c r="F22864" s="4">
        <v>605000</v>
      </c>
      <c r="G22864" t="s">
        <v>5</v>
      </c>
      <c r="H22864">
        <v>4</v>
      </c>
      <c r="I22864" s="4">
        <f>IF(E22864="Rhode Island", Table1[[#This Row],[price]]*$L$3, IF(E22864="Massachusetts", Table1[[#This Row],[price]]*$L$2, 1))</f>
        <v>605000</v>
      </c>
    </row>
    <row r="22865" spans="1:9" x14ac:dyDescent="0.25">
      <c r="A22865" s="2">
        <v>42997</v>
      </c>
      <c r="B22865" s="1">
        <f t="shared" si="714"/>
        <v>2017</v>
      </c>
      <c r="C22865" s="1">
        <f t="shared" si="715"/>
        <v>3</v>
      </c>
      <c r="D22865">
        <v>2914</v>
      </c>
      <c r="E22865" t="s">
        <v>36</v>
      </c>
      <c r="F22865" s="4">
        <v>655000</v>
      </c>
      <c r="G22865" t="s">
        <v>5</v>
      </c>
      <c r="H22865">
        <v>4</v>
      </c>
      <c r="I22865" s="4">
        <f>IF(E22865="Rhode Island", Table1[[#This Row],[price]]*$L$3, IF(E22865="Massachusetts", Table1[[#This Row],[price]]*$L$2, 1))</f>
        <v>655000</v>
      </c>
    </row>
    <row r="22866" spans="1:9" x14ac:dyDescent="0.25">
      <c r="A22866" s="2">
        <v>42997</v>
      </c>
      <c r="B22866" s="1">
        <f t="shared" si="714"/>
        <v>2017</v>
      </c>
      <c r="C22866" s="1">
        <f t="shared" si="715"/>
        <v>3</v>
      </c>
      <c r="D22866">
        <v>2615</v>
      </c>
      <c r="E22866" t="s">
        <v>37</v>
      </c>
      <c r="F22866" s="4">
        <v>666500</v>
      </c>
      <c r="G22866" t="s">
        <v>5</v>
      </c>
      <c r="H22866">
        <v>3</v>
      </c>
      <c r="I22866" s="4">
        <f>IF(E22866="Rhode Island", Table1[[#This Row],[price]]*$L$3, IF(E22866="Massachusetts", Table1[[#This Row],[price]]*$L$2, 1))</f>
        <v>666500</v>
      </c>
    </row>
    <row r="22867" spans="1:9" x14ac:dyDescent="0.25">
      <c r="A22867" s="2">
        <v>42997</v>
      </c>
      <c r="B22867" s="1">
        <f t="shared" si="714"/>
        <v>2017</v>
      </c>
      <c r="C22867" s="1">
        <f t="shared" si="715"/>
        <v>3</v>
      </c>
      <c r="D22867">
        <v>2905</v>
      </c>
      <c r="E22867" t="s">
        <v>36</v>
      </c>
      <c r="F22867" s="4">
        <v>700000</v>
      </c>
      <c r="G22867" t="s">
        <v>5</v>
      </c>
      <c r="H22867">
        <v>4</v>
      </c>
      <c r="I22867" s="4">
        <f>IF(E22867="Rhode Island", Table1[[#This Row],[price]]*$L$3, IF(E22867="Massachusetts", Table1[[#This Row],[price]]*$L$2, 1))</f>
        <v>700000</v>
      </c>
    </row>
    <row r="22868" spans="1:9" x14ac:dyDescent="0.25">
      <c r="A22868" s="2">
        <v>42997</v>
      </c>
      <c r="B22868" s="1">
        <f t="shared" si="714"/>
        <v>2017</v>
      </c>
      <c r="C22868" s="1">
        <f t="shared" si="715"/>
        <v>3</v>
      </c>
      <c r="D22868">
        <v>2614</v>
      </c>
      <c r="E22868" t="s">
        <v>37</v>
      </c>
      <c r="F22868" s="4">
        <v>750000</v>
      </c>
      <c r="G22868" t="s">
        <v>5</v>
      </c>
      <c r="H22868">
        <v>3</v>
      </c>
      <c r="I22868" s="4">
        <f>IF(E22868="Rhode Island", Table1[[#This Row],[price]]*$L$3, IF(E22868="Massachusetts", Table1[[#This Row],[price]]*$L$2, 1))</f>
        <v>750000</v>
      </c>
    </row>
    <row r="22869" spans="1:9" x14ac:dyDescent="0.25">
      <c r="A22869" s="2">
        <v>42997</v>
      </c>
      <c r="B22869" s="1">
        <f t="shared" si="714"/>
        <v>2017</v>
      </c>
      <c r="C22869" s="1">
        <f t="shared" si="715"/>
        <v>3</v>
      </c>
      <c r="D22869">
        <v>2914</v>
      </c>
      <c r="E22869" t="s">
        <v>36</v>
      </c>
      <c r="F22869" s="4">
        <v>810000</v>
      </c>
      <c r="G22869" t="s">
        <v>5</v>
      </c>
      <c r="H22869">
        <v>4</v>
      </c>
      <c r="I22869" s="4">
        <f>IF(E22869="Rhode Island", Table1[[#This Row],[price]]*$L$3, IF(E22869="Massachusetts", Table1[[#This Row],[price]]*$L$2, 1))</f>
        <v>810000</v>
      </c>
    </row>
    <row r="22870" spans="1:9" x14ac:dyDescent="0.25">
      <c r="A22870" s="2">
        <v>42997</v>
      </c>
      <c r="B22870" s="1">
        <f t="shared" si="714"/>
        <v>2017</v>
      </c>
      <c r="C22870" s="1">
        <f t="shared" si="715"/>
        <v>3</v>
      </c>
      <c r="D22870">
        <v>2602</v>
      </c>
      <c r="E22870" t="s">
        <v>37</v>
      </c>
      <c r="F22870" s="4">
        <v>845000</v>
      </c>
      <c r="G22870" t="s">
        <v>5</v>
      </c>
      <c r="H22870">
        <v>3</v>
      </c>
      <c r="I22870" s="4">
        <f>IF(E22870="Rhode Island", Table1[[#This Row],[price]]*$L$3, IF(E22870="Massachusetts", Table1[[#This Row],[price]]*$L$2, 1))</f>
        <v>845000</v>
      </c>
    </row>
    <row r="22871" spans="1:9" x14ac:dyDescent="0.25">
      <c r="A22871" s="2">
        <v>42997</v>
      </c>
      <c r="B22871" s="1">
        <f t="shared" si="714"/>
        <v>2017</v>
      </c>
      <c r="C22871" s="1">
        <f t="shared" si="715"/>
        <v>3</v>
      </c>
      <c r="D22871">
        <v>2913</v>
      </c>
      <c r="E22871" t="s">
        <v>36</v>
      </c>
      <c r="F22871" s="4">
        <v>882000</v>
      </c>
      <c r="G22871" t="s">
        <v>5</v>
      </c>
      <c r="H22871">
        <v>5</v>
      </c>
      <c r="I22871" s="4">
        <f>IF(E22871="Rhode Island", Table1[[#This Row],[price]]*$L$3, IF(E22871="Massachusetts", Table1[[#This Row],[price]]*$L$2, 1))</f>
        <v>882000</v>
      </c>
    </row>
    <row r="22872" spans="1:9" x14ac:dyDescent="0.25">
      <c r="A22872" s="2">
        <v>42997</v>
      </c>
      <c r="B22872" s="1">
        <f t="shared" si="714"/>
        <v>2017</v>
      </c>
      <c r="C22872" s="1">
        <f t="shared" si="715"/>
        <v>3</v>
      </c>
      <c r="D22872">
        <v>2612</v>
      </c>
      <c r="E22872" t="s">
        <v>37</v>
      </c>
      <c r="F22872" s="4">
        <v>350000</v>
      </c>
      <c r="G22872" t="s">
        <v>6</v>
      </c>
      <c r="H22872">
        <v>1</v>
      </c>
      <c r="I22872" s="4">
        <f>IF(E22872="Rhode Island", Table1[[#This Row],[price]]*$L$3, IF(E22872="Massachusetts", Table1[[#This Row],[price]]*$L$2, 1))</f>
        <v>350000</v>
      </c>
    </row>
    <row r="22873" spans="1:9" x14ac:dyDescent="0.25">
      <c r="A22873" s="2">
        <v>42998</v>
      </c>
      <c r="B22873" s="1">
        <f t="shared" si="714"/>
        <v>2017</v>
      </c>
      <c r="C22873" s="1">
        <f t="shared" si="715"/>
        <v>3</v>
      </c>
      <c r="D22873">
        <v>2614</v>
      </c>
      <c r="E22873" t="s">
        <v>37</v>
      </c>
      <c r="F22873" s="4">
        <v>272500</v>
      </c>
      <c r="G22873" t="s">
        <v>5</v>
      </c>
      <c r="H22873">
        <v>2</v>
      </c>
      <c r="I22873" s="4">
        <f>IF(E22873="Rhode Island", Table1[[#This Row],[price]]*$L$3, IF(E22873="Massachusetts", Table1[[#This Row],[price]]*$L$2, 1))</f>
        <v>272500</v>
      </c>
    </row>
    <row r="22874" spans="1:9" x14ac:dyDescent="0.25">
      <c r="A22874" s="2">
        <v>42998</v>
      </c>
      <c r="B22874" s="1">
        <f t="shared" si="714"/>
        <v>2017</v>
      </c>
      <c r="C22874" s="1">
        <f t="shared" si="715"/>
        <v>3</v>
      </c>
      <c r="D22874">
        <v>2906</v>
      </c>
      <c r="E22874" t="s">
        <v>36</v>
      </c>
      <c r="F22874" s="4">
        <v>380000</v>
      </c>
      <c r="G22874" t="s">
        <v>5</v>
      </c>
      <c r="H22874">
        <v>2</v>
      </c>
      <c r="I22874" s="4">
        <f>IF(E22874="Rhode Island", Table1[[#This Row],[price]]*$L$3, IF(E22874="Massachusetts", Table1[[#This Row],[price]]*$L$2, 1))</f>
        <v>380000</v>
      </c>
    </row>
    <row r="22875" spans="1:9" x14ac:dyDescent="0.25">
      <c r="A22875" s="2">
        <v>42998</v>
      </c>
      <c r="B22875" s="1">
        <f t="shared" si="714"/>
        <v>2017</v>
      </c>
      <c r="C22875" s="1">
        <f t="shared" si="715"/>
        <v>3</v>
      </c>
      <c r="D22875">
        <v>2906</v>
      </c>
      <c r="E22875" t="s">
        <v>36</v>
      </c>
      <c r="F22875" s="4">
        <v>445000</v>
      </c>
      <c r="G22875" t="s">
        <v>5</v>
      </c>
      <c r="H22875">
        <v>3</v>
      </c>
      <c r="I22875" s="4">
        <f>IF(E22875="Rhode Island", Table1[[#This Row],[price]]*$L$3, IF(E22875="Massachusetts", Table1[[#This Row],[price]]*$L$2, 1))</f>
        <v>445000</v>
      </c>
    </row>
    <row r="22876" spans="1:9" x14ac:dyDescent="0.25">
      <c r="A22876" s="2">
        <v>42998</v>
      </c>
      <c r="B22876" s="1">
        <f t="shared" si="714"/>
        <v>2017</v>
      </c>
      <c r="C22876" s="1">
        <f t="shared" si="715"/>
        <v>3</v>
      </c>
      <c r="D22876">
        <v>2914</v>
      </c>
      <c r="E22876" t="s">
        <v>36</v>
      </c>
      <c r="F22876" s="4">
        <v>473000</v>
      </c>
      <c r="G22876" t="s">
        <v>5</v>
      </c>
      <c r="H22876">
        <v>3</v>
      </c>
      <c r="I22876" s="4">
        <f>IF(E22876="Rhode Island", Table1[[#This Row],[price]]*$L$3, IF(E22876="Massachusetts", Table1[[#This Row],[price]]*$L$2, 1))</f>
        <v>473000</v>
      </c>
    </row>
    <row r="22877" spans="1:9" x14ac:dyDescent="0.25">
      <c r="A22877" s="2">
        <v>42998</v>
      </c>
      <c r="B22877" s="1">
        <f t="shared" si="714"/>
        <v>2017</v>
      </c>
      <c r="C22877" s="1">
        <f t="shared" si="715"/>
        <v>3</v>
      </c>
      <c r="D22877">
        <v>2906</v>
      </c>
      <c r="E22877" t="s">
        <v>36</v>
      </c>
      <c r="F22877" s="4">
        <v>498000</v>
      </c>
      <c r="G22877" t="s">
        <v>5</v>
      </c>
      <c r="H22877">
        <v>3</v>
      </c>
      <c r="I22877" s="4">
        <f>IF(E22877="Rhode Island", Table1[[#This Row],[price]]*$L$3, IF(E22877="Massachusetts", Table1[[#This Row],[price]]*$L$2, 1))</f>
        <v>498000</v>
      </c>
    </row>
    <row r="22878" spans="1:9" x14ac:dyDescent="0.25">
      <c r="A22878" s="2">
        <v>42998</v>
      </c>
      <c r="B22878" s="1">
        <f t="shared" si="714"/>
        <v>2017</v>
      </c>
      <c r="C22878" s="1">
        <f t="shared" si="715"/>
        <v>3</v>
      </c>
      <c r="D22878">
        <v>2904</v>
      </c>
      <c r="E22878" t="s">
        <v>36</v>
      </c>
      <c r="F22878" s="4">
        <v>540000</v>
      </c>
      <c r="G22878" t="s">
        <v>5</v>
      </c>
      <c r="H22878">
        <v>3</v>
      </c>
      <c r="I22878" s="4">
        <f>IF(E22878="Rhode Island", Table1[[#This Row],[price]]*$L$3, IF(E22878="Massachusetts", Table1[[#This Row],[price]]*$L$2, 1))</f>
        <v>540000</v>
      </c>
    </row>
    <row r="22879" spans="1:9" x14ac:dyDescent="0.25">
      <c r="A22879" s="2">
        <v>42998</v>
      </c>
      <c r="B22879" s="1">
        <f t="shared" si="714"/>
        <v>2017</v>
      </c>
      <c r="C22879" s="1">
        <f t="shared" si="715"/>
        <v>3</v>
      </c>
      <c r="D22879">
        <v>2905</v>
      </c>
      <c r="E22879" t="s">
        <v>36</v>
      </c>
      <c r="F22879" s="4">
        <v>585000</v>
      </c>
      <c r="G22879" t="s">
        <v>5</v>
      </c>
      <c r="H22879">
        <v>4</v>
      </c>
      <c r="I22879" s="4">
        <f>IF(E22879="Rhode Island", Table1[[#This Row],[price]]*$L$3, IF(E22879="Massachusetts", Table1[[#This Row],[price]]*$L$2, 1))</f>
        <v>585000</v>
      </c>
    </row>
    <row r="22880" spans="1:9" x14ac:dyDescent="0.25">
      <c r="A22880" s="2">
        <v>42998</v>
      </c>
      <c r="B22880" s="1">
        <f t="shared" si="714"/>
        <v>2017</v>
      </c>
      <c r="C22880" s="1">
        <f t="shared" si="715"/>
        <v>3</v>
      </c>
      <c r="D22880">
        <v>2902</v>
      </c>
      <c r="E22880" t="s">
        <v>36</v>
      </c>
      <c r="F22880" s="4">
        <v>605000</v>
      </c>
      <c r="G22880" t="s">
        <v>5</v>
      </c>
      <c r="H22880">
        <v>3</v>
      </c>
      <c r="I22880" s="4">
        <f>IF(E22880="Rhode Island", Table1[[#This Row],[price]]*$L$3, IF(E22880="Massachusetts", Table1[[#This Row],[price]]*$L$2, 1))</f>
        <v>605000</v>
      </c>
    </row>
    <row r="22881" spans="1:9" x14ac:dyDescent="0.25">
      <c r="A22881" s="2">
        <v>42998</v>
      </c>
      <c r="B22881" s="1">
        <f t="shared" si="714"/>
        <v>2017</v>
      </c>
      <c r="C22881" s="1">
        <f t="shared" si="715"/>
        <v>3</v>
      </c>
      <c r="D22881">
        <v>2905</v>
      </c>
      <c r="E22881" t="s">
        <v>36</v>
      </c>
      <c r="F22881" s="4">
        <v>615000</v>
      </c>
      <c r="G22881" t="s">
        <v>5</v>
      </c>
      <c r="H22881">
        <v>4</v>
      </c>
      <c r="I22881" s="4">
        <f>IF(E22881="Rhode Island", Table1[[#This Row],[price]]*$L$3, IF(E22881="Massachusetts", Table1[[#This Row],[price]]*$L$2, 1))</f>
        <v>615000</v>
      </c>
    </row>
    <row r="22882" spans="1:9" x14ac:dyDescent="0.25">
      <c r="A22882" s="2">
        <v>42998</v>
      </c>
      <c r="B22882" s="1">
        <f t="shared" si="714"/>
        <v>2017</v>
      </c>
      <c r="C22882" s="1">
        <f t="shared" si="715"/>
        <v>3</v>
      </c>
      <c r="D22882">
        <v>2906</v>
      </c>
      <c r="E22882" t="s">
        <v>36</v>
      </c>
      <c r="F22882" s="4">
        <v>675000</v>
      </c>
      <c r="G22882" t="s">
        <v>5</v>
      </c>
      <c r="H22882">
        <v>4</v>
      </c>
      <c r="I22882" s="4">
        <f>IF(E22882="Rhode Island", Table1[[#This Row],[price]]*$L$3, IF(E22882="Massachusetts", Table1[[#This Row],[price]]*$L$2, 1))</f>
        <v>675000</v>
      </c>
    </row>
    <row r="22883" spans="1:9" x14ac:dyDescent="0.25">
      <c r="A22883" s="2">
        <v>42998</v>
      </c>
      <c r="B22883" s="1">
        <f t="shared" si="714"/>
        <v>2017</v>
      </c>
      <c r="C22883" s="1">
        <f t="shared" si="715"/>
        <v>3</v>
      </c>
      <c r="D22883">
        <v>2914</v>
      </c>
      <c r="E22883" t="s">
        <v>36</v>
      </c>
      <c r="F22883" s="4">
        <v>780000</v>
      </c>
      <c r="G22883" t="s">
        <v>5</v>
      </c>
      <c r="H22883">
        <v>4</v>
      </c>
      <c r="I22883" s="4">
        <f>IF(E22883="Rhode Island", Table1[[#This Row],[price]]*$L$3, IF(E22883="Massachusetts", Table1[[#This Row],[price]]*$L$2, 1))</f>
        <v>780000</v>
      </c>
    </row>
    <row r="22884" spans="1:9" x14ac:dyDescent="0.25">
      <c r="A22884" s="2">
        <v>42998</v>
      </c>
      <c r="B22884" s="1">
        <f t="shared" si="714"/>
        <v>2017</v>
      </c>
      <c r="C22884" s="1">
        <f t="shared" si="715"/>
        <v>3</v>
      </c>
      <c r="D22884">
        <v>2617</v>
      </c>
      <c r="E22884" t="s">
        <v>37</v>
      </c>
      <c r="F22884" s="4">
        <v>925000</v>
      </c>
      <c r="G22884" t="s">
        <v>5</v>
      </c>
      <c r="H22884">
        <v>4</v>
      </c>
      <c r="I22884" s="4">
        <f>IF(E22884="Rhode Island", Table1[[#This Row],[price]]*$L$3, IF(E22884="Massachusetts", Table1[[#This Row],[price]]*$L$2, 1))</f>
        <v>925000</v>
      </c>
    </row>
    <row r="22885" spans="1:9" x14ac:dyDescent="0.25">
      <c r="A22885" s="2">
        <v>42998</v>
      </c>
      <c r="B22885" s="1">
        <f t="shared" si="714"/>
        <v>2017</v>
      </c>
      <c r="C22885" s="1">
        <f t="shared" si="715"/>
        <v>3</v>
      </c>
      <c r="D22885">
        <v>2617</v>
      </c>
      <c r="E22885" t="s">
        <v>37</v>
      </c>
      <c r="F22885" s="4">
        <v>278000</v>
      </c>
      <c r="G22885" t="s">
        <v>6</v>
      </c>
      <c r="H22885">
        <v>2</v>
      </c>
      <c r="I22885" s="4">
        <f>IF(E22885="Rhode Island", Table1[[#This Row],[price]]*$L$3, IF(E22885="Massachusetts", Table1[[#This Row],[price]]*$L$2, 1))</f>
        <v>278000</v>
      </c>
    </row>
    <row r="22886" spans="1:9" x14ac:dyDescent="0.25">
      <c r="A22886" s="2">
        <v>42998</v>
      </c>
      <c r="B22886" s="1">
        <f t="shared" si="714"/>
        <v>2017</v>
      </c>
      <c r="C22886" s="1">
        <f t="shared" si="715"/>
        <v>3</v>
      </c>
      <c r="D22886">
        <v>2617</v>
      </c>
      <c r="E22886" t="s">
        <v>37</v>
      </c>
      <c r="F22886" s="4">
        <v>295000</v>
      </c>
      <c r="G22886" t="s">
        <v>6</v>
      </c>
      <c r="H22886">
        <v>1</v>
      </c>
      <c r="I22886" s="4">
        <f>IF(E22886="Rhode Island", Table1[[#This Row],[price]]*$L$3, IF(E22886="Massachusetts", Table1[[#This Row],[price]]*$L$2, 1))</f>
        <v>295000</v>
      </c>
    </row>
    <row r="22887" spans="1:9" x14ac:dyDescent="0.25">
      <c r="A22887" s="2">
        <v>42998</v>
      </c>
      <c r="B22887" s="1">
        <f t="shared" si="714"/>
        <v>2017</v>
      </c>
      <c r="C22887" s="1">
        <f t="shared" si="715"/>
        <v>3</v>
      </c>
      <c r="D22887">
        <v>2602</v>
      </c>
      <c r="E22887" t="s">
        <v>37</v>
      </c>
      <c r="F22887" s="4">
        <v>338000</v>
      </c>
      <c r="G22887" t="s">
        <v>6</v>
      </c>
      <c r="H22887">
        <v>2</v>
      </c>
      <c r="I22887" s="4">
        <f>IF(E22887="Rhode Island", Table1[[#This Row],[price]]*$L$3, IF(E22887="Massachusetts", Table1[[#This Row],[price]]*$L$2, 1))</f>
        <v>338000</v>
      </c>
    </row>
    <row r="22888" spans="1:9" x14ac:dyDescent="0.25">
      <c r="A22888" s="2">
        <v>42998</v>
      </c>
      <c r="B22888" s="1">
        <f t="shared" si="714"/>
        <v>2017</v>
      </c>
      <c r="C22888" s="1">
        <f t="shared" si="715"/>
        <v>3</v>
      </c>
      <c r="D22888">
        <v>2602</v>
      </c>
      <c r="E22888" t="s">
        <v>37</v>
      </c>
      <c r="F22888" s="4">
        <v>345000</v>
      </c>
      <c r="G22888" t="s">
        <v>6</v>
      </c>
      <c r="H22888">
        <v>2</v>
      </c>
      <c r="I22888" s="4">
        <f>IF(E22888="Rhode Island", Table1[[#This Row],[price]]*$L$3, IF(E22888="Massachusetts", Table1[[#This Row],[price]]*$L$2, 1))</f>
        <v>345000</v>
      </c>
    </row>
    <row r="22889" spans="1:9" x14ac:dyDescent="0.25">
      <c r="A22889" s="2">
        <v>42998</v>
      </c>
      <c r="B22889" s="1">
        <f t="shared" si="714"/>
        <v>2017</v>
      </c>
      <c r="C22889" s="1">
        <f t="shared" si="715"/>
        <v>3</v>
      </c>
      <c r="D22889">
        <v>2617</v>
      </c>
      <c r="E22889" t="s">
        <v>37</v>
      </c>
      <c r="F22889" s="4">
        <v>385000</v>
      </c>
      <c r="G22889" t="s">
        <v>6</v>
      </c>
      <c r="H22889">
        <v>2</v>
      </c>
      <c r="I22889" s="4">
        <f>IF(E22889="Rhode Island", Table1[[#This Row],[price]]*$L$3, IF(E22889="Massachusetts", Table1[[#This Row],[price]]*$L$2, 1))</f>
        <v>385000</v>
      </c>
    </row>
    <row r="22890" spans="1:9" x14ac:dyDescent="0.25">
      <c r="A22890" s="2">
        <v>42998</v>
      </c>
      <c r="B22890" s="1">
        <f t="shared" si="714"/>
        <v>2017</v>
      </c>
      <c r="C22890" s="1">
        <f t="shared" si="715"/>
        <v>3</v>
      </c>
      <c r="D22890">
        <v>2604</v>
      </c>
      <c r="E22890" t="s">
        <v>37</v>
      </c>
      <c r="F22890" s="4">
        <v>500000</v>
      </c>
      <c r="G22890" t="s">
        <v>6</v>
      </c>
      <c r="H22890">
        <v>2</v>
      </c>
      <c r="I22890" s="4">
        <f>IF(E22890="Rhode Island", Table1[[#This Row],[price]]*$L$3, IF(E22890="Massachusetts", Table1[[#This Row],[price]]*$L$2, 1))</f>
        <v>500000</v>
      </c>
    </row>
    <row r="22891" spans="1:9" x14ac:dyDescent="0.25">
      <c r="A22891" s="2">
        <v>42999</v>
      </c>
      <c r="B22891" s="1">
        <f t="shared" si="714"/>
        <v>2017</v>
      </c>
      <c r="C22891" s="1">
        <f t="shared" si="715"/>
        <v>3</v>
      </c>
      <c r="D22891">
        <v>2602</v>
      </c>
      <c r="E22891" t="s">
        <v>37</v>
      </c>
      <c r="F22891" s="4">
        <v>325000</v>
      </c>
      <c r="G22891" t="s">
        <v>5</v>
      </c>
      <c r="H22891">
        <v>2</v>
      </c>
      <c r="I22891" s="4">
        <f>IF(E22891="Rhode Island", Table1[[#This Row],[price]]*$L$3, IF(E22891="Massachusetts", Table1[[#This Row],[price]]*$L$2, 1))</f>
        <v>325000</v>
      </c>
    </row>
    <row r="22892" spans="1:9" x14ac:dyDescent="0.25">
      <c r="A22892" s="2">
        <v>42999</v>
      </c>
      <c r="B22892" s="1">
        <f t="shared" si="714"/>
        <v>2017</v>
      </c>
      <c r="C22892" s="1">
        <f t="shared" si="715"/>
        <v>3</v>
      </c>
      <c r="D22892">
        <v>2906</v>
      </c>
      <c r="E22892" t="s">
        <v>36</v>
      </c>
      <c r="F22892" s="4">
        <v>418000</v>
      </c>
      <c r="G22892" t="s">
        <v>5</v>
      </c>
      <c r="H22892">
        <v>3</v>
      </c>
      <c r="I22892" s="4">
        <f>IF(E22892="Rhode Island", Table1[[#This Row],[price]]*$L$3, IF(E22892="Massachusetts", Table1[[#This Row],[price]]*$L$2, 1))</f>
        <v>418000</v>
      </c>
    </row>
    <row r="22893" spans="1:9" x14ac:dyDescent="0.25">
      <c r="A22893" s="2">
        <v>42999</v>
      </c>
      <c r="B22893" s="1">
        <f t="shared" si="714"/>
        <v>2017</v>
      </c>
      <c r="C22893" s="1">
        <f t="shared" si="715"/>
        <v>3</v>
      </c>
      <c r="D22893">
        <v>2905</v>
      </c>
      <c r="E22893" t="s">
        <v>36</v>
      </c>
      <c r="F22893" s="4">
        <v>455000</v>
      </c>
      <c r="G22893" t="s">
        <v>5</v>
      </c>
      <c r="H22893">
        <v>3</v>
      </c>
      <c r="I22893" s="4">
        <f>IF(E22893="Rhode Island", Table1[[#This Row],[price]]*$L$3, IF(E22893="Massachusetts", Table1[[#This Row],[price]]*$L$2, 1))</f>
        <v>455000</v>
      </c>
    </row>
    <row r="22894" spans="1:9" x14ac:dyDescent="0.25">
      <c r="A22894" s="2">
        <v>42999</v>
      </c>
      <c r="B22894" s="1">
        <f t="shared" si="714"/>
        <v>2017</v>
      </c>
      <c r="C22894" s="1">
        <f t="shared" si="715"/>
        <v>3</v>
      </c>
      <c r="D22894">
        <v>2905</v>
      </c>
      <c r="E22894" t="s">
        <v>36</v>
      </c>
      <c r="F22894" s="4">
        <v>541000</v>
      </c>
      <c r="G22894" t="s">
        <v>5</v>
      </c>
      <c r="H22894">
        <v>4</v>
      </c>
      <c r="I22894" s="4">
        <f>IF(E22894="Rhode Island", Table1[[#This Row],[price]]*$L$3, IF(E22894="Massachusetts", Table1[[#This Row],[price]]*$L$2, 1))</f>
        <v>541000</v>
      </c>
    </row>
    <row r="22895" spans="1:9" x14ac:dyDescent="0.25">
      <c r="A22895" s="2">
        <v>42999</v>
      </c>
      <c r="B22895" s="1">
        <f t="shared" si="714"/>
        <v>2017</v>
      </c>
      <c r="C22895" s="1">
        <f t="shared" si="715"/>
        <v>3</v>
      </c>
      <c r="D22895">
        <v>2615</v>
      </c>
      <c r="E22895" t="s">
        <v>37</v>
      </c>
      <c r="F22895" s="4">
        <v>570000</v>
      </c>
      <c r="G22895" t="s">
        <v>5</v>
      </c>
      <c r="H22895">
        <v>3</v>
      </c>
      <c r="I22895" s="4">
        <f>IF(E22895="Rhode Island", Table1[[#This Row],[price]]*$L$3, IF(E22895="Massachusetts", Table1[[#This Row],[price]]*$L$2, 1))</f>
        <v>570000</v>
      </c>
    </row>
    <row r="22896" spans="1:9" x14ac:dyDescent="0.25">
      <c r="A22896" s="2">
        <v>42999</v>
      </c>
      <c r="B22896" s="1">
        <f t="shared" si="714"/>
        <v>2017</v>
      </c>
      <c r="C22896" s="1">
        <f t="shared" si="715"/>
        <v>3</v>
      </c>
      <c r="D22896">
        <v>2615</v>
      </c>
      <c r="E22896" t="s">
        <v>37</v>
      </c>
      <c r="F22896" s="4">
        <v>610000</v>
      </c>
      <c r="G22896" t="s">
        <v>5</v>
      </c>
      <c r="H22896">
        <v>4</v>
      </c>
      <c r="I22896" s="4">
        <f>IF(E22896="Rhode Island", Table1[[#This Row],[price]]*$L$3, IF(E22896="Massachusetts", Table1[[#This Row],[price]]*$L$2, 1))</f>
        <v>610000</v>
      </c>
    </row>
    <row r="22897" spans="1:9" x14ac:dyDescent="0.25">
      <c r="A22897" s="2">
        <v>42999</v>
      </c>
      <c r="B22897" s="1">
        <f t="shared" si="714"/>
        <v>2017</v>
      </c>
      <c r="C22897" s="1">
        <f t="shared" si="715"/>
        <v>3</v>
      </c>
      <c r="D22897">
        <v>2914</v>
      </c>
      <c r="E22897" t="s">
        <v>36</v>
      </c>
      <c r="F22897" s="4">
        <v>681500</v>
      </c>
      <c r="G22897" t="s">
        <v>5</v>
      </c>
      <c r="H22897">
        <v>4</v>
      </c>
      <c r="I22897" s="4">
        <f>IF(E22897="Rhode Island", Table1[[#This Row],[price]]*$L$3, IF(E22897="Massachusetts", Table1[[#This Row],[price]]*$L$2, 1))</f>
        <v>681500</v>
      </c>
    </row>
    <row r="22898" spans="1:9" x14ac:dyDescent="0.25">
      <c r="A22898" s="2">
        <v>42999</v>
      </c>
      <c r="B22898" s="1">
        <f t="shared" si="714"/>
        <v>2017</v>
      </c>
      <c r="C22898" s="1">
        <f t="shared" si="715"/>
        <v>3</v>
      </c>
      <c r="D22898">
        <v>2913</v>
      </c>
      <c r="E22898" t="s">
        <v>36</v>
      </c>
      <c r="F22898" s="4">
        <v>745000</v>
      </c>
      <c r="G22898" t="s">
        <v>5</v>
      </c>
      <c r="H22898">
        <v>4</v>
      </c>
      <c r="I22898" s="4">
        <f>IF(E22898="Rhode Island", Table1[[#This Row],[price]]*$L$3, IF(E22898="Massachusetts", Table1[[#This Row],[price]]*$L$2, 1))</f>
        <v>745000</v>
      </c>
    </row>
    <row r="22899" spans="1:9" x14ac:dyDescent="0.25">
      <c r="A22899" s="2">
        <v>42999</v>
      </c>
      <c r="B22899" s="1">
        <f t="shared" si="714"/>
        <v>2017</v>
      </c>
      <c r="C22899" s="1">
        <f t="shared" si="715"/>
        <v>3</v>
      </c>
      <c r="D22899">
        <v>2615</v>
      </c>
      <c r="E22899" t="s">
        <v>37</v>
      </c>
      <c r="F22899" s="4">
        <v>751000</v>
      </c>
      <c r="G22899" t="s">
        <v>5</v>
      </c>
      <c r="H22899">
        <v>5</v>
      </c>
      <c r="I22899" s="4">
        <f>IF(E22899="Rhode Island", Table1[[#This Row],[price]]*$L$3, IF(E22899="Massachusetts", Table1[[#This Row],[price]]*$L$2, 1))</f>
        <v>751000</v>
      </c>
    </row>
    <row r="22900" spans="1:9" x14ac:dyDescent="0.25">
      <c r="A22900" s="2">
        <v>42999</v>
      </c>
      <c r="B22900" s="1">
        <f t="shared" si="714"/>
        <v>2017</v>
      </c>
      <c r="C22900" s="1">
        <f t="shared" si="715"/>
        <v>3</v>
      </c>
      <c r="D22900">
        <v>2906</v>
      </c>
      <c r="E22900" t="s">
        <v>36</v>
      </c>
      <c r="F22900" s="4">
        <v>805000</v>
      </c>
      <c r="G22900" t="s">
        <v>5</v>
      </c>
      <c r="H22900">
        <v>4</v>
      </c>
      <c r="I22900" s="4">
        <f>IF(E22900="Rhode Island", Table1[[#This Row],[price]]*$L$3, IF(E22900="Massachusetts", Table1[[#This Row],[price]]*$L$2, 1))</f>
        <v>805000</v>
      </c>
    </row>
    <row r="22901" spans="1:9" x14ac:dyDescent="0.25">
      <c r="A22901" s="2">
        <v>42999</v>
      </c>
      <c r="B22901" s="1">
        <f t="shared" si="714"/>
        <v>2017</v>
      </c>
      <c r="C22901" s="1">
        <f t="shared" si="715"/>
        <v>3</v>
      </c>
      <c r="D22901">
        <v>2902</v>
      </c>
      <c r="E22901" t="s">
        <v>36</v>
      </c>
      <c r="F22901" s="4">
        <v>810000</v>
      </c>
      <c r="G22901" t="s">
        <v>5</v>
      </c>
      <c r="H22901">
        <v>4</v>
      </c>
      <c r="I22901" s="4">
        <f>IF(E22901="Rhode Island", Table1[[#This Row],[price]]*$L$3, IF(E22901="Massachusetts", Table1[[#This Row],[price]]*$L$2, 1))</f>
        <v>810000</v>
      </c>
    </row>
    <row r="22902" spans="1:9" x14ac:dyDescent="0.25">
      <c r="A22902" s="2">
        <v>42999</v>
      </c>
      <c r="B22902" s="1">
        <f t="shared" si="714"/>
        <v>2017</v>
      </c>
      <c r="C22902" s="1">
        <f t="shared" si="715"/>
        <v>3</v>
      </c>
      <c r="D22902">
        <v>2614</v>
      </c>
      <c r="E22902" t="s">
        <v>37</v>
      </c>
      <c r="F22902" s="4">
        <v>850000</v>
      </c>
      <c r="G22902" t="s">
        <v>5</v>
      </c>
      <c r="H22902">
        <v>4</v>
      </c>
      <c r="I22902" s="4">
        <f>IF(E22902="Rhode Island", Table1[[#This Row],[price]]*$L$3, IF(E22902="Massachusetts", Table1[[#This Row],[price]]*$L$2, 1))</f>
        <v>850000</v>
      </c>
    </row>
    <row r="22903" spans="1:9" x14ac:dyDescent="0.25">
      <c r="A22903" s="2">
        <v>42999</v>
      </c>
      <c r="B22903" s="1">
        <f t="shared" si="714"/>
        <v>2017</v>
      </c>
      <c r="C22903" s="1">
        <f t="shared" si="715"/>
        <v>3</v>
      </c>
      <c r="D22903">
        <v>2614</v>
      </c>
      <c r="E22903" t="s">
        <v>37</v>
      </c>
      <c r="F22903" s="4">
        <v>910000</v>
      </c>
      <c r="G22903" t="s">
        <v>5</v>
      </c>
      <c r="H22903">
        <v>4</v>
      </c>
      <c r="I22903" s="4">
        <f>IF(E22903="Rhode Island", Table1[[#This Row],[price]]*$L$3, IF(E22903="Massachusetts", Table1[[#This Row],[price]]*$L$2, 1))</f>
        <v>910000</v>
      </c>
    </row>
    <row r="22904" spans="1:9" x14ac:dyDescent="0.25">
      <c r="A22904" s="2">
        <v>42999</v>
      </c>
      <c r="B22904" s="1">
        <f t="shared" si="714"/>
        <v>2017</v>
      </c>
      <c r="C22904" s="1">
        <f t="shared" si="715"/>
        <v>3</v>
      </c>
      <c r="D22904">
        <v>2611</v>
      </c>
      <c r="E22904" t="s">
        <v>37</v>
      </c>
      <c r="F22904" s="4">
        <v>1000000</v>
      </c>
      <c r="G22904" t="s">
        <v>5</v>
      </c>
      <c r="H22904">
        <v>5</v>
      </c>
      <c r="I22904" s="4">
        <f>IF(E22904="Rhode Island", Table1[[#This Row],[price]]*$L$3, IF(E22904="Massachusetts", Table1[[#This Row],[price]]*$L$2, 1))</f>
        <v>1000000</v>
      </c>
    </row>
    <row r="22905" spans="1:9" x14ac:dyDescent="0.25">
      <c r="A22905" s="2">
        <v>42999</v>
      </c>
      <c r="B22905" s="1">
        <f t="shared" si="714"/>
        <v>2017</v>
      </c>
      <c r="C22905" s="1">
        <f t="shared" si="715"/>
        <v>3</v>
      </c>
      <c r="D22905">
        <v>2602</v>
      </c>
      <c r="E22905" t="s">
        <v>37</v>
      </c>
      <c r="F22905" s="4">
        <v>1511000</v>
      </c>
      <c r="G22905" t="s">
        <v>5</v>
      </c>
      <c r="H22905">
        <v>3</v>
      </c>
      <c r="I22905" s="4">
        <f>IF(E22905="Rhode Island", Table1[[#This Row],[price]]*$L$3, IF(E22905="Massachusetts", Table1[[#This Row],[price]]*$L$2, 1))</f>
        <v>1511000</v>
      </c>
    </row>
    <row r="22906" spans="1:9" x14ac:dyDescent="0.25">
      <c r="A22906" s="2">
        <v>42999</v>
      </c>
      <c r="B22906" s="1">
        <f t="shared" si="714"/>
        <v>2017</v>
      </c>
      <c r="C22906" s="1">
        <f t="shared" si="715"/>
        <v>3</v>
      </c>
      <c r="D22906">
        <v>2612</v>
      </c>
      <c r="E22906" t="s">
        <v>37</v>
      </c>
      <c r="F22906" s="4">
        <v>1892000</v>
      </c>
      <c r="G22906" t="s">
        <v>5</v>
      </c>
      <c r="H22906">
        <v>4</v>
      </c>
      <c r="I22906" s="4">
        <f>IF(E22906="Rhode Island", Table1[[#This Row],[price]]*$L$3, IF(E22906="Massachusetts", Table1[[#This Row],[price]]*$L$2, 1))</f>
        <v>1892000</v>
      </c>
    </row>
    <row r="22907" spans="1:9" x14ac:dyDescent="0.25">
      <c r="A22907" s="2">
        <v>42999</v>
      </c>
      <c r="B22907" s="1">
        <f t="shared" si="714"/>
        <v>2017</v>
      </c>
      <c r="C22907" s="1">
        <f t="shared" si="715"/>
        <v>3</v>
      </c>
      <c r="D22907">
        <v>2600</v>
      </c>
      <c r="E22907" t="s">
        <v>37</v>
      </c>
      <c r="F22907" s="4">
        <v>2200000</v>
      </c>
      <c r="G22907" t="s">
        <v>5</v>
      </c>
      <c r="H22907">
        <v>4</v>
      </c>
      <c r="I22907" s="4">
        <f>IF(E22907="Rhode Island", Table1[[#This Row],[price]]*$L$3, IF(E22907="Massachusetts", Table1[[#This Row],[price]]*$L$2, 1))</f>
        <v>2200000</v>
      </c>
    </row>
    <row r="22908" spans="1:9" x14ac:dyDescent="0.25">
      <c r="A22908" s="2">
        <v>43000</v>
      </c>
      <c r="B22908" s="1">
        <f t="shared" si="714"/>
        <v>2017</v>
      </c>
      <c r="C22908" s="1">
        <f t="shared" si="715"/>
        <v>3</v>
      </c>
      <c r="D22908">
        <v>2913</v>
      </c>
      <c r="E22908" t="s">
        <v>36</v>
      </c>
      <c r="F22908" s="4">
        <v>418000</v>
      </c>
      <c r="G22908" t="s">
        <v>5</v>
      </c>
      <c r="H22908">
        <v>3</v>
      </c>
      <c r="I22908" s="4">
        <f>IF(E22908="Rhode Island", Table1[[#This Row],[price]]*$L$3, IF(E22908="Massachusetts", Table1[[#This Row],[price]]*$L$2, 1))</f>
        <v>418000</v>
      </c>
    </row>
    <row r="22909" spans="1:9" x14ac:dyDescent="0.25">
      <c r="A22909" s="2">
        <v>43000</v>
      </c>
      <c r="B22909" s="1">
        <f t="shared" si="714"/>
        <v>2017</v>
      </c>
      <c r="C22909" s="1">
        <f t="shared" si="715"/>
        <v>3</v>
      </c>
      <c r="D22909">
        <v>2906</v>
      </c>
      <c r="E22909" t="s">
        <v>36</v>
      </c>
      <c r="F22909" s="4">
        <v>500000</v>
      </c>
      <c r="G22909" t="s">
        <v>5</v>
      </c>
      <c r="H22909">
        <v>3</v>
      </c>
      <c r="I22909" s="4">
        <f>IF(E22909="Rhode Island", Table1[[#This Row],[price]]*$L$3, IF(E22909="Massachusetts", Table1[[#This Row],[price]]*$L$2, 1))</f>
        <v>500000</v>
      </c>
    </row>
    <row r="22910" spans="1:9" x14ac:dyDescent="0.25">
      <c r="A22910" s="2">
        <v>43000</v>
      </c>
      <c r="B22910" s="1">
        <f t="shared" si="714"/>
        <v>2017</v>
      </c>
      <c r="C22910" s="1">
        <f t="shared" si="715"/>
        <v>3</v>
      </c>
      <c r="D22910">
        <v>2615</v>
      </c>
      <c r="E22910" t="s">
        <v>37</v>
      </c>
      <c r="F22910" s="4">
        <v>560000</v>
      </c>
      <c r="G22910" t="s">
        <v>5</v>
      </c>
      <c r="H22910">
        <v>3</v>
      </c>
      <c r="I22910" s="4">
        <f>IF(E22910="Rhode Island", Table1[[#This Row],[price]]*$L$3, IF(E22910="Massachusetts", Table1[[#This Row],[price]]*$L$2, 1))</f>
        <v>560000</v>
      </c>
    </row>
    <row r="22911" spans="1:9" x14ac:dyDescent="0.25">
      <c r="A22911" s="2">
        <v>43000</v>
      </c>
      <c r="B22911" s="1">
        <f t="shared" si="714"/>
        <v>2017</v>
      </c>
      <c r="C22911" s="1">
        <f t="shared" si="715"/>
        <v>3</v>
      </c>
      <c r="D22911">
        <v>2903</v>
      </c>
      <c r="E22911" t="s">
        <v>36</v>
      </c>
      <c r="F22911" s="4">
        <v>570000</v>
      </c>
      <c r="G22911" t="s">
        <v>5</v>
      </c>
      <c r="H22911">
        <v>3</v>
      </c>
      <c r="I22911" s="4">
        <f>IF(E22911="Rhode Island", Table1[[#This Row],[price]]*$L$3, IF(E22911="Massachusetts", Table1[[#This Row],[price]]*$L$2, 1))</f>
        <v>570000</v>
      </c>
    </row>
    <row r="22912" spans="1:9" x14ac:dyDescent="0.25">
      <c r="A22912" s="2">
        <v>43000</v>
      </c>
      <c r="B22912" s="1">
        <f t="shared" si="714"/>
        <v>2017</v>
      </c>
      <c r="C22912" s="1">
        <f t="shared" si="715"/>
        <v>3</v>
      </c>
      <c r="D22912">
        <v>2905</v>
      </c>
      <c r="E22912" t="s">
        <v>36</v>
      </c>
      <c r="F22912" s="4">
        <v>570055</v>
      </c>
      <c r="G22912" t="s">
        <v>5</v>
      </c>
      <c r="H22912">
        <v>3</v>
      </c>
      <c r="I22912" s="4">
        <f>IF(E22912="Rhode Island", Table1[[#This Row],[price]]*$L$3, IF(E22912="Massachusetts", Table1[[#This Row],[price]]*$L$2, 1))</f>
        <v>570055</v>
      </c>
    </row>
    <row r="22913" spans="1:9" x14ac:dyDescent="0.25">
      <c r="A22913" s="2">
        <v>43000</v>
      </c>
      <c r="B22913" s="1">
        <f t="shared" si="714"/>
        <v>2017</v>
      </c>
      <c r="C22913" s="1">
        <f t="shared" si="715"/>
        <v>3</v>
      </c>
      <c r="D22913">
        <v>2611</v>
      </c>
      <c r="E22913" t="s">
        <v>37</v>
      </c>
      <c r="F22913" s="4">
        <v>670000</v>
      </c>
      <c r="G22913" t="s">
        <v>5</v>
      </c>
      <c r="H22913">
        <v>3</v>
      </c>
      <c r="I22913" s="4">
        <f>IF(E22913="Rhode Island", Table1[[#This Row],[price]]*$L$3, IF(E22913="Massachusetts", Table1[[#This Row],[price]]*$L$2, 1))</f>
        <v>670000</v>
      </c>
    </row>
    <row r="22914" spans="1:9" x14ac:dyDescent="0.25">
      <c r="A22914" s="2">
        <v>43000</v>
      </c>
      <c r="B22914" s="1">
        <f t="shared" ref="B22914:B22977" si="716">YEAR(A22914)</f>
        <v>2017</v>
      </c>
      <c r="C22914" s="1">
        <f t="shared" ref="C22914:C22977" si="717">ROUNDUP(MONTH(A22914)/3,0)</f>
        <v>3</v>
      </c>
      <c r="D22914">
        <v>2903</v>
      </c>
      <c r="E22914" t="s">
        <v>36</v>
      </c>
      <c r="F22914" s="4">
        <v>700111</v>
      </c>
      <c r="G22914" t="s">
        <v>5</v>
      </c>
      <c r="H22914">
        <v>4</v>
      </c>
      <c r="I22914" s="4">
        <f>IF(E22914="Rhode Island", Table1[[#This Row],[price]]*$L$3, IF(E22914="Massachusetts", Table1[[#This Row],[price]]*$L$2, 1))</f>
        <v>700111</v>
      </c>
    </row>
    <row r="22915" spans="1:9" x14ac:dyDescent="0.25">
      <c r="A22915" s="2">
        <v>43000</v>
      </c>
      <c r="B22915" s="1">
        <f t="shared" si="716"/>
        <v>2017</v>
      </c>
      <c r="C22915" s="1">
        <f t="shared" si="717"/>
        <v>3</v>
      </c>
      <c r="D22915">
        <v>2914</v>
      </c>
      <c r="E22915" t="s">
        <v>36</v>
      </c>
      <c r="F22915" s="4">
        <v>740000</v>
      </c>
      <c r="G22915" t="s">
        <v>5</v>
      </c>
      <c r="H22915">
        <v>4</v>
      </c>
      <c r="I22915" s="4">
        <f>IF(E22915="Rhode Island", Table1[[#This Row],[price]]*$L$3, IF(E22915="Massachusetts", Table1[[#This Row],[price]]*$L$2, 1))</f>
        <v>740000</v>
      </c>
    </row>
    <row r="22916" spans="1:9" x14ac:dyDescent="0.25">
      <c r="A22916" s="2">
        <v>43000</v>
      </c>
      <c r="B22916" s="1">
        <f t="shared" si="716"/>
        <v>2017</v>
      </c>
      <c r="C22916" s="1">
        <f t="shared" si="717"/>
        <v>3</v>
      </c>
      <c r="D22916">
        <v>2904</v>
      </c>
      <c r="E22916" t="s">
        <v>36</v>
      </c>
      <c r="F22916" s="4">
        <v>795000</v>
      </c>
      <c r="G22916" t="s">
        <v>5</v>
      </c>
      <c r="H22916">
        <v>4</v>
      </c>
      <c r="I22916" s="4">
        <f>IF(E22916="Rhode Island", Table1[[#This Row],[price]]*$L$3, IF(E22916="Massachusetts", Table1[[#This Row],[price]]*$L$2, 1))</f>
        <v>795000</v>
      </c>
    </row>
    <row r="22917" spans="1:9" x14ac:dyDescent="0.25">
      <c r="A22917" s="2">
        <v>43000</v>
      </c>
      <c r="B22917" s="1">
        <f t="shared" si="716"/>
        <v>2017</v>
      </c>
      <c r="C22917" s="1">
        <f t="shared" si="717"/>
        <v>3</v>
      </c>
      <c r="D22917">
        <v>2617</v>
      </c>
      <c r="E22917" t="s">
        <v>37</v>
      </c>
      <c r="F22917" s="4">
        <v>270000</v>
      </c>
      <c r="G22917" t="s">
        <v>6</v>
      </c>
      <c r="H22917">
        <v>1</v>
      </c>
      <c r="I22917" s="4">
        <f>IF(E22917="Rhode Island", Table1[[#This Row],[price]]*$L$3, IF(E22917="Massachusetts", Table1[[#This Row],[price]]*$L$2, 1))</f>
        <v>270000</v>
      </c>
    </row>
    <row r="22918" spans="1:9" x14ac:dyDescent="0.25">
      <c r="A22918" s="2">
        <v>43000</v>
      </c>
      <c r="B22918" s="1">
        <f t="shared" si="716"/>
        <v>2017</v>
      </c>
      <c r="C22918" s="1">
        <f t="shared" si="717"/>
        <v>3</v>
      </c>
      <c r="D22918">
        <v>2611</v>
      </c>
      <c r="E22918" t="s">
        <v>37</v>
      </c>
      <c r="F22918" s="4">
        <v>310000</v>
      </c>
      <c r="G22918" t="s">
        <v>6</v>
      </c>
      <c r="H22918">
        <v>1</v>
      </c>
      <c r="I22918" s="4">
        <f>IF(E22918="Rhode Island", Table1[[#This Row],[price]]*$L$3, IF(E22918="Massachusetts", Table1[[#This Row],[price]]*$L$2, 1))</f>
        <v>310000</v>
      </c>
    </row>
    <row r="22919" spans="1:9" x14ac:dyDescent="0.25">
      <c r="A22919" s="2">
        <v>43000</v>
      </c>
      <c r="B22919" s="1">
        <f t="shared" si="716"/>
        <v>2017</v>
      </c>
      <c r="C22919" s="1">
        <f t="shared" si="717"/>
        <v>3</v>
      </c>
      <c r="D22919">
        <v>2617</v>
      </c>
      <c r="E22919" t="s">
        <v>37</v>
      </c>
      <c r="F22919" s="4">
        <v>349000</v>
      </c>
      <c r="G22919" t="s">
        <v>6</v>
      </c>
      <c r="H22919">
        <v>2</v>
      </c>
      <c r="I22919" s="4">
        <f>IF(E22919="Rhode Island", Table1[[#This Row],[price]]*$L$3, IF(E22919="Massachusetts", Table1[[#This Row],[price]]*$L$2, 1))</f>
        <v>349000</v>
      </c>
    </row>
    <row r="22920" spans="1:9" x14ac:dyDescent="0.25">
      <c r="A22920" s="2">
        <v>43000</v>
      </c>
      <c r="B22920" s="1">
        <f t="shared" si="716"/>
        <v>2017</v>
      </c>
      <c r="C22920" s="1">
        <f t="shared" si="717"/>
        <v>3</v>
      </c>
      <c r="D22920">
        <v>2612</v>
      </c>
      <c r="E22920" t="s">
        <v>37</v>
      </c>
      <c r="F22920" s="4">
        <v>390000</v>
      </c>
      <c r="G22920" t="s">
        <v>6</v>
      </c>
      <c r="H22920">
        <v>1</v>
      </c>
      <c r="I22920" s="4">
        <f>IF(E22920="Rhode Island", Table1[[#This Row],[price]]*$L$3, IF(E22920="Massachusetts", Table1[[#This Row],[price]]*$L$2, 1))</f>
        <v>390000</v>
      </c>
    </row>
    <row r="22921" spans="1:9" x14ac:dyDescent="0.25">
      <c r="A22921" s="2">
        <v>43000</v>
      </c>
      <c r="B22921" s="1">
        <f t="shared" si="716"/>
        <v>2017</v>
      </c>
      <c r="C22921" s="1">
        <f t="shared" si="717"/>
        <v>3</v>
      </c>
      <c r="D22921">
        <v>2911</v>
      </c>
      <c r="E22921" t="s">
        <v>36</v>
      </c>
      <c r="F22921" s="4">
        <v>395000</v>
      </c>
      <c r="G22921" t="s">
        <v>6</v>
      </c>
      <c r="H22921">
        <v>2</v>
      </c>
      <c r="I22921" s="4">
        <f>IF(E22921="Rhode Island", Table1[[#This Row],[price]]*$L$3, IF(E22921="Massachusetts", Table1[[#This Row],[price]]*$L$2, 1))</f>
        <v>395000</v>
      </c>
    </row>
    <row r="22922" spans="1:9" x14ac:dyDescent="0.25">
      <c r="A22922" s="2">
        <v>43000</v>
      </c>
      <c r="B22922" s="1">
        <f t="shared" si="716"/>
        <v>2017</v>
      </c>
      <c r="C22922" s="1">
        <f t="shared" si="717"/>
        <v>3</v>
      </c>
      <c r="D22922">
        <v>2614</v>
      </c>
      <c r="E22922" t="s">
        <v>37</v>
      </c>
      <c r="F22922" s="4">
        <v>477000</v>
      </c>
      <c r="G22922" t="s">
        <v>6</v>
      </c>
      <c r="H22922">
        <v>3</v>
      </c>
      <c r="I22922" s="4">
        <f>IF(E22922="Rhode Island", Table1[[#This Row],[price]]*$L$3, IF(E22922="Massachusetts", Table1[[#This Row],[price]]*$L$2, 1))</f>
        <v>477000</v>
      </c>
    </row>
    <row r="22923" spans="1:9" x14ac:dyDescent="0.25">
      <c r="A22923" s="2">
        <v>43000</v>
      </c>
      <c r="B22923" s="1">
        <f t="shared" si="716"/>
        <v>2017</v>
      </c>
      <c r="C22923" s="1">
        <f t="shared" si="717"/>
        <v>3</v>
      </c>
      <c r="D22923">
        <v>2603</v>
      </c>
      <c r="E22923" t="s">
        <v>37</v>
      </c>
      <c r="F22923" s="4">
        <v>525000</v>
      </c>
      <c r="G22923" t="s">
        <v>6</v>
      </c>
      <c r="H22923">
        <v>2</v>
      </c>
      <c r="I22923" s="4">
        <f>IF(E22923="Rhode Island", Table1[[#This Row],[price]]*$L$3, IF(E22923="Massachusetts", Table1[[#This Row],[price]]*$L$2, 1))</f>
        <v>525000</v>
      </c>
    </row>
    <row r="22924" spans="1:9" x14ac:dyDescent="0.25">
      <c r="A22924" s="2">
        <v>43001</v>
      </c>
      <c r="B22924" s="1">
        <f t="shared" si="716"/>
        <v>2017</v>
      </c>
      <c r="C22924" s="1">
        <f t="shared" si="717"/>
        <v>3</v>
      </c>
      <c r="D22924">
        <v>2615</v>
      </c>
      <c r="E22924" t="s">
        <v>37</v>
      </c>
      <c r="F22924" s="4">
        <v>390000</v>
      </c>
      <c r="G22924" t="s">
        <v>5</v>
      </c>
      <c r="H22924">
        <v>2</v>
      </c>
      <c r="I22924" s="4">
        <f>IF(E22924="Rhode Island", Table1[[#This Row],[price]]*$L$3, IF(E22924="Massachusetts", Table1[[#This Row],[price]]*$L$2, 1))</f>
        <v>390000</v>
      </c>
    </row>
    <row r="22925" spans="1:9" x14ac:dyDescent="0.25">
      <c r="A22925" s="2">
        <v>43001</v>
      </c>
      <c r="B22925" s="1">
        <f t="shared" si="716"/>
        <v>2017</v>
      </c>
      <c r="C22925" s="1">
        <f t="shared" si="717"/>
        <v>3</v>
      </c>
      <c r="D22925">
        <v>2617</v>
      </c>
      <c r="E22925" t="s">
        <v>37</v>
      </c>
      <c r="F22925" s="4">
        <v>551000</v>
      </c>
      <c r="G22925" t="s">
        <v>5</v>
      </c>
      <c r="H22925">
        <v>3</v>
      </c>
      <c r="I22925" s="4">
        <f>IF(E22925="Rhode Island", Table1[[#This Row],[price]]*$L$3, IF(E22925="Massachusetts", Table1[[#This Row],[price]]*$L$2, 1))</f>
        <v>551000</v>
      </c>
    </row>
    <row r="22926" spans="1:9" x14ac:dyDescent="0.25">
      <c r="A22926" s="2">
        <v>43001</v>
      </c>
      <c r="B22926" s="1">
        <f t="shared" si="716"/>
        <v>2017</v>
      </c>
      <c r="C22926" s="1">
        <f t="shared" si="717"/>
        <v>3</v>
      </c>
      <c r="D22926">
        <v>2914</v>
      </c>
      <c r="E22926" t="s">
        <v>36</v>
      </c>
      <c r="F22926" s="4">
        <v>557250</v>
      </c>
      <c r="G22926" t="s">
        <v>5</v>
      </c>
      <c r="H22926">
        <v>3</v>
      </c>
      <c r="I22926" s="4">
        <f>IF(E22926="Rhode Island", Table1[[#This Row],[price]]*$L$3, IF(E22926="Massachusetts", Table1[[#This Row],[price]]*$L$2, 1))</f>
        <v>557250</v>
      </c>
    </row>
    <row r="22927" spans="1:9" x14ac:dyDescent="0.25">
      <c r="A22927" s="2">
        <v>43001</v>
      </c>
      <c r="B22927" s="1">
        <f t="shared" si="716"/>
        <v>2017</v>
      </c>
      <c r="C22927" s="1">
        <f t="shared" si="717"/>
        <v>3</v>
      </c>
      <c r="D22927">
        <v>2615</v>
      </c>
      <c r="E22927" t="s">
        <v>37</v>
      </c>
      <c r="F22927" s="4">
        <v>574000</v>
      </c>
      <c r="G22927" t="s">
        <v>5</v>
      </c>
      <c r="H22927">
        <v>3</v>
      </c>
      <c r="I22927" s="4">
        <f>IF(E22927="Rhode Island", Table1[[#This Row],[price]]*$L$3, IF(E22927="Massachusetts", Table1[[#This Row],[price]]*$L$2, 1))</f>
        <v>574000</v>
      </c>
    </row>
    <row r="22928" spans="1:9" x14ac:dyDescent="0.25">
      <c r="A22928" s="2">
        <v>43001</v>
      </c>
      <c r="B22928" s="1">
        <f t="shared" si="716"/>
        <v>2017</v>
      </c>
      <c r="C22928" s="1">
        <f t="shared" si="717"/>
        <v>3</v>
      </c>
      <c r="D22928">
        <v>2906</v>
      </c>
      <c r="E22928" t="s">
        <v>36</v>
      </c>
      <c r="F22928" s="4">
        <v>576000</v>
      </c>
      <c r="G22928" t="s">
        <v>5</v>
      </c>
      <c r="H22928">
        <v>3</v>
      </c>
      <c r="I22928" s="4">
        <f>IF(E22928="Rhode Island", Table1[[#This Row],[price]]*$L$3, IF(E22928="Massachusetts", Table1[[#This Row],[price]]*$L$2, 1))</f>
        <v>576000</v>
      </c>
    </row>
    <row r="22929" spans="1:9" x14ac:dyDescent="0.25">
      <c r="A22929" s="2">
        <v>43001</v>
      </c>
      <c r="B22929" s="1">
        <f t="shared" si="716"/>
        <v>2017</v>
      </c>
      <c r="C22929" s="1">
        <f t="shared" si="717"/>
        <v>3</v>
      </c>
      <c r="D22929">
        <v>2904</v>
      </c>
      <c r="E22929" t="s">
        <v>36</v>
      </c>
      <c r="F22929" s="4">
        <v>623000</v>
      </c>
      <c r="G22929" t="s">
        <v>5</v>
      </c>
      <c r="H22929">
        <v>4</v>
      </c>
      <c r="I22929" s="4">
        <f>IF(E22929="Rhode Island", Table1[[#This Row],[price]]*$L$3, IF(E22929="Massachusetts", Table1[[#This Row],[price]]*$L$2, 1))</f>
        <v>623000</v>
      </c>
    </row>
    <row r="22930" spans="1:9" x14ac:dyDescent="0.25">
      <c r="A22930" s="2">
        <v>43001</v>
      </c>
      <c r="B22930" s="1">
        <f t="shared" si="716"/>
        <v>2017</v>
      </c>
      <c r="C22930" s="1">
        <f t="shared" si="717"/>
        <v>3</v>
      </c>
      <c r="D22930">
        <v>2606</v>
      </c>
      <c r="E22930" t="s">
        <v>37</v>
      </c>
      <c r="F22930" s="4">
        <v>650000</v>
      </c>
      <c r="G22930" t="s">
        <v>5</v>
      </c>
      <c r="H22930">
        <v>3</v>
      </c>
      <c r="I22930" s="4">
        <f>IF(E22930="Rhode Island", Table1[[#This Row],[price]]*$L$3, IF(E22930="Massachusetts", Table1[[#This Row],[price]]*$L$2, 1))</f>
        <v>650000</v>
      </c>
    </row>
    <row r="22931" spans="1:9" x14ac:dyDescent="0.25">
      <c r="A22931" s="2">
        <v>43001</v>
      </c>
      <c r="B22931" s="1">
        <f t="shared" si="716"/>
        <v>2017</v>
      </c>
      <c r="C22931" s="1">
        <f t="shared" si="717"/>
        <v>3</v>
      </c>
      <c r="D22931">
        <v>2617</v>
      </c>
      <c r="E22931" t="s">
        <v>37</v>
      </c>
      <c r="F22931" s="4">
        <v>700000</v>
      </c>
      <c r="G22931" t="s">
        <v>5</v>
      </c>
      <c r="H22931">
        <v>4</v>
      </c>
      <c r="I22931" s="4">
        <f>IF(E22931="Rhode Island", Table1[[#This Row],[price]]*$L$3, IF(E22931="Massachusetts", Table1[[#This Row],[price]]*$L$2, 1))</f>
        <v>700000</v>
      </c>
    </row>
    <row r="22932" spans="1:9" x14ac:dyDescent="0.25">
      <c r="A22932" s="2">
        <v>43001</v>
      </c>
      <c r="B22932" s="1">
        <f t="shared" si="716"/>
        <v>2017</v>
      </c>
      <c r="C22932" s="1">
        <f t="shared" si="717"/>
        <v>3</v>
      </c>
      <c r="D22932">
        <v>2913</v>
      </c>
      <c r="E22932" t="s">
        <v>36</v>
      </c>
      <c r="F22932" s="4">
        <v>745500</v>
      </c>
      <c r="G22932" t="s">
        <v>5</v>
      </c>
      <c r="H22932">
        <v>4</v>
      </c>
      <c r="I22932" s="4">
        <f>IF(E22932="Rhode Island", Table1[[#This Row],[price]]*$L$3, IF(E22932="Massachusetts", Table1[[#This Row],[price]]*$L$2, 1))</f>
        <v>745500</v>
      </c>
    </row>
    <row r="22933" spans="1:9" x14ac:dyDescent="0.25">
      <c r="A22933" s="2">
        <v>43001</v>
      </c>
      <c r="B22933" s="1">
        <f t="shared" si="716"/>
        <v>2017</v>
      </c>
      <c r="C22933" s="1">
        <f t="shared" si="717"/>
        <v>3</v>
      </c>
      <c r="D22933">
        <v>2902</v>
      </c>
      <c r="E22933" t="s">
        <v>36</v>
      </c>
      <c r="F22933" s="4">
        <v>758000</v>
      </c>
      <c r="G22933" t="s">
        <v>5</v>
      </c>
      <c r="H22933">
        <v>4</v>
      </c>
      <c r="I22933" s="4">
        <f>IF(E22933="Rhode Island", Table1[[#This Row],[price]]*$L$3, IF(E22933="Massachusetts", Table1[[#This Row],[price]]*$L$2, 1))</f>
        <v>758000</v>
      </c>
    </row>
    <row r="22934" spans="1:9" x14ac:dyDescent="0.25">
      <c r="A22934" s="2">
        <v>43001</v>
      </c>
      <c r="B22934" s="1">
        <f t="shared" si="716"/>
        <v>2017</v>
      </c>
      <c r="C22934" s="1">
        <f t="shared" si="717"/>
        <v>3</v>
      </c>
      <c r="D22934">
        <v>2607</v>
      </c>
      <c r="E22934" t="s">
        <v>37</v>
      </c>
      <c r="F22934" s="4">
        <v>810000</v>
      </c>
      <c r="G22934" t="s">
        <v>5</v>
      </c>
      <c r="H22934">
        <v>4</v>
      </c>
      <c r="I22934" s="4">
        <f>IF(E22934="Rhode Island", Table1[[#This Row],[price]]*$L$3, IF(E22934="Massachusetts", Table1[[#This Row],[price]]*$L$2, 1))</f>
        <v>810000</v>
      </c>
    </row>
    <row r="22935" spans="1:9" x14ac:dyDescent="0.25">
      <c r="A22935" s="2">
        <v>43001</v>
      </c>
      <c r="B22935" s="1">
        <f t="shared" si="716"/>
        <v>2017</v>
      </c>
      <c r="C22935" s="1">
        <f t="shared" si="717"/>
        <v>3</v>
      </c>
      <c r="D22935">
        <v>2911</v>
      </c>
      <c r="E22935" t="s">
        <v>36</v>
      </c>
      <c r="F22935" s="4">
        <v>857000</v>
      </c>
      <c r="G22935" t="s">
        <v>5</v>
      </c>
      <c r="H22935">
        <v>4</v>
      </c>
      <c r="I22935" s="4">
        <f>IF(E22935="Rhode Island", Table1[[#This Row],[price]]*$L$3, IF(E22935="Massachusetts", Table1[[#This Row],[price]]*$L$2, 1))</f>
        <v>857000</v>
      </c>
    </row>
    <row r="22936" spans="1:9" x14ac:dyDescent="0.25">
      <c r="A22936" s="2">
        <v>43001</v>
      </c>
      <c r="B22936" s="1">
        <f t="shared" si="716"/>
        <v>2017</v>
      </c>
      <c r="C22936" s="1">
        <f t="shared" si="717"/>
        <v>3</v>
      </c>
      <c r="D22936">
        <v>2617</v>
      </c>
      <c r="E22936" t="s">
        <v>37</v>
      </c>
      <c r="F22936" s="4">
        <v>867500</v>
      </c>
      <c r="G22936" t="s">
        <v>5</v>
      </c>
      <c r="H22936">
        <v>4</v>
      </c>
      <c r="I22936" s="4">
        <f>IF(E22936="Rhode Island", Table1[[#This Row],[price]]*$L$3, IF(E22936="Massachusetts", Table1[[#This Row],[price]]*$L$2, 1))</f>
        <v>867500</v>
      </c>
    </row>
    <row r="22937" spans="1:9" x14ac:dyDescent="0.25">
      <c r="A22937" s="2">
        <v>43001</v>
      </c>
      <c r="B22937" s="1">
        <f t="shared" si="716"/>
        <v>2017</v>
      </c>
      <c r="C22937" s="1">
        <f t="shared" si="717"/>
        <v>3</v>
      </c>
      <c r="D22937">
        <v>2914</v>
      </c>
      <c r="E22937" t="s">
        <v>36</v>
      </c>
      <c r="F22937" s="4">
        <v>890000</v>
      </c>
      <c r="G22937" t="s">
        <v>5</v>
      </c>
      <c r="H22937">
        <v>4</v>
      </c>
      <c r="I22937" s="4">
        <f>IF(E22937="Rhode Island", Table1[[#This Row],[price]]*$L$3, IF(E22937="Massachusetts", Table1[[#This Row],[price]]*$L$2, 1))</f>
        <v>890000</v>
      </c>
    </row>
    <row r="22938" spans="1:9" x14ac:dyDescent="0.25">
      <c r="A22938" s="2">
        <v>43001</v>
      </c>
      <c r="B22938" s="1">
        <f t="shared" si="716"/>
        <v>2017</v>
      </c>
      <c r="C22938" s="1">
        <f t="shared" si="717"/>
        <v>3</v>
      </c>
      <c r="D22938">
        <v>2605</v>
      </c>
      <c r="E22938" t="s">
        <v>37</v>
      </c>
      <c r="F22938" s="4">
        <v>910000</v>
      </c>
      <c r="G22938" t="s">
        <v>5</v>
      </c>
      <c r="H22938">
        <v>3</v>
      </c>
      <c r="I22938" s="4">
        <f>IF(E22938="Rhode Island", Table1[[#This Row],[price]]*$L$3, IF(E22938="Massachusetts", Table1[[#This Row],[price]]*$L$2, 1))</f>
        <v>910000</v>
      </c>
    </row>
    <row r="22939" spans="1:9" x14ac:dyDescent="0.25">
      <c r="A22939" s="2">
        <v>43001</v>
      </c>
      <c r="B22939" s="1">
        <f t="shared" si="716"/>
        <v>2017</v>
      </c>
      <c r="C22939" s="1">
        <f t="shared" si="717"/>
        <v>3</v>
      </c>
      <c r="D22939">
        <v>2607</v>
      </c>
      <c r="E22939" t="s">
        <v>37</v>
      </c>
      <c r="F22939" s="4">
        <v>950000</v>
      </c>
      <c r="G22939" t="s">
        <v>5</v>
      </c>
      <c r="H22939">
        <v>4</v>
      </c>
      <c r="I22939" s="4">
        <f>IF(E22939="Rhode Island", Table1[[#This Row],[price]]*$L$3, IF(E22939="Massachusetts", Table1[[#This Row],[price]]*$L$2, 1))</f>
        <v>950000</v>
      </c>
    </row>
    <row r="22940" spans="1:9" x14ac:dyDescent="0.25">
      <c r="A22940" s="2">
        <v>43001</v>
      </c>
      <c r="B22940" s="1">
        <f t="shared" si="716"/>
        <v>2017</v>
      </c>
      <c r="C22940" s="1">
        <f t="shared" si="717"/>
        <v>3</v>
      </c>
      <c r="D22940">
        <v>2602</v>
      </c>
      <c r="E22940" t="s">
        <v>37</v>
      </c>
      <c r="F22940" s="4">
        <v>975000</v>
      </c>
      <c r="G22940" t="s">
        <v>5</v>
      </c>
      <c r="H22940">
        <v>3</v>
      </c>
      <c r="I22940" s="4">
        <f>IF(E22940="Rhode Island", Table1[[#This Row],[price]]*$L$3, IF(E22940="Massachusetts", Table1[[#This Row],[price]]*$L$2, 1))</f>
        <v>975000</v>
      </c>
    </row>
    <row r="22941" spans="1:9" x14ac:dyDescent="0.25">
      <c r="A22941" s="2">
        <v>43001</v>
      </c>
      <c r="B22941" s="1">
        <f t="shared" si="716"/>
        <v>2017</v>
      </c>
      <c r="C22941" s="1">
        <f t="shared" si="717"/>
        <v>3</v>
      </c>
      <c r="D22941">
        <v>2606</v>
      </c>
      <c r="E22941" t="s">
        <v>37</v>
      </c>
      <c r="F22941" s="4">
        <v>1085000</v>
      </c>
      <c r="G22941" t="s">
        <v>5</v>
      </c>
      <c r="H22941">
        <v>4</v>
      </c>
      <c r="I22941" s="4">
        <f>IF(E22941="Rhode Island", Table1[[#This Row],[price]]*$L$3, IF(E22941="Massachusetts", Table1[[#This Row],[price]]*$L$2, 1))</f>
        <v>1085000</v>
      </c>
    </row>
    <row r="22942" spans="1:9" x14ac:dyDescent="0.25">
      <c r="A22942" s="2">
        <v>43001</v>
      </c>
      <c r="B22942" s="1">
        <f t="shared" si="716"/>
        <v>2017</v>
      </c>
      <c r="C22942" s="1">
        <f t="shared" si="717"/>
        <v>3</v>
      </c>
      <c r="D22942">
        <v>2605</v>
      </c>
      <c r="E22942" t="s">
        <v>37</v>
      </c>
      <c r="F22942" s="4">
        <v>1665000</v>
      </c>
      <c r="G22942" t="s">
        <v>5</v>
      </c>
      <c r="H22942">
        <v>4</v>
      </c>
      <c r="I22942" s="4">
        <f>IF(E22942="Rhode Island", Table1[[#This Row],[price]]*$L$3, IF(E22942="Massachusetts", Table1[[#This Row],[price]]*$L$2, 1))</f>
        <v>1665000</v>
      </c>
    </row>
    <row r="22943" spans="1:9" x14ac:dyDescent="0.25">
      <c r="A22943" s="2">
        <v>43001</v>
      </c>
      <c r="B22943" s="1">
        <f t="shared" si="716"/>
        <v>2017</v>
      </c>
      <c r="C22943" s="1">
        <f t="shared" si="717"/>
        <v>3</v>
      </c>
      <c r="D22943">
        <v>2617</v>
      </c>
      <c r="E22943" t="s">
        <v>37</v>
      </c>
      <c r="F22943" s="4">
        <v>285000</v>
      </c>
      <c r="G22943" t="s">
        <v>6</v>
      </c>
      <c r="H22943">
        <v>1</v>
      </c>
      <c r="I22943" s="4">
        <f>IF(E22943="Rhode Island", Table1[[#This Row],[price]]*$L$3, IF(E22943="Massachusetts", Table1[[#This Row],[price]]*$L$2, 1))</f>
        <v>285000</v>
      </c>
    </row>
    <row r="22944" spans="1:9" x14ac:dyDescent="0.25">
      <c r="A22944" s="2">
        <v>43001</v>
      </c>
      <c r="B22944" s="1">
        <f t="shared" si="716"/>
        <v>2017</v>
      </c>
      <c r="C22944" s="1">
        <f t="shared" si="717"/>
        <v>3</v>
      </c>
      <c r="D22944">
        <v>2603</v>
      </c>
      <c r="E22944" t="s">
        <v>37</v>
      </c>
      <c r="F22944" s="4">
        <v>1055000</v>
      </c>
      <c r="G22944" t="s">
        <v>6</v>
      </c>
      <c r="H22944">
        <v>3</v>
      </c>
      <c r="I22944" s="4">
        <f>IF(E22944="Rhode Island", Table1[[#This Row],[price]]*$L$3, IF(E22944="Massachusetts", Table1[[#This Row],[price]]*$L$2, 1))</f>
        <v>1055000</v>
      </c>
    </row>
    <row r="22945" spans="1:9" x14ac:dyDescent="0.25">
      <c r="A22945" s="2">
        <v>43003</v>
      </c>
      <c r="B22945" s="1">
        <f t="shared" si="716"/>
        <v>2017</v>
      </c>
      <c r="C22945" s="1">
        <f t="shared" si="717"/>
        <v>3</v>
      </c>
      <c r="D22945">
        <v>2602</v>
      </c>
      <c r="E22945" t="s">
        <v>37</v>
      </c>
      <c r="F22945" s="4">
        <v>395000</v>
      </c>
      <c r="G22945" t="s">
        <v>6</v>
      </c>
      <c r="H22945">
        <v>1</v>
      </c>
      <c r="I22945" s="4">
        <f>IF(E22945="Rhode Island", Table1[[#This Row],[price]]*$L$3, IF(E22945="Massachusetts", Table1[[#This Row],[price]]*$L$2, 1))</f>
        <v>395000</v>
      </c>
    </row>
    <row r="22946" spans="1:9" x14ac:dyDescent="0.25">
      <c r="A22946" s="2">
        <v>43003</v>
      </c>
      <c r="B22946" s="1">
        <f t="shared" si="716"/>
        <v>2017</v>
      </c>
      <c r="C22946" s="1">
        <f t="shared" si="717"/>
        <v>3</v>
      </c>
      <c r="D22946">
        <v>2913</v>
      </c>
      <c r="E22946" t="s">
        <v>36</v>
      </c>
      <c r="F22946" s="4">
        <v>468000</v>
      </c>
      <c r="G22946" t="s">
        <v>6</v>
      </c>
      <c r="H22946">
        <v>3</v>
      </c>
      <c r="I22946" s="4">
        <f>IF(E22946="Rhode Island", Table1[[#This Row],[price]]*$L$3, IF(E22946="Massachusetts", Table1[[#This Row],[price]]*$L$2, 1))</f>
        <v>468000</v>
      </c>
    </row>
    <row r="22947" spans="1:9" x14ac:dyDescent="0.25">
      <c r="A22947" s="2">
        <v>43004</v>
      </c>
      <c r="B22947" s="1">
        <f t="shared" si="716"/>
        <v>2017</v>
      </c>
      <c r="C22947" s="1">
        <f t="shared" si="717"/>
        <v>3</v>
      </c>
      <c r="D22947">
        <v>2913</v>
      </c>
      <c r="E22947" t="s">
        <v>36</v>
      </c>
      <c r="F22947" s="4">
        <v>465000</v>
      </c>
      <c r="G22947" t="s">
        <v>5</v>
      </c>
      <c r="H22947">
        <v>3</v>
      </c>
      <c r="I22947" s="4">
        <f>IF(E22947="Rhode Island", Table1[[#This Row],[price]]*$L$3, IF(E22947="Massachusetts", Table1[[#This Row],[price]]*$L$2, 1))</f>
        <v>465000</v>
      </c>
    </row>
    <row r="22948" spans="1:9" x14ac:dyDescent="0.25">
      <c r="A22948" s="2">
        <v>43004</v>
      </c>
      <c r="B22948" s="1">
        <f t="shared" si="716"/>
        <v>2017</v>
      </c>
      <c r="C22948" s="1">
        <f t="shared" si="717"/>
        <v>3</v>
      </c>
      <c r="D22948">
        <v>2905</v>
      </c>
      <c r="E22948" t="s">
        <v>36</v>
      </c>
      <c r="F22948" s="4">
        <v>485000</v>
      </c>
      <c r="G22948" t="s">
        <v>5</v>
      </c>
      <c r="H22948">
        <v>3</v>
      </c>
      <c r="I22948" s="4">
        <f>IF(E22948="Rhode Island", Table1[[#This Row],[price]]*$L$3, IF(E22948="Massachusetts", Table1[[#This Row],[price]]*$L$2, 1))</f>
        <v>485000</v>
      </c>
    </row>
    <row r="22949" spans="1:9" x14ac:dyDescent="0.25">
      <c r="A22949" s="2">
        <v>43004</v>
      </c>
      <c r="B22949" s="1">
        <f t="shared" si="716"/>
        <v>2017</v>
      </c>
      <c r="C22949" s="1">
        <f t="shared" si="717"/>
        <v>3</v>
      </c>
      <c r="D22949">
        <v>2906</v>
      </c>
      <c r="E22949" t="s">
        <v>36</v>
      </c>
      <c r="F22949" s="4">
        <v>495000</v>
      </c>
      <c r="G22949" t="s">
        <v>5</v>
      </c>
      <c r="H22949">
        <v>3</v>
      </c>
      <c r="I22949" s="4">
        <f>IF(E22949="Rhode Island", Table1[[#This Row],[price]]*$L$3, IF(E22949="Massachusetts", Table1[[#This Row],[price]]*$L$2, 1))</f>
        <v>495000</v>
      </c>
    </row>
    <row r="22950" spans="1:9" x14ac:dyDescent="0.25">
      <c r="A22950" s="2">
        <v>43004</v>
      </c>
      <c r="B22950" s="1">
        <f t="shared" si="716"/>
        <v>2017</v>
      </c>
      <c r="C22950" s="1">
        <f t="shared" si="717"/>
        <v>3</v>
      </c>
      <c r="D22950">
        <v>2615</v>
      </c>
      <c r="E22950" t="s">
        <v>37</v>
      </c>
      <c r="F22950" s="4">
        <v>541000</v>
      </c>
      <c r="G22950" t="s">
        <v>5</v>
      </c>
      <c r="H22950">
        <v>4</v>
      </c>
      <c r="I22950" s="4">
        <f>IF(E22950="Rhode Island", Table1[[#This Row],[price]]*$L$3, IF(E22950="Massachusetts", Table1[[#This Row],[price]]*$L$2, 1))</f>
        <v>541000</v>
      </c>
    </row>
    <row r="22951" spans="1:9" x14ac:dyDescent="0.25">
      <c r="A22951" s="2">
        <v>43004</v>
      </c>
      <c r="B22951" s="1">
        <f t="shared" si="716"/>
        <v>2017</v>
      </c>
      <c r="C22951" s="1">
        <f t="shared" si="717"/>
        <v>3</v>
      </c>
      <c r="D22951">
        <v>2903</v>
      </c>
      <c r="E22951" t="s">
        <v>36</v>
      </c>
      <c r="F22951" s="4">
        <v>630000</v>
      </c>
      <c r="G22951" t="s">
        <v>5</v>
      </c>
      <c r="H22951">
        <v>4</v>
      </c>
      <c r="I22951" s="4">
        <f>IF(E22951="Rhode Island", Table1[[#This Row],[price]]*$L$3, IF(E22951="Massachusetts", Table1[[#This Row],[price]]*$L$2, 1))</f>
        <v>630000</v>
      </c>
    </row>
    <row r="22952" spans="1:9" x14ac:dyDescent="0.25">
      <c r="A22952" s="2">
        <v>43004</v>
      </c>
      <c r="B22952" s="1">
        <f t="shared" si="716"/>
        <v>2017</v>
      </c>
      <c r="C22952" s="1">
        <f t="shared" si="717"/>
        <v>3</v>
      </c>
      <c r="D22952">
        <v>2905</v>
      </c>
      <c r="E22952" t="s">
        <v>36</v>
      </c>
      <c r="F22952" s="4">
        <v>670000</v>
      </c>
      <c r="G22952" t="s">
        <v>5</v>
      </c>
      <c r="H22952">
        <v>4</v>
      </c>
      <c r="I22952" s="4">
        <f>IF(E22952="Rhode Island", Table1[[#This Row],[price]]*$L$3, IF(E22952="Massachusetts", Table1[[#This Row],[price]]*$L$2, 1))</f>
        <v>670000</v>
      </c>
    </row>
    <row r="22953" spans="1:9" x14ac:dyDescent="0.25">
      <c r="A22953" s="2">
        <v>43004</v>
      </c>
      <c r="B22953" s="1">
        <f t="shared" si="716"/>
        <v>2017</v>
      </c>
      <c r="C22953" s="1">
        <f t="shared" si="717"/>
        <v>3</v>
      </c>
      <c r="D22953">
        <v>2905</v>
      </c>
      <c r="E22953" t="s">
        <v>36</v>
      </c>
      <c r="F22953" s="4">
        <v>738000</v>
      </c>
      <c r="G22953" t="s">
        <v>5</v>
      </c>
      <c r="H22953">
        <v>4</v>
      </c>
      <c r="I22953" s="4">
        <f>IF(E22953="Rhode Island", Table1[[#This Row],[price]]*$L$3, IF(E22953="Massachusetts", Table1[[#This Row],[price]]*$L$2, 1))</f>
        <v>738000</v>
      </c>
    </row>
    <row r="22954" spans="1:9" x14ac:dyDescent="0.25">
      <c r="A22954" s="2">
        <v>43004</v>
      </c>
      <c r="B22954" s="1">
        <f t="shared" si="716"/>
        <v>2017</v>
      </c>
      <c r="C22954" s="1">
        <f t="shared" si="717"/>
        <v>3</v>
      </c>
      <c r="D22954">
        <v>2914</v>
      </c>
      <c r="E22954" t="s">
        <v>36</v>
      </c>
      <c r="F22954" s="4">
        <v>745000</v>
      </c>
      <c r="G22954" t="s">
        <v>5</v>
      </c>
      <c r="H22954">
        <v>4</v>
      </c>
      <c r="I22954" s="4">
        <f>IF(E22954="Rhode Island", Table1[[#This Row],[price]]*$L$3, IF(E22954="Massachusetts", Table1[[#This Row],[price]]*$L$2, 1))</f>
        <v>745000</v>
      </c>
    </row>
    <row r="22955" spans="1:9" x14ac:dyDescent="0.25">
      <c r="A22955" s="2">
        <v>43004</v>
      </c>
      <c r="B22955" s="1">
        <f t="shared" si="716"/>
        <v>2017</v>
      </c>
      <c r="C22955" s="1">
        <f t="shared" si="717"/>
        <v>3</v>
      </c>
      <c r="D22955">
        <v>2914</v>
      </c>
      <c r="E22955" t="s">
        <v>36</v>
      </c>
      <c r="F22955" s="4">
        <v>752500</v>
      </c>
      <c r="G22955" t="s">
        <v>5</v>
      </c>
      <c r="H22955">
        <v>4</v>
      </c>
      <c r="I22955" s="4">
        <f>IF(E22955="Rhode Island", Table1[[#This Row],[price]]*$L$3, IF(E22955="Massachusetts", Table1[[#This Row],[price]]*$L$2, 1))</f>
        <v>752500</v>
      </c>
    </row>
    <row r="22956" spans="1:9" x14ac:dyDescent="0.25">
      <c r="A22956" s="2">
        <v>43004</v>
      </c>
      <c r="B22956" s="1">
        <f t="shared" si="716"/>
        <v>2017</v>
      </c>
      <c r="C22956" s="1">
        <f t="shared" si="717"/>
        <v>3</v>
      </c>
      <c r="D22956">
        <v>2615</v>
      </c>
      <c r="E22956" t="s">
        <v>37</v>
      </c>
      <c r="F22956" s="4">
        <v>800000</v>
      </c>
      <c r="G22956" t="s">
        <v>5</v>
      </c>
      <c r="H22956">
        <v>5</v>
      </c>
      <c r="I22956" s="4">
        <f>IF(E22956="Rhode Island", Table1[[#This Row],[price]]*$L$3, IF(E22956="Massachusetts", Table1[[#This Row],[price]]*$L$2, 1))</f>
        <v>800000</v>
      </c>
    </row>
    <row r="22957" spans="1:9" x14ac:dyDescent="0.25">
      <c r="A22957" s="2">
        <v>43004</v>
      </c>
      <c r="B22957" s="1">
        <f t="shared" si="716"/>
        <v>2017</v>
      </c>
      <c r="C22957" s="1">
        <f t="shared" si="717"/>
        <v>3</v>
      </c>
      <c r="D22957">
        <v>2607</v>
      </c>
      <c r="E22957" t="s">
        <v>37</v>
      </c>
      <c r="F22957" s="4">
        <v>895000</v>
      </c>
      <c r="G22957" t="s">
        <v>5</v>
      </c>
      <c r="H22957">
        <v>3</v>
      </c>
      <c r="I22957" s="4">
        <f>IF(E22957="Rhode Island", Table1[[#This Row],[price]]*$L$3, IF(E22957="Massachusetts", Table1[[#This Row],[price]]*$L$2, 1))</f>
        <v>895000</v>
      </c>
    </row>
    <row r="22958" spans="1:9" x14ac:dyDescent="0.25">
      <c r="A22958" s="2">
        <v>43004</v>
      </c>
      <c r="B22958" s="1">
        <f t="shared" si="716"/>
        <v>2017</v>
      </c>
      <c r="C22958" s="1">
        <f t="shared" si="717"/>
        <v>3</v>
      </c>
      <c r="D22958">
        <v>2913</v>
      </c>
      <c r="E22958" t="s">
        <v>36</v>
      </c>
      <c r="F22958" s="4">
        <v>928000</v>
      </c>
      <c r="G22958" t="s">
        <v>5</v>
      </c>
      <c r="H22958">
        <v>5</v>
      </c>
      <c r="I22958" s="4">
        <f>IF(E22958="Rhode Island", Table1[[#This Row],[price]]*$L$3, IF(E22958="Massachusetts", Table1[[#This Row],[price]]*$L$2, 1))</f>
        <v>928000</v>
      </c>
    </row>
    <row r="22959" spans="1:9" x14ac:dyDescent="0.25">
      <c r="A22959" s="2">
        <v>43004</v>
      </c>
      <c r="B22959" s="1">
        <f t="shared" si="716"/>
        <v>2017</v>
      </c>
      <c r="C22959" s="1">
        <f t="shared" si="717"/>
        <v>3</v>
      </c>
      <c r="D22959">
        <v>2614</v>
      </c>
      <c r="E22959" t="s">
        <v>37</v>
      </c>
      <c r="F22959" s="4">
        <v>253000</v>
      </c>
      <c r="G22959" t="s">
        <v>6</v>
      </c>
      <c r="H22959">
        <v>2</v>
      </c>
      <c r="I22959" s="4">
        <f>IF(E22959="Rhode Island", Table1[[#This Row],[price]]*$L$3, IF(E22959="Massachusetts", Table1[[#This Row],[price]]*$L$2, 1))</f>
        <v>253000</v>
      </c>
    </row>
    <row r="22960" spans="1:9" x14ac:dyDescent="0.25">
      <c r="A22960" s="2">
        <v>43004</v>
      </c>
      <c r="B22960" s="1">
        <f t="shared" si="716"/>
        <v>2017</v>
      </c>
      <c r="C22960" s="1">
        <f t="shared" si="717"/>
        <v>3</v>
      </c>
      <c r="D22960">
        <v>2603</v>
      </c>
      <c r="E22960" t="s">
        <v>37</v>
      </c>
      <c r="F22960" s="4">
        <v>330000</v>
      </c>
      <c r="G22960" t="s">
        <v>6</v>
      </c>
      <c r="H22960">
        <v>1</v>
      </c>
      <c r="I22960" s="4">
        <f>IF(E22960="Rhode Island", Table1[[#This Row],[price]]*$L$3, IF(E22960="Massachusetts", Table1[[#This Row],[price]]*$L$2, 1))</f>
        <v>330000</v>
      </c>
    </row>
    <row r="22961" spans="1:9" x14ac:dyDescent="0.25">
      <c r="A22961" s="2">
        <v>43004</v>
      </c>
      <c r="B22961" s="1">
        <f t="shared" si="716"/>
        <v>2017</v>
      </c>
      <c r="C22961" s="1">
        <f t="shared" si="717"/>
        <v>3</v>
      </c>
      <c r="D22961">
        <v>2905</v>
      </c>
      <c r="E22961" t="s">
        <v>36</v>
      </c>
      <c r="F22961" s="4">
        <v>400000</v>
      </c>
      <c r="G22961" t="s">
        <v>6</v>
      </c>
      <c r="H22961">
        <v>4</v>
      </c>
      <c r="I22961" s="4">
        <f>IF(E22961="Rhode Island", Table1[[#This Row],[price]]*$L$3, IF(E22961="Massachusetts", Table1[[#This Row],[price]]*$L$2, 1))</f>
        <v>400000</v>
      </c>
    </row>
    <row r="22962" spans="1:9" x14ac:dyDescent="0.25">
      <c r="A22962" s="2">
        <v>43004</v>
      </c>
      <c r="B22962" s="1">
        <f t="shared" si="716"/>
        <v>2017</v>
      </c>
      <c r="C22962" s="1">
        <f t="shared" si="717"/>
        <v>3</v>
      </c>
      <c r="D22962">
        <v>2604</v>
      </c>
      <c r="E22962" t="s">
        <v>37</v>
      </c>
      <c r="F22962" s="4">
        <v>490000</v>
      </c>
      <c r="G22962" t="s">
        <v>6</v>
      </c>
      <c r="H22962">
        <v>2</v>
      </c>
      <c r="I22962" s="4">
        <f>IF(E22962="Rhode Island", Table1[[#This Row],[price]]*$L$3, IF(E22962="Massachusetts", Table1[[#This Row],[price]]*$L$2, 1))</f>
        <v>490000</v>
      </c>
    </row>
    <row r="22963" spans="1:9" x14ac:dyDescent="0.25">
      <c r="A22963" s="2">
        <v>43004</v>
      </c>
      <c r="B22963" s="1">
        <f t="shared" si="716"/>
        <v>2017</v>
      </c>
      <c r="C22963" s="1">
        <f t="shared" si="717"/>
        <v>3</v>
      </c>
      <c r="D22963">
        <v>2604</v>
      </c>
      <c r="E22963" t="s">
        <v>37</v>
      </c>
      <c r="F22963" s="4">
        <v>750000</v>
      </c>
      <c r="G22963" t="s">
        <v>6</v>
      </c>
      <c r="H22963">
        <v>3</v>
      </c>
      <c r="I22963" s="4">
        <f>IF(E22963="Rhode Island", Table1[[#This Row],[price]]*$L$3, IF(E22963="Massachusetts", Table1[[#This Row],[price]]*$L$2, 1))</f>
        <v>750000</v>
      </c>
    </row>
    <row r="22964" spans="1:9" x14ac:dyDescent="0.25">
      <c r="A22964" s="2">
        <v>43005</v>
      </c>
      <c r="B22964" s="1">
        <f t="shared" si="716"/>
        <v>2017</v>
      </c>
      <c r="C22964" s="1">
        <f t="shared" si="717"/>
        <v>3</v>
      </c>
      <c r="D22964">
        <v>2913</v>
      </c>
      <c r="E22964" t="s">
        <v>36</v>
      </c>
      <c r="F22964" s="4">
        <v>405000</v>
      </c>
      <c r="G22964" t="s">
        <v>5</v>
      </c>
      <c r="H22964">
        <v>2</v>
      </c>
      <c r="I22964" s="4">
        <f>IF(E22964="Rhode Island", Table1[[#This Row],[price]]*$L$3, IF(E22964="Massachusetts", Table1[[#This Row],[price]]*$L$2, 1))</f>
        <v>405000</v>
      </c>
    </row>
    <row r="22965" spans="1:9" x14ac:dyDescent="0.25">
      <c r="A22965" s="2">
        <v>43005</v>
      </c>
      <c r="B22965" s="1">
        <f t="shared" si="716"/>
        <v>2017</v>
      </c>
      <c r="C22965" s="1">
        <f t="shared" si="717"/>
        <v>3</v>
      </c>
      <c r="D22965">
        <v>2911</v>
      </c>
      <c r="E22965" t="s">
        <v>36</v>
      </c>
      <c r="F22965" s="4">
        <v>410000</v>
      </c>
      <c r="G22965" t="s">
        <v>5</v>
      </c>
      <c r="H22965">
        <v>2</v>
      </c>
      <c r="I22965" s="4">
        <f>IF(E22965="Rhode Island", Table1[[#This Row],[price]]*$L$3, IF(E22965="Massachusetts", Table1[[#This Row],[price]]*$L$2, 1))</f>
        <v>410000</v>
      </c>
    </row>
    <row r="22966" spans="1:9" x14ac:dyDescent="0.25">
      <c r="A22966" s="2">
        <v>43005</v>
      </c>
      <c r="B22966" s="1">
        <f t="shared" si="716"/>
        <v>2017</v>
      </c>
      <c r="C22966" s="1">
        <f t="shared" si="717"/>
        <v>3</v>
      </c>
      <c r="D22966">
        <v>2913</v>
      </c>
      <c r="E22966" t="s">
        <v>36</v>
      </c>
      <c r="F22966" s="4">
        <v>612000</v>
      </c>
      <c r="G22966" t="s">
        <v>5</v>
      </c>
      <c r="H22966">
        <v>3</v>
      </c>
      <c r="I22966" s="4">
        <f>IF(E22966="Rhode Island", Table1[[#This Row],[price]]*$L$3, IF(E22966="Massachusetts", Table1[[#This Row],[price]]*$L$2, 1))</f>
        <v>612000</v>
      </c>
    </row>
    <row r="22967" spans="1:9" x14ac:dyDescent="0.25">
      <c r="A22967" s="2">
        <v>43005</v>
      </c>
      <c r="B22967" s="1">
        <f t="shared" si="716"/>
        <v>2017</v>
      </c>
      <c r="C22967" s="1">
        <f t="shared" si="717"/>
        <v>3</v>
      </c>
      <c r="D22967">
        <v>2903</v>
      </c>
      <c r="E22967" t="s">
        <v>36</v>
      </c>
      <c r="F22967" s="4">
        <v>625000</v>
      </c>
      <c r="G22967" t="s">
        <v>5</v>
      </c>
      <c r="H22967">
        <v>4</v>
      </c>
      <c r="I22967" s="4">
        <f>IF(E22967="Rhode Island", Table1[[#This Row],[price]]*$L$3, IF(E22967="Massachusetts", Table1[[#This Row],[price]]*$L$2, 1))</f>
        <v>625000</v>
      </c>
    </row>
    <row r="22968" spans="1:9" x14ac:dyDescent="0.25">
      <c r="A22968" s="2">
        <v>43005</v>
      </c>
      <c r="B22968" s="1">
        <f t="shared" si="716"/>
        <v>2017</v>
      </c>
      <c r="C22968" s="1">
        <f t="shared" si="717"/>
        <v>3</v>
      </c>
      <c r="D22968">
        <v>2913</v>
      </c>
      <c r="E22968" t="s">
        <v>36</v>
      </c>
      <c r="F22968" s="4">
        <v>700000</v>
      </c>
      <c r="G22968" t="s">
        <v>5</v>
      </c>
      <c r="H22968">
        <v>3</v>
      </c>
      <c r="I22968" s="4">
        <f>IF(E22968="Rhode Island", Table1[[#This Row],[price]]*$L$3, IF(E22968="Massachusetts", Table1[[#This Row],[price]]*$L$2, 1))</f>
        <v>700000</v>
      </c>
    </row>
    <row r="22969" spans="1:9" x14ac:dyDescent="0.25">
      <c r="A22969" s="2">
        <v>43005</v>
      </c>
      <c r="B22969" s="1">
        <f t="shared" si="716"/>
        <v>2017</v>
      </c>
      <c r="C22969" s="1">
        <f t="shared" si="717"/>
        <v>3</v>
      </c>
      <c r="D22969">
        <v>2913</v>
      </c>
      <c r="E22969" t="s">
        <v>36</v>
      </c>
      <c r="F22969" s="4">
        <v>700000</v>
      </c>
      <c r="G22969" t="s">
        <v>5</v>
      </c>
      <c r="H22969">
        <v>4</v>
      </c>
      <c r="I22969" s="4">
        <f>IF(E22969="Rhode Island", Table1[[#This Row],[price]]*$L$3, IF(E22969="Massachusetts", Table1[[#This Row],[price]]*$L$2, 1))</f>
        <v>700000</v>
      </c>
    </row>
    <row r="22970" spans="1:9" x14ac:dyDescent="0.25">
      <c r="A22970" s="2">
        <v>43005</v>
      </c>
      <c r="B22970" s="1">
        <f t="shared" si="716"/>
        <v>2017</v>
      </c>
      <c r="C22970" s="1">
        <f t="shared" si="717"/>
        <v>3</v>
      </c>
      <c r="D22970">
        <v>2611</v>
      </c>
      <c r="E22970" t="s">
        <v>37</v>
      </c>
      <c r="F22970" s="4">
        <v>722500</v>
      </c>
      <c r="G22970" t="s">
        <v>5</v>
      </c>
      <c r="H22970">
        <v>3</v>
      </c>
      <c r="I22970" s="4">
        <f>IF(E22970="Rhode Island", Table1[[#This Row],[price]]*$L$3, IF(E22970="Massachusetts", Table1[[#This Row],[price]]*$L$2, 1))</f>
        <v>722500</v>
      </c>
    </row>
    <row r="22971" spans="1:9" x14ac:dyDescent="0.25">
      <c r="A22971" s="2">
        <v>43005</v>
      </c>
      <c r="B22971" s="1">
        <f t="shared" si="716"/>
        <v>2017</v>
      </c>
      <c r="C22971" s="1">
        <f t="shared" si="717"/>
        <v>3</v>
      </c>
      <c r="D22971">
        <v>2914</v>
      </c>
      <c r="E22971" t="s">
        <v>36</v>
      </c>
      <c r="F22971" s="4">
        <v>795000</v>
      </c>
      <c r="G22971" t="s">
        <v>5</v>
      </c>
      <c r="H22971">
        <v>4</v>
      </c>
      <c r="I22971" s="4">
        <f>IF(E22971="Rhode Island", Table1[[#This Row],[price]]*$L$3, IF(E22971="Massachusetts", Table1[[#This Row],[price]]*$L$2, 1))</f>
        <v>795000</v>
      </c>
    </row>
    <row r="22972" spans="1:9" x14ac:dyDescent="0.25">
      <c r="A22972" s="2">
        <v>43005</v>
      </c>
      <c r="B22972" s="1">
        <f t="shared" si="716"/>
        <v>2017</v>
      </c>
      <c r="C22972" s="1">
        <f t="shared" si="717"/>
        <v>3</v>
      </c>
      <c r="D22972">
        <v>2615</v>
      </c>
      <c r="E22972" t="s">
        <v>37</v>
      </c>
      <c r="F22972" s="4">
        <v>295000</v>
      </c>
      <c r="G22972" t="s">
        <v>6</v>
      </c>
      <c r="H22972">
        <v>2</v>
      </c>
      <c r="I22972" s="4">
        <f>IF(E22972="Rhode Island", Table1[[#This Row],[price]]*$L$3, IF(E22972="Massachusetts", Table1[[#This Row],[price]]*$L$2, 1))</f>
        <v>295000</v>
      </c>
    </row>
    <row r="22973" spans="1:9" x14ac:dyDescent="0.25">
      <c r="A22973" s="2">
        <v>43005</v>
      </c>
      <c r="B22973" s="1">
        <f t="shared" si="716"/>
        <v>2017</v>
      </c>
      <c r="C22973" s="1">
        <f t="shared" si="717"/>
        <v>3</v>
      </c>
      <c r="D22973">
        <v>2611</v>
      </c>
      <c r="E22973" t="s">
        <v>37</v>
      </c>
      <c r="F22973" s="4">
        <v>300000</v>
      </c>
      <c r="G22973" t="s">
        <v>6</v>
      </c>
      <c r="H22973">
        <v>1</v>
      </c>
      <c r="I22973" s="4">
        <f>IF(E22973="Rhode Island", Table1[[#This Row],[price]]*$L$3, IF(E22973="Massachusetts", Table1[[#This Row],[price]]*$L$2, 1))</f>
        <v>300000</v>
      </c>
    </row>
    <row r="22974" spans="1:9" x14ac:dyDescent="0.25">
      <c r="A22974" s="2">
        <v>43005</v>
      </c>
      <c r="B22974" s="1">
        <f t="shared" si="716"/>
        <v>2017</v>
      </c>
      <c r="C22974" s="1">
        <f t="shared" si="717"/>
        <v>3</v>
      </c>
      <c r="D22974">
        <v>2604</v>
      </c>
      <c r="E22974" t="s">
        <v>37</v>
      </c>
      <c r="F22974" s="4">
        <v>393500</v>
      </c>
      <c r="G22974" t="s">
        <v>6</v>
      </c>
      <c r="H22974">
        <v>1</v>
      </c>
      <c r="I22974" s="4">
        <f>IF(E22974="Rhode Island", Table1[[#This Row],[price]]*$L$3, IF(E22974="Massachusetts", Table1[[#This Row],[price]]*$L$2, 1))</f>
        <v>393500</v>
      </c>
    </row>
    <row r="22975" spans="1:9" x14ac:dyDescent="0.25">
      <c r="A22975" s="2">
        <v>43005</v>
      </c>
      <c r="B22975" s="1">
        <f t="shared" si="716"/>
        <v>2017</v>
      </c>
      <c r="C22975" s="1">
        <f t="shared" si="717"/>
        <v>3</v>
      </c>
      <c r="D22975">
        <v>2617</v>
      </c>
      <c r="E22975" t="s">
        <v>37</v>
      </c>
      <c r="F22975" s="4">
        <v>482755</v>
      </c>
      <c r="G22975" t="s">
        <v>6</v>
      </c>
      <c r="H22975">
        <v>2</v>
      </c>
      <c r="I22975" s="4">
        <f>IF(E22975="Rhode Island", Table1[[#This Row],[price]]*$L$3, IF(E22975="Massachusetts", Table1[[#This Row],[price]]*$L$2, 1))</f>
        <v>482755</v>
      </c>
    </row>
    <row r="22976" spans="1:9" x14ac:dyDescent="0.25">
      <c r="A22976" s="2">
        <v>43005</v>
      </c>
      <c r="B22976" s="1">
        <f t="shared" si="716"/>
        <v>2017</v>
      </c>
      <c r="C22976" s="1">
        <f t="shared" si="717"/>
        <v>3</v>
      </c>
      <c r="D22976">
        <v>2601</v>
      </c>
      <c r="E22976" t="s">
        <v>37</v>
      </c>
      <c r="F22976" s="4">
        <v>499000</v>
      </c>
      <c r="G22976" t="s">
        <v>6</v>
      </c>
      <c r="H22976">
        <v>0</v>
      </c>
      <c r="I22976" s="4">
        <f>IF(E22976="Rhode Island", Table1[[#This Row],[price]]*$L$3, IF(E22976="Massachusetts", Table1[[#This Row],[price]]*$L$2, 1))</f>
        <v>499000</v>
      </c>
    </row>
    <row r="22977" spans="1:9" x14ac:dyDescent="0.25">
      <c r="A22977" s="2">
        <v>43006</v>
      </c>
      <c r="B22977" s="1">
        <f t="shared" si="716"/>
        <v>2017</v>
      </c>
      <c r="C22977" s="1">
        <f t="shared" si="717"/>
        <v>3</v>
      </c>
      <c r="D22977">
        <v>2617</v>
      </c>
      <c r="E22977" t="s">
        <v>37</v>
      </c>
      <c r="F22977" s="4">
        <v>385000</v>
      </c>
      <c r="G22977" t="s">
        <v>5</v>
      </c>
      <c r="H22977">
        <v>3</v>
      </c>
      <c r="I22977" s="4">
        <f>IF(E22977="Rhode Island", Table1[[#This Row],[price]]*$L$3, IF(E22977="Massachusetts", Table1[[#This Row],[price]]*$L$2, 1))</f>
        <v>385000</v>
      </c>
    </row>
    <row r="22978" spans="1:9" x14ac:dyDescent="0.25">
      <c r="A22978" s="2">
        <v>43006</v>
      </c>
      <c r="B22978" s="1">
        <f t="shared" ref="B22978:B23041" si="718">YEAR(A22978)</f>
        <v>2017</v>
      </c>
      <c r="C22978" s="1">
        <f t="shared" ref="C22978:C23041" si="719">ROUNDUP(MONTH(A22978)/3,0)</f>
        <v>3</v>
      </c>
      <c r="D22978">
        <v>2913</v>
      </c>
      <c r="E22978" t="s">
        <v>36</v>
      </c>
      <c r="F22978" s="4">
        <v>450000</v>
      </c>
      <c r="G22978" t="s">
        <v>5</v>
      </c>
      <c r="H22978">
        <v>3</v>
      </c>
      <c r="I22978" s="4">
        <f>IF(E22978="Rhode Island", Table1[[#This Row],[price]]*$L$3, IF(E22978="Massachusetts", Table1[[#This Row],[price]]*$L$2, 1))</f>
        <v>450000</v>
      </c>
    </row>
    <row r="22979" spans="1:9" x14ac:dyDescent="0.25">
      <c r="A22979" s="2">
        <v>43006</v>
      </c>
      <c r="B22979" s="1">
        <f t="shared" si="718"/>
        <v>2017</v>
      </c>
      <c r="C22979" s="1">
        <f t="shared" si="719"/>
        <v>3</v>
      </c>
      <c r="D22979">
        <v>2906</v>
      </c>
      <c r="E22979" t="s">
        <v>36</v>
      </c>
      <c r="F22979" s="4">
        <v>450000</v>
      </c>
      <c r="G22979" t="s">
        <v>5</v>
      </c>
      <c r="H22979">
        <v>3</v>
      </c>
      <c r="I22979" s="4">
        <f>IF(E22979="Rhode Island", Table1[[#This Row],[price]]*$L$3, IF(E22979="Massachusetts", Table1[[#This Row],[price]]*$L$2, 1))</f>
        <v>450000</v>
      </c>
    </row>
    <row r="22980" spans="1:9" x14ac:dyDescent="0.25">
      <c r="A22980" s="2">
        <v>43006</v>
      </c>
      <c r="B22980" s="1">
        <f t="shared" si="718"/>
        <v>2017</v>
      </c>
      <c r="C22980" s="1">
        <f t="shared" si="719"/>
        <v>3</v>
      </c>
      <c r="D22980">
        <v>2615</v>
      </c>
      <c r="E22980" t="s">
        <v>37</v>
      </c>
      <c r="F22980" s="4">
        <v>490000</v>
      </c>
      <c r="G22980" t="s">
        <v>5</v>
      </c>
      <c r="H22980">
        <v>3</v>
      </c>
      <c r="I22980" s="4">
        <f>IF(E22980="Rhode Island", Table1[[#This Row],[price]]*$L$3, IF(E22980="Massachusetts", Table1[[#This Row],[price]]*$L$2, 1))</f>
        <v>490000</v>
      </c>
    </row>
    <row r="22981" spans="1:9" x14ac:dyDescent="0.25">
      <c r="A22981" s="2">
        <v>43006</v>
      </c>
      <c r="B22981" s="1">
        <f t="shared" si="718"/>
        <v>2017</v>
      </c>
      <c r="C22981" s="1">
        <f t="shared" si="719"/>
        <v>3</v>
      </c>
      <c r="D22981">
        <v>2905</v>
      </c>
      <c r="E22981" t="s">
        <v>36</v>
      </c>
      <c r="F22981" s="4">
        <v>501500</v>
      </c>
      <c r="G22981" t="s">
        <v>5</v>
      </c>
      <c r="H22981">
        <v>3</v>
      </c>
      <c r="I22981" s="4">
        <f>IF(E22981="Rhode Island", Table1[[#This Row],[price]]*$L$3, IF(E22981="Massachusetts", Table1[[#This Row],[price]]*$L$2, 1))</f>
        <v>501500</v>
      </c>
    </row>
    <row r="22982" spans="1:9" x14ac:dyDescent="0.25">
      <c r="A22982" s="2">
        <v>43006</v>
      </c>
      <c r="B22982" s="1">
        <f t="shared" si="718"/>
        <v>2017</v>
      </c>
      <c r="C22982" s="1">
        <f t="shared" si="719"/>
        <v>3</v>
      </c>
      <c r="D22982">
        <v>2615</v>
      </c>
      <c r="E22982" t="s">
        <v>37</v>
      </c>
      <c r="F22982" s="4">
        <v>507000</v>
      </c>
      <c r="G22982" t="s">
        <v>5</v>
      </c>
      <c r="H22982">
        <v>3</v>
      </c>
      <c r="I22982" s="4">
        <f>IF(E22982="Rhode Island", Table1[[#This Row],[price]]*$L$3, IF(E22982="Massachusetts", Table1[[#This Row],[price]]*$L$2, 1))</f>
        <v>507000</v>
      </c>
    </row>
    <row r="22983" spans="1:9" x14ac:dyDescent="0.25">
      <c r="A22983" s="2">
        <v>43006</v>
      </c>
      <c r="B22983" s="1">
        <f t="shared" si="718"/>
        <v>2017</v>
      </c>
      <c r="C22983" s="1">
        <f t="shared" si="719"/>
        <v>3</v>
      </c>
      <c r="D22983">
        <v>2905</v>
      </c>
      <c r="E22983" t="s">
        <v>36</v>
      </c>
      <c r="F22983" s="4">
        <v>510000</v>
      </c>
      <c r="G22983" t="s">
        <v>5</v>
      </c>
      <c r="H22983">
        <v>3</v>
      </c>
      <c r="I22983" s="4">
        <f>IF(E22983="Rhode Island", Table1[[#This Row],[price]]*$L$3, IF(E22983="Massachusetts", Table1[[#This Row],[price]]*$L$2, 1))</f>
        <v>510000</v>
      </c>
    </row>
    <row r="22984" spans="1:9" x14ac:dyDescent="0.25">
      <c r="A22984" s="2">
        <v>43006</v>
      </c>
      <c r="B22984" s="1">
        <f t="shared" si="718"/>
        <v>2017</v>
      </c>
      <c r="C22984" s="1">
        <f t="shared" si="719"/>
        <v>3</v>
      </c>
      <c r="D22984">
        <v>2905</v>
      </c>
      <c r="E22984" t="s">
        <v>36</v>
      </c>
      <c r="F22984" s="4">
        <v>530000</v>
      </c>
      <c r="G22984" t="s">
        <v>5</v>
      </c>
      <c r="H22984">
        <v>4</v>
      </c>
      <c r="I22984" s="4">
        <f>IF(E22984="Rhode Island", Table1[[#This Row],[price]]*$L$3, IF(E22984="Massachusetts", Table1[[#This Row],[price]]*$L$2, 1))</f>
        <v>530000</v>
      </c>
    </row>
    <row r="22985" spans="1:9" x14ac:dyDescent="0.25">
      <c r="A22985" s="2">
        <v>43006</v>
      </c>
      <c r="B22985" s="1">
        <f t="shared" si="718"/>
        <v>2017</v>
      </c>
      <c r="C22985" s="1">
        <f t="shared" si="719"/>
        <v>3</v>
      </c>
      <c r="D22985">
        <v>2905</v>
      </c>
      <c r="E22985" t="s">
        <v>36</v>
      </c>
      <c r="F22985" s="4">
        <v>595000</v>
      </c>
      <c r="G22985" t="s">
        <v>5</v>
      </c>
      <c r="H22985">
        <v>3</v>
      </c>
      <c r="I22985" s="4">
        <f>IF(E22985="Rhode Island", Table1[[#This Row],[price]]*$L$3, IF(E22985="Massachusetts", Table1[[#This Row],[price]]*$L$2, 1))</f>
        <v>595000</v>
      </c>
    </row>
    <row r="22986" spans="1:9" x14ac:dyDescent="0.25">
      <c r="A22986" s="2">
        <v>43006</v>
      </c>
      <c r="B22986" s="1">
        <f t="shared" si="718"/>
        <v>2017</v>
      </c>
      <c r="C22986" s="1">
        <f t="shared" si="719"/>
        <v>3</v>
      </c>
      <c r="D22986">
        <v>2615</v>
      </c>
      <c r="E22986" t="s">
        <v>37</v>
      </c>
      <c r="F22986" s="4">
        <v>639000</v>
      </c>
      <c r="G22986" t="s">
        <v>5</v>
      </c>
      <c r="H22986">
        <v>3</v>
      </c>
      <c r="I22986" s="4">
        <f>IF(E22986="Rhode Island", Table1[[#This Row],[price]]*$L$3, IF(E22986="Massachusetts", Table1[[#This Row],[price]]*$L$2, 1))</f>
        <v>639000</v>
      </c>
    </row>
    <row r="22987" spans="1:9" x14ac:dyDescent="0.25">
      <c r="A22987" s="2">
        <v>43006</v>
      </c>
      <c r="B22987" s="1">
        <f t="shared" si="718"/>
        <v>2017</v>
      </c>
      <c r="C22987" s="1">
        <f t="shared" si="719"/>
        <v>3</v>
      </c>
      <c r="D22987">
        <v>2914</v>
      </c>
      <c r="E22987" t="s">
        <v>36</v>
      </c>
      <c r="F22987" s="4">
        <v>935000</v>
      </c>
      <c r="G22987" t="s">
        <v>5</v>
      </c>
      <c r="H22987">
        <v>4</v>
      </c>
      <c r="I22987" s="4">
        <f>IF(E22987="Rhode Island", Table1[[#This Row],[price]]*$L$3, IF(E22987="Massachusetts", Table1[[#This Row],[price]]*$L$2, 1))</f>
        <v>935000</v>
      </c>
    </row>
    <row r="22988" spans="1:9" x14ac:dyDescent="0.25">
      <c r="A22988" s="2">
        <v>43006</v>
      </c>
      <c r="B22988" s="1">
        <f t="shared" si="718"/>
        <v>2017</v>
      </c>
      <c r="C22988" s="1">
        <f t="shared" si="719"/>
        <v>3</v>
      </c>
      <c r="D22988">
        <v>2600</v>
      </c>
      <c r="E22988" t="s">
        <v>37</v>
      </c>
      <c r="F22988" s="4">
        <v>1825000</v>
      </c>
      <c r="G22988" t="s">
        <v>5</v>
      </c>
      <c r="H22988">
        <v>4</v>
      </c>
      <c r="I22988" s="4">
        <f>IF(E22988="Rhode Island", Table1[[#This Row],[price]]*$L$3, IF(E22988="Massachusetts", Table1[[#This Row],[price]]*$L$2, 1))</f>
        <v>1825000</v>
      </c>
    </row>
    <row r="22989" spans="1:9" x14ac:dyDescent="0.25">
      <c r="A22989" s="2">
        <v>43006</v>
      </c>
      <c r="B22989" s="1">
        <f t="shared" si="718"/>
        <v>2017</v>
      </c>
      <c r="C22989" s="1">
        <f t="shared" si="719"/>
        <v>3</v>
      </c>
      <c r="D22989">
        <v>2617</v>
      </c>
      <c r="E22989" t="s">
        <v>37</v>
      </c>
      <c r="F22989" s="4">
        <v>342000</v>
      </c>
      <c r="G22989" t="s">
        <v>6</v>
      </c>
      <c r="H22989">
        <v>1</v>
      </c>
      <c r="I22989" s="4">
        <f>IF(E22989="Rhode Island", Table1[[#This Row],[price]]*$L$3, IF(E22989="Massachusetts", Table1[[#This Row],[price]]*$L$2, 1))</f>
        <v>342000</v>
      </c>
    </row>
    <row r="22990" spans="1:9" x14ac:dyDescent="0.25">
      <c r="A22990" s="2">
        <v>43006</v>
      </c>
      <c r="B22990" s="1">
        <f t="shared" si="718"/>
        <v>2017</v>
      </c>
      <c r="C22990" s="1">
        <f t="shared" si="719"/>
        <v>3</v>
      </c>
      <c r="D22990">
        <v>2603</v>
      </c>
      <c r="E22990" t="s">
        <v>37</v>
      </c>
      <c r="F22990" s="4">
        <v>660000</v>
      </c>
      <c r="G22990" t="s">
        <v>6</v>
      </c>
      <c r="H22990">
        <v>2</v>
      </c>
      <c r="I22990" s="4">
        <f>IF(E22990="Rhode Island", Table1[[#This Row],[price]]*$L$3, IF(E22990="Massachusetts", Table1[[#This Row],[price]]*$L$2, 1))</f>
        <v>660000</v>
      </c>
    </row>
    <row r="22991" spans="1:9" x14ac:dyDescent="0.25">
      <c r="A22991" s="2">
        <v>43007</v>
      </c>
      <c r="B22991" s="1">
        <f t="shared" si="718"/>
        <v>2017</v>
      </c>
      <c r="C22991" s="1">
        <f t="shared" si="719"/>
        <v>3</v>
      </c>
      <c r="D22991">
        <v>2905</v>
      </c>
      <c r="E22991" t="s">
        <v>36</v>
      </c>
      <c r="F22991" s="4">
        <v>434000</v>
      </c>
      <c r="G22991" t="s">
        <v>5</v>
      </c>
      <c r="H22991">
        <v>3</v>
      </c>
      <c r="I22991" s="4">
        <f>IF(E22991="Rhode Island", Table1[[#This Row],[price]]*$L$3, IF(E22991="Massachusetts", Table1[[#This Row],[price]]*$L$2, 1))</f>
        <v>434000</v>
      </c>
    </row>
    <row r="22992" spans="1:9" x14ac:dyDescent="0.25">
      <c r="A22992" s="2">
        <v>43007</v>
      </c>
      <c r="B22992" s="1">
        <f t="shared" si="718"/>
        <v>2017</v>
      </c>
      <c r="C22992" s="1">
        <f t="shared" si="719"/>
        <v>3</v>
      </c>
      <c r="D22992">
        <v>2906</v>
      </c>
      <c r="E22992" t="s">
        <v>36</v>
      </c>
      <c r="F22992" s="4">
        <v>460000</v>
      </c>
      <c r="G22992" t="s">
        <v>5</v>
      </c>
      <c r="H22992">
        <v>3</v>
      </c>
      <c r="I22992" s="4">
        <f>IF(E22992="Rhode Island", Table1[[#This Row],[price]]*$L$3, IF(E22992="Massachusetts", Table1[[#This Row],[price]]*$L$2, 1))</f>
        <v>460000</v>
      </c>
    </row>
    <row r="22993" spans="1:9" x14ac:dyDescent="0.25">
      <c r="A22993" s="2">
        <v>43007</v>
      </c>
      <c r="B22993" s="1">
        <f t="shared" si="718"/>
        <v>2017</v>
      </c>
      <c r="C22993" s="1">
        <f t="shared" si="719"/>
        <v>3</v>
      </c>
      <c r="D22993">
        <v>2617</v>
      </c>
      <c r="E22993" t="s">
        <v>37</v>
      </c>
      <c r="F22993" s="4">
        <v>480000</v>
      </c>
      <c r="G22993" t="s">
        <v>5</v>
      </c>
      <c r="H22993">
        <v>3</v>
      </c>
      <c r="I22993" s="4">
        <f>IF(E22993="Rhode Island", Table1[[#This Row],[price]]*$L$3, IF(E22993="Massachusetts", Table1[[#This Row],[price]]*$L$2, 1))</f>
        <v>480000</v>
      </c>
    </row>
    <row r="22994" spans="1:9" x14ac:dyDescent="0.25">
      <c r="A22994" s="2">
        <v>43007</v>
      </c>
      <c r="B22994" s="1">
        <f t="shared" si="718"/>
        <v>2017</v>
      </c>
      <c r="C22994" s="1">
        <f t="shared" si="719"/>
        <v>3</v>
      </c>
      <c r="D22994">
        <v>2615</v>
      </c>
      <c r="E22994" t="s">
        <v>37</v>
      </c>
      <c r="F22994" s="4">
        <v>515000</v>
      </c>
      <c r="G22994" t="s">
        <v>5</v>
      </c>
      <c r="H22994">
        <v>3</v>
      </c>
      <c r="I22994" s="4">
        <f>IF(E22994="Rhode Island", Table1[[#This Row],[price]]*$L$3, IF(E22994="Massachusetts", Table1[[#This Row],[price]]*$L$2, 1))</f>
        <v>515000</v>
      </c>
    </row>
    <row r="22995" spans="1:9" x14ac:dyDescent="0.25">
      <c r="A22995" s="2">
        <v>43007</v>
      </c>
      <c r="B22995" s="1">
        <f t="shared" si="718"/>
        <v>2017</v>
      </c>
      <c r="C22995" s="1">
        <f t="shared" si="719"/>
        <v>3</v>
      </c>
      <c r="D22995">
        <v>2913</v>
      </c>
      <c r="E22995" t="s">
        <v>36</v>
      </c>
      <c r="F22995" s="4">
        <v>540000</v>
      </c>
      <c r="G22995" t="s">
        <v>5</v>
      </c>
      <c r="H22995">
        <v>3</v>
      </c>
      <c r="I22995" s="4">
        <f>IF(E22995="Rhode Island", Table1[[#This Row],[price]]*$L$3, IF(E22995="Massachusetts", Table1[[#This Row],[price]]*$L$2, 1))</f>
        <v>540000</v>
      </c>
    </row>
    <row r="22996" spans="1:9" x14ac:dyDescent="0.25">
      <c r="A22996" s="2">
        <v>43007</v>
      </c>
      <c r="B22996" s="1">
        <f t="shared" si="718"/>
        <v>2017</v>
      </c>
      <c r="C22996" s="1">
        <f t="shared" si="719"/>
        <v>3</v>
      </c>
      <c r="D22996">
        <v>2905</v>
      </c>
      <c r="E22996" t="s">
        <v>36</v>
      </c>
      <c r="F22996" s="4">
        <v>540000</v>
      </c>
      <c r="G22996" t="s">
        <v>5</v>
      </c>
      <c r="H22996">
        <v>3</v>
      </c>
      <c r="I22996" s="4">
        <f>IF(E22996="Rhode Island", Table1[[#This Row],[price]]*$L$3, IF(E22996="Massachusetts", Table1[[#This Row],[price]]*$L$2, 1))</f>
        <v>540000</v>
      </c>
    </row>
    <row r="22997" spans="1:9" x14ac:dyDescent="0.25">
      <c r="A22997" s="2">
        <v>43007</v>
      </c>
      <c r="B22997" s="1">
        <f t="shared" si="718"/>
        <v>2017</v>
      </c>
      <c r="C22997" s="1">
        <f t="shared" si="719"/>
        <v>3</v>
      </c>
      <c r="D22997">
        <v>2914</v>
      </c>
      <c r="E22997" t="s">
        <v>36</v>
      </c>
      <c r="F22997" s="4">
        <v>761315</v>
      </c>
      <c r="G22997" t="s">
        <v>5</v>
      </c>
      <c r="H22997">
        <v>4</v>
      </c>
      <c r="I22997" s="4">
        <f>IF(E22997="Rhode Island", Table1[[#This Row],[price]]*$L$3, IF(E22997="Massachusetts", Table1[[#This Row],[price]]*$L$2, 1))</f>
        <v>761315</v>
      </c>
    </row>
    <row r="22998" spans="1:9" x14ac:dyDescent="0.25">
      <c r="A22998" s="2">
        <v>43007</v>
      </c>
      <c r="B22998" s="1">
        <f t="shared" si="718"/>
        <v>2017</v>
      </c>
      <c r="C22998" s="1">
        <f t="shared" si="719"/>
        <v>3</v>
      </c>
      <c r="D22998">
        <v>2611</v>
      </c>
      <c r="E22998" t="s">
        <v>37</v>
      </c>
      <c r="F22998" s="4">
        <v>887500</v>
      </c>
      <c r="G22998" t="s">
        <v>5</v>
      </c>
      <c r="H22998">
        <v>4</v>
      </c>
      <c r="I22998" s="4">
        <f>IF(E22998="Rhode Island", Table1[[#This Row],[price]]*$L$3, IF(E22998="Massachusetts", Table1[[#This Row],[price]]*$L$2, 1))</f>
        <v>887500</v>
      </c>
    </row>
    <row r="22999" spans="1:9" x14ac:dyDescent="0.25">
      <c r="A22999" s="2">
        <v>43007</v>
      </c>
      <c r="B22999" s="1">
        <f t="shared" si="718"/>
        <v>2017</v>
      </c>
      <c r="C22999" s="1">
        <f t="shared" si="719"/>
        <v>3</v>
      </c>
      <c r="D22999">
        <v>2913</v>
      </c>
      <c r="E22999" t="s">
        <v>36</v>
      </c>
      <c r="F22999" s="4">
        <v>1040000</v>
      </c>
      <c r="G22999" t="s">
        <v>5</v>
      </c>
      <c r="H22999">
        <v>4</v>
      </c>
      <c r="I22999" s="4">
        <f>IF(E22999="Rhode Island", Table1[[#This Row],[price]]*$L$3, IF(E22999="Massachusetts", Table1[[#This Row],[price]]*$L$2, 1))</f>
        <v>1040000</v>
      </c>
    </row>
    <row r="23000" spans="1:9" x14ac:dyDescent="0.25">
      <c r="A23000" s="2">
        <v>43007</v>
      </c>
      <c r="B23000" s="1">
        <f t="shared" si="718"/>
        <v>2017</v>
      </c>
      <c r="C23000" s="1">
        <f t="shared" si="719"/>
        <v>3</v>
      </c>
      <c r="D23000">
        <v>2611</v>
      </c>
      <c r="E23000" t="s">
        <v>37</v>
      </c>
      <c r="F23000" s="4">
        <v>378000</v>
      </c>
      <c r="G23000" t="s">
        <v>6</v>
      </c>
      <c r="H23000">
        <v>2</v>
      </c>
      <c r="I23000" s="4">
        <f>IF(E23000="Rhode Island", Table1[[#This Row],[price]]*$L$3, IF(E23000="Massachusetts", Table1[[#This Row],[price]]*$L$2, 1))</f>
        <v>378000</v>
      </c>
    </row>
    <row r="23001" spans="1:9" x14ac:dyDescent="0.25">
      <c r="A23001" s="2">
        <v>43008</v>
      </c>
      <c r="B23001" s="1">
        <f t="shared" si="718"/>
        <v>2017</v>
      </c>
      <c r="C23001" s="1">
        <f t="shared" si="719"/>
        <v>3</v>
      </c>
      <c r="D23001">
        <v>2615</v>
      </c>
      <c r="E23001" t="s">
        <v>37</v>
      </c>
      <c r="F23001" s="4">
        <v>470000</v>
      </c>
      <c r="G23001" t="s">
        <v>5</v>
      </c>
      <c r="H23001">
        <v>3</v>
      </c>
      <c r="I23001" s="4">
        <f>IF(E23001="Rhode Island", Table1[[#This Row],[price]]*$L$3, IF(E23001="Massachusetts", Table1[[#This Row],[price]]*$L$2, 1))</f>
        <v>470000</v>
      </c>
    </row>
    <row r="23002" spans="1:9" x14ac:dyDescent="0.25">
      <c r="A23002" s="2">
        <v>43008</v>
      </c>
      <c r="B23002" s="1">
        <f t="shared" si="718"/>
        <v>2017</v>
      </c>
      <c r="C23002" s="1">
        <f t="shared" si="719"/>
        <v>3</v>
      </c>
      <c r="D23002">
        <v>2615</v>
      </c>
      <c r="E23002" t="s">
        <v>37</v>
      </c>
      <c r="F23002" s="4">
        <v>540000</v>
      </c>
      <c r="G23002" t="s">
        <v>5</v>
      </c>
      <c r="H23002">
        <v>3</v>
      </c>
      <c r="I23002" s="4">
        <f>IF(E23002="Rhode Island", Table1[[#This Row],[price]]*$L$3, IF(E23002="Massachusetts", Table1[[#This Row],[price]]*$L$2, 1))</f>
        <v>540000</v>
      </c>
    </row>
    <row r="23003" spans="1:9" x14ac:dyDescent="0.25">
      <c r="A23003" s="2">
        <v>43008</v>
      </c>
      <c r="B23003" s="1">
        <f t="shared" si="718"/>
        <v>2017</v>
      </c>
      <c r="C23003" s="1">
        <f t="shared" si="719"/>
        <v>3</v>
      </c>
      <c r="D23003">
        <v>2615</v>
      </c>
      <c r="E23003" t="s">
        <v>37</v>
      </c>
      <c r="F23003" s="4">
        <v>541000</v>
      </c>
      <c r="G23003" t="s">
        <v>5</v>
      </c>
      <c r="H23003">
        <v>3</v>
      </c>
      <c r="I23003" s="4">
        <f>IF(E23003="Rhode Island", Table1[[#This Row],[price]]*$L$3, IF(E23003="Massachusetts", Table1[[#This Row],[price]]*$L$2, 1))</f>
        <v>541000</v>
      </c>
    </row>
    <row r="23004" spans="1:9" x14ac:dyDescent="0.25">
      <c r="A23004" s="2">
        <v>43008</v>
      </c>
      <c r="B23004" s="1">
        <f t="shared" si="718"/>
        <v>2017</v>
      </c>
      <c r="C23004" s="1">
        <f t="shared" si="719"/>
        <v>3</v>
      </c>
      <c r="D23004">
        <v>2615</v>
      </c>
      <c r="E23004" t="s">
        <v>37</v>
      </c>
      <c r="F23004" s="4">
        <v>551000</v>
      </c>
      <c r="G23004" t="s">
        <v>5</v>
      </c>
      <c r="H23004">
        <v>3</v>
      </c>
      <c r="I23004" s="4">
        <f>IF(E23004="Rhode Island", Table1[[#This Row],[price]]*$L$3, IF(E23004="Massachusetts", Table1[[#This Row],[price]]*$L$2, 1))</f>
        <v>551000</v>
      </c>
    </row>
    <row r="23005" spans="1:9" x14ac:dyDescent="0.25">
      <c r="A23005" s="2">
        <v>43008</v>
      </c>
      <c r="B23005" s="1">
        <f t="shared" si="718"/>
        <v>2017</v>
      </c>
      <c r="C23005" s="1">
        <f t="shared" si="719"/>
        <v>3</v>
      </c>
      <c r="D23005">
        <v>2614</v>
      </c>
      <c r="E23005" t="s">
        <v>37</v>
      </c>
      <c r="F23005" s="4">
        <v>556500</v>
      </c>
      <c r="G23005" t="s">
        <v>5</v>
      </c>
      <c r="H23005">
        <v>3</v>
      </c>
      <c r="I23005" s="4">
        <f>IF(E23005="Rhode Island", Table1[[#This Row],[price]]*$L$3, IF(E23005="Massachusetts", Table1[[#This Row],[price]]*$L$2, 1))</f>
        <v>556500</v>
      </c>
    </row>
    <row r="23006" spans="1:9" x14ac:dyDescent="0.25">
      <c r="A23006" s="2">
        <v>43008</v>
      </c>
      <c r="B23006" s="1">
        <f t="shared" si="718"/>
        <v>2017</v>
      </c>
      <c r="C23006" s="1">
        <f t="shared" si="719"/>
        <v>3</v>
      </c>
      <c r="D23006">
        <v>2617</v>
      </c>
      <c r="E23006" t="s">
        <v>37</v>
      </c>
      <c r="F23006" s="4">
        <v>572000</v>
      </c>
      <c r="G23006" t="s">
        <v>5</v>
      </c>
      <c r="H23006">
        <v>3</v>
      </c>
      <c r="I23006" s="4">
        <f>IF(E23006="Rhode Island", Table1[[#This Row],[price]]*$L$3, IF(E23006="Massachusetts", Table1[[#This Row],[price]]*$L$2, 1))</f>
        <v>572000</v>
      </c>
    </row>
    <row r="23007" spans="1:9" x14ac:dyDescent="0.25">
      <c r="A23007" s="2">
        <v>43008</v>
      </c>
      <c r="B23007" s="1">
        <f t="shared" si="718"/>
        <v>2017</v>
      </c>
      <c r="C23007" s="1">
        <f t="shared" si="719"/>
        <v>3</v>
      </c>
      <c r="D23007">
        <v>2905</v>
      </c>
      <c r="E23007" t="s">
        <v>36</v>
      </c>
      <c r="F23007" s="4">
        <v>602500</v>
      </c>
      <c r="G23007" t="s">
        <v>5</v>
      </c>
      <c r="H23007">
        <v>4</v>
      </c>
      <c r="I23007" s="4">
        <f>IF(E23007="Rhode Island", Table1[[#This Row],[price]]*$L$3, IF(E23007="Massachusetts", Table1[[#This Row],[price]]*$L$2, 1))</f>
        <v>602500</v>
      </c>
    </row>
    <row r="23008" spans="1:9" x14ac:dyDescent="0.25">
      <c r="A23008" s="2">
        <v>43008</v>
      </c>
      <c r="B23008" s="1">
        <f t="shared" si="718"/>
        <v>2017</v>
      </c>
      <c r="C23008" s="1">
        <f t="shared" si="719"/>
        <v>3</v>
      </c>
      <c r="D23008">
        <v>2614</v>
      </c>
      <c r="E23008" t="s">
        <v>37</v>
      </c>
      <c r="F23008" s="4">
        <v>692000</v>
      </c>
      <c r="G23008" t="s">
        <v>5</v>
      </c>
      <c r="H23008">
        <v>3</v>
      </c>
      <c r="I23008" s="4">
        <f>IF(E23008="Rhode Island", Table1[[#This Row],[price]]*$L$3, IF(E23008="Massachusetts", Table1[[#This Row],[price]]*$L$2, 1))</f>
        <v>692000</v>
      </c>
    </row>
    <row r="23009" spans="1:9" x14ac:dyDescent="0.25">
      <c r="A23009" s="2">
        <v>43008</v>
      </c>
      <c r="B23009" s="1">
        <f t="shared" si="718"/>
        <v>2017</v>
      </c>
      <c r="C23009" s="1">
        <f t="shared" si="719"/>
        <v>3</v>
      </c>
      <c r="D23009">
        <v>2913</v>
      </c>
      <c r="E23009" t="s">
        <v>36</v>
      </c>
      <c r="F23009" s="4">
        <v>700000</v>
      </c>
      <c r="G23009" t="s">
        <v>5</v>
      </c>
      <c r="H23009">
        <v>4</v>
      </c>
      <c r="I23009" s="4">
        <f>IF(E23009="Rhode Island", Table1[[#This Row],[price]]*$L$3, IF(E23009="Massachusetts", Table1[[#This Row],[price]]*$L$2, 1))</f>
        <v>700000</v>
      </c>
    </row>
    <row r="23010" spans="1:9" x14ac:dyDescent="0.25">
      <c r="A23010" s="2">
        <v>43008</v>
      </c>
      <c r="B23010" s="1">
        <f t="shared" si="718"/>
        <v>2017</v>
      </c>
      <c r="C23010" s="1">
        <f t="shared" si="719"/>
        <v>3</v>
      </c>
      <c r="D23010">
        <v>2902</v>
      </c>
      <c r="E23010" t="s">
        <v>36</v>
      </c>
      <c r="F23010" s="4">
        <v>725000</v>
      </c>
      <c r="G23010" t="s">
        <v>5</v>
      </c>
      <c r="H23010">
        <v>4</v>
      </c>
      <c r="I23010" s="4">
        <f>IF(E23010="Rhode Island", Table1[[#This Row],[price]]*$L$3, IF(E23010="Massachusetts", Table1[[#This Row],[price]]*$L$2, 1))</f>
        <v>725000</v>
      </c>
    </row>
    <row r="23011" spans="1:9" x14ac:dyDescent="0.25">
      <c r="A23011" s="2">
        <v>43008</v>
      </c>
      <c r="B23011" s="1">
        <f t="shared" si="718"/>
        <v>2017</v>
      </c>
      <c r="C23011" s="1">
        <f t="shared" si="719"/>
        <v>3</v>
      </c>
      <c r="D23011">
        <v>2913</v>
      </c>
      <c r="E23011" t="s">
        <v>36</v>
      </c>
      <c r="F23011" s="4">
        <v>816000</v>
      </c>
      <c r="G23011" t="s">
        <v>5</v>
      </c>
      <c r="H23011">
        <v>4</v>
      </c>
      <c r="I23011" s="4">
        <f>IF(E23011="Rhode Island", Table1[[#This Row],[price]]*$L$3, IF(E23011="Massachusetts", Table1[[#This Row],[price]]*$L$2, 1))</f>
        <v>816000</v>
      </c>
    </row>
    <row r="23012" spans="1:9" x14ac:dyDescent="0.25">
      <c r="A23012" s="2">
        <v>43008</v>
      </c>
      <c r="B23012" s="1">
        <f t="shared" si="718"/>
        <v>2017</v>
      </c>
      <c r="C23012" s="1">
        <f t="shared" si="719"/>
        <v>3</v>
      </c>
      <c r="D23012">
        <v>2605</v>
      </c>
      <c r="E23012" t="s">
        <v>37</v>
      </c>
      <c r="F23012" s="4">
        <v>967000</v>
      </c>
      <c r="G23012" t="s">
        <v>5</v>
      </c>
      <c r="H23012">
        <v>3</v>
      </c>
      <c r="I23012" s="4">
        <f>IF(E23012="Rhode Island", Table1[[#This Row],[price]]*$L$3, IF(E23012="Massachusetts", Table1[[#This Row],[price]]*$L$2, 1))</f>
        <v>967000</v>
      </c>
    </row>
    <row r="23013" spans="1:9" x14ac:dyDescent="0.25">
      <c r="A23013" s="2">
        <v>43008</v>
      </c>
      <c r="B23013" s="1">
        <f t="shared" si="718"/>
        <v>2017</v>
      </c>
      <c r="C23013" s="1">
        <f t="shared" si="719"/>
        <v>3</v>
      </c>
      <c r="D23013">
        <v>2607</v>
      </c>
      <c r="E23013" t="s">
        <v>37</v>
      </c>
      <c r="F23013" s="4">
        <v>1200000</v>
      </c>
      <c r="G23013" t="s">
        <v>5</v>
      </c>
      <c r="H23013">
        <v>5</v>
      </c>
      <c r="I23013" s="4">
        <f>IF(E23013="Rhode Island", Table1[[#This Row],[price]]*$L$3, IF(E23013="Massachusetts", Table1[[#This Row],[price]]*$L$2, 1))</f>
        <v>1200000</v>
      </c>
    </row>
    <row r="23014" spans="1:9" x14ac:dyDescent="0.25">
      <c r="A23014" s="2">
        <v>43008</v>
      </c>
      <c r="B23014" s="1">
        <f t="shared" si="718"/>
        <v>2017</v>
      </c>
      <c r="C23014" s="1">
        <f t="shared" si="719"/>
        <v>3</v>
      </c>
      <c r="D23014">
        <v>2602</v>
      </c>
      <c r="E23014" t="s">
        <v>37</v>
      </c>
      <c r="F23014" s="4">
        <v>435000</v>
      </c>
      <c r="G23014" t="s">
        <v>6</v>
      </c>
      <c r="H23014">
        <v>1</v>
      </c>
      <c r="I23014" s="4">
        <f>IF(E23014="Rhode Island", Table1[[#This Row],[price]]*$L$3, IF(E23014="Massachusetts", Table1[[#This Row],[price]]*$L$2, 1))</f>
        <v>435000</v>
      </c>
    </row>
    <row r="23015" spans="1:9" x14ac:dyDescent="0.25">
      <c r="A23015" s="2">
        <v>43010</v>
      </c>
      <c r="B23015" s="1">
        <f t="shared" si="718"/>
        <v>2017</v>
      </c>
      <c r="C23015" s="1">
        <f t="shared" si="719"/>
        <v>4</v>
      </c>
      <c r="D23015">
        <v>2902</v>
      </c>
      <c r="E23015" t="s">
        <v>36</v>
      </c>
      <c r="F23015" s="4">
        <v>452000</v>
      </c>
      <c r="G23015" t="s">
        <v>5</v>
      </c>
      <c r="H23015">
        <v>3</v>
      </c>
      <c r="I23015" s="4">
        <f>IF(E23015="Rhode Island", Table1[[#This Row],[price]]*$L$3, IF(E23015="Massachusetts", Table1[[#This Row],[price]]*$L$2, 1))</f>
        <v>452000</v>
      </c>
    </row>
    <row r="23016" spans="1:9" x14ac:dyDescent="0.25">
      <c r="A23016" s="2">
        <v>43011</v>
      </c>
      <c r="B23016" s="1">
        <f t="shared" si="718"/>
        <v>2017</v>
      </c>
      <c r="C23016" s="1">
        <f t="shared" si="719"/>
        <v>4</v>
      </c>
      <c r="D23016">
        <v>2905</v>
      </c>
      <c r="E23016" t="s">
        <v>36</v>
      </c>
      <c r="F23016" s="4">
        <v>412000</v>
      </c>
      <c r="G23016" t="s">
        <v>5</v>
      </c>
      <c r="H23016">
        <v>3</v>
      </c>
      <c r="I23016" s="4">
        <f>IF(E23016="Rhode Island", Table1[[#This Row],[price]]*$L$3, IF(E23016="Massachusetts", Table1[[#This Row],[price]]*$L$2, 1))</f>
        <v>412000</v>
      </c>
    </row>
    <row r="23017" spans="1:9" x14ac:dyDescent="0.25">
      <c r="A23017" s="2">
        <v>43011</v>
      </c>
      <c r="B23017" s="1">
        <f t="shared" si="718"/>
        <v>2017</v>
      </c>
      <c r="C23017" s="1">
        <f t="shared" si="719"/>
        <v>4</v>
      </c>
      <c r="D23017">
        <v>2905</v>
      </c>
      <c r="E23017" t="s">
        <v>36</v>
      </c>
      <c r="F23017" s="4">
        <v>495000</v>
      </c>
      <c r="G23017" t="s">
        <v>5</v>
      </c>
      <c r="H23017">
        <v>3</v>
      </c>
      <c r="I23017" s="4">
        <f>IF(E23017="Rhode Island", Table1[[#This Row],[price]]*$L$3, IF(E23017="Massachusetts", Table1[[#This Row],[price]]*$L$2, 1))</f>
        <v>495000</v>
      </c>
    </row>
    <row r="23018" spans="1:9" x14ac:dyDescent="0.25">
      <c r="A23018" s="2">
        <v>43011</v>
      </c>
      <c r="B23018" s="1">
        <f t="shared" si="718"/>
        <v>2017</v>
      </c>
      <c r="C23018" s="1">
        <f t="shared" si="719"/>
        <v>4</v>
      </c>
      <c r="D23018">
        <v>2905</v>
      </c>
      <c r="E23018" t="s">
        <v>36</v>
      </c>
      <c r="F23018" s="4">
        <v>580000</v>
      </c>
      <c r="G23018" t="s">
        <v>5</v>
      </c>
      <c r="H23018">
        <v>4</v>
      </c>
      <c r="I23018" s="4">
        <f>IF(E23018="Rhode Island", Table1[[#This Row],[price]]*$L$3, IF(E23018="Massachusetts", Table1[[#This Row],[price]]*$L$2, 1))</f>
        <v>580000</v>
      </c>
    </row>
    <row r="23019" spans="1:9" x14ac:dyDescent="0.25">
      <c r="A23019" s="2">
        <v>43011</v>
      </c>
      <c r="B23019" s="1">
        <f t="shared" si="718"/>
        <v>2017</v>
      </c>
      <c r="C23019" s="1">
        <f t="shared" si="719"/>
        <v>4</v>
      </c>
      <c r="D23019">
        <v>2902</v>
      </c>
      <c r="E23019" t="s">
        <v>36</v>
      </c>
      <c r="F23019" s="4">
        <v>590000</v>
      </c>
      <c r="G23019" t="s">
        <v>5</v>
      </c>
      <c r="H23019">
        <v>4</v>
      </c>
      <c r="I23019" s="4">
        <f>IF(E23019="Rhode Island", Table1[[#This Row],[price]]*$L$3, IF(E23019="Massachusetts", Table1[[#This Row],[price]]*$L$2, 1))</f>
        <v>590000</v>
      </c>
    </row>
    <row r="23020" spans="1:9" x14ac:dyDescent="0.25">
      <c r="A23020" s="2">
        <v>43011</v>
      </c>
      <c r="B23020" s="1">
        <f t="shared" si="718"/>
        <v>2017</v>
      </c>
      <c r="C23020" s="1">
        <f t="shared" si="719"/>
        <v>4</v>
      </c>
      <c r="D23020">
        <v>2903</v>
      </c>
      <c r="E23020" t="s">
        <v>36</v>
      </c>
      <c r="F23020" s="4">
        <v>667500</v>
      </c>
      <c r="G23020" t="s">
        <v>5</v>
      </c>
      <c r="H23020">
        <v>4</v>
      </c>
      <c r="I23020" s="4">
        <f>IF(E23020="Rhode Island", Table1[[#This Row],[price]]*$L$3, IF(E23020="Massachusetts", Table1[[#This Row],[price]]*$L$2, 1))</f>
        <v>667500</v>
      </c>
    </row>
    <row r="23021" spans="1:9" x14ac:dyDescent="0.25">
      <c r="A23021" s="2">
        <v>43011</v>
      </c>
      <c r="B23021" s="1">
        <f t="shared" si="718"/>
        <v>2017</v>
      </c>
      <c r="C23021" s="1">
        <f t="shared" si="719"/>
        <v>4</v>
      </c>
      <c r="D23021">
        <v>2914</v>
      </c>
      <c r="E23021" t="s">
        <v>36</v>
      </c>
      <c r="F23021" s="4">
        <v>785000</v>
      </c>
      <c r="G23021" t="s">
        <v>5</v>
      </c>
      <c r="H23021">
        <v>5</v>
      </c>
      <c r="I23021" s="4">
        <f>IF(E23021="Rhode Island", Table1[[#This Row],[price]]*$L$3, IF(E23021="Massachusetts", Table1[[#This Row],[price]]*$L$2, 1))</f>
        <v>785000</v>
      </c>
    </row>
    <row r="23022" spans="1:9" x14ac:dyDescent="0.25">
      <c r="A23022" s="2">
        <v>43011</v>
      </c>
      <c r="B23022" s="1">
        <f t="shared" si="718"/>
        <v>2017</v>
      </c>
      <c r="C23022" s="1">
        <f t="shared" si="719"/>
        <v>4</v>
      </c>
      <c r="D23022">
        <v>2602</v>
      </c>
      <c r="E23022" t="s">
        <v>37</v>
      </c>
      <c r="F23022" s="4">
        <v>870000</v>
      </c>
      <c r="G23022" t="s">
        <v>5</v>
      </c>
      <c r="H23022">
        <v>4</v>
      </c>
      <c r="I23022" s="4">
        <f>IF(E23022="Rhode Island", Table1[[#This Row],[price]]*$L$3, IF(E23022="Massachusetts", Table1[[#This Row],[price]]*$L$2, 1))</f>
        <v>870000</v>
      </c>
    </row>
    <row r="23023" spans="1:9" x14ac:dyDescent="0.25">
      <c r="A23023" s="2">
        <v>43011</v>
      </c>
      <c r="B23023" s="1">
        <f t="shared" si="718"/>
        <v>2017</v>
      </c>
      <c r="C23023" s="1">
        <f t="shared" si="719"/>
        <v>4</v>
      </c>
      <c r="D23023">
        <v>2905</v>
      </c>
      <c r="E23023" t="s">
        <v>36</v>
      </c>
      <c r="F23023" s="4">
        <v>890000</v>
      </c>
      <c r="G23023" t="s">
        <v>5</v>
      </c>
      <c r="H23023">
        <v>4</v>
      </c>
      <c r="I23023" s="4">
        <f>IF(E23023="Rhode Island", Table1[[#This Row],[price]]*$L$3, IF(E23023="Massachusetts", Table1[[#This Row],[price]]*$L$2, 1))</f>
        <v>890000</v>
      </c>
    </row>
    <row r="23024" spans="1:9" x14ac:dyDescent="0.25">
      <c r="A23024" s="2">
        <v>43011</v>
      </c>
      <c r="B23024" s="1">
        <f t="shared" si="718"/>
        <v>2017</v>
      </c>
      <c r="C23024" s="1">
        <f t="shared" si="719"/>
        <v>4</v>
      </c>
      <c r="D23024">
        <v>2905</v>
      </c>
      <c r="E23024" t="s">
        <v>36</v>
      </c>
      <c r="F23024" s="4">
        <v>383000</v>
      </c>
      <c r="G23024" t="s">
        <v>6</v>
      </c>
      <c r="H23024">
        <v>3</v>
      </c>
      <c r="I23024" s="4">
        <f>IF(E23024="Rhode Island", Table1[[#This Row],[price]]*$L$3, IF(E23024="Massachusetts", Table1[[#This Row],[price]]*$L$2, 1))</f>
        <v>383000</v>
      </c>
    </row>
    <row r="23025" spans="1:9" x14ac:dyDescent="0.25">
      <c r="A23025" s="2">
        <v>43011</v>
      </c>
      <c r="B23025" s="1">
        <f t="shared" si="718"/>
        <v>2017</v>
      </c>
      <c r="C23025" s="1">
        <f t="shared" si="719"/>
        <v>4</v>
      </c>
      <c r="D23025">
        <v>2611</v>
      </c>
      <c r="E23025" t="s">
        <v>37</v>
      </c>
      <c r="F23025" s="4">
        <v>520000</v>
      </c>
      <c r="G23025" t="s">
        <v>6</v>
      </c>
      <c r="H23025">
        <v>3</v>
      </c>
      <c r="I23025" s="4">
        <f>IF(E23025="Rhode Island", Table1[[#This Row],[price]]*$L$3, IF(E23025="Massachusetts", Table1[[#This Row],[price]]*$L$2, 1))</f>
        <v>520000</v>
      </c>
    </row>
    <row r="23026" spans="1:9" x14ac:dyDescent="0.25">
      <c r="A23026" s="2">
        <v>43011</v>
      </c>
      <c r="B23026" s="1">
        <f t="shared" si="718"/>
        <v>2017</v>
      </c>
      <c r="C23026" s="1">
        <f t="shared" si="719"/>
        <v>4</v>
      </c>
      <c r="D23026">
        <v>2617</v>
      </c>
      <c r="E23026" t="s">
        <v>37</v>
      </c>
      <c r="F23026" s="4">
        <v>545000</v>
      </c>
      <c r="G23026" t="s">
        <v>6</v>
      </c>
      <c r="H23026">
        <v>3</v>
      </c>
      <c r="I23026" s="4">
        <f>IF(E23026="Rhode Island", Table1[[#This Row],[price]]*$L$3, IF(E23026="Massachusetts", Table1[[#This Row],[price]]*$L$2, 1))</f>
        <v>545000</v>
      </c>
    </row>
    <row r="23027" spans="1:9" x14ac:dyDescent="0.25">
      <c r="A23027" s="2">
        <v>43011</v>
      </c>
      <c r="B23027" s="1">
        <f t="shared" si="718"/>
        <v>2017</v>
      </c>
      <c r="C23027" s="1">
        <f t="shared" si="719"/>
        <v>4</v>
      </c>
      <c r="D23027">
        <v>2604</v>
      </c>
      <c r="E23027" t="s">
        <v>37</v>
      </c>
      <c r="F23027" s="4">
        <v>562500</v>
      </c>
      <c r="G23027" t="s">
        <v>6</v>
      </c>
      <c r="H23027">
        <v>2</v>
      </c>
      <c r="I23027" s="4">
        <f>IF(E23027="Rhode Island", Table1[[#This Row],[price]]*$L$3, IF(E23027="Massachusetts", Table1[[#This Row],[price]]*$L$2, 1))</f>
        <v>562500</v>
      </c>
    </row>
    <row r="23028" spans="1:9" x14ac:dyDescent="0.25">
      <c r="A23028" s="2">
        <v>43012</v>
      </c>
      <c r="B23028" s="1">
        <f t="shared" si="718"/>
        <v>2017</v>
      </c>
      <c r="C23028" s="1">
        <f t="shared" si="719"/>
        <v>4</v>
      </c>
      <c r="D23028">
        <v>2905</v>
      </c>
      <c r="E23028" t="s">
        <v>36</v>
      </c>
      <c r="F23028" s="4">
        <v>420000</v>
      </c>
      <c r="G23028" t="s">
        <v>5</v>
      </c>
      <c r="H23028">
        <v>2</v>
      </c>
      <c r="I23028" s="4">
        <f>IF(E23028="Rhode Island", Table1[[#This Row],[price]]*$L$3, IF(E23028="Massachusetts", Table1[[#This Row],[price]]*$L$2, 1))</f>
        <v>420000</v>
      </c>
    </row>
    <row r="23029" spans="1:9" x14ac:dyDescent="0.25">
      <c r="A23029" s="2">
        <v>43012</v>
      </c>
      <c r="B23029" s="1">
        <f t="shared" si="718"/>
        <v>2017</v>
      </c>
      <c r="C23029" s="1">
        <f t="shared" si="719"/>
        <v>4</v>
      </c>
      <c r="D23029">
        <v>2914</v>
      </c>
      <c r="E23029" t="s">
        <v>36</v>
      </c>
      <c r="F23029" s="4">
        <v>501000</v>
      </c>
      <c r="G23029" t="s">
        <v>5</v>
      </c>
      <c r="H23029">
        <v>3</v>
      </c>
      <c r="I23029" s="4">
        <f>IF(E23029="Rhode Island", Table1[[#This Row],[price]]*$L$3, IF(E23029="Massachusetts", Table1[[#This Row],[price]]*$L$2, 1))</f>
        <v>501000</v>
      </c>
    </row>
    <row r="23030" spans="1:9" x14ac:dyDescent="0.25">
      <c r="A23030" s="2">
        <v>43012</v>
      </c>
      <c r="B23030" s="1">
        <f t="shared" si="718"/>
        <v>2017</v>
      </c>
      <c r="C23030" s="1">
        <f t="shared" si="719"/>
        <v>4</v>
      </c>
      <c r="D23030">
        <v>2615</v>
      </c>
      <c r="E23030" t="s">
        <v>37</v>
      </c>
      <c r="F23030" s="4">
        <v>503000</v>
      </c>
      <c r="G23030" t="s">
        <v>5</v>
      </c>
      <c r="H23030">
        <v>3</v>
      </c>
      <c r="I23030" s="4">
        <f>IF(E23030="Rhode Island", Table1[[#This Row],[price]]*$L$3, IF(E23030="Massachusetts", Table1[[#This Row],[price]]*$L$2, 1))</f>
        <v>503000</v>
      </c>
    </row>
    <row r="23031" spans="1:9" x14ac:dyDescent="0.25">
      <c r="A23031" s="2">
        <v>43012</v>
      </c>
      <c r="B23031" s="1">
        <f t="shared" si="718"/>
        <v>2017</v>
      </c>
      <c r="C23031" s="1">
        <f t="shared" si="719"/>
        <v>4</v>
      </c>
      <c r="D23031">
        <v>2903</v>
      </c>
      <c r="E23031" t="s">
        <v>36</v>
      </c>
      <c r="F23031" s="4">
        <v>507000</v>
      </c>
      <c r="G23031" t="s">
        <v>5</v>
      </c>
      <c r="H23031">
        <v>3</v>
      </c>
      <c r="I23031" s="4">
        <f>IF(E23031="Rhode Island", Table1[[#This Row],[price]]*$L$3, IF(E23031="Massachusetts", Table1[[#This Row],[price]]*$L$2, 1))</f>
        <v>507000</v>
      </c>
    </row>
    <row r="23032" spans="1:9" x14ac:dyDescent="0.25">
      <c r="A23032" s="2">
        <v>43012</v>
      </c>
      <c r="B23032" s="1">
        <f t="shared" si="718"/>
        <v>2017</v>
      </c>
      <c r="C23032" s="1">
        <f t="shared" si="719"/>
        <v>4</v>
      </c>
      <c r="D23032">
        <v>2914</v>
      </c>
      <c r="E23032" t="s">
        <v>36</v>
      </c>
      <c r="F23032" s="4">
        <v>573650</v>
      </c>
      <c r="G23032" t="s">
        <v>5</v>
      </c>
      <c r="H23032">
        <v>3</v>
      </c>
      <c r="I23032" s="4">
        <f>IF(E23032="Rhode Island", Table1[[#This Row],[price]]*$L$3, IF(E23032="Massachusetts", Table1[[#This Row],[price]]*$L$2, 1))</f>
        <v>573650</v>
      </c>
    </row>
    <row r="23033" spans="1:9" x14ac:dyDescent="0.25">
      <c r="A23033" s="2">
        <v>43012</v>
      </c>
      <c r="B23033" s="1">
        <f t="shared" si="718"/>
        <v>2017</v>
      </c>
      <c r="C23033" s="1">
        <f t="shared" si="719"/>
        <v>4</v>
      </c>
      <c r="D23033">
        <v>2617</v>
      </c>
      <c r="E23033" t="s">
        <v>37</v>
      </c>
      <c r="F23033" s="4">
        <v>580000</v>
      </c>
      <c r="G23033" t="s">
        <v>5</v>
      </c>
      <c r="H23033">
        <v>3</v>
      </c>
      <c r="I23033" s="4">
        <f>IF(E23033="Rhode Island", Table1[[#This Row],[price]]*$L$3, IF(E23033="Massachusetts", Table1[[#This Row],[price]]*$L$2, 1))</f>
        <v>580000</v>
      </c>
    </row>
    <row r="23034" spans="1:9" x14ac:dyDescent="0.25">
      <c r="A23034" s="2">
        <v>43012</v>
      </c>
      <c r="B23034" s="1">
        <f t="shared" si="718"/>
        <v>2017</v>
      </c>
      <c r="C23034" s="1">
        <f t="shared" si="719"/>
        <v>4</v>
      </c>
      <c r="D23034">
        <v>2905</v>
      </c>
      <c r="E23034" t="s">
        <v>36</v>
      </c>
      <c r="F23034" s="4">
        <v>618000</v>
      </c>
      <c r="G23034" t="s">
        <v>5</v>
      </c>
      <c r="H23034">
        <v>4</v>
      </c>
      <c r="I23034" s="4">
        <f>IF(E23034="Rhode Island", Table1[[#This Row],[price]]*$L$3, IF(E23034="Massachusetts", Table1[[#This Row],[price]]*$L$2, 1))</f>
        <v>618000</v>
      </c>
    </row>
    <row r="23035" spans="1:9" x14ac:dyDescent="0.25">
      <c r="A23035" s="2">
        <v>43012</v>
      </c>
      <c r="B23035" s="1">
        <f t="shared" si="718"/>
        <v>2017</v>
      </c>
      <c r="C23035" s="1">
        <f t="shared" si="719"/>
        <v>4</v>
      </c>
      <c r="D23035">
        <v>2914</v>
      </c>
      <c r="E23035" t="s">
        <v>36</v>
      </c>
      <c r="F23035" s="4">
        <v>700000</v>
      </c>
      <c r="G23035" t="s">
        <v>5</v>
      </c>
      <c r="H23035">
        <v>4</v>
      </c>
      <c r="I23035" s="4">
        <f>IF(E23035="Rhode Island", Table1[[#This Row],[price]]*$L$3, IF(E23035="Massachusetts", Table1[[#This Row],[price]]*$L$2, 1))</f>
        <v>700000</v>
      </c>
    </row>
    <row r="23036" spans="1:9" x14ac:dyDescent="0.25">
      <c r="A23036" s="2">
        <v>43012</v>
      </c>
      <c r="B23036" s="1">
        <f t="shared" si="718"/>
        <v>2017</v>
      </c>
      <c r="C23036" s="1">
        <f t="shared" si="719"/>
        <v>4</v>
      </c>
      <c r="D23036">
        <v>2912</v>
      </c>
      <c r="E23036" t="s">
        <v>36</v>
      </c>
      <c r="F23036" s="4">
        <v>738000</v>
      </c>
      <c r="G23036" t="s">
        <v>5</v>
      </c>
      <c r="H23036">
        <v>4</v>
      </c>
      <c r="I23036" s="4">
        <f>IF(E23036="Rhode Island", Table1[[#This Row],[price]]*$L$3, IF(E23036="Massachusetts", Table1[[#This Row],[price]]*$L$2, 1))</f>
        <v>738000</v>
      </c>
    </row>
    <row r="23037" spans="1:9" x14ac:dyDescent="0.25">
      <c r="A23037" s="2">
        <v>43012</v>
      </c>
      <c r="B23037" s="1">
        <f t="shared" si="718"/>
        <v>2017</v>
      </c>
      <c r="C23037" s="1">
        <f t="shared" si="719"/>
        <v>4</v>
      </c>
      <c r="D23037">
        <v>2614</v>
      </c>
      <c r="E23037" t="s">
        <v>37</v>
      </c>
      <c r="F23037" s="4">
        <v>745000</v>
      </c>
      <c r="G23037" t="s">
        <v>5</v>
      </c>
      <c r="H23037">
        <v>4</v>
      </c>
      <c r="I23037" s="4">
        <f>IF(E23037="Rhode Island", Table1[[#This Row],[price]]*$L$3, IF(E23037="Massachusetts", Table1[[#This Row],[price]]*$L$2, 1))</f>
        <v>745000</v>
      </c>
    </row>
    <row r="23038" spans="1:9" x14ac:dyDescent="0.25">
      <c r="A23038" s="2">
        <v>43012</v>
      </c>
      <c r="B23038" s="1">
        <f t="shared" si="718"/>
        <v>2017</v>
      </c>
      <c r="C23038" s="1">
        <f t="shared" si="719"/>
        <v>4</v>
      </c>
      <c r="D23038">
        <v>2906</v>
      </c>
      <c r="E23038" t="s">
        <v>36</v>
      </c>
      <c r="F23038" s="4">
        <v>760000</v>
      </c>
      <c r="G23038" t="s">
        <v>5</v>
      </c>
      <c r="H23038">
        <v>5</v>
      </c>
      <c r="I23038" s="4">
        <f>IF(E23038="Rhode Island", Table1[[#This Row],[price]]*$L$3, IF(E23038="Massachusetts", Table1[[#This Row],[price]]*$L$2, 1))</f>
        <v>760000</v>
      </c>
    </row>
    <row r="23039" spans="1:9" x14ac:dyDescent="0.25">
      <c r="A23039" s="2">
        <v>43012</v>
      </c>
      <c r="B23039" s="1">
        <f t="shared" si="718"/>
        <v>2017</v>
      </c>
      <c r="C23039" s="1">
        <f t="shared" si="719"/>
        <v>4</v>
      </c>
      <c r="D23039">
        <v>2913</v>
      </c>
      <c r="E23039" t="s">
        <v>36</v>
      </c>
      <c r="F23039" s="4">
        <v>785000</v>
      </c>
      <c r="G23039" t="s">
        <v>5</v>
      </c>
      <c r="H23039">
        <v>4</v>
      </c>
      <c r="I23039" s="4">
        <f>IF(E23039="Rhode Island", Table1[[#This Row],[price]]*$L$3, IF(E23039="Massachusetts", Table1[[#This Row],[price]]*$L$2, 1))</f>
        <v>785000</v>
      </c>
    </row>
    <row r="23040" spans="1:9" x14ac:dyDescent="0.25">
      <c r="A23040" s="2">
        <v>43012</v>
      </c>
      <c r="B23040" s="1">
        <f t="shared" si="718"/>
        <v>2017</v>
      </c>
      <c r="C23040" s="1">
        <f t="shared" si="719"/>
        <v>4</v>
      </c>
      <c r="D23040">
        <v>2602</v>
      </c>
      <c r="E23040" t="s">
        <v>37</v>
      </c>
      <c r="F23040" s="4">
        <v>810000</v>
      </c>
      <c r="G23040" t="s">
        <v>5</v>
      </c>
      <c r="H23040">
        <v>3</v>
      </c>
      <c r="I23040" s="4">
        <f>IF(E23040="Rhode Island", Table1[[#This Row],[price]]*$L$3, IF(E23040="Massachusetts", Table1[[#This Row],[price]]*$L$2, 1))</f>
        <v>810000</v>
      </c>
    </row>
    <row r="23041" spans="1:9" x14ac:dyDescent="0.25">
      <c r="A23041" s="2">
        <v>43012</v>
      </c>
      <c r="B23041" s="1">
        <f t="shared" si="718"/>
        <v>2017</v>
      </c>
      <c r="C23041" s="1">
        <f t="shared" si="719"/>
        <v>4</v>
      </c>
      <c r="D23041">
        <v>2914</v>
      </c>
      <c r="E23041" t="s">
        <v>36</v>
      </c>
      <c r="F23041" s="4">
        <v>825000</v>
      </c>
      <c r="G23041" t="s">
        <v>5</v>
      </c>
      <c r="H23041">
        <v>4</v>
      </c>
      <c r="I23041" s="4">
        <f>IF(E23041="Rhode Island", Table1[[#This Row],[price]]*$L$3, IF(E23041="Massachusetts", Table1[[#This Row],[price]]*$L$2, 1))</f>
        <v>825000</v>
      </c>
    </row>
    <row r="23042" spans="1:9" x14ac:dyDescent="0.25">
      <c r="A23042" s="2">
        <v>43012</v>
      </c>
      <c r="B23042" s="1">
        <f t="shared" ref="B23042:B23105" si="720">YEAR(A23042)</f>
        <v>2017</v>
      </c>
      <c r="C23042" s="1">
        <f t="shared" ref="C23042:C23105" si="721">ROUNDUP(MONTH(A23042)/3,0)</f>
        <v>4</v>
      </c>
      <c r="D23042">
        <v>2606</v>
      </c>
      <c r="E23042" t="s">
        <v>37</v>
      </c>
      <c r="F23042" s="4">
        <v>405000</v>
      </c>
      <c r="G23042" t="s">
        <v>6</v>
      </c>
      <c r="H23042">
        <v>2</v>
      </c>
      <c r="I23042" s="4">
        <f>IF(E23042="Rhode Island", Table1[[#This Row],[price]]*$L$3, IF(E23042="Massachusetts", Table1[[#This Row],[price]]*$L$2, 1))</f>
        <v>405000</v>
      </c>
    </row>
    <row r="23043" spans="1:9" x14ac:dyDescent="0.25">
      <c r="A23043" s="2">
        <v>43012</v>
      </c>
      <c r="B23043" s="1">
        <f t="shared" si="720"/>
        <v>2017</v>
      </c>
      <c r="C23043" s="1">
        <f t="shared" si="721"/>
        <v>4</v>
      </c>
      <c r="D23043">
        <v>2612</v>
      </c>
      <c r="E23043" t="s">
        <v>37</v>
      </c>
      <c r="F23043" s="4">
        <v>417000</v>
      </c>
      <c r="G23043" t="s">
        <v>6</v>
      </c>
      <c r="H23043">
        <v>1</v>
      </c>
      <c r="I23043" s="4">
        <f>IF(E23043="Rhode Island", Table1[[#This Row],[price]]*$L$3, IF(E23043="Massachusetts", Table1[[#This Row],[price]]*$L$2, 1))</f>
        <v>417000</v>
      </c>
    </row>
    <row r="23044" spans="1:9" x14ac:dyDescent="0.25">
      <c r="A23044" s="2">
        <v>43012</v>
      </c>
      <c r="B23044" s="1">
        <f t="shared" si="720"/>
        <v>2017</v>
      </c>
      <c r="C23044" s="1">
        <f t="shared" si="721"/>
        <v>4</v>
      </c>
      <c r="D23044">
        <v>2602</v>
      </c>
      <c r="E23044" t="s">
        <v>37</v>
      </c>
      <c r="F23044" s="4">
        <v>420000</v>
      </c>
      <c r="G23044" t="s">
        <v>6</v>
      </c>
      <c r="H23044">
        <v>1</v>
      </c>
      <c r="I23044" s="4">
        <f>IF(E23044="Rhode Island", Table1[[#This Row],[price]]*$L$3, IF(E23044="Massachusetts", Table1[[#This Row],[price]]*$L$2, 1))</f>
        <v>420000</v>
      </c>
    </row>
    <row r="23045" spans="1:9" x14ac:dyDescent="0.25">
      <c r="A23045" s="2">
        <v>43013</v>
      </c>
      <c r="B23045" s="1">
        <f t="shared" si="720"/>
        <v>2017</v>
      </c>
      <c r="C23045" s="1">
        <f t="shared" si="721"/>
        <v>4</v>
      </c>
      <c r="D23045">
        <v>2906</v>
      </c>
      <c r="E23045" t="s">
        <v>36</v>
      </c>
      <c r="F23045" s="4">
        <v>375000</v>
      </c>
      <c r="G23045" t="s">
        <v>5</v>
      </c>
      <c r="H23045">
        <v>3</v>
      </c>
      <c r="I23045" s="4">
        <f>IF(E23045="Rhode Island", Table1[[#This Row],[price]]*$L$3, IF(E23045="Massachusetts", Table1[[#This Row],[price]]*$L$2, 1))</f>
        <v>375000</v>
      </c>
    </row>
    <row r="23046" spans="1:9" x14ac:dyDescent="0.25">
      <c r="A23046" s="2">
        <v>43013</v>
      </c>
      <c r="B23046" s="1">
        <f t="shared" si="720"/>
        <v>2017</v>
      </c>
      <c r="C23046" s="1">
        <f t="shared" si="721"/>
        <v>4</v>
      </c>
      <c r="D23046">
        <v>2906</v>
      </c>
      <c r="E23046" t="s">
        <v>36</v>
      </c>
      <c r="F23046" s="4">
        <v>432000</v>
      </c>
      <c r="G23046" t="s">
        <v>5</v>
      </c>
      <c r="H23046">
        <v>3</v>
      </c>
      <c r="I23046" s="4">
        <f>IF(E23046="Rhode Island", Table1[[#This Row],[price]]*$L$3, IF(E23046="Massachusetts", Table1[[#This Row],[price]]*$L$2, 1))</f>
        <v>432000</v>
      </c>
    </row>
    <row r="23047" spans="1:9" x14ac:dyDescent="0.25">
      <c r="A23047" s="2">
        <v>43013</v>
      </c>
      <c r="B23047" s="1">
        <f t="shared" si="720"/>
        <v>2017</v>
      </c>
      <c r="C23047" s="1">
        <f t="shared" si="721"/>
        <v>4</v>
      </c>
      <c r="D23047">
        <v>2906</v>
      </c>
      <c r="E23047" t="s">
        <v>36</v>
      </c>
      <c r="F23047" s="4">
        <v>466000</v>
      </c>
      <c r="G23047" t="s">
        <v>5</v>
      </c>
      <c r="H23047">
        <v>3</v>
      </c>
      <c r="I23047" s="4">
        <f>IF(E23047="Rhode Island", Table1[[#This Row],[price]]*$L$3, IF(E23047="Massachusetts", Table1[[#This Row],[price]]*$L$2, 1))</f>
        <v>466000</v>
      </c>
    </row>
    <row r="23048" spans="1:9" x14ac:dyDescent="0.25">
      <c r="A23048" s="2">
        <v>43013</v>
      </c>
      <c r="B23048" s="1">
        <f t="shared" si="720"/>
        <v>2017</v>
      </c>
      <c r="C23048" s="1">
        <f t="shared" si="721"/>
        <v>4</v>
      </c>
      <c r="D23048">
        <v>2902</v>
      </c>
      <c r="E23048" t="s">
        <v>36</v>
      </c>
      <c r="F23048" s="4">
        <v>475000</v>
      </c>
      <c r="G23048" t="s">
        <v>5</v>
      </c>
      <c r="H23048">
        <v>3</v>
      </c>
      <c r="I23048" s="4">
        <f>IF(E23048="Rhode Island", Table1[[#This Row],[price]]*$L$3, IF(E23048="Massachusetts", Table1[[#This Row],[price]]*$L$2, 1))</f>
        <v>475000</v>
      </c>
    </row>
    <row r="23049" spans="1:9" x14ac:dyDescent="0.25">
      <c r="A23049" s="2">
        <v>43013</v>
      </c>
      <c r="B23049" s="1">
        <f t="shared" si="720"/>
        <v>2017</v>
      </c>
      <c r="C23049" s="1">
        <f t="shared" si="721"/>
        <v>4</v>
      </c>
      <c r="D23049">
        <v>2615</v>
      </c>
      <c r="E23049" t="s">
        <v>37</v>
      </c>
      <c r="F23049" s="4">
        <v>535000</v>
      </c>
      <c r="G23049" t="s">
        <v>5</v>
      </c>
      <c r="H23049">
        <v>4</v>
      </c>
      <c r="I23049" s="4">
        <f>IF(E23049="Rhode Island", Table1[[#This Row],[price]]*$L$3, IF(E23049="Massachusetts", Table1[[#This Row],[price]]*$L$2, 1))</f>
        <v>535000</v>
      </c>
    </row>
    <row r="23050" spans="1:9" x14ac:dyDescent="0.25">
      <c r="A23050" s="2">
        <v>43013</v>
      </c>
      <c r="B23050" s="1">
        <f t="shared" si="720"/>
        <v>2017</v>
      </c>
      <c r="C23050" s="1">
        <f t="shared" si="721"/>
        <v>4</v>
      </c>
      <c r="D23050">
        <v>2615</v>
      </c>
      <c r="E23050" t="s">
        <v>37</v>
      </c>
      <c r="F23050" s="4">
        <v>570000</v>
      </c>
      <c r="G23050" t="s">
        <v>5</v>
      </c>
      <c r="H23050">
        <v>4</v>
      </c>
      <c r="I23050" s="4">
        <f>IF(E23050="Rhode Island", Table1[[#This Row],[price]]*$L$3, IF(E23050="Massachusetts", Table1[[#This Row],[price]]*$L$2, 1))</f>
        <v>570000</v>
      </c>
    </row>
    <row r="23051" spans="1:9" x14ac:dyDescent="0.25">
      <c r="A23051" s="2">
        <v>43013</v>
      </c>
      <c r="B23051" s="1">
        <f t="shared" si="720"/>
        <v>2017</v>
      </c>
      <c r="C23051" s="1">
        <f t="shared" si="721"/>
        <v>4</v>
      </c>
      <c r="D23051">
        <v>2615</v>
      </c>
      <c r="E23051" t="s">
        <v>37</v>
      </c>
      <c r="F23051" s="4">
        <v>657000</v>
      </c>
      <c r="G23051" t="s">
        <v>5</v>
      </c>
      <c r="H23051">
        <v>4</v>
      </c>
      <c r="I23051" s="4">
        <f>IF(E23051="Rhode Island", Table1[[#This Row],[price]]*$L$3, IF(E23051="Massachusetts", Table1[[#This Row],[price]]*$L$2, 1))</f>
        <v>657000</v>
      </c>
    </row>
    <row r="23052" spans="1:9" x14ac:dyDescent="0.25">
      <c r="A23052" s="2">
        <v>43013</v>
      </c>
      <c r="B23052" s="1">
        <f t="shared" si="720"/>
        <v>2017</v>
      </c>
      <c r="C23052" s="1">
        <f t="shared" si="721"/>
        <v>4</v>
      </c>
      <c r="D23052">
        <v>2605</v>
      </c>
      <c r="E23052" t="s">
        <v>37</v>
      </c>
      <c r="F23052" s="4">
        <v>820000</v>
      </c>
      <c r="G23052" t="s">
        <v>5</v>
      </c>
      <c r="H23052">
        <v>3</v>
      </c>
      <c r="I23052" s="4">
        <f>IF(E23052="Rhode Island", Table1[[#This Row],[price]]*$L$3, IF(E23052="Massachusetts", Table1[[#This Row],[price]]*$L$2, 1))</f>
        <v>820000</v>
      </c>
    </row>
    <row r="23053" spans="1:9" x14ac:dyDescent="0.25">
      <c r="A23053" s="2">
        <v>43013</v>
      </c>
      <c r="B23053" s="1">
        <f t="shared" si="720"/>
        <v>2017</v>
      </c>
      <c r="C23053" s="1">
        <f t="shared" si="721"/>
        <v>4</v>
      </c>
      <c r="D23053">
        <v>2600</v>
      </c>
      <c r="E23053" t="s">
        <v>37</v>
      </c>
      <c r="F23053" s="4">
        <v>1065000</v>
      </c>
      <c r="G23053" t="s">
        <v>5</v>
      </c>
      <c r="H23053">
        <v>3</v>
      </c>
      <c r="I23053" s="4">
        <f>IF(E23053="Rhode Island", Table1[[#This Row],[price]]*$L$3, IF(E23053="Massachusetts", Table1[[#This Row],[price]]*$L$2, 1))</f>
        <v>1065000</v>
      </c>
    </row>
    <row r="23054" spans="1:9" x14ac:dyDescent="0.25">
      <c r="A23054" s="2">
        <v>43013</v>
      </c>
      <c r="B23054" s="1">
        <f t="shared" si="720"/>
        <v>2017</v>
      </c>
      <c r="C23054" s="1">
        <f t="shared" si="721"/>
        <v>4</v>
      </c>
      <c r="D23054">
        <v>2606</v>
      </c>
      <c r="E23054" t="s">
        <v>37</v>
      </c>
      <c r="F23054" s="4">
        <v>383000</v>
      </c>
      <c r="G23054" t="s">
        <v>6</v>
      </c>
      <c r="H23054">
        <v>2</v>
      </c>
      <c r="I23054" s="4">
        <f>IF(E23054="Rhode Island", Table1[[#This Row],[price]]*$L$3, IF(E23054="Massachusetts", Table1[[#This Row],[price]]*$L$2, 1))</f>
        <v>383000</v>
      </c>
    </row>
    <row r="23055" spans="1:9" x14ac:dyDescent="0.25">
      <c r="A23055" s="2">
        <v>43013</v>
      </c>
      <c r="B23055" s="1">
        <f t="shared" si="720"/>
        <v>2017</v>
      </c>
      <c r="C23055" s="1">
        <f t="shared" si="721"/>
        <v>4</v>
      </c>
      <c r="D23055">
        <v>2617</v>
      </c>
      <c r="E23055" t="s">
        <v>37</v>
      </c>
      <c r="F23055" s="4">
        <v>390000</v>
      </c>
      <c r="G23055" t="s">
        <v>6</v>
      </c>
      <c r="H23055">
        <v>3</v>
      </c>
      <c r="I23055" s="4">
        <f>IF(E23055="Rhode Island", Table1[[#This Row],[price]]*$L$3, IF(E23055="Massachusetts", Table1[[#This Row],[price]]*$L$2, 1))</f>
        <v>390000</v>
      </c>
    </row>
    <row r="23056" spans="1:9" x14ac:dyDescent="0.25">
      <c r="A23056" s="2">
        <v>43014</v>
      </c>
      <c r="B23056" s="1">
        <f t="shared" si="720"/>
        <v>2017</v>
      </c>
      <c r="C23056" s="1">
        <f t="shared" si="721"/>
        <v>4</v>
      </c>
      <c r="D23056">
        <v>2615</v>
      </c>
      <c r="E23056" t="s">
        <v>37</v>
      </c>
      <c r="F23056" s="4">
        <v>400000</v>
      </c>
      <c r="G23056" t="s">
        <v>5</v>
      </c>
      <c r="H23056">
        <v>3</v>
      </c>
      <c r="I23056" s="4">
        <f>IF(E23056="Rhode Island", Table1[[#This Row],[price]]*$L$3, IF(E23056="Massachusetts", Table1[[#This Row],[price]]*$L$2, 1))</f>
        <v>400000</v>
      </c>
    </row>
    <row r="23057" spans="1:9" x14ac:dyDescent="0.25">
      <c r="A23057" s="2">
        <v>43014</v>
      </c>
      <c r="B23057" s="1">
        <f t="shared" si="720"/>
        <v>2017</v>
      </c>
      <c r="C23057" s="1">
        <f t="shared" si="721"/>
        <v>4</v>
      </c>
      <c r="D23057">
        <v>2902</v>
      </c>
      <c r="E23057" t="s">
        <v>36</v>
      </c>
      <c r="F23057" s="4">
        <v>440000</v>
      </c>
      <c r="G23057" t="s">
        <v>5</v>
      </c>
      <c r="H23057">
        <v>3</v>
      </c>
      <c r="I23057" s="4">
        <f>IF(E23057="Rhode Island", Table1[[#This Row],[price]]*$L$3, IF(E23057="Massachusetts", Table1[[#This Row],[price]]*$L$2, 1))</f>
        <v>440000</v>
      </c>
    </row>
    <row r="23058" spans="1:9" x14ac:dyDescent="0.25">
      <c r="A23058" s="2">
        <v>43014</v>
      </c>
      <c r="B23058" s="1">
        <f t="shared" si="720"/>
        <v>2017</v>
      </c>
      <c r="C23058" s="1">
        <f t="shared" si="721"/>
        <v>4</v>
      </c>
      <c r="D23058">
        <v>2905</v>
      </c>
      <c r="E23058" t="s">
        <v>36</v>
      </c>
      <c r="F23058" s="4">
        <v>497500</v>
      </c>
      <c r="G23058" t="s">
        <v>5</v>
      </c>
      <c r="H23058">
        <v>3</v>
      </c>
      <c r="I23058" s="4">
        <f>IF(E23058="Rhode Island", Table1[[#This Row],[price]]*$L$3, IF(E23058="Massachusetts", Table1[[#This Row],[price]]*$L$2, 1))</f>
        <v>497500</v>
      </c>
    </row>
    <row r="23059" spans="1:9" x14ac:dyDescent="0.25">
      <c r="A23059" s="2">
        <v>43014</v>
      </c>
      <c r="B23059" s="1">
        <f t="shared" si="720"/>
        <v>2017</v>
      </c>
      <c r="C23059" s="1">
        <f t="shared" si="721"/>
        <v>4</v>
      </c>
      <c r="D23059">
        <v>2906</v>
      </c>
      <c r="E23059" t="s">
        <v>36</v>
      </c>
      <c r="F23059" s="4">
        <v>516000</v>
      </c>
      <c r="G23059" t="s">
        <v>5</v>
      </c>
      <c r="H23059">
        <v>3</v>
      </c>
      <c r="I23059" s="4">
        <f>IF(E23059="Rhode Island", Table1[[#This Row],[price]]*$L$3, IF(E23059="Massachusetts", Table1[[#This Row],[price]]*$L$2, 1))</f>
        <v>516000</v>
      </c>
    </row>
    <row r="23060" spans="1:9" x14ac:dyDescent="0.25">
      <c r="A23060" s="2">
        <v>43014</v>
      </c>
      <c r="B23060" s="1">
        <f t="shared" si="720"/>
        <v>2017</v>
      </c>
      <c r="C23060" s="1">
        <f t="shared" si="721"/>
        <v>4</v>
      </c>
      <c r="D23060">
        <v>2912</v>
      </c>
      <c r="E23060" t="s">
        <v>36</v>
      </c>
      <c r="F23060" s="4">
        <v>537000</v>
      </c>
      <c r="G23060" t="s">
        <v>5</v>
      </c>
      <c r="H23060">
        <v>3</v>
      </c>
      <c r="I23060" s="4">
        <f>IF(E23060="Rhode Island", Table1[[#This Row],[price]]*$L$3, IF(E23060="Massachusetts", Table1[[#This Row],[price]]*$L$2, 1))</f>
        <v>537000</v>
      </c>
    </row>
    <row r="23061" spans="1:9" x14ac:dyDescent="0.25">
      <c r="A23061" s="2">
        <v>43014</v>
      </c>
      <c r="B23061" s="1">
        <f t="shared" si="720"/>
        <v>2017</v>
      </c>
      <c r="C23061" s="1">
        <f t="shared" si="721"/>
        <v>4</v>
      </c>
      <c r="D23061">
        <v>2905</v>
      </c>
      <c r="E23061" t="s">
        <v>36</v>
      </c>
      <c r="F23061" s="4">
        <v>560000</v>
      </c>
      <c r="G23061" t="s">
        <v>5</v>
      </c>
      <c r="H23061">
        <v>3</v>
      </c>
      <c r="I23061" s="4">
        <f>IF(E23061="Rhode Island", Table1[[#This Row],[price]]*$L$3, IF(E23061="Massachusetts", Table1[[#This Row],[price]]*$L$2, 1))</f>
        <v>560000</v>
      </c>
    </row>
    <row r="23062" spans="1:9" x14ac:dyDescent="0.25">
      <c r="A23062" s="2">
        <v>43014</v>
      </c>
      <c r="B23062" s="1">
        <f t="shared" si="720"/>
        <v>2017</v>
      </c>
      <c r="C23062" s="1">
        <f t="shared" si="721"/>
        <v>4</v>
      </c>
      <c r="D23062">
        <v>2607</v>
      </c>
      <c r="E23062" t="s">
        <v>37</v>
      </c>
      <c r="F23062" s="4">
        <v>570000</v>
      </c>
      <c r="G23062" t="s">
        <v>5</v>
      </c>
      <c r="H23062">
        <v>2</v>
      </c>
      <c r="I23062" s="4">
        <f>IF(E23062="Rhode Island", Table1[[#This Row],[price]]*$L$3, IF(E23062="Massachusetts", Table1[[#This Row],[price]]*$L$2, 1))</f>
        <v>570000</v>
      </c>
    </row>
    <row r="23063" spans="1:9" x14ac:dyDescent="0.25">
      <c r="A23063" s="2">
        <v>43014</v>
      </c>
      <c r="B23063" s="1">
        <f t="shared" si="720"/>
        <v>2017</v>
      </c>
      <c r="C23063" s="1">
        <f t="shared" si="721"/>
        <v>4</v>
      </c>
      <c r="D23063">
        <v>2903</v>
      </c>
      <c r="E23063" t="s">
        <v>36</v>
      </c>
      <c r="F23063" s="4">
        <v>590000</v>
      </c>
      <c r="G23063" t="s">
        <v>5</v>
      </c>
      <c r="H23063">
        <v>4</v>
      </c>
      <c r="I23063" s="4">
        <f>IF(E23063="Rhode Island", Table1[[#This Row],[price]]*$L$3, IF(E23063="Massachusetts", Table1[[#This Row],[price]]*$L$2, 1))</f>
        <v>590000</v>
      </c>
    </row>
    <row r="23064" spans="1:9" x14ac:dyDescent="0.25">
      <c r="A23064" s="2">
        <v>43014</v>
      </c>
      <c r="B23064" s="1">
        <f t="shared" si="720"/>
        <v>2017</v>
      </c>
      <c r="C23064" s="1">
        <f t="shared" si="721"/>
        <v>4</v>
      </c>
      <c r="D23064">
        <v>2905</v>
      </c>
      <c r="E23064" t="s">
        <v>36</v>
      </c>
      <c r="F23064" s="4">
        <v>595000</v>
      </c>
      <c r="G23064" t="s">
        <v>5</v>
      </c>
      <c r="H23064">
        <v>4</v>
      </c>
      <c r="I23064" s="4">
        <f>IF(E23064="Rhode Island", Table1[[#This Row],[price]]*$L$3, IF(E23064="Massachusetts", Table1[[#This Row],[price]]*$L$2, 1))</f>
        <v>595000</v>
      </c>
    </row>
    <row r="23065" spans="1:9" x14ac:dyDescent="0.25">
      <c r="A23065" s="2">
        <v>43014</v>
      </c>
      <c r="B23065" s="1">
        <f t="shared" si="720"/>
        <v>2017</v>
      </c>
      <c r="C23065" s="1">
        <f t="shared" si="721"/>
        <v>4</v>
      </c>
      <c r="D23065">
        <v>2914</v>
      </c>
      <c r="E23065" t="s">
        <v>36</v>
      </c>
      <c r="F23065" s="4">
        <v>711500</v>
      </c>
      <c r="G23065" t="s">
        <v>5</v>
      </c>
      <c r="H23065">
        <v>4</v>
      </c>
      <c r="I23065" s="4">
        <f>IF(E23065="Rhode Island", Table1[[#This Row],[price]]*$L$3, IF(E23065="Massachusetts", Table1[[#This Row],[price]]*$L$2, 1))</f>
        <v>711500</v>
      </c>
    </row>
    <row r="23066" spans="1:9" x14ac:dyDescent="0.25">
      <c r="A23066" s="2">
        <v>43014</v>
      </c>
      <c r="B23066" s="1">
        <f t="shared" si="720"/>
        <v>2017</v>
      </c>
      <c r="C23066" s="1">
        <f t="shared" si="721"/>
        <v>4</v>
      </c>
      <c r="D23066">
        <v>2914</v>
      </c>
      <c r="E23066" t="s">
        <v>36</v>
      </c>
      <c r="F23066" s="4">
        <v>750000</v>
      </c>
      <c r="G23066" t="s">
        <v>5</v>
      </c>
      <c r="H23066">
        <v>4</v>
      </c>
      <c r="I23066" s="4">
        <f>IF(E23066="Rhode Island", Table1[[#This Row],[price]]*$L$3, IF(E23066="Massachusetts", Table1[[#This Row],[price]]*$L$2, 1))</f>
        <v>750000</v>
      </c>
    </row>
    <row r="23067" spans="1:9" x14ac:dyDescent="0.25">
      <c r="A23067" s="2">
        <v>43014</v>
      </c>
      <c r="B23067" s="1">
        <f t="shared" si="720"/>
        <v>2017</v>
      </c>
      <c r="C23067" s="1">
        <f t="shared" si="721"/>
        <v>4</v>
      </c>
      <c r="D23067">
        <v>2913</v>
      </c>
      <c r="E23067" t="s">
        <v>36</v>
      </c>
      <c r="F23067" s="4">
        <v>830000</v>
      </c>
      <c r="G23067" t="s">
        <v>5</v>
      </c>
      <c r="H23067">
        <v>4</v>
      </c>
      <c r="I23067" s="4">
        <f>IF(E23067="Rhode Island", Table1[[#This Row],[price]]*$L$3, IF(E23067="Massachusetts", Table1[[#This Row],[price]]*$L$2, 1))</f>
        <v>830000</v>
      </c>
    </row>
    <row r="23068" spans="1:9" x14ac:dyDescent="0.25">
      <c r="A23068" s="2">
        <v>43014</v>
      </c>
      <c r="B23068" s="1">
        <f t="shared" si="720"/>
        <v>2017</v>
      </c>
      <c r="C23068" s="1">
        <f t="shared" si="721"/>
        <v>4</v>
      </c>
      <c r="D23068">
        <v>2614</v>
      </c>
      <c r="E23068" t="s">
        <v>37</v>
      </c>
      <c r="F23068" s="4">
        <v>277500</v>
      </c>
      <c r="G23068" t="s">
        <v>6</v>
      </c>
      <c r="H23068">
        <v>3</v>
      </c>
      <c r="I23068" s="4">
        <f>IF(E23068="Rhode Island", Table1[[#This Row],[price]]*$L$3, IF(E23068="Massachusetts", Table1[[#This Row],[price]]*$L$2, 1))</f>
        <v>277500</v>
      </c>
    </row>
    <row r="23069" spans="1:9" x14ac:dyDescent="0.25">
      <c r="A23069" s="2">
        <v>43014</v>
      </c>
      <c r="B23069" s="1">
        <f t="shared" si="720"/>
        <v>2017</v>
      </c>
      <c r="C23069" s="1">
        <f t="shared" si="721"/>
        <v>4</v>
      </c>
      <c r="D23069">
        <v>2611</v>
      </c>
      <c r="E23069" t="s">
        <v>37</v>
      </c>
      <c r="F23069" s="4">
        <v>288000</v>
      </c>
      <c r="G23069" t="s">
        <v>6</v>
      </c>
      <c r="H23069">
        <v>1</v>
      </c>
      <c r="I23069" s="4">
        <f>IF(E23069="Rhode Island", Table1[[#This Row],[price]]*$L$3, IF(E23069="Massachusetts", Table1[[#This Row],[price]]*$L$2, 1))</f>
        <v>288000</v>
      </c>
    </row>
    <row r="23070" spans="1:9" x14ac:dyDescent="0.25">
      <c r="A23070" s="2">
        <v>43014</v>
      </c>
      <c r="B23070" s="1">
        <f t="shared" si="720"/>
        <v>2017</v>
      </c>
      <c r="C23070" s="1">
        <f t="shared" si="721"/>
        <v>4</v>
      </c>
      <c r="D23070">
        <v>2617</v>
      </c>
      <c r="E23070" t="s">
        <v>37</v>
      </c>
      <c r="F23070" s="4">
        <v>335000</v>
      </c>
      <c r="G23070" t="s">
        <v>6</v>
      </c>
      <c r="H23070">
        <v>2</v>
      </c>
      <c r="I23070" s="4">
        <f>IF(E23070="Rhode Island", Table1[[#This Row],[price]]*$L$3, IF(E23070="Massachusetts", Table1[[#This Row],[price]]*$L$2, 1))</f>
        <v>335000</v>
      </c>
    </row>
    <row r="23071" spans="1:9" x14ac:dyDescent="0.25">
      <c r="A23071" s="2">
        <v>43015</v>
      </c>
      <c r="B23071" s="1">
        <f t="shared" si="720"/>
        <v>2017</v>
      </c>
      <c r="C23071" s="1">
        <f t="shared" si="721"/>
        <v>4</v>
      </c>
      <c r="D23071">
        <v>2615</v>
      </c>
      <c r="E23071" t="s">
        <v>37</v>
      </c>
      <c r="F23071" s="4">
        <v>431000</v>
      </c>
      <c r="G23071" t="s">
        <v>5</v>
      </c>
      <c r="H23071">
        <v>2</v>
      </c>
      <c r="I23071" s="4">
        <f>IF(E23071="Rhode Island", Table1[[#This Row],[price]]*$L$3, IF(E23071="Massachusetts", Table1[[#This Row],[price]]*$L$2, 1))</f>
        <v>431000</v>
      </c>
    </row>
    <row r="23072" spans="1:9" x14ac:dyDescent="0.25">
      <c r="A23072" s="2">
        <v>43015</v>
      </c>
      <c r="B23072" s="1">
        <f t="shared" si="720"/>
        <v>2017</v>
      </c>
      <c r="C23072" s="1">
        <f t="shared" si="721"/>
        <v>4</v>
      </c>
      <c r="D23072">
        <v>2615</v>
      </c>
      <c r="E23072" t="s">
        <v>37</v>
      </c>
      <c r="F23072" s="4">
        <v>490000</v>
      </c>
      <c r="G23072" t="s">
        <v>5</v>
      </c>
      <c r="H23072">
        <v>3</v>
      </c>
      <c r="I23072" s="4">
        <f>IF(E23072="Rhode Island", Table1[[#This Row],[price]]*$L$3, IF(E23072="Massachusetts", Table1[[#This Row],[price]]*$L$2, 1))</f>
        <v>490000</v>
      </c>
    </row>
    <row r="23073" spans="1:9" x14ac:dyDescent="0.25">
      <c r="A23073" s="2">
        <v>43015</v>
      </c>
      <c r="B23073" s="1">
        <f t="shared" si="720"/>
        <v>2017</v>
      </c>
      <c r="C23073" s="1">
        <f t="shared" si="721"/>
        <v>4</v>
      </c>
      <c r="D23073">
        <v>2617</v>
      </c>
      <c r="E23073" t="s">
        <v>37</v>
      </c>
      <c r="F23073" s="4">
        <v>515000</v>
      </c>
      <c r="G23073" t="s">
        <v>5</v>
      </c>
      <c r="H23073">
        <v>4</v>
      </c>
      <c r="I23073" s="4">
        <f>IF(E23073="Rhode Island", Table1[[#This Row],[price]]*$L$3, IF(E23073="Massachusetts", Table1[[#This Row],[price]]*$L$2, 1))</f>
        <v>515000</v>
      </c>
    </row>
    <row r="23074" spans="1:9" x14ac:dyDescent="0.25">
      <c r="A23074" s="2">
        <v>43015</v>
      </c>
      <c r="B23074" s="1">
        <f t="shared" si="720"/>
        <v>2017</v>
      </c>
      <c r="C23074" s="1">
        <f t="shared" si="721"/>
        <v>4</v>
      </c>
      <c r="D23074">
        <v>2913</v>
      </c>
      <c r="E23074" t="s">
        <v>36</v>
      </c>
      <c r="F23074" s="4">
        <v>550000</v>
      </c>
      <c r="G23074" t="s">
        <v>5</v>
      </c>
      <c r="H23074">
        <v>3</v>
      </c>
      <c r="I23074" s="4">
        <f>IF(E23074="Rhode Island", Table1[[#This Row],[price]]*$L$3, IF(E23074="Massachusetts", Table1[[#This Row],[price]]*$L$2, 1))</f>
        <v>550000</v>
      </c>
    </row>
    <row r="23075" spans="1:9" x14ac:dyDescent="0.25">
      <c r="A23075" s="2">
        <v>43015</v>
      </c>
      <c r="B23075" s="1">
        <f t="shared" si="720"/>
        <v>2017</v>
      </c>
      <c r="C23075" s="1">
        <f t="shared" si="721"/>
        <v>4</v>
      </c>
      <c r="D23075">
        <v>2615</v>
      </c>
      <c r="E23075" t="s">
        <v>37</v>
      </c>
      <c r="F23075" s="4">
        <v>600000</v>
      </c>
      <c r="G23075" t="s">
        <v>5</v>
      </c>
      <c r="H23075">
        <v>4</v>
      </c>
      <c r="I23075" s="4">
        <f>IF(E23075="Rhode Island", Table1[[#This Row],[price]]*$L$3, IF(E23075="Massachusetts", Table1[[#This Row],[price]]*$L$2, 1))</f>
        <v>600000</v>
      </c>
    </row>
    <row r="23076" spans="1:9" x14ac:dyDescent="0.25">
      <c r="A23076" s="2">
        <v>43015</v>
      </c>
      <c r="B23076" s="1">
        <f t="shared" si="720"/>
        <v>2017</v>
      </c>
      <c r="C23076" s="1">
        <f t="shared" si="721"/>
        <v>4</v>
      </c>
      <c r="D23076">
        <v>2611</v>
      </c>
      <c r="E23076" t="s">
        <v>37</v>
      </c>
      <c r="F23076" s="4">
        <v>605000</v>
      </c>
      <c r="G23076" t="s">
        <v>5</v>
      </c>
      <c r="H23076">
        <v>3</v>
      </c>
      <c r="I23076" s="4">
        <f>IF(E23076="Rhode Island", Table1[[#This Row],[price]]*$L$3, IF(E23076="Massachusetts", Table1[[#This Row],[price]]*$L$2, 1))</f>
        <v>605000</v>
      </c>
    </row>
    <row r="23077" spans="1:9" x14ac:dyDescent="0.25">
      <c r="A23077" s="2">
        <v>43015</v>
      </c>
      <c r="B23077" s="1">
        <f t="shared" si="720"/>
        <v>2017</v>
      </c>
      <c r="C23077" s="1">
        <f t="shared" si="721"/>
        <v>4</v>
      </c>
      <c r="D23077">
        <v>2913</v>
      </c>
      <c r="E23077" t="s">
        <v>36</v>
      </c>
      <c r="F23077" s="4">
        <v>625000</v>
      </c>
      <c r="G23077" t="s">
        <v>5</v>
      </c>
      <c r="H23077">
        <v>3</v>
      </c>
      <c r="I23077" s="4">
        <f>IF(E23077="Rhode Island", Table1[[#This Row],[price]]*$L$3, IF(E23077="Massachusetts", Table1[[#This Row],[price]]*$L$2, 1))</f>
        <v>625000</v>
      </c>
    </row>
    <row r="23078" spans="1:9" x14ac:dyDescent="0.25">
      <c r="A23078" s="2">
        <v>43015</v>
      </c>
      <c r="B23078" s="1">
        <f t="shared" si="720"/>
        <v>2017</v>
      </c>
      <c r="C23078" s="1">
        <f t="shared" si="721"/>
        <v>4</v>
      </c>
      <c r="D23078">
        <v>2615</v>
      </c>
      <c r="E23078" t="s">
        <v>37</v>
      </c>
      <c r="F23078" s="4">
        <v>630000</v>
      </c>
      <c r="G23078" t="s">
        <v>5</v>
      </c>
      <c r="H23078">
        <v>3</v>
      </c>
      <c r="I23078" s="4">
        <f>IF(E23078="Rhode Island", Table1[[#This Row],[price]]*$L$3, IF(E23078="Massachusetts", Table1[[#This Row],[price]]*$L$2, 1))</f>
        <v>630000</v>
      </c>
    </row>
    <row r="23079" spans="1:9" x14ac:dyDescent="0.25">
      <c r="A23079" s="2">
        <v>43015</v>
      </c>
      <c r="B23079" s="1">
        <f t="shared" si="720"/>
        <v>2017</v>
      </c>
      <c r="C23079" s="1">
        <f t="shared" si="721"/>
        <v>4</v>
      </c>
      <c r="D23079">
        <v>2617</v>
      </c>
      <c r="E23079" t="s">
        <v>37</v>
      </c>
      <c r="F23079" s="4">
        <v>630000</v>
      </c>
      <c r="G23079" t="s">
        <v>5</v>
      </c>
      <c r="H23079">
        <v>3</v>
      </c>
      <c r="I23079" s="4">
        <f>IF(E23079="Rhode Island", Table1[[#This Row],[price]]*$L$3, IF(E23079="Massachusetts", Table1[[#This Row],[price]]*$L$2, 1))</f>
        <v>630000</v>
      </c>
    </row>
    <row r="23080" spans="1:9" x14ac:dyDescent="0.25">
      <c r="A23080" s="2">
        <v>43015</v>
      </c>
      <c r="B23080" s="1">
        <f t="shared" si="720"/>
        <v>2017</v>
      </c>
      <c r="C23080" s="1">
        <f t="shared" si="721"/>
        <v>4</v>
      </c>
      <c r="D23080">
        <v>2902</v>
      </c>
      <c r="E23080" t="s">
        <v>36</v>
      </c>
      <c r="F23080" s="4">
        <v>682000</v>
      </c>
      <c r="G23080" t="s">
        <v>5</v>
      </c>
      <c r="H23080">
        <v>4</v>
      </c>
      <c r="I23080" s="4">
        <f>IF(E23080="Rhode Island", Table1[[#This Row],[price]]*$L$3, IF(E23080="Massachusetts", Table1[[#This Row],[price]]*$L$2, 1))</f>
        <v>682000</v>
      </c>
    </row>
    <row r="23081" spans="1:9" x14ac:dyDescent="0.25">
      <c r="A23081" s="2">
        <v>43015</v>
      </c>
      <c r="B23081" s="1">
        <f t="shared" si="720"/>
        <v>2017</v>
      </c>
      <c r="C23081" s="1">
        <f t="shared" si="721"/>
        <v>4</v>
      </c>
      <c r="D23081">
        <v>2604</v>
      </c>
      <c r="E23081" t="s">
        <v>37</v>
      </c>
      <c r="F23081" s="4">
        <v>706000</v>
      </c>
      <c r="G23081" t="s">
        <v>5</v>
      </c>
      <c r="H23081">
        <v>3</v>
      </c>
      <c r="I23081" s="4">
        <f>IF(E23081="Rhode Island", Table1[[#This Row],[price]]*$L$3, IF(E23081="Massachusetts", Table1[[#This Row],[price]]*$L$2, 1))</f>
        <v>706000</v>
      </c>
    </row>
    <row r="23082" spans="1:9" x14ac:dyDescent="0.25">
      <c r="A23082" s="2">
        <v>43015</v>
      </c>
      <c r="B23082" s="1">
        <f t="shared" si="720"/>
        <v>2017</v>
      </c>
      <c r="C23082" s="1">
        <f t="shared" si="721"/>
        <v>4</v>
      </c>
      <c r="D23082">
        <v>2617</v>
      </c>
      <c r="E23082" t="s">
        <v>37</v>
      </c>
      <c r="F23082" s="4">
        <v>710000</v>
      </c>
      <c r="G23082" t="s">
        <v>5</v>
      </c>
      <c r="H23082">
        <v>4</v>
      </c>
      <c r="I23082" s="4">
        <f>IF(E23082="Rhode Island", Table1[[#This Row],[price]]*$L$3, IF(E23082="Massachusetts", Table1[[#This Row],[price]]*$L$2, 1))</f>
        <v>710000</v>
      </c>
    </row>
    <row r="23083" spans="1:9" x14ac:dyDescent="0.25">
      <c r="A23083" s="2">
        <v>43015</v>
      </c>
      <c r="B23083" s="1">
        <f t="shared" si="720"/>
        <v>2017</v>
      </c>
      <c r="C23083" s="1">
        <f t="shared" si="721"/>
        <v>4</v>
      </c>
      <c r="D23083">
        <v>2611</v>
      </c>
      <c r="E23083" t="s">
        <v>37</v>
      </c>
      <c r="F23083" s="4">
        <v>730000</v>
      </c>
      <c r="G23083" t="s">
        <v>5</v>
      </c>
      <c r="H23083">
        <v>4</v>
      </c>
      <c r="I23083" s="4">
        <f>IF(E23083="Rhode Island", Table1[[#This Row],[price]]*$L$3, IF(E23083="Massachusetts", Table1[[#This Row],[price]]*$L$2, 1))</f>
        <v>730000</v>
      </c>
    </row>
    <row r="23084" spans="1:9" x14ac:dyDescent="0.25">
      <c r="A23084" s="2">
        <v>43015</v>
      </c>
      <c r="B23084" s="1">
        <f t="shared" si="720"/>
        <v>2017</v>
      </c>
      <c r="C23084" s="1">
        <f t="shared" si="721"/>
        <v>4</v>
      </c>
      <c r="D23084">
        <v>2611</v>
      </c>
      <c r="E23084" t="s">
        <v>37</v>
      </c>
      <c r="F23084" s="4">
        <v>737500</v>
      </c>
      <c r="G23084" t="s">
        <v>5</v>
      </c>
      <c r="H23084">
        <v>4</v>
      </c>
      <c r="I23084" s="4">
        <f>IF(E23084="Rhode Island", Table1[[#This Row],[price]]*$L$3, IF(E23084="Massachusetts", Table1[[#This Row],[price]]*$L$2, 1))</f>
        <v>737500</v>
      </c>
    </row>
    <row r="23085" spans="1:9" x14ac:dyDescent="0.25">
      <c r="A23085" s="2">
        <v>43015</v>
      </c>
      <c r="B23085" s="1">
        <f t="shared" si="720"/>
        <v>2017</v>
      </c>
      <c r="C23085" s="1">
        <f t="shared" si="721"/>
        <v>4</v>
      </c>
      <c r="D23085">
        <v>2611</v>
      </c>
      <c r="E23085" t="s">
        <v>37</v>
      </c>
      <c r="F23085" s="4">
        <v>740000</v>
      </c>
      <c r="G23085" t="s">
        <v>5</v>
      </c>
      <c r="H23085">
        <v>3</v>
      </c>
      <c r="I23085" s="4">
        <f>IF(E23085="Rhode Island", Table1[[#This Row],[price]]*$L$3, IF(E23085="Massachusetts", Table1[[#This Row],[price]]*$L$2, 1))</f>
        <v>740000</v>
      </c>
    </row>
    <row r="23086" spans="1:9" x14ac:dyDescent="0.25">
      <c r="A23086" s="2">
        <v>43015</v>
      </c>
      <c r="B23086" s="1">
        <f t="shared" si="720"/>
        <v>2017</v>
      </c>
      <c r="C23086" s="1">
        <f t="shared" si="721"/>
        <v>4</v>
      </c>
      <c r="D23086">
        <v>2617</v>
      </c>
      <c r="E23086" t="s">
        <v>37</v>
      </c>
      <c r="F23086" s="4">
        <v>767500</v>
      </c>
      <c r="G23086" t="s">
        <v>5</v>
      </c>
      <c r="H23086">
        <v>4</v>
      </c>
      <c r="I23086" s="4">
        <f>IF(E23086="Rhode Island", Table1[[#This Row],[price]]*$L$3, IF(E23086="Massachusetts", Table1[[#This Row],[price]]*$L$2, 1))</f>
        <v>767500</v>
      </c>
    </row>
    <row r="23087" spans="1:9" x14ac:dyDescent="0.25">
      <c r="A23087" s="2">
        <v>43015</v>
      </c>
      <c r="B23087" s="1">
        <f t="shared" si="720"/>
        <v>2017</v>
      </c>
      <c r="C23087" s="1">
        <f t="shared" si="721"/>
        <v>4</v>
      </c>
      <c r="D23087">
        <v>2913</v>
      </c>
      <c r="E23087" t="s">
        <v>36</v>
      </c>
      <c r="F23087" s="4">
        <v>800000</v>
      </c>
      <c r="G23087" t="s">
        <v>5</v>
      </c>
      <c r="H23087">
        <v>4</v>
      </c>
      <c r="I23087" s="4">
        <f>IF(E23087="Rhode Island", Table1[[#This Row],[price]]*$L$3, IF(E23087="Massachusetts", Table1[[#This Row],[price]]*$L$2, 1))</f>
        <v>800000</v>
      </c>
    </row>
    <row r="23088" spans="1:9" x14ac:dyDescent="0.25">
      <c r="A23088" s="2">
        <v>43015</v>
      </c>
      <c r="B23088" s="1">
        <f t="shared" si="720"/>
        <v>2017</v>
      </c>
      <c r="C23088" s="1">
        <f t="shared" si="721"/>
        <v>4</v>
      </c>
      <c r="D23088">
        <v>2615</v>
      </c>
      <c r="E23088" t="s">
        <v>37</v>
      </c>
      <c r="F23088" s="4">
        <v>805000</v>
      </c>
      <c r="G23088" t="s">
        <v>5</v>
      </c>
      <c r="H23088">
        <v>4</v>
      </c>
      <c r="I23088" s="4">
        <f>IF(E23088="Rhode Island", Table1[[#This Row],[price]]*$L$3, IF(E23088="Massachusetts", Table1[[#This Row],[price]]*$L$2, 1))</f>
        <v>805000</v>
      </c>
    </row>
    <row r="23089" spans="1:9" x14ac:dyDescent="0.25">
      <c r="A23089" s="2">
        <v>43015</v>
      </c>
      <c r="B23089" s="1">
        <f t="shared" si="720"/>
        <v>2017</v>
      </c>
      <c r="C23089" s="1">
        <f t="shared" si="721"/>
        <v>4</v>
      </c>
      <c r="D23089">
        <v>2602</v>
      </c>
      <c r="E23089" t="s">
        <v>37</v>
      </c>
      <c r="F23089" s="4">
        <v>835000</v>
      </c>
      <c r="G23089" t="s">
        <v>5</v>
      </c>
      <c r="H23089">
        <v>4</v>
      </c>
      <c r="I23089" s="4">
        <f>IF(E23089="Rhode Island", Table1[[#This Row],[price]]*$L$3, IF(E23089="Massachusetts", Table1[[#This Row],[price]]*$L$2, 1))</f>
        <v>835000</v>
      </c>
    </row>
    <row r="23090" spans="1:9" x14ac:dyDescent="0.25">
      <c r="A23090" s="2">
        <v>43015</v>
      </c>
      <c r="B23090" s="1">
        <f t="shared" si="720"/>
        <v>2017</v>
      </c>
      <c r="C23090" s="1">
        <f t="shared" si="721"/>
        <v>4</v>
      </c>
      <c r="D23090">
        <v>2602</v>
      </c>
      <c r="E23090" t="s">
        <v>37</v>
      </c>
      <c r="F23090" s="4">
        <v>860000</v>
      </c>
      <c r="G23090" t="s">
        <v>5</v>
      </c>
      <c r="H23090">
        <v>2</v>
      </c>
      <c r="I23090" s="4">
        <f>IF(E23090="Rhode Island", Table1[[#This Row],[price]]*$L$3, IF(E23090="Massachusetts", Table1[[#This Row],[price]]*$L$2, 1))</f>
        <v>860000</v>
      </c>
    </row>
    <row r="23091" spans="1:9" x14ac:dyDescent="0.25">
      <c r="A23091" s="2">
        <v>43015</v>
      </c>
      <c r="B23091" s="1">
        <f t="shared" si="720"/>
        <v>2017</v>
      </c>
      <c r="C23091" s="1">
        <f t="shared" si="721"/>
        <v>4</v>
      </c>
      <c r="D23091">
        <v>2602</v>
      </c>
      <c r="E23091" t="s">
        <v>37</v>
      </c>
      <c r="F23091" s="4">
        <v>974000</v>
      </c>
      <c r="G23091" t="s">
        <v>5</v>
      </c>
      <c r="H23091">
        <v>4</v>
      </c>
      <c r="I23091" s="4">
        <f>IF(E23091="Rhode Island", Table1[[#This Row],[price]]*$L$3, IF(E23091="Massachusetts", Table1[[#This Row],[price]]*$L$2, 1))</f>
        <v>974000</v>
      </c>
    </row>
    <row r="23092" spans="1:9" x14ac:dyDescent="0.25">
      <c r="A23092" s="2">
        <v>43015</v>
      </c>
      <c r="B23092" s="1">
        <f t="shared" si="720"/>
        <v>2017</v>
      </c>
      <c r="C23092" s="1">
        <f t="shared" si="721"/>
        <v>4</v>
      </c>
      <c r="D23092">
        <v>2911</v>
      </c>
      <c r="E23092" t="s">
        <v>36</v>
      </c>
      <c r="F23092" s="4">
        <v>1157000</v>
      </c>
      <c r="G23092" t="s">
        <v>5</v>
      </c>
      <c r="H23092">
        <v>4</v>
      </c>
      <c r="I23092" s="4">
        <f>IF(E23092="Rhode Island", Table1[[#This Row],[price]]*$L$3, IF(E23092="Massachusetts", Table1[[#This Row],[price]]*$L$2, 1))</f>
        <v>1157000</v>
      </c>
    </row>
    <row r="23093" spans="1:9" x14ac:dyDescent="0.25">
      <c r="A23093" s="2">
        <v>43015</v>
      </c>
      <c r="B23093" s="1">
        <f t="shared" si="720"/>
        <v>2017</v>
      </c>
      <c r="C23093" s="1">
        <f t="shared" si="721"/>
        <v>4</v>
      </c>
      <c r="D23093">
        <v>2602</v>
      </c>
      <c r="E23093" t="s">
        <v>37</v>
      </c>
      <c r="F23093" s="4">
        <v>1690000</v>
      </c>
      <c r="G23093" t="s">
        <v>5</v>
      </c>
      <c r="H23093">
        <v>4</v>
      </c>
      <c r="I23093" s="4">
        <f>IF(E23093="Rhode Island", Table1[[#This Row],[price]]*$L$3, IF(E23093="Massachusetts", Table1[[#This Row],[price]]*$L$2, 1))</f>
        <v>1690000</v>
      </c>
    </row>
    <row r="23094" spans="1:9" x14ac:dyDescent="0.25">
      <c r="A23094" s="2">
        <v>43016</v>
      </c>
      <c r="B23094" s="1">
        <f t="shared" si="720"/>
        <v>2017</v>
      </c>
      <c r="C23094" s="1">
        <f t="shared" si="721"/>
        <v>4</v>
      </c>
      <c r="D23094">
        <v>2906</v>
      </c>
      <c r="E23094" t="s">
        <v>36</v>
      </c>
      <c r="F23094" s="4">
        <v>475000</v>
      </c>
      <c r="G23094" t="s">
        <v>5</v>
      </c>
      <c r="H23094">
        <v>3</v>
      </c>
      <c r="I23094" s="4">
        <f>IF(E23094="Rhode Island", Table1[[#This Row],[price]]*$L$3, IF(E23094="Massachusetts", Table1[[#This Row],[price]]*$L$2, 1))</f>
        <v>475000</v>
      </c>
    </row>
    <row r="23095" spans="1:9" x14ac:dyDescent="0.25">
      <c r="A23095" s="2">
        <v>43017</v>
      </c>
      <c r="B23095" s="1">
        <f t="shared" si="720"/>
        <v>2017</v>
      </c>
      <c r="C23095" s="1">
        <f t="shared" si="721"/>
        <v>4</v>
      </c>
      <c r="D23095">
        <v>2905</v>
      </c>
      <c r="E23095" t="s">
        <v>36</v>
      </c>
      <c r="F23095" s="4">
        <v>417000</v>
      </c>
      <c r="G23095" t="s">
        <v>5</v>
      </c>
      <c r="H23095">
        <v>3</v>
      </c>
      <c r="I23095" s="4">
        <f>IF(E23095="Rhode Island", Table1[[#This Row],[price]]*$L$3, IF(E23095="Massachusetts", Table1[[#This Row],[price]]*$L$2, 1))</f>
        <v>417000</v>
      </c>
    </row>
    <row r="23096" spans="1:9" x14ac:dyDescent="0.25">
      <c r="A23096" s="2">
        <v>43017</v>
      </c>
      <c r="B23096" s="1">
        <f t="shared" si="720"/>
        <v>2017</v>
      </c>
      <c r="C23096" s="1">
        <f t="shared" si="721"/>
        <v>4</v>
      </c>
      <c r="D23096">
        <v>2905</v>
      </c>
      <c r="E23096" t="s">
        <v>36</v>
      </c>
      <c r="F23096" s="4">
        <v>485000</v>
      </c>
      <c r="G23096" t="s">
        <v>5</v>
      </c>
      <c r="H23096">
        <v>3</v>
      </c>
      <c r="I23096" s="4">
        <f>IF(E23096="Rhode Island", Table1[[#This Row],[price]]*$L$3, IF(E23096="Massachusetts", Table1[[#This Row],[price]]*$L$2, 1))</f>
        <v>485000</v>
      </c>
    </row>
    <row r="23097" spans="1:9" x14ac:dyDescent="0.25">
      <c r="A23097" s="2">
        <v>43017</v>
      </c>
      <c r="B23097" s="1">
        <f t="shared" si="720"/>
        <v>2017</v>
      </c>
      <c r="C23097" s="1">
        <f t="shared" si="721"/>
        <v>4</v>
      </c>
      <c r="D23097">
        <v>2615</v>
      </c>
      <c r="E23097" t="s">
        <v>37</v>
      </c>
      <c r="F23097" s="4">
        <v>550000</v>
      </c>
      <c r="G23097" t="s">
        <v>5</v>
      </c>
      <c r="H23097">
        <v>3</v>
      </c>
      <c r="I23097" s="4">
        <f>IF(E23097="Rhode Island", Table1[[#This Row],[price]]*$L$3, IF(E23097="Massachusetts", Table1[[#This Row],[price]]*$L$2, 1))</f>
        <v>550000</v>
      </c>
    </row>
    <row r="23098" spans="1:9" x14ac:dyDescent="0.25">
      <c r="A23098" s="2">
        <v>43017</v>
      </c>
      <c r="B23098" s="1">
        <f t="shared" si="720"/>
        <v>2017</v>
      </c>
      <c r="C23098" s="1">
        <f t="shared" si="721"/>
        <v>4</v>
      </c>
      <c r="D23098">
        <v>2615</v>
      </c>
      <c r="E23098" t="s">
        <v>37</v>
      </c>
      <c r="F23098" s="4">
        <v>580000</v>
      </c>
      <c r="G23098" t="s">
        <v>5</v>
      </c>
      <c r="H23098">
        <v>3</v>
      </c>
      <c r="I23098" s="4">
        <f>IF(E23098="Rhode Island", Table1[[#This Row],[price]]*$L$3, IF(E23098="Massachusetts", Table1[[#This Row],[price]]*$L$2, 1))</f>
        <v>580000</v>
      </c>
    </row>
    <row r="23099" spans="1:9" x14ac:dyDescent="0.25">
      <c r="A23099" s="2">
        <v>43017</v>
      </c>
      <c r="B23099" s="1">
        <f t="shared" si="720"/>
        <v>2017</v>
      </c>
      <c r="C23099" s="1">
        <f t="shared" si="721"/>
        <v>4</v>
      </c>
      <c r="D23099">
        <v>2617</v>
      </c>
      <c r="E23099" t="s">
        <v>37</v>
      </c>
      <c r="F23099" s="4">
        <v>620000</v>
      </c>
      <c r="G23099" t="s">
        <v>5</v>
      </c>
      <c r="H23099">
        <v>3</v>
      </c>
      <c r="I23099" s="4">
        <f>IF(E23099="Rhode Island", Table1[[#This Row],[price]]*$L$3, IF(E23099="Massachusetts", Table1[[#This Row],[price]]*$L$2, 1))</f>
        <v>620000</v>
      </c>
    </row>
    <row r="23100" spans="1:9" x14ac:dyDescent="0.25">
      <c r="A23100" s="2">
        <v>43017</v>
      </c>
      <c r="B23100" s="1">
        <f t="shared" si="720"/>
        <v>2017</v>
      </c>
      <c r="C23100" s="1">
        <f t="shared" si="721"/>
        <v>4</v>
      </c>
      <c r="D23100">
        <v>2605</v>
      </c>
      <c r="E23100" t="s">
        <v>37</v>
      </c>
      <c r="F23100" s="4">
        <v>745000</v>
      </c>
      <c r="G23100" t="s">
        <v>5</v>
      </c>
      <c r="H23100">
        <v>3</v>
      </c>
      <c r="I23100" s="4">
        <f>IF(E23100="Rhode Island", Table1[[#This Row],[price]]*$L$3, IF(E23100="Massachusetts", Table1[[#This Row],[price]]*$L$2, 1))</f>
        <v>745000</v>
      </c>
    </row>
    <row r="23101" spans="1:9" x14ac:dyDescent="0.25">
      <c r="A23101" s="2">
        <v>43017</v>
      </c>
      <c r="B23101" s="1">
        <f t="shared" si="720"/>
        <v>2017</v>
      </c>
      <c r="C23101" s="1">
        <f t="shared" si="721"/>
        <v>4</v>
      </c>
      <c r="D23101">
        <v>2617</v>
      </c>
      <c r="E23101" t="s">
        <v>37</v>
      </c>
      <c r="F23101" s="4">
        <v>816000</v>
      </c>
      <c r="G23101" t="s">
        <v>5</v>
      </c>
      <c r="H23101">
        <v>4</v>
      </c>
      <c r="I23101" s="4">
        <f>IF(E23101="Rhode Island", Table1[[#This Row],[price]]*$L$3, IF(E23101="Massachusetts", Table1[[#This Row],[price]]*$L$2, 1))</f>
        <v>816000</v>
      </c>
    </row>
    <row r="23102" spans="1:9" x14ac:dyDescent="0.25">
      <c r="A23102" s="2">
        <v>43017</v>
      </c>
      <c r="B23102" s="1">
        <f t="shared" si="720"/>
        <v>2017</v>
      </c>
      <c r="C23102" s="1">
        <f t="shared" si="721"/>
        <v>4</v>
      </c>
      <c r="D23102">
        <v>2914</v>
      </c>
      <c r="E23102" t="s">
        <v>36</v>
      </c>
      <c r="F23102" s="4">
        <v>829950</v>
      </c>
      <c r="G23102" t="s">
        <v>5</v>
      </c>
      <c r="H23102">
        <v>4</v>
      </c>
      <c r="I23102" s="4">
        <f>IF(E23102="Rhode Island", Table1[[#This Row],[price]]*$L$3, IF(E23102="Massachusetts", Table1[[#This Row],[price]]*$L$2, 1))</f>
        <v>829950</v>
      </c>
    </row>
    <row r="23103" spans="1:9" x14ac:dyDescent="0.25">
      <c r="A23103" s="2">
        <v>43017</v>
      </c>
      <c r="B23103" s="1">
        <f t="shared" si="720"/>
        <v>2017</v>
      </c>
      <c r="C23103" s="1">
        <f t="shared" si="721"/>
        <v>4</v>
      </c>
      <c r="D23103">
        <v>2617</v>
      </c>
      <c r="E23103" t="s">
        <v>37</v>
      </c>
      <c r="F23103" s="4">
        <v>901000</v>
      </c>
      <c r="G23103" t="s">
        <v>5</v>
      </c>
      <c r="H23103">
        <v>5</v>
      </c>
      <c r="I23103" s="4">
        <f>IF(E23103="Rhode Island", Table1[[#This Row],[price]]*$L$3, IF(E23103="Massachusetts", Table1[[#This Row],[price]]*$L$2, 1))</f>
        <v>901000</v>
      </c>
    </row>
    <row r="23104" spans="1:9" x14ac:dyDescent="0.25">
      <c r="A23104" s="2">
        <v>43017</v>
      </c>
      <c r="B23104" s="1">
        <f t="shared" si="720"/>
        <v>2017</v>
      </c>
      <c r="C23104" s="1">
        <f t="shared" si="721"/>
        <v>4</v>
      </c>
      <c r="D23104">
        <v>2611</v>
      </c>
      <c r="E23104" t="s">
        <v>37</v>
      </c>
      <c r="F23104" s="4">
        <v>1275000</v>
      </c>
      <c r="G23104" t="s">
        <v>5</v>
      </c>
      <c r="H23104">
        <v>4</v>
      </c>
      <c r="I23104" s="4">
        <f>IF(E23104="Rhode Island", Table1[[#This Row],[price]]*$L$3, IF(E23104="Massachusetts", Table1[[#This Row],[price]]*$L$2, 1))</f>
        <v>1275000</v>
      </c>
    </row>
    <row r="23105" spans="1:9" x14ac:dyDescent="0.25">
      <c r="A23105" s="2">
        <v>43017</v>
      </c>
      <c r="B23105" s="1">
        <f t="shared" si="720"/>
        <v>2017</v>
      </c>
      <c r="C23105" s="1">
        <f t="shared" si="721"/>
        <v>4</v>
      </c>
      <c r="D23105">
        <v>2912</v>
      </c>
      <c r="E23105" t="s">
        <v>36</v>
      </c>
      <c r="F23105" s="4">
        <v>275000</v>
      </c>
      <c r="G23105" t="s">
        <v>6</v>
      </c>
      <c r="H23105">
        <v>1</v>
      </c>
      <c r="I23105" s="4">
        <f>IF(E23105="Rhode Island", Table1[[#This Row],[price]]*$L$3, IF(E23105="Massachusetts", Table1[[#This Row],[price]]*$L$2, 1))</f>
        <v>275000</v>
      </c>
    </row>
    <row r="23106" spans="1:9" x14ac:dyDescent="0.25">
      <c r="A23106" s="2">
        <v>43017</v>
      </c>
      <c r="B23106" s="1">
        <f t="shared" ref="B23106:B23169" si="722">YEAR(A23106)</f>
        <v>2017</v>
      </c>
      <c r="C23106" s="1">
        <f t="shared" ref="C23106:C23169" si="723">ROUNDUP(MONTH(A23106)/3,0)</f>
        <v>4</v>
      </c>
      <c r="D23106">
        <v>2604</v>
      </c>
      <c r="E23106" t="s">
        <v>37</v>
      </c>
      <c r="F23106" s="4">
        <v>405000</v>
      </c>
      <c r="G23106" t="s">
        <v>6</v>
      </c>
      <c r="H23106">
        <v>1</v>
      </c>
      <c r="I23106" s="4">
        <f>IF(E23106="Rhode Island", Table1[[#This Row],[price]]*$L$3, IF(E23106="Massachusetts", Table1[[#This Row],[price]]*$L$2, 1))</f>
        <v>405000</v>
      </c>
    </row>
    <row r="23107" spans="1:9" x14ac:dyDescent="0.25">
      <c r="A23107" s="2">
        <v>43017</v>
      </c>
      <c r="B23107" s="1">
        <f t="shared" si="722"/>
        <v>2017</v>
      </c>
      <c r="C23107" s="1">
        <f t="shared" si="723"/>
        <v>4</v>
      </c>
      <c r="D23107">
        <v>2603</v>
      </c>
      <c r="E23107" t="s">
        <v>37</v>
      </c>
      <c r="F23107" s="4">
        <v>462500</v>
      </c>
      <c r="G23107" t="s">
        <v>6</v>
      </c>
      <c r="H23107">
        <v>2</v>
      </c>
      <c r="I23107" s="4">
        <f>IF(E23107="Rhode Island", Table1[[#This Row],[price]]*$L$3, IF(E23107="Massachusetts", Table1[[#This Row],[price]]*$L$2, 1))</f>
        <v>462500</v>
      </c>
    </row>
    <row r="23108" spans="1:9" x14ac:dyDescent="0.25">
      <c r="A23108" s="2">
        <v>43017</v>
      </c>
      <c r="B23108" s="1">
        <f t="shared" si="722"/>
        <v>2017</v>
      </c>
      <c r="C23108" s="1">
        <f t="shared" si="723"/>
        <v>4</v>
      </c>
      <c r="D23108">
        <v>2604</v>
      </c>
      <c r="E23108" t="s">
        <v>37</v>
      </c>
      <c r="F23108" s="4">
        <v>550000</v>
      </c>
      <c r="G23108" t="s">
        <v>6</v>
      </c>
      <c r="H23108">
        <v>3</v>
      </c>
      <c r="I23108" s="4">
        <f>IF(E23108="Rhode Island", Table1[[#This Row],[price]]*$L$3, IF(E23108="Massachusetts", Table1[[#This Row],[price]]*$L$2, 1))</f>
        <v>550000</v>
      </c>
    </row>
    <row r="23109" spans="1:9" x14ac:dyDescent="0.25">
      <c r="A23109" s="2">
        <v>43018</v>
      </c>
      <c r="B23109" s="1">
        <f t="shared" si="722"/>
        <v>2017</v>
      </c>
      <c r="C23109" s="1">
        <f t="shared" si="723"/>
        <v>4</v>
      </c>
      <c r="D23109">
        <v>2611</v>
      </c>
      <c r="E23109" t="s">
        <v>37</v>
      </c>
      <c r="F23109" s="4">
        <v>447500</v>
      </c>
      <c r="G23109" t="s">
        <v>5</v>
      </c>
      <c r="H23109">
        <v>2</v>
      </c>
      <c r="I23109" s="4">
        <f>IF(E23109="Rhode Island", Table1[[#This Row],[price]]*$L$3, IF(E23109="Massachusetts", Table1[[#This Row],[price]]*$L$2, 1))</f>
        <v>447500</v>
      </c>
    </row>
    <row r="23110" spans="1:9" x14ac:dyDescent="0.25">
      <c r="A23110" s="2">
        <v>43018</v>
      </c>
      <c r="B23110" s="1">
        <f t="shared" si="722"/>
        <v>2017</v>
      </c>
      <c r="C23110" s="1">
        <f t="shared" si="723"/>
        <v>4</v>
      </c>
      <c r="D23110">
        <v>2903</v>
      </c>
      <c r="E23110" t="s">
        <v>36</v>
      </c>
      <c r="F23110" s="4">
        <v>457000</v>
      </c>
      <c r="G23110" t="s">
        <v>5</v>
      </c>
      <c r="H23110">
        <v>3</v>
      </c>
      <c r="I23110" s="4">
        <f>IF(E23110="Rhode Island", Table1[[#This Row],[price]]*$L$3, IF(E23110="Massachusetts", Table1[[#This Row],[price]]*$L$2, 1))</f>
        <v>457000</v>
      </c>
    </row>
    <row r="23111" spans="1:9" x14ac:dyDescent="0.25">
      <c r="A23111" s="2">
        <v>43018</v>
      </c>
      <c r="B23111" s="1">
        <f t="shared" si="722"/>
        <v>2017</v>
      </c>
      <c r="C23111" s="1">
        <f t="shared" si="723"/>
        <v>4</v>
      </c>
      <c r="D23111">
        <v>2615</v>
      </c>
      <c r="E23111" t="s">
        <v>37</v>
      </c>
      <c r="F23111" s="4">
        <v>485000</v>
      </c>
      <c r="G23111" t="s">
        <v>5</v>
      </c>
      <c r="H23111">
        <v>3</v>
      </c>
      <c r="I23111" s="4">
        <f>IF(E23111="Rhode Island", Table1[[#This Row],[price]]*$L$3, IF(E23111="Massachusetts", Table1[[#This Row],[price]]*$L$2, 1))</f>
        <v>485000</v>
      </c>
    </row>
    <row r="23112" spans="1:9" x14ac:dyDescent="0.25">
      <c r="A23112" s="2">
        <v>43018</v>
      </c>
      <c r="B23112" s="1">
        <f t="shared" si="722"/>
        <v>2017</v>
      </c>
      <c r="C23112" s="1">
        <f t="shared" si="723"/>
        <v>4</v>
      </c>
      <c r="D23112">
        <v>2602</v>
      </c>
      <c r="E23112" t="s">
        <v>37</v>
      </c>
      <c r="F23112" s="4">
        <v>495000</v>
      </c>
      <c r="G23112" t="s">
        <v>5</v>
      </c>
      <c r="H23112">
        <v>3</v>
      </c>
      <c r="I23112" s="4">
        <f>IF(E23112="Rhode Island", Table1[[#This Row],[price]]*$L$3, IF(E23112="Massachusetts", Table1[[#This Row],[price]]*$L$2, 1))</f>
        <v>495000</v>
      </c>
    </row>
    <row r="23113" spans="1:9" x14ac:dyDescent="0.25">
      <c r="A23113" s="2">
        <v>43018</v>
      </c>
      <c r="B23113" s="1">
        <f t="shared" si="722"/>
        <v>2017</v>
      </c>
      <c r="C23113" s="1">
        <f t="shared" si="723"/>
        <v>4</v>
      </c>
      <c r="D23113">
        <v>2905</v>
      </c>
      <c r="E23113" t="s">
        <v>36</v>
      </c>
      <c r="F23113" s="4">
        <v>520000</v>
      </c>
      <c r="G23113" t="s">
        <v>5</v>
      </c>
      <c r="H23113">
        <v>3</v>
      </c>
      <c r="I23113" s="4">
        <f>IF(E23113="Rhode Island", Table1[[#This Row],[price]]*$L$3, IF(E23113="Massachusetts", Table1[[#This Row],[price]]*$L$2, 1))</f>
        <v>520000</v>
      </c>
    </row>
    <row r="23114" spans="1:9" x14ac:dyDescent="0.25">
      <c r="A23114" s="2">
        <v>43018</v>
      </c>
      <c r="B23114" s="1">
        <f t="shared" si="722"/>
        <v>2017</v>
      </c>
      <c r="C23114" s="1">
        <f t="shared" si="723"/>
        <v>4</v>
      </c>
      <c r="D23114">
        <v>2904</v>
      </c>
      <c r="E23114" t="s">
        <v>36</v>
      </c>
      <c r="F23114" s="4">
        <v>525000</v>
      </c>
      <c r="G23114" t="s">
        <v>5</v>
      </c>
      <c r="H23114">
        <v>3</v>
      </c>
      <c r="I23114" s="4">
        <f>IF(E23114="Rhode Island", Table1[[#This Row],[price]]*$L$3, IF(E23114="Massachusetts", Table1[[#This Row],[price]]*$L$2, 1))</f>
        <v>525000</v>
      </c>
    </row>
    <row r="23115" spans="1:9" x14ac:dyDescent="0.25">
      <c r="A23115" s="2">
        <v>43018</v>
      </c>
      <c r="B23115" s="1">
        <f t="shared" si="722"/>
        <v>2017</v>
      </c>
      <c r="C23115" s="1">
        <f t="shared" si="723"/>
        <v>4</v>
      </c>
      <c r="D23115">
        <v>2914</v>
      </c>
      <c r="E23115" t="s">
        <v>36</v>
      </c>
      <c r="F23115" s="4">
        <v>680000</v>
      </c>
      <c r="G23115" t="s">
        <v>5</v>
      </c>
      <c r="H23115">
        <v>4</v>
      </c>
      <c r="I23115" s="4">
        <f>IF(E23115="Rhode Island", Table1[[#This Row],[price]]*$L$3, IF(E23115="Massachusetts", Table1[[#This Row],[price]]*$L$2, 1))</f>
        <v>680000</v>
      </c>
    </row>
    <row r="23116" spans="1:9" x14ac:dyDescent="0.25">
      <c r="A23116" s="2">
        <v>43018</v>
      </c>
      <c r="B23116" s="1">
        <f t="shared" si="722"/>
        <v>2017</v>
      </c>
      <c r="C23116" s="1">
        <f t="shared" si="723"/>
        <v>4</v>
      </c>
      <c r="D23116">
        <v>2914</v>
      </c>
      <c r="E23116" t="s">
        <v>36</v>
      </c>
      <c r="F23116" s="4">
        <v>765000</v>
      </c>
      <c r="G23116" t="s">
        <v>5</v>
      </c>
      <c r="H23116">
        <v>4</v>
      </c>
      <c r="I23116" s="4">
        <f>IF(E23116="Rhode Island", Table1[[#This Row],[price]]*$L$3, IF(E23116="Massachusetts", Table1[[#This Row],[price]]*$L$2, 1))</f>
        <v>765000</v>
      </c>
    </row>
    <row r="23117" spans="1:9" x14ac:dyDescent="0.25">
      <c r="A23117" s="2">
        <v>43018</v>
      </c>
      <c r="B23117" s="1">
        <f t="shared" si="722"/>
        <v>2017</v>
      </c>
      <c r="C23117" s="1">
        <f t="shared" si="723"/>
        <v>4</v>
      </c>
      <c r="D23117">
        <v>2602</v>
      </c>
      <c r="E23117" t="s">
        <v>37</v>
      </c>
      <c r="F23117" s="4">
        <v>260000</v>
      </c>
      <c r="G23117" t="s">
        <v>6</v>
      </c>
      <c r="H23117">
        <v>2</v>
      </c>
      <c r="I23117" s="4">
        <f>IF(E23117="Rhode Island", Table1[[#This Row],[price]]*$L$3, IF(E23117="Massachusetts", Table1[[#This Row],[price]]*$L$2, 1))</f>
        <v>260000</v>
      </c>
    </row>
    <row r="23118" spans="1:9" x14ac:dyDescent="0.25">
      <c r="A23118" s="2">
        <v>43018</v>
      </c>
      <c r="B23118" s="1">
        <f t="shared" si="722"/>
        <v>2017</v>
      </c>
      <c r="C23118" s="1">
        <f t="shared" si="723"/>
        <v>4</v>
      </c>
      <c r="D23118">
        <v>2606</v>
      </c>
      <c r="E23118" t="s">
        <v>37</v>
      </c>
      <c r="F23118" s="4">
        <v>340000</v>
      </c>
      <c r="G23118" t="s">
        <v>6</v>
      </c>
      <c r="H23118">
        <v>1</v>
      </c>
      <c r="I23118" s="4">
        <f>IF(E23118="Rhode Island", Table1[[#This Row],[price]]*$L$3, IF(E23118="Massachusetts", Table1[[#This Row],[price]]*$L$2, 1))</f>
        <v>340000</v>
      </c>
    </row>
    <row r="23119" spans="1:9" x14ac:dyDescent="0.25">
      <c r="A23119" s="2">
        <v>43018</v>
      </c>
      <c r="B23119" s="1">
        <f t="shared" si="722"/>
        <v>2017</v>
      </c>
      <c r="C23119" s="1">
        <f t="shared" si="723"/>
        <v>4</v>
      </c>
      <c r="D23119">
        <v>2617</v>
      </c>
      <c r="E23119" t="s">
        <v>37</v>
      </c>
      <c r="F23119" s="4">
        <v>430000</v>
      </c>
      <c r="G23119" t="s">
        <v>6</v>
      </c>
      <c r="H23119">
        <v>3</v>
      </c>
      <c r="I23119" s="4">
        <f>IF(E23119="Rhode Island", Table1[[#This Row],[price]]*$L$3, IF(E23119="Massachusetts", Table1[[#This Row],[price]]*$L$2, 1))</f>
        <v>430000</v>
      </c>
    </row>
    <row r="23120" spans="1:9" x14ac:dyDescent="0.25">
      <c r="A23120" s="2">
        <v>43018</v>
      </c>
      <c r="B23120" s="1">
        <f t="shared" si="722"/>
        <v>2017</v>
      </c>
      <c r="C23120" s="1">
        <f t="shared" si="723"/>
        <v>4</v>
      </c>
      <c r="D23120">
        <v>2604</v>
      </c>
      <c r="E23120" t="s">
        <v>37</v>
      </c>
      <c r="F23120" s="4">
        <v>455000</v>
      </c>
      <c r="G23120" t="s">
        <v>6</v>
      </c>
      <c r="H23120">
        <v>2</v>
      </c>
      <c r="I23120" s="4">
        <f>IF(E23120="Rhode Island", Table1[[#This Row],[price]]*$L$3, IF(E23120="Massachusetts", Table1[[#This Row],[price]]*$L$2, 1))</f>
        <v>455000</v>
      </c>
    </row>
    <row r="23121" spans="1:9" x14ac:dyDescent="0.25">
      <c r="A23121" s="2">
        <v>43018</v>
      </c>
      <c r="B23121" s="1">
        <f t="shared" si="722"/>
        <v>2017</v>
      </c>
      <c r="C23121" s="1">
        <f t="shared" si="723"/>
        <v>4</v>
      </c>
      <c r="D23121">
        <v>2600</v>
      </c>
      <c r="E23121" t="s">
        <v>37</v>
      </c>
      <c r="F23121" s="4">
        <v>575000</v>
      </c>
      <c r="G23121" t="s">
        <v>6</v>
      </c>
      <c r="H23121">
        <v>1</v>
      </c>
      <c r="I23121" s="4">
        <f>IF(E23121="Rhode Island", Table1[[#This Row],[price]]*$L$3, IF(E23121="Massachusetts", Table1[[#This Row],[price]]*$L$2, 1))</f>
        <v>575000</v>
      </c>
    </row>
    <row r="23122" spans="1:9" x14ac:dyDescent="0.25">
      <c r="A23122" s="2">
        <v>43019</v>
      </c>
      <c r="B23122" s="1">
        <f t="shared" si="722"/>
        <v>2017</v>
      </c>
      <c r="C23122" s="1">
        <f t="shared" si="723"/>
        <v>4</v>
      </c>
      <c r="D23122">
        <v>2615</v>
      </c>
      <c r="E23122" t="s">
        <v>37</v>
      </c>
      <c r="F23122" s="4">
        <v>395000</v>
      </c>
      <c r="G23122" t="s">
        <v>5</v>
      </c>
      <c r="H23122">
        <v>3</v>
      </c>
      <c r="I23122" s="4">
        <f>IF(E23122="Rhode Island", Table1[[#This Row],[price]]*$L$3, IF(E23122="Massachusetts", Table1[[#This Row],[price]]*$L$2, 1))</f>
        <v>395000</v>
      </c>
    </row>
    <row r="23123" spans="1:9" x14ac:dyDescent="0.25">
      <c r="A23123" s="2">
        <v>43019</v>
      </c>
      <c r="B23123" s="1">
        <f t="shared" si="722"/>
        <v>2017</v>
      </c>
      <c r="C23123" s="1">
        <f t="shared" si="723"/>
        <v>4</v>
      </c>
      <c r="D23123">
        <v>2906</v>
      </c>
      <c r="E23123" t="s">
        <v>36</v>
      </c>
      <c r="F23123" s="4">
        <v>440000</v>
      </c>
      <c r="G23123" t="s">
        <v>5</v>
      </c>
      <c r="H23123">
        <v>3</v>
      </c>
      <c r="I23123" s="4">
        <f>IF(E23123="Rhode Island", Table1[[#This Row],[price]]*$L$3, IF(E23123="Massachusetts", Table1[[#This Row],[price]]*$L$2, 1))</f>
        <v>440000</v>
      </c>
    </row>
    <row r="23124" spans="1:9" x14ac:dyDescent="0.25">
      <c r="A23124" s="2">
        <v>43019</v>
      </c>
      <c r="B23124" s="1">
        <f t="shared" si="722"/>
        <v>2017</v>
      </c>
      <c r="C23124" s="1">
        <f t="shared" si="723"/>
        <v>4</v>
      </c>
      <c r="D23124">
        <v>2905</v>
      </c>
      <c r="E23124" t="s">
        <v>36</v>
      </c>
      <c r="F23124" s="4">
        <v>475000</v>
      </c>
      <c r="G23124" t="s">
        <v>5</v>
      </c>
      <c r="H23124">
        <v>3</v>
      </c>
      <c r="I23124" s="4">
        <f>IF(E23124="Rhode Island", Table1[[#This Row],[price]]*$L$3, IF(E23124="Massachusetts", Table1[[#This Row],[price]]*$L$2, 1))</f>
        <v>475000</v>
      </c>
    </row>
    <row r="23125" spans="1:9" x14ac:dyDescent="0.25">
      <c r="A23125" s="2">
        <v>43019</v>
      </c>
      <c r="B23125" s="1">
        <f t="shared" si="722"/>
        <v>2017</v>
      </c>
      <c r="C23125" s="1">
        <f t="shared" si="723"/>
        <v>4</v>
      </c>
      <c r="D23125">
        <v>2905</v>
      </c>
      <c r="E23125" t="s">
        <v>36</v>
      </c>
      <c r="F23125" s="4">
        <v>501000</v>
      </c>
      <c r="G23125" t="s">
        <v>5</v>
      </c>
      <c r="H23125">
        <v>3</v>
      </c>
      <c r="I23125" s="4">
        <f>IF(E23125="Rhode Island", Table1[[#This Row],[price]]*$L$3, IF(E23125="Massachusetts", Table1[[#This Row],[price]]*$L$2, 1))</f>
        <v>501000</v>
      </c>
    </row>
    <row r="23126" spans="1:9" x14ac:dyDescent="0.25">
      <c r="A23126" s="2">
        <v>43019</v>
      </c>
      <c r="B23126" s="1">
        <f t="shared" si="722"/>
        <v>2017</v>
      </c>
      <c r="C23126" s="1">
        <f t="shared" si="723"/>
        <v>4</v>
      </c>
      <c r="D23126">
        <v>2905</v>
      </c>
      <c r="E23126" t="s">
        <v>36</v>
      </c>
      <c r="F23126" s="4">
        <v>519000</v>
      </c>
      <c r="G23126" t="s">
        <v>5</v>
      </c>
      <c r="H23126">
        <v>4</v>
      </c>
      <c r="I23126" s="4">
        <f>IF(E23126="Rhode Island", Table1[[#This Row],[price]]*$L$3, IF(E23126="Massachusetts", Table1[[#This Row],[price]]*$L$2, 1))</f>
        <v>519000</v>
      </c>
    </row>
    <row r="23127" spans="1:9" x14ac:dyDescent="0.25">
      <c r="A23127" s="2">
        <v>43019</v>
      </c>
      <c r="B23127" s="1">
        <f t="shared" si="722"/>
        <v>2017</v>
      </c>
      <c r="C23127" s="1">
        <f t="shared" si="723"/>
        <v>4</v>
      </c>
      <c r="D23127">
        <v>2903</v>
      </c>
      <c r="E23127" t="s">
        <v>36</v>
      </c>
      <c r="F23127" s="4">
        <v>520000</v>
      </c>
      <c r="G23127" t="s">
        <v>5</v>
      </c>
      <c r="H23127">
        <v>3</v>
      </c>
      <c r="I23127" s="4">
        <f>IF(E23127="Rhode Island", Table1[[#This Row],[price]]*$L$3, IF(E23127="Massachusetts", Table1[[#This Row],[price]]*$L$2, 1))</f>
        <v>520000</v>
      </c>
    </row>
    <row r="23128" spans="1:9" x14ac:dyDescent="0.25">
      <c r="A23128" s="2">
        <v>43019</v>
      </c>
      <c r="B23128" s="1">
        <f t="shared" si="722"/>
        <v>2017</v>
      </c>
      <c r="C23128" s="1">
        <f t="shared" si="723"/>
        <v>4</v>
      </c>
      <c r="D23128">
        <v>2607</v>
      </c>
      <c r="E23128" t="s">
        <v>37</v>
      </c>
      <c r="F23128" s="4">
        <v>535000</v>
      </c>
      <c r="G23128" t="s">
        <v>5</v>
      </c>
      <c r="H23128">
        <v>3</v>
      </c>
      <c r="I23128" s="4">
        <f>IF(E23128="Rhode Island", Table1[[#This Row],[price]]*$L$3, IF(E23128="Massachusetts", Table1[[#This Row],[price]]*$L$2, 1))</f>
        <v>535000</v>
      </c>
    </row>
    <row r="23129" spans="1:9" x14ac:dyDescent="0.25">
      <c r="A23129" s="2">
        <v>43019</v>
      </c>
      <c r="B23129" s="1">
        <f t="shared" si="722"/>
        <v>2017</v>
      </c>
      <c r="C23129" s="1">
        <f t="shared" si="723"/>
        <v>4</v>
      </c>
      <c r="D23129">
        <v>2905</v>
      </c>
      <c r="E23129" t="s">
        <v>36</v>
      </c>
      <c r="F23129" s="4">
        <v>575000</v>
      </c>
      <c r="G23129" t="s">
        <v>5</v>
      </c>
      <c r="H23129">
        <v>4</v>
      </c>
      <c r="I23129" s="4">
        <f>IF(E23129="Rhode Island", Table1[[#This Row],[price]]*$L$3, IF(E23129="Massachusetts", Table1[[#This Row],[price]]*$L$2, 1))</f>
        <v>575000</v>
      </c>
    </row>
    <row r="23130" spans="1:9" x14ac:dyDescent="0.25">
      <c r="A23130" s="2">
        <v>43019</v>
      </c>
      <c r="B23130" s="1">
        <f t="shared" si="722"/>
        <v>2017</v>
      </c>
      <c r="C23130" s="1">
        <f t="shared" si="723"/>
        <v>4</v>
      </c>
      <c r="D23130">
        <v>2604</v>
      </c>
      <c r="E23130" t="s">
        <v>37</v>
      </c>
      <c r="F23130" s="4">
        <v>715000</v>
      </c>
      <c r="G23130" t="s">
        <v>5</v>
      </c>
      <c r="H23130">
        <v>3</v>
      </c>
      <c r="I23130" s="4">
        <f>IF(E23130="Rhode Island", Table1[[#This Row],[price]]*$L$3, IF(E23130="Massachusetts", Table1[[#This Row],[price]]*$L$2, 1))</f>
        <v>715000</v>
      </c>
    </row>
    <row r="23131" spans="1:9" x14ac:dyDescent="0.25">
      <c r="A23131" s="2">
        <v>43019</v>
      </c>
      <c r="B23131" s="1">
        <f t="shared" si="722"/>
        <v>2017</v>
      </c>
      <c r="C23131" s="1">
        <f t="shared" si="723"/>
        <v>4</v>
      </c>
      <c r="D23131">
        <v>2913</v>
      </c>
      <c r="E23131" t="s">
        <v>36</v>
      </c>
      <c r="F23131" s="4">
        <v>767500</v>
      </c>
      <c r="G23131" t="s">
        <v>5</v>
      </c>
      <c r="H23131">
        <v>4</v>
      </c>
      <c r="I23131" s="4">
        <f>IF(E23131="Rhode Island", Table1[[#This Row],[price]]*$L$3, IF(E23131="Massachusetts", Table1[[#This Row],[price]]*$L$2, 1))</f>
        <v>767500</v>
      </c>
    </row>
    <row r="23132" spans="1:9" x14ac:dyDescent="0.25">
      <c r="A23132" s="2">
        <v>43019</v>
      </c>
      <c r="B23132" s="1">
        <f t="shared" si="722"/>
        <v>2017</v>
      </c>
      <c r="C23132" s="1">
        <f t="shared" si="723"/>
        <v>4</v>
      </c>
      <c r="D23132">
        <v>2911</v>
      </c>
      <c r="E23132" t="s">
        <v>36</v>
      </c>
      <c r="F23132" s="4">
        <v>855000</v>
      </c>
      <c r="G23132" t="s">
        <v>5</v>
      </c>
      <c r="H23132">
        <v>4</v>
      </c>
      <c r="I23132" s="4">
        <f>IF(E23132="Rhode Island", Table1[[#This Row],[price]]*$L$3, IF(E23132="Massachusetts", Table1[[#This Row],[price]]*$L$2, 1))</f>
        <v>855000</v>
      </c>
    </row>
    <row r="23133" spans="1:9" x14ac:dyDescent="0.25">
      <c r="A23133" s="2">
        <v>43019</v>
      </c>
      <c r="B23133" s="1">
        <f t="shared" si="722"/>
        <v>2017</v>
      </c>
      <c r="C23133" s="1">
        <f t="shared" si="723"/>
        <v>4</v>
      </c>
      <c r="D23133">
        <v>2615</v>
      </c>
      <c r="E23133" t="s">
        <v>37</v>
      </c>
      <c r="F23133" s="4">
        <v>860000</v>
      </c>
      <c r="G23133" t="s">
        <v>5</v>
      </c>
      <c r="H23133">
        <v>4</v>
      </c>
      <c r="I23133" s="4">
        <f>IF(E23133="Rhode Island", Table1[[#This Row],[price]]*$L$3, IF(E23133="Massachusetts", Table1[[#This Row],[price]]*$L$2, 1))</f>
        <v>860000</v>
      </c>
    </row>
    <row r="23134" spans="1:9" x14ac:dyDescent="0.25">
      <c r="A23134" s="2">
        <v>43019</v>
      </c>
      <c r="B23134" s="1">
        <f t="shared" si="722"/>
        <v>2017</v>
      </c>
      <c r="C23134" s="1">
        <f t="shared" si="723"/>
        <v>4</v>
      </c>
      <c r="D23134">
        <v>2913</v>
      </c>
      <c r="E23134" t="s">
        <v>36</v>
      </c>
      <c r="F23134" s="4">
        <v>878000</v>
      </c>
      <c r="G23134" t="s">
        <v>5</v>
      </c>
      <c r="H23134">
        <v>5</v>
      </c>
      <c r="I23134" s="4">
        <f>IF(E23134="Rhode Island", Table1[[#This Row],[price]]*$L$3, IF(E23134="Massachusetts", Table1[[#This Row],[price]]*$L$2, 1))</f>
        <v>878000</v>
      </c>
    </row>
    <row r="23135" spans="1:9" x14ac:dyDescent="0.25">
      <c r="A23135" s="2">
        <v>43019</v>
      </c>
      <c r="B23135" s="1">
        <f t="shared" si="722"/>
        <v>2017</v>
      </c>
      <c r="C23135" s="1">
        <f t="shared" si="723"/>
        <v>4</v>
      </c>
      <c r="D23135">
        <v>2611</v>
      </c>
      <c r="E23135" t="s">
        <v>37</v>
      </c>
      <c r="F23135" s="4">
        <v>290000</v>
      </c>
      <c r="G23135" t="s">
        <v>6</v>
      </c>
      <c r="H23135">
        <v>1</v>
      </c>
      <c r="I23135" s="4">
        <f>IF(E23135="Rhode Island", Table1[[#This Row],[price]]*$L$3, IF(E23135="Massachusetts", Table1[[#This Row],[price]]*$L$2, 1))</f>
        <v>290000</v>
      </c>
    </row>
    <row r="23136" spans="1:9" x14ac:dyDescent="0.25">
      <c r="A23136" s="2">
        <v>43019</v>
      </c>
      <c r="B23136" s="1">
        <f t="shared" si="722"/>
        <v>2017</v>
      </c>
      <c r="C23136" s="1">
        <f t="shared" si="723"/>
        <v>4</v>
      </c>
      <c r="D23136">
        <v>2604</v>
      </c>
      <c r="E23136" t="s">
        <v>37</v>
      </c>
      <c r="F23136" s="4">
        <v>468000</v>
      </c>
      <c r="G23136" t="s">
        <v>6</v>
      </c>
      <c r="H23136">
        <v>2</v>
      </c>
      <c r="I23136" s="4">
        <f>IF(E23136="Rhode Island", Table1[[#This Row],[price]]*$L$3, IF(E23136="Massachusetts", Table1[[#This Row],[price]]*$L$2, 1))</f>
        <v>468000</v>
      </c>
    </row>
    <row r="23137" spans="1:9" x14ac:dyDescent="0.25">
      <c r="A23137" s="2">
        <v>43019</v>
      </c>
      <c r="B23137" s="1">
        <f t="shared" si="722"/>
        <v>2017</v>
      </c>
      <c r="C23137" s="1">
        <f t="shared" si="723"/>
        <v>4</v>
      </c>
      <c r="D23137">
        <v>2604</v>
      </c>
      <c r="E23137" t="s">
        <v>37</v>
      </c>
      <c r="F23137" s="4">
        <v>480000</v>
      </c>
      <c r="G23137" t="s">
        <v>6</v>
      </c>
      <c r="H23137">
        <v>1</v>
      </c>
      <c r="I23137" s="4">
        <f>IF(E23137="Rhode Island", Table1[[#This Row],[price]]*$L$3, IF(E23137="Massachusetts", Table1[[#This Row],[price]]*$L$2, 1))</f>
        <v>480000</v>
      </c>
    </row>
    <row r="23138" spans="1:9" x14ac:dyDescent="0.25">
      <c r="A23138" s="2">
        <v>43019</v>
      </c>
      <c r="B23138" s="1">
        <f t="shared" si="722"/>
        <v>2017</v>
      </c>
      <c r="C23138" s="1">
        <f t="shared" si="723"/>
        <v>4</v>
      </c>
      <c r="D23138">
        <v>2602</v>
      </c>
      <c r="E23138" t="s">
        <v>37</v>
      </c>
      <c r="F23138" s="4">
        <v>517000</v>
      </c>
      <c r="G23138" t="s">
        <v>6</v>
      </c>
      <c r="H23138">
        <v>2</v>
      </c>
      <c r="I23138" s="4">
        <f>IF(E23138="Rhode Island", Table1[[#This Row],[price]]*$L$3, IF(E23138="Massachusetts", Table1[[#This Row],[price]]*$L$2, 1))</f>
        <v>517000</v>
      </c>
    </row>
    <row r="23139" spans="1:9" x14ac:dyDescent="0.25">
      <c r="A23139" s="2">
        <v>43020</v>
      </c>
      <c r="B23139" s="1">
        <f t="shared" si="722"/>
        <v>2017</v>
      </c>
      <c r="C23139" s="1">
        <f t="shared" si="723"/>
        <v>4</v>
      </c>
      <c r="D23139">
        <v>2913</v>
      </c>
      <c r="E23139" t="s">
        <v>36</v>
      </c>
      <c r="F23139" s="4">
        <v>385000</v>
      </c>
      <c r="G23139" t="s">
        <v>5</v>
      </c>
      <c r="H23139">
        <v>4</v>
      </c>
      <c r="I23139" s="4">
        <f>IF(E23139="Rhode Island", Table1[[#This Row],[price]]*$L$3, IF(E23139="Massachusetts", Table1[[#This Row],[price]]*$L$2, 1))</f>
        <v>385000</v>
      </c>
    </row>
    <row r="23140" spans="1:9" x14ac:dyDescent="0.25">
      <c r="A23140" s="2">
        <v>43020</v>
      </c>
      <c r="B23140" s="1">
        <f t="shared" si="722"/>
        <v>2017</v>
      </c>
      <c r="C23140" s="1">
        <f t="shared" si="723"/>
        <v>4</v>
      </c>
      <c r="D23140">
        <v>2914</v>
      </c>
      <c r="E23140" t="s">
        <v>36</v>
      </c>
      <c r="F23140" s="4">
        <v>655000</v>
      </c>
      <c r="G23140" t="s">
        <v>5</v>
      </c>
      <c r="H23140">
        <v>4</v>
      </c>
      <c r="I23140" s="4">
        <f>IF(E23140="Rhode Island", Table1[[#This Row],[price]]*$L$3, IF(E23140="Massachusetts", Table1[[#This Row],[price]]*$L$2, 1))</f>
        <v>655000</v>
      </c>
    </row>
    <row r="23141" spans="1:9" x14ac:dyDescent="0.25">
      <c r="A23141" s="2">
        <v>43020</v>
      </c>
      <c r="B23141" s="1">
        <f t="shared" si="722"/>
        <v>2017</v>
      </c>
      <c r="C23141" s="1">
        <f t="shared" si="723"/>
        <v>4</v>
      </c>
      <c r="D23141">
        <v>2914</v>
      </c>
      <c r="E23141" t="s">
        <v>36</v>
      </c>
      <c r="F23141" s="4">
        <v>675000</v>
      </c>
      <c r="G23141" t="s">
        <v>5</v>
      </c>
      <c r="H23141">
        <v>4</v>
      </c>
      <c r="I23141" s="4">
        <f>IF(E23141="Rhode Island", Table1[[#This Row],[price]]*$L$3, IF(E23141="Massachusetts", Table1[[#This Row],[price]]*$L$2, 1))</f>
        <v>675000</v>
      </c>
    </row>
    <row r="23142" spans="1:9" x14ac:dyDescent="0.25">
      <c r="A23142" s="2">
        <v>43020</v>
      </c>
      <c r="B23142" s="1">
        <f t="shared" si="722"/>
        <v>2017</v>
      </c>
      <c r="C23142" s="1">
        <f t="shared" si="723"/>
        <v>4</v>
      </c>
      <c r="D23142">
        <v>2914</v>
      </c>
      <c r="E23142" t="s">
        <v>36</v>
      </c>
      <c r="F23142" s="4">
        <v>689000</v>
      </c>
      <c r="G23142" t="s">
        <v>5</v>
      </c>
      <c r="H23142">
        <v>3</v>
      </c>
      <c r="I23142" s="4">
        <f>IF(E23142="Rhode Island", Table1[[#This Row],[price]]*$L$3, IF(E23142="Massachusetts", Table1[[#This Row],[price]]*$L$2, 1))</f>
        <v>689000</v>
      </c>
    </row>
    <row r="23143" spans="1:9" x14ac:dyDescent="0.25">
      <c r="A23143" s="2">
        <v>43020</v>
      </c>
      <c r="B23143" s="1">
        <f t="shared" si="722"/>
        <v>2017</v>
      </c>
      <c r="C23143" s="1">
        <f t="shared" si="723"/>
        <v>4</v>
      </c>
      <c r="D23143">
        <v>2605</v>
      </c>
      <c r="E23143" t="s">
        <v>37</v>
      </c>
      <c r="F23143" s="4">
        <v>965000</v>
      </c>
      <c r="G23143" t="s">
        <v>5</v>
      </c>
      <c r="H23143">
        <v>4</v>
      </c>
      <c r="I23143" s="4">
        <f>IF(E23143="Rhode Island", Table1[[#This Row],[price]]*$L$3, IF(E23143="Massachusetts", Table1[[#This Row],[price]]*$L$2, 1))</f>
        <v>965000</v>
      </c>
    </row>
    <row r="23144" spans="1:9" x14ac:dyDescent="0.25">
      <c r="A23144" s="2">
        <v>43020</v>
      </c>
      <c r="B23144" s="1">
        <f t="shared" si="722"/>
        <v>2017</v>
      </c>
      <c r="C23144" s="1">
        <f t="shared" si="723"/>
        <v>4</v>
      </c>
      <c r="D23144">
        <v>2603</v>
      </c>
      <c r="E23144" t="s">
        <v>37</v>
      </c>
      <c r="F23144" s="4">
        <v>1305000</v>
      </c>
      <c r="G23144" t="s">
        <v>5</v>
      </c>
      <c r="H23144">
        <v>3</v>
      </c>
      <c r="I23144" s="4">
        <f>IF(E23144="Rhode Island", Table1[[#This Row],[price]]*$L$3, IF(E23144="Massachusetts", Table1[[#This Row],[price]]*$L$2, 1))</f>
        <v>1305000</v>
      </c>
    </row>
    <row r="23145" spans="1:9" x14ac:dyDescent="0.25">
      <c r="A23145" s="2">
        <v>43020</v>
      </c>
      <c r="B23145" s="1">
        <f t="shared" si="722"/>
        <v>2017</v>
      </c>
      <c r="C23145" s="1">
        <f t="shared" si="723"/>
        <v>4</v>
      </c>
      <c r="D23145">
        <v>2617</v>
      </c>
      <c r="E23145" t="s">
        <v>37</v>
      </c>
      <c r="F23145" s="4">
        <v>399000</v>
      </c>
      <c r="G23145" t="s">
        <v>6</v>
      </c>
      <c r="H23145">
        <v>3</v>
      </c>
      <c r="I23145" s="4">
        <f>IF(E23145="Rhode Island", Table1[[#This Row],[price]]*$L$3, IF(E23145="Massachusetts", Table1[[#This Row],[price]]*$L$2, 1))</f>
        <v>399000</v>
      </c>
    </row>
    <row r="23146" spans="1:9" x14ac:dyDescent="0.25">
      <c r="A23146" s="2">
        <v>43021</v>
      </c>
      <c r="B23146" s="1">
        <f t="shared" si="722"/>
        <v>2017</v>
      </c>
      <c r="C23146" s="1">
        <f t="shared" si="723"/>
        <v>4</v>
      </c>
      <c r="D23146">
        <v>2906</v>
      </c>
      <c r="E23146" t="s">
        <v>36</v>
      </c>
      <c r="F23146" s="4">
        <v>475000</v>
      </c>
      <c r="G23146" t="s">
        <v>5</v>
      </c>
      <c r="H23146">
        <v>3</v>
      </c>
      <c r="I23146" s="4">
        <f>IF(E23146="Rhode Island", Table1[[#This Row],[price]]*$L$3, IF(E23146="Massachusetts", Table1[[#This Row],[price]]*$L$2, 1))</f>
        <v>475000</v>
      </c>
    </row>
    <row r="23147" spans="1:9" x14ac:dyDescent="0.25">
      <c r="A23147" s="2">
        <v>43021</v>
      </c>
      <c r="B23147" s="1">
        <f t="shared" si="722"/>
        <v>2017</v>
      </c>
      <c r="C23147" s="1">
        <f t="shared" si="723"/>
        <v>4</v>
      </c>
      <c r="D23147">
        <v>2615</v>
      </c>
      <c r="E23147" t="s">
        <v>37</v>
      </c>
      <c r="F23147" s="4">
        <v>492000</v>
      </c>
      <c r="G23147" t="s">
        <v>5</v>
      </c>
      <c r="H23147">
        <v>3</v>
      </c>
      <c r="I23147" s="4">
        <f>IF(E23147="Rhode Island", Table1[[#This Row],[price]]*$L$3, IF(E23147="Massachusetts", Table1[[#This Row],[price]]*$L$2, 1))</f>
        <v>492000</v>
      </c>
    </row>
    <row r="23148" spans="1:9" x14ac:dyDescent="0.25">
      <c r="A23148" s="2">
        <v>43021</v>
      </c>
      <c r="B23148" s="1">
        <f t="shared" si="722"/>
        <v>2017</v>
      </c>
      <c r="C23148" s="1">
        <f t="shared" si="723"/>
        <v>4</v>
      </c>
      <c r="D23148">
        <v>2615</v>
      </c>
      <c r="E23148" t="s">
        <v>37</v>
      </c>
      <c r="F23148" s="4">
        <v>565000</v>
      </c>
      <c r="G23148" t="s">
        <v>5</v>
      </c>
      <c r="H23148">
        <v>4</v>
      </c>
      <c r="I23148" s="4">
        <f>IF(E23148="Rhode Island", Table1[[#This Row],[price]]*$L$3, IF(E23148="Massachusetts", Table1[[#This Row],[price]]*$L$2, 1))</f>
        <v>565000</v>
      </c>
    </row>
    <row r="23149" spans="1:9" x14ac:dyDescent="0.25">
      <c r="A23149" s="2">
        <v>43021</v>
      </c>
      <c r="B23149" s="1">
        <f t="shared" si="722"/>
        <v>2017</v>
      </c>
      <c r="C23149" s="1">
        <f t="shared" si="723"/>
        <v>4</v>
      </c>
      <c r="D23149">
        <v>2902</v>
      </c>
      <c r="E23149" t="s">
        <v>36</v>
      </c>
      <c r="F23149" s="4">
        <v>587000</v>
      </c>
      <c r="G23149" t="s">
        <v>5</v>
      </c>
      <c r="H23149">
        <v>4</v>
      </c>
      <c r="I23149" s="4">
        <f>IF(E23149="Rhode Island", Table1[[#This Row],[price]]*$L$3, IF(E23149="Massachusetts", Table1[[#This Row],[price]]*$L$2, 1))</f>
        <v>587000</v>
      </c>
    </row>
    <row r="23150" spans="1:9" x14ac:dyDescent="0.25">
      <c r="A23150" s="2">
        <v>43021</v>
      </c>
      <c r="B23150" s="1">
        <f t="shared" si="722"/>
        <v>2017</v>
      </c>
      <c r="C23150" s="1">
        <f t="shared" si="723"/>
        <v>4</v>
      </c>
      <c r="D23150">
        <v>2615</v>
      </c>
      <c r="E23150" t="s">
        <v>37</v>
      </c>
      <c r="F23150" s="4">
        <v>600000</v>
      </c>
      <c r="G23150" t="s">
        <v>5</v>
      </c>
      <c r="H23150">
        <v>4</v>
      </c>
      <c r="I23150" s="4">
        <f>IF(E23150="Rhode Island", Table1[[#This Row],[price]]*$L$3, IF(E23150="Massachusetts", Table1[[#This Row],[price]]*$L$2, 1))</f>
        <v>600000</v>
      </c>
    </row>
    <row r="23151" spans="1:9" x14ac:dyDescent="0.25">
      <c r="A23151" s="2">
        <v>43021</v>
      </c>
      <c r="B23151" s="1">
        <f t="shared" si="722"/>
        <v>2017</v>
      </c>
      <c r="C23151" s="1">
        <f t="shared" si="723"/>
        <v>4</v>
      </c>
      <c r="D23151">
        <v>2615</v>
      </c>
      <c r="E23151" t="s">
        <v>37</v>
      </c>
      <c r="F23151" s="4">
        <v>610000</v>
      </c>
      <c r="G23151" t="s">
        <v>5</v>
      </c>
      <c r="H23151">
        <v>3</v>
      </c>
      <c r="I23151" s="4">
        <f>IF(E23151="Rhode Island", Table1[[#This Row],[price]]*$L$3, IF(E23151="Massachusetts", Table1[[#This Row],[price]]*$L$2, 1))</f>
        <v>610000</v>
      </c>
    </row>
    <row r="23152" spans="1:9" x14ac:dyDescent="0.25">
      <c r="A23152" s="2">
        <v>43021</v>
      </c>
      <c r="B23152" s="1">
        <f t="shared" si="722"/>
        <v>2017</v>
      </c>
      <c r="C23152" s="1">
        <f t="shared" si="723"/>
        <v>4</v>
      </c>
      <c r="D23152">
        <v>2611</v>
      </c>
      <c r="E23152" t="s">
        <v>37</v>
      </c>
      <c r="F23152" s="4">
        <v>635000</v>
      </c>
      <c r="G23152" t="s">
        <v>5</v>
      </c>
      <c r="H23152">
        <v>4</v>
      </c>
      <c r="I23152" s="4">
        <f>IF(E23152="Rhode Island", Table1[[#This Row],[price]]*$L$3, IF(E23152="Massachusetts", Table1[[#This Row],[price]]*$L$2, 1))</f>
        <v>635000</v>
      </c>
    </row>
    <row r="23153" spans="1:9" x14ac:dyDescent="0.25">
      <c r="A23153" s="2">
        <v>43021</v>
      </c>
      <c r="B23153" s="1">
        <f t="shared" si="722"/>
        <v>2017</v>
      </c>
      <c r="C23153" s="1">
        <f t="shared" si="723"/>
        <v>4</v>
      </c>
      <c r="D23153">
        <v>2615</v>
      </c>
      <c r="E23153" t="s">
        <v>37</v>
      </c>
      <c r="F23153" s="4">
        <v>650000</v>
      </c>
      <c r="G23153" t="s">
        <v>5</v>
      </c>
      <c r="H23153">
        <v>4</v>
      </c>
      <c r="I23153" s="4">
        <f>IF(E23153="Rhode Island", Table1[[#This Row],[price]]*$L$3, IF(E23153="Massachusetts", Table1[[#This Row],[price]]*$L$2, 1))</f>
        <v>650000</v>
      </c>
    </row>
    <row r="23154" spans="1:9" x14ac:dyDescent="0.25">
      <c r="A23154" s="2">
        <v>43021</v>
      </c>
      <c r="B23154" s="1">
        <f t="shared" si="722"/>
        <v>2017</v>
      </c>
      <c r="C23154" s="1">
        <f t="shared" si="723"/>
        <v>4</v>
      </c>
      <c r="D23154">
        <v>2914</v>
      </c>
      <c r="E23154" t="s">
        <v>36</v>
      </c>
      <c r="F23154" s="4">
        <v>695000</v>
      </c>
      <c r="G23154" t="s">
        <v>5</v>
      </c>
      <c r="H23154">
        <v>4</v>
      </c>
      <c r="I23154" s="4">
        <f>IF(E23154="Rhode Island", Table1[[#This Row],[price]]*$L$3, IF(E23154="Massachusetts", Table1[[#This Row],[price]]*$L$2, 1))</f>
        <v>695000</v>
      </c>
    </row>
    <row r="23155" spans="1:9" x14ac:dyDescent="0.25">
      <c r="A23155" s="2">
        <v>43021</v>
      </c>
      <c r="B23155" s="1">
        <f t="shared" si="722"/>
        <v>2017</v>
      </c>
      <c r="C23155" s="1">
        <f t="shared" si="723"/>
        <v>4</v>
      </c>
      <c r="D23155">
        <v>2913</v>
      </c>
      <c r="E23155" t="s">
        <v>36</v>
      </c>
      <c r="F23155" s="4">
        <v>727000</v>
      </c>
      <c r="G23155" t="s">
        <v>5</v>
      </c>
      <c r="H23155">
        <v>4</v>
      </c>
      <c r="I23155" s="4">
        <f>IF(E23155="Rhode Island", Table1[[#This Row],[price]]*$L$3, IF(E23155="Massachusetts", Table1[[#This Row],[price]]*$L$2, 1))</f>
        <v>727000</v>
      </c>
    </row>
    <row r="23156" spans="1:9" x14ac:dyDescent="0.25">
      <c r="A23156" s="2">
        <v>43021</v>
      </c>
      <c r="B23156" s="1">
        <f t="shared" si="722"/>
        <v>2017</v>
      </c>
      <c r="C23156" s="1">
        <f t="shared" si="723"/>
        <v>4</v>
      </c>
      <c r="D23156">
        <v>2906</v>
      </c>
      <c r="E23156" t="s">
        <v>36</v>
      </c>
      <c r="F23156" s="4">
        <v>735000</v>
      </c>
      <c r="G23156" t="s">
        <v>5</v>
      </c>
      <c r="H23156">
        <v>5</v>
      </c>
      <c r="I23156" s="4">
        <f>IF(E23156="Rhode Island", Table1[[#This Row],[price]]*$L$3, IF(E23156="Massachusetts", Table1[[#This Row],[price]]*$L$2, 1))</f>
        <v>735000</v>
      </c>
    </row>
    <row r="23157" spans="1:9" x14ac:dyDescent="0.25">
      <c r="A23157" s="2">
        <v>43021</v>
      </c>
      <c r="B23157" s="1">
        <f t="shared" si="722"/>
        <v>2017</v>
      </c>
      <c r="C23157" s="1">
        <f t="shared" si="723"/>
        <v>4</v>
      </c>
      <c r="D23157">
        <v>2615</v>
      </c>
      <c r="E23157" t="s">
        <v>37</v>
      </c>
      <c r="F23157" s="4">
        <v>750000</v>
      </c>
      <c r="G23157" t="s">
        <v>5</v>
      </c>
      <c r="H23157">
        <v>4</v>
      </c>
      <c r="I23157" s="4">
        <f>IF(E23157="Rhode Island", Table1[[#This Row],[price]]*$L$3, IF(E23157="Massachusetts", Table1[[#This Row],[price]]*$L$2, 1))</f>
        <v>750000</v>
      </c>
    </row>
    <row r="23158" spans="1:9" x14ac:dyDescent="0.25">
      <c r="A23158" s="2">
        <v>43021</v>
      </c>
      <c r="B23158" s="1">
        <f t="shared" si="722"/>
        <v>2017</v>
      </c>
      <c r="C23158" s="1">
        <f t="shared" si="723"/>
        <v>4</v>
      </c>
      <c r="D23158">
        <v>2914</v>
      </c>
      <c r="E23158" t="s">
        <v>36</v>
      </c>
      <c r="F23158" s="4">
        <v>920000</v>
      </c>
      <c r="G23158" t="s">
        <v>5</v>
      </c>
      <c r="H23158">
        <v>4</v>
      </c>
      <c r="I23158" s="4">
        <f>IF(E23158="Rhode Island", Table1[[#This Row],[price]]*$L$3, IF(E23158="Massachusetts", Table1[[#This Row],[price]]*$L$2, 1))</f>
        <v>920000</v>
      </c>
    </row>
    <row r="23159" spans="1:9" x14ac:dyDescent="0.25">
      <c r="A23159" s="2">
        <v>43021</v>
      </c>
      <c r="B23159" s="1">
        <f t="shared" si="722"/>
        <v>2017</v>
      </c>
      <c r="C23159" s="1">
        <f t="shared" si="723"/>
        <v>4</v>
      </c>
      <c r="D23159">
        <v>2604</v>
      </c>
      <c r="E23159" t="s">
        <v>37</v>
      </c>
      <c r="F23159" s="4">
        <v>1000000</v>
      </c>
      <c r="G23159" t="s">
        <v>5</v>
      </c>
      <c r="H23159">
        <v>3</v>
      </c>
      <c r="I23159" s="4">
        <f>IF(E23159="Rhode Island", Table1[[#This Row],[price]]*$L$3, IF(E23159="Massachusetts", Table1[[#This Row],[price]]*$L$2, 1))</f>
        <v>1000000</v>
      </c>
    </row>
    <row r="23160" spans="1:9" x14ac:dyDescent="0.25">
      <c r="A23160" s="2">
        <v>43021</v>
      </c>
      <c r="B23160" s="1">
        <f t="shared" si="722"/>
        <v>2017</v>
      </c>
      <c r="C23160" s="1">
        <f t="shared" si="723"/>
        <v>4</v>
      </c>
      <c r="D23160">
        <v>2602</v>
      </c>
      <c r="E23160" t="s">
        <v>37</v>
      </c>
      <c r="F23160" s="4">
        <v>234000</v>
      </c>
      <c r="G23160" t="s">
        <v>6</v>
      </c>
      <c r="H23160">
        <v>1</v>
      </c>
      <c r="I23160" s="4">
        <f>IF(E23160="Rhode Island", Table1[[#This Row],[price]]*$L$3, IF(E23160="Massachusetts", Table1[[#This Row],[price]]*$L$2, 1))</f>
        <v>234000</v>
      </c>
    </row>
    <row r="23161" spans="1:9" x14ac:dyDescent="0.25">
      <c r="A23161" s="2">
        <v>43021</v>
      </c>
      <c r="B23161" s="1">
        <f t="shared" si="722"/>
        <v>2017</v>
      </c>
      <c r="C23161" s="1">
        <f t="shared" si="723"/>
        <v>4</v>
      </c>
      <c r="D23161">
        <v>2617</v>
      </c>
      <c r="E23161" t="s">
        <v>37</v>
      </c>
      <c r="F23161" s="4">
        <v>293000</v>
      </c>
      <c r="G23161" t="s">
        <v>6</v>
      </c>
      <c r="H23161">
        <v>1</v>
      </c>
      <c r="I23161" s="4">
        <f>IF(E23161="Rhode Island", Table1[[#This Row],[price]]*$L$3, IF(E23161="Massachusetts", Table1[[#This Row],[price]]*$L$2, 1))</f>
        <v>293000</v>
      </c>
    </row>
    <row r="23162" spans="1:9" x14ac:dyDescent="0.25">
      <c r="A23162" s="2">
        <v>43021</v>
      </c>
      <c r="B23162" s="1">
        <f t="shared" si="722"/>
        <v>2017</v>
      </c>
      <c r="C23162" s="1">
        <f t="shared" si="723"/>
        <v>4</v>
      </c>
      <c r="D23162">
        <v>2604</v>
      </c>
      <c r="E23162" t="s">
        <v>37</v>
      </c>
      <c r="F23162" s="4">
        <v>451000</v>
      </c>
      <c r="G23162" t="s">
        <v>6</v>
      </c>
      <c r="H23162">
        <v>2</v>
      </c>
      <c r="I23162" s="4">
        <f>IF(E23162="Rhode Island", Table1[[#This Row],[price]]*$L$3, IF(E23162="Massachusetts", Table1[[#This Row],[price]]*$L$2, 1))</f>
        <v>451000</v>
      </c>
    </row>
    <row r="23163" spans="1:9" x14ac:dyDescent="0.25">
      <c r="A23163" s="2">
        <v>43021</v>
      </c>
      <c r="B23163" s="1">
        <f t="shared" si="722"/>
        <v>2017</v>
      </c>
      <c r="C23163" s="1">
        <f t="shared" si="723"/>
        <v>4</v>
      </c>
      <c r="D23163">
        <v>2606</v>
      </c>
      <c r="E23163" t="s">
        <v>37</v>
      </c>
      <c r="F23163" s="4">
        <v>475000</v>
      </c>
      <c r="G23163" t="s">
        <v>6</v>
      </c>
      <c r="H23163">
        <v>2</v>
      </c>
      <c r="I23163" s="4">
        <f>IF(E23163="Rhode Island", Table1[[#This Row],[price]]*$L$3, IF(E23163="Massachusetts", Table1[[#This Row],[price]]*$L$2, 1))</f>
        <v>475000</v>
      </c>
    </row>
    <row r="23164" spans="1:9" x14ac:dyDescent="0.25">
      <c r="A23164" s="2">
        <v>43022</v>
      </c>
      <c r="B23164" s="1">
        <f t="shared" si="722"/>
        <v>2017</v>
      </c>
      <c r="C23164" s="1">
        <f t="shared" si="723"/>
        <v>4</v>
      </c>
      <c r="D23164">
        <v>2615</v>
      </c>
      <c r="E23164" t="s">
        <v>37</v>
      </c>
      <c r="F23164" s="4">
        <v>405000</v>
      </c>
      <c r="G23164" t="s">
        <v>5</v>
      </c>
      <c r="H23164">
        <v>3</v>
      </c>
      <c r="I23164" s="4">
        <f>IF(E23164="Rhode Island", Table1[[#This Row],[price]]*$L$3, IF(E23164="Massachusetts", Table1[[#This Row],[price]]*$L$2, 1))</f>
        <v>405000</v>
      </c>
    </row>
    <row r="23165" spans="1:9" x14ac:dyDescent="0.25">
      <c r="A23165" s="2">
        <v>43022</v>
      </c>
      <c r="B23165" s="1">
        <f t="shared" si="722"/>
        <v>2017</v>
      </c>
      <c r="C23165" s="1">
        <f t="shared" si="723"/>
        <v>4</v>
      </c>
      <c r="D23165">
        <v>2615</v>
      </c>
      <c r="E23165" t="s">
        <v>37</v>
      </c>
      <c r="F23165" s="4">
        <v>545000</v>
      </c>
      <c r="G23165" t="s">
        <v>5</v>
      </c>
      <c r="H23165">
        <v>3</v>
      </c>
      <c r="I23165" s="4">
        <f>IF(E23165="Rhode Island", Table1[[#This Row],[price]]*$L$3, IF(E23165="Massachusetts", Table1[[#This Row],[price]]*$L$2, 1))</f>
        <v>545000</v>
      </c>
    </row>
    <row r="23166" spans="1:9" x14ac:dyDescent="0.25">
      <c r="A23166" s="2">
        <v>43022</v>
      </c>
      <c r="B23166" s="1">
        <f t="shared" si="722"/>
        <v>2017</v>
      </c>
      <c r="C23166" s="1">
        <f t="shared" si="723"/>
        <v>4</v>
      </c>
      <c r="D23166">
        <v>2615</v>
      </c>
      <c r="E23166" t="s">
        <v>37</v>
      </c>
      <c r="F23166" s="4">
        <v>581000</v>
      </c>
      <c r="G23166" t="s">
        <v>5</v>
      </c>
      <c r="H23166">
        <v>3</v>
      </c>
      <c r="I23166" s="4">
        <f>IF(E23166="Rhode Island", Table1[[#This Row],[price]]*$L$3, IF(E23166="Massachusetts", Table1[[#This Row],[price]]*$L$2, 1))</f>
        <v>581000</v>
      </c>
    </row>
    <row r="23167" spans="1:9" x14ac:dyDescent="0.25">
      <c r="A23167" s="2">
        <v>43022</v>
      </c>
      <c r="B23167" s="1">
        <f t="shared" si="722"/>
        <v>2017</v>
      </c>
      <c r="C23167" s="1">
        <f t="shared" si="723"/>
        <v>4</v>
      </c>
      <c r="D23167">
        <v>2914</v>
      </c>
      <c r="E23167" t="s">
        <v>36</v>
      </c>
      <c r="F23167" s="4">
        <v>600000</v>
      </c>
      <c r="G23167" t="s">
        <v>5</v>
      </c>
      <c r="H23167">
        <v>3</v>
      </c>
      <c r="I23167" s="4">
        <f>IF(E23167="Rhode Island", Table1[[#This Row],[price]]*$L$3, IF(E23167="Massachusetts", Table1[[#This Row],[price]]*$L$2, 1))</f>
        <v>600000</v>
      </c>
    </row>
    <row r="23168" spans="1:9" x14ac:dyDescent="0.25">
      <c r="A23168" s="2">
        <v>43022</v>
      </c>
      <c r="B23168" s="1">
        <f t="shared" si="722"/>
        <v>2017</v>
      </c>
      <c r="C23168" s="1">
        <f t="shared" si="723"/>
        <v>4</v>
      </c>
      <c r="D23168">
        <v>2914</v>
      </c>
      <c r="E23168" t="s">
        <v>36</v>
      </c>
      <c r="F23168" s="4">
        <v>617000</v>
      </c>
      <c r="G23168" t="s">
        <v>5</v>
      </c>
      <c r="H23168">
        <v>3</v>
      </c>
      <c r="I23168" s="4">
        <f>IF(E23168="Rhode Island", Table1[[#This Row],[price]]*$L$3, IF(E23168="Massachusetts", Table1[[#This Row],[price]]*$L$2, 1))</f>
        <v>617000</v>
      </c>
    </row>
    <row r="23169" spans="1:9" x14ac:dyDescent="0.25">
      <c r="A23169" s="2">
        <v>43022</v>
      </c>
      <c r="B23169" s="1">
        <f t="shared" si="722"/>
        <v>2017</v>
      </c>
      <c r="C23169" s="1">
        <f t="shared" si="723"/>
        <v>4</v>
      </c>
      <c r="D23169">
        <v>2904</v>
      </c>
      <c r="E23169" t="s">
        <v>36</v>
      </c>
      <c r="F23169" s="4">
        <v>675000</v>
      </c>
      <c r="G23169" t="s">
        <v>5</v>
      </c>
      <c r="H23169">
        <v>4</v>
      </c>
      <c r="I23169" s="4">
        <f>IF(E23169="Rhode Island", Table1[[#This Row],[price]]*$L$3, IF(E23169="Massachusetts", Table1[[#This Row],[price]]*$L$2, 1))</f>
        <v>675000</v>
      </c>
    </row>
    <row r="23170" spans="1:9" x14ac:dyDescent="0.25">
      <c r="A23170" s="2">
        <v>43022</v>
      </c>
      <c r="B23170" s="1">
        <f t="shared" ref="B23170:B23233" si="724">YEAR(A23170)</f>
        <v>2017</v>
      </c>
      <c r="C23170" s="1">
        <f t="shared" ref="C23170:C23233" si="725">ROUNDUP(MONTH(A23170)/3,0)</f>
        <v>4</v>
      </c>
      <c r="D23170">
        <v>2602</v>
      </c>
      <c r="E23170" t="s">
        <v>37</v>
      </c>
      <c r="F23170" s="4">
        <v>735000</v>
      </c>
      <c r="G23170" t="s">
        <v>5</v>
      </c>
      <c r="H23170">
        <v>4</v>
      </c>
      <c r="I23170" s="4">
        <f>IF(E23170="Rhode Island", Table1[[#This Row],[price]]*$L$3, IF(E23170="Massachusetts", Table1[[#This Row],[price]]*$L$2, 1))</f>
        <v>735000</v>
      </c>
    </row>
    <row r="23171" spans="1:9" x14ac:dyDescent="0.25">
      <c r="A23171" s="2">
        <v>43022</v>
      </c>
      <c r="B23171" s="1">
        <f t="shared" si="724"/>
        <v>2017</v>
      </c>
      <c r="C23171" s="1">
        <f t="shared" si="725"/>
        <v>4</v>
      </c>
      <c r="D23171">
        <v>2903</v>
      </c>
      <c r="E23171" t="s">
        <v>36</v>
      </c>
      <c r="F23171" s="4">
        <v>790000</v>
      </c>
      <c r="G23171" t="s">
        <v>5</v>
      </c>
      <c r="H23171">
        <v>4</v>
      </c>
      <c r="I23171" s="4">
        <f>IF(E23171="Rhode Island", Table1[[#This Row],[price]]*$L$3, IF(E23171="Massachusetts", Table1[[#This Row],[price]]*$L$2, 1))</f>
        <v>790000</v>
      </c>
    </row>
    <row r="23172" spans="1:9" x14ac:dyDescent="0.25">
      <c r="A23172" s="2">
        <v>43022</v>
      </c>
      <c r="B23172" s="1">
        <f t="shared" si="724"/>
        <v>2017</v>
      </c>
      <c r="C23172" s="1">
        <f t="shared" si="725"/>
        <v>4</v>
      </c>
      <c r="D23172">
        <v>2617</v>
      </c>
      <c r="E23172" t="s">
        <v>37</v>
      </c>
      <c r="F23172" s="4">
        <v>830000</v>
      </c>
      <c r="G23172" t="s">
        <v>5</v>
      </c>
      <c r="H23172">
        <v>4</v>
      </c>
      <c r="I23172" s="4">
        <f>IF(E23172="Rhode Island", Table1[[#This Row],[price]]*$L$3, IF(E23172="Massachusetts", Table1[[#This Row],[price]]*$L$2, 1))</f>
        <v>830000</v>
      </c>
    </row>
    <row r="23173" spans="1:9" x14ac:dyDescent="0.25">
      <c r="A23173" s="2">
        <v>43022</v>
      </c>
      <c r="B23173" s="1">
        <f t="shared" si="724"/>
        <v>2017</v>
      </c>
      <c r="C23173" s="1">
        <f t="shared" si="725"/>
        <v>4</v>
      </c>
      <c r="D23173">
        <v>2602</v>
      </c>
      <c r="E23173" t="s">
        <v>37</v>
      </c>
      <c r="F23173" s="4">
        <v>890000</v>
      </c>
      <c r="G23173" t="s">
        <v>5</v>
      </c>
      <c r="H23173">
        <v>3</v>
      </c>
      <c r="I23173" s="4">
        <f>IF(E23173="Rhode Island", Table1[[#This Row],[price]]*$L$3, IF(E23173="Massachusetts", Table1[[#This Row],[price]]*$L$2, 1))</f>
        <v>890000</v>
      </c>
    </row>
    <row r="23174" spans="1:9" x14ac:dyDescent="0.25">
      <c r="A23174" s="2">
        <v>43022</v>
      </c>
      <c r="B23174" s="1">
        <f t="shared" si="724"/>
        <v>2017</v>
      </c>
      <c r="C23174" s="1">
        <f t="shared" si="725"/>
        <v>4</v>
      </c>
      <c r="D23174">
        <v>2617</v>
      </c>
      <c r="E23174" t="s">
        <v>37</v>
      </c>
      <c r="F23174" s="4">
        <v>900000</v>
      </c>
      <c r="G23174" t="s">
        <v>5</v>
      </c>
      <c r="H23174">
        <v>4</v>
      </c>
      <c r="I23174" s="4">
        <f>IF(E23174="Rhode Island", Table1[[#This Row],[price]]*$L$3, IF(E23174="Massachusetts", Table1[[#This Row],[price]]*$L$2, 1))</f>
        <v>900000</v>
      </c>
    </row>
    <row r="23175" spans="1:9" x14ac:dyDescent="0.25">
      <c r="A23175" s="2">
        <v>43022</v>
      </c>
      <c r="B23175" s="1">
        <f t="shared" si="724"/>
        <v>2017</v>
      </c>
      <c r="C23175" s="1">
        <f t="shared" si="725"/>
        <v>4</v>
      </c>
      <c r="D23175">
        <v>2602</v>
      </c>
      <c r="E23175" t="s">
        <v>37</v>
      </c>
      <c r="F23175" s="4">
        <v>935000</v>
      </c>
      <c r="G23175" t="s">
        <v>5</v>
      </c>
      <c r="H23175">
        <v>4</v>
      </c>
      <c r="I23175" s="4">
        <f>IF(E23175="Rhode Island", Table1[[#This Row],[price]]*$L$3, IF(E23175="Massachusetts", Table1[[#This Row],[price]]*$L$2, 1))</f>
        <v>935000</v>
      </c>
    </row>
    <row r="23176" spans="1:9" x14ac:dyDescent="0.25">
      <c r="A23176" s="2">
        <v>43022</v>
      </c>
      <c r="B23176" s="1">
        <f t="shared" si="724"/>
        <v>2017</v>
      </c>
      <c r="C23176" s="1">
        <f t="shared" si="725"/>
        <v>4</v>
      </c>
      <c r="D23176">
        <v>2602</v>
      </c>
      <c r="E23176" t="s">
        <v>37</v>
      </c>
      <c r="F23176" s="4">
        <v>985000</v>
      </c>
      <c r="G23176" t="s">
        <v>5</v>
      </c>
      <c r="H23176">
        <v>4</v>
      </c>
      <c r="I23176" s="4">
        <f>IF(E23176="Rhode Island", Table1[[#This Row],[price]]*$L$3, IF(E23176="Massachusetts", Table1[[#This Row],[price]]*$L$2, 1))</f>
        <v>985000</v>
      </c>
    </row>
    <row r="23177" spans="1:9" x14ac:dyDescent="0.25">
      <c r="A23177" s="2">
        <v>43022</v>
      </c>
      <c r="B23177" s="1">
        <f t="shared" si="724"/>
        <v>2017</v>
      </c>
      <c r="C23177" s="1">
        <f t="shared" si="725"/>
        <v>4</v>
      </c>
      <c r="D23177">
        <v>2607</v>
      </c>
      <c r="E23177" t="s">
        <v>37</v>
      </c>
      <c r="F23177" s="4">
        <v>1065000</v>
      </c>
      <c r="G23177" t="s">
        <v>5</v>
      </c>
      <c r="H23177">
        <v>4</v>
      </c>
      <c r="I23177" s="4">
        <f>IF(E23177="Rhode Island", Table1[[#This Row],[price]]*$L$3, IF(E23177="Massachusetts", Table1[[#This Row],[price]]*$L$2, 1))</f>
        <v>1065000</v>
      </c>
    </row>
    <row r="23178" spans="1:9" x14ac:dyDescent="0.25">
      <c r="A23178" s="2">
        <v>43022</v>
      </c>
      <c r="B23178" s="1">
        <f t="shared" si="724"/>
        <v>2017</v>
      </c>
      <c r="C23178" s="1">
        <f t="shared" si="725"/>
        <v>4</v>
      </c>
      <c r="D23178">
        <v>2600</v>
      </c>
      <c r="E23178" t="s">
        <v>37</v>
      </c>
      <c r="F23178" s="4">
        <v>1180000</v>
      </c>
      <c r="G23178" t="s">
        <v>5</v>
      </c>
      <c r="H23178">
        <v>4</v>
      </c>
      <c r="I23178" s="4">
        <f>IF(E23178="Rhode Island", Table1[[#This Row],[price]]*$L$3, IF(E23178="Massachusetts", Table1[[#This Row],[price]]*$L$2, 1))</f>
        <v>1180000</v>
      </c>
    </row>
    <row r="23179" spans="1:9" x14ac:dyDescent="0.25">
      <c r="A23179" s="2">
        <v>43022</v>
      </c>
      <c r="B23179" s="1">
        <f t="shared" si="724"/>
        <v>2017</v>
      </c>
      <c r="C23179" s="1">
        <f t="shared" si="725"/>
        <v>4</v>
      </c>
      <c r="D23179">
        <v>2602</v>
      </c>
      <c r="E23179" t="s">
        <v>37</v>
      </c>
      <c r="F23179" s="4">
        <v>1300000</v>
      </c>
      <c r="G23179" t="s">
        <v>5</v>
      </c>
      <c r="H23179">
        <v>4</v>
      </c>
      <c r="I23179" s="4">
        <f>IF(E23179="Rhode Island", Table1[[#This Row],[price]]*$L$3, IF(E23179="Massachusetts", Table1[[#This Row],[price]]*$L$2, 1))</f>
        <v>1300000</v>
      </c>
    </row>
    <row r="23180" spans="1:9" x14ac:dyDescent="0.25">
      <c r="A23180" s="2">
        <v>43022</v>
      </c>
      <c r="B23180" s="1">
        <f t="shared" si="724"/>
        <v>2017</v>
      </c>
      <c r="C23180" s="1">
        <f t="shared" si="725"/>
        <v>4</v>
      </c>
      <c r="D23180">
        <v>2600</v>
      </c>
      <c r="E23180" t="s">
        <v>37</v>
      </c>
      <c r="F23180" s="4">
        <v>1340000</v>
      </c>
      <c r="G23180" t="s">
        <v>5</v>
      </c>
      <c r="H23180">
        <v>4</v>
      </c>
      <c r="I23180" s="4">
        <f>IF(E23180="Rhode Island", Table1[[#This Row],[price]]*$L$3, IF(E23180="Massachusetts", Table1[[#This Row],[price]]*$L$2, 1))</f>
        <v>1340000</v>
      </c>
    </row>
    <row r="23181" spans="1:9" x14ac:dyDescent="0.25">
      <c r="A23181" s="2">
        <v>43022</v>
      </c>
      <c r="B23181" s="1">
        <f t="shared" si="724"/>
        <v>2017</v>
      </c>
      <c r="C23181" s="1">
        <f t="shared" si="725"/>
        <v>4</v>
      </c>
      <c r="D23181">
        <v>2602</v>
      </c>
      <c r="E23181" t="s">
        <v>37</v>
      </c>
      <c r="F23181" s="4">
        <v>1365000</v>
      </c>
      <c r="G23181" t="s">
        <v>5</v>
      </c>
      <c r="H23181">
        <v>3</v>
      </c>
      <c r="I23181" s="4">
        <f>IF(E23181="Rhode Island", Table1[[#This Row],[price]]*$L$3, IF(E23181="Massachusetts", Table1[[#This Row],[price]]*$L$2, 1))</f>
        <v>1365000</v>
      </c>
    </row>
    <row r="23182" spans="1:9" x14ac:dyDescent="0.25">
      <c r="A23182" s="2">
        <v>43022</v>
      </c>
      <c r="B23182" s="1">
        <f t="shared" si="724"/>
        <v>2017</v>
      </c>
      <c r="C23182" s="1">
        <f t="shared" si="725"/>
        <v>4</v>
      </c>
      <c r="D23182">
        <v>2602</v>
      </c>
      <c r="E23182" t="s">
        <v>37</v>
      </c>
      <c r="F23182" s="4">
        <v>243000</v>
      </c>
      <c r="G23182" t="s">
        <v>6</v>
      </c>
      <c r="H23182">
        <v>2</v>
      </c>
      <c r="I23182" s="4">
        <f>IF(E23182="Rhode Island", Table1[[#This Row],[price]]*$L$3, IF(E23182="Massachusetts", Table1[[#This Row],[price]]*$L$2, 1))</f>
        <v>243000</v>
      </c>
    </row>
    <row r="23183" spans="1:9" x14ac:dyDescent="0.25">
      <c r="A23183" s="2">
        <v>43024</v>
      </c>
      <c r="B23183" s="1">
        <f t="shared" si="724"/>
        <v>2017</v>
      </c>
      <c r="C23183" s="1">
        <f t="shared" si="725"/>
        <v>4</v>
      </c>
      <c r="D23183">
        <v>2617</v>
      </c>
      <c r="E23183" t="s">
        <v>37</v>
      </c>
      <c r="F23183" s="4">
        <v>290000</v>
      </c>
      <c r="G23183" t="s">
        <v>5</v>
      </c>
      <c r="H23183">
        <v>2</v>
      </c>
      <c r="I23183" s="4">
        <f>IF(E23183="Rhode Island", Table1[[#This Row],[price]]*$L$3, IF(E23183="Massachusetts", Table1[[#This Row],[price]]*$L$2, 1))</f>
        <v>290000</v>
      </c>
    </row>
    <row r="23184" spans="1:9" x14ac:dyDescent="0.25">
      <c r="A23184" s="2">
        <v>43024</v>
      </c>
      <c r="B23184" s="1">
        <f t="shared" si="724"/>
        <v>2017</v>
      </c>
      <c r="C23184" s="1">
        <f t="shared" si="725"/>
        <v>4</v>
      </c>
      <c r="D23184">
        <v>2905</v>
      </c>
      <c r="E23184" t="s">
        <v>36</v>
      </c>
      <c r="F23184" s="4">
        <v>436000</v>
      </c>
      <c r="G23184" t="s">
        <v>5</v>
      </c>
      <c r="H23184">
        <v>3</v>
      </c>
      <c r="I23184" s="4">
        <f>IF(E23184="Rhode Island", Table1[[#This Row],[price]]*$L$3, IF(E23184="Massachusetts", Table1[[#This Row],[price]]*$L$2, 1))</f>
        <v>436000</v>
      </c>
    </row>
    <row r="23185" spans="1:9" x14ac:dyDescent="0.25">
      <c r="A23185" s="2">
        <v>43024</v>
      </c>
      <c r="B23185" s="1">
        <f t="shared" si="724"/>
        <v>2017</v>
      </c>
      <c r="C23185" s="1">
        <f t="shared" si="725"/>
        <v>4</v>
      </c>
      <c r="D23185">
        <v>2905</v>
      </c>
      <c r="E23185" t="s">
        <v>36</v>
      </c>
      <c r="F23185" s="4">
        <v>450000</v>
      </c>
      <c r="G23185" t="s">
        <v>5</v>
      </c>
      <c r="H23185">
        <v>3</v>
      </c>
      <c r="I23185" s="4">
        <f>IF(E23185="Rhode Island", Table1[[#This Row],[price]]*$L$3, IF(E23185="Massachusetts", Table1[[#This Row],[price]]*$L$2, 1))</f>
        <v>450000</v>
      </c>
    </row>
    <row r="23186" spans="1:9" x14ac:dyDescent="0.25">
      <c r="A23186" s="2">
        <v>43024</v>
      </c>
      <c r="B23186" s="1">
        <f t="shared" si="724"/>
        <v>2017</v>
      </c>
      <c r="C23186" s="1">
        <f t="shared" si="725"/>
        <v>4</v>
      </c>
      <c r="D23186">
        <v>2615</v>
      </c>
      <c r="E23186" t="s">
        <v>37</v>
      </c>
      <c r="F23186" s="4">
        <v>495000</v>
      </c>
      <c r="G23186" t="s">
        <v>5</v>
      </c>
      <c r="H23186">
        <v>3</v>
      </c>
      <c r="I23186" s="4">
        <f>IF(E23186="Rhode Island", Table1[[#This Row],[price]]*$L$3, IF(E23186="Massachusetts", Table1[[#This Row],[price]]*$L$2, 1))</f>
        <v>495000</v>
      </c>
    </row>
    <row r="23187" spans="1:9" x14ac:dyDescent="0.25">
      <c r="A23187" s="2">
        <v>43024</v>
      </c>
      <c r="B23187" s="1">
        <f t="shared" si="724"/>
        <v>2017</v>
      </c>
      <c r="C23187" s="1">
        <f t="shared" si="725"/>
        <v>4</v>
      </c>
      <c r="D23187">
        <v>2905</v>
      </c>
      <c r="E23187" t="s">
        <v>36</v>
      </c>
      <c r="F23187" s="4">
        <v>510000</v>
      </c>
      <c r="G23187" t="s">
        <v>5</v>
      </c>
      <c r="H23187">
        <v>3</v>
      </c>
      <c r="I23187" s="4">
        <f>IF(E23187="Rhode Island", Table1[[#This Row],[price]]*$L$3, IF(E23187="Massachusetts", Table1[[#This Row],[price]]*$L$2, 1))</f>
        <v>510000</v>
      </c>
    </row>
    <row r="23188" spans="1:9" x14ac:dyDescent="0.25">
      <c r="A23188" s="2">
        <v>43024</v>
      </c>
      <c r="B23188" s="1">
        <f t="shared" si="724"/>
        <v>2017</v>
      </c>
      <c r="C23188" s="1">
        <f t="shared" si="725"/>
        <v>4</v>
      </c>
      <c r="D23188">
        <v>2614</v>
      </c>
      <c r="E23188" t="s">
        <v>37</v>
      </c>
      <c r="F23188" s="4">
        <v>600000</v>
      </c>
      <c r="G23188" t="s">
        <v>5</v>
      </c>
      <c r="H23188">
        <v>3</v>
      </c>
      <c r="I23188" s="4">
        <f>IF(E23188="Rhode Island", Table1[[#This Row],[price]]*$L$3, IF(E23188="Massachusetts", Table1[[#This Row],[price]]*$L$2, 1))</f>
        <v>600000</v>
      </c>
    </row>
    <row r="23189" spans="1:9" x14ac:dyDescent="0.25">
      <c r="A23189" s="2">
        <v>43024</v>
      </c>
      <c r="B23189" s="1">
        <f t="shared" si="724"/>
        <v>2017</v>
      </c>
      <c r="C23189" s="1">
        <f t="shared" si="725"/>
        <v>4</v>
      </c>
      <c r="D23189">
        <v>2614</v>
      </c>
      <c r="E23189" t="s">
        <v>37</v>
      </c>
      <c r="F23189" s="4">
        <v>620000</v>
      </c>
      <c r="G23189" t="s">
        <v>5</v>
      </c>
      <c r="H23189">
        <v>3</v>
      </c>
      <c r="I23189" s="4">
        <f>IF(E23189="Rhode Island", Table1[[#This Row],[price]]*$L$3, IF(E23189="Massachusetts", Table1[[#This Row],[price]]*$L$2, 1))</f>
        <v>620000</v>
      </c>
    </row>
    <row r="23190" spans="1:9" x14ac:dyDescent="0.25">
      <c r="A23190" s="2">
        <v>43024</v>
      </c>
      <c r="B23190" s="1">
        <f t="shared" si="724"/>
        <v>2017</v>
      </c>
      <c r="C23190" s="1">
        <f t="shared" si="725"/>
        <v>4</v>
      </c>
      <c r="D23190">
        <v>2905</v>
      </c>
      <c r="E23190" t="s">
        <v>36</v>
      </c>
      <c r="F23190" s="4">
        <v>677000</v>
      </c>
      <c r="G23190" t="s">
        <v>5</v>
      </c>
      <c r="H23190">
        <v>4</v>
      </c>
      <c r="I23190" s="4">
        <f>IF(E23190="Rhode Island", Table1[[#This Row],[price]]*$L$3, IF(E23190="Massachusetts", Table1[[#This Row],[price]]*$L$2, 1))</f>
        <v>677000</v>
      </c>
    </row>
    <row r="23191" spans="1:9" x14ac:dyDescent="0.25">
      <c r="A23191" s="2">
        <v>43024</v>
      </c>
      <c r="B23191" s="1">
        <f t="shared" si="724"/>
        <v>2017</v>
      </c>
      <c r="C23191" s="1">
        <f t="shared" si="725"/>
        <v>4</v>
      </c>
      <c r="D23191">
        <v>2914</v>
      </c>
      <c r="E23191" t="s">
        <v>36</v>
      </c>
      <c r="F23191" s="4">
        <v>800000</v>
      </c>
      <c r="G23191" t="s">
        <v>5</v>
      </c>
      <c r="H23191">
        <v>4</v>
      </c>
      <c r="I23191" s="4">
        <f>IF(E23191="Rhode Island", Table1[[#This Row],[price]]*$L$3, IF(E23191="Massachusetts", Table1[[#This Row],[price]]*$L$2, 1))</f>
        <v>800000</v>
      </c>
    </row>
    <row r="23192" spans="1:9" x14ac:dyDescent="0.25">
      <c r="A23192" s="2">
        <v>43024</v>
      </c>
      <c r="B23192" s="1">
        <f t="shared" si="724"/>
        <v>2017</v>
      </c>
      <c r="C23192" s="1">
        <f t="shared" si="725"/>
        <v>4</v>
      </c>
      <c r="D23192">
        <v>2905</v>
      </c>
      <c r="E23192" t="s">
        <v>36</v>
      </c>
      <c r="F23192" s="4">
        <v>830000</v>
      </c>
      <c r="G23192" t="s">
        <v>5</v>
      </c>
      <c r="H23192">
        <v>4</v>
      </c>
      <c r="I23192" s="4">
        <f>IF(E23192="Rhode Island", Table1[[#This Row],[price]]*$L$3, IF(E23192="Massachusetts", Table1[[#This Row],[price]]*$L$2, 1))</f>
        <v>830000</v>
      </c>
    </row>
    <row r="23193" spans="1:9" x14ac:dyDescent="0.25">
      <c r="A23193" s="2">
        <v>43024</v>
      </c>
      <c r="B23193" s="1">
        <f t="shared" si="724"/>
        <v>2017</v>
      </c>
      <c r="C23193" s="1">
        <f t="shared" si="725"/>
        <v>4</v>
      </c>
      <c r="D23193">
        <v>2617</v>
      </c>
      <c r="E23193" t="s">
        <v>37</v>
      </c>
      <c r="F23193" s="4">
        <v>885000</v>
      </c>
      <c r="G23193" t="s">
        <v>5</v>
      </c>
      <c r="H23193">
        <v>4</v>
      </c>
      <c r="I23193" s="4">
        <f>IF(E23193="Rhode Island", Table1[[#This Row],[price]]*$L$3, IF(E23193="Massachusetts", Table1[[#This Row],[price]]*$L$2, 1))</f>
        <v>885000</v>
      </c>
    </row>
    <row r="23194" spans="1:9" x14ac:dyDescent="0.25">
      <c r="A23194" s="2">
        <v>43024</v>
      </c>
      <c r="B23194" s="1">
        <f t="shared" si="724"/>
        <v>2017</v>
      </c>
      <c r="C23194" s="1">
        <f t="shared" si="725"/>
        <v>4</v>
      </c>
      <c r="D23194">
        <v>2611</v>
      </c>
      <c r="E23194" t="s">
        <v>37</v>
      </c>
      <c r="F23194" s="4">
        <v>930000</v>
      </c>
      <c r="G23194" t="s">
        <v>5</v>
      </c>
      <c r="H23194">
        <v>5</v>
      </c>
      <c r="I23194" s="4">
        <f>IF(E23194="Rhode Island", Table1[[#This Row],[price]]*$L$3, IF(E23194="Massachusetts", Table1[[#This Row],[price]]*$L$2, 1))</f>
        <v>930000</v>
      </c>
    </row>
    <row r="23195" spans="1:9" x14ac:dyDescent="0.25">
      <c r="A23195" s="2">
        <v>43024</v>
      </c>
      <c r="B23195" s="1">
        <f t="shared" si="724"/>
        <v>2017</v>
      </c>
      <c r="C23195" s="1">
        <f t="shared" si="725"/>
        <v>4</v>
      </c>
      <c r="D23195">
        <v>2606</v>
      </c>
      <c r="E23195" t="s">
        <v>37</v>
      </c>
      <c r="F23195" s="4">
        <v>1450000</v>
      </c>
      <c r="G23195" t="s">
        <v>5</v>
      </c>
      <c r="H23195">
        <v>4</v>
      </c>
      <c r="I23195" s="4">
        <f>IF(E23195="Rhode Island", Table1[[#This Row],[price]]*$L$3, IF(E23195="Massachusetts", Table1[[#This Row],[price]]*$L$2, 1))</f>
        <v>1450000</v>
      </c>
    </row>
    <row r="23196" spans="1:9" x14ac:dyDescent="0.25">
      <c r="A23196" s="2">
        <v>43024</v>
      </c>
      <c r="B23196" s="1">
        <f t="shared" si="724"/>
        <v>2017</v>
      </c>
      <c r="C23196" s="1">
        <f t="shared" si="725"/>
        <v>4</v>
      </c>
      <c r="D23196">
        <v>2617</v>
      </c>
      <c r="E23196" t="s">
        <v>37</v>
      </c>
      <c r="F23196" s="4">
        <v>305000</v>
      </c>
      <c r="G23196" t="s">
        <v>6</v>
      </c>
      <c r="H23196">
        <v>1</v>
      </c>
      <c r="I23196" s="4">
        <f>IF(E23196="Rhode Island", Table1[[#This Row],[price]]*$L$3, IF(E23196="Massachusetts", Table1[[#This Row],[price]]*$L$2, 1))</f>
        <v>305000</v>
      </c>
    </row>
    <row r="23197" spans="1:9" x14ac:dyDescent="0.25">
      <c r="A23197" s="2">
        <v>43024</v>
      </c>
      <c r="B23197" s="1">
        <f t="shared" si="724"/>
        <v>2017</v>
      </c>
      <c r="C23197" s="1">
        <f t="shared" si="725"/>
        <v>4</v>
      </c>
      <c r="D23197">
        <v>2601</v>
      </c>
      <c r="E23197" t="s">
        <v>37</v>
      </c>
      <c r="F23197" s="4">
        <v>635000</v>
      </c>
      <c r="G23197" t="s">
        <v>6</v>
      </c>
      <c r="H23197">
        <v>2</v>
      </c>
      <c r="I23197" s="4">
        <f>IF(E23197="Rhode Island", Table1[[#This Row],[price]]*$L$3, IF(E23197="Massachusetts", Table1[[#This Row],[price]]*$L$2, 1))</f>
        <v>635000</v>
      </c>
    </row>
    <row r="23198" spans="1:9" x14ac:dyDescent="0.25">
      <c r="A23198" s="2">
        <v>43024</v>
      </c>
      <c r="B23198" s="1">
        <f t="shared" si="724"/>
        <v>2017</v>
      </c>
      <c r="C23198" s="1">
        <f t="shared" si="725"/>
        <v>4</v>
      </c>
      <c r="D23198">
        <v>2612</v>
      </c>
      <c r="E23198" t="s">
        <v>37</v>
      </c>
      <c r="F23198" s="4">
        <v>1019000</v>
      </c>
      <c r="G23198" t="s">
        <v>6</v>
      </c>
      <c r="H23198">
        <v>3</v>
      </c>
      <c r="I23198" s="4">
        <f>IF(E23198="Rhode Island", Table1[[#This Row],[price]]*$L$3, IF(E23198="Massachusetts", Table1[[#This Row],[price]]*$L$2, 1))</f>
        <v>1019000</v>
      </c>
    </row>
    <row r="23199" spans="1:9" x14ac:dyDescent="0.25">
      <c r="A23199" s="2">
        <v>43025</v>
      </c>
      <c r="B23199" s="1">
        <f t="shared" si="724"/>
        <v>2017</v>
      </c>
      <c r="C23199" s="1">
        <f t="shared" si="725"/>
        <v>4</v>
      </c>
      <c r="D23199">
        <v>2905</v>
      </c>
      <c r="E23199" t="s">
        <v>36</v>
      </c>
      <c r="F23199" s="4">
        <v>460000</v>
      </c>
      <c r="G23199" t="s">
        <v>5</v>
      </c>
      <c r="H23199">
        <v>3</v>
      </c>
      <c r="I23199" s="4">
        <f>IF(E23199="Rhode Island", Table1[[#This Row],[price]]*$L$3, IF(E23199="Massachusetts", Table1[[#This Row],[price]]*$L$2, 1))</f>
        <v>460000</v>
      </c>
    </row>
    <row r="23200" spans="1:9" x14ac:dyDescent="0.25">
      <c r="A23200" s="2">
        <v>43025</v>
      </c>
      <c r="B23200" s="1">
        <f t="shared" si="724"/>
        <v>2017</v>
      </c>
      <c r="C23200" s="1">
        <f t="shared" si="725"/>
        <v>4</v>
      </c>
      <c r="D23200">
        <v>2905</v>
      </c>
      <c r="E23200" t="s">
        <v>36</v>
      </c>
      <c r="F23200" s="4">
        <v>464000</v>
      </c>
      <c r="G23200" t="s">
        <v>5</v>
      </c>
      <c r="H23200">
        <v>3</v>
      </c>
      <c r="I23200" s="4">
        <f>IF(E23200="Rhode Island", Table1[[#This Row],[price]]*$L$3, IF(E23200="Massachusetts", Table1[[#This Row],[price]]*$L$2, 1))</f>
        <v>464000</v>
      </c>
    </row>
    <row r="23201" spans="1:9" x14ac:dyDescent="0.25">
      <c r="A23201" s="2">
        <v>43025</v>
      </c>
      <c r="B23201" s="1">
        <f t="shared" si="724"/>
        <v>2017</v>
      </c>
      <c r="C23201" s="1">
        <f t="shared" si="725"/>
        <v>4</v>
      </c>
      <c r="D23201">
        <v>2615</v>
      </c>
      <c r="E23201" t="s">
        <v>37</v>
      </c>
      <c r="F23201" s="4">
        <v>520000</v>
      </c>
      <c r="G23201" t="s">
        <v>5</v>
      </c>
      <c r="H23201">
        <v>3</v>
      </c>
      <c r="I23201" s="4">
        <f>IF(E23201="Rhode Island", Table1[[#This Row],[price]]*$L$3, IF(E23201="Massachusetts", Table1[[#This Row],[price]]*$L$2, 1))</f>
        <v>520000</v>
      </c>
    </row>
    <row r="23202" spans="1:9" x14ac:dyDescent="0.25">
      <c r="A23202" s="2">
        <v>43025</v>
      </c>
      <c r="B23202" s="1">
        <f t="shared" si="724"/>
        <v>2017</v>
      </c>
      <c r="C23202" s="1">
        <f t="shared" si="725"/>
        <v>4</v>
      </c>
      <c r="D23202">
        <v>2906</v>
      </c>
      <c r="E23202" t="s">
        <v>36</v>
      </c>
      <c r="F23202" s="4">
        <v>545000</v>
      </c>
      <c r="G23202" t="s">
        <v>5</v>
      </c>
      <c r="H23202">
        <v>3</v>
      </c>
      <c r="I23202" s="4">
        <f>IF(E23202="Rhode Island", Table1[[#This Row],[price]]*$L$3, IF(E23202="Massachusetts", Table1[[#This Row],[price]]*$L$2, 1))</f>
        <v>545000</v>
      </c>
    </row>
    <row r="23203" spans="1:9" x14ac:dyDescent="0.25">
      <c r="A23203" s="2">
        <v>43025</v>
      </c>
      <c r="B23203" s="1">
        <f t="shared" si="724"/>
        <v>2017</v>
      </c>
      <c r="C23203" s="1">
        <f t="shared" si="725"/>
        <v>4</v>
      </c>
      <c r="D23203">
        <v>2904</v>
      </c>
      <c r="E23203" t="s">
        <v>36</v>
      </c>
      <c r="F23203" s="4">
        <v>590000</v>
      </c>
      <c r="G23203" t="s">
        <v>5</v>
      </c>
      <c r="H23203">
        <v>3</v>
      </c>
      <c r="I23203" s="4">
        <f>IF(E23203="Rhode Island", Table1[[#This Row],[price]]*$L$3, IF(E23203="Massachusetts", Table1[[#This Row],[price]]*$L$2, 1))</f>
        <v>590000</v>
      </c>
    </row>
    <row r="23204" spans="1:9" x14ac:dyDescent="0.25">
      <c r="A23204" s="2">
        <v>43025</v>
      </c>
      <c r="B23204" s="1">
        <f t="shared" si="724"/>
        <v>2017</v>
      </c>
      <c r="C23204" s="1">
        <f t="shared" si="725"/>
        <v>4</v>
      </c>
      <c r="D23204">
        <v>2615</v>
      </c>
      <c r="E23204" t="s">
        <v>37</v>
      </c>
      <c r="F23204" s="4">
        <v>640000</v>
      </c>
      <c r="G23204" t="s">
        <v>5</v>
      </c>
      <c r="H23204">
        <v>4</v>
      </c>
      <c r="I23204" s="4">
        <f>IF(E23204="Rhode Island", Table1[[#This Row],[price]]*$L$3, IF(E23204="Massachusetts", Table1[[#This Row],[price]]*$L$2, 1))</f>
        <v>640000</v>
      </c>
    </row>
    <row r="23205" spans="1:9" x14ac:dyDescent="0.25">
      <c r="A23205" s="2">
        <v>43025</v>
      </c>
      <c r="B23205" s="1">
        <f t="shared" si="724"/>
        <v>2017</v>
      </c>
      <c r="C23205" s="1">
        <f t="shared" si="725"/>
        <v>4</v>
      </c>
      <c r="D23205">
        <v>2913</v>
      </c>
      <c r="E23205" t="s">
        <v>36</v>
      </c>
      <c r="F23205" s="4">
        <v>321000</v>
      </c>
      <c r="G23205" t="s">
        <v>6</v>
      </c>
      <c r="H23205">
        <v>2</v>
      </c>
      <c r="I23205" s="4">
        <f>IF(E23205="Rhode Island", Table1[[#This Row],[price]]*$L$3, IF(E23205="Massachusetts", Table1[[#This Row],[price]]*$L$2, 1))</f>
        <v>321000</v>
      </c>
    </row>
    <row r="23206" spans="1:9" x14ac:dyDescent="0.25">
      <c r="A23206" s="2">
        <v>43026</v>
      </c>
      <c r="B23206" s="1">
        <f t="shared" si="724"/>
        <v>2017</v>
      </c>
      <c r="C23206" s="1">
        <f t="shared" si="725"/>
        <v>4</v>
      </c>
      <c r="D23206">
        <v>2617</v>
      </c>
      <c r="E23206" t="s">
        <v>37</v>
      </c>
      <c r="F23206" s="4">
        <v>455000</v>
      </c>
      <c r="G23206" t="s">
        <v>5</v>
      </c>
      <c r="H23206">
        <v>3</v>
      </c>
      <c r="I23206" s="4">
        <f>IF(E23206="Rhode Island", Table1[[#This Row],[price]]*$L$3, IF(E23206="Massachusetts", Table1[[#This Row],[price]]*$L$2, 1))</f>
        <v>455000</v>
      </c>
    </row>
    <row r="23207" spans="1:9" x14ac:dyDescent="0.25">
      <c r="A23207" s="2">
        <v>43026</v>
      </c>
      <c r="B23207" s="1">
        <f t="shared" si="724"/>
        <v>2017</v>
      </c>
      <c r="C23207" s="1">
        <f t="shared" si="725"/>
        <v>4</v>
      </c>
      <c r="D23207">
        <v>2615</v>
      </c>
      <c r="E23207" t="s">
        <v>37</v>
      </c>
      <c r="F23207" s="4">
        <v>465000</v>
      </c>
      <c r="G23207" t="s">
        <v>5</v>
      </c>
      <c r="H23207">
        <v>2</v>
      </c>
      <c r="I23207" s="4">
        <f>IF(E23207="Rhode Island", Table1[[#This Row],[price]]*$L$3, IF(E23207="Massachusetts", Table1[[#This Row],[price]]*$L$2, 1))</f>
        <v>465000</v>
      </c>
    </row>
    <row r="23208" spans="1:9" x14ac:dyDescent="0.25">
      <c r="A23208" s="2">
        <v>43026</v>
      </c>
      <c r="B23208" s="1">
        <f t="shared" si="724"/>
        <v>2017</v>
      </c>
      <c r="C23208" s="1">
        <f t="shared" si="725"/>
        <v>4</v>
      </c>
      <c r="D23208">
        <v>2906</v>
      </c>
      <c r="E23208" t="s">
        <v>36</v>
      </c>
      <c r="F23208" s="4">
        <v>470000</v>
      </c>
      <c r="G23208" t="s">
        <v>5</v>
      </c>
      <c r="H23208">
        <v>3</v>
      </c>
      <c r="I23208" s="4">
        <f>IF(E23208="Rhode Island", Table1[[#This Row],[price]]*$L$3, IF(E23208="Massachusetts", Table1[[#This Row],[price]]*$L$2, 1))</f>
        <v>470000</v>
      </c>
    </row>
    <row r="23209" spans="1:9" x14ac:dyDescent="0.25">
      <c r="A23209" s="2">
        <v>43026</v>
      </c>
      <c r="B23209" s="1">
        <f t="shared" si="724"/>
        <v>2017</v>
      </c>
      <c r="C23209" s="1">
        <f t="shared" si="725"/>
        <v>4</v>
      </c>
      <c r="D23209">
        <v>2913</v>
      </c>
      <c r="E23209" t="s">
        <v>36</v>
      </c>
      <c r="F23209" s="4">
        <v>485200</v>
      </c>
      <c r="G23209" t="s">
        <v>5</v>
      </c>
      <c r="H23209">
        <v>3</v>
      </c>
      <c r="I23209" s="4">
        <f>IF(E23209="Rhode Island", Table1[[#This Row],[price]]*$L$3, IF(E23209="Massachusetts", Table1[[#This Row],[price]]*$L$2, 1))</f>
        <v>485200</v>
      </c>
    </row>
    <row r="23210" spans="1:9" x14ac:dyDescent="0.25">
      <c r="A23210" s="2">
        <v>43026</v>
      </c>
      <c r="B23210" s="1">
        <f t="shared" si="724"/>
        <v>2017</v>
      </c>
      <c r="C23210" s="1">
        <f t="shared" si="725"/>
        <v>4</v>
      </c>
      <c r="D23210">
        <v>2615</v>
      </c>
      <c r="E23210" t="s">
        <v>37</v>
      </c>
      <c r="F23210" s="4">
        <v>585000</v>
      </c>
      <c r="G23210" t="s">
        <v>5</v>
      </c>
      <c r="H23210">
        <v>4</v>
      </c>
      <c r="I23210" s="4">
        <f>IF(E23210="Rhode Island", Table1[[#This Row],[price]]*$L$3, IF(E23210="Massachusetts", Table1[[#This Row],[price]]*$L$2, 1))</f>
        <v>585000</v>
      </c>
    </row>
    <row r="23211" spans="1:9" x14ac:dyDescent="0.25">
      <c r="A23211" s="2">
        <v>43026</v>
      </c>
      <c r="B23211" s="1">
        <f t="shared" si="724"/>
        <v>2017</v>
      </c>
      <c r="C23211" s="1">
        <f t="shared" si="725"/>
        <v>4</v>
      </c>
      <c r="D23211">
        <v>2902</v>
      </c>
      <c r="E23211" t="s">
        <v>36</v>
      </c>
      <c r="F23211" s="4">
        <v>640000</v>
      </c>
      <c r="G23211" t="s">
        <v>5</v>
      </c>
      <c r="H23211">
        <v>3</v>
      </c>
      <c r="I23211" s="4">
        <f>IF(E23211="Rhode Island", Table1[[#This Row],[price]]*$L$3, IF(E23211="Massachusetts", Table1[[#This Row],[price]]*$L$2, 1))</f>
        <v>640000</v>
      </c>
    </row>
    <row r="23212" spans="1:9" x14ac:dyDescent="0.25">
      <c r="A23212" s="2">
        <v>43026</v>
      </c>
      <c r="B23212" s="1">
        <f t="shared" si="724"/>
        <v>2017</v>
      </c>
      <c r="C23212" s="1">
        <f t="shared" si="725"/>
        <v>4</v>
      </c>
      <c r="D23212">
        <v>2906</v>
      </c>
      <c r="E23212" t="s">
        <v>36</v>
      </c>
      <c r="F23212" s="4">
        <v>662000</v>
      </c>
      <c r="G23212" t="s">
        <v>5</v>
      </c>
      <c r="H23212">
        <v>4</v>
      </c>
      <c r="I23212" s="4">
        <f>IF(E23212="Rhode Island", Table1[[#This Row],[price]]*$L$3, IF(E23212="Massachusetts", Table1[[#This Row],[price]]*$L$2, 1))</f>
        <v>662000</v>
      </c>
    </row>
    <row r="23213" spans="1:9" x14ac:dyDescent="0.25">
      <c r="A23213" s="2">
        <v>43026</v>
      </c>
      <c r="B23213" s="1">
        <f t="shared" si="724"/>
        <v>2017</v>
      </c>
      <c r="C23213" s="1">
        <f t="shared" si="725"/>
        <v>4</v>
      </c>
      <c r="D23213">
        <v>2615</v>
      </c>
      <c r="E23213" t="s">
        <v>37</v>
      </c>
      <c r="F23213" s="4">
        <v>782500</v>
      </c>
      <c r="G23213" t="s">
        <v>5</v>
      </c>
      <c r="H23213">
        <v>5</v>
      </c>
      <c r="I23213" s="4">
        <f>IF(E23213="Rhode Island", Table1[[#This Row],[price]]*$L$3, IF(E23213="Massachusetts", Table1[[#This Row],[price]]*$L$2, 1))</f>
        <v>782500</v>
      </c>
    </row>
    <row r="23214" spans="1:9" x14ac:dyDescent="0.25">
      <c r="A23214" s="2">
        <v>43026</v>
      </c>
      <c r="B23214" s="1">
        <f t="shared" si="724"/>
        <v>2017</v>
      </c>
      <c r="C23214" s="1">
        <f t="shared" si="725"/>
        <v>4</v>
      </c>
      <c r="D23214">
        <v>2615</v>
      </c>
      <c r="E23214" t="s">
        <v>37</v>
      </c>
      <c r="F23214" s="4">
        <v>800000</v>
      </c>
      <c r="G23214" t="s">
        <v>5</v>
      </c>
      <c r="H23214">
        <v>4</v>
      </c>
      <c r="I23214" s="4">
        <f>IF(E23214="Rhode Island", Table1[[#This Row],[price]]*$L$3, IF(E23214="Massachusetts", Table1[[#This Row],[price]]*$L$2, 1))</f>
        <v>800000</v>
      </c>
    </row>
    <row r="23215" spans="1:9" x14ac:dyDescent="0.25">
      <c r="A23215" s="2">
        <v>43026</v>
      </c>
      <c r="B23215" s="1">
        <f t="shared" si="724"/>
        <v>2017</v>
      </c>
      <c r="C23215" s="1">
        <f t="shared" si="725"/>
        <v>4</v>
      </c>
      <c r="D23215">
        <v>2602</v>
      </c>
      <c r="E23215" t="s">
        <v>37</v>
      </c>
      <c r="F23215" s="4">
        <v>260000</v>
      </c>
      <c r="G23215" t="s">
        <v>6</v>
      </c>
      <c r="H23215">
        <v>1</v>
      </c>
      <c r="I23215" s="4">
        <f>IF(E23215="Rhode Island", Table1[[#This Row],[price]]*$L$3, IF(E23215="Massachusetts", Table1[[#This Row],[price]]*$L$2, 1))</f>
        <v>260000</v>
      </c>
    </row>
    <row r="23216" spans="1:9" x14ac:dyDescent="0.25">
      <c r="A23216" s="2">
        <v>43026</v>
      </c>
      <c r="B23216" s="1">
        <f t="shared" si="724"/>
        <v>2017</v>
      </c>
      <c r="C23216" s="1">
        <f t="shared" si="725"/>
        <v>4</v>
      </c>
      <c r="D23216">
        <v>2601</v>
      </c>
      <c r="E23216" t="s">
        <v>37</v>
      </c>
      <c r="F23216" s="4">
        <v>400000</v>
      </c>
      <c r="G23216" t="s">
        <v>6</v>
      </c>
      <c r="H23216">
        <v>1</v>
      </c>
      <c r="I23216" s="4">
        <f>IF(E23216="Rhode Island", Table1[[#This Row],[price]]*$L$3, IF(E23216="Massachusetts", Table1[[#This Row],[price]]*$L$2, 1))</f>
        <v>400000</v>
      </c>
    </row>
    <row r="23217" spans="1:9" x14ac:dyDescent="0.25">
      <c r="A23217" s="2">
        <v>43026</v>
      </c>
      <c r="B23217" s="1">
        <f t="shared" si="724"/>
        <v>2017</v>
      </c>
      <c r="C23217" s="1">
        <f t="shared" si="725"/>
        <v>4</v>
      </c>
      <c r="D23217">
        <v>2604</v>
      </c>
      <c r="E23217" t="s">
        <v>37</v>
      </c>
      <c r="F23217" s="4">
        <v>440000</v>
      </c>
      <c r="G23217" t="s">
        <v>6</v>
      </c>
      <c r="H23217">
        <v>2</v>
      </c>
      <c r="I23217" s="4">
        <f>IF(E23217="Rhode Island", Table1[[#This Row],[price]]*$L$3, IF(E23217="Massachusetts", Table1[[#This Row],[price]]*$L$2, 1))</f>
        <v>440000</v>
      </c>
    </row>
    <row r="23218" spans="1:9" x14ac:dyDescent="0.25">
      <c r="A23218" s="2">
        <v>43026</v>
      </c>
      <c r="B23218" s="1">
        <f t="shared" si="724"/>
        <v>2017</v>
      </c>
      <c r="C23218" s="1">
        <f t="shared" si="725"/>
        <v>4</v>
      </c>
      <c r="D23218">
        <v>2600</v>
      </c>
      <c r="E23218" t="s">
        <v>37</v>
      </c>
      <c r="F23218" s="4">
        <v>850000</v>
      </c>
      <c r="G23218" t="s">
        <v>6</v>
      </c>
      <c r="H23218">
        <v>3</v>
      </c>
      <c r="I23218" s="4">
        <f>IF(E23218="Rhode Island", Table1[[#This Row],[price]]*$L$3, IF(E23218="Massachusetts", Table1[[#This Row],[price]]*$L$2, 1))</f>
        <v>850000</v>
      </c>
    </row>
    <row r="23219" spans="1:9" x14ac:dyDescent="0.25">
      <c r="A23219" s="2">
        <v>43027</v>
      </c>
      <c r="B23219" s="1">
        <f t="shared" si="724"/>
        <v>2017</v>
      </c>
      <c r="C23219" s="1">
        <f t="shared" si="725"/>
        <v>4</v>
      </c>
      <c r="D23219">
        <v>2911</v>
      </c>
      <c r="E23219" t="s">
        <v>36</v>
      </c>
      <c r="F23219" s="4">
        <v>310000</v>
      </c>
      <c r="G23219" t="s">
        <v>5</v>
      </c>
      <c r="H23219">
        <v>1</v>
      </c>
      <c r="I23219" s="4">
        <f>IF(E23219="Rhode Island", Table1[[#This Row],[price]]*$L$3, IF(E23219="Massachusetts", Table1[[#This Row],[price]]*$L$2, 1))</f>
        <v>310000</v>
      </c>
    </row>
    <row r="23220" spans="1:9" x14ac:dyDescent="0.25">
      <c r="A23220" s="2">
        <v>43027</v>
      </c>
      <c r="B23220" s="1">
        <f t="shared" si="724"/>
        <v>2017</v>
      </c>
      <c r="C23220" s="1">
        <f t="shared" si="725"/>
        <v>4</v>
      </c>
      <c r="D23220">
        <v>2617</v>
      </c>
      <c r="E23220" t="s">
        <v>37</v>
      </c>
      <c r="F23220" s="4">
        <v>543000</v>
      </c>
      <c r="G23220" t="s">
        <v>5</v>
      </c>
      <c r="H23220">
        <v>3</v>
      </c>
      <c r="I23220" s="4">
        <f>IF(E23220="Rhode Island", Table1[[#This Row],[price]]*$L$3, IF(E23220="Massachusetts", Table1[[#This Row],[price]]*$L$2, 1))</f>
        <v>543000</v>
      </c>
    </row>
    <row r="23221" spans="1:9" x14ac:dyDescent="0.25">
      <c r="A23221" s="2">
        <v>43027</v>
      </c>
      <c r="B23221" s="1">
        <f t="shared" si="724"/>
        <v>2017</v>
      </c>
      <c r="C23221" s="1">
        <f t="shared" si="725"/>
        <v>4</v>
      </c>
      <c r="D23221">
        <v>2615</v>
      </c>
      <c r="E23221" t="s">
        <v>37</v>
      </c>
      <c r="F23221" s="4">
        <v>587000</v>
      </c>
      <c r="G23221" t="s">
        <v>5</v>
      </c>
      <c r="H23221">
        <v>3</v>
      </c>
      <c r="I23221" s="4">
        <f>IF(E23221="Rhode Island", Table1[[#This Row],[price]]*$L$3, IF(E23221="Massachusetts", Table1[[#This Row],[price]]*$L$2, 1))</f>
        <v>587000</v>
      </c>
    </row>
    <row r="23222" spans="1:9" x14ac:dyDescent="0.25">
      <c r="A23222" s="2">
        <v>43027</v>
      </c>
      <c r="B23222" s="1">
        <f t="shared" si="724"/>
        <v>2017</v>
      </c>
      <c r="C23222" s="1">
        <f t="shared" si="725"/>
        <v>4</v>
      </c>
      <c r="D23222">
        <v>2905</v>
      </c>
      <c r="E23222" t="s">
        <v>36</v>
      </c>
      <c r="F23222" s="4">
        <v>630000</v>
      </c>
      <c r="G23222" t="s">
        <v>5</v>
      </c>
      <c r="H23222">
        <v>3</v>
      </c>
      <c r="I23222" s="4">
        <f>IF(E23222="Rhode Island", Table1[[#This Row],[price]]*$L$3, IF(E23222="Massachusetts", Table1[[#This Row],[price]]*$L$2, 1))</f>
        <v>630000</v>
      </c>
    </row>
    <row r="23223" spans="1:9" x14ac:dyDescent="0.25">
      <c r="A23223" s="2">
        <v>43027</v>
      </c>
      <c r="B23223" s="1">
        <f t="shared" si="724"/>
        <v>2017</v>
      </c>
      <c r="C23223" s="1">
        <f t="shared" si="725"/>
        <v>4</v>
      </c>
      <c r="D23223">
        <v>2914</v>
      </c>
      <c r="E23223" t="s">
        <v>36</v>
      </c>
      <c r="F23223" s="4">
        <v>630556</v>
      </c>
      <c r="G23223" t="s">
        <v>5</v>
      </c>
      <c r="H23223">
        <v>4</v>
      </c>
      <c r="I23223" s="4">
        <f>IF(E23223="Rhode Island", Table1[[#This Row],[price]]*$L$3, IF(E23223="Massachusetts", Table1[[#This Row],[price]]*$L$2, 1))</f>
        <v>630556</v>
      </c>
    </row>
    <row r="23224" spans="1:9" x14ac:dyDescent="0.25">
      <c r="A23224" s="2">
        <v>43027</v>
      </c>
      <c r="B23224" s="1">
        <f t="shared" si="724"/>
        <v>2017</v>
      </c>
      <c r="C23224" s="1">
        <f t="shared" si="725"/>
        <v>4</v>
      </c>
      <c r="D23224">
        <v>2906</v>
      </c>
      <c r="E23224" t="s">
        <v>36</v>
      </c>
      <c r="F23224" s="4">
        <v>680000</v>
      </c>
      <c r="G23224" t="s">
        <v>5</v>
      </c>
      <c r="H23224">
        <v>4</v>
      </c>
      <c r="I23224" s="4">
        <f>IF(E23224="Rhode Island", Table1[[#This Row],[price]]*$L$3, IF(E23224="Massachusetts", Table1[[#This Row],[price]]*$L$2, 1))</f>
        <v>680000</v>
      </c>
    </row>
    <row r="23225" spans="1:9" x14ac:dyDescent="0.25">
      <c r="A23225" s="2">
        <v>43027</v>
      </c>
      <c r="B23225" s="1">
        <f t="shared" si="724"/>
        <v>2017</v>
      </c>
      <c r="C23225" s="1">
        <f t="shared" si="725"/>
        <v>4</v>
      </c>
      <c r="D23225">
        <v>2913</v>
      </c>
      <c r="E23225" t="s">
        <v>36</v>
      </c>
      <c r="F23225" s="4">
        <v>850200</v>
      </c>
      <c r="G23225" t="s">
        <v>5</v>
      </c>
      <c r="H23225">
        <v>4</v>
      </c>
      <c r="I23225" s="4">
        <f>IF(E23225="Rhode Island", Table1[[#This Row],[price]]*$L$3, IF(E23225="Massachusetts", Table1[[#This Row],[price]]*$L$2, 1))</f>
        <v>850200</v>
      </c>
    </row>
    <row r="23226" spans="1:9" x14ac:dyDescent="0.25">
      <c r="A23226" s="2">
        <v>43027</v>
      </c>
      <c r="B23226" s="1">
        <f t="shared" si="724"/>
        <v>2017</v>
      </c>
      <c r="C23226" s="1">
        <f t="shared" si="725"/>
        <v>4</v>
      </c>
      <c r="D23226">
        <v>2605</v>
      </c>
      <c r="E23226" t="s">
        <v>37</v>
      </c>
      <c r="F23226" s="4">
        <v>895000</v>
      </c>
      <c r="G23226" t="s">
        <v>5</v>
      </c>
      <c r="H23226">
        <v>3</v>
      </c>
      <c r="I23226" s="4">
        <f>IF(E23226="Rhode Island", Table1[[#This Row],[price]]*$L$3, IF(E23226="Massachusetts", Table1[[#This Row],[price]]*$L$2, 1))</f>
        <v>895000</v>
      </c>
    </row>
    <row r="23227" spans="1:9" x14ac:dyDescent="0.25">
      <c r="A23227" s="2">
        <v>43027</v>
      </c>
      <c r="B23227" s="1">
        <f t="shared" si="724"/>
        <v>2017</v>
      </c>
      <c r="C23227" s="1">
        <f t="shared" si="725"/>
        <v>4</v>
      </c>
      <c r="D23227">
        <v>2602</v>
      </c>
      <c r="E23227" t="s">
        <v>37</v>
      </c>
      <c r="F23227" s="4">
        <v>384900</v>
      </c>
      <c r="G23227" t="s">
        <v>6</v>
      </c>
      <c r="H23227">
        <v>1</v>
      </c>
      <c r="I23227" s="4">
        <f>IF(E23227="Rhode Island", Table1[[#This Row],[price]]*$L$3, IF(E23227="Massachusetts", Table1[[#This Row],[price]]*$L$2, 1))</f>
        <v>384900</v>
      </c>
    </row>
    <row r="23228" spans="1:9" x14ac:dyDescent="0.25">
      <c r="A23228" s="2">
        <v>43027</v>
      </c>
      <c r="B23228" s="1">
        <f t="shared" si="724"/>
        <v>2017</v>
      </c>
      <c r="C23228" s="1">
        <f t="shared" si="725"/>
        <v>4</v>
      </c>
      <c r="D23228">
        <v>2605</v>
      </c>
      <c r="E23228" t="s">
        <v>37</v>
      </c>
      <c r="F23228" s="4">
        <v>509000</v>
      </c>
      <c r="G23228" t="s">
        <v>6</v>
      </c>
      <c r="H23228">
        <v>2</v>
      </c>
      <c r="I23228" s="4">
        <f>IF(E23228="Rhode Island", Table1[[#This Row],[price]]*$L$3, IF(E23228="Massachusetts", Table1[[#This Row],[price]]*$L$2, 1))</f>
        <v>509000</v>
      </c>
    </row>
    <row r="23229" spans="1:9" x14ac:dyDescent="0.25">
      <c r="A23229" s="2">
        <v>43027</v>
      </c>
      <c r="B23229" s="1">
        <f t="shared" si="724"/>
        <v>2017</v>
      </c>
      <c r="C23229" s="1">
        <f t="shared" si="725"/>
        <v>4</v>
      </c>
      <c r="D23229">
        <v>2604</v>
      </c>
      <c r="E23229" t="s">
        <v>37</v>
      </c>
      <c r="F23229" s="4">
        <v>581000</v>
      </c>
      <c r="G23229" t="s">
        <v>6</v>
      </c>
      <c r="H23229">
        <v>2</v>
      </c>
      <c r="I23229" s="4">
        <f>IF(E23229="Rhode Island", Table1[[#This Row],[price]]*$L$3, IF(E23229="Massachusetts", Table1[[#This Row],[price]]*$L$2, 1))</f>
        <v>581000</v>
      </c>
    </row>
    <row r="23230" spans="1:9" x14ac:dyDescent="0.25">
      <c r="A23230" s="2">
        <v>43028</v>
      </c>
      <c r="B23230" s="1">
        <f t="shared" si="724"/>
        <v>2017</v>
      </c>
      <c r="C23230" s="1">
        <f t="shared" si="725"/>
        <v>4</v>
      </c>
      <c r="D23230">
        <v>2906</v>
      </c>
      <c r="E23230" t="s">
        <v>36</v>
      </c>
      <c r="F23230" s="4">
        <v>379000</v>
      </c>
      <c r="G23230" t="s">
        <v>5</v>
      </c>
      <c r="H23230">
        <v>3</v>
      </c>
      <c r="I23230" s="4">
        <f>IF(E23230="Rhode Island", Table1[[#This Row],[price]]*$L$3, IF(E23230="Massachusetts", Table1[[#This Row],[price]]*$L$2, 1))</f>
        <v>379000</v>
      </c>
    </row>
    <row r="23231" spans="1:9" x14ac:dyDescent="0.25">
      <c r="A23231" s="2">
        <v>43028</v>
      </c>
      <c r="B23231" s="1">
        <f t="shared" si="724"/>
        <v>2017</v>
      </c>
      <c r="C23231" s="1">
        <f t="shared" si="725"/>
        <v>4</v>
      </c>
      <c r="D23231">
        <v>2913</v>
      </c>
      <c r="E23231" t="s">
        <v>36</v>
      </c>
      <c r="F23231" s="4">
        <v>622000</v>
      </c>
      <c r="G23231" t="s">
        <v>5</v>
      </c>
      <c r="H23231">
        <v>3</v>
      </c>
      <c r="I23231" s="4">
        <f>IF(E23231="Rhode Island", Table1[[#This Row],[price]]*$L$3, IF(E23231="Massachusetts", Table1[[#This Row],[price]]*$L$2, 1))</f>
        <v>622000</v>
      </c>
    </row>
    <row r="23232" spans="1:9" x14ac:dyDescent="0.25">
      <c r="A23232" s="2">
        <v>43028</v>
      </c>
      <c r="B23232" s="1">
        <f t="shared" si="724"/>
        <v>2017</v>
      </c>
      <c r="C23232" s="1">
        <f t="shared" si="725"/>
        <v>4</v>
      </c>
      <c r="D23232">
        <v>2615</v>
      </c>
      <c r="E23232" t="s">
        <v>37</v>
      </c>
      <c r="F23232" s="4">
        <v>676000</v>
      </c>
      <c r="G23232" t="s">
        <v>5</v>
      </c>
      <c r="H23232">
        <v>4</v>
      </c>
      <c r="I23232" s="4">
        <f>IF(E23232="Rhode Island", Table1[[#This Row],[price]]*$L$3, IF(E23232="Massachusetts", Table1[[#This Row],[price]]*$L$2, 1))</f>
        <v>676000</v>
      </c>
    </row>
    <row r="23233" spans="1:9" x14ac:dyDescent="0.25">
      <c r="A23233" s="2">
        <v>43028</v>
      </c>
      <c r="B23233" s="1">
        <f t="shared" si="724"/>
        <v>2017</v>
      </c>
      <c r="C23233" s="1">
        <f t="shared" si="725"/>
        <v>4</v>
      </c>
      <c r="D23233">
        <v>2905</v>
      </c>
      <c r="E23233" t="s">
        <v>36</v>
      </c>
      <c r="F23233" s="4">
        <v>690000</v>
      </c>
      <c r="G23233" t="s">
        <v>5</v>
      </c>
      <c r="H23233">
        <v>4</v>
      </c>
      <c r="I23233" s="4">
        <f>IF(E23233="Rhode Island", Table1[[#This Row],[price]]*$L$3, IF(E23233="Massachusetts", Table1[[#This Row],[price]]*$L$2, 1))</f>
        <v>690000</v>
      </c>
    </row>
    <row r="23234" spans="1:9" x14ac:dyDescent="0.25">
      <c r="A23234" s="2">
        <v>43028</v>
      </c>
      <c r="B23234" s="1">
        <f t="shared" ref="B23234:B23297" si="726">YEAR(A23234)</f>
        <v>2017</v>
      </c>
      <c r="C23234" s="1">
        <f t="shared" ref="C23234:C23297" si="727">ROUNDUP(MONTH(A23234)/3,0)</f>
        <v>4</v>
      </c>
      <c r="D23234">
        <v>2617</v>
      </c>
      <c r="E23234" t="s">
        <v>37</v>
      </c>
      <c r="F23234" s="4">
        <v>712500</v>
      </c>
      <c r="G23234" t="s">
        <v>5</v>
      </c>
      <c r="H23234">
        <v>4</v>
      </c>
      <c r="I23234" s="4">
        <f>IF(E23234="Rhode Island", Table1[[#This Row],[price]]*$L$3, IF(E23234="Massachusetts", Table1[[#This Row],[price]]*$L$2, 1))</f>
        <v>712500</v>
      </c>
    </row>
    <row r="23235" spans="1:9" x14ac:dyDescent="0.25">
      <c r="A23235" s="2">
        <v>43028</v>
      </c>
      <c r="B23235" s="1">
        <f t="shared" si="726"/>
        <v>2017</v>
      </c>
      <c r="C23235" s="1">
        <f t="shared" si="727"/>
        <v>4</v>
      </c>
      <c r="D23235">
        <v>2906</v>
      </c>
      <c r="E23235" t="s">
        <v>36</v>
      </c>
      <c r="F23235" s="4">
        <v>765000</v>
      </c>
      <c r="G23235" t="s">
        <v>5</v>
      </c>
      <c r="H23235">
        <v>4</v>
      </c>
      <c r="I23235" s="4">
        <f>IF(E23235="Rhode Island", Table1[[#This Row],[price]]*$L$3, IF(E23235="Massachusetts", Table1[[#This Row],[price]]*$L$2, 1))</f>
        <v>765000</v>
      </c>
    </row>
    <row r="23236" spans="1:9" x14ac:dyDescent="0.25">
      <c r="A23236" s="2">
        <v>43028</v>
      </c>
      <c r="B23236" s="1">
        <f t="shared" si="726"/>
        <v>2017</v>
      </c>
      <c r="C23236" s="1">
        <f t="shared" si="727"/>
        <v>4</v>
      </c>
      <c r="D23236">
        <v>2602</v>
      </c>
      <c r="E23236" t="s">
        <v>37</v>
      </c>
      <c r="F23236" s="4">
        <v>797100</v>
      </c>
      <c r="G23236" t="s">
        <v>5</v>
      </c>
      <c r="H23236">
        <v>4</v>
      </c>
      <c r="I23236" s="4">
        <f>IF(E23236="Rhode Island", Table1[[#This Row],[price]]*$L$3, IF(E23236="Massachusetts", Table1[[#This Row],[price]]*$L$2, 1))</f>
        <v>797100</v>
      </c>
    </row>
    <row r="23237" spans="1:9" x14ac:dyDescent="0.25">
      <c r="A23237" s="2">
        <v>43028</v>
      </c>
      <c r="B23237" s="1">
        <f t="shared" si="726"/>
        <v>2017</v>
      </c>
      <c r="C23237" s="1">
        <f t="shared" si="727"/>
        <v>4</v>
      </c>
      <c r="D23237">
        <v>2614</v>
      </c>
      <c r="E23237" t="s">
        <v>37</v>
      </c>
      <c r="F23237" s="4">
        <v>285000</v>
      </c>
      <c r="G23237" t="s">
        <v>6</v>
      </c>
      <c r="H23237">
        <v>3</v>
      </c>
      <c r="I23237" s="4">
        <f>IF(E23237="Rhode Island", Table1[[#This Row],[price]]*$L$3, IF(E23237="Massachusetts", Table1[[#This Row],[price]]*$L$2, 1))</f>
        <v>285000</v>
      </c>
    </row>
    <row r="23238" spans="1:9" x14ac:dyDescent="0.25">
      <c r="A23238" s="2">
        <v>43028</v>
      </c>
      <c r="B23238" s="1">
        <f t="shared" si="726"/>
        <v>2017</v>
      </c>
      <c r="C23238" s="1">
        <f t="shared" si="727"/>
        <v>4</v>
      </c>
      <c r="D23238">
        <v>2900</v>
      </c>
      <c r="E23238" t="s">
        <v>37</v>
      </c>
      <c r="F23238" s="4">
        <v>410000</v>
      </c>
      <c r="G23238" t="s">
        <v>6</v>
      </c>
      <c r="H23238">
        <v>2</v>
      </c>
      <c r="I23238" s="4">
        <f>IF(E23238="Rhode Island", Table1[[#This Row],[price]]*$L$3, IF(E23238="Massachusetts", Table1[[#This Row],[price]]*$L$2, 1))</f>
        <v>410000</v>
      </c>
    </row>
    <row r="23239" spans="1:9" x14ac:dyDescent="0.25">
      <c r="A23239" s="2">
        <v>43028</v>
      </c>
      <c r="B23239" s="1">
        <f t="shared" si="726"/>
        <v>2017</v>
      </c>
      <c r="C23239" s="1">
        <f t="shared" si="727"/>
        <v>4</v>
      </c>
      <c r="D23239">
        <v>2604</v>
      </c>
      <c r="E23239" t="s">
        <v>37</v>
      </c>
      <c r="F23239" s="4">
        <v>427000</v>
      </c>
      <c r="G23239" t="s">
        <v>6</v>
      </c>
      <c r="H23239">
        <v>2</v>
      </c>
      <c r="I23239" s="4">
        <f>IF(E23239="Rhode Island", Table1[[#This Row],[price]]*$L$3, IF(E23239="Massachusetts", Table1[[#This Row],[price]]*$L$2, 1))</f>
        <v>427000</v>
      </c>
    </row>
    <row r="23240" spans="1:9" x14ac:dyDescent="0.25">
      <c r="A23240" s="2">
        <v>43029</v>
      </c>
      <c r="B23240" s="1">
        <f t="shared" si="726"/>
        <v>2017</v>
      </c>
      <c r="C23240" s="1">
        <f t="shared" si="727"/>
        <v>4</v>
      </c>
      <c r="D23240">
        <v>2611</v>
      </c>
      <c r="E23240" t="s">
        <v>37</v>
      </c>
      <c r="F23240" s="4">
        <v>505000</v>
      </c>
      <c r="G23240" t="s">
        <v>5</v>
      </c>
      <c r="H23240">
        <v>3</v>
      </c>
      <c r="I23240" s="4">
        <f>IF(E23240="Rhode Island", Table1[[#This Row],[price]]*$L$3, IF(E23240="Massachusetts", Table1[[#This Row],[price]]*$L$2, 1))</f>
        <v>505000</v>
      </c>
    </row>
    <row r="23241" spans="1:9" x14ac:dyDescent="0.25">
      <c r="A23241" s="2">
        <v>43029</v>
      </c>
      <c r="B23241" s="1">
        <f t="shared" si="726"/>
        <v>2017</v>
      </c>
      <c r="C23241" s="1">
        <f t="shared" si="727"/>
        <v>4</v>
      </c>
      <c r="D23241">
        <v>2615</v>
      </c>
      <c r="E23241" t="s">
        <v>37</v>
      </c>
      <c r="F23241" s="4">
        <v>510000</v>
      </c>
      <c r="G23241" t="s">
        <v>5</v>
      </c>
      <c r="H23241">
        <v>3</v>
      </c>
      <c r="I23241" s="4">
        <f>IF(E23241="Rhode Island", Table1[[#This Row],[price]]*$L$3, IF(E23241="Massachusetts", Table1[[#This Row],[price]]*$L$2, 1))</f>
        <v>510000</v>
      </c>
    </row>
    <row r="23242" spans="1:9" x14ac:dyDescent="0.25">
      <c r="A23242" s="2">
        <v>43029</v>
      </c>
      <c r="B23242" s="1">
        <f t="shared" si="726"/>
        <v>2017</v>
      </c>
      <c r="C23242" s="1">
        <f t="shared" si="727"/>
        <v>4</v>
      </c>
      <c r="D23242">
        <v>2615</v>
      </c>
      <c r="E23242" t="s">
        <v>37</v>
      </c>
      <c r="F23242" s="4">
        <v>520000</v>
      </c>
      <c r="G23242" t="s">
        <v>5</v>
      </c>
      <c r="H23242">
        <v>3</v>
      </c>
      <c r="I23242" s="4">
        <f>IF(E23242="Rhode Island", Table1[[#This Row],[price]]*$L$3, IF(E23242="Massachusetts", Table1[[#This Row],[price]]*$L$2, 1))</f>
        <v>520000</v>
      </c>
    </row>
    <row r="23243" spans="1:9" x14ac:dyDescent="0.25">
      <c r="A23243" s="2">
        <v>43029</v>
      </c>
      <c r="B23243" s="1">
        <f t="shared" si="726"/>
        <v>2017</v>
      </c>
      <c r="C23243" s="1">
        <f t="shared" si="727"/>
        <v>4</v>
      </c>
      <c r="D23243">
        <v>2611</v>
      </c>
      <c r="E23243" t="s">
        <v>37</v>
      </c>
      <c r="F23243" s="4">
        <v>570000</v>
      </c>
      <c r="G23243" t="s">
        <v>5</v>
      </c>
      <c r="H23243">
        <v>3</v>
      </c>
      <c r="I23243" s="4">
        <f>IF(E23243="Rhode Island", Table1[[#This Row],[price]]*$L$3, IF(E23243="Massachusetts", Table1[[#This Row],[price]]*$L$2, 1))</f>
        <v>570000</v>
      </c>
    </row>
    <row r="23244" spans="1:9" x14ac:dyDescent="0.25">
      <c r="A23244" s="2">
        <v>43029</v>
      </c>
      <c r="B23244" s="1">
        <f t="shared" si="726"/>
        <v>2017</v>
      </c>
      <c r="C23244" s="1">
        <f t="shared" si="727"/>
        <v>4</v>
      </c>
      <c r="D23244">
        <v>2611</v>
      </c>
      <c r="E23244" t="s">
        <v>37</v>
      </c>
      <c r="F23244" s="4">
        <v>590000</v>
      </c>
      <c r="G23244" t="s">
        <v>5</v>
      </c>
      <c r="H23244">
        <v>3</v>
      </c>
      <c r="I23244" s="4">
        <f>IF(E23244="Rhode Island", Table1[[#This Row],[price]]*$L$3, IF(E23244="Massachusetts", Table1[[#This Row],[price]]*$L$2, 1))</f>
        <v>590000</v>
      </c>
    </row>
    <row r="23245" spans="1:9" x14ac:dyDescent="0.25">
      <c r="A23245" s="2">
        <v>43029</v>
      </c>
      <c r="B23245" s="1">
        <f t="shared" si="726"/>
        <v>2017</v>
      </c>
      <c r="C23245" s="1">
        <f t="shared" si="727"/>
        <v>4</v>
      </c>
      <c r="D23245">
        <v>2617</v>
      </c>
      <c r="E23245" t="s">
        <v>37</v>
      </c>
      <c r="F23245" s="4">
        <v>592500</v>
      </c>
      <c r="G23245" t="s">
        <v>5</v>
      </c>
      <c r="H23245">
        <v>4</v>
      </c>
      <c r="I23245" s="4">
        <f>IF(E23245="Rhode Island", Table1[[#This Row],[price]]*$L$3, IF(E23245="Massachusetts", Table1[[#This Row],[price]]*$L$2, 1))</f>
        <v>592500</v>
      </c>
    </row>
    <row r="23246" spans="1:9" x14ac:dyDescent="0.25">
      <c r="A23246" s="2">
        <v>43029</v>
      </c>
      <c r="B23246" s="1">
        <f t="shared" si="726"/>
        <v>2017</v>
      </c>
      <c r="C23246" s="1">
        <f t="shared" si="727"/>
        <v>4</v>
      </c>
      <c r="D23246">
        <v>2615</v>
      </c>
      <c r="E23246" t="s">
        <v>37</v>
      </c>
      <c r="F23246" s="4">
        <v>620000</v>
      </c>
      <c r="G23246" t="s">
        <v>5</v>
      </c>
      <c r="H23246">
        <v>4</v>
      </c>
      <c r="I23246" s="4">
        <f>IF(E23246="Rhode Island", Table1[[#This Row],[price]]*$L$3, IF(E23246="Massachusetts", Table1[[#This Row],[price]]*$L$2, 1))</f>
        <v>620000</v>
      </c>
    </row>
    <row r="23247" spans="1:9" x14ac:dyDescent="0.25">
      <c r="A23247" s="2">
        <v>43029</v>
      </c>
      <c r="B23247" s="1">
        <f t="shared" si="726"/>
        <v>2017</v>
      </c>
      <c r="C23247" s="1">
        <f t="shared" si="727"/>
        <v>4</v>
      </c>
      <c r="D23247">
        <v>2611</v>
      </c>
      <c r="E23247" t="s">
        <v>37</v>
      </c>
      <c r="F23247" s="4">
        <v>622000</v>
      </c>
      <c r="G23247" t="s">
        <v>5</v>
      </c>
      <c r="H23247">
        <v>3</v>
      </c>
      <c r="I23247" s="4">
        <f>IF(E23247="Rhode Island", Table1[[#This Row],[price]]*$L$3, IF(E23247="Massachusetts", Table1[[#This Row],[price]]*$L$2, 1))</f>
        <v>622000</v>
      </c>
    </row>
    <row r="23248" spans="1:9" x14ac:dyDescent="0.25">
      <c r="A23248" s="2">
        <v>43029</v>
      </c>
      <c r="B23248" s="1">
        <f t="shared" si="726"/>
        <v>2017</v>
      </c>
      <c r="C23248" s="1">
        <f t="shared" si="727"/>
        <v>4</v>
      </c>
      <c r="D23248">
        <v>2615</v>
      </c>
      <c r="E23248" t="s">
        <v>37</v>
      </c>
      <c r="F23248" s="4">
        <v>660000</v>
      </c>
      <c r="G23248" t="s">
        <v>5</v>
      </c>
      <c r="H23248">
        <v>5</v>
      </c>
      <c r="I23248" s="4">
        <f>IF(E23248="Rhode Island", Table1[[#This Row],[price]]*$L$3, IF(E23248="Massachusetts", Table1[[#This Row],[price]]*$L$2, 1))</f>
        <v>660000</v>
      </c>
    </row>
    <row r="23249" spans="1:9" x14ac:dyDescent="0.25">
      <c r="A23249" s="2">
        <v>43029</v>
      </c>
      <c r="B23249" s="1">
        <f t="shared" si="726"/>
        <v>2017</v>
      </c>
      <c r="C23249" s="1">
        <f t="shared" si="727"/>
        <v>4</v>
      </c>
      <c r="D23249">
        <v>2602</v>
      </c>
      <c r="E23249" t="s">
        <v>37</v>
      </c>
      <c r="F23249" s="4">
        <v>765000</v>
      </c>
      <c r="G23249" t="s">
        <v>5</v>
      </c>
      <c r="H23249">
        <v>3</v>
      </c>
      <c r="I23249" s="4">
        <f>IF(E23249="Rhode Island", Table1[[#This Row],[price]]*$L$3, IF(E23249="Massachusetts", Table1[[#This Row],[price]]*$L$2, 1))</f>
        <v>765000</v>
      </c>
    </row>
    <row r="23250" spans="1:9" x14ac:dyDescent="0.25">
      <c r="A23250" s="2">
        <v>43029</v>
      </c>
      <c r="B23250" s="1">
        <f t="shared" si="726"/>
        <v>2017</v>
      </c>
      <c r="C23250" s="1">
        <f t="shared" si="727"/>
        <v>4</v>
      </c>
      <c r="D23250">
        <v>2615</v>
      </c>
      <c r="E23250" t="s">
        <v>37</v>
      </c>
      <c r="F23250" s="4">
        <v>800000</v>
      </c>
      <c r="G23250" t="s">
        <v>5</v>
      </c>
      <c r="H23250">
        <v>4</v>
      </c>
      <c r="I23250" s="4">
        <f>IF(E23250="Rhode Island", Table1[[#This Row],[price]]*$L$3, IF(E23250="Massachusetts", Table1[[#This Row],[price]]*$L$2, 1))</f>
        <v>800000</v>
      </c>
    </row>
    <row r="23251" spans="1:9" x14ac:dyDescent="0.25">
      <c r="A23251" s="2">
        <v>43029</v>
      </c>
      <c r="B23251" s="1">
        <f t="shared" si="726"/>
        <v>2017</v>
      </c>
      <c r="C23251" s="1">
        <f t="shared" si="727"/>
        <v>4</v>
      </c>
      <c r="D23251">
        <v>2614</v>
      </c>
      <c r="E23251" t="s">
        <v>37</v>
      </c>
      <c r="F23251" s="4">
        <v>815000</v>
      </c>
      <c r="G23251" t="s">
        <v>5</v>
      </c>
      <c r="H23251">
        <v>4</v>
      </c>
      <c r="I23251" s="4">
        <f>IF(E23251="Rhode Island", Table1[[#This Row],[price]]*$L$3, IF(E23251="Massachusetts", Table1[[#This Row],[price]]*$L$2, 1))</f>
        <v>815000</v>
      </c>
    </row>
    <row r="23252" spans="1:9" x14ac:dyDescent="0.25">
      <c r="A23252" s="2">
        <v>43029</v>
      </c>
      <c r="B23252" s="1">
        <f t="shared" si="726"/>
        <v>2017</v>
      </c>
      <c r="C23252" s="1">
        <f t="shared" si="727"/>
        <v>4</v>
      </c>
      <c r="D23252">
        <v>2602</v>
      </c>
      <c r="E23252" t="s">
        <v>37</v>
      </c>
      <c r="F23252" s="4">
        <v>835000</v>
      </c>
      <c r="G23252" t="s">
        <v>5</v>
      </c>
      <c r="H23252">
        <v>3</v>
      </c>
      <c r="I23252" s="4">
        <f>IF(E23252="Rhode Island", Table1[[#This Row],[price]]*$L$3, IF(E23252="Massachusetts", Table1[[#This Row],[price]]*$L$2, 1))</f>
        <v>835000</v>
      </c>
    </row>
    <row r="23253" spans="1:9" x14ac:dyDescent="0.25">
      <c r="A23253" s="2">
        <v>43029</v>
      </c>
      <c r="B23253" s="1">
        <f t="shared" si="726"/>
        <v>2017</v>
      </c>
      <c r="C23253" s="1">
        <f t="shared" si="727"/>
        <v>4</v>
      </c>
      <c r="D23253">
        <v>2617</v>
      </c>
      <c r="E23253" t="s">
        <v>37</v>
      </c>
      <c r="F23253" s="4">
        <v>912000</v>
      </c>
      <c r="G23253" t="s">
        <v>5</v>
      </c>
      <c r="H23253">
        <v>4</v>
      </c>
      <c r="I23253" s="4">
        <f>IF(E23253="Rhode Island", Table1[[#This Row],[price]]*$L$3, IF(E23253="Massachusetts", Table1[[#This Row],[price]]*$L$2, 1))</f>
        <v>912000</v>
      </c>
    </row>
    <row r="23254" spans="1:9" x14ac:dyDescent="0.25">
      <c r="A23254" s="2">
        <v>43029</v>
      </c>
      <c r="B23254" s="1">
        <f t="shared" si="726"/>
        <v>2017</v>
      </c>
      <c r="C23254" s="1">
        <f t="shared" si="727"/>
        <v>4</v>
      </c>
      <c r="D23254">
        <v>2614</v>
      </c>
      <c r="E23254" t="s">
        <v>37</v>
      </c>
      <c r="F23254" s="4">
        <v>1005000</v>
      </c>
      <c r="G23254" t="s">
        <v>5</v>
      </c>
      <c r="H23254">
        <v>4</v>
      </c>
      <c r="I23254" s="4">
        <f>IF(E23254="Rhode Island", Table1[[#This Row],[price]]*$L$3, IF(E23254="Massachusetts", Table1[[#This Row],[price]]*$L$2, 1))</f>
        <v>1005000</v>
      </c>
    </row>
    <row r="23255" spans="1:9" x14ac:dyDescent="0.25">
      <c r="A23255" s="2">
        <v>43029</v>
      </c>
      <c r="B23255" s="1">
        <f t="shared" si="726"/>
        <v>2017</v>
      </c>
      <c r="C23255" s="1">
        <f t="shared" si="727"/>
        <v>4</v>
      </c>
      <c r="D23255">
        <v>2607</v>
      </c>
      <c r="E23255" t="s">
        <v>37</v>
      </c>
      <c r="F23255" s="4">
        <v>1090000</v>
      </c>
      <c r="G23255" t="s">
        <v>5</v>
      </c>
      <c r="H23255">
        <v>4</v>
      </c>
      <c r="I23255" s="4">
        <f>IF(E23255="Rhode Island", Table1[[#This Row],[price]]*$L$3, IF(E23255="Massachusetts", Table1[[#This Row],[price]]*$L$2, 1))</f>
        <v>1090000</v>
      </c>
    </row>
    <row r="23256" spans="1:9" x14ac:dyDescent="0.25">
      <c r="A23256" s="2">
        <v>43029</v>
      </c>
      <c r="B23256" s="1">
        <f t="shared" si="726"/>
        <v>2017</v>
      </c>
      <c r="C23256" s="1">
        <f t="shared" si="727"/>
        <v>4</v>
      </c>
      <c r="D23256">
        <v>2604</v>
      </c>
      <c r="E23256" t="s">
        <v>37</v>
      </c>
      <c r="F23256" s="4">
        <v>1100000</v>
      </c>
      <c r="G23256" t="s">
        <v>5</v>
      </c>
      <c r="H23256">
        <v>3</v>
      </c>
      <c r="I23256" s="4">
        <f>IF(E23256="Rhode Island", Table1[[#This Row],[price]]*$L$3, IF(E23256="Massachusetts", Table1[[#This Row],[price]]*$L$2, 1))</f>
        <v>1100000</v>
      </c>
    </row>
    <row r="23257" spans="1:9" x14ac:dyDescent="0.25">
      <c r="A23257" s="2">
        <v>43031</v>
      </c>
      <c r="B23257" s="1">
        <f t="shared" si="726"/>
        <v>2017</v>
      </c>
      <c r="C23257" s="1">
        <f t="shared" si="727"/>
        <v>4</v>
      </c>
      <c r="D23257">
        <v>2913</v>
      </c>
      <c r="E23257" t="s">
        <v>36</v>
      </c>
      <c r="F23257" s="4">
        <v>423000</v>
      </c>
      <c r="G23257" t="s">
        <v>5</v>
      </c>
      <c r="H23257">
        <v>2</v>
      </c>
      <c r="I23257" s="4">
        <f>IF(E23257="Rhode Island", Table1[[#This Row],[price]]*$L$3, IF(E23257="Massachusetts", Table1[[#This Row],[price]]*$L$2, 1))</f>
        <v>423000</v>
      </c>
    </row>
    <row r="23258" spans="1:9" x14ac:dyDescent="0.25">
      <c r="A23258" s="2">
        <v>43031</v>
      </c>
      <c r="B23258" s="1">
        <f t="shared" si="726"/>
        <v>2017</v>
      </c>
      <c r="C23258" s="1">
        <f t="shared" si="727"/>
        <v>4</v>
      </c>
      <c r="D23258">
        <v>2615</v>
      </c>
      <c r="E23258" t="s">
        <v>37</v>
      </c>
      <c r="F23258" s="4">
        <v>435000</v>
      </c>
      <c r="G23258" t="s">
        <v>5</v>
      </c>
      <c r="H23258">
        <v>2</v>
      </c>
      <c r="I23258" s="4">
        <f>IF(E23258="Rhode Island", Table1[[#This Row],[price]]*$L$3, IF(E23258="Massachusetts", Table1[[#This Row],[price]]*$L$2, 1))</f>
        <v>435000</v>
      </c>
    </row>
    <row r="23259" spans="1:9" x14ac:dyDescent="0.25">
      <c r="A23259" s="2">
        <v>43031</v>
      </c>
      <c r="B23259" s="1">
        <f t="shared" si="726"/>
        <v>2017</v>
      </c>
      <c r="C23259" s="1">
        <f t="shared" si="727"/>
        <v>4</v>
      </c>
      <c r="D23259">
        <v>2602</v>
      </c>
      <c r="E23259" t="s">
        <v>37</v>
      </c>
      <c r="F23259" s="4">
        <v>445000</v>
      </c>
      <c r="G23259" t="s">
        <v>5</v>
      </c>
      <c r="H23259">
        <v>3</v>
      </c>
      <c r="I23259" s="4">
        <f>IF(E23259="Rhode Island", Table1[[#This Row],[price]]*$L$3, IF(E23259="Massachusetts", Table1[[#This Row],[price]]*$L$2, 1))</f>
        <v>445000</v>
      </c>
    </row>
    <row r="23260" spans="1:9" x14ac:dyDescent="0.25">
      <c r="A23260" s="2">
        <v>43031</v>
      </c>
      <c r="B23260" s="1">
        <f t="shared" si="726"/>
        <v>2017</v>
      </c>
      <c r="C23260" s="1">
        <f t="shared" si="727"/>
        <v>4</v>
      </c>
      <c r="D23260">
        <v>2602</v>
      </c>
      <c r="E23260" t="s">
        <v>37</v>
      </c>
      <c r="F23260" s="4">
        <v>455000</v>
      </c>
      <c r="G23260" t="s">
        <v>5</v>
      </c>
      <c r="H23260">
        <v>2</v>
      </c>
      <c r="I23260" s="4">
        <f>IF(E23260="Rhode Island", Table1[[#This Row],[price]]*$L$3, IF(E23260="Massachusetts", Table1[[#This Row],[price]]*$L$2, 1))</f>
        <v>455000</v>
      </c>
    </row>
    <row r="23261" spans="1:9" x14ac:dyDescent="0.25">
      <c r="A23261" s="2">
        <v>43031</v>
      </c>
      <c r="B23261" s="1">
        <f t="shared" si="726"/>
        <v>2017</v>
      </c>
      <c r="C23261" s="1">
        <f t="shared" si="727"/>
        <v>4</v>
      </c>
      <c r="D23261">
        <v>2611</v>
      </c>
      <c r="E23261" t="s">
        <v>37</v>
      </c>
      <c r="F23261" s="4">
        <v>461010</v>
      </c>
      <c r="G23261" t="s">
        <v>5</v>
      </c>
      <c r="H23261">
        <v>4</v>
      </c>
      <c r="I23261" s="4">
        <f>IF(E23261="Rhode Island", Table1[[#This Row],[price]]*$L$3, IF(E23261="Massachusetts", Table1[[#This Row],[price]]*$L$2, 1))</f>
        <v>461010</v>
      </c>
    </row>
    <row r="23262" spans="1:9" x14ac:dyDescent="0.25">
      <c r="A23262" s="2">
        <v>43031</v>
      </c>
      <c r="B23262" s="1">
        <f t="shared" si="726"/>
        <v>2017</v>
      </c>
      <c r="C23262" s="1">
        <f t="shared" si="727"/>
        <v>4</v>
      </c>
      <c r="D23262">
        <v>2913</v>
      </c>
      <c r="E23262" t="s">
        <v>36</v>
      </c>
      <c r="F23262" s="4">
        <v>470000</v>
      </c>
      <c r="G23262" t="s">
        <v>5</v>
      </c>
      <c r="H23262">
        <v>3</v>
      </c>
      <c r="I23262" s="4">
        <f>IF(E23262="Rhode Island", Table1[[#This Row],[price]]*$L$3, IF(E23262="Massachusetts", Table1[[#This Row],[price]]*$L$2, 1))</f>
        <v>470000</v>
      </c>
    </row>
    <row r="23263" spans="1:9" x14ac:dyDescent="0.25">
      <c r="A23263" s="2">
        <v>43031</v>
      </c>
      <c r="B23263" s="1">
        <f t="shared" si="726"/>
        <v>2017</v>
      </c>
      <c r="C23263" s="1">
        <f t="shared" si="727"/>
        <v>4</v>
      </c>
      <c r="D23263">
        <v>2914</v>
      </c>
      <c r="E23263" t="s">
        <v>36</v>
      </c>
      <c r="F23263" s="4">
        <v>478000</v>
      </c>
      <c r="G23263" t="s">
        <v>5</v>
      </c>
      <c r="H23263">
        <v>3</v>
      </c>
      <c r="I23263" s="4">
        <f>IF(E23263="Rhode Island", Table1[[#This Row],[price]]*$L$3, IF(E23263="Massachusetts", Table1[[#This Row],[price]]*$L$2, 1))</f>
        <v>478000</v>
      </c>
    </row>
    <row r="23264" spans="1:9" x14ac:dyDescent="0.25">
      <c r="A23264" s="2">
        <v>43031</v>
      </c>
      <c r="B23264" s="1">
        <f t="shared" si="726"/>
        <v>2017</v>
      </c>
      <c r="C23264" s="1">
        <f t="shared" si="727"/>
        <v>4</v>
      </c>
      <c r="D23264">
        <v>2902</v>
      </c>
      <c r="E23264" t="s">
        <v>36</v>
      </c>
      <c r="F23264" s="4">
        <v>515000</v>
      </c>
      <c r="G23264" t="s">
        <v>5</v>
      </c>
      <c r="H23264">
        <v>3</v>
      </c>
      <c r="I23264" s="4">
        <f>IF(E23264="Rhode Island", Table1[[#This Row],[price]]*$L$3, IF(E23264="Massachusetts", Table1[[#This Row],[price]]*$L$2, 1))</f>
        <v>515000</v>
      </c>
    </row>
    <row r="23265" spans="1:9" x14ac:dyDescent="0.25">
      <c r="A23265" s="2">
        <v>43031</v>
      </c>
      <c r="B23265" s="1">
        <f t="shared" si="726"/>
        <v>2017</v>
      </c>
      <c r="C23265" s="1">
        <f t="shared" si="727"/>
        <v>4</v>
      </c>
      <c r="D23265">
        <v>2615</v>
      </c>
      <c r="E23265" t="s">
        <v>37</v>
      </c>
      <c r="F23265" s="4">
        <v>535000</v>
      </c>
      <c r="G23265" t="s">
        <v>5</v>
      </c>
      <c r="H23265">
        <v>3</v>
      </c>
      <c r="I23265" s="4">
        <f>IF(E23265="Rhode Island", Table1[[#This Row],[price]]*$L$3, IF(E23265="Massachusetts", Table1[[#This Row],[price]]*$L$2, 1))</f>
        <v>535000</v>
      </c>
    </row>
    <row r="23266" spans="1:9" x14ac:dyDescent="0.25">
      <c r="A23266" s="2">
        <v>43031</v>
      </c>
      <c r="B23266" s="1">
        <f t="shared" si="726"/>
        <v>2017</v>
      </c>
      <c r="C23266" s="1">
        <f t="shared" si="727"/>
        <v>4</v>
      </c>
      <c r="D23266">
        <v>2914</v>
      </c>
      <c r="E23266" t="s">
        <v>36</v>
      </c>
      <c r="F23266" s="4">
        <v>555000</v>
      </c>
      <c r="G23266" t="s">
        <v>5</v>
      </c>
      <c r="H23266">
        <v>3</v>
      </c>
      <c r="I23266" s="4">
        <f>IF(E23266="Rhode Island", Table1[[#This Row],[price]]*$L$3, IF(E23266="Massachusetts", Table1[[#This Row],[price]]*$L$2, 1))</f>
        <v>555000</v>
      </c>
    </row>
    <row r="23267" spans="1:9" x14ac:dyDescent="0.25">
      <c r="A23267" s="2">
        <v>43031</v>
      </c>
      <c r="B23267" s="1">
        <f t="shared" si="726"/>
        <v>2017</v>
      </c>
      <c r="C23267" s="1">
        <f t="shared" si="727"/>
        <v>4</v>
      </c>
      <c r="D23267">
        <v>2914</v>
      </c>
      <c r="E23267" t="s">
        <v>36</v>
      </c>
      <c r="F23267" s="4">
        <v>680000</v>
      </c>
      <c r="G23267" t="s">
        <v>5</v>
      </c>
      <c r="H23267">
        <v>4</v>
      </c>
      <c r="I23267" s="4">
        <f>IF(E23267="Rhode Island", Table1[[#This Row],[price]]*$L$3, IF(E23267="Massachusetts", Table1[[#This Row],[price]]*$L$2, 1))</f>
        <v>680000</v>
      </c>
    </row>
    <row r="23268" spans="1:9" x14ac:dyDescent="0.25">
      <c r="A23268" s="2">
        <v>43031</v>
      </c>
      <c r="B23268" s="1">
        <f t="shared" si="726"/>
        <v>2017</v>
      </c>
      <c r="C23268" s="1">
        <f t="shared" si="727"/>
        <v>4</v>
      </c>
      <c r="D23268">
        <v>2607</v>
      </c>
      <c r="E23268" t="s">
        <v>37</v>
      </c>
      <c r="F23268" s="4">
        <v>681000</v>
      </c>
      <c r="G23268" t="s">
        <v>5</v>
      </c>
      <c r="H23268">
        <v>3</v>
      </c>
      <c r="I23268" s="4">
        <f>IF(E23268="Rhode Island", Table1[[#This Row],[price]]*$L$3, IF(E23268="Massachusetts", Table1[[#This Row],[price]]*$L$2, 1))</f>
        <v>681000</v>
      </c>
    </row>
    <row r="23269" spans="1:9" x14ac:dyDescent="0.25">
      <c r="A23269" s="2">
        <v>43031</v>
      </c>
      <c r="B23269" s="1">
        <f t="shared" si="726"/>
        <v>2017</v>
      </c>
      <c r="C23269" s="1">
        <f t="shared" si="727"/>
        <v>4</v>
      </c>
      <c r="D23269">
        <v>2902</v>
      </c>
      <c r="E23269" t="s">
        <v>36</v>
      </c>
      <c r="F23269" s="4">
        <v>800000</v>
      </c>
      <c r="G23269" t="s">
        <v>5</v>
      </c>
      <c r="H23269">
        <v>4</v>
      </c>
      <c r="I23269" s="4">
        <f>IF(E23269="Rhode Island", Table1[[#This Row],[price]]*$L$3, IF(E23269="Massachusetts", Table1[[#This Row],[price]]*$L$2, 1))</f>
        <v>800000</v>
      </c>
    </row>
    <row r="23270" spans="1:9" x14ac:dyDescent="0.25">
      <c r="A23270" s="2">
        <v>43031</v>
      </c>
      <c r="B23270" s="1">
        <f t="shared" si="726"/>
        <v>2017</v>
      </c>
      <c r="C23270" s="1">
        <f t="shared" si="727"/>
        <v>4</v>
      </c>
      <c r="D23270">
        <v>2605</v>
      </c>
      <c r="E23270" t="s">
        <v>37</v>
      </c>
      <c r="F23270" s="4">
        <v>820000</v>
      </c>
      <c r="G23270" t="s">
        <v>5</v>
      </c>
      <c r="H23270">
        <v>3</v>
      </c>
      <c r="I23270" s="4">
        <f>IF(E23270="Rhode Island", Table1[[#This Row],[price]]*$L$3, IF(E23270="Massachusetts", Table1[[#This Row],[price]]*$L$2, 1))</f>
        <v>820000</v>
      </c>
    </row>
    <row r="23271" spans="1:9" x14ac:dyDescent="0.25">
      <c r="A23271" s="2">
        <v>43031</v>
      </c>
      <c r="B23271" s="1">
        <f t="shared" si="726"/>
        <v>2017</v>
      </c>
      <c r="C23271" s="1">
        <f t="shared" si="727"/>
        <v>4</v>
      </c>
      <c r="D23271">
        <v>2603</v>
      </c>
      <c r="E23271" t="s">
        <v>37</v>
      </c>
      <c r="F23271" s="4">
        <v>1285000</v>
      </c>
      <c r="G23271" t="s">
        <v>5</v>
      </c>
      <c r="H23271">
        <v>4</v>
      </c>
      <c r="I23271" s="4">
        <f>IF(E23271="Rhode Island", Table1[[#This Row],[price]]*$L$3, IF(E23271="Massachusetts", Table1[[#This Row],[price]]*$L$2, 1))</f>
        <v>1285000</v>
      </c>
    </row>
    <row r="23272" spans="1:9" x14ac:dyDescent="0.25">
      <c r="A23272" s="2">
        <v>43031</v>
      </c>
      <c r="B23272" s="1">
        <f t="shared" si="726"/>
        <v>2017</v>
      </c>
      <c r="C23272" s="1">
        <f t="shared" si="727"/>
        <v>4</v>
      </c>
      <c r="D23272">
        <v>2617</v>
      </c>
      <c r="E23272" t="s">
        <v>37</v>
      </c>
      <c r="F23272" s="4">
        <v>265000</v>
      </c>
      <c r="G23272" t="s">
        <v>6</v>
      </c>
      <c r="H23272">
        <v>1</v>
      </c>
      <c r="I23272" s="4">
        <f>IF(E23272="Rhode Island", Table1[[#This Row],[price]]*$L$3, IF(E23272="Massachusetts", Table1[[#This Row],[price]]*$L$2, 1))</f>
        <v>265000</v>
      </c>
    </row>
    <row r="23273" spans="1:9" x14ac:dyDescent="0.25">
      <c r="A23273" s="2">
        <v>43031</v>
      </c>
      <c r="B23273" s="1">
        <f t="shared" si="726"/>
        <v>2017</v>
      </c>
      <c r="C23273" s="1">
        <f t="shared" si="727"/>
        <v>4</v>
      </c>
      <c r="D23273">
        <v>2603</v>
      </c>
      <c r="E23273" t="s">
        <v>37</v>
      </c>
      <c r="F23273" s="4">
        <v>360000</v>
      </c>
      <c r="G23273" t="s">
        <v>6</v>
      </c>
      <c r="H23273">
        <v>1</v>
      </c>
      <c r="I23273" s="4">
        <f>IF(E23273="Rhode Island", Table1[[#This Row],[price]]*$L$3, IF(E23273="Massachusetts", Table1[[#This Row],[price]]*$L$2, 1))</f>
        <v>360000</v>
      </c>
    </row>
    <row r="23274" spans="1:9" x14ac:dyDescent="0.25">
      <c r="A23274" s="2">
        <v>43031</v>
      </c>
      <c r="B23274" s="1">
        <f t="shared" si="726"/>
        <v>2017</v>
      </c>
      <c r="C23274" s="1">
        <f t="shared" si="727"/>
        <v>4</v>
      </c>
      <c r="D23274">
        <v>2602</v>
      </c>
      <c r="E23274" t="s">
        <v>37</v>
      </c>
      <c r="F23274" s="4">
        <v>410000</v>
      </c>
      <c r="G23274" t="s">
        <v>6</v>
      </c>
      <c r="H23274">
        <v>2</v>
      </c>
      <c r="I23274" s="4">
        <f>IF(E23274="Rhode Island", Table1[[#This Row],[price]]*$L$3, IF(E23274="Massachusetts", Table1[[#This Row],[price]]*$L$2, 1))</f>
        <v>410000</v>
      </c>
    </row>
    <row r="23275" spans="1:9" x14ac:dyDescent="0.25">
      <c r="A23275" s="2">
        <v>43032</v>
      </c>
      <c r="B23275" s="1">
        <f t="shared" si="726"/>
        <v>2017</v>
      </c>
      <c r="C23275" s="1">
        <f t="shared" si="727"/>
        <v>4</v>
      </c>
      <c r="D23275">
        <v>2615</v>
      </c>
      <c r="E23275" t="s">
        <v>37</v>
      </c>
      <c r="F23275" s="4">
        <v>437000</v>
      </c>
      <c r="G23275" t="s">
        <v>5</v>
      </c>
      <c r="H23275">
        <v>3</v>
      </c>
      <c r="I23275" s="4">
        <f>IF(E23275="Rhode Island", Table1[[#This Row],[price]]*$L$3, IF(E23275="Massachusetts", Table1[[#This Row],[price]]*$L$2, 1))</f>
        <v>437000</v>
      </c>
    </row>
    <row r="23276" spans="1:9" x14ac:dyDescent="0.25">
      <c r="A23276" s="2">
        <v>43032</v>
      </c>
      <c r="B23276" s="1">
        <f t="shared" si="726"/>
        <v>2017</v>
      </c>
      <c r="C23276" s="1">
        <f t="shared" si="727"/>
        <v>4</v>
      </c>
      <c r="D23276">
        <v>2913</v>
      </c>
      <c r="E23276" t="s">
        <v>36</v>
      </c>
      <c r="F23276" s="4">
        <v>468000</v>
      </c>
      <c r="G23276" t="s">
        <v>5</v>
      </c>
      <c r="H23276">
        <v>3</v>
      </c>
      <c r="I23276" s="4">
        <f>IF(E23276="Rhode Island", Table1[[#This Row],[price]]*$L$3, IF(E23276="Massachusetts", Table1[[#This Row],[price]]*$L$2, 1))</f>
        <v>468000</v>
      </c>
    </row>
    <row r="23277" spans="1:9" x14ac:dyDescent="0.25">
      <c r="A23277" s="2">
        <v>43032</v>
      </c>
      <c r="B23277" s="1">
        <f t="shared" si="726"/>
        <v>2017</v>
      </c>
      <c r="C23277" s="1">
        <f t="shared" si="727"/>
        <v>4</v>
      </c>
      <c r="D23277">
        <v>2913</v>
      </c>
      <c r="E23277" t="s">
        <v>36</v>
      </c>
      <c r="F23277" s="4">
        <v>487000</v>
      </c>
      <c r="G23277" t="s">
        <v>5</v>
      </c>
      <c r="H23277">
        <v>3</v>
      </c>
      <c r="I23277" s="4">
        <f>IF(E23277="Rhode Island", Table1[[#This Row],[price]]*$L$3, IF(E23277="Massachusetts", Table1[[#This Row],[price]]*$L$2, 1))</f>
        <v>487000</v>
      </c>
    </row>
    <row r="23278" spans="1:9" x14ac:dyDescent="0.25">
      <c r="A23278" s="2">
        <v>43032</v>
      </c>
      <c r="B23278" s="1">
        <f t="shared" si="726"/>
        <v>2017</v>
      </c>
      <c r="C23278" s="1">
        <f t="shared" si="727"/>
        <v>4</v>
      </c>
      <c r="D23278">
        <v>2904</v>
      </c>
      <c r="E23278" t="s">
        <v>36</v>
      </c>
      <c r="F23278" s="4">
        <v>540000</v>
      </c>
      <c r="G23278" t="s">
        <v>5</v>
      </c>
      <c r="H23278">
        <v>3</v>
      </c>
      <c r="I23278" s="4">
        <f>IF(E23278="Rhode Island", Table1[[#This Row],[price]]*$L$3, IF(E23278="Massachusetts", Table1[[#This Row],[price]]*$L$2, 1))</f>
        <v>540000</v>
      </c>
    </row>
    <row r="23279" spans="1:9" x14ac:dyDescent="0.25">
      <c r="A23279" s="2">
        <v>43032</v>
      </c>
      <c r="B23279" s="1">
        <f t="shared" si="726"/>
        <v>2017</v>
      </c>
      <c r="C23279" s="1">
        <f t="shared" si="727"/>
        <v>4</v>
      </c>
      <c r="D23279">
        <v>2614</v>
      </c>
      <c r="E23279" t="s">
        <v>37</v>
      </c>
      <c r="F23279" s="4">
        <v>571000</v>
      </c>
      <c r="G23279" t="s">
        <v>5</v>
      </c>
      <c r="H23279">
        <v>3</v>
      </c>
      <c r="I23279" s="4">
        <f>IF(E23279="Rhode Island", Table1[[#This Row],[price]]*$L$3, IF(E23279="Massachusetts", Table1[[#This Row],[price]]*$L$2, 1))</f>
        <v>571000</v>
      </c>
    </row>
    <row r="23280" spans="1:9" x14ac:dyDescent="0.25">
      <c r="A23280" s="2">
        <v>43032</v>
      </c>
      <c r="B23280" s="1">
        <f t="shared" si="726"/>
        <v>2017</v>
      </c>
      <c r="C23280" s="1">
        <f t="shared" si="727"/>
        <v>4</v>
      </c>
      <c r="D23280">
        <v>2615</v>
      </c>
      <c r="E23280" t="s">
        <v>37</v>
      </c>
      <c r="F23280" s="4">
        <v>575000</v>
      </c>
      <c r="G23280" t="s">
        <v>5</v>
      </c>
      <c r="H23280">
        <v>4</v>
      </c>
      <c r="I23280" s="4">
        <f>IF(E23280="Rhode Island", Table1[[#This Row],[price]]*$L$3, IF(E23280="Massachusetts", Table1[[#This Row],[price]]*$L$2, 1))</f>
        <v>575000</v>
      </c>
    </row>
    <row r="23281" spans="1:9" x14ac:dyDescent="0.25">
      <c r="A23281" s="2">
        <v>43032</v>
      </c>
      <c r="B23281" s="1">
        <f t="shared" si="726"/>
        <v>2017</v>
      </c>
      <c r="C23281" s="1">
        <f t="shared" si="727"/>
        <v>4</v>
      </c>
      <c r="D23281">
        <v>2905</v>
      </c>
      <c r="E23281" t="s">
        <v>36</v>
      </c>
      <c r="F23281" s="4">
        <v>751000</v>
      </c>
      <c r="G23281" t="s">
        <v>5</v>
      </c>
      <c r="H23281">
        <v>4</v>
      </c>
      <c r="I23281" s="4">
        <f>IF(E23281="Rhode Island", Table1[[#This Row],[price]]*$L$3, IF(E23281="Massachusetts", Table1[[#This Row],[price]]*$L$2, 1))</f>
        <v>751000</v>
      </c>
    </row>
    <row r="23282" spans="1:9" x14ac:dyDescent="0.25">
      <c r="A23282" s="2">
        <v>43032</v>
      </c>
      <c r="B23282" s="1">
        <f t="shared" si="726"/>
        <v>2017</v>
      </c>
      <c r="C23282" s="1">
        <f t="shared" si="727"/>
        <v>4</v>
      </c>
      <c r="D23282">
        <v>2903</v>
      </c>
      <c r="E23282" t="s">
        <v>36</v>
      </c>
      <c r="F23282" s="4">
        <v>850000</v>
      </c>
      <c r="G23282" t="s">
        <v>5</v>
      </c>
      <c r="H23282">
        <v>4</v>
      </c>
      <c r="I23282" s="4">
        <f>IF(E23282="Rhode Island", Table1[[#This Row],[price]]*$L$3, IF(E23282="Massachusetts", Table1[[#This Row],[price]]*$L$2, 1))</f>
        <v>850000</v>
      </c>
    </row>
    <row r="23283" spans="1:9" x14ac:dyDescent="0.25">
      <c r="A23283" s="2">
        <v>43032</v>
      </c>
      <c r="B23283" s="1">
        <f t="shared" si="726"/>
        <v>2017</v>
      </c>
      <c r="C23283" s="1">
        <f t="shared" si="727"/>
        <v>4</v>
      </c>
      <c r="D23283">
        <v>2913</v>
      </c>
      <c r="E23283" t="s">
        <v>36</v>
      </c>
      <c r="F23283" s="4">
        <v>1035000</v>
      </c>
      <c r="G23283" t="s">
        <v>5</v>
      </c>
      <c r="H23283">
        <v>4</v>
      </c>
      <c r="I23283" s="4">
        <f>IF(E23283="Rhode Island", Table1[[#This Row],[price]]*$L$3, IF(E23283="Massachusetts", Table1[[#This Row],[price]]*$L$2, 1))</f>
        <v>1035000</v>
      </c>
    </row>
    <row r="23284" spans="1:9" x14ac:dyDescent="0.25">
      <c r="A23284" s="2">
        <v>43032</v>
      </c>
      <c r="B23284" s="1">
        <f t="shared" si="726"/>
        <v>2017</v>
      </c>
      <c r="C23284" s="1">
        <f t="shared" si="727"/>
        <v>4</v>
      </c>
      <c r="D23284">
        <v>2606</v>
      </c>
      <c r="E23284" t="s">
        <v>37</v>
      </c>
      <c r="F23284" s="4">
        <v>249950</v>
      </c>
      <c r="G23284" t="s">
        <v>6</v>
      </c>
      <c r="H23284">
        <v>2</v>
      </c>
      <c r="I23284" s="4">
        <f>IF(E23284="Rhode Island", Table1[[#This Row],[price]]*$L$3, IF(E23284="Massachusetts", Table1[[#This Row],[price]]*$L$2, 1))</f>
        <v>249950</v>
      </c>
    </row>
    <row r="23285" spans="1:9" x14ac:dyDescent="0.25">
      <c r="A23285" s="2">
        <v>43032</v>
      </c>
      <c r="B23285" s="1">
        <f t="shared" si="726"/>
        <v>2017</v>
      </c>
      <c r="C23285" s="1">
        <f t="shared" si="727"/>
        <v>4</v>
      </c>
      <c r="D23285">
        <v>2602</v>
      </c>
      <c r="E23285" t="s">
        <v>37</v>
      </c>
      <c r="F23285" s="4">
        <v>579000</v>
      </c>
      <c r="G23285" t="s">
        <v>6</v>
      </c>
      <c r="H23285">
        <v>2</v>
      </c>
      <c r="I23285" s="4">
        <f>IF(E23285="Rhode Island", Table1[[#This Row],[price]]*$L$3, IF(E23285="Massachusetts", Table1[[#This Row],[price]]*$L$2, 1))</f>
        <v>579000</v>
      </c>
    </row>
    <row r="23286" spans="1:9" x14ac:dyDescent="0.25">
      <c r="A23286" s="2">
        <v>43033</v>
      </c>
      <c r="B23286" s="1">
        <f t="shared" si="726"/>
        <v>2017</v>
      </c>
      <c r="C23286" s="1">
        <f t="shared" si="727"/>
        <v>4</v>
      </c>
      <c r="D23286">
        <v>2913</v>
      </c>
      <c r="E23286" t="s">
        <v>36</v>
      </c>
      <c r="F23286" s="4">
        <v>476000</v>
      </c>
      <c r="G23286" t="s">
        <v>5</v>
      </c>
      <c r="H23286">
        <v>3</v>
      </c>
      <c r="I23286" s="4">
        <f>IF(E23286="Rhode Island", Table1[[#This Row],[price]]*$L$3, IF(E23286="Massachusetts", Table1[[#This Row],[price]]*$L$2, 1))</f>
        <v>476000</v>
      </c>
    </row>
    <row r="23287" spans="1:9" x14ac:dyDescent="0.25">
      <c r="A23287" s="2">
        <v>43033</v>
      </c>
      <c r="B23287" s="1">
        <f t="shared" si="726"/>
        <v>2017</v>
      </c>
      <c r="C23287" s="1">
        <f t="shared" si="727"/>
        <v>4</v>
      </c>
      <c r="D23287">
        <v>2905</v>
      </c>
      <c r="E23287" t="s">
        <v>36</v>
      </c>
      <c r="F23287" s="4">
        <v>500000</v>
      </c>
      <c r="G23287" t="s">
        <v>5</v>
      </c>
      <c r="H23287">
        <v>2</v>
      </c>
      <c r="I23287" s="4">
        <f>IF(E23287="Rhode Island", Table1[[#This Row],[price]]*$L$3, IF(E23287="Massachusetts", Table1[[#This Row],[price]]*$L$2, 1))</f>
        <v>500000</v>
      </c>
    </row>
    <row r="23288" spans="1:9" x14ac:dyDescent="0.25">
      <c r="A23288" s="2">
        <v>43033</v>
      </c>
      <c r="B23288" s="1">
        <f t="shared" si="726"/>
        <v>2017</v>
      </c>
      <c r="C23288" s="1">
        <f t="shared" si="727"/>
        <v>4</v>
      </c>
      <c r="D23288">
        <v>2615</v>
      </c>
      <c r="E23288" t="s">
        <v>37</v>
      </c>
      <c r="F23288" s="4">
        <v>522200</v>
      </c>
      <c r="G23288" t="s">
        <v>5</v>
      </c>
      <c r="H23288">
        <v>4</v>
      </c>
      <c r="I23288" s="4">
        <f>IF(E23288="Rhode Island", Table1[[#This Row],[price]]*$L$3, IF(E23288="Massachusetts", Table1[[#This Row],[price]]*$L$2, 1))</f>
        <v>522200</v>
      </c>
    </row>
    <row r="23289" spans="1:9" x14ac:dyDescent="0.25">
      <c r="A23289" s="2">
        <v>43033</v>
      </c>
      <c r="B23289" s="1">
        <f t="shared" si="726"/>
        <v>2017</v>
      </c>
      <c r="C23289" s="1">
        <f t="shared" si="727"/>
        <v>4</v>
      </c>
      <c r="D23289">
        <v>2914</v>
      </c>
      <c r="E23289" t="s">
        <v>36</v>
      </c>
      <c r="F23289" s="4">
        <v>625000</v>
      </c>
      <c r="G23289" t="s">
        <v>5</v>
      </c>
      <c r="H23289">
        <v>4</v>
      </c>
      <c r="I23289" s="4">
        <f>IF(E23289="Rhode Island", Table1[[#This Row],[price]]*$L$3, IF(E23289="Massachusetts", Table1[[#This Row],[price]]*$L$2, 1))</f>
        <v>625000</v>
      </c>
    </row>
    <row r="23290" spans="1:9" x14ac:dyDescent="0.25">
      <c r="A23290" s="2">
        <v>43033</v>
      </c>
      <c r="B23290" s="1">
        <f t="shared" si="726"/>
        <v>2017</v>
      </c>
      <c r="C23290" s="1">
        <f t="shared" si="727"/>
        <v>4</v>
      </c>
      <c r="D23290">
        <v>2913</v>
      </c>
      <c r="E23290" t="s">
        <v>36</v>
      </c>
      <c r="F23290" s="4">
        <v>710000</v>
      </c>
      <c r="G23290" t="s">
        <v>5</v>
      </c>
      <c r="H23290">
        <v>4</v>
      </c>
      <c r="I23290" s="4">
        <f>IF(E23290="Rhode Island", Table1[[#This Row],[price]]*$L$3, IF(E23290="Massachusetts", Table1[[#This Row],[price]]*$L$2, 1))</f>
        <v>710000</v>
      </c>
    </row>
    <row r="23291" spans="1:9" x14ac:dyDescent="0.25">
      <c r="A23291" s="2">
        <v>43033</v>
      </c>
      <c r="B23291" s="1">
        <f t="shared" si="726"/>
        <v>2017</v>
      </c>
      <c r="C23291" s="1">
        <f t="shared" si="727"/>
        <v>4</v>
      </c>
      <c r="D23291">
        <v>2607</v>
      </c>
      <c r="E23291" t="s">
        <v>37</v>
      </c>
      <c r="F23291" s="4">
        <v>850000</v>
      </c>
      <c r="G23291" t="s">
        <v>5</v>
      </c>
      <c r="H23291">
        <v>4</v>
      </c>
      <c r="I23291" s="4">
        <f>IF(E23291="Rhode Island", Table1[[#This Row],[price]]*$L$3, IF(E23291="Massachusetts", Table1[[#This Row],[price]]*$L$2, 1))</f>
        <v>850000</v>
      </c>
    </row>
    <row r="23292" spans="1:9" x14ac:dyDescent="0.25">
      <c r="A23292" s="2">
        <v>43033</v>
      </c>
      <c r="B23292" s="1">
        <f t="shared" si="726"/>
        <v>2017</v>
      </c>
      <c r="C23292" s="1">
        <f t="shared" si="727"/>
        <v>4</v>
      </c>
      <c r="D23292">
        <v>2602</v>
      </c>
      <c r="E23292" t="s">
        <v>37</v>
      </c>
      <c r="F23292" s="4">
        <v>990000</v>
      </c>
      <c r="G23292" t="s">
        <v>5</v>
      </c>
      <c r="H23292">
        <v>4</v>
      </c>
      <c r="I23292" s="4">
        <f>IF(E23292="Rhode Island", Table1[[#This Row],[price]]*$L$3, IF(E23292="Massachusetts", Table1[[#This Row],[price]]*$L$2, 1))</f>
        <v>990000</v>
      </c>
    </row>
    <row r="23293" spans="1:9" x14ac:dyDescent="0.25">
      <c r="A23293" s="2">
        <v>43033</v>
      </c>
      <c r="B23293" s="1">
        <f t="shared" si="726"/>
        <v>2017</v>
      </c>
      <c r="C23293" s="1">
        <f t="shared" si="727"/>
        <v>4</v>
      </c>
      <c r="D23293">
        <v>2607</v>
      </c>
      <c r="E23293" t="s">
        <v>37</v>
      </c>
      <c r="F23293" s="4">
        <v>275600</v>
      </c>
      <c r="G23293" t="s">
        <v>6</v>
      </c>
      <c r="H23293">
        <v>2</v>
      </c>
      <c r="I23293" s="4">
        <f>IF(E23293="Rhode Island", Table1[[#This Row],[price]]*$L$3, IF(E23293="Massachusetts", Table1[[#This Row],[price]]*$L$2, 1))</f>
        <v>275600</v>
      </c>
    </row>
    <row r="23294" spans="1:9" x14ac:dyDescent="0.25">
      <c r="A23294" s="2">
        <v>43033</v>
      </c>
      <c r="B23294" s="1">
        <f t="shared" si="726"/>
        <v>2017</v>
      </c>
      <c r="C23294" s="1">
        <f t="shared" si="727"/>
        <v>4</v>
      </c>
      <c r="D23294">
        <v>2612</v>
      </c>
      <c r="E23294" t="s">
        <v>37</v>
      </c>
      <c r="F23294" s="4">
        <v>390000</v>
      </c>
      <c r="G23294" t="s">
        <v>6</v>
      </c>
      <c r="H23294">
        <v>1</v>
      </c>
      <c r="I23294" s="4">
        <f>IF(E23294="Rhode Island", Table1[[#This Row],[price]]*$L$3, IF(E23294="Massachusetts", Table1[[#This Row],[price]]*$L$2, 1))</f>
        <v>390000</v>
      </c>
    </row>
    <row r="23295" spans="1:9" x14ac:dyDescent="0.25">
      <c r="A23295" s="2">
        <v>43033</v>
      </c>
      <c r="B23295" s="1">
        <f t="shared" si="726"/>
        <v>2017</v>
      </c>
      <c r="C23295" s="1">
        <f t="shared" si="727"/>
        <v>4</v>
      </c>
      <c r="D23295">
        <v>2604</v>
      </c>
      <c r="E23295" t="s">
        <v>37</v>
      </c>
      <c r="F23295" s="4">
        <v>419000</v>
      </c>
      <c r="G23295" t="s">
        <v>6</v>
      </c>
      <c r="H23295">
        <v>2</v>
      </c>
      <c r="I23295" s="4">
        <f>IF(E23295="Rhode Island", Table1[[#This Row],[price]]*$L$3, IF(E23295="Massachusetts", Table1[[#This Row],[price]]*$L$2, 1))</f>
        <v>419000</v>
      </c>
    </row>
    <row r="23296" spans="1:9" x14ac:dyDescent="0.25">
      <c r="A23296" s="2">
        <v>43033</v>
      </c>
      <c r="B23296" s="1">
        <f t="shared" si="726"/>
        <v>2017</v>
      </c>
      <c r="C23296" s="1">
        <f t="shared" si="727"/>
        <v>4</v>
      </c>
      <c r="D23296">
        <v>2604</v>
      </c>
      <c r="E23296" t="s">
        <v>37</v>
      </c>
      <c r="F23296" s="4">
        <v>456000</v>
      </c>
      <c r="G23296" t="s">
        <v>6</v>
      </c>
      <c r="H23296">
        <v>2</v>
      </c>
      <c r="I23296" s="4">
        <f>IF(E23296="Rhode Island", Table1[[#This Row],[price]]*$L$3, IF(E23296="Massachusetts", Table1[[#This Row],[price]]*$L$2, 1))</f>
        <v>456000</v>
      </c>
    </row>
    <row r="23297" spans="1:9" x14ac:dyDescent="0.25">
      <c r="A23297" s="2">
        <v>43033</v>
      </c>
      <c r="B23297" s="1">
        <f t="shared" si="726"/>
        <v>2017</v>
      </c>
      <c r="C23297" s="1">
        <f t="shared" si="727"/>
        <v>4</v>
      </c>
      <c r="D23297">
        <v>2601</v>
      </c>
      <c r="E23297" t="s">
        <v>37</v>
      </c>
      <c r="F23297" s="4">
        <v>775250</v>
      </c>
      <c r="G23297" t="s">
        <v>6</v>
      </c>
      <c r="H23297">
        <v>2</v>
      </c>
      <c r="I23297" s="4">
        <f>IF(E23297="Rhode Island", Table1[[#This Row],[price]]*$L$3, IF(E23297="Massachusetts", Table1[[#This Row],[price]]*$L$2, 1))</f>
        <v>775250</v>
      </c>
    </row>
    <row r="23298" spans="1:9" x14ac:dyDescent="0.25">
      <c r="A23298" s="2">
        <v>43034</v>
      </c>
      <c r="B23298" s="1">
        <f t="shared" ref="B23298:B23361" si="728">YEAR(A23298)</f>
        <v>2017</v>
      </c>
      <c r="C23298" s="1">
        <f t="shared" ref="C23298:C23361" si="729">ROUNDUP(MONTH(A23298)/3,0)</f>
        <v>4</v>
      </c>
      <c r="D23298">
        <v>2913</v>
      </c>
      <c r="E23298" t="s">
        <v>36</v>
      </c>
      <c r="F23298" s="4">
        <v>410000</v>
      </c>
      <c r="G23298" t="s">
        <v>5</v>
      </c>
      <c r="H23298">
        <v>3</v>
      </c>
      <c r="I23298" s="4">
        <f>IF(E23298="Rhode Island", Table1[[#This Row],[price]]*$L$3, IF(E23298="Massachusetts", Table1[[#This Row],[price]]*$L$2, 1))</f>
        <v>410000</v>
      </c>
    </row>
    <row r="23299" spans="1:9" x14ac:dyDescent="0.25">
      <c r="A23299" s="2">
        <v>43034</v>
      </c>
      <c r="B23299" s="1">
        <f t="shared" si="728"/>
        <v>2017</v>
      </c>
      <c r="C23299" s="1">
        <f t="shared" si="729"/>
        <v>4</v>
      </c>
      <c r="D23299">
        <v>2903</v>
      </c>
      <c r="E23299" t="s">
        <v>36</v>
      </c>
      <c r="F23299" s="4">
        <v>515000</v>
      </c>
      <c r="G23299" t="s">
        <v>5</v>
      </c>
      <c r="H23299">
        <v>3</v>
      </c>
      <c r="I23299" s="4">
        <f>IF(E23299="Rhode Island", Table1[[#This Row],[price]]*$L$3, IF(E23299="Massachusetts", Table1[[#This Row],[price]]*$L$2, 1))</f>
        <v>515000</v>
      </c>
    </row>
    <row r="23300" spans="1:9" x14ac:dyDescent="0.25">
      <c r="A23300" s="2">
        <v>43034</v>
      </c>
      <c r="B23300" s="1">
        <f t="shared" si="728"/>
        <v>2017</v>
      </c>
      <c r="C23300" s="1">
        <f t="shared" si="729"/>
        <v>4</v>
      </c>
      <c r="D23300">
        <v>2614</v>
      </c>
      <c r="E23300" t="s">
        <v>37</v>
      </c>
      <c r="F23300" s="4">
        <v>565000</v>
      </c>
      <c r="G23300" t="s">
        <v>5</v>
      </c>
      <c r="H23300">
        <v>4</v>
      </c>
      <c r="I23300" s="4">
        <f>IF(E23300="Rhode Island", Table1[[#This Row],[price]]*$L$3, IF(E23300="Massachusetts", Table1[[#This Row],[price]]*$L$2, 1))</f>
        <v>565000</v>
      </c>
    </row>
    <row r="23301" spans="1:9" x14ac:dyDescent="0.25">
      <c r="A23301" s="2">
        <v>43034</v>
      </c>
      <c r="B23301" s="1">
        <f t="shared" si="728"/>
        <v>2017</v>
      </c>
      <c r="C23301" s="1">
        <f t="shared" si="729"/>
        <v>4</v>
      </c>
      <c r="D23301">
        <v>2905</v>
      </c>
      <c r="E23301" t="s">
        <v>36</v>
      </c>
      <c r="F23301" s="4">
        <v>575000</v>
      </c>
      <c r="G23301" t="s">
        <v>5</v>
      </c>
      <c r="H23301">
        <v>4</v>
      </c>
      <c r="I23301" s="4">
        <f>IF(E23301="Rhode Island", Table1[[#This Row],[price]]*$L$3, IF(E23301="Massachusetts", Table1[[#This Row],[price]]*$L$2, 1))</f>
        <v>575000</v>
      </c>
    </row>
    <row r="23302" spans="1:9" x14ac:dyDescent="0.25">
      <c r="A23302" s="2">
        <v>43034</v>
      </c>
      <c r="B23302" s="1">
        <f t="shared" si="728"/>
        <v>2017</v>
      </c>
      <c r="C23302" s="1">
        <f t="shared" si="729"/>
        <v>4</v>
      </c>
      <c r="D23302">
        <v>2913</v>
      </c>
      <c r="E23302" t="s">
        <v>36</v>
      </c>
      <c r="F23302" s="4">
        <v>953000</v>
      </c>
      <c r="G23302" t="s">
        <v>5</v>
      </c>
      <c r="H23302">
        <v>5</v>
      </c>
      <c r="I23302" s="4">
        <f>IF(E23302="Rhode Island", Table1[[#This Row],[price]]*$L$3, IF(E23302="Massachusetts", Table1[[#This Row],[price]]*$L$2, 1))</f>
        <v>953000</v>
      </c>
    </row>
    <row r="23303" spans="1:9" x14ac:dyDescent="0.25">
      <c r="A23303" s="2">
        <v>43034</v>
      </c>
      <c r="B23303" s="1">
        <f t="shared" si="728"/>
        <v>2017</v>
      </c>
      <c r="C23303" s="1">
        <f t="shared" si="729"/>
        <v>4</v>
      </c>
      <c r="D23303">
        <v>2911</v>
      </c>
      <c r="E23303" t="s">
        <v>36</v>
      </c>
      <c r="F23303" s="4">
        <v>962500</v>
      </c>
      <c r="G23303" t="s">
        <v>5</v>
      </c>
      <c r="H23303">
        <v>4</v>
      </c>
      <c r="I23303" s="4">
        <f>IF(E23303="Rhode Island", Table1[[#This Row],[price]]*$L$3, IF(E23303="Massachusetts", Table1[[#This Row],[price]]*$L$2, 1))</f>
        <v>962500</v>
      </c>
    </row>
    <row r="23304" spans="1:9" x14ac:dyDescent="0.25">
      <c r="A23304" s="2">
        <v>43034</v>
      </c>
      <c r="B23304" s="1">
        <f t="shared" si="728"/>
        <v>2017</v>
      </c>
      <c r="C23304" s="1">
        <f t="shared" si="729"/>
        <v>4</v>
      </c>
      <c r="D23304">
        <v>2906</v>
      </c>
      <c r="E23304" t="s">
        <v>36</v>
      </c>
      <c r="F23304" s="4">
        <v>1051000</v>
      </c>
      <c r="G23304" t="s">
        <v>5</v>
      </c>
      <c r="H23304">
        <v>5</v>
      </c>
      <c r="I23304" s="4">
        <f>IF(E23304="Rhode Island", Table1[[#This Row],[price]]*$L$3, IF(E23304="Massachusetts", Table1[[#This Row],[price]]*$L$2, 1))</f>
        <v>1051000</v>
      </c>
    </row>
    <row r="23305" spans="1:9" x14ac:dyDescent="0.25">
      <c r="A23305" s="2">
        <v>43034</v>
      </c>
      <c r="B23305" s="1">
        <f t="shared" si="728"/>
        <v>2017</v>
      </c>
      <c r="C23305" s="1">
        <f t="shared" si="729"/>
        <v>4</v>
      </c>
      <c r="D23305">
        <v>2600</v>
      </c>
      <c r="E23305" t="s">
        <v>37</v>
      </c>
      <c r="F23305" s="4">
        <v>2252750</v>
      </c>
      <c r="G23305" t="s">
        <v>5</v>
      </c>
      <c r="H23305">
        <v>4</v>
      </c>
      <c r="I23305" s="4">
        <f>IF(E23305="Rhode Island", Table1[[#This Row],[price]]*$L$3, IF(E23305="Massachusetts", Table1[[#This Row],[price]]*$L$2, 1))</f>
        <v>2252750</v>
      </c>
    </row>
    <row r="23306" spans="1:9" x14ac:dyDescent="0.25">
      <c r="A23306" s="2">
        <v>43034</v>
      </c>
      <c r="B23306" s="1">
        <f t="shared" si="728"/>
        <v>2017</v>
      </c>
      <c r="C23306" s="1">
        <f t="shared" si="729"/>
        <v>4</v>
      </c>
      <c r="D23306">
        <v>2913</v>
      </c>
      <c r="E23306" t="s">
        <v>36</v>
      </c>
      <c r="F23306" s="4">
        <v>307000</v>
      </c>
      <c r="G23306" t="s">
        <v>6</v>
      </c>
      <c r="H23306">
        <v>1</v>
      </c>
      <c r="I23306" s="4">
        <f>IF(E23306="Rhode Island", Table1[[#This Row],[price]]*$L$3, IF(E23306="Massachusetts", Table1[[#This Row],[price]]*$L$2, 1))</f>
        <v>307000</v>
      </c>
    </row>
    <row r="23307" spans="1:9" x14ac:dyDescent="0.25">
      <c r="A23307" s="2">
        <v>43034</v>
      </c>
      <c r="B23307" s="1">
        <f t="shared" si="728"/>
        <v>2017</v>
      </c>
      <c r="C23307" s="1">
        <f t="shared" si="729"/>
        <v>4</v>
      </c>
      <c r="D23307">
        <v>2606</v>
      </c>
      <c r="E23307" t="s">
        <v>37</v>
      </c>
      <c r="F23307" s="4">
        <v>325000</v>
      </c>
      <c r="G23307" t="s">
        <v>6</v>
      </c>
      <c r="H23307">
        <v>1</v>
      </c>
      <c r="I23307" s="4">
        <f>IF(E23307="Rhode Island", Table1[[#This Row],[price]]*$L$3, IF(E23307="Massachusetts", Table1[[#This Row],[price]]*$L$2, 1))</f>
        <v>325000</v>
      </c>
    </row>
    <row r="23308" spans="1:9" x14ac:dyDescent="0.25">
      <c r="A23308" s="2">
        <v>43034</v>
      </c>
      <c r="B23308" s="1">
        <f t="shared" si="728"/>
        <v>2017</v>
      </c>
      <c r="C23308" s="1">
        <f t="shared" si="729"/>
        <v>4</v>
      </c>
      <c r="D23308">
        <v>2911</v>
      </c>
      <c r="E23308" t="s">
        <v>36</v>
      </c>
      <c r="F23308" s="4">
        <v>410000</v>
      </c>
      <c r="G23308" t="s">
        <v>6</v>
      </c>
      <c r="H23308">
        <v>2</v>
      </c>
      <c r="I23308" s="4">
        <f>IF(E23308="Rhode Island", Table1[[#This Row],[price]]*$L$3, IF(E23308="Massachusetts", Table1[[#This Row],[price]]*$L$2, 1))</f>
        <v>410000</v>
      </c>
    </row>
    <row r="23309" spans="1:9" x14ac:dyDescent="0.25">
      <c r="A23309" s="2">
        <v>43034</v>
      </c>
      <c r="B23309" s="1">
        <f t="shared" si="728"/>
        <v>2017</v>
      </c>
      <c r="C23309" s="1">
        <f t="shared" si="729"/>
        <v>4</v>
      </c>
      <c r="D23309">
        <v>2604</v>
      </c>
      <c r="E23309" t="s">
        <v>37</v>
      </c>
      <c r="F23309" s="4">
        <v>475000</v>
      </c>
      <c r="G23309" t="s">
        <v>6</v>
      </c>
      <c r="H23309">
        <v>2</v>
      </c>
      <c r="I23309" s="4">
        <f>IF(E23309="Rhode Island", Table1[[#This Row],[price]]*$L$3, IF(E23309="Massachusetts", Table1[[#This Row],[price]]*$L$2, 1))</f>
        <v>475000</v>
      </c>
    </row>
    <row r="23310" spans="1:9" x14ac:dyDescent="0.25">
      <c r="A23310" s="2">
        <v>43035</v>
      </c>
      <c r="B23310" s="1">
        <f t="shared" si="728"/>
        <v>2017</v>
      </c>
      <c r="C23310" s="1">
        <f t="shared" si="729"/>
        <v>4</v>
      </c>
      <c r="D23310">
        <v>2902</v>
      </c>
      <c r="E23310" t="s">
        <v>36</v>
      </c>
      <c r="F23310" s="4">
        <v>477500</v>
      </c>
      <c r="G23310" t="s">
        <v>5</v>
      </c>
      <c r="H23310">
        <v>3</v>
      </c>
      <c r="I23310" s="4">
        <f>IF(E23310="Rhode Island", Table1[[#This Row],[price]]*$L$3, IF(E23310="Massachusetts", Table1[[#This Row],[price]]*$L$2, 1))</f>
        <v>477500</v>
      </c>
    </row>
    <row r="23311" spans="1:9" x14ac:dyDescent="0.25">
      <c r="A23311" s="2">
        <v>43035</v>
      </c>
      <c r="B23311" s="1">
        <f t="shared" si="728"/>
        <v>2017</v>
      </c>
      <c r="C23311" s="1">
        <f t="shared" si="729"/>
        <v>4</v>
      </c>
      <c r="D23311">
        <v>2904</v>
      </c>
      <c r="E23311" t="s">
        <v>36</v>
      </c>
      <c r="F23311" s="4">
        <v>487000</v>
      </c>
      <c r="G23311" t="s">
        <v>5</v>
      </c>
      <c r="H23311">
        <v>2</v>
      </c>
      <c r="I23311" s="4">
        <f>IF(E23311="Rhode Island", Table1[[#This Row],[price]]*$L$3, IF(E23311="Massachusetts", Table1[[#This Row],[price]]*$L$2, 1))</f>
        <v>487000</v>
      </c>
    </row>
    <row r="23312" spans="1:9" x14ac:dyDescent="0.25">
      <c r="A23312" s="2">
        <v>43035</v>
      </c>
      <c r="B23312" s="1">
        <f t="shared" si="728"/>
        <v>2017</v>
      </c>
      <c r="C23312" s="1">
        <f t="shared" si="729"/>
        <v>4</v>
      </c>
      <c r="D23312">
        <v>2913</v>
      </c>
      <c r="E23312" t="s">
        <v>36</v>
      </c>
      <c r="F23312" s="4">
        <v>505000</v>
      </c>
      <c r="G23312" t="s">
        <v>5</v>
      </c>
      <c r="H23312">
        <v>3</v>
      </c>
      <c r="I23312" s="4">
        <f>IF(E23312="Rhode Island", Table1[[#This Row],[price]]*$L$3, IF(E23312="Massachusetts", Table1[[#This Row],[price]]*$L$2, 1))</f>
        <v>505000</v>
      </c>
    </row>
    <row r="23313" spans="1:9" x14ac:dyDescent="0.25">
      <c r="A23313" s="2">
        <v>43035</v>
      </c>
      <c r="B23313" s="1">
        <f t="shared" si="728"/>
        <v>2017</v>
      </c>
      <c r="C23313" s="1">
        <f t="shared" si="729"/>
        <v>4</v>
      </c>
      <c r="D23313">
        <v>2611</v>
      </c>
      <c r="E23313" t="s">
        <v>37</v>
      </c>
      <c r="F23313" s="4">
        <v>570000</v>
      </c>
      <c r="G23313" t="s">
        <v>5</v>
      </c>
      <c r="H23313">
        <v>4</v>
      </c>
      <c r="I23313" s="4">
        <f>IF(E23313="Rhode Island", Table1[[#This Row],[price]]*$L$3, IF(E23313="Massachusetts", Table1[[#This Row],[price]]*$L$2, 1))</f>
        <v>570000</v>
      </c>
    </row>
    <row r="23314" spans="1:9" x14ac:dyDescent="0.25">
      <c r="A23314" s="2">
        <v>43035</v>
      </c>
      <c r="B23314" s="1">
        <f t="shared" si="728"/>
        <v>2017</v>
      </c>
      <c r="C23314" s="1">
        <f t="shared" si="729"/>
        <v>4</v>
      </c>
      <c r="D23314">
        <v>2914</v>
      </c>
      <c r="E23314" t="s">
        <v>36</v>
      </c>
      <c r="F23314" s="4">
        <v>705000</v>
      </c>
      <c r="G23314" t="s">
        <v>5</v>
      </c>
      <c r="H23314">
        <v>4</v>
      </c>
      <c r="I23314" s="4">
        <f>IF(E23314="Rhode Island", Table1[[#This Row],[price]]*$L$3, IF(E23314="Massachusetts", Table1[[#This Row],[price]]*$L$2, 1))</f>
        <v>705000</v>
      </c>
    </row>
    <row r="23315" spans="1:9" x14ac:dyDescent="0.25">
      <c r="A23315" s="2">
        <v>43035</v>
      </c>
      <c r="B23315" s="1">
        <f t="shared" si="728"/>
        <v>2017</v>
      </c>
      <c r="C23315" s="1">
        <f t="shared" si="729"/>
        <v>4</v>
      </c>
      <c r="D23315">
        <v>2914</v>
      </c>
      <c r="E23315" t="s">
        <v>36</v>
      </c>
      <c r="F23315" s="4">
        <v>720000</v>
      </c>
      <c r="G23315" t="s">
        <v>5</v>
      </c>
      <c r="H23315">
        <v>3</v>
      </c>
      <c r="I23315" s="4">
        <f>IF(E23315="Rhode Island", Table1[[#This Row],[price]]*$L$3, IF(E23315="Massachusetts", Table1[[#This Row],[price]]*$L$2, 1))</f>
        <v>720000</v>
      </c>
    </row>
    <row r="23316" spans="1:9" x14ac:dyDescent="0.25">
      <c r="A23316" s="2">
        <v>43035</v>
      </c>
      <c r="B23316" s="1">
        <f t="shared" si="728"/>
        <v>2017</v>
      </c>
      <c r="C23316" s="1">
        <f t="shared" si="729"/>
        <v>4</v>
      </c>
      <c r="D23316">
        <v>2905</v>
      </c>
      <c r="E23316" t="s">
        <v>36</v>
      </c>
      <c r="F23316" s="4">
        <v>720000</v>
      </c>
      <c r="G23316" t="s">
        <v>5</v>
      </c>
      <c r="H23316">
        <v>5</v>
      </c>
      <c r="I23316" s="4">
        <f>IF(E23316="Rhode Island", Table1[[#This Row],[price]]*$L$3, IF(E23316="Massachusetts", Table1[[#This Row],[price]]*$L$2, 1))</f>
        <v>720000</v>
      </c>
    </row>
    <row r="23317" spans="1:9" x14ac:dyDescent="0.25">
      <c r="A23317" s="2">
        <v>43035</v>
      </c>
      <c r="B23317" s="1">
        <f t="shared" si="728"/>
        <v>2017</v>
      </c>
      <c r="C23317" s="1">
        <f t="shared" si="729"/>
        <v>4</v>
      </c>
      <c r="D23317">
        <v>2617</v>
      </c>
      <c r="E23317" t="s">
        <v>37</v>
      </c>
      <c r="F23317" s="4">
        <v>740000</v>
      </c>
      <c r="G23317" t="s">
        <v>5</v>
      </c>
      <c r="H23317">
        <v>3</v>
      </c>
      <c r="I23317" s="4">
        <f>IF(E23317="Rhode Island", Table1[[#This Row],[price]]*$L$3, IF(E23317="Massachusetts", Table1[[#This Row],[price]]*$L$2, 1))</f>
        <v>740000</v>
      </c>
    </row>
    <row r="23318" spans="1:9" x14ac:dyDescent="0.25">
      <c r="A23318" s="2">
        <v>43035</v>
      </c>
      <c r="B23318" s="1">
        <f t="shared" si="728"/>
        <v>2017</v>
      </c>
      <c r="C23318" s="1">
        <f t="shared" si="729"/>
        <v>4</v>
      </c>
      <c r="D23318">
        <v>2913</v>
      </c>
      <c r="E23318" t="s">
        <v>36</v>
      </c>
      <c r="F23318" s="4">
        <v>793000</v>
      </c>
      <c r="G23318" t="s">
        <v>5</v>
      </c>
      <c r="H23318">
        <v>4</v>
      </c>
      <c r="I23318" s="4">
        <f>IF(E23318="Rhode Island", Table1[[#This Row],[price]]*$L$3, IF(E23318="Massachusetts", Table1[[#This Row],[price]]*$L$2, 1))</f>
        <v>793000</v>
      </c>
    </row>
    <row r="23319" spans="1:9" x14ac:dyDescent="0.25">
      <c r="A23319" s="2">
        <v>43035</v>
      </c>
      <c r="B23319" s="1">
        <f t="shared" si="728"/>
        <v>2017</v>
      </c>
      <c r="C23319" s="1">
        <f t="shared" si="729"/>
        <v>4</v>
      </c>
      <c r="D23319">
        <v>2615</v>
      </c>
      <c r="E23319" t="s">
        <v>37</v>
      </c>
      <c r="F23319" s="4">
        <v>795000</v>
      </c>
      <c r="G23319" t="s">
        <v>5</v>
      </c>
      <c r="H23319">
        <v>5</v>
      </c>
      <c r="I23319" s="4">
        <f>IF(E23319="Rhode Island", Table1[[#This Row],[price]]*$L$3, IF(E23319="Massachusetts", Table1[[#This Row],[price]]*$L$2, 1))</f>
        <v>795000</v>
      </c>
    </row>
    <row r="23320" spans="1:9" x14ac:dyDescent="0.25">
      <c r="A23320" s="2">
        <v>43035</v>
      </c>
      <c r="B23320" s="1">
        <f t="shared" si="728"/>
        <v>2017</v>
      </c>
      <c r="C23320" s="1">
        <f t="shared" si="729"/>
        <v>4</v>
      </c>
      <c r="D23320">
        <v>2912</v>
      </c>
      <c r="E23320" t="s">
        <v>36</v>
      </c>
      <c r="F23320" s="4">
        <v>805000</v>
      </c>
      <c r="G23320" t="s">
        <v>5</v>
      </c>
      <c r="H23320">
        <v>4</v>
      </c>
      <c r="I23320" s="4">
        <f>IF(E23320="Rhode Island", Table1[[#This Row],[price]]*$L$3, IF(E23320="Massachusetts", Table1[[#This Row],[price]]*$L$2, 1))</f>
        <v>805000</v>
      </c>
    </row>
    <row r="23321" spans="1:9" x14ac:dyDescent="0.25">
      <c r="A23321" s="2">
        <v>43035</v>
      </c>
      <c r="B23321" s="1">
        <f t="shared" si="728"/>
        <v>2017</v>
      </c>
      <c r="C23321" s="1">
        <f t="shared" si="729"/>
        <v>4</v>
      </c>
      <c r="D23321">
        <v>2604</v>
      </c>
      <c r="E23321" t="s">
        <v>37</v>
      </c>
      <c r="F23321" s="4">
        <v>871000</v>
      </c>
      <c r="G23321" t="s">
        <v>5</v>
      </c>
      <c r="H23321">
        <v>4</v>
      </c>
      <c r="I23321" s="4">
        <f>IF(E23321="Rhode Island", Table1[[#This Row],[price]]*$L$3, IF(E23321="Massachusetts", Table1[[#This Row],[price]]*$L$2, 1))</f>
        <v>871000</v>
      </c>
    </row>
    <row r="23322" spans="1:9" x14ac:dyDescent="0.25">
      <c r="A23322" s="2">
        <v>43035</v>
      </c>
      <c r="B23322" s="1">
        <f t="shared" si="728"/>
        <v>2017</v>
      </c>
      <c r="C23322" s="1">
        <f t="shared" si="729"/>
        <v>4</v>
      </c>
      <c r="D23322">
        <v>2602</v>
      </c>
      <c r="E23322" t="s">
        <v>37</v>
      </c>
      <c r="F23322" s="4">
        <v>950000</v>
      </c>
      <c r="G23322" t="s">
        <v>5</v>
      </c>
      <c r="H23322">
        <v>4</v>
      </c>
      <c r="I23322" s="4">
        <f>IF(E23322="Rhode Island", Table1[[#This Row],[price]]*$L$3, IF(E23322="Massachusetts", Table1[[#This Row],[price]]*$L$2, 1))</f>
        <v>950000</v>
      </c>
    </row>
    <row r="23323" spans="1:9" x14ac:dyDescent="0.25">
      <c r="A23323" s="2">
        <v>43035</v>
      </c>
      <c r="B23323" s="1">
        <f t="shared" si="728"/>
        <v>2017</v>
      </c>
      <c r="C23323" s="1">
        <f t="shared" si="729"/>
        <v>4</v>
      </c>
      <c r="D23323">
        <v>2611</v>
      </c>
      <c r="E23323" t="s">
        <v>37</v>
      </c>
      <c r="F23323" s="4">
        <v>975000</v>
      </c>
      <c r="G23323" t="s">
        <v>5</v>
      </c>
      <c r="H23323">
        <v>4</v>
      </c>
      <c r="I23323" s="4">
        <f>IF(E23323="Rhode Island", Table1[[#This Row],[price]]*$L$3, IF(E23323="Massachusetts", Table1[[#This Row],[price]]*$L$2, 1))</f>
        <v>975000</v>
      </c>
    </row>
    <row r="23324" spans="1:9" x14ac:dyDescent="0.25">
      <c r="A23324" s="2">
        <v>43035</v>
      </c>
      <c r="B23324" s="1">
        <f t="shared" si="728"/>
        <v>2017</v>
      </c>
      <c r="C23324" s="1">
        <f t="shared" si="729"/>
        <v>4</v>
      </c>
      <c r="D23324">
        <v>2605</v>
      </c>
      <c r="E23324" t="s">
        <v>37</v>
      </c>
      <c r="F23324" s="4">
        <v>1100000</v>
      </c>
      <c r="G23324" t="s">
        <v>5</v>
      </c>
      <c r="H23324">
        <v>3</v>
      </c>
      <c r="I23324" s="4">
        <f>IF(E23324="Rhode Island", Table1[[#This Row],[price]]*$L$3, IF(E23324="Massachusetts", Table1[[#This Row],[price]]*$L$2, 1))</f>
        <v>1100000</v>
      </c>
    </row>
    <row r="23325" spans="1:9" x14ac:dyDescent="0.25">
      <c r="A23325" s="2">
        <v>43035</v>
      </c>
      <c r="B23325" s="1">
        <f t="shared" si="728"/>
        <v>2017</v>
      </c>
      <c r="C23325" s="1">
        <f t="shared" si="729"/>
        <v>4</v>
      </c>
      <c r="D23325">
        <v>2606</v>
      </c>
      <c r="E23325" t="s">
        <v>37</v>
      </c>
      <c r="F23325" s="4">
        <v>240000</v>
      </c>
      <c r="G23325" t="s">
        <v>6</v>
      </c>
      <c r="H23325">
        <v>2</v>
      </c>
      <c r="I23325" s="4">
        <f>IF(E23325="Rhode Island", Table1[[#This Row],[price]]*$L$3, IF(E23325="Massachusetts", Table1[[#This Row],[price]]*$L$2, 1))</f>
        <v>240000</v>
      </c>
    </row>
    <row r="23326" spans="1:9" x14ac:dyDescent="0.25">
      <c r="A23326" s="2">
        <v>43035</v>
      </c>
      <c r="B23326" s="1">
        <f t="shared" si="728"/>
        <v>2017</v>
      </c>
      <c r="C23326" s="1">
        <f t="shared" si="729"/>
        <v>4</v>
      </c>
      <c r="D23326">
        <v>2617</v>
      </c>
      <c r="E23326" t="s">
        <v>37</v>
      </c>
      <c r="F23326" s="4">
        <v>365000</v>
      </c>
      <c r="G23326" t="s">
        <v>6</v>
      </c>
      <c r="H23326">
        <v>2</v>
      </c>
      <c r="I23326" s="4">
        <f>IF(E23326="Rhode Island", Table1[[#This Row],[price]]*$L$3, IF(E23326="Massachusetts", Table1[[#This Row],[price]]*$L$2, 1))</f>
        <v>365000</v>
      </c>
    </row>
    <row r="23327" spans="1:9" x14ac:dyDescent="0.25">
      <c r="A23327" s="2">
        <v>43035</v>
      </c>
      <c r="B23327" s="1">
        <f t="shared" si="728"/>
        <v>2017</v>
      </c>
      <c r="C23327" s="1">
        <f t="shared" si="729"/>
        <v>4</v>
      </c>
      <c r="D23327">
        <v>2612</v>
      </c>
      <c r="E23327" t="s">
        <v>37</v>
      </c>
      <c r="F23327" s="4">
        <v>410000</v>
      </c>
      <c r="G23327" t="s">
        <v>6</v>
      </c>
      <c r="H23327">
        <v>1</v>
      </c>
      <c r="I23327" s="4">
        <f>IF(E23327="Rhode Island", Table1[[#This Row],[price]]*$L$3, IF(E23327="Massachusetts", Table1[[#This Row],[price]]*$L$2, 1))</f>
        <v>410000</v>
      </c>
    </row>
    <row r="23328" spans="1:9" x14ac:dyDescent="0.25">
      <c r="A23328" s="2">
        <v>43035</v>
      </c>
      <c r="B23328" s="1">
        <f t="shared" si="728"/>
        <v>2017</v>
      </c>
      <c r="C23328" s="1">
        <f t="shared" si="729"/>
        <v>4</v>
      </c>
      <c r="D23328">
        <v>2600</v>
      </c>
      <c r="E23328" t="s">
        <v>37</v>
      </c>
      <c r="F23328" s="4">
        <v>442500</v>
      </c>
      <c r="G23328" t="s">
        <v>6</v>
      </c>
      <c r="H23328">
        <v>2</v>
      </c>
      <c r="I23328" s="4">
        <f>IF(E23328="Rhode Island", Table1[[#This Row],[price]]*$L$3, IF(E23328="Massachusetts", Table1[[#This Row],[price]]*$L$2, 1))</f>
        <v>442500</v>
      </c>
    </row>
    <row r="23329" spans="1:9" x14ac:dyDescent="0.25">
      <c r="A23329" s="2">
        <v>43035</v>
      </c>
      <c r="B23329" s="1">
        <f t="shared" si="728"/>
        <v>2017</v>
      </c>
      <c r="C23329" s="1">
        <f t="shared" si="729"/>
        <v>4</v>
      </c>
      <c r="D23329">
        <v>2605</v>
      </c>
      <c r="E23329" t="s">
        <v>37</v>
      </c>
      <c r="F23329" s="4">
        <v>560000</v>
      </c>
      <c r="G23329" t="s">
        <v>6</v>
      </c>
      <c r="H23329">
        <v>3</v>
      </c>
      <c r="I23329" s="4">
        <f>IF(E23329="Rhode Island", Table1[[#This Row],[price]]*$L$3, IF(E23329="Massachusetts", Table1[[#This Row],[price]]*$L$2, 1))</f>
        <v>560000</v>
      </c>
    </row>
    <row r="23330" spans="1:9" x14ac:dyDescent="0.25">
      <c r="A23330" s="2">
        <v>43036</v>
      </c>
      <c r="B23330" s="1">
        <f t="shared" si="728"/>
        <v>2017</v>
      </c>
      <c r="C23330" s="1">
        <f t="shared" si="729"/>
        <v>4</v>
      </c>
      <c r="D23330">
        <v>2914</v>
      </c>
      <c r="E23330" t="s">
        <v>36</v>
      </c>
      <c r="F23330" s="4">
        <v>460000</v>
      </c>
      <c r="G23330" t="s">
        <v>5</v>
      </c>
      <c r="H23330">
        <v>3</v>
      </c>
      <c r="I23330" s="4">
        <f>IF(E23330="Rhode Island", Table1[[#This Row],[price]]*$L$3, IF(E23330="Massachusetts", Table1[[#This Row],[price]]*$L$2, 1))</f>
        <v>460000</v>
      </c>
    </row>
    <row r="23331" spans="1:9" x14ac:dyDescent="0.25">
      <c r="A23331" s="2">
        <v>43036</v>
      </c>
      <c r="B23331" s="1">
        <f t="shared" si="728"/>
        <v>2017</v>
      </c>
      <c r="C23331" s="1">
        <f t="shared" si="729"/>
        <v>4</v>
      </c>
      <c r="D23331">
        <v>2913</v>
      </c>
      <c r="E23331" t="s">
        <v>36</v>
      </c>
      <c r="F23331" s="4">
        <v>500000</v>
      </c>
      <c r="G23331" t="s">
        <v>5</v>
      </c>
      <c r="H23331">
        <v>3</v>
      </c>
      <c r="I23331" s="4">
        <f>IF(E23331="Rhode Island", Table1[[#This Row],[price]]*$L$3, IF(E23331="Massachusetts", Table1[[#This Row],[price]]*$L$2, 1))</f>
        <v>500000</v>
      </c>
    </row>
    <row r="23332" spans="1:9" x14ac:dyDescent="0.25">
      <c r="A23332" s="2">
        <v>43036</v>
      </c>
      <c r="B23332" s="1">
        <f t="shared" si="728"/>
        <v>2017</v>
      </c>
      <c r="C23332" s="1">
        <f t="shared" si="729"/>
        <v>4</v>
      </c>
      <c r="D23332">
        <v>2615</v>
      </c>
      <c r="E23332" t="s">
        <v>37</v>
      </c>
      <c r="F23332" s="4">
        <v>535000</v>
      </c>
      <c r="G23332" t="s">
        <v>5</v>
      </c>
      <c r="H23332">
        <v>4</v>
      </c>
      <c r="I23332" s="4">
        <f>IF(E23332="Rhode Island", Table1[[#This Row],[price]]*$L$3, IF(E23332="Massachusetts", Table1[[#This Row],[price]]*$L$2, 1))</f>
        <v>535000</v>
      </c>
    </row>
    <row r="23333" spans="1:9" x14ac:dyDescent="0.25">
      <c r="A23333" s="2">
        <v>43036</v>
      </c>
      <c r="B23333" s="1">
        <f t="shared" si="728"/>
        <v>2017</v>
      </c>
      <c r="C23333" s="1">
        <f t="shared" si="729"/>
        <v>4</v>
      </c>
      <c r="D23333">
        <v>2615</v>
      </c>
      <c r="E23333" t="s">
        <v>37</v>
      </c>
      <c r="F23333" s="4">
        <v>540000</v>
      </c>
      <c r="G23333" t="s">
        <v>5</v>
      </c>
      <c r="H23333">
        <v>3</v>
      </c>
      <c r="I23333" s="4">
        <f>IF(E23333="Rhode Island", Table1[[#This Row],[price]]*$L$3, IF(E23333="Massachusetts", Table1[[#This Row],[price]]*$L$2, 1))</f>
        <v>540000</v>
      </c>
    </row>
    <row r="23334" spans="1:9" x14ac:dyDescent="0.25">
      <c r="A23334" s="2">
        <v>43036</v>
      </c>
      <c r="B23334" s="1">
        <f t="shared" si="728"/>
        <v>2017</v>
      </c>
      <c r="C23334" s="1">
        <f t="shared" si="729"/>
        <v>4</v>
      </c>
      <c r="D23334">
        <v>2906</v>
      </c>
      <c r="E23334" t="s">
        <v>36</v>
      </c>
      <c r="F23334" s="4">
        <v>542000</v>
      </c>
      <c r="G23334" t="s">
        <v>5</v>
      </c>
      <c r="H23334">
        <v>3</v>
      </c>
      <c r="I23334" s="4">
        <f>IF(E23334="Rhode Island", Table1[[#This Row],[price]]*$L$3, IF(E23334="Massachusetts", Table1[[#This Row],[price]]*$L$2, 1))</f>
        <v>542000</v>
      </c>
    </row>
    <row r="23335" spans="1:9" x14ac:dyDescent="0.25">
      <c r="A23335" s="2">
        <v>43036</v>
      </c>
      <c r="B23335" s="1">
        <f t="shared" si="728"/>
        <v>2017</v>
      </c>
      <c r="C23335" s="1">
        <f t="shared" si="729"/>
        <v>4</v>
      </c>
      <c r="D23335">
        <v>2902</v>
      </c>
      <c r="E23335" t="s">
        <v>36</v>
      </c>
      <c r="F23335" s="4">
        <v>555000</v>
      </c>
      <c r="G23335" t="s">
        <v>5</v>
      </c>
      <c r="H23335">
        <v>3</v>
      </c>
      <c r="I23335" s="4">
        <f>IF(E23335="Rhode Island", Table1[[#This Row],[price]]*$L$3, IF(E23335="Massachusetts", Table1[[#This Row],[price]]*$L$2, 1))</f>
        <v>555000</v>
      </c>
    </row>
    <row r="23336" spans="1:9" x14ac:dyDescent="0.25">
      <c r="A23336" s="2">
        <v>43036</v>
      </c>
      <c r="B23336" s="1">
        <f t="shared" si="728"/>
        <v>2017</v>
      </c>
      <c r="C23336" s="1">
        <f t="shared" si="729"/>
        <v>4</v>
      </c>
      <c r="D23336">
        <v>2617</v>
      </c>
      <c r="E23336" t="s">
        <v>37</v>
      </c>
      <c r="F23336" s="4">
        <v>560000</v>
      </c>
      <c r="G23336" t="s">
        <v>5</v>
      </c>
      <c r="H23336">
        <v>3</v>
      </c>
      <c r="I23336" s="4">
        <f>IF(E23336="Rhode Island", Table1[[#This Row],[price]]*$L$3, IF(E23336="Massachusetts", Table1[[#This Row],[price]]*$L$2, 1))</f>
        <v>560000</v>
      </c>
    </row>
    <row r="23337" spans="1:9" x14ac:dyDescent="0.25">
      <c r="A23337" s="2">
        <v>43036</v>
      </c>
      <c r="B23337" s="1">
        <f t="shared" si="728"/>
        <v>2017</v>
      </c>
      <c r="C23337" s="1">
        <f t="shared" si="729"/>
        <v>4</v>
      </c>
      <c r="D23337">
        <v>2913</v>
      </c>
      <c r="E23337" t="s">
        <v>36</v>
      </c>
      <c r="F23337" s="4">
        <v>561000</v>
      </c>
      <c r="G23337" t="s">
        <v>5</v>
      </c>
      <c r="H23337">
        <v>3</v>
      </c>
      <c r="I23337" s="4">
        <f>IF(E23337="Rhode Island", Table1[[#This Row],[price]]*$L$3, IF(E23337="Massachusetts", Table1[[#This Row],[price]]*$L$2, 1))</f>
        <v>561000</v>
      </c>
    </row>
    <row r="23338" spans="1:9" x14ac:dyDescent="0.25">
      <c r="A23338" s="2">
        <v>43036</v>
      </c>
      <c r="B23338" s="1">
        <f t="shared" si="728"/>
        <v>2017</v>
      </c>
      <c r="C23338" s="1">
        <f t="shared" si="729"/>
        <v>4</v>
      </c>
      <c r="D23338">
        <v>2617</v>
      </c>
      <c r="E23338" t="s">
        <v>37</v>
      </c>
      <c r="F23338" s="4">
        <v>577500</v>
      </c>
      <c r="G23338" t="s">
        <v>5</v>
      </c>
      <c r="H23338">
        <v>3</v>
      </c>
      <c r="I23338" s="4">
        <f>IF(E23338="Rhode Island", Table1[[#This Row],[price]]*$L$3, IF(E23338="Massachusetts", Table1[[#This Row],[price]]*$L$2, 1))</f>
        <v>577500</v>
      </c>
    </row>
    <row r="23339" spans="1:9" x14ac:dyDescent="0.25">
      <c r="A23339" s="2">
        <v>43036</v>
      </c>
      <c r="B23339" s="1">
        <f t="shared" si="728"/>
        <v>2017</v>
      </c>
      <c r="C23339" s="1">
        <f t="shared" si="729"/>
        <v>4</v>
      </c>
      <c r="D23339">
        <v>2905</v>
      </c>
      <c r="E23339" t="s">
        <v>36</v>
      </c>
      <c r="F23339" s="4">
        <v>587000</v>
      </c>
      <c r="G23339" t="s">
        <v>5</v>
      </c>
      <c r="H23339">
        <v>3</v>
      </c>
      <c r="I23339" s="4">
        <f>IF(E23339="Rhode Island", Table1[[#This Row],[price]]*$L$3, IF(E23339="Massachusetts", Table1[[#This Row],[price]]*$L$2, 1))</f>
        <v>587000</v>
      </c>
    </row>
    <row r="23340" spans="1:9" x14ac:dyDescent="0.25">
      <c r="A23340" s="2">
        <v>43036</v>
      </c>
      <c r="B23340" s="1">
        <f t="shared" si="728"/>
        <v>2017</v>
      </c>
      <c r="C23340" s="1">
        <f t="shared" si="729"/>
        <v>4</v>
      </c>
      <c r="D23340">
        <v>2615</v>
      </c>
      <c r="E23340" t="s">
        <v>37</v>
      </c>
      <c r="F23340" s="4">
        <v>588000</v>
      </c>
      <c r="G23340" t="s">
        <v>5</v>
      </c>
      <c r="H23340">
        <v>4</v>
      </c>
      <c r="I23340" s="4">
        <f>IF(E23340="Rhode Island", Table1[[#This Row],[price]]*$L$3, IF(E23340="Massachusetts", Table1[[#This Row],[price]]*$L$2, 1))</f>
        <v>588000</v>
      </c>
    </row>
    <row r="23341" spans="1:9" x14ac:dyDescent="0.25">
      <c r="A23341" s="2">
        <v>43036</v>
      </c>
      <c r="B23341" s="1">
        <f t="shared" si="728"/>
        <v>2017</v>
      </c>
      <c r="C23341" s="1">
        <f t="shared" si="729"/>
        <v>4</v>
      </c>
      <c r="D23341">
        <v>2904</v>
      </c>
      <c r="E23341" t="s">
        <v>36</v>
      </c>
      <c r="F23341" s="4">
        <v>608000</v>
      </c>
      <c r="G23341" t="s">
        <v>5</v>
      </c>
      <c r="H23341">
        <v>3</v>
      </c>
      <c r="I23341" s="4">
        <f>IF(E23341="Rhode Island", Table1[[#This Row],[price]]*$L$3, IF(E23341="Massachusetts", Table1[[#This Row],[price]]*$L$2, 1))</f>
        <v>608000</v>
      </c>
    </row>
    <row r="23342" spans="1:9" x14ac:dyDescent="0.25">
      <c r="A23342" s="2">
        <v>43036</v>
      </c>
      <c r="B23342" s="1">
        <f t="shared" si="728"/>
        <v>2017</v>
      </c>
      <c r="C23342" s="1">
        <f t="shared" si="729"/>
        <v>4</v>
      </c>
      <c r="D23342">
        <v>2615</v>
      </c>
      <c r="E23342" t="s">
        <v>37</v>
      </c>
      <c r="F23342" s="4">
        <v>626500</v>
      </c>
      <c r="G23342" t="s">
        <v>5</v>
      </c>
      <c r="H23342">
        <v>3</v>
      </c>
      <c r="I23342" s="4">
        <f>IF(E23342="Rhode Island", Table1[[#This Row],[price]]*$L$3, IF(E23342="Massachusetts", Table1[[#This Row],[price]]*$L$2, 1))</f>
        <v>626500</v>
      </c>
    </row>
    <row r="23343" spans="1:9" x14ac:dyDescent="0.25">
      <c r="A23343" s="2">
        <v>43036</v>
      </c>
      <c r="B23343" s="1">
        <f t="shared" si="728"/>
        <v>2017</v>
      </c>
      <c r="C23343" s="1">
        <f t="shared" si="729"/>
        <v>4</v>
      </c>
      <c r="D23343">
        <v>2611</v>
      </c>
      <c r="E23343" t="s">
        <v>37</v>
      </c>
      <c r="F23343" s="4">
        <v>632000</v>
      </c>
      <c r="G23343" t="s">
        <v>5</v>
      </c>
      <c r="H23343">
        <v>4</v>
      </c>
      <c r="I23343" s="4">
        <f>IF(E23343="Rhode Island", Table1[[#This Row],[price]]*$L$3, IF(E23343="Massachusetts", Table1[[#This Row],[price]]*$L$2, 1))</f>
        <v>632000</v>
      </c>
    </row>
    <row r="23344" spans="1:9" x14ac:dyDescent="0.25">
      <c r="A23344" s="2">
        <v>43036</v>
      </c>
      <c r="B23344" s="1">
        <f t="shared" si="728"/>
        <v>2017</v>
      </c>
      <c r="C23344" s="1">
        <f t="shared" si="729"/>
        <v>4</v>
      </c>
      <c r="D23344">
        <v>2614</v>
      </c>
      <c r="E23344" t="s">
        <v>37</v>
      </c>
      <c r="F23344" s="4">
        <v>650000</v>
      </c>
      <c r="G23344" t="s">
        <v>5</v>
      </c>
      <c r="H23344">
        <v>3</v>
      </c>
      <c r="I23344" s="4">
        <f>IF(E23344="Rhode Island", Table1[[#This Row],[price]]*$L$3, IF(E23344="Massachusetts", Table1[[#This Row],[price]]*$L$2, 1))</f>
        <v>650000</v>
      </c>
    </row>
    <row r="23345" spans="1:9" x14ac:dyDescent="0.25">
      <c r="A23345" s="2">
        <v>43036</v>
      </c>
      <c r="B23345" s="1">
        <f t="shared" si="728"/>
        <v>2017</v>
      </c>
      <c r="C23345" s="1">
        <f t="shared" si="729"/>
        <v>4</v>
      </c>
      <c r="D23345">
        <v>2615</v>
      </c>
      <c r="E23345" t="s">
        <v>37</v>
      </c>
      <c r="F23345" s="4">
        <v>650000</v>
      </c>
      <c r="G23345" t="s">
        <v>5</v>
      </c>
      <c r="H23345">
        <v>4</v>
      </c>
      <c r="I23345" s="4">
        <f>IF(E23345="Rhode Island", Table1[[#This Row],[price]]*$L$3, IF(E23345="Massachusetts", Table1[[#This Row],[price]]*$L$2, 1))</f>
        <v>650000</v>
      </c>
    </row>
    <row r="23346" spans="1:9" x14ac:dyDescent="0.25">
      <c r="A23346" s="2">
        <v>43036</v>
      </c>
      <c r="B23346" s="1">
        <f t="shared" si="728"/>
        <v>2017</v>
      </c>
      <c r="C23346" s="1">
        <f t="shared" si="729"/>
        <v>4</v>
      </c>
      <c r="D23346">
        <v>2611</v>
      </c>
      <c r="E23346" t="s">
        <v>37</v>
      </c>
      <c r="F23346" s="4">
        <v>650000</v>
      </c>
      <c r="G23346" t="s">
        <v>5</v>
      </c>
      <c r="H23346">
        <v>3</v>
      </c>
      <c r="I23346" s="4">
        <f>IF(E23346="Rhode Island", Table1[[#This Row],[price]]*$L$3, IF(E23346="Massachusetts", Table1[[#This Row],[price]]*$L$2, 1))</f>
        <v>650000</v>
      </c>
    </row>
    <row r="23347" spans="1:9" x14ac:dyDescent="0.25">
      <c r="A23347" s="2">
        <v>43036</v>
      </c>
      <c r="B23347" s="1">
        <f t="shared" si="728"/>
        <v>2017</v>
      </c>
      <c r="C23347" s="1">
        <f t="shared" si="729"/>
        <v>4</v>
      </c>
      <c r="D23347">
        <v>2902</v>
      </c>
      <c r="E23347" t="s">
        <v>36</v>
      </c>
      <c r="F23347" s="4">
        <v>650000</v>
      </c>
      <c r="G23347" t="s">
        <v>5</v>
      </c>
      <c r="H23347">
        <v>4</v>
      </c>
      <c r="I23347" s="4">
        <f>IF(E23347="Rhode Island", Table1[[#This Row],[price]]*$L$3, IF(E23347="Massachusetts", Table1[[#This Row],[price]]*$L$2, 1))</f>
        <v>650000</v>
      </c>
    </row>
    <row r="23348" spans="1:9" x14ac:dyDescent="0.25">
      <c r="A23348" s="2">
        <v>43036</v>
      </c>
      <c r="B23348" s="1">
        <f t="shared" si="728"/>
        <v>2017</v>
      </c>
      <c r="C23348" s="1">
        <f t="shared" si="729"/>
        <v>4</v>
      </c>
      <c r="D23348">
        <v>2904</v>
      </c>
      <c r="E23348" t="s">
        <v>36</v>
      </c>
      <c r="F23348" s="4">
        <v>682000</v>
      </c>
      <c r="G23348" t="s">
        <v>5</v>
      </c>
      <c r="H23348">
        <v>4</v>
      </c>
      <c r="I23348" s="4">
        <f>IF(E23348="Rhode Island", Table1[[#This Row],[price]]*$L$3, IF(E23348="Massachusetts", Table1[[#This Row],[price]]*$L$2, 1))</f>
        <v>682000</v>
      </c>
    </row>
    <row r="23349" spans="1:9" x14ac:dyDescent="0.25">
      <c r="A23349" s="2">
        <v>43036</v>
      </c>
      <c r="B23349" s="1">
        <f t="shared" si="728"/>
        <v>2017</v>
      </c>
      <c r="C23349" s="1">
        <f t="shared" si="729"/>
        <v>4</v>
      </c>
      <c r="D23349">
        <v>2615</v>
      </c>
      <c r="E23349" t="s">
        <v>37</v>
      </c>
      <c r="F23349" s="4">
        <v>685000</v>
      </c>
      <c r="G23349" t="s">
        <v>5</v>
      </c>
      <c r="H23349">
        <v>5</v>
      </c>
      <c r="I23349" s="4">
        <f>IF(E23349="Rhode Island", Table1[[#This Row],[price]]*$L$3, IF(E23349="Massachusetts", Table1[[#This Row],[price]]*$L$2, 1))</f>
        <v>685000</v>
      </c>
    </row>
    <row r="23350" spans="1:9" x14ac:dyDescent="0.25">
      <c r="A23350" s="2">
        <v>43036</v>
      </c>
      <c r="B23350" s="1">
        <f t="shared" si="728"/>
        <v>2017</v>
      </c>
      <c r="C23350" s="1">
        <f t="shared" si="729"/>
        <v>4</v>
      </c>
      <c r="D23350">
        <v>2913</v>
      </c>
      <c r="E23350" t="s">
        <v>36</v>
      </c>
      <c r="F23350" s="4">
        <v>710000</v>
      </c>
      <c r="G23350" t="s">
        <v>5</v>
      </c>
      <c r="H23350">
        <v>3</v>
      </c>
      <c r="I23350" s="4">
        <f>IF(E23350="Rhode Island", Table1[[#This Row],[price]]*$L$3, IF(E23350="Massachusetts", Table1[[#This Row],[price]]*$L$2, 1))</f>
        <v>710000</v>
      </c>
    </row>
    <row r="23351" spans="1:9" x14ac:dyDescent="0.25">
      <c r="A23351" s="2">
        <v>43036</v>
      </c>
      <c r="B23351" s="1">
        <f t="shared" si="728"/>
        <v>2017</v>
      </c>
      <c r="C23351" s="1">
        <f t="shared" si="729"/>
        <v>4</v>
      </c>
      <c r="D23351">
        <v>2611</v>
      </c>
      <c r="E23351" t="s">
        <v>37</v>
      </c>
      <c r="F23351" s="4">
        <v>722500</v>
      </c>
      <c r="G23351" t="s">
        <v>5</v>
      </c>
      <c r="H23351">
        <v>3</v>
      </c>
      <c r="I23351" s="4">
        <f>IF(E23351="Rhode Island", Table1[[#This Row],[price]]*$L$3, IF(E23351="Massachusetts", Table1[[#This Row],[price]]*$L$2, 1))</f>
        <v>722500</v>
      </c>
    </row>
    <row r="23352" spans="1:9" x14ac:dyDescent="0.25">
      <c r="A23352" s="2">
        <v>43036</v>
      </c>
      <c r="B23352" s="1">
        <f t="shared" si="728"/>
        <v>2017</v>
      </c>
      <c r="C23352" s="1">
        <f t="shared" si="729"/>
        <v>4</v>
      </c>
      <c r="D23352">
        <v>2602</v>
      </c>
      <c r="E23352" t="s">
        <v>37</v>
      </c>
      <c r="F23352" s="4">
        <v>795600</v>
      </c>
      <c r="G23352" t="s">
        <v>5</v>
      </c>
      <c r="H23352">
        <v>4</v>
      </c>
      <c r="I23352" s="4">
        <f>IF(E23352="Rhode Island", Table1[[#This Row],[price]]*$L$3, IF(E23352="Massachusetts", Table1[[#This Row],[price]]*$L$2, 1))</f>
        <v>795600</v>
      </c>
    </row>
    <row r="23353" spans="1:9" x14ac:dyDescent="0.25">
      <c r="A23353" s="2">
        <v>43036</v>
      </c>
      <c r="B23353" s="1">
        <f t="shared" si="728"/>
        <v>2017</v>
      </c>
      <c r="C23353" s="1">
        <f t="shared" si="729"/>
        <v>4</v>
      </c>
      <c r="D23353">
        <v>2904</v>
      </c>
      <c r="E23353" t="s">
        <v>36</v>
      </c>
      <c r="F23353" s="4">
        <v>800000</v>
      </c>
      <c r="G23353" t="s">
        <v>5</v>
      </c>
      <c r="H23353">
        <v>5</v>
      </c>
      <c r="I23353" s="4">
        <f>IF(E23353="Rhode Island", Table1[[#This Row],[price]]*$L$3, IF(E23353="Massachusetts", Table1[[#This Row],[price]]*$L$2, 1))</f>
        <v>800000</v>
      </c>
    </row>
    <row r="23354" spans="1:9" x14ac:dyDescent="0.25">
      <c r="A23354" s="2">
        <v>43036</v>
      </c>
      <c r="B23354" s="1">
        <f t="shared" si="728"/>
        <v>2017</v>
      </c>
      <c r="C23354" s="1">
        <f t="shared" si="729"/>
        <v>4</v>
      </c>
      <c r="D23354">
        <v>2614</v>
      </c>
      <c r="E23354" t="s">
        <v>37</v>
      </c>
      <c r="F23354" s="4">
        <v>816000</v>
      </c>
      <c r="G23354" t="s">
        <v>5</v>
      </c>
      <c r="H23354">
        <v>5</v>
      </c>
      <c r="I23354" s="4">
        <f>IF(E23354="Rhode Island", Table1[[#This Row],[price]]*$L$3, IF(E23354="Massachusetts", Table1[[#This Row],[price]]*$L$2, 1))</f>
        <v>816000</v>
      </c>
    </row>
    <row r="23355" spans="1:9" x14ac:dyDescent="0.25">
      <c r="A23355" s="2">
        <v>43036</v>
      </c>
      <c r="B23355" s="1">
        <f t="shared" si="728"/>
        <v>2017</v>
      </c>
      <c r="C23355" s="1">
        <f t="shared" si="729"/>
        <v>4</v>
      </c>
      <c r="D23355">
        <v>2615</v>
      </c>
      <c r="E23355" t="s">
        <v>37</v>
      </c>
      <c r="F23355" s="4">
        <v>833000</v>
      </c>
      <c r="G23355" t="s">
        <v>5</v>
      </c>
      <c r="H23355">
        <v>5</v>
      </c>
      <c r="I23355" s="4">
        <f>IF(E23355="Rhode Island", Table1[[#This Row],[price]]*$L$3, IF(E23355="Massachusetts", Table1[[#This Row],[price]]*$L$2, 1))</f>
        <v>833000</v>
      </c>
    </row>
    <row r="23356" spans="1:9" x14ac:dyDescent="0.25">
      <c r="A23356" s="2">
        <v>43036</v>
      </c>
      <c r="B23356" s="1">
        <f t="shared" si="728"/>
        <v>2017</v>
      </c>
      <c r="C23356" s="1">
        <f t="shared" si="729"/>
        <v>4</v>
      </c>
      <c r="D23356">
        <v>2605</v>
      </c>
      <c r="E23356" t="s">
        <v>37</v>
      </c>
      <c r="F23356" s="4">
        <v>850000</v>
      </c>
      <c r="G23356" t="s">
        <v>5</v>
      </c>
      <c r="H23356">
        <v>3</v>
      </c>
      <c r="I23356" s="4">
        <f>IF(E23356="Rhode Island", Table1[[#This Row],[price]]*$L$3, IF(E23356="Massachusetts", Table1[[#This Row],[price]]*$L$2, 1))</f>
        <v>850000</v>
      </c>
    </row>
    <row r="23357" spans="1:9" x14ac:dyDescent="0.25">
      <c r="A23357" s="2">
        <v>43036</v>
      </c>
      <c r="B23357" s="1">
        <f t="shared" si="728"/>
        <v>2017</v>
      </c>
      <c r="C23357" s="1">
        <f t="shared" si="729"/>
        <v>4</v>
      </c>
      <c r="D23357">
        <v>2605</v>
      </c>
      <c r="E23357" t="s">
        <v>37</v>
      </c>
      <c r="F23357" s="4">
        <v>855000</v>
      </c>
      <c r="G23357" t="s">
        <v>5</v>
      </c>
      <c r="H23357">
        <v>3</v>
      </c>
      <c r="I23357" s="4">
        <f>IF(E23357="Rhode Island", Table1[[#This Row],[price]]*$L$3, IF(E23357="Massachusetts", Table1[[#This Row],[price]]*$L$2, 1))</f>
        <v>855000</v>
      </c>
    </row>
    <row r="23358" spans="1:9" x14ac:dyDescent="0.25">
      <c r="A23358" s="2">
        <v>43036</v>
      </c>
      <c r="B23358" s="1">
        <f t="shared" si="728"/>
        <v>2017</v>
      </c>
      <c r="C23358" s="1">
        <f t="shared" si="729"/>
        <v>4</v>
      </c>
      <c r="D23358">
        <v>2904</v>
      </c>
      <c r="E23358" t="s">
        <v>36</v>
      </c>
      <c r="F23358" s="4">
        <v>860000</v>
      </c>
      <c r="G23358" t="s">
        <v>5</v>
      </c>
      <c r="H23358">
        <v>4</v>
      </c>
      <c r="I23358" s="4">
        <f>IF(E23358="Rhode Island", Table1[[#This Row],[price]]*$L$3, IF(E23358="Massachusetts", Table1[[#This Row],[price]]*$L$2, 1))</f>
        <v>860000</v>
      </c>
    </row>
    <row r="23359" spans="1:9" x14ac:dyDescent="0.25">
      <c r="A23359" s="2">
        <v>43036</v>
      </c>
      <c r="B23359" s="1">
        <f t="shared" si="728"/>
        <v>2017</v>
      </c>
      <c r="C23359" s="1">
        <f t="shared" si="729"/>
        <v>4</v>
      </c>
      <c r="D23359">
        <v>2602</v>
      </c>
      <c r="E23359" t="s">
        <v>37</v>
      </c>
      <c r="F23359" s="4">
        <v>870000</v>
      </c>
      <c r="G23359" t="s">
        <v>5</v>
      </c>
      <c r="H23359">
        <v>3</v>
      </c>
      <c r="I23359" s="4">
        <f>IF(E23359="Rhode Island", Table1[[#This Row],[price]]*$L$3, IF(E23359="Massachusetts", Table1[[#This Row],[price]]*$L$2, 1))</f>
        <v>870000</v>
      </c>
    </row>
    <row r="23360" spans="1:9" x14ac:dyDescent="0.25">
      <c r="A23360" s="2">
        <v>43036</v>
      </c>
      <c r="B23360" s="1">
        <f t="shared" si="728"/>
        <v>2017</v>
      </c>
      <c r="C23360" s="1">
        <f t="shared" si="729"/>
        <v>4</v>
      </c>
      <c r="D23360">
        <v>2614</v>
      </c>
      <c r="E23360" t="s">
        <v>37</v>
      </c>
      <c r="F23360" s="4">
        <v>905000</v>
      </c>
      <c r="G23360" t="s">
        <v>5</v>
      </c>
      <c r="H23360">
        <v>4</v>
      </c>
      <c r="I23360" s="4">
        <f>IF(E23360="Rhode Island", Table1[[#This Row],[price]]*$L$3, IF(E23360="Massachusetts", Table1[[#This Row],[price]]*$L$2, 1))</f>
        <v>905000</v>
      </c>
    </row>
    <row r="23361" spans="1:9" x14ac:dyDescent="0.25">
      <c r="A23361" s="2">
        <v>43036</v>
      </c>
      <c r="B23361" s="1">
        <f t="shared" si="728"/>
        <v>2017</v>
      </c>
      <c r="C23361" s="1">
        <f t="shared" si="729"/>
        <v>4</v>
      </c>
      <c r="D23361">
        <v>2611</v>
      </c>
      <c r="E23361" t="s">
        <v>37</v>
      </c>
      <c r="F23361" s="4">
        <v>920000</v>
      </c>
      <c r="G23361" t="s">
        <v>5</v>
      </c>
      <c r="H23361">
        <v>4</v>
      </c>
      <c r="I23361" s="4">
        <f>IF(E23361="Rhode Island", Table1[[#This Row],[price]]*$L$3, IF(E23361="Massachusetts", Table1[[#This Row],[price]]*$L$2, 1))</f>
        <v>920000</v>
      </c>
    </row>
    <row r="23362" spans="1:9" x14ac:dyDescent="0.25">
      <c r="A23362" s="2">
        <v>43036</v>
      </c>
      <c r="B23362" s="1">
        <f t="shared" ref="B23362:B23425" si="730">YEAR(A23362)</f>
        <v>2017</v>
      </c>
      <c r="C23362" s="1">
        <f t="shared" ref="C23362:C23425" si="731">ROUNDUP(MONTH(A23362)/3,0)</f>
        <v>4</v>
      </c>
      <c r="D23362">
        <v>2602</v>
      </c>
      <c r="E23362" t="s">
        <v>37</v>
      </c>
      <c r="F23362" s="4">
        <v>940000</v>
      </c>
      <c r="G23362" t="s">
        <v>5</v>
      </c>
      <c r="H23362">
        <v>4</v>
      </c>
      <c r="I23362" s="4">
        <f>IF(E23362="Rhode Island", Table1[[#This Row],[price]]*$L$3, IF(E23362="Massachusetts", Table1[[#This Row],[price]]*$L$2, 1))</f>
        <v>940000</v>
      </c>
    </row>
    <row r="23363" spans="1:9" x14ac:dyDescent="0.25">
      <c r="A23363" s="2">
        <v>43036</v>
      </c>
      <c r="B23363" s="1">
        <f t="shared" si="730"/>
        <v>2017</v>
      </c>
      <c r="C23363" s="1">
        <f t="shared" si="731"/>
        <v>4</v>
      </c>
      <c r="D23363">
        <v>2602</v>
      </c>
      <c r="E23363" t="s">
        <v>37</v>
      </c>
      <c r="F23363" s="4">
        <v>960000</v>
      </c>
      <c r="G23363" t="s">
        <v>5</v>
      </c>
      <c r="H23363">
        <v>4</v>
      </c>
      <c r="I23363" s="4">
        <f>IF(E23363="Rhode Island", Table1[[#This Row],[price]]*$L$3, IF(E23363="Massachusetts", Table1[[#This Row],[price]]*$L$2, 1))</f>
        <v>960000</v>
      </c>
    </row>
    <row r="23364" spans="1:9" x14ac:dyDescent="0.25">
      <c r="A23364" s="2">
        <v>43036</v>
      </c>
      <c r="B23364" s="1">
        <f t="shared" si="730"/>
        <v>2017</v>
      </c>
      <c r="C23364" s="1">
        <f t="shared" si="731"/>
        <v>4</v>
      </c>
      <c r="D23364">
        <v>2602</v>
      </c>
      <c r="E23364" t="s">
        <v>37</v>
      </c>
      <c r="F23364" s="4">
        <v>970000</v>
      </c>
      <c r="G23364" t="s">
        <v>5</v>
      </c>
      <c r="H23364">
        <v>3</v>
      </c>
      <c r="I23364" s="4">
        <f>IF(E23364="Rhode Island", Table1[[#This Row],[price]]*$L$3, IF(E23364="Massachusetts", Table1[[#This Row],[price]]*$L$2, 1))</f>
        <v>970000</v>
      </c>
    </row>
    <row r="23365" spans="1:9" x14ac:dyDescent="0.25">
      <c r="A23365" s="2">
        <v>43036</v>
      </c>
      <c r="B23365" s="1">
        <f t="shared" si="730"/>
        <v>2017</v>
      </c>
      <c r="C23365" s="1">
        <f t="shared" si="731"/>
        <v>4</v>
      </c>
      <c r="D23365">
        <v>2604</v>
      </c>
      <c r="E23365" t="s">
        <v>37</v>
      </c>
      <c r="F23365" s="4">
        <v>970000</v>
      </c>
      <c r="G23365" t="s">
        <v>5</v>
      </c>
      <c r="H23365">
        <v>3</v>
      </c>
      <c r="I23365" s="4">
        <f>IF(E23365="Rhode Island", Table1[[#This Row],[price]]*$L$3, IF(E23365="Massachusetts", Table1[[#This Row],[price]]*$L$2, 1))</f>
        <v>970000</v>
      </c>
    </row>
    <row r="23366" spans="1:9" x14ac:dyDescent="0.25">
      <c r="A23366" s="2">
        <v>43036</v>
      </c>
      <c r="B23366" s="1">
        <f t="shared" si="730"/>
        <v>2017</v>
      </c>
      <c r="C23366" s="1">
        <f t="shared" si="731"/>
        <v>4</v>
      </c>
      <c r="D23366">
        <v>2602</v>
      </c>
      <c r="E23366" t="s">
        <v>37</v>
      </c>
      <c r="F23366" s="4">
        <v>1040000</v>
      </c>
      <c r="G23366" t="s">
        <v>5</v>
      </c>
      <c r="H23366">
        <v>4</v>
      </c>
      <c r="I23366" s="4">
        <f>IF(E23366="Rhode Island", Table1[[#This Row],[price]]*$L$3, IF(E23366="Massachusetts", Table1[[#This Row],[price]]*$L$2, 1))</f>
        <v>1040000</v>
      </c>
    </row>
    <row r="23367" spans="1:9" x14ac:dyDescent="0.25">
      <c r="A23367" s="2">
        <v>43036</v>
      </c>
      <c r="B23367" s="1">
        <f t="shared" si="730"/>
        <v>2017</v>
      </c>
      <c r="C23367" s="1">
        <f t="shared" si="731"/>
        <v>4</v>
      </c>
      <c r="D23367">
        <v>2602</v>
      </c>
      <c r="E23367" t="s">
        <v>37</v>
      </c>
      <c r="F23367" s="4">
        <v>1100000</v>
      </c>
      <c r="G23367" t="s">
        <v>5</v>
      </c>
      <c r="H23367">
        <v>2</v>
      </c>
      <c r="I23367" s="4">
        <f>IF(E23367="Rhode Island", Table1[[#This Row],[price]]*$L$3, IF(E23367="Massachusetts", Table1[[#This Row],[price]]*$L$2, 1))</f>
        <v>1100000</v>
      </c>
    </row>
    <row r="23368" spans="1:9" x14ac:dyDescent="0.25">
      <c r="A23368" s="2">
        <v>43036</v>
      </c>
      <c r="B23368" s="1">
        <f t="shared" si="730"/>
        <v>2017</v>
      </c>
      <c r="C23368" s="1">
        <f t="shared" si="731"/>
        <v>4</v>
      </c>
      <c r="D23368">
        <v>2602</v>
      </c>
      <c r="E23368" t="s">
        <v>37</v>
      </c>
      <c r="F23368" s="4">
        <v>1100000</v>
      </c>
      <c r="G23368" t="s">
        <v>5</v>
      </c>
      <c r="H23368">
        <v>4</v>
      </c>
      <c r="I23368" s="4">
        <f>IF(E23368="Rhode Island", Table1[[#This Row],[price]]*$L$3, IF(E23368="Massachusetts", Table1[[#This Row],[price]]*$L$2, 1))</f>
        <v>1100000</v>
      </c>
    </row>
    <row r="23369" spans="1:9" x14ac:dyDescent="0.25">
      <c r="A23369" s="2">
        <v>43036</v>
      </c>
      <c r="B23369" s="1">
        <f t="shared" si="730"/>
        <v>2017</v>
      </c>
      <c r="C23369" s="1">
        <f t="shared" si="731"/>
        <v>4</v>
      </c>
      <c r="D23369">
        <v>2605</v>
      </c>
      <c r="E23369" t="s">
        <v>37</v>
      </c>
      <c r="F23369" s="4">
        <v>1127500</v>
      </c>
      <c r="G23369" t="s">
        <v>5</v>
      </c>
      <c r="H23369">
        <v>4</v>
      </c>
      <c r="I23369" s="4">
        <f>IF(E23369="Rhode Island", Table1[[#This Row],[price]]*$L$3, IF(E23369="Massachusetts", Table1[[#This Row],[price]]*$L$2, 1))</f>
        <v>1127500</v>
      </c>
    </row>
    <row r="23370" spans="1:9" x14ac:dyDescent="0.25">
      <c r="A23370" s="2">
        <v>43036</v>
      </c>
      <c r="B23370" s="1">
        <f t="shared" si="730"/>
        <v>2017</v>
      </c>
      <c r="C23370" s="1">
        <f t="shared" si="731"/>
        <v>4</v>
      </c>
      <c r="D23370">
        <v>2605</v>
      </c>
      <c r="E23370" t="s">
        <v>37</v>
      </c>
      <c r="F23370" s="4">
        <v>1240000</v>
      </c>
      <c r="G23370" t="s">
        <v>5</v>
      </c>
      <c r="H23370">
        <v>5</v>
      </c>
      <c r="I23370" s="4">
        <f>IF(E23370="Rhode Island", Table1[[#This Row],[price]]*$L$3, IF(E23370="Massachusetts", Table1[[#This Row],[price]]*$L$2, 1))</f>
        <v>1240000</v>
      </c>
    </row>
    <row r="23371" spans="1:9" x14ac:dyDescent="0.25">
      <c r="A23371" s="2">
        <v>43036</v>
      </c>
      <c r="B23371" s="1">
        <f t="shared" si="730"/>
        <v>2017</v>
      </c>
      <c r="C23371" s="1">
        <f t="shared" si="731"/>
        <v>4</v>
      </c>
      <c r="D23371">
        <v>2614</v>
      </c>
      <c r="E23371" t="s">
        <v>37</v>
      </c>
      <c r="F23371" s="4">
        <v>1240000</v>
      </c>
      <c r="G23371" t="s">
        <v>5</v>
      </c>
      <c r="H23371">
        <v>5</v>
      </c>
      <c r="I23371" s="4">
        <f>IF(E23371="Rhode Island", Table1[[#This Row],[price]]*$L$3, IF(E23371="Massachusetts", Table1[[#This Row],[price]]*$L$2, 1))</f>
        <v>1240000</v>
      </c>
    </row>
    <row r="23372" spans="1:9" x14ac:dyDescent="0.25">
      <c r="A23372" s="2">
        <v>43036</v>
      </c>
      <c r="B23372" s="1">
        <f t="shared" si="730"/>
        <v>2017</v>
      </c>
      <c r="C23372" s="1">
        <f t="shared" si="731"/>
        <v>4</v>
      </c>
      <c r="D23372">
        <v>2612</v>
      </c>
      <c r="E23372" t="s">
        <v>37</v>
      </c>
      <c r="F23372" s="4">
        <v>1275000</v>
      </c>
      <c r="G23372" t="s">
        <v>5</v>
      </c>
      <c r="H23372">
        <v>3</v>
      </c>
      <c r="I23372" s="4">
        <f>IF(E23372="Rhode Island", Table1[[#This Row],[price]]*$L$3, IF(E23372="Massachusetts", Table1[[#This Row],[price]]*$L$2, 1))</f>
        <v>1275000</v>
      </c>
    </row>
    <row r="23373" spans="1:9" x14ac:dyDescent="0.25">
      <c r="A23373" s="2">
        <v>43036</v>
      </c>
      <c r="B23373" s="1">
        <f t="shared" si="730"/>
        <v>2017</v>
      </c>
      <c r="C23373" s="1">
        <f t="shared" si="731"/>
        <v>4</v>
      </c>
      <c r="D23373">
        <v>2600</v>
      </c>
      <c r="E23373" t="s">
        <v>37</v>
      </c>
      <c r="F23373" s="4">
        <v>1325000</v>
      </c>
      <c r="G23373" t="s">
        <v>5</v>
      </c>
      <c r="H23373">
        <v>2</v>
      </c>
      <c r="I23373" s="4">
        <f>IF(E23373="Rhode Island", Table1[[#This Row],[price]]*$L$3, IF(E23373="Massachusetts", Table1[[#This Row],[price]]*$L$2, 1))</f>
        <v>1325000</v>
      </c>
    </row>
    <row r="23374" spans="1:9" x14ac:dyDescent="0.25">
      <c r="A23374" s="2">
        <v>43036</v>
      </c>
      <c r="B23374" s="1">
        <f t="shared" si="730"/>
        <v>2017</v>
      </c>
      <c r="C23374" s="1">
        <f t="shared" si="731"/>
        <v>4</v>
      </c>
      <c r="D23374">
        <v>2602</v>
      </c>
      <c r="E23374" t="s">
        <v>37</v>
      </c>
      <c r="F23374" s="4">
        <v>1365000</v>
      </c>
      <c r="G23374" t="s">
        <v>5</v>
      </c>
      <c r="H23374">
        <v>5</v>
      </c>
      <c r="I23374" s="4">
        <f>IF(E23374="Rhode Island", Table1[[#This Row],[price]]*$L$3, IF(E23374="Massachusetts", Table1[[#This Row],[price]]*$L$2, 1))</f>
        <v>1365000</v>
      </c>
    </row>
    <row r="23375" spans="1:9" x14ac:dyDescent="0.25">
      <c r="A23375" s="2">
        <v>43036</v>
      </c>
      <c r="B23375" s="1">
        <f t="shared" si="730"/>
        <v>2017</v>
      </c>
      <c r="C23375" s="1">
        <f t="shared" si="731"/>
        <v>4</v>
      </c>
      <c r="D23375">
        <v>2913</v>
      </c>
      <c r="E23375" t="s">
        <v>36</v>
      </c>
      <c r="F23375" s="4">
        <v>1400000</v>
      </c>
      <c r="G23375" t="s">
        <v>5</v>
      </c>
      <c r="H23375">
        <v>4</v>
      </c>
      <c r="I23375" s="4">
        <f>IF(E23375="Rhode Island", Table1[[#This Row],[price]]*$L$3, IF(E23375="Massachusetts", Table1[[#This Row],[price]]*$L$2, 1))</f>
        <v>1400000</v>
      </c>
    </row>
    <row r="23376" spans="1:9" x14ac:dyDescent="0.25">
      <c r="A23376" s="2">
        <v>43036</v>
      </c>
      <c r="B23376" s="1">
        <f t="shared" si="730"/>
        <v>2017</v>
      </c>
      <c r="C23376" s="1">
        <f t="shared" si="731"/>
        <v>4</v>
      </c>
      <c r="D23376">
        <v>2602</v>
      </c>
      <c r="E23376" t="s">
        <v>37</v>
      </c>
      <c r="F23376" s="4">
        <v>1543000</v>
      </c>
      <c r="G23376" t="s">
        <v>5</v>
      </c>
      <c r="H23376">
        <v>5</v>
      </c>
      <c r="I23376" s="4">
        <f>IF(E23376="Rhode Island", Table1[[#This Row],[price]]*$L$3, IF(E23376="Massachusetts", Table1[[#This Row],[price]]*$L$2, 1))</f>
        <v>1543000</v>
      </c>
    </row>
    <row r="23377" spans="1:9" x14ac:dyDescent="0.25">
      <c r="A23377" s="2">
        <v>43036</v>
      </c>
      <c r="B23377" s="1">
        <f t="shared" si="730"/>
        <v>2017</v>
      </c>
      <c r="C23377" s="1">
        <f t="shared" si="731"/>
        <v>4</v>
      </c>
      <c r="D23377">
        <v>2602</v>
      </c>
      <c r="E23377" t="s">
        <v>37</v>
      </c>
      <c r="F23377" s="4">
        <v>2235000</v>
      </c>
      <c r="G23377" t="s">
        <v>5</v>
      </c>
      <c r="H23377">
        <v>5</v>
      </c>
      <c r="I23377" s="4">
        <f>IF(E23377="Rhode Island", Table1[[#This Row],[price]]*$L$3, IF(E23377="Massachusetts", Table1[[#This Row],[price]]*$L$2, 1))</f>
        <v>2235000</v>
      </c>
    </row>
    <row r="23378" spans="1:9" x14ac:dyDescent="0.25">
      <c r="A23378" s="2">
        <v>43036</v>
      </c>
      <c r="B23378" s="1">
        <f t="shared" si="730"/>
        <v>2017</v>
      </c>
      <c r="C23378" s="1">
        <f t="shared" si="731"/>
        <v>4</v>
      </c>
      <c r="D23378">
        <v>2617</v>
      </c>
      <c r="E23378" t="s">
        <v>37</v>
      </c>
      <c r="F23378" s="4">
        <v>330000</v>
      </c>
      <c r="G23378" t="s">
        <v>6</v>
      </c>
      <c r="H23378">
        <v>1</v>
      </c>
      <c r="I23378" s="4">
        <f>IF(E23378="Rhode Island", Table1[[#This Row],[price]]*$L$3, IF(E23378="Massachusetts", Table1[[#This Row],[price]]*$L$2, 1))</f>
        <v>330000</v>
      </c>
    </row>
    <row r="23379" spans="1:9" x14ac:dyDescent="0.25">
      <c r="A23379" s="2">
        <v>43036</v>
      </c>
      <c r="B23379" s="1">
        <f t="shared" si="730"/>
        <v>2017</v>
      </c>
      <c r="C23379" s="1">
        <f t="shared" si="731"/>
        <v>4</v>
      </c>
      <c r="D23379">
        <v>2612</v>
      </c>
      <c r="E23379" t="s">
        <v>37</v>
      </c>
      <c r="F23379" s="4">
        <v>485000</v>
      </c>
      <c r="G23379" t="s">
        <v>6</v>
      </c>
      <c r="H23379">
        <v>2</v>
      </c>
      <c r="I23379" s="4">
        <f>IF(E23379="Rhode Island", Table1[[#This Row],[price]]*$L$3, IF(E23379="Massachusetts", Table1[[#This Row],[price]]*$L$2, 1))</f>
        <v>485000</v>
      </c>
    </row>
    <row r="23380" spans="1:9" x14ac:dyDescent="0.25">
      <c r="A23380" s="2">
        <v>43038</v>
      </c>
      <c r="B23380" s="1">
        <f t="shared" si="730"/>
        <v>2017</v>
      </c>
      <c r="C23380" s="1">
        <f t="shared" si="731"/>
        <v>4</v>
      </c>
      <c r="D23380">
        <v>2611</v>
      </c>
      <c r="E23380" t="s">
        <v>37</v>
      </c>
      <c r="F23380" s="4">
        <v>250000</v>
      </c>
      <c r="G23380" t="s">
        <v>5</v>
      </c>
      <c r="H23380">
        <v>2</v>
      </c>
      <c r="I23380" s="4">
        <f>IF(E23380="Rhode Island", Table1[[#This Row],[price]]*$L$3, IF(E23380="Massachusetts", Table1[[#This Row],[price]]*$L$2, 1))</f>
        <v>250000</v>
      </c>
    </row>
    <row r="23381" spans="1:9" x14ac:dyDescent="0.25">
      <c r="A23381" s="2">
        <v>43038</v>
      </c>
      <c r="B23381" s="1">
        <f t="shared" si="730"/>
        <v>2017</v>
      </c>
      <c r="C23381" s="1">
        <f t="shared" si="731"/>
        <v>4</v>
      </c>
      <c r="D23381">
        <v>2611</v>
      </c>
      <c r="E23381" t="s">
        <v>37</v>
      </c>
      <c r="F23381" s="4">
        <v>350000</v>
      </c>
      <c r="G23381" t="s">
        <v>5</v>
      </c>
      <c r="H23381">
        <v>2</v>
      </c>
      <c r="I23381" s="4">
        <f>IF(E23381="Rhode Island", Table1[[#This Row],[price]]*$L$3, IF(E23381="Massachusetts", Table1[[#This Row],[price]]*$L$2, 1))</f>
        <v>350000</v>
      </c>
    </row>
    <row r="23382" spans="1:9" x14ac:dyDescent="0.25">
      <c r="A23382" s="2">
        <v>43038</v>
      </c>
      <c r="B23382" s="1">
        <f t="shared" si="730"/>
        <v>2017</v>
      </c>
      <c r="C23382" s="1">
        <f t="shared" si="731"/>
        <v>4</v>
      </c>
      <c r="D23382">
        <v>2913</v>
      </c>
      <c r="E23382" t="s">
        <v>36</v>
      </c>
      <c r="F23382" s="4">
        <v>436000</v>
      </c>
      <c r="G23382" t="s">
        <v>5</v>
      </c>
      <c r="H23382">
        <v>2</v>
      </c>
      <c r="I23382" s="4">
        <f>IF(E23382="Rhode Island", Table1[[#This Row],[price]]*$L$3, IF(E23382="Massachusetts", Table1[[#This Row],[price]]*$L$2, 1))</f>
        <v>436000</v>
      </c>
    </row>
    <row r="23383" spans="1:9" x14ac:dyDescent="0.25">
      <c r="A23383" s="2">
        <v>43038</v>
      </c>
      <c r="B23383" s="1">
        <f t="shared" si="730"/>
        <v>2017</v>
      </c>
      <c r="C23383" s="1">
        <f t="shared" si="731"/>
        <v>4</v>
      </c>
      <c r="D23383">
        <v>2617</v>
      </c>
      <c r="E23383" t="s">
        <v>37</v>
      </c>
      <c r="F23383" s="4">
        <v>550000</v>
      </c>
      <c r="G23383" t="s">
        <v>5</v>
      </c>
      <c r="H23383">
        <v>2</v>
      </c>
      <c r="I23383" s="4">
        <f>IF(E23383="Rhode Island", Table1[[#This Row],[price]]*$L$3, IF(E23383="Massachusetts", Table1[[#This Row],[price]]*$L$2, 1))</f>
        <v>550000</v>
      </c>
    </row>
    <row r="23384" spans="1:9" x14ac:dyDescent="0.25">
      <c r="A23384" s="2">
        <v>43038</v>
      </c>
      <c r="B23384" s="1">
        <f t="shared" si="730"/>
        <v>2017</v>
      </c>
      <c r="C23384" s="1">
        <f t="shared" si="731"/>
        <v>4</v>
      </c>
      <c r="D23384">
        <v>2914</v>
      </c>
      <c r="E23384" t="s">
        <v>36</v>
      </c>
      <c r="F23384" s="4">
        <v>620000</v>
      </c>
      <c r="G23384" t="s">
        <v>5</v>
      </c>
      <c r="H23384">
        <v>3</v>
      </c>
      <c r="I23384" s="4">
        <f>IF(E23384="Rhode Island", Table1[[#This Row],[price]]*$L$3, IF(E23384="Massachusetts", Table1[[#This Row],[price]]*$L$2, 1))</f>
        <v>620000</v>
      </c>
    </row>
    <row r="23385" spans="1:9" x14ac:dyDescent="0.25">
      <c r="A23385" s="2">
        <v>43038</v>
      </c>
      <c r="B23385" s="1">
        <f t="shared" si="730"/>
        <v>2017</v>
      </c>
      <c r="C23385" s="1">
        <f t="shared" si="731"/>
        <v>4</v>
      </c>
      <c r="D23385">
        <v>2914</v>
      </c>
      <c r="E23385" t="s">
        <v>36</v>
      </c>
      <c r="F23385" s="4">
        <v>690000</v>
      </c>
      <c r="G23385" t="s">
        <v>5</v>
      </c>
      <c r="H23385">
        <v>4</v>
      </c>
      <c r="I23385" s="4">
        <f>IF(E23385="Rhode Island", Table1[[#This Row],[price]]*$L$3, IF(E23385="Massachusetts", Table1[[#This Row],[price]]*$L$2, 1))</f>
        <v>690000</v>
      </c>
    </row>
    <row r="23386" spans="1:9" x14ac:dyDescent="0.25">
      <c r="A23386" s="2">
        <v>43038</v>
      </c>
      <c r="B23386" s="1">
        <f t="shared" si="730"/>
        <v>2017</v>
      </c>
      <c r="C23386" s="1">
        <f t="shared" si="731"/>
        <v>4</v>
      </c>
      <c r="D23386">
        <v>2904</v>
      </c>
      <c r="E23386" t="s">
        <v>36</v>
      </c>
      <c r="F23386" s="4">
        <v>720000</v>
      </c>
      <c r="G23386" t="s">
        <v>5</v>
      </c>
      <c r="H23386">
        <v>5</v>
      </c>
      <c r="I23386" s="4">
        <f>IF(E23386="Rhode Island", Table1[[#This Row],[price]]*$L$3, IF(E23386="Massachusetts", Table1[[#This Row],[price]]*$L$2, 1))</f>
        <v>720000</v>
      </c>
    </row>
    <row r="23387" spans="1:9" x14ac:dyDescent="0.25">
      <c r="A23387" s="2">
        <v>43038</v>
      </c>
      <c r="B23387" s="1">
        <f t="shared" si="730"/>
        <v>2017</v>
      </c>
      <c r="C23387" s="1">
        <f t="shared" si="731"/>
        <v>4</v>
      </c>
      <c r="D23387">
        <v>2912</v>
      </c>
      <c r="E23387" t="s">
        <v>36</v>
      </c>
      <c r="F23387" s="4">
        <v>725000</v>
      </c>
      <c r="G23387" t="s">
        <v>5</v>
      </c>
      <c r="H23387">
        <v>3</v>
      </c>
      <c r="I23387" s="4">
        <f>IF(E23387="Rhode Island", Table1[[#This Row],[price]]*$L$3, IF(E23387="Massachusetts", Table1[[#This Row],[price]]*$L$2, 1))</f>
        <v>725000</v>
      </c>
    </row>
    <row r="23388" spans="1:9" x14ac:dyDescent="0.25">
      <c r="A23388" s="2">
        <v>43038</v>
      </c>
      <c r="B23388" s="1">
        <f t="shared" si="730"/>
        <v>2017</v>
      </c>
      <c r="C23388" s="1">
        <f t="shared" si="731"/>
        <v>4</v>
      </c>
      <c r="D23388">
        <v>2614</v>
      </c>
      <c r="E23388" t="s">
        <v>37</v>
      </c>
      <c r="F23388" s="4">
        <v>747500</v>
      </c>
      <c r="G23388" t="s">
        <v>5</v>
      </c>
      <c r="H23388">
        <v>4</v>
      </c>
      <c r="I23388" s="4">
        <f>IF(E23388="Rhode Island", Table1[[#This Row],[price]]*$L$3, IF(E23388="Massachusetts", Table1[[#This Row],[price]]*$L$2, 1))</f>
        <v>747500</v>
      </c>
    </row>
    <row r="23389" spans="1:9" x14ac:dyDescent="0.25">
      <c r="A23389" s="2">
        <v>43038</v>
      </c>
      <c r="B23389" s="1">
        <f t="shared" si="730"/>
        <v>2017</v>
      </c>
      <c r="C23389" s="1">
        <f t="shared" si="731"/>
        <v>4</v>
      </c>
      <c r="D23389">
        <v>2914</v>
      </c>
      <c r="E23389" t="s">
        <v>36</v>
      </c>
      <c r="F23389" s="4">
        <v>765000</v>
      </c>
      <c r="G23389" t="s">
        <v>5</v>
      </c>
      <c r="H23389">
        <v>4</v>
      </c>
      <c r="I23389" s="4">
        <f>IF(E23389="Rhode Island", Table1[[#This Row],[price]]*$L$3, IF(E23389="Massachusetts", Table1[[#This Row],[price]]*$L$2, 1))</f>
        <v>765000</v>
      </c>
    </row>
    <row r="23390" spans="1:9" x14ac:dyDescent="0.25">
      <c r="A23390" s="2">
        <v>43038</v>
      </c>
      <c r="B23390" s="1">
        <f t="shared" si="730"/>
        <v>2017</v>
      </c>
      <c r="C23390" s="1">
        <f t="shared" si="731"/>
        <v>4</v>
      </c>
      <c r="D23390">
        <v>2913</v>
      </c>
      <c r="E23390" t="s">
        <v>36</v>
      </c>
      <c r="F23390" s="4">
        <v>805000</v>
      </c>
      <c r="G23390" t="s">
        <v>5</v>
      </c>
      <c r="H23390">
        <v>4</v>
      </c>
      <c r="I23390" s="4">
        <f>IF(E23390="Rhode Island", Table1[[#This Row],[price]]*$L$3, IF(E23390="Massachusetts", Table1[[#This Row],[price]]*$L$2, 1))</f>
        <v>805000</v>
      </c>
    </row>
    <row r="23391" spans="1:9" x14ac:dyDescent="0.25">
      <c r="A23391" s="2">
        <v>43038</v>
      </c>
      <c r="B23391" s="1">
        <f t="shared" si="730"/>
        <v>2017</v>
      </c>
      <c r="C23391" s="1">
        <f t="shared" si="731"/>
        <v>4</v>
      </c>
      <c r="D23391">
        <v>2911</v>
      </c>
      <c r="E23391" t="s">
        <v>36</v>
      </c>
      <c r="F23391" s="4">
        <v>815000</v>
      </c>
      <c r="G23391" t="s">
        <v>5</v>
      </c>
      <c r="H23391">
        <v>4</v>
      </c>
      <c r="I23391" s="4">
        <f>IF(E23391="Rhode Island", Table1[[#This Row],[price]]*$L$3, IF(E23391="Massachusetts", Table1[[#This Row],[price]]*$L$2, 1))</f>
        <v>815000</v>
      </c>
    </row>
    <row r="23392" spans="1:9" x14ac:dyDescent="0.25">
      <c r="A23392" s="2">
        <v>43038</v>
      </c>
      <c r="B23392" s="1">
        <f t="shared" si="730"/>
        <v>2017</v>
      </c>
      <c r="C23392" s="1">
        <f t="shared" si="731"/>
        <v>4</v>
      </c>
      <c r="D23392">
        <v>2914</v>
      </c>
      <c r="E23392" t="s">
        <v>36</v>
      </c>
      <c r="F23392" s="4">
        <v>900000</v>
      </c>
      <c r="G23392" t="s">
        <v>5</v>
      </c>
      <c r="H23392">
        <v>4</v>
      </c>
      <c r="I23392" s="4">
        <f>IF(E23392="Rhode Island", Table1[[#This Row],[price]]*$L$3, IF(E23392="Massachusetts", Table1[[#This Row],[price]]*$L$2, 1))</f>
        <v>900000</v>
      </c>
    </row>
    <row r="23393" spans="1:9" x14ac:dyDescent="0.25">
      <c r="A23393" s="2">
        <v>43038</v>
      </c>
      <c r="B23393" s="1">
        <f t="shared" si="730"/>
        <v>2017</v>
      </c>
      <c r="C23393" s="1">
        <f t="shared" si="731"/>
        <v>4</v>
      </c>
      <c r="D23393">
        <v>2914</v>
      </c>
      <c r="E23393" t="s">
        <v>36</v>
      </c>
      <c r="F23393" s="4">
        <v>932000</v>
      </c>
      <c r="G23393" t="s">
        <v>5</v>
      </c>
      <c r="H23393">
        <v>4</v>
      </c>
      <c r="I23393" s="4">
        <f>IF(E23393="Rhode Island", Table1[[#This Row],[price]]*$L$3, IF(E23393="Massachusetts", Table1[[#This Row],[price]]*$L$2, 1))</f>
        <v>932000</v>
      </c>
    </row>
    <row r="23394" spans="1:9" x14ac:dyDescent="0.25">
      <c r="A23394" s="2">
        <v>43038</v>
      </c>
      <c r="B23394" s="1">
        <f t="shared" si="730"/>
        <v>2017</v>
      </c>
      <c r="C23394" s="1">
        <f t="shared" si="731"/>
        <v>4</v>
      </c>
      <c r="D23394">
        <v>2914</v>
      </c>
      <c r="E23394" t="s">
        <v>36</v>
      </c>
      <c r="F23394" s="4">
        <v>969000</v>
      </c>
      <c r="G23394" t="s">
        <v>5</v>
      </c>
      <c r="H23394">
        <v>5</v>
      </c>
      <c r="I23394" s="4">
        <f>IF(E23394="Rhode Island", Table1[[#This Row],[price]]*$L$3, IF(E23394="Massachusetts", Table1[[#This Row],[price]]*$L$2, 1))</f>
        <v>969000</v>
      </c>
    </row>
    <row r="23395" spans="1:9" x14ac:dyDescent="0.25">
      <c r="A23395" s="2">
        <v>43038</v>
      </c>
      <c r="B23395" s="1">
        <f t="shared" si="730"/>
        <v>2017</v>
      </c>
      <c r="C23395" s="1">
        <f t="shared" si="731"/>
        <v>4</v>
      </c>
      <c r="D23395">
        <v>2602</v>
      </c>
      <c r="E23395" t="s">
        <v>37</v>
      </c>
      <c r="F23395" s="4">
        <v>340500</v>
      </c>
      <c r="G23395" t="s">
        <v>6</v>
      </c>
      <c r="H23395">
        <v>2</v>
      </c>
      <c r="I23395" s="4">
        <f>IF(E23395="Rhode Island", Table1[[#This Row],[price]]*$L$3, IF(E23395="Massachusetts", Table1[[#This Row],[price]]*$L$2, 1))</f>
        <v>340500</v>
      </c>
    </row>
    <row r="23396" spans="1:9" x14ac:dyDescent="0.25">
      <c r="A23396" s="2">
        <v>43038</v>
      </c>
      <c r="B23396" s="1">
        <f t="shared" si="730"/>
        <v>2017</v>
      </c>
      <c r="C23396" s="1">
        <f t="shared" si="731"/>
        <v>4</v>
      </c>
      <c r="D23396">
        <v>2604</v>
      </c>
      <c r="E23396" t="s">
        <v>37</v>
      </c>
      <c r="F23396" s="4">
        <v>400000</v>
      </c>
      <c r="G23396" t="s">
        <v>6</v>
      </c>
      <c r="H23396">
        <v>1</v>
      </c>
      <c r="I23396" s="4">
        <f>IF(E23396="Rhode Island", Table1[[#This Row],[price]]*$L$3, IF(E23396="Massachusetts", Table1[[#This Row],[price]]*$L$2, 1))</f>
        <v>400000</v>
      </c>
    </row>
    <row r="23397" spans="1:9" x14ac:dyDescent="0.25">
      <c r="A23397" s="2">
        <v>43038</v>
      </c>
      <c r="B23397" s="1">
        <f t="shared" si="730"/>
        <v>2017</v>
      </c>
      <c r="C23397" s="1">
        <f t="shared" si="731"/>
        <v>4</v>
      </c>
      <c r="D23397">
        <v>2912</v>
      </c>
      <c r="E23397" t="s">
        <v>36</v>
      </c>
      <c r="F23397" s="4">
        <v>474950</v>
      </c>
      <c r="G23397" t="s">
        <v>6</v>
      </c>
      <c r="H23397">
        <v>2</v>
      </c>
      <c r="I23397" s="4">
        <f>IF(E23397="Rhode Island", Table1[[#This Row],[price]]*$L$3, IF(E23397="Massachusetts", Table1[[#This Row],[price]]*$L$2, 1))</f>
        <v>474950</v>
      </c>
    </row>
    <row r="23398" spans="1:9" x14ac:dyDescent="0.25">
      <c r="A23398" s="2">
        <v>43038</v>
      </c>
      <c r="B23398" s="1">
        <f t="shared" si="730"/>
        <v>2017</v>
      </c>
      <c r="C23398" s="1">
        <f t="shared" si="731"/>
        <v>4</v>
      </c>
      <c r="D23398">
        <v>2604</v>
      </c>
      <c r="E23398" t="s">
        <v>37</v>
      </c>
      <c r="F23398" s="4">
        <v>480000</v>
      </c>
      <c r="G23398" t="s">
        <v>6</v>
      </c>
      <c r="H23398">
        <v>2</v>
      </c>
      <c r="I23398" s="4">
        <f>IF(E23398="Rhode Island", Table1[[#This Row],[price]]*$L$3, IF(E23398="Massachusetts", Table1[[#This Row],[price]]*$L$2, 1))</f>
        <v>480000</v>
      </c>
    </row>
    <row r="23399" spans="1:9" x14ac:dyDescent="0.25">
      <c r="A23399" s="2">
        <v>43038</v>
      </c>
      <c r="B23399" s="1">
        <f t="shared" si="730"/>
        <v>2017</v>
      </c>
      <c r="C23399" s="1">
        <f t="shared" si="731"/>
        <v>4</v>
      </c>
      <c r="D23399">
        <v>2914</v>
      </c>
      <c r="E23399" t="s">
        <v>36</v>
      </c>
      <c r="F23399" s="4">
        <v>499000</v>
      </c>
      <c r="G23399" t="s">
        <v>6</v>
      </c>
      <c r="H23399">
        <v>3</v>
      </c>
      <c r="I23399" s="4">
        <f>IF(E23399="Rhode Island", Table1[[#This Row],[price]]*$L$3, IF(E23399="Massachusetts", Table1[[#This Row],[price]]*$L$2, 1))</f>
        <v>499000</v>
      </c>
    </row>
    <row r="23400" spans="1:9" x14ac:dyDescent="0.25">
      <c r="A23400" s="2">
        <v>43038</v>
      </c>
      <c r="B23400" s="1">
        <f t="shared" si="730"/>
        <v>2017</v>
      </c>
      <c r="C23400" s="1">
        <f t="shared" si="731"/>
        <v>4</v>
      </c>
      <c r="D23400">
        <v>2612</v>
      </c>
      <c r="E23400" t="s">
        <v>37</v>
      </c>
      <c r="F23400" s="4">
        <v>505000</v>
      </c>
      <c r="G23400" t="s">
        <v>6</v>
      </c>
      <c r="H23400">
        <v>2</v>
      </c>
      <c r="I23400" s="4">
        <f>IF(E23400="Rhode Island", Table1[[#This Row],[price]]*$L$3, IF(E23400="Massachusetts", Table1[[#This Row],[price]]*$L$2, 1))</f>
        <v>505000</v>
      </c>
    </row>
    <row r="23401" spans="1:9" x14ac:dyDescent="0.25">
      <c r="A23401" s="2">
        <v>43039</v>
      </c>
      <c r="B23401" s="1">
        <f t="shared" si="730"/>
        <v>2017</v>
      </c>
      <c r="C23401" s="1">
        <f t="shared" si="731"/>
        <v>4</v>
      </c>
      <c r="D23401">
        <v>2602</v>
      </c>
      <c r="E23401" t="s">
        <v>37</v>
      </c>
      <c r="F23401" s="4">
        <v>315000</v>
      </c>
      <c r="G23401" t="s">
        <v>5</v>
      </c>
      <c r="H23401">
        <v>1</v>
      </c>
      <c r="I23401" s="4">
        <f>IF(E23401="Rhode Island", Table1[[#This Row],[price]]*$L$3, IF(E23401="Massachusetts", Table1[[#This Row],[price]]*$L$2, 1))</f>
        <v>315000</v>
      </c>
    </row>
    <row r="23402" spans="1:9" x14ac:dyDescent="0.25">
      <c r="A23402" s="2">
        <v>43039</v>
      </c>
      <c r="B23402" s="1">
        <f t="shared" si="730"/>
        <v>2017</v>
      </c>
      <c r="C23402" s="1">
        <f t="shared" si="731"/>
        <v>4</v>
      </c>
      <c r="D23402">
        <v>2615</v>
      </c>
      <c r="E23402" t="s">
        <v>37</v>
      </c>
      <c r="F23402" s="4">
        <v>470000</v>
      </c>
      <c r="G23402" t="s">
        <v>5</v>
      </c>
      <c r="H23402">
        <v>3</v>
      </c>
      <c r="I23402" s="4">
        <f>IF(E23402="Rhode Island", Table1[[#This Row],[price]]*$L$3, IF(E23402="Massachusetts", Table1[[#This Row],[price]]*$L$2, 1))</f>
        <v>470000</v>
      </c>
    </row>
    <row r="23403" spans="1:9" x14ac:dyDescent="0.25">
      <c r="A23403" s="2">
        <v>43039</v>
      </c>
      <c r="B23403" s="1">
        <f t="shared" si="730"/>
        <v>2017</v>
      </c>
      <c r="C23403" s="1">
        <f t="shared" si="731"/>
        <v>4</v>
      </c>
      <c r="D23403">
        <v>2905</v>
      </c>
      <c r="E23403" t="s">
        <v>36</v>
      </c>
      <c r="F23403" s="4">
        <v>502000</v>
      </c>
      <c r="G23403" t="s">
        <v>5</v>
      </c>
      <c r="H23403">
        <v>3</v>
      </c>
      <c r="I23403" s="4">
        <f>IF(E23403="Rhode Island", Table1[[#This Row],[price]]*$L$3, IF(E23403="Massachusetts", Table1[[#This Row],[price]]*$L$2, 1))</f>
        <v>502000</v>
      </c>
    </row>
    <row r="23404" spans="1:9" x14ac:dyDescent="0.25">
      <c r="A23404" s="2">
        <v>43039</v>
      </c>
      <c r="B23404" s="1">
        <f t="shared" si="730"/>
        <v>2017</v>
      </c>
      <c r="C23404" s="1">
        <f t="shared" si="731"/>
        <v>4</v>
      </c>
      <c r="D23404">
        <v>2905</v>
      </c>
      <c r="E23404" t="s">
        <v>36</v>
      </c>
      <c r="F23404" s="4">
        <v>518000</v>
      </c>
      <c r="G23404" t="s">
        <v>5</v>
      </c>
      <c r="H23404">
        <v>3</v>
      </c>
      <c r="I23404" s="4">
        <f>IF(E23404="Rhode Island", Table1[[#This Row],[price]]*$L$3, IF(E23404="Massachusetts", Table1[[#This Row],[price]]*$L$2, 1))</f>
        <v>518000</v>
      </c>
    </row>
    <row r="23405" spans="1:9" x14ac:dyDescent="0.25">
      <c r="A23405" s="2">
        <v>43039</v>
      </c>
      <c r="B23405" s="1">
        <f t="shared" si="730"/>
        <v>2017</v>
      </c>
      <c r="C23405" s="1">
        <f t="shared" si="731"/>
        <v>4</v>
      </c>
      <c r="D23405">
        <v>2615</v>
      </c>
      <c r="E23405" t="s">
        <v>37</v>
      </c>
      <c r="F23405" s="4">
        <v>596000</v>
      </c>
      <c r="G23405" t="s">
        <v>5</v>
      </c>
      <c r="H23405">
        <v>3</v>
      </c>
      <c r="I23405" s="4">
        <f>IF(E23405="Rhode Island", Table1[[#This Row],[price]]*$L$3, IF(E23405="Massachusetts", Table1[[#This Row],[price]]*$L$2, 1))</f>
        <v>596000</v>
      </c>
    </row>
    <row r="23406" spans="1:9" x14ac:dyDescent="0.25">
      <c r="A23406" s="2">
        <v>43039</v>
      </c>
      <c r="B23406" s="1">
        <f t="shared" si="730"/>
        <v>2017</v>
      </c>
      <c r="C23406" s="1">
        <f t="shared" si="731"/>
        <v>4</v>
      </c>
      <c r="D23406">
        <v>2904</v>
      </c>
      <c r="E23406" t="s">
        <v>36</v>
      </c>
      <c r="F23406" s="4">
        <v>650000</v>
      </c>
      <c r="G23406" t="s">
        <v>5</v>
      </c>
      <c r="H23406">
        <v>4</v>
      </c>
      <c r="I23406" s="4">
        <f>IF(E23406="Rhode Island", Table1[[#This Row],[price]]*$L$3, IF(E23406="Massachusetts", Table1[[#This Row],[price]]*$L$2, 1))</f>
        <v>650000</v>
      </c>
    </row>
    <row r="23407" spans="1:9" x14ac:dyDescent="0.25">
      <c r="A23407" s="2">
        <v>43039</v>
      </c>
      <c r="B23407" s="1">
        <f t="shared" si="730"/>
        <v>2017</v>
      </c>
      <c r="C23407" s="1">
        <f t="shared" si="731"/>
        <v>4</v>
      </c>
      <c r="D23407">
        <v>2611</v>
      </c>
      <c r="E23407" t="s">
        <v>37</v>
      </c>
      <c r="F23407" s="4">
        <v>655000</v>
      </c>
      <c r="G23407" t="s">
        <v>5</v>
      </c>
      <c r="H23407">
        <v>3</v>
      </c>
      <c r="I23407" s="4">
        <f>IF(E23407="Rhode Island", Table1[[#This Row],[price]]*$L$3, IF(E23407="Massachusetts", Table1[[#This Row],[price]]*$L$2, 1))</f>
        <v>655000</v>
      </c>
    </row>
    <row r="23408" spans="1:9" x14ac:dyDescent="0.25">
      <c r="A23408" s="2">
        <v>43039</v>
      </c>
      <c r="B23408" s="1">
        <f t="shared" si="730"/>
        <v>2017</v>
      </c>
      <c r="C23408" s="1">
        <f t="shared" si="731"/>
        <v>4</v>
      </c>
      <c r="D23408">
        <v>2905</v>
      </c>
      <c r="E23408" t="s">
        <v>36</v>
      </c>
      <c r="F23408" s="4">
        <v>670000</v>
      </c>
      <c r="G23408" t="s">
        <v>5</v>
      </c>
      <c r="H23408">
        <v>5</v>
      </c>
      <c r="I23408" s="4">
        <f>IF(E23408="Rhode Island", Table1[[#This Row],[price]]*$L$3, IF(E23408="Massachusetts", Table1[[#This Row],[price]]*$L$2, 1))</f>
        <v>670000</v>
      </c>
    </row>
    <row r="23409" spans="1:9" x14ac:dyDescent="0.25">
      <c r="A23409" s="2">
        <v>43039</v>
      </c>
      <c r="B23409" s="1">
        <f t="shared" si="730"/>
        <v>2017</v>
      </c>
      <c r="C23409" s="1">
        <f t="shared" si="731"/>
        <v>4</v>
      </c>
      <c r="D23409">
        <v>2914</v>
      </c>
      <c r="E23409" t="s">
        <v>36</v>
      </c>
      <c r="F23409" s="4">
        <v>673500</v>
      </c>
      <c r="G23409" t="s">
        <v>5</v>
      </c>
      <c r="H23409">
        <v>4</v>
      </c>
      <c r="I23409" s="4">
        <f>IF(E23409="Rhode Island", Table1[[#This Row],[price]]*$L$3, IF(E23409="Massachusetts", Table1[[#This Row],[price]]*$L$2, 1))</f>
        <v>673500</v>
      </c>
    </row>
    <row r="23410" spans="1:9" x14ac:dyDescent="0.25">
      <c r="A23410" s="2">
        <v>43039</v>
      </c>
      <c r="B23410" s="1">
        <f t="shared" si="730"/>
        <v>2017</v>
      </c>
      <c r="C23410" s="1">
        <f t="shared" si="731"/>
        <v>4</v>
      </c>
      <c r="D23410">
        <v>2617</v>
      </c>
      <c r="E23410" t="s">
        <v>37</v>
      </c>
      <c r="F23410" s="4">
        <v>700000</v>
      </c>
      <c r="G23410" t="s">
        <v>5</v>
      </c>
      <c r="H23410">
        <v>3</v>
      </c>
      <c r="I23410" s="4">
        <f>IF(E23410="Rhode Island", Table1[[#This Row],[price]]*$L$3, IF(E23410="Massachusetts", Table1[[#This Row],[price]]*$L$2, 1))</f>
        <v>700000</v>
      </c>
    </row>
    <row r="23411" spans="1:9" x14ac:dyDescent="0.25">
      <c r="A23411" s="2">
        <v>43039</v>
      </c>
      <c r="B23411" s="1">
        <f t="shared" si="730"/>
        <v>2017</v>
      </c>
      <c r="C23411" s="1">
        <f t="shared" si="731"/>
        <v>4</v>
      </c>
      <c r="D23411">
        <v>2911</v>
      </c>
      <c r="E23411" t="s">
        <v>36</v>
      </c>
      <c r="F23411" s="4">
        <v>805000</v>
      </c>
      <c r="G23411" t="s">
        <v>5</v>
      </c>
      <c r="H23411">
        <v>4</v>
      </c>
      <c r="I23411" s="4">
        <f>IF(E23411="Rhode Island", Table1[[#This Row],[price]]*$L$3, IF(E23411="Massachusetts", Table1[[#This Row],[price]]*$L$2, 1))</f>
        <v>805000</v>
      </c>
    </row>
    <row r="23412" spans="1:9" x14ac:dyDescent="0.25">
      <c r="A23412" s="2">
        <v>43039</v>
      </c>
      <c r="B23412" s="1">
        <f t="shared" si="730"/>
        <v>2017</v>
      </c>
      <c r="C23412" s="1">
        <f t="shared" si="731"/>
        <v>4</v>
      </c>
      <c r="D23412">
        <v>2617</v>
      </c>
      <c r="E23412" t="s">
        <v>37</v>
      </c>
      <c r="F23412" s="4">
        <v>836000</v>
      </c>
      <c r="G23412" t="s">
        <v>5</v>
      </c>
      <c r="H23412">
        <v>5</v>
      </c>
      <c r="I23412" s="4">
        <f>IF(E23412="Rhode Island", Table1[[#This Row],[price]]*$L$3, IF(E23412="Massachusetts", Table1[[#This Row],[price]]*$L$2, 1))</f>
        <v>836000</v>
      </c>
    </row>
    <row r="23413" spans="1:9" x14ac:dyDescent="0.25">
      <c r="A23413" s="2">
        <v>43039</v>
      </c>
      <c r="B23413" s="1">
        <f t="shared" si="730"/>
        <v>2017</v>
      </c>
      <c r="C23413" s="1">
        <f t="shared" si="731"/>
        <v>4</v>
      </c>
      <c r="D23413">
        <v>2611</v>
      </c>
      <c r="E23413" t="s">
        <v>37</v>
      </c>
      <c r="F23413" s="4">
        <v>860000</v>
      </c>
      <c r="G23413" t="s">
        <v>5</v>
      </c>
      <c r="H23413">
        <v>4</v>
      </c>
      <c r="I23413" s="4">
        <f>IF(E23413="Rhode Island", Table1[[#This Row],[price]]*$L$3, IF(E23413="Massachusetts", Table1[[#This Row],[price]]*$L$2, 1))</f>
        <v>860000</v>
      </c>
    </row>
    <row r="23414" spans="1:9" x14ac:dyDescent="0.25">
      <c r="A23414" s="2">
        <v>43039</v>
      </c>
      <c r="B23414" s="1">
        <f t="shared" si="730"/>
        <v>2017</v>
      </c>
      <c r="C23414" s="1">
        <f t="shared" si="731"/>
        <v>4</v>
      </c>
      <c r="D23414">
        <v>2911</v>
      </c>
      <c r="E23414" t="s">
        <v>36</v>
      </c>
      <c r="F23414" s="4">
        <v>975000</v>
      </c>
      <c r="G23414" t="s">
        <v>5</v>
      </c>
      <c r="H23414">
        <v>4</v>
      </c>
      <c r="I23414" s="4">
        <f>IF(E23414="Rhode Island", Table1[[#This Row],[price]]*$L$3, IF(E23414="Massachusetts", Table1[[#This Row],[price]]*$L$2, 1))</f>
        <v>975000</v>
      </c>
    </row>
    <row r="23415" spans="1:9" x14ac:dyDescent="0.25">
      <c r="A23415" s="2">
        <v>43039</v>
      </c>
      <c r="B23415" s="1">
        <f t="shared" si="730"/>
        <v>2017</v>
      </c>
      <c r="C23415" s="1">
        <f t="shared" si="731"/>
        <v>4</v>
      </c>
      <c r="D23415">
        <v>2913</v>
      </c>
      <c r="E23415" t="s">
        <v>36</v>
      </c>
      <c r="F23415" s="4">
        <v>1227000</v>
      </c>
      <c r="G23415" t="s">
        <v>5</v>
      </c>
      <c r="H23415">
        <v>5</v>
      </c>
      <c r="I23415" s="4">
        <f>IF(E23415="Rhode Island", Table1[[#This Row],[price]]*$L$3, IF(E23415="Massachusetts", Table1[[#This Row],[price]]*$L$2, 1))</f>
        <v>1227000</v>
      </c>
    </row>
    <row r="23416" spans="1:9" x14ac:dyDescent="0.25">
      <c r="A23416" s="2">
        <v>43039</v>
      </c>
      <c r="B23416" s="1">
        <f t="shared" si="730"/>
        <v>2017</v>
      </c>
      <c r="C23416" s="1">
        <f t="shared" si="731"/>
        <v>4</v>
      </c>
      <c r="D23416">
        <v>2603</v>
      </c>
      <c r="E23416" t="s">
        <v>37</v>
      </c>
      <c r="F23416" s="4">
        <v>429000</v>
      </c>
      <c r="G23416" t="s">
        <v>6</v>
      </c>
      <c r="H23416">
        <v>1</v>
      </c>
      <c r="I23416" s="4">
        <f>IF(E23416="Rhode Island", Table1[[#This Row],[price]]*$L$3, IF(E23416="Massachusetts", Table1[[#This Row],[price]]*$L$2, 1))</f>
        <v>429000</v>
      </c>
    </row>
    <row r="23417" spans="1:9" x14ac:dyDescent="0.25">
      <c r="A23417" s="2">
        <v>43039</v>
      </c>
      <c r="B23417" s="1">
        <f t="shared" si="730"/>
        <v>2017</v>
      </c>
      <c r="C23417" s="1">
        <f t="shared" si="731"/>
        <v>4</v>
      </c>
      <c r="D23417">
        <v>2612</v>
      </c>
      <c r="E23417" t="s">
        <v>37</v>
      </c>
      <c r="F23417" s="4">
        <v>525000</v>
      </c>
      <c r="G23417" t="s">
        <v>6</v>
      </c>
      <c r="H23417">
        <v>2</v>
      </c>
      <c r="I23417" s="4">
        <f>IF(E23417="Rhode Island", Table1[[#This Row],[price]]*$L$3, IF(E23417="Massachusetts", Table1[[#This Row],[price]]*$L$2, 1))</f>
        <v>525000</v>
      </c>
    </row>
    <row r="23418" spans="1:9" x14ac:dyDescent="0.25">
      <c r="A23418" s="2">
        <v>43039</v>
      </c>
      <c r="B23418" s="1">
        <f t="shared" si="730"/>
        <v>2017</v>
      </c>
      <c r="C23418" s="1">
        <f t="shared" si="731"/>
        <v>4</v>
      </c>
      <c r="D23418">
        <v>2603</v>
      </c>
      <c r="E23418" t="s">
        <v>37</v>
      </c>
      <c r="F23418" s="4">
        <v>570000</v>
      </c>
      <c r="G23418" t="s">
        <v>6</v>
      </c>
      <c r="H23418">
        <v>2</v>
      </c>
      <c r="I23418" s="4">
        <f>IF(E23418="Rhode Island", Table1[[#This Row],[price]]*$L$3, IF(E23418="Massachusetts", Table1[[#This Row],[price]]*$L$2, 1))</f>
        <v>570000</v>
      </c>
    </row>
    <row r="23419" spans="1:9" x14ac:dyDescent="0.25">
      <c r="A23419" s="2">
        <v>43040</v>
      </c>
      <c r="B23419" s="1">
        <f t="shared" si="730"/>
        <v>2017</v>
      </c>
      <c r="C23419" s="1">
        <f t="shared" si="731"/>
        <v>4</v>
      </c>
      <c r="D23419">
        <v>2906</v>
      </c>
      <c r="E23419" t="s">
        <v>36</v>
      </c>
      <c r="F23419" s="4">
        <v>375000</v>
      </c>
      <c r="G23419" t="s">
        <v>5</v>
      </c>
      <c r="H23419">
        <v>3</v>
      </c>
      <c r="I23419" s="4">
        <f>IF(E23419="Rhode Island", Table1[[#This Row],[price]]*$L$3, IF(E23419="Massachusetts", Table1[[#This Row],[price]]*$L$2, 1))</f>
        <v>375000</v>
      </c>
    </row>
    <row r="23420" spans="1:9" x14ac:dyDescent="0.25">
      <c r="A23420" s="2">
        <v>43040</v>
      </c>
      <c r="B23420" s="1">
        <f t="shared" si="730"/>
        <v>2017</v>
      </c>
      <c r="C23420" s="1">
        <f t="shared" si="731"/>
        <v>4</v>
      </c>
      <c r="D23420">
        <v>2906</v>
      </c>
      <c r="E23420" t="s">
        <v>36</v>
      </c>
      <c r="F23420" s="4">
        <v>416000</v>
      </c>
      <c r="G23420" t="s">
        <v>5</v>
      </c>
      <c r="H23420">
        <v>3</v>
      </c>
      <c r="I23420" s="4">
        <f>IF(E23420="Rhode Island", Table1[[#This Row],[price]]*$L$3, IF(E23420="Massachusetts", Table1[[#This Row],[price]]*$L$2, 1))</f>
        <v>416000</v>
      </c>
    </row>
    <row r="23421" spans="1:9" x14ac:dyDescent="0.25">
      <c r="A23421" s="2">
        <v>43040</v>
      </c>
      <c r="B23421" s="1">
        <f t="shared" si="730"/>
        <v>2017</v>
      </c>
      <c r="C23421" s="1">
        <f t="shared" si="731"/>
        <v>4</v>
      </c>
      <c r="D23421">
        <v>2615</v>
      </c>
      <c r="E23421" t="s">
        <v>37</v>
      </c>
      <c r="F23421" s="4">
        <v>460000</v>
      </c>
      <c r="G23421" t="s">
        <v>5</v>
      </c>
      <c r="H23421">
        <v>3</v>
      </c>
      <c r="I23421" s="4">
        <f>IF(E23421="Rhode Island", Table1[[#This Row],[price]]*$L$3, IF(E23421="Massachusetts", Table1[[#This Row],[price]]*$L$2, 1))</f>
        <v>460000</v>
      </c>
    </row>
    <row r="23422" spans="1:9" x14ac:dyDescent="0.25">
      <c r="A23422" s="2">
        <v>43040</v>
      </c>
      <c r="B23422" s="1">
        <f t="shared" si="730"/>
        <v>2017</v>
      </c>
      <c r="C23422" s="1">
        <f t="shared" si="731"/>
        <v>4</v>
      </c>
      <c r="D23422">
        <v>2914</v>
      </c>
      <c r="E23422" t="s">
        <v>36</v>
      </c>
      <c r="F23422" s="4">
        <v>480000</v>
      </c>
      <c r="G23422" t="s">
        <v>5</v>
      </c>
      <c r="H23422">
        <v>3</v>
      </c>
      <c r="I23422" s="4">
        <f>IF(E23422="Rhode Island", Table1[[#This Row],[price]]*$L$3, IF(E23422="Massachusetts", Table1[[#This Row],[price]]*$L$2, 1))</f>
        <v>480000</v>
      </c>
    </row>
    <row r="23423" spans="1:9" x14ac:dyDescent="0.25">
      <c r="A23423" s="2">
        <v>43040</v>
      </c>
      <c r="B23423" s="1">
        <f t="shared" si="730"/>
        <v>2017</v>
      </c>
      <c r="C23423" s="1">
        <f t="shared" si="731"/>
        <v>4</v>
      </c>
      <c r="D23423">
        <v>2615</v>
      </c>
      <c r="E23423" t="s">
        <v>37</v>
      </c>
      <c r="F23423" s="4">
        <v>550000</v>
      </c>
      <c r="G23423" t="s">
        <v>5</v>
      </c>
      <c r="H23423">
        <v>3</v>
      </c>
      <c r="I23423" s="4">
        <f>IF(E23423="Rhode Island", Table1[[#This Row],[price]]*$L$3, IF(E23423="Massachusetts", Table1[[#This Row],[price]]*$L$2, 1))</f>
        <v>550000</v>
      </c>
    </row>
    <row r="23424" spans="1:9" x14ac:dyDescent="0.25">
      <c r="A23424" s="2">
        <v>43040</v>
      </c>
      <c r="B23424" s="1">
        <f t="shared" si="730"/>
        <v>2017</v>
      </c>
      <c r="C23424" s="1">
        <f t="shared" si="731"/>
        <v>4</v>
      </c>
      <c r="D23424">
        <v>2615</v>
      </c>
      <c r="E23424" t="s">
        <v>37</v>
      </c>
      <c r="F23424" s="4">
        <v>600000</v>
      </c>
      <c r="G23424" t="s">
        <v>5</v>
      </c>
      <c r="H23424">
        <v>4</v>
      </c>
      <c r="I23424" s="4">
        <f>IF(E23424="Rhode Island", Table1[[#This Row],[price]]*$L$3, IF(E23424="Massachusetts", Table1[[#This Row],[price]]*$L$2, 1))</f>
        <v>600000</v>
      </c>
    </row>
    <row r="23425" spans="1:9" x14ac:dyDescent="0.25">
      <c r="A23425" s="2">
        <v>43040</v>
      </c>
      <c r="B23425" s="1">
        <f t="shared" si="730"/>
        <v>2017</v>
      </c>
      <c r="C23425" s="1">
        <f t="shared" si="731"/>
        <v>4</v>
      </c>
      <c r="D23425">
        <v>2913</v>
      </c>
      <c r="E23425" t="s">
        <v>36</v>
      </c>
      <c r="F23425" s="4">
        <v>600000</v>
      </c>
      <c r="G23425" t="s">
        <v>5</v>
      </c>
      <c r="H23425">
        <v>4</v>
      </c>
      <c r="I23425" s="4">
        <f>IF(E23425="Rhode Island", Table1[[#This Row],[price]]*$L$3, IF(E23425="Massachusetts", Table1[[#This Row],[price]]*$L$2, 1))</f>
        <v>600000</v>
      </c>
    </row>
    <row r="23426" spans="1:9" x14ac:dyDescent="0.25">
      <c r="A23426" s="2">
        <v>43040</v>
      </c>
      <c r="B23426" s="1">
        <f t="shared" ref="B23426:B23489" si="732">YEAR(A23426)</f>
        <v>2017</v>
      </c>
      <c r="C23426" s="1">
        <f t="shared" ref="C23426:C23489" si="733">ROUNDUP(MONTH(A23426)/3,0)</f>
        <v>4</v>
      </c>
      <c r="D23426">
        <v>2617</v>
      </c>
      <c r="E23426" t="s">
        <v>37</v>
      </c>
      <c r="F23426" s="4">
        <v>651000</v>
      </c>
      <c r="G23426" t="s">
        <v>5</v>
      </c>
      <c r="H23426">
        <v>3</v>
      </c>
      <c r="I23426" s="4">
        <f>IF(E23426="Rhode Island", Table1[[#This Row],[price]]*$L$3, IF(E23426="Massachusetts", Table1[[#This Row],[price]]*$L$2, 1))</f>
        <v>651000</v>
      </c>
    </row>
    <row r="23427" spans="1:9" x14ac:dyDescent="0.25">
      <c r="A23427" s="2">
        <v>43040</v>
      </c>
      <c r="B23427" s="1">
        <f t="shared" si="732"/>
        <v>2017</v>
      </c>
      <c r="C23427" s="1">
        <f t="shared" si="733"/>
        <v>4</v>
      </c>
      <c r="D23427">
        <v>2914</v>
      </c>
      <c r="E23427" t="s">
        <v>36</v>
      </c>
      <c r="F23427" s="4">
        <v>760000</v>
      </c>
      <c r="G23427" t="s">
        <v>5</v>
      </c>
      <c r="H23427">
        <v>4</v>
      </c>
      <c r="I23427" s="4">
        <f>IF(E23427="Rhode Island", Table1[[#This Row],[price]]*$L$3, IF(E23427="Massachusetts", Table1[[#This Row],[price]]*$L$2, 1))</f>
        <v>760000</v>
      </c>
    </row>
    <row r="23428" spans="1:9" x14ac:dyDescent="0.25">
      <c r="A23428" s="2">
        <v>43040</v>
      </c>
      <c r="B23428" s="1">
        <f t="shared" si="732"/>
        <v>2017</v>
      </c>
      <c r="C23428" s="1">
        <f t="shared" si="733"/>
        <v>4</v>
      </c>
      <c r="D23428">
        <v>2617</v>
      </c>
      <c r="E23428" t="s">
        <v>37</v>
      </c>
      <c r="F23428" s="4">
        <v>770000</v>
      </c>
      <c r="G23428" t="s">
        <v>5</v>
      </c>
      <c r="H23428">
        <v>4</v>
      </c>
      <c r="I23428" s="4">
        <f>IF(E23428="Rhode Island", Table1[[#This Row],[price]]*$L$3, IF(E23428="Massachusetts", Table1[[#This Row],[price]]*$L$2, 1))</f>
        <v>770000</v>
      </c>
    </row>
    <row r="23429" spans="1:9" x14ac:dyDescent="0.25">
      <c r="A23429" s="2">
        <v>43040</v>
      </c>
      <c r="B23429" s="1">
        <f t="shared" si="732"/>
        <v>2017</v>
      </c>
      <c r="C23429" s="1">
        <f t="shared" si="733"/>
        <v>4</v>
      </c>
      <c r="D23429">
        <v>2607</v>
      </c>
      <c r="E23429" t="s">
        <v>37</v>
      </c>
      <c r="F23429" s="4">
        <v>825000</v>
      </c>
      <c r="G23429" t="s">
        <v>5</v>
      </c>
      <c r="H23429">
        <v>4</v>
      </c>
      <c r="I23429" s="4">
        <f>IF(E23429="Rhode Island", Table1[[#This Row],[price]]*$L$3, IF(E23429="Massachusetts", Table1[[#This Row],[price]]*$L$2, 1))</f>
        <v>825000</v>
      </c>
    </row>
    <row r="23430" spans="1:9" x14ac:dyDescent="0.25">
      <c r="A23430" s="2">
        <v>43040</v>
      </c>
      <c r="B23430" s="1">
        <f t="shared" si="732"/>
        <v>2017</v>
      </c>
      <c r="C23430" s="1">
        <f t="shared" si="733"/>
        <v>4</v>
      </c>
      <c r="D23430">
        <v>2913</v>
      </c>
      <c r="E23430" t="s">
        <v>36</v>
      </c>
      <c r="F23430" s="4">
        <v>830000</v>
      </c>
      <c r="G23430" t="s">
        <v>5</v>
      </c>
      <c r="H23430">
        <v>5</v>
      </c>
      <c r="I23430" s="4">
        <f>IF(E23430="Rhode Island", Table1[[#This Row],[price]]*$L$3, IF(E23430="Massachusetts", Table1[[#This Row],[price]]*$L$2, 1))</f>
        <v>830000</v>
      </c>
    </row>
    <row r="23431" spans="1:9" x14ac:dyDescent="0.25">
      <c r="A23431" s="2">
        <v>43040</v>
      </c>
      <c r="B23431" s="1">
        <f t="shared" si="732"/>
        <v>2017</v>
      </c>
      <c r="C23431" s="1">
        <f t="shared" si="733"/>
        <v>4</v>
      </c>
      <c r="D23431">
        <v>2614</v>
      </c>
      <c r="E23431" t="s">
        <v>37</v>
      </c>
      <c r="F23431" s="4">
        <v>220000</v>
      </c>
      <c r="G23431" t="s">
        <v>6</v>
      </c>
      <c r="H23431">
        <v>2</v>
      </c>
      <c r="I23431" s="4">
        <f>IF(E23431="Rhode Island", Table1[[#This Row],[price]]*$L$3, IF(E23431="Massachusetts", Table1[[#This Row],[price]]*$L$2, 1))</f>
        <v>220000</v>
      </c>
    </row>
    <row r="23432" spans="1:9" x14ac:dyDescent="0.25">
      <c r="A23432" s="2">
        <v>43040</v>
      </c>
      <c r="B23432" s="1">
        <f t="shared" si="732"/>
        <v>2017</v>
      </c>
      <c r="C23432" s="1">
        <f t="shared" si="733"/>
        <v>4</v>
      </c>
      <c r="D23432">
        <v>2617</v>
      </c>
      <c r="E23432" t="s">
        <v>37</v>
      </c>
      <c r="F23432" s="4">
        <v>272000</v>
      </c>
      <c r="G23432" t="s">
        <v>6</v>
      </c>
      <c r="H23432">
        <v>2</v>
      </c>
      <c r="I23432" s="4">
        <f>IF(E23432="Rhode Island", Table1[[#This Row],[price]]*$L$3, IF(E23432="Massachusetts", Table1[[#This Row],[price]]*$L$2, 1))</f>
        <v>272000</v>
      </c>
    </row>
    <row r="23433" spans="1:9" x14ac:dyDescent="0.25">
      <c r="A23433" s="2">
        <v>43040</v>
      </c>
      <c r="B23433" s="1">
        <f t="shared" si="732"/>
        <v>2017</v>
      </c>
      <c r="C23433" s="1">
        <f t="shared" si="733"/>
        <v>4</v>
      </c>
      <c r="D23433">
        <v>2903</v>
      </c>
      <c r="E23433" t="s">
        <v>36</v>
      </c>
      <c r="F23433" s="4">
        <v>295000</v>
      </c>
      <c r="G23433" t="s">
        <v>6</v>
      </c>
      <c r="H23433">
        <v>2</v>
      </c>
      <c r="I23433" s="4">
        <f>IF(E23433="Rhode Island", Table1[[#This Row],[price]]*$L$3, IF(E23433="Massachusetts", Table1[[#This Row],[price]]*$L$2, 1))</f>
        <v>295000</v>
      </c>
    </row>
    <row r="23434" spans="1:9" x14ac:dyDescent="0.25">
      <c r="A23434" s="2">
        <v>43040</v>
      </c>
      <c r="B23434" s="1">
        <f t="shared" si="732"/>
        <v>2017</v>
      </c>
      <c r="C23434" s="1">
        <f t="shared" si="733"/>
        <v>4</v>
      </c>
      <c r="D23434">
        <v>2612</v>
      </c>
      <c r="E23434" t="s">
        <v>37</v>
      </c>
      <c r="F23434" s="4">
        <v>339000</v>
      </c>
      <c r="G23434" t="s">
        <v>6</v>
      </c>
      <c r="H23434">
        <v>1</v>
      </c>
      <c r="I23434" s="4">
        <f>IF(E23434="Rhode Island", Table1[[#This Row],[price]]*$L$3, IF(E23434="Massachusetts", Table1[[#This Row],[price]]*$L$2, 1))</f>
        <v>339000</v>
      </c>
    </row>
    <row r="23435" spans="1:9" x14ac:dyDescent="0.25">
      <c r="A23435" s="2">
        <v>43040</v>
      </c>
      <c r="B23435" s="1">
        <f t="shared" si="732"/>
        <v>2017</v>
      </c>
      <c r="C23435" s="1">
        <f t="shared" si="733"/>
        <v>4</v>
      </c>
      <c r="D23435">
        <v>2601</v>
      </c>
      <c r="E23435" t="s">
        <v>37</v>
      </c>
      <c r="F23435" s="4">
        <v>400000</v>
      </c>
      <c r="G23435" t="s">
        <v>6</v>
      </c>
      <c r="H23435">
        <v>1</v>
      </c>
      <c r="I23435" s="4">
        <f>IF(E23435="Rhode Island", Table1[[#This Row],[price]]*$L$3, IF(E23435="Massachusetts", Table1[[#This Row],[price]]*$L$2, 1))</f>
        <v>400000</v>
      </c>
    </row>
    <row r="23436" spans="1:9" x14ac:dyDescent="0.25">
      <c r="A23436" s="2">
        <v>43040</v>
      </c>
      <c r="B23436" s="1">
        <f t="shared" si="732"/>
        <v>2017</v>
      </c>
      <c r="C23436" s="1">
        <f t="shared" si="733"/>
        <v>4</v>
      </c>
      <c r="D23436">
        <v>2900</v>
      </c>
      <c r="E23436" t="s">
        <v>37</v>
      </c>
      <c r="F23436" s="4">
        <v>400000</v>
      </c>
      <c r="G23436" t="s">
        <v>6</v>
      </c>
      <c r="H23436">
        <v>2</v>
      </c>
      <c r="I23436" s="4">
        <f>IF(E23436="Rhode Island", Table1[[#This Row],[price]]*$L$3, IF(E23436="Massachusetts", Table1[[#This Row],[price]]*$L$2, 1))</f>
        <v>400000</v>
      </c>
    </row>
    <row r="23437" spans="1:9" x14ac:dyDescent="0.25">
      <c r="A23437" s="2">
        <v>43040</v>
      </c>
      <c r="B23437" s="1">
        <f t="shared" si="732"/>
        <v>2017</v>
      </c>
      <c r="C23437" s="1">
        <f t="shared" si="733"/>
        <v>4</v>
      </c>
      <c r="D23437">
        <v>2612</v>
      </c>
      <c r="E23437" t="s">
        <v>37</v>
      </c>
      <c r="F23437" s="4">
        <v>575000</v>
      </c>
      <c r="G23437" t="s">
        <v>6</v>
      </c>
      <c r="H23437">
        <v>2</v>
      </c>
      <c r="I23437" s="4">
        <f>IF(E23437="Rhode Island", Table1[[#This Row],[price]]*$L$3, IF(E23437="Massachusetts", Table1[[#This Row],[price]]*$L$2, 1))</f>
        <v>575000</v>
      </c>
    </row>
    <row r="23438" spans="1:9" x14ac:dyDescent="0.25">
      <c r="A23438" s="2">
        <v>43041</v>
      </c>
      <c r="B23438" s="1">
        <f t="shared" si="732"/>
        <v>2017</v>
      </c>
      <c r="C23438" s="1">
        <f t="shared" si="733"/>
        <v>4</v>
      </c>
      <c r="D23438">
        <v>2615</v>
      </c>
      <c r="E23438" t="s">
        <v>37</v>
      </c>
      <c r="F23438" s="4">
        <v>445000</v>
      </c>
      <c r="G23438" t="s">
        <v>5</v>
      </c>
      <c r="H23438">
        <v>3</v>
      </c>
      <c r="I23438" s="4">
        <f>IF(E23438="Rhode Island", Table1[[#This Row],[price]]*$L$3, IF(E23438="Massachusetts", Table1[[#This Row],[price]]*$L$2, 1))</f>
        <v>445000</v>
      </c>
    </row>
    <row r="23439" spans="1:9" x14ac:dyDescent="0.25">
      <c r="A23439" s="2">
        <v>43041</v>
      </c>
      <c r="B23439" s="1">
        <f t="shared" si="732"/>
        <v>2017</v>
      </c>
      <c r="C23439" s="1">
        <f t="shared" si="733"/>
        <v>4</v>
      </c>
      <c r="D23439">
        <v>2615</v>
      </c>
      <c r="E23439" t="s">
        <v>37</v>
      </c>
      <c r="F23439" s="4">
        <v>499000</v>
      </c>
      <c r="G23439" t="s">
        <v>5</v>
      </c>
      <c r="H23439">
        <v>3</v>
      </c>
      <c r="I23439" s="4">
        <f>IF(E23439="Rhode Island", Table1[[#This Row],[price]]*$L$3, IF(E23439="Massachusetts", Table1[[#This Row],[price]]*$L$2, 1))</f>
        <v>499000</v>
      </c>
    </row>
    <row r="23440" spans="1:9" x14ac:dyDescent="0.25">
      <c r="A23440" s="2">
        <v>43041</v>
      </c>
      <c r="B23440" s="1">
        <f t="shared" si="732"/>
        <v>2017</v>
      </c>
      <c r="C23440" s="1">
        <f t="shared" si="733"/>
        <v>4</v>
      </c>
      <c r="D23440">
        <v>2615</v>
      </c>
      <c r="E23440" t="s">
        <v>37</v>
      </c>
      <c r="F23440" s="4">
        <v>520000</v>
      </c>
      <c r="G23440" t="s">
        <v>5</v>
      </c>
      <c r="H23440">
        <v>3</v>
      </c>
      <c r="I23440" s="4">
        <f>IF(E23440="Rhode Island", Table1[[#This Row],[price]]*$L$3, IF(E23440="Massachusetts", Table1[[#This Row],[price]]*$L$2, 1))</f>
        <v>520000</v>
      </c>
    </row>
    <row r="23441" spans="1:9" x14ac:dyDescent="0.25">
      <c r="A23441" s="2">
        <v>43041</v>
      </c>
      <c r="B23441" s="1">
        <f t="shared" si="732"/>
        <v>2017</v>
      </c>
      <c r="C23441" s="1">
        <f t="shared" si="733"/>
        <v>4</v>
      </c>
      <c r="D23441">
        <v>2615</v>
      </c>
      <c r="E23441" t="s">
        <v>37</v>
      </c>
      <c r="F23441" s="4">
        <v>580000</v>
      </c>
      <c r="G23441" t="s">
        <v>5</v>
      </c>
      <c r="H23441">
        <v>3</v>
      </c>
      <c r="I23441" s="4">
        <f>IF(E23441="Rhode Island", Table1[[#This Row],[price]]*$L$3, IF(E23441="Massachusetts", Table1[[#This Row],[price]]*$L$2, 1))</f>
        <v>580000</v>
      </c>
    </row>
    <row r="23442" spans="1:9" x14ac:dyDescent="0.25">
      <c r="A23442" s="2">
        <v>43041</v>
      </c>
      <c r="B23442" s="1">
        <f t="shared" si="732"/>
        <v>2017</v>
      </c>
      <c r="C23442" s="1">
        <f t="shared" si="733"/>
        <v>4</v>
      </c>
      <c r="D23442">
        <v>2615</v>
      </c>
      <c r="E23442" t="s">
        <v>37</v>
      </c>
      <c r="F23442" s="4">
        <v>600000</v>
      </c>
      <c r="G23442" t="s">
        <v>5</v>
      </c>
      <c r="H23442">
        <v>3</v>
      </c>
      <c r="I23442" s="4">
        <f>IF(E23442="Rhode Island", Table1[[#This Row],[price]]*$L$3, IF(E23442="Massachusetts", Table1[[#This Row],[price]]*$L$2, 1))</f>
        <v>600000</v>
      </c>
    </row>
    <row r="23443" spans="1:9" x14ac:dyDescent="0.25">
      <c r="A23443" s="2">
        <v>43041</v>
      </c>
      <c r="B23443" s="1">
        <f t="shared" si="732"/>
        <v>2017</v>
      </c>
      <c r="C23443" s="1">
        <f t="shared" si="733"/>
        <v>4</v>
      </c>
      <c r="D23443">
        <v>2913</v>
      </c>
      <c r="E23443" t="s">
        <v>36</v>
      </c>
      <c r="F23443" s="4">
        <v>620000</v>
      </c>
      <c r="G23443" t="s">
        <v>5</v>
      </c>
      <c r="H23443">
        <v>3</v>
      </c>
      <c r="I23443" s="4">
        <f>IF(E23443="Rhode Island", Table1[[#This Row],[price]]*$L$3, IF(E23443="Massachusetts", Table1[[#This Row],[price]]*$L$2, 1))</f>
        <v>620000</v>
      </c>
    </row>
    <row r="23444" spans="1:9" x14ac:dyDescent="0.25">
      <c r="A23444" s="2">
        <v>43041</v>
      </c>
      <c r="B23444" s="1">
        <f t="shared" si="732"/>
        <v>2017</v>
      </c>
      <c r="C23444" s="1">
        <f t="shared" si="733"/>
        <v>4</v>
      </c>
      <c r="D23444">
        <v>2914</v>
      </c>
      <c r="E23444" t="s">
        <v>36</v>
      </c>
      <c r="F23444" s="4">
        <v>621000</v>
      </c>
      <c r="G23444" t="s">
        <v>5</v>
      </c>
      <c r="H23444">
        <v>3</v>
      </c>
      <c r="I23444" s="4">
        <f>IF(E23444="Rhode Island", Table1[[#This Row],[price]]*$L$3, IF(E23444="Massachusetts", Table1[[#This Row],[price]]*$L$2, 1))</f>
        <v>621000</v>
      </c>
    </row>
    <row r="23445" spans="1:9" x14ac:dyDescent="0.25">
      <c r="A23445" s="2">
        <v>43041</v>
      </c>
      <c r="B23445" s="1">
        <f t="shared" si="732"/>
        <v>2017</v>
      </c>
      <c r="C23445" s="1">
        <f t="shared" si="733"/>
        <v>4</v>
      </c>
      <c r="D23445">
        <v>2905</v>
      </c>
      <c r="E23445" t="s">
        <v>36</v>
      </c>
      <c r="F23445" s="4">
        <v>645000</v>
      </c>
      <c r="G23445" t="s">
        <v>5</v>
      </c>
      <c r="H23445">
        <v>5</v>
      </c>
      <c r="I23445" s="4">
        <f>IF(E23445="Rhode Island", Table1[[#This Row],[price]]*$L$3, IF(E23445="Massachusetts", Table1[[#This Row],[price]]*$L$2, 1))</f>
        <v>645000</v>
      </c>
    </row>
    <row r="23446" spans="1:9" x14ac:dyDescent="0.25">
      <c r="A23446" s="2">
        <v>43041</v>
      </c>
      <c r="B23446" s="1">
        <f t="shared" si="732"/>
        <v>2017</v>
      </c>
      <c r="C23446" s="1">
        <f t="shared" si="733"/>
        <v>4</v>
      </c>
      <c r="D23446">
        <v>2615</v>
      </c>
      <c r="E23446" t="s">
        <v>37</v>
      </c>
      <c r="F23446" s="4">
        <v>650000</v>
      </c>
      <c r="G23446" t="s">
        <v>5</v>
      </c>
      <c r="H23446">
        <v>4</v>
      </c>
      <c r="I23446" s="4">
        <f>IF(E23446="Rhode Island", Table1[[#This Row],[price]]*$L$3, IF(E23446="Massachusetts", Table1[[#This Row],[price]]*$L$2, 1))</f>
        <v>650000</v>
      </c>
    </row>
    <row r="23447" spans="1:9" x14ac:dyDescent="0.25">
      <c r="A23447" s="2">
        <v>43041</v>
      </c>
      <c r="B23447" s="1">
        <f t="shared" si="732"/>
        <v>2017</v>
      </c>
      <c r="C23447" s="1">
        <f t="shared" si="733"/>
        <v>4</v>
      </c>
      <c r="D23447">
        <v>2906</v>
      </c>
      <c r="E23447" t="s">
        <v>36</v>
      </c>
      <c r="F23447" s="4">
        <v>650000</v>
      </c>
      <c r="G23447" t="s">
        <v>5</v>
      </c>
      <c r="H23447">
        <v>4</v>
      </c>
      <c r="I23447" s="4">
        <f>IF(E23447="Rhode Island", Table1[[#This Row],[price]]*$L$3, IF(E23447="Massachusetts", Table1[[#This Row],[price]]*$L$2, 1))</f>
        <v>650000</v>
      </c>
    </row>
    <row r="23448" spans="1:9" x14ac:dyDescent="0.25">
      <c r="A23448" s="2">
        <v>43041</v>
      </c>
      <c r="B23448" s="1">
        <f t="shared" si="732"/>
        <v>2017</v>
      </c>
      <c r="C23448" s="1">
        <f t="shared" si="733"/>
        <v>4</v>
      </c>
      <c r="D23448">
        <v>2913</v>
      </c>
      <c r="E23448" t="s">
        <v>36</v>
      </c>
      <c r="F23448" s="4">
        <v>711000</v>
      </c>
      <c r="G23448" t="s">
        <v>5</v>
      </c>
      <c r="H23448">
        <v>4</v>
      </c>
      <c r="I23448" s="4">
        <f>IF(E23448="Rhode Island", Table1[[#This Row],[price]]*$L$3, IF(E23448="Massachusetts", Table1[[#This Row],[price]]*$L$2, 1))</f>
        <v>711000</v>
      </c>
    </row>
    <row r="23449" spans="1:9" x14ac:dyDescent="0.25">
      <c r="A23449" s="2">
        <v>43041</v>
      </c>
      <c r="B23449" s="1">
        <f t="shared" si="732"/>
        <v>2017</v>
      </c>
      <c r="C23449" s="1">
        <f t="shared" si="733"/>
        <v>4</v>
      </c>
      <c r="D23449">
        <v>2914</v>
      </c>
      <c r="E23449" t="s">
        <v>36</v>
      </c>
      <c r="F23449" s="4">
        <v>721000</v>
      </c>
      <c r="G23449" t="s">
        <v>5</v>
      </c>
      <c r="H23449">
        <v>4</v>
      </c>
      <c r="I23449" s="4">
        <f>IF(E23449="Rhode Island", Table1[[#This Row],[price]]*$L$3, IF(E23449="Massachusetts", Table1[[#This Row],[price]]*$L$2, 1))</f>
        <v>721000</v>
      </c>
    </row>
    <row r="23450" spans="1:9" x14ac:dyDescent="0.25">
      <c r="A23450" s="2">
        <v>43041</v>
      </c>
      <c r="B23450" s="1">
        <f t="shared" si="732"/>
        <v>2017</v>
      </c>
      <c r="C23450" s="1">
        <f t="shared" si="733"/>
        <v>4</v>
      </c>
      <c r="D23450">
        <v>2617</v>
      </c>
      <c r="E23450" t="s">
        <v>37</v>
      </c>
      <c r="F23450" s="4">
        <v>850000</v>
      </c>
      <c r="G23450" t="s">
        <v>5</v>
      </c>
      <c r="H23450">
        <v>4</v>
      </c>
      <c r="I23450" s="4">
        <f>IF(E23450="Rhode Island", Table1[[#This Row],[price]]*$L$3, IF(E23450="Massachusetts", Table1[[#This Row],[price]]*$L$2, 1))</f>
        <v>850000</v>
      </c>
    </row>
    <row r="23451" spans="1:9" x14ac:dyDescent="0.25">
      <c r="A23451" s="2">
        <v>43041</v>
      </c>
      <c r="B23451" s="1">
        <f t="shared" si="732"/>
        <v>2017</v>
      </c>
      <c r="C23451" s="1">
        <f t="shared" si="733"/>
        <v>4</v>
      </c>
      <c r="D23451">
        <v>2913</v>
      </c>
      <c r="E23451" t="s">
        <v>36</v>
      </c>
      <c r="F23451" s="4">
        <v>925000</v>
      </c>
      <c r="G23451" t="s">
        <v>5</v>
      </c>
      <c r="H23451">
        <v>4</v>
      </c>
      <c r="I23451" s="4">
        <f>IF(E23451="Rhode Island", Table1[[#This Row],[price]]*$L$3, IF(E23451="Massachusetts", Table1[[#This Row],[price]]*$L$2, 1))</f>
        <v>925000</v>
      </c>
    </row>
    <row r="23452" spans="1:9" x14ac:dyDescent="0.25">
      <c r="A23452" s="2">
        <v>43041</v>
      </c>
      <c r="B23452" s="1">
        <f t="shared" si="732"/>
        <v>2017</v>
      </c>
      <c r="C23452" s="1">
        <f t="shared" si="733"/>
        <v>4</v>
      </c>
      <c r="D23452">
        <v>2602</v>
      </c>
      <c r="E23452" t="s">
        <v>37</v>
      </c>
      <c r="F23452" s="4">
        <v>1260000</v>
      </c>
      <c r="G23452" t="s">
        <v>5</v>
      </c>
      <c r="H23452">
        <v>3</v>
      </c>
      <c r="I23452" s="4">
        <f>IF(E23452="Rhode Island", Table1[[#This Row],[price]]*$L$3, IF(E23452="Massachusetts", Table1[[#This Row],[price]]*$L$2, 1))</f>
        <v>1260000</v>
      </c>
    </row>
    <row r="23453" spans="1:9" x14ac:dyDescent="0.25">
      <c r="A23453" s="2">
        <v>43041</v>
      </c>
      <c r="B23453" s="1">
        <f t="shared" si="732"/>
        <v>2017</v>
      </c>
      <c r="C23453" s="1">
        <f t="shared" si="733"/>
        <v>4</v>
      </c>
      <c r="D23453">
        <v>2606</v>
      </c>
      <c r="E23453" t="s">
        <v>37</v>
      </c>
      <c r="F23453" s="4">
        <v>310000</v>
      </c>
      <c r="G23453" t="s">
        <v>6</v>
      </c>
      <c r="H23453">
        <v>1</v>
      </c>
      <c r="I23453" s="4">
        <f>IF(E23453="Rhode Island", Table1[[#This Row],[price]]*$L$3, IF(E23453="Massachusetts", Table1[[#This Row],[price]]*$L$2, 1))</f>
        <v>310000</v>
      </c>
    </row>
    <row r="23454" spans="1:9" x14ac:dyDescent="0.25">
      <c r="A23454" s="2">
        <v>43041</v>
      </c>
      <c r="B23454" s="1">
        <f t="shared" si="732"/>
        <v>2017</v>
      </c>
      <c r="C23454" s="1">
        <f t="shared" si="733"/>
        <v>4</v>
      </c>
      <c r="D23454">
        <v>2602</v>
      </c>
      <c r="E23454" t="s">
        <v>37</v>
      </c>
      <c r="F23454" s="4">
        <v>355000</v>
      </c>
      <c r="G23454" t="s">
        <v>6</v>
      </c>
      <c r="H23454">
        <v>2</v>
      </c>
      <c r="I23454" s="4">
        <f>IF(E23454="Rhode Island", Table1[[#This Row],[price]]*$L$3, IF(E23454="Massachusetts", Table1[[#This Row],[price]]*$L$2, 1))</f>
        <v>355000</v>
      </c>
    </row>
    <row r="23455" spans="1:9" x14ac:dyDescent="0.25">
      <c r="A23455" s="2">
        <v>43041</v>
      </c>
      <c r="B23455" s="1">
        <f t="shared" si="732"/>
        <v>2017</v>
      </c>
      <c r="C23455" s="1">
        <f t="shared" si="733"/>
        <v>4</v>
      </c>
      <c r="D23455">
        <v>2617</v>
      </c>
      <c r="E23455" t="s">
        <v>37</v>
      </c>
      <c r="F23455" s="4">
        <v>410000</v>
      </c>
      <c r="G23455" t="s">
        <v>6</v>
      </c>
      <c r="H23455">
        <v>2</v>
      </c>
      <c r="I23455" s="4">
        <f>IF(E23455="Rhode Island", Table1[[#This Row],[price]]*$L$3, IF(E23455="Massachusetts", Table1[[#This Row],[price]]*$L$2, 1))</f>
        <v>410000</v>
      </c>
    </row>
    <row r="23456" spans="1:9" x14ac:dyDescent="0.25">
      <c r="A23456" s="2">
        <v>43041</v>
      </c>
      <c r="B23456" s="1">
        <f t="shared" si="732"/>
        <v>2017</v>
      </c>
      <c r="C23456" s="1">
        <f t="shared" si="733"/>
        <v>4</v>
      </c>
      <c r="D23456">
        <v>2601</v>
      </c>
      <c r="E23456" t="s">
        <v>37</v>
      </c>
      <c r="F23456" s="4">
        <v>740000</v>
      </c>
      <c r="G23456" t="s">
        <v>6</v>
      </c>
      <c r="H23456">
        <v>2</v>
      </c>
      <c r="I23456" s="4">
        <f>IF(E23456="Rhode Island", Table1[[#This Row],[price]]*$L$3, IF(E23456="Massachusetts", Table1[[#This Row],[price]]*$L$2, 1))</f>
        <v>740000</v>
      </c>
    </row>
    <row r="23457" spans="1:9" x14ac:dyDescent="0.25">
      <c r="A23457" s="2">
        <v>43042</v>
      </c>
      <c r="B23457" s="1">
        <f t="shared" si="732"/>
        <v>2017</v>
      </c>
      <c r="C23457" s="1">
        <f t="shared" si="733"/>
        <v>4</v>
      </c>
      <c r="D23457">
        <v>2914</v>
      </c>
      <c r="E23457" t="s">
        <v>36</v>
      </c>
      <c r="F23457" s="4">
        <v>481500</v>
      </c>
      <c r="G23457" t="s">
        <v>5</v>
      </c>
      <c r="H23457">
        <v>3</v>
      </c>
      <c r="I23457" s="4">
        <f>IF(E23457="Rhode Island", Table1[[#This Row],[price]]*$L$3, IF(E23457="Massachusetts", Table1[[#This Row],[price]]*$L$2, 1))</f>
        <v>481500</v>
      </c>
    </row>
    <row r="23458" spans="1:9" x14ac:dyDescent="0.25">
      <c r="A23458" s="2">
        <v>43042</v>
      </c>
      <c r="B23458" s="1">
        <f t="shared" si="732"/>
        <v>2017</v>
      </c>
      <c r="C23458" s="1">
        <f t="shared" si="733"/>
        <v>4</v>
      </c>
      <c r="D23458">
        <v>2604</v>
      </c>
      <c r="E23458" t="s">
        <v>37</v>
      </c>
      <c r="F23458" s="4">
        <v>510000</v>
      </c>
      <c r="G23458" t="s">
        <v>5</v>
      </c>
      <c r="H23458">
        <v>2</v>
      </c>
      <c r="I23458" s="4">
        <f>IF(E23458="Rhode Island", Table1[[#This Row],[price]]*$L$3, IF(E23458="Massachusetts", Table1[[#This Row],[price]]*$L$2, 1))</f>
        <v>510000</v>
      </c>
    </row>
    <row r="23459" spans="1:9" x14ac:dyDescent="0.25">
      <c r="A23459" s="2">
        <v>43042</v>
      </c>
      <c r="B23459" s="1">
        <f t="shared" si="732"/>
        <v>2017</v>
      </c>
      <c r="C23459" s="1">
        <f t="shared" si="733"/>
        <v>4</v>
      </c>
      <c r="D23459">
        <v>2615</v>
      </c>
      <c r="E23459" t="s">
        <v>37</v>
      </c>
      <c r="F23459" s="4">
        <v>558000</v>
      </c>
      <c r="G23459" t="s">
        <v>5</v>
      </c>
      <c r="H23459">
        <v>3</v>
      </c>
      <c r="I23459" s="4">
        <f>IF(E23459="Rhode Island", Table1[[#This Row],[price]]*$L$3, IF(E23459="Massachusetts", Table1[[#This Row],[price]]*$L$2, 1))</f>
        <v>558000</v>
      </c>
    </row>
    <row r="23460" spans="1:9" x14ac:dyDescent="0.25">
      <c r="A23460" s="2">
        <v>43042</v>
      </c>
      <c r="B23460" s="1">
        <f t="shared" si="732"/>
        <v>2017</v>
      </c>
      <c r="C23460" s="1">
        <f t="shared" si="733"/>
        <v>4</v>
      </c>
      <c r="D23460">
        <v>2614</v>
      </c>
      <c r="E23460" t="s">
        <v>37</v>
      </c>
      <c r="F23460" s="4">
        <v>563000</v>
      </c>
      <c r="G23460" t="s">
        <v>5</v>
      </c>
      <c r="H23460">
        <v>3</v>
      </c>
      <c r="I23460" s="4">
        <f>IF(E23460="Rhode Island", Table1[[#This Row],[price]]*$L$3, IF(E23460="Massachusetts", Table1[[#This Row],[price]]*$L$2, 1))</f>
        <v>563000</v>
      </c>
    </row>
    <row r="23461" spans="1:9" x14ac:dyDescent="0.25">
      <c r="A23461" s="2">
        <v>43042</v>
      </c>
      <c r="B23461" s="1">
        <f t="shared" si="732"/>
        <v>2017</v>
      </c>
      <c r="C23461" s="1">
        <f t="shared" si="733"/>
        <v>4</v>
      </c>
      <c r="D23461">
        <v>2903</v>
      </c>
      <c r="E23461" t="s">
        <v>36</v>
      </c>
      <c r="F23461" s="4">
        <v>595000</v>
      </c>
      <c r="G23461" t="s">
        <v>5</v>
      </c>
      <c r="H23461">
        <v>3</v>
      </c>
      <c r="I23461" s="4">
        <f>IF(E23461="Rhode Island", Table1[[#This Row],[price]]*$L$3, IF(E23461="Massachusetts", Table1[[#This Row],[price]]*$L$2, 1))</f>
        <v>595000</v>
      </c>
    </row>
    <row r="23462" spans="1:9" x14ac:dyDescent="0.25">
      <c r="A23462" s="2">
        <v>43042</v>
      </c>
      <c r="B23462" s="1">
        <f t="shared" si="732"/>
        <v>2017</v>
      </c>
      <c r="C23462" s="1">
        <f t="shared" si="733"/>
        <v>4</v>
      </c>
      <c r="D23462">
        <v>2913</v>
      </c>
      <c r="E23462" t="s">
        <v>36</v>
      </c>
      <c r="F23462" s="4">
        <v>600000</v>
      </c>
      <c r="G23462" t="s">
        <v>5</v>
      </c>
      <c r="H23462">
        <v>4</v>
      </c>
      <c r="I23462" s="4">
        <f>IF(E23462="Rhode Island", Table1[[#This Row],[price]]*$L$3, IF(E23462="Massachusetts", Table1[[#This Row],[price]]*$L$2, 1))</f>
        <v>600000</v>
      </c>
    </row>
    <row r="23463" spans="1:9" x14ac:dyDescent="0.25">
      <c r="A23463" s="2">
        <v>43042</v>
      </c>
      <c r="B23463" s="1">
        <f t="shared" si="732"/>
        <v>2017</v>
      </c>
      <c r="C23463" s="1">
        <f t="shared" si="733"/>
        <v>4</v>
      </c>
      <c r="D23463">
        <v>2615</v>
      </c>
      <c r="E23463" t="s">
        <v>37</v>
      </c>
      <c r="F23463" s="4">
        <v>641000</v>
      </c>
      <c r="G23463" t="s">
        <v>5</v>
      </c>
      <c r="H23463">
        <v>4</v>
      </c>
      <c r="I23463" s="4">
        <f>IF(E23463="Rhode Island", Table1[[#This Row],[price]]*$L$3, IF(E23463="Massachusetts", Table1[[#This Row],[price]]*$L$2, 1))</f>
        <v>641000</v>
      </c>
    </row>
    <row r="23464" spans="1:9" x14ac:dyDescent="0.25">
      <c r="A23464" s="2">
        <v>43042</v>
      </c>
      <c r="B23464" s="1">
        <f t="shared" si="732"/>
        <v>2017</v>
      </c>
      <c r="C23464" s="1">
        <f t="shared" si="733"/>
        <v>4</v>
      </c>
      <c r="D23464">
        <v>2914</v>
      </c>
      <c r="E23464" t="s">
        <v>36</v>
      </c>
      <c r="F23464" s="4">
        <v>665000</v>
      </c>
      <c r="G23464" t="s">
        <v>5</v>
      </c>
      <c r="H23464">
        <v>4</v>
      </c>
      <c r="I23464" s="4">
        <f>IF(E23464="Rhode Island", Table1[[#This Row],[price]]*$L$3, IF(E23464="Massachusetts", Table1[[#This Row],[price]]*$L$2, 1))</f>
        <v>665000</v>
      </c>
    </row>
    <row r="23465" spans="1:9" x14ac:dyDescent="0.25">
      <c r="A23465" s="2">
        <v>43042</v>
      </c>
      <c r="B23465" s="1">
        <f t="shared" si="732"/>
        <v>2017</v>
      </c>
      <c r="C23465" s="1">
        <f t="shared" si="733"/>
        <v>4</v>
      </c>
      <c r="D23465">
        <v>2602</v>
      </c>
      <c r="E23465" t="s">
        <v>37</v>
      </c>
      <c r="F23465" s="4">
        <v>715000</v>
      </c>
      <c r="G23465" t="s">
        <v>5</v>
      </c>
      <c r="H23465">
        <v>3</v>
      </c>
      <c r="I23465" s="4">
        <f>IF(E23465="Rhode Island", Table1[[#This Row],[price]]*$L$3, IF(E23465="Massachusetts", Table1[[#This Row],[price]]*$L$2, 1))</f>
        <v>715000</v>
      </c>
    </row>
    <row r="23466" spans="1:9" x14ac:dyDescent="0.25">
      <c r="A23466" s="2">
        <v>43042</v>
      </c>
      <c r="B23466" s="1">
        <f t="shared" si="732"/>
        <v>2017</v>
      </c>
      <c r="C23466" s="1">
        <f t="shared" si="733"/>
        <v>4</v>
      </c>
      <c r="D23466">
        <v>2904</v>
      </c>
      <c r="E23466" t="s">
        <v>36</v>
      </c>
      <c r="F23466" s="4">
        <v>760000</v>
      </c>
      <c r="G23466" t="s">
        <v>5</v>
      </c>
      <c r="H23466">
        <v>4</v>
      </c>
      <c r="I23466" s="4">
        <f>IF(E23466="Rhode Island", Table1[[#This Row],[price]]*$L$3, IF(E23466="Massachusetts", Table1[[#This Row],[price]]*$L$2, 1))</f>
        <v>760000</v>
      </c>
    </row>
    <row r="23467" spans="1:9" x14ac:dyDescent="0.25">
      <c r="A23467" s="2">
        <v>43042</v>
      </c>
      <c r="B23467" s="1">
        <f t="shared" si="732"/>
        <v>2017</v>
      </c>
      <c r="C23467" s="1">
        <f t="shared" si="733"/>
        <v>4</v>
      </c>
      <c r="D23467">
        <v>2611</v>
      </c>
      <c r="E23467" t="s">
        <v>37</v>
      </c>
      <c r="F23467" s="4">
        <v>800000</v>
      </c>
      <c r="G23467" t="s">
        <v>5</v>
      </c>
      <c r="H23467">
        <v>4</v>
      </c>
      <c r="I23467" s="4">
        <f>IF(E23467="Rhode Island", Table1[[#This Row],[price]]*$L$3, IF(E23467="Massachusetts", Table1[[#This Row],[price]]*$L$2, 1))</f>
        <v>800000</v>
      </c>
    </row>
    <row r="23468" spans="1:9" x14ac:dyDescent="0.25">
      <c r="A23468" s="2">
        <v>43042</v>
      </c>
      <c r="B23468" s="1">
        <f t="shared" si="732"/>
        <v>2017</v>
      </c>
      <c r="C23468" s="1">
        <f t="shared" si="733"/>
        <v>4</v>
      </c>
      <c r="D23468">
        <v>2914</v>
      </c>
      <c r="E23468" t="s">
        <v>36</v>
      </c>
      <c r="F23468" s="4">
        <v>820000</v>
      </c>
      <c r="G23468" t="s">
        <v>5</v>
      </c>
      <c r="H23468">
        <v>4</v>
      </c>
      <c r="I23468" s="4">
        <f>IF(E23468="Rhode Island", Table1[[#This Row],[price]]*$L$3, IF(E23468="Massachusetts", Table1[[#This Row],[price]]*$L$2, 1))</f>
        <v>820000</v>
      </c>
    </row>
    <row r="23469" spans="1:9" x14ac:dyDescent="0.25">
      <c r="A23469" s="2">
        <v>43042</v>
      </c>
      <c r="B23469" s="1">
        <f t="shared" si="732"/>
        <v>2017</v>
      </c>
      <c r="C23469" s="1">
        <f t="shared" si="733"/>
        <v>4</v>
      </c>
      <c r="D23469">
        <v>2605</v>
      </c>
      <c r="E23469" t="s">
        <v>37</v>
      </c>
      <c r="F23469" s="4">
        <v>930000</v>
      </c>
      <c r="G23469" t="s">
        <v>5</v>
      </c>
      <c r="H23469">
        <v>3</v>
      </c>
      <c r="I23469" s="4">
        <f>IF(E23469="Rhode Island", Table1[[#This Row],[price]]*$L$3, IF(E23469="Massachusetts", Table1[[#This Row],[price]]*$L$2, 1))</f>
        <v>930000</v>
      </c>
    </row>
    <row r="23470" spans="1:9" x14ac:dyDescent="0.25">
      <c r="A23470" s="2">
        <v>43042</v>
      </c>
      <c r="B23470" s="1">
        <f t="shared" si="732"/>
        <v>2017</v>
      </c>
      <c r="C23470" s="1">
        <f t="shared" si="733"/>
        <v>4</v>
      </c>
      <c r="D23470">
        <v>2913</v>
      </c>
      <c r="E23470" t="s">
        <v>36</v>
      </c>
      <c r="F23470" s="4">
        <v>1460000</v>
      </c>
      <c r="G23470" t="s">
        <v>5</v>
      </c>
      <c r="H23470">
        <v>5</v>
      </c>
      <c r="I23470" s="4">
        <f>IF(E23470="Rhode Island", Table1[[#This Row],[price]]*$L$3, IF(E23470="Massachusetts", Table1[[#This Row],[price]]*$L$2, 1))</f>
        <v>1460000</v>
      </c>
    </row>
    <row r="23471" spans="1:9" x14ac:dyDescent="0.25">
      <c r="A23471" s="2">
        <v>43042</v>
      </c>
      <c r="B23471" s="1">
        <f t="shared" si="732"/>
        <v>2017</v>
      </c>
      <c r="C23471" s="1">
        <f t="shared" si="733"/>
        <v>4</v>
      </c>
      <c r="D23471">
        <v>2611</v>
      </c>
      <c r="E23471" t="s">
        <v>37</v>
      </c>
      <c r="F23471" s="4">
        <v>1775000</v>
      </c>
      <c r="G23471" t="s">
        <v>5</v>
      </c>
      <c r="H23471">
        <v>5</v>
      </c>
      <c r="I23471" s="4">
        <f>IF(E23471="Rhode Island", Table1[[#This Row],[price]]*$L$3, IF(E23471="Massachusetts", Table1[[#This Row],[price]]*$L$2, 1))</f>
        <v>1775000</v>
      </c>
    </row>
    <row r="23472" spans="1:9" x14ac:dyDescent="0.25">
      <c r="A23472" s="2">
        <v>43042</v>
      </c>
      <c r="B23472" s="1">
        <f t="shared" si="732"/>
        <v>2017</v>
      </c>
      <c r="C23472" s="1">
        <f t="shared" si="733"/>
        <v>4</v>
      </c>
      <c r="D23472">
        <v>2615</v>
      </c>
      <c r="E23472" t="s">
        <v>37</v>
      </c>
      <c r="F23472" s="4">
        <v>260000</v>
      </c>
      <c r="G23472" t="s">
        <v>6</v>
      </c>
      <c r="H23472">
        <v>1</v>
      </c>
      <c r="I23472" s="4">
        <f>IF(E23472="Rhode Island", Table1[[#This Row],[price]]*$L$3, IF(E23472="Massachusetts", Table1[[#This Row],[price]]*$L$2, 1))</f>
        <v>260000</v>
      </c>
    </row>
    <row r="23473" spans="1:9" x14ac:dyDescent="0.25">
      <c r="A23473" s="2">
        <v>43042</v>
      </c>
      <c r="B23473" s="1">
        <f t="shared" si="732"/>
        <v>2017</v>
      </c>
      <c r="C23473" s="1">
        <f t="shared" si="733"/>
        <v>4</v>
      </c>
      <c r="D23473">
        <v>2617</v>
      </c>
      <c r="E23473" t="s">
        <v>37</v>
      </c>
      <c r="F23473" s="4">
        <v>348000</v>
      </c>
      <c r="G23473" t="s">
        <v>6</v>
      </c>
      <c r="H23473">
        <v>2</v>
      </c>
      <c r="I23473" s="4">
        <f>IF(E23473="Rhode Island", Table1[[#This Row],[price]]*$L$3, IF(E23473="Massachusetts", Table1[[#This Row],[price]]*$L$2, 1))</f>
        <v>348000</v>
      </c>
    </row>
    <row r="23474" spans="1:9" x14ac:dyDescent="0.25">
      <c r="A23474" s="2">
        <v>43042</v>
      </c>
      <c r="B23474" s="1">
        <f t="shared" si="732"/>
        <v>2017</v>
      </c>
      <c r="C23474" s="1">
        <f t="shared" si="733"/>
        <v>4</v>
      </c>
      <c r="D23474">
        <v>2617</v>
      </c>
      <c r="E23474" t="s">
        <v>37</v>
      </c>
      <c r="F23474" s="4">
        <v>419000</v>
      </c>
      <c r="G23474" t="s">
        <v>6</v>
      </c>
      <c r="H23474">
        <v>2</v>
      </c>
      <c r="I23474" s="4">
        <f>IF(E23474="Rhode Island", Table1[[#This Row],[price]]*$L$3, IF(E23474="Massachusetts", Table1[[#This Row],[price]]*$L$2, 1))</f>
        <v>419000</v>
      </c>
    </row>
    <row r="23475" spans="1:9" x14ac:dyDescent="0.25">
      <c r="A23475" s="2">
        <v>43042</v>
      </c>
      <c r="B23475" s="1">
        <f t="shared" si="732"/>
        <v>2017</v>
      </c>
      <c r="C23475" s="1">
        <f t="shared" si="733"/>
        <v>4</v>
      </c>
      <c r="D23475">
        <v>2602</v>
      </c>
      <c r="E23475" t="s">
        <v>37</v>
      </c>
      <c r="F23475" s="4">
        <v>520000</v>
      </c>
      <c r="G23475" t="s">
        <v>6</v>
      </c>
      <c r="H23475">
        <v>2</v>
      </c>
      <c r="I23475" s="4">
        <f>IF(E23475="Rhode Island", Table1[[#This Row],[price]]*$L$3, IF(E23475="Massachusetts", Table1[[#This Row],[price]]*$L$2, 1))</f>
        <v>520000</v>
      </c>
    </row>
    <row r="23476" spans="1:9" x14ac:dyDescent="0.25">
      <c r="A23476" s="2">
        <v>43042</v>
      </c>
      <c r="B23476" s="1">
        <f t="shared" si="732"/>
        <v>2017</v>
      </c>
      <c r="C23476" s="1">
        <f t="shared" si="733"/>
        <v>4</v>
      </c>
      <c r="D23476">
        <v>2602</v>
      </c>
      <c r="E23476" t="s">
        <v>37</v>
      </c>
      <c r="F23476" s="4">
        <v>735000</v>
      </c>
      <c r="G23476" t="s">
        <v>6</v>
      </c>
      <c r="H23476">
        <v>3</v>
      </c>
      <c r="I23476" s="4">
        <f>IF(E23476="Rhode Island", Table1[[#This Row],[price]]*$L$3, IF(E23476="Massachusetts", Table1[[#This Row],[price]]*$L$2, 1))</f>
        <v>735000</v>
      </c>
    </row>
    <row r="23477" spans="1:9" x14ac:dyDescent="0.25">
      <c r="A23477" s="2">
        <v>43043</v>
      </c>
      <c r="B23477" s="1">
        <f t="shared" si="732"/>
        <v>2017</v>
      </c>
      <c r="C23477" s="1">
        <f t="shared" si="733"/>
        <v>4</v>
      </c>
      <c r="D23477">
        <v>2913</v>
      </c>
      <c r="E23477" t="s">
        <v>36</v>
      </c>
      <c r="F23477" s="4">
        <v>476100</v>
      </c>
      <c r="G23477" t="s">
        <v>5</v>
      </c>
      <c r="H23477">
        <v>3</v>
      </c>
      <c r="I23477" s="4">
        <f>IF(E23477="Rhode Island", Table1[[#This Row],[price]]*$L$3, IF(E23477="Massachusetts", Table1[[#This Row],[price]]*$L$2, 1))</f>
        <v>476100</v>
      </c>
    </row>
    <row r="23478" spans="1:9" x14ac:dyDescent="0.25">
      <c r="A23478" s="2">
        <v>43043</v>
      </c>
      <c r="B23478" s="1">
        <f t="shared" si="732"/>
        <v>2017</v>
      </c>
      <c r="C23478" s="1">
        <f t="shared" si="733"/>
        <v>4</v>
      </c>
      <c r="D23478">
        <v>2615</v>
      </c>
      <c r="E23478" t="s">
        <v>37</v>
      </c>
      <c r="F23478" s="4">
        <v>500000</v>
      </c>
      <c r="G23478" t="s">
        <v>5</v>
      </c>
      <c r="H23478">
        <v>3</v>
      </c>
      <c r="I23478" s="4">
        <f>IF(E23478="Rhode Island", Table1[[#This Row],[price]]*$L$3, IF(E23478="Massachusetts", Table1[[#This Row],[price]]*$L$2, 1))</f>
        <v>500000</v>
      </c>
    </row>
    <row r="23479" spans="1:9" x14ac:dyDescent="0.25">
      <c r="A23479" s="2">
        <v>43043</v>
      </c>
      <c r="B23479" s="1">
        <f t="shared" si="732"/>
        <v>2017</v>
      </c>
      <c r="C23479" s="1">
        <f t="shared" si="733"/>
        <v>4</v>
      </c>
      <c r="D23479">
        <v>2615</v>
      </c>
      <c r="E23479" t="s">
        <v>37</v>
      </c>
      <c r="F23479" s="4">
        <v>545000</v>
      </c>
      <c r="G23479" t="s">
        <v>5</v>
      </c>
      <c r="H23479">
        <v>3</v>
      </c>
      <c r="I23479" s="4">
        <f>IF(E23479="Rhode Island", Table1[[#This Row],[price]]*$L$3, IF(E23479="Massachusetts", Table1[[#This Row],[price]]*$L$2, 1))</f>
        <v>545000</v>
      </c>
    </row>
    <row r="23480" spans="1:9" x14ac:dyDescent="0.25">
      <c r="A23480" s="2">
        <v>43043</v>
      </c>
      <c r="B23480" s="1">
        <f t="shared" si="732"/>
        <v>2017</v>
      </c>
      <c r="C23480" s="1">
        <f t="shared" si="733"/>
        <v>4</v>
      </c>
      <c r="D23480">
        <v>2615</v>
      </c>
      <c r="E23480" t="s">
        <v>37</v>
      </c>
      <c r="F23480" s="4">
        <v>610000</v>
      </c>
      <c r="G23480" t="s">
        <v>5</v>
      </c>
      <c r="H23480">
        <v>4</v>
      </c>
      <c r="I23480" s="4">
        <f>IF(E23480="Rhode Island", Table1[[#This Row],[price]]*$L$3, IF(E23480="Massachusetts", Table1[[#This Row],[price]]*$L$2, 1))</f>
        <v>610000</v>
      </c>
    </row>
    <row r="23481" spans="1:9" x14ac:dyDescent="0.25">
      <c r="A23481" s="2">
        <v>43043</v>
      </c>
      <c r="B23481" s="1">
        <f t="shared" si="732"/>
        <v>2017</v>
      </c>
      <c r="C23481" s="1">
        <f t="shared" si="733"/>
        <v>4</v>
      </c>
      <c r="D23481">
        <v>2615</v>
      </c>
      <c r="E23481" t="s">
        <v>37</v>
      </c>
      <c r="F23481" s="4">
        <v>615000</v>
      </c>
      <c r="G23481" t="s">
        <v>5</v>
      </c>
      <c r="H23481">
        <v>4</v>
      </c>
      <c r="I23481" s="4">
        <f>IF(E23481="Rhode Island", Table1[[#This Row],[price]]*$L$3, IF(E23481="Massachusetts", Table1[[#This Row],[price]]*$L$2, 1))</f>
        <v>615000</v>
      </c>
    </row>
    <row r="23482" spans="1:9" x14ac:dyDescent="0.25">
      <c r="A23482" s="2">
        <v>43043</v>
      </c>
      <c r="B23482" s="1">
        <f t="shared" si="732"/>
        <v>2017</v>
      </c>
      <c r="C23482" s="1">
        <f t="shared" si="733"/>
        <v>4</v>
      </c>
      <c r="D23482">
        <v>2902</v>
      </c>
      <c r="E23482" t="s">
        <v>36</v>
      </c>
      <c r="F23482" s="4">
        <v>645000</v>
      </c>
      <c r="G23482" t="s">
        <v>5</v>
      </c>
      <c r="H23482">
        <v>4</v>
      </c>
      <c r="I23482" s="4">
        <f>IF(E23482="Rhode Island", Table1[[#This Row],[price]]*$L$3, IF(E23482="Massachusetts", Table1[[#This Row],[price]]*$L$2, 1))</f>
        <v>645000</v>
      </c>
    </row>
    <row r="23483" spans="1:9" x14ac:dyDescent="0.25">
      <c r="A23483" s="2">
        <v>43043</v>
      </c>
      <c r="B23483" s="1">
        <f t="shared" si="732"/>
        <v>2017</v>
      </c>
      <c r="C23483" s="1">
        <f t="shared" si="733"/>
        <v>4</v>
      </c>
      <c r="D23483">
        <v>2615</v>
      </c>
      <c r="E23483" t="s">
        <v>37</v>
      </c>
      <c r="F23483" s="4">
        <v>657000</v>
      </c>
      <c r="G23483" t="s">
        <v>5</v>
      </c>
      <c r="H23483">
        <v>4</v>
      </c>
      <c r="I23483" s="4">
        <f>IF(E23483="Rhode Island", Table1[[#This Row],[price]]*$L$3, IF(E23483="Massachusetts", Table1[[#This Row],[price]]*$L$2, 1))</f>
        <v>657000</v>
      </c>
    </row>
    <row r="23484" spans="1:9" x14ac:dyDescent="0.25">
      <c r="A23484" s="2">
        <v>43043</v>
      </c>
      <c r="B23484" s="1">
        <f t="shared" si="732"/>
        <v>2017</v>
      </c>
      <c r="C23484" s="1">
        <f t="shared" si="733"/>
        <v>4</v>
      </c>
      <c r="D23484">
        <v>2914</v>
      </c>
      <c r="E23484" t="s">
        <v>36</v>
      </c>
      <c r="F23484" s="4">
        <v>720000</v>
      </c>
      <c r="G23484" t="s">
        <v>5</v>
      </c>
      <c r="H23484">
        <v>4</v>
      </c>
      <c r="I23484" s="4">
        <f>IF(E23484="Rhode Island", Table1[[#This Row],[price]]*$L$3, IF(E23484="Massachusetts", Table1[[#This Row],[price]]*$L$2, 1))</f>
        <v>720000</v>
      </c>
    </row>
    <row r="23485" spans="1:9" x14ac:dyDescent="0.25">
      <c r="A23485" s="2">
        <v>43043</v>
      </c>
      <c r="B23485" s="1">
        <f t="shared" si="732"/>
        <v>2017</v>
      </c>
      <c r="C23485" s="1">
        <f t="shared" si="733"/>
        <v>4</v>
      </c>
      <c r="D23485">
        <v>2602</v>
      </c>
      <c r="E23485" t="s">
        <v>37</v>
      </c>
      <c r="F23485" s="4">
        <v>725000</v>
      </c>
      <c r="G23485" t="s">
        <v>5</v>
      </c>
      <c r="H23485">
        <v>3</v>
      </c>
      <c r="I23485" s="4">
        <f>IF(E23485="Rhode Island", Table1[[#This Row],[price]]*$L$3, IF(E23485="Massachusetts", Table1[[#This Row],[price]]*$L$2, 1))</f>
        <v>725000</v>
      </c>
    </row>
    <row r="23486" spans="1:9" x14ac:dyDescent="0.25">
      <c r="A23486" s="2">
        <v>43043</v>
      </c>
      <c r="B23486" s="1">
        <f t="shared" si="732"/>
        <v>2017</v>
      </c>
      <c r="C23486" s="1">
        <f t="shared" si="733"/>
        <v>4</v>
      </c>
      <c r="D23486">
        <v>2913</v>
      </c>
      <c r="E23486" t="s">
        <v>36</v>
      </c>
      <c r="F23486" s="4">
        <v>751000</v>
      </c>
      <c r="G23486" t="s">
        <v>5</v>
      </c>
      <c r="H23486">
        <v>4</v>
      </c>
      <c r="I23486" s="4">
        <f>IF(E23486="Rhode Island", Table1[[#This Row],[price]]*$L$3, IF(E23486="Massachusetts", Table1[[#This Row],[price]]*$L$2, 1))</f>
        <v>751000</v>
      </c>
    </row>
    <row r="23487" spans="1:9" x14ac:dyDescent="0.25">
      <c r="A23487" s="2">
        <v>43043</v>
      </c>
      <c r="B23487" s="1">
        <f t="shared" si="732"/>
        <v>2017</v>
      </c>
      <c r="C23487" s="1">
        <f t="shared" si="733"/>
        <v>4</v>
      </c>
      <c r="D23487">
        <v>2913</v>
      </c>
      <c r="E23487" t="s">
        <v>36</v>
      </c>
      <c r="F23487" s="4">
        <v>775000</v>
      </c>
      <c r="G23487" t="s">
        <v>5</v>
      </c>
      <c r="H23487">
        <v>4</v>
      </c>
      <c r="I23487" s="4">
        <f>IF(E23487="Rhode Island", Table1[[#This Row],[price]]*$L$3, IF(E23487="Massachusetts", Table1[[#This Row],[price]]*$L$2, 1))</f>
        <v>775000</v>
      </c>
    </row>
    <row r="23488" spans="1:9" x14ac:dyDescent="0.25">
      <c r="A23488" s="2">
        <v>43043</v>
      </c>
      <c r="B23488" s="1">
        <f t="shared" si="732"/>
        <v>2017</v>
      </c>
      <c r="C23488" s="1">
        <f t="shared" si="733"/>
        <v>4</v>
      </c>
      <c r="D23488">
        <v>2602</v>
      </c>
      <c r="E23488" t="s">
        <v>37</v>
      </c>
      <c r="F23488" s="4">
        <v>778500</v>
      </c>
      <c r="G23488" t="s">
        <v>5</v>
      </c>
      <c r="H23488">
        <v>3</v>
      </c>
      <c r="I23488" s="4">
        <f>IF(E23488="Rhode Island", Table1[[#This Row],[price]]*$L$3, IF(E23488="Massachusetts", Table1[[#This Row],[price]]*$L$2, 1))</f>
        <v>778500</v>
      </c>
    </row>
    <row r="23489" spans="1:9" x14ac:dyDescent="0.25">
      <c r="A23489" s="2">
        <v>43043</v>
      </c>
      <c r="B23489" s="1">
        <f t="shared" si="732"/>
        <v>2017</v>
      </c>
      <c r="C23489" s="1">
        <f t="shared" si="733"/>
        <v>4</v>
      </c>
      <c r="D23489">
        <v>2617</v>
      </c>
      <c r="E23489" t="s">
        <v>37</v>
      </c>
      <c r="F23489" s="4">
        <v>786500</v>
      </c>
      <c r="G23489" t="s">
        <v>5</v>
      </c>
      <c r="H23489">
        <v>4</v>
      </c>
      <c r="I23489" s="4">
        <f>IF(E23489="Rhode Island", Table1[[#This Row],[price]]*$L$3, IF(E23489="Massachusetts", Table1[[#This Row],[price]]*$L$2, 1))</f>
        <v>786500</v>
      </c>
    </row>
    <row r="23490" spans="1:9" x14ac:dyDescent="0.25">
      <c r="A23490" s="2">
        <v>43043</v>
      </c>
      <c r="B23490" s="1">
        <f t="shared" ref="B23490:B23553" si="734">YEAR(A23490)</f>
        <v>2017</v>
      </c>
      <c r="C23490" s="1">
        <f t="shared" ref="C23490:C23553" si="735">ROUNDUP(MONTH(A23490)/3,0)</f>
        <v>4</v>
      </c>
      <c r="D23490">
        <v>2606</v>
      </c>
      <c r="E23490" t="s">
        <v>37</v>
      </c>
      <c r="F23490" s="4">
        <v>790000</v>
      </c>
      <c r="G23490" t="s">
        <v>5</v>
      </c>
      <c r="H23490">
        <v>4</v>
      </c>
      <c r="I23490" s="4">
        <f>IF(E23490="Rhode Island", Table1[[#This Row],[price]]*$L$3, IF(E23490="Massachusetts", Table1[[#This Row],[price]]*$L$2, 1))</f>
        <v>790000</v>
      </c>
    </row>
    <row r="23491" spans="1:9" x14ac:dyDescent="0.25">
      <c r="A23491" s="2">
        <v>43043</v>
      </c>
      <c r="B23491" s="1">
        <f t="shared" si="734"/>
        <v>2017</v>
      </c>
      <c r="C23491" s="1">
        <f t="shared" si="735"/>
        <v>4</v>
      </c>
      <c r="D23491">
        <v>2614</v>
      </c>
      <c r="E23491" t="s">
        <v>37</v>
      </c>
      <c r="F23491" s="4">
        <v>815000</v>
      </c>
      <c r="G23491" t="s">
        <v>5</v>
      </c>
      <c r="H23491">
        <v>4</v>
      </c>
      <c r="I23491" s="4">
        <f>IF(E23491="Rhode Island", Table1[[#This Row],[price]]*$L$3, IF(E23491="Massachusetts", Table1[[#This Row],[price]]*$L$2, 1))</f>
        <v>815000</v>
      </c>
    </row>
    <row r="23492" spans="1:9" x14ac:dyDescent="0.25">
      <c r="A23492" s="2">
        <v>43043</v>
      </c>
      <c r="B23492" s="1">
        <f t="shared" si="734"/>
        <v>2017</v>
      </c>
      <c r="C23492" s="1">
        <f t="shared" si="735"/>
        <v>4</v>
      </c>
      <c r="D23492">
        <v>2906</v>
      </c>
      <c r="E23492" t="s">
        <v>36</v>
      </c>
      <c r="F23492" s="4">
        <v>837000</v>
      </c>
      <c r="G23492" t="s">
        <v>5</v>
      </c>
      <c r="H23492">
        <v>5</v>
      </c>
      <c r="I23492" s="4">
        <f>IF(E23492="Rhode Island", Table1[[#This Row],[price]]*$L$3, IF(E23492="Massachusetts", Table1[[#This Row],[price]]*$L$2, 1))</f>
        <v>837000</v>
      </c>
    </row>
    <row r="23493" spans="1:9" x14ac:dyDescent="0.25">
      <c r="A23493" s="2">
        <v>43043</v>
      </c>
      <c r="B23493" s="1">
        <f t="shared" si="734"/>
        <v>2017</v>
      </c>
      <c r="C23493" s="1">
        <f t="shared" si="735"/>
        <v>4</v>
      </c>
      <c r="D23493">
        <v>2605</v>
      </c>
      <c r="E23493" t="s">
        <v>37</v>
      </c>
      <c r="F23493" s="4">
        <v>852000</v>
      </c>
      <c r="G23493" t="s">
        <v>5</v>
      </c>
      <c r="H23493">
        <v>3</v>
      </c>
      <c r="I23493" s="4">
        <f>IF(E23493="Rhode Island", Table1[[#This Row],[price]]*$L$3, IF(E23493="Massachusetts", Table1[[#This Row],[price]]*$L$2, 1))</f>
        <v>852000</v>
      </c>
    </row>
    <row r="23494" spans="1:9" x14ac:dyDescent="0.25">
      <c r="A23494" s="2">
        <v>43043</v>
      </c>
      <c r="B23494" s="1">
        <f t="shared" si="734"/>
        <v>2017</v>
      </c>
      <c r="C23494" s="1">
        <f t="shared" si="735"/>
        <v>4</v>
      </c>
      <c r="D23494">
        <v>2607</v>
      </c>
      <c r="E23494" t="s">
        <v>37</v>
      </c>
      <c r="F23494" s="4">
        <v>855000</v>
      </c>
      <c r="G23494" t="s">
        <v>5</v>
      </c>
      <c r="H23494">
        <v>4</v>
      </c>
      <c r="I23494" s="4">
        <f>IF(E23494="Rhode Island", Table1[[#This Row],[price]]*$L$3, IF(E23494="Massachusetts", Table1[[#This Row],[price]]*$L$2, 1))</f>
        <v>855000</v>
      </c>
    </row>
    <row r="23495" spans="1:9" x14ac:dyDescent="0.25">
      <c r="A23495" s="2">
        <v>43043</v>
      </c>
      <c r="B23495" s="1">
        <f t="shared" si="734"/>
        <v>2017</v>
      </c>
      <c r="C23495" s="1">
        <f t="shared" si="735"/>
        <v>4</v>
      </c>
      <c r="D23495">
        <v>2602</v>
      </c>
      <c r="E23495" t="s">
        <v>37</v>
      </c>
      <c r="F23495" s="4">
        <v>870000</v>
      </c>
      <c r="G23495" t="s">
        <v>5</v>
      </c>
      <c r="H23495">
        <v>3</v>
      </c>
      <c r="I23495" s="4">
        <f>IF(E23495="Rhode Island", Table1[[#This Row],[price]]*$L$3, IF(E23495="Massachusetts", Table1[[#This Row],[price]]*$L$2, 1))</f>
        <v>870000</v>
      </c>
    </row>
    <row r="23496" spans="1:9" x14ac:dyDescent="0.25">
      <c r="A23496" s="2">
        <v>43043</v>
      </c>
      <c r="B23496" s="1">
        <f t="shared" si="734"/>
        <v>2017</v>
      </c>
      <c r="C23496" s="1">
        <f t="shared" si="735"/>
        <v>4</v>
      </c>
      <c r="D23496">
        <v>2604</v>
      </c>
      <c r="E23496" t="s">
        <v>37</v>
      </c>
      <c r="F23496" s="4">
        <v>930000</v>
      </c>
      <c r="G23496" t="s">
        <v>5</v>
      </c>
      <c r="H23496">
        <v>3</v>
      </c>
      <c r="I23496" s="4">
        <f>IF(E23496="Rhode Island", Table1[[#This Row],[price]]*$L$3, IF(E23496="Massachusetts", Table1[[#This Row],[price]]*$L$2, 1))</f>
        <v>930000</v>
      </c>
    </row>
    <row r="23497" spans="1:9" x14ac:dyDescent="0.25">
      <c r="A23497" s="2">
        <v>43043</v>
      </c>
      <c r="B23497" s="1">
        <f t="shared" si="734"/>
        <v>2017</v>
      </c>
      <c r="C23497" s="1">
        <f t="shared" si="735"/>
        <v>4</v>
      </c>
      <c r="D23497">
        <v>2617</v>
      </c>
      <c r="E23497" t="s">
        <v>37</v>
      </c>
      <c r="F23497" s="4">
        <v>932000</v>
      </c>
      <c r="G23497" t="s">
        <v>5</v>
      </c>
      <c r="H23497">
        <v>5</v>
      </c>
      <c r="I23497" s="4">
        <f>IF(E23497="Rhode Island", Table1[[#This Row],[price]]*$L$3, IF(E23497="Massachusetts", Table1[[#This Row],[price]]*$L$2, 1))</f>
        <v>932000</v>
      </c>
    </row>
    <row r="23498" spans="1:9" x14ac:dyDescent="0.25">
      <c r="A23498" s="2">
        <v>43043</v>
      </c>
      <c r="B23498" s="1">
        <f t="shared" si="734"/>
        <v>2017</v>
      </c>
      <c r="C23498" s="1">
        <f t="shared" si="735"/>
        <v>4</v>
      </c>
      <c r="D23498">
        <v>2602</v>
      </c>
      <c r="E23498" t="s">
        <v>37</v>
      </c>
      <c r="F23498" s="4">
        <v>950000</v>
      </c>
      <c r="G23498" t="s">
        <v>5</v>
      </c>
      <c r="H23498">
        <v>3</v>
      </c>
      <c r="I23498" s="4">
        <f>IF(E23498="Rhode Island", Table1[[#This Row],[price]]*$L$3, IF(E23498="Massachusetts", Table1[[#This Row],[price]]*$L$2, 1))</f>
        <v>950000</v>
      </c>
    </row>
    <row r="23499" spans="1:9" x14ac:dyDescent="0.25">
      <c r="A23499" s="2">
        <v>43043</v>
      </c>
      <c r="B23499" s="1">
        <f t="shared" si="734"/>
        <v>2017</v>
      </c>
      <c r="C23499" s="1">
        <f t="shared" si="735"/>
        <v>4</v>
      </c>
      <c r="D23499">
        <v>2607</v>
      </c>
      <c r="E23499" t="s">
        <v>37</v>
      </c>
      <c r="F23499" s="4">
        <v>956000</v>
      </c>
      <c r="G23499" t="s">
        <v>5</v>
      </c>
      <c r="H23499">
        <v>4</v>
      </c>
      <c r="I23499" s="4">
        <f>IF(E23499="Rhode Island", Table1[[#This Row],[price]]*$L$3, IF(E23499="Massachusetts", Table1[[#This Row],[price]]*$L$2, 1))</f>
        <v>956000</v>
      </c>
    </row>
    <row r="23500" spans="1:9" x14ac:dyDescent="0.25">
      <c r="A23500" s="2">
        <v>43043</v>
      </c>
      <c r="B23500" s="1">
        <f t="shared" si="734"/>
        <v>2017</v>
      </c>
      <c r="C23500" s="1">
        <f t="shared" si="735"/>
        <v>4</v>
      </c>
      <c r="D23500">
        <v>2905</v>
      </c>
      <c r="E23500" t="s">
        <v>36</v>
      </c>
      <c r="F23500" s="4">
        <v>965000</v>
      </c>
      <c r="G23500" t="s">
        <v>5</v>
      </c>
      <c r="H23500">
        <v>4</v>
      </c>
      <c r="I23500" s="4">
        <f>IF(E23500="Rhode Island", Table1[[#This Row],[price]]*$L$3, IF(E23500="Massachusetts", Table1[[#This Row],[price]]*$L$2, 1))</f>
        <v>965000</v>
      </c>
    </row>
    <row r="23501" spans="1:9" x14ac:dyDescent="0.25">
      <c r="A23501" s="2">
        <v>43043</v>
      </c>
      <c r="B23501" s="1">
        <f t="shared" si="734"/>
        <v>2017</v>
      </c>
      <c r="C23501" s="1">
        <f t="shared" si="735"/>
        <v>4</v>
      </c>
      <c r="D23501">
        <v>2602</v>
      </c>
      <c r="E23501" t="s">
        <v>37</v>
      </c>
      <c r="F23501" s="4">
        <v>1005000</v>
      </c>
      <c r="G23501" t="s">
        <v>5</v>
      </c>
      <c r="H23501">
        <v>3</v>
      </c>
      <c r="I23501" s="4">
        <f>IF(E23501="Rhode Island", Table1[[#This Row],[price]]*$L$3, IF(E23501="Massachusetts", Table1[[#This Row],[price]]*$L$2, 1))</f>
        <v>1005000</v>
      </c>
    </row>
    <row r="23502" spans="1:9" x14ac:dyDescent="0.25">
      <c r="A23502" s="2">
        <v>43043</v>
      </c>
      <c r="B23502" s="1">
        <f t="shared" si="734"/>
        <v>2017</v>
      </c>
      <c r="C23502" s="1">
        <f t="shared" si="735"/>
        <v>4</v>
      </c>
      <c r="D23502">
        <v>2607</v>
      </c>
      <c r="E23502" t="s">
        <v>37</v>
      </c>
      <c r="F23502" s="4">
        <v>1030000</v>
      </c>
      <c r="G23502" t="s">
        <v>5</v>
      </c>
      <c r="H23502">
        <v>4</v>
      </c>
      <c r="I23502" s="4">
        <f>IF(E23502="Rhode Island", Table1[[#This Row],[price]]*$L$3, IF(E23502="Massachusetts", Table1[[#This Row],[price]]*$L$2, 1))</f>
        <v>1030000</v>
      </c>
    </row>
    <row r="23503" spans="1:9" x14ac:dyDescent="0.25">
      <c r="A23503" s="2">
        <v>43043</v>
      </c>
      <c r="B23503" s="1">
        <f t="shared" si="734"/>
        <v>2017</v>
      </c>
      <c r="C23503" s="1">
        <f t="shared" si="735"/>
        <v>4</v>
      </c>
      <c r="D23503">
        <v>2607</v>
      </c>
      <c r="E23503" t="s">
        <v>37</v>
      </c>
      <c r="F23503" s="4">
        <v>1042500</v>
      </c>
      <c r="G23503" t="s">
        <v>5</v>
      </c>
      <c r="H23503">
        <v>4</v>
      </c>
      <c r="I23503" s="4">
        <f>IF(E23503="Rhode Island", Table1[[#This Row],[price]]*$L$3, IF(E23503="Massachusetts", Table1[[#This Row],[price]]*$L$2, 1))</f>
        <v>1042500</v>
      </c>
    </row>
    <row r="23504" spans="1:9" x14ac:dyDescent="0.25">
      <c r="A23504" s="2">
        <v>43043</v>
      </c>
      <c r="B23504" s="1">
        <f t="shared" si="734"/>
        <v>2017</v>
      </c>
      <c r="C23504" s="1">
        <f t="shared" si="735"/>
        <v>4</v>
      </c>
      <c r="D23504">
        <v>2605</v>
      </c>
      <c r="E23504" t="s">
        <v>37</v>
      </c>
      <c r="F23504" s="4">
        <v>1150000</v>
      </c>
      <c r="G23504" t="s">
        <v>5</v>
      </c>
      <c r="H23504">
        <v>4</v>
      </c>
      <c r="I23504" s="4">
        <f>IF(E23504="Rhode Island", Table1[[#This Row],[price]]*$L$3, IF(E23504="Massachusetts", Table1[[#This Row],[price]]*$L$2, 1))</f>
        <v>1150000</v>
      </c>
    </row>
    <row r="23505" spans="1:9" x14ac:dyDescent="0.25">
      <c r="A23505" s="2">
        <v>43043</v>
      </c>
      <c r="B23505" s="1">
        <f t="shared" si="734"/>
        <v>2017</v>
      </c>
      <c r="C23505" s="1">
        <f t="shared" si="735"/>
        <v>4</v>
      </c>
      <c r="D23505">
        <v>2611</v>
      </c>
      <c r="E23505" t="s">
        <v>37</v>
      </c>
      <c r="F23505" s="4">
        <v>1205000</v>
      </c>
      <c r="G23505" t="s">
        <v>5</v>
      </c>
      <c r="H23505">
        <v>4</v>
      </c>
      <c r="I23505" s="4">
        <f>IF(E23505="Rhode Island", Table1[[#This Row],[price]]*$L$3, IF(E23505="Massachusetts", Table1[[#This Row],[price]]*$L$2, 1))</f>
        <v>1205000</v>
      </c>
    </row>
    <row r="23506" spans="1:9" x14ac:dyDescent="0.25">
      <c r="A23506" s="2">
        <v>43043</v>
      </c>
      <c r="B23506" s="1">
        <f t="shared" si="734"/>
        <v>2017</v>
      </c>
      <c r="C23506" s="1">
        <f t="shared" si="735"/>
        <v>4</v>
      </c>
      <c r="D23506">
        <v>2600</v>
      </c>
      <c r="E23506" t="s">
        <v>37</v>
      </c>
      <c r="F23506" s="4">
        <v>1500000</v>
      </c>
      <c r="G23506" t="s">
        <v>5</v>
      </c>
      <c r="H23506">
        <v>4</v>
      </c>
      <c r="I23506" s="4">
        <f>IF(E23506="Rhode Island", Table1[[#This Row],[price]]*$L$3, IF(E23506="Massachusetts", Table1[[#This Row],[price]]*$L$2, 1))</f>
        <v>1500000</v>
      </c>
    </row>
    <row r="23507" spans="1:9" x14ac:dyDescent="0.25">
      <c r="A23507" s="2">
        <v>43043</v>
      </c>
      <c r="B23507" s="1">
        <f t="shared" si="734"/>
        <v>2017</v>
      </c>
      <c r="C23507" s="1">
        <f t="shared" si="735"/>
        <v>4</v>
      </c>
      <c r="D23507">
        <v>2603</v>
      </c>
      <c r="E23507" t="s">
        <v>37</v>
      </c>
      <c r="F23507" s="4">
        <v>1595000</v>
      </c>
      <c r="G23507" t="s">
        <v>5</v>
      </c>
      <c r="H23507">
        <v>4</v>
      </c>
      <c r="I23507" s="4">
        <f>IF(E23507="Rhode Island", Table1[[#This Row],[price]]*$L$3, IF(E23507="Massachusetts", Table1[[#This Row],[price]]*$L$2, 1))</f>
        <v>1595000</v>
      </c>
    </row>
    <row r="23508" spans="1:9" x14ac:dyDescent="0.25">
      <c r="A23508" s="2">
        <v>43043</v>
      </c>
      <c r="B23508" s="1">
        <f t="shared" si="734"/>
        <v>2017</v>
      </c>
      <c r="C23508" s="1">
        <f t="shared" si="735"/>
        <v>4</v>
      </c>
      <c r="D23508">
        <v>2612</v>
      </c>
      <c r="E23508" t="s">
        <v>37</v>
      </c>
      <c r="F23508" s="4">
        <v>1630000</v>
      </c>
      <c r="G23508" t="s">
        <v>5</v>
      </c>
      <c r="H23508">
        <v>4</v>
      </c>
      <c r="I23508" s="4">
        <f>IF(E23508="Rhode Island", Table1[[#This Row],[price]]*$L$3, IF(E23508="Massachusetts", Table1[[#This Row],[price]]*$L$2, 1))</f>
        <v>1630000</v>
      </c>
    </row>
    <row r="23509" spans="1:9" x14ac:dyDescent="0.25">
      <c r="A23509" s="2">
        <v>43043</v>
      </c>
      <c r="B23509" s="1">
        <f t="shared" si="734"/>
        <v>2017</v>
      </c>
      <c r="C23509" s="1">
        <f t="shared" si="735"/>
        <v>4</v>
      </c>
      <c r="D23509">
        <v>2603</v>
      </c>
      <c r="E23509" t="s">
        <v>37</v>
      </c>
      <c r="F23509" s="4">
        <v>2950000</v>
      </c>
      <c r="G23509" t="s">
        <v>5</v>
      </c>
      <c r="H23509">
        <v>4</v>
      </c>
      <c r="I23509" s="4">
        <f>IF(E23509="Rhode Island", Table1[[#This Row],[price]]*$L$3, IF(E23509="Massachusetts", Table1[[#This Row],[price]]*$L$2, 1))</f>
        <v>2950000</v>
      </c>
    </row>
    <row r="23510" spans="1:9" x14ac:dyDescent="0.25">
      <c r="A23510" s="2">
        <v>43043</v>
      </c>
      <c r="B23510" s="1">
        <f t="shared" si="734"/>
        <v>2017</v>
      </c>
      <c r="C23510" s="1">
        <f t="shared" si="735"/>
        <v>4</v>
      </c>
      <c r="D23510">
        <v>2604</v>
      </c>
      <c r="E23510" t="s">
        <v>37</v>
      </c>
      <c r="F23510" s="4">
        <v>335000</v>
      </c>
      <c r="G23510" t="s">
        <v>6</v>
      </c>
      <c r="H23510">
        <v>1</v>
      </c>
      <c r="I23510" s="4">
        <f>IF(E23510="Rhode Island", Table1[[#This Row],[price]]*$L$3, IF(E23510="Massachusetts", Table1[[#This Row],[price]]*$L$2, 1))</f>
        <v>335000</v>
      </c>
    </row>
    <row r="23511" spans="1:9" x14ac:dyDescent="0.25">
      <c r="A23511" s="2">
        <v>43044</v>
      </c>
      <c r="B23511" s="1">
        <f t="shared" si="734"/>
        <v>2017</v>
      </c>
      <c r="C23511" s="1">
        <f t="shared" si="735"/>
        <v>4</v>
      </c>
      <c r="D23511">
        <v>2620</v>
      </c>
      <c r="E23511" t="s">
        <v>37</v>
      </c>
      <c r="F23511" s="4">
        <v>625000</v>
      </c>
      <c r="G23511" t="s">
        <v>5</v>
      </c>
      <c r="H23511">
        <v>3</v>
      </c>
      <c r="I23511" s="4">
        <f>IF(E23511="Rhode Island", Table1[[#This Row],[price]]*$L$3, IF(E23511="Massachusetts", Table1[[#This Row],[price]]*$L$2, 1))</f>
        <v>625000</v>
      </c>
    </row>
    <row r="23512" spans="1:9" x14ac:dyDescent="0.25">
      <c r="A23512" s="2">
        <v>43044</v>
      </c>
      <c r="B23512" s="1">
        <f t="shared" si="734"/>
        <v>2017</v>
      </c>
      <c r="C23512" s="1">
        <f t="shared" si="735"/>
        <v>4</v>
      </c>
      <c r="D23512">
        <v>2604</v>
      </c>
      <c r="E23512" t="s">
        <v>37</v>
      </c>
      <c r="F23512" s="4">
        <v>715000</v>
      </c>
      <c r="G23512" t="s">
        <v>5</v>
      </c>
      <c r="H23512">
        <v>2</v>
      </c>
      <c r="I23512" s="4">
        <f>IF(E23512="Rhode Island", Table1[[#This Row],[price]]*$L$3, IF(E23512="Massachusetts", Table1[[#This Row],[price]]*$L$2, 1))</f>
        <v>715000</v>
      </c>
    </row>
    <row r="23513" spans="1:9" x14ac:dyDescent="0.25">
      <c r="A23513" s="2">
        <v>43045</v>
      </c>
      <c r="B23513" s="1">
        <f t="shared" si="734"/>
        <v>2017</v>
      </c>
      <c r="C23513" s="1">
        <f t="shared" si="735"/>
        <v>4</v>
      </c>
      <c r="D23513">
        <v>2906</v>
      </c>
      <c r="E23513" t="s">
        <v>36</v>
      </c>
      <c r="F23513" s="4">
        <v>437000</v>
      </c>
      <c r="G23513" t="s">
        <v>5</v>
      </c>
      <c r="H23513">
        <v>3</v>
      </c>
      <c r="I23513" s="4">
        <f>IF(E23513="Rhode Island", Table1[[#This Row],[price]]*$L$3, IF(E23513="Massachusetts", Table1[[#This Row],[price]]*$L$2, 1))</f>
        <v>437000</v>
      </c>
    </row>
    <row r="23514" spans="1:9" x14ac:dyDescent="0.25">
      <c r="A23514" s="2">
        <v>43045</v>
      </c>
      <c r="B23514" s="1">
        <f t="shared" si="734"/>
        <v>2017</v>
      </c>
      <c r="C23514" s="1">
        <f t="shared" si="735"/>
        <v>4</v>
      </c>
      <c r="D23514">
        <v>2602</v>
      </c>
      <c r="E23514" t="s">
        <v>37</v>
      </c>
      <c r="F23514" s="4">
        <v>475000</v>
      </c>
      <c r="G23514" t="s">
        <v>5</v>
      </c>
      <c r="H23514">
        <v>3</v>
      </c>
      <c r="I23514" s="4">
        <f>IF(E23514="Rhode Island", Table1[[#This Row],[price]]*$L$3, IF(E23514="Massachusetts", Table1[[#This Row],[price]]*$L$2, 1))</f>
        <v>475000</v>
      </c>
    </row>
    <row r="23515" spans="1:9" x14ac:dyDescent="0.25">
      <c r="A23515" s="2">
        <v>43045</v>
      </c>
      <c r="B23515" s="1">
        <f t="shared" si="734"/>
        <v>2017</v>
      </c>
      <c r="C23515" s="1">
        <f t="shared" si="735"/>
        <v>4</v>
      </c>
      <c r="D23515">
        <v>2612</v>
      </c>
      <c r="E23515" t="s">
        <v>37</v>
      </c>
      <c r="F23515" s="4">
        <v>479000</v>
      </c>
      <c r="G23515" t="s">
        <v>5</v>
      </c>
      <c r="H23515">
        <v>2</v>
      </c>
      <c r="I23515" s="4">
        <f>IF(E23515="Rhode Island", Table1[[#This Row],[price]]*$L$3, IF(E23515="Massachusetts", Table1[[#This Row],[price]]*$L$2, 1))</f>
        <v>479000</v>
      </c>
    </row>
    <row r="23516" spans="1:9" x14ac:dyDescent="0.25">
      <c r="A23516" s="2">
        <v>43045</v>
      </c>
      <c r="B23516" s="1">
        <f t="shared" si="734"/>
        <v>2017</v>
      </c>
      <c r="C23516" s="1">
        <f t="shared" si="735"/>
        <v>4</v>
      </c>
      <c r="D23516">
        <v>2615</v>
      </c>
      <c r="E23516" t="s">
        <v>37</v>
      </c>
      <c r="F23516" s="4">
        <v>499999</v>
      </c>
      <c r="G23516" t="s">
        <v>5</v>
      </c>
      <c r="H23516">
        <v>3</v>
      </c>
      <c r="I23516" s="4">
        <f>IF(E23516="Rhode Island", Table1[[#This Row],[price]]*$L$3, IF(E23516="Massachusetts", Table1[[#This Row],[price]]*$L$2, 1))</f>
        <v>499999</v>
      </c>
    </row>
    <row r="23517" spans="1:9" x14ac:dyDescent="0.25">
      <c r="A23517" s="2">
        <v>43045</v>
      </c>
      <c r="B23517" s="1">
        <f t="shared" si="734"/>
        <v>2017</v>
      </c>
      <c r="C23517" s="1">
        <f t="shared" si="735"/>
        <v>4</v>
      </c>
      <c r="D23517">
        <v>2902</v>
      </c>
      <c r="E23517" t="s">
        <v>36</v>
      </c>
      <c r="F23517" s="4">
        <v>522000</v>
      </c>
      <c r="G23517" t="s">
        <v>5</v>
      </c>
      <c r="H23517">
        <v>3</v>
      </c>
      <c r="I23517" s="4">
        <f>IF(E23517="Rhode Island", Table1[[#This Row],[price]]*$L$3, IF(E23517="Massachusetts", Table1[[#This Row],[price]]*$L$2, 1))</f>
        <v>522000</v>
      </c>
    </row>
    <row r="23518" spans="1:9" x14ac:dyDescent="0.25">
      <c r="A23518" s="2">
        <v>43045</v>
      </c>
      <c r="B23518" s="1">
        <f t="shared" si="734"/>
        <v>2017</v>
      </c>
      <c r="C23518" s="1">
        <f t="shared" si="735"/>
        <v>4</v>
      </c>
      <c r="D23518">
        <v>2906</v>
      </c>
      <c r="E23518" t="s">
        <v>36</v>
      </c>
      <c r="F23518" s="4">
        <v>610000</v>
      </c>
      <c r="G23518" t="s">
        <v>5</v>
      </c>
      <c r="H23518">
        <v>4</v>
      </c>
      <c r="I23518" s="4">
        <f>IF(E23518="Rhode Island", Table1[[#This Row],[price]]*$L$3, IF(E23518="Massachusetts", Table1[[#This Row],[price]]*$L$2, 1))</f>
        <v>610000</v>
      </c>
    </row>
    <row r="23519" spans="1:9" x14ac:dyDescent="0.25">
      <c r="A23519" s="2">
        <v>43045</v>
      </c>
      <c r="B23519" s="1">
        <f t="shared" si="734"/>
        <v>2017</v>
      </c>
      <c r="C23519" s="1">
        <f t="shared" si="735"/>
        <v>4</v>
      </c>
      <c r="D23519">
        <v>2611</v>
      </c>
      <c r="E23519" t="s">
        <v>37</v>
      </c>
      <c r="F23519" s="4">
        <v>617000</v>
      </c>
      <c r="G23519" t="s">
        <v>5</v>
      </c>
      <c r="H23519">
        <v>3</v>
      </c>
      <c r="I23519" s="4">
        <f>IF(E23519="Rhode Island", Table1[[#This Row],[price]]*$L$3, IF(E23519="Massachusetts", Table1[[#This Row],[price]]*$L$2, 1))</f>
        <v>617000</v>
      </c>
    </row>
    <row r="23520" spans="1:9" x14ac:dyDescent="0.25">
      <c r="A23520" s="2">
        <v>43045</v>
      </c>
      <c r="B23520" s="1">
        <f t="shared" si="734"/>
        <v>2017</v>
      </c>
      <c r="C23520" s="1">
        <f t="shared" si="735"/>
        <v>4</v>
      </c>
      <c r="D23520">
        <v>2914</v>
      </c>
      <c r="E23520" t="s">
        <v>36</v>
      </c>
      <c r="F23520" s="4">
        <v>630000</v>
      </c>
      <c r="G23520" t="s">
        <v>5</v>
      </c>
      <c r="H23520">
        <v>4</v>
      </c>
      <c r="I23520" s="4">
        <f>IF(E23520="Rhode Island", Table1[[#This Row],[price]]*$L$3, IF(E23520="Massachusetts", Table1[[#This Row],[price]]*$L$2, 1))</f>
        <v>630000</v>
      </c>
    </row>
    <row r="23521" spans="1:9" x14ac:dyDescent="0.25">
      <c r="A23521" s="2">
        <v>43045</v>
      </c>
      <c r="B23521" s="1">
        <f t="shared" si="734"/>
        <v>2017</v>
      </c>
      <c r="C23521" s="1">
        <f t="shared" si="735"/>
        <v>4</v>
      </c>
      <c r="D23521">
        <v>2914</v>
      </c>
      <c r="E23521" t="s">
        <v>36</v>
      </c>
      <c r="F23521" s="4">
        <v>750000</v>
      </c>
      <c r="G23521" t="s">
        <v>5</v>
      </c>
      <c r="H23521">
        <v>4</v>
      </c>
      <c r="I23521" s="4">
        <f>IF(E23521="Rhode Island", Table1[[#This Row],[price]]*$L$3, IF(E23521="Massachusetts", Table1[[#This Row],[price]]*$L$2, 1))</f>
        <v>750000</v>
      </c>
    </row>
    <row r="23522" spans="1:9" x14ac:dyDescent="0.25">
      <c r="A23522" s="2">
        <v>43045</v>
      </c>
      <c r="B23522" s="1">
        <f t="shared" si="734"/>
        <v>2017</v>
      </c>
      <c r="C23522" s="1">
        <f t="shared" si="735"/>
        <v>4</v>
      </c>
      <c r="D23522">
        <v>2611</v>
      </c>
      <c r="E23522" t="s">
        <v>37</v>
      </c>
      <c r="F23522" s="4">
        <v>870000</v>
      </c>
      <c r="G23522" t="s">
        <v>5</v>
      </c>
      <c r="H23522">
        <v>5</v>
      </c>
      <c r="I23522" s="4">
        <f>IF(E23522="Rhode Island", Table1[[#This Row],[price]]*$L$3, IF(E23522="Massachusetts", Table1[[#This Row],[price]]*$L$2, 1))</f>
        <v>870000</v>
      </c>
    </row>
    <row r="23523" spans="1:9" x14ac:dyDescent="0.25">
      <c r="A23523" s="2">
        <v>43045</v>
      </c>
      <c r="B23523" s="1">
        <f t="shared" si="734"/>
        <v>2017</v>
      </c>
      <c r="C23523" s="1">
        <f t="shared" si="735"/>
        <v>4</v>
      </c>
      <c r="D23523">
        <v>2615</v>
      </c>
      <c r="E23523" t="s">
        <v>37</v>
      </c>
      <c r="F23523" s="4">
        <v>930000</v>
      </c>
      <c r="G23523" t="s">
        <v>5</v>
      </c>
      <c r="H23523">
        <v>4</v>
      </c>
      <c r="I23523" s="4">
        <f>IF(E23523="Rhode Island", Table1[[#This Row],[price]]*$L$3, IF(E23523="Massachusetts", Table1[[#This Row],[price]]*$L$2, 1))</f>
        <v>930000</v>
      </c>
    </row>
    <row r="23524" spans="1:9" x14ac:dyDescent="0.25">
      <c r="A23524" s="2">
        <v>43045</v>
      </c>
      <c r="B23524" s="1">
        <f t="shared" si="734"/>
        <v>2017</v>
      </c>
      <c r="C23524" s="1">
        <f t="shared" si="735"/>
        <v>4</v>
      </c>
      <c r="D23524">
        <v>2602</v>
      </c>
      <c r="E23524" t="s">
        <v>37</v>
      </c>
      <c r="F23524" s="4">
        <v>1050000</v>
      </c>
      <c r="G23524" t="s">
        <v>5</v>
      </c>
      <c r="H23524">
        <v>4</v>
      </c>
      <c r="I23524" s="4">
        <f>IF(E23524="Rhode Island", Table1[[#This Row],[price]]*$L$3, IF(E23524="Massachusetts", Table1[[#This Row],[price]]*$L$2, 1))</f>
        <v>1050000</v>
      </c>
    </row>
    <row r="23525" spans="1:9" x14ac:dyDescent="0.25">
      <c r="A23525" s="2">
        <v>43045</v>
      </c>
      <c r="B23525" s="1">
        <f t="shared" si="734"/>
        <v>2017</v>
      </c>
      <c r="C23525" s="1">
        <f t="shared" si="735"/>
        <v>4</v>
      </c>
      <c r="D23525">
        <v>2602</v>
      </c>
      <c r="E23525" t="s">
        <v>37</v>
      </c>
      <c r="F23525" s="4">
        <v>1160000</v>
      </c>
      <c r="G23525" t="s">
        <v>5</v>
      </c>
      <c r="H23525">
        <v>3</v>
      </c>
      <c r="I23525" s="4">
        <f>IF(E23525="Rhode Island", Table1[[#This Row],[price]]*$L$3, IF(E23525="Massachusetts", Table1[[#This Row],[price]]*$L$2, 1))</f>
        <v>1160000</v>
      </c>
    </row>
    <row r="23526" spans="1:9" x14ac:dyDescent="0.25">
      <c r="A23526" s="2">
        <v>43045</v>
      </c>
      <c r="B23526" s="1">
        <f t="shared" si="734"/>
        <v>2017</v>
      </c>
      <c r="C23526" s="1">
        <f t="shared" si="735"/>
        <v>4</v>
      </c>
      <c r="D23526">
        <v>2602</v>
      </c>
      <c r="E23526" t="s">
        <v>37</v>
      </c>
      <c r="F23526" s="4">
        <v>1875000</v>
      </c>
      <c r="G23526" t="s">
        <v>5</v>
      </c>
      <c r="H23526">
        <v>5</v>
      </c>
      <c r="I23526" s="4">
        <f>IF(E23526="Rhode Island", Table1[[#This Row],[price]]*$L$3, IF(E23526="Massachusetts", Table1[[#This Row],[price]]*$L$2, 1))</f>
        <v>1875000</v>
      </c>
    </row>
    <row r="23527" spans="1:9" x14ac:dyDescent="0.25">
      <c r="A23527" s="2">
        <v>43045</v>
      </c>
      <c r="B23527" s="1">
        <f t="shared" si="734"/>
        <v>2017</v>
      </c>
      <c r="C23527" s="1">
        <f t="shared" si="735"/>
        <v>4</v>
      </c>
      <c r="D23527">
        <v>2900</v>
      </c>
      <c r="E23527" t="s">
        <v>37</v>
      </c>
      <c r="F23527" s="4">
        <v>420000</v>
      </c>
      <c r="G23527" t="s">
        <v>6</v>
      </c>
      <c r="H23527">
        <v>2</v>
      </c>
      <c r="I23527" s="4">
        <f>IF(E23527="Rhode Island", Table1[[#This Row],[price]]*$L$3, IF(E23527="Massachusetts", Table1[[#This Row],[price]]*$L$2, 1))</f>
        <v>420000</v>
      </c>
    </row>
    <row r="23528" spans="1:9" x14ac:dyDescent="0.25">
      <c r="A23528" s="2">
        <v>43046</v>
      </c>
      <c r="B23528" s="1">
        <f t="shared" si="734"/>
        <v>2017</v>
      </c>
      <c r="C23528" s="1">
        <f t="shared" si="735"/>
        <v>4</v>
      </c>
      <c r="D23528">
        <v>2906</v>
      </c>
      <c r="E23528" t="s">
        <v>36</v>
      </c>
      <c r="F23528" s="4">
        <v>466000</v>
      </c>
      <c r="G23528" t="s">
        <v>5</v>
      </c>
      <c r="H23528">
        <v>3</v>
      </c>
      <c r="I23528" s="4">
        <f>IF(E23528="Rhode Island", Table1[[#This Row],[price]]*$L$3, IF(E23528="Massachusetts", Table1[[#This Row],[price]]*$L$2, 1))</f>
        <v>466000</v>
      </c>
    </row>
    <row r="23529" spans="1:9" x14ac:dyDescent="0.25">
      <c r="A23529" s="2">
        <v>43046</v>
      </c>
      <c r="B23529" s="1">
        <f t="shared" si="734"/>
        <v>2017</v>
      </c>
      <c r="C23529" s="1">
        <f t="shared" si="735"/>
        <v>4</v>
      </c>
      <c r="D23529">
        <v>2905</v>
      </c>
      <c r="E23529" t="s">
        <v>36</v>
      </c>
      <c r="F23529" s="4">
        <v>565000</v>
      </c>
      <c r="G23529" t="s">
        <v>5</v>
      </c>
      <c r="H23529">
        <v>4</v>
      </c>
      <c r="I23529" s="4">
        <f>IF(E23529="Rhode Island", Table1[[#This Row],[price]]*$L$3, IF(E23529="Massachusetts", Table1[[#This Row],[price]]*$L$2, 1))</f>
        <v>565000</v>
      </c>
    </row>
    <row r="23530" spans="1:9" x14ac:dyDescent="0.25">
      <c r="A23530" s="2">
        <v>43046</v>
      </c>
      <c r="B23530" s="1">
        <f t="shared" si="734"/>
        <v>2017</v>
      </c>
      <c r="C23530" s="1">
        <f t="shared" si="735"/>
        <v>4</v>
      </c>
      <c r="D23530">
        <v>2615</v>
      </c>
      <c r="E23530" t="s">
        <v>37</v>
      </c>
      <c r="F23530" s="4">
        <v>710000</v>
      </c>
      <c r="G23530" t="s">
        <v>5</v>
      </c>
      <c r="H23530">
        <v>4</v>
      </c>
      <c r="I23530" s="4">
        <f>IF(E23530="Rhode Island", Table1[[#This Row],[price]]*$L$3, IF(E23530="Massachusetts", Table1[[#This Row],[price]]*$L$2, 1))</f>
        <v>710000</v>
      </c>
    </row>
    <row r="23531" spans="1:9" x14ac:dyDescent="0.25">
      <c r="A23531" s="2">
        <v>43046</v>
      </c>
      <c r="B23531" s="1">
        <f t="shared" si="734"/>
        <v>2017</v>
      </c>
      <c r="C23531" s="1">
        <f t="shared" si="735"/>
        <v>4</v>
      </c>
      <c r="D23531">
        <v>2914</v>
      </c>
      <c r="E23531" t="s">
        <v>36</v>
      </c>
      <c r="F23531" s="4">
        <v>720000</v>
      </c>
      <c r="G23531" t="s">
        <v>5</v>
      </c>
      <c r="H23531">
        <v>4</v>
      </c>
      <c r="I23531" s="4">
        <f>IF(E23531="Rhode Island", Table1[[#This Row],[price]]*$L$3, IF(E23531="Massachusetts", Table1[[#This Row],[price]]*$L$2, 1))</f>
        <v>720000</v>
      </c>
    </row>
    <row r="23532" spans="1:9" x14ac:dyDescent="0.25">
      <c r="A23532" s="2">
        <v>43046</v>
      </c>
      <c r="B23532" s="1">
        <f t="shared" si="734"/>
        <v>2017</v>
      </c>
      <c r="C23532" s="1">
        <f t="shared" si="735"/>
        <v>4</v>
      </c>
      <c r="D23532">
        <v>2615</v>
      </c>
      <c r="E23532" t="s">
        <v>37</v>
      </c>
      <c r="F23532" s="4">
        <v>786750</v>
      </c>
      <c r="G23532" t="s">
        <v>5</v>
      </c>
      <c r="H23532">
        <v>5</v>
      </c>
      <c r="I23532" s="4">
        <f>IF(E23532="Rhode Island", Table1[[#This Row],[price]]*$L$3, IF(E23532="Massachusetts", Table1[[#This Row],[price]]*$L$2, 1))</f>
        <v>786750</v>
      </c>
    </row>
    <row r="23533" spans="1:9" x14ac:dyDescent="0.25">
      <c r="A23533" s="2">
        <v>43046</v>
      </c>
      <c r="B23533" s="1">
        <f t="shared" si="734"/>
        <v>2017</v>
      </c>
      <c r="C23533" s="1">
        <f t="shared" si="735"/>
        <v>4</v>
      </c>
      <c r="D23533">
        <v>2604</v>
      </c>
      <c r="E23533" t="s">
        <v>37</v>
      </c>
      <c r="F23533" s="4">
        <v>870000</v>
      </c>
      <c r="G23533" t="s">
        <v>5</v>
      </c>
      <c r="H23533">
        <v>3</v>
      </c>
      <c r="I23533" s="4">
        <f>IF(E23533="Rhode Island", Table1[[#This Row],[price]]*$L$3, IF(E23533="Massachusetts", Table1[[#This Row],[price]]*$L$2, 1))</f>
        <v>870000</v>
      </c>
    </row>
    <row r="23534" spans="1:9" x14ac:dyDescent="0.25">
      <c r="A23534" s="2">
        <v>43046</v>
      </c>
      <c r="B23534" s="1">
        <f t="shared" si="734"/>
        <v>2017</v>
      </c>
      <c r="C23534" s="1">
        <f t="shared" si="735"/>
        <v>4</v>
      </c>
      <c r="D23534">
        <v>2602</v>
      </c>
      <c r="E23534" t="s">
        <v>37</v>
      </c>
      <c r="F23534" s="4">
        <v>385000</v>
      </c>
      <c r="G23534" t="s">
        <v>6</v>
      </c>
      <c r="H23534">
        <v>1</v>
      </c>
      <c r="I23534" s="4">
        <f>IF(E23534="Rhode Island", Table1[[#This Row],[price]]*$L$3, IF(E23534="Massachusetts", Table1[[#This Row],[price]]*$L$2, 1))</f>
        <v>385000</v>
      </c>
    </row>
    <row r="23535" spans="1:9" x14ac:dyDescent="0.25">
      <c r="A23535" s="2">
        <v>43046</v>
      </c>
      <c r="B23535" s="1">
        <f t="shared" si="734"/>
        <v>2017</v>
      </c>
      <c r="C23535" s="1">
        <f t="shared" si="735"/>
        <v>4</v>
      </c>
      <c r="D23535">
        <v>2600</v>
      </c>
      <c r="E23535" t="s">
        <v>37</v>
      </c>
      <c r="F23535" s="4">
        <v>650000</v>
      </c>
      <c r="G23535" t="s">
        <v>6</v>
      </c>
      <c r="H23535">
        <v>2</v>
      </c>
      <c r="I23535" s="4">
        <f>IF(E23535="Rhode Island", Table1[[#This Row],[price]]*$L$3, IF(E23535="Massachusetts", Table1[[#This Row],[price]]*$L$2, 1))</f>
        <v>650000</v>
      </c>
    </row>
    <row r="23536" spans="1:9" x14ac:dyDescent="0.25">
      <c r="A23536" s="2">
        <v>43047</v>
      </c>
      <c r="B23536" s="1">
        <f t="shared" si="734"/>
        <v>2017</v>
      </c>
      <c r="C23536" s="1">
        <f t="shared" si="735"/>
        <v>4</v>
      </c>
      <c r="D23536">
        <v>2615</v>
      </c>
      <c r="E23536" t="s">
        <v>37</v>
      </c>
      <c r="F23536" s="4">
        <v>385000</v>
      </c>
      <c r="G23536" t="s">
        <v>5</v>
      </c>
      <c r="H23536">
        <v>2</v>
      </c>
      <c r="I23536" s="4">
        <f>IF(E23536="Rhode Island", Table1[[#This Row],[price]]*$L$3, IF(E23536="Massachusetts", Table1[[#This Row],[price]]*$L$2, 1))</f>
        <v>385000</v>
      </c>
    </row>
    <row r="23537" spans="1:9" x14ac:dyDescent="0.25">
      <c r="A23537" s="2">
        <v>43047</v>
      </c>
      <c r="B23537" s="1">
        <f t="shared" si="734"/>
        <v>2017</v>
      </c>
      <c r="C23537" s="1">
        <f t="shared" si="735"/>
        <v>4</v>
      </c>
      <c r="D23537">
        <v>2615</v>
      </c>
      <c r="E23537" t="s">
        <v>37</v>
      </c>
      <c r="F23537" s="4">
        <v>525000</v>
      </c>
      <c r="G23537" t="s">
        <v>5</v>
      </c>
      <c r="H23537">
        <v>3</v>
      </c>
      <c r="I23537" s="4">
        <f>IF(E23537="Rhode Island", Table1[[#This Row],[price]]*$L$3, IF(E23537="Massachusetts", Table1[[#This Row],[price]]*$L$2, 1))</f>
        <v>525000</v>
      </c>
    </row>
    <row r="23538" spans="1:9" x14ac:dyDescent="0.25">
      <c r="A23538" s="2">
        <v>43047</v>
      </c>
      <c r="B23538" s="1">
        <f t="shared" si="734"/>
        <v>2017</v>
      </c>
      <c r="C23538" s="1">
        <f t="shared" si="735"/>
        <v>4</v>
      </c>
      <c r="D23538">
        <v>2615</v>
      </c>
      <c r="E23538" t="s">
        <v>37</v>
      </c>
      <c r="F23538" s="4">
        <v>540000</v>
      </c>
      <c r="G23538" t="s">
        <v>5</v>
      </c>
      <c r="H23538">
        <v>3</v>
      </c>
      <c r="I23538" s="4">
        <f>IF(E23538="Rhode Island", Table1[[#This Row],[price]]*$L$3, IF(E23538="Massachusetts", Table1[[#This Row],[price]]*$L$2, 1))</f>
        <v>540000</v>
      </c>
    </row>
    <row r="23539" spans="1:9" x14ac:dyDescent="0.25">
      <c r="A23539" s="2">
        <v>43047</v>
      </c>
      <c r="B23539" s="1">
        <f t="shared" si="734"/>
        <v>2017</v>
      </c>
      <c r="C23539" s="1">
        <f t="shared" si="735"/>
        <v>4</v>
      </c>
      <c r="D23539">
        <v>2913</v>
      </c>
      <c r="E23539" t="s">
        <v>36</v>
      </c>
      <c r="F23539" s="4">
        <v>618000</v>
      </c>
      <c r="G23539" t="s">
        <v>5</v>
      </c>
      <c r="H23539">
        <v>3</v>
      </c>
      <c r="I23539" s="4">
        <f>IF(E23539="Rhode Island", Table1[[#This Row],[price]]*$L$3, IF(E23539="Massachusetts", Table1[[#This Row],[price]]*$L$2, 1))</f>
        <v>618000</v>
      </c>
    </row>
    <row r="23540" spans="1:9" x14ac:dyDescent="0.25">
      <c r="A23540" s="2">
        <v>43047</v>
      </c>
      <c r="B23540" s="1">
        <f t="shared" si="734"/>
        <v>2017</v>
      </c>
      <c r="C23540" s="1">
        <f t="shared" si="735"/>
        <v>4</v>
      </c>
      <c r="D23540">
        <v>2903</v>
      </c>
      <c r="E23540" t="s">
        <v>36</v>
      </c>
      <c r="F23540" s="4">
        <v>631675</v>
      </c>
      <c r="G23540" t="s">
        <v>5</v>
      </c>
      <c r="H23540">
        <v>3</v>
      </c>
      <c r="I23540" s="4">
        <f>IF(E23540="Rhode Island", Table1[[#This Row],[price]]*$L$3, IF(E23540="Massachusetts", Table1[[#This Row],[price]]*$L$2, 1))</f>
        <v>631675</v>
      </c>
    </row>
    <row r="23541" spans="1:9" x14ac:dyDescent="0.25">
      <c r="A23541" s="2">
        <v>43047</v>
      </c>
      <c r="B23541" s="1">
        <f t="shared" si="734"/>
        <v>2017</v>
      </c>
      <c r="C23541" s="1">
        <f t="shared" si="735"/>
        <v>4</v>
      </c>
      <c r="D23541">
        <v>2607</v>
      </c>
      <c r="E23541" t="s">
        <v>37</v>
      </c>
      <c r="F23541" s="4">
        <v>655500</v>
      </c>
      <c r="G23541" t="s">
        <v>5</v>
      </c>
      <c r="H23541">
        <v>3</v>
      </c>
      <c r="I23541" s="4">
        <f>IF(E23541="Rhode Island", Table1[[#This Row],[price]]*$L$3, IF(E23541="Massachusetts", Table1[[#This Row],[price]]*$L$2, 1))</f>
        <v>655500</v>
      </c>
    </row>
    <row r="23542" spans="1:9" x14ac:dyDescent="0.25">
      <c r="A23542" s="2">
        <v>43047</v>
      </c>
      <c r="B23542" s="1">
        <f t="shared" si="734"/>
        <v>2017</v>
      </c>
      <c r="C23542" s="1">
        <f t="shared" si="735"/>
        <v>4</v>
      </c>
      <c r="D23542">
        <v>2604</v>
      </c>
      <c r="E23542" t="s">
        <v>37</v>
      </c>
      <c r="F23542" s="4">
        <v>755000</v>
      </c>
      <c r="G23542" t="s">
        <v>5</v>
      </c>
      <c r="H23542">
        <v>3</v>
      </c>
      <c r="I23542" s="4">
        <f>IF(E23542="Rhode Island", Table1[[#This Row],[price]]*$L$3, IF(E23542="Massachusetts", Table1[[#This Row],[price]]*$L$2, 1))</f>
        <v>755000</v>
      </c>
    </row>
    <row r="23543" spans="1:9" x14ac:dyDescent="0.25">
      <c r="A23543" s="2">
        <v>43047</v>
      </c>
      <c r="B23543" s="1">
        <f t="shared" si="734"/>
        <v>2017</v>
      </c>
      <c r="C23543" s="1">
        <f t="shared" si="735"/>
        <v>4</v>
      </c>
      <c r="D23543">
        <v>2607</v>
      </c>
      <c r="E23543" t="s">
        <v>37</v>
      </c>
      <c r="F23543" s="4">
        <v>774650</v>
      </c>
      <c r="G23543" t="s">
        <v>5</v>
      </c>
      <c r="H23543">
        <v>4</v>
      </c>
      <c r="I23543" s="4">
        <f>IF(E23543="Rhode Island", Table1[[#This Row],[price]]*$L$3, IF(E23543="Massachusetts", Table1[[#This Row],[price]]*$L$2, 1))</f>
        <v>774650</v>
      </c>
    </row>
    <row r="23544" spans="1:9" x14ac:dyDescent="0.25">
      <c r="A23544" s="2">
        <v>43047</v>
      </c>
      <c r="B23544" s="1">
        <f t="shared" si="734"/>
        <v>2017</v>
      </c>
      <c r="C23544" s="1">
        <f t="shared" si="735"/>
        <v>4</v>
      </c>
      <c r="D23544">
        <v>2911</v>
      </c>
      <c r="E23544" t="s">
        <v>36</v>
      </c>
      <c r="F23544" s="4">
        <v>780000</v>
      </c>
      <c r="G23544" t="s">
        <v>5</v>
      </c>
      <c r="H23544">
        <v>4</v>
      </c>
      <c r="I23544" s="4">
        <f>IF(E23544="Rhode Island", Table1[[#This Row],[price]]*$L$3, IF(E23544="Massachusetts", Table1[[#This Row],[price]]*$L$2, 1))</f>
        <v>780000</v>
      </c>
    </row>
    <row r="23545" spans="1:9" x14ac:dyDescent="0.25">
      <c r="A23545" s="2">
        <v>43047</v>
      </c>
      <c r="B23545" s="1">
        <f t="shared" si="734"/>
        <v>2017</v>
      </c>
      <c r="C23545" s="1">
        <f t="shared" si="735"/>
        <v>4</v>
      </c>
      <c r="D23545">
        <v>2614</v>
      </c>
      <c r="E23545" t="s">
        <v>37</v>
      </c>
      <c r="F23545" s="4">
        <v>160000</v>
      </c>
      <c r="G23545" t="s">
        <v>6</v>
      </c>
      <c r="H23545">
        <v>1</v>
      </c>
      <c r="I23545" s="4">
        <f>IF(E23545="Rhode Island", Table1[[#This Row],[price]]*$L$3, IF(E23545="Massachusetts", Table1[[#This Row],[price]]*$L$2, 1))</f>
        <v>160000</v>
      </c>
    </row>
    <row r="23546" spans="1:9" x14ac:dyDescent="0.25">
      <c r="A23546" s="2">
        <v>43047</v>
      </c>
      <c r="B23546" s="1">
        <f t="shared" si="734"/>
        <v>2017</v>
      </c>
      <c r="C23546" s="1">
        <f t="shared" si="735"/>
        <v>4</v>
      </c>
      <c r="D23546">
        <v>2612</v>
      </c>
      <c r="E23546" t="s">
        <v>37</v>
      </c>
      <c r="F23546" s="4">
        <v>273500</v>
      </c>
      <c r="G23546" t="s">
        <v>6</v>
      </c>
      <c r="H23546">
        <v>1</v>
      </c>
      <c r="I23546" s="4">
        <f>IF(E23546="Rhode Island", Table1[[#This Row],[price]]*$L$3, IF(E23546="Massachusetts", Table1[[#This Row],[price]]*$L$2, 1))</f>
        <v>273500</v>
      </c>
    </row>
    <row r="23547" spans="1:9" x14ac:dyDescent="0.25">
      <c r="A23547" s="2">
        <v>43047</v>
      </c>
      <c r="B23547" s="1">
        <f t="shared" si="734"/>
        <v>2017</v>
      </c>
      <c r="C23547" s="1">
        <f t="shared" si="735"/>
        <v>4</v>
      </c>
      <c r="D23547">
        <v>2601</v>
      </c>
      <c r="E23547" t="s">
        <v>37</v>
      </c>
      <c r="F23547" s="4">
        <v>290000</v>
      </c>
      <c r="G23547" t="s">
        <v>6</v>
      </c>
      <c r="H23547">
        <v>1</v>
      </c>
      <c r="I23547" s="4">
        <f>IF(E23547="Rhode Island", Table1[[#This Row],[price]]*$L$3, IF(E23547="Massachusetts", Table1[[#This Row],[price]]*$L$2, 1))</f>
        <v>290000</v>
      </c>
    </row>
    <row r="23548" spans="1:9" x14ac:dyDescent="0.25">
      <c r="A23548" s="2">
        <v>43047</v>
      </c>
      <c r="B23548" s="1">
        <f t="shared" si="734"/>
        <v>2017</v>
      </c>
      <c r="C23548" s="1">
        <f t="shared" si="735"/>
        <v>4</v>
      </c>
      <c r="D23548">
        <v>2602</v>
      </c>
      <c r="E23548" t="s">
        <v>37</v>
      </c>
      <c r="F23548" s="4">
        <v>347000</v>
      </c>
      <c r="G23548" t="s">
        <v>6</v>
      </c>
      <c r="H23548">
        <v>2</v>
      </c>
      <c r="I23548" s="4">
        <f>IF(E23548="Rhode Island", Table1[[#This Row],[price]]*$L$3, IF(E23548="Massachusetts", Table1[[#This Row],[price]]*$L$2, 1))</f>
        <v>347000</v>
      </c>
    </row>
    <row r="23549" spans="1:9" x14ac:dyDescent="0.25">
      <c r="A23549" s="2">
        <v>43047</v>
      </c>
      <c r="B23549" s="1">
        <f t="shared" si="734"/>
        <v>2017</v>
      </c>
      <c r="C23549" s="1">
        <f t="shared" si="735"/>
        <v>4</v>
      </c>
      <c r="D23549">
        <v>2617</v>
      </c>
      <c r="E23549" t="s">
        <v>37</v>
      </c>
      <c r="F23549" s="4">
        <v>407500</v>
      </c>
      <c r="G23549" t="s">
        <v>6</v>
      </c>
      <c r="H23549">
        <v>2</v>
      </c>
      <c r="I23549" s="4">
        <f>IF(E23549="Rhode Island", Table1[[#This Row],[price]]*$L$3, IF(E23549="Massachusetts", Table1[[#This Row],[price]]*$L$2, 1))</f>
        <v>407500</v>
      </c>
    </row>
    <row r="23550" spans="1:9" x14ac:dyDescent="0.25">
      <c r="A23550" s="2">
        <v>43047</v>
      </c>
      <c r="B23550" s="1">
        <f t="shared" si="734"/>
        <v>2017</v>
      </c>
      <c r="C23550" s="1">
        <f t="shared" si="735"/>
        <v>4</v>
      </c>
      <c r="D23550">
        <v>2617</v>
      </c>
      <c r="E23550" t="s">
        <v>37</v>
      </c>
      <c r="F23550" s="4">
        <v>413000</v>
      </c>
      <c r="G23550" t="s">
        <v>6</v>
      </c>
      <c r="H23550">
        <v>2</v>
      </c>
      <c r="I23550" s="4">
        <f>IF(E23550="Rhode Island", Table1[[#This Row],[price]]*$L$3, IF(E23550="Massachusetts", Table1[[#This Row],[price]]*$L$2, 1))</f>
        <v>413000</v>
      </c>
    </row>
    <row r="23551" spans="1:9" x14ac:dyDescent="0.25">
      <c r="A23551" s="2">
        <v>43047</v>
      </c>
      <c r="B23551" s="1">
        <f t="shared" si="734"/>
        <v>2017</v>
      </c>
      <c r="C23551" s="1">
        <f t="shared" si="735"/>
        <v>4</v>
      </c>
      <c r="D23551">
        <v>2605</v>
      </c>
      <c r="E23551" t="s">
        <v>37</v>
      </c>
      <c r="F23551" s="4">
        <v>575000</v>
      </c>
      <c r="G23551" t="s">
        <v>6</v>
      </c>
      <c r="H23551">
        <v>3</v>
      </c>
      <c r="I23551" s="4">
        <f>IF(E23551="Rhode Island", Table1[[#This Row],[price]]*$L$3, IF(E23551="Massachusetts", Table1[[#This Row],[price]]*$L$2, 1))</f>
        <v>575000</v>
      </c>
    </row>
    <row r="23552" spans="1:9" x14ac:dyDescent="0.25">
      <c r="A23552" s="2">
        <v>43048</v>
      </c>
      <c r="B23552" s="1">
        <f t="shared" si="734"/>
        <v>2017</v>
      </c>
      <c r="C23552" s="1">
        <f t="shared" si="735"/>
        <v>4</v>
      </c>
      <c r="D23552">
        <v>2617</v>
      </c>
      <c r="E23552" t="s">
        <v>37</v>
      </c>
      <c r="F23552" s="4">
        <v>350000</v>
      </c>
      <c r="G23552" t="s">
        <v>5</v>
      </c>
      <c r="H23552">
        <v>1</v>
      </c>
      <c r="I23552" s="4">
        <f>IF(E23552="Rhode Island", Table1[[#This Row],[price]]*$L$3, IF(E23552="Massachusetts", Table1[[#This Row],[price]]*$L$2, 1))</f>
        <v>350000</v>
      </c>
    </row>
    <row r="23553" spans="1:9" x14ac:dyDescent="0.25">
      <c r="A23553" s="2">
        <v>43048</v>
      </c>
      <c r="B23553" s="1">
        <f t="shared" si="734"/>
        <v>2017</v>
      </c>
      <c r="C23553" s="1">
        <f t="shared" si="735"/>
        <v>4</v>
      </c>
      <c r="D23553">
        <v>2615</v>
      </c>
      <c r="E23553" t="s">
        <v>37</v>
      </c>
      <c r="F23553" s="4">
        <v>440000</v>
      </c>
      <c r="G23553" t="s">
        <v>5</v>
      </c>
      <c r="H23553">
        <v>3</v>
      </c>
      <c r="I23553" s="4">
        <f>IF(E23553="Rhode Island", Table1[[#This Row],[price]]*$L$3, IF(E23553="Massachusetts", Table1[[#This Row],[price]]*$L$2, 1))</f>
        <v>440000</v>
      </c>
    </row>
    <row r="23554" spans="1:9" x14ac:dyDescent="0.25">
      <c r="A23554" s="2">
        <v>43048</v>
      </c>
      <c r="B23554" s="1">
        <f t="shared" ref="B23554:B23617" si="736">YEAR(A23554)</f>
        <v>2017</v>
      </c>
      <c r="C23554" s="1">
        <f t="shared" ref="C23554:C23617" si="737">ROUNDUP(MONTH(A23554)/3,0)</f>
        <v>4</v>
      </c>
      <c r="D23554">
        <v>2905</v>
      </c>
      <c r="E23554" t="s">
        <v>36</v>
      </c>
      <c r="F23554" s="4">
        <v>536000</v>
      </c>
      <c r="G23554" t="s">
        <v>5</v>
      </c>
      <c r="H23554">
        <v>3</v>
      </c>
      <c r="I23554" s="4">
        <f>IF(E23554="Rhode Island", Table1[[#This Row],[price]]*$L$3, IF(E23554="Massachusetts", Table1[[#This Row],[price]]*$L$2, 1))</f>
        <v>536000</v>
      </c>
    </row>
    <row r="23555" spans="1:9" x14ac:dyDescent="0.25">
      <c r="A23555" s="2">
        <v>43048</v>
      </c>
      <c r="B23555" s="1">
        <f t="shared" si="736"/>
        <v>2017</v>
      </c>
      <c r="C23555" s="1">
        <f t="shared" si="737"/>
        <v>4</v>
      </c>
      <c r="D23555">
        <v>2905</v>
      </c>
      <c r="E23555" t="s">
        <v>36</v>
      </c>
      <c r="F23555" s="4">
        <v>560000</v>
      </c>
      <c r="G23555" t="s">
        <v>5</v>
      </c>
      <c r="H23555">
        <v>3</v>
      </c>
      <c r="I23555" s="4">
        <f>IF(E23555="Rhode Island", Table1[[#This Row],[price]]*$L$3, IF(E23555="Massachusetts", Table1[[#This Row],[price]]*$L$2, 1))</f>
        <v>560000</v>
      </c>
    </row>
    <row r="23556" spans="1:9" x14ac:dyDescent="0.25">
      <c r="A23556" s="2">
        <v>43048</v>
      </c>
      <c r="B23556" s="1">
        <f t="shared" si="736"/>
        <v>2017</v>
      </c>
      <c r="C23556" s="1">
        <f t="shared" si="737"/>
        <v>4</v>
      </c>
      <c r="D23556">
        <v>2914</v>
      </c>
      <c r="E23556" t="s">
        <v>36</v>
      </c>
      <c r="F23556" s="4">
        <v>583500</v>
      </c>
      <c r="G23556" t="s">
        <v>5</v>
      </c>
      <c r="H23556">
        <v>3</v>
      </c>
      <c r="I23556" s="4">
        <f>IF(E23556="Rhode Island", Table1[[#This Row],[price]]*$L$3, IF(E23556="Massachusetts", Table1[[#This Row],[price]]*$L$2, 1))</f>
        <v>583500</v>
      </c>
    </row>
    <row r="23557" spans="1:9" x14ac:dyDescent="0.25">
      <c r="A23557" s="2">
        <v>43048</v>
      </c>
      <c r="B23557" s="1">
        <f t="shared" si="736"/>
        <v>2017</v>
      </c>
      <c r="C23557" s="1">
        <f t="shared" si="737"/>
        <v>4</v>
      </c>
      <c r="D23557">
        <v>2905</v>
      </c>
      <c r="E23557" t="s">
        <v>36</v>
      </c>
      <c r="F23557" s="4">
        <v>616000</v>
      </c>
      <c r="G23557" t="s">
        <v>5</v>
      </c>
      <c r="H23557">
        <v>3</v>
      </c>
      <c r="I23557" s="4">
        <f>IF(E23557="Rhode Island", Table1[[#This Row],[price]]*$L$3, IF(E23557="Massachusetts", Table1[[#This Row],[price]]*$L$2, 1))</f>
        <v>616000</v>
      </c>
    </row>
    <row r="23558" spans="1:9" x14ac:dyDescent="0.25">
      <c r="A23558" s="2">
        <v>43048</v>
      </c>
      <c r="B23558" s="1">
        <f t="shared" si="736"/>
        <v>2017</v>
      </c>
      <c r="C23558" s="1">
        <f t="shared" si="737"/>
        <v>4</v>
      </c>
      <c r="D23558">
        <v>2914</v>
      </c>
      <c r="E23558" t="s">
        <v>36</v>
      </c>
      <c r="F23558" s="4">
        <v>780000</v>
      </c>
      <c r="G23558" t="s">
        <v>5</v>
      </c>
      <c r="H23558">
        <v>4</v>
      </c>
      <c r="I23558" s="4">
        <f>IF(E23558="Rhode Island", Table1[[#This Row],[price]]*$L$3, IF(E23558="Massachusetts", Table1[[#This Row],[price]]*$L$2, 1))</f>
        <v>780000</v>
      </c>
    </row>
    <row r="23559" spans="1:9" x14ac:dyDescent="0.25">
      <c r="A23559" s="2">
        <v>43048</v>
      </c>
      <c r="B23559" s="1">
        <f t="shared" si="736"/>
        <v>2017</v>
      </c>
      <c r="C23559" s="1">
        <f t="shared" si="737"/>
        <v>4</v>
      </c>
      <c r="D23559">
        <v>2617</v>
      </c>
      <c r="E23559" t="s">
        <v>37</v>
      </c>
      <c r="F23559" s="4">
        <v>870000</v>
      </c>
      <c r="G23559" t="s">
        <v>5</v>
      </c>
      <c r="H23559">
        <v>4</v>
      </c>
      <c r="I23559" s="4">
        <f>IF(E23559="Rhode Island", Table1[[#This Row],[price]]*$L$3, IF(E23559="Massachusetts", Table1[[#This Row],[price]]*$L$2, 1))</f>
        <v>870000</v>
      </c>
    </row>
    <row r="23560" spans="1:9" x14ac:dyDescent="0.25">
      <c r="A23560" s="2">
        <v>43048</v>
      </c>
      <c r="B23560" s="1">
        <f t="shared" si="736"/>
        <v>2017</v>
      </c>
      <c r="C23560" s="1">
        <f t="shared" si="737"/>
        <v>4</v>
      </c>
      <c r="D23560">
        <v>2913</v>
      </c>
      <c r="E23560" t="s">
        <v>36</v>
      </c>
      <c r="F23560" s="4">
        <v>925000</v>
      </c>
      <c r="G23560" t="s">
        <v>5</v>
      </c>
      <c r="H23560">
        <v>4</v>
      </c>
      <c r="I23560" s="4">
        <f>IF(E23560="Rhode Island", Table1[[#This Row],[price]]*$L$3, IF(E23560="Massachusetts", Table1[[#This Row],[price]]*$L$2, 1))</f>
        <v>925000</v>
      </c>
    </row>
    <row r="23561" spans="1:9" x14ac:dyDescent="0.25">
      <c r="A23561" s="2">
        <v>43048</v>
      </c>
      <c r="B23561" s="1">
        <f t="shared" si="736"/>
        <v>2017</v>
      </c>
      <c r="C23561" s="1">
        <f t="shared" si="737"/>
        <v>4</v>
      </c>
      <c r="D23561">
        <v>2617</v>
      </c>
      <c r="E23561" t="s">
        <v>37</v>
      </c>
      <c r="F23561" s="4">
        <v>1012000</v>
      </c>
      <c r="G23561" t="s">
        <v>5</v>
      </c>
      <c r="H23561">
        <v>4</v>
      </c>
      <c r="I23561" s="4">
        <f>IF(E23561="Rhode Island", Table1[[#This Row],[price]]*$L$3, IF(E23561="Massachusetts", Table1[[#This Row],[price]]*$L$2, 1))</f>
        <v>1012000</v>
      </c>
    </row>
    <row r="23562" spans="1:9" x14ac:dyDescent="0.25">
      <c r="A23562" s="2">
        <v>43048</v>
      </c>
      <c r="B23562" s="1">
        <f t="shared" si="736"/>
        <v>2017</v>
      </c>
      <c r="C23562" s="1">
        <f t="shared" si="737"/>
        <v>4</v>
      </c>
      <c r="D23562">
        <v>2602</v>
      </c>
      <c r="E23562" t="s">
        <v>37</v>
      </c>
      <c r="F23562" s="4">
        <v>1175000</v>
      </c>
      <c r="G23562" t="s">
        <v>5</v>
      </c>
      <c r="H23562">
        <v>4</v>
      </c>
      <c r="I23562" s="4">
        <f>IF(E23562="Rhode Island", Table1[[#This Row],[price]]*$L$3, IF(E23562="Massachusetts", Table1[[#This Row],[price]]*$L$2, 1))</f>
        <v>1175000</v>
      </c>
    </row>
    <row r="23563" spans="1:9" x14ac:dyDescent="0.25">
      <c r="A23563" s="2">
        <v>43048</v>
      </c>
      <c r="B23563" s="1">
        <f t="shared" si="736"/>
        <v>2017</v>
      </c>
      <c r="C23563" s="1">
        <f t="shared" si="737"/>
        <v>4</v>
      </c>
      <c r="D23563">
        <v>2614</v>
      </c>
      <c r="E23563" t="s">
        <v>37</v>
      </c>
      <c r="F23563" s="4">
        <v>243000</v>
      </c>
      <c r="G23563" t="s">
        <v>6</v>
      </c>
      <c r="H23563">
        <v>2</v>
      </c>
      <c r="I23563" s="4">
        <f>IF(E23563="Rhode Island", Table1[[#This Row],[price]]*$L$3, IF(E23563="Massachusetts", Table1[[#This Row],[price]]*$L$2, 1))</f>
        <v>243000</v>
      </c>
    </row>
    <row r="23564" spans="1:9" x14ac:dyDescent="0.25">
      <c r="A23564" s="2">
        <v>43048</v>
      </c>
      <c r="B23564" s="1">
        <f t="shared" si="736"/>
        <v>2017</v>
      </c>
      <c r="C23564" s="1">
        <f t="shared" si="737"/>
        <v>4</v>
      </c>
      <c r="D23564">
        <v>2607</v>
      </c>
      <c r="E23564" t="s">
        <v>37</v>
      </c>
      <c r="F23564" s="4">
        <v>315000</v>
      </c>
      <c r="G23564" t="s">
        <v>6</v>
      </c>
      <c r="H23564">
        <v>2</v>
      </c>
      <c r="I23564" s="4">
        <f>IF(E23564="Rhode Island", Table1[[#This Row],[price]]*$L$3, IF(E23564="Massachusetts", Table1[[#This Row],[price]]*$L$2, 1))</f>
        <v>315000</v>
      </c>
    </row>
    <row r="23565" spans="1:9" x14ac:dyDescent="0.25">
      <c r="A23565" s="2">
        <v>43048</v>
      </c>
      <c r="B23565" s="1">
        <f t="shared" si="736"/>
        <v>2017</v>
      </c>
      <c r="C23565" s="1">
        <f t="shared" si="737"/>
        <v>4</v>
      </c>
      <c r="D23565">
        <v>2603</v>
      </c>
      <c r="E23565" t="s">
        <v>37</v>
      </c>
      <c r="F23565" s="4">
        <v>455250</v>
      </c>
      <c r="G23565" t="s">
        <v>6</v>
      </c>
      <c r="H23565">
        <v>2</v>
      </c>
      <c r="I23565" s="4">
        <f>IF(E23565="Rhode Island", Table1[[#This Row],[price]]*$L$3, IF(E23565="Massachusetts", Table1[[#This Row],[price]]*$L$2, 1))</f>
        <v>455250</v>
      </c>
    </row>
    <row r="23566" spans="1:9" x14ac:dyDescent="0.25">
      <c r="A23566" s="2">
        <v>43049</v>
      </c>
      <c r="B23566" s="1">
        <f t="shared" si="736"/>
        <v>2017</v>
      </c>
      <c r="C23566" s="1">
        <f t="shared" si="737"/>
        <v>4</v>
      </c>
      <c r="D23566">
        <v>2617</v>
      </c>
      <c r="E23566" t="s">
        <v>37</v>
      </c>
      <c r="F23566" s="4">
        <v>500000</v>
      </c>
      <c r="G23566" t="s">
        <v>5</v>
      </c>
      <c r="H23566">
        <v>3</v>
      </c>
      <c r="I23566" s="4">
        <f>IF(E23566="Rhode Island", Table1[[#This Row],[price]]*$L$3, IF(E23566="Massachusetts", Table1[[#This Row],[price]]*$L$2, 1))</f>
        <v>500000</v>
      </c>
    </row>
    <row r="23567" spans="1:9" x14ac:dyDescent="0.25">
      <c r="A23567" s="2">
        <v>43049</v>
      </c>
      <c r="B23567" s="1">
        <f t="shared" si="736"/>
        <v>2017</v>
      </c>
      <c r="C23567" s="1">
        <f t="shared" si="737"/>
        <v>4</v>
      </c>
      <c r="D23567">
        <v>2615</v>
      </c>
      <c r="E23567" t="s">
        <v>37</v>
      </c>
      <c r="F23567" s="4">
        <v>580000</v>
      </c>
      <c r="G23567" t="s">
        <v>5</v>
      </c>
      <c r="H23567">
        <v>4</v>
      </c>
      <c r="I23567" s="4">
        <f>IF(E23567="Rhode Island", Table1[[#This Row],[price]]*$L$3, IF(E23567="Massachusetts", Table1[[#This Row],[price]]*$L$2, 1))</f>
        <v>580000</v>
      </c>
    </row>
    <row r="23568" spans="1:9" x14ac:dyDescent="0.25">
      <c r="A23568" s="2">
        <v>43049</v>
      </c>
      <c r="B23568" s="1">
        <f t="shared" si="736"/>
        <v>2017</v>
      </c>
      <c r="C23568" s="1">
        <f t="shared" si="737"/>
        <v>4</v>
      </c>
      <c r="D23568">
        <v>2611</v>
      </c>
      <c r="E23568" t="s">
        <v>37</v>
      </c>
      <c r="F23568" s="4">
        <v>640000</v>
      </c>
      <c r="G23568" t="s">
        <v>5</v>
      </c>
      <c r="H23568">
        <v>3</v>
      </c>
      <c r="I23568" s="4">
        <f>IF(E23568="Rhode Island", Table1[[#This Row],[price]]*$L$3, IF(E23568="Massachusetts", Table1[[#This Row],[price]]*$L$2, 1))</f>
        <v>640000</v>
      </c>
    </row>
    <row r="23569" spans="1:9" x14ac:dyDescent="0.25">
      <c r="A23569" s="2">
        <v>43049</v>
      </c>
      <c r="B23569" s="1">
        <f t="shared" si="736"/>
        <v>2017</v>
      </c>
      <c r="C23569" s="1">
        <f t="shared" si="737"/>
        <v>4</v>
      </c>
      <c r="D23569">
        <v>2905</v>
      </c>
      <c r="E23569" t="s">
        <v>36</v>
      </c>
      <c r="F23569" s="4">
        <v>665000</v>
      </c>
      <c r="G23569" t="s">
        <v>5</v>
      </c>
      <c r="H23569">
        <v>4</v>
      </c>
      <c r="I23569" s="4">
        <f>IF(E23569="Rhode Island", Table1[[#This Row],[price]]*$L$3, IF(E23569="Massachusetts", Table1[[#This Row],[price]]*$L$2, 1))</f>
        <v>665000</v>
      </c>
    </row>
    <row r="23570" spans="1:9" x14ac:dyDescent="0.25">
      <c r="A23570" s="2">
        <v>43049</v>
      </c>
      <c r="B23570" s="1">
        <f t="shared" si="736"/>
        <v>2017</v>
      </c>
      <c r="C23570" s="1">
        <f t="shared" si="737"/>
        <v>4</v>
      </c>
      <c r="D23570">
        <v>2615</v>
      </c>
      <c r="E23570" t="s">
        <v>37</v>
      </c>
      <c r="F23570" s="4">
        <v>714000</v>
      </c>
      <c r="G23570" t="s">
        <v>5</v>
      </c>
      <c r="H23570">
        <v>4</v>
      </c>
      <c r="I23570" s="4">
        <f>IF(E23570="Rhode Island", Table1[[#This Row],[price]]*$L$3, IF(E23570="Massachusetts", Table1[[#This Row],[price]]*$L$2, 1))</f>
        <v>714000</v>
      </c>
    </row>
    <row r="23571" spans="1:9" x14ac:dyDescent="0.25">
      <c r="A23571" s="2">
        <v>43049</v>
      </c>
      <c r="B23571" s="1">
        <f t="shared" si="736"/>
        <v>2017</v>
      </c>
      <c r="C23571" s="1">
        <f t="shared" si="737"/>
        <v>4</v>
      </c>
      <c r="D23571">
        <v>2913</v>
      </c>
      <c r="E23571" t="s">
        <v>36</v>
      </c>
      <c r="F23571" s="4">
        <v>735000</v>
      </c>
      <c r="G23571" t="s">
        <v>5</v>
      </c>
      <c r="H23571">
        <v>4</v>
      </c>
      <c r="I23571" s="4">
        <f>IF(E23571="Rhode Island", Table1[[#This Row],[price]]*$L$3, IF(E23571="Massachusetts", Table1[[#This Row],[price]]*$L$2, 1))</f>
        <v>735000</v>
      </c>
    </row>
    <row r="23572" spans="1:9" x14ac:dyDescent="0.25">
      <c r="A23572" s="2">
        <v>43049</v>
      </c>
      <c r="B23572" s="1">
        <f t="shared" si="736"/>
        <v>2017</v>
      </c>
      <c r="C23572" s="1">
        <f t="shared" si="737"/>
        <v>4</v>
      </c>
      <c r="D23572">
        <v>2906</v>
      </c>
      <c r="E23572" t="s">
        <v>36</v>
      </c>
      <c r="F23572" s="4">
        <v>760000</v>
      </c>
      <c r="G23572" t="s">
        <v>5</v>
      </c>
      <c r="H23572">
        <v>5</v>
      </c>
      <c r="I23572" s="4">
        <f>IF(E23572="Rhode Island", Table1[[#This Row],[price]]*$L$3, IF(E23572="Massachusetts", Table1[[#This Row],[price]]*$L$2, 1))</f>
        <v>760000</v>
      </c>
    </row>
    <row r="23573" spans="1:9" x14ac:dyDescent="0.25">
      <c r="A23573" s="2">
        <v>43049</v>
      </c>
      <c r="B23573" s="1">
        <f t="shared" si="736"/>
        <v>2017</v>
      </c>
      <c r="C23573" s="1">
        <f t="shared" si="737"/>
        <v>4</v>
      </c>
      <c r="D23573">
        <v>2914</v>
      </c>
      <c r="E23573" t="s">
        <v>36</v>
      </c>
      <c r="F23573" s="4">
        <v>805000</v>
      </c>
      <c r="G23573" t="s">
        <v>5</v>
      </c>
      <c r="H23573">
        <v>4</v>
      </c>
      <c r="I23573" s="4">
        <f>IF(E23573="Rhode Island", Table1[[#This Row],[price]]*$L$3, IF(E23573="Massachusetts", Table1[[#This Row],[price]]*$L$2, 1))</f>
        <v>805000</v>
      </c>
    </row>
    <row r="23574" spans="1:9" x14ac:dyDescent="0.25">
      <c r="A23574" s="2">
        <v>43049</v>
      </c>
      <c r="B23574" s="1">
        <f t="shared" si="736"/>
        <v>2017</v>
      </c>
      <c r="C23574" s="1">
        <f t="shared" si="737"/>
        <v>4</v>
      </c>
      <c r="D23574">
        <v>2602</v>
      </c>
      <c r="E23574" t="s">
        <v>37</v>
      </c>
      <c r="F23574" s="4">
        <v>810000</v>
      </c>
      <c r="G23574" t="s">
        <v>5</v>
      </c>
      <c r="H23574">
        <v>3</v>
      </c>
      <c r="I23574" s="4">
        <f>IF(E23574="Rhode Island", Table1[[#This Row],[price]]*$L$3, IF(E23574="Massachusetts", Table1[[#This Row],[price]]*$L$2, 1))</f>
        <v>810000</v>
      </c>
    </row>
    <row r="23575" spans="1:9" x14ac:dyDescent="0.25">
      <c r="A23575" s="2">
        <v>43049</v>
      </c>
      <c r="B23575" s="1">
        <f t="shared" si="736"/>
        <v>2017</v>
      </c>
      <c r="C23575" s="1">
        <f t="shared" si="737"/>
        <v>4</v>
      </c>
      <c r="D23575">
        <v>2904</v>
      </c>
      <c r="E23575" t="s">
        <v>36</v>
      </c>
      <c r="F23575" s="4">
        <v>840000</v>
      </c>
      <c r="G23575" t="s">
        <v>5</v>
      </c>
      <c r="H23575">
        <v>5</v>
      </c>
      <c r="I23575" s="4">
        <f>IF(E23575="Rhode Island", Table1[[#This Row],[price]]*$L$3, IF(E23575="Massachusetts", Table1[[#This Row],[price]]*$L$2, 1))</f>
        <v>840000</v>
      </c>
    </row>
    <row r="23576" spans="1:9" x14ac:dyDescent="0.25">
      <c r="A23576" s="2">
        <v>43049</v>
      </c>
      <c r="B23576" s="1">
        <f t="shared" si="736"/>
        <v>2017</v>
      </c>
      <c r="C23576" s="1">
        <f t="shared" si="737"/>
        <v>4</v>
      </c>
      <c r="D23576">
        <v>2607</v>
      </c>
      <c r="E23576" t="s">
        <v>37</v>
      </c>
      <c r="F23576" s="4">
        <v>840000</v>
      </c>
      <c r="G23576" t="s">
        <v>5</v>
      </c>
      <c r="H23576">
        <v>4</v>
      </c>
      <c r="I23576" s="4">
        <f>IF(E23576="Rhode Island", Table1[[#This Row],[price]]*$L$3, IF(E23576="Massachusetts", Table1[[#This Row],[price]]*$L$2, 1))</f>
        <v>840000</v>
      </c>
    </row>
    <row r="23577" spans="1:9" x14ac:dyDescent="0.25">
      <c r="A23577" s="2">
        <v>43049</v>
      </c>
      <c r="B23577" s="1">
        <f t="shared" si="736"/>
        <v>2017</v>
      </c>
      <c r="C23577" s="1">
        <f t="shared" si="737"/>
        <v>4</v>
      </c>
      <c r="D23577">
        <v>2904</v>
      </c>
      <c r="E23577" t="s">
        <v>36</v>
      </c>
      <c r="F23577" s="4">
        <v>895000</v>
      </c>
      <c r="G23577" t="s">
        <v>5</v>
      </c>
      <c r="H23577">
        <v>5</v>
      </c>
      <c r="I23577" s="4">
        <f>IF(E23577="Rhode Island", Table1[[#This Row],[price]]*$L$3, IF(E23577="Massachusetts", Table1[[#This Row],[price]]*$L$2, 1))</f>
        <v>895000</v>
      </c>
    </row>
    <row r="23578" spans="1:9" x14ac:dyDescent="0.25">
      <c r="A23578" s="2">
        <v>43049</v>
      </c>
      <c r="B23578" s="1">
        <f t="shared" si="736"/>
        <v>2017</v>
      </c>
      <c r="C23578" s="1">
        <f t="shared" si="737"/>
        <v>4</v>
      </c>
      <c r="D23578">
        <v>2602</v>
      </c>
      <c r="E23578" t="s">
        <v>37</v>
      </c>
      <c r="F23578" s="4">
        <v>925000</v>
      </c>
      <c r="G23578" t="s">
        <v>5</v>
      </c>
      <c r="H23578">
        <v>3</v>
      </c>
      <c r="I23578" s="4">
        <f>IF(E23578="Rhode Island", Table1[[#This Row],[price]]*$L$3, IF(E23578="Massachusetts", Table1[[#This Row],[price]]*$L$2, 1))</f>
        <v>925000</v>
      </c>
    </row>
    <row r="23579" spans="1:9" x14ac:dyDescent="0.25">
      <c r="A23579" s="2">
        <v>43049</v>
      </c>
      <c r="B23579" s="1">
        <f t="shared" si="736"/>
        <v>2017</v>
      </c>
      <c r="C23579" s="1">
        <f t="shared" si="737"/>
        <v>4</v>
      </c>
      <c r="D23579">
        <v>2605</v>
      </c>
      <c r="E23579" t="s">
        <v>37</v>
      </c>
      <c r="F23579" s="4">
        <v>975000</v>
      </c>
      <c r="G23579" t="s">
        <v>5</v>
      </c>
      <c r="H23579">
        <v>4</v>
      </c>
      <c r="I23579" s="4">
        <f>IF(E23579="Rhode Island", Table1[[#This Row],[price]]*$L$3, IF(E23579="Massachusetts", Table1[[#This Row],[price]]*$L$2, 1))</f>
        <v>975000</v>
      </c>
    </row>
    <row r="23580" spans="1:9" x14ac:dyDescent="0.25">
      <c r="A23580" s="2">
        <v>43049</v>
      </c>
      <c r="B23580" s="1">
        <f t="shared" si="736"/>
        <v>2017</v>
      </c>
      <c r="C23580" s="1">
        <f t="shared" si="737"/>
        <v>4</v>
      </c>
      <c r="D23580">
        <v>2614</v>
      </c>
      <c r="E23580" t="s">
        <v>37</v>
      </c>
      <c r="F23580" s="4">
        <v>1110000</v>
      </c>
      <c r="G23580" t="s">
        <v>5</v>
      </c>
      <c r="H23580">
        <v>4</v>
      </c>
      <c r="I23580" s="4">
        <f>IF(E23580="Rhode Island", Table1[[#This Row],[price]]*$L$3, IF(E23580="Massachusetts", Table1[[#This Row],[price]]*$L$2, 1))</f>
        <v>1110000</v>
      </c>
    </row>
    <row r="23581" spans="1:9" x14ac:dyDescent="0.25">
      <c r="A23581" s="2">
        <v>43049</v>
      </c>
      <c r="B23581" s="1">
        <f t="shared" si="736"/>
        <v>2017</v>
      </c>
      <c r="C23581" s="1">
        <f t="shared" si="737"/>
        <v>4</v>
      </c>
      <c r="D23581">
        <v>2602</v>
      </c>
      <c r="E23581" t="s">
        <v>37</v>
      </c>
      <c r="F23581" s="4">
        <v>222000</v>
      </c>
      <c r="G23581" t="s">
        <v>6</v>
      </c>
      <c r="H23581">
        <v>1</v>
      </c>
      <c r="I23581" s="4">
        <f>IF(E23581="Rhode Island", Table1[[#This Row],[price]]*$L$3, IF(E23581="Massachusetts", Table1[[#This Row],[price]]*$L$2, 1))</f>
        <v>222000</v>
      </c>
    </row>
    <row r="23582" spans="1:9" x14ac:dyDescent="0.25">
      <c r="A23582" s="2">
        <v>43049</v>
      </c>
      <c r="B23582" s="1">
        <f t="shared" si="736"/>
        <v>2017</v>
      </c>
      <c r="C23582" s="1">
        <f t="shared" si="737"/>
        <v>4</v>
      </c>
      <c r="D23582">
        <v>2612</v>
      </c>
      <c r="E23582" t="s">
        <v>37</v>
      </c>
      <c r="F23582" s="4">
        <v>360000</v>
      </c>
      <c r="G23582" t="s">
        <v>6</v>
      </c>
      <c r="H23582">
        <v>1</v>
      </c>
      <c r="I23582" s="4">
        <f>IF(E23582="Rhode Island", Table1[[#This Row],[price]]*$L$3, IF(E23582="Massachusetts", Table1[[#This Row],[price]]*$L$2, 1))</f>
        <v>360000</v>
      </c>
    </row>
    <row r="23583" spans="1:9" x14ac:dyDescent="0.25">
      <c r="A23583" s="2">
        <v>43049</v>
      </c>
      <c r="B23583" s="1">
        <f t="shared" si="736"/>
        <v>2017</v>
      </c>
      <c r="C23583" s="1">
        <f t="shared" si="737"/>
        <v>4</v>
      </c>
      <c r="D23583">
        <v>2612</v>
      </c>
      <c r="E23583" t="s">
        <v>37</v>
      </c>
      <c r="F23583" s="4">
        <v>375000</v>
      </c>
      <c r="G23583" t="s">
        <v>6</v>
      </c>
      <c r="H23583">
        <v>1</v>
      </c>
      <c r="I23583" s="4">
        <f>IF(E23583="Rhode Island", Table1[[#This Row],[price]]*$L$3, IF(E23583="Massachusetts", Table1[[#This Row],[price]]*$L$2, 1))</f>
        <v>375000</v>
      </c>
    </row>
    <row r="23584" spans="1:9" x14ac:dyDescent="0.25">
      <c r="A23584" s="2">
        <v>43049</v>
      </c>
      <c r="B23584" s="1">
        <f t="shared" si="736"/>
        <v>2017</v>
      </c>
      <c r="C23584" s="1">
        <f t="shared" si="737"/>
        <v>4</v>
      </c>
      <c r="D23584">
        <v>2603</v>
      </c>
      <c r="E23584" t="s">
        <v>37</v>
      </c>
      <c r="F23584" s="4">
        <v>875000</v>
      </c>
      <c r="G23584" t="s">
        <v>6</v>
      </c>
      <c r="H23584">
        <v>2</v>
      </c>
      <c r="I23584" s="4">
        <f>IF(E23584="Rhode Island", Table1[[#This Row],[price]]*$L$3, IF(E23584="Massachusetts", Table1[[#This Row],[price]]*$L$2, 1))</f>
        <v>875000</v>
      </c>
    </row>
    <row r="23585" spans="1:9" x14ac:dyDescent="0.25">
      <c r="A23585" s="2">
        <v>43050</v>
      </c>
      <c r="B23585" s="1">
        <f t="shared" si="736"/>
        <v>2017</v>
      </c>
      <c r="C23585" s="1">
        <f t="shared" si="737"/>
        <v>4</v>
      </c>
      <c r="D23585">
        <v>2903</v>
      </c>
      <c r="E23585" t="s">
        <v>36</v>
      </c>
      <c r="F23585" s="4">
        <v>497000</v>
      </c>
      <c r="G23585" t="s">
        <v>5</v>
      </c>
      <c r="H23585">
        <v>3</v>
      </c>
      <c r="I23585" s="4">
        <f>IF(E23585="Rhode Island", Table1[[#This Row],[price]]*$L$3, IF(E23585="Massachusetts", Table1[[#This Row],[price]]*$L$2, 1))</f>
        <v>497000</v>
      </c>
    </row>
    <row r="23586" spans="1:9" x14ac:dyDescent="0.25">
      <c r="A23586" s="2">
        <v>43050</v>
      </c>
      <c r="B23586" s="1">
        <f t="shared" si="736"/>
        <v>2017</v>
      </c>
      <c r="C23586" s="1">
        <f t="shared" si="737"/>
        <v>4</v>
      </c>
      <c r="D23586">
        <v>2605</v>
      </c>
      <c r="E23586" t="s">
        <v>37</v>
      </c>
      <c r="F23586" s="4">
        <v>502500</v>
      </c>
      <c r="G23586" t="s">
        <v>5</v>
      </c>
      <c r="H23586">
        <v>2</v>
      </c>
      <c r="I23586" s="4">
        <f>IF(E23586="Rhode Island", Table1[[#This Row],[price]]*$L$3, IF(E23586="Massachusetts", Table1[[#This Row],[price]]*$L$2, 1))</f>
        <v>502500</v>
      </c>
    </row>
    <row r="23587" spans="1:9" x14ac:dyDescent="0.25">
      <c r="A23587" s="2">
        <v>43050</v>
      </c>
      <c r="B23587" s="1">
        <f t="shared" si="736"/>
        <v>2017</v>
      </c>
      <c r="C23587" s="1">
        <f t="shared" si="737"/>
        <v>4</v>
      </c>
      <c r="D23587">
        <v>2913</v>
      </c>
      <c r="E23587" t="s">
        <v>36</v>
      </c>
      <c r="F23587" s="4">
        <v>520000</v>
      </c>
      <c r="G23587" t="s">
        <v>5</v>
      </c>
      <c r="H23587">
        <v>3</v>
      </c>
      <c r="I23587" s="4">
        <f>IF(E23587="Rhode Island", Table1[[#This Row],[price]]*$L$3, IF(E23587="Massachusetts", Table1[[#This Row],[price]]*$L$2, 1))</f>
        <v>520000</v>
      </c>
    </row>
    <row r="23588" spans="1:9" x14ac:dyDescent="0.25">
      <c r="A23588" s="2">
        <v>43050</v>
      </c>
      <c r="B23588" s="1">
        <f t="shared" si="736"/>
        <v>2017</v>
      </c>
      <c r="C23588" s="1">
        <f t="shared" si="737"/>
        <v>4</v>
      </c>
      <c r="D23588">
        <v>2903</v>
      </c>
      <c r="E23588" t="s">
        <v>36</v>
      </c>
      <c r="F23588" s="4">
        <v>561000</v>
      </c>
      <c r="G23588" t="s">
        <v>5</v>
      </c>
      <c r="H23588">
        <v>3</v>
      </c>
      <c r="I23588" s="4">
        <f>IF(E23588="Rhode Island", Table1[[#This Row],[price]]*$L$3, IF(E23588="Massachusetts", Table1[[#This Row],[price]]*$L$2, 1))</f>
        <v>561000</v>
      </c>
    </row>
    <row r="23589" spans="1:9" x14ac:dyDescent="0.25">
      <c r="A23589" s="2">
        <v>43050</v>
      </c>
      <c r="B23589" s="1">
        <f t="shared" si="736"/>
        <v>2017</v>
      </c>
      <c r="C23589" s="1">
        <f t="shared" si="737"/>
        <v>4</v>
      </c>
      <c r="D23589">
        <v>2615</v>
      </c>
      <c r="E23589" t="s">
        <v>37</v>
      </c>
      <c r="F23589" s="4">
        <v>565000</v>
      </c>
      <c r="G23589" t="s">
        <v>5</v>
      </c>
      <c r="H23589">
        <v>4</v>
      </c>
      <c r="I23589" s="4">
        <f>IF(E23589="Rhode Island", Table1[[#This Row],[price]]*$L$3, IF(E23589="Massachusetts", Table1[[#This Row],[price]]*$L$2, 1))</f>
        <v>565000</v>
      </c>
    </row>
    <row r="23590" spans="1:9" x14ac:dyDescent="0.25">
      <c r="A23590" s="2">
        <v>43050</v>
      </c>
      <c r="B23590" s="1">
        <f t="shared" si="736"/>
        <v>2017</v>
      </c>
      <c r="C23590" s="1">
        <f t="shared" si="737"/>
        <v>4</v>
      </c>
      <c r="D23590">
        <v>2904</v>
      </c>
      <c r="E23590" t="s">
        <v>36</v>
      </c>
      <c r="F23590" s="4">
        <v>570000</v>
      </c>
      <c r="G23590" t="s">
        <v>5</v>
      </c>
      <c r="H23590">
        <v>3</v>
      </c>
      <c r="I23590" s="4">
        <f>IF(E23590="Rhode Island", Table1[[#This Row],[price]]*$L$3, IF(E23590="Massachusetts", Table1[[#This Row],[price]]*$L$2, 1))</f>
        <v>570000</v>
      </c>
    </row>
    <row r="23591" spans="1:9" x14ac:dyDescent="0.25">
      <c r="A23591" s="2">
        <v>43050</v>
      </c>
      <c r="B23591" s="1">
        <f t="shared" si="736"/>
        <v>2017</v>
      </c>
      <c r="C23591" s="1">
        <f t="shared" si="737"/>
        <v>4</v>
      </c>
      <c r="D23591">
        <v>2614</v>
      </c>
      <c r="E23591" t="s">
        <v>37</v>
      </c>
      <c r="F23591" s="4">
        <v>571000</v>
      </c>
      <c r="G23591" t="s">
        <v>5</v>
      </c>
      <c r="H23591">
        <v>3</v>
      </c>
      <c r="I23591" s="4">
        <f>IF(E23591="Rhode Island", Table1[[#This Row],[price]]*$L$3, IF(E23591="Massachusetts", Table1[[#This Row],[price]]*$L$2, 1))</f>
        <v>571000</v>
      </c>
    </row>
    <row r="23592" spans="1:9" x14ac:dyDescent="0.25">
      <c r="A23592" s="2">
        <v>43050</v>
      </c>
      <c r="B23592" s="1">
        <f t="shared" si="736"/>
        <v>2017</v>
      </c>
      <c r="C23592" s="1">
        <f t="shared" si="737"/>
        <v>4</v>
      </c>
      <c r="D23592">
        <v>2615</v>
      </c>
      <c r="E23592" t="s">
        <v>37</v>
      </c>
      <c r="F23592" s="4">
        <v>585000</v>
      </c>
      <c r="G23592" t="s">
        <v>5</v>
      </c>
      <c r="H23592">
        <v>4</v>
      </c>
      <c r="I23592" s="4">
        <f>IF(E23592="Rhode Island", Table1[[#This Row],[price]]*$L$3, IF(E23592="Massachusetts", Table1[[#This Row],[price]]*$L$2, 1))</f>
        <v>585000</v>
      </c>
    </row>
    <row r="23593" spans="1:9" x14ac:dyDescent="0.25">
      <c r="A23593" s="2">
        <v>43050</v>
      </c>
      <c r="B23593" s="1">
        <f t="shared" si="736"/>
        <v>2017</v>
      </c>
      <c r="C23593" s="1">
        <f t="shared" si="737"/>
        <v>4</v>
      </c>
      <c r="D23593">
        <v>2606</v>
      </c>
      <c r="E23593" t="s">
        <v>37</v>
      </c>
      <c r="F23593" s="4">
        <v>595000</v>
      </c>
      <c r="G23593" t="s">
        <v>5</v>
      </c>
      <c r="H23593">
        <v>3</v>
      </c>
      <c r="I23593" s="4">
        <f>IF(E23593="Rhode Island", Table1[[#This Row],[price]]*$L$3, IF(E23593="Massachusetts", Table1[[#This Row],[price]]*$L$2, 1))</f>
        <v>595000</v>
      </c>
    </row>
    <row r="23594" spans="1:9" x14ac:dyDescent="0.25">
      <c r="A23594" s="2">
        <v>43050</v>
      </c>
      <c r="B23594" s="1">
        <f t="shared" si="736"/>
        <v>2017</v>
      </c>
      <c r="C23594" s="1">
        <f t="shared" si="737"/>
        <v>4</v>
      </c>
      <c r="D23594">
        <v>2902</v>
      </c>
      <c r="E23594" t="s">
        <v>36</v>
      </c>
      <c r="F23594" s="4">
        <v>602200</v>
      </c>
      <c r="G23594" t="s">
        <v>5</v>
      </c>
      <c r="H23594">
        <v>4</v>
      </c>
      <c r="I23594" s="4">
        <f>IF(E23594="Rhode Island", Table1[[#This Row],[price]]*$L$3, IF(E23594="Massachusetts", Table1[[#This Row],[price]]*$L$2, 1))</f>
        <v>602200</v>
      </c>
    </row>
    <row r="23595" spans="1:9" x14ac:dyDescent="0.25">
      <c r="A23595" s="2">
        <v>43050</v>
      </c>
      <c r="B23595" s="1">
        <f t="shared" si="736"/>
        <v>2017</v>
      </c>
      <c r="C23595" s="1">
        <f t="shared" si="737"/>
        <v>4</v>
      </c>
      <c r="D23595">
        <v>2611</v>
      </c>
      <c r="E23595" t="s">
        <v>37</v>
      </c>
      <c r="F23595" s="4">
        <v>625000</v>
      </c>
      <c r="G23595" t="s">
        <v>5</v>
      </c>
      <c r="H23595">
        <v>3</v>
      </c>
      <c r="I23595" s="4">
        <f>IF(E23595="Rhode Island", Table1[[#This Row],[price]]*$L$3, IF(E23595="Massachusetts", Table1[[#This Row],[price]]*$L$2, 1))</f>
        <v>625000</v>
      </c>
    </row>
    <row r="23596" spans="1:9" x14ac:dyDescent="0.25">
      <c r="A23596" s="2">
        <v>43050</v>
      </c>
      <c r="B23596" s="1">
        <f t="shared" si="736"/>
        <v>2017</v>
      </c>
      <c r="C23596" s="1">
        <f t="shared" si="737"/>
        <v>4</v>
      </c>
      <c r="D23596">
        <v>2611</v>
      </c>
      <c r="E23596" t="s">
        <v>37</v>
      </c>
      <c r="F23596" s="4">
        <v>640000</v>
      </c>
      <c r="G23596" t="s">
        <v>5</v>
      </c>
      <c r="H23596">
        <v>3</v>
      </c>
      <c r="I23596" s="4">
        <f>IF(E23596="Rhode Island", Table1[[#This Row],[price]]*$L$3, IF(E23596="Massachusetts", Table1[[#This Row],[price]]*$L$2, 1))</f>
        <v>640000</v>
      </c>
    </row>
    <row r="23597" spans="1:9" x14ac:dyDescent="0.25">
      <c r="A23597" s="2">
        <v>43050</v>
      </c>
      <c r="B23597" s="1">
        <f t="shared" si="736"/>
        <v>2017</v>
      </c>
      <c r="C23597" s="1">
        <f t="shared" si="737"/>
        <v>4</v>
      </c>
      <c r="D23597">
        <v>2607</v>
      </c>
      <c r="E23597" t="s">
        <v>37</v>
      </c>
      <c r="F23597" s="4">
        <v>647000</v>
      </c>
      <c r="G23597" t="s">
        <v>5</v>
      </c>
      <c r="H23597">
        <v>3</v>
      </c>
      <c r="I23597" s="4">
        <f>IF(E23597="Rhode Island", Table1[[#This Row],[price]]*$L$3, IF(E23597="Massachusetts", Table1[[#This Row],[price]]*$L$2, 1))</f>
        <v>647000</v>
      </c>
    </row>
    <row r="23598" spans="1:9" x14ac:dyDescent="0.25">
      <c r="A23598" s="2">
        <v>43050</v>
      </c>
      <c r="B23598" s="1">
        <f t="shared" si="736"/>
        <v>2017</v>
      </c>
      <c r="C23598" s="1">
        <f t="shared" si="737"/>
        <v>4</v>
      </c>
      <c r="D23598">
        <v>2614</v>
      </c>
      <c r="E23598" t="s">
        <v>37</v>
      </c>
      <c r="F23598" s="4">
        <v>660000</v>
      </c>
      <c r="G23598" t="s">
        <v>5</v>
      </c>
      <c r="H23598">
        <v>3</v>
      </c>
      <c r="I23598" s="4">
        <f>IF(E23598="Rhode Island", Table1[[#This Row],[price]]*$L$3, IF(E23598="Massachusetts", Table1[[#This Row],[price]]*$L$2, 1))</f>
        <v>660000</v>
      </c>
    </row>
    <row r="23599" spans="1:9" x14ac:dyDescent="0.25">
      <c r="A23599" s="2">
        <v>43050</v>
      </c>
      <c r="B23599" s="1">
        <f t="shared" si="736"/>
        <v>2017</v>
      </c>
      <c r="C23599" s="1">
        <f t="shared" si="737"/>
        <v>4</v>
      </c>
      <c r="D23599">
        <v>2903</v>
      </c>
      <c r="E23599" t="s">
        <v>36</v>
      </c>
      <c r="F23599" s="4">
        <v>665000</v>
      </c>
      <c r="G23599" t="s">
        <v>5</v>
      </c>
      <c r="H23599">
        <v>4</v>
      </c>
      <c r="I23599" s="4">
        <f>IF(E23599="Rhode Island", Table1[[#This Row],[price]]*$L$3, IF(E23599="Massachusetts", Table1[[#This Row],[price]]*$L$2, 1))</f>
        <v>665000</v>
      </c>
    </row>
    <row r="23600" spans="1:9" x14ac:dyDescent="0.25">
      <c r="A23600" s="2">
        <v>43050</v>
      </c>
      <c r="B23600" s="1">
        <f t="shared" si="736"/>
        <v>2017</v>
      </c>
      <c r="C23600" s="1">
        <f t="shared" si="737"/>
        <v>4</v>
      </c>
      <c r="D23600">
        <v>2607</v>
      </c>
      <c r="E23600" t="s">
        <v>37</v>
      </c>
      <c r="F23600" s="4">
        <v>720000</v>
      </c>
      <c r="G23600" t="s">
        <v>5</v>
      </c>
      <c r="H23600">
        <v>3</v>
      </c>
      <c r="I23600" s="4">
        <f>IF(E23600="Rhode Island", Table1[[#This Row],[price]]*$L$3, IF(E23600="Massachusetts", Table1[[#This Row],[price]]*$L$2, 1))</f>
        <v>720000</v>
      </c>
    </row>
    <row r="23601" spans="1:9" x14ac:dyDescent="0.25">
      <c r="A23601" s="2">
        <v>43050</v>
      </c>
      <c r="B23601" s="1">
        <f t="shared" si="736"/>
        <v>2017</v>
      </c>
      <c r="C23601" s="1">
        <f t="shared" si="737"/>
        <v>4</v>
      </c>
      <c r="D23601">
        <v>2617</v>
      </c>
      <c r="E23601" t="s">
        <v>37</v>
      </c>
      <c r="F23601" s="4">
        <v>742500</v>
      </c>
      <c r="G23601" t="s">
        <v>5</v>
      </c>
      <c r="H23601">
        <v>3</v>
      </c>
      <c r="I23601" s="4">
        <f>IF(E23601="Rhode Island", Table1[[#This Row],[price]]*$L$3, IF(E23601="Massachusetts", Table1[[#This Row],[price]]*$L$2, 1))</f>
        <v>742500</v>
      </c>
    </row>
    <row r="23602" spans="1:9" x14ac:dyDescent="0.25">
      <c r="A23602" s="2">
        <v>43050</v>
      </c>
      <c r="B23602" s="1">
        <f t="shared" si="736"/>
        <v>2017</v>
      </c>
      <c r="C23602" s="1">
        <f t="shared" si="737"/>
        <v>4</v>
      </c>
      <c r="D23602">
        <v>2611</v>
      </c>
      <c r="E23602" t="s">
        <v>37</v>
      </c>
      <c r="F23602" s="4">
        <v>785000</v>
      </c>
      <c r="G23602" t="s">
        <v>5</v>
      </c>
      <c r="H23602">
        <v>4</v>
      </c>
      <c r="I23602" s="4">
        <f>IF(E23602="Rhode Island", Table1[[#This Row],[price]]*$L$3, IF(E23602="Massachusetts", Table1[[#This Row],[price]]*$L$2, 1))</f>
        <v>785000</v>
      </c>
    </row>
    <row r="23603" spans="1:9" x14ac:dyDescent="0.25">
      <c r="A23603" s="2">
        <v>43050</v>
      </c>
      <c r="B23603" s="1">
        <f t="shared" si="736"/>
        <v>2017</v>
      </c>
      <c r="C23603" s="1">
        <f t="shared" si="737"/>
        <v>4</v>
      </c>
      <c r="D23603">
        <v>2607</v>
      </c>
      <c r="E23603" t="s">
        <v>37</v>
      </c>
      <c r="F23603" s="4">
        <v>790000</v>
      </c>
      <c r="G23603" t="s">
        <v>5</v>
      </c>
      <c r="H23603">
        <v>3</v>
      </c>
      <c r="I23603" s="4">
        <f>IF(E23603="Rhode Island", Table1[[#This Row],[price]]*$L$3, IF(E23603="Massachusetts", Table1[[#This Row],[price]]*$L$2, 1))</f>
        <v>790000</v>
      </c>
    </row>
    <row r="23604" spans="1:9" x14ac:dyDescent="0.25">
      <c r="A23604" s="2">
        <v>43050</v>
      </c>
      <c r="B23604" s="1">
        <f t="shared" si="736"/>
        <v>2017</v>
      </c>
      <c r="C23604" s="1">
        <f t="shared" si="737"/>
        <v>4</v>
      </c>
      <c r="D23604">
        <v>2605</v>
      </c>
      <c r="E23604" t="s">
        <v>37</v>
      </c>
      <c r="F23604" s="4">
        <v>800000</v>
      </c>
      <c r="G23604" t="s">
        <v>5</v>
      </c>
      <c r="H23604">
        <v>3</v>
      </c>
      <c r="I23604" s="4">
        <f>IF(E23604="Rhode Island", Table1[[#This Row],[price]]*$L$3, IF(E23604="Massachusetts", Table1[[#This Row],[price]]*$L$2, 1))</f>
        <v>800000</v>
      </c>
    </row>
    <row r="23605" spans="1:9" x14ac:dyDescent="0.25">
      <c r="A23605" s="2">
        <v>43050</v>
      </c>
      <c r="B23605" s="1">
        <f t="shared" si="736"/>
        <v>2017</v>
      </c>
      <c r="C23605" s="1">
        <f t="shared" si="737"/>
        <v>4</v>
      </c>
      <c r="D23605">
        <v>2614</v>
      </c>
      <c r="E23605" t="s">
        <v>37</v>
      </c>
      <c r="F23605" s="4">
        <v>822000</v>
      </c>
      <c r="G23605" t="s">
        <v>5</v>
      </c>
      <c r="H23605">
        <v>5</v>
      </c>
      <c r="I23605" s="4">
        <f>IF(E23605="Rhode Island", Table1[[#This Row],[price]]*$L$3, IF(E23605="Massachusetts", Table1[[#This Row],[price]]*$L$2, 1))</f>
        <v>822000</v>
      </c>
    </row>
    <row r="23606" spans="1:9" x14ac:dyDescent="0.25">
      <c r="A23606" s="2">
        <v>43050</v>
      </c>
      <c r="B23606" s="1">
        <f t="shared" si="736"/>
        <v>2017</v>
      </c>
      <c r="C23606" s="1">
        <f t="shared" si="737"/>
        <v>4</v>
      </c>
      <c r="D23606">
        <v>2607</v>
      </c>
      <c r="E23606" t="s">
        <v>37</v>
      </c>
      <c r="F23606" s="4">
        <v>840000</v>
      </c>
      <c r="G23606" t="s">
        <v>5</v>
      </c>
      <c r="H23606">
        <v>3</v>
      </c>
      <c r="I23606" s="4">
        <f>IF(E23606="Rhode Island", Table1[[#This Row],[price]]*$L$3, IF(E23606="Massachusetts", Table1[[#This Row],[price]]*$L$2, 1))</f>
        <v>840000</v>
      </c>
    </row>
    <row r="23607" spans="1:9" x14ac:dyDescent="0.25">
      <c r="A23607" s="2">
        <v>43050</v>
      </c>
      <c r="B23607" s="1">
        <f t="shared" si="736"/>
        <v>2017</v>
      </c>
      <c r="C23607" s="1">
        <f t="shared" si="737"/>
        <v>4</v>
      </c>
      <c r="D23607">
        <v>2611</v>
      </c>
      <c r="E23607" t="s">
        <v>37</v>
      </c>
      <c r="F23607" s="4">
        <v>860000</v>
      </c>
      <c r="G23607" t="s">
        <v>5</v>
      </c>
      <c r="H23607">
        <v>5</v>
      </c>
      <c r="I23607" s="4">
        <f>IF(E23607="Rhode Island", Table1[[#This Row],[price]]*$L$3, IF(E23607="Massachusetts", Table1[[#This Row],[price]]*$L$2, 1))</f>
        <v>860000</v>
      </c>
    </row>
    <row r="23608" spans="1:9" x14ac:dyDescent="0.25">
      <c r="A23608" s="2">
        <v>43050</v>
      </c>
      <c r="B23608" s="1">
        <f t="shared" si="736"/>
        <v>2017</v>
      </c>
      <c r="C23608" s="1">
        <f t="shared" si="737"/>
        <v>4</v>
      </c>
      <c r="D23608">
        <v>2605</v>
      </c>
      <c r="E23608" t="s">
        <v>37</v>
      </c>
      <c r="F23608" s="4">
        <v>862000</v>
      </c>
      <c r="G23608" t="s">
        <v>5</v>
      </c>
      <c r="H23608">
        <v>3</v>
      </c>
      <c r="I23608" s="4">
        <f>IF(E23608="Rhode Island", Table1[[#This Row],[price]]*$L$3, IF(E23608="Massachusetts", Table1[[#This Row],[price]]*$L$2, 1))</f>
        <v>862000</v>
      </c>
    </row>
    <row r="23609" spans="1:9" x14ac:dyDescent="0.25">
      <c r="A23609" s="2">
        <v>43050</v>
      </c>
      <c r="B23609" s="1">
        <f t="shared" si="736"/>
        <v>2017</v>
      </c>
      <c r="C23609" s="1">
        <f t="shared" si="737"/>
        <v>4</v>
      </c>
      <c r="D23609">
        <v>2912</v>
      </c>
      <c r="E23609" t="s">
        <v>36</v>
      </c>
      <c r="F23609" s="4">
        <v>870000</v>
      </c>
      <c r="G23609" t="s">
        <v>5</v>
      </c>
      <c r="H23609">
        <v>4</v>
      </c>
      <c r="I23609" s="4">
        <f>IF(E23609="Rhode Island", Table1[[#This Row],[price]]*$L$3, IF(E23609="Massachusetts", Table1[[#This Row],[price]]*$L$2, 1))</f>
        <v>870000</v>
      </c>
    </row>
    <row r="23610" spans="1:9" x14ac:dyDescent="0.25">
      <c r="A23610" s="2">
        <v>43050</v>
      </c>
      <c r="B23610" s="1">
        <f t="shared" si="736"/>
        <v>2017</v>
      </c>
      <c r="C23610" s="1">
        <f t="shared" si="737"/>
        <v>4</v>
      </c>
      <c r="D23610">
        <v>2617</v>
      </c>
      <c r="E23610" t="s">
        <v>37</v>
      </c>
      <c r="F23610" s="4">
        <v>885000</v>
      </c>
      <c r="G23610" t="s">
        <v>5</v>
      </c>
      <c r="H23610">
        <v>4</v>
      </c>
      <c r="I23610" s="4">
        <f>IF(E23610="Rhode Island", Table1[[#This Row],[price]]*$L$3, IF(E23610="Massachusetts", Table1[[#This Row],[price]]*$L$2, 1))</f>
        <v>885000</v>
      </c>
    </row>
    <row r="23611" spans="1:9" x14ac:dyDescent="0.25">
      <c r="A23611" s="2">
        <v>43050</v>
      </c>
      <c r="B23611" s="1">
        <f t="shared" si="736"/>
        <v>2017</v>
      </c>
      <c r="C23611" s="1">
        <f t="shared" si="737"/>
        <v>4</v>
      </c>
      <c r="D23611">
        <v>2602</v>
      </c>
      <c r="E23611" t="s">
        <v>37</v>
      </c>
      <c r="F23611" s="4">
        <v>920000</v>
      </c>
      <c r="G23611" t="s">
        <v>5</v>
      </c>
      <c r="H23611">
        <v>3</v>
      </c>
      <c r="I23611" s="4">
        <f>IF(E23611="Rhode Island", Table1[[#This Row],[price]]*$L$3, IF(E23611="Massachusetts", Table1[[#This Row],[price]]*$L$2, 1))</f>
        <v>920000</v>
      </c>
    </row>
    <row r="23612" spans="1:9" x14ac:dyDescent="0.25">
      <c r="A23612" s="2">
        <v>43050</v>
      </c>
      <c r="B23612" s="1">
        <f t="shared" si="736"/>
        <v>2017</v>
      </c>
      <c r="C23612" s="1">
        <f t="shared" si="737"/>
        <v>4</v>
      </c>
      <c r="D23612">
        <v>2602</v>
      </c>
      <c r="E23612" t="s">
        <v>37</v>
      </c>
      <c r="F23612" s="4">
        <v>925000</v>
      </c>
      <c r="G23612" t="s">
        <v>5</v>
      </c>
      <c r="H23612">
        <v>4</v>
      </c>
      <c r="I23612" s="4">
        <f>IF(E23612="Rhode Island", Table1[[#This Row],[price]]*$L$3, IF(E23612="Massachusetts", Table1[[#This Row],[price]]*$L$2, 1))</f>
        <v>925000</v>
      </c>
    </row>
    <row r="23613" spans="1:9" x14ac:dyDescent="0.25">
      <c r="A23613" s="2">
        <v>43050</v>
      </c>
      <c r="B23613" s="1">
        <f t="shared" si="736"/>
        <v>2017</v>
      </c>
      <c r="C23613" s="1">
        <f t="shared" si="737"/>
        <v>4</v>
      </c>
      <c r="D23613">
        <v>2602</v>
      </c>
      <c r="E23613" t="s">
        <v>37</v>
      </c>
      <c r="F23613" s="4">
        <v>930000</v>
      </c>
      <c r="G23613" t="s">
        <v>5</v>
      </c>
      <c r="H23613">
        <v>3</v>
      </c>
      <c r="I23613" s="4">
        <f>IF(E23613="Rhode Island", Table1[[#This Row],[price]]*$L$3, IF(E23613="Massachusetts", Table1[[#This Row],[price]]*$L$2, 1))</f>
        <v>930000</v>
      </c>
    </row>
    <row r="23614" spans="1:9" x14ac:dyDescent="0.25">
      <c r="A23614" s="2">
        <v>43050</v>
      </c>
      <c r="B23614" s="1">
        <f t="shared" si="736"/>
        <v>2017</v>
      </c>
      <c r="C23614" s="1">
        <f t="shared" si="737"/>
        <v>4</v>
      </c>
      <c r="D23614">
        <v>2605</v>
      </c>
      <c r="E23614" t="s">
        <v>37</v>
      </c>
      <c r="F23614" s="4">
        <v>1040000</v>
      </c>
      <c r="G23614" t="s">
        <v>5</v>
      </c>
      <c r="H23614">
        <v>4</v>
      </c>
      <c r="I23614" s="4">
        <f>IF(E23614="Rhode Island", Table1[[#This Row],[price]]*$L$3, IF(E23614="Massachusetts", Table1[[#This Row],[price]]*$L$2, 1))</f>
        <v>1040000</v>
      </c>
    </row>
    <row r="23615" spans="1:9" x14ac:dyDescent="0.25">
      <c r="A23615" s="2">
        <v>43050</v>
      </c>
      <c r="B23615" s="1">
        <f t="shared" si="736"/>
        <v>2017</v>
      </c>
      <c r="C23615" s="1">
        <f t="shared" si="737"/>
        <v>4</v>
      </c>
      <c r="D23615">
        <v>2602</v>
      </c>
      <c r="E23615" t="s">
        <v>37</v>
      </c>
      <c r="F23615" s="4">
        <v>1050000</v>
      </c>
      <c r="G23615" t="s">
        <v>5</v>
      </c>
      <c r="H23615">
        <v>4</v>
      </c>
      <c r="I23615" s="4">
        <f>IF(E23615="Rhode Island", Table1[[#This Row],[price]]*$L$3, IF(E23615="Massachusetts", Table1[[#This Row],[price]]*$L$2, 1))</f>
        <v>1050000</v>
      </c>
    </row>
    <row r="23616" spans="1:9" x14ac:dyDescent="0.25">
      <c r="A23616" s="2">
        <v>43050</v>
      </c>
      <c r="B23616" s="1">
        <f t="shared" si="736"/>
        <v>2017</v>
      </c>
      <c r="C23616" s="1">
        <f t="shared" si="737"/>
        <v>4</v>
      </c>
      <c r="D23616">
        <v>2605</v>
      </c>
      <c r="E23616" t="s">
        <v>37</v>
      </c>
      <c r="F23616" s="4">
        <v>1076000</v>
      </c>
      <c r="G23616" t="s">
        <v>5</v>
      </c>
      <c r="H23616">
        <v>4</v>
      </c>
      <c r="I23616" s="4">
        <f>IF(E23616="Rhode Island", Table1[[#This Row],[price]]*$L$3, IF(E23616="Massachusetts", Table1[[#This Row],[price]]*$L$2, 1))</f>
        <v>1076000</v>
      </c>
    </row>
    <row r="23617" spans="1:9" x14ac:dyDescent="0.25">
      <c r="A23617" s="2">
        <v>43050</v>
      </c>
      <c r="B23617" s="1">
        <f t="shared" si="736"/>
        <v>2017</v>
      </c>
      <c r="C23617" s="1">
        <f t="shared" si="737"/>
        <v>4</v>
      </c>
      <c r="D23617">
        <v>2604</v>
      </c>
      <c r="E23617" t="s">
        <v>37</v>
      </c>
      <c r="F23617" s="4">
        <v>1162000</v>
      </c>
      <c r="G23617" t="s">
        <v>5</v>
      </c>
      <c r="H23617">
        <v>4</v>
      </c>
      <c r="I23617" s="4">
        <f>IF(E23617="Rhode Island", Table1[[#This Row],[price]]*$L$3, IF(E23617="Massachusetts", Table1[[#This Row],[price]]*$L$2, 1))</f>
        <v>1162000</v>
      </c>
    </row>
    <row r="23618" spans="1:9" x14ac:dyDescent="0.25">
      <c r="A23618" s="2">
        <v>43050</v>
      </c>
      <c r="B23618" s="1">
        <f t="shared" ref="B23618:B23681" si="738">YEAR(A23618)</f>
        <v>2017</v>
      </c>
      <c r="C23618" s="1">
        <f t="shared" ref="C23618:C23681" si="739">ROUNDUP(MONTH(A23618)/3,0)</f>
        <v>4</v>
      </c>
      <c r="D23618">
        <v>2602</v>
      </c>
      <c r="E23618" t="s">
        <v>37</v>
      </c>
      <c r="F23618" s="4">
        <v>1410000</v>
      </c>
      <c r="G23618" t="s">
        <v>5</v>
      </c>
      <c r="H23618">
        <v>4</v>
      </c>
      <c r="I23618" s="4">
        <f>IF(E23618="Rhode Island", Table1[[#This Row],[price]]*$L$3, IF(E23618="Massachusetts", Table1[[#This Row],[price]]*$L$2, 1))</f>
        <v>1410000</v>
      </c>
    </row>
    <row r="23619" spans="1:9" x14ac:dyDescent="0.25">
      <c r="A23619" s="2">
        <v>43050</v>
      </c>
      <c r="B23619" s="1">
        <f t="shared" si="738"/>
        <v>2017</v>
      </c>
      <c r="C23619" s="1">
        <f t="shared" si="739"/>
        <v>4</v>
      </c>
      <c r="D23619">
        <v>2602</v>
      </c>
      <c r="E23619" t="s">
        <v>37</v>
      </c>
      <c r="F23619" s="4">
        <v>1520000</v>
      </c>
      <c r="G23619" t="s">
        <v>5</v>
      </c>
      <c r="H23619">
        <v>4</v>
      </c>
      <c r="I23619" s="4">
        <f>IF(E23619="Rhode Island", Table1[[#This Row],[price]]*$L$3, IF(E23619="Massachusetts", Table1[[#This Row],[price]]*$L$2, 1))</f>
        <v>1520000</v>
      </c>
    </row>
    <row r="23620" spans="1:9" x14ac:dyDescent="0.25">
      <c r="A23620" s="2">
        <v>43050</v>
      </c>
      <c r="B23620" s="1">
        <f t="shared" si="738"/>
        <v>2017</v>
      </c>
      <c r="C23620" s="1">
        <f t="shared" si="739"/>
        <v>4</v>
      </c>
      <c r="D23620">
        <v>2603</v>
      </c>
      <c r="E23620" t="s">
        <v>37</v>
      </c>
      <c r="F23620" s="4">
        <v>1730000</v>
      </c>
      <c r="G23620" t="s">
        <v>5</v>
      </c>
      <c r="H23620">
        <v>4</v>
      </c>
      <c r="I23620" s="4">
        <f>IF(E23620="Rhode Island", Table1[[#This Row],[price]]*$L$3, IF(E23620="Massachusetts", Table1[[#This Row],[price]]*$L$2, 1))</f>
        <v>1730000</v>
      </c>
    </row>
    <row r="23621" spans="1:9" x14ac:dyDescent="0.25">
      <c r="A23621" s="2">
        <v>43050</v>
      </c>
      <c r="B23621" s="1">
        <f t="shared" si="738"/>
        <v>2017</v>
      </c>
      <c r="C23621" s="1">
        <f t="shared" si="739"/>
        <v>4</v>
      </c>
      <c r="D23621">
        <v>2600</v>
      </c>
      <c r="E23621" t="s">
        <v>37</v>
      </c>
      <c r="F23621" s="4">
        <v>1880000</v>
      </c>
      <c r="G23621" t="s">
        <v>5</v>
      </c>
      <c r="H23621">
        <v>4</v>
      </c>
      <c r="I23621" s="4">
        <f>IF(E23621="Rhode Island", Table1[[#This Row],[price]]*$L$3, IF(E23621="Massachusetts", Table1[[#This Row],[price]]*$L$2, 1))</f>
        <v>1880000</v>
      </c>
    </row>
    <row r="23622" spans="1:9" x14ac:dyDescent="0.25">
      <c r="A23622" s="2">
        <v>43052</v>
      </c>
      <c r="B23622" s="1">
        <f t="shared" si="738"/>
        <v>2017</v>
      </c>
      <c r="C23622" s="1">
        <f t="shared" si="739"/>
        <v>4</v>
      </c>
      <c r="D23622">
        <v>2902</v>
      </c>
      <c r="E23622" t="s">
        <v>36</v>
      </c>
      <c r="F23622" s="4">
        <v>465000</v>
      </c>
      <c r="G23622" t="s">
        <v>5</v>
      </c>
      <c r="H23622">
        <v>3</v>
      </c>
      <c r="I23622" s="4">
        <f>IF(E23622="Rhode Island", Table1[[#This Row],[price]]*$L$3, IF(E23622="Massachusetts", Table1[[#This Row],[price]]*$L$2, 1))</f>
        <v>465000</v>
      </c>
    </row>
    <row r="23623" spans="1:9" x14ac:dyDescent="0.25">
      <c r="A23623" s="2">
        <v>43052</v>
      </c>
      <c r="B23623" s="1">
        <f t="shared" si="738"/>
        <v>2017</v>
      </c>
      <c r="C23623" s="1">
        <f t="shared" si="739"/>
        <v>4</v>
      </c>
      <c r="D23623">
        <v>2905</v>
      </c>
      <c r="E23623" t="s">
        <v>36</v>
      </c>
      <c r="F23623" s="4">
        <v>468500</v>
      </c>
      <c r="G23623" t="s">
        <v>5</v>
      </c>
      <c r="H23623">
        <v>3</v>
      </c>
      <c r="I23623" s="4">
        <f>IF(E23623="Rhode Island", Table1[[#This Row],[price]]*$L$3, IF(E23623="Massachusetts", Table1[[#This Row],[price]]*$L$2, 1))</f>
        <v>468500</v>
      </c>
    </row>
    <row r="23624" spans="1:9" x14ac:dyDescent="0.25">
      <c r="A23624" s="2">
        <v>43052</v>
      </c>
      <c r="B23624" s="1">
        <f t="shared" si="738"/>
        <v>2017</v>
      </c>
      <c r="C23624" s="1">
        <f t="shared" si="739"/>
        <v>4</v>
      </c>
      <c r="D23624">
        <v>2902</v>
      </c>
      <c r="E23624" t="s">
        <v>36</v>
      </c>
      <c r="F23624" s="4">
        <v>520000</v>
      </c>
      <c r="G23624" t="s">
        <v>5</v>
      </c>
      <c r="H23624">
        <v>3</v>
      </c>
      <c r="I23624" s="4">
        <f>IF(E23624="Rhode Island", Table1[[#This Row],[price]]*$L$3, IF(E23624="Massachusetts", Table1[[#This Row],[price]]*$L$2, 1))</f>
        <v>520000</v>
      </c>
    </row>
    <row r="23625" spans="1:9" x14ac:dyDescent="0.25">
      <c r="A23625" s="2">
        <v>43052</v>
      </c>
      <c r="B23625" s="1">
        <f t="shared" si="738"/>
        <v>2017</v>
      </c>
      <c r="C23625" s="1">
        <f t="shared" si="739"/>
        <v>4</v>
      </c>
      <c r="D23625">
        <v>2611</v>
      </c>
      <c r="E23625" t="s">
        <v>37</v>
      </c>
      <c r="F23625" s="4">
        <v>575000</v>
      </c>
      <c r="G23625" t="s">
        <v>5</v>
      </c>
      <c r="H23625">
        <v>3</v>
      </c>
      <c r="I23625" s="4">
        <f>IF(E23625="Rhode Island", Table1[[#This Row],[price]]*$L$3, IF(E23625="Massachusetts", Table1[[#This Row],[price]]*$L$2, 1))</f>
        <v>575000</v>
      </c>
    </row>
    <row r="23626" spans="1:9" x14ac:dyDescent="0.25">
      <c r="A23626" s="2">
        <v>43052</v>
      </c>
      <c r="B23626" s="1">
        <f t="shared" si="738"/>
        <v>2017</v>
      </c>
      <c r="C23626" s="1">
        <f t="shared" si="739"/>
        <v>4</v>
      </c>
      <c r="D23626">
        <v>2602</v>
      </c>
      <c r="E23626" t="s">
        <v>37</v>
      </c>
      <c r="F23626" s="4">
        <v>726800</v>
      </c>
      <c r="G23626" t="s">
        <v>5</v>
      </c>
      <c r="H23626">
        <v>4</v>
      </c>
      <c r="I23626" s="4">
        <f>IF(E23626="Rhode Island", Table1[[#This Row],[price]]*$L$3, IF(E23626="Massachusetts", Table1[[#This Row],[price]]*$L$2, 1))</f>
        <v>726800</v>
      </c>
    </row>
    <row r="23627" spans="1:9" x14ac:dyDescent="0.25">
      <c r="A23627" s="2">
        <v>43052</v>
      </c>
      <c r="B23627" s="1">
        <f t="shared" si="738"/>
        <v>2017</v>
      </c>
      <c r="C23627" s="1">
        <f t="shared" si="739"/>
        <v>4</v>
      </c>
      <c r="D23627">
        <v>2906</v>
      </c>
      <c r="E23627" t="s">
        <v>36</v>
      </c>
      <c r="F23627" s="4">
        <v>730000</v>
      </c>
      <c r="G23627" t="s">
        <v>5</v>
      </c>
      <c r="H23627">
        <v>4</v>
      </c>
      <c r="I23627" s="4">
        <f>IF(E23627="Rhode Island", Table1[[#This Row],[price]]*$L$3, IF(E23627="Massachusetts", Table1[[#This Row],[price]]*$L$2, 1))</f>
        <v>730000</v>
      </c>
    </row>
    <row r="23628" spans="1:9" x14ac:dyDescent="0.25">
      <c r="A23628" s="2">
        <v>43052</v>
      </c>
      <c r="B23628" s="1">
        <f t="shared" si="738"/>
        <v>2017</v>
      </c>
      <c r="C23628" s="1">
        <f t="shared" si="739"/>
        <v>4</v>
      </c>
      <c r="D23628">
        <v>2914</v>
      </c>
      <c r="E23628" t="s">
        <v>36</v>
      </c>
      <c r="F23628" s="4">
        <v>756000</v>
      </c>
      <c r="G23628" t="s">
        <v>5</v>
      </c>
      <c r="H23628">
        <v>4</v>
      </c>
      <c r="I23628" s="4">
        <f>IF(E23628="Rhode Island", Table1[[#This Row],[price]]*$L$3, IF(E23628="Massachusetts", Table1[[#This Row],[price]]*$L$2, 1))</f>
        <v>756000</v>
      </c>
    </row>
    <row r="23629" spans="1:9" x14ac:dyDescent="0.25">
      <c r="A23629" s="2">
        <v>43052</v>
      </c>
      <c r="B23629" s="1">
        <f t="shared" si="738"/>
        <v>2017</v>
      </c>
      <c r="C23629" s="1">
        <f t="shared" si="739"/>
        <v>4</v>
      </c>
      <c r="D23629">
        <v>2604</v>
      </c>
      <c r="E23629" t="s">
        <v>37</v>
      </c>
      <c r="F23629" s="4">
        <v>780000</v>
      </c>
      <c r="G23629" t="s">
        <v>5</v>
      </c>
      <c r="H23629">
        <v>3</v>
      </c>
      <c r="I23629" s="4">
        <f>IF(E23629="Rhode Island", Table1[[#This Row],[price]]*$L$3, IF(E23629="Massachusetts", Table1[[#This Row],[price]]*$L$2, 1))</f>
        <v>780000</v>
      </c>
    </row>
    <row r="23630" spans="1:9" x14ac:dyDescent="0.25">
      <c r="A23630" s="2">
        <v>43052</v>
      </c>
      <c r="B23630" s="1">
        <f t="shared" si="738"/>
        <v>2017</v>
      </c>
      <c r="C23630" s="1">
        <f t="shared" si="739"/>
        <v>4</v>
      </c>
      <c r="D23630">
        <v>2607</v>
      </c>
      <c r="E23630" t="s">
        <v>37</v>
      </c>
      <c r="F23630" s="4">
        <v>815000</v>
      </c>
      <c r="G23630" t="s">
        <v>5</v>
      </c>
      <c r="H23630">
        <v>4</v>
      </c>
      <c r="I23630" s="4">
        <f>IF(E23630="Rhode Island", Table1[[#This Row],[price]]*$L$3, IF(E23630="Massachusetts", Table1[[#This Row],[price]]*$L$2, 1))</f>
        <v>815000</v>
      </c>
    </row>
    <row r="23631" spans="1:9" x14ac:dyDescent="0.25">
      <c r="A23631" s="2">
        <v>43052</v>
      </c>
      <c r="B23631" s="1">
        <f t="shared" si="738"/>
        <v>2017</v>
      </c>
      <c r="C23631" s="1">
        <f t="shared" si="739"/>
        <v>4</v>
      </c>
      <c r="D23631">
        <v>2605</v>
      </c>
      <c r="E23631" t="s">
        <v>37</v>
      </c>
      <c r="F23631" s="4">
        <v>950000</v>
      </c>
      <c r="G23631" t="s">
        <v>5</v>
      </c>
      <c r="H23631">
        <v>4</v>
      </c>
      <c r="I23631" s="4">
        <f>IF(E23631="Rhode Island", Table1[[#This Row],[price]]*$L$3, IF(E23631="Massachusetts", Table1[[#This Row],[price]]*$L$2, 1))</f>
        <v>950000</v>
      </c>
    </row>
    <row r="23632" spans="1:9" x14ac:dyDescent="0.25">
      <c r="A23632" s="2">
        <v>43052</v>
      </c>
      <c r="B23632" s="1">
        <f t="shared" si="738"/>
        <v>2017</v>
      </c>
      <c r="C23632" s="1">
        <f t="shared" si="739"/>
        <v>4</v>
      </c>
      <c r="D23632">
        <v>2600</v>
      </c>
      <c r="E23632" t="s">
        <v>37</v>
      </c>
      <c r="F23632" s="4">
        <v>1060000</v>
      </c>
      <c r="G23632" t="s">
        <v>5</v>
      </c>
      <c r="H23632">
        <v>3</v>
      </c>
      <c r="I23632" s="4">
        <f>IF(E23632="Rhode Island", Table1[[#This Row],[price]]*$L$3, IF(E23632="Massachusetts", Table1[[#This Row],[price]]*$L$2, 1))</f>
        <v>1060000</v>
      </c>
    </row>
    <row r="23633" spans="1:9" x14ac:dyDescent="0.25">
      <c r="A23633" s="2">
        <v>43052</v>
      </c>
      <c r="B23633" s="1">
        <f t="shared" si="738"/>
        <v>2017</v>
      </c>
      <c r="C23633" s="1">
        <f t="shared" si="739"/>
        <v>4</v>
      </c>
      <c r="D23633">
        <v>2913</v>
      </c>
      <c r="E23633" t="s">
        <v>36</v>
      </c>
      <c r="F23633" s="4">
        <v>1075000</v>
      </c>
      <c r="G23633" t="s">
        <v>5</v>
      </c>
      <c r="H23633">
        <v>4</v>
      </c>
      <c r="I23633" s="4">
        <f>IF(E23633="Rhode Island", Table1[[#This Row],[price]]*$L$3, IF(E23633="Massachusetts", Table1[[#This Row],[price]]*$L$2, 1))</f>
        <v>1075000</v>
      </c>
    </row>
    <row r="23634" spans="1:9" x14ac:dyDescent="0.25">
      <c r="A23634" s="2">
        <v>43052</v>
      </c>
      <c r="B23634" s="1">
        <f t="shared" si="738"/>
        <v>2017</v>
      </c>
      <c r="C23634" s="1">
        <f t="shared" si="739"/>
        <v>4</v>
      </c>
      <c r="D23634">
        <v>2605</v>
      </c>
      <c r="E23634" t="s">
        <v>37</v>
      </c>
      <c r="F23634" s="4">
        <v>1090000</v>
      </c>
      <c r="G23634" t="s">
        <v>5</v>
      </c>
      <c r="H23634">
        <v>4</v>
      </c>
      <c r="I23634" s="4">
        <f>IF(E23634="Rhode Island", Table1[[#This Row],[price]]*$L$3, IF(E23634="Massachusetts", Table1[[#This Row],[price]]*$L$2, 1))</f>
        <v>1090000</v>
      </c>
    </row>
    <row r="23635" spans="1:9" x14ac:dyDescent="0.25">
      <c r="A23635" s="2">
        <v>43052</v>
      </c>
      <c r="B23635" s="1">
        <f t="shared" si="738"/>
        <v>2017</v>
      </c>
      <c r="C23635" s="1">
        <f t="shared" si="739"/>
        <v>4</v>
      </c>
      <c r="D23635">
        <v>2911</v>
      </c>
      <c r="E23635" t="s">
        <v>36</v>
      </c>
      <c r="F23635" s="4">
        <v>310000</v>
      </c>
      <c r="G23635" t="s">
        <v>6</v>
      </c>
      <c r="H23635">
        <v>1</v>
      </c>
      <c r="I23635" s="4">
        <f>IF(E23635="Rhode Island", Table1[[#This Row],[price]]*$L$3, IF(E23635="Massachusetts", Table1[[#This Row],[price]]*$L$2, 1))</f>
        <v>310000</v>
      </c>
    </row>
    <row r="23636" spans="1:9" x14ac:dyDescent="0.25">
      <c r="A23636" s="2">
        <v>43052</v>
      </c>
      <c r="B23636" s="1">
        <f t="shared" si="738"/>
        <v>2017</v>
      </c>
      <c r="C23636" s="1">
        <f t="shared" si="739"/>
        <v>4</v>
      </c>
      <c r="D23636">
        <v>2601</v>
      </c>
      <c r="E23636" t="s">
        <v>37</v>
      </c>
      <c r="F23636" s="4">
        <v>399000</v>
      </c>
      <c r="G23636" t="s">
        <v>6</v>
      </c>
      <c r="H23636">
        <v>1</v>
      </c>
      <c r="I23636" s="4">
        <f>IF(E23636="Rhode Island", Table1[[#This Row],[price]]*$L$3, IF(E23636="Massachusetts", Table1[[#This Row],[price]]*$L$2, 1))</f>
        <v>399000</v>
      </c>
    </row>
    <row r="23637" spans="1:9" x14ac:dyDescent="0.25">
      <c r="A23637" s="2">
        <v>43052</v>
      </c>
      <c r="B23637" s="1">
        <f t="shared" si="738"/>
        <v>2017</v>
      </c>
      <c r="C23637" s="1">
        <f t="shared" si="739"/>
        <v>4</v>
      </c>
      <c r="D23637">
        <v>2604</v>
      </c>
      <c r="E23637" t="s">
        <v>37</v>
      </c>
      <c r="F23637" s="4">
        <v>467000</v>
      </c>
      <c r="G23637" t="s">
        <v>6</v>
      </c>
      <c r="H23637">
        <v>2</v>
      </c>
      <c r="I23637" s="4">
        <f>IF(E23637="Rhode Island", Table1[[#This Row],[price]]*$L$3, IF(E23637="Massachusetts", Table1[[#This Row],[price]]*$L$2, 1))</f>
        <v>467000</v>
      </c>
    </row>
    <row r="23638" spans="1:9" x14ac:dyDescent="0.25">
      <c r="A23638" s="2">
        <v>43052</v>
      </c>
      <c r="B23638" s="1">
        <f t="shared" si="738"/>
        <v>2017</v>
      </c>
      <c r="C23638" s="1">
        <f t="shared" si="739"/>
        <v>4</v>
      </c>
      <c r="D23638">
        <v>2603</v>
      </c>
      <c r="E23638" t="s">
        <v>37</v>
      </c>
      <c r="F23638" s="4">
        <v>724000</v>
      </c>
      <c r="G23638" t="s">
        <v>6</v>
      </c>
      <c r="H23638">
        <v>2</v>
      </c>
      <c r="I23638" s="4">
        <f>IF(E23638="Rhode Island", Table1[[#This Row],[price]]*$L$3, IF(E23638="Massachusetts", Table1[[#This Row],[price]]*$L$2, 1))</f>
        <v>724000</v>
      </c>
    </row>
    <row r="23639" spans="1:9" x14ac:dyDescent="0.25">
      <c r="A23639" s="2">
        <v>43053</v>
      </c>
      <c r="B23639" s="1">
        <f t="shared" si="738"/>
        <v>2017</v>
      </c>
      <c r="C23639" s="1">
        <f t="shared" si="739"/>
        <v>4</v>
      </c>
      <c r="D23639">
        <v>2914</v>
      </c>
      <c r="E23639" t="s">
        <v>36</v>
      </c>
      <c r="F23639" s="4">
        <v>600000</v>
      </c>
      <c r="G23639" t="s">
        <v>5</v>
      </c>
      <c r="H23639">
        <v>3</v>
      </c>
      <c r="I23639" s="4">
        <f>IF(E23639="Rhode Island", Table1[[#This Row],[price]]*$L$3, IF(E23639="Massachusetts", Table1[[#This Row],[price]]*$L$2, 1))</f>
        <v>600000</v>
      </c>
    </row>
    <row r="23640" spans="1:9" x14ac:dyDescent="0.25">
      <c r="A23640" s="2">
        <v>43053</v>
      </c>
      <c r="B23640" s="1">
        <f t="shared" si="738"/>
        <v>2017</v>
      </c>
      <c r="C23640" s="1">
        <f t="shared" si="739"/>
        <v>4</v>
      </c>
      <c r="D23640">
        <v>2905</v>
      </c>
      <c r="E23640" t="s">
        <v>36</v>
      </c>
      <c r="F23640" s="4">
        <v>670000</v>
      </c>
      <c r="G23640" t="s">
        <v>5</v>
      </c>
      <c r="H23640">
        <v>4</v>
      </c>
      <c r="I23640" s="4">
        <f>IF(E23640="Rhode Island", Table1[[#This Row],[price]]*$L$3, IF(E23640="Massachusetts", Table1[[#This Row],[price]]*$L$2, 1))</f>
        <v>670000</v>
      </c>
    </row>
    <row r="23641" spans="1:9" x14ac:dyDescent="0.25">
      <c r="A23641" s="2">
        <v>43053</v>
      </c>
      <c r="B23641" s="1">
        <f t="shared" si="738"/>
        <v>2017</v>
      </c>
      <c r="C23641" s="1">
        <f t="shared" si="739"/>
        <v>4</v>
      </c>
      <c r="D23641">
        <v>2617</v>
      </c>
      <c r="E23641" t="s">
        <v>37</v>
      </c>
      <c r="F23641" s="4">
        <v>673000</v>
      </c>
      <c r="G23641" t="s">
        <v>5</v>
      </c>
      <c r="H23641">
        <v>3</v>
      </c>
      <c r="I23641" s="4">
        <f>IF(E23641="Rhode Island", Table1[[#This Row],[price]]*$L$3, IF(E23641="Massachusetts", Table1[[#This Row],[price]]*$L$2, 1))</f>
        <v>673000</v>
      </c>
    </row>
    <row r="23642" spans="1:9" x14ac:dyDescent="0.25">
      <c r="A23642" s="2">
        <v>43053</v>
      </c>
      <c r="B23642" s="1">
        <f t="shared" si="738"/>
        <v>2017</v>
      </c>
      <c r="C23642" s="1">
        <f t="shared" si="739"/>
        <v>4</v>
      </c>
      <c r="D23642">
        <v>2914</v>
      </c>
      <c r="E23642" t="s">
        <v>36</v>
      </c>
      <c r="F23642" s="4">
        <v>750000</v>
      </c>
      <c r="G23642" t="s">
        <v>5</v>
      </c>
      <c r="H23642">
        <v>4</v>
      </c>
      <c r="I23642" s="4">
        <f>IF(E23642="Rhode Island", Table1[[#This Row],[price]]*$L$3, IF(E23642="Massachusetts", Table1[[#This Row],[price]]*$L$2, 1))</f>
        <v>750000</v>
      </c>
    </row>
    <row r="23643" spans="1:9" x14ac:dyDescent="0.25">
      <c r="A23643" s="2">
        <v>43053</v>
      </c>
      <c r="B23643" s="1">
        <f t="shared" si="738"/>
        <v>2017</v>
      </c>
      <c r="C23643" s="1">
        <f t="shared" si="739"/>
        <v>4</v>
      </c>
      <c r="D23643">
        <v>2913</v>
      </c>
      <c r="E23643" t="s">
        <v>36</v>
      </c>
      <c r="F23643" s="4">
        <v>865000</v>
      </c>
      <c r="G23643" t="s">
        <v>5</v>
      </c>
      <c r="H23643">
        <v>4</v>
      </c>
      <c r="I23643" s="4">
        <f>IF(E23643="Rhode Island", Table1[[#This Row],[price]]*$L$3, IF(E23643="Massachusetts", Table1[[#This Row],[price]]*$L$2, 1))</f>
        <v>865000</v>
      </c>
    </row>
    <row r="23644" spans="1:9" x14ac:dyDescent="0.25">
      <c r="A23644" s="2">
        <v>43053</v>
      </c>
      <c r="B23644" s="1">
        <f t="shared" si="738"/>
        <v>2017</v>
      </c>
      <c r="C23644" s="1">
        <f t="shared" si="739"/>
        <v>4</v>
      </c>
      <c r="D23644">
        <v>2605</v>
      </c>
      <c r="E23644" t="s">
        <v>37</v>
      </c>
      <c r="F23644" s="4">
        <v>1000000</v>
      </c>
      <c r="G23644" t="s">
        <v>5</v>
      </c>
      <c r="H23644">
        <v>5</v>
      </c>
      <c r="I23644" s="4">
        <f>IF(E23644="Rhode Island", Table1[[#This Row],[price]]*$L$3, IF(E23644="Massachusetts", Table1[[#This Row],[price]]*$L$2, 1))</f>
        <v>1000000</v>
      </c>
    </row>
    <row r="23645" spans="1:9" x14ac:dyDescent="0.25">
      <c r="A23645" s="2">
        <v>43053</v>
      </c>
      <c r="B23645" s="1">
        <f t="shared" si="738"/>
        <v>2017</v>
      </c>
      <c r="C23645" s="1">
        <f t="shared" si="739"/>
        <v>4</v>
      </c>
      <c r="D23645">
        <v>2605</v>
      </c>
      <c r="E23645" t="s">
        <v>37</v>
      </c>
      <c r="F23645" s="4">
        <v>1300000</v>
      </c>
      <c r="G23645" t="s">
        <v>5</v>
      </c>
      <c r="H23645">
        <v>5</v>
      </c>
      <c r="I23645" s="4">
        <f>IF(E23645="Rhode Island", Table1[[#This Row],[price]]*$L$3, IF(E23645="Massachusetts", Table1[[#This Row],[price]]*$L$2, 1))</f>
        <v>1300000</v>
      </c>
    </row>
    <row r="23646" spans="1:9" x14ac:dyDescent="0.25">
      <c r="A23646" s="2">
        <v>43053</v>
      </c>
      <c r="B23646" s="1">
        <f t="shared" si="738"/>
        <v>2017</v>
      </c>
      <c r="C23646" s="1">
        <f t="shared" si="739"/>
        <v>4</v>
      </c>
      <c r="D23646">
        <v>2602</v>
      </c>
      <c r="E23646" t="s">
        <v>37</v>
      </c>
      <c r="F23646" s="4">
        <v>455000</v>
      </c>
      <c r="G23646" t="s">
        <v>6</v>
      </c>
      <c r="H23646">
        <v>2</v>
      </c>
      <c r="I23646" s="4">
        <f>IF(E23646="Rhode Island", Table1[[#This Row],[price]]*$L$3, IF(E23646="Massachusetts", Table1[[#This Row],[price]]*$L$2, 1))</f>
        <v>455000</v>
      </c>
    </row>
    <row r="23647" spans="1:9" x14ac:dyDescent="0.25">
      <c r="A23647" s="2">
        <v>43054</v>
      </c>
      <c r="B23647" s="1">
        <f t="shared" si="738"/>
        <v>2017</v>
      </c>
      <c r="C23647" s="1">
        <f t="shared" si="739"/>
        <v>4</v>
      </c>
      <c r="D23647">
        <v>2913</v>
      </c>
      <c r="E23647" t="s">
        <v>36</v>
      </c>
      <c r="F23647" s="4">
        <v>450000</v>
      </c>
      <c r="G23647" t="s">
        <v>5</v>
      </c>
      <c r="H23647">
        <v>3</v>
      </c>
      <c r="I23647" s="4">
        <f>IF(E23647="Rhode Island", Table1[[#This Row],[price]]*$L$3, IF(E23647="Massachusetts", Table1[[#This Row],[price]]*$L$2, 1))</f>
        <v>450000</v>
      </c>
    </row>
    <row r="23648" spans="1:9" x14ac:dyDescent="0.25">
      <c r="A23648" s="2">
        <v>43054</v>
      </c>
      <c r="B23648" s="1">
        <f t="shared" si="738"/>
        <v>2017</v>
      </c>
      <c r="C23648" s="1">
        <f t="shared" si="739"/>
        <v>4</v>
      </c>
      <c r="D23648">
        <v>2906</v>
      </c>
      <c r="E23648" t="s">
        <v>36</v>
      </c>
      <c r="F23648" s="4">
        <v>465000</v>
      </c>
      <c r="G23648" t="s">
        <v>5</v>
      </c>
      <c r="H23648">
        <v>3</v>
      </c>
      <c r="I23648" s="4">
        <f>IF(E23648="Rhode Island", Table1[[#This Row],[price]]*$L$3, IF(E23648="Massachusetts", Table1[[#This Row],[price]]*$L$2, 1))</f>
        <v>465000</v>
      </c>
    </row>
    <row r="23649" spans="1:9" x14ac:dyDescent="0.25">
      <c r="A23649" s="2">
        <v>43054</v>
      </c>
      <c r="B23649" s="1">
        <f t="shared" si="738"/>
        <v>2017</v>
      </c>
      <c r="C23649" s="1">
        <f t="shared" si="739"/>
        <v>4</v>
      </c>
      <c r="D23649">
        <v>2906</v>
      </c>
      <c r="E23649" t="s">
        <v>36</v>
      </c>
      <c r="F23649" s="4">
        <v>477000</v>
      </c>
      <c r="G23649" t="s">
        <v>5</v>
      </c>
      <c r="H23649">
        <v>3</v>
      </c>
      <c r="I23649" s="4">
        <f>IF(E23649="Rhode Island", Table1[[#This Row],[price]]*$L$3, IF(E23649="Massachusetts", Table1[[#This Row],[price]]*$L$2, 1))</f>
        <v>477000</v>
      </c>
    </row>
    <row r="23650" spans="1:9" x14ac:dyDescent="0.25">
      <c r="A23650" s="2">
        <v>43054</v>
      </c>
      <c r="B23650" s="1">
        <f t="shared" si="738"/>
        <v>2017</v>
      </c>
      <c r="C23650" s="1">
        <f t="shared" si="739"/>
        <v>4</v>
      </c>
      <c r="D23650">
        <v>2906</v>
      </c>
      <c r="E23650" t="s">
        <v>36</v>
      </c>
      <c r="F23650" s="4">
        <v>510000</v>
      </c>
      <c r="G23650" t="s">
        <v>5</v>
      </c>
      <c r="H23650">
        <v>3</v>
      </c>
      <c r="I23650" s="4">
        <f>IF(E23650="Rhode Island", Table1[[#This Row],[price]]*$L$3, IF(E23650="Massachusetts", Table1[[#This Row],[price]]*$L$2, 1))</f>
        <v>510000</v>
      </c>
    </row>
    <row r="23651" spans="1:9" x14ac:dyDescent="0.25">
      <c r="A23651" s="2">
        <v>43054</v>
      </c>
      <c r="B23651" s="1">
        <f t="shared" si="738"/>
        <v>2017</v>
      </c>
      <c r="C23651" s="1">
        <f t="shared" si="739"/>
        <v>4</v>
      </c>
      <c r="D23651">
        <v>2604</v>
      </c>
      <c r="E23651" t="s">
        <v>37</v>
      </c>
      <c r="F23651" s="4">
        <v>515000</v>
      </c>
      <c r="G23651" t="s">
        <v>5</v>
      </c>
      <c r="H23651">
        <v>1</v>
      </c>
      <c r="I23651" s="4">
        <f>IF(E23651="Rhode Island", Table1[[#This Row],[price]]*$L$3, IF(E23651="Massachusetts", Table1[[#This Row],[price]]*$L$2, 1))</f>
        <v>515000</v>
      </c>
    </row>
    <row r="23652" spans="1:9" x14ac:dyDescent="0.25">
      <c r="A23652" s="2">
        <v>43054</v>
      </c>
      <c r="B23652" s="1">
        <f t="shared" si="738"/>
        <v>2017</v>
      </c>
      <c r="C23652" s="1">
        <f t="shared" si="739"/>
        <v>4</v>
      </c>
      <c r="D23652">
        <v>2612</v>
      </c>
      <c r="E23652" t="s">
        <v>37</v>
      </c>
      <c r="F23652" s="4">
        <v>530000</v>
      </c>
      <c r="G23652" t="s">
        <v>5</v>
      </c>
      <c r="H23652">
        <v>2</v>
      </c>
      <c r="I23652" s="4">
        <f>IF(E23652="Rhode Island", Table1[[#This Row],[price]]*$L$3, IF(E23652="Massachusetts", Table1[[#This Row],[price]]*$L$2, 1))</f>
        <v>530000</v>
      </c>
    </row>
    <row r="23653" spans="1:9" x14ac:dyDescent="0.25">
      <c r="A23653" s="2">
        <v>43054</v>
      </c>
      <c r="B23653" s="1">
        <f t="shared" si="738"/>
        <v>2017</v>
      </c>
      <c r="C23653" s="1">
        <f t="shared" si="739"/>
        <v>4</v>
      </c>
      <c r="D23653">
        <v>2617</v>
      </c>
      <c r="E23653" t="s">
        <v>37</v>
      </c>
      <c r="F23653" s="4">
        <v>530000</v>
      </c>
      <c r="G23653" t="s">
        <v>5</v>
      </c>
      <c r="H23653">
        <v>3</v>
      </c>
      <c r="I23653" s="4">
        <f>IF(E23653="Rhode Island", Table1[[#This Row],[price]]*$L$3, IF(E23653="Massachusetts", Table1[[#This Row],[price]]*$L$2, 1))</f>
        <v>530000</v>
      </c>
    </row>
    <row r="23654" spans="1:9" x14ac:dyDescent="0.25">
      <c r="A23654" s="2">
        <v>43054</v>
      </c>
      <c r="B23654" s="1">
        <f t="shared" si="738"/>
        <v>2017</v>
      </c>
      <c r="C23654" s="1">
        <f t="shared" si="739"/>
        <v>4</v>
      </c>
      <c r="D23654">
        <v>2902</v>
      </c>
      <c r="E23654" t="s">
        <v>36</v>
      </c>
      <c r="F23654" s="4">
        <v>540000</v>
      </c>
      <c r="G23654" t="s">
        <v>5</v>
      </c>
      <c r="H23654">
        <v>3</v>
      </c>
      <c r="I23654" s="4">
        <f>IF(E23654="Rhode Island", Table1[[#This Row],[price]]*$L$3, IF(E23654="Massachusetts", Table1[[#This Row],[price]]*$L$2, 1))</f>
        <v>540000</v>
      </c>
    </row>
    <row r="23655" spans="1:9" x14ac:dyDescent="0.25">
      <c r="A23655" s="2">
        <v>43054</v>
      </c>
      <c r="B23655" s="1">
        <f t="shared" si="738"/>
        <v>2017</v>
      </c>
      <c r="C23655" s="1">
        <f t="shared" si="739"/>
        <v>4</v>
      </c>
      <c r="D23655">
        <v>2615</v>
      </c>
      <c r="E23655" t="s">
        <v>37</v>
      </c>
      <c r="F23655" s="4">
        <v>590000</v>
      </c>
      <c r="G23655" t="s">
        <v>5</v>
      </c>
      <c r="H23655">
        <v>3</v>
      </c>
      <c r="I23655" s="4">
        <f>IF(E23655="Rhode Island", Table1[[#This Row],[price]]*$L$3, IF(E23655="Massachusetts", Table1[[#This Row],[price]]*$L$2, 1))</f>
        <v>590000</v>
      </c>
    </row>
    <row r="23656" spans="1:9" x14ac:dyDescent="0.25">
      <c r="A23656" s="2">
        <v>43054</v>
      </c>
      <c r="B23656" s="1">
        <f t="shared" si="738"/>
        <v>2017</v>
      </c>
      <c r="C23656" s="1">
        <f t="shared" si="739"/>
        <v>4</v>
      </c>
      <c r="D23656">
        <v>2904</v>
      </c>
      <c r="E23656" t="s">
        <v>36</v>
      </c>
      <c r="F23656" s="4">
        <v>597500</v>
      </c>
      <c r="G23656" t="s">
        <v>5</v>
      </c>
      <c r="H23656">
        <v>4</v>
      </c>
      <c r="I23656" s="4">
        <f>IF(E23656="Rhode Island", Table1[[#This Row],[price]]*$L$3, IF(E23656="Massachusetts", Table1[[#This Row],[price]]*$L$2, 1))</f>
        <v>597500</v>
      </c>
    </row>
    <row r="23657" spans="1:9" x14ac:dyDescent="0.25">
      <c r="A23657" s="2">
        <v>43054</v>
      </c>
      <c r="B23657" s="1">
        <f t="shared" si="738"/>
        <v>2017</v>
      </c>
      <c r="C23657" s="1">
        <f t="shared" si="739"/>
        <v>4</v>
      </c>
      <c r="D23657">
        <v>2906</v>
      </c>
      <c r="E23657" t="s">
        <v>36</v>
      </c>
      <c r="F23657" s="4">
        <v>620000</v>
      </c>
      <c r="G23657" t="s">
        <v>5</v>
      </c>
      <c r="H23657">
        <v>4</v>
      </c>
      <c r="I23657" s="4">
        <f>IF(E23657="Rhode Island", Table1[[#This Row],[price]]*$L$3, IF(E23657="Massachusetts", Table1[[#This Row],[price]]*$L$2, 1))</f>
        <v>620000</v>
      </c>
    </row>
    <row r="23658" spans="1:9" x14ac:dyDescent="0.25">
      <c r="A23658" s="2">
        <v>43054</v>
      </c>
      <c r="B23658" s="1">
        <f t="shared" si="738"/>
        <v>2017</v>
      </c>
      <c r="C23658" s="1">
        <f t="shared" si="739"/>
        <v>4</v>
      </c>
      <c r="D23658">
        <v>2914</v>
      </c>
      <c r="E23658" t="s">
        <v>36</v>
      </c>
      <c r="F23658" s="4">
        <v>626000</v>
      </c>
      <c r="G23658" t="s">
        <v>5</v>
      </c>
      <c r="H23658">
        <v>3</v>
      </c>
      <c r="I23658" s="4">
        <f>IF(E23658="Rhode Island", Table1[[#This Row],[price]]*$L$3, IF(E23658="Massachusetts", Table1[[#This Row],[price]]*$L$2, 1))</f>
        <v>626000</v>
      </c>
    </row>
    <row r="23659" spans="1:9" x14ac:dyDescent="0.25">
      <c r="A23659" s="2">
        <v>43054</v>
      </c>
      <c r="B23659" s="1">
        <f t="shared" si="738"/>
        <v>2017</v>
      </c>
      <c r="C23659" s="1">
        <f t="shared" si="739"/>
        <v>4</v>
      </c>
      <c r="D23659">
        <v>2906</v>
      </c>
      <c r="E23659" t="s">
        <v>36</v>
      </c>
      <c r="F23659" s="4">
        <v>667500</v>
      </c>
      <c r="G23659" t="s">
        <v>5</v>
      </c>
      <c r="H23659">
        <v>4</v>
      </c>
      <c r="I23659" s="4">
        <f>IF(E23659="Rhode Island", Table1[[#This Row],[price]]*$L$3, IF(E23659="Massachusetts", Table1[[#This Row],[price]]*$L$2, 1))</f>
        <v>667500</v>
      </c>
    </row>
    <row r="23660" spans="1:9" x14ac:dyDescent="0.25">
      <c r="A23660" s="2">
        <v>43054</v>
      </c>
      <c r="B23660" s="1">
        <f t="shared" si="738"/>
        <v>2017</v>
      </c>
      <c r="C23660" s="1">
        <f t="shared" si="739"/>
        <v>4</v>
      </c>
      <c r="D23660">
        <v>2611</v>
      </c>
      <c r="E23660" t="s">
        <v>37</v>
      </c>
      <c r="F23660" s="4">
        <v>710000</v>
      </c>
      <c r="G23660" t="s">
        <v>5</v>
      </c>
      <c r="H23660">
        <v>3</v>
      </c>
      <c r="I23660" s="4">
        <f>IF(E23660="Rhode Island", Table1[[#This Row],[price]]*$L$3, IF(E23660="Massachusetts", Table1[[#This Row],[price]]*$L$2, 1))</f>
        <v>710000</v>
      </c>
    </row>
    <row r="23661" spans="1:9" x14ac:dyDescent="0.25">
      <c r="A23661" s="2">
        <v>43054</v>
      </c>
      <c r="B23661" s="1">
        <f t="shared" si="738"/>
        <v>2017</v>
      </c>
      <c r="C23661" s="1">
        <f t="shared" si="739"/>
        <v>4</v>
      </c>
      <c r="D23661">
        <v>2615</v>
      </c>
      <c r="E23661" t="s">
        <v>37</v>
      </c>
      <c r="F23661" s="4">
        <v>730000</v>
      </c>
      <c r="G23661" t="s">
        <v>5</v>
      </c>
      <c r="H23661">
        <v>4</v>
      </c>
      <c r="I23661" s="4">
        <f>IF(E23661="Rhode Island", Table1[[#This Row],[price]]*$L$3, IF(E23661="Massachusetts", Table1[[#This Row],[price]]*$L$2, 1))</f>
        <v>730000</v>
      </c>
    </row>
    <row r="23662" spans="1:9" x14ac:dyDescent="0.25">
      <c r="A23662" s="2">
        <v>43054</v>
      </c>
      <c r="B23662" s="1">
        <f t="shared" si="738"/>
        <v>2017</v>
      </c>
      <c r="C23662" s="1">
        <f t="shared" si="739"/>
        <v>4</v>
      </c>
      <c r="D23662">
        <v>2902</v>
      </c>
      <c r="E23662" t="s">
        <v>36</v>
      </c>
      <c r="F23662" s="4">
        <v>760000</v>
      </c>
      <c r="G23662" t="s">
        <v>5</v>
      </c>
      <c r="H23662">
        <v>4</v>
      </c>
      <c r="I23662" s="4">
        <f>IF(E23662="Rhode Island", Table1[[#This Row],[price]]*$L$3, IF(E23662="Massachusetts", Table1[[#This Row],[price]]*$L$2, 1))</f>
        <v>760000</v>
      </c>
    </row>
    <row r="23663" spans="1:9" x14ac:dyDescent="0.25">
      <c r="A23663" s="2">
        <v>43054</v>
      </c>
      <c r="B23663" s="1">
        <f t="shared" si="738"/>
        <v>2017</v>
      </c>
      <c r="C23663" s="1">
        <f t="shared" si="739"/>
        <v>4</v>
      </c>
      <c r="D23663">
        <v>2615</v>
      </c>
      <c r="E23663" t="s">
        <v>37</v>
      </c>
      <c r="F23663" s="4">
        <v>785000</v>
      </c>
      <c r="G23663" t="s">
        <v>5</v>
      </c>
      <c r="H23663">
        <v>4</v>
      </c>
      <c r="I23663" s="4">
        <f>IF(E23663="Rhode Island", Table1[[#This Row],[price]]*$L$3, IF(E23663="Massachusetts", Table1[[#This Row],[price]]*$L$2, 1))</f>
        <v>785000</v>
      </c>
    </row>
    <row r="23664" spans="1:9" x14ac:dyDescent="0.25">
      <c r="A23664" s="2">
        <v>43054</v>
      </c>
      <c r="B23664" s="1">
        <f t="shared" si="738"/>
        <v>2017</v>
      </c>
      <c r="C23664" s="1">
        <f t="shared" si="739"/>
        <v>4</v>
      </c>
      <c r="D23664">
        <v>2602</v>
      </c>
      <c r="E23664" t="s">
        <v>37</v>
      </c>
      <c r="F23664" s="4">
        <v>815000</v>
      </c>
      <c r="G23664" t="s">
        <v>5</v>
      </c>
      <c r="H23664">
        <v>3</v>
      </c>
      <c r="I23664" s="4">
        <f>IF(E23664="Rhode Island", Table1[[#This Row],[price]]*$L$3, IF(E23664="Massachusetts", Table1[[#This Row],[price]]*$L$2, 1))</f>
        <v>815000</v>
      </c>
    </row>
    <row r="23665" spans="1:9" x14ac:dyDescent="0.25">
      <c r="A23665" s="2">
        <v>43054</v>
      </c>
      <c r="B23665" s="1">
        <f t="shared" si="738"/>
        <v>2017</v>
      </c>
      <c r="C23665" s="1">
        <f t="shared" si="739"/>
        <v>4</v>
      </c>
      <c r="D23665">
        <v>2914</v>
      </c>
      <c r="E23665" t="s">
        <v>36</v>
      </c>
      <c r="F23665" s="4">
        <v>898000</v>
      </c>
      <c r="G23665" t="s">
        <v>5</v>
      </c>
      <c r="H23665">
        <v>4</v>
      </c>
      <c r="I23665" s="4">
        <f>IF(E23665="Rhode Island", Table1[[#This Row],[price]]*$L$3, IF(E23665="Massachusetts", Table1[[#This Row],[price]]*$L$2, 1))</f>
        <v>898000</v>
      </c>
    </row>
    <row r="23666" spans="1:9" x14ac:dyDescent="0.25">
      <c r="A23666" s="2">
        <v>43054</v>
      </c>
      <c r="B23666" s="1">
        <f t="shared" si="738"/>
        <v>2017</v>
      </c>
      <c r="C23666" s="1">
        <f t="shared" si="739"/>
        <v>4</v>
      </c>
      <c r="D23666">
        <v>2611</v>
      </c>
      <c r="E23666" t="s">
        <v>37</v>
      </c>
      <c r="F23666" s="4">
        <v>1200000</v>
      </c>
      <c r="G23666" t="s">
        <v>5</v>
      </c>
      <c r="H23666">
        <v>4</v>
      </c>
      <c r="I23666" s="4">
        <f>IF(E23666="Rhode Island", Table1[[#This Row],[price]]*$L$3, IF(E23666="Massachusetts", Table1[[#This Row],[price]]*$L$2, 1))</f>
        <v>1200000</v>
      </c>
    </row>
    <row r="23667" spans="1:9" x14ac:dyDescent="0.25">
      <c r="A23667" s="2">
        <v>43054</v>
      </c>
      <c r="B23667" s="1">
        <f t="shared" si="738"/>
        <v>2017</v>
      </c>
      <c r="C23667" s="1">
        <f t="shared" si="739"/>
        <v>4</v>
      </c>
      <c r="D23667">
        <v>2612</v>
      </c>
      <c r="E23667" t="s">
        <v>37</v>
      </c>
      <c r="F23667" s="4">
        <v>1235000</v>
      </c>
      <c r="G23667" t="s">
        <v>5</v>
      </c>
      <c r="H23667">
        <v>4</v>
      </c>
      <c r="I23667" s="4">
        <f>IF(E23667="Rhode Island", Table1[[#This Row],[price]]*$L$3, IF(E23667="Massachusetts", Table1[[#This Row],[price]]*$L$2, 1))</f>
        <v>1235000</v>
      </c>
    </row>
    <row r="23668" spans="1:9" x14ac:dyDescent="0.25">
      <c r="A23668" s="2">
        <v>43054</v>
      </c>
      <c r="B23668" s="1">
        <f t="shared" si="738"/>
        <v>2017</v>
      </c>
      <c r="C23668" s="1">
        <f t="shared" si="739"/>
        <v>4</v>
      </c>
      <c r="D23668">
        <v>2913</v>
      </c>
      <c r="E23668" t="s">
        <v>36</v>
      </c>
      <c r="F23668" s="4">
        <v>390000</v>
      </c>
      <c r="G23668" t="s">
        <v>6</v>
      </c>
      <c r="H23668">
        <v>2</v>
      </c>
      <c r="I23668" s="4">
        <f>IF(E23668="Rhode Island", Table1[[#This Row],[price]]*$L$3, IF(E23668="Massachusetts", Table1[[#This Row],[price]]*$L$2, 1))</f>
        <v>390000</v>
      </c>
    </row>
    <row r="23669" spans="1:9" x14ac:dyDescent="0.25">
      <c r="A23669" s="2">
        <v>43054</v>
      </c>
      <c r="B23669" s="1">
        <f t="shared" si="738"/>
        <v>2017</v>
      </c>
      <c r="C23669" s="1">
        <f t="shared" si="739"/>
        <v>4</v>
      </c>
      <c r="D23669">
        <v>2603</v>
      </c>
      <c r="E23669" t="s">
        <v>37</v>
      </c>
      <c r="F23669" s="4">
        <v>495000</v>
      </c>
      <c r="G23669" t="s">
        <v>6</v>
      </c>
      <c r="H23669">
        <v>1</v>
      </c>
      <c r="I23669" s="4">
        <f>IF(E23669="Rhode Island", Table1[[#This Row],[price]]*$L$3, IF(E23669="Massachusetts", Table1[[#This Row],[price]]*$L$2, 1))</f>
        <v>495000</v>
      </c>
    </row>
    <row r="23670" spans="1:9" x14ac:dyDescent="0.25">
      <c r="A23670" s="2">
        <v>43054</v>
      </c>
      <c r="B23670" s="1">
        <f t="shared" si="738"/>
        <v>2017</v>
      </c>
      <c r="C23670" s="1">
        <f t="shared" si="739"/>
        <v>4</v>
      </c>
      <c r="D23670">
        <v>2605</v>
      </c>
      <c r="E23670" t="s">
        <v>37</v>
      </c>
      <c r="F23670" s="4">
        <v>547000</v>
      </c>
      <c r="G23670" t="s">
        <v>6</v>
      </c>
      <c r="H23670">
        <v>3</v>
      </c>
      <c r="I23670" s="4">
        <f>IF(E23670="Rhode Island", Table1[[#This Row],[price]]*$L$3, IF(E23670="Massachusetts", Table1[[#This Row],[price]]*$L$2, 1))</f>
        <v>547000</v>
      </c>
    </row>
    <row r="23671" spans="1:9" x14ac:dyDescent="0.25">
      <c r="A23671" s="2">
        <v>43054</v>
      </c>
      <c r="B23671" s="1">
        <f t="shared" si="738"/>
        <v>2017</v>
      </c>
      <c r="C23671" s="1">
        <f t="shared" si="739"/>
        <v>4</v>
      </c>
      <c r="D23671">
        <v>2604</v>
      </c>
      <c r="E23671" t="s">
        <v>37</v>
      </c>
      <c r="F23671" s="4">
        <v>780000</v>
      </c>
      <c r="G23671" t="s">
        <v>6</v>
      </c>
      <c r="H23671">
        <v>2</v>
      </c>
      <c r="I23671" s="4">
        <f>IF(E23671="Rhode Island", Table1[[#This Row],[price]]*$L$3, IF(E23671="Massachusetts", Table1[[#This Row],[price]]*$L$2, 1))</f>
        <v>780000</v>
      </c>
    </row>
    <row r="23672" spans="1:9" x14ac:dyDescent="0.25">
      <c r="A23672" s="2">
        <v>43055</v>
      </c>
      <c r="B23672" s="1">
        <f t="shared" si="738"/>
        <v>2017</v>
      </c>
      <c r="C23672" s="1">
        <f t="shared" si="739"/>
        <v>4</v>
      </c>
      <c r="D23672">
        <v>2902</v>
      </c>
      <c r="E23672" t="s">
        <v>36</v>
      </c>
      <c r="F23672" s="4">
        <v>450000</v>
      </c>
      <c r="G23672" t="s">
        <v>5</v>
      </c>
      <c r="H23672">
        <v>3</v>
      </c>
      <c r="I23672" s="4">
        <f>IF(E23672="Rhode Island", Table1[[#This Row],[price]]*$L$3, IF(E23672="Massachusetts", Table1[[#This Row],[price]]*$L$2, 1))</f>
        <v>450000</v>
      </c>
    </row>
    <row r="23673" spans="1:9" x14ac:dyDescent="0.25">
      <c r="A23673" s="2">
        <v>43055</v>
      </c>
      <c r="B23673" s="1">
        <f t="shared" si="738"/>
        <v>2017</v>
      </c>
      <c r="C23673" s="1">
        <f t="shared" si="739"/>
        <v>4</v>
      </c>
      <c r="D23673">
        <v>2906</v>
      </c>
      <c r="E23673" t="s">
        <v>36</v>
      </c>
      <c r="F23673" s="4">
        <v>480000</v>
      </c>
      <c r="G23673" t="s">
        <v>5</v>
      </c>
      <c r="H23673">
        <v>3</v>
      </c>
      <c r="I23673" s="4">
        <f>IF(E23673="Rhode Island", Table1[[#This Row],[price]]*$L$3, IF(E23673="Massachusetts", Table1[[#This Row],[price]]*$L$2, 1))</f>
        <v>480000</v>
      </c>
    </row>
    <row r="23674" spans="1:9" x14ac:dyDescent="0.25">
      <c r="A23674" s="2">
        <v>43055</v>
      </c>
      <c r="B23674" s="1">
        <f t="shared" si="738"/>
        <v>2017</v>
      </c>
      <c r="C23674" s="1">
        <f t="shared" si="739"/>
        <v>4</v>
      </c>
      <c r="D23674">
        <v>2902</v>
      </c>
      <c r="E23674" t="s">
        <v>36</v>
      </c>
      <c r="F23674" s="4">
        <v>490000</v>
      </c>
      <c r="G23674" t="s">
        <v>5</v>
      </c>
      <c r="H23674">
        <v>4</v>
      </c>
      <c r="I23674" s="4">
        <f>IF(E23674="Rhode Island", Table1[[#This Row],[price]]*$L$3, IF(E23674="Massachusetts", Table1[[#This Row],[price]]*$L$2, 1))</f>
        <v>490000</v>
      </c>
    </row>
    <row r="23675" spans="1:9" x14ac:dyDescent="0.25">
      <c r="A23675" s="2">
        <v>43055</v>
      </c>
      <c r="B23675" s="1">
        <f t="shared" si="738"/>
        <v>2017</v>
      </c>
      <c r="C23675" s="1">
        <f t="shared" si="739"/>
        <v>4</v>
      </c>
      <c r="D23675">
        <v>2906</v>
      </c>
      <c r="E23675" t="s">
        <v>36</v>
      </c>
      <c r="F23675" s="4">
        <v>497500</v>
      </c>
      <c r="G23675" t="s">
        <v>5</v>
      </c>
      <c r="H23675">
        <v>3</v>
      </c>
      <c r="I23675" s="4">
        <f>IF(E23675="Rhode Island", Table1[[#This Row],[price]]*$L$3, IF(E23675="Massachusetts", Table1[[#This Row],[price]]*$L$2, 1))</f>
        <v>497500</v>
      </c>
    </row>
    <row r="23676" spans="1:9" x14ac:dyDescent="0.25">
      <c r="A23676" s="2">
        <v>43055</v>
      </c>
      <c r="B23676" s="1">
        <f t="shared" si="738"/>
        <v>2017</v>
      </c>
      <c r="C23676" s="1">
        <f t="shared" si="739"/>
        <v>4</v>
      </c>
      <c r="D23676">
        <v>2913</v>
      </c>
      <c r="E23676" t="s">
        <v>36</v>
      </c>
      <c r="F23676" s="4">
        <v>515000</v>
      </c>
      <c r="G23676" t="s">
        <v>5</v>
      </c>
      <c r="H23676">
        <v>3</v>
      </c>
      <c r="I23676" s="4">
        <f>IF(E23676="Rhode Island", Table1[[#This Row],[price]]*$L$3, IF(E23676="Massachusetts", Table1[[#This Row],[price]]*$L$2, 1))</f>
        <v>515000</v>
      </c>
    </row>
    <row r="23677" spans="1:9" x14ac:dyDescent="0.25">
      <c r="A23677" s="2">
        <v>43055</v>
      </c>
      <c r="B23677" s="1">
        <f t="shared" si="738"/>
        <v>2017</v>
      </c>
      <c r="C23677" s="1">
        <f t="shared" si="739"/>
        <v>4</v>
      </c>
      <c r="D23677">
        <v>2905</v>
      </c>
      <c r="E23677" t="s">
        <v>36</v>
      </c>
      <c r="F23677" s="4">
        <v>531500</v>
      </c>
      <c r="G23677" t="s">
        <v>5</v>
      </c>
      <c r="H23677">
        <v>3</v>
      </c>
      <c r="I23677" s="4">
        <f>IF(E23677="Rhode Island", Table1[[#This Row],[price]]*$L$3, IF(E23677="Massachusetts", Table1[[#This Row],[price]]*$L$2, 1))</f>
        <v>531500</v>
      </c>
    </row>
    <row r="23678" spans="1:9" x14ac:dyDescent="0.25">
      <c r="A23678" s="2">
        <v>43055</v>
      </c>
      <c r="B23678" s="1">
        <f t="shared" si="738"/>
        <v>2017</v>
      </c>
      <c r="C23678" s="1">
        <f t="shared" si="739"/>
        <v>4</v>
      </c>
      <c r="D23678">
        <v>2903</v>
      </c>
      <c r="E23678" t="s">
        <v>36</v>
      </c>
      <c r="F23678" s="4">
        <v>560000</v>
      </c>
      <c r="G23678" t="s">
        <v>5</v>
      </c>
      <c r="H23678">
        <v>3</v>
      </c>
      <c r="I23678" s="4">
        <f>IF(E23678="Rhode Island", Table1[[#This Row],[price]]*$L$3, IF(E23678="Massachusetts", Table1[[#This Row],[price]]*$L$2, 1))</f>
        <v>560000</v>
      </c>
    </row>
    <row r="23679" spans="1:9" x14ac:dyDescent="0.25">
      <c r="A23679" s="2">
        <v>43055</v>
      </c>
      <c r="B23679" s="1">
        <f t="shared" si="738"/>
        <v>2017</v>
      </c>
      <c r="C23679" s="1">
        <f t="shared" si="739"/>
        <v>4</v>
      </c>
      <c r="D23679">
        <v>2615</v>
      </c>
      <c r="E23679" t="s">
        <v>37</v>
      </c>
      <c r="F23679" s="4">
        <v>600000</v>
      </c>
      <c r="G23679" t="s">
        <v>5</v>
      </c>
      <c r="H23679">
        <v>4</v>
      </c>
      <c r="I23679" s="4">
        <f>IF(E23679="Rhode Island", Table1[[#This Row],[price]]*$L$3, IF(E23679="Massachusetts", Table1[[#This Row],[price]]*$L$2, 1))</f>
        <v>600000</v>
      </c>
    </row>
    <row r="23680" spans="1:9" x14ac:dyDescent="0.25">
      <c r="A23680" s="2">
        <v>43055</v>
      </c>
      <c r="B23680" s="1">
        <f t="shared" si="738"/>
        <v>2017</v>
      </c>
      <c r="C23680" s="1">
        <f t="shared" si="739"/>
        <v>4</v>
      </c>
      <c r="D23680">
        <v>2614</v>
      </c>
      <c r="E23680" t="s">
        <v>37</v>
      </c>
      <c r="F23680" s="4">
        <v>626000</v>
      </c>
      <c r="G23680" t="s">
        <v>5</v>
      </c>
      <c r="H23680">
        <v>4</v>
      </c>
      <c r="I23680" s="4">
        <f>IF(E23680="Rhode Island", Table1[[#This Row],[price]]*$L$3, IF(E23680="Massachusetts", Table1[[#This Row],[price]]*$L$2, 1))</f>
        <v>626000</v>
      </c>
    </row>
    <row r="23681" spans="1:9" x14ac:dyDescent="0.25">
      <c r="A23681" s="2">
        <v>43055</v>
      </c>
      <c r="B23681" s="1">
        <f t="shared" si="738"/>
        <v>2017</v>
      </c>
      <c r="C23681" s="1">
        <f t="shared" si="739"/>
        <v>4</v>
      </c>
      <c r="D23681">
        <v>2614</v>
      </c>
      <c r="E23681" t="s">
        <v>37</v>
      </c>
      <c r="F23681" s="4">
        <v>650000</v>
      </c>
      <c r="G23681" t="s">
        <v>5</v>
      </c>
      <c r="H23681">
        <v>3</v>
      </c>
      <c r="I23681" s="4">
        <f>IF(E23681="Rhode Island", Table1[[#This Row],[price]]*$L$3, IF(E23681="Massachusetts", Table1[[#This Row],[price]]*$L$2, 1))</f>
        <v>650000</v>
      </c>
    </row>
    <row r="23682" spans="1:9" x14ac:dyDescent="0.25">
      <c r="A23682" s="2">
        <v>43055</v>
      </c>
      <c r="B23682" s="1">
        <f t="shared" ref="B23682:B23745" si="740">YEAR(A23682)</f>
        <v>2017</v>
      </c>
      <c r="C23682" s="1">
        <f t="shared" ref="C23682:C23745" si="741">ROUNDUP(MONTH(A23682)/3,0)</f>
        <v>4</v>
      </c>
      <c r="D23682">
        <v>2617</v>
      </c>
      <c r="E23682" t="s">
        <v>37</v>
      </c>
      <c r="F23682" s="4">
        <v>750000</v>
      </c>
      <c r="G23682" t="s">
        <v>5</v>
      </c>
      <c r="H23682">
        <v>4</v>
      </c>
      <c r="I23682" s="4">
        <f>IF(E23682="Rhode Island", Table1[[#This Row],[price]]*$L$3, IF(E23682="Massachusetts", Table1[[#This Row],[price]]*$L$2, 1))</f>
        <v>750000</v>
      </c>
    </row>
    <row r="23683" spans="1:9" x14ac:dyDescent="0.25">
      <c r="A23683" s="2">
        <v>43055</v>
      </c>
      <c r="B23683" s="1">
        <f t="shared" si="740"/>
        <v>2017</v>
      </c>
      <c r="C23683" s="1">
        <f t="shared" si="741"/>
        <v>4</v>
      </c>
      <c r="D23683">
        <v>2607</v>
      </c>
      <c r="E23683" t="s">
        <v>37</v>
      </c>
      <c r="F23683" s="4">
        <v>755000</v>
      </c>
      <c r="G23683" t="s">
        <v>5</v>
      </c>
      <c r="H23683">
        <v>3</v>
      </c>
      <c r="I23683" s="4">
        <f>IF(E23683="Rhode Island", Table1[[#This Row],[price]]*$L$3, IF(E23683="Massachusetts", Table1[[#This Row],[price]]*$L$2, 1))</f>
        <v>755000</v>
      </c>
    </row>
    <row r="23684" spans="1:9" x14ac:dyDescent="0.25">
      <c r="A23684" s="2">
        <v>43055</v>
      </c>
      <c r="B23684" s="1">
        <f t="shared" si="740"/>
        <v>2017</v>
      </c>
      <c r="C23684" s="1">
        <f t="shared" si="741"/>
        <v>4</v>
      </c>
      <c r="D23684">
        <v>2611</v>
      </c>
      <c r="E23684" t="s">
        <v>37</v>
      </c>
      <c r="F23684" s="4">
        <v>1050000</v>
      </c>
      <c r="G23684" t="s">
        <v>5</v>
      </c>
      <c r="H23684">
        <v>4</v>
      </c>
      <c r="I23684" s="4">
        <f>IF(E23684="Rhode Island", Table1[[#This Row],[price]]*$L$3, IF(E23684="Massachusetts", Table1[[#This Row],[price]]*$L$2, 1))</f>
        <v>1050000</v>
      </c>
    </row>
    <row r="23685" spans="1:9" x14ac:dyDescent="0.25">
      <c r="A23685" s="2">
        <v>43055</v>
      </c>
      <c r="B23685" s="1">
        <f t="shared" si="740"/>
        <v>2017</v>
      </c>
      <c r="C23685" s="1">
        <f t="shared" si="741"/>
        <v>4</v>
      </c>
      <c r="D23685">
        <v>2602</v>
      </c>
      <c r="E23685" t="s">
        <v>37</v>
      </c>
      <c r="F23685" s="4">
        <v>1285000</v>
      </c>
      <c r="G23685" t="s">
        <v>5</v>
      </c>
      <c r="H23685">
        <v>5</v>
      </c>
      <c r="I23685" s="4">
        <f>IF(E23685="Rhode Island", Table1[[#This Row],[price]]*$L$3, IF(E23685="Massachusetts", Table1[[#This Row],[price]]*$L$2, 1))</f>
        <v>1285000</v>
      </c>
    </row>
    <row r="23686" spans="1:9" x14ac:dyDescent="0.25">
      <c r="A23686" s="2">
        <v>43055</v>
      </c>
      <c r="B23686" s="1">
        <f t="shared" si="740"/>
        <v>2017</v>
      </c>
      <c r="C23686" s="1">
        <f t="shared" si="741"/>
        <v>4</v>
      </c>
      <c r="D23686">
        <v>2602</v>
      </c>
      <c r="E23686" t="s">
        <v>37</v>
      </c>
      <c r="F23686" s="4">
        <v>335000</v>
      </c>
      <c r="G23686" t="s">
        <v>6</v>
      </c>
      <c r="H23686">
        <v>1</v>
      </c>
      <c r="I23686" s="4">
        <f>IF(E23686="Rhode Island", Table1[[#This Row],[price]]*$L$3, IF(E23686="Massachusetts", Table1[[#This Row],[price]]*$L$2, 1))</f>
        <v>335000</v>
      </c>
    </row>
    <row r="23687" spans="1:9" x14ac:dyDescent="0.25">
      <c r="A23687" s="2">
        <v>43055</v>
      </c>
      <c r="B23687" s="1">
        <f t="shared" si="740"/>
        <v>2017</v>
      </c>
      <c r="C23687" s="1">
        <f t="shared" si="741"/>
        <v>4</v>
      </c>
      <c r="D23687">
        <v>2612</v>
      </c>
      <c r="E23687" t="s">
        <v>37</v>
      </c>
      <c r="F23687" s="4">
        <v>369000</v>
      </c>
      <c r="G23687" t="s">
        <v>6</v>
      </c>
      <c r="H23687">
        <v>1</v>
      </c>
      <c r="I23687" s="4">
        <f>IF(E23687="Rhode Island", Table1[[#This Row],[price]]*$L$3, IF(E23687="Massachusetts", Table1[[#This Row],[price]]*$L$2, 1))</f>
        <v>369000</v>
      </c>
    </row>
    <row r="23688" spans="1:9" x14ac:dyDescent="0.25">
      <c r="A23688" s="2">
        <v>43055</v>
      </c>
      <c r="B23688" s="1">
        <f t="shared" si="740"/>
        <v>2017</v>
      </c>
      <c r="C23688" s="1">
        <f t="shared" si="741"/>
        <v>4</v>
      </c>
      <c r="D23688">
        <v>2612</v>
      </c>
      <c r="E23688" t="s">
        <v>37</v>
      </c>
      <c r="F23688" s="4">
        <v>375000</v>
      </c>
      <c r="G23688" t="s">
        <v>6</v>
      </c>
      <c r="H23688">
        <v>1</v>
      </c>
      <c r="I23688" s="4">
        <f>IF(E23688="Rhode Island", Table1[[#This Row],[price]]*$L$3, IF(E23688="Massachusetts", Table1[[#This Row],[price]]*$L$2, 1))</f>
        <v>375000</v>
      </c>
    </row>
    <row r="23689" spans="1:9" x14ac:dyDescent="0.25">
      <c r="A23689" s="2">
        <v>43055</v>
      </c>
      <c r="B23689" s="1">
        <f t="shared" si="740"/>
        <v>2017</v>
      </c>
      <c r="C23689" s="1">
        <f t="shared" si="741"/>
        <v>4</v>
      </c>
      <c r="D23689">
        <v>2606</v>
      </c>
      <c r="E23689" t="s">
        <v>37</v>
      </c>
      <c r="F23689" s="4">
        <v>405000</v>
      </c>
      <c r="G23689" t="s">
        <v>6</v>
      </c>
      <c r="H23689">
        <v>2</v>
      </c>
      <c r="I23689" s="4">
        <f>IF(E23689="Rhode Island", Table1[[#This Row],[price]]*$L$3, IF(E23689="Massachusetts", Table1[[#This Row],[price]]*$L$2, 1))</f>
        <v>405000</v>
      </c>
    </row>
    <row r="23690" spans="1:9" x14ac:dyDescent="0.25">
      <c r="A23690" s="2">
        <v>43055</v>
      </c>
      <c r="B23690" s="1">
        <f t="shared" si="740"/>
        <v>2017</v>
      </c>
      <c r="C23690" s="1">
        <f t="shared" si="741"/>
        <v>4</v>
      </c>
      <c r="D23690">
        <v>2617</v>
      </c>
      <c r="E23690" t="s">
        <v>37</v>
      </c>
      <c r="F23690" s="4">
        <v>448000</v>
      </c>
      <c r="G23690" t="s">
        <v>6</v>
      </c>
      <c r="H23690">
        <v>2</v>
      </c>
      <c r="I23690" s="4">
        <f>IF(E23690="Rhode Island", Table1[[#This Row],[price]]*$L$3, IF(E23690="Massachusetts", Table1[[#This Row],[price]]*$L$2, 1))</f>
        <v>448000</v>
      </c>
    </row>
    <row r="23691" spans="1:9" x14ac:dyDescent="0.25">
      <c r="A23691" s="2">
        <v>43055</v>
      </c>
      <c r="B23691" s="1">
        <f t="shared" si="740"/>
        <v>2017</v>
      </c>
      <c r="C23691" s="1">
        <f t="shared" si="741"/>
        <v>4</v>
      </c>
      <c r="D23691">
        <v>2604</v>
      </c>
      <c r="E23691" t="s">
        <v>37</v>
      </c>
      <c r="F23691" s="4">
        <v>465000</v>
      </c>
      <c r="G23691" t="s">
        <v>6</v>
      </c>
      <c r="H23691">
        <v>3</v>
      </c>
      <c r="I23691" s="4">
        <f>IF(E23691="Rhode Island", Table1[[#This Row],[price]]*$L$3, IF(E23691="Massachusetts", Table1[[#This Row],[price]]*$L$2, 1))</f>
        <v>465000</v>
      </c>
    </row>
    <row r="23692" spans="1:9" x14ac:dyDescent="0.25">
      <c r="A23692" s="2">
        <v>43055</v>
      </c>
      <c r="B23692" s="1">
        <f t="shared" si="740"/>
        <v>2017</v>
      </c>
      <c r="C23692" s="1">
        <f t="shared" si="741"/>
        <v>4</v>
      </c>
      <c r="D23692">
        <v>2612</v>
      </c>
      <c r="E23692" t="s">
        <v>37</v>
      </c>
      <c r="F23692" s="4">
        <v>750000</v>
      </c>
      <c r="G23692" t="s">
        <v>6</v>
      </c>
      <c r="H23692">
        <v>2</v>
      </c>
      <c r="I23692" s="4">
        <f>IF(E23692="Rhode Island", Table1[[#This Row],[price]]*$L$3, IF(E23692="Massachusetts", Table1[[#This Row],[price]]*$L$2, 1))</f>
        <v>750000</v>
      </c>
    </row>
    <row r="23693" spans="1:9" x14ac:dyDescent="0.25">
      <c r="A23693" s="2">
        <v>43055</v>
      </c>
      <c r="B23693" s="1">
        <f t="shared" si="740"/>
        <v>2017</v>
      </c>
      <c r="C23693" s="1">
        <f t="shared" si="741"/>
        <v>4</v>
      </c>
      <c r="D23693">
        <v>2604</v>
      </c>
      <c r="E23693" t="s">
        <v>37</v>
      </c>
      <c r="F23693" s="4">
        <v>835000</v>
      </c>
      <c r="G23693" t="s">
        <v>6</v>
      </c>
      <c r="H23693">
        <v>3</v>
      </c>
      <c r="I23693" s="4">
        <f>IF(E23693="Rhode Island", Table1[[#This Row],[price]]*$L$3, IF(E23693="Massachusetts", Table1[[#This Row],[price]]*$L$2, 1))</f>
        <v>835000</v>
      </c>
    </row>
    <row r="23694" spans="1:9" x14ac:dyDescent="0.25">
      <c r="A23694" s="2">
        <v>43056</v>
      </c>
      <c r="B23694" s="1">
        <f t="shared" si="740"/>
        <v>2017</v>
      </c>
      <c r="C23694" s="1">
        <f t="shared" si="741"/>
        <v>4</v>
      </c>
      <c r="D23694">
        <v>2902</v>
      </c>
      <c r="E23694" t="s">
        <v>36</v>
      </c>
      <c r="F23694" s="4">
        <v>318000</v>
      </c>
      <c r="G23694" t="s">
        <v>5</v>
      </c>
      <c r="H23694">
        <v>2</v>
      </c>
      <c r="I23694" s="4">
        <f>IF(E23694="Rhode Island", Table1[[#This Row],[price]]*$L$3, IF(E23694="Massachusetts", Table1[[#This Row],[price]]*$L$2, 1))</f>
        <v>318000</v>
      </c>
    </row>
    <row r="23695" spans="1:9" x14ac:dyDescent="0.25">
      <c r="A23695" s="2">
        <v>43056</v>
      </c>
      <c r="B23695" s="1">
        <f t="shared" si="740"/>
        <v>2017</v>
      </c>
      <c r="C23695" s="1">
        <f t="shared" si="741"/>
        <v>4</v>
      </c>
      <c r="D23695">
        <v>2914</v>
      </c>
      <c r="E23695" t="s">
        <v>36</v>
      </c>
      <c r="F23695" s="4">
        <v>520000</v>
      </c>
      <c r="G23695" t="s">
        <v>5</v>
      </c>
      <c r="H23695">
        <v>3</v>
      </c>
      <c r="I23695" s="4">
        <f>IF(E23695="Rhode Island", Table1[[#This Row],[price]]*$L$3, IF(E23695="Massachusetts", Table1[[#This Row],[price]]*$L$2, 1))</f>
        <v>520000</v>
      </c>
    </row>
    <row r="23696" spans="1:9" x14ac:dyDescent="0.25">
      <c r="A23696" s="2">
        <v>43056</v>
      </c>
      <c r="B23696" s="1">
        <f t="shared" si="740"/>
        <v>2017</v>
      </c>
      <c r="C23696" s="1">
        <f t="shared" si="741"/>
        <v>4</v>
      </c>
      <c r="D23696">
        <v>2913</v>
      </c>
      <c r="E23696" t="s">
        <v>36</v>
      </c>
      <c r="F23696" s="4">
        <v>530000</v>
      </c>
      <c r="G23696" t="s">
        <v>5</v>
      </c>
      <c r="H23696">
        <v>3</v>
      </c>
      <c r="I23696" s="4">
        <f>IF(E23696="Rhode Island", Table1[[#This Row],[price]]*$L$3, IF(E23696="Massachusetts", Table1[[#This Row],[price]]*$L$2, 1))</f>
        <v>530000</v>
      </c>
    </row>
    <row r="23697" spans="1:9" x14ac:dyDescent="0.25">
      <c r="A23697" s="2">
        <v>43056</v>
      </c>
      <c r="B23697" s="1">
        <f t="shared" si="740"/>
        <v>2017</v>
      </c>
      <c r="C23697" s="1">
        <f t="shared" si="741"/>
        <v>4</v>
      </c>
      <c r="D23697">
        <v>2913</v>
      </c>
      <c r="E23697" t="s">
        <v>36</v>
      </c>
      <c r="F23697" s="4">
        <v>550000</v>
      </c>
      <c r="G23697" t="s">
        <v>5</v>
      </c>
      <c r="H23697">
        <v>3</v>
      </c>
      <c r="I23697" s="4">
        <f>IF(E23697="Rhode Island", Table1[[#This Row],[price]]*$L$3, IF(E23697="Massachusetts", Table1[[#This Row],[price]]*$L$2, 1))</f>
        <v>550000</v>
      </c>
    </row>
    <row r="23698" spans="1:9" x14ac:dyDescent="0.25">
      <c r="A23698" s="2">
        <v>43056</v>
      </c>
      <c r="B23698" s="1">
        <f t="shared" si="740"/>
        <v>2017</v>
      </c>
      <c r="C23698" s="1">
        <f t="shared" si="741"/>
        <v>4</v>
      </c>
      <c r="D23698">
        <v>2905</v>
      </c>
      <c r="E23698" t="s">
        <v>36</v>
      </c>
      <c r="F23698" s="4">
        <v>550000</v>
      </c>
      <c r="G23698" t="s">
        <v>5</v>
      </c>
      <c r="H23698">
        <v>3</v>
      </c>
      <c r="I23698" s="4">
        <f>IF(E23698="Rhode Island", Table1[[#This Row],[price]]*$L$3, IF(E23698="Massachusetts", Table1[[#This Row],[price]]*$L$2, 1))</f>
        <v>550000</v>
      </c>
    </row>
    <row r="23699" spans="1:9" x14ac:dyDescent="0.25">
      <c r="A23699" s="2">
        <v>43056</v>
      </c>
      <c r="B23699" s="1">
        <f t="shared" si="740"/>
        <v>2017</v>
      </c>
      <c r="C23699" s="1">
        <f t="shared" si="741"/>
        <v>4</v>
      </c>
      <c r="D23699">
        <v>2611</v>
      </c>
      <c r="E23699" t="s">
        <v>37</v>
      </c>
      <c r="F23699" s="4">
        <v>555000</v>
      </c>
      <c r="G23699" t="s">
        <v>5</v>
      </c>
      <c r="H23699">
        <v>3</v>
      </c>
      <c r="I23699" s="4">
        <f>IF(E23699="Rhode Island", Table1[[#This Row],[price]]*$L$3, IF(E23699="Massachusetts", Table1[[#This Row],[price]]*$L$2, 1))</f>
        <v>555000</v>
      </c>
    </row>
    <row r="23700" spans="1:9" x14ac:dyDescent="0.25">
      <c r="A23700" s="2">
        <v>43056</v>
      </c>
      <c r="B23700" s="1">
        <f t="shared" si="740"/>
        <v>2017</v>
      </c>
      <c r="C23700" s="1">
        <f t="shared" si="741"/>
        <v>4</v>
      </c>
      <c r="D23700">
        <v>2615</v>
      </c>
      <c r="E23700" t="s">
        <v>37</v>
      </c>
      <c r="F23700" s="4">
        <v>560000</v>
      </c>
      <c r="G23700" t="s">
        <v>5</v>
      </c>
      <c r="H23700">
        <v>4</v>
      </c>
      <c r="I23700" s="4">
        <f>IF(E23700="Rhode Island", Table1[[#This Row],[price]]*$L$3, IF(E23700="Massachusetts", Table1[[#This Row],[price]]*$L$2, 1))</f>
        <v>560000</v>
      </c>
    </row>
    <row r="23701" spans="1:9" x14ac:dyDescent="0.25">
      <c r="A23701" s="2">
        <v>43056</v>
      </c>
      <c r="B23701" s="1">
        <f t="shared" si="740"/>
        <v>2017</v>
      </c>
      <c r="C23701" s="1">
        <f t="shared" si="741"/>
        <v>4</v>
      </c>
      <c r="D23701">
        <v>2914</v>
      </c>
      <c r="E23701" t="s">
        <v>36</v>
      </c>
      <c r="F23701" s="4">
        <v>575000</v>
      </c>
      <c r="G23701" t="s">
        <v>5</v>
      </c>
      <c r="H23701">
        <v>3</v>
      </c>
      <c r="I23701" s="4">
        <f>IF(E23701="Rhode Island", Table1[[#This Row],[price]]*$L$3, IF(E23701="Massachusetts", Table1[[#This Row],[price]]*$L$2, 1))</f>
        <v>575000</v>
      </c>
    </row>
    <row r="23702" spans="1:9" x14ac:dyDescent="0.25">
      <c r="A23702" s="2">
        <v>43056</v>
      </c>
      <c r="B23702" s="1">
        <f t="shared" si="740"/>
        <v>2017</v>
      </c>
      <c r="C23702" s="1">
        <f t="shared" si="741"/>
        <v>4</v>
      </c>
      <c r="D23702">
        <v>2904</v>
      </c>
      <c r="E23702" t="s">
        <v>36</v>
      </c>
      <c r="F23702" s="4">
        <v>588000</v>
      </c>
      <c r="G23702" t="s">
        <v>5</v>
      </c>
      <c r="H23702">
        <v>3</v>
      </c>
      <c r="I23702" s="4">
        <f>IF(E23702="Rhode Island", Table1[[#This Row],[price]]*$L$3, IF(E23702="Massachusetts", Table1[[#This Row],[price]]*$L$2, 1))</f>
        <v>588000</v>
      </c>
    </row>
    <row r="23703" spans="1:9" x14ac:dyDescent="0.25">
      <c r="A23703" s="2">
        <v>43056</v>
      </c>
      <c r="B23703" s="1">
        <f t="shared" si="740"/>
        <v>2017</v>
      </c>
      <c r="C23703" s="1">
        <f t="shared" si="741"/>
        <v>4</v>
      </c>
      <c r="D23703">
        <v>2615</v>
      </c>
      <c r="E23703" t="s">
        <v>37</v>
      </c>
      <c r="F23703" s="4">
        <v>595000</v>
      </c>
      <c r="G23703" t="s">
        <v>5</v>
      </c>
      <c r="H23703">
        <v>4</v>
      </c>
      <c r="I23703" s="4">
        <f>IF(E23703="Rhode Island", Table1[[#This Row],[price]]*$L$3, IF(E23703="Massachusetts", Table1[[#This Row],[price]]*$L$2, 1))</f>
        <v>595000</v>
      </c>
    </row>
    <row r="23704" spans="1:9" x14ac:dyDescent="0.25">
      <c r="A23704" s="2">
        <v>43056</v>
      </c>
      <c r="B23704" s="1">
        <f t="shared" si="740"/>
        <v>2017</v>
      </c>
      <c r="C23704" s="1">
        <f t="shared" si="741"/>
        <v>4</v>
      </c>
      <c r="D23704">
        <v>2905</v>
      </c>
      <c r="E23704" t="s">
        <v>36</v>
      </c>
      <c r="F23704" s="4">
        <v>599000</v>
      </c>
      <c r="G23704" t="s">
        <v>5</v>
      </c>
      <c r="H23704">
        <v>4</v>
      </c>
      <c r="I23704" s="4">
        <f>IF(E23704="Rhode Island", Table1[[#This Row],[price]]*$L$3, IF(E23704="Massachusetts", Table1[[#This Row],[price]]*$L$2, 1))</f>
        <v>599000</v>
      </c>
    </row>
    <row r="23705" spans="1:9" x14ac:dyDescent="0.25">
      <c r="A23705" s="2">
        <v>43056</v>
      </c>
      <c r="B23705" s="1">
        <f t="shared" si="740"/>
        <v>2017</v>
      </c>
      <c r="C23705" s="1">
        <f t="shared" si="741"/>
        <v>4</v>
      </c>
      <c r="D23705">
        <v>2906</v>
      </c>
      <c r="E23705" t="s">
        <v>36</v>
      </c>
      <c r="F23705" s="4">
        <v>650000</v>
      </c>
      <c r="G23705" t="s">
        <v>5</v>
      </c>
      <c r="H23705">
        <v>4</v>
      </c>
      <c r="I23705" s="4">
        <f>IF(E23705="Rhode Island", Table1[[#This Row],[price]]*$L$3, IF(E23705="Massachusetts", Table1[[#This Row],[price]]*$L$2, 1))</f>
        <v>650000</v>
      </c>
    </row>
    <row r="23706" spans="1:9" x14ac:dyDescent="0.25">
      <c r="A23706" s="2">
        <v>43056</v>
      </c>
      <c r="B23706" s="1">
        <f t="shared" si="740"/>
        <v>2017</v>
      </c>
      <c r="C23706" s="1">
        <f t="shared" si="741"/>
        <v>4</v>
      </c>
      <c r="D23706">
        <v>2615</v>
      </c>
      <c r="E23706" t="s">
        <v>37</v>
      </c>
      <c r="F23706" s="4">
        <v>690000</v>
      </c>
      <c r="G23706" t="s">
        <v>5</v>
      </c>
      <c r="H23706">
        <v>4</v>
      </c>
      <c r="I23706" s="4">
        <f>IF(E23706="Rhode Island", Table1[[#This Row],[price]]*$L$3, IF(E23706="Massachusetts", Table1[[#This Row],[price]]*$L$2, 1))</f>
        <v>690000</v>
      </c>
    </row>
    <row r="23707" spans="1:9" x14ac:dyDescent="0.25">
      <c r="A23707" s="2">
        <v>43056</v>
      </c>
      <c r="B23707" s="1">
        <f t="shared" si="740"/>
        <v>2017</v>
      </c>
      <c r="C23707" s="1">
        <f t="shared" si="741"/>
        <v>4</v>
      </c>
      <c r="D23707">
        <v>2911</v>
      </c>
      <c r="E23707" t="s">
        <v>36</v>
      </c>
      <c r="F23707" s="4">
        <v>710000</v>
      </c>
      <c r="G23707" t="s">
        <v>5</v>
      </c>
      <c r="H23707">
        <v>3</v>
      </c>
      <c r="I23707" s="4">
        <f>IF(E23707="Rhode Island", Table1[[#This Row],[price]]*$L$3, IF(E23707="Massachusetts", Table1[[#This Row],[price]]*$L$2, 1))</f>
        <v>710000</v>
      </c>
    </row>
    <row r="23708" spans="1:9" x14ac:dyDescent="0.25">
      <c r="A23708" s="2">
        <v>43056</v>
      </c>
      <c r="B23708" s="1">
        <f t="shared" si="740"/>
        <v>2017</v>
      </c>
      <c r="C23708" s="1">
        <f t="shared" si="741"/>
        <v>4</v>
      </c>
      <c r="D23708">
        <v>2905</v>
      </c>
      <c r="E23708" t="s">
        <v>36</v>
      </c>
      <c r="F23708" s="4">
        <v>710000</v>
      </c>
      <c r="G23708" t="s">
        <v>5</v>
      </c>
      <c r="H23708">
        <v>4</v>
      </c>
      <c r="I23708" s="4">
        <f>IF(E23708="Rhode Island", Table1[[#This Row],[price]]*$L$3, IF(E23708="Massachusetts", Table1[[#This Row],[price]]*$L$2, 1))</f>
        <v>710000</v>
      </c>
    </row>
    <row r="23709" spans="1:9" x14ac:dyDescent="0.25">
      <c r="A23709" s="2">
        <v>43056</v>
      </c>
      <c r="B23709" s="1">
        <f t="shared" si="740"/>
        <v>2017</v>
      </c>
      <c r="C23709" s="1">
        <f t="shared" si="741"/>
        <v>4</v>
      </c>
      <c r="D23709">
        <v>2912</v>
      </c>
      <c r="E23709" t="s">
        <v>36</v>
      </c>
      <c r="F23709" s="4">
        <v>740000</v>
      </c>
      <c r="G23709" t="s">
        <v>5</v>
      </c>
      <c r="H23709">
        <v>4</v>
      </c>
      <c r="I23709" s="4">
        <f>IF(E23709="Rhode Island", Table1[[#This Row],[price]]*$L$3, IF(E23709="Massachusetts", Table1[[#This Row],[price]]*$L$2, 1))</f>
        <v>740000</v>
      </c>
    </row>
    <row r="23710" spans="1:9" x14ac:dyDescent="0.25">
      <c r="A23710" s="2">
        <v>43056</v>
      </c>
      <c r="B23710" s="1">
        <f t="shared" si="740"/>
        <v>2017</v>
      </c>
      <c r="C23710" s="1">
        <f t="shared" si="741"/>
        <v>4</v>
      </c>
      <c r="D23710">
        <v>2914</v>
      </c>
      <c r="E23710" t="s">
        <v>36</v>
      </c>
      <c r="F23710" s="4">
        <v>753000</v>
      </c>
      <c r="G23710" t="s">
        <v>5</v>
      </c>
      <c r="H23710">
        <v>4</v>
      </c>
      <c r="I23710" s="4">
        <f>IF(E23710="Rhode Island", Table1[[#This Row],[price]]*$L$3, IF(E23710="Massachusetts", Table1[[#This Row],[price]]*$L$2, 1))</f>
        <v>753000</v>
      </c>
    </row>
    <row r="23711" spans="1:9" x14ac:dyDescent="0.25">
      <c r="A23711" s="2">
        <v>43056</v>
      </c>
      <c r="B23711" s="1">
        <f t="shared" si="740"/>
        <v>2017</v>
      </c>
      <c r="C23711" s="1">
        <f t="shared" si="741"/>
        <v>4</v>
      </c>
      <c r="D23711">
        <v>2614</v>
      </c>
      <c r="E23711" t="s">
        <v>37</v>
      </c>
      <c r="F23711" s="4">
        <v>795000</v>
      </c>
      <c r="G23711" t="s">
        <v>5</v>
      </c>
      <c r="H23711">
        <v>3</v>
      </c>
      <c r="I23711" s="4">
        <f>IF(E23711="Rhode Island", Table1[[#This Row],[price]]*$L$3, IF(E23711="Massachusetts", Table1[[#This Row],[price]]*$L$2, 1))</f>
        <v>795000</v>
      </c>
    </row>
    <row r="23712" spans="1:9" x14ac:dyDescent="0.25">
      <c r="A23712" s="2">
        <v>43056</v>
      </c>
      <c r="B23712" s="1">
        <f t="shared" si="740"/>
        <v>2017</v>
      </c>
      <c r="C23712" s="1">
        <f t="shared" si="741"/>
        <v>4</v>
      </c>
      <c r="D23712">
        <v>2913</v>
      </c>
      <c r="E23712" t="s">
        <v>36</v>
      </c>
      <c r="F23712" s="4">
        <v>860000</v>
      </c>
      <c r="G23712" t="s">
        <v>5</v>
      </c>
      <c r="H23712">
        <v>4</v>
      </c>
      <c r="I23712" s="4">
        <f>IF(E23712="Rhode Island", Table1[[#This Row],[price]]*$L$3, IF(E23712="Massachusetts", Table1[[#This Row],[price]]*$L$2, 1))</f>
        <v>860000</v>
      </c>
    </row>
    <row r="23713" spans="1:9" x14ac:dyDescent="0.25">
      <c r="A23713" s="2">
        <v>43056</v>
      </c>
      <c r="B23713" s="1">
        <f t="shared" si="740"/>
        <v>2017</v>
      </c>
      <c r="C23713" s="1">
        <f t="shared" si="741"/>
        <v>4</v>
      </c>
      <c r="D23713">
        <v>2604</v>
      </c>
      <c r="E23713" t="s">
        <v>37</v>
      </c>
      <c r="F23713" s="4">
        <v>950000</v>
      </c>
      <c r="G23713" t="s">
        <v>5</v>
      </c>
      <c r="H23713">
        <v>3</v>
      </c>
      <c r="I23713" s="4">
        <f>IF(E23713="Rhode Island", Table1[[#This Row],[price]]*$L$3, IF(E23713="Massachusetts", Table1[[#This Row],[price]]*$L$2, 1))</f>
        <v>950000</v>
      </c>
    </row>
    <row r="23714" spans="1:9" x14ac:dyDescent="0.25">
      <c r="A23714" s="2">
        <v>43056</v>
      </c>
      <c r="B23714" s="1">
        <f t="shared" si="740"/>
        <v>2017</v>
      </c>
      <c r="C23714" s="1">
        <f t="shared" si="741"/>
        <v>4</v>
      </c>
      <c r="D23714">
        <v>2605</v>
      </c>
      <c r="E23714" t="s">
        <v>37</v>
      </c>
      <c r="F23714" s="4">
        <v>1050000</v>
      </c>
      <c r="G23714" t="s">
        <v>5</v>
      </c>
      <c r="H23714">
        <v>4</v>
      </c>
      <c r="I23714" s="4">
        <f>IF(E23714="Rhode Island", Table1[[#This Row],[price]]*$L$3, IF(E23714="Massachusetts", Table1[[#This Row],[price]]*$L$2, 1))</f>
        <v>1050000</v>
      </c>
    </row>
    <row r="23715" spans="1:9" x14ac:dyDescent="0.25">
      <c r="A23715" s="2">
        <v>43056</v>
      </c>
      <c r="B23715" s="1">
        <f t="shared" si="740"/>
        <v>2017</v>
      </c>
      <c r="C23715" s="1">
        <f t="shared" si="741"/>
        <v>4</v>
      </c>
      <c r="D23715">
        <v>2612</v>
      </c>
      <c r="E23715" t="s">
        <v>37</v>
      </c>
      <c r="F23715" s="4">
        <v>265000</v>
      </c>
      <c r="G23715" t="s">
        <v>6</v>
      </c>
      <c r="H23715">
        <v>1</v>
      </c>
      <c r="I23715" s="4">
        <f>IF(E23715="Rhode Island", Table1[[#This Row],[price]]*$L$3, IF(E23715="Massachusetts", Table1[[#This Row],[price]]*$L$2, 1))</f>
        <v>265000</v>
      </c>
    </row>
    <row r="23716" spans="1:9" x14ac:dyDescent="0.25">
      <c r="A23716" s="2">
        <v>43056</v>
      </c>
      <c r="B23716" s="1">
        <f t="shared" si="740"/>
        <v>2017</v>
      </c>
      <c r="C23716" s="1">
        <f t="shared" si="741"/>
        <v>4</v>
      </c>
      <c r="D23716">
        <v>2606</v>
      </c>
      <c r="E23716" t="s">
        <v>37</v>
      </c>
      <c r="F23716" s="4">
        <v>300000</v>
      </c>
      <c r="G23716" t="s">
        <v>6</v>
      </c>
      <c r="H23716">
        <v>1</v>
      </c>
      <c r="I23716" s="4">
        <f>IF(E23716="Rhode Island", Table1[[#This Row],[price]]*$L$3, IF(E23716="Massachusetts", Table1[[#This Row],[price]]*$L$2, 1))</f>
        <v>300000</v>
      </c>
    </row>
    <row r="23717" spans="1:9" x14ac:dyDescent="0.25">
      <c r="A23717" s="2">
        <v>43056</v>
      </c>
      <c r="B23717" s="1">
        <f t="shared" si="740"/>
        <v>2017</v>
      </c>
      <c r="C23717" s="1">
        <f t="shared" si="741"/>
        <v>4</v>
      </c>
      <c r="D23717">
        <v>2615</v>
      </c>
      <c r="E23717" t="s">
        <v>37</v>
      </c>
      <c r="F23717" s="4">
        <v>315000</v>
      </c>
      <c r="G23717" t="s">
        <v>6</v>
      </c>
      <c r="H23717">
        <v>2</v>
      </c>
      <c r="I23717" s="4">
        <f>IF(E23717="Rhode Island", Table1[[#This Row],[price]]*$L$3, IF(E23717="Massachusetts", Table1[[#This Row],[price]]*$L$2, 1))</f>
        <v>315000</v>
      </c>
    </row>
    <row r="23718" spans="1:9" x14ac:dyDescent="0.25">
      <c r="A23718" s="2">
        <v>43056</v>
      </c>
      <c r="B23718" s="1">
        <f t="shared" si="740"/>
        <v>2017</v>
      </c>
      <c r="C23718" s="1">
        <f t="shared" si="741"/>
        <v>4</v>
      </c>
      <c r="D23718">
        <v>2617</v>
      </c>
      <c r="E23718" t="s">
        <v>37</v>
      </c>
      <c r="F23718" s="4">
        <v>385000</v>
      </c>
      <c r="G23718" t="s">
        <v>6</v>
      </c>
      <c r="H23718">
        <v>2</v>
      </c>
      <c r="I23718" s="4">
        <f>IF(E23718="Rhode Island", Table1[[#This Row],[price]]*$L$3, IF(E23718="Massachusetts", Table1[[#This Row],[price]]*$L$2, 1))</f>
        <v>385000</v>
      </c>
    </row>
    <row r="23719" spans="1:9" x14ac:dyDescent="0.25">
      <c r="A23719" s="2">
        <v>43056</v>
      </c>
      <c r="B23719" s="1">
        <f t="shared" si="740"/>
        <v>2017</v>
      </c>
      <c r="C23719" s="1">
        <f t="shared" si="741"/>
        <v>4</v>
      </c>
      <c r="D23719">
        <v>2913</v>
      </c>
      <c r="E23719" t="s">
        <v>36</v>
      </c>
      <c r="F23719" s="4">
        <v>392000</v>
      </c>
      <c r="G23719" t="s">
        <v>6</v>
      </c>
      <c r="H23719">
        <v>2</v>
      </c>
      <c r="I23719" s="4">
        <f>IF(E23719="Rhode Island", Table1[[#This Row],[price]]*$L$3, IF(E23719="Massachusetts", Table1[[#This Row],[price]]*$L$2, 1))</f>
        <v>392000</v>
      </c>
    </row>
    <row r="23720" spans="1:9" x14ac:dyDescent="0.25">
      <c r="A23720" s="2">
        <v>43056</v>
      </c>
      <c r="B23720" s="1">
        <f t="shared" si="740"/>
        <v>2017</v>
      </c>
      <c r="C23720" s="1">
        <f t="shared" si="741"/>
        <v>4</v>
      </c>
      <c r="D23720">
        <v>2612</v>
      </c>
      <c r="E23720" t="s">
        <v>37</v>
      </c>
      <c r="F23720" s="4">
        <v>400000</v>
      </c>
      <c r="G23720" t="s">
        <v>6</v>
      </c>
      <c r="H23720">
        <v>2</v>
      </c>
      <c r="I23720" s="4">
        <f>IF(E23720="Rhode Island", Table1[[#This Row],[price]]*$L$3, IF(E23720="Massachusetts", Table1[[#This Row],[price]]*$L$2, 1))</f>
        <v>400000</v>
      </c>
    </row>
    <row r="23721" spans="1:9" x14ac:dyDescent="0.25">
      <c r="A23721" s="2">
        <v>43056</v>
      </c>
      <c r="B23721" s="1">
        <f t="shared" si="740"/>
        <v>2017</v>
      </c>
      <c r="C23721" s="1">
        <f t="shared" si="741"/>
        <v>4</v>
      </c>
      <c r="D23721">
        <v>2604</v>
      </c>
      <c r="E23721" t="s">
        <v>37</v>
      </c>
      <c r="F23721" s="4">
        <v>465000</v>
      </c>
      <c r="G23721" t="s">
        <v>6</v>
      </c>
      <c r="H23721">
        <v>2</v>
      </c>
      <c r="I23721" s="4">
        <f>IF(E23721="Rhode Island", Table1[[#This Row],[price]]*$L$3, IF(E23721="Massachusetts", Table1[[#This Row],[price]]*$L$2, 1))</f>
        <v>465000</v>
      </c>
    </row>
    <row r="23722" spans="1:9" x14ac:dyDescent="0.25">
      <c r="A23722" s="2">
        <v>43056</v>
      </c>
      <c r="B23722" s="1">
        <f t="shared" si="740"/>
        <v>2017</v>
      </c>
      <c r="C23722" s="1">
        <f t="shared" si="741"/>
        <v>4</v>
      </c>
      <c r="D23722">
        <v>2603</v>
      </c>
      <c r="E23722" t="s">
        <v>37</v>
      </c>
      <c r="F23722" s="4">
        <v>535000</v>
      </c>
      <c r="G23722" t="s">
        <v>6</v>
      </c>
      <c r="H23722">
        <v>2</v>
      </c>
      <c r="I23722" s="4">
        <f>IF(E23722="Rhode Island", Table1[[#This Row],[price]]*$L$3, IF(E23722="Massachusetts", Table1[[#This Row],[price]]*$L$2, 1))</f>
        <v>535000</v>
      </c>
    </row>
    <row r="23723" spans="1:9" x14ac:dyDescent="0.25">
      <c r="A23723" s="2">
        <v>43057</v>
      </c>
      <c r="B23723" s="1">
        <f t="shared" si="740"/>
        <v>2017</v>
      </c>
      <c r="C23723" s="1">
        <f t="shared" si="741"/>
        <v>4</v>
      </c>
      <c r="D23723">
        <v>2913</v>
      </c>
      <c r="E23723" t="s">
        <v>36</v>
      </c>
      <c r="F23723" s="4">
        <v>455000</v>
      </c>
      <c r="G23723" t="s">
        <v>5</v>
      </c>
      <c r="H23723">
        <v>3</v>
      </c>
      <c r="I23723" s="4">
        <f>IF(E23723="Rhode Island", Table1[[#This Row],[price]]*$L$3, IF(E23723="Massachusetts", Table1[[#This Row],[price]]*$L$2, 1))</f>
        <v>455000</v>
      </c>
    </row>
    <row r="23724" spans="1:9" x14ac:dyDescent="0.25">
      <c r="A23724" s="2">
        <v>43057</v>
      </c>
      <c r="B23724" s="1">
        <f t="shared" si="740"/>
        <v>2017</v>
      </c>
      <c r="C23724" s="1">
        <f t="shared" si="741"/>
        <v>4</v>
      </c>
      <c r="D23724">
        <v>2615</v>
      </c>
      <c r="E23724" t="s">
        <v>37</v>
      </c>
      <c r="F23724" s="4">
        <v>505000</v>
      </c>
      <c r="G23724" t="s">
        <v>5</v>
      </c>
      <c r="H23724">
        <v>3</v>
      </c>
      <c r="I23724" s="4">
        <f>IF(E23724="Rhode Island", Table1[[#This Row],[price]]*$L$3, IF(E23724="Massachusetts", Table1[[#This Row],[price]]*$L$2, 1))</f>
        <v>505000</v>
      </c>
    </row>
    <row r="23725" spans="1:9" x14ac:dyDescent="0.25">
      <c r="A23725" s="2">
        <v>43057</v>
      </c>
      <c r="B23725" s="1">
        <f t="shared" si="740"/>
        <v>2017</v>
      </c>
      <c r="C23725" s="1">
        <f t="shared" si="741"/>
        <v>4</v>
      </c>
      <c r="D23725">
        <v>2605</v>
      </c>
      <c r="E23725" t="s">
        <v>37</v>
      </c>
      <c r="F23725" s="4">
        <v>530000</v>
      </c>
      <c r="G23725" t="s">
        <v>5</v>
      </c>
      <c r="H23725">
        <v>2</v>
      </c>
      <c r="I23725" s="4">
        <f>IF(E23725="Rhode Island", Table1[[#This Row],[price]]*$L$3, IF(E23725="Massachusetts", Table1[[#This Row],[price]]*$L$2, 1))</f>
        <v>530000</v>
      </c>
    </row>
    <row r="23726" spans="1:9" x14ac:dyDescent="0.25">
      <c r="A23726" s="2">
        <v>43057</v>
      </c>
      <c r="B23726" s="1">
        <f t="shared" si="740"/>
        <v>2017</v>
      </c>
      <c r="C23726" s="1">
        <f t="shared" si="741"/>
        <v>4</v>
      </c>
      <c r="D23726">
        <v>2611</v>
      </c>
      <c r="E23726" t="s">
        <v>37</v>
      </c>
      <c r="F23726" s="4">
        <v>540000</v>
      </c>
      <c r="G23726" t="s">
        <v>5</v>
      </c>
      <c r="H23726">
        <v>3</v>
      </c>
      <c r="I23726" s="4">
        <f>IF(E23726="Rhode Island", Table1[[#This Row],[price]]*$L$3, IF(E23726="Massachusetts", Table1[[#This Row],[price]]*$L$2, 1))</f>
        <v>540000</v>
      </c>
    </row>
    <row r="23727" spans="1:9" x14ac:dyDescent="0.25">
      <c r="A23727" s="2">
        <v>43057</v>
      </c>
      <c r="B23727" s="1">
        <f t="shared" si="740"/>
        <v>2017</v>
      </c>
      <c r="C23727" s="1">
        <f t="shared" si="741"/>
        <v>4</v>
      </c>
      <c r="D23727">
        <v>2611</v>
      </c>
      <c r="E23727" t="s">
        <v>37</v>
      </c>
      <c r="F23727" s="4">
        <v>555000</v>
      </c>
      <c r="G23727" t="s">
        <v>5</v>
      </c>
      <c r="H23727">
        <v>3</v>
      </c>
      <c r="I23727" s="4">
        <f>IF(E23727="Rhode Island", Table1[[#This Row],[price]]*$L$3, IF(E23727="Massachusetts", Table1[[#This Row],[price]]*$L$2, 1))</f>
        <v>555000</v>
      </c>
    </row>
    <row r="23728" spans="1:9" x14ac:dyDescent="0.25">
      <c r="A23728" s="2">
        <v>43057</v>
      </c>
      <c r="B23728" s="1">
        <f t="shared" si="740"/>
        <v>2017</v>
      </c>
      <c r="C23728" s="1">
        <f t="shared" si="741"/>
        <v>4</v>
      </c>
      <c r="D23728">
        <v>2615</v>
      </c>
      <c r="E23728" t="s">
        <v>37</v>
      </c>
      <c r="F23728" s="4">
        <v>600000</v>
      </c>
      <c r="G23728" t="s">
        <v>5</v>
      </c>
      <c r="H23728">
        <v>4</v>
      </c>
      <c r="I23728" s="4">
        <f>IF(E23728="Rhode Island", Table1[[#This Row],[price]]*$L$3, IF(E23728="Massachusetts", Table1[[#This Row],[price]]*$L$2, 1))</f>
        <v>600000</v>
      </c>
    </row>
    <row r="23729" spans="1:9" x14ac:dyDescent="0.25">
      <c r="A23729" s="2">
        <v>43057</v>
      </c>
      <c r="B23729" s="1">
        <f t="shared" si="740"/>
        <v>2017</v>
      </c>
      <c r="C23729" s="1">
        <f t="shared" si="741"/>
        <v>4</v>
      </c>
      <c r="D23729">
        <v>2905</v>
      </c>
      <c r="E23729" t="s">
        <v>36</v>
      </c>
      <c r="F23729" s="4">
        <v>636500</v>
      </c>
      <c r="G23729" t="s">
        <v>5</v>
      </c>
      <c r="H23729">
        <v>5</v>
      </c>
      <c r="I23729" s="4">
        <f>IF(E23729="Rhode Island", Table1[[#This Row],[price]]*$L$3, IF(E23729="Massachusetts", Table1[[#This Row],[price]]*$L$2, 1))</f>
        <v>636500</v>
      </c>
    </row>
    <row r="23730" spans="1:9" x14ac:dyDescent="0.25">
      <c r="A23730" s="2">
        <v>43057</v>
      </c>
      <c r="B23730" s="1">
        <f t="shared" si="740"/>
        <v>2017</v>
      </c>
      <c r="C23730" s="1">
        <f t="shared" si="741"/>
        <v>4</v>
      </c>
      <c r="D23730">
        <v>2615</v>
      </c>
      <c r="E23730" t="s">
        <v>37</v>
      </c>
      <c r="F23730" s="4">
        <v>660000</v>
      </c>
      <c r="G23730" t="s">
        <v>5</v>
      </c>
      <c r="H23730">
        <v>5</v>
      </c>
      <c r="I23730" s="4">
        <f>IF(E23730="Rhode Island", Table1[[#This Row],[price]]*$L$3, IF(E23730="Massachusetts", Table1[[#This Row],[price]]*$L$2, 1))</f>
        <v>660000</v>
      </c>
    </row>
    <row r="23731" spans="1:9" x14ac:dyDescent="0.25">
      <c r="A23731" s="2">
        <v>43057</v>
      </c>
      <c r="B23731" s="1">
        <f t="shared" si="740"/>
        <v>2017</v>
      </c>
      <c r="C23731" s="1">
        <f t="shared" si="741"/>
        <v>4</v>
      </c>
      <c r="D23731">
        <v>2615</v>
      </c>
      <c r="E23731" t="s">
        <v>37</v>
      </c>
      <c r="F23731" s="4">
        <v>670000</v>
      </c>
      <c r="G23731" t="s">
        <v>5</v>
      </c>
      <c r="H23731">
        <v>4</v>
      </c>
      <c r="I23731" s="4">
        <f>IF(E23731="Rhode Island", Table1[[#This Row],[price]]*$L$3, IF(E23731="Massachusetts", Table1[[#This Row],[price]]*$L$2, 1))</f>
        <v>670000</v>
      </c>
    </row>
    <row r="23732" spans="1:9" x14ac:dyDescent="0.25">
      <c r="A23732" s="2">
        <v>43057</v>
      </c>
      <c r="B23732" s="1">
        <f t="shared" si="740"/>
        <v>2017</v>
      </c>
      <c r="C23732" s="1">
        <f t="shared" si="741"/>
        <v>4</v>
      </c>
      <c r="D23732">
        <v>2611</v>
      </c>
      <c r="E23732" t="s">
        <v>37</v>
      </c>
      <c r="F23732" s="4">
        <v>692500</v>
      </c>
      <c r="G23732" t="s">
        <v>5</v>
      </c>
      <c r="H23732">
        <v>4</v>
      </c>
      <c r="I23732" s="4">
        <f>IF(E23732="Rhode Island", Table1[[#This Row],[price]]*$L$3, IF(E23732="Massachusetts", Table1[[#This Row],[price]]*$L$2, 1))</f>
        <v>692500</v>
      </c>
    </row>
    <row r="23733" spans="1:9" x14ac:dyDescent="0.25">
      <c r="A23733" s="2">
        <v>43057</v>
      </c>
      <c r="B23733" s="1">
        <f t="shared" si="740"/>
        <v>2017</v>
      </c>
      <c r="C23733" s="1">
        <f t="shared" si="741"/>
        <v>4</v>
      </c>
      <c r="D23733">
        <v>2913</v>
      </c>
      <c r="E23733" t="s">
        <v>36</v>
      </c>
      <c r="F23733" s="4">
        <v>705000</v>
      </c>
      <c r="G23733" t="s">
        <v>5</v>
      </c>
      <c r="H23733">
        <v>4</v>
      </c>
      <c r="I23733" s="4">
        <f>IF(E23733="Rhode Island", Table1[[#This Row],[price]]*$L$3, IF(E23733="Massachusetts", Table1[[#This Row],[price]]*$L$2, 1))</f>
        <v>705000</v>
      </c>
    </row>
    <row r="23734" spans="1:9" x14ac:dyDescent="0.25">
      <c r="A23734" s="2">
        <v>43057</v>
      </c>
      <c r="B23734" s="1">
        <f t="shared" si="740"/>
        <v>2017</v>
      </c>
      <c r="C23734" s="1">
        <f t="shared" si="741"/>
        <v>4</v>
      </c>
      <c r="D23734">
        <v>2607</v>
      </c>
      <c r="E23734" t="s">
        <v>37</v>
      </c>
      <c r="F23734" s="4">
        <v>720000</v>
      </c>
      <c r="G23734" t="s">
        <v>5</v>
      </c>
      <c r="H23734">
        <v>3</v>
      </c>
      <c r="I23734" s="4">
        <f>IF(E23734="Rhode Island", Table1[[#This Row],[price]]*$L$3, IF(E23734="Massachusetts", Table1[[#This Row],[price]]*$L$2, 1))</f>
        <v>720000</v>
      </c>
    </row>
    <row r="23735" spans="1:9" x14ac:dyDescent="0.25">
      <c r="A23735" s="2">
        <v>43057</v>
      </c>
      <c r="B23735" s="1">
        <f t="shared" si="740"/>
        <v>2017</v>
      </c>
      <c r="C23735" s="1">
        <f t="shared" si="741"/>
        <v>4</v>
      </c>
      <c r="D23735">
        <v>2602</v>
      </c>
      <c r="E23735" t="s">
        <v>37</v>
      </c>
      <c r="F23735" s="4">
        <v>725000</v>
      </c>
      <c r="G23735" t="s">
        <v>5</v>
      </c>
      <c r="H23735">
        <v>3</v>
      </c>
      <c r="I23735" s="4">
        <f>IF(E23735="Rhode Island", Table1[[#This Row],[price]]*$L$3, IF(E23735="Massachusetts", Table1[[#This Row],[price]]*$L$2, 1))</f>
        <v>725000</v>
      </c>
    </row>
    <row r="23736" spans="1:9" x14ac:dyDescent="0.25">
      <c r="A23736" s="2">
        <v>43057</v>
      </c>
      <c r="B23736" s="1">
        <f t="shared" si="740"/>
        <v>2017</v>
      </c>
      <c r="C23736" s="1">
        <f t="shared" si="741"/>
        <v>4</v>
      </c>
      <c r="D23736">
        <v>2615</v>
      </c>
      <c r="E23736" t="s">
        <v>37</v>
      </c>
      <c r="F23736" s="4">
        <v>750000</v>
      </c>
      <c r="G23736" t="s">
        <v>5</v>
      </c>
      <c r="H23736">
        <v>4</v>
      </c>
      <c r="I23736" s="4">
        <f>IF(E23736="Rhode Island", Table1[[#This Row],[price]]*$L$3, IF(E23736="Massachusetts", Table1[[#This Row],[price]]*$L$2, 1))</f>
        <v>750000</v>
      </c>
    </row>
    <row r="23737" spans="1:9" x14ac:dyDescent="0.25">
      <c r="A23737" s="2">
        <v>43057</v>
      </c>
      <c r="B23737" s="1">
        <f t="shared" si="740"/>
        <v>2017</v>
      </c>
      <c r="C23737" s="1">
        <f t="shared" si="741"/>
        <v>4</v>
      </c>
      <c r="D23737">
        <v>2902</v>
      </c>
      <c r="E23737" t="s">
        <v>36</v>
      </c>
      <c r="F23737" s="4">
        <v>765000</v>
      </c>
      <c r="G23737" t="s">
        <v>5</v>
      </c>
      <c r="H23737">
        <v>4</v>
      </c>
      <c r="I23737" s="4">
        <f>IF(E23737="Rhode Island", Table1[[#This Row],[price]]*$L$3, IF(E23737="Massachusetts", Table1[[#This Row],[price]]*$L$2, 1))</f>
        <v>765000</v>
      </c>
    </row>
    <row r="23738" spans="1:9" x14ac:dyDescent="0.25">
      <c r="A23738" s="2">
        <v>43057</v>
      </c>
      <c r="B23738" s="1">
        <f t="shared" si="740"/>
        <v>2017</v>
      </c>
      <c r="C23738" s="1">
        <f t="shared" si="741"/>
        <v>4</v>
      </c>
      <c r="D23738">
        <v>2913</v>
      </c>
      <c r="E23738" t="s">
        <v>36</v>
      </c>
      <c r="F23738" s="4">
        <v>775000</v>
      </c>
      <c r="G23738" t="s">
        <v>5</v>
      </c>
      <c r="H23738">
        <v>3</v>
      </c>
      <c r="I23738" s="4">
        <f>IF(E23738="Rhode Island", Table1[[#This Row],[price]]*$L$3, IF(E23738="Massachusetts", Table1[[#This Row],[price]]*$L$2, 1))</f>
        <v>775000</v>
      </c>
    </row>
    <row r="23739" spans="1:9" x14ac:dyDescent="0.25">
      <c r="A23739" s="2">
        <v>43057</v>
      </c>
      <c r="B23739" s="1">
        <f t="shared" si="740"/>
        <v>2017</v>
      </c>
      <c r="C23739" s="1">
        <f t="shared" si="741"/>
        <v>4</v>
      </c>
      <c r="D23739">
        <v>2611</v>
      </c>
      <c r="E23739" t="s">
        <v>37</v>
      </c>
      <c r="F23739" s="4">
        <v>800000</v>
      </c>
      <c r="G23739" t="s">
        <v>5</v>
      </c>
      <c r="H23739">
        <v>4</v>
      </c>
      <c r="I23739" s="4">
        <f>IF(E23739="Rhode Island", Table1[[#This Row],[price]]*$L$3, IF(E23739="Massachusetts", Table1[[#This Row],[price]]*$L$2, 1))</f>
        <v>800000</v>
      </c>
    </row>
    <row r="23740" spans="1:9" x14ac:dyDescent="0.25">
      <c r="A23740" s="2">
        <v>43057</v>
      </c>
      <c r="B23740" s="1">
        <f t="shared" si="740"/>
        <v>2017</v>
      </c>
      <c r="C23740" s="1">
        <f t="shared" si="741"/>
        <v>4</v>
      </c>
      <c r="D23740">
        <v>2905</v>
      </c>
      <c r="E23740" t="s">
        <v>36</v>
      </c>
      <c r="F23740" s="4">
        <v>846000</v>
      </c>
      <c r="G23740" t="s">
        <v>5</v>
      </c>
      <c r="H23740">
        <v>4</v>
      </c>
      <c r="I23740" s="4">
        <f>IF(E23740="Rhode Island", Table1[[#This Row],[price]]*$L$3, IF(E23740="Massachusetts", Table1[[#This Row],[price]]*$L$2, 1))</f>
        <v>846000</v>
      </c>
    </row>
    <row r="23741" spans="1:9" x14ac:dyDescent="0.25">
      <c r="A23741" s="2">
        <v>43057</v>
      </c>
      <c r="B23741" s="1">
        <f t="shared" si="740"/>
        <v>2017</v>
      </c>
      <c r="C23741" s="1">
        <f t="shared" si="741"/>
        <v>4</v>
      </c>
      <c r="D23741">
        <v>2905</v>
      </c>
      <c r="E23741" t="s">
        <v>36</v>
      </c>
      <c r="F23741" s="4">
        <v>860000</v>
      </c>
      <c r="G23741" t="s">
        <v>5</v>
      </c>
      <c r="H23741">
        <v>4</v>
      </c>
      <c r="I23741" s="4">
        <f>IF(E23741="Rhode Island", Table1[[#This Row],[price]]*$L$3, IF(E23741="Massachusetts", Table1[[#This Row],[price]]*$L$2, 1))</f>
        <v>860000</v>
      </c>
    </row>
    <row r="23742" spans="1:9" x14ac:dyDescent="0.25">
      <c r="A23742" s="2">
        <v>43057</v>
      </c>
      <c r="B23742" s="1">
        <f t="shared" si="740"/>
        <v>2017</v>
      </c>
      <c r="C23742" s="1">
        <f t="shared" si="741"/>
        <v>4</v>
      </c>
      <c r="D23742">
        <v>2913</v>
      </c>
      <c r="E23742" t="s">
        <v>36</v>
      </c>
      <c r="F23742" s="4">
        <v>865000</v>
      </c>
      <c r="G23742" t="s">
        <v>5</v>
      </c>
      <c r="H23742">
        <v>4</v>
      </c>
      <c r="I23742" s="4">
        <f>IF(E23742="Rhode Island", Table1[[#This Row],[price]]*$L$3, IF(E23742="Massachusetts", Table1[[#This Row],[price]]*$L$2, 1))</f>
        <v>865000</v>
      </c>
    </row>
    <row r="23743" spans="1:9" x14ac:dyDescent="0.25">
      <c r="A23743" s="2">
        <v>43057</v>
      </c>
      <c r="B23743" s="1">
        <f t="shared" si="740"/>
        <v>2017</v>
      </c>
      <c r="C23743" s="1">
        <f t="shared" si="741"/>
        <v>4</v>
      </c>
      <c r="D23743">
        <v>2602</v>
      </c>
      <c r="E23743" t="s">
        <v>37</v>
      </c>
      <c r="F23743" s="4">
        <v>892500</v>
      </c>
      <c r="G23743" t="s">
        <v>5</v>
      </c>
      <c r="H23743">
        <v>4</v>
      </c>
      <c r="I23743" s="4">
        <f>IF(E23743="Rhode Island", Table1[[#This Row],[price]]*$L$3, IF(E23743="Massachusetts", Table1[[#This Row],[price]]*$L$2, 1))</f>
        <v>892500</v>
      </c>
    </row>
    <row r="23744" spans="1:9" x14ac:dyDescent="0.25">
      <c r="A23744" s="2">
        <v>43057</v>
      </c>
      <c r="B23744" s="1">
        <f t="shared" si="740"/>
        <v>2017</v>
      </c>
      <c r="C23744" s="1">
        <f t="shared" si="741"/>
        <v>4</v>
      </c>
      <c r="D23744">
        <v>2602</v>
      </c>
      <c r="E23744" t="s">
        <v>37</v>
      </c>
      <c r="F23744" s="4">
        <v>911000</v>
      </c>
      <c r="G23744" t="s">
        <v>5</v>
      </c>
      <c r="H23744">
        <v>4</v>
      </c>
      <c r="I23744" s="4">
        <f>IF(E23744="Rhode Island", Table1[[#This Row],[price]]*$L$3, IF(E23744="Massachusetts", Table1[[#This Row],[price]]*$L$2, 1))</f>
        <v>911000</v>
      </c>
    </row>
    <row r="23745" spans="1:9" x14ac:dyDescent="0.25">
      <c r="A23745" s="2">
        <v>43057</v>
      </c>
      <c r="B23745" s="1">
        <f t="shared" si="740"/>
        <v>2017</v>
      </c>
      <c r="C23745" s="1">
        <f t="shared" si="741"/>
        <v>4</v>
      </c>
      <c r="D23745">
        <v>2607</v>
      </c>
      <c r="E23745" t="s">
        <v>37</v>
      </c>
      <c r="F23745" s="4">
        <v>960000</v>
      </c>
      <c r="G23745" t="s">
        <v>5</v>
      </c>
      <c r="H23745">
        <v>4</v>
      </c>
      <c r="I23745" s="4">
        <f>IF(E23745="Rhode Island", Table1[[#This Row],[price]]*$L$3, IF(E23745="Massachusetts", Table1[[#This Row],[price]]*$L$2, 1))</f>
        <v>960000</v>
      </c>
    </row>
    <row r="23746" spans="1:9" x14ac:dyDescent="0.25">
      <c r="A23746" s="2">
        <v>43057</v>
      </c>
      <c r="B23746" s="1">
        <f t="shared" ref="B23746:B23809" si="742">YEAR(A23746)</f>
        <v>2017</v>
      </c>
      <c r="C23746" s="1">
        <f t="shared" ref="C23746:C23809" si="743">ROUNDUP(MONTH(A23746)/3,0)</f>
        <v>4</v>
      </c>
      <c r="D23746">
        <v>2617</v>
      </c>
      <c r="E23746" t="s">
        <v>37</v>
      </c>
      <c r="F23746" s="4">
        <v>965500</v>
      </c>
      <c r="G23746" t="s">
        <v>5</v>
      </c>
      <c r="H23746">
        <v>4</v>
      </c>
      <c r="I23746" s="4">
        <f>IF(E23746="Rhode Island", Table1[[#This Row],[price]]*$L$3, IF(E23746="Massachusetts", Table1[[#This Row],[price]]*$L$2, 1))</f>
        <v>965500</v>
      </c>
    </row>
    <row r="23747" spans="1:9" x14ac:dyDescent="0.25">
      <c r="A23747" s="2">
        <v>43057</v>
      </c>
      <c r="B23747" s="1">
        <f t="shared" si="742"/>
        <v>2017</v>
      </c>
      <c r="C23747" s="1">
        <f t="shared" si="743"/>
        <v>4</v>
      </c>
      <c r="D23747">
        <v>2614</v>
      </c>
      <c r="E23747" t="s">
        <v>37</v>
      </c>
      <c r="F23747" s="4">
        <v>990000</v>
      </c>
      <c r="G23747" t="s">
        <v>5</v>
      </c>
      <c r="H23747">
        <v>4</v>
      </c>
      <c r="I23747" s="4">
        <f>IF(E23747="Rhode Island", Table1[[#This Row],[price]]*$L$3, IF(E23747="Massachusetts", Table1[[#This Row],[price]]*$L$2, 1))</f>
        <v>990000</v>
      </c>
    </row>
    <row r="23748" spans="1:9" x14ac:dyDescent="0.25">
      <c r="A23748" s="2">
        <v>43057</v>
      </c>
      <c r="B23748" s="1">
        <f t="shared" si="742"/>
        <v>2017</v>
      </c>
      <c r="C23748" s="1">
        <f t="shared" si="743"/>
        <v>4</v>
      </c>
      <c r="D23748">
        <v>2612</v>
      </c>
      <c r="E23748" t="s">
        <v>37</v>
      </c>
      <c r="F23748" s="4">
        <v>1100000</v>
      </c>
      <c r="G23748" t="s">
        <v>5</v>
      </c>
      <c r="H23748">
        <v>3</v>
      </c>
      <c r="I23748" s="4">
        <f>IF(E23748="Rhode Island", Table1[[#This Row],[price]]*$L$3, IF(E23748="Massachusetts", Table1[[#This Row],[price]]*$L$2, 1))</f>
        <v>1100000</v>
      </c>
    </row>
    <row r="23749" spans="1:9" x14ac:dyDescent="0.25">
      <c r="A23749" s="2">
        <v>43057</v>
      </c>
      <c r="B23749" s="1">
        <f t="shared" si="742"/>
        <v>2017</v>
      </c>
      <c r="C23749" s="1">
        <f t="shared" si="743"/>
        <v>4</v>
      </c>
      <c r="D23749">
        <v>2602</v>
      </c>
      <c r="E23749" t="s">
        <v>37</v>
      </c>
      <c r="F23749" s="4">
        <v>1170000</v>
      </c>
      <c r="G23749" t="s">
        <v>5</v>
      </c>
      <c r="H23749">
        <v>4</v>
      </c>
      <c r="I23749" s="4">
        <f>IF(E23749="Rhode Island", Table1[[#This Row],[price]]*$L$3, IF(E23749="Massachusetts", Table1[[#This Row],[price]]*$L$2, 1))</f>
        <v>1170000</v>
      </c>
    </row>
    <row r="23750" spans="1:9" x14ac:dyDescent="0.25">
      <c r="A23750" s="2">
        <v>43057</v>
      </c>
      <c r="B23750" s="1">
        <f t="shared" si="742"/>
        <v>2017</v>
      </c>
      <c r="C23750" s="1">
        <f t="shared" si="743"/>
        <v>4</v>
      </c>
      <c r="D23750">
        <v>2604</v>
      </c>
      <c r="E23750" t="s">
        <v>37</v>
      </c>
      <c r="F23750" s="4">
        <v>1200000</v>
      </c>
      <c r="G23750" t="s">
        <v>5</v>
      </c>
      <c r="H23750">
        <v>4</v>
      </c>
      <c r="I23750" s="4">
        <f>IF(E23750="Rhode Island", Table1[[#This Row],[price]]*$L$3, IF(E23750="Massachusetts", Table1[[#This Row],[price]]*$L$2, 1))</f>
        <v>1200000</v>
      </c>
    </row>
    <row r="23751" spans="1:9" x14ac:dyDescent="0.25">
      <c r="A23751" s="2">
        <v>43057</v>
      </c>
      <c r="B23751" s="1">
        <f t="shared" si="742"/>
        <v>2017</v>
      </c>
      <c r="C23751" s="1">
        <f t="shared" si="743"/>
        <v>4</v>
      </c>
      <c r="D23751">
        <v>2612</v>
      </c>
      <c r="E23751" t="s">
        <v>37</v>
      </c>
      <c r="F23751" s="4">
        <v>1220000</v>
      </c>
      <c r="G23751" t="s">
        <v>5</v>
      </c>
      <c r="H23751">
        <v>4</v>
      </c>
      <c r="I23751" s="4">
        <f>IF(E23751="Rhode Island", Table1[[#This Row],[price]]*$L$3, IF(E23751="Massachusetts", Table1[[#This Row],[price]]*$L$2, 1))</f>
        <v>1220000</v>
      </c>
    </row>
    <row r="23752" spans="1:9" x14ac:dyDescent="0.25">
      <c r="A23752" s="2">
        <v>43057</v>
      </c>
      <c r="B23752" s="1">
        <f t="shared" si="742"/>
        <v>2017</v>
      </c>
      <c r="C23752" s="1">
        <f t="shared" si="743"/>
        <v>4</v>
      </c>
      <c r="D23752">
        <v>2600</v>
      </c>
      <c r="E23752" t="s">
        <v>37</v>
      </c>
      <c r="F23752" s="4">
        <v>1235000</v>
      </c>
      <c r="G23752" t="s">
        <v>5</v>
      </c>
      <c r="H23752">
        <v>4</v>
      </c>
      <c r="I23752" s="4">
        <f>IF(E23752="Rhode Island", Table1[[#This Row],[price]]*$L$3, IF(E23752="Massachusetts", Table1[[#This Row],[price]]*$L$2, 1))</f>
        <v>1235000</v>
      </c>
    </row>
    <row r="23753" spans="1:9" x14ac:dyDescent="0.25">
      <c r="A23753" s="2">
        <v>43057</v>
      </c>
      <c r="B23753" s="1">
        <f t="shared" si="742"/>
        <v>2017</v>
      </c>
      <c r="C23753" s="1">
        <f t="shared" si="743"/>
        <v>4</v>
      </c>
      <c r="D23753">
        <v>2605</v>
      </c>
      <c r="E23753" t="s">
        <v>37</v>
      </c>
      <c r="F23753" s="4">
        <v>1260000</v>
      </c>
      <c r="G23753" t="s">
        <v>5</v>
      </c>
      <c r="H23753">
        <v>5</v>
      </c>
      <c r="I23753" s="4">
        <f>IF(E23753="Rhode Island", Table1[[#This Row],[price]]*$L$3, IF(E23753="Massachusetts", Table1[[#This Row],[price]]*$L$2, 1))</f>
        <v>1260000</v>
      </c>
    </row>
    <row r="23754" spans="1:9" x14ac:dyDescent="0.25">
      <c r="A23754" s="2">
        <v>43057</v>
      </c>
      <c r="B23754" s="1">
        <f t="shared" si="742"/>
        <v>2017</v>
      </c>
      <c r="C23754" s="1">
        <f t="shared" si="743"/>
        <v>4</v>
      </c>
      <c r="D23754">
        <v>2612</v>
      </c>
      <c r="E23754" t="s">
        <v>37</v>
      </c>
      <c r="F23754" s="4">
        <v>1300000</v>
      </c>
      <c r="G23754" t="s">
        <v>5</v>
      </c>
      <c r="H23754">
        <v>4</v>
      </c>
      <c r="I23754" s="4">
        <f>IF(E23754="Rhode Island", Table1[[#This Row],[price]]*$L$3, IF(E23754="Massachusetts", Table1[[#This Row],[price]]*$L$2, 1))</f>
        <v>1300000</v>
      </c>
    </row>
    <row r="23755" spans="1:9" x14ac:dyDescent="0.25">
      <c r="A23755" s="2">
        <v>43057</v>
      </c>
      <c r="B23755" s="1">
        <f t="shared" si="742"/>
        <v>2017</v>
      </c>
      <c r="C23755" s="1">
        <f t="shared" si="743"/>
        <v>4</v>
      </c>
      <c r="D23755">
        <v>2602</v>
      </c>
      <c r="E23755" t="s">
        <v>37</v>
      </c>
      <c r="F23755" s="4">
        <v>1413000</v>
      </c>
      <c r="G23755" t="s">
        <v>5</v>
      </c>
      <c r="H23755">
        <v>4</v>
      </c>
      <c r="I23755" s="4">
        <f>IF(E23755="Rhode Island", Table1[[#This Row],[price]]*$L$3, IF(E23755="Massachusetts", Table1[[#This Row],[price]]*$L$2, 1))</f>
        <v>1413000</v>
      </c>
    </row>
    <row r="23756" spans="1:9" x14ac:dyDescent="0.25">
      <c r="A23756" s="2">
        <v>43057</v>
      </c>
      <c r="B23756" s="1">
        <f t="shared" si="742"/>
        <v>2017</v>
      </c>
      <c r="C23756" s="1">
        <f t="shared" si="743"/>
        <v>4</v>
      </c>
      <c r="D23756">
        <v>2612</v>
      </c>
      <c r="E23756" t="s">
        <v>37</v>
      </c>
      <c r="F23756" s="4">
        <v>1450000</v>
      </c>
      <c r="G23756" t="s">
        <v>5</v>
      </c>
      <c r="H23756">
        <v>4</v>
      </c>
      <c r="I23756" s="4">
        <f>IF(E23756="Rhode Island", Table1[[#This Row],[price]]*$L$3, IF(E23756="Massachusetts", Table1[[#This Row],[price]]*$L$2, 1))</f>
        <v>1450000</v>
      </c>
    </row>
    <row r="23757" spans="1:9" x14ac:dyDescent="0.25">
      <c r="A23757" s="2">
        <v>43057</v>
      </c>
      <c r="B23757" s="1">
        <f t="shared" si="742"/>
        <v>2017</v>
      </c>
      <c r="C23757" s="1">
        <f t="shared" si="743"/>
        <v>4</v>
      </c>
      <c r="D23757">
        <v>2600</v>
      </c>
      <c r="E23757" t="s">
        <v>37</v>
      </c>
      <c r="F23757" s="4">
        <v>1500000</v>
      </c>
      <c r="G23757" t="s">
        <v>5</v>
      </c>
      <c r="H23757">
        <v>4</v>
      </c>
      <c r="I23757" s="4">
        <f>IF(E23757="Rhode Island", Table1[[#This Row],[price]]*$L$3, IF(E23757="Massachusetts", Table1[[#This Row],[price]]*$L$2, 1))</f>
        <v>1500000</v>
      </c>
    </row>
    <row r="23758" spans="1:9" x14ac:dyDescent="0.25">
      <c r="A23758" s="2">
        <v>43057</v>
      </c>
      <c r="B23758" s="1">
        <f t="shared" si="742"/>
        <v>2017</v>
      </c>
      <c r="C23758" s="1">
        <f t="shared" si="743"/>
        <v>4</v>
      </c>
      <c r="D23758">
        <v>2612</v>
      </c>
      <c r="E23758" t="s">
        <v>37</v>
      </c>
      <c r="F23758" s="4">
        <v>1841000</v>
      </c>
      <c r="G23758" t="s">
        <v>5</v>
      </c>
      <c r="H23758">
        <v>5</v>
      </c>
      <c r="I23758" s="4">
        <f>IF(E23758="Rhode Island", Table1[[#This Row],[price]]*$L$3, IF(E23758="Massachusetts", Table1[[#This Row],[price]]*$L$2, 1))</f>
        <v>1841000</v>
      </c>
    </row>
    <row r="23759" spans="1:9" x14ac:dyDescent="0.25">
      <c r="A23759" s="2">
        <v>43057</v>
      </c>
      <c r="B23759" s="1">
        <f t="shared" si="742"/>
        <v>2017</v>
      </c>
      <c r="C23759" s="1">
        <f t="shared" si="743"/>
        <v>4</v>
      </c>
      <c r="D23759">
        <v>2604</v>
      </c>
      <c r="E23759" t="s">
        <v>37</v>
      </c>
      <c r="F23759" s="4">
        <v>436000</v>
      </c>
      <c r="G23759" t="s">
        <v>6</v>
      </c>
      <c r="H23759">
        <v>2</v>
      </c>
      <c r="I23759" s="4">
        <f>IF(E23759="Rhode Island", Table1[[#This Row],[price]]*$L$3, IF(E23759="Massachusetts", Table1[[#This Row],[price]]*$L$2, 1))</f>
        <v>436000</v>
      </c>
    </row>
    <row r="23760" spans="1:9" x14ac:dyDescent="0.25">
      <c r="A23760" s="2">
        <v>43057</v>
      </c>
      <c r="B23760" s="1">
        <f t="shared" si="742"/>
        <v>2017</v>
      </c>
      <c r="C23760" s="1">
        <f t="shared" si="743"/>
        <v>4</v>
      </c>
      <c r="D23760">
        <v>2602</v>
      </c>
      <c r="E23760" t="s">
        <v>37</v>
      </c>
      <c r="F23760" s="4">
        <v>580000</v>
      </c>
      <c r="G23760" t="s">
        <v>6</v>
      </c>
      <c r="H23760">
        <v>3</v>
      </c>
      <c r="I23760" s="4">
        <f>IF(E23760="Rhode Island", Table1[[#This Row],[price]]*$L$3, IF(E23760="Massachusetts", Table1[[#This Row],[price]]*$L$2, 1))</f>
        <v>580000</v>
      </c>
    </row>
    <row r="23761" spans="1:9" x14ac:dyDescent="0.25">
      <c r="A23761" s="2">
        <v>43057</v>
      </c>
      <c r="B23761" s="1">
        <f t="shared" si="742"/>
        <v>2017</v>
      </c>
      <c r="C23761" s="1">
        <f t="shared" si="743"/>
        <v>4</v>
      </c>
      <c r="D23761">
        <v>2605</v>
      </c>
      <c r="E23761" t="s">
        <v>37</v>
      </c>
      <c r="F23761" s="4">
        <v>582000</v>
      </c>
      <c r="G23761" t="s">
        <v>6</v>
      </c>
      <c r="H23761">
        <v>3</v>
      </c>
      <c r="I23761" s="4">
        <f>IF(E23761="Rhode Island", Table1[[#This Row],[price]]*$L$3, IF(E23761="Massachusetts", Table1[[#This Row],[price]]*$L$2, 1))</f>
        <v>582000</v>
      </c>
    </row>
    <row r="23762" spans="1:9" x14ac:dyDescent="0.25">
      <c r="A23762" s="2">
        <v>43058</v>
      </c>
      <c r="B23762" s="1">
        <f t="shared" si="742"/>
        <v>2017</v>
      </c>
      <c r="C23762" s="1">
        <f t="shared" si="743"/>
        <v>4</v>
      </c>
      <c r="D23762">
        <v>2600</v>
      </c>
      <c r="E23762" t="s">
        <v>37</v>
      </c>
      <c r="F23762" s="4">
        <v>2250000</v>
      </c>
      <c r="G23762" t="s">
        <v>5</v>
      </c>
      <c r="H23762">
        <v>4</v>
      </c>
      <c r="I23762" s="4">
        <f>IF(E23762="Rhode Island", Table1[[#This Row],[price]]*$L$3, IF(E23762="Massachusetts", Table1[[#This Row],[price]]*$L$2, 1))</f>
        <v>2250000</v>
      </c>
    </row>
    <row r="23763" spans="1:9" x14ac:dyDescent="0.25">
      <c r="A23763" s="2">
        <v>43059</v>
      </c>
      <c r="B23763" s="1">
        <f t="shared" si="742"/>
        <v>2017</v>
      </c>
      <c r="C23763" s="1">
        <f t="shared" si="743"/>
        <v>4</v>
      </c>
      <c r="D23763">
        <v>2914</v>
      </c>
      <c r="E23763" t="s">
        <v>36</v>
      </c>
      <c r="F23763" s="4">
        <v>436500</v>
      </c>
      <c r="G23763" t="s">
        <v>5</v>
      </c>
      <c r="H23763">
        <v>2</v>
      </c>
      <c r="I23763" s="4">
        <f>IF(E23763="Rhode Island", Table1[[#This Row],[price]]*$L$3, IF(E23763="Massachusetts", Table1[[#This Row],[price]]*$L$2, 1))</f>
        <v>436500</v>
      </c>
    </row>
    <row r="23764" spans="1:9" x14ac:dyDescent="0.25">
      <c r="A23764" s="2">
        <v>43059</v>
      </c>
      <c r="B23764" s="1">
        <f t="shared" si="742"/>
        <v>2017</v>
      </c>
      <c r="C23764" s="1">
        <f t="shared" si="743"/>
        <v>4</v>
      </c>
      <c r="D23764">
        <v>2602</v>
      </c>
      <c r="E23764" t="s">
        <v>37</v>
      </c>
      <c r="F23764" s="4">
        <v>438000</v>
      </c>
      <c r="G23764" t="s">
        <v>5</v>
      </c>
      <c r="H23764">
        <v>1</v>
      </c>
      <c r="I23764" s="4">
        <f>IF(E23764="Rhode Island", Table1[[#This Row],[price]]*$L$3, IF(E23764="Massachusetts", Table1[[#This Row],[price]]*$L$2, 1))</f>
        <v>438000</v>
      </c>
    </row>
    <row r="23765" spans="1:9" x14ac:dyDescent="0.25">
      <c r="A23765" s="2">
        <v>43059</v>
      </c>
      <c r="B23765" s="1">
        <f t="shared" si="742"/>
        <v>2017</v>
      </c>
      <c r="C23765" s="1">
        <f t="shared" si="743"/>
        <v>4</v>
      </c>
      <c r="D23765">
        <v>2906</v>
      </c>
      <c r="E23765" t="s">
        <v>36</v>
      </c>
      <c r="F23765" s="4">
        <v>517000</v>
      </c>
      <c r="G23765" t="s">
        <v>5</v>
      </c>
      <c r="H23765">
        <v>3</v>
      </c>
      <c r="I23765" s="4">
        <f>IF(E23765="Rhode Island", Table1[[#This Row],[price]]*$L$3, IF(E23765="Massachusetts", Table1[[#This Row],[price]]*$L$2, 1))</f>
        <v>517000</v>
      </c>
    </row>
    <row r="23766" spans="1:9" x14ac:dyDescent="0.25">
      <c r="A23766" s="2">
        <v>43059</v>
      </c>
      <c r="B23766" s="1">
        <f t="shared" si="742"/>
        <v>2017</v>
      </c>
      <c r="C23766" s="1">
        <f t="shared" si="743"/>
        <v>4</v>
      </c>
      <c r="D23766">
        <v>2615</v>
      </c>
      <c r="E23766" t="s">
        <v>37</v>
      </c>
      <c r="F23766" s="4">
        <v>521000</v>
      </c>
      <c r="G23766" t="s">
        <v>5</v>
      </c>
      <c r="H23766">
        <v>3</v>
      </c>
      <c r="I23766" s="4">
        <f>IF(E23766="Rhode Island", Table1[[#This Row],[price]]*$L$3, IF(E23766="Massachusetts", Table1[[#This Row],[price]]*$L$2, 1))</f>
        <v>521000</v>
      </c>
    </row>
    <row r="23767" spans="1:9" x14ac:dyDescent="0.25">
      <c r="A23767" s="2">
        <v>43059</v>
      </c>
      <c r="B23767" s="1">
        <f t="shared" si="742"/>
        <v>2017</v>
      </c>
      <c r="C23767" s="1">
        <f t="shared" si="743"/>
        <v>4</v>
      </c>
      <c r="D23767">
        <v>2913</v>
      </c>
      <c r="E23767" t="s">
        <v>36</v>
      </c>
      <c r="F23767" s="4">
        <v>531500</v>
      </c>
      <c r="G23767" t="s">
        <v>5</v>
      </c>
      <c r="H23767">
        <v>3</v>
      </c>
      <c r="I23767" s="4">
        <f>IF(E23767="Rhode Island", Table1[[#This Row],[price]]*$L$3, IF(E23767="Massachusetts", Table1[[#This Row],[price]]*$L$2, 1))</f>
        <v>531500</v>
      </c>
    </row>
    <row r="23768" spans="1:9" x14ac:dyDescent="0.25">
      <c r="A23768" s="2">
        <v>43059</v>
      </c>
      <c r="B23768" s="1">
        <f t="shared" si="742"/>
        <v>2017</v>
      </c>
      <c r="C23768" s="1">
        <f t="shared" si="743"/>
        <v>4</v>
      </c>
      <c r="D23768">
        <v>2902</v>
      </c>
      <c r="E23768" t="s">
        <v>36</v>
      </c>
      <c r="F23768" s="4">
        <v>640000</v>
      </c>
      <c r="G23768" t="s">
        <v>5</v>
      </c>
      <c r="H23768">
        <v>4</v>
      </c>
      <c r="I23768" s="4">
        <f>IF(E23768="Rhode Island", Table1[[#This Row],[price]]*$L$3, IF(E23768="Massachusetts", Table1[[#This Row],[price]]*$L$2, 1))</f>
        <v>640000</v>
      </c>
    </row>
    <row r="23769" spans="1:9" x14ac:dyDescent="0.25">
      <c r="A23769" s="2">
        <v>43059</v>
      </c>
      <c r="B23769" s="1">
        <f t="shared" si="742"/>
        <v>2017</v>
      </c>
      <c r="C23769" s="1">
        <f t="shared" si="743"/>
        <v>4</v>
      </c>
      <c r="D23769">
        <v>2906</v>
      </c>
      <c r="E23769" t="s">
        <v>36</v>
      </c>
      <c r="F23769" s="4">
        <v>655000</v>
      </c>
      <c r="G23769" t="s">
        <v>5</v>
      </c>
      <c r="H23769">
        <v>4</v>
      </c>
      <c r="I23769" s="4">
        <f>IF(E23769="Rhode Island", Table1[[#This Row],[price]]*$L$3, IF(E23769="Massachusetts", Table1[[#This Row],[price]]*$L$2, 1))</f>
        <v>655000</v>
      </c>
    </row>
    <row r="23770" spans="1:9" x14ac:dyDescent="0.25">
      <c r="A23770" s="2">
        <v>43059</v>
      </c>
      <c r="B23770" s="1">
        <f t="shared" si="742"/>
        <v>2017</v>
      </c>
      <c r="C23770" s="1">
        <f t="shared" si="743"/>
        <v>4</v>
      </c>
      <c r="D23770">
        <v>2615</v>
      </c>
      <c r="E23770" t="s">
        <v>37</v>
      </c>
      <c r="F23770" s="4">
        <v>690000</v>
      </c>
      <c r="G23770" t="s">
        <v>5</v>
      </c>
      <c r="H23770">
        <v>4</v>
      </c>
      <c r="I23770" s="4">
        <f>IF(E23770="Rhode Island", Table1[[#This Row],[price]]*$L$3, IF(E23770="Massachusetts", Table1[[#This Row],[price]]*$L$2, 1))</f>
        <v>690000</v>
      </c>
    </row>
    <row r="23771" spans="1:9" x14ac:dyDescent="0.25">
      <c r="A23771" s="2">
        <v>43059</v>
      </c>
      <c r="B23771" s="1">
        <f t="shared" si="742"/>
        <v>2017</v>
      </c>
      <c r="C23771" s="1">
        <f t="shared" si="743"/>
        <v>4</v>
      </c>
      <c r="D23771">
        <v>2913</v>
      </c>
      <c r="E23771" t="s">
        <v>36</v>
      </c>
      <c r="F23771" s="4">
        <v>720000</v>
      </c>
      <c r="G23771" t="s">
        <v>5</v>
      </c>
      <c r="H23771">
        <v>4</v>
      </c>
      <c r="I23771" s="4">
        <f>IF(E23771="Rhode Island", Table1[[#This Row],[price]]*$L$3, IF(E23771="Massachusetts", Table1[[#This Row],[price]]*$L$2, 1))</f>
        <v>720000</v>
      </c>
    </row>
    <row r="23772" spans="1:9" x14ac:dyDescent="0.25">
      <c r="A23772" s="2">
        <v>43059</v>
      </c>
      <c r="B23772" s="1">
        <f t="shared" si="742"/>
        <v>2017</v>
      </c>
      <c r="C23772" s="1">
        <f t="shared" si="743"/>
        <v>4</v>
      </c>
      <c r="D23772">
        <v>2607</v>
      </c>
      <c r="E23772" t="s">
        <v>37</v>
      </c>
      <c r="F23772" s="4">
        <v>725000</v>
      </c>
      <c r="G23772" t="s">
        <v>5</v>
      </c>
      <c r="H23772">
        <v>3</v>
      </c>
      <c r="I23772" s="4">
        <f>IF(E23772="Rhode Island", Table1[[#This Row],[price]]*$L$3, IF(E23772="Massachusetts", Table1[[#This Row],[price]]*$L$2, 1))</f>
        <v>725000</v>
      </c>
    </row>
    <row r="23773" spans="1:9" x14ac:dyDescent="0.25">
      <c r="A23773" s="2">
        <v>43059</v>
      </c>
      <c r="B23773" s="1">
        <f t="shared" si="742"/>
        <v>2017</v>
      </c>
      <c r="C23773" s="1">
        <f t="shared" si="743"/>
        <v>4</v>
      </c>
      <c r="D23773">
        <v>2914</v>
      </c>
      <c r="E23773" t="s">
        <v>36</v>
      </c>
      <c r="F23773" s="4">
        <v>725000</v>
      </c>
      <c r="G23773" t="s">
        <v>5</v>
      </c>
      <c r="H23773">
        <v>4</v>
      </c>
      <c r="I23773" s="4">
        <f>IF(E23773="Rhode Island", Table1[[#This Row],[price]]*$L$3, IF(E23773="Massachusetts", Table1[[#This Row],[price]]*$L$2, 1))</f>
        <v>725000</v>
      </c>
    </row>
    <row r="23774" spans="1:9" x14ac:dyDescent="0.25">
      <c r="A23774" s="2">
        <v>43059</v>
      </c>
      <c r="B23774" s="1">
        <f t="shared" si="742"/>
        <v>2017</v>
      </c>
      <c r="C23774" s="1">
        <f t="shared" si="743"/>
        <v>4</v>
      </c>
      <c r="D23774">
        <v>2615</v>
      </c>
      <c r="E23774" t="s">
        <v>37</v>
      </c>
      <c r="F23774" s="4">
        <v>740000</v>
      </c>
      <c r="G23774" t="s">
        <v>5</v>
      </c>
      <c r="H23774">
        <v>4</v>
      </c>
      <c r="I23774" s="4">
        <f>IF(E23774="Rhode Island", Table1[[#This Row],[price]]*$L$3, IF(E23774="Massachusetts", Table1[[#This Row],[price]]*$L$2, 1))</f>
        <v>740000</v>
      </c>
    </row>
    <row r="23775" spans="1:9" x14ac:dyDescent="0.25">
      <c r="A23775" s="2">
        <v>43059</v>
      </c>
      <c r="B23775" s="1">
        <f t="shared" si="742"/>
        <v>2017</v>
      </c>
      <c r="C23775" s="1">
        <f t="shared" si="743"/>
        <v>4</v>
      </c>
      <c r="D23775">
        <v>2904</v>
      </c>
      <c r="E23775" t="s">
        <v>36</v>
      </c>
      <c r="F23775" s="4">
        <v>795000</v>
      </c>
      <c r="G23775" t="s">
        <v>5</v>
      </c>
      <c r="H23775">
        <v>5</v>
      </c>
      <c r="I23775" s="4">
        <f>IF(E23775="Rhode Island", Table1[[#This Row],[price]]*$L$3, IF(E23775="Massachusetts", Table1[[#This Row],[price]]*$L$2, 1))</f>
        <v>795000</v>
      </c>
    </row>
    <row r="23776" spans="1:9" x14ac:dyDescent="0.25">
      <c r="A23776" s="2">
        <v>43059</v>
      </c>
      <c r="B23776" s="1">
        <f t="shared" si="742"/>
        <v>2017</v>
      </c>
      <c r="C23776" s="1">
        <f t="shared" si="743"/>
        <v>4</v>
      </c>
      <c r="D23776">
        <v>2605</v>
      </c>
      <c r="E23776" t="s">
        <v>37</v>
      </c>
      <c r="F23776" s="4">
        <v>1030000</v>
      </c>
      <c r="G23776" t="s">
        <v>5</v>
      </c>
      <c r="H23776">
        <v>5</v>
      </c>
      <c r="I23776" s="4">
        <f>IF(E23776="Rhode Island", Table1[[#This Row],[price]]*$L$3, IF(E23776="Massachusetts", Table1[[#This Row],[price]]*$L$2, 1))</f>
        <v>1030000</v>
      </c>
    </row>
    <row r="23777" spans="1:9" x14ac:dyDescent="0.25">
      <c r="A23777" s="2">
        <v>43059</v>
      </c>
      <c r="B23777" s="1">
        <f t="shared" si="742"/>
        <v>2017</v>
      </c>
      <c r="C23777" s="1">
        <f t="shared" si="743"/>
        <v>4</v>
      </c>
      <c r="D23777">
        <v>2612</v>
      </c>
      <c r="E23777" t="s">
        <v>37</v>
      </c>
      <c r="F23777" s="4">
        <v>1160000</v>
      </c>
      <c r="G23777" t="s">
        <v>5</v>
      </c>
      <c r="H23777">
        <v>4</v>
      </c>
      <c r="I23777" s="4">
        <f>IF(E23777="Rhode Island", Table1[[#This Row],[price]]*$L$3, IF(E23777="Massachusetts", Table1[[#This Row],[price]]*$L$2, 1))</f>
        <v>1160000</v>
      </c>
    </row>
    <row r="23778" spans="1:9" x14ac:dyDescent="0.25">
      <c r="A23778" s="2">
        <v>43059</v>
      </c>
      <c r="B23778" s="1">
        <f t="shared" si="742"/>
        <v>2017</v>
      </c>
      <c r="C23778" s="1">
        <f t="shared" si="743"/>
        <v>4</v>
      </c>
      <c r="D23778">
        <v>2617</v>
      </c>
      <c r="E23778" t="s">
        <v>37</v>
      </c>
      <c r="F23778" s="4">
        <v>1200000</v>
      </c>
      <c r="G23778" t="s">
        <v>5</v>
      </c>
      <c r="H23778">
        <v>4</v>
      </c>
      <c r="I23778" s="4">
        <f>IF(E23778="Rhode Island", Table1[[#This Row],[price]]*$L$3, IF(E23778="Massachusetts", Table1[[#This Row],[price]]*$L$2, 1))</f>
        <v>1200000</v>
      </c>
    </row>
    <row r="23779" spans="1:9" x14ac:dyDescent="0.25">
      <c r="A23779" s="2">
        <v>43059</v>
      </c>
      <c r="B23779" s="1">
        <f t="shared" si="742"/>
        <v>2017</v>
      </c>
      <c r="C23779" s="1">
        <f t="shared" si="743"/>
        <v>4</v>
      </c>
      <c r="D23779">
        <v>2602</v>
      </c>
      <c r="E23779" t="s">
        <v>37</v>
      </c>
      <c r="F23779" s="4">
        <v>301000</v>
      </c>
      <c r="G23779" t="s">
        <v>6</v>
      </c>
      <c r="H23779">
        <v>2</v>
      </c>
      <c r="I23779" s="4">
        <f>IF(E23779="Rhode Island", Table1[[#This Row],[price]]*$L$3, IF(E23779="Massachusetts", Table1[[#This Row],[price]]*$L$2, 1))</f>
        <v>301000</v>
      </c>
    </row>
    <row r="23780" spans="1:9" x14ac:dyDescent="0.25">
      <c r="A23780" s="2">
        <v>43059</v>
      </c>
      <c r="B23780" s="1">
        <f t="shared" si="742"/>
        <v>2017</v>
      </c>
      <c r="C23780" s="1">
        <f t="shared" si="743"/>
        <v>4</v>
      </c>
      <c r="D23780">
        <v>2617</v>
      </c>
      <c r="E23780" t="s">
        <v>37</v>
      </c>
      <c r="F23780" s="4">
        <v>305000</v>
      </c>
      <c r="G23780" t="s">
        <v>6</v>
      </c>
      <c r="H23780">
        <v>1</v>
      </c>
      <c r="I23780" s="4">
        <f>IF(E23780="Rhode Island", Table1[[#This Row],[price]]*$L$3, IF(E23780="Massachusetts", Table1[[#This Row],[price]]*$L$2, 1))</f>
        <v>305000</v>
      </c>
    </row>
    <row r="23781" spans="1:9" x14ac:dyDescent="0.25">
      <c r="A23781" s="2">
        <v>43059</v>
      </c>
      <c r="B23781" s="1">
        <f t="shared" si="742"/>
        <v>2017</v>
      </c>
      <c r="C23781" s="1">
        <f t="shared" si="743"/>
        <v>4</v>
      </c>
      <c r="D23781">
        <v>2914</v>
      </c>
      <c r="E23781" t="s">
        <v>36</v>
      </c>
      <c r="F23781" s="4">
        <v>310000</v>
      </c>
      <c r="G23781" t="s">
        <v>6</v>
      </c>
      <c r="H23781">
        <v>2</v>
      </c>
      <c r="I23781" s="4">
        <f>IF(E23781="Rhode Island", Table1[[#This Row],[price]]*$L$3, IF(E23781="Massachusetts", Table1[[#This Row],[price]]*$L$2, 1))</f>
        <v>310000</v>
      </c>
    </row>
    <row r="23782" spans="1:9" x14ac:dyDescent="0.25">
      <c r="A23782" s="2">
        <v>43059</v>
      </c>
      <c r="B23782" s="1">
        <f t="shared" si="742"/>
        <v>2017</v>
      </c>
      <c r="C23782" s="1">
        <f t="shared" si="743"/>
        <v>4</v>
      </c>
      <c r="D23782">
        <v>2913</v>
      </c>
      <c r="E23782" t="s">
        <v>36</v>
      </c>
      <c r="F23782" s="4">
        <v>314000</v>
      </c>
      <c r="G23782" t="s">
        <v>6</v>
      </c>
      <c r="H23782">
        <v>1</v>
      </c>
      <c r="I23782" s="4">
        <f>IF(E23782="Rhode Island", Table1[[#This Row],[price]]*$L$3, IF(E23782="Massachusetts", Table1[[#This Row],[price]]*$L$2, 1))</f>
        <v>314000</v>
      </c>
    </row>
    <row r="23783" spans="1:9" x14ac:dyDescent="0.25">
      <c r="A23783" s="2">
        <v>43059</v>
      </c>
      <c r="B23783" s="1">
        <f t="shared" si="742"/>
        <v>2017</v>
      </c>
      <c r="C23783" s="1">
        <f t="shared" si="743"/>
        <v>4</v>
      </c>
      <c r="D23783">
        <v>2617</v>
      </c>
      <c r="E23783" t="s">
        <v>37</v>
      </c>
      <c r="F23783" s="4">
        <v>380000</v>
      </c>
      <c r="G23783" t="s">
        <v>6</v>
      </c>
      <c r="H23783">
        <v>2</v>
      </c>
      <c r="I23783" s="4">
        <f>IF(E23783="Rhode Island", Table1[[#This Row],[price]]*$L$3, IF(E23783="Massachusetts", Table1[[#This Row],[price]]*$L$2, 1))</f>
        <v>380000</v>
      </c>
    </row>
    <row r="23784" spans="1:9" x14ac:dyDescent="0.25">
      <c r="A23784" s="2">
        <v>43059</v>
      </c>
      <c r="B23784" s="1">
        <f t="shared" si="742"/>
        <v>2017</v>
      </c>
      <c r="C23784" s="1">
        <f t="shared" si="743"/>
        <v>4</v>
      </c>
      <c r="D23784">
        <v>2604</v>
      </c>
      <c r="E23784" t="s">
        <v>37</v>
      </c>
      <c r="F23784" s="4">
        <v>490000</v>
      </c>
      <c r="G23784" t="s">
        <v>6</v>
      </c>
      <c r="H23784">
        <v>2</v>
      </c>
      <c r="I23784" s="4">
        <f>IF(E23784="Rhode Island", Table1[[#This Row],[price]]*$L$3, IF(E23784="Massachusetts", Table1[[#This Row],[price]]*$L$2, 1))</f>
        <v>490000</v>
      </c>
    </row>
    <row r="23785" spans="1:9" x14ac:dyDescent="0.25">
      <c r="A23785" s="2">
        <v>43060</v>
      </c>
      <c r="B23785" s="1">
        <f t="shared" si="742"/>
        <v>2017</v>
      </c>
      <c r="C23785" s="1">
        <f t="shared" si="743"/>
        <v>4</v>
      </c>
      <c r="D23785">
        <v>2913</v>
      </c>
      <c r="E23785" t="s">
        <v>36</v>
      </c>
      <c r="F23785" s="4">
        <v>417550</v>
      </c>
      <c r="G23785" t="s">
        <v>5</v>
      </c>
      <c r="H23785">
        <v>2</v>
      </c>
      <c r="I23785" s="4">
        <f>IF(E23785="Rhode Island", Table1[[#This Row],[price]]*$L$3, IF(E23785="Massachusetts", Table1[[#This Row],[price]]*$L$2, 1))</f>
        <v>417550</v>
      </c>
    </row>
    <row r="23786" spans="1:9" x14ac:dyDescent="0.25">
      <c r="A23786" s="2">
        <v>43060</v>
      </c>
      <c r="B23786" s="1">
        <f t="shared" si="742"/>
        <v>2017</v>
      </c>
      <c r="C23786" s="1">
        <f t="shared" si="743"/>
        <v>4</v>
      </c>
      <c r="D23786">
        <v>2905</v>
      </c>
      <c r="E23786" t="s">
        <v>36</v>
      </c>
      <c r="F23786" s="4">
        <v>435000</v>
      </c>
      <c r="G23786" t="s">
        <v>5</v>
      </c>
      <c r="H23786">
        <v>3</v>
      </c>
      <c r="I23786" s="4">
        <f>IF(E23786="Rhode Island", Table1[[#This Row],[price]]*$L$3, IF(E23786="Massachusetts", Table1[[#This Row],[price]]*$L$2, 1))</f>
        <v>435000</v>
      </c>
    </row>
    <row r="23787" spans="1:9" x14ac:dyDescent="0.25">
      <c r="A23787" s="2">
        <v>43060</v>
      </c>
      <c r="B23787" s="1">
        <f t="shared" si="742"/>
        <v>2017</v>
      </c>
      <c r="C23787" s="1">
        <f t="shared" si="743"/>
        <v>4</v>
      </c>
      <c r="D23787">
        <v>2906</v>
      </c>
      <c r="E23787" t="s">
        <v>36</v>
      </c>
      <c r="F23787" s="4">
        <v>439000</v>
      </c>
      <c r="G23787" t="s">
        <v>5</v>
      </c>
      <c r="H23787">
        <v>3</v>
      </c>
      <c r="I23787" s="4">
        <f>IF(E23787="Rhode Island", Table1[[#This Row],[price]]*$L$3, IF(E23787="Massachusetts", Table1[[#This Row],[price]]*$L$2, 1))</f>
        <v>439000</v>
      </c>
    </row>
    <row r="23788" spans="1:9" x14ac:dyDescent="0.25">
      <c r="A23788" s="2">
        <v>43060</v>
      </c>
      <c r="B23788" s="1">
        <f t="shared" si="742"/>
        <v>2017</v>
      </c>
      <c r="C23788" s="1">
        <f t="shared" si="743"/>
        <v>4</v>
      </c>
      <c r="D23788">
        <v>2615</v>
      </c>
      <c r="E23788" t="s">
        <v>37</v>
      </c>
      <c r="F23788" s="4">
        <v>440100</v>
      </c>
      <c r="G23788" t="s">
        <v>5</v>
      </c>
      <c r="H23788">
        <v>3</v>
      </c>
      <c r="I23788" s="4">
        <f>IF(E23788="Rhode Island", Table1[[#This Row],[price]]*$L$3, IF(E23788="Massachusetts", Table1[[#This Row],[price]]*$L$2, 1))</f>
        <v>440100</v>
      </c>
    </row>
    <row r="23789" spans="1:9" x14ac:dyDescent="0.25">
      <c r="A23789" s="2">
        <v>43060</v>
      </c>
      <c r="B23789" s="1">
        <f t="shared" si="742"/>
        <v>2017</v>
      </c>
      <c r="C23789" s="1">
        <f t="shared" si="743"/>
        <v>4</v>
      </c>
      <c r="D23789">
        <v>2615</v>
      </c>
      <c r="E23789" t="s">
        <v>37</v>
      </c>
      <c r="F23789" s="4">
        <v>441500</v>
      </c>
      <c r="G23789" t="s">
        <v>5</v>
      </c>
      <c r="H23789">
        <v>3</v>
      </c>
      <c r="I23789" s="4">
        <f>IF(E23789="Rhode Island", Table1[[#This Row],[price]]*$L$3, IF(E23789="Massachusetts", Table1[[#This Row],[price]]*$L$2, 1))</f>
        <v>441500</v>
      </c>
    </row>
    <row r="23790" spans="1:9" x14ac:dyDescent="0.25">
      <c r="A23790" s="2">
        <v>43060</v>
      </c>
      <c r="B23790" s="1">
        <f t="shared" si="742"/>
        <v>2017</v>
      </c>
      <c r="C23790" s="1">
        <f t="shared" si="743"/>
        <v>4</v>
      </c>
      <c r="D23790">
        <v>2904</v>
      </c>
      <c r="E23790" t="s">
        <v>36</v>
      </c>
      <c r="F23790" s="4">
        <v>505000</v>
      </c>
      <c r="G23790" t="s">
        <v>5</v>
      </c>
      <c r="H23790">
        <v>3</v>
      </c>
      <c r="I23790" s="4">
        <f>IF(E23790="Rhode Island", Table1[[#This Row],[price]]*$L$3, IF(E23790="Massachusetts", Table1[[#This Row],[price]]*$L$2, 1))</f>
        <v>505000</v>
      </c>
    </row>
    <row r="23791" spans="1:9" x14ac:dyDescent="0.25">
      <c r="A23791" s="2">
        <v>43060</v>
      </c>
      <c r="B23791" s="1">
        <f t="shared" si="742"/>
        <v>2017</v>
      </c>
      <c r="C23791" s="1">
        <f t="shared" si="743"/>
        <v>4</v>
      </c>
      <c r="D23791">
        <v>2611</v>
      </c>
      <c r="E23791" t="s">
        <v>37</v>
      </c>
      <c r="F23791" s="4">
        <v>540000</v>
      </c>
      <c r="G23791" t="s">
        <v>5</v>
      </c>
      <c r="H23791">
        <v>3</v>
      </c>
      <c r="I23791" s="4">
        <f>IF(E23791="Rhode Island", Table1[[#This Row],[price]]*$L$3, IF(E23791="Massachusetts", Table1[[#This Row],[price]]*$L$2, 1))</f>
        <v>540000</v>
      </c>
    </row>
    <row r="23792" spans="1:9" x14ac:dyDescent="0.25">
      <c r="A23792" s="2">
        <v>43060</v>
      </c>
      <c r="B23792" s="1">
        <f t="shared" si="742"/>
        <v>2017</v>
      </c>
      <c r="C23792" s="1">
        <f t="shared" si="743"/>
        <v>4</v>
      </c>
      <c r="D23792">
        <v>2905</v>
      </c>
      <c r="E23792" t="s">
        <v>36</v>
      </c>
      <c r="F23792" s="4">
        <v>547500</v>
      </c>
      <c r="G23792" t="s">
        <v>5</v>
      </c>
      <c r="H23792">
        <v>3</v>
      </c>
      <c r="I23792" s="4">
        <f>IF(E23792="Rhode Island", Table1[[#This Row],[price]]*$L$3, IF(E23792="Massachusetts", Table1[[#This Row],[price]]*$L$2, 1))</f>
        <v>547500</v>
      </c>
    </row>
    <row r="23793" spans="1:9" x14ac:dyDescent="0.25">
      <c r="A23793" s="2">
        <v>43060</v>
      </c>
      <c r="B23793" s="1">
        <f t="shared" si="742"/>
        <v>2017</v>
      </c>
      <c r="C23793" s="1">
        <f t="shared" si="743"/>
        <v>4</v>
      </c>
      <c r="D23793">
        <v>2903</v>
      </c>
      <c r="E23793" t="s">
        <v>36</v>
      </c>
      <c r="F23793" s="4">
        <v>550000</v>
      </c>
      <c r="G23793" t="s">
        <v>5</v>
      </c>
      <c r="H23793">
        <v>3</v>
      </c>
      <c r="I23793" s="4">
        <f>IF(E23793="Rhode Island", Table1[[#This Row],[price]]*$L$3, IF(E23793="Massachusetts", Table1[[#This Row],[price]]*$L$2, 1))</f>
        <v>550000</v>
      </c>
    </row>
    <row r="23794" spans="1:9" x14ac:dyDescent="0.25">
      <c r="A23794" s="2">
        <v>43060</v>
      </c>
      <c r="B23794" s="1">
        <f t="shared" si="742"/>
        <v>2017</v>
      </c>
      <c r="C23794" s="1">
        <f t="shared" si="743"/>
        <v>4</v>
      </c>
      <c r="D23794">
        <v>2905</v>
      </c>
      <c r="E23794" t="s">
        <v>36</v>
      </c>
      <c r="F23794" s="4">
        <v>576000</v>
      </c>
      <c r="G23794" t="s">
        <v>5</v>
      </c>
      <c r="H23794">
        <v>3</v>
      </c>
      <c r="I23794" s="4">
        <f>IF(E23794="Rhode Island", Table1[[#This Row],[price]]*$L$3, IF(E23794="Massachusetts", Table1[[#This Row],[price]]*$L$2, 1))</f>
        <v>576000</v>
      </c>
    </row>
    <row r="23795" spans="1:9" x14ac:dyDescent="0.25">
      <c r="A23795" s="2">
        <v>43060</v>
      </c>
      <c r="B23795" s="1">
        <f t="shared" si="742"/>
        <v>2017</v>
      </c>
      <c r="C23795" s="1">
        <f t="shared" si="743"/>
        <v>4</v>
      </c>
      <c r="D23795">
        <v>2903</v>
      </c>
      <c r="E23795" t="s">
        <v>36</v>
      </c>
      <c r="F23795" s="4">
        <v>589000</v>
      </c>
      <c r="G23795" t="s">
        <v>5</v>
      </c>
      <c r="H23795">
        <v>4</v>
      </c>
      <c r="I23795" s="4">
        <f>IF(E23795="Rhode Island", Table1[[#This Row],[price]]*$L$3, IF(E23795="Massachusetts", Table1[[#This Row],[price]]*$L$2, 1))</f>
        <v>589000</v>
      </c>
    </row>
    <row r="23796" spans="1:9" x14ac:dyDescent="0.25">
      <c r="A23796" s="2">
        <v>43060</v>
      </c>
      <c r="B23796" s="1">
        <f t="shared" si="742"/>
        <v>2017</v>
      </c>
      <c r="C23796" s="1">
        <f t="shared" si="743"/>
        <v>4</v>
      </c>
      <c r="D23796">
        <v>2615</v>
      </c>
      <c r="E23796" t="s">
        <v>37</v>
      </c>
      <c r="F23796" s="4">
        <v>637287</v>
      </c>
      <c r="G23796" t="s">
        <v>5</v>
      </c>
      <c r="H23796">
        <v>4</v>
      </c>
      <c r="I23796" s="4">
        <f>IF(E23796="Rhode Island", Table1[[#This Row],[price]]*$L$3, IF(E23796="Massachusetts", Table1[[#This Row],[price]]*$L$2, 1))</f>
        <v>637287</v>
      </c>
    </row>
    <row r="23797" spans="1:9" x14ac:dyDescent="0.25">
      <c r="A23797" s="2">
        <v>43060</v>
      </c>
      <c r="B23797" s="1">
        <f t="shared" si="742"/>
        <v>2017</v>
      </c>
      <c r="C23797" s="1">
        <f t="shared" si="743"/>
        <v>4</v>
      </c>
      <c r="D23797">
        <v>2602</v>
      </c>
      <c r="E23797" t="s">
        <v>37</v>
      </c>
      <c r="F23797" s="4">
        <v>868000</v>
      </c>
      <c r="G23797" t="s">
        <v>5</v>
      </c>
      <c r="H23797">
        <v>3</v>
      </c>
      <c r="I23797" s="4">
        <f>IF(E23797="Rhode Island", Table1[[#This Row],[price]]*$L$3, IF(E23797="Massachusetts", Table1[[#This Row],[price]]*$L$2, 1))</f>
        <v>868000</v>
      </c>
    </row>
    <row r="23798" spans="1:9" x14ac:dyDescent="0.25">
      <c r="A23798" s="2">
        <v>43060</v>
      </c>
      <c r="B23798" s="1">
        <f t="shared" si="742"/>
        <v>2017</v>
      </c>
      <c r="C23798" s="1">
        <f t="shared" si="743"/>
        <v>4</v>
      </c>
      <c r="D23798">
        <v>2614</v>
      </c>
      <c r="E23798" t="s">
        <v>37</v>
      </c>
      <c r="F23798" s="4">
        <v>905000</v>
      </c>
      <c r="G23798" t="s">
        <v>5</v>
      </c>
      <c r="H23798">
        <v>5</v>
      </c>
      <c r="I23798" s="4">
        <f>IF(E23798="Rhode Island", Table1[[#This Row],[price]]*$L$3, IF(E23798="Massachusetts", Table1[[#This Row],[price]]*$L$2, 1))</f>
        <v>905000</v>
      </c>
    </row>
    <row r="23799" spans="1:9" x14ac:dyDescent="0.25">
      <c r="A23799" s="2">
        <v>43060</v>
      </c>
      <c r="B23799" s="1">
        <f t="shared" si="742"/>
        <v>2017</v>
      </c>
      <c r="C23799" s="1">
        <f t="shared" si="743"/>
        <v>4</v>
      </c>
      <c r="D23799">
        <v>2607</v>
      </c>
      <c r="E23799" t="s">
        <v>37</v>
      </c>
      <c r="F23799" s="4">
        <v>1090000</v>
      </c>
      <c r="G23799" t="s">
        <v>5</v>
      </c>
      <c r="H23799">
        <v>4</v>
      </c>
      <c r="I23799" s="4">
        <f>IF(E23799="Rhode Island", Table1[[#This Row],[price]]*$L$3, IF(E23799="Massachusetts", Table1[[#This Row],[price]]*$L$2, 1))</f>
        <v>1090000</v>
      </c>
    </row>
    <row r="23800" spans="1:9" x14ac:dyDescent="0.25">
      <c r="A23800" s="2">
        <v>43060</v>
      </c>
      <c r="B23800" s="1">
        <f t="shared" si="742"/>
        <v>2017</v>
      </c>
      <c r="C23800" s="1">
        <f t="shared" si="743"/>
        <v>4</v>
      </c>
      <c r="D23800">
        <v>2600</v>
      </c>
      <c r="E23800" t="s">
        <v>37</v>
      </c>
      <c r="F23800" s="4">
        <v>1200000</v>
      </c>
      <c r="G23800" t="s">
        <v>5</v>
      </c>
      <c r="H23800">
        <v>4</v>
      </c>
      <c r="I23800" s="4">
        <f>IF(E23800="Rhode Island", Table1[[#This Row],[price]]*$L$3, IF(E23800="Massachusetts", Table1[[#This Row],[price]]*$L$2, 1))</f>
        <v>1200000</v>
      </c>
    </row>
    <row r="23801" spans="1:9" x14ac:dyDescent="0.25">
      <c r="A23801" s="2">
        <v>43060</v>
      </c>
      <c r="B23801" s="1">
        <f t="shared" si="742"/>
        <v>2017</v>
      </c>
      <c r="C23801" s="1">
        <f t="shared" si="743"/>
        <v>4</v>
      </c>
      <c r="D23801">
        <v>2603</v>
      </c>
      <c r="E23801" t="s">
        <v>37</v>
      </c>
      <c r="F23801" s="4">
        <v>1230000</v>
      </c>
      <c r="G23801" t="s">
        <v>5</v>
      </c>
      <c r="H23801">
        <v>3</v>
      </c>
      <c r="I23801" s="4">
        <f>IF(E23801="Rhode Island", Table1[[#This Row],[price]]*$L$3, IF(E23801="Massachusetts", Table1[[#This Row],[price]]*$L$2, 1))</f>
        <v>1230000</v>
      </c>
    </row>
    <row r="23802" spans="1:9" x14ac:dyDescent="0.25">
      <c r="A23802" s="2">
        <v>43060</v>
      </c>
      <c r="B23802" s="1">
        <f t="shared" si="742"/>
        <v>2017</v>
      </c>
      <c r="C23802" s="1">
        <f t="shared" si="743"/>
        <v>4</v>
      </c>
      <c r="D23802">
        <v>2603</v>
      </c>
      <c r="E23802" t="s">
        <v>37</v>
      </c>
      <c r="F23802" s="4">
        <v>4700000</v>
      </c>
      <c r="G23802" t="s">
        <v>5</v>
      </c>
      <c r="H23802">
        <v>4</v>
      </c>
      <c r="I23802" s="4">
        <f>IF(E23802="Rhode Island", Table1[[#This Row],[price]]*$L$3, IF(E23802="Massachusetts", Table1[[#This Row],[price]]*$L$2, 1))</f>
        <v>4700000</v>
      </c>
    </row>
    <row r="23803" spans="1:9" x14ac:dyDescent="0.25">
      <c r="A23803" s="2">
        <v>43060</v>
      </c>
      <c r="B23803" s="1">
        <f t="shared" si="742"/>
        <v>2017</v>
      </c>
      <c r="C23803" s="1">
        <f t="shared" si="743"/>
        <v>4</v>
      </c>
      <c r="D23803">
        <v>2602</v>
      </c>
      <c r="E23803" t="s">
        <v>37</v>
      </c>
      <c r="F23803" s="4">
        <v>265000</v>
      </c>
      <c r="G23803" t="s">
        <v>6</v>
      </c>
      <c r="H23803">
        <v>1</v>
      </c>
      <c r="I23803" s="4">
        <f>IF(E23803="Rhode Island", Table1[[#This Row],[price]]*$L$3, IF(E23803="Massachusetts", Table1[[#This Row],[price]]*$L$2, 1))</f>
        <v>265000</v>
      </c>
    </row>
    <row r="23804" spans="1:9" x14ac:dyDescent="0.25">
      <c r="A23804" s="2">
        <v>43061</v>
      </c>
      <c r="B23804" s="1">
        <f t="shared" si="742"/>
        <v>2017</v>
      </c>
      <c r="C23804" s="1">
        <f t="shared" si="743"/>
        <v>4</v>
      </c>
      <c r="D23804">
        <v>2615</v>
      </c>
      <c r="E23804" t="s">
        <v>37</v>
      </c>
      <c r="F23804" s="4">
        <v>486000</v>
      </c>
      <c r="G23804" t="s">
        <v>5</v>
      </c>
      <c r="H23804">
        <v>3</v>
      </c>
      <c r="I23804" s="4">
        <f>IF(E23804="Rhode Island", Table1[[#This Row],[price]]*$L$3, IF(E23804="Massachusetts", Table1[[#This Row],[price]]*$L$2, 1))</f>
        <v>486000</v>
      </c>
    </row>
    <row r="23805" spans="1:9" x14ac:dyDescent="0.25">
      <c r="A23805" s="2">
        <v>43061</v>
      </c>
      <c r="B23805" s="1">
        <f t="shared" si="742"/>
        <v>2017</v>
      </c>
      <c r="C23805" s="1">
        <f t="shared" si="743"/>
        <v>4</v>
      </c>
      <c r="D23805">
        <v>2906</v>
      </c>
      <c r="E23805" t="s">
        <v>36</v>
      </c>
      <c r="F23805" s="4">
        <v>502000</v>
      </c>
      <c r="G23805" t="s">
        <v>5</v>
      </c>
      <c r="H23805">
        <v>3</v>
      </c>
      <c r="I23805" s="4">
        <f>IF(E23805="Rhode Island", Table1[[#This Row],[price]]*$L$3, IF(E23805="Massachusetts", Table1[[#This Row],[price]]*$L$2, 1))</f>
        <v>502000</v>
      </c>
    </row>
    <row r="23806" spans="1:9" x14ac:dyDescent="0.25">
      <c r="A23806" s="2">
        <v>43061</v>
      </c>
      <c r="B23806" s="1">
        <f t="shared" si="742"/>
        <v>2017</v>
      </c>
      <c r="C23806" s="1">
        <f t="shared" si="743"/>
        <v>4</v>
      </c>
      <c r="D23806">
        <v>2902</v>
      </c>
      <c r="E23806" t="s">
        <v>36</v>
      </c>
      <c r="F23806" s="4">
        <v>517500</v>
      </c>
      <c r="G23806" t="s">
        <v>5</v>
      </c>
      <c r="H23806">
        <v>3</v>
      </c>
      <c r="I23806" s="4">
        <f>IF(E23806="Rhode Island", Table1[[#This Row],[price]]*$L$3, IF(E23806="Massachusetts", Table1[[#This Row],[price]]*$L$2, 1))</f>
        <v>517500</v>
      </c>
    </row>
    <row r="23807" spans="1:9" x14ac:dyDescent="0.25">
      <c r="A23807" s="2">
        <v>43061</v>
      </c>
      <c r="B23807" s="1">
        <f t="shared" si="742"/>
        <v>2017</v>
      </c>
      <c r="C23807" s="1">
        <f t="shared" si="743"/>
        <v>4</v>
      </c>
      <c r="D23807">
        <v>2902</v>
      </c>
      <c r="E23807" t="s">
        <v>36</v>
      </c>
      <c r="F23807" s="4">
        <v>567500</v>
      </c>
      <c r="G23807" t="s">
        <v>5</v>
      </c>
      <c r="H23807">
        <v>3</v>
      </c>
      <c r="I23807" s="4">
        <f>IF(E23807="Rhode Island", Table1[[#This Row],[price]]*$L$3, IF(E23807="Massachusetts", Table1[[#This Row],[price]]*$L$2, 1))</f>
        <v>567500</v>
      </c>
    </row>
    <row r="23808" spans="1:9" x14ac:dyDescent="0.25">
      <c r="A23808" s="2">
        <v>43061</v>
      </c>
      <c r="B23808" s="1">
        <f t="shared" si="742"/>
        <v>2017</v>
      </c>
      <c r="C23808" s="1">
        <f t="shared" si="743"/>
        <v>4</v>
      </c>
      <c r="D23808">
        <v>2904</v>
      </c>
      <c r="E23808" t="s">
        <v>36</v>
      </c>
      <c r="F23808" s="4">
        <v>567500</v>
      </c>
      <c r="G23808" t="s">
        <v>5</v>
      </c>
      <c r="H23808">
        <v>3</v>
      </c>
      <c r="I23808" s="4">
        <f>IF(E23808="Rhode Island", Table1[[#This Row],[price]]*$L$3, IF(E23808="Massachusetts", Table1[[#This Row],[price]]*$L$2, 1))</f>
        <v>567500</v>
      </c>
    </row>
    <row r="23809" spans="1:9" x14ac:dyDescent="0.25">
      <c r="A23809" s="2">
        <v>43061</v>
      </c>
      <c r="B23809" s="1">
        <f t="shared" si="742"/>
        <v>2017</v>
      </c>
      <c r="C23809" s="1">
        <f t="shared" si="743"/>
        <v>4</v>
      </c>
      <c r="D23809">
        <v>2611</v>
      </c>
      <c r="E23809" t="s">
        <v>37</v>
      </c>
      <c r="F23809" s="4">
        <v>580000</v>
      </c>
      <c r="G23809" t="s">
        <v>5</v>
      </c>
      <c r="H23809">
        <v>3</v>
      </c>
      <c r="I23809" s="4">
        <f>IF(E23809="Rhode Island", Table1[[#This Row],[price]]*$L$3, IF(E23809="Massachusetts", Table1[[#This Row],[price]]*$L$2, 1))</f>
        <v>580000</v>
      </c>
    </row>
    <row r="23810" spans="1:9" x14ac:dyDescent="0.25">
      <c r="A23810" s="2">
        <v>43061</v>
      </c>
      <c r="B23810" s="1">
        <f t="shared" ref="B23810:B23873" si="744">YEAR(A23810)</f>
        <v>2017</v>
      </c>
      <c r="C23810" s="1">
        <f t="shared" ref="C23810:C23873" si="745">ROUNDUP(MONTH(A23810)/3,0)</f>
        <v>4</v>
      </c>
      <c r="D23810">
        <v>2615</v>
      </c>
      <c r="E23810" t="s">
        <v>37</v>
      </c>
      <c r="F23810" s="4">
        <v>585000</v>
      </c>
      <c r="G23810" t="s">
        <v>5</v>
      </c>
      <c r="H23810">
        <v>2</v>
      </c>
      <c r="I23810" s="4">
        <f>IF(E23810="Rhode Island", Table1[[#This Row],[price]]*$L$3, IF(E23810="Massachusetts", Table1[[#This Row],[price]]*$L$2, 1))</f>
        <v>585000</v>
      </c>
    </row>
    <row r="23811" spans="1:9" x14ac:dyDescent="0.25">
      <c r="A23811" s="2">
        <v>43061</v>
      </c>
      <c r="B23811" s="1">
        <f t="shared" si="744"/>
        <v>2017</v>
      </c>
      <c r="C23811" s="1">
        <f t="shared" si="745"/>
        <v>4</v>
      </c>
      <c r="D23811">
        <v>2913</v>
      </c>
      <c r="E23811" t="s">
        <v>36</v>
      </c>
      <c r="F23811" s="4">
        <v>594000</v>
      </c>
      <c r="G23811" t="s">
        <v>5</v>
      </c>
      <c r="H23811">
        <v>3</v>
      </c>
      <c r="I23811" s="4">
        <f>IF(E23811="Rhode Island", Table1[[#This Row],[price]]*$L$3, IF(E23811="Massachusetts", Table1[[#This Row],[price]]*$L$2, 1))</f>
        <v>594000</v>
      </c>
    </row>
    <row r="23812" spans="1:9" x14ac:dyDescent="0.25">
      <c r="A23812" s="2">
        <v>43061</v>
      </c>
      <c r="B23812" s="1">
        <f t="shared" si="744"/>
        <v>2017</v>
      </c>
      <c r="C23812" s="1">
        <f t="shared" si="745"/>
        <v>4</v>
      </c>
      <c r="D23812">
        <v>2911</v>
      </c>
      <c r="E23812" t="s">
        <v>36</v>
      </c>
      <c r="F23812" s="4">
        <v>660000</v>
      </c>
      <c r="G23812" t="s">
        <v>5</v>
      </c>
      <c r="H23812">
        <v>3</v>
      </c>
      <c r="I23812" s="4">
        <f>IF(E23812="Rhode Island", Table1[[#This Row],[price]]*$L$3, IF(E23812="Massachusetts", Table1[[#This Row],[price]]*$L$2, 1))</f>
        <v>660000</v>
      </c>
    </row>
    <row r="23813" spans="1:9" x14ac:dyDescent="0.25">
      <c r="A23813" s="2">
        <v>43061</v>
      </c>
      <c r="B23813" s="1">
        <f t="shared" si="744"/>
        <v>2017</v>
      </c>
      <c r="C23813" s="1">
        <f t="shared" si="745"/>
        <v>4</v>
      </c>
      <c r="D23813">
        <v>2611</v>
      </c>
      <c r="E23813" t="s">
        <v>37</v>
      </c>
      <c r="F23813" s="4">
        <v>740000</v>
      </c>
      <c r="G23813" t="s">
        <v>5</v>
      </c>
      <c r="H23813">
        <v>4</v>
      </c>
      <c r="I23813" s="4">
        <f>IF(E23813="Rhode Island", Table1[[#This Row],[price]]*$L$3, IF(E23813="Massachusetts", Table1[[#This Row],[price]]*$L$2, 1))</f>
        <v>740000</v>
      </c>
    </row>
    <row r="23814" spans="1:9" x14ac:dyDescent="0.25">
      <c r="A23814" s="2">
        <v>43061</v>
      </c>
      <c r="B23814" s="1">
        <f t="shared" si="744"/>
        <v>2017</v>
      </c>
      <c r="C23814" s="1">
        <f t="shared" si="745"/>
        <v>4</v>
      </c>
      <c r="D23814">
        <v>2913</v>
      </c>
      <c r="E23814" t="s">
        <v>36</v>
      </c>
      <c r="F23814" s="4">
        <v>825000</v>
      </c>
      <c r="G23814" t="s">
        <v>5</v>
      </c>
      <c r="H23814">
        <v>4</v>
      </c>
      <c r="I23814" s="4">
        <f>IF(E23814="Rhode Island", Table1[[#This Row],[price]]*$L$3, IF(E23814="Massachusetts", Table1[[#This Row],[price]]*$L$2, 1))</f>
        <v>825000</v>
      </c>
    </row>
    <row r="23815" spans="1:9" x14ac:dyDescent="0.25">
      <c r="A23815" s="2">
        <v>43061</v>
      </c>
      <c r="B23815" s="1">
        <f t="shared" si="744"/>
        <v>2017</v>
      </c>
      <c r="C23815" s="1">
        <f t="shared" si="745"/>
        <v>4</v>
      </c>
      <c r="D23815">
        <v>2602</v>
      </c>
      <c r="E23815" t="s">
        <v>37</v>
      </c>
      <c r="F23815" s="4">
        <v>850000</v>
      </c>
      <c r="G23815" t="s">
        <v>5</v>
      </c>
      <c r="H23815">
        <v>4</v>
      </c>
      <c r="I23815" s="4">
        <f>IF(E23815="Rhode Island", Table1[[#This Row],[price]]*$L$3, IF(E23815="Massachusetts", Table1[[#This Row],[price]]*$L$2, 1))</f>
        <v>850000</v>
      </c>
    </row>
    <row r="23816" spans="1:9" x14ac:dyDescent="0.25">
      <c r="A23816" s="2">
        <v>43061</v>
      </c>
      <c r="B23816" s="1">
        <f t="shared" si="744"/>
        <v>2017</v>
      </c>
      <c r="C23816" s="1">
        <f t="shared" si="745"/>
        <v>4</v>
      </c>
      <c r="D23816">
        <v>2913</v>
      </c>
      <c r="E23816" t="s">
        <v>36</v>
      </c>
      <c r="F23816" s="4">
        <v>952500</v>
      </c>
      <c r="G23816" t="s">
        <v>5</v>
      </c>
      <c r="H23816">
        <v>4</v>
      </c>
      <c r="I23816" s="4">
        <f>IF(E23816="Rhode Island", Table1[[#This Row],[price]]*$L$3, IF(E23816="Massachusetts", Table1[[#This Row],[price]]*$L$2, 1))</f>
        <v>952500</v>
      </c>
    </row>
    <row r="23817" spans="1:9" x14ac:dyDescent="0.25">
      <c r="A23817" s="2">
        <v>43061</v>
      </c>
      <c r="B23817" s="1">
        <f t="shared" si="744"/>
        <v>2017</v>
      </c>
      <c r="C23817" s="1">
        <f t="shared" si="745"/>
        <v>4</v>
      </c>
      <c r="D23817">
        <v>2602</v>
      </c>
      <c r="E23817" t="s">
        <v>37</v>
      </c>
      <c r="F23817" s="4">
        <v>1025000</v>
      </c>
      <c r="G23817" t="s">
        <v>5</v>
      </c>
      <c r="H23817">
        <v>4</v>
      </c>
      <c r="I23817" s="4">
        <f>IF(E23817="Rhode Island", Table1[[#This Row],[price]]*$L$3, IF(E23817="Massachusetts", Table1[[#This Row],[price]]*$L$2, 1))</f>
        <v>1025000</v>
      </c>
    </row>
    <row r="23818" spans="1:9" x14ac:dyDescent="0.25">
      <c r="A23818" s="2">
        <v>43061</v>
      </c>
      <c r="B23818" s="1">
        <f t="shared" si="744"/>
        <v>2017</v>
      </c>
      <c r="C23818" s="1">
        <f t="shared" si="745"/>
        <v>4</v>
      </c>
      <c r="D23818">
        <v>2603</v>
      </c>
      <c r="E23818" t="s">
        <v>37</v>
      </c>
      <c r="F23818" s="4">
        <v>1985000</v>
      </c>
      <c r="G23818" t="s">
        <v>5</v>
      </c>
      <c r="H23818">
        <v>4</v>
      </c>
      <c r="I23818" s="4">
        <f>IF(E23818="Rhode Island", Table1[[#This Row],[price]]*$L$3, IF(E23818="Massachusetts", Table1[[#This Row],[price]]*$L$2, 1))</f>
        <v>1985000</v>
      </c>
    </row>
    <row r="23819" spans="1:9" x14ac:dyDescent="0.25">
      <c r="A23819" s="2">
        <v>43061</v>
      </c>
      <c r="B23819" s="1">
        <f t="shared" si="744"/>
        <v>2017</v>
      </c>
      <c r="C23819" s="1">
        <f t="shared" si="745"/>
        <v>4</v>
      </c>
      <c r="D23819">
        <v>2912</v>
      </c>
      <c r="E23819" t="s">
        <v>36</v>
      </c>
      <c r="F23819" s="4">
        <v>325000</v>
      </c>
      <c r="G23819" t="s">
        <v>6</v>
      </c>
      <c r="H23819">
        <v>2</v>
      </c>
      <c r="I23819" s="4">
        <f>IF(E23819="Rhode Island", Table1[[#This Row],[price]]*$L$3, IF(E23819="Massachusetts", Table1[[#This Row],[price]]*$L$2, 1))</f>
        <v>325000</v>
      </c>
    </row>
    <row r="23820" spans="1:9" x14ac:dyDescent="0.25">
      <c r="A23820" s="2">
        <v>43061</v>
      </c>
      <c r="B23820" s="1">
        <f t="shared" si="744"/>
        <v>2017</v>
      </c>
      <c r="C23820" s="1">
        <f t="shared" si="745"/>
        <v>4</v>
      </c>
      <c r="D23820">
        <v>2612</v>
      </c>
      <c r="E23820" t="s">
        <v>37</v>
      </c>
      <c r="F23820" s="4">
        <v>427000</v>
      </c>
      <c r="G23820" t="s">
        <v>6</v>
      </c>
      <c r="H23820">
        <v>2</v>
      </c>
      <c r="I23820" s="4">
        <f>IF(E23820="Rhode Island", Table1[[#This Row],[price]]*$L$3, IF(E23820="Massachusetts", Table1[[#This Row],[price]]*$L$2, 1))</f>
        <v>427000</v>
      </c>
    </row>
    <row r="23821" spans="1:9" x14ac:dyDescent="0.25">
      <c r="A23821" s="2">
        <v>43061</v>
      </c>
      <c r="B23821" s="1">
        <f t="shared" si="744"/>
        <v>2017</v>
      </c>
      <c r="C23821" s="1">
        <f t="shared" si="745"/>
        <v>4</v>
      </c>
      <c r="D23821">
        <v>2612</v>
      </c>
      <c r="E23821" t="s">
        <v>37</v>
      </c>
      <c r="F23821" s="4">
        <v>430000</v>
      </c>
      <c r="G23821" t="s">
        <v>6</v>
      </c>
      <c r="H23821">
        <v>2</v>
      </c>
      <c r="I23821" s="4">
        <f>IF(E23821="Rhode Island", Table1[[#This Row],[price]]*$L$3, IF(E23821="Massachusetts", Table1[[#This Row],[price]]*$L$2, 1))</f>
        <v>430000</v>
      </c>
    </row>
    <row r="23822" spans="1:9" x14ac:dyDescent="0.25">
      <c r="A23822" s="2">
        <v>43061</v>
      </c>
      <c r="B23822" s="1">
        <f t="shared" si="744"/>
        <v>2017</v>
      </c>
      <c r="C23822" s="1">
        <f t="shared" si="745"/>
        <v>4</v>
      </c>
      <c r="D23822">
        <v>2604</v>
      </c>
      <c r="E23822" t="s">
        <v>37</v>
      </c>
      <c r="F23822" s="4">
        <v>475000</v>
      </c>
      <c r="G23822" t="s">
        <v>6</v>
      </c>
      <c r="H23822">
        <v>1</v>
      </c>
      <c r="I23822" s="4">
        <f>IF(E23822="Rhode Island", Table1[[#This Row],[price]]*$L$3, IF(E23822="Massachusetts", Table1[[#This Row],[price]]*$L$2, 1))</f>
        <v>475000</v>
      </c>
    </row>
    <row r="23823" spans="1:9" x14ac:dyDescent="0.25">
      <c r="A23823" s="2">
        <v>43061</v>
      </c>
      <c r="B23823" s="1">
        <f t="shared" si="744"/>
        <v>2017</v>
      </c>
      <c r="C23823" s="1">
        <f t="shared" si="745"/>
        <v>4</v>
      </c>
      <c r="D23823">
        <v>2612</v>
      </c>
      <c r="E23823" t="s">
        <v>37</v>
      </c>
      <c r="F23823" s="4">
        <v>480000</v>
      </c>
      <c r="G23823" t="s">
        <v>6</v>
      </c>
      <c r="H23823">
        <v>2</v>
      </c>
      <c r="I23823" s="4">
        <f>IF(E23823="Rhode Island", Table1[[#This Row],[price]]*$L$3, IF(E23823="Massachusetts", Table1[[#This Row],[price]]*$L$2, 1))</f>
        <v>480000</v>
      </c>
    </row>
    <row r="23824" spans="1:9" x14ac:dyDescent="0.25">
      <c r="A23824" s="2">
        <v>43061</v>
      </c>
      <c r="B23824" s="1">
        <f t="shared" si="744"/>
        <v>2017</v>
      </c>
      <c r="C23824" s="1">
        <f t="shared" si="745"/>
        <v>4</v>
      </c>
      <c r="D23824">
        <v>2604</v>
      </c>
      <c r="E23824" t="s">
        <v>37</v>
      </c>
      <c r="F23824" s="4">
        <v>615000</v>
      </c>
      <c r="G23824" t="s">
        <v>6</v>
      </c>
      <c r="H23824">
        <v>2</v>
      </c>
      <c r="I23824" s="4">
        <f>IF(E23824="Rhode Island", Table1[[#This Row],[price]]*$L$3, IF(E23824="Massachusetts", Table1[[#This Row],[price]]*$L$2, 1))</f>
        <v>615000</v>
      </c>
    </row>
    <row r="23825" spans="1:9" x14ac:dyDescent="0.25">
      <c r="A23825" s="2">
        <v>43062</v>
      </c>
      <c r="B23825" s="1">
        <f t="shared" si="744"/>
        <v>2017</v>
      </c>
      <c r="C23825" s="1">
        <f t="shared" si="745"/>
        <v>4</v>
      </c>
      <c r="D23825">
        <v>2615</v>
      </c>
      <c r="E23825" t="s">
        <v>37</v>
      </c>
      <c r="F23825" s="4">
        <v>555000</v>
      </c>
      <c r="G23825" t="s">
        <v>5</v>
      </c>
      <c r="H23825">
        <v>3</v>
      </c>
      <c r="I23825" s="4">
        <f>IF(E23825="Rhode Island", Table1[[#This Row],[price]]*$L$3, IF(E23825="Massachusetts", Table1[[#This Row],[price]]*$L$2, 1))</f>
        <v>555000</v>
      </c>
    </row>
    <row r="23826" spans="1:9" x14ac:dyDescent="0.25">
      <c r="A23826" s="2">
        <v>43062</v>
      </c>
      <c r="B23826" s="1">
        <f t="shared" si="744"/>
        <v>2017</v>
      </c>
      <c r="C23826" s="1">
        <f t="shared" si="745"/>
        <v>4</v>
      </c>
      <c r="D23826">
        <v>2604</v>
      </c>
      <c r="E23826" t="s">
        <v>37</v>
      </c>
      <c r="F23826" s="4">
        <v>610000</v>
      </c>
      <c r="G23826" t="s">
        <v>5</v>
      </c>
      <c r="H23826">
        <v>2</v>
      </c>
      <c r="I23826" s="4">
        <f>IF(E23826="Rhode Island", Table1[[#This Row],[price]]*$L$3, IF(E23826="Massachusetts", Table1[[#This Row],[price]]*$L$2, 1))</f>
        <v>610000</v>
      </c>
    </row>
    <row r="23827" spans="1:9" x14ac:dyDescent="0.25">
      <c r="A23827" s="2">
        <v>43062</v>
      </c>
      <c r="B23827" s="1">
        <f t="shared" si="744"/>
        <v>2017</v>
      </c>
      <c r="C23827" s="1">
        <f t="shared" si="745"/>
        <v>4</v>
      </c>
      <c r="D23827">
        <v>2614</v>
      </c>
      <c r="E23827" t="s">
        <v>37</v>
      </c>
      <c r="F23827" s="4">
        <v>620000</v>
      </c>
      <c r="G23827" t="s">
        <v>5</v>
      </c>
      <c r="H23827">
        <v>3</v>
      </c>
      <c r="I23827" s="4">
        <f>IF(E23827="Rhode Island", Table1[[#This Row],[price]]*$L$3, IF(E23827="Massachusetts", Table1[[#This Row],[price]]*$L$2, 1))</f>
        <v>620000</v>
      </c>
    </row>
    <row r="23828" spans="1:9" x14ac:dyDescent="0.25">
      <c r="A23828" s="2">
        <v>43062</v>
      </c>
      <c r="B23828" s="1">
        <f t="shared" si="744"/>
        <v>2017</v>
      </c>
      <c r="C23828" s="1">
        <f t="shared" si="745"/>
        <v>4</v>
      </c>
      <c r="D23828">
        <v>2615</v>
      </c>
      <c r="E23828" t="s">
        <v>37</v>
      </c>
      <c r="F23828" s="4">
        <v>650000</v>
      </c>
      <c r="G23828" t="s">
        <v>5</v>
      </c>
      <c r="H23828">
        <v>3</v>
      </c>
      <c r="I23828" s="4">
        <f>IF(E23828="Rhode Island", Table1[[#This Row],[price]]*$L$3, IF(E23828="Massachusetts", Table1[[#This Row],[price]]*$L$2, 1))</f>
        <v>650000</v>
      </c>
    </row>
    <row r="23829" spans="1:9" x14ac:dyDescent="0.25">
      <c r="A23829" s="2">
        <v>43062</v>
      </c>
      <c r="B23829" s="1">
        <f t="shared" si="744"/>
        <v>2017</v>
      </c>
      <c r="C23829" s="1">
        <f t="shared" si="745"/>
        <v>4</v>
      </c>
      <c r="D23829">
        <v>2615</v>
      </c>
      <c r="E23829" t="s">
        <v>37</v>
      </c>
      <c r="F23829" s="4">
        <v>660000</v>
      </c>
      <c r="G23829" t="s">
        <v>5</v>
      </c>
      <c r="H23829">
        <v>4</v>
      </c>
      <c r="I23829" s="4">
        <f>IF(E23829="Rhode Island", Table1[[#This Row],[price]]*$L$3, IF(E23829="Massachusetts", Table1[[#This Row],[price]]*$L$2, 1))</f>
        <v>660000</v>
      </c>
    </row>
    <row r="23830" spans="1:9" x14ac:dyDescent="0.25">
      <c r="A23830" s="2">
        <v>43062</v>
      </c>
      <c r="B23830" s="1">
        <f t="shared" si="744"/>
        <v>2017</v>
      </c>
      <c r="C23830" s="1">
        <f t="shared" si="745"/>
        <v>4</v>
      </c>
      <c r="D23830">
        <v>2906</v>
      </c>
      <c r="E23830" t="s">
        <v>36</v>
      </c>
      <c r="F23830" s="4">
        <v>661000</v>
      </c>
      <c r="G23830" t="s">
        <v>5</v>
      </c>
      <c r="H23830">
        <v>4</v>
      </c>
      <c r="I23830" s="4">
        <f>IF(E23830="Rhode Island", Table1[[#This Row],[price]]*$L$3, IF(E23830="Massachusetts", Table1[[#This Row],[price]]*$L$2, 1))</f>
        <v>661000</v>
      </c>
    </row>
    <row r="23831" spans="1:9" x14ac:dyDescent="0.25">
      <c r="A23831" s="2">
        <v>43062</v>
      </c>
      <c r="B23831" s="1">
        <f t="shared" si="744"/>
        <v>2017</v>
      </c>
      <c r="C23831" s="1">
        <f t="shared" si="745"/>
        <v>4</v>
      </c>
      <c r="D23831">
        <v>2615</v>
      </c>
      <c r="E23831" t="s">
        <v>37</v>
      </c>
      <c r="F23831" s="4">
        <v>670000</v>
      </c>
      <c r="G23831" t="s">
        <v>5</v>
      </c>
      <c r="H23831">
        <v>4</v>
      </c>
      <c r="I23831" s="4">
        <f>IF(E23831="Rhode Island", Table1[[#This Row],[price]]*$L$3, IF(E23831="Massachusetts", Table1[[#This Row],[price]]*$L$2, 1))</f>
        <v>670000</v>
      </c>
    </row>
    <row r="23832" spans="1:9" x14ac:dyDescent="0.25">
      <c r="A23832" s="2">
        <v>43062</v>
      </c>
      <c r="B23832" s="1">
        <f t="shared" si="744"/>
        <v>2017</v>
      </c>
      <c r="C23832" s="1">
        <f t="shared" si="745"/>
        <v>4</v>
      </c>
      <c r="D23832">
        <v>2906</v>
      </c>
      <c r="E23832" t="s">
        <v>36</v>
      </c>
      <c r="F23832" s="4">
        <v>670000</v>
      </c>
      <c r="G23832" t="s">
        <v>5</v>
      </c>
      <c r="H23832">
        <v>4</v>
      </c>
      <c r="I23832" s="4">
        <f>IF(E23832="Rhode Island", Table1[[#This Row],[price]]*$L$3, IF(E23832="Massachusetts", Table1[[#This Row],[price]]*$L$2, 1))</f>
        <v>670000</v>
      </c>
    </row>
    <row r="23833" spans="1:9" x14ac:dyDescent="0.25">
      <c r="A23833" s="2">
        <v>43062</v>
      </c>
      <c r="B23833" s="1">
        <f t="shared" si="744"/>
        <v>2017</v>
      </c>
      <c r="C23833" s="1">
        <f t="shared" si="745"/>
        <v>4</v>
      </c>
      <c r="D23833">
        <v>2903</v>
      </c>
      <c r="E23833" t="s">
        <v>36</v>
      </c>
      <c r="F23833" s="4">
        <v>705000</v>
      </c>
      <c r="G23833" t="s">
        <v>5</v>
      </c>
      <c r="H23833">
        <v>4</v>
      </c>
      <c r="I23833" s="4">
        <f>IF(E23833="Rhode Island", Table1[[#This Row],[price]]*$L$3, IF(E23833="Massachusetts", Table1[[#This Row],[price]]*$L$2, 1))</f>
        <v>705000</v>
      </c>
    </row>
    <row r="23834" spans="1:9" x14ac:dyDescent="0.25">
      <c r="A23834" s="2">
        <v>43062</v>
      </c>
      <c r="B23834" s="1">
        <f t="shared" si="744"/>
        <v>2017</v>
      </c>
      <c r="C23834" s="1">
        <f t="shared" si="745"/>
        <v>4</v>
      </c>
      <c r="D23834">
        <v>2611</v>
      </c>
      <c r="E23834" t="s">
        <v>37</v>
      </c>
      <c r="F23834" s="4">
        <v>715000</v>
      </c>
      <c r="G23834" t="s">
        <v>5</v>
      </c>
      <c r="H23834">
        <v>4</v>
      </c>
      <c r="I23834" s="4">
        <f>IF(E23834="Rhode Island", Table1[[#This Row],[price]]*$L$3, IF(E23834="Massachusetts", Table1[[#This Row],[price]]*$L$2, 1))</f>
        <v>715000</v>
      </c>
    </row>
    <row r="23835" spans="1:9" x14ac:dyDescent="0.25">
      <c r="A23835" s="2">
        <v>43062</v>
      </c>
      <c r="B23835" s="1">
        <f t="shared" si="744"/>
        <v>2017</v>
      </c>
      <c r="C23835" s="1">
        <f t="shared" si="745"/>
        <v>4</v>
      </c>
      <c r="D23835">
        <v>2902</v>
      </c>
      <c r="E23835" t="s">
        <v>36</v>
      </c>
      <c r="F23835" s="4">
        <v>725000</v>
      </c>
      <c r="G23835" t="s">
        <v>5</v>
      </c>
      <c r="H23835">
        <v>4</v>
      </c>
      <c r="I23835" s="4">
        <f>IF(E23835="Rhode Island", Table1[[#This Row],[price]]*$L$3, IF(E23835="Massachusetts", Table1[[#This Row],[price]]*$L$2, 1))</f>
        <v>725000</v>
      </c>
    </row>
    <row r="23836" spans="1:9" x14ac:dyDescent="0.25">
      <c r="A23836" s="2">
        <v>43062</v>
      </c>
      <c r="B23836" s="1">
        <f t="shared" si="744"/>
        <v>2017</v>
      </c>
      <c r="C23836" s="1">
        <f t="shared" si="745"/>
        <v>4</v>
      </c>
      <c r="D23836">
        <v>2914</v>
      </c>
      <c r="E23836" t="s">
        <v>36</v>
      </c>
      <c r="F23836" s="4">
        <v>790500</v>
      </c>
      <c r="G23836" t="s">
        <v>5</v>
      </c>
      <c r="H23836">
        <v>4</v>
      </c>
      <c r="I23836" s="4">
        <f>IF(E23836="Rhode Island", Table1[[#This Row],[price]]*$L$3, IF(E23836="Massachusetts", Table1[[#This Row],[price]]*$L$2, 1))</f>
        <v>790500</v>
      </c>
    </row>
    <row r="23837" spans="1:9" x14ac:dyDescent="0.25">
      <c r="A23837" s="2">
        <v>43062</v>
      </c>
      <c r="B23837" s="1">
        <f t="shared" si="744"/>
        <v>2017</v>
      </c>
      <c r="C23837" s="1">
        <f t="shared" si="745"/>
        <v>4</v>
      </c>
      <c r="D23837">
        <v>2913</v>
      </c>
      <c r="E23837" t="s">
        <v>36</v>
      </c>
      <c r="F23837" s="4">
        <v>823500</v>
      </c>
      <c r="G23837" t="s">
        <v>5</v>
      </c>
      <c r="H23837">
        <v>3</v>
      </c>
      <c r="I23837" s="4">
        <f>IF(E23837="Rhode Island", Table1[[#This Row],[price]]*$L$3, IF(E23837="Massachusetts", Table1[[#This Row],[price]]*$L$2, 1))</f>
        <v>823500</v>
      </c>
    </row>
    <row r="23838" spans="1:9" x14ac:dyDescent="0.25">
      <c r="A23838" s="2">
        <v>43062</v>
      </c>
      <c r="B23838" s="1">
        <f t="shared" si="744"/>
        <v>2017</v>
      </c>
      <c r="C23838" s="1">
        <f t="shared" si="745"/>
        <v>4</v>
      </c>
      <c r="D23838">
        <v>2605</v>
      </c>
      <c r="E23838" t="s">
        <v>37</v>
      </c>
      <c r="F23838" s="4">
        <v>990000</v>
      </c>
      <c r="G23838" t="s">
        <v>5</v>
      </c>
      <c r="H23838">
        <v>4</v>
      </c>
      <c r="I23838" s="4">
        <f>IF(E23838="Rhode Island", Table1[[#This Row],[price]]*$L$3, IF(E23838="Massachusetts", Table1[[#This Row],[price]]*$L$2, 1))</f>
        <v>990000</v>
      </c>
    </row>
    <row r="23839" spans="1:9" x14ac:dyDescent="0.25">
      <c r="A23839" s="2">
        <v>43062</v>
      </c>
      <c r="B23839" s="1">
        <f t="shared" si="744"/>
        <v>2017</v>
      </c>
      <c r="C23839" s="1">
        <f t="shared" si="745"/>
        <v>4</v>
      </c>
      <c r="D23839">
        <v>2602</v>
      </c>
      <c r="E23839" t="s">
        <v>37</v>
      </c>
      <c r="F23839" s="4">
        <v>1370000</v>
      </c>
      <c r="G23839" t="s">
        <v>5</v>
      </c>
      <c r="H23839">
        <v>5</v>
      </c>
      <c r="I23839" s="4">
        <f>IF(E23839="Rhode Island", Table1[[#This Row],[price]]*$L$3, IF(E23839="Massachusetts", Table1[[#This Row],[price]]*$L$2, 1))</f>
        <v>1370000</v>
      </c>
    </row>
    <row r="23840" spans="1:9" x14ac:dyDescent="0.25">
      <c r="A23840" s="2">
        <v>43062</v>
      </c>
      <c r="B23840" s="1">
        <f t="shared" si="744"/>
        <v>2017</v>
      </c>
      <c r="C23840" s="1">
        <f t="shared" si="745"/>
        <v>4</v>
      </c>
      <c r="D23840">
        <v>2612</v>
      </c>
      <c r="E23840" t="s">
        <v>37</v>
      </c>
      <c r="F23840" s="4">
        <v>539000</v>
      </c>
      <c r="G23840" t="s">
        <v>6</v>
      </c>
      <c r="H23840">
        <v>2</v>
      </c>
      <c r="I23840" s="4">
        <f>IF(E23840="Rhode Island", Table1[[#This Row],[price]]*$L$3, IF(E23840="Massachusetts", Table1[[#This Row],[price]]*$L$2, 1))</f>
        <v>539000</v>
      </c>
    </row>
    <row r="23841" spans="1:9" x14ac:dyDescent="0.25">
      <c r="A23841" s="2">
        <v>43063</v>
      </c>
      <c r="B23841" s="1">
        <f t="shared" si="744"/>
        <v>2017</v>
      </c>
      <c r="C23841" s="1">
        <f t="shared" si="745"/>
        <v>4</v>
      </c>
      <c r="D23841">
        <v>2914</v>
      </c>
      <c r="E23841" t="s">
        <v>36</v>
      </c>
      <c r="F23841" s="4">
        <v>465000</v>
      </c>
      <c r="G23841" t="s">
        <v>5</v>
      </c>
      <c r="H23841">
        <v>3</v>
      </c>
      <c r="I23841" s="4">
        <f>IF(E23841="Rhode Island", Table1[[#This Row],[price]]*$L$3, IF(E23841="Massachusetts", Table1[[#This Row],[price]]*$L$2, 1))</f>
        <v>465000</v>
      </c>
    </row>
    <row r="23842" spans="1:9" x14ac:dyDescent="0.25">
      <c r="A23842" s="2">
        <v>43063</v>
      </c>
      <c r="B23842" s="1">
        <f t="shared" si="744"/>
        <v>2017</v>
      </c>
      <c r="C23842" s="1">
        <f t="shared" si="745"/>
        <v>4</v>
      </c>
      <c r="D23842">
        <v>2913</v>
      </c>
      <c r="E23842" t="s">
        <v>36</v>
      </c>
      <c r="F23842" s="4">
        <v>479000</v>
      </c>
      <c r="G23842" t="s">
        <v>5</v>
      </c>
      <c r="H23842">
        <v>3</v>
      </c>
      <c r="I23842" s="4">
        <f>IF(E23842="Rhode Island", Table1[[#This Row],[price]]*$L$3, IF(E23842="Massachusetts", Table1[[#This Row],[price]]*$L$2, 1))</f>
        <v>479000</v>
      </c>
    </row>
    <row r="23843" spans="1:9" x14ac:dyDescent="0.25">
      <c r="A23843" s="2">
        <v>43063</v>
      </c>
      <c r="B23843" s="1">
        <f t="shared" si="744"/>
        <v>2017</v>
      </c>
      <c r="C23843" s="1">
        <f t="shared" si="745"/>
        <v>4</v>
      </c>
      <c r="D23843">
        <v>2902</v>
      </c>
      <c r="E23843" t="s">
        <v>36</v>
      </c>
      <c r="F23843" s="4">
        <v>521000</v>
      </c>
      <c r="G23843" t="s">
        <v>5</v>
      </c>
      <c r="H23843">
        <v>3</v>
      </c>
      <c r="I23843" s="4">
        <f>IF(E23843="Rhode Island", Table1[[#This Row],[price]]*$L$3, IF(E23843="Massachusetts", Table1[[#This Row],[price]]*$L$2, 1))</f>
        <v>521000</v>
      </c>
    </row>
    <row r="23844" spans="1:9" x14ac:dyDescent="0.25">
      <c r="A23844" s="2">
        <v>43063</v>
      </c>
      <c r="B23844" s="1">
        <f t="shared" si="744"/>
        <v>2017</v>
      </c>
      <c r="C23844" s="1">
        <f t="shared" si="745"/>
        <v>4</v>
      </c>
      <c r="D23844">
        <v>2615</v>
      </c>
      <c r="E23844" t="s">
        <v>37</v>
      </c>
      <c r="F23844" s="4">
        <v>521000</v>
      </c>
      <c r="G23844" t="s">
        <v>5</v>
      </c>
      <c r="H23844">
        <v>3</v>
      </c>
      <c r="I23844" s="4">
        <f>IF(E23844="Rhode Island", Table1[[#This Row],[price]]*$L$3, IF(E23844="Massachusetts", Table1[[#This Row],[price]]*$L$2, 1))</f>
        <v>521000</v>
      </c>
    </row>
    <row r="23845" spans="1:9" x14ac:dyDescent="0.25">
      <c r="A23845" s="2">
        <v>43063</v>
      </c>
      <c r="B23845" s="1">
        <f t="shared" si="744"/>
        <v>2017</v>
      </c>
      <c r="C23845" s="1">
        <f t="shared" si="745"/>
        <v>4</v>
      </c>
      <c r="D23845">
        <v>2905</v>
      </c>
      <c r="E23845" t="s">
        <v>36</v>
      </c>
      <c r="F23845" s="4">
        <v>542000</v>
      </c>
      <c r="G23845" t="s">
        <v>5</v>
      </c>
      <c r="H23845">
        <v>3</v>
      </c>
      <c r="I23845" s="4">
        <f>IF(E23845="Rhode Island", Table1[[#This Row],[price]]*$L$3, IF(E23845="Massachusetts", Table1[[#This Row],[price]]*$L$2, 1))</f>
        <v>542000</v>
      </c>
    </row>
    <row r="23846" spans="1:9" x14ac:dyDescent="0.25">
      <c r="A23846" s="2">
        <v>43063</v>
      </c>
      <c r="B23846" s="1">
        <f t="shared" si="744"/>
        <v>2017</v>
      </c>
      <c r="C23846" s="1">
        <f t="shared" si="745"/>
        <v>4</v>
      </c>
      <c r="D23846">
        <v>2911</v>
      </c>
      <c r="E23846" t="s">
        <v>36</v>
      </c>
      <c r="F23846" s="4">
        <v>556000</v>
      </c>
      <c r="G23846" t="s">
        <v>5</v>
      </c>
      <c r="H23846">
        <v>3</v>
      </c>
      <c r="I23846" s="4">
        <f>IF(E23846="Rhode Island", Table1[[#This Row],[price]]*$L$3, IF(E23846="Massachusetts", Table1[[#This Row],[price]]*$L$2, 1))</f>
        <v>556000</v>
      </c>
    </row>
    <row r="23847" spans="1:9" x14ac:dyDescent="0.25">
      <c r="A23847" s="2">
        <v>43063</v>
      </c>
      <c r="B23847" s="1">
        <f t="shared" si="744"/>
        <v>2017</v>
      </c>
      <c r="C23847" s="1">
        <f t="shared" si="745"/>
        <v>4</v>
      </c>
      <c r="D23847">
        <v>2615</v>
      </c>
      <c r="E23847" t="s">
        <v>37</v>
      </c>
      <c r="F23847" s="4">
        <v>572000</v>
      </c>
      <c r="G23847" t="s">
        <v>5</v>
      </c>
      <c r="H23847">
        <v>3</v>
      </c>
      <c r="I23847" s="4">
        <f>IF(E23847="Rhode Island", Table1[[#This Row],[price]]*$L$3, IF(E23847="Massachusetts", Table1[[#This Row],[price]]*$L$2, 1))</f>
        <v>572000</v>
      </c>
    </row>
    <row r="23848" spans="1:9" x14ac:dyDescent="0.25">
      <c r="A23848" s="2">
        <v>43063</v>
      </c>
      <c r="B23848" s="1">
        <f t="shared" si="744"/>
        <v>2017</v>
      </c>
      <c r="C23848" s="1">
        <f t="shared" si="745"/>
        <v>4</v>
      </c>
      <c r="D23848">
        <v>2913</v>
      </c>
      <c r="E23848" t="s">
        <v>36</v>
      </c>
      <c r="F23848" s="4">
        <v>650000</v>
      </c>
      <c r="G23848" t="s">
        <v>5</v>
      </c>
      <c r="H23848">
        <v>3</v>
      </c>
      <c r="I23848" s="4">
        <f>IF(E23848="Rhode Island", Table1[[#This Row],[price]]*$L$3, IF(E23848="Massachusetts", Table1[[#This Row],[price]]*$L$2, 1))</f>
        <v>650000</v>
      </c>
    </row>
    <row r="23849" spans="1:9" x14ac:dyDescent="0.25">
      <c r="A23849" s="2">
        <v>43063</v>
      </c>
      <c r="B23849" s="1">
        <f t="shared" si="744"/>
        <v>2017</v>
      </c>
      <c r="C23849" s="1">
        <f t="shared" si="745"/>
        <v>4</v>
      </c>
      <c r="D23849">
        <v>2615</v>
      </c>
      <c r="E23849" t="s">
        <v>37</v>
      </c>
      <c r="F23849" s="4">
        <v>700000</v>
      </c>
      <c r="G23849" t="s">
        <v>5</v>
      </c>
      <c r="H23849">
        <v>4</v>
      </c>
      <c r="I23849" s="4">
        <f>IF(E23849="Rhode Island", Table1[[#This Row],[price]]*$L$3, IF(E23849="Massachusetts", Table1[[#This Row],[price]]*$L$2, 1))</f>
        <v>700000</v>
      </c>
    </row>
    <row r="23850" spans="1:9" x14ac:dyDescent="0.25">
      <c r="A23850" s="2">
        <v>43063</v>
      </c>
      <c r="B23850" s="1">
        <f t="shared" si="744"/>
        <v>2017</v>
      </c>
      <c r="C23850" s="1">
        <f t="shared" si="745"/>
        <v>4</v>
      </c>
      <c r="D23850">
        <v>2904</v>
      </c>
      <c r="E23850" t="s">
        <v>36</v>
      </c>
      <c r="F23850" s="4">
        <v>805000</v>
      </c>
      <c r="G23850" t="s">
        <v>5</v>
      </c>
      <c r="H23850">
        <v>4</v>
      </c>
      <c r="I23850" s="4">
        <f>IF(E23850="Rhode Island", Table1[[#This Row],[price]]*$L$3, IF(E23850="Massachusetts", Table1[[#This Row],[price]]*$L$2, 1))</f>
        <v>805000</v>
      </c>
    </row>
    <row r="23851" spans="1:9" x14ac:dyDescent="0.25">
      <c r="A23851" s="2">
        <v>43063</v>
      </c>
      <c r="B23851" s="1">
        <f t="shared" si="744"/>
        <v>2017</v>
      </c>
      <c r="C23851" s="1">
        <f t="shared" si="745"/>
        <v>4</v>
      </c>
      <c r="D23851">
        <v>2602</v>
      </c>
      <c r="E23851" t="s">
        <v>37</v>
      </c>
      <c r="F23851" s="4">
        <v>830000</v>
      </c>
      <c r="G23851" t="s">
        <v>5</v>
      </c>
      <c r="H23851">
        <v>3</v>
      </c>
      <c r="I23851" s="4">
        <f>IF(E23851="Rhode Island", Table1[[#This Row],[price]]*$L$3, IF(E23851="Massachusetts", Table1[[#This Row],[price]]*$L$2, 1))</f>
        <v>830000</v>
      </c>
    </row>
    <row r="23852" spans="1:9" x14ac:dyDescent="0.25">
      <c r="A23852" s="2">
        <v>43063</v>
      </c>
      <c r="B23852" s="1">
        <f t="shared" si="744"/>
        <v>2017</v>
      </c>
      <c r="C23852" s="1">
        <f t="shared" si="745"/>
        <v>4</v>
      </c>
      <c r="D23852">
        <v>2905</v>
      </c>
      <c r="E23852" t="s">
        <v>36</v>
      </c>
      <c r="F23852" s="4">
        <v>845000</v>
      </c>
      <c r="G23852" t="s">
        <v>5</v>
      </c>
      <c r="H23852">
        <v>5</v>
      </c>
      <c r="I23852" s="4">
        <f>IF(E23852="Rhode Island", Table1[[#This Row],[price]]*$L$3, IF(E23852="Massachusetts", Table1[[#This Row],[price]]*$L$2, 1))</f>
        <v>845000</v>
      </c>
    </row>
    <row r="23853" spans="1:9" x14ac:dyDescent="0.25">
      <c r="A23853" s="2">
        <v>43063</v>
      </c>
      <c r="B23853" s="1">
        <f t="shared" si="744"/>
        <v>2017</v>
      </c>
      <c r="C23853" s="1">
        <f t="shared" si="745"/>
        <v>4</v>
      </c>
      <c r="D23853">
        <v>2913</v>
      </c>
      <c r="E23853" t="s">
        <v>36</v>
      </c>
      <c r="F23853" s="4">
        <v>895000</v>
      </c>
      <c r="G23853" t="s">
        <v>5</v>
      </c>
      <c r="H23853">
        <v>4</v>
      </c>
      <c r="I23853" s="4">
        <f>IF(E23853="Rhode Island", Table1[[#This Row],[price]]*$L$3, IF(E23853="Massachusetts", Table1[[#This Row],[price]]*$L$2, 1))</f>
        <v>895000</v>
      </c>
    </row>
    <row r="23854" spans="1:9" x14ac:dyDescent="0.25">
      <c r="A23854" s="2">
        <v>43063</v>
      </c>
      <c r="B23854" s="1">
        <f t="shared" si="744"/>
        <v>2017</v>
      </c>
      <c r="C23854" s="1">
        <f t="shared" si="745"/>
        <v>4</v>
      </c>
      <c r="D23854">
        <v>2914</v>
      </c>
      <c r="E23854" t="s">
        <v>36</v>
      </c>
      <c r="F23854" s="4">
        <v>940000</v>
      </c>
      <c r="G23854" t="s">
        <v>5</v>
      </c>
      <c r="H23854">
        <v>4</v>
      </c>
      <c r="I23854" s="4">
        <f>IF(E23854="Rhode Island", Table1[[#This Row],[price]]*$L$3, IF(E23854="Massachusetts", Table1[[#This Row],[price]]*$L$2, 1))</f>
        <v>940000</v>
      </c>
    </row>
    <row r="23855" spans="1:9" x14ac:dyDescent="0.25">
      <c r="A23855" s="2">
        <v>43063</v>
      </c>
      <c r="B23855" s="1">
        <f t="shared" si="744"/>
        <v>2017</v>
      </c>
      <c r="C23855" s="1">
        <f t="shared" si="745"/>
        <v>4</v>
      </c>
      <c r="D23855">
        <v>2617</v>
      </c>
      <c r="E23855" t="s">
        <v>37</v>
      </c>
      <c r="F23855" s="4">
        <v>940000</v>
      </c>
      <c r="G23855" t="s">
        <v>5</v>
      </c>
      <c r="H23855">
        <v>4</v>
      </c>
      <c r="I23855" s="4">
        <f>IF(E23855="Rhode Island", Table1[[#This Row],[price]]*$L$3, IF(E23855="Massachusetts", Table1[[#This Row],[price]]*$L$2, 1))</f>
        <v>940000</v>
      </c>
    </row>
    <row r="23856" spans="1:9" x14ac:dyDescent="0.25">
      <c r="A23856" s="2">
        <v>43063</v>
      </c>
      <c r="B23856" s="1">
        <f t="shared" si="744"/>
        <v>2017</v>
      </c>
      <c r="C23856" s="1">
        <f t="shared" si="745"/>
        <v>4</v>
      </c>
      <c r="D23856">
        <v>2602</v>
      </c>
      <c r="E23856" t="s">
        <v>37</v>
      </c>
      <c r="F23856" s="4">
        <v>957500</v>
      </c>
      <c r="G23856" t="s">
        <v>5</v>
      </c>
      <c r="H23856">
        <v>3</v>
      </c>
      <c r="I23856" s="4">
        <f>IF(E23856="Rhode Island", Table1[[#This Row],[price]]*$L$3, IF(E23856="Massachusetts", Table1[[#This Row],[price]]*$L$2, 1))</f>
        <v>957500</v>
      </c>
    </row>
    <row r="23857" spans="1:9" x14ac:dyDescent="0.25">
      <c r="A23857" s="2">
        <v>43063</v>
      </c>
      <c r="B23857" s="1">
        <f t="shared" si="744"/>
        <v>2017</v>
      </c>
      <c r="C23857" s="1">
        <f t="shared" si="745"/>
        <v>4</v>
      </c>
      <c r="D23857">
        <v>2611</v>
      </c>
      <c r="E23857" t="s">
        <v>37</v>
      </c>
      <c r="F23857" s="4">
        <v>1020000</v>
      </c>
      <c r="G23857" t="s">
        <v>5</v>
      </c>
      <c r="H23857">
        <v>4</v>
      </c>
      <c r="I23857" s="4">
        <f>IF(E23857="Rhode Island", Table1[[#This Row],[price]]*$L$3, IF(E23857="Massachusetts", Table1[[#This Row],[price]]*$L$2, 1))</f>
        <v>1020000</v>
      </c>
    </row>
    <row r="23858" spans="1:9" x14ac:dyDescent="0.25">
      <c r="A23858" s="2">
        <v>43063</v>
      </c>
      <c r="B23858" s="1">
        <f t="shared" si="744"/>
        <v>2017</v>
      </c>
      <c r="C23858" s="1">
        <f t="shared" si="745"/>
        <v>4</v>
      </c>
      <c r="D23858">
        <v>2913</v>
      </c>
      <c r="E23858" t="s">
        <v>36</v>
      </c>
      <c r="F23858" s="4">
        <v>295000</v>
      </c>
      <c r="G23858" t="s">
        <v>6</v>
      </c>
      <c r="H23858">
        <v>1</v>
      </c>
      <c r="I23858" s="4">
        <f>IF(E23858="Rhode Island", Table1[[#This Row],[price]]*$L$3, IF(E23858="Massachusetts", Table1[[#This Row],[price]]*$L$2, 1))</f>
        <v>295000</v>
      </c>
    </row>
    <row r="23859" spans="1:9" x14ac:dyDescent="0.25">
      <c r="A23859" s="2">
        <v>43063</v>
      </c>
      <c r="B23859" s="1">
        <f t="shared" si="744"/>
        <v>2017</v>
      </c>
      <c r="C23859" s="1">
        <f t="shared" si="745"/>
        <v>4</v>
      </c>
      <c r="D23859">
        <v>2617</v>
      </c>
      <c r="E23859" t="s">
        <v>37</v>
      </c>
      <c r="F23859" s="4">
        <v>300000</v>
      </c>
      <c r="G23859" t="s">
        <v>6</v>
      </c>
      <c r="H23859">
        <v>1</v>
      </c>
      <c r="I23859" s="4">
        <f>IF(E23859="Rhode Island", Table1[[#This Row],[price]]*$L$3, IF(E23859="Massachusetts", Table1[[#This Row],[price]]*$L$2, 1))</f>
        <v>300000</v>
      </c>
    </row>
    <row r="23860" spans="1:9" x14ac:dyDescent="0.25">
      <c r="A23860" s="2">
        <v>43063</v>
      </c>
      <c r="B23860" s="1">
        <f t="shared" si="744"/>
        <v>2017</v>
      </c>
      <c r="C23860" s="1">
        <f t="shared" si="745"/>
        <v>4</v>
      </c>
      <c r="D23860">
        <v>2603</v>
      </c>
      <c r="E23860" t="s">
        <v>37</v>
      </c>
      <c r="F23860" s="4">
        <v>311000</v>
      </c>
      <c r="G23860" t="s">
        <v>6</v>
      </c>
      <c r="H23860">
        <v>2</v>
      </c>
      <c r="I23860" s="4">
        <f>IF(E23860="Rhode Island", Table1[[#This Row],[price]]*$L$3, IF(E23860="Massachusetts", Table1[[#This Row],[price]]*$L$2, 1))</f>
        <v>311000</v>
      </c>
    </row>
    <row r="23861" spans="1:9" x14ac:dyDescent="0.25">
      <c r="A23861" s="2">
        <v>43063</v>
      </c>
      <c r="B23861" s="1">
        <f t="shared" si="744"/>
        <v>2017</v>
      </c>
      <c r="C23861" s="1">
        <f t="shared" si="745"/>
        <v>4</v>
      </c>
      <c r="D23861">
        <v>2602</v>
      </c>
      <c r="E23861" t="s">
        <v>37</v>
      </c>
      <c r="F23861" s="4">
        <v>325000</v>
      </c>
      <c r="G23861" t="s">
        <v>6</v>
      </c>
      <c r="H23861">
        <v>2</v>
      </c>
      <c r="I23861" s="4">
        <f>IF(E23861="Rhode Island", Table1[[#This Row],[price]]*$L$3, IF(E23861="Massachusetts", Table1[[#This Row],[price]]*$L$2, 1))</f>
        <v>325000</v>
      </c>
    </row>
    <row r="23862" spans="1:9" x14ac:dyDescent="0.25">
      <c r="A23862" s="2">
        <v>43063</v>
      </c>
      <c r="B23862" s="1">
        <f t="shared" si="744"/>
        <v>2017</v>
      </c>
      <c r="C23862" s="1">
        <f t="shared" si="745"/>
        <v>4</v>
      </c>
      <c r="D23862">
        <v>2606</v>
      </c>
      <c r="E23862" t="s">
        <v>37</v>
      </c>
      <c r="F23862" s="4">
        <v>332000</v>
      </c>
      <c r="G23862" t="s">
        <v>6</v>
      </c>
      <c r="H23862">
        <v>1</v>
      </c>
      <c r="I23862" s="4">
        <f>IF(E23862="Rhode Island", Table1[[#This Row],[price]]*$L$3, IF(E23862="Massachusetts", Table1[[#This Row],[price]]*$L$2, 1))</f>
        <v>332000</v>
      </c>
    </row>
    <row r="23863" spans="1:9" x14ac:dyDescent="0.25">
      <c r="A23863" s="2">
        <v>43063</v>
      </c>
      <c r="B23863" s="1">
        <f t="shared" si="744"/>
        <v>2017</v>
      </c>
      <c r="C23863" s="1">
        <f t="shared" si="745"/>
        <v>4</v>
      </c>
      <c r="D23863">
        <v>2606</v>
      </c>
      <c r="E23863" t="s">
        <v>37</v>
      </c>
      <c r="F23863" s="4">
        <v>333000</v>
      </c>
      <c r="G23863" t="s">
        <v>6</v>
      </c>
      <c r="H23863">
        <v>1</v>
      </c>
      <c r="I23863" s="4">
        <f>IF(E23863="Rhode Island", Table1[[#This Row],[price]]*$L$3, IF(E23863="Massachusetts", Table1[[#This Row],[price]]*$L$2, 1))</f>
        <v>333000</v>
      </c>
    </row>
    <row r="23864" spans="1:9" x14ac:dyDescent="0.25">
      <c r="A23864" s="2">
        <v>43063</v>
      </c>
      <c r="B23864" s="1">
        <f t="shared" si="744"/>
        <v>2017</v>
      </c>
      <c r="C23864" s="1">
        <f t="shared" si="745"/>
        <v>4</v>
      </c>
      <c r="D23864">
        <v>2615</v>
      </c>
      <c r="E23864" t="s">
        <v>37</v>
      </c>
      <c r="F23864" s="4">
        <v>375000</v>
      </c>
      <c r="G23864" t="s">
        <v>6</v>
      </c>
      <c r="H23864">
        <v>2</v>
      </c>
      <c r="I23864" s="4">
        <f>IF(E23864="Rhode Island", Table1[[#This Row],[price]]*$L$3, IF(E23864="Massachusetts", Table1[[#This Row],[price]]*$L$2, 1))</f>
        <v>375000</v>
      </c>
    </row>
    <row r="23865" spans="1:9" x14ac:dyDescent="0.25">
      <c r="A23865" s="2">
        <v>43063</v>
      </c>
      <c r="B23865" s="1">
        <f t="shared" si="744"/>
        <v>2017</v>
      </c>
      <c r="C23865" s="1">
        <f t="shared" si="745"/>
        <v>4</v>
      </c>
      <c r="D23865">
        <v>2601</v>
      </c>
      <c r="E23865" t="s">
        <v>37</v>
      </c>
      <c r="F23865" s="4">
        <v>1055000</v>
      </c>
      <c r="G23865" t="s">
        <v>6</v>
      </c>
      <c r="H23865">
        <v>3</v>
      </c>
      <c r="I23865" s="4">
        <f>IF(E23865="Rhode Island", Table1[[#This Row],[price]]*$L$3, IF(E23865="Massachusetts", Table1[[#This Row],[price]]*$L$2, 1))</f>
        <v>1055000</v>
      </c>
    </row>
    <row r="23866" spans="1:9" x14ac:dyDescent="0.25">
      <c r="A23866" s="2">
        <v>43064</v>
      </c>
      <c r="B23866" s="1">
        <f t="shared" si="744"/>
        <v>2017</v>
      </c>
      <c r="C23866" s="1">
        <f t="shared" si="745"/>
        <v>4</v>
      </c>
      <c r="D23866">
        <v>2607</v>
      </c>
      <c r="E23866" t="s">
        <v>37</v>
      </c>
      <c r="F23866" s="4">
        <v>497500</v>
      </c>
      <c r="G23866" t="s">
        <v>5</v>
      </c>
      <c r="H23866">
        <v>3</v>
      </c>
      <c r="I23866" s="4">
        <f>IF(E23866="Rhode Island", Table1[[#This Row],[price]]*$L$3, IF(E23866="Massachusetts", Table1[[#This Row],[price]]*$L$2, 1))</f>
        <v>497500</v>
      </c>
    </row>
    <row r="23867" spans="1:9" x14ac:dyDescent="0.25">
      <c r="A23867" s="2">
        <v>43064</v>
      </c>
      <c r="B23867" s="1">
        <f t="shared" si="744"/>
        <v>2017</v>
      </c>
      <c r="C23867" s="1">
        <f t="shared" si="745"/>
        <v>4</v>
      </c>
      <c r="D23867">
        <v>2913</v>
      </c>
      <c r="E23867" t="s">
        <v>36</v>
      </c>
      <c r="F23867" s="4">
        <v>520000</v>
      </c>
      <c r="G23867" t="s">
        <v>5</v>
      </c>
      <c r="H23867">
        <v>3</v>
      </c>
      <c r="I23867" s="4">
        <f>IF(E23867="Rhode Island", Table1[[#This Row],[price]]*$L$3, IF(E23867="Massachusetts", Table1[[#This Row],[price]]*$L$2, 1))</f>
        <v>520000</v>
      </c>
    </row>
    <row r="23868" spans="1:9" x14ac:dyDescent="0.25">
      <c r="A23868" s="2">
        <v>43064</v>
      </c>
      <c r="B23868" s="1">
        <f t="shared" si="744"/>
        <v>2017</v>
      </c>
      <c r="C23868" s="1">
        <f t="shared" si="745"/>
        <v>4</v>
      </c>
      <c r="D23868">
        <v>2617</v>
      </c>
      <c r="E23868" t="s">
        <v>37</v>
      </c>
      <c r="F23868" s="4">
        <v>540000</v>
      </c>
      <c r="G23868" t="s">
        <v>5</v>
      </c>
      <c r="H23868">
        <v>3</v>
      </c>
      <c r="I23868" s="4">
        <f>IF(E23868="Rhode Island", Table1[[#This Row],[price]]*$L$3, IF(E23868="Massachusetts", Table1[[#This Row],[price]]*$L$2, 1))</f>
        <v>540000</v>
      </c>
    </row>
    <row r="23869" spans="1:9" x14ac:dyDescent="0.25">
      <c r="A23869" s="2">
        <v>43064</v>
      </c>
      <c r="B23869" s="1">
        <f t="shared" si="744"/>
        <v>2017</v>
      </c>
      <c r="C23869" s="1">
        <f t="shared" si="745"/>
        <v>4</v>
      </c>
      <c r="D23869">
        <v>2611</v>
      </c>
      <c r="E23869" t="s">
        <v>37</v>
      </c>
      <c r="F23869" s="4">
        <v>560000</v>
      </c>
      <c r="G23869" t="s">
        <v>5</v>
      </c>
      <c r="H23869">
        <v>3</v>
      </c>
      <c r="I23869" s="4">
        <f>IF(E23869="Rhode Island", Table1[[#This Row],[price]]*$L$3, IF(E23869="Massachusetts", Table1[[#This Row],[price]]*$L$2, 1))</f>
        <v>560000</v>
      </c>
    </row>
    <row r="23870" spans="1:9" x14ac:dyDescent="0.25">
      <c r="A23870" s="2">
        <v>43064</v>
      </c>
      <c r="B23870" s="1">
        <f t="shared" si="744"/>
        <v>2017</v>
      </c>
      <c r="C23870" s="1">
        <f t="shared" si="745"/>
        <v>4</v>
      </c>
      <c r="D23870">
        <v>2906</v>
      </c>
      <c r="E23870" t="s">
        <v>36</v>
      </c>
      <c r="F23870" s="4">
        <v>560000</v>
      </c>
      <c r="G23870" t="s">
        <v>5</v>
      </c>
      <c r="H23870">
        <v>3</v>
      </c>
      <c r="I23870" s="4">
        <f>IF(E23870="Rhode Island", Table1[[#This Row],[price]]*$L$3, IF(E23870="Massachusetts", Table1[[#This Row],[price]]*$L$2, 1))</f>
        <v>560000</v>
      </c>
    </row>
    <row r="23871" spans="1:9" x14ac:dyDescent="0.25">
      <c r="A23871" s="2">
        <v>43064</v>
      </c>
      <c r="B23871" s="1">
        <f t="shared" si="744"/>
        <v>2017</v>
      </c>
      <c r="C23871" s="1">
        <f t="shared" si="745"/>
        <v>4</v>
      </c>
      <c r="D23871">
        <v>2615</v>
      </c>
      <c r="E23871" t="s">
        <v>37</v>
      </c>
      <c r="F23871" s="4">
        <v>590000</v>
      </c>
      <c r="G23871" t="s">
        <v>5</v>
      </c>
      <c r="H23871">
        <v>3</v>
      </c>
      <c r="I23871" s="4">
        <f>IF(E23871="Rhode Island", Table1[[#This Row],[price]]*$L$3, IF(E23871="Massachusetts", Table1[[#This Row],[price]]*$L$2, 1))</f>
        <v>590000</v>
      </c>
    </row>
    <row r="23872" spans="1:9" x14ac:dyDescent="0.25">
      <c r="A23872" s="2">
        <v>43064</v>
      </c>
      <c r="B23872" s="1">
        <f t="shared" si="744"/>
        <v>2017</v>
      </c>
      <c r="C23872" s="1">
        <f t="shared" si="745"/>
        <v>4</v>
      </c>
      <c r="D23872">
        <v>2615</v>
      </c>
      <c r="E23872" t="s">
        <v>37</v>
      </c>
      <c r="F23872" s="4">
        <v>607000</v>
      </c>
      <c r="G23872" t="s">
        <v>5</v>
      </c>
      <c r="H23872">
        <v>4</v>
      </c>
      <c r="I23872" s="4">
        <f>IF(E23872="Rhode Island", Table1[[#This Row],[price]]*$L$3, IF(E23872="Massachusetts", Table1[[#This Row],[price]]*$L$2, 1))</f>
        <v>607000</v>
      </c>
    </row>
    <row r="23873" spans="1:9" x14ac:dyDescent="0.25">
      <c r="A23873" s="2">
        <v>43064</v>
      </c>
      <c r="B23873" s="1">
        <f t="shared" si="744"/>
        <v>2017</v>
      </c>
      <c r="C23873" s="1">
        <f t="shared" si="745"/>
        <v>4</v>
      </c>
      <c r="D23873">
        <v>2905</v>
      </c>
      <c r="E23873" t="s">
        <v>36</v>
      </c>
      <c r="F23873" s="4">
        <v>610000</v>
      </c>
      <c r="G23873" t="s">
        <v>5</v>
      </c>
      <c r="H23873">
        <v>5</v>
      </c>
      <c r="I23873" s="4">
        <f>IF(E23873="Rhode Island", Table1[[#This Row],[price]]*$L$3, IF(E23873="Massachusetts", Table1[[#This Row],[price]]*$L$2, 1))</f>
        <v>610000</v>
      </c>
    </row>
    <row r="23874" spans="1:9" x14ac:dyDescent="0.25">
      <c r="A23874" s="2">
        <v>43064</v>
      </c>
      <c r="B23874" s="1">
        <f t="shared" ref="B23874:B23937" si="746">YEAR(A23874)</f>
        <v>2017</v>
      </c>
      <c r="C23874" s="1">
        <f t="shared" ref="C23874:C23937" si="747">ROUNDUP(MONTH(A23874)/3,0)</f>
        <v>4</v>
      </c>
      <c r="D23874">
        <v>2905</v>
      </c>
      <c r="E23874" t="s">
        <v>36</v>
      </c>
      <c r="F23874" s="4">
        <v>614000</v>
      </c>
      <c r="G23874" t="s">
        <v>5</v>
      </c>
      <c r="H23874">
        <v>4</v>
      </c>
      <c r="I23874" s="4">
        <f>IF(E23874="Rhode Island", Table1[[#This Row],[price]]*$L$3, IF(E23874="Massachusetts", Table1[[#This Row],[price]]*$L$2, 1))</f>
        <v>614000</v>
      </c>
    </row>
    <row r="23875" spans="1:9" x14ac:dyDescent="0.25">
      <c r="A23875" s="2">
        <v>43064</v>
      </c>
      <c r="B23875" s="1">
        <f t="shared" si="746"/>
        <v>2017</v>
      </c>
      <c r="C23875" s="1">
        <f t="shared" si="747"/>
        <v>4</v>
      </c>
      <c r="D23875">
        <v>2611</v>
      </c>
      <c r="E23875" t="s">
        <v>37</v>
      </c>
      <c r="F23875" s="4">
        <v>615000</v>
      </c>
      <c r="G23875" t="s">
        <v>5</v>
      </c>
      <c r="H23875">
        <v>3</v>
      </c>
      <c r="I23875" s="4">
        <f>IF(E23875="Rhode Island", Table1[[#This Row],[price]]*$L$3, IF(E23875="Massachusetts", Table1[[#This Row],[price]]*$L$2, 1))</f>
        <v>615000</v>
      </c>
    </row>
    <row r="23876" spans="1:9" x14ac:dyDescent="0.25">
      <c r="A23876" s="2">
        <v>43064</v>
      </c>
      <c r="B23876" s="1">
        <f t="shared" si="746"/>
        <v>2017</v>
      </c>
      <c r="C23876" s="1">
        <f t="shared" si="747"/>
        <v>4</v>
      </c>
      <c r="D23876">
        <v>2904</v>
      </c>
      <c r="E23876" t="s">
        <v>36</v>
      </c>
      <c r="F23876" s="4">
        <v>625000</v>
      </c>
      <c r="G23876" t="s">
        <v>5</v>
      </c>
      <c r="H23876">
        <v>4</v>
      </c>
      <c r="I23876" s="4">
        <f>IF(E23876="Rhode Island", Table1[[#This Row],[price]]*$L$3, IF(E23876="Massachusetts", Table1[[#This Row],[price]]*$L$2, 1))</f>
        <v>625000</v>
      </c>
    </row>
    <row r="23877" spans="1:9" x14ac:dyDescent="0.25">
      <c r="A23877" s="2">
        <v>43064</v>
      </c>
      <c r="B23877" s="1">
        <f t="shared" si="746"/>
        <v>2017</v>
      </c>
      <c r="C23877" s="1">
        <f t="shared" si="747"/>
        <v>4</v>
      </c>
      <c r="D23877">
        <v>2905</v>
      </c>
      <c r="E23877" t="s">
        <v>36</v>
      </c>
      <c r="F23877" s="4">
        <v>627500</v>
      </c>
      <c r="G23877" t="s">
        <v>5</v>
      </c>
      <c r="H23877">
        <v>4</v>
      </c>
      <c r="I23877" s="4">
        <f>IF(E23877="Rhode Island", Table1[[#This Row],[price]]*$L$3, IF(E23877="Massachusetts", Table1[[#This Row],[price]]*$L$2, 1))</f>
        <v>627500</v>
      </c>
    </row>
    <row r="23878" spans="1:9" x14ac:dyDescent="0.25">
      <c r="A23878" s="2">
        <v>43064</v>
      </c>
      <c r="B23878" s="1">
        <f t="shared" si="746"/>
        <v>2017</v>
      </c>
      <c r="C23878" s="1">
        <f t="shared" si="747"/>
        <v>4</v>
      </c>
      <c r="D23878">
        <v>2611</v>
      </c>
      <c r="E23878" t="s">
        <v>37</v>
      </c>
      <c r="F23878" s="4">
        <v>642000</v>
      </c>
      <c r="G23878" t="s">
        <v>5</v>
      </c>
      <c r="H23878">
        <v>4</v>
      </c>
      <c r="I23878" s="4">
        <f>IF(E23878="Rhode Island", Table1[[#This Row],[price]]*$L$3, IF(E23878="Massachusetts", Table1[[#This Row],[price]]*$L$2, 1))</f>
        <v>642000</v>
      </c>
    </row>
    <row r="23879" spans="1:9" x14ac:dyDescent="0.25">
      <c r="A23879" s="2">
        <v>43064</v>
      </c>
      <c r="B23879" s="1">
        <f t="shared" si="746"/>
        <v>2017</v>
      </c>
      <c r="C23879" s="1">
        <f t="shared" si="747"/>
        <v>4</v>
      </c>
      <c r="D23879">
        <v>2905</v>
      </c>
      <c r="E23879" t="s">
        <v>36</v>
      </c>
      <c r="F23879" s="4">
        <v>645000</v>
      </c>
      <c r="G23879" t="s">
        <v>5</v>
      </c>
      <c r="H23879">
        <v>4</v>
      </c>
      <c r="I23879" s="4">
        <f>IF(E23879="Rhode Island", Table1[[#This Row],[price]]*$L$3, IF(E23879="Massachusetts", Table1[[#This Row],[price]]*$L$2, 1))</f>
        <v>645000</v>
      </c>
    </row>
    <row r="23880" spans="1:9" x14ac:dyDescent="0.25">
      <c r="A23880" s="2">
        <v>43064</v>
      </c>
      <c r="B23880" s="1">
        <f t="shared" si="746"/>
        <v>2017</v>
      </c>
      <c r="C23880" s="1">
        <f t="shared" si="747"/>
        <v>4</v>
      </c>
      <c r="D23880">
        <v>2615</v>
      </c>
      <c r="E23880" t="s">
        <v>37</v>
      </c>
      <c r="F23880" s="4">
        <v>650000</v>
      </c>
      <c r="G23880" t="s">
        <v>5</v>
      </c>
      <c r="H23880">
        <v>4</v>
      </c>
      <c r="I23880" s="4">
        <f>IF(E23880="Rhode Island", Table1[[#This Row],[price]]*$L$3, IF(E23880="Massachusetts", Table1[[#This Row],[price]]*$L$2, 1))</f>
        <v>650000</v>
      </c>
    </row>
    <row r="23881" spans="1:9" x14ac:dyDescent="0.25">
      <c r="A23881" s="2">
        <v>43064</v>
      </c>
      <c r="B23881" s="1">
        <f t="shared" si="746"/>
        <v>2017</v>
      </c>
      <c r="C23881" s="1">
        <f t="shared" si="747"/>
        <v>4</v>
      </c>
      <c r="D23881">
        <v>2617</v>
      </c>
      <c r="E23881" t="s">
        <v>37</v>
      </c>
      <c r="F23881" s="4">
        <v>675000</v>
      </c>
      <c r="G23881" t="s">
        <v>5</v>
      </c>
      <c r="H23881">
        <v>4</v>
      </c>
      <c r="I23881" s="4">
        <f>IF(E23881="Rhode Island", Table1[[#This Row],[price]]*$L$3, IF(E23881="Massachusetts", Table1[[#This Row],[price]]*$L$2, 1))</f>
        <v>675000</v>
      </c>
    </row>
    <row r="23882" spans="1:9" x14ac:dyDescent="0.25">
      <c r="A23882" s="2">
        <v>43064</v>
      </c>
      <c r="B23882" s="1">
        <f t="shared" si="746"/>
        <v>2017</v>
      </c>
      <c r="C23882" s="1">
        <f t="shared" si="747"/>
        <v>4</v>
      </c>
      <c r="D23882">
        <v>2617</v>
      </c>
      <c r="E23882" t="s">
        <v>37</v>
      </c>
      <c r="F23882" s="4">
        <v>700000</v>
      </c>
      <c r="G23882" t="s">
        <v>5</v>
      </c>
      <c r="H23882">
        <v>3</v>
      </c>
      <c r="I23882" s="4">
        <f>IF(E23882="Rhode Island", Table1[[#This Row],[price]]*$L$3, IF(E23882="Massachusetts", Table1[[#This Row],[price]]*$L$2, 1))</f>
        <v>700000</v>
      </c>
    </row>
    <row r="23883" spans="1:9" x14ac:dyDescent="0.25">
      <c r="A23883" s="2">
        <v>43064</v>
      </c>
      <c r="B23883" s="1">
        <f t="shared" si="746"/>
        <v>2017</v>
      </c>
      <c r="C23883" s="1">
        <f t="shared" si="747"/>
        <v>4</v>
      </c>
      <c r="D23883">
        <v>2611</v>
      </c>
      <c r="E23883" t="s">
        <v>37</v>
      </c>
      <c r="F23883" s="4">
        <v>702000</v>
      </c>
      <c r="G23883" t="s">
        <v>5</v>
      </c>
      <c r="H23883">
        <v>4</v>
      </c>
      <c r="I23883" s="4">
        <f>IF(E23883="Rhode Island", Table1[[#This Row],[price]]*$L$3, IF(E23883="Massachusetts", Table1[[#This Row],[price]]*$L$2, 1))</f>
        <v>702000</v>
      </c>
    </row>
    <row r="23884" spans="1:9" x14ac:dyDescent="0.25">
      <c r="A23884" s="2">
        <v>43064</v>
      </c>
      <c r="B23884" s="1">
        <f t="shared" si="746"/>
        <v>2017</v>
      </c>
      <c r="C23884" s="1">
        <f t="shared" si="747"/>
        <v>4</v>
      </c>
      <c r="D23884">
        <v>2903</v>
      </c>
      <c r="E23884" t="s">
        <v>36</v>
      </c>
      <c r="F23884" s="4">
        <v>730000</v>
      </c>
      <c r="G23884" t="s">
        <v>5</v>
      </c>
      <c r="H23884">
        <v>4</v>
      </c>
      <c r="I23884" s="4">
        <f>IF(E23884="Rhode Island", Table1[[#This Row],[price]]*$L$3, IF(E23884="Massachusetts", Table1[[#This Row],[price]]*$L$2, 1))</f>
        <v>730000</v>
      </c>
    </row>
    <row r="23885" spans="1:9" x14ac:dyDescent="0.25">
      <c r="A23885" s="2">
        <v>43064</v>
      </c>
      <c r="B23885" s="1">
        <f t="shared" si="746"/>
        <v>2017</v>
      </c>
      <c r="C23885" s="1">
        <f t="shared" si="747"/>
        <v>4</v>
      </c>
      <c r="D23885">
        <v>2602</v>
      </c>
      <c r="E23885" t="s">
        <v>37</v>
      </c>
      <c r="F23885" s="4">
        <v>770000</v>
      </c>
      <c r="G23885" t="s">
        <v>5</v>
      </c>
      <c r="H23885">
        <v>3</v>
      </c>
      <c r="I23885" s="4">
        <f>IF(E23885="Rhode Island", Table1[[#This Row],[price]]*$L$3, IF(E23885="Massachusetts", Table1[[#This Row],[price]]*$L$2, 1))</f>
        <v>770000</v>
      </c>
    </row>
    <row r="23886" spans="1:9" x14ac:dyDescent="0.25">
      <c r="A23886" s="2">
        <v>43064</v>
      </c>
      <c r="B23886" s="1">
        <f t="shared" si="746"/>
        <v>2017</v>
      </c>
      <c r="C23886" s="1">
        <f t="shared" si="747"/>
        <v>4</v>
      </c>
      <c r="D23886">
        <v>2904</v>
      </c>
      <c r="E23886" t="s">
        <v>36</v>
      </c>
      <c r="F23886" s="4">
        <v>790000</v>
      </c>
      <c r="G23886" t="s">
        <v>5</v>
      </c>
      <c r="H23886">
        <v>5</v>
      </c>
      <c r="I23886" s="4">
        <f>IF(E23886="Rhode Island", Table1[[#This Row],[price]]*$L$3, IF(E23886="Massachusetts", Table1[[#This Row],[price]]*$L$2, 1))</f>
        <v>790000</v>
      </c>
    </row>
    <row r="23887" spans="1:9" x14ac:dyDescent="0.25">
      <c r="A23887" s="2">
        <v>43064</v>
      </c>
      <c r="B23887" s="1">
        <f t="shared" si="746"/>
        <v>2017</v>
      </c>
      <c r="C23887" s="1">
        <f t="shared" si="747"/>
        <v>4</v>
      </c>
      <c r="D23887">
        <v>2912</v>
      </c>
      <c r="E23887" t="s">
        <v>36</v>
      </c>
      <c r="F23887" s="4">
        <v>830000</v>
      </c>
      <c r="G23887" t="s">
        <v>5</v>
      </c>
      <c r="H23887">
        <v>4</v>
      </c>
      <c r="I23887" s="4">
        <f>IF(E23887="Rhode Island", Table1[[#This Row],[price]]*$L$3, IF(E23887="Massachusetts", Table1[[#This Row],[price]]*$L$2, 1))</f>
        <v>830000</v>
      </c>
    </row>
    <row r="23888" spans="1:9" x14ac:dyDescent="0.25">
      <c r="A23888" s="2">
        <v>43064</v>
      </c>
      <c r="B23888" s="1">
        <f t="shared" si="746"/>
        <v>2017</v>
      </c>
      <c r="C23888" s="1">
        <f t="shared" si="747"/>
        <v>4</v>
      </c>
      <c r="D23888">
        <v>2612</v>
      </c>
      <c r="E23888" t="s">
        <v>37</v>
      </c>
      <c r="F23888" s="4">
        <v>876000</v>
      </c>
      <c r="G23888" t="s">
        <v>5</v>
      </c>
      <c r="H23888">
        <v>3</v>
      </c>
      <c r="I23888" s="4">
        <f>IF(E23888="Rhode Island", Table1[[#This Row],[price]]*$L$3, IF(E23888="Massachusetts", Table1[[#This Row],[price]]*$L$2, 1))</f>
        <v>876000</v>
      </c>
    </row>
    <row r="23889" spans="1:9" x14ac:dyDescent="0.25">
      <c r="A23889" s="2">
        <v>43064</v>
      </c>
      <c r="B23889" s="1">
        <f t="shared" si="746"/>
        <v>2017</v>
      </c>
      <c r="C23889" s="1">
        <f t="shared" si="747"/>
        <v>4</v>
      </c>
      <c r="D23889">
        <v>2914</v>
      </c>
      <c r="E23889" t="s">
        <v>36</v>
      </c>
      <c r="F23889" s="4">
        <v>915000</v>
      </c>
      <c r="G23889" t="s">
        <v>5</v>
      </c>
      <c r="H23889">
        <v>4</v>
      </c>
      <c r="I23889" s="4">
        <f>IF(E23889="Rhode Island", Table1[[#This Row],[price]]*$L$3, IF(E23889="Massachusetts", Table1[[#This Row],[price]]*$L$2, 1))</f>
        <v>915000</v>
      </c>
    </row>
    <row r="23890" spans="1:9" x14ac:dyDescent="0.25">
      <c r="A23890" s="2">
        <v>43064</v>
      </c>
      <c r="B23890" s="1">
        <f t="shared" si="746"/>
        <v>2017</v>
      </c>
      <c r="C23890" s="1">
        <f t="shared" si="747"/>
        <v>4</v>
      </c>
      <c r="D23890">
        <v>2617</v>
      </c>
      <c r="E23890" t="s">
        <v>37</v>
      </c>
      <c r="F23890" s="4">
        <v>960000</v>
      </c>
      <c r="G23890" t="s">
        <v>5</v>
      </c>
      <c r="H23890">
        <v>5</v>
      </c>
      <c r="I23890" s="4">
        <f>IF(E23890="Rhode Island", Table1[[#This Row],[price]]*$L$3, IF(E23890="Massachusetts", Table1[[#This Row],[price]]*$L$2, 1))</f>
        <v>960000</v>
      </c>
    </row>
    <row r="23891" spans="1:9" x14ac:dyDescent="0.25">
      <c r="A23891" s="2">
        <v>43064</v>
      </c>
      <c r="B23891" s="1">
        <f t="shared" si="746"/>
        <v>2017</v>
      </c>
      <c r="C23891" s="1">
        <f t="shared" si="747"/>
        <v>4</v>
      </c>
      <c r="D23891">
        <v>2602</v>
      </c>
      <c r="E23891" t="s">
        <v>37</v>
      </c>
      <c r="F23891" s="4">
        <v>1215000</v>
      </c>
      <c r="G23891" t="s">
        <v>5</v>
      </c>
      <c r="H23891">
        <v>4</v>
      </c>
      <c r="I23891" s="4">
        <f>IF(E23891="Rhode Island", Table1[[#This Row],[price]]*$L$3, IF(E23891="Massachusetts", Table1[[#This Row],[price]]*$L$2, 1))</f>
        <v>1215000</v>
      </c>
    </row>
    <row r="23892" spans="1:9" x14ac:dyDescent="0.25">
      <c r="A23892" s="2">
        <v>43064</v>
      </c>
      <c r="B23892" s="1">
        <f t="shared" si="746"/>
        <v>2017</v>
      </c>
      <c r="C23892" s="1">
        <f t="shared" si="747"/>
        <v>4</v>
      </c>
      <c r="D23892">
        <v>2600</v>
      </c>
      <c r="E23892" t="s">
        <v>37</v>
      </c>
      <c r="F23892" s="4">
        <v>1375000</v>
      </c>
      <c r="G23892" t="s">
        <v>5</v>
      </c>
      <c r="H23892">
        <v>3</v>
      </c>
      <c r="I23892" s="4">
        <f>IF(E23892="Rhode Island", Table1[[#This Row],[price]]*$L$3, IF(E23892="Massachusetts", Table1[[#This Row],[price]]*$L$2, 1))</f>
        <v>1375000</v>
      </c>
    </row>
    <row r="23893" spans="1:9" x14ac:dyDescent="0.25">
      <c r="A23893" s="2">
        <v>43064</v>
      </c>
      <c r="B23893" s="1">
        <f t="shared" si="746"/>
        <v>2017</v>
      </c>
      <c r="C23893" s="1">
        <f t="shared" si="747"/>
        <v>4</v>
      </c>
      <c r="D23893">
        <v>2604</v>
      </c>
      <c r="E23893" t="s">
        <v>37</v>
      </c>
      <c r="F23893" s="4">
        <v>1505000</v>
      </c>
      <c r="G23893" t="s">
        <v>5</v>
      </c>
      <c r="H23893">
        <v>3</v>
      </c>
      <c r="I23893" s="4">
        <f>IF(E23893="Rhode Island", Table1[[#This Row],[price]]*$L$3, IF(E23893="Massachusetts", Table1[[#This Row],[price]]*$L$2, 1))</f>
        <v>1505000</v>
      </c>
    </row>
    <row r="23894" spans="1:9" x14ac:dyDescent="0.25">
      <c r="A23894" s="2">
        <v>43064</v>
      </c>
      <c r="B23894" s="1">
        <f t="shared" si="746"/>
        <v>2017</v>
      </c>
      <c r="C23894" s="1">
        <f t="shared" si="747"/>
        <v>4</v>
      </c>
      <c r="D23894">
        <v>2611</v>
      </c>
      <c r="E23894" t="s">
        <v>37</v>
      </c>
      <c r="F23894" s="4">
        <v>1670000</v>
      </c>
      <c r="G23894" t="s">
        <v>5</v>
      </c>
      <c r="H23894">
        <v>5</v>
      </c>
      <c r="I23894" s="4">
        <f>IF(E23894="Rhode Island", Table1[[#This Row],[price]]*$L$3, IF(E23894="Massachusetts", Table1[[#This Row],[price]]*$L$2, 1))</f>
        <v>1670000</v>
      </c>
    </row>
    <row r="23895" spans="1:9" x14ac:dyDescent="0.25">
      <c r="A23895" s="2">
        <v>43064</v>
      </c>
      <c r="B23895" s="1">
        <f t="shared" si="746"/>
        <v>2017</v>
      </c>
      <c r="C23895" s="1">
        <f t="shared" si="747"/>
        <v>4</v>
      </c>
      <c r="D23895">
        <v>2602</v>
      </c>
      <c r="E23895" t="s">
        <v>37</v>
      </c>
      <c r="F23895" s="4">
        <v>1690000</v>
      </c>
      <c r="G23895" t="s">
        <v>5</v>
      </c>
      <c r="H23895">
        <v>4</v>
      </c>
      <c r="I23895" s="4">
        <f>IF(E23895="Rhode Island", Table1[[#This Row],[price]]*$L$3, IF(E23895="Massachusetts", Table1[[#This Row],[price]]*$L$2, 1))</f>
        <v>1690000</v>
      </c>
    </row>
    <row r="23896" spans="1:9" x14ac:dyDescent="0.25">
      <c r="A23896" s="2">
        <v>43064</v>
      </c>
      <c r="B23896" s="1">
        <f t="shared" si="746"/>
        <v>2017</v>
      </c>
      <c r="C23896" s="1">
        <f t="shared" si="747"/>
        <v>4</v>
      </c>
      <c r="D23896">
        <v>2603</v>
      </c>
      <c r="E23896" t="s">
        <v>37</v>
      </c>
      <c r="F23896" s="4">
        <v>3160000</v>
      </c>
      <c r="G23896" t="s">
        <v>5</v>
      </c>
      <c r="H23896">
        <v>5</v>
      </c>
      <c r="I23896" s="4">
        <f>IF(E23896="Rhode Island", Table1[[#This Row],[price]]*$L$3, IF(E23896="Massachusetts", Table1[[#This Row],[price]]*$L$2, 1))</f>
        <v>3160000</v>
      </c>
    </row>
    <row r="23897" spans="1:9" x14ac:dyDescent="0.25">
      <c r="A23897" s="2">
        <v>43064</v>
      </c>
      <c r="B23897" s="1">
        <f t="shared" si="746"/>
        <v>2017</v>
      </c>
      <c r="C23897" s="1">
        <f t="shared" si="747"/>
        <v>4</v>
      </c>
      <c r="D23897">
        <v>2601</v>
      </c>
      <c r="E23897" t="s">
        <v>37</v>
      </c>
      <c r="F23897" s="4">
        <v>975000</v>
      </c>
      <c r="G23897" t="s">
        <v>6</v>
      </c>
      <c r="H23897">
        <v>3</v>
      </c>
      <c r="I23897" s="4">
        <f>IF(E23897="Rhode Island", Table1[[#This Row],[price]]*$L$3, IF(E23897="Massachusetts", Table1[[#This Row],[price]]*$L$2, 1))</f>
        <v>975000</v>
      </c>
    </row>
    <row r="23898" spans="1:9" x14ac:dyDescent="0.25">
      <c r="A23898" s="2">
        <v>43066</v>
      </c>
      <c r="B23898" s="1">
        <f t="shared" si="746"/>
        <v>2017</v>
      </c>
      <c r="C23898" s="1">
        <f t="shared" si="747"/>
        <v>4</v>
      </c>
      <c r="D23898">
        <v>2906</v>
      </c>
      <c r="E23898" t="s">
        <v>36</v>
      </c>
      <c r="F23898" s="4">
        <v>433000</v>
      </c>
      <c r="G23898" t="s">
        <v>5</v>
      </c>
      <c r="H23898">
        <v>3</v>
      </c>
      <c r="I23898" s="4">
        <f>IF(E23898="Rhode Island", Table1[[#This Row],[price]]*$L$3, IF(E23898="Massachusetts", Table1[[#This Row],[price]]*$L$2, 1))</f>
        <v>433000</v>
      </c>
    </row>
    <row r="23899" spans="1:9" x14ac:dyDescent="0.25">
      <c r="A23899" s="2">
        <v>43066</v>
      </c>
      <c r="B23899" s="1">
        <f t="shared" si="746"/>
        <v>2017</v>
      </c>
      <c r="C23899" s="1">
        <f t="shared" si="747"/>
        <v>4</v>
      </c>
      <c r="D23899">
        <v>2913</v>
      </c>
      <c r="E23899" t="s">
        <v>36</v>
      </c>
      <c r="F23899" s="4">
        <v>475000</v>
      </c>
      <c r="G23899" t="s">
        <v>5</v>
      </c>
      <c r="H23899">
        <v>3</v>
      </c>
      <c r="I23899" s="4">
        <f>IF(E23899="Rhode Island", Table1[[#This Row],[price]]*$L$3, IF(E23899="Massachusetts", Table1[[#This Row],[price]]*$L$2, 1))</f>
        <v>475000</v>
      </c>
    </row>
    <row r="23900" spans="1:9" x14ac:dyDescent="0.25">
      <c r="A23900" s="2">
        <v>43066</v>
      </c>
      <c r="B23900" s="1">
        <f t="shared" si="746"/>
        <v>2017</v>
      </c>
      <c r="C23900" s="1">
        <f t="shared" si="747"/>
        <v>4</v>
      </c>
      <c r="D23900">
        <v>2906</v>
      </c>
      <c r="E23900" t="s">
        <v>36</v>
      </c>
      <c r="F23900" s="4">
        <v>495000</v>
      </c>
      <c r="G23900" t="s">
        <v>5</v>
      </c>
      <c r="H23900">
        <v>3</v>
      </c>
      <c r="I23900" s="4">
        <f>IF(E23900="Rhode Island", Table1[[#This Row],[price]]*$L$3, IF(E23900="Massachusetts", Table1[[#This Row],[price]]*$L$2, 1))</f>
        <v>495000</v>
      </c>
    </row>
    <row r="23901" spans="1:9" x14ac:dyDescent="0.25">
      <c r="A23901" s="2">
        <v>43066</v>
      </c>
      <c r="B23901" s="1">
        <f t="shared" si="746"/>
        <v>2017</v>
      </c>
      <c r="C23901" s="1">
        <f t="shared" si="747"/>
        <v>4</v>
      </c>
      <c r="D23901">
        <v>2904</v>
      </c>
      <c r="E23901" t="s">
        <v>36</v>
      </c>
      <c r="F23901" s="4">
        <v>512000</v>
      </c>
      <c r="G23901" t="s">
        <v>5</v>
      </c>
      <c r="H23901">
        <v>3</v>
      </c>
      <c r="I23901" s="4">
        <f>IF(E23901="Rhode Island", Table1[[#This Row],[price]]*$L$3, IF(E23901="Massachusetts", Table1[[#This Row],[price]]*$L$2, 1))</f>
        <v>512000</v>
      </c>
    </row>
    <row r="23902" spans="1:9" x14ac:dyDescent="0.25">
      <c r="A23902" s="2">
        <v>43066</v>
      </c>
      <c r="B23902" s="1">
        <f t="shared" si="746"/>
        <v>2017</v>
      </c>
      <c r="C23902" s="1">
        <f t="shared" si="747"/>
        <v>4</v>
      </c>
      <c r="D23902">
        <v>2914</v>
      </c>
      <c r="E23902" t="s">
        <v>36</v>
      </c>
      <c r="F23902" s="4">
        <v>555000</v>
      </c>
      <c r="G23902" t="s">
        <v>5</v>
      </c>
      <c r="H23902">
        <v>3</v>
      </c>
      <c r="I23902" s="4">
        <f>IF(E23902="Rhode Island", Table1[[#This Row],[price]]*$L$3, IF(E23902="Massachusetts", Table1[[#This Row],[price]]*$L$2, 1))</f>
        <v>555000</v>
      </c>
    </row>
    <row r="23903" spans="1:9" x14ac:dyDescent="0.25">
      <c r="A23903" s="2">
        <v>43066</v>
      </c>
      <c r="B23903" s="1">
        <f t="shared" si="746"/>
        <v>2017</v>
      </c>
      <c r="C23903" s="1">
        <f t="shared" si="747"/>
        <v>4</v>
      </c>
      <c r="D23903">
        <v>2913</v>
      </c>
      <c r="E23903" t="s">
        <v>36</v>
      </c>
      <c r="F23903" s="4">
        <v>600000</v>
      </c>
      <c r="G23903" t="s">
        <v>5</v>
      </c>
      <c r="H23903">
        <v>3</v>
      </c>
      <c r="I23903" s="4">
        <f>IF(E23903="Rhode Island", Table1[[#This Row],[price]]*$L$3, IF(E23903="Massachusetts", Table1[[#This Row],[price]]*$L$2, 1))</f>
        <v>600000</v>
      </c>
    </row>
    <row r="23904" spans="1:9" x14ac:dyDescent="0.25">
      <c r="A23904" s="2">
        <v>43066</v>
      </c>
      <c r="B23904" s="1">
        <f t="shared" si="746"/>
        <v>2017</v>
      </c>
      <c r="C23904" s="1">
        <f t="shared" si="747"/>
        <v>4</v>
      </c>
      <c r="D23904">
        <v>2905</v>
      </c>
      <c r="E23904" t="s">
        <v>36</v>
      </c>
      <c r="F23904" s="4">
        <v>606000</v>
      </c>
      <c r="G23904" t="s">
        <v>5</v>
      </c>
      <c r="H23904">
        <v>3</v>
      </c>
      <c r="I23904" s="4">
        <f>IF(E23904="Rhode Island", Table1[[#This Row],[price]]*$L$3, IF(E23904="Massachusetts", Table1[[#This Row],[price]]*$L$2, 1))</f>
        <v>606000</v>
      </c>
    </row>
    <row r="23905" spans="1:9" x14ac:dyDescent="0.25">
      <c r="A23905" s="2">
        <v>43066</v>
      </c>
      <c r="B23905" s="1">
        <f t="shared" si="746"/>
        <v>2017</v>
      </c>
      <c r="C23905" s="1">
        <f t="shared" si="747"/>
        <v>4</v>
      </c>
      <c r="D23905">
        <v>2914</v>
      </c>
      <c r="E23905" t="s">
        <v>36</v>
      </c>
      <c r="F23905" s="4">
        <v>649500</v>
      </c>
      <c r="G23905" t="s">
        <v>5</v>
      </c>
      <c r="H23905">
        <v>4</v>
      </c>
      <c r="I23905" s="4">
        <f>IF(E23905="Rhode Island", Table1[[#This Row],[price]]*$L$3, IF(E23905="Massachusetts", Table1[[#This Row],[price]]*$L$2, 1))</f>
        <v>649500</v>
      </c>
    </row>
    <row r="23906" spans="1:9" x14ac:dyDescent="0.25">
      <c r="A23906" s="2">
        <v>43066</v>
      </c>
      <c r="B23906" s="1">
        <f t="shared" si="746"/>
        <v>2017</v>
      </c>
      <c r="C23906" s="1">
        <f t="shared" si="747"/>
        <v>4</v>
      </c>
      <c r="D23906">
        <v>2902</v>
      </c>
      <c r="E23906" t="s">
        <v>36</v>
      </c>
      <c r="F23906" s="4">
        <v>740000</v>
      </c>
      <c r="G23906" t="s">
        <v>5</v>
      </c>
      <c r="H23906">
        <v>5</v>
      </c>
      <c r="I23906" s="4">
        <f>IF(E23906="Rhode Island", Table1[[#This Row],[price]]*$L$3, IF(E23906="Massachusetts", Table1[[#This Row],[price]]*$L$2, 1))</f>
        <v>740000</v>
      </c>
    </row>
    <row r="23907" spans="1:9" x14ac:dyDescent="0.25">
      <c r="A23907" s="2">
        <v>43066</v>
      </c>
      <c r="B23907" s="1">
        <f t="shared" si="746"/>
        <v>2017</v>
      </c>
      <c r="C23907" s="1">
        <f t="shared" si="747"/>
        <v>4</v>
      </c>
      <c r="D23907">
        <v>2905</v>
      </c>
      <c r="E23907" t="s">
        <v>36</v>
      </c>
      <c r="F23907" s="4">
        <v>742500</v>
      </c>
      <c r="G23907" t="s">
        <v>5</v>
      </c>
      <c r="H23907">
        <v>5</v>
      </c>
      <c r="I23907" s="4">
        <f>IF(E23907="Rhode Island", Table1[[#This Row],[price]]*$L$3, IF(E23907="Massachusetts", Table1[[#This Row],[price]]*$L$2, 1))</f>
        <v>742500</v>
      </c>
    </row>
    <row r="23908" spans="1:9" x14ac:dyDescent="0.25">
      <c r="A23908" s="2">
        <v>43066</v>
      </c>
      <c r="B23908" s="1">
        <f t="shared" si="746"/>
        <v>2017</v>
      </c>
      <c r="C23908" s="1">
        <f t="shared" si="747"/>
        <v>4</v>
      </c>
      <c r="D23908">
        <v>2611</v>
      </c>
      <c r="E23908" t="s">
        <v>37</v>
      </c>
      <c r="F23908" s="4">
        <v>750000</v>
      </c>
      <c r="G23908" t="s">
        <v>5</v>
      </c>
      <c r="H23908">
        <v>4</v>
      </c>
      <c r="I23908" s="4">
        <f>IF(E23908="Rhode Island", Table1[[#This Row],[price]]*$L$3, IF(E23908="Massachusetts", Table1[[#This Row],[price]]*$L$2, 1))</f>
        <v>750000</v>
      </c>
    </row>
    <row r="23909" spans="1:9" x14ac:dyDescent="0.25">
      <c r="A23909" s="2">
        <v>43066</v>
      </c>
      <c r="B23909" s="1">
        <f t="shared" si="746"/>
        <v>2017</v>
      </c>
      <c r="C23909" s="1">
        <f t="shared" si="747"/>
        <v>4</v>
      </c>
      <c r="D23909">
        <v>2904</v>
      </c>
      <c r="E23909" t="s">
        <v>36</v>
      </c>
      <c r="F23909" s="4">
        <v>750000</v>
      </c>
      <c r="G23909" t="s">
        <v>5</v>
      </c>
      <c r="H23909">
        <v>4</v>
      </c>
      <c r="I23909" s="4">
        <f>IF(E23909="Rhode Island", Table1[[#This Row],[price]]*$L$3, IF(E23909="Massachusetts", Table1[[#This Row],[price]]*$L$2, 1))</f>
        <v>750000</v>
      </c>
    </row>
    <row r="23910" spans="1:9" x14ac:dyDescent="0.25">
      <c r="A23910" s="2">
        <v>43066</v>
      </c>
      <c r="B23910" s="1">
        <f t="shared" si="746"/>
        <v>2017</v>
      </c>
      <c r="C23910" s="1">
        <f t="shared" si="747"/>
        <v>4</v>
      </c>
      <c r="D23910">
        <v>2617</v>
      </c>
      <c r="E23910" t="s">
        <v>37</v>
      </c>
      <c r="F23910" s="4">
        <v>820000</v>
      </c>
      <c r="G23910" t="s">
        <v>5</v>
      </c>
      <c r="H23910">
        <v>5</v>
      </c>
      <c r="I23910" s="4">
        <f>IF(E23910="Rhode Island", Table1[[#This Row],[price]]*$L$3, IF(E23910="Massachusetts", Table1[[#This Row],[price]]*$L$2, 1))</f>
        <v>820000</v>
      </c>
    </row>
    <row r="23911" spans="1:9" x14ac:dyDescent="0.25">
      <c r="A23911" s="2">
        <v>43066</v>
      </c>
      <c r="B23911" s="1">
        <f t="shared" si="746"/>
        <v>2017</v>
      </c>
      <c r="C23911" s="1">
        <f t="shared" si="747"/>
        <v>4</v>
      </c>
      <c r="D23911">
        <v>2614</v>
      </c>
      <c r="E23911" t="s">
        <v>37</v>
      </c>
      <c r="F23911" s="4">
        <v>835000</v>
      </c>
      <c r="G23911" t="s">
        <v>5</v>
      </c>
      <c r="H23911">
        <v>4</v>
      </c>
      <c r="I23911" s="4">
        <f>IF(E23911="Rhode Island", Table1[[#This Row],[price]]*$L$3, IF(E23911="Massachusetts", Table1[[#This Row],[price]]*$L$2, 1))</f>
        <v>835000</v>
      </c>
    </row>
    <row r="23912" spans="1:9" x14ac:dyDescent="0.25">
      <c r="A23912" s="2">
        <v>43066</v>
      </c>
      <c r="B23912" s="1">
        <f t="shared" si="746"/>
        <v>2017</v>
      </c>
      <c r="C23912" s="1">
        <f t="shared" si="747"/>
        <v>4</v>
      </c>
      <c r="D23912">
        <v>2603</v>
      </c>
      <c r="E23912" t="s">
        <v>37</v>
      </c>
      <c r="F23912" s="4">
        <v>1470000</v>
      </c>
      <c r="G23912" t="s">
        <v>5</v>
      </c>
      <c r="H23912">
        <v>4</v>
      </c>
      <c r="I23912" s="4">
        <f>IF(E23912="Rhode Island", Table1[[#This Row],[price]]*$L$3, IF(E23912="Massachusetts", Table1[[#This Row],[price]]*$L$2, 1))</f>
        <v>1470000</v>
      </c>
    </row>
    <row r="23913" spans="1:9" x14ac:dyDescent="0.25">
      <c r="A23913" s="2">
        <v>43066</v>
      </c>
      <c r="B23913" s="1">
        <f t="shared" si="746"/>
        <v>2017</v>
      </c>
      <c r="C23913" s="1">
        <f t="shared" si="747"/>
        <v>4</v>
      </c>
      <c r="D23913">
        <v>2602</v>
      </c>
      <c r="E23913" t="s">
        <v>37</v>
      </c>
      <c r="F23913" s="4">
        <v>327000</v>
      </c>
      <c r="G23913" t="s">
        <v>6</v>
      </c>
      <c r="H23913">
        <v>2</v>
      </c>
      <c r="I23913" s="4">
        <f>IF(E23913="Rhode Island", Table1[[#This Row],[price]]*$L$3, IF(E23913="Massachusetts", Table1[[#This Row],[price]]*$L$2, 1))</f>
        <v>327000</v>
      </c>
    </row>
    <row r="23914" spans="1:9" x14ac:dyDescent="0.25">
      <c r="A23914" s="2">
        <v>43066</v>
      </c>
      <c r="B23914" s="1">
        <f t="shared" si="746"/>
        <v>2017</v>
      </c>
      <c r="C23914" s="1">
        <f t="shared" si="747"/>
        <v>4</v>
      </c>
      <c r="D23914">
        <v>2603</v>
      </c>
      <c r="E23914" t="s">
        <v>37</v>
      </c>
      <c r="F23914" s="4">
        <v>395000</v>
      </c>
      <c r="G23914" t="s">
        <v>6</v>
      </c>
      <c r="H23914">
        <v>2</v>
      </c>
      <c r="I23914" s="4">
        <f>IF(E23914="Rhode Island", Table1[[#This Row],[price]]*$L$3, IF(E23914="Massachusetts", Table1[[#This Row],[price]]*$L$2, 1))</f>
        <v>395000</v>
      </c>
    </row>
    <row r="23915" spans="1:9" x14ac:dyDescent="0.25">
      <c r="A23915" s="2">
        <v>43067</v>
      </c>
      <c r="B23915" s="1">
        <f t="shared" si="746"/>
        <v>2017</v>
      </c>
      <c r="C23915" s="1">
        <f t="shared" si="747"/>
        <v>4</v>
      </c>
      <c r="D23915">
        <v>2614</v>
      </c>
      <c r="E23915" t="s">
        <v>37</v>
      </c>
      <c r="F23915" s="4">
        <v>421000</v>
      </c>
      <c r="G23915" t="s">
        <v>5</v>
      </c>
      <c r="H23915">
        <v>3</v>
      </c>
      <c r="I23915" s="4">
        <f>IF(E23915="Rhode Island", Table1[[#This Row],[price]]*$L$3, IF(E23915="Massachusetts", Table1[[#This Row],[price]]*$L$2, 1))</f>
        <v>421000</v>
      </c>
    </row>
    <row r="23916" spans="1:9" x14ac:dyDescent="0.25">
      <c r="A23916" s="2">
        <v>43067</v>
      </c>
      <c r="B23916" s="1">
        <f t="shared" si="746"/>
        <v>2017</v>
      </c>
      <c r="C23916" s="1">
        <f t="shared" si="747"/>
        <v>4</v>
      </c>
      <c r="D23916">
        <v>2617</v>
      </c>
      <c r="E23916" t="s">
        <v>37</v>
      </c>
      <c r="F23916" s="4">
        <v>425000</v>
      </c>
      <c r="G23916" t="s">
        <v>5</v>
      </c>
      <c r="H23916">
        <v>2</v>
      </c>
      <c r="I23916" s="4">
        <f>IF(E23916="Rhode Island", Table1[[#This Row],[price]]*$L$3, IF(E23916="Massachusetts", Table1[[#This Row],[price]]*$L$2, 1))</f>
        <v>425000</v>
      </c>
    </row>
    <row r="23917" spans="1:9" x14ac:dyDescent="0.25">
      <c r="A23917" s="2">
        <v>43067</v>
      </c>
      <c r="B23917" s="1">
        <f t="shared" si="746"/>
        <v>2017</v>
      </c>
      <c r="C23917" s="1">
        <f t="shared" si="747"/>
        <v>4</v>
      </c>
      <c r="D23917">
        <v>2905</v>
      </c>
      <c r="E23917" t="s">
        <v>36</v>
      </c>
      <c r="F23917" s="4">
        <v>450000</v>
      </c>
      <c r="G23917" t="s">
        <v>5</v>
      </c>
      <c r="H23917">
        <v>3</v>
      </c>
      <c r="I23917" s="4">
        <f>IF(E23917="Rhode Island", Table1[[#This Row],[price]]*$L$3, IF(E23917="Massachusetts", Table1[[#This Row],[price]]*$L$2, 1))</f>
        <v>450000</v>
      </c>
    </row>
    <row r="23918" spans="1:9" x14ac:dyDescent="0.25">
      <c r="A23918" s="2">
        <v>43067</v>
      </c>
      <c r="B23918" s="1">
        <f t="shared" si="746"/>
        <v>2017</v>
      </c>
      <c r="C23918" s="1">
        <f t="shared" si="747"/>
        <v>4</v>
      </c>
      <c r="D23918">
        <v>2905</v>
      </c>
      <c r="E23918" t="s">
        <v>36</v>
      </c>
      <c r="F23918" s="4">
        <v>550000</v>
      </c>
      <c r="G23918" t="s">
        <v>5</v>
      </c>
      <c r="H23918">
        <v>3</v>
      </c>
      <c r="I23918" s="4">
        <f>IF(E23918="Rhode Island", Table1[[#This Row],[price]]*$L$3, IF(E23918="Massachusetts", Table1[[#This Row],[price]]*$L$2, 1))</f>
        <v>550000</v>
      </c>
    </row>
    <row r="23919" spans="1:9" x14ac:dyDescent="0.25">
      <c r="A23919" s="2">
        <v>43067</v>
      </c>
      <c r="B23919" s="1">
        <f t="shared" si="746"/>
        <v>2017</v>
      </c>
      <c r="C23919" s="1">
        <f t="shared" si="747"/>
        <v>4</v>
      </c>
      <c r="D23919">
        <v>2914</v>
      </c>
      <c r="E23919" t="s">
        <v>36</v>
      </c>
      <c r="F23919" s="4">
        <v>639950</v>
      </c>
      <c r="G23919" t="s">
        <v>5</v>
      </c>
      <c r="H23919">
        <v>4</v>
      </c>
      <c r="I23919" s="4">
        <f>IF(E23919="Rhode Island", Table1[[#This Row],[price]]*$L$3, IF(E23919="Massachusetts", Table1[[#This Row],[price]]*$L$2, 1))</f>
        <v>639950</v>
      </c>
    </row>
    <row r="23920" spans="1:9" x14ac:dyDescent="0.25">
      <c r="A23920" s="2">
        <v>43067</v>
      </c>
      <c r="B23920" s="1">
        <f t="shared" si="746"/>
        <v>2017</v>
      </c>
      <c r="C23920" s="1">
        <f t="shared" si="747"/>
        <v>4</v>
      </c>
      <c r="D23920">
        <v>2914</v>
      </c>
      <c r="E23920" t="s">
        <v>36</v>
      </c>
      <c r="F23920" s="4">
        <v>697000</v>
      </c>
      <c r="G23920" t="s">
        <v>5</v>
      </c>
      <c r="H23920">
        <v>4</v>
      </c>
      <c r="I23920" s="4">
        <f>IF(E23920="Rhode Island", Table1[[#This Row],[price]]*$L$3, IF(E23920="Massachusetts", Table1[[#This Row],[price]]*$L$2, 1))</f>
        <v>697000</v>
      </c>
    </row>
    <row r="23921" spans="1:9" x14ac:dyDescent="0.25">
      <c r="A23921" s="2">
        <v>43067</v>
      </c>
      <c r="B23921" s="1">
        <f t="shared" si="746"/>
        <v>2017</v>
      </c>
      <c r="C23921" s="1">
        <f t="shared" si="747"/>
        <v>4</v>
      </c>
      <c r="D23921">
        <v>2615</v>
      </c>
      <c r="E23921" t="s">
        <v>37</v>
      </c>
      <c r="F23921" s="4">
        <v>783500</v>
      </c>
      <c r="G23921" t="s">
        <v>5</v>
      </c>
      <c r="H23921">
        <v>5</v>
      </c>
      <c r="I23921" s="4">
        <f>IF(E23921="Rhode Island", Table1[[#This Row],[price]]*$L$3, IF(E23921="Massachusetts", Table1[[#This Row],[price]]*$L$2, 1))</f>
        <v>783500</v>
      </c>
    </row>
    <row r="23922" spans="1:9" x14ac:dyDescent="0.25">
      <c r="A23922" s="2">
        <v>43067</v>
      </c>
      <c r="B23922" s="1">
        <f t="shared" si="746"/>
        <v>2017</v>
      </c>
      <c r="C23922" s="1">
        <f t="shared" si="747"/>
        <v>4</v>
      </c>
      <c r="D23922">
        <v>2602</v>
      </c>
      <c r="E23922" t="s">
        <v>37</v>
      </c>
      <c r="F23922" s="4">
        <v>940000</v>
      </c>
      <c r="G23922" t="s">
        <v>5</v>
      </c>
      <c r="H23922">
        <v>4</v>
      </c>
      <c r="I23922" s="4">
        <f>IF(E23922="Rhode Island", Table1[[#This Row],[price]]*$L$3, IF(E23922="Massachusetts", Table1[[#This Row],[price]]*$L$2, 1))</f>
        <v>940000</v>
      </c>
    </row>
    <row r="23923" spans="1:9" x14ac:dyDescent="0.25">
      <c r="A23923" s="2">
        <v>43067</v>
      </c>
      <c r="B23923" s="1">
        <f t="shared" si="746"/>
        <v>2017</v>
      </c>
      <c r="C23923" s="1">
        <f t="shared" si="747"/>
        <v>4</v>
      </c>
      <c r="D23923">
        <v>2611</v>
      </c>
      <c r="E23923" t="s">
        <v>37</v>
      </c>
      <c r="F23923" s="4">
        <v>1330000</v>
      </c>
      <c r="G23923" t="s">
        <v>5</v>
      </c>
      <c r="H23923">
        <v>4</v>
      </c>
      <c r="I23923" s="4">
        <f>IF(E23923="Rhode Island", Table1[[#This Row],[price]]*$L$3, IF(E23923="Massachusetts", Table1[[#This Row],[price]]*$L$2, 1))</f>
        <v>1330000</v>
      </c>
    </row>
    <row r="23924" spans="1:9" x14ac:dyDescent="0.25">
      <c r="A23924" s="2">
        <v>43067</v>
      </c>
      <c r="B23924" s="1">
        <f t="shared" si="746"/>
        <v>2017</v>
      </c>
      <c r="C23924" s="1">
        <f t="shared" si="747"/>
        <v>4</v>
      </c>
      <c r="D23924">
        <v>2612</v>
      </c>
      <c r="E23924" t="s">
        <v>37</v>
      </c>
      <c r="F23924" s="4">
        <v>425000</v>
      </c>
      <c r="G23924" t="s">
        <v>6</v>
      </c>
      <c r="H23924">
        <v>1</v>
      </c>
      <c r="I23924" s="4">
        <f>IF(E23924="Rhode Island", Table1[[#This Row],[price]]*$L$3, IF(E23924="Massachusetts", Table1[[#This Row],[price]]*$L$2, 1))</f>
        <v>425000</v>
      </c>
    </row>
    <row r="23925" spans="1:9" x14ac:dyDescent="0.25">
      <c r="A23925" s="2">
        <v>43067</v>
      </c>
      <c r="B23925" s="1">
        <f t="shared" si="746"/>
        <v>2017</v>
      </c>
      <c r="C23925" s="1">
        <f t="shared" si="747"/>
        <v>4</v>
      </c>
      <c r="D23925">
        <v>2612</v>
      </c>
      <c r="E23925" t="s">
        <v>37</v>
      </c>
      <c r="F23925" s="4">
        <v>460000</v>
      </c>
      <c r="G23925" t="s">
        <v>6</v>
      </c>
      <c r="H23925">
        <v>2</v>
      </c>
      <c r="I23925" s="4">
        <f>IF(E23925="Rhode Island", Table1[[#This Row],[price]]*$L$3, IF(E23925="Massachusetts", Table1[[#This Row],[price]]*$L$2, 1))</f>
        <v>460000</v>
      </c>
    </row>
    <row r="23926" spans="1:9" x14ac:dyDescent="0.25">
      <c r="A23926" s="2">
        <v>43068</v>
      </c>
      <c r="B23926" s="1">
        <f t="shared" si="746"/>
        <v>2017</v>
      </c>
      <c r="C23926" s="1">
        <f t="shared" si="747"/>
        <v>4</v>
      </c>
      <c r="D23926">
        <v>2615</v>
      </c>
      <c r="E23926" t="s">
        <v>37</v>
      </c>
      <c r="F23926" s="4">
        <v>471000</v>
      </c>
      <c r="G23926" t="s">
        <v>5</v>
      </c>
      <c r="H23926">
        <v>3</v>
      </c>
      <c r="I23926" s="4">
        <f>IF(E23926="Rhode Island", Table1[[#This Row],[price]]*$L$3, IF(E23926="Massachusetts", Table1[[#This Row],[price]]*$L$2, 1))</f>
        <v>471000</v>
      </c>
    </row>
    <row r="23927" spans="1:9" x14ac:dyDescent="0.25">
      <c r="A23927" s="2">
        <v>43068</v>
      </c>
      <c r="B23927" s="1">
        <f t="shared" si="746"/>
        <v>2017</v>
      </c>
      <c r="C23927" s="1">
        <f t="shared" si="747"/>
        <v>4</v>
      </c>
      <c r="D23927">
        <v>2902</v>
      </c>
      <c r="E23927" t="s">
        <v>36</v>
      </c>
      <c r="F23927" s="4">
        <v>536000</v>
      </c>
      <c r="G23927" t="s">
        <v>5</v>
      </c>
      <c r="H23927">
        <v>3</v>
      </c>
      <c r="I23927" s="4">
        <f>IF(E23927="Rhode Island", Table1[[#This Row],[price]]*$L$3, IF(E23927="Massachusetts", Table1[[#This Row],[price]]*$L$2, 1))</f>
        <v>536000</v>
      </c>
    </row>
    <row r="23928" spans="1:9" x14ac:dyDescent="0.25">
      <c r="A23928" s="2">
        <v>43068</v>
      </c>
      <c r="B23928" s="1">
        <f t="shared" si="746"/>
        <v>2017</v>
      </c>
      <c r="C23928" s="1">
        <f t="shared" si="747"/>
        <v>4</v>
      </c>
      <c r="D23928">
        <v>2615</v>
      </c>
      <c r="E23928" t="s">
        <v>37</v>
      </c>
      <c r="F23928" s="4">
        <v>556000</v>
      </c>
      <c r="G23928" t="s">
        <v>5</v>
      </c>
      <c r="H23928">
        <v>3</v>
      </c>
      <c r="I23928" s="4">
        <f>IF(E23928="Rhode Island", Table1[[#This Row],[price]]*$L$3, IF(E23928="Massachusetts", Table1[[#This Row],[price]]*$L$2, 1))</f>
        <v>556000</v>
      </c>
    </row>
    <row r="23929" spans="1:9" x14ac:dyDescent="0.25">
      <c r="A23929" s="2">
        <v>43068</v>
      </c>
      <c r="B23929" s="1">
        <f t="shared" si="746"/>
        <v>2017</v>
      </c>
      <c r="C23929" s="1">
        <f t="shared" si="747"/>
        <v>4</v>
      </c>
      <c r="D23929">
        <v>2611</v>
      </c>
      <c r="E23929" t="s">
        <v>37</v>
      </c>
      <c r="F23929" s="4">
        <v>587500</v>
      </c>
      <c r="G23929" t="s">
        <v>5</v>
      </c>
      <c r="H23929">
        <v>3</v>
      </c>
      <c r="I23929" s="4">
        <f>IF(E23929="Rhode Island", Table1[[#This Row],[price]]*$L$3, IF(E23929="Massachusetts", Table1[[#This Row],[price]]*$L$2, 1))</f>
        <v>587500</v>
      </c>
    </row>
    <row r="23930" spans="1:9" x14ac:dyDescent="0.25">
      <c r="A23930" s="2">
        <v>43068</v>
      </c>
      <c r="B23930" s="1">
        <f t="shared" si="746"/>
        <v>2017</v>
      </c>
      <c r="C23930" s="1">
        <f t="shared" si="747"/>
        <v>4</v>
      </c>
      <c r="D23930">
        <v>2607</v>
      </c>
      <c r="E23930" t="s">
        <v>37</v>
      </c>
      <c r="F23930" s="4">
        <v>810000</v>
      </c>
      <c r="G23930" t="s">
        <v>5</v>
      </c>
      <c r="H23930">
        <v>4</v>
      </c>
      <c r="I23930" s="4">
        <f>IF(E23930="Rhode Island", Table1[[#This Row],[price]]*$L$3, IF(E23930="Massachusetts", Table1[[#This Row],[price]]*$L$2, 1))</f>
        <v>810000</v>
      </c>
    </row>
    <row r="23931" spans="1:9" x14ac:dyDescent="0.25">
      <c r="A23931" s="2">
        <v>43068</v>
      </c>
      <c r="B23931" s="1">
        <f t="shared" si="746"/>
        <v>2017</v>
      </c>
      <c r="C23931" s="1">
        <f t="shared" si="747"/>
        <v>4</v>
      </c>
      <c r="D23931">
        <v>2914</v>
      </c>
      <c r="E23931" t="s">
        <v>36</v>
      </c>
      <c r="F23931" s="4">
        <v>850000</v>
      </c>
      <c r="G23931" t="s">
        <v>5</v>
      </c>
      <c r="H23931">
        <v>4</v>
      </c>
      <c r="I23931" s="4">
        <f>IF(E23931="Rhode Island", Table1[[#This Row],[price]]*$L$3, IF(E23931="Massachusetts", Table1[[#This Row],[price]]*$L$2, 1))</f>
        <v>850000</v>
      </c>
    </row>
    <row r="23932" spans="1:9" x14ac:dyDescent="0.25">
      <c r="A23932" s="2">
        <v>43068</v>
      </c>
      <c r="B23932" s="1">
        <f t="shared" si="746"/>
        <v>2017</v>
      </c>
      <c r="C23932" s="1">
        <f t="shared" si="747"/>
        <v>4</v>
      </c>
      <c r="D23932">
        <v>2611</v>
      </c>
      <c r="E23932" t="s">
        <v>37</v>
      </c>
      <c r="F23932" s="4">
        <v>855000</v>
      </c>
      <c r="G23932" t="s">
        <v>5</v>
      </c>
      <c r="H23932">
        <v>4</v>
      </c>
      <c r="I23932" s="4">
        <f>IF(E23932="Rhode Island", Table1[[#This Row],[price]]*$L$3, IF(E23932="Massachusetts", Table1[[#This Row],[price]]*$L$2, 1))</f>
        <v>855000</v>
      </c>
    </row>
    <row r="23933" spans="1:9" x14ac:dyDescent="0.25">
      <c r="A23933" s="2">
        <v>43068</v>
      </c>
      <c r="B23933" s="1">
        <f t="shared" si="746"/>
        <v>2017</v>
      </c>
      <c r="C23933" s="1">
        <f t="shared" si="747"/>
        <v>4</v>
      </c>
      <c r="D23933">
        <v>2607</v>
      </c>
      <c r="E23933" t="s">
        <v>37</v>
      </c>
      <c r="F23933" s="4">
        <v>1150000</v>
      </c>
      <c r="G23933" t="s">
        <v>5</v>
      </c>
      <c r="H23933">
        <v>5</v>
      </c>
      <c r="I23933" s="4">
        <f>IF(E23933="Rhode Island", Table1[[#This Row],[price]]*$L$3, IF(E23933="Massachusetts", Table1[[#This Row],[price]]*$L$2, 1))</f>
        <v>1150000</v>
      </c>
    </row>
    <row r="23934" spans="1:9" x14ac:dyDescent="0.25">
      <c r="A23934" s="2">
        <v>43068</v>
      </c>
      <c r="B23934" s="1">
        <f t="shared" si="746"/>
        <v>2017</v>
      </c>
      <c r="C23934" s="1">
        <f t="shared" si="747"/>
        <v>4</v>
      </c>
      <c r="D23934">
        <v>2602</v>
      </c>
      <c r="E23934" t="s">
        <v>37</v>
      </c>
      <c r="F23934" s="4">
        <v>1200000</v>
      </c>
      <c r="G23934" t="s">
        <v>5</v>
      </c>
      <c r="H23934">
        <v>3</v>
      </c>
      <c r="I23934" s="4">
        <f>IF(E23934="Rhode Island", Table1[[#This Row],[price]]*$L$3, IF(E23934="Massachusetts", Table1[[#This Row],[price]]*$L$2, 1))</f>
        <v>1200000</v>
      </c>
    </row>
    <row r="23935" spans="1:9" x14ac:dyDescent="0.25">
      <c r="A23935" s="2">
        <v>43068</v>
      </c>
      <c r="B23935" s="1">
        <f t="shared" si="746"/>
        <v>2017</v>
      </c>
      <c r="C23935" s="1">
        <f t="shared" si="747"/>
        <v>4</v>
      </c>
      <c r="D23935">
        <v>2602</v>
      </c>
      <c r="E23935" t="s">
        <v>37</v>
      </c>
      <c r="F23935" s="4">
        <v>1280000</v>
      </c>
      <c r="G23935" t="s">
        <v>5</v>
      </c>
      <c r="H23935">
        <v>3</v>
      </c>
      <c r="I23935" s="4">
        <f>IF(E23935="Rhode Island", Table1[[#This Row],[price]]*$L$3, IF(E23935="Massachusetts", Table1[[#This Row],[price]]*$L$2, 1))</f>
        <v>1280000</v>
      </c>
    </row>
    <row r="23936" spans="1:9" x14ac:dyDescent="0.25">
      <c r="A23936" s="2">
        <v>43068</v>
      </c>
      <c r="B23936" s="1">
        <f t="shared" si="746"/>
        <v>2017</v>
      </c>
      <c r="C23936" s="1">
        <f t="shared" si="747"/>
        <v>4</v>
      </c>
      <c r="D23936">
        <v>2606</v>
      </c>
      <c r="E23936" t="s">
        <v>37</v>
      </c>
      <c r="F23936" s="4">
        <v>320000</v>
      </c>
      <c r="G23936" t="s">
        <v>6</v>
      </c>
      <c r="H23936">
        <v>2</v>
      </c>
      <c r="I23936" s="4">
        <f>IF(E23936="Rhode Island", Table1[[#This Row],[price]]*$L$3, IF(E23936="Massachusetts", Table1[[#This Row],[price]]*$L$2, 1))</f>
        <v>320000</v>
      </c>
    </row>
    <row r="23937" spans="1:9" x14ac:dyDescent="0.25">
      <c r="A23937" s="2">
        <v>43068</v>
      </c>
      <c r="B23937" s="1">
        <f t="shared" si="746"/>
        <v>2017</v>
      </c>
      <c r="C23937" s="1">
        <f t="shared" si="747"/>
        <v>4</v>
      </c>
      <c r="D23937">
        <v>2912</v>
      </c>
      <c r="E23937" t="s">
        <v>36</v>
      </c>
      <c r="F23937" s="4">
        <v>345000</v>
      </c>
      <c r="G23937" t="s">
        <v>6</v>
      </c>
      <c r="H23937">
        <v>2</v>
      </c>
      <c r="I23937" s="4">
        <f>IF(E23937="Rhode Island", Table1[[#This Row],[price]]*$L$3, IF(E23937="Massachusetts", Table1[[#This Row],[price]]*$L$2, 1))</f>
        <v>345000</v>
      </c>
    </row>
    <row r="23938" spans="1:9" x14ac:dyDescent="0.25">
      <c r="A23938" s="2">
        <v>43069</v>
      </c>
      <c r="B23938" s="1">
        <f t="shared" ref="B23938:B24001" si="748">YEAR(A23938)</f>
        <v>2017</v>
      </c>
      <c r="C23938" s="1">
        <f t="shared" ref="C23938:C24001" si="749">ROUNDUP(MONTH(A23938)/3,0)</f>
        <v>4</v>
      </c>
      <c r="D23938">
        <v>2605</v>
      </c>
      <c r="E23938" t="s">
        <v>37</v>
      </c>
      <c r="F23938" s="4">
        <v>240000</v>
      </c>
      <c r="G23938" t="s">
        <v>5</v>
      </c>
      <c r="H23938">
        <v>1</v>
      </c>
      <c r="I23938" s="4">
        <f>IF(E23938="Rhode Island", Table1[[#This Row],[price]]*$L$3, IF(E23938="Massachusetts", Table1[[#This Row],[price]]*$L$2, 1))</f>
        <v>240000</v>
      </c>
    </row>
    <row r="23939" spans="1:9" x14ac:dyDescent="0.25">
      <c r="A23939" s="2">
        <v>43069</v>
      </c>
      <c r="B23939" s="1">
        <f t="shared" si="748"/>
        <v>2017</v>
      </c>
      <c r="C23939" s="1">
        <f t="shared" si="749"/>
        <v>4</v>
      </c>
      <c r="D23939">
        <v>2906</v>
      </c>
      <c r="E23939" t="s">
        <v>36</v>
      </c>
      <c r="F23939" s="4">
        <v>375000</v>
      </c>
      <c r="G23939" t="s">
        <v>5</v>
      </c>
      <c r="H23939">
        <v>3</v>
      </c>
      <c r="I23939" s="4">
        <f>IF(E23939="Rhode Island", Table1[[#This Row],[price]]*$L$3, IF(E23939="Massachusetts", Table1[[#This Row],[price]]*$L$2, 1))</f>
        <v>375000</v>
      </c>
    </row>
    <row r="23940" spans="1:9" x14ac:dyDescent="0.25">
      <c r="A23940" s="2">
        <v>43069</v>
      </c>
      <c r="B23940" s="1">
        <f t="shared" si="748"/>
        <v>2017</v>
      </c>
      <c r="C23940" s="1">
        <f t="shared" si="749"/>
        <v>4</v>
      </c>
      <c r="D23940">
        <v>2913</v>
      </c>
      <c r="E23940" t="s">
        <v>36</v>
      </c>
      <c r="F23940" s="4">
        <v>520000</v>
      </c>
      <c r="G23940" t="s">
        <v>5</v>
      </c>
      <c r="H23940">
        <v>3</v>
      </c>
      <c r="I23940" s="4">
        <f>IF(E23940="Rhode Island", Table1[[#This Row],[price]]*$L$3, IF(E23940="Massachusetts", Table1[[#This Row],[price]]*$L$2, 1))</f>
        <v>520000</v>
      </c>
    </row>
    <row r="23941" spans="1:9" x14ac:dyDescent="0.25">
      <c r="A23941" s="2">
        <v>43069</v>
      </c>
      <c r="B23941" s="1">
        <f t="shared" si="748"/>
        <v>2017</v>
      </c>
      <c r="C23941" s="1">
        <f t="shared" si="749"/>
        <v>4</v>
      </c>
      <c r="D23941">
        <v>2904</v>
      </c>
      <c r="E23941" t="s">
        <v>36</v>
      </c>
      <c r="F23941" s="4">
        <v>570000</v>
      </c>
      <c r="G23941" t="s">
        <v>5</v>
      </c>
      <c r="H23941">
        <v>3</v>
      </c>
      <c r="I23941" s="4">
        <f>IF(E23941="Rhode Island", Table1[[#This Row],[price]]*$L$3, IF(E23941="Massachusetts", Table1[[#This Row],[price]]*$L$2, 1))</f>
        <v>570000</v>
      </c>
    </row>
    <row r="23942" spans="1:9" x14ac:dyDescent="0.25">
      <c r="A23942" s="2">
        <v>43069</v>
      </c>
      <c r="B23942" s="1">
        <f t="shared" si="748"/>
        <v>2017</v>
      </c>
      <c r="C23942" s="1">
        <f t="shared" si="749"/>
        <v>4</v>
      </c>
      <c r="D23942">
        <v>2914</v>
      </c>
      <c r="E23942" t="s">
        <v>36</v>
      </c>
      <c r="F23942" s="4">
        <v>645000</v>
      </c>
      <c r="G23942" t="s">
        <v>5</v>
      </c>
      <c r="H23942">
        <v>4</v>
      </c>
      <c r="I23942" s="4">
        <f>IF(E23942="Rhode Island", Table1[[#This Row],[price]]*$L$3, IF(E23942="Massachusetts", Table1[[#This Row],[price]]*$L$2, 1))</f>
        <v>645000</v>
      </c>
    </row>
    <row r="23943" spans="1:9" x14ac:dyDescent="0.25">
      <c r="A23943" s="2">
        <v>43069</v>
      </c>
      <c r="B23943" s="1">
        <f t="shared" si="748"/>
        <v>2017</v>
      </c>
      <c r="C23943" s="1">
        <f t="shared" si="749"/>
        <v>4</v>
      </c>
      <c r="D23943">
        <v>2914</v>
      </c>
      <c r="E23943" t="s">
        <v>36</v>
      </c>
      <c r="F23943" s="4">
        <v>648000</v>
      </c>
      <c r="G23943" t="s">
        <v>5</v>
      </c>
      <c r="H23943">
        <v>4</v>
      </c>
      <c r="I23943" s="4">
        <f>IF(E23943="Rhode Island", Table1[[#This Row],[price]]*$L$3, IF(E23943="Massachusetts", Table1[[#This Row],[price]]*$L$2, 1))</f>
        <v>648000</v>
      </c>
    </row>
    <row r="23944" spans="1:9" x14ac:dyDescent="0.25">
      <c r="A23944" s="2">
        <v>43069</v>
      </c>
      <c r="B23944" s="1">
        <f t="shared" si="748"/>
        <v>2017</v>
      </c>
      <c r="C23944" s="1">
        <f t="shared" si="749"/>
        <v>4</v>
      </c>
      <c r="D23944">
        <v>2607</v>
      </c>
      <c r="E23944" t="s">
        <v>37</v>
      </c>
      <c r="F23944" s="4">
        <v>699000</v>
      </c>
      <c r="G23944" t="s">
        <v>5</v>
      </c>
      <c r="H23944">
        <v>3</v>
      </c>
      <c r="I23944" s="4">
        <f>IF(E23944="Rhode Island", Table1[[#This Row],[price]]*$L$3, IF(E23944="Massachusetts", Table1[[#This Row],[price]]*$L$2, 1))</f>
        <v>699000</v>
      </c>
    </row>
    <row r="23945" spans="1:9" x14ac:dyDescent="0.25">
      <c r="A23945" s="2">
        <v>43069</v>
      </c>
      <c r="B23945" s="1">
        <f t="shared" si="748"/>
        <v>2017</v>
      </c>
      <c r="C23945" s="1">
        <f t="shared" si="749"/>
        <v>4</v>
      </c>
      <c r="D23945">
        <v>2602</v>
      </c>
      <c r="E23945" t="s">
        <v>37</v>
      </c>
      <c r="F23945" s="4">
        <v>795000</v>
      </c>
      <c r="G23945" t="s">
        <v>5</v>
      </c>
      <c r="H23945">
        <v>3</v>
      </c>
      <c r="I23945" s="4">
        <f>IF(E23945="Rhode Island", Table1[[#This Row],[price]]*$L$3, IF(E23945="Massachusetts", Table1[[#This Row],[price]]*$L$2, 1))</f>
        <v>795000</v>
      </c>
    </row>
    <row r="23946" spans="1:9" x14ac:dyDescent="0.25">
      <c r="A23946" s="2">
        <v>43069</v>
      </c>
      <c r="B23946" s="1">
        <f t="shared" si="748"/>
        <v>2017</v>
      </c>
      <c r="C23946" s="1">
        <f t="shared" si="749"/>
        <v>4</v>
      </c>
      <c r="D23946">
        <v>2913</v>
      </c>
      <c r="E23946" t="s">
        <v>36</v>
      </c>
      <c r="F23946" s="4">
        <v>860000</v>
      </c>
      <c r="G23946" t="s">
        <v>5</v>
      </c>
      <c r="H23946">
        <v>4</v>
      </c>
      <c r="I23946" s="4">
        <f>IF(E23946="Rhode Island", Table1[[#This Row],[price]]*$L$3, IF(E23946="Massachusetts", Table1[[#This Row],[price]]*$L$2, 1))</f>
        <v>860000</v>
      </c>
    </row>
    <row r="23947" spans="1:9" x14ac:dyDescent="0.25">
      <c r="A23947" s="2">
        <v>43069</v>
      </c>
      <c r="B23947" s="1">
        <f t="shared" si="748"/>
        <v>2017</v>
      </c>
      <c r="C23947" s="1">
        <f t="shared" si="749"/>
        <v>4</v>
      </c>
      <c r="D23947">
        <v>2600</v>
      </c>
      <c r="E23947" t="s">
        <v>37</v>
      </c>
      <c r="F23947" s="4">
        <v>1038000</v>
      </c>
      <c r="G23947" t="s">
        <v>5</v>
      </c>
      <c r="H23947">
        <v>2</v>
      </c>
      <c r="I23947" s="4">
        <f>IF(E23947="Rhode Island", Table1[[#This Row],[price]]*$L$3, IF(E23947="Massachusetts", Table1[[#This Row],[price]]*$L$2, 1))</f>
        <v>1038000</v>
      </c>
    </row>
    <row r="23948" spans="1:9" x14ac:dyDescent="0.25">
      <c r="A23948" s="2">
        <v>43069</v>
      </c>
      <c r="B23948" s="1">
        <f t="shared" si="748"/>
        <v>2017</v>
      </c>
      <c r="C23948" s="1">
        <f t="shared" si="749"/>
        <v>4</v>
      </c>
      <c r="D23948">
        <v>2602</v>
      </c>
      <c r="E23948" t="s">
        <v>37</v>
      </c>
      <c r="F23948" s="4">
        <v>1300000</v>
      </c>
      <c r="G23948" t="s">
        <v>5</v>
      </c>
      <c r="H23948">
        <v>4</v>
      </c>
      <c r="I23948" s="4">
        <f>IF(E23948="Rhode Island", Table1[[#This Row],[price]]*$L$3, IF(E23948="Massachusetts", Table1[[#This Row],[price]]*$L$2, 1))</f>
        <v>1300000</v>
      </c>
    </row>
    <row r="23949" spans="1:9" x14ac:dyDescent="0.25">
      <c r="A23949" s="2">
        <v>43069</v>
      </c>
      <c r="B23949" s="1">
        <f t="shared" si="748"/>
        <v>2017</v>
      </c>
      <c r="C23949" s="1">
        <f t="shared" si="749"/>
        <v>4</v>
      </c>
      <c r="D23949">
        <v>2617</v>
      </c>
      <c r="E23949" t="s">
        <v>37</v>
      </c>
      <c r="F23949" s="4">
        <v>347000</v>
      </c>
      <c r="G23949" t="s">
        <v>6</v>
      </c>
      <c r="H23949">
        <v>2</v>
      </c>
      <c r="I23949" s="4">
        <f>IF(E23949="Rhode Island", Table1[[#This Row],[price]]*$L$3, IF(E23949="Massachusetts", Table1[[#This Row],[price]]*$L$2, 1))</f>
        <v>347000</v>
      </c>
    </row>
    <row r="23950" spans="1:9" x14ac:dyDescent="0.25">
      <c r="A23950" s="2">
        <v>43069</v>
      </c>
      <c r="B23950" s="1">
        <f t="shared" si="748"/>
        <v>2017</v>
      </c>
      <c r="C23950" s="1">
        <f t="shared" si="749"/>
        <v>4</v>
      </c>
      <c r="D23950">
        <v>2912</v>
      </c>
      <c r="E23950" t="s">
        <v>36</v>
      </c>
      <c r="F23950" s="4">
        <v>382000</v>
      </c>
      <c r="G23950" t="s">
        <v>6</v>
      </c>
      <c r="H23950">
        <v>2</v>
      </c>
      <c r="I23950" s="4">
        <f>IF(E23950="Rhode Island", Table1[[#This Row],[price]]*$L$3, IF(E23950="Massachusetts", Table1[[#This Row],[price]]*$L$2, 1))</f>
        <v>382000</v>
      </c>
    </row>
    <row r="23951" spans="1:9" x14ac:dyDescent="0.25">
      <c r="A23951" s="2">
        <v>43069</v>
      </c>
      <c r="B23951" s="1">
        <f t="shared" si="748"/>
        <v>2017</v>
      </c>
      <c r="C23951" s="1">
        <f t="shared" si="749"/>
        <v>4</v>
      </c>
      <c r="D23951">
        <v>2913</v>
      </c>
      <c r="E23951" t="s">
        <v>36</v>
      </c>
      <c r="F23951" s="4">
        <v>391000</v>
      </c>
      <c r="G23951" t="s">
        <v>6</v>
      </c>
      <c r="H23951">
        <v>2</v>
      </c>
      <c r="I23951" s="4">
        <f>IF(E23951="Rhode Island", Table1[[#This Row],[price]]*$L$3, IF(E23951="Massachusetts", Table1[[#This Row],[price]]*$L$2, 1))</f>
        <v>391000</v>
      </c>
    </row>
    <row r="23952" spans="1:9" x14ac:dyDescent="0.25">
      <c r="A23952" s="2">
        <v>43069</v>
      </c>
      <c r="B23952" s="1">
        <f t="shared" si="748"/>
        <v>2017</v>
      </c>
      <c r="C23952" s="1">
        <f t="shared" si="749"/>
        <v>4</v>
      </c>
      <c r="D23952">
        <v>2601</v>
      </c>
      <c r="E23952" t="s">
        <v>37</v>
      </c>
      <c r="F23952" s="4">
        <v>410000</v>
      </c>
      <c r="G23952" t="s">
        <v>6</v>
      </c>
      <c r="H23952">
        <v>1</v>
      </c>
      <c r="I23952" s="4">
        <f>IF(E23952="Rhode Island", Table1[[#This Row],[price]]*$L$3, IF(E23952="Massachusetts", Table1[[#This Row],[price]]*$L$2, 1))</f>
        <v>410000</v>
      </c>
    </row>
    <row r="23953" spans="1:9" x14ac:dyDescent="0.25">
      <c r="A23953" s="2">
        <v>43069</v>
      </c>
      <c r="B23953" s="1">
        <f t="shared" si="748"/>
        <v>2017</v>
      </c>
      <c r="C23953" s="1">
        <f t="shared" si="749"/>
        <v>4</v>
      </c>
      <c r="D23953">
        <v>2612</v>
      </c>
      <c r="E23953" t="s">
        <v>37</v>
      </c>
      <c r="F23953" s="4">
        <v>425000</v>
      </c>
      <c r="G23953" t="s">
        <v>6</v>
      </c>
      <c r="H23953">
        <v>2</v>
      </c>
      <c r="I23953" s="4">
        <f>IF(E23953="Rhode Island", Table1[[#This Row],[price]]*$L$3, IF(E23953="Massachusetts", Table1[[#This Row],[price]]*$L$2, 1))</f>
        <v>425000</v>
      </c>
    </row>
    <row r="23954" spans="1:9" x14ac:dyDescent="0.25">
      <c r="A23954" s="2">
        <v>43069</v>
      </c>
      <c r="B23954" s="1">
        <f t="shared" si="748"/>
        <v>2017</v>
      </c>
      <c r="C23954" s="1">
        <f t="shared" si="749"/>
        <v>4</v>
      </c>
      <c r="D23954">
        <v>2602</v>
      </c>
      <c r="E23954" t="s">
        <v>37</v>
      </c>
      <c r="F23954" s="4">
        <v>607000</v>
      </c>
      <c r="G23954" t="s">
        <v>6</v>
      </c>
      <c r="H23954">
        <v>2</v>
      </c>
      <c r="I23954" s="4">
        <f>IF(E23954="Rhode Island", Table1[[#This Row],[price]]*$L$3, IF(E23954="Massachusetts", Table1[[#This Row],[price]]*$L$2, 1))</f>
        <v>607000</v>
      </c>
    </row>
    <row r="23955" spans="1:9" x14ac:dyDescent="0.25">
      <c r="A23955" s="2">
        <v>43070</v>
      </c>
      <c r="B23955" s="1">
        <f t="shared" si="748"/>
        <v>2017</v>
      </c>
      <c r="C23955" s="1">
        <f t="shared" si="749"/>
        <v>4</v>
      </c>
      <c r="D23955">
        <v>2913</v>
      </c>
      <c r="E23955" t="s">
        <v>36</v>
      </c>
      <c r="F23955" s="4">
        <v>438000</v>
      </c>
      <c r="G23955" t="s">
        <v>5</v>
      </c>
      <c r="H23955">
        <v>2</v>
      </c>
      <c r="I23955" s="4">
        <f>IF(E23955="Rhode Island", Table1[[#This Row],[price]]*$L$3, IF(E23955="Massachusetts", Table1[[#This Row],[price]]*$L$2, 1))</f>
        <v>438000</v>
      </c>
    </row>
    <row r="23956" spans="1:9" x14ac:dyDescent="0.25">
      <c r="A23956" s="2">
        <v>43070</v>
      </c>
      <c r="B23956" s="1">
        <f t="shared" si="748"/>
        <v>2017</v>
      </c>
      <c r="C23956" s="1">
        <f t="shared" si="749"/>
        <v>4</v>
      </c>
      <c r="D23956">
        <v>2615</v>
      </c>
      <c r="E23956" t="s">
        <v>37</v>
      </c>
      <c r="F23956" s="4">
        <v>468000</v>
      </c>
      <c r="G23956" t="s">
        <v>5</v>
      </c>
      <c r="H23956">
        <v>3</v>
      </c>
      <c r="I23956" s="4">
        <f>IF(E23956="Rhode Island", Table1[[#This Row],[price]]*$L$3, IF(E23956="Massachusetts", Table1[[#This Row],[price]]*$L$2, 1))</f>
        <v>468000</v>
      </c>
    </row>
    <row r="23957" spans="1:9" x14ac:dyDescent="0.25">
      <c r="A23957" s="2">
        <v>43070</v>
      </c>
      <c r="B23957" s="1">
        <f t="shared" si="748"/>
        <v>2017</v>
      </c>
      <c r="C23957" s="1">
        <f t="shared" si="749"/>
        <v>4</v>
      </c>
      <c r="D23957">
        <v>2902</v>
      </c>
      <c r="E23957" t="s">
        <v>36</v>
      </c>
      <c r="F23957" s="4">
        <v>560000</v>
      </c>
      <c r="G23957" t="s">
        <v>5</v>
      </c>
      <c r="H23957">
        <v>3</v>
      </c>
      <c r="I23957" s="4">
        <f>IF(E23957="Rhode Island", Table1[[#This Row],[price]]*$L$3, IF(E23957="Massachusetts", Table1[[#This Row],[price]]*$L$2, 1))</f>
        <v>560000</v>
      </c>
    </row>
    <row r="23958" spans="1:9" x14ac:dyDescent="0.25">
      <c r="A23958" s="2">
        <v>43070</v>
      </c>
      <c r="B23958" s="1">
        <f t="shared" si="748"/>
        <v>2017</v>
      </c>
      <c r="C23958" s="1">
        <f t="shared" si="749"/>
        <v>4</v>
      </c>
      <c r="D23958">
        <v>2611</v>
      </c>
      <c r="E23958" t="s">
        <v>37</v>
      </c>
      <c r="F23958" s="4">
        <v>580000</v>
      </c>
      <c r="G23958" t="s">
        <v>5</v>
      </c>
      <c r="H23958">
        <v>3</v>
      </c>
      <c r="I23958" s="4">
        <f>IF(E23958="Rhode Island", Table1[[#This Row],[price]]*$L$3, IF(E23958="Massachusetts", Table1[[#This Row],[price]]*$L$2, 1))</f>
        <v>580000</v>
      </c>
    </row>
    <row r="23959" spans="1:9" x14ac:dyDescent="0.25">
      <c r="A23959" s="2">
        <v>43070</v>
      </c>
      <c r="B23959" s="1">
        <f t="shared" si="748"/>
        <v>2017</v>
      </c>
      <c r="C23959" s="1">
        <f t="shared" si="749"/>
        <v>4</v>
      </c>
      <c r="D23959">
        <v>2615</v>
      </c>
      <c r="E23959" t="s">
        <v>37</v>
      </c>
      <c r="F23959" s="4">
        <v>591000</v>
      </c>
      <c r="G23959" t="s">
        <v>5</v>
      </c>
      <c r="H23959">
        <v>3</v>
      </c>
      <c r="I23959" s="4">
        <f>IF(E23959="Rhode Island", Table1[[#This Row],[price]]*$L$3, IF(E23959="Massachusetts", Table1[[#This Row],[price]]*$L$2, 1))</f>
        <v>591000</v>
      </c>
    </row>
    <row r="23960" spans="1:9" x14ac:dyDescent="0.25">
      <c r="A23960" s="2">
        <v>43070</v>
      </c>
      <c r="B23960" s="1">
        <f t="shared" si="748"/>
        <v>2017</v>
      </c>
      <c r="C23960" s="1">
        <f t="shared" si="749"/>
        <v>4</v>
      </c>
      <c r="D23960">
        <v>2614</v>
      </c>
      <c r="E23960" t="s">
        <v>37</v>
      </c>
      <c r="F23960" s="4">
        <v>625000</v>
      </c>
      <c r="G23960" t="s">
        <v>5</v>
      </c>
      <c r="H23960">
        <v>5</v>
      </c>
      <c r="I23960" s="4">
        <f>IF(E23960="Rhode Island", Table1[[#This Row],[price]]*$L$3, IF(E23960="Massachusetts", Table1[[#This Row],[price]]*$L$2, 1))</f>
        <v>625000</v>
      </c>
    </row>
    <row r="23961" spans="1:9" x14ac:dyDescent="0.25">
      <c r="A23961" s="2">
        <v>43070</v>
      </c>
      <c r="B23961" s="1">
        <f t="shared" si="748"/>
        <v>2017</v>
      </c>
      <c r="C23961" s="1">
        <f t="shared" si="749"/>
        <v>4</v>
      </c>
      <c r="D23961">
        <v>2615</v>
      </c>
      <c r="E23961" t="s">
        <v>37</v>
      </c>
      <c r="F23961" s="4">
        <v>680000</v>
      </c>
      <c r="G23961" t="s">
        <v>5</v>
      </c>
      <c r="H23961">
        <v>4</v>
      </c>
      <c r="I23961" s="4">
        <f>IF(E23961="Rhode Island", Table1[[#This Row],[price]]*$L$3, IF(E23961="Massachusetts", Table1[[#This Row],[price]]*$L$2, 1))</f>
        <v>680000</v>
      </c>
    </row>
    <row r="23962" spans="1:9" x14ac:dyDescent="0.25">
      <c r="A23962" s="2">
        <v>43070</v>
      </c>
      <c r="B23962" s="1">
        <f t="shared" si="748"/>
        <v>2017</v>
      </c>
      <c r="C23962" s="1">
        <f t="shared" si="749"/>
        <v>4</v>
      </c>
      <c r="D23962">
        <v>2914</v>
      </c>
      <c r="E23962" t="s">
        <v>36</v>
      </c>
      <c r="F23962" s="4">
        <v>750000</v>
      </c>
      <c r="G23962" t="s">
        <v>5</v>
      </c>
      <c r="H23962">
        <v>4</v>
      </c>
      <c r="I23962" s="4">
        <f>IF(E23962="Rhode Island", Table1[[#This Row],[price]]*$L$3, IF(E23962="Massachusetts", Table1[[#This Row],[price]]*$L$2, 1))</f>
        <v>750000</v>
      </c>
    </row>
    <row r="23963" spans="1:9" x14ac:dyDescent="0.25">
      <c r="A23963" s="2">
        <v>43070</v>
      </c>
      <c r="B23963" s="1">
        <f t="shared" si="748"/>
        <v>2017</v>
      </c>
      <c r="C23963" s="1">
        <f t="shared" si="749"/>
        <v>4</v>
      </c>
      <c r="D23963">
        <v>2914</v>
      </c>
      <c r="E23963" t="s">
        <v>36</v>
      </c>
      <c r="F23963" s="4">
        <v>770000</v>
      </c>
      <c r="G23963" t="s">
        <v>5</v>
      </c>
      <c r="H23963">
        <v>5</v>
      </c>
      <c r="I23963" s="4">
        <f>IF(E23963="Rhode Island", Table1[[#This Row],[price]]*$L$3, IF(E23963="Massachusetts", Table1[[#This Row],[price]]*$L$2, 1))</f>
        <v>770000</v>
      </c>
    </row>
    <row r="23964" spans="1:9" x14ac:dyDescent="0.25">
      <c r="A23964" s="2">
        <v>43070</v>
      </c>
      <c r="B23964" s="1">
        <f t="shared" si="748"/>
        <v>2017</v>
      </c>
      <c r="C23964" s="1">
        <f t="shared" si="749"/>
        <v>4</v>
      </c>
      <c r="D23964">
        <v>2615</v>
      </c>
      <c r="E23964" t="s">
        <v>37</v>
      </c>
      <c r="F23964" s="4">
        <v>799000</v>
      </c>
      <c r="G23964" t="s">
        <v>5</v>
      </c>
      <c r="H23964">
        <v>4</v>
      </c>
      <c r="I23964" s="4">
        <f>IF(E23964="Rhode Island", Table1[[#This Row],[price]]*$L$3, IF(E23964="Massachusetts", Table1[[#This Row],[price]]*$L$2, 1))</f>
        <v>799000</v>
      </c>
    </row>
    <row r="23965" spans="1:9" x14ac:dyDescent="0.25">
      <c r="A23965" s="2">
        <v>43070</v>
      </c>
      <c r="B23965" s="1">
        <f t="shared" si="748"/>
        <v>2017</v>
      </c>
      <c r="C23965" s="1">
        <f t="shared" si="749"/>
        <v>4</v>
      </c>
      <c r="D23965">
        <v>2614</v>
      </c>
      <c r="E23965" t="s">
        <v>37</v>
      </c>
      <c r="F23965" s="4">
        <v>828000</v>
      </c>
      <c r="G23965" t="s">
        <v>5</v>
      </c>
      <c r="H23965">
        <v>3</v>
      </c>
      <c r="I23965" s="4">
        <f>IF(E23965="Rhode Island", Table1[[#This Row],[price]]*$L$3, IF(E23965="Massachusetts", Table1[[#This Row],[price]]*$L$2, 1))</f>
        <v>828000</v>
      </c>
    </row>
    <row r="23966" spans="1:9" x14ac:dyDescent="0.25">
      <c r="A23966" s="2">
        <v>43070</v>
      </c>
      <c r="B23966" s="1">
        <f t="shared" si="748"/>
        <v>2017</v>
      </c>
      <c r="C23966" s="1">
        <f t="shared" si="749"/>
        <v>4</v>
      </c>
      <c r="D23966">
        <v>2914</v>
      </c>
      <c r="E23966" t="s">
        <v>36</v>
      </c>
      <c r="F23966" s="4">
        <v>845000</v>
      </c>
      <c r="G23966" t="s">
        <v>5</v>
      </c>
      <c r="H23966">
        <v>4</v>
      </c>
      <c r="I23966" s="4">
        <f>IF(E23966="Rhode Island", Table1[[#This Row],[price]]*$L$3, IF(E23966="Massachusetts", Table1[[#This Row],[price]]*$L$2, 1))</f>
        <v>845000</v>
      </c>
    </row>
    <row r="23967" spans="1:9" x14ac:dyDescent="0.25">
      <c r="A23967" s="2">
        <v>43070</v>
      </c>
      <c r="B23967" s="1">
        <f t="shared" si="748"/>
        <v>2017</v>
      </c>
      <c r="C23967" s="1">
        <f t="shared" si="749"/>
        <v>4</v>
      </c>
      <c r="D23967">
        <v>2617</v>
      </c>
      <c r="E23967" t="s">
        <v>37</v>
      </c>
      <c r="F23967" s="4">
        <v>861000</v>
      </c>
      <c r="G23967" t="s">
        <v>5</v>
      </c>
      <c r="H23967">
        <v>5</v>
      </c>
      <c r="I23967" s="4">
        <f>IF(E23967="Rhode Island", Table1[[#This Row],[price]]*$L$3, IF(E23967="Massachusetts", Table1[[#This Row],[price]]*$L$2, 1))</f>
        <v>861000</v>
      </c>
    </row>
    <row r="23968" spans="1:9" x14ac:dyDescent="0.25">
      <c r="A23968" s="2">
        <v>43070</v>
      </c>
      <c r="B23968" s="1">
        <f t="shared" si="748"/>
        <v>2017</v>
      </c>
      <c r="C23968" s="1">
        <f t="shared" si="749"/>
        <v>4</v>
      </c>
      <c r="D23968">
        <v>2612</v>
      </c>
      <c r="E23968" t="s">
        <v>37</v>
      </c>
      <c r="F23968" s="4">
        <v>1290000</v>
      </c>
      <c r="G23968" t="s">
        <v>5</v>
      </c>
      <c r="H23968">
        <v>3</v>
      </c>
      <c r="I23968" s="4">
        <f>IF(E23968="Rhode Island", Table1[[#This Row],[price]]*$L$3, IF(E23968="Massachusetts", Table1[[#This Row],[price]]*$L$2, 1))</f>
        <v>1290000</v>
      </c>
    </row>
    <row r="23969" spans="1:9" x14ac:dyDescent="0.25">
      <c r="A23969" s="2">
        <v>43070</v>
      </c>
      <c r="B23969" s="1">
        <f t="shared" si="748"/>
        <v>2017</v>
      </c>
      <c r="C23969" s="1">
        <f t="shared" si="749"/>
        <v>4</v>
      </c>
      <c r="D23969">
        <v>2603</v>
      </c>
      <c r="E23969" t="s">
        <v>37</v>
      </c>
      <c r="F23969" s="4">
        <v>2500000</v>
      </c>
      <c r="G23969" t="s">
        <v>5</v>
      </c>
      <c r="H23969">
        <v>5</v>
      </c>
      <c r="I23969" s="4">
        <f>IF(E23969="Rhode Island", Table1[[#This Row],[price]]*$L$3, IF(E23969="Massachusetts", Table1[[#This Row],[price]]*$L$2, 1))</f>
        <v>2500000</v>
      </c>
    </row>
    <row r="23970" spans="1:9" x14ac:dyDescent="0.25">
      <c r="A23970" s="2">
        <v>43070</v>
      </c>
      <c r="B23970" s="1">
        <f t="shared" si="748"/>
        <v>2017</v>
      </c>
      <c r="C23970" s="1">
        <f t="shared" si="749"/>
        <v>4</v>
      </c>
      <c r="D23970">
        <v>2912</v>
      </c>
      <c r="E23970" t="s">
        <v>36</v>
      </c>
      <c r="F23970" s="4">
        <v>375000</v>
      </c>
      <c r="G23970" t="s">
        <v>6</v>
      </c>
      <c r="H23970">
        <v>2</v>
      </c>
      <c r="I23970" s="4">
        <f>IF(E23970="Rhode Island", Table1[[#This Row],[price]]*$L$3, IF(E23970="Massachusetts", Table1[[#This Row],[price]]*$L$2, 1))</f>
        <v>375000</v>
      </c>
    </row>
    <row r="23971" spans="1:9" x14ac:dyDescent="0.25">
      <c r="A23971" s="2">
        <v>43070</v>
      </c>
      <c r="B23971" s="1">
        <f t="shared" si="748"/>
        <v>2017</v>
      </c>
      <c r="C23971" s="1">
        <f t="shared" si="749"/>
        <v>4</v>
      </c>
      <c r="D23971">
        <v>2602</v>
      </c>
      <c r="E23971" t="s">
        <v>37</v>
      </c>
      <c r="F23971" s="4">
        <v>400000</v>
      </c>
      <c r="G23971" t="s">
        <v>6</v>
      </c>
      <c r="H23971">
        <v>2</v>
      </c>
      <c r="I23971" s="4">
        <f>IF(E23971="Rhode Island", Table1[[#This Row],[price]]*$L$3, IF(E23971="Massachusetts", Table1[[#This Row],[price]]*$L$2, 1))</f>
        <v>400000</v>
      </c>
    </row>
    <row r="23972" spans="1:9" x14ac:dyDescent="0.25">
      <c r="A23972" s="2">
        <v>43070</v>
      </c>
      <c r="B23972" s="1">
        <f t="shared" si="748"/>
        <v>2017</v>
      </c>
      <c r="C23972" s="1">
        <f t="shared" si="749"/>
        <v>4</v>
      </c>
      <c r="D23972">
        <v>2617</v>
      </c>
      <c r="E23972" t="s">
        <v>37</v>
      </c>
      <c r="F23972" s="4">
        <v>425000</v>
      </c>
      <c r="G23972" t="s">
        <v>6</v>
      </c>
      <c r="H23972">
        <v>2</v>
      </c>
      <c r="I23972" s="4">
        <f>IF(E23972="Rhode Island", Table1[[#This Row],[price]]*$L$3, IF(E23972="Massachusetts", Table1[[#This Row],[price]]*$L$2, 1))</f>
        <v>425000</v>
      </c>
    </row>
    <row r="23973" spans="1:9" x14ac:dyDescent="0.25">
      <c r="A23973" s="2">
        <v>43070</v>
      </c>
      <c r="B23973" s="1">
        <f t="shared" si="748"/>
        <v>2017</v>
      </c>
      <c r="C23973" s="1">
        <f t="shared" si="749"/>
        <v>4</v>
      </c>
      <c r="D23973">
        <v>2612</v>
      </c>
      <c r="E23973" t="s">
        <v>37</v>
      </c>
      <c r="F23973" s="4">
        <v>496000</v>
      </c>
      <c r="G23973" t="s">
        <v>6</v>
      </c>
      <c r="H23973">
        <v>2</v>
      </c>
      <c r="I23973" s="4">
        <f>IF(E23973="Rhode Island", Table1[[#This Row],[price]]*$L$3, IF(E23973="Massachusetts", Table1[[#This Row],[price]]*$L$2, 1))</f>
        <v>496000</v>
      </c>
    </row>
    <row r="23974" spans="1:9" x14ac:dyDescent="0.25">
      <c r="A23974" s="2">
        <v>43070</v>
      </c>
      <c r="B23974" s="1">
        <f t="shared" si="748"/>
        <v>2017</v>
      </c>
      <c r="C23974" s="1">
        <f t="shared" si="749"/>
        <v>4</v>
      </c>
      <c r="D23974">
        <v>2604</v>
      </c>
      <c r="E23974" t="s">
        <v>37</v>
      </c>
      <c r="F23974" s="4">
        <v>958000</v>
      </c>
      <c r="G23974" t="s">
        <v>6</v>
      </c>
      <c r="H23974">
        <v>2</v>
      </c>
      <c r="I23974" s="4">
        <f>IF(E23974="Rhode Island", Table1[[#This Row],[price]]*$L$3, IF(E23974="Massachusetts", Table1[[#This Row],[price]]*$L$2, 1))</f>
        <v>958000</v>
      </c>
    </row>
    <row r="23975" spans="1:9" x14ac:dyDescent="0.25">
      <c r="A23975" s="2">
        <v>43071</v>
      </c>
      <c r="B23975" s="1">
        <f t="shared" si="748"/>
        <v>2017</v>
      </c>
      <c r="C23975" s="1">
        <f t="shared" si="749"/>
        <v>4</v>
      </c>
      <c r="D23975">
        <v>2614</v>
      </c>
      <c r="E23975" t="s">
        <v>37</v>
      </c>
      <c r="F23975" s="4">
        <v>450000</v>
      </c>
      <c r="G23975" t="s">
        <v>5</v>
      </c>
      <c r="H23975">
        <v>2</v>
      </c>
      <c r="I23975" s="4">
        <f>IF(E23975="Rhode Island", Table1[[#This Row],[price]]*$L$3, IF(E23975="Massachusetts", Table1[[#This Row],[price]]*$L$2, 1))</f>
        <v>450000</v>
      </c>
    </row>
    <row r="23976" spans="1:9" x14ac:dyDescent="0.25">
      <c r="A23976" s="2">
        <v>43071</v>
      </c>
      <c r="B23976" s="1">
        <f t="shared" si="748"/>
        <v>2017</v>
      </c>
      <c r="C23976" s="1">
        <f t="shared" si="749"/>
        <v>4</v>
      </c>
      <c r="D23976">
        <v>2620</v>
      </c>
      <c r="E23976" t="s">
        <v>37</v>
      </c>
      <c r="F23976" s="4">
        <v>465000</v>
      </c>
      <c r="G23976" t="s">
        <v>5</v>
      </c>
      <c r="H23976">
        <v>4</v>
      </c>
      <c r="I23976" s="4">
        <f>IF(E23976="Rhode Island", Table1[[#This Row],[price]]*$L$3, IF(E23976="Massachusetts", Table1[[#This Row],[price]]*$L$2, 1))</f>
        <v>465000</v>
      </c>
    </row>
    <row r="23977" spans="1:9" x14ac:dyDescent="0.25">
      <c r="A23977" s="2">
        <v>43071</v>
      </c>
      <c r="B23977" s="1">
        <f t="shared" si="748"/>
        <v>2017</v>
      </c>
      <c r="C23977" s="1">
        <f t="shared" si="749"/>
        <v>4</v>
      </c>
      <c r="D23977">
        <v>2904</v>
      </c>
      <c r="E23977" t="s">
        <v>36</v>
      </c>
      <c r="F23977" s="4">
        <v>501000</v>
      </c>
      <c r="G23977" t="s">
        <v>5</v>
      </c>
      <c r="H23977">
        <v>3</v>
      </c>
      <c r="I23977" s="4">
        <f>IF(E23977="Rhode Island", Table1[[#This Row],[price]]*$L$3, IF(E23977="Massachusetts", Table1[[#This Row],[price]]*$L$2, 1))</f>
        <v>501000</v>
      </c>
    </row>
    <row r="23978" spans="1:9" x14ac:dyDescent="0.25">
      <c r="A23978" s="2">
        <v>43071</v>
      </c>
      <c r="B23978" s="1">
        <f t="shared" si="748"/>
        <v>2017</v>
      </c>
      <c r="C23978" s="1">
        <f t="shared" si="749"/>
        <v>4</v>
      </c>
      <c r="D23978">
        <v>2902</v>
      </c>
      <c r="E23978" t="s">
        <v>36</v>
      </c>
      <c r="F23978" s="4">
        <v>533000</v>
      </c>
      <c r="G23978" t="s">
        <v>5</v>
      </c>
      <c r="H23978">
        <v>3</v>
      </c>
      <c r="I23978" s="4">
        <f>IF(E23978="Rhode Island", Table1[[#This Row],[price]]*$L$3, IF(E23978="Massachusetts", Table1[[#This Row],[price]]*$L$2, 1))</f>
        <v>533000</v>
      </c>
    </row>
    <row r="23979" spans="1:9" x14ac:dyDescent="0.25">
      <c r="A23979" s="2">
        <v>43071</v>
      </c>
      <c r="B23979" s="1">
        <f t="shared" si="748"/>
        <v>2017</v>
      </c>
      <c r="C23979" s="1">
        <f t="shared" si="749"/>
        <v>4</v>
      </c>
      <c r="D23979">
        <v>2902</v>
      </c>
      <c r="E23979" t="s">
        <v>36</v>
      </c>
      <c r="F23979" s="4">
        <v>569000</v>
      </c>
      <c r="G23979" t="s">
        <v>5</v>
      </c>
      <c r="H23979">
        <v>4</v>
      </c>
      <c r="I23979" s="4">
        <f>IF(E23979="Rhode Island", Table1[[#This Row],[price]]*$L$3, IF(E23979="Massachusetts", Table1[[#This Row],[price]]*$L$2, 1))</f>
        <v>569000</v>
      </c>
    </row>
    <row r="23980" spans="1:9" x14ac:dyDescent="0.25">
      <c r="A23980" s="2">
        <v>43071</v>
      </c>
      <c r="B23980" s="1">
        <f t="shared" si="748"/>
        <v>2017</v>
      </c>
      <c r="C23980" s="1">
        <f t="shared" si="749"/>
        <v>4</v>
      </c>
      <c r="D23980">
        <v>2614</v>
      </c>
      <c r="E23980" t="s">
        <v>37</v>
      </c>
      <c r="F23980" s="4">
        <v>570000</v>
      </c>
      <c r="G23980" t="s">
        <v>5</v>
      </c>
      <c r="H23980">
        <v>3</v>
      </c>
      <c r="I23980" s="4">
        <f>IF(E23980="Rhode Island", Table1[[#This Row],[price]]*$L$3, IF(E23980="Massachusetts", Table1[[#This Row],[price]]*$L$2, 1))</f>
        <v>570000</v>
      </c>
    </row>
    <row r="23981" spans="1:9" x14ac:dyDescent="0.25">
      <c r="A23981" s="2">
        <v>43071</v>
      </c>
      <c r="B23981" s="1">
        <f t="shared" si="748"/>
        <v>2017</v>
      </c>
      <c r="C23981" s="1">
        <f t="shared" si="749"/>
        <v>4</v>
      </c>
      <c r="D23981">
        <v>2913</v>
      </c>
      <c r="E23981" t="s">
        <v>36</v>
      </c>
      <c r="F23981" s="4">
        <v>605000</v>
      </c>
      <c r="G23981" t="s">
        <v>5</v>
      </c>
      <c r="H23981">
        <v>3</v>
      </c>
      <c r="I23981" s="4">
        <f>IF(E23981="Rhode Island", Table1[[#This Row],[price]]*$L$3, IF(E23981="Massachusetts", Table1[[#This Row],[price]]*$L$2, 1))</f>
        <v>605000</v>
      </c>
    </row>
    <row r="23982" spans="1:9" x14ac:dyDescent="0.25">
      <c r="A23982" s="2">
        <v>43071</v>
      </c>
      <c r="B23982" s="1">
        <f t="shared" si="748"/>
        <v>2017</v>
      </c>
      <c r="C23982" s="1">
        <f t="shared" si="749"/>
        <v>4</v>
      </c>
      <c r="D23982">
        <v>2903</v>
      </c>
      <c r="E23982" t="s">
        <v>36</v>
      </c>
      <c r="F23982" s="4">
        <v>620000</v>
      </c>
      <c r="G23982" t="s">
        <v>5</v>
      </c>
      <c r="H23982">
        <v>4</v>
      </c>
      <c r="I23982" s="4">
        <f>IF(E23982="Rhode Island", Table1[[#This Row],[price]]*$L$3, IF(E23982="Massachusetts", Table1[[#This Row],[price]]*$L$2, 1))</f>
        <v>620000</v>
      </c>
    </row>
    <row r="23983" spans="1:9" x14ac:dyDescent="0.25">
      <c r="A23983" s="2">
        <v>43071</v>
      </c>
      <c r="B23983" s="1">
        <f t="shared" si="748"/>
        <v>2017</v>
      </c>
      <c r="C23983" s="1">
        <f t="shared" si="749"/>
        <v>4</v>
      </c>
      <c r="D23983">
        <v>2611</v>
      </c>
      <c r="E23983" t="s">
        <v>37</v>
      </c>
      <c r="F23983" s="4">
        <v>625000</v>
      </c>
      <c r="G23983" t="s">
        <v>5</v>
      </c>
      <c r="H23983">
        <v>3</v>
      </c>
      <c r="I23983" s="4">
        <f>IF(E23983="Rhode Island", Table1[[#This Row],[price]]*$L$3, IF(E23983="Massachusetts", Table1[[#This Row],[price]]*$L$2, 1))</f>
        <v>625000</v>
      </c>
    </row>
    <row r="23984" spans="1:9" x14ac:dyDescent="0.25">
      <c r="A23984" s="2">
        <v>43071</v>
      </c>
      <c r="B23984" s="1">
        <f t="shared" si="748"/>
        <v>2017</v>
      </c>
      <c r="C23984" s="1">
        <f t="shared" si="749"/>
        <v>4</v>
      </c>
      <c r="D23984">
        <v>2614</v>
      </c>
      <c r="E23984" t="s">
        <v>37</v>
      </c>
      <c r="F23984" s="4">
        <v>628000</v>
      </c>
      <c r="G23984" t="s">
        <v>5</v>
      </c>
      <c r="H23984">
        <v>4</v>
      </c>
      <c r="I23984" s="4">
        <f>IF(E23984="Rhode Island", Table1[[#This Row],[price]]*$L$3, IF(E23984="Massachusetts", Table1[[#This Row],[price]]*$L$2, 1))</f>
        <v>628000</v>
      </c>
    </row>
    <row r="23985" spans="1:9" x14ac:dyDescent="0.25">
      <c r="A23985" s="2">
        <v>43071</v>
      </c>
      <c r="B23985" s="1">
        <f t="shared" si="748"/>
        <v>2017</v>
      </c>
      <c r="C23985" s="1">
        <f t="shared" si="749"/>
        <v>4</v>
      </c>
      <c r="D23985">
        <v>2617</v>
      </c>
      <c r="E23985" t="s">
        <v>37</v>
      </c>
      <c r="F23985" s="4">
        <v>636000</v>
      </c>
      <c r="G23985" t="s">
        <v>5</v>
      </c>
      <c r="H23985">
        <v>3</v>
      </c>
      <c r="I23985" s="4">
        <f>IF(E23985="Rhode Island", Table1[[#This Row],[price]]*$L$3, IF(E23985="Massachusetts", Table1[[#This Row],[price]]*$L$2, 1))</f>
        <v>636000</v>
      </c>
    </row>
    <row r="23986" spans="1:9" x14ac:dyDescent="0.25">
      <c r="A23986" s="2">
        <v>43071</v>
      </c>
      <c r="B23986" s="1">
        <f t="shared" si="748"/>
        <v>2017</v>
      </c>
      <c r="C23986" s="1">
        <f t="shared" si="749"/>
        <v>4</v>
      </c>
      <c r="D23986">
        <v>2611</v>
      </c>
      <c r="E23986" t="s">
        <v>37</v>
      </c>
      <c r="F23986" s="4">
        <v>652000</v>
      </c>
      <c r="G23986" t="s">
        <v>5</v>
      </c>
      <c r="H23986">
        <v>3</v>
      </c>
      <c r="I23986" s="4">
        <f>IF(E23986="Rhode Island", Table1[[#This Row],[price]]*$L$3, IF(E23986="Massachusetts", Table1[[#This Row],[price]]*$L$2, 1))</f>
        <v>652000</v>
      </c>
    </row>
    <row r="23987" spans="1:9" x14ac:dyDescent="0.25">
      <c r="A23987" s="2">
        <v>43071</v>
      </c>
      <c r="B23987" s="1">
        <f t="shared" si="748"/>
        <v>2017</v>
      </c>
      <c r="C23987" s="1">
        <f t="shared" si="749"/>
        <v>4</v>
      </c>
      <c r="D23987">
        <v>2615</v>
      </c>
      <c r="E23987" t="s">
        <v>37</v>
      </c>
      <c r="F23987" s="4">
        <v>660000</v>
      </c>
      <c r="G23987" t="s">
        <v>5</v>
      </c>
      <c r="H23987">
        <v>4</v>
      </c>
      <c r="I23987" s="4">
        <f>IF(E23987="Rhode Island", Table1[[#This Row],[price]]*$L$3, IF(E23987="Massachusetts", Table1[[#This Row],[price]]*$L$2, 1))</f>
        <v>660000</v>
      </c>
    </row>
    <row r="23988" spans="1:9" x14ac:dyDescent="0.25">
      <c r="A23988" s="2">
        <v>43071</v>
      </c>
      <c r="B23988" s="1">
        <f t="shared" si="748"/>
        <v>2017</v>
      </c>
      <c r="C23988" s="1">
        <f t="shared" si="749"/>
        <v>4</v>
      </c>
      <c r="D23988">
        <v>2617</v>
      </c>
      <c r="E23988" t="s">
        <v>37</v>
      </c>
      <c r="F23988" s="4">
        <v>662000</v>
      </c>
      <c r="G23988" t="s">
        <v>5</v>
      </c>
      <c r="H23988">
        <v>3</v>
      </c>
      <c r="I23988" s="4">
        <f>IF(E23988="Rhode Island", Table1[[#This Row],[price]]*$L$3, IF(E23988="Massachusetts", Table1[[#This Row],[price]]*$L$2, 1))</f>
        <v>662000</v>
      </c>
    </row>
    <row r="23989" spans="1:9" x14ac:dyDescent="0.25">
      <c r="A23989" s="2">
        <v>43071</v>
      </c>
      <c r="B23989" s="1">
        <f t="shared" si="748"/>
        <v>2017</v>
      </c>
      <c r="C23989" s="1">
        <f t="shared" si="749"/>
        <v>4</v>
      </c>
      <c r="D23989">
        <v>2615</v>
      </c>
      <c r="E23989" t="s">
        <v>37</v>
      </c>
      <c r="F23989" s="4">
        <v>677500</v>
      </c>
      <c r="G23989" t="s">
        <v>5</v>
      </c>
      <c r="H23989">
        <v>4</v>
      </c>
      <c r="I23989" s="4">
        <f>IF(E23989="Rhode Island", Table1[[#This Row],[price]]*$L$3, IF(E23989="Massachusetts", Table1[[#This Row],[price]]*$L$2, 1))</f>
        <v>677500</v>
      </c>
    </row>
    <row r="23990" spans="1:9" x14ac:dyDescent="0.25">
      <c r="A23990" s="2">
        <v>43071</v>
      </c>
      <c r="B23990" s="1">
        <f t="shared" si="748"/>
        <v>2017</v>
      </c>
      <c r="C23990" s="1">
        <f t="shared" si="749"/>
        <v>4</v>
      </c>
      <c r="D23990">
        <v>2615</v>
      </c>
      <c r="E23990" t="s">
        <v>37</v>
      </c>
      <c r="F23990" s="4">
        <v>680000</v>
      </c>
      <c r="G23990" t="s">
        <v>5</v>
      </c>
      <c r="H23990">
        <v>4</v>
      </c>
      <c r="I23990" s="4">
        <f>IF(E23990="Rhode Island", Table1[[#This Row],[price]]*$L$3, IF(E23990="Massachusetts", Table1[[#This Row],[price]]*$L$2, 1))</f>
        <v>680000</v>
      </c>
    </row>
    <row r="23991" spans="1:9" x14ac:dyDescent="0.25">
      <c r="A23991" s="2">
        <v>43071</v>
      </c>
      <c r="B23991" s="1">
        <f t="shared" si="748"/>
        <v>2017</v>
      </c>
      <c r="C23991" s="1">
        <f t="shared" si="749"/>
        <v>4</v>
      </c>
      <c r="D23991">
        <v>2617</v>
      </c>
      <c r="E23991" t="s">
        <v>37</v>
      </c>
      <c r="F23991" s="4">
        <v>730000</v>
      </c>
      <c r="G23991" t="s">
        <v>5</v>
      </c>
      <c r="H23991">
        <v>4</v>
      </c>
      <c r="I23991" s="4">
        <f>IF(E23991="Rhode Island", Table1[[#This Row],[price]]*$L$3, IF(E23991="Massachusetts", Table1[[#This Row],[price]]*$L$2, 1))</f>
        <v>730000</v>
      </c>
    </row>
    <row r="23992" spans="1:9" x14ac:dyDescent="0.25">
      <c r="A23992" s="2">
        <v>43071</v>
      </c>
      <c r="B23992" s="1">
        <f t="shared" si="748"/>
        <v>2017</v>
      </c>
      <c r="C23992" s="1">
        <f t="shared" si="749"/>
        <v>4</v>
      </c>
      <c r="D23992">
        <v>2912</v>
      </c>
      <c r="E23992" t="s">
        <v>36</v>
      </c>
      <c r="F23992" s="4">
        <v>765000</v>
      </c>
      <c r="G23992" t="s">
        <v>5</v>
      </c>
      <c r="H23992">
        <v>4</v>
      </c>
      <c r="I23992" s="4">
        <f>IF(E23992="Rhode Island", Table1[[#This Row],[price]]*$L$3, IF(E23992="Massachusetts", Table1[[#This Row],[price]]*$L$2, 1))</f>
        <v>765000</v>
      </c>
    </row>
    <row r="23993" spans="1:9" x14ac:dyDescent="0.25">
      <c r="A23993" s="2">
        <v>43071</v>
      </c>
      <c r="B23993" s="1">
        <f t="shared" si="748"/>
        <v>2017</v>
      </c>
      <c r="C23993" s="1">
        <f t="shared" si="749"/>
        <v>4</v>
      </c>
      <c r="D23993">
        <v>2904</v>
      </c>
      <c r="E23993" t="s">
        <v>36</v>
      </c>
      <c r="F23993" s="4">
        <v>780000</v>
      </c>
      <c r="G23993" t="s">
        <v>5</v>
      </c>
      <c r="H23993">
        <v>4</v>
      </c>
      <c r="I23993" s="4">
        <f>IF(E23993="Rhode Island", Table1[[#This Row],[price]]*$L$3, IF(E23993="Massachusetts", Table1[[#This Row],[price]]*$L$2, 1))</f>
        <v>780000</v>
      </c>
    </row>
    <row r="23994" spans="1:9" x14ac:dyDescent="0.25">
      <c r="A23994" s="2">
        <v>43071</v>
      </c>
      <c r="B23994" s="1">
        <f t="shared" si="748"/>
        <v>2017</v>
      </c>
      <c r="C23994" s="1">
        <f t="shared" si="749"/>
        <v>4</v>
      </c>
      <c r="D23994">
        <v>2913</v>
      </c>
      <c r="E23994" t="s">
        <v>36</v>
      </c>
      <c r="F23994" s="4">
        <v>795000</v>
      </c>
      <c r="G23994" t="s">
        <v>5</v>
      </c>
      <c r="H23994">
        <v>4</v>
      </c>
      <c r="I23994" s="4">
        <f>IF(E23994="Rhode Island", Table1[[#This Row],[price]]*$L$3, IF(E23994="Massachusetts", Table1[[#This Row],[price]]*$L$2, 1))</f>
        <v>795000</v>
      </c>
    </row>
    <row r="23995" spans="1:9" x14ac:dyDescent="0.25">
      <c r="A23995" s="2">
        <v>43071</v>
      </c>
      <c r="B23995" s="1">
        <f t="shared" si="748"/>
        <v>2017</v>
      </c>
      <c r="C23995" s="1">
        <f t="shared" si="749"/>
        <v>4</v>
      </c>
      <c r="D23995">
        <v>2615</v>
      </c>
      <c r="E23995" t="s">
        <v>37</v>
      </c>
      <c r="F23995" s="4">
        <v>825000</v>
      </c>
      <c r="G23995" t="s">
        <v>5</v>
      </c>
      <c r="H23995">
        <v>4</v>
      </c>
      <c r="I23995" s="4">
        <f>IF(E23995="Rhode Island", Table1[[#This Row],[price]]*$L$3, IF(E23995="Massachusetts", Table1[[#This Row],[price]]*$L$2, 1))</f>
        <v>825000</v>
      </c>
    </row>
    <row r="23996" spans="1:9" x14ac:dyDescent="0.25">
      <c r="A23996" s="2">
        <v>43071</v>
      </c>
      <c r="B23996" s="1">
        <f t="shared" si="748"/>
        <v>2017</v>
      </c>
      <c r="C23996" s="1">
        <f t="shared" si="749"/>
        <v>4</v>
      </c>
      <c r="D23996">
        <v>2617</v>
      </c>
      <c r="E23996" t="s">
        <v>37</v>
      </c>
      <c r="F23996" s="4">
        <v>850000</v>
      </c>
      <c r="G23996" t="s">
        <v>5</v>
      </c>
      <c r="H23996">
        <v>4</v>
      </c>
      <c r="I23996" s="4">
        <f>IF(E23996="Rhode Island", Table1[[#This Row],[price]]*$L$3, IF(E23996="Massachusetts", Table1[[#This Row],[price]]*$L$2, 1))</f>
        <v>850000</v>
      </c>
    </row>
    <row r="23997" spans="1:9" x14ac:dyDescent="0.25">
      <c r="A23997" s="2">
        <v>43071</v>
      </c>
      <c r="B23997" s="1">
        <f t="shared" si="748"/>
        <v>2017</v>
      </c>
      <c r="C23997" s="1">
        <f t="shared" si="749"/>
        <v>4</v>
      </c>
      <c r="D23997">
        <v>2607</v>
      </c>
      <c r="E23997" t="s">
        <v>37</v>
      </c>
      <c r="F23997" s="4">
        <v>850000</v>
      </c>
      <c r="G23997" t="s">
        <v>5</v>
      </c>
      <c r="H23997">
        <v>4</v>
      </c>
      <c r="I23997" s="4">
        <f>IF(E23997="Rhode Island", Table1[[#This Row],[price]]*$L$3, IF(E23997="Massachusetts", Table1[[#This Row],[price]]*$L$2, 1))</f>
        <v>850000</v>
      </c>
    </row>
    <row r="23998" spans="1:9" x14ac:dyDescent="0.25">
      <c r="A23998" s="2">
        <v>43071</v>
      </c>
      <c r="B23998" s="1">
        <f t="shared" si="748"/>
        <v>2017</v>
      </c>
      <c r="C23998" s="1">
        <f t="shared" si="749"/>
        <v>4</v>
      </c>
      <c r="D23998">
        <v>2607</v>
      </c>
      <c r="E23998" t="s">
        <v>37</v>
      </c>
      <c r="F23998" s="4">
        <v>855000</v>
      </c>
      <c r="G23998" t="s">
        <v>5</v>
      </c>
      <c r="H23998">
        <v>4</v>
      </c>
      <c r="I23998" s="4">
        <f>IF(E23998="Rhode Island", Table1[[#This Row],[price]]*$L$3, IF(E23998="Massachusetts", Table1[[#This Row],[price]]*$L$2, 1))</f>
        <v>855000</v>
      </c>
    </row>
    <row r="23999" spans="1:9" x14ac:dyDescent="0.25">
      <c r="A23999" s="2">
        <v>43071</v>
      </c>
      <c r="B23999" s="1">
        <f t="shared" si="748"/>
        <v>2017</v>
      </c>
      <c r="C23999" s="1">
        <f t="shared" si="749"/>
        <v>4</v>
      </c>
      <c r="D23999">
        <v>2905</v>
      </c>
      <c r="E23999" t="s">
        <v>36</v>
      </c>
      <c r="F23999" s="4">
        <v>925000</v>
      </c>
      <c r="G23999" t="s">
        <v>5</v>
      </c>
      <c r="H23999">
        <v>4</v>
      </c>
      <c r="I23999" s="4">
        <f>IF(E23999="Rhode Island", Table1[[#This Row],[price]]*$L$3, IF(E23999="Massachusetts", Table1[[#This Row],[price]]*$L$2, 1))</f>
        <v>925000</v>
      </c>
    </row>
    <row r="24000" spans="1:9" x14ac:dyDescent="0.25">
      <c r="A24000" s="2">
        <v>43071</v>
      </c>
      <c r="B24000" s="1">
        <f t="shared" si="748"/>
        <v>2017</v>
      </c>
      <c r="C24000" s="1">
        <f t="shared" si="749"/>
        <v>4</v>
      </c>
      <c r="D24000">
        <v>2617</v>
      </c>
      <c r="E24000" t="s">
        <v>37</v>
      </c>
      <c r="F24000" s="4">
        <v>985000</v>
      </c>
      <c r="G24000" t="s">
        <v>5</v>
      </c>
      <c r="H24000">
        <v>4</v>
      </c>
      <c r="I24000" s="4">
        <f>IF(E24000="Rhode Island", Table1[[#This Row],[price]]*$L$3, IF(E24000="Massachusetts", Table1[[#This Row],[price]]*$L$2, 1))</f>
        <v>985000</v>
      </c>
    </row>
    <row r="24001" spans="1:9" x14ac:dyDescent="0.25">
      <c r="A24001" s="2">
        <v>43071</v>
      </c>
      <c r="B24001" s="1">
        <f t="shared" si="748"/>
        <v>2017</v>
      </c>
      <c r="C24001" s="1">
        <f t="shared" si="749"/>
        <v>4</v>
      </c>
      <c r="D24001">
        <v>2911</v>
      </c>
      <c r="E24001" t="s">
        <v>36</v>
      </c>
      <c r="F24001" s="4">
        <v>1101000</v>
      </c>
      <c r="G24001" t="s">
        <v>5</v>
      </c>
      <c r="H24001">
        <v>5</v>
      </c>
      <c r="I24001" s="4">
        <f>IF(E24001="Rhode Island", Table1[[#This Row],[price]]*$L$3, IF(E24001="Massachusetts", Table1[[#This Row],[price]]*$L$2, 1))</f>
        <v>1101000</v>
      </c>
    </row>
    <row r="24002" spans="1:9" x14ac:dyDescent="0.25">
      <c r="A24002" s="2">
        <v>43071</v>
      </c>
      <c r="B24002" s="1">
        <f t="shared" ref="B24002:B24065" si="750">YEAR(A24002)</f>
        <v>2017</v>
      </c>
      <c r="C24002" s="1">
        <f t="shared" ref="C24002:C24065" si="751">ROUNDUP(MONTH(A24002)/3,0)</f>
        <v>4</v>
      </c>
      <c r="D24002">
        <v>2614</v>
      </c>
      <c r="E24002" t="s">
        <v>37</v>
      </c>
      <c r="F24002" s="4">
        <v>1405000</v>
      </c>
      <c r="G24002" t="s">
        <v>5</v>
      </c>
      <c r="H24002">
        <v>4</v>
      </c>
      <c r="I24002" s="4">
        <f>IF(E24002="Rhode Island", Table1[[#This Row],[price]]*$L$3, IF(E24002="Massachusetts", Table1[[#This Row],[price]]*$L$2, 1))</f>
        <v>1405000</v>
      </c>
    </row>
    <row r="24003" spans="1:9" x14ac:dyDescent="0.25">
      <c r="A24003" s="2">
        <v>43071</v>
      </c>
      <c r="B24003" s="1">
        <f t="shared" si="750"/>
        <v>2017</v>
      </c>
      <c r="C24003" s="1">
        <f t="shared" si="751"/>
        <v>4</v>
      </c>
      <c r="D24003">
        <v>2603</v>
      </c>
      <c r="E24003" t="s">
        <v>37</v>
      </c>
      <c r="F24003" s="4">
        <v>2120000</v>
      </c>
      <c r="G24003" t="s">
        <v>5</v>
      </c>
      <c r="H24003">
        <v>3</v>
      </c>
      <c r="I24003" s="4">
        <f>IF(E24003="Rhode Island", Table1[[#This Row],[price]]*$L$3, IF(E24003="Massachusetts", Table1[[#This Row],[price]]*$L$2, 1))</f>
        <v>2120000</v>
      </c>
    </row>
    <row r="24004" spans="1:9" x14ac:dyDescent="0.25">
      <c r="A24004" s="2">
        <v>43071</v>
      </c>
      <c r="B24004" s="1">
        <f t="shared" si="750"/>
        <v>2017</v>
      </c>
      <c r="C24004" s="1">
        <f t="shared" si="751"/>
        <v>4</v>
      </c>
      <c r="D24004">
        <v>2603</v>
      </c>
      <c r="E24004" t="s">
        <v>37</v>
      </c>
      <c r="F24004" s="4">
        <v>2970000</v>
      </c>
      <c r="G24004" t="s">
        <v>5</v>
      </c>
      <c r="H24004">
        <v>4</v>
      </c>
      <c r="I24004" s="4">
        <f>IF(E24004="Rhode Island", Table1[[#This Row],[price]]*$L$3, IF(E24004="Massachusetts", Table1[[#This Row],[price]]*$L$2, 1))</f>
        <v>2970000</v>
      </c>
    </row>
    <row r="24005" spans="1:9" x14ac:dyDescent="0.25">
      <c r="A24005" s="2">
        <v>43071</v>
      </c>
      <c r="B24005" s="1">
        <f t="shared" si="750"/>
        <v>2017</v>
      </c>
      <c r="C24005" s="1">
        <f t="shared" si="751"/>
        <v>4</v>
      </c>
      <c r="D24005">
        <v>2914</v>
      </c>
      <c r="E24005" t="s">
        <v>36</v>
      </c>
      <c r="F24005" s="4">
        <v>492000</v>
      </c>
      <c r="G24005" t="s">
        <v>6</v>
      </c>
      <c r="H24005">
        <v>3</v>
      </c>
      <c r="I24005" s="4">
        <f>IF(E24005="Rhode Island", Table1[[#This Row],[price]]*$L$3, IF(E24005="Massachusetts", Table1[[#This Row],[price]]*$L$2, 1))</f>
        <v>492000</v>
      </c>
    </row>
    <row r="24006" spans="1:9" x14ac:dyDescent="0.25">
      <c r="A24006" s="2">
        <v>43072</v>
      </c>
      <c r="B24006" s="1">
        <f t="shared" si="750"/>
        <v>2017</v>
      </c>
      <c r="C24006" s="1">
        <f t="shared" si="751"/>
        <v>4</v>
      </c>
      <c r="D24006">
        <v>2615</v>
      </c>
      <c r="E24006" t="s">
        <v>37</v>
      </c>
      <c r="F24006" s="4">
        <v>410000</v>
      </c>
      <c r="G24006" t="s">
        <v>5</v>
      </c>
      <c r="H24006">
        <v>3</v>
      </c>
      <c r="I24006" s="4">
        <f>IF(E24006="Rhode Island", Table1[[#This Row],[price]]*$L$3, IF(E24006="Massachusetts", Table1[[#This Row],[price]]*$L$2, 1))</f>
        <v>410000</v>
      </c>
    </row>
    <row r="24007" spans="1:9" x14ac:dyDescent="0.25">
      <c r="A24007" s="2">
        <v>43072</v>
      </c>
      <c r="B24007" s="1">
        <f t="shared" si="750"/>
        <v>2017</v>
      </c>
      <c r="C24007" s="1">
        <f t="shared" si="751"/>
        <v>4</v>
      </c>
      <c r="D24007">
        <v>2615</v>
      </c>
      <c r="E24007" t="s">
        <v>37</v>
      </c>
      <c r="F24007" s="4">
        <v>535000</v>
      </c>
      <c r="G24007" t="s">
        <v>5</v>
      </c>
      <c r="H24007">
        <v>3</v>
      </c>
      <c r="I24007" s="4">
        <f>IF(E24007="Rhode Island", Table1[[#This Row],[price]]*$L$3, IF(E24007="Massachusetts", Table1[[#This Row],[price]]*$L$2, 1))</f>
        <v>535000</v>
      </c>
    </row>
    <row r="24008" spans="1:9" x14ac:dyDescent="0.25">
      <c r="A24008" s="2">
        <v>43073</v>
      </c>
      <c r="B24008" s="1">
        <f t="shared" si="750"/>
        <v>2017</v>
      </c>
      <c r="C24008" s="1">
        <f t="shared" si="751"/>
        <v>4</v>
      </c>
      <c r="D24008">
        <v>2906</v>
      </c>
      <c r="E24008" t="s">
        <v>36</v>
      </c>
      <c r="F24008" s="4">
        <v>404000</v>
      </c>
      <c r="G24008" t="s">
        <v>5</v>
      </c>
      <c r="H24008">
        <v>3</v>
      </c>
      <c r="I24008" s="4">
        <f>IF(E24008="Rhode Island", Table1[[#This Row],[price]]*$L$3, IF(E24008="Massachusetts", Table1[[#This Row],[price]]*$L$2, 1))</f>
        <v>404000</v>
      </c>
    </row>
    <row r="24009" spans="1:9" x14ac:dyDescent="0.25">
      <c r="A24009" s="2">
        <v>43073</v>
      </c>
      <c r="B24009" s="1">
        <f t="shared" si="750"/>
        <v>2017</v>
      </c>
      <c r="C24009" s="1">
        <f t="shared" si="751"/>
        <v>4</v>
      </c>
      <c r="D24009">
        <v>2914</v>
      </c>
      <c r="E24009" t="s">
        <v>36</v>
      </c>
      <c r="F24009" s="4">
        <v>610000</v>
      </c>
      <c r="G24009" t="s">
        <v>5</v>
      </c>
      <c r="H24009">
        <v>3</v>
      </c>
      <c r="I24009" s="4">
        <f>IF(E24009="Rhode Island", Table1[[#This Row],[price]]*$L$3, IF(E24009="Massachusetts", Table1[[#This Row],[price]]*$L$2, 1))</f>
        <v>610000</v>
      </c>
    </row>
    <row r="24010" spans="1:9" x14ac:dyDescent="0.25">
      <c r="A24010" s="2">
        <v>43073</v>
      </c>
      <c r="B24010" s="1">
        <f t="shared" si="750"/>
        <v>2017</v>
      </c>
      <c r="C24010" s="1">
        <f t="shared" si="751"/>
        <v>4</v>
      </c>
      <c r="D24010">
        <v>2615</v>
      </c>
      <c r="E24010" t="s">
        <v>37</v>
      </c>
      <c r="F24010" s="4">
        <v>610000</v>
      </c>
      <c r="G24010" t="s">
        <v>5</v>
      </c>
      <c r="H24010">
        <v>4</v>
      </c>
      <c r="I24010" s="4">
        <f>IF(E24010="Rhode Island", Table1[[#This Row],[price]]*$L$3, IF(E24010="Massachusetts", Table1[[#This Row],[price]]*$L$2, 1))</f>
        <v>610000</v>
      </c>
    </row>
    <row r="24011" spans="1:9" x14ac:dyDescent="0.25">
      <c r="A24011" s="2">
        <v>43073</v>
      </c>
      <c r="B24011" s="1">
        <f t="shared" si="750"/>
        <v>2017</v>
      </c>
      <c r="C24011" s="1">
        <f t="shared" si="751"/>
        <v>4</v>
      </c>
      <c r="D24011">
        <v>2611</v>
      </c>
      <c r="E24011" t="s">
        <v>37</v>
      </c>
      <c r="F24011" s="4">
        <v>685000</v>
      </c>
      <c r="G24011" t="s">
        <v>5</v>
      </c>
      <c r="H24011">
        <v>4</v>
      </c>
      <c r="I24011" s="4">
        <f>IF(E24011="Rhode Island", Table1[[#This Row],[price]]*$L$3, IF(E24011="Massachusetts", Table1[[#This Row],[price]]*$L$2, 1))</f>
        <v>685000</v>
      </c>
    </row>
    <row r="24012" spans="1:9" x14ac:dyDescent="0.25">
      <c r="A24012" s="2">
        <v>43073</v>
      </c>
      <c r="B24012" s="1">
        <f t="shared" si="750"/>
        <v>2017</v>
      </c>
      <c r="C24012" s="1">
        <f t="shared" si="751"/>
        <v>4</v>
      </c>
      <c r="D24012">
        <v>2904</v>
      </c>
      <c r="E24012" t="s">
        <v>36</v>
      </c>
      <c r="F24012" s="4">
        <v>687500</v>
      </c>
      <c r="G24012" t="s">
        <v>5</v>
      </c>
      <c r="H24012">
        <v>4</v>
      </c>
      <c r="I24012" s="4">
        <f>IF(E24012="Rhode Island", Table1[[#This Row],[price]]*$L$3, IF(E24012="Massachusetts", Table1[[#This Row],[price]]*$L$2, 1))</f>
        <v>687500</v>
      </c>
    </row>
    <row r="24013" spans="1:9" x14ac:dyDescent="0.25">
      <c r="A24013" s="2">
        <v>43073</v>
      </c>
      <c r="B24013" s="1">
        <f t="shared" si="750"/>
        <v>2017</v>
      </c>
      <c r="C24013" s="1">
        <f t="shared" si="751"/>
        <v>4</v>
      </c>
      <c r="D24013">
        <v>2914</v>
      </c>
      <c r="E24013" t="s">
        <v>36</v>
      </c>
      <c r="F24013" s="4">
        <v>739000</v>
      </c>
      <c r="G24013" t="s">
        <v>5</v>
      </c>
      <c r="H24013">
        <v>4</v>
      </c>
      <c r="I24013" s="4">
        <f>IF(E24013="Rhode Island", Table1[[#This Row],[price]]*$L$3, IF(E24013="Massachusetts", Table1[[#This Row],[price]]*$L$2, 1))</f>
        <v>739000</v>
      </c>
    </row>
    <row r="24014" spans="1:9" x14ac:dyDescent="0.25">
      <c r="A24014" s="2">
        <v>43073</v>
      </c>
      <c r="B24014" s="1">
        <f t="shared" si="750"/>
        <v>2017</v>
      </c>
      <c r="C24014" s="1">
        <f t="shared" si="751"/>
        <v>4</v>
      </c>
      <c r="D24014">
        <v>2607</v>
      </c>
      <c r="E24014" t="s">
        <v>37</v>
      </c>
      <c r="F24014" s="4">
        <v>743000</v>
      </c>
      <c r="G24014" t="s">
        <v>5</v>
      </c>
      <c r="H24014">
        <v>4</v>
      </c>
      <c r="I24014" s="4">
        <f>IF(E24014="Rhode Island", Table1[[#This Row],[price]]*$L$3, IF(E24014="Massachusetts", Table1[[#This Row],[price]]*$L$2, 1))</f>
        <v>743000</v>
      </c>
    </row>
    <row r="24015" spans="1:9" x14ac:dyDescent="0.25">
      <c r="A24015" s="2">
        <v>43073</v>
      </c>
      <c r="B24015" s="1">
        <f t="shared" si="750"/>
        <v>2017</v>
      </c>
      <c r="C24015" s="1">
        <f t="shared" si="751"/>
        <v>4</v>
      </c>
      <c r="D24015">
        <v>2904</v>
      </c>
      <c r="E24015" t="s">
        <v>36</v>
      </c>
      <c r="F24015" s="4">
        <v>750000</v>
      </c>
      <c r="G24015" t="s">
        <v>5</v>
      </c>
      <c r="H24015">
        <v>5</v>
      </c>
      <c r="I24015" s="4">
        <f>IF(E24015="Rhode Island", Table1[[#This Row],[price]]*$L$3, IF(E24015="Massachusetts", Table1[[#This Row],[price]]*$L$2, 1))</f>
        <v>750000</v>
      </c>
    </row>
    <row r="24016" spans="1:9" x14ac:dyDescent="0.25">
      <c r="A24016" s="2">
        <v>43073</v>
      </c>
      <c r="B24016" s="1">
        <f t="shared" si="750"/>
        <v>2017</v>
      </c>
      <c r="C24016" s="1">
        <f t="shared" si="751"/>
        <v>4</v>
      </c>
      <c r="D24016">
        <v>2615</v>
      </c>
      <c r="E24016" t="s">
        <v>37</v>
      </c>
      <c r="F24016" s="4">
        <v>750000</v>
      </c>
      <c r="G24016" t="s">
        <v>5</v>
      </c>
      <c r="H24016">
        <v>4</v>
      </c>
      <c r="I24016" s="4">
        <f>IF(E24016="Rhode Island", Table1[[#This Row],[price]]*$L$3, IF(E24016="Massachusetts", Table1[[#This Row],[price]]*$L$2, 1))</f>
        <v>750000</v>
      </c>
    </row>
    <row r="24017" spans="1:9" x14ac:dyDescent="0.25">
      <c r="A24017" s="2">
        <v>43073</v>
      </c>
      <c r="B24017" s="1">
        <f t="shared" si="750"/>
        <v>2017</v>
      </c>
      <c r="C24017" s="1">
        <f t="shared" si="751"/>
        <v>4</v>
      </c>
      <c r="D24017">
        <v>2905</v>
      </c>
      <c r="E24017" t="s">
        <v>36</v>
      </c>
      <c r="F24017" s="4">
        <v>760000</v>
      </c>
      <c r="G24017" t="s">
        <v>5</v>
      </c>
      <c r="H24017">
        <v>5</v>
      </c>
      <c r="I24017" s="4">
        <f>IF(E24017="Rhode Island", Table1[[#This Row],[price]]*$L$3, IF(E24017="Massachusetts", Table1[[#This Row],[price]]*$L$2, 1))</f>
        <v>760000</v>
      </c>
    </row>
    <row r="24018" spans="1:9" x14ac:dyDescent="0.25">
      <c r="A24018" s="2">
        <v>43073</v>
      </c>
      <c r="B24018" s="1">
        <f t="shared" si="750"/>
        <v>2017</v>
      </c>
      <c r="C24018" s="1">
        <f t="shared" si="751"/>
        <v>4</v>
      </c>
      <c r="D24018">
        <v>2914</v>
      </c>
      <c r="E24018" t="s">
        <v>36</v>
      </c>
      <c r="F24018" s="4">
        <v>810000</v>
      </c>
      <c r="G24018" t="s">
        <v>5</v>
      </c>
      <c r="H24018">
        <v>4</v>
      </c>
      <c r="I24018" s="4">
        <f>IF(E24018="Rhode Island", Table1[[#This Row],[price]]*$L$3, IF(E24018="Massachusetts", Table1[[#This Row],[price]]*$L$2, 1))</f>
        <v>810000</v>
      </c>
    </row>
    <row r="24019" spans="1:9" x14ac:dyDescent="0.25">
      <c r="A24019" s="2">
        <v>43073</v>
      </c>
      <c r="B24019" s="1">
        <f t="shared" si="750"/>
        <v>2017</v>
      </c>
      <c r="C24019" s="1">
        <f t="shared" si="751"/>
        <v>4</v>
      </c>
      <c r="D24019">
        <v>2602</v>
      </c>
      <c r="E24019" t="s">
        <v>37</v>
      </c>
      <c r="F24019" s="4">
        <v>972500</v>
      </c>
      <c r="G24019" t="s">
        <v>5</v>
      </c>
      <c r="H24019">
        <v>4</v>
      </c>
      <c r="I24019" s="4">
        <f>IF(E24019="Rhode Island", Table1[[#This Row],[price]]*$L$3, IF(E24019="Massachusetts", Table1[[#This Row],[price]]*$L$2, 1))</f>
        <v>972500</v>
      </c>
    </row>
    <row r="24020" spans="1:9" x14ac:dyDescent="0.25">
      <c r="A24020" s="2">
        <v>43073</v>
      </c>
      <c r="B24020" s="1">
        <f t="shared" si="750"/>
        <v>2017</v>
      </c>
      <c r="C24020" s="1">
        <f t="shared" si="751"/>
        <v>4</v>
      </c>
      <c r="D24020">
        <v>2617</v>
      </c>
      <c r="E24020" t="s">
        <v>37</v>
      </c>
      <c r="F24020" s="4">
        <v>335000</v>
      </c>
      <c r="G24020" t="s">
        <v>6</v>
      </c>
      <c r="H24020">
        <v>2</v>
      </c>
      <c r="I24020" s="4">
        <f>IF(E24020="Rhode Island", Table1[[#This Row],[price]]*$L$3, IF(E24020="Massachusetts", Table1[[#This Row],[price]]*$L$2, 1))</f>
        <v>335000</v>
      </c>
    </row>
    <row r="24021" spans="1:9" x14ac:dyDescent="0.25">
      <c r="A24021" s="2">
        <v>43074</v>
      </c>
      <c r="B24021" s="1">
        <f t="shared" si="750"/>
        <v>2017</v>
      </c>
      <c r="C24021" s="1">
        <f t="shared" si="751"/>
        <v>4</v>
      </c>
      <c r="D24021">
        <v>2914</v>
      </c>
      <c r="E24021" t="s">
        <v>36</v>
      </c>
      <c r="F24021" s="4">
        <v>461500</v>
      </c>
      <c r="G24021" t="s">
        <v>5</v>
      </c>
      <c r="H24021">
        <v>3</v>
      </c>
      <c r="I24021" s="4">
        <f>IF(E24021="Rhode Island", Table1[[#This Row],[price]]*$L$3, IF(E24021="Massachusetts", Table1[[#This Row],[price]]*$L$2, 1))</f>
        <v>461500</v>
      </c>
    </row>
    <row r="24022" spans="1:9" x14ac:dyDescent="0.25">
      <c r="A24022" s="2">
        <v>43074</v>
      </c>
      <c r="B24022" s="1">
        <f t="shared" si="750"/>
        <v>2017</v>
      </c>
      <c r="C24022" s="1">
        <f t="shared" si="751"/>
        <v>4</v>
      </c>
      <c r="D24022">
        <v>2615</v>
      </c>
      <c r="E24022" t="s">
        <v>37</v>
      </c>
      <c r="F24022" s="4">
        <v>485000</v>
      </c>
      <c r="G24022" t="s">
        <v>5</v>
      </c>
      <c r="H24022">
        <v>3</v>
      </c>
      <c r="I24022" s="4">
        <f>IF(E24022="Rhode Island", Table1[[#This Row],[price]]*$L$3, IF(E24022="Massachusetts", Table1[[#This Row],[price]]*$L$2, 1))</f>
        <v>485000</v>
      </c>
    </row>
    <row r="24023" spans="1:9" x14ac:dyDescent="0.25">
      <c r="A24023" s="2">
        <v>43074</v>
      </c>
      <c r="B24023" s="1">
        <f t="shared" si="750"/>
        <v>2017</v>
      </c>
      <c r="C24023" s="1">
        <f t="shared" si="751"/>
        <v>4</v>
      </c>
      <c r="D24023">
        <v>2905</v>
      </c>
      <c r="E24023" t="s">
        <v>36</v>
      </c>
      <c r="F24023" s="4">
        <v>500000</v>
      </c>
      <c r="G24023" t="s">
        <v>5</v>
      </c>
      <c r="H24023">
        <v>3</v>
      </c>
      <c r="I24023" s="4">
        <f>IF(E24023="Rhode Island", Table1[[#This Row],[price]]*$L$3, IF(E24023="Massachusetts", Table1[[#This Row],[price]]*$L$2, 1))</f>
        <v>500000</v>
      </c>
    </row>
    <row r="24024" spans="1:9" x14ac:dyDescent="0.25">
      <c r="A24024" s="2">
        <v>43074</v>
      </c>
      <c r="B24024" s="1">
        <f t="shared" si="750"/>
        <v>2017</v>
      </c>
      <c r="C24024" s="1">
        <f t="shared" si="751"/>
        <v>4</v>
      </c>
      <c r="D24024">
        <v>2914</v>
      </c>
      <c r="E24024" t="s">
        <v>36</v>
      </c>
      <c r="F24024" s="4">
        <v>562500</v>
      </c>
      <c r="G24024" t="s">
        <v>5</v>
      </c>
      <c r="H24024">
        <v>4</v>
      </c>
      <c r="I24024" s="4">
        <f>IF(E24024="Rhode Island", Table1[[#This Row],[price]]*$L$3, IF(E24024="Massachusetts", Table1[[#This Row],[price]]*$L$2, 1))</f>
        <v>562500</v>
      </c>
    </row>
    <row r="24025" spans="1:9" x14ac:dyDescent="0.25">
      <c r="A24025" s="2">
        <v>43074</v>
      </c>
      <c r="B24025" s="1">
        <f t="shared" si="750"/>
        <v>2017</v>
      </c>
      <c r="C24025" s="1">
        <f t="shared" si="751"/>
        <v>4</v>
      </c>
      <c r="D24025">
        <v>2902</v>
      </c>
      <c r="E24025" t="s">
        <v>36</v>
      </c>
      <c r="F24025" s="4">
        <v>575000</v>
      </c>
      <c r="G24025" t="s">
        <v>5</v>
      </c>
      <c r="H24025">
        <v>4</v>
      </c>
      <c r="I24025" s="4">
        <f>IF(E24025="Rhode Island", Table1[[#This Row],[price]]*$L$3, IF(E24025="Massachusetts", Table1[[#This Row],[price]]*$L$2, 1))</f>
        <v>575000</v>
      </c>
    </row>
    <row r="24026" spans="1:9" x14ac:dyDescent="0.25">
      <c r="A24026" s="2">
        <v>43074</v>
      </c>
      <c r="B24026" s="1">
        <f t="shared" si="750"/>
        <v>2017</v>
      </c>
      <c r="C24026" s="1">
        <f t="shared" si="751"/>
        <v>4</v>
      </c>
      <c r="D24026">
        <v>2606</v>
      </c>
      <c r="E24026" t="s">
        <v>37</v>
      </c>
      <c r="F24026" s="4">
        <v>695000</v>
      </c>
      <c r="G24026" t="s">
        <v>5</v>
      </c>
      <c r="H24026">
        <v>3</v>
      </c>
      <c r="I24026" s="4">
        <f>IF(E24026="Rhode Island", Table1[[#This Row],[price]]*$L$3, IF(E24026="Massachusetts", Table1[[#This Row],[price]]*$L$2, 1))</f>
        <v>695000</v>
      </c>
    </row>
    <row r="24027" spans="1:9" x14ac:dyDescent="0.25">
      <c r="A24027" s="2">
        <v>43074</v>
      </c>
      <c r="B24027" s="1">
        <f t="shared" si="750"/>
        <v>2017</v>
      </c>
      <c r="C24027" s="1">
        <f t="shared" si="751"/>
        <v>4</v>
      </c>
      <c r="D24027">
        <v>2914</v>
      </c>
      <c r="E24027" t="s">
        <v>36</v>
      </c>
      <c r="F24027" s="4">
        <v>701000</v>
      </c>
      <c r="G24027" t="s">
        <v>5</v>
      </c>
      <c r="H24027">
        <v>4</v>
      </c>
      <c r="I24027" s="4">
        <f>IF(E24027="Rhode Island", Table1[[#This Row],[price]]*$L$3, IF(E24027="Massachusetts", Table1[[#This Row],[price]]*$L$2, 1))</f>
        <v>701000</v>
      </c>
    </row>
    <row r="24028" spans="1:9" x14ac:dyDescent="0.25">
      <c r="A24028" s="2">
        <v>43074</v>
      </c>
      <c r="B24028" s="1">
        <f t="shared" si="750"/>
        <v>2017</v>
      </c>
      <c r="C24028" s="1">
        <f t="shared" si="751"/>
        <v>4</v>
      </c>
      <c r="D24028">
        <v>2614</v>
      </c>
      <c r="E24028" t="s">
        <v>37</v>
      </c>
      <c r="F24028" s="4">
        <v>840000</v>
      </c>
      <c r="G24028" t="s">
        <v>5</v>
      </c>
      <c r="H24028">
        <v>4</v>
      </c>
      <c r="I24028" s="4">
        <f>IF(E24028="Rhode Island", Table1[[#This Row],[price]]*$L$3, IF(E24028="Massachusetts", Table1[[#This Row],[price]]*$L$2, 1))</f>
        <v>840000</v>
      </c>
    </row>
    <row r="24029" spans="1:9" x14ac:dyDescent="0.25">
      <c r="A24029" s="2">
        <v>43074</v>
      </c>
      <c r="B24029" s="1">
        <f t="shared" si="750"/>
        <v>2017</v>
      </c>
      <c r="C24029" s="1">
        <f t="shared" si="751"/>
        <v>4</v>
      </c>
      <c r="D24029">
        <v>2607</v>
      </c>
      <c r="E24029" t="s">
        <v>37</v>
      </c>
      <c r="F24029" s="4">
        <v>850000</v>
      </c>
      <c r="G24029" t="s">
        <v>5</v>
      </c>
      <c r="H24029">
        <v>5</v>
      </c>
      <c r="I24029" s="4">
        <f>IF(E24029="Rhode Island", Table1[[#This Row],[price]]*$L$3, IF(E24029="Massachusetts", Table1[[#This Row],[price]]*$L$2, 1))</f>
        <v>850000</v>
      </c>
    </row>
    <row r="24030" spans="1:9" x14ac:dyDescent="0.25">
      <c r="A24030" s="2">
        <v>43074</v>
      </c>
      <c r="B24030" s="1">
        <f t="shared" si="750"/>
        <v>2017</v>
      </c>
      <c r="C24030" s="1">
        <f t="shared" si="751"/>
        <v>4</v>
      </c>
      <c r="D24030">
        <v>2602</v>
      </c>
      <c r="E24030" t="s">
        <v>37</v>
      </c>
      <c r="F24030" s="4">
        <v>955000</v>
      </c>
      <c r="G24030" t="s">
        <v>5</v>
      </c>
      <c r="H24030">
        <v>4</v>
      </c>
      <c r="I24030" s="4">
        <f>IF(E24030="Rhode Island", Table1[[#This Row],[price]]*$L$3, IF(E24030="Massachusetts", Table1[[#This Row],[price]]*$L$2, 1))</f>
        <v>955000</v>
      </c>
    </row>
    <row r="24031" spans="1:9" x14ac:dyDescent="0.25">
      <c r="A24031" s="2">
        <v>43074</v>
      </c>
      <c r="B24031" s="1">
        <f t="shared" si="750"/>
        <v>2017</v>
      </c>
      <c r="C24031" s="1">
        <f t="shared" si="751"/>
        <v>4</v>
      </c>
      <c r="D24031">
        <v>2914</v>
      </c>
      <c r="E24031" t="s">
        <v>36</v>
      </c>
      <c r="F24031" s="4">
        <v>1050000</v>
      </c>
      <c r="G24031" t="s">
        <v>5</v>
      </c>
      <c r="H24031">
        <v>4</v>
      </c>
      <c r="I24031" s="4">
        <f>IF(E24031="Rhode Island", Table1[[#This Row],[price]]*$L$3, IF(E24031="Massachusetts", Table1[[#This Row],[price]]*$L$2, 1))</f>
        <v>1050000</v>
      </c>
    </row>
    <row r="24032" spans="1:9" x14ac:dyDescent="0.25">
      <c r="A24032" s="2">
        <v>43074</v>
      </c>
      <c r="B24032" s="1">
        <f t="shared" si="750"/>
        <v>2017</v>
      </c>
      <c r="C24032" s="1">
        <f t="shared" si="751"/>
        <v>4</v>
      </c>
      <c r="D24032">
        <v>2603</v>
      </c>
      <c r="E24032" t="s">
        <v>37</v>
      </c>
      <c r="F24032" s="4">
        <v>1413000</v>
      </c>
      <c r="G24032" t="s">
        <v>5</v>
      </c>
      <c r="H24032">
        <v>4</v>
      </c>
      <c r="I24032" s="4">
        <f>IF(E24032="Rhode Island", Table1[[#This Row],[price]]*$L$3, IF(E24032="Massachusetts", Table1[[#This Row],[price]]*$L$2, 1))</f>
        <v>1413000</v>
      </c>
    </row>
    <row r="24033" spans="1:9" x14ac:dyDescent="0.25">
      <c r="A24033" s="2">
        <v>43074</v>
      </c>
      <c r="B24033" s="1">
        <f t="shared" si="750"/>
        <v>2017</v>
      </c>
      <c r="C24033" s="1">
        <f t="shared" si="751"/>
        <v>4</v>
      </c>
      <c r="D24033">
        <v>2602</v>
      </c>
      <c r="E24033" t="s">
        <v>37</v>
      </c>
      <c r="F24033" s="4">
        <v>210000</v>
      </c>
      <c r="G24033" t="s">
        <v>6</v>
      </c>
      <c r="H24033">
        <v>1</v>
      </c>
      <c r="I24033" s="4">
        <f>IF(E24033="Rhode Island", Table1[[#This Row],[price]]*$L$3, IF(E24033="Massachusetts", Table1[[#This Row],[price]]*$L$2, 1))</f>
        <v>210000</v>
      </c>
    </row>
    <row r="24034" spans="1:9" x14ac:dyDescent="0.25">
      <c r="A24034" s="2">
        <v>43074</v>
      </c>
      <c r="B24034" s="1">
        <f t="shared" si="750"/>
        <v>2017</v>
      </c>
      <c r="C24034" s="1">
        <f t="shared" si="751"/>
        <v>4</v>
      </c>
      <c r="D24034">
        <v>2606</v>
      </c>
      <c r="E24034" t="s">
        <v>37</v>
      </c>
      <c r="F24034" s="4">
        <v>305000</v>
      </c>
      <c r="G24034" t="s">
        <v>6</v>
      </c>
      <c r="H24034">
        <v>1</v>
      </c>
      <c r="I24034" s="4">
        <f>IF(E24034="Rhode Island", Table1[[#This Row],[price]]*$L$3, IF(E24034="Massachusetts", Table1[[#This Row],[price]]*$L$2, 1))</f>
        <v>305000</v>
      </c>
    </row>
    <row r="24035" spans="1:9" x14ac:dyDescent="0.25">
      <c r="A24035" s="2">
        <v>43074</v>
      </c>
      <c r="B24035" s="1">
        <f t="shared" si="750"/>
        <v>2017</v>
      </c>
      <c r="C24035" s="1">
        <f t="shared" si="751"/>
        <v>4</v>
      </c>
      <c r="D24035">
        <v>2612</v>
      </c>
      <c r="E24035" t="s">
        <v>37</v>
      </c>
      <c r="F24035" s="4">
        <v>355000</v>
      </c>
      <c r="G24035" t="s">
        <v>6</v>
      </c>
      <c r="H24035">
        <v>1</v>
      </c>
      <c r="I24035" s="4">
        <f>IF(E24035="Rhode Island", Table1[[#This Row],[price]]*$L$3, IF(E24035="Massachusetts", Table1[[#This Row],[price]]*$L$2, 1))</f>
        <v>355000</v>
      </c>
    </row>
    <row r="24036" spans="1:9" x14ac:dyDescent="0.25">
      <c r="A24036" s="2">
        <v>43074</v>
      </c>
      <c r="B24036" s="1">
        <f t="shared" si="750"/>
        <v>2017</v>
      </c>
      <c r="C24036" s="1">
        <f t="shared" si="751"/>
        <v>4</v>
      </c>
      <c r="D24036">
        <v>2617</v>
      </c>
      <c r="E24036" t="s">
        <v>37</v>
      </c>
      <c r="F24036" s="4">
        <v>375000</v>
      </c>
      <c r="G24036" t="s">
        <v>6</v>
      </c>
      <c r="H24036">
        <v>2</v>
      </c>
      <c r="I24036" s="4">
        <f>IF(E24036="Rhode Island", Table1[[#This Row],[price]]*$L$3, IF(E24036="Massachusetts", Table1[[#This Row],[price]]*$L$2, 1))</f>
        <v>375000</v>
      </c>
    </row>
    <row r="24037" spans="1:9" x14ac:dyDescent="0.25">
      <c r="A24037" s="2">
        <v>43074</v>
      </c>
      <c r="B24037" s="1">
        <f t="shared" si="750"/>
        <v>2017</v>
      </c>
      <c r="C24037" s="1">
        <f t="shared" si="751"/>
        <v>4</v>
      </c>
      <c r="D24037">
        <v>2612</v>
      </c>
      <c r="E24037" t="s">
        <v>37</v>
      </c>
      <c r="F24037" s="4">
        <v>415000</v>
      </c>
      <c r="G24037" t="s">
        <v>6</v>
      </c>
      <c r="H24037">
        <v>1</v>
      </c>
      <c r="I24037" s="4">
        <f>IF(E24037="Rhode Island", Table1[[#This Row],[price]]*$L$3, IF(E24037="Massachusetts", Table1[[#This Row],[price]]*$L$2, 1))</f>
        <v>415000</v>
      </c>
    </row>
    <row r="24038" spans="1:9" x14ac:dyDescent="0.25">
      <c r="A24038" s="2">
        <v>43074</v>
      </c>
      <c r="B24038" s="1">
        <f t="shared" si="750"/>
        <v>2017</v>
      </c>
      <c r="C24038" s="1">
        <f t="shared" si="751"/>
        <v>4</v>
      </c>
      <c r="D24038">
        <v>2600</v>
      </c>
      <c r="E24038" t="s">
        <v>37</v>
      </c>
      <c r="F24038" s="4">
        <v>480000</v>
      </c>
      <c r="G24038" t="s">
        <v>6</v>
      </c>
      <c r="H24038">
        <v>1</v>
      </c>
      <c r="I24038" s="4">
        <f>IF(E24038="Rhode Island", Table1[[#This Row],[price]]*$L$3, IF(E24038="Massachusetts", Table1[[#This Row],[price]]*$L$2, 1))</f>
        <v>480000</v>
      </c>
    </row>
    <row r="24039" spans="1:9" x14ac:dyDescent="0.25">
      <c r="A24039" s="2">
        <v>43075</v>
      </c>
      <c r="B24039" s="1">
        <f t="shared" si="750"/>
        <v>2017</v>
      </c>
      <c r="C24039" s="1">
        <f t="shared" si="751"/>
        <v>4</v>
      </c>
      <c r="D24039">
        <v>2603</v>
      </c>
      <c r="E24039" t="s">
        <v>37</v>
      </c>
      <c r="F24039" s="4">
        <v>360000</v>
      </c>
      <c r="G24039" t="s">
        <v>5</v>
      </c>
      <c r="H24039">
        <v>1</v>
      </c>
      <c r="I24039" s="4">
        <f>IF(E24039="Rhode Island", Table1[[#This Row],[price]]*$L$3, IF(E24039="Massachusetts", Table1[[#This Row],[price]]*$L$2, 1))</f>
        <v>360000</v>
      </c>
    </row>
    <row r="24040" spans="1:9" x14ac:dyDescent="0.25">
      <c r="A24040" s="2">
        <v>43075</v>
      </c>
      <c r="B24040" s="1">
        <f t="shared" si="750"/>
        <v>2017</v>
      </c>
      <c r="C24040" s="1">
        <f t="shared" si="751"/>
        <v>4</v>
      </c>
      <c r="D24040">
        <v>2913</v>
      </c>
      <c r="E24040" t="s">
        <v>36</v>
      </c>
      <c r="F24040" s="4">
        <v>512500</v>
      </c>
      <c r="G24040" t="s">
        <v>5</v>
      </c>
      <c r="H24040">
        <v>3</v>
      </c>
      <c r="I24040" s="4">
        <f>IF(E24040="Rhode Island", Table1[[#This Row],[price]]*$L$3, IF(E24040="Massachusetts", Table1[[#This Row],[price]]*$L$2, 1))</f>
        <v>512500</v>
      </c>
    </row>
    <row r="24041" spans="1:9" x14ac:dyDescent="0.25">
      <c r="A24041" s="2">
        <v>43075</v>
      </c>
      <c r="B24041" s="1">
        <f t="shared" si="750"/>
        <v>2017</v>
      </c>
      <c r="C24041" s="1">
        <f t="shared" si="751"/>
        <v>4</v>
      </c>
      <c r="D24041">
        <v>2903</v>
      </c>
      <c r="E24041" t="s">
        <v>36</v>
      </c>
      <c r="F24041" s="4">
        <v>660000</v>
      </c>
      <c r="G24041" t="s">
        <v>5</v>
      </c>
      <c r="H24041">
        <v>4</v>
      </c>
      <c r="I24041" s="4">
        <f>IF(E24041="Rhode Island", Table1[[#This Row],[price]]*$L$3, IF(E24041="Massachusetts", Table1[[#This Row],[price]]*$L$2, 1))</f>
        <v>660000</v>
      </c>
    </row>
    <row r="24042" spans="1:9" x14ac:dyDescent="0.25">
      <c r="A24042" s="2">
        <v>43075</v>
      </c>
      <c r="B24042" s="1">
        <f t="shared" si="750"/>
        <v>2017</v>
      </c>
      <c r="C24042" s="1">
        <f t="shared" si="751"/>
        <v>4</v>
      </c>
      <c r="D24042">
        <v>2607</v>
      </c>
      <c r="E24042" t="s">
        <v>37</v>
      </c>
      <c r="F24042" s="4">
        <v>700000</v>
      </c>
      <c r="G24042" t="s">
        <v>5</v>
      </c>
      <c r="H24042">
        <v>3</v>
      </c>
      <c r="I24042" s="4">
        <f>IF(E24042="Rhode Island", Table1[[#This Row],[price]]*$L$3, IF(E24042="Massachusetts", Table1[[#This Row],[price]]*$L$2, 1))</f>
        <v>700000</v>
      </c>
    </row>
    <row r="24043" spans="1:9" x14ac:dyDescent="0.25">
      <c r="A24043" s="2">
        <v>43075</v>
      </c>
      <c r="B24043" s="1">
        <f t="shared" si="750"/>
        <v>2017</v>
      </c>
      <c r="C24043" s="1">
        <f t="shared" si="751"/>
        <v>4</v>
      </c>
      <c r="D24043">
        <v>2914</v>
      </c>
      <c r="E24043" t="s">
        <v>36</v>
      </c>
      <c r="F24043" s="4">
        <v>720000</v>
      </c>
      <c r="G24043" t="s">
        <v>5</v>
      </c>
      <c r="H24043">
        <v>4</v>
      </c>
      <c r="I24043" s="4">
        <f>IF(E24043="Rhode Island", Table1[[#This Row],[price]]*$L$3, IF(E24043="Massachusetts", Table1[[#This Row],[price]]*$L$2, 1))</f>
        <v>720000</v>
      </c>
    </row>
    <row r="24044" spans="1:9" x14ac:dyDescent="0.25">
      <c r="A24044" s="2">
        <v>43075</v>
      </c>
      <c r="B24044" s="1">
        <f t="shared" si="750"/>
        <v>2017</v>
      </c>
      <c r="C24044" s="1">
        <f t="shared" si="751"/>
        <v>4</v>
      </c>
      <c r="D24044">
        <v>2611</v>
      </c>
      <c r="E24044" t="s">
        <v>37</v>
      </c>
      <c r="F24044" s="4">
        <v>801000</v>
      </c>
      <c r="G24044" t="s">
        <v>5</v>
      </c>
      <c r="H24044">
        <v>3</v>
      </c>
      <c r="I24044" s="4">
        <f>IF(E24044="Rhode Island", Table1[[#This Row],[price]]*$L$3, IF(E24044="Massachusetts", Table1[[#This Row],[price]]*$L$2, 1))</f>
        <v>801000</v>
      </c>
    </row>
    <row r="24045" spans="1:9" x14ac:dyDescent="0.25">
      <c r="A24045" s="2">
        <v>43075</v>
      </c>
      <c r="B24045" s="1">
        <f t="shared" si="750"/>
        <v>2017</v>
      </c>
      <c r="C24045" s="1">
        <f t="shared" si="751"/>
        <v>4</v>
      </c>
      <c r="D24045">
        <v>2914</v>
      </c>
      <c r="E24045" t="s">
        <v>36</v>
      </c>
      <c r="F24045" s="4">
        <v>810000</v>
      </c>
      <c r="G24045" t="s">
        <v>5</v>
      </c>
      <c r="H24045">
        <v>4</v>
      </c>
      <c r="I24045" s="4">
        <f>IF(E24045="Rhode Island", Table1[[#This Row],[price]]*$L$3, IF(E24045="Massachusetts", Table1[[#This Row],[price]]*$L$2, 1))</f>
        <v>810000</v>
      </c>
    </row>
    <row r="24046" spans="1:9" x14ac:dyDescent="0.25">
      <c r="A24046" s="2">
        <v>43075</v>
      </c>
      <c r="B24046" s="1">
        <f t="shared" si="750"/>
        <v>2017</v>
      </c>
      <c r="C24046" s="1">
        <f t="shared" si="751"/>
        <v>4</v>
      </c>
      <c r="D24046">
        <v>2604</v>
      </c>
      <c r="E24046" t="s">
        <v>37</v>
      </c>
      <c r="F24046" s="4">
        <v>875000</v>
      </c>
      <c r="G24046" t="s">
        <v>5</v>
      </c>
      <c r="H24046">
        <v>4</v>
      </c>
      <c r="I24046" s="4">
        <f>IF(E24046="Rhode Island", Table1[[#This Row],[price]]*$L$3, IF(E24046="Massachusetts", Table1[[#This Row],[price]]*$L$2, 1))</f>
        <v>875000</v>
      </c>
    </row>
    <row r="24047" spans="1:9" x14ac:dyDescent="0.25">
      <c r="A24047" s="2">
        <v>43075</v>
      </c>
      <c r="B24047" s="1">
        <f t="shared" si="750"/>
        <v>2017</v>
      </c>
      <c r="C24047" s="1">
        <f t="shared" si="751"/>
        <v>4</v>
      </c>
      <c r="D24047">
        <v>2615</v>
      </c>
      <c r="E24047" t="s">
        <v>37</v>
      </c>
      <c r="F24047" s="4">
        <v>283000</v>
      </c>
      <c r="G24047" t="s">
        <v>6</v>
      </c>
      <c r="H24047">
        <v>2</v>
      </c>
      <c r="I24047" s="4">
        <f>IF(E24047="Rhode Island", Table1[[#This Row],[price]]*$L$3, IF(E24047="Massachusetts", Table1[[#This Row],[price]]*$L$2, 1))</f>
        <v>283000</v>
      </c>
    </row>
    <row r="24048" spans="1:9" x14ac:dyDescent="0.25">
      <c r="A24048" s="2">
        <v>43075</v>
      </c>
      <c r="B24048" s="1">
        <f t="shared" si="750"/>
        <v>2017</v>
      </c>
      <c r="C24048" s="1">
        <f t="shared" si="751"/>
        <v>4</v>
      </c>
      <c r="D24048">
        <v>2612</v>
      </c>
      <c r="E24048" t="s">
        <v>37</v>
      </c>
      <c r="F24048" s="4">
        <v>300000</v>
      </c>
      <c r="G24048" t="s">
        <v>6</v>
      </c>
      <c r="H24048">
        <v>1</v>
      </c>
      <c r="I24048" s="4">
        <f>IF(E24048="Rhode Island", Table1[[#This Row],[price]]*$L$3, IF(E24048="Massachusetts", Table1[[#This Row],[price]]*$L$2, 1))</f>
        <v>300000</v>
      </c>
    </row>
    <row r="24049" spans="1:9" x14ac:dyDescent="0.25">
      <c r="A24049" s="2">
        <v>43075</v>
      </c>
      <c r="B24049" s="1">
        <f t="shared" si="750"/>
        <v>2017</v>
      </c>
      <c r="C24049" s="1">
        <f t="shared" si="751"/>
        <v>4</v>
      </c>
      <c r="D24049">
        <v>2603</v>
      </c>
      <c r="E24049" t="s">
        <v>37</v>
      </c>
      <c r="F24049" s="4">
        <v>360000</v>
      </c>
      <c r="G24049" t="s">
        <v>6</v>
      </c>
      <c r="H24049">
        <v>1</v>
      </c>
      <c r="I24049" s="4">
        <f>IF(E24049="Rhode Island", Table1[[#This Row],[price]]*$L$3, IF(E24049="Massachusetts", Table1[[#This Row],[price]]*$L$2, 1))</f>
        <v>360000</v>
      </c>
    </row>
    <row r="24050" spans="1:9" x14ac:dyDescent="0.25">
      <c r="A24050" s="2">
        <v>43075</v>
      </c>
      <c r="B24050" s="1">
        <f t="shared" si="750"/>
        <v>2017</v>
      </c>
      <c r="C24050" s="1">
        <f t="shared" si="751"/>
        <v>4</v>
      </c>
      <c r="D24050">
        <v>2601</v>
      </c>
      <c r="E24050" t="s">
        <v>37</v>
      </c>
      <c r="F24050" s="4">
        <v>437000</v>
      </c>
      <c r="G24050" t="s">
        <v>6</v>
      </c>
      <c r="H24050">
        <v>1</v>
      </c>
      <c r="I24050" s="4">
        <f>IF(E24050="Rhode Island", Table1[[#This Row],[price]]*$L$3, IF(E24050="Massachusetts", Table1[[#This Row],[price]]*$L$2, 1))</f>
        <v>437000</v>
      </c>
    </row>
    <row r="24051" spans="1:9" x14ac:dyDescent="0.25">
      <c r="A24051" s="2">
        <v>43076</v>
      </c>
      <c r="B24051" s="1">
        <f t="shared" si="750"/>
        <v>2017</v>
      </c>
      <c r="C24051" s="1">
        <f t="shared" si="751"/>
        <v>4</v>
      </c>
      <c r="D24051">
        <v>2913</v>
      </c>
      <c r="E24051" t="s">
        <v>36</v>
      </c>
      <c r="F24051" s="4">
        <v>480000</v>
      </c>
      <c r="G24051" t="s">
        <v>5</v>
      </c>
      <c r="H24051">
        <v>3</v>
      </c>
      <c r="I24051" s="4">
        <f>IF(E24051="Rhode Island", Table1[[#This Row],[price]]*$L$3, IF(E24051="Massachusetts", Table1[[#This Row],[price]]*$L$2, 1))</f>
        <v>480000</v>
      </c>
    </row>
    <row r="24052" spans="1:9" x14ac:dyDescent="0.25">
      <c r="A24052" s="2">
        <v>43076</v>
      </c>
      <c r="B24052" s="1">
        <f t="shared" si="750"/>
        <v>2017</v>
      </c>
      <c r="C24052" s="1">
        <f t="shared" si="751"/>
        <v>4</v>
      </c>
      <c r="D24052">
        <v>2615</v>
      </c>
      <c r="E24052" t="s">
        <v>37</v>
      </c>
      <c r="F24052" s="4">
        <v>510000</v>
      </c>
      <c r="G24052" t="s">
        <v>5</v>
      </c>
      <c r="H24052">
        <v>4</v>
      </c>
      <c r="I24052" s="4">
        <f>IF(E24052="Rhode Island", Table1[[#This Row],[price]]*$L$3, IF(E24052="Massachusetts", Table1[[#This Row],[price]]*$L$2, 1))</f>
        <v>510000</v>
      </c>
    </row>
    <row r="24053" spans="1:9" x14ac:dyDescent="0.25">
      <c r="A24053" s="2">
        <v>43076</v>
      </c>
      <c r="B24053" s="1">
        <f t="shared" si="750"/>
        <v>2017</v>
      </c>
      <c r="C24053" s="1">
        <f t="shared" si="751"/>
        <v>4</v>
      </c>
      <c r="D24053">
        <v>2906</v>
      </c>
      <c r="E24053" t="s">
        <v>36</v>
      </c>
      <c r="F24053" s="4">
        <v>518000</v>
      </c>
      <c r="G24053" t="s">
        <v>5</v>
      </c>
      <c r="H24053">
        <v>3</v>
      </c>
      <c r="I24053" s="4">
        <f>IF(E24053="Rhode Island", Table1[[#This Row],[price]]*$L$3, IF(E24053="Massachusetts", Table1[[#This Row],[price]]*$L$2, 1))</f>
        <v>518000</v>
      </c>
    </row>
    <row r="24054" spans="1:9" x14ac:dyDescent="0.25">
      <c r="A24054" s="2">
        <v>43076</v>
      </c>
      <c r="B24054" s="1">
        <f t="shared" si="750"/>
        <v>2017</v>
      </c>
      <c r="C24054" s="1">
        <f t="shared" si="751"/>
        <v>4</v>
      </c>
      <c r="D24054">
        <v>2615</v>
      </c>
      <c r="E24054" t="s">
        <v>37</v>
      </c>
      <c r="F24054" s="4">
        <v>537500</v>
      </c>
      <c r="G24054" t="s">
        <v>5</v>
      </c>
      <c r="H24054">
        <v>3</v>
      </c>
      <c r="I24054" s="4">
        <f>IF(E24054="Rhode Island", Table1[[#This Row],[price]]*$L$3, IF(E24054="Massachusetts", Table1[[#This Row],[price]]*$L$2, 1))</f>
        <v>537500</v>
      </c>
    </row>
    <row r="24055" spans="1:9" x14ac:dyDescent="0.25">
      <c r="A24055" s="2">
        <v>43076</v>
      </c>
      <c r="B24055" s="1">
        <f t="shared" si="750"/>
        <v>2017</v>
      </c>
      <c r="C24055" s="1">
        <f t="shared" si="751"/>
        <v>4</v>
      </c>
      <c r="D24055">
        <v>2913</v>
      </c>
      <c r="E24055" t="s">
        <v>36</v>
      </c>
      <c r="F24055" s="4">
        <v>600000</v>
      </c>
      <c r="G24055" t="s">
        <v>5</v>
      </c>
      <c r="H24055">
        <v>3</v>
      </c>
      <c r="I24055" s="4">
        <f>IF(E24055="Rhode Island", Table1[[#This Row],[price]]*$L$3, IF(E24055="Massachusetts", Table1[[#This Row],[price]]*$L$2, 1))</f>
        <v>600000</v>
      </c>
    </row>
    <row r="24056" spans="1:9" x14ac:dyDescent="0.25">
      <c r="A24056" s="2">
        <v>43076</v>
      </c>
      <c r="B24056" s="1">
        <f t="shared" si="750"/>
        <v>2017</v>
      </c>
      <c r="C24056" s="1">
        <f t="shared" si="751"/>
        <v>4</v>
      </c>
      <c r="D24056">
        <v>2913</v>
      </c>
      <c r="E24056" t="s">
        <v>36</v>
      </c>
      <c r="F24056" s="4">
        <v>631000</v>
      </c>
      <c r="G24056" t="s">
        <v>5</v>
      </c>
      <c r="H24056">
        <v>3</v>
      </c>
      <c r="I24056" s="4">
        <f>IF(E24056="Rhode Island", Table1[[#This Row],[price]]*$L$3, IF(E24056="Massachusetts", Table1[[#This Row],[price]]*$L$2, 1))</f>
        <v>631000</v>
      </c>
    </row>
    <row r="24057" spans="1:9" x14ac:dyDescent="0.25">
      <c r="A24057" s="2">
        <v>43076</v>
      </c>
      <c r="B24057" s="1">
        <f t="shared" si="750"/>
        <v>2017</v>
      </c>
      <c r="C24057" s="1">
        <f t="shared" si="751"/>
        <v>4</v>
      </c>
      <c r="D24057">
        <v>2904</v>
      </c>
      <c r="E24057" t="s">
        <v>36</v>
      </c>
      <c r="F24057" s="4">
        <v>730000</v>
      </c>
      <c r="G24057" t="s">
        <v>5</v>
      </c>
      <c r="H24057">
        <v>4</v>
      </c>
      <c r="I24057" s="4">
        <f>IF(E24057="Rhode Island", Table1[[#This Row],[price]]*$L$3, IF(E24057="Massachusetts", Table1[[#This Row],[price]]*$L$2, 1))</f>
        <v>730000</v>
      </c>
    </row>
    <row r="24058" spans="1:9" x14ac:dyDescent="0.25">
      <c r="A24058" s="2">
        <v>43076</v>
      </c>
      <c r="B24058" s="1">
        <f t="shared" si="750"/>
        <v>2017</v>
      </c>
      <c r="C24058" s="1">
        <f t="shared" si="751"/>
        <v>4</v>
      </c>
      <c r="D24058">
        <v>2914</v>
      </c>
      <c r="E24058" t="s">
        <v>36</v>
      </c>
      <c r="F24058" s="4">
        <v>828000</v>
      </c>
      <c r="G24058" t="s">
        <v>5</v>
      </c>
      <c r="H24058">
        <v>4</v>
      </c>
      <c r="I24058" s="4">
        <f>IF(E24058="Rhode Island", Table1[[#This Row],[price]]*$L$3, IF(E24058="Massachusetts", Table1[[#This Row],[price]]*$L$2, 1))</f>
        <v>828000</v>
      </c>
    </row>
    <row r="24059" spans="1:9" x14ac:dyDescent="0.25">
      <c r="A24059" s="2">
        <v>43076</v>
      </c>
      <c r="B24059" s="1">
        <f t="shared" si="750"/>
        <v>2017</v>
      </c>
      <c r="C24059" s="1">
        <f t="shared" si="751"/>
        <v>4</v>
      </c>
      <c r="D24059">
        <v>2617</v>
      </c>
      <c r="E24059" t="s">
        <v>37</v>
      </c>
      <c r="F24059" s="4">
        <v>980000</v>
      </c>
      <c r="G24059" t="s">
        <v>5</v>
      </c>
      <c r="H24059">
        <v>5</v>
      </c>
      <c r="I24059" s="4">
        <f>IF(E24059="Rhode Island", Table1[[#This Row],[price]]*$L$3, IF(E24059="Massachusetts", Table1[[#This Row],[price]]*$L$2, 1))</f>
        <v>980000</v>
      </c>
    </row>
    <row r="24060" spans="1:9" x14ac:dyDescent="0.25">
      <c r="A24060" s="2">
        <v>43076</v>
      </c>
      <c r="B24060" s="1">
        <f t="shared" si="750"/>
        <v>2017</v>
      </c>
      <c r="C24060" s="1">
        <f t="shared" si="751"/>
        <v>4</v>
      </c>
      <c r="D24060">
        <v>2605</v>
      </c>
      <c r="E24060" t="s">
        <v>37</v>
      </c>
      <c r="F24060" s="4">
        <v>276000</v>
      </c>
      <c r="G24060" t="s">
        <v>6</v>
      </c>
      <c r="H24060">
        <v>2</v>
      </c>
      <c r="I24060" s="4">
        <f>IF(E24060="Rhode Island", Table1[[#This Row],[price]]*$L$3, IF(E24060="Massachusetts", Table1[[#This Row],[price]]*$L$2, 1))</f>
        <v>276000</v>
      </c>
    </row>
    <row r="24061" spans="1:9" x14ac:dyDescent="0.25">
      <c r="A24061" s="2">
        <v>43076</v>
      </c>
      <c r="B24061" s="1">
        <f t="shared" si="750"/>
        <v>2017</v>
      </c>
      <c r="C24061" s="1">
        <f t="shared" si="751"/>
        <v>4</v>
      </c>
      <c r="D24061">
        <v>2603</v>
      </c>
      <c r="E24061" t="s">
        <v>37</v>
      </c>
      <c r="F24061" s="4">
        <v>415000</v>
      </c>
      <c r="G24061" t="s">
        <v>6</v>
      </c>
      <c r="H24061">
        <v>2</v>
      </c>
      <c r="I24061" s="4">
        <f>IF(E24061="Rhode Island", Table1[[#This Row],[price]]*$L$3, IF(E24061="Massachusetts", Table1[[#This Row],[price]]*$L$2, 1))</f>
        <v>415000</v>
      </c>
    </row>
    <row r="24062" spans="1:9" x14ac:dyDescent="0.25">
      <c r="A24062" s="2">
        <v>43076</v>
      </c>
      <c r="B24062" s="1">
        <f t="shared" si="750"/>
        <v>2017</v>
      </c>
      <c r="C24062" s="1">
        <f t="shared" si="751"/>
        <v>4</v>
      </c>
      <c r="D24062">
        <v>2600</v>
      </c>
      <c r="E24062" t="s">
        <v>37</v>
      </c>
      <c r="F24062" s="4">
        <v>1037500</v>
      </c>
      <c r="G24062" t="s">
        <v>6</v>
      </c>
      <c r="H24062">
        <v>3</v>
      </c>
      <c r="I24062" s="4">
        <f>IF(E24062="Rhode Island", Table1[[#This Row],[price]]*$L$3, IF(E24062="Massachusetts", Table1[[#This Row],[price]]*$L$2, 1))</f>
        <v>1037500</v>
      </c>
    </row>
    <row r="24063" spans="1:9" x14ac:dyDescent="0.25">
      <c r="A24063" s="2">
        <v>43077</v>
      </c>
      <c r="B24063" s="1">
        <f t="shared" si="750"/>
        <v>2017</v>
      </c>
      <c r="C24063" s="1">
        <f t="shared" si="751"/>
        <v>4</v>
      </c>
      <c r="D24063">
        <v>2602</v>
      </c>
      <c r="E24063" t="s">
        <v>37</v>
      </c>
      <c r="F24063" s="4">
        <v>260000</v>
      </c>
      <c r="G24063" t="s">
        <v>5</v>
      </c>
      <c r="H24063">
        <v>1</v>
      </c>
      <c r="I24063" s="4">
        <f>IF(E24063="Rhode Island", Table1[[#This Row],[price]]*$L$3, IF(E24063="Massachusetts", Table1[[#This Row],[price]]*$L$2, 1))</f>
        <v>260000</v>
      </c>
    </row>
    <row r="24064" spans="1:9" x14ac:dyDescent="0.25">
      <c r="A24064" s="2">
        <v>43077</v>
      </c>
      <c r="B24064" s="1">
        <f t="shared" si="750"/>
        <v>2017</v>
      </c>
      <c r="C24064" s="1">
        <f t="shared" si="751"/>
        <v>4</v>
      </c>
      <c r="D24064">
        <v>2615</v>
      </c>
      <c r="E24064" t="s">
        <v>37</v>
      </c>
      <c r="F24064" s="4">
        <v>420000</v>
      </c>
      <c r="G24064" t="s">
        <v>5</v>
      </c>
      <c r="H24064">
        <v>3</v>
      </c>
      <c r="I24064" s="4">
        <f>IF(E24064="Rhode Island", Table1[[#This Row],[price]]*$L$3, IF(E24064="Massachusetts", Table1[[#This Row],[price]]*$L$2, 1))</f>
        <v>420000</v>
      </c>
    </row>
    <row r="24065" spans="1:9" x14ac:dyDescent="0.25">
      <c r="A24065" s="2">
        <v>43077</v>
      </c>
      <c r="B24065" s="1">
        <f t="shared" si="750"/>
        <v>2017</v>
      </c>
      <c r="C24065" s="1">
        <f t="shared" si="751"/>
        <v>4</v>
      </c>
      <c r="D24065">
        <v>2615</v>
      </c>
      <c r="E24065" t="s">
        <v>37</v>
      </c>
      <c r="F24065" s="4">
        <v>432500</v>
      </c>
      <c r="G24065" t="s">
        <v>5</v>
      </c>
      <c r="H24065">
        <v>2</v>
      </c>
      <c r="I24065" s="4">
        <f>IF(E24065="Rhode Island", Table1[[#This Row],[price]]*$L$3, IF(E24065="Massachusetts", Table1[[#This Row],[price]]*$L$2, 1))</f>
        <v>432500</v>
      </c>
    </row>
    <row r="24066" spans="1:9" x14ac:dyDescent="0.25">
      <c r="A24066" s="2">
        <v>43077</v>
      </c>
      <c r="B24066" s="1">
        <f t="shared" ref="B24066:B24129" si="752">YEAR(A24066)</f>
        <v>2017</v>
      </c>
      <c r="C24066" s="1">
        <f t="shared" ref="C24066:C24129" si="753">ROUNDUP(MONTH(A24066)/3,0)</f>
        <v>4</v>
      </c>
      <c r="D24066">
        <v>2913</v>
      </c>
      <c r="E24066" t="s">
        <v>36</v>
      </c>
      <c r="F24066" s="4">
        <v>463000</v>
      </c>
      <c r="G24066" t="s">
        <v>5</v>
      </c>
      <c r="H24066">
        <v>3</v>
      </c>
      <c r="I24066" s="4">
        <f>IF(E24066="Rhode Island", Table1[[#This Row],[price]]*$L$3, IF(E24066="Massachusetts", Table1[[#This Row],[price]]*$L$2, 1))</f>
        <v>463000</v>
      </c>
    </row>
    <row r="24067" spans="1:9" x14ac:dyDescent="0.25">
      <c r="A24067" s="2">
        <v>43077</v>
      </c>
      <c r="B24067" s="1">
        <f t="shared" si="752"/>
        <v>2017</v>
      </c>
      <c r="C24067" s="1">
        <f t="shared" si="753"/>
        <v>4</v>
      </c>
      <c r="D24067">
        <v>2906</v>
      </c>
      <c r="E24067" t="s">
        <v>36</v>
      </c>
      <c r="F24067" s="4">
        <v>550000</v>
      </c>
      <c r="G24067" t="s">
        <v>5</v>
      </c>
      <c r="H24067">
        <v>3</v>
      </c>
      <c r="I24067" s="4">
        <f>IF(E24067="Rhode Island", Table1[[#This Row],[price]]*$L$3, IF(E24067="Massachusetts", Table1[[#This Row],[price]]*$L$2, 1))</f>
        <v>550000</v>
      </c>
    </row>
    <row r="24068" spans="1:9" x14ac:dyDescent="0.25">
      <c r="A24068" s="2">
        <v>43077</v>
      </c>
      <c r="B24068" s="1">
        <f t="shared" si="752"/>
        <v>2017</v>
      </c>
      <c r="C24068" s="1">
        <f t="shared" si="753"/>
        <v>4</v>
      </c>
      <c r="D24068">
        <v>2904</v>
      </c>
      <c r="E24068" t="s">
        <v>36</v>
      </c>
      <c r="F24068" s="4">
        <v>560000</v>
      </c>
      <c r="G24068" t="s">
        <v>5</v>
      </c>
      <c r="H24068">
        <v>3</v>
      </c>
      <c r="I24068" s="4">
        <f>IF(E24068="Rhode Island", Table1[[#This Row],[price]]*$L$3, IF(E24068="Massachusetts", Table1[[#This Row],[price]]*$L$2, 1))</f>
        <v>560000</v>
      </c>
    </row>
    <row r="24069" spans="1:9" x14ac:dyDescent="0.25">
      <c r="A24069" s="2">
        <v>43077</v>
      </c>
      <c r="B24069" s="1">
        <f t="shared" si="752"/>
        <v>2017</v>
      </c>
      <c r="C24069" s="1">
        <f t="shared" si="753"/>
        <v>4</v>
      </c>
      <c r="D24069">
        <v>2904</v>
      </c>
      <c r="E24069" t="s">
        <v>36</v>
      </c>
      <c r="F24069" s="4">
        <v>595000</v>
      </c>
      <c r="G24069" t="s">
        <v>5</v>
      </c>
      <c r="H24069">
        <v>3</v>
      </c>
      <c r="I24069" s="4">
        <f>IF(E24069="Rhode Island", Table1[[#This Row],[price]]*$L$3, IF(E24069="Massachusetts", Table1[[#This Row],[price]]*$L$2, 1))</f>
        <v>595000</v>
      </c>
    </row>
    <row r="24070" spans="1:9" x14ac:dyDescent="0.25">
      <c r="A24070" s="2">
        <v>43077</v>
      </c>
      <c r="B24070" s="1">
        <f t="shared" si="752"/>
        <v>2017</v>
      </c>
      <c r="C24070" s="1">
        <f t="shared" si="753"/>
        <v>4</v>
      </c>
      <c r="D24070">
        <v>2905</v>
      </c>
      <c r="E24070" t="s">
        <v>36</v>
      </c>
      <c r="F24070" s="4">
        <v>630000</v>
      </c>
      <c r="G24070" t="s">
        <v>5</v>
      </c>
      <c r="H24070">
        <v>5</v>
      </c>
      <c r="I24070" s="4">
        <f>IF(E24070="Rhode Island", Table1[[#This Row],[price]]*$L$3, IF(E24070="Massachusetts", Table1[[#This Row],[price]]*$L$2, 1))</f>
        <v>630000</v>
      </c>
    </row>
    <row r="24071" spans="1:9" x14ac:dyDescent="0.25">
      <c r="A24071" s="2">
        <v>43077</v>
      </c>
      <c r="B24071" s="1">
        <f t="shared" si="752"/>
        <v>2017</v>
      </c>
      <c r="C24071" s="1">
        <f t="shared" si="753"/>
        <v>4</v>
      </c>
      <c r="D24071">
        <v>2904</v>
      </c>
      <c r="E24071" t="s">
        <v>36</v>
      </c>
      <c r="F24071" s="4">
        <v>640000</v>
      </c>
      <c r="G24071" t="s">
        <v>5</v>
      </c>
      <c r="H24071">
        <v>4</v>
      </c>
      <c r="I24071" s="4">
        <f>IF(E24071="Rhode Island", Table1[[#This Row],[price]]*$L$3, IF(E24071="Massachusetts", Table1[[#This Row],[price]]*$L$2, 1))</f>
        <v>640000</v>
      </c>
    </row>
    <row r="24072" spans="1:9" x14ac:dyDescent="0.25">
      <c r="A24072" s="2">
        <v>43077</v>
      </c>
      <c r="B24072" s="1">
        <f t="shared" si="752"/>
        <v>2017</v>
      </c>
      <c r="C24072" s="1">
        <f t="shared" si="753"/>
        <v>4</v>
      </c>
      <c r="D24072">
        <v>2615</v>
      </c>
      <c r="E24072" t="s">
        <v>37</v>
      </c>
      <c r="F24072" s="4">
        <v>670000</v>
      </c>
      <c r="G24072" t="s">
        <v>5</v>
      </c>
      <c r="H24072">
        <v>4</v>
      </c>
      <c r="I24072" s="4">
        <f>IF(E24072="Rhode Island", Table1[[#This Row],[price]]*$L$3, IF(E24072="Massachusetts", Table1[[#This Row],[price]]*$L$2, 1))</f>
        <v>670000</v>
      </c>
    </row>
    <row r="24073" spans="1:9" x14ac:dyDescent="0.25">
      <c r="A24073" s="2">
        <v>43077</v>
      </c>
      <c r="B24073" s="1">
        <f t="shared" si="752"/>
        <v>2017</v>
      </c>
      <c r="C24073" s="1">
        <f t="shared" si="753"/>
        <v>4</v>
      </c>
      <c r="D24073">
        <v>2602</v>
      </c>
      <c r="E24073" t="s">
        <v>37</v>
      </c>
      <c r="F24073" s="4">
        <v>700000</v>
      </c>
      <c r="G24073" t="s">
        <v>5</v>
      </c>
      <c r="H24073">
        <v>3</v>
      </c>
      <c r="I24073" s="4">
        <f>IF(E24073="Rhode Island", Table1[[#This Row],[price]]*$L$3, IF(E24073="Massachusetts", Table1[[#This Row],[price]]*$L$2, 1))</f>
        <v>700000</v>
      </c>
    </row>
    <row r="24074" spans="1:9" x14ac:dyDescent="0.25">
      <c r="A24074" s="2">
        <v>43077</v>
      </c>
      <c r="B24074" s="1">
        <f t="shared" si="752"/>
        <v>2017</v>
      </c>
      <c r="C24074" s="1">
        <f t="shared" si="753"/>
        <v>4</v>
      </c>
      <c r="D24074">
        <v>2615</v>
      </c>
      <c r="E24074" t="s">
        <v>37</v>
      </c>
      <c r="F24074" s="4">
        <v>700000</v>
      </c>
      <c r="G24074" t="s">
        <v>5</v>
      </c>
      <c r="H24074">
        <v>5</v>
      </c>
      <c r="I24074" s="4">
        <f>IF(E24074="Rhode Island", Table1[[#This Row],[price]]*$L$3, IF(E24074="Massachusetts", Table1[[#This Row],[price]]*$L$2, 1))</f>
        <v>700000</v>
      </c>
    </row>
    <row r="24075" spans="1:9" x14ac:dyDescent="0.25">
      <c r="A24075" s="2">
        <v>43077</v>
      </c>
      <c r="B24075" s="1">
        <f t="shared" si="752"/>
        <v>2017</v>
      </c>
      <c r="C24075" s="1">
        <f t="shared" si="753"/>
        <v>4</v>
      </c>
      <c r="D24075">
        <v>2913</v>
      </c>
      <c r="E24075" t="s">
        <v>36</v>
      </c>
      <c r="F24075" s="4">
        <v>825000</v>
      </c>
      <c r="G24075" t="s">
        <v>5</v>
      </c>
      <c r="H24075">
        <v>4</v>
      </c>
      <c r="I24075" s="4">
        <f>IF(E24075="Rhode Island", Table1[[#This Row],[price]]*$L$3, IF(E24075="Massachusetts", Table1[[#This Row],[price]]*$L$2, 1))</f>
        <v>825000</v>
      </c>
    </row>
    <row r="24076" spans="1:9" x14ac:dyDescent="0.25">
      <c r="A24076" s="2">
        <v>43077</v>
      </c>
      <c r="B24076" s="1">
        <f t="shared" si="752"/>
        <v>2017</v>
      </c>
      <c r="C24076" s="1">
        <f t="shared" si="753"/>
        <v>4</v>
      </c>
      <c r="D24076">
        <v>2906</v>
      </c>
      <c r="E24076" t="s">
        <v>36</v>
      </c>
      <c r="F24076" s="4">
        <v>836000</v>
      </c>
      <c r="G24076" t="s">
        <v>5</v>
      </c>
      <c r="H24076">
        <v>4</v>
      </c>
      <c r="I24076" s="4">
        <f>IF(E24076="Rhode Island", Table1[[#This Row],[price]]*$L$3, IF(E24076="Massachusetts", Table1[[#This Row],[price]]*$L$2, 1))</f>
        <v>836000</v>
      </c>
    </row>
    <row r="24077" spans="1:9" x14ac:dyDescent="0.25">
      <c r="A24077" s="2">
        <v>43077</v>
      </c>
      <c r="B24077" s="1">
        <f t="shared" si="752"/>
        <v>2017</v>
      </c>
      <c r="C24077" s="1">
        <f t="shared" si="753"/>
        <v>4</v>
      </c>
      <c r="D24077">
        <v>2904</v>
      </c>
      <c r="E24077" t="s">
        <v>36</v>
      </c>
      <c r="F24077" s="4">
        <v>915000</v>
      </c>
      <c r="G24077" t="s">
        <v>5</v>
      </c>
      <c r="H24077">
        <v>5</v>
      </c>
      <c r="I24077" s="4">
        <f>IF(E24077="Rhode Island", Table1[[#This Row],[price]]*$L$3, IF(E24077="Massachusetts", Table1[[#This Row],[price]]*$L$2, 1))</f>
        <v>915000</v>
      </c>
    </row>
    <row r="24078" spans="1:9" x14ac:dyDescent="0.25">
      <c r="A24078" s="2">
        <v>43077</v>
      </c>
      <c r="B24078" s="1">
        <f t="shared" si="752"/>
        <v>2017</v>
      </c>
      <c r="C24078" s="1">
        <f t="shared" si="753"/>
        <v>4</v>
      </c>
      <c r="D24078">
        <v>2604</v>
      </c>
      <c r="E24078" t="s">
        <v>37</v>
      </c>
      <c r="F24078" s="4">
        <v>587500</v>
      </c>
      <c r="G24078" t="s">
        <v>6</v>
      </c>
      <c r="H24078">
        <v>2</v>
      </c>
      <c r="I24078" s="4">
        <f>IF(E24078="Rhode Island", Table1[[#This Row],[price]]*$L$3, IF(E24078="Massachusetts", Table1[[#This Row],[price]]*$L$2, 1))</f>
        <v>587500</v>
      </c>
    </row>
    <row r="24079" spans="1:9" x14ac:dyDescent="0.25">
      <c r="A24079" s="2">
        <v>43078</v>
      </c>
      <c r="B24079" s="1">
        <f t="shared" si="752"/>
        <v>2017</v>
      </c>
      <c r="C24079" s="1">
        <f t="shared" si="753"/>
        <v>4</v>
      </c>
      <c r="D24079">
        <v>2615</v>
      </c>
      <c r="E24079" t="s">
        <v>37</v>
      </c>
      <c r="F24079" s="4">
        <v>445000</v>
      </c>
      <c r="G24079" t="s">
        <v>5</v>
      </c>
      <c r="H24079">
        <v>2</v>
      </c>
      <c r="I24079" s="4">
        <f>IF(E24079="Rhode Island", Table1[[#This Row],[price]]*$L$3, IF(E24079="Massachusetts", Table1[[#This Row],[price]]*$L$2, 1))</f>
        <v>445000</v>
      </c>
    </row>
    <row r="24080" spans="1:9" x14ac:dyDescent="0.25">
      <c r="A24080" s="2">
        <v>43078</v>
      </c>
      <c r="B24080" s="1">
        <f t="shared" si="752"/>
        <v>2017</v>
      </c>
      <c r="C24080" s="1">
        <f t="shared" si="753"/>
        <v>4</v>
      </c>
      <c r="D24080">
        <v>2914</v>
      </c>
      <c r="E24080" t="s">
        <v>36</v>
      </c>
      <c r="F24080" s="4">
        <v>462000</v>
      </c>
      <c r="G24080" t="s">
        <v>5</v>
      </c>
      <c r="H24080">
        <v>3</v>
      </c>
      <c r="I24080" s="4">
        <f>IF(E24080="Rhode Island", Table1[[#This Row],[price]]*$L$3, IF(E24080="Massachusetts", Table1[[#This Row],[price]]*$L$2, 1))</f>
        <v>462000</v>
      </c>
    </row>
    <row r="24081" spans="1:9" x14ac:dyDescent="0.25">
      <c r="A24081" s="2">
        <v>43078</v>
      </c>
      <c r="B24081" s="1">
        <f t="shared" si="752"/>
        <v>2017</v>
      </c>
      <c r="C24081" s="1">
        <f t="shared" si="753"/>
        <v>4</v>
      </c>
      <c r="D24081">
        <v>2615</v>
      </c>
      <c r="E24081" t="s">
        <v>37</v>
      </c>
      <c r="F24081" s="4">
        <v>527000</v>
      </c>
      <c r="G24081" t="s">
        <v>5</v>
      </c>
      <c r="H24081">
        <v>3</v>
      </c>
      <c r="I24081" s="4">
        <f>IF(E24081="Rhode Island", Table1[[#This Row],[price]]*$L$3, IF(E24081="Massachusetts", Table1[[#This Row],[price]]*$L$2, 1))</f>
        <v>527000</v>
      </c>
    </row>
    <row r="24082" spans="1:9" x14ac:dyDescent="0.25">
      <c r="A24082" s="2">
        <v>43078</v>
      </c>
      <c r="B24082" s="1">
        <f t="shared" si="752"/>
        <v>2017</v>
      </c>
      <c r="C24082" s="1">
        <f t="shared" si="753"/>
        <v>4</v>
      </c>
      <c r="D24082">
        <v>2904</v>
      </c>
      <c r="E24082" t="s">
        <v>36</v>
      </c>
      <c r="F24082" s="4">
        <v>540000</v>
      </c>
      <c r="G24082" t="s">
        <v>5</v>
      </c>
      <c r="H24082">
        <v>3</v>
      </c>
      <c r="I24082" s="4">
        <f>IF(E24082="Rhode Island", Table1[[#This Row],[price]]*$L$3, IF(E24082="Massachusetts", Table1[[#This Row],[price]]*$L$2, 1))</f>
        <v>540000</v>
      </c>
    </row>
    <row r="24083" spans="1:9" x14ac:dyDescent="0.25">
      <c r="A24083" s="2">
        <v>43078</v>
      </c>
      <c r="B24083" s="1">
        <f t="shared" si="752"/>
        <v>2017</v>
      </c>
      <c r="C24083" s="1">
        <f t="shared" si="753"/>
        <v>4</v>
      </c>
      <c r="D24083">
        <v>2615</v>
      </c>
      <c r="E24083" t="s">
        <v>37</v>
      </c>
      <c r="F24083" s="4">
        <v>552000</v>
      </c>
      <c r="G24083" t="s">
        <v>5</v>
      </c>
      <c r="H24083">
        <v>3</v>
      </c>
      <c r="I24083" s="4">
        <f>IF(E24083="Rhode Island", Table1[[#This Row],[price]]*$L$3, IF(E24083="Massachusetts", Table1[[#This Row],[price]]*$L$2, 1))</f>
        <v>552000</v>
      </c>
    </row>
    <row r="24084" spans="1:9" x14ac:dyDescent="0.25">
      <c r="A24084" s="2">
        <v>43078</v>
      </c>
      <c r="B24084" s="1">
        <f t="shared" si="752"/>
        <v>2017</v>
      </c>
      <c r="C24084" s="1">
        <f t="shared" si="753"/>
        <v>4</v>
      </c>
      <c r="D24084">
        <v>2905</v>
      </c>
      <c r="E24084" t="s">
        <v>36</v>
      </c>
      <c r="F24084" s="4">
        <v>560000</v>
      </c>
      <c r="G24084" t="s">
        <v>5</v>
      </c>
      <c r="H24084">
        <v>3</v>
      </c>
      <c r="I24084" s="4">
        <f>IF(E24084="Rhode Island", Table1[[#This Row],[price]]*$L$3, IF(E24084="Massachusetts", Table1[[#This Row],[price]]*$L$2, 1))</f>
        <v>560000</v>
      </c>
    </row>
    <row r="24085" spans="1:9" x14ac:dyDescent="0.25">
      <c r="A24085" s="2">
        <v>43078</v>
      </c>
      <c r="B24085" s="1">
        <f t="shared" si="752"/>
        <v>2017</v>
      </c>
      <c r="C24085" s="1">
        <f t="shared" si="753"/>
        <v>4</v>
      </c>
      <c r="D24085">
        <v>2905</v>
      </c>
      <c r="E24085" t="s">
        <v>36</v>
      </c>
      <c r="F24085" s="4">
        <v>580000</v>
      </c>
      <c r="G24085" t="s">
        <v>5</v>
      </c>
      <c r="H24085">
        <v>4</v>
      </c>
      <c r="I24085" s="4">
        <f>IF(E24085="Rhode Island", Table1[[#This Row],[price]]*$L$3, IF(E24085="Massachusetts", Table1[[#This Row],[price]]*$L$2, 1))</f>
        <v>580000</v>
      </c>
    </row>
    <row r="24086" spans="1:9" x14ac:dyDescent="0.25">
      <c r="A24086" s="2">
        <v>43078</v>
      </c>
      <c r="B24086" s="1">
        <f t="shared" si="752"/>
        <v>2017</v>
      </c>
      <c r="C24086" s="1">
        <f t="shared" si="753"/>
        <v>4</v>
      </c>
      <c r="D24086">
        <v>2904</v>
      </c>
      <c r="E24086" t="s">
        <v>36</v>
      </c>
      <c r="F24086" s="4">
        <v>605000</v>
      </c>
      <c r="G24086" t="s">
        <v>5</v>
      </c>
      <c r="H24086">
        <v>3</v>
      </c>
      <c r="I24086" s="4">
        <f>IF(E24086="Rhode Island", Table1[[#This Row],[price]]*$L$3, IF(E24086="Massachusetts", Table1[[#This Row],[price]]*$L$2, 1))</f>
        <v>605000</v>
      </c>
    </row>
    <row r="24087" spans="1:9" x14ac:dyDescent="0.25">
      <c r="A24087" s="2">
        <v>43078</v>
      </c>
      <c r="B24087" s="1">
        <f t="shared" si="752"/>
        <v>2017</v>
      </c>
      <c r="C24087" s="1">
        <f t="shared" si="753"/>
        <v>4</v>
      </c>
      <c r="D24087">
        <v>2905</v>
      </c>
      <c r="E24087" t="s">
        <v>36</v>
      </c>
      <c r="F24087" s="4">
        <v>627000</v>
      </c>
      <c r="G24087" t="s">
        <v>5</v>
      </c>
      <c r="H24087">
        <v>4</v>
      </c>
      <c r="I24087" s="4">
        <f>IF(E24087="Rhode Island", Table1[[#This Row],[price]]*$L$3, IF(E24087="Massachusetts", Table1[[#This Row],[price]]*$L$2, 1))</f>
        <v>627000</v>
      </c>
    </row>
    <row r="24088" spans="1:9" x14ac:dyDescent="0.25">
      <c r="A24088" s="2">
        <v>43078</v>
      </c>
      <c r="B24088" s="1">
        <f t="shared" si="752"/>
        <v>2017</v>
      </c>
      <c r="C24088" s="1">
        <f t="shared" si="753"/>
        <v>4</v>
      </c>
      <c r="D24088">
        <v>2903</v>
      </c>
      <c r="E24088" t="s">
        <v>36</v>
      </c>
      <c r="F24088" s="4">
        <v>660000</v>
      </c>
      <c r="G24088" t="s">
        <v>5</v>
      </c>
      <c r="H24088">
        <v>4</v>
      </c>
      <c r="I24088" s="4">
        <f>IF(E24088="Rhode Island", Table1[[#This Row],[price]]*$L$3, IF(E24088="Massachusetts", Table1[[#This Row],[price]]*$L$2, 1))</f>
        <v>660000</v>
      </c>
    </row>
    <row r="24089" spans="1:9" x14ac:dyDescent="0.25">
      <c r="A24089" s="2">
        <v>43078</v>
      </c>
      <c r="B24089" s="1">
        <f t="shared" si="752"/>
        <v>2017</v>
      </c>
      <c r="C24089" s="1">
        <f t="shared" si="753"/>
        <v>4</v>
      </c>
      <c r="D24089">
        <v>2602</v>
      </c>
      <c r="E24089" t="s">
        <v>37</v>
      </c>
      <c r="F24089" s="4">
        <v>756000</v>
      </c>
      <c r="G24089" t="s">
        <v>5</v>
      </c>
      <c r="H24089">
        <v>3</v>
      </c>
      <c r="I24089" s="4">
        <f>IF(E24089="Rhode Island", Table1[[#This Row],[price]]*$L$3, IF(E24089="Massachusetts", Table1[[#This Row],[price]]*$L$2, 1))</f>
        <v>756000</v>
      </c>
    </row>
    <row r="24090" spans="1:9" x14ac:dyDescent="0.25">
      <c r="A24090" s="2">
        <v>43078</v>
      </c>
      <c r="B24090" s="1">
        <f t="shared" si="752"/>
        <v>2017</v>
      </c>
      <c r="C24090" s="1">
        <f t="shared" si="753"/>
        <v>4</v>
      </c>
      <c r="D24090">
        <v>2904</v>
      </c>
      <c r="E24090" t="s">
        <v>36</v>
      </c>
      <c r="F24090" s="4">
        <v>765000</v>
      </c>
      <c r="G24090" t="s">
        <v>5</v>
      </c>
      <c r="H24090">
        <v>4</v>
      </c>
      <c r="I24090" s="4">
        <f>IF(E24090="Rhode Island", Table1[[#This Row],[price]]*$L$3, IF(E24090="Massachusetts", Table1[[#This Row],[price]]*$L$2, 1))</f>
        <v>765000</v>
      </c>
    </row>
    <row r="24091" spans="1:9" x14ac:dyDescent="0.25">
      <c r="A24091" s="2">
        <v>43078</v>
      </c>
      <c r="B24091" s="1">
        <f t="shared" si="752"/>
        <v>2017</v>
      </c>
      <c r="C24091" s="1">
        <f t="shared" si="753"/>
        <v>4</v>
      </c>
      <c r="D24091">
        <v>2617</v>
      </c>
      <c r="E24091" t="s">
        <v>37</v>
      </c>
      <c r="F24091" s="4">
        <v>782000</v>
      </c>
      <c r="G24091" t="s">
        <v>5</v>
      </c>
      <c r="H24091">
        <v>3</v>
      </c>
      <c r="I24091" s="4">
        <f>IF(E24091="Rhode Island", Table1[[#This Row],[price]]*$L$3, IF(E24091="Massachusetts", Table1[[#This Row],[price]]*$L$2, 1))</f>
        <v>782000</v>
      </c>
    </row>
    <row r="24092" spans="1:9" x14ac:dyDescent="0.25">
      <c r="A24092" s="2">
        <v>43078</v>
      </c>
      <c r="B24092" s="1">
        <f t="shared" si="752"/>
        <v>2017</v>
      </c>
      <c r="C24092" s="1">
        <f t="shared" si="753"/>
        <v>4</v>
      </c>
      <c r="D24092">
        <v>2913</v>
      </c>
      <c r="E24092" t="s">
        <v>36</v>
      </c>
      <c r="F24092" s="4">
        <v>794000</v>
      </c>
      <c r="G24092" t="s">
        <v>5</v>
      </c>
      <c r="H24092">
        <v>4</v>
      </c>
      <c r="I24092" s="4">
        <f>IF(E24092="Rhode Island", Table1[[#This Row],[price]]*$L$3, IF(E24092="Massachusetts", Table1[[#This Row],[price]]*$L$2, 1))</f>
        <v>794000</v>
      </c>
    </row>
    <row r="24093" spans="1:9" x14ac:dyDescent="0.25">
      <c r="A24093" s="2">
        <v>43078</v>
      </c>
      <c r="B24093" s="1">
        <f t="shared" si="752"/>
        <v>2017</v>
      </c>
      <c r="C24093" s="1">
        <f t="shared" si="753"/>
        <v>4</v>
      </c>
      <c r="D24093">
        <v>2604</v>
      </c>
      <c r="E24093" t="s">
        <v>37</v>
      </c>
      <c r="F24093" s="4">
        <v>840000</v>
      </c>
      <c r="G24093" t="s">
        <v>5</v>
      </c>
      <c r="H24093">
        <v>3</v>
      </c>
      <c r="I24093" s="4">
        <f>IF(E24093="Rhode Island", Table1[[#This Row],[price]]*$L$3, IF(E24093="Massachusetts", Table1[[#This Row],[price]]*$L$2, 1))</f>
        <v>840000</v>
      </c>
    </row>
    <row r="24094" spans="1:9" x14ac:dyDescent="0.25">
      <c r="A24094" s="2">
        <v>43078</v>
      </c>
      <c r="B24094" s="1">
        <f t="shared" si="752"/>
        <v>2017</v>
      </c>
      <c r="C24094" s="1">
        <f t="shared" si="753"/>
        <v>4</v>
      </c>
      <c r="D24094">
        <v>2605</v>
      </c>
      <c r="E24094" t="s">
        <v>37</v>
      </c>
      <c r="F24094" s="4">
        <v>965000</v>
      </c>
      <c r="G24094" t="s">
        <v>5</v>
      </c>
      <c r="H24094">
        <v>4</v>
      </c>
      <c r="I24094" s="4">
        <f>IF(E24094="Rhode Island", Table1[[#This Row],[price]]*$L$3, IF(E24094="Massachusetts", Table1[[#This Row],[price]]*$L$2, 1))</f>
        <v>965000</v>
      </c>
    </row>
    <row r="24095" spans="1:9" x14ac:dyDescent="0.25">
      <c r="A24095" s="2">
        <v>43078</v>
      </c>
      <c r="B24095" s="1">
        <f t="shared" si="752"/>
        <v>2017</v>
      </c>
      <c r="C24095" s="1">
        <f t="shared" si="753"/>
        <v>4</v>
      </c>
      <c r="D24095">
        <v>2614</v>
      </c>
      <c r="E24095" t="s">
        <v>37</v>
      </c>
      <c r="F24095" s="4">
        <v>985000</v>
      </c>
      <c r="G24095" t="s">
        <v>5</v>
      </c>
      <c r="H24095">
        <v>5</v>
      </c>
      <c r="I24095" s="4">
        <f>IF(E24095="Rhode Island", Table1[[#This Row],[price]]*$L$3, IF(E24095="Massachusetts", Table1[[#This Row],[price]]*$L$2, 1))</f>
        <v>985000</v>
      </c>
    </row>
    <row r="24096" spans="1:9" x14ac:dyDescent="0.25">
      <c r="A24096" s="2">
        <v>43078</v>
      </c>
      <c r="B24096" s="1">
        <f t="shared" si="752"/>
        <v>2017</v>
      </c>
      <c r="C24096" s="1">
        <f t="shared" si="753"/>
        <v>4</v>
      </c>
      <c r="D24096">
        <v>2604</v>
      </c>
      <c r="E24096" t="s">
        <v>37</v>
      </c>
      <c r="F24096" s="4">
        <v>1035000</v>
      </c>
      <c r="G24096" t="s">
        <v>5</v>
      </c>
      <c r="H24096">
        <v>4</v>
      </c>
      <c r="I24096" s="4">
        <f>IF(E24096="Rhode Island", Table1[[#This Row],[price]]*$L$3, IF(E24096="Massachusetts", Table1[[#This Row],[price]]*$L$2, 1))</f>
        <v>1035000</v>
      </c>
    </row>
    <row r="24097" spans="1:9" x14ac:dyDescent="0.25">
      <c r="A24097" s="2">
        <v>43078</v>
      </c>
      <c r="B24097" s="1">
        <f t="shared" si="752"/>
        <v>2017</v>
      </c>
      <c r="C24097" s="1">
        <f t="shared" si="753"/>
        <v>4</v>
      </c>
      <c r="D24097">
        <v>2603</v>
      </c>
      <c r="E24097" t="s">
        <v>37</v>
      </c>
      <c r="F24097" s="4">
        <v>1157000</v>
      </c>
      <c r="G24097" t="s">
        <v>5</v>
      </c>
      <c r="H24097">
        <v>4</v>
      </c>
      <c r="I24097" s="4">
        <f>IF(E24097="Rhode Island", Table1[[#This Row],[price]]*$L$3, IF(E24097="Massachusetts", Table1[[#This Row],[price]]*$L$2, 1))</f>
        <v>1157000</v>
      </c>
    </row>
    <row r="24098" spans="1:9" x14ac:dyDescent="0.25">
      <c r="A24098" s="2">
        <v>43078</v>
      </c>
      <c r="B24098" s="1">
        <f t="shared" si="752"/>
        <v>2017</v>
      </c>
      <c r="C24098" s="1">
        <f t="shared" si="753"/>
        <v>4</v>
      </c>
      <c r="D24098">
        <v>2607</v>
      </c>
      <c r="E24098" t="s">
        <v>37</v>
      </c>
      <c r="F24098" s="4">
        <v>1211000</v>
      </c>
      <c r="G24098" t="s">
        <v>5</v>
      </c>
      <c r="H24098">
        <v>4</v>
      </c>
      <c r="I24098" s="4">
        <f>IF(E24098="Rhode Island", Table1[[#This Row],[price]]*$L$3, IF(E24098="Massachusetts", Table1[[#This Row],[price]]*$L$2, 1))</f>
        <v>1211000</v>
      </c>
    </row>
    <row r="24099" spans="1:9" x14ac:dyDescent="0.25">
      <c r="A24099" s="2">
        <v>43078</v>
      </c>
      <c r="B24099" s="1">
        <f t="shared" si="752"/>
        <v>2017</v>
      </c>
      <c r="C24099" s="1">
        <f t="shared" si="753"/>
        <v>4</v>
      </c>
      <c r="D24099">
        <v>2604</v>
      </c>
      <c r="E24099" t="s">
        <v>37</v>
      </c>
      <c r="F24099" s="4">
        <v>1215000</v>
      </c>
      <c r="G24099" t="s">
        <v>5</v>
      </c>
      <c r="H24099">
        <v>3</v>
      </c>
      <c r="I24099" s="4">
        <f>IF(E24099="Rhode Island", Table1[[#This Row],[price]]*$L$3, IF(E24099="Massachusetts", Table1[[#This Row],[price]]*$L$2, 1))</f>
        <v>1215000</v>
      </c>
    </row>
    <row r="24100" spans="1:9" x14ac:dyDescent="0.25">
      <c r="A24100" s="2">
        <v>43078</v>
      </c>
      <c r="B24100" s="1">
        <f t="shared" si="752"/>
        <v>2017</v>
      </c>
      <c r="C24100" s="1">
        <f t="shared" si="753"/>
        <v>4</v>
      </c>
      <c r="D24100">
        <v>2602</v>
      </c>
      <c r="E24100" t="s">
        <v>37</v>
      </c>
      <c r="F24100" s="4">
        <v>1225000</v>
      </c>
      <c r="G24100" t="s">
        <v>5</v>
      </c>
      <c r="H24100">
        <v>4</v>
      </c>
      <c r="I24100" s="4">
        <f>IF(E24100="Rhode Island", Table1[[#This Row],[price]]*$L$3, IF(E24100="Massachusetts", Table1[[#This Row],[price]]*$L$2, 1))</f>
        <v>1225000</v>
      </c>
    </row>
    <row r="24101" spans="1:9" x14ac:dyDescent="0.25">
      <c r="A24101" s="2">
        <v>43078</v>
      </c>
      <c r="B24101" s="1">
        <f t="shared" si="752"/>
        <v>2017</v>
      </c>
      <c r="C24101" s="1">
        <f t="shared" si="753"/>
        <v>4</v>
      </c>
      <c r="D24101">
        <v>2600</v>
      </c>
      <c r="E24101" t="s">
        <v>37</v>
      </c>
      <c r="F24101" s="4">
        <v>1510000</v>
      </c>
      <c r="G24101" t="s">
        <v>5</v>
      </c>
      <c r="H24101">
        <v>3</v>
      </c>
      <c r="I24101" s="4">
        <f>IF(E24101="Rhode Island", Table1[[#This Row],[price]]*$L$3, IF(E24101="Massachusetts", Table1[[#This Row],[price]]*$L$2, 1))</f>
        <v>1510000</v>
      </c>
    </row>
    <row r="24102" spans="1:9" x14ac:dyDescent="0.25">
      <c r="A24102" s="2">
        <v>43078</v>
      </c>
      <c r="B24102" s="1">
        <f t="shared" si="752"/>
        <v>2017</v>
      </c>
      <c r="C24102" s="1">
        <f t="shared" si="753"/>
        <v>4</v>
      </c>
      <c r="D24102">
        <v>2612</v>
      </c>
      <c r="E24102" t="s">
        <v>37</v>
      </c>
      <c r="F24102" s="4">
        <v>1600000</v>
      </c>
      <c r="G24102" t="s">
        <v>5</v>
      </c>
      <c r="H24102">
        <v>5</v>
      </c>
      <c r="I24102" s="4">
        <f>IF(E24102="Rhode Island", Table1[[#This Row],[price]]*$L$3, IF(E24102="Massachusetts", Table1[[#This Row],[price]]*$L$2, 1))</f>
        <v>1600000</v>
      </c>
    </row>
    <row r="24103" spans="1:9" x14ac:dyDescent="0.25">
      <c r="A24103" s="2">
        <v>43079</v>
      </c>
      <c r="B24103" s="1">
        <f t="shared" si="752"/>
        <v>2017</v>
      </c>
      <c r="C24103" s="1">
        <f t="shared" si="753"/>
        <v>4</v>
      </c>
      <c r="D24103">
        <v>2615</v>
      </c>
      <c r="E24103" t="s">
        <v>37</v>
      </c>
      <c r="F24103" s="4">
        <v>515000</v>
      </c>
      <c r="G24103" t="s">
        <v>5</v>
      </c>
      <c r="H24103">
        <v>3</v>
      </c>
      <c r="I24103" s="4">
        <f>IF(E24103="Rhode Island", Table1[[#This Row],[price]]*$L$3, IF(E24103="Massachusetts", Table1[[#This Row],[price]]*$L$2, 1))</f>
        <v>515000</v>
      </c>
    </row>
    <row r="24104" spans="1:9" x14ac:dyDescent="0.25">
      <c r="A24104" s="2">
        <v>43080</v>
      </c>
      <c r="B24104" s="1">
        <f t="shared" si="752"/>
        <v>2017</v>
      </c>
      <c r="C24104" s="1">
        <f t="shared" si="753"/>
        <v>4</v>
      </c>
      <c r="D24104">
        <v>2615</v>
      </c>
      <c r="E24104" t="s">
        <v>37</v>
      </c>
      <c r="F24104" s="4">
        <v>397000</v>
      </c>
      <c r="G24104" t="s">
        <v>5</v>
      </c>
      <c r="H24104">
        <v>2</v>
      </c>
      <c r="I24104" s="4">
        <f>IF(E24104="Rhode Island", Table1[[#This Row],[price]]*$L$3, IF(E24104="Massachusetts", Table1[[#This Row],[price]]*$L$2, 1))</f>
        <v>397000</v>
      </c>
    </row>
    <row r="24105" spans="1:9" x14ac:dyDescent="0.25">
      <c r="A24105" s="2">
        <v>43080</v>
      </c>
      <c r="B24105" s="1">
        <f t="shared" si="752"/>
        <v>2017</v>
      </c>
      <c r="C24105" s="1">
        <f t="shared" si="753"/>
        <v>4</v>
      </c>
      <c r="D24105">
        <v>2602</v>
      </c>
      <c r="E24105" t="s">
        <v>37</v>
      </c>
      <c r="F24105" s="4">
        <v>430000</v>
      </c>
      <c r="G24105" t="s">
        <v>5</v>
      </c>
      <c r="H24105">
        <v>2</v>
      </c>
      <c r="I24105" s="4">
        <f>IF(E24105="Rhode Island", Table1[[#This Row],[price]]*$L$3, IF(E24105="Massachusetts", Table1[[#This Row],[price]]*$L$2, 1))</f>
        <v>430000</v>
      </c>
    </row>
    <row r="24106" spans="1:9" x14ac:dyDescent="0.25">
      <c r="A24106" s="2">
        <v>43080</v>
      </c>
      <c r="B24106" s="1">
        <f t="shared" si="752"/>
        <v>2017</v>
      </c>
      <c r="C24106" s="1">
        <f t="shared" si="753"/>
        <v>4</v>
      </c>
      <c r="D24106">
        <v>2615</v>
      </c>
      <c r="E24106" t="s">
        <v>37</v>
      </c>
      <c r="F24106" s="4">
        <v>456000</v>
      </c>
      <c r="G24106" t="s">
        <v>5</v>
      </c>
      <c r="H24106">
        <v>3</v>
      </c>
      <c r="I24106" s="4">
        <f>IF(E24106="Rhode Island", Table1[[#This Row],[price]]*$L$3, IF(E24106="Massachusetts", Table1[[#This Row],[price]]*$L$2, 1))</f>
        <v>456000</v>
      </c>
    </row>
    <row r="24107" spans="1:9" x14ac:dyDescent="0.25">
      <c r="A24107" s="2">
        <v>43080</v>
      </c>
      <c r="B24107" s="1">
        <f t="shared" si="752"/>
        <v>2017</v>
      </c>
      <c r="C24107" s="1">
        <f t="shared" si="753"/>
        <v>4</v>
      </c>
      <c r="D24107">
        <v>2615</v>
      </c>
      <c r="E24107" t="s">
        <v>37</v>
      </c>
      <c r="F24107" s="4">
        <v>630000</v>
      </c>
      <c r="G24107" t="s">
        <v>5</v>
      </c>
      <c r="H24107">
        <v>4</v>
      </c>
      <c r="I24107" s="4">
        <f>IF(E24107="Rhode Island", Table1[[#This Row],[price]]*$L$3, IF(E24107="Massachusetts", Table1[[#This Row],[price]]*$L$2, 1))</f>
        <v>630000</v>
      </c>
    </row>
    <row r="24108" spans="1:9" x14ac:dyDescent="0.25">
      <c r="A24108" s="2">
        <v>43080</v>
      </c>
      <c r="B24108" s="1">
        <f t="shared" si="752"/>
        <v>2017</v>
      </c>
      <c r="C24108" s="1">
        <f t="shared" si="753"/>
        <v>4</v>
      </c>
      <c r="D24108">
        <v>2615</v>
      </c>
      <c r="E24108" t="s">
        <v>37</v>
      </c>
      <c r="F24108" s="4">
        <v>640000</v>
      </c>
      <c r="G24108" t="s">
        <v>5</v>
      </c>
      <c r="H24108">
        <v>4</v>
      </c>
      <c r="I24108" s="4">
        <f>IF(E24108="Rhode Island", Table1[[#This Row],[price]]*$L$3, IF(E24108="Massachusetts", Table1[[#This Row],[price]]*$L$2, 1))</f>
        <v>640000</v>
      </c>
    </row>
    <row r="24109" spans="1:9" x14ac:dyDescent="0.25">
      <c r="A24109" s="2">
        <v>43080</v>
      </c>
      <c r="B24109" s="1">
        <f t="shared" si="752"/>
        <v>2017</v>
      </c>
      <c r="C24109" s="1">
        <f t="shared" si="753"/>
        <v>4</v>
      </c>
      <c r="D24109">
        <v>2913</v>
      </c>
      <c r="E24109" t="s">
        <v>36</v>
      </c>
      <c r="F24109" s="4">
        <v>665000</v>
      </c>
      <c r="G24109" t="s">
        <v>5</v>
      </c>
      <c r="H24109">
        <v>4</v>
      </c>
      <c r="I24109" s="4">
        <f>IF(E24109="Rhode Island", Table1[[#This Row],[price]]*$L$3, IF(E24109="Massachusetts", Table1[[#This Row],[price]]*$L$2, 1))</f>
        <v>665000</v>
      </c>
    </row>
    <row r="24110" spans="1:9" x14ac:dyDescent="0.25">
      <c r="A24110" s="2">
        <v>43080</v>
      </c>
      <c r="B24110" s="1">
        <f t="shared" si="752"/>
        <v>2017</v>
      </c>
      <c r="C24110" s="1">
        <f t="shared" si="753"/>
        <v>4</v>
      </c>
      <c r="D24110">
        <v>2615</v>
      </c>
      <c r="E24110" t="s">
        <v>37</v>
      </c>
      <c r="F24110" s="4">
        <v>692000</v>
      </c>
      <c r="G24110" t="s">
        <v>5</v>
      </c>
      <c r="H24110">
        <v>5</v>
      </c>
      <c r="I24110" s="4">
        <f>IF(E24110="Rhode Island", Table1[[#This Row],[price]]*$L$3, IF(E24110="Massachusetts", Table1[[#This Row],[price]]*$L$2, 1))</f>
        <v>692000</v>
      </c>
    </row>
    <row r="24111" spans="1:9" x14ac:dyDescent="0.25">
      <c r="A24111" s="2">
        <v>43080</v>
      </c>
      <c r="B24111" s="1">
        <f t="shared" si="752"/>
        <v>2017</v>
      </c>
      <c r="C24111" s="1">
        <f t="shared" si="753"/>
        <v>4</v>
      </c>
      <c r="D24111">
        <v>2614</v>
      </c>
      <c r="E24111" t="s">
        <v>37</v>
      </c>
      <c r="F24111" s="4">
        <v>695000</v>
      </c>
      <c r="G24111" t="s">
        <v>5</v>
      </c>
      <c r="H24111">
        <v>3</v>
      </c>
      <c r="I24111" s="4">
        <f>IF(E24111="Rhode Island", Table1[[#This Row],[price]]*$L$3, IF(E24111="Massachusetts", Table1[[#This Row],[price]]*$L$2, 1))</f>
        <v>695000</v>
      </c>
    </row>
    <row r="24112" spans="1:9" x14ac:dyDescent="0.25">
      <c r="A24112" s="2">
        <v>43080</v>
      </c>
      <c r="B24112" s="1">
        <f t="shared" si="752"/>
        <v>2017</v>
      </c>
      <c r="C24112" s="1">
        <f t="shared" si="753"/>
        <v>4</v>
      </c>
      <c r="D24112">
        <v>2914</v>
      </c>
      <c r="E24112" t="s">
        <v>36</v>
      </c>
      <c r="F24112" s="4">
        <v>746000</v>
      </c>
      <c r="G24112" t="s">
        <v>5</v>
      </c>
      <c r="H24112">
        <v>4</v>
      </c>
      <c r="I24112" s="4">
        <f>IF(E24112="Rhode Island", Table1[[#This Row],[price]]*$L$3, IF(E24112="Massachusetts", Table1[[#This Row],[price]]*$L$2, 1))</f>
        <v>746000</v>
      </c>
    </row>
    <row r="24113" spans="1:9" x14ac:dyDescent="0.25">
      <c r="A24113" s="2">
        <v>43080</v>
      </c>
      <c r="B24113" s="1">
        <f t="shared" si="752"/>
        <v>2017</v>
      </c>
      <c r="C24113" s="1">
        <f t="shared" si="753"/>
        <v>4</v>
      </c>
      <c r="D24113">
        <v>2606</v>
      </c>
      <c r="E24113" t="s">
        <v>37</v>
      </c>
      <c r="F24113" s="4">
        <v>762000</v>
      </c>
      <c r="G24113" t="s">
        <v>5</v>
      </c>
      <c r="H24113">
        <v>3</v>
      </c>
      <c r="I24113" s="4">
        <f>IF(E24113="Rhode Island", Table1[[#This Row],[price]]*$L$3, IF(E24113="Massachusetts", Table1[[#This Row],[price]]*$L$2, 1))</f>
        <v>762000</v>
      </c>
    </row>
    <row r="24114" spans="1:9" x14ac:dyDescent="0.25">
      <c r="A24114" s="2">
        <v>43080</v>
      </c>
      <c r="B24114" s="1">
        <f t="shared" si="752"/>
        <v>2017</v>
      </c>
      <c r="C24114" s="1">
        <f t="shared" si="753"/>
        <v>4</v>
      </c>
      <c r="D24114">
        <v>2905</v>
      </c>
      <c r="E24114" t="s">
        <v>36</v>
      </c>
      <c r="F24114" s="4">
        <v>830000</v>
      </c>
      <c r="G24114" t="s">
        <v>5</v>
      </c>
      <c r="H24114">
        <v>4</v>
      </c>
      <c r="I24114" s="4">
        <f>IF(E24114="Rhode Island", Table1[[#This Row],[price]]*$L$3, IF(E24114="Massachusetts", Table1[[#This Row],[price]]*$L$2, 1))</f>
        <v>830000</v>
      </c>
    </row>
    <row r="24115" spans="1:9" x14ac:dyDescent="0.25">
      <c r="A24115" s="2">
        <v>43080</v>
      </c>
      <c r="B24115" s="1">
        <f t="shared" si="752"/>
        <v>2017</v>
      </c>
      <c r="C24115" s="1">
        <f t="shared" si="753"/>
        <v>4</v>
      </c>
      <c r="D24115">
        <v>2607</v>
      </c>
      <c r="E24115" t="s">
        <v>37</v>
      </c>
      <c r="F24115" s="4">
        <v>845000</v>
      </c>
      <c r="G24115" t="s">
        <v>5</v>
      </c>
      <c r="H24115">
        <v>4</v>
      </c>
      <c r="I24115" s="4">
        <f>IF(E24115="Rhode Island", Table1[[#This Row],[price]]*$L$3, IF(E24115="Massachusetts", Table1[[#This Row],[price]]*$L$2, 1))</f>
        <v>845000</v>
      </c>
    </row>
    <row r="24116" spans="1:9" x14ac:dyDescent="0.25">
      <c r="A24116" s="2">
        <v>43080</v>
      </c>
      <c r="B24116" s="1">
        <f t="shared" si="752"/>
        <v>2017</v>
      </c>
      <c r="C24116" s="1">
        <f t="shared" si="753"/>
        <v>4</v>
      </c>
      <c r="D24116">
        <v>2914</v>
      </c>
      <c r="E24116" t="s">
        <v>36</v>
      </c>
      <c r="F24116" s="4">
        <v>925000</v>
      </c>
      <c r="G24116" t="s">
        <v>5</v>
      </c>
      <c r="H24116">
        <v>4</v>
      </c>
      <c r="I24116" s="4">
        <f>IF(E24116="Rhode Island", Table1[[#This Row],[price]]*$L$3, IF(E24116="Massachusetts", Table1[[#This Row],[price]]*$L$2, 1))</f>
        <v>925000</v>
      </c>
    </row>
    <row r="24117" spans="1:9" x14ac:dyDescent="0.25">
      <c r="A24117" s="2">
        <v>43080</v>
      </c>
      <c r="B24117" s="1">
        <f t="shared" si="752"/>
        <v>2017</v>
      </c>
      <c r="C24117" s="1">
        <f t="shared" si="753"/>
        <v>4</v>
      </c>
      <c r="D24117">
        <v>2606</v>
      </c>
      <c r="E24117" t="s">
        <v>37</v>
      </c>
      <c r="F24117" s="4">
        <v>1322500</v>
      </c>
      <c r="G24117" t="s">
        <v>5</v>
      </c>
      <c r="H24117">
        <v>4</v>
      </c>
      <c r="I24117" s="4">
        <f>IF(E24117="Rhode Island", Table1[[#This Row],[price]]*$L$3, IF(E24117="Massachusetts", Table1[[#This Row],[price]]*$L$2, 1))</f>
        <v>1322500</v>
      </c>
    </row>
    <row r="24118" spans="1:9" x14ac:dyDescent="0.25">
      <c r="A24118" s="2">
        <v>43080</v>
      </c>
      <c r="B24118" s="1">
        <f t="shared" si="752"/>
        <v>2017</v>
      </c>
      <c r="C24118" s="1">
        <f t="shared" si="753"/>
        <v>4</v>
      </c>
      <c r="D24118">
        <v>2603</v>
      </c>
      <c r="E24118" t="s">
        <v>37</v>
      </c>
      <c r="F24118" s="4">
        <v>1415000</v>
      </c>
      <c r="G24118" t="s">
        <v>5</v>
      </c>
      <c r="H24118">
        <v>4</v>
      </c>
      <c r="I24118" s="4">
        <f>IF(E24118="Rhode Island", Table1[[#This Row],[price]]*$L$3, IF(E24118="Massachusetts", Table1[[#This Row],[price]]*$L$2, 1))</f>
        <v>1415000</v>
      </c>
    </row>
    <row r="24119" spans="1:9" x14ac:dyDescent="0.25">
      <c r="A24119" s="2">
        <v>43080</v>
      </c>
      <c r="B24119" s="1">
        <f t="shared" si="752"/>
        <v>2017</v>
      </c>
      <c r="C24119" s="1">
        <f t="shared" si="753"/>
        <v>4</v>
      </c>
      <c r="D24119">
        <v>2617</v>
      </c>
      <c r="E24119" t="s">
        <v>37</v>
      </c>
      <c r="F24119" s="4">
        <v>265000</v>
      </c>
      <c r="G24119" t="s">
        <v>6</v>
      </c>
      <c r="H24119">
        <v>1</v>
      </c>
      <c r="I24119" s="4">
        <f>IF(E24119="Rhode Island", Table1[[#This Row],[price]]*$L$3, IF(E24119="Massachusetts", Table1[[#This Row],[price]]*$L$2, 1))</f>
        <v>265000</v>
      </c>
    </row>
    <row r="24120" spans="1:9" x14ac:dyDescent="0.25">
      <c r="A24120" s="2">
        <v>43080</v>
      </c>
      <c r="B24120" s="1">
        <f t="shared" si="752"/>
        <v>2017</v>
      </c>
      <c r="C24120" s="1">
        <f t="shared" si="753"/>
        <v>4</v>
      </c>
      <c r="D24120">
        <v>2912</v>
      </c>
      <c r="E24120" t="s">
        <v>36</v>
      </c>
      <c r="F24120" s="4">
        <v>340000</v>
      </c>
      <c r="G24120" t="s">
        <v>6</v>
      </c>
      <c r="H24120">
        <v>2</v>
      </c>
      <c r="I24120" s="4">
        <f>IF(E24120="Rhode Island", Table1[[#This Row],[price]]*$L$3, IF(E24120="Massachusetts", Table1[[#This Row],[price]]*$L$2, 1))</f>
        <v>340000</v>
      </c>
    </row>
    <row r="24121" spans="1:9" x14ac:dyDescent="0.25">
      <c r="A24121" s="2">
        <v>43080</v>
      </c>
      <c r="B24121" s="1">
        <f t="shared" si="752"/>
        <v>2017</v>
      </c>
      <c r="C24121" s="1">
        <f t="shared" si="753"/>
        <v>4</v>
      </c>
      <c r="D24121">
        <v>2612</v>
      </c>
      <c r="E24121" t="s">
        <v>37</v>
      </c>
      <c r="F24121" s="4">
        <v>510000</v>
      </c>
      <c r="G24121" t="s">
        <v>6</v>
      </c>
      <c r="H24121">
        <v>1</v>
      </c>
      <c r="I24121" s="4">
        <f>IF(E24121="Rhode Island", Table1[[#This Row],[price]]*$L$3, IF(E24121="Massachusetts", Table1[[#This Row],[price]]*$L$2, 1))</f>
        <v>510000</v>
      </c>
    </row>
    <row r="24122" spans="1:9" x14ac:dyDescent="0.25">
      <c r="A24122" s="2">
        <v>43080</v>
      </c>
      <c r="B24122" s="1">
        <f t="shared" si="752"/>
        <v>2017</v>
      </c>
      <c r="C24122" s="1">
        <f t="shared" si="753"/>
        <v>4</v>
      </c>
      <c r="D24122">
        <v>2604</v>
      </c>
      <c r="E24122" t="s">
        <v>37</v>
      </c>
      <c r="F24122" s="4">
        <v>532500</v>
      </c>
      <c r="G24122" t="s">
        <v>6</v>
      </c>
      <c r="H24122">
        <v>3</v>
      </c>
      <c r="I24122" s="4">
        <f>IF(E24122="Rhode Island", Table1[[#This Row],[price]]*$L$3, IF(E24122="Massachusetts", Table1[[#This Row],[price]]*$L$2, 1))</f>
        <v>532500</v>
      </c>
    </row>
    <row r="24123" spans="1:9" x14ac:dyDescent="0.25">
      <c r="A24123" s="2">
        <v>43080</v>
      </c>
      <c r="B24123" s="1">
        <f t="shared" si="752"/>
        <v>2017</v>
      </c>
      <c r="C24123" s="1">
        <f t="shared" si="753"/>
        <v>4</v>
      </c>
      <c r="D24123">
        <v>2617</v>
      </c>
      <c r="E24123" t="s">
        <v>37</v>
      </c>
      <c r="F24123" s="4">
        <v>630000</v>
      </c>
      <c r="G24123" t="s">
        <v>6</v>
      </c>
      <c r="H24123">
        <v>3</v>
      </c>
      <c r="I24123" s="4">
        <f>IF(E24123="Rhode Island", Table1[[#This Row],[price]]*$L$3, IF(E24123="Massachusetts", Table1[[#This Row],[price]]*$L$2, 1))</f>
        <v>630000</v>
      </c>
    </row>
    <row r="24124" spans="1:9" x14ac:dyDescent="0.25">
      <c r="A24124" s="2">
        <v>43081</v>
      </c>
      <c r="B24124" s="1">
        <f t="shared" si="752"/>
        <v>2017</v>
      </c>
      <c r="C24124" s="1">
        <f t="shared" si="753"/>
        <v>4</v>
      </c>
      <c r="D24124">
        <v>2615</v>
      </c>
      <c r="E24124" t="s">
        <v>37</v>
      </c>
      <c r="F24124" s="4">
        <v>425000</v>
      </c>
      <c r="G24124" t="s">
        <v>5</v>
      </c>
      <c r="H24124">
        <v>3</v>
      </c>
      <c r="I24124" s="4">
        <f>IF(E24124="Rhode Island", Table1[[#This Row],[price]]*$L$3, IF(E24124="Massachusetts", Table1[[#This Row],[price]]*$L$2, 1))</f>
        <v>425000</v>
      </c>
    </row>
    <row r="24125" spans="1:9" x14ac:dyDescent="0.25">
      <c r="A24125" s="2">
        <v>43081</v>
      </c>
      <c r="B24125" s="1">
        <f t="shared" si="752"/>
        <v>2017</v>
      </c>
      <c r="C24125" s="1">
        <f t="shared" si="753"/>
        <v>4</v>
      </c>
      <c r="D24125">
        <v>2913</v>
      </c>
      <c r="E24125" t="s">
        <v>36</v>
      </c>
      <c r="F24125" s="4">
        <v>430000</v>
      </c>
      <c r="G24125" t="s">
        <v>5</v>
      </c>
      <c r="H24125">
        <v>3</v>
      </c>
      <c r="I24125" s="4">
        <f>IF(E24125="Rhode Island", Table1[[#This Row],[price]]*$L$3, IF(E24125="Massachusetts", Table1[[#This Row],[price]]*$L$2, 1))</f>
        <v>430000</v>
      </c>
    </row>
    <row r="24126" spans="1:9" x14ac:dyDescent="0.25">
      <c r="A24126" s="2">
        <v>43081</v>
      </c>
      <c r="B24126" s="1">
        <f t="shared" si="752"/>
        <v>2017</v>
      </c>
      <c r="C24126" s="1">
        <f t="shared" si="753"/>
        <v>4</v>
      </c>
      <c r="D24126">
        <v>2615</v>
      </c>
      <c r="E24126" t="s">
        <v>37</v>
      </c>
      <c r="F24126" s="4">
        <v>496500</v>
      </c>
      <c r="G24126" t="s">
        <v>5</v>
      </c>
      <c r="H24126">
        <v>3</v>
      </c>
      <c r="I24126" s="4">
        <f>IF(E24126="Rhode Island", Table1[[#This Row],[price]]*$L$3, IF(E24126="Massachusetts", Table1[[#This Row],[price]]*$L$2, 1))</f>
        <v>496500</v>
      </c>
    </row>
    <row r="24127" spans="1:9" x14ac:dyDescent="0.25">
      <c r="A24127" s="2">
        <v>43081</v>
      </c>
      <c r="B24127" s="1">
        <f t="shared" si="752"/>
        <v>2017</v>
      </c>
      <c r="C24127" s="1">
        <f t="shared" si="753"/>
        <v>4</v>
      </c>
      <c r="D24127">
        <v>2905</v>
      </c>
      <c r="E24127" t="s">
        <v>36</v>
      </c>
      <c r="F24127" s="4">
        <v>500000</v>
      </c>
      <c r="G24127" t="s">
        <v>5</v>
      </c>
      <c r="H24127">
        <v>3</v>
      </c>
      <c r="I24127" s="4">
        <f>IF(E24127="Rhode Island", Table1[[#This Row],[price]]*$L$3, IF(E24127="Massachusetts", Table1[[#This Row],[price]]*$L$2, 1))</f>
        <v>500000</v>
      </c>
    </row>
    <row r="24128" spans="1:9" x14ac:dyDescent="0.25">
      <c r="A24128" s="2">
        <v>43081</v>
      </c>
      <c r="B24128" s="1">
        <f t="shared" si="752"/>
        <v>2017</v>
      </c>
      <c r="C24128" s="1">
        <f t="shared" si="753"/>
        <v>4</v>
      </c>
      <c r="D24128">
        <v>2903</v>
      </c>
      <c r="E24128" t="s">
        <v>36</v>
      </c>
      <c r="F24128" s="4">
        <v>550000</v>
      </c>
      <c r="G24128" t="s">
        <v>5</v>
      </c>
      <c r="H24128">
        <v>3</v>
      </c>
      <c r="I24128" s="4">
        <f>IF(E24128="Rhode Island", Table1[[#This Row],[price]]*$L$3, IF(E24128="Massachusetts", Table1[[#This Row],[price]]*$L$2, 1))</f>
        <v>550000</v>
      </c>
    </row>
    <row r="24129" spans="1:9" x14ac:dyDescent="0.25">
      <c r="A24129" s="2">
        <v>43081</v>
      </c>
      <c r="B24129" s="1">
        <f t="shared" si="752"/>
        <v>2017</v>
      </c>
      <c r="C24129" s="1">
        <f t="shared" si="753"/>
        <v>4</v>
      </c>
      <c r="D24129">
        <v>2913</v>
      </c>
      <c r="E24129" t="s">
        <v>36</v>
      </c>
      <c r="F24129" s="4">
        <v>560000</v>
      </c>
      <c r="G24129" t="s">
        <v>5</v>
      </c>
      <c r="H24129">
        <v>4</v>
      </c>
      <c r="I24129" s="4">
        <f>IF(E24129="Rhode Island", Table1[[#This Row],[price]]*$L$3, IF(E24129="Massachusetts", Table1[[#This Row],[price]]*$L$2, 1))</f>
        <v>560000</v>
      </c>
    </row>
    <row r="24130" spans="1:9" x14ac:dyDescent="0.25">
      <c r="A24130" s="2">
        <v>43081</v>
      </c>
      <c r="B24130" s="1">
        <f t="shared" ref="B24130:B24193" si="754">YEAR(A24130)</f>
        <v>2017</v>
      </c>
      <c r="C24130" s="1">
        <f t="shared" ref="C24130:C24193" si="755">ROUNDUP(MONTH(A24130)/3,0)</f>
        <v>4</v>
      </c>
      <c r="D24130">
        <v>2615</v>
      </c>
      <c r="E24130" t="s">
        <v>37</v>
      </c>
      <c r="F24130" s="4">
        <v>567000</v>
      </c>
      <c r="G24130" t="s">
        <v>5</v>
      </c>
      <c r="H24130">
        <v>3</v>
      </c>
      <c r="I24130" s="4">
        <f>IF(E24130="Rhode Island", Table1[[#This Row],[price]]*$L$3, IF(E24130="Massachusetts", Table1[[#This Row],[price]]*$L$2, 1))</f>
        <v>567000</v>
      </c>
    </row>
    <row r="24131" spans="1:9" x14ac:dyDescent="0.25">
      <c r="A24131" s="2">
        <v>43081</v>
      </c>
      <c r="B24131" s="1">
        <f t="shared" si="754"/>
        <v>2017</v>
      </c>
      <c r="C24131" s="1">
        <f t="shared" si="755"/>
        <v>4</v>
      </c>
      <c r="D24131">
        <v>2914</v>
      </c>
      <c r="E24131" t="s">
        <v>36</v>
      </c>
      <c r="F24131" s="4">
        <v>580000</v>
      </c>
      <c r="G24131" t="s">
        <v>5</v>
      </c>
      <c r="H24131">
        <v>3</v>
      </c>
      <c r="I24131" s="4">
        <f>IF(E24131="Rhode Island", Table1[[#This Row],[price]]*$L$3, IF(E24131="Massachusetts", Table1[[#This Row],[price]]*$L$2, 1))</f>
        <v>580000</v>
      </c>
    </row>
    <row r="24132" spans="1:9" x14ac:dyDescent="0.25">
      <c r="A24132" s="2">
        <v>43081</v>
      </c>
      <c r="B24132" s="1">
        <f t="shared" si="754"/>
        <v>2017</v>
      </c>
      <c r="C24132" s="1">
        <f t="shared" si="755"/>
        <v>4</v>
      </c>
      <c r="D24132">
        <v>2607</v>
      </c>
      <c r="E24132" t="s">
        <v>37</v>
      </c>
      <c r="F24132" s="4">
        <v>616000</v>
      </c>
      <c r="G24132" t="s">
        <v>5</v>
      </c>
      <c r="H24132">
        <v>3</v>
      </c>
      <c r="I24132" s="4">
        <f>IF(E24132="Rhode Island", Table1[[#This Row],[price]]*$L$3, IF(E24132="Massachusetts", Table1[[#This Row],[price]]*$L$2, 1))</f>
        <v>616000</v>
      </c>
    </row>
    <row r="24133" spans="1:9" x14ac:dyDescent="0.25">
      <c r="A24133" s="2">
        <v>43081</v>
      </c>
      <c r="B24133" s="1">
        <f t="shared" si="754"/>
        <v>2017</v>
      </c>
      <c r="C24133" s="1">
        <f t="shared" si="755"/>
        <v>4</v>
      </c>
      <c r="D24133">
        <v>2615</v>
      </c>
      <c r="E24133" t="s">
        <v>37</v>
      </c>
      <c r="F24133" s="4">
        <v>625000</v>
      </c>
      <c r="G24133" t="s">
        <v>5</v>
      </c>
      <c r="H24133">
        <v>3</v>
      </c>
      <c r="I24133" s="4">
        <f>IF(E24133="Rhode Island", Table1[[#This Row],[price]]*$L$3, IF(E24133="Massachusetts", Table1[[#This Row],[price]]*$L$2, 1))</f>
        <v>625000</v>
      </c>
    </row>
    <row r="24134" spans="1:9" x14ac:dyDescent="0.25">
      <c r="A24134" s="2">
        <v>43081</v>
      </c>
      <c r="B24134" s="1">
        <f t="shared" si="754"/>
        <v>2017</v>
      </c>
      <c r="C24134" s="1">
        <f t="shared" si="755"/>
        <v>4</v>
      </c>
      <c r="D24134">
        <v>2617</v>
      </c>
      <c r="E24134" t="s">
        <v>37</v>
      </c>
      <c r="F24134" s="4">
        <v>728000</v>
      </c>
      <c r="G24134" t="s">
        <v>5</v>
      </c>
      <c r="H24134">
        <v>4</v>
      </c>
      <c r="I24134" s="4">
        <f>IF(E24134="Rhode Island", Table1[[#This Row],[price]]*$L$3, IF(E24134="Massachusetts", Table1[[#This Row],[price]]*$L$2, 1))</f>
        <v>728000</v>
      </c>
    </row>
    <row r="24135" spans="1:9" x14ac:dyDescent="0.25">
      <c r="A24135" s="2">
        <v>43081</v>
      </c>
      <c r="B24135" s="1">
        <f t="shared" si="754"/>
        <v>2017</v>
      </c>
      <c r="C24135" s="1">
        <f t="shared" si="755"/>
        <v>4</v>
      </c>
      <c r="D24135">
        <v>2914</v>
      </c>
      <c r="E24135" t="s">
        <v>36</v>
      </c>
      <c r="F24135" s="4">
        <v>752000</v>
      </c>
      <c r="G24135" t="s">
        <v>5</v>
      </c>
      <c r="H24135">
        <v>4</v>
      </c>
      <c r="I24135" s="4">
        <f>IF(E24135="Rhode Island", Table1[[#This Row],[price]]*$L$3, IF(E24135="Massachusetts", Table1[[#This Row],[price]]*$L$2, 1))</f>
        <v>752000</v>
      </c>
    </row>
    <row r="24136" spans="1:9" x14ac:dyDescent="0.25">
      <c r="A24136" s="2">
        <v>43081</v>
      </c>
      <c r="B24136" s="1">
        <f t="shared" si="754"/>
        <v>2017</v>
      </c>
      <c r="C24136" s="1">
        <f t="shared" si="755"/>
        <v>4</v>
      </c>
      <c r="D24136">
        <v>2914</v>
      </c>
      <c r="E24136" t="s">
        <v>36</v>
      </c>
      <c r="F24136" s="4">
        <v>790000</v>
      </c>
      <c r="G24136" t="s">
        <v>5</v>
      </c>
      <c r="H24136">
        <v>4</v>
      </c>
      <c r="I24136" s="4">
        <f>IF(E24136="Rhode Island", Table1[[#This Row],[price]]*$L$3, IF(E24136="Massachusetts", Table1[[#This Row],[price]]*$L$2, 1))</f>
        <v>790000</v>
      </c>
    </row>
    <row r="24137" spans="1:9" x14ac:dyDescent="0.25">
      <c r="A24137" s="2">
        <v>43081</v>
      </c>
      <c r="B24137" s="1">
        <f t="shared" si="754"/>
        <v>2017</v>
      </c>
      <c r="C24137" s="1">
        <f t="shared" si="755"/>
        <v>4</v>
      </c>
      <c r="D24137">
        <v>2617</v>
      </c>
      <c r="E24137" t="s">
        <v>37</v>
      </c>
      <c r="F24137" s="4">
        <v>902000</v>
      </c>
      <c r="G24137" t="s">
        <v>5</v>
      </c>
      <c r="H24137">
        <v>4</v>
      </c>
      <c r="I24137" s="4">
        <f>IF(E24137="Rhode Island", Table1[[#This Row],[price]]*$L$3, IF(E24137="Massachusetts", Table1[[#This Row],[price]]*$L$2, 1))</f>
        <v>902000</v>
      </c>
    </row>
    <row r="24138" spans="1:9" x14ac:dyDescent="0.25">
      <c r="A24138" s="2">
        <v>43081</v>
      </c>
      <c r="B24138" s="1">
        <f t="shared" si="754"/>
        <v>2017</v>
      </c>
      <c r="C24138" s="1">
        <f t="shared" si="755"/>
        <v>4</v>
      </c>
      <c r="D24138">
        <v>2617</v>
      </c>
      <c r="E24138" t="s">
        <v>37</v>
      </c>
      <c r="F24138" s="4">
        <v>960000</v>
      </c>
      <c r="G24138" t="s">
        <v>5</v>
      </c>
      <c r="H24138">
        <v>5</v>
      </c>
      <c r="I24138" s="4">
        <f>IF(E24138="Rhode Island", Table1[[#This Row],[price]]*$L$3, IF(E24138="Massachusetts", Table1[[#This Row],[price]]*$L$2, 1))</f>
        <v>960000</v>
      </c>
    </row>
    <row r="24139" spans="1:9" x14ac:dyDescent="0.25">
      <c r="A24139" s="2">
        <v>43081</v>
      </c>
      <c r="B24139" s="1">
        <f t="shared" si="754"/>
        <v>2017</v>
      </c>
      <c r="C24139" s="1">
        <f t="shared" si="755"/>
        <v>4</v>
      </c>
      <c r="D24139">
        <v>2606</v>
      </c>
      <c r="E24139" t="s">
        <v>37</v>
      </c>
      <c r="F24139" s="4">
        <v>321000</v>
      </c>
      <c r="G24139" t="s">
        <v>6</v>
      </c>
      <c r="H24139">
        <v>2</v>
      </c>
      <c r="I24139" s="4">
        <f>IF(E24139="Rhode Island", Table1[[#This Row],[price]]*$L$3, IF(E24139="Massachusetts", Table1[[#This Row],[price]]*$L$2, 1))</f>
        <v>321000</v>
      </c>
    </row>
    <row r="24140" spans="1:9" x14ac:dyDescent="0.25">
      <c r="A24140" s="2">
        <v>43081</v>
      </c>
      <c r="B24140" s="1">
        <f t="shared" si="754"/>
        <v>2017</v>
      </c>
      <c r="C24140" s="1">
        <f t="shared" si="755"/>
        <v>4</v>
      </c>
      <c r="D24140">
        <v>2912</v>
      </c>
      <c r="E24140" t="s">
        <v>36</v>
      </c>
      <c r="F24140" s="4">
        <v>325000</v>
      </c>
      <c r="G24140" t="s">
        <v>6</v>
      </c>
      <c r="H24140">
        <v>2</v>
      </c>
      <c r="I24140" s="4">
        <f>IF(E24140="Rhode Island", Table1[[#This Row],[price]]*$L$3, IF(E24140="Massachusetts", Table1[[#This Row],[price]]*$L$2, 1))</f>
        <v>325000</v>
      </c>
    </row>
    <row r="24141" spans="1:9" x14ac:dyDescent="0.25">
      <c r="A24141" s="2">
        <v>43081</v>
      </c>
      <c r="B24141" s="1">
        <f t="shared" si="754"/>
        <v>2017</v>
      </c>
      <c r="C24141" s="1">
        <f t="shared" si="755"/>
        <v>4</v>
      </c>
      <c r="D24141">
        <v>2903</v>
      </c>
      <c r="E24141" t="s">
        <v>36</v>
      </c>
      <c r="F24141" s="4">
        <v>327000</v>
      </c>
      <c r="G24141" t="s">
        <v>6</v>
      </c>
      <c r="H24141">
        <v>2</v>
      </c>
      <c r="I24141" s="4">
        <f>IF(E24141="Rhode Island", Table1[[#This Row],[price]]*$L$3, IF(E24141="Massachusetts", Table1[[#This Row],[price]]*$L$2, 1))</f>
        <v>327000</v>
      </c>
    </row>
    <row r="24142" spans="1:9" x14ac:dyDescent="0.25">
      <c r="A24142" s="2">
        <v>43081</v>
      </c>
      <c r="B24142" s="1">
        <f t="shared" si="754"/>
        <v>2017</v>
      </c>
      <c r="C24142" s="1">
        <f t="shared" si="755"/>
        <v>4</v>
      </c>
      <c r="D24142">
        <v>2612</v>
      </c>
      <c r="E24142" t="s">
        <v>37</v>
      </c>
      <c r="F24142" s="4">
        <v>375000</v>
      </c>
      <c r="G24142" t="s">
        <v>6</v>
      </c>
      <c r="H24142">
        <v>1</v>
      </c>
      <c r="I24142" s="4">
        <f>IF(E24142="Rhode Island", Table1[[#This Row],[price]]*$L$3, IF(E24142="Massachusetts", Table1[[#This Row],[price]]*$L$2, 1))</f>
        <v>375000</v>
      </c>
    </row>
    <row r="24143" spans="1:9" x14ac:dyDescent="0.25">
      <c r="A24143" s="2">
        <v>43081</v>
      </c>
      <c r="B24143" s="1">
        <f t="shared" si="754"/>
        <v>2017</v>
      </c>
      <c r="C24143" s="1">
        <f t="shared" si="755"/>
        <v>4</v>
      </c>
      <c r="D24143">
        <v>2913</v>
      </c>
      <c r="E24143" t="s">
        <v>36</v>
      </c>
      <c r="F24143" s="4">
        <v>384000</v>
      </c>
      <c r="G24143" t="s">
        <v>6</v>
      </c>
      <c r="H24143">
        <v>3</v>
      </c>
      <c r="I24143" s="4">
        <f>IF(E24143="Rhode Island", Table1[[#This Row],[price]]*$L$3, IF(E24143="Massachusetts", Table1[[#This Row],[price]]*$L$2, 1))</f>
        <v>384000</v>
      </c>
    </row>
    <row r="24144" spans="1:9" x14ac:dyDescent="0.25">
      <c r="A24144" s="2">
        <v>43081</v>
      </c>
      <c r="B24144" s="1">
        <f t="shared" si="754"/>
        <v>2017</v>
      </c>
      <c r="C24144" s="1">
        <f t="shared" si="755"/>
        <v>4</v>
      </c>
      <c r="D24144">
        <v>2602</v>
      </c>
      <c r="E24144" t="s">
        <v>37</v>
      </c>
      <c r="F24144" s="4">
        <v>470000</v>
      </c>
      <c r="G24144" t="s">
        <v>6</v>
      </c>
      <c r="H24144">
        <v>2</v>
      </c>
      <c r="I24144" s="4">
        <f>IF(E24144="Rhode Island", Table1[[#This Row],[price]]*$L$3, IF(E24144="Massachusetts", Table1[[#This Row],[price]]*$L$2, 1))</f>
        <v>470000</v>
      </c>
    </row>
    <row r="24145" spans="1:9" x14ac:dyDescent="0.25">
      <c r="A24145" s="2">
        <v>43081</v>
      </c>
      <c r="B24145" s="1">
        <f t="shared" si="754"/>
        <v>2017</v>
      </c>
      <c r="C24145" s="1">
        <f t="shared" si="755"/>
        <v>4</v>
      </c>
      <c r="D24145">
        <v>2913</v>
      </c>
      <c r="E24145" t="s">
        <v>36</v>
      </c>
      <c r="F24145" s="4">
        <v>520000</v>
      </c>
      <c r="G24145" t="s">
        <v>6</v>
      </c>
      <c r="H24145">
        <v>3</v>
      </c>
      <c r="I24145" s="4">
        <f>IF(E24145="Rhode Island", Table1[[#This Row],[price]]*$L$3, IF(E24145="Massachusetts", Table1[[#This Row],[price]]*$L$2, 1))</f>
        <v>520000</v>
      </c>
    </row>
    <row r="24146" spans="1:9" x14ac:dyDescent="0.25">
      <c r="A24146" s="2">
        <v>43082</v>
      </c>
      <c r="B24146" s="1">
        <f t="shared" si="754"/>
        <v>2017</v>
      </c>
      <c r="C24146" s="1">
        <f t="shared" si="755"/>
        <v>4</v>
      </c>
      <c r="D24146">
        <v>2906</v>
      </c>
      <c r="E24146" t="s">
        <v>36</v>
      </c>
      <c r="F24146" s="4">
        <v>445000</v>
      </c>
      <c r="G24146" t="s">
        <v>5</v>
      </c>
      <c r="H24146">
        <v>3</v>
      </c>
      <c r="I24146" s="4">
        <f>IF(E24146="Rhode Island", Table1[[#This Row],[price]]*$L$3, IF(E24146="Massachusetts", Table1[[#This Row],[price]]*$L$2, 1))</f>
        <v>445000</v>
      </c>
    </row>
    <row r="24147" spans="1:9" x14ac:dyDescent="0.25">
      <c r="A24147" s="2">
        <v>43082</v>
      </c>
      <c r="B24147" s="1">
        <f t="shared" si="754"/>
        <v>2017</v>
      </c>
      <c r="C24147" s="1">
        <f t="shared" si="755"/>
        <v>4</v>
      </c>
      <c r="D24147">
        <v>2914</v>
      </c>
      <c r="E24147" t="s">
        <v>36</v>
      </c>
      <c r="F24147" s="4">
        <v>515000</v>
      </c>
      <c r="G24147" t="s">
        <v>5</v>
      </c>
      <c r="H24147">
        <v>3</v>
      </c>
      <c r="I24147" s="4">
        <f>IF(E24147="Rhode Island", Table1[[#This Row],[price]]*$L$3, IF(E24147="Massachusetts", Table1[[#This Row],[price]]*$L$2, 1))</f>
        <v>515000</v>
      </c>
    </row>
    <row r="24148" spans="1:9" x14ac:dyDescent="0.25">
      <c r="A24148" s="2">
        <v>43082</v>
      </c>
      <c r="B24148" s="1">
        <f t="shared" si="754"/>
        <v>2017</v>
      </c>
      <c r="C24148" s="1">
        <f t="shared" si="755"/>
        <v>4</v>
      </c>
      <c r="D24148">
        <v>2902</v>
      </c>
      <c r="E24148" t="s">
        <v>36</v>
      </c>
      <c r="F24148" s="4">
        <v>540000</v>
      </c>
      <c r="G24148" t="s">
        <v>5</v>
      </c>
      <c r="H24148">
        <v>3</v>
      </c>
      <c r="I24148" s="4">
        <f>IF(E24148="Rhode Island", Table1[[#This Row],[price]]*$L$3, IF(E24148="Massachusetts", Table1[[#This Row],[price]]*$L$2, 1))</f>
        <v>540000</v>
      </c>
    </row>
    <row r="24149" spans="1:9" x14ac:dyDescent="0.25">
      <c r="A24149" s="2">
        <v>43082</v>
      </c>
      <c r="B24149" s="1">
        <f t="shared" si="754"/>
        <v>2017</v>
      </c>
      <c r="C24149" s="1">
        <f t="shared" si="755"/>
        <v>4</v>
      </c>
      <c r="D24149">
        <v>2906</v>
      </c>
      <c r="E24149" t="s">
        <v>36</v>
      </c>
      <c r="F24149" s="4">
        <v>545000</v>
      </c>
      <c r="G24149" t="s">
        <v>5</v>
      </c>
      <c r="H24149">
        <v>4</v>
      </c>
      <c r="I24149" s="4">
        <f>IF(E24149="Rhode Island", Table1[[#This Row],[price]]*$L$3, IF(E24149="Massachusetts", Table1[[#This Row],[price]]*$L$2, 1))</f>
        <v>545000</v>
      </c>
    </row>
    <row r="24150" spans="1:9" x14ac:dyDescent="0.25">
      <c r="A24150" s="2">
        <v>43082</v>
      </c>
      <c r="B24150" s="1">
        <f t="shared" si="754"/>
        <v>2017</v>
      </c>
      <c r="C24150" s="1">
        <f t="shared" si="755"/>
        <v>4</v>
      </c>
      <c r="D24150">
        <v>2904</v>
      </c>
      <c r="E24150" t="s">
        <v>36</v>
      </c>
      <c r="F24150" s="4">
        <v>557000</v>
      </c>
      <c r="G24150" t="s">
        <v>5</v>
      </c>
      <c r="H24150">
        <v>3</v>
      </c>
      <c r="I24150" s="4">
        <f>IF(E24150="Rhode Island", Table1[[#This Row],[price]]*$L$3, IF(E24150="Massachusetts", Table1[[#This Row],[price]]*$L$2, 1))</f>
        <v>557000</v>
      </c>
    </row>
    <row r="24151" spans="1:9" x14ac:dyDescent="0.25">
      <c r="A24151" s="2">
        <v>43082</v>
      </c>
      <c r="B24151" s="1">
        <f t="shared" si="754"/>
        <v>2017</v>
      </c>
      <c r="C24151" s="1">
        <f t="shared" si="755"/>
        <v>4</v>
      </c>
      <c r="D24151">
        <v>2914</v>
      </c>
      <c r="E24151" t="s">
        <v>36</v>
      </c>
      <c r="F24151" s="4">
        <v>610000</v>
      </c>
      <c r="G24151" t="s">
        <v>5</v>
      </c>
      <c r="H24151">
        <v>4</v>
      </c>
      <c r="I24151" s="4">
        <f>IF(E24151="Rhode Island", Table1[[#This Row],[price]]*$L$3, IF(E24151="Massachusetts", Table1[[#This Row],[price]]*$L$2, 1))</f>
        <v>610000</v>
      </c>
    </row>
    <row r="24152" spans="1:9" x14ac:dyDescent="0.25">
      <c r="A24152" s="2">
        <v>43082</v>
      </c>
      <c r="B24152" s="1">
        <f t="shared" si="754"/>
        <v>2017</v>
      </c>
      <c r="C24152" s="1">
        <f t="shared" si="755"/>
        <v>4</v>
      </c>
      <c r="D24152">
        <v>2913</v>
      </c>
      <c r="E24152" t="s">
        <v>36</v>
      </c>
      <c r="F24152" s="4">
        <v>615000</v>
      </c>
      <c r="G24152" t="s">
        <v>5</v>
      </c>
      <c r="H24152">
        <v>3</v>
      </c>
      <c r="I24152" s="4">
        <f>IF(E24152="Rhode Island", Table1[[#This Row],[price]]*$L$3, IF(E24152="Massachusetts", Table1[[#This Row],[price]]*$L$2, 1))</f>
        <v>615000</v>
      </c>
    </row>
    <row r="24153" spans="1:9" x14ac:dyDescent="0.25">
      <c r="A24153" s="2">
        <v>43082</v>
      </c>
      <c r="B24153" s="1">
        <f t="shared" si="754"/>
        <v>2017</v>
      </c>
      <c r="C24153" s="1">
        <f t="shared" si="755"/>
        <v>4</v>
      </c>
      <c r="D24153">
        <v>2913</v>
      </c>
      <c r="E24153" t="s">
        <v>36</v>
      </c>
      <c r="F24153" s="4">
        <v>660000</v>
      </c>
      <c r="G24153" t="s">
        <v>5</v>
      </c>
      <c r="H24153">
        <v>3</v>
      </c>
      <c r="I24153" s="4">
        <f>IF(E24153="Rhode Island", Table1[[#This Row],[price]]*$L$3, IF(E24153="Massachusetts", Table1[[#This Row],[price]]*$L$2, 1))</f>
        <v>660000</v>
      </c>
    </row>
    <row r="24154" spans="1:9" x14ac:dyDescent="0.25">
      <c r="A24154" s="2">
        <v>43082</v>
      </c>
      <c r="B24154" s="1">
        <f t="shared" si="754"/>
        <v>2017</v>
      </c>
      <c r="C24154" s="1">
        <f t="shared" si="755"/>
        <v>4</v>
      </c>
      <c r="D24154">
        <v>2902</v>
      </c>
      <c r="E24154" t="s">
        <v>36</v>
      </c>
      <c r="F24154" s="4">
        <v>665000</v>
      </c>
      <c r="G24154" t="s">
        <v>5</v>
      </c>
      <c r="H24154">
        <v>4</v>
      </c>
      <c r="I24154" s="4">
        <f>IF(E24154="Rhode Island", Table1[[#This Row],[price]]*$L$3, IF(E24154="Massachusetts", Table1[[#This Row],[price]]*$L$2, 1))</f>
        <v>665000</v>
      </c>
    </row>
    <row r="24155" spans="1:9" x14ac:dyDescent="0.25">
      <c r="A24155" s="2">
        <v>43082</v>
      </c>
      <c r="B24155" s="1">
        <f t="shared" si="754"/>
        <v>2017</v>
      </c>
      <c r="C24155" s="1">
        <f t="shared" si="755"/>
        <v>4</v>
      </c>
      <c r="D24155">
        <v>2914</v>
      </c>
      <c r="E24155" t="s">
        <v>36</v>
      </c>
      <c r="F24155" s="4">
        <v>715000</v>
      </c>
      <c r="G24155" t="s">
        <v>5</v>
      </c>
      <c r="H24155">
        <v>3</v>
      </c>
      <c r="I24155" s="4">
        <f>IF(E24155="Rhode Island", Table1[[#This Row],[price]]*$L$3, IF(E24155="Massachusetts", Table1[[#This Row],[price]]*$L$2, 1))</f>
        <v>715000</v>
      </c>
    </row>
    <row r="24156" spans="1:9" x14ac:dyDescent="0.25">
      <c r="A24156" s="2">
        <v>43082</v>
      </c>
      <c r="B24156" s="1">
        <f t="shared" si="754"/>
        <v>2017</v>
      </c>
      <c r="C24156" s="1">
        <f t="shared" si="755"/>
        <v>4</v>
      </c>
      <c r="D24156">
        <v>2902</v>
      </c>
      <c r="E24156" t="s">
        <v>36</v>
      </c>
      <c r="F24156" s="4">
        <v>825000</v>
      </c>
      <c r="G24156" t="s">
        <v>5</v>
      </c>
      <c r="H24156">
        <v>4</v>
      </c>
      <c r="I24156" s="4">
        <f>IF(E24156="Rhode Island", Table1[[#This Row],[price]]*$L$3, IF(E24156="Massachusetts", Table1[[#This Row],[price]]*$L$2, 1))</f>
        <v>825000</v>
      </c>
    </row>
    <row r="24157" spans="1:9" x14ac:dyDescent="0.25">
      <c r="A24157" s="2">
        <v>43082</v>
      </c>
      <c r="B24157" s="1">
        <f t="shared" si="754"/>
        <v>2017</v>
      </c>
      <c r="C24157" s="1">
        <f t="shared" si="755"/>
        <v>4</v>
      </c>
      <c r="D24157">
        <v>2605</v>
      </c>
      <c r="E24157" t="s">
        <v>37</v>
      </c>
      <c r="F24157" s="4">
        <v>890000</v>
      </c>
      <c r="G24157" t="s">
        <v>5</v>
      </c>
      <c r="H24157">
        <v>4</v>
      </c>
      <c r="I24157" s="4">
        <f>IF(E24157="Rhode Island", Table1[[#This Row],[price]]*$L$3, IF(E24157="Massachusetts", Table1[[#This Row],[price]]*$L$2, 1))</f>
        <v>890000</v>
      </c>
    </row>
    <row r="24158" spans="1:9" x14ac:dyDescent="0.25">
      <c r="A24158" s="2">
        <v>43082</v>
      </c>
      <c r="B24158" s="1">
        <f t="shared" si="754"/>
        <v>2017</v>
      </c>
      <c r="C24158" s="1">
        <f t="shared" si="755"/>
        <v>4</v>
      </c>
      <c r="D24158">
        <v>2913</v>
      </c>
      <c r="E24158" t="s">
        <v>36</v>
      </c>
      <c r="F24158" s="4">
        <v>940000</v>
      </c>
      <c r="G24158" t="s">
        <v>5</v>
      </c>
      <c r="H24158">
        <v>4</v>
      </c>
      <c r="I24158" s="4">
        <f>IF(E24158="Rhode Island", Table1[[#This Row],[price]]*$L$3, IF(E24158="Massachusetts", Table1[[#This Row],[price]]*$L$2, 1))</f>
        <v>940000</v>
      </c>
    </row>
    <row r="24159" spans="1:9" x14ac:dyDescent="0.25">
      <c r="A24159" s="2">
        <v>43082</v>
      </c>
      <c r="B24159" s="1">
        <f t="shared" si="754"/>
        <v>2017</v>
      </c>
      <c r="C24159" s="1">
        <f t="shared" si="755"/>
        <v>4</v>
      </c>
      <c r="D24159">
        <v>2611</v>
      </c>
      <c r="E24159" t="s">
        <v>37</v>
      </c>
      <c r="F24159" s="4">
        <v>1000000</v>
      </c>
      <c r="G24159" t="s">
        <v>5</v>
      </c>
      <c r="H24159">
        <v>4</v>
      </c>
      <c r="I24159" s="4">
        <f>IF(E24159="Rhode Island", Table1[[#This Row],[price]]*$L$3, IF(E24159="Massachusetts", Table1[[#This Row],[price]]*$L$2, 1))</f>
        <v>1000000</v>
      </c>
    </row>
    <row r="24160" spans="1:9" x14ac:dyDescent="0.25">
      <c r="A24160" s="2">
        <v>43082</v>
      </c>
      <c r="B24160" s="1">
        <f t="shared" si="754"/>
        <v>2017</v>
      </c>
      <c r="C24160" s="1">
        <f t="shared" si="755"/>
        <v>4</v>
      </c>
      <c r="D24160">
        <v>2602</v>
      </c>
      <c r="E24160" t="s">
        <v>37</v>
      </c>
      <c r="F24160" s="4">
        <v>337500</v>
      </c>
      <c r="G24160" t="s">
        <v>6</v>
      </c>
      <c r="H24160">
        <v>2</v>
      </c>
      <c r="I24160" s="4">
        <f>IF(E24160="Rhode Island", Table1[[#This Row],[price]]*$L$3, IF(E24160="Massachusetts", Table1[[#This Row],[price]]*$L$2, 1))</f>
        <v>337500</v>
      </c>
    </row>
    <row r="24161" spans="1:9" x14ac:dyDescent="0.25">
      <c r="A24161" s="2">
        <v>43082</v>
      </c>
      <c r="B24161" s="1">
        <f t="shared" si="754"/>
        <v>2017</v>
      </c>
      <c r="C24161" s="1">
        <f t="shared" si="755"/>
        <v>4</v>
      </c>
      <c r="D24161">
        <v>2615</v>
      </c>
      <c r="E24161" t="s">
        <v>37</v>
      </c>
      <c r="F24161" s="4">
        <v>377000</v>
      </c>
      <c r="G24161" t="s">
        <v>6</v>
      </c>
      <c r="H24161">
        <v>2</v>
      </c>
      <c r="I24161" s="4">
        <f>IF(E24161="Rhode Island", Table1[[#This Row],[price]]*$L$3, IF(E24161="Massachusetts", Table1[[#This Row],[price]]*$L$2, 1))</f>
        <v>377000</v>
      </c>
    </row>
    <row r="24162" spans="1:9" x14ac:dyDescent="0.25">
      <c r="A24162" s="2">
        <v>43082</v>
      </c>
      <c r="B24162" s="1">
        <f t="shared" si="754"/>
        <v>2017</v>
      </c>
      <c r="C24162" s="1">
        <f t="shared" si="755"/>
        <v>4</v>
      </c>
      <c r="D24162">
        <v>2601</v>
      </c>
      <c r="E24162" t="s">
        <v>37</v>
      </c>
      <c r="F24162" s="4">
        <v>415000</v>
      </c>
      <c r="G24162" t="s">
        <v>6</v>
      </c>
      <c r="H24162">
        <v>1</v>
      </c>
      <c r="I24162" s="4">
        <f>IF(E24162="Rhode Island", Table1[[#This Row],[price]]*$L$3, IF(E24162="Massachusetts", Table1[[#This Row],[price]]*$L$2, 1))</f>
        <v>415000</v>
      </c>
    </row>
    <row r="24163" spans="1:9" x14ac:dyDescent="0.25">
      <c r="A24163" s="2">
        <v>43082</v>
      </c>
      <c r="B24163" s="1">
        <f t="shared" si="754"/>
        <v>2017</v>
      </c>
      <c r="C24163" s="1">
        <f t="shared" si="755"/>
        <v>4</v>
      </c>
      <c r="D24163">
        <v>2612</v>
      </c>
      <c r="E24163" t="s">
        <v>37</v>
      </c>
      <c r="F24163" s="4">
        <v>680000</v>
      </c>
      <c r="G24163" t="s">
        <v>6</v>
      </c>
      <c r="H24163">
        <v>4</v>
      </c>
      <c r="I24163" s="4">
        <f>IF(E24163="Rhode Island", Table1[[#This Row],[price]]*$L$3, IF(E24163="Massachusetts", Table1[[#This Row],[price]]*$L$2, 1))</f>
        <v>680000</v>
      </c>
    </row>
    <row r="24164" spans="1:9" x14ac:dyDescent="0.25">
      <c r="A24164" s="2">
        <v>43083</v>
      </c>
      <c r="B24164" s="1">
        <f t="shared" si="754"/>
        <v>2017</v>
      </c>
      <c r="C24164" s="1">
        <f t="shared" si="755"/>
        <v>4</v>
      </c>
      <c r="D24164">
        <v>2611</v>
      </c>
      <c r="E24164" t="s">
        <v>37</v>
      </c>
      <c r="F24164" s="4">
        <v>380000</v>
      </c>
      <c r="G24164" t="s">
        <v>5</v>
      </c>
      <c r="H24164">
        <v>2</v>
      </c>
      <c r="I24164" s="4">
        <f>IF(E24164="Rhode Island", Table1[[#This Row],[price]]*$L$3, IF(E24164="Massachusetts", Table1[[#This Row],[price]]*$L$2, 1))</f>
        <v>380000</v>
      </c>
    </row>
    <row r="24165" spans="1:9" x14ac:dyDescent="0.25">
      <c r="A24165" s="2">
        <v>43083</v>
      </c>
      <c r="B24165" s="1">
        <f t="shared" si="754"/>
        <v>2017</v>
      </c>
      <c r="C24165" s="1">
        <f t="shared" si="755"/>
        <v>4</v>
      </c>
      <c r="D24165">
        <v>2913</v>
      </c>
      <c r="E24165" t="s">
        <v>36</v>
      </c>
      <c r="F24165" s="4">
        <v>467000</v>
      </c>
      <c r="G24165" t="s">
        <v>5</v>
      </c>
      <c r="H24165">
        <v>3</v>
      </c>
      <c r="I24165" s="4">
        <f>IF(E24165="Rhode Island", Table1[[#This Row],[price]]*$L$3, IF(E24165="Massachusetts", Table1[[#This Row],[price]]*$L$2, 1))</f>
        <v>467000</v>
      </c>
    </row>
    <row r="24166" spans="1:9" x14ac:dyDescent="0.25">
      <c r="A24166" s="2">
        <v>43083</v>
      </c>
      <c r="B24166" s="1">
        <f t="shared" si="754"/>
        <v>2017</v>
      </c>
      <c r="C24166" s="1">
        <f t="shared" si="755"/>
        <v>4</v>
      </c>
      <c r="D24166">
        <v>2615</v>
      </c>
      <c r="E24166" t="s">
        <v>37</v>
      </c>
      <c r="F24166" s="4">
        <v>550000</v>
      </c>
      <c r="G24166" t="s">
        <v>5</v>
      </c>
      <c r="H24166">
        <v>3</v>
      </c>
      <c r="I24166" s="4">
        <f>IF(E24166="Rhode Island", Table1[[#This Row],[price]]*$L$3, IF(E24166="Massachusetts", Table1[[#This Row],[price]]*$L$2, 1))</f>
        <v>550000</v>
      </c>
    </row>
    <row r="24167" spans="1:9" x14ac:dyDescent="0.25">
      <c r="A24167" s="2">
        <v>43083</v>
      </c>
      <c r="B24167" s="1">
        <f t="shared" si="754"/>
        <v>2017</v>
      </c>
      <c r="C24167" s="1">
        <f t="shared" si="755"/>
        <v>4</v>
      </c>
      <c r="D24167">
        <v>2615</v>
      </c>
      <c r="E24167" t="s">
        <v>37</v>
      </c>
      <c r="F24167" s="4">
        <v>582000</v>
      </c>
      <c r="G24167" t="s">
        <v>5</v>
      </c>
      <c r="H24167">
        <v>4</v>
      </c>
      <c r="I24167" s="4">
        <f>IF(E24167="Rhode Island", Table1[[#This Row],[price]]*$L$3, IF(E24167="Massachusetts", Table1[[#This Row],[price]]*$L$2, 1))</f>
        <v>582000</v>
      </c>
    </row>
    <row r="24168" spans="1:9" x14ac:dyDescent="0.25">
      <c r="A24168" s="2">
        <v>43083</v>
      </c>
      <c r="B24168" s="1">
        <f t="shared" si="754"/>
        <v>2017</v>
      </c>
      <c r="C24168" s="1">
        <f t="shared" si="755"/>
        <v>4</v>
      </c>
      <c r="D24168">
        <v>2611</v>
      </c>
      <c r="E24168" t="s">
        <v>37</v>
      </c>
      <c r="F24168" s="4">
        <v>600000</v>
      </c>
      <c r="G24168" t="s">
        <v>5</v>
      </c>
      <c r="H24168">
        <v>3</v>
      </c>
      <c r="I24168" s="4">
        <f>IF(E24168="Rhode Island", Table1[[#This Row],[price]]*$L$3, IF(E24168="Massachusetts", Table1[[#This Row],[price]]*$L$2, 1))</f>
        <v>600000</v>
      </c>
    </row>
    <row r="24169" spans="1:9" x14ac:dyDescent="0.25">
      <c r="A24169" s="2">
        <v>43083</v>
      </c>
      <c r="B24169" s="1">
        <f t="shared" si="754"/>
        <v>2017</v>
      </c>
      <c r="C24169" s="1">
        <f t="shared" si="755"/>
        <v>4</v>
      </c>
      <c r="D24169">
        <v>2611</v>
      </c>
      <c r="E24169" t="s">
        <v>37</v>
      </c>
      <c r="F24169" s="4">
        <v>800000</v>
      </c>
      <c r="G24169" t="s">
        <v>5</v>
      </c>
      <c r="H24169">
        <v>4</v>
      </c>
      <c r="I24169" s="4">
        <f>IF(E24169="Rhode Island", Table1[[#This Row],[price]]*$L$3, IF(E24169="Massachusetts", Table1[[#This Row],[price]]*$L$2, 1))</f>
        <v>800000</v>
      </c>
    </row>
    <row r="24170" spans="1:9" x14ac:dyDescent="0.25">
      <c r="A24170" s="2">
        <v>43083</v>
      </c>
      <c r="B24170" s="1">
        <f t="shared" si="754"/>
        <v>2017</v>
      </c>
      <c r="C24170" s="1">
        <f t="shared" si="755"/>
        <v>4</v>
      </c>
      <c r="D24170">
        <v>2604</v>
      </c>
      <c r="E24170" t="s">
        <v>37</v>
      </c>
      <c r="F24170" s="4">
        <v>880000</v>
      </c>
      <c r="G24170" t="s">
        <v>5</v>
      </c>
      <c r="H24170">
        <v>3</v>
      </c>
      <c r="I24170" s="4">
        <f>IF(E24170="Rhode Island", Table1[[#This Row],[price]]*$L$3, IF(E24170="Massachusetts", Table1[[#This Row],[price]]*$L$2, 1))</f>
        <v>880000</v>
      </c>
    </row>
    <row r="24171" spans="1:9" x14ac:dyDescent="0.25">
      <c r="A24171" s="2">
        <v>43083</v>
      </c>
      <c r="B24171" s="1">
        <f t="shared" si="754"/>
        <v>2017</v>
      </c>
      <c r="C24171" s="1">
        <f t="shared" si="755"/>
        <v>4</v>
      </c>
      <c r="D24171">
        <v>2913</v>
      </c>
      <c r="E24171" t="s">
        <v>36</v>
      </c>
      <c r="F24171" s="4">
        <v>910000</v>
      </c>
      <c r="G24171" t="s">
        <v>5</v>
      </c>
      <c r="H24171">
        <v>3</v>
      </c>
      <c r="I24171" s="4">
        <f>IF(E24171="Rhode Island", Table1[[#This Row],[price]]*$L$3, IF(E24171="Massachusetts", Table1[[#This Row],[price]]*$L$2, 1))</f>
        <v>910000</v>
      </c>
    </row>
    <row r="24172" spans="1:9" x14ac:dyDescent="0.25">
      <c r="A24172" s="2">
        <v>43083</v>
      </c>
      <c r="B24172" s="1">
        <f t="shared" si="754"/>
        <v>2017</v>
      </c>
      <c r="C24172" s="1">
        <f t="shared" si="755"/>
        <v>4</v>
      </c>
      <c r="D24172">
        <v>2904</v>
      </c>
      <c r="E24172" t="s">
        <v>36</v>
      </c>
      <c r="F24172" s="4">
        <v>1035000</v>
      </c>
      <c r="G24172" t="s">
        <v>5</v>
      </c>
      <c r="H24172">
        <v>4</v>
      </c>
      <c r="I24172" s="4">
        <f>IF(E24172="Rhode Island", Table1[[#This Row],[price]]*$L$3, IF(E24172="Massachusetts", Table1[[#This Row],[price]]*$L$2, 1))</f>
        <v>1035000</v>
      </c>
    </row>
    <row r="24173" spans="1:9" x14ac:dyDescent="0.25">
      <c r="A24173" s="2">
        <v>43083</v>
      </c>
      <c r="B24173" s="1">
        <f t="shared" si="754"/>
        <v>2017</v>
      </c>
      <c r="C24173" s="1">
        <f t="shared" si="755"/>
        <v>4</v>
      </c>
      <c r="D24173">
        <v>2607</v>
      </c>
      <c r="E24173" t="s">
        <v>37</v>
      </c>
      <c r="F24173" s="4">
        <v>1075000</v>
      </c>
      <c r="G24173" t="s">
        <v>5</v>
      </c>
      <c r="H24173">
        <v>5</v>
      </c>
      <c r="I24173" s="4">
        <f>IF(E24173="Rhode Island", Table1[[#This Row],[price]]*$L$3, IF(E24173="Massachusetts", Table1[[#This Row],[price]]*$L$2, 1))</f>
        <v>1075000</v>
      </c>
    </row>
    <row r="24174" spans="1:9" x14ac:dyDescent="0.25">
      <c r="A24174" s="2">
        <v>43083</v>
      </c>
      <c r="B24174" s="1">
        <f t="shared" si="754"/>
        <v>2017</v>
      </c>
      <c r="C24174" s="1">
        <f t="shared" si="755"/>
        <v>4</v>
      </c>
      <c r="D24174">
        <v>2604</v>
      </c>
      <c r="E24174" t="s">
        <v>37</v>
      </c>
      <c r="F24174" s="4">
        <v>980000</v>
      </c>
      <c r="G24174" t="s">
        <v>6</v>
      </c>
      <c r="H24174">
        <v>2</v>
      </c>
      <c r="I24174" s="4">
        <f>IF(E24174="Rhode Island", Table1[[#This Row],[price]]*$L$3, IF(E24174="Massachusetts", Table1[[#This Row],[price]]*$L$2, 1))</f>
        <v>980000</v>
      </c>
    </row>
    <row r="24175" spans="1:9" x14ac:dyDescent="0.25">
      <c r="A24175" s="2">
        <v>43084</v>
      </c>
      <c r="B24175" s="1">
        <f t="shared" si="754"/>
        <v>2017</v>
      </c>
      <c r="C24175" s="1">
        <f t="shared" si="755"/>
        <v>4</v>
      </c>
      <c r="D24175">
        <v>2914</v>
      </c>
      <c r="E24175" t="s">
        <v>36</v>
      </c>
      <c r="F24175" s="4">
        <v>310000</v>
      </c>
      <c r="G24175" t="s">
        <v>5</v>
      </c>
      <c r="H24175">
        <v>3</v>
      </c>
      <c r="I24175" s="4">
        <f>IF(E24175="Rhode Island", Table1[[#This Row],[price]]*$L$3, IF(E24175="Massachusetts", Table1[[#This Row],[price]]*$L$2, 1))</f>
        <v>310000</v>
      </c>
    </row>
    <row r="24176" spans="1:9" x14ac:dyDescent="0.25">
      <c r="A24176" s="2">
        <v>43084</v>
      </c>
      <c r="B24176" s="1">
        <f t="shared" si="754"/>
        <v>2017</v>
      </c>
      <c r="C24176" s="1">
        <f t="shared" si="755"/>
        <v>4</v>
      </c>
      <c r="D24176">
        <v>2614</v>
      </c>
      <c r="E24176" t="s">
        <v>37</v>
      </c>
      <c r="F24176" s="4">
        <v>385000</v>
      </c>
      <c r="G24176" t="s">
        <v>5</v>
      </c>
      <c r="H24176">
        <v>2</v>
      </c>
      <c r="I24176" s="4">
        <f>IF(E24176="Rhode Island", Table1[[#This Row],[price]]*$L$3, IF(E24176="Massachusetts", Table1[[#This Row],[price]]*$L$2, 1))</f>
        <v>385000</v>
      </c>
    </row>
    <row r="24177" spans="1:9" x14ac:dyDescent="0.25">
      <c r="A24177" s="2">
        <v>43084</v>
      </c>
      <c r="B24177" s="1">
        <f t="shared" si="754"/>
        <v>2017</v>
      </c>
      <c r="C24177" s="1">
        <f t="shared" si="755"/>
        <v>4</v>
      </c>
      <c r="D24177">
        <v>2913</v>
      </c>
      <c r="E24177" t="s">
        <v>36</v>
      </c>
      <c r="F24177" s="4">
        <v>475000</v>
      </c>
      <c r="G24177" t="s">
        <v>5</v>
      </c>
      <c r="H24177">
        <v>3</v>
      </c>
      <c r="I24177" s="4">
        <f>IF(E24177="Rhode Island", Table1[[#This Row],[price]]*$L$3, IF(E24177="Massachusetts", Table1[[#This Row],[price]]*$L$2, 1))</f>
        <v>475000</v>
      </c>
    </row>
    <row r="24178" spans="1:9" x14ac:dyDescent="0.25">
      <c r="A24178" s="2">
        <v>43084</v>
      </c>
      <c r="B24178" s="1">
        <f t="shared" si="754"/>
        <v>2017</v>
      </c>
      <c r="C24178" s="1">
        <f t="shared" si="755"/>
        <v>4</v>
      </c>
      <c r="D24178">
        <v>2902</v>
      </c>
      <c r="E24178" t="s">
        <v>36</v>
      </c>
      <c r="F24178" s="4">
        <v>482500</v>
      </c>
      <c r="G24178" t="s">
        <v>5</v>
      </c>
      <c r="H24178">
        <v>3</v>
      </c>
      <c r="I24178" s="4">
        <f>IF(E24178="Rhode Island", Table1[[#This Row],[price]]*$L$3, IF(E24178="Massachusetts", Table1[[#This Row],[price]]*$L$2, 1))</f>
        <v>482500</v>
      </c>
    </row>
    <row r="24179" spans="1:9" x14ac:dyDescent="0.25">
      <c r="A24179" s="2">
        <v>43084</v>
      </c>
      <c r="B24179" s="1">
        <f t="shared" si="754"/>
        <v>2017</v>
      </c>
      <c r="C24179" s="1">
        <f t="shared" si="755"/>
        <v>4</v>
      </c>
      <c r="D24179">
        <v>2906</v>
      </c>
      <c r="E24179" t="s">
        <v>36</v>
      </c>
      <c r="F24179" s="4">
        <v>585000</v>
      </c>
      <c r="G24179" t="s">
        <v>5</v>
      </c>
      <c r="H24179">
        <v>4</v>
      </c>
      <c r="I24179" s="4">
        <f>IF(E24179="Rhode Island", Table1[[#This Row],[price]]*$L$3, IF(E24179="Massachusetts", Table1[[#This Row],[price]]*$L$2, 1))</f>
        <v>585000</v>
      </c>
    </row>
    <row r="24180" spans="1:9" x14ac:dyDescent="0.25">
      <c r="A24180" s="2">
        <v>43084</v>
      </c>
      <c r="B24180" s="1">
        <f t="shared" si="754"/>
        <v>2017</v>
      </c>
      <c r="C24180" s="1">
        <f t="shared" si="755"/>
        <v>4</v>
      </c>
      <c r="D24180">
        <v>2611</v>
      </c>
      <c r="E24180" t="s">
        <v>37</v>
      </c>
      <c r="F24180" s="4">
        <v>618000</v>
      </c>
      <c r="G24180" t="s">
        <v>5</v>
      </c>
      <c r="H24180">
        <v>3</v>
      </c>
      <c r="I24180" s="4">
        <f>IF(E24180="Rhode Island", Table1[[#This Row],[price]]*$L$3, IF(E24180="Massachusetts", Table1[[#This Row],[price]]*$L$2, 1))</f>
        <v>618000</v>
      </c>
    </row>
    <row r="24181" spans="1:9" x14ac:dyDescent="0.25">
      <c r="A24181" s="2">
        <v>43084</v>
      </c>
      <c r="B24181" s="1">
        <f t="shared" si="754"/>
        <v>2017</v>
      </c>
      <c r="C24181" s="1">
        <f t="shared" si="755"/>
        <v>4</v>
      </c>
      <c r="D24181">
        <v>2614</v>
      </c>
      <c r="E24181" t="s">
        <v>37</v>
      </c>
      <c r="F24181" s="4">
        <v>678000</v>
      </c>
      <c r="G24181" t="s">
        <v>5</v>
      </c>
      <c r="H24181">
        <v>4</v>
      </c>
      <c r="I24181" s="4">
        <f>IF(E24181="Rhode Island", Table1[[#This Row],[price]]*$L$3, IF(E24181="Massachusetts", Table1[[#This Row],[price]]*$L$2, 1))</f>
        <v>678000</v>
      </c>
    </row>
    <row r="24182" spans="1:9" x14ac:dyDescent="0.25">
      <c r="A24182" s="2">
        <v>43084</v>
      </c>
      <c r="B24182" s="1">
        <f t="shared" si="754"/>
        <v>2017</v>
      </c>
      <c r="C24182" s="1">
        <f t="shared" si="755"/>
        <v>4</v>
      </c>
      <c r="D24182">
        <v>2605</v>
      </c>
      <c r="E24182" t="s">
        <v>37</v>
      </c>
      <c r="F24182" s="4">
        <v>728650</v>
      </c>
      <c r="G24182" t="s">
        <v>5</v>
      </c>
      <c r="H24182">
        <v>3</v>
      </c>
      <c r="I24182" s="4">
        <f>IF(E24182="Rhode Island", Table1[[#This Row],[price]]*$L$3, IF(E24182="Massachusetts", Table1[[#This Row],[price]]*$L$2, 1))</f>
        <v>728650</v>
      </c>
    </row>
    <row r="24183" spans="1:9" x14ac:dyDescent="0.25">
      <c r="A24183" s="2">
        <v>43084</v>
      </c>
      <c r="B24183" s="1">
        <f t="shared" si="754"/>
        <v>2017</v>
      </c>
      <c r="C24183" s="1">
        <f t="shared" si="755"/>
        <v>4</v>
      </c>
      <c r="D24183">
        <v>2611</v>
      </c>
      <c r="E24183" t="s">
        <v>37</v>
      </c>
      <c r="F24183" s="4">
        <v>749000</v>
      </c>
      <c r="G24183" t="s">
        <v>5</v>
      </c>
      <c r="H24183">
        <v>4</v>
      </c>
      <c r="I24183" s="4">
        <f>IF(E24183="Rhode Island", Table1[[#This Row],[price]]*$L$3, IF(E24183="Massachusetts", Table1[[#This Row],[price]]*$L$2, 1))</f>
        <v>749000</v>
      </c>
    </row>
    <row r="24184" spans="1:9" x14ac:dyDescent="0.25">
      <c r="A24184" s="2">
        <v>43084</v>
      </c>
      <c r="B24184" s="1">
        <f t="shared" si="754"/>
        <v>2017</v>
      </c>
      <c r="C24184" s="1">
        <f t="shared" si="755"/>
        <v>4</v>
      </c>
      <c r="D24184">
        <v>2604</v>
      </c>
      <c r="E24184" t="s">
        <v>37</v>
      </c>
      <c r="F24184" s="4">
        <v>850000</v>
      </c>
      <c r="G24184" t="s">
        <v>5</v>
      </c>
      <c r="H24184">
        <v>3</v>
      </c>
      <c r="I24184" s="4">
        <f>IF(E24184="Rhode Island", Table1[[#This Row],[price]]*$L$3, IF(E24184="Massachusetts", Table1[[#This Row],[price]]*$L$2, 1))</f>
        <v>850000</v>
      </c>
    </row>
    <row r="24185" spans="1:9" x14ac:dyDescent="0.25">
      <c r="A24185" s="2">
        <v>43084</v>
      </c>
      <c r="B24185" s="1">
        <f t="shared" si="754"/>
        <v>2017</v>
      </c>
      <c r="C24185" s="1">
        <f t="shared" si="755"/>
        <v>4</v>
      </c>
      <c r="D24185">
        <v>2604</v>
      </c>
      <c r="E24185" t="s">
        <v>37</v>
      </c>
      <c r="F24185" s="4">
        <v>925000</v>
      </c>
      <c r="G24185" t="s">
        <v>5</v>
      </c>
      <c r="H24185">
        <v>5</v>
      </c>
      <c r="I24185" s="4">
        <f>IF(E24185="Rhode Island", Table1[[#This Row],[price]]*$L$3, IF(E24185="Massachusetts", Table1[[#This Row],[price]]*$L$2, 1))</f>
        <v>925000</v>
      </c>
    </row>
    <row r="24186" spans="1:9" x14ac:dyDescent="0.25">
      <c r="A24186" s="2">
        <v>43084</v>
      </c>
      <c r="B24186" s="1">
        <f t="shared" si="754"/>
        <v>2017</v>
      </c>
      <c r="C24186" s="1">
        <f t="shared" si="755"/>
        <v>4</v>
      </c>
      <c r="D24186">
        <v>2604</v>
      </c>
      <c r="E24186" t="s">
        <v>37</v>
      </c>
      <c r="F24186" s="4">
        <v>1202500</v>
      </c>
      <c r="G24186" t="s">
        <v>5</v>
      </c>
      <c r="H24186">
        <v>3</v>
      </c>
      <c r="I24186" s="4">
        <f>IF(E24186="Rhode Island", Table1[[#This Row],[price]]*$L$3, IF(E24186="Massachusetts", Table1[[#This Row],[price]]*$L$2, 1))</f>
        <v>1202500</v>
      </c>
    </row>
    <row r="24187" spans="1:9" x14ac:dyDescent="0.25">
      <c r="A24187" s="2">
        <v>43084</v>
      </c>
      <c r="B24187" s="1">
        <f t="shared" si="754"/>
        <v>2017</v>
      </c>
      <c r="C24187" s="1">
        <f t="shared" si="755"/>
        <v>4</v>
      </c>
      <c r="D24187">
        <v>2606</v>
      </c>
      <c r="E24187" t="s">
        <v>37</v>
      </c>
      <c r="F24187" s="4">
        <v>227000</v>
      </c>
      <c r="G24187" t="s">
        <v>6</v>
      </c>
      <c r="H24187">
        <v>1</v>
      </c>
      <c r="I24187" s="4">
        <f>IF(E24187="Rhode Island", Table1[[#This Row],[price]]*$L$3, IF(E24187="Massachusetts", Table1[[#This Row],[price]]*$L$2, 1))</f>
        <v>227000</v>
      </c>
    </row>
    <row r="24188" spans="1:9" x14ac:dyDescent="0.25">
      <c r="A24188" s="2">
        <v>43084</v>
      </c>
      <c r="B24188" s="1">
        <f t="shared" si="754"/>
        <v>2017</v>
      </c>
      <c r="C24188" s="1">
        <f t="shared" si="755"/>
        <v>4</v>
      </c>
      <c r="D24188">
        <v>2900</v>
      </c>
      <c r="E24188" t="s">
        <v>37</v>
      </c>
      <c r="F24188" s="4">
        <v>385500</v>
      </c>
      <c r="G24188" t="s">
        <v>6</v>
      </c>
      <c r="H24188">
        <v>2</v>
      </c>
      <c r="I24188" s="4">
        <f>IF(E24188="Rhode Island", Table1[[#This Row],[price]]*$L$3, IF(E24188="Massachusetts", Table1[[#This Row],[price]]*$L$2, 1))</f>
        <v>385500</v>
      </c>
    </row>
    <row r="24189" spans="1:9" x14ac:dyDescent="0.25">
      <c r="A24189" s="2">
        <v>43084</v>
      </c>
      <c r="B24189" s="1">
        <f t="shared" si="754"/>
        <v>2017</v>
      </c>
      <c r="C24189" s="1">
        <f t="shared" si="755"/>
        <v>4</v>
      </c>
      <c r="D24189">
        <v>2617</v>
      </c>
      <c r="E24189" t="s">
        <v>37</v>
      </c>
      <c r="F24189" s="4">
        <v>400000</v>
      </c>
      <c r="G24189" t="s">
        <v>6</v>
      </c>
      <c r="H24189">
        <v>2</v>
      </c>
      <c r="I24189" s="4">
        <f>IF(E24189="Rhode Island", Table1[[#This Row],[price]]*$L$3, IF(E24189="Massachusetts", Table1[[#This Row],[price]]*$L$2, 1))</f>
        <v>400000</v>
      </c>
    </row>
    <row r="24190" spans="1:9" x14ac:dyDescent="0.25">
      <c r="A24190" s="2">
        <v>43084</v>
      </c>
      <c r="B24190" s="1">
        <f t="shared" si="754"/>
        <v>2017</v>
      </c>
      <c r="C24190" s="1">
        <f t="shared" si="755"/>
        <v>4</v>
      </c>
      <c r="D24190">
        <v>2605</v>
      </c>
      <c r="E24190" t="s">
        <v>37</v>
      </c>
      <c r="F24190" s="4">
        <v>590000</v>
      </c>
      <c r="G24190" t="s">
        <v>6</v>
      </c>
      <c r="H24190">
        <v>3</v>
      </c>
      <c r="I24190" s="4">
        <f>IF(E24190="Rhode Island", Table1[[#This Row],[price]]*$L$3, IF(E24190="Massachusetts", Table1[[#This Row],[price]]*$L$2, 1))</f>
        <v>590000</v>
      </c>
    </row>
    <row r="24191" spans="1:9" x14ac:dyDescent="0.25">
      <c r="A24191" s="2">
        <v>43085</v>
      </c>
      <c r="B24191" s="1">
        <f t="shared" si="754"/>
        <v>2017</v>
      </c>
      <c r="C24191" s="1">
        <f t="shared" si="755"/>
        <v>4</v>
      </c>
      <c r="D24191">
        <v>2905</v>
      </c>
      <c r="E24191" t="s">
        <v>36</v>
      </c>
      <c r="F24191" s="4">
        <v>527500</v>
      </c>
      <c r="G24191" t="s">
        <v>5</v>
      </c>
      <c r="H24191">
        <v>4</v>
      </c>
      <c r="I24191" s="4">
        <f>IF(E24191="Rhode Island", Table1[[#This Row],[price]]*$L$3, IF(E24191="Massachusetts", Table1[[#This Row],[price]]*$L$2, 1))</f>
        <v>527500</v>
      </c>
    </row>
    <row r="24192" spans="1:9" x14ac:dyDescent="0.25">
      <c r="A24192" s="2">
        <v>43085</v>
      </c>
      <c r="B24192" s="1">
        <f t="shared" si="754"/>
        <v>2017</v>
      </c>
      <c r="C24192" s="1">
        <f t="shared" si="755"/>
        <v>4</v>
      </c>
      <c r="D24192">
        <v>2614</v>
      </c>
      <c r="E24192" t="s">
        <v>37</v>
      </c>
      <c r="F24192" s="4">
        <v>533000</v>
      </c>
      <c r="G24192" t="s">
        <v>5</v>
      </c>
      <c r="H24192">
        <v>3</v>
      </c>
      <c r="I24192" s="4">
        <f>IF(E24192="Rhode Island", Table1[[#This Row],[price]]*$L$3, IF(E24192="Massachusetts", Table1[[#This Row],[price]]*$L$2, 1))</f>
        <v>533000</v>
      </c>
    </row>
    <row r="24193" spans="1:9" x14ac:dyDescent="0.25">
      <c r="A24193" s="2">
        <v>43085</v>
      </c>
      <c r="B24193" s="1">
        <f t="shared" si="754"/>
        <v>2017</v>
      </c>
      <c r="C24193" s="1">
        <f t="shared" si="755"/>
        <v>4</v>
      </c>
      <c r="D24193">
        <v>2903</v>
      </c>
      <c r="E24193" t="s">
        <v>36</v>
      </c>
      <c r="F24193" s="4">
        <v>582500</v>
      </c>
      <c r="G24193" t="s">
        <v>5</v>
      </c>
      <c r="H24193">
        <v>3</v>
      </c>
      <c r="I24193" s="4">
        <f>IF(E24193="Rhode Island", Table1[[#This Row],[price]]*$L$3, IF(E24193="Massachusetts", Table1[[#This Row],[price]]*$L$2, 1))</f>
        <v>582500</v>
      </c>
    </row>
    <row r="24194" spans="1:9" x14ac:dyDescent="0.25">
      <c r="A24194" s="2">
        <v>43085</v>
      </c>
      <c r="B24194" s="1">
        <f t="shared" ref="B24194:B24257" si="756">YEAR(A24194)</f>
        <v>2017</v>
      </c>
      <c r="C24194" s="1">
        <f t="shared" ref="C24194:C24257" si="757">ROUNDUP(MONTH(A24194)/3,0)</f>
        <v>4</v>
      </c>
      <c r="D24194">
        <v>2615</v>
      </c>
      <c r="E24194" t="s">
        <v>37</v>
      </c>
      <c r="F24194" s="4">
        <v>591000</v>
      </c>
      <c r="G24194" t="s">
        <v>5</v>
      </c>
      <c r="H24194">
        <v>3</v>
      </c>
      <c r="I24194" s="4">
        <f>IF(E24194="Rhode Island", Table1[[#This Row],[price]]*$L$3, IF(E24194="Massachusetts", Table1[[#This Row],[price]]*$L$2, 1))</f>
        <v>591000</v>
      </c>
    </row>
    <row r="24195" spans="1:9" x14ac:dyDescent="0.25">
      <c r="A24195" s="2">
        <v>43085</v>
      </c>
      <c r="B24195" s="1">
        <f t="shared" si="756"/>
        <v>2017</v>
      </c>
      <c r="C24195" s="1">
        <f t="shared" si="757"/>
        <v>4</v>
      </c>
      <c r="D24195">
        <v>2615</v>
      </c>
      <c r="E24195" t="s">
        <v>37</v>
      </c>
      <c r="F24195" s="4">
        <v>595000</v>
      </c>
      <c r="G24195" t="s">
        <v>5</v>
      </c>
      <c r="H24195">
        <v>4</v>
      </c>
      <c r="I24195" s="4">
        <f>IF(E24195="Rhode Island", Table1[[#This Row],[price]]*$L$3, IF(E24195="Massachusetts", Table1[[#This Row],[price]]*$L$2, 1))</f>
        <v>595000</v>
      </c>
    </row>
    <row r="24196" spans="1:9" x14ac:dyDescent="0.25">
      <c r="A24196" s="2">
        <v>43085</v>
      </c>
      <c r="B24196" s="1">
        <f t="shared" si="756"/>
        <v>2017</v>
      </c>
      <c r="C24196" s="1">
        <f t="shared" si="757"/>
        <v>4</v>
      </c>
      <c r="D24196">
        <v>2606</v>
      </c>
      <c r="E24196" t="s">
        <v>37</v>
      </c>
      <c r="F24196" s="4">
        <v>600000</v>
      </c>
      <c r="G24196" t="s">
        <v>5</v>
      </c>
      <c r="H24196">
        <v>3</v>
      </c>
      <c r="I24196" s="4">
        <f>IF(E24196="Rhode Island", Table1[[#This Row],[price]]*$L$3, IF(E24196="Massachusetts", Table1[[#This Row],[price]]*$L$2, 1))</f>
        <v>600000</v>
      </c>
    </row>
    <row r="24197" spans="1:9" x14ac:dyDescent="0.25">
      <c r="A24197" s="2">
        <v>43085</v>
      </c>
      <c r="B24197" s="1">
        <f t="shared" si="756"/>
        <v>2017</v>
      </c>
      <c r="C24197" s="1">
        <f t="shared" si="757"/>
        <v>4</v>
      </c>
      <c r="D24197">
        <v>2615</v>
      </c>
      <c r="E24197" t="s">
        <v>37</v>
      </c>
      <c r="F24197" s="4">
        <v>600000</v>
      </c>
      <c r="G24197" t="s">
        <v>5</v>
      </c>
      <c r="H24197">
        <v>4</v>
      </c>
      <c r="I24197" s="4">
        <f>IF(E24197="Rhode Island", Table1[[#This Row],[price]]*$L$3, IF(E24197="Massachusetts", Table1[[#This Row],[price]]*$L$2, 1))</f>
        <v>600000</v>
      </c>
    </row>
    <row r="24198" spans="1:9" x14ac:dyDescent="0.25">
      <c r="A24198" s="2">
        <v>43085</v>
      </c>
      <c r="B24198" s="1">
        <f t="shared" si="756"/>
        <v>2017</v>
      </c>
      <c r="C24198" s="1">
        <f t="shared" si="757"/>
        <v>4</v>
      </c>
      <c r="D24198">
        <v>2617</v>
      </c>
      <c r="E24198" t="s">
        <v>37</v>
      </c>
      <c r="F24198" s="4">
        <v>610000</v>
      </c>
      <c r="G24198" t="s">
        <v>5</v>
      </c>
      <c r="H24198">
        <v>3</v>
      </c>
      <c r="I24198" s="4">
        <f>IF(E24198="Rhode Island", Table1[[#This Row],[price]]*$L$3, IF(E24198="Massachusetts", Table1[[#This Row],[price]]*$L$2, 1))</f>
        <v>610000</v>
      </c>
    </row>
    <row r="24199" spans="1:9" x14ac:dyDescent="0.25">
      <c r="A24199" s="2">
        <v>43085</v>
      </c>
      <c r="B24199" s="1">
        <f t="shared" si="756"/>
        <v>2017</v>
      </c>
      <c r="C24199" s="1">
        <f t="shared" si="757"/>
        <v>4</v>
      </c>
      <c r="D24199">
        <v>2905</v>
      </c>
      <c r="E24199" t="s">
        <v>36</v>
      </c>
      <c r="F24199" s="4">
        <v>660000</v>
      </c>
      <c r="G24199" t="s">
        <v>5</v>
      </c>
      <c r="H24199">
        <v>4</v>
      </c>
      <c r="I24199" s="4">
        <f>IF(E24199="Rhode Island", Table1[[#This Row],[price]]*$L$3, IF(E24199="Massachusetts", Table1[[#This Row],[price]]*$L$2, 1))</f>
        <v>660000</v>
      </c>
    </row>
    <row r="24200" spans="1:9" x14ac:dyDescent="0.25">
      <c r="A24200" s="2">
        <v>43085</v>
      </c>
      <c r="B24200" s="1">
        <f t="shared" si="756"/>
        <v>2017</v>
      </c>
      <c r="C24200" s="1">
        <f t="shared" si="757"/>
        <v>4</v>
      </c>
      <c r="D24200">
        <v>2604</v>
      </c>
      <c r="E24200" t="s">
        <v>37</v>
      </c>
      <c r="F24200" s="4">
        <v>689000</v>
      </c>
      <c r="G24200" t="s">
        <v>5</v>
      </c>
      <c r="H24200">
        <v>3</v>
      </c>
      <c r="I24200" s="4">
        <f>IF(E24200="Rhode Island", Table1[[#This Row],[price]]*$L$3, IF(E24200="Massachusetts", Table1[[#This Row],[price]]*$L$2, 1))</f>
        <v>689000</v>
      </c>
    </row>
    <row r="24201" spans="1:9" x14ac:dyDescent="0.25">
      <c r="A24201" s="2">
        <v>43085</v>
      </c>
      <c r="B24201" s="1">
        <f t="shared" si="756"/>
        <v>2017</v>
      </c>
      <c r="C24201" s="1">
        <f t="shared" si="757"/>
        <v>4</v>
      </c>
      <c r="D24201">
        <v>2611</v>
      </c>
      <c r="E24201" t="s">
        <v>37</v>
      </c>
      <c r="F24201" s="4">
        <v>707500</v>
      </c>
      <c r="G24201" t="s">
        <v>5</v>
      </c>
      <c r="H24201">
        <v>3</v>
      </c>
      <c r="I24201" s="4">
        <f>IF(E24201="Rhode Island", Table1[[#This Row],[price]]*$L$3, IF(E24201="Massachusetts", Table1[[#This Row],[price]]*$L$2, 1))</f>
        <v>707500</v>
      </c>
    </row>
    <row r="24202" spans="1:9" x14ac:dyDescent="0.25">
      <c r="A24202" s="2">
        <v>43085</v>
      </c>
      <c r="B24202" s="1">
        <f t="shared" si="756"/>
        <v>2017</v>
      </c>
      <c r="C24202" s="1">
        <f t="shared" si="757"/>
        <v>4</v>
      </c>
      <c r="D24202">
        <v>2913</v>
      </c>
      <c r="E24202" t="s">
        <v>36</v>
      </c>
      <c r="F24202" s="4">
        <v>767000</v>
      </c>
      <c r="G24202" t="s">
        <v>5</v>
      </c>
      <c r="H24202">
        <v>3</v>
      </c>
      <c r="I24202" s="4">
        <f>IF(E24202="Rhode Island", Table1[[#This Row],[price]]*$L$3, IF(E24202="Massachusetts", Table1[[#This Row],[price]]*$L$2, 1))</f>
        <v>767000</v>
      </c>
    </row>
    <row r="24203" spans="1:9" x14ac:dyDescent="0.25">
      <c r="A24203" s="2">
        <v>43085</v>
      </c>
      <c r="B24203" s="1">
        <f t="shared" si="756"/>
        <v>2017</v>
      </c>
      <c r="C24203" s="1">
        <f t="shared" si="757"/>
        <v>4</v>
      </c>
      <c r="D24203">
        <v>2615</v>
      </c>
      <c r="E24203" t="s">
        <v>37</v>
      </c>
      <c r="F24203" s="4">
        <v>780000</v>
      </c>
      <c r="G24203" t="s">
        <v>5</v>
      </c>
      <c r="H24203">
        <v>4</v>
      </c>
      <c r="I24203" s="4">
        <f>IF(E24203="Rhode Island", Table1[[#This Row],[price]]*$L$3, IF(E24203="Massachusetts", Table1[[#This Row],[price]]*$L$2, 1))</f>
        <v>780000</v>
      </c>
    </row>
    <row r="24204" spans="1:9" x14ac:dyDescent="0.25">
      <c r="A24204" s="2">
        <v>43085</v>
      </c>
      <c r="B24204" s="1">
        <f t="shared" si="756"/>
        <v>2017</v>
      </c>
      <c r="C24204" s="1">
        <f t="shared" si="757"/>
        <v>4</v>
      </c>
      <c r="D24204">
        <v>2617</v>
      </c>
      <c r="E24204" t="s">
        <v>37</v>
      </c>
      <c r="F24204" s="4">
        <v>790000</v>
      </c>
      <c r="G24204" t="s">
        <v>5</v>
      </c>
      <c r="H24204">
        <v>4</v>
      </c>
      <c r="I24204" s="4">
        <f>IF(E24204="Rhode Island", Table1[[#This Row],[price]]*$L$3, IF(E24204="Massachusetts", Table1[[#This Row],[price]]*$L$2, 1))</f>
        <v>790000</v>
      </c>
    </row>
    <row r="24205" spans="1:9" x14ac:dyDescent="0.25">
      <c r="A24205" s="2">
        <v>43085</v>
      </c>
      <c r="B24205" s="1">
        <f t="shared" si="756"/>
        <v>2017</v>
      </c>
      <c r="C24205" s="1">
        <f t="shared" si="757"/>
        <v>4</v>
      </c>
      <c r="D24205">
        <v>2604</v>
      </c>
      <c r="E24205" t="s">
        <v>37</v>
      </c>
      <c r="F24205" s="4">
        <v>821000</v>
      </c>
      <c r="G24205" t="s">
        <v>5</v>
      </c>
      <c r="H24205">
        <v>3</v>
      </c>
      <c r="I24205" s="4">
        <f>IF(E24205="Rhode Island", Table1[[#This Row],[price]]*$L$3, IF(E24205="Massachusetts", Table1[[#This Row],[price]]*$L$2, 1))</f>
        <v>821000</v>
      </c>
    </row>
    <row r="24206" spans="1:9" x14ac:dyDescent="0.25">
      <c r="A24206" s="2">
        <v>43085</v>
      </c>
      <c r="B24206" s="1">
        <f t="shared" si="756"/>
        <v>2017</v>
      </c>
      <c r="C24206" s="1">
        <f t="shared" si="757"/>
        <v>4</v>
      </c>
      <c r="D24206">
        <v>2602</v>
      </c>
      <c r="E24206" t="s">
        <v>37</v>
      </c>
      <c r="F24206" s="4">
        <v>865000</v>
      </c>
      <c r="G24206" t="s">
        <v>5</v>
      </c>
      <c r="H24206">
        <v>3</v>
      </c>
      <c r="I24206" s="4">
        <f>IF(E24206="Rhode Island", Table1[[#This Row],[price]]*$L$3, IF(E24206="Massachusetts", Table1[[#This Row],[price]]*$L$2, 1))</f>
        <v>865000</v>
      </c>
    </row>
    <row r="24207" spans="1:9" x14ac:dyDescent="0.25">
      <c r="A24207" s="2">
        <v>43085</v>
      </c>
      <c r="B24207" s="1">
        <f t="shared" si="756"/>
        <v>2017</v>
      </c>
      <c r="C24207" s="1">
        <f t="shared" si="757"/>
        <v>4</v>
      </c>
      <c r="D24207">
        <v>2607</v>
      </c>
      <c r="E24207" t="s">
        <v>37</v>
      </c>
      <c r="F24207" s="4">
        <v>937000</v>
      </c>
      <c r="G24207" t="s">
        <v>5</v>
      </c>
      <c r="H24207">
        <v>4</v>
      </c>
      <c r="I24207" s="4">
        <f>IF(E24207="Rhode Island", Table1[[#This Row],[price]]*$L$3, IF(E24207="Massachusetts", Table1[[#This Row],[price]]*$L$2, 1))</f>
        <v>937000</v>
      </c>
    </row>
    <row r="24208" spans="1:9" x14ac:dyDescent="0.25">
      <c r="A24208" s="2">
        <v>43085</v>
      </c>
      <c r="B24208" s="1">
        <f t="shared" si="756"/>
        <v>2017</v>
      </c>
      <c r="C24208" s="1">
        <f t="shared" si="757"/>
        <v>4</v>
      </c>
      <c r="D24208">
        <v>2607</v>
      </c>
      <c r="E24208" t="s">
        <v>37</v>
      </c>
      <c r="F24208" s="4">
        <v>977500</v>
      </c>
      <c r="G24208" t="s">
        <v>5</v>
      </c>
      <c r="H24208">
        <v>4</v>
      </c>
      <c r="I24208" s="4">
        <f>IF(E24208="Rhode Island", Table1[[#This Row],[price]]*$L$3, IF(E24208="Massachusetts", Table1[[#This Row],[price]]*$L$2, 1))</f>
        <v>977500</v>
      </c>
    </row>
    <row r="24209" spans="1:9" x14ac:dyDescent="0.25">
      <c r="A24209" s="2">
        <v>43085</v>
      </c>
      <c r="B24209" s="1">
        <f t="shared" si="756"/>
        <v>2017</v>
      </c>
      <c r="C24209" s="1">
        <f t="shared" si="757"/>
        <v>4</v>
      </c>
      <c r="D24209">
        <v>2913</v>
      </c>
      <c r="E24209" t="s">
        <v>36</v>
      </c>
      <c r="F24209" s="4">
        <v>1000000</v>
      </c>
      <c r="G24209" t="s">
        <v>5</v>
      </c>
      <c r="H24209">
        <v>5</v>
      </c>
      <c r="I24209" s="4">
        <f>IF(E24209="Rhode Island", Table1[[#This Row],[price]]*$L$3, IF(E24209="Massachusetts", Table1[[#This Row],[price]]*$L$2, 1))</f>
        <v>1000000</v>
      </c>
    </row>
    <row r="24210" spans="1:9" x14ac:dyDescent="0.25">
      <c r="A24210" s="2">
        <v>43085</v>
      </c>
      <c r="B24210" s="1">
        <f t="shared" si="756"/>
        <v>2017</v>
      </c>
      <c r="C24210" s="1">
        <f t="shared" si="757"/>
        <v>4</v>
      </c>
      <c r="D24210">
        <v>2605</v>
      </c>
      <c r="E24210" t="s">
        <v>37</v>
      </c>
      <c r="F24210" s="4">
        <v>1085000</v>
      </c>
      <c r="G24210" t="s">
        <v>5</v>
      </c>
      <c r="H24210">
        <v>5</v>
      </c>
      <c r="I24210" s="4">
        <f>IF(E24210="Rhode Island", Table1[[#This Row],[price]]*$L$3, IF(E24210="Massachusetts", Table1[[#This Row],[price]]*$L$2, 1))</f>
        <v>1085000</v>
      </c>
    </row>
    <row r="24211" spans="1:9" x14ac:dyDescent="0.25">
      <c r="A24211" s="2">
        <v>43085</v>
      </c>
      <c r="B24211" s="1">
        <f t="shared" si="756"/>
        <v>2017</v>
      </c>
      <c r="C24211" s="1">
        <f t="shared" si="757"/>
        <v>4</v>
      </c>
      <c r="D24211">
        <v>2602</v>
      </c>
      <c r="E24211" t="s">
        <v>37</v>
      </c>
      <c r="F24211" s="4">
        <v>1305000</v>
      </c>
      <c r="G24211" t="s">
        <v>5</v>
      </c>
      <c r="H24211">
        <v>5</v>
      </c>
      <c r="I24211" s="4">
        <f>IF(E24211="Rhode Island", Table1[[#This Row],[price]]*$L$3, IF(E24211="Massachusetts", Table1[[#This Row],[price]]*$L$2, 1))</f>
        <v>1305000</v>
      </c>
    </row>
    <row r="24212" spans="1:9" x14ac:dyDescent="0.25">
      <c r="A24212" s="2">
        <v>43085</v>
      </c>
      <c r="B24212" s="1">
        <f t="shared" si="756"/>
        <v>2017</v>
      </c>
      <c r="C24212" s="1">
        <f t="shared" si="757"/>
        <v>4</v>
      </c>
      <c r="D24212">
        <v>2913</v>
      </c>
      <c r="E24212" t="s">
        <v>36</v>
      </c>
      <c r="F24212" s="4">
        <v>1840000</v>
      </c>
      <c r="G24212" t="s">
        <v>5</v>
      </c>
      <c r="H24212">
        <v>5</v>
      </c>
      <c r="I24212" s="4">
        <f>IF(E24212="Rhode Island", Table1[[#This Row],[price]]*$L$3, IF(E24212="Massachusetts", Table1[[#This Row],[price]]*$L$2, 1))</f>
        <v>1840000</v>
      </c>
    </row>
    <row r="24213" spans="1:9" x14ac:dyDescent="0.25">
      <c r="A24213" s="2">
        <v>43085</v>
      </c>
      <c r="B24213" s="1">
        <f t="shared" si="756"/>
        <v>2017</v>
      </c>
      <c r="C24213" s="1">
        <f t="shared" si="757"/>
        <v>4</v>
      </c>
      <c r="D24213">
        <v>2612</v>
      </c>
      <c r="E24213" t="s">
        <v>37</v>
      </c>
      <c r="F24213" s="4">
        <v>2125000</v>
      </c>
      <c r="G24213" t="s">
        <v>5</v>
      </c>
      <c r="H24213">
        <v>5</v>
      </c>
      <c r="I24213" s="4">
        <f>IF(E24213="Rhode Island", Table1[[#This Row],[price]]*$L$3, IF(E24213="Massachusetts", Table1[[#This Row],[price]]*$L$2, 1))</f>
        <v>2125000</v>
      </c>
    </row>
    <row r="24214" spans="1:9" x14ac:dyDescent="0.25">
      <c r="A24214" s="2">
        <v>43085</v>
      </c>
      <c r="B24214" s="1">
        <f t="shared" si="756"/>
        <v>2017</v>
      </c>
      <c r="C24214" s="1">
        <f t="shared" si="757"/>
        <v>4</v>
      </c>
      <c r="D24214">
        <v>2603</v>
      </c>
      <c r="E24214" t="s">
        <v>37</v>
      </c>
      <c r="F24214" s="4">
        <v>2925000</v>
      </c>
      <c r="G24214" t="s">
        <v>5</v>
      </c>
      <c r="H24214">
        <v>4</v>
      </c>
      <c r="I24214" s="4">
        <f>IF(E24214="Rhode Island", Table1[[#This Row],[price]]*$L$3, IF(E24214="Massachusetts", Table1[[#This Row],[price]]*$L$2, 1))</f>
        <v>2925000</v>
      </c>
    </row>
    <row r="24215" spans="1:9" x14ac:dyDescent="0.25">
      <c r="A24215" s="2">
        <v>43085</v>
      </c>
      <c r="B24215" s="1">
        <f t="shared" si="756"/>
        <v>2017</v>
      </c>
      <c r="C24215" s="1">
        <f t="shared" si="757"/>
        <v>4</v>
      </c>
      <c r="D24215">
        <v>2603</v>
      </c>
      <c r="E24215" t="s">
        <v>37</v>
      </c>
      <c r="F24215" s="4">
        <v>501000</v>
      </c>
      <c r="G24215" t="s">
        <v>6</v>
      </c>
      <c r="H24215">
        <v>2</v>
      </c>
      <c r="I24215" s="4">
        <f>IF(E24215="Rhode Island", Table1[[#This Row],[price]]*$L$3, IF(E24215="Massachusetts", Table1[[#This Row],[price]]*$L$2, 1))</f>
        <v>501000</v>
      </c>
    </row>
    <row r="24216" spans="1:9" x14ac:dyDescent="0.25">
      <c r="A24216" s="2">
        <v>43086</v>
      </c>
      <c r="B24216" s="1">
        <f t="shared" si="756"/>
        <v>2017</v>
      </c>
      <c r="C24216" s="1">
        <f t="shared" si="757"/>
        <v>4</v>
      </c>
      <c r="D24216">
        <v>2615</v>
      </c>
      <c r="E24216" t="s">
        <v>37</v>
      </c>
      <c r="F24216" s="4">
        <v>520000</v>
      </c>
      <c r="G24216" t="s">
        <v>5</v>
      </c>
      <c r="H24216">
        <v>3</v>
      </c>
      <c r="I24216" s="4">
        <f>IF(E24216="Rhode Island", Table1[[#This Row],[price]]*$L$3, IF(E24216="Massachusetts", Table1[[#This Row],[price]]*$L$2, 1))</f>
        <v>520000</v>
      </c>
    </row>
    <row r="24217" spans="1:9" x14ac:dyDescent="0.25">
      <c r="A24217" s="2">
        <v>43086</v>
      </c>
      <c r="B24217" s="1">
        <f t="shared" si="756"/>
        <v>2017</v>
      </c>
      <c r="C24217" s="1">
        <f t="shared" si="757"/>
        <v>4</v>
      </c>
      <c r="D24217">
        <v>2904</v>
      </c>
      <c r="E24217" t="s">
        <v>36</v>
      </c>
      <c r="F24217" s="4">
        <v>710000</v>
      </c>
      <c r="G24217" t="s">
        <v>5</v>
      </c>
      <c r="H24217">
        <v>4</v>
      </c>
      <c r="I24217" s="4">
        <f>IF(E24217="Rhode Island", Table1[[#This Row],[price]]*$L$3, IF(E24217="Massachusetts", Table1[[#This Row],[price]]*$L$2, 1))</f>
        <v>710000</v>
      </c>
    </row>
    <row r="24218" spans="1:9" x14ac:dyDescent="0.25">
      <c r="A24218" s="2">
        <v>43087</v>
      </c>
      <c r="B24218" s="1">
        <f t="shared" si="756"/>
        <v>2017</v>
      </c>
      <c r="C24218" s="1">
        <f t="shared" si="757"/>
        <v>4</v>
      </c>
      <c r="D24218">
        <v>2906</v>
      </c>
      <c r="E24218" t="s">
        <v>36</v>
      </c>
      <c r="F24218" s="4">
        <v>375000</v>
      </c>
      <c r="G24218" t="s">
        <v>5</v>
      </c>
      <c r="H24218">
        <v>3</v>
      </c>
      <c r="I24218" s="4">
        <f>IF(E24218="Rhode Island", Table1[[#This Row],[price]]*$L$3, IF(E24218="Massachusetts", Table1[[#This Row],[price]]*$L$2, 1))</f>
        <v>375000</v>
      </c>
    </row>
    <row r="24219" spans="1:9" x14ac:dyDescent="0.25">
      <c r="A24219" s="2">
        <v>43087</v>
      </c>
      <c r="B24219" s="1">
        <f t="shared" si="756"/>
        <v>2017</v>
      </c>
      <c r="C24219" s="1">
        <f t="shared" si="757"/>
        <v>4</v>
      </c>
      <c r="D24219">
        <v>2615</v>
      </c>
      <c r="E24219" t="s">
        <v>37</v>
      </c>
      <c r="F24219" s="4">
        <v>420000</v>
      </c>
      <c r="G24219" t="s">
        <v>5</v>
      </c>
      <c r="H24219">
        <v>3</v>
      </c>
      <c r="I24219" s="4">
        <f>IF(E24219="Rhode Island", Table1[[#This Row],[price]]*$L$3, IF(E24219="Massachusetts", Table1[[#This Row],[price]]*$L$2, 1))</f>
        <v>420000</v>
      </c>
    </row>
    <row r="24220" spans="1:9" x14ac:dyDescent="0.25">
      <c r="A24220" s="2">
        <v>43087</v>
      </c>
      <c r="B24220" s="1">
        <f t="shared" si="756"/>
        <v>2017</v>
      </c>
      <c r="C24220" s="1">
        <f t="shared" si="757"/>
        <v>4</v>
      </c>
      <c r="D24220">
        <v>2615</v>
      </c>
      <c r="E24220" t="s">
        <v>37</v>
      </c>
      <c r="F24220" s="4">
        <v>514000</v>
      </c>
      <c r="G24220" t="s">
        <v>5</v>
      </c>
      <c r="H24220">
        <v>3</v>
      </c>
      <c r="I24220" s="4">
        <f>IF(E24220="Rhode Island", Table1[[#This Row],[price]]*$L$3, IF(E24220="Massachusetts", Table1[[#This Row],[price]]*$L$2, 1))</f>
        <v>514000</v>
      </c>
    </row>
    <row r="24221" spans="1:9" x14ac:dyDescent="0.25">
      <c r="A24221" s="2">
        <v>43087</v>
      </c>
      <c r="B24221" s="1">
        <f t="shared" si="756"/>
        <v>2017</v>
      </c>
      <c r="C24221" s="1">
        <f t="shared" si="757"/>
        <v>4</v>
      </c>
      <c r="D24221">
        <v>2905</v>
      </c>
      <c r="E24221" t="s">
        <v>36</v>
      </c>
      <c r="F24221" s="4">
        <v>515000</v>
      </c>
      <c r="G24221" t="s">
        <v>5</v>
      </c>
      <c r="H24221">
        <v>3</v>
      </c>
      <c r="I24221" s="4">
        <f>IF(E24221="Rhode Island", Table1[[#This Row],[price]]*$L$3, IF(E24221="Massachusetts", Table1[[#This Row],[price]]*$L$2, 1))</f>
        <v>515000</v>
      </c>
    </row>
    <row r="24222" spans="1:9" x14ac:dyDescent="0.25">
      <c r="A24222" s="2">
        <v>43087</v>
      </c>
      <c r="B24222" s="1">
        <f t="shared" si="756"/>
        <v>2017</v>
      </c>
      <c r="C24222" s="1">
        <f t="shared" si="757"/>
        <v>4</v>
      </c>
      <c r="D24222">
        <v>2903</v>
      </c>
      <c r="E24222" t="s">
        <v>36</v>
      </c>
      <c r="F24222" s="4">
        <v>650000</v>
      </c>
      <c r="G24222" t="s">
        <v>5</v>
      </c>
      <c r="H24222">
        <v>4</v>
      </c>
      <c r="I24222" s="4">
        <f>IF(E24222="Rhode Island", Table1[[#This Row],[price]]*$L$3, IF(E24222="Massachusetts", Table1[[#This Row],[price]]*$L$2, 1))</f>
        <v>650000</v>
      </c>
    </row>
    <row r="24223" spans="1:9" x14ac:dyDescent="0.25">
      <c r="A24223" s="2">
        <v>43087</v>
      </c>
      <c r="B24223" s="1">
        <f t="shared" si="756"/>
        <v>2017</v>
      </c>
      <c r="C24223" s="1">
        <f t="shared" si="757"/>
        <v>4</v>
      </c>
      <c r="D24223">
        <v>2605</v>
      </c>
      <c r="E24223" t="s">
        <v>37</v>
      </c>
      <c r="F24223" s="4">
        <v>705000</v>
      </c>
      <c r="G24223" t="s">
        <v>5</v>
      </c>
      <c r="H24223">
        <v>3</v>
      </c>
      <c r="I24223" s="4">
        <f>IF(E24223="Rhode Island", Table1[[#This Row],[price]]*$L$3, IF(E24223="Massachusetts", Table1[[#This Row],[price]]*$L$2, 1))</f>
        <v>705000</v>
      </c>
    </row>
    <row r="24224" spans="1:9" x14ac:dyDescent="0.25">
      <c r="A24224" s="2">
        <v>43087</v>
      </c>
      <c r="B24224" s="1">
        <f t="shared" si="756"/>
        <v>2017</v>
      </c>
      <c r="C24224" s="1">
        <f t="shared" si="757"/>
        <v>4</v>
      </c>
      <c r="D24224">
        <v>2605</v>
      </c>
      <c r="E24224" t="s">
        <v>37</v>
      </c>
      <c r="F24224" s="4">
        <v>865000</v>
      </c>
      <c r="G24224" t="s">
        <v>5</v>
      </c>
      <c r="H24224">
        <v>3</v>
      </c>
      <c r="I24224" s="4">
        <f>IF(E24224="Rhode Island", Table1[[#This Row],[price]]*$L$3, IF(E24224="Massachusetts", Table1[[#This Row],[price]]*$L$2, 1))</f>
        <v>865000</v>
      </c>
    </row>
    <row r="24225" spans="1:9" x14ac:dyDescent="0.25">
      <c r="A24225" s="2">
        <v>43087</v>
      </c>
      <c r="B24225" s="1">
        <f t="shared" si="756"/>
        <v>2017</v>
      </c>
      <c r="C24225" s="1">
        <f t="shared" si="757"/>
        <v>4</v>
      </c>
      <c r="D24225">
        <v>2611</v>
      </c>
      <c r="E24225" t="s">
        <v>37</v>
      </c>
      <c r="F24225" s="4">
        <v>965000</v>
      </c>
      <c r="G24225" t="s">
        <v>5</v>
      </c>
      <c r="H24225">
        <v>4</v>
      </c>
      <c r="I24225" s="4">
        <f>IF(E24225="Rhode Island", Table1[[#This Row],[price]]*$L$3, IF(E24225="Massachusetts", Table1[[#This Row],[price]]*$L$2, 1))</f>
        <v>965000</v>
      </c>
    </row>
    <row r="24226" spans="1:9" x14ac:dyDescent="0.25">
      <c r="A24226" s="2">
        <v>43087</v>
      </c>
      <c r="B24226" s="1">
        <f t="shared" si="756"/>
        <v>2017</v>
      </c>
      <c r="C24226" s="1">
        <f t="shared" si="757"/>
        <v>4</v>
      </c>
      <c r="D24226">
        <v>2602</v>
      </c>
      <c r="E24226" t="s">
        <v>37</v>
      </c>
      <c r="F24226" s="4">
        <v>1050000</v>
      </c>
      <c r="G24226" t="s">
        <v>5</v>
      </c>
      <c r="H24226">
        <v>3</v>
      </c>
      <c r="I24226" s="4">
        <f>IF(E24226="Rhode Island", Table1[[#This Row],[price]]*$L$3, IF(E24226="Massachusetts", Table1[[#This Row],[price]]*$L$2, 1))</f>
        <v>1050000</v>
      </c>
    </row>
    <row r="24227" spans="1:9" x14ac:dyDescent="0.25">
      <c r="A24227" s="2">
        <v>43087</v>
      </c>
      <c r="B24227" s="1">
        <f t="shared" si="756"/>
        <v>2017</v>
      </c>
      <c r="C24227" s="1">
        <f t="shared" si="757"/>
        <v>4</v>
      </c>
      <c r="D24227">
        <v>2913</v>
      </c>
      <c r="E24227" t="s">
        <v>36</v>
      </c>
      <c r="F24227" s="4">
        <v>1290000</v>
      </c>
      <c r="G24227" t="s">
        <v>5</v>
      </c>
      <c r="H24227">
        <v>5</v>
      </c>
      <c r="I24227" s="4">
        <f>IF(E24227="Rhode Island", Table1[[#This Row],[price]]*$L$3, IF(E24227="Massachusetts", Table1[[#This Row],[price]]*$L$2, 1))</f>
        <v>1290000</v>
      </c>
    </row>
    <row r="24228" spans="1:9" x14ac:dyDescent="0.25">
      <c r="A24228" s="2">
        <v>43087</v>
      </c>
      <c r="B24228" s="1">
        <f t="shared" si="756"/>
        <v>2017</v>
      </c>
      <c r="C24228" s="1">
        <f t="shared" si="757"/>
        <v>4</v>
      </c>
      <c r="D24228">
        <v>2600</v>
      </c>
      <c r="E24228" t="s">
        <v>37</v>
      </c>
      <c r="F24228" s="4">
        <v>1430000</v>
      </c>
      <c r="G24228" t="s">
        <v>5</v>
      </c>
      <c r="H24228">
        <v>3</v>
      </c>
      <c r="I24228" s="4">
        <f>IF(E24228="Rhode Island", Table1[[#This Row],[price]]*$L$3, IF(E24228="Massachusetts", Table1[[#This Row],[price]]*$L$2, 1))</f>
        <v>1430000</v>
      </c>
    </row>
    <row r="24229" spans="1:9" x14ac:dyDescent="0.25">
      <c r="A24229" s="2">
        <v>43087</v>
      </c>
      <c r="B24229" s="1">
        <f t="shared" si="756"/>
        <v>2017</v>
      </c>
      <c r="C24229" s="1">
        <f t="shared" si="757"/>
        <v>4</v>
      </c>
      <c r="D24229">
        <v>2617</v>
      </c>
      <c r="E24229" t="s">
        <v>37</v>
      </c>
      <c r="F24229" s="4">
        <v>430000</v>
      </c>
      <c r="G24229" t="s">
        <v>6</v>
      </c>
      <c r="H24229">
        <v>2</v>
      </c>
      <c r="I24229" s="4">
        <f>IF(E24229="Rhode Island", Table1[[#This Row],[price]]*$L$3, IF(E24229="Massachusetts", Table1[[#This Row],[price]]*$L$2, 1))</f>
        <v>430000</v>
      </c>
    </row>
    <row r="24230" spans="1:9" x14ac:dyDescent="0.25">
      <c r="A24230" s="2">
        <v>43087</v>
      </c>
      <c r="B24230" s="1">
        <f t="shared" si="756"/>
        <v>2017</v>
      </c>
      <c r="C24230" s="1">
        <f t="shared" si="757"/>
        <v>4</v>
      </c>
      <c r="D24230">
        <v>2604</v>
      </c>
      <c r="E24230" t="s">
        <v>37</v>
      </c>
      <c r="F24230" s="4">
        <v>751000</v>
      </c>
      <c r="G24230" t="s">
        <v>6</v>
      </c>
      <c r="H24230">
        <v>3</v>
      </c>
      <c r="I24230" s="4">
        <f>IF(E24230="Rhode Island", Table1[[#This Row],[price]]*$L$3, IF(E24230="Massachusetts", Table1[[#This Row],[price]]*$L$2, 1))</f>
        <v>751000</v>
      </c>
    </row>
    <row r="24231" spans="1:9" x14ac:dyDescent="0.25">
      <c r="A24231" s="2">
        <v>43088</v>
      </c>
      <c r="B24231" s="1">
        <f t="shared" si="756"/>
        <v>2017</v>
      </c>
      <c r="C24231" s="1">
        <f t="shared" si="757"/>
        <v>4</v>
      </c>
      <c r="D24231">
        <v>2906</v>
      </c>
      <c r="E24231" t="s">
        <v>36</v>
      </c>
      <c r="F24231" s="4">
        <v>385000</v>
      </c>
      <c r="G24231" t="s">
        <v>5</v>
      </c>
      <c r="H24231">
        <v>3</v>
      </c>
      <c r="I24231" s="4">
        <f>IF(E24231="Rhode Island", Table1[[#This Row],[price]]*$L$3, IF(E24231="Massachusetts", Table1[[#This Row],[price]]*$L$2, 1))</f>
        <v>385000</v>
      </c>
    </row>
    <row r="24232" spans="1:9" x14ac:dyDescent="0.25">
      <c r="A24232" s="2">
        <v>43088</v>
      </c>
      <c r="B24232" s="1">
        <f t="shared" si="756"/>
        <v>2017</v>
      </c>
      <c r="C24232" s="1">
        <f t="shared" si="757"/>
        <v>4</v>
      </c>
      <c r="D24232">
        <v>2913</v>
      </c>
      <c r="E24232" t="s">
        <v>36</v>
      </c>
      <c r="F24232" s="4">
        <v>475100</v>
      </c>
      <c r="G24232" t="s">
        <v>5</v>
      </c>
      <c r="H24232">
        <v>3</v>
      </c>
      <c r="I24232" s="4">
        <f>IF(E24232="Rhode Island", Table1[[#This Row],[price]]*$L$3, IF(E24232="Massachusetts", Table1[[#This Row],[price]]*$L$2, 1))</f>
        <v>475100</v>
      </c>
    </row>
    <row r="24233" spans="1:9" x14ac:dyDescent="0.25">
      <c r="A24233" s="2">
        <v>43088</v>
      </c>
      <c r="B24233" s="1">
        <f t="shared" si="756"/>
        <v>2017</v>
      </c>
      <c r="C24233" s="1">
        <f t="shared" si="757"/>
        <v>4</v>
      </c>
      <c r="D24233">
        <v>2902</v>
      </c>
      <c r="E24233" t="s">
        <v>36</v>
      </c>
      <c r="F24233" s="4">
        <v>490000</v>
      </c>
      <c r="G24233" t="s">
        <v>5</v>
      </c>
      <c r="H24233">
        <v>3</v>
      </c>
      <c r="I24233" s="4">
        <f>IF(E24233="Rhode Island", Table1[[#This Row],[price]]*$L$3, IF(E24233="Massachusetts", Table1[[#This Row],[price]]*$L$2, 1))</f>
        <v>490000</v>
      </c>
    </row>
    <row r="24234" spans="1:9" x14ac:dyDescent="0.25">
      <c r="A24234" s="2">
        <v>43088</v>
      </c>
      <c r="B24234" s="1">
        <f t="shared" si="756"/>
        <v>2017</v>
      </c>
      <c r="C24234" s="1">
        <f t="shared" si="757"/>
        <v>4</v>
      </c>
      <c r="D24234">
        <v>2906</v>
      </c>
      <c r="E24234" t="s">
        <v>36</v>
      </c>
      <c r="F24234" s="4">
        <v>547500</v>
      </c>
      <c r="G24234" t="s">
        <v>5</v>
      </c>
      <c r="H24234">
        <v>3</v>
      </c>
      <c r="I24234" s="4">
        <f>IF(E24234="Rhode Island", Table1[[#This Row],[price]]*$L$3, IF(E24234="Massachusetts", Table1[[#This Row],[price]]*$L$2, 1))</f>
        <v>547500</v>
      </c>
    </row>
    <row r="24235" spans="1:9" x14ac:dyDescent="0.25">
      <c r="A24235" s="2">
        <v>43088</v>
      </c>
      <c r="B24235" s="1">
        <f t="shared" si="756"/>
        <v>2017</v>
      </c>
      <c r="C24235" s="1">
        <f t="shared" si="757"/>
        <v>4</v>
      </c>
      <c r="D24235">
        <v>2615</v>
      </c>
      <c r="E24235" t="s">
        <v>37</v>
      </c>
      <c r="F24235" s="4">
        <v>575000</v>
      </c>
      <c r="G24235" t="s">
        <v>5</v>
      </c>
      <c r="H24235">
        <v>3</v>
      </c>
      <c r="I24235" s="4">
        <f>IF(E24235="Rhode Island", Table1[[#This Row],[price]]*$L$3, IF(E24235="Massachusetts", Table1[[#This Row],[price]]*$L$2, 1))</f>
        <v>575000</v>
      </c>
    </row>
    <row r="24236" spans="1:9" x14ac:dyDescent="0.25">
      <c r="A24236" s="2">
        <v>43088</v>
      </c>
      <c r="B24236" s="1">
        <f t="shared" si="756"/>
        <v>2017</v>
      </c>
      <c r="C24236" s="1">
        <f t="shared" si="757"/>
        <v>4</v>
      </c>
      <c r="D24236">
        <v>2913</v>
      </c>
      <c r="E24236" t="s">
        <v>36</v>
      </c>
      <c r="F24236" s="4">
        <v>668000</v>
      </c>
      <c r="G24236" t="s">
        <v>5</v>
      </c>
      <c r="H24236">
        <v>3</v>
      </c>
      <c r="I24236" s="4">
        <f>IF(E24236="Rhode Island", Table1[[#This Row],[price]]*$L$3, IF(E24236="Massachusetts", Table1[[#This Row],[price]]*$L$2, 1))</f>
        <v>668000</v>
      </c>
    </row>
    <row r="24237" spans="1:9" x14ac:dyDescent="0.25">
      <c r="A24237" s="2">
        <v>43088</v>
      </c>
      <c r="B24237" s="1">
        <f t="shared" si="756"/>
        <v>2017</v>
      </c>
      <c r="C24237" s="1">
        <f t="shared" si="757"/>
        <v>4</v>
      </c>
      <c r="D24237">
        <v>2615</v>
      </c>
      <c r="E24237" t="s">
        <v>37</v>
      </c>
      <c r="F24237" s="4">
        <v>720000</v>
      </c>
      <c r="G24237" t="s">
        <v>5</v>
      </c>
      <c r="H24237">
        <v>4</v>
      </c>
      <c r="I24237" s="4">
        <f>IF(E24237="Rhode Island", Table1[[#This Row],[price]]*$L$3, IF(E24237="Massachusetts", Table1[[#This Row],[price]]*$L$2, 1))</f>
        <v>720000</v>
      </c>
    </row>
    <row r="24238" spans="1:9" x14ac:dyDescent="0.25">
      <c r="A24238" s="2">
        <v>43088</v>
      </c>
      <c r="B24238" s="1">
        <f t="shared" si="756"/>
        <v>2017</v>
      </c>
      <c r="C24238" s="1">
        <f t="shared" si="757"/>
        <v>4</v>
      </c>
      <c r="D24238">
        <v>2902</v>
      </c>
      <c r="E24238" t="s">
        <v>36</v>
      </c>
      <c r="F24238" s="4">
        <v>870000</v>
      </c>
      <c r="G24238" t="s">
        <v>5</v>
      </c>
      <c r="H24238">
        <v>4</v>
      </c>
      <c r="I24238" s="4">
        <f>IF(E24238="Rhode Island", Table1[[#This Row],[price]]*$L$3, IF(E24238="Massachusetts", Table1[[#This Row],[price]]*$L$2, 1))</f>
        <v>870000</v>
      </c>
    </row>
    <row r="24239" spans="1:9" x14ac:dyDescent="0.25">
      <c r="A24239" s="2">
        <v>43088</v>
      </c>
      <c r="B24239" s="1">
        <f t="shared" si="756"/>
        <v>2017</v>
      </c>
      <c r="C24239" s="1">
        <f t="shared" si="757"/>
        <v>4</v>
      </c>
      <c r="D24239">
        <v>2913</v>
      </c>
      <c r="E24239" t="s">
        <v>36</v>
      </c>
      <c r="F24239" s="4">
        <v>887000</v>
      </c>
      <c r="G24239" t="s">
        <v>5</v>
      </c>
      <c r="H24239">
        <v>4</v>
      </c>
      <c r="I24239" s="4">
        <f>IF(E24239="Rhode Island", Table1[[#This Row],[price]]*$L$3, IF(E24239="Massachusetts", Table1[[#This Row],[price]]*$L$2, 1))</f>
        <v>887000</v>
      </c>
    </row>
    <row r="24240" spans="1:9" x14ac:dyDescent="0.25">
      <c r="A24240" s="2">
        <v>43088</v>
      </c>
      <c r="B24240" s="1">
        <f t="shared" si="756"/>
        <v>2017</v>
      </c>
      <c r="C24240" s="1">
        <f t="shared" si="757"/>
        <v>4</v>
      </c>
      <c r="D24240">
        <v>2614</v>
      </c>
      <c r="E24240" t="s">
        <v>37</v>
      </c>
      <c r="F24240" s="4">
        <v>919000</v>
      </c>
      <c r="G24240" t="s">
        <v>5</v>
      </c>
      <c r="H24240">
        <v>4</v>
      </c>
      <c r="I24240" s="4">
        <f>IF(E24240="Rhode Island", Table1[[#This Row],[price]]*$L$3, IF(E24240="Massachusetts", Table1[[#This Row],[price]]*$L$2, 1))</f>
        <v>919000</v>
      </c>
    </row>
    <row r="24241" spans="1:9" x14ac:dyDescent="0.25">
      <c r="A24241" s="2">
        <v>43088</v>
      </c>
      <c r="B24241" s="1">
        <f t="shared" si="756"/>
        <v>2017</v>
      </c>
      <c r="C24241" s="1">
        <f t="shared" si="757"/>
        <v>4</v>
      </c>
      <c r="D24241">
        <v>2913</v>
      </c>
      <c r="E24241" t="s">
        <v>36</v>
      </c>
      <c r="F24241" s="4">
        <v>959000</v>
      </c>
      <c r="G24241" t="s">
        <v>5</v>
      </c>
      <c r="H24241">
        <v>5</v>
      </c>
      <c r="I24241" s="4">
        <f>IF(E24241="Rhode Island", Table1[[#This Row],[price]]*$L$3, IF(E24241="Massachusetts", Table1[[#This Row],[price]]*$L$2, 1))</f>
        <v>959000</v>
      </c>
    </row>
    <row r="24242" spans="1:9" x14ac:dyDescent="0.25">
      <c r="A24242" s="2">
        <v>43088</v>
      </c>
      <c r="B24242" s="1">
        <f t="shared" si="756"/>
        <v>2017</v>
      </c>
      <c r="C24242" s="1">
        <f t="shared" si="757"/>
        <v>4</v>
      </c>
      <c r="D24242">
        <v>2607</v>
      </c>
      <c r="E24242" t="s">
        <v>37</v>
      </c>
      <c r="F24242" s="4">
        <v>995000</v>
      </c>
      <c r="G24242" t="s">
        <v>5</v>
      </c>
      <c r="H24242">
        <v>4</v>
      </c>
      <c r="I24242" s="4">
        <f>IF(E24242="Rhode Island", Table1[[#This Row],[price]]*$L$3, IF(E24242="Massachusetts", Table1[[#This Row],[price]]*$L$2, 1))</f>
        <v>995000</v>
      </c>
    </row>
    <row r="24243" spans="1:9" x14ac:dyDescent="0.25">
      <c r="A24243" s="2">
        <v>43088</v>
      </c>
      <c r="B24243" s="1">
        <f t="shared" si="756"/>
        <v>2017</v>
      </c>
      <c r="C24243" s="1">
        <f t="shared" si="757"/>
        <v>4</v>
      </c>
      <c r="D24243">
        <v>2603</v>
      </c>
      <c r="E24243" t="s">
        <v>37</v>
      </c>
      <c r="F24243" s="4">
        <v>1850000</v>
      </c>
      <c r="G24243" t="s">
        <v>5</v>
      </c>
      <c r="H24243">
        <v>5</v>
      </c>
      <c r="I24243" s="4">
        <f>IF(E24243="Rhode Island", Table1[[#This Row],[price]]*$L$3, IF(E24243="Massachusetts", Table1[[#This Row],[price]]*$L$2, 1))</f>
        <v>1850000</v>
      </c>
    </row>
    <row r="24244" spans="1:9" x14ac:dyDescent="0.25">
      <c r="A24244" s="2">
        <v>43088</v>
      </c>
      <c r="B24244" s="1">
        <f t="shared" si="756"/>
        <v>2017</v>
      </c>
      <c r="C24244" s="1">
        <f t="shared" si="757"/>
        <v>4</v>
      </c>
      <c r="D24244">
        <v>2606</v>
      </c>
      <c r="E24244" t="s">
        <v>37</v>
      </c>
      <c r="F24244" s="4">
        <v>375000</v>
      </c>
      <c r="G24244" t="s">
        <v>6</v>
      </c>
      <c r="H24244">
        <v>2</v>
      </c>
      <c r="I24244" s="4">
        <f>IF(E24244="Rhode Island", Table1[[#This Row],[price]]*$L$3, IF(E24244="Massachusetts", Table1[[#This Row],[price]]*$L$2, 1))</f>
        <v>375000</v>
      </c>
    </row>
    <row r="24245" spans="1:9" x14ac:dyDescent="0.25">
      <c r="A24245" s="2">
        <v>43089</v>
      </c>
      <c r="B24245" s="1">
        <f t="shared" si="756"/>
        <v>2017</v>
      </c>
      <c r="C24245" s="1">
        <f t="shared" si="757"/>
        <v>4</v>
      </c>
      <c r="D24245">
        <v>2906</v>
      </c>
      <c r="E24245" t="s">
        <v>36</v>
      </c>
      <c r="F24245" s="4">
        <v>455000</v>
      </c>
      <c r="G24245" t="s">
        <v>5</v>
      </c>
      <c r="H24245">
        <v>3</v>
      </c>
      <c r="I24245" s="4">
        <f>IF(E24245="Rhode Island", Table1[[#This Row],[price]]*$L$3, IF(E24245="Massachusetts", Table1[[#This Row],[price]]*$L$2, 1))</f>
        <v>455000</v>
      </c>
    </row>
    <row r="24246" spans="1:9" x14ac:dyDescent="0.25">
      <c r="A24246" s="2">
        <v>43089</v>
      </c>
      <c r="B24246" s="1">
        <f t="shared" si="756"/>
        <v>2017</v>
      </c>
      <c r="C24246" s="1">
        <f t="shared" si="757"/>
        <v>4</v>
      </c>
      <c r="D24246">
        <v>2905</v>
      </c>
      <c r="E24246" t="s">
        <v>36</v>
      </c>
      <c r="F24246" s="4">
        <v>478000</v>
      </c>
      <c r="G24246" t="s">
        <v>5</v>
      </c>
      <c r="H24246">
        <v>3</v>
      </c>
      <c r="I24246" s="4">
        <f>IF(E24246="Rhode Island", Table1[[#This Row],[price]]*$L$3, IF(E24246="Massachusetts", Table1[[#This Row],[price]]*$L$2, 1))</f>
        <v>478000</v>
      </c>
    </row>
    <row r="24247" spans="1:9" x14ac:dyDescent="0.25">
      <c r="A24247" s="2">
        <v>43089</v>
      </c>
      <c r="B24247" s="1">
        <f t="shared" si="756"/>
        <v>2017</v>
      </c>
      <c r="C24247" s="1">
        <f t="shared" si="757"/>
        <v>4</v>
      </c>
      <c r="D24247">
        <v>2620</v>
      </c>
      <c r="E24247" t="s">
        <v>37</v>
      </c>
      <c r="F24247" s="4">
        <v>490000</v>
      </c>
      <c r="G24247" t="s">
        <v>5</v>
      </c>
      <c r="H24247">
        <v>3</v>
      </c>
      <c r="I24247" s="4">
        <f>IF(E24247="Rhode Island", Table1[[#This Row],[price]]*$L$3, IF(E24247="Massachusetts", Table1[[#This Row],[price]]*$L$2, 1))</f>
        <v>490000</v>
      </c>
    </row>
    <row r="24248" spans="1:9" x14ac:dyDescent="0.25">
      <c r="A24248" s="2">
        <v>43089</v>
      </c>
      <c r="B24248" s="1">
        <f t="shared" si="756"/>
        <v>2017</v>
      </c>
      <c r="C24248" s="1">
        <f t="shared" si="757"/>
        <v>4</v>
      </c>
      <c r="D24248">
        <v>2913</v>
      </c>
      <c r="E24248" t="s">
        <v>36</v>
      </c>
      <c r="F24248" s="4">
        <v>515000</v>
      </c>
      <c r="G24248" t="s">
        <v>5</v>
      </c>
      <c r="H24248">
        <v>3</v>
      </c>
      <c r="I24248" s="4">
        <f>IF(E24248="Rhode Island", Table1[[#This Row],[price]]*$L$3, IF(E24248="Massachusetts", Table1[[#This Row],[price]]*$L$2, 1))</f>
        <v>515000</v>
      </c>
    </row>
    <row r="24249" spans="1:9" x14ac:dyDescent="0.25">
      <c r="A24249" s="2">
        <v>43089</v>
      </c>
      <c r="B24249" s="1">
        <f t="shared" si="756"/>
        <v>2017</v>
      </c>
      <c r="C24249" s="1">
        <f t="shared" si="757"/>
        <v>4</v>
      </c>
      <c r="D24249">
        <v>2905</v>
      </c>
      <c r="E24249" t="s">
        <v>36</v>
      </c>
      <c r="F24249" s="4">
        <v>545000</v>
      </c>
      <c r="G24249" t="s">
        <v>5</v>
      </c>
      <c r="H24249">
        <v>3</v>
      </c>
      <c r="I24249" s="4">
        <f>IF(E24249="Rhode Island", Table1[[#This Row],[price]]*$L$3, IF(E24249="Massachusetts", Table1[[#This Row],[price]]*$L$2, 1))</f>
        <v>545000</v>
      </c>
    </row>
    <row r="24250" spans="1:9" x14ac:dyDescent="0.25">
      <c r="A24250" s="2">
        <v>43089</v>
      </c>
      <c r="B24250" s="1">
        <f t="shared" si="756"/>
        <v>2017</v>
      </c>
      <c r="C24250" s="1">
        <f t="shared" si="757"/>
        <v>4</v>
      </c>
      <c r="D24250">
        <v>2617</v>
      </c>
      <c r="E24250" t="s">
        <v>37</v>
      </c>
      <c r="F24250" s="4">
        <v>560000</v>
      </c>
      <c r="G24250" t="s">
        <v>5</v>
      </c>
      <c r="H24250">
        <v>3</v>
      </c>
      <c r="I24250" s="4">
        <f>IF(E24250="Rhode Island", Table1[[#This Row],[price]]*$L$3, IF(E24250="Massachusetts", Table1[[#This Row],[price]]*$L$2, 1))</f>
        <v>560000</v>
      </c>
    </row>
    <row r="24251" spans="1:9" x14ac:dyDescent="0.25">
      <c r="A24251" s="2">
        <v>43089</v>
      </c>
      <c r="B24251" s="1">
        <f t="shared" si="756"/>
        <v>2017</v>
      </c>
      <c r="C24251" s="1">
        <f t="shared" si="757"/>
        <v>4</v>
      </c>
      <c r="D24251">
        <v>2902</v>
      </c>
      <c r="E24251" t="s">
        <v>36</v>
      </c>
      <c r="F24251" s="4">
        <v>575000</v>
      </c>
      <c r="G24251" t="s">
        <v>5</v>
      </c>
      <c r="H24251">
        <v>3</v>
      </c>
      <c r="I24251" s="4">
        <f>IF(E24251="Rhode Island", Table1[[#This Row],[price]]*$L$3, IF(E24251="Massachusetts", Table1[[#This Row],[price]]*$L$2, 1))</f>
        <v>575000</v>
      </c>
    </row>
    <row r="24252" spans="1:9" x14ac:dyDescent="0.25">
      <c r="A24252" s="2">
        <v>43089</v>
      </c>
      <c r="B24252" s="1">
        <f t="shared" si="756"/>
        <v>2017</v>
      </c>
      <c r="C24252" s="1">
        <f t="shared" si="757"/>
        <v>4</v>
      </c>
      <c r="D24252">
        <v>2614</v>
      </c>
      <c r="E24252" t="s">
        <v>37</v>
      </c>
      <c r="F24252" s="4">
        <v>585000</v>
      </c>
      <c r="G24252" t="s">
        <v>5</v>
      </c>
      <c r="H24252">
        <v>2</v>
      </c>
      <c r="I24252" s="4">
        <f>IF(E24252="Rhode Island", Table1[[#This Row],[price]]*$L$3, IF(E24252="Massachusetts", Table1[[#This Row],[price]]*$L$2, 1))</f>
        <v>585000</v>
      </c>
    </row>
    <row r="24253" spans="1:9" x14ac:dyDescent="0.25">
      <c r="A24253" s="2">
        <v>43089</v>
      </c>
      <c r="B24253" s="1">
        <f t="shared" si="756"/>
        <v>2017</v>
      </c>
      <c r="C24253" s="1">
        <f t="shared" si="757"/>
        <v>4</v>
      </c>
      <c r="D24253">
        <v>2914</v>
      </c>
      <c r="E24253" t="s">
        <v>36</v>
      </c>
      <c r="F24253" s="4">
        <v>605100</v>
      </c>
      <c r="G24253" t="s">
        <v>5</v>
      </c>
      <c r="H24253">
        <v>3</v>
      </c>
      <c r="I24253" s="4">
        <f>IF(E24253="Rhode Island", Table1[[#This Row],[price]]*$L$3, IF(E24253="Massachusetts", Table1[[#This Row],[price]]*$L$2, 1))</f>
        <v>605100</v>
      </c>
    </row>
    <row r="24254" spans="1:9" x14ac:dyDescent="0.25">
      <c r="A24254" s="2">
        <v>43089</v>
      </c>
      <c r="B24254" s="1">
        <f t="shared" si="756"/>
        <v>2017</v>
      </c>
      <c r="C24254" s="1">
        <f t="shared" si="757"/>
        <v>4</v>
      </c>
      <c r="D24254">
        <v>2906</v>
      </c>
      <c r="E24254" t="s">
        <v>36</v>
      </c>
      <c r="F24254" s="4">
        <v>640000</v>
      </c>
      <c r="G24254" t="s">
        <v>5</v>
      </c>
      <c r="H24254">
        <v>4</v>
      </c>
      <c r="I24254" s="4">
        <f>IF(E24254="Rhode Island", Table1[[#This Row],[price]]*$L$3, IF(E24254="Massachusetts", Table1[[#This Row],[price]]*$L$2, 1))</f>
        <v>640000</v>
      </c>
    </row>
    <row r="24255" spans="1:9" x14ac:dyDescent="0.25">
      <c r="A24255" s="2">
        <v>43089</v>
      </c>
      <c r="B24255" s="1">
        <f t="shared" si="756"/>
        <v>2017</v>
      </c>
      <c r="C24255" s="1">
        <f t="shared" si="757"/>
        <v>4</v>
      </c>
      <c r="D24255">
        <v>2615</v>
      </c>
      <c r="E24255" t="s">
        <v>37</v>
      </c>
      <c r="F24255" s="4">
        <v>685000</v>
      </c>
      <c r="G24255" t="s">
        <v>5</v>
      </c>
      <c r="H24255">
        <v>4</v>
      </c>
      <c r="I24255" s="4">
        <f>IF(E24255="Rhode Island", Table1[[#This Row],[price]]*$L$3, IF(E24255="Massachusetts", Table1[[#This Row],[price]]*$L$2, 1))</f>
        <v>685000</v>
      </c>
    </row>
    <row r="24256" spans="1:9" x14ac:dyDescent="0.25">
      <c r="A24256" s="2">
        <v>43089</v>
      </c>
      <c r="B24256" s="1">
        <f t="shared" si="756"/>
        <v>2017</v>
      </c>
      <c r="C24256" s="1">
        <f t="shared" si="757"/>
        <v>4</v>
      </c>
      <c r="D24256">
        <v>2611</v>
      </c>
      <c r="E24256" t="s">
        <v>37</v>
      </c>
      <c r="F24256" s="4">
        <v>695000</v>
      </c>
      <c r="G24256" t="s">
        <v>5</v>
      </c>
      <c r="H24256">
        <v>3</v>
      </c>
      <c r="I24256" s="4">
        <f>IF(E24256="Rhode Island", Table1[[#This Row],[price]]*$L$3, IF(E24256="Massachusetts", Table1[[#This Row],[price]]*$L$2, 1))</f>
        <v>695000</v>
      </c>
    </row>
    <row r="24257" spans="1:9" x14ac:dyDescent="0.25">
      <c r="A24257" s="2">
        <v>43089</v>
      </c>
      <c r="B24257" s="1">
        <f t="shared" si="756"/>
        <v>2017</v>
      </c>
      <c r="C24257" s="1">
        <f t="shared" si="757"/>
        <v>4</v>
      </c>
      <c r="D24257">
        <v>2914</v>
      </c>
      <c r="E24257" t="s">
        <v>36</v>
      </c>
      <c r="F24257" s="4">
        <v>735000</v>
      </c>
      <c r="G24257" t="s">
        <v>5</v>
      </c>
      <c r="H24257">
        <v>4</v>
      </c>
      <c r="I24257" s="4">
        <f>IF(E24257="Rhode Island", Table1[[#This Row],[price]]*$L$3, IF(E24257="Massachusetts", Table1[[#This Row],[price]]*$L$2, 1))</f>
        <v>735000</v>
      </c>
    </row>
    <row r="24258" spans="1:9" x14ac:dyDescent="0.25">
      <c r="A24258" s="2">
        <v>43089</v>
      </c>
      <c r="B24258" s="1">
        <f t="shared" ref="B24258:B24321" si="758">YEAR(A24258)</f>
        <v>2017</v>
      </c>
      <c r="C24258" s="1">
        <f t="shared" ref="C24258:C24321" si="759">ROUNDUP(MONTH(A24258)/3,0)</f>
        <v>4</v>
      </c>
      <c r="D24258">
        <v>2611</v>
      </c>
      <c r="E24258" t="s">
        <v>37</v>
      </c>
      <c r="F24258" s="4">
        <v>740000</v>
      </c>
      <c r="G24258" t="s">
        <v>5</v>
      </c>
      <c r="H24258">
        <v>4</v>
      </c>
      <c r="I24258" s="4">
        <f>IF(E24258="Rhode Island", Table1[[#This Row],[price]]*$L$3, IF(E24258="Massachusetts", Table1[[#This Row],[price]]*$L$2, 1))</f>
        <v>740000</v>
      </c>
    </row>
    <row r="24259" spans="1:9" x14ac:dyDescent="0.25">
      <c r="A24259" s="2">
        <v>43089</v>
      </c>
      <c r="B24259" s="1">
        <f t="shared" si="758"/>
        <v>2017</v>
      </c>
      <c r="C24259" s="1">
        <f t="shared" si="759"/>
        <v>4</v>
      </c>
      <c r="D24259">
        <v>2905</v>
      </c>
      <c r="E24259" t="s">
        <v>36</v>
      </c>
      <c r="F24259" s="4">
        <v>750000</v>
      </c>
      <c r="G24259" t="s">
        <v>5</v>
      </c>
      <c r="H24259">
        <v>5</v>
      </c>
      <c r="I24259" s="4">
        <f>IF(E24259="Rhode Island", Table1[[#This Row],[price]]*$L$3, IF(E24259="Massachusetts", Table1[[#This Row],[price]]*$L$2, 1))</f>
        <v>750000</v>
      </c>
    </row>
    <row r="24260" spans="1:9" x14ac:dyDescent="0.25">
      <c r="A24260" s="2">
        <v>43089</v>
      </c>
      <c r="B24260" s="1">
        <f t="shared" si="758"/>
        <v>2017</v>
      </c>
      <c r="C24260" s="1">
        <f t="shared" si="759"/>
        <v>4</v>
      </c>
      <c r="D24260">
        <v>2904</v>
      </c>
      <c r="E24260" t="s">
        <v>36</v>
      </c>
      <c r="F24260" s="4">
        <v>765000</v>
      </c>
      <c r="G24260" t="s">
        <v>5</v>
      </c>
      <c r="H24260">
        <v>4</v>
      </c>
      <c r="I24260" s="4">
        <f>IF(E24260="Rhode Island", Table1[[#This Row],[price]]*$L$3, IF(E24260="Massachusetts", Table1[[#This Row],[price]]*$L$2, 1))</f>
        <v>765000</v>
      </c>
    </row>
    <row r="24261" spans="1:9" x14ac:dyDescent="0.25">
      <c r="A24261" s="2">
        <v>43089</v>
      </c>
      <c r="B24261" s="1">
        <f t="shared" si="758"/>
        <v>2017</v>
      </c>
      <c r="C24261" s="1">
        <f t="shared" si="759"/>
        <v>4</v>
      </c>
      <c r="D24261">
        <v>2617</v>
      </c>
      <c r="E24261" t="s">
        <v>37</v>
      </c>
      <c r="F24261" s="4">
        <v>785000</v>
      </c>
      <c r="G24261" t="s">
        <v>5</v>
      </c>
      <c r="H24261">
        <v>4</v>
      </c>
      <c r="I24261" s="4">
        <f>IF(E24261="Rhode Island", Table1[[#This Row],[price]]*$L$3, IF(E24261="Massachusetts", Table1[[#This Row],[price]]*$L$2, 1))</f>
        <v>785000</v>
      </c>
    </row>
    <row r="24262" spans="1:9" x14ac:dyDescent="0.25">
      <c r="A24262" s="2">
        <v>43089</v>
      </c>
      <c r="B24262" s="1">
        <f t="shared" si="758"/>
        <v>2017</v>
      </c>
      <c r="C24262" s="1">
        <f t="shared" si="759"/>
        <v>4</v>
      </c>
      <c r="D24262">
        <v>2602</v>
      </c>
      <c r="E24262" t="s">
        <v>37</v>
      </c>
      <c r="F24262" s="4">
        <v>800000</v>
      </c>
      <c r="G24262" t="s">
        <v>5</v>
      </c>
      <c r="H24262">
        <v>3</v>
      </c>
      <c r="I24262" s="4">
        <f>IF(E24262="Rhode Island", Table1[[#This Row],[price]]*$L$3, IF(E24262="Massachusetts", Table1[[#This Row],[price]]*$L$2, 1))</f>
        <v>800000</v>
      </c>
    </row>
    <row r="24263" spans="1:9" x14ac:dyDescent="0.25">
      <c r="A24263" s="2">
        <v>43089</v>
      </c>
      <c r="B24263" s="1">
        <f t="shared" si="758"/>
        <v>2017</v>
      </c>
      <c r="C24263" s="1">
        <f t="shared" si="759"/>
        <v>4</v>
      </c>
      <c r="D24263">
        <v>2914</v>
      </c>
      <c r="E24263" t="s">
        <v>36</v>
      </c>
      <c r="F24263" s="4">
        <v>856000</v>
      </c>
      <c r="G24263" t="s">
        <v>5</v>
      </c>
      <c r="H24263">
        <v>5</v>
      </c>
      <c r="I24263" s="4">
        <f>IF(E24263="Rhode Island", Table1[[#This Row],[price]]*$L$3, IF(E24263="Massachusetts", Table1[[#This Row],[price]]*$L$2, 1))</f>
        <v>856000</v>
      </c>
    </row>
    <row r="24264" spans="1:9" x14ac:dyDescent="0.25">
      <c r="A24264" s="2">
        <v>43089</v>
      </c>
      <c r="B24264" s="1">
        <f t="shared" si="758"/>
        <v>2017</v>
      </c>
      <c r="C24264" s="1">
        <f t="shared" si="759"/>
        <v>4</v>
      </c>
      <c r="D24264">
        <v>2607</v>
      </c>
      <c r="E24264" t="s">
        <v>37</v>
      </c>
      <c r="F24264" s="4">
        <v>875000</v>
      </c>
      <c r="G24264" t="s">
        <v>5</v>
      </c>
      <c r="H24264">
        <v>5</v>
      </c>
      <c r="I24264" s="4">
        <f>IF(E24264="Rhode Island", Table1[[#This Row],[price]]*$L$3, IF(E24264="Massachusetts", Table1[[#This Row],[price]]*$L$2, 1))</f>
        <v>875000</v>
      </c>
    </row>
    <row r="24265" spans="1:9" x14ac:dyDescent="0.25">
      <c r="A24265" s="2">
        <v>43089</v>
      </c>
      <c r="B24265" s="1">
        <f t="shared" si="758"/>
        <v>2017</v>
      </c>
      <c r="C24265" s="1">
        <f t="shared" si="759"/>
        <v>4</v>
      </c>
      <c r="D24265">
        <v>2602</v>
      </c>
      <c r="E24265" t="s">
        <v>37</v>
      </c>
      <c r="F24265" s="4">
        <v>1675000</v>
      </c>
      <c r="G24265" t="s">
        <v>5</v>
      </c>
      <c r="H24265">
        <v>4</v>
      </c>
      <c r="I24265" s="4">
        <f>IF(E24265="Rhode Island", Table1[[#This Row],[price]]*$L$3, IF(E24265="Massachusetts", Table1[[#This Row],[price]]*$L$2, 1))</f>
        <v>1675000</v>
      </c>
    </row>
    <row r="24266" spans="1:9" x14ac:dyDescent="0.25">
      <c r="A24266" s="2">
        <v>43089</v>
      </c>
      <c r="B24266" s="1">
        <f t="shared" si="758"/>
        <v>2017</v>
      </c>
      <c r="C24266" s="1">
        <f t="shared" si="759"/>
        <v>4</v>
      </c>
      <c r="D24266">
        <v>2603</v>
      </c>
      <c r="E24266" t="s">
        <v>37</v>
      </c>
      <c r="F24266" s="4">
        <v>3050000</v>
      </c>
      <c r="G24266" t="s">
        <v>5</v>
      </c>
      <c r="H24266">
        <v>2</v>
      </c>
      <c r="I24266" s="4">
        <f>IF(E24266="Rhode Island", Table1[[#This Row],[price]]*$L$3, IF(E24266="Massachusetts", Table1[[#This Row],[price]]*$L$2, 1))</f>
        <v>3050000</v>
      </c>
    </row>
    <row r="24267" spans="1:9" x14ac:dyDescent="0.25">
      <c r="A24267" s="2">
        <v>43089</v>
      </c>
      <c r="B24267" s="1">
        <f t="shared" si="758"/>
        <v>2017</v>
      </c>
      <c r="C24267" s="1">
        <f t="shared" si="759"/>
        <v>4</v>
      </c>
      <c r="D24267">
        <v>2617</v>
      </c>
      <c r="E24267" t="s">
        <v>37</v>
      </c>
      <c r="F24267" s="4">
        <v>305000</v>
      </c>
      <c r="G24267" t="s">
        <v>6</v>
      </c>
      <c r="H24267">
        <v>1</v>
      </c>
      <c r="I24267" s="4">
        <f>IF(E24267="Rhode Island", Table1[[#This Row],[price]]*$L$3, IF(E24267="Massachusetts", Table1[[#This Row],[price]]*$L$2, 1))</f>
        <v>305000</v>
      </c>
    </row>
    <row r="24268" spans="1:9" x14ac:dyDescent="0.25">
      <c r="A24268" s="2">
        <v>43089</v>
      </c>
      <c r="B24268" s="1">
        <f t="shared" si="758"/>
        <v>2017</v>
      </c>
      <c r="C24268" s="1">
        <f t="shared" si="759"/>
        <v>4</v>
      </c>
      <c r="D24268">
        <v>2617</v>
      </c>
      <c r="E24268" t="s">
        <v>37</v>
      </c>
      <c r="F24268" s="4">
        <v>347000</v>
      </c>
      <c r="G24268" t="s">
        <v>6</v>
      </c>
      <c r="H24268">
        <v>1</v>
      </c>
      <c r="I24268" s="4">
        <f>IF(E24268="Rhode Island", Table1[[#This Row],[price]]*$L$3, IF(E24268="Massachusetts", Table1[[#This Row],[price]]*$L$2, 1))</f>
        <v>347000</v>
      </c>
    </row>
    <row r="24269" spans="1:9" x14ac:dyDescent="0.25">
      <c r="A24269" s="2">
        <v>43089</v>
      </c>
      <c r="B24269" s="1">
        <f t="shared" si="758"/>
        <v>2017</v>
      </c>
      <c r="C24269" s="1">
        <f t="shared" si="759"/>
        <v>4</v>
      </c>
      <c r="D24269">
        <v>2617</v>
      </c>
      <c r="E24269" t="s">
        <v>37</v>
      </c>
      <c r="F24269" s="4">
        <v>365000</v>
      </c>
      <c r="G24269" t="s">
        <v>6</v>
      </c>
      <c r="H24269">
        <v>2</v>
      </c>
      <c r="I24269" s="4">
        <f>IF(E24269="Rhode Island", Table1[[#This Row],[price]]*$L$3, IF(E24269="Massachusetts", Table1[[#This Row],[price]]*$L$2, 1))</f>
        <v>365000</v>
      </c>
    </row>
    <row r="24270" spans="1:9" x14ac:dyDescent="0.25">
      <c r="A24270" s="2">
        <v>43089</v>
      </c>
      <c r="B24270" s="1">
        <f t="shared" si="758"/>
        <v>2017</v>
      </c>
      <c r="C24270" s="1">
        <f t="shared" si="759"/>
        <v>4</v>
      </c>
      <c r="D24270">
        <v>2612</v>
      </c>
      <c r="E24270" t="s">
        <v>37</v>
      </c>
      <c r="F24270" s="4">
        <v>380000</v>
      </c>
      <c r="G24270" t="s">
        <v>6</v>
      </c>
      <c r="H24270">
        <v>1</v>
      </c>
      <c r="I24270" s="4">
        <f>IF(E24270="Rhode Island", Table1[[#This Row],[price]]*$L$3, IF(E24270="Massachusetts", Table1[[#This Row],[price]]*$L$2, 1))</f>
        <v>380000</v>
      </c>
    </row>
    <row r="24271" spans="1:9" x14ac:dyDescent="0.25">
      <c r="A24271" s="2">
        <v>43089</v>
      </c>
      <c r="B24271" s="1">
        <f t="shared" si="758"/>
        <v>2017</v>
      </c>
      <c r="C24271" s="1">
        <f t="shared" si="759"/>
        <v>4</v>
      </c>
      <c r="D24271">
        <v>2612</v>
      </c>
      <c r="E24271" t="s">
        <v>37</v>
      </c>
      <c r="F24271" s="4">
        <v>490000</v>
      </c>
      <c r="G24271" t="s">
        <v>6</v>
      </c>
      <c r="H24271">
        <v>2</v>
      </c>
      <c r="I24271" s="4">
        <f>IF(E24271="Rhode Island", Table1[[#This Row],[price]]*$L$3, IF(E24271="Massachusetts", Table1[[#This Row],[price]]*$L$2, 1))</f>
        <v>490000</v>
      </c>
    </row>
    <row r="24272" spans="1:9" x14ac:dyDescent="0.25">
      <c r="A24272" s="2">
        <v>43089</v>
      </c>
      <c r="B24272" s="1">
        <f t="shared" si="758"/>
        <v>2017</v>
      </c>
      <c r="C24272" s="1">
        <f t="shared" si="759"/>
        <v>4</v>
      </c>
      <c r="D24272">
        <v>2603</v>
      </c>
      <c r="E24272" t="s">
        <v>37</v>
      </c>
      <c r="F24272" s="4">
        <v>680000</v>
      </c>
      <c r="G24272" t="s">
        <v>6</v>
      </c>
      <c r="H24272">
        <v>2</v>
      </c>
      <c r="I24272" s="4">
        <f>IF(E24272="Rhode Island", Table1[[#This Row],[price]]*$L$3, IF(E24272="Massachusetts", Table1[[#This Row],[price]]*$L$2, 1))</f>
        <v>680000</v>
      </c>
    </row>
    <row r="24273" spans="1:9" x14ac:dyDescent="0.25">
      <c r="A24273" s="2">
        <v>43090</v>
      </c>
      <c r="B24273" s="1">
        <f t="shared" si="758"/>
        <v>2017</v>
      </c>
      <c r="C24273" s="1">
        <f t="shared" si="759"/>
        <v>4</v>
      </c>
      <c r="D24273">
        <v>2906</v>
      </c>
      <c r="E24273" t="s">
        <v>36</v>
      </c>
      <c r="F24273" s="4">
        <v>410000</v>
      </c>
      <c r="G24273" t="s">
        <v>5</v>
      </c>
      <c r="H24273">
        <v>3</v>
      </c>
      <c r="I24273" s="4">
        <f>IF(E24273="Rhode Island", Table1[[#This Row],[price]]*$L$3, IF(E24273="Massachusetts", Table1[[#This Row],[price]]*$L$2, 1))</f>
        <v>410000</v>
      </c>
    </row>
    <row r="24274" spans="1:9" x14ac:dyDescent="0.25">
      <c r="A24274" s="2">
        <v>43090</v>
      </c>
      <c r="B24274" s="1">
        <f t="shared" si="758"/>
        <v>2017</v>
      </c>
      <c r="C24274" s="1">
        <f t="shared" si="759"/>
        <v>4</v>
      </c>
      <c r="D24274">
        <v>2906</v>
      </c>
      <c r="E24274" t="s">
        <v>36</v>
      </c>
      <c r="F24274" s="4">
        <v>415000</v>
      </c>
      <c r="G24274" t="s">
        <v>5</v>
      </c>
      <c r="H24274">
        <v>3</v>
      </c>
      <c r="I24274" s="4">
        <f>IF(E24274="Rhode Island", Table1[[#This Row],[price]]*$L$3, IF(E24274="Massachusetts", Table1[[#This Row],[price]]*$L$2, 1))</f>
        <v>415000</v>
      </c>
    </row>
    <row r="24275" spans="1:9" x14ac:dyDescent="0.25">
      <c r="A24275" s="2">
        <v>43090</v>
      </c>
      <c r="B24275" s="1">
        <f t="shared" si="758"/>
        <v>2017</v>
      </c>
      <c r="C24275" s="1">
        <f t="shared" si="759"/>
        <v>4</v>
      </c>
      <c r="D24275">
        <v>2902</v>
      </c>
      <c r="E24275" t="s">
        <v>36</v>
      </c>
      <c r="F24275" s="4">
        <v>431000</v>
      </c>
      <c r="G24275" t="s">
        <v>5</v>
      </c>
      <c r="H24275">
        <v>3</v>
      </c>
      <c r="I24275" s="4">
        <f>IF(E24275="Rhode Island", Table1[[#This Row],[price]]*$L$3, IF(E24275="Massachusetts", Table1[[#This Row],[price]]*$L$2, 1))</f>
        <v>431000</v>
      </c>
    </row>
    <row r="24276" spans="1:9" x14ac:dyDescent="0.25">
      <c r="A24276" s="2">
        <v>43090</v>
      </c>
      <c r="B24276" s="1">
        <f t="shared" si="758"/>
        <v>2017</v>
      </c>
      <c r="C24276" s="1">
        <f t="shared" si="759"/>
        <v>4</v>
      </c>
      <c r="D24276">
        <v>2615</v>
      </c>
      <c r="E24276" t="s">
        <v>37</v>
      </c>
      <c r="F24276" s="4">
        <v>470000</v>
      </c>
      <c r="G24276" t="s">
        <v>5</v>
      </c>
      <c r="H24276">
        <v>3</v>
      </c>
      <c r="I24276" s="4">
        <f>IF(E24276="Rhode Island", Table1[[#This Row],[price]]*$L$3, IF(E24276="Massachusetts", Table1[[#This Row],[price]]*$L$2, 1))</f>
        <v>470000</v>
      </c>
    </row>
    <row r="24277" spans="1:9" x14ac:dyDescent="0.25">
      <c r="A24277" s="2">
        <v>43090</v>
      </c>
      <c r="B24277" s="1">
        <f t="shared" si="758"/>
        <v>2017</v>
      </c>
      <c r="C24277" s="1">
        <f t="shared" si="759"/>
        <v>4</v>
      </c>
      <c r="D24277">
        <v>2906</v>
      </c>
      <c r="E24277" t="s">
        <v>36</v>
      </c>
      <c r="F24277" s="4">
        <v>472500</v>
      </c>
      <c r="G24277" t="s">
        <v>5</v>
      </c>
      <c r="H24277">
        <v>3</v>
      </c>
      <c r="I24277" s="4">
        <f>IF(E24277="Rhode Island", Table1[[#This Row],[price]]*$L$3, IF(E24277="Massachusetts", Table1[[#This Row],[price]]*$L$2, 1))</f>
        <v>472500</v>
      </c>
    </row>
    <row r="24278" spans="1:9" x14ac:dyDescent="0.25">
      <c r="A24278" s="2">
        <v>43090</v>
      </c>
      <c r="B24278" s="1">
        <f t="shared" si="758"/>
        <v>2017</v>
      </c>
      <c r="C24278" s="1">
        <f t="shared" si="759"/>
        <v>4</v>
      </c>
      <c r="D24278">
        <v>2906</v>
      </c>
      <c r="E24278" t="s">
        <v>36</v>
      </c>
      <c r="F24278" s="4">
        <v>475000</v>
      </c>
      <c r="G24278" t="s">
        <v>5</v>
      </c>
      <c r="H24278">
        <v>3</v>
      </c>
      <c r="I24278" s="4">
        <f>IF(E24278="Rhode Island", Table1[[#This Row],[price]]*$L$3, IF(E24278="Massachusetts", Table1[[#This Row],[price]]*$L$2, 1))</f>
        <v>475000</v>
      </c>
    </row>
    <row r="24279" spans="1:9" x14ac:dyDescent="0.25">
      <c r="A24279" s="2">
        <v>43090</v>
      </c>
      <c r="B24279" s="1">
        <f t="shared" si="758"/>
        <v>2017</v>
      </c>
      <c r="C24279" s="1">
        <f t="shared" si="759"/>
        <v>4</v>
      </c>
      <c r="D24279">
        <v>2903</v>
      </c>
      <c r="E24279" t="s">
        <v>36</v>
      </c>
      <c r="F24279" s="4">
        <v>506000</v>
      </c>
      <c r="G24279" t="s">
        <v>5</v>
      </c>
      <c r="H24279">
        <v>3</v>
      </c>
      <c r="I24279" s="4">
        <f>IF(E24279="Rhode Island", Table1[[#This Row],[price]]*$L$3, IF(E24279="Massachusetts", Table1[[#This Row],[price]]*$L$2, 1))</f>
        <v>506000</v>
      </c>
    </row>
    <row r="24280" spans="1:9" x14ac:dyDescent="0.25">
      <c r="A24280" s="2">
        <v>43090</v>
      </c>
      <c r="B24280" s="1">
        <f t="shared" si="758"/>
        <v>2017</v>
      </c>
      <c r="C24280" s="1">
        <f t="shared" si="759"/>
        <v>4</v>
      </c>
      <c r="D24280">
        <v>2902</v>
      </c>
      <c r="E24280" t="s">
        <v>36</v>
      </c>
      <c r="F24280" s="4">
        <v>559000</v>
      </c>
      <c r="G24280" t="s">
        <v>5</v>
      </c>
      <c r="H24280">
        <v>3</v>
      </c>
      <c r="I24280" s="4">
        <f>IF(E24280="Rhode Island", Table1[[#This Row],[price]]*$L$3, IF(E24280="Massachusetts", Table1[[#This Row],[price]]*$L$2, 1))</f>
        <v>559000</v>
      </c>
    </row>
    <row r="24281" spans="1:9" x14ac:dyDescent="0.25">
      <c r="A24281" s="2">
        <v>43090</v>
      </c>
      <c r="B24281" s="1">
        <f t="shared" si="758"/>
        <v>2017</v>
      </c>
      <c r="C24281" s="1">
        <f t="shared" si="759"/>
        <v>4</v>
      </c>
      <c r="D24281">
        <v>2902</v>
      </c>
      <c r="E24281" t="s">
        <v>36</v>
      </c>
      <c r="F24281" s="4">
        <v>588888</v>
      </c>
      <c r="G24281" t="s">
        <v>5</v>
      </c>
      <c r="H24281">
        <v>4</v>
      </c>
      <c r="I24281" s="4">
        <f>IF(E24281="Rhode Island", Table1[[#This Row],[price]]*$L$3, IF(E24281="Massachusetts", Table1[[#This Row],[price]]*$L$2, 1))</f>
        <v>588888</v>
      </c>
    </row>
    <row r="24282" spans="1:9" x14ac:dyDescent="0.25">
      <c r="A24282" s="2">
        <v>43090</v>
      </c>
      <c r="B24282" s="1">
        <f t="shared" si="758"/>
        <v>2017</v>
      </c>
      <c r="C24282" s="1">
        <f t="shared" si="759"/>
        <v>4</v>
      </c>
      <c r="D24282">
        <v>2617</v>
      </c>
      <c r="E24282" t="s">
        <v>37</v>
      </c>
      <c r="F24282" s="4">
        <v>610000</v>
      </c>
      <c r="G24282" t="s">
        <v>5</v>
      </c>
      <c r="H24282">
        <v>4</v>
      </c>
      <c r="I24282" s="4">
        <f>IF(E24282="Rhode Island", Table1[[#This Row],[price]]*$L$3, IF(E24282="Massachusetts", Table1[[#This Row],[price]]*$L$2, 1))</f>
        <v>610000</v>
      </c>
    </row>
    <row r="24283" spans="1:9" x14ac:dyDescent="0.25">
      <c r="A24283" s="2">
        <v>43090</v>
      </c>
      <c r="B24283" s="1">
        <f t="shared" si="758"/>
        <v>2017</v>
      </c>
      <c r="C24283" s="1">
        <f t="shared" si="759"/>
        <v>4</v>
      </c>
      <c r="D24283">
        <v>2615</v>
      </c>
      <c r="E24283" t="s">
        <v>37</v>
      </c>
      <c r="F24283" s="4">
        <v>652000</v>
      </c>
      <c r="G24283" t="s">
        <v>5</v>
      </c>
      <c r="H24283">
        <v>4</v>
      </c>
      <c r="I24283" s="4">
        <f>IF(E24283="Rhode Island", Table1[[#This Row],[price]]*$L$3, IF(E24283="Massachusetts", Table1[[#This Row],[price]]*$L$2, 1))</f>
        <v>652000</v>
      </c>
    </row>
    <row r="24284" spans="1:9" x14ac:dyDescent="0.25">
      <c r="A24284" s="2">
        <v>43090</v>
      </c>
      <c r="B24284" s="1">
        <f t="shared" si="758"/>
        <v>2017</v>
      </c>
      <c r="C24284" s="1">
        <f t="shared" si="759"/>
        <v>4</v>
      </c>
      <c r="D24284">
        <v>2615</v>
      </c>
      <c r="E24284" t="s">
        <v>37</v>
      </c>
      <c r="F24284" s="4">
        <v>680000</v>
      </c>
      <c r="G24284" t="s">
        <v>5</v>
      </c>
      <c r="H24284">
        <v>4</v>
      </c>
      <c r="I24284" s="4">
        <f>IF(E24284="Rhode Island", Table1[[#This Row],[price]]*$L$3, IF(E24284="Massachusetts", Table1[[#This Row],[price]]*$L$2, 1))</f>
        <v>680000</v>
      </c>
    </row>
    <row r="24285" spans="1:9" x14ac:dyDescent="0.25">
      <c r="A24285" s="2">
        <v>43090</v>
      </c>
      <c r="B24285" s="1">
        <f t="shared" si="758"/>
        <v>2017</v>
      </c>
      <c r="C24285" s="1">
        <f t="shared" si="759"/>
        <v>4</v>
      </c>
      <c r="D24285">
        <v>2604</v>
      </c>
      <c r="E24285" t="s">
        <v>37</v>
      </c>
      <c r="F24285" s="4">
        <v>680000</v>
      </c>
      <c r="G24285" t="s">
        <v>5</v>
      </c>
      <c r="H24285">
        <v>3</v>
      </c>
      <c r="I24285" s="4">
        <f>IF(E24285="Rhode Island", Table1[[#This Row],[price]]*$L$3, IF(E24285="Massachusetts", Table1[[#This Row],[price]]*$L$2, 1))</f>
        <v>680000</v>
      </c>
    </row>
    <row r="24286" spans="1:9" x14ac:dyDescent="0.25">
      <c r="A24286" s="2">
        <v>43090</v>
      </c>
      <c r="B24286" s="1">
        <f t="shared" si="758"/>
        <v>2017</v>
      </c>
      <c r="C24286" s="1">
        <f t="shared" si="759"/>
        <v>4</v>
      </c>
      <c r="D24286">
        <v>2617</v>
      </c>
      <c r="E24286" t="s">
        <v>37</v>
      </c>
      <c r="F24286" s="4">
        <v>700000</v>
      </c>
      <c r="G24286" t="s">
        <v>5</v>
      </c>
      <c r="H24286">
        <v>4</v>
      </c>
      <c r="I24286" s="4">
        <f>IF(E24286="Rhode Island", Table1[[#This Row],[price]]*$L$3, IF(E24286="Massachusetts", Table1[[#This Row],[price]]*$L$2, 1))</f>
        <v>700000</v>
      </c>
    </row>
    <row r="24287" spans="1:9" x14ac:dyDescent="0.25">
      <c r="A24287" s="2">
        <v>43090</v>
      </c>
      <c r="B24287" s="1">
        <f t="shared" si="758"/>
        <v>2017</v>
      </c>
      <c r="C24287" s="1">
        <f t="shared" si="759"/>
        <v>4</v>
      </c>
      <c r="D24287">
        <v>2914</v>
      </c>
      <c r="E24287" t="s">
        <v>36</v>
      </c>
      <c r="F24287" s="4">
        <v>718500</v>
      </c>
      <c r="G24287" t="s">
        <v>5</v>
      </c>
      <c r="H24287">
        <v>4</v>
      </c>
      <c r="I24287" s="4">
        <f>IF(E24287="Rhode Island", Table1[[#This Row],[price]]*$L$3, IF(E24287="Massachusetts", Table1[[#This Row],[price]]*$L$2, 1))</f>
        <v>718500</v>
      </c>
    </row>
    <row r="24288" spans="1:9" x14ac:dyDescent="0.25">
      <c r="A24288" s="2">
        <v>43090</v>
      </c>
      <c r="B24288" s="1">
        <f t="shared" si="758"/>
        <v>2017</v>
      </c>
      <c r="C24288" s="1">
        <f t="shared" si="759"/>
        <v>4</v>
      </c>
      <c r="D24288">
        <v>2906</v>
      </c>
      <c r="E24288" t="s">
        <v>36</v>
      </c>
      <c r="F24288" s="4">
        <v>757000</v>
      </c>
      <c r="G24288" t="s">
        <v>5</v>
      </c>
      <c r="H24288">
        <v>4</v>
      </c>
      <c r="I24288" s="4">
        <f>IF(E24288="Rhode Island", Table1[[#This Row],[price]]*$L$3, IF(E24288="Massachusetts", Table1[[#This Row],[price]]*$L$2, 1))</f>
        <v>757000</v>
      </c>
    </row>
    <row r="24289" spans="1:9" x14ac:dyDescent="0.25">
      <c r="A24289" s="2">
        <v>43090</v>
      </c>
      <c r="B24289" s="1">
        <f t="shared" si="758"/>
        <v>2017</v>
      </c>
      <c r="C24289" s="1">
        <f t="shared" si="759"/>
        <v>4</v>
      </c>
      <c r="D24289">
        <v>2913</v>
      </c>
      <c r="E24289" t="s">
        <v>36</v>
      </c>
      <c r="F24289" s="4">
        <v>775000</v>
      </c>
      <c r="G24289" t="s">
        <v>5</v>
      </c>
      <c r="H24289">
        <v>4</v>
      </c>
      <c r="I24289" s="4">
        <f>IF(E24289="Rhode Island", Table1[[#This Row],[price]]*$L$3, IF(E24289="Massachusetts", Table1[[#This Row],[price]]*$L$2, 1))</f>
        <v>775000</v>
      </c>
    </row>
    <row r="24290" spans="1:9" x14ac:dyDescent="0.25">
      <c r="A24290" s="2">
        <v>43090</v>
      </c>
      <c r="B24290" s="1">
        <f t="shared" si="758"/>
        <v>2017</v>
      </c>
      <c r="C24290" s="1">
        <f t="shared" si="759"/>
        <v>4</v>
      </c>
      <c r="D24290">
        <v>2614</v>
      </c>
      <c r="E24290" t="s">
        <v>37</v>
      </c>
      <c r="F24290" s="4">
        <v>785000</v>
      </c>
      <c r="G24290" t="s">
        <v>5</v>
      </c>
      <c r="H24290">
        <v>4</v>
      </c>
      <c r="I24290" s="4">
        <f>IF(E24290="Rhode Island", Table1[[#This Row],[price]]*$L$3, IF(E24290="Massachusetts", Table1[[#This Row],[price]]*$L$2, 1))</f>
        <v>785000</v>
      </c>
    </row>
    <row r="24291" spans="1:9" x14ac:dyDescent="0.25">
      <c r="A24291" s="2">
        <v>43090</v>
      </c>
      <c r="B24291" s="1">
        <f t="shared" si="758"/>
        <v>2017</v>
      </c>
      <c r="C24291" s="1">
        <f t="shared" si="759"/>
        <v>4</v>
      </c>
      <c r="D24291">
        <v>2615</v>
      </c>
      <c r="E24291" t="s">
        <v>37</v>
      </c>
      <c r="F24291" s="4">
        <v>806000</v>
      </c>
      <c r="G24291" t="s">
        <v>5</v>
      </c>
      <c r="H24291">
        <v>4</v>
      </c>
      <c r="I24291" s="4">
        <f>IF(E24291="Rhode Island", Table1[[#This Row],[price]]*$L$3, IF(E24291="Massachusetts", Table1[[#This Row],[price]]*$L$2, 1))</f>
        <v>806000</v>
      </c>
    </row>
    <row r="24292" spans="1:9" x14ac:dyDescent="0.25">
      <c r="A24292" s="2">
        <v>43090</v>
      </c>
      <c r="B24292" s="1">
        <f t="shared" si="758"/>
        <v>2017</v>
      </c>
      <c r="C24292" s="1">
        <f t="shared" si="759"/>
        <v>4</v>
      </c>
      <c r="D24292">
        <v>2914</v>
      </c>
      <c r="E24292" t="s">
        <v>36</v>
      </c>
      <c r="F24292" s="4">
        <v>812000</v>
      </c>
      <c r="G24292" t="s">
        <v>5</v>
      </c>
      <c r="H24292">
        <v>4</v>
      </c>
      <c r="I24292" s="4">
        <f>IF(E24292="Rhode Island", Table1[[#This Row],[price]]*$L$3, IF(E24292="Massachusetts", Table1[[#This Row],[price]]*$L$2, 1))</f>
        <v>812000</v>
      </c>
    </row>
    <row r="24293" spans="1:9" x14ac:dyDescent="0.25">
      <c r="A24293" s="2">
        <v>43090</v>
      </c>
      <c r="B24293" s="1">
        <f t="shared" si="758"/>
        <v>2017</v>
      </c>
      <c r="C24293" s="1">
        <f t="shared" si="759"/>
        <v>4</v>
      </c>
      <c r="D24293">
        <v>2913</v>
      </c>
      <c r="E24293" t="s">
        <v>36</v>
      </c>
      <c r="F24293" s="4">
        <v>820000</v>
      </c>
      <c r="G24293" t="s">
        <v>5</v>
      </c>
      <c r="H24293">
        <v>3</v>
      </c>
      <c r="I24293" s="4">
        <f>IF(E24293="Rhode Island", Table1[[#This Row],[price]]*$L$3, IF(E24293="Massachusetts", Table1[[#This Row],[price]]*$L$2, 1))</f>
        <v>820000</v>
      </c>
    </row>
    <row r="24294" spans="1:9" x14ac:dyDescent="0.25">
      <c r="A24294" s="2">
        <v>43090</v>
      </c>
      <c r="B24294" s="1">
        <f t="shared" si="758"/>
        <v>2017</v>
      </c>
      <c r="C24294" s="1">
        <f t="shared" si="759"/>
        <v>4</v>
      </c>
      <c r="D24294">
        <v>2904</v>
      </c>
      <c r="E24294" t="s">
        <v>36</v>
      </c>
      <c r="F24294" s="4">
        <v>865000</v>
      </c>
      <c r="G24294" t="s">
        <v>5</v>
      </c>
      <c r="H24294">
        <v>5</v>
      </c>
      <c r="I24294" s="4">
        <f>IF(E24294="Rhode Island", Table1[[#This Row],[price]]*$L$3, IF(E24294="Massachusetts", Table1[[#This Row],[price]]*$L$2, 1))</f>
        <v>865000</v>
      </c>
    </row>
    <row r="24295" spans="1:9" x14ac:dyDescent="0.25">
      <c r="A24295" s="2">
        <v>43090</v>
      </c>
      <c r="B24295" s="1">
        <f t="shared" si="758"/>
        <v>2017</v>
      </c>
      <c r="C24295" s="1">
        <f t="shared" si="759"/>
        <v>4</v>
      </c>
      <c r="D24295">
        <v>2617</v>
      </c>
      <c r="E24295" t="s">
        <v>37</v>
      </c>
      <c r="F24295" s="4">
        <v>945000</v>
      </c>
      <c r="G24295" t="s">
        <v>5</v>
      </c>
      <c r="H24295">
        <v>4</v>
      </c>
      <c r="I24295" s="4">
        <f>IF(E24295="Rhode Island", Table1[[#This Row],[price]]*$L$3, IF(E24295="Massachusetts", Table1[[#This Row],[price]]*$L$2, 1))</f>
        <v>945000</v>
      </c>
    </row>
    <row r="24296" spans="1:9" x14ac:dyDescent="0.25">
      <c r="A24296" s="2">
        <v>43090</v>
      </c>
      <c r="B24296" s="1">
        <f t="shared" si="758"/>
        <v>2017</v>
      </c>
      <c r="C24296" s="1">
        <f t="shared" si="759"/>
        <v>4</v>
      </c>
      <c r="D24296">
        <v>2605</v>
      </c>
      <c r="E24296" t="s">
        <v>37</v>
      </c>
      <c r="F24296" s="4">
        <v>1027500</v>
      </c>
      <c r="G24296" t="s">
        <v>5</v>
      </c>
      <c r="H24296">
        <v>3</v>
      </c>
      <c r="I24296" s="4">
        <f>IF(E24296="Rhode Island", Table1[[#This Row],[price]]*$L$3, IF(E24296="Massachusetts", Table1[[#This Row],[price]]*$L$2, 1))</f>
        <v>1027500</v>
      </c>
    </row>
    <row r="24297" spans="1:9" x14ac:dyDescent="0.25">
      <c r="A24297" s="2">
        <v>43090</v>
      </c>
      <c r="B24297" s="1">
        <f t="shared" si="758"/>
        <v>2017</v>
      </c>
      <c r="C24297" s="1">
        <f t="shared" si="759"/>
        <v>4</v>
      </c>
      <c r="D24297">
        <v>2603</v>
      </c>
      <c r="E24297" t="s">
        <v>37</v>
      </c>
      <c r="F24297" s="4">
        <v>1075000</v>
      </c>
      <c r="G24297" t="s">
        <v>5</v>
      </c>
      <c r="H24297">
        <v>3</v>
      </c>
      <c r="I24297" s="4">
        <f>IF(E24297="Rhode Island", Table1[[#This Row],[price]]*$L$3, IF(E24297="Massachusetts", Table1[[#This Row],[price]]*$L$2, 1))</f>
        <v>1075000</v>
      </c>
    </row>
    <row r="24298" spans="1:9" x14ac:dyDescent="0.25">
      <c r="A24298" s="2">
        <v>43090</v>
      </c>
      <c r="B24298" s="1">
        <f t="shared" si="758"/>
        <v>2017</v>
      </c>
      <c r="C24298" s="1">
        <f t="shared" si="759"/>
        <v>4</v>
      </c>
      <c r="D24298">
        <v>2605</v>
      </c>
      <c r="E24298" t="s">
        <v>37</v>
      </c>
      <c r="F24298" s="4">
        <v>1196000</v>
      </c>
      <c r="G24298" t="s">
        <v>5</v>
      </c>
      <c r="H24298">
        <v>5</v>
      </c>
      <c r="I24298" s="4">
        <f>IF(E24298="Rhode Island", Table1[[#This Row],[price]]*$L$3, IF(E24298="Massachusetts", Table1[[#This Row],[price]]*$L$2, 1))</f>
        <v>1196000</v>
      </c>
    </row>
    <row r="24299" spans="1:9" x14ac:dyDescent="0.25">
      <c r="A24299" s="2">
        <v>43090</v>
      </c>
      <c r="B24299" s="1">
        <f t="shared" si="758"/>
        <v>2017</v>
      </c>
      <c r="C24299" s="1">
        <f t="shared" si="759"/>
        <v>4</v>
      </c>
      <c r="D24299">
        <v>2617</v>
      </c>
      <c r="E24299" t="s">
        <v>37</v>
      </c>
      <c r="F24299" s="4">
        <v>305000</v>
      </c>
      <c r="G24299" t="s">
        <v>6</v>
      </c>
      <c r="H24299">
        <v>1</v>
      </c>
      <c r="I24299" s="4">
        <f>IF(E24299="Rhode Island", Table1[[#This Row],[price]]*$L$3, IF(E24299="Massachusetts", Table1[[#This Row],[price]]*$L$2, 1))</f>
        <v>305000</v>
      </c>
    </row>
    <row r="24300" spans="1:9" x14ac:dyDescent="0.25">
      <c r="A24300" s="2">
        <v>43090</v>
      </c>
      <c r="B24300" s="1">
        <f t="shared" si="758"/>
        <v>2017</v>
      </c>
      <c r="C24300" s="1">
        <f t="shared" si="759"/>
        <v>4</v>
      </c>
      <c r="D24300">
        <v>2617</v>
      </c>
      <c r="E24300" t="s">
        <v>37</v>
      </c>
      <c r="F24300" s="4">
        <v>315000</v>
      </c>
      <c r="G24300" t="s">
        <v>6</v>
      </c>
      <c r="H24300">
        <v>1</v>
      </c>
      <c r="I24300" s="4">
        <f>IF(E24300="Rhode Island", Table1[[#This Row],[price]]*$L$3, IF(E24300="Massachusetts", Table1[[#This Row],[price]]*$L$2, 1))</f>
        <v>315000</v>
      </c>
    </row>
    <row r="24301" spans="1:9" x14ac:dyDescent="0.25">
      <c r="A24301" s="2">
        <v>43090</v>
      </c>
      <c r="B24301" s="1">
        <f t="shared" si="758"/>
        <v>2017</v>
      </c>
      <c r="C24301" s="1">
        <f t="shared" si="759"/>
        <v>4</v>
      </c>
      <c r="D24301">
        <v>2912</v>
      </c>
      <c r="E24301" t="s">
        <v>36</v>
      </c>
      <c r="F24301" s="4">
        <v>397000</v>
      </c>
      <c r="G24301" t="s">
        <v>6</v>
      </c>
      <c r="H24301">
        <v>2</v>
      </c>
      <c r="I24301" s="4">
        <f>IF(E24301="Rhode Island", Table1[[#This Row],[price]]*$L$3, IF(E24301="Massachusetts", Table1[[#This Row],[price]]*$L$2, 1))</f>
        <v>397000</v>
      </c>
    </row>
    <row r="24302" spans="1:9" x14ac:dyDescent="0.25">
      <c r="A24302" s="2">
        <v>43090</v>
      </c>
      <c r="B24302" s="1">
        <f t="shared" si="758"/>
        <v>2017</v>
      </c>
      <c r="C24302" s="1">
        <f t="shared" si="759"/>
        <v>4</v>
      </c>
      <c r="D24302">
        <v>2601</v>
      </c>
      <c r="E24302" t="s">
        <v>37</v>
      </c>
      <c r="F24302" s="4">
        <v>415000</v>
      </c>
      <c r="G24302" t="s">
        <v>6</v>
      </c>
      <c r="H24302">
        <v>1</v>
      </c>
      <c r="I24302" s="4">
        <f>IF(E24302="Rhode Island", Table1[[#This Row],[price]]*$L$3, IF(E24302="Massachusetts", Table1[[#This Row],[price]]*$L$2, 1))</f>
        <v>415000</v>
      </c>
    </row>
    <row r="24303" spans="1:9" x14ac:dyDescent="0.25">
      <c r="A24303" s="2">
        <v>43090</v>
      </c>
      <c r="B24303" s="1">
        <f t="shared" si="758"/>
        <v>2017</v>
      </c>
      <c r="C24303" s="1">
        <f t="shared" si="759"/>
        <v>4</v>
      </c>
      <c r="D24303">
        <v>2605</v>
      </c>
      <c r="E24303" t="s">
        <v>37</v>
      </c>
      <c r="F24303" s="4">
        <v>560000</v>
      </c>
      <c r="G24303" t="s">
        <v>6</v>
      </c>
      <c r="H24303">
        <v>3</v>
      </c>
      <c r="I24303" s="4">
        <f>IF(E24303="Rhode Island", Table1[[#This Row],[price]]*$L$3, IF(E24303="Massachusetts", Table1[[#This Row],[price]]*$L$2, 1))</f>
        <v>560000</v>
      </c>
    </row>
    <row r="24304" spans="1:9" x14ac:dyDescent="0.25">
      <c r="A24304" s="2">
        <v>43091</v>
      </c>
      <c r="B24304" s="1">
        <f t="shared" si="758"/>
        <v>2017</v>
      </c>
      <c r="C24304" s="1">
        <f t="shared" si="759"/>
        <v>4</v>
      </c>
      <c r="D24304">
        <v>2905</v>
      </c>
      <c r="E24304" t="s">
        <v>36</v>
      </c>
      <c r="F24304" s="4">
        <v>417000</v>
      </c>
      <c r="G24304" t="s">
        <v>5</v>
      </c>
      <c r="H24304">
        <v>3</v>
      </c>
      <c r="I24304" s="4">
        <f>IF(E24304="Rhode Island", Table1[[#This Row],[price]]*$L$3, IF(E24304="Massachusetts", Table1[[#This Row],[price]]*$L$2, 1))</f>
        <v>417000</v>
      </c>
    </row>
    <row r="24305" spans="1:9" x14ac:dyDescent="0.25">
      <c r="A24305" s="2">
        <v>43091</v>
      </c>
      <c r="B24305" s="1">
        <f t="shared" si="758"/>
        <v>2017</v>
      </c>
      <c r="C24305" s="1">
        <f t="shared" si="759"/>
        <v>4</v>
      </c>
      <c r="D24305">
        <v>2906</v>
      </c>
      <c r="E24305" t="s">
        <v>36</v>
      </c>
      <c r="F24305" s="4">
        <v>450000</v>
      </c>
      <c r="G24305" t="s">
        <v>5</v>
      </c>
      <c r="H24305">
        <v>3</v>
      </c>
      <c r="I24305" s="4">
        <f>IF(E24305="Rhode Island", Table1[[#This Row],[price]]*$L$3, IF(E24305="Massachusetts", Table1[[#This Row],[price]]*$L$2, 1))</f>
        <v>450000</v>
      </c>
    </row>
    <row r="24306" spans="1:9" x14ac:dyDescent="0.25">
      <c r="A24306" s="2">
        <v>43091</v>
      </c>
      <c r="B24306" s="1">
        <f t="shared" si="758"/>
        <v>2017</v>
      </c>
      <c r="C24306" s="1">
        <f t="shared" si="759"/>
        <v>4</v>
      </c>
      <c r="D24306">
        <v>2905</v>
      </c>
      <c r="E24306" t="s">
        <v>36</v>
      </c>
      <c r="F24306" s="4">
        <v>483000</v>
      </c>
      <c r="G24306" t="s">
        <v>5</v>
      </c>
      <c r="H24306">
        <v>3</v>
      </c>
      <c r="I24306" s="4">
        <f>IF(E24306="Rhode Island", Table1[[#This Row],[price]]*$L$3, IF(E24306="Massachusetts", Table1[[#This Row],[price]]*$L$2, 1))</f>
        <v>483000</v>
      </c>
    </row>
    <row r="24307" spans="1:9" x14ac:dyDescent="0.25">
      <c r="A24307" s="2">
        <v>43091</v>
      </c>
      <c r="B24307" s="1">
        <f t="shared" si="758"/>
        <v>2017</v>
      </c>
      <c r="C24307" s="1">
        <f t="shared" si="759"/>
        <v>4</v>
      </c>
      <c r="D24307">
        <v>2913</v>
      </c>
      <c r="E24307" t="s">
        <v>36</v>
      </c>
      <c r="F24307" s="4">
        <v>500000</v>
      </c>
      <c r="G24307" t="s">
        <v>5</v>
      </c>
      <c r="H24307">
        <v>3</v>
      </c>
      <c r="I24307" s="4">
        <f>IF(E24307="Rhode Island", Table1[[#This Row],[price]]*$L$3, IF(E24307="Massachusetts", Table1[[#This Row],[price]]*$L$2, 1))</f>
        <v>500000</v>
      </c>
    </row>
    <row r="24308" spans="1:9" x14ac:dyDescent="0.25">
      <c r="A24308" s="2">
        <v>43091</v>
      </c>
      <c r="B24308" s="1">
        <f t="shared" si="758"/>
        <v>2017</v>
      </c>
      <c r="C24308" s="1">
        <f t="shared" si="759"/>
        <v>4</v>
      </c>
      <c r="D24308">
        <v>2905</v>
      </c>
      <c r="E24308" t="s">
        <v>36</v>
      </c>
      <c r="F24308" s="4">
        <v>536000</v>
      </c>
      <c r="G24308" t="s">
        <v>5</v>
      </c>
      <c r="H24308">
        <v>3</v>
      </c>
      <c r="I24308" s="4">
        <f>IF(E24308="Rhode Island", Table1[[#This Row],[price]]*$L$3, IF(E24308="Massachusetts", Table1[[#This Row],[price]]*$L$2, 1))</f>
        <v>536000</v>
      </c>
    </row>
    <row r="24309" spans="1:9" x14ac:dyDescent="0.25">
      <c r="A24309" s="2">
        <v>43091</v>
      </c>
      <c r="B24309" s="1">
        <f t="shared" si="758"/>
        <v>2017</v>
      </c>
      <c r="C24309" s="1">
        <f t="shared" si="759"/>
        <v>4</v>
      </c>
      <c r="D24309">
        <v>2905</v>
      </c>
      <c r="E24309" t="s">
        <v>36</v>
      </c>
      <c r="F24309" s="4">
        <v>556000</v>
      </c>
      <c r="G24309" t="s">
        <v>5</v>
      </c>
      <c r="H24309">
        <v>3</v>
      </c>
      <c r="I24309" s="4">
        <f>IF(E24309="Rhode Island", Table1[[#This Row],[price]]*$L$3, IF(E24309="Massachusetts", Table1[[#This Row],[price]]*$L$2, 1))</f>
        <v>556000</v>
      </c>
    </row>
    <row r="24310" spans="1:9" x14ac:dyDescent="0.25">
      <c r="A24310" s="2">
        <v>43091</v>
      </c>
      <c r="B24310" s="1">
        <f t="shared" si="758"/>
        <v>2017</v>
      </c>
      <c r="C24310" s="1">
        <f t="shared" si="759"/>
        <v>4</v>
      </c>
      <c r="D24310">
        <v>2912</v>
      </c>
      <c r="E24310" t="s">
        <v>36</v>
      </c>
      <c r="F24310" s="4">
        <v>570000</v>
      </c>
      <c r="G24310" t="s">
        <v>5</v>
      </c>
      <c r="H24310">
        <v>3</v>
      </c>
      <c r="I24310" s="4">
        <f>IF(E24310="Rhode Island", Table1[[#This Row],[price]]*$L$3, IF(E24310="Massachusetts", Table1[[#This Row],[price]]*$L$2, 1))</f>
        <v>570000</v>
      </c>
    </row>
    <row r="24311" spans="1:9" x14ac:dyDescent="0.25">
      <c r="A24311" s="2">
        <v>43091</v>
      </c>
      <c r="B24311" s="1">
        <f t="shared" si="758"/>
        <v>2017</v>
      </c>
      <c r="C24311" s="1">
        <f t="shared" si="759"/>
        <v>4</v>
      </c>
      <c r="D24311">
        <v>2906</v>
      </c>
      <c r="E24311" t="s">
        <v>36</v>
      </c>
      <c r="F24311" s="4">
        <v>622000</v>
      </c>
      <c r="G24311" t="s">
        <v>5</v>
      </c>
      <c r="H24311">
        <v>4</v>
      </c>
      <c r="I24311" s="4">
        <f>IF(E24311="Rhode Island", Table1[[#This Row],[price]]*$L$3, IF(E24311="Massachusetts", Table1[[#This Row],[price]]*$L$2, 1))</f>
        <v>622000</v>
      </c>
    </row>
    <row r="24312" spans="1:9" x14ac:dyDescent="0.25">
      <c r="A24312" s="2">
        <v>43091</v>
      </c>
      <c r="B24312" s="1">
        <f t="shared" si="758"/>
        <v>2017</v>
      </c>
      <c r="C24312" s="1">
        <f t="shared" si="759"/>
        <v>4</v>
      </c>
      <c r="D24312">
        <v>2914</v>
      </c>
      <c r="E24312" t="s">
        <v>36</v>
      </c>
      <c r="F24312" s="4">
        <v>637500</v>
      </c>
      <c r="G24312" t="s">
        <v>5</v>
      </c>
      <c r="H24312">
        <v>3</v>
      </c>
      <c r="I24312" s="4">
        <f>IF(E24312="Rhode Island", Table1[[#This Row],[price]]*$L$3, IF(E24312="Massachusetts", Table1[[#This Row],[price]]*$L$2, 1))</f>
        <v>637500</v>
      </c>
    </row>
    <row r="24313" spans="1:9" x14ac:dyDescent="0.25">
      <c r="A24313" s="2">
        <v>43091</v>
      </c>
      <c r="B24313" s="1">
        <f t="shared" si="758"/>
        <v>2017</v>
      </c>
      <c r="C24313" s="1">
        <f t="shared" si="759"/>
        <v>4</v>
      </c>
      <c r="D24313">
        <v>2905</v>
      </c>
      <c r="E24313" t="s">
        <v>36</v>
      </c>
      <c r="F24313" s="4">
        <v>640000</v>
      </c>
      <c r="G24313" t="s">
        <v>5</v>
      </c>
      <c r="H24313">
        <v>3</v>
      </c>
      <c r="I24313" s="4">
        <f>IF(E24313="Rhode Island", Table1[[#This Row],[price]]*$L$3, IF(E24313="Massachusetts", Table1[[#This Row],[price]]*$L$2, 1))</f>
        <v>640000</v>
      </c>
    </row>
    <row r="24314" spans="1:9" x14ac:dyDescent="0.25">
      <c r="A24314" s="2">
        <v>43091</v>
      </c>
      <c r="B24314" s="1">
        <f t="shared" si="758"/>
        <v>2017</v>
      </c>
      <c r="C24314" s="1">
        <f t="shared" si="759"/>
        <v>4</v>
      </c>
      <c r="D24314">
        <v>2905</v>
      </c>
      <c r="E24314" t="s">
        <v>36</v>
      </c>
      <c r="F24314" s="4">
        <v>696000</v>
      </c>
      <c r="G24314" t="s">
        <v>5</v>
      </c>
      <c r="H24314">
        <v>4</v>
      </c>
      <c r="I24314" s="4">
        <f>IF(E24314="Rhode Island", Table1[[#This Row],[price]]*$L$3, IF(E24314="Massachusetts", Table1[[#This Row],[price]]*$L$2, 1))</f>
        <v>696000</v>
      </c>
    </row>
    <row r="24315" spans="1:9" x14ac:dyDescent="0.25">
      <c r="A24315" s="2">
        <v>43091</v>
      </c>
      <c r="B24315" s="1">
        <f t="shared" si="758"/>
        <v>2017</v>
      </c>
      <c r="C24315" s="1">
        <f t="shared" si="759"/>
        <v>4</v>
      </c>
      <c r="D24315">
        <v>2914</v>
      </c>
      <c r="E24315" t="s">
        <v>36</v>
      </c>
      <c r="F24315" s="4">
        <v>705000</v>
      </c>
      <c r="G24315" t="s">
        <v>5</v>
      </c>
      <c r="H24315">
        <v>4</v>
      </c>
      <c r="I24315" s="4">
        <f>IF(E24315="Rhode Island", Table1[[#This Row],[price]]*$L$3, IF(E24315="Massachusetts", Table1[[#This Row],[price]]*$L$2, 1))</f>
        <v>705000</v>
      </c>
    </row>
    <row r="24316" spans="1:9" x14ac:dyDescent="0.25">
      <c r="A24316" s="2">
        <v>43091</v>
      </c>
      <c r="B24316" s="1">
        <f t="shared" si="758"/>
        <v>2017</v>
      </c>
      <c r="C24316" s="1">
        <f t="shared" si="759"/>
        <v>4</v>
      </c>
      <c r="D24316">
        <v>2611</v>
      </c>
      <c r="E24316" t="s">
        <v>37</v>
      </c>
      <c r="F24316" s="4">
        <v>735000</v>
      </c>
      <c r="G24316" t="s">
        <v>5</v>
      </c>
      <c r="H24316">
        <v>4</v>
      </c>
      <c r="I24316" s="4">
        <f>IF(E24316="Rhode Island", Table1[[#This Row],[price]]*$L$3, IF(E24316="Massachusetts", Table1[[#This Row],[price]]*$L$2, 1))</f>
        <v>735000</v>
      </c>
    </row>
    <row r="24317" spans="1:9" x14ac:dyDescent="0.25">
      <c r="A24317" s="2">
        <v>43091</v>
      </c>
      <c r="B24317" s="1">
        <f t="shared" si="758"/>
        <v>2017</v>
      </c>
      <c r="C24317" s="1">
        <f t="shared" si="759"/>
        <v>4</v>
      </c>
      <c r="D24317">
        <v>2913</v>
      </c>
      <c r="E24317" t="s">
        <v>36</v>
      </c>
      <c r="F24317" s="4">
        <v>750000</v>
      </c>
      <c r="G24317" t="s">
        <v>5</v>
      </c>
      <c r="H24317">
        <v>4</v>
      </c>
      <c r="I24317" s="4">
        <f>IF(E24317="Rhode Island", Table1[[#This Row],[price]]*$L$3, IF(E24317="Massachusetts", Table1[[#This Row],[price]]*$L$2, 1))</f>
        <v>750000</v>
      </c>
    </row>
    <row r="24318" spans="1:9" x14ac:dyDescent="0.25">
      <c r="A24318" s="2">
        <v>43091</v>
      </c>
      <c r="B24318" s="1">
        <f t="shared" si="758"/>
        <v>2017</v>
      </c>
      <c r="C24318" s="1">
        <f t="shared" si="759"/>
        <v>4</v>
      </c>
      <c r="D24318">
        <v>2913</v>
      </c>
      <c r="E24318" t="s">
        <v>36</v>
      </c>
      <c r="F24318" s="4">
        <v>760000</v>
      </c>
      <c r="G24318" t="s">
        <v>5</v>
      </c>
      <c r="H24318">
        <v>4</v>
      </c>
      <c r="I24318" s="4">
        <f>IF(E24318="Rhode Island", Table1[[#This Row],[price]]*$L$3, IF(E24318="Massachusetts", Table1[[#This Row],[price]]*$L$2, 1))</f>
        <v>760000</v>
      </c>
    </row>
    <row r="24319" spans="1:9" x14ac:dyDescent="0.25">
      <c r="A24319" s="2">
        <v>43091</v>
      </c>
      <c r="B24319" s="1">
        <f t="shared" si="758"/>
        <v>2017</v>
      </c>
      <c r="C24319" s="1">
        <f t="shared" si="759"/>
        <v>4</v>
      </c>
      <c r="D24319">
        <v>2913</v>
      </c>
      <c r="E24319" t="s">
        <v>36</v>
      </c>
      <c r="F24319" s="4">
        <v>883500</v>
      </c>
      <c r="G24319" t="s">
        <v>5</v>
      </c>
      <c r="H24319">
        <v>4</v>
      </c>
      <c r="I24319" s="4">
        <f>IF(E24319="Rhode Island", Table1[[#This Row],[price]]*$L$3, IF(E24319="Massachusetts", Table1[[#This Row],[price]]*$L$2, 1))</f>
        <v>883500</v>
      </c>
    </row>
    <row r="24320" spans="1:9" x14ac:dyDescent="0.25">
      <c r="A24320" s="2">
        <v>43091</v>
      </c>
      <c r="B24320" s="1">
        <f t="shared" si="758"/>
        <v>2017</v>
      </c>
      <c r="C24320" s="1">
        <f t="shared" si="759"/>
        <v>4</v>
      </c>
      <c r="D24320">
        <v>2904</v>
      </c>
      <c r="E24320" t="s">
        <v>36</v>
      </c>
      <c r="F24320" s="4">
        <v>1000000</v>
      </c>
      <c r="G24320" t="s">
        <v>5</v>
      </c>
      <c r="H24320">
        <v>5</v>
      </c>
      <c r="I24320" s="4">
        <f>IF(E24320="Rhode Island", Table1[[#This Row],[price]]*$L$3, IF(E24320="Massachusetts", Table1[[#This Row],[price]]*$L$2, 1))</f>
        <v>1000000</v>
      </c>
    </row>
    <row r="24321" spans="1:9" x14ac:dyDescent="0.25">
      <c r="A24321" s="2">
        <v>43091</v>
      </c>
      <c r="B24321" s="1">
        <f t="shared" si="758"/>
        <v>2017</v>
      </c>
      <c r="C24321" s="1">
        <f t="shared" si="759"/>
        <v>4</v>
      </c>
      <c r="D24321">
        <v>2600</v>
      </c>
      <c r="E24321" t="s">
        <v>37</v>
      </c>
      <c r="F24321" s="4">
        <v>1450000</v>
      </c>
      <c r="G24321" t="s">
        <v>5</v>
      </c>
      <c r="H24321">
        <v>5</v>
      </c>
      <c r="I24321" s="4">
        <f>IF(E24321="Rhode Island", Table1[[#This Row],[price]]*$L$3, IF(E24321="Massachusetts", Table1[[#This Row],[price]]*$L$2, 1))</f>
        <v>1450000</v>
      </c>
    </row>
    <row r="24322" spans="1:9" x14ac:dyDescent="0.25">
      <c r="A24322" s="2">
        <v>43091</v>
      </c>
      <c r="B24322" s="1">
        <f t="shared" ref="B24322:B24385" si="760">YEAR(A24322)</f>
        <v>2017</v>
      </c>
      <c r="C24322" s="1">
        <f t="shared" ref="C24322:C24385" si="761">ROUNDUP(MONTH(A24322)/3,0)</f>
        <v>4</v>
      </c>
      <c r="D24322">
        <v>2602</v>
      </c>
      <c r="E24322" t="s">
        <v>37</v>
      </c>
      <c r="F24322" s="4">
        <v>220000</v>
      </c>
      <c r="G24322" t="s">
        <v>6</v>
      </c>
      <c r="H24322">
        <v>1</v>
      </c>
      <c r="I24322" s="4">
        <f>IF(E24322="Rhode Island", Table1[[#This Row],[price]]*$L$3, IF(E24322="Massachusetts", Table1[[#This Row],[price]]*$L$2, 1))</f>
        <v>220000</v>
      </c>
    </row>
    <row r="24323" spans="1:9" x14ac:dyDescent="0.25">
      <c r="A24323" s="2">
        <v>43091</v>
      </c>
      <c r="B24323" s="1">
        <f t="shared" si="760"/>
        <v>2017</v>
      </c>
      <c r="C24323" s="1">
        <f t="shared" si="761"/>
        <v>4</v>
      </c>
      <c r="D24323">
        <v>2617</v>
      </c>
      <c r="E24323" t="s">
        <v>37</v>
      </c>
      <c r="F24323" s="4">
        <v>262000</v>
      </c>
      <c r="G24323" t="s">
        <v>6</v>
      </c>
      <c r="H24323">
        <v>1</v>
      </c>
      <c r="I24323" s="4">
        <f>IF(E24323="Rhode Island", Table1[[#This Row],[price]]*$L$3, IF(E24323="Massachusetts", Table1[[#This Row],[price]]*$L$2, 1))</f>
        <v>262000</v>
      </c>
    </row>
    <row r="24324" spans="1:9" x14ac:dyDescent="0.25">
      <c r="A24324" s="2">
        <v>43091</v>
      </c>
      <c r="B24324" s="1">
        <f t="shared" si="760"/>
        <v>2017</v>
      </c>
      <c r="C24324" s="1">
        <f t="shared" si="761"/>
        <v>4</v>
      </c>
      <c r="D24324">
        <v>2607</v>
      </c>
      <c r="E24324" t="s">
        <v>37</v>
      </c>
      <c r="F24324" s="4">
        <v>270000</v>
      </c>
      <c r="G24324" t="s">
        <v>6</v>
      </c>
      <c r="H24324">
        <v>2</v>
      </c>
      <c r="I24324" s="4">
        <f>IF(E24324="Rhode Island", Table1[[#This Row],[price]]*$L$3, IF(E24324="Massachusetts", Table1[[#This Row],[price]]*$L$2, 1))</f>
        <v>270000</v>
      </c>
    </row>
    <row r="24325" spans="1:9" x14ac:dyDescent="0.25">
      <c r="A24325" s="2">
        <v>43091</v>
      </c>
      <c r="B24325" s="1">
        <f t="shared" si="760"/>
        <v>2017</v>
      </c>
      <c r="C24325" s="1">
        <f t="shared" si="761"/>
        <v>4</v>
      </c>
      <c r="D24325">
        <v>2606</v>
      </c>
      <c r="E24325" t="s">
        <v>37</v>
      </c>
      <c r="F24325" s="4">
        <v>275000</v>
      </c>
      <c r="G24325" t="s">
        <v>6</v>
      </c>
      <c r="H24325">
        <v>2</v>
      </c>
      <c r="I24325" s="4">
        <f>IF(E24325="Rhode Island", Table1[[#This Row],[price]]*$L$3, IF(E24325="Massachusetts", Table1[[#This Row],[price]]*$L$2, 1))</f>
        <v>275000</v>
      </c>
    </row>
    <row r="24326" spans="1:9" x14ac:dyDescent="0.25">
      <c r="A24326" s="2">
        <v>43091</v>
      </c>
      <c r="B24326" s="1">
        <f t="shared" si="760"/>
        <v>2017</v>
      </c>
      <c r="C24326" s="1">
        <f t="shared" si="761"/>
        <v>4</v>
      </c>
      <c r="D24326">
        <v>2913</v>
      </c>
      <c r="E24326" t="s">
        <v>36</v>
      </c>
      <c r="F24326" s="4">
        <v>295000</v>
      </c>
      <c r="G24326" t="s">
        <v>6</v>
      </c>
      <c r="H24326">
        <v>1</v>
      </c>
      <c r="I24326" s="4">
        <f>IF(E24326="Rhode Island", Table1[[#This Row],[price]]*$L$3, IF(E24326="Massachusetts", Table1[[#This Row],[price]]*$L$2, 1))</f>
        <v>295000</v>
      </c>
    </row>
    <row r="24327" spans="1:9" x14ac:dyDescent="0.25">
      <c r="A24327" s="2">
        <v>43091</v>
      </c>
      <c r="B24327" s="1">
        <f t="shared" si="760"/>
        <v>2017</v>
      </c>
      <c r="C24327" s="1">
        <f t="shared" si="761"/>
        <v>4</v>
      </c>
      <c r="D24327">
        <v>2911</v>
      </c>
      <c r="E24327" t="s">
        <v>36</v>
      </c>
      <c r="F24327" s="4">
        <v>328000</v>
      </c>
      <c r="G24327" t="s">
        <v>6</v>
      </c>
      <c r="H24327">
        <v>2</v>
      </c>
      <c r="I24327" s="4">
        <f>IF(E24327="Rhode Island", Table1[[#This Row],[price]]*$L$3, IF(E24327="Massachusetts", Table1[[#This Row],[price]]*$L$2, 1))</f>
        <v>328000</v>
      </c>
    </row>
    <row r="24328" spans="1:9" x14ac:dyDescent="0.25">
      <c r="A24328" s="2">
        <v>43091</v>
      </c>
      <c r="B24328" s="1">
        <f t="shared" si="760"/>
        <v>2017</v>
      </c>
      <c r="C24328" s="1">
        <f t="shared" si="761"/>
        <v>4</v>
      </c>
      <c r="D24328">
        <v>2615</v>
      </c>
      <c r="E24328" t="s">
        <v>37</v>
      </c>
      <c r="F24328" s="4">
        <v>332000</v>
      </c>
      <c r="G24328" t="s">
        <v>6</v>
      </c>
      <c r="H24328">
        <v>2</v>
      </c>
      <c r="I24328" s="4">
        <f>IF(E24328="Rhode Island", Table1[[#This Row],[price]]*$L$3, IF(E24328="Massachusetts", Table1[[#This Row],[price]]*$L$2, 1))</f>
        <v>332000</v>
      </c>
    </row>
    <row r="24329" spans="1:9" x14ac:dyDescent="0.25">
      <c r="A24329" s="2">
        <v>43091</v>
      </c>
      <c r="B24329" s="1">
        <f t="shared" si="760"/>
        <v>2017</v>
      </c>
      <c r="C24329" s="1">
        <f t="shared" si="761"/>
        <v>4</v>
      </c>
      <c r="D24329">
        <v>2600</v>
      </c>
      <c r="E24329" t="s">
        <v>37</v>
      </c>
      <c r="F24329" s="4">
        <v>390000</v>
      </c>
      <c r="G24329" t="s">
        <v>6</v>
      </c>
      <c r="H24329">
        <v>1</v>
      </c>
      <c r="I24329" s="4">
        <f>IF(E24329="Rhode Island", Table1[[#This Row],[price]]*$L$3, IF(E24329="Massachusetts", Table1[[#This Row],[price]]*$L$2, 1))</f>
        <v>390000</v>
      </c>
    </row>
    <row r="24330" spans="1:9" x14ac:dyDescent="0.25">
      <c r="A24330" s="2">
        <v>43091</v>
      </c>
      <c r="B24330" s="1">
        <f t="shared" si="760"/>
        <v>2017</v>
      </c>
      <c r="C24330" s="1">
        <f t="shared" si="761"/>
        <v>4</v>
      </c>
      <c r="D24330">
        <v>2617</v>
      </c>
      <c r="E24330" t="s">
        <v>37</v>
      </c>
      <c r="F24330" s="4">
        <v>419000</v>
      </c>
      <c r="G24330" t="s">
        <v>6</v>
      </c>
      <c r="H24330">
        <v>3</v>
      </c>
      <c r="I24330" s="4">
        <f>IF(E24330="Rhode Island", Table1[[#This Row],[price]]*$L$3, IF(E24330="Massachusetts", Table1[[#This Row],[price]]*$L$2, 1))</f>
        <v>419000</v>
      </c>
    </row>
    <row r="24331" spans="1:9" x14ac:dyDescent="0.25">
      <c r="A24331" s="2">
        <v>43091</v>
      </c>
      <c r="B24331" s="1">
        <f t="shared" si="760"/>
        <v>2017</v>
      </c>
      <c r="C24331" s="1">
        <f t="shared" si="761"/>
        <v>4</v>
      </c>
      <c r="D24331">
        <v>2612</v>
      </c>
      <c r="E24331" t="s">
        <v>37</v>
      </c>
      <c r="F24331" s="4">
        <v>484500</v>
      </c>
      <c r="G24331" t="s">
        <v>6</v>
      </c>
      <c r="H24331">
        <v>2</v>
      </c>
      <c r="I24331" s="4">
        <f>IF(E24331="Rhode Island", Table1[[#This Row],[price]]*$L$3, IF(E24331="Massachusetts", Table1[[#This Row],[price]]*$L$2, 1))</f>
        <v>484500</v>
      </c>
    </row>
    <row r="24332" spans="1:9" x14ac:dyDescent="0.25">
      <c r="A24332" s="2">
        <v>43091</v>
      </c>
      <c r="B24332" s="1">
        <f t="shared" si="760"/>
        <v>2017</v>
      </c>
      <c r="C24332" s="1">
        <f t="shared" si="761"/>
        <v>4</v>
      </c>
      <c r="D24332">
        <v>2612</v>
      </c>
      <c r="E24332" t="s">
        <v>37</v>
      </c>
      <c r="F24332" s="4">
        <v>510500</v>
      </c>
      <c r="G24332" t="s">
        <v>6</v>
      </c>
      <c r="H24332">
        <v>2</v>
      </c>
      <c r="I24332" s="4">
        <f>IF(E24332="Rhode Island", Table1[[#This Row],[price]]*$L$3, IF(E24332="Massachusetts", Table1[[#This Row],[price]]*$L$2, 1))</f>
        <v>510500</v>
      </c>
    </row>
    <row r="24333" spans="1:9" x14ac:dyDescent="0.25">
      <c r="A24333" s="2">
        <v>43091</v>
      </c>
      <c r="B24333" s="1">
        <f t="shared" si="760"/>
        <v>2017</v>
      </c>
      <c r="C24333" s="1">
        <f t="shared" si="761"/>
        <v>4</v>
      </c>
      <c r="D24333">
        <v>2604</v>
      </c>
      <c r="E24333" t="s">
        <v>37</v>
      </c>
      <c r="F24333" s="4">
        <v>518000</v>
      </c>
      <c r="G24333" t="s">
        <v>6</v>
      </c>
      <c r="H24333">
        <v>2</v>
      </c>
      <c r="I24333" s="4">
        <f>IF(E24333="Rhode Island", Table1[[#This Row],[price]]*$L$3, IF(E24333="Massachusetts", Table1[[#This Row],[price]]*$L$2, 1))</f>
        <v>518000</v>
      </c>
    </row>
    <row r="24334" spans="1:9" x14ac:dyDescent="0.25">
      <c r="A24334" s="2">
        <v>43092</v>
      </c>
      <c r="B24334" s="1">
        <f t="shared" si="760"/>
        <v>2017</v>
      </c>
      <c r="C24334" s="1">
        <f t="shared" si="761"/>
        <v>4</v>
      </c>
      <c r="D24334">
        <v>2912</v>
      </c>
      <c r="E24334" t="s">
        <v>36</v>
      </c>
      <c r="F24334" s="4">
        <v>565000</v>
      </c>
      <c r="G24334" t="s">
        <v>5</v>
      </c>
      <c r="H24334">
        <v>3</v>
      </c>
      <c r="I24334" s="4">
        <f>IF(E24334="Rhode Island", Table1[[#This Row],[price]]*$L$3, IF(E24334="Massachusetts", Table1[[#This Row],[price]]*$L$2, 1))</f>
        <v>565000</v>
      </c>
    </row>
    <row r="24335" spans="1:9" x14ac:dyDescent="0.25">
      <c r="A24335" s="2">
        <v>43094</v>
      </c>
      <c r="B24335" s="1">
        <f t="shared" si="760"/>
        <v>2017</v>
      </c>
      <c r="C24335" s="1">
        <f t="shared" si="761"/>
        <v>4</v>
      </c>
      <c r="D24335">
        <v>2601</v>
      </c>
      <c r="E24335" t="s">
        <v>37</v>
      </c>
      <c r="F24335" s="4">
        <v>605000</v>
      </c>
      <c r="G24335" t="s">
        <v>6</v>
      </c>
      <c r="H24335">
        <v>2</v>
      </c>
      <c r="I24335" s="4">
        <f>IF(E24335="Rhode Island", Table1[[#This Row],[price]]*$L$3, IF(E24335="Massachusetts", Table1[[#This Row],[price]]*$L$2, 1))</f>
        <v>605000</v>
      </c>
    </row>
    <row r="24336" spans="1:9" x14ac:dyDescent="0.25">
      <c r="A24336" s="2">
        <v>43097</v>
      </c>
      <c r="B24336" s="1">
        <f t="shared" si="760"/>
        <v>2017</v>
      </c>
      <c r="C24336" s="1">
        <f t="shared" si="761"/>
        <v>4</v>
      </c>
      <c r="D24336">
        <v>2905</v>
      </c>
      <c r="E24336" t="s">
        <v>36</v>
      </c>
      <c r="F24336" s="4">
        <v>520000</v>
      </c>
      <c r="G24336" t="s">
        <v>5</v>
      </c>
      <c r="H24336">
        <v>3</v>
      </c>
      <c r="I24336" s="4">
        <f>IF(E24336="Rhode Island", Table1[[#This Row],[price]]*$L$3, IF(E24336="Massachusetts", Table1[[#This Row],[price]]*$L$2, 1))</f>
        <v>520000</v>
      </c>
    </row>
    <row r="24337" spans="1:9" x14ac:dyDescent="0.25">
      <c r="A24337" s="2">
        <v>43097</v>
      </c>
      <c r="B24337" s="1">
        <f t="shared" si="760"/>
        <v>2017</v>
      </c>
      <c r="C24337" s="1">
        <f t="shared" si="761"/>
        <v>4</v>
      </c>
      <c r="D24337">
        <v>2612</v>
      </c>
      <c r="E24337" t="s">
        <v>37</v>
      </c>
      <c r="F24337" s="4">
        <v>495000</v>
      </c>
      <c r="G24337" t="s">
        <v>6</v>
      </c>
      <c r="H24337">
        <v>2</v>
      </c>
      <c r="I24337" s="4">
        <f>IF(E24337="Rhode Island", Table1[[#This Row],[price]]*$L$3, IF(E24337="Massachusetts", Table1[[#This Row],[price]]*$L$2, 1))</f>
        <v>495000</v>
      </c>
    </row>
    <row r="24338" spans="1:9" x14ac:dyDescent="0.25">
      <c r="A24338" s="2">
        <v>43098</v>
      </c>
      <c r="B24338" s="1">
        <f t="shared" si="760"/>
        <v>2017</v>
      </c>
      <c r="C24338" s="1">
        <f t="shared" si="761"/>
        <v>4</v>
      </c>
      <c r="D24338">
        <v>2905</v>
      </c>
      <c r="E24338" t="s">
        <v>36</v>
      </c>
      <c r="F24338" s="4">
        <v>590000</v>
      </c>
      <c r="G24338" t="s">
        <v>5</v>
      </c>
      <c r="H24338">
        <v>3</v>
      </c>
      <c r="I24338" s="4">
        <f>IF(E24338="Rhode Island", Table1[[#This Row],[price]]*$L$3, IF(E24338="Massachusetts", Table1[[#This Row],[price]]*$L$2, 1))</f>
        <v>590000</v>
      </c>
    </row>
    <row r="24339" spans="1:9" x14ac:dyDescent="0.25">
      <c r="A24339" s="2">
        <v>43102</v>
      </c>
      <c r="B24339" s="1">
        <f t="shared" si="760"/>
        <v>2018</v>
      </c>
      <c r="C24339" s="1">
        <f t="shared" si="761"/>
        <v>1</v>
      </c>
      <c r="D24339">
        <v>2612</v>
      </c>
      <c r="E24339" t="s">
        <v>37</v>
      </c>
      <c r="F24339" s="4">
        <v>299000</v>
      </c>
      <c r="G24339" t="s">
        <v>6</v>
      </c>
      <c r="H24339">
        <v>1</v>
      </c>
      <c r="I24339" s="4">
        <f>IF(E24339="Rhode Island", Table1[[#This Row],[price]]*$L$3, IF(E24339="Massachusetts", Table1[[#This Row],[price]]*$L$2, 1))</f>
        <v>299000</v>
      </c>
    </row>
    <row r="24340" spans="1:9" x14ac:dyDescent="0.25">
      <c r="A24340" s="2">
        <v>43103</v>
      </c>
      <c r="B24340" s="1">
        <f t="shared" si="760"/>
        <v>2018</v>
      </c>
      <c r="C24340" s="1">
        <f t="shared" si="761"/>
        <v>1</v>
      </c>
      <c r="D24340">
        <v>2600</v>
      </c>
      <c r="E24340" t="s">
        <v>37</v>
      </c>
      <c r="F24340" s="4">
        <v>1200000</v>
      </c>
      <c r="G24340" t="s">
        <v>5</v>
      </c>
      <c r="H24340">
        <v>4</v>
      </c>
      <c r="I24340" s="4">
        <f>IF(E24340="Rhode Island", Table1[[#This Row],[price]]*$L$3, IF(E24340="Massachusetts", Table1[[#This Row],[price]]*$L$2, 1))</f>
        <v>1200000</v>
      </c>
    </row>
    <row r="24341" spans="1:9" x14ac:dyDescent="0.25">
      <c r="A24341" s="2">
        <v>43103</v>
      </c>
      <c r="B24341" s="1">
        <f t="shared" si="760"/>
        <v>2018</v>
      </c>
      <c r="C24341" s="1">
        <f t="shared" si="761"/>
        <v>1</v>
      </c>
      <c r="D24341">
        <v>2606</v>
      </c>
      <c r="E24341" t="s">
        <v>37</v>
      </c>
      <c r="F24341" s="4">
        <v>354900</v>
      </c>
      <c r="G24341" t="s">
        <v>6</v>
      </c>
      <c r="H24341">
        <v>1</v>
      </c>
      <c r="I24341" s="4">
        <f>IF(E24341="Rhode Island", Table1[[#This Row],[price]]*$L$3, IF(E24341="Massachusetts", Table1[[#This Row],[price]]*$L$2, 1))</f>
        <v>354900</v>
      </c>
    </row>
    <row r="24342" spans="1:9" x14ac:dyDescent="0.25">
      <c r="A24342" s="2">
        <v>43103</v>
      </c>
      <c r="B24342" s="1">
        <f t="shared" si="760"/>
        <v>2018</v>
      </c>
      <c r="C24342" s="1">
        <f t="shared" si="761"/>
        <v>1</v>
      </c>
      <c r="D24342">
        <v>2612</v>
      </c>
      <c r="E24342" t="s">
        <v>37</v>
      </c>
      <c r="F24342" s="4">
        <v>410000</v>
      </c>
      <c r="G24342" t="s">
        <v>6</v>
      </c>
      <c r="H24342">
        <v>1</v>
      </c>
      <c r="I24342" s="4">
        <f>IF(E24342="Rhode Island", Table1[[#This Row],[price]]*$L$3, IF(E24342="Massachusetts", Table1[[#This Row],[price]]*$L$2, 1))</f>
        <v>410000</v>
      </c>
    </row>
    <row r="24343" spans="1:9" x14ac:dyDescent="0.25">
      <c r="A24343" s="2">
        <v>43104</v>
      </c>
      <c r="B24343" s="1">
        <f t="shared" si="760"/>
        <v>2018</v>
      </c>
      <c r="C24343" s="1">
        <f t="shared" si="761"/>
        <v>1</v>
      </c>
      <c r="D24343">
        <v>2914</v>
      </c>
      <c r="E24343" t="s">
        <v>36</v>
      </c>
      <c r="F24343" s="4">
        <v>350000</v>
      </c>
      <c r="G24343" t="s">
        <v>6</v>
      </c>
      <c r="H24343">
        <v>2</v>
      </c>
      <c r="I24343" s="4">
        <f>IF(E24343="Rhode Island", Table1[[#This Row],[price]]*$L$3, IF(E24343="Massachusetts", Table1[[#This Row],[price]]*$L$2, 1))</f>
        <v>350000</v>
      </c>
    </row>
    <row r="24344" spans="1:9" x14ac:dyDescent="0.25">
      <c r="A24344" s="2">
        <v>43105</v>
      </c>
      <c r="B24344" s="1">
        <f t="shared" si="760"/>
        <v>2018</v>
      </c>
      <c r="C24344" s="1">
        <f t="shared" si="761"/>
        <v>1</v>
      </c>
      <c r="D24344">
        <v>2611</v>
      </c>
      <c r="E24344" t="s">
        <v>37</v>
      </c>
      <c r="F24344" s="4">
        <v>850000</v>
      </c>
      <c r="G24344" t="s">
        <v>5</v>
      </c>
      <c r="H24344">
        <v>4</v>
      </c>
      <c r="I24344" s="4">
        <f>IF(E24344="Rhode Island", Table1[[#This Row],[price]]*$L$3, IF(E24344="Massachusetts", Table1[[#This Row],[price]]*$L$2, 1))</f>
        <v>850000</v>
      </c>
    </row>
    <row r="24345" spans="1:9" x14ac:dyDescent="0.25">
      <c r="A24345" s="2">
        <v>43105</v>
      </c>
      <c r="B24345" s="1">
        <f t="shared" si="760"/>
        <v>2018</v>
      </c>
      <c r="C24345" s="1">
        <f t="shared" si="761"/>
        <v>1</v>
      </c>
      <c r="D24345">
        <v>2617</v>
      </c>
      <c r="E24345" t="s">
        <v>37</v>
      </c>
      <c r="F24345" s="4">
        <v>980000</v>
      </c>
      <c r="G24345" t="s">
        <v>5</v>
      </c>
      <c r="H24345">
        <v>5</v>
      </c>
      <c r="I24345" s="4">
        <f>IF(E24345="Rhode Island", Table1[[#This Row],[price]]*$L$3, IF(E24345="Massachusetts", Table1[[#This Row],[price]]*$L$2, 1))</f>
        <v>980000</v>
      </c>
    </row>
    <row r="24346" spans="1:9" x14ac:dyDescent="0.25">
      <c r="A24346" s="2">
        <v>43108</v>
      </c>
      <c r="B24346" s="1">
        <f t="shared" si="760"/>
        <v>2018</v>
      </c>
      <c r="C24346" s="1">
        <f t="shared" si="761"/>
        <v>1</v>
      </c>
      <c r="D24346">
        <v>2600</v>
      </c>
      <c r="E24346" t="s">
        <v>37</v>
      </c>
      <c r="F24346" s="4">
        <v>330000</v>
      </c>
      <c r="G24346" t="s">
        <v>5</v>
      </c>
      <c r="H24346">
        <v>2</v>
      </c>
      <c r="I24346" s="4">
        <f>IF(E24346="Rhode Island", Table1[[#This Row],[price]]*$L$3, IF(E24346="Massachusetts", Table1[[#This Row],[price]]*$L$2, 1))</f>
        <v>330000</v>
      </c>
    </row>
    <row r="24347" spans="1:9" x14ac:dyDescent="0.25">
      <c r="A24347" s="2">
        <v>43108</v>
      </c>
      <c r="B24347" s="1">
        <f t="shared" si="760"/>
        <v>2018</v>
      </c>
      <c r="C24347" s="1">
        <f t="shared" si="761"/>
        <v>1</v>
      </c>
      <c r="D24347">
        <v>2615</v>
      </c>
      <c r="E24347" t="s">
        <v>37</v>
      </c>
      <c r="F24347" s="4">
        <v>485000</v>
      </c>
      <c r="G24347" t="s">
        <v>5</v>
      </c>
      <c r="H24347">
        <v>3</v>
      </c>
      <c r="I24347" s="4">
        <f>IF(E24347="Rhode Island", Table1[[#This Row],[price]]*$L$3, IF(E24347="Massachusetts", Table1[[#This Row],[price]]*$L$2, 1))</f>
        <v>485000</v>
      </c>
    </row>
    <row r="24348" spans="1:9" x14ac:dyDescent="0.25">
      <c r="A24348" s="2">
        <v>43108</v>
      </c>
      <c r="B24348" s="1">
        <f t="shared" si="760"/>
        <v>2018</v>
      </c>
      <c r="C24348" s="1">
        <f t="shared" si="761"/>
        <v>1</v>
      </c>
      <c r="D24348">
        <v>2902</v>
      </c>
      <c r="E24348" t="s">
        <v>36</v>
      </c>
      <c r="F24348" s="4">
        <v>488255</v>
      </c>
      <c r="G24348" t="s">
        <v>5</v>
      </c>
      <c r="H24348">
        <v>3</v>
      </c>
      <c r="I24348" s="4">
        <f>IF(E24348="Rhode Island", Table1[[#This Row],[price]]*$L$3, IF(E24348="Massachusetts", Table1[[#This Row],[price]]*$L$2, 1))</f>
        <v>488255</v>
      </c>
    </row>
    <row r="24349" spans="1:9" x14ac:dyDescent="0.25">
      <c r="A24349" s="2">
        <v>43108</v>
      </c>
      <c r="B24349" s="1">
        <f t="shared" si="760"/>
        <v>2018</v>
      </c>
      <c r="C24349" s="1">
        <f t="shared" si="761"/>
        <v>1</v>
      </c>
      <c r="D24349">
        <v>2611</v>
      </c>
      <c r="E24349" t="s">
        <v>37</v>
      </c>
      <c r="F24349" s="4">
        <v>495000</v>
      </c>
      <c r="G24349" t="s">
        <v>5</v>
      </c>
      <c r="H24349">
        <v>2</v>
      </c>
      <c r="I24349" s="4">
        <f>IF(E24349="Rhode Island", Table1[[#This Row],[price]]*$L$3, IF(E24349="Massachusetts", Table1[[#This Row],[price]]*$L$2, 1))</f>
        <v>495000</v>
      </c>
    </row>
    <row r="24350" spans="1:9" x14ac:dyDescent="0.25">
      <c r="A24350" s="2">
        <v>43108</v>
      </c>
      <c r="B24350" s="1">
        <f t="shared" si="760"/>
        <v>2018</v>
      </c>
      <c r="C24350" s="1">
        <f t="shared" si="761"/>
        <v>1</v>
      </c>
      <c r="D24350">
        <v>2614</v>
      </c>
      <c r="E24350" t="s">
        <v>37</v>
      </c>
      <c r="F24350" s="4">
        <v>545000</v>
      </c>
      <c r="G24350" t="s">
        <v>5</v>
      </c>
      <c r="H24350">
        <v>4</v>
      </c>
      <c r="I24350" s="4">
        <f>IF(E24350="Rhode Island", Table1[[#This Row],[price]]*$L$3, IF(E24350="Massachusetts", Table1[[#This Row],[price]]*$L$2, 1))</f>
        <v>545000</v>
      </c>
    </row>
    <row r="24351" spans="1:9" x14ac:dyDescent="0.25">
      <c r="A24351" s="2">
        <v>43108</v>
      </c>
      <c r="B24351" s="1">
        <f t="shared" si="760"/>
        <v>2018</v>
      </c>
      <c r="C24351" s="1">
        <f t="shared" si="761"/>
        <v>1</v>
      </c>
      <c r="D24351">
        <v>2611</v>
      </c>
      <c r="E24351" t="s">
        <v>37</v>
      </c>
      <c r="F24351" s="4">
        <v>660000</v>
      </c>
      <c r="G24351" t="s">
        <v>5</v>
      </c>
      <c r="H24351">
        <v>3</v>
      </c>
      <c r="I24351" s="4">
        <f>IF(E24351="Rhode Island", Table1[[#This Row],[price]]*$L$3, IF(E24351="Massachusetts", Table1[[#This Row],[price]]*$L$2, 1))</f>
        <v>660000</v>
      </c>
    </row>
    <row r="24352" spans="1:9" x14ac:dyDescent="0.25">
      <c r="A24352" s="2">
        <v>43108</v>
      </c>
      <c r="B24352" s="1">
        <f t="shared" si="760"/>
        <v>2018</v>
      </c>
      <c r="C24352" s="1">
        <f t="shared" si="761"/>
        <v>1</v>
      </c>
      <c r="D24352">
        <v>2602</v>
      </c>
      <c r="E24352" t="s">
        <v>37</v>
      </c>
      <c r="F24352" s="4">
        <v>775000</v>
      </c>
      <c r="G24352" t="s">
        <v>5</v>
      </c>
      <c r="H24352">
        <v>3</v>
      </c>
      <c r="I24352" s="4">
        <f>IF(E24352="Rhode Island", Table1[[#This Row],[price]]*$L$3, IF(E24352="Massachusetts", Table1[[#This Row],[price]]*$L$2, 1))</f>
        <v>775000</v>
      </c>
    </row>
    <row r="24353" spans="1:9" x14ac:dyDescent="0.25">
      <c r="A24353" s="2">
        <v>43108</v>
      </c>
      <c r="B24353" s="1">
        <f t="shared" si="760"/>
        <v>2018</v>
      </c>
      <c r="C24353" s="1">
        <f t="shared" si="761"/>
        <v>1</v>
      </c>
      <c r="D24353">
        <v>2913</v>
      </c>
      <c r="E24353" t="s">
        <v>36</v>
      </c>
      <c r="F24353" s="4">
        <v>820000</v>
      </c>
      <c r="G24353" t="s">
        <v>5</v>
      </c>
      <c r="H24353">
        <v>4</v>
      </c>
      <c r="I24353" s="4">
        <f>IF(E24353="Rhode Island", Table1[[#This Row],[price]]*$L$3, IF(E24353="Massachusetts", Table1[[#This Row],[price]]*$L$2, 1))</f>
        <v>820000</v>
      </c>
    </row>
    <row r="24354" spans="1:9" x14ac:dyDescent="0.25">
      <c r="A24354" s="2">
        <v>43108</v>
      </c>
      <c r="B24354" s="1">
        <f t="shared" si="760"/>
        <v>2018</v>
      </c>
      <c r="C24354" s="1">
        <f t="shared" si="761"/>
        <v>1</v>
      </c>
      <c r="D24354">
        <v>2614</v>
      </c>
      <c r="E24354" t="s">
        <v>37</v>
      </c>
      <c r="F24354" s="4">
        <v>850000</v>
      </c>
      <c r="G24354" t="s">
        <v>5</v>
      </c>
      <c r="H24354">
        <v>4</v>
      </c>
      <c r="I24354" s="4">
        <f>IF(E24354="Rhode Island", Table1[[#This Row],[price]]*$L$3, IF(E24354="Massachusetts", Table1[[#This Row],[price]]*$L$2, 1))</f>
        <v>850000</v>
      </c>
    </row>
    <row r="24355" spans="1:9" x14ac:dyDescent="0.25">
      <c r="A24355" s="2">
        <v>43108</v>
      </c>
      <c r="B24355" s="1">
        <f t="shared" si="760"/>
        <v>2018</v>
      </c>
      <c r="C24355" s="1">
        <f t="shared" si="761"/>
        <v>1</v>
      </c>
      <c r="D24355">
        <v>2602</v>
      </c>
      <c r="E24355" t="s">
        <v>37</v>
      </c>
      <c r="F24355" s="4">
        <v>386000</v>
      </c>
      <c r="G24355" t="s">
        <v>6</v>
      </c>
      <c r="H24355">
        <v>1</v>
      </c>
      <c r="I24355" s="4">
        <f>IF(E24355="Rhode Island", Table1[[#This Row],[price]]*$L$3, IF(E24355="Massachusetts", Table1[[#This Row],[price]]*$L$2, 1))</f>
        <v>386000</v>
      </c>
    </row>
    <row r="24356" spans="1:9" x14ac:dyDescent="0.25">
      <c r="A24356" s="2">
        <v>43109</v>
      </c>
      <c r="B24356" s="1">
        <f t="shared" si="760"/>
        <v>2018</v>
      </c>
      <c r="C24356" s="1">
        <f t="shared" si="761"/>
        <v>1</v>
      </c>
      <c r="D24356">
        <v>2913</v>
      </c>
      <c r="E24356" t="s">
        <v>36</v>
      </c>
      <c r="F24356" s="4">
        <v>510000</v>
      </c>
      <c r="G24356" t="s">
        <v>5</v>
      </c>
      <c r="H24356">
        <v>3</v>
      </c>
      <c r="I24356" s="4">
        <f>IF(E24356="Rhode Island", Table1[[#This Row],[price]]*$L$3, IF(E24356="Massachusetts", Table1[[#This Row],[price]]*$L$2, 1))</f>
        <v>510000</v>
      </c>
    </row>
    <row r="24357" spans="1:9" x14ac:dyDescent="0.25">
      <c r="A24357" s="2">
        <v>43109</v>
      </c>
      <c r="B24357" s="1">
        <f t="shared" si="760"/>
        <v>2018</v>
      </c>
      <c r="C24357" s="1">
        <f t="shared" si="761"/>
        <v>1</v>
      </c>
      <c r="D24357">
        <v>2615</v>
      </c>
      <c r="E24357" t="s">
        <v>37</v>
      </c>
      <c r="F24357" s="4">
        <v>527500</v>
      </c>
      <c r="G24357" t="s">
        <v>5</v>
      </c>
      <c r="H24357">
        <v>3</v>
      </c>
      <c r="I24357" s="4">
        <f>IF(E24357="Rhode Island", Table1[[#This Row],[price]]*$L$3, IF(E24357="Massachusetts", Table1[[#This Row],[price]]*$L$2, 1))</f>
        <v>527500</v>
      </c>
    </row>
    <row r="24358" spans="1:9" x14ac:dyDescent="0.25">
      <c r="A24358" s="2">
        <v>43109</v>
      </c>
      <c r="B24358" s="1">
        <f t="shared" si="760"/>
        <v>2018</v>
      </c>
      <c r="C24358" s="1">
        <f t="shared" si="761"/>
        <v>1</v>
      </c>
      <c r="D24358">
        <v>2606</v>
      </c>
      <c r="E24358" t="s">
        <v>37</v>
      </c>
      <c r="F24358" s="4">
        <v>1020000</v>
      </c>
      <c r="G24358" t="s">
        <v>5</v>
      </c>
      <c r="H24358">
        <v>4</v>
      </c>
      <c r="I24358" s="4">
        <f>IF(E24358="Rhode Island", Table1[[#This Row],[price]]*$L$3, IF(E24358="Massachusetts", Table1[[#This Row],[price]]*$L$2, 1))</f>
        <v>1020000</v>
      </c>
    </row>
    <row r="24359" spans="1:9" x14ac:dyDescent="0.25">
      <c r="A24359" s="2">
        <v>43109</v>
      </c>
      <c r="B24359" s="1">
        <f t="shared" si="760"/>
        <v>2018</v>
      </c>
      <c r="C24359" s="1">
        <f t="shared" si="761"/>
        <v>1</v>
      </c>
      <c r="D24359">
        <v>2617</v>
      </c>
      <c r="E24359" t="s">
        <v>37</v>
      </c>
      <c r="F24359" s="4">
        <v>295000</v>
      </c>
      <c r="G24359" t="s">
        <v>6</v>
      </c>
      <c r="H24359">
        <v>1</v>
      </c>
      <c r="I24359" s="4">
        <f>IF(E24359="Rhode Island", Table1[[#This Row],[price]]*$L$3, IF(E24359="Massachusetts", Table1[[#This Row],[price]]*$L$2, 1))</f>
        <v>295000</v>
      </c>
    </row>
    <row r="24360" spans="1:9" x14ac:dyDescent="0.25">
      <c r="A24360" s="2">
        <v>43109</v>
      </c>
      <c r="B24360" s="1">
        <f t="shared" si="760"/>
        <v>2018</v>
      </c>
      <c r="C24360" s="1">
        <f t="shared" si="761"/>
        <v>1</v>
      </c>
      <c r="D24360">
        <v>2606</v>
      </c>
      <c r="E24360" t="s">
        <v>37</v>
      </c>
      <c r="F24360" s="4">
        <v>400000</v>
      </c>
      <c r="G24360" t="s">
        <v>6</v>
      </c>
      <c r="H24360">
        <v>2</v>
      </c>
      <c r="I24360" s="4">
        <f>IF(E24360="Rhode Island", Table1[[#This Row],[price]]*$L$3, IF(E24360="Massachusetts", Table1[[#This Row],[price]]*$L$2, 1))</f>
        <v>400000</v>
      </c>
    </row>
    <row r="24361" spans="1:9" x14ac:dyDescent="0.25">
      <c r="A24361" s="2">
        <v>43109</v>
      </c>
      <c r="B24361" s="1">
        <f t="shared" si="760"/>
        <v>2018</v>
      </c>
      <c r="C24361" s="1">
        <f t="shared" si="761"/>
        <v>1</v>
      </c>
      <c r="D24361">
        <v>2601</v>
      </c>
      <c r="E24361" t="s">
        <v>37</v>
      </c>
      <c r="F24361" s="4">
        <v>427000</v>
      </c>
      <c r="G24361" t="s">
        <v>6</v>
      </c>
      <c r="H24361">
        <v>1</v>
      </c>
      <c r="I24361" s="4">
        <f>IF(E24361="Rhode Island", Table1[[#This Row],[price]]*$L$3, IF(E24361="Massachusetts", Table1[[#This Row],[price]]*$L$2, 1))</f>
        <v>427000</v>
      </c>
    </row>
    <row r="24362" spans="1:9" x14ac:dyDescent="0.25">
      <c r="A24362" s="2">
        <v>43110</v>
      </c>
      <c r="B24362" s="1">
        <f t="shared" si="760"/>
        <v>2018</v>
      </c>
      <c r="C24362" s="1">
        <f t="shared" si="761"/>
        <v>1</v>
      </c>
      <c r="D24362">
        <v>2902</v>
      </c>
      <c r="E24362" t="s">
        <v>36</v>
      </c>
      <c r="F24362" s="4">
        <v>550000</v>
      </c>
      <c r="G24362" t="s">
        <v>5</v>
      </c>
      <c r="H24362">
        <v>3</v>
      </c>
      <c r="I24362" s="4">
        <f>IF(E24362="Rhode Island", Table1[[#This Row],[price]]*$L$3, IF(E24362="Massachusetts", Table1[[#This Row],[price]]*$L$2, 1))</f>
        <v>550000</v>
      </c>
    </row>
    <row r="24363" spans="1:9" x14ac:dyDescent="0.25">
      <c r="A24363" s="2">
        <v>43110</v>
      </c>
      <c r="B24363" s="1">
        <f t="shared" si="760"/>
        <v>2018</v>
      </c>
      <c r="C24363" s="1">
        <f t="shared" si="761"/>
        <v>1</v>
      </c>
      <c r="D24363">
        <v>2905</v>
      </c>
      <c r="E24363" t="s">
        <v>36</v>
      </c>
      <c r="F24363" s="4">
        <v>560000</v>
      </c>
      <c r="G24363" t="s">
        <v>5</v>
      </c>
      <c r="H24363">
        <v>3</v>
      </c>
      <c r="I24363" s="4">
        <f>IF(E24363="Rhode Island", Table1[[#This Row],[price]]*$L$3, IF(E24363="Massachusetts", Table1[[#This Row],[price]]*$L$2, 1))</f>
        <v>560000</v>
      </c>
    </row>
    <row r="24364" spans="1:9" x14ac:dyDescent="0.25">
      <c r="A24364" s="2">
        <v>43110</v>
      </c>
      <c r="B24364" s="1">
        <f t="shared" si="760"/>
        <v>2018</v>
      </c>
      <c r="C24364" s="1">
        <f t="shared" si="761"/>
        <v>1</v>
      </c>
      <c r="D24364">
        <v>2913</v>
      </c>
      <c r="E24364" t="s">
        <v>36</v>
      </c>
      <c r="F24364" s="4">
        <v>630000</v>
      </c>
      <c r="G24364" t="s">
        <v>5</v>
      </c>
      <c r="H24364">
        <v>3</v>
      </c>
      <c r="I24364" s="4">
        <f>IF(E24364="Rhode Island", Table1[[#This Row],[price]]*$L$3, IF(E24364="Massachusetts", Table1[[#This Row],[price]]*$L$2, 1))</f>
        <v>630000</v>
      </c>
    </row>
    <row r="24365" spans="1:9" x14ac:dyDescent="0.25">
      <c r="A24365" s="2">
        <v>43110</v>
      </c>
      <c r="B24365" s="1">
        <f t="shared" si="760"/>
        <v>2018</v>
      </c>
      <c r="C24365" s="1">
        <f t="shared" si="761"/>
        <v>1</v>
      </c>
      <c r="D24365">
        <v>2905</v>
      </c>
      <c r="E24365" t="s">
        <v>36</v>
      </c>
      <c r="F24365" s="4">
        <v>640000</v>
      </c>
      <c r="G24365" t="s">
        <v>5</v>
      </c>
      <c r="H24365">
        <v>4</v>
      </c>
      <c r="I24365" s="4">
        <f>IF(E24365="Rhode Island", Table1[[#This Row],[price]]*$L$3, IF(E24365="Massachusetts", Table1[[#This Row],[price]]*$L$2, 1))</f>
        <v>640000</v>
      </c>
    </row>
    <row r="24366" spans="1:9" x14ac:dyDescent="0.25">
      <c r="A24366" s="2">
        <v>43110</v>
      </c>
      <c r="B24366" s="1">
        <f t="shared" si="760"/>
        <v>2018</v>
      </c>
      <c r="C24366" s="1">
        <f t="shared" si="761"/>
        <v>1</v>
      </c>
      <c r="D24366">
        <v>2904</v>
      </c>
      <c r="E24366" t="s">
        <v>36</v>
      </c>
      <c r="F24366" s="4">
        <v>645000</v>
      </c>
      <c r="G24366" t="s">
        <v>5</v>
      </c>
      <c r="H24366">
        <v>4</v>
      </c>
      <c r="I24366" s="4">
        <f>IF(E24366="Rhode Island", Table1[[#This Row],[price]]*$L$3, IF(E24366="Massachusetts", Table1[[#This Row],[price]]*$L$2, 1))</f>
        <v>645000</v>
      </c>
    </row>
    <row r="24367" spans="1:9" x14ac:dyDescent="0.25">
      <c r="A24367" s="2">
        <v>43110</v>
      </c>
      <c r="B24367" s="1">
        <f t="shared" si="760"/>
        <v>2018</v>
      </c>
      <c r="C24367" s="1">
        <f t="shared" si="761"/>
        <v>1</v>
      </c>
      <c r="D24367">
        <v>2914</v>
      </c>
      <c r="E24367" t="s">
        <v>36</v>
      </c>
      <c r="F24367" s="4">
        <v>695000</v>
      </c>
      <c r="G24367" t="s">
        <v>5</v>
      </c>
      <c r="H24367">
        <v>4</v>
      </c>
      <c r="I24367" s="4">
        <f>IF(E24367="Rhode Island", Table1[[#This Row],[price]]*$L$3, IF(E24367="Massachusetts", Table1[[#This Row],[price]]*$L$2, 1))</f>
        <v>695000</v>
      </c>
    </row>
    <row r="24368" spans="1:9" x14ac:dyDescent="0.25">
      <c r="A24368" s="2">
        <v>43110</v>
      </c>
      <c r="B24368" s="1">
        <f t="shared" si="760"/>
        <v>2018</v>
      </c>
      <c r="C24368" s="1">
        <f t="shared" si="761"/>
        <v>1</v>
      </c>
      <c r="D24368">
        <v>2914</v>
      </c>
      <c r="E24368" t="s">
        <v>36</v>
      </c>
      <c r="F24368" s="4">
        <v>309000</v>
      </c>
      <c r="G24368" t="s">
        <v>6</v>
      </c>
      <c r="H24368">
        <v>1</v>
      </c>
      <c r="I24368" s="4">
        <f>IF(E24368="Rhode Island", Table1[[#This Row],[price]]*$L$3, IF(E24368="Massachusetts", Table1[[#This Row],[price]]*$L$2, 1))</f>
        <v>309000</v>
      </c>
    </row>
    <row r="24369" spans="1:9" x14ac:dyDescent="0.25">
      <c r="A24369" s="2">
        <v>43110</v>
      </c>
      <c r="B24369" s="1">
        <f t="shared" si="760"/>
        <v>2018</v>
      </c>
      <c r="C24369" s="1">
        <f t="shared" si="761"/>
        <v>1</v>
      </c>
      <c r="D24369">
        <v>2611</v>
      </c>
      <c r="E24369" t="s">
        <v>37</v>
      </c>
      <c r="F24369" s="4">
        <v>325000</v>
      </c>
      <c r="G24369" t="s">
        <v>6</v>
      </c>
      <c r="H24369">
        <v>2</v>
      </c>
      <c r="I24369" s="4">
        <f>IF(E24369="Rhode Island", Table1[[#This Row],[price]]*$L$3, IF(E24369="Massachusetts", Table1[[#This Row],[price]]*$L$2, 1))</f>
        <v>325000</v>
      </c>
    </row>
    <row r="24370" spans="1:9" x14ac:dyDescent="0.25">
      <c r="A24370" s="2">
        <v>43110</v>
      </c>
      <c r="B24370" s="1">
        <f t="shared" si="760"/>
        <v>2018</v>
      </c>
      <c r="C24370" s="1">
        <f t="shared" si="761"/>
        <v>1</v>
      </c>
      <c r="D24370">
        <v>2606</v>
      </c>
      <c r="E24370" t="s">
        <v>37</v>
      </c>
      <c r="F24370" s="4">
        <v>328900</v>
      </c>
      <c r="G24370" t="s">
        <v>6</v>
      </c>
      <c r="H24370">
        <v>1</v>
      </c>
      <c r="I24370" s="4">
        <f>IF(E24370="Rhode Island", Table1[[#This Row],[price]]*$L$3, IF(E24370="Massachusetts", Table1[[#This Row],[price]]*$L$2, 1))</f>
        <v>328900</v>
      </c>
    </row>
    <row r="24371" spans="1:9" x14ac:dyDescent="0.25">
      <c r="A24371" s="2">
        <v>43110</v>
      </c>
      <c r="B24371" s="1">
        <f t="shared" si="760"/>
        <v>2018</v>
      </c>
      <c r="C24371" s="1">
        <f t="shared" si="761"/>
        <v>1</v>
      </c>
      <c r="D24371">
        <v>2606</v>
      </c>
      <c r="E24371" t="s">
        <v>37</v>
      </c>
      <c r="F24371" s="4">
        <v>332900</v>
      </c>
      <c r="G24371" t="s">
        <v>6</v>
      </c>
      <c r="H24371">
        <v>1</v>
      </c>
      <c r="I24371" s="4">
        <f>IF(E24371="Rhode Island", Table1[[#This Row],[price]]*$L$3, IF(E24371="Massachusetts", Table1[[#This Row],[price]]*$L$2, 1))</f>
        <v>332900</v>
      </c>
    </row>
    <row r="24372" spans="1:9" x14ac:dyDescent="0.25">
      <c r="A24372" s="2">
        <v>43110</v>
      </c>
      <c r="B24372" s="1">
        <f t="shared" si="760"/>
        <v>2018</v>
      </c>
      <c r="C24372" s="1">
        <f t="shared" si="761"/>
        <v>1</v>
      </c>
      <c r="D24372">
        <v>2606</v>
      </c>
      <c r="E24372" t="s">
        <v>37</v>
      </c>
      <c r="F24372" s="4">
        <v>375000</v>
      </c>
      <c r="G24372" t="s">
        <v>6</v>
      </c>
      <c r="H24372">
        <v>1</v>
      </c>
      <c r="I24372" s="4">
        <f>IF(E24372="Rhode Island", Table1[[#This Row],[price]]*$L$3, IF(E24372="Massachusetts", Table1[[#This Row],[price]]*$L$2, 1))</f>
        <v>375000</v>
      </c>
    </row>
    <row r="24373" spans="1:9" x14ac:dyDescent="0.25">
      <c r="A24373" s="2">
        <v>43110</v>
      </c>
      <c r="B24373" s="1">
        <f t="shared" si="760"/>
        <v>2018</v>
      </c>
      <c r="C24373" s="1">
        <f t="shared" si="761"/>
        <v>1</v>
      </c>
      <c r="D24373">
        <v>2617</v>
      </c>
      <c r="E24373" t="s">
        <v>37</v>
      </c>
      <c r="F24373" s="4">
        <v>420000</v>
      </c>
      <c r="G24373" t="s">
        <v>6</v>
      </c>
      <c r="H24373">
        <v>3</v>
      </c>
      <c r="I24373" s="4">
        <f>IF(E24373="Rhode Island", Table1[[#This Row],[price]]*$L$3, IF(E24373="Massachusetts", Table1[[#This Row],[price]]*$L$2, 1))</f>
        <v>420000</v>
      </c>
    </row>
    <row r="24374" spans="1:9" x14ac:dyDescent="0.25">
      <c r="A24374" s="2">
        <v>43110</v>
      </c>
      <c r="B24374" s="1">
        <f t="shared" si="760"/>
        <v>2018</v>
      </c>
      <c r="C24374" s="1">
        <f t="shared" si="761"/>
        <v>1</v>
      </c>
      <c r="D24374">
        <v>2605</v>
      </c>
      <c r="E24374" t="s">
        <v>37</v>
      </c>
      <c r="F24374" s="4">
        <v>590000</v>
      </c>
      <c r="G24374" t="s">
        <v>6</v>
      </c>
      <c r="H24374">
        <v>3</v>
      </c>
      <c r="I24374" s="4">
        <f>IF(E24374="Rhode Island", Table1[[#This Row],[price]]*$L$3, IF(E24374="Massachusetts", Table1[[#This Row],[price]]*$L$2, 1))</f>
        <v>590000</v>
      </c>
    </row>
    <row r="24375" spans="1:9" x14ac:dyDescent="0.25">
      <c r="A24375" s="2">
        <v>43111</v>
      </c>
      <c r="B24375" s="1">
        <f t="shared" si="760"/>
        <v>2018</v>
      </c>
      <c r="C24375" s="1">
        <f t="shared" si="761"/>
        <v>1</v>
      </c>
      <c r="D24375">
        <v>2912</v>
      </c>
      <c r="E24375" t="s">
        <v>36</v>
      </c>
      <c r="F24375" s="4">
        <v>250000</v>
      </c>
      <c r="G24375" t="s">
        <v>6</v>
      </c>
      <c r="H24375">
        <v>1</v>
      </c>
      <c r="I24375" s="4">
        <f>IF(E24375="Rhode Island", Table1[[#This Row],[price]]*$L$3, IF(E24375="Massachusetts", Table1[[#This Row],[price]]*$L$2, 1))</f>
        <v>250000</v>
      </c>
    </row>
    <row r="24376" spans="1:9" x14ac:dyDescent="0.25">
      <c r="A24376" s="2">
        <v>43111</v>
      </c>
      <c r="B24376" s="1">
        <f t="shared" si="760"/>
        <v>2018</v>
      </c>
      <c r="C24376" s="1">
        <f t="shared" si="761"/>
        <v>1</v>
      </c>
      <c r="D24376">
        <v>2604</v>
      </c>
      <c r="E24376" t="s">
        <v>37</v>
      </c>
      <c r="F24376" s="4">
        <v>390000</v>
      </c>
      <c r="G24376" t="s">
        <v>6</v>
      </c>
      <c r="H24376">
        <v>1</v>
      </c>
      <c r="I24376" s="4">
        <f>IF(E24376="Rhode Island", Table1[[#This Row],[price]]*$L$3, IF(E24376="Massachusetts", Table1[[#This Row],[price]]*$L$2, 1))</f>
        <v>390000</v>
      </c>
    </row>
    <row r="24377" spans="1:9" x14ac:dyDescent="0.25">
      <c r="A24377" s="2">
        <v>43111</v>
      </c>
      <c r="B24377" s="1">
        <f t="shared" si="760"/>
        <v>2018</v>
      </c>
      <c r="C24377" s="1">
        <f t="shared" si="761"/>
        <v>1</v>
      </c>
      <c r="D24377">
        <v>2604</v>
      </c>
      <c r="E24377" t="s">
        <v>37</v>
      </c>
      <c r="F24377" s="4">
        <v>420000</v>
      </c>
      <c r="G24377" t="s">
        <v>6</v>
      </c>
      <c r="H24377">
        <v>2</v>
      </c>
      <c r="I24377" s="4">
        <f>IF(E24377="Rhode Island", Table1[[#This Row],[price]]*$L$3, IF(E24377="Massachusetts", Table1[[#This Row],[price]]*$L$2, 1))</f>
        <v>420000</v>
      </c>
    </row>
    <row r="24378" spans="1:9" x14ac:dyDescent="0.25">
      <c r="A24378" s="2">
        <v>43112</v>
      </c>
      <c r="B24378" s="1">
        <f t="shared" si="760"/>
        <v>2018</v>
      </c>
      <c r="C24378" s="1">
        <f t="shared" si="761"/>
        <v>1</v>
      </c>
      <c r="D24378">
        <v>2913</v>
      </c>
      <c r="E24378" t="s">
        <v>36</v>
      </c>
      <c r="F24378" s="4">
        <v>405000</v>
      </c>
      <c r="G24378" t="s">
        <v>5</v>
      </c>
      <c r="H24378">
        <v>2</v>
      </c>
      <c r="I24378" s="4">
        <f>IF(E24378="Rhode Island", Table1[[#This Row],[price]]*$L$3, IF(E24378="Massachusetts", Table1[[#This Row],[price]]*$L$2, 1))</f>
        <v>405000</v>
      </c>
    </row>
    <row r="24379" spans="1:9" x14ac:dyDescent="0.25">
      <c r="A24379" s="2">
        <v>43112</v>
      </c>
      <c r="B24379" s="1">
        <f t="shared" si="760"/>
        <v>2018</v>
      </c>
      <c r="C24379" s="1">
        <f t="shared" si="761"/>
        <v>1</v>
      </c>
      <c r="D24379">
        <v>2611</v>
      </c>
      <c r="E24379" t="s">
        <v>37</v>
      </c>
      <c r="F24379" s="4">
        <v>790000</v>
      </c>
      <c r="G24379" t="s">
        <v>5</v>
      </c>
      <c r="H24379">
        <v>4</v>
      </c>
      <c r="I24379" s="4">
        <f>IF(E24379="Rhode Island", Table1[[#This Row],[price]]*$L$3, IF(E24379="Massachusetts", Table1[[#This Row],[price]]*$L$2, 1))</f>
        <v>790000</v>
      </c>
    </row>
    <row r="24380" spans="1:9" x14ac:dyDescent="0.25">
      <c r="A24380" s="2">
        <v>43112</v>
      </c>
      <c r="B24380" s="1">
        <f t="shared" si="760"/>
        <v>2018</v>
      </c>
      <c r="C24380" s="1">
        <f t="shared" si="761"/>
        <v>1</v>
      </c>
      <c r="D24380">
        <v>2602</v>
      </c>
      <c r="E24380" t="s">
        <v>37</v>
      </c>
      <c r="F24380" s="4">
        <v>254250</v>
      </c>
      <c r="G24380" t="s">
        <v>6</v>
      </c>
      <c r="H24380">
        <v>2</v>
      </c>
      <c r="I24380" s="4">
        <f>IF(E24380="Rhode Island", Table1[[#This Row],[price]]*$L$3, IF(E24380="Massachusetts", Table1[[#This Row],[price]]*$L$2, 1))</f>
        <v>254250</v>
      </c>
    </row>
    <row r="24381" spans="1:9" x14ac:dyDescent="0.25">
      <c r="A24381" s="2">
        <v>43112</v>
      </c>
      <c r="B24381" s="1">
        <f t="shared" si="760"/>
        <v>2018</v>
      </c>
      <c r="C24381" s="1">
        <f t="shared" si="761"/>
        <v>1</v>
      </c>
      <c r="D24381">
        <v>2603</v>
      </c>
      <c r="E24381" t="s">
        <v>37</v>
      </c>
      <c r="F24381" s="4">
        <v>493000</v>
      </c>
      <c r="G24381" t="s">
        <v>6</v>
      </c>
      <c r="H24381">
        <v>2</v>
      </c>
      <c r="I24381" s="4">
        <f>IF(E24381="Rhode Island", Table1[[#This Row],[price]]*$L$3, IF(E24381="Massachusetts", Table1[[#This Row],[price]]*$L$2, 1))</f>
        <v>493000</v>
      </c>
    </row>
    <row r="24382" spans="1:9" x14ac:dyDescent="0.25">
      <c r="A24382" s="2">
        <v>43113</v>
      </c>
      <c r="B24382" s="1">
        <f t="shared" si="760"/>
        <v>2018</v>
      </c>
      <c r="C24382" s="1">
        <f t="shared" si="761"/>
        <v>1</v>
      </c>
      <c r="D24382">
        <v>2617</v>
      </c>
      <c r="E24382" t="s">
        <v>37</v>
      </c>
      <c r="F24382" s="4">
        <v>765500</v>
      </c>
      <c r="G24382" t="s">
        <v>5</v>
      </c>
      <c r="H24382">
        <v>4</v>
      </c>
      <c r="I24382" s="4">
        <f>IF(E24382="Rhode Island", Table1[[#This Row],[price]]*$L$3, IF(E24382="Massachusetts", Table1[[#This Row],[price]]*$L$2, 1))</f>
        <v>765500</v>
      </c>
    </row>
    <row r="24383" spans="1:9" x14ac:dyDescent="0.25">
      <c r="A24383" s="2">
        <v>43115</v>
      </c>
      <c r="B24383" s="1">
        <f t="shared" si="760"/>
        <v>2018</v>
      </c>
      <c r="C24383" s="1">
        <f t="shared" si="761"/>
        <v>1</v>
      </c>
      <c r="D24383">
        <v>2912</v>
      </c>
      <c r="E24383" t="s">
        <v>36</v>
      </c>
      <c r="F24383" s="4">
        <v>485000</v>
      </c>
      <c r="G24383" t="s">
        <v>5</v>
      </c>
      <c r="H24383">
        <v>3</v>
      </c>
      <c r="I24383" s="4">
        <f>IF(E24383="Rhode Island", Table1[[#This Row],[price]]*$L$3, IF(E24383="Massachusetts", Table1[[#This Row],[price]]*$L$2, 1))</f>
        <v>485000</v>
      </c>
    </row>
    <row r="24384" spans="1:9" x14ac:dyDescent="0.25">
      <c r="A24384" s="2">
        <v>43115</v>
      </c>
      <c r="B24384" s="1">
        <f t="shared" si="760"/>
        <v>2018</v>
      </c>
      <c r="C24384" s="1">
        <f t="shared" si="761"/>
        <v>1</v>
      </c>
      <c r="D24384">
        <v>2902</v>
      </c>
      <c r="E24384" t="s">
        <v>36</v>
      </c>
      <c r="F24384" s="4">
        <v>543500</v>
      </c>
      <c r="G24384" t="s">
        <v>5</v>
      </c>
      <c r="H24384">
        <v>3</v>
      </c>
      <c r="I24384" s="4">
        <f>IF(E24384="Rhode Island", Table1[[#This Row],[price]]*$L$3, IF(E24384="Massachusetts", Table1[[#This Row],[price]]*$L$2, 1))</f>
        <v>543500</v>
      </c>
    </row>
    <row r="24385" spans="1:9" x14ac:dyDescent="0.25">
      <c r="A24385" s="2">
        <v>43115</v>
      </c>
      <c r="B24385" s="1">
        <f t="shared" si="760"/>
        <v>2018</v>
      </c>
      <c r="C24385" s="1">
        <f t="shared" si="761"/>
        <v>1</v>
      </c>
      <c r="D24385">
        <v>2914</v>
      </c>
      <c r="E24385" t="s">
        <v>36</v>
      </c>
      <c r="F24385" s="4">
        <v>605000</v>
      </c>
      <c r="G24385" t="s">
        <v>5</v>
      </c>
      <c r="H24385">
        <v>3</v>
      </c>
      <c r="I24385" s="4">
        <f>IF(E24385="Rhode Island", Table1[[#This Row],[price]]*$L$3, IF(E24385="Massachusetts", Table1[[#This Row],[price]]*$L$2, 1))</f>
        <v>605000</v>
      </c>
    </row>
    <row r="24386" spans="1:9" x14ac:dyDescent="0.25">
      <c r="A24386" s="2">
        <v>43115</v>
      </c>
      <c r="B24386" s="1">
        <f t="shared" ref="B24386:B24449" si="762">YEAR(A24386)</f>
        <v>2018</v>
      </c>
      <c r="C24386" s="1">
        <f t="shared" ref="C24386:C24449" si="763">ROUNDUP(MONTH(A24386)/3,0)</f>
        <v>1</v>
      </c>
      <c r="D24386">
        <v>2914</v>
      </c>
      <c r="E24386" t="s">
        <v>36</v>
      </c>
      <c r="F24386" s="4">
        <v>610000</v>
      </c>
      <c r="G24386" t="s">
        <v>5</v>
      </c>
      <c r="H24386">
        <v>3</v>
      </c>
      <c r="I24386" s="4">
        <f>IF(E24386="Rhode Island", Table1[[#This Row],[price]]*$L$3, IF(E24386="Massachusetts", Table1[[#This Row],[price]]*$L$2, 1))</f>
        <v>610000</v>
      </c>
    </row>
    <row r="24387" spans="1:9" x14ac:dyDescent="0.25">
      <c r="A24387" s="2">
        <v>43115</v>
      </c>
      <c r="B24387" s="1">
        <f t="shared" si="762"/>
        <v>2018</v>
      </c>
      <c r="C24387" s="1">
        <f t="shared" si="763"/>
        <v>1</v>
      </c>
      <c r="D24387">
        <v>2902</v>
      </c>
      <c r="E24387" t="s">
        <v>36</v>
      </c>
      <c r="F24387" s="4">
        <v>870000</v>
      </c>
      <c r="G24387" t="s">
        <v>5</v>
      </c>
      <c r="H24387">
        <v>4</v>
      </c>
      <c r="I24387" s="4">
        <f>IF(E24387="Rhode Island", Table1[[#This Row],[price]]*$L$3, IF(E24387="Massachusetts", Table1[[#This Row],[price]]*$L$2, 1))</f>
        <v>870000</v>
      </c>
    </row>
    <row r="24388" spans="1:9" x14ac:dyDescent="0.25">
      <c r="A24388" s="2">
        <v>43115</v>
      </c>
      <c r="B24388" s="1">
        <f t="shared" si="762"/>
        <v>2018</v>
      </c>
      <c r="C24388" s="1">
        <f t="shared" si="763"/>
        <v>1</v>
      </c>
      <c r="D24388">
        <v>2902</v>
      </c>
      <c r="E24388" t="s">
        <v>36</v>
      </c>
      <c r="F24388" s="4">
        <v>937000</v>
      </c>
      <c r="G24388" t="s">
        <v>5</v>
      </c>
      <c r="H24388">
        <v>5</v>
      </c>
      <c r="I24388" s="4">
        <f>IF(E24388="Rhode Island", Table1[[#This Row],[price]]*$L$3, IF(E24388="Massachusetts", Table1[[#This Row],[price]]*$L$2, 1))</f>
        <v>937000</v>
      </c>
    </row>
    <row r="24389" spans="1:9" x14ac:dyDescent="0.25">
      <c r="A24389" s="2">
        <v>43115</v>
      </c>
      <c r="B24389" s="1">
        <f t="shared" si="762"/>
        <v>2018</v>
      </c>
      <c r="C24389" s="1">
        <f t="shared" si="763"/>
        <v>1</v>
      </c>
      <c r="D24389">
        <v>2912</v>
      </c>
      <c r="E24389" t="s">
        <v>36</v>
      </c>
      <c r="F24389" s="4">
        <v>369950</v>
      </c>
      <c r="G24389" t="s">
        <v>6</v>
      </c>
      <c r="H24389">
        <v>2</v>
      </c>
      <c r="I24389" s="4">
        <f>IF(E24389="Rhode Island", Table1[[#This Row],[price]]*$L$3, IF(E24389="Massachusetts", Table1[[#This Row],[price]]*$L$2, 1))</f>
        <v>369950</v>
      </c>
    </row>
    <row r="24390" spans="1:9" x14ac:dyDescent="0.25">
      <c r="A24390" s="2">
        <v>43116</v>
      </c>
      <c r="B24390" s="1">
        <f t="shared" si="762"/>
        <v>2018</v>
      </c>
      <c r="C24390" s="1">
        <f t="shared" si="763"/>
        <v>1</v>
      </c>
      <c r="D24390">
        <v>2611</v>
      </c>
      <c r="E24390" t="s">
        <v>37</v>
      </c>
      <c r="F24390" s="4">
        <v>1000000</v>
      </c>
      <c r="G24390" t="s">
        <v>5</v>
      </c>
      <c r="H24390">
        <v>4</v>
      </c>
      <c r="I24390" s="4">
        <f>IF(E24390="Rhode Island", Table1[[#This Row],[price]]*$L$3, IF(E24390="Massachusetts", Table1[[#This Row],[price]]*$L$2, 1))</f>
        <v>1000000</v>
      </c>
    </row>
    <row r="24391" spans="1:9" x14ac:dyDescent="0.25">
      <c r="A24391" s="2">
        <v>43116</v>
      </c>
      <c r="B24391" s="1">
        <f t="shared" si="762"/>
        <v>2018</v>
      </c>
      <c r="C24391" s="1">
        <f t="shared" si="763"/>
        <v>1</v>
      </c>
      <c r="D24391">
        <v>2614</v>
      </c>
      <c r="E24391" t="s">
        <v>37</v>
      </c>
      <c r="F24391" s="4">
        <v>1010000</v>
      </c>
      <c r="G24391" t="s">
        <v>5</v>
      </c>
      <c r="H24391">
        <v>4</v>
      </c>
      <c r="I24391" s="4">
        <f>IF(E24391="Rhode Island", Table1[[#This Row],[price]]*$L$3, IF(E24391="Massachusetts", Table1[[#This Row],[price]]*$L$2, 1))</f>
        <v>1010000</v>
      </c>
    </row>
    <row r="24392" spans="1:9" x14ac:dyDescent="0.25">
      <c r="A24392" s="2">
        <v>43116</v>
      </c>
      <c r="B24392" s="1">
        <f t="shared" si="762"/>
        <v>2018</v>
      </c>
      <c r="C24392" s="1">
        <f t="shared" si="763"/>
        <v>1</v>
      </c>
      <c r="D24392">
        <v>2617</v>
      </c>
      <c r="E24392" t="s">
        <v>37</v>
      </c>
      <c r="F24392" s="4">
        <v>402000</v>
      </c>
      <c r="G24392" t="s">
        <v>6</v>
      </c>
      <c r="H24392">
        <v>2</v>
      </c>
      <c r="I24392" s="4">
        <f>IF(E24392="Rhode Island", Table1[[#This Row],[price]]*$L$3, IF(E24392="Massachusetts", Table1[[#This Row],[price]]*$L$2, 1))</f>
        <v>402000</v>
      </c>
    </row>
    <row r="24393" spans="1:9" x14ac:dyDescent="0.25">
      <c r="A24393" s="2">
        <v>43117</v>
      </c>
      <c r="B24393" s="1">
        <f t="shared" si="762"/>
        <v>2018</v>
      </c>
      <c r="C24393" s="1">
        <f t="shared" si="763"/>
        <v>1</v>
      </c>
      <c r="D24393">
        <v>2615</v>
      </c>
      <c r="E24393" t="s">
        <v>37</v>
      </c>
      <c r="F24393" s="4">
        <v>388000</v>
      </c>
      <c r="G24393" t="s">
        <v>5</v>
      </c>
      <c r="H24393">
        <v>2</v>
      </c>
      <c r="I24393" s="4">
        <f>IF(E24393="Rhode Island", Table1[[#This Row],[price]]*$L$3, IF(E24393="Massachusetts", Table1[[#This Row],[price]]*$L$2, 1))</f>
        <v>388000</v>
      </c>
    </row>
    <row r="24394" spans="1:9" x14ac:dyDescent="0.25">
      <c r="A24394" s="2">
        <v>43117</v>
      </c>
      <c r="B24394" s="1">
        <f t="shared" si="762"/>
        <v>2018</v>
      </c>
      <c r="C24394" s="1">
        <f t="shared" si="763"/>
        <v>1</v>
      </c>
      <c r="D24394">
        <v>2617</v>
      </c>
      <c r="E24394" t="s">
        <v>37</v>
      </c>
      <c r="F24394" s="4">
        <v>407500</v>
      </c>
      <c r="G24394" t="s">
        <v>5</v>
      </c>
      <c r="H24394">
        <v>2</v>
      </c>
      <c r="I24394" s="4">
        <f>IF(E24394="Rhode Island", Table1[[#This Row],[price]]*$L$3, IF(E24394="Massachusetts", Table1[[#This Row],[price]]*$L$2, 1))</f>
        <v>407500</v>
      </c>
    </row>
    <row r="24395" spans="1:9" x14ac:dyDescent="0.25">
      <c r="A24395" s="2">
        <v>43117</v>
      </c>
      <c r="B24395" s="1">
        <f t="shared" si="762"/>
        <v>2018</v>
      </c>
      <c r="C24395" s="1">
        <f t="shared" si="763"/>
        <v>1</v>
      </c>
      <c r="D24395">
        <v>2905</v>
      </c>
      <c r="E24395" t="s">
        <v>36</v>
      </c>
      <c r="F24395" s="4">
        <v>612500</v>
      </c>
      <c r="G24395" t="s">
        <v>5</v>
      </c>
      <c r="H24395">
        <v>4</v>
      </c>
      <c r="I24395" s="4">
        <f>IF(E24395="Rhode Island", Table1[[#This Row],[price]]*$L$3, IF(E24395="Massachusetts", Table1[[#This Row],[price]]*$L$2, 1))</f>
        <v>612500</v>
      </c>
    </row>
    <row r="24396" spans="1:9" x14ac:dyDescent="0.25">
      <c r="A24396" s="2">
        <v>43117</v>
      </c>
      <c r="B24396" s="1">
        <f t="shared" si="762"/>
        <v>2018</v>
      </c>
      <c r="C24396" s="1">
        <f t="shared" si="763"/>
        <v>1</v>
      </c>
      <c r="D24396">
        <v>2617</v>
      </c>
      <c r="E24396" t="s">
        <v>37</v>
      </c>
      <c r="F24396" s="4">
        <v>650000</v>
      </c>
      <c r="G24396" t="s">
        <v>5</v>
      </c>
      <c r="H24396">
        <v>3</v>
      </c>
      <c r="I24396" s="4">
        <f>IF(E24396="Rhode Island", Table1[[#This Row],[price]]*$L$3, IF(E24396="Massachusetts", Table1[[#This Row],[price]]*$L$2, 1))</f>
        <v>650000</v>
      </c>
    </row>
    <row r="24397" spans="1:9" x14ac:dyDescent="0.25">
      <c r="A24397" s="2">
        <v>43117</v>
      </c>
      <c r="B24397" s="1">
        <f t="shared" si="762"/>
        <v>2018</v>
      </c>
      <c r="C24397" s="1">
        <f t="shared" si="763"/>
        <v>1</v>
      </c>
      <c r="D24397">
        <v>2904</v>
      </c>
      <c r="E24397" t="s">
        <v>36</v>
      </c>
      <c r="F24397" s="4">
        <v>655000</v>
      </c>
      <c r="G24397" t="s">
        <v>5</v>
      </c>
      <c r="H24397">
        <v>3</v>
      </c>
      <c r="I24397" s="4">
        <f>IF(E24397="Rhode Island", Table1[[#This Row],[price]]*$L$3, IF(E24397="Massachusetts", Table1[[#This Row],[price]]*$L$2, 1))</f>
        <v>655000</v>
      </c>
    </row>
    <row r="24398" spans="1:9" x14ac:dyDescent="0.25">
      <c r="A24398" s="2">
        <v>43117</v>
      </c>
      <c r="B24398" s="1">
        <f t="shared" si="762"/>
        <v>2018</v>
      </c>
      <c r="C24398" s="1">
        <f t="shared" si="763"/>
        <v>1</v>
      </c>
      <c r="D24398">
        <v>2906</v>
      </c>
      <c r="E24398" t="s">
        <v>36</v>
      </c>
      <c r="F24398" s="4">
        <v>660000</v>
      </c>
      <c r="G24398" t="s">
        <v>5</v>
      </c>
      <c r="H24398">
        <v>4</v>
      </c>
      <c r="I24398" s="4">
        <f>IF(E24398="Rhode Island", Table1[[#This Row],[price]]*$L$3, IF(E24398="Massachusetts", Table1[[#This Row],[price]]*$L$2, 1))</f>
        <v>660000</v>
      </c>
    </row>
    <row r="24399" spans="1:9" x14ac:dyDescent="0.25">
      <c r="A24399" s="2">
        <v>43117</v>
      </c>
      <c r="B24399" s="1">
        <f t="shared" si="762"/>
        <v>2018</v>
      </c>
      <c r="C24399" s="1">
        <f t="shared" si="763"/>
        <v>1</v>
      </c>
      <c r="D24399">
        <v>2904</v>
      </c>
      <c r="E24399" t="s">
        <v>36</v>
      </c>
      <c r="F24399" s="4">
        <v>730000</v>
      </c>
      <c r="G24399" t="s">
        <v>5</v>
      </c>
      <c r="H24399">
        <v>5</v>
      </c>
      <c r="I24399" s="4">
        <f>IF(E24399="Rhode Island", Table1[[#This Row],[price]]*$L$3, IF(E24399="Massachusetts", Table1[[#This Row],[price]]*$L$2, 1))</f>
        <v>730000</v>
      </c>
    </row>
    <row r="24400" spans="1:9" x14ac:dyDescent="0.25">
      <c r="A24400" s="2">
        <v>43117</v>
      </c>
      <c r="B24400" s="1">
        <f t="shared" si="762"/>
        <v>2018</v>
      </c>
      <c r="C24400" s="1">
        <f t="shared" si="763"/>
        <v>1</v>
      </c>
      <c r="D24400">
        <v>2904</v>
      </c>
      <c r="E24400" t="s">
        <v>36</v>
      </c>
      <c r="F24400" s="4">
        <v>770000</v>
      </c>
      <c r="G24400" t="s">
        <v>5</v>
      </c>
      <c r="H24400">
        <v>4</v>
      </c>
      <c r="I24400" s="4">
        <f>IF(E24400="Rhode Island", Table1[[#This Row],[price]]*$L$3, IF(E24400="Massachusetts", Table1[[#This Row],[price]]*$L$2, 1))</f>
        <v>770000</v>
      </c>
    </row>
    <row r="24401" spans="1:9" x14ac:dyDescent="0.25">
      <c r="A24401" s="2">
        <v>43117</v>
      </c>
      <c r="B24401" s="1">
        <f t="shared" si="762"/>
        <v>2018</v>
      </c>
      <c r="C24401" s="1">
        <f t="shared" si="763"/>
        <v>1</v>
      </c>
      <c r="D24401">
        <v>2611</v>
      </c>
      <c r="E24401" t="s">
        <v>37</v>
      </c>
      <c r="F24401" s="4">
        <v>995000</v>
      </c>
      <c r="G24401" t="s">
        <v>5</v>
      </c>
      <c r="H24401">
        <v>4</v>
      </c>
      <c r="I24401" s="4">
        <f>IF(E24401="Rhode Island", Table1[[#This Row],[price]]*$L$3, IF(E24401="Massachusetts", Table1[[#This Row],[price]]*$L$2, 1))</f>
        <v>995000</v>
      </c>
    </row>
    <row r="24402" spans="1:9" x14ac:dyDescent="0.25">
      <c r="A24402" s="2">
        <v>43117</v>
      </c>
      <c r="B24402" s="1">
        <f t="shared" si="762"/>
        <v>2018</v>
      </c>
      <c r="C24402" s="1">
        <f t="shared" si="763"/>
        <v>1</v>
      </c>
      <c r="D24402">
        <v>2617</v>
      </c>
      <c r="E24402" t="s">
        <v>37</v>
      </c>
      <c r="F24402" s="4">
        <v>347000</v>
      </c>
      <c r="G24402" t="s">
        <v>6</v>
      </c>
      <c r="H24402">
        <v>2</v>
      </c>
      <c r="I24402" s="4">
        <f>IF(E24402="Rhode Island", Table1[[#This Row],[price]]*$L$3, IF(E24402="Massachusetts", Table1[[#This Row],[price]]*$L$2, 1))</f>
        <v>347000</v>
      </c>
    </row>
    <row r="24403" spans="1:9" x14ac:dyDescent="0.25">
      <c r="A24403" s="2">
        <v>43118</v>
      </c>
      <c r="B24403" s="1">
        <f t="shared" si="762"/>
        <v>2018</v>
      </c>
      <c r="C24403" s="1">
        <f t="shared" si="763"/>
        <v>1</v>
      </c>
      <c r="D24403">
        <v>2913</v>
      </c>
      <c r="E24403" t="s">
        <v>36</v>
      </c>
      <c r="F24403" s="4">
        <v>425000</v>
      </c>
      <c r="G24403" t="s">
        <v>5</v>
      </c>
      <c r="H24403">
        <v>3</v>
      </c>
      <c r="I24403" s="4">
        <f>IF(E24403="Rhode Island", Table1[[#This Row],[price]]*$L$3, IF(E24403="Massachusetts", Table1[[#This Row],[price]]*$L$2, 1))</f>
        <v>425000</v>
      </c>
    </row>
    <row r="24404" spans="1:9" x14ac:dyDescent="0.25">
      <c r="A24404" s="2">
        <v>43118</v>
      </c>
      <c r="B24404" s="1">
        <f t="shared" si="762"/>
        <v>2018</v>
      </c>
      <c r="C24404" s="1">
        <f t="shared" si="763"/>
        <v>1</v>
      </c>
      <c r="D24404">
        <v>2905</v>
      </c>
      <c r="E24404" t="s">
        <v>36</v>
      </c>
      <c r="F24404" s="4">
        <v>480000</v>
      </c>
      <c r="G24404" t="s">
        <v>5</v>
      </c>
      <c r="H24404">
        <v>3</v>
      </c>
      <c r="I24404" s="4">
        <f>IF(E24404="Rhode Island", Table1[[#This Row],[price]]*$L$3, IF(E24404="Massachusetts", Table1[[#This Row],[price]]*$L$2, 1))</f>
        <v>480000</v>
      </c>
    </row>
    <row r="24405" spans="1:9" x14ac:dyDescent="0.25">
      <c r="A24405" s="2">
        <v>43118</v>
      </c>
      <c r="B24405" s="1">
        <f t="shared" si="762"/>
        <v>2018</v>
      </c>
      <c r="C24405" s="1">
        <f t="shared" si="763"/>
        <v>1</v>
      </c>
      <c r="D24405">
        <v>2615</v>
      </c>
      <c r="E24405" t="s">
        <v>37</v>
      </c>
      <c r="F24405" s="4">
        <v>575000</v>
      </c>
      <c r="G24405" t="s">
        <v>5</v>
      </c>
      <c r="H24405">
        <v>4</v>
      </c>
      <c r="I24405" s="4">
        <f>IF(E24405="Rhode Island", Table1[[#This Row],[price]]*$L$3, IF(E24405="Massachusetts", Table1[[#This Row],[price]]*$L$2, 1))</f>
        <v>575000</v>
      </c>
    </row>
    <row r="24406" spans="1:9" x14ac:dyDescent="0.25">
      <c r="A24406" s="2">
        <v>43118</v>
      </c>
      <c r="B24406" s="1">
        <f t="shared" si="762"/>
        <v>2018</v>
      </c>
      <c r="C24406" s="1">
        <f t="shared" si="763"/>
        <v>1</v>
      </c>
      <c r="D24406">
        <v>2614</v>
      </c>
      <c r="E24406" t="s">
        <v>37</v>
      </c>
      <c r="F24406" s="4">
        <v>605000</v>
      </c>
      <c r="G24406" t="s">
        <v>5</v>
      </c>
      <c r="H24406">
        <v>3</v>
      </c>
      <c r="I24406" s="4">
        <f>IF(E24406="Rhode Island", Table1[[#This Row],[price]]*$L$3, IF(E24406="Massachusetts", Table1[[#This Row],[price]]*$L$2, 1))</f>
        <v>605000</v>
      </c>
    </row>
    <row r="24407" spans="1:9" x14ac:dyDescent="0.25">
      <c r="A24407" s="2">
        <v>43118</v>
      </c>
      <c r="B24407" s="1">
        <f t="shared" si="762"/>
        <v>2018</v>
      </c>
      <c r="C24407" s="1">
        <f t="shared" si="763"/>
        <v>1</v>
      </c>
      <c r="D24407">
        <v>2602</v>
      </c>
      <c r="E24407" t="s">
        <v>37</v>
      </c>
      <c r="F24407" s="4">
        <v>1570000</v>
      </c>
      <c r="G24407" t="s">
        <v>5</v>
      </c>
      <c r="H24407">
        <v>5</v>
      </c>
      <c r="I24407" s="4">
        <f>IF(E24407="Rhode Island", Table1[[#This Row],[price]]*$L$3, IF(E24407="Massachusetts", Table1[[#This Row],[price]]*$L$2, 1))</f>
        <v>1570000</v>
      </c>
    </row>
    <row r="24408" spans="1:9" x14ac:dyDescent="0.25">
      <c r="A24408" s="2">
        <v>43118</v>
      </c>
      <c r="B24408" s="1">
        <f t="shared" si="762"/>
        <v>2018</v>
      </c>
      <c r="C24408" s="1">
        <f t="shared" si="763"/>
        <v>1</v>
      </c>
      <c r="D24408">
        <v>2602</v>
      </c>
      <c r="E24408" t="s">
        <v>37</v>
      </c>
      <c r="F24408" s="4">
        <v>255000</v>
      </c>
      <c r="G24408" t="s">
        <v>6</v>
      </c>
      <c r="H24408">
        <v>1</v>
      </c>
      <c r="I24408" s="4">
        <f>IF(E24408="Rhode Island", Table1[[#This Row],[price]]*$L$3, IF(E24408="Massachusetts", Table1[[#This Row],[price]]*$L$2, 1))</f>
        <v>255000</v>
      </c>
    </row>
    <row r="24409" spans="1:9" x14ac:dyDescent="0.25">
      <c r="A24409" s="2">
        <v>43118</v>
      </c>
      <c r="B24409" s="1">
        <f t="shared" si="762"/>
        <v>2018</v>
      </c>
      <c r="C24409" s="1">
        <f t="shared" si="763"/>
        <v>1</v>
      </c>
      <c r="D24409">
        <v>2607</v>
      </c>
      <c r="E24409" t="s">
        <v>37</v>
      </c>
      <c r="F24409" s="4">
        <v>275000</v>
      </c>
      <c r="G24409" t="s">
        <v>6</v>
      </c>
      <c r="H24409">
        <v>2</v>
      </c>
      <c r="I24409" s="4">
        <f>IF(E24409="Rhode Island", Table1[[#This Row],[price]]*$L$3, IF(E24409="Massachusetts", Table1[[#This Row],[price]]*$L$2, 1))</f>
        <v>275000</v>
      </c>
    </row>
    <row r="24410" spans="1:9" x14ac:dyDescent="0.25">
      <c r="A24410" s="2">
        <v>43118</v>
      </c>
      <c r="B24410" s="1">
        <f t="shared" si="762"/>
        <v>2018</v>
      </c>
      <c r="C24410" s="1">
        <f t="shared" si="763"/>
        <v>1</v>
      </c>
      <c r="D24410">
        <v>2601</v>
      </c>
      <c r="E24410" t="s">
        <v>37</v>
      </c>
      <c r="F24410" s="4">
        <v>596000</v>
      </c>
      <c r="G24410" t="s">
        <v>6</v>
      </c>
      <c r="H24410">
        <v>1</v>
      </c>
      <c r="I24410" s="4">
        <f>IF(E24410="Rhode Island", Table1[[#This Row],[price]]*$L$3, IF(E24410="Massachusetts", Table1[[#This Row],[price]]*$L$2, 1))</f>
        <v>596000</v>
      </c>
    </row>
    <row r="24411" spans="1:9" x14ac:dyDescent="0.25">
      <c r="A24411" s="2">
        <v>43119</v>
      </c>
      <c r="B24411" s="1">
        <f t="shared" si="762"/>
        <v>2018</v>
      </c>
      <c r="C24411" s="1">
        <f t="shared" si="763"/>
        <v>1</v>
      </c>
      <c r="D24411">
        <v>2902</v>
      </c>
      <c r="E24411" t="s">
        <v>36</v>
      </c>
      <c r="F24411" s="4">
        <v>605000</v>
      </c>
      <c r="G24411" t="s">
        <v>5</v>
      </c>
      <c r="H24411">
        <v>4</v>
      </c>
      <c r="I24411" s="4">
        <f>IF(E24411="Rhode Island", Table1[[#This Row],[price]]*$L$3, IF(E24411="Massachusetts", Table1[[#This Row],[price]]*$L$2, 1))</f>
        <v>605000</v>
      </c>
    </row>
    <row r="24412" spans="1:9" x14ac:dyDescent="0.25">
      <c r="A24412" s="2">
        <v>43119</v>
      </c>
      <c r="B24412" s="1">
        <f t="shared" si="762"/>
        <v>2018</v>
      </c>
      <c r="C24412" s="1">
        <f t="shared" si="763"/>
        <v>1</v>
      </c>
      <c r="D24412">
        <v>2607</v>
      </c>
      <c r="E24412" t="s">
        <v>37</v>
      </c>
      <c r="F24412" s="4">
        <v>631000</v>
      </c>
      <c r="G24412" t="s">
        <v>5</v>
      </c>
      <c r="H24412">
        <v>3</v>
      </c>
      <c r="I24412" s="4">
        <f>IF(E24412="Rhode Island", Table1[[#This Row],[price]]*$L$3, IF(E24412="Massachusetts", Table1[[#This Row],[price]]*$L$2, 1))</f>
        <v>631000</v>
      </c>
    </row>
    <row r="24413" spans="1:9" x14ac:dyDescent="0.25">
      <c r="A24413" s="2">
        <v>43119</v>
      </c>
      <c r="B24413" s="1">
        <f t="shared" si="762"/>
        <v>2018</v>
      </c>
      <c r="C24413" s="1">
        <f t="shared" si="763"/>
        <v>1</v>
      </c>
      <c r="D24413">
        <v>2914</v>
      </c>
      <c r="E24413" t="s">
        <v>36</v>
      </c>
      <c r="F24413" s="4">
        <v>650000</v>
      </c>
      <c r="G24413" t="s">
        <v>5</v>
      </c>
      <c r="H24413">
        <v>4</v>
      </c>
      <c r="I24413" s="4">
        <f>IF(E24413="Rhode Island", Table1[[#This Row],[price]]*$L$3, IF(E24413="Massachusetts", Table1[[#This Row],[price]]*$L$2, 1))</f>
        <v>650000</v>
      </c>
    </row>
    <row r="24414" spans="1:9" x14ac:dyDescent="0.25">
      <c r="A24414" s="2">
        <v>43119</v>
      </c>
      <c r="B24414" s="1">
        <f t="shared" si="762"/>
        <v>2018</v>
      </c>
      <c r="C24414" s="1">
        <f t="shared" si="763"/>
        <v>1</v>
      </c>
      <c r="D24414">
        <v>2611</v>
      </c>
      <c r="E24414" t="s">
        <v>37</v>
      </c>
      <c r="F24414" s="4">
        <v>672000</v>
      </c>
      <c r="G24414" t="s">
        <v>5</v>
      </c>
      <c r="H24414">
        <v>4</v>
      </c>
      <c r="I24414" s="4">
        <f>IF(E24414="Rhode Island", Table1[[#This Row],[price]]*$L$3, IF(E24414="Massachusetts", Table1[[#This Row],[price]]*$L$2, 1))</f>
        <v>672000</v>
      </c>
    </row>
    <row r="24415" spans="1:9" x14ac:dyDescent="0.25">
      <c r="A24415" s="2">
        <v>43119</v>
      </c>
      <c r="B24415" s="1">
        <f t="shared" si="762"/>
        <v>2018</v>
      </c>
      <c r="C24415" s="1">
        <f t="shared" si="763"/>
        <v>1</v>
      </c>
      <c r="D24415">
        <v>2611</v>
      </c>
      <c r="E24415" t="s">
        <v>37</v>
      </c>
      <c r="F24415" s="4">
        <v>715000</v>
      </c>
      <c r="G24415" t="s">
        <v>5</v>
      </c>
      <c r="H24415">
        <v>3</v>
      </c>
      <c r="I24415" s="4">
        <f>IF(E24415="Rhode Island", Table1[[#This Row],[price]]*$L$3, IF(E24415="Massachusetts", Table1[[#This Row],[price]]*$L$2, 1))</f>
        <v>715000</v>
      </c>
    </row>
    <row r="24416" spans="1:9" x14ac:dyDescent="0.25">
      <c r="A24416" s="2">
        <v>43119</v>
      </c>
      <c r="B24416" s="1">
        <f t="shared" si="762"/>
        <v>2018</v>
      </c>
      <c r="C24416" s="1">
        <f t="shared" si="763"/>
        <v>1</v>
      </c>
      <c r="D24416">
        <v>2914</v>
      </c>
      <c r="E24416" t="s">
        <v>36</v>
      </c>
      <c r="F24416" s="4">
        <v>807000</v>
      </c>
      <c r="G24416" t="s">
        <v>5</v>
      </c>
      <c r="H24416">
        <v>4</v>
      </c>
      <c r="I24416" s="4">
        <f>IF(E24416="Rhode Island", Table1[[#This Row],[price]]*$L$3, IF(E24416="Massachusetts", Table1[[#This Row],[price]]*$L$2, 1))</f>
        <v>807000</v>
      </c>
    </row>
    <row r="24417" spans="1:9" x14ac:dyDescent="0.25">
      <c r="A24417" s="2">
        <v>43119</v>
      </c>
      <c r="B24417" s="1">
        <f t="shared" si="762"/>
        <v>2018</v>
      </c>
      <c r="C24417" s="1">
        <f t="shared" si="763"/>
        <v>1</v>
      </c>
      <c r="D24417">
        <v>2617</v>
      </c>
      <c r="E24417" t="s">
        <v>37</v>
      </c>
      <c r="F24417" s="4">
        <v>342000</v>
      </c>
      <c r="G24417" t="s">
        <v>6</v>
      </c>
      <c r="H24417">
        <v>1</v>
      </c>
      <c r="I24417" s="4">
        <f>IF(E24417="Rhode Island", Table1[[#This Row],[price]]*$L$3, IF(E24417="Massachusetts", Table1[[#This Row],[price]]*$L$2, 1))</f>
        <v>342000</v>
      </c>
    </row>
    <row r="24418" spans="1:9" x14ac:dyDescent="0.25">
      <c r="A24418" s="2">
        <v>43119</v>
      </c>
      <c r="B24418" s="1">
        <f t="shared" si="762"/>
        <v>2018</v>
      </c>
      <c r="C24418" s="1">
        <f t="shared" si="763"/>
        <v>1</v>
      </c>
      <c r="D24418">
        <v>2612</v>
      </c>
      <c r="E24418" t="s">
        <v>37</v>
      </c>
      <c r="F24418" s="4">
        <v>390000</v>
      </c>
      <c r="G24418" t="s">
        <v>6</v>
      </c>
      <c r="H24418">
        <v>1</v>
      </c>
      <c r="I24418" s="4">
        <f>IF(E24418="Rhode Island", Table1[[#This Row],[price]]*$L$3, IF(E24418="Massachusetts", Table1[[#This Row],[price]]*$L$2, 1))</f>
        <v>390000</v>
      </c>
    </row>
    <row r="24419" spans="1:9" x14ac:dyDescent="0.25">
      <c r="A24419" s="2">
        <v>43119</v>
      </c>
      <c r="B24419" s="1">
        <f t="shared" si="762"/>
        <v>2018</v>
      </c>
      <c r="C24419" s="1">
        <f t="shared" si="763"/>
        <v>1</v>
      </c>
      <c r="D24419">
        <v>2617</v>
      </c>
      <c r="E24419" t="s">
        <v>37</v>
      </c>
      <c r="F24419" s="4">
        <v>400000</v>
      </c>
      <c r="G24419" t="s">
        <v>6</v>
      </c>
      <c r="H24419">
        <v>2</v>
      </c>
      <c r="I24419" s="4">
        <f>IF(E24419="Rhode Island", Table1[[#This Row],[price]]*$L$3, IF(E24419="Massachusetts", Table1[[#This Row],[price]]*$L$2, 1))</f>
        <v>400000</v>
      </c>
    </row>
    <row r="24420" spans="1:9" x14ac:dyDescent="0.25">
      <c r="A24420" s="2">
        <v>43119</v>
      </c>
      <c r="B24420" s="1">
        <f t="shared" si="762"/>
        <v>2018</v>
      </c>
      <c r="C24420" s="1">
        <f t="shared" si="763"/>
        <v>1</v>
      </c>
      <c r="D24420">
        <v>2617</v>
      </c>
      <c r="E24420" t="s">
        <v>37</v>
      </c>
      <c r="F24420" s="4">
        <v>406000</v>
      </c>
      <c r="G24420" t="s">
        <v>6</v>
      </c>
      <c r="H24420">
        <v>2</v>
      </c>
      <c r="I24420" s="4">
        <f>IF(E24420="Rhode Island", Table1[[#This Row],[price]]*$L$3, IF(E24420="Massachusetts", Table1[[#This Row],[price]]*$L$2, 1))</f>
        <v>406000</v>
      </c>
    </row>
    <row r="24421" spans="1:9" x14ac:dyDescent="0.25">
      <c r="A24421" s="2">
        <v>43119</v>
      </c>
      <c r="B24421" s="1">
        <f t="shared" si="762"/>
        <v>2018</v>
      </c>
      <c r="C24421" s="1">
        <f t="shared" si="763"/>
        <v>1</v>
      </c>
      <c r="D24421">
        <v>2603</v>
      </c>
      <c r="E24421" t="s">
        <v>37</v>
      </c>
      <c r="F24421" s="4">
        <v>420000</v>
      </c>
      <c r="G24421" t="s">
        <v>6</v>
      </c>
      <c r="H24421">
        <v>2</v>
      </c>
      <c r="I24421" s="4">
        <f>IF(E24421="Rhode Island", Table1[[#This Row],[price]]*$L$3, IF(E24421="Massachusetts", Table1[[#This Row],[price]]*$L$2, 1))</f>
        <v>420000</v>
      </c>
    </row>
    <row r="24422" spans="1:9" x14ac:dyDescent="0.25">
      <c r="A24422" s="2">
        <v>43119</v>
      </c>
      <c r="B24422" s="1">
        <f t="shared" si="762"/>
        <v>2018</v>
      </c>
      <c r="C24422" s="1">
        <f t="shared" si="763"/>
        <v>1</v>
      </c>
      <c r="D24422">
        <v>2612</v>
      </c>
      <c r="E24422" t="s">
        <v>37</v>
      </c>
      <c r="F24422" s="4">
        <v>450000</v>
      </c>
      <c r="G24422" t="s">
        <v>6</v>
      </c>
      <c r="H24422">
        <v>2</v>
      </c>
      <c r="I24422" s="4">
        <f>IF(E24422="Rhode Island", Table1[[#This Row],[price]]*$L$3, IF(E24422="Massachusetts", Table1[[#This Row],[price]]*$L$2, 1))</f>
        <v>450000</v>
      </c>
    </row>
    <row r="24423" spans="1:9" x14ac:dyDescent="0.25">
      <c r="A24423" s="2">
        <v>43119</v>
      </c>
      <c r="B24423" s="1">
        <f t="shared" si="762"/>
        <v>2018</v>
      </c>
      <c r="C24423" s="1">
        <f t="shared" si="763"/>
        <v>1</v>
      </c>
      <c r="D24423">
        <v>2603</v>
      </c>
      <c r="E24423" t="s">
        <v>37</v>
      </c>
      <c r="F24423" s="4">
        <v>462000</v>
      </c>
      <c r="G24423" t="s">
        <v>6</v>
      </c>
      <c r="H24423">
        <v>2</v>
      </c>
      <c r="I24423" s="4">
        <f>IF(E24423="Rhode Island", Table1[[#This Row],[price]]*$L$3, IF(E24423="Massachusetts", Table1[[#This Row],[price]]*$L$2, 1))</f>
        <v>462000</v>
      </c>
    </row>
    <row r="24424" spans="1:9" x14ac:dyDescent="0.25">
      <c r="A24424" s="2">
        <v>43119</v>
      </c>
      <c r="B24424" s="1">
        <f t="shared" si="762"/>
        <v>2018</v>
      </c>
      <c r="C24424" s="1">
        <f t="shared" si="763"/>
        <v>1</v>
      </c>
      <c r="D24424">
        <v>2612</v>
      </c>
      <c r="E24424" t="s">
        <v>37</v>
      </c>
      <c r="F24424" s="4">
        <v>538000</v>
      </c>
      <c r="G24424" t="s">
        <v>6</v>
      </c>
      <c r="H24424">
        <v>2</v>
      </c>
      <c r="I24424" s="4">
        <f>IF(E24424="Rhode Island", Table1[[#This Row],[price]]*$L$3, IF(E24424="Massachusetts", Table1[[#This Row],[price]]*$L$2, 1))</f>
        <v>538000</v>
      </c>
    </row>
    <row r="24425" spans="1:9" x14ac:dyDescent="0.25">
      <c r="A24425" s="2">
        <v>43120</v>
      </c>
      <c r="B24425" s="1">
        <f t="shared" si="762"/>
        <v>2018</v>
      </c>
      <c r="C24425" s="1">
        <f t="shared" si="763"/>
        <v>1</v>
      </c>
      <c r="D24425">
        <v>2614</v>
      </c>
      <c r="E24425" t="s">
        <v>37</v>
      </c>
      <c r="F24425" s="4">
        <v>960000</v>
      </c>
      <c r="G24425" t="s">
        <v>5</v>
      </c>
      <c r="H24425">
        <v>4</v>
      </c>
      <c r="I24425" s="4">
        <f>IF(E24425="Rhode Island", Table1[[#This Row],[price]]*$L$3, IF(E24425="Massachusetts", Table1[[#This Row],[price]]*$L$2, 1))</f>
        <v>960000</v>
      </c>
    </row>
    <row r="24426" spans="1:9" x14ac:dyDescent="0.25">
      <c r="A24426" s="2">
        <v>43120</v>
      </c>
      <c r="B24426" s="1">
        <f t="shared" si="762"/>
        <v>2018</v>
      </c>
      <c r="C24426" s="1">
        <f t="shared" si="763"/>
        <v>1</v>
      </c>
      <c r="D24426">
        <v>2612</v>
      </c>
      <c r="E24426" t="s">
        <v>37</v>
      </c>
      <c r="F24426" s="4">
        <v>415000</v>
      </c>
      <c r="G24426" t="s">
        <v>6</v>
      </c>
      <c r="H24426">
        <v>2</v>
      </c>
      <c r="I24426" s="4">
        <f>IF(E24426="Rhode Island", Table1[[#This Row],[price]]*$L$3, IF(E24426="Massachusetts", Table1[[#This Row],[price]]*$L$2, 1))</f>
        <v>415000</v>
      </c>
    </row>
    <row r="24427" spans="1:9" x14ac:dyDescent="0.25">
      <c r="A24427" s="2">
        <v>43121</v>
      </c>
      <c r="B24427" s="1">
        <f t="shared" si="762"/>
        <v>2018</v>
      </c>
      <c r="C24427" s="1">
        <f t="shared" si="763"/>
        <v>1</v>
      </c>
      <c r="D24427">
        <v>2612</v>
      </c>
      <c r="E24427" t="s">
        <v>37</v>
      </c>
      <c r="F24427" s="4">
        <v>430000</v>
      </c>
      <c r="G24427" t="s">
        <v>6</v>
      </c>
      <c r="H24427">
        <v>1</v>
      </c>
      <c r="I24427" s="4">
        <f>IF(E24427="Rhode Island", Table1[[#This Row],[price]]*$L$3, IF(E24427="Massachusetts", Table1[[#This Row],[price]]*$L$2, 1))</f>
        <v>430000</v>
      </c>
    </row>
    <row r="24428" spans="1:9" x14ac:dyDescent="0.25">
      <c r="A24428" s="2">
        <v>43122</v>
      </c>
      <c r="B24428" s="1">
        <f t="shared" si="762"/>
        <v>2018</v>
      </c>
      <c r="C24428" s="1">
        <f t="shared" si="763"/>
        <v>1</v>
      </c>
      <c r="D24428">
        <v>2905</v>
      </c>
      <c r="E24428" t="s">
        <v>36</v>
      </c>
      <c r="F24428" s="4">
        <v>627000</v>
      </c>
      <c r="G24428" t="s">
        <v>5</v>
      </c>
      <c r="H24428">
        <v>4</v>
      </c>
      <c r="I24428" s="4">
        <f>IF(E24428="Rhode Island", Table1[[#This Row],[price]]*$L$3, IF(E24428="Massachusetts", Table1[[#This Row],[price]]*$L$2, 1))</f>
        <v>627000</v>
      </c>
    </row>
    <row r="24429" spans="1:9" x14ac:dyDescent="0.25">
      <c r="A24429" s="2">
        <v>43122</v>
      </c>
      <c r="B24429" s="1">
        <f t="shared" si="762"/>
        <v>2018</v>
      </c>
      <c r="C24429" s="1">
        <f t="shared" si="763"/>
        <v>1</v>
      </c>
      <c r="D24429">
        <v>2903</v>
      </c>
      <c r="E24429" t="s">
        <v>36</v>
      </c>
      <c r="F24429" s="4">
        <v>645000</v>
      </c>
      <c r="G24429" t="s">
        <v>5</v>
      </c>
      <c r="H24429">
        <v>4</v>
      </c>
      <c r="I24429" s="4">
        <f>IF(E24429="Rhode Island", Table1[[#This Row],[price]]*$L$3, IF(E24429="Massachusetts", Table1[[#This Row],[price]]*$L$2, 1))</f>
        <v>645000</v>
      </c>
    </row>
    <row r="24430" spans="1:9" x14ac:dyDescent="0.25">
      <c r="A24430" s="2">
        <v>43122</v>
      </c>
      <c r="B24430" s="1">
        <f t="shared" si="762"/>
        <v>2018</v>
      </c>
      <c r="C24430" s="1">
        <f t="shared" si="763"/>
        <v>1</v>
      </c>
      <c r="D24430">
        <v>2615</v>
      </c>
      <c r="E24430" t="s">
        <v>37</v>
      </c>
      <c r="F24430" s="4">
        <v>646000</v>
      </c>
      <c r="G24430" t="s">
        <v>5</v>
      </c>
      <c r="H24430">
        <v>4</v>
      </c>
      <c r="I24430" s="4">
        <f>IF(E24430="Rhode Island", Table1[[#This Row],[price]]*$L$3, IF(E24430="Massachusetts", Table1[[#This Row],[price]]*$L$2, 1))</f>
        <v>646000</v>
      </c>
    </row>
    <row r="24431" spans="1:9" x14ac:dyDescent="0.25">
      <c r="A24431" s="2">
        <v>43122</v>
      </c>
      <c r="B24431" s="1">
        <f t="shared" si="762"/>
        <v>2018</v>
      </c>
      <c r="C24431" s="1">
        <f t="shared" si="763"/>
        <v>1</v>
      </c>
      <c r="D24431">
        <v>2914</v>
      </c>
      <c r="E24431" t="s">
        <v>36</v>
      </c>
      <c r="F24431" s="4">
        <v>378000</v>
      </c>
      <c r="G24431" t="s">
        <v>6</v>
      </c>
      <c r="H24431">
        <v>2</v>
      </c>
      <c r="I24431" s="4">
        <f>IF(E24431="Rhode Island", Table1[[#This Row],[price]]*$L$3, IF(E24431="Massachusetts", Table1[[#This Row],[price]]*$L$2, 1))</f>
        <v>378000</v>
      </c>
    </row>
    <row r="24432" spans="1:9" x14ac:dyDescent="0.25">
      <c r="A24432" s="2">
        <v>43122</v>
      </c>
      <c r="B24432" s="1">
        <f t="shared" si="762"/>
        <v>2018</v>
      </c>
      <c r="C24432" s="1">
        <f t="shared" si="763"/>
        <v>1</v>
      </c>
      <c r="D24432">
        <v>2612</v>
      </c>
      <c r="E24432" t="s">
        <v>37</v>
      </c>
      <c r="F24432" s="4">
        <v>450000</v>
      </c>
      <c r="G24432" t="s">
        <v>6</v>
      </c>
      <c r="H24432">
        <v>2</v>
      </c>
      <c r="I24432" s="4">
        <f>IF(E24432="Rhode Island", Table1[[#This Row],[price]]*$L$3, IF(E24432="Massachusetts", Table1[[#This Row],[price]]*$L$2, 1))</f>
        <v>450000</v>
      </c>
    </row>
    <row r="24433" spans="1:9" x14ac:dyDescent="0.25">
      <c r="A24433" s="2">
        <v>43122</v>
      </c>
      <c r="B24433" s="1">
        <f t="shared" si="762"/>
        <v>2018</v>
      </c>
      <c r="C24433" s="1">
        <f t="shared" si="763"/>
        <v>1</v>
      </c>
      <c r="D24433">
        <v>2601</v>
      </c>
      <c r="E24433" t="s">
        <v>37</v>
      </c>
      <c r="F24433" s="4">
        <v>472000</v>
      </c>
      <c r="G24433" t="s">
        <v>6</v>
      </c>
      <c r="H24433">
        <v>2</v>
      </c>
      <c r="I24433" s="4">
        <f>IF(E24433="Rhode Island", Table1[[#This Row],[price]]*$L$3, IF(E24433="Massachusetts", Table1[[#This Row],[price]]*$L$2, 1))</f>
        <v>472000</v>
      </c>
    </row>
    <row r="24434" spans="1:9" x14ac:dyDescent="0.25">
      <c r="A24434" s="2">
        <v>43122</v>
      </c>
      <c r="B24434" s="1">
        <f t="shared" si="762"/>
        <v>2018</v>
      </c>
      <c r="C24434" s="1">
        <f t="shared" si="763"/>
        <v>1</v>
      </c>
      <c r="D24434">
        <v>2601</v>
      </c>
      <c r="E24434" t="s">
        <v>37</v>
      </c>
      <c r="F24434" s="4">
        <v>660000</v>
      </c>
      <c r="G24434" t="s">
        <v>6</v>
      </c>
      <c r="H24434">
        <v>2</v>
      </c>
      <c r="I24434" s="4">
        <f>IF(E24434="Rhode Island", Table1[[#This Row],[price]]*$L$3, IF(E24434="Massachusetts", Table1[[#This Row],[price]]*$L$2, 1))</f>
        <v>660000</v>
      </c>
    </row>
    <row r="24435" spans="1:9" x14ac:dyDescent="0.25">
      <c r="A24435" s="2">
        <v>43122</v>
      </c>
      <c r="B24435" s="1">
        <f t="shared" si="762"/>
        <v>2018</v>
      </c>
      <c r="C24435" s="1">
        <f t="shared" si="763"/>
        <v>1</v>
      </c>
      <c r="D24435">
        <v>2912</v>
      </c>
      <c r="E24435" t="s">
        <v>36</v>
      </c>
      <c r="F24435" s="4">
        <v>750000</v>
      </c>
      <c r="G24435" t="s">
        <v>6</v>
      </c>
      <c r="H24435">
        <v>3</v>
      </c>
      <c r="I24435" s="4">
        <f>IF(E24435="Rhode Island", Table1[[#This Row],[price]]*$L$3, IF(E24435="Massachusetts", Table1[[#This Row],[price]]*$L$2, 1))</f>
        <v>750000</v>
      </c>
    </row>
    <row r="24436" spans="1:9" x14ac:dyDescent="0.25">
      <c r="A24436" s="2">
        <v>43123</v>
      </c>
      <c r="B24436" s="1">
        <f t="shared" si="762"/>
        <v>2018</v>
      </c>
      <c r="C24436" s="1">
        <f t="shared" si="763"/>
        <v>1</v>
      </c>
      <c r="D24436">
        <v>2906</v>
      </c>
      <c r="E24436" t="s">
        <v>36</v>
      </c>
      <c r="F24436" s="4">
        <v>440000</v>
      </c>
      <c r="G24436" t="s">
        <v>5</v>
      </c>
      <c r="H24436">
        <v>3</v>
      </c>
      <c r="I24436" s="4">
        <f>IF(E24436="Rhode Island", Table1[[#This Row],[price]]*$L$3, IF(E24436="Massachusetts", Table1[[#This Row],[price]]*$L$2, 1))</f>
        <v>440000</v>
      </c>
    </row>
    <row r="24437" spans="1:9" x14ac:dyDescent="0.25">
      <c r="A24437" s="2">
        <v>43123</v>
      </c>
      <c r="B24437" s="1">
        <f t="shared" si="762"/>
        <v>2018</v>
      </c>
      <c r="C24437" s="1">
        <f t="shared" si="763"/>
        <v>1</v>
      </c>
      <c r="D24437">
        <v>2913</v>
      </c>
      <c r="E24437" t="s">
        <v>36</v>
      </c>
      <c r="F24437" s="4">
        <v>530000</v>
      </c>
      <c r="G24437" t="s">
        <v>5</v>
      </c>
      <c r="H24437">
        <v>3</v>
      </c>
      <c r="I24437" s="4">
        <f>IF(E24437="Rhode Island", Table1[[#This Row],[price]]*$L$3, IF(E24437="Massachusetts", Table1[[#This Row],[price]]*$L$2, 1))</f>
        <v>530000</v>
      </c>
    </row>
    <row r="24438" spans="1:9" x14ac:dyDescent="0.25">
      <c r="A24438" s="2">
        <v>43123</v>
      </c>
      <c r="B24438" s="1">
        <f t="shared" si="762"/>
        <v>2018</v>
      </c>
      <c r="C24438" s="1">
        <f t="shared" si="763"/>
        <v>1</v>
      </c>
      <c r="D24438">
        <v>2914</v>
      </c>
      <c r="E24438" t="s">
        <v>36</v>
      </c>
      <c r="F24438" s="4">
        <v>595000</v>
      </c>
      <c r="G24438" t="s">
        <v>5</v>
      </c>
      <c r="H24438">
        <v>4</v>
      </c>
      <c r="I24438" s="4">
        <f>IF(E24438="Rhode Island", Table1[[#This Row],[price]]*$L$3, IF(E24438="Massachusetts", Table1[[#This Row],[price]]*$L$2, 1))</f>
        <v>595000</v>
      </c>
    </row>
    <row r="24439" spans="1:9" x14ac:dyDescent="0.25">
      <c r="A24439" s="2">
        <v>43123</v>
      </c>
      <c r="B24439" s="1">
        <f t="shared" si="762"/>
        <v>2018</v>
      </c>
      <c r="C24439" s="1">
        <f t="shared" si="763"/>
        <v>1</v>
      </c>
      <c r="D24439">
        <v>2615</v>
      </c>
      <c r="E24439" t="s">
        <v>37</v>
      </c>
      <c r="F24439" s="4">
        <v>840000</v>
      </c>
      <c r="G24439" t="s">
        <v>5</v>
      </c>
      <c r="H24439">
        <v>4</v>
      </c>
      <c r="I24439" s="4">
        <f>IF(E24439="Rhode Island", Table1[[#This Row],[price]]*$L$3, IF(E24439="Massachusetts", Table1[[#This Row],[price]]*$L$2, 1))</f>
        <v>840000</v>
      </c>
    </row>
    <row r="24440" spans="1:9" x14ac:dyDescent="0.25">
      <c r="A24440" s="2">
        <v>43123</v>
      </c>
      <c r="B24440" s="1">
        <f t="shared" si="762"/>
        <v>2018</v>
      </c>
      <c r="C24440" s="1">
        <f t="shared" si="763"/>
        <v>1</v>
      </c>
      <c r="D24440">
        <v>2607</v>
      </c>
      <c r="E24440" t="s">
        <v>37</v>
      </c>
      <c r="F24440" s="4">
        <v>346000</v>
      </c>
      <c r="G24440" t="s">
        <v>6</v>
      </c>
      <c r="H24440">
        <v>2</v>
      </c>
      <c r="I24440" s="4">
        <f>IF(E24440="Rhode Island", Table1[[#This Row],[price]]*$L$3, IF(E24440="Massachusetts", Table1[[#This Row],[price]]*$L$2, 1))</f>
        <v>346000</v>
      </c>
    </row>
    <row r="24441" spans="1:9" x14ac:dyDescent="0.25">
      <c r="A24441" s="2">
        <v>43123</v>
      </c>
      <c r="B24441" s="1">
        <f t="shared" si="762"/>
        <v>2018</v>
      </c>
      <c r="C24441" s="1">
        <f t="shared" si="763"/>
        <v>1</v>
      </c>
      <c r="D24441">
        <v>2602</v>
      </c>
      <c r="E24441" t="s">
        <v>37</v>
      </c>
      <c r="F24441" s="4">
        <v>360000</v>
      </c>
      <c r="G24441" t="s">
        <v>6</v>
      </c>
      <c r="H24441">
        <v>2</v>
      </c>
      <c r="I24441" s="4">
        <f>IF(E24441="Rhode Island", Table1[[#This Row],[price]]*$L$3, IF(E24441="Massachusetts", Table1[[#This Row],[price]]*$L$2, 1))</f>
        <v>360000</v>
      </c>
    </row>
    <row r="24442" spans="1:9" x14ac:dyDescent="0.25">
      <c r="A24442" s="2">
        <v>43123</v>
      </c>
      <c r="B24442" s="1">
        <f t="shared" si="762"/>
        <v>2018</v>
      </c>
      <c r="C24442" s="1">
        <f t="shared" si="763"/>
        <v>1</v>
      </c>
      <c r="D24442">
        <v>2604</v>
      </c>
      <c r="E24442" t="s">
        <v>37</v>
      </c>
      <c r="F24442" s="4">
        <v>595000</v>
      </c>
      <c r="G24442" t="s">
        <v>6</v>
      </c>
      <c r="H24442">
        <v>2</v>
      </c>
      <c r="I24442" s="4">
        <f>IF(E24442="Rhode Island", Table1[[#This Row],[price]]*$L$3, IF(E24442="Massachusetts", Table1[[#This Row],[price]]*$L$2, 1))</f>
        <v>595000</v>
      </c>
    </row>
    <row r="24443" spans="1:9" x14ac:dyDescent="0.25">
      <c r="A24443" s="2">
        <v>43124</v>
      </c>
      <c r="B24443" s="1">
        <f t="shared" si="762"/>
        <v>2018</v>
      </c>
      <c r="C24443" s="1">
        <f t="shared" si="763"/>
        <v>1</v>
      </c>
      <c r="D24443">
        <v>2615</v>
      </c>
      <c r="E24443" t="s">
        <v>37</v>
      </c>
      <c r="F24443" s="4">
        <v>440000</v>
      </c>
      <c r="G24443" t="s">
        <v>5</v>
      </c>
      <c r="H24443">
        <v>3</v>
      </c>
      <c r="I24443" s="4">
        <f>IF(E24443="Rhode Island", Table1[[#This Row],[price]]*$L$3, IF(E24443="Massachusetts", Table1[[#This Row],[price]]*$L$2, 1))</f>
        <v>440000</v>
      </c>
    </row>
    <row r="24444" spans="1:9" x14ac:dyDescent="0.25">
      <c r="A24444" s="2">
        <v>43124</v>
      </c>
      <c r="B24444" s="1">
        <f t="shared" si="762"/>
        <v>2018</v>
      </c>
      <c r="C24444" s="1">
        <f t="shared" si="763"/>
        <v>1</v>
      </c>
      <c r="D24444">
        <v>2615</v>
      </c>
      <c r="E24444" t="s">
        <v>37</v>
      </c>
      <c r="F24444" s="4">
        <v>499000</v>
      </c>
      <c r="G24444" t="s">
        <v>5</v>
      </c>
      <c r="H24444">
        <v>3</v>
      </c>
      <c r="I24444" s="4">
        <f>IF(E24444="Rhode Island", Table1[[#This Row],[price]]*$L$3, IF(E24444="Massachusetts", Table1[[#This Row],[price]]*$L$2, 1))</f>
        <v>499000</v>
      </c>
    </row>
    <row r="24445" spans="1:9" x14ac:dyDescent="0.25">
      <c r="A24445" s="2">
        <v>43124</v>
      </c>
      <c r="B24445" s="1">
        <f t="shared" si="762"/>
        <v>2018</v>
      </c>
      <c r="C24445" s="1">
        <f t="shared" si="763"/>
        <v>1</v>
      </c>
      <c r="D24445">
        <v>2615</v>
      </c>
      <c r="E24445" t="s">
        <v>37</v>
      </c>
      <c r="F24445" s="4">
        <v>555000</v>
      </c>
      <c r="G24445" t="s">
        <v>5</v>
      </c>
      <c r="H24445">
        <v>4</v>
      </c>
      <c r="I24445" s="4">
        <f>IF(E24445="Rhode Island", Table1[[#This Row],[price]]*$L$3, IF(E24445="Massachusetts", Table1[[#This Row],[price]]*$L$2, 1))</f>
        <v>555000</v>
      </c>
    </row>
    <row r="24446" spans="1:9" x14ac:dyDescent="0.25">
      <c r="A24446" s="2">
        <v>43124</v>
      </c>
      <c r="B24446" s="1">
        <f t="shared" si="762"/>
        <v>2018</v>
      </c>
      <c r="C24446" s="1">
        <f t="shared" si="763"/>
        <v>1</v>
      </c>
      <c r="D24446">
        <v>2904</v>
      </c>
      <c r="E24446" t="s">
        <v>36</v>
      </c>
      <c r="F24446" s="4">
        <v>570000</v>
      </c>
      <c r="G24446" t="s">
        <v>5</v>
      </c>
      <c r="H24446">
        <v>3</v>
      </c>
      <c r="I24446" s="4">
        <f>IF(E24446="Rhode Island", Table1[[#This Row],[price]]*$L$3, IF(E24446="Massachusetts", Table1[[#This Row],[price]]*$L$2, 1))</f>
        <v>570000</v>
      </c>
    </row>
    <row r="24447" spans="1:9" x14ac:dyDescent="0.25">
      <c r="A24447" s="2">
        <v>43124</v>
      </c>
      <c r="B24447" s="1">
        <f t="shared" si="762"/>
        <v>2018</v>
      </c>
      <c r="C24447" s="1">
        <f t="shared" si="763"/>
        <v>1</v>
      </c>
      <c r="D24447">
        <v>2615</v>
      </c>
      <c r="E24447" t="s">
        <v>37</v>
      </c>
      <c r="F24447" s="4">
        <v>587000</v>
      </c>
      <c r="G24447" t="s">
        <v>5</v>
      </c>
      <c r="H24447">
        <v>4</v>
      </c>
      <c r="I24447" s="4">
        <f>IF(E24447="Rhode Island", Table1[[#This Row],[price]]*$L$3, IF(E24447="Massachusetts", Table1[[#This Row],[price]]*$L$2, 1))</f>
        <v>587000</v>
      </c>
    </row>
    <row r="24448" spans="1:9" x14ac:dyDescent="0.25">
      <c r="A24448" s="2">
        <v>43124</v>
      </c>
      <c r="B24448" s="1">
        <f t="shared" si="762"/>
        <v>2018</v>
      </c>
      <c r="C24448" s="1">
        <f t="shared" si="763"/>
        <v>1</v>
      </c>
      <c r="D24448">
        <v>2604</v>
      </c>
      <c r="E24448" t="s">
        <v>37</v>
      </c>
      <c r="F24448" s="4">
        <v>640000</v>
      </c>
      <c r="G24448" t="s">
        <v>5</v>
      </c>
      <c r="H24448">
        <v>3</v>
      </c>
      <c r="I24448" s="4">
        <f>IF(E24448="Rhode Island", Table1[[#This Row],[price]]*$L$3, IF(E24448="Massachusetts", Table1[[#This Row],[price]]*$L$2, 1))</f>
        <v>640000</v>
      </c>
    </row>
    <row r="24449" spans="1:9" x14ac:dyDescent="0.25">
      <c r="A24449" s="2">
        <v>43124</v>
      </c>
      <c r="B24449" s="1">
        <f t="shared" si="762"/>
        <v>2018</v>
      </c>
      <c r="C24449" s="1">
        <f t="shared" si="763"/>
        <v>1</v>
      </c>
      <c r="D24449">
        <v>2906</v>
      </c>
      <c r="E24449" t="s">
        <v>36</v>
      </c>
      <c r="F24449" s="4">
        <v>645000</v>
      </c>
      <c r="G24449" t="s">
        <v>5</v>
      </c>
      <c r="H24449">
        <v>4</v>
      </c>
      <c r="I24449" s="4">
        <f>IF(E24449="Rhode Island", Table1[[#This Row],[price]]*$L$3, IF(E24449="Massachusetts", Table1[[#This Row],[price]]*$L$2, 1))</f>
        <v>645000</v>
      </c>
    </row>
    <row r="24450" spans="1:9" x14ac:dyDescent="0.25">
      <c r="A24450" s="2">
        <v>43124</v>
      </c>
      <c r="B24450" s="1">
        <f t="shared" ref="B24450:B24513" si="764">YEAR(A24450)</f>
        <v>2018</v>
      </c>
      <c r="C24450" s="1">
        <f t="shared" ref="C24450:C24513" si="765">ROUNDUP(MONTH(A24450)/3,0)</f>
        <v>1</v>
      </c>
      <c r="D24450">
        <v>2615</v>
      </c>
      <c r="E24450" t="s">
        <v>37</v>
      </c>
      <c r="F24450" s="4">
        <v>656000</v>
      </c>
      <c r="G24450" t="s">
        <v>5</v>
      </c>
      <c r="H24450">
        <v>3</v>
      </c>
      <c r="I24450" s="4">
        <f>IF(E24450="Rhode Island", Table1[[#This Row],[price]]*$L$3, IF(E24450="Massachusetts", Table1[[#This Row],[price]]*$L$2, 1))</f>
        <v>656000</v>
      </c>
    </row>
    <row r="24451" spans="1:9" x14ac:dyDescent="0.25">
      <c r="A24451" s="2">
        <v>43124</v>
      </c>
      <c r="B24451" s="1">
        <f t="shared" si="764"/>
        <v>2018</v>
      </c>
      <c r="C24451" s="1">
        <f t="shared" si="765"/>
        <v>1</v>
      </c>
      <c r="D24451">
        <v>2615</v>
      </c>
      <c r="E24451" t="s">
        <v>37</v>
      </c>
      <c r="F24451" s="4">
        <v>671000</v>
      </c>
      <c r="G24451" t="s">
        <v>5</v>
      </c>
      <c r="H24451">
        <v>4</v>
      </c>
      <c r="I24451" s="4">
        <f>IF(E24451="Rhode Island", Table1[[#This Row],[price]]*$L$3, IF(E24451="Massachusetts", Table1[[#This Row],[price]]*$L$2, 1))</f>
        <v>671000</v>
      </c>
    </row>
    <row r="24452" spans="1:9" x14ac:dyDescent="0.25">
      <c r="A24452" s="2">
        <v>43124</v>
      </c>
      <c r="B24452" s="1">
        <f t="shared" si="764"/>
        <v>2018</v>
      </c>
      <c r="C24452" s="1">
        <f t="shared" si="765"/>
        <v>1</v>
      </c>
      <c r="D24452">
        <v>2615</v>
      </c>
      <c r="E24452" t="s">
        <v>37</v>
      </c>
      <c r="F24452" s="4">
        <v>675000</v>
      </c>
      <c r="G24452" t="s">
        <v>5</v>
      </c>
      <c r="H24452">
        <v>4</v>
      </c>
      <c r="I24452" s="4">
        <f>IF(E24452="Rhode Island", Table1[[#This Row],[price]]*$L$3, IF(E24452="Massachusetts", Table1[[#This Row],[price]]*$L$2, 1))</f>
        <v>675000</v>
      </c>
    </row>
    <row r="24453" spans="1:9" x14ac:dyDescent="0.25">
      <c r="A24453" s="2">
        <v>43124</v>
      </c>
      <c r="B24453" s="1">
        <f t="shared" si="764"/>
        <v>2018</v>
      </c>
      <c r="C24453" s="1">
        <f t="shared" si="765"/>
        <v>1</v>
      </c>
      <c r="D24453">
        <v>2913</v>
      </c>
      <c r="E24453" t="s">
        <v>36</v>
      </c>
      <c r="F24453" s="4">
        <v>730000</v>
      </c>
      <c r="G24453" t="s">
        <v>5</v>
      </c>
      <c r="H24453">
        <v>4</v>
      </c>
      <c r="I24453" s="4">
        <f>IF(E24453="Rhode Island", Table1[[#This Row],[price]]*$L$3, IF(E24453="Massachusetts", Table1[[#This Row],[price]]*$L$2, 1))</f>
        <v>730000</v>
      </c>
    </row>
    <row r="24454" spans="1:9" x14ac:dyDescent="0.25">
      <c r="A24454" s="2">
        <v>43124</v>
      </c>
      <c r="B24454" s="1">
        <f t="shared" si="764"/>
        <v>2018</v>
      </c>
      <c r="C24454" s="1">
        <f t="shared" si="765"/>
        <v>1</v>
      </c>
      <c r="D24454">
        <v>2913</v>
      </c>
      <c r="E24454" t="s">
        <v>36</v>
      </c>
      <c r="F24454" s="4">
        <v>777000</v>
      </c>
      <c r="G24454" t="s">
        <v>5</v>
      </c>
      <c r="H24454">
        <v>4</v>
      </c>
      <c r="I24454" s="4">
        <f>IF(E24454="Rhode Island", Table1[[#This Row],[price]]*$L$3, IF(E24454="Massachusetts", Table1[[#This Row],[price]]*$L$2, 1))</f>
        <v>777000</v>
      </c>
    </row>
    <row r="24455" spans="1:9" x14ac:dyDescent="0.25">
      <c r="A24455" s="2">
        <v>43124</v>
      </c>
      <c r="B24455" s="1">
        <f t="shared" si="764"/>
        <v>2018</v>
      </c>
      <c r="C24455" s="1">
        <f t="shared" si="765"/>
        <v>1</v>
      </c>
      <c r="D24455">
        <v>2615</v>
      </c>
      <c r="E24455" t="s">
        <v>37</v>
      </c>
      <c r="F24455" s="4">
        <v>941000</v>
      </c>
      <c r="G24455" t="s">
        <v>5</v>
      </c>
      <c r="H24455">
        <v>5</v>
      </c>
      <c r="I24455" s="4">
        <f>IF(E24455="Rhode Island", Table1[[#This Row],[price]]*$L$3, IF(E24455="Massachusetts", Table1[[#This Row],[price]]*$L$2, 1))</f>
        <v>941000</v>
      </c>
    </row>
    <row r="24456" spans="1:9" x14ac:dyDescent="0.25">
      <c r="A24456" s="2">
        <v>43124</v>
      </c>
      <c r="B24456" s="1">
        <f t="shared" si="764"/>
        <v>2018</v>
      </c>
      <c r="C24456" s="1">
        <f t="shared" si="765"/>
        <v>1</v>
      </c>
      <c r="D24456">
        <v>2605</v>
      </c>
      <c r="E24456" t="s">
        <v>37</v>
      </c>
      <c r="F24456" s="4">
        <v>980000</v>
      </c>
      <c r="G24456" t="s">
        <v>5</v>
      </c>
      <c r="H24456">
        <v>4</v>
      </c>
      <c r="I24456" s="4">
        <f>IF(E24456="Rhode Island", Table1[[#This Row],[price]]*$L$3, IF(E24456="Massachusetts", Table1[[#This Row],[price]]*$L$2, 1))</f>
        <v>980000</v>
      </c>
    </row>
    <row r="24457" spans="1:9" x14ac:dyDescent="0.25">
      <c r="A24457" s="2">
        <v>43124</v>
      </c>
      <c r="B24457" s="1">
        <f t="shared" si="764"/>
        <v>2018</v>
      </c>
      <c r="C24457" s="1">
        <f t="shared" si="765"/>
        <v>1</v>
      </c>
      <c r="D24457">
        <v>2600</v>
      </c>
      <c r="E24457" t="s">
        <v>37</v>
      </c>
      <c r="F24457" s="4">
        <v>1085000</v>
      </c>
      <c r="G24457" t="s">
        <v>5</v>
      </c>
      <c r="H24457">
        <v>3</v>
      </c>
      <c r="I24457" s="4">
        <f>IF(E24457="Rhode Island", Table1[[#This Row],[price]]*$L$3, IF(E24457="Massachusetts", Table1[[#This Row],[price]]*$L$2, 1))</f>
        <v>1085000</v>
      </c>
    </row>
    <row r="24458" spans="1:9" x14ac:dyDescent="0.25">
      <c r="A24458" s="2">
        <v>43124</v>
      </c>
      <c r="B24458" s="1">
        <f t="shared" si="764"/>
        <v>2018</v>
      </c>
      <c r="C24458" s="1">
        <f t="shared" si="765"/>
        <v>1</v>
      </c>
      <c r="D24458">
        <v>2602</v>
      </c>
      <c r="E24458" t="s">
        <v>37</v>
      </c>
      <c r="F24458" s="4">
        <v>1452500</v>
      </c>
      <c r="G24458" t="s">
        <v>5</v>
      </c>
      <c r="H24458">
        <v>5</v>
      </c>
      <c r="I24458" s="4">
        <f>IF(E24458="Rhode Island", Table1[[#This Row],[price]]*$L$3, IF(E24458="Massachusetts", Table1[[#This Row],[price]]*$L$2, 1))</f>
        <v>1452500</v>
      </c>
    </row>
    <row r="24459" spans="1:9" x14ac:dyDescent="0.25">
      <c r="A24459" s="2">
        <v>43124</v>
      </c>
      <c r="B24459" s="1">
        <f t="shared" si="764"/>
        <v>2018</v>
      </c>
      <c r="C24459" s="1">
        <f t="shared" si="765"/>
        <v>1</v>
      </c>
      <c r="D24459">
        <v>2905</v>
      </c>
      <c r="E24459" t="s">
        <v>36</v>
      </c>
      <c r="F24459" s="4">
        <v>295000</v>
      </c>
      <c r="G24459" t="s">
        <v>6</v>
      </c>
      <c r="H24459">
        <v>2</v>
      </c>
      <c r="I24459" s="4">
        <f>IF(E24459="Rhode Island", Table1[[#This Row],[price]]*$L$3, IF(E24459="Massachusetts", Table1[[#This Row],[price]]*$L$2, 1))</f>
        <v>295000</v>
      </c>
    </row>
    <row r="24460" spans="1:9" x14ac:dyDescent="0.25">
      <c r="A24460" s="2">
        <v>43124</v>
      </c>
      <c r="B24460" s="1">
        <f t="shared" si="764"/>
        <v>2018</v>
      </c>
      <c r="C24460" s="1">
        <f t="shared" si="765"/>
        <v>1</v>
      </c>
      <c r="D24460">
        <v>2617</v>
      </c>
      <c r="E24460" t="s">
        <v>37</v>
      </c>
      <c r="F24460" s="4">
        <v>340000</v>
      </c>
      <c r="G24460" t="s">
        <v>6</v>
      </c>
      <c r="H24460">
        <v>2</v>
      </c>
      <c r="I24460" s="4">
        <f>IF(E24460="Rhode Island", Table1[[#This Row],[price]]*$L$3, IF(E24460="Massachusetts", Table1[[#This Row],[price]]*$L$2, 1))</f>
        <v>340000</v>
      </c>
    </row>
    <row r="24461" spans="1:9" x14ac:dyDescent="0.25">
      <c r="A24461" s="2">
        <v>43124</v>
      </c>
      <c r="B24461" s="1">
        <f t="shared" si="764"/>
        <v>2018</v>
      </c>
      <c r="C24461" s="1">
        <f t="shared" si="765"/>
        <v>1</v>
      </c>
      <c r="D24461">
        <v>2604</v>
      </c>
      <c r="E24461" t="s">
        <v>37</v>
      </c>
      <c r="F24461" s="4">
        <v>430000</v>
      </c>
      <c r="G24461" t="s">
        <v>6</v>
      </c>
      <c r="H24461">
        <v>3</v>
      </c>
      <c r="I24461" s="4">
        <f>IF(E24461="Rhode Island", Table1[[#This Row],[price]]*$L$3, IF(E24461="Massachusetts", Table1[[#This Row],[price]]*$L$2, 1))</f>
        <v>430000</v>
      </c>
    </row>
    <row r="24462" spans="1:9" x14ac:dyDescent="0.25">
      <c r="A24462" s="2">
        <v>43125</v>
      </c>
      <c r="B24462" s="1">
        <f t="shared" si="764"/>
        <v>2018</v>
      </c>
      <c r="C24462" s="1">
        <f t="shared" si="765"/>
        <v>1</v>
      </c>
      <c r="D24462">
        <v>2615</v>
      </c>
      <c r="E24462" t="s">
        <v>37</v>
      </c>
      <c r="F24462" s="4">
        <v>440000</v>
      </c>
      <c r="G24462" t="s">
        <v>5</v>
      </c>
      <c r="H24462">
        <v>3</v>
      </c>
      <c r="I24462" s="4">
        <f>IF(E24462="Rhode Island", Table1[[#This Row],[price]]*$L$3, IF(E24462="Massachusetts", Table1[[#This Row],[price]]*$L$2, 1))</f>
        <v>440000</v>
      </c>
    </row>
    <row r="24463" spans="1:9" x14ac:dyDescent="0.25">
      <c r="A24463" s="2">
        <v>43125</v>
      </c>
      <c r="B24463" s="1">
        <f t="shared" si="764"/>
        <v>2018</v>
      </c>
      <c r="C24463" s="1">
        <f t="shared" si="765"/>
        <v>1</v>
      </c>
      <c r="D24463">
        <v>2913</v>
      </c>
      <c r="E24463" t="s">
        <v>36</v>
      </c>
      <c r="F24463" s="4">
        <v>538000</v>
      </c>
      <c r="G24463" t="s">
        <v>5</v>
      </c>
      <c r="H24463">
        <v>3</v>
      </c>
      <c r="I24463" s="4">
        <f>IF(E24463="Rhode Island", Table1[[#This Row],[price]]*$L$3, IF(E24463="Massachusetts", Table1[[#This Row],[price]]*$L$2, 1))</f>
        <v>538000</v>
      </c>
    </row>
    <row r="24464" spans="1:9" x14ac:dyDescent="0.25">
      <c r="A24464" s="2">
        <v>43125</v>
      </c>
      <c r="B24464" s="1">
        <f t="shared" si="764"/>
        <v>2018</v>
      </c>
      <c r="C24464" s="1">
        <f t="shared" si="765"/>
        <v>1</v>
      </c>
      <c r="D24464">
        <v>2615</v>
      </c>
      <c r="E24464" t="s">
        <v>37</v>
      </c>
      <c r="F24464" s="4">
        <v>545000</v>
      </c>
      <c r="G24464" t="s">
        <v>5</v>
      </c>
      <c r="H24464">
        <v>3</v>
      </c>
      <c r="I24464" s="4">
        <f>IF(E24464="Rhode Island", Table1[[#This Row],[price]]*$L$3, IF(E24464="Massachusetts", Table1[[#This Row],[price]]*$L$2, 1))</f>
        <v>545000</v>
      </c>
    </row>
    <row r="24465" spans="1:9" x14ac:dyDescent="0.25">
      <c r="A24465" s="2">
        <v>43125</v>
      </c>
      <c r="B24465" s="1">
        <f t="shared" si="764"/>
        <v>2018</v>
      </c>
      <c r="C24465" s="1">
        <f t="shared" si="765"/>
        <v>1</v>
      </c>
      <c r="D24465">
        <v>2905</v>
      </c>
      <c r="E24465" t="s">
        <v>36</v>
      </c>
      <c r="F24465" s="4">
        <v>590000</v>
      </c>
      <c r="G24465" t="s">
        <v>5</v>
      </c>
      <c r="H24465">
        <v>4</v>
      </c>
      <c r="I24465" s="4">
        <f>IF(E24465="Rhode Island", Table1[[#This Row],[price]]*$L$3, IF(E24465="Massachusetts", Table1[[#This Row],[price]]*$L$2, 1))</f>
        <v>590000</v>
      </c>
    </row>
    <row r="24466" spans="1:9" x14ac:dyDescent="0.25">
      <c r="A24466" s="2">
        <v>43125</v>
      </c>
      <c r="B24466" s="1">
        <f t="shared" si="764"/>
        <v>2018</v>
      </c>
      <c r="C24466" s="1">
        <f t="shared" si="765"/>
        <v>1</v>
      </c>
      <c r="D24466">
        <v>2914</v>
      </c>
      <c r="E24466" t="s">
        <v>36</v>
      </c>
      <c r="F24466" s="4">
        <v>630000</v>
      </c>
      <c r="G24466" t="s">
        <v>5</v>
      </c>
      <c r="H24466">
        <v>3</v>
      </c>
      <c r="I24466" s="4">
        <f>IF(E24466="Rhode Island", Table1[[#This Row],[price]]*$L$3, IF(E24466="Massachusetts", Table1[[#This Row],[price]]*$L$2, 1))</f>
        <v>630000</v>
      </c>
    </row>
    <row r="24467" spans="1:9" x14ac:dyDescent="0.25">
      <c r="A24467" s="2">
        <v>43125</v>
      </c>
      <c r="B24467" s="1">
        <f t="shared" si="764"/>
        <v>2018</v>
      </c>
      <c r="C24467" s="1">
        <f t="shared" si="765"/>
        <v>1</v>
      </c>
      <c r="D24467">
        <v>2906</v>
      </c>
      <c r="E24467" t="s">
        <v>36</v>
      </c>
      <c r="F24467" s="4">
        <v>726000</v>
      </c>
      <c r="G24467" t="s">
        <v>5</v>
      </c>
      <c r="H24467">
        <v>4</v>
      </c>
      <c r="I24467" s="4">
        <f>IF(E24467="Rhode Island", Table1[[#This Row],[price]]*$L$3, IF(E24467="Massachusetts", Table1[[#This Row],[price]]*$L$2, 1))</f>
        <v>726000</v>
      </c>
    </row>
    <row r="24468" spans="1:9" x14ac:dyDescent="0.25">
      <c r="A24468" s="2">
        <v>43125</v>
      </c>
      <c r="B24468" s="1">
        <f t="shared" si="764"/>
        <v>2018</v>
      </c>
      <c r="C24468" s="1">
        <f t="shared" si="765"/>
        <v>1</v>
      </c>
      <c r="D24468">
        <v>2606</v>
      </c>
      <c r="E24468" t="s">
        <v>37</v>
      </c>
      <c r="F24468" s="4">
        <v>740000</v>
      </c>
      <c r="G24468" t="s">
        <v>5</v>
      </c>
      <c r="H24468">
        <v>3</v>
      </c>
      <c r="I24468" s="4">
        <f>IF(E24468="Rhode Island", Table1[[#This Row],[price]]*$L$3, IF(E24468="Massachusetts", Table1[[#This Row],[price]]*$L$2, 1))</f>
        <v>740000</v>
      </c>
    </row>
    <row r="24469" spans="1:9" x14ac:dyDescent="0.25">
      <c r="A24469" s="2">
        <v>43125</v>
      </c>
      <c r="B24469" s="1">
        <f t="shared" si="764"/>
        <v>2018</v>
      </c>
      <c r="C24469" s="1">
        <f t="shared" si="765"/>
        <v>1</v>
      </c>
      <c r="D24469">
        <v>2904</v>
      </c>
      <c r="E24469" t="s">
        <v>36</v>
      </c>
      <c r="F24469" s="4">
        <v>740000</v>
      </c>
      <c r="G24469" t="s">
        <v>5</v>
      </c>
      <c r="H24469">
        <v>4</v>
      </c>
      <c r="I24469" s="4">
        <f>IF(E24469="Rhode Island", Table1[[#This Row],[price]]*$L$3, IF(E24469="Massachusetts", Table1[[#This Row],[price]]*$L$2, 1))</f>
        <v>740000</v>
      </c>
    </row>
    <row r="24470" spans="1:9" x14ac:dyDescent="0.25">
      <c r="A24470" s="2">
        <v>43125</v>
      </c>
      <c r="B24470" s="1">
        <f t="shared" si="764"/>
        <v>2018</v>
      </c>
      <c r="C24470" s="1">
        <f t="shared" si="765"/>
        <v>1</v>
      </c>
      <c r="D24470">
        <v>2914</v>
      </c>
      <c r="E24470" t="s">
        <v>36</v>
      </c>
      <c r="F24470" s="4">
        <v>860000</v>
      </c>
      <c r="G24470" t="s">
        <v>5</v>
      </c>
      <c r="H24470">
        <v>4</v>
      </c>
      <c r="I24470" s="4">
        <f>IF(E24470="Rhode Island", Table1[[#This Row],[price]]*$L$3, IF(E24470="Massachusetts", Table1[[#This Row],[price]]*$L$2, 1))</f>
        <v>860000</v>
      </c>
    </row>
    <row r="24471" spans="1:9" x14ac:dyDescent="0.25">
      <c r="A24471" s="2">
        <v>43125</v>
      </c>
      <c r="B24471" s="1">
        <f t="shared" si="764"/>
        <v>2018</v>
      </c>
      <c r="C24471" s="1">
        <f t="shared" si="765"/>
        <v>1</v>
      </c>
      <c r="D24471">
        <v>2614</v>
      </c>
      <c r="E24471" t="s">
        <v>37</v>
      </c>
      <c r="F24471" s="4">
        <v>280000</v>
      </c>
      <c r="G24471" t="s">
        <v>6</v>
      </c>
      <c r="H24471">
        <v>1</v>
      </c>
      <c r="I24471" s="4">
        <f>IF(E24471="Rhode Island", Table1[[#This Row],[price]]*$L$3, IF(E24471="Massachusetts", Table1[[#This Row],[price]]*$L$2, 1))</f>
        <v>280000</v>
      </c>
    </row>
    <row r="24472" spans="1:9" x14ac:dyDescent="0.25">
      <c r="A24472" s="2">
        <v>43125</v>
      </c>
      <c r="B24472" s="1">
        <f t="shared" si="764"/>
        <v>2018</v>
      </c>
      <c r="C24472" s="1">
        <f t="shared" si="765"/>
        <v>1</v>
      </c>
      <c r="D24472">
        <v>2912</v>
      </c>
      <c r="E24472" t="s">
        <v>36</v>
      </c>
      <c r="F24472" s="4">
        <v>350000</v>
      </c>
      <c r="G24472" t="s">
        <v>6</v>
      </c>
      <c r="H24472">
        <v>2</v>
      </c>
      <c r="I24472" s="4">
        <f>IF(E24472="Rhode Island", Table1[[#This Row],[price]]*$L$3, IF(E24472="Massachusetts", Table1[[#This Row],[price]]*$L$2, 1))</f>
        <v>350000</v>
      </c>
    </row>
    <row r="24473" spans="1:9" x14ac:dyDescent="0.25">
      <c r="A24473" s="2">
        <v>43125</v>
      </c>
      <c r="B24473" s="1">
        <f t="shared" si="764"/>
        <v>2018</v>
      </c>
      <c r="C24473" s="1">
        <f t="shared" si="765"/>
        <v>1</v>
      </c>
      <c r="D24473">
        <v>2912</v>
      </c>
      <c r="E24473" t="s">
        <v>36</v>
      </c>
      <c r="F24473" s="4">
        <v>415000</v>
      </c>
      <c r="G24473" t="s">
        <v>6</v>
      </c>
      <c r="H24473">
        <v>2</v>
      </c>
      <c r="I24473" s="4">
        <f>IF(E24473="Rhode Island", Table1[[#This Row],[price]]*$L$3, IF(E24473="Massachusetts", Table1[[#This Row],[price]]*$L$2, 1))</f>
        <v>415000</v>
      </c>
    </row>
    <row r="24474" spans="1:9" x14ac:dyDescent="0.25">
      <c r="A24474" s="2">
        <v>43125</v>
      </c>
      <c r="B24474" s="1">
        <f t="shared" si="764"/>
        <v>2018</v>
      </c>
      <c r="C24474" s="1">
        <f t="shared" si="765"/>
        <v>1</v>
      </c>
      <c r="D24474">
        <v>2912</v>
      </c>
      <c r="E24474" t="s">
        <v>36</v>
      </c>
      <c r="F24474" s="4">
        <v>490000</v>
      </c>
      <c r="G24474" t="s">
        <v>6</v>
      </c>
      <c r="H24474">
        <v>2</v>
      </c>
      <c r="I24474" s="4">
        <f>IF(E24474="Rhode Island", Table1[[#This Row],[price]]*$L$3, IF(E24474="Massachusetts", Table1[[#This Row],[price]]*$L$2, 1))</f>
        <v>490000</v>
      </c>
    </row>
    <row r="24475" spans="1:9" x14ac:dyDescent="0.25">
      <c r="A24475" s="2">
        <v>43125</v>
      </c>
      <c r="B24475" s="1">
        <f t="shared" si="764"/>
        <v>2018</v>
      </c>
      <c r="C24475" s="1">
        <f t="shared" si="765"/>
        <v>1</v>
      </c>
      <c r="D24475">
        <v>2912</v>
      </c>
      <c r="E24475" t="s">
        <v>36</v>
      </c>
      <c r="F24475" s="4">
        <v>575000</v>
      </c>
      <c r="G24475" t="s">
        <v>6</v>
      </c>
      <c r="H24475">
        <v>3</v>
      </c>
      <c r="I24475" s="4">
        <f>IF(E24475="Rhode Island", Table1[[#This Row],[price]]*$L$3, IF(E24475="Massachusetts", Table1[[#This Row],[price]]*$L$2, 1))</f>
        <v>575000</v>
      </c>
    </row>
    <row r="24476" spans="1:9" x14ac:dyDescent="0.25">
      <c r="A24476" s="2">
        <v>43125</v>
      </c>
      <c r="B24476" s="1">
        <f t="shared" si="764"/>
        <v>2018</v>
      </c>
      <c r="C24476" s="1">
        <f t="shared" si="765"/>
        <v>1</v>
      </c>
      <c r="D24476">
        <v>2603</v>
      </c>
      <c r="E24476" t="s">
        <v>37</v>
      </c>
      <c r="F24476" s="4">
        <v>627000</v>
      </c>
      <c r="G24476" t="s">
        <v>6</v>
      </c>
      <c r="H24476">
        <v>2</v>
      </c>
      <c r="I24476" s="4">
        <f>IF(E24476="Rhode Island", Table1[[#This Row],[price]]*$L$3, IF(E24476="Massachusetts", Table1[[#This Row],[price]]*$L$2, 1))</f>
        <v>627000</v>
      </c>
    </row>
    <row r="24477" spans="1:9" x14ac:dyDescent="0.25">
      <c r="A24477" s="2">
        <v>43126</v>
      </c>
      <c r="B24477" s="1">
        <f t="shared" si="764"/>
        <v>2018</v>
      </c>
      <c r="C24477" s="1">
        <f t="shared" si="765"/>
        <v>1</v>
      </c>
      <c r="D24477">
        <v>2603</v>
      </c>
      <c r="E24477" t="s">
        <v>37</v>
      </c>
      <c r="F24477" s="4">
        <v>2600000</v>
      </c>
      <c r="G24477" t="s">
        <v>5</v>
      </c>
      <c r="H24477">
        <v>4</v>
      </c>
      <c r="I24477" s="4">
        <f>IF(E24477="Rhode Island", Table1[[#This Row],[price]]*$L$3, IF(E24477="Massachusetts", Table1[[#This Row],[price]]*$L$2, 1))</f>
        <v>2600000</v>
      </c>
    </row>
    <row r="24478" spans="1:9" x14ac:dyDescent="0.25">
      <c r="A24478" s="2">
        <v>43126</v>
      </c>
      <c r="B24478" s="1">
        <f t="shared" si="764"/>
        <v>2018</v>
      </c>
      <c r="C24478" s="1">
        <f t="shared" si="765"/>
        <v>1</v>
      </c>
      <c r="D24478">
        <v>2611</v>
      </c>
      <c r="E24478" t="s">
        <v>37</v>
      </c>
      <c r="F24478" s="4">
        <v>392000</v>
      </c>
      <c r="G24478" t="s">
        <v>6</v>
      </c>
      <c r="H24478">
        <v>2</v>
      </c>
      <c r="I24478" s="4">
        <f>IF(E24478="Rhode Island", Table1[[#This Row],[price]]*$L$3, IF(E24478="Massachusetts", Table1[[#This Row],[price]]*$L$2, 1))</f>
        <v>392000</v>
      </c>
    </row>
    <row r="24479" spans="1:9" x14ac:dyDescent="0.25">
      <c r="A24479" s="2">
        <v>43127</v>
      </c>
      <c r="B24479" s="1">
        <f t="shared" si="764"/>
        <v>2018</v>
      </c>
      <c r="C24479" s="1">
        <f t="shared" si="765"/>
        <v>1</v>
      </c>
      <c r="D24479">
        <v>2615</v>
      </c>
      <c r="E24479" t="s">
        <v>37</v>
      </c>
      <c r="F24479" s="4">
        <v>418500</v>
      </c>
      <c r="G24479" t="s">
        <v>5</v>
      </c>
      <c r="H24479">
        <v>3</v>
      </c>
      <c r="I24479" s="4">
        <f>IF(E24479="Rhode Island", Table1[[#This Row],[price]]*$L$3, IF(E24479="Massachusetts", Table1[[#This Row],[price]]*$L$2, 1))</f>
        <v>418500</v>
      </c>
    </row>
    <row r="24480" spans="1:9" x14ac:dyDescent="0.25">
      <c r="A24480" s="2">
        <v>43127</v>
      </c>
      <c r="B24480" s="1">
        <f t="shared" si="764"/>
        <v>2018</v>
      </c>
      <c r="C24480" s="1">
        <f t="shared" si="765"/>
        <v>1</v>
      </c>
      <c r="D24480">
        <v>2913</v>
      </c>
      <c r="E24480" t="s">
        <v>36</v>
      </c>
      <c r="F24480" s="4">
        <v>687000</v>
      </c>
      <c r="G24480" t="s">
        <v>5</v>
      </c>
      <c r="H24480">
        <v>4</v>
      </c>
      <c r="I24480" s="4">
        <f>IF(E24480="Rhode Island", Table1[[#This Row],[price]]*$L$3, IF(E24480="Massachusetts", Table1[[#This Row],[price]]*$L$2, 1))</f>
        <v>687000</v>
      </c>
    </row>
    <row r="24481" spans="1:9" x14ac:dyDescent="0.25">
      <c r="A24481" s="2">
        <v>43127</v>
      </c>
      <c r="B24481" s="1">
        <f t="shared" si="764"/>
        <v>2018</v>
      </c>
      <c r="C24481" s="1">
        <f t="shared" si="765"/>
        <v>1</v>
      </c>
      <c r="D24481">
        <v>2617</v>
      </c>
      <c r="E24481" t="s">
        <v>37</v>
      </c>
      <c r="F24481" s="4">
        <v>225000</v>
      </c>
      <c r="G24481" t="s">
        <v>6</v>
      </c>
      <c r="H24481">
        <v>1</v>
      </c>
      <c r="I24481" s="4">
        <f>IF(E24481="Rhode Island", Table1[[#This Row],[price]]*$L$3, IF(E24481="Massachusetts", Table1[[#This Row],[price]]*$L$2, 1))</f>
        <v>225000</v>
      </c>
    </row>
    <row r="24482" spans="1:9" x14ac:dyDescent="0.25">
      <c r="A24482" s="2">
        <v>43127</v>
      </c>
      <c r="B24482" s="1">
        <f t="shared" si="764"/>
        <v>2018</v>
      </c>
      <c r="C24482" s="1">
        <f t="shared" si="765"/>
        <v>1</v>
      </c>
      <c r="D24482">
        <v>2602</v>
      </c>
      <c r="E24482" t="s">
        <v>37</v>
      </c>
      <c r="F24482" s="4">
        <v>355000</v>
      </c>
      <c r="G24482" t="s">
        <v>6</v>
      </c>
      <c r="H24482">
        <v>2</v>
      </c>
      <c r="I24482" s="4">
        <f>IF(E24482="Rhode Island", Table1[[#This Row],[price]]*$L$3, IF(E24482="Massachusetts", Table1[[#This Row],[price]]*$L$2, 1))</f>
        <v>355000</v>
      </c>
    </row>
    <row r="24483" spans="1:9" x14ac:dyDescent="0.25">
      <c r="A24483" s="2">
        <v>43129</v>
      </c>
      <c r="B24483" s="1">
        <f t="shared" si="764"/>
        <v>2018</v>
      </c>
      <c r="C24483" s="1">
        <f t="shared" si="765"/>
        <v>1</v>
      </c>
      <c r="D24483">
        <v>2611</v>
      </c>
      <c r="E24483" t="s">
        <v>37</v>
      </c>
      <c r="F24483" s="4">
        <v>435000</v>
      </c>
      <c r="G24483" t="s">
        <v>5</v>
      </c>
      <c r="H24483">
        <v>4</v>
      </c>
      <c r="I24483" s="4">
        <f>IF(E24483="Rhode Island", Table1[[#This Row],[price]]*$L$3, IF(E24483="Massachusetts", Table1[[#This Row],[price]]*$L$2, 1))</f>
        <v>435000</v>
      </c>
    </row>
    <row r="24484" spans="1:9" x14ac:dyDescent="0.25">
      <c r="A24484" s="2">
        <v>43129</v>
      </c>
      <c r="B24484" s="1">
        <f t="shared" si="764"/>
        <v>2018</v>
      </c>
      <c r="C24484" s="1">
        <f t="shared" si="765"/>
        <v>1</v>
      </c>
      <c r="D24484">
        <v>2914</v>
      </c>
      <c r="E24484" t="s">
        <v>36</v>
      </c>
      <c r="F24484" s="4">
        <v>555000</v>
      </c>
      <c r="G24484" t="s">
        <v>5</v>
      </c>
      <c r="H24484">
        <v>3</v>
      </c>
      <c r="I24484" s="4">
        <f>IF(E24484="Rhode Island", Table1[[#This Row],[price]]*$L$3, IF(E24484="Massachusetts", Table1[[#This Row],[price]]*$L$2, 1))</f>
        <v>555000</v>
      </c>
    </row>
    <row r="24485" spans="1:9" x14ac:dyDescent="0.25">
      <c r="A24485" s="2">
        <v>43129</v>
      </c>
      <c r="B24485" s="1">
        <f t="shared" si="764"/>
        <v>2018</v>
      </c>
      <c r="C24485" s="1">
        <f t="shared" si="765"/>
        <v>1</v>
      </c>
      <c r="D24485">
        <v>2905</v>
      </c>
      <c r="E24485" t="s">
        <v>36</v>
      </c>
      <c r="F24485" s="4">
        <v>585000</v>
      </c>
      <c r="G24485" t="s">
        <v>5</v>
      </c>
      <c r="H24485">
        <v>3</v>
      </c>
      <c r="I24485" s="4">
        <f>IF(E24485="Rhode Island", Table1[[#This Row],[price]]*$L$3, IF(E24485="Massachusetts", Table1[[#This Row],[price]]*$L$2, 1))</f>
        <v>585000</v>
      </c>
    </row>
    <row r="24486" spans="1:9" x14ac:dyDescent="0.25">
      <c r="A24486" s="2">
        <v>43129</v>
      </c>
      <c r="B24486" s="1">
        <f t="shared" si="764"/>
        <v>2018</v>
      </c>
      <c r="C24486" s="1">
        <f t="shared" si="765"/>
        <v>1</v>
      </c>
      <c r="D24486">
        <v>2614</v>
      </c>
      <c r="E24486" t="s">
        <v>37</v>
      </c>
      <c r="F24486" s="4">
        <v>800000</v>
      </c>
      <c r="G24486" t="s">
        <v>5</v>
      </c>
      <c r="H24486">
        <v>3</v>
      </c>
      <c r="I24486" s="4">
        <f>IF(E24486="Rhode Island", Table1[[#This Row],[price]]*$L$3, IF(E24486="Massachusetts", Table1[[#This Row],[price]]*$L$2, 1))</f>
        <v>800000</v>
      </c>
    </row>
    <row r="24487" spans="1:9" x14ac:dyDescent="0.25">
      <c r="A24487" s="2">
        <v>43129</v>
      </c>
      <c r="B24487" s="1">
        <f t="shared" si="764"/>
        <v>2018</v>
      </c>
      <c r="C24487" s="1">
        <f t="shared" si="765"/>
        <v>1</v>
      </c>
      <c r="D24487">
        <v>2615</v>
      </c>
      <c r="E24487" t="s">
        <v>37</v>
      </c>
      <c r="F24487" s="4">
        <v>815000</v>
      </c>
      <c r="G24487" t="s">
        <v>5</v>
      </c>
      <c r="H24487">
        <v>5</v>
      </c>
      <c r="I24487" s="4">
        <f>IF(E24487="Rhode Island", Table1[[#This Row],[price]]*$L$3, IF(E24487="Massachusetts", Table1[[#This Row],[price]]*$L$2, 1))</f>
        <v>815000</v>
      </c>
    </row>
    <row r="24488" spans="1:9" x14ac:dyDescent="0.25">
      <c r="A24488" s="2">
        <v>43129</v>
      </c>
      <c r="B24488" s="1">
        <f t="shared" si="764"/>
        <v>2018</v>
      </c>
      <c r="C24488" s="1">
        <f t="shared" si="765"/>
        <v>1</v>
      </c>
      <c r="D24488">
        <v>2602</v>
      </c>
      <c r="E24488" t="s">
        <v>37</v>
      </c>
      <c r="F24488" s="4">
        <v>943000</v>
      </c>
      <c r="G24488" t="s">
        <v>5</v>
      </c>
      <c r="H24488">
        <v>4</v>
      </c>
      <c r="I24488" s="4">
        <f>IF(E24488="Rhode Island", Table1[[#This Row],[price]]*$L$3, IF(E24488="Massachusetts", Table1[[#This Row],[price]]*$L$2, 1))</f>
        <v>943000</v>
      </c>
    </row>
    <row r="24489" spans="1:9" x14ac:dyDescent="0.25">
      <c r="A24489" s="2">
        <v>43129</v>
      </c>
      <c r="B24489" s="1">
        <f t="shared" si="764"/>
        <v>2018</v>
      </c>
      <c r="C24489" s="1">
        <f t="shared" si="765"/>
        <v>1</v>
      </c>
      <c r="D24489">
        <v>2604</v>
      </c>
      <c r="E24489" t="s">
        <v>37</v>
      </c>
      <c r="F24489" s="4">
        <v>970000</v>
      </c>
      <c r="G24489" t="s">
        <v>5</v>
      </c>
      <c r="H24489">
        <v>4</v>
      </c>
      <c r="I24489" s="4">
        <f>IF(E24489="Rhode Island", Table1[[#This Row],[price]]*$L$3, IF(E24489="Massachusetts", Table1[[#This Row],[price]]*$L$2, 1))</f>
        <v>970000</v>
      </c>
    </row>
    <row r="24490" spans="1:9" x14ac:dyDescent="0.25">
      <c r="A24490" s="2">
        <v>43129</v>
      </c>
      <c r="B24490" s="1">
        <f t="shared" si="764"/>
        <v>2018</v>
      </c>
      <c r="C24490" s="1">
        <f t="shared" si="765"/>
        <v>1</v>
      </c>
      <c r="D24490">
        <v>2615</v>
      </c>
      <c r="E24490" t="s">
        <v>37</v>
      </c>
      <c r="F24490" s="4">
        <v>247000</v>
      </c>
      <c r="G24490" t="s">
        <v>6</v>
      </c>
      <c r="H24490">
        <v>1</v>
      </c>
      <c r="I24490" s="4">
        <f>IF(E24490="Rhode Island", Table1[[#This Row],[price]]*$L$3, IF(E24490="Massachusetts", Table1[[#This Row],[price]]*$L$2, 1))</f>
        <v>247000</v>
      </c>
    </row>
    <row r="24491" spans="1:9" x14ac:dyDescent="0.25">
      <c r="A24491" s="2">
        <v>43129</v>
      </c>
      <c r="B24491" s="1">
        <f t="shared" si="764"/>
        <v>2018</v>
      </c>
      <c r="C24491" s="1">
        <f t="shared" si="765"/>
        <v>1</v>
      </c>
      <c r="D24491">
        <v>2617</v>
      </c>
      <c r="E24491" t="s">
        <v>37</v>
      </c>
      <c r="F24491" s="4">
        <v>335000</v>
      </c>
      <c r="G24491" t="s">
        <v>6</v>
      </c>
      <c r="H24491">
        <v>1</v>
      </c>
      <c r="I24491" s="4">
        <f>IF(E24491="Rhode Island", Table1[[#This Row],[price]]*$L$3, IF(E24491="Massachusetts", Table1[[#This Row],[price]]*$L$2, 1))</f>
        <v>335000</v>
      </c>
    </row>
    <row r="24492" spans="1:9" x14ac:dyDescent="0.25">
      <c r="A24492" s="2">
        <v>43129</v>
      </c>
      <c r="B24492" s="1">
        <f t="shared" si="764"/>
        <v>2018</v>
      </c>
      <c r="C24492" s="1">
        <f t="shared" si="765"/>
        <v>1</v>
      </c>
      <c r="D24492">
        <v>2604</v>
      </c>
      <c r="E24492" t="s">
        <v>37</v>
      </c>
      <c r="F24492" s="4">
        <v>800000</v>
      </c>
      <c r="G24492" t="s">
        <v>6</v>
      </c>
      <c r="H24492">
        <v>2</v>
      </c>
      <c r="I24492" s="4">
        <f>IF(E24492="Rhode Island", Table1[[#This Row],[price]]*$L$3, IF(E24492="Massachusetts", Table1[[#This Row],[price]]*$L$2, 1))</f>
        <v>800000</v>
      </c>
    </row>
    <row r="24493" spans="1:9" x14ac:dyDescent="0.25">
      <c r="A24493" s="2">
        <v>43130</v>
      </c>
      <c r="B24493" s="1">
        <f t="shared" si="764"/>
        <v>2018</v>
      </c>
      <c r="C24493" s="1">
        <f t="shared" si="765"/>
        <v>1</v>
      </c>
      <c r="D24493">
        <v>2914</v>
      </c>
      <c r="E24493" t="s">
        <v>36</v>
      </c>
      <c r="F24493" s="4">
        <v>445000</v>
      </c>
      <c r="G24493" t="s">
        <v>5</v>
      </c>
      <c r="H24493">
        <v>3</v>
      </c>
      <c r="I24493" s="4">
        <f>IF(E24493="Rhode Island", Table1[[#This Row],[price]]*$L$3, IF(E24493="Massachusetts", Table1[[#This Row],[price]]*$L$2, 1))</f>
        <v>445000</v>
      </c>
    </row>
    <row r="24494" spans="1:9" x14ac:dyDescent="0.25">
      <c r="A24494" s="2">
        <v>43130</v>
      </c>
      <c r="B24494" s="1">
        <f t="shared" si="764"/>
        <v>2018</v>
      </c>
      <c r="C24494" s="1">
        <f t="shared" si="765"/>
        <v>1</v>
      </c>
      <c r="D24494">
        <v>2911</v>
      </c>
      <c r="E24494" t="s">
        <v>36</v>
      </c>
      <c r="F24494" s="4">
        <v>475000</v>
      </c>
      <c r="G24494" t="s">
        <v>5</v>
      </c>
      <c r="H24494">
        <v>2</v>
      </c>
      <c r="I24494" s="4">
        <f>IF(E24494="Rhode Island", Table1[[#This Row],[price]]*$L$3, IF(E24494="Massachusetts", Table1[[#This Row],[price]]*$L$2, 1))</f>
        <v>475000</v>
      </c>
    </row>
    <row r="24495" spans="1:9" x14ac:dyDescent="0.25">
      <c r="A24495" s="2">
        <v>43130</v>
      </c>
      <c r="B24495" s="1">
        <f t="shared" si="764"/>
        <v>2018</v>
      </c>
      <c r="C24495" s="1">
        <f t="shared" si="765"/>
        <v>1</v>
      </c>
      <c r="D24495">
        <v>2615</v>
      </c>
      <c r="E24495" t="s">
        <v>37</v>
      </c>
      <c r="F24495" s="4">
        <v>575000</v>
      </c>
      <c r="G24495" t="s">
        <v>5</v>
      </c>
      <c r="H24495">
        <v>3</v>
      </c>
      <c r="I24495" s="4">
        <f>IF(E24495="Rhode Island", Table1[[#This Row],[price]]*$L$3, IF(E24495="Massachusetts", Table1[[#This Row],[price]]*$L$2, 1))</f>
        <v>575000</v>
      </c>
    </row>
    <row r="24496" spans="1:9" x14ac:dyDescent="0.25">
      <c r="A24496" s="2">
        <v>43130</v>
      </c>
      <c r="B24496" s="1">
        <f t="shared" si="764"/>
        <v>2018</v>
      </c>
      <c r="C24496" s="1">
        <f t="shared" si="765"/>
        <v>1</v>
      </c>
      <c r="D24496">
        <v>2914</v>
      </c>
      <c r="E24496" t="s">
        <v>36</v>
      </c>
      <c r="F24496" s="4">
        <v>630000</v>
      </c>
      <c r="G24496" t="s">
        <v>5</v>
      </c>
      <c r="H24496">
        <v>4</v>
      </c>
      <c r="I24496" s="4">
        <f>IF(E24496="Rhode Island", Table1[[#This Row],[price]]*$L$3, IF(E24496="Massachusetts", Table1[[#This Row],[price]]*$L$2, 1))</f>
        <v>630000</v>
      </c>
    </row>
    <row r="24497" spans="1:9" x14ac:dyDescent="0.25">
      <c r="A24497" s="2">
        <v>43130</v>
      </c>
      <c r="B24497" s="1">
        <f t="shared" si="764"/>
        <v>2018</v>
      </c>
      <c r="C24497" s="1">
        <f t="shared" si="765"/>
        <v>1</v>
      </c>
      <c r="D24497">
        <v>2905</v>
      </c>
      <c r="E24497" t="s">
        <v>36</v>
      </c>
      <c r="F24497" s="4">
        <v>640000</v>
      </c>
      <c r="G24497" t="s">
        <v>5</v>
      </c>
      <c r="H24497">
        <v>4</v>
      </c>
      <c r="I24497" s="4">
        <f>IF(E24497="Rhode Island", Table1[[#This Row],[price]]*$L$3, IF(E24497="Massachusetts", Table1[[#This Row],[price]]*$L$2, 1))</f>
        <v>640000</v>
      </c>
    </row>
    <row r="24498" spans="1:9" x14ac:dyDescent="0.25">
      <c r="A24498" s="2">
        <v>43130</v>
      </c>
      <c r="B24498" s="1">
        <f t="shared" si="764"/>
        <v>2018</v>
      </c>
      <c r="C24498" s="1">
        <f t="shared" si="765"/>
        <v>1</v>
      </c>
      <c r="D24498">
        <v>2602</v>
      </c>
      <c r="E24498" t="s">
        <v>37</v>
      </c>
      <c r="F24498" s="4">
        <v>779000</v>
      </c>
      <c r="G24498" t="s">
        <v>5</v>
      </c>
      <c r="H24498">
        <v>3</v>
      </c>
      <c r="I24498" s="4">
        <f>IF(E24498="Rhode Island", Table1[[#This Row],[price]]*$L$3, IF(E24498="Massachusetts", Table1[[#This Row],[price]]*$L$2, 1))</f>
        <v>779000</v>
      </c>
    </row>
    <row r="24499" spans="1:9" x14ac:dyDescent="0.25">
      <c r="A24499" s="2">
        <v>43130</v>
      </c>
      <c r="B24499" s="1">
        <f t="shared" si="764"/>
        <v>2018</v>
      </c>
      <c r="C24499" s="1">
        <f t="shared" si="765"/>
        <v>1</v>
      </c>
      <c r="D24499">
        <v>2611</v>
      </c>
      <c r="E24499" t="s">
        <v>37</v>
      </c>
      <c r="F24499" s="4">
        <v>785000</v>
      </c>
      <c r="G24499" t="s">
        <v>5</v>
      </c>
      <c r="H24499">
        <v>3</v>
      </c>
      <c r="I24499" s="4">
        <f>IF(E24499="Rhode Island", Table1[[#This Row],[price]]*$L$3, IF(E24499="Massachusetts", Table1[[#This Row],[price]]*$L$2, 1))</f>
        <v>785000</v>
      </c>
    </row>
    <row r="24500" spans="1:9" x14ac:dyDescent="0.25">
      <c r="A24500" s="2">
        <v>43130</v>
      </c>
      <c r="B24500" s="1">
        <f t="shared" si="764"/>
        <v>2018</v>
      </c>
      <c r="C24500" s="1">
        <f t="shared" si="765"/>
        <v>1</v>
      </c>
      <c r="D24500">
        <v>2914</v>
      </c>
      <c r="E24500" t="s">
        <v>36</v>
      </c>
      <c r="F24500" s="4">
        <v>338000</v>
      </c>
      <c r="G24500" t="s">
        <v>6</v>
      </c>
      <c r="H24500">
        <v>2</v>
      </c>
      <c r="I24500" s="4">
        <f>IF(E24500="Rhode Island", Table1[[#This Row],[price]]*$L$3, IF(E24500="Massachusetts", Table1[[#This Row],[price]]*$L$2, 1))</f>
        <v>338000</v>
      </c>
    </row>
    <row r="24501" spans="1:9" x14ac:dyDescent="0.25">
      <c r="A24501" s="2">
        <v>43130</v>
      </c>
      <c r="B24501" s="1">
        <f t="shared" si="764"/>
        <v>2018</v>
      </c>
      <c r="C24501" s="1">
        <f t="shared" si="765"/>
        <v>1</v>
      </c>
      <c r="D24501">
        <v>2617</v>
      </c>
      <c r="E24501" t="s">
        <v>37</v>
      </c>
      <c r="F24501" s="4">
        <v>380000</v>
      </c>
      <c r="G24501" t="s">
        <v>6</v>
      </c>
      <c r="H24501">
        <v>2</v>
      </c>
      <c r="I24501" s="4">
        <f>IF(E24501="Rhode Island", Table1[[#This Row],[price]]*$L$3, IF(E24501="Massachusetts", Table1[[#This Row],[price]]*$L$2, 1))</f>
        <v>380000</v>
      </c>
    </row>
    <row r="24502" spans="1:9" x14ac:dyDescent="0.25">
      <c r="A24502" s="2">
        <v>43130</v>
      </c>
      <c r="B24502" s="1">
        <f t="shared" si="764"/>
        <v>2018</v>
      </c>
      <c r="C24502" s="1">
        <f t="shared" si="765"/>
        <v>1</v>
      </c>
      <c r="D24502">
        <v>2604</v>
      </c>
      <c r="E24502" t="s">
        <v>37</v>
      </c>
      <c r="F24502" s="4">
        <v>456000</v>
      </c>
      <c r="G24502" t="s">
        <v>6</v>
      </c>
      <c r="H24502">
        <v>2</v>
      </c>
      <c r="I24502" s="4">
        <f>IF(E24502="Rhode Island", Table1[[#This Row],[price]]*$L$3, IF(E24502="Massachusetts", Table1[[#This Row],[price]]*$L$2, 1))</f>
        <v>456000</v>
      </c>
    </row>
    <row r="24503" spans="1:9" x14ac:dyDescent="0.25">
      <c r="A24503" s="2">
        <v>43130</v>
      </c>
      <c r="B24503" s="1">
        <f t="shared" si="764"/>
        <v>2018</v>
      </c>
      <c r="C24503" s="1">
        <f t="shared" si="765"/>
        <v>1</v>
      </c>
      <c r="D24503">
        <v>2604</v>
      </c>
      <c r="E24503" t="s">
        <v>37</v>
      </c>
      <c r="F24503" s="4">
        <v>460000</v>
      </c>
      <c r="G24503" t="s">
        <v>6</v>
      </c>
      <c r="H24503">
        <v>1</v>
      </c>
      <c r="I24503" s="4">
        <f>IF(E24503="Rhode Island", Table1[[#This Row],[price]]*$L$3, IF(E24503="Massachusetts", Table1[[#This Row],[price]]*$L$2, 1))</f>
        <v>460000</v>
      </c>
    </row>
    <row r="24504" spans="1:9" x14ac:dyDescent="0.25">
      <c r="A24504" s="2">
        <v>43130</v>
      </c>
      <c r="B24504" s="1">
        <f t="shared" si="764"/>
        <v>2018</v>
      </c>
      <c r="C24504" s="1">
        <f t="shared" si="765"/>
        <v>1</v>
      </c>
      <c r="D24504">
        <v>2612</v>
      </c>
      <c r="E24504" t="s">
        <v>37</v>
      </c>
      <c r="F24504" s="4">
        <v>540000</v>
      </c>
      <c r="G24504" t="s">
        <v>6</v>
      </c>
      <c r="H24504">
        <v>3</v>
      </c>
      <c r="I24504" s="4">
        <f>IF(E24504="Rhode Island", Table1[[#This Row],[price]]*$L$3, IF(E24504="Massachusetts", Table1[[#This Row],[price]]*$L$2, 1))</f>
        <v>540000</v>
      </c>
    </row>
    <row r="24505" spans="1:9" x14ac:dyDescent="0.25">
      <c r="A24505" s="2">
        <v>43130</v>
      </c>
      <c r="B24505" s="1">
        <f t="shared" si="764"/>
        <v>2018</v>
      </c>
      <c r="C24505" s="1">
        <f t="shared" si="765"/>
        <v>1</v>
      </c>
      <c r="D24505">
        <v>2604</v>
      </c>
      <c r="E24505" t="s">
        <v>37</v>
      </c>
      <c r="F24505" s="4">
        <v>600000</v>
      </c>
      <c r="G24505" t="s">
        <v>6</v>
      </c>
      <c r="H24505">
        <v>2</v>
      </c>
      <c r="I24505" s="4">
        <f>IF(E24505="Rhode Island", Table1[[#This Row],[price]]*$L$3, IF(E24505="Massachusetts", Table1[[#This Row],[price]]*$L$2, 1))</f>
        <v>600000</v>
      </c>
    </row>
    <row r="24506" spans="1:9" x14ac:dyDescent="0.25">
      <c r="A24506" s="2">
        <v>43131</v>
      </c>
      <c r="B24506" s="1">
        <f t="shared" si="764"/>
        <v>2018</v>
      </c>
      <c r="C24506" s="1">
        <f t="shared" si="765"/>
        <v>1</v>
      </c>
      <c r="D24506">
        <v>2905</v>
      </c>
      <c r="E24506" t="s">
        <v>36</v>
      </c>
      <c r="F24506" s="4">
        <v>535000</v>
      </c>
      <c r="G24506" t="s">
        <v>5</v>
      </c>
      <c r="H24506">
        <v>3</v>
      </c>
      <c r="I24506" s="4">
        <f>IF(E24506="Rhode Island", Table1[[#This Row],[price]]*$L$3, IF(E24506="Massachusetts", Table1[[#This Row],[price]]*$L$2, 1))</f>
        <v>535000</v>
      </c>
    </row>
    <row r="24507" spans="1:9" x14ac:dyDescent="0.25">
      <c r="A24507" s="2">
        <v>43131</v>
      </c>
      <c r="B24507" s="1">
        <f t="shared" si="764"/>
        <v>2018</v>
      </c>
      <c r="C24507" s="1">
        <f t="shared" si="765"/>
        <v>1</v>
      </c>
      <c r="D24507">
        <v>2615</v>
      </c>
      <c r="E24507" t="s">
        <v>37</v>
      </c>
      <c r="F24507" s="4">
        <v>561000</v>
      </c>
      <c r="G24507" t="s">
        <v>5</v>
      </c>
      <c r="H24507">
        <v>4</v>
      </c>
      <c r="I24507" s="4">
        <f>IF(E24507="Rhode Island", Table1[[#This Row],[price]]*$L$3, IF(E24507="Massachusetts", Table1[[#This Row],[price]]*$L$2, 1))</f>
        <v>561000</v>
      </c>
    </row>
    <row r="24508" spans="1:9" x14ac:dyDescent="0.25">
      <c r="A24508" s="2">
        <v>43131</v>
      </c>
      <c r="B24508" s="1">
        <f t="shared" si="764"/>
        <v>2018</v>
      </c>
      <c r="C24508" s="1">
        <f t="shared" si="765"/>
        <v>1</v>
      </c>
      <c r="D24508">
        <v>2615</v>
      </c>
      <c r="E24508" t="s">
        <v>37</v>
      </c>
      <c r="F24508" s="4">
        <v>645000</v>
      </c>
      <c r="G24508" t="s">
        <v>5</v>
      </c>
      <c r="H24508">
        <v>4</v>
      </c>
      <c r="I24508" s="4">
        <f>IF(E24508="Rhode Island", Table1[[#This Row],[price]]*$L$3, IF(E24508="Massachusetts", Table1[[#This Row],[price]]*$L$2, 1))</f>
        <v>645000</v>
      </c>
    </row>
    <row r="24509" spans="1:9" x14ac:dyDescent="0.25">
      <c r="A24509" s="2">
        <v>43131</v>
      </c>
      <c r="B24509" s="1">
        <f t="shared" si="764"/>
        <v>2018</v>
      </c>
      <c r="C24509" s="1">
        <f t="shared" si="765"/>
        <v>1</v>
      </c>
      <c r="D24509">
        <v>2606</v>
      </c>
      <c r="E24509" t="s">
        <v>37</v>
      </c>
      <c r="F24509" s="4">
        <v>710000</v>
      </c>
      <c r="G24509" t="s">
        <v>5</v>
      </c>
      <c r="H24509">
        <v>3</v>
      </c>
      <c r="I24509" s="4">
        <f>IF(E24509="Rhode Island", Table1[[#This Row],[price]]*$L$3, IF(E24509="Massachusetts", Table1[[#This Row],[price]]*$L$2, 1))</f>
        <v>710000</v>
      </c>
    </row>
    <row r="24510" spans="1:9" x14ac:dyDescent="0.25">
      <c r="A24510" s="2">
        <v>43131</v>
      </c>
      <c r="B24510" s="1">
        <f t="shared" si="764"/>
        <v>2018</v>
      </c>
      <c r="C24510" s="1">
        <f t="shared" si="765"/>
        <v>1</v>
      </c>
      <c r="D24510">
        <v>2617</v>
      </c>
      <c r="E24510" t="s">
        <v>37</v>
      </c>
      <c r="F24510" s="4">
        <v>297000</v>
      </c>
      <c r="G24510" t="s">
        <v>6</v>
      </c>
      <c r="H24510">
        <v>3</v>
      </c>
      <c r="I24510" s="4">
        <f>IF(E24510="Rhode Island", Table1[[#This Row],[price]]*$L$3, IF(E24510="Massachusetts", Table1[[#This Row],[price]]*$L$2, 1))</f>
        <v>297000</v>
      </c>
    </row>
    <row r="24511" spans="1:9" x14ac:dyDescent="0.25">
      <c r="A24511" s="2">
        <v>43132</v>
      </c>
      <c r="B24511" s="1">
        <f t="shared" si="764"/>
        <v>2018</v>
      </c>
      <c r="C24511" s="1">
        <f t="shared" si="765"/>
        <v>1</v>
      </c>
      <c r="D24511">
        <v>2913</v>
      </c>
      <c r="E24511" t="s">
        <v>36</v>
      </c>
      <c r="F24511" s="4">
        <v>300000</v>
      </c>
      <c r="G24511" t="s">
        <v>5</v>
      </c>
      <c r="H24511">
        <v>1</v>
      </c>
      <c r="I24511" s="4">
        <f>IF(E24511="Rhode Island", Table1[[#This Row],[price]]*$L$3, IF(E24511="Massachusetts", Table1[[#This Row],[price]]*$L$2, 1))</f>
        <v>300000</v>
      </c>
    </row>
    <row r="24512" spans="1:9" x14ac:dyDescent="0.25">
      <c r="A24512" s="2">
        <v>43132</v>
      </c>
      <c r="B24512" s="1">
        <f t="shared" si="764"/>
        <v>2018</v>
      </c>
      <c r="C24512" s="1">
        <f t="shared" si="765"/>
        <v>1</v>
      </c>
      <c r="D24512">
        <v>2913</v>
      </c>
      <c r="E24512" t="s">
        <v>36</v>
      </c>
      <c r="F24512" s="4">
        <v>495000</v>
      </c>
      <c r="G24512" t="s">
        <v>5</v>
      </c>
      <c r="H24512">
        <v>3</v>
      </c>
      <c r="I24512" s="4">
        <f>IF(E24512="Rhode Island", Table1[[#This Row],[price]]*$L$3, IF(E24512="Massachusetts", Table1[[#This Row],[price]]*$L$2, 1))</f>
        <v>495000</v>
      </c>
    </row>
    <row r="24513" spans="1:9" x14ac:dyDescent="0.25">
      <c r="A24513" s="2">
        <v>43132</v>
      </c>
      <c r="B24513" s="1">
        <f t="shared" si="764"/>
        <v>2018</v>
      </c>
      <c r="C24513" s="1">
        <f t="shared" si="765"/>
        <v>1</v>
      </c>
      <c r="D24513">
        <v>2614</v>
      </c>
      <c r="E24513" t="s">
        <v>37</v>
      </c>
      <c r="F24513" s="4">
        <v>510000</v>
      </c>
      <c r="G24513" t="s">
        <v>5</v>
      </c>
      <c r="H24513">
        <v>3</v>
      </c>
      <c r="I24513" s="4">
        <f>IF(E24513="Rhode Island", Table1[[#This Row],[price]]*$L$3, IF(E24513="Massachusetts", Table1[[#This Row],[price]]*$L$2, 1))</f>
        <v>510000</v>
      </c>
    </row>
    <row r="24514" spans="1:9" x14ac:dyDescent="0.25">
      <c r="A24514" s="2">
        <v>43132</v>
      </c>
      <c r="B24514" s="1">
        <f t="shared" ref="B24514:B24577" si="766">YEAR(A24514)</f>
        <v>2018</v>
      </c>
      <c r="C24514" s="1">
        <f t="shared" ref="C24514:C24577" si="767">ROUNDUP(MONTH(A24514)/3,0)</f>
        <v>1</v>
      </c>
      <c r="D24514">
        <v>2905</v>
      </c>
      <c r="E24514" t="s">
        <v>36</v>
      </c>
      <c r="F24514" s="4">
        <v>540000</v>
      </c>
      <c r="G24514" t="s">
        <v>5</v>
      </c>
      <c r="H24514">
        <v>3</v>
      </c>
      <c r="I24514" s="4">
        <f>IF(E24514="Rhode Island", Table1[[#This Row],[price]]*$L$3, IF(E24514="Massachusetts", Table1[[#This Row],[price]]*$L$2, 1))</f>
        <v>540000</v>
      </c>
    </row>
    <row r="24515" spans="1:9" x14ac:dyDescent="0.25">
      <c r="A24515" s="2">
        <v>43132</v>
      </c>
      <c r="B24515" s="1">
        <f t="shared" si="766"/>
        <v>2018</v>
      </c>
      <c r="C24515" s="1">
        <f t="shared" si="767"/>
        <v>1</v>
      </c>
      <c r="D24515">
        <v>2903</v>
      </c>
      <c r="E24515" t="s">
        <v>36</v>
      </c>
      <c r="F24515" s="4">
        <v>635000</v>
      </c>
      <c r="G24515" t="s">
        <v>5</v>
      </c>
      <c r="H24515">
        <v>4</v>
      </c>
      <c r="I24515" s="4">
        <f>IF(E24515="Rhode Island", Table1[[#This Row],[price]]*$L$3, IF(E24515="Massachusetts", Table1[[#This Row],[price]]*$L$2, 1))</f>
        <v>635000</v>
      </c>
    </row>
    <row r="24516" spans="1:9" x14ac:dyDescent="0.25">
      <c r="A24516" s="2">
        <v>43132</v>
      </c>
      <c r="B24516" s="1">
        <f t="shared" si="766"/>
        <v>2018</v>
      </c>
      <c r="C24516" s="1">
        <f t="shared" si="767"/>
        <v>1</v>
      </c>
      <c r="D24516">
        <v>2905</v>
      </c>
      <c r="E24516" t="s">
        <v>36</v>
      </c>
      <c r="F24516" s="4">
        <v>690000</v>
      </c>
      <c r="G24516" t="s">
        <v>5</v>
      </c>
      <c r="H24516">
        <v>4</v>
      </c>
      <c r="I24516" s="4">
        <f>IF(E24516="Rhode Island", Table1[[#This Row],[price]]*$L$3, IF(E24516="Massachusetts", Table1[[#This Row],[price]]*$L$2, 1))</f>
        <v>690000</v>
      </c>
    </row>
    <row r="24517" spans="1:9" x14ac:dyDescent="0.25">
      <c r="A24517" s="2">
        <v>43132</v>
      </c>
      <c r="B24517" s="1">
        <f t="shared" si="766"/>
        <v>2018</v>
      </c>
      <c r="C24517" s="1">
        <f t="shared" si="767"/>
        <v>1</v>
      </c>
      <c r="D24517">
        <v>2615</v>
      </c>
      <c r="E24517" t="s">
        <v>37</v>
      </c>
      <c r="F24517" s="4">
        <v>698000</v>
      </c>
      <c r="G24517" t="s">
        <v>5</v>
      </c>
      <c r="H24517">
        <v>5</v>
      </c>
      <c r="I24517" s="4">
        <f>IF(E24517="Rhode Island", Table1[[#This Row],[price]]*$L$3, IF(E24517="Massachusetts", Table1[[#This Row],[price]]*$L$2, 1))</f>
        <v>698000</v>
      </c>
    </row>
    <row r="24518" spans="1:9" x14ac:dyDescent="0.25">
      <c r="A24518" s="2">
        <v>43132</v>
      </c>
      <c r="B24518" s="1">
        <f t="shared" si="766"/>
        <v>2018</v>
      </c>
      <c r="C24518" s="1">
        <f t="shared" si="767"/>
        <v>1</v>
      </c>
      <c r="D24518">
        <v>2611</v>
      </c>
      <c r="E24518" t="s">
        <v>37</v>
      </c>
      <c r="F24518" s="4">
        <v>900000</v>
      </c>
      <c r="G24518" t="s">
        <v>5</v>
      </c>
      <c r="H24518">
        <v>5</v>
      </c>
      <c r="I24518" s="4">
        <f>IF(E24518="Rhode Island", Table1[[#This Row],[price]]*$L$3, IF(E24518="Massachusetts", Table1[[#This Row],[price]]*$L$2, 1))</f>
        <v>900000</v>
      </c>
    </row>
    <row r="24519" spans="1:9" x14ac:dyDescent="0.25">
      <c r="A24519" s="2">
        <v>43132</v>
      </c>
      <c r="B24519" s="1">
        <f t="shared" si="766"/>
        <v>2018</v>
      </c>
      <c r="C24519" s="1">
        <f t="shared" si="767"/>
        <v>1</v>
      </c>
      <c r="D24519">
        <v>2602</v>
      </c>
      <c r="E24519" t="s">
        <v>37</v>
      </c>
      <c r="F24519" s="4">
        <v>1175000</v>
      </c>
      <c r="G24519" t="s">
        <v>5</v>
      </c>
      <c r="H24519">
        <v>4</v>
      </c>
      <c r="I24519" s="4">
        <f>IF(E24519="Rhode Island", Table1[[#This Row],[price]]*$L$3, IF(E24519="Massachusetts", Table1[[#This Row],[price]]*$L$2, 1))</f>
        <v>1175000</v>
      </c>
    </row>
    <row r="24520" spans="1:9" x14ac:dyDescent="0.25">
      <c r="A24520" s="2">
        <v>43132</v>
      </c>
      <c r="B24520" s="1">
        <f t="shared" si="766"/>
        <v>2018</v>
      </c>
      <c r="C24520" s="1">
        <f t="shared" si="767"/>
        <v>1</v>
      </c>
      <c r="D24520">
        <v>2611</v>
      </c>
      <c r="E24520" t="s">
        <v>37</v>
      </c>
      <c r="F24520" s="4">
        <v>1260000</v>
      </c>
      <c r="G24520" t="s">
        <v>5</v>
      </c>
      <c r="H24520">
        <v>4</v>
      </c>
      <c r="I24520" s="4">
        <f>IF(E24520="Rhode Island", Table1[[#This Row],[price]]*$L$3, IF(E24520="Massachusetts", Table1[[#This Row],[price]]*$L$2, 1))</f>
        <v>1260000</v>
      </c>
    </row>
    <row r="24521" spans="1:9" x14ac:dyDescent="0.25">
      <c r="A24521" s="2">
        <v>43132</v>
      </c>
      <c r="B24521" s="1">
        <f t="shared" si="766"/>
        <v>2018</v>
      </c>
      <c r="C24521" s="1">
        <f t="shared" si="767"/>
        <v>1</v>
      </c>
      <c r="D24521">
        <v>2607</v>
      </c>
      <c r="E24521" t="s">
        <v>37</v>
      </c>
      <c r="F24521" s="4">
        <v>240000</v>
      </c>
      <c r="G24521" t="s">
        <v>6</v>
      </c>
      <c r="H24521">
        <v>1</v>
      </c>
      <c r="I24521" s="4">
        <f>IF(E24521="Rhode Island", Table1[[#This Row],[price]]*$L$3, IF(E24521="Massachusetts", Table1[[#This Row],[price]]*$L$2, 1))</f>
        <v>240000</v>
      </c>
    </row>
    <row r="24522" spans="1:9" x14ac:dyDescent="0.25">
      <c r="A24522" s="2">
        <v>43132</v>
      </c>
      <c r="B24522" s="1">
        <f t="shared" si="766"/>
        <v>2018</v>
      </c>
      <c r="C24522" s="1">
        <f t="shared" si="767"/>
        <v>1</v>
      </c>
      <c r="D24522">
        <v>2914</v>
      </c>
      <c r="E24522" t="s">
        <v>36</v>
      </c>
      <c r="F24522" s="4">
        <v>322000</v>
      </c>
      <c r="G24522" t="s">
        <v>6</v>
      </c>
      <c r="H24522">
        <v>2</v>
      </c>
      <c r="I24522" s="4">
        <f>IF(E24522="Rhode Island", Table1[[#This Row],[price]]*$L$3, IF(E24522="Massachusetts", Table1[[#This Row],[price]]*$L$2, 1))</f>
        <v>322000</v>
      </c>
    </row>
    <row r="24523" spans="1:9" x14ac:dyDescent="0.25">
      <c r="A24523" s="2">
        <v>43132</v>
      </c>
      <c r="B24523" s="1">
        <f t="shared" si="766"/>
        <v>2018</v>
      </c>
      <c r="C24523" s="1">
        <f t="shared" si="767"/>
        <v>1</v>
      </c>
      <c r="D24523">
        <v>2617</v>
      </c>
      <c r="E24523" t="s">
        <v>37</v>
      </c>
      <c r="F24523" s="4">
        <v>335000</v>
      </c>
      <c r="G24523" t="s">
        <v>6</v>
      </c>
      <c r="H24523">
        <v>2</v>
      </c>
      <c r="I24523" s="4">
        <f>IF(E24523="Rhode Island", Table1[[#This Row],[price]]*$L$3, IF(E24523="Massachusetts", Table1[[#This Row],[price]]*$L$2, 1))</f>
        <v>335000</v>
      </c>
    </row>
    <row r="24524" spans="1:9" x14ac:dyDescent="0.25">
      <c r="A24524" s="2">
        <v>43132</v>
      </c>
      <c r="B24524" s="1">
        <f t="shared" si="766"/>
        <v>2018</v>
      </c>
      <c r="C24524" s="1">
        <f t="shared" si="767"/>
        <v>1</v>
      </c>
      <c r="D24524">
        <v>2612</v>
      </c>
      <c r="E24524" t="s">
        <v>37</v>
      </c>
      <c r="F24524" s="4">
        <v>340000</v>
      </c>
      <c r="G24524" t="s">
        <v>6</v>
      </c>
      <c r="H24524">
        <v>1</v>
      </c>
      <c r="I24524" s="4">
        <f>IF(E24524="Rhode Island", Table1[[#This Row],[price]]*$L$3, IF(E24524="Massachusetts", Table1[[#This Row],[price]]*$L$2, 1))</f>
        <v>340000</v>
      </c>
    </row>
    <row r="24525" spans="1:9" x14ac:dyDescent="0.25">
      <c r="A24525" s="2">
        <v>43132</v>
      </c>
      <c r="B24525" s="1">
        <f t="shared" si="766"/>
        <v>2018</v>
      </c>
      <c r="C24525" s="1">
        <f t="shared" si="767"/>
        <v>1</v>
      </c>
      <c r="D24525">
        <v>2602</v>
      </c>
      <c r="E24525" t="s">
        <v>37</v>
      </c>
      <c r="F24525" s="4">
        <v>410600</v>
      </c>
      <c r="G24525" t="s">
        <v>6</v>
      </c>
      <c r="H24525">
        <v>1</v>
      </c>
      <c r="I24525" s="4">
        <f>IF(E24525="Rhode Island", Table1[[#This Row],[price]]*$L$3, IF(E24525="Massachusetts", Table1[[#This Row],[price]]*$L$2, 1))</f>
        <v>410600</v>
      </c>
    </row>
    <row r="24526" spans="1:9" x14ac:dyDescent="0.25">
      <c r="A24526" s="2">
        <v>43132</v>
      </c>
      <c r="B24526" s="1">
        <f t="shared" si="766"/>
        <v>2018</v>
      </c>
      <c r="C24526" s="1">
        <f t="shared" si="767"/>
        <v>1</v>
      </c>
      <c r="D24526">
        <v>2617</v>
      </c>
      <c r="E24526" t="s">
        <v>37</v>
      </c>
      <c r="F24526" s="4">
        <v>422500</v>
      </c>
      <c r="G24526" t="s">
        <v>6</v>
      </c>
      <c r="H24526">
        <v>2</v>
      </c>
      <c r="I24526" s="4">
        <f>IF(E24526="Rhode Island", Table1[[#This Row],[price]]*$L$3, IF(E24526="Massachusetts", Table1[[#This Row],[price]]*$L$2, 1))</f>
        <v>422500</v>
      </c>
    </row>
    <row r="24527" spans="1:9" x14ac:dyDescent="0.25">
      <c r="A24527" s="2">
        <v>43132</v>
      </c>
      <c r="B24527" s="1">
        <f t="shared" si="766"/>
        <v>2018</v>
      </c>
      <c r="C24527" s="1">
        <f t="shared" si="767"/>
        <v>1</v>
      </c>
      <c r="D24527">
        <v>2605</v>
      </c>
      <c r="E24527" t="s">
        <v>37</v>
      </c>
      <c r="F24527" s="4">
        <v>505000</v>
      </c>
      <c r="G24527" t="s">
        <v>6</v>
      </c>
      <c r="H24527">
        <v>2</v>
      </c>
      <c r="I24527" s="4">
        <f>IF(E24527="Rhode Island", Table1[[#This Row],[price]]*$L$3, IF(E24527="Massachusetts", Table1[[#This Row],[price]]*$L$2, 1))</f>
        <v>505000</v>
      </c>
    </row>
    <row r="24528" spans="1:9" x14ac:dyDescent="0.25">
      <c r="A24528" s="2">
        <v>43132</v>
      </c>
      <c r="B24528" s="1">
        <f t="shared" si="766"/>
        <v>2018</v>
      </c>
      <c r="C24528" s="1">
        <f t="shared" si="767"/>
        <v>1</v>
      </c>
      <c r="D24528">
        <v>2603</v>
      </c>
      <c r="E24528" t="s">
        <v>37</v>
      </c>
      <c r="F24528" s="4">
        <v>525000</v>
      </c>
      <c r="G24528" t="s">
        <v>6</v>
      </c>
      <c r="H24528">
        <v>2</v>
      </c>
      <c r="I24528" s="4">
        <f>IF(E24528="Rhode Island", Table1[[#This Row],[price]]*$L$3, IF(E24528="Massachusetts", Table1[[#This Row],[price]]*$L$2, 1))</f>
        <v>525000</v>
      </c>
    </row>
    <row r="24529" spans="1:9" x14ac:dyDescent="0.25">
      <c r="A24529" s="2">
        <v>43133</v>
      </c>
      <c r="B24529" s="1">
        <f t="shared" si="766"/>
        <v>2018</v>
      </c>
      <c r="C24529" s="1">
        <f t="shared" si="767"/>
        <v>1</v>
      </c>
      <c r="D24529">
        <v>2914</v>
      </c>
      <c r="E24529" t="s">
        <v>36</v>
      </c>
      <c r="F24529" s="4">
        <v>448000</v>
      </c>
      <c r="G24529" t="s">
        <v>5</v>
      </c>
      <c r="H24529">
        <v>3</v>
      </c>
      <c r="I24529" s="4">
        <f>IF(E24529="Rhode Island", Table1[[#This Row],[price]]*$L$3, IF(E24529="Massachusetts", Table1[[#This Row],[price]]*$L$2, 1))</f>
        <v>448000</v>
      </c>
    </row>
    <row r="24530" spans="1:9" x14ac:dyDescent="0.25">
      <c r="A24530" s="2">
        <v>43133</v>
      </c>
      <c r="B24530" s="1">
        <f t="shared" si="766"/>
        <v>2018</v>
      </c>
      <c r="C24530" s="1">
        <f t="shared" si="767"/>
        <v>1</v>
      </c>
      <c r="D24530">
        <v>2615</v>
      </c>
      <c r="E24530" t="s">
        <v>37</v>
      </c>
      <c r="F24530" s="4">
        <v>465500</v>
      </c>
      <c r="G24530" t="s">
        <v>5</v>
      </c>
      <c r="H24530">
        <v>3</v>
      </c>
      <c r="I24530" s="4">
        <f>IF(E24530="Rhode Island", Table1[[#This Row],[price]]*$L$3, IF(E24530="Massachusetts", Table1[[#This Row],[price]]*$L$2, 1))</f>
        <v>465500</v>
      </c>
    </row>
    <row r="24531" spans="1:9" x14ac:dyDescent="0.25">
      <c r="A24531" s="2">
        <v>43133</v>
      </c>
      <c r="B24531" s="1">
        <f t="shared" si="766"/>
        <v>2018</v>
      </c>
      <c r="C24531" s="1">
        <f t="shared" si="767"/>
        <v>1</v>
      </c>
      <c r="D24531">
        <v>2903</v>
      </c>
      <c r="E24531" t="s">
        <v>36</v>
      </c>
      <c r="F24531" s="4">
        <v>500000</v>
      </c>
      <c r="G24531" t="s">
        <v>5</v>
      </c>
      <c r="H24531">
        <v>3</v>
      </c>
      <c r="I24531" s="4">
        <f>IF(E24531="Rhode Island", Table1[[#This Row],[price]]*$L$3, IF(E24531="Massachusetts", Table1[[#This Row],[price]]*$L$2, 1))</f>
        <v>500000</v>
      </c>
    </row>
    <row r="24532" spans="1:9" x14ac:dyDescent="0.25">
      <c r="A24532" s="2">
        <v>43133</v>
      </c>
      <c r="B24532" s="1">
        <f t="shared" si="766"/>
        <v>2018</v>
      </c>
      <c r="C24532" s="1">
        <f t="shared" si="767"/>
        <v>1</v>
      </c>
      <c r="D24532">
        <v>2912</v>
      </c>
      <c r="E24532" t="s">
        <v>36</v>
      </c>
      <c r="F24532" s="4">
        <v>510000</v>
      </c>
      <c r="G24532" t="s">
        <v>5</v>
      </c>
      <c r="H24532">
        <v>3</v>
      </c>
      <c r="I24532" s="4">
        <f>IF(E24532="Rhode Island", Table1[[#This Row],[price]]*$L$3, IF(E24532="Massachusetts", Table1[[#This Row],[price]]*$L$2, 1))</f>
        <v>510000</v>
      </c>
    </row>
    <row r="24533" spans="1:9" x14ac:dyDescent="0.25">
      <c r="A24533" s="2">
        <v>43133</v>
      </c>
      <c r="B24533" s="1">
        <f t="shared" si="766"/>
        <v>2018</v>
      </c>
      <c r="C24533" s="1">
        <f t="shared" si="767"/>
        <v>1</v>
      </c>
      <c r="D24533">
        <v>2611</v>
      </c>
      <c r="E24533" t="s">
        <v>37</v>
      </c>
      <c r="F24533" s="4">
        <v>585000</v>
      </c>
      <c r="G24533" t="s">
        <v>5</v>
      </c>
      <c r="H24533">
        <v>2</v>
      </c>
      <c r="I24533" s="4">
        <f>IF(E24533="Rhode Island", Table1[[#This Row],[price]]*$L$3, IF(E24533="Massachusetts", Table1[[#This Row],[price]]*$L$2, 1))</f>
        <v>585000</v>
      </c>
    </row>
    <row r="24534" spans="1:9" x14ac:dyDescent="0.25">
      <c r="A24534" s="2">
        <v>43133</v>
      </c>
      <c r="B24534" s="1">
        <f t="shared" si="766"/>
        <v>2018</v>
      </c>
      <c r="C24534" s="1">
        <f t="shared" si="767"/>
        <v>1</v>
      </c>
      <c r="D24534">
        <v>2914</v>
      </c>
      <c r="E24534" t="s">
        <v>36</v>
      </c>
      <c r="F24534" s="4">
        <v>675000</v>
      </c>
      <c r="G24534" t="s">
        <v>5</v>
      </c>
      <c r="H24534">
        <v>4</v>
      </c>
      <c r="I24534" s="4">
        <f>IF(E24534="Rhode Island", Table1[[#This Row],[price]]*$L$3, IF(E24534="Massachusetts", Table1[[#This Row],[price]]*$L$2, 1))</f>
        <v>675000</v>
      </c>
    </row>
    <row r="24535" spans="1:9" x14ac:dyDescent="0.25">
      <c r="A24535" s="2">
        <v>43133</v>
      </c>
      <c r="B24535" s="1">
        <f t="shared" si="766"/>
        <v>2018</v>
      </c>
      <c r="C24535" s="1">
        <f t="shared" si="767"/>
        <v>1</v>
      </c>
      <c r="D24535">
        <v>2905</v>
      </c>
      <c r="E24535" t="s">
        <v>36</v>
      </c>
      <c r="F24535" s="4">
        <v>724000</v>
      </c>
      <c r="G24535" t="s">
        <v>5</v>
      </c>
      <c r="H24535">
        <v>4</v>
      </c>
      <c r="I24535" s="4">
        <f>IF(E24535="Rhode Island", Table1[[#This Row],[price]]*$L$3, IF(E24535="Massachusetts", Table1[[#This Row],[price]]*$L$2, 1))</f>
        <v>724000</v>
      </c>
    </row>
    <row r="24536" spans="1:9" x14ac:dyDescent="0.25">
      <c r="A24536" s="2">
        <v>43133</v>
      </c>
      <c r="B24536" s="1">
        <f t="shared" si="766"/>
        <v>2018</v>
      </c>
      <c r="C24536" s="1">
        <f t="shared" si="767"/>
        <v>1</v>
      </c>
      <c r="D24536">
        <v>2902</v>
      </c>
      <c r="E24536" t="s">
        <v>36</v>
      </c>
      <c r="F24536" s="4">
        <v>770000</v>
      </c>
      <c r="G24536" t="s">
        <v>5</v>
      </c>
      <c r="H24536">
        <v>4</v>
      </c>
      <c r="I24536" s="4">
        <f>IF(E24536="Rhode Island", Table1[[#This Row],[price]]*$L$3, IF(E24536="Massachusetts", Table1[[#This Row],[price]]*$L$2, 1))</f>
        <v>770000</v>
      </c>
    </row>
    <row r="24537" spans="1:9" x14ac:dyDescent="0.25">
      <c r="A24537" s="2">
        <v>43133</v>
      </c>
      <c r="B24537" s="1">
        <f t="shared" si="766"/>
        <v>2018</v>
      </c>
      <c r="C24537" s="1">
        <f t="shared" si="767"/>
        <v>1</v>
      </c>
      <c r="D24537">
        <v>2603</v>
      </c>
      <c r="E24537" t="s">
        <v>37</v>
      </c>
      <c r="F24537" s="4">
        <v>1160000</v>
      </c>
      <c r="G24537" t="s">
        <v>5</v>
      </c>
      <c r="H24537">
        <v>3</v>
      </c>
      <c r="I24537" s="4">
        <f>IF(E24537="Rhode Island", Table1[[#This Row],[price]]*$L$3, IF(E24537="Massachusetts", Table1[[#This Row],[price]]*$L$2, 1))</f>
        <v>1160000</v>
      </c>
    </row>
    <row r="24538" spans="1:9" x14ac:dyDescent="0.25">
      <c r="A24538" s="2">
        <v>43133</v>
      </c>
      <c r="B24538" s="1">
        <f t="shared" si="766"/>
        <v>2018</v>
      </c>
      <c r="C24538" s="1">
        <f t="shared" si="767"/>
        <v>1</v>
      </c>
      <c r="D24538">
        <v>2602</v>
      </c>
      <c r="E24538" t="s">
        <v>37</v>
      </c>
      <c r="F24538" s="4">
        <v>302000</v>
      </c>
      <c r="G24538" t="s">
        <v>6</v>
      </c>
      <c r="H24538">
        <v>1</v>
      </c>
      <c r="I24538" s="4">
        <f>IF(E24538="Rhode Island", Table1[[#This Row],[price]]*$L$3, IF(E24538="Massachusetts", Table1[[#This Row],[price]]*$L$2, 1))</f>
        <v>302000</v>
      </c>
    </row>
    <row r="24539" spans="1:9" x14ac:dyDescent="0.25">
      <c r="A24539" s="2">
        <v>43133</v>
      </c>
      <c r="B24539" s="1">
        <f t="shared" si="766"/>
        <v>2018</v>
      </c>
      <c r="C24539" s="1">
        <f t="shared" si="767"/>
        <v>1</v>
      </c>
      <c r="D24539">
        <v>2603</v>
      </c>
      <c r="E24539" t="s">
        <v>37</v>
      </c>
      <c r="F24539" s="4">
        <v>334000</v>
      </c>
      <c r="G24539" t="s">
        <v>6</v>
      </c>
      <c r="H24539">
        <v>1</v>
      </c>
      <c r="I24539" s="4">
        <f>IF(E24539="Rhode Island", Table1[[#This Row],[price]]*$L$3, IF(E24539="Massachusetts", Table1[[#This Row],[price]]*$L$2, 1))</f>
        <v>334000</v>
      </c>
    </row>
    <row r="24540" spans="1:9" x14ac:dyDescent="0.25">
      <c r="A24540" s="2">
        <v>43133</v>
      </c>
      <c r="B24540" s="1">
        <f t="shared" si="766"/>
        <v>2018</v>
      </c>
      <c r="C24540" s="1">
        <f t="shared" si="767"/>
        <v>1</v>
      </c>
      <c r="D24540">
        <v>2612</v>
      </c>
      <c r="E24540" t="s">
        <v>37</v>
      </c>
      <c r="F24540" s="4">
        <v>580000</v>
      </c>
      <c r="G24540" t="s">
        <v>6</v>
      </c>
      <c r="H24540">
        <v>3</v>
      </c>
      <c r="I24540" s="4">
        <f>IF(E24540="Rhode Island", Table1[[#This Row],[price]]*$L$3, IF(E24540="Massachusetts", Table1[[#This Row],[price]]*$L$2, 1))</f>
        <v>580000</v>
      </c>
    </row>
    <row r="24541" spans="1:9" x14ac:dyDescent="0.25">
      <c r="A24541" s="2">
        <v>43134</v>
      </c>
      <c r="B24541" s="1">
        <f t="shared" si="766"/>
        <v>2018</v>
      </c>
      <c r="C24541" s="1">
        <f t="shared" si="767"/>
        <v>1</v>
      </c>
      <c r="D24541">
        <v>2913</v>
      </c>
      <c r="E24541" t="s">
        <v>36</v>
      </c>
      <c r="F24541" s="4">
        <v>462500</v>
      </c>
      <c r="G24541" t="s">
        <v>5</v>
      </c>
      <c r="H24541">
        <v>3</v>
      </c>
      <c r="I24541" s="4">
        <f>IF(E24541="Rhode Island", Table1[[#This Row],[price]]*$L$3, IF(E24541="Massachusetts", Table1[[#This Row],[price]]*$L$2, 1))</f>
        <v>462500</v>
      </c>
    </row>
    <row r="24542" spans="1:9" x14ac:dyDescent="0.25">
      <c r="A24542" s="2">
        <v>43134</v>
      </c>
      <c r="B24542" s="1">
        <f t="shared" si="766"/>
        <v>2018</v>
      </c>
      <c r="C24542" s="1">
        <f t="shared" si="767"/>
        <v>1</v>
      </c>
      <c r="D24542">
        <v>2615</v>
      </c>
      <c r="E24542" t="s">
        <v>37</v>
      </c>
      <c r="F24542" s="4">
        <v>596000</v>
      </c>
      <c r="G24542" t="s">
        <v>5</v>
      </c>
      <c r="H24542">
        <v>4</v>
      </c>
      <c r="I24542" s="4">
        <f>IF(E24542="Rhode Island", Table1[[#This Row],[price]]*$L$3, IF(E24542="Massachusetts", Table1[[#This Row],[price]]*$L$2, 1))</f>
        <v>596000</v>
      </c>
    </row>
    <row r="24543" spans="1:9" x14ac:dyDescent="0.25">
      <c r="A24543" s="2">
        <v>43134</v>
      </c>
      <c r="B24543" s="1">
        <f t="shared" si="766"/>
        <v>2018</v>
      </c>
      <c r="C24543" s="1">
        <f t="shared" si="767"/>
        <v>1</v>
      </c>
      <c r="D24543">
        <v>2914</v>
      </c>
      <c r="E24543" t="s">
        <v>36</v>
      </c>
      <c r="F24543" s="4">
        <v>622000</v>
      </c>
      <c r="G24543" t="s">
        <v>5</v>
      </c>
      <c r="H24543">
        <v>3</v>
      </c>
      <c r="I24543" s="4">
        <f>IF(E24543="Rhode Island", Table1[[#This Row],[price]]*$L$3, IF(E24543="Massachusetts", Table1[[#This Row],[price]]*$L$2, 1))</f>
        <v>622000</v>
      </c>
    </row>
    <row r="24544" spans="1:9" x14ac:dyDescent="0.25">
      <c r="A24544" s="2">
        <v>43134</v>
      </c>
      <c r="B24544" s="1">
        <f t="shared" si="766"/>
        <v>2018</v>
      </c>
      <c r="C24544" s="1">
        <f t="shared" si="767"/>
        <v>1</v>
      </c>
      <c r="D24544">
        <v>2903</v>
      </c>
      <c r="E24544" t="s">
        <v>36</v>
      </c>
      <c r="F24544" s="4">
        <v>645000</v>
      </c>
      <c r="G24544" t="s">
        <v>5</v>
      </c>
      <c r="H24544">
        <v>4</v>
      </c>
      <c r="I24544" s="4">
        <f>IF(E24544="Rhode Island", Table1[[#This Row],[price]]*$L$3, IF(E24544="Massachusetts", Table1[[#This Row],[price]]*$L$2, 1))</f>
        <v>645000</v>
      </c>
    </row>
    <row r="24545" spans="1:9" x14ac:dyDescent="0.25">
      <c r="A24545" s="2">
        <v>43134</v>
      </c>
      <c r="B24545" s="1">
        <f t="shared" si="766"/>
        <v>2018</v>
      </c>
      <c r="C24545" s="1">
        <f t="shared" si="767"/>
        <v>1</v>
      </c>
      <c r="D24545">
        <v>2914</v>
      </c>
      <c r="E24545" t="s">
        <v>36</v>
      </c>
      <c r="F24545" s="4">
        <v>720000</v>
      </c>
      <c r="G24545" t="s">
        <v>5</v>
      </c>
      <c r="H24545">
        <v>4</v>
      </c>
      <c r="I24545" s="4">
        <f>IF(E24545="Rhode Island", Table1[[#This Row],[price]]*$L$3, IF(E24545="Massachusetts", Table1[[#This Row],[price]]*$L$2, 1))</f>
        <v>720000</v>
      </c>
    </row>
    <row r="24546" spans="1:9" x14ac:dyDescent="0.25">
      <c r="A24546" s="2">
        <v>43134</v>
      </c>
      <c r="B24546" s="1">
        <f t="shared" si="766"/>
        <v>2018</v>
      </c>
      <c r="C24546" s="1">
        <f t="shared" si="767"/>
        <v>1</v>
      </c>
      <c r="D24546">
        <v>2914</v>
      </c>
      <c r="E24546" t="s">
        <v>36</v>
      </c>
      <c r="F24546" s="4">
        <v>730000</v>
      </c>
      <c r="G24546" t="s">
        <v>5</v>
      </c>
      <c r="H24546">
        <v>4</v>
      </c>
      <c r="I24546" s="4">
        <f>IF(E24546="Rhode Island", Table1[[#This Row],[price]]*$L$3, IF(E24546="Massachusetts", Table1[[#This Row],[price]]*$L$2, 1))</f>
        <v>730000</v>
      </c>
    </row>
    <row r="24547" spans="1:9" x14ac:dyDescent="0.25">
      <c r="A24547" s="2">
        <v>43134</v>
      </c>
      <c r="B24547" s="1">
        <f t="shared" si="766"/>
        <v>2018</v>
      </c>
      <c r="C24547" s="1">
        <f t="shared" si="767"/>
        <v>1</v>
      </c>
      <c r="D24547">
        <v>2913</v>
      </c>
      <c r="E24547" t="s">
        <v>36</v>
      </c>
      <c r="F24547" s="4">
        <v>800000</v>
      </c>
      <c r="G24547" t="s">
        <v>5</v>
      </c>
      <c r="H24547">
        <v>4</v>
      </c>
      <c r="I24547" s="4">
        <f>IF(E24547="Rhode Island", Table1[[#This Row],[price]]*$L$3, IF(E24547="Massachusetts", Table1[[#This Row],[price]]*$L$2, 1))</f>
        <v>800000</v>
      </c>
    </row>
    <row r="24548" spans="1:9" x14ac:dyDescent="0.25">
      <c r="A24548" s="2">
        <v>43134</v>
      </c>
      <c r="B24548" s="1">
        <f t="shared" si="766"/>
        <v>2018</v>
      </c>
      <c r="C24548" s="1">
        <f t="shared" si="767"/>
        <v>1</v>
      </c>
      <c r="D24548">
        <v>2611</v>
      </c>
      <c r="E24548" t="s">
        <v>37</v>
      </c>
      <c r="F24548" s="4">
        <v>816000</v>
      </c>
      <c r="G24548" t="s">
        <v>5</v>
      </c>
      <c r="H24548">
        <v>4</v>
      </c>
      <c r="I24548" s="4">
        <f>IF(E24548="Rhode Island", Table1[[#This Row],[price]]*$L$3, IF(E24548="Massachusetts", Table1[[#This Row],[price]]*$L$2, 1))</f>
        <v>816000</v>
      </c>
    </row>
    <row r="24549" spans="1:9" x14ac:dyDescent="0.25">
      <c r="A24549" s="2">
        <v>43134</v>
      </c>
      <c r="B24549" s="1">
        <f t="shared" si="766"/>
        <v>2018</v>
      </c>
      <c r="C24549" s="1">
        <f t="shared" si="767"/>
        <v>1</v>
      </c>
      <c r="D24549">
        <v>2614</v>
      </c>
      <c r="E24549" t="s">
        <v>37</v>
      </c>
      <c r="F24549" s="4">
        <v>820000</v>
      </c>
      <c r="G24549" t="s">
        <v>5</v>
      </c>
      <c r="H24549">
        <v>4</v>
      </c>
      <c r="I24549" s="4">
        <f>IF(E24549="Rhode Island", Table1[[#This Row],[price]]*$L$3, IF(E24549="Massachusetts", Table1[[#This Row],[price]]*$L$2, 1))</f>
        <v>820000</v>
      </c>
    </row>
    <row r="24550" spans="1:9" x14ac:dyDescent="0.25">
      <c r="A24550" s="2">
        <v>43134</v>
      </c>
      <c r="B24550" s="1">
        <f t="shared" si="766"/>
        <v>2018</v>
      </c>
      <c r="C24550" s="1">
        <f t="shared" si="767"/>
        <v>1</v>
      </c>
      <c r="D24550">
        <v>2614</v>
      </c>
      <c r="E24550" t="s">
        <v>37</v>
      </c>
      <c r="F24550" s="4">
        <v>832500</v>
      </c>
      <c r="G24550" t="s">
        <v>5</v>
      </c>
      <c r="H24550">
        <v>4</v>
      </c>
      <c r="I24550" s="4">
        <f>IF(E24550="Rhode Island", Table1[[#This Row],[price]]*$L$3, IF(E24550="Massachusetts", Table1[[#This Row],[price]]*$L$2, 1))</f>
        <v>832500</v>
      </c>
    </row>
    <row r="24551" spans="1:9" x14ac:dyDescent="0.25">
      <c r="A24551" s="2">
        <v>43134</v>
      </c>
      <c r="B24551" s="1">
        <f t="shared" si="766"/>
        <v>2018</v>
      </c>
      <c r="C24551" s="1">
        <f t="shared" si="767"/>
        <v>1</v>
      </c>
      <c r="D24551">
        <v>2914</v>
      </c>
      <c r="E24551" t="s">
        <v>36</v>
      </c>
      <c r="F24551" s="4">
        <v>835000</v>
      </c>
      <c r="G24551" t="s">
        <v>5</v>
      </c>
      <c r="H24551">
        <v>5</v>
      </c>
      <c r="I24551" s="4">
        <f>IF(E24551="Rhode Island", Table1[[#This Row],[price]]*$L$3, IF(E24551="Massachusetts", Table1[[#This Row],[price]]*$L$2, 1))</f>
        <v>835000</v>
      </c>
    </row>
    <row r="24552" spans="1:9" x14ac:dyDescent="0.25">
      <c r="A24552" s="2">
        <v>43134</v>
      </c>
      <c r="B24552" s="1">
        <f t="shared" si="766"/>
        <v>2018</v>
      </c>
      <c r="C24552" s="1">
        <f t="shared" si="767"/>
        <v>1</v>
      </c>
      <c r="D24552">
        <v>2605</v>
      </c>
      <c r="E24552" t="s">
        <v>37</v>
      </c>
      <c r="F24552" s="4">
        <v>850000</v>
      </c>
      <c r="G24552" t="s">
        <v>5</v>
      </c>
      <c r="H24552">
        <v>3</v>
      </c>
      <c r="I24552" s="4">
        <f>IF(E24552="Rhode Island", Table1[[#This Row],[price]]*$L$3, IF(E24552="Massachusetts", Table1[[#This Row],[price]]*$L$2, 1))</f>
        <v>850000</v>
      </c>
    </row>
    <row r="24553" spans="1:9" x14ac:dyDescent="0.25">
      <c r="A24553" s="2">
        <v>43134</v>
      </c>
      <c r="B24553" s="1">
        <f t="shared" si="766"/>
        <v>2018</v>
      </c>
      <c r="C24553" s="1">
        <f t="shared" si="767"/>
        <v>1</v>
      </c>
      <c r="D24553">
        <v>2602</v>
      </c>
      <c r="E24553" t="s">
        <v>37</v>
      </c>
      <c r="F24553" s="4">
        <v>1759000</v>
      </c>
      <c r="G24553" t="s">
        <v>5</v>
      </c>
      <c r="H24553">
        <v>4</v>
      </c>
      <c r="I24553" s="4">
        <f>IF(E24553="Rhode Island", Table1[[#This Row],[price]]*$L$3, IF(E24553="Massachusetts", Table1[[#This Row],[price]]*$L$2, 1))</f>
        <v>1759000</v>
      </c>
    </row>
    <row r="24554" spans="1:9" x14ac:dyDescent="0.25">
      <c r="A24554" s="2">
        <v>43134</v>
      </c>
      <c r="B24554" s="1">
        <f t="shared" si="766"/>
        <v>2018</v>
      </c>
      <c r="C24554" s="1">
        <f t="shared" si="767"/>
        <v>1</v>
      </c>
      <c r="D24554">
        <v>2900</v>
      </c>
      <c r="E24554" t="s">
        <v>37</v>
      </c>
      <c r="F24554" s="4">
        <v>455000</v>
      </c>
      <c r="G24554" t="s">
        <v>6</v>
      </c>
      <c r="H24554">
        <v>2</v>
      </c>
      <c r="I24554" s="4">
        <f>IF(E24554="Rhode Island", Table1[[#This Row],[price]]*$L$3, IF(E24554="Massachusetts", Table1[[#This Row],[price]]*$L$2, 1))</f>
        <v>455000</v>
      </c>
    </row>
    <row r="24555" spans="1:9" x14ac:dyDescent="0.25">
      <c r="A24555" s="2">
        <v>43135</v>
      </c>
      <c r="B24555" s="1">
        <f t="shared" si="766"/>
        <v>2018</v>
      </c>
      <c r="C24555" s="1">
        <f t="shared" si="767"/>
        <v>1</v>
      </c>
      <c r="D24555">
        <v>2606</v>
      </c>
      <c r="E24555" t="s">
        <v>37</v>
      </c>
      <c r="F24555" s="4">
        <v>327500</v>
      </c>
      <c r="G24555" t="s">
        <v>6</v>
      </c>
      <c r="H24555">
        <v>2</v>
      </c>
      <c r="I24555" s="4">
        <f>IF(E24555="Rhode Island", Table1[[#This Row],[price]]*$L$3, IF(E24555="Massachusetts", Table1[[#This Row],[price]]*$L$2, 1))</f>
        <v>327500</v>
      </c>
    </row>
    <row r="24556" spans="1:9" x14ac:dyDescent="0.25">
      <c r="A24556" s="2">
        <v>43136</v>
      </c>
      <c r="B24556" s="1">
        <f t="shared" si="766"/>
        <v>2018</v>
      </c>
      <c r="C24556" s="1">
        <f t="shared" si="767"/>
        <v>1</v>
      </c>
      <c r="D24556">
        <v>2609</v>
      </c>
      <c r="E24556" t="s">
        <v>37</v>
      </c>
      <c r="F24556" s="4">
        <v>148000</v>
      </c>
      <c r="G24556" t="s">
        <v>5</v>
      </c>
      <c r="H24556">
        <v>1</v>
      </c>
      <c r="I24556" s="4">
        <f>IF(E24556="Rhode Island", Table1[[#This Row],[price]]*$L$3, IF(E24556="Massachusetts", Table1[[#This Row],[price]]*$L$2, 1))</f>
        <v>148000</v>
      </c>
    </row>
    <row r="24557" spans="1:9" x14ac:dyDescent="0.25">
      <c r="A24557" s="2">
        <v>43136</v>
      </c>
      <c r="B24557" s="1">
        <f t="shared" si="766"/>
        <v>2018</v>
      </c>
      <c r="C24557" s="1">
        <f t="shared" si="767"/>
        <v>1</v>
      </c>
      <c r="D24557">
        <v>2914</v>
      </c>
      <c r="E24557" t="s">
        <v>36</v>
      </c>
      <c r="F24557" s="4">
        <v>352000</v>
      </c>
      <c r="G24557" t="s">
        <v>5</v>
      </c>
      <c r="H24557">
        <v>3</v>
      </c>
      <c r="I24557" s="4">
        <f>IF(E24557="Rhode Island", Table1[[#This Row],[price]]*$L$3, IF(E24557="Massachusetts", Table1[[#This Row],[price]]*$L$2, 1))</f>
        <v>352000</v>
      </c>
    </row>
    <row r="24558" spans="1:9" x14ac:dyDescent="0.25">
      <c r="A24558" s="2">
        <v>43136</v>
      </c>
      <c r="B24558" s="1">
        <f t="shared" si="766"/>
        <v>2018</v>
      </c>
      <c r="C24558" s="1">
        <f t="shared" si="767"/>
        <v>1</v>
      </c>
      <c r="D24558">
        <v>2615</v>
      </c>
      <c r="E24558" t="s">
        <v>37</v>
      </c>
      <c r="F24558" s="4">
        <v>480000</v>
      </c>
      <c r="G24558" t="s">
        <v>5</v>
      </c>
      <c r="H24558">
        <v>2</v>
      </c>
      <c r="I24558" s="4">
        <f>IF(E24558="Rhode Island", Table1[[#This Row],[price]]*$L$3, IF(E24558="Massachusetts", Table1[[#This Row],[price]]*$L$2, 1))</f>
        <v>480000</v>
      </c>
    </row>
    <row r="24559" spans="1:9" x14ac:dyDescent="0.25">
      <c r="A24559" s="2">
        <v>43136</v>
      </c>
      <c r="B24559" s="1">
        <f t="shared" si="766"/>
        <v>2018</v>
      </c>
      <c r="C24559" s="1">
        <f t="shared" si="767"/>
        <v>1</v>
      </c>
      <c r="D24559">
        <v>2615</v>
      </c>
      <c r="E24559" t="s">
        <v>37</v>
      </c>
      <c r="F24559" s="4">
        <v>520000</v>
      </c>
      <c r="G24559" t="s">
        <v>5</v>
      </c>
      <c r="H24559">
        <v>3</v>
      </c>
      <c r="I24559" s="4">
        <f>IF(E24559="Rhode Island", Table1[[#This Row],[price]]*$L$3, IF(E24559="Massachusetts", Table1[[#This Row],[price]]*$L$2, 1))</f>
        <v>520000</v>
      </c>
    </row>
    <row r="24560" spans="1:9" x14ac:dyDescent="0.25">
      <c r="A24560" s="2">
        <v>43136</v>
      </c>
      <c r="B24560" s="1">
        <f t="shared" si="766"/>
        <v>2018</v>
      </c>
      <c r="C24560" s="1">
        <f t="shared" si="767"/>
        <v>1</v>
      </c>
      <c r="D24560">
        <v>2906</v>
      </c>
      <c r="E24560" t="s">
        <v>36</v>
      </c>
      <c r="F24560" s="4">
        <v>526000</v>
      </c>
      <c r="G24560" t="s">
        <v>5</v>
      </c>
      <c r="H24560">
        <v>3</v>
      </c>
      <c r="I24560" s="4">
        <f>IF(E24560="Rhode Island", Table1[[#This Row],[price]]*$L$3, IF(E24560="Massachusetts", Table1[[#This Row],[price]]*$L$2, 1))</f>
        <v>526000</v>
      </c>
    </row>
    <row r="24561" spans="1:9" x14ac:dyDescent="0.25">
      <c r="A24561" s="2">
        <v>43136</v>
      </c>
      <c r="B24561" s="1">
        <f t="shared" si="766"/>
        <v>2018</v>
      </c>
      <c r="C24561" s="1">
        <f t="shared" si="767"/>
        <v>1</v>
      </c>
      <c r="D24561">
        <v>2905</v>
      </c>
      <c r="E24561" t="s">
        <v>36</v>
      </c>
      <c r="F24561" s="4">
        <v>550000</v>
      </c>
      <c r="G24561" t="s">
        <v>5</v>
      </c>
      <c r="H24561">
        <v>3</v>
      </c>
      <c r="I24561" s="4">
        <f>IF(E24561="Rhode Island", Table1[[#This Row],[price]]*$L$3, IF(E24561="Massachusetts", Table1[[#This Row],[price]]*$L$2, 1))</f>
        <v>550000</v>
      </c>
    </row>
    <row r="24562" spans="1:9" x14ac:dyDescent="0.25">
      <c r="A24562" s="2">
        <v>43136</v>
      </c>
      <c r="B24562" s="1">
        <f t="shared" si="766"/>
        <v>2018</v>
      </c>
      <c r="C24562" s="1">
        <f t="shared" si="767"/>
        <v>1</v>
      </c>
      <c r="D24562">
        <v>2913</v>
      </c>
      <c r="E24562" t="s">
        <v>36</v>
      </c>
      <c r="F24562" s="4">
        <v>557000</v>
      </c>
      <c r="G24562" t="s">
        <v>5</v>
      </c>
      <c r="H24562">
        <v>3</v>
      </c>
      <c r="I24562" s="4">
        <f>IF(E24562="Rhode Island", Table1[[#This Row],[price]]*$L$3, IF(E24562="Massachusetts", Table1[[#This Row],[price]]*$L$2, 1))</f>
        <v>557000</v>
      </c>
    </row>
    <row r="24563" spans="1:9" x14ac:dyDescent="0.25">
      <c r="A24563" s="2">
        <v>43136</v>
      </c>
      <c r="B24563" s="1">
        <f t="shared" si="766"/>
        <v>2018</v>
      </c>
      <c r="C24563" s="1">
        <f t="shared" si="767"/>
        <v>1</v>
      </c>
      <c r="D24563">
        <v>2602</v>
      </c>
      <c r="E24563" t="s">
        <v>37</v>
      </c>
      <c r="F24563" s="4">
        <v>678000</v>
      </c>
      <c r="G24563" t="s">
        <v>5</v>
      </c>
      <c r="H24563">
        <v>3</v>
      </c>
      <c r="I24563" s="4">
        <f>IF(E24563="Rhode Island", Table1[[#This Row],[price]]*$L$3, IF(E24563="Massachusetts", Table1[[#This Row],[price]]*$L$2, 1))</f>
        <v>678000</v>
      </c>
    </row>
    <row r="24564" spans="1:9" x14ac:dyDescent="0.25">
      <c r="A24564" s="2">
        <v>43136</v>
      </c>
      <c r="B24564" s="1">
        <f t="shared" si="766"/>
        <v>2018</v>
      </c>
      <c r="C24564" s="1">
        <f t="shared" si="767"/>
        <v>1</v>
      </c>
      <c r="D24564">
        <v>2914</v>
      </c>
      <c r="E24564" t="s">
        <v>36</v>
      </c>
      <c r="F24564" s="4">
        <v>715000</v>
      </c>
      <c r="G24564" t="s">
        <v>5</v>
      </c>
      <c r="H24564">
        <v>4</v>
      </c>
      <c r="I24564" s="4">
        <f>IF(E24564="Rhode Island", Table1[[#This Row],[price]]*$L$3, IF(E24564="Massachusetts", Table1[[#This Row],[price]]*$L$2, 1))</f>
        <v>715000</v>
      </c>
    </row>
    <row r="24565" spans="1:9" x14ac:dyDescent="0.25">
      <c r="A24565" s="2">
        <v>43136</v>
      </c>
      <c r="B24565" s="1">
        <f t="shared" si="766"/>
        <v>2018</v>
      </c>
      <c r="C24565" s="1">
        <f t="shared" si="767"/>
        <v>1</v>
      </c>
      <c r="D24565">
        <v>2912</v>
      </c>
      <c r="E24565" t="s">
        <v>36</v>
      </c>
      <c r="F24565" s="4">
        <v>742500</v>
      </c>
      <c r="G24565" t="s">
        <v>5</v>
      </c>
      <c r="H24565">
        <v>4</v>
      </c>
      <c r="I24565" s="4">
        <f>IF(E24565="Rhode Island", Table1[[#This Row],[price]]*$L$3, IF(E24565="Massachusetts", Table1[[#This Row],[price]]*$L$2, 1))</f>
        <v>742500</v>
      </c>
    </row>
    <row r="24566" spans="1:9" x14ac:dyDescent="0.25">
      <c r="A24566" s="2">
        <v>43136</v>
      </c>
      <c r="B24566" s="1">
        <f t="shared" si="766"/>
        <v>2018</v>
      </c>
      <c r="C24566" s="1">
        <f t="shared" si="767"/>
        <v>1</v>
      </c>
      <c r="D24566">
        <v>2914</v>
      </c>
      <c r="E24566" t="s">
        <v>36</v>
      </c>
      <c r="F24566" s="4">
        <v>770000</v>
      </c>
      <c r="G24566" t="s">
        <v>5</v>
      </c>
      <c r="H24566">
        <v>4</v>
      </c>
      <c r="I24566" s="4">
        <f>IF(E24566="Rhode Island", Table1[[#This Row],[price]]*$L$3, IF(E24566="Massachusetts", Table1[[#This Row],[price]]*$L$2, 1))</f>
        <v>770000</v>
      </c>
    </row>
    <row r="24567" spans="1:9" x14ac:dyDescent="0.25">
      <c r="A24567" s="2">
        <v>43136</v>
      </c>
      <c r="B24567" s="1">
        <f t="shared" si="766"/>
        <v>2018</v>
      </c>
      <c r="C24567" s="1">
        <f t="shared" si="767"/>
        <v>1</v>
      </c>
      <c r="D24567">
        <v>2603</v>
      </c>
      <c r="E24567" t="s">
        <v>37</v>
      </c>
      <c r="F24567" s="4">
        <v>1300000</v>
      </c>
      <c r="G24567" t="s">
        <v>5</v>
      </c>
      <c r="H24567">
        <v>4</v>
      </c>
      <c r="I24567" s="4">
        <f>IF(E24567="Rhode Island", Table1[[#This Row],[price]]*$L$3, IF(E24567="Massachusetts", Table1[[#This Row],[price]]*$L$2, 1))</f>
        <v>1300000</v>
      </c>
    </row>
    <row r="24568" spans="1:9" x14ac:dyDescent="0.25">
      <c r="A24568" s="2">
        <v>43136</v>
      </c>
      <c r="B24568" s="1">
        <f t="shared" si="766"/>
        <v>2018</v>
      </c>
      <c r="C24568" s="1">
        <f t="shared" si="767"/>
        <v>1</v>
      </c>
      <c r="D24568">
        <v>2617</v>
      </c>
      <c r="E24568" t="s">
        <v>37</v>
      </c>
      <c r="F24568" s="4">
        <v>317000</v>
      </c>
      <c r="G24568" t="s">
        <v>6</v>
      </c>
      <c r="H24568">
        <v>1</v>
      </c>
      <c r="I24568" s="4">
        <f>IF(E24568="Rhode Island", Table1[[#This Row],[price]]*$L$3, IF(E24568="Massachusetts", Table1[[#This Row],[price]]*$L$2, 1))</f>
        <v>317000</v>
      </c>
    </row>
    <row r="24569" spans="1:9" x14ac:dyDescent="0.25">
      <c r="A24569" s="2">
        <v>43136</v>
      </c>
      <c r="B24569" s="1">
        <f t="shared" si="766"/>
        <v>2018</v>
      </c>
      <c r="C24569" s="1">
        <f t="shared" si="767"/>
        <v>1</v>
      </c>
      <c r="D24569">
        <v>2604</v>
      </c>
      <c r="E24569" t="s">
        <v>37</v>
      </c>
      <c r="F24569" s="4">
        <v>420000</v>
      </c>
      <c r="G24569" t="s">
        <v>6</v>
      </c>
      <c r="H24569">
        <v>1</v>
      </c>
      <c r="I24569" s="4">
        <f>IF(E24569="Rhode Island", Table1[[#This Row],[price]]*$L$3, IF(E24569="Massachusetts", Table1[[#This Row],[price]]*$L$2, 1))</f>
        <v>420000</v>
      </c>
    </row>
    <row r="24570" spans="1:9" x14ac:dyDescent="0.25">
      <c r="A24570" s="2">
        <v>43136</v>
      </c>
      <c r="B24570" s="1">
        <f t="shared" si="766"/>
        <v>2018</v>
      </c>
      <c r="C24570" s="1">
        <f t="shared" si="767"/>
        <v>1</v>
      </c>
      <c r="D24570">
        <v>2905</v>
      </c>
      <c r="E24570" t="s">
        <v>36</v>
      </c>
      <c r="F24570" s="4">
        <v>535000</v>
      </c>
      <c r="G24570" t="s">
        <v>6</v>
      </c>
      <c r="H24570">
        <v>4</v>
      </c>
      <c r="I24570" s="4">
        <f>IF(E24570="Rhode Island", Table1[[#This Row],[price]]*$L$3, IF(E24570="Massachusetts", Table1[[#This Row],[price]]*$L$2, 1))</f>
        <v>535000</v>
      </c>
    </row>
    <row r="24571" spans="1:9" x14ac:dyDescent="0.25">
      <c r="A24571" s="2">
        <v>43137</v>
      </c>
      <c r="B24571" s="1">
        <f t="shared" si="766"/>
        <v>2018</v>
      </c>
      <c r="C24571" s="1">
        <f t="shared" si="767"/>
        <v>1</v>
      </c>
      <c r="D24571">
        <v>2615</v>
      </c>
      <c r="E24571" t="s">
        <v>37</v>
      </c>
      <c r="F24571" s="4">
        <v>440000</v>
      </c>
      <c r="G24571" t="s">
        <v>5</v>
      </c>
      <c r="H24571">
        <v>3</v>
      </c>
      <c r="I24571" s="4">
        <f>IF(E24571="Rhode Island", Table1[[#This Row],[price]]*$L$3, IF(E24571="Massachusetts", Table1[[#This Row],[price]]*$L$2, 1))</f>
        <v>440000</v>
      </c>
    </row>
    <row r="24572" spans="1:9" x14ac:dyDescent="0.25">
      <c r="A24572" s="2">
        <v>43137</v>
      </c>
      <c r="B24572" s="1">
        <f t="shared" si="766"/>
        <v>2018</v>
      </c>
      <c r="C24572" s="1">
        <f t="shared" si="767"/>
        <v>1</v>
      </c>
      <c r="D24572">
        <v>2906</v>
      </c>
      <c r="E24572" t="s">
        <v>36</v>
      </c>
      <c r="F24572" s="4">
        <v>500000</v>
      </c>
      <c r="G24572" t="s">
        <v>5</v>
      </c>
      <c r="H24572">
        <v>3</v>
      </c>
      <c r="I24572" s="4">
        <f>IF(E24572="Rhode Island", Table1[[#This Row],[price]]*$L$3, IF(E24572="Massachusetts", Table1[[#This Row],[price]]*$L$2, 1))</f>
        <v>500000</v>
      </c>
    </row>
    <row r="24573" spans="1:9" x14ac:dyDescent="0.25">
      <c r="A24573" s="2">
        <v>43137</v>
      </c>
      <c r="B24573" s="1">
        <f t="shared" si="766"/>
        <v>2018</v>
      </c>
      <c r="C24573" s="1">
        <f t="shared" si="767"/>
        <v>1</v>
      </c>
      <c r="D24573">
        <v>2914</v>
      </c>
      <c r="E24573" t="s">
        <v>36</v>
      </c>
      <c r="F24573" s="4">
        <v>540000</v>
      </c>
      <c r="G24573" t="s">
        <v>5</v>
      </c>
      <c r="H24573">
        <v>3</v>
      </c>
      <c r="I24573" s="4">
        <f>IF(E24573="Rhode Island", Table1[[#This Row],[price]]*$L$3, IF(E24573="Massachusetts", Table1[[#This Row],[price]]*$L$2, 1))</f>
        <v>540000</v>
      </c>
    </row>
    <row r="24574" spans="1:9" x14ac:dyDescent="0.25">
      <c r="A24574" s="2">
        <v>43137</v>
      </c>
      <c r="B24574" s="1">
        <f t="shared" si="766"/>
        <v>2018</v>
      </c>
      <c r="C24574" s="1">
        <f t="shared" si="767"/>
        <v>1</v>
      </c>
      <c r="D24574">
        <v>2913</v>
      </c>
      <c r="E24574" t="s">
        <v>36</v>
      </c>
      <c r="F24574" s="4">
        <v>630000</v>
      </c>
      <c r="G24574" t="s">
        <v>5</v>
      </c>
      <c r="H24574">
        <v>3</v>
      </c>
      <c r="I24574" s="4">
        <f>IF(E24574="Rhode Island", Table1[[#This Row],[price]]*$L$3, IF(E24574="Massachusetts", Table1[[#This Row],[price]]*$L$2, 1))</f>
        <v>630000</v>
      </c>
    </row>
    <row r="24575" spans="1:9" x14ac:dyDescent="0.25">
      <c r="A24575" s="2">
        <v>43137</v>
      </c>
      <c r="B24575" s="1">
        <f t="shared" si="766"/>
        <v>2018</v>
      </c>
      <c r="C24575" s="1">
        <f t="shared" si="767"/>
        <v>1</v>
      </c>
      <c r="D24575">
        <v>2617</v>
      </c>
      <c r="E24575" t="s">
        <v>37</v>
      </c>
      <c r="F24575" s="4">
        <v>660000</v>
      </c>
      <c r="G24575" t="s">
        <v>5</v>
      </c>
      <c r="H24575">
        <v>4</v>
      </c>
      <c r="I24575" s="4">
        <f>IF(E24575="Rhode Island", Table1[[#This Row],[price]]*$L$3, IF(E24575="Massachusetts", Table1[[#This Row],[price]]*$L$2, 1))</f>
        <v>660000</v>
      </c>
    </row>
    <row r="24576" spans="1:9" x14ac:dyDescent="0.25">
      <c r="A24576" s="2">
        <v>43137</v>
      </c>
      <c r="B24576" s="1">
        <f t="shared" si="766"/>
        <v>2018</v>
      </c>
      <c r="C24576" s="1">
        <f t="shared" si="767"/>
        <v>1</v>
      </c>
      <c r="D24576">
        <v>2601</v>
      </c>
      <c r="E24576" t="s">
        <v>37</v>
      </c>
      <c r="F24576" s="4">
        <v>398000</v>
      </c>
      <c r="G24576" t="s">
        <v>6</v>
      </c>
      <c r="H24576">
        <v>1</v>
      </c>
      <c r="I24576" s="4">
        <f>IF(E24576="Rhode Island", Table1[[#This Row],[price]]*$L$3, IF(E24576="Massachusetts", Table1[[#This Row],[price]]*$L$2, 1))</f>
        <v>398000</v>
      </c>
    </row>
    <row r="24577" spans="1:9" x14ac:dyDescent="0.25">
      <c r="A24577" s="2">
        <v>43137</v>
      </c>
      <c r="B24577" s="1">
        <f t="shared" si="766"/>
        <v>2018</v>
      </c>
      <c r="C24577" s="1">
        <f t="shared" si="767"/>
        <v>1</v>
      </c>
      <c r="D24577">
        <v>2617</v>
      </c>
      <c r="E24577" t="s">
        <v>37</v>
      </c>
      <c r="F24577" s="4">
        <v>420000</v>
      </c>
      <c r="G24577" t="s">
        <v>6</v>
      </c>
      <c r="H24577">
        <v>3</v>
      </c>
      <c r="I24577" s="4">
        <f>IF(E24577="Rhode Island", Table1[[#This Row],[price]]*$L$3, IF(E24577="Massachusetts", Table1[[#This Row],[price]]*$L$2, 1))</f>
        <v>420000</v>
      </c>
    </row>
    <row r="24578" spans="1:9" x14ac:dyDescent="0.25">
      <c r="A24578" s="2">
        <v>43137</v>
      </c>
      <c r="B24578" s="1">
        <f t="shared" ref="B24578:B24641" si="768">YEAR(A24578)</f>
        <v>2018</v>
      </c>
      <c r="C24578" s="1">
        <f t="shared" ref="C24578:C24641" si="769">ROUNDUP(MONTH(A24578)/3,0)</f>
        <v>1</v>
      </c>
      <c r="D24578">
        <v>2605</v>
      </c>
      <c r="E24578" t="s">
        <v>37</v>
      </c>
      <c r="F24578" s="4">
        <v>550000</v>
      </c>
      <c r="G24578" t="s">
        <v>6</v>
      </c>
      <c r="H24578">
        <v>3</v>
      </c>
      <c r="I24578" s="4">
        <f>IF(E24578="Rhode Island", Table1[[#This Row],[price]]*$L$3, IF(E24578="Massachusetts", Table1[[#This Row],[price]]*$L$2, 1))</f>
        <v>550000</v>
      </c>
    </row>
    <row r="24579" spans="1:9" x14ac:dyDescent="0.25">
      <c r="A24579" s="2">
        <v>43138</v>
      </c>
      <c r="B24579" s="1">
        <f t="shared" si="768"/>
        <v>2018</v>
      </c>
      <c r="C24579" s="1">
        <f t="shared" si="769"/>
        <v>1</v>
      </c>
      <c r="D24579">
        <v>2905</v>
      </c>
      <c r="E24579" t="s">
        <v>36</v>
      </c>
      <c r="F24579" s="4">
        <v>405000</v>
      </c>
      <c r="G24579" t="s">
        <v>5</v>
      </c>
      <c r="H24579">
        <v>3</v>
      </c>
      <c r="I24579" s="4">
        <f>IF(E24579="Rhode Island", Table1[[#This Row],[price]]*$L$3, IF(E24579="Massachusetts", Table1[[#This Row],[price]]*$L$2, 1))</f>
        <v>405000</v>
      </c>
    </row>
    <row r="24580" spans="1:9" x14ac:dyDescent="0.25">
      <c r="A24580" s="2">
        <v>43138</v>
      </c>
      <c r="B24580" s="1">
        <f t="shared" si="768"/>
        <v>2018</v>
      </c>
      <c r="C24580" s="1">
        <f t="shared" si="769"/>
        <v>1</v>
      </c>
      <c r="D24580">
        <v>2905</v>
      </c>
      <c r="E24580" t="s">
        <v>36</v>
      </c>
      <c r="F24580" s="4">
        <v>435000</v>
      </c>
      <c r="G24580" t="s">
        <v>5</v>
      </c>
      <c r="H24580">
        <v>3</v>
      </c>
      <c r="I24580" s="4">
        <f>IF(E24580="Rhode Island", Table1[[#This Row],[price]]*$L$3, IF(E24580="Massachusetts", Table1[[#This Row],[price]]*$L$2, 1))</f>
        <v>435000</v>
      </c>
    </row>
    <row r="24581" spans="1:9" x14ac:dyDescent="0.25">
      <c r="A24581" s="2">
        <v>43138</v>
      </c>
      <c r="B24581" s="1">
        <f t="shared" si="768"/>
        <v>2018</v>
      </c>
      <c r="C24581" s="1">
        <f t="shared" si="769"/>
        <v>1</v>
      </c>
      <c r="D24581">
        <v>2615</v>
      </c>
      <c r="E24581" t="s">
        <v>37</v>
      </c>
      <c r="F24581" s="4">
        <v>510000</v>
      </c>
      <c r="G24581" t="s">
        <v>5</v>
      </c>
      <c r="H24581">
        <v>3</v>
      </c>
      <c r="I24581" s="4">
        <f>IF(E24581="Rhode Island", Table1[[#This Row],[price]]*$L$3, IF(E24581="Massachusetts", Table1[[#This Row],[price]]*$L$2, 1))</f>
        <v>510000</v>
      </c>
    </row>
    <row r="24582" spans="1:9" x14ac:dyDescent="0.25">
      <c r="A24582" s="2">
        <v>43138</v>
      </c>
      <c r="B24582" s="1">
        <f t="shared" si="768"/>
        <v>2018</v>
      </c>
      <c r="C24582" s="1">
        <f t="shared" si="769"/>
        <v>1</v>
      </c>
      <c r="D24582">
        <v>2902</v>
      </c>
      <c r="E24582" t="s">
        <v>36</v>
      </c>
      <c r="F24582" s="4">
        <v>518000</v>
      </c>
      <c r="G24582" t="s">
        <v>5</v>
      </c>
      <c r="H24582">
        <v>3</v>
      </c>
      <c r="I24582" s="4">
        <f>IF(E24582="Rhode Island", Table1[[#This Row],[price]]*$L$3, IF(E24582="Massachusetts", Table1[[#This Row],[price]]*$L$2, 1))</f>
        <v>518000</v>
      </c>
    </row>
    <row r="24583" spans="1:9" x14ac:dyDescent="0.25">
      <c r="A24583" s="2">
        <v>43138</v>
      </c>
      <c r="B24583" s="1">
        <f t="shared" si="768"/>
        <v>2018</v>
      </c>
      <c r="C24583" s="1">
        <f t="shared" si="769"/>
        <v>1</v>
      </c>
      <c r="D24583">
        <v>2913</v>
      </c>
      <c r="E24583" t="s">
        <v>36</v>
      </c>
      <c r="F24583" s="4">
        <v>525000</v>
      </c>
      <c r="G24583" t="s">
        <v>5</v>
      </c>
      <c r="H24583">
        <v>3</v>
      </c>
      <c r="I24583" s="4">
        <f>IF(E24583="Rhode Island", Table1[[#This Row],[price]]*$L$3, IF(E24583="Massachusetts", Table1[[#This Row],[price]]*$L$2, 1))</f>
        <v>525000</v>
      </c>
    </row>
    <row r="24584" spans="1:9" x14ac:dyDescent="0.25">
      <c r="A24584" s="2">
        <v>43138</v>
      </c>
      <c r="B24584" s="1">
        <f t="shared" si="768"/>
        <v>2018</v>
      </c>
      <c r="C24584" s="1">
        <f t="shared" si="769"/>
        <v>1</v>
      </c>
      <c r="D24584">
        <v>2902</v>
      </c>
      <c r="E24584" t="s">
        <v>36</v>
      </c>
      <c r="F24584" s="4">
        <v>552000</v>
      </c>
      <c r="G24584" t="s">
        <v>5</v>
      </c>
      <c r="H24584">
        <v>3</v>
      </c>
      <c r="I24584" s="4">
        <f>IF(E24584="Rhode Island", Table1[[#This Row],[price]]*$L$3, IF(E24584="Massachusetts", Table1[[#This Row],[price]]*$L$2, 1))</f>
        <v>552000</v>
      </c>
    </row>
    <row r="24585" spans="1:9" x14ac:dyDescent="0.25">
      <c r="A24585" s="2">
        <v>43138</v>
      </c>
      <c r="B24585" s="1">
        <f t="shared" si="768"/>
        <v>2018</v>
      </c>
      <c r="C24585" s="1">
        <f t="shared" si="769"/>
        <v>1</v>
      </c>
      <c r="D24585">
        <v>2903</v>
      </c>
      <c r="E24585" t="s">
        <v>36</v>
      </c>
      <c r="F24585" s="4">
        <v>570000</v>
      </c>
      <c r="G24585" t="s">
        <v>5</v>
      </c>
      <c r="H24585">
        <v>4</v>
      </c>
      <c r="I24585" s="4">
        <f>IF(E24585="Rhode Island", Table1[[#This Row],[price]]*$L$3, IF(E24585="Massachusetts", Table1[[#This Row],[price]]*$L$2, 1))</f>
        <v>570000</v>
      </c>
    </row>
    <row r="24586" spans="1:9" x14ac:dyDescent="0.25">
      <c r="A24586" s="2">
        <v>43138</v>
      </c>
      <c r="B24586" s="1">
        <f t="shared" si="768"/>
        <v>2018</v>
      </c>
      <c r="C24586" s="1">
        <f t="shared" si="769"/>
        <v>1</v>
      </c>
      <c r="D24586">
        <v>2905</v>
      </c>
      <c r="E24586" t="s">
        <v>36</v>
      </c>
      <c r="F24586" s="4">
        <v>635000</v>
      </c>
      <c r="G24586" t="s">
        <v>5</v>
      </c>
      <c r="H24586">
        <v>4</v>
      </c>
      <c r="I24586" s="4">
        <f>IF(E24586="Rhode Island", Table1[[#This Row],[price]]*$L$3, IF(E24586="Massachusetts", Table1[[#This Row],[price]]*$L$2, 1))</f>
        <v>635000</v>
      </c>
    </row>
    <row r="24587" spans="1:9" x14ac:dyDescent="0.25">
      <c r="A24587" s="2">
        <v>43138</v>
      </c>
      <c r="B24587" s="1">
        <f t="shared" si="768"/>
        <v>2018</v>
      </c>
      <c r="C24587" s="1">
        <f t="shared" si="769"/>
        <v>1</v>
      </c>
      <c r="D24587">
        <v>2615</v>
      </c>
      <c r="E24587" t="s">
        <v>37</v>
      </c>
      <c r="F24587" s="4">
        <v>643000</v>
      </c>
      <c r="G24587" t="s">
        <v>5</v>
      </c>
      <c r="H24587">
        <v>4</v>
      </c>
      <c r="I24587" s="4">
        <f>IF(E24587="Rhode Island", Table1[[#This Row],[price]]*$L$3, IF(E24587="Massachusetts", Table1[[#This Row],[price]]*$L$2, 1))</f>
        <v>643000</v>
      </c>
    </row>
    <row r="24588" spans="1:9" x14ac:dyDescent="0.25">
      <c r="A24588" s="2">
        <v>43138</v>
      </c>
      <c r="B24588" s="1">
        <f t="shared" si="768"/>
        <v>2018</v>
      </c>
      <c r="C24588" s="1">
        <f t="shared" si="769"/>
        <v>1</v>
      </c>
      <c r="D24588">
        <v>2903</v>
      </c>
      <c r="E24588" t="s">
        <v>36</v>
      </c>
      <c r="F24588" s="4">
        <v>668000</v>
      </c>
      <c r="G24588" t="s">
        <v>5</v>
      </c>
      <c r="H24588">
        <v>4</v>
      </c>
      <c r="I24588" s="4">
        <f>IF(E24588="Rhode Island", Table1[[#This Row],[price]]*$L$3, IF(E24588="Massachusetts", Table1[[#This Row],[price]]*$L$2, 1))</f>
        <v>668000</v>
      </c>
    </row>
    <row r="24589" spans="1:9" x14ac:dyDescent="0.25">
      <c r="A24589" s="2">
        <v>43138</v>
      </c>
      <c r="B24589" s="1">
        <f t="shared" si="768"/>
        <v>2018</v>
      </c>
      <c r="C24589" s="1">
        <f t="shared" si="769"/>
        <v>1</v>
      </c>
      <c r="D24589">
        <v>2913</v>
      </c>
      <c r="E24589" t="s">
        <v>36</v>
      </c>
      <c r="F24589" s="4">
        <v>735000</v>
      </c>
      <c r="G24589" t="s">
        <v>5</v>
      </c>
      <c r="H24589">
        <v>3</v>
      </c>
      <c r="I24589" s="4">
        <f>IF(E24589="Rhode Island", Table1[[#This Row],[price]]*$L$3, IF(E24589="Massachusetts", Table1[[#This Row],[price]]*$L$2, 1))</f>
        <v>735000</v>
      </c>
    </row>
    <row r="24590" spans="1:9" x14ac:dyDescent="0.25">
      <c r="A24590" s="2">
        <v>43138</v>
      </c>
      <c r="B24590" s="1">
        <f t="shared" si="768"/>
        <v>2018</v>
      </c>
      <c r="C24590" s="1">
        <f t="shared" si="769"/>
        <v>1</v>
      </c>
      <c r="D24590">
        <v>2602</v>
      </c>
      <c r="E24590" t="s">
        <v>37</v>
      </c>
      <c r="F24590" s="4">
        <v>845000</v>
      </c>
      <c r="G24590" t="s">
        <v>5</v>
      </c>
      <c r="H24590">
        <v>3</v>
      </c>
      <c r="I24590" s="4">
        <f>IF(E24590="Rhode Island", Table1[[#This Row],[price]]*$L$3, IF(E24590="Massachusetts", Table1[[#This Row],[price]]*$L$2, 1))</f>
        <v>845000</v>
      </c>
    </row>
    <row r="24591" spans="1:9" x14ac:dyDescent="0.25">
      <c r="A24591" s="2">
        <v>43138</v>
      </c>
      <c r="B24591" s="1">
        <f t="shared" si="768"/>
        <v>2018</v>
      </c>
      <c r="C24591" s="1">
        <f t="shared" si="769"/>
        <v>1</v>
      </c>
      <c r="D24591">
        <v>2911</v>
      </c>
      <c r="E24591" t="s">
        <v>36</v>
      </c>
      <c r="F24591" s="4">
        <v>905000</v>
      </c>
      <c r="G24591" t="s">
        <v>5</v>
      </c>
      <c r="H24591">
        <v>5</v>
      </c>
      <c r="I24591" s="4">
        <f>IF(E24591="Rhode Island", Table1[[#This Row],[price]]*$L$3, IF(E24591="Massachusetts", Table1[[#This Row],[price]]*$L$2, 1))</f>
        <v>905000</v>
      </c>
    </row>
    <row r="24592" spans="1:9" x14ac:dyDescent="0.25">
      <c r="A24592" s="2">
        <v>43138</v>
      </c>
      <c r="B24592" s="1">
        <f t="shared" si="768"/>
        <v>2018</v>
      </c>
      <c r="C24592" s="1">
        <f t="shared" si="769"/>
        <v>1</v>
      </c>
      <c r="D24592">
        <v>2913</v>
      </c>
      <c r="E24592" t="s">
        <v>36</v>
      </c>
      <c r="F24592" s="4">
        <v>920000</v>
      </c>
      <c r="G24592" t="s">
        <v>5</v>
      </c>
      <c r="H24592">
        <v>5</v>
      </c>
      <c r="I24592" s="4">
        <f>IF(E24592="Rhode Island", Table1[[#This Row],[price]]*$L$3, IF(E24592="Massachusetts", Table1[[#This Row],[price]]*$L$2, 1))</f>
        <v>920000</v>
      </c>
    </row>
    <row r="24593" spans="1:9" x14ac:dyDescent="0.25">
      <c r="A24593" s="2">
        <v>43138</v>
      </c>
      <c r="B24593" s="1">
        <f t="shared" si="768"/>
        <v>2018</v>
      </c>
      <c r="C24593" s="1">
        <f t="shared" si="769"/>
        <v>1</v>
      </c>
      <c r="D24593">
        <v>2614</v>
      </c>
      <c r="E24593" t="s">
        <v>37</v>
      </c>
      <c r="F24593" s="4">
        <v>242800</v>
      </c>
      <c r="G24593" t="s">
        <v>6</v>
      </c>
      <c r="H24593">
        <v>2</v>
      </c>
      <c r="I24593" s="4">
        <f>IF(E24593="Rhode Island", Table1[[#This Row],[price]]*$L$3, IF(E24593="Massachusetts", Table1[[#This Row],[price]]*$L$2, 1))</f>
        <v>242800</v>
      </c>
    </row>
    <row r="24594" spans="1:9" x14ac:dyDescent="0.25">
      <c r="A24594" s="2">
        <v>43138</v>
      </c>
      <c r="B24594" s="1">
        <f t="shared" si="768"/>
        <v>2018</v>
      </c>
      <c r="C24594" s="1">
        <f t="shared" si="769"/>
        <v>1</v>
      </c>
      <c r="D24594">
        <v>2617</v>
      </c>
      <c r="E24594" t="s">
        <v>37</v>
      </c>
      <c r="F24594" s="4">
        <v>341000</v>
      </c>
      <c r="G24594" t="s">
        <v>6</v>
      </c>
      <c r="H24594">
        <v>1</v>
      </c>
      <c r="I24594" s="4">
        <f>IF(E24594="Rhode Island", Table1[[#This Row],[price]]*$L$3, IF(E24594="Massachusetts", Table1[[#This Row],[price]]*$L$2, 1))</f>
        <v>341000</v>
      </c>
    </row>
    <row r="24595" spans="1:9" x14ac:dyDescent="0.25">
      <c r="A24595" s="2">
        <v>43138</v>
      </c>
      <c r="B24595" s="1">
        <f t="shared" si="768"/>
        <v>2018</v>
      </c>
      <c r="C24595" s="1">
        <f t="shared" si="769"/>
        <v>1</v>
      </c>
      <c r="D24595">
        <v>2617</v>
      </c>
      <c r="E24595" t="s">
        <v>37</v>
      </c>
      <c r="F24595" s="4">
        <v>345000</v>
      </c>
      <c r="G24595" t="s">
        <v>6</v>
      </c>
      <c r="H24595">
        <v>2</v>
      </c>
      <c r="I24595" s="4">
        <f>IF(E24595="Rhode Island", Table1[[#This Row],[price]]*$L$3, IF(E24595="Massachusetts", Table1[[#This Row],[price]]*$L$2, 1))</f>
        <v>345000</v>
      </c>
    </row>
    <row r="24596" spans="1:9" x14ac:dyDescent="0.25">
      <c r="A24596" s="2">
        <v>43138</v>
      </c>
      <c r="B24596" s="1">
        <f t="shared" si="768"/>
        <v>2018</v>
      </c>
      <c r="C24596" s="1">
        <f t="shared" si="769"/>
        <v>1</v>
      </c>
      <c r="D24596">
        <v>2612</v>
      </c>
      <c r="E24596" t="s">
        <v>37</v>
      </c>
      <c r="F24596" s="4">
        <v>380000</v>
      </c>
      <c r="G24596" t="s">
        <v>6</v>
      </c>
      <c r="H24596">
        <v>1</v>
      </c>
      <c r="I24596" s="4">
        <f>IF(E24596="Rhode Island", Table1[[#This Row],[price]]*$L$3, IF(E24596="Massachusetts", Table1[[#This Row],[price]]*$L$2, 1))</f>
        <v>380000</v>
      </c>
    </row>
    <row r="24597" spans="1:9" x14ac:dyDescent="0.25">
      <c r="A24597" s="2">
        <v>43138</v>
      </c>
      <c r="B24597" s="1">
        <f t="shared" si="768"/>
        <v>2018</v>
      </c>
      <c r="C24597" s="1">
        <f t="shared" si="769"/>
        <v>1</v>
      </c>
      <c r="D24597">
        <v>2602</v>
      </c>
      <c r="E24597" t="s">
        <v>37</v>
      </c>
      <c r="F24597" s="4">
        <v>385500</v>
      </c>
      <c r="G24597" t="s">
        <v>6</v>
      </c>
      <c r="H24597">
        <v>1</v>
      </c>
      <c r="I24597" s="4">
        <f>IF(E24597="Rhode Island", Table1[[#This Row],[price]]*$L$3, IF(E24597="Massachusetts", Table1[[#This Row],[price]]*$L$2, 1))</f>
        <v>385500</v>
      </c>
    </row>
    <row r="24598" spans="1:9" x14ac:dyDescent="0.25">
      <c r="A24598" s="2">
        <v>43138</v>
      </c>
      <c r="B24598" s="1">
        <f t="shared" si="768"/>
        <v>2018</v>
      </c>
      <c r="C24598" s="1">
        <f t="shared" si="769"/>
        <v>1</v>
      </c>
      <c r="D24598">
        <v>2611</v>
      </c>
      <c r="E24598" t="s">
        <v>37</v>
      </c>
      <c r="F24598" s="4">
        <v>386000</v>
      </c>
      <c r="G24598" t="s">
        <v>6</v>
      </c>
      <c r="H24598">
        <v>2</v>
      </c>
      <c r="I24598" s="4">
        <f>IF(E24598="Rhode Island", Table1[[#This Row],[price]]*$L$3, IF(E24598="Massachusetts", Table1[[#This Row],[price]]*$L$2, 1))</f>
        <v>386000</v>
      </c>
    </row>
    <row r="24599" spans="1:9" x14ac:dyDescent="0.25">
      <c r="A24599" s="2">
        <v>43138</v>
      </c>
      <c r="B24599" s="1">
        <f t="shared" si="768"/>
        <v>2018</v>
      </c>
      <c r="C24599" s="1">
        <f t="shared" si="769"/>
        <v>1</v>
      </c>
      <c r="D24599">
        <v>2612</v>
      </c>
      <c r="E24599" t="s">
        <v>37</v>
      </c>
      <c r="F24599" s="4">
        <v>398000</v>
      </c>
      <c r="G24599" t="s">
        <v>6</v>
      </c>
      <c r="H24599">
        <v>1</v>
      </c>
      <c r="I24599" s="4">
        <f>IF(E24599="Rhode Island", Table1[[#This Row],[price]]*$L$3, IF(E24599="Massachusetts", Table1[[#This Row],[price]]*$L$2, 1))</f>
        <v>398000</v>
      </c>
    </row>
    <row r="24600" spans="1:9" x14ac:dyDescent="0.25">
      <c r="A24600" s="2">
        <v>43138</v>
      </c>
      <c r="B24600" s="1">
        <f t="shared" si="768"/>
        <v>2018</v>
      </c>
      <c r="C24600" s="1">
        <f t="shared" si="769"/>
        <v>1</v>
      </c>
      <c r="D24600">
        <v>2612</v>
      </c>
      <c r="E24600" t="s">
        <v>37</v>
      </c>
      <c r="F24600" s="4">
        <v>687000</v>
      </c>
      <c r="G24600" t="s">
        <v>6</v>
      </c>
      <c r="H24600">
        <v>3</v>
      </c>
      <c r="I24600" s="4">
        <f>IF(E24600="Rhode Island", Table1[[#This Row],[price]]*$L$3, IF(E24600="Massachusetts", Table1[[#This Row],[price]]*$L$2, 1))</f>
        <v>687000</v>
      </c>
    </row>
    <row r="24601" spans="1:9" x14ac:dyDescent="0.25">
      <c r="A24601" s="2">
        <v>43139</v>
      </c>
      <c r="B24601" s="1">
        <f t="shared" si="768"/>
        <v>2018</v>
      </c>
      <c r="C24601" s="1">
        <f t="shared" si="769"/>
        <v>1</v>
      </c>
      <c r="D24601">
        <v>2615</v>
      </c>
      <c r="E24601" t="s">
        <v>37</v>
      </c>
      <c r="F24601" s="4">
        <v>386000</v>
      </c>
      <c r="G24601" t="s">
        <v>5</v>
      </c>
      <c r="H24601">
        <v>3</v>
      </c>
      <c r="I24601" s="4">
        <f>IF(E24601="Rhode Island", Table1[[#This Row],[price]]*$L$3, IF(E24601="Massachusetts", Table1[[#This Row],[price]]*$L$2, 1))</f>
        <v>386000</v>
      </c>
    </row>
    <row r="24602" spans="1:9" x14ac:dyDescent="0.25">
      <c r="A24602" s="2">
        <v>43139</v>
      </c>
      <c r="B24602" s="1">
        <f t="shared" si="768"/>
        <v>2018</v>
      </c>
      <c r="C24602" s="1">
        <f t="shared" si="769"/>
        <v>1</v>
      </c>
      <c r="D24602">
        <v>2615</v>
      </c>
      <c r="E24602" t="s">
        <v>37</v>
      </c>
      <c r="F24602" s="4">
        <v>602000</v>
      </c>
      <c r="G24602" t="s">
        <v>5</v>
      </c>
      <c r="H24602">
        <v>4</v>
      </c>
      <c r="I24602" s="4">
        <f>IF(E24602="Rhode Island", Table1[[#This Row],[price]]*$L$3, IF(E24602="Massachusetts", Table1[[#This Row],[price]]*$L$2, 1))</f>
        <v>602000</v>
      </c>
    </row>
    <row r="24603" spans="1:9" x14ac:dyDescent="0.25">
      <c r="A24603" s="2">
        <v>43139</v>
      </c>
      <c r="B24603" s="1">
        <f t="shared" si="768"/>
        <v>2018</v>
      </c>
      <c r="C24603" s="1">
        <f t="shared" si="769"/>
        <v>1</v>
      </c>
      <c r="D24603">
        <v>2615</v>
      </c>
      <c r="E24603" t="s">
        <v>37</v>
      </c>
      <c r="F24603" s="4">
        <v>607000</v>
      </c>
      <c r="G24603" t="s">
        <v>5</v>
      </c>
      <c r="H24603">
        <v>3</v>
      </c>
      <c r="I24603" s="4">
        <f>IF(E24603="Rhode Island", Table1[[#This Row],[price]]*$L$3, IF(E24603="Massachusetts", Table1[[#This Row],[price]]*$L$2, 1))</f>
        <v>607000</v>
      </c>
    </row>
    <row r="24604" spans="1:9" x14ac:dyDescent="0.25">
      <c r="A24604" s="2">
        <v>43139</v>
      </c>
      <c r="B24604" s="1">
        <f t="shared" si="768"/>
        <v>2018</v>
      </c>
      <c r="C24604" s="1">
        <f t="shared" si="769"/>
        <v>1</v>
      </c>
      <c r="D24604">
        <v>2903</v>
      </c>
      <c r="E24604" t="s">
        <v>36</v>
      </c>
      <c r="F24604" s="4">
        <v>610000</v>
      </c>
      <c r="G24604" t="s">
        <v>5</v>
      </c>
      <c r="H24604">
        <v>3</v>
      </c>
      <c r="I24604" s="4">
        <f>IF(E24604="Rhode Island", Table1[[#This Row],[price]]*$L$3, IF(E24604="Massachusetts", Table1[[#This Row],[price]]*$L$2, 1))</f>
        <v>610000</v>
      </c>
    </row>
    <row r="24605" spans="1:9" x14ac:dyDescent="0.25">
      <c r="A24605" s="2">
        <v>43139</v>
      </c>
      <c r="B24605" s="1">
        <f t="shared" si="768"/>
        <v>2018</v>
      </c>
      <c r="C24605" s="1">
        <f t="shared" si="769"/>
        <v>1</v>
      </c>
      <c r="D24605">
        <v>2615</v>
      </c>
      <c r="E24605" t="s">
        <v>37</v>
      </c>
      <c r="F24605" s="4">
        <v>716000</v>
      </c>
      <c r="G24605" t="s">
        <v>5</v>
      </c>
      <c r="H24605">
        <v>4</v>
      </c>
      <c r="I24605" s="4">
        <f>IF(E24605="Rhode Island", Table1[[#This Row],[price]]*$L$3, IF(E24605="Massachusetts", Table1[[#This Row],[price]]*$L$2, 1))</f>
        <v>716000</v>
      </c>
    </row>
    <row r="24606" spans="1:9" x14ac:dyDescent="0.25">
      <c r="A24606" s="2">
        <v>43139</v>
      </c>
      <c r="B24606" s="1">
        <f t="shared" si="768"/>
        <v>2018</v>
      </c>
      <c r="C24606" s="1">
        <f t="shared" si="769"/>
        <v>1</v>
      </c>
      <c r="D24606">
        <v>2605</v>
      </c>
      <c r="E24606" t="s">
        <v>37</v>
      </c>
      <c r="F24606" s="4">
        <v>730500</v>
      </c>
      <c r="G24606" t="s">
        <v>5</v>
      </c>
      <c r="H24606">
        <v>3</v>
      </c>
      <c r="I24606" s="4">
        <f>IF(E24606="Rhode Island", Table1[[#This Row],[price]]*$L$3, IF(E24606="Massachusetts", Table1[[#This Row],[price]]*$L$2, 1))</f>
        <v>730500</v>
      </c>
    </row>
    <row r="24607" spans="1:9" x14ac:dyDescent="0.25">
      <c r="A24607" s="2">
        <v>43139</v>
      </c>
      <c r="B24607" s="1">
        <f t="shared" si="768"/>
        <v>2018</v>
      </c>
      <c r="C24607" s="1">
        <f t="shared" si="769"/>
        <v>1</v>
      </c>
      <c r="D24607">
        <v>2912</v>
      </c>
      <c r="E24607" t="s">
        <v>36</v>
      </c>
      <c r="F24607" s="4">
        <v>775000</v>
      </c>
      <c r="G24607" t="s">
        <v>5</v>
      </c>
      <c r="H24607">
        <v>5</v>
      </c>
      <c r="I24607" s="4">
        <f>IF(E24607="Rhode Island", Table1[[#This Row],[price]]*$L$3, IF(E24607="Massachusetts", Table1[[#This Row],[price]]*$L$2, 1))</f>
        <v>775000</v>
      </c>
    </row>
    <row r="24608" spans="1:9" x14ac:dyDescent="0.25">
      <c r="A24608" s="2">
        <v>43139</v>
      </c>
      <c r="B24608" s="1">
        <f t="shared" si="768"/>
        <v>2018</v>
      </c>
      <c r="C24608" s="1">
        <f t="shared" si="769"/>
        <v>1</v>
      </c>
      <c r="D24608">
        <v>2913</v>
      </c>
      <c r="E24608" t="s">
        <v>36</v>
      </c>
      <c r="F24608" s="4">
        <v>940000</v>
      </c>
      <c r="G24608" t="s">
        <v>5</v>
      </c>
      <c r="H24608">
        <v>4</v>
      </c>
      <c r="I24608" s="4">
        <f>IF(E24608="Rhode Island", Table1[[#This Row],[price]]*$L$3, IF(E24608="Massachusetts", Table1[[#This Row],[price]]*$L$2, 1))</f>
        <v>940000</v>
      </c>
    </row>
    <row r="24609" spans="1:9" x14ac:dyDescent="0.25">
      <c r="A24609" s="2">
        <v>43139</v>
      </c>
      <c r="B24609" s="1">
        <f t="shared" si="768"/>
        <v>2018</v>
      </c>
      <c r="C24609" s="1">
        <f t="shared" si="769"/>
        <v>1</v>
      </c>
      <c r="D24609">
        <v>2603</v>
      </c>
      <c r="E24609" t="s">
        <v>37</v>
      </c>
      <c r="F24609" s="4">
        <v>1125000</v>
      </c>
      <c r="G24609" t="s">
        <v>5</v>
      </c>
      <c r="H24609">
        <v>3</v>
      </c>
      <c r="I24609" s="4">
        <f>IF(E24609="Rhode Island", Table1[[#This Row],[price]]*$L$3, IF(E24609="Massachusetts", Table1[[#This Row],[price]]*$L$2, 1))</f>
        <v>1125000</v>
      </c>
    </row>
    <row r="24610" spans="1:9" x14ac:dyDescent="0.25">
      <c r="A24610" s="2">
        <v>43139</v>
      </c>
      <c r="B24610" s="1">
        <f t="shared" si="768"/>
        <v>2018</v>
      </c>
      <c r="C24610" s="1">
        <f t="shared" si="769"/>
        <v>1</v>
      </c>
      <c r="D24610">
        <v>2600</v>
      </c>
      <c r="E24610" t="s">
        <v>37</v>
      </c>
      <c r="F24610" s="4">
        <v>1650000</v>
      </c>
      <c r="G24610" t="s">
        <v>5</v>
      </c>
      <c r="H24610">
        <v>4</v>
      </c>
      <c r="I24610" s="4">
        <f>IF(E24610="Rhode Island", Table1[[#This Row],[price]]*$L$3, IF(E24610="Massachusetts", Table1[[#This Row],[price]]*$L$2, 1))</f>
        <v>1650000</v>
      </c>
    </row>
    <row r="24611" spans="1:9" x14ac:dyDescent="0.25">
      <c r="A24611" s="2">
        <v>43139</v>
      </c>
      <c r="B24611" s="1">
        <f t="shared" si="768"/>
        <v>2018</v>
      </c>
      <c r="C24611" s="1">
        <f t="shared" si="769"/>
        <v>1</v>
      </c>
      <c r="D24611">
        <v>2603</v>
      </c>
      <c r="E24611" t="s">
        <v>37</v>
      </c>
      <c r="F24611" s="4">
        <v>1840000</v>
      </c>
      <c r="G24611" t="s">
        <v>5</v>
      </c>
      <c r="H24611">
        <v>4</v>
      </c>
      <c r="I24611" s="4">
        <f>IF(E24611="Rhode Island", Table1[[#This Row],[price]]*$L$3, IF(E24611="Massachusetts", Table1[[#This Row],[price]]*$L$2, 1))</f>
        <v>1840000</v>
      </c>
    </row>
    <row r="24612" spans="1:9" x14ac:dyDescent="0.25">
      <c r="A24612" s="2">
        <v>43139</v>
      </c>
      <c r="B24612" s="1">
        <f t="shared" si="768"/>
        <v>2018</v>
      </c>
      <c r="C24612" s="1">
        <f t="shared" si="769"/>
        <v>1</v>
      </c>
      <c r="D24612">
        <v>2617</v>
      </c>
      <c r="E24612" t="s">
        <v>37</v>
      </c>
      <c r="F24612" s="4">
        <v>252000</v>
      </c>
      <c r="G24612" t="s">
        <v>6</v>
      </c>
      <c r="H24612">
        <v>1</v>
      </c>
      <c r="I24612" s="4">
        <f>IF(E24612="Rhode Island", Table1[[#This Row],[price]]*$L$3, IF(E24612="Massachusetts", Table1[[#This Row],[price]]*$L$2, 1))</f>
        <v>252000</v>
      </c>
    </row>
    <row r="24613" spans="1:9" x14ac:dyDescent="0.25">
      <c r="A24613" s="2">
        <v>43139</v>
      </c>
      <c r="B24613" s="1">
        <f t="shared" si="768"/>
        <v>2018</v>
      </c>
      <c r="C24613" s="1">
        <f t="shared" si="769"/>
        <v>1</v>
      </c>
      <c r="D24613">
        <v>2617</v>
      </c>
      <c r="E24613" t="s">
        <v>37</v>
      </c>
      <c r="F24613" s="4">
        <v>448000</v>
      </c>
      <c r="G24613" t="s">
        <v>6</v>
      </c>
      <c r="H24613">
        <v>2</v>
      </c>
      <c r="I24613" s="4">
        <f>IF(E24613="Rhode Island", Table1[[#This Row],[price]]*$L$3, IF(E24613="Massachusetts", Table1[[#This Row],[price]]*$L$2, 1))</f>
        <v>448000</v>
      </c>
    </row>
    <row r="24614" spans="1:9" x14ac:dyDescent="0.25">
      <c r="A24614" s="2">
        <v>43139</v>
      </c>
      <c r="B24614" s="1">
        <f t="shared" si="768"/>
        <v>2018</v>
      </c>
      <c r="C24614" s="1">
        <f t="shared" si="769"/>
        <v>1</v>
      </c>
      <c r="D24614">
        <v>2612</v>
      </c>
      <c r="E24614" t="s">
        <v>37</v>
      </c>
      <c r="F24614" s="4">
        <v>450000</v>
      </c>
      <c r="G24614" t="s">
        <v>6</v>
      </c>
      <c r="H24614">
        <v>2</v>
      </c>
      <c r="I24614" s="4">
        <f>IF(E24614="Rhode Island", Table1[[#This Row],[price]]*$L$3, IF(E24614="Massachusetts", Table1[[#This Row],[price]]*$L$2, 1))</f>
        <v>450000</v>
      </c>
    </row>
    <row r="24615" spans="1:9" x14ac:dyDescent="0.25">
      <c r="A24615" s="2">
        <v>43139</v>
      </c>
      <c r="B24615" s="1">
        <f t="shared" si="768"/>
        <v>2018</v>
      </c>
      <c r="C24615" s="1">
        <f t="shared" si="769"/>
        <v>1</v>
      </c>
      <c r="D24615">
        <v>2600</v>
      </c>
      <c r="E24615" t="s">
        <v>37</v>
      </c>
      <c r="F24615" s="4">
        <v>471000</v>
      </c>
      <c r="G24615" t="s">
        <v>6</v>
      </c>
      <c r="H24615">
        <v>1</v>
      </c>
      <c r="I24615" s="4">
        <f>IF(E24615="Rhode Island", Table1[[#This Row],[price]]*$L$3, IF(E24615="Massachusetts", Table1[[#This Row],[price]]*$L$2, 1))</f>
        <v>471000</v>
      </c>
    </row>
    <row r="24616" spans="1:9" x14ac:dyDescent="0.25">
      <c r="A24616" s="2">
        <v>43139</v>
      </c>
      <c r="B24616" s="1">
        <f t="shared" si="768"/>
        <v>2018</v>
      </c>
      <c r="C24616" s="1">
        <f t="shared" si="769"/>
        <v>1</v>
      </c>
      <c r="D24616">
        <v>2604</v>
      </c>
      <c r="E24616" t="s">
        <v>37</v>
      </c>
      <c r="F24616" s="4">
        <v>705000</v>
      </c>
      <c r="G24616" t="s">
        <v>6</v>
      </c>
      <c r="H24616">
        <v>3</v>
      </c>
      <c r="I24616" s="4">
        <f>IF(E24616="Rhode Island", Table1[[#This Row],[price]]*$L$3, IF(E24616="Massachusetts", Table1[[#This Row],[price]]*$L$2, 1))</f>
        <v>705000</v>
      </c>
    </row>
    <row r="24617" spans="1:9" x14ac:dyDescent="0.25">
      <c r="A24617" s="2">
        <v>43140</v>
      </c>
      <c r="B24617" s="1">
        <f t="shared" si="768"/>
        <v>2018</v>
      </c>
      <c r="C24617" s="1">
        <f t="shared" si="769"/>
        <v>1</v>
      </c>
      <c r="D24617">
        <v>2905</v>
      </c>
      <c r="E24617" t="s">
        <v>36</v>
      </c>
      <c r="F24617" s="4">
        <v>408500</v>
      </c>
      <c r="G24617" t="s">
        <v>5</v>
      </c>
      <c r="H24617">
        <v>3</v>
      </c>
      <c r="I24617" s="4">
        <f>IF(E24617="Rhode Island", Table1[[#This Row],[price]]*$L$3, IF(E24617="Massachusetts", Table1[[#This Row],[price]]*$L$2, 1))</f>
        <v>408500</v>
      </c>
    </row>
    <row r="24618" spans="1:9" x14ac:dyDescent="0.25">
      <c r="A24618" s="2">
        <v>43140</v>
      </c>
      <c r="B24618" s="1">
        <f t="shared" si="768"/>
        <v>2018</v>
      </c>
      <c r="C24618" s="1">
        <f t="shared" si="769"/>
        <v>1</v>
      </c>
      <c r="D24618">
        <v>2614</v>
      </c>
      <c r="E24618" t="s">
        <v>37</v>
      </c>
      <c r="F24618" s="4">
        <v>410000</v>
      </c>
      <c r="G24618" t="s">
        <v>5</v>
      </c>
      <c r="H24618">
        <v>3</v>
      </c>
      <c r="I24618" s="4">
        <f>IF(E24618="Rhode Island", Table1[[#This Row],[price]]*$L$3, IF(E24618="Massachusetts", Table1[[#This Row],[price]]*$L$2, 1))</f>
        <v>410000</v>
      </c>
    </row>
    <row r="24619" spans="1:9" x14ac:dyDescent="0.25">
      <c r="A24619" s="2">
        <v>43140</v>
      </c>
      <c r="B24619" s="1">
        <f t="shared" si="768"/>
        <v>2018</v>
      </c>
      <c r="C24619" s="1">
        <f t="shared" si="769"/>
        <v>1</v>
      </c>
      <c r="D24619">
        <v>2906</v>
      </c>
      <c r="E24619" t="s">
        <v>36</v>
      </c>
      <c r="F24619" s="4">
        <v>425000</v>
      </c>
      <c r="G24619" t="s">
        <v>5</v>
      </c>
      <c r="H24619">
        <v>3</v>
      </c>
      <c r="I24619" s="4">
        <f>IF(E24619="Rhode Island", Table1[[#This Row],[price]]*$L$3, IF(E24619="Massachusetts", Table1[[#This Row],[price]]*$L$2, 1))</f>
        <v>425000</v>
      </c>
    </row>
    <row r="24620" spans="1:9" x14ac:dyDescent="0.25">
      <c r="A24620" s="2">
        <v>43140</v>
      </c>
      <c r="B24620" s="1">
        <f t="shared" si="768"/>
        <v>2018</v>
      </c>
      <c r="C24620" s="1">
        <f t="shared" si="769"/>
        <v>1</v>
      </c>
      <c r="D24620">
        <v>2913</v>
      </c>
      <c r="E24620" t="s">
        <v>36</v>
      </c>
      <c r="F24620" s="4">
        <v>470000</v>
      </c>
      <c r="G24620" t="s">
        <v>5</v>
      </c>
      <c r="H24620">
        <v>3</v>
      </c>
      <c r="I24620" s="4">
        <f>IF(E24620="Rhode Island", Table1[[#This Row],[price]]*$L$3, IF(E24620="Massachusetts", Table1[[#This Row],[price]]*$L$2, 1))</f>
        <v>470000</v>
      </c>
    </row>
    <row r="24621" spans="1:9" x14ac:dyDescent="0.25">
      <c r="A24621" s="2">
        <v>43140</v>
      </c>
      <c r="B24621" s="1">
        <f t="shared" si="768"/>
        <v>2018</v>
      </c>
      <c r="C24621" s="1">
        <f t="shared" si="769"/>
        <v>1</v>
      </c>
      <c r="D24621">
        <v>2913</v>
      </c>
      <c r="E24621" t="s">
        <v>36</v>
      </c>
      <c r="F24621" s="4">
        <v>521000</v>
      </c>
      <c r="G24621" t="s">
        <v>5</v>
      </c>
      <c r="H24621">
        <v>3</v>
      </c>
      <c r="I24621" s="4">
        <f>IF(E24621="Rhode Island", Table1[[#This Row],[price]]*$L$3, IF(E24621="Massachusetts", Table1[[#This Row],[price]]*$L$2, 1))</f>
        <v>521000</v>
      </c>
    </row>
    <row r="24622" spans="1:9" x14ac:dyDescent="0.25">
      <c r="A24622" s="2">
        <v>43140</v>
      </c>
      <c r="B24622" s="1">
        <f t="shared" si="768"/>
        <v>2018</v>
      </c>
      <c r="C24622" s="1">
        <f t="shared" si="769"/>
        <v>1</v>
      </c>
      <c r="D24622">
        <v>2914</v>
      </c>
      <c r="E24622" t="s">
        <v>36</v>
      </c>
      <c r="F24622" s="4">
        <v>570000</v>
      </c>
      <c r="G24622" t="s">
        <v>5</v>
      </c>
      <c r="H24622">
        <v>3</v>
      </c>
      <c r="I24622" s="4">
        <f>IF(E24622="Rhode Island", Table1[[#This Row],[price]]*$L$3, IF(E24622="Massachusetts", Table1[[#This Row],[price]]*$L$2, 1))</f>
        <v>570000</v>
      </c>
    </row>
    <row r="24623" spans="1:9" x14ac:dyDescent="0.25">
      <c r="A24623" s="2">
        <v>43140</v>
      </c>
      <c r="B24623" s="1">
        <f t="shared" si="768"/>
        <v>2018</v>
      </c>
      <c r="C24623" s="1">
        <f t="shared" si="769"/>
        <v>1</v>
      </c>
      <c r="D24623">
        <v>2905</v>
      </c>
      <c r="E24623" t="s">
        <v>36</v>
      </c>
      <c r="F24623" s="4">
        <v>587000</v>
      </c>
      <c r="G24623" t="s">
        <v>5</v>
      </c>
      <c r="H24623">
        <v>3</v>
      </c>
      <c r="I24623" s="4">
        <f>IF(E24623="Rhode Island", Table1[[#This Row],[price]]*$L$3, IF(E24623="Massachusetts", Table1[[#This Row],[price]]*$L$2, 1))</f>
        <v>587000</v>
      </c>
    </row>
    <row r="24624" spans="1:9" x14ac:dyDescent="0.25">
      <c r="A24624" s="2">
        <v>43140</v>
      </c>
      <c r="B24624" s="1">
        <f t="shared" si="768"/>
        <v>2018</v>
      </c>
      <c r="C24624" s="1">
        <f t="shared" si="769"/>
        <v>1</v>
      </c>
      <c r="D24624">
        <v>2611</v>
      </c>
      <c r="E24624" t="s">
        <v>37</v>
      </c>
      <c r="F24624" s="4">
        <v>595000</v>
      </c>
      <c r="G24624" t="s">
        <v>5</v>
      </c>
      <c r="H24624">
        <v>4</v>
      </c>
      <c r="I24624" s="4">
        <f>IF(E24624="Rhode Island", Table1[[#This Row],[price]]*$L$3, IF(E24624="Massachusetts", Table1[[#This Row],[price]]*$L$2, 1))</f>
        <v>595000</v>
      </c>
    </row>
    <row r="24625" spans="1:9" x14ac:dyDescent="0.25">
      <c r="A24625" s="2">
        <v>43140</v>
      </c>
      <c r="B24625" s="1">
        <f t="shared" si="768"/>
        <v>2018</v>
      </c>
      <c r="C24625" s="1">
        <f t="shared" si="769"/>
        <v>1</v>
      </c>
      <c r="D24625">
        <v>2617</v>
      </c>
      <c r="E24625" t="s">
        <v>37</v>
      </c>
      <c r="F24625" s="4">
        <v>650000</v>
      </c>
      <c r="G24625" t="s">
        <v>5</v>
      </c>
      <c r="H24625">
        <v>3</v>
      </c>
      <c r="I24625" s="4">
        <f>IF(E24625="Rhode Island", Table1[[#This Row],[price]]*$L$3, IF(E24625="Massachusetts", Table1[[#This Row],[price]]*$L$2, 1))</f>
        <v>650000</v>
      </c>
    </row>
    <row r="24626" spans="1:9" x14ac:dyDescent="0.25">
      <c r="A24626" s="2">
        <v>43140</v>
      </c>
      <c r="B24626" s="1">
        <f t="shared" si="768"/>
        <v>2018</v>
      </c>
      <c r="C24626" s="1">
        <f t="shared" si="769"/>
        <v>1</v>
      </c>
      <c r="D24626">
        <v>2914</v>
      </c>
      <c r="E24626" t="s">
        <v>36</v>
      </c>
      <c r="F24626" s="4">
        <v>773500</v>
      </c>
      <c r="G24626" t="s">
        <v>5</v>
      </c>
      <c r="H24626">
        <v>4</v>
      </c>
      <c r="I24626" s="4">
        <f>IF(E24626="Rhode Island", Table1[[#This Row],[price]]*$L$3, IF(E24626="Massachusetts", Table1[[#This Row],[price]]*$L$2, 1))</f>
        <v>773500</v>
      </c>
    </row>
    <row r="24627" spans="1:9" x14ac:dyDescent="0.25">
      <c r="A24627" s="2">
        <v>43140</v>
      </c>
      <c r="B24627" s="1">
        <f t="shared" si="768"/>
        <v>2018</v>
      </c>
      <c r="C24627" s="1">
        <f t="shared" si="769"/>
        <v>1</v>
      </c>
      <c r="D24627">
        <v>2611</v>
      </c>
      <c r="E24627" t="s">
        <v>37</v>
      </c>
      <c r="F24627" s="4">
        <v>801000</v>
      </c>
      <c r="G24627" t="s">
        <v>5</v>
      </c>
      <c r="H24627">
        <v>4</v>
      </c>
      <c r="I24627" s="4">
        <f>IF(E24627="Rhode Island", Table1[[#This Row],[price]]*$L$3, IF(E24627="Massachusetts", Table1[[#This Row],[price]]*$L$2, 1))</f>
        <v>801000</v>
      </c>
    </row>
    <row r="24628" spans="1:9" x14ac:dyDescent="0.25">
      <c r="A24628" s="2">
        <v>43140</v>
      </c>
      <c r="B24628" s="1">
        <f t="shared" si="768"/>
        <v>2018</v>
      </c>
      <c r="C24628" s="1">
        <f t="shared" si="769"/>
        <v>1</v>
      </c>
      <c r="D24628">
        <v>2913</v>
      </c>
      <c r="E24628" t="s">
        <v>36</v>
      </c>
      <c r="F24628" s="4">
        <v>851000</v>
      </c>
      <c r="G24628" t="s">
        <v>5</v>
      </c>
      <c r="H24628">
        <v>4</v>
      </c>
      <c r="I24628" s="4">
        <f>IF(E24628="Rhode Island", Table1[[#This Row],[price]]*$L$3, IF(E24628="Massachusetts", Table1[[#This Row],[price]]*$L$2, 1))</f>
        <v>851000</v>
      </c>
    </row>
    <row r="24629" spans="1:9" x14ac:dyDescent="0.25">
      <c r="A24629" s="2">
        <v>43140</v>
      </c>
      <c r="B24629" s="1">
        <f t="shared" si="768"/>
        <v>2018</v>
      </c>
      <c r="C24629" s="1">
        <f t="shared" si="769"/>
        <v>1</v>
      </c>
      <c r="D24629">
        <v>2913</v>
      </c>
      <c r="E24629" t="s">
        <v>36</v>
      </c>
      <c r="F24629" s="4">
        <v>915000</v>
      </c>
      <c r="G24629" t="s">
        <v>5</v>
      </c>
      <c r="H24629">
        <v>4</v>
      </c>
      <c r="I24629" s="4">
        <f>IF(E24629="Rhode Island", Table1[[#This Row],[price]]*$L$3, IF(E24629="Massachusetts", Table1[[#This Row],[price]]*$L$2, 1))</f>
        <v>915000</v>
      </c>
    </row>
    <row r="24630" spans="1:9" x14ac:dyDescent="0.25">
      <c r="A24630" s="2">
        <v>43140</v>
      </c>
      <c r="B24630" s="1">
        <f t="shared" si="768"/>
        <v>2018</v>
      </c>
      <c r="C24630" s="1">
        <f t="shared" si="769"/>
        <v>1</v>
      </c>
      <c r="D24630">
        <v>2604</v>
      </c>
      <c r="E24630" t="s">
        <v>37</v>
      </c>
      <c r="F24630" s="4">
        <v>205000</v>
      </c>
      <c r="G24630" t="s">
        <v>6</v>
      </c>
      <c r="H24630">
        <v>1</v>
      </c>
      <c r="I24630" s="4">
        <f>IF(E24630="Rhode Island", Table1[[#This Row],[price]]*$L$3, IF(E24630="Massachusetts", Table1[[#This Row],[price]]*$L$2, 1))</f>
        <v>205000</v>
      </c>
    </row>
    <row r="24631" spans="1:9" x14ac:dyDescent="0.25">
      <c r="A24631" s="2">
        <v>43140</v>
      </c>
      <c r="B24631" s="1">
        <f t="shared" si="768"/>
        <v>2018</v>
      </c>
      <c r="C24631" s="1">
        <f t="shared" si="769"/>
        <v>1</v>
      </c>
      <c r="D24631">
        <v>2617</v>
      </c>
      <c r="E24631" t="s">
        <v>37</v>
      </c>
      <c r="F24631" s="4">
        <v>262000</v>
      </c>
      <c r="G24631" t="s">
        <v>6</v>
      </c>
      <c r="H24631">
        <v>2</v>
      </c>
      <c r="I24631" s="4">
        <f>IF(E24631="Rhode Island", Table1[[#This Row],[price]]*$L$3, IF(E24631="Massachusetts", Table1[[#This Row],[price]]*$L$2, 1))</f>
        <v>262000</v>
      </c>
    </row>
    <row r="24632" spans="1:9" x14ac:dyDescent="0.25">
      <c r="A24632" s="2">
        <v>43140</v>
      </c>
      <c r="B24632" s="1">
        <f t="shared" si="768"/>
        <v>2018</v>
      </c>
      <c r="C24632" s="1">
        <f t="shared" si="769"/>
        <v>1</v>
      </c>
      <c r="D24632">
        <v>2617</v>
      </c>
      <c r="E24632" t="s">
        <v>37</v>
      </c>
      <c r="F24632" s="4">
        <v>305000</v>
      </c>
      <c r="G24632" t="s">
        <v>6</v>
      </c>
      <c r="H24632">
        <v>1</v>
      </c>
      <c r="I24632" s="4">
        <f>IF(E24632="Rhode Island", Table1[[#This Row],[price]]*$L$3, IF(E24632="Massachusetts", Table1[[#This Row],[price]]*$L$2, 1))</f>
        <v>305000</v>
      </c>
    </row>
    <row r="24633" spans="1:9" x14ac:dyDescent="0.25">
      <c r="A24633" s="2">
        <v>43140</v>
      </c>
      <c r="B24633" s="1">
        <f t="shared" si="768"/>
        <v>2018</v>
      </c>
      <c r="C24633" s="1">
        <f t="shared" si="769"/>
        <v>1</v>
      </c>
      <c r="D24633">
        <v>2913</v>
      </c>
      <c r="E24633" t="s">
        <v>36</v>
      </c>
      <c r="F24633" s="4">
        <v>496000</v>
      </c>
      <c r="G24633" t="s">
        <v>6</v>
      </c>
      <c r="H24633">
        <v>3</v>
      </c>
      <c r="I24633" s="4">
        <f>IF(E24633="Rhode Island", Table1[[#This Row],[price]]*$L$3, IF(E24633="Massachusetts", Table1[[#This Row],[price]]*$L$2, 1))</f>
        <v>496000</v>
      </c>
    </row>
    <row r="24634" spans="1:9" x14ac:dyDescent="0.25">
      <c r="A24634" s="2">
        <v>43140</v>
      </c>
      <c r="B24634" s="1">
        <f t="shared" si="768"/>
        <v>2018</v>
      </c>
      <c r="C24634" s="1">
        <f t="shared" si="769"/>
        <v>1</v>
      </c>
      <c r="D24634">
        <v>2612</v>
      </c>
      <c r="E24634" t="s">
        <v>37</v>
      </c>
      <c r="F24634" s="4">
        <v>594000</v>
      </c>
      <c r="G24634" t="s">
        <v>6</v>
      </c>
      <c r="H24634">
        <v>2</v>
      </c>
      <c r="I24634" s="4">
        <f>IF(E24634="Rhode Island", Table1[[#This Row],[price]]*$L$3, IF(E24634="Massachusetts", Table1[[#This Row],[price]]*$L$2, 1))</f>
        <v>594000</v>
      </c>
    </row>
    <row r="24635" spans="1:9" x14ac:dyDescent="0.25">
      <c r="A24635" s="2">
        <v>43141</v>
      </c>
      <c r="B24635" s="1">
        <f t="shared" si="768"/>
        <v>2018</v>
      </c>
      <c r="C24635" s="1">
        <f t="shared" si="769"/>
        <v>1</v>
      </c>
      <c r="D24635">
        <v>2615</v>
      </c>
      <c r="E24635" t="s">
        <v>37</v>
      </c>
      <c r="F24635" s="4">
        <v>537000</v>
      </c>
      <c r="G24635" t="s">
        <v>5</v>
      </c>
      <c r="H24635">
        <v>4</v>
      </c>
      <c r="I24635" s="4">
        <f>IF(E24635="Rhode Island", Table1[[#This Row],[price]]*$L$3, IF(E24635="Massachusetts", Table1[[#This Row],[price]]*$L$2, 1))</f>
        <v>537000</v>
      </c>
    </row>
    <row r="24636" spans="1:9" x14ac:dyDescent="0.25">
      <c r="A24636" s="2">
        <v>43141</v>
      </c>
      <c r="B24636" s="1">
        <f t="shared" si="768"/>
        <v>2018</v>
      </c>
      <c r="C24636" s="1">
        <f t="shared" si="769"/>
        <v>1</v>
      </c>
      <c r="D24636">
        <v>2903</v>
      </c>
      <c r="E24636" t="s">
        <v>36</v>
      </c>
      <c r="F24636" s="4">
        <v>558000</v>
      </c>
      <c r="G24636" t="s">
        <v>5</v>
      </c>
      <c r="H24636">
        <v>3</v>
      </c>
      <c r="I24636" s="4">
        <f>IF(E24636="Rhode Island", Table1[[#This Row],[price]]*$L$3, IF(E24636="Massachusetts", Table1[[#This Row],[price]]*$L$2, 1))</f>
        <v>558000</v>
      </c>
    </row>
    <row r="24637" spans="1:9" x14ac:dyDescent="0.25">
      <c r="A24637" s="2">
        <v>43141</v>
      </c>
      <c r="B24637" s="1">
        <f t="shared" si="768"/>
        <v>2018</v>
      </c>
      <c r="C24637" s="1">
        <f t="shared" si="769"/>
        <v>1</v>
      </c>
      <c r="D24637">
        <v>2614</v>
      </c>
      <c r="E24637" t="s">
        <v>37</v>
      </c>
      <c r="F24637" s="4">
        <v>580000</v>
      </c>
      <c r="G24637" t="s">
        <v>5</v>
      </c>
      <c r="H24637">
        <v>3</v>
      </c>
      <c r="I24637" s="4">
        <f>IF(E24637="Rhode Island", Table1[[#This Row],[price]]*$L$3, IF(E24637="Massachusetts", Table1[[#This Row],[price]]*$L$2, 1))</f>
        <v>580000</v>
      </c>
    </row>
    <row r="24638" spans="1:9" x14ac:dyDescent="0.25">
      <c r="A24638" s="2">
        <v>43141</v>
      </c>
      <c r="B24638" s="1">
        <f t="shared" si="768"/>
        <v>2018</v>
      </c>
      <c r="C24638" s="1">
        <f t="shared" si="769"/>
        <v>1</v>
      </c>
      <c r="D24638">
        <v>2905</v>
      </c>
      <c r="E24638" t="s">
        <v>36</v>
      </c>
      <c r="F24638" s="4">
        <v>586000</v>
      </c>
      <c r="G24638" t="s">
        <v>5</v>
      </c>
      <c r="H24638">
        <v>3</v>
      </c>
      <c r="I24638" s="4">
        <f>IF(E24638="Rhode Island", Table1[[#This Row],[price]]*$L$3, IF(E24638="Massachusetts", Table1[[#This Row],[price]]*$L$2, 1))</f>
        <v>586000</v>
      </c>
    </row>
    <row r="24639" spans="1:9" x14ac:dyDescent="0.25">
      <c r="A24639" s="2">
        <v>43141</v>
      </c>
      <c r="B24639" s="1">
        <f t="shared" si="768"/>
        <v>2018</v>
      </c>
      <c r="C24639" s="1">
        <f t="shared" si="769"/>
        <v>1</v>
      </c>
      <c r="D24639">
        <v>2611</v>
      </c>
      <c r="E24639" t="s">
        <v>37</v>
      </c>
      <c r="F24639" s="4">
        <v>605000</v>
      </c>
      <c r="G24639" t="s">
        <v>5</v>
      </c>
      <c r="H24639">
        <v>3</v>
      </c>
      <c r="I24639" s="4">
        <f>IF(E24639="Rhode Island", Table1[[#This Row],[price]]*$L$3, IF(E24639="Massachusetts", Table1[[#This Row],[price]]*$L$2, 1))</f>
        <v>605000</v>
      </c>
    </row>
    <row r="24640" spans="1:9" x14ac:dyDescent="0.25">
      <c r="A24640" s="2">
        <v>43141</v>
      </c>
      <c r="B24640" s="1">
        <f t="shared" si="768"/>
        <v>2018</v>
      </c>
      <c r="C24640" s="1">
        <f t="shared" si="769"/>
        <v>1</v>
      </c>
      <c r="D24640">
        <v>2913</v>
      </c>
      <c r="E24640" t="s">
        <v>36</v>
      </c>
      <c r="F24640" s="4">
        <v>610000</v>
      </c>
      <c r="G24640" t="s">
        <v>5</v>
      </c>
      <c r="H24640">
        <v>3</v>
      </c>
      <c r="I24640" s="4">
        <f>IF(E24640="Rhode Island", Table1[[#This Row],[price]]*$L$3, IF(E24640="Massachusetts", Table1[[#This Row],[price]]*$L$2, 1))</f>
        <v>610000</v>
      </c>
    </row>
    <row r="24641" spans="1:9" x14ac:dyDescent="0.25">
      <c r="A24641" s="2">
        <v>43141</v>
      </c>
      <c r="B24641" s="1">
        <f t="shared" si="768"/>
        <v>2018</v>
      </c>
      <c r="C24641" s="1">
        <f t="shared" si="769"/>
        <v>1</v>
      </c>
      <c r="D24641">
        <v>2615</v>
      </c>
      <c r="E24641" t="s">
        <v>37</v>
      </c>
      <c r="F24641" s="4">
        <v>645000</v>
      </c>
      <c r="G24641" t="s">
        <v>5</v>
      </c>
      <c r="H24641">
        <v>4</v>
      </c>
      <c r="I24641" s="4">
        <f>IF(E24641="Rhode Island", Table1[[#This Row],[price]]*$L$3, IF(E24641="Massachusetts", Table1[[#This Row],[price]]*$L$2, 1))</f>
        <v>645000</v>
      </c>
    </row>
    <row r="24642" spans="1:9" x14ac:dyDescent="0.25">
      <c r="A24642" s="2">
        <v>43141</v>
      </c>
      <c r="B24642" s="1">
        <f t="shared" ref="B24642:B24705" si="770">YEAR(A24642)</f>
        <v>2018</v>
      </c>
      <c r="C24642" s="1">
        <f t="shared" ref="C24642:C24705" si="771">ROUNDUP(MONTH(A24642)/3,0)</f>
        <v>1</v>
      </c>
      <c r="D24642">
        <v>2615</v>
      </c>
      <c r="E24642" t="s">
        <v>37</v>
      </c>
      <c r="F24642" s="4">
        <v>670000</v>
      </c>
      <c r="G24642" t="s">
        <v>5</v>
      </c>
      <c r="H24642">
        <v>4</v>
      </c>
      <c r="I24642" s="4">
        <f>IF(E24642="Rhode Island", Table1[[#This Row],[price]]*$L$3, IF(E24642="Massachusetts", Table1[[#This Row],[price]]*$L$2, 1))</f>
        <v>670000</v>
      </c>
    </row>
    <row r="24643" spans="1:9" x14ac:dyDescent="0.25">
      <c r="A24643" s="2">
        <v>43141</v>
      </c>
      <c r="B24643" s="1">
        <f t="shared" si="770"/>
        <v>2018</v>
      </c>
      <c r="C24643" s="1">
        <f t="shared" si="771"/>
        <v>1</v>
      </c>
      <c r="D24643">
        <v>2615</v>
      </c>
      <c r="E24643" t="s">
        <v>37</v>
      </c>
      <c r="F24643" s="4">
        <v>675000</v>
      </c>
      <c r="G24643" t="s">
        <v>5</v>
      </c>
      <c r="H24643">
        <v>4</v>
      </c>
      <c r="I24643" s="4">
        <f>IF(E24643="Rhode Island", Table1[[#This Row],[price]]*$L$3, IF(E24643="Massachusetts", Table1[[#This Row],[price]]*$L$2, 1))</f>
        <v>675000</v>
      </c>
    </row>
    <row r="24644" spans="1:9" x14ac:dyDescent="0.25">
      <c r="A24644" s="2">
        <v>43141</v>
      </c>
      <c r="B24644" s="1">
        <f t="shared" si="770"/>
        <v>2018</v>
      </c>
      <c r="C24644" s="1">
        <f t="shared" si="771"/>
        <v>1</v>
      </c>
      <c r="D24644">
        <v>2902</v>
      </c>
      <c r="E24644" t="s">
        <v>36</v>
      </c>
      <c r="F24644" s="4">
        <v>690000</v>
      </c>
      <c r="G24644" t="s">
        <v>5</v>
      </c>
      <c r="H24644">
        <v>5</v>
      </c>
      <c r="I24644" s="4">
        <f>IF(E24644="Rhode Island", Table1[[#This Row],[price]]*$L$3, IF(E24644="Massachusetts", Table1[[#This Row],[price]]*$L$2, 1))</f>
        <v>690000</v>
      </c>
    </row>
    <row r="24645" spans="1:9" x14ac:dyDescent="0.25">
      <c r="A24645" s="2">
        <v>43141</v>
      </c>
      <c r="B24645" s="1">
        <f t="shared" si="770"/>
        <v>2018</v>
      </c>
      <c r="C24645" s="1">
        <f t="shared" si="771"/>
        <v>1</v>
      </c>
      <c r="D24645">
        <v>2611</v>
      </c>
      <c r="E24645" t="s">
        <v>37</v>
      </c>
      <c r="F24645" s="4">
        <v>749000</v>
      </c>
      <c r="G24645" t="s">
        <v>5</v>
      </c>
      <c r="H24645">
        <v>4</v>
      </c>
      <c r="I24645" s="4">
        <f>IF(E24645="Rhode Island", Table1[[#This Row],[price]]*$L$3, IF(E24645="Massachusetts", Table1[[#This Row],[price]]*$L$2, 1))</f>
        <v>749000</v>
      </c>
    </row>
    <row r="24646" spans="1:9" x14ac:dyDescent="0.25">
      <c r="A24646" s="2">
        <v>43141</v>
      </c>
      <c r="B24646" s="1">
        <f t="shared" si="770"/>
        <v>2018</v>
      </c>
      <c r="C24646" s="1">
        <f t="shared" si="771"/>
        <v>1</v>
      </c>
      <c r="D24646">
        <v>2906</v>
      </c>
      <c r="E24646" t="s">
        <v>36</v>
      </c>
      <c r="F24646" s="4">
        <v>797000</v>
      </c>
      <c r="G24646" t="s">
        <v>5</v>
      </c>
      <c r="H24646">
        <v>4</v>
      </c>
      <c r="I24646" s="4">
        <f>IF(E24646="Rhode Island", Table1[[#This Row],[price]]*$L$3, IF(E24646="Massachusetts", Table1[[#This Row],[price]]*$L$2, 1))</f>
        <v>797000</v>
      </c>
    </row>
    <row r="24647" spans="1:9" x14ac:dyDescent="0.25">
      <c r="A24647" s="2">
        <v>43141</v>
      </c>
      <c r="B24647" s="1">
        <f t="shared" si="770"/>
        <v>2018</v>
      </c>
      <c r="C24647" s="1">
        <f t="shared" si="771"/>
        <v>1</v>
      </c>
      <c r="D24647">
        <v>2602</v>
      </c>
      <c r="E24647" t="s">
        <v>37</v>
      </c>
      <c r="F24647" s="4">
        <v>800000</v>
      </c>
      <c r="G24647" t="s">
        <v>5</v>
      </c>
      <c r="H24647">
        <v>3</v>
      </c>
      <c r="I24647" s="4">
        <f>IF(E24647="Rhode Island", Table1[[#This Row],[price]]*$L$3, IF(E24647="Massachusetts", Table1[[#This Row],[price]]*$L$2, 1))</f>
        <v>800000</v>
      </c>
    </row>
    <row r="24648" spans="1:9" x14ac:dyDescent="0.25">
      <c r="A24648" s="2">
        <v>43141</v>
      </c>
      <c r="B24648" s="1">
        <f t="shared" si="770"/>
        <v>2018</v>
      </c>
      <c r="C24648" s="1">
        <f t="shared" si="771"/>
        <v>1</v>
      </c>
      <c r="D24648">
        <v>2615</v>
      </c>
      <c r="E24648" t="s">
        <v>37</v>
      </c>
      <c r="F24648" s="4">
        <v>800000</v>
      </c>
      <c r="G24648" t="s">
        <v>5</v>
      </c>
      <c r="H24648">
        <v>3</v>
      </c>
      <c r="I24648" s="4">
        <f>IF(E24648="Rhode Island", Table1[[#This Row],[price]]*$L$3, IF(E24648="Massachusetts", Table1[[#This Row],[price]]*$L$2, 1))</f>
        <v>800000</v>
      </c>
    </row>
    <row r="24649" spans="1:9" x14ac:dyDescent="0.25">
      <c r="A24649" s="2">
        <v>43141</v>
      </c>
      <c r="B24649" s="1">
        <f t="shared" si="770"/>
        <v>2018</v>
      </c>
      <c r="C24649" s="1">
        <f t="shared" si="771"/>
        <v>1</v>
      </c>
      <c r="D24649">
        <v>2617</v>
      </c>
      <c r="E24649" t="s">
        <v>37</v>
      </c>
      <c r="F24649" s="4">
        <v>875000</v>
      </c>
      <c r="G24649" t="s">
        <v>5</v>
      </c>
      <c r="H24649">
        <v>4</v>
      </c>
      <c r="I24649" s="4">
        <f>IF(E24649="Rhode Island", Table1[[#This Row],[price]]*$L$3, IF(E24649="Massachusetts", Table1[[#This Row],[price]]*$L$2, 1))</f>
        <v>875000</v>
      </c>
    </row>
    <row r="24650" spans="1:9" x14ac:dyDescent="0.25">
      <c r="A24650" s="2">
        <v>43141</v>
      </c>
      <c r="B24650" s="1">
        <f t="shared" si="770"/>
        <v>2018</v>
      </c>
      <c r="C24650" s="1">
        <f t="shared" si="771"/>
        <v>1</v>
      </c>
      <c r="D24650">
        <v>2607</v>
      </c>
      <c r="E24650" t="s">
        <v>37</v>
      </c>
      <c r="F24650" s="4">
        <v>940000</v>
      </c>
      <c r="G24650" t="s">
        <v>5</v>
      </c>
      <c r="H24650">
        <v>4</v>
      </c>
      <c r="I24650" s="4">
        <f>IF(E24650="Rhode Island", Table1[[#This Row],[price]]*$L$3, IF(E24650="Massachusetts", Table1[[#This Row],[price]]*$L$2, 1))</f>
        <v>940000</v>
      </c>
    </row>
    <row r="24651" spans="1:9" x14ac:dyDescent="0.25">
      <c r="A24651" s="2">
        <v>43141</v>
      </c>
      <c r="B24651" s="1">
        <f t="shared" si="770"/>
        <v>2018</v>
      </c>
      <c r="C24651" s="1">
        <f t="shared" si="771"/>
        <v>1</v>
      </c>
      <c r="D24651">
        <v>2604</v>
      </c>
      <c r="E24651" t="s">
        <v>37</v>
      </c>
      <c r="F24651" s="4">
        <v>1035000</v>
      </c>
      <c r="G24651" t="s">
        <v>5</v>
      </c>
      <c r="H24651">
        <v>4</v>
      </c>
      <c r="I24651" s="4">
        <f>IF(E24651="Rhode Island", Table1[[#This Row],[price]]*$L$3, IF(E24651="Massachusetts", Table1[[#This Row],[price]]*$L$2, 1))</f>
        <v>1035000</v>
      </c>
    </row>
    <row r="24652" spans="1:9" x14ac:dyDescent="0.25">
      <c r="A24652" s="2">
        <v>43141</v>
      </c>
      <c r="B24652" s="1">
        <f t="shared" si="770"/>
        <v>2018</v>
      </c>
      <c r="C24652" s="1">
        <f t="shared" si="771"/>
        <v>1</v>
      </c>
      <c r="D24652">
        <v>2602</v>
      </c>
      <c r="E24652" t="s">
        <v>37</v>
      </c>
      <c r="F24652" s="4">
        <v>1125000</v>
      </c>
      <c r="G24652" t="s">
        <v>5</v>
      </c>
      <c r="H24652">
        <v>3</v>
      </c>
      <c r="I24652" s="4">
        <f>IF(E24652="Rhode Island", Table1[[#This Row],[price]]*$L$3, IF(E24652="Massachusetts", Table1[[#This Row],[price]]*$L$2, 1))</f>
        <v>1125000</v>
      </c>
    </row>
    <row r="24653" spans="1:9" x14ac:dyDescent="0.25">
      <c r="A24653" s="2">
        <v>43141</v>
      </c>
      <c r="B24653" s="1">
        <f t="shared" si="770"/>
        <v>2018</v>
      </c>
      <c r="C24653" s="1">
        <f t="shared" si="771"/>
        <v>1</v>
      </c>
      <c r="D24653">
        <v>2913</v>
      </c>
      <c r="E24653" t="s">
        <v>36</v>
      </c>
      <c r="F24653" s="4">
        <v>1210000</v>
      </c>
      <c r="G24653" t="s">
        <v>5</v>
      </c>
      <c r="H24653">
        <v>5</v>
      </c>
      <c r="I24653" s="4">
        <f>IF(E24653="Rhode Island", Table1[[#This Row],[price]]*$L$3, IF(E24653="Massachusetts", Table1[[#This Row],[price]]*$L$2, 1))</f>
        <v>1210000</v>
      </c>
    </row>
    <row r="24654" spans="1:9" x14ac:dyDescent="0.25">
      <c r="A24654" s="2">
        <v>43141</v>
      </c>
      <c r="B24654" s="1">
        <f t="shared" si="770"/>
        <v>2018</v>
      </c>
      <c r="C24654" s="1">
        <f t="shared" si="771"/>
        <v>1</v>
      </c>
      <c r="D24654">
        <v>2602</v>
      </c>
      <c r="E24654" t="s">
        <v>37</v>
      </c>
      <c r="F24654" s="4">
        <v>1295000</v>
      </c>
      <c r="G24654" t="s">
        <v>5</v>
      </c>
      <c r="H24654">
        <v>4</v>
      </c>
      <c r="I24654" s="4">
        <f>IF(E24654="Rhode Island", Table1[[#This Row],[price]]*$L$3, IF(E24654="Massachusetts", Table1[[#This Row],[price]]*$L$2, 1))</f>
        <v>1295000</v>
      </c>
    </row>
    <row r="24655" spans="1:9" x14ac:dyDescent="0.25">
      <c r="A24655" s="2">
        <v>43141</v>
      </c>
      <c r="B24655" s="1">
        <f t="shared" si="770"/>
        <v>2018</v>
      </c>
      <c r="C24655" s="1">
        <f t="shared" si="771"/>
        <v>1</v>
      </c>
      <c r="D24655">
        <v>2614</v>
      </c>
      <c r="E24655" t="s">
        <v>37</v>
      </c>
      <c r="F24655" s="4">
        <v>1320000</v>
      </c>
      <c r="G24655" t="s">
        <v>5</v>
      </c>
      <c r="H24655">
        <v>4</v>
      </c>
      <c r="I24655" s="4">
        <f>IF(E24655="Rhode Island", Table1[[#This Row],[price]]*$L$3, IF(E24655="Massachusetts", Table1[[#This Row],[price]]*$L$2, 1))</f>
        <v>1320000</v>
      </c>
    </row>
    <row r="24656" spans="1:9" x14ac:dyDescent="0.25">
      <c r="A24656" s="2">
        <v>43141</v>
      </c>
      <c r="B24656" s="1">
        <f t="shared" si="770"/>
        <v>2018</v>
      </c>
      <c r="C24656" s="1">
        <f t="shared" si="771"/>
        <v>1</v>
      </c>
      <c r="D24656">
        <v>2603</v>
      </c>
      <c r="E24656" t="s">
        <v>37</v>
      </c>
      <c r="F24656" s="4">
        <v>1400000</v>
      </c>
      <c r="G24656" t="s">
        <v>5</v>
      </c>
      <c r="H24656">
        <v>3</v>
      </c>
      <c r="I24656" s="4">
        <f>IF(E24656="Rhode Island", Table1[[#This Row],[price]]*$L$3, IF(E24656="Massachusetts", Table1[[#This Row],[price]]*$L$2, 1))</f>
        <v>1400000</v>
      </c>
    </row>
    <row r="24657" spans="1:9" x14ac:dyDescent="0.25">
      <c r="A24657" s="2">
        <v>43141</v>
      </c>
      <c r="B24657" s="1">
        <f t="shared" si="770"/>
        <v>2018</v>
      </c>
      <c r="C24657" s="1">
        <f t="shared" si="771"/>
        <v>1</v>
      </c>
      <c r="D24657">
        <v>2604</v>
      </c>
      <c r="E24657" t="s">
        <v>37</v>
      </c>
      <c r="F24657" s="4">
        <v>1425000</v>
      </c>
      <c r="G24657" t="s">
        <v>5</v>
      </c>
      <c r="H24657">
        <v>4</v>
      </c>
      <c r="I24657" s="4">
        <f>IF(E24657="Rhode Island", Table1[[#This Row],[price]]*$L$3, IF(E24657="Massachusetts", Table1[[#This Row],[price]]*$L$2, 1))</f>
        <v>1425000</v>
      </c>
    </row>
    <row r="24658" spans="1:9" x14ac:dyDescent="0.25">
      <c r="A24658" s="2">
        <v>43141</v>
      </c>
      <c r="B24658" s="1">
        <f t="shared" si="770"/>
        <v>2018</v>
      </c>
      <c r="C24658" s="1">
        <f t="shared" si="771"/>
        <v>1</v>
      </c>
      <c r="D24658">
        <v>2600</v>
      </c>
      <c r="E24658" t="s">
        <v>37</v>
      </c>
      <c r="F24658" s="4">
        <v>1465000</v>
      </c>
      <c r="G24658" t="s">
        <v>5</v>
      </c>
      <c r="H24658">
        <v>4</v>
      </c>
      <c r="I24658" s="4">
        <f>IF(E24658="Rhode Island", Table1[[#This Row],[price]]*$L$3, IF(E24658="Massachusetts", Table1[[#This Row],[price]]*$L$2, 1))</f>
        <v>1465000</v>
      </c>
    </row>
    <row r="24659" spans="1:9" x14ac:dyDescent="0.25">
      <c r="A24659" s="2">
        <v>43141</v>
      </c>
      <c r="B24659" s="1">
        <f t="shared" si="770"/>
        <v>2018</v>
      </c>
      <c r="C24659" s="1">
        <f t="shared" si="771"/>
        <v>1</v>
      </c>
      <c r="D24659">
        <v>2612</v>
      </c>
      <c r="E24659" t="s">
        <v>37</v>
      </c>
      <c r="F24659" s="4">
        <v>680000</v>
      </c>
      <c r="G24659" t="s">
        <v>6</v>
      </c>
      <c r="H24659">
        <v>2</v>
      </c>
      <c r="I24659" s="4">
        <f>IF(E24659="Rhode Island", Table1[[#This Row],[price]]*$L$3, IF(E24659="Massachusetts", Table1[[#This Row],[price]]*$L$2, 1))</f>
        <v>680000</v>
      </c>
    </row>
    <row r="24660" spans="1:9" x14ac:dyDescent="0.25">
      <c r="A24660" s="2">
        <v>43142</v>
      </c>
      <c r="B24660" s="1">
        <f t="shared" si="770"/>
        <v>2018</v>
      </c>
      <c r="C24660" s="1">
        <f t="shared" si="771"/>
        <v>1</v>
      </c>
      <c r="D24660">
        <v>2602</v>
      </c>
      <c r="E24660" t="s">
        <v>37</v>
      </c>
      <c r="F24660" s="4">
        <v>630000</v>
      </c>
      <c r="G24660" t="s">
        <v>5</v>
      </c>
      <c r="H24660">
        <v>3</v>
      </c>
      <c r="I24660" s="4">
        <f>IF(E24660="Rhode Island", Table1[[#This Row],[price]]*$L$3, IF(E24660="Massachusetts", Table1[[#This Row],[price]]*$L$2, 1))</f>
        <v>630000</v>
      </c>
    </row>
    <row r="24661" spans="1:9" x14ac:dyDescent="0.25">
      <c r="A24661" s="2">
        <v>43142</v>
      </c>
      <c r="B24661" s="1">
        <f t="shared" si="770"/>
        <v>2018</v>
      </c>
      <c r="C24661" s="1">
        <f t="shared" si="771"/>
        <v>1</v>
      </c>
      <c r="D24661">
        <v>2611</v>
      </c>
      <c r="E24661" t="s">
        <v>37</v>
      </c>
      <c r="F24661" s="4">
        <v>421000</v>
      </c>
      <c r="G24661" t="s">
        <v>6</v>
      </c>
      <c r="H24661">
        <v>2</v>
      </c>
      <c r="I24661" s="4">
        <f>IF(E24661="Rhode Island", Table1[[#This Row],[price]]*$L$3, IF(E24661="Massachusetts", Table1[[#This Row],[price]]*$L$2, 1))</f>
        <v>421000</v>
      </c>
    </row>
    <row r="24662" spans="1:9" x14ac:dyDescent="0.25">
      <c r="A24662" s="2">
        <v>43143</v>
      </c>
      <c r="B24662" s="1">
        <f t="shared" si="770"/>
        <v>2018</v>
      </c>
      <c r="C24662" s="1">
        <f t="shared" si="771"/>
        <v>1</v>
      </c>
      <c r="D24662">
        <v>2615</v>
      </c>
      <c r="E24662" t="s">
        <v>37</v>
      </c>
      <c r="F24662" s="4">
        <v>417500</v>
      </c>
      <c r="G24662" t="s">
        <v>5</v>
      </c>
      <c r="H24662">
        <v>2</v>
      </c>
      <c r="I24662" s="4">
        <f>IF(E24662="Rhode Island", Table1[[#This Row],[price]]*$L$3, IF(E24662="Massachusetts", Table1[[#This Row],[price]]*$L$2, 1))</f>
        <v>417500</v>
      </c>
    </row>
    <row r="24663" spans="1:9" x14ac:dyDescent="0.25">
      <c r="A24663" s="2">
        <v>43143</v>
      </c>
      <c r="B24663" s="1">
        <f t="shared" si="770"/>
        <v>2018</v>
      </c>
      <c r="C24663" s="1">
        <f t="shared" si="771"/>
        <v>1</v>
      </c>
      <c r="D24663">
        <v>2615</v>
      </c>
      <c r="E24663" t="s">
        <v>37</v>
      </c>
      <c r="F24663" s="4">
        <v>460000</v>
      </c>
      <c r="G24663" t="s">
        <v>5</v>
      </c>
      <c r="H24663">
        <v>3</v>
      </c>
      <c r="I24663" s="4">
        <f>IF(E24663="Rhode Island", Table1[[#This Row],[price]]*$L$3, IF(E24663="Massachusetts", Table1[[#This Row],[price]]*$L$2, 1))</f>
        <v>460000</v>
      </c>
    </row>
    <row r="24664" spans="1:9" x14ac:dyDescent="0.25">
      <c r="A24664" s="2">
        <v>43143</v>
      </c>
      <c r="B24664" s="1">
        <f t="shared" si="770"/>
        <v>2018</v>
      </c>
      <c r="C24664" s="1">
        <f t="shared" si="771"/>
        <v>1</v>
      </c>
      <c r="D24664">
        <v>2615</v>
      </c>
      <c r="E24664" t="s">
        <v>37</v>
      </c>
      <c r="F24664" s="4">
        <v>461500</v>
      </c>
      <c r="G24664" t="s">
        <v>5</v>
      </c>
      <c r="H24664">
        <v>3</v>
      </c>
      <c r="I24664" s="4">
        <f>IF(E24664="Rhode Island", Table1[[#This Row],[price]]*$L$3, IF(E24664="Massachusetts", Table1[[#This Row],[price]]*$L$2, 1))</f>
        <v>461500</v>
      </c>
    </row>
    <row r="24665" spans="1:9" x14ac:dyDescent="0.25">
      <c r="A24665" s="2">
        <v>43143</v>
      </c>
      <c r="B24665" s="1">
        <f t="shared" si="770"/>
        <v>2018</v>
      </c>
      <c r="C24665" s="1">
        <f t="shared" si="771"/>
        <v>1</v>
      </c>
      <c r="D24665">
        <v>2904</v>
      </c>
      <c r="E24665" t="s">
        <v>36</v>
      </c>
      <c r="F24665" s="4">
        <v>485000</v>
      </c>
      <c r="G24665" t="s">
        <v>5</v>
      </c>
      <c r="H24665">
        <v>3</v>
      </c>
      <c r="I24665" s="4">
        <f>IF(E24665="Rhode Island", Table1[[#This Row],[price]]*$L$3, IF(E24665="Massachusetts", Table1[[#This Row],[price]]*$L$2, 1))</f>
        <v>485000</v>
      </c>
    </row>
    <row r="24666" spans="1:9" x14ac:dyDescent="0.25">
      <c r="A24666" s="2">
        <v>43143</v>
      </c>
      <c r="B24666" s="1">
        <f t="shared" si="770"/>
        <v>2018</v>
      </c>
      <c r="C24666" s="1">
        <f t="shared" si="771"/>
        <v>1</v>
      </c>
      <c r="D24666">
        <v>2905</v>
      </c>
      <c r="E24666" t="s">
        <v>36</v>
      </c>
      <c r="F24666" s="4">
        <v>545000</v>
      </c>
      <c r="G24666" t="s">
        <v>5</v>
      </c>
      <c r="H24666">
        <v>3</v>
      </c>
      <c r="I24666" s="4">
        <f>IF(E24666="Rhode Island", Table1[[#This Row],[price]]*$L$3, IF(E24666="Massachusetts", Table1[[#This Row],[price]]*$L$2, 1))</f>
        <v>545000</v>
      </c>
    </row>
    <row r="24667" spans="1:9" x14ac:dyDescent="0.25">
      <c r="A24667" s="2">
        <v>43143</v>
      </c>
      <c r="B24667" s="1">
        <f t="shared" si="770"/>
        <v>2018</v>
      </c>
      <c r="C24667" s="1">
        <f t="shared" si="771"/>
        <v>1</v>
      </c>
      <c r="D24667">
        <v>2905</v>
      </c>
      <c r="E24667" t="s">
        <v>36</v>
      </c>
      <c r="F24667" s="4">
        <v>555000</v>
      </c>
      <c r="G24667" t="s">
        <v>5</v>
      </c>
      <c r="H24667">
        <v>3</v>
      </c>
      <c r="I24667" s="4">
        <f>IF(E24667="Rhode Island", Table1[[#This Row],[price]]*$L$3, IF(E24667="Massachusetts", Table1[[#This Row],[price]]*$L$2, 1))</f>
        <v>555000</v>
      </c>
    </row>
    <row r="24668" spans="1:9" x14ac:dyDescent="0.25">
      <c r="A24668" s="2">
        <v>43143</v>
      </c>
      <c r="B24668" s="1">
        <f t="shared" si="770"/>
        <v>2018</v>
      </c>
      <c r="C24668" s="1">
        <f t="shared" si="771"/>
        <v>1</v>
      </c>
      <c r="D24668">
        <v>2614</v>
      </c>
      <c r="E24668" t="s">
        <v>37</v>
      </c>
      <c r="F24668" s="4">
        <v>612000</v>
      </c>
      <c r="G24668" t="s">
        <v>5</v>
      </c>
      <c r="H24668">
        <v>3</v>
      </c>
      <c r="I24668" s="4">
        <f>IF(E24668="Rhode Island", Table1[[#This Row],[price]]*$L$3, IF(E24668="Massachusetts", Table1[[#This Row],[price]]*$L$2, 1))</f>
        <v>612000</v>
      </c>
    </row>
    <row r="24669" spans="1:9" x14ac:dyDescent="0.25">
      <c r="A24669" s="2">
        <v>43143</v>
      </c>
      <c r="B24669" s="1">
        <f t="shared" si="770"/>
        <v>2018</v>
      </c>
      <c r="C24669" s="1">
        <f t="shared" si="771"/>
        <v>1</v>
      </c>
      <c r="D24669">
        <v>2905</v>
      </c>
      <c r="E24669" t="s">
        <v>36</v>
      </c>
      <c r="F24669" s="4">
        <v>690000</v>
      </c>
      <c r="G24669" t="s">
        <v>5</v>
      </c>
      <c r="H24669">
        <v>4</v>
      </c>
      <c r="I24669" s="4">
        <f>IF(E24669="Rhode Island", Table1[[#This Row],[price]]*$L$3, IF(E24669="Massachusetts", Table1[[#This Row],[price]]*$L$2, 1))</f>
        <v>690000</v>
      </c>
    </row>
    <row r="24670" spans="1:9" x14ac:dyDescent="0.25">
      <c r="A24670" s="2">
        <v>43143</v>
      </c>
      <c r="B24670" s="1">
        <f t="shared" si="770"/>
        <v>2018</v>
      </c>
      <c r="C24670" s="1">
        <f t="shared" si="771"/>
        <v>1</v>
      </c>
      <c r="D24670">
        <v>2913</v>
      </c>
      <c r="E24670" t="s">
        <v>36</v>
      </c>
      <c r="F24670" s="4">
        <v>745000</v>
      </c>
      <c r="G24670" t="s">
        <v>5</v>
      </c>
      <c r="H24670">
        <v>4</v>
      </c>
      <c r="I24670" s="4">
        <f>IF(E24670="Rhode Island", Table1[[#This Row],[price]]*$L$3, IF(E24670="Massachusetts", Table1[[#This Row],[price]]*$L$2, 1))</f>
        <v>745000</v>
      </c>
    </row>
    <row r="24671" spans="1:9" x14ac:dyDescent="0.25">
      <c r="A24671" s="2">
        <v>43143</v>
      </c>
      <c r="B24671" s="1">
        <f t="shared" si="770"/>
        <v>2018</v>
      </c>
      <c r="C24671" s="1">
        <f t="shared" si="771"/>
        <v>1</v>
      </c>
      <c r="D24671">
        <v>2611</v>
      </c>
      <c r="E24671" t="s">
        <v>37</v>
      </c>
      <c r="F24671" s="4">
        <v>746000</v>
      </c>
      <c r="G24671" t="s">
        <v>5</v>
      </c>
      <c r="H24671">
        <v>4</v>
      </c>
      <c r="I24671" s="4">
        <f>IF(E24671="Rhode Island", Table1[[#This Row],[price]]*$L$3, IF(E24671="Massachusetts", Table1[[#This Row],[price]]*$L$2, 1))</f>
        <v>746000</v>
      </c>
    </row>
    <row r="24672" spans="1:9" x14ac:dyDescent="0.25">
      <c r="A24672" s="2">
        <v>43143</v>
      </c>
      <c r="B24672" s="1">
        <f t="shared" si="770"/>
        <v>2018</v>
      </c>
      <c r="C24672" s="1">
        <f t="shared" si="771"/>
        <v>1</v>
      </c>
      <c r="D24672">
        <v>2617</v>
      </c>
      <c r="E24672" t="s">
        <v>37</v>
      </c>
      <c r="F24672" s="4">
        <v>800000</v>
      </c>
      <c r="G24672" t="s">
        <v>5</v>
      </c>
      <c r="H24672">
        <v>4</v>
      </c>
      <c r="I24672" s="4">
        <f>IF(E24672="Rhode Island", Table1[[#This Row],[price]]*$L$3, IF(E24672="Massachusetts", Table1[[#This Row],[price]]*$L$2, 1))</f>
        <v>800000</v>
      </c>
    </row>
    <row r="24673" spans="1:9" x14ac:dyDescent="0.25">
      <c r="A24673" s="2">
        <v>43143</v>
      </c>
      <c r="B24673" s="1">
        <f t="shared" si="770"/>
        <v>2018</v>
      </c>
      <c r="C24673" s="1">
        <f t="shared" si="771"/>
        <v>1</v>
      </c>
      <c r="D24673">
        <v>2914</v>
      </c>
      <c r="E24673" t="s">
        <v>36</v>
      </c>
      <c r="F24673" s="4">
        <v>800000</v>
      </c>
      <c r="G24673" t="s">
        <v>5</v>
      </c>
      <c r="H24673">
        <v>4</v>
      </c>
      <c r="I24673" s="4">
        <f>IF(E24673="Rhode Island", Table1[[#This Row],[price]]*$L$3, IF(E24673="Massachusetts", Table1[[#This Row],[price]]*$L$2, 1))</f>
        <v>800000</v>
      </c>
    </row>
    <row r="24674" spans="1:9" x14ac:dyDescent="0.25">
      <c r="A24674" s="2">
        <v>43143</v>
      </c>
      <c r="B24674" s="1">
        <f t="shared" si="770"/>
        <v>2018</v>
      </c>
      <c r="C24674" s="1">
        <f t="shared" si="771"/>
        <v>1</v>
      </c>
      <c r="D24674">
        <v>2914</v>
      </c>
      <c r="E24674" t="s">
        <v>36</v>
      </c>
      <c r="F24674" s="4">
        <v>800000</v>
      </c>
      <c r="G24674" t="s">
        <v>5</v>
      </c>
      <c r="H24674">
        <v>5</v>
      </c>
      <c r="I24674" s="4">
        <f>IF(E24674="Rhode Island", Table1[[#This Row],[price]]*$L$3, IF(E24674="Massachusetts", Table1[[#This Row],[price]]*$L$2, 1))</f>
        <v>800000</v>
      </c>
    </row>
    <row r="24675" spans="1:9" x14ac:dyDescent="0.25">
      <c r="A24675" s="2">
        <v>43143</v>
      </c>
      <c r="B24675" s="1">
        <f t="shared" si="770"/>
        <v>2018</v>
      </c>
      <c r="C24675" s="1">
        <f t="shared" si="771"/>
        <v>1</v>
      </c>
      <c r="D24675">
        <v>2611</v>
      </c>
      <c r="E24675" t="s">
        <v>37</v>
      </c>
      <c r="F24675" s="4">
        <v>895000</v>
      </c>
      <c r="G24675" t="s">
        <v>5</v>
      </c>
      <c r="H24675">
        <v>4</v>
      </c>
      <c r="I24675" s="4">
        <f>IF(E24675="Rhode Island", Table1[[#This Row],[price]]*$L$3, IF(E24675="Massachusetts", Table1[[#This Row],[price]]*$L$2, 1))</f>
        <v>895000</v>
      </c>
    </row>
    <row r="24676" spans="1:9" x14ac:dyDescent="0.25">
      <c r="A24676" s="2">
        <v>43143</v>
      </c>
      <c r="B24676" s="1">
        <f t="shared" si="770"/>
        <v>2018</v>
      </c>
      <c r="C24676" s="1">
        <f t="shared" si="771"/>
        <v>1</v>
      </c>
      <c r="D24676">
        <v>2902</v>
      </c>
      <c r="E24676" t="s">
        <v>36</v>
      </c>
      <c r="F24676" s="4">
        <v>917500</v>
      </c>
      <c r="G24676" t="s">
        <v>5</v>
      </c>
      <c r="H24676">
        <v>4</v>
      </c>
      <c r="I24676" s="4">
        <f>IF(E24676="Rhode Island", Table1[[#This Row],[price]]*$L$3, IF(E24676="Massachusetts", Table1[[#This Row],[price]]*$L$2, 1))</f>
        <v>917500</v>
      </c>
    </row>
    <row r="24677" spans="1:9" x14ac:dyDescent="0.25">
      <c r="A24677" s="2">
        <v>43143</v>
      </c>
      <c r="B24677" s="1">
        <f t="shared" si="770"/>
        <v>2018</v>
      </c>
      <c r="C24677" s="1">
        <f t="shared" si="771"/>
        <v>1</v>
      </c>
      <c r="D24677">
        <v>2612</v>
      </c>
      <c r="E24677" t="s">
        <v>37</v>
      </c>
      <c r="F24677" s="4">
        <v>395000</v>
      </c>
      <c r="G24677" t="s">
        <v>6</v>
      </c>
      <c r="H24677">
        <v>2</v>
      </c>
      <c r="I24677" s="4">
        <f>IF(E24677="Rhode Island", Table1[[#This Row],[price]]*$L$3, IF(E24677="Massachusetts", Table1[[#This Row],[price]]*$L$2, 1))</f>
        <v>395000</v>
      </c>
    </row>
    <row r="24678" spans="1:9" x14ac:dyDescent="0.25">
      <c r="A24678" s="2">
        <v>43143</v>
      </c>
      <c r="B24678" s="1">
        <f t="shared" si="770"/>
        <v>2018</v>
      </c>
      <c r="C24678" s="1">
        <f t="shared" si="771"/>
        <v>1</v>
      </c>
      <c r="D24678">
        <v>2603</v>
      </c>
      <c r="E24678" t="s">
        <v>37</v>
      </c>
      <c r="F24678" s="4">
        <v>467500</v>
      </c>
      <c r="G24678" t="s">
        <v>6</v>
      </c>
      <c r="H24678">
        <v>1</v>
      </c>
      <c r="I24678" s="4">
        <f>IF(E24678="Rhode Island", Table1[[#This Row],[price]]*$L$3, IF(E24678="Massachusetts", Table1[[#This Row],[price]]*$L$2, 1))</f>
        <v>467500</v>
      </c>
    </row>
    <row r="24679" spans="1:9" x14ac:dyDescent="0.25">
      <c r="A24679" s="2">
        <v>43143</v>
      </c>
      <c r="B24679" s="1">
        <f t="shared" si="770"/>
        <v>2018</v>
      </c>
      <c r="C24679" s="1">
        <f t="shared" si="771"/>
        <v>1</v>
      </c>
      <c r="D24679">
        <v>2612</v>
      </c>
      <c r="E24679" t="s">
        <v>37</v>
      </c>
      <c r="F24679" s="4">
        <v>518200</v>
      </c>
      <c r="G24679" t="s">
        <v>6</v>
      </c>
      <c r="H24679">
        <v>2</v>
      </c>
      <c r="I24679" s="4">
        <f>IF(E24679="Rhode Island", Table1[[#This Row],[price]]*$L$3, IF(E24679="Massachusetts", Table1[[#This Row],[price]]*$L$2, 1))</f>
        <v>518200</v>
      </c>
    </row>
    <row r="24680" spans="1:9" x14ac:dyDescent="0.25">
      <c r="A24680" s="2">
        <v>43144</v>
      </c>
      <c r="B24680" s="1">
        <f t="shared" si="770"/>
        <v>2018</v>
      </c>
      <c r="C24680" s="1">
        <f t="shared" si="771"/>
        <v>1</v>
      </c>
      <c r="D24680">
        <v>2914</v>
      </c>
      <c r="E24680" t="s">
        <v>36</v>
      </c>
      <c r="F24680" s="4">
        <v>445000</v>
      </c>
      <c r="G24680" t="s">
        <v>5</v>
      </c>
      <c r="H24680">
        <v>3</v>
      </c>
      <c r="I24680" s="4">
        <f>IF(E24680="Rhode Island", Table1[[#This Row],[price]]*$L$3, IF(E24680="Massachusetts", Table1[[#This Row],[price]]*$L$2, 1))</f>
        <v>445000</v>
      </c>
    </row>
    <row r="24681" spans="1:9" x14ac:dyDescent="0.25">
      <c r="A24681" s="2">
        <v>43144</v>
      </c>
      <c r="B24681" s="1">
        <f t="shared" si="770"/>
        <v>2018</v>
      </c>
      <c r="C24681" s="1">
        <f t="shared" si="771"/>
        <v>1</v>
      </c>
      <c r="D24681">
        <v>2902</v>
      </c>
      <c r="E24681" t="s">
        <v>36</v>
      </c>
      <c r="F24681" s="4">
        <v>452000</v>
      </c>
      <c r="G24681" t="s">
        <v>5</v>
      </c>
      <c r="H24681">
        <v>3</v>
      </c>
      <c r="I24681" s="4">
        <f>IF(E24681="Rhode Island", Table1[[#This Row],[price]]*$L$3, IF(E24681="Massachusetts", Table1[[#This Row],[price]]*$L$2, 1))</f>
        <v>452000</v>
      </c>
    </row>
    <row r="24682" spans="1:9" x14ac:dyDescent="0.25">
      <c r="A24682" s="2">
        <v>43144</v>
      </c>
      <c r="B24682" s="1">
        <f t="shared" si="770"/>
        <v>2018</v>
      </c>
      <c r="C24682" s="1">
        <f t="shared" si="771"/>
        <v>1</v>
      </c>
      <c r="D24682">
        <v>2913</v>
      </c>
      <c r="E24682" t="s">
        <v>36</v>
      </c>
      <c r="F24682" s="4">
        <v>500000</v>
      </c>
      <c r="G24682" t="s">
        <v>5</v>
      </c>
      <c r="H24682">
        <v>3</v>
      </c>
      <c r="I24682" s="4">
        <f>IF(E24682="Rhode Island", Table1[[#This Row],[price]]*$L$3, IF(E24682="Massachusetts", Table1[[#This Row],[price]]*$L$2, 1))</f>
        <v>500000</v>
      </c>
    </row>
    <row r="24683" spans="1:9" x14ac:dyDescent="0.25">
      <c r="A24683" s="2">
        <v>43144</v>
      </c>
      <c r="B24683" s="1">
        <f t="shared" si="770"/>
        <v>2018</v>
      </c>
      <c r="C24683" s="1">
        <f t="shared" si="771"/>
        <v>1</v>
      </c>
      <c r="D24683">
        <v>2904</v>
      </c>
      <c r="E24683" t="s">
        <v>36</v>
      </c>
      <c r="F24683" s="4">
        <v>643000</v>
      </c>
      <c r="G24683" t="s">
        <v>5</v>
      </c>
      <c r="H24683">
        <v>3</v>
      </c>
      <c r="I24683" s="4">
        <f>IF(E24683="Rhode Island", Table1[[#This Row],[price]]*$L$3, IF(E24683="Massachusetts", Table1[[#This Row],[price]]*$L$2, 1))</f>
        <v>643000</v>
      </c>
    </row>
    <row r="24684" spans="1:9" x14ac:dyDescent="0.25">
      <c r="A24684" s="2">
        <v>43144</v>
      </c>
      <c r="B24684" s="1">
        <f t="shared" si="770"/>
        <v>2018</v>
      </c>
      <c r="C24684" s="1">
        <f t="shared" si="771"/>
        <v>1</v>
      </c>
      <c r="D24684">
        <v>2611</v>
      </c>
      <c r="E24684" t="s">
        <v>37</v>
      </c>
      <c r="F24684" s="4">
        <v>656000</v>
      </c>
      <c r="G24684" t="s">
        <v>5</v>
      </c>
      <c r="H24684">
        <v>3</v>
      </c>
      <c r="I24684" s="4">
        <f>IF(E24684="Rhode Island", Table1[[#This Row],[price]]*$L$3, IF(E24684="Massachusetts", Table1[[#This Row],[price]]*$L$2, 1))</f>
        <v>656000</v>
      </c>
    </row>
    <row r="24685" spans="1:9" x14ac:dyDescent="0.25">
      <c r="A24685" s="2">
        <v>43144</v>
      </c>
      <c r="B24685" s="1">
        <f t="shared" si="770"/>
        <v>2018</v>
      </c>
      <c r="C24685" s="1">
        <f t="shared" si="771"/>
        <v>1</v>
      </c>
      <c r="D24685">
        <v>2911</v>
      </c>
      <c r="E24685" t="s">
        <v>36</v>
      </c>
      <c r="F24685" s="4">
        <v>780000</v>
      </c>
      <c r="G24685" t="s">
        <v>5</v>
      </c>
      <c r="H24685">
        <v>4</v>
      </c>
      <c r="I24685" s="4">
        <f>IF(E24685="Rhode Island", Table1[[#This Row],[price]]*$L$3, IF(E24685="Massachusetts", Table1[[#This Row],[price]]*$L$2, 1))</f>
        <v>780000</v>
      </c>
    </row>
    <row r="24686" spans="1:9" x14ac:dyDescent="0.25">
      <c r="A24686" s="2">
        <v>43144</v>
      </c>
      <c r="B24686" s="1">
        <f t="shared" si="770"/>
        <v>2018</v>
      </c>
      <c r="C24686" s="1">
        <f t="shared" si="771"/>
        <v>1</v>
      </c>
      <c r="D24686">
        <v>2913</v>
      </c>
      <c r="E24686" t="s">
        <v>36</v>
      </c>
      <c r="F24686" s="4">
        <v>785000</v>
      </c>
      <c r="G24686" t="s">
        <v>5</v>
      </c>
      <c r="H24686">
        <v>4</v>
      </c>
      <c r="I24686" s="4">
        <f>IF(E24686="Rhode Island", Table1[[#This Row],[price]]*$L$3, IF(E24686="Massachusetts", Table1[[#This Row],[price]]*$L$2, 1))</f>
        <v>785000</v>
      </c>
    </row>
    <row r="24687" spans="1:9" x14ac:dyDescent="0.25">
      <c r="A24687" s="2">
        <v>43144</v>
      </c>
      <c r="B24687" s="1">
        <f t="shared" si="770"/>
        <v>2018</v>
      </c>
      <c r="C24687" s="1">
        <f t="shared" si="771"/>
        <v>1</v>
      </c>
      <c r="D24687">
        <v>2913</v>
      </c>
      <c r="E24687" t="s">
        <v>36</v>
      </c>
      <c r="F24687" s="4">
        <v>835000</v>
      </c>
      <c r="G24687" t="s">
        <v>5</v>
      </c>
      <c r="H24687">
        <v>5</v>
      </c>
      <c r="I24687" s="4">
        <f>IF(E24687="Rhode Island", Table1[[#This Row],[price]]*$L$3, IF(E24687="Massachusetts", Table1[[#This Row],[price]]*$L$2, 1))</f>
        <v>835000</v>
      </c>
    </row>
    <row r="24688" spans="1:9" x14ac:dyDescent="0.25">
      <c r="A24688" s="2">
        <v>43144</v>
      </c>
      <c r="B24688" s="1">
        <f t="shared" si="770"/>
        <v>2018</v>
      </c>
      <c r="C24688" s="1">
        <f t="shared" si="771"/>
        <v>1</v>
      </c>
      <c r="D24688">
        <v>2614</v>
      </c>
      <c r="E24688" t="s">
        <v>37</v>
      </c>
      <c r="F24688" s="4">
        <v>980000</v>
      </c>
      <c r="G24688" t="s">
        <v>5</v>
      </c>
      <c r="H24688">
        <v>5</v>
      </c>
      <c r="I24688" s="4">
        <f>IF(E24688="Rhode Island", Table1[[#This Row],[price]]*$L$3, IF(E24688="Massachusetts", Table1[[#This Row],[price]]*$L$2, 1))</f>
        <v>980000</v>
      </c>
    </row>
    <row r="24689" spans="1:9" x14ac:dyDescent="0.25">
      <c r="A24689" s="2">
        <v>43145</v>
      </c>
      <c r="B24689" s="1">
        <f t="shared" si="770"/>
        <v>2018</v>
      </c>
      <c r="C24689" s="1">
        <f t="shared" si="771"/>
        <v>1</v>
      </c>
      <c r="D24689">
        <v>2905</v>
      </c>
      <c r="E24689" t="s">
        <v>36</v>
      </c>
      <c r="F24689" s="4">
        <v>440000</v>
      </c>
      <c r="G24689" t="s">
        <v>5</v>
      </c>
      <c r="H24689">
        <v>3</v>
      </c>
      <c r="I24689" s="4">
        <f>IF(E24689="Rhode Island", Table1[[#This Row],[price]]*$L$3, IF(E24689="Massachusetts", Table1[[#This Row],[price]]*$L$2, 1))</f>
        <v>440000</v>
      </c>
    </row>
    <row r="24690" spans="1:9" x14ac:dyDescent="0.25">
      <c r="A24690" s="2">
        <v>43145</v>
      </c>
      <c r="B24690" s="1">
        <f t="shared" si="770"/>
        <v>2018</v>
      </c>
      <c r="C24690" s="1">
        <f t="shared" si="771"/>
        <v>1</v>
      </c>
      <c r="D24690">
        <v>2913</v>
      </c>
      <c r="E24690" t="s">
        <v>36</v>
      </c>
      <c r="F24690" s="4">
        <v>526000</v>
      </c>
      <c r="G24690" t="s">
        <v>5</v>
      </c>
      <c r="H24690">
        <v>3</v>
      </c>
      <c r="I24690" s="4">
        <f>IF(E24690="Rhode Island", Table1[[#This Row],[price]]*$L$3, IF(E24690="Massachusetts", Table1[[#This Row],[price]]*$L$2, 1))</f>
        <v>526000</v>
      </c>
    </row>
    <row r="24691" spans="1:9" x14ac:dyDescent="0.25">
      <c r="A24691" s="2">
        <v>43145</v>
      </c>
      <c r="B24691" s="1">
        <f t="shared" si="770"/>
        <v>2018</v>
      </c>
      <c r="C24691" s="1">
        <f t="shared" si="771"/>
        <v>1</v>
      </c>
      <c r="D24691">
        <v>2902</v>
      </c>
      <c r="E24691" t="s">
        <v>36</v>
      </c>
      <c r="F24691" s="4">
        <v>529000</v>
      </c>
      <c r="G24691" t="s">
        <v>5</v>
      </c>
      <c r="H24691">
        <v>3</v>
      </c>
      <c r="I24691" s="4">
        <f>IF(E24691="Rhode Island", Table1[[#This Row],[price]]*$L$3, IF(E24691="Massachusetts", Table1[[#This Row],[price]]*$L$2, 1))</f>
        <v>529000</v>
      </c>
    </row>
    <row r="24692" spans="1:9" x14ac:dyDescent="0.25">
      <c r="A24692" s="2">
        <v>43145</v>
      </c>
      <c r="B24692" s="1">
        <f t="shared" si="770"/>
        <v>2018</v>
      </c>
      <c r="C24692" s="1">
        <f t="shared" si="771"/>
        <v>1</v>
      </c>
      <c r="D24692">
        <v>2905</v>
      </c>
      <c r="E24692" t="s">
        <v>36</v>
      </c>
      <c r="F24692" s="4">
        <v>555000</v>
      </c>
      <c r="G24692" t="s">
        <v>5</v>
      </c>
      <c r="H24692">
        <v>3</v>
      </c>
      <c r="I24692" s="4">
        <f>IF(E24692="Rhode Island", Table1[[#This Row],[price]]*$L$3, IF(E24692="Massachusetts", Table1[[#This Row],[price]]*$L$2, 1))</f>
        <v>555000</v>
      </c>
    </row>
    <row r="24693" spans="1:9" x14ac:dyDescent="0.25">
      <c r="A24693" s="2">
        <v>43145</v>
      </c>
      <c r="B24693" s="1">
        <f t="shared" si="770"/>
        <v>2018</v>
      </c>
      <c r="C24693" s="1">
        <f t="shared" si="771"/>
        <v>1</v>
      </c>
      <c r="D24693">
        <v>2615</v>
      </c>
      <c r="E24693" t="s">
        <v>37</v>
      </c>
      <c r="F24693" s="4">
        <v>585000</v>
      </c>
      <c r="G24693" t="s">
        <v>5</v>
      </c>
      <c r="H24693">
        <v>3</v>
      </c>
      <c r="I24693" s="4">
        <f>IF(E24693="Rhode Island", Table1[[#This Row],[price]]*$L$3, IF(E24693="Massachusetts", Table1[[#This Row],[price]]*$L$2, 1))</f>
        <v>585000</v>
      </c>
    </row>
    <row r="24694" spans="1:9" x14ac:dyDescent="0.25">
      <c r="A24694" s="2">
        <v>43145</v>
      </c>
      <c r="B24694" s="1">
        <f t="shared" si="770"/>
        <v>2018</v>
      </c>
      <c r="C24694" s="1">
        <f t="shared" si="771"/>
        <v>1</v>
      </c>
      <c r="D24694">
        <v>2904</v>
      </c>
      <c r="E24694" t="s">
        <v>36</v>
      </c>
      <c r="F24694" s="4">
        <v>635000</v>
      </c>
      <c r="G24694" t="s">
        <v>5</v>
      </c>
      <c r="H24694">
        <v>3</v>
      </c>
      <c r="I24694" s="4">
        <f>IF(E24694="Rhode Island", Table1[[#This Row],[price]]*$L$3, IF(E24694="Massachusetts", Table1[[#This Row],[price]]*$L$2, 1))</f>
        <v>635000</v>
      </c>
    </row>
    <row r="24695" spans="1:9" x14ac:dyDescent="0.25">
      <c r="A24695" s="2">
        <v>43145</v>
      </c>
      <c r="B24695" s="1">
        <f t="shared" si="770"/>
        <v>2018</v>
      </c>
      <c r="C24695" s="1">
        <f t="shared" si="771"/>
        <v>1</v>
      </c>
      <c r="D24695">
        <v>2914</v>
      </c>
      <c r="E24695" t="s">
        <v>36</v>
      </c>
      <c r="F24695" s="4">
        <v>780000</v>
      </c>
      <c r="G24695" t="s">
        <v>5</v>
      </c>
      <c r="H24695">
        <v>4</v>
      </c>
      <c r="I24695" s="4">
        <f>IF(E24695="Rhode Island", Table1[[#This Row],[price]]*$L$3, IF(E24695="Massachusetts", Table1[[#This Row],[price]]*$L$2, 1))</f>
        <v>780000</v>
      </c>
    </row>
    <row r="24696" spans="1:9" x14ac:dyDescent="0.25">
      <c r="A24696" s="2">
        <v>43145</v>
      </c>
      <c r="B24696" s="1">
        <f t="shared" si="770"/>
        <v>2018</v>
      </c>
      <c r="C24696" s="1">
        <f t="shared" si="771"/>
        <v>1</v>
      </c>
      <c r="D24696">
        <v>2602</v>
      </c>
      <c r="E24696" t="s">
        <v>37</v>
      </c>
      <c r="F24696" s="4">
        <v>830000</v>
      </c>
      <c r="G24696" t="s">
        <v>5</v>
      </c>
      <c r="H24696">
        <v>3</v>
      </c>
      <c r="I24696" s="4">
        <f>IF(E24696="Rhode Island", Table1[[#This Row],[price]]*$L$3, IF(E24696="Massachusetts", Table1[[#This Row],[price]]*$L$2, 1))</f>
        <v>830000</v>
      </c>
    </row>
    <row r="24697" spans="1:9" x14ac:dyDescent="0.25">
      <c r="A24697" s="2">
        <v>43145</v>
      </c>
      <c r="B24697" s="1">
        <f t="shared" si="770"/>
        <v>2018</v>
      </c>
      <c r="C24697" s="1">
        <f t="shared" si="771"/>
        <v>1</v>
      </c>
      <c r="D24697">
        <v>2602</v>
      </c>
      <c r="E24697" t="s">
        <v>37</v>
      </c>
      <c r="F24697" s="4">
        <v>845000</v>
      </c>
      <c r="G24697" t="s">
        <v>5</v>
      </c>
      <c r="H24697">
        <v>3</v>
      </c>
      <c r="I24697" s="4">
        <f>IF(E24697="Rhode Island", Table1[[#This Row],[price]]*$L$3, IF(E24697="Massachusetts", Table1[[#This Row],[price]]*$L$2, 1))</f>
        <v>845000</v>
      </c>
    </row>
    <row r="24698" spans="1:9" x14ac:dyDescent="0.25">
      <c r="A24698" s="2">
        <v>43145</v>
      </c>
      <c r="B24698" s="1">
        <f t="shared" si="770"/>
        <v>2018</v>
      </c>
      <c r="C24698" s="1">
        <f t="shared" si="771"/>
        <v>1</v>
      </c>
      <c r="D24698">
        <v>2914</v>
      </c>
      <c r="E24698" t="s">
        <v>36</v>
      </c>
      <c r="F24698" s="4">
        <v>850000</v>
      </c>
      <c r="G24698" t="s">
        <v>5</v>
      </c>
      <c r="H24698">
        <v>4</v>
      </c>
      <c r="I24698" s="4">
        <f>IF(E24698="Rhode Island", Table1[[#This Row],[price]]*$L$3, IF(E24698="Massachusetts", Table1[[#This Row],[price]]*$L$2, 1))</f>
        <v>850000</v>
      </c>
    </row>
    <row r="24699" spans="1:9" x14ac:dyDescent="0.25">
      <c r="A24699" s="2">
        <v>43145</v>
      </c>
      <c r="B24699" s="1">
        <f t="shared" si="770"/>
        <v>2018</v>
      </c>
      <c r="C24699" s="1">
        <f t="shared" si="771"/>
        <v>1</v>
      </c>
      <c r="D24699">
        <v>2611</v>
      </c>
      <c r="E24699" t="s">
        <v>37</v>
      </c>
      <c r="F24699" s="4">
        <v>855000</v>
      </c>
      <c r="G24699" t="s">
        <v>5</v>
      </c>
      <c r="H24699">
        <v>4</v>
      </c>
      <c r="I24699" s="4">
        <f>IF(E24699="Rhode Island", Table1[[#This Row],[price]]*$L$3, IF(E24699="Massachusetts", Table1[[#This Row],[price]]*$L$2, 1))</f>
        <v>855000</v>
      </c>
    </row>
    <row r="24700" spans="1:9" x14ac:dyDescent="0.25">
      <c r="A24700" s="2">
        <v>43145</v>
      </c>
      <c r="B24700" s="1">
        <f t="shared" si="770"/>
        <v>2018</v>
      </c>
      <c r="C24700" s="1">
        <f t="shared" si="771"/>
        <v>1</v>
      </c>
      <c r="D24700">
        <v>2617</v>
      </c>
      <c r="E24700" t="s">
        <v>37</v>
      </c>
      <c r="F24700" s="4">
        <v>895000</v>
      </c>
      <c r="G24700" t="s">
        <v>5</v>
      </c>
      <c r="H24700">
        <v>3</v>
      </c>
      <c r="I24700" s="4">
        <f>IF(E24700="Rhode Island", Table1[[#This Row],[price]]*$L$3, IF(E24700="Massachusetts", Table1[[#This Row],[price]]*$L$2, 1))</f>
        <v>895000</v>
      </c>
    </row>
    <row r="24701" spans="1:9" x14ac:dyDescent="0.25">
      <c r="A24701" s="2">
        <v>43145</v>
      </c>
      <c r="B24701" s="1">
        <f t="shared" si="770"/>
        <v>2018</v>
      </c>
      <c r="C24701" s="1">
        <f t="shared" si="771"/>
        <v>1</v>
      </c>
      <c r="D24701">
        <v>2605</v>
      </c>
      <c r="E24701" t="s">
        <v>37</v>
      </c>
      <c r="F24701" s="4">
        <v>1040000</v>
      </c>
      <c r="G24701" t="s">
        <v>5</v>
      </c>
      <c r="H24701">
        <v>4</v>
      </c>
      <c r="I24701" s="4">
        <f>IF(E24701="Rhode Island", Table1[[#This Row],[price]]*$L$3, IF(E24701="Massachusetts", Table1[[#This Row],[price]]*$L$2, 1))</f>
        <v>1040000</v>
      </c>
    </row>
    <row r="24702" spans="1:9" x14ac:dyDescent="0.25">
      <c r="A24702" s="2">
        <v>43145</v>
      </c>
      <c r="B24702" s="1">
        <f t="shared" si="770"/>
        <v>2018</v>
      </c>
      <c r="C24702" s="1">
        <f t="shared" si="771"/>
        <v>1</v>
      </c>
      <c r="D24702">
        <v>2607</v>
      </c>
      <c r="E24702" t="s">
        <v>37</v>
      </c>
      <c r="F24702" s="4">
        <v>172000</v>
      </c>
      <c r="G24702" t="s">
        <v>6</v>
      </c>
      <c r="H24702">
        <v>1</v>
      </c>
      <c r="I24702" s="4">
        <f>IF(E24702="Rhode Island", Table1[[#This Row],[price]]*$L$3, IF(E24702="Massachusetts", Table1[[#This Row],[price]]*$L$2, 1))</f>
        <v>172000</v>
      </c>
    </row>
    <row r="24703" spans="1:9" x14ac:dyDescent="0.25">
      <c r="A24703" s="2">
        <v>43145</v>
      </c>
      <c r="B24703" s="1">
        <f t="shared" si="770"/>
        <v>2018</v>
      </c>
      <c r="C24703" s="1">
        <f t="shared" si="771"/>
        <v>1</v>
      </c>
      <c r="D24703">
        <v>2612</v>
      </c>
      <c r="E24703" t="s">
        <v>37</v>
      </c>
      <c r="F24703" s="4">
        <v>346500</v>
      </c>
      <c r="G24703" t="s">
        <v>6</v>
      </c>
      <c r="H24703">
        <v>1</v>
      </c>
      <c r="I24703" s="4">
        <f>IF(E24703="Rhode Island", Table1[[#This Row],[price]]*$L$3, IF(E24703="Massachusetts", Table1[[#This Row],[price]]*$L$2, 1))</f>
        <v>346500</v>
      </c>
    </row>
    <row r="24704" spans="1:9" x14ac:dyDescent="0.25">
      <c r="A24704" s="2">
        <v>43145</v>
      </c>
      <c r="B24704" s="1">
        <f t="shared" si="770"/>
        <v>2018</v>
      </c>
      <c r="C24704" s="1">
        <f t="shared" si="771"/>
        <v>1</v>
      </c>
      <c r="D24704">
        <v>2612</v>
      </c>
      <c r="E24704" t="s">
        <v>37</v>
      </c>
      <c r="F24704" s="4">
        <v>447500</v>
      </c>
      <c r="G24704" t="s">
        <v>6</v>
      </c>
      <c r="H24704">
        <v>2</v>
      </c>
      <c r="I24704" s="4">
        <f>IF(E24704="Rhode Island", Table1[[#This Row],[price]]*$L$3, IF(E24704="Massachusetts", Table1[[#This Row],[price]]*$L$2, 1))</f>
        <v>447500</v>
      </c>
    </row>
    <row r="24705" spans="1:9" x14ac:dyDescent="0.25">
      <c r="A24705" s="2">
        <v>43146</v>
      </c>
      <c r="B24705" s="1">
        <f t="shared" si="770"/>
        <v>2018</v>
      </c>
      <c r="C24705" s="1">
        <f t="shared" si="771"/>
        <v>1</v>
      </c>
      <c r="D24705">
        <v>2902</v>
      </c>
      <c r="E24705" t="s">
        <v>36</v>
      </c>
      <c r="F24705" s="4">
        <v>508000</v>
      </c>
      <c r="G24705" t="s">
        <v>5</v>
      </c>
      <c r="H24705">
        <v>3</v>
      </c>
      <c r="I24705" s="4">
        <f>IF(E24705="Rhode Island", Table1[[#This Row],[price]]*$L$3, IF(E24705="Massachusetts", Table1[[#This Row],[price]]*$L$2, 1))</f>
        <v>508000</v>
      </c>
    </row>
    <row r="24706" spans="1:9" x14ac:dyDescent="0.25">
      <c r="A24706" s="2">
        <v>43146</v>
      </c>
      <c r="B24706" s="1">
        <f t="shared" ref="B24706:B24769" si="772">YEAR(A24706)</f>
        <v>2018</v>
      </c>
      <c r="C24706" s="1">
        <f t="shared" ref="C24706:C24769" si="773">ROUNDUP(MONTH(A24706)/3,0)</f>
        <v>1</v>
      </c>
      <c r="D24706">
        <v>2903</v>
      </c>
      <c r="E24706" t="s">
        <v>36</v>
      </c>
      <c r="F24706" s="4">
        <v>600000</v>
      </c>
      <c r="G24706" t="s">
        <v>5</v>
      </c>
      <c r="H24706">
        <v>3</v>
      </c>
      <c r="I24706" s="4">
        <f>IF(E24706="Rhode Island", Table1[[#This Row],[price]]*$L$3, IF(E24706="Massachusetts", Table1[[#This Row],[price]]*$L$2, 1))</f>
        <v>600000</v>
      </c>
    </row>
    <row r="24707" spans="1:9" x14ac:dyDescent="0.25">
      <c r="A24707" s="2">
        <v>43146</v>
      </c>
      <c r="B24707" s="1">
        <f t="shared" si="772"/>
        <v>2018</v>
      </c>
      <c r="C24707" s="1">
        <f t="shared" si="773"/>
        <v>1</v>
      </c>
      <c r="D24707">
        <v>2904</v>
      </c>
      <c r="E24707" t="s">
        <v>36</v>
      </c>
      <c r="F24707" s="4">
        <v>770000</v>
      </c>
      <c r="G24707" t="s">
        <v>5</v>
      </c>
      <c r="H24707">
        <v>4</v>
      </c>
      <c r="I24707" s="4">
        <f>IF(E24707="Rhode Island", Table1[[#This Row],[price]]*$L$3, IF(E24707="Massachusetts", Table1[[#This Row],[price]]*$L$2, 1))</f>
        <v>770000</v>
      </c>
    </row>
    <row r="24708" spans="1:9" x14ac:dyDescent="0.25">
      <c r="A24708" s="2">
        <v>43146</v>
      </c>
      <c r="B24708" s="1">
        <f t="shared" si="772"/>
        <v>2018</v>
      </c>
      <c r="C24708" s="1">
        <f t="shared" si="773"/>
        <v>1</v>
      </c>
      <c r="D24708">
        <v>2914</v>
      </c>
      <c r="E24708" t="s">
        <v>36</v>
      </c>
      <c r="F24708" s="4">
        <v>920000</v>
      </c>
      <c r="G24708" t="s">
        <v>5</v>
      </c>
      <c r="H24708">
        <v>4</v>
      </c>
      <c r="I24708" s="4">
        <f>IF(E24708="Rhode Island", Table1[[#This Row],[price]]*$L$3, IF(E24708="Massachusetts", Table1[[#This Row],[price]]*$L$2, 1))</f>
        <v>920000</v>
      </c>
    </row>
    <row r="24709" spans="1:9" x14ac:dyDescent="0.25">
      <c r="A24709" s="2">
        <v>43146</v>
      </c>
      <c r="B24709" s="1">
        <f t="shared" si="772"/>
        <v>2018</v>
      </c>
      <c r="C24709" s="1">
        <f t="shared" si="773"/>
        <v>1</v>
      </c>
      <c r="D24709">
        <v>2602</v>
      </c>
      <c r="E24709" t="s">
        <v>37</v>
      </c>
      <c r="F24709" s="4">
        <v>1150000</v>
      </c>
      <c r="G24709" t="s">
        <v>5</v>
      </c>
      <c r="H24709">
        <v>3</v>
      </c>
      <c r="I24709" s="4">
        <f>IF(E24709="Rhode Island", Table1[[#This Row],[price]]*$L$3, IF(E24709="Massachusetts", Table1[[#This Row],[price]]*$L$2, 1))</f>
        <v>1150000</v>
      </c>
    </row>
    <row r="24710" spans="1:9" x14ac:dyDescent="0.25">
      <c r="A24710" s="2">
        <v>43146</v>
      </c>
      <c r="B24710" s="1">
        <f t="shared" si="772"/>
        <v>2018</v>
      </c>
      <c r="C24710" s="1">
        <f t="shared" si="773"/>
        <v>1</v>
      </c>
      <c r="D24710">
        <v>2606</v>
      </c>
      <c r="E24710" t="s">
        <v>37</v>
      </c>
      <c r="F24710" s="4">
        <v>305500</v>
      </c>
      <c r="G24710" t="s">
        <v>6</v>
      </c>
      <c r="H24710">
        <v>2</v>
      </c>
      <c r="I24710" s="4">
        <f>IF(E24710="Rhode Island", Table1[[#This Row],[price]]*$L$3, IF(E24710="Massachusetts", Table1[[#This Row],[price]]*$L$2, 1))</f>
        <v>305500</v>
      </c>
    </row>
    <row r="24711" spans="1:9" x14ac:dyDescent="0.25">
      <c r="A24711" s="2">
        <v>43146</v>
      </c>
      <c r="B24711" s="1">
        <f t="shared" si="772"/>
        <v>2018</v>
      </c>
      <c r="C24711" s="1">
        <f t="shared" si="773"/>
        <v>1</v>
      </c>
      <c r="D24711">
        <v>2603</v>
      </c>
      <c r="E24711" t="s">
        <v>37</v>
      </c>
      <c r="F24711" s="4">
        <v>360000</v>
      </c>
      <c r="G24711" t="s">
        <v>6</v>
      </c>
      <c r="H24711">
        <v>1</v>
      </c>
      <c r="I24711" s="4">
        <f>IF(E24711="Rhode Island", Table1[[#This Row],[price]]*$L$3, IF(E24711="Massachusetts", Table1[[#This Row],[price]]*$L$2, 1))</f>
        <v>360000</v>
      </c>
    </row>
    <row r="24712" spans="1:9" x14ac:dyDescent="0.25">
      <c r="A24712" s="2">
        <v>43146</v>
      </c>
      <c r="B24712" s="1">
        <f t="shared" si="772"/>
        <v>2018</v>
      </c>
      <c r="C24712" s="1">
        <f t="shared" si="773"/>
        <v>1</v>
      </c>
      <c r="D24712">
        <v>2612</v>
      </c>
      <c r="E24712" t="s">
        <v>37</v>
      </c>
      <c r="F24712" s="4">
        <v>377500</v>
      </c>
      <c r="G24712" t="s">
        <v>6</v>
      </c>
      <c r="H24712">
        <v>1</v>
      </c>
      <c r="I24712" s="4">
        <f>IF(E24712="Rhode Island", Table1[[#This Row],[price]]*$L$3, IF(E24712="Massachusetts", Table1[[#This Row],[price]]*$L$2, 1))</f>
        <v>377500</v>
      </c>
    </row>
    <row r="24713" spans="1:9" x14ac:dyDescent="0.25">
      <c r="A24713" s="2">
        <v>43146</v>
      </c>
      <c r="B24713" s="1">
        <f t="shared" si="772"/>
        <v>2018</v>
      </c>
      <c r="C24713" s="1">
        <f t="shared" si="773"/>
        <v>1</v>
      </c>
      <c r="D24713">
        <v>2612</v>
      </c>
      <c r="E24713" t="s">
        <v>37</v>
      </c>
      <c r="F24713" s="4">
        <v>465000</v>
      </c>
      <c r="G24713" t="s">
        <v>6</v>
      </c>
      <c r="H24713">
        <v>2</v>
      </c>
      <c r="I24713" s="4">
        <f>IF(E24713="Rhode Island", Table1[[#This Row],[price]]*$L$3, IF(E24713="Massachusetts", Table1[[#This Row],[price]]*$L$2, 1))</f>
        <v>465000</v>
      </c>
    </row>
    <row r="24714" spans="1:9" x14ac:dyDescent="0.25">
      <c r="A24714" s="2">
        <v>43146</v>
      </c>
      <c r="B24714" s="1">
        <f t="shared" si="772"/>
        <v>2018</v>
      </c>
      <c r="C24714" s="1">
        <f t="shared" si="773"/>
        <v>1</v>
      </c>
      <c r="D24714">
        <v>2612</v>
      </c>
      <c r="E24714" t="s">
        <v>37</v>
      </c>
      <c r="F24714" s="4">
        <v>483300</v>
      </c>
      <c r="G24714" t="s">
        <v>6</v>
      </c>
      <c r="H24714">
        <v>2</v>
      </c>
      <c r="I24714" s="4">
        <f>IF(E24714="Rhode Island", Table1[[#This Row],[price]]*$L$3, IF(E24714="Massachusetts", Table1[[#This Row],[price]]*$L$2, 1))</f>
        <v>483300</v>
      </c>
    </row>
    <row r="24715" spans="1:9" x14ac:dyDescent="0.25">
      <c r="A24715" s="2">
        <v>43146</v>
      </c>
      <c r="B24715" s="1">
        <f t="shared" si="772"/>
        <v>2018</v>
      </c>
      <c r="C24715" s="1">
        <f t="shared" si="773"/>
        <v>1</v>
      </c>
      <c r="D24715">
        <v>2601</v>
      </c>
      <c r="E24715" t="s">
        <v>37</v>
      </c>
      <c r="F24715" s="4">
        <v>650000</v>
      </c>
      <c r="G24715" t="s">
        <v>6</v>
      </c>
      <c r="H24715">
        <v>1</v>
      </c>
      <c r="I24715" s="4">
        <f>IF(E24715="Rhode Island", Table1[[#This Row],[price]]*$L$3, IF(E24715="Massachusetts", Table1[[#This Row],[price]]*$L$2, 1))</f>
        <v>650000</v>
      </c>
    </row>
    <row r="24716" spans="1:9" x14ac:dyDescent="0.25">
      <c r="A24716" s="2">
        <v>43146</v>
      </c>
      <c r="B24716" s="1">
        <f t="shared" si="772"/>
        <v>2018</v>
      </c>
      <c r="C24716" s="1">
        <f t="shared" si="773"/>
        <v>1</v>
      </c>
      <c r="D24716">
        <v>2604</v>
      </c>
      <c r="E24716" t="s">
        <v>37</v>
      </c>
      <c r="F24716" s="4">
        <v>799500</v>
      </c>
      <c r="G24716" t="s">
        <v>6</v>
      </c>
      <c r="H24716">
        <v>3</v>
      </c>
      <c r="I24716" s="4">
        <f>IF(E24716="Rhode Island", Table1[[#This Row],[price]]*$L$3, IF(E24716="Massachusetts", Table1[[#This Row],[price]]*$L$2, 1))</f>
        <v>799500</v>
      </c>
    </row>
    <row r="24717" spans="1:9" x14ac:dyDescent="0.25">
      <c r="A24717" s="2">
        <v>43147</v>
      </c>
      <c r="B24717" s="1">
        <f t="shared" si="772"/>
        <v>2018</v>
      </c>
      <c r="C24717" s="1">
        <f t="shared" si="773"/>
        <v>1</v>
      </c>
      <c r="D24717">
        <v>2914</v>
      </c>
      <c r="E24717" t="s">
        <v>36</v>
      </c>
      <c r="F24717" s="4">
        <v>471259</v>
      </c>
      <c r="G24717" t="s">
        <v>5</v>
      </c>
      <c r="H24717">
        <v>3</v>
      </c>
      <c r="I24717" s="4">
        <f>IF(E24717="Rhode Island", Table1[[#This Row],[price]]*$L$3, IF(E24717="Massachusetts", Table1[[#This Row],[price]]*$L$2, 1))</f>
        <v>471259</v>
      </c>
    </row>
    <row r="24718" spans="1:9" x14ac:dyDescent="0.25">
      <c r="A24718" s="2">
        <v>43147</v>
      </c>
      <c r="B24718" s="1">
        <f t="shared" si="772"/>
        <v>2018</v>
      </c>
      <c r="C24718" s="1">
        <f t="shared" si="773"/>
        <v>1</v>
      </c>
      <c r="D24718">
        <v>2611</v>
      </c>
      <c r="E24718" t="s">
        <v>37</v>
      </c>
      <c r="F24718" s="4">
        <v>598000</v>
      </c>
      <c r="G24718" t="s">
        <v>5</v>
      </c>
      <c r="H24718">
        <v>3</v>
      </c>
      <c r="I24718" s="4">
        <f>IF(E24718="Rhode Island", Table1[[#This Row],[price]]*$L$3, IF(E24718="Massachusetts", Table1[[#This Row],[price]]*$L$2, 1))</f>
        <v>598000</v>
      </c>
    </row>
    <row r="24719" spans="1:9" x14ac:dyDescent="0.25">
      <c r="A24719" s="2">
        <v>43147</v>
      </c>
      <c r="B24719" s="1">
        <f t="shared" si="772"/>
        <v>2018</v>
      </c>
      <c r="C24719" s="1">
        <f t="shared" si="773"/>
        <v>1</v>
      </c>
      <c r="D24719">
        <v>2913</v>
      </c>
      <c r="E24719" t="s">
        <v>36</v>
      </c>
      <c r="F24719" s="4">
        <v>630000</v>
      </c>
      <c r="G24719" t="s">
        <v>5</v>
      </c>
      <c r="H24719">
        <v>3</v>
      </c>
      <c r="I24719" s="4">
        <f>IF(E24719="Rhode Island", Table1[[#This Row],[price]]*$L$3, IF(E24719="Massachusetts", Table1[[#This Row],[price]]*$L$2, 1))</f>
        <v>630000</v>
      </c>
    </row>
    <row r="24720" spans="1:9" x14ac:dyDescent="0.25">
      <c r="A24720" s="2">
        <v>43147</v>
      </c>
      <c r="B24720" s="1">
        <f t="shared" si="772"/>
        <v>2018</v>
      </c>
      <c r="C24720" s="1">
        <f t="shared" si="773"/>
        <v>1</v>
      </c>
      <c r="D24720">
        <v>2607</v>
      </c>
      <c r="E24720" t="s">
        <v>37</v>
      </c>
      <c r="F24720" s="4">
        <v>750000</v>
      </c>
      <c r="G24720" t="s">
        <v>5</v>
      </c>
      <c r="H24720">
        <v>3</v>
      </c>
      <c r="I24720" s="4">
        <f>IF(E24720="Rhode Island", Table1[[#This Row],[price]]*$L$3, IF(E24720="Massachusetts", Table1[[#This Row],[price]]*$L$2, 1))</f>
        <v>750000</v>
      </c>
    </row>
    <row r="24721" spans="1:9" x14ac:dyDescent="0.25">
      <c r="A24721" s="2">
        <v>43147</v>
      </c>
      <c r="B24721" s="1">
        <f t="shared" si="772"/>
        <v>2018</v>
      </c>
      <c r="C24721" s="1">
        <f t="shared" si="773"/>
        <v>1</v>
      </c>
      <c r="D24721">
        <v>2914</v>
      </c>
      <c r="E24721" t="s">
        <v>36</v>
      </c>
      <c r="F24721" s="4">
        <v>792000</v>
      </c>
      <c r="G24721" t="s">
        <v>5</v>
      </c>
      <c r="H24721">
        <v>4</v>
      </c>
      <c r="I24721" s="4">
        <f>IF(E24721="Rhode Island", Table1[[#This Row],[price]]*$L$3, IF(E24721="Massachusetts", Table1[[#This Row],[price]]*$L$2, 1))</f>
        <v>792000</v>
      </c>
    </row>
    <row r="24722" spans="1:9" x14ac:dyDescent="0.25">
      <c r="A24722" s="2">
        <v>43147</v>
      </c>
      <c r="B24722" s="1">
        <f t="shared" si="772"/>
        <v>2018</v>
      </c>
      <c r="C24722" s="1">
        <f t="shared" si="773"/>
        <v>1</v>
      </c>
      <c r="D24722">
        <v>2905</v>
      </c>
      <c r="E24722" t="s">
        <v>36</v>
      </c>
      <c r="F24722" s="4">
        <v>810000</v>
      </c>
      <c r="G24722" t="s">
        <v>5</v>
      </c>
      <c r="H24722">
        <v>4</v>
      </c>
      <c r="I24722" s="4">
        <f>IF(E24722="Rhode Island", Table1[[#This Row],[price]]*$L$3, IF(E24722="Massachusetts", Table1[[#This Row],[price]]*$L$2, 1))</f>
        <v>810000</v>
      </c>
    </row>
    <row r="24723" spans="1:9" x14ac:dyDescent="0.25">
      <c r="A24723" s="2">
        <v>43147</v>
      </c>
      <c r="B24723" s="1">
        <f t="shared" si="772"/>
        <v>2018</v>
      </c>
      <c r="C24723" s="1">
        <f t="shared" si="773"/>
        <v>1</v>
      </c>
      <c r="D24723">
        <v>2604</v>
      </c>
      <c r="E24723" t="s">
        <v>37</v>
      </c>
      <c r="F24723" s="4">
        <v>2800000</v>
      </c>
      <c r="G24723" t="s">
        <v>5</v>
      </c>
      <c r="H24723">
        <v>3</v>
      </c>
      <c r="I24723" s="4">
        <f>IF(E24723="Rhode Island", Table1[[#This Row],[price]]*$L$3, IF(E24723="Massachusetts", Table1[[#This Row],[price]]*$L$2, 1))</f>
        <v>2800000</v>
      </c>
    </row>
    <row r="24724" spans="1:9" x14ac:dyDescent="0.25">
      <c r="A24724" s="2">
        <v>43147</v>
      </c>
      <c r="B24724" s="1">
        <f t="shared" si="772"/>
        <v>2018</v>
      </c>
      <c r="C24724" s="1">
        <f t="shared" si="773"/>
        <v>1</v>
      </c>
      <c r="D24724">
        <v>2900</v>
      </c>
      <c r="E24724" t="s">
        <v>37</v>
      </c>
      <c r="F24724" s="4">
        <v>277000</v>
      </c>
      <c r="G24724" t="s">
        <v>6</v>
      </c>
      <c r="H24724">
        <v>1</v>
      </c>
      <c r="I24724" s="4">
        <f>IF(E24724="Rhode Island", Table1[[#This Row],[price]]*$L$3, IF(E24724="Massachusetts", Table1[[#This Row],[price]]*$L$2, 1))</f>
        <v>277000</v>
      </c>
    </row>
    <row r="24725" spans="1:9" x14ac:dyDescent="0.25">
      <c r="A24725" s="2">
        <v>43147</v>
      </c>
      <c r="B24725" s="1">
        <f t="shared" si="772"/>
        <v>2018</v>
      </c>
      <c r="C24725" s="1">
        <f t="shared" si="773"/>
        <v>1</v>
      </c>
      <c r="D24725">
        <v>2617</v>
      </c>
      <c r="E24725" t="s">
        <v>37</v>
      </c>
      <c r="F24725" s="4">
        <v>325000</v>
      </c>
      <c r="G24725" t="s">
        <v>6</v>
      </c>
      <c r="H24725">
        <v>2</v>
      </c>
      <c r="I24725" s="4">
        <f>IF(E24725="Rhode Island", Table1[[#This Row],[price]]*$L$3, IF(E24725="Massachusetts", Table1[[#This Row],[price]]*$L$2, 1))</f>
        <v>325000</v>
      </c>
    </row>
    <row r="24726" spans="1:9" x14ac:dyDescent="0.25">
      <c r="A24726" s="2">
        <v>43147</v>
      </c>
      <c r="B24726" s="1">
        <f t="shared" si="772"/>
        <v>2018</v>
      </c>
      <c r="C24726" s="1">
        <f t="shared" si="773"/>
        <v>1</v>
      </c>
      <c r="D24726">
        <v>2606</v>
      </c>
      <c r="E24726" t="s">
        <v>37</v>
      </c>
      <c r="F24726" s="4">
        <v>342500</v>
      </c>
      <c r="G24726" t="s">
        <v>6</v>
      </c>
      <c r="H24726">
        <v>2</v>
      </c>
      <c r="I24726" s="4">
        <f>IF(E24726="Rhode Island", Table1[[#This Row],[price]]*$L$3, IF(E24726="Massachusetts", Table1[[#This Row],[price]]*$L$2, 1))</f>
        <v>342500</v>
      </c>
    </row>
    <row r="24727" spans="1:9" x14ac:dyDescent="0.25">
      <c r="A24727" s="2">
        <v>43147</v>
      </c>
      <c r="B24727" s="1">
        <f t="shared" si="772"/>
        <v>2018</v>
      </c>
      <c r="C24727" s="1">
        <f t="shared" si="773"/>
        <v>1</v>
      </c>
      <c r="D24727">
        <v>2617</v>
      </c>
      <c r="E24727" t="s">
        <v>37</v>
      </c>
      <c r="F24727" s="4">
        <v>361000</v>
      </c>
      <c r="G24727" t="s">
        <v>6</v>
      </c>
      <c r="H24727">
        <v>2</v>
      </c>
      <c r="I24727" s="4">
        <f>IF(E24727="Rhode Island", Table1[[#This Row],[price]]*$L$3, IF(E24727="Massachusetts", Table1[[#This Row],[price]]*$L$2, 1))</f>
        <v>361000</v>
      </c>
    </row>
    <row r="24728" spans="1:9" x14ac:dyDescent="0.25">
      <c r="A24728" s="2">
        <v>43147</v>
      </c>
      <c r="B24728" s="1">
        <f t="shared" si="772"/>
        <v>2018</v>
      </c>
      <c r="C24728" s="1">
        <f t="shared" si="773"/>
        <v>1</v>
      </c>
      <c r="D24728">
        <v>2900</v>
      </c>
      <c r="E24728" t="s">
        <v>37</v>
      </c>
      <c r="F24728" s="4">
        <v>402000</v>
      </c>
      <c r="G24728" t="s">
        <v>6</v>
      </c>
      <c r="H24728">
        <v>2</v>
      </c>
      <c r="I24728" s="4">
        <f>IF(E24728="Rhode Island", Table1[[#This Row],[price]]*$L$3, IF(E24728="Massachusetts", Table1[[#This Row],[price]]*$L$2, 1))</f>
        <v>402000</v>
      </c>
    </row>
    <row r="24729" spans="1:9" x14ac:dyDescent="0.25">
      <c r="A24729" s="2">
        <v>43147</v>
      </c>
      <c r="B24729" s="1">
        <f t="shared" si="772"/>
        <v>2018</v>
      </c>
      <c r="C24729" s="1">
        <f t="shared" si="773"/>
        <v>1</v>
      </c>
      <c r="D24729">
        <v>2606</v>
      </c>
      <c r="E24729" t="s">
        <v>37</v>
      </c>
      <c r="F24729" s="4">
        <v>530000</v>
      </c>
      <c r="G24729" t="s">
        <v>6</v>
      </c>
      <c r="H24729">
        <v>3</v>
      </c>
      <c r="I24729" s="4">
        <f>IF(E24729="Rhode Island", Table1[[#This Row],[price]]*$L$3, IF(E24729="Massachusetts", Table1[[#This Row],[price]]*$L$2, 1))</f>
        <v>530000</v>
      </c>
    </row>
    <row r="24730" spans="1:9" x14ac:dyDescent="0.25">
      <c r="A24730" s="2">
        <v>43147</v>
      </c>
      <c r="B24730" s="1">
        <f t="shared" si="772"/>
        <v>2018</v>
      </c>
      <c r="C24730" s="1">
        <f t="shared" si="773"/>
        <v>1</v>
      </c>
      <c r="D24730">
        <v>2601</v>
      </c>
      <c r="E24730" t="s">
        <v>37</v>
      </c>
      <c r="F24730" s="4">
        <v>615000</v>
      </c>
      <c r="G24730" t="s">
        <v>6</v>
      </c>
      <c r="H24730">
        <v>2</v>
      </c>
      <c r="I24730" s="4">
        <f>IF(E24730="Rhode Island", Table1[[#This Row],[price]]*$L$3, IF(E24730="Massachusetts", Table1[[#This Row],[price]]*$L$2, 1))</f>
        <v>615000</v>
      </c>
    </row>
    <row r="24731" spans="1:9" x14ac:dyDescent="0.25">
      <c r="A24731" s="2">
        <v>43147</v>
      </c>
      <c r="B24731" s="1">
        <f t="shared" si="772"/>
        <v>2018</v>
      </c>
      <c r="C24731" s="1">
        <f t="shared" si="773"/>
        <v>1</v>
      </c>
      <c r="D24731">
        <v>2612</v>
      </c>
      <c r="E24731" t="s">
        <v>37</v>
      </c>
      <c r="F24731" s="4">
        <v>679000</v>
      </c>
      <c r="G24731" t="s">
        <v>6</v>
      </c>
      <c r="H24731">
        <v>3</v>
      </c>
      <c r="I24731" s="4">
        <f>IF(E24731="Rhode Island", Table1[[#This Row],[price]]*$L$3, IF(E24731="Massachusetts", Table1[[#This Row],[price]]*$L$2, 1))</f>
        <v>679000</v>
      </c>
    </row>
    <row r="24732" spans="1:9" x14ac:dyDescent="0.25">
      <c r="A24732" s="2">
        <v>43148</v>
      </c>
      <c r="B24732" s="1">
        <f t="shared" si="772"/>
        <v>2018</v>
      </c>
      <c r="C24732" s="1">
        <f t="shared" si="773"/>
        <v>1</v>
      </c>
      <c r="D24732">
        <v>2913</v>
      </c>
      <c r="E24732" t="s">
        <v>36</v>
      </c>
      <c r="F24732" s="4">
        <v>415000</v>
      </c>
      <c r="G24732" t="s">
        <v>5</v>
      </c>
      <c r="H24732">
        <v>2</v>
      </c>
      <c r="I24732" s="4">
        <f>IF(E24732="Rhode Island", Table1[[#This Row],[price]]*$L$3, IF(E24732="Massachusetts", Table1[[#This Row],[price]]*$L$2, 1))</f>
        <v>415000</v>
      </c>
    </row>
    <row r="24733" spans="1:9" x14ac:dyDescent="0.25">
      <c r="A24733" s="2">
        <v>43148</v>
      </c>
      <c r="B24733" s="1">
        <f t="shared" si="772"/>
        <v>2018</v>
      </c>
      <c r="C24733" s="1">
        <f t="shared" si="773"/>
        <v>1</v>
      </c>
      <c r="D24733">
        <v>2615</v>
      </c>
      <c r="E24733" t="s">
        <v>37</v>
      </c>
      <c r="F24733" s="4">
        <v>450000</v>
      </c>
      <c r="G24733" t="s">
        <v>5</v>
      </c>
      <c r="H24733">
        <v>3</v>
      </c>
      <c r="I24733" s="4">
        <f>IF(E24733="Rhode Island", Table1[[#This Row],[price]]*$L$3, IF(E24733="Massachusetts", Table1[[#This Row],[price]]*$L$2, 1))</f>
        <v>450000</v>
      </c>
    </row>
    <row r="24734" spans="1:9" x14ac:dyDescent="0.25">
      <c r="A24734" s="2">
        <v>43148</v>
      </c>
      <c r="B24734" s="1">
        <f t="shared" si="772"/>
        <v>2018</v>
      </c>
      <c r="C24734" s="1">
        <f t="shared" si="773"/>
        <v>1</v>
      </c>
      <c r="D24734">
        <v>2913</v>
      </c>
      <c r="E24734" t="s">
        <v>36</v>
      </c>
      <c r="F24734" s="4">
        <v>485000</v>
      </c>
      <c r="G24734" t="s">
        <v>5</v>
      </c>
      <c r="H24734">
        <v>3</v>
      </c>
      <c r="I24734" s="4">
        <f>IF(E24734="Rhode Island", Table1[[#This Row],[price]]*$L$3, IF(E24734="Massachusetts", Table1[[#This Row],[price]]*$L$2, 1))</f>
        <v>485000</v>
      </c>
    </row>
    <row r="24735" spans="1:9" x14ac:dyDescent="0.25">
      <c r="A24735" s="2">
        <v>43148</v>
      </c>
      <c r="B24735" s="1">
        <f t="shared" si="772"/>
        <v>2018</v>
      </c>
      <c r="C24735" s="1">
        <f t="shared" si="773"/>
        <v>1</v>
      </c>
      <c r="D24735">
        <v>2906</v>
      </c>
      <c r="E24735" t="s">
        <v>36</v>
      </c>
      <c r="F24735" s="4">
        <v>500000</v>
      </c>
      <c r="G24735" t="s">
        <v>5</v>
      </c>
      <c r="H24735">
        <v>4</v>
      </c>
      <c r="I24735" s="4">
        <f>IF(E24735="Rhode Island", Table1[[#This Row],[price]]*$L$3, IF(E24735="Massachusetts", Table1[[#This Row],[price]]*$L$2, 1))</f>
        <v>500000</v>
      </c>
    </row>
    <row r="24736" spans="1:9" x14ac:dyDescent="0.25">
      <c r="A24736" s="2">
        <v>43148</v>
      </c>
      <c r="B24736" s="1">
        <f t="shared" si="772"/>
        <v>2018</v>
      </c>
      <c r="C24736" s="1">
        <f t="shared" si="773"/>
        <v>1</v>
      </c>
      <c r="D24736">
        <v>2615</v>
      </c>
      <c r="E24736" t="s">
        <v>37</v>
      </c>
      <c r="F24736" s="4">
        <v>533000</v>
      </c>
      <c r="G24736" t="s">
        <v>5</v>
      </c>
      <c r="H24736">
        <v>3</v>
      </c>
      <c r="I24736" s="4">
        <f>IF(E24736="Rhode Island", Table1[[#This Row],[price]]*$L$3, IF(E24736="Massachusetts", Table1[[#This Row],[price]]*$L$2, 1))</f>
        <v>533000</v>
      </c>
    </row>
    <row r="24737" spans="1:9" x14ac:dyDescent="0.25">
      <c r="A24737" s="2">
        <v>43148</v>
      </c>
      <c r="B24737" s="1">
        <f t="shared" si="772"/>
        <v>2018</v>
      </c>
      <c r="C24737" s="1">
        <f t="shared" si="773"/>
        <v>1</v>
      </c>
      <c r="D24737">
        <v>2615</v>
      </c>
      <c r="E24737" t="s">
        <v>37</v>
      </c>
      <c r="F24737" s="4">
        <v>540000</v>
      </c>
      <c r="G24737" t="s">
        <v>5</v>
      </c>
      <c r="H24737">
        <v>3</v>
      </c>
      <c r="I24737" s="4">
        <f>IF(E24737="Rhode Island", Table1[[#This Row],[price]]*$L$3, IF(E24737="Massachusetts", Table1[[#This Row],[price]]*$L$2, 1))</f>
        <v>540000</v>
      </c>
    </row>
    <row r="24738" spans="1:9" x14ac:dyDescent="0.25">
      <c r="A24738" s="2">
        <v>43148</v>
      </c>
      <c r="B24738" s="1">
        <f t="shared" si="772"/>
        <v>2018</v>
      </c>
      <c r="C24738" s="1">
        <f t="shared" si="773"/>
        <v>1</v>
      </c>
      <c r="D24738">
        <v>2902</v>
      </c>
      <c r="E24738" t="s">
        <v>36</v>
      </c>
      <c r="F24738" s="4">
        <v>550000</v>
      </c>
      <c r="G24738" t="s">
        <v>5</v>
      </c>
      <c r="H24738">
        <v>3</v>
      </c>
      <c r="I24738" s="4">
        <f>IF(E24738="Rhode Island", Table1[[#This Row],[price]]*$L$3, IF(E24738="Massachusetts", Table1[[#This Row],[price]]*$L$2, 1))</f>
        <v>550000</v>
      </c>
    </row>
    <row r="24739" spans="1:9" x14ac:dyDescent="0.25">
      <c r="A24739" s="2">
        <v>43148</v>
      </c>
      <c r="B24739" s="1">
        <f t="shared" si="772"/>
        <v>2018</v>
      </c>
      <c r="C24739" s="1">
        <f t="shared" si="773"/>
        <v>1</v>
      </c>
      <c r="D24739">
        <v>2902</v>
      </c>
      <c r="E24739" t="s">
        <v>36</v>
      </c>
      <c r="F24739" s="4">
        <v>565000</v>
      </c>
      <c r="G24739" t="s">
        <v>5</v>
      </c>
      <c r="H24739">
        <v>4</v>
      </c>
      <c r="I24739" s="4">
        <f>IF(E24739="Rhode Island", Table1[[#This Row],[price]]*$L$3, IF(E24739="Massachusetts", Table1[[#This Row],[price]]*$L$2, 1))</f>
        <v>565000</v>
      </c>
    </row>
    <row r="24740" spans="1:9" x14ac:dyDescent="0.25">
      <c r="A24740" s="2">
        <v>43148</v>
      </c>
      <c r="B24740" s="1">
        <f t="shared" si="772"/>
        <v>2018</v>
      </c>
      <c r="C24740" s="1">
        <f t="shared" si="773"/>
        <v>1</v>
      </c>
      <c r="D24740">
        <v>2611</v>
      </c>
      <c r="E24740" t="s">
        <v>37</v>
      </c>
      <c r="F24740" s="4">
        <v>592500</v>
      </c>
      <c r="G24740" t="s">
        <v>5</v>
      </c>
      <c r="H24740">
        <v>3</v>
      </c>
      <c r="I24740" s="4">
        <f>IF(E24740="Rhode Island", Table1[[#This Row],[price]]*$L$3, IF(E24740="Massachusetts", Table1[[#This Row],[price]]*$L$2, 1))</f>
        <v>592500</v>
      </c>
    </row>
    <row r="24741" spans="1:9" x14ac:dyDescent="0.25">
      <c r="A24741" s="2">
        <v>43148</v>
      </c>
      <c r="B24741" s="1">
        <f t="shared" si="772"/>
        <v>2018</v>
      </c>
      <c r="C24741" s="1">
        <f t="shared" si="773"/>
        <v>1</v>
      </c>
      <c r="D24741">
        <v>2611</v>
      </c>
      <c r="E24741" t="s">
        <v>37</v>
      </c>
      <c r="F24741" s="4">
        <v>626000</v>
      </c>
      <c r="G24741" t="s">
        <v>5</v>
      </c>
      <c r="H24741">
        <v>3</v>
      </c>
      <c r="I24741" s="4">
        <f>IF(E24741="Rhode Island", Table1[[#This Row],[price]]*$L$3, IF(E24741="Massachusetts", Table1[[#This Row],[price]]*$L$2, 1))</f>
        <v>626000</v>
      </c>
    </row>
    <row r="24742" spans="1:9" x14ac:dyDescent="0.25">
      <c r="A24742" s="2">
        <v>43148</v>
      </c>
      <c r="B24742" s="1">
        <f t="shared" si="772"/>
        <v>2018</v>
      </c>
      <c r="C24742" s="1">
        <f t="shared" si="773"/>
        <v>1</v>
      </c>
      <c r="D24742">
        <v>2614</v>
      </c>
      <c r="E24742" t="s">
        <v>37</v>
      </c>
      <c r="F24742" s="4">
        <v>640000</v>
      </c>
      <c r="G24742" t="s">
        <v>5</v>
      </c>
      <c r="H24742">
        <v>3</v>
      </c>
      <c r="I24742" s="4">
        <f>IF(E24742="Rhode Island", Table1[[#This Row],[price]]*$L$3, IF(E24742="Massachusetts", Table1[[#This Row],[price]]*$L$2, 1))</f>
        <v>640000</v>
      </c>
    </row>
    <row r="24743" spans="1:9" x14ac:dyDescent="0.25">
      <c r="A24743" s="2">
        <v>43148</v>
      </c>
      <c r="B24743" s="1">
        <f t="shared" si="772"/>
        <v>2018</v>
      </c>
      <c r="C24743" s="1">
        <f t="shared" si="773"/>
        <v>1</v>
      </c>
      <c r="D24743">
        <v>2903</v>
      </c>
      <c r="E24743" t="s">
        <v>36</v>
      </c>
      <c r="F24743" s="4">
        <v>710000</v>
      </c>
      <c r="G24743" t="s">
        <v>5</v>
      </c>
      <c r="H24743">
        <v>4</v>
      </c>
      <c r="I24743" s="4">
        <f>IF(E24743="Rhode Island", Table1[[#This Row],[price]]*$L$3, IF(E24743="Massachusetts", Table1[[#This Row],[price]]*$L$2, 1))</f>
        <v>710000</v>
      </c>
    </row>
    <row r="24744" spans="1:9" x14ac:dyDescent="0.25">
      <c r="A24744" s="2">
        <v>43148</v>
      </c>
      <c r="B24744" s="1">
        <f t="shared" si="772"/>
        <v>2018</v>
      </c>
      <c r="C24744" s="1">
        <f t="shared" si="773"/>
        <v>1</v>
      </c>
      <c r="D24744">
        <v>2602</v>
      </c>
      <c r="E24744" t="s">
        <v>37</v>
      </c>
      <c r="F24744" s="4">
        <v>730000</v>
      </c>
      <c r="G24744" t="s">
        <v>5</v>
      </c>
      <c r="H24744">
        <v>3</v>
      </c>
      <c r="I24744" s="4">
        <f>IF(E24744="Rhode Island", Table1[[#This Row],[price]]*$L$3, IF(E24744="Massachusetts", Table1[[#This Row],[price]]*$L$2, 1))</f>
        <v>730000</v>
      </c>
    </row>
    <row r="24745" spans="1:9" x14ac:dyDescent="0.25">
      <c r="A24745" s="2">
        <v>43148</v>
      </c>
      <c r="B24745" s="1">
        <f t="shared" si="772"/>
        <v>2018</v>
      </c>
      <c r="C24745" s="1">
        <f t="shared" si="773"/>
        <v>1</v>
      </c>
      <c r="D24745">
        <v>2602</v>
      </c>
      <c r="E24745" t="s">
        <v>37</v>
      </c>
      <c r="F24745" s="4">
        <v>762000</v>
      </c>
      <c r="G24745" t="s">
        <v>5</v>
      </c>
      <c r="H24745">
        <v>3</v>
      </c>
      <c r="I24745" s="4">
        <f>IF(E24745="Rhode Island", Table1[[#This Row],[price]]*$L$3, IF(E24745="Massachusetts", Table1[[#This Row],[price]]*$L$2, 1))</f>
        <v>762000</v>
      </c>
    </row>
    <row r="24746" spans="1:9" x14ac:dyDescent="0.25">
      <c r="A24746" s="2">
        <v>43148</v>
      </c>
      <c r="B24746" s="1">
        <f t="shared" si="772"/>
        <v>2018</v>
      </c>
      <c r="C24746" s="1">
        <f t="shared" si="773"/>
        <v>1</v>
      </c>
      <c r="D24746">
        <v>2914</v>
      </c>
      <c r="E24746" t="s">
        <v>36</v>
      </c>
      <c r="F24746" s="4">
        <v>805000</v>
      </c>
      <c r="G24746" t="s">
        <v>5</v>
      </c>
      <c r="H24746">
        <v>4</v>
      </c>
      <c r="I24746" s="4">
        <f>IF(E24746="Rhode Island", Table1[[#This Row],[price]]*$L$3, IF(E24746="Massachusetts", Table1[[#This Row],[price]]*$L$2, 1))</f>
        <v>805000</v>
      </c>
    </row>
    <row r="24747" spans="1:9" x14ac:dyDescent="0.25">
      <c r="A24747" s="2">
        <v>43148</v>
      </c>
      <c r="B24747" s="1">
        <f t="shared" si="772"/>
        <v>2018</v>
      </c>
      <c r="C24747" s="1">
        <f t="shared" si="773"/>
        <v>1</v>
      </c>
      <c r="D24747">
        <v>2914</v>
      </c>
      <c r="E24747" t="s">
        <v>36</v>
      </c>
      <c r="F24747" s="4">
        <v>870000</v>
      </c>
      <c r="G24747" t="s">
        <v>5</v>
      </c>
      <c r="H24747">
        <v>4</v>
      </c>
      <c r="I24747" s="4">
        <f>IF(E24747="Rhode Island", Table1[[#This Row],[price]]*$L$3, IF(E24747="Massachusetts", Table1[[#This Row],[price]]*$L$2, 1))</f>
        <v>870000</v>
      </c>
    </row>
    <row r="24748" spans="1:9" x14ac:dyDescent="0.25">
      <c r="A24748" s="2">
        <v>43148</v>
      </c>
      <c r="B24748" s="1">
        <f t="shared" si="772"/>
        <v>2018</v>
      </c>
      <c r="C24748" s="1">
        <f t="shared" si="773"/>
        <v>1</v>
      </c>
      <c r="D24748">
        <v>2903</v>
      </c>
      <c r="E24748" t="s">
        <v>36</v>
      </c>
      <c r="F24748" s="4">
        <v>926000</v>
      </c>
      <c r="G24748" t="s">
        <v>5</v>
      </c>
      <c r="H24748">
        <v>5</v>
      </c>
      <c r="I24748" s="4">
        <f>IF(E24748="Rhode Island", Table1[[#This Row],[price]]*$L$3, IF(E24748="Massachusetts", Table1[[#This Row],[price]]*$L$2, 1))</f>
        <v>926000</v>
      </c>
    </row>
    <row r="24749" spans="1:9" x14ac:dyDescent="0.25">
      <c r="A24749" s="2">
        <v>43148</v>
      </c>
      <c r="B24749" s="1">
        <f t="shared" si="772"/>
        <v>2018</v>
      </c>
      <c r="C24749" s="1">
        <f t="shared" si="773"/>
        <v>1</v>
      </c>
      <c r="D24749">
        <v>2611</v>
      </c>
      <c r="E24749" t="s">
        <v>37</v>
      </c>
      <c r="F24749" s="4">
        <v>930000</v>
      </c>
      <c r="G24749" t="s">
        <v>5</v>
      </c>
      <c r="H24749">
        <v>5</v>
      </c>
      <c r="I24749" s="4">
        <f>IF(E24749="Rhode Island", Table1[[#This Row],[price]]*$L$3, IF(E24749="Massachusetts", Table1[[#This Row],[price]]*$L$2, 1))</f>
        <v>930000</v>
      </c>
    </row>
    <row r="24750" spans="1:9" x14ac:dyDescent="0.25">
      <c r="A24750" s="2">
        <v>43148</v>
      </c>
      <c r="B24750" s="1">
        <f t="shared" si="772"/>
        <v>2018</v>
      </c>
      <c r="C24750" s="1">
        <f t="shared" si="773"/>
        <v>1</v>
      </c>
      <c r="D24750">
        <v>2605</v>
      </c>
      <c r="E24750" t="s">
        <v>37</v>
      </c>
      <c r="F24750" s="4">
        <v>1035000</v>
      </c>
      <c r="G24750" t="s">
        <v>5</v>
      </c>
      <c r="H24750">
        <v>4</v>
      </c>
      <c r="I24750" s="4">
        <f>IF(E24750="Rhode Island", Table1[[#This Row],[price]]*$L$3, IF(E24750="Massachusetts", Table1[[#This Row],[price]]*$L$2, 1))</f>
        <v>1035000</v>
      </c>
    </row>
    <row r="24751" spans="1:9" x14ac:dyDescent="0.25">
      <c r="A24751" s="2">
        <v>43148</v>
      </c>
      <c r="B24751" s="1">
        <f t="shared" si="772"/>
        <v>2018</v>
      </c>
      <c r="C24751" s="1">
        <f t="shared" si="773"/>
        <v>1</v>
      </c>
      <c r="D24751">
        <v>2602</v>
      </c>
      <c r="E24751" t="s">
        <v>37</v>
      </c>
      <c r="F24751" s="4">
        <v>1170000</v>
      </c>
      <c r="G24751" t="s">
        <v>5</v>
      </c>
      <c r="H24751">
        <v>3</v>
      </c>
      <c r="I24751" s="4">
        <f>IF(E24751="Rhode Island", Table1[[#This Row],[price]]*$L$3, IF(E24751="Massachusetts", Table1[[#This Row],[price]]*$L$2, 1))</f>
        <v>1170000</v>
      </c>
    </row>
    <row r="24752" spans="1:9" x14ac:dyDescent="0.25">
      <c r="A24752" s="2">
        <v>43148</v>
      </c>
      <c r="B24752" s="1">
        <f t="shared" si="772"/>
        <v>2018</v>
      </c>
      <c r="C24752" s="1">
        <f t="shared" si="773"/>
        <v>1</v>
      </c>
      <c r="D24752">
        <v>2614</v>
      </c>
      <c r="E24752" t="s">
        <v>37</v>
      </c>
      <c r="F24752" s="4">
        <v>1260000</v>
      </c>
      <c r="G24752" t="s">
        <v>5</v>
      </c>
      <c r="H24752">
        <v>5</v>
      </c>
      <c r="I24752" s="4">
        <f>IF(E24752="Rhode Island", Table1[[#This Row],[price]]*$L$3, IF(E24752="Massachusetts", Table1[[#This Row],[price]]*$L$2, 1))</f>
        <v>1260000</v>
      </c>
    </row>
    <row r="24753" spans="1:9" x14ac:dyDescent="0.25">
      <c r="A24753" s="2">
        <v>43148</v>
      </c>
      <c r="B24753" s="1">
        <f t="shared" si="772"/>
        <v>2018</v>
      </c>
      <c r="C24753" s="1">
        <f t="shared" si="773"/>
        <v>1</v>
      </c>
      <c r="D24753">
        <v>2607</v>
      </c>
      <c r="E24753" t="s">
        <v>37</v>
      </c>
      <c r="F24753" s="4">
        <v>1490000</v>
      </c>
      <c r="G24753" t="s">
        <v>5</v>
      </c>
      <c r="H24753">
        <v>4</v>
      </c>
      <c r="I24753" s="4">
        <f>IF(E24753="Rhode Island", Table1[[#This Row],[price]]*$L$3, IF(E24753="Massachusetts", Table1[[#This Row],[price]]*$L$2, 1))</f>
        <v>1490000</v>
      </c>
    </row>
    <row r="24754" spans="1:9" x14ac:dyDescent="0.25">
      <c r="A24754" s="2">
        <v>43150</v>
      </c>
      <c r="B24754" s="1">
        <f t="shared" si="772"/>
        <v>2018</v>
      </c>
      <c r="C24754" s="1">
        <f t="shared" si="773"/>
        <v>1</v>
      </c>
      <c r="D24754">
        <v>2614</v>
      </c>
      <c r="E24754" t="s">
        <v>37</v>
      </c>
      <c r="F24754" s="4">
        <v>270000</v>
      </c>
      <c r="G24754" t="s">
        <v>5</v>
      </c>
      <c r="H24754">
        <v>2</v>
      </c>
      <c r="I24754" s="4">
        <f>IF(E24754="Rhode Island", Table1[[#This Row],[price]]*$L$3, IF(E24754="Massachusetts", Table1[[#This Row],[price]]*$L$2, 1))</f>
        <v>270000</v>
      </c>
    </row>
    <row r="24755" spans="1:9" x14ac:dyDescent="0.25">
      <c r="A24755" s="2">
        <v>43150</v>
      </c>
      <c r="B24755" s="1">
        <f t="shared" si="772"/>
        <v>2018</v>
      </c>
      <c r="C24755" s="1">
        <f t="shared" si="773"/>
        <v>1</v>
      </c>
      <c r="D24755">
        <v>2615</v>
      </c>
      <c r="E24755" t="s">
        <v>37</v>
      </c>
      <c r="F24755" s="4">
        <v>379000</v>
      </c>
      <c r="G24755" t="s">
        <v>5</v>
      </c>
      <c r="H24755">
        <v>2</v>
      </c>
      <c r="I24755" s="4">
        <f>IF(E24755="Rhode Island", Table1[[#This Row],[price]]*$L$3, IF(E24755="Massachusetts", Table1[[#This Row],[price]]*$L$2, 1))</f>
        <v>379000</v>
      </c>
    </row>
    <row r="24756" spans="1:9" x14ac:dyDescent="0.25">
      <c r="A24756" s="2">
        <v>43150</v>
      </c>
      <c r="B24756" s="1">
        <f t="shared" si="772"/>
        <v>2018</v>
      </c>
      <c r="C24756" s="1">
        <f t="shared" si="773"/>
        <v>1</v>
      </c>
      <c r="D24756">
        <v>2905</v>
      </c>
      <c r="E24756" t="s">
        <v>36</v>
      </c>
      <c r="F24756" s="4">
        <v>440000</v>
      </c>
      <c r="G24756" t="s">
        <v>5</v>
      </c>
      <c r="H24756">
        <v>3</v>
      </c>
      <c r="I24756" s="4">
        <f>IF(E24756="Rhode Island", Table1[[#This Row],[price]]*$L$3, IF(E24756="Massachusetts", Table1[[#This Row],[price]]*$L$2, 1))</f>
        <v>440000</v>
      </c>
    </row>
    <row r="24757" spans="1:9" x14ac:dyDescent="0.25">
      <c r="A24757" s="2">
        <v>43150</v>
      </c>
      <c r="B24757" s="1">
        <f t="shared" si="772"/>
        <v>2018</v>
      </c>
      <c r="C24757" s="1">
        <f t="shared" si="773"/>
        <v>1</v>
      </c>
      <c r="D24757">
        <v>2914</v>
      </c>
      <c r="E24757" t="s">
        <v>36</v>
      </c>
      <c r="F24757" s="4">
        <v>485000</v>
      </c>
      <c r="G24757" t="s">
        <v>5</v>
      </c>
      <c r="H24757">
        <v>3</v>
      </c>
      <c r="I24757" s="4">
        <f>IF(E24757="Rhode Island", Table1[[#This Row],[price]]*$L$3, IF(E24757="Massachusetts", Table1[[#This Row],[price]]*$L$2, 1))</f>
        <v>485000</v>
      </c>
    </row>
    <row r="24758" spans="1:9" x14ac:dyDescent="0.25">
      <c r="A24758" s="2">
        <v>43150</v>
      </c>
      <c r="B24758" s="1">
        <f t="shared" si="772"/>
        <v>2018</v>
      </c>
      <c r="C24758" s="1">
        <f t="shared" si="773"/>
        <v>1</v>
      </c>
      <c r="D24758">
        <v>2905</v>
      </c>
      <c r="E24758" t="s">
        <v>36</v>
      </c>
      <c r="F24758" s="4">
        <v>528000</v>
      </c>
      <c r="G24758" t="s">
        <v>5</v>
      </c>
      <c r="H24758">
        <v>3</v>
      </c>
      <c r="I24758" s="4">
        <f>IF(E24758="Rhode Island", Table1[[#This Row],[price]]*$L$3, IF(E24758="Massachusetts", Table1[[#This Row],[price]]*$L$2, 1))</f>
        <v>528000</v>
      </c>
    </row>
    <row r="24759" spans="1:9" x14ac:dyDescent="0.25">
      <c r="A24759" s="2">
        <v>43150</v>
      </c>
      <c r="B24759" s="1">
        <f t="shared" si="772"/>
        <v>2018</v>
      </c>
      <c r="C24759" s="1">
        <f t="shared" si="773"/>
        <v>1</v>
      </c>
      <c r="D24759">
        <v>2615</v>
      </c>
      <c r="E24759" t="s">
        <v>37</v>
      </c>
      <c r="F24759" s="4">
        <v>548000</v>
      </c>
      <c r="G24759" t="s">
        <v>5</v>
      </c>
      <c r="H24759">
        <v>3</v>
      </c>
      <c r="I24759" s="4">
        <f>IF(E24759="Rhode Island", Table1[[#This Row],[price]]*$L$3, IF(E24759="Massachusetts", Table1[[#This Row],[price]]*$L$2, 1))</f>
        <v>548000</v>
      </c>
    </row>
    <row r="24760" spans="1:9" x14ac:dyDescent="0.25">
      <c r="A24760" s="2">
        <v>43150</v>
      </c>
      <c r="B24760" s="1">
        <f t="shared" si="772"/>
        <v>2018</v>
      </c>
      <c r="C24760" s="1">
        <f t="shared" si="773"/>
        <v>1</v>
      </c>
      <c r="D24760">
        <v>2904</v>
      </c>
      <c r="E24760" t="s">
        <v>36</v>
      </c>
      <c r="F24760" s="4">
        <v>555000</v>
      </c>
      <c r="G24760" t="s">
        <v>5</v>
      </c>
      <c r="H24760">
        <v>3</v>
      </c>
      <c r="I24760" s="4">
        <f>IF(E24760="Rhode Island", Table1[[#This Row],[price]]*$L$3, IF(E24760="Massachusetts", Table1[[#This Row],[price]]*$L$2, 1))</f>
        <v>555000</v>
      </c>
    </row>
    <row r="24761" spans="1:9" x14ac:dyDescent="0.25">
      <c r="A24761" s="2">
        <v>43150</v>
      </c>
      <c r="B24761" s="1">
        <f t="shared" si="772"/>
        <v>2018</v>
      </c>
      <c r="C24761" s="1">
        <f t="shared" si="773"/>
        <v>1</v>
      </c>
      <c r="D24761">
        <v>2611</v>
      </c>
      <c r="E24761" t="s">
        <v>37</v>
      </c>
      <c r="F24761" s="4">
        <v>638000</v>
      </c>
      <c r="G24761" t="s">
        <v>5</v>
      </c>
      <c r="H24761">
        <v>3</v>
      </c>
      <c r="I24761" s="4">
        <f>IF(E24761="Rhode Island", Table1[[#This Row],[price]]*$L$3, IF(E24761="Massachusetts", Table1[[#This Row],[price]]*$L$2, 1))</f>
        <v>638000</v>
      </c>
    </row>
    <row r="24762" spans="1:9" x14ac:dyDescent="0.25">
      <c r="A24762" s="2">
        <v>43150</v>
      </c>
      <c r="B24762" s="1">
        <f t="shared" si="772"/>
        <v>2018</v>
      </c>
      <c r="C24762" s="1">
        <f t="shared" si="773"/>
        <v>1</v>
      </c>
      <c r="D24762">
        <v>2602</v>
      </c>
      <c r="E24762" t="s">
        <v>37</v>
      </c>
      <c r="F24762" s="4">
        <v>730892</v>
      </c>
      <c r="G24762" t="s">
        <v>5</v>
      </c>
      <c r="H24762">
        <v>4</v>
      </c>
      <c r="I24762" s="4">
        <f>IF(E24762="Rhode Island", Table1[[#This Row],[price]]*$L$3, IF(E24762="Massachusetts", Table1[[#This Row],[price]]*$L$2, 1))</f>
        <v>730892</v>
      </c>
    </row>
    <row r="24763" spans="1:9" x14ac:dyDescent="0.25">
      <c r="A24763" s="2">
        <v>43150</v>
      </c>
      <c r="B24763" s="1">
        <f t="shared" si="772"/>
        <v>2018</v>
      </c>
      <c r="C24763" s="1">
        <f t="shared" si="773"/>
        <v>1</v>
      </c>
      <c r="D24763">
        <v>2602</v>
      </c>
      <c r="E24763" t="s">
        <v>37</v>
      </c>
      <c r="F24763" s="4">
        <v>835000</v>
      </c>
      <c r="G24763" t="s">
        <v>5</v>
      </c>
      <c r="H24763">
        <v>4</v>
      </c>
      <c r="I24763" s="4">
        <f>IF(E24763="Rhode Island", Table1[[#This Row],[price]]*$L$3, IF(E24763="Massachusetts", Table1[[#This Row],[price]]*$L$2, 1))</f>
        <v>835000</v>
      </c>
    </row>
    <row r="24764" spans="1:9" x14ac:dyDescent="0.25">
      <c r="A24764" s="2">
        <v>43150</v>
      </c>
      <c r="B24764" s="1">
        <f t="shared" si="772"/>
        <v>2018</v>
      </c>
      <c r="C24764" s="1">
        <f t="shared" si="773"/>
        <v>1</v>
      </c>
      <c r="D24764">
        <v>2902</v>
      </c>
      <c r="E24764" t="s">
        <v>36</v>
      </c>
      <c r="F24764" s="4">
        <v>875000</v>
      </c>
      <c r="G24764" t="s">
        <v>5</v>
      </c>
      <c r="H24764">
        <v>5</v>
      </c>
      <c r="I24764" s="4">
        <f>IF(E24764="Rhode Island", Table1[[#This Row],[price]]*$L$3, IF(E24764="Massachusetts", Table1[[#This Row],[price]]*$L$2, 1))</f>
        <v>875000</v>
      </c>
    </row>
    <row r="24765" spans="1:9" x14ac:dyDescent="0.25">
      <c r="A24765" s="2">
        <v>43150</v>
      </c>
      <c r="B24765" s="1">
        <f t="shared" si="772"/>
        <v>2018</v>
      </c>
      <c r="C24765" s="1">
        <f t="shared" si="773"/>
        <v>1</v>
      </c>
      <c r="D24765">
        <v>2605</v>
      </c>
      <c r="E24765" t="s">
        <v>37</v>
      </c>
      <c r="F24765" s="4">
        <v>880000</v>
      </c>
      <c r="G24765" t="s">
        <v>5</v>
      </c>
      <c r="H24765">
        <v>3</v>
      </c>
      <c r="I24765" s="4">
        <f>IF(E24765="Rhode Island", Table1[[#This Row],[price]]*$L$3, IF(E24765="Massachusetts", Table1[[#This Row],[price]]*$L$2, 1))</f>
        <v>880000</v>
      </c>
    </row>
    <row r="24766" spans="1:9" x14ac:dyDescent="0.25">
      <c r="A24766" s="2">
        <v>43150</v>
      </c>
      <c r="B24766" s="1">
        <f t="shared" si="772"/>
        <v>2018</v>
      </c>
      <c r="C24766" s="1">
        <f t="shared" si="773"/>
        <v>1</v>
      </c>
      <c r="D24766">
        <v>2603</v>
      </c>
      <c r="E24766" t="s">
        <v>37</v>
      </c>
      <c r="F24766" s="4">
        <v>277000</v>
      </c>
      <c r="G24766" t="s">
        <v>6</v>
      </c>
      <c r="H24766">
        <v>1</v>
      </c>
      <c r="I24766" s="4">
        <f>IF(E24766="Rhode Island", Table1[[#This Row],[price]]*$L$3, IF(E24766="Massachusetts", Table1[[#This Row],[price]]*$L$2, 1))</f>
        <v>277000</v>
      </c>
    </row>
    <row r="24767" spans="1:9" x14ac:dyDescent="0.25">
      <c r="A24767" s="2">
        <v>43150</v>
      </c>
      <c r="B24767" s="1">
        <f t="shared" si="772"/>
        <v>2018</v>
      </c>
      <c r="C24767" s="1">
        <f t="shared" si="773"/>
        <v>1</v>
      </c>
      <c r="D24767">
        <v>2914</v>
      </c>
      <c r="E24767" t="s">
        <v>36</v>
      </c>
      <c r="F24767" s="4">
        <v>303000</v>
      </c>
      <c r="G24767" t="s">
        <v>6</v>
      </c>
      <c r="H24767">
        <v>1</v>
      </c>
      <c r="I24767" s="4">
        <f>IF(E24767="Rhode Island", Table1[[#This Row],[price]]*$L$3, IF(E24767="Massachusetts", Table1[[#This Row],[price]]*$L$2, 1))</f>
        <v>303000</v>
      </c>
    </row>
    <row r="24768" spans="1:9" x14ac:dyDescent="0.25">
      <c r="A24768" s="2">
        <v>43150</v>
      </c>
      <c r="B24768" s="1">
        <f t="shared" si="772"/>
        <v>2018</v>
      </c>
      <c r="C24768" s="1">
        <f t="shared" si="773"/>
        <v>1</v>
      </c>
      <c r="D24768">
        <v>2617</v>
      </c>
      <c r="E24768" t="s">
        <v>37</v>
      </c>
      <c r="F24768" s="4">
        <v>460000</v>
      </c>
      <c r="G24768" t="s">
        <v>6</v>
      </c>
      <c r="H24768">
        <v>3</v>
      </c>
      <c r="I24768" s="4">
        <f>IF(E24768="Rhode Island", Table1[[#This Row],[price]]*$L$3, IF(E24768="Massachusetts", Table1[[#This Row],[price]]*$L$2, 1))</f>
        <v>460000</v>
      </c>
    </row>
    <row r="24769" spans="1:9" x14ac:dyDescent="0.25">
      <c r="A24769" s="2">
        <v>43150</v>
      </c>
      <c r="B24769" s="1">
        <f t="shared" si="772"/>
        <v>2018</v>
      </c>
      <c r="C24769" s="1">
        <f t="shared" si="773"/>
        <v>1</v>
      </c>
      <c r="D24769">
        <v>2605</v>
      </c>
      <c r="E24769" t="s">
        <v>37</v>
      </c>
      <c r="F24769" s="4">
        <v>517000</v>
      </c>
      <c r="G24769" t="s">
        <v>6</v>
      </c>
      <c r="H24769">
        <v>2</v>
      </c>
      <c r="I24769" s="4">
        <f>IF(E24769="Rhode Island", Table1[[#This Row],[price]]*$L$3, IF(E24769="Massachusetts", Table1[[#This Row],[price]]*$L$2, 1))</f>
        <v>517000</v>
      </c>
    </row>
    <row r="24770" spans="1:9" x14ac:dyDescent="0.25">
      <c r="A24770" s="2">
        <v>43151</v>
      </c>
      <c r="B24770" s="1">
        <f t="shared" ref="B24770:B24833" si="774">YEAR(A24770)</f>
        <v>2018</v>
      </c>
      <c r="C24770" s="1">
        <f t="shared" ref="C24770:C24833" si="775">ROUNDUP(MONTH(A24770)/3,0)</f>
        <v>1</v>
      </c>
      <c r="D24770">
        <v>2615</v>
      </c>
      <c r="E24770" t="s">
        <v>37</v>
      </c>
      <c r="F24770" s="4">
        <v>400000</v>
      </c>
      <c r="G24770" t="s">
        <v>5</v>
      </c>
      <c r="H24770">
        <v>2</v>
      </c>
      <c r="I24770" s="4">
        <f>IF(E24770="Rhode Island", Table1[[#This Row],[price]]*$L$3, IF(E24770="Massachusetts", Table1[[#This Row],[price]]*$L$2, 1))</f>
        <v>400000</v>
      </c>
    </row>
    <row r="24771" spans="1:9" x14ac:dyDescent="0.25">
      <c r="A24771" s="2">
        <v>43151</v>
      </c>
      <c r="B24771" s="1">
        <f t="shared" si="774"/>
        <v>2018</v>
      </c>
      <c r="C24771" s="1">
        <f t="shared" si="775"/>
        <v>1</v>
      </c>
      <c r="D24771">
        <v>2905</v>
      </c>
      <c r="E24771" t="s">
        <v>36</v>
      </c>
      <c r="F24771" s="4">
        <v>433000</v>
      </c>
      <c r="G24771" t="s">
        <v>5</v>
      </c>
      <c r="H24771">
        <v>3</v>
      </c>
      <c r="I24771" s="4">
        <f>IF(E24771="Rhode Island", Table1[[#This Row],[price]]*$L$3, IF(E24771="Massachusetts", Table1[[#This Row],[price]]*$L$2, 1))</f>
        <v>433000</v>
      </c>
    </row>
    <row r="24772" spans="1:9" x14ac:dyDescent="0.25">
      <c r="A24772" s="2">
        <v>43151</v>
      </c>
      <c r="B24772" s="1">
        <f t="shared" si="774"/>
        <v>2018</v>
      </c>
      <c r="C24772" s="1">
        <f t="shared" si="775"/>
        <v>1</v>
      </c>
      <c r="D24772">
        <v>2906</v>
      </c>
      <c r="E24772" t="s">
        <v>36</v>
      </c>
      <c r="F24772" s="4">
        <v>454000</v>
      </c>
      <c r="G24772" t="s">
        <v>5</v>
      </c>
      <c r="H24772">
        <v>3</v>
      </c>
      <c r="I24772" s="4">
        <f>IF(E24772="Rhode Island", Table1[[#This Row],[price]]*$L$3, IF(E24772="Massachusetts", Table1[[#This Row],[price]]*$L$2, 1))</f>
        <v>454000</v>
      </c>
    </row>
    <row r="24773" spans="1:9" x14ac:dyDescent="0.25">
      <c r="A24773" s="2">
        <v>43151</v>
      </c>
      <c r="B24773" s="1">
        <f t="shared" si="774"/>
        <v>2018</v>
      </c>
      <c r="C24773" s="1">
        <f t="shared" si="775"/>
        <v>1</v>
      </c>
      <c r="D24773">
        <v>2905</v>
      </c>
      <c r="E24773" t="s">
        <v>36</v>
      </c>
      <c r="F24773" s="4">
        <v>596000</v>
      </c>
      <c r="G24773" t="s">
        <v>5</v>
      </c>
      <c r="H24773">
        <v>3</v>
      </c>
      <c r="I24773" s="4">
        <f>IF(E24773="Rhode Island", Table1[[#This Row],[price]]*$L$3, IF(E24773="Massachusetts", Table1[[#This Row],[price]]*$L$2, 1))</f>
        <v>596000</v>
      </c>
    </row>
    <row r="24774" spans="1:9" x14ac:dyDescent="0.25">
      <c r="A24774" s="2">
        <v>43151</v>
      </c>
      <c r="B24774" s="1">
        <f t="shared" si="774"/>
        <v>2018</v>
      </c>
      <c r="C24774" s="1">
        <f t="shared" si="775"/>
        <v>1</v>
      </c>
      <c r="D24774">
        <v>2905</v>
      </c>
      <c r="E24774" t="s">
        <v>36</v>
      </c>
      <c r="F24774" s="4">
        <v>610000</v>
      </c>
      <c r="G24774" t="s">
        <v>5</v>
      </c>
      <c r="H24774">
        <v>3</v>
      </c>
      <c r="I24774" s="4">
        <f>IF(E24774="Rhode Island", Table1[[#This Row],[price]]*$L$3, IF(E24774="Massachusetts", Table1[[#This Row],[price]]*$L$2, 1))</f>
        <v>610000</v>
      </c>
    </row>
    <row r="24775" spans="1:9" x14ac:dyDescent="0.25">
      <c r="A24775" s="2">
        <v>43151</v>
      </c>
      <c r="B24775" s="1">
        <f t="shared" si="774"/>
        <v>2018</v>
      </c>
      <c r="C24775" s="1">
        <f t="shared" si="775"/>
        <v>1</v>
      </c>
      <c r="D24775">
        <v>2615</v>
      </c>
      <c r="E24775" t="s">
        <v>37</v>
      </c>
      <c r="F24775" s="4">
        <v>625000</v>
      </c>
      <c r="G24775" t="s">
        <v>5</v>
      </c>
      <c r="H24775">
        <v>4</v>
      </c>
      <c r="I24775" s="4">
        <f>IF(E24775="Rhode Island", Table1[[#This Row],[price]]*$L$3, IF(E24775="Massachusetts", Table1[[#This Row],[price]]*$L$2, 1))</f>
        <v>625000</v>
      </c>
    </row>
    <row r="24776" spans="1:9" x14ac:dyDescent="0.25">
      <c r="A24776" s="2">
        <v>43151</v>
      </c>
      <c r="B24776" s="1">
        <f t="shared" si="774"/>
        <v>2018</v>
      </c>
      <c r="C24776" s="1">
        <f t="shared" si="775"/>
        <v>1</v>
      </c>
      <c r="D24776">
        <v>2611</v>
      </c>
      <c r="E24776" t="s">
        <v>37</v>
      </c>
      <c r="F24776" s="4">
        <v>735000</v>
      </c>
      <c r="G24776" t="s">
        <v>5</v>
      </c>
      <c r="H24776">
        <v>4</v>
      </c>
      <c r="I24776" s="4">
        <f>IF(E24776="Rhode Island", Table1[[#This Row],[price]]*$L$3, IF(E24776="Massachusetts", Table1[[#This Row],[price]]*$L$2, 1))</f>
        <v>735000</v>
      </c>
    </row>
    <row r="24777" spans="1:9" x14ac:dyDescent="0.25">
      <c r="A24777" s="2">
        <v>43151</v>
      </c>
      <c r="B24777" s="1">
        <f t="shared" si="774"/>
        <v>2018</v>
      </c>
      <c r="C24777" s="1">
        <f t="shared" si="775"/>
        <v>1</v>
      </c>
      <c r="D24777">
        <v>2904</v>
      </c>
      <c r="E24777" t="s">
        <v>36</v>
      </c>
      <c r="F24777" s="4">
        <v>762500</v>
      </c>
      <c r="G24777" t="s">
        <v>5</v>
      </c>
      <c r="H24777">
        <v>4</v>
      </c>
      <c r="I24777" s="4">
        <f>IF(E24777="Rhode Island", Table1[[#This Row],[price]]*$L$3, IF(E24777="Massachusetts", Table1[[#This Row],[price]]*$L$2, 1))</f>
        <v>762500</v>
      </c>
    </row>
    <row r="24778" spans="1:9" x14ac:dyDescent="0.25">
      <c r="A24778" s="2">
        <v>43151</v>
      </c>
      <c r="B24778" s="1">
        <f t="shared" si="774"/>
        <v>2018</v>
      </c>
      <c r="C24778" s="1">
        <f t="shared" si="775"/>
        <v>1</v>
      </c>
      <c r="D24778">
        <v>2604</v>
      </c>
      <c r="E24778" t="s">
        <v>37</v>
      </c>
      <c r="F24778" s="4">
        <v>830000</v>
      </c>
      <c r="G24778" t="s">
        <v>5</v>
      </c>
      <c r="H24778">
        <v>3</v>
      </c>
      <c r="I24778" s="4">
        <f>IF(E24778="Rhode Island", Table1[[#This Row],[price]]*$L$3, IF(E24778="Massachusetts", Table1[[#This Row],[price]]*$L$2, 1))</f>
        <v>830000</v>
      </c>
    </row>
    <row r="24779" spans="1:9" x14ac:dyDescent="0.25">
      <c r="A24779" s="2">
        <v>43152</v>
      </c>
      <c r="B24779" s="1">
        <f t="shared" si="774"/>
        <v>2018</v>
      </c>
      <c r="C24779" s="1">
        <f t="shared" si="775"/>
        <v>1</v>
      </c>
      <c r="D24779">
        <v>2911</v>
      </c>
      <c r="E24779" t="s">
        <v>36</v>
      </c>
      <c r="F24779" s="4">
        <v>423000</v>
      </c>
      <c r="G24779" t="s">
        <v>5</v>
      </c>
      <c r="H24779">
        <v>2</v>
      </c>
      <c r="I24779" s="4">
        <f>IF(E24779="Rhode Island", Table1[[#This Row],[price]]*$L$3, IF(E24779="Massachusetts", Table1[[#This Row],[price]]*$L$2, 1))</f>
        <v>423000</v>
      </c>
    </row>
    <row r="24780" spans="1:9" x14ac:dyDescent="0.25">
      <c r="A24780" s="2">
        <v>43152</v>
      </c>
      <c r="B24780" s="1">
        <f t="shared" si="774"/>
        <v>2018</v>
      </c>
      <c r="C24780" s="1">
        <f t="shared" si="775"/>
        <v>1</v>
      </c>
      <c r="D24780">
        <v>2617</v>
      </c>
      <c r="E24780" t="s">
        <v>37</v>
      </c>
      <c r="F24780" s="4">
        <v>630000</v>
      </c>
      <c r="G24780" t="s">
        <v>5</v>
      </c>
      <c r="H24780">
        <v>3</v>
      </c>
      <c r="I24780" s="4">
        <f>IF(E24780="Rhode Island", Table1[[#This Row],[price]]*$L$3, IF(E24780="Massachusetts", Table1[[#This Row],[price]]*$L$2, 1))</f>
        <v>630000</v>
      </c>
    </row>
    <row r="24781" spans="1:9" x14ac:dyDescent="0.25">
      <c r="A24781" s="2">
        <v>43152</v>
      </c>
      <c r="B24781" s="1">
        <f t="shared" si="774"/>
        <v>2018</v>
      </c>
      <c r="C24781" s="1">
        <f t="shared" si="775"/>
        <v>1</v>
      </c>
      <c r="D24781">
        <v>2607</v>
      </c>
      <c r="E24781" t="s">
        <v>37</v>
      </c>
      <c r="F24781" s="4">
        <v>640000</v>
      </c>
      <c r="G24781" t="s">
        <v>5</v>
      </c>
      <c r="H24781">
        <v>3</v>
      </c>
      <c r="I24781" s="4">
        <f>IF(E24781="Rhode Island", Table1[[#This Row],[price]]*$L$3, IF(E24781="Massachusetts", Table1[[#This Row],[price]]*$L$2, 1))</f>
        <v>640000</v>
      </c>
    </row>
    <row r="24782" spans="1:9" x14ac:dyDescent="0.25">
      <c r="A24782" s="2">
        <v>43152</v>
      </c>
      <c r="B24782" s="1">
        <f t="shared" si="774"/>
        <v>2018</v>
      </c>
      <c r="C24782" s="1">
        <f t="shared" si="775"/>
        <v>1</v>
      </c>
      <c r="D24782">
        <v>2602</v>
      </c>
      <c r="E24782" t="s">
        <v>37</v>
      </c>
      <c r="F24782" s="4">
        <v>725000</v>
      </c>
      <c r="G24782" t="s">
        <v>5</v>
      </c>
      <c r="H24782">
        <v>2</v>
      </c>
      <c r="I24782" s="4">
        <f>IF(E24782="Rhode Island", Table1[[#This Row],[price]]*$L$3, IF(E24782="Massachusetts", Table1[[#This Row],[price]]*$L$2, 1))</f>
        <v>725000</v>
      </c>
    </row>
    <row r="24783" spans="1:9" x14ac:dyDescent="0.25">
      <c r="A24783" s="2">
        <v>43152</v>
      </c>
      <c r="B24783" s="1">
        <f t="shared" si="774"/>
        <v>2018</v>
      </c>
      <c r="C24783" s="1">
        <f t="shared" si="775"/>
        <v>1</v>
      </c>
      <c r="D24783">
        <v>2614</v>
      </c>
      <c r="E24783" t="s">
        <v>37</v>
      </c>
      <c r="F24783" s="4">
        <v>238000</v>
      </c>
      <c r="G24783" t="s">
        <v>6</v>
      </c>
      <c r="H24783">
        <v>2</v>
      </c>
      <c r="I24783" s="4">
        <f>IF(E24783="Rhode Island", Table1[[#This Row],[price]]*$L$3, IF(E24783="Massachusetts", Table1[[#This Row],[price]]*$L$2, 1))</f>
        <v>238000</v>
      </c>
    </row>
    <row r="24784" spans="1:9" x14ac:dyDescent="0.25">
      <c r="A24784" s="2">
        <v>43152</v>
      </c>
      <c r="B24784" s="1">
        <f t="shared" si="774"/>
        <v>2018</v>
      </c>
      <c r="C24784" s="1">
        <f t="shared" si="775"/>
        <v>1</v>
      </c>
      <c r="D24784">
        <v>2603</v>
      </c>
      <c r="E24784" t="s">
        <v>37</v>
      </c>
      <c r="F24784" s="4">
        <v>315000</v>
      </c>
      <c r="G24784" t="s">
        <v>6</v>
      </c>
      <c r="H24784">
        <v>1</v>
      </c>
      <c r="I24784" s="4">
        <f>IF(E24784="Rhode Island", Table1[[#This Row],[price]]*$L$3, IF(E24784="Massachusetts", Table1[[#This Row],[price]]*$L$2, 1))</f>
        <v>315000</v>
      </c>
    </row>
    <row r="24785" spans="1:9" x14ac:dyDescent="0.25">
      <c r="A24785" s="2">
        <v>43152</v>
      </c>
      <c r="B24785" s="1">
        <f t="shared" si="774"/>
        <v>2018</v>
      </c>
      <c r="C24785" s="1">
        <f t="shared" si="775"/>
        <v>1</v>
      </c>
      <c r="D24785">
        <v>2617</v>
      </c>
      <c r="E24785" t="s">
        <v>37</v>
      </c>
      <c r="F24785" s="4">
        <v>315000</v>
      </c>
      <c r="G24785" t="s">
        <v>6</v>
      </c>
      <c r="H24785">
        <v>1</v>
      </c>
      <c r="I24785" s="4">
        <f>IF(E24785="Rhode Island", Table1[[#This Row],[price]]*$L$3, IF(E24785="Massachusetts", Table1[[#This Row],[price]]*$L$2, 1))</f>
        <v>315000</v>
      </c>
    </row>
    <row r="24786" spans="1:9" x14ac:dyDescent="0.25">
      <c r="A24786" s="2">
        <v>43152</v>
      </c>
      <c r="B24786" s="1">
        <f t="shared" si="774"/>
        <v>2018</v>
      </c>
      <c r="C24786" s="1">
        <f t="shared" si="775"/>
        <v>1</v>
      </c>
      <c r="D24786">
        <v>2602</v>
      </c>
      <c r="E24786" t="s">
        <v>37</v>
      </c>
      <c r="F24786" s="4">
        <v>338000</v>
      </c>
      <c r="G24786" t="s">
        <v>6</v>
      </c>
      <c r="H24786">
        <v>1</v>
      </c>
      <c r="I24786" s="4">
        <f>IF(E24786="Rhode Island", Table1[[#This Row],[price]]*$L$3, IF(E24786="Massachusetts", Table1[[#This Row],[price]]*$L$2, 1))</f>
        <v>338000</v>
      </c>
    </row>
    <row r="24787" spans="1:9" x14ac:dyDescent="0.25">
      <c r="A24787" s="2">
        <v>43152</v>
      </c>
      <c r="B24787" s="1">
        <f t="shared" si="774"/>
        <v>2018</v>
      </c>
      <c r="C24787" s="1">
        <f t="shared" si="775"/>
        <v>1</v>
      </c>
      <c r="D24787">
        <v>2604</v>
      </c>
      <c r="E24787" t="s">
        <v>37</v>
      </c>
      <c r="F24787" s="4">
        <v>437750</v>
      </c>
      <c r="G24787" t="s">
        <v>6</v>
      </c>
      <c r="H24787">
        <v>2</v>
      </c>
      <c r="I24787" s="4">
        <f>IF(E24787="Rhode Island", Table1[[#This Row],[price]]*$L$3, IF(E24787="Massachusetts", Table1[[#This Row],[price]]*$L$2, 1))</f>
        <v>437750</v>
      </c>
    </row>
    <row r="24788" spans="1:9" x14ac:dyDescent="0.25">
      <c r="A24788" s="2">
        <v>43152</v>
      </c>
      <c r="B24788" s="1">
        <f t="shared" si="774"/>
        <v>2018</v>
      </c>
      <c r="C24788" s="1">
        <f t="shared" si="775"/>
        <v>1</v>
      </c>
      <c r="D24788">
        <v>2605</v>
      </c>
      <c r="E24788" t="s">
        <v>37</v>
      </c>
      <c r="F24788" s="4">
        <v>490000</v>
      </c>
      <c r="G24788" t="s">
        <v>6</v>
      </c>
      <c r="H24788">
        <v>2</v>
      </c>
      <c r="I24788" s="4">
        <f>IF(E24788="Rhode Island", Table1[[#This Row],[price]]*$L$3, IF(E24788="Massachusetts", Table1[[#This Row],[price]]*$L$2, 1))</f>
        <v>490000</v>
      </c>
    </row>
    <row r="24789" spans="1:9" x14ac:dyDescent="0.25">
      <c r="A24789" s="2">
        <v>43152</v>
      </c>
      <c r="B24789" s="1">
        <f t="shared" si="774"/>
        <v>2018</v>
      </c>
      <c r="C24789" s="1">
        <f t="shared" si="775"/>
        <v>1</v>
      </c>
      <c r="D24789">
        <v>2612</v>
      </c>
      <c r="E24789" t="s">
        <v>37</v>
      </c>
      <c r="F24789" s="4">
        <v>508000</v>
      </c>
      <c r="G24789" t="s">
        <v>6</v>
      </c>
      <c r="H24789">
        <v>2</v>
      </c>
      <c r="I24789" s="4">
        <f>IF(E24789="Rhode Island", Table1[[#This Row],[price]]*$L$3, IF(E24789="Massachusetts", Table1[[#This Row],[price]]*$L$2, 1))</f>
        <v>508000</v>
      </c>
    </row>
    <row r="24790" spans="1:9" x14ac:dyDescent="0.25">
      <c r="A24790" s="2">
        <v>43152</v>
      </c>
      <c r="B24790" s="1">
        <f t="shared" si="774"/>
        <v>2018</v>
      </c>
      <c r="C24790" s="1">
        <f t="shared" si="775"/>
        <v>1</v>
      </c>
      <c r="D24790">
        <v>2604</v>
      </c>
      <c r="E24790" t="s">
        <v>37</v>
      </c>
      <c r="F24790" s="4">
        <v>560000</v>
      </c>
      <c r="G24790" t="s">
        <v>6</v>
      </c>
      <c r="H24790">
        <v>2</v>
      </c>
      <c r="I24790" s="4">
        <f>IF(E24790="Rhode Island", Table1[[#This Row],[price]]*$L$3, IF(E24790="Massachusetts", Table1[[#This Row],[price]]*$L$2, 1))</f>
        <v>560000</v>
      </c>
    </row>
    <row r="24791" spans="1:9" x14ac:dyDescent="0.25">
      <c r="A24791" s="2">
        <v>43152</v>
      </c>
      <c r="B24791" s="1">
        <f t="shared" si="774"/>
        <v>2018</v>
      </c>
      <c r="C24791" s="1">
        <f t="shared" si="775"/>
        <v>1</v>
      </c>
      <c r="D24791">
        <v>2604</v>
      </c>
      <c r="E24791" t="s">
        <v>37</v>
      </c>
      <c r="F24791" s="4">
        <v>775000</v>
      </c>
      <c r="G24791" t="s">
        <v>6</v>
      </c>
      <c r="H24791">
        <v>2</v>
      </c>
      <c r="I24791" s="4">
        <f>IF(E24791="Rhode Island", Table1[[#This Row],[price]]*$L$3, IF(E24791="Massachusetts", Table1[[#This Row],[price]]*$L$2, 1))</f>
        <v>775000</v>
      </c>
    </row>
    <row r="24792" spans="1:9" x14ac:dyDescent="0.25">
      <c r="A24792" s="2">
        <v>43152</v>
      </c>
      <c r="B24792" s="1">
        <f t="shared" si="774"/>
        <v>2018</v>
      </c>
      <c r="C24792" s="1">
        <f t="shared" si="775"/>
        <v>1</v>
      </c>
      <c r="D24792">
        <v>2612</v>
      </c>
      <c r="E24792" t="s">
        <v>37</v>
      </c>
      <c r="F24792" s="4">
        <v>885000</v>
      </c>
      <c r="G24792" t="s">
        <v>6</v>
      </c>
      <c r="H24792">
        <v>3</v>
      </c>
      <c r="I24792" s="4">
        <f>IF(E24792="Rhode Island", Table1[[#This Row],[price]]*$L$3, IF(E24792="Massachusetts", Table1[[#This Row],[price]]*$L$2, 1))</f>
        <v>885000</v>
      </c>
    </row>
    <row r="24793" spans="1:9" x14ac:dyDescent="0.25">
      <c r="A24793" s="2">
        <v>43153</v>
      </c>
      <c r="B24793" s="1">
        <f t="shared" si="774"/>
        <v>2018</v>
      </c>
      <c r="C24793" s="1">
        <f t="shared" si="775"/>
        <v>1</v>
      </c>
      <c r="D24793">
        <v>2615</v>
      </c>
      <c r="E24793" t="s">
        <v>37</v>
      </c>
      <c r="F24793" s="4">
        <v>520000</v>
      </c>
      <c r="G24793" t="s">
        <v>5</v>
      </c>
      <c r="H24793">
        <v>3</v>
      </c>
      <c r="I24793" s="4">
        <f>IF(E24793="Rhode Island", Table1[[#This Row],[price]]*$L$3, IF(E24793="Massachusetts", Table1[[#This Row],[price]]*$L$2, 1))</f>
        <v>520000</v>
      </c>
    </row>
    <row r="24794" spans="1:9" x14ac:dyDescent="0.25">
      <c r="A24794" s="2">
        <v>43153</v>
      </c>
      <c r="B24794" s="1">
        <f t="shared" si="774"/>
        <v>2018</v>
      </c>
      <c r="C24794" s="1">
        <f t="shared" si="775"/>
        <v>1</v>
      </c>
      <c r="D24794">
        <v>2913</v>
      </c>
      <c r="E24794" t="s">
        <v>36</v>
      </c>
      <c r="F24794" s="4">
        <v>520000</v>
      </c>
      <c r="G24794" t="s">
        <v>5</v>
      </c>
      <c r="H24794">
        <v>3</v>
      </c>
      <c r="I24794" s="4">
        <f>IF(E24794="Rhode Island", Table1[[#This Row],[price]]*$L$3, IF(E24794="Massachusetts", Table1[[#This Row],[price]]*$L$2, 1))</f>
        <v>520000</v>
      </c>
    </row>
    <row r="24795" spans="1:9" x14ac:dyDescent="0.25">
      <c r="A24795" s="2">
        <v>43153</v>
      </c>
      <c r="B24795" s="1">
        <f t="shared" si="774"/>
        <v>2018</v>
      </c>
      <c r="C24795" s="1">
        <f t="shared" si="775"/>
        <v>1</v>
      </c>
      <c r="D24795">
        <v>2615</v>
      </c>
      <c r="E24795" t="s">
        <v>37</v>
      </c>
      <c r="F24795" s="4">
        <v>525000</v>
      </c>
      <c r="G24795" t="s">
        <v>5</v>
      </c>
      <c r="H24795">
        <v>3</v>
      </c>
      <c r="I24795" s="4">
        <f>IF(E24795="Rhode Island", Table1[[#This Row],[price]]*$L$3, IF(E24795="Massachusetts", Table1[[#This Row],[price]]*$L$2, 1))</f>
        <v>525000</v>
      </c>
    </row>
    <row r="24796" spans="1:9" x14ac:dyDescent="0.25">
      <c r="A24796" s="2">
        <v>43153</v>
      </c>
      <c r="B24796" s="1">
        <f t="shared" si="774"/>
        <v>2018</v>
      </c>
      <c r="C24796" s="1">
        <f t="shared" si="775"/>
        <v>1</v>
      </c>
      <c r="D24796">
        <v>2615</v>
      </c>
      <c r="E24796" t="s">
        <v>37</v>
      </c>
      <c r="F24796" s="4">
        <v>535000</v>
      </c>
      <c r="G24796" t="s">
        <v>5</v>
      </c>
      <c r="H24796">
        <v>4</v>
      </c>
      <c r="I24796" s="4">
        <f>IF(E24796="Rhode Island", Table1[[#This Row],[price]]*$L$3, IF(E24796="Massachusetts", Table1[[#This Row],[price]]*$L$2, 1))</f>
        <v>535000</v>
      </c>
    </row>
    <row r="24797" spans="1:9" x14ac:dyDescent="0.25">
      <c r="A24797" s="2">
        <v>43153</v>
      </c>
      <c r="B24797" s="1">
        <f t="shared" si="774"/>
        <v>2018</v>
      </c>
      <c r="C24797" s="1">
        <f t="shared" si="775"/>
        <v>1</v>
      </c>
      <c r="D24797">
        <v>2615</v>
      </c>
      <c r="E24797" t="s">
        <v>37</v>
      </c>
      <c r="F24797" s="4">
        <v>553000</v>
      </c>
      <c r="G24797" t="s">
        <v>5</v>
      </c>
      <c r="H24797">
        <v>3</v>
      </c>
      <c r="I24797" s="4">
        <f>IF(E24797="Rhode Island", Table1[[#This Row],[price]]*$L$3, IF(E24797="Massachusetts", Table1[[#This Row],[price]]*$L$2, 1))</f>
        <v>553000</v>
      </c>
    </row>
    <row r="24798" spans="1:9" x14ac:dyDescent="0.25">
      <c r="A24798" s="2">
        <v>43153</v>
      </c>
      <c r="B24798" s="1">
        <f t="shared" si="774"/>
        <v>2018</v>
      </c>
      <c r="C24798" s="1">
        <f t="shared" si="775"/>
        <v>1</v>
      </c>
      <c r="D24798">
        <v>2904</v>
      </c>
      <c r="E24798" t="s">
        <v>36</v>
      </c>
      <c r="F24798" s="4">
        <v>565000</v>
      </c>
      <c r="G24798" t="s">
        <v>5</v>
      </c>
      <c r="H24798">
        <v>3</v>
      </c>
      <c r="I24798" s="4">
        <f>IF(E24798="Rhode Island", Table1[[#This Row],[price]]*$L$3, IF(E24798="Massachusetts", Table1[[#This Row],[price]]*$L$2, 1))</f>
        <v>565000</v>
      </c>
    </row>
    <row r="24799" spans="1:9" x14ac:dyDescent="0.25">
      <c r="A24799" s="2">
        <v>43153</v>
      </c>
      <c r="B24799" s="1">
        <f t="shared" si="774"/>
        <v>2018</v>
      </c>
      <c r="C24799" s="1">
        <f t="shared" si="775"/>
        <v>1</v>
      </c>
      <c r="D24799">
        <v>2615</v>
      </c>
      <c r="E24799" t="s">
        <v>37</v>
      </c>
      <c r="F24799" s="4">
        <v>570000</v>
      </c>
      <c r="G24799" t="s">
        <v>5</v>
      </c>
      <c r="H24799">
        <v>3</v>
      </c>
      <c r="I24799" s="4">
        <f>IF(E24799="Rhode Island", Table1[[#This Row],[price]]*$L$3, IF(E24799="Massachusetts", Table1[[#This Row],[price]]*$L$2, 1))</f>
        <v>570000</v>
      </c>
    </row>
    <row r="24800" spans="1:9" x14ac:dyDescent="0.25">
      <c r="A24800" s="2">
        <v>43153</v>
      </c>
      <c r="B24800" s="1">
        <f t="shared" si="774"/>
        <v>2018</v>
      </c>
      <c r="C24800" s="1">
        <f t="shared" si="775"/>
        <v>1</v>
      </c>
      <c r="D24800">
        <v>2914</v>
      </c>
      <c r="E24800" t="s">
        <v>36</v>
      </c>
      <c r="F24800" s="4">
        <v>630000</v>
      </c>
      <c r="G24800" t="s">
        <v>5</v>
      </c>
      <c r="H24800">
        <v>4</v>
      </c>
      <c r="I24800" s="4">
        <f>IF(E24800="Rhode Island", Table1[[#This Row],[price]]*$L$3, IF(E24800="Massachusetts", Table1[[#This Row],[price]]*$L$2, 1))</f>
        <v>630000</v>
      </c>
    </row>
    <row r="24801" spans="1:9" x14ac:dyDescent="0.25">
      <c r="A24801" s="2">
        <v>43153</v>
      </c>
      <c r="B24801" s="1">
        <f t="shared" si="774"/>
        <v>2018</v>
      </c>
      <c r="C24801" s="1">
        <f t="shared" si="775"/>
        <v>1</v>
      </c>
      <c r="D24801">
        <v>2607</v>
      </c>
      <c r="E24801" t="s">
        <v>37</v>
      </c>
      <c r="F24801" s="4">
        <v>715000</v>
      </c>
      <c r="G24801" t="s">
        <v>5</v>
      </c>
      <c r="H24801">
        <v>3</v>
      </c>
      <c r="I24801" s="4">
        <f>IF(E24801="Rhode Island", Table1[[#This Row],[price]]*$L$3, IF(E24801="Massachusetts", Table1[[#This Row],[price]]*$L$2, 1))</f>
        <v>715000</v>
      </c>
    </row>
    <row r="24802" spans="1:9" x14ac:dyDescent="0.25">
      <c r="A24802" s="2">
        <v>43153</v>
      </c>
      <c r="B24802" s="1">
        <f t="shared" si="774"/>
        <v>2018</v>
      </c>
      <c r="C24802" s="1">
        <f t="shared" si="775"/>
        <v>1</v>
      </c>
      <c r="D24802">
        <v>2615</v>
      </c>
      <c r="E24802" t="s">
        <v>37</v>
      </c>
      <c r="F24802" s="4">
        <v>718000</v>
      </c>
      <c r="G24802" t="s">
        <v>5</v>
      </c>
      <c r="H24802">
        <v>4</v>
      </c>
      <c r="I24802" s="4">
        <f>IF(E24802="Rhode Island", Table1[[#This Row],[price]]*$L$3, IF(E24802="Massachusetts", Table1[[#This Row],[price]]*$L$2, 1))</f>
        <v>718000</v>
      </c>
    </row>
    <row r="24803" spans="1:9" x14ac:dyDescent="0.25">
      <c r="A24803" s="2">
        <v>43153</v>
      </c>
      <c r="B24803" s="1">
        <f t="shared" si="774"/>
        <v>2018</v>
      </c>
      <c r="C24803" s="1">
        <f t="shared" si="775"/>
        <v>1</v>
      </c>
      <c r="D24803">
        <v>2914</v>
      </c>
      <c r="E24803" t="s">
        <v>36</v>
      </c>
      <c r="F24803" s="4">
        <v>780000</v>
      </c>
      <c r="G24803" t="s">
        <v>5</v>
      </c>
      <c r="H24803">
        <v>4</v>
      </c>
      <c r="I24803" s="4">
        <f>IF(E24803="Rhode Island", Table1[[#This Row],[price]]*$L$3, IF(E24803="Massachusetts", Table1[[#This Row],[price]]*$L$2, 1))</f>
        <v>780000</v>
      </c>
    </row>
    <row r="24804" spans="1:9" x14ac:dyDescent="0.25">
      <c r="A24804" s="2">
        <v>43153</v>
      </c>
      <c r="B24804" s="1">
        <f t="shared" si="774"/>
        <v>2018</v>
      </c>
      <c r="C24804" s="1">
        <f t="shared" si="775"/>
        <v>1</v>
      </c>
      <c r="D24804">
        <v>2617</v>
      </c>
      <c r="E24804" t="s">
        <v>37</v>
      </c>
      <c r="F24804" s="4">
        <v>849000</v>
      </c>
      <c r="G24804" t="s">
        <v>5</v>
      </c>
      <c r="H24804">
        <v>4</v>
      </c>
      <c r="I24804" s="4">
        <f>IF(E24804="Rhode Island", Table1[[#This Row],[price]]*$L$3, IF(E24804="Massachusetts", Table1[[#This Row],[price]]*$L$2, 1))</f>
        <v>849000</v>
      </c>
    </row>
    <row r="24805" spans="1:9" x14ac:dyDescent="0.25">
      <c r="A24805" s="2">
        <v>43153</v>
      </c>
      <c r="B24805" s="1">
        <f t="shared" si="774"/>
        <v>2018</v>
      </c>
      <c r="C24805" s="1">
        <f t="shared" si="775"/>
        <v>1</v>
      </c>
      <c r="D24805">
        <v>2614</v>
      </c>
      <c r="E24805" t="s">
        <v>37</v>
      </c>
      <c r="F24805" s="4">
        <v>867500</v>
      </c>
      <c r="G24805" t="s">
        <v>5</v>
      </c>
      <c r="H24805">
        <v>4</v>
      </c>
      <c r="I24805" s="4">
        <f>IF(E24805="Rhode Island", Table1[[#This Row],[price]]*$L$3, IF(E24805="Massachusetts", Table1[[#This Row],[price]]*$L$2, 1))</f>
        <v>867500</v>
      </c>
    </row>
    <row r="24806" spans="1:9" x14ac:dyDescent="0.25">
      <c r="A24806" s="2">
        <v>43153</v>
      </c>
      <c r="B24806" s="1">
        <f t="shared" si="774"/>
        <v>2018</v>
      </c>
      <c r="C24806" s="1">
        <f t="shared" si="775"/>
        <v>1</v>
      </c>
      <c r="D24806">
        <v>2611</v>
      </c>
      <c r="E24806" t="s">
        <v>37</v>
      </c>
      <c r="F24806" s="4">
        <v>1070000</v>
      </c>
      <c r="G24806" t="s">
        <v>5</v>
      </c>
      <c r="H24806">
        <v>4</v>
      </c>
      <c r="I24806" s="4">
        <f>IF(E24806="Rhode Island", Table1[[#This Row],[price]]*$L$3, IF(E24806="Massachusetts", Table1[[#This Row],[price]]*$L$2, 1))</f>
        <v>1070000</v>
      </c>
    </row>
    <row r="24807" spans="1:9" x14ac:dyDescent="0.25">
      <c r="A24807" s="2">
        <v>43153</v>
      </c>
      <c r="B24807" s="1">
        <f t="shared" si="774"/>
        <v>2018</v>
      </c>
      <c r="C24807" s="1">
        <f t="shared" si="775"/>
        <v>1</v>
      </c>
      <c r="D24807">
        <v>2612</v>
      </c>
      <c r="E24807" t="s">
        <v>37</v>
      </c>
      <c r="F24807" s="4">
        <v>275000</v>
      </c>
      <c r="G24807" t="s">
        <v>6</v>
      </c>
      <c r="H24807">
        <v>1</v>
      </c>
      <c r="I24807" s="4">
        <f>IF(E24807="Rhode Island", Table1[[#This Row],[price]]*$L$3, IF(E24807="Massachusetts", Table1[[#This Row],[price]]*$L$2, 1))</f>
        <v>275000</v>
      </c>
    </row>
    <row r="24808" spans="1:9" x14ac:dyDescent="0.25">
      <c r="A24808" s="2">
        <v>43153</v>
      </c>
      <c r="B24808" s="1">
        <f t="shared" si="774"/>
        <v>2018</v>
      </c>
      <c r="C24808" s="1">
        <f t="shared" si="775"/>
        <v>1</v>
      </c>
      <c r="D24808">
        <v>2601</v>
      </c>
      <c r="E24808" t="s">
        <v>37</v>
      </c>
      <c r="F24808" s="4">
        <v>427000</v>
      </c>
      <c r="G24808" t="s">
        <v>6</v>
      </c>
      <c r="H24808">
        <v>1</v>
      </c>
      <c r="I24808" s="4">
        <f>IF(E24808="Rhode Island", Table1[[#This Row],[price]]*$L$3, IF(E24808="Massachusetts", Table1[[#This Row],[price]]*$L$2, 1))</f>
        <v>427000</v>
      </c>
    </row>
    <row r="24809" spans="1:9" x14ac:dyDescent="0.25">
      <c r="A24809" s="2">
        <v>43153</v>
      </c>
      <c r="B24809" s="1">
        <f t="shared" si="774"/>
        <v>2018</v>
      </c>
      <c r="C24809" s="1">
        <f t="shared" si="775"/>
        <v>1</v>
      </c>
      <c r="D24809">
        <v>2612</v>
      </c>
      <c r="E24809" t="s">
        <v>37</v>
      </c>
      <c r="F24809" s="4">
        <v>537888</v>
      </c>
      <c r="G24809" t="s">
        <v>6</v>
      </c>
      <c r="H24809">
        <v>2</v>
      </c>
      <c r="I24809" s="4">
        <f>IF(E24809="Rhode Island", Table1[[#This Row],[price]]*$L$3, IF(E24809="Massachusetts", Table1[[#This Row],[price]]*$L$2, 1))</f>
        <v>537888</v>
      </c>
    </row>
    <row r="24810" spans="1:9" x14ac:dyDescent="0.25">
      <c r="A24810" s="2">
        <v>43153</v>
      </c>
      <c r="B24810" s="1">
        <f t="shared" si="774"/>
        <v>2018</v>
      </c>
      <c r="C24810" s="1">
        <f t="shared" si="775"/>
        <v>1</v>
      </c>
      <c r="D24810">
        <v>2602</v>
      </c>
      <c r="E24810" t="s">
        <v>37</v>
      </c>
      <c r="F24810" s="4">
        <v>595000</v>
      </c>
      <c r="G24810" t="s">
        <v>6</v>
      </c>
      <c r="H24810">
        <v>2</v>
      </c>
      <c r="I24810" s="4">
        <f>IF(E24810="Rhode Island", Table1[[#This Row],[price]]*$L$3, IF(E24810="Massachusetts", Table1[[#This Row],[price]]*$L$2, 1))</f>
        <v>595000</v>
      </c>
    </row>
    <row r="24811" spans="1:9" x14ac:dyDescent="0.25">
      <c r="A24811" s="2">
        <v>43154</v>
      </c>
      <c r="B24811" s="1">
        <f t="shared" si="774"/>
        <v>2018</v>
      </c>
      <c r="C24811" s="1">
        <f t="shared" si="775"/>
        <v>1</v>
      </c>
      <c r="D24811">
        <v>2615</v>
      </c>
      <c r="E24811" t="s">
        <v>37</v>
      </c>
      <c r="F24811" s="4">
        <v>421000</v>
      </c>
      <c r="G24811" t="s">
        <v>5</v>
      </c>
      <c r="H24811">
        <v>2</v>
      </c>
      <c r="I24811" s="4">
        <f>IF(E24811="Rhode Island", Table1[[#This Row],[price]]*$L$3, IF(E24811="Massachusetts", Table1[[#This Row],[price]]*$L$2, 1))</f>
        <v>421000</v>
      </c>
    </row>
    <row r="24812" spans="1:9" x14ac:dyDescent="0.25">
      <c r="A24812" s="2">
        <v>43154</v>
      </c>
      <c r="B24812" s="1">
        <f t="shared" si="774"/>
        <v>2018</v>
      </c>
      <c r="C24812" s="1">
        <f t="shared" si="775"/>
        <v>1</v>
      </c>
      <c r="D24812">
        <v>2602</v>
      </c>
      <c r="E24812" t="s">
        <v>37</v>
      </c>
      <c r="F24812" s="4">
        <v>475000</v>
      </c>
      <c r="G24812" t="s">
        <v>5</v>
      </c>
      <c r="H24812">
        <v>3</v>
      </c>
      <c r="I24812" s="4">
        <f>IF(E24812="Rhode Island", Table1[[#This Row],[price]]*$L$3, IF(E24812="Massachusetts", Table1[[#This Row],[price]]*$L$2, 1))</f>
        <v>475000</v>
      </c>
    </row>
    <row r="24813" spans="1:9" x14ac:dyDescent="0.25">
      <c r="A24813" s="2">
        <v>43154</v>
      </c>
      <c r="B24813" s="1">
        <f t="shared" si="774"/>
        <v>2018</v>
      </c>
      <c r="C24813" s="1">
        <f t="shared" si="775"/>
        <v>1</v>
      </c>
      <c r="D24813">
        <v>2906</v>
      </c>
      <c r="E24813" t="s">
        <v>36</v>
      </c>
      <c r="F24813" s="4">
        <v>490000</v>
      </c>
      <c r="G24813" t="s">
        <v>5</v>
      </c>
      <c r="H24813">
        <v>3</v>
      </c>
      <c r="I24813" s="4">
        <f>IF(E24813="Rhode Island", Table1[[#This Row],[price]]*$L$3, IF(E24813="Massachusetts", Table1[[#This Row],[price]]*$L$2, 1))</f>
        <v>490000</v>
      </c>
    </row>
    <row r="24814" spans="1:9" x14ac:dyDescent="0.25">
      <c r="A24814" s="2">
        <v>43154</v>
      </c>
      <c r="B24814" s="1">
        <f t="shared" si="774"/>
        <v>2018</v>
      </c>
      <c r="C24814" s="1">
        <f t="shared" si="775"/>
        <v>1</v>
      </c>
      <c r="D24814">
        <v>2611</v>
      </c>
      <c r="E24814" t="s">
        <v>37</v>
      </c>
      <c r="F24814" s="4">
        <v>637500</v>
      </c>
      <c r="G24814" t="s">
        <v>5</v>
      </c>
      <c r="H24814">
        <v>3</v>
      </c>
      <c r="I24814" s="4">
        <f>IF(E24814="Rhode Island", Table1[[#This Row],[price]]*$L$3, IF(E24814="Massachusetts", Table1[[#This Row],[price]]*$L$2, 1))</f>
        <v>637500</v>
      </c>
    </row>
    <row r="24815" spans="1:9" x14ac:dyDescent="0.25">
      <c r="A24815" s="2">
        <v>43154</v>
      </c>
      <c r="B24815" s="1">
        <f t="shared" si="774"/>
        <v>2018</v>
      </c>
      <c r="C24815" s="1">
        <f t="shared" si="775"/>
        <v>1</v>
      </c>
      <c r="D24815">
        <v>2906</v>
      </c>
      <c r="E24815" t="s">
        <v>36</v>
      </c>
      <c r="F24815" s="4">
        <v>700000</v>
      </c>
      <c r="G24815" t="s">
        <v>5</v>
      </c>
      <c r="H24815">
        <v>4</v>
      </c>
      <c r="I24815" s="4">
        <f>IF(E24815="Rhode Island", Table1[[#This Row],[price]]*$L$3, IF(E24815="Massachusetts", Table1[[#This Row],[price]]*$L$2, 1))</f>
        <v>700000</v>
      </c>
    </row>
    <row r="24816" spans="1:9" x14ac:dyDescent="0.25">
      <c r="A24816" s="2">
        <v>43154</v>
      </c>
      <c r="B24816" s="1">
        <f t="shared" si="774"/>
        <v>2018</v>
      </c>
      <c r="C24816" s="1">
        <f t="shared" si="775"/>
        <v>1</v>
      </c>
      <c r="D24816">
        <v>2617</v>
      </c>
      <c r="E24816" t="s">
        <v>37</v>
      </c>
      <c r="F24816" s="4">
        <v>770000</v>
      </c>
      <c r="G24816" t="s">
        <v>5</v>
      </c>
      <c r="H24816">
        <v>5</v>
      </c>
      <c r="I24816" s="4">
        <f>IF(E24816="Rhode Island", Table1[[#This Row],[price]]*$L$3, IF(E24816="Massachusetts", Table1[[#This Row],[price]]*$L$2, 1))</f>
        <v>770000</v>
      </c>
    </row>
    <row r="24817" spans="1:9" x14ac:dyDescent="0.25">
      <c r="A24817" s="2">
        <v>43154</v>
      </c>
      <c r="B24817" s="1">
        <f t="shared" si="774"/>
        <v>2018</v>
      </c>
      <c r="C24817" s="1">
        <f t="shared" si="775"/>
        <v>1</v>
      </c>
      <c r="D24817">
        <v>2913</v>
      </c>
      <c r="E24817" t="s">
        <v>36</v>
      </c>
      <c r="F24817" s="4">
        <v>800000</v>
      </c>
      <c r="G24817" t="s">
        <v>5</v>
      </c>
      <c r="H24817">
        <v>4</v>
      </c>
      <c r="I24817" s="4">
        <f>IF(E24817="Rhode Island", Table1[[#This Row],[price]]*$L$3, IF(E24817="Massachusetts", Table1[[#This Row],[price]]*$L$2, 1))</f>
        <v>800000</v>
      </c>
    </row>
    <row r="24818" spans="1:9" x14ac:dyDescent="0.25">
      <c r="A24818" s="2">
        <v>43154</v>
      </c>
      <c r="B24818" s="1">
        <f t="shared" si="774"/>
        <v>2018</v>
      </c>
      <c r="C24818" s="1">
        <f t="shared" si="775"/>
        <v>1</v>
      </c>
      <c r="D24818">
        <v>2606</v>
      </c>
      <c r="E24818" t="s">
        <v>37</v>
      </c>
      <c r="F24818" s="4">
        <v>860000</v>
      </c>
      <c r="G24818" t="s">
        <v>5</v>
      </c>
      <c r="H24818">
        <v>4</v>
      </c>
      <c r="I24818" s="4">
        <f>IF(E24818="Rhode Island", Table1[[#This Row],[price]]*$L$3, IF(E24818="Massachusetts", Table1[[#This Row],[price]]*$L$2, 1))</f>
        <v>860000</v>
      </c>
    </row>
    <row r="24819" spans="1:9" x14ac:dyDescent="0.25">
      <c r="A24819" s="2">
        <v>43154</v>
      </c>
      <c r="B24819" s="1">
        <f t="shared" si="774"/>
        <v>2018</v>
      </c>
      <c r="C24819" s="1">
        <f t="shared" si="775"/>
        <v>1</v>
      </c>
      <c r="D24819">
        <v>2602</v>
      </c>
      <c r="E24819" t="s">
        <v>37</v>
      </c>
      <c r="F24819" s="4">
        <v>1390000</v>
      </c>
      <c r="G24819" t="s">
        <v>5</v>
      </c>
      <c r="H24819">
        <v>4</v>
      </c>
      <c r="I24819" s="4">
        <f>IF(E24819="Rhode Island", Table1[[#This Row],[price]]*$L$3, IF(E24819="Massachusetts", Table1[[#This Row],[price]]*$L$2, 1))</f>
        <v>1390000</v>
      </c>
    </row>
    <row r="24820" spans="1:9" x14ac:dyDescent="0.25">
      <c r="A24820" s="2">
        <v>43154</v>
      </c>
      <c r="B24820" s="1">
        <f t="shared" si="774"/>
        <v>2018</v>
      </c>
      <c r="C24820" s="1">
        <f t="shared" si="775"/>
        <v>1</v>
      </c>
      <c r="D24820">
        <v>2600</v>
      </c>
      <c r="E24820" t="s">
        <v>37</v>
      </c>
      <c r="F24820" s="4">
        <v>1630000</v>
      </c>
      <c r="G24820" t="s">
        <v>5</v>
      </c>
      <c r="H24820">
        <v>4</v>
      </c>
      <c r="I24820" s="4">
        <f>IF(E24820="Rhode Island", Table1[[#This Row],[price]]*$L$3, IF(E24820="Massachusetts", Table1[[#This Row],[price]]*$L$2, 1))</f>
        <v>1630000</v>
      </c>
    </row>
    <row r="24821" spans="1:9" x14ac:dyDescent="0.25">
      <c r="A24821" s="2">
        <v>43154</v>
      </c>
      <c r="B24821" s="1">
        <f t="shared" si="774"/>
        <v>2018</v>
      </c>
      <c r="C24821" s="1">
        <f t="shared" si="775"/>
        <v>1</v>
      </c>
      <c r="D24821">
        <v>2600</v>
      </c>
      <c r="E24821" t="s">
        <v>37</v>
      </c>
      <c r="F24821" s="4">
        <v>1870000</v>
      </c>
      <c r="G24821" t="s">
        <v>5</v>
      </c>
      <c r="H24821">
        <v>4</v>
      </c>
      <c r="I24821" s="4">
        <f>IF(E24821="Rhode Island", Table1[[#This Row],[price]]*$L$3, IF(E24821="Massachusetts", Table1[[#This Row],[price]]*$L$2, 1))</f>
        <v>1870000</v>
      </c>
    </row>
    <row r="24822" spans="1:9" x14ac:dyDescent="0.25">
      <c r="A24822" s="2">
        <v>43154</v>
      </c>
      <c r="B24822" s="1">
        <f t="shared" si="774"/>
        <v>2018</v>
      </c>
      <c r="C24822" s="1">
        <f t="shared" si="775"/>
        <v>1</v>
      </c>
      <c r="D24822">
        <v>2603</v>
      </c>
      <c r="E24822" t="s">
        <v>37</v>
      </c>
      <c r="F24822" s="4">
        <v>620000</v>
      </c>
      <c r="G24822" t="s">
        <v>6</v>
      </c>
      <c r="H24822">
        <v>3</v>
      </c>
      <c r="I24822" s="4">
        <f>IF(E24822="Rhode Island", Table1[[#This Row],[price]]*$L$3, IF(E24822="Massachusetts", Table1[[#This Row],[price]]*$L$2, 1))</f>
        <v>620000</v>
      </c>
    </row>
    <row r="24823" spans="1:9" x14ac:dyDescent="0.25">
      <c r="A24823" s="2">
        <v>43155</v>
      </c>
      <c r="B24823" s="1">
        <f t="shared" si="774"/>
        <v>2018</v>
      </c>
      <c r="C24823" s="1">
        <f t="shared" si="775"/>
        <v>1</v>
      </c>
      <c r="D24823">
        <v>2611</v>
      </c>
      <c r="E24823" t="s">
        <v>37</v>
      </c>
      <c r="F24823" s="4">
        <v>570000</v>
      </c>
      <c r="G24823" t="s">
        <v>5</v>
      </c>
      <c r="H24823">
        <v>3</v>
      </c>
      <c r="I24823" s="4">
        <f>IF(E24823="Rhode Island", Table1[[#This Row],[price]]*$L$3, IF(E24823="Massachusetts", Table1[[#This Row],[price]]*$L$2, 1))</f>
        <v>570000</v>
      </c>
    </row>
    <row r="24824" spans="1:9" x14ac:dyDescent="0.25">
      <c r="A24824" s="2">
        <v>43155</v>
      </c>
      <c r="B24824" s="1">
        <f t="shared" si="774"/>
        <v>2018</v>
      </c>
      <c r="C24824" s="1">
        <f t="shared" si="775"/>
        <v>1</v>
      </c>
      <c r="D24824">
        <v>2614</v>
      </c>
      <c r="E24824" t="s">
        <v>37</v>
      </c>
      <c r="F24824" s="4">
        <v>585000</v>
      </c>
      <c r="G24824" t="s">
        <v>5</v>
      </c>
      <c r="H24824">
        <v>3</v>
      </c>
      <c r="I24824" s="4">
        <f>IF(E24824="Rhode Island", Table1[[#This Row],[price]]*$L$3, IF(E24824="Massachusetts", Table1[[#This Row],[price]]*$L$2, 1))</f>
        <v>585000</v>
      </c>
    </row>
    <row r="24825" spans="1:9" x14ac:dyDescent="0.25">
      <c r="A24825" s="2">
        <v>43155</v>
      </c>
      <c r="B24825" s="1">
        <f t="shared" si="774"/>
        <v>2018</v>
      </c>
      <c r="C24825" s="1">
        <f t="shared" si="775"/>
        <v>1</v>
      </c>
      <c r="D24825">
        <v>2913</v>
      </c>
      <c r="E24825" t="s">
        <v>36</v>
      </c>
      <c r="F24825" s="4">
        <v>604000</v>
      </c>
      <c r="G24825" t="s">
        <v>5</v>
      </c>
      <c r="H24825">
        <v>4</v>
      </c>
      <c r="I24825" s="4">
        <f>IF(E24825="Rhode Island", Table1[[#This Row],[price]]*$L$3, IF(E24825="Massachusetts", Table1[[#This Row],[price]]*$L$2, 1))</f>
        <v>604000</v>
      </c>
    </row>
    <row r="24826" spans="1:9" x14ac:dyDescent="0.25">
      <c r="A24826" s="2">
        <v>43155</v>
      </c>
      <c r="B24826" s="1">
        <f t="shared" si="774"/>
        <v>2018</v>
      </c>
      <c r="C24826" s="1">
        <f t="shared" si="775"/>
        <v>1</v>
      </c>
      <c r="D24826">
        <v>2611</v>
      </c>
      <c r="E24826" t="s">
        <v>37</v>
      </c>
      <c r="F24826" s="4">
        <v>620000</v>
      </c>
      <c r="G24826" t="s">
        <v>5</v>
      </c>
      <c r="H24826">
        <v>3</v>
      </c>
      <c r="I24826" s="4">
        <f>IF(E24826="Rhode Island", Table1[[#This Row],[price]]*$L$3, IF(E24826="Massachusetts", Table1[[#This Row],[price]]*$L$2, 1))</f>
        <v>620000</v>
      </c>
    </row>
    <row r="24827" spans="1:9" x14ac:dyDescent="0.25">
      <c r="A24827" s="2">
        <v>43155</v>
      </c>
      <c r="B24827" s="1">
        <f t="shared" si="774"/>
        <v>2018</v>
      </c>
      <c r="C24827" s="1">
        <f t="shared" si="775"/>
        <v>1</v>
      </c>
      <c r="D24827">
        <v>2602</v>
      </c>
      <c r="E24827" t="s">
        <v>37</v>
      </c>
      <c r="F24827" s="4">
        <v>620000</v>
      </c>
      <c r="G24827" t="s">
        <v>5</v>
      </c>
      <c r="H24827">
        <v>3</v>
      </c>
      <c r="I24827" s="4">
        <f>IF(E24827="Rhode Island", Table1[[#This Row],[price]]*$L$3, IF(E24827="Massachusetts", Table1[[#This Row],[price]]*$L$2, 1))</f>
        <v>620000</v>
      </c>
    </row>
    <row r="24828" spans="1:9" x14ac:dyDescent="0.25">
      <c r="A24828" s="2">
        <v>43155</v>
      </c>
      <c r="B24828" s="1">
        <f t="shared" si="774"/>
        <v>2018</v>
      </c>
      <c r="C24828" s="1">
        <f t="shared" si="775"/>
        <v>1</v>
      </c>
      <c r="D24828">
        <v>2611</v>
      </c>
      <c r="E24828" t="s">
        <v>37</v>
      </c>
      <c r="F24828" s="4">
        <v>672000</v>
      </c>
      <c r="G24828" t="s">
        <v>5</v>
      </c>
      <c r="H24828">
        <v>3</v>
      </c>
      <c r="I24828" s="4">
        <f>IF(E24828="Rhode Island", Table1[[#This Row],[price]]*$L$3, IF(E24828="Massachusetts", Table1[[#This Row],[price]]*$L$2, 1))</f>
        <v>672000</v>
      </c>
    </row>
    <row r="24829" spans="1:9" x14ac:dyDescent="0.25">
      <c r="A24829" s="2">
        <v>43155</v>
      </c>
      <c r="B24829" s="1">
        <f t="shared" si="774"/>
        <v>2018</v>
      </c>
      <c r="C24829" s="1">
        <f t="shared" si="775"/>
        <v>1</v>
      </c>
      <c r="D24829">
        <v>2617</v>
      </c>
      <c r="E24829" t="s">
        <v>37</v>
      </c>
      <c r="F24829" s="4">
        <v>685000</v>
      </c>
      <c r="G24829" t="s">
        <v>5</v>
      </c>
      <c r="H24829">
        <v>4</v>
      </c>
      <c r="I24829" s="4">
        <f>IF(E24829="Rhode Island", Table1[[#This Row],[price]]*$L$3, IF(E24829="Massachusetts", Table1[[#This Row],[price]]*$L$2, 1))</f>
        <v>685000</v>
      </c>
    </row>
    <row r="24830" spans="1:9" x14ac:dyDescent="0.25">
      <c r="A24830" s="2">
        <v>43155</v>
      </c>
      <c r="B24830" s="1">
        <f t="shared" si="774"/>
        <v>2018</v>
      </c>
      <c r="C24830" s="1">
        <f t="shared" si="775"/>
        <v>1</v>
      </c>
      <c r="D24830">
        <v>2614</v>
      </c>
      <c r="E24830" t="s">
        <v>37</v>
      </c>
      <c r="F24830" s="4">
        <v>725000</v>
      </c>
      <c r="G24830" t="s">
        <v>5</v>
      </c>
      <c r="H24830">
        <v>4</v>
      </c>
      <c r="I24830" s="4">
        <f>IF(E24830="Rhode Island", Table1[[#This Row],[price]]*$L$3, IF(E24830="Massachusetts", Table1[[#This Row],[price]]*$L$2, 1))</f>
        <v>725000</v>
      </c>
    </row>
    <row r="24831" spans="1:9" x14ac:dyDescent="0.25">
      <c r="A24831" s="2">
        <v>43155</v>
      </c>
      <c r="B24831" s="1">
        <f t="shared" si="774"/>
        <v>2018</v>
      </c>
      <c r="C24831" s="1">
        <f t="shared" si="775"/>
        <v>1</v>
      </c>
      <c r="D24831">
        <v>2614</v>
      </c>
      <c r="E24831" t="s">
        <v>37</v>
      </c>
      <c r="F24831" s="4">
        <v>725000</v>
      </c>
      <c r="G24831" t="s">
        <v>5</v>
      </c>
      <c r="H24831">
        <v>5</v>
      </c>
      <c r="I24831" s="4">
        <f>IF(E24831="Rhode Island", Table1[[#This Row],[price]]*$L$3, IF(E24831="Massachusetts", Table1[[#This Row],[price]]*$L$2, 1))</f>
        <v>725000</v>
      </c>
    </row>
    <row r="24832" spans="1:9" x14ac:dyDescent="0.25">
      <c r="A24832" s="2">
        <v>43155</v>
      </c>
      <c r="B24832" s="1">
        <f t="shared" si="774"/>
        <v>2018</v>
      </c>
      <c r="C24832" s="1">
        <f t="shared" si="775"/>
        <v>1</v>
      </c>
      <c r="D24832">
        <v>2617</v>
      </c>
      <c r="E24832" t="s">
        <v>37</v>
      </c>
      <c r="F24832" s="4">
        <v>735000</v>
      </c>
      <c r="G24832" t="s">
        <v>5</v>
      </c>
      <c r="H24832">
        <v>4</v>
      </c>
      <c r="I24832" s="4">
        <f>IF(E24832="Rhode Island", Table1[[#This Row],[price]]*$L$3, IF(E24832="Massachusetts", Table1[[#This Row],[price]]*$L$2, 1))</f>
        <v>735000</v>
      </c>
    </row>
    <row r="24833" spans="1:9" x14ac:dyDescent="0.25">
      <c r="A24833" s="2">
        <v>43155</v>
      </c>
      <c r="B24833" s="1">
        <f t="shared" si="774"/>
        <v>2018</v>
      </c>
      <c r="C24833" s="1">
        <f t="shared" si="775"/>
        <v>1</v>
      </c>
      <c r="D24833">
        <v>2606</v>
      </c>
      <c r="E24833" t="s">
        <v>37</v>
      </c>
      <c r="F24833" s="4">
        <v>740000</v>
      </c>
      <c r="G24833" t="s">
        <v>5</v>
      </c>
      <c r="H24833">
        <v>4</v>
      </c>
      <c r="I24833" s="4">
        <f>IF(E24833="Rhode Island", Table1[[#This Row],[price]]*$L$3, IF(E24833="Massachusetts", Table1[[#This Row],[price]]*$L$2, 1))</f>
        <v>740000</v>
      </c>
    </row>
    <row r="24834" spans="1:9" x14ac:dyDescent="0.25">
      <c r="A24834" s="2">
        <v>43155</v>
      </c>
      <c r="B24834" s="1">
        <f t="shared" ref="B24834:B24897" si="776">YEAR(A24834)</f>
        <v>2018</v>
      </c>
      <c r="C24834" s="1">
        <f t="shared" ref="C24834:C24897" si="777">ROUNDUP(MONTH(A24834)/3,0)</f>
        <v>1</v>
      </c>
      <c r="D24834">
        <v>2611</v>
      </c>
      <c r="E24834" t="s">
        <v>37</v>
      </c>
      <c r="F24834" s="4">
        <v>752000</v>
      </c>
      <c r="G24834" t="s">
        <v>5</v>
      </c>
      <c r="H24834">
        <v>3</v>
      </c>
      <c r="I24834" s="4">
        <f>IF(E24834="Rhode Island", Table1[[#This Row],[price]]*$L$3, IF(E24834="Massachusetts", Table1[[#This Row],[price]]*$L$2, 1))</f>
        <v>752000</v>
      </c>
    </row>
    <row r="24835" spans="1:9" x14ac:dyDescent="0.25">
      <c r="A24835" s="2">
        <v>43155</v>
      </c>
      <c r="B24835" s="1">
        <f t="shared" si="776"/>
        <v>2018</v>
      </c>
      <c r="C24835" s="1">
        <f t="shared" si="777"/>
        <v>1</v>
      </c>
      <c r="D24835">
        <v>2614</v>
      </c>
      <c r="E24835" t="s">
        <v>37</v>
      </c>
      <c r="F24835" s="4">
        <v>770000</v>
      </c>
      <c r="G24835" t="s">
        <v>5</v>
      </c>
      <c r="H24835">
        <v>4</v>
      </c>
      <c r="I24835" s="4">
        <f>IF(E24835="Rhode Island", Table1[[#This Row],[price]]*$L$3, IF(E24835="Massachusetts", Table1[[#This Row],[price]]*$L$2, 1))</f>
        <v>770000</v>
      </c>
    </row>
    <row r="24836" spans="1:9" x14ac:dyDescent="0.25">
      <c r="A24836" s="2">
        <v>43155</v>
      </c>
      <c r="B24836" s="1">
        <f t="shared" si="776"/>
        <v>2018</v>
      </c>
      <c r="C24836" s="1">
        <f t="shared" si="777"/>
        <v>1</v>
      </c>
      <c r="D24836">
        <v>2605</v>
      </c>
      <c r="E24836" t="s">
        <v>37</v>
      </c>
      <c r="F24836" s="4">
        <v>780000</v>
      </c>
      <c r="G24836" t="s">
        <v>5</v>
      </c>
      <c r="H24836">
        <v>2</v>
      </c>
      <c r="I24836" s="4">
        <f>IF(E24836="Rhode Island", Table1[[#This Row],[price]]*$L$3, IF(E24836="Massachusetts", Table1[[#This Row],[price]]*$L$2, 1))</f>
        <v>780000</v>
      </c>
    </row>
    <row r="24837" spans="1:9" x14ac:dyDescent="0.25">
      <c r="A24837" s="2">
        <v>43155</v>
      </c>
      <c r="B24837" s="1">
        <f t="shared" si="776"/>
        <v>2018</v>
      </c>
      <c r="C24837" s="1">
        <f t="shared" si="777"/>
        <v>1</v>
      </c>
      <c r="D24837">
        <v>2904</v>
      </c>
      <c r="E24837" t="s">
        <v>36</v>
      </c>
      <c r="F24837" s="4">
        <v>780000</v>
      </c>
      <c r="G24837" t="s">
        <v>5</v>
      </c>
      <c r="H24837">
        <v>4</v>
      </c>
      <c r="I24837" s="4">
        <f>IF(E24837="Rhode Island", Table1[[#This Row],[price]]*$L$3, IF(E24837="Massachusetts", Table1[[#This Row],[price]]*$L$2, 1))</f>
        <v>780000</v>
      </c>
    </row>
    <row r="24838" spans="1:9" x14ac:dyDescent="0.25">
      <c r="A24838" s="2">
        <v>43155</v>
      </c>
      <c r="B24838" s="1">
        <f t="shared" si="776"/>
        <v>2018</v>
      </c>
      <c r="C24838" s="1">
        <f t="shared" si="777"/>
        <v>1</v>
      </c>
      <c r="D24838">
        <v>2617</v>
      </c>
      <c r="E24838" t="s">
        <v>37</v>
      </c>
      <c r="F24838" s="4">
        <v>801000</v>
      </c>
      <c r="G24838" t="s">
        <v>5</v>
      </c>
      <c r="H24838">
        <v>3</v>
      </c>
      <c r="I24838" s="4">
        <f>IF(E24838="Rhode Island", Table1[[#This Row],[price]]*$L$3, IF(E24838="Massachusetts", Table1[[#This Row],[price]]*$L$2, 1))</f>
        <v>801000</v>
      </c>
    </row>
    <row r="24839" spans="1:9" x14ac:dyDescent="0.25">
      <c r="A24839" s="2">
        <v>43155</v>
      </c>
      <c r="B24839" s="1">
        <f t="shared" si="776"/>
        <v>2018</v>
      </c>
      <c r="C24839" s="1">
        <f t="shared" si="777"/>
        <v>1</v>
      </c>
      <c r="D24839">
        <v>2602</v>
      </c>
      <c r="E24839" t="s">
        <v>37</v>
      </c>
      <c r="F24839" s="4">
        <v>817500</v>
      </c>
      <c r="G24839" t="s">
        <v>5</v>
      </c>
      <c r="H24839">
        <v>3</v>
      </c>
      <c r="I24839" s="4">
        <f>IF(E24839="Rhode Island", Table1[[#This Row],[price]]*$L$3, IF(E24839="Massachusetts", Table1[[#This Row],[price]]*$L$2, 1))</f>
        <v>817500</v>
      </c>
    </row>
    <row r="24840" spans="1:9" x14ac:dyDescent="0.25">
      <c r="A24840" s="2">
        <v>43155</v>
      </c>
      <c r="B24840" s="1">
        <f t="shared" si="776"/>
        <v>2018</v>
      </c>
      <c r="C24840" s="1">
        <f t="shared" si="777"/>
        <v>1</v>
      </c>
      <c r="D24840">
        <v>2905</v>
      </c>
      <c r="E24840" t="s">
        <v>36</v>
      </c>
      <c r="F24840" s="4">
        <v>846000</v>
      </c>
      <c r="G24840" t="s">
        <v>5</v>
      </c>
      <c r="H24840">
        <v>4</v>
      </c>
      <c r="I24840" s="4">
        <f>IF(E24840="Rhode Island", Table1[[#This Row],[price]]*$L$3, IF(E24840="Massachusetts", Table1[[#This Row],[price]]*$L$2, 1))</f>
        <v>846000</v>
      </c>
    </row>
    <row r="24841" spans="1:9" x14ac:dyDescent="0.25">
      <c r="A24841" s="2">
        <v>43155</v>
      </c>
      <c r="B24841" s="1">
        <f t="shared" si="776"/>
        <v>2018</v>
      </c>
      <c r="C24841" s="1">
        <f t="shared" si="777"/>
        <v>1</v>
      </c>
      <c r="D24841">
        <v>2602</v>
      </c>
      <c r="E24841" t="s">
        <v>37</v>
      </c>
      <c r="F24841" s="4">
        <v>858000</v>
      </c>
      <c r="G24841" t="s">
        <v>5</v>
      </c>
      <c r="H24841">
        <v>4</v>
      </c>
      <c r="I24841" s="4">
        <f>IF(E24841="Rhode Island", Table1[[#This Row],[price]]*$L$3, IF(E24841="Massachusetts", Table1[[#This Row],[price]]*$L$2, 1))</f>
        <v>858000</v>
      </c>
    </row>
    <row r="24842" spans="1:9" x14ac:dyDescent="0.25">
      <c r="A24842" s="2">
        <v>43155</v>
      </c>
      <c r="B24842" s="1">
        <f t="shared" si="776"/>
        <v>2018</v>
      </c>
      <c r="C24842" s="1">
        <f t="shared" si="777"/>
        <v>1</v>
      </c>
      <c r="D24842">
        <v>2614</v>
      </c>
      <c r="E24842" t="s">
        <v>37</v>
      </c>
      <c r="F24842" s="4">
        <v>870000</v>
      </c>
      <c r="G24842" t="s">
        <v>5</v>
      </c>
      <c r="H24842">
        <v>4</v>
      </c>
      <c r="I24842" s="4">
        <f>IF(E24842="Rhode Island", Table1[[#This Row],[price]]*$L$3, IF(E24842="Massachusetts", Table1[[#This Row],[price]]*$L$2, 1))</f>
        <v>870000</v>
      </c>
    </row>
    <row r="24843" spans="1:9" x14ac:dyDescent="0.25">
      <c r="A24843" s="2">
        <v>43155</v>
      </c>
      <c r="B24843" s="1">
        <f t="shared" si="776"/>
        <v>2018</v>
      </c>
      <c r="C24843" s="1">
        <f t="shared" si="777"/>
        <v>1</v>
      </c>
      <c r="D24843">
        <v>2617</v>
      </c>
      <c r="E24843" t="s">
        <v>37</v>
      </c>
      <c r="F24843" s="4">
        <v>930000</v>
      </c>
      <c r="G24843" t="s">
        <v>5</v>
      </c>
      <c r="H24843">
        <v>4</v>
      </c>
      <c r="I24843" s="4">
        <f>IF(E24843="Rhode Island", Table1[[#This Row],[price]]*$L$3, IF(E24843="Massachusetts", Table1[[#This Row],[price]]*$L$2, 1))</f>
        <v>930000</v>
      </c>
    </row>
    <row r="24844" spans="1:9" x14ac:dyDescent="0.25">
      <c r="A24844" s="2">
        <v>43155</v>
      </c>
      <c r="B24844" s="1">
        <f t="shared" si="776"/>
        <v>2018</v>
      </c>
      <c r="C24844" s="1">
        <f t="shared" si="777"/>
        <v>1</v>
      </c>
      <c r="D24844">
        <v>2605</v>
      </c>
      <c r="E24844" t="s">
        <v>37</v>
      </c>
      <c r="F24844" s="4">
        <v>1100000</v>
      </c>
      <c r="G24844" t="s">
        <v>5</v>
      </c>
      <c r="H24844">
        <v>4</v>
      </c>
      <c r="I24844" s="4">
        <f>IF(E24844="Rhode Island", Table1[[#This Row],[price]]*$L$3, IF(E24844="Massachusetts", Table1[[#This Row],[price]]*$L$2, 1))</f>
        <v>1100000</v>
      </c>
    </row>
    <row r="24845" spans="1:9" x14ac:dyDescent="0.25">
      <c r="A24845" s="2">
        <v>43155</v>
      </c>
      <c r="B24845" s="1">
        <f t="shared" si="776"/>
        <v>2018</v>
      </c>
      <c r="C24845" s="1">
        <f t="shared" si="777"/>
        <v>1</v>
      </c>
      <c r="D24845">
        <v>2617</v>
      </c>
      <c r="E24845" t="s">
        <v>37</v>
      </c>
      <c r="F24845" s="4">
        <v>1127000</v>
      </c>
      <c r="G24845" t="s">
        <v>5</v>
      </c>
      <c r="H24845">
        <v>5</v>
      </c>
      <c r="I24845" s="4">
        <f>IF(E24845="Rhode Island", Table1[[#This Row],[price]]*$L$3, IF(E24845="Massachusetts", Table1[[#This Row],[price]]*$L$2, 1))</f>
        <v>1127000</v>
      </c>
    </row>
    <row r="24846" spans="1:9" x14ac:dyDescent="0.25">
      <c r="A24846" s="2">
        <v>43155</v>
      </c>
      <c r="B24846" s="1">
        <f t="shared" si="776"/>
        <v>2018</v>
      </c>
      <c r="C24846" s="1">
        <f t="shared" si="777"/>
        <v>1</v>
      </c>
      <c r="D24846">
        <v>2603</v>
      </c>
      <c r="E24846" t="s">
        <v>37</v>
      </c>
      <c r="F24846" s="4">
        <v>1150000</v>
      </c>
      <c r="G24846" t="s">
        <v>5</v>
      </c>
      <c r="H24846">
        <v>3</v>
      </c>
      <c r="I24846" s="4">
        <f>IF(E24846="Rhode Island", Table1[[#This Row],[price]]*$L$3, IF(E24846="Massachusetts", Table1[[#This Row],[price]]*$L$2, 1))</f>
        <v>1150000</v>
      </c>
    </row>
    <row r="24847" spans="1:9" x14ac:dyDescent="0.25">
      <c r="A24847" s="2">
        <v>43155</v>
      </c>
      <c r="B24847" s="1">
        <f t="shared" si="776"/>
        <v>2018</v>
      </c>
      <c r="C24847" s="1">
        <f t="shared" si="777"/>
        <v>1</v>
      </c>
      <c r="D24847">
        <v>2602</v>
      </c>
      <c r="E24847" t="s">
        <v>37</v>
      </c>
      <c r="F24847" s="4">
        <v>1160000</v>
      </c>
      <c r="G24847" t="s">
        <v>5</v>
      </c>
      <c r="H24847">
        <v>4</v>
      </c>
      <c r="I24847" s="4">
        <f>IF(E24847="Rhode Island", Table1[[#This Row],[price]]*$L$3, IF(E24847="Massachusetts", Table1[[#This Row],[price]]*$L$2, 1))</f>
        <v>1160000</v>
      </c>
    </row>
    <row r="24848" spans="1:9" x14ac:dyDescent="0.25">
      <c r="A24848" s="2">
        <v>43155</v>
      </c>
      <c r="B24848" s="1">
        <f t="shared" si="776"/>
        <v>2018</v>
      </c>
      <c r="C24848" s="1">
        <f t="shared" si="777"/>
        <v>1</v>
      </c>
      <c r="D24848">
        <v>2614</v>
      </c>
      <c r="E24848" t="s">
        <v>37</v>
      </c>
      <c r="F24848" s="4">
        <v>1209000</v>
      </c>
      <c r="G24848" t="s">
        <v>5</v>
      </c>
      <c r="H24848">
        <v>4</v>
      </c>
      <c r="I24848" s="4">
        <f>IF(E24848="Rhode Island", Table1[[#This Row],[price]]*$L$3, IF(E24848="Massachusetts", Table1[[#This Row],[price]]*$L$2, 1))</f>
        <v>1209000</v>
      </c>
    </row>
    <row r="24849" spans="1:9" x14ac:dyDescent="0.25">
      <c r="A24849" s="2">
        <v>43155</v>
      </c>
      <c r="B24849" s="1">
        <f t="shared" si="776"/>
        <v>2018</v>
      </c>
      <c r="C24849" s="1">
        <f t="shared" si="777"/>
        <v>1</v>
      </c>
      <c r="D24849">
        <v>2614</v>
      </c>
      <c r="E24849" t="s">
        <v>37</v>
      </c>
      <c r="F24849" s="4">
        <v>1250000</v>
      </c>
      <c r="G24849" t="s">
        <v>5</v>
      </c>
      <c r="H24849">
        <v>4</v>
      </c>
      <c r="I24849" s="4">
        <f>IF(E24849="Rhode Island", Table1[[#This Row],[price]]*$L$3, IF(E24849="Massachusetts", Table1[[#This Row],[price]]*$L$2, 1))</f>
        <v>1250000</v>
      </c>
    </row>
    <row r="24850" spans="1:9" x14ac:dyDescent="0.25">
      <c r="A24850" s="2">
        <v>43155</v>
      </c>
      <c r="B24850" s="1">
        <f t="shared" si="776"/>
        <v>2018</v>
      </c>
      <c r="C24850" s="1">
        <f t="shared" si="777"/>
        <v>1</v>
      </c>
      <c r="D24850">
        <v>2602</v>
      </c>
      <c r="E24850" t="s">
        <v>37</v>
      </c>
      <c r="F24850" s="4">
        <v>1250000</v>
      </c>
      <c r="G24850" t="s">
        <v>5</v>
      </c>
      <c r="H24850">
        <v>2</v>
      </c>
      <c r="I24850" s="4">
        <f>IF(E24850="Rhode Island", Table1[[#This Row],[price]]*$L$3, IF(E24850="Massachusetts", Table1[[#This Row],[price]]*$L$2, 1))</f>
        <v>1250000</v>
      </c>
    </row>
    <row r="24851" spans="1:9" x14ac:dyDescent="0.25">
      <c r="A24851" s="2">
        <v>43155</v>
      </c>
      <c r="B24851" s="1">
        <f t="shared" si="776"/>
        <v>2018</v>
      </c>
      <c r="C24851" s="1">
        <f t="shared" si="777"/>
        <v>1</v>
      </c>
      <c r="D24851">
        <v>2612</v>
      </c>
      <c r="E24851" t="s">
        <v>37</v>
      </c>
      <c r="F24851" s="4">
        <v>1513000</v>
      </c>
      <c r="G24851" t="s">
        <v>5</v>
      </c>
      <c r="H24851">
        <v>5</v>
      </c>
      <c r="I24851" s="4">
        <f>IF(E24851="Rhode Island", Table1[[#This Row],[price]]*$L$3, IF(E24851="Massachusetts", Table1[[#This Row],[price]]*$L$2, 1))</f>
        <v>1513000</v>
      </c>
    </row>
    <row r="24852" spans="1:9" x14ac:dyDescent="0.25">
      <c r="A24852" s="2">
        <v>43155</v>
      </c>
      <c r="B24852" s="1">
        <f t="shared" si="776"/>
        <v>2018</v>
      </c>
      <c r="C24852" s="1">
        <f t="shared" si="777"/>
        <v>1</v>
      </c>
      <c r="D24852">
        <v>2617</v>
      </c>
      <c r="E24852" t="s">
        <v>37</v>
      </c>
      <c r="F24852" s="4">
        <v>1600000</v>
      </c>
      <c r="G24852" t="s">
        <v>5</v>
      </c>
      <c r="H24852">
        <v>4</v>
      </c>
      <c r="I24852" s="4">
        <f>IF(E24852="Rhode Island", Table1[[#This Row],[price]]*$L$3, IF(E24852="Massachusetts", Table1[[#This Row],[price]]*$L$2, 1))</f>
        <v>1600000</v>
      </c>
    </row>
    <row r="24853" spans="1:9" x14ac:dyDescent="0.25">
      <c r="A24853" s="2">
        <v>43155</v>
      </c>
      <c r="B24853" s="1">
        <f t="shared" si="776"/>
        <v>2018</v>
      </c>
      <c r="C24853" s="1">
        <f t="shared" si="777"/>
        <v>1</v>
      </c>
      <c r="D24853">
        <v>2602</v>
      </c>
      <c r="E24853" t="s">
        <v>37</v>
      </c>
      <c r="F24853" s="4">
        <v>1680000</v>
      </c>
      <c r="G24853" t="s">
        <v>5</v>
      </c>
      <c r="H24853">
        <v>4</v>
      </c>
      <c r="I24853" s="4">
        <f>IF(E24853="Rhode Island", Table1[[#This Row],[price]]*$L$3, IF(E24853="Massachusetts", Table1[[#This Row],[price]]*$L$2, 1))</f>
        <v>1680000</v>
      </c>
    </row>
    <row r="24854" spans="1:9" x14ac:dyDescent="0.25">
      <c r="A24854" s="2">
        <v>43155</v>
      </c>
      <c r="B24854" s="1">
        <f t="shared" si="776"/>
        <v>2018</v>
      </c>
      <c r="C24854" s="1">
        <f t="shared" si="777"/>
        <v>1</v>
      </c>
      <c r="D24854">
        <v>2600</v>
      </c>
      <c r="E24854" t="s">
        <v>37</v>
      </c>
      <c r="F24854" s="4">
        <v>1700000</v>
      </c>
      <c r="G24854" t="s">
        <v>5</v>
      </c>
      <c r="H24854">
        <v>4</v>
      </c>
      <c r="I24854" s="4">
        <f>IF(E24854="Rhode Island", Table1[[#This Row],[price]]*$L$3, IF(E24854="Massachusetts", Table1[[#This Row],[price]]*$L$2, 1))</f>
        <v>1700000</v>
      </c>
    </row>
    <row r="24855" spans="1:9" x14ac:dyDescent="0.25">
      <c r="A24855" s="2">
        <v>43155</v>
      </c>
      <c r="B24855" s="1">
        <f t="shared" si="776"/>
        <v>2018</v>
      </c>
      <c r="C24855" s="1">
        <f t="shared" si="777"/>
        <v>1</v>
      </c>
      <c r="D24855">
        <v>2603</v>
      </c>
      <c r="E24855" t="s">
        <v>37</v>
      </c>
      <c r="F24855" s="4">
        <v>1750000</v>
      </c>
      <c r="G24855" t="s">
        <v>5</v>
      </c>
      <c r="H24855">
        <v>4</v>
      </c>
      <c r="I24855" s="4">
        <f>IF(E24855="Rhode Island", Table1[[#This Row],[price]]*$L$3, IF(E24855="Massachusetts", Table1[[#This Row],[price]]*$L$2, 1))</f>
        <v>1750000</v>
      </c>
    </row>
    <row r="24856" spans="1:9" x14ac:dyDescent="0.25">
      <c r="A24856" s="2">
        <v>43155</v>
      </c>
      <c r="B24856" s="1">
        <f t="shared" si="776"/>
        <v>2018</v>
      </c>
      <c r="C24856" s="1">
        <f t="shared" si="777"/>
        <v>1</v>
      </c>
      <c r="D24856">
        <v>2601</v>
      </c>
      <c r="E24856" t="s">
        <v>37</v>
      </c>
      <c r="F24856" s="4">
        <v>509000</v>
      </c>
      <c r="G24856" t="s">
        <v>6</v>
      </c>
      <c r="H24856">
        <v>2</v>
      </c>
      <c r="I24856" s="4">
        <f>IF(E24856="Rhode Island", Table1[[#This Row],[price]]*$L$3, IF(E24856="Massachusetts", Table1[[#This Row],[price]]*$L$2, 1))</f>
        <v>509000</v>
      </c>
    </row>
    <row r="24857" spans="1:9" x14ac:dyDescent="0.25">
      <c r="A24857" s="2">
        <v>43155</v>
      </c>
      <c r="B24857" s="1">
        <f t="shared" si="776"/>
        <v>2018</v>
      </c>
      <c r="C24857" s="1">
        <f t="shared" si="777"/>
        <v>1</v>
      </c>
      <c r="D24857">
        <v>2603</v>
      </c>
      <c r="E24857" t="s">
        <v>37</v>
      </c>
      <c r="F24857" s="4">
        <v>740000</v>
      </c>
      <c r="G24857" t="s">
        <v>6</v>
      </c>
      <c r="H24857">
        <v>3</v>
      </c>
      <c r="I24857" s="4">
        <f>IF(E24857="Rhode Island", Table1[[#This Row],[price]]*$L$3, IF(E24857="Massachusetts", Table1[[#This Row],[price]]*$L$2, 1))</f>
        <v>740000</v>
      </c>
    </row>
    <row r="24858" spans="1:9" x14ac:dyDescent="0.25">
      <c r="A24858" s="2">
        <v>43156</v>
      </c>
      <c r="B24858" s="1">
        <f t="shared" si="776"/>
        <v>2018</v>
      </c>
      <c r="C24858" s="1">
        <f t="shared" si="777"/>
        <v>1</v>
      </c>
      <c r="D24858">
        <v>2906</v>
      </c>
      <c r="E24858" t="s">
        <v>36</v>
      </c>
      <c r="F24858" s="4">
        <v>610000</v>
      </c>
      <c r="G24858" t="s">
        <v>5</v>
      </c>
      <c r="H24858">
        <v>4</v>
      </c>
      <c r="I24858" s="4">
        <f>IF(E24858="Rhode Island", Table1[[#This Row],[price]]*$L$3, IF(E24858="Massachusetts", Table1[[#This Row],[price]]*$L$2, 1))</f>
        <v>610000</v>
      </c>
    </row>
    <row r="24859" spans="1:9" x14ac:dyDescent="0.25">
      <c r="A24859" s="2">
        <v>43156</v>
      </c>
      <c r="B24859" s="1">
        <f t="shared" si="776"/>
        <v>2018</v>
      </c>
      <c r="C24859" s="1">
        <f t="shared" si="777"/>
        <v>1</v>
      </c>
      <c r="D24859">
        <v>2617</v>
      </c>
      <c r="E24859" t="s">
        <v>37</v>
      </c>
      <c r="F24859" s="4">
        <v>340500</v>
      </c>
      <c r="G24859" t="s">
        <v>6</v>
      </c>
      <c r="H24859">
        <v>1</v>
      </c>
      <c r="I24859" s="4">
        <f>IF(E24859="Rhode Island", Table1[[#This Row],[price]]*$L$3, IF(E24859="Massachusetts", Table1[[#This Row],[price]]*$L$2, 1))</f>
        <v>340500</v>
      </c>
    </row>
    <row r="24860" spans="1:9" x14ac:dyDescent="0.25">
      <c r="A24860" s="2">
        <v>43157</v>
      </c>
      <c r="B24860" s="1">
        <f t="shared" si="776"/>
        <v>2018</v>
      </c>
      <c r="C24860" s="1">
        <f t="shared" si="777"/>
        <v>1</v>
      </c>
      <c r="D24860">
        <v>2912</v>
      </c>
      <c r="E24860" t="s">
        <v>36</v>
      </c>
      <c r="F24860" s="4">
        <v>395000</v>
      </c>
      <c r="G24860" t="s">
        <v>5</v>
      </c>
      <c r="H24860">
        <v>2</v>
      </c>
      <c r="I24860" s="4">
        <f>IF(E24860="Rhode Island", Table1[[#This Row],[price]]*$L$3, IF(E24860="Massachusetts", Table1[[#This Row],[price]]*$L$2, 1))</f>
        <v>395000</v>
      </c>
    </row>
    <row r="24861" spans="1:9" x14ac:dyDescent="0.25">
      <c r="A24861" s="2">
        <v>43157</v>
      </c>
      <c r="B24861" s="1">
        <f t="shared" si="776"/>
        <v>2018</v>
      </c>
      <c r="C24861" s="1">
        <f t="shared" si="777"/>
        <v>1</v>
      </c>
      <c r="D24861">
        <v>2905</v>
      </c>
      <c r="E24861" t="s">
        <v>36</v>
      </c>
      <c r="F24861" s="4">
        <v>440000</v>
      </c>
      <c r="G24861" t="s">
        <v>5</v>
      </c>
      <c r="H24861">
        <v>3</v>
      </c>
      <c r="I24861" s="4">
        <f>IF(E24861="Rhode Island", Table1[[#This Row],[price]]*$L$3, IF(E24861="Massachusetts", Table1[[#This Row],[price]]*$L$2, 1))</f>
        <v>440000</v>
      </c>
    </row>
    <row r="24862" spans="1:9" x14ac:dyDescent="0.25">
      <c r="A24862" s="2">
        <v>43157</v>
      </c>
      <c r="B24862" s="1">
        <f t="shared" si="776"/>
        <v>2018</v>
      </c>
      <c r="C24862" s="1">
        <f t="shared" si="777"/>
        <v>1</v>
      </c>
      <c r="D24862">
        <v>2615</v>
      </c>
      <c r="E24862" t="s">
        <v>37</v>
      </c>
      <c r="F24862" s="4">
        <v>467000</v>
      </c>
      <c r="G24862" t="s">
        <v>5</v>
      </c>
      <c r="H24862">
        <v>3</v>
      </c>
      <c r="I24862" s="4">
        <f>IF(E24862="Rhode Island", Table1[[#This Row],[price]]*$L$3, IF(E24862="Massachusetts", Table1[[#This Row],[price]]*$L$2, 1))</f>
        <v>467000</v>
      </c>
    </row>
    <row r="24863" spans="1:9" x14ac:dyDescent="0.25">
      <c r="A24863" s="2">
        <v>43157</v>
      </c>
      <c r="B24863" s="1">
        <f t="shared" si="776"/>
        <v>2018</v>
      </c>
      <c r="C24863" s="1">
        <f t="shared" si="777"/>
        <v>1</v>
      </c>
      <c r="D24863">
        <v>2906</v>
      </c>
      <c r="E24863" t="s">
        <v>36</v>
      </c>
      <c r="F24863" s="4">
        <v>470000</v>
      </c>
      <c r="G24863" t="s">
        <v>5</v>
      </c>
      <c r="H24863">
        <v>3</v>
      </c>
      <c r="I24863" s="4">
        <f>IF(E24863="Rhode Island", Table1[[#This Row],[price]]*$L$3, IF(E24863="Massachusetts", Table1[[#This Row],[price]]*$L$2, 1))</f>
        <v>470000</v>
      </c>
    </row>
    <row r="24864" spans="1:9" x14ac:dyDescent="0.25">
      <c r="A24864" s="2">
        <v>43157</v>
      </c>
      <c r="B24864" s="1">
        <f t="shared" si="776"/>
        <v>2018</v>
      </c>
      <c r="C24864" s="1">
        <f t="shared" si="777"/>
        <v>1</v>
      </c>
      <c r="D24864">
        <v>2906</v>
      </c>
      <c r="E24864" t="s">
        <v>36</v>
      </c>
      <c r="F24864" s="4">
        <v>515000</v>
      </c>
      <c r="G24864" t="s">
        <v>5</v>
      </c>
      <c r="H24864">
        <v>3</v>
      </c>
      <c r="I24864" s="4">
        <f>IF(E24864="Rhode Island", Table1[[#This Row],[price]]*$L$3, IF(E24864="Massachusetts", Table1[[#This Row],[price]]*$L$2, 1))</f>
        <v>515000</v>
      </c>
    </row>
    <row r="24865" spans="1:9" x14ac:dyDescent="0.25">
      <c r="A24865" s="2">
        <v>43157</v>
      </c>
      <c r="B24865" s="1">
        <f t="shared" si="776"/>
        <v>2018</v>
      </c>
      <c r="C24865" s="1">
        <f t="shared" si="777"/>
        <v>1</v>
      </c>
      <c r="D24865">
        <v>2902</v>
      </c>
      <c r="E24865" t="s">
        <v>36</v>
      </c>
      <c r="F24865" s="4">
        <v>559000</v>
      </c>
      <c r="G24865" t="s">
        <v>5</v>
      </c>
      <c r="H24865">
        <v>3</v>
      </c>
      <c r="I24865" s="4">
        <f>IF(E24865="Rhode Island", Table1[[#This Row],[price]]*$L$3, IF(E24865="Massachusetts", Table1[[#This Row],[price]]*$L$2, 1))</f>
        <v>559000</v>
      </c>
    </row>
    <row r="24866" spans="1:9" x14ac:dyDescent="0.25">
      <c r="A24866" s="2">
        <v>43157</v>
      </c>
      <c r="B24866" s="1">
        <f t="shared" si="776"/>
        <v>2018</v>
      </c>
      <c r="C24866" s="1">
        <f t="shared" si="777"/>
        <v>1</v>
      </c>
      <c r="D24866">
        <v>2617</v>
      </c>
      <c r="E24866" t="s">
        <v>37</v>
      </c>
      <c r="F24866" s="4">
        <v>650000</v>
      </c>
      <c r="G24866" t="s">
        <v>5</v>
      </c>
      <c r="H24866">
        <v>4</v>
      </c>
      <c r="I24866" s="4">
        <f>IF(E24866="Rhode Island", Table1[[#This Row],[price]]*$L$3, IF(E24866="Massachusetts", Table1[[#This Row],[price]]*$L$2, 1))</f>
        <v>650000</v>
      </c>
    </row>
    <row r="24867" spans="1:9" x14ac:dyDescent="0.25">
      <c r="A24867" s="2">
        <v>43157</v>
      </c>
      <c r="B24867" s="1">
        <f t="shared" si="776"/>
        <v>2018</v>
      </c>
      <c r="C24867" s="1">
        <f t="shared" si="777"/>
        <v>1</v>
      </c>
      <c r="D24867">
        <v>2611</v>
      </c>
      <c r="E24867" t="s">
        <v>37</v>
      </c>
      <c r="F24867" s="4">
        <v>730000</v>
      </c>
      <c r="G24867" t="s">
        <v>5</v>
      </c>
      <c r="H24867">
        <v>4</v>
      </c>
      <c r="I24867" s="4">
        <f>IF(E24867="Rhode Island", Table1[[#This Row],[price]]*$L$3, IF(E24867="Massachusetts", Table1[[#This Row],[price]]*$L$2, 1))</f>
        <v>730000</v>
      </c>
    </row>
    <row r="24868" spans="1:9" x14ac:dyDescent="0.25">
      <c r="A24868" s="2">
        <v>43157</v>
      </c>
      <c r="B24868" s="1">
        <f t="shared" si="776"/>
        <v>2018</v>
      </c>
      <c r="C24868" s="1">
        <f t="shared" si="777"/>
        <v>1</v>
      </c>
      <c r="D24868">
        <v>2606</v>
      </c>
      <c r="E24868" t="s">
        <v>37</v>
      </c>
      <c r="F24868" s="4">
        <v>760000</v>
      </c>
      <c r="G24868" t="s">
        <v>5</v>
      </c>
      <c r="H24868">
        <v>3</v>
      </c>
      <c r="I24868" s="4">
        <f>IF(E24868="Rhode Island", Table1[[#This Row],[price]]*$L$3, IF(E24868="Massachusetts", Table1[[#This Row],[price]]*$L$2, 1))</f>
        <v>760000</v>
      </c>
    </row>
    <row r="24869" spans="1:9" x14ac:dyDescent="0.25">
      <c r="A24869" s="2">
        <v>43157</v>
      </c>
      <c r="B24869" s="1">
        <f t="shared" si="776"/>
        <v>2018</v>
      </c>
      <c r="C24869" s="1">
        <f t="shared" si="777"/>
        <v>1</v>
      </c>
      <c r="D24869">
        <v>2615</v>
      </c>
      <c r="E24869" t="s">
        <v>37</v>
      </c>
      <c r="F24869" s="4">
        <v>763000</v>
      </c>
      <c r="G24869" t="s">
        <v>5</v>
      </c>
      <c r="H24869">
        <v>4</v>
      </c>
      <c r="I24869" s="4">
        <f>IF(E24869="Rhode Island", Table1[[#This Row],[price]]*$L$3, IF(E24869="Massachusetts", Table1[[#This Row],[price]]*$L$2, 1))</f>
        <v>763000</v>
      </c>
    </row>
    <row r="24870" spans="1:9" x14ac:dyDescent="0.25">
      <c r="A24870" s="2">
        <v>43157</v>
      </c>
      <c r="B24870" s="1">
        <f t="shared" si="776"/>
        <v>2018</v>
      </c>
      <c r="C24870" s="1">
        <f t="shared" si="777"/>
        <v>1</v>
      </c>
      <c r="D24870">
        <v>2605</v>
      </c>
      <c r="E24870" t="s">
        <v>37</v>
      </c>
      <c r="F24870" s="4">
        <v>840000</v>
      </c>
      <c r="G24870" t="s">
        <v>5</v>
      </c>
      <c r="H24870">
        <v>3</v>
      </c>
      <c r="I24870" s="4">
        <f>IF(E24870="Rhode Island", Table1[[#This Row],[price]]*$L$3, IF(E24870="Massachusetts", Table1[[#This Row],[price]]*$L$2, 1))</f>
        <v>840000</v>
      </c>
    </row>
    <row r="24871" spans="1:9" x14ac:dyDescent="0.25">
      <c r="A24871" s="2">
        <v>43157</v>
      </c>
      <c r="B24871" s="1">
        <f t="shared" si="776"/>
        <v>2018</v>
      </c>
      <c r="C24871" s="1">
        <f t="shared" si="777"/>
        <v>1</v>
      </c>
      <c r="D24871">
        <v>2617</v>
      </c>
      <c r="E24871" t="s">
        <v>37</v>
      </c>
      <c r="F24871" s="4">
        <v>295000</v>
      </c>
      <c r="G24871" t="s">
        <v>6</v>
      </c>
      <c r="H24871">
        <v>1</v>
      </c>
      <c r="I24871" s="4">
        <f>IF(E24871="Rhode Island", Table1[[#This Row],[price]]*$L$3, IF(E24871="Massachusetts", Table1[[#This Row],[price]]*$L$2, 1))</f>
        <v>295000</v>
      </c>
    </row>
    <row r="24872" spans="1:9" x14ac:dyDescent="0.25">
      <c r="A24872" s="2">
        <v>43157</v>
      </c>
      <c r="B24872" s="1">
        <f t="shared" si="776"/>
        <v>2018</v>
      </c>
      <c r="C24872" s="1">
        <f t="shared" si="777"/>
        <v>1</v>
      </c>
      <c r="D24872">
        <v>2911</v>
      </c>
      <c r="E24872" t="s">
        <v>36</v>
      </c>
      <c r="F24872" s="4">
        <v>327000</v>
      </c>
      <c r="G24872" t="s">
        <v>6</v>
      </c>
      <c r="H24872">
        <v>2</v>
      </c>
      <c r="I24872" s="4">
        <f>IF(E24872="Rhode Island", Table1[[#This Row],[price]]*$L$3, IF(E24872="Massachusetts", Table1[[#This Row],[price]]*$L$2, 1))</f>
        <v>327000</v>
      </c>
    </row>
    <row r="24873" spans="1:9" x14ac:dyDescent="0.25">
      <c r="A24873" s="2">
        <v>43157</v>
      </c>
      <c r="B24873" s="1">
        <f t="shared" si="776"/>
        <v>2018</v>
      </c>
      <c r="C24873" s="1">
        <f t="shared" si="777"/>
        <v>1</v>
      </c>
      <c r="D24873">
        <v>2603</v>
      </c>
      <c r="E24873" t="s">
        <v>37</v>
      </c>
      <c r="F24873" s="4">
        <v>380000</v>
      </c>
      <c r="G24873" t="s">
        <v>6</v>
      </c>
      <c r="H24873">
        <v>2</v>
      </c>
      <c r="I24873" s="4">
        <f>IF(E24873="Rhode Island", Table1[[#This Row],[price]]*$L$3, IF(E24873="Massachusetts", Table1[[#This Row],[price]]*$L$2, 1))</f>
        <v>380000</v>
      </c>
    </row>
    <row r="24874" spans="1:9" x14ac:dyDescent="0.25">
      <c r="A24874" s="2">
        <v>43157</v>
      </c>
      <c r="B24874" s="1">
        <f t="shared" si="776"/>
        <v>2018</v>
      </c>
      <c r="C24874" s="1">
        <f t="shared" si="777"/>
        <v>1</v>
      </c>
      <c r="D24874">
        <v>2612</v>
      </c>
      <c r="E24874" t="s">
        <v>37</v>
      </c>
      <c r="F24874" s="4">
        <v>430000</v>
      </c>
      <c r="G24874" t="s">
        <v>6</v>
      </c>
      <c r="H24874">
        <v>2</v>
      </c>
      <c r="I24874" s="4">
        <f>IF(E24874="Rhode Island", Table1[[#This Row],[price]]*$L$3, IF(E24874="Massachusetts", Table1[[#This Row],[price]]*$L$2, 1))</f>
        <v>430000</v>
      </c>
    </row>
    <row r="24875" spans="1:9" x14ac:dyDescent="0.25">
      <c r="A24875" s="2">
        <v>43157</v>
      </c>
      <c r="B24875" s="1">
        <f t="shared" si="776"/>
        <v>2018</v>
      </c>
      <c r="C24875" s="1">
        <f t="shared" si="777"/>
        <v>1</v>
      </c>
      <c r="D24875">
        <v>2614</v>
      </c>
      <c r="E24875" t="s">
        <v>37</v>
      </c>
      <c r="F24875" s="4">
        <v>490000</v>
      </c>
      <c r="G24875" t="s">
        <v>6</v>
      </c>
      <c r="H24875">
        <v>3</v>
      </c>
      <c r="I24875" s="4">
        <f>IF(E24875="Rhode Island", Table1[[#This Row],[price]]*$L$3, IF(E24875="Massachusetts", Table1[[#This Row],[price]]*$L$2, 1))</f>
        <v>490000</v>
      </c>
    </row>
    <row r="24876" spans="1:9" x14ac:dyDescent="0.25">
      <c r="A24876" s="2">
        <v>43157</v>
      </c>
      <c r="B24876" s="1">
        <f t="shared" si="776"/>
        <v>2018</v>
      </c>
      <c r="C24876" s="1">
        <f t="shared" si="777"/>
        <v>1</v>
      </c>
      <c r="D24876">
        <v>2602</v>
      </c>
      <c r="E24876" t="s">
        <v>37</v>
      </c>
      <c r="F24876" s="4">
        <v>495000</v>
      </c>
      <c r="G24876" t="s">
        <v>6</v>
      </c>
      <c r="H24876">
        <v>3</v>
      </c>
      <c r="I24876" s="4">
        <f>IF(E24876="Rhode Island", Table1[[#This Row],[price]]*$L$3, IF(E24876="Massachusetts", Table1[[#This Row],[price]]*$L$2, 1))</f>
        <v>495000</v>
      </c>
    </row>
    <row r="24877" spans="1:9" x14ac:dyDescent="0.25">
      <c r="A24877" s="2">
        <v>43157</v>
      </c>
      <c r="B24877" s="1">
        <f t="shared" si="776"/>
        <v>2018</v>
      </c>
      <c r="C24877" s="1">
        <f t="shared" si="777"/>
        <v>1</v>
      </c>
      <c r="D24877">
        <v>2602</v>
      </c>
      <c r="E24877" t="s">
        <v>37</v>
      </c>
      <c r="F24877" s="4">
        <v>675000</v>
      </c>
      <c r="G24877" t="s">
        <v>6</v>
      </c>
      <c r="H24877">
        <v>2</v>
      </c>
      <c r="I24877" s="4">
        <f>IF(E24877="Rhode Island", Table1[[#This Row],[price]]*$L$3, IF(E24877="Massachusetts", Table1[[#This Row],[price]]*$L$2, 1))</f>
        <v>675000</v>
      </c>
    </row>
    <row r="24878" spans="1:9" x14ac:dyDescent="0.25">
      <c r="A24878" s="2">
        <v>43158</v>
      </c>
      <c r="B24878" s="1">
        <f t="shared" si="776"/>
        <v>2018</v>
      </c>
      <c r="C24878" s="1">
        <f t="shared" si="777"/>
        <v>1</v>
      </c>
      <c r="D24878">
        <v>2902</v>
      </c>
      <c r="E24878" t="s">
        <v>36</v>
      </c>
      <c r="F24878" s="4">
        <v>460000</v>
      </c>
      <c r="G24878" t="s">
        <v>5</v>
      </c>
      <c r="H24878">
        <v>3</v>
      </c>
      <c r="I24878" s="4">
        <f>IF(E24878="Rhode Island", Table1[[#This Row],[price]]*$L$3, IF(E24878="Massachusetts", Table1[[#This Row],[price]]*$L$2, 1))</f>
        <v>460000</v>
      </c>
    </row>
    <row r="24879" spans="1:9" x14ac:dyDescent="0.25">
      <c r="A24879" s="2">
        <v>43158</v>
      </c>
      <c r="B24879" s="1">
        <f t="shared" si="776"/>
        <v>2018</v>
      </c>
      <c r="C24879" s="1">
        <f t="shared" si="777"/>
        <v>1</v>
      </c>
      <c r="D24879">
        <v>2905</v>
      </c>
      <c r="E24879" t="s">
        <v>36</v>
      </c>
      <c r="F24879" s="4">
        <v>500000</v>
      </c>
      <c r="G24879" t="s">
        <v>5</v>
      </c>
      <c r="H24879">
        <v>3</v>
      </c>
      <c r="I24879" s="4">
        <f>IF(E24879="Rhode Island", Table1[[#This Row],[price]]*$L$3, IF(E24879="Massachusetts", Table1[[#This Row],[price]]*$L$2, 1))</f>
        <v>500000</v>
      </c>
    </row>
    <row r="24880" spans="1:9" x14ac:dyDescent="0.25">
      <c r="A24880" s="2">
        <v>43158</v>
      </c>
      <c r="B24880" s="1">
        <f t="shared" si="776"/>
        <v>2018</v>
      </c>
      <c r="C24880" s="1">
        <f t="shared" si="777"/>
        <v>1</v>
      </c>
      <c r="D24880">
        <v>2615</v>
      </c>
      <c r="E24880" t="s">
        <v>37</v>
      </c>
      <c r="F24880" s="4">
        <v>550000</v>
      </c>
      <c r="G24880" t="s">
        <v>5</v>
      </c>
      <c r="H24880">
        <v>4</v>
      </c>
      <c r="I24880" s="4">
        <f>IF(E24880="Rhode Island", Table1[[#This Row],[price]]*$L$3, IF(E24880="Massachusetts", Table1[[#This Row],[price]]*$L$2, 1))</f>
        <v>550000</v>
      </c>
    </row>
    <row r="24881" spans="1:9" x14ac:dyDescent="0.25">
      <c r="A24881" s="2">
        <v>43158</v>
      </c>
      <c r="B24881" s="1">
        <f t="shared" si="776"/>
        <v>2018</v>
      </c>
      <c r="C24881" s="1">
        <f t="shared" si="777"/>
        <v>1</v>
      </c>
      <c r="D24881">
        <v>2602</v>
      </c>
      <c r="E24881" t="s">
        <v>37</v>
      </c>
      <c r="F24881" s="4">
        <v>638000</v>
      </c>
      <c r="G24881" t="s">
        <v>5</v>
      </c>
      <c r="H24881">
        <v>3</v>
      </c>
      <c r="I24881" s="4">
        <f>IF(E24881="Rhode Island", Table1[[#This Row],[price]]*$L$3, IF(E24881="Massachusetts", Table1[[#This Row],[price]]*$L$2, 1))</f>
        <v>638000</v>
      </c>
    </row>
    <row r="24882" spans="1:9" x14ac:dyDescent="0.25">
      <c r="A24882" s="2">
        <v>43158</v>
      </c>
      <c r="B24882" s="1">
        <f t="shared" si="776"/>
        <v>2018</v>
      </c>
      <c r="C24882" s="1">
        <f t="shared" si="777"/>
        <v>1</v>
      </c>
      <c r="D24882">
        <v>2905</v>
      </c>
      <c r="E24882" t="s">
        <v>36</v>
      </c>
      <c r="F24882" s="4">
        <v>650000</v>
      </c>
      <c r="G24882" t="s">
        <v>5</v>
      </c>
      <c r="H24882">
        <v>4</v>
      </c>
      <c r="I24882" s="4">
        <f>IF(E24882="Rhode Island", Table1[[#This Row],[price]]*$L$3, IF(E24882="Massachusetts", Table1[[#This Row],[price]]*$L$2, 1))</f>
        <v>650000</v>
      </c>
    </row>
    <row r="24883" spans="1:9" x14ac:dyDescent="0.25">
      <c r="A24883" s="2">
        <v>43158</v>
      </c>
      <c r="B24883" s="1">
        <f t="shared" si="776"/>
        <v>2018</v>
      </c>
      <c r="C24883" s="1">
        <f t="shared" si="777"/>
        <v>1</v>
      </c>
      <c r="D24883">
        <v>2615</v>
      </c>
      <c r="E24883" t="s">
        <v>37</v>
      </c>
      <c r="F24883" s="4">
        <v>725000</v>
      </c>
      <c r="G24883" t="s">
        <v>5</v>
      </c>
      <c r="H24883">
        <v>4</v>
      </c>
      <c r="I24883" s="4">
        <f>IF(E24883="Rhode Island", Table1[[#This Row],[price]]*$L$3, IF(E24883="Massachusetts", Table1[[#This Row],[price]]*$L$2, 1))</f>
        <v>725000</v>
      </c>
    </row>
    <row r="24884" spans="1:9" x14ac:dyDescent="0.25">
      <c r="A24884" s="2">
        <v>43158</v>
      </c>
      <c r="B24884" s="1">
        <f t="shared" si="776"/>
        <v>2018</v>
      </c>
      <c r="C24884" s="1">
        <f t="shared" si="777"/>
        <v>1</v>
      </c>
      <c r="D24884">
        <v>2615</v>
      </c>
      <c r="E24884" t="s">
        <v>37</v>
      </c>
      <c r="F24884" s="4">
        <v>725000</v>
      </c>
      <c r="G24884" t="s">
        <v>5</v>
      </c>
      <c r="H24884">
        <v>5</v>
      </c>
      <c r="I24884" s="4">
        <f>IF(E24884="Rhode Island", Table1[[#This Row],[price]]*$L$3, IF(E24884="Massachusetts", Table1[[#This Row],[price]]*$L$2, 1))</f>
        <v>725000</v>
      </c>
    </row>
    <row r="24885" spans="1:9" x14ac:dyDescent="0.25">
      <c r="A24885" s="2">
        <v>43158</v>
      </c>
      <c r="B24885" s="1">
        <f t="shared" si="776"/>
        <v>2018</v>
      </c>
      <c r="C24885" s="1">
        <f t="shared" si="777"/>
        <v>1</v>
      </c>
      <c r="D24885">
        <v>2914</v>
      </c>
      <c r="E24885" t="s">
        <v>36</v>
      </c>
      <c r="F24885" s="4">
        <v>751500</v>
      </c>
      <c r="G24885" t="s">
        <v>5</v>
      </c>
      <c r="H24885">
        <v>4</v>
      </c>
      <c r="I24885" s="4">
        <f>IF(E24885="Rhode Island", Table1[[#This Row],[price]]*$L$3, IF(E24885="Massachusetts", Table1[[#This Row],[price]]*$L$2, 1))</f>
        <v>751500</v>
      </c>
    </row>
    <row r="24886" spans="1:9" x14ac:dyDescent="0.25">
      <c r="A24886" s="2">
        <v>43158</v>
      </c>
      <c r="B24886" s="1">
        <f t="shared" si="776"/>
        <v>2018</v>
      </c>
      <c r="C24886" s="1">
        <f t="shared" si="777"/>
        <v>1</v>
      </c>
      <c r="D24886">
        <v>2602</v>
      </c>
      <c r="E24886" t="s">
        <v>37</v>
      </c>
      <c r="F24886" s="4">
        <v>760000</v>
      </c>
      <c r="G24886" t="s">
        <v>5</v>
      </c>
      <c r="H24886">
        <v>4</v>
      </c>
      <c r="I24886" s="4">
        <f>IF(E24886="Rhode Island", Table1[[#This Row],[price]]*$L$3, IF(E24886="Massachusetts", Table1[[#This Row],[price]]*$L$2, 1))</f>
        <v>760000</v>
      </c>
    </row>
    <row r="24887" spans="1:9" x14ac:dyDescent="0.25">
      <c r="A24887" s="2">
        <v>43158</v>
      </c>
      <c r="B24887" s="1">
        <f t="shared" si="776"/>
        <v>2018</v>
      </c>
      <c r="C24887" s="1">
        <f t="shared" si="777"/>
        <v>1</v>
      </c>
      <c r="D24887">
        <v>2914</v>
      </c>
      <c r="E24887" t="s">
        <v>36</v>
      </c>
      <c r="F24887" s="4">
        <v>775000</v>
      </c>
      <c r="G24887" t="s">
        <v>5</v>
      </c>
      <c r="H24887">
        <v>4</v>
      </c>
      <c r="I24887" s="4">
        <f>IF(E24887="Rhode Island", Table1[[#This Row],[price]]*$L$3, IF(E24887="Massachusetts", Table1[[#This Row],[price]]*$L$2, 1))</f>
        <v>775000</v>
      </c>
    </row>
    <row r="24888" spans="1:9" x14ac:dyDescent="0.25">
      <c r="A24888" s="2">
        <v>43158</v>
      </c>
      <c r="B24888" s="1">
        <f t="shared" si="776"/>
        <v>2018</v>
      </c>
      <c r="C24888" s="1">
        <f t="shared" si="777"/>
        <v>1</v>
      </c>
      <c r="D24888">
        <v>2602</v>
      </c>
      <c r="E24888" t="s">
        <v>37</v>
      </c>
      <c r="F24888" s="4">
        <v>850000</v>
      </c>
      <c r="G24888" t="s">
        <v>5</v>
      </c>
      <c r="H24888">
        <v>3</v>
      </c>
      <c r="I24888" s="4">
        <f>IF(E24888="Rhode Island", Table1[[#This Row],[price]]*$L$3, IF(E24888="Massachusetts", Table1[[#This Row],[price]]*$L$2, 1))</f>
        <v>850000</v>
      </c>
    </row>
    <row r="24889" spans="1:9" x14ac:dyDescent="0.25">
      <c r="A24889" s="2">
        <v>43158</v>
      </c>
      <c r="B24889" s="1">
        <f t="shared" si="776"/>
        <v>2018</v>
      </c>
      <c r="C24889" s="1">
        <f t="shared" si="777"/>
        <v>1</v>
      </c>
      <c r="D24889">
        <v>2617</v>
      </c>
      <c r="E24889" t="s">
        <v>37</v>
      </c>
      <c r="F24889" s="4">
        <v>856500</v>
      </c>
      <c r="G24889" t="s">
        <v>5</v>
      </c>
      <c r="H24889">
        <v>4</v>
      </c>
      <c r="I24889" s="4">
        <f>IF(E24889="Rhode Island", Table1[[#This Row],[price]]*$L$3, IF(E24889="Massachusetts", Table1[[#This Row],[price]]*$L$2, 1))</f>
        <v>856500</v>
      </c>
    </row>
    <row r="24890" spans="1:9" x14ac:dyDescent="0.25">
      <c r="A24890" s="2">
        <v>43158</v>
      </c>
      <c r="B24890" s="1">
        <f t="shared" si="776"/>
        <v>2018</v>
      </c>
      <c r="C24890" s="1">
        <f t="shared" si="777"/>
        <v>1</v>
      </c>
      <c r="D24890">
        <v>2614</v>
      </c>
      <c r="E24890" t="s">
        <v>37</v>
      </c>
      <c r="F24890" s="4">
        <v>255000</v>
      </c>
      <c r="G24890" t="s">
        <v>6</v>
      </c>
      <c r="H24890">
        <v>2</v>
      </c>
      <c r="I24890" s="4">
        <f>IF(E24890="Rhode Island", Table1[[#This Row],[price]]*$L$3, IF(E24890="Massachusetts", Table1[[#This Row],[price]]*$L$2, 1))</f>
        <v>255000</v>
      </c>
    </row>
    <row r="24891" spans="1:9" x14ac:dyDescent="0.25">
      <c r="A24891" s="2">
        <v>43158</v>
      </c>
      <c r="B24891" s="1">
        <f t="shared" si="776"/>
        <v>2018</v>
      </c>
      <c r="C24891" s="1">
        <f t="shared" si="777"/>
        <v>1</v>
      </c>
      <c r="D24891">
        <v>2617</v>
      </c>
      <c r="E24891" t="s">
        <v>37</v>
      </c>
      <c r="F24891" s="4">
        <v>275000</v>
      </c>
      <c r="G24891" t="s">
        <v>6</v>
      </c>
      <c r="H24891">
        <v>1</v>
      </c>
      <c r="I24891" s="4">
        <f>IF(E24891="Rhode Island", Table1[[#This Row],[price]]*$L$3, IF(E24891="Massachusetts", Table1[[#This Row],[price]]*$L$2, 1))</f>
        <v>275000</v>
      </c>
    </row>
    <row r="24892" spans="1:9" x14ac:dyDescent="0.25">
      <c r="A24892" s="2">
        <v>43158</v>
      </c>
      <c r="B24892" s="1">
        <f t="shared" si="776"/>
        <v>2018</v>
      </c>
      <c r="C24892" s="1">
        <f t="shared" si="777"/>
        <v>1</v>
      </c>
      <c r="D24892">
        <v>2912</v>
      </c>
      <c r="E24892" t="s">
        <v>36</v>
      </c>
      <c r="F24892" s="4">
        <v>277500</v>
      </c>
      <c r="G24892" t="s">
        <v>6</v>
      </c>
      <c r="H24892">
        <v>1</v>
      </c>
      <c r="I24892" s="4">
        <f>IF(E24892="Rhode Island", Table1[[#This Row],[price]]*$L$3, IF(E24892="Massachusetts", Table1[[#This Row],[price]]*$L$2, 1))</f>
        <v>277500</v>
      </c>
    </row>
    <row r="24893" spans="1:9" x14ac:dyDescent="0.25">
      <c r="A24893" s="2">
        <v>43158</v>
      </c>
      <c r="B24893" s="1">
        <f t="shared" si="776"/>
        <v>2018</v>
      </c>
      <c r="C24893" s="1">
        <f t="shared" si="777"/>
        <v>1</v>
      </c>
      <c r="D24893">
        <v>2611</v>
      </c>
      <c r="E24893" t="s">
        <v>37</v>
      </c>
      <c r="F24893" s="4">
        <v>300000</v>
      </c>
      <c r="G24893" t="s">
        <v>6</v>
      </c>
      <c r="H24893">
        <v>1</v>
      </c>
      <c r="I24893" s="4">
        <f>IF(E24893="Rhode Island", Table1[[#This Row],[price]]*$L$3, IF(E24893="Massachusetts", Table1[[#This Row],[price]]*$L$2, 1))</f>
        <v>300000</v>
      </c>
    </row>
    <row r="24894" spans="1:9" x14ac:dyDescent="0.25">
      <c r="A24894" s="2">
        <v>43158</v>
      </c>
      <c r="B24894" s="1">
        <f t="shared" si="776"/>
        <v>2018</v>
      </c>
      <c r="C24894" s="1">
        <f t="shared" si="777"/>
        <v>1</v>
      </c>
      <c r="D24894">
        <v>2617</v>
      </c>
      <c r="E24894" t="s">
        <v>37</v>
      </c>
      <c r="F24894" s="4">
        <v>375000</v>
      </c>
      <c r="G24894" t="s">
        <v>6</v>
      </c>
      <c r="H24894">
        <v>2</v>
      </c>
      <c r="I24894" s="4">
        <f>IF(E24894="Rhode Island", Table1[[#This Row],[price]]*$L$3, IF(E24894="Massachusetts", Table1[[#This Row],[price]]*$L$2, 1))</f>
        <v>375000</v>
      </c>
    </row>
    <row r="24895" spans="1:9" x14ac:dyDescent="0.25">
      <c r="A24895" s="2">
        <v>43158</v>
      </c>
      <c r="B24895" s="1">
        <f t="shared" si="776"/>
        <v>2018</v>
      </c>
      <c r="C24895" s="1">
        <f t="shared" si="777"/>
        <v>1</v>
      </c>
      <c r="D24895">
        <v>2603</v>
      </c>
      <c r="E24895" t="s">
        <v>37</v>
      </c>
      <c r="F24895" s="4">
        <v>448500</v>
      </c>
      <c r="G24895" t="s">
        <v>6</v>
      </c>
      <c r="H24895">
        <v>2</v>
      </c>
      <c r="I24895" s="4">
        <f>IF(E24895="Rhode Island", Table1[[#This Row],[price]]*$L$3, IF(E24895="Massachusetts", Table1[[#This Row],[price]]*$L$2, 1))</f>
        <v>448500</v>
      </c>
    </row>
    <row r="24896" spans="1:9" x14ac:dyDescent="0.25">
      <c r="A24896" s="2">
        <v>43158</v>
      </c>
      <c r="B24896" s="1">
        <f t="shared" si="776"/>
        <v>2018</v>
      </c>
      <c r="C24896" s="1">
        <f t="shared" si="777"/>
        <v>1</v>
      </c>
      <c r="D24896">
        <v>2604</v>
      </c>
      <c r="E24896" t="s">
        <v>37</v>
      </c>
      <c r="F24896" s="4">
        <v>765000</v>
      </c>
      <c r="G24896" t="s">
        <v>6</v>
      </c>
      <c r="H24896">
        <v>2</v>
      </c>
      <c r="I24896" s="4">
        <f>IF(E24896="Rhode Island", Table1[[#This Row],[price]]*$L$3, IF(E24896="Massachusetts", Table1[[#This Row],[price]]*$L$2, 1))</f>
        <v>765000</v>
      </c>
    </row>
    <row r="24897" spans="1:9" x14ac:dyDescent="0.25">
      <c r="A24897" s="2">
        <v>43159</v>
      </c>
      <c r="B24897" s="1">
        <f t="shared" si="776"/>
        <v>2018</v>
      </c>
      <c r="C24897" s="1">
        <f t="shared" si="777"/>
        <v>1</v>
      </c>
      <c r="D24897">
        <v>2913</v>
      </c>
      <c r="E24897" t="s">
        <v>36</v>
      </c>
      <c r="F24897" s="4">
        <v>335000</v>
      </c>
      <c r="G24897" t="s">
        <v>5</v>
      </c>
      <c r="H24897">
        <v>2</v>
      </c>
      <c r="I24897" s="4">
        <f>IF(E24897="Rhode Island", Table1[[#This Row],[price]]*$L$3, IF(E24897="Massachusetts", Table1[[#This Row],[price]]*$L$2, 1))</f>
        <v>335000</v>
      </c>
    </row>
    <row r="24898" spans="1:9" x14ac:dyDescent="0.25">
      <c r="A24898" s="2">
        <v>43159</v>
      </c>
      <c r="B24898" s="1">
        <f t="shared" ref="B24898:B24961" si="778">YEAR(A24898)</f>
        <v>2018</v>
      </c>
      <c r="C24898" s="1">
        <f t="shared" ref="C24898:C24961" si="779">ROUNDUP(MONTH(A24898)/3,0)</f>
        <v>1</v>
      </c>
      <c r="D24898">
        <v>2615</v>
      </c>
      <c r="E24898" t="s">
        <v>37</v>
      </c>
      <c r="F24898" s="4">
        <v>377500</v>
      </c>
      <c r="G24898" t="s">
        <v>5</v>
      </c>
      <c r="H24898">
        <v>2</v>
      </c>
      <c r="I24898" s="4">
        <f>IF(E24898="Rhode Island", Table1[[#This Row],[price]]*$L$3, IF(E24898="Massachusetts", Table1[[#This Row],[price]]*$L$2, 1))</f>
        <v>377500</v>
      </c>
    </row>
    <row r="24899" spans="1:9" x14ac:dyDescent="0.25">
      <c r="A24899" s="2">
        <v>43159</v>
      </c>
      <c r="B24899" s="1">
        <f t="shared" si="778"/>
        <v>2018</v>
      </c>
      <c r="C24899" s="1">
        <f t="shared" si="779"/>
        <v>1</v>
      </c>
      <c r="D24899">
        <v>2905</v>
      </c>
      <c r="E24899" t="s">
        <v>36</v>
      </c>
      <c r="F24899" s="4">
        <v>445000</v>
      </c>
      <c r="G24899" t="s">
        <v>5</v>
      </c>
      <c r="H24899">
        <v>3</v>
      </c>
      <c r="I24899" s="4">
        <f>IF(E24899="Rhode Island", Table1[[#This Row],[price]]*$L$3, IF(E24899="Massachusetts", Table1[[#This Row],[price]]*$L$2, 1))</f>
        <v>445000</v>
      </c>
    </row>
    <row r="24900" spans="1:9" x14ac:dyDescent="0.25">
      <c r="A24900" s="2">
        <v>43159</v>
      </c>
      <c r="B24900" s="1">
        <f t="shared" si="778"/>
        <v>2018</v>
      </c>
      <c r="C24900" s="1">
        <f t="shared" si="779"/>
        <v>1</v>
      </c>
      <c r="D24900">
        <v>2615</v>
      </c>
      <c r="E24900" t="s">
        <v>37</v>
      </c>
      <c r="F24900" s="4">
        <v>466000</v>
      </c>
      <c r="G24900" t="s">
        <v>5</v>
      </c>
      <c r="H24900">
        <v>3</v>
      </c>
      <c r="I24900" s="4">
        <f>IF(E24900="Rhode Island", Table1[[#This Row],[price]]*$L$3, IF(E24900="Massachusetts", Table1[[#This Row],[price]]*$L$2, 1))</f>
        <v>466000</v>
      </c>
    </row>
    <row r="24901" spans="1:9" x14ac:dyDescent="0.25">
      <c r="A24901" s="2">
        <v>43159</v>
      </c>
      <c r="B24901" s="1">
        <f t="shared" si="778"/>
        <v>2018</v>
      </c>
      <c r="C24901" s="1">
        <f t="shared" si="779"/>
        <v>1</v>
      </c>
      <c r="D24901">
        <v>2615</v>
      </c>
      <c r="E24901" t="s">
        <v>37</v>
      </c>
      <c r="F24901" s="4">
        <v>615000</v>
      </c>
      <c r="G24901" t="s">
        <v>5</v>
      </c>
      <c r="H24901">
        <v>3</v>
      </c>
      <c r="I24901" s="4">
        <f>IF(E24901="Rhode Island", Table1[[#This Row],[price]]*$L$3, IF(E24901="Massachusetts", Table1[[#This Row],[price]]*$L$2, 1))</f>
        <v>615000</v>
      </c>
    </row>
    <row r="24902" spans="1:9" x14ac:dyDescent="0.25">
      <c r="A24902" s="2">
        <v>43159</v>
      </c>
      <c r="B24902" s="1">
        <f t="shared" si="778"/>
        <v>2018</v>
      </c>
      <c r="C24902" s="1">
        <f t="shared" si="779"/>
        <v>1</v>
      </c>
      <c r="D24902">
        <v>2617</v>
      </c>
      <c r="E24902" t="s">
        <v>37</v>
      </c>
      <c r="F24902" s="4">
        <v>620000</v>
      </c>
      <c r="G24902" t="s">
        <v>5</v>
      </c>
      <c r="H24902">
        <v>3</v>
      </c>
      <c r="I24902" s="4">
        <f>IF(E24902="Rhode Island", Table1[[#This Row],[price]]*$L$3, IF(E24902="Massachusetts", Table1[[#This Row],[price]]*$L$2, 1))</f>
        <v>620000</v>
      </c>
    </row>
    <row r="24903" spans="1:9" x14ac:dyDescent="0.25">
      <c r="A24903" s="2">
        <v>43159</v>
      </c>
      <c r="B24903" s="1">
        <f t="shared" si="778"/>
        <v>2018</v>
      </c>
      <c r="C24903" s="1">
        <f t="shared" si="779"/>
        <v>1</v>
      </c>
      <c r="D24903">
        <v>2617</v>
      </c>
      <c r="E24903" t="s">
        <v>37</v>
      </c>
      <c r="F24903" s="4">
        <v>631000</v>
      </c>
      <c r="G24903" t="s">
        <v>5</v>
      </c>
      <c r="H24903">
        <v>3</v>
      </c>
      <c r="I24903" s="4">
        <f>IF(E24903="Rhode Island", Table1[[#This Row],[price]]*$L$3, IF(E24903="Massachusetts", Table1[[#This Row],[price]]*$L$2, 1))</f>
        <v>631000</v>
      </c>
    </row>
    <row r="24904" spans="1:9" x14ac:dyDescent="0.25">
      <c r="A24904" s="2">
        <v>43159</v>
      </c>
      <c r="B24904" s="1">
        <f t="shared" si="778"/>
        <v>2018</v>
      </c>
      <c r="C24904" s="1">
        <f t="shared" si="779"/>
        <v>1</v>
      </c>
      <c r="D24904">
        <v>2905</v>
      </c>
      <c r="E24904" t="s">
        <v>36</v>
      </c>
      <c r="F24904" s="4">
        <v>640000</v>
      </c>
      <c r="G24904" t="s">
        <v>5</v>
      </c>
      <c r="H24904">
        <v>4</v>
      </c>
      <c r="I24904" s="4">
        <f>IF(E24904="Rhode Island", Table1[[#This Row],[price]]*$L$3, IF(E24904="Massachusetts", Table1[[#This Row],[price]]*$L$2, 1))</f>
        <v>640000</v>
      </c>
    </row>
    <row r="24905" spans="1:9" x14ac:dyDescent="0.25">
      <c r="A24905" s="2">
        <v>43159</v>
      </c>
      <c r="B24905" s="1">
        <f t="shared" si="778"/>
        <v>2018</v>
      </c>
      <c r="C24905" s="1">
        <f t="shared" si="779"/>
        <v>1</v>
      </c>
      <c r="D24905">
        <v>2611</v>
      </c>
      <c r="E24905" t="s">
        <v>37</v>
      </c>
      <c r="F24905" s="4">
        <v>642000</v>
      </c>
      <c r="G24905" t="s">
        <v>5</v>
      </c>
      <c r="H24905">
        <v>5</v>
      </c>
      <c r="I24905" s="4">
        <f>IF(E24905="Rhode Island", Table1[[#This Row],[price]]*$L$3, IF(E24905="Massachusetts", Table1[[#This Row],[price]]*$L$2, 1))</f>
        <v>642000</v>
      </c>
    </row>
    <row r="24906" spans="1:9" x14ac:dyDescent="0.25">
      <c r="A24906" s="2">
        <v>43159</v>
      </c>
      <c r="B24906" s="1">
        <f t="shared" si="778"/>
        <v>2018</v>
      </c>
      <c r="C24906" s="1">
        <f t="shared" si="779"/>
        <v>1</v>
      </c>
      <c r="D24906">
        <v>2615</v>
      </c>
      <c r="E24906" t="s">
        <v>37</v>
      </c>
      <c r="F24906" s="4">
        <v>645000</v>
      </c>
      <c r="G24906" t="s">
        <v>5</v>
      </c>
      <c r="H24906">
        <v>4</v>
      </c>
      <c r="I24906" s="4">
        <f>IF(E24906="Rhode Island", Table1[[#This Row],[price]]*$L$3, IF(E24906="Massachusetts", Table1[[#This Row],[price]]*$L$2, 1))</f>
        <v>645000</v>
      </c>
    </row>
    <row r="24907" spans="1:9" x14ac:dyDescent="0.25">
      <c r="A24907" s="2">
        <v>43159</v>
      </c>
      <c r="B24907" s="1">
        <f t="shared" si="778"/>
        <v>2018</v>
      </c>
      <c r="C24907" s="1">
        <f t="shared" si="779"/>
        <v>1</v>
      </c>
      <c r="D24907">
        <v>2914</v>
      </c>
      <c r="E24907" t="s">
        <v>36</v>
      </c>
      <c r="F24907" s="4">
        <v>675000</v>
      </c>
      <c r="G24907" t="s">
        <v>5</v>
      </c>
      <c r="H24907">
        <v>4</v>
      </c>
      <c r="I24907" s="4">
        <f>IF(E24907="Rhode Island", Table1[[#This Row],[price]]*$L$3, IF(E24907="Massachusetts", Table1[[#This Row],[price]]*$L$2, 1))</f>
        <v>675000</v>
      </c>
    </row>
    <row r="24908" spans="1:9" x14ac:dyDescent="0.25">
      <c r="A24908" s="2">
        <v>43159</v>
      </c>
      <c r="B24908" s="1">
        <f t="shared" si="778"/>
        <v>2018</v>
      </c>
      <c r="C24908" s="1">
        <f t="shared" si="779"/>
        <v>1</v>
      </c>
      <c r="D24908">
        <v>2602</v>
      </c>
      <c r="E24908" t="s">
        <v>37</v>
      </c>
      <c r="F24908" s="4">
        <v>680000</v>
      </c>
      <c r="G24908" t="s">
        <v>5</v>
      </c>
      <c r="H24908">
        <v>2</v>
      </c>
      <c r="I24908" s="4">
        <f>IF(E24908="Rhode Island", Table1[[#This Row],[price]]*$L$3, IF(E24908="Massachusetts", Table1[[#This Row],[price]]*$L$2, 1))</f>
        <v>680000</v>
      </c>
    </row>
    <row r="24909" spans="1:9" x14ac:dyDescent="0.25">
      <c r="A24909" s="2">
        <v>43159</v>
      </c>
      <c r="B24909" s="1">
        <f t="shared" si="778"/>
        <v>2018</v>
      </c>
      <c r="C24909" s="1">
        <f t="shared" si="779"/>
        <v>1</v>
      </c>
      <c r="D24909">
        <v>2602</v>
      </c>
      <c r="E24909" t="s">
        <v>37</v>
      </c>
      <c r="F24909" s="4">
        <v>690000</v>
      </c>
      <c r="G24909" t="s">
        <v>5</v>
      </c>
      <c r="H24909">
        <v>3</v>
      </c>
      <c r="I24909" s="4">
        <f>IF(E24909="Rhode Island", Table1[[#This Row],[price]]*$L$3, IF(E24909="Massachusetts", Table1[[#This Row],[price]]*$L$2, 1))</f>
        <v>690000</v>
      </c>
    </row>
    <row r="24910" spans="1:9" x14ac:dyDescent="0.25">
      <c r="A24910" s="2">
        <v>43159</v>
      </c>
      <c r="B24910" s="1">
        <f t="shared" si="778"/>
        <v>2018</v>
      </c>
      <c r="C24910" s="1">
        <f t="shared" si="779"/>
        <v>1</v>
      </c>
      <c r="D24910">
        <v>2913</v>
      </c>
      <c r="E24910" t="s">
        <v>36</v>
      </c>
      <c r="F24910" s="4">
        <v>690000</v>
      </c>
      <c r="G24910" t="s">
        <v>5</v>
      </c>
      <c r="H24910">
        <v>4</v>
      </c>
      <c r="I24910" s="4">
        <f>IF(E24910="Rhode Island", Table1[[#This Row],[price]]*$L$3, IF(E24910="Massachusetts", Table1[[#This Row],[price]]*$L$2, 1))</f>
        <v>690000</v>
      </c>
    </row>
    <row r="24911" spans="1:9" x14ac:dyDescent="0.25">
      <c r="A24911" s="2">
        <v>43159</v>
      </c>
      <c r="B24911" s="1">
        <f t="shared" si="778"/>
        <v>2018</v>
      </c>
      <c r="C24911" s="1">
        <f t="shared" si="779"/>
        <v>1</v>
      </c>
      <c r="D24911">
        <v>2611</v>
      </c>
      <c r="E24911" t="s">
        <v>37</v>
      </c>
      <c r="F24911" s="4">
        <v>835000</v>
      </c>
      <c r="G24911" t="s">
        <v>5</v>
      </c>
      <c r="H24911">
        <v>4</v>
      </c>
      <c r="I24911" s="4">
        <f>IF(E24911="Rhode Island", Table1[[#This Row],[price]]*$L$3, IF(E24911="Massachusetts", Table1[[#This Row],[price]]*$L$2, 1))</f>
        <v>835000</v>
      </c>
    </row>
    <row r="24912" spans="1:9" x14ac:dyDescent="0.25">
      <c r="A24912" s="2">
        <v>43159</v>
      </c>
      <c r="B24912" s="1">
        <f t="shared" si="778"/>
        <v>2018</v>
      </c>
      <c r="C24912" s="1">
        <f t="shared" si="779"/>
        <v>1</v>
      </c>
      <c r="D24912">
        <v>2614</v>
      </c>
      <c r="E24912" t="s">
        <v>37</v>
      </c>
      <c r="F24912" s="4">
        <v>848000</v>
      </c>
      <c r="G24912" t="s">
        <v>5</v>
      </c>
      <c r="H24912">
        <v>3</v>
      </c>
      <c r="I24912" s="4">
        <f>IF(E24912="Rhode Island", Table1[[#This Row],[price]]*$L$3, IF(E24912="Massachusetts", Table1[[#This Row],[price]]*$L$2, 1))</f>
        <v>848000</v>
      </c>
    </row>
    <row r="24913" spans="1:9" x14ac:dyDescent="0.25">
      <c r="A24913" s="2">
        <v>43159</v>
      </c>
      <c r="B24913" s="1">
        <f t="shared" si="778"/>
        <v>2018</v>
      </c>
      <c r="C24913" s="1">
        <f t="shared" si="779"/>
        <v>1</v>
      </c>
      <c r="D24913">
        <v>2615</v>
      </c>
      <c r="E24913" t="s">
        <v>37</v>
      </c>
      <c r="F24913" s="4">
        <v>860000</v>
      </c>
      <c r="G24913" t="s">
        <v>5</v>
      </c>
      <c r="H24913">
        <v>4</v>
      </c>
      <c r="I24913" s="4">
        <f>IF(E24913="Rhode Island", Table1[[#This Row],[price]]*$L$3, IF(E24913="Massachusetts", Table1[[#This Row],[price]]*$L$2, 1))</f>
        <v>860000</v>
      </c>
    </row>
    <row r="24914" spans="1:9" x14ac:dyDescent="0.25">
      <c r="A24914" s="2">
        <v>43159</v>
      </c>
      <c r="B24914" s="1">
        <f t="shared" si="778"/>
        <v>2018</v>
      </c>
      <c r="C24914" s="1">
        <f t="shared" si="779"/>
        <v>1</v>
      </c>
      <c r="D24914">
        <v>2611</v>
      </c>
      <c r="E24914" t="s">
        <v>37</v>
      </c>
      <c r="F24914" s="4">
        <v>880000</v>
      </c>
      <c r="G24914" t="s">
        <v>5</v>
      </c>
      <c r="H24914">
        <v>4</v>
      </c>
      <c r="I24914" s="4">
        <f>IF(E24914="Rhode Island", Table1[[#This Row],[price]]*$L$3, IF(E24914="Massachusetts", Table1[[#This Row],[price]]*$L$2, 1))</f>
        <v>880000</v>
      </c>
    </row>
    <row r="24915" spans="1:9" x14ac:dyDescent="0.25">
      <c r="A24915" s="2">
        <v>43159</v>
      </c>
      <c r="B24915" s="1">
        <f t="shared" si="778"/>
        <v>2018</v>
      </c>
      <c r="C24915" s="1">
        <f t="shared" si="779"/>
        <v>1</v>
      </c>
      <c r="D24915">
        <v>2611</v>
      </c>
      <c r="E24915" t="s">
        <v>37</v>
      </c>
      <c r="F24915" s="4">
        <v>945000</v>
      </c>
      <c r="G24915" t="s">
        <v>5</v>
      </c>
      <c r="H24915">
        <v>4</v>
      </c>
      <c r="I24915" s="4">
        <f>IF(E24915="Rhode Island", Table1[[#This Row],[price]]*$L$3, IF(E24915="Massachusetts", Table1[[#This Row],[price]]*$L$2, 1))</f>
        <v>945000</v>
      </c>
    </row>
    <row r="24916" spans="1:9" x14ac:dyDescent="0.25">
      <c r="A24916" s="2">
        <v>43159</v>
      </c>
      <c r="B24916" s="1">
        <f t="shared" si="778"/>
        <v>2018</v>
      </c>
      <c r="C24916" s="1">
        <f t="shared" si="779"/>
        <v>1</v>
      </c>
      <c r="D24916">
        <v>2615</v>
      </c>
      <c r="E24916" t="s">
        <v>37</v>
      </c>
      <c r="F24916" s="4">
        <v>217000</v>
      </c>
      <c r="G24916" t="s">
        <v>6</v>
      </c>
      <c r="H24916">
        <v>1</v>
      </c>
      <c r="I24916" s="4">
        <f>IF(E24916="Rhode Island", Table1[[#This Row],[price]]*$L$3, IF(E24916="Massachusetts", Table1[[#This Row],[price]]*$L$2, 1))</f>
        <v>217000</v>
      </c>
    </row>
    <row r="24917" spans="1:9" x14ac:dyDescent="0.25">
      <c r="A24917" s="2">
        <v>43159</v>
      </c>
      <c r="B24917" s="1">
        <f t="shared" si="778"/>
        <v>2018</v>
      </c>
      <c r="C24917" s="1">
        <f t="shared" si="779"/>
        <v>1</v>
      </c>
      <c r="D24917">
        <v>2900</v>
      </c>
      <c r="E24917" t="s">
        <v>37</v>
      </c>
      <c r="F24917" s="4">
        <v>299000</v>
      </c>
      <c r="G24917" t="s">
        <v>6</v>
      </c>
      <c r="H24917">
        <v>1</v>
      </c>
      <c r="I24917" s="4">
        <f>IF(E24917="Rhode Island", Table1[[#This Row],[price]]*$L$3, IF(E24917="Massachusetts", Table1[[#This Row],[price]]*$L$2, 1))</f>
        <v>299000</v>
      </c>
    </row>
    <row r="24918" spans="1:9" x14ac:dyDescent="0.25">
      <c r="A24918" s="2">
        <v>43159</v>
      </c>
      <c r="B24918" s="1">
        <f t="shared" si="778"/>
        <v>2018</v>
      </c>
      <c r="C24918" s="1">
        <f t="shared" si="779"/>
        <v>1</v>
      </c>
      <c r="D24918">
        <v>2605</v>
      </c>
      <c r="E24918" t="s">
        <v>37</v>
      </c>
      <c r="F24918" s="4">
        <v>310000</v>
      </c>
      <c r="G24918" t="s">
        <v>6</v>
      </c>
      <c r="H24918">
        <v>2</v>
      </c>
      <c r="I24918" s="4">
        <f>IF(E24918="Rhode Island", Table1[[#This Row],[price]]*$L$3, IF(E24918="Massachusetts", Table1[[#This Row],[price]]*$L$2, 1))</f>
        <v>310000</v>
      </c>
    </row>
    <row r="24919" spans="1:9" x14ac:dyDescent="0.25">
      <c r="A24919" s="2">
        <v>43159</v>
      </c>
      <c r="B24919" s="1">
        <f t="shared" si="778"/>
        <v>2018</v>
      </c>
      <c r="C24919" s="1">
        <f t="shared" si="779"/>
        <v>1</v>
      </c>
      <c r="D24919">
        <v>2604</v>
      </c>
      <c r="E24919" t="s">
        <v>37</v>
      </c>
      <c r="F24919" s="4">
        <v>453500</v>
      </c>
      <c r="G24919" t="s">
        <v>6</v>
      </c>
      <c r="H24919">
        <v>2</v>
      </c>
      <c r="I24919" s="4">
        <f>IF(E24919="Rhode Island", Table1[[#This Row],[price]]*$L$3, IF(E24919="Massachusetts", Table1[[#This Row],[price]]*$L$2, 1))</f>
        <v>453500</v>
      </c>
    </row>
    <row r="24920" spans="1:9" x14ac:dyDescent="0.25">
      <c r="A24920" s="2">
        <v>43159</v>
      </c>
      <c r="B24920" s="1">
        <f t="shared" si="778"/>
        <v>2018</v>
      </c>
      <c r="C24920" s="1">
        <f t="shared" si="779"/>
        <v>1</v>
      </c>
      <c r="D24920">
        <v>2601</v>
      </c>
      <c r="E24920" t="s">
        <v>37</v>
      </c>
      <c r="F24920" s="4">
        <v>660000</v>
      </c>
      <c r="G24920" t="s">
        <v>6</v>
      </c>
      <c r="H24920">
        <v>2</v>
      </c>
      <c r="I24920" s="4">
        <f>IF(E24920="Rhode Island", Table1[[#This Row],[price]]*$L$3, IF(E24920="Massachusetts", Table1[[#This Row],[price]]*$L$2, 1))</f>
        <v>660000</v>
      </c>
    </row>
    <row r="24921" spans="1:9" x14ac:dyDescent="0.25">
      <c r="A24921" s="2">
        <v>43160</v>
      </c>
      <c r="B24921" s="1">
        <f t="shared" si="778"/>
        <v>2018</v>
      </c>
      <c r="C24921" s="1">
        <f t="shared" si="779"/>
        <v>1</v>
      </c>
      <c r="D24921">
        <v>2605</v>
      </c>
      <c r="E24921" t="s">
        <v>37</v>
      </c>
      <c r="F24921" s="4">
        <v>110000</v>
      </c>
      <c r="G24921" t="s">
        <v>5</v>
      </c>
      <c r="H24921">
        <v>4</v>
      </c>
      <c r="I24921" s="4">
        <f>IF(E24921="Rhode Island", Table1[[#This Row],[price]]*$L$3, IF(E24921="Massachusetts", Table1[[#This Row],[price]]*$L$2, 1))</f>
        <v>110000</v>
      </c>
    </row>
    <row r="24922" spans="1:9" x14ac:dyDescent="0.25">
      <c r="A24922" s="2">
        <v>43160</v>
      </c>
      <c r="B24922" s="1">
        <f t="shared" si="778"/>
        <v>2018</v>
      </c>
      <c r="C24922" s="1">
        <f t="shared" si="779"/>
        <v>1</v>
      </c>
      <c r="D24922">
        <v>2605</v>
      </c>
      <c r="E24922" t="s">
        <v>37</v>
      </c>
      <c r="F24922" s="4">
        <v>920000</v>
      </c>
      <c r="G24922" t="s">
        <v>5</v>
      </c>
      <c r="H24922">
        <v>4</v>
      </c>
      <c r="I24922" s="4">
        <f>IF(E24922="Rhode Island", Table1[[#This Row],[price]]*$L$3, IF(E24922="Massachusetts", Table1[[#This Row],[price]]*$L$2, 1))</f>
        <v>920000</v>
      </c>
    </row>
    <row r="24923" spans="1:9" x14ac:dyDescent="0.25">
      <c r="A24923" s="2">
        <v>43160</v>
      </c>
      <c r="B24923" s="1">
        <f t="shared" si="778"/>
        <v>2018</v>
      </c>
      <c r="C24923" s="1">
        <f t="shared" si="779"/>
        <v>1</v>
      </c>
      <c r="D24923">
        <v>2602</v>
      </c>
      <c r="E24923" t="s">
        <v>37</v>
      </c>
      <c r="F24923" s="4">
        <v>985000</v>
      </c>
      <c r="G24923" t="s">
        <v>5</v>
      </c>
      <c r="H24923">
        <v>5</v>
      </c>
      <c r="I24923" s="4">
        <f>IF(E24923="Rhode Island", Table1[[#This Row],[price]]*$L$3, IF(E24923="Massachusetts", Table1[[#This Row],[price]]*$L$2, 1))</f>
        <v>985000</v>
      </c>
    </row>
    <row r="24924" spans="1:9" x14ac:dyDescent="0.25">
      <c r="A24924" s="2">
        <v>43160</v>
      </c>
      <c r="B24924" s="1">
        <f t="shared" si="778"/>
        <v>2018</v>
      </c>
      <c r="C24924" s="1">
        <f t="shared" si="779"/>
        <v>1</v>
      </c>
      <c r="D24924">
        <v>2602</v>
      </c>
      <c r="E24924" t="s">
        <v>37</v>
      </c>
      <c r="F24924" s="4">
        <v>1340000</v>
      </c>
      <c r="G24924" t="s">
        <v>5</v>
      </c>
      <c r="H24924">
        <v>3</v>
      </c>
      <c r="I24924" s="4">
        <f>IF(E24924="Rhode Island", Table1[[#This Row],[price]]*$L$3, IF(E24924="Massachusetts", Table1[[#This Row],[price]]*$L$2, 1))</f>
        <v>1340000</v>
      </c>
    </row>
    <row r="24925" spans="1:9" x14ac:dyDescent="0.25">
      <c r="A24925" s="2">
        <v>43160</v>
      </c>
      <c r="B24925" s="1">
        <f t="shared" si="778"/>
        <v>2018</v>
      </c>
      <c r="C24925" s="1">
        <f t="shared" si="779"/>
        <v>1</v>
      </c>
      <c r="D24925">
        <v>2600</v>
      </c>
      <c r="E24925" t="s">
        <v>37</v>
      </c>
      <c r="F24925" s="4">
        <v>2250000</v>
      </c>
      <c r="G24925" t="s">
        <v>5</v>
      </c>
      <c r="H24925">
        <v>5</v>
      </c>
      <c r="I24925" s="4">
        <f>IF(E24925="Rhode Island", Table1[[#This Row],[price]]*$L$3, IF(E24925="Massachusetts", Table1[[#This Row],[price]]*$L$2, 1))</f>
        <v>2250000</v>
      </c>
    </row>
    <row r="24926" spans="1:9" x14ac:dyDescent="0.25">
      <c r="A24926" s="2">
        <v>43160</v>
      </c>
      <c r="B24926" s="1">
        <f t="shared" si="778"/>
        <v>2018</v>
      </c>
      <c r="C24926" s="1">
        <f t="shared" si="779"/>
        <v>1</v>
      </c>
      <c r="D24926">
        <v>2913</v>
      </c>
      <c r="E24926" t="s">
        <v>36</v>
      </c>
      <c r="F24926" s="4">
        <v>265000</v>
      </c>
      <c r="G24926" t="s">
        <v>6</v>
      </c>
      <c r="H24926">
        <v>1</v>
      </c>
      <c r="I24926" s="4">
        <f>IF(E24926="Rhode Island", Table1[[#This Row],[price]]*$L$3, IF(E24926="Massachusetts", Table1[[#This Row],[price]]*$L$2, 1))</f>
        <v>265000</v>
      </c>
    </row>
    <row r="24927" spans="1:9" x14ac:dyDescent="0.25">
      <c r="A24927" s="2">
        <v>43160</v>
      </c>
      <c r="B24927" s="1">
        <f t="shared" si="778"/>
        <v>2018</v>
      </c>
      <c r="C24927" s="1">
        <f t="shared" si="779"/>
        <v>1</v>
      </c>
      <c r="D24927">
        <v>2603</v>
      </c>
      <c r="E24927" t="s">
        <v>37</v>
      </c>
      <c r="F24927" s="4">
        <v>400000</v>
      </c>
      <c r="G24927" t="s">
        <v>6</v>
      </c>
      <c r="H24927">
        <v>3</v>
      </c>
      <c r="I24927" s="4">
        <f>IF(E24927="Rhode Island", Table1[[#This Row],[price]]*$L$3, IF(E24927="Massachusetts", Table1[[#This Row],[price]]*$L$2, 1))</f>
        <v>400000</v>
      </c>
    </row>
    <row r="24928" spans="1:9" x14ac:dyDescent="0.25">
      <c r="A24928" s="2">
        <v>43160</v>
      </c>
      <c r="B24928" s="1">
        <f t="shared" si="778"/>
        <v>2018</v>
      </c>
      <c r="C24928" s="1">
        <f t="shared" si="779"/>
        <v>1</v>
      </c>
      <c r="D24928">
        <v>2603</v>
      </c>
      <c r="E24928" t="s">
        <v>37</v>
      </c>
      <c r="F24928" s="4">
        <v>430000</v>
      </c>
      <c r="G24928" t="s">
        <v>6</v>
      </c>
      <c r="H24928">
        <v>1</v>
      </c>
      <c r="I24928" s="4">
        <f>IF(E24928="Rhode Island", Table1[[#This Row],[price]]*$L$3, IF(E24928="Massachusetts", Table1[[#This Row],[price]]*$L$2, 1))</f>
        <v>430000</v>
      </c>
    </row>
    <row r="24929" spans="1:9" x14ac:dyDescent="0.25">
      <c r="A24929" s="2">
        <v>43160</v>
      </c>
      <c r="B24929" s="1">
        <f t="shared" si="778"/>
        <v>2018</v>
      </c>
      <c r="C24929" s="1">
        <f t="shared" si="779"/>
        <v>1</v>
      </c>
      <c r="D24929">
        <v>2612</v>
      </c>
      <c r="E24929" t="s">
        <v>37</v>
      </c>
      <c r="F24929" s="4">
        <v>590000</v>
      </c>
      <c r="G24929" t="s">
        <v>6</v>
      </c>
      <c r="H24929">
        <v>2</v>
      </c>
      <c r="I24929" s="4">
        <f>IF(E24929="Rhode Island", Table1[[#This Row],[price]]*$L$3, IF(E24929="Massachusetts", Table1[[#This Row],[price]]*$L$2, 1))</f>
        <v>590000</v>
      </c>
    </row>
    <row r="24930" spans="1:9" x14ac:dyDescent="0.25">
      <c r="A24930" s="2">
        <v>43161</v>
      </c>
      <c r="B24930" s="1">
        <f t="shared" si="778"/>
        <v>2018</v>
      </c>
      <c r="C24930" s="1">
        <f t="shared" si="779"/>
        <v>1</v>
      </c>
      <c r="D24930">
        <v>2906</v>
      </c>
      <c r="E24930" t="s">
        <v>36</v>
      </c>
      <c r="F24930" s="4">
        <v>470500</v>
      </c>
      <c r="G24930" t="s">
        <v>5</v>
      </c>
      <c r="H24930">
        <v>3</v>
      </c>
      <c r="I24930" s="4">
        <f>IF(E24930="Rhode Island", Table1[[#This Row],[price]]*$L$3, IF(E24930="Massachusetts", Table1[[#This Row],[price]]*$L$2, 1))</f>
        <v>470500</v>
      </c>
    </row>
    <row r="24931" spans="1:9" x14ac:dyDescent="0.25">
      <c r="A24931" s="2">
        <v>43161</v>
      </c>
      <c r="B24931" s="1">
        <f t="shared" si="778"/>
        <v>2018</v>
      </c>
      <c r="C24931" s="1">
        <f t="shared" si="779"/>
        <v>1</v>
      </c>
      <c r="D24931">
        <v>2615</v>
      </c>
      <c r="E24931" t="s">
        <v>37</v>
      </c>
      <c r="F24931" s="4">
        <v>520000</v>
      </c>
      <c r="G24931" t="s">
        <v>5</v>
      </c>
      <c r="H24931">
        <v>3</v>
      </c>
      <c r="I24931" s="4">
        <f>IF(E24931="Rhode Island", Table1[[#This Row],[price]]*$L$3, IF(E24931="Massachusetts", Table1[[#This Row],[price]]*$L$2, 1))</f>
        <v>520000</v>
      </c>
    </row>
    <row r="24932" spans="1:9" x14ac:dyDescent="0.25">
      <c r="A24932" s="2">
        <v>43161</v>
      </c>
      <c r="B24932" s="1">
        <f t="shared" si="778"/>
        <v>2018</v>
      </c>
      <c r="C24932" s="1">
        <f t="shared" si="779"/>
        <v>1</v>
      </c>
      <c r="D24932">
        <v>2914</v>
      </c>
      <c r="E24932" t="s">
        <v>36</v>
      </c>
      <c r="F24932" s="4">
        <v>605500</v>
      </c>
      <c r="G24932" t="s">
        <v>5</v>
      </c>
      <c r="H24932">
        <v>3</v>
      </c>
      <c r="I24932" s="4">
        <f>IF(E24932="Rhode Island", Table1[[#This Row],[price]]*$L$3, IF(E24932="Massachusetts", Table1[[#This Row],[price]]*$L$2, 1))</f>
        <v>605500</v>
      </c>
    </row>
    <row r="24933" spans="1:9" x14ac:dyDescent="0.25">
      <c r="A24933" s="2">
        <v>43161</v>
      </c>
      <c r="B24933" s="1">
        <f t="shared" si="778"/>
        <v>2018</v>
      </c>
      <c r="C24933" s="1">
        <f t="shared" si="779"/>
        <v>1</v>
      </c>
      <c r="D24933">
        <v>2914</v>
      </c>
      <c r="E24933" t="s">
        <v>36</v>
      </c>
      <c r="F24933" s="4">
        <v>610000</v>
      </c>
      <c r="G24933" t="s">
        <v>5</v>
      </c>
      <c r="H24933">
        <v>3</v>
      </c>
      <c r="I24933" s="4">
        <f>IF(E24933="Rhode Island", Table1[[#This Row],[price]]*$L$3, IF(E24933="Massachusetts", Table1[[#This Row],[price]]*$L$2, 1))</f>
        <v>610000</v>
      </c>
    </row>
    <row r="24934" spans="1:9" x14ac:dyDescent="0.25">
      <c r="A24934" s="2">
        <v>43161</v>
      </c>
      <c r="B24934" s="1">
        <f t="shared" si="778"/>
        <v>2018</v>
      </c>
      <c r="C24934" s="1">
        <f t="shared" si="779"/>
        <v>1</v>
      </c>
      <c r="D24934">
        <v>2905</v>
      </c>
      <c r="E24934" t="s">
        <v>36</v>
      </c>
      <c r="F24934" s="4">
        <v>616750</v>
      </c>
      <c r="G24934" t="s">
        <v>5</v>
      </c>
      <c r="H24934">
        <v>4</v>
      </c>
      <c r="I24934" s="4">
        <f>IF(E24934="Rhode Island", Table1[[#This Row],[price]]*$L$3, IF(E24934="Massachusetts", Table1[[#This Row],[price]]*$L$2, 1))</f>
        <v>616750</v>
      </c>
    </row>
    <row r="24935" spans="1:9" x14ac:dyDescent="0.25">
      <c r="A24935" s="2">
        <v>43161</v>
      </c>
      <c r="B24935" s="1">
        <f t="shared" si="778"/>
        <v>2018</v>
      </c>
      <c r="C24935" s="1">
        <f t="shared" si="779"/>
        <v>1</v>
      </c>
      <c r="D24935">
        <v>2905</v>
      </c>
      <c r="E24935" t="s">
        <v>36</v>
      </c>
      <c r="F24935" s="4">
        <v>650000</v>
      </c>
      <c r="G24935" t="s">
        <v>5</v>
      </c>
      <c r="H24935">
        <v>5</v>
      </c>
      <c r="I24935" s="4">
        <f>IF(E24935="Rhode Island", Table1[[#This Row],[price]]*$L$3, IF(E24935="Massachusetts", Table1[[#This Row],[price]]*$L$2, 1))</f>
        <v>650000</v>
      </c>
    </row>
    <row r="24936" spans="1:9" x14ac:dyDescent="0.25">
      <c r="A24936" s="2">
        <v>43161</v>
      </c>
      <c r="B24936" s="1">
        <f t="shared" si="778"/>
        <v>2018</v>
      </c>
      <c r="C24936" s="1">
        <f t="shared" si="779"/>
        <v>1</v>
      </c>
      <c r="D24936">
        <v>2615</v>
      </c>
      <c r="E24936" t="s">
        <v>37</v>
      </c>
      <c r="F24936" s="4">
        <v>675000</v>
      </c>
      <c r="G24936" t="s">
        <v>5</v>
      </c>
      <c r="H24936">
        <v>4</v>
      </c>
      <c r="I24936" s="4">
        <f>IF(E24936="Rhode Island", Table1[[#This Row],[price]]*$L$3, IF(E24936="Massachusetts", Table1[[#This Row],[price]]*$L$2, 1))</f>
        <v>675000</v>
      </c>
    </row>
    <row r="24937" spans="1:9" x14ac:dyDescent="0.25">
      <c r="A24937" s="2">
        <v>43161</v>
      </c>
      <c r="B24937" s="1">
        <f t="shared" si="778"/>
        <v>2018</v>
      </c>
      <c r="C24937" s="1">
        <f t="shared" si="779"/>
        <v>1</v>
      </c>
      <c r="D24937">
        <v>2905</v>
      </c>
      <c r="E24937" t="s">
        <v>36</v>
      </c>
      <c r="F24937" s="4">
        <v>690000</v>
      </c>
      <c r="G24937" t="s">
        <v>5</v>
      </c>
      <c r="H24937">
        <v>4</v>
      </c>
      <c r="I24937" s="4">
        <f>IF(E24937="Rhode Island", Table1[[#This Row],[price]]*$L$3, IF(E24937="Massachusetts", Table1[[#This Row],[price]]*$L$2, 1))</f>
        <v>690000</v>
      </c>
    </row>
    <row r="24938" spans="1:9" x14ac:dyDescent="0.25">
      <c r="A24938" s="2">
        <v>43161</v>
      </c>
      <c r="B24938" s="1">
        <f t="shared" si="778"/>
        <v>2018</v>
      </c>
      <c r="C24938" s="1">
        <f t="shared" si="779"/>
        <v>1</v>
      </c>
      <c r="D24938">
        <v>2913</v>
      </c>
      <c r="E24938" t="s">
        <v>36</v>
      </c>
      <c r="F24938" s="4">
        <v>700000</v>
      </c>
      <c r="G24938" t="s">
        <v>5</v>
      </c>
      <c r="H24938">
        <v>5</v>
      </c>
      <c r="I24938" s="4">
        <f>IF(E24938="Rhode Island", Table1[[#This Row],[price]]*$L$3, IF(E24938="Massachusetts", Table1[[#This Row],[price]]*$L$2, 1))</f>
        <v>700000</v>
      </c>
    </row>
    <row r="24939" spans="1:9" x14ac:dyDescent="0.25">
      <c r="A24939" s="2">
        <v>43161</v>
      </c>
      <c r="B24939" s="1">
        <f t="shared" si="778"/>
        <v>2018</v>
      </c>
      <c r="C24939" s="1">
        <f t="shared" si="779"/>
        <v>1</v>
      </c>
      <c r="D24939">
        <v>2913</v>
      </c>
      <c r="E24939" t="s">
        <v>36</v>
      </c>
      <c r="F24939" s="4">
        <v>780000</v>
      </c>
      <c r="G24939" t="s">
        <v>5</v>
      </c>
      <c r="H24939">
        <v>4</v>
      </c>
      <c r="I24939" s="4">
        <f>IF(E24939="Rhode Island", Table1[[#This Row],[price]]*$L$3, IF(E24939="Massachusetts", Table1[[#This Row],[price]]*$L$2, 1))</f>
        <v>780000</v>
      </c>
    </row>
    <row r="24940" spans="1:9" x14ac:dyDescent="0.25">
      <c r="A24940" s="2">
        <v>43161</v>
      </c>
      <c r="B24940" s="1">
        <f t="shared" si="778"/>
        <v>2018</v>
      </c>
      <c r="C24940" s="1">
        <f t="shared" si="779"/>
        <v>1</v>
      </c>
      <c r="D24940">
        <v>2603</v>
      </c>
      <c r="E24940" t="s">
        <v>37</v>
      </c>
      <c r="F24940" s="4">
        <v>1620000</v>
      </c>
      <c r="G24940" t="s">
        <v>5</v>
      </c>
      <c r="H24940">
        <v>4</v>
      </c>
      <c r="I24940" s="4">
        <f>IF(E24940="Rhode Island", Table1[[#This Row],[price]]*$L$3, IF(E24940="Massachusetts", Table1[[#This Row],[price]]*$L$2, 1))</f>
        <v>1620000</v>
      </c>
    </row>
    <row r="24941" spans="1:9" x14ac:dyDescent="0.25">
      <c r="A24941" s="2">
        <v>43161</v>
      </c>
      <c r="B24941" s="1">
        <f t="shared" si="778"/>
        <v>2018</v>
      </c>
      <c r="C24941" s="1">
        <f t="shared" si="779"/>
        <v>1</v>
      </c>
      <c r="D24941">
        <v>2612</v>
      </c>
      <c r="E24941" t="s">
        <v>37</v>
      </c>
      <c r="F24941" s="4">
        <v>530000</v>
      </c>
      <c r="G24941" t="s">
        <v>6</v>
      </c>
      <c r="H24941">
        <v>2</v>
      </c>
      <c r="I24941" s="4">
        <f>IF(E24941="Rhode Island", Table1[[#This Row],[price]]*$L$3, IF(E24941="Massachusetts", Table1[[#This Row],[price]]*$L$2, 1))</f>
        <v>530000</v>
      </c>
    </row>
    <row r="24942" spans="1:9" x14ac:dyDescent="0.25">
      <c r="A24942" s="2">
        <v>43161</v>
      </c>
      <c r="B24942" s="1">
        <f t="shared" si="778"/>
        <v>2018</v>
      </c>
      <c r="C24942" s="1">
        <f t="shared" si="779"/>
        <v>1</v>
      </c>
      <c r="D24942">
        <v>2605</v>
      </c>
      <c r="E24942" t="s">
        <v>37</v>
      </c>
      <c r="F24942" s="4">
        <v>610000</v>
      </c>
      <c r="G24942" t="s">
        <v>6</v>
      </c>
      <c r="H24942">
        <v>3</v>
      </c>
      <c r="I24942" s="4">
        <f>IF(E24942="Rhode Island", Table1[[#This Row],[price]]*$L$3, IF(E24942="Massachusetts", Table1[[#This Row],[price]]*$L$2, 1))</f>
        <v>610000</v>
      </c>
    </row>
    <row r="24943" spans="1:9" x14ac:dyDescent="0.25">
      <c r="A24943" s="2">
        <v>43162</v>
      </c>
      <c r="B24943" s="1">
        <f t="shared" si="778"/>
        <v>2018</v>
      </c>
      <c r="C24943" s="1">
        <f t="shared" si="779"/>
        <v>1</v>
      </c>
      <c r="D24943">
        <v>2615</v>
      </c>
      <c r="E24943" t="s">
        <v>37</v>
      </c>
      <c r="F24943" s="4">
        <v>468000</v>
      </c>
      <c r="G24943" t="s">
        <v>5</v>
      </c>
      <c r="H24943">
        <v>4</v>
      </c>
      <c r="I24943" s="4">
        <f>IF(E24943="Rhode Island", Table1[[#This Row],[price]]*$L$3, IF(E24943="Massachusetts", Table1[[#This Row],[price]]*$L$2, 1))</f>
        <v>468000</v>
      </c>
    </row>
    <row r="24944" spans="1:9" x14ac:dyDescent="0.25">
      <c r="A24944" s="2">
        <v>43162</v>
      </c>
      <c r="B24944" s="1">
        <f t="shared" si="778"/>
        <v>2018</v>
      </c>
      <c r="C24944" s="1">
        <f t="shared" si="779"/>
        <v>1</v>
      </c>
      <c r="D24944">
        <v>2615</v>
      </c>
      <c r="E24944" t="s">
        <v>37</v>
      </c>
      <c r="F24944" s="4">
        <v>531000</v>
      </c>
      <c r="G24944" t="s">
        <v>5</v>
      </c>
      <c r="H24944">
        <v>3</v>
      </c>
      <c r="I24944" s="4">
        <f>IF(E24944="Rhode Island", Table1[[#This Row],[price]]*$L$3, IF(E24944="Massachusetts", Table1[[#This Row],[price]]*$L$2, 1))</f>
        <v>531000</v>
      </c>
    </row>
    <row r="24945" spans="1:9" x14ac:dyDescent="0.25">
      <c r="A24945" s="2">
        <v>43162</v>
      </c>
      <c r="B24945" s="1">
        <f t="shared" si="778"/>
        <v>2018</v>
      </c>
      <c r="C24945" s="1">
        <f t="shared" si="779"/>
        <v>1</v>
      </c>
      <c r="D24945">
        <v>2905</v>
      </c>
      <c r="E24945" t="s">
        <v>36</v>
      </c>
      <c r="F24945" s="4">
        <v>540000</v>
      </c>
      <c r="G24945" t="s">
        <v>5</v>
      </c>
      <c r="H24945">
        <v>3</v>
      </c>
      <c r="I24945" s="4">
        <f>IF(E24945="Rhode Island", Table1[[#This Row],[price]]*$L$3, IF(E24945="Massachusetts", Table1[[#This Row],[price]]*$L$2, 1))</f>
        <v>540000</v>
      </c>
    </row>
    <row r="24946" spans="1:9" x14ac:dyDescent="0.25">
      <c r="A24946" s="2">
        <v>43162</v>
      </c>
      <c r="B24946" s="1">
        <f t="shared" si="778"/>
        <v>2018</v>
      </c>
      <c r="C24946" s="1">
        <f t="shared" si="779"/>
        <v>1</v>
      </c>
      <c r="D24946">
        <v>2906</v>
      </c>
      <c r="E24946" t="s">
        <v>36</v>
      </c>
      <c r="F24946" s="4">
        <v>569000</v>
      </c>
      <c r="G24946" t="s">
        <v>5</v>
      </c>
      <c r="H24946">
        <v>3</v>
      </c>
      <c r="I24946" s="4">
        <f>IF(E24946="Rhode Island", Table1[[#This Row],[price]]*$L$3, IF(E24946="Massachusetts", Table1[[#This Row],[price]]*$L$2, 1))</f>
        <v>569000</v>
      </c>
    </row>
    <row r="24947" spans="1:9" x14ac:dyDescent="0.25">
      <c r="A24947" s="2">
        <v>43162</v>
      </c>
      <c r="B24947" s="1">
        <f t="shared" si="778"/>
        <v>2018</v>
      </c>
      <c r="C24947" s="1">
        <f t="shared" si="779"/>
        <v>1</v>
      </c>
      <c r="D24947">
        <v>2615</v>
      </c>
      <c r="E24947" t="s">
        <v>37</v>
      </c>
      <c r="F24947" s="4">
        <v>575000</v>
      </c>
      <c r="G24947" t="s">
        <v>5</v>
      </c>
      <c r="H24947">
        <v>3</v>
      </c>
      <c r="I24947" s="4">
        <f>IF(E24947="Rhode Island", Table1[[#This Row],[price]]*$L$3, IF(E24947="Massachusetts", Table1[[#This Row],[price]]*$L$2, 1))</f>
        <v>575000</v>
      </c>
    </row>
    <row r="24948" spans="1:9" x14ac:dyDescent="0.25">
      <c r="A24948" s="2">
        <v>43162</v>
      </c>
      <c r="B24948" s="1">
        <f t="shared" si="778"/>
        <v>2018</v>
      </c>
      <c r="C24948" s="1">
        <f t="shared" si="779"/>
        <v>1</v>
      </c>
      <c r="D24948">
        <v>2615</v>
      </c>
      <c r="E24948" t="s">
        <v>37</v>
      </c>
      <c r="F24948" s="4">
        <v>600000</v>
      </c>
      <c r="G24948" t="s">
        <v>5</v>
      </c>
      <c r="H24948">
        <v>4</v>
      </c>
      <c r="I24948" s="4">
        <f>IF(E24948="Rhode Island", Table1[[#This Row],[price]]*$L$3, IF(E24948="Massachusetts", Table1[[#This Row],[price]]*$L$2, 1))</f>
        <v>600000</v>
      </c>
    </row>
    <row r="24949" spans="1:9" x14ac:dyDescent="0.25">
      <c r="A24949" s="2">
        <v>43162</v>
      </c>
      <c r="B24949" s="1">
        <f t="shared" si="778"/>
        <v>2018</v>
      </c>
      <c r="C24949" s="1">
        <f t="shared" si="779"/>
        <v>1</v>
      </c>
      <c r="D24949">
        <v>2905</v>
      </c>
      <c r="E24949" t="s">
        <v>36</v>
      </c>
      <c r="F24949" s="4">
        <v>619000</v>
      </c>
      <c r="G24949" t="s">
        <v>5</v>
      </c>
      <c r="H24949">
        <v>4</v>
      </c>
      <c r="I24949" s="4">
        <f>IF(E24949="Rhode Island", Table1[[#This Row],[price]]*$L$3, IF(E24949="Massachusetts", Table1[[#This Row],[price]]*$L$2, 1))</f>
        <v>619000</v>
      </c>
    </row>
    <row r="24950" spans="1:9" x14ac:dyDescent="0.25">
      <c r="A24950" s="2">
        <v>43162</v>
      </c>
      <c r="B24950" s="1">
        <f t="shared" si="778"/>
        <v>2018</v>
      </c>
      <c r="C24950" s="1">
        <f t="shared" si="779"/>
        <v>1</v>
      </c>
      <c r="D24950">
        <v>2902</v>
      </c>
      <c r="E24950" t="s">
        <v>36</v>
      </c>
      <c r="F24950" s="4">
        <v>630000</v>
      </c>
      <c r="G24950" t="s">
        <v>5</v>
      </c>
      <c r="H24950">
        <v>4</v>
      </c>
      <c r="I24950" s="4">
        <f>IF(E24950="Rhode Island", Table1[[#This Row],[price]]*$L$3, IF(E24950="Massachusetts", Table1[[#This Row],[price]]*$L$2, 1))</f>
        <v>630000</v>
      </c>
    </row>
    <row r="24951" spans="1:9" x14ac:dyDescent="0.25">
      <c r="A24951" s="2">
        <v>43162</v>
      </c>
      <c r="B24951" s="1">
        <f t="shared" si="778"/>
        <v>2018</v>
      </c>
      <c r="C24951" s="1">
        <f t="shared" si="779"/>
        <v>1</v>
      </c>
      <c r="D24951">
        <v>2913</v>
      </c>
      <c r="E24951" t="s">
        <v>36</v>
      </c>
      <c r="F24951" s="4">
        <v>715000</v>
      </c>
      <c r="G24951" t="s">
        <v>5</v>
      </c>
      <c r="H24951">
        <v>4</v>
      </c>
      <c r="I24951" s="4">
        <f>IF(E24951="Rhode Island", Table1[[#This Row],[price]]*$L$3, IF(E24951="Massachusetts", Table1[[#This Row],[price]]*$L$2, 1))</f>
        <v>715000</v>
      </c>
    </row>
    <row r="24952" spans="1:9" x14ac:dyDescent="0.25">
      <c r="A24952" s="2">
        <v>43162</v>
      </c>
      <c r="B24952" s="1">
        <f t="shared" si="778"/>
        <v>2018</v>
      </c>
      <c r="C24952" s="1">
        <f t="shared" si="779"/>
        <v>1</v>
      </c>
      <c r="D24952">
        <v>2606</v>
      </c>
      <c r="E24952" t="s">
        <v>37</v>
      </c>
      <c r="F24952" s="4">
        <v>720000</v>
      </c>
      <c r="G24952" t="s">
        <v>5</v>
      </c>
      <c r="H24952">
        <v>3</v>
      </c>
      <c r="I24952" s="4">
        <f>IF(E24952="Rhode Island", Table1[[#This Row],[price]]*$L$3, IF(E24952="Massachusetts", Table1[[#This Row],[price]]*$L$2, 1))</f>
        <v>720000</v>
      </c>
    </row>
    <row r="24953" spans="1:9" x14ac:dyDescent="0.25">
      <c r="A24953" s="2">
        <v>43162</v>
      </c>
      <c r="B24953" s="1">
        <f t="shared" si="778"/>
        <v>2018</v>
      </c>
      <c r="C24953" s="1">
        <f t="shared" si="779"/>
        <v>1</v>
      </c>
      <c r="D24953">
        <v>2607</v>
      </c>
      <c r="E24953" t="s">
        <v>37</v>
      </c>
      <c r="F24953" s="4">
        <v>740000</v>
      </c>
      <c r="G24953" t="s">
        <v>5</v>
      </c>
      <c r="H24953">
        <v>4</v>
      </c>
      <c r="I24953" s="4">
        <f>IF(E24953="Rhode Island", Table1[[#This Row],[price]]*$L$3, IF(E24953="Massachusetts", Table1[[#This Row],[price]]*$L$2, 1))</f>
        <v>740000</v>
      </c>
    </row>
    <row r="24954" spans="1:9" x14ac:dyDescent="0.25">
      <c r="A24954" s="2">
        <v>43162</v>
      </c>
      <c r="B24954" s="1">
        <f t="shared" si="778"/>
        <v>2018</v>
      </c>
      <c r="C24954" s="1">
        <f t="shared" si="779"/>
        <v>1</v>
      </c>
      <c r="D24954">
        <v>2602</v>
      </c>
      <c r="E24954" t="s">
        <v>37</v>
      </c>
      <c r="F24954" s="4">
        <v>760000</v>
      </c>
      <c r="G24954" t="s">
        <v>5</v>
      </c>
      <c r="H24954">
        <v>3</v>
      </c>
      <c r="I24954" s="4">
        <f>IF(E24954="Rhode Island", Table1[[#This Row],[price]]*$L$3, IF(E24954="Massachusetts", Table1[[#This Row],[price]]*$L$2, 1))</f>
        <v>760000</v>
      </c>
    </row>
    <row r="24955" spans="1:9" x14ac:dyDescent="0.25">
      <c r="A24955" s="2">
        <v>43162</v>
      </c>
      <c r="B24955" s="1">
        <f t="shared" si="778"/>
        <v>2018</v>
      </c>
      <c r="C24955" s="1">
        <f t="shared" si="779"/>
        <v>1</v>
      </c>
      <c r="D24955">
        <v>2615</v>
      </c>
      <c r="E24955" t="s">
        <v>37</v>
      </c>
      <c r="F24955" s="4">
        <v>770000</v>
      </c>
      <c r="G24955" t="s">
        <v>5</v>
      </c>
      <c r="H24955">
        <v>4</v>
      </c>
      <c r="I24955" s="4">
        <f>IF(E24955="Rhode Island", Table1[[#This Row],[price]]*$L$3, IF(E24955="Massachusetts", Table1[[#This Row],[price]]*$L$2, 1))</f>
        <v>770000</v>
      </c>
    </row>
    <row r="24956" spans="1:9" x14ac:dyDescent="0.25">
      <c r="A24956" s="2">
        <v>43162</v>
      </c>
      <c r="B24956" s="1">
        <f t="shared" si="778"/>
        <v>2018</v>
      </c>
      <c r="C24956" s="1">
        <f t="shared" si="779"/>
        <v>1</v>
      </c>
      <c r="D24956">
        <v>2914</v>
      </c>
      <c r="E24956" t="s">
        <v>36</v>
      </c>
      <c r="F24956" s="4">
        <v>770000</v>
      </c>
      <c r="G24956" t="s">
        <v>5</v>
      </c>
      <c r="H24956">
        <v>4</v>
      </c>
      <c r="I24956" s="4">
        <f>IF(E24956="Rhode Island", Table1[[#This Row],[price]]*$L$3, IF(E24956="Massachusetts", Table1[[#This Row],[price]]*$L$2, 1))</f>
        <v>770000</v>
      </c>
    </row>
    <row r="24957" spans="1:9" x14ac:dyDescent="0.25">
      <c r="A24957" s="2">
        <v>43162</v>
      </c>
      <c r="B24957" s="1">
        <f t="shared" si="778"/>
        <v>2018</v>
      </c>
      <c r="C24957" s="1">
        <f t="shared" si="779"/>
        <v>1</v>
      </c>
      <c r="D24957">
        <v>2615</v>
      </c>
      <c r="E24957" t="s">
        <v>37</v>
      </c>
      <c r="F24957" s="4">
        <v>780000</v>
      </c>
      <c r="G24957" t="s">
        <v>5</v>
      </c>
      <c r="H24957">
        <v>4</v>
      </c>
      <c r="I24957" s="4">
        <f>IF(E24957="Rhode Island", Table1[[#This Row],[price]]*$L$3, IF(E24957="Massachusetts", Table1[[#This Row],[price]]*$L$2, 1))</f>
        <v>780000</v>
      </c>
    </row>
    <row r="24958" spans="1:9" x14ac:dyDescent="0.25">
      <c r="A24958" s="2">
        <v>43162</v>
      </c>
      <c r="B24958" s="1">
        <f t="shared" si="778"/>
        <v>2018</v>
      </c>
      <c r="C24958" s="1">
        <f t="shared" si="779"/>
        <v>1</v>
      </c>
      <c r="D24958">
        <v>2904</v>
      </c>
      <c r="E24958" t="s">
        <v>36</v>
      </c>
      <c r="F24958" s="4">
        <v>787000</v>
      </c>
      <c r="G24958" t="s">
        <v>5</v>
      </c>
      <c r="H24958">
        <v>4</v>
      </c>
      <c r="I24958" s="4">
        <f>IF(E24958="Rhode Island", Table1[[#This Row],[price]]*$L$3, IF(E24958="Massachusetts", Table1[[#This Row],[price]]*$L$2, 1))</f>
        <v>787000</v>
      </c>
    </row>
    <row r="24959" spans="1:9" x14ac:dyDescent="0.25">
      <c r="A24959" s="2">
        <v>43162</v>
      </c>
      <c r="B24959" s="1">
        <f t="shared" si="778"/>
        <v>2018</v>
      </c>
      <c r="C24959" s="1">
        <f t="shared" si="779"/>
        <v>1</v>
      </c>
      <c r="D24959">
        <v>2605</v>
      </c>
      <c r="E24959" t="s">
        <v>37</v>
      </c>
      <c r="F24959" s="4">
        <v>790000</v>
      </c>
      <c r="G24959" t="s">
        <v>5</v>
      </c>
      <c r="H24959">
        <v>3</v>
      </c>
      <c r="I24959" s="4">
        <f>IF(E24959="Rhode Island", Table1[[#This Row],[price]]*$L$3, IF(E24959="Massachusetts", Table1[[#This Row],[price]]*$L$2, 1))</f>
        <v>790000</v>
      </c>
    </row>
    <row r="24960" spans="1:9" x14ac:dyDescent="0.25">
      <c r="A24960" s="2">
        <v>43162</v>
      </c>
      <c r="B24960" s="1">
        <f t="shared" si="778"/>
        <v>2018</v>
      </c>
      <c r="C24960" s="1">
        <f t="shared" si="779"/>
        <v>1</v>
      </c>
      <c r="D24960">
        <v>2913</v>
      </c>
      <c r="E24960" t="s">
        <v>36</v>
      </c>
      <c r="F24960" s="4">
        <v>800000</v>
      </c>
      <c r="G24960" t="s">
        <v>5</v>
      </c>
      <c r="H24960">
        <v>4</v>
      </c>
      <c r="I24960" s="4">
        <f>IF(E24960="Rhode Island", Table1[[#This Row],[price]]*$L$3, IF(E24960="Massachusetts", Table1[[#This Row],[price]]*$L$2, 1))</f>
        <v>800000</v>
      </c>
    </row>
    <row r="24961" spans="1:9" x14ac:dyDescent="0.25">
      <c r="A24961" s="2">
        <v>43162</v>
      </c>
      <c r="B24961" s="1">
        <f t="shared" si="778"/>
        <v>2018</v>
      </c>
      <c r="C24961" s="1">
        <f t="shared" si="779"/>
        <v>1</v>
      </c>
      <c r="D24961">
        <v>2607</v>
      </c>
      <c r="E24961" t="s">
        <v>37</v>
      </c>
      <c r="F24961" s="4">
        <v>827000</v>
      </c>
      <c r="G24961" t="s">
        <v>5</v>
      </c>
      <c r="H24961">
        <v>3</v>
      </c>
      <c r="I24961" s="4">
        <f>IF(E24961="Rhode Island", Table1[[#This Row],[price]]*$L$3, IF(E24961="Massachusetts", Table1[[#This Row],[price]]*$L$2, 1))</f>
        <v>827000</v>
      </c>
    </row>
    <row r="24962" spans="1:9" x14ac:dyDescent="0.25">
      <c r="A24962" s="2">
        <v>43162</v>
      </c>
      <c r="B24962" s="1">
        <f t="shared" ref="B24962:B25025" si="780">YEAR(A24962)</f>
        <v>2018</v>
      </c>
      <c r="C24962" s="1">
        <f t="shared" ref="C24962:C25025" si="781">ROUNDUP(MONTH(A24962)/3,0)</f>
        <v>1</v>
      </c>
      <c r="D24962">
        <v>2911</v>
      </c>
      <c r="E24962" t="s">
        <v>36</v>
      </c>
      <c r="F24962" s="4">
        <v>850000</v>
      </c>
      <c r="G24962" t="s">
        <v>5</v>
      </c>
      <c r="H24962">
        <v>4</v>
      </c>
      <c r="I24962" s="4">
        <f>IF(E24962="Rhode Island", Table1[[#This Row],[price]]*$L$3, IF(E24962="Massachusetts", Table1[[#This Row],[price]]*$L$2, 1))</f>
        <v>850000</v>
      </c>
    </row>
    <row r="24963" spans="1:9" x14ac:dyDescent="0.25">
      <c r="A24963" s="2">
        <v>43162</v>
      </c>
      <c r="B24963" s="1">
        <f t="shared" si="780"/>
        <v>2018</v>
      </c>
      <c r="C24963" s="1">
        <f t="shared" si="781"/>
        <v>1</v>
      </c>
      <c r="D24963">
        <v>2614</v>
      </c>
      <c r="E24963" t="s">
        <v>37</v>
      </c>
      <c r="F24963" s="4">
        <v>925000</v>
      </c>
      <c r="G24963" t="s">
        <v>5</v>
      </c>
      <c r="H24963">
        <v>4</v>
      </c>
      <c r="I24963" s="4">
        <f>IF(E24963="Rhode Island", Table1[[#This Row],[price]]*$L$3, IF(E24963="Massachusetts", Table1[[#This Row],[price]]*$L$2, 1))</f>
        <v>925000</v>
      </c>
    </row>
    <row r="24964" spans="1:9" x14ac:dyDescent="0.25">
      <c r="A24964" s="2">
        <v>43162</v>
      </c>
      <c r="B24964" s="1">
        <f t="shared" si="780"/>
        <v>2018</v>
      </c>
      <c r="C24964" s="1">
        <f t="shared" si="781"/>
        <v>1</v>
      </c>
      <c r="D24964">
        <v>2602</v>
      </c>
      <c r="E24964" t="s">
        <v>37</v>
      </c>
      <c r="F24964" s="4">
        <v>970000</v>
      </c>
      <c r="G24964" t="s">
        <v>5</v>
      </c>
      <c r="H24964">
        <v>2</v>
      </c>
      <c r="I24964" s="4">
        <f>IF(E24964="Rhode Island", Table1[[#This Row],[price]]*$L$3, IF(E24964="Massachusetts", Table1[[#This Row],[price]]*$L$2, 1))</f>
        <v>970000</v>
      </c>
    </row>
    <row r="24965" spans="1:9" x14ac:dyDescent="0.25">
      <c r="A24965" s="2">
        <v>43162</v>
      </c>
      <c r="B24965" s="1">
        <f t="shared" si="780"/>
        <v>2018</v>
      </c>
      <c r="C24965" s="1">
        <f t="shared" si="781"/>
        <v>1</v>
      </c>
      <c r="D24965">
        <v>2602</v>
      </c>
      <c r="E24965" t="s">
        <v>37</v>
      </c>
      <c r="F24965" s="4">
        <v>1201000</v>
      </c>
      <c r="G24965" t="s">
        <v>5</v>
      </c>
      <c r="H24965">
        <v>4</v>
      </c>
      <c r="I24965" s="4">
        <f>IF(E24965="Rhode Island", Table1[[#This Row],[price]]*$L$3, IF(E24965="Massachusetts", Table1[[#This Row],[price]]*$L$2, 1))</f>
        <v>1201000</v>
      </c>
    </row>
    <row r="24966" spans="1:9" x14ac:dyDescent="0.25">
      <c r="A24966" s="2">
        <v>43162</v>
      </c>
      <c r="B24966" s="1">
        <f t="shared" si="780"/>
        <v>2018</v>
      </c>
      <c r="C24966" s="1">
        <f t="shared" si="781"/>
        <v>1</v>
      </c>
      <c r="D24966">
        <v>2913</v>
      </c>
      <c r="E24966" t="s">
        <v>36</v>
      </c>
      <c r="F24966" s="4">
        <v>1210000</v>
      </c>
      <c r="G24966" t="s">
        <v>5</v>
      </c>
      <c r="H24966">
        <v>5</v>
      </c>
      <c r="I24966" s="4">
        <f>IF(E24966="Rhode Island", Table1[[#This Row],[price]]*$L$3, IF(E24966="Massachusetts", Table1[[#This Row],[price]]*$L$2, 1))</f>
        <v>1210000</v>
      </c>
    </row>
    <row r="24967" spans="1:9" x14ac:dyDescent="0.25">
      <c r="A24967" s="2">
        <v>43162</v>
      </c>
      <c r="B24967" s="1">
        <f t="shared" si="780"/>
        <v>2018</v>
      </c>
      <c r="C24967" s="1">
        <f t="shared" si="781"/>
        <v>1</v>
      </c>
      <c r="D24967">
        <v>2605</v>
      </c>
      <c r="E24967" t="s">
        <v>37</v>
      </c>
      <c r="F24967" s="4">
        <v>1285000</v>
      </c>
      <c r="G24967" t="s">
        <v>5</v>
      </c>
      <c r="H24967">
        <v>4</v>
      </c>
      <c r="I24967" s="4">
        <f>IF(E24967="Rhode Island", Table1[[#This Row],[price]]*$L$3, IF(E24967="Massachusetts", Table1[[#This Row],[price]]*$L$2, 1))</f>
        <v>1285000</v>
      </c>
    </row>
    <row r="24968" spans="1:9" x14ac:dyDescent="0.25">
      <c r="A24968" s="2">
        <v>43162</v>
      </c>
      <c r="B24968" s="1">
        <f t="shared" si="780"/>
        <v>2018</v>
      </c>
      <c r="C24968" s="1">
        <f t="shared" si="781"/>
        <v>1</v>
      </c>
      <c r="D24968">
        <v>2614</v>
      </c>
      <c r="E24968" t="s">
        <v>37</v>
      </c>
      <c r="F24968" s="4">
        <v>1310000</v>
      </c>
      <c r="G24968" t="s">
        <v>5</v>
      </c>
      <c r="H24968">
        <v>4</v>
      </c>
      <c r="I24968" s="4">
        <f>IF(E24968="Rhode Island", Table1[[#This Row],[price]]*$L$3, IF(E24968="Massachusetts", Table1[[#This Row],[price]]*$L$2, 1))</f>
        <v>1310000</v>
      </c>
    </row>
    <row r="24969" spans="1:9" x14ac:dyDescent="0.25">
      <c r="A24969" s="2">
        <v>43162</v>
      </c>
      <c r="B24969" s="1">
        <f t="shared" si="780"/>
        <v>2018</v>
      </c>
      <c r="C24969" s="1">
        <f t="shared" si="781"/>
        <v>1</v>
      </c>
      <c r="D24969">
        <v>2602</v>
      </c>
      <c r="E24969" t="s">
        <v>37</v>
      </c>
      <c r="F24969" s="4">
        <v>1325000</v>
      </c>
      <c r="G24969" t="s">
        <v>5</v>
      </c>
      <c r="H24969">
        <v>4</v>
      </c>
      <c r="I24969" s="4">
        <f>IF(E24969="Rhode Island", Table1[[#This Row],[price]]*$L$3, IF(E24969="Massachusetts", Table1[[#This Row],[price]]*$L$2, 1))</f>
        <v>1325000</v>
      </c>
    </row>
    <row r="24970" spans="1:9" x14ac:dyDescent="0.25">
      <c r="A24970" s="2">
        <v>43162</v>
      </c>
      <c r="B24970" s="1">
        <f t="shared" si="780"/>
        <v>2018</v>
      </c>
      <c r="C24970" s="1">
        <f t="shared" si="781"/>
        <v>1</v>
      </c>
      <c r="D24970">
        <v>2913</v>
      </c>
      <c r="E24970" t="s">
        <v>36</v>
      </c>
      <c r="F24970" s="4">
        <v>1400000</v>
      </c>
      <c r="G24970" t="s">
        <v>5</v>
      </c>
      <c r="H24970">
        <v>5</v>
      </c>
      <c r="I24970" s="4">
        <f>IF(E24970="Rhode Island", Table1[[#This Row],[price]]*$L$3, IF(E24970="Massachusetts", Table1[[#This Row],[price]]*$L$2, 1))</f>
        <v>1400000</v>
      </c>
    </row>
    <row r="24971" spans="1:9" x14ac:dyDescent="0.25">
      <c r="A24971" s="2">
        <v>43162</v>
      </c>
      <c r="B24971" s="1">
        <f t="shared" si="780"/>
        <v>2018</v>
      </c>
      <c r="C24971" s="1">
        <f t="shared" si="781"/>
        <v>1</v>
      </c>
      <c r="D24971">
        <v>2603</v>
      </c>
      <c r="E24971" t="s">
        <v>37</v>
      </c>
      <c r="F24971" s="4">
        <v>1465000</v>
      </c>
      <c r="G24971" t="s">
        <v>5</v>
      </c>
      <c r="H24971">
        <v>4</v>
      </c>
      <c r="I24971" s="4">
        <f>IF(E24971="Rhode Island", Table1[[#This Row],[price]]*$L$3, IF(E24971="Massachusetts", Table1[[#This Row],[price]]*$L$2, 1))</f>
        <v>1465000</v>
      </c>
    </row>
    <row r="24972" spans="1:9" x14ac:dyDescent="0.25">
      <c r="A24972" s="2">
        <v>43162</v>
      </c>
      <c r="B24972" s="1">
        <f t="shared" si="780"/>
        <v>2018</v>
      </c>
      <c r="C24972" s="1">
        <f t="shared" si="781"/>
        <v>1</v>
      </c>
      <c r="D24972">
        <v>2605</v>
      </c>
      <c r="E24972" t="s">
        <v>37</v>
      </c>
      <c r="F24972" s="4">
        <v>2335000</v>
      </c>
      <c r="G24972" t="s">
        <v>5</v>
      </c>
      <c r="H24972">
        <v>4</v>
      </c>
      <c r="I24972" s="4">
        <f>IF(E24972="Rhode Island", Table1[[#This Row],[price]]*$L$3, IF(E24972="Massachusetts", Table1[[#This Row],[price]]*$L$2, 1))</f>
        <v>2335000</v>
      </c>
    </row>
    <row r="24973" spans="1:9" x14ac:dyDescent="0.25">
      <c r="A24973" s="2">
        <v>43162</v>
      </c>
      <c r="B24973" s="1">
        <f t="shared" si="780"/>
        <v>2018</v>
      </c>
      <c r="C24973" s="1">
        <f t="shared" si="781"/>
        <v>1</v>
      </c>
      <c r="D24973">
        <v>2612</v>
      </c>
      <c r="E24973" t="s">
        <v>37</v>
      </c>
      <c r="F24973" s="4">
        <v>675000</v>
      </c>
      <c r="G24973" t="s">
        <v>6</v>
      </c>
      <c r="H24973">
        <v>3</v>
      </c>
      <c r="I24973" s="4">
        <f>IF(E24973="Rhode Island", Table1[[#This Row],[price]]*$L$3, IF(E24973="Massachusetts", Table1[[#This Row],[price]]*$L$2, 1))</f>
        <v>675000</v>
      </c>
    </row>
    <row r="24974" spans="1:9" x14ac:dyDescent="0.25">
      <c r="A24974" s="2">
        <v>43164</v>
      </c>
      <c r="B24974" s="1">
        <f t="shared" si="780"/>
        <v>2018</v>
      </c>
      <c r="C24974" s="1">
        <f t="shared" si="781"/>
        <v>1</v>
      </c>
      <c r="D24974">
        <v>2914</v>
      </c>
      <c r="E24974" t="s">
        <v>36</v>
      </c>
      <c r="F24974" s="4">
        <v>475000</v>
      </c>
      <c r="G24974" t="s">
        <v>5</v>
      </c>
      <c r="H24974">
        <v>3</v>
      </c>
      <c r="I24974" s="4">
        <f>IF(E24974="Rhode Island", Table1[[#This Row],[price]]*$L$3, IF(E24974="Massachusetts", Table1[[#This Row],[price]]*$L$2, 1))</f>
        <v>475000</v>
      </c>
    </row>
    <row r="24975" spans="1:9" x14ac:dyDescent="0.25">
      <c r="A24975" s="2">
        <v>43164</v>
      </c>
      <c r="B24975" s="1">
        <f t="shared" si="780"/>
        <v>2018</v>
      </c>
      <c r="C24975" s="1">
        <f t="shared" si="781"/>
        <v>1</v>
      </c>
      <c r="D24975">
        <v>2614</v>
      </c>
      <c r="E24975" t="s">
        <v>37</v>
      </c>
      <c r="F24975" s="4">
        <v>627000</v>
      </c>
      <c r="G24975" t="s">
        <v>5</v>
      </c>
      <c r="H24975">
        <v>3</v>
      </c>
      <c r="I24975" s="4">
        <f>IF(E24975="Rhode Island", Table1[[#This Row],[price]]*$L$3, IF(E24975="Massachusetts", Table1[[#This Row],[price]]*$L$2, 1))</f>
        <v>627000</v>
      </c>
    </row>
    <row r="24976" spans="1:9" x14ac:dyDescent="0.25">
      <c r="A24976" s="2">
        <v>43164</v>
      </c>
      <c r="B24976" s="1">
        <f t="shared" si="780"/>
        <v>2018</v>
      </c>
      <c r="C24976" s="1">
        <f t="shared" si="781"/>
        <v>1</v>
      </c>
      <c r="D24976">
        <v>2914</v>
      </c>
      <c r="E24976" t="s">
        <v>36</v>
      </c>
      <c r="F24976" s="4">
        <v>640000</v>
      </c>
      <c r="G24976" t="s">
        <v>5</v>
      </c>
      <c r="H24976">
        <v>3</v>
      </c>
      <c r="I24976" s="4">
        <f>IF(E24976="Rhode Island", Table1[[#This Row],[price]]*$L$3, IF(E24976="Massachusetts", Table1[[#This Row],[price]]*$L$2, 1))</f>
        <v>640000</v>
      </c>
    </row>
    <row r="24977" spans="1:9" x14ac:dyDescent="0.25">
      <c r="A24977" s="2">
        <v>43164</v>
      </c>
      <c r="B24977" s="1">
        <f t="shared" si="780"/>
        <v>2018</v>
      </c>
      <c r="C24977" s="1">
        <f t="shared" si="781"/>
        <v>1</v>
      </c>
      <c r="D24977">
        <v>2615</v>
      </c>
      <c r="E24977" t="s">
        <v>37</v>
      </c>
      <c r="F24977" s="4">
        <v>650000</v>
      </c>
      <c r="G24977" t="s">
        <v>5</v>
      </c>
      <c r="H24977">
        <v>4</v>
      </c>
      <c r="I24977" s="4">
        <f>IF(E24977="Rhode Island", Table1[[#This Row],[price]]*$L$3, IF(E24977="Massachusetts", Table1[[#This Row],[price]]*$L$2, 1))</f>
        <v>650000</v>
      </c>
    </row>
    <row r="24978" spans="1:9" x14ac:dyDescent="0.25">
      <c r="A24978" s="2">
        <v>43164</v>
      </c>
      <c r="B24978" s="1">
        <f t="shared" si="780"/>
        <v>2018</v>
      </c>
      <c r="C24978" s="1">
        <f t="shared" si="781"/>
        <v>1</v>
      </c>
      <c r="D24978">
        <v>2611</v>
      </c>
      <c r="E24978" t="s">
        <v>37</v>
      </c>
      <c r="F24978" s="4">
        <v>1005500</v>
      </c>
      <c r="G24978" t="s">
        <v>5</v>
      </c>
      <c r="H24978">
        <v>4</v>
      </c>
      <c r="I24978" s="4">
        <f>IF(E24978="Rhode Island", Table1[[#This Row],[price]]*$L$3, IF(E24978="Massachusetts", Table1[[#This Row],[price]]*$L$2, 1))</f>
        <v>1005500</v>
      </c>
    </row>
    <row r="24979" spans="1:9" x14ac:dyDescent="0.25">
      <c r="A24979" s="2">
        <v>43164</v>
      </c>
      <c r="B24979" s="1">
        <f t="shared" si="780"/>
        <v>2018</v>
      </c>
      <c r="C24979" s="1">
        <f t="shared" si="781"/>
        <v>1</v>
      </c>
      <c r="D24979">
        <v>2602</v>
      </c>
      <c r="E24979" t="s">
        <v>37</v>
      </c>
      <c r="F24979" s="4">
        <v>1050000</v>
      </c>
      <c r="G24979" t="s">
        <v>5</v>
      </c>
      <c r="H24979">
        <v>5</v>
      </c>
      <c r="I24979" s="4">
        <f>IF(E24979="Rhode Island", Table1[[#This Row],[price]]*$L$3, IF(E24979="Massachusetts", Table1[[#This Row],[price]]*$L$2, 1))</f>
        <v>1050000</v>
      </c>
    </row>
    <row r="24980" spans="1:9" x14ac:dyDescent="0.25">
      <c r="A24980" s="2">
        <v>43164</v>
      </c>
      <c r="B24980" s="1">
        <f t="shared" si="780"/>
        <v>2018</v>
      </c>
      <c r="C24980" s="1">
        <f t="shared" si="781"/>
        <v>1</v>
      </c>
      <c r="D24980">
        <v>2603</v>
      </c>
      <c r="E24980" t="s">
        <v>37</v>
      </c>
      <c r="F24980" s="4">
        <v>2150000</v>
      </c>
      <c r="G24980" t="s">
        <v>5</v>
      </c>
      <c r="H24980">
        <v>5</v>
      </c>
      <c r="I24980" s="4">
        <f>IF(E24980="Rhode Island", Table1[[#This Row],[price]]*$L$3, IF(E24980="Massachusetts", Table1[[#This Row],[price]]*$L$2, 1))</f>
        <v>2150000</v>
      </c>
    </row>
    <row r="24981" spans="1:9" x14ac:dyDescent="0.25">
      <c r="A24981" s="2">
        <v>43164</v>
      </c>
      <c r="B24981" s="1">
        <f t="shared" si="780"/>
        <v>2018</v>
      </c>
      <c r="C24981" s="1">
        <f t="shared" si="781"/>
        <v>1</v>
      </c>
      <c r="D24981">
        <v>2612</v>
      </c>
      <c r="E24981" t="s">
        <v>37</v>
      </c>
      <c r="F24981" s="4">
        <v>330000</v>
      </c>
      <c r="G24981" t="s">
        <v>6</v>
      </c>
      <c r="H24981">
        <v>1</v>
      </c>
      <c r="I24981" s="4">
        <f>IF(E24981="Rhode Island", Table1[[#This Row],[price]]*$L$3, IF(E24981="Massachusetts", Table1[[#This Row],[price]]*$L$2, 1))</f>
        <v>330000</v>
      </c>
    </row>
    <row r="24982" spans="1:9" x14ac:dyDescent="0.25">
      <c r="A24982" s="2">
        <v>43164</v>
      </c>
      <c r="B24982" s="1">
        <f t="shared" si="780"/>
        <v>2018</v>
      </c>
      <c r="C24982" s="1">
        <f t="shared" si="781"/>
        <v>1</v>
      </c>
      <c r="D24982">
        <v>2617</v>
      </c>
      <c r="E24982" t="s">
        <v>37</v>
      </c>
      <c r="F24982" s="4">
        <v>337000</v>
      </c>
      <c r="G24982" t="s">
        <v>6</v>
      </c>
      <c r="H24982">
        <v>1</v>
      </c>
      <c r="I24982" s="4">
        <f>IF(E24982="Rhode Island", Table1[[#This Row],[price]]*$L$3, IF(E24982="Massachusetts", Table1[[#This Row],[price]]*$L$2, 1))</f>
        <v>337000</v>
      </c>
    </row>
    <row r="24983" spans="1:9" x14ac:dyDescent="0.25">
      <c r="A24983" s="2">
        <v>43164</v>
      </c>
      <c r="B24983" s="1">
        <f t="shared" si="780"/>
        <v>2018</v>
      </c>
      <c r="C24983" s="1">
        <f t="shared" si="781"/>
        <v>1</v>
      </c>
      <c r="D24983">
        <v>2900</v>
      </c>
      <c r="E24983" t="s">
        <v>37</v>
      </c>
      <c r="F24983" s="4">
        <v>380000</v>
      </c>
      <c r="G24983" t="s">
        <v>6</v>
      </c>
      <c r="H24983">
        <v>2</v>
      </c>
      <c r="I24983" s="4">
        <f>IF(E24983="Rhode Island", Table1[[#This Row],[price]]*$L$3, IF(E24983="Massachusetts", Table1[[#This Row],[price]]*$L$2, 1))</f>
        <v>380000</v>
      </c>
    </row>
    <row r="24984" spans="1:9" x14ac:dyDescent="0.25">
      <c r="A24984" s="2">
        <v>43165</v>
      </c>
      <c r="B24984" s="1">
        <f t="shared" si="780"/>
        <v>2018</v>
      </c>
      <c r="C24984" s="1">
        <f t="shared" si="781"/>
        <v>1</v>
      </c>
      <c r="D24984">
        <v>2602</v>
      </c>
      <c r="E24984" t="s">
        <v>37</v>
      </c>
      <c r="F24984" s="4">
        <v>330500</v>
      </c>
      <c r="G24984" t="s">
        <v>5</v>
      </c>
      <c r="H24984">
        <v>2</v>
      </c>
      <c r="I24984" s="4">
        <f>IF(E24984="Rhode Island", Table1[[#This Row],[price]]*$L$3, IF(E24984="Massachusetts", Table1[[#This Row],[price]]*$L$2, 1))</f>
        <v>330500</v>
      </c>
    </row>
    <row r="24985" spans="1:9" x14ac:dyDescent="0.25">
      <c r="A24985" s="2">
        <v>43165</v>
      </c>
      <c r="B24985" s="1">
        <f t="shared" si="780"/>
        <v>2018</v>
      </c>
      <c r="C24985" s="1">
        <f t="shared" si="781"/>
        <v>1</v>
      </c>
      <c r="D24985">
        <v>2906</v>
      </c>
      <c r="E24985" t="s">
        <v>36</v>
      </c>
      <c r="F24985" s="4">
        <v>625000</v>
      </c>
      <c r="G24985" t="s">
        <v>5</v>
      </c>
      <c r="H24985">
        <v>3</v>
      </c>
      <c r="I24985" s="4">
        <f>IF(E24985="Rhode Island", Table1[[#This Row],[price]]*$L$3, IF(E24985="Massachusetts", Table1[[#This Row],[price]]*$L$2, 1))</f>
        <v>625000</v>
      </c>
    </row>
    <row r="24986" spans="1:9" x14ac:dyDescent="0.25">
      <c r="A24986" s="2">
        <v>43165</v>
      </c>
      <c r="B24986" s="1">
        <f t="shared" si="780"/>
        <v>2018</v>
      </c>
      <c r="C24986" s="1">
        <f t="shared" si="781"/>
        <v>1</v>
      </c>
      <c r="D24986">
        <v>2914</v>
      </c>
      <c r="E24986" t="s">
        <v>36</v>
      </c>
      <c r="F24986" s="4">
        <v>640000</v>
      </c>
      <c r="G24986" t="s">
        <v>5</v>
      </c>
      <c r="H24986">
        <v>4</v>
      </c>
      <c r="I24986" s="4">
        <f>IF(E24986="Rhode Island", Table1[[#This Row],[price]]*$L$3, IF(E24986="Massachusetts", Table1[[#This Row],[price]]*$L$2, 1))</f>
        <v>640000</v>
      </c>
    </row>
    <row r="24987" spans="1:9" x14ac:dyDescent="0.25">
      <c r="A24987" s="2">
        <v>43165</v>
      </c>
      <c r="B24987" s="1">
        <f t="shared" si="780"/>
        <v>2018</v>
      </c>
      <c r="C24987" s="1">
        <f t="shared" si="781"/>
        <v>1</v>
      </c>
      <c r="D24987">
        <v>2905</v>
      </c>
      <c r="E24987" t="s">
        <v>36</v>
      </c>
      <c r="F24987" s="4">
        <v>651000</v>
      </c>
      <c r="G24987" t="s">
        <v>5</v>
      </c>
      <c r="H24987">
        <v>4</v>
      </c>
      <c r="I24987" s="4">
        <f>IF(E24987="Rhode Island", Table1[[#This Row],[price]]*$L$3, IF(E24987="Massachusetts", Table1[[#This Row],[price]]*$L$2, 1))</f>
        <v>651000</v>
      </c>
    </row>
    <row r="24988" spans="1:9" x14ac:dyDescent="0.25">
      <c r="A24988" s="2">
        <v>43165</v>
      </c>
      <c r="B24988" s="1">
        <f t="shared" si="780"/>
        <v>2018</v>
      </c>
      <c r="C24988" s="1">
        <f t="shared" si="781"/>
        <v>1</v>
      </c>
      <c r="D24988">
        <v>2902</v>
      </c>
      <c r="E24988" t="s">
        <v>36</v>
      </c>
      <c r="F24988" s="4">
        <v>685000</v>
      </c>
      <c r="G24988" t="s">
        <v>5</v>
      </c>
      <c r="H24988">
        <v>5</v>
      </c>
      <c r="I24988" s="4">
        <f>IF(E24988="Rhode Island", Table1[[#This Row],[price]]*$L$3, IF(E24988="Massachusetts", Table1[[#This Row],[price]]*$L$2, 1))</f>
        <v>685000</v>
      </c>
    </row>
    <row r="24989" spans="1:9" x14ac:dyDescent="0.25">
      <c r="A24989" s="2">
        <v>43165</v>
      </c>
      <c r="B24989" s="1">
        <f t="shared" si="780"/>
        <v>2018</v>
      </c>
      <c r="C24989" s="1">
        <f t="shared" si="781"/>
        <v>1</v>
      </c>
      <c r="D24989">
        <v>2602</v>
      </c>
      <c r="E24989" t="s">
        <v>37</v>
      </c>
      <c r="F24989" s="4">
        <v>710000</v>
      </c>
      <c r="G24989" t="s">
        <v>5</v>
      </c>
      <c r="H24989">
        <v>3</v>
      </c>
      <c r="I24989" s="4">
        <f>IF(E24989="Rhode Island", Table1[[#This Row],[price]]*$L$3, IF(E24989="Massachusetts", Table1[[#This Row],[price]]*$L$2, 1))</f>
        <v>710000</v>
      </c>
    </row>
    <row r="24990" spans="1:9" x14ac:dyDescent="0.25">
      <c r="A24990" s="2">
        <v>43165</v>
      </c>
      <c r="B24990" s="1">
        <f t="shared" si="780"/>
        <v>2018</v>
      </c>
      <c r="C24990" s="1">
        <f t="shared" si="781"/>
        <v>1</v>
      </c>
      <c r="D24990">
        <v>2905</v>
      </c>
      <c r="E24990" t="s">
        <v>36</v>
      </c>
      <c r="F24990" s="4">
        <v>755000</v>
      </c>
      <c r="G24990" t="s">
        <v>5</v>
      </c>
      <c r="H24990">
        <v>4</v>
      </c>
      <c r="I24990" s="4">
        <f>IF(E24990="Rhode Island", Table1[[#This Row],[price]]*$L$3, IF(E24990="Massachusetts", Table1[[#This Row],[price]]*$L$2, 1))</f>
        <v>755000</v>
      </c>
    </row>
    <row r="24991" spans="1:9" x14ac:dyDescent="0.25">
      <c r="A24991" s="2">
        <v>43165</v>
      </c>
      <c r="B24991" s="1">
        <f t="shared" si="780"/>
        <v>2018</v>
      </c>
      <c r="C24991" s="1">
        <f t="shared" si="781"/>
        <v>1</v>
      </c>
      <c r="D24991">
        <v>2913</v>
      </c>
      <c r="E24991" t="s">
        <v>36</v>
      </c>
      <c r="F24991" s="4">
        <v>790000</v>
      </c>
      <c r="G24991" t="s">
        <v>5</v>
      </c>
      <c r="H24991">
        <v>4</v>
      </c>
      <c r="I24991" s="4">
        <f>IF(E24991="Rhode Island", Table1[[#This Row],[price]]*$L$3, IF(E24991="Massachusetts", Table1[[#This Row],[price]]*$L$2, 1))</f>
        <v>790000</v>
      </c>
    </row>
    <row r="24992" spans="1:9" x14ac:dyDescent="0.25">
      <c r="A24992" s="2">
        <v>43165</v>
      </c>
      <c r="B24992" s="1">
        <f t="shared" si="780"/>
        <v>2018</v>
      </c>
      <c r="C24992" s="1">
        <f t="shared" si="781"/>
        <v>1</v>
      </c>
      <c r="D24992">
        <v>2913</v>
      </c>
      <c r="E24992" t="s">
        <v>36</v>
      </c>
      <c r="F24992" s="4">
        <v>1200000</v>
      </c>
      <c r="G24992" t="s">
        <v>5</v>
      </c>
      <c r="H24992">
        <v>4</v>
      </c>
      <c r="I24992" s="4">
        <f>IF(E24992="Rhode Island", Table1[[#This Row],[price]]*$L$3, IF(E24992="Massachusetts", Table1[[#This Row],[price]]*$L$2, 1))</f>
        <v>1200000</v>
      </c>
    </row>
    <row r="24993" spans="1:9" x14ac:dyDescent="0.25">
      <c r="A24993" s="2">
        <v>43165</v>
      </c>
      <c r="B24993" s="1">
        <f t="shared" si="780"/>
        <v>2018</v>
      </c>
      <c r="C24993" s="1">
        <f t="shared" si="781"/>
        <v>1</v>
      </c>
      <c r="D24993">
        <v>2611</v>
      </c>
      <c r="E24993" t="s">
        <v>37</v>
      </c>
      <c r="F24993" s="4">
        <v>1200000</v>
      </c>
      <c r="G24993" t="s">
        <v>5</v>
      </c>
      <c r="H24993">
        <v>4</v>
      </c>
      <c r="I24993" s="4">
        <f>IF(E24993="Rhode Island", Table1[[#This Row],[price]]*$L$3, IF(E24993="Massachusetts", Table1[[#This Row],[price]]*$L$2, 1))</f>
        <v>1200000</v>
      </c>
    </row>
    <row r="24994" spans="1:9" x14ac:dyDescent="0.25">
      <c r="A24994" s="2">
        <v>43165</v>
      </c>
      <c r="B24994" s="1">
        <f t="shared" si="780"/>
        <v>2018</v>
      </c>
      <c r="C24994" s="1">
        <f t="shared" si="781"/>
        <v>1</v>
      </c>
      <c r="D24994">
        <v>2617</v>
      </c>
      <c r="E24994" t="s">
        <v>37</v>
      </c>
      <c r="F24994" s="4">
        <v>265000</v>
      </c>
      <c r="G24994" t="s">
        <v>6</v>
      </c>
      <c r="H24994">
        <v>1</v>
      </c>
      <c r="I24994" s="4">
        <f>IF(E24994="Rhode Island", Table1[[#This Row],[price]]*$L$3, IF(E24994="Massachusetts", Table1[[#This Row],[price]]*$L$2, 1))</f>
        <v>265000</v>
      </c>
    </row>
    <row r="24995" spans="1:9" x14ac:dyDescent="0.25">
      <c r="A24995" s="2">
        <v>43165</v>
      </c>
      <c r="B24995" s="1">
        <f t="shared" si="780"/>
        <v>2018</v>
      </c>
      <c r="C24995" s="1">
        <f t="shared" si="781"/>
        <v>1</v>
      </c>
      <c r="D24995">
        <v>2612</v>
      </c>
      <c r="E24995" t="s">
        <v>37</v>
      </c>
      <c r="F24995" s="4">
        <v>360000</v>
      </c>
      <c r="G24995" t="s">
        <v>6</v>
      </c>
      <c r="H24995">
        <v>1</v>
      </c>
      <c r="I24995" s="4">
        <f>IF(E24995="Rhode Island", Table1[[#This Row],[price]]*$L$3, IF(E24995="Massachusetts", Table1[[#This Row],[price]]*$L$2, 1))</f>
        <v>360000</v>
      </c>
    </row>
    <row r="24996" spans="1:9" x14ac:dyDescent="0.25">
      <c r="A24996" s="2">
        <v>43165</v>
      </c>
      <c r="B24996" s="1">
        <f t="shared" si="780"/>
        <v>2018</v>
      </c>
      <c r="C24996" s="1">
        <f t="shared" si="781"/>
        <v>1</v>
      </c>
      <c r="D24996">
        <v>2914</v>
      </c>
      <c r="E24996" t="s">
        <v>36</v>
      </c>
      <c r="F24996" s="4">
        <v>392500</v>
      </c>
      <c r="G24996" t="s">
        <v>6</v>
      </c>
      <c r="H24996">
        <v>2</v>
      </c>
      <c r="I24996" s="4">
        <f>IF(E24996="Rhode Island", Table1[[#This Row],[price]]*$L$3, IF(E24996="Massachusetts", Table1[[#This Row],[price]]*$L$2, 1))</f>
        <v>392500</v>
      </c>
    </row>
    <row r="24997" spans="1:9" x14ac:dyDescent="0.25">
      <c r="A24997" s="2">
        <v>43165</v>
      </c>
      <c r="B24997" s="1">
        <f t="shared" si="780"/>
        <v>2018</v>
      </c>
      <c r="C24997" s="1">
        <f t="shared" si="781"/>
        <v>1</v>
      </c>
      <c r="D24997">
        <v>2617</v>
      </c>
      <c r="E24997" t="s">
        <v>37</v>
      </c>
      <c r="F24997" s="4">
        <v>425000</v>
      </c>
      <c r="G24997" t="s">
        <v>6</v>
      </c>
      <c r="H24997">
        <v>2</v>
      </c>
      <c r="I24997" s="4">
        <f>IF(E24997="Rhode Island", Table1[[#This Row],[price]]*$L$3, IF(E24997="Massachusetts", Table1[[#This Row],[price]]*$L$2, 1))</f>
        <v>425000</v>
      </c>
    </row>
    <row r="24998" spans="1:9" x14ac:dyDescent="0.25">
      <c r="A24998" s="2">
        <v>43165</v>
      </c>
      <c r="B24998" s="1">
        <f t="shared" si="780"/>
        <v>2018</v>
      </c>
      <c r="C24998" s="1">
        <f t="shared" si="781"/>
        <v>1</v>
      </c>
      <c r="D24998">
        <v>2612</v>
      </c>
      <c r="E24998" t="s">
        <v>37</v>
      </c>
      <c r="F24998" s="4">
        <v>465000</v>
      </c>
      <c r="G24998" t="s">
        <v>6</v>
      </c>
      <c r="H24998">
        <v>2</v>
      </c>
      <c r="I24998" s="4">
        <f>IF(E24998="Rhode Island", Table1[[#This Row],[price]]*$L$3, IF(E24998="Massachusetts", Table1[[#This Row],[price]]*$L$2, 1))</f>
        <v>465000</v>
      </c>
    </row>
    <row r="24999" spans="1:9" x14ac:dyDescent="0.25">
      <c r="A24999" s="2">
        <v>43166</v>
      </c>
      <c r="B24999" s="1">
        <f t="shared" si="780"/>
        <v>2018</v>
      </c>
      <c r="C24999" s="1">
        <f t="shared" si="781"/>
        <v>1</v>
      </c>
      <c r="D24999">
        <v>2620</v>
      </c>
      <c r="E24999" t="s">
        <v>37</v>
      </c>
      <c r="F24999" s="4">
        <v>199000</v>
      </c>
      <c r="G24999" t="s">
        <v>5</v>
      </c>
      <c r="H24999">
        <v>1</v>
      </c>
      <c r="I24999" s="4">
        <f>IF(E24999="Rhode Island", Table1[[#This Row],[price]]*$L$3, IF(E24999="Massachusetts", Table1[[#This Row],[price]]*$L$2, 1))</f>
        <v>199000</v>
      </c>
    </row>
    <row r="25000" spans="1:9" x14ac:dyDescent="0.25">
      <c r="A25000" s="2">
        <v>43166</v>
      </c>
      <c r="B25000" s="1">
        <f t="shared" si="780"/>
        <v>2018</v>
      </c>
      <c r="C25000" s="1">
        <f t="shared" si="781"/>
        <v>1</v>
      </c>
      <c r="D25000">
        <v>2615</v>
      </c>
      <c r="E25000" t="s">
        <v>37</v>
      </c>
      <c r="F25000" s="4">
        <v>451000</v>
      </c>
      <c r="G25000" t="s">
        <v>5</v>
      </c>
      <c r="H25000">
        <v>3</v>
      </c>
      <c r="I25000" s="4">
        <f>IF(E25000="Rhode Island", Table1[[#This Row],[price]]*$L$3, IF(E25000="Massachusetts", Table1[[#This Row],[price]]*$L$2, 1))</f>
        <v>451000</v>
      </c>
    </row>
    <row r="25001" spans="1:9" x14ac:dyDescent="0.25">
      <c r="A25001" s="2">
        <v>43166</v>
      </c>
      <c r="B25001" s="1">
        <f t="shared" si="780"/>
        <v>2018</v>
      </c>
      <c r="C25001" s="1">
        <f t="shared" si="781"/>
        <v>1</v>
      </c>
      <c r="D25001">
        <v>2902</v>
      </c>
      <c r="E25001" t="s">
        <v>36</v>
      </c>
      <c r="F25001" s="4">
        <v>535000</v>
      </c>
      <c r="G25001" t="s">
        <v>5</v>
      </c>
      <c r="H25001">
        <v>3</v>
      </c>
      <c r="I25001" s="4">
        <f>IF(E25001="Rhode Island", Table1[[#This Row],[price]]*$L$3, IF(E25001="Massachusetts", Table1[[#This Row],[price]]*$L$2, 1))</f>
        <v>535000</v>
      </c>
    </row>
    <row r="25002" spans="1:9" x14ac:dyDescent="0.25">
      <c r="A25002" s="2">
        <v>43166</v>
      </c>
      <c r="B25002" s="1">
        <f t="shared" si="780"/>
        <v>2018</v>
      </c>
      <c r="C25002" s="1">
        <f t="shared" si="781"/>
        <v>1</v>
      </c>
      <c r="D25002">
        <v>2617</v>
      </c>
      <c r="E25002" t="s">
        <v>37</v>
      </c>
      <c r="F25002" s="4">
        <v>542000</v>
      </c>
      <c r="G25002" t="s">
        <v>5</v>
      </c>
      <c r="H25002">
        <v>3</v>
      </c>
      <c r="I25002" s="4">
        <f>IF(E25002="Rhode Island", Table1[[#This Row],[price]]*$L$3, IF(E25002="Massachusetts", Table1[[#This Row],[price]]*$L$2, 1))</f>
        <v>542000</v>
      </c>
    </row>
    <row r="25003" spans="1:9" x14ac:dyDescent="0.25">
      <c r="A25003" s="2">
        <v>43166</v>
      </c>
      <c r="B25003" s="1">
        <f t="shared" si="780"/>
        <v>2018</v>
      </c>
      <c r="C25003" s="1">
        <f t="shared" si="781"/>
        <v>1</v>
      </c>
      <c r="D25003">
        <v>2611</v>
      </c>
      <c r="E25003" t="s">
        <v>37</v>
      </c>
      <c r="F25003" s="4">
        <v>555000</v>
      </c>
      <c r="G25003" t="s">
        <v>5</v>
      </c>
      <c r="H25003">
        <v>3</v>
      </c>
      <c r="I25003" s="4">
        <f>IF(E25003="Rhode Island", Table1[[#This Row],[price]]*$L$3, IF(E25003="Massachusetts", Table1[[#This Row],[price]]*$L$2, 1))</f>
        <v>555000</v>
      </c>
    </row>
    <row r="25004" spans="1:9" x14ac:dyDescent="0.25">
      <c r="A25004" s="2">
        <v>43166</v>
      </c>
      <c r="B25004" s="1">
        <f t="shared" si="780"/>
        <v>2018</v>
      </c>
      <c r="C25004" s="1">
        <f t="shared" si="781"/>
        <v>1</v>
      </c>
      <c r="D25004">
        <v>2905</v>
      </c>
      <c r="E25004" t="s">
        <v>36</v>
      </c>
      <c r="F25004" s="4">
        <v>555000</v>
      </c>
      <c r="G25004" t="s">
        <v>5</v>
      </c>
      <c r="H25004">
        <v>3</v>
      </c>
      <c r="I25004" s="4">
        <f>IF(E25004="Rhode Island", Table1[[#This Row],[price]]*$L$3, IF(E25004="Massachusetts", Table1[[#This Row],[price]]*$L$2, 1))</f>
        <v>555000</v>
      </c>
    </row>
    <row r="25005" spans="1:9" x14ac:dyDescent="0.25">
      <c r="A25005" s="2">
        <v>43166</v>
      </c>
      <c r="B25005" s="1">
        <f t="shared" si="780"/>
        <v>2018</v>
      </c>
      <c r="C25005" s="1">
        <f t="shared" si="781"/>
        <v>1</v>
      </c>
      <c r="D25005">
        <v>2914</v>
      </c>
      <c r="E25005" t="s">
        <v>36</v>
      </c>
      <c r="F25005" s="4">
        <v>561000</v>
      </c>
      <c r="G25005" t="s">
        <v>5</v>
      </c>
      <c r="H25005">
        <v>3</v>
      </c>
      <c r="I25005" s="4">
        <f>IF(E25005="Rhode Island", Table1[[#This Row],[price]]*$L$3, IF(E25005="Massachusetts", Table1[[#This Row],[price]]*$L$2, 1))</f>
        <v>561000</v>
      </c>
    </row>
    <row r="25006" spans="1:9" x14ac:dyDescent="0.25">
      <c r="A25006" s="2">
        <v>43166</v>
      </c>
      <c r="B25006" s="1">
        <f t="shared" si="780"/>
        <v>2018</v>
      </c>
      <c r="C25006" s="1">
        <f t="shared" si="781"/>
        <v>1</v>
      </c>
      <c r="D25006">
        <v>2611</v>
      </c>
      <c r="E25006" t="s">
        <v>37</v>
      </c>
      <c r="F25006" s="4">
        <v>640000</v>
      </c>
      <c r="G25006" t="s">
        <v>5</v>
      </c>
      <c r="H25006">
        <v>4</v>
      </c>
      <c r="I25006" s="4">
        <f>IF(E25006="Rhode Island", Table1[[#This Row],[price]]*$L$3, IF(E25006="Massachusetts", Table1[[#This Row],[price]]*$L$2, 1))</f>
        <v>640000</v>
      </c>
    </row>
    <row r="25007" spans="1:9" x14ac:dyDescent="0.25">
      <c r="A25007" s="2">
        <v>43166</v>
      </c>
      <c r="B25007" s="1">
        <f t="shared" si="780"/>
        <v>2018</v>
      </c>
      <c r="C25007" s="1">
        <f t="shared" si="781"/>
        <v>1</v>
      </c>
      <c r="D25007">
        <v>2914</v>
      </c>
      <c r="E25007" t="s">
        <v>36</v>
      </c>
      <c r="F25007" s="4">
        <v>765000</v>
      </c>
      <c r="G25007" t="s">
        <v>5</v>
      </c>
      <c r="H25007">
        <v>4</v>
      </c>
      <c r="I25007" s="4">
        <f>IF(E25007="Rhode Island", Table1[[#This Row],[price]]*$L$3, IF(E25007="Massachusetts", Table1[[#This Row],[price]]*$L$2, 1))</f>
        <v>765000</v>
      </c>
    </row>
    <row r="25008" spans="1:9" x14ac:dyDescent="0.25">
      <c r="A25008" s="2">
        <v>43166</v>
      </c>
      <c r="B25008" s="1">
        <f t="shared" si="780"/>
        <v>2018</v>
      </c>
      <c r="C25008" s="1">
        <f t="shared" si="781"/>
        <v>1</v>
      </c>
      <c r="D25008">
        <v>2904</v>
      </c>
      <c r="E25008" t="s">
        <v>36</v>
      </c>
      <c r="F25008" s="4">
        <v>785000</v>
      </c>
      <c r="G25008" t="s">
        <v>5</v>
      </c>
      <c r="H25008">
        <v>4</v>
      </c>
      <c r="I25008" s="4">
        <f>IF(E25008="Rhode Island", Table1[[#This Row],[price]]*$L$3, IF(E25008="Massachusetts", Table1[[#This Row],[price]]*$L$2, 1))</f>
        <v>785000</v>
      </c>
    </row>
    <row r="25009" spans="1:9" x14ac:dyDescent="0.25">
      <c r="A25009" s="2">
        <v>43166</v>
      </c>
      <c r="B25009" s="1">
        <f t="shared" si="780"/>
        <v>2018</v>
      </c>
      <c r="C25009" s="1">
        <f t="shared" si="781"/>
        <v>1</v>
      </c>
      <c r="D25009">
        <v>2617</v>
      </c>
      <c r="E25009" t="s">
        <v>37</v>
      </c>
      <c r="F25009" s="4">
        <v>786000</v>
      </c>
      <c r="G25009" t="s">
        <v>5</v>
      </c>
      <c r="H25009">
        <v>4</v>
      </c>
      <c r="I25009" s="4">
        <f>IF(E25009="Rhode Island", Table1[[#This Row],[price]]*$L$3, IF(E25009="Massachusetts", Table1[[#This Row],[price]]*$L$2, 1))</f>
        <v>786000</v>
      </c>
    </row>
    <row r="25010" spans="1:9" x14ac:dyDescent="0.25">
      <c r="A25010" s="2">
        <v>43166</v>
      </c>
      <c r="B25010" s="1">
        <f t="shared" si="780"/>
        <v>2018</v>
      </c>
      <c r="C25010" s="1">
        <f t="shared" si="781"/>
        <v>1</v>
      </c>
      <c r="D25010">
        <v>2617</v>
      </c>
      <c r="E25010" t="s">
        <v>37</v>
      </c>
      <c r="F25010" s="4">
        <v>850000</v>
      </c>
      <c r="G25010" t="s">
        <v>5</v>
      </c>
      <c r="H25010">
        <v>5</v>
      </c>
      <c r="I25010" s="4">
        <f>IF(E25010="Rhode Island", Table1[[#This Row],[price]]*$L$3, IF(E25010="Massachusetts", Table1[[#This Row],[price]]*$L$2, 1))</f>
        <v>850000</v>
      </c>
    </row>
    <row r="25011" spans="1:9" x14ac:dyDescent="0.25">
      <c r="A25011" s="2">
        <v>43166</v>
      </c>
      <c r="B25011" s="1">
        <f t="shared" si="780"/>
        <v>2018</v>
      </c>
      <c r="C25011" s="1">
        <f t="shared" si="781"/>
        <v>1</v>
      </c>
      <c r="D25011">
        <v>2914</v>
      </c>
      <c r="E25011" t="s">
        <v>36</v>
      </c>
      <c r="F25011" s="4">
        <v>860000</v>
      </c>
      <c r="G25011" t="s">
        <v>5</v>
      </c>
      <c r="H25011">
        <v>4</v>
      </c>
      <c r="I25011" s="4">
        <f>IF(E25011="Rhode Island", Table1[[#This Row],[price]]*$L$3, IF(E25011="Massachusetts", Table1[[#This Row],[price]]*$L$2, 1))</f>
        <v>860000</v>
      </c>
    </row>
    <row r="25012" spans="1:9" x14ac:dyDescent="0.25">
      <c r="A25012" s="2">
        <v>43166</v>
      </c>
      <c r="B25012" s="1">
        <f t="shared" si="780"/>
        <v>2018</v>
      </c>
      <c r="C25012" s="1">
        <f t="shared" si="781"/>
        <v>1</v>
      </c>
      <c r="D25012">
        <v>2914</v>
      </c>
      <c r="E25012" t="s">
        <v>36</v>
      </c>
      <c r="F25012" s="4">
        <v>885000</v>
      </c>
      <c r="G25012" t="s">
        <v>5</v>
      </c>
      <c r="H25012">
        <v>4</v>
      </c>
      <c r="I25012" s="4">
        <f>IF(E25012="Rhode Island", Table1[[#This Row],[price]]*$L$3, IF(E25012="Massachusetts", Table1[[#This Row],[price]]*$L$2, 1))</f>
        <v>885000</v>
      </c>
    </row>
    <row r="25013" spans="1:9" x14ac:dyDescent="0.25">
      <c r="A25013" s="2">
        <v>43166</v>
      </c>
      <c r="B25013" s="1">
        <f t="shared" si="780"/>
        <v>2018</v>
      </c>
      <c r="C25013" s="1">
        <f t="shared" si="781"/>
        <v>1</v>
      </c>
      <c r="D25013">
        <v>2914</v>
      </c>
      <c r="E25013" t="s">
        <v>36</v>
      </c>
      <c r="F25013" s="4">
        <v>908000</v>
      </c>
      <c r="G25013" t="s">
        <v>5</v>
      </c>
      <c r="H25013">
        <v>4</v>
      </c>
      <c r="I25013" s="4">
        <f>IF(E25013="Rhode Island", Table1[[#This Row],[price]]*$L$3, IF(E25013="Massachusetts", Table1[[#This Row],[price]]*$L$2, 1))</f>
        <v>908000</v>
      </c>
    </row>
    <row r="25014" spans="1:9" x14ac:dyDescent="0.25">
      <c r="A25014" s="2">
        <v>43166</v>
      </c>
      <c r="B25014" s="1">
        <f t="shared" si="780"/>
        <v>2018</v>
      </c>
      <c r="C25014" s="1">
        <f t="shared" si="781"/>
        <v>1</v>
      </c>
      <c r="D25014">
        <v>2913</v>
      </c>
      <c r="E25014" t="s">
        <v>36</v>
      </c>
      <c r="F25014" s="4">
        <v>932500</v>
      </c>
      <c r="G25014" t="s">
        <v>5</v>
      </c>
      <c r="H25014">
        <v>5</v>
      </c>
      <c r="I25014" s="4">
        <f>IF(E25014="Rhode Island", Table1[[#This Row],[price]]*$L$3, IF(E25014="Massachusetts", Table1[[#This Row],[price]]*$L$2, 1))</f>
        <v>932500</v>
      </c>
    </row>
    <row r="25015" spans="1:9" x14ac:dyDescent="0.25">
      <c r="A25015" s="2">
        <v>43166</v>
      </c>
      <c r="B25015" s="1">
        <f t="shared" si="780"/>
        <v>2018</v>
      </c>
      <c r="C25015" s="1">
        <f t="shared" si="781"/>
        <v>1</v>
      </c>
      <c r="D25015">
        <v>2605</v>
      </c>
      <c r="E25015" t="s">
        <v>37</v>
      </c>
      <c r="F25015" s="4">
        <v>1085000</v>
      </c>
      <c r="G25015" t="s">
        <v>5</v>
      </c>
      <c r="H25015">
        <v>4</v>
      </c>
      <c r="I25015" s="4">
        <f>IF(E25015="Rhode Island", Table1[[#This Row],[price]]*$L$3, IF(E25015="Massachusetts", Table1[[#This Row],[price]]*$L$2, 1))</f>
        <v>1085000</v>
      </c>
    </row>
    <row r="25016" spans="1:9" x14ac:dyDescent="0.25">
      <c r="A25016" s="2">
        <v>43166</v>
      </c>
      <c r="B25016" s="1">
        <f t="shared" si="780"/>
        <v>2018</v>
      </c>
      <c r="C25016" s="1">
        <f t="shared" si="781"/>
        <v>1</v>
      </c>
      <c r="D25016">
        <v>2603</v>
      </c>
      <c r="E25016" t="s">
        <v>37</v>
      </c>
      <c r="F25016" s="4">
        <v>1750000</v>
      </c>
      <c r="G25016" t="s">
        <v>5</v>
      </c>
      <c r="H25016">
        <v>4</v>
      </c>
      <c r="I25016" s="4">
        <f>IF(E25016="Rhode Island", Table1[[#This Row],[price]]*$L$3, IF(E25016="Massachusetts", Table1[[#This Row],[price]]*$L$2, 1))</f>
        <v>1750000</v>
      </c>
    </row>
    <row r="25017" spans="1:9" x14ac:dyDescent="0.25">
      <c r="A25017" s="2">
        <v>43166</v>
      </c>
      <c r="B25017" s="1">
        <f t="shared" si="780"/>
        <v>2018</v>
      </c>
      <c r="C25017" s="1">
        <f t="shared" si="781"/>
        <v>1</v>
      </c>
      <c r="D25017">
        <v>2913</v>
      </c>
      <c r="E25017" t="s">
        <v>36</v>
      </c>
      <c r="F25017" s="4">
        <v>295000</v>
      </c>
      <c r="G25017" t="s">
        <v>6</v>
      </c>
      <c r="H25017">
        <v>1</v>
      </c>
      <c r="I25017" s="4">
        <f>IF(E25017="Rhode Island", Table1[[#This Row],[price]]*$L$3, IF(E25017="Massachusetts", Table1[[#This Row],[price]]*$L$2, 1))</f>
        <v>295000</v>
      </c>
    </row>
    <row r="25018" spans="1:9" x14ac:dyDescent="0.25">
      <c r="A25018" s="2">
        <v>43167</v>
      </c>
      <c r="B25018" s="1">
        <f t="shared" si="780"/>
        <v>2018</v>
      </c>
      <c r="C25018" s="1">
        <f t="shared" si="781"/>
        <v>1</v>
      </c>
      <c r="D25018">
        <v>2906</v>
      </c>
      <c r="E25018" t="s">
        <v>36</v>
      </c>
      <c r="F25018" s="4">
        <v>465000</v>
      </c>
      <c r="G25018" t="s">
        <v>5</v>
      </c>
      <c r="H25018">
        <v>3</v>
      </c>
      <c r="I25018" s="4">
        <f>IF(E25018="Rhode Island", Table1[[#This Row],[price]]*$L$3, IF(E25018="Massachusetts", Table1[[#This Row],[price]]*$L$2, 1))</f>
        <v>465000</v>
      </c>
    </row>
    <row r="25019" spans="1:9" x14ac:dyDescent="0.25">
      <c r="A25019" s="2">
        <v>43167</v>
      </c>
      <c r="B25019" s="1">
        <f t="shared" si="780"/>
        <v>2018</v>
      </c>
      <c r="C25019" s="1">
        <f t="shared" si="781"/>
        <v>1</v>
      </c>
      <c r="D25019">
        <v>2615</v>
      </c>
      <c r="E25019" t="s">
        <v>37</v>
      </c>
      <c r="F25019" s="4">
        <v>510000</v>
      </c>
      <c r="G25019" t="s">
        <v>5</v>
      </c>
      <c r="H25019">
        <v>3</v>
      </c>
      <c r="I25019" s="4">
        <f>IF(E25019="Rhode Island", Table1[[#This Row],[price]]*$L$3, IF(E25019="Massachusetts", Table1[[#This Row],[price]]*$L$2, 1))</f>
        <v>510000</v>
      </c>
    </row>
    <row r="25020" spans="1:9" x14ac:dyDescent="0.25">
      <c r="A25020" s="2">
        <v>43167</v>
      </c>
      <c r="B25020" s="1">
        <f t="shared" si="780"/>
        <v>2018</v>
      </c>
      <c r="C25020" s="1">
        <f t="shared" si="781"/>
        <v>1</v>
      </c>
      <c r="D25020">
        <v>2615</v>
      </c>
      <c r="E25020" t="s">
        <v>37</v>
      </c>
      <c r="F25020" s="4">
        <v>520000</v>
      </c>
      <c r="G25020" t="s">
        <v>5</v>
      </c>
      <c r="H25020">
        <v>3</v>
      </c>
      <c r="I25020" s="4">
        <f>IF(E25020="Rhode Island", Table1[[#This Row],[price]]*$L$3, IF(E25020="Massachusetts", Table1[[#This Row],[price]]*$L$2, 1))</f>
        <v>520000</v>
      </c>
    </row>
    <row r="25021" spans="1:9" x14ac:dyDescent="0.25">
      <c r="A25021" s="2">
        <v>43167</v>
      </c>
      <c r="B25021" s="1">
        <f t="shared" si="780"/>
        <v>2018</v>
      </c>
      <c r="C25021" s="1">
        <f t="shared" si="781"/>
        <v>1</v>
      </c>
      <c r="D25021">
        <v>2615</v>
      </c>
      <c r="E25021" t="s">
        <v>37</v>
      </c>
      <c r="F25021" s="4">
        <v>570000</v>
      </c>
      <c r="G25021" t="s">
        <v>5</v>
      </c>
      <c r="H25021">
        <v>4</v>
      </c>
      <c r="I25021" s="4">
        <f>IF(E25021="Rhode Island", Table1[[#This Row],[price]]*$L$3, IF(E25021="Massachusetts", Table1[[#This Row],[price]]*$L$2, 1))</f>
        <v>570000</v>
      </c>
    </row>
    <row r="25022" spans="1:9" x14ac:dyDescent="0.25">
      <c r="A25022" s="2">
        <v>43167</v>
      </c>
      <c r="B25022" s="1">
        <f t="shared" si="780"/>
        <v>2018</v>
      </c>
      <c r="C25022" s="1">
        <f t="shared" si="781"/>
        <v>1</v>
      </c>
      <c r="D25022">
        <v>2614</v>
      </c>
      <c r="E25022" t="s">
        <v>37</v>
      </c>
      <c r="F25022" s="4">
        <v>602000</v>
      </c>
      <c r="G25022" t="s">
        <v>5</v>
      </c>
      <c r="H25022">
        <v>3</v>
      </c>
      <c r="I25022" s="4">
        <f>IF(E25022="Rhode Island", Table1[[#This Row],[price]]*$L$3, IF(E25022="Massachusetts", Table1[[#This Row],[price]]*$L$2, 1))</f>
        <v>602000</v>
      </c>
    </row>
    <row r="25023" spans="1:9" x14ac:dyDescent="0.25">
      <c r="A25023" s="2">
        <v>43167</v>
      </c>
      <c r="B25023" s="1">
        <f t="shared" si="780"/>
        <v>2018</v>
      </c>
      <c r="C25023" s="1">
        <f t="shared" si="781"/>
        <v>1</v>
      </c>
      <c r="D25023">
        <v>2611</v>
      </c>
      <c r="E25023" t="s">
        <v>37</v>
      </c>
      <c r="F25023" s="4">
        <v>756000</v>
      </c>
      <c r="G25023" t="s">
        <v>5</v>
      </c>
      <c r="H25023">
        <v>4</v>
      </c>
      <c r="I25023" s="4">
        <f>IF(E25023="Rhode Island", Table1[[#This Row],[price]]*$L$3, IF(E25023="Massachusetts", Table1[[#This Row],[price]]*$L$2, 1))</f>
        <v>756000</v>
      </c>
    </row>
    <row r="25024" spans="1:9" x14ac:dyDescent="0.25">
      <c r="A25024" s="2">
        <v>43167</v>
      </c>
      <c r="B25024" s="1">
        <f t="shared" si="780"/>
        <v>2018</v>
      </c>
      <c r="C25024" s="1">
        <f t="shared" si="781"/>
        <v>1</v>
      </c>
      <c r="D25024">
        <v>2906</v>
      </c>
      <c r="E25024" t="s">
        <v>36</v>
      </c>
      <c r="F25024" s="4">
        <v>795000</v>
      </c>
      <c r="G25024" t="s">
        <v>5</v>
      </c>
      <c r="H25024">
        <v>4</v>
      </c>
      <c r="I25024" s="4">
        <f>IF(E25024="Rhode Island", Table1[[#This Row],[price]]*$L$3, IF(E25024="Massachusetts", Table1[[#This Row],[price]]*$L$2, 1))</f>
        <v>795000</v>
      </c>
    </row>
    <row r="25025" spans="1:9" x14ac:dyDescent="0.25">
      <c r="A25025" s="2">
        <v>43167</v>
      </c>
      <c r="B25025" s="1">
        <f t="shared" si="780"/>
        <v>2018</v>
      </c>
      <c r="C25025" s="1">
        <f t="shared" si="781"/>
        <v>1</v>
      </c>
      <c r="D25025">
        <v>2602</v>
      </c>
      <c r="E25025" t="s">
        <v>37</v>
      </c>
      <c r="F25025" s="4">
        <v>985000</v>
      </c>
      <c r="G25025" t="s">
        <v>5</v>
      </c>
      <c r="H25025">
        <v>4</v>
      </c>
      <c r="I25025" s="4">
        <f>IF(E25025="Rhode Island", Table1[[#This Row],[price]]*$L$3, IF(E25025="Massachusetts", Table1[[#This Row],[price]]*$L$2, 1))</f>
        <v>985000</v>
      </c>
    </row>
    <row r="25026" spans="1:9" x14ac:dyDescent="0.25">
      <c r="A25026" s="2">
        <v>43167</v>
      </c>
      <c r="B25026" s="1">
        <f t="shared" ref="B25026:B25089" si="782">YEAR(A25026)</f>
        <v>2018</v>
      </c>
      <c r="C25026" s="1">
        <f t="shared" ref="C25026:C25089" si="783">ROUNDUP(MONTH(A25026)/3,0)</f>
        <v>1</v>
      </c>
      <c r="D25026">
        <v>2602</v>
      </c>
      <c r="E25026" t="s">
        <v>37</v>
      </c>
      <c r="F25026" s="4">
        <v>1081000</v>
      </c>
      <c r="G25026" t="s">
        <v>5</v>
      </c>
      <c r="H25026">
        <v>4</v>
      </c>
      <c r="I25026" s="4">
        <f>IF(E25026="Rhode Island", Table1[[#This Row],[price]]*$L$3, IF(E25026="Massachusetts", Table1[[#This Row],[price]]*$L$2, 1))</f>
        <v>1081000</v>
      </c>
    </row>
    <row r="25027" spans="1:9" x14ac:dyDescent="0.25">
      <c r="A25027" s="2">
        <v>43167</v>
      </c>
      <c r="B25027" s="1">
        <f t="shared" si="782"/>
        <v>2018</v>
      </c>
      <c r="C25027" s="1">
        <f t="shared" si="783"/>
        <v>1</v>
      </c>
      <c r="D25027">
        <v>2611</v>
      </c>
      <c r="E25027" t="s">
        <v>37</v>
      </c>
      <c r="F25027" s="4">
        <v>1101000</v>
      </c>
      <c r="G25027" t="s">
        <v>5</v>
      </c>
      <c r="H25027">
        <v>5</v>
      </c>
      <c r="I25027" s="4">
        <f>IF(E25027="Rhode Island", Table1[[#This Row],[price]]*$L$3, IF(E25027="Massachusetts", Table1[[#This Row],[price]]*$L$2, 1))</f>
        <v>1101000</v>
      </c>
    </row>
    <row r="25028" spans="1:9" x14ac:dyDescent="0.25">
      <c r="A25028" s="2">
        <v>43167</v>
      </c>
      <c r="B25028" s="1">
        <f t="shared" si="782"/>
        <v>2018</v>
      </c>
      <c r="C25028" s="1">
        <f t="shared" si="783"/>
        <v>1</v>
      </c>
      <c r="D25028">
        <v>2913</v>
      </c>
      <c r="E25028" t="s">
        <v>36</v>
      </c>
      <c r="F25028" s="4">
        <v>322500</v>
      </c>
      <c r="G25028" t="s">
        <v>6</v>
      </c>
      <c r="H25028">
        <v>2</v>
      </c>
      <c r="I25028" s="4">
        <f>IF(E25028="Rhode Island", Table1[[#This Row],[price]]*$L$3, IF(E25028="Massachusetts", Table1[[#This Row],[price]]*$L$2, 1))</f>
        <v>322500</v>
      </c>
    </row>
    <row r="25029" spans="1:9" x14ac:dyDescent="0.25">
      <c r="A25029" s="2">
        <v>43167</v>
      </c>
      <c r="B25029" s="1">
        <f t="shared" si="782"/>
        <v>2018</v>
      </c>
      <c r="C25029" s="1">
        <f t="shared" si="783"/>
        <v>1</v>
      </c>
      <c r="D25029">
        <v>2913</v>
      </c>
      <c r="E25029" t="s">
        <v>36</v>
      </c>
      <c r="F25029" s="4">
        <v>390000</v>
      </c>
      <c r="G25029" t="s">
        <v>6</v>
      </c>
      <c r="H25029">
        <v>2</v>
      </c>
      <c r="I25029" s="4">
        <f>IF(E25029="Rhode Island", Table1[[#This Row],[price]]*$L$3, IF(E25029="Massachusetts", Table1[[#This Row],[price]]*$L$2, 1))</f>
        <v>390000</v>
      </c>
    </row>
    <row r="25030" spans="1:9" x14ac:dyDescent="0.25">
      <c r="A25030" s="2">
        <v>43167</v>
      </c>
      <c r="B25030" s="1">
        <f t="shared" si="782"/>
        <v>2018</v>
      </c>
      <c r="C25030" s="1">
        <f t="shared" si="783"/>
        <v>1</v>
      </c>
      <c r="D25030">
        <v>2604</v>
      </c>
      <c r="E25030" t="s">
        <v>37</v>
      </c>
      <c r="F25030" s="4">
        <v>415000</v>
      </c>
      <c r="G25030" t="s">
        <v>6</v>
      </c>
      <c r="H25030">
        <v>2</v>
      </c>
      <c r="I25030" s="4">
        <f>IF(E25030="Rhode Island", Table1[[#This Row],[price]]*$L$3, IF(E25030="Massachusetts", Table1[[#This Row],[price]]*$L$2, 1))</f>
        <v>415000</v>
      </c>
    </row>
    <row r="25031" spans="1:9" x14ac:dyDescent="0.25">
      <c r="A25031" s="2">
        <v>43167</v>
      </c>
      <c r="B25031" s="1">
        <f t="shared" si="782"/>
        <v>2018</v>
      </c>
      <c r="C25031" s="1">
        <f t="shared" si="783"/>
        <v>1</v>
      </c>
      <c r="D25031">
        <v>2914</v>
      </c>
      <c r="E25031" t="s">
        <v>36</v>
      </c>
      <c r="F25031" s="4">
        <v>500000</v>
      </c>
      <c r="G25031" t="s">
        <v>6</v>
      </c>
      <c r="H25031">
        <v>3</v>
      </c>
      <c r="I25031" s="4">
        <f>IF(E25031="Rhode Island", Table1[[#This Row],[price]]*$L$3, IF(E25031="Massachusetts", Table1[[#This Row],[price]]*$L$2, 1))</f>
        <v>500000</v>
      </c>
    </row>
    <row r="25032" spans="1:9" x14ac:dyDescent="0.25">
      <c r="A25032" s="2">
        <v>43168</v>
      </c>
      <c r="B25032" s="1">
        <f t="shared" si="782"/>
        <v>2018</v>
      </c>
      <c r="C25032" s="1">
        <f t="shared" si="783"/>
        <v>1</v>
      </c>
      <c r="D25032">
        <v>2615</v>
      </c>
      <c r="E25032" t="s">
        <v>37</v>
      </c>
      <c r="F25032" s="4">
        <v>433000</v>
      </c>
      <c r="G25032" t="s">
        <v>5</v>
      </c>
      <c r="H25032">
        <v>3</v>
      </c>
      <c r="I25032" s="4">
        <f>IF(E25032="Rhode Island", Table1[[#This Row],[price]]*$L$3, IF(E25032="Massachusetts", Table1[[#This Row],[price]]*$L$2, 1))</f>
        <v>433000</v>
      </c>
    </row>
    <row r="25033" spans="1:9" x14ac:dyDescent="0.25">
      <c r="A25033" s="2">
        <v>43168</v>
      </c>
      <c r="B25033" s="1">
        <f t="shared" si="782"/>
        <v>2018</v>
      </c>
      <c r="C25033" s="1">
        <f t="shared" si="783"/>
        <v>1</v>
      </c>
      <c r="D25033">
        <v>2906</v>
      </c>
      <c r="E25033" t="s">
        <v>36</v>
      </c>
      <c r="F25033" s="4">
        <v>510000</v>
      </c>
      <c r="G25033" t="s">
        <v>5</v>
      </c>
      <c r="H25033">
        <v>3</v>
      </c>
      <c r="I25033" s="4">
        <f>IF(E25033="Rhode Island", Table1[[#This Row],[price]]*$L$3, IF(E25033="Massachusetts", Table1[[#This Row],[price]]*$L$2, 1))</f>
        <v>510000</v>
      </c>
    </row>
    <row r="25034" spans="1:9" x14ac:dyDescent="0.25">
      <c r="A25034" s="2">
        <v>43168</v>
      </c>
      <c r="B25034" s="1">
        <f t="shared" si="782"/>
        <v>2018</v>
      </c>
      <c r="C25034" s="1">
        <f t="shared" si="783"/>
        <v>1</v>
      </c>
      <c r="D25034">
        <v>2913</v>
      </c>
      <c r="E25034" t="s">
        <v>36</v>
      </c>
      <c r="F25034" s="4">
        <v>520000</v>
      </c>
      <c r="G25034" t="s">
        <v>5</v>
      </c>
      <c r="H25034">
        <v>3</v>
      </c>
      <c r="I25034" s="4">
        <f>IF(E25034="Rhode Island", Table1[[#This Row],[price]]*$L$3, IF(E25034="Massachusetts", Table1[[#This Row],[price]]*$L$2, 1))</f>
        <v>520000</v>
      </c>
    </row>
    <row r="25035" spans="1:9" x14ac:dyDescent="0.25">
      <c r="A25035" s="2">
        <v>43168</v>
      </c>
      <c r="B25035" s="1">
        <f t="shared" si="782"/>
        <v>2018</v>
      </c>
      <c r="C25035" s="1">
        <f t="shared" si="783"/>
        <v>1</v>
      </c>
      <c r="D25035">
        <v>2905</v>
      </c>
      <c r="E25035" t="s">
        <v>36</v>
      </c>
      <c r="F25035" s="4">
        <v>563000</v>
      </c>
      <c r="G25035" t="s">
        <v>5</v>
      </c>
      <c r="H25035">
        <v>3</v>
      </c>
      <c r="I25035" s="4">
        <f>IF(E25035="Rhode Island", Table1[[#This Row],[price]]*$L$3, IF(E25035="Massachusetts", Table1[[#This Row],[price]]*$L$2, 1))</f>
        <v>563000</v>
      </c>
    </row>
    <row r="25036" spans="1:9" x14ac:dyDescent="0.25">
      <c r="A25036" s="2">
        <v>43168</v>
      </c>
      <c r="B25036" s="1">
        <f t="shared" si="782"/>
        <v>2018</v>
      </c>
      <c r="C25036" s="1">
        <f t="shared" si="783"/>
        <v>1</v>
      </c>
      <c r="D25036">
        <v>2611</v>
      </c>
      <c r="E25036" t="s">
        <v>37</v>
      </c>
      <c r="F25036" s="4">
        <v>600500</v>
      </c>
      <c r="G25036" t="s">
        <v>5</v>
      </c>
      <c r="H25036">
        <v>4</v>
      </c>
      <c r="I25036" s="4">
        <f>IF(E25036="Rhode Island", Table1[[#This Row],[price]]*$L$3, IF(E25036="Massachusetts", Table1[[#This Row],[price]]*$L$2, 1))</f>
        <v>600500</v>
      </c>
    </row>
    <row r="25037" spans="1:9" x14ac:dyDescent="0.25">
      <c r="A25037" s="2">
        <v>43168</v>
      </c>
      <c r="B25037" s="1">
        <f t="shared" si="782"/>
        <v>2018</v>
      </c>
      <c r="C25037" s="1">
        <f t="shared" si="783"/>
        <v>1</v>
      </c>
      <c r="D25037">
        <v>2905</v>
      </c>
      <c r="E25037" t="s">
        <v>36</v>
      </c>
      <c r="F25037" s="4">
        <v>670000</v>
      </c>
      <c r="G25037" t="s">
        <v>5</v>
      </c>
      <c r="H25037">
        <v>4</v>
      </c>
      <c r="I25037" s="4">
        <f>IF(E25037="Rhode Island", Table1[[#This Row],[price]]*$L$3, IF(E25037="Massachusetts", Table1[[#This Row],[price]]*$L$2, 1))</f>
        <v>670000</v>
      </c>
    </row>
    <row r="25038" spans="1:9" x14ac:dyDescent="0.25">
      <c r="A25038" s="2">
        <v>43168</v>
      </c>
      <c r="B25038" s="1">
        <f t="shared" si="782"/>
        <v>2018</v>
      </c>
      <c r="C25038" s="1">
        <f t="shared" si="783"/>
        <v>1</v>
      </c>
      <c r="D25038">
        <v>2611</v>
      </c>
      <c r="E25038" t="s">
        <v>37</v>
      </c>
      <c r="F25038" s="4">
        <v>710000</v>
      </c>
      <c r="G25038" t="s">
        <v>5</v>
      </c>
      <c r="H25038">
        <v>4</v>
      </c>
      <c r="I25038" s="4">
        <f>IF(E25038="Rhode Island", Table1[[#This Row],[price]]*$L$3, IF(E25038="Massachusetts", Table1[[#This Row],[price]]*$L$2, 1))</f>
        <v>710000</v>
      </c>
    </row>
    <row r="25039" spans="1:9" x14ac:dyDescent="0.25">
      <c r="A25039" s="2">
        <v>43168</v>
      </c>
      <c r="B25039" s="1">
        <f t="shared" si="782"/>
        <v>2018</v>
      </c>
      <c r="C25039" s="1">
        <f t="shared" si="783"/>
        <v>1</v>
      </c>
      <c r="D25039">
        <v>2912</v>
      </c>
      <c r="E25039" t="s">
        <v>36</v>
      </c>
      <c r="F25039" s="4">
        <v>845000</v>
      </c>
      <c r="G25039" t="s">
        <v>5</v>
      </c>
      <c r="H25039">
        <v>4</v>
      </c>
      <c r="I25039" s="4">
        <f>IF(E25039="Rhode Island", Table1[[#This Row],[price]]*$L$3, IF(E25039="Massachusetts", Table1[[#This Row],[price]]*$L$2, 1))</f>
        <v>845000</v>
      </c>
    </row>
    <row r="25040" spans="1:9" x14ac:dyDescent="0.25">
      <c r="A25040" s="2">
        <v>43168</v>
      </c>
      <c r="B25040" s="1">
        <f t="shared" si="782"/>
        <v>2018</v>
      </c>
      <c r="C25040" s="1">
        <f t="shared" si="783"/>
        <v>1</v>
      </c>
      <c r="D25040">
        <v>2603</v>
      </c>
      <c r="E25040" t="s">
        <v>37</v>
      </c>
      <c r="F25040" s="4">
        <v>1350000</v>
      </c>
      <c r="G25040" t="s">
        <v>5</v>
      </c>
      <c r="H25040">
        <v>4</v>
      </c>
      <c r="I25040" s="4">
        <f>IF(E25040="Rhode Island", Table1[[#This Row],[price]]*$L$3, IF(E25040="Massachusetts", Table1[[#This Row],[price]]*$L$2, 1))</f>
        <v>1350000</v>
      </c>
    </row>
    <row r="25041" spans="1:9" x14ac:dyDescent="0.25">
      <c r="A25041" s="2">
        <v>43168</v>
      </c>
      <c r="B25041" s="1">
        <f t="shared" si="782"/>
        <v>2018</v>
      </c>
      <c r="C25041" s="1">
        <f t="shared" si="783"/>
        <v>1</v>
      </c>
      <c r="D25041">
        <v>2606</v>
      </c>
      <c r="E25041" t="s">
        <v>37</v>
      </c>
      <c r="F25041" s="4">
        <v>317000</v>
      </c>
      <c r="G25041" t="s">
        <v>6</v>
      </c>
      <c r="H25041">
        <v>1</v>
      </c>
      <c r="I25041" s="4">
        <f>IF(E25041="Rhode Island", Table1[[#This Row],[price]]*$L$3, IF(E25041="Massachusetts", Table1[[#This Row],[price]]*$L$2, 1))</f>
        <v>317000</v>
      </c>
    </row>
    <row r="25042" spans="1:9" x14ac:dyDescent="0.25">
      <c r="A25042" s="2">
        <v>43168</v>
      </c>
      <c r="B25042" s="1">
        <f t="shared" si="782"/>
        <v>2018</v>
      </c>
      <c r="C25042" s="1">
        <f t="shared" si="783"/>
        <v>1</v>
      </c>
      <c r="D25042">
        <v>2602</v>
      </c>
      <c r="E25042" t="s">
        <v>37</v>
      </c>
      <c r="F25042" s="4">
        <v>340000</v>
      </c>
      <c r="G25042" t="s">
        <v>6</v>
      </c>
      <c r="H25042">
        <v>2</v>
      </c>
      <c r="I25042" s="4">
        <f>IF(E25042="Rhode Island", Table1[[#This Row],[price]]*$L$3, IF(E25042="Massachusetts", Table1[[#This Row],[price]]*$L$2, 1))</f>
        <v>340000</v>
      </c>
    </row>
    <row r="25043" spans="1:9" x14ac:dyDescent="0.25">
      <c r="A25043" s="2">
        <v>43168</v>
      </c>
      <c r="B25043" s="1">
        <f t="shared" si="782"/>
        <v>2018</v>
      </c>
      <c r="C25043" s="1">
        <f t="shared" si="783"/>
        <v>1</v>
      </c>
      <c r="D25043">
        <v>2601</v>
      </c>
      <c r="E25043" t="s">
        <v>37</v>
      </c>
      <c r="F25043" s="4">
        <v>400000</v>
      </c>
      <c r="G25043" t="s">
        <v>6</v>
      </c>
      <c r="H25043">
        <v>1</v>
      </c>
      <c r="I25043" s="4">
        <f>IF(E25043="Rhode Island", Table1[[#This Row],[price]]*$L$3, IF(E25043="Massachusetts", Table1[[#This Row],[price]]*$L$2, 1))</f>
        <v>400000</v>
      </c>
    </row>
    <row r="25044" spans="1:9" x14ac:dyDescent="0.25">
      <c r="A25044" s="2">
        <v>43168</v>
      </c>
      <c r="B25044" s="1">
        <f t="shared" si="782"/>
        <v>2018</v>
      </c>
      <c r="C25044" s="1">
        <f t="shared" si="783"/>
        <v>1</v>
      </c>
      <c r="D25044">
        <v>2612</v>
      </c>
      <c r="E25044" t="s">
        <v>37</v>
      </c>
      <c r="F25044" s="4">
        <v>500000</v>
      </c>
      <c r="G25044" t="s">
        <v>6</v>
      </c>
      <c r="H25044">
        <v>1</v>
      </c>
      <c r="I25044" s="4">
        <f>IF(E25044="Rhode Island", Table1[[#This Row],[price]]*$L$3, IF(E25044="Massachusetts", Table1[[#This Row],[price]]*$L$2, 1))</f>
        <v>500000</v>
      </c>
    </row>
    <row r="25045" spans="1:9" x14ac:dyDescent="0.25">
      <c r="A25045" s="2">
        <v>43168</v>
      </c>
      <c r="B25045" s="1">
        <f t="shared" si="782"/>
        <v>2018</v>
      </c>
      <c r="C25045" s="1">
        <f t="shared" si="783"/>
        <v>1</v>
      </c>
      <c r="D25045">
        <v>2604</v>
      </c>
      <c r="E25045" t="s">
        <v>37</v>
      </c>
      <c r="F25045" s="4">
        <v>550000</v>
      </c>
      <c r="G25045" t="s">
        <v>6</v>
      </c>
      <c r="H25045">
        <v>1</v>
      </c>
      <c r="I25045" s="4">
        <f>IF(E25045="Rhode Island", Table1[[#This Row],[price]]*$L$3, IF(E25045="Massachusetts", Table1[[#This Row],[price]]*$L$2, 1))</f>
        <v>550000</v>
      </c>
    </row>
    <row r="25046" spans="1:9" x14ac:dyDescent="0.25">
      <c r="A25046" s="2">
        <v>43168</v>
      </c>
      <c r="B25046" s="1">
        <f t="shared" si="782"/>
        <v>2018</v>
      </c>
      <c r="C25046" s="1">
        <f t="shared" si="783"/>
        <v>1</v>
      </c>
      <c r="D25046">
        <v>2604</v>
      </c>
      <c r="E25046" t="s">
        <v>37</v>
      </c>
      <c r="F25046" s="4">
        <v>556000</v>
      </c>
      <c r="G25046" t="s">
        <v>6</v>
      </c>
      <c r="H25046">
        <v>2</v>
      </c>
      <c r="I25046" s="4">
        <f>IF(E25046="Rhode Island", Table1[[#This Row],[price]]*$L$3, IF(E25046="Massachusetts", Table1[[#This Row],[price]]*$L$2, 1))</f>
        <v>556000</v>
      </c>
    </row>
    <row r="25047" spans="1:9" x14ac:dyDescent="0.25">
      <c r="A25047" s="2">
        <v>43168</v>
      </c>
      <c r="B25047" s="1">
        <f t="shared" si="782"/>
        <v>2018</v>
      </c>
      <c r="C25047" s="1">
        <f t="shared" si="783"/>
        <v>1</v>
      </c>
      <c r="D25047">
        <v>2601</v>
      </c>
      <c r="E25047" t="s">
        <v>37</v>
      </c>
      <c r="F25047" s="4">
        <v>587000</v>
      </c>
      <c r="G25047" t="s">
        <v>6</v>
      </c>
      <c r="H25047">
        <v>2</v>
      </c>
      <c r="I25047" s="4">
        <f>IF(E25047="Rhode Island", Table1[[#This Row],[price]]*$L$3, IF(E25047="Massachusetts", Table1[[#This Row],[price]]*$L$2, 1))</f>
        <v>587000</v>
      </c>
    </row>
    <row r="25048" spans="1:9" x14ac:dyDescent="0.25">
      <c r="A25048" s="2">
        <v>43169</v>
      </c>
      <c r="B25048" s="1">
        <f t="shared" si="782"/>
        <v>2018</v>
      </c>
      <c r="C25048" s="1">
        <f t="shared" si="783"/>
        <v>1</v>
      </c>
      <c r="D25048">
        <v>2914</v>
      </c>
      <c r="E25048" t="s">
        <v>36</v>
      </c>
      <c r="F25048" s="4">
        <v>555000</v>
      </c>
      <c r="G25048" t="s">
        <v>5</v>
      </c>
      <c r="H25048">
        <v>3</v>
      </c>
      <c r="I25048" s="4">
        <f>IF(E25048="Rhode Island", Table1[[#This Row],[price]]*$L$3, IF(E25048="Massachusetts", Table1[[#This Row],[price]]*$L$2, 1))</f>
        <v>555000</v>
      </c>
    </row>
    <row r="25049" spans="1:9" x14ac:dyDescent="0.25">
      <c r="A25049" s="2">
        <v>43169</v>
      </c>
      <c r="B25049" s="1">
        <f t="shared" si="782"/>
        <v>2018</v>
      </c>
      <c r="C25049" s="1">
        <f t="shared" si="783"/>
        <v>1</v>
      </c>
      <c r="D25049">
        <v>2615</v>
      </c>
      <c r="E25049" t="s">
        <v>37</v>
      </c>
      <c r="F25049" s="4">
        <v>606000</v>
      </c>
      <c r="G25049" t="s">
        <v>5</v>
      </c>
      <c r="H25049">
        <v>3</v>
      </c>
      <c r="I25049" s="4">
        <f>IF(E25049="Rhode Island", Table1[[#This Row],[price]]*$L$3, IF(E25049="Massachusetts", Table1[[#This Row],[price]]*$L$2, 1))</f>
        <v>606000</v>
      </c>
    </row>
    <row r="25050" spans="1:9" x14ac:dyDescent="0.25">
      <c r="A25050" s="2">
        <v>43169</v>
      </c>
      <c r="B25050" s="1">
        <f t="shared" si="782"/>
        <v>2018</v>
      </c>
      <c r="C25050" s="1">
        <f t="shared" si="783"/>
        <v>1</v>
      </c>
      <c r="D25050">
        <v>2914</v>
      </c>
      <c r="E25050" t="s">
        <v>36</v>
      </c>
      <c r="F25050" s="4">
        <v>645000</v>
      </c>
      <c r="G25050" t="s">
        <v>5</v>
      </c>
      <c r="H25050">
        <v>3</v>
      </c>
      <c r="I25050" s="4">
        <f>IF(E25050="Rhode Island", Table1[[#This Row],[price]]*$L$3, IF(E25050="Massachusetts", Table1[[#This Row],[price]]*$L$2, 1))</f>
        <v>645000</v>
      </c>
    </row>
    <row r="25051" spans="1:9" x14ac:dyDescent="0.25">
      <c r="A25051" s="2">
        <v>43169</v>
      </c>
      <c r="B25051" s="1">
        <f t="shared" si="782"/>
        <v>2018</v>
      </c>
      <c r="C25051" s="1">
        <f t="shared" si="783"/>
        <v>1</v>
      </c>
      <c r="D25051">
        <v>2615</v>
      </c>
      <c r="E25051" t="s">
        <v>37</v>
      </c>
      <c r="F25051" s="4">
        <v>645000</v>
      </c>
      <c r="G25051" t="s">
        <v>5</v>
      </c>
      <c r="H25051">
        <v>4</v>
      </c>
      <c r="I25051" s="4">
        <f>IF(E25051="Rhode Island", Table1[[#This Row],[price]]*$L$3, IF(E25051="Massachusetts", Table1[[#This Row],[price]]*$L$2, 1))</f>
        <v>645000</v>
      </c>
    </row>
    <row r="25052" spans="1:9" x14ac:dyDescent="0.25">
      <c r="A25052" s="2">
        <v>43169</v>
      </c>
      <c r="B25052" s="1">
        <f t="shared" si="782"/>
        <v>2018</v>
      </c>
      <c r="C25052" s="1">
        <f t="shared" si="783"/>
        <v>1</v>
      </c>
      <c r="D25052">
        <v>2615</v>
      </c>
      <c r="E25052" t="s">
        <v>37</v>
      </c>
      <c r="F25052" s="4">
        <v>648000</v>
      </c>
      <c r="G25052" t="s">
        <v>5</v>
      </c>
      <c r="H25052">
        <v>5</v>
      </c>
      <c r="I25052" s="4">
        <f>IF(E25052="Rhode Island", Table1[[#This Row],[price]]*$L$3, IF(E25052="Massachusetts", Table1[[#This Row],[price]]*$L$2, 1))</f>
        <v>648000</v>
      </c>
    </row>
    <row r="25053" spans="1:9" x14ac:dyDescent="0.25">
      <c r="A25053" s="2">
        <v>43169</v>
      </c>
      <c r="B25053" s="1">
        <f t="shared" si="782"/>
        <v>2018</v>
      </c>
      <c r="C25053" s="1">
        <f t="shared" si="783"/>
        <v>1</v>
      </c>
      <c r="D25053">
        <v>2611</v>
      </c>
      <c r="E25053" t="s">
        <v>37</v>
      </c>
      <c r="F25053" s="4">
        <v>675000</v>
      </c>
      <c r="G25053" t="s">
        <v>5</v>
      </c>
      <c r="H25053">
        <v>3</v>
      </c>
      <c r="I25053" s="4">
        <f>IF(E25053="Rhode Island", Table1[[#This Row],[price]]*$L$3, IF(E25053="Massachusetts", Table1[[#This Row],[price]]*$L$2, 1))</f>
        <v>675000</v>
      </c>
    </row>
    <row r="25054" spans="1:9" x14ac:dyDescent="0.25">
      <c r="A25054" s="2">
        <v>43169</v>
      </c>
      <c r="B25054" s="1">
        <f t="shared" si="782"/>
        <v>2018</v>
      </c>
      <c r="C25054" s="1">
        <f t="shared" si="783"/>
        <v>1</v>
      </c>
      <c r="D25054">
        <v>2904</v>
      </c>
      <c r="E25054" t="s">
        <v>36</v>
      </c>
      <c r="F25054" s="4">
        <v>705000</v>
      </c>
      <c r="G25054" t="s">
        <v>5</v>
      </c>
      <c r="H25054">
        <v>4</v>
      </c>
      <c r="I25054" s="4">
        <f>IF(E25054="Rhode Island", Table1[[#This Row],[price]]*$L$3, IF(E25054="Massachusetts", Table1[[#This Row],[price]]*$L$2, 1))</f>
        <v>705000</v>
      </c>
    </row>
    <row r="25055" spans="1:9" x14ac:dyDescent="0.25">
      <c r="A25055" s="2">
        <v>43169</v>
      </c>
      <c r="B25055" s="1">
        <f t="shared" si="782"/>
        <v>2018</v>
      </c>
      <c r="C25055" s="1">
        <f t="shared" si="783"/>
        <v>1</v>
      </c>
      <c r="D25055">
        <v>2617</v>
      </c>
      <c r="E25055" t="s">
        <v>37</v>
      </c>
      <c r="F25055" s="4">
        <v>735000</v>
      </c>
      <c r="G25055" t="s">
        <v>5</v>
      </c>
      <c r="H25055">
        <v>4</v>
      </c>
      <c r="I25055" s="4">
        <f>IF(E25055="Rhode Island", Table1[[#This Row],[price]]*$L$3, IF(E25055="Massachusetts", Table1[[#This Row],[price]]*$L$2, 1))</f>
        <v>735000</v>
      </c>
    </row>
    <row r="25056" spans="1:9" x14ac:dyDescent="0.25">
      <c r="A25056" s="2">
        <v>43169</v>
      </c>
      <c r="B25056" s="1">
        <f t="shared" si="782"/>
        <v>2018</v>
      </c>
      <c r="C25056" s="1">
        <f t="shared" si="783"/>
        <v>1</v>
      </c>
      <c r="D25056">
        <v>2905</v>
      </c>
      <c r="E25056" t="s">
        <v>36</v>
      </c>
      <c r="F25056" s="4">
        <v>745000</v>
      </c>
      <c r="G25056" t="s">
        <v>5</v>
      </c>
      <c r="H25056">
        <v>4</v>
      </c>
      <c r="I25056" s="4">
        <f>IF(E25056="Rhode Island", Table1[[#This Row],[price]]*$L$3, IF(E25056="Massachusetts", Table1[[#This Row],[price]]*$L$2, 1))</f>
        <v>745000</v>
      </c>
    </row>
    <row r="25057" spans="1:9" x14ac:dyDescent="0.25">
      <c r="A25057" s="2">
        <v>43169</v>
      </c>
      <c r="B25057" s="1">
        <f t="shared" si="782"/>
        <v>2018</v>
      </c>
      <c r="C25057" s="1">
        <f t="shared" si="783"/>
        <v>1</v>
      </c>
      <c r="D25057">
        <v>2602</v>
      </c>
      <c r="E25057" t="s">
        <v>37</v>
      </c>
      <c r="F25057" s="4">
        <v>750000</v>
      </c>
      <c r="G25057" t="s">
        <v>5</v>
      </c>
      <c r="H25057">
        <v>3</v>
      </c>
      <c r="I25057" s="4">
        <f>IF(E25057="Rhode Island", Table1[[#This Row],[price]]*$L$3, IF(E25057="Massachusetts", Table1[[#This Row],[price]]*$L$2, 1))</f>
        <v>750000</v>
      </c>
    </row>
    <row r="25058" spans="1:9" x14ac:dyDescent="0.25">
      <c r="A25058" s="2">
        <v>43169</v>
      </c>
      <c r="B25058" s="1">
        <f t="shared" si="782"/>
        <v>2018</v>
      </c>
      <c r="C25058" s="1">
        <f t="shared" si="783"/>
        <v>1</v>
      </c>
      <c r="D25058">
        <v>2614</v>
      </c>
      <c r="E25058" t="s">
        <v>37</v>
      </c>
      <c r="F25058" s="4">
        <v>765000</v>
      </c>
      <c r="G25058" t="s">
        <v>5</v>
      </c>
      <c r="H25058">
        <v>3</v>
      </c>
      <c r="I25058" s="4">
        <f>IF(E25058="Rhode Island", Table1[[#This Row],[price]]*$L$3, IF(E25058="Massachusetts", Table1[[#This Row],[price]]*$L$2, 1))</f>
        <v>765000</v>
      </c>
    </row>
    <row r="25059" spans="1:9" x14ac:dyDescent="0.25">
      <c r="A25059" s="2">
        <v>43169</v>
      </c>
      <c r="B25059" s="1">
        <f t="shared" si="782"/>
        <v>2018</v>
      </c>
      <c r="C25059" s="1">
        <f t="shared" si="783"/>
        <v>1</v>
      </c>
      <c r="D25059">
        <v>2611</v>
      </c>
      <c r="E25059" t="s">
        <v>37</v>
      </c>
      <c r="F25059" s="4">
        <v>865000</v>
      </c>
      <c r="G25059" t="s">
        <v>5</v>
      </c>
      <c r="H25059">
        <v>4</v>
      </c>
      <c r="I25059" s="4">
        <f>IF(E25059="Rhode Island", Table1[[#This Row],[price]]*$L$3, IF(E25059="Massachusetts", Table1[[#This Row],[price]]*$L$2, 1))</f>
        <v>865000</v>
      </c>
    </row>
    <row r="25060" spans="1:9" x14ac:dyDescent="0.25">
      <c r="A25060" s="2">
        <v>43169</v>
      </c>
      <c r="B25060" s="1">
        <f t="shared" si="782"/>
        <v>2018</v>
      </c>
      <c r="C25060" s="1">
        <f t="shared" si="783"/>
        <v>1</v>
      </c>
      <c r="D25060">
        <v>2617</v>
      </c>
      <c r="E25060" t="s">
        <v>37</v>
      </c>
      <c r="F25060" s="4">
        <v>900000</v>
      </c>
      <c r="G25060" t="s">
        <v>5</v>
      </c>
      <c r="H25060">
        <v>5</v>
      </c>
      <c r="I25060" s="4">
        <f>IF(E25060="Rhode Island", Table1[[#This Row],[price]]*$L$3, IF(E25060="Massachusetts", Table1[[#This Row],[price]]*$L$2, 1))</f>
        <v>900000</v>
      </c>
    </row>
    <row r="25061" spans="1:9" x14ac:dyDescent="0.25">
      <c r="A25061" s="2">
        <v>43169</v>
      </c>
      <c r="B25061" s="1">
        <f t="shared" si="782"/>
        <v>2018</v>
      </c>
      <c r="C25061" s="1">
        <f t="shared" si="783"/>
        <v>1</v>
      </c>
      <c r="D25061">
        <v>2611</v>
      </c>
      <c r="E25061" t="s">
        <v>37</v>
      </c>
      <c r="F25061" s="4">
        <v>910000</v>
      </c>
      <c r="G25061" t="s">
        <v>5</v>
      </c>
      <c r="H25061">
        <v>4</v>
      </c>
      <c r="I25061" s="4">
        <f>IF(E25061="Rhode Island", Table1[[#This Row],[price]]*$L$3, IF(E25061="Massachusetts", Table1[[#This Row],[price]]*$L$2, 1))</f>
        <v>910000</v>
      </c>
    </row>
    <row r="25062" spans="1:9" x14ac:dyDescent="0.25">
      <c r="A25062" s="2">
        <v>43169</v>
      </c>
      <c r="B25062" s="1">
        <f t="shared" si="782"/>
        <v>2018</v>
      </c>
      <c r="C25062" s="1">
        <f t="shared" si="783"/>
        <v>1</v>
      </c>
      <c r="D25062">
        <v>2600</v>
      </c>
      <c r="E25062" t="s">
        <v>37</v>
      </c>
      <c r="F25062" s="4">
        <v>1325000</v>
      </c>
      <c r="G25062" t="s">
        <v>5</v>
      </c>
      <c r="H25062">
        <v>4</v>
      </c>
      <c r="I25062" s="4">
        <f>IF(E25062="Rhode Island", Table1[[#This Row],[price]]*$L$3, IF(E25062="Massachusetts", Table1[[#This Row],[price]]*$L$2, 1))</f>
        <v>1325000</v>
      </c>
    </row>
    <row r="25063" spans="1:9" x14ac:dyDescent="0.25">
      <c r="A25063" s="2">
        <v>43169</v>
      </c>
      <c r="B25063" s="1">
        <f t="shared" si="782"/>
        <v>2018</v>
      </c>
      <c r="C25063" s="1">
        <f t="shared" si="783"/>
        <v>1</v>
      </c>
      <c r="D25063">
        <v>2604</v>
      </c>
      <c r="E25063" t="s">
        <v>37</v>
      </c>
      <c r="F25063" s="4">
        <v>442000</v>
      </c>
      <c r="G25063" t="s">
        <v>6</v>
      </c>
      <c r="H25063">
        <v>2</v>
      </c>
      <c r="I25063" s="4">
        <f>IF(E25063="Rhode Island", Table1[[#This Row],[price]]*$L$3, IF(E25063="Massachusetts", Table1[[#This Row],[price]]*$L$2, 1))</f>
        <v>442000</v>
      </c>
    </row>
    <row r="25064" spans="1:9" x14ac:dyDescent="0.25">
      <c r="A25064" s="2">
        <v>43169</v>
      </c>
      <c r="B25064" s="1">
        <f t="shared" si="782"/>
        <v>2018</v>
      </c>
      <c r="C25064" s="1">
        <f t="shared" si="783"/>
        <v>1</v>
      </c>
      <c r="D25064">
        <v>2600</v>
      </c>
      <c r="E25064" t="s">
        <v>37</v>
      </c>
      <c r="F25064" s="4">
        <v>483000</v>
      </c>
      <c r="G25064" t="s">
        <v>6</v>
      </c>
      <c r="H25064">
        <v>1</v>
      </c>
      <c r="I25064" s="4">
        <f>IF(E25064="Rhode Island", Table1[[#This Row],[price]]*$L$3, IF(E25064="Massachusetts", Table1[[#This Row],[price]]*$L$2, 1))</f>
        <v>483000</v>
      </c>
    </row>
    <row r="25065" spans="1:9" x14ac:dyDescent="0.25">
      <c r="A25065" s="2">
        <v>43171</v>
      </c>
      <c r="B25065" s="1">
        <f t="shared" si="782"/>
        <v>2018</v>
      </c>
      <c r="C25065" s="1">
        <f t="shared" si="783"/>
        <v>1</v>
      </c>
      <c r="D25065">
        <v>2611</v>
      </c>
      <c r="E25065" t="s">
        <v>37</v>
      </c>
      <c r="F25065" s="4">
        <v>714900</v>
      </c>
      <c r="G25065" t="s">
        <v>5</v>
      </c>
      <c r="H25065">
        <v>3</v>
      </c>
      <c r="I25065" s="4">
        <f>IF(E25065="Rhode Island", Table1[[#This Row],[price]]*$L$3, IF(E25065="Massachusetts", Table1[[#This Row],[price]]*$L$2, 1))</f>
        <v>714900</v>
      </c>
    </row>
    <row r="25066" spans="1:9" x14ac:dyDescent="0.25">
      <c r="A25066" s="2">
        <v>43172</v>
      </c>
      <c r="B25066" s="1">
        <f t="shared" si="782"/>
        <v>2018</v>
      </c>
      <c r="C25066" s="1">
        <f t="shared" si="783"/>
        <v>1</v>
      </c>
      <c r="D25066">
        <v>2615</v>
      </c>
      <c r="E25066" t="s">
        <v>37</v>
      </c>
      <c r="F25066" s="4">
        <v>400000</v>
      </c>
      <c r="G25066" t="s">
        <v>5</v>
      </c>
      <c r="H25066">
        <v>3</v>
      </c>
      <c r="I25066" s="4">
        <f>IF(E25066="Rhode Island", Table1[[#This Row],[price]]*$L$3, IF(E25066="Massachusetts", Table1[[#This Row],[price]]*$L$2, 1))</f>
        <v>400000</v>
      </c>
    </row>
    <row r="25067" spans="1:9" x14ac:dyDescent="0.25">
      <c r="A25067" s="2">
        <v>43172</v>
      </c>
      <c r="B25067" s="1">
        <f t="shared" si="782"/>
        <v>2018</v>
      </c>
      <c r="C25067" s="1">
        <f t="shared" si="783"/>
        <v>1</v>
      </c>
      <c r="D25067">
        <v>2906</v>
      </c>
      <c r="E25067" t="s">
        <v>36</v>
      </c>
      <c r="F25067" s="4">
        <v>435000</v>
      </c>
      <c r="G25067" t="s">
        <v>5</v>
      </c>
      <c r="H25067">
        <v>3</v>
      </c>
      <c r="I25067" s="4">
        <f>IF(E25067="Rhode Island", Table1[[#This Row],[price]]*$L$3, IF(E25067="Massachusetts", Table1[[#This Row],[price]]*$L$2, 1))</f>
        <v>435000</v>
      </c>
    </row>
    <row r="25068" spans="1:9" x14ac:dyDescent="0.25">
      <c r="A25068" s="2">
        <v>43172</v>
      </c>
      <c r="B25068" s="1">
        <f t="shared" si="782"/>
        <v>2018</v>
      </c>
      <c r="C25068" s="1">
        <f t="shared" si="783"/>
        <v>1</v>
      </c>
      <c r="D25068">
        <v>2615</v>
      </c>
      <c r="E25068" t="s">
        <v>37</v>
      </c>
      <c r="F25068" s="4">
        <v>453000</v>
      </c>
      <c r="G25068" t="s">
        <v>5</v>
      </c>
      <c r="H25068">
        <v>3</v>
      </c>
      <c r="I25068" s="4">
        <f>IF(E25068="Rhode Island", Table1[[#This Row],[price]]*$L$3, IF(E25068="Massachusetts", Table1[[#This Row],[price]]*$L$2, 1))</f>
        <v>453000</v>
      </c>
    </row>
    <row r="25069" spans="1:9" x14ac:dyDescent="0.25">
      <c r="A25069" s="2">
        <v>43172</v>
      </c>
      <c r="B25069" s="1">
        <f t="shared" si="782"/>
        <v>2018</v>
      </c>
      <c r="C25069" s="1">
        <f t="shared" si="783"/>
        <v>1</v>
      </c>
      <c r="D25069">
        <v>2913</v>
      </c>
      <c r="E25069" t="s">
        <v>36</v>
      </c>
      <c r="F25069" s="4">
        <v>480000</v>
      </c>
      <c r="G25069" t="s">
        <v>5</v>
      </c>
      <c r="H25069">
        <v>3</v>
      </c>
      <c r="I25069" s="4">
        <f>IF(E25069="Rhode Island", Table1[[#This Row],[price]]*$L$3, IF(E25069="Massachusetts", Table1[[#This Row],[price]]*$L$2, 1))</f>
        <v>480000</v>
      </c>
    </row>
    <row r="25070" spans="1:9" x14ac:dyDescent="0.25">
      <c r="A25070" s="2">
        <v>43172</v>
      </c>
      <c r="B25070" s="1">
        <f t="shared" si="782"/>
        <v>2018</v>
      </c>
      <c r="C25070" s="1">
        <f t="shared" si="783"/>
        <v>1</v>
      </c>
      <c r="D25070">
        <v>2913</v>
      </c>
      <c r="E25070" t="s">
        <v>36</v>
      </c>
      <c r="F25070" s="4">
        <v>541000</v>
      </c>
      <c r="G25070" t="s">
        <v>5</v>
      </c>
      <c r="H25070">
        <v>3</v>
      </c>
      <c r="I25070" s="4">
        <f>IF(E25070="Rhode Island", Table1[[#This Row],[price]]*$L$3, IF(E25070="Massachusetts", Table1[[#This Row],[price]]*$L$2, 1))</f>
        <v>541000</v>
      </c>
    </row>
    <row r="25071" spans="1:9" x14ac:dyDescent="0.25">
      <c r="A25071" s="2">
        <v>43172</v>
      </c>
      <c r="B25071" s="1">
        <f t="shared" si="782"/>
        <v>2018</v>
      </c>
      <c r="C25071" s="1">
        <f t="shared" si="783"/>
        <v>1</v>
      </c>
      <c r="D25071">
        <v>2604</v>
      </c>
      <c r="E25071" t="s">
        <v>37</v>
      </c>
      <c r="F25071" s="4">
        <v>588000</v>
      </c>
      <c r="G25071" t="s">
        <v>5</v>
      </c>
      <c r="H25071">
        <v>2</v>
      </c>
      <c r="I25071" s="4">
        <f>IF(E25071="Rhode Island", Table1[[#This Row],[price]]*$L$3, IF(E25071="Massachusetts", Table1[[#This Row],[price]]*$L$2, 1))</f>
        <v>588000</v>
      </c>
    </row>
    <row r="25072" spans="1:9" x14ac:dyDescent="0.25">
      <c r="A25072" s="2">
        <v>43172</v>
      </c>
      <c r="B25072" s="1">
        <f t="shared" si="782"/>
        <v>2018</v>
      </c>
      <c r="C25072" s="1">
        <f t="shared" si="783"/>
        <v>1</v>
      </c>
      <c r="D25072">
        <v>2611</v>
      </c>
      <c r="E25072" t="s">
        <v>37</v>
      </c>
      <c r="F25072" s="4">
        <v>621500</v>
      </c>
      <c r="G25072" t="s">
        <v>5</v>
      </c>
      <c r="H25072">
        <v>3</v>
      </c>
      <c r="I25072" s="4">
        <f>IF(E25072="Rhode Island", Table1[[#This Row],[price]]*$L$3, IF(E25072="Massachusetts", Table1[[#This Row],[price]]*$L$2, 1))</f>
        <v>621500</v>
      </c>
    </row>
    <row r="25073" spans="1:9" x14ac:dyDescent="0.25">
      <c r="A25073" s="2">
        <v>43172</v>
      </c>
      <c r="B25073" s="1">
        <f t="shared" si="782"/>
        <v>2018</v>
      </c>
      <c r="C25073" s="1">
        <f t="shared" si="783"/>
        <v>1</v>
      </c>
      <c r="D25073">
        <v>2615</v>
      </c>
      <c r="E25073" t="s">
        <v>37</v>
      </c>
      <c r="F25073" s="4">
        <v>654000</v>
      </c>
      <c r="G25073" t="s">
        <v>5</v>
      </c>
      <c r="H25073">
        <v>4</v>
      </c>
      <c r="I25073" s="4">
        <f>IF(E25073="Rhode Island", Table1[[#This Row],[price]]*$L$3, IF(E25073="Massachusetts", Table1[[#This Row],[price]]*$L$2, 1))</f>
        <v>654000</v>
      </c>
    </row>
    <row r="25074" spans="1:9" x14ac:dyDescent="0.25">
      <c r="A25074" s="2">
        <v>43172</v>
      </c>
      <c r="B25074" s="1">
        <f t="shared" si="782"/>
        <v>2018</v>
      </c>
      <c r="C25074" s="1">
        <f t="shared" si="783"/>
        <v>1</v>
      </c>
      <c r="D25074">
        <v>2905</v>
      </c>
      <c r="E25074" t="s">
        <v>36</v>
      </c>
      <c r="F25074" s="4">
        <v>660000</v>
      </c>
      <c r="G25074" t="s">
        <v>5</v>
      </c>
      <c r="H25074">
        <v>4</v>
      </c>
      <c r="I25074" s="4">
        <f>IF(E25074="Rhode Island", Table1[[#This Row],[price]]*$L$3, IF(E25074="Massachusetts", Table1[[#This Row],[price]]*$L$2, 1))</f>
        <v>660000</v>
      </c>
    </row>
    <row r="25075" spans="1:9" x14ac:dyDescent="0.25">
      <c r="A25075" s="2">
        <v>43172</v>
      </c>
      <c r="B25075" s="1">
        <f t="shared" si="782"/>
        <v>2018</v>
      </c>
      <c r="C25075" s="1">
        <f t="shared" si="783"/>
        <v>1</v>
      </c>
      <c r="D25075">
        <v>2615</v>
      </c>
      <c r="E25075" t="s">
        <v>37</v>
      </c>
      <c r="F25075" s="4">
        <v>685000</v>
      </c>
      <c r="G25075" t="s">
        <v>5</v>
      </c>
      <c r="H25075">
        <v>5</v>
      </c>
      <c r="I25075" s="4">
        <f>IF(E25075="Rhode Island", Table1[[#This Row],[price]]*$L$3, IF(E25075="Massachusetts", Table1[[#This Row],[price]]*$L$2, 1))</f>
        <v>685000</v>
      </c>
    </row>
    <row r="25076" spans="1:9" x14ac:dyDescent="0.25">
      <c r="A25076" s="2">
        <v>43172</v>
      </c>
      <c r="B25076" s="1">
        <f t="shared" si="782"/>
        <v>2018</v>
      </c>
      <c r="C25076" s="1">
        <f t="shared" si="783"/>
        <v>1</v>
      </c>
      <c r="D25076">
        <v>2913</v>
      </c>
      <c r="E25076" t="s">
        <v>36</v>
      </c>
      <c r="F25076" s="4">
        <v>731000</v>
      </c>
      <c r="G25076" t="s">
        <v>5</v>
      </c>
      <c r="H25076">
        <v>3</v>
      </c>
      <c r="I25076" s="4">
        <f>IF(E25076="Rhode Island", Table1[[#This Row],[price]]*$L$3, IF(E25076="Massachusetts", Table1[[#This Row],[price]]*$L$2, 1))</f>
        <v>731000</v>
      </c>
    </row>
    <row r="25077" spans="1:9" x14ac:dyDescent="0.25">
      <c r="A25077" s="2">
        <v>43172</v>
      </c>
      <c r="B25077" s="1">
        <f t="shared" si="782"/>
        <v>2018</v>
      </c>
      <c r="C25077" s="1">
        <f t="shared" si="783"/>
        <v>1</v>
      </c>
      <c r="D25077">
        <v>2913</v>
      </c>
      <c r="E25077" t="s">
        <v>36</v>
      </c>
      <c r="F25077" s="4">
        <v>740000</v>
      </c>
      <c r="G25077" t="s">
        <v>5</v>
      </c>
      <c r="H25077">
        <v>4</v>
      </c>
      <c r="I25077" s="4">
        <f>IF(E25077="Rhode Island", Table1[[#This Row],[price]]*$L$3, IF(E25077="Massachusetts", Table1[[#This Row],[price]]*$L$2, 1))</f>
        <v>740000</v>
      </c>
    </row>
    <row r="25078" spans="1:9" x14ac:dyDescent="0.25">
      <c r="A25078" s="2">
        <v>43172</v>
      </c>
      <c r="B25078" s="1">
        <f t="shared" si="782"/>
        <v>2018</v>
      </c>
      <c r="C25078" s="1">
        <f t="shared" si="783"/>
        <v>1</v>
      </c>
      <c r="D25078">
        <v>2913</v>
      </c>
      <c r="E25078" t="s">
        <v>36</v>
      </c>
      <c r="F25078" s="4">
        <v>799000</v>
      </c>
      <c r="G25078" t="s">
        <v>5</v>
      </c>
      <c r="H25078">
        <v>4</v>
      </c>
      <c r="I25078" s="4">
        <f>IF(E25078="Rhode Island", Table1[[#This Row],[price]]*$L$3, IF(E25078="Massachusetts", Table1[[#This Row],[price]]*$L$2, 1))</f>
        <v>799000</v>
      </c>
    </row>
    <row r="25079" spans="1:9" x14ac:dyDescent="0.25">
      <c r="A25079" s="2">
        <v>43172</v>
      </c>
      <c r="B25079" s="1">
        <f t="shared" si="782"/>
        <v>2018</v>
      </c>
      <c r="C25079" s="1">
        <f t="shared" si="783"/>
        <v>1</v>
      </c>
      <c r="D25079">
        <v>2902</v>
      </c>
      <c r="E25079" t="s">
        <v>36</v>
      </c>
      <c r="F25079" s="4">
        <v>803000</v>
      </c>
      <c r="G25079" t="s">
        <v>5</v>
      </c>
      <c r="H25079">
        <v>5</v>
      </c>
      <c r="I25079" s="4">
        <f>IF(E25079="Rhode Island", Table1[[#This Row],[price]]*$L$3, IF(E25079="Massachusetts", Table1[[#This Row],[price]]*$L$2, 1))</f>
        <v>803000</v>
      </c>
    </row>
    <row r="25080" spans="1:9" x14ac:dyDescent="0.25">
      <c r="A25080" s="2">
        <v>43172</v>
      </c>
      <c r="B25080" s="1">
        <f t="shared" si="782"/>
        <v>2018</v>
      </c>
      <c r="C25080" s="1">
        <f t="shared" si="783"/>
        <v>1</v>
      </c>
      <c r="D25080">
        <v>2913</v>
      </c>
      <c r="E25080" t="s">
        <v>36</v>
      </c>
      <c r="F25080" s="4">
        <v>1185000</v>
      </c>
      <c r="G25080" t="s">
        <v>5</v>
      </c>
      <c r="H25080">
        <v>4</v>
      </c>
      <c r="I25080" s="4">
        <f>IF(E25080="Rhode Island", Table1[[#This Row],[price]]*$L$3, IF(E25080="Massachusetts", Table1[[#This Row],[price]]*$L$2, 1))</f>
        <v>1185000</v>
      </c>
    </row>
    <row r="25081" spans="1:9" x14ac:dyDescent="0.25">
      <c r="A25081" s="2">
        <v>43172</v>
      </c>
      <c r="B25081" s="1">
        <f t="shared" si="782"/>
        <v>2018</v>
      </c>
      <c r="C25081" s="1">
        <f t="shared" si="783"/>
        <v>1</v>
      </c>
      <c r="D25081">
        <v>2602</v>
      </c>
      <c r="E25081" t="s">
        <v>37</v>
      </c>
      <c r="F25081" s="4">
        <v>225000</v>
      </c>
      <c r="G25081" t="s">
        <v>6</v>
      </c>
      <c r="H25081">
        <v>1</v>
      </c>
      <c r="I25081" s="4">
        <f>IF(E25081="Rhode Island", Table1[[#This Row],[price]]*$L$3, IF(E25081="Massachusetts", Table1[[#This Row],[price]]*$L$2, 1))</f>
        <v>225000</v>
      </c>
    </row>
    <row r="25082" spans="1:9" x14ac:dyDescent="0.25">
      <c r="A25082" s="2">
        <v>43172</v>
      </c>
      <c r="B25082" s="1">
        <f t="shared" si="782"/>
        <v>2018</v>
      </c>
      <c r="C25082" s="1">
        <f t="shared" si="783"/>
        <v>1</v>
      </c>
      <c r="D25082">
        <v>2617</v>
      </c>
      <c r="E25082" t="s">
        <v>37</v>
      </c>
      <c r="F25082" s="4">
        <v>295000</v>
      </c>
      <c r="G25082" t="s">
        <v>6</v>
      </c>
      <c r="H25082">
        <v>1</v>
      </c>
      <c r="I25082" s="4">
        <f>IF(E25082="Rhode Island", Table1[[#This Row],[price]]*$L$3, IF(E25082="Massachusetts", Table1[[#This Row],[price]]*$L$2, 1))</f>
        <v>295000</v>
      </c>
    </row>
    <row r="25083" spans="1:9" x14ac:dyDescent="0.25">
      <c r="A25083" s="2">
        <v>43172</v>
      </c>
      <c r="B25083" s="1">
        <f t="shared" si="782"/>
        <v>2018</v>
      </c>
      <c r="C25083" s="1">
        <f t="shared" si="783"/>
        <v>1</v>
      </c>
      <c r="D25083">
        <v>2617</v>
      </c>
      <c r="E25083" t="s">
        <v>37</v>
      </c>
      <c r="F25083" s="4">
        <v>297000</v>
      </c>
      <c r="G25083" t="s">
        <v>6</v>
      </c>
      <c r="H25083">
        <v>1</v>
      </c>
      <c r="I25083" s="4">
        <f>IF(E25083="Rhode Island", Table1[[#This Row],[price]]*$L$3, IF(E25083="Massachusetts", Table1[[#This Row],[price]]*$L$2, 1))</f>
        <v>297000</v>
      </c>
    </row>
    <row r="25084" spans="1:9" x14ac:dyDescent="0.25">
      <c r="A25084" s="2">
        <v>43172</v>
      </c>
      <c r="B25084" s="1">
        <f t="shared" si="782"/>
        <v>2018</v>
      </c>
      <c r="C25084" s="1">
        <f t="shared" si="783"/>
        <v>1</v>
      </c>
      <c r="D25084">
        <v>2913</v>
      </c>
      <c r="E25084" t="s">
        <v>36</v>
      </c>
      <c r="F25084" s="4">
        <v>305000</v>
      </c>
      <c r="G25084" t="s">
        <v>6</v>
      </c>
      <c r="H25084">
        <v>1</v>
      </c>
      <c r="I25084" s="4">
        <f>IF(E25084="Rhode Island", Table1[[#This Row],[price]]*$L$3, IF(E25084="Massachusetts", Table1[[#This Row],[price]]*$L$2, 1))</f>
        <v>305000</v>
      </c>
    </row>
    <row r="25085" spans="1:9" x14ac:dyDescent="0.25">
      <c r="A25085" s="2">
        <v>43172</v>
      </c>
      <c r="B25085" s="1">
        <f t="shared" si="782"/>
        <v>2018</v>
      </c>
      <c r="C25085" s="1">
        <f t="shared" si="783"/>
        <v>1</v>
      </c>
      <c r="D25085">
        <v>2617</v>
      </c>
      <c r="E25085" t="s">
        <v>37</v>
      </c>
      <c r="F25085" s="4">
        <v>315000</v>
      </c>
      <c r="G25085" t="s">
        <v>6</v>
      </c>
      <c r="H25085">
        <v>2</v>
      </c>
      <c r="I25085" s="4">
        <f>IF(E25085="Rhode Island", Table1[[#This Row],[price]]*$L$3, IF(E25085="Massachusetts", Table1[[#This Row],[price]]*$L$2, 1))</f>
        <v>315000</v>
      </c>
    </row>
    <row r="25086" spans="1:9" x14ac:dyDescent="0.25">
      <c r="A25086" s="2">
        <v>43172</v>
      </c>
      <c r="B25086" s="1">
        <f t="shared" si="782"/>
        <v>2018</v>
      </c>
      <c r="C25086" s="1">
        <f t="shared" si="783"/>
        <v>1</v>
      </c>
      <c r="D25086">
        <v>2905</v>
      </c>
      <c r="E25086" t="s">
        <v>36</v>
      </c>
      <c r="F25086" s="4">
        <v>645000</v>
      </c>
      <c r="G25086" t="s">
        <v>6</v>
      </c>
      <c r="H25086">
        <v>4</v>
      </c>
      <c r="I25086" s="4">
        <f>IF(E25086="Rhode Island", Table1[[#This Row],[price]]*$L$3, IF(E25086="Massachusetts", Table1[[#This Row],[price]]*$L$2, 1))</f>
        <v>645000</v>
      </c>
    </row>
    <row r="25087" spans="1:9" x14ac:dyDescent="0.25">
      <c r="A25087" s="2">
        <v>43172</v>
      </c>
      <c r="B25087" s="1">
        <f t="shared" si="782"/>
        <v>2018</v>
      </c>
      <c r="C25087" s="1">
        <f t="shared" si="783"/>
        <v>1</v>
      </c>
      <c r="D25087">
        <v>2604</v>
      </c>
      <c r="E25087" t="s">
        <v>37</v>
      </c>
      <c r="F25087" s="4">
        <v>740000</v>
      </c>
      <c r="G25087" t="s">
        <v>6</v>
      </c>
      <c r="H25087">
        <v>2</v>
      </c>
      <c r="I25087" s="4">
        <f>IF(E25087="Rhode Island", Table1[[#This Row],[price]]*$L$3, IF(E25087="Massachusetts", Table1[[#This Row],[price]]*$L$2, 1))</f>
        <v>740000</v>
      </c>
    </row>
    <row r="25088" spans="1:9" x14ac:dyDescent="0.25">
      <c r="A25088" s="2">
        <v>43173</v>
      </c>
      <c r="B25088" s="1">
        <f t="shared" si="782"/>
        <v>2018</v>
      </c>
      <c r="C25088" s="1">
        <f t="shared" si="783"/>
        <v>1</v>
      </c>
      <c r="D25088">
        <v>2602</v>
      </c>
      <c r="E25088" t="s">
        <v>37</v>
      </c>
      <c r="F25088" s="4">
        <v>465000</v>
      </c>
      <c r="G25088" t="s">
        <v>5</v>
      </c>
      <c r="H25088">
        <v>2</v>
      </c>
      <c r="I25088" s="4">
        <f>IF(E25088="Rhode Island", Table1[[#This Row],[price]]*$L$3, IF(E25088="Massachusetts", Table1[[#This Row],[price]]*$L$2, 1))</f>
        <v>465000</v>
      </c>
    </row>
    <row r="25089" spans="1:9" x14ac:dyDescent="0.25">
      <c r="A25089" s="2">
        <v>43173</v>
      </c>
      <c r="B25089" s="1">
        <f t="shared" si="782"/>
        <v>2018</v>
      </c>
      <c r="C25089" s="1">
        <f t="shared" si="783"/>
        <v>1</v>
      </c>
      <c r="D25089">
        <v>2905</v>
      </c>
      <c r="E25089" t="s">
        <v>36</v>
      </c>
      <c r="F25089" s="4">
        <v>470000</v>
      </c>
      <c r="G25089" t="s">
        <v>5</v>
      </c>
      <c r="H25089">
        <v>3</v>
      </c>
      <c r="I25089" s="4">
        <f>IF(E25089="Rhode Island", Table1[[#This Row],[price]]*$L$3, IF(E25089="Massachusetts", Table1[[#This Row],[price]]*$L$2, 1))</f>
        <v>470000</v>
      </c>
    </row>
    <row r="25090" spans="1:9" x14ac:dyDescent="0.25">
      <c r="A25090" s="2">
        <v>43173</v>
      </c>
      <c r="B25090" s="1">
        <f t="shared" ref="B25090:B25153" si="784">YEAR(A25090)</f>
        <v>2018</v>
      </c>
      <c r="C25090" s="1">
        <f t="shared" ref="C25090:C25153" si="785">ROUNDUP(MONTH(A25090)/3,0)</f>
        <v>1</v>
      </c>
      <c r="D25090">
        <v>2615</v>
      </c>
      <c r="E25090" t="s">
        <v>37</v>
      </c>
      <c r="F25090" s="4">
        <v>494000</v>
      </c>
      <c r="G25090" t="s">
        <v>5</v>
      </c>
      <c r="H25090">
        <v>3</v>
      </c>
      <c r="I25090" s="4">
        <f>IF(E25090="Rhode Island", Table1[[#This Row],[price]]*$L$3, IF(E25090="Massachusetts", Table1[[#This Row],[price]]*$L$2, 1))</f>
        <v>494000</v>
      </c>
    </row>
    <row r="25091" spans="1:9" x14ac:dyDescent="0.25">
      <c r="A25091" s="2">
        <v>43173</v>
      </c>
      <c r="B25091" s="1">
        <f t="shared" si="784"/>
        <v>2018</v>
      </c>
      <c r="C25091" s="1">
        <f t="shared" si="785"/>
        <v>1</v>
      </c>
      <c r="D25091">
        <v>2903</v>
      </c>
      <c r="E25091" t="s">
        <v>36</v>
      </c>
      <c r="F25091" s="4">
        <v>580000</v>
      </c>
      <c r="G25091" t="s">
        <v>5</v>
      </c>
      <c r="H25091">
        <v>4</v>
      </c>
      <c r="I25091" s="4">
        <f>IF(E25091="Rhode Island", Table1[[#This Row],[price]]*$L$3, IF(E25091="Massachusetts", Table1[[#This Row],[price]]*$L$2, 1))</f>
        <v>580000</v>
      </c>
    </row>
    <row r="25092" spans="1:9" x14ac:dyDescent="0.25">
      <c r="A25092" s="2">
        <v>43173</v>
      </c>
      <c r="B25092" s="1">
        <f t="shared" si="784"/>
        <v>2018</v>
      </c>
      <c r="C25092" s="1">
        <f t="shared" si="785"/>
        <v>1</v>
      </c>
      <c r="D25092">
        <v>2614</v>
      </c>
      <c r="E25092" t="s">
        <v>37</v>
      </c>
      <c r="F25092" s="4">
        <v>700000</v>
      </c>
      <c r="G25092" t="s">
        <v>5</v>
      </c>
      <c r="H25092">
        <v>3</v>
      </c>
      <c r="I25092" s="4">
        <f>IF(E25092="Rhode Island", Table1[[#This Row],[price]]*$L$3, IF(E25092="Massachusetts", Table1[[#This Row],[price]]*$L$2, 1))</f>
        <v>700000</v>
      </c>
    </row>
    <row r="25093" spans="1:9" x14ac:dyDescent="0.25">
      <c r="A25093" s="2">
        <v>43173</v>
      </c>
      <c r="B25093" s="1">
        <f t="shared" si="784"/>
        <v>2018</v>
      </c>
      <c r="C25093" s="1">
        <f t="shared" si="785"/>
        <v>1</v>
      </c>
      <c r="D25093">
        <v>2903</v>
      </c>
      <c r="E25093" t="s">
        <v>36</v>
      </c>
      <c r="F25093" s="4">
        <v>700000</v>
      </c>
      <c r="G25093" t="s">
        <v>5</v>
      </c>
      <c r="H25093">
        <v>4</v>
      </c>
      <c r="I25093" s="4">
        <f>IF(E25093="Rhode Island", Table1[[#This Row],[price]]*$L$3, IF(E25093="Massachusetts", Table1[[#This Row],[price]]*$L$2, 1))</f>
        <v>700000</v>
      </c>
    </row>
    <row r="25094" spans="1:9" x14ac:dyDescent="0.25">
      <c r="A25094" s="2">
        <v>43173</v>
      </c>
      <c r="B25094" s="1">
        <f t="shared" si="784"/>
        <v>2018</v>
      </c>
      <c r="C25094" s="1">
        <f t="shared" si="785"/>
        <v>1</v>
      </c>
      <c r="D25094">
        <v>2604</v>
      </c>
      <c r="E25094" t="s">
        <v>37</v>
      </c>
      <c r="F25094" s="4">
        <v>885000</v>
      </c>
      <c r="G25094" t="s">
        <v>5</v>
      </c>
      <c r="H25094">
        <v>3</v>
      </c>
      <c r="I25094" s="4">
        <f>IF(E25094="Rhode Island", Table1[[#This Row],[price]]*$L$3, IF(E25094="Massachusetts", Table1[[#This Row],[price]]*$L$2, 1))</f>
        <v>885000</v>
      </c>
    </row>
    <row r="25095" spans="1:9" x14ac:dyDescent="0.25">
      <c r="A25095" s="2">
        <v>43173</v>
      </c>
      <c r="B25095" s="1">
        <f t="shared" si="784"/>
        <v>2018</v>
      </c>
      <c r="C25095" s="1">
        <f t="shared" si="785"/>
        <v>1</v>
      </c>
      <c r="D25095">
        <v>2607</v>
      </c>
      <c r="E25095" t="s">
        <v>37</v>
      </c>
      <c r="F25095" s="4">
        <v>910000</v>
      </c>
      <c r="G25095" t="s">
        <v>5</v>
      </c>
      <c r="H25095">
        <v>4</v>
      </c>
      <c r="I25095" s="4">
        <f>IF(E25095="Rhode Island", Table1[[#This Row],[price]]*$L$3, IF(E25095="Massachusetts", Table1[[#This Row],[price]]*$L$2, 1))</f>
        <v>910000</v>
      </c>
    </row>
    <row r="25096" spans="1:9" x14ac:dyDescent="0.25">
      <c r="A25096" s="2">
        <v>43173</v>
      </c>
      <c r="B25096" s="1">
        <f t="shared" si="784"/>
        <v>2018</v>
      </c>
      <c r="C25096" s="1">
        <f t="shared" si="785"/>
        <v>1</v>
      </c>
      <c r="D25096">
        <v>2602</v>
      </c>
      <c r="E25096" t="s">
        <v>37</v>
      </c>
      <c r="F25096" s="4">
        <v>1100000</v>
      </c>
      <c r="G25096" t="s">
        <v>5</v>
      </c>
      <c r="H25096">
        <v>5</v>
      </c>
      <c r="I25096" s="4">
        <f>IF(E25096="Rhode Island", Table1[[#This Row],[price]]*$L$3, IF(E25096="Massachusetts", Table1[[#This Row],[price]]*$L$2, 1))</f>
        <v>1100000</v>
      </c>
    </row>
    <row r="25097" spans="1:9" x14ac:dyDescent="0.25">
      <c r="A25097" s="2">
        <v>43173</v>
      </c>
      <c r="B25097" s="1">
        <f t="shared" si="784"/>
        <v>2018</v>
      </c>
      <c r="C25097" s="1">
        <f t="shared" si="785"/>
        <v>1</v>
      </c>
      <c r="D25097">
        <v>2617</v>
      </c>
      <c r="E25097" t="s">
        <v>37</v>
      </c>
      <c r="F25097" s="4">
        <v>272000</v>
      </c>
      <c r="G25097" t="s">
        <v>6</v>
      </c>
      <c r="H25097">
        <v>1</v>
      </c>
      <c r="I25097" s="4">
        <f>IF(E25097="Rhode Island", Table1[[#This Row],[price]]*$L$3, IF(E25097="Massachusetts", Table1[[#This Row],[price]]*$L$2, 1))</f>
        <v>272000</v>
      </c>
    </row>
    <row r="25098" spans="1:9" x14ac:dyDescent="0.25">
      <c r="A25098" s="2">
        <v>43173</v>
      </c>
      <c r="B25098" s="1">
        <f t="shared" si="784"/>
        <v>2018</v>
      </c>
      <c r="C25098" s="1">
        <f t="shared" si="785"/>
        <v>1</v>
      </c>
      <c r="D25098">
        <v>2602</v>
      </c>
      <c r="E25098" t="s">
        <v>37</v>
      </c>
      <c r="F25098" s="4">
        <v>379000</v>
      </c>
      <c r="G25098" t="s">
        <v>6</v>
      </c>
      <c r="H25098">
        <v>1</v>
      </c>
      <c r="I25098" s="4">
        <f>IF(E25098="Rhode Island", Table1[[#This Row],[price]]*$L$3, IF(E25098="Massachusetts", Table1[[#This Row],[price]]*$L$2, 1))</f>
        <v>379000</v>
      </c>
    </row>
    <row r="25099" spans="1:9" x14ac:dyDescent="0.25">
      <c r="A25099" s="2">
        <v>43173</v>
      </c>
      <c r="B25099" s="1">
        <f t="shared" si="784"/>
        <v>2018</v>
      </c>
      <c r="C25099" s="1">
        <f t="shared" si="785"/>
        <v>1</v>
      </c>
      <c r="D25099">
        <v>2601</v>
      </c>
      <c r="E25099" t="s">
        <v>37</v>
      </c>
      <c r="F25099" s="4">
        <v>395000</v>
      </c>
      <c r="G25099" t="s">
        <v>6</v>
      </c>
      <c r="H25099">
        <v>1</v>
      </c>
      <c r="I25099" s="4">
        <f>IF(E25099="Rhode Island", Table1[[#This Row],[price]]*$L$3, IF(E25099="Massachusetts", Table1[[#This Row],[price]]*$L$2, 1))</f>
        <v>395000</v>
      </c>
    </row>
    <row r="25100" spans="1:9" x14ac:dyDescent="0.25">
      <c r="A25100" s="2">
        <v>43173</v>
      </c>
      <c r="B25100" s="1">
        <f t="shared" si="784"/>
        <v>2018</v>
      </c>
      <c r="C25100" s="1">
        <f t="shared" si="785"/>
        <v>1</v>
      </c>
      <c r="D25100">
        <v>2617</v>
      </c>
      <c r="E25100" t="s">
        <v>37</v>
      </c>
      <c r="F25100" s="4">
        <v>435000</v>
      </c>
      <c r="G25100" t="s">
        <v>6</v>
      </c>
      <c r="H25100">
        <v>2</v>
      </c>
      <c r="I25100" s="4">
        <f>IF(E25100="Rhode Island", Table1[[#This Row],[price]]*$L$3, IF(E25100="Massachusetts", Table1[[#This Row],[price]]*$L$2, 1))</f>
        <v>435000</v>
      </c>
    </row>
    <row r="25101" spans="1:9" x14ac:dyDescent="0.25">
      <c r="A25101" s="2">
        <v>43173</v>
      </c>
      <c r="B25101" s="1">
        <f t="shared" si="784"/>
        <v>2018</v>
      </c>
      <c r="C25101" s="1">
        <f t="shared" si="785"/>
        <v>1</v>
      </c>
      <c r="D25101">
        <v>2612</v>
      </c>
      <c r="E25101" t="s">
        <v>37</v>
      </c>
      <c r="F25101" s="4">
        <v>555000</v>
      </c>
      <c r="G25101" t="s">
        <v>6</v>
      </c>
      <c r="H25101">
        <v>2</v>
      </c>
      <c r="I25101" s="4">
        <f>IF(E25101="Rhode Island", Table1[[#This Row],[price]]*$L$3, IF(E25101="Massachusetts", Table1[[#This Row],[price]]*$L$2, 1))</f>
        <v>555000</v>
      </c>
    </row>
    <row r="25102" spans="1:9" x14ac:dyDescent="0.25">
      <c r="A25102" s="2">
        <v>43174</v>
      </c>
      <c r="B25102" s="1">
        <f t="shared" si="784"/>
        <v>2018</v>
      </c>
      <c r="C25102" s="1">
        <f t="shared" si="785"/>
        <v>1</v>
      </c>
      <c r="D25102">
        <v>2905</v>
      </c>
      <c r="E25102" t="s">
        <v>36</v>
      </c>
      <c r="F25102" s="4">
        <v>540000</v>
      </c>
      <c r="G25102" t="s">
        <v>5</v>
      </c>
      <c r="H25102">
        <v>3</v>
      </c>
      <c r="I25102" s="4">
        <f>IF(E25102="Rhode Island", Table1[[#This Row],[price]]*$L$3, IF(E25102="Massachusetts", Table1[[#This Row],[price]]*$L$2, 1))</f>
        <v>540000</v>
      </c>
    </row>
    <row r="25103" spans="1:9" x14ac:dyDescent="0.25">
      <c r="A25103" s="2">
        <v>43174</v>
      </c>
      <c r="B25103" s="1">
        <f t="shared" si="784"/>
        <v>2018</v>
      </c>
      <c r="C25103" s="1">
        <f t="shared" si="785"/>
        <v>1</v>
      </c>
      <c r="D25103">
        <v>2905</v>
      </c>
      <c r="E25103" t="s">
        <v>36</v>
      </c>
      <c r="F25103" s="4">
        <v>575000</v>
      </c>
      <c r="G25103" t="s">
        <v>5</v>
      </c>
      <c r="H25103">
        <v>4</v>
      </c>
      <c r="I25103" s="4">
        <f>IF(E25103="Rhode Island", Table1[[#This Row],[price]]*$L$3, IF(E25103="Massachusetts", Table1[[#This Row],[price]]*$L$2, 1))</f>
        <v>575000</v>
      </c>
    </row>
    <row r="25104" spans="1:9" x14ac:dyDescent="0.25">
      <c r="A25104" s="2">
        <v>43174</v>
      </c>
      <c r="B25104" s="1">
        <f t="shared" si="784"/>
        <v>2018</v>
      </c>
      <c r="C25104" s="1">
        <f t="shared" si="785"/>
        <v>1</v>
      </c>
      <c r="D25104">
        <v>2904</v>
      </c>
      <c r="E25104" t="s">
        <v>36</v>
      </c>
      <c r="F25104" s="4">
        <v>615000</v>
      </c>
      <c r="G25104" t="s">
        <v>5</v>
      </c>
      <c r="H25104">
        <v>3</v>
      </c>
      <c r="I25104" s="4">
        <f>IF(E25104="Rhode Island", Table1[[#This Row],[price]]*$L$3, IF(E25104="Massachusetts", Table1[[#This Row],[price]]*$L$2, 1))</f>
        <v>615000</v>
      </c>
    </row>
    <row r="25105" spans="1:9" x14ac:dyDescent="0.25">
      <c r="A25105" s="2">
        <v>43174</v>
      </c>
      <c r="B25105" s="1">
        <f t="shared" si="784"/>
        <v>2018</v>
      </c>
      <c r="C25105" s="1">
        <f t="shared" si="785"/>
        <v>1</v>
      </c>
      <c r="D25105">
        <v>2617</v>
      </c>
      <c r="E25105" t="s">
        <v>37</v>
      </c>
      <c r="F25105" s="4">
        <v>620000</v>
      </c>
      <c r="G25105" t="s">
        <v>5</v>
      </c>
      <c r="H25105">
        <v>3</v>
      </c>
      <c r="I25105" s="4">
        <f>IF(E25105="Rhode Island", Table1[[#This Row],[price]]*$L$3, IF(E25105="Massachusetts", Table1[[#This Row],[price]]*$L$2, 1))</f>
        <v>620000</v>
      </c>
    </row>
    <row r="25106" spans="1:9" x14ac:dyDescent="0.25">
      <c r="A25106" s="2">
        <v>43174</v>
      </c>
      <c r="B25106" s="1">
        <f t="shared" si="784"/>
        <v>2018</v>
      </c>
      <c r="C25106" s="1">
        <f t="shared" si="785"/>
        <v>1</v>
      </c>
      <c r="D25106">
        <v>2914</v>
      </c>
      <c r="E25106" t="s">
        <v>36</v>
      </c>
      <c r="F25106" s="4">
        <v>645000</v>
      </c>
      <c r="G25106" t="s">
        <v>5</v>
      </c>
      <c r="H25106">
        <v>3</v>
      </c>
      <c r="I25106" s="4">
        <f>IF(E25106="Rhode Island", Table1[[#This Row],[price]]*$L$3, IF(E25106="Massachusetts", Table1[[#This Row],[price]]*$L$2, 1))</f>
        <v>645000</v>
      </c>
    </row>
    <row r="25107" spans="1:9" x14ac:dyDescent="0.25">
      <c r="A25107" s="2">
        <v>43174</v>
      </c>
      <c r="B25107" s="1">
        <f t="shared" si="784"/>
        <v>2018</v>
      </c>
      <c r="C25107" s="1">
        <f t="shared" si="785"/>
        <v>1</v>
      </c>
      <c r="D25107">
        <v>2615</v>
      </c>
      <c r="E25107" t="s">
        <v>37</v>
      </c>
      <c r="F25107" s="4">
        <v>645000</v>
      </c>
      <c r="G25107" t="s">
        <v>5</v>
      </c>
      <c r="H25107">
        <v>5</v>
      </c>
      <c r="I25107" s="4">
        <f>IF(E25107="Rhode Island", Table1[[#This Row],[price]]*$L$3, IF(E25107="Massachusetts", Table1[[#This Row],[price]]*$L$2, 1))</f>
        <v>645000</v>
      </c>
    </row>
    <row r="25108" spans="1:9" x14ac:dyDescent="0.25">
      <c r="A25108" s="2">
        <v>43174</v>
      </c>
      <c r="B25108" s="1">
        <f t="shared" si="784"/>
        <v>2018</v>
      </c>
      <c r="C25108" s="1">
        <f t="shared" si="785"/>
        <v>1</v>
      </c>
      <c r="D25108">
        <v>2611</v>
      </c>
      <c r="E25108" t="s">
        <v>37</v>
      </c>
      <c r="F25108" s="4">
        <v>680000</v>
      </c>
      <c r="G25108" t="s">
        <v>5</v>
      </c>
      <c r="H25108">
        <v>2</v>
      </c>
      <c r="I25108" s="4">
        <f>IF(E25108="Rhode Island", Table1[[#This Row],[price]]*$L$3, IF(E25108="Massachusetts", Table1[[#This Row],[price]]*$L$2, 1))</f>
        <v>680000</v>
      </c>
    </row>
    <row r="25109" spans="1:9" x14ac:dyDescent="0.25">
      <c r="A25109" s="2">
        <v>43174</v>
      </c>
      <c r="B25109" s="1">
        <f t="shared" si="784"/>
        <v>2018</v>
      </c>
      <c r="C25109" s="1">
        <f t="shared" si="785"/>
        <v>1</v>
      </c>
      <c r="D25109">
        <v>2615</v>
      </c>
      <c r="E25109" t="s">
        <v>37</v>
      </c>
      <c r="F25109" s="4">
        <v>699000</v>
      </c>
      <c r="G25109" t="s">
        <v>5</v>
      </c>
      <c r="H25109">
        <v>4</v>
      </c>
      <c r="I25109" s="4">
        <f>IF(E25109="Rhode Island", Table1[[#This Row],[price]]*$L$3, IF(E25109="Massachusetts", Table1[[#This Row],[price]]*$L$2, 1))</f>
        <v>699000</v>
      </c>
    </row>
    <row r="25110" spans="1:9" x14ac:dyDescent="0.25">
      <c r="A25110" s="2">
        <v>43174</v>
      </c>
      <c r="B25110" s="1">
        <f t="shared" si="784"/>
        <v>2018</v>
      </c>
      <c r="C25110" s="1">
        <f t="shared" si="785"/>
        <v>1</v>
      </c>
      <c r="D25110">
        <v>2614</v>
      </c>
      <c r="E25110" t="s">
        <v>37</v>
      </c>
      <c r="F25110" s="4">
        <v>716000</v>
      </c>
      <c r="G25110" t="s">
        <v>5</v>
      </c>
      <c r="H25110">
        <v>3</v>
      </c>
      <c r="I25110" s="4">
        <f>IF(E25110="Rhode Island", Table1[[#This Row],[price]]*$L$3, IF(E25110="Massachusetts", Table1[[#This Row],[price]]*$L$2, 1))</f>
        <v>716000</v>
      </c>
    </row>
    <row r="25111" spans="1:9" x14ac:dyDescent="0.25">
      <c r="A25111" s="2">
        <v>43174</v>
      </c>
      <c r="B25111" s="1">
        <f t="shared" si="784"/>
        <v>2018</v>
      </c>
      <c r="C25111" s="1">
        <f t="shared" si="785"/>
        <v>1</v>
      </c>
      <c r="D25111">
        <v>2914</v>
      </c>
      <c r="E25111" t="s">
        <v>36</v>
      </c>
      <c r="F25111" s="4">
        <v>750000</v>
      </c>
      <c r="G25111" t="s">
        <v>5</v>
      </c>
      <c r="H25111">
        <v>4</v>
      </c>
      <c r="I25111" s="4">
        <f>IF(E25111="Rhode Island", Table1[[#This Row],[price]]*$L$3, IF(E25111="Massachusetts", Table1[[#This Row],[price]]*$L$2, 1))</f>
        <v>750000</v>
      </c>
    </row>
    <row r="25112" spans="1:9" x14ac:dyDescent="0.25">
      <c r="A25112" s="2">
        <v>43174</v>
      </c>
      <c r="B25112" s="1">
        <f t="shared" si="784"/>
        <v>2018</v>
      </c>
      <c r="C25112" s="1">
        <f t="shared" si="785"/>
        <v>1</v>
      </c>
      <c r="D25112">
        <v>2611</v>
      </c>
      <c r="E25112" t="s">
        <v>37</v>
      </c>
      <c r="F25112" s="4">
        <v>800000</v>
      </c>
      <c r="G25112" t="s">
        <v>5</v>
      </c>
      <c r="H25112">
        <v>4</v>
      </c>
      <c r="I25112" s="4">
        <f>IF(E25112="Rhode Island", Table1[[#This Row],[price]]*$L$3, IF(E25112="Massachusetts", Table1[[#This Row],[price]]*$L$2, 1))</f>
        <v>800000</v>
      </c>
    </row>
    <row r="25113" spans="1:9" x14ac:dyDescent="0.25">
      <c r="A25113" s="2">
        <v>43174</v>
      </c>
      <c r="B25113" s="1">
        <f t="shared" si="784"/>
        <v>2018</v>
      </c>
      <c r="C25113" s="1">
        <f t="shared" si="785"/>
        <v>1</v>
      </c>
      <c r="D25113">
        <v>2602</v>
      </c>
      <c r="E25113" t="s">
        <v>37</v>
      </c>
      <c r="F25113" s="4">
        <v>828800</v>
      </c>
      <c r="G25113" t="s">
        <v>5</v>
      </c>
      <c r="H25113">
        <v>3</v>
      </c>
      <c r="I25113" s="4">
        <f>IF(E25113="Rhode Island", Table1[[#This Row],[price]]*$L$3, IF(E25113="Massachusetts", Table1[[#This Row],[price]]*$L$2, 1))</f>
        <v>828800</v>
      </c>
    </row>
    <row r="25114" spans="1:9" x14ac:dyDescent="0.25">
      <c r="A25114" s="2">
        <v>43174</v>
      </c>
      <c r="B25114" s="1">
        <f t="shared" si="784"/>
        <v>2018</v>
      </c>
      <c r="C25114" s="1">
        <f t="shared" si="785"/>
        <v>1</v>
      </c>
      <c r="D25114">
        <v>2914</v>
      </c>
      <c r="E25114" t="s">
        <v>36</v>
      </c>
      <c r="F25114" s="4">
        <v>935000</v>
      </c>
      <c r="G25114" t="s">
        <v>5</v>
      </c>
      <c r="H25114">
        <v>4</v>
      </c>
      <c r="I25114" s="4">
        <f>IF(E25114="Rhode Island", Table1[[#This Row],[price]]*$L$3, IF(E25114="Massachusetts", Table1[[#This Row],[price]]*$L$2, 1))</f>
        <v>935000</v>
      </c>
    </row>
    <row r="25115" spans="1:9" x14ac:dyDescent="0.25">
      <c r="A25115" s="2">
        <v>43174</v>
      </c>
      <c r="B25115" s="1">
        <f t="shared" si="784"/>
        <v>2018</v>
      </c>
      <c r="C25115" s="1">
        <f t="shared" si="785"/>
        <v>1</v>
      </c>
      <c r="D25115">
        <v>2606</v>
      </c>
      <c r="E25115" t="s">
        <v>37</v>
      </c>
      <c r="F25115" s="4">
        <v>255000</v>
      </c>
      <c r="G25115" t="s">
        <v>6</v>
      </c>
      <c r="H25115">
        <v>2</v>
      </c>
      <c r="I25115" s="4">
        <f>IF(E25115="Rhode Island", Table1[[#This Row],[price]]*$L$3, IF(E25115="Massachusetts", Table1[[#This Row],[price]]*$L$2, 1))</f>
        <v>255000</v>
      </c>
    </row>
    <row r="25116" spans="1:9" x14ac:dyDescent="0.25">
      <c r="A25116" s="2">
        <v>43174</v>
      </c>
      <c r="B25116" s="1">
        <f t="shared" si="784"/>
        <v>2018</v>
      </c>
      <c r="C25116" s="1">
        <f t="shared" si="785"/>
        <v>1</v>
      </c>
      <c r="D25116">
        <v>2615</v>
      </c>
      <c r="E25116" t="s">
        <v>37</v>
      </c>
      <c r="F25116" s="4">
        <v>295000</v>
      </c>
      <c r="G25116" t="s">
        <v>6</v>
      </c>
      <c r="H25116">
        <v>2</v>
      </c>
      <c r="I25116" s="4">
        <f>IF(E25116="Rhode Island", Table1[[#This Row],[price]]*$L$3, IF(E25116="Massachusetts", Table1[[#This Row],[price]]*$L$2, 1))</f>
        <v>295000</v>
      </c>
    </row>
    <row r="25117" spans="1:9" x14ac:dyDescent="0.25">
      <c r="A25117" s="2">
        <v>43174</v>
      </c>
      <c r="B25117" s="1">
        <f t="shared" si="784"/>
        <v>2018</v>
      </c>
      <c r="C25117" s="1">
        <f t="shared" si="785"/>
        <v>1</v>
      </c>
      <c r="D25117">
        <v>2612</v>
      </c>
      <c r="E25117" t="s">
        <v>37</v>
      </c>
      <c r="F25117" s="4">
        <v>325000</v>
      </c>
      <c r="G25117" t="s">
        <v>6</v>
      </c>
      <c r="H25117">
        <v>1</v>
      </c>
      <c r="I25117" s="4">
        <f>IF(E25117="Rhode Island", Table1[[#This Row],[price]]*$L$3, IF(E25117="Massachusetts", Table1[[#This Row],[price]]*$L$2, 1))</f>
        <v>325000</v>
      </c>
    </row>
    <row r="25118" spans="1:9" x14ac:dyDescent="0.25">
      <c r="A25118" s="2">
        <v>43174</v>
      </c>
      <c r="B25118" s="1">
        <f t="shared" si="784"/>
        <v>2018</v>
      </c>
      <c r="C25118" s="1">
        <f t="shared" si="785"/>
        <v>1</v>
      </c>
      <c r="D25118">
        <v>2604</v>
      </c>
      <c r="E25118" t="s">
        <v>37</v>
      </c>
      <c r="F25118" s="4">
        <v>455000</v>
      </c>
      <c r="G25118" t="s">
        <v>6</v>
      </c>
      <c r="H25118">
        <v>3</v>
      </c>
      <c r="I25118" s="4">
        <f>IF(E25118="Rhode Island", Table1[[#This Row],[price]]*$L$3, IF(E25118="Massachusetts", Table1[[#This Row],[price]]*$L$2, 1))</f>
        <v>455000</v>
      </c>
    </row>
    <row r="25119" spans="1:9" x14ac:dyDescent="0.25">
      <c r="A25119" s="2">
        <v>43174</v>
      </c>
      <c r="B25119" s="1">
        <f t="shared" si="784"/>
        <v>2018</v>
      </c>
      <c r="C25119" s="1">
        <f t="shared" si="785"/>
        <v>1</v>
      </c>
      <c r="D25119">
        <v>2612</v>
      </c>
      <c r="E25119" t="s">
        <v>37</v>
      </c>
      <c r="F25119" s="4">
        <v>473000</v>
      </c>
      <c r="G25119" t="s">
        <v>6</v>
      </c>
      <c r="H25119">
        <v>1</v>
      </c>
      <c r="I25119" s="4">
        <f>IF(E25119="Rhode Island", Table1[[#This Row],[price]]*$L$3, IF(E25119="Massachusetts", Table1[[#This Row],[price]]*$L$2, 1))</f>
        <v>473000</v>
      </c>
    </row>
    <row r="25120" spans="1:9" x14ac:dyDescent="0.25">
      <c r="A25120" s="2">
        <v>43175</v>
      </c>
      <c r="B25120" s="1">
        <f t="shared" si="784"/>
        <v>2018</v>
      </c>
      <c r="C25120" s="1">
        <f t="shared" si="785"/>
        <v>1</v>
      </c>
      <c r="D25120">
        <v>2905</v>
      </c>
      <c r="E25120" t="s">
        <v>36</v>
      </c>
      <c r="F25120" s="4">
        <v>430000</v>
      </c>
      <c r="G25120" t="s">
        <v>5</v>
      </c>
      <c r="H25120">
        <v>3</v>
      </c>
      <c r="I25120" s="4">
        <f>IF(E25120="Rhode Island", Table1[[#This Row],[price]]*$L$3, IF(E25120="Massachusetts", Table1[[#This Row],[price]]*$L$2, 1))</f>
        <v>430000</v>
      </c>
    </row>
    <row r="25121" spans="1:9" x14ac:dyDescent="0.25">
      <c r="A25121" s="2">
        <v>43175</v>
      </c>
      <c r="B25121" s="1">
        <f t="shared" si="784"/>
        <v>2018</v>
      </c>
      <c r="C25121" s="1">
        <f t="shared" si="785"/>
        <v>1</v>
      </c>
      <c r="D25121">
        <v>2914</v>
      </c>
      <c r="E25121" t="s">
        <v>36</v>
      </c>
      <c r="F25121" s="4">
        <v>450000</v>
      </c>
      <c r="G25121" t="s">
        <v>5</v>
      </c>
      <c r="H25121">
        <v>3</v>
      </c>
      <c r="I25121" s="4">
        <f>IF(E25121="Rhode Island", Table1[[#This Row],[price]]*$L$3, IF(E25121="Massachusetts", Table1[[#This Row],[price]]*$L$2, 1))</f>
        <v>450000</v>
      </c>
    </row>
    <row r="25122" spans="1:9" x14ac:dyDescent="0.25">
      <c r="A25122" s="2">
        <v>43175</v>
      </c>
      <c r="B25122" s="1">
        <f t="shared" si="784"/>
        <v>2018</v>
      </c>
      <c r="C25122" s="1">
        <f t="shared" si="785"/>
        <v>1</v>
      </c>
      <c r="D25122">
        <v>2615</v>
      </c>
      <c r="E25122" t="s">
        <v>37</v>
      </c>
      <c r="F25122" s="4">
        <v>490000</v>
      </c>
      <c r="G25122" t="s">
        <v>5</v>
      </c>
      <c r="H25122">
        <v>3</v>
      </c>
      <c r="I25122" s="4">
        <f>IF(E25122="Rhode Island", Table1[[#This Row],[price]]*$L$3, IF(E25122="Massachusetts", Table1[[#This Row],[price]]*$L$2, 1))</f>
        <v>490000</v>
      </c>
    </row>
    <row r="25123" spans="1:9" x14ac:dyDescent="0.25">
      <c r="A25123" s="2">
        <v>43175</v>
      </c>
      <c r="B25123" s="1">
        <f t="shared" si="784"/>
        <v>2018</v>
      </c>
      <c r="C25123" s="1">
        <f t="shared" si="785"/>
        <v>1</v>
      </c>
      <c r="D25123">
        <v>2905</v>
      </c>
      <c r="E25123" t="s">
        <v>36</v>
      </c>
      <c r="F25123" s="4">
        <v>580000</v>
      </c>
      <c r="G25123" t="s">
        <v>5</v>
      </c>
      <c r="H25123">
        <v>3</v>
      </c>
      <c r="I25123" s="4">
        <f>IF(E25123="Rhode Island", Table1[[#This Row],[price]]*$L$3, IF(E25123="Massachusetts", Table1[[#This Row],[price]]*$L$2, 1))</f>
        <v>580000</v>
      </c>
    </row>
    <row r="25124" spans="1:9" x14ac:dyDescent="0.25">
      <c r="A25124" s="2">
        <v>43175</v>
      </c>
      <c r="B25124" s="1">
        <f t="shared" si="784"/>
        <v>2018</v>
      </c>
      <c r="C25124" s="1">
        <f t="shared" si="785"/>
        <v>1</v>
      </c>
      <c r="D25124">
        <v>2615</v>
      </c>
      <c r="E25124" t="s">
        <v>37</v>
      </c>
      <c r="F25124" s="4">
        <v>608000</v>
      </c>
      <c r="G25124" t="s">
        <v>5</v>
      </c>
      <c r="H25124">
        <v>4</v>
      </c>
      <c r="I25124" s="4">
        <f>IF(E25124="Rhode Island", Table1[[#This Row],[price]]*$L$3, IF(E25124="Massachusetts", Table1[[#This Row],[price]]*$L$2, 1))</f>
        <v>608000</v>
      </c>
    </row>
    <row r="25125" spans="1:9" x14ac:dyDescent="0.25">
      <c r="A25125" s="2">
        <v>43175</v>
      </c>
      <c r="B25125" s="1">
        <f t="shared" si="784"/>
        <v>2018</v>
      </c>
      <c r="C25125" s="1">
        <f t="shared" si="785"/>
        <v>1</v>
      </c>
      <c r="D25125">
        <v>2607</v>
      </c>
      <c r="E25125" t="s">
        <v>37</v>
      </c>
      <c r="F25125" s="4">
        <v>640000</v>
      </c>
      <c r="G25125" t="s">
        <v>5</v>
      </c>
      <c r="H25125">
        <v>3</v>
      </c>
      <c r="I25125" s="4">
        <f>IF(E25125="Rhode Island", Table1[[#This Row],[price]]*$L$3, IF(E25125="Massachusetts", Table1[[#This Row],[price]]*$L$2, 1))</f>
        <v>640000</v>
      </c>
    </row>
    <row r="25126" spans="1:9" x14ac:dyDescent="0.25">
      <c r="A25126" s="2">
        <v>43175</v>
      </c>
      <c r="B25126" s="1">
        <f t="shared" si="784"/>
        <v>2018</v>
      </c>
      <c r="C25126" s="1">
        <f t="shared" si="785"/>
        <v>1</v>
      </c>
      <c r="D25126">
        <v>2607</v>
      </c>
      <c r="E25126" t="s">
        <v>37</v>
      </c>
      <c r="F25126" s="4">
        <v>800000</v>
      </c>
      <c r="G25126" t="s">
        <v>5</v>
      </c>
      <c r="H25126">
        <v>4</v>
      </c>
      <c r="I25126" s="4">
        <f>IF(E25126="Rhode Island", Table1[[#This Row],[price]]*$L$3, IF(E25126="Massachusetts", Table1[[#This Row],[price]]*$L$2, 1))</f>
        <v>800000</v>
      </c>
    </row>
    <row r="25127" spans="1:9" x14ac:dyDescent="0.25">
      <c r="A25127" s="2">
        <v>43175</v>
      </c>
      <c r="B25127" s="1">
        <f t="shared" si="784"/>
        <v>2018</v>
      </c>
      <c r="C25127" s="1">
        <f t="shared" si="785"/>
        <v>1</v>
      </c>
      <c r="D25127">
        <v>2904</v>
      </c>
      <c r="E25127" t="s">
        <v>36</v>
      </c>
      <c r="F25127" s="4">
        <v>810000</v>
      </c>
      <c r="G25127" t="s">
        <v>5</v>
      </c>
      <c r="H25127">
        <v>4</v>
      </c>
      <c r="I25127" s="4">
        <f>IF(E25127="Rhode Island", Table1[[#This Row],[price]]*$L$3, IF(E25127="Massachusetts", Table1[[#This Row],[price]]*$L$2, 1))</f>
        <v>810000</v>
      </c>
    </row>
    <row r="25128" spans="1:9" x14ac:dyDescent="0.25">
      <c r="A25128" s="2">
        <v>43175</v>
      </c>
      <c r="B25128" s="1">
        <f t="shared" si="784"/>
        <v>2018</v>
      </c>
      <c r="C25128" s="1">
        <f t="shared" si="785"/>
        <v>1</v>
      </c>
      <c r="D25128">
        <v>2611</v>
      </c>
      <c r="E25128" t="s">
        <v>37</v>
      </c>
      <c r="F25128" s="4">
        <v>1000000</v>
      </c>
      <c r="G25128" t="s">
        <v>5</v>
      </c>
      <c r="H25128">
        <v>4</v>
      </c>
      <c r="I25128" s="4">
        <f>IF(E25128="Rhode Island", Table1[[#This Row],[price]]*$L$3, IF(E25128="Massachusetts", Table1[[#This Row],[price]]*$L$2, 1))</f>
        <v>1000000</v>
      </c>
    </row>
    <row r="25129" spans="1:9" x14ac:dyDescent="0.25">
      <c r="A25129" s="2">
        <v>43175</v>
      </c>
      <c r="B25129" s="1">
        <f t="shared" si="784"/>
        <v>2018</v>
      </c>
      <c r="C25129" s="1">
        <f t="shared" si="785"/>
        <v>1</v>
      </c>
      <c r="D25129">
        <v>2912</v>
      </c>
      <c r="E25129" t="s">
        <v>36</v>
      </c>
      <c r="F25129" s="4">
        <v>1150000</v>
      </c>
      <c r="G25129" t="s">
        <v>5</v>
      </c>
      <c r="H25129">
        <v>4</v>
      </c>
      <c r="I25129" s="4">
        <f>IF(E25129="Rhode Island", Table1[[#This Row],[price]]*$L$3, IF(E25129="Massachusetts", Table1[[#This Row],[price]]*$L$2, 1))</f>
        <v>1150000</v>
      </c>
    </row>
    <row r="25130" spans="1:9" x14ac:dyDescent="0.25">
      <c r="A25130" s="2">
        <v>43175</v>
      </c>
      <c r="B25130" s="1">
        <f t="shared" si="784"/>
        <v>2018</v>
      </c>
      <c r="C25130" s="1">
        <f t="shared" si="785"/>
        <v>1</v>
      </c>
      <c r="D25130">
        <v>2603</v>
      </c>
      <c r="E25130" t="s">
        <v>37</v>
      </c>
      <c r="F25130" s="4">
        <v>1380000</v>
      </c>
      <c r="G25130" t="s">
        <v>5</v>
      </c>
      <c r="H25130">
        <v>3</v>
      </c>
      <c r="I25130" s="4">
        <f>IF(E25130="Rhode Island", Table1[[#This Row],[price]]*$L$3, IF(E25130="Massachusetts", Table1[[#This Row],[price]]*$L$2, 1))</f>
        <v>1380000</v>
      </c>
    </row>
    <row r="25131" spans="1:9" x14ac:dyDescent="0.25">
      <c r="A25131" s="2">
        <v>43175</v>
      </c>
      <c r="B25131" s="1">
        <f t="shared" si="784"/>
        <v>2018</v>
      </c>
      <c r="C25131" s="1">
        <f t="shared" si="785"/>
        <v>1</v>
      </c>
      <c r="D25131">
        <v>2602</v>
      </c>
      <c r="E25131" t="s">
        <v>37</v>
      </c>
      <c r="F25131" s="4">
        <v>285000</v>
      </c>
      <c r="G25131" t="s">
        <v>6</v>
      </c>
      <c r="H25131">
        <v>2</v>
      </c>
      <c r="I25131" s="4">
        <f>IF(E25131="Rhode Island", Table1[[#This Row],[price]]*$L$3, IF(E25131="Massachusetts", Table1[[#This Row],[price]]*$L$2, 1))</f>
        <v>285000</v>
      </c>
    </row>
    <row r="25132" spans="1:9" x14ac:dyDescent="0.25">
      <c r="A25132" s="2">
        <v>43175</v>
      </c>
      <c r="B25132" s="1">
        <f t="shared" si="784"/>
        <v>2018</v>
      </c>
      <c r="C25132" s="1">
        <f t="shared" si="785"/>
        <v>1</v>
      </c>
      <c r="D25132">
        <v>2606</v>
      </c>
      <c r="E25132" t="s">
        <v>37</v>
      </c>
      <c r="F25132" s="4">
        <v>316500</v>
      </c>
      <c r="G25132" t="s">
        <v>6</v>
      </c>
      <c r="H25132">
        <v>2</v>
      </c>
      <c r="I25132" s="4">
        <f>IF(E25132="Rhode Island", Table1[[#This Row],[price]]*$L$3, IF(E25132="Massachusetts", Table1[[#This Row],[price]]*$L$2, 1))</f>
        <v>316500</v>
      </c>
    </row>
    <row r="25133" spans="1:9" x14ac:dyDescent="0.25">
      <c r="A25133" s="2">
        <v>43175</v>
      </c>
      <c r="B25133" s="1">
        <f t="shared" si="784"/>
        <v>2018</v>
      </c>
      <c r="C25133" s="1">
        <f t="shared" si="785"/>
        <v>1</v>
      </c>
      <c r="D25133">
        <v>2603</v>
      </c>
      <c r="E25133" t="s">
        <v>37</v>
      </c>
      <c r="F25133" s="4">
        <v>338000</v>
      </c>
      <c r="G25133" t="s">
        <v>6</v>
      </c>
      <c r="H25133">
        <v>1</v>
      </c>
      <c r="I25133" s="4">
        <f>IF(E25133="Rhode Island", Table1[[#This Row],[price]]*$L$3, IF(E25133="Massachusetts", Table1[[#This Row],[price]]*$L$2, 1))</f>
        <v>338000</v>
      </c>
    </row>
    <row r="25134" spans="1:9" x14ac:dyDescent="0.25">
      <c r="A25134" s="2">
        <v>43175</v>
      </c>
      <c r="B25134" s="1">
        <f t="shared" si="784"/>
        <v>2018</v>
      </c>
      <c r="C25134" s="1">
        <f t="shared" si="785"/>
        <v>1</v>
      </c>
      <c r="D25134">
        <v>2602</v>
      </c>
      <c r="E25134" t="s">
        <v>37</v>
      </c>
      <c r="F25134" s="4">
        <v>347500</v>
      </c>
      <c r="G25134" t="s">
        <v>6</v>
      </c>
      <c r="H25134">
        <v>2</v>
      </c>
      <c r="I25134" s="4">
        <f>IF(E25134="Rhode Island", Table1[[#This Row],[price]]*$L$3, IF(E25134="Massachusetts", Table1[[#This Row],[price]]*$L$2, 1))</f>
        <v>347500</v>
      </c>
    </row>
    <row r="25135" spans="1:9" x14ac:dyDescent="0.25">
      <c r="A25135" s="2">
        <v>43175</v>
      </c>
      <c r="B25135" s="1">
        <f t="shared" si="784"/>
        <v>2018</v>
      </c>
      <c r="C25135" s="1">
        <f t="shared" si="785"/>
        <v>1</v>
      </c>
      <c r="D25135">
        <v>2912</v>
      </c>
      <c r="E25135" t="s">
        <v>36</v>
      </c>
      <c r="F25135" s="4">
        <v>480000</v>
      </c>
      <c r="G25135" t="s">
        <v>6</v>
      </c>
      <c r="H25135">
        <v>2</v>
      </c>
      <c r="I25135" s="4">
        <f>IF(E25135="Rhode Island", Table1[[#This Row],[price]]*$L$3, IF(E25135="Massachusetts", Table1[[#This Row],[price]]*$L$2, 1))</f>
        <v>480000</v>
      </c>
    </row>
    <row r="25136" spans="1:9" x14ac:dyDescent="0.25">
      <c r="A25136" s="2">
        <v>43175</v>
      </c>
      <c r="B25136" s="1">
        <f t="shared" si="784"/>
        <v>2018</v>
      </c>
      <c r="C25136" s="1">
        <f t="shared" si="785"/>
        <v>1</v>
      </c>
      <c r="D25136">
        <v>2604</v>
      </c>
      <c r="E25136" t="s">
        <v>37</v>
      </c>
      <c r="F25136" s="4">
        <v>565000</v>
      </c>
      <c r="G25136" t="s">
        <v>6</v>
      </c>
      <c r="H25136">
        <v>2</v>
      </c>
      <c r="I25136" s="4">
        <f>IF(E25136="Rhode Island", Table1[[#This Row],[price]]*$L$3, IF(E25136="Massachusetts", Table1[[#This Row],[price]]*$L$2, 1))</f>
        <v>565000</v>
      </c>
    </row>
    <row r="25137" spans="1:9" x14ac:dyDescent="0.25">
      <c r="A25137" s="2">
        <v>43175</v>
      </c>
      <c r="B25137" s="1">
        <f t="shared" si="784"/>
        <v>2018</v>
      </c>
      <c r="C25137" s="1">
        <f t="shared" si="785"/>
        <v>1</v>
      </c>
      <c r="D25137">
        <v>2600</v>
      </c>
      <c r="E25137" t="s">
        <v>37</v>
      </c>
      <c r="F25137" s="4">
        <v>618000</v>
      </c>
      <c r="G25137" t="s">
        <v>6</v>
      </c>
      <c r="H25137">
        <v>2</v>
      </c>
      <c r="I25137" s="4">
        <f>IF(E25137="Rhode Island", Table1[[#This Row],[price]]*$L$3, IF(E25137="Massachusetts", Table1[[#This Row],[price]]*$L$2, 1))</f>
        <v>618000</v>
      </c>
    </row>
    <row r="25138" spans="1:9" x14ac:dyDescent="0.25">
      <c r="A25138" s="2">
        <v>43176</v>
      </c>
      <c r="B25138" s="1">
        <f t="shared" si="784"/>
        <v>2018</v>
      </c>
      <c r="C25138" s="1">
        <f t="shared" si="785"/>
        <v>1</v>
      </c>
      <c r="D25138">
        <v>2615</v>
      </c>
      <c r="E25138" t="s">
        <v>37</v>
      </c>
      <c r="F25138" s="4">
        <v>450000</v>
      </c>
      <c r="G25138" t="s">
        <v>5</v>
      </c>
      <c r="H25138">
        <v>3</v>
      </c>
      <c r="I25138" s="4">
        <f>IF(E25138="Rhode Island", Table1[[#This Row],[price]]*$L$3, IF(E25138="Massachusetts", Table1[[#This Row],[price]]*$L$2, 1))</f>
        <v>450000</v>
      </c>
    </row>
    <row r="25139" spans="1:9" x14ac:dyDescent="0.25">
      <c r="A25139" s="2">
        <v>43176</v>
      </c>
      <c r="B25139" s="1">
        <f t="shared" si="784"/>
        <v>2018</v>
      </c>
      <c r="C25139" s="1">
        <f t="shared" si="785"/>
        <v>1</v>
      </c>
      <c r="D25139">
        <v>2615</v>
      </c>
      <c r="E25139" t="s">
        <v>37</v>
      </c>
      <c r="F25139" s="4">
        <v>503000</v>
      </c>
      <c r="G25139" t="s">
        <v>5</v>
      </c>
      <c r="H25139">
        <v>3</v>
      </c>
      <c r="I25139" s="4">
        <f>IF(E25139="Rhode Island", Table1[[#This Row],[price]]*$L$3, IF(E25139="Massachusetts", Table1[[#This Row],[price]]*$L$2, 1))</f>
        <v>503000</v>
      </c>
    </row>
    <row r="25140" spans="1:9" x14ac:dyDescent="0.25">
      <c r="A25140" s="2">
        <v>43176</v>
      </c>
      <c r="B25140" s="1">
        <f t="shared" si="784"/>
        <v>2018</v>
      </c>
      <c r="C25140" s="1">
        <f t="shared" si="785"/>
        <v>1</v>
      </c>
      <c r="D25140">
        <v>2902</v>
      </c>
      <c r="E25140" t="s">
        <v>36</v>
      </c>
      <c r="F25140" s="4">
        <v>511000</v>
      </c>
      <c r="G25140" t="s">
        <v>5</v>
      </c>
      <c r="H25140">
        <v>3</v>
      </c>
      <c r="I25140" s="4">
        <f>IF(E25140="Rhode Island", Table1[[#This Row],[price]]*$L$3, IF(E25140="Massachusetts", Table1[[#This Row],[price]]*$L$2, 1))</f>
        <v>511000</v>
      </c>
    </row>
    <row r="25141" spans="1:9" x14ac:dyDescent="0.25">
      <c r="A25141" s="2">
        <v>43176</v>
      </c>
      <c r="B25141" s="1">
        <f t="shared" si="784"/>
        <v>2018</v>
      </c>
      <c r="C25141" s="1">
        <f t="shared" si="785"/>
        <v>1</v>
      </c>
      <c r="D25141">
        <v>2913</v>
      </c>
      <c r="E25141" t="s">
        <v>36</v>
      </c>
      <c r="F25141" s="4">
        <v>515000</v>
      </c>
      <c r="G25141" t="s">
        <v>5</v>
      </c>
      <c r="H25141">
        <v>3</v>
      </c>
      <c r="I25141" s="4">
        <f>IF(E25141="Rhode Island", Table1[[#This Row],[price]]*$L$3, IF(E25141="Massachusetts", Table1[[#This Row],[price]]*$L$2, 1))</f>
        <v>515000</v>
      </c>
    </row>
    <row r="25142" spans="1:9" x14ac:dyDescent="0.25">
      <c r="A25142" s="2">
        <v>43176</v>
      </c>
      <c r="B25142" s="1">
        <f t="shared" si="784"/>
        <v>2018</v>
      </c>
      <c r="C25142" s="1">
        <f t="shared" si="785"/>
        <v>1</v>
      </c>
      <c r="D25142">
        <v>2905</v>
      </c>
      <c r="E25142" t="s">
        <v>36</v>
      </c>
      <c r="F25142" s="4">
        <v>565000</v>
      </c>
      <c r="G25142" t="s">
        <v>5</v>
      </c>
      <c r="H25142">
        <v>4</v>
      </c>
      <c r="I25142" s="4">
        <f>IF(E25142="Rhode Island", Table1[[#This Row],[price]]*$L$3, IF(E25142="Massachusetts", Table1[[#This Row],[price]]*$L$2, 1))</f>
        <v>565000</v>
      </c>
    </row>
    <row r="25143" spans="1:9" x14ac:dyDescent="0.25">
      <c r="A25143" s="2">
        <v>43176</v>
      </c>
      <c r="B25143" s="1">
        <f t="shared" si="784"/>
        <v>2018</v>
      </c>
      <c r="C25143" s="1">
        <f t="shared" si="785"/>
        <v>1</v>
      </c>
      <c r="D25143">
        <v>2615</v>
      </c>
      <c r="E25143" t="s">
        <v>37</v>
      </c>
      <c r="F25143" s="4">
        <v>566000</v>
      </c>
      <c r="G25143" t="s">
        <v>5</v>
      </c>
      <c r="H25143">
        <v>3</v>
      </c>
      <c r="I25143" s="4">
        <f>IF(E25143="Rhode Island", Table1[[#This Row],[price]]*$L$3, IF(E25143="Massachusetts", Table1[[#This Row],[price]]*$L$2, 1))</f>
        <v>566000</v>
      </c>
    </row>
    <row r="25144" spans="1:9" x14ac:dyDescent="0.25">
      <c r="A25144" s="2">
        <v>43176</v>
      </c>
      <c r="B25144" s="1">
        <f t="shared" si="784"/>
        <v>2018</v>
      </c>
      <c r="C25144" s="1">
        <f t="shared" si="785"/>
        <v>1</v>
      </c>
      <c r="D25144">
        <v>2617</v>
      </c>
      <c r="E25144" t="s">
        <v>37</v>
      </c>
      <c r="F25144" s="4">
        <v>568000</v>
      </c>
      <c r="G25144" t="s">
        <v>5</v>
      </c>
      <c r="H25144">
        <v>3</v>
      </c>
      <c r="I25144" s="4">
        <f>IF(E25144="Rhode Island", Table1[[#This Row],[price]]*$L$3, IF(E25144="Massachusetts", Table1[[#This Row],[price]]*$L$2, 1))</f>
        <v>568000</v>
      </c>
    </row>
    <row r="25145" spans="1:9" x14ac:dyDescent="0.25">
      <c r="A25145" s="2">
        <v>43176</v>
      </c>
      <c r="B25145" s="1">
        <f t="shared" si="784"/>
        <v>2018</v>
      </c>
      <c r="C25145" s="1">
        <f t="shared" si="785"/>
        <v>1</v>
      </c>
      <c r="D25145">
        <v>2913</v>
      </c>
      <c r="E25145" t="s">
        <v>36</v>
      </c>
      <c r="F25145" s="4">
        <v>568000</v>
      </c>
      <c r="G25145" t="s">
        <v>5</v>
      </c>
      <c r="H25145">
        <v>3</v>
      </c>
      <c r="I25145" s="4">
        <f>IF(E25145="Rhode Island", Table1[[#This Row],[price]]*$L$3, IF(E25145="Massachusetts", Table1[[#This Row],[price]]*$L$2, 1))</f>
        <v>568000</v>
      </c>
    </row>
    <row r="25146" spans="1:9" x14ac:dyDescent="0.25">
      <c r="A25146" s="2">
        <v>43176</v>
      </c>
      <c r="B25146" s="1">
        <f t="shared" si="784"/>
        <v>2018</v>
      </c>
      <c r="C25146" s="1">
        <f t="shared" si="785"/>
        <v>1</v>
      </c>
      <c r="D25146">
        <v>2913</v>
      </c>
      <c r="E25146" t="s">
        <v>36</v>
      </c>
      <c r="F25146" s="4">
        <v>575000</v>
      </c>
      <c r="G25146" t="s">
        <v>5</v>
      </c>
      <c r="H25146">
        <v>3</v>
      </c>
      <c r="I25146" s="4">
        <f>IF(E25146="Rhode Island", Table1[[#This Row],[price]]*$L$3, IF(E25146="Massachusetts", Table1[[#This Row],[price]]*$L$2, 1))</f>
        <v>575000</v>
      </c>
    </row>
    <row r="25147" spans="1:9" x14ac:dyDescent="0.25">
      <c r="A25147" s="2">
        <v>43176</v>
      </c>
      <c r="B25147" s="1">
        <f t="shared" si="784"/>
        <v>2018</v>
      </c>
      <c r="C25147" s="1">
        <f t="shared" si="785"/>
        <v>1</v>
      </c>
      <c r="D25147">
        <v>2617</v>
      </c>
      <c r="E25147" t="s">
        <v>37</v>
      </c>
      <c r="F25147" s="4">
        <v>575000</v>
      </c>
      <c r="G25147" t="s">
        <v>5</v>
      </c>
      <c r="H25147">
        <v>3</v>
      </c>
      <c r="I25147" s="4">
        <f>IF(E25147="Rhode Island", Table1[[#This Row],[price]]*$L$3, IF(E25147="Massachusetts", Table1[[#This Row],[price]]*$L$2, 1))</f>
        <v>575000</v>
      </c>
    </row>
    <row r="25148" spans="1:9" x14ac:dyDescent="0.25">
      <c r="A25148" s="2">
        <v>43176</v>
      </c>
      <c r="B25148" s="1">
        <f t="shared" si="784"/>
        <v>2018</v>
      </c>
      <c r="C25148" s="1">
        <f t="shared" si="785"/>
        <v>1</v>
      </c>
      <c r="D25148">
        <v>2905</v>
      </c>
      <c r="E25148" t="s">
        <v>36</v>
      </c>
      <c r="F25148" s="4">
        <v>590000</v>
      </c>
      <c r="G25148" t="s">
        <v>5</v>
      </c>
      <c r="H25148">
        <v>3</v>
      </c>
      <c r="I25148" s="4">
        <f>IF(E25148="Rhode Island", Table1[[#This Row],[price]]*$L$3, IF(E25148="Massachusetts", Table1[[#This Row],[price]]*$L$2, 1))</f>
        <v>590000</v>
      </c>
    </row>
    <row r="25149" spans="1:9" x14ac:dyDescent="0.25">
      <c r="A25149" s="2">
        <v>43176</v>
      </c>
      <c r="B25149" s="1">
        <f t="shared" si="784"/>
        <v>2018</v>
      </c>
      <c r="C25149" s="1">
        <f t="shared" si="785"/>
        <v>1</v>
      </c>
      <c r="D25149">
        <v>2617</v>
      </c>
      <c r="E25149" t="s">
        <v>37</v>
      </c>
      <c r="F25149" s="4">
        <v>610000</v>
      </c>
      <c r="G25149" t="s">
        <v>5</v>
      </c>
      <c r="H25149">
        <v>3</v>
      </c>
      <c r="I25149" s="4">
        <f>IF(E25149="Rhode Island", Table1[[#This Row],[price]]*$L$3, IF(E25149="Massachusetts", Table1[[#This Row],[price]]*$L$2, 1))</f>
        <v>610000</v>
      </c>
    </row>
    <row r="25150" spans="1:9" x14ac:dyDescent="0.25">
      <c r="A25150" s="2">
        <v>43176</v>
      </c>
      <c r="B25150" s="1">
        <f t="shared" si="784"/>
        <v>2018</v>
      </c>
      <c r="C25150" s="1">
        <f t="shared" si="785"/>
        <v>1</v>
      </c>
      <c r="D25150">
        <v>2611</v>
      </c>
      <c r="E25150" t="s">
        <v>37</v>
      </c>
      <c r="F25150" s="4">
        <v>627000</v>
      </c>
      <c r="G25150" t="s">
        <v>5</v>
      </c>
      <c r="H25150">
        <v>3</v>
      </c>
      <c r="I25150" s="4">
        <f>IF(E25150="Rhode Island", Table1[[#This Row],[price]]*$L$3, IF(E25150="Massachusetts", Table1[[#This Row],[price]]*$L$2, 1))</f>
        <v>627000</v>
      </c>
    </row>
    <row r="25151" spans="1:9" x14ac:dyDescent="0.25">
      <c r="A25151" s="2">
        <v>43176</v>
      </c>
      <c r="B25151" s="1">
        <f t="shared" si="784"/>
        <v>2018</v>
      </c>
      <c r="C25151" s="1">
        <f t="shared" si="785"/>
        <v>1</v>
      </c>
      <c r="D25151">
        <v>2902</v>
      </c>
      <c r="E25151" t="s">
        <v>36</v>
      </c>
      <c r="F25151" s="4">
        <v>650000</v>
      </c>
      <c r="G25151" t="s">
        <v>5</v>
      </c>
      <c r="H25151">
        <v>3</v>
      </c>
      <c r="I25151" s="4">
        <f>IF(E25151="Rhode Island", Table1[[#This Row],[price]]*$L$3, IF(E25151="Massachusetts", Table1[[#This Row],[price]]*$L$2, 1))</f>
        <v>650000</v>
      </c>
    </row>
    <row r="25152" spans="1:9" x14ac:dyDescent="0.25">
      <c r="A25152" s="2">
        <v>43176</v>
      </c>
      <c r="B25152" s="1">
        <f t="shared" si="784"/>
        <v>2018</v>
      </c>
      <c r="C25152" s="1">
        <f t="shared" si="785"/>
        <v>1</v>
      </c>
      <c r="D25152">
        <v>2913</v>
      </c>
      <c r="E25152" t="s">
        <v>36</v>
      </c>
      <c r="F25152" s="4">
        <v>687500</v>
      </c>
      <c r="G25152" t="s">
        <v>5</v>
      </c>
      <c r="H25152">
        <v>4</v>
      </c>
      <c r="I25152" s="4">
        <f>IF(E25152="Rhode Island", Table1[[#This Row],[price]]*$L$3, IF(E25152="Massachusetts", Table1[[#This Row],[price]]*$L$2, 1))</f>
        <v>687500</v>
      </c>
    </row>
    <row r="25153" spans="1:9" x14ac:dyDescent="0.25">
      <c r="A25153" s="2">
        <v>43176</v>
      </c>
      <c r="B25153" s="1">
        <f t="shared" si="784"/>
        <v>2018</v>
      </c>
      <c r="C25153" s="1">
        <f t="shared" si="785"/>
        <v>1</v>
      </c>
      <c r="D25153">
        <v>2604</v>
      </c>
      <c r="E25153" t="s">
        <v>37</v>
      </c>
      <c r="F25153" s="4">
        <v>737000</v>
      </c>
      <c r="G25153" t="s">
        <v>5</v>
      </c>
      <c r="H25153">
        <v>3</v>
      </c>
      <c r="I25153" s="4">
        <f>IF(E25153="Rhode Island", Table1[[#This Row],[price]]*$L$3, IF(E25153="Massachusetts", Table1[[#This Row],[price]]*$L$2, 1))</f>
        <v>737000</v>
      </c>
    </row>
    <row r="25154" spans="1:9" x14ac:dyDescent="0.25">
      <c r="A25154" s="2">
        <v>43176</v>
      </c>
      <c r="B25154" s="1">
        <f t="shared" ref="B25154:B25217" si="786">YEAR(A25154)</f>
        <v>2018</v>
      </c>
      <c r="C25154" s="1">
        <f t="shared" ref="C25154:C25217" si="787">ROUNDUP(MONTH(A25154)/3,0)</f>
        <v>1</v>
      </c>
      <c r="D25154">
        <v>2602</v>
      </c>
      <c r="E25154" t="s">
        <v>37</v>
      </c>
      <c r="F25154" s="4">
        <v>750000</v>
      </c>
      <c r="G25154" t="s">
        <v>5</v>
      </c>
      <c r="H25154">
        <v>2</v>
      </c>
      <c r="I25154" s="4">
        <f>IF(E25154="Rhode Island", Table1[[#This Row],[price]]*$L$3, IF(E25154="Massachusetts", Table1[[#This Row],[price]]*$L$2, 1))</f>
        <v>750000</v>
      </c>
    </row>
    <row r="25155" spans="1:9" x14ac:dyDescent="0.25">
      <c r="A25155" s="2">
        <v>43176</v>
      </c>
      <c r="B25155" s="1">
        <f t="shared" si="786"/>
        <v>2018</v>
      </c>
      <c r="C25155" s="1">
        <f t="shared" si="787"/>
        <v>1</v>
      </c>
      <c r="D25155">
        <v>2913</v>
      </c>
      <c r="E25155" t="s">
        <v>36</v>
      </c>
      <c r="F25155" s="4">
        <v>760000</v>
      </c>
      <c r="G25155" t="s">
        <v>5</v>
      </c>
      <c r="H25155">
        <v>4</v>
      </c>
      <c r="I25155" s="4">
        <f>IF(E25155="Rhode Island", Table1[[#This Row],[price]]*$L$3, IF(E25155="Massachusetts", Table1[[#This Row],[price]]*$L$2, 1))</f>
        <v>760000</v>
      </c>
    </row>
    <row r="25156" spans="1:9" x14ac:dyDescent="0.25">
      <c r="A25156" s="2">
        <v>43176</v>
      </c>
      <c r="B25156" s="1">
        <f t="shared" si="786"/>
        <v>2018</v>
      </c>
      <c r="C25156" s="1">
        <f t="shared" si="787"/>
        <v>1</v>
      </c>
      <c r="D25156">
        <v>2614</v>
      </c>
      <c r="E25156" t="s">
        <v>37</v>
      </c>
      <c r="F25156" s="4">
        <v>795000</v>
      </c>
      <c r="G25156" t="s">
        <v>5</v>
      </c>
      <c r="H25156">
        <v>4</v>
      </c>
      <c r="I25156" s="4">
        <f>IF(E25156="Rhode Island", Table1[[#This Row],[price]]*$L$3, IF(E25156="Massachusetts", Table1[[#This Row],[price]]*$L$2, 1))</f>
        <v>795000</v>
      </c>
    </row>
    <row r="25157" spans="1:9" x14ac:dyDescent="0.25">
      <c r="A25157" s="2">
        <v>43176</v>
      </c>
      <c r="B25157" s="1">
        <f t="shared" si="786"/>
        <v>2018</v>
      </c>
      <c r="C25157" s="1">
        <f t="shared" si="787"/>
        <v>1</v>
      </c>
      <c r="D25157">
        <v>2615</v>
      </c>
      <c r="E25157" t="s">
        <v>37</v>
      </c>
      <c r="F25157" s="4">
        <v>815000</v>
      </c>
      <c r="G25157" t="s">
        <v>5</v>
      </c>
      <c r="H25157">
        <v>4</v>
      </c>
      <c r="I25157" s="4">
        <f>IF(E25157="Rhode Island", Table1[[#This Row],[price]]*$L$3, IF(E25157="Massachusetts", Table1[[#This Row],[price]]*$L$2, 1))</f>
        <v>815000</v>
      </c>
    </row>
    <row r="25158" spans="1:9" x14ac:dyDescent="0.25">
      <c r="A25158" s="2">
        <v>43176</v>
      </c>
      <c r="B25158" s="1">
        <f t="shared" si="786"/>
        <v>2018</v>
      </c>
      <c r="C25158" s="1">
        <f t="shared" si="787"/>
        <v>1</v>
      </c>
      <c r="D25158">
        <v>2602</v>
      </c>
      <c r="E25158" t="s">
        <v>37</v>
      </c>
      <c r="F25158" s="4">
        <v>875000</v>
      </c>
      <c r="G25158" t="s">
        <v>5</v>
      </c>
      <c r="H25158">
        <v>3</v>
      </c>
      <c r="I25158" s="4">
        <f>IF(E25158="Rhode Island", Table1[[#This Row],[price]]*$L$3, IF(E25158="Massachusetts", Table1[[#This Row],[price]]*$L$2, 1))</f>
        <v>875000</v>
      </c>
    </row>
    <row r="25159" spans="1:9" x14ac:dyDescent="0.25">
      <c r="A25159" s="2">
        <v>43176</v>
      </c>
      <c r="B25159" s="1">
        <f t="shared" si="786"/>
        <v>2018</v>
      </c>
      <c r="C25159" s="1">
        <f t="shared" si="787"/>
        <v>1</v>
      </c>
      <c r="D25159">
        <v>2614</v>
      </c>
      <c r="E25159" t="s">
        <v>37</v>
      </c>
      <c r="F25159" s="4">
        <v>1018000</v>
      </c>
      <c r="G25159" t="s">
        <v>5</v>
      </c>
      <c r="H25159">
        <v>4</v>
      </c>
      <c r="I25159" s="4">
        <f>IF(E25159="Rhode Island", Table1[[#This Row],[price]]*$L$3, IF(E25159="Massachusetts", Table1[[#This Row],[price]]*$L$2, 1))</f>
        <v>1018000</v>
      </c>
    </row>
    <row r="25160" spans="1:9" x14ac:dyDescent="0.25">
      <c r="A25160" s="2">
        <v>43176</v>
      </c>
      <c r="B25160" s="1">
        <f t="shared" si="786"/>
        <v>2018</v>
      </c>
      <c r="C25160" s="1">
        <f t="shared" si="787"/>
        <v>1</v>
      </c>
      <c r="D25160">
        <v>2612</v>
      </c>
      <c r="E25160" t="s">
        <v>37</v>
      </c>
      <c r="F25160" s="4">
        <v>1325000</v>
      </c>
      <c r="G25160" t="s">
        <v>5</v>
      </c>
      <c r="H25160">
        <v>4</v>
      </c>
      <c r="I25160" s="4">
        <f>IF(E25160="Rhode Island", Table1[[#This Row],[price]]*$L$3, IF(E25160="Massachusetts", Table1[[#This Row],[price]]*$L$2, 1))</f>
        <v>1325000</v>
      </c>
    </row>
    <row r="25161" spans="1:9" x14ac:dyDescent="0.25">
      <c r="A25161" s="2">
        <v>43176</v>
      </c>
      <c r="B25161" s="1">
        <f t="shared" si="786"/>
        <v>2018</v>
      </c>
      <c r="C25161" s="1">
        <f t="shared" si="787"/>
        <v>1</v>
      </c>
      <c r="D25161">
        <v>2913</v>
      </c>
      <c r="E25161" t="s">
        <v>36</v>
      </c>
      <c r="F25161" s="4">
        <v>1390000</v>
      </c>
      <c r="G25161" t="s">
        <v>5</v>
      </c>
      <c r="H25161">
        <v>5</v>
      </c>
      <c r="I25161" s="4">
        <f>IF(E25161="Rhode Island", Table1[[#This Row],[price]]*$L$3, IF(E25161="Massachusetts", Table1[[#This Row],[price]]*$L$2, 1))</f>
        <v>1390000</v>
      </c>
    </row>
    <row r="25162" spans="1:9" x14ac:dyDescent="0.25">
      <c r="A25162" s="2">
        <v>43176</v>
      </c>
      <c r="B25162" s="1">
        <f t="shared" si="786"/>
        <v>2018</v>
      </c>
      <c r="C25162" s="1">
        <f t="shared" si="787"/>
        <v>1</v>
      </c>
      <c r="D25162">
        <v>2602</v>
      </c>
      <c r="E25162" t="s">
        <v>37</v>
      </c>
      <c r="F25162" s="4">
        <v>1410000</v>
      </c>
      <c r="G25162" t="s">
        <v>5</v>
      </c>
      <c r="H25162">
        <v>4</v>
      </c>
      <c r="I25162" s="4">
        <f>IF(E25162="Rhode Island", Table1[[#This Row],[price]]*$L$3, IF(E25162="Massachusetts", Table1[[#This Row],[price]]*$L$2, 1))</f>
        <v>1410000</v>
      </c>
    </row>
    <row r="25163" spans="1:9" x14ac:dyDescent="0.25">
      <c r="A25163" s="2">
        <v>43176</v>
      </c>
      <c r="B25163" s="1">
        <f t="shared" si="786"/>
        <v>2018</v>
      </c>
      <c r="C25163" s="1">
        <f t="shared" si="787"/>
        <v>1</v>
      </c>
      <c r="D25163">
        <v>2603</v>
      </c>
      <c r="E25163" t="s">
        <v>37</v>
      </c>
      <c r="F25163" s="4">
        <v>1760000</v>
      </c>
      <c r="G25163" t="s">
        <v>5</v>
      </c>
      <c r="H25163">
        <v>5</v>
      </c>
      <c r="I25163" s="4">
        <f>IF(E25163="Rhode Island", Table1[[#This Row],[price]]*$L$3, IF(E25163="Massachusetts", Table1[[#This Row],[price]]*$L$2, 1))</f>
        <v>1760000</v>
      </c>
    </row>
    <row r="25164" spans="1:9" x14ac:dyDescent="0.25">
      <c r="A25164" s="2">
        <v>43176</v>
      </c>
      <c r="B25164" s="1">
        <f t="shared" si="786"/>
        <v>2018</v>
      </c>
      <c r="C25164" s="1">
        <f t="shared" si="787"/>
        <v>1</v>
      </c>
      <c r="D25164">
        <v>2600</v>
      </c>
      <c r="E25164" t="s">
        <v>37</v>
      </c>
      <c r="F25164" s="4">
        <v>3750000</v>
      </c>
      <c r="G25164" t="s">
        <v>5</v>
      </c>
      <c r="H25164">
        <v>5</v>
      </c>
      <c r="I25164" s="4">
        <f>IF(E25164="Rhode Island", Table1[[#This Row],[price]]*$L$3, IF(E25164="Massachusetts", Table1[[#This Row],[price]]*$L$2, 1))</f>
        <v>3750000</v>
      </c>
    </row>
    <row r="25165" spans="1:9" x14ac:dyDescent="0.25">
      <c r="A25165" s="2">
        <v>43178</v>
      </c>
      <c r="B25165" s="1">
        <f t="shared" si="786"/>
        <v>2018</v>
      </c>
      <c r="C25165" s="1">
        <f t="shared" si="787"/>
        <v>1</v>
      </c>
      <c r="D25165">
        <v>2905</v>
      </c>
      <c r="E25165" t="s">
        <v>36</v>
      </c>
      <c r="F25165" s="4">
        <v>487000</v>
      </c>
      <c r="G25165" t="s">
        <v>5</v>
      </c>
      <c r="H25165">
        <v>3</v>
      </c>
      <c r="I25165" s="4">
        <f>IF(E25165="Rhode Island", Table1[[#This Row],[price]]*$L$3, IF(E25165="Massachusetts", Table1[[#This Row],[price]]*$L$2, 1))</f>
        <v>487000</v>
      </c>
    </row>
    <row r="25166" spans="1:9" x14ac:dyDescent="0.25">
      <c r="A25166" s="2">
        <v>43178</v>
      </c>
      <c r="B25166" s="1">
        <f t="shared" si="786"/>
        <v>2018</v>
      </c>
      <c r="C25166" s="1">
        <f t="shared" si="787"/>
        <v>1</v>
      </c>
      <c r="D25166">
        <v>2611</v>
      </c>
      <c r="E25166" t="s">
        <v>37</v>
      </c>
      <c r="F25166" s="4">
        <v>570000</v>
      </c>
      <c r="G25166" t="s">
        <v>5</v>
      </c>
      <c r="H25166">
        <v>5</v>
      </c>
      <c r="I25166" s="4">
        <f>IF(E25166="Rhode Island", Table1[[#This Row],[price]]*$L$3, IF(E25166="Massachusetts", Table1[[#This Row],[price]]*$L$2, 1))</f>
        <v>570000</v>
      </c>
    </row>
    <row r="25167" spans="1:9" x14ac:dyDescent="0.25">
      <c r="A25167" s="2">
        <v>43178</v>
      </c>
      <c r="B25167" s="1">
        <f t="shared" si="786"/>
        <v>2018</v>
      </c>
      <c r="C25167" s="1">
        <f t="shared" si="787"/>
        <v>1</v>
      </c>
      <c r="D25167">
        <v>2611</v>
      </c>
      <c r="E25167" t="s">
        <v>37</v>
      </c>
      <c r="F25167" s="4">
        <v>615000</v>
      </c>
      <c r="G25167" t="s">
        <v>5</v>
      </c>
      <c r="H25167">
        <v>3</v>
      </c>
      <c r="I25167" s="4">
        <f>IF(E25167="Rhode Island", Table1[[#This Row],[price]]*$L$3, IF(E25167="Massachusetts", Table1[[#This Row],[price]]*$L$2, 1))</f>
        <v>615000</v>
      </c>
    </row>
    <row r="25168" spans="1:9" x14ac:dyDescent="0.25">
      <c r="A25168" s="2">
        <v>43178</v>
      </c>
      <c r="B25168" s="1">
        <f t="shared" si="786"/>
        <v>2018</v>
      </c>
      <c r="C25168" s="1">
        <f t="shared" si="787"/>
        <v>1</v>
      </c>
      <c r="D25168">
        <v>2614</v>
      </c>
      <c r="E25168" t="s">
        <v>37</v>
      </c>
      <c r="F25168" s="4">
        <v>987500</v>
      </c>
      <c r="G25168" t="s">
        <v>5</v>
      </c>
      <c r="H25168">
        <v>4</v>
      </c>
      <c r="I25168" s="4">
        <f>IF(E25168="Rhode Island", Table1[[#This Row],[price]]*$L$3, IF(E25168="Massachusetts", Table1[[#This Row],[price]]*$L$2, 1))</f>
        <v>987500</v>
      </c>
    </row>
    <row r="25169" spans="1:9" x14ac:dyDescent="0.25">
      <c r="A25169" s="2">
        <v>43178</v>
      </c>
      <c r="B25169" s="1">
        <f t="shared" si="786"/>
        <v>2018</v>
      </c>
      <c r="C25169" s="1">
        <f t="shared" si="787"/>
        <v>1</v>
      </c>
      <c r="D25169">
        <v>2602</v>
      </c>
      <c r="E25169" t="s">
        <v>37</v>
      </c>
      <c r="F25169" s="4">
        <v>1605000</v>
      </c>
      <c r="G25169" t="s">
        <v>5</v>
      </c>
      <c r="H25169">
        <v>4</v>
      </c>
      <c r="I25169" s="4">
        <f>IF(E25169="Rhode Island", Table1[[#This Row],[price]]*$L$3, IF(E25169="Massachusetts", Table1[[#This Row],[price]]*$L$2, 1))</f>
        <v>1605000</v>
      </c>
    </row>
    <row r="25170" spans="1:9" x14ac:dyDescent="0.25">
      <c r="A25170" s="2">
        <v>43179</v>
      </c>
      <c r="B25170" s="1">
        <f t="shared" si="786"/>
        <v>2018</v>
      </c>
      <c r="C25170" s="1">
        <f t="shared" si="787"/>
        <v>1</v>
      </c>
      <c r="D25170">
        <v>2905</v>
      </c>
      <c r="E25170" t="s">
        <v>36</v>
      </c>
      <c r="F25170" s="4">
        <v>415000</v>
      </c>
      <c r="G25170" t="s">
        <v>5</v>
      </c>
      <c r="H25170">
        <v>2</v>
      </c>
      <c r="I25170" s="4">
        <f>IF(E25170="Rhode Island", Table1[[#This Row],[price]]*$L$3, IF(E25170="Massachusetts", Table1[[#This Row],[price]]*$L$2, 1))</f>
        <v>415000</v>
      </c>
    </row>
    <row r="25171" spans="1:9" x14ac:dyDescent="0.25">
      <c r="A25171" s="2">
        <v>43179</v>
      </c>
      <c r="B25171" s="1">
        <f t="shared" si="786"/>
        <v>2018</v>
      </c>
      <c r="C25171" s="1">
        <f t="shared" si="787"/>
        <v>1</v>
      </c>
      <c r="D25171">
        <v>2905</v>
      </c>
      <c r="E25171" t="s">
        <v>36</v>
      </c>
      <c r="F25171" s="4">
        <v>560000</v>
      </c>
      <c r="G25171" t="s">
        <v>5</v>
      </c>
      <c r="H25171">
        <v>3</v>
      </c>
      <c r="I25171" s="4">
        <f>IF(E25171="Rhode Island", Table1[[#This Row],[price]]*$L$3, IF(E25171="Massachusetts", Table1[[#This Row],[price]]*$L$2, 1))</f>
        <v>560000</v>
      </c>
    </row>
    <row r="25172" spans="1:9" x14ac:dyDescent="0.25">
      <c r="A25172" s="2">
        <v>43179</v>
      </c>
      <c r="B25172" s="1">
        <f t="shared" si="786"/>
        <v>2018</v>
      </c>
      <c r="C25172" s="1">
        <f t="shared" si="787"/>
        <v>1</v>
      </c>
      <c r="D25172">
        <v>2903</v>
      </c>
      <c r="E25172" t="s">
        <v>36</v>
      </c>
      <c r="F25172" s="4">
        <v>580000</v>
      </c>
      <c r="G25172" t="s">
        <v>5</v>
      </c>
      <c r="H25172">
        <v>3</v>
      </c>
      <c r="I25172" s="4">
        <f>IF(E25172="Rhode Island", Table1[[#This Row],[price]]*$L$3, IF(E25172="Massachusetts", Table1[[#This Row],[price]]*$L$2, 1))</f>
        <v>580000</v>
      </c>
    </row>
    <row r="25173" spans="1:9" x14ac:dyDescent="0.25">
      <c r="A25173" s="2">
        <v>43179</v>
      </c>
      <c r="B25173" s="1">
        <f t="shared" si="786"/>
        <v>2018</v>
      </c>
      <c r="C25173" s="1">
        <f t="shared" si="787"/>
        <v>1</v>
      </c>
      <c r="D25173">
        <v>2615</v>
      </c>
      <c r="E25173" t="s">
        <v>37</v>
      </c>
      <c r="F25173" s="4">
        <v>647000</v>
      </c>
      <c r="G25173" t="s">
        <v>5</v>
      </c>
      <c r="H25173">
        <v>3</v>
      </c>
      <c r="I25173" s="4">
        <f>IF(E25173="Rhode Island", Table1[[#This Row],[price]]*$L$3, IF(E25173="Massachusetts", Table1[[#This Row],[price]]*$L$2, 1))</f>
        <v>647000</v>
      </c>
    </row>
    <row r="25174" spans="1:9" x14ac:dyDescent="0.25">
      <c r="A25174" s="2">
        <v>43179</v>
      </c>
      <c r="B25174" s="1">
        <f t="shared" si="786"/>
        <v>2018</v>
      </c>
      <c r="C25174" s="1">
        <f t="shared" si="787"/>
        <v>1</v>
      </c>
      <c r="D25174">
        <v>2614</v>
      </c>
      <c r="E25174" t="s">
        <v>37</v>
      </c>
      <c r="F25174" s="4">
        <v>650000</v>
      </c>
      <c r="G25174" t="s">
        <v>5</v>
      </c>
      <c r="H25174">
        <v>4</v>
      </c>
      <c r="I25174" s="4">
        <f>IF(E25174="Rhode Island", Table1[[#This Row],[price]]*$L$3, IF(E25174="Massachusetts", Table1[[#This Row],[price]]*$L$2, 1))</f>
        <v>650000</v>
      </c>
    </row>
    <row r="25175" spans="1:9" x14ac:dyDescent="0.25">
      <c r="A25175" s="2">
        <v>43179</v>
      </c>
      <c r="B25175" s="1">
        <f t="shared" si="786"/>
        <v>2018</v>
      </c>
      <c r="C25175" s="1">
        <f t="shared" si="787"/>
        <v>1</v>
      </c>
      <c r="D25175">
        <v>2611</v>
      </c>
      <c r="E25175" t="s">
        <v>37</v>
      </c>
      <c r="F25175" s="4">
        <v>677000</v>
      </c>
      <c r="G25175" t="s">
        <v>5</v>
      </c>
      <c r="H25175">
        <v>3</v>
      </c>
      <c r="I25175" s="4">
        <f>IF(E25175="Rhode Island", Table1[[#This Row],[price]]*$L$3, IF(E25175="Massachusetts", Table1[[#This Row],[price]]*$L$2, 1))</f>
        <v>677000</v>
      </c>
    </row>
    <row r="25176" spans="1:9" x14ac:dyDescent="0.25">
      <c r="A25176" s="2">
        <v>43179</v>
      </c>
      <c r="B25176" s="1">
        <f t="shared" si="786"/>
        <v>2018</v>
      </c>
      <c r="C25176" s="1">
        <f t="shared" si="787"/>
        <v>1</v>
      </c>
      <c r="D25176">
        <v>2905</v>
      </c>
      <c r="E25176" t="s">
        <v>36</v>
      </c>
      <c r="F25176" s="4">
        <v>680000</v>
      </c>
      <c r="G25176" t="s">
        <v>5</v>
      </c>
      <c r="H25176">
        <v>5</v>
      </c>
      <c r="I25176" s="4">
        <f>IF(E25176="Rhode Island", Table1[[#This Row],[price]]*$L$3, IF(E25176="Massachusetts", Table1[[#This Row],[price]]*$L$2, 1))</f>
        <v>680000</v>
      </c>
    </row>
    <row r="25177" spans="1:9" x14ac:dyDescent="0.25">
      <c r="A25177" s="2">
        <v>43179</v>
      </c>
      <c r="B25177" s="1">
        <f t="shared" si="786"/>
        <v>2018</v>
      </c>
      <c r="C25177" s="1">
        <f t="shared" si="787"/>
        <v>1</v>
      </c>
      <c r="D25177">
        <v>2611</v>
      </c>
      <c r="E25177" t="s">
        <v>37</v>
      </c>
      <c r="F25177" s="4">
        <v>687000</v>
      </c>
      <c r="G25177" t="s">
        <v>5</v>
      </c>
      <c r="H25177">
        <v>4</v>
      </c>
      <c r="I25177" s="4">
        <f>IF(E25177="Rhode Island", Table1[[#This Row],[price]]*$L$3, IF(E25177="Massachusetts", Table1[[#This Row],[price]]*$L$2, 1))</f>
        <v>687000</v>
      </c>
    </row>
    <row r="25178" spans="1:9" x14ac:dyDescent="0.25">
      <c r="A25178" s="2">
        <v>43179</v>
      </c>
      <c r="B25178" s="1">
        <f t="shared" si="786"/>
        <v>2018</v>
      </c>
      <c r="C25178" s="1">
        <f t="shared" si="787"/>
        <v>1</v>
      </c>
      <c r="D25178">
        <v>2607</v>
      </c>
      <c r="E25178" t="s">
        <v>37</v>
      </c>
      <c r="F25178" s="4">
        <v>725000</v>
      </c>
      <c r="G25178" t="s">
        <v>5</v>
      </c>
      <c r="H25178">
        <v>4</v>
      </c>
      <c r="I25178" s="4">
        <f>IF(E25178="Rhode Island", Table1[[#This Row],[price]]*$L$3, IF(E25178="Massachusetts", Table1[[#This Row],[price]]*$L$2, 1))</f>
        <v>725000</v>
      </c>
    </row>
    <row r="25179" spans="1:9" x14ac:dyDescent="0.25">
      <c r="A25179" s="2">
        <v>43179</v>
      </c>
      <c r="B25179" s="1">
        <f t="shared" si="786"/>
        <v>2018</v>
      </c>
      <c r="C25179" s="1">
        <f t="shared" si="787"/>
        <v>1</v>
      </c>
      <c r="D25179">
        <v>2615</v>
      </c>
      <c r="E25179" t="s">
        <v>37</v>
      </c>
      <c r="F25179" s="4">
        <v>732000</v>
      </c>
      <c r="G25179" t="s">
        <v>5</v>
      </c>
      <c r="H25179">
        <v>5</v>
      </c>
      <c r="I25179" s="4">
        <f>IF(E25179="Rhode Island", Table1[[#This Row],[price]]*$L$3, IF(E25179="Massachusetts", Table1[[#This Row],[price]]*$L$2, 1))</f>
        <v>732000</v>
      </c>
    </row>
    <row r="25180" spans="1:9" x14ac:dyDescent="0.25">
      <c r="A25180" s="2">
        <v>43179</v>
      </c>
      <c r="B25180" s="1">
        <f t="shared" si="786"/>
        <v>2018</v>
      </c>
      <c r="C25180" s="1">
        <f t="shared" si="787"/>
        <v>1</v>
      </c>
      <c r="D25180">
        <v>2913</v>
      </c>
      <c r="E25180" t="s">
        <v>36</v>
      </c>
      <c r="F25180" s="4">
        <v>830000</v>
      </c>
      <c r="G25180" t="s">
        <v>5</v>
      </c>
      <c r="H25180">
        <v>4</v>
      </c>
      <c r="I25180" s="4">
        <f>IF(E25180="Rhode Island", Table1[[#This Row],[price]]*$L$3, IF(E25180="Massachusetts", Table1[[#This Row],[price]]*$L$2, 1))</f>
        <v>830000</v>
      </c>
    </row>
    <row r="25181" spans="1:9" x14ac:dyDescent="0.25">
      <c r="A25181" s="2">
        <v>43179</v>
      </c>
      <c r="B25181" s="1">
        <f t="shared" si="786"/>
        <v>2018</v>
      </c>
      <c r="C25181" s="1">
        <f t="shared" si="787"/>
        <v>1</v>
      </c>
      <c r="D25181">
        <v>2611</v>
      </c>
      <c r="E25181" t="s">
        <v>37</v>
      </c>
      <c r="F25181" s="4">
        <v>895000</v>
      </c>
      <c r="G25181" t="s">
        <v>5</v>
      </c>
      <c r="H25181">
        <v>4</v>
      </c>
      <c r="I25181" s="4">
        <f>IF(E25181="Rhode Island", Table1[[#This Row],[price]]*$L$3, IF(E25181="Massachusetts", Table1[[#This Row],[price]]*$L$2, 1))</f>
        <v>895000</v>
      </c>
    </row>
    <row r="25182" spans="1:9" x14ac:dyDescent="0.25">
      <c r="A25182" s="2">
        <v>43179</v>
      </c>
      <c r="B25182" s="1">
        <f t="shared" si="786"/>
        <v>2018</v>
      </c>
      <c r="C25182" s="1">
        <f t="shared" si="787"/>
        <v>1</v>
      </c>
      <c r="D25182">
        <v>2607</v>
      </c>
      <c r="E25182" t="s">
        <v>37</v>
      </c>
      <c r="F25182" s="4">
        <v>1260000</v>
      </c>
      <c r="G25182" t="s">
        <v>5</v>
      </c>
      <c r="H25182">
        <v>4</v>
      </c>
      <c r="I25182" s="4">
        <f>IF(E25182="Rhode Island", Table1[[#This Row],[price]]*$L$3, IF(E25182="Massachusetts", Table1[[#This Row],[price]]*$L$2, 1))</f>
        <v>1260000</v>
      </c>
    </row>
    <row r="25183" spans="1:9" x14ac:dyDescent="0.25">
      <c r="A25183" s="2">
        <v>43179</v>
      </c>
      <c r="B25183" s="1">
        <f t="shared" si="786"/>
        <v>2018</v>
      </c>
      <c r="C25183" s="1">
        <f t="shared" si="787"/>
        <v>1</v>
      </c>
      <c r="D25183">
        <v>2603</v>
      </c>
      <c r="E25183" t="s">
        <v>37</v>
      </c>
      <c r="F25183" s="4">
        <v>2900000</v>
      </c>
      <c r="G25183" t="s">
        <v>5</v>
      </c>
      <c r="H25183">
        <v>5</v>
      </c>
      <c r="I25183" s="4">
        <f>IF(E25183="Rhode Island", Table1[[#This Row],[price]]*$L$3, IF(E25183="Massachusetts", Table1[[#This Row],[price]]*$L$2, 1))</f>
        <v>2900000</v>
      </c>
    </row>
    <row r="25184" spans="1:9" x14ac:dyDescent="0.25">
      <c r="A25184" s="2">
        <v>43179</v>
      </c>
      <c r="B25184" s="1">
        <f t="shared" si="786"/>
        <v>2018</v>
      </c>
      <c r="C25184" s="1">
        <f t="shared" si="787"/>
        <v>1</v>
      </c>
      <c r="D25184">
        <v>2602</v>
      </c>
      <c r="E25184" t="s">
        <v>37</v>
      </c>
      <c r="F25184" s="4">
        <v>435000</v>
      </c>
      <c r="G25184" t="s">
        <v>6</v>
      </c>
      <c r="H25184">
        <v>1</v>
      </c>
      <c r="I25184" s="4">
        <f>IF(E25184="Rhode Island", Table1[[#This Row],[price]]*$L$3, IF(E25184="Massachusetts", Table1[[#This Row],[price]]*$L$2, 1))</f>
        <v>435000</v>
      </c>
    </row>
    <row r="25185" spans="1:9" x14ac:dyDescent="0.25">
      <c r="A25185" s="2">
        <v>43179</v>
      </c>
      <c r="B25185" s="1">
        <f t="shared" si="786"/>
        <v>2018</v>
      </c>
      <c r="C25185" s="1">
        <f t="shared" si="787"/>
        <v>1</v>
      </c>
      <c r="D25185">
        <v>2612</v>
      </c>
      <c r="E25185" t="s">
        <v>37</v>
      </c>
      <c r="F25185" s="4">
        <v>442500</v>
      </c>
      <c r="G25185" t="s">
        <v>6</v>
      </c>
      <c r="H25185">
        <v>2</v>
      </c>
      <c r="I25185" s="4">
        <f>IF(E25185="Rhode Island", Table1[[#This Row],[price]]*$L$3, IF(E25185="Massachusetts", Table1[[#This Row],[price]]*$L$2, 1))</f>
        <v>442500</v>
      </c>
    </row>
    <row r="25186" spans="1:9" x14ac:dyDescent="0.25">
      <c r="A25186" s="2">
        <v>43179</v>
      </c>
      <c r="B25186" s="1">
        <f t="shared" si="786"/>
        <v>2018</v>
      </c>
      <c r="C25186" s="1">
        <f t="shared" si="787"/>
        <v>1</v>
      </c>
      <c r="D25186">
        <v>2612</v>
      </c>
      <c r="E25186" t="s">
        <v>37</v>
      </c>
      <c r="F25186" s="4">
        <v>450000</v>
      </c>
      <c r="G25186" t="s">
        <v>6</v>
      </c>
      <c r="H25186">
        <v>1</v>
      </c>
      <c r="I25186" s="4">
        <f>IF(E25186="Rhode Island", Table1[[#This Row],[price]]*$L$3, IF(E25186="Massachusetts", Table1[[#This Row],[price]]*$L$2, 1))</f>
        <v>450000</v>
      </c>
    </row>
    <row r="25187" spans="1:9" x14ac:dyDescent="0.25">
      <c r="A25187" s="2">
        <v>43179</v>
      </c>
      <c r="B25187" s="1">
        <f t="shared" si="786"/>
        <v>2018</v>
      </c>
      <c r="C25187" s="1">
        <f t="shared" si="787"/>
        <v>1</v>
      </c>
      <c r="D25187">
        <v>2612</v>
      </c>
      <c r="E25187" t="s">
        <v>37</v>
      </c>
      <c r="F25187" s="4">
        <v>505000</v>
      </c>
      <c r="G25187" t="s">
        <v>6</v>
      </c>
      <c r="H25187">
        <v>2</v>
      </c>
      <c r="I25187" s="4">
        <f>IF(E25187="Rhode Island", Table1[[#This Row],[price]]*$L$3, IF(E25187="Massachusetts", Table1[[#This Row],[price]]*$L$2, 1))</f>
        <v>505000</v>
      </c>
    </row>
    <row r="25188" spans="1:9" x14ac:dyDescent="0.25">
      <c r="A25188" s="2">
        <v>43180</v>
      </c>
      <c r="B25188" s="1">
        <f t="shared" si="786"/>
        <v>2018</v>
      </c>
      <c r="C25188" s="1">
        <f t="shared" si="787"/>
        <v>1</v>
      </c>
      <c r="D25188">
        <v>2906</v>
      </c>
      <c r="E25188" t="s">
        <v>36</v>
      </c>
      <c r="F25188" s="4">
        <v>410000</v>
      </c>
      <c r="G25188" t="s">
        <v>5</v>
      </c>
      <c r="H25188">
        <v>3</v>
      </c>
      <c r="I25188" s="4">
        <f>IF(E25188="Rhode Island", Table1[[#This Row],[price]]*$L$3, IF(E25188="Massachusetts", Table1[[#This Row],[price]]*$L$2, 1))</f>
        <v>410000</v>
      </c>
    </row>
    <row r="25189" spans="1:9" x14ac:dyDescent="0.25">
      <c r="A25189" s="2">
        <v>43180</v>
      </c>
      <c r="B25189" s="1">
        <f t="shared" si="786"/>
        <v>2018</v>
      </c>
      <c r="C25189" s="1">
        <f t="shared" si="787"/>
        <v>1</v>
      </c>
      <c r="D25189">
        <v>2615</v>
      </c>
      <c r="E25189" t="s">
        <v>37</v>
      </c>
      <c r="F25189" s="4">
        <v>455000</v>
      </c>
      <c r="G25189" t="s">
        <v>5</v>
      </c>
      <c r="H25189">
        <v>4</v>
      </c>
      <c r="I25189" s="4">
        <f>IF(E25189="Rhode Island", Table1[[#This Row],[price]]*$L$3, IF(E25189="Massachusetts", Table1[[#This Row],[price]]*$L$2, 1))</f>
        <v>455000</v>
      </c>
    </row>
    <row r="25190" spans="1:9" x14ac:dyDescent="0.25">
      <c r="A25190" s="2">
        <v>43180</v>
      </c>
      <c r="B25190" s="1">
        <f t="shared" si="786"/>
        <v>2018</v>
      </c>
      <c r="C25190" s="1">
        <f t="shared" si="787"/>
        <v>1</v>
      </c>
      <c r="D25190">
        <v>2615</v>
      </c>
      <c r="E25190" t="s">
        <v>37</v>
      </c>
      <c r="F25190" s="4">
        <v>475000</v>
      </c>
      <c r="G25190" t="s">
        <v>5</v>
      </c>
      <c r="H25190">
        <v>3</v>
      </c>
      <c r="I25190" s="4">
        <f>IF(E25190="Rhode Island", Table1[[#This Row],[price]]*$L$3, IF(E25190="Massachusetts", Table1[[#This Row],[price]]*$L$2, 1))</f>
        <v>475000</v>
      </c>
    </row>
    <row r="25191" spans="1:9" x14ac:dyDescent="0.25">
      <c r="A25191" s="2">
        <v>43180</v>
      </c>
      <c r="B25191" s="1">
        <f t="shared" si="786"/>
        <v>2018</v>
      </c>
      <c r="C25191" s="1">
        <f t="shared" si="787"/>
        <v>1</v>
      </c>
      <c r="D25191">
        <v>2615</v>
      </c>
      <c r="E25191" t="s">
        <v>37</v>
      </c>
      <c r="F25191" s="4">
        <v>600000</v>
      </c>
      <c r="G25191" t="s">
        <v>5</v>
      </c>
      <c r="H25191">
        <v>3</v>
      </c>
      <c r="I25191" s="4">
        <f>IF(E25191="Rhode Island", Table1[[#This Row],[price]]*$L$3, IF(E25191="Massachusetts", Table1[[#This Row],[price]]*$L$2, 1))</f>
        <v>600000</v>
      </c>
    </row>
    <row r="25192" spans="1:9" x14ac:dyDescent="0.25">
      <c r="A25192" s="2">
        <v>43180</v>
      </c>
      <c r="B25192" s="1">
        <f t="shared" si="786"/>
        <v>2018</v>
      </c>
      <c r="C25192" s="1">
        <f t="shared" si="787"/>
        <v>1</v>
      </c>
      <c r="D25192">
        <v>2913</v>
      </c>
      <c r="E25192" t="s">
        <v>36</v>
      </c>
      <c r="F25192" s="4">
        <v>600000</v>
      </c>
      <c r="G25192" t="s">
        <v>5</v>
      </c>
      <c r="H25192">
        <v>3</v>
      </c>
      <c r="I25192" s="4">
        <f>IF(E25192="Rhode Island", Table1[[#This Row],[price]]*$L$3, IF(E25192="Massachusetts", Table1[[#This Row],[price]]*$L$2, 1))</f>
        <v>600000</v>
      </c>
    </row>
    <row r="25193" spans="1:9" x14ac:dyDescent="0.25">
      <c r="A25193" s="2">
        <v>43180</v>
      </c>
      <c r="B25193" s="1">
        <f t="shared" si="786"/>
        <v>2018</v>
      </c>
      <c r="C25193" s="1">
        <f t="shared" si="787"/>
        <v>1</v>
      </c>
      <c r="D25193">
        <v>2611</v>
      </c>
      <c r="E25193" t="s">
        <v>37</v>
      </c>
      <c r="F25193" s="4">
        <v>710000</v>
      </c>
      <c r="G25193" t="s">
        <v>5</v>
      </c>
      <c r="H25193">
        <v>4</v>
      </c>
      <c r="I25193" s="4">
        <f>IF(E25193="Rhode Island", Table1[[#This Row],[price]]*$L$3, IF(E25193="Massachusetts", Table1[[#This Row],[price]]*$L$2, 1))</f>
        <v>710000</v>
      </c>
    </row>
    <row r="25194" spans="1:9" x14ac:dyDescent="0.25">
      <c r="A25194" s="2">
        <v>43180</v>
      </c>
      <c r="B25194" s="1">
        <f t="shared" si="786"/>
        <v>2018</v>
      </c>
      <c r="C25194" s="1">
        <f t="shared" si="787"/>
        <v>1</v>
      </c>
      <c r="D25194">
        <v>2914</v>
      </c>
      <c r="E25194" t="s">
        <v>36</v>
      </c>
      <c r="F25194" s="4">
        <v>750000</v>
      </c>
      <c r="G25194" t="s">
        <v>5</v>
      </c>
      <c r="H25194">
        <v>4</v>
      </c>
      <c r="I25194" s="4">
        <f>IF(E25194="Rhode Island", Table1[[#This Row],[price]]*$L$3, IF(E25194="Massachusetts", Table1[[#This Row],[price]]*$L$2, 1))</f>
        <v>750000</v>
      </c>
    </row>
    <row r="25195" spans="1:9" x14ac:dyDescent="0.25">
      <c r="A25195" s="2">
        <v>43180</v>
      </c>
      <c r="B25195" s="1">
        <f t="shared" si="786"/>
        <v>2018</v>
      </c>
      <c r="C25195" s="1">
        <f t="shared" si="787"/>
        <v>1</v>
      </c>
      <c r="D25195">
        <v>2602</v>
      </c>
      <c r="E25195" t="s">
        <v>37</v>
      </c>
      <c r="F25195" s="4">
        <v>791000</v>
      </c>
      <c r="G25195" t="s">
        <v>5</v>
      </c>
      <c r="H25195">
        <v>3</v>
      </c>
      <c r="I25195" s="4">
        <f>IF(E25195="Rhode Island", Table1[[#This Row],[price]]*$L$3, IF(E25195="Massachusetts", Table1[[#This Row],[price]]*$L$2, 1))</f>
        <v>791000</v>
      </c>
    </row>
    <row r="25196" spans="1:9" x14ac:dyDescent="0.25">
      <c r="A25196" s="2">
        <v>43180</v>
      </c>
      <c r="B25196" s="1">
        <f t="shared" si="786"/>
        <v>2018</v>
      </c>
      <c r="C25196" s="1">
        <f t="shared" si="787"/>
        <v>1</v>
      </c>
      <c r="D25196">
        <v>2913</v>
      </c>
      <c r="E25196" t="s">
        <v>36</v>
      </c>
      <c r="F25196" s="4">
        <v>807000</v>
      </c>
      <c r="G25196" t="s">
        <v>5</v>
      </c>
      <c r="H25196">
        <v>5</v>
      </c>
      <c r="I25196" s="4">
        <f>IF(E25196="Rhode Island", Table1[[#This Row],[price]]*$L$3, IF(E25196="Massachusetts", Table1[[#This Row],[price]]*$L$2, 1))</f>
        <v>807000</v>
      </c>
    </row>
    <row r="25197" spans="1:9" x14ac:dyDescent="0.25">
      <c r="A25197" s="2">
        <v>43180</v>
      </c>
      <c r="B25197" s="1">
        <f t="shared" si="786"/>
        <v>2018</v>
      </c>
      <c r="C25197" s="1">
        <f t="shared" si="787"/>
        <v>1</v>
      </c>
      <c r="D25197">
        <v>2602</v>
      </c>
      <c r="E25197" t="s">
        <v>37</v>
      </c>
      <c r="F25197" s="4">
        <v>817000</v>
      </c>
      <c r="G25197" t="s">
        <v>5</v>
      </c>
      <c r="H25197">
        <v>4</v>
      </c>
      <c r="I25197" s="4">
        <f>IF(E25197="Rhode Island", Table1[[#This Row],[price]]*$L$3, IF(E25197="Massachusetts", Table1[[#This Row],[price]]*$L$2, 1))</f>
        <v>817000</v>
      </c>
    </row>
    <row r="25198" spans="1:9" x14ac:dyDescent="0.25">
      <c r="A25198" s="2">
        <v>43180</v>
      </c>
      <c r="B25198" s="1">
        <f t="shared" si="786"/>
        <v>2018</v>
      </c>
      <c r="C25198" s="1">
        <f t="shared" si="787"/>
        <v>1</v>
      </c>
      <c r="D25198">
        <v>2602</v>
      </c>
      <c r="E25198" t="s">
        <v>37</v>
      </c>
      <c r="F25198" s="4">
        <v>900000</v>
      </c>
      <c r="G25198" t="s">
        <v>5</v>
      </c>
      <c r="H25198">
        <v>2</v>
      </c>
      <c r="I25198" s="4">
        <f>IF(E25198="Rhode Island", Table1[[#This Row],[price]]*$L$3, IF(E25198="Massachusetts", Table1[[#This Row],[price]]*$L$2, 1))</f>
        <v>900000</v>
      </c>
    </row>
    <row r="25199" spans="1:9" x14ac:dyDescent="0.25">
      <c r="A25199" s="2">
        <v>43180</v>
      </c>
      <c r="B25199" s="1">
        <f t="shared" si="786"/>
        <v>2018</v>
      </c>
      <c r="C25199" s="1">
        <f t="shared" si="787"/>
        <v>1</v>
      </c>
      <c r="D25199">
        <v>2602</v>
      </c>
      <c r="E25199" t="s">
        <v>37</v>
      </c>
      <c r="F25199" s="4">
        <v>1801000</v>
      </c>
      <c r="G25199" t="s">
        <v>5</v>
      </c>
      <c r="H25199">
        <v>5</v>
      </c>
      <c r="I25199" s="4">
        <f>IF(E25199="Rhode Island", Table1[[#This Row],[price]]*$L$3, IF(E25199="Massachusetts", Table1[[#This Row],[price]]*$L$2, 1))</f>
        <v>1801000</v>
      </c>
    </row>
    <row r="25200" spans="1:9" x14ac:dyDescent="0.25">
      <c r="A25200" s="2">
        <v>43180</v>
      </c>
      <c r="B25200" s="1">
        <f t="shared" si="786"/>
        <v>2018</v>
      </c>
      <c r="C25200" s="1">
        <f t="shared" si="787"/>
        <v>1</v>
      </c>
      <c r="D25200">
        <v>2614</v>
      </c>
      <c r="E25200" t="s">
        <v>37</v>
      </c>
      <c r="F25200" s="4">
        <v>291375</v>
      </c>
      <c r="G25200" t="s">
        <v>6</v>
      </c>
      <c r="H25200">
        <v>3</v>
      </c>
      <c r="I25200" s="4">
        <f>IF(E25200="Rhode Island", Table1[[#This Row],[price]]*$L$3, IF(E25200="Massachusetts", Table1[[#This Row],[price]]*$L$2, 1))</f>
        <v>291375</v>
      </c>
    </row>
    <row r="25201" spans="1:9" x14ac:dyDescent="0.25">
      <c r="A25201" s="2">
        <v>43180</v>
      </c>
      <c r="B25201" s="1">
        <f t="shared" si="786"/>
        <v>2018</v>
      </c>
      <c r="C25201" s="1">
        <f t="shared" si="787"/>
        <v>1</v>
      </c>
      <c r="D25201">
        <v>2602</v>
      </c>
      <c r="E25201" t="s">
        <v>37</v>
      </c>
      <c r="F25201" s="4">
        <v>335000</v>
      </c>
      <c r="G25201" t="s">
        <v>6</v>
      </c>
      <c r="H25201">
        <v>1</v>
      </c>
      <c r="I25201" s="4">
        <f>IF(E25201="Rhode Island", Table1[[#This Row],[price]]*$L$3, IF(E25201="Massachusetts", Table1[[#This Row],[price]]*$L$2, 1))</f>
        <v>335000</v>
      </c>
    </row>
    <row r="25202" spans="1:9" x14ac:dyDescent="0.25">
      <c r="A25202" s="2">
        <v>43180</v>
      </c>
      <c r="B25202" s="1">
        <f t="shared" si="786"/>
        <v>2018</v>
      </c>
      <c r="C25202" s="1">
        <f t="shared" si="787"/>
        <v>1</v>
      </c>
      <c r="D25202">
        <v>2612</v>
      </c>
      <c r="E25202" t="s">
        <v>37</v>
      </c>
      <c r="F25202" s="4">
        <v>370000</v>
      </c>
      <c r="G25202" t="s">
        <v>6</v>
      </c>
      <c r="H25202">
        <v>1</v>
      </c>
      <c r="I25202" s="4">
        <f>IF(E25202="Rhode Island", Table1[[#This Row],[price]]*$L$3, IF(E25202="Massachusetts", Table1[[#This Row],[price]]*$L$2, 1))</f>
        <v>370000</v>
      </c>
    </row>
    <row r="25203" spans="1:9" x14ac:dyDescent="0.25">
      <c r="A25203" s="2">
        <v>43180</v>
      </c>
      <c r="B25203" s="1">
        <f t="shared" si="786"/>
        <v>2018</v>
      </c>
      <c r="C25203" s="1">
        <f t="shared" si="787"/>
        <v>1</v>
      </c>
      <c r="D25203">
        <v>2604</v>
      </c>
      <c r="E25203" t="s">
        <v>37</v>
      </c>
      <c r="F25203" s="4">
        <v>725000</v>
      </c>
      <c r="G25203" t="s">
        <v>6</v>
      </c>
      <c r="H25203">
        <v>2</v>
      </c>
      <c r="I25203" s="4">
        <f>IF(E25203="Rhode Island", Table1[[#This Row],[price]]*$L$3, IF(E25203="Massachusetts", Table1[[#This Row],[price]]*$L$2, 1))</f>
        <v>725000</v>
      </c>
    </row>
    <row r="25204" spans="1:9" x14ac:dyDescent="0.25">
      <c r="A25204" s="2">
        <v>43181</v>
      </c>
      <c r="B25204" s="1">
        <f t="shared" si="786"/>
        <v>2018</v>
      </c>
      <c r="C25204" s="1">
        <f t="shared" si="787"/>
        <v>1</v>
      </c>
      <c r="D25204">
        <v>2913</v>
      </c>
      <c r="E25204" t="s">
        <v>36</v>
      </c>
      <c r="F25204" s="4">
        <v>467000</v>
      </c>
      <c r="G25204" t="s">
        <v>5</v>
      </c>
      <c r="H25204">
        <v>3</v>
      </c>
      <c r="I25204" s="4">
        <f>IF(E25204="Rhode Island", Table1[[#This Row],[price]]*$L$3, IF(E25204="Massachusetts", Table1[[#This Row],[price]]*$L$2, 1))</f>
        <v>467000</v>
      </c>
    </row>
    <row r="25205" spans="1:9" x14ac:dyDescent="0.25">
      <c r="A25205" s="2">
        <v>43181</v>
      </c>
      <c r="B25205" s="1">
        <f t="shared" si="786"/>
        <v>2018</v>
      </c>
      <c r="C25205" s="1">
        <f t="shared" si="787"/>
        <v>1</v>
      </c>
      <c r="D25205">
        <v>2615</v>
      </c>
      <c r="E25205" t="s">
        <v>37</v>
      </c>
      <c r="F25205" s="4">
        <v>500000</v>
      </c>
      <c r="G25205" t="s">
        <v>5</v>
      </c>
      <c r="H25205">
        <v>3</v>
      </c>
      <c r="I25205" s="4">
        <f>IF(E25205="Rhode Island", Table1[[#This Row],[price]]*$L$3, IF(E25205="Massachusetts", Table1[[#This Row],[price]]*$L$2, 1))</f>
        <v>500000</v>
      </c>
    </row>
    <row r="25206" spans="1:9" x14ac:dyDescent="0.25">
      <c r="A25206" s="2">
        <v>43181</v>
      </c>
      <c r="B25206" s="1">
        <f t="shared" si="786"/>
        <v>2018</v>
      </c>
      <c r="C25206" s="1">
        <f t="shared" si="787"/>
        <v>1</v>
      </c>
      <c r="D25206">
        <v>2615</v>
      </c>
      <c r="E25206" t="s">
        <v>37</v>
      </c>
      <c r="F25206" s="4">
        <v>580000</v>
      </c>
      <c r="G25206" t="s">
        <v>5</v>
      </c>
      <c r="H25206">
        <v>3</v>
      </c>
      <c r="I25206" s="4">
        <f>IF(E25206="Rhode Island", Table1[[#This Row],[price]]*$L$3, IF(E25206="Massachusetts", Table1[[#This Row],[price]]*$L$2, 1))</f>
        <v>580000</v>
      </c>
    </row>
    <row r="25207" spans="1:9" x14ac:dyDescent="0.25">
      <c r="A25207" s="2">
        <v>43181</v>
      </c>
      <c r="B25207" s="1">
        <f t="shared" si="786"/>
        <v>2018</v>
      </c>
      <c r="C25207" s="1">
        <f t="shared" si="787"/>
        <v>1</v>
      </c>
      <c r="D25207">
        <v>2905</v>
      </c>
      <c r="E25207" t="s">
        <v>36</v>
      </c>
      <c r="F25207" s="4">
        <v>580000</v>
      </c>
      <c r="G25207" t="s">
        <v>5</v>
      </c>
      <c r="H25207">
        <v>4</v>
      </c>
      <c r="I25207" s="4">
        <f>IF(E25207="Rhode Island", Table1[[#This Row],[price]]*$L$3, IF(E25207="Massachusetts", Table1[[#This Row],[price]]*$L$2, 1))</f>
        <v>580000</v>
      </c>
    </row>
    <row r="25208" spans="1:9" x14ac:dyDescent="0.25">
      <c r="A25208" s="2">
        <v>43181</v>
      </c>
      <c r="B25208" s="1">
        <f t="shared" si="786"/>
        <v>2018</v>
      </c>
      <c r="C25208" s="1">
        <f t="shared" si="787"/>
        <v>1</v>
      </c>
      <c r="D25208">
        <v>2906</v>
      </c>
      <c r="E25208" t="s">
        <v>36</v>
      </c>
      <c r="F25208" s="4">
        <v>590000</v>
      </c>
      <c r="G25208" t="s">
        <v>5</v>
      </c>
      <c r="H25208">
        <v>3</v>
      </c>
      <c r="I25208" s="4">
        <f>IF(E25208="Rhode Island", Table1[[#This Row],[price]]*$L$3, IF(E25208="Massachusetts", Table1[[#This Row],[price]]*$L$2, 1))</f>
        <v>590000</v>
      </c>
    </row>
    <row r="25209" spans="1:9" x14ac:dyDescent="0.25">
      <c r="A25209" s="2">
        <v>43181</v>
      </c>
      <c r="B25209" s="1">
        <f t="shared" si="786"/>
        <v>2018</v>
      </c>
      <c r="C25209" s="1">
        <f t="shared" si="787"/>
        <v>1</v>
      </c>
      <c r="D25209">
        <v>2617</v>
      </c>
      <c r="E25209" t="s">
        <v>37</v>
      </c>
      <c r="F25209" s="4">
        <v>591500</v>
      </c>
      <c r="G25209" t="s">
        <v>5</v>
      </c>
      <c r="H25209">
        <v>3</v>
      </c>
      <c r="I25209" s="4">
        <f>IF(E25209="Rhode Island", Table1[[#This Row],[price]]*$L$3, IF(E25209="Massachusetts", Table1[[#This Row],[price]]*$L$2, 1))</f>
        <v>591500</v>
      </c>
    </row>
    <row r="25210" spans="1:9" x14ac:dyDescent="0.25">
      <c r="A25210" s="2">
        <v>43181</v>
      </c>
      <c r="B25210" s="1">
        <f t="shared" si="786"/>
        <v>2018</v>
      </c>
      <c r="C25210" s="1">
        <f t="shared" si="787"/>
        <v>1</v>
      </c>
      <c r="D25210">
        <v>2905</v>
      </c>
      <c r="E25210" t="s">
        <v>36</v>
      </c>
      <c r="F25210" s="4">
        <v>631000</v>
      </c>
      <c r="G25210" t="s">
        <v>5</v>
      </c>
      <c r="H25210">
        <v>4</v>
      </c>
      <c r="I25210" s="4">
        <f>IF(E25210="Rhode Island", Table1[[#This Row],[price]]*$L$3, IF(E25210="Massachusetts", Table1[[#This Row],[price]]*$L$2, 1))</f>
        <v>631000</v>
      </c>
    </row>
    <row r="25211" spans="1:9" x14ac:dyDescent="0.25">
      <c r="A25211" s="2">
        <v>43181</v>
      </c>
      <c r="B25211" s="1">
        <f t="shared" si="786"/>
        <v>2018</v>
      </c>
      <c r="C25211" s="1">
        <f t="shared" si="787"/>
        <v>1</v>
      </c>
      <c r="D25211">
        <v>2611</v>
      </c>
      <c r="E25211" t="s">
        <v>37</v>
      </c>
      <c r="F25211" s="4">
        <v>668000</v>
      </c>
      <c r="G25211" t="s">
        <v>5</v>
      </c>
      <c r="H25211">
        <v>3</v>
      </c>
      <c r="I25211" s="4">
        <f>IF(E25211="Rhode Island", Table1[[#This Row],[price]]*$L$3, IF(E25211="Massachusetts", Table1[[#This Row],[price]]*$L$2, 1))</f>
        <v>668000</v>
      </c>
    </row>
    <row r="25212" spans="1:9" x14ac:dyDescent="0.25">
      <c r="A25212" s="2">
        <v>43181</v>
      </c>
      <c r="B25212" s="1">
        <f t="shared" si="786"/>
        <v>2018</v>
      </c>
      <c r="C25212" s="1">
        <f t="shared" si="787"/>
        <v>1</v>
      </c>
      <c r="D25212">
        <v>2615</v>
      </c>
      <c r="E25212" t="s">
        <v>37</v>
      </c>
      <c r="F25212" s="4">
        <v>670000</v>
      </c>
      <c r="G25212" t="s">
        <v>5</v>
      </c>
      <c r="H25212">
        <v>4</v>
      </c>
      <c r="I25212" s="4">
        <f>IF(E25212="Rhode Island", Table1[[#This Row],[price]]*$L$3, IF(E25212="Massachusetts", Table1[[#This Row],[price]]*$L$2, 1))</f>
        <v>670000</v>
      </c>
    </row>
    <row r="25213" spans="1:9" x14ac:dyDescent="0.25">
      <c r="A25213" s="2">
        <v>43181</v>
      </c>
      <c r="B25213" s="1">
        <f t="shared" si="786"/>
        <v>2018</v>
      </c>
      <c r="C25213" s="1">
        <f t="shared" si="787"/>
        <v>1</v>
      </c>
      <c r="D25213">
        <v>2913</v>
      </c>
      <c r="E25213" t="s">
        <v>36</v>
      </c>
      <c r="F25213" s="4">
        <v>730000</v>
      </c>
      <c r="G25213" t="s">
        <v>5</v>
      </c>
      <c r="H25213">
        <v>4</v>
      </c>
      <c r="I25213" s="4">
        <f>IF(E25213="Rhode Island", Table1[[#This Row],[price]]*$L$3, IF(E25213="Massachusetts", Table1[[#This Row],[price]]*$L$2, 1))</f>
        <v>730000</v>
      </c>
    </row>
    <row r="25214" spans="1:9" x14ac:dyDescent="0.25">
      <c r="A25214" s="2">
        <v>43181</v>
      </c>
      <c r="B25214" s="1">
        <f t="shared" si="786"/>
        <v>2018</v>
      </c>
      <c r="C25214" s="1">
        <f t="shared" si="787"/>
        <v>1</v>
      </c>
      <c r="D25214">
        <v>2906</v>
      </c>
      <c r="E25214" t="s">
        <v>36</v>
      </c>
      <c r="F25214" s="4">
        <v>740000</v>
      </c>
      <c r="G25214" t="s">
        <v>5</v>
      </c>
      <c r="H25214">
        <v>4</v>
      </c>
      <c r="I25214" s="4">
        <f>IF(E25214="Rhode Island", Table1[[#This Row],[price]]*$L$3, IF(E25214="Massachusetts", Table1[[#This Row],[price]]*$L$2, 1))</f>
        <v>740000</v>
      </c>
    </row>
    <row r="25215" spans="1:9" x14ac:dyDescent="0.25">
      <c r="A25215" s="2">
        <v>43181</v>
      </c>
      <c r="B25215" s="1">
        <f t="shared" si="786"/>
        <v>2018</v>
      </c>
      <c r="C25215" s="1">
        <f t="shared" si="787"/>
        <v>1</v>
      </c>
      <c r="D25215">
        <v>2905</v>
      </c>
      <c r="E25215" t="s">
        <v>36</v>
      </c>
      <c r="F25215" s="4">
        <v>762500</v>
      </c>
      <c r="G25215" t="s">
        <v>5</v>
      </c>
      <c r="H25215">
        <v>4</v>
      </c>
      <c r="I25215" s="4">
        <f>IF(E25215="Rhode Island", Table1[[#This Row],[price]]*$L$3, IF(E25215="Massachusetts", Table1[[#This Row],[price]]*$L$2, 1))</f>
        <v>762500</v>
      </c>
    </row>
    <row r="25216" spans="1:9" x14ac:dyDescent="0.25">
      <c r="A25216" s="2">
        <v>43181</v>
      </c>
      <c r="B25216" s="1">
        <f t="shared" si="786"/>
        <v>2018</v>
      </c>
      <c r="C25216" s="1">
        <f t="shared" si="787"/>
        <v>1</v>
      </c>
      <c r="D25216">
        <v>2904</v>
      </c>
      <c r="E25216" t="s">
        <v>36</v>
      </c>
      <c r="F25216" s="4">
        <v>810000</v>
      </c>
      <c r="G25216" t="s">
        <v>5</v>
      </c>
      <c r="H25216">
        <v>4</v>
      </c>
      <c r="I25216" s="4">
        <f>IF(E25216="Rhode Island", Table1[[#This Row],[price]]*$L$3, IF(E25216="Massachusetts", Table1[[#This Row],[price]]*$L$2, 1))</f>
        <v>810000</v>
      </c>
    </row>
    <row r="25217" spans="1:9" x14ac:dyDescent="0.25">
      <c r="A25217" s="2">
        <v>43181</v>
      </c>
      <c r="B25217" s="1">
        <f t="shared" si="786"/>
        <v>2018</v>
      </c>
      <c r="C25217" s="1">
        <f t="shared" si="787"/>
        <v>1</v>
      </c>
      <c r="D25217">
        <v>2617</v>
      </c>
      <c r="E25217" t="s">
        <v>37</v>
      </c>
      <c r="F25217" s="4">
        <v>822500</v>
      </c>
      <c r="G25217" t="s">
        <v>5</v>
      </c>
      <c r="H25217">
        <v>4</v>
      </c>
      <c r="I25217" s="4">
        <f>IF(E25217="Rhode Island", Table1[[#This Row],[price]]*$L$3, IF(E25217="Massachusetts", Table1[[#This Row],[price]]*$L$2, 1))</f>
        <v>822500</v>
      </c>
    </row>
    <row r="25218" spans="1:9" x14ac:dyDescent="0.25">
      <c r="A25218" s="2">
        <v>43181</v>
      </c>
      <c r="B25218" s="1">
        <f t="shared" ref="B25218:B25281" si="788">YEAR(A25218)</f>
        <v>2018</v>
      </c>
      <c r="C25218" s="1">
        <f t="shared" ref="C25218:C25281" si="789">ROUNDUP(MONTH(A25218)/3,0)</f>
        <v>1</v>
      </c>
      <c r="D25218">
        <v>2611</v>
      </c>
      <c r="E25218" t="s">
        <v>37</v>
      </c>
      <c r="F25218" s="4">
        <v>850000</v>
      </c>
      <c r="G25218" t="s">
        <v>5</v>
      </c>
      <c r="H25218">
        <v>5</v>
      </c>
      <c r="I25218" s="4">
        <f>IF(E25218="Rhode Island", Table1[[#This Row],[price]]*$L$3, IF(E25218="Massachusetts", Table1[[#This Row],[price]]*$L$2, 1))</f>
        <v>850000</v>
      </c>
    </row>
    <row r="25219" spans="1:9" x14ac:dyDescent="0.25">
      <c r="A25219" s="2">
        <v>43181</v>
      </c>
      <c r="B25219" s="1">
        <f t="shared" si="788"/>
        <v>2018</v>
      </c>
      <c r="C25219" s="1">
        <f t="shared" si="789"/>
        <v>1</v>
      </c>
      <c r="D25219">
        <v>2602</v>
      </c>
      <c r="E25219" t="s">
        <v>37</v>
      </c>
      <c r="F25219" s="4">
        <v>870000</v>
      </c>
      <c r="G25219" t="s">
        <v>5</v>
      </c>
      <c r="H25219">
        <v>3</v>
      </c>
      <c r="I25219" s="4">
        <f>IF(E25219="Rhode Island", Table1[[#This Row],[price]]*$L$3, IF(E25219="Massachusetts", Table1[[#This Row],[price]]*$L$2, 1))</f>
        <v>870000</v>
      </c>
    </row>
    <row r="25220" spans="1:9" x14ac:dyDescent="0.25">
      <c r="A25220" s="2">
        <v>43181</v>
      </c>
      <c r="B25220" s="1">
        <f t="shared" si="788"/>
        <v>2018</v>
      </c>
      <c r="C25220" s="1">
        <f t="shared" si="789"/>
        <v>1</v>
      </c>
      <c r="D25220">
        <v>2911</v>
      </c>
      <c r="E25220" t="s">
        <v>36</v>
      </c>
      <c r="F25220" s="4">
        <v>1235000</v>
      </c>
      <c r="G25220" t="s">
        <v>5</v>
      </c>
      <c r="H25220">
        <v>5</v>
      </c>
      <c r="I25220" s="4">
        <f>IF(E25220="Rhode Island", Table1[[#This Row],[price]]*$L$3, IF(E25220="Massachusetts", Table1[[#This Row],[price]]*$L$2, 1))</f>
        <v>1235000</v>
      </c>
    </row>
    <row r="25221" spans="1:9" x14ac:dyDescent="0.25">
      <c r="A25221" s="2">
        <v>43181</v>
      </c>
      <c r="B25221" s="1">
        <f t="shared" si="788"/>
        <v>2018</v>
      </c>
      <c r="C25221" s="1">
        <f t="shared" si="789"/>
        <v>1</v>
      </c>
      <c r="D25221">
        <v>2603</v>
      </c>
      <c r="E25221" t="s">
        <v>37</v>
      </c>
      <c r="F25221" s="4">
        <v>363500</v>
      </c>
      <c r="G25221" t="s">
        <v>6</v>
      </c>
      <c r="H25221">
        <v>1</v>
      </c>
      <c r="I25221" s="4">
        <f>IF(E25221="Rhode Island", Table1[[#This Row],[price]]*$L$3, IF(E25221="Massachusetts", Table1[[#This Row],[price]]*$L$2, 1))</f>
        <v>363500</v>
      </c>
    </row>
    <row r="25222" spans="1:9" x14ac:dyDescent="0.25">
      <c r="A25222" s="2">
        <v>43181</v>
      </c>
      <c r="B25222" s="1">
        <f t="shared" si="788"/>
        <v>2018</v>
      </c>
      <c r="C25222" s="1">
        <f t="shared" si="789"/>
        <v>1</v>
      </c>
      <c r="D25222">
        <v>2603</v>
      </c>
      <c r="E25222" t="s">
        <v>37</v>
      </c>
      <c r="F25222" s="4">
        <v>375000</v>
      </c>
      <c r="G25222" t="s">
        <v>6</v>
      </c>
      <c r="H25222">
        <v>2</v>
      </c>
      <c r="I25222" s="4">
        <f>IF(E25222="Rhode Island", Table1[[#This Row],[price]]*$L$3, IF(E25222="Massachusetts", Table1[[#This Row],[price]]*$L$2, 1))</f>
        <v>375000</v>
      </c>
    </row>
    <row r="25223" spans="1:9" x14ac:dyDescent="0.25">
      <c r="A25223" s="2">
        <v>43181</v>
      </c>
      <c r="B25223" s="1">
        <f t="shared" si="788"/>
        <v>2018</v>
      </c>
      <c r="C25223" s="1">
        <f t="shared" si="789"/>
        <v>1</v>
      </c>
      <c r="D25223">
        <v>2606</v>
      </c>
      <c r="E25223" t="s">
        <v>37</v>
      </c>
      <c r="F25223" s="4">
        <v>420000</v>
      </c>
      <c r="G25223" t="s">
        <v>6</v>
      </c>
      <c r="H25223">
        <v>1</v>
      </c>
      <c r="I25223" s="4">
        <f>IF(E25223="Rhode Island", Table1[[#This Row],[price]]*$L$3, IF(E25223="Massachusetts", Table1[[#This Row],[price]]*$L$2, 1))</f>
        <v>420000</v>
      </c>
    </row>
    <row r="25224" spans="1:9" x14ac:dyDescent="0.25">
      <c r="A25224" s="2">
        <v>43181</v>
      </c>
      <c r="B25224" s="1">
        <f t="shared" si="788"/>
        <v>2018</v>
      </c>
      <c r="C25224" s="1">
        <f t="shared" si="789"/>
        <v>1</v>
      </c>
      <c r="D25224">
        <v>2612</v>
      </c>
      <c r="E25224" t="s">
        <v>37</v>
      </c>
      <c r="F25224" s="4">
        <v>580000</v>
      </c>
      <c r="G25224" t="s">
        <v>6</v>
      </c>
      <c r="H25224">
        <v>3</v>
      </c>
      <c r="I25224" s="4">
        <f>IF(E25224="Rhode Island", Table1[[#This Row],[price]]*$L$3, IF(E25224="Massachusetts", Table1[[#This Row],[price]]*$L$2, 1))</f>
        <v>580000</v>
      </c>
    </row>
    <row r="25225" spans="1:9" x14ac:dyDescent="0.25">
      <c r="A25225" s="2">
        <v>43182</v>
      </c>
      <c r="B25225" s="1">
        <f t="shared" si="788"/>
        <v>2018</v>
      </c>
      <c r="C25225" s="1">
        <f t="shared" si="789"/>
        <v>1</v>
      </c>
      <c r="D25225">
        <v>2615</v>
      </c>
      <c r="E25225" t="s">
        <v>37</v>
      </c>
      <c r="F25225" s="4">
        <v>405000</v>
      </c>
      <c r="G25225" t="s">
        <v>5</v>
      </c>
      <c r="H25225">
        <v>3</v>
      </c>
      <c r="I25225" s="4">
        <f>IF(E25225="Rhode Island", Table1[[#This Row],[price]]*$L$3, IF(E25225="Massachusetts", Table1[[#This Row],[price]]*$L$2, 1))</f>
        <v>405000</v>
      </c>
    </row>
    <row r="25226" spans="1:9" x14ac:dyDescent="0.25">
      <c r="A25226" s="2">
        <v>43182</v>
      </c>
      <c r="B25226" s="1">
        <f t="shared" si="788"/>
        <v>2018</v>
      </c>
      <c r="C25226" s="1">
        <f t="shared" si="789"/>
        <v>1</v>
      </c>
      <c r="D25226">
        <v>2611</v>
      </c>
      <c r="E25226" t="s">
        <v>37</v>
      </c>
      <c r="F25226" s="4">
        <v>553000</v>
      </c>
      <c r="G25226" t="s">
        <v>5</v>
      </c>
      <c r="H25226">
        <v>3</v>
      </c>
      <c r="I25226" s="4">
        <f>IF(E25226="Rhode Island", Table1[[#This Row],[price]]*$L$3, IF(E25226="Massachusetts", Table1[[#This Row],[price]]*$L$2, 1))</f>
        <v>553000</v>
      </c>
    </row>
    <row r="25227" spans="1:9" x14ac:dyDescent="0.25">
      <c r="A25227" s="2">
        <v>43182</v>
      </c>
      <c r="B25227" s="1">
        <f t="shared" si="788"/>
        <v>2018</v>
      </c>
      <c r="C25227" s="1">
        <f t="shared" si="789"/>
        <v>1</v>
      </c>
      <c r="D25227">
        <v>2615</v>
      </c>
      <c r="E25227" t="s">
        <v>37</v>
      </c>
      <c r="F25227" s="4">
        <v>574000</v>
      </c>
      <c r="G25227" t="s">
        <v>5</v>
      </c>
      <c r="H25227">
        <v>3</v>
      </c>
      <c r="I25227" s="4">
        <f>IF(E25227="Rhode Island", Table1[[#This Row],[price]]*$L$3, IF(E25227="Massachusetts", Table1[[#This Row],[price]]*$L$2, 1))</f>
        <v>574000</v>
      </c>
    </row>
    <row r="25228" spans="1:9" x14ac:dyDescent="0.25">
      <c r="A25228" s="2">
        <v>43182</v>
      </c>
      <c r="B25228" s="1">
        <f t="shared" si="788"/>
        <v>2018</v>
      </c>
      <c r="C25228" s="1">
        <f t="shared" si="789"/>
        <v>1</v>
      </c>
      <c r="D25228">
        <v>2905</v>
      </c>
      <c r="E25228" t="s">
        <v>36</v>
      </c>
      <c r="F25228" s="4">
        <v>616000</v>
      </c>
      <c r="G25228" t="s">
        <v>5</v>
      </c>
      <c r="H25228">
        <v>3</v>
      </c>
      <c r="I25228" s="4">
        <f>IF(E25228="Rhode Island", Table1[[#This Row],[price]]*$L$3, IF(E25228="Massachusetts", Table1[[#This Row],[price]]*$L$2, 1))</f>
        <v>616000</v>
      </c>
    </row>
    <row r="25229" spans="1:9" x14ac:dyDescent="0.25">
      <c r="A25229" s="2">
        <v>43182</v>
      </c>
      <c r="B25229" s="1">
        <f t="shared" si="788"/>
        <v>2018</v>
      </c>
      <c r="C25229" s="1">
        <f t="shared" si="789"/>
        <v>1</v>
      </c>
      <c r="D25229">
        <v>2614</v>
      </c>
      <c r="E25229" t="s">
        <v>37</v>
      </c>
      <c r="F25229" s="4">
        <v>616000</v>
      </c>
      <c r="G25229" t="s">
        <v>5</v>
      </c>
      <c r="H25229">
        <v>3</v>
      </c>
      <c r="I25229" s="4">
        <f>IF(E25229="Rhode Island", Table1[[#This Row],[price]]*$L$3, IF(E25229="Massachusetts", Table1[[#This Row],[price]]*$L$2, 1))</f>
        <v>616000</v>
      </c>
    </row>
    <row r="25230" spans="1:9" x14ac:dyDescent="0.25">
      <c r="A25230" s="2">
        <v>43182</v>
      </c>
      <c r="B25230" s="1">
        <f t="shared" si="788"/>
        <v>2018</v>
      </c>
      <c r="C25230" s="1">
        <f t="shared" si="789"/>
        <v>1</v>
      </c>
      <c r="D25230">
        <v>2615</v>
      </c>
      <c r="E25230" t="s">
        <v>37</v>
      </c>
      <c r="F25230" s="4">
        <v>635500</v>
      </c>
      <c r="G25230" t="s">
        <v>5</v>
      </c>
      <c r="H25230">
        <v>4</v>
      </c>
      <c r="I25230" s="4">
        <f>IF(E25230="Rhode Island", Table1[[#This Row],[price]]*$L$3, IF(E25230="Massachusetts", Table1[[#This Row],[price]]*$L$2, 1))</f>
        <v>635500</v>
      </c>
    </row>
    <row r="25231" spans="1:9" x14ac:dyDescent="0.25">
      <c r="A25231" s="2">
        <v>43182</v>
      </c>
      <c r="B25231" s="1">
        <f t="shared" si="788"/>
        <v>2018</v>
      </c>
      <c r="C25231" s="1">
        <f t="shared" si="789"/>
        <v>1</v>
      </c>
      <c r="D25231">
        <v>2615</v>
      </c>
      <c r="E25231" t="s">
        <v>37</v>
      </c>
      <c r="F25231" s="4">
        <v>657000</v>
      </c>
      <c r="G25231" t="s">
        <v>5</v>
      </c>
      <c r="H25231">
        <v>4</v>
      </c>
      <c r="I25231" s="4">
        <f>IF(E25231="Rhode Island", Table1[[#This Row],[price]]*$L$3, IF(E25231="Massachusetts", Table1[[#This Row],[price]]*$L$2, 1))</f>
        <v>657000</v>
      </c>
    </row>
    <row r="25232" spans="1:9" x14ac:dyDescent="0.25">
      <c r="A25232" s="2">
        <v>43182</v>
      </c>
      <c r="B25232" s="1">
        <f t="shared" si="788"/>
        <v>2018</v>
      </c>
      <c r="C25232" s="1">
        <f t="shared" si="789"/>
        <v>1</v>
      </c>
      <c r="D25232">
        <v>2611</v>
      </c>
      <c r="E25232" t="s">
        <v>37</v>
      </c>
      <c r="F25232" s="4">
        <v>940000</v>
      </c>
      <c r="G25232" t="s">
        <v>5</v>
      </c>
      <c r="H25232">
        <v>3</v>
      </c>
      <c r="I25232" s="4">
        <f>IF(E25232="Rhode Island", Table1[[#This Row],[price]]*$L$3, IF(E25232="Massachusetts", Table1[[#This Row],[price]]*$L$2, 1))</f>
        <v>940000</v>
      </c>
    </row>
    <row r="25233" spans="1:9" x14ac:dyDescent="0.25">
      <c r="A25233" s="2">
        <v>43182</v>
      </c>
      <c r="B25233" s="1">
        <f t="shared" si="788"/>
        <v>2018</v>
      </c>
      <c r="C25233" s="1">
        <f t="shared" si="789"/>
        <v>1</v>
      </c>
      <c r="D25233">
        <v>2600</v>
      </c>
      <c r="E25233" t="s">
        <v>37</v>
      </c>
      <c r="F25233" s="4">
        <v>1955000</v>
      </c>
      <c r="G25233" t="s">
        <v>5</v>
      </c>
      <c r="H25233">
        <v>4</v>
      </c>
      <c r="I25233" s="4">
        <f>IF(E25233="Rhode Island", Table1[[#This Row],[price]]*$L$3, IF(E25233="Massachusetts", Table1[[#This Row],[price]]*$L$2, 1))</f>
        <v>1955000</v>
      </c>
    </row>
    <row r="25234" spans="1:9" x14ac:dyDescent="0.25">
      <c r="A25234" s="2">
        <v>43183</v>
      </c>
      <c r="B25234" s="1">
        <f t="shared" si="788"/>
        <v>2018</v>
      </c>
      <c r="C25234" s="1">
        <f t="shared" si="789"/>
        <v>1</v>
      </c>
      <c r="D25234">
        <v>2615</v>
      </c>
      <c r="E25234" t="s">
        <v>37</v>
      </c>
      <c r="F25234" s="4">
        <v>410000</v>
      </c>
      <c r="G25234" t="s">
        <v>5</v>
      </c>
      <c r="H25234">
        <v>3</v>
      </c>
      <c r="I25234" s="4">
        <f>IF(E25234="Rhode Island", Table1[[#This Row],[price]]*$L$3, IF(E25234="Massachusetts", Table1[[#This Row],[price]]*$L$2, 1))</f>
        <v>410000</v>
      </c>
    </row>
    <row r="25235" spans="1:9" x14ac:dyDescent="0.25">
      <c r="A25235" s="2">
        <v>43183</v>
      </c>
      <c r="B25235" s="1">
        <f t="shared" si="788"/>
        <v>2018</v>
      </c>
      <c r="C25235" s="1">
        <f t="shared" si="789"/>
        <v>1</v>
      </c>
      <c r="D25235">
        <v>2614</v>
      </c>
      <c r="E25235" t="s">
        <v>37</v>
      </c>
      <c r="F25235" s="4">
        <v>524000</v>
      </c>
      <c r="G25235" t="s">
        <v>5</v>
      </c>
      <c r="H25235">
        <v>3</v>
      </c>
      <c r="I25235" s="4">
        <f>IF(E25235="Rhode Island", Table1[[#This Row],[price]]*$L$3, IF(E25235="Massachusetts", Table1[[#This Row],[price]]*$L$2, 1))</f>
        <v>524000</v>
      </c>
    </row>
    <row r="25236" spans="1:9" x14ac:dyDescent="0.25">
      <c r="A25236" s="2">
        <v>43183</v>
      </c>
      <c r="B25236" s="1">
        <f t="shared" si="788"/>
        <v>2018</v>
      </c>
      <c r="C25236" s="1">
        <f t="shared" si="789"/>
        <v>1</v>
      </c>
      <c r="D25236">
        <v>2615</v>
      </c>
      <c r="E25236" t="s">
        <v>37</v>
      </c>
      <c r="F25236" s="4">
        <v>541000</v>
      </c>
      <c r="G25236" t="s">
        <v>5</v>
      </c>
      <c r="H25236">
        <v>3</v>
      </c>
      <c r="I25236" s="4">
        <f>IF(E25236="Rhode Island", Table1[[#This Row],[price]]*$L$3, IF(E25236="Massachusetts", Table1[[#This Row],[price]]*$L$2, 1))</f>
        <v>541000</v>
      </c>
    </row>
    <row r="25237" spans="1:9" x14ac:dyDescent="0.25">
      <c r="A25237" s="2">
        <v>43183</v>
      </c>
      <c r="B25237" s="1">
        <f t="shared" si="788"/>
        <v>2018</v>
      </c>
      <c r="C25237" s="1">
        <f t="shared" si="789"/>
        <v>1</v>
      </c>
      <c r="D25237">
        <v>2904</v>
      </c>
      <c r="E25237" t="s">
        <v>36</v>
      </c>
      <c r="F25237" s="4">
        <v>565000</v>
      </c>
      <c r="G25237" t="s">
        <v>5</v>
      </c>
      <c r="H25237">
        <v>4</v>
      </c>
      <c r="I25237" s="4">
        <f>IF(E25237="Rhode Island", Table1[[#This Row],[price]]*$L$3, IF(E25237="Massachusetts", Table1[[#This Row],[price]]*$L$2, 1))</f>
        <v>565000</v>
      </c>
    </row>
    <row r="25238" spans="1:9" x14ac:dyDescent="0.25">
      <c r="A25238" s="2">
        <v>43183</v>
      </c>
      <c r="B25238" s="1">
        <f t="shared" si="788"/>
        <v>2018</v>
      </c>
      <c r="C25238" s="1">
        <f t="shared" si="789"/>
        <v>1</v>
      </c>
      <c r="D25238">
        <v>2615</v>
      </c>
      <c r="E25238" t="s">
        <v>37</v>
      </c>
      <c r="F25238" s="4">
        <v>575000</v>
      </c>
      <c r="G25238" t="s">
        <v>5</v>
      </c>
      <c r="H25238">
        <v>4</v>
      </c>
      <c r="I25238" s="4">
        <f>IF(E25238="Rhode Island", Table1[[#This Row],[price]]*$L$3, IF(E25238="Massachusetts", Table1[[#This Row],[price]]*$L$2, 1))</f>
        <v>575000</v>
      </c>
    </row>
    <row r="25239" spans="1:9" x14ac:dyDescent="0.25">
      <c r="A25239" s="2">
        <v>43183</v>
      </c>
      <c r="B25239" s="1">
        <f t="shared" si="788"/>
        <v>2018</v>
      </c>
      <c r="C25239" s="1">
        <f t="shared" si="789"/>
        <v>1</v>
      </c>
      <c r="D25239">
        <v>2614</v>
      </c>
      <c r="E25239" t="s">
        <v>37</v>
      </c>
      <c r="F25239" s="4">
        <v>580000</v>
      </c>
      <c r="G25239" t="s">
        <v>5</v>
      </c>
      <c r="H25239">
        <v>3</v>
      </c>
      <c r="I25239" s="4">
        <f>IF(E25239="Rhode Island", Table1[[#This Row],[price]]*$L$3, IF(E25239="Massachusetts", Table1[[#This Row],[price]]*$L$2, 1))</f>
        <v>580000</v>
      </c>
    </row>
    <row r="25240" spans="1:9" x14ac:dyDescent="0.25">
      <c r="A25240" s="2">
        <v>43183</v>
      </c>
      <c r="B25240" s="1">
        <f t="shared" si="788"/>
        <v>2018</v>
      </c>
      <c r="C25240" s="1">
        <f t="shared" si="789"/>
        <v>1</v>
      </c>
      <c r="D25240">
        <v>2614</v>
      </c>
      <c r="E25240" t="s">
        <v>37</v>
      </c>
      <c r="F25240" s="4">
        <v>585000</v>
      </c>
      <c r="G25240" t="s">
        <v>5</v>
      </c>
      <c r="H25240">
        <v>3</v>
      </c>
      <c r="I25240" s="4">
        <f>IF(E25240="Rhode Island", Table1[[#This Row],[price]]*$L$3, IF(E25240="Massachusetts", Table1[[#This Row],[price]]*$L$2, 1))</f>
        <v>585000</v>
      </c>
    </row>
    <row r="25241" spans="1:9" x14ac:dyDescent="0.25">
      <c r="A25241" s="2">
        <v>43183</v>
      </c>
      <c r="B25241" s="1">
        <f t="shared" si="788"/>
        <v>2018</v>
      </c>
      <c r="C25241" s="1">
        <f t="shared" si="789"/>
        <v>1</v>
      </c>
      <c r="D25241">
        <v>2913</v>
      </c>
      <c r="E25241" t="s">
        <v>36</v>
      </c>
      <c r="F25241" s="4">
        <v>622000</v>
      </c>
      <c r="G25241" t="s">
        <v>5</v>
      </c>
      <c r="H25241">
        <v>4</v>
      </c>
      <c r="I25241" s="4">
        <f>IF(E25241="Rhode Island", Table1[[#This Row],[price]]*$L$3, IF(E25241="Massachusetts", Table1[[#This Row],[price]]*$L$2, 1))</f>
        <v>622000</v>
      </c>
    </row>
    <row r="25242" spans="1:9" x14ac:dyDescent="0.25">
      <c r="A25242" s="2">
        <v>43183</v>
      </c>
      <c r="B25242" s="1">
        <f t="shared" si="788"/>
        <v>2018</v>
      </c>
      <c r="C25242" s="1">
        <f t="shared" si="789"/>
        <v>1</v>
      </c>
      <c r="D25242">
        <v>2617</v>
      </c>
      <c r="E25242" t="s">
        <v>37</v>
      </c>
      <c r="F25242" s="4">
        <v>637500</v>
      </c>
      <c r="G25242" t="s">
        <v>5</v>
      </c>
      <c r="H25242">
        <v>3</v>
      </c>
      <c r="I25242" s="4">
        <f>IF(E25242="Rhode Island", Table1[[#This Row],[price]]*$L$3, IF(E25242="Massachusetts", Table1[[#This Row],[price]]*$L$2, 1))</f>
        <v>637500</v>
      </c>
    </row>
    <row r="25243" spans="1:9" x14ac:dyDescent="0.25">
      <c r="A25243" s="2">
        <v>43183</v>
      </c>
      <c r="B25243" s="1">
        <f t="shared" si="788"/>
        <v>2018</v>
      </c>
      <c r="C25243" s="1">
        <f t="shared" si="789"/>
        <v>1</v>
      </c>
      <c r="D25243">
        <v>2904</v>
      </c>
      <c r="E25243" t="s">
        <v>36</v>
      </c>
      <c r="F25243" s="4">
        <v>650000</v>
      </c>
      <c r="G25243" t="s">
        <v>5</v>
      </c>
      <c r="H25243">
        <v>4</v>
      </c>
      <c r="I25243" s="4">
        <f>IF(E25243="Rhode Island", Table1[[#This Row],[price]]*$L$3, IF(E25243="Massachusetts", Table1[[#This Row],[price]]*$L$2, 1))</f>
        <v>650000</v>
      </c>
    </row>
    <row r="25244" spans="1:9" x14ac:dyDescent="0.25">
      <c r="A25244" s="2">
        <v>43183</v>
      </c>
      <c r="B25244" s="1">
        <f t="shared" si="788"/>
        <v>2018</v>
      </c>
      <c r="C25244" s="1">
        <f t="shared" si="789"/>
        <v>1</v>
      </c>
      <c r="D25244">
        <v>2615</v>
      </c>
      <c r="E25244" t="s">
        <v>37</v>
      </c>
      <c r="F25244" s="4">
        <v>663000</v>
      </c>
      <c r="G25244" t="s">
        <v>5</v>
      </c>
      <c r="H25244">
        <v>4</v>
      </c>
      <c r="I25244" s="4">
        <f>IF(E25244="Rhode Island", Table1[[#This Row],[price]]*$L$3, IF(E25244="Massachusetts", Table1[[#This Row],[price]]*$L$2, 1))</f>
        <v>663000</v>
      </c>
    </row>
    <row r="25245" spans="1:9" x14ac:dyDescent="0.25">
      <c r="A25245" s="2">
        <v>43183</v>
      </c>
      <c r="B25245" s="1">
        <f t="shared" si="788"/>
        <v>2018</v>
      </c>
      <c r="C25245" s="1">
        <f t="shared" si="789"/>
        <v>1</v>
      </c>
      <c r="D25245">
        <v>2615</v>
      </c>
      <c r="E25245" t="s">
        <v>37</v>
      </c>
      <c r="F25245" s="4">
        <v>669000</v>
      </c>
      <c r="G25245" t="s">
        <v>5</v>
      </c>
      <c r="H25245">
        <v>4</v>
      </c>
      <c r="I25245" s="4">
        <f>IF(E25245="Rhode Island", Table1[[#This Row],[price]]*$L$3, IF(E25245="Massachusetts", Table1[[#This Row],[price]]*$L$2, 1))</f>
        <v>669000</v>
      </c>
    </row>
    <row r="25246" spans="1:9" x14ac:dyDescent="0.25">
      <c r="A25246" s="2">
        <v>43183</v>
      </c>
      <c r="B25246" s="1">
        <f t="shared" si="788"/>
        <v>2018</v>
      </c>
      <c r="C25246" s="1">
        <f t="shared" si="789"/>
        <v>1</v>
      </c>
      <c r="D25246">
        <v>2615</v>
      </c>
      <c r="E25246" t="s">
        <v>37</v>
      </c>
      <c r="F25246" s="4">
        <v>695000</v>
      </c>
      <c r="G25246" t="s">
        <v>5</v>
      </c>
      <c r="H25246">
        <v>4</v>
      </c>
      <c r="I25246" s="4">
        <f>IF(E25246="Rhode Island", Table1[[#This Row],[price]]*$L$3, IF(E25246="Massachusetts", Table1[[#This Row],[price]]*$L$2, 1))</f>
        <v>695000</v>
      </c>
    </row>
    <row r="25247" spans="1:9" x14ac:dyDescent="0.25">
      <c r="A25247" s="2">
        <v>43183</v>
      </c>
      <c r="B25247" s="1">
        <f t="shared" si="788"/>
        <v>2018</v>
      </c>
      <c r="C25247" s="1">
        <f t="shared" si="789"/>
        <v>1</v>
      </c>
      <c r="D25247">
        <v>2617</v>
      </c>
      <c r="E25247" t="s">
        <v>37</v>
      </c>
      <c r="F25247" s="4">
        <v>700000</v>
      </c>
      <c r="G25247" t="s">
        <v>5</v>
      </c>
      <c r="H25247">
        <v>3</v>
      </c>
      <c r="I25247" s="4">
        <f>IF(E25247="Rhode Island", Table1[[#This Row],[price]]*$L$3, IF(E25247="Massachusetts", Table1[[#This Row],[price]]*$L$2, 1))</f>
        <v>700000</v>
      </c>
    </row>
    <row r="25248" spans="1:9" x14ac:dyDescent="0.25">
      <c r="A25248" s="2">
        <v>43183</v>
      </c>
      <c r="B25248" s="1">
        <f t="shared" si="788"/>
        <v>2018</v>
      </c>
      <c r="C25248" s="1">
        <f t="shared" si="789"/>
        <v>1</v>
      </c>
      <c r="D25248">
        <v>2913</v>
      </c>
      <c r="E25248" t="s">
        <v>36</v>
      </c>
      <c r="F25248" s="4">
        <v>700000</v>
      </c>
      <c r="G25248" t="s">
        <v>5</v>
      </c>
      <c r="H25248">
        <v>4</v>
      </c>
      <c r="I25248" s="4">
        <f>IF(E25248="Rhode Island", Table1[[#This Row],[price]]*$L$3, IF(E25248="Massachusetts", Table1[[#This Row],[price]]*$L$2, 1))</f>
        <v>700000</v>
      </c>
    </row>
    <row r="25249" spans="1:9" x14ac:dyDescent="0.25">
      <c r="A25249" s="2">
        <v>43183</v>
      </c>
      <c r="B25249" s="1">
        <f t="shared" si="788"/>
        <v>2018</v>
      </c>
      <c r="C25249" s="1">
        <f t="shared" si="789"/>
        <v>1</v>
      </c>
      <c r="D25249">
        <v>2615</v>
      </c>
      <c r="E25249" t="s">
        <v>37</v>
      </c>
      <c r="F25249" s="4">
        <v>710000</v>
      </c>
      <c r="G25249" t="s">
        <v>5</v>
      </c>
      <c r="H25249">
        <v>4</v>
      </c>
      <c r="I25249" s="4">
        <f>IF(E25249="Rhode Island", Table1[[#This Row],[price]]*$L$3, IF(E25249="Massachusetts", Table1[[#This Row],[price]]*$L$2, 1))</f>
        <v>710000</v>
      </c>
    </row>
    <row r="25250" spans="1:9" x14ac:dyDescent="0.25">
      <c r="A25250" s="2">
        <v>43183</v>
      </c>
      <c r="B25250" s="1">
        <f t="shared" si="788"/>
        <v>2018</v>
      </c>
      <c r="C25250" s="1">
        <f t="shared" si="789"/>
        <v>1</v>
      </c>
      <c r="D25250">
        <v>2617</v>
      </c>
      <c r="E25250" t="s">
        <v>37</v>
      </c>
      <c r="F25250" s="4">
        <v>716000</v>
      </c>
      <c r="G25250" t="s">
        <v>5</v>
      </c>
      <c r="H25250">
        <v>3</v>
      </c>
      <c r="I25250" s="4">
        <f>IF(E25250="Rhode Island", Table1[[#This Row],[price]]*$L$3, IF(E25250="Massachusetts", Table1[[#This Row],[price]]*$L$2, 1))</f>
        <v>716000</v>
      </c>
    </row>
    <row r="25251" spans="1:9" x14ac:dyDescent="0.25">
      <c r="A25251" s="2">
        <v>43183</v>
      </c>
      <c r="B25251" s="1">
        <f t="shared" si="788"/>
        <v>2018</v>
      </c>
      <c r="C25251" s="1">
        <f t="shared" si="789"/>
        <v>1</v>
      </c>
      <c r="D25251">
        <v>2606</v>
      </c>
      <c r="E25251" t="s">
        <v>37</v>
      </c>
      <c r="F25251" s="4">
        <v>725000</v>
      </c>
      <c r="G25251" t="s">
        <v>5</v>
      </c>
      <c r="H25251">
        <v>4</v>
      </c>
      <c r="I25251" s="4">
        <f>IF(E25251="Rhode Island", Table1[[#This Row],[price]]*$L$3, IF(E25251="Massachusetts", Table1[[#This Row],[price]]*$L$2, 1))</f>
        <v>725000</v>
      </c>
    </row>
    <row r="25252" spans="1:9" x14ac:dyDescent="0.25">
      <c r="A25252" s="2">
        <v>43183</v>
      </c>
      <c r="B25252" s="1">
        <f t="shared" si="788"/>
        <v>2018</v>
      </c>
      <c r="C25252" s="1">
        <f t="shared" si="789"/>
        <v>1</v>
      </c>
      <c r="D25252">
        <v>2602</v>
      </c>
      <c r="E25252" t="s">
        <v>37</v>
      </c>
      <c r="F25252" s="4">
        <v>727000</v>
      </c>
      <c r="G25252" t="s">
        <v>5</v>
      </c>
      <c r="H25252">
        <v>3</v>
      </c>
      <c r="I25252" s="4">
        <f>IF(E25252="Rhode Island", Table1[[#This Row],[price]]*$L$3, IF(E25252="Massachusetts", Table1[[#This Row],[price]]*$L$2, 1))</f>
        <v>727000</v>
      </c>
    </row>
    <row r="25253" spans="1:9" x14ac:dyDescent="0.25">
      <c r="A25253" s="2">
        <v>43183</v>
      </c>
      <c r="B25253" s="1">
        <f t="shared" si="788"/>
        <v>2018</v>
      </c>
      <c r="C25253" s="1">
        <f t="shared" si="789"/>
        <v>1</v>
      </c>
      <c r="D25253">
        <v>2602</v>
      </c>
      <c r="E25253" t="s">
        <v>37</v>
      </c>
      <c r="F25253" s="4">
        <v>735000</v>
      </c>
      <c r="G25253" t="s">
        <v>5</v>
      </c>
      <c r="H25253">
        <v>3</v>
      </c>
      <c r="I25253" s="4">
        <f>IF(E25253="Rhode Island", Table1[[#This Row],[price]]*$L$3, IF(E25253="Massachusetts", Table1[[#This Row],[price]]*$L$2, 1))</f>
        <v>735000</v>
      </c>
    </row>
    <row r="25254" spans="1:9" x14ac:dyDescent="0.25">
      <c r="A25254" s="2">
        <v>43183</v>
      </c>
      <c r="B25254" s="1">
        <f t="shared" si="788"/>
        <v>2018</v>
      </c>
      <c r="C25254" s="1">
        <f t="shared" si="789"/>
        <v>1</v>
      </c>
      <c r="D25254">
        <v>2617</v>
      </c>
      <c r="E25254" t="s">
        <v>37</v>
      </c>
      <c r="F25254" s="4">
        <v>736000</v>
      </c>
      <c r="G25254" t="s">
        <v>5</v>
      </c>
      <c r="H25254">
        <v>4</v>
      </c>
      <c r="I25254" s="4">
        <f>IF(E25254="Rhode Island", Table1[[#This Row],[price]]*$L$3, IF(E25254="Massachusetts", Table1[[#This Row],[price]]*$L$2, 1))</f>
        <v>736000</v>
      </c>
    </row>
    <row r="25255" spans="1:9" x14ac:dyDescent="0.25">
      <c r="A25255" s="2">
        <v>43183</v>
      </c>
      <c r="B25255" s="1">
        <f t="shared" si="788"/>
        <v>2018</v>
      </c>
      <c r="C25255" s="1">
        <f t="shared" si="789"/>
        <v>1</v>
      </c>
      <c r="D25255">
        <v>2912</v>
      </c>
      <c r="E25255" t="s">
        <v>36</v>
      </c>
      <c r="F25255" s="4">
        <v>737000</v>
      </c>
      <c r="G25255" t="s">
        <v>5</v>
      </c>
      <c r="H25255">
        <v>4</v>
      </c>
      <c r="I25255" s="4">
        <f>IF(E25255="Rhode Island", Table1[[#This Row],[price]]*$L$3, IF(E25255="Massachusetts", Table1[[#This Row],[price]]*$L$2, 1))</f>
        <v>737000</v>
      </c>
    </row>
    <row r="25256" spans="1:9" x14ac:dyDescent="0.25">
      <c r="A25256" s="2">
        <v>43183</v>
      </c>
      <c r="B25256" s="1">
        <f t="shared" si="788"/>
        <v>2018</v>
      </c>
      <c r="C25256" s="1">
        <f t="shared" si="789"/>
        <v>1</v>
      </c>
      <c r="D25256">
        <v>2913</v>
      </c>
      <c r="E25256" t="s">
        <v>36</v>
      </c>
      <c r="F25256" s="4">
        <v>750000</v>
      </c>
      <c r="G25256" t="s">
        <v>5</v>
      </c>
      <c r="H25256">
        <v>4</v>
      </c>
      <c r="I25256" s="4">
        <f>IF(E25256="Rhode Island", Table1[[#This Row],[price]]*$L$3, IF(E25256="Massachusetts", Table1[[#This Row],[price]]*$L$2, 1))</f>
        <v>750000</v>
      </c>
    </row>
    <row r="25257" spans="1:9" x14ac:dyDescent="0.25">
      <c r="A25257" s="2">
        <v>43183</v>
      </c>
      <c r="B25257" s="1">
        <f t="shared" si="788"/>
        <v>2018</v>
      </c>
      <c r="C25257" s="1">
        <f t="shared" si="789"/>
        <v>1</v>
      </c>
      <c r="D25257">
        <v>2617</v>
      </c>
      <c r="E25257" t="s">
        <v>37</v>
      </c>
      <c r="F25257" s="4">
        <v>761000</v>
      </c>
      <c r="G25257" t="s">
        <v>5</v>
      </c>
      <c r="H25257">
        <v>4</v>
      </c>
      <c r="I25257" s="4">
        <f>IF(E25257="Rhode Island", Table1[[#This Row],[price]]*$L$3, IF(E25257="Massachusetts", Table1[[#This Row],[price]]*$L$2, 1))</f>
        <v>761000</v>
      </c>
    </row>
    <row r="25258" spans="1:9" x14ac:dyDescent="0.25">
      <c r="A25258" s="2">
        <v>43183</v>
      </c>
      <c r="B25258" s="1">
        <f t="shared" si="788"/>
        <v>2018</v>
      </c>
      <c r="C25258" s="1">
        <f t="shared" si="789"/>
        <v>1</v>
      </c>
      <c r="D25258">
        <v>2605</v>
      </c>
      <c r="E25258" t="s">
        <v>37</v>
      </c>
      <c r="F25258" s="4">
        <v>792000</v>
      </c>
      <c r="G25258" t="s">
        <v>5</v>
      </c>
      <c r="H25258">
        <v>3</v>
      </c>
      <c r="I25258" s="4">
        <f>IF(E25258="Rhode Island", Table1[[#This Row],[price]]*$L$3, IF(E25258="Massachusetts", Table1[[#This Row],[price]]*$L$2, 1))</f>
        <v>792000</v>
      </c>
    </row>
    <row r="25259" spans="1:9" x14ac:dyDescent="0.25">
      <c r="A25259" s="2">
        <v>43183</v>
      </c>
      <c r="B25259" s="1">
        <f t="shared" si="788"/>
        <v>2018</v>
      </c>
      <c r="C25259" s="1">
        <f t="shared" si="789"/>
        <v>1</v>
      </c>
      <c r="D25259">
        <v>2913</v>
      </c>
      <c r="E25259" t="s">
        <v>36</v>
      </c>
      <c r="F25259" s="4">
        <v>819000</v>
      </c>
      <c r="G25259" t="s">
        <v>5</v>
      </c>
      <c r="H25259">
        <v>4</v>
      </c>
      <c r="I25259" s="4">
        <f>IF(E25259="Rhode Island", Table1[[#This Row],[price]]*$L$3, IF(E25259="Massachusetts", Table1[[#This Row],[price]]*$L$2, 1))</f>
        <v>819000</v>
      </c>
    </row>
    <row r="25260" spans="1:9" x14ac:dyDescent="0.25">
      <c r="A25260" s="2">
        <v>43183</v>
      </c>
      <c r="B25260" s="1">
        <f t="shared" si="788"/>
        <v>2018</v>
      </c>
      <c r="C25260" s="1">
        <f t="shared" si="789"/>
        <v>1</v>
      </c>
      <c r="D25260">
        <v>2614</v>
      </c>
      <c r="E25260" t="s">
        <v>37</v>
      </c>
      <c r="F25260" s="4">
        <v>837000</v>
      </c>
      <c r="G25260" t="s">
        <v>5</v>
      </c>
      <c r="H25260">
        <v>3</v>
      </c>
      <c r="I25260" s="4">
        <f>IF(E25260="Rhode Island", Table1[[#This Row],[price]]*$L$3, IF(E25260="Massachusetts", Table1[[#This Row],[price]]*$L$2, 1))</f>
        <v>837000</v>
      </c>
    </row>
    <row r="25261" spans="1:9" x14ac:dyDescent="0.25">
      <c r="A25261" s="2">
        <v>43183</v>
      </c>
      <c r="B25261" s="1">
        <f t="shared" si="788"/>
        <v>2018</v>
      </c>
      <c r="C25261" s="1">
        <f t="shared" si="789"/>
        <v>1</v>
      </c>
      <c r="D25261">
        <v>2602</v>
      </c>
      <c r="E25261" t="s">
        <v>37</v>
      </c>
      <c r="F25261" s="4">
        <v>880000</v>
      </c>
      <c r="G25261" t="s">
        <v>5</v>
      </c>
      <c r="H25261">
        <v>3</v>
      </c>
      <c r="I25261" s="4">
        <f>IF(E25261="Rhode Island", Table1[[#This Row],[price]]*$L$3, IF(E25261="Massachusetts", Table1[[#This Row],[price]]*$L$2, 1))</f>
        <v>880000</v>
      </c>
    </row>
    <row r="25262" spans="1:9" x14ac:dyDescent="0.25">
      <c r="A25262" s="2">
        <v>43183</v>
      </c>
      <c r="B25262" s="1">
        <f t="shared" si="788"/>
        <v>2018</v>
      </c>
      <c r="C25262" s="1">
        <f t="shared" si="789"/>
        <v>1</v>
      </c>
      <c r="D25262">
        <v>2615</v>
      </c>
      <c r="E25262" t="s">
        <v>37</v>
      </c>
      <c r="F25262" s="4">
        <v>885000</v>
      </c>
      <c r="G25262" t="s">
        <v>5</v>
      </c>
      <c r="H25262">
        <v>4</v>
      </c>
      <c r="I25262" s="4">
        <f>IF(E25262="Rhode Island", Table1[[#This Row],[price]]*$L$3, IF(E25262="Massachusetts", Table1[[#This Row],[price]]*$L$2, 1))</f>
        <v>885000</v>
      </c>
    </row>
    <row r="25263" spans="1:9" x14ac:dyDescent="0.25">
      <c r="A25263" s="2">
        <v>43183</v>
      </c>
      <c r="B25263" s="1">
        <f t="shared" si="788"/>
        <v>2018</v>
      </c>
      <c r="C25263" s="1">
        <f t="shared" si="789"/>
        <v>1</v>
      </c>
      <c r="D25263">
        <v>2615</v>
      </c>
      <c r="E25263" t="s">
        <v>37</v>
      </c>
      <c r="F25263" s="4">
        <v>900000</v>
      </c>
      <c r="G25263" t="s">
        <v>5</v>
      </c>
      <c r="H25263">
        <v>4</v>
      </c>
      <c r="I25263" s="4">
        <f>IF(E25263="Rhode Island", Table1[[#This Row],[price]]*$L$3, IF(E25263="Massachusetts", Table1[[#This Row],[price]]*$L$2, 1))</f>
        <v>900000</v>
      </c>
    </row>
    <row r="25264" spans="1:9" x14ac:dyDescent="0.25">
      <c r="A25264" s="2">
        <v>43183</v>
      </c>
      <c r="B25264" s="1">
        <f t="shared" si="788"/>
        <v>2018</v>
      </c>
      <c r="C25264" s="1">
        <f t="shared" si="789"/>
        <v>1</v>
      </c>
      <c r="D25264">
        <v>2612</v>
      </c>
      <c r="E25264" t="s">
        <v>37</v>
      </c>
      <c r="F25264" s="4">
        <v>952500</v>
      </c>
      <c r="G25264" t="s">
        <v>5</v>
      </c>
      <c r="H25264">
        <v>3</v>
      </c>
      <c r="I25264" s="4">
        <f>IF(E25264="Rhode Island", Table1[[#This Row],[price]]*$L$3, IF(E25264="Massachusetts", Table1[[#This Row],[price]]*$L$2, 1))</f>
        <v>952500</v>
      </c>
    </row>
    <row r="25265" spans="1:9" x14ac:dyDescent="0.25">
      <c r="A25265" s="2">
        <v>43183</v>
      </c>
      <c r="B25265" s="1">
        <f t="shared" si="788"/>
        <v>2018</v>
      </c>
      <c r="C25265" s="1">
        <f t="shared" si="789"/>
        <v>1</v>
      </c>
      <c r="D25265">
        <v>2603</v>
      </c>
      <c r="E25265" t="s">
        <v>37</v>
      </c>
      <c r="F25265" s="4">
        <v>1180000</v>
      </c>
      <c r="G25265" t="s">
        <v>5</v>
      </c>
      <c r="H25265">
        <v>5</v>
      </c>
      <c r="I25265" s="4">
        <f>IF(E25265="Rhode Island", Table1[[#This Row],[price]]*$L$3, IF(E25265="Massachusetts", Table1[[#This Row],[price]]*$L$2, 1))</f>
        <v>1180000</v>
      </c>
    </row>
    <row r="25266" spans="1:9" x14ac:dyDescent="0.25">
      <c r="A25266" s="2">
        <v>43183</v>
      </c>
      <c r="B25266" s="1">
        <f t="shared" si="788"/>
        <v>2018</v>
      </c>
      <c r="C25266" s="1">
        <f t="shared" si="789"/>
        <v>1</v>
      </c>
      <c r="D25266">
        <v>2605</v>
      </c>
      <c r="E25266" t="s">
        <v>37</v>
      </c>
      <c r="F25266" s="4">
        <v>1190000</v>
      </c>
      <c r="G25266" t="s">
        <v>5</v>
      </c>
      <c r="H25266">
        <v>5</v>
      </c>
      <c r="I25266" s="4">
        <f>IF(E25266="Rhode Island", Table1[[#This Row],[price]]*$L$3, IF(E25266="Massachusetts", Table1[[#This Row],[price]]*$L$2, 1))</f>
        <v>1190000</v>
      </c>
    </row>
    <row r="25267" spans="1:9" x14ac:dyDescent="0.25">
      <c r="A25267" s="2">
        <v>43183</v>
      </c>
      <c r="B25267" s="1">
        <f t="shared" si="788"/>
        <v>2018</v>
      </c>
      <c r="C25267" s="1">
        <f t="shared" si="789"/>
        <v>1</v>
      </c>
      <c r="D25267">
        <v>2602</v>
      </c>
      <c r="E25267" t="s">
        <v>37</v>
      </c>
      <c r="F25267" s="4">
        <v>1350000</v>
      </c>
      <c r="G25267" t="s">
        <v>5</v>
      </c>
      <c r="H25267">
        <v>3</v>
      </c>
      <c r="I25267" s="4">
        <f>IF(E25267="Rhode Island", Table1[[#This Row],[price]]*$L$3, IF(E25267="Massachusetts", Table1[[#This Row],[price]]*$L$2, 1))</f>
        <v>1350000</v>
      </c>
    </row>
    <row r="25268" spans="1:9" x14ac:dyDescent="0.25">
      <c r="A25268" s="2">
        <v>43183</v>
      </c>
      <c r="B25268" s="1">
        <f t="shared" si="788"/>
        <v>2018</v>
      </c>
      <c r="C25268" s="1">
        <f t="shared" si="789"/>
        <v>1</v>
      </c>
      <c r="D25268">
        <v>2603</v>
      </c>
      <c r="E25268" t="s">
        <v>37</v>
      </c>
      <c r="F25268" s="4">
        <v>1425000</v>
      </c>
      <c r="G25268" t="s">
        <v>5</v>
      </c>
      <c r="H25268">
        <v>4</v>
      </c>
      <c r="I25268" s="4">
        <f>IF(E25268="Rhode Island", Table1[[#This Row],[price]]*$L$3, IF(E25268="Massachusetts", Table1[[#This Row],[price]]*$L$2, 1))</f>
        <v>1425000</v>
      </c>
    </row>
    <row r="25269" spans="1:9" x14ac:dyDescent="0.25">
      <c r="A25269" s="2">
        <v>43183</v>
      </c>
      <c r="B25269" s="1">
        <f t="shared" si="788"/>
        <v>2018</v>
      </c>
      <c r="C25269" s="1">
        <f t="shared" si="789"/>
        <v>1</v>
      </c>
      <c r="D25269">
        <v>2603</v>
      </c>
      <c r="E25269" t="s">
        <v>37</v>
      </c>
      <c r="F25269" s="4">
        <v>1560000</v>
      </c>
      <c r="G25269" t="s">
        <v>5</v>
      </c>
      <c r="H25269">
        <v>4</v>
      </c>
      <c r="I25269" s="4">
        <f>IF(E25269="Rhode Island", Table1[[#This Row],[price]]*$L$3, IF(E25269="Massachusetts", Table1[[#This Row],[price]]*$L$2, 1))</f>
        <v>1560000</v>
      </c>
    </row>
    <row r="25270" spans="1:9" x14ac:dyDescent="0.25">
      <c r="A25270" s="2">
        <v>43183</v>
      </c>
      <c r="B25270" s="1">
        <f t="shared" si="788"/>
        <v>2018</v>
      </c>
      <c r="C25270" s="1">
        <f t="shared" si="789"/>
        <v>1</v>
      </c>
      <c r="D25270">
        <v>2605</v>
      </c>
      <c r="E25270" t="s">
        <v>37</v>
      </c>
      <c r="F25270" s="4">
        <v>2050000</v>
      </c>
      <c r="G25270" t="s">
        <v>5</v>
      </c>
      <c r="H25270">
        <v>4</v>
      </c>
      <c r="I25270" s="4">
        <f>IF(E25270="Rhode Island", Table1[[#This Row],[price]]*$L$3, IF(E25270="Massachusetts", Table1[[#This Row],[price]]*$L$2, 1))</f>
        <v>2050000</v>
      </c>
    </row>
    <row r="25271" spans="1:9" x14ac:dyDescent="0.25">
      <c r="A25271" s="2">
        <v>43183</v>
      </c>
      <c r="B25271" s="1">
        <f t="shared" si="788"/>
        <v>2018</v>
      </c>
      <c r="C25271" s="1">
        <f t="shared" si="789"/>
        <v>1</v>
      </c>
      <c r="D25271">
        <v>2600</v>
      </c>
      <c r="E25271" t="s">
        <v>37</v>
      </c>
      <c r="F25271" s="4">
        <v>2285000</v>
      </c>
      <c r="G25271" t="s">
        <v>5</v>
      </c>
      <c r="H25271">
        <v>3</v>
      </c>
      <c r="I25271" s="4">
        <f>IF(E25271="Rhode Island", Table1[[#This Row],[price]]*$L$3, IF(E25271="Massachusetts", Table1[[#This Row],[price]]*$L$2, 1))</f>
        <v>2285000</v>
      </c>
    </row>
    <row r="25272" spans="1:9" x14ac:dyDescent="0.25">
      <c r="A25272" s="2">
        <v>43184</v>
      </c>
      <c r="B25272" s="1">
        <f t="shared" si="788"/>
        <v>2018</v>
      </c>
      <c r="C25272" s="1">
        <f t="shared" si="789"/>
        <v>1</v>
      </c>
      <c r="D25272">
        <v>2615</v>
      </c>
      <c r="E25272" t="s">
        <v>37</v>
      </c>
      <c r="F25272" s="4">
        <v>435000</v>
      </c>
      <c r="G25272" t="s">
        <v>5</v>
      </c>
      <c r="H25272">
        <v>3</v>
      </c>
      <c r="I25272" s="4">
        <f>IF(E25272="Rhode Island", Table1[[#This Row],[price]]*$L$3, IF(E25272="Massachusetts", Table1[[#This Row],[price]]*$L$2, 1))</f>
        <v>435000</v>
      </c>
    </row>
    <row r="25273" spans="1:9" x14ac:dyDescent="0.25">
      <c r="A25273" s="2">
        <v>43184</v>
      </c>
      <c r="B25273" s="1">
        <f t="shared" si="788"/>
        <v>2018</v>
      </c>
      <c r="C25273" s="1">
        <f t="shared" si="789"/>
        <v>1</v>
      </c>
      <c r="D25273">
        <v>2617</v>
      </c>
      <c r="E25273" t="s">
        <v>37</v>
      </c>
      <c r="F25273" s="4">
        <v>1110000</v>
      </c>
      <c r="G25273" t="s">
        <v>5</v>
      </c>
      <c r="H25273">
        <v>4</v>
      </c>
      <c r="I25273" s="4">
        <f>IF(E25273="Rhode Island", Table1[[#This Row],[price]]*$L$3, IF(E25273="Massachusetts", Table1[[#This Row],[price]]*$L$2, 1))</f>
        <v>1110000</v>
      </c>
    </row>
    <row r="25274" spans="1:9" x14ac:dyDescent="0.25">
      <c r="A25274" s="2">
        <v>43185</v>
      </c>
      <c r="B25274" s="1">
        <f t="shared" si="788"/>
        <v>2018</v>
      </c>
      <c r="C25274" s="1">
        <f t="shared" si="789"/>
        <v>1</v>
      </c>
      <c r="D25274">
        <v>2902</v>
      </c>
      <c r="E25274" t="s">
        <v>36</v>
      </c>
      <c r="F25274" s="4">
        <v>425000</v>
      </c>
      <c r="G25274" t="s">
        <v>5</v>
      </c>
      <c r="H25274">
        <v>3</v>
      </c>
      <c r="I25274" s="4">
        <f>IF(E25274="Rhode Island", Table1[[#This Row],[price]]*$L$3, IF(E25274="Massachusetts", Table1[[#This Row],[price]]*$L$2, 1))</f>
        <v>425000</v>
      </c>
    </row>
    <row r="25275" spans="1:9" x14ac:dyDescent="0.25">
      <c r="A25275" s="2">
        <v>43185</v>
      </c>
      <c r="B25275" s="1">
        <f t="shared" si="788"/>
        <v>2018</v>
      </c>
      <c r="C25275" s="1">
        <f t="shared" si="789"/>
        <v>1</v>
      </c>
      <c r="D25275">
        <v>2911</v>
      </c>
      <c r="E25275" t="s">
        <v>36</v>
      </c>
      <c r="F25275" s="4">
        <v>460000</v>
      </c>
      <c r="G25275" t="s">
        <v>5</v>
      </c>
      <c r="H25275">
        <v>2</v>
      </c>
      <c r="I25275" s="4">
        <f>IF(E25275="Rhode Island", Table1[[#This Row],[price]]*$L$3, IF(E25275="Massachusetts", Table1[[#This Row],[price]]*$L$2, 1))</f>
        <v>460000</v>
      </c>
    </row>
    <row r="25276" spans="1:9" x14ac:dyDescent="0.25">
      <c r="A25276" s="2">
        <v>43185</v>
      </c>
      <c r="B25276" s="1">
        <f t="shared" si="788"/>
        <v>2018</v>
      </c>
      <c r="C25276" s="1">
        <f t="shared" si="789"/>
        <v>1</v>
      </c>
      <c r="D25276">
        <v>2913</v>
      </c>
      <c r="E25276" t="s">
        <v>36</v>
      </c>
      <c r="F25276" s="4">
        <v>510000</v>
      </c>
      <c r="G25276" t="s">
        <v>5</v>
      </c>
      <c r="H25276">
        <v>3</v>
      </c>
      <c r="I25276" s="4">
        <f>IF(E25276="Rhode Island", Table1[[#This Row],[price]]*$L$3, IF(E25276="Massachusetts", Table1[[#This Row],[price]]*$L$2, 1))</f>
        <v>510000</v>
      </c>
    </row>
    <row r="25277" spans="1:9" x14ac:dyDescent="0.25">
      <c r="A25277" s="2">
        <v>43185</v>
      </c>
      <c r="B25277" s="1">
        <f t="shared" si="788"/>
        <v>2018</v>
      </c>
      <c r="C25277" s="1">
        <f t="shared" si="789"/>
        <v>1</v>
      </c>
      <c r="D25277">
        <v>2615</v>
      </c>
      <c r="E25277" t="s">
        <v>37</v>
      </c>
      <c r="F25277" s="4">
        <v>538500</v>
      </c>
      <c r="G25277" t="s">
        <v>5</v>
      </c>
      <c r="H25277">
        <v>4</v>
      </c>
      <c r="I25277" s="4">
        <f>IF(E25277="Rhode Island", Table1[[#This Row],[price]]*$L$3, IF(E25277="Massachusetts", Table1[[#This Row],[price]]*$L$2, 1))</f>
        <v>538500</v>
      </c>
    </row>
    <row r="25278" spans="1:9" x14ac:dyDescent="0.25">
      <c r="A25278" s="2">
        <v>43185</v>
      </c>
      <c r="B25278" s="1">
        <f t="shared" si="788"/>
        <v>2018</v>
      </c>
      <c r="C25278" s="1">
        <f t="shared" si="789"/>
        <v>1</v>
      </c>
      <c r="D25278">
        <v>2904</v>
      </c>
      <c r="E25278" t="s">
        <v>36</v>
      </c>
      <c r="F25278" s="4">
        <v>576500</v>
      </c>
      <c r="G25278" t="s">
        <v>5</v>
      </c>
      <c r="H25278">
        <v>3</v>
      </c>
      <c r="I25278" s="4">
        <f>IF(E25278="Rhode Island", Table1[[#This Row],[price]]*$L$3, IF(E25278="Massachusetts", Table1[[#This Row],[price]]*$L$2, 1))</f>
        <v>576500</v>
      </c>
    </row>
    <row r="25279" spans="1:9" x14ac:dyDescent="0.25">
      <c r="A25279" s="2">
        <v>43185</v>
      </c>
      <c r="B25279" s="1">
        <f t="shared" si="788"/>
        <v>2018</v>
      </c>
      <c r="C25279" s="1">
        <f t="shared" si="789"/>
        <v>1</v>
      </c>
      <c r="D25279">
        <v>2615</v>
      </c>
      <c r="E25279" t="s">
        <v>37</v>
      </c>
      <c r="F25279" s="4">
        <v>645000</v>
      </c>
      <c r="G25279" t="s">
        <v>5</v>
      </c>
      <c r="H25279">
        <v>3</v>
      </c>
      <c r="I25279" s="4">
        <f>IF(E25279="Rhode Island", Table1[[#This Row],[price]]*$L$3, IF(E25279="Massachusetts", Table1[[#This Row],[price]]*$L$2, 1))</f>
        <v>645000</v>
      </c>
    </row>
    <row r="25280" spans="1:9" x14ac:dyDescent="0.25">
      <c r="A25280" s="2">
        <v>43185</v>
      </c>
      <c r="B25280" s="1">
        <f t="shared" si="788"/>
        <v>2018</v>
      </c>
      <c r="C25280" s="1">
        <f t="shared" si="789"/>
        <v>1</v>
      </c>
      <c r="D25280">
        <v>2611</v>
      </c>
      <c r="E25280" t="s">
        <v>37</v>
      </c>
      <c r="F25280" s="4">
        <v>650000</v>
      </c>
      <c r="G25280" t="s">
        <v>5</v>
      </c>
      <c r="H25280">
        <v>4</v>
      </c>
      <c r="I25280" s="4">
        <f>IF(E25280="Rhode Island", Table1[[#This Row],[price]]*$L$3, IF(E25280="Massachusetts", Table1[[#This Row],[price]]*$L$2, 1))</f>
        <v>650000</v>
      </c>
    </row>
    <row r="25281" spans="1:9" x14ac:dyDescent="0.25">
      <c r="A25281" s="2">
        <v>43185</v>
      </c>
      <c r="B25281" s="1">
        <f t="shared" si="788"/>
        <v>2018</v>
      </c>
      <c r="C25281" s="1">
        <f t="shared" si="789"/>
        <v>1</v>
      </c>
      <c r="D25281">
        <v>2913</v>
      </c>
      <c r="E25281" t="s">
        <v>36</v>
      </c>
      <c r="F25281" s="4">
        <v>656000</v>
      </c>
      <c r="G25281" t="s">
        <v>5</v>
      </c>
      <c r="H25281">
        <v>3</v>
      </c>
      <c r="I25281" s="4">
        <f>IF(E25281="Rhode Island", Table1[[#This Row],[price]]*$L$3, IF(E25281="Massachusetts", Table1[[#This Row],[price]]*$L$2, 1))</f>
        <v>656000</v>
      </c>
    </row>
    <row r="25282" spans="1:9" x14ac:dyDescent="0.25">
      <c r="A25282" s="2">
        <v>43185</v>
      </c>
      <c r="B25282" s="1">
        <f t="shared" ref="B25282:B25345" si="790">YEAR(A25282)</f>
        <v>2018</v>
      </c>
      <c r="C25282" s="1">
        <f t="shared" ref="C25282:C25345" si="791">ROUNDUP(MONTH(A25282)/3,0)</f>
        <v>1</v>
      </c>
      <c r="D25282">
        <v>2914</v>
      </c>
      <c r="E25282" t="s">
        <v>36</v>
      </c>
      <c r="F25282" s="4">
        <v>708000</v>
      </c>
      <c r="G25282" t="s">
        <v>5</v>
      </c>
      <c r="H25282">
        <v>4</v>
      </c>
      <c r="I25282" s="4">
        <f>IF(E25282="Rhode Island", Table1[[#This Row],[price]]*$L$3, IF(E25282="Massachusetts", Table1[[#This Row],[price]]*$L$2, 1))</f>
        <v>708000</v>
      </c>
    </row>
    <row r="25283" spans="1:9" x14ac:dyDescent="0.25">
      <c r="A25283" s="2">
        <v>43185</v>
      </c>
      <c r="B25283" s="1">
        <f t="shared" si="790"/>
        <v>2018</v>
      </c>
      <c r="C25283" s="1">
        <f t="shared" si="791"/>
        <v>1</v>
      </c>
      <c r="D25283">
        <v>2611</v>
      </c>
      <c r="E25283" t="s">
        <v>37</v>
      </c>
      <c r="F25283" s="4">
        <v>712000</v>
      </c>
      <c r="G25283" t="s">
        <v>5</v>
      </c>
      <c r="H25283">
        <v>3</v>
      </c>
      <c r="I25283" s="4">
        <f>IF(E25283="Rhode Island", Table1[[#This Row],[price]]*$L$3, IF(E25283="Massachusetts", Table1[[#This Row],[price]]*$L$2, 1))</f>
        <v>712000</v>
      </c>
    </row>
    <row r="25284" spans="1:9" x14ac:dyDescent="0.25">
      <c r="A25284" s="2">
        <v>43185</v>
      </c>
      <c r="B25284" s="1">
        <f t="shared" si="790"/>
        <v>2018</v>
      </c>
      <c r="C25284" s="1">
        <f t="shared" si="791"/>
        <v>1</v>
      </c>
      <c r="D25284">
        <v>2913</v>
      </c>
      <c r="E25284" t="s">
        <v>36</v>
      </c>
      <c r="F25284" s="4">
        <v>715000</v>
      </c>
      <c r="G25284" t="s">
        <v>5</v>
      </c>
      <c r="H25284">
        <v>4</v>
      </c>
      <c r="I25284" s="4">
        <f>IF(E25284="Rhode Island", Table1[[#This Row],[price]]*$L$3, IF(E25284="Massachusetts", Table1[[#This Row],[price]]*$L$2, 1))</f>
        <v>715000</v>
      </c>
    </row>
    <row r="25285" spans="1:9" x14ac:dyDescent="0.25">
      <c r="A25285" s="2">
        <v>43185</v>
      </c>
      <c r="B25285" s="1">
        <f t="shared" si="790"/>
        <v>2018</v>
      </c>
      <c r="C25285" s="1">
        <f t="shared" si="791"/>
        <v>1</v>
      </c>
      <c r="D25285">
        <v>2617</v>
      </c>
      <c r="E25285" t="s">
        <v>37</v>
      </c>
      <c r="F25285" s="4">
        <v>752000</v>
      </c>
      <c r="G25285" t="s">
        <v>5</v>
      </c>
      <c r="H25285">
        <v>4</v>
      </c>
      <c r="I25285" s="4">
        <f>IF(E25285="Rhode Island", Table1[[#This Row],[price]]*$L$3, IF(E25285="Massachusetts", Table1[[#This Row],[price]]*$L$2, 1))</f>
        <v>752000</v>
      </c>
    </row>
    <row r="25286" spans="1:9" x14ac:dyDescent="0.25">
      <c r="A25286" s="2">
        <v>43185</v>
      </c>
      <c r="B25286" s="1">
        <f t="shared" si="790"/>
        <v>2018</v>
      </c>
      <c r="C25286" s="1">
        <f t="shared" si="791"/>
        <v>1</v>
      </c>
      <c r="D25286">
        <v>2605</v>
      </c>
      <c r="E25286" t="s">
        <v>37</v>
      </c>
      <c r="F25286" s="4">
        <v>851000</v>
      </c>
      <c r="G25286" t="s">
        <v>5</v>
      </c>
      <c r="H25286">
        <v>4</v>
      </c>
      <c r="I25286" s="4">
        <f>IF(E25286="Rhode Island", Table1[[#This Row],[price]]*$L$3, IF(E25286="Massachusetts", Table1[[#This Row],[price]]*$L$2, 1))</f>
        <v>851000</v>
      </c>
    </row>
    <row r="25287" spans="1:9" x14ac:dyDescent="0.25">
      <c r="A25287" s="2">
        <v>43185</v>
      </c>
      <c r="B25287" s="1">
        <f t="shared" si="790"/>
        <v>2018</v>
      </c>
      <c r="C25287" s="1">
        <f t="shared" si="791"/>
        <v>1</v>
      </c>
      <c r="D25287">
        <v>2914</v>
      </c>
      <c r="E25287" t="s">
        <v>36</v>
      </c>
      <c r="F25287" s="4">
        <v>855000</v>
      </c>
      <c r="G25287" t="s">
        <v>5</v>
      </c>
      <c r="H25287">
        <v>4</v>
      </c>
      <c r="I25287" s="4">
        <f>IF(E25287="Rhode Island", Table1[[#This Row],[price]]*$L$3, IF(E25287="Massachusetts", Table1[[#This Row],[price]]*$L$2, 1))</f>
        <v>855000</v>
      </c>
    </row>
    <row r="25288" spans="1:9" x14ac:dyDescent="0.25">
      <c r="A25288" s="2">
        <v>43185</v>
      </c>
      <c r="B25288" s="1">
        <f t="shared" si="790"/>
        <v>2018</v>
      </c>
      <c r="C25288" s="1">
        <f t="shared" si="791"/>
        <v>1</v>
      </c>
      <c r="D25288">
        <v>2912</v>
      </c>
      <c r="E25288" t="s">
        <v>36</v>
      </c>
      <c r="F25288" s="4">
        <v>263000</v>
      </c>
      <c r="G25288" t="s">
        <v>6</v>
      </c>
      <c r="H25288">
        <v>1</v>
      </c>
      <c r="I25288" s="4">
        <f>IF(E25288="Rhode Island", Table1[[#This Row],[price]]*$L$3, IF(E25288="Massachusetts", Table1[[#This Row],[price]]*$L$2, 1))</f>
        <v>263000</v>
      </c>
    </row>
    <row r="25289" spans="1:9" x14ac:dyDescent="0.25">
      <c r="A25289" s="2">
        <v>43185</v>
      </c>
      <c r="B25289" s="1">
        <f t="shared" si="790"/>
        <v>2018</v>
      </c>
      <c r="C25289" s="1">
        <f t="shared" si="791"/>
        <v>1</v>
      </c>
      <c r="D25289">
        <v>2913</v>
      </c>
      <c r="E25289" t="s">
        <v>36</v>
      </c>
      <c r="F25289" s="4">
        <v>272500</v>
      </c>
      <c r="G25289" t="s">
        <v>6</v>
      </c>
      <c r="H25289">
        <v>1</v>
      </c>
      <c r="I25289" s="4">
        <f>IF(E25289="Rhode Island", Table1[[#This Row],[price]]*$L$3, IF(E25289="Massachusetts", Table1[[#This Row],[price]]*$L$2, 1))</f>
        <v>272500</v>
      </c>
    </row>
    <row r="25290" spans="1:9" x14ac:dyDescent="0.25">
      <c r="A25290" s="2">
        <v>43185</v>
      </c>
      <c r="B25290" s="1">
        <f t="shared" si="790"/>
        <v>2018</v>
      </c>
      <c r="C25290" s="1">
        <f t="shared" si="791"/>
        <v>1</v>
      </c>
      <c r="D25290">
        <v>2602</v>
      </c>
      <c r="E25290" t="s">
        <v>37</v>
      </c>
      <c r="F25290" s="4">
        <v>365000</v>
      </c>
      <c r="G25290" t="s">
        <v>6</v>
      </c>
      <c r="H25290">
        <v>2</v>
      </c>
      <c r="I25290" s="4">
        <f>IF(E25290="Rhode Island", Table1[[#This Row],[price]]*$L$3, IF(E25290="Massachusetts", Table1[[#This Row],[price]]*$L$2, 1))</f>
        <v>365000</v>
      </c>
    </row>
    <row r="25291" spans="1:9" x14ac:dyDescent="0.25">
      <c r="A25291" s="2">
        <v>43185</v>
      </c>
      <c r="B25291" s="1">
        <f t="shared" si="790"/>
        <v>2018</v>
      </c>
      <c r="C25291" s="1">
        <f t="shared" si="791"/>
        <v>1</v>
      </c>
      <c r="D25291">
        <v>2606</v>
      </c>
      <c r="E25291" t="s">
        <v>37</v>
      </c>
      <c r="F25291" s="4">
        <v>426000</v>
      </c>
      <c r="G25291" t="s">
        <v>6</v>
      </c>
      <c r="H25291">
        <v>2</v>
      </c>
      <c r="I25291" s="4">
        <f>IF(E25291="Rhode Island", Table1[[#This Row],[price]]*$L$3, IF(E25291="Massachusetts", Table1[[#This Row],[price]]*$L$2, 1))</f>
        <v>426000</v>
      </c>
    </row>
    <row r="25292" spans="1:9" x14ac:dyDescent="0.25">
      <c r="A25292" s="2">
        <v>43186</v>
      </c>
      <c r="B25292" s="1">
        <f t="shared" si="790"/>
        <v>2018</v>
      </c>
      <c r="C25292" s="1">
        <f t="shared" si="791"/>
        <v>1</v>
      </c>
      <c r="D25292">
        <v>2906</v>
      </c>
      <c r="E25292" t="s">
        <v>36</v>
      </c>
      <c r="F25292" s="4">
        <v>440000</v>
      </c>
      <c r="G25292" t="s">
        <v>5</v>
      </c>
      <c r="H25292">
        <v>3</v>
      </c>
      <c r="I25292" s="4">
        <f>IF(E25292="Rhode Island", Table1[[#This Row],[price]]*$L$3, IF(E25292="Massachusetts", Table1[[#This Row],[price]]*$L$2, 1))</f>
        <v>440000</v>
      </c>
    </row>
    <row r="25293" spans="1:9" x14ac:dyDescent="0.25">
      <c r="A25293" s="2">
        <v>43186</v>
      </c>
      <c r="B25293" s="1">
        <f t="shared" si="790"/>
        <v>2018</v>
      </c>
      <c r="C25293" s="1">
        <f t="shared" si="791"/>
        <v>1</v>
      </c>
      <c r="D25293">
        <v>2913</v>
      </c>
      <c r="E25293" t="s">
        <v>36</v>
      </c>
      <c r="F25293" s="4">
        <v>443500</v>
      </c>
      <c r="G25293" t="s">
        <v>5</v>
      </c>
      <c r="H25293">
        <v>2</v>
      </c>
      <c r="I25293" s="4">
        <f>IF(E25293="Rhode Island", Table1[[#This Row],[price]]*$L$3, IF(E25293="Massachusetts", Table1[[#This Row],[price]]*$L$2, 1))</f>
        <v>443500</v>
      </c>
    </row>
    <row r="25294" spans="1:9" x14ac:dyDescent="0.25">
      <c r="A25294" s="2">
        <v>43186</v>
      </c>
      <c r="B25294" s="1">
        <f t="shared" si="790"/>
        <v>2018</v>
      </c>
      <c r="C25294" s="1">
        <f t="shared" si="791"/>
        <v>1</v>
      </c>
      <c r="D25294">
        <v>2903</v>
      </c>
      <c r="E25294" t="s">
        <v>36</v>
      </c>
      <c r="F25294" s="4">
        <v>473500</v>
      </c>
      <c r="G25294" t="s">
        <v>5</v>
      </c>
      <c r="H25294">
        <v>3</v>
      </c>
      <c r="I25294" s="4">
        <f>IF(E25294="Rhode Island", Table1[[#This Row],[price]]*$L$3, IF(E25294="Massachusetts", Table1[[#This Row],[price]]*$L$2, 1))</f>
        <v>473500</v>
      </c>
    </row>
    <row r="25295" spans="1:9" x14ac:dyDescent="0.25">
      <c r="A25295" s="2">
        <v>43186</v>
      </c>
      <c r="B25295" s="1">
        <f t="shared" si="790"/>
        <v>2018</v>
      </c>
      <c r="C25295" s="1">
        <f t="shared" si="791"/>
        <v>1</v>
      </c>
      <c r="D25295">
        <v>2615</v>
      </c>
      <c r="E25295" t="s">
        <v>37</v>
      </c>
      <c r="F25295" s="4">
        <v>501000</v>
      </c>
      <c r="G25295" t="s">
        <v>5</v>
      </c>
      <c r="H25295">
        <v>3</v>
      </c>
      <c r="I25295" s="4">
        <f>IF(E25295="Rhode Island", Table1[[#This Row],[price]]*$L$3, IF(E25295="Massachusetts", Table1[[#This Row],[price]]*$L$2, 1))</f>
        <v>501000</v>
      </c>
    </row>
    <row r="25296" spans="1:9" x14ac:dyDescent="0.25">
      <c r="A25296" s="2">
        <v>43186</v>
      </c>
      <c r="B25296" s="1">
        <f t="shared" si="790"/>
        <v>2018</v>
      </c>
      <c r="C25296" s="1">
        <f t="shared" si="791"/>
        <v>1</v>
      </c>
      <c r="D25296">
        <v>2617</v>
      </c>
      <c r="E25296" t="s">
        <v>37</v>
      </c>
      <c r="F25296" s="4">
        <v>640000</v>
      </c>
      <c r="G25296" t="s">
        <v>5</v>
      </c>
      <c r="H25296">
        <v>4</v>
      </c>
      <c r="I25296" s="4">
        <f>IF(E25296="Rhode Island", Table1[[#This Row],[price]]*$L$3, IF(E25296="Massachusetts", Table1[[#This Row],[price]]*$L$2, 1))</f>
        <v>640000</v>
      </c>
    </row>
    <row r="25297" spans="1:9" x14ac:dyDescent="0.25">
      <c r="A25297" s="2">
        <v>43186</v>
      </c>
      <c r="B25297" s="1">
        <f t="shared" si="790"/>
        <v>2018</v>
      </c>
      <c r="C25297" s="1">
        <f t="shared" si="791"/>
        <v>1</v>
      </c>
      <c r="D25297">
        <v>2906</v>
      </c>
      <c r="E25297" t="s">
        <v>36</v>
      </c>
      <c r="F25297" s="4">
        <v>675000</v>
      </c>
      <c r="G25297" t="s">
        <v>5</v>
      </c>
      <c r="H25297">
        <v>4</v>
      </c>
      <c r="I25297" s="4">
        <f>IF(E25297="Rhode Island", Table1[[#This Row],[price]]*$L$3, IF(E25297="Massachusetts", Table1[[#This Row],[price]]*$L$2, 1))</f>
        <v>675000</v>
      </c>
    </row>
    <row r="25298" spans="1:9" x14ac:dyDescent="0.25">
      <c r="A25298" s="2">
        <v>43186</v>
      </c>
      <c r="B25298" s="1">
        <f t="shared" si="790"/>
        <v>2018</v>
      </c>
      <c r="C25298" s="1">
        <f t="shared" si="791"/>
        <v>1</v>
      </c>
      <c r="D25298">
        <v>2914</v>
      </c>
      <c r="E25298" t="s">
        <v>36</v>
      </c>
      <c r="F25298" s="4">
        <v>726000</v>
      </c>
      <c r="G25298" t="s">
        <v>5</v>
      </c>
      <c r="H25298">
        <v>4</v>
      </c>
      <c r="I25298" s="4">
        <f>IF(E25298="Rhode Island", Table1[[#This Row],[price]]*$L$3, IF(E25298="Massachusetts", Table1[[#This Row],[price]]*$L$2, 1))</f>
        <v>726000</v>
      </c>
    </row>
    <row r="25299" spans="1:9" x14ac:dyDescent="0.25">
      <c r="A25299" s="2">
        <v>43186</v>
      </c>
      <c r="B25299" s="1">
        <f t="shared" si="790"/>
        <v>2018</v>
      </c>
      <c r="C25299" s="1">
        <f t="shared" si="791"/>
        <v>1</v>
      </c>
      <c r="D25299">
        <v>2602</v>
      </c>
      <c r="E25299" t="s">
        <v>37</v>
      </c>
      <c r="F25299" s="4">
        <v>860000</v>
      </c>
      <c r="G25299" t="s">
        <v>5</v>
      </c>
      <c r="H25299">
        <v>3</v>
      </c>
      <c r="I25299" s="4">
        <f>IF(E25299="Rhode Island", Table1[[#This Row],[price]]*$L$3, IF(E25299="Massachusetts", Table1[[#This Row],[price]]*$L$2, 1))</f>
        <v>860000</v>
      </c>
    </row>
    <row r="25300" spans="1:9" x14ac:dyDescent="0.25">
      <c r="A25300" s="2">
        <v>43186</v>
      </c>
      <c r="B25300" s="1">
        <f t="shared" si="790"/>
        <v>2018</v>
      </c>
      <c r="C25300" s="1">
        <f t="shared" si="791"/>
        <v>1</v>
      </c>
      <c r="D25300">
        <v>2602</v>
      </c>
      <c r="E25300" t="s">
        <v>37</v>
      </c>
      <c r="F25300" s="4">
        <v>910000</v>
      </c>
      <c r="G25300" t="s">
        <v>5</v>
      </c>
      <c r="H25300">
        <v>3</v>
      </c>
      <c r="I25300" s="4">
        <f>IF(E25300="Rhode Island", Table1[[#This Row],[price]]*$L$3, IF(E25300="Massachusetts", Table1[[#This Row],[price]]*$L$2, 1))</f>
        <v>910000</v>
      </c>
    </row>
    <row r="25301" spans="1:9" x14ac:dyDescent="0.25">
      <c r="A25301" s="2">
        <v>43186</v>
      </c>
      <c r="B25301" s="1">
        <f t="shared" si="790"/>
        <v>2018</v>
      </c>
      <c r="C25301" s="1">
        <f t="shared" si="791"/>
        <v>1</v>
      </c>
      <c r="D25301">
        <v>2602</v>
      </c>
      <c r="E25301" t="s">
        <v>37</v>
      </c>
      <c r="F25301" s="4">
        <v>976000</v>
      </c>
      <c r="G25301" t="s">
        <v>5</v>
      </c>
      <c r="H25301">
        <v>3</v>
      </c>
      <c r="I25301" s="4">
        <f>IF(E25301="Rhode Island", Table1[[#This Row],[price]]*$L$3, IF(E25301="Massachusetts", Table1[[#This Row],[price]]*$L$2, 1))</f>
        <v>976000</v>
      </c>
    </row>
    <row r="25302" spans="1:9" x14ac:dyDescent="0.25">
      <c r="A25302" s="2">
        <v>43186</v>
      </c>
      <c r="B25302" s="1">
        <f t="shared" si="790"/>
        <v>2018</v>
      </c>
      <c r="C25302" s="1">
        <f t="shared" si="791"/>
        <v>1</v>
      </c>
      <c r="D25302">
        <v>2604</v>
      </c>
      <c r="E25302" t="s">
        <v>37</v>
      </c>
      <c r="F25302" s="4">
        <v>1080000</v>
      </c>
      <c r="G25302" t="s">
        <v>5</v>
      </c>
      <c r="H25302">
        <v>3</v>
      </c>
      <c r="I25302" s="4">
        <f>IF(E25302="Rhode Island", Table1[[#This Row],[price]]*$L$3, IF(E25302="Massachusetts", Table1[[#This Row],[price]]*$L$2, 1))</f>
        <v>1080000</v>
      </c>
    </row>
    <row r="25303" spans="1:9" x14ac:dyDescent="0.25">
      <c r="A25303" s="2">
        <v>43186</v>
      </c>
      <c r="B25303" s="1">
        <f t="shared" si="790"/>
        <v>2018</v>
      </c>
      <c r="C25303" s="1">
        <f t="shared" si="791"/>
        <v>1</v>
      </c>
      <c r="D25303">
        <v>2612</v>
      </c>
      <c r="E25303" t="s">
        <v>37</v>
      </c>
      <c r="F25303" s="4">
        <v>430000</v>
      </c>
      <c r="G25303" t="s">
        <v>6</v>
      </c>
      <c r="H25303">
        <v>2</v>
      </c>
      <c r="I25303" s="4">
        <f>IF(E25303="Rhode Island", Table1[[#This Row],[price]]*$L$3, IF(E25303="Massachusetts", Table1[[#This Row],[price]]*$L$2, 1))</f>
        <v>430000</v>
      </c>
    </row>
    <row r="25304" spans="1:9" x14ac:dyDescent="0.25">
      <c r="A25304" s="2">
        <v>43186</v>
      </c>
      <c r="B25304" s="1">
        <f t="shared" si="790"/>
        <v>2018</v>
      </c>
      <c r="C25304" s="1">
        <f t="shared" si="791"/>
        <v>1</v>
      </c>
      <c r="D25304">
        <v>2602</v>
      </c>
      <c r="E25304" t="s">
        <v>37</v>
      </c>
      <c r="F25304" s="4">
        <v>540000</v>
      </c>
      <c r="G25304" t="s">
        <v>6</v>
      </c>
      <c r="H25304">
        <v>3</v>
      </c>
      <c r="I25304" s="4">
        <f>IF(E25304="Rhode Island", Table1[[#This Row],[price]]*$L$3, IF(E25304="Massachusetts", Table1[[#This Row],[price]]*$L$2, 1))</f>
        <v>540000</v>
      </c>
    </row>
    <row r="25305" spans="1:9" x14ac:dyDescent="0.25">
      <c r="A25305" s="2">
        <v>43186</v>
      </c>
      <c r="B25305" s="1">
        <f t="shared" si="790"/>
        <v>2018</v>
      </c>
      <c r="C25305" s="1">
        <f t="shared" si="791"/>
        <v>1</v>
      </c>
      <c r="D25305">
        <v>2604</v>
      </c>
      <c r="E25305" t="s">
        <v>37</v>
      </c>
      <c r="F25305" s="4">
        <v>575000</v>
      </c>
      <c r="G25305" t="s">
        <v>6</v>
      </c>
      <c r="H25305">
        <v>2</v>
      </c>
      <c r="I25305" s="4">
        <f>IF(E25305="Rhode Island", Table1[[#This Row],[price]]*$L$3, IF(E25305="Massachusetts", Table1[[#This Row],[price]]*$L$2, 1))</f>
        <v>575000</v>
      </c>
    </row>
    <row r="25306" spans="1:9" x14ac:dyDescent="0.25">
      <c r="A25306" s="2">
        <v>43186</v>
      </c>
      <c r="B25306" s="1">
        <f t="shared" si="790"/>
        <v>2018</v>
      </c>
      <c r="C25306" s="1">
        <f t="shared" si="791"/>
        <v>1</v>
      </c>
      <c r="D25306">
        <v>2604</v>
      </c>
      <c r="E25306" t="s">
        <v>37</v>
      </c>
      <c r="F25306" s="4">
        <v>715000</v>
      </c>
      <c r="G25306" t="s">
        <v>6</v>
      </c>
      <c r="H25306">
        <v>2</v>
      </c>
      <c r="I25306" s="4">
        <f>IF(E25306="Rhode Island", Table1[[#This Row],[price]]*$L$3, IF(E25306="Massachusetts", Table1[[#This Row],[price]]*$L$2, 1))</f>
        <v>715000</v>
      </c>
    </row>
    <row r="25307" spans="1:9" x14ac:dyDescent="0.25">
      <c r="A25307" s="2">
        <v>43187</v>
      </c>
      <c r="B25307" s="1">
        <f t="shared" si="790"/>
        <v>2018</v>
      </c>
      <c r="C25307" s="1">
        <f t="shared" si="791"/>
        <v>1</v>
      </c>
      <c r="D25307">
        <v>2906</v>
      </c>
      <c r="E25307" t="s">
        <v>36</v>
      </c>
      <c r="F25307" s="4">
        <v>460000</v>
      </c>
      <c r="G25307" t="s">
        <v>5</v>
      </c>
      <c r="H25307">
        <v>3</v>
      </c>
      <c r="I25307" s="4">
        <f>IF(E25307="Rhode Island", Table1[[#This Row],[price]]*$L$3, IF(E25307="Massachusetts", Table1[[#This Row],[price]]*$L$2, 1))</f>
        <v>460000</v>
      </c>
    </row>
    <row r="25308" spans="1:9" x14ac:dyDescent="0.25">
      <c r="A25308" s="2">
        <v>43187</v>
      </c>
      <c r="B25308" s="1">
        <f t="shared" si="790"/>
        <v>2018</v>
      </c>
      <c r="C25308" s="1">
        <f t="shared" si="791"/>
        <v>1</v>
      </c>
      <c r="D25308">
        <v>2913</v>
      </c>
      <c r="E25308" t="s">
        <v>36</v>
      </c>
      <c r="F25308" s="4">
        <v>505000</v>
      </c>
      <c r="G25308" t="s">
        <v>5</v>
      </c>
      <c r="H25308">
        <v>3</v>
      </c>
      <c r="I25308" s="4">
        <f>IF(E25308="Rhode Island", Table1[[#This Row],[price]]*$L$3, IF(E25308="Massachusetts", Table1[[#This Row],[price]]*$L$2, 1))</f>
        <v>505000</v>
      </c>
    </row>
    <row r="25309" spans="1:9" x14ac:dyDescent="0.25">
      <c r="A25309" s="2">
        <v>43187</v>
      </c>
      <c r="B25309" s="1">
        <f t="shared" si="790"/>
        <v>2018</v>
      </c>
      <c r="C25309" s="1">
        <f t="shared" si="791"/>
        <v>1</v>
      </c>
      <c r="D25309">
        <v>2913</v>
      </c>
      <c r="E25309" t="s">
        <v>36</v>
      </c>
      <c r="F25309" s="4">
        <v>537500</v>
      </c>
      <c r="G25309" t="s">
        <v>5</v>
      </c>
      <c r="H25309">
        <v>3</v>
      </c>
      <c r="I25309" s="4">
        <f>IF(E25309="Rhode Island", Table1[[#This Row],[price]]*$L$3, IF(E25309="Massachusetts", Table1[[#This Row],[price]]*$L$2, 1))</f>
        <v>537500</v>
      </c>
    </row>
    <row r="25310" spans="1:9" x14ac:dyDescent="0.25">
      <c r="A25310" s="2">
        <v>43187</v>
      </c>
      <c r="B25310" s="1">
        <f t="shared" si="790"/>
        <v>2018</v>
      </c>
      <c r="C25310" s="1">
        <f t="shared" si="791"/>
        <v>1</v>
      </c>
      <c r="D25310">
        <v>2913</v>
      </c>
      <c r="E25310" t="s">
        <v>36</v>
      </c>
      <c r="F25310" s="4">
        <v>540000</v>
      </c>
      <c r="G25310" t="s">
        <v>5</v>
      </c>
      <c r="H25310">
        <v>3</v>
      </c>
      <c r="I25310" s="4">
        <f>IF(E25310="Rhode Island", Table1[[#This Row],[price]]*$L$3, IF(E25310="Massachusetts", Table1[[#This Row],[price]]*$L$2, 1))</f>
        <v>540000</v>
      </c>
    </row>
    <row r="25311" spans="1:9" x14ac:dyDescent="0.25">
      <c r="A25311" s="2">
        <v>43187</v>
      </c>
      <c r="B25311" s="1">
        <f t="shared" si="790"/>
        <v>2018</v>
      </c>
      <c r="C25311" s="1">
        <f t="shared" si="791"/>
        <v>1</v>
      </c>
      <c r="D25311">
        <v>2905</v>
      </c>
      <c r="E25311" t="s">
        <v>36</v>
      </c>
      <c r="F25311" s="4">
        <v>549000</v>
      </c>
      <c r="G25311" t="s">
        <v>5</v>
      </c>
      <c r="H25311">
        <v>4</v>
      </c>
      <c r="I25311" s="4">
        <f>IF(E25311="Rhode Island", Table1[[#This Row],[price]]*$L$3, IF(E25311="Massachusetts", Table1[[#This Row],[price]]*$L$2, 1))</f>
        <v>549000</v>
      </c>
    </row>
    <row r="25312" spans="1:9" x14ac:dyDescent="0.25">
      <c r="A25312" s="2">
        <v>43187</v>
      </c>
      <c r="B25312" s="1">
        <f t="shared" si="790"/>
        <v>2018</v>
      </c>
      <c r="C25312" s="1">
        <f t="shared" si="791"/>
        <v>1</v>
      </c>
      <c r="D25312">
        <v>2615</v>
      </c>
      <c r="E25312" t="s">
        <v>37</v>
      </c>
      <c r="F25312" s="4">
        <v>570000</v>
      </c>
      <c r="G25312" t="s">
        <v>5</v>
      </c>
      <c r="H25312">
        <v>3</v>
      </c>
      <c r="I25312" s="4">
        <f>IF(E25312="Rhode Island", Table1[[#This Row],[price]]*$L$3, IF(E25312="Massachusetts", Table1[[#This Row],[price]]*$L$2, 1))</f>
        <v>570000</v>
      </c>
    </row>
    <row r="25313" spans="1:9" x14ac:dyDescent="0.25">
      <c r="A25313" s="2">
        <v>43187</v>
      </c>
      <c r="B25313" s="1">
        <f t="shared" si="790"/>
        <v>2018</v>
      </c>
      <c r="C25313" s="1">
        <f t="shared" si="791"/>
        <v>1</v>
      </c>
      <c r="D25313">
        <v>2615</v>
      </c>
      <c r="E25313" t="s">
        <v>37</v>
      </c>
      <c r="F25313" s="4">
        <v>620000</v>
      </c>
      <c r="G25313" t="s">
        <v>5</v>
      </c>
      <c r="H25313">
        <v>3</v>
      </c>
      <c r="I25313" s="4">
        <f>IF(E25313="Rhode Island", Table1[[#This Row],[price]]*$L$3, IF(E25313="Massachusetts", Table1[[#This Row],[price]]*$L$2, 1))</f>
        <v>620000</v>
      </c>
    </row>
    <row r="25314" spans="1:9" x14ac:dyDescent="0.25">
      <c r="A25314" s="2">
        <v>43187</v>
      </c>
      <c r="B25314" s="1">
        <f t="shared" si="790"/>
        <v>2018</v>
      </c>
      <c r="C25314" s="1">
        <f t="shared" si="791"/>
        <v>1</v>
      </c>
      <c r="D25314">
        <v>2617</v>
      </c>
      <c r="E25314" t="s">
        <v>37</v>
      </c>
      <c r="F25314" s="4">
        <v>625000</v>
      </c>
      <c r="G25314" t="s">
        <v>5</v>
      </c>
      <c r="H25314">
        <v>4</v>
      </c>
      <c r="I25314" s="4">
        <f>IF(E25314="Rhode Island", Table1[[#This Row],[price]]*$L$3, IF(E25314="Massachusetts", Table1[[#This Row],[price]]*$L$2, 1))</f>
        <v>625000</v>
      </c>
    </row>
    <row r="25315" spans="1:9" x14ac:dyDescent="0.25">
      <c r="A25315" s="2">
        <v>43187</v>
      </c>
      <c r="B25315" s="1">
        <f t="shared" si="790"/>
        <v>2018</v>
      </c>
      <c r="C25315" s="1">
        <f t="shared" si="791"/>
        <v>1</v>
      </c>
      <c r="D25315">
        <v>2902</v>
      </c>
      <c r="E25315" t="s">
        <v>36</v>
      </c>
      <c r="F25315" s="4">
        <v>650000</v>
      </c>
      <c r="G25315" t="s">
        <v>5</v>
      </c>
      <c r="H25315">
        <v>5</v>
      </c>
      <c r="I25315" s="4">
        <f>IF(E25315="Rhode Island", Table1[[#This Row],[price]]*$L$3, IF(E25315="Massachusetts", Table1[[#This Row],[price]]*$L$2, 1))</f>
        <v>650000</v>
      </c>
    </row>
    <row r="25316" spans="1:9" x14ac:dyDescent="0.25">
      <c r="A25316" s="2">
        <v>43187</v>
      </c>
      <c r="B25316" s="1">
        <f t="shared" si="790"/>
        <v>2018</v>
      </c>
      <c r="C25316" s="1">
        <f t="shared" si="791"/>
        <v>1</v>
      </c>
      <c r="D25316">
        <v>2914</v>
      </c>
      <c r="E25316" t="s">
        <v>36</v>
      </c>
      <c r="F25316" s="4">
        <v>679000</v>
      </c>
      <c r="G25316" t="s">
        <v>5</v>
      </c>
      <c r="H25316">
        <v>4</v>
      </c>
      <c r="I25316" s="4">
        <f>IF(E25316="Rhode Island", Table1[[#This Row],[price]]*$L$3, IF(E25316="Massachusetts", Table1[[#This Row],[price]]*$L$2, 1))</f>
        <v>679000</v>
      </c>
    </row>
    <row r="25317" spans="1:9" x14ac:dyDescent="0.25">
      <c r="A25317" s="2">
        <v>43187</v>
      </c>
      <c r="B25317" s="1">
        <f t="shared" si="790"/>
        <v>2018</v>
      </c>
      <c r="C25317" s="1">
        <f t="shared" si="791"/>
        <v>1</v>
      </c>
      <c r="D25317">
        <v>2615</v>
      </c>
      <c r="E25317" t="s">
        <v>37</v>
      </c>
      <c r="F25317" s="4">
        <v>715000</v>
      </c>
      <c r="G25317" t="s">
        <v>5</v>
      </c>
      <c r="H25317">
        <v>5</v>
      </c>
      <c r="I25317" s="4">
        <f>IF(E25317="Rhode Island", Table1[[#This Row],[price]]*$L$3, IF(E25317="Massachusetts", Table1[[#This Row],[price]]*$L$2, 1))</f>
        <v>715000</v>
      </c>
    </row>
    <row r="25318" spans="1:9" x14ac:dyDescent="0.25">
      <c r="A25318" s="2">
        <v>43187</v>
      </c>
      <c r="B25318" s="1">
        <f t="shared" si="790"/>
        <v>2018</v>
      </c>
      <c r="C25318" s="1">
        <f t="shared" si="791"/>
        <v>1</v>
      </c>
      <c r="D25318">
        <v>2615</v>
      </c>
      <c r="E25318" t="s">
        <v>37</v>
      </c>
      <c r="F25318" s="4">
        <v>750000</v>
      </c>
      <c r="G25318" t="s">
        <v>5</v>
      </c>
      <c r="H25318">
        <v>4</v>
      </c>
      <c r="I25318" s="4">
        <f>IF(E25318="Rhode Island", Table1[[#This Row],[price]]*$L$3, IF(E25318="Massachusetts", Table1[[#This Row],[price]]*$L$2, 1))</f>
        <v>750000</v>
      </c>
    </row>
    <row r="25319" spans="1:9" x14ac:dyDescent="0.25">
      <c r="A25319" s="2">
        <v>43187</v>
      </c>
      <c r="B25319" s="1">
        <f t="shared" si="790"/>
        <v>2018</v>
      </c>
      <c r="C25319" s="1">
        <f t="shared" si="791"/>
        <v>1</v>
      </c>
      <c r="D25319">
        <v>2906</v>
      </c>
      <c r="E25319" t="s">
        <v>36</v>
      </c>
      <c r="F25319" s="4">
        <v>850000</v>
      </c>
      <c r="G25319" t="s">
        <v>5</v>
      </c>
      <c r="H25319">
        <v>4</v>
      </c>
      <c r="I25319" s="4">
        <f>IF(E25319="Rhode Island", Table1[[#This Row],[price]]*$L$3, IF(E25319="Massachusetts", Table1[[#This Row],[price]]*$L$2, 1))</f>
        <v>850000</v>
      </c>
    </row>
    <row r="25320" spans="1:9" x14ac:dyDescent="0.25">
      <c r="A25320" s="2">
        <v>43187</v>
      </c>
      <c r="B25320" s="1">
        <f t="shared" si="790"/>
        <v>2018</v>
      </c>
      <c r="C25320" s="1">
        <f t="shared" si="791"/>
        <v>1</v>
      </c>
      <c r="D25320">
        <v>2602</v>
      </c>
      <c r="E25320" t="s">
        <v>37</v>
      </c>
      <c r="F25320" s="4">
        <v>875000</v>
      </c>
      <c r="G25320" t="s">
        <v>5</v>
      </c>
      <c r="H25320">
        <v>4</v>
      </c>
      <c r="I25320" s="4">
        <f>IF(E25320="Rhode Island", Table1[[#This Row],[price]]*$L$3, IF(E25320="Massachusetts", Table1[[#This Row],[price]]*$L$2, 1))</f>
        <v>875000</v>
      </c>
    </row>
    <row r="25321" spans="1:9" x14ac:dyDescent="0.25">
      <c r="A25321" s="2">
        <v>43187</v>
      </c>
      <c r="B25321" s="1">
        <f t="shared" si="790"/>
        <v>2018</v>
      </c>
      <c r="C25321" s="1">
        <f t="shared" si="791"/>
        <v>1</v>
      </c>
      <c r="D25321">
        <v>2905</v>
      </c>
      <c r="E25321" t="s">
        <v>36</v>
      </c>
      <c r="F25321" s="4">
        <v>895000</v>
      </c>
      <c r="G25321" t="s">
        <v>5</v>
      </c>
      <c r="H25321">
        <v>4</v>
      </c>
      <c r="I25321" s="4">
        <f>IF(E25321="Rhode Island", Table1[[#This Row],[price]]*$L$3, IF(E25321="Massachusetts", Table1[[#This Row],[price]]*$L$2, 1))</f>
        <v>895000</v>
      </c>
    </row>
    <row r="25322" spans="1:9" x14ac:dyDescent="0.25">
      <c r="A25322" s="2">
        <v>43187</v>
      </c>
      <c r="B25322" s="1">
        <f t="shared" si="790"/>
        <v>2018</v>
      </c>
      <c r="C25322" s="1">
        <f t="shared" si="791"/>
        <v>1</v>
      </c>
      <c r="D25322">
        <v>2607</v>
      </c>
      <c r="E25322" t="s">
        <v>37</v>
      </c>
      <c r="F25322" s="4">
        <v>900000</v>
      </c>
      <c r="G25322" t="s">
        <v>5</v>
      </c>
      <c r="H25322">
        <v>5</v>
      </c>
      <c r="I25322" s="4">
        <f>IF(E25322="Rhode Island", Table1[[#This Row],[price]]*$L$3, IF(E25322="Massachusetts", Table1[[#This Row],[price]]*$L$2, 1))</f>
        <v>900000</v>
      </c>
    </row>
    <row r="25323" spans="1:9" x14ac:dyDescent="0.25">
      <c r="A25323" s="2">
        <v>43187</v>
      </c>
      <c r="B25323" s="1">
        <f t="shared" si="790"/>
        <v>2018</v>
      </c>
      <c r="C25323" s="1">
        <f t="shared" si="791"/>
        <v>1</v>
      </c>
      <c r="D25323">
        <v>2617</v>
      </c>
      <c r="E25323" t="s">
        <v>37</v>
      </c>
      <c r="F25323" s="4">
        <v>935000</v>
      </c>
      <c r="G25323" t="s">
        <v>5</v>
      </c>
      <c r="H25323">
        <v>5</v>
      </c>
      <c r="I25323" s="4">
        <f>IF(E25323="Rhode Island", Table1[[#This Row],[price]]*$L$3, IF(E25323="Massachusetts", Table1[[#This Row],[price]]*$L$2, 1))</f>
        <v>935000</v>
      </c>
    </row>
    <row r="25324" spans="1:9" x14ac:dyDescent="0.25">
      <c r="A25324" s="2">
        <v>43187</v>
      </c>
      <c r="B25324" s="1">
        <f t="shared" si="790"/>
        <v>2018</v>
      </c>
      <c r="C25324" s="1">
        <f t="shared" si="791"/>
        <v>1</v>
      </c>
      <c r="D25324">
        <v>2606</v>
      </c>
      <c r="E25324" t="s">
        <v>37</v>
      </c>
      <c r="F25324" s="4">
        <v>1001000</v>
      </c>
      <c r="G25324" t="s">
        <v>5</v>
      </c>
      <c r="H25324">
        <v>4</v>
      </c>
      <c r="I25324" s="4">
        <f>IF(E25324="Rhode Island", Table1[[#This Row],[price]]*$L$3, IF(E25324="Massachusetts", Table1[[#This Row],[price]]*$L$2, 1))</f>
        <v>1001000</v>
      </c>
    </row>
    <row r="25325" spans="1:9" x14ac:dyDescent="0.25">
      <c r="A25325" s="2">
        <v>43187</v>
      </c>
      <c r="B25325" s="1">
        <f t="shared" si="790"/>
        <v>2018</v>
      </c>
      <c r="C25325" s="1">
        <f t="shared" si="791"/>
        <v>1</v>
      </c>
      <c r="D25325">
        <v>2611</v>
      </c>
      <c r="E25325" t="s">
        <v>37</v>
      </c>
      <c r="F25325" s="4">
        <v>1080000</v>
      </c>
      <c r="G25325" t="s">
        <v>5</v>
      </c>
      <c r="H25325">
        <v>5</v>
      </c>
      <c r="I25325" s="4">
        <f>IF(E25325="Rhode Island", Table1[[#This Row],[price]]*$L$3, IF(E25325="Massachusetts", Table1[[#This Row],[price]]*$L$2, 1))</f>
        <v>1080000</v>
      </c>
    </row>
    <row r="25326" spans="1:9" x14ac:dyDescent="0.25">
      <c r="A25326" s="2">
        <v>43187</v>
      </c>
      <c r="B25326" s="1">
        <f t="shared" si="790"/>
        <v>2018</v>
      </c>
      <c r="C25326" s="1">
        <f t="shared" si="791"/>
        <v>1</v>
      </c>
      <c r="D25326">
        <v>2914</v>
      </c>
      <c r="E25326" t="s">
        <v>36</v>
      </c>
      <c r="F25326" s="4">
        <v>1114000</v>
      </c>
      <c r="G25326" t="s">
        <v>5</v>
      </c>
      <c r="H25326">
        <v>4</v>
      </c>
      <c r="I25326" s="4">
        <f>IF(E25326="Rhode Island", Table1[[#This Row],[price]]*$L$3, IF(E25326="Massachusetts", Table1[[#This Row],[price]]*$L$2, 1))</f>
        <v>1114000</v>
      </c>
    </row>
    <row r="25327" spans="1:9" x14ac:dyDescent="0.25">
      <c r="A25327" s="2">
        <v>43187</v>
      </c>
      <c r="B25327" s="1">
        <f t="shared" si="790"/>
        <v>2018</v>
      </c>
      <c r="C25327" s="1">
        <f t="shared" si="791"/>
        <v>1</v>
      </c>
      <c r="D25327">
        <v>2600</v>
      </c>
      <c r="E25327" t="s">
        <v>37</v>
      </c>
      <c r="F25327" s="4">
        <v>1550000</v>
      </c>
      <c r="G25327" t="s">
        <v>5</v>
      </c>
      <c r="H25327">
        <v>4</v>
      </c>
      <c r="I25327" s="4">
        <f>IF(E25327="Rhode Island", Table1[[#This Row],[price]]*$L$3, IF(E25327="Massachusetts", Table1[[#This Row],[price]]*$L$2, 1))</f>
        <v>1550000</v>
      </c>
    </row>
    <row r="25328" spans="1:9" x14ac:dyDescent="0.25">
      <c r="A25328" s="2">
        <v>43187</v>
      </c>
      <c r="B25328" s="1">
        <f t="shared" si="790"/>
        <v>2018</v>
      </c>
      <c r="C25328" s="1">
        <f t="shared" si="791"/>
        <v>1</v>
      </c>
      <c r="D25328">
        <v>2914</v>
      </c>
      <c r="E25328" t="s">
        <v>36</v>
      </c>
      <c r="F25328" s="4">
        <v>380000</v>
      </c>
      <c r="G25328" t="s">
        <v>6</v>
      </c>
      <c r="H25328">
        <v>1</v>
      </c>
      <c r="I25328" s="4">
        <f>IF(E25328="Rhode Island", Table1[[#This Row],[price]]*$L$3, IF(E25328="Massachusetts", Table1[[#This Row],[price]]*$L$2, 1))</f>
        <v>380000</v>
      </c>
    </row>
    <row r="25329" spans="1:9" x14ac:dyDescent="0.25">
      <c r="A25329" s="2">
        <v>43187</v>
      </c>
      <c r="B25329" s="1">
        <f t="shared" si="790"/>
        <v>2018</v>
      </c>
      <c r="C25329" s="1">
        <f t="shared" si="791"/>
        <v>1</v>
      </c>
      <c r="D25329">
        <v>2603</v>
      </c>
      <c r="E25329" t="s">
        <v>37</v>
      </c>
      <c r="F25329" s="4">
        <v>385500</v>
      </c>
      <c r="G25329" t="s">
        <v>6</v>
      </c>
      <c r="H25329">
        <v>2</v>
      </c>
      <c r="I25329" s="4">
        <f>IF(E25329="Rhode Island", Table1[[#This Row],[price]]*$L$3, IF(E25329="Massachusetts", Table1[[#This Row],[price]]*$L$2, 1))</f>
        <v>385500</v>
      </c>
    </row>
    <row r="25330" spans="1:9" x14ac:dyDescent="0.25">
      <c r="A25330" s="2">
        <v>43188</v>
      </c>
      <c r="B25330" s="1">
        <f t="shared" si="790"/>
        <v>2018</v>
      </c>
      <c r="C25330" s="1">
        <f t="shared" si="791"/>
        <v>1</v>
      </c>
      <c r="D25330">
        <v>2614</v>
      </c>
      <c r="E25330" t="s">
        <v>37</v>
      </c>
      <c r="F25330" s="4">
        <v>410000</v>
      </c>
      <c r="G25330" t="s">
        <v>5</v>
      </c>
      <c r="H25330">
        <v>3</v>
      </c>
      <c r="I25330" s="4">
        <f>IF(E25330="Rhode Island", Table1[[#This Row],[price]]*$L$3, IF(E25330="Massachusetts", Table1[[#This Row],[price]]*$L$2, 1))</f>
        <v>410000</v>
      </c>
    </row>
    <row r="25331" spans="1:9" x14ac:dyDescent="0.25">
      <c r="A25331" s="2">
        <v>43188</v>
      </c>
      <c r="B25331" s="1">
        <f t="shared" si="790"/>
        <v>2018</v>
      </c>
      <c r="C25331" s="1">
        <f t="shared" si="791"/>
        <v>1</v>
      </c>
      <c r="D25331">
        <v>2905</v>
      </c>
      <c r="E25331" t="s">
        <v>36</v>
      </c>
      <c r="F25331" s="4">
        <v>480000</v>
      </c>
      <c r="G25331" t="s">
        <v>5</v>
      </c>
      <c r="H25331">
        <v>3</v>
      </c>
      <c r="I25331" s="4">
        <f>IF(E25331="Rhode Island", Table1[[#This Row],[price]]*$L$3, IF(E25331="Massachusetts", Table1[[#This Row],[price]]*$L$2, 1))</f>
        <v>480000</v>
      </c>
    </row>
    <row r="25332" spans="1:9" x14ac:dyDescent="0.25">
      <c r="A25332" s="2">
        <v>43188</v>
      </c>
      <c r="B25332" s="1">
        <f t="shared" si="790"/>
        <v>2018</v>
      </c>
      <c r="C25332" s="1">
        <f t="shared" si="791"/>
        <v>1</v>
      </c>
      <c r="D25332">
        <v>2615</v>
      </c>
      <c r="E25332" t="s">
        <v>37</v>
      </c>
      <c r="F25332" s="4">
        <v>482000</v>
      </c>
      <c r="G25332" t="s">
        <v>5</v>
      </c>
      <c r="H25332">
        <v>3</v>
      </c>
      <c r="I25332" s="4">
        <f>IF(E25332="Rhode Island", Table1[[#This Row],[price]]*$L$3, IF(E25332="Massachusetts", Table1[[#This Row],[price]]*$L$2, 1))</f>
        <v>482000</v>
      </c>
    </row>
    <row r="25333" spans="1:9" x14ac:dyDescent="0.25">
      <c r="A25333" s="2">
        <v>43188</v>
      </c>
      <c r="B25333" s="1">
        <f t="shared" si="790"/>
        <v>2018</v>
      </c>
      <c r="C25333" s="1">
        <f t="shared" si="791"/>
        <v>1</v>
      </c>
      <c r="D25333">
        <v>2905</v>
      </c>
      <c r="E25333" t="s">
        <v>36</v>
      </c>
      <c r="F25333" s="4">
        <v>507500</v>
      </c>
      <c r="G25333" t="s">
        <v>5</v>
      </c>
      <c r="H25333">
        <v>3</v>
      </c>
      <c r="I25333" s="4">
        <f>IF(E25333="Rhode Island", Table1[[#This Row],[price]]*$L$3, IF(E25333="Massachusetts", Table1[[#This Row],[price]]*$L$2, 1))</f>
        <v>507500</v>
      </c>
    </row>
    <row r="25334" spans="1:9" x14ac:dyDescent="0.25">
      <c r="A25334" s="2">
        <v>43188</v>
      </c>
      <c r="B25334" s="1">
        <f t="shared" si="790"/>
        <v>2018</v>
      </c>
      <c r="C25334" s="1">
        <f t="shared" si="791"/>
        <v>1</v>
      </c>
      <c r="D25334">
        <v>2615</v>
      </c>
      <c r="E25334" t="s">
        <v>37</v>
      </c>
      <c r="F25334" s="4">
        <v>535000</v>
      </c>
      <c r="G25334" t="s">
        <v>5</v>
      </c>
      <c r="H25334">
        <v>3</v>
      </c>
      <c r="I25334" s="4">
        <f>IF(E25334="Rhode Island", Table1[[#This Row],[price]]*$L$3, IF(E25334="Massachusetts", Table1[[#This Row],[price]]*$L$2, 1))</f>
        <v>535000</v>
      </c>
    </row>
    <row r="25335" spans="1:9" x14ac:dyDescent="0.25">
      <c r="A25335" s="2">
        <v>43188</v>
      </c>
      <c r="B25335" s="1">
        <f t="shared" si="790"/>
        <v>2018</v>
      </c>
      <c r="C25335" s="1">
        <f t="shared" si="791"/>
        <v>1</v>
      </c>
      <c r="D25335">
        <v>2903</v>
      </c>
      <c r="E25335" t="s">
        <v>36</v>
      </c>
      <c r="F25335" s="4">
        <v>537000</v>
      </c>
      <c r="G25335" t="s">
        <v>5</v>
      </c>
      <c r="H25335">
        <v>3</v>
      </c>
      <c r="I25335" s="4">
        <f>IF(E25335="Rhode Island", Table1[[#This Row],[price]]*$L$3, IF(E25335="Massachusetts", Table1[[#This Row],[price]]*$L$2, 1))</f>
        <v>537000</v>
      </c>
    </row>
    <row r="25336" spans="1:9" x14ac:dyDescent="0.25">
      <c r="A25336" s="2">
        <v>43188</v>
      </c>
      <c r="B25336" s="1">
        <f t="shared" si="790"/>
        <v>2018</v>
      </c>
      <c r="C25336" s="1">
        <f t="shared" si="791"/>
        <v>1</v>
      </c>
      <c r="D25336">
        <v>2905</v>
      </c>
      <c r="E25336" t="s">
        <v>36</v>
      </c>
      <c r="F25336" s="4">
        <v>566000</v>
      </c>
      <c r="G25336" t="s">
        <v>5</v>
      </c>
      <c r="H25336">
        <v>3</v>
      </c>
      <c r="I25336" s="4">
        <f>IF(E25336="Rhode Island", Table1[[#This Row],[price]]*$L$3, IF(E25336="Massachusetts", Table1[[#This Row],[price]]*$L$2, 1))</f>
        <v>566000</v>
      </c>
    </row>
    <row r="25337" spans="1:9" x14ac:dyDescent="0.25">
      <c r="A25337" s="2">
        <v>43188</v>
      </c>
      <c r="B25337" s="1">
        <f t="shared" si="790"/>
        <v>2018</v>
      </c>
      <c r="C25337" s="1">
        <f t="shared" si="791"/>
        <v>1</v>
      </c>
      <c r="D25337">
        <v>2906</v>
      </c>
      <c r="E25337" t="s">
        <v>36</v>
      </c>
      <c r="F25337" s="4">
        <v>637500</v>
      </c>
      <c r="G25337" t="s">
        <v>5</v>
      </c>
      <c r="H25337">
        <v>4</v>
      </c>
      <c r="I25337" s="4">
        <f>IF(E25337="Rhode Island", Table1[[#This Row],[price]]*$L$3, IF(E25337="Massachusetts", Table1[[#This Row],[price]]*$L$2, 1))</f>
        <v>637500</v>
      </c>
    </row>
    <row r="25338" spans="1:9" x14ac:dyDescent="0.25">
      <c r="A25338" s="2">
        <v>43188</v>
      </c>
      <c r="B25338" s="1">
        <f t="shared" si="790"/>
        <v>2018</v>
      </c>
      <c r="C25338" s="1">
        <f t="shared" si="791"/>
        <v>1</v>
      </c>
      <c r="D25338">
        <v>2913</v>
      </c>
      <c r="E25338" t="s">
        <v>36</v>
      </c>
      <c r="F25338" s="4">
        <v>650000</v>
      </c>
      <c r="G25338" t="s">
        <v>5</v>
      </c>
      <c r="H25338">
        <v>4</v>
      </c>
      <c r="I25338" s="4">
        <f>IF(E25338="Rhode Island", Table1[[#This Row],[price]]*$L$3, IF(E25338="Massachusetts", Table1[[#This Row],[price]]*$L$2, 1))</f>
        <v>650000</v>
      </c>
    </row>
    <row r="25339" spans="1:9" x14ac:dyDescent="0.25">
      <c r="A25339" s="2">
        <v>43188</v>
      </c>
      <c r="B25339" s="1">
        <f t="shared" si="790"/>
        <v>2018</v>
      </c>
      <c r="C25339" s="1">
        <f t="shared" si="791"/>
        <v>1</v>
      </c>
      <c r="D25339">
        <v>2906</v>
      </c>
      <c r="E25339" t="s">
        <v>36</v>
      </c>
      <c r="F25339" s="4">
        <v>820000</v>
      </c>
      <c r="G25339" t="s">
        <v>5</v>
      </c>
      <c r="H25339">
        <v>5</v>
      </c>
      <c r="I25339" s="4">
        <f>IF(E25339="Rhode Island", Table1[[#This Row],[price]]*$L$3, IF(E25339="Massachusetts", Table1[[#This Row],[price]]*$L$2, 1))</f>
        <v>820000</v>
      </c>
    </row>
    <row r="25340" spans="1:9" x14ac:dyDescent="0.25">
      <c r="A25340" s="2">
        <v>43188</v>
      </c>
      <c r="B25340" s="1">
        <f t="shared" si="790"/>
        <v>2018</v>
      </c>
      <c r="C25340" s="1">
        <f t="shared" si="791"/>
        <v>1</v>
      </c>
      <c r="D25340">
        <v>2911</v>
      </c>
      <c r="E25340" t="s">
        <v>36</v>
      </c>
      <c r="F25340" s="4">
        <v>822000</v>
      </c>
      <c r="G25340" t="s">
        <v>5</v>
      </c>
      <c r="H25340">
        <v>4</v>
      </c>
      <c r="I25340" s="4">
        <f>IF(E25340="Rhode Island", Table1[[#This Row],[price]]*$L$3, IF(E25340="Massachusetts", Table1[[#This Row],[price]]*$L$2, 1))</f>
        <v>822000</v>
      </c>
    </row>
    <row r="25341" spans="1:9" x14ac:dyDescent="0.25">
      <c r="A25341" s="2">
        <v>43188</v>
      </c>
      <c r="B25341" s="1">
        <f t="shared" si="790"/>
        <v>2018</v>
      </c>
      <c r="C25341" s="1">
        <f t="shared" si="791"/>
        <v>1</v>
      </c>
      <c r="D25341">
        <v>2602</v>
      </c>
      <c r="E25341" t="s">
        <v>37</v>
      </c>
      <c r="F25341" s="4">
        <v>945000</v>
      </c>
      <c r="G25341" t="s">
        <v>5</v>
      </c>
      <c r="H25341">
        <v>4</v>
      </c>
      <c r="I25341" s="4">
        <f>IF(E25341="Rhode Island", Table1[[#This Row],[price]]*$L$3, IF(E25341="Massachusetts", Table1[[#This Row],[price]]*$L$2, 1))</f>
        <v>945000</v>
      </c>
    </row>
    <row r="25342" spans="1:9" x14ac:dyDescent="0.25">
      <c r="A25342" s="2">
        <v>43188</v>
      </c>
      <c r="B25342" s="1">
        <f t="shared" si="790"/>
        <v>2018</v>
      </c>
      <c r="C25342" s="1">
        <f t="shared" si="791"/>
        <v>1</v>
      </c>
      <c r="D25342">
        <v>2602</v>
      </c>
      <c r="E25342" t="s">
        <v>37</v>
      </c>
      <c r="F25342" s="4">
        <v>379000</v>
      </c>
      <c r="G25342" t="s">
        <v>6</v>
      </c>
      <c r="H25342">
        <v>1</v>
      </c>
      <c r="I25342" s="4">
        <f>IF(E25342="Rhode Island", Table1[[#This Row],[price]]*$L$3, IF(E25342="Massachusetts", Table1[[#This Row],[price]]*$L$2, 1))</f>
        <v>379000</v>
      </c>
    </row>
    <row r="25343" spans="1:9" x14ac:dyDescent="0.25">
      <c r="A25343" s="2">
        <v>43189</v>
      </c>
      <c r="B25343" s="1">
        <f t="shared" si="790"/>
        <v>2018</v>
      </c>
      <c r="C25343" s="1">
        <f t="shared" si="791"/>
        <v>1</v>
      </c>
      <c r="D25343">
        <v>2913</v>
      </c>
      <c r="E25343" t="s">
        <v>36</v>
      </c>
      <c r="F25343" s="4">
        <v>685000</v>
      </c>
      <c r="G25343" t="s">
        <v>5</v>
      </c>
      <c r="H25343">
        <v>3</v>
      </c>
      <c r="I25343" s="4">
        <f>IF(E25343="Rhode Island", Table1[[#This Row],[price]]*$L$3, IF(E25343="Massachusetts", Table1[[#This Row],[price]]*$L$2, 1))</f>
        <v>685000</v>
      </c>
    </row>
    <row r="25344" spans="1:9" x14ac:dyDescent="0.25">
      <c r="A25344" s="2">
        <v>43190</v>
      </c>
      <c r="B25344" s="1">
        <f t="shared" si="790"/>
        <v>2018</v>
      </c>
      <c r="C25344" s="1">
        <f t="shared" si="791"/>
        <v>1</v>
      </c>
      <c r="D25344">
        <v>2606</v>
      </c>
      <c r="E25344" t="s">
        <v>37</v>
      </c>
      <c r="F25344" s="4">
        <v>325000</v>
      </c>
      <c r="G25344" t="s">
        <v>5</v>
      </c>
      <c r="H25344">
        <v>1</v>
      </c>
      <c r="I25344" s="4">
        <f>IF(E25344="Rhode Island", Table1[[#This Row],[price]]*$L$3, IF(E25344="Massachusetts", Table1[[#This Row],[price]]*$L$2, 1))</f>
        <v>325000</v>
      </c>
    </row>
    <row r="25345" spans="1:9" x14ac:dyDescent="0.25">
      <c r="A25345" s="2">
        <v>43190</v>
      </c>
      <c r="B25345" s="1">
        <f t="shared" si="790"/>
        <v>2018</v>
      </c>
      <c r="C25345" s="1">
        <f t="shared" si="791"/>
        <v>1</v>
      </c>
      <c r="D25345">
        <v>2903</v>
      </c>
      <c r="E25345" t="s">
        <v>36</v>
      </c>
      <c r="F25345" s="4">
        <v>319500</v>
      </c>
      <c r="G25345" t="s">
        <v>6</v>
      </c>
      <c r="H25345">
        <v>2</v>
      </c>
      <c r="I25345" s="4">
        <f>IF(E25345="Rhode Island", Table1[[#This Row],[price]]*$L$3, IF(E25345="Massachusetts", Table1[[#This Row],[price]]*$L$2, 1))</f>
        <v>319500</v>
      </c>
    </row>
    <row r="25346" spans="1:9" x14ac:dyDescent="0.25">
      <c r="A25346" s="2">
        <v>43192</v>
      </c>
      <c r="B25346" s="1">
        <f t="shared" ref="B25346:B25409" si="792">YEAR(A25346)</f>
        <v>2018</v>
      </c>
      <c r="C25346" s="1">
        <f t="shared" ref="C25346:C25409" si="793">ROUNDUP(MONTH(A25346)/3,0)</f>
        <v>2</v>
      </c>
      <c r="D25346">
        <v>2902</v>
      </c>
      <c r="E25346" t="s">
        <v>36</v>
      </c>
      <c r="F25346" s="4">
        <v>515000</v>
      </c>
      <c r="G25346" t="s">
        <v>5</v>
      </c>
      <c r="H25346">
        <v>3</v>
      </c>
      <c r="I25346" s="4">
        <f>IF(E25346="Rhode Island", Table1[[#This Row],[price]]*$L$3, IF(E25346="Massachusetts", Table1[[#This Row],[price]]*$L$2, 1))</f>
        <v>515000</v>
      </c>
    </row>
    <row r="25347" spans="1:9" x14ac:dyDescent="0.25">
      <c r="A25347" s="2">
        <v>43192</v>
      </c>
      <c r="B25347" s="1">
        <f t="shared" si="792"/>
        <v>2018</v>
      </c>
      <c r="C25347" s="1">
        <f t="shared" si="793"/>
        <v>2</v>
      </c>
      <c r="D25347">
        <v>2606</v>
      </c>
      <c r="E25347" t="s">
        <v>37</v>
      </c>
      <c r="F25347" s="4">
        <v>1000000</v>
      </c>
      <c r="G25347" t="s">
        <v>5</v>
      </c>
      <c r="H25347">
        <v>4</v>
      </c>
      <c r="I25347" s="4">
        <f>IF(E25347="Rhode Island", Table1[[#This Row],[price]]*$L$3, IF(E25347="Massachusetts", Table1[[#This Row],[price]]*$L$2, 1))</f>
        <v>1000000</v>
      </c>
    </row>
    <row r="25348" spans="1:9" x14ac:dyDescent="0.25">
      <c r="A25348" s="2">
        <v>43193</v>
      </c>
      <c r="B25348" s="1">
        <f t="shared" si="792"/>
        <v>2018</v>
      </c>
      <c r="C25348" s="1">
        <f t="shared" si="793"/>
        <v>2</v>
      </c>
      <c r="D25348">
        <v>2914</v>
      </c>
      <c r="E25348" t="s">
        <v>36</v>
      </c>
      <c r="F25348" s="4">
        <v>454000</v>
      </c>
      <c r="G25348" t="s">
        <v>5</v>
      </c>
      <c r="H25348">
        <v>3</v>
      </c>
      <c r="I25348" s="4">
        <f>IF(E25348="Rhode Island", Table1[[#This Row],[price]]*$L$3, IF(E25348="Massachusetts", Table1[[#This Row],[price]]*$L$2, 1))</f>
        <v>454000</v>
      </c>
    </row>
    <row r="25349" spans="1:9" x14ac:dyDescent="0.25">
      <c r="A25349" s="2">
        <v>43193</v>
      </c>
      <c r="B25349" s="1">
        <f t="shared" si="792"/>
        <v>2018</v>
      </c>
      <c r="C25349" s="1">
        <f t="shared" si="793"/>
        <v>2</v>
      </c>
      <c r="D25349">
        <v>2615</v>
      </c>
      <c r="E25349" t="s">
        <v>37</v>
      </c>
      <c r="F25349" s="4">
        <v>595000</v>
      </c>
      <c r="G25349" t="s">
        <v>5</v>
      </c>
      <c r="H25349">
        <v>4</v>
      </c>
      <c r="I25349" s="4">
        <f>IF(E25349="Rhode Island", Table1[[#This Row],[price]]*$L$3, IF(E25349="Massachusetts", Table1[[#This Row],[price]]*$L$2, 1))</f>
        <v>595000</v>
      </c>
    </row>
    <row r="25350" spans="1:9" x14ac:dyDescent="0.25">
      <c r="A25350" s="2">
        <v>43193</v>
      </c>
      <c r="B25350" s="1">
        <f t="shared" si="792"/>
        <v>2018</v>
      </c>
      <c r="C25350" s="1">
        <f t="shared" si="793"/>
        <v>2</v>
      </c>
      <c r="D25350">
        <v>2914</v>
      </c>
      <c r="E25350" t="s">
        <v>36</v>
      </c>
      <c r="F25350" s="4">
        <v>890000</v>
      </c>
      <c r="G25350" t="s">
        <v>5</v>
      </c>
      <c r="H25350">
        <v>4</v>
      </c>
      <c r="I25350" s="4">
        <f>IF(E25350="Rhode Island", Table1[[#This Row],[price]]*$L$3, IF(E25350="Massachusetts", Table1[[#This Row],[price]]*$L$2, 1))</f>
        <v>890000</v>
      </c>
    </row>
    <row r="25351" spans="1:9" x14ac:dyDescent="0.25">
      <c r="A25351" s="2">
        <v>43193</v>
      </c>
      <c r="B25351" s="1">
        <f t="shared" si="792"/>
        <v>2018</v>
      </c>
      <c r="C25351" s="1">
        <f t="shared" si="793"/>
        <v>2</v>
      </c>
      <c r="D25351">
        <v>2913</v>
      </c>
      <c r="E25351" t="s">
        <v>36</v>
      </c>
      <c r="F25351" s="4">
        <v>1460000</v>
      </c>
      <c r="G25351" t="s">
        <v>5</v>
      </c>
      <c r="H25351">
        <v>5</v>
      </c>
      <c r="I25351" s="4">
        <f>IF(E25351="Rhode Island", Table1[[#This Row],[price]]*$L$3, IF(E25351="Massachusetts", Table1[[#This Row],[price]]*$L$2, 1))</f>
        <v>1460000</v>
      </c>
    </row>
    <row r="25352" spans="1:9" x14ac:dyDescent="0.25">
      <c r="A25352" s="2">
        <v>43193</v>
      </c>
      <c r="B25352" s="1">
        <f t="shared" si="792"/>
        <v>2018</v>
      </c>
      <c r="C25352" s="1">
        <f t="shared" si="793"/>
        <v>2</v>
      </c>
      <c r="D25352">
        <v>2600</v>
      </c>
      <c r="E25352" t="s">
        <v>37</v>
      </c>
      <c r="F25352" s="4">
        <v>250000</v>
      </c>
      <c r="G25352" t="s">
        <v>6</v>
      </c>
      <c r="H25352">
        <v>1</v>
      </c>
      <c r="I25352" s="4">
        <f>IF(E25352="Rhode Island", Table1[[#This Row],[price]]*$L$3, IF(E25352="Massachusetts", Table1[[#This Row],[price]]*$L$2, 1))</f>
        <v>250000</v>
      </c>
    </row>
    <row r="25353" spans="1:9" x14ac:dyDescent="0.25">
      <c r="A25353" s="2">
        <v>43193</v>
      </c>
      <c r="B25353" s="1">
        <f t="shared" si="792"/>
        <v>2018</v>
      </c>
      <c r="C25353" s="1">
        <f t="shared" si="793"/>
        <v>2</v>
      </c>
      <c r="D25353">
        <v>2603</v>
      </c>
      <c r="E25353" t="s">
        <v>37</v>
      </c>
      <c r="F25353" s="4">
        <v>375000</v>
      </c>
      <c r="G25353" t="s">
        <v>6</v>
      </c>
      <c r="H25353">
        <v>2</v>
      </c>
      <c r="I25353" s="4">
        <f>IF(E25353="Rhode Island", Table1[[#This Row],[price]]*$L$3, IF(E25353="Massachusetts", Table1[[#This Row],[price]]*$L$2, 1))</f>
        <v>375000</v>
      </c>
    </row>
    <row r="25354" spans="1:9" x14ac:dyDescent="0.25">
      <c r="A25354" s="2">
        <v>43193</v>
      </c>
      <c r="B25354" s="1">
        <f t="shared" si="792"/>
        <v>2018</v>
      </c>
      <c r="C25354" s="1">
        <f t="shared" si="793"/>
        <v>2</v>
      </c>
      <c r="D25354">
        <v>2617</v>
      </c>
      <c r="E25354" t="s">
        <v>37</v>
      </c>
      <c r="F25354" s="4">
        <v>433000</v>
      </c>
      <c r="G25354" t="s">
        <v>6</v>
      </c>
      <c r="H25354">
        <v>2</v>
      </c>
      <c r="I25354" s="4">
        <f>IF(E25354="Rhode Island", Table1[[#This Row],[price]]*$L$3, IF(E25354="Massachusetts", Table1[[#This Row],[price]]*$L$2, 1))</f>
        <v>433000</v>
      </c>
    </row>
    <row r="25355" spans="1:9" x14ac:dyDescent="0.25">
      <c r="A25355" s="2">
        <v>43193</v>
      </c>
      <c r="B25355" s="1">
        <f t="shared" si="792"/>
        <v>2018</v>
      </c>
      <c r="C25355" s="1">
        <f t="shared" si="793"/>
        <v>2</v>
      </c>
      <c r="D25355">
        <v>2603</v>
      </c>
      <c r="E25355" t="s">
        <v>37</v>
      </c>
      <c r="F25355" s="4">
        <v>530000</v>
      </c>
      <c r="G25355" t="s">
        <v>6</v>
      </c>
      <c r="H25355">
        <v>2</v>
      </c>
      <c r="I25355" s="4">
        <f>IF(E25355="Rhode Island", Table1[[#This Row],[price]]*$L$3, IF(E25355="Massachusetts", Table1[[#This Row],[price]]*$L$2, 1))</f>
        <v>530000</v>
      </c>
    </row>
    <row r="25356" spans="1:9" x14ac:dyDescent="0.25">
      <c r="A25356" s="2">
        <v>43194</v>
      </c>
      <c r="B25356" s="1">
        <f t="shared" si="792"/>
        <v>2018</v>
      </c>
      <c r="C25356" s="1">
        <f t="shared" si="793"/>
        <v>2</v>
      </c>
      <c r="D25356">
        <v>2905</v>
      </c>
      <c r="E25356" t="s">
        <v>36</v>
      </c>
      <c r="F25356" s="4">
        <v>432000</v>
      </c>
      <c r="G25356" t="s">
        <v>5</v>
      </c>
      <c r="H25356">
        <v>3</v>
      </c>
      <c r="I25356" s="4">
        <f>IF(E25356="Rhode Island", Table1[[#This Row],[price]]*$L$3, IF(E25356="Massachusetts", Table1[[#This Row],[price]]*$L$2, 1))</f>
        <v>432000</v>
      </c>
    </row>
    <row r="25357" spans="1:9" x14ac:dyDescent="0.25">
      <c r="A25357" s="2">
        <v>43194</v>
      </c>
      <c r="B25357" s="1">
        <f t="shared" si="792"/>
        <v>2018</v>
      </c>
      <c r="C25357" s="1">
        <f t="shared" si="793"/>
        <v>2</v>
      </c>
      <c r="D25357">
        <v>2914</v>
      </c>
      <c r="E25357" t="s">
        <v>36</v>
      </c>
      <c r="F25357" s="4">
        <v>480000</v>
      </c>
      <c r="G25357" t="s">
        <v>5</v>
      </c>
      <c r="H25357">
        <v>3</v>
      </c>
      <c r="I25357" s="4">
        <f>IF(E25357="Rhode Island", Table1[[#This Row],[price]]*$L$3, IF(E25357="Massachusetts", Table1[[#This Row],[price]]*$L$2, 1))</f>
        <v>480000</v>
      </c>
    </row>
    <row r="25358" spans="1:9" x14ac:dyDescent="0.25">
      <c r="A25358" s="2">
        <v>43194</v>
      </c>
      <c r="B25358" s="1">
        <f t="shared" si="792"/>
        <v>2018</v>
      </c>
      <c r="C25358" s="1">
        <f t="shared" si="793"/>
        <v>2</v>
      </c>
      <c r="D25358">
        <v>2906</v>
      </c>
      <c r="E25358" t="s">
        <v>36</v>
      </c>
      <c r="F25358" s="4">
        <v>480000</v>
      </c>
      <c r="G25358" t="s">
        <v>5</v>
      </c>
      <c r="H25358">
        <v>3</v>
      </c>
      <c r="I25358" s="4">
        <f>IF(E25358="Rhode Island", Table1[[#This Row],[price]]*$L$3, IF(E25358="Massachusetts", Table1[[#This Row],[price]]*$L$2, 1))</f>
        <v>480000</v>
      </c>
    </row>
    <row r="25359" spans="1:9" x14ac:dyDescent="0.25">
      <c r="A25359" s="2">
        <v>43194</v>
      </c>
      <c r="B25359" s="1">
        <f t="shared" si="792"/>
        <v>2018</v>
      </c>
      <c r="C25359" s="1">
        <f t="shared" si="793"/>
        <v>2</v>
      </c>
      <c r="D25359">
        <v>2913</v>
      </c>
      <c r="E25359" t="s">
        <v>36</v>
      </c>
      <c r="F25359" s="4">
        <v>512000</v>
      </c>
      <c r="G25359" t="s">
        <v>5</v>
      </c>
      <c r="H25359">
        <v>3</v>
      </c>
      <c r="I25359" s="4">
        <f>IF(E25359="Rhode Island", Table1[[#This Row],[price]]*$L$3, IF(E25359="Massachusetts", Table1[[#This Row],[price]]*$L$2, 1))</f>
        <v>512000</v>
      </c>
    </row>
    <row r="25360" spans="1:9" x14ac:dyDescent="0.25">
      <c r="A25360" s="2">
        <v>43194</v>
      </c>
      <c r="B25360" s="1">
        <f t="shared" si="792"/>
        <v>2018</v>
      </c>
      <c r="C25360" s="1">
        <f t="shared" si="793"/>
        <v>2</v>
      </c>
      <c r="D25360">
        <v>2902</v>
      </c>
      <c r="E25360" t="s">
        <v>36</v>
      </c>
      <c r="F25360" s="4">
        <v>565000</v>
      </c>
      <c r="G25360" t="s">
        <v>5</v>
      </c>
      <c r="H25360">
        <v>4</v>
      </c>
      <c r="I25360" s="4">
        <f>IF(E25360="Rhode Island", Table1[[#This Row],[price]]*$L$3, IF(E25360="Massachusetts", Table1[[#This Row],[price]]*$L$2, 1))</f>
        <v>565000</v>
      </c>
    </row>
    <row r="25361" spans="1:9" x14ac:dyDescent="0.25">
      <c r="A25361" s="2">
        <v>43194</v>
      </c>
      <c r="B25361" s="1">
        <f t="shared" si="792"/>
        <v>2018</v>
      </c>
      <c r="C25361" s="1">
        <f t="shared" si="793"/>
        <v>2</v>
      </c>
      <c r="D25361">
        <v>2615</v>
      </c>
      <c r="E25361" t="s">
        <v>37</v>
      </c>
      <c r="F25361" s="4">
        <v>571000</v>
      </c>
      <c r="G25361" t="s">
        <v>5</v>
      </c>
      <c r="H25361">
        <v>3</v>
      </c>
      <c r="I25361" s="4">
        <f>IF(E25361="Rhode Island", Table1[[#This Row],[price]]*$L$3, IF(E25361="Massachusetts", Table1[[#This Row],[price]]*$L$2, 1))</f>
        <v>571000</v>
      </c>
    </row>
    <row r="25362" spans="1:9" x14ac:dyDescent="0.25">
      <c r="A25362" s="2">
        <v>43194</v>
      </c>
      <c r="B25362" s="1">
        <f t="shared" si="792"/>
        <v>2018</v>
      </c>
      <c r="C25362" s="1">
        <f t="shared" si="793"/>
        <v>2</v>
      </c>
      <c r="D25362">
        <v>2611</v>
      </c>
      <c r="E25362" t="s">
        <v>37</v>
      </c>
      <c r="F25362" s="4">
        <v>730000</v>
      </c>
      <c r="G25362" t="s">
        <v>5</v>
      </c>
      <c r="H25362">
        <v>4</v>
      </c>
      <c r="I25362" s="4">
        <f>IF(E25362="Rhode Island", Table1[[#This Row],[price]]*$L$3, IF(E25362="Massachusetts", Table1[[#This Row],[price]]*$L$2, 1))</f>
        <v>730000</v>
      </c>
    </row>
    <row r="25363" spans="1:9" x14ac:dyDescent="0.25">
      <c r="A25363" s="2">
        <v>43194</v>
      </c>
      <c r="B25363" s="1">
        <f t="shared" si="792"/>
        <v>2018</v>
      </c>
      <c r="C25363" s="1">
        <f t="shared" si="793"/>
        <v>2</v>
      </c>
      <c r="D25363">
        <v>2617</v>
      </c>
      <c r="E25363" t="s">
        <v>37</v>
      </c>
      <c r="F25363" s="4">
        <v>730000</v>
      </c>
      <c r="G25363" t="s">
        <v>5</v>
      </c>
      <c r="H25363">
        <v>3</v>
      </c>
      <c r="I25363" s="4">
        <f>IF(E25363="Rhode Island", Table1[[#This Row],[price]]*$L$3, IF(E25363="Massachusetts", Table1[[#This Row],[price]]*$L$2, 1))</f>
        <v>730000</v>
      </c>
    </row>
    <row r="25364" spans="1:9" x14ac:dyDescent="0.25">
      <c r="A25364" s="2">
        <v>43194</v>
      </c>
      <c r="B25364" s="1">
        <f t="shared" si="792"/>
        <v>2018</v>
      </c>
      <c r="C25364" s="1">
        <f t="shared" si="793"/>
        <v>2</v>
      </c>
      <c r="D25364">
        <v>2606</v>
      </c>
      <c r="E25364" t="s">
        <v>37</v>
      </c>
      <c r="F25364" s="4">
        <v>315000</v>
      </c>
      <c r="G25364" t="s">
        <v>6</v>
      </c>
      <c r="H25364">
        <v>1</v>
      </c>
      <c r="I25364" s="4">
        <f>IF(E25364="Rhode Island", Table1[[#This Row],[price]]*$L$3, IF(E25364="Massachusetts", Table1[[#This Row],[price]]*$L$2, 1))</f>
        <v>315000</v>
      </c>
    </row>
    <row r="25365" spans="1:9" x14ac:dyDescent="0.25">
      <c r="A25365" s="2">
        <v>43194</v>
      </c>
      <c r="B25365" s="1">
        <f t="shared" si="792"/>
        <v>2018</v>
      </c>
      <c r="C25365" s="1">
        <f t="shared" si="793"/>
        <v>2</v>
      </c>
      <c r="D25365">
        <v>2604</v>
      </c>
      <c r="E25365" t="s">
        <v>37</v>
      </c>
      <c r="F25365" s="4">
        <v>439000</v>
      </c>
      <c r="G25365" t="s">
        <v>6</v>
      </c>
      <c r="H25365">
        <v>2</v>
      </c>
      <c r="I25365" s="4">
        <f>IF(E25365="Rhode Island", Table1[[#This Row],[price]]*$L$3, IF(E25365="Massachusetts", Table1[[#This Row],[price]]*$L$2, 1))</f>
        <v>439000</v>
      </c>
    </row>
    <row r="25366" spans="1:9" x14ac:dyDescent="0.25">
      <c r="A25366" s="2">
        <v>43194</v>
      </c>
      <c r="B25366" s="1">
        <f t="shared" si="792"/>
        <v>2018</v>
      </c>
      <c r="C25366" s="1">
        <f t="shared" si="793"/>
        <v>2</v>
      </c>
      <c r="D25366">
        <v>2606</v>
      </c>
      <c r="E25366" t="s">
        <v>37</v>
      </c>
      <c r="F25366" s="4">
        <v>508000</v>
      </c>
      <c r="G25366" t="s">
        <v>6</v>
      </c>
      <c r="H25366">
        <v>2</v>
      </c>
      <c r="I25366" s="4">
        <f>IF(E25366="Rhode Island", Table1[[#This Row],[price]]*$L$3, IF(E25366="Massachusetts", Table1[[#This Row],[price]]*$L$2, 1))</f>
        <v>508000</v>
      </c>
    </row>
    <row r="25367" spans="1:9" x14ac:dyDescent="0.25">
      <c r="A25367" s="2">
        <v>43194</v>
      </c>
      <c r="B25367" s="1">
        <f t="shared" si="792"/>
        <v>2018</v>
      </c>
      <c r="C25367" s="1">
        <f t="shared" si="793"/>
        <v>2</v>
      </c>
      <c r="D25367">
        <v>2612</v>
      </c>
      <c r="E25367" t="s">
        <v>37</v>
      </c>
      <c r="F25367" s="4">
        <v>515000</v>
      </c>
      <c r="G25367" t="s">
        <v>6</v>
      </c>
      <c r="H25367">
        <v>2</v>
      </c>
      <c r="I25367" s="4">
        <f>IF(E25367="Rhode Island", Table1[[#This Row],[price]]*$L$3, IF(E25367="Massachusetts", Table1[[#This Row],[price]]*$L$2, 1))</f>
        <v>515000</v>
      </c>
    </row>
    <row r="25368" spans="1:9" x14ac:dyDescent="0.25">
      <c r="A25368" s="2">
        <v>43194</v>
      </c>
      <c r="B25368" s="1">
        <f t="shared" si="792"/>
        <v>2018</v>
      </c>
      <c r="C25368" s="1">
        <f t="shared" si="793"/>
        <v>2</v>
      </c>
      <c r="D25368">
        <v>2612</v>
      </c>
      <c r="E25368" t="s">
        <v>37</v>
      </c>
      <c r="F25368" s="4">
        <v>560000</v>
      </c>
      <c r="G25368" t="s">
        <v>6</v>
      </c>
      <c r="H25368">
        <v>2</v>
      </c>
      <c r="I25368" s="4">
        <f>IF(E25368="Rhode Island", Table1[[#This Row],[price]]*$L$3, IF(E25368="Massachusetts", Table1[[#This Row],[price]]*$L$2, 1))</f>
        <v>560000</v>
      </c>
    </row>
    <row r="25369" spans="1:9" x14ac:dyDescent="0.25">
      <c r="A25369" s="2">
        <v>43195</v>
      </c>
      <c r="B25369" s="1">
        <f t="shared" si="792"/>
        <v>2018</v>
      </c>
      <c r="C25369" s="1">
        <f t="shared" si="793"/>
        <v>2</v>
      </c>
      <c r="D25369">
        <v>2906</v>
      </c>
      <c r="E25369" t="s">
        <v>36</v>
      </c>
      <c r="F25369" s="4">
        <v>488000</v>
      </c>
      <c r="G25369" t="s">
        <v>5</v>
      </c>
      <c r="H25369">
        <v>3</v>
      </c>
      <c r="I25369" s="4">
        <f>IF(E25369="Rhode Island", Table1[[#This Row],[price]]*$L$3, IF(E25369="Massachusetts", Table1[[#This Row],[price]]*$L$2, 1))</f>
        <v>488000</v>
      </c>
    </row>
    <row r="25370" spans="1:9" x14ac:dyDescent="0.25">
      <c r="A25370" s="2">
        <v>43195</v>
      </c>
      <c r="B25370" s="1">
        <f t="shared" si="792"/>
        <v>2018</v>
      </c>
      <c r="C25370" s="1">
        <f t="shared" si="793"/>
        <v>2</v>
      </c>
      <c r="D25370">
        <v>2905</v>
      </c>
      <c r="E25370" t="s">
        <v>36</v>
      </c>
      <c r="F25370" s="4">
        <v>505000</v>
      </c>
      <c r="G25370" t="s">
        <v>5</v>
      </c>
      <c r="H25370">
        <v>3</v>
      </c>
      <c r="I25370" s="4">
        <f>IF(E25370="Rhode Island", Table1[[#This Row],[price]]*$L$3, IF(E25370="Massachusetts", Table1[[#This Row],[price]]*$L$2, 1))</f>
        <v>505000</v>
      </c>
    </row>
    <row r="25371" spans="1:9" x14ac:dyDescent="0.25">
      <c r="A25371" s="2">
        <v>43195</v>
      </c>
      <c r="B25371" s="1">
        <f t="shared" si="792"/>
        <v>2018</v>
      </c>
      <c r="C25371" s="1">
        <f t="shared" si="793"/>
        <v>2</v>
      </c>
      <c r="D25371">
        <v>2905</v>
      </c>
      <c r="E25371" t="s">
        <v>36</v>
      </c>
      <c r="F25371" s="4">
        <v>580000</v>
      </c>
      <c r="G25371" t="s">
        <v>5</v>
      </c>
      <c r="H25371">
        <v>4</v>
      </c>
      <c r="I25371" s="4">
        <f>IF(E25371="Rhode Island", Table1[[#This Row],[price]]*$L$3, IF(E25371="Massachusetts", Table1[[#This Row],[price]]*$L$2, 1))</f>
        <v>580000</v>
      </c>
    </row>
    <row r="25372" spans="1:9" x14ac:dyDescent="0.25">
      <c r="A25372" s="2">
        <v>43195</v>
      </c>
      <c r="B25372" s="1">
        <f t="shared" si="792"/>
        <v>2018</v>
      </c>
      <c r="C25372" s="1">
        <f t="shared" si="793"/>
        <v>2</v>
      </c>
      <c r="D25372">
        <v>2615</v>
      </c>
      <c r="E25372" t="s">
        <v>37</v>
      </c>
      <c r="F25372" s="4">
        <v>685000</v>
      </c>
      <c r="G25372" t="s">
        <v>5</v>
      </c>
      <c r="H25372">
        <v>3</v>
      </c>
      <c r="I25372" s="4">
        <f>IF(E25372="Rhode Island", Table1[[#This Row],[price]]*$L$3, IF(E25372="Massachusetts", Table1[[#This Row],[price]]*$L$2, 1))</f>
        <v>685000</v>
      </c>
    </row>
    <row r="25373" spans="1:9" x14ac:dyDescent="0.25">
      <c r="A25373" s="2">
        <v>43195</v>
      </c>
      <c r="B25373" s="1">
        <f t="shared" si="792"/>
        <v>2018</v>
      </c>
      <c r="C25373" s="1">
        <f t="shared" si="793"/>
        <v>2</v>
      </c>
      <c r="D25373">
        <v>2615</v>
      </c>
      <c r="E25373" t="s">
        <v>37</v>
      </c>
      <c r="F25373" s="4">
        <v>685000</v>
      </c>
      <c r="G25373" t="s">
        <v>5</v>
      </c>
      <c r="H25373">
        <v>4</v>
      </c>
      <c r="I25373" s="4">
        <f>IF(E25373="Rhode Island", Table1[[#This Row],[price]]*$L$3, IF(E25373="Massachusetts", Table1[[#This Row],[price]]*$L$2, 1))</f>
        <v>685000</v>
      </c>
    </row>
    <row r="25374" spans="1:9" x14ac:dyDescent="0.25">
      <c r="A25374" s="2">
        <v>43195</v>
      </c>
      <c r="B25374" s="1">
        <f t="shared" si="792"/>
        <v>2018</v>
      </c>
      <c r="C25374" s="1">
        <f t="shared" si="793"/>
        <v>2</v>
      </c>
      <c r="D25374">
        <v>2617</v>
      </c>
      <c r="E25374" t="s">
        <v>37</v>
      </c>
      <c r="F25374" s="4">
        <v>718000</v>
      </c>
      <c r="G25374" t="s">
        <v>5</v>
      </c>
      <c r="H25374">
        <v>5</v>
      </c>
      <c r="I25374" s="4">
        <f>IF(E25374="Rhode Island", Table1[[#This Row],[price]]*$L$3, IF(E25374="Massachusetts", Table1[[#This Row],[price]]*$L$2, 1))</f>
        <v>718000</v>
      </c>
    </row>
    <row r="25375" spans="1:9" x14ac:dyDescent="0.25">
      <c r="A25375" s="2">
        <v>43195</v>
      </c>
      <c r="B25375" s="1">
        <f t="shared" si="792"/>
        <v>2018</v>
      </c>
      <c r="C25375" s="1">
        <f t="shared" si="793"/>
        <v>2</v>
      </c>
      <c r="D25375">
        <v>2906</v>
      </c>
      <c r="E25375" t="s">
        <v>36</v>
      </c>
      <c r="F25375" s="4">
        <v>760000</v>
      </c>
      <c r="G25375" t="s">
        <v>5</v>
      </c>
      <c r="H25375">
        <v>4</v>
      </c>
      <c r="I25375" s="4">
        <f>IF(E25375="Rhode Island", Table1[[#This Row],[price]]*$L$3, IF(E25375="Massachusetts", Table1[[#This Row],[price]]*$L$2, 1))</f>
        <v>760000</v>
      </c>
    </row>
    <row r="25376" spans="1:9" x14ac:dyDescent="0.25">
      <c r="A25376" s="2">
        <v>43195</v>
      </c>
      <c r="B25376" s="1">
        <f t="shared" si="792"/>
        <v>2018</v>
      </c>
      <c r="C25376" s="1">
        <f t="shared" si="793"/>
        <v>2</v>
      </c>
      <c r="D25376">
        <v>2914</v>
      </c>
      <c r="E25376" t="s">
        <v>36</v>
      </c>
      <c r="F25376" s="4">
        <v>800000</v>
      </c>
      <c r="G25376" t="s">
        <v>5</v>
      </c>
      <c r="H25376">
        <v>4</v>
      </c>
      <c r="I25376" s="4">
        <f>IF(E25376="Rhode Island", Table1[[#This Row],[price]]*$L$3, IF(E25376="Massachusetts", Table1[[#This Row],[price]]*$L$2, 1))</f>
        <v>800000</v>
      </c>
    </row>
    <row r="25377" spans="1:9" x14ac:dyDescent="0.25">
      <c r="A25377" s="2">
        <v>43195</v>
      </c>
      <c r="B25377" s="1">
        <f t="shared" si="792"/>
        <v>2018</v>
      </c>
      <c r="C25377" s="1">
        <f t="shared" si="793"/>
        <v>2</v>
      </c>
      <c r="D25377">
        <v>2617</v>
      </c>
      <c r="E25377" t="s">
        <v>37</v>
      </c>
      <c r="F25377" s="4">
        <v>803000</v>
      </c>
      <c r="G25377" t="s">
        <v>5</v>
      </c>
      <c r="H25377">
        <v>3</v>
      </c>
      <c r="I25377" s="4">
        <f>IF(E25377="Rhode Island", Table1[[#This Row],[price]]*$L$3, IF(E25377="Massachusetts", Table1[[#This Row],[price]]*$L$2, 1))</f>
        <v>803000</v>
      </c>
    </row>
    <row r="25378" spans="1:9" x14ac:dyDescent="0.25">
      <c r="A25378" s="2">
        <v>43195</v>
      </c>
      <c r="B25378" s="1">
        <f t="shared" si="792"/>
        <v>2018</v>
      </c>
      <c r="C25378" s="1">
        <f t="shared" si="793"/>
        <v>2</v>
      </c>
      <c r="D25378">
        <v>2615</v>
      </c>
      <c r="E25378" t="s">
        <v>37</v>
      </c>
      <c r="F25378" s="4">
        <v>302500</v>
      </c>
      <c r="G25378" t="s">
        <v>6</v>
      </c>
      <c r="H25378">
        <v>2</v>
      </c>
      <c r="I25378" s="4">
        <f>IF(E25378="Rhode Island", Table1[[#This Row],[price]]*$L$3, IF(E25378="Massachusetts", Table1[[#This Row],[price]]*$L$2, 1))</f>
        <v>302500</v>
      </c>
    </row>
    <row r="25379" spans="1:9" x14ac:dyDescent="0.25">
      <c r="A25379" s="2">
        <v>43195</v>
      </c>
      <c r="B25379" s="1">
        <f t="shared" si="792"/>
        <v>2018</v>
      </c>
      <c r="C25379" s="1">
        <f t="shared" si="793"/>
        <v>2</v>
      </c>
      <c r="D25379">
        <v>2913</v>
      </c>
      <c r="E25379" t="s">
        <v>36</v>
      </c>
      <c r="F25379" s="4">
        <v>373000</v>
      </c>
      <c r="G25379" t="s">
        <v>6</v>
      </c>
      <c r="H25379">
        <v>2</v>
      </c>
      <c r="I25379" s="4">
        <f>IF(E25379="Rhode Island", Table1[[#This Row],[price]]*$L$3, IF(E25379="Massachusetts", Table1[[#This Row],[price]]*$L$2, 1))</f>
        <v>373000</v>
      </c>
    </row>
    <row r="25380" spans="1:9" x14ac:dyDescent="0.25">
      <c r="A25380" s="2">
        <v>43195</v>
      </c>
      <c r="B25380" s="1">
        <f t="shared" si="792"/>
        <v>2018</v>
      </c>
      <c r="C25380" s="1">
        <f t="shared" si="793"/>
        <v>2</v>
      </c>
      <c r="D25380">
        <v>2602</v>
      </c>
      <c r="E25380" t="s">
        <v>37</v>
      </c>
      <c r="F25380" s="4">
        <v>390000</v>
      </c>
      <c r="G25380" t="s">
        <v>6</v>
      </c>
      <c r="H25380">
        <v>1</v>
      </c>
      <c r="I25380" s="4">
        <f>IF(E25380="Rhode Island", Table1[[#This Row],[price]]*$L$3, IF(E25380="Massachusetts", Table1[[#This Row],[price]]*$L$2, 1))</f>
        <v>390000</v>
      </c>
    </row>
    <row r="25381" spans="1:9" x14ac:dyDescent="0.25">
      <c r="A25381" s="2">
        <v>43195</v>
      </c>
      <c r="B25381" s="1">
        <f t="shared" si="792"/>
        <v>2018</v>
      </c>
      <c r="C25381" s="1">
        <f t="shared" si="793"/>
        <v>2</v>
      </c>
      <c r="D25381">
        <v>2617</v>
      </c>
      <c r="E25381" t="s">
        <v>37</v>
      </c>
      <c r="F25381" s="4">
        <v>410000</v>
      </c>
      <c r="G25381" t="s">
        <v>6</v>
      </c>
      <c r="H25381">
        <v>2</v>
      </c>
      <c r="I25381" s="4">
        <f>IF(E25381="Rhode Island", Table1[[#This Row],[price]]*$L$3, IF(E25381="Massachusetts", Table1[[#This Row],[price]]*$L$2, 1))</f>
        <v>410000</v>
      </c>
    </row>
    <row r="25382" spans="1:9" x14ac:dyDescent="0.25">
      <c r="A25382" s="2">
        <v>43195</v>
      </c>
      <c r="B25382" s="1">
        <f t="shared" si="792"/>
        <v>2018</v>
      </c>
      <c r="C25382" s="1">
        <f t="shared" si="793"/>
        <v>2</v>
      </c>
      <c r="D25382">
        <v>2612</v>
      </c>
      <c r="E25382" t="s">
        <v>37</v>
      </c>
      <c r="F25382" s="4">
        <v>450000</v>
      </c>
      <c r="G25382" t="s">
        <v>6</v>
      </c>
      <c r="H25382">
        <v>1</v>
      </c>
      <c r="I25382" s="4">
        <f>IF(E25382="Rhode Island", Table1[[#This Row],[price]]*$L$3, IF(E25382="Massachusetts", Table1[[#This Row],[price]]*$L$2, 1))</f>
        <v>450000</v>
      </c>
    </row>
    <row r="25383" spans="1:9" x14ac:dyDescent="0.25">
      <c r="A25383" s="2">
        <v>43196</v>
      </c>
      <c r="B25383" s="1">
        <f t="shared" si="792"/>
        <v>2018</v>
      </c>
      <c r="C25383" s="1">
        <f t="shared" si="793"/>
        <v>2</v>
      </c>
      <c r="D25383">
        <v>2903</v>
      </c>
      <c r="E25383" t="s">
        <v>36</v>
      </c>
      <c r="F25383" s="4">
        <v>520000</v>
      </c>
      <c r="G25383" t="s">
        <v>5</v>
      </c>
      <c r="H25383">
        <v>3</v>
      </c>
      <c r="I25383" s="4">
        <f>IF(E25383="Rhode Island", Table1[[#This Row],[price]]*$L$3, IF(E25383="Massachusetts", Table1[[#This Row],[price]]*$L$2, 1))</f>
        <v>520000</v>
      </c>
    </row>
    <row r="25384" spans="1:9" x14ac:dyDescent="0.25">
      <c r="A25384" s="2">
        <v>43196</v>
      </c>
      <c r="B25384" s="1">
        <f t="shared" si="792"/>
        <v>2018</v>
      </c>
      <c r="C25384" s="1">
        <f t="shared" si="793"/>
        <v>2</v>
      </c>
      <c r="D25384">
        <v>2617</v>
      </c>
      <c r="E25384" t="s">
        <v>37</v>
      </c>
      <c r="F25384" s="4">
        <v>600000</v>
      </c>
      <c r="G25384" t="s">
        <v>5</v>
      </c>
      <c r="H25384">
        <v>3</v>
      </c>
      <c r="I25384" s="4">
        <f>IF(E25384="Rhode Island", Table1[[#This Row],[price]]*$L$3, IF(E25384="Massachusetts", Table1[[#This Row],[price]]*$L$2, 1))</f>
        <v>600000</v>
      </c>
    </row>
    <row r="25385" spans="1:9" x14ac:dyDescent="0.25">
      <c r="A25385" s="2">
        <v>43196</v>
      </c>
      <c r="B25385" s="1">
        <f t="shared" si="792"/>
        <v>2018</v>
      </c>
      <c r="C25385" s="1">
        <f t="shared" si="793"/>
        <v>2</v>
      </c>
      <c r="D25385">
        <v>2614</v>
      </c>
      <c r="E25385" t="s">
        <v>37</v>
      </c>
      <c r="F25385" s="4">
        <v>640000</v>
      </c>
      <c r="G25385" t="s">
        <v>5</v>
      </c>
      <c r="H25385">
        <v>3</v>
      </c>
      <c r="I25385" s="4">
        <f>IF(E25385="Rhode Island", Table1[[#This Row],[price]]*$L$3, IF(E25385="Massachusetts", Table1[[#This Row],[price]]*$L$2, 1))</f>
        <v>640000</v>
      </c>
    </row>
    <row r="25386" spans="1:9" x14ac:dyDescent="0.25">
      <c r="A25386" s="2">
        <v>43196</v>
      </c>
      <c r="B25386" s="1">
        <f t="shared" si="792"/>
        <v>2018</v>
      </c>
      <c r="C25386" s="1">
        <f t="shared" si="793"/>
        <v>2</v>
      </c>
      <c r="D25386">
        <v>2902</v>
      </c>
      <c r="E25386" t="s">
        <v>36</v>
      </c>
      <c r="F25386" s="4">
        <v>645000</v>
      </c>
      <c r="G25386" t="s">
        <v>5</v>
      </c>
      <c r="H25386">
        <v>4</v>
      </c>
      <c r="I25386" s="4">
        <f>IF(E25386="Rhode Island", Table1[[#This Row],[price]]*$L$3, IF(E25386="Massachusetts", Table1[[#This Row],[price]]*$L$2, 1))</f>
        <v>645000</v>
      </c>
    </row>
    <row r="25387" spans="1:9" x14ac:dyDescent="0.25">
      <c r="A25387" s="2">
        <v>43196</v>
      </c>
      <c r="B25387" s="1">
        <f t="shared" si="792"/>
        <v>2018</v>
      </c>
      <c r="C25387" s="1">
        <f t="shared" si="793"/>
        <v>2</v>
      </c>
      <c r="D25387">
        <v>2611</v>
      </c>
      <c r="E25387" t="s">
        <v>37</v>
      </c>
      <c r="F25387" s="4">
        <v>658000</v>
      </c>
      <c r="G25387" t="s">
        <v>5</v>
      </c>
      <c r="H25387">
        <v>4</v>
      </c>
      <c r="I25387" s="4">
        <f>IF(E25387="Rhode Island", Table1[[#This Row],[price]]*$L$3, IF(E25387="Massachusetts", Table1[[#This Row],[price]]*$L$2, 1))</f>
        <v>658000</v>
      </c>
    </row>
    <row r="25388" spans="1:9" x14ac:dyDescent="0.25">
      <c r="A25388" s="2">
        <v>43196</v>
      </c>
      <c r="B25388" s="1">
        <f t="shared" si="792"/>
        <v>2018</v>
      </c>
      <c r="C25388" s="1">
        <f t="shared" si="793"/>
        <v>2</v>
      </c>
      <c r="D25388">
        <v>2611</v>
      </c>
      <c r="E25388" t="s">
        <v>37</v>
      </c>
      <c r="F25388" s="4">
        <v>920000</v>
      </c>
      <c r="G25388" t="s">
        <v>5</v>
      </c>
      <c r="H25388">
        <v>5</v>
      </c>
      <c r="I25388" s="4">
        <f>IF(E25388="Rhode Island", Table1[[#This Row],[price]]*$L$3, IF(E25388="Massachusetts", Table1[[#This Row],[price]]*$L$2, 1))</f>
        <v>920000</v>
      </c>
    </row>
    <row r="25389" spans="1:9" x14ac:dyDescent="0.25">
      <c r="A25389" s="2">
        <v>43196</v>
      </c>
      <c r="B25389" s="1">
        <f t="shared" si="792"/>
        <v>2018</v>
      </c>
      <c r="C25389" s="1">
        <f t="shared" si="793"/>
        <v>2</v>
      </c>
      <c r="D25389">
        <v>2617</v>
      </c>
      <c r="E25389" t="s">
        <v>37</v>
      </c>
      <c r="F25389" s="4">
        <v>950000</v>
      </c>
      <c r="G25389" t="s">
        <v>5</v>
      </c>
      <c r="H25389">
        <v>4</v>
      </c>
      <c r="I25389" s="4">
        <f>IF(E25389="Rhode Island", Table1[[#This Row],[price]]*$L$3, IF(E25389="Massachusetts", Table1[[#This Row],[price]]*$L$2, 1))</f>
        <v>950000</v>
      </c>
    </row>
    <row r="25390" spans="1:9" x14ac:dyDescent="0.25">
      <c r="A25390" s="2">
        <v>43196</v>
      </c>
      <c r="B25390" s="1">
        <f t="shared" si="792"/>
        <v>2018</v>
      </c>
      <c r="C25390" s="1">
        <f t="shared" si="793"/>
        <v>2</v>
      </c>
      <c r="D25390">
        <v>2602</v>
      </c>
      <c r="E25390" t="s">
        <v>37</v>
      </c>
      <c r="F25390" s="4">
        <v>1000000</v>
      </c>
      <c r="G25390" t="s">
        <v>5</v>
      </c>
      <c r="H25390">
        <v>4</v>
      </c>
      <c r="I25390" s="4">
        <f>IF(E25390="Rhode Island", Table1[[#This Row],[price]]*$L$3, IF(E25390="Massachusetts", Table1[[#This Row],[price]]*$L$2, 1))</f>
        <v>1000000</v>
      </c>
    </row>
    <row r="25391" spans="1:9" x14ac:dyDescent="0.25">
      <c r="A25391" s="2">
        <v>43196</v>
      </c>
      <c r="B25391" s="1">
        <f t="shared" si="792"/>
        <v>2018</v>
      </c>
      <c r="C25391" s="1">
        <f t="shared" si="793"/>
        <v>2</v>
      </c>
      <c r="D25391">
        <v>2913</v>
      </c>
      <c r="E25391" t="s">
        <v>36</v>
      </c>
      <c r="F25391" s="4">
        <v>1150000</v>
      </c>
      <c r="G25391" t="s">
        <v>5</v>
      </c>
      <c r="H25391">
        <v>5</v>
      </c>
      <c r="I25391" s="4">
        <f>IF(E25391="Rhode Island", Table1[[#This Row],[price]]*$L$3, IF(E25391="Massachusetts", Table1[[#This Row],[price]]*$L$2, 1))</f>
        <v>1150000</v>
      </c>
    </row>
    <row r="25392" spans="1:9" x14ac:dyDescent="0.25">
      <c r="A25392" s="2">
        <v>43196</v>
      </c>
      <c r="B25392" s="1">
        <f t="shared" si="792"/>
        <v>2018</v>
      </c>
      <c r="C25392" s="1">
        <f t="shared" si="793"/>
        <v>2</v>
      </c>
      <c r="D25392">
        <v>2600</v>
      </c>
      <c r="E25392" t="s">
        <v>37</v>
      </c>
      <c r="F25392" s="4">
        <v>1250000</v>
      </c>
      <c r="G25392" t="s">
        <v>5</v>
      </c>
      <c r="H25392">
        <v>3</v>
      </c>
      <c r="I25392" s="4">
        <f>IF(E25392="Rhode Island", Table1[[#This Row],[price]]*$L$3, IF(E25392="Massachusetts", Table1[[#This Row],[price]]*$L$2, 1))</f>
        <v>1250000</v>
      </c>
    </row>
    <row r="25393" spans="1:9" x14ac:dyDescent="0.25">
      <c r="A25393" s="2">
        <v>43196</v>
      </c>
      <c r="B25393" s="1">
        <f t="shared" si="792"/>
        <v>2018</v>
      </c>
      <c r="C25393" s="1">
        <f t="shared" si="793"/>
        <v>2</v>
      </c>
      <c r="D25393">
        <v>2617</v>
      </c>
      <c r="E25393" t="s">
        <v>37</v>
      </c>
      <c r="F25393" s="4">
        <v>295000</v>
      </c>
      <c r="G25393" t="s">
        <v>6</v>
      </c>
      <c r="H25393">
        <v>1</v>
      </c>
      <c r="I25393" s="4">
        <f>IF(E25393="Rhode Island", Table1[[#This Row],[price]]*$L$3, IF(E25393="Massachusetts", Table1[[#This Row],[price]]*$L$2, 1))</f>
        <v>295000</v>
      </c>
    </row>
    <row r="25394" spans="1:9" x14ac:dyDescent="0.25">
      <c r="A25394" s="2">
        <v>43196</v>
      </c>
      <c r="B25394" s="1">
        <f t="shared" si="792"/>
        <v>2018</v>
      </c>
      <c r="C25394" s="1">
        <f t="shared" si="793"/>
        <v>2</v>
      </c>
      <c r="D25394">
        <v>2615</v>
      </c>
      <c r="E25394" t="s">
        <v>37</v>
      </c>
      <c r="F25394" s="4">
        <v>389000</v>
      </c>
      <c r="G25394" t="s">
        <v>6</v>
      </c>
      <c r="H25394">
        <v>2</v>
      </c>
      <c r="I25394" s="4">
        <f>IF(E25394="Rhode Island", Table1[[#This Row],[price]]*$L$3, IF(E25394="Massachusetts", Table1[[#This Row],[price]]*$L$2, 1))</f>
        <v>389000</v>
      </c>
    </row>
    <row r="25395" spans="1:9" x14ac:dyDescent="0.25">
      <c r="A25395" s="2">
        <v>43196</v>
      </c>
      <c r="B25395" s="1">
        <f t="shared" si="792"/>
        <v>2018</v>
      </c>
      <c r="C25395" s="1">
        <f t="shared" si="793"/>
        <v>2</v>
      </c>
      <c r="D25395">
        <v>2617</v>
      </c>
      <c r="E25395" t="s">
        <v>37</v>
      </c>
      <c r="F25395" s="4">
        <v>393000</v>
      </c>
      <c r="G25395" t="s">
        <v>6</v>
      </c>
      <c r="H25395">
        <v>3</v>
      </c>
      <c r="I25395" s="4">
        <f>IF(E25395="Rhode Island", Table1[[#This Row],[price]]*$L$3, IF(E25395="Massachusetts", Table1[[#This Row],[price]]*$L$2, 1))</f>
        <v>393000</v>
      </c>
    </row>
    <row r="25396" spans="1:9" x14ac:dyDescent="0.25">
      <c r="A25396" s="2">
        <v>43196</v>
      </c>
      <c r="B25396" s="1">
        <f t="shared" si="792"/>
        <v>2018</v>
      </c>
      <c r="C25396" s="1">
        <f t="shared" si="793"/>
        <v>2</v>
      </c>
      <c r="D25396">
        <v>2603</v>
      </c>
      <c r="E25396" t="s">
        <v>37</v>
      </c>
      <c r="F25396" s="4">
        <v>557000</v>
      </c>
      <c r="G25396" t="s">
        <v>6</v>
      </c>
      <c r="H25396">
        <v>2</v>
      </c>
      <c r="I25396" s="4">
        <f>IF(E25396="Rhode Island", Table1[[#This Row],[price]]*$L$3, IF(E25396="Massachusetts", Table1[[#This Row],[price]]*$L$2, 1))</f>
        <v>557000</v>
      </c>
    </row>
    <row r="25397" spans="1:9" x14ac:dyDescent="0.25">
      <c r="A25397" s="2">
        <v>43196</v>
      </c>
      <c r="B25397" s="1">
        <f t="shared" si="792"/>
        <v>2018</v>
      </c>
      <c r="C25397" s="1">
        <f t="shared" si="793"/>
        <v>2</v>
      </c>
      <c r="D25397">
        <v>2611</v>
      </c>
      <c r="E25397" t="s">
        <v>37</v>
      </c>
      <c r="F25397" s="4">
        <v>575000</v>
      </c>
      <c r="G25397" t="s">
        <v>6</v>
      </c>
      <c r="H25397">
        <v>3</v>
      </c>
      <c r="I25397" s="4">
        <f>IF(E25397="Rhode Island", Table1[[#This Row],[price]]*$L$3, IF(E25397="Massachusetts", Table1[[#This Row],[price]]*$L$2, 1))</f>
        <v>575000</v>
      </c>
    </row>
    <row r="25398" spans="1:9" x14ac:dyDescent="0.25">
      <c r="A25398" s="2">
        <v>43196</v>
      </c>
      <c r="B25398" s="1">
        <f t="shared" si="792"/>
        <v>2018</v>
      </c>
      <c r="C25398" s="1">
        <f t="shared" si="793"/>
        <v>2</v>
      </c>
      <c r="D25398">
        <v>2617</v>
      </c>
      <c r="E25398" t="s">
        <v>37</v>
      </c>
      <c r="F25398" s="4">
        <v>630000</v>
      </c>
      <c r="G25398" t="s">
        <v>6</v>
      </c>
      <c r="H25398">
        <v>3</v>
      </c>
      <c r="I25398" s="4">
        <f>IF(E25398="Rhode Island", Table1[[#This Row],[price]]*$L$3, IF(E25398="Massachusetts", Table1[[#This Row],[price]]*$L$2, 1))</f>
        <v>630000</v>
      </c>
    </row>
    <row r="25399" spans="1:9" x14ac:dyDescent="0.25">
      <c r="A25399" s="2">
        <v>43197</v>
      </c>
      <c r="B25399" s="1">
        <f t="shared" si="792"/>
        <v>2018</v>
      </c>
      <c r="C25399" s="1">
        <f t="shared" si="793"/>
        <v>2</v>
      </c>
      <c r="D25399">
        <v>2617</v>
      </c>
      <c r="E25399" t="s">
        <v>37</v>
      </c>
      <c r="F25399" s="4">
        <v>506000</v>
      </c>
      <c r="G25399" t="s">
        <v>5</v>
      </c>
      <c r="H25399">
        <v>3</v>
      </c>
      <c r="I25399" s="4">
        <f>IF(E25399="Rhode Island", Table1[[#This Row],[price]]*$L$3, IF(E25399="Massachusetts", Table1[[#This Row],[price]]*$L$2, 1))</f>
        <v>506000</v>
      </c>
    </row>
    <row r="25400" spans="1:9" x14ac:dyDescent="0.25">
      <c r="A25400" s="2">
        <v>43197</v>
      </c>
      <c r="B25400" s="1">
        <f t="shared" si="792"/>
        <v>2018</v>
      </c>
      <c r="C25400" s="1">
        <f t="shared" si="793"/>
        <v>2</v>
      </c>
      <c r="D25400">
        <v>2611</v>
      </c>
      <c r="E25400" t="s">
        <v>37</v>
      </c>
      <c r="F25400" s="4">
        <v>536000</v>
      </c>
      <c r="G25400" t="s">
        <v>5</v>
      </c>
      <c r="H25400">
        <v>3</v>
      </c>
      <c r="I25400" s="4">
        <f>IF(E25400="Rhode Island", Table1[[#This Row],[price]]*$L$3, IF(E25400="Massachusetts", Table1[[#This Row],[price]]*$L$2, 1))</f>
        <v>536000</v>
      </c>
    </row>
    <row r="25401" spans="1:9" x14ac:dyDescent="0.25">
      <c r="A25401" s="2">
        <v>43197</v>
      </c>
      <c r="B25401" s="1">
        <f t="shared" si="792"/>
        <v>2018</v>
      </c>
      <c r="C25401" s="1">
        <f t="shared" si="793"/>
        <v>2</v>
      </c>
      <c r="D25401">
        <v>2615</v>
      </c>
      <c r="E25401" t="s">
        <v>37</v>
      </c>
      <c r="F25401" s="4">
        <v>550000</v>
      </c>
      <c r="G25401" t="s">
        <v>5</v>
      </c>
      <c r="H25401">
        <v>3</v>
      </c>
      <c r="I25401" s="4">
        <f>IF(E25401="Rhode Island", Table1[[#This Row],[price]]*$L$3, IF(E25401="Massachusetts", Table1[[#This Row],[price]]*$L$2, 1))</f>
        <v>550000</v>
      </c>
    </row>
    <row r="25402" spans="1:9" x14ac:dyDescent="0.25">
      <c r="A25402" s="2">
        <v>43197</v>
      </c>
      <c r="B25402" s="1">
        <f t="shared" si="792"/>
        <v>2018</v>
      </c>
      <c r="C25402" s="1">
        <f t="shared" si="793"/>
        <v>2</v>
      </c>
      <c r="D25402">
        <v>2615</v>
      </c>
      <c r="E25402" t="s">
        <v>37</v>
      </c>
      <c r="F25402" s="4">
        <v>585000</v>
      </c>
      <c r="G25402" t="s">
        <v>5</v>
      </c>
      <c r="H25402">
        <v>4</v>
      </c>
      <c r="I25402" s="4">
        <f>IF(E25402="Rhode Island", Table1[[#This Row],[price]]*$L$3, IF(E25402="Massachusetts", Table1[[#This Row],[price]]*$L$2, 1))</f>
        <v>585000</v>
      </c>
    </row>
    <row r="25403" spans="1:9" x14ac:dyDescent="0.25">
      <c r="A25403" s="2">
        <v>43197</v>
      </c>
      <c r="B25403" s="1">
        <f t="shared" si="792"/>
        <v>2018</v>
      </c>
      <c r="C25403" s="1">
        <f t="shared" si="793"/>
        <v>2</v>
      </c>
      <c r="D25403">
        <v>2905</v>
      </c>
      <c r="E25403" t="s">
        <v>36</v>
      </c>
      <c r="F25403" s="4">
        <v>640000</v>
      </c>
      <c r="G25403" t="s">
        <v>5</v>
      </c>
      <c r="H25403">
        <v>4</v>
      </c>
      <c r="I25403" s="4">
        <f>IF(E25403="Rhode Island", Table1[[#This Row],[price]]*$L$3, IF(E25403="Massachusetts", Table1[[#This Row],[price]]*$L$2, 1))</f>
        <v>640000</v>
      </c>
    </row>
    <row r="25404" spans="1:9" x14ac:dyDescent="0.25">
      <c r="A25404" s="2">
        <v>43197</v>
      </c>
      <c r="B25404" s="1">
        <f t="shared" si="792"/>
        <v>2018</v>
      </c>
      <c r="C25404" s="1">
        <f t="shared" si="793"/>
        <v>2</v>
      </c>
      <c r="D25404">
        <v>2611</v>
      </c>
      <c r="E25404" t="s">
        <v>37</v>
      </c>
      <c r="F25404" s="4">
        <v>640000</v>
      </c>
      <c r="G25404" t="s">
        <v>5</v>
      </c>
      <c r="H25404">
        <v>3</v>
      </c>
      <c r="I25404" s="4">
        <f>IF(E25404="Rhode Island", Table1[[#This Row],[price]]*$L$3, IF(E25404="Massachusetts", Table1[[#This Row],[price]]*$L$2, 1))</f>
        <v>640000</v>
      </c>
    </row>
    <row r="25405" spans="1:9" x14ac:dyDescent="0.25">
      <c r="A25405" s="2">
        <v>43197</v>
      </c>
      <c r="B25405" s="1">
        <f t="shared" si="792"/>
        <v>2018</v>
      </c>
      <c r="C25405" s="1">
        <f t="shared" si="793"/>
        <v>2</v>
      </c>
      <c r="D25405">
        <v>2614</v>
      </c>
      <c r="E25405" t="s">
        <v>37</v>
      </c>
      <c r="F25405" s="4">
        <v>687000</v>
      </c>
      <c r="G25405" t="s">
        <v>5</v>
      </c>
      <c r="H25405">
        <v>3</v>
      </c>
      <c r="I25405" s="4">
        <f>IF(E25405="Rhode Island", Table1[[#This Row],[price]]*$L$3, IF(E25405="Massachusetts", Table1[[#This Row],[price]]*$L$2, 1))</f>
        <v>687000</v>
      </c>
    </row>
    <row r="25406" spans="1:9" x14ac:dyDescent="0.25">
      <c r="A25406" s="2">
        <v>43197</v>
      </c>
      <c r="B25406" s="1">
        <f t="shared" si="792"/>
        <v>2018</v>
      </c>
      <c r="C25406" s="1">
        <f t="shared" si="793"/>
        <v>2</v>
      </c>
      <c r="D25406">
        <v>2614</v>
      </c>
      <c r="E25406" t="s">
        <v>37</v>
      </c>
      <c r="F25406" s="4">
        <v>695000</v>
      </c>
      <c r="G25406" t="s">
        <v>5</v>
      </c>
      <c r="H25406">
        <v>5</v>
      </c>
      <c r="I25406" s="4">
        <f>IF(E25406="Rhode Island", Table1[[#This Row],[price]]*$L$3, IF(E25406="Massachusetts", Table1[[#This Row],[price]]*$L$2, 1))</f>
        <v>695000</v>
      </c>
    </row>
    <row r="25407" spans="1:9" x14ac:dyDescent="0.25">
      <c r="A25407" s="2">
        <v>43197</v>
      </c>
      <c r="B25407" s="1">
        <f t="shared" si="792"/>
        <v>2018</v>
      </c>
      <c r="C25407" s="1">
        <f t="shared" si="793"/>
        <v>2</v>
      </c>
      <c r="D25407">
        <v>2902</v>
      </c>
      <c r="E25407" t="s">
        <v>36</v>
      </c>
      <c r="F25407" s="4">
        <v>765500</v>
      </c>
      <c r="G25407" t="s">
        <v>5</v>
      </c>
      <c r="H25407">
        <v>4</v>
      </c>
      <c r="I25407" s="4">
        <f>IF(E25407="Rhode Island", Table1[[#This Row],[price]]*$L$3, IF(E25407="Massachusetts", Table1[[#This Row],[price]]*$L$2, 1))</f>
        <v>765500</v>
      </c>
    </row>
    <row r="25408" spans="1:9" x14ac:dyDescent="0.25">
      <c r="A25408" s="2">
        <v>43197</v>
      </c>
      <c r="B25408" s="1">
        <f t="shared" si="792"/>
        <v>2018</v>
      </c>
      <c r="C25408" s="1">
        <f t="shared" si="793"/>
        <v>2</v>
      </c>
      <c r="D25408">
        <v>2614</v>
      </c>
      <c r="E25408" t="s">
        <v>37</v>
      </c>
      <c r="F25408" s="4">
        <v>767000</v>
      </c>
      <c r="G25408" t="s">
        <v>5</v>
      </c>
      <c r="H25408">
        <v>3</v>
      </c>
      <c r="I25408" s="4">
        <f>IF(E25408="Rhode Island", Table1[[#This Row],[price]]*$L$3, IF(E25408="Massachusetts", Table1[[#This Row],[price]]*$L$2, 1))</f>
        <v>767000</v>
      </c>
    </row>
    <row r="25409" spans="1:9" x14ac:dyDescent="0.25">
      <c r="A25409" s="2">
        <v>43197</v>
      </c>
      <c r="B25409" s="1">
        <f t="shared" si="792"/>
        <v>2018</v>
      </c>
      <c r="C25409" s="1">
        <f t="shared" si="793"/>
        <v>2</v>
      </c>
      <c r="D25409">
        <v>2913</v>
      </c>
      <c r="E25409" t="s">
        <v>36</v>
      </c>
      <c r="F25409" s="4">
        <v>790000</v>
      </c>
      <c r="G25409" t="s">
        <v>5</v>
      </c>
      <c r="H25409">
        <v>4</v>
      </c>
      <c r="I25409" s="4">
        <f>IF(E25409="Rhode Island", Table1[[#This Row],[price]]*$L$3, IF(E25409="Massachusetts", Table1[[#This Row],[price]]*$L$2, 1))</f>
        <v>790000</v>
      </c>
    </row>
    <row r="25410" spans="1:9" x14ac:dyDescent="0.25">
      <c r="A25410" s="2">
        <v>43197</v>
      </c>
      <c r="B25410" s="1">
        <f t="shared" ref="B25410:B25473" si="794">YEAR(A25410)</f>
        <v>2018</v>
      </c>
      <c r="C25410" s="1">
        <f t="shared" ref="C25410:C25473" si="795">ROUNDUP(MONTH(A25410)/3,0)</f>
        <v>2</v>
      </c>
      <c r="D25410">
        <v>2611</v>
      </c>
      <c r="E25410" t="s">
        <v>37</v>
      </c>
      <c r="F25410" s="4">
        <v>795000</v>
      </c>
      <c r="G25410" t="s">
        <v>5</v>
      </c>
      <c r="H25410">
        <v>3</v>
      </c>
      <c r="I25410" s="4">
        <f>IF(E25410="Rhode Island", Table1[[#This Row],[price]]*$L$3, IF(E25410="Massachusetts", Table1[[#This Row],[price]]*$L$2, 1))</f>
        <v>795000</v>
      </c>
    </row>
    <row r="25411" spans="1:9" x14ac:dyDescent="0.25">
      <c r="A25411" s="2">
        <v>43197</v>
      </c>
      <c r="B25411" s="1">
        <f t="shared" si="794"/>
        <v>2018</v>
      </c>
      <c r="C25411" s="1">
        <f t="shared" si="795"/>
        <v>2</v>
      </c>
      <c r="D25411">
        <v>2614</v>
      </c>
      <c r="E25411" t="s">
        <v>37</v>
      </c>
      <c r="F25411" s="4">
        <v>809000</v>
      </c>
      <c r="G25411" t="s">
        <v>5</v>
      </c>
      <c r="H25411">
        <v>4</v>
      </c>
      <c r="I25411" s="4">
        <f>IF(E25411="Rhode Island", Table1[[#This Row],[price]]*$L$3, IF(E25411="Massachusetts", Table1[[#This Row],[price]]*$L$2, 1))</f>
        <v>809000</v>
      </c>
    </row>
    <row r="25412" spans="1:9" x14ac:dyDescent="0.25">
      <c r="A25412" s="2">
        <v>43197</v>
      </c>
      <c r="B25412" s="1">
        <f t="shared" si="794"/>
        <v>2018</v>
      </c>
      <c r="C25412" s="1">
        <f t="shared" si="795"/>
        <v>2</v>
      </c>
      <c r="D25412">
        <v>2611</v>
      </c>
      <c r="E25412" t="s">
        <v>37</v>
      </c>
      <c r="F25412" s="4">
        <v>845000</v>
      </c>
      <c r="G25412" t="s">
        <v>5</v>
      </c>
      <c r="H25412">
        <v>4</v>
      </c>
      <c r="I25412" s="4">
        <f>IF(E25412="Rhode Island", Table1[[#This Row],[price]]*$L$3, IF(E25412="Massachusetts", Table1[[#This Row],[price]]*$L$2, 1))</f>
        <v>845000</v>
      </c>
    </row>
    <row r="25413" spans="1:9" x14ac:dyDescent="0.25">
      <c r="A25413" s="2">
        <v>43197</v>
      </c>
      <c r="B25413" s="1">
        <f t="shared" si="794"/>
        <v>2018</v>
      </c>
      <c r="C25413" s="1">
        <f t="shared" si="795"/>
        <v>2</v>
      </c>
      <c r="D25413">
        <v>2614</v>
      </c>
      <c r="E25413" t="s">
        <v>37</v>
      </c>
      <c r="F25413" s="4">
        <v>880000</v>
      </c>
      <c r="G25413" t="s">
        <v>5</v>
      </c>
      <c r="H25413">
        <v>3</v>
      </c>
      <c r="I25413" s="4">
        <f>IF(E25413="Rhode Island", Table1[[#This Row],[price]]*$L$3, IF(E25413="Massachusetts", Table1[[#This Row],[price]]*$L$2, 1))</f>
        <v>880000</v>
      </c>
    </row>
    <row r="25414" spans="1:9" x14ac:dyDescent="0.25">
      <c r="A25414" s="2">
        <v>43197</v>
      </c>
      <c r="B25414" s="1">
        <f t="shared" si="794"/>
        <v>2018</v>
      </c>
      <c r="C25414" s="1">
        <f t="shared" si="795"/>
        <v>2</v>
      </c>
      <c r="D25414">
        <v>2617</v>
      </c>
      <c r="E25414" t="s">
        <v>37</v>
      </c>
      <c r="F25414" s="4">
        <v>1310000</v>
      </c>
      <c r="G25414" t="s">
        <v>5</v>
      </c>
      <c r="H25414">
        <v>5</v>
      </c>
      <c r="I25414" s="4">
        <f>IF(E25414="Rhode Island", Table1[[#This Row],[price]]*$L$3, IF(E25414="Massachusetts", Table1[[#This Row],[price]]*$L$2, 1))</f>
        <v>1310000</v>
      </c>
    </row>
    <row r="25415" spans="1:9" x14ac:dyDescent="0.25">
      <c r="A25415" s="2">
        <v>43197</v>
      </c>
      <c r="B25415" s="1">
        <f t="shared" si="794"/>
        <v>2018</v>
      </c>
      <c r="C25415" s="1">
        <f t="shared" si="795"/>
        <v>2</v>
      </c>
      <c r="D25415">
        <v>2914</v>
      </c>
      <c r="E25415" t="s">
        <v>36</v>
      </c>
      <c r="F25415" s="4">
        <v>1406000</v>
      </c>
      <c r="G25415" t="s">
        <v>5</v>
      </c>
      <c r="H25415">
        <v>5</v>
      </c>
      <c r="I25415" s="4">
        <f>IF(E25415="Rhode Island", Table1[[#This Row],[price]]*$L$3, IF(E25415="Massachusetts", Table1[[#This Row],[price]]*$L$2, 1))</f>
        <v>1406000</v>
      </c>
    </row>
    <row r="25416" spans="1:9" x14ac:dyDescent="0.25">
      <c r="A25416" s="2">
        <v>43197</v>
      </c>
      <c r="B25416" s="1">
        <f t="shared" si="794"/>
        <v>2018</v>
      </c>
      <c r="C25416" s="1">
        <f t="shared" si="795"/>
        <v>2</v>
      </c>
      <c r="D25416">
        <v>2603</v>
      </c>
      <c r="E25416" t="s">
        <v>37</v>
      </c>
      <c r="F25416" s="4">
        <v>1641000</v>
      </c>
      <c r="G25416" t="s">
        <v>5</v>
      </c>
      <c r="H25416">
        <v>4</v>
      </c>
      <c r="I25416" s="4">
        <f>IF(E25416="Rhode Island", Table1[[#This Row],[price]]*$L$3, IF(E25416="Massachusetts", Table1[[#This Row],[price]]*$L$2, 1))</f>
        <v>1641000</v>
      </c>
    </row>
    <row r="25417" spans="1:9" x14ac:dyDescent="0.25">
      <c r="A25417" s="2">
        <v>43198</v>
      </c>
      <c r="B25417" s="1">
        <f t="shared" si="794"/>
        <v>2018</v>
      </c>
      <c r="C25417" s="1">
        <f t="shared" si="795"/>
        <v>2</v>
      </c>
      <c r="D25417">
        <v>2606</v>
      </c>
      <c r="E25417" t="s">
        <v>37</v>
      </c>
      <c r="F25417" s="4">
        <v>703000</v>
      </c>
      <c r="G25417" t="s">
        <v>5</v>
      </c>
      <c r="H25417">
        <v>3</v>
      </c>
      <c r="I25417" s="4">
        <f>IF(E25417="Rhode Island", Table1[[#This Row],[price]]*$L$3, IF(E25417="Massachusetts", Table1[[#This Row],[price]]*$L$2, 1))</f>
        <v>703000</v>
      </c>
    </row>
    <row r="25418" spans="1:9" x14ac:dyDescent="0.25">
      <c r="A25418" s="2">
        <v>43198</v>
      </c>
      <c r="B25418" s="1">
        <f t="shared" si="794"/>
        <v>2018</v>
      </c>
      <c r="C25418" s="1">
        <f t="shared" si="795"/>
        <v>2</v>
      </c>
      <c r="D25418">
        <v>2914</v>
      </c>
      <c r="E25418" t="s">
        <v>36</v>
      </c>
      <c r="F25418" s="4">
        <v>406000</v>
      </c>
      <c r="G25418" t="s">
        <v>6</v>
      </c>
      <c r="H25418">
        <v>3</v>
      </c>
      <c r="I25418" s="4">
        <f>IF(E25418="Rhode Island", Table1[[#This Row],[price]]*$L$3, IF(E25418="Massachusetts", Table1[[#This Row],[price]]*$L$2, 1))</f>
        <v>406000</v>
      </c>
    </row>
    <row r="25419" spans="1:9" x14ac:dyDescent="0.25">
      <c r="A25419" s="2">
        <v>43199</v>
      </c>
      <c r="B25419" s="1">
        <f t="shared" si="794"/>
        <v>2018</v>
      </c>
      <c r="C25419" s="1">
        <f t="shared" si="795"/>
        <v>2</v>
      </c>
      <c r="D25419">
        <v>2906</v>
      </c>
      <c r="E25419" t="s">
        <v>36</v>
      </c>
      <c r="F25419" s="4">
        <v>505000</v>
      </c>
      <c r="G25419" t="s">
        <v>5</v>
      </c>
      <c r="H25419">
        <v>3</v>
      </c>
      <c r="I25419" s="4">
        <f>IF(E25419="Rhode Island", Table1[[#This Row],[price]]*$L$3, IF(E25419="Massachusetts", Table1[[#This Row],[price]]*$L$2, 1))</f>
        <v>505000</v>
      </c>
    </row>
    <row r="25420" spans="1:9" x14ac:dyDescent="0.25">
      <c r="A25420" s="2">
        <v>43199</v>
      </c>
      <c r="B25420" s="1">
        <f t="shared" si="794"/>
        <v>2018</v>
      </c>
      <c r="C25420" s="1">
        <f t="shared" si="795"/>
        <v>2</v>
      </c>
      <c r="D25420">
        <v>2611</v>
      </c>
      <c r="E25420" t="s">
        <v>37</v>
      </c>
      <c r="F25420" s="4">
        <v>582500</v>
      </c>
      <c r="G25420" t="s">
        <v>5</v>
      </c>
      <c r="H25420">
        <v>3</v>
      </c>
      <c r="I25420" s="4">
        <f>IF(E25420="Rhode Island", Table1[[#This Row],[price]]*$L$3, IF(E25420="Massachusetts", Table1[[#This Row],[price]]*$L$2, 1))</f>
        <v>582500</v>
      </c>
    </row>
    <row r="25421" spans="1:9" x14ac:dyDescent="0.25">
      <c r="A25421" s="2">
        <v>43199</v>
      </c>
      <c r="B25421" s="1">
        <f t="shared" si="794"/>
        <v>2018</v>
      </c>
      <c r="C25421" s="1">
        <f t="shared" si="795"/>
        <v>2</v>
      </c>
      <c r="D25421">
        <v>2615</v>
      </c>
      <c r="E25421" t="s">
        <v>37</v>
      </c>
      <c r="F25421" s="4">
        <v>600000</v>
      </c>
      <c r="G25421" t="s">
        <v>5</v>
      </c>
      <c r="H25421">
        <v>4</v>
      </c>
      <c r="I25421" s="4">
        <f>IF(E25421="Rhode Island", Table1[[#This Row],[price]]*$L$3, IF(E25421="Massachusetts", Table1[[#This Row],[price]]*$L$2, 1))</f>
        <v>600000</v>
      </c>
    </row>
    <row r="25422" spans="1:9" x14ac:dyDescent="0.25">
      <c r="A25422" s="2">
        <v>43199</v>
      </c>
      <c r="B25422" s="1">
        <f t="shared" si="794"/>
        <v>2018</v>
      </c>
      <c r="C25422" s="1">
        <f t="shared" si="795"/>
        <v>2</v>
      </c>
      <c r="D25422">
        <v>2913</v>
      </c>
      <c r="E25422" t="s">
        <v>36</v>
      </c>
      <c r="F25422" s="4">
        <v>605000</v>
      </c>
      <c r="G25422" t="s">
        <v>5</v>
      </c>
      <c r="H25422">
        <v>3</v>
      </c>
      <c r="I25422" s="4">
        <f>IF(E25422="Rhode Island", Table1[[#This Row],[price]]*$L$3, IF(E25422="Massachusetts", Table1[[#This Row],[price]]*$L$2, 1))</f>
        <v>605000</v>
      </c>
    </row>
    <row r="25423" spans="1:9" x14ac:dyDescent="0.25">
      <c r="A25423" s="2">
        <v>43199</v>
      </c>
      <c r="B25423" s="1">
        <f t="shared" si="794"/>
        <v>2018</v>
      </c>
      <c r="C25423" s="1">
        <f t="shared" si="795"/>
        <v>2</v>
      </c>
      <c r="D25423">
        <v>2905</v>
      </c>
      <c r="E25423" t="s">
        <v>36</v>
      </c>
      <c r="F25423" s="4">
        <v>860000</v>
      </c>
      <c r="G25423" t="s">
        <v>5</v>
      </c>
      <c r="H25423">
        <v>4</v>
      </c>
      <c r="I25423" s="4">
        <f>IF(E25423="Rhode Island", Table1[[#This Row],[price]]*$L$3, IF(E25423="Massachusetts", Table1[[#This Row],[price]]*$L$2, 1))</f>
        <v>860000</v>
      </c>
    </row>
    <row r="25424" spans="1:9" x14ac:dyDescent="0.25">
      <c r="A25424" s="2">
        <v>43199</v>
      </c>
      <c r="B25424" s="1">
        <f t="shared" si="794"/>
        <v>2018</v>
      </c>
      <c r="C25424" s="1">
        <f t="shared" si="795"/>
        <v>2</v>
      </c>
      <c r="D25424">
        <v>2607</v>
      </c>
      <c r="E25424" t="s">
        <v>37</v>
      </c>
      <c r="F25424" s="4">
        <v>1015000</v>
      </c>
      <c r="G25424" t="s">
        <v>5</v>
      </c>
      <c r="H25424">
        <v>4</v>
      </c>
      <c r="I25424" s="4">
        <f>IF(E25424="Rhode Island", Table1[[#This Row],[price]]*$L$3, IF(E25424="Massachusetts", Table1[[#This Row],[price]]*$L$2, 1))</f>
        <v>1015000</v>
      </c>
    </row>
    <row r="25425" spans="1:9" x14ac:dyDescent="0.25">
      <c r="A25425" s="2">
        <v>43199</v>
      </c>
      <c r="B25425" s="1">
        <f t="shared" si="794"/>
        <v>2018</v>
      </c>
      <c r="C25425" s="1">
        <f t="shared" si="795"/>
        <v>2</v>
      </c>
      <c r="D25425">
        <v>2607</v>
      </c>
      <c r="E25425" t="s">
        <v>37</v>
      </c>
      <c r="F25425" s="4">
        <v>1150000</v>
      </c>
      <c r="G25425" t="s">
        <v>5</v>
      </c>
      <c r="H25425">
        <v>5</v>
      </c>
      <c r="I25425" s="4">
        <f>IF(E25425="Rhode Island", Table1[[#This Row],[price]]*$L$3, IF(E25425="Massachusetts", Table1[[#This Row],[price]]*$L$2, 1))</f>
        <v>1150000</v>
      </c>
    </row>
    <row r="25426" spans="1:9" x14ac:dyDescent="0.25">
      <c r="A25426" s="2">
        <v>43199</v>
      </c>
      <c r="B25426" s="1">
        <f t="shared" si="794"/>
        <v>2018</v>
      </c>
      <c r="C25426" s="1">
        <f t="shared" si="795"/>
        <v>2</v>
      </c>
      <c r="D25426">
        <v>2605</v>
      </c>
      <c r="E25426" t="s">
        <v>37</v>
      </c>
      <c r="F25426" s="4">
        <v>1255000</v>
      </c>
      <c r="G25426" t="s">
        <v>5</v>
      </c>
      <c r="H25426">
        <v>4</v>
      </c>
      <c r="I25426" s="4">
        <f>IF(E25426="Rhode Island", Table1[[#This Row],[price]]*$L$3, IF(E25426="Massachusetts", Table1[[#This Row],[price]]*$L$2, 1))</f>
        <v>1255000</v>
      </c>
    </row>
    <row r="25427" spans="1:9" x14ac:dyDescent="0.25">
      <c r="A25427" s="2">
        <v>43199</v>
      </c>
      <c r="B25427" s="1">
        <f t="shared" si="794"/>
        <v>2018</v>
      </c>
      <c r="C25427" s="1">
        <f t="shared" si="795"/>
        <v>2</v>
      </c>
      <c r="D25427">
        <v>2614</v>
      </c>
      <c r="E25427" t="s">
        <v>37</v>
      </c>
      <c r="F25427" s="4">
        <v>235500</v>
      </c>
      <c r="G25427" t="s">
        <v>6</v>
      </c>
      <c r="H25427">
        <v>2</v>
      </c>
      <c r="I25427" s="4">
        <f>IF(E25427="Rhode Island", Table1[[#This Row],[price]]*$L$3, IF(E25427="Massachusetts", Table1[[#This Row],[price]]*$L$2, 1))</f>
        <v>235500</v>
      </c>
    </row>
    <row r="25428" spans="1:9" x14ac:dyDescent="0.25">
      <c r="A25428" s="2">
        <v>43199</v>
      </c>
      <c r="B25428" s="1">
        <f t="shared" si="794"/>
        <v>2018</v>
      </c>
      <c r="C25428" s="1">
        <f t="shared" si="795"/>
        <v>2</v>
      </c>
      <c r="D25428">
        <v>2614</v>
      </c>
      <c r="E25428" t="s">
        <v>37</v>
      </c>
      <c r="F25428" s="4">
        <v>245000</v>
      </c>
      <c r="G25428" t="s">
        <v>6</v>
      </c>
      <c r="H25428">
        <v>2</v>
      </c>
      <c r="I25428" s="4">
        <f>IF(E25428="Rhode Island", Table1[[#This Row],[price]]*$L$3, IF(E25428="Massachusetts", Table1[[#This Row],[price]]*$L$2, 1))</f>
        <v>245000</v>
      </c>
    </row>
    <row r="25429" spans="1:9" x14ac:dyDescent="0.25">
      <c r="A25429" s="2">
        <v>43199</v>
      </c>
      <c r="B25429" s="1">
        <f t="shared" si="794"/>
        <v>2018</v>
      </c>
      <c r="C25429" s="1">
        <f t="shared" si="795"/>
        <v>2</v>
      </c>
      <c r="D25429">
        <v>2602</v>
      </c>
      <c r="E25429" t="s">
        <v>37</v>
      </c>
      <c r="F25429" s="4">
        <v>249000</v>
      </c>
      <c r="G25429" t="s">
        <v>6</v>
      </c>
      <c r="H25429">
        <v>2</v>
      </c>
      <c r="I25429" s="4">
        <f>IF(E25429="Rhode Island", Table1[[#This Row],[price]]*$L$3, IF(E25429="Massachusetts", Table1[[#This Row],[price]]*$L$2, 1))</f>
        <v>249000</v>
      </c>
    </row>
    <row r="25430" spans="1:9" x14ac:dyDescent="0.25">
      <c r="A25430" s="2">
        <v>43199</v>
      </c>
      <c r="B25430" s="1">
        <f t="shared" si="794"/>
        <v>2018</v>
      </c>
      <c r="C25430" s="1">
        <f t="shared" si="795"/>
        <v>2</v>
      </c>
      <c r="D25430">
        <v>2614</v>
      </c>
      <c r="E25430" t="s">
        <v>37</v>
      </c>
      <c r="F25430" s="4">
        <v>412000</v>
      </c>
      <c r="G25430" t="s">
        <v>6</v>
      </c>
      <c r="H25430">
        <v>2</v>
      </c>
      <c r="I25430" s="4">
        <f>IF(E25430="Rhode Island", Table1[[#This Row],[price]]*$L$3, IF(E25430="Massachusetts", Table1[[#This Row],[price]]*$L$2, 1))</f>
        <v>412000</v>
      </c>
    </row>
    <row r="25431" spans="1:9" x14ac:dyDescent="0.25">
      <c r="A25431" s="2">
        <v>43199</v>
      </c>
      <c r="B25431" s="1">
        <f t="shared" si="794"/>
        <v>2018</v>
      </c>
      <c r="C25431" s="1">
        <f t="shared" si="795"/>
        <v>2</v>
      </c>
      <c r="D25431">
        <v>2606</v>
      </c>
      <c r="E25431" t="s">
        <v>37</v>
      </c>
      <c r="F25431" s="4">
        <v>415000</v>
      </c>
      <c r="G25431" t="s">
        <v>6</v>
      </c>
      <c r="H25431">
        <v>2</v>
      </c>
      <c r="I25431" s="4">
        <f>IF(E25431="Rhode Island", Table1[[#This Row],[price]]*$L$3, IF(E25431="Massachusetts", Table1[[#This Row],[price]]*$L$2, 1))</f>
        <v>415000</v>
      </c>
    </row>
    <row r="25432" spans="1:9" x14ac:dyDescent="0.25">
      <c r="A25432" s="2">
        <v>43199</v>
      </c>
      <c r="B25432" s="1">
        <f t="shared" si="794"/>
        <v>2018</v>
      </c>
      <c r="C25432" s="1">
        <f t="shared" si="795"/>
        <v>2</v>
      </c>
      <c r="D25432">
        <v>2606</v>
      </c>
      <c r="E25432" t="s">
        <v>37</v>
      </c>
      <c r="F25432" s="4">
        <v>422000</v>
      </c>
      <c r="G25432" t="s">
        <v>6</v>
      </c>
      <c r="H25432">
        <v>2</v>
      </c>
      <c r="I25432" s="4">
        <f>IF(E25432="Rhode Island", Table1[[#This Row],[price]]*$L$3, IF(E25432="Massachusetts", Table1[[#This Row],[price]]*$L$2, 1))</f>
        <v>422000</v>
      </c>
    </row>
    <row r="25433" spans="1:9" x14ac:dyDescent="0.25">
      <c r="A25433" s="2">
        <v>43199</v>
      </c>
      <c r="B25433" s="1">
        <f t="shared" si="794"/>
        <v>2018</v>
      </c>
      <c r="C25433" s="1">
        <f t="shared" si="795"/>
        <v>2</v>
      </c>
      <c r="D25433">
        <v>2602</v>
      </c>
      <c r="E25433" t="s">
        <v>37</v>
      </c>
      <c r="F25433" s="4">
        <v>463000</v>
      </c>
      <c r="G25433" t="s">
        <v>6</v>
      </c>
      <c r="H25433">
        <v>2</v>
      </c>
      <c r="I25433" s="4">
        <f>IF(E25433="Rhode Island", Table1[[#This Row],[price]]*$L$3, IF(E25433="Massachusetts", Table1[[#This Row],[price]]*$L$2, 1))</f>
        <v>463000</v>
      </c>
    </row>
    <row r="25434" spans="1:9" x14ac:dyDescent="0.25">
      <c r="A25434" s="2">
        <v>43199</v>
      </c>
      <c r="B25434" s="1">
        <f t="shared" si="794"/>
        <v>2018</v>
      </c>
      <c r="C25434" s="1">
        <f t="shared" si="795"/>
        <v>2</v>
      </c>
      <c r="D25434">
        <v>2604</v>
      </c>
      <c r="E25434" t="s">
        <v>37</v>
      </c>
      <c r="F25434" s="4">
        <v>582000</v>
      </c>
      <c r="G25434" t="s">
        <v>6</v>
      </c>
      <c r="H25434">
        <v>2</v>
      </c>
      <c r="I25434" s="4">
        <f>IF(E25434="Rhode Island", Table1[[#This Row],[price]]*$L$3, IF(E25434="Massachusetts", Table1[[#This Row],[price]]*$L$2, 1))</f>
        <v>582000</v>
      </c>
    </row>
    <row r="25435" spans="1:9" x14ac:dyDescent="0.25">
      <c r="A25435" s="2">
        <v>43200</v>
      </c>
      <c r="B25435" s="1">
        <f t="shared" si="794"/>
        <v>2018</v>
      </c>
      <c r="C25435" s="1">
        <f t="shared" si="795"/>
        <v>2</v>
      </c>
      <c r="D25435">
        <v>2902</v>
      </c>
      <c r="E25435" t="s">
        <v>36</v>
      </c>
      <c r="F25435" s="4">
        <v>455000</v>
      </c>
      <c r="G25435" t="s">
        <v>5</v>
      </c>
      <c r="H25435">
        <v>3</v>
      </c>
      <c r="I25435" s="4">
        <f>IF(E25435="Rhode Island", Table1[[#This Row],[price]]*$L$3, IF(E25435="Massachusetts", Table1[[#This Row],[price]]*$L$2, 1))</f>
        <v>455000</v>
      </c>
    </row>
    <row r="25436" spans="1:9" x14ac:dyDescent="0.25">
      <c r="A25436" s="2">
        <v>43200</v>
      </c>
      <c r="B25436" s="1">
        <f t="shared" si="794"/>
        <v>2018</v>
      </c>
      <c r="C25436" s="1">
        <f t="shared" si="795"/>
        <v>2</v>
      </c>
      <c r="D25436">
        <v>2905</v>
      </c>
      <c r="E25436" t="s">
        <v>36</v>
      </c>
      <c r="F25436" s="4">
        <v>555000</v>
      </c>
      <c r="G25436" t="s">
        <v>5</v>
      </c>
      <c r="H25436">
        <v>3</v>
      </c>
      <c r="I25436" s="4">
        <f>IF(E25436="Rhode Island", Table1[[#This Row],[price]]*$L$3, IF(E25436="Massachusetts", Table1[[#This Row],[price]]*$L$2, 1))</f>
        <v>555000</v>
      </c>
    </row>
    <row r="25437" spans="1:9" x14ac:dyDescent="0.25">
      <c r="A25437" s="2">
        <v>43200</v>
      </c>
      <c r="B25437" s="1">
        <f t="shared" si="794"/>
        <v>2018</v>
      </c>
      <c r="C25437" s="1">
        <f t="shared" si="795"/>
        <v>2</v>
      </c>
      <c r="D25437">
        <v>2905</v>
      </c>
      <c r="E25437" t="s">
        <v>36</v>
      </c>
      <c r="F25437" s="4">
        <v>600000</v>
      </c>
      <c r="G25437" t="s">
        <v>5</v>
      </c>
      <c r="H25437">
        <v>4</v>
      </c>
      <c r="I25437" s="4">
        <f>IF(E25437="Rhode Island", Table1[[#This Row],[price]]*$L$3, IF(E25437="Massachusetts", Table1[[#This Row],[price]]*$L$2, 1))</f>
        <v>600000</v>
      </c>
    </row>
    <row r="25438" spans="1:9" x14ac:dyDescent="0.25">
      <c r="A25438" s="2">
        <v>43200</v>
      </c>
      <c r="B25438" s="1">
        <f t="shared" si="794"/>
        <v>2018</v>
      </c>
      <c r="C25438" s="1">
        <f t="shared" si="795"/>
        <v>2</v>
      </c>
      <c r="D25438">
        <v>2604</v>
      </c>
      <c r="E25438" t="s">
        <v>37</v>
      </c>
      <c r="F25438" s="4">
        <v>940000</v>
      </c>
      <c r="G25438" t="s">
        <v>5</v>
      </c>
      <c r="H25438">
        <v>3</v>
      </c>
      <c r="I25438" s="4">
        <f>IF(E25438="Rhode Island", Table1[[#This Row],[price]]*$L$3, IF(E25438="Massachusetts", Table1[[#This Row],[price]]*$L$2, 1))</f>
        <v>940000</v>
      </c>
    </row>
    <row r="25439" spans="1:9" x14ac:dyDescent="0.25">
      <c r="A25439" s="2">
        <v>43200</v>
      </c>
      <c r="B25439" s="1">
        <f t="shared" si="794"/>
        <v>2018</v>
      </c>
      <c r="C25439" s="1">
        <f t="shared" si="795"/>
        <v>2</v>
      </c>
      <c r="D25439">
        <v>2912</v>
      </c>
      <c r="E25439" t="s">
        <v>36</v>
      </c>
      <c r="F25439" s="4">
        <v>289950</v>
      </c>
      <c r="G25439" t="s">
        <v>6</v>
      </c>
      <c r="H25439">
        <v>1</v>
      </c>
      <c r="I25439" s="4">
        <f>IF(E25439="Rhode Island", Table1[[#This Row],[price]]*$L$3, IF(E25439="Massachusetts", Table1[[#This Row],[price]]*$L$2, 1))</f>
        <v>289950</v>
      </c>
    </row>
    <row r="25440" spans="1:9" x14ac:dyDescent="0.25">
      <c r="A25440" s="2">
        <v>43200</v>
      </c>
      <c r="B25440" s="1">
        <f t="shared" si="794"/>
        <v>2018</v>
      </c>
      <c r="C25440" s="1">
        <f t="shared" si="795"/>
        <v>2</v>
      </c>
      <c r="D25440">
        <v>2617</v>
      </c>
      <c r="E25440" t="s">
        <v>37</v>
      </c>
      <c r="F25440" s="4">
        <v>320000</v>
      </c>
      <c r="G25440" t="s">
        <v>6</v>
      </c>
      <c r="H25440">
        <v>1</v>
      </c>
      <c r="I25440" s="4">
        <f>IF(E25440="Rhode Island", Table1[[#This Row],[price]]*$L$3, IF(E25440="Massachusetts", Table1[[#This Row],[price]]*$L$2, 1))</f>
        <v>320000</v>
      </c>
    </row>
    <row r="25441" spans="1:9" x14ac:dyDescent="0.25">
      <c r="A25441" s="2">
        <v>43200</v>
      </c>
      <c r="B25441" s="1">
        <f t="shared" si="794"/>
        <v>2018</v>
      </c>
      <c r="C25441" s="1">
        <f t="shared" si="795"/>
        <v>2</v>
      </c>
      <c r="D25441">
        <v>2611</v>
      </c>
      <c r="E25441" t="s">
        <v>37</v>
      </c>
      <c r="F25441" s="4">
        <v>330000</v>
      </c>
      <c r="G25441" t="s">
        <v>6</v>
      </c>
      <c r="H25441">
        <v>2</v>
      </c>
      <c r="I25441" s="4">
        <f>IF(E25441="Rhode Island", Table1[[#This Row],[price]]*$L$3, IF(E25441="Massachusetts", Table1[[#This Row],[price]]*$L$2, 1))</f>
        <v>330000</v>
      </c>
    </row>
    <row r="25442" spans="1:9" x14ac:dyDescent="0.25">
      <c r="A25442" s="2">
        <v>43200</v>
      </c>
      <c r="B25442" s="1">
        <f t="shared" si="794"/>
        <v>2018</v>
      </c>
      <c r="C25442" s="1">
        <f t="shared" si="795"/>
        <v>2</v>
      </c>
      <c r="D25442">
        <v>2612</v>
      </c>
      <c r="E25442" t="s">
        <v>37</v>
      </c>
      <c r="F25442" s="4">
        <v>385000</v>
      </c>
      <c r="G25442" t="s">
        <v>6</v>
      </c>
      <c r="H25442">
        <v>1</v>
      </c>
      <c r="I25442" s="4">
        <f>IF(E25442="Rhode Island", Table1[[#This Row],[price]]*$L$3, IF(E25442="Massachusetts", Table1[[#This Row],[price]]*$L$2, 1))</f>
        <v>385000</v>
      </c>
    </row>
    <row r="25443" spans="1:9" x14ac:dyDescent="0.25">
      <c r="A25443" s="2">
        <v>43200</v>
      </c>
      <c r="B25443" s="1">
        <f t="shared" si="794"/>
        <v>2018</v>
      </c>
      <c r="C25443" s="1">
        <f t="shared" si="795"/>
        <v>2</v>
      </c>
      <c r="D25443">
        <v>2604</v>
      </c>
      <c r="E25443" t="s">
        <v>37</v>
      </c>
      <c r="F25443" s="4">
        <v>468500</v>
      </c>
      <c r="G25443" t="s">
        <v>6</v>
      </c>
      <c r="H25443">
        <v>2</v>
      </c>
      <c r="I25443" s="4">
        <f>IF(E25443="Rhode Island", Table1[[#This Row],[price]]*$L$3, IF(E25443="Massachusetts", Table1[[#This Row],[price]]*$L$2, 1))</f>
        <v>468500</v>
      </c>
    </row>
    <row r="25444" spans="1:9" x14ac:dyDescent="0.25">
      <c r="A25444" s="2">
        <v>43201</v>
      </c>
      <c r="B25444" s="1">
        <f t="shared" si="794"/>
        <v>2018</v>
      </c>
      <c r="C25444" s="1">
        <f t="shared" si="795"/>
        <v>2</v>
      </c>
      <c r="D25444">
        <v>2906</v>
      </c>
      <c r="E25444" t="s">
        <v>36</v>
      </c>
      <c r="F25444" s="4">
        <v>453500</v>
      </c>
      <c r="G25444" t="s">
        <v>5</v>
      </c>
      <c r="H25444">
        <v>3</v>
      </c>
      <c r="I25444" s="4">
        <f>IF(E25444="Rhode Island", Table1[[#This Row],[price]]*$L$3, IF(E25444="Massachusetts", Table1[[#This Row],[price]]*$L$2, 1))</f>
        <v>453500</v>
      </c>
    </row>
    <row r="25445" spans="1:9" x14ac:dyDescent="0.25">
      <c r="A25445" s="2">
        <v>43201</v>
      </c>
      <c r="B25445" s="1">
        <f t="shared" si="794"/>
        <v>2018</v>
      </c>
      <c r="C25445" s="1">
        <f t="shared" si="795"/>
        <v>2</v>
      </c>
      <c r="D25445">
        <v>2602</v>
      </c>
      <c r="E25445" t="s">
        <v>37</v>
      </c>
      <c r="F25445" s="4">
        <v>470000</v>
      </c>
      <c r="G25445" t="s">
        <v>5</v>
      </c>
      <c r="H25445">
        <v>2</v>
      </c>
      <c r="I25445" s="4">
        <f>IF(E25445="Rhode Island", Table1[[#This Row],[price]]*$L$3, IF(E25445="Massachusetts", Table1[[#This Row],[price]]*$L$2, 1))</f>
        <v>470000</v>
      </c>
    </row>
    <row r="25446" spans="1:9" x14ac:dyDescent="0.25">
      <c r="A25446" s="2">
        <v>43201</v>
      </c>
      <c r="B25446" s="1">
        <f t="shared" si="794"/>
        <v>2018</v>
      </c>
      <c r="C25446" s="1">
        <f t="shared" si="795"/>
        <v>2</v>
      </c>
      <c r="D25446">
        <v>2906</v>
      </c>
      <c r="E25446" t="s">
        <v>36</v>
      </c>
      <c r="F25446" s="4">
        <v>520000</v>
      </c>
      <c r="G25446" t="s">
        <v>5</v>
      </c>
      <c r="H25446">
        <v>3</v>
      </c>
      <c r="I25446" s="4">
        <f>IF(E25446="Rhode Island", Table1[[#This Row],[price]]*$L$3, IF(E25446="Massachusetts", Table1[[#This Row],[price]]*$L$2, 1))</f>
        <v>520000</v>
      </c>
    </row>
    <row r="25447" spans="1:9" x14ac:dyDescent="0.25">
      <c r="A25447" s="2">
        <v>43201</v>
      </c>
      <c r="B25447" s="1">
        <f t="shared" si="794"/>
        <v>2018</v>
      </c>
      <c r="C25447" s="1">
        <f t="shared" si="795"/>
        <v>2</v>
      </c>
      <c r="D25447">
        <v>2617</v>
      </c>
      <c r="E25447" t="s">
        <v>37</v>
      </c>
      <c r="F25447" s="4">
        <v>652500</v>
      </c>
      <c r="G25447" t="s">
        <v>5</v>
      </c>
      <c r="H25447">
        <v>3</v>
      </c>
      <c r="I25447" s="4">
        <f>IF(E25447="Rhode Island", Table1[[#This Row],[price]]*$L$3, IF(E25447="Massachusetts", Table1[[#This Row],[price]]*$L$2, 1))</f>
        <v>652500</v>
      </c>
    </row>
    <row r="25448" spans="1:9" x14ac:dyDescent="0.25">
      <c r="A25448" s="2">
        <v>43201</v>
      </c>
      <c r="B25448" s="1">
        <f t="shared" si="794"/>
        <v>2018</v>
      </c>
      <c r="C25448" s="1">
        <f t="shared" si="795"/>
        <v>2</v>
      </c>
      <c r="D25448">
        <v>2905</v>
      </c>
      <c r="E25448" t="s">
        <v>36</v>
      </c>
      <c r="F25448" s="4">
        <v>660000</v>
      </c>
      <c r="G25448" t="s">
        <v>5</v>
      </c>
      <c r="H25448">
        <v>5</v>
      </c>
      <c r="I25448" s="4">
        <f>IF(E25448="Rhode Island", Table1[[#This Row],[price]]*$L$3, IF(E25448="Massachusetts", Table1[[#This Row],[price]]*$L$2, 1))</f>
        <v>660000</v>
      </c>
    </row>
    <row r="25449" spans="1:9" x14ac:dyDescent="0.25">
      <c r="A25449" s="2">
        <v>43201</v>
      </c>
      <c r="B25449" s="1">
        <f t="shared" si="794"/>
        <v>2018</v>
      </c>
      <c r="C25449" s="1">
        <f t="shared" si="795"/>
        <v>2</v>
      </c>
      <c r="D25449">
        <v>2602</v>
      </c>
      <c r="E25449" t="s">
        <v>37</v>
      </c>
      <c r="F25449" s="4">
        <v>695000</v>
      </c>
      <c r="G25449" t="s">
        <v>5</v>
      </c>
      <c r="H25449">
        <v>3</v>
      </c>
      <c r="I25449" s="4">
        <f>IF(E25449="Rhode Island", Table1[[#This Row],[price]]*$L$3, IF(E25449="Massachusetts", Table1[[#This Row],[price]]*$L$2, 1))</f>
        <v>695000</v>
      </c>
    </row>
    <row r="25450" spans="1:9" x14ac:dyDescent="0.25">
      <c r="A25450" s="2">
        <v>43201</v>
      </c>
      <c r="B25450" s="1">
        <f t="shared" si="794"/>
        <v>2018</v>
      </c>
      <c r="C25450" s="1">
        <f t="shared" si="795"/>
        <v>2</v>
      </c>
      <c r="D25450">
        <v>2615</v>
      </c>
      <c r="E25450" t="s">
        <v>37</v>
      </c>
      <c r="F25450" s="4">
        <v>705000</v>
      </c>
      <c r="G25450" t="s">
        <v>5</v>
      </c>
      <c r="H25450">
        <v>4</v>
      </c>
      <c r="I25450" s="4">
        <f>IF(E25450="Rhode Island", Table1[[#This Row],[price]]*$L$3, IF(E25450="Massachusetts", Table1[[#This Row],[price]]*$L$2, 1))</f>
        <v>705000</v>
      </c>
    </row>
    <row r="25451" spans="1:9" x14ac:dyDescent="0.25">
      <c r="A25451" s="2">
        <v>43201</v>
      </c>
      <c r="B25451" s="1">
        <f t="shared" si="794"/>
        <v>2018</v>
      </c>
      <c r="C25451" s="1">
        <f t="shared" si="795"/>
        <v>2</v>
      </c>
      <c r="D25451">
        <v>2602</v>
      </c>
      <c r="E25451" t="s">
        <v>37</v>
      </c>
      <c r="F25451" s="4">
        <v>750000</v>
      </c>
      <c r="G25451" t="s">
        <v>5</v>
      </c>
      <c r="H25451">
        <v>3</v>
      </c>
      <c r="I25451" s="4">
        <f>IF(E25451="Rhode Island", Table1[[#This Row],[price]]*$L$3, IF(E25451="Massachusetts", Table1[[#This Row],[price]]*$L$2, 1))</f>
        <v>750000</v>
      </c>
    </row>
    <row r="25452" spans="1:9" x14ac:dyDescent="0.25">
      <c r="A25452" s="2">
        <v>43201</v>
      </c>
      <c r="B25452" s="1">
        <f t="shared" si="794"/>
        <v>2018</v>
      </c>
      <c r="C25452" s="1">
        <f t="shared" si="795"/>
        <v>2</v>
      </c>
      <c r="D25452">
        <v>2614</v>
      </c>
      <c r="E25452" t="s">
        <v>37</v>
      </c>
      <c r="F25452" s="4">
        <v>920000</v>
      </c>
      <c r="G25452" t="s">
        <v>5</v>
      </c>
      <c r="H25452">
        <v>5</v>
      </c>
      <c r="I25452" s="4">
        <f>IF(E25452="Rhode Island", Table1[[#This Row],[price]]*$L$3, IF(E25452="Massachusetts", Table1[[#This Row],[price]]*$L$2, 1))</f>
        <v>920000</v>
      </c>
    </row>
    <row r="25453" spans="1:9" x14ac:dyDescent="0.25">
      <c r="A25453" s="2">
        <v>43201</v>
      </c>
      <c r="B25453" s="1">
        <f t="shared" si="794"/>
        <v>2018</v>
      </c>
      <c r="C25453" s="1">
        <f t="shared" si="795"/>
        <v>2</v>
      </c>
      <c r="D25453">
        <v>2913</v>
      </c>
      <c r="E25453" t="s">
        <v>36</v>
      </c>
      <c r="F25453" s="4">
        <v>1380000</v>
      </c>
      <c r="G25453" t="s">
        <v>5</v>
      </c>
      <c r="H25453">
        <v>5</v>
      </c>
      <c r="I25453" s="4">
        <f>IF(E25453="Rhode Island", Table1[[#This Row],[price]]*$L$3, IF(E25453="Massachusetts", Table1[[#This Row],[price]]*$L$2, 1))</f>
        <v>1380000</v>
      </c>
    </row>
    <row r="25454" spans="1:9" x14ac:dyDescent="0.25">
      <c r="A25454" s="2">
        <v>43201</v>
      </c>
      <c r="B25454" s="1">
        <f t="shared" si="794"/>
        <v>2018</v>
      </c>
      <c r="C25454" s="1">
        <f t="shared" si="795"/>
        <v>2</v>
      </c>
      <c r="D25454">
        <v>2612</v>
      </c>
      <c r="E25454" t="s">
        <v>37</v>
      </c>
      <c r="F25454" s="4">
        <v>1699000</v>
      </c>
      <c r="G25454" t="s">
        <v>5</v>
      </c>
      <c r="H25454">
        <v>4</v>
      </c>
      <c r="I25454" s="4">
        <f>IF(E25454="Rhode Island", Table1[[#This Row],[price]]*$L$3, IF(E25454="Massachusetts", Table1[[#This Row],[price]]*$L$2, 1))</f>
        <v>1699000</v>
      </c>
    </row>
    <row r="25455" spans="1:9" x14ac:dyDescent="0.25">
      <c r="A25455" s="2">
        <v>43201</v>
      </c>
      <c r="B25455" s="1">
        <f t="shared" si="794"/>
        <v>2018</v>
      </c>
      <c r="C25455" s="1">
        <f t="shared" si="795"/>
        <v>2</v>
      </c>
      <c r="D25455">
        <v>2607</v>
      </c>
      <c r="E25455" t="s">
        <v>37</v>
      </c>
      <c r="F25455" s="4">
        <v>308000</v>
      </c>
      <c r="G25455" t="s">
        <v>6</v>
      </c>
      <c r="H25455">
        <v>2</v>
      </c>
      <c r="I25455" s="4">
        <f>IF(E25455="Rhode Island", Table1[[#This Row],[price]]*$L$3, IF(E25455="Massachusetts", Table1[[#This Row],[price]]*$L$2, 1))</f>
        <v>308000</v>
      </c>
    </row>
    <row r="25456" spans="1:9" x14ac:dyDescent="0.25">
      <c r="A25456" s="2">
        <v>43201</v>
      </c>
      <c r="B25456" s="1">
        <f t="shared" si="794"/>
        <v>2018</v>
      </c>
      <c r="C25456" s="1">
        <f t="shared" si="795"/>
        <v>2</v>
      </c>
      <c r="D25456">
        <v>2605</v>
      </c>
      <c r="E25456" t="s">
        <v>37</v>
      </c>
      <c r="F25456" s="4">
        <v>330000</v>
      </c>
      <c r="G25456" t="s">
        <v>6</v>
      </c>
      <c r="H25456">
        <v>1</v>
      </c>
      <c r="I25456" s="4">
        <f>IF(E25456="Rhode Island", Table1[[#This Row],[price]]*$L$3, IF(E25456="Massachusetts", Table1[[#This Row],[price]]*$L$2, 1))</f>
        <v>330000</v>
      </c>
    </row>
    <row r="25457" spans="1:9" x14ac:dyDescent="0.25">
      <c r="A25457" s="2">
        <v>43201</v>
      </c>
      <c r="B25457" s="1">
        <f t="shared" si="794"/>
        <v>2018</v>
      </c>
      <c r="C25457" s="1">
        <f t="shared" si="795"/>
        <v>2</v>
      </c>
      <c r="D25457">
        <v>2604</v>
      </c>
      <c r="E25457" t="s">
        <v>37</v>
      </c>
      <c r="F25457" s="4">
        <v>420000</v>
      </c>
      <c r="G25457" t="s">
        <v>6</v>
      </c>
      <c r="H25457">
        <v>1</v>
      </c>
      <c r="I25457" s="4">
        <f>IF(E25457="Rhode Island", Table1[[#This Row],[price]]*$L$3, IF(E25457="Massachusetts", Table1[[#This Row],[price]]*$L$2, 1))</f>
        <v>420000</v>
      </c>
    </row>
    <row r="25458" spans="1:9" x14ac:dyDescent="0.25">
      <c r="A25458" s="2">
        <v>43201</v>
      </c>
      <c r="B25458" s="1">
        <f t="shared" si="794"/>
        <v>2018</v>
      </c>
      <c r="C25458" s="1">
        <f t="shared" si="795"/>
        <v>2</v>
      </c>
      <c r="D25458">
        <v>2602</v>
      </c>
      <c r="E25458" t="s">
        <v>37</v>
      </c>
      <c r="F25458" s="4">
        <v>570000</v>
      </c>
      <c r="G25458" t="s">
        <v>6</v>
      </c>
      <c r="H25458">
        <v>2</v>
      </c>
      <c r="I25458" s="4">
        <f>IF(E25458="Rhode Island", Table1[[#This Row],[price]]*$L$3, IF(E25458="Massachusetts", Table1[[#This Row],[price]]*$L$2, 1))</f>
        <v>570000</v>
      </c>
    </row>
    <row r="25459" spans="1:9" x14ac:dyDescent="0.25">
      <c r="A25459" s="2">
        <v>43202</v>
      </c>
      <c r="B25459" s="1">
        <f t="shared" si="794"/>
        <v>2018</v>
      </c>
      <c r="C25459" s="1">
        <f t="shared" si="795"/>
        <v>2</v>
      </c>
      <c r="D25459">
        <v>2913</v>
      </c>
      <c r="E25459" t="s">
        <v>36</v>
      </c>
      <c r="F25459" s="4">
        <v>490000</v>
      </c>
      <c r="G25459" t="s">
        <v>5</v>
      </c>
      <c r="H25459">
        <v>3</v>
      </c>
      <c r="I25459" s="4">
        <f>IF(E25459="Rhode Island", Table1[[#This Row],[price]]*$L$3, IF(E25459="Massachusetts", Table1[[#This Row],[price]]*$L$2, 1))</f>
        <v>490000</v>
      </c>
    </row>
    <row r="25460" spans="1:9" x14ac:dyDescent="0.25">
      <c r="A25460" s="2">
        <v>43202</v>
      </c>
      <c r="B25460" s="1">
        <f t="shared" si="794"/>
        <v>2018</v>
      </c>
      <c r="C25460" s="1">
        <f t="shared" si="795"/>
        <v>2</v>
      </c>
      <c r="D25460">
        <v>2615</v>
      </c>
      <c r="E25460" t="s">
        <v>37</v>
      </c>
      <c r="F25460" s="4">
        <v>515000</v>
      </c>
      <c r="G25460" t="s">
        <v>5</v>
      </c>
      <c r="H25460">
        <v>3</v>
      </c>
      <c r="I25460" s="4">
        <f>IF(E25460="Rhode Island", Table1[[#This Row],[price]]*$L$3, IF(E25460="Massachusetts", Table1[[#This Row],[price]]*$L$2, 1))</f>
        <v>515000</v>
      </c>
    </row>
    <row r="25461" spans="1:9" x14ac:dyDescent="0.25">
      <c r="A25461" s="2">
        <v>43202</v>
      </c>
      <c r="B25461" s="1">
        <f t="shared" si="794"/>
        <v>2018</v>
      </c>
      <c r="C25461" s="1">
        <f t="shared" si="795"/>
        <v>2</v>
      </c>
      <c r="D25461">
        <v>2906</v>
      </c>
      <c r="E25461" t="s">
        <v>36</v>
      </c>
      <c r="F25461" s="4">
        <v>545000</v>
      </c>
      <c r="G25461" t="s">
        <v>5</v>
      </c>
      <c r="H25461">
        <v>3</v>
      </c>
      <c r="I25461" s="4">
        <f>IF(E25461="Rhode Island", Table1[[#This Row],[price]]*$L$3, IF(E25461="Massachusetts", Table1[[#This Row],[price]]*$L$2, 1))</f>
        <v>545000</v>
      </c>
    </row>
    <row r="25462" spans="1:9" x14ac:dyDescent="0.25">
      <c r="A25462" s="2">
        <v>43202</v>
      </c>
      <c r="B25462" s="1">
        <f t="shared" si="794"/>
        <v>2018</v>
      </c>
      <c r="C25462" s="1">
        <f t="shared" si="795"/>
        <v>2</v>
      </c>
      <c r="D25462">
        <v>2911</v>
      </c>
      <c r="E25462" t="s">
        <v>36</v>
      </c>
      <c r="F25462" s="4">
        <v>572500</v>
      </c>
      <c r="G25462" t="s">
        <v>5</v>
      </c>
      <c r="H25462">
        <v>3</v>
      </c>
      <c r="I25462" s="4">
        <f>IF(E25462="Rhode Island", Table1[[#This Row],[price]]*$L$3, IF(E25462="Massachusetts", Table1[[#This Row],[price]]*$L$2, 1))</f>
        <v>572500</v>
      </c>
    </row>
    <row r="25463" spans="1:9" x14ac:dyDescent="0.25">
      <c r="A25463" s="2">
        <v>43202</v>
      </c>
      <c r="B25463" s="1">
        <f t="shared" si="794"/>
        <v>2018</v>
      </c>
      <c r="C25463" s="1">
        <f t="shared" si="795"/>
        <v>2</v>
      </c>
      <c r="D25463">
        <v>2914</v>
      </c>
      <c r="E25463" t="s">
        <v>36</v>
      </c>
      <c r="F25463" s="4">
        <v>585000</v>
      </c>
      <c r="G25463" t="s">
        <v>5</v>
      </c>
      <c r="H25463">
        <v>3</v>
      </c>
      <c r="I25463" s="4">
        <f>IF(E25463="Rhode Island", Table1[[#This Row],[price]]*$L$3, IF(E25463="Massachusetts", Table1[[#This Row],[price]]*$L$2, 1))</f>
        <v>585000</v>
      </c>
    </row>
    <row r="25464" spans="1:9" x14ac:dyDescent="0.25">
      <c r="A25464" s="2">
        <v>43202</v>
      </c>
      <c r="B25464" s="1">
        <f t="shared" si="794"/>
        <v>2018</v>
      </c>
      <c r="C25464" s="1">
        <f t="shared" si="795"/>
        <v>2</v>
      </c>
      <c r="D25464">
        <v>2617</v>
      </c>
      <c r="E25464" t="s">
        <v>37</v>
      </c>
      <c r="F25464" s="4">
        <v>605000</v>
      </c>
      <c r="G25464" t="s">
        <v>5</v>
      </c>
      <c r="H25464">
        <v>3</v>
      </c>
      <c r="I25464" s="4">
        <f>IF(E25464="Rhode Island", Table1[[#This Row],[price]]*$L$3, IF(E25464="Massachusetts", Table1[[#This Row],[price]]*$L$2, 1))</f>
        <v>605000</v>
      </c>
    </row>
    <row r="25465" spans="1:9" x14ac:dyDescent="0.25">
      <c r="A25465" s="2">
        <v>43202</v>
      </c>
      <c r="B25465" s="1">
        <f t="shared" si="794"/>
        <v>2018</v>
      </c>
      <c r="C25465" s="1">
        <f t="shared" si="795"/>
        <v>2</v>
      </c>
      <c r="D25465">
        <v>2913</v>
      </c>
      <c r="E25465" t="s">
        <v>36</v>
      </c>
      <c r="F25465" s="4">
        <v>610000</v>
      </c>
      <c r="G25465" t="s">
        <v>5</v>
      </c>
      <c r="H25465">
        <v>3</v>
      </c>
      <c r="I25465" s="4">
        <f>IF(E25465="Rhode Island", Table1[[#This Row],[price]]*$L$3, IF(E25465="Massachusetts", Table1[[#This Row],[price]]*$L$2, 1))</f>
        <v>610000</v>
      </c>
    </row>
    <row r="25466" spans="1:9" x14ac:dyDescent="0.25">
      <c r="A25466" s="2">
        <v>43202</v>
      </c>
      <c r="B25466" s="1">
        <f t="shared" si="794"/>
        <v>2018</v>
      </c>
      <c r="C25466" s="1">
        <f t="shared" si="795"/>
        <v>2</v>
      </c>
      <c r="D25466">
        <v>2617</v>
      </c>
      <c r="E25466" t="s">
        <v>37</v>
      </c>
      <c r="F25466" s="4">
        <v>700000</v>
      </c>
      <c r="G25466" t="s">
        <v>5</v>
      </c>
      <c r="H25466">
        <v>4</v>
      </c>
      <c r="I25466" s="4">
        <f>IF(E25466="Rhode Island", Table1[[#This Row],[price]]*$L$3, IF(E25466="Massachusetts", Table1[[#This Row],[price]]*$L$2, 1))</f>
        <v>700000</v>
      </c>
    </row>
    <row r="25467" spans="1:9" x14ac:dyDescent="0.25">
      <c r="A25467" s="2">
        <v>43202</v>
      </c>
      <c r="B25467" s="1">
        <f t="shared" si="794"/>
        <v>2018</v>
      </c>
      <c r="C25467" s="1">
        <f t="shared" si="795"/>
        <v>2</v>
      </c>
      <c r="D25467">
        <v>2611</v>
      </c>
      <c r="E25467" t="s">
        <v>37</v>
      </c>
      <c r="F25467" s="4">
        <v>740000</v>
      </c>
      <c r="G25467" t="s">
        <v>5</v>
      </c>
      <c r="H25467">
        <v>4</v>
      </c>
      <c r="I25467" s="4">
        <f>IF(E25467="Rhode Island", Table1[[#This Row],[price]]*$L$3, IF(E25467="Massachusetts", Table1[[#This Row],[price]]*$L$2, 1))</f>
        <v>740000</v>
      </c>
    </row>
    <row r="25468" spans="1:9" x14ac:dyDescent="0.25">
      <c r="A25468" s="2">
        <v>43202</v>
      </c>
      <c r="B25468" s="1">
        <f t="shared" si="794"/>
        <v>2018</v>
      </c>
      <c r="C25468" s="1">
        <f t="shared" si="795"/>
        <v>2</v>
      </c>
      <c r="D25468">
        <v>2906</v>
      </c>
      <c r="E25468" t="s">
        <v>36</v>
      </c>
      <c r="F25468" s="4">
        <v>755000</v>
      </c>
      <c r="G25468" t="s">
        <v>5</v>
      </c>
      <c r="H25468">
        <v>4</v>
      </c>
      <c r="I25468" s="4">
        <f>IF(E25468="Rhode Island", Table1[[#This Row],[price]]*$L$3, IF(E25468="Massachusetts", Table1[[#This Row],[price]]*$L$2, 1))</f>
        <v>755000</v>
      </c>
    </row>
    <row r="25469" spans="1:9" x14ac:dyDescent="0.25">
      <c r="A25469" s="2">
        <v>43202</v>
      </c>
      <c r="B25469" s="1">
        <f t="shared" si="794"/>
        <v>2018</v>
      </c>
      <c r="C25469" s="1">
        <f t="shared" si="795"/>
        <v>2</v>
      </c>
      <c r="D25469">
        <v>2611</v>
      </c>
      <c r="E25469" t="s">
        <v>37</v>
      </c>
      <c r="F25469" s="4">
        <v>780000</v>
      </c>
      <c r="G25469" t="s">
        <v>5</v>
      </c>
      <c r="H25469">
        <v>3</v>
      </c>
      <c r="I25469" s="4">
        <f>IF(E25469="Rhode Island", Table1[[#This Row],[price]]*$L$3, IF(E25469="Massachusetts", Table1[[#This Row],[price]]*$L$2, 1))</f>
        <v>780000</v>
      </c>
    </row>
    <row r="25470" spans="1:9" x14ac:dyDescent="0.25">
      <c r="A25470" s="2">
        <v>43202</v>
      </c>
      <c r="B25470" s="1">
        <f t="shared" si="794"/>
        <v>2018</v>
      </c>
      <c r="C25470" s="1">
        <f t="shared" si="795"/>
        <v>2</v>
      </c>
      <c r="D25470">
        <v>2914</v>
      </c>
      <c r="E25470" t="s">
        <v>36</v>
      </c>
      <c r="F25470" s="4">
        <v>780000</v>
      </c>
      <c r="G25470" t="s">
        <v>5</v>
      </c>
      <c r="H25470">
        <v>4</v>
      </c>
      <c r="I25470" s="4">
        <f>IF(E25470="Rhode Island", Table1[[#This Row],[price]]*$L$3, IF(E25470="Massachusetts", Table1[[#This Row],[price]]*$L$2, 1))</f>
        <v>780000</v>
      </c>
    </row>
    <row r="25471" spans="1:9" x14ac:dyDescent="0.25">
      <c r="A25471" s="2">
        <v>43202</v>
      </c>
      <c r="B25471" s="1">
        <f t="shared" si="794"/>
        <v>2018</v>
      </c>
      <c r="C25471" s="1">
        <f t="shared" si="795"/>
        <v>2</v>
      </c>
      <c r="D25471">
        <v>2913</v>
      </c>
      <c r="E25471" t="s">
        <v>36</v>
      </c>
      <c r="F25471" s="4">
        <v>830000</v>
      </c>
      <c r="G25471" t="s">
        <v>5</v>
      </c>
      <c r="H25471">
        <v>4</v>
      </c>
      <c r="I25471" s="4">
        <f>IF(E25471="Rhode Island", Table1[[#This Row],[price]]*$L$3, IF(E25471="Massachusetts", Table1[[#This Row],[price]]*$L$2, 1))</f>
        <v>830000</v>
      </c>
    </row>
    <row r="25472" spans="1:9" x14ac:dyDescent="0.25">
      <c r="A25472" s="2">
        <v>43202</v>
      </c>
      <c r="B25472" s="1">
        <f t="shared" si="794"/>
        <v>2018</v>
      </c>
      <c r="C25472" s="1">
        <f t="shared" si="795"/>
        <v>2</v>
      </c>
      <c r="D25472">
        <v>2615</v>
      </c>
      <c r="E25472" t="s">
        <v>37</v>
      </c>
      <c r="F25472" s="4">
        <v>842000</v>
      </c>
      <c r="G25472" t="s">
        <v>5</v>
      </c>
      <c r="H25472">
        <v>4</v>
      </c>
      <c r="I25472" s="4">
        <f>IF(E25472="Rhode Island", Table1[[#This Row],[price]]*$L$3, IF(E25472="Massachusetts", Table1[[#This Row],[price]]*$L$2, 1))</f>
        <v>842000</v>
      </c>
    </row>
    <row r="25473" spans="1:9" x14ac:dyDescent="0.25">
      <c r="A25473" s="2">
        <v>43202</v>
      </c>
      <c r="B25473" s="1">
        <f t="shared" si="794"/>
        <v>2018</v>
      </c>
      <c r="C25473" s="1">
        <f t="shared" si="795"/>
        <v>2</v>
      </c>
      <c r="D25473">
        <v>2604</v>
      </c>
      <c r="E25473" t="s">
        <v>37</v>
      </c>
      <c r="F25473" s="4">
        <v>980000</v>
      </c>
      <c r="G25473" t="s">
        <v>5</v>
      </c>
      <c r="H25473">
        <v>3</v>
      </c>
      <c r="I25473" s="4">
        <f>IF(E25473="Rhode Island", Table1[[#This Row],[price]]*$L$3, IF(E25473="Massachusetts", Table1[[#This Row],[price]]*$L$2, 1))</f>
        <v>980000</v>
      </c>
    </row>
    <row r="25474" spans="1:9" x14ac:dyDescent="0.25">
      <c r="A25474" s="2">
        <v>43202</v>
      </c>
      <c r="B25474" s="1">
        <f t="shared" ref="B25474:B25537" si="796">YEAR(A25474)</f>
        <v>2018</v>
      </c>
      <c r="C25474" s="1">
        <f t="shared" ref="C25474:C25537" si="797">ROUNDUP(MONTH(A25474)/3,0)</f>
        <v>2</v>
      </c>
      <c r="D25474">
        <v>2602</v>
      </c>
      <c r="E25474" t="s">
        <v>37</v>
      </c>
      <c r="F25474" s="4">
        <v>290000</v>
      </c>
      <c r="G25474" t="s">
        <v>6</v>
      </c>
      <c r="H25474">
        <v>1</v>
      </c>
      <c r="I25474" s="4">
        <f>IF(E25474="Rhode Island", Table1[[#This Row],[price]]*$L$3, IF(E25474="Massachusetts", Table1[[#This Row],[price]]*$L$2, 1))</f>
        <v>290000</v>
      </c>
    </row>
    <row r="25475" spans="1:9" x14ac:dyDescent="0.25">
      <c r="A25475" s="2">
        <v>43202</v>
      </c>
      <c r="B25475" s="1">
        <f t="shared" si="796"/>
        <v>2018</v>
      </c>
      <c r="C25475" s="1">
        <f t="shared" si="797"/>
        <v>2</v>
      </c>
      <c r="D25475">
        <v>2914</v>
      </c>
      <c r="E25475" t="s">
        <v>36</v>
      </c>
      <c r="F25475" s="4">
        <v>330000</v>
      </c>
      <c r="G25475" t="s">
        <v>6</v>
      </c>
      <c r="H25475">
        <v>2</v>
      </c>
      <c r="I25475" s="4">
        <f>IF(E25475="Rhode Island", Table1[[#This Row],[price]]*$L$3, IF(E25475="Massachusetts", Table1[[#This Row],[price]]*$L$2, 1))</f>
        <v>330000</v>
      </c>
    </row>
    <row r="25476" spans="1:9" x14ac:dyDescent="0.25">
      <c r="A25476" s="2">
        <v>43202</v>
      </c>
      <c r="B25476" s="1">
        <f t="shared" si="796"/>
        <v>2018</v>
      </c>
      <c r="C25476" s="1">
        <f t="shared" si="797"/>
        <v>2</v>
      </c>
      <c r="D25476">
        <v>2913</v>
      </c>
      <c r="E25476" t="s">
        <v>36</v>
      </c>
      <c r="F25476" s="4">
        <v>405000</v>
      </c>
      <c r="G25476" t="s">
        <v>6</v>
      </c>
      <c r="H25476">
        <v>2</v>
      </c>
      <c r="I25476" s="4">
        <f>IF(E25476="Rhode Island", Table1[[#This Row],[price]]*$L$3, IF(E25476="Massachusetts", Table1[[#This Row],[price]]*$L$2, 1))</f>
        <v>405000</v>
      </c>
    </row>
    <row r="25477" spans="1:9" x14ac:dyDescent="0.25">
      <c r="A25477" s="2">
        <v>43202</v>
      </c>
      <c r="B25477" s="1">
        <f t="shared" si="796"/>
        <v>2018</v>
      </c>
      <c r="C25477" s="1">
        <f t="shared" si="797"/>
        <v>2</v>
      </c>
      <c r="D25477">
        <v>2612</v>
      </c>
      <c r="E25477" t="s">
        <v>37</v>
      </c>
      <c r="F25477" s="4">
        <v>537500</v>
      </c>
      <c r="G25477" t="s">
        <v>6</v>
      </c>
      <c r="H25477">
        <v>2</v>
      </c>
      <c r="I25477" s="4">
        <f>IF(E25477="Rhode Island", Table1[[#This Row],[price]]*$L$3, IF(E25477="Massachusetts", Table1[[#This Row],[price]]*$L$2, 1))</f>
        <v>537500</v>
      </c>
    </row>
    <row r="25478" spans="1:9" x14ac:dyDescent="0.25">
      <c r="A25478" s="2">
        <v>43203</v>
      </c>
      <c r="B25478" s="1">
        <f t="shared" si="796"/>
        <v>2018</v>
      </c>
      <c r="C25478" s="1">
        <f t="shared" si="797"/>
        <v>2</v>
      </c>
      <c r="D25478">
        <v>2914</v>
      </c>
      <c r="E25478" t="s">
        <v>36</v>
      </c>
      <c r="F25478" s="4">
        <v>450000</v>
      </c>
      <c r="G25478" t="s">
        <v>5</v>
      </c>
      <c r="H25478">
        <v>2</v>
      </c>
      <c r="I25478" s="4">
        <f>IF(E25478="Rhode Island", Table1[[#This Row],[price]]*$L$3, IF(E25478="Massachusetts", Table1[[#This Row],[price]]*$L$2, 1))</f>
        <v>450000</v>
      </c>
    </row>
    <row r="25479" spans="1:9" x14ac:dyDescent="0.25">
      <c r="A25479" s="2">
        <v>43203</v>
      </c>
      <c r="B25479" s="1">
        <f t="shared" si="796"/>
        <v>2018</v>
      </c>
      <c r="C25479" s="1">
        <f t="shared" si="797"/>
        <v>2</v>
      </c>
      <c r="D25479">
        <v>2913</v>
      </c>
      <c r="E25479" t="s">
        <v>36</v>
      </c>
      <c r="F25479" s="4">
        <v>460000</v>
      </c>
      <c r="G25479" t="s">
        <v>5</v>
      </c>
      <c r="H25479">
        <v>3</v>
      </c>
      <c r="I25479" s="4">
        <f>IF(E25479="Rhode Island", Table1[[#This Row],[price]]*$L$3, IF(E25479="Massachusetts", Table1[[#This Row],[price]]*$L$2, 1))</f>
        <v>460000</v>
      </c>
    </row>
    <row r="25480" spans="1:9" x14ac:dyDescent="0.25">
      <c r="A25480" s="2">
        <v>43203</v>
      </c>
      <c r="B25480" s="1">
        <f t="shared" si="796"/>
        <v>2018</v>
      </c>
      <c r="C25480" s="1">
        <f t="shared" si="797"/>
        <v>2</v>
      </c>
      <c r="D25480">
        <v>2905</v>
      </c>
      <c r="E25480" t="s">
        <v>36</v>
      </c>
      <c r="F25480" s="4">
        <v>552800</v>
      </c>
      <c r="G25480" t="s">
        <v>5</v>
      </c>
      <c r="H25480">
        <v>3</v>
      </c>
      <c r="I25480" s="4">
        <f>IF(E25480="Rhode Island", Table1[[#This Row],[price]]*$L$3, IF(E25480="Massachusetts", Table1[[#This Row],[price]]*$L$2, 1))</f>
        <v>552800</v>
      </c>
    </row>
    <row r="25481" spans="1:9" x14ac:dyDescent="0.25">
      <c r="A25481" s="2">
        <v>43203</v>
      </c>
      <c r="B25481" s="1">
        <f t="shared" si="796"/>
        <v>2018</v>
      </c>
      <c r="C25481" s="1">
        <f t="shared" si="797"/>
        <v>2</v>
      </c>
      <c r="D25481">
        <v>2913</v>
      </c>
      <c r="E25481" t="s">
        <v>36</v>
      </c>
      <c r="F25481" s="4">
        <v>645000</v>
      </c>
      <c r="G25481" t="s">
        <v>5</v>
      </c>
      <c r="H25481">
        <v>3</v>
      </c>
      <c r="I25481" s="4">
        <f>IF(E25481="Rhode Island", Table1[[#This Row],[price]]*$L$3, IF(E25481="Massachusetts", Table1[[#This Row],[price]]*$L$2, 1))</f>
        <v>645000</v>
      </c>
    </row>
    <row r="25482" spans="1:9" x14ac:dyDescent="0.25">
      <c r="A25482" s="2">
        <v>43203</v>
      </c>
      <c r="B25482" s="1">
        <f t="shared" si="796"/>
        <v>2018</v>
      </c>
      <c r="C25482" s="1">
        <f t="shared" si="797"/>
        <v>2</v>
      </c>
      <c r="D25482">
        <v>2611</v>
      </c>
      <c r="E25482" t="s">
        <v>37</v>
      </c>
      <c r="F25482" s="4">
        <v>650000</v>
      </c>
      <c r="G25482" t="s">
        <v>5</v>
      </c>
      <c r="H25482">
        <v>3</v>
      </c>
      <c r="I25482" s="4">
        <f>IF(E25482="Rhode Island", Table1[[#This Row],[price]]*$L$3, IF(E25482="Massachusetts", Table1[[#This Row],[price]]*$L$2, 1))</f>
        <v>650000</v>
      </c>
    </row>
    <row r="25483" spans="1:9" x14ac:dyDescent="0.25">
      <c r="A25483" s="2">
        <v>43203</v>
      </c>
      <c r="B25483" s="1">
        <f t="shared" si="796"/>
        <v>2018</v>
      </c>
      <c r="C25483" s="1">
        <f t="shared" si="797"/>
        <v>2</v>
      </c>
      <c r="D25483">
        <v>2913</v>
      </c>
      <c r="E25483" t="s">
        <v>36</v>
      </c>
      <c r="F25483" s="4">
        <v>672000</v>
      </c>
      <c r="G25483" t="s">
        <v>5</v>
      </c>
      <c r="H25483">
        <v>4</v>
      </c>
      <c r="I25483" s="4">
        <f>IF(E25483="Rhode Island", Table1[[#This Row],[price]]*$L$3, IF(E25483="Massachusetts", Table1[[#This Row],[price]]*$L$2, 1))</f>
        <v>672000</v>
      </c>
    </row>
    <row r="25484" spans="1:9" x14ac:dyDescent="0.25">
      <c r="A25484" s="2">
        <v>43203</v>
      </c>
      <c r="B25484" s="1">
        <f t="shared" si="796"/>
        <v>2018</v>
      </c>
      <c r="C25484" s="1">
        <f t="shared" si="797"/>
        <v>2</v>
      </c>
      <c r="D25484">
        <v>2607</v>
      </c>
      <c r="E25484" t="s">
        <v>37</v>
      </c>
      <c r="F25484" s="4">
        <v>711000</v>
      </c>
      <c r="G25484" t="s">
        <v>5</v>
      </c>
      <c r="H25484">
        <v>3</v>
      </c>
      <c r="I25484" s="4">
        <f>IF(E25484="Rhode Island", Table1[[#This Row],[price]]*$L$3, IF(E25484="Massachusetts", Table1[[#This Row],[price]]*$L$2, 1))</f>
        <v>711000</v>
      </c>
    </row>
    <row r="25485" spans="1:9" x14ac:dyDescent="0.25">
      <c r="A25485" s="2">
        <v>43203</v>
      </c>
      <c r="B25485" s="1">
        <f t="shared" si="796"/>
        <v>2018</v>
      </c>
      <c r="C25485" s="1">
        <f t="shared" si="797"/>
        <v>2</v>
      </c>
      <c r="D25485">
        <v>2905</v>
      </c>
      <c r="E25485" t="s">
        <v>36</v>
      </c>
      <c r="F25485" s="4">
        <v>750000</v>
      </c>
      <c r="G25485" t="s">
        <v>5</v>
      </c>
      <c r="H25485">
        <v>5</v>
      </c>
      <c r="I25485" s="4">
        <f>IF(E25485="Rhode Island", Table1[[#This Row],[price]]*$L$3, IF(E25485="Massachusetts", Table1[[#This Row],[price]]*$L$2, 1))</f>
        <v>750000</v>
      </c>
    </row>
    <row r="25486" spans="1:9" x14ac:dyDescent="0.25">
      <c r="A25486" s="2">
        <v>43203</v>
      </c>
      <c r="B25486" s="1">
        <f t="shared" si="796"/>
        <v>2018</v>
      </c>
      <c r="C25486" s="1">
        <f t="shared" si="797"/>
        <v>2</v>
      </c>
      <c r="D25486">
        <v>2914</v>
      </c>
      <c r="E25486" t="s">
        <v>36</v>
      </c>
      <c r="F25486" s="4">
        <v>770000</v>
      </c>
      <c r="G25486" t="s">
        <v>5</v>
      </c>
      <c r="H25486">
        <v>4</v>
      </c>
      <c r="I25486" s="4">
        <f>IF(E25486="Rhode Island", Table1[[#This Row],[price]]*$L$3, IF(E25486="Massachusetts", Table1[[#This Row],[price]]*$L$2, 1))</f>
        <v>770000</v>
      </c>
    </row>
    <row r="25487" spans="1:9" x14ac:dyDescent="0.25">
      <c r="A25487" s="2">
        <v>43203</v>
      </c>
      <c r="B25487" s="1">
        <f t="shared" si="796"/>
        <v>2018</v>
      </c>
      <c r="C25487" s="1">
        <f t="shared" si="797"/>
        <v>2</v>
      </c>
      <c r="D25487">
        <v>2914</v>
      </c>
      <c r="E25487" t="s">
        <v>36</v>
      </c>
      <c r="F25487" s="4">
        <v>872500</v>
      </c>
      <c r="G25487" t="s">
        <v>5</v>
      </c>
      <c r="H25487">
        <v>4</v>
      </c>
      <c r="I25487" s="4">
        <f>IF(E25487="Rhode Island", Table1[[#This Row],[price]]*$L$3, IF(E25487="Massachusetts", Table1[[#This Row],[price]]*$L$2, 1))</f>
        <v>872500</v>
      </c>
    </row>
    <row r="25488" spans="1:9" x14ac:dyDescent="0.25">
      <c r="A25488" s="2">
        <v>43203</v>
      </c>
      <c r="B25488" s="1">
        <f t="shared" si="796"/>
        <v>2018</v>
      </c>
      <c r="C25488" s="1">
        <f t="shared" si="797"/>
        <v>2</v>
      </c>
      <c r="D25488">
        <v>2607</v>
      </c>
      <c r="E25488" t="s">
        <v>37</v>
      </c>
      <c r="F25488" s="4">
        <v>960000</v>
      </c>
      <c r="G25488" t="s">
        <v>5</v>
      </c>
      <c r="H25488">
        <v>4</v>
      </c>
      <c r="I25488" s="4">
        <f>IF(E25488="Rhode Island", Table1[[#This Row],[price]]*$L$3, IF(E25488="Massachusetts", Table1[[#This Row],[price]]*$L$2, 1))</f>
        <v>960000</v>
      </c>
    </row>
    <row r="25489" spans="1:9" x14ac:dyDescent="0.25">
      <c r="A25489" s="2">
        <v>43203</v>
      </c>
      <c r="B25489" s="1">
        <f t="shared" si="796"/>
        <v>2018</v>
      </c>
      <c r="C25489" s="1">
        <f t="shared" si="797"/>
        <v>2</v>
      </c>
      <c r="D25489">
        <v>2606</v>
      </c>
      <c r="E25489" t="s">
        <v>37</v>
      </c>
      <c r="F25489" s="4">
        <v>1031000</v>
      </c>
      <c r="G25489" t="s">
        <v>5</v>
      </c>
      <c r="H25489">
        <v>4</v>
      </c>
      <c r="I25489" s="4">
        <f>IF(E25489="Rhode Island", Table1[[#This Row],[price]]*$L$3, IF(E25489="Massachusetts", Table1[[#This Row],[price]]*$L$2, 1))</f>
        <v>1031000</v>
      </c>
    </row>
    <row r="25490" spans="1:9" x14ac:dyDescent="0.25">
      <c r="A25490" s="2">
        <v>43203</v>
      </c>
      <c r="B25490" s="1">
        <f t="shared" si="796"/>
        <v>2018</v>
      </c>
      <c r="C25490" s="1">
        <f t="shared" si="797"/>
        <v>2</v>
      </c>
      <c r="D25490">
        <v>2600</v>
      </c>
      <c r="E25490" t="s">
        <v>37</v>
      </c>
      <c r="F25490" s="4">
        <v>1350000</v>
      </c>
      <c r="G25490" t="s">
        <v>5</v>
      </c>
      <c r="H25490">
        <v>4</v>
      </c>
      <c r="I25490" s="4">
        <f>IF(E25490="Rhode Island", Table1[[#This Row],[price]]*$L$3, IF(E25490="Massachusetts", Table1[[#This Row],[price]]*$L$2, 1))</f>
        <v>1350000</v>
      </c>
    </row>
    <row r="25491" spans="1:9" x14ac:dyDescent="0.25">
      <c r="A25491" s="2">
        <v>43203</v>
      </c>
      <c r="B25491" s="1">
        <f t="shared" si="796"/>
        <v>2018</v>
      </c>
      <c r="C25491" s="1">
        <f t="shared" si="797"/>
        <v>2</v>
      </c>
      <c r="D25491">
        <v>2603</v>
      </c>
      <c r="E25491" t="s">
        <v>37</v>
      </c>
      <c r="F25491" s="4">
        <v>1525000</v>
      </c>
      <c r="G25491" t="s">
        <v>5</v>
      </c>
      <c r="H25491">
        <v>3</v>
      </c>
      <c r="I25491" s="4">
        <f>IF(E25491="Rhode Island", Table1[[#This Row],[price]]*$L$3, IF(E25491="Massachusetts", Table1[[#This Row],[price]]*$L$2, 1))</f>
        <v>1525000</v>
      </c>
    </row>
    <row r="25492" spans="1:9" x14ac:dyDescent="0.25">
      <c r="A25492" s="2">
        <v>43203</v>
      </c>
      <c r="B25492" s="1">
        <f t="shared" si="796"/>
        <v>2018</v>
      </c>
      <c r="C25492" s="1">
        <f t="shared" si="797"/>
        <v>2</v>
      </c>
      <c r="D25492">
        <v>2620</v>
      </c>
      <c r="E25492" t="s">
        <v>37</v>
      </c>
      <c r="F25492" s="4">
        <v>169000</v>
      </c>
      <c r="G25492" t="s">
        <v>6</v>
      </c>
      <c r="H25492">
        <v>1</v>
      </c>
      <c r="I25492" s="4">
        <f>IF(E25492="Rhode Island", Table1[[#This Row],[price]]*$L$3, IF(E25492="Massachusetts", Table1[[#This Row],[price]]*$L$2, 1))</f>
        <v>169000</v>
      </c>
    </row>
    <row r="25493" spans="1:9" x14ac:dyDescent="0.25">
      <c r="A25493" s="2">
        <v>43203</v>
      </c>
      <c r="B25493" s="1">
        <f t="shared" si="796"/>
        <v>2018</v>
      </c>
      <c r="C25493" s="1">
        <f t="shared" si="797"/>
        <v>2</v>
      </c>
      <c r="D25493">
        <v>2615</v>
      </c>
      <c r="E25493" t="s">
        <v>37</v>
      </c>
      <c r="F25493" s="4">
        <v>293000</v>
      </c>
      <c r="G25493" t="s">
        <v>6</v>
      </c>
      <c r="H25493">
        <v>2</v>
      </c>
      <c r="I25493" s="4">
        <f>IF(E25493="Rhode Island", Table1[[#This Row],[price]]*$L$3, IF(E25493="Massachusetts", Table1[[#This Row],[price]]*$L$2, 1))</f>
        <v>293000</v>
      </c>
    </row>
    <row r="25494" spans="1:9" x14ac:dyDescent="0.25">
      <c r="A25494" s="2">
        <v>43203</v>
      </c>
      <c r="B25494" s="1">
        <f t="shared" si="796"/>
        <v>2018</v>
      </c>
      <c r="C25494" s="1">
        <f t="shared" si="797"/>
        <v>2</v>
      </c>
      <c r="D25494">
        <v>2617</v>
      </c>
      <c r="E25494" t="s">
        <v>37</v>
      </c>
      <c r="F25494" s="4">
        <v>318000</v>
      </c>
      <c r="G25494" t="s">
        <v>6</v>
      </c>
      <c r="H25494">
        <v>1</v>
      </c>
      <c r="I25494" s="4">
        <f>IF(E25494="Rhode Island", Table1[[#This Row],[price]]*$L$3, IF(E25494="Massachusetts", Table1[[#This Row],[price]]*$L$2, 1))</f>
        <v>318000</v>
      </c>
    </row>
    <row r="25495" spans="1:9" x14ac:dyDescent="0.25">
      <c r="A25495" s="2">
        <v>43203</v>
      </c>
      <c r="B25495" s="1">
        <f t="shared" si="796"/>
        <v>2018</v>
      </c>
      <c r="C25495" s="1">
        <f t="shared" si="797"/>
        <v>2</v>
      </c>
      <c r="D25495">
        <v>2606</v>
      </c>
      <c r="E25495" t="s">
        <v>37</v>
      </c>
      <c r="F25495" s="4">
        <v>327500</v>
      </c>
      <c r="G25495" t="s">
        <v>6</v>
      </c>
      <c r="H25495">
        <v>2</v>
      </c>
      <c r="I25495" s="4">
        <f>IF(E25495="Rhode Island", Table1[[#This Row],[price]]*$L$3, IF(E25495="Massachusetts", Table1[[#This Row],[price]]*$L$2, 1))</f>
        <v>327500</v>
      </c>
    </row>
    <row r="25496" spans="1:9" x14ac:dyDescent="0.25">
      <c r="A25496" s="2">
        <v>43203</v>
      </c>
      <c r="B25496" s="1">
        <f t="shared" si="796"/>
        <v>2018</v>
      </c>
      <c r="C25496" s="1">
        <f t="shared" si="797"/>
        <v>2</v>
      </c>
      <c r="D25496">
        <v>2617</v>
      </c>
      <c r="E25496" t="s">
        <v>37</v>
      </c>
      <c r="F25496" s="4">
        <v>360000</v>
      </c>
      <c r="G25496" t="s">
        <v>6</v>
      </c>
      <c r="H25496">
        <v>1</v>
      </c>
      <c r="I25496" s="4">
        <f>IF(E25496="Rhode Island", Table1[[#This Row],[price]]*$L$3, IF(E25496="Massachusetts", Table1[[#This Row],[price]]*$L$2, 1))</f>
        <v>360000</v>
      </c>
    </row>
    <row r="25497" spans="1:9" x14ac:dyDescent="0.25">
      <c r="A25497" s="2">
        <v>43203</v>
      </c>
      <c r="B25497" s="1">
        <f t="shared" si="796"/>
        <v>2018</v>
      </c>
      <c r="C25497" s="1">
        <f t="shared" si="797"/>
        <v>2</v>
      </c>
      <c r="D25497">
        <v>2604</v>
      </c>
      <c r="E25497" t="s">
        <v>37</v>
      </c>
      <c r="F25497" s="4">
        <v>465000</v>
      </c>
      <c r="G25497" t="s">
        <v>6</v>
      </c>
      <c r="H25497">
        <v>2</v>
      </c>
      <c r="I25497" s="4">
        <f>IF(E25497="Rhode Island", Table1[[#This Row],[price]]*$L$3, IF(E25497="Massachusetts", Table1[[#This Row],[price]]*$L$2, 1))</f>
        <v>465000</v>
      </c>
    </row>
    <row r="25498" spans="1:9" x14ac:dyDescent="0.25">
      <c r="A25498" s="2">
        <v>43203</v>
      </c>
      <c r="B25498" s="1">
        <f t="shared" si="796"/>
        <v>2018</v>
      </c>
      <c r="C25498" s="1">
        <f t="shared" si="797"/>
        <v>2</v>
      </c>
      <c r="D25498">
        <v>2604</v>
      </c>
      <c r="E25498" t="s">
        <v>37</v>
      </c>
      <c r="F25498" s="4">
        <v>472500</v>
      </c>
      <c r="G25498" t="s">
        <v>6</v>
      </c>
      <c r="H25498">
        <v>1</v>
      </c>
      <c r="I25498" s="4">
        <f>IF(E25498="Rhode Island", Table1[[#This Row],[price]]*$L$3, IF(E25498="Massachusetts", Table1[[#This Row],[price]]*$L$2, 1))</f>
        <v>472500</v>
      </c>
    </row>
    <row r="25499" spans="1:9" x14ac:dyDescent="0.25">
      <c r="A25499" s="2">
        <v>43204</v>
      </c>
      <c r="B25499" s="1">
        <f t="shared" si="796"/>
        <v>2018</v>
      </c>
      <c r="C25499" s="1">
        <f t="shared" si="797"/>
        <v>2</v>
      </c>
      <c r="D25499">
        <v>2617</v>
      </c>
      <c r="E25499" t="s">
        <v>37</v>
      </c>
      <c r="F25499" s="4">
        <v>542000</v>
      </c>
      <c r="G25499" t="s">
        <v>5</v>
      </c>
      <c r="H25499">
        <v>3</v>
      </c>
      <c r="I25499" s="4">
        <f>IF(E25499="Rhode Island", Table1[[#This Row],[price]]*$L$3, IF(E25499="Massachusetts", Table1[[#This Row],[price]]*$L$2, 1))</f>
        <v>542000</v>
      </c>
    </row>
    <row r="25500" spans="1:9" x14ac:dyDescent="0.25">
      <c r="A25500" s="2">
        <v>43204</v>
      </c>
      <c r="B25500" s="1">
        <f t="shared" si="796"/>
        <v>2018</v>
      </c>
      <c r="C25500" s="1">
        <f t="shared" si="797"/>
        <v>2</v>
      </c>
      <c r="D25500">
        <v>2615</v>
      </c>
      <c r="E25500" t="s">
        <v>37</v>
      </c>
      <c r="F25500" s="4">
        <v>595000</v>
      </c>
      <c r="G25500" t="s">
        <v>5</v>
      </c>
      <c r="H25500">
        <v>4</v>
      </c>
      <c r="I25500" s="4">
        <f>IF(E25500="Rhode Island", Table1[[#This Row],[price]]*$L$3, IF(E25500="Massachusetts", Table1[[#This Row],[price]]*$L$2, 1))</f>
        <v>595000</v>
      </c>
    </row>
    <row r="25501" spans="1:9" x14ac:dyDescent="0.25">
      <c r="A25501" s="2">
        <v>43204</v>
      </c>
      <c r="B25501" s="1">
        <f t="shared" si="796"/>
        <v>2018</v>
      </c>
      <c r="C25501" s="1">
        <f t="shared" si="797"/>
        <v>2</v>
      </c>
      <c r="D25501">
        <v>2615</v>
      </c>
      <c r="E25501" t="s">
        <v>37</v>
      </c>
      <c r="F25501" s="4">
        <v>605000</v>
      </c>
      <c r="G25501" t="s">
        <v>5</v>
      </c>
      <c r="H25501">
        <v>4</v>
      </c>
      <c r="I25501" s="4">
        <f>IF(E25501="Rhode Island", Table1[[#This Row],[price]]*$L$3, IF(E25501="Massachusetts", Table1[[#This Row],[price]]*$L$2, 1))</f>
        <v>605000</v>
      </c>
    </row>
    <row r="25502" spans="1:9" x14ac:dyDescent="0.25">
      <c r="A25502" s="2">
        <v>43204</v>
      </c>
      <c r="B25502" s="1">
        <f t="shared" si="796"/>
        <v>2018</v>
      </c>
      <c r="C25502" s="1">
        <f t="shared" si="797"/>
        <v>2</v>
      </c>
      <c r="D25502">
        <v>2604</v>
      </c>
      <c r="E25502" t="s">
        <v>37</v>
      </c>
      <c r="F25502" s="4">
        <v>680000</v>
      </c>
      <c r="G25502" t="s">
        <v>5</v>
      </c>
      <c r="H25502">
        <v>2</v>
      </c>
      <c r="I25502" s="4">
        <f>IF(E25502="Rhode Island", Table1[[#This Row],[price]]*$L$3, IF(E25502="Massachusetts", Table1[[#This Row],[price]]*$L$2, 1))</f>
        <v>680000</v>
      </c>
    </row>
    <row r="25503" spans="1:9" x14ac:dyDescent="0.25">
      <c r="A25503" s="2">
        <v>43204</v>
      </c>
      <c r="B25503" s="1">
        <f t="shared" si="796"/>
        <v>2018</v>
      </c>
      <c r="C25503" s="1">
        <f t="shared" si="797"/>
        <v>2</v>
      </c>
      <c r="D25503">
        <v>2602</v>
      </c>
      <c r="E25503" t="s">
        <v>37</v>
      </c>
      <c r="F25503" s="4">
        <v>732500</v>
      </c>
      <c r="G25503" t="s">
        <v>5</v>
      </c>
      <c r="H25503">
        <v>4</v>
      </c>
      <c r="I25503" s="4">
        <f>IF(E25503="Rhode Island", Table1[[#This Row],[price]]*$L$3, IF(E25503="Massachusetts", Table1[[#This Row],[price]]*$L$2, 1))</f>
        <v>732500</v>
      </c>
    </row>
    <row r="25504" spans="1:9" x14ac:dyDescent="0.25">
      <c r="A25504" s="2">
        <v>43204</v>
      </c>
      <c r="B25504" s="1">
        <f t="shared" si="796"/>
        <v>2018</v>
      </c>
      <c r="C25504" s="1">
        <f t="shared" si="797"/>
        <v>2</v>
      </c>
      <c r="D25504">
        <v>2904</v>
      </c>
      <c r="E25504" t="s">
        <v>36</v>
      </c>
      <c r="F25504" s="4">
        <v>737000</v>
      </c>
      <c r="G25504" t="s">
        <v>5</v>
      </c>
      <c r="H25504">
        <v>4</v>
      </c>
      <c r="I25504" s="4">
        <f>IF(E25504="Rhode Island", Table1[[#This Row],[price]]*$L$3, IF(E25504="Massachusetts", Table1[[#This Row],[price]]*$L$2, 1))</f>
        <v>737000</v>
      </c>
    </row>
    <row r="25505" spans="1:9" x14ac:dyDescent="0.25">
      <c r="A25505" s="2">
        <v>43204</v>
      </c>
      <c r="B25505" s="1">
        <f t="shared" si="796"/>
        <v>2018</v>
      </c>
      <c r="C25505" s="1">
        <f t="shared" si="797"/>
        <v>2</v>
      </c>
      <c r="D25505">
        <v>2614</v>
      </c>
      <c r="E25505" t="s">
        <v>37</v>
      </c>
      <c r="F25505" s="4">
        <v>776000</v>
      </c>
      <c r="G25505" t="s">
        <v>5</v>
      </c>
      <c r="H25505">
        <v>3</v>
      </c>
      <c r="I25505" s="4">
        <f>IF(E25505="Rhode Island", Table1[[#This Row],[price]]*$L$3, IF(E25505="Massachusetts", Table1[[#This Row],[price]]*$L$2, 1))</f>
        <v>776000</v>
      </c>
    </row>
    <row r="25506" spans="1:9" x14ac:dyDescent="0.25">
      <c r="A25506" s="2">
        <v>43204</v>
      </c>
      <c r="B25506" s="1">
        <f t="shared" si="796"/>
        <v>2018</v>
      </c>
      <c r="C25506" s="1">
        <f t="shared" si="797"/>
        <v>2</v>
      </c>
      <c r="D25506">
        <v>2913</v>
      </c>
      <c r="E25506" t="s">
        <v>36</v>
      </c>
      <c r="F25506" s="4">
        <v>777000</v>
      </c>
      <c r="G25506" t="s">
        <v>5</v>
      </c>
      <c r="H25506">
        <v>4</v>
      </c>
      <c r="I25506" s="4">
        <f>IF(E25506="Rhode Island", Table1[[#This Row],[price]]*$L$3, IF(E25506="Massachusetts", Table1[[#This Row],[price]]*$L$2, 1))</f>
        <v>777000</v>
      </c>
    </row>
    <row r="25507" spans="1:9" x14ac:dyDescent="0.25">
      <c r="A25507" s="2">
        <v>43204</v>
      </c>
      <c r="B25507" s="1">
        <f t="shared" si="796"/>
        <v>2018</v>
      </c>
      <c r="C25507" s="1">
        <f t="shared" si="797"/>
        <v>2</v>
      </c>
      <c r="D25507">
        <v>2611</v>
      </c>
      <c r="E25507" t="s">
        <v>37</v>
      </c>
      <c r="F25507" s="4">
        <v>800000</v>
      </c>
      <c r="G25507" t="s">
        <v>5</v>
      </c>
      <c r="H25507">
        <v>5</v>
      </c>
      <c r="I25507" s="4">
        <f>IF(E25507="Rhode Island", Table1[[#This Row],[price]]*$L$3, IF(E25507="Massachusetts", Table1[[#This Row],[price]]*$L$2, 1))</f>
        <v>800000</v>
      </c>
    </row>
    <row r="25508" spans="1:9" x14ac:dyDescent="0.25">
      <c r="A25508" s="2">
        <v>43204</v>
      </c>
      <c r="B25508" s="1">
        <f t="shared" si="796"/>
        <v>2018</v>
      </c>
      <c r="C25508" s="1">
        <f t="shared" si="797"/>
        <v>2</v>
      </c>
      <c r="D25508">
        <v>2617</v>
      </c>
      <c r="E25508" t="s">
        <v>37</v>
      </c>
      <c r="F25508" s="4">
        <v>805000</v>
      </c>
      <c r="G25508" t="s">
        <v>5</v>
      </c>
      <c r="H25508">
        <v>3</v>
      </c>
      <c r="I25508" s="4">
        <f>IF(E25508="Rhode Island", Table1[[#This Row],[price]]*$L$3, IF(E25508="Massachusetts", Table1[[#This Row],[price]]*$L$2, 1))</f>
        <v>805000</v>
      </c>
    </row>
    <row r="25509" spans="1:9" x14ac:dyDescent="0.25">
      <c r="A25509" s="2">
        <v>43204</v>
      </c>
      <c r="B25509" s="1">
        <f t="shared" si="796"/>
        <v>2018</v>
      </c>
      <c r="C25509" s="1">
        <f t="shared" si="797"/>
        <v>2</v>
      </c>
      <c r="D25509">
        <v>2602</v>
      </c>
      <c r="E25509" t="s">
        <v>37</v>
      </c>
      <c r="F25509" s="4">
        <v>860000</v>
      </c>
      <c r="G25509" t="s">
        <v>5</v>
      </c>
      <c r="H25509">
        <v>4</v>
      </c>
      <c r="I25509" s="4">
        <f>IF(E25509="Rhode Island", Table1[[#This Row],[price]]*$L$3, IF(E25509="Massachusetts", Table1[[#This Row],[price]]*$L$2, 1))</f>
        <v>860000</v>
      </c>
    </row>
    <row r="25510" spans="1:9" x14ac:dyDescent="0.25">
      <c r="A25510" s="2">
        <v>43204</v>
      </c>
      <c r="B25510" s="1">
        <f t="shared" si="796"/>
        <v>2018</v>
      </c>
      <c r="C25510" s="1">
        <f t="shared" si="797"/>
        <v>2</v>
      </c>
      <c r="D25510">
        <v>2911</v>
      </c>
      <c r="E25510" t="s">
        <v>36</v>
      </c>
      <c r="F25510" s="4">
        <v>980000</v>
      </c>
      <c r="G25510" t="s">
        <v>5</v>
      </c>
      <c r="H25510">
        <v>4</v>
      </c>
      <c r="I25510" s="4">
        <f>IF(E25510="Rhode Island", Table1[[#This Row],[price]]*$L$3, IF(E25510="Massachusetts", Table1[[#This Row],[price]]*$L$2, 1))</f>
        <v>980000</v>
      </c>
    </row>
    <row r="25511" spans="1:9" x14ac:dyDescent="0.25">
      <c r="A25511" s="2">
        <v>43204</v>
      </c>
      <c r="B25511" s="1">
        <f t="shared" si="796"/>
        <v>2018</v>
      </c>
      <c r="C25511" s="1">
        <f t="shared" si="797"/>
        <v>2</v>
      </c>
      <c r="D25511">
        <v>2614</v>
      </c>
      <c r="E25511" t="s">
        <v>37</v>
      </c>
      <c r="F25511" s="4">
        <v>1030000</v>
      </c>
      <c r="G25511" t="s">
        <v>5</v>
      </c>
      <c r="H25511">
        <v>4</v>
      </c>
      <c r="I25511" s="4">
        <f>IF(E25511="Rhode Island", Table1[[#This Row],[price]]*$L$3, IF(E25511="Massachusetts", Table1[[#This Row],[price]]*$L$2, 1))</f>
        <v>1030000</v>
      </c>
    </row>
    <row r="25512" spans="1:9" x14ac:dyDescent="0.25">
      <c r="A25512" s="2">
        <v>43204</v>
      </c>
      <c r="B25512" s="1">
        <f t="shared" si="796"/>
        <v>2018</v>
      </c>
      <c r="C25512" s="1">
        <f t="shared" si="797"/>
        <v>2</v>
      </c>
      <c r="D25512">
        <v>2617</v>
      </c>
      <c r="E25512" t="s">
        <v>37</v>
      </c>
      <c r="F25512" s="4">
        <v>1050000</v>
      </c>
      <c r="G25512" t="s">
        <v>5</v>
      </c>
      <c r="H25512">
        <v>5</v>
      </c>
      <c r="I25512" s="4">
        <f>IF(E25512="Rhode Island", Table1[[#This Row],[price]]*$L$3, IF(E25512="Massachusetts", Table1[[#This Row],[price]]*$L$2, 1))</f>
        <v>1050000</v>
      </c>
    </row>
    <row r="25513" spans="1:9" x14ac:dyDescent="0.25">
      <c r="A25513" s="2">
        <v>43204</v>
      </c>
      <c r="B25513" s="1">
        <f t="shared" si="796"/>
        <v>2018</v>
      </c>
      <c r="C25513" s="1">
        <f t="shared" si="797"/>
        <v>2</v>
      </c>
      <c r="D25513">
        <v>2604</v>
      </c>
      <c r="E25513" t="s">
        <v>37</v>
      </c>
      <c r="F25513" s="4">
        <v>1210000</v>
      </c>
      <c r="G25513" t="s">
        <v>5</v>
      </c>
      <c r="H25513">
        <v>4</v>
      </c>
      <c r="I25513" s="4">
        <f>IF(E25513="Rhode Island", Table1[[#This Row],[price]]*$L$3, IF(E25513="Massachusetts", Table1[[#This Row],[price]]*$L$2, 1))</f>
        <v>1210000</v>
      </c>
    </row>
    <row r="25514" spans="1:9" x14ac:dyDescent="0.25">
      <c r="A25514" s="2">
        <v>43204</v>
      </c>
      <c r="B25514" s="1">
        <f t="shared" si="796"/>
        <v>2018</v>
      </c>
      <c r="C25514" s="1">
        <f t="shared" si="797"/>
        <v>2</v>
      </c>
      <c r="D25514">
        <v>2603</v>
      </c>
      <c r="E25514" t="s">
        <v>37</v>
      </c>
      <c r="F25514" s="4">
        <v>1250000</v>
      </c>
      <c r="G25514" t="s">
        <v>5</v>
      </c>
      <c r="H25514">
        <v>3</v>
      </c>
      <c r="I25514" s="4">
        <f>IF(E25514="Rhode Island", Table1[[#This Row],[price]]*$L$3, IF(E25514="Massachusetts", Table1[[#This Row],[price]]*$L$2, 1))</f>
        <v>1250000</v>
      </c>
    </row>
    <row r="25515" spans="1:9" x14ac:dyDescent="0.25">
      <c r="A25515" s="2">
        <v>43204</v>
      </c>
      <c r="B25515" s="1">
        <f t="shared" si="796"/>
        <v>2018</v>
      </c>
      <c r="C25515" s="1">
        <f t="shared" si="797"/>
        <v>2</v>
      </c>
      <c r="D25515">
        <v>2614</v>
      </c>
      <c r="E25515" t="s">
        <v>37</v>
      </c>
      <c r="F25515" s="4">
        <v>1407000</v>
      </c>
      <c r="G25515" t="s">
        <v>5</v>
      </c>
      <c r="H25515">
        <v>4</v>
      </c>
      <c r="I25515" s="4">
        <f>IF(E25515="Rhode Island", Table1[[#This Row],[price]]*$L$3, IF(E25515="Massachusetts", Table1[[#This Row],[price]]*$L$2, 1))</f>
        <v>1407000</v>
      </c>
    </row>
    <row r="25516" spans="1:9" x14ac:dyDescent="0.25">
      <c r="A25516" s="2">
        <v>43204</v>
      </c>
      <c r="B25516" s="1">
        <f t="shared" si="796"/>
        <v>2018</v>
      </c>
      <c r="C25516" s="1">
        <f t="shared" si="797"/>
        <v>2</v>
      </c>
      <c r="D25516">
        <v>2600</v>
      </c>
      <c r="E25516" t="s">
        <v>37</v>
      </c>
      <c r="F25516" s="4">
        <v>1575000</v>
      </c>
      <c r="G25516" t="s">
        <v>5</v>
      </c>
      <c r="H25516">
        <v>3</v>
      </c>
      <c r="I25516" s="4">
        <f>IF(E25516="Rhode Island", Table1[[#This Row],[price]]*$L$3, IF(E25516="Massachusetts", Table1[[#This Row],[price]]*$L$2, 1))</f>
        <v>1575000</v>
      </c>
    </row>
    <row r="25517" spans="1:9" x14ac:dyDescent="0.25">
      <c r="A25517" s="2">
        <v>43204</v>
      </c>
      <c r="B25517" s="1">
        <f t="shared" si="796"/>
        <v>2018</v>
      </c>
      <c r="C25517" s="1">
        <f t="shared" si="797"/>
        <v>2</v>
      </c>
      <c r="D25517">
        <v>2603</v>
      </c>
      <c r="E25517" t="s">
        <v>37</v>
      </c>
      <c r="F25517" s="4">
        <v>2740000</v>
      </c>
      <c r="G25517" t="s">
        <v>5</v>
      </c>
      <c r="H25517">
        <v>4</v>
      </c>
      <c r="I25517" s="4">
        <f>IF(E25517="Rhode Island", Table1[[#This Row],[price]]*$L$3, IF(E25517="Massachusetts", Table1[[#This Row],[price]]*$L$2, 1))</f>
        <v>2740000</v>
      </c>
    </row>
    <row r="25518" spans="1:9" x14ac:dyDescent="0.25">
      <c r="A25518" s="2">
        <v>43204</v>
      </c>
      <c r="B25518" s="1">
        <f t="shared" si="796"/>
        <v>2018</v>
      </c>
      <c r="C25518" s="1">
        <f t="shared" si="797"/>
        <v>2</v>
      </c>
      <c r="D25518">
        <v>2603</v>
      </c>
      <c r="E25518" t="s">
        <v>37</v>
      </c>
      <c r="F25518" s="4">
        <v>2950000</v>
      </c>
      <c r="G25518" t="s">
        <v>5</v>
      </c>
      <c r="H25518">
        <v>5</v>
      </c>
      <c r="I25518" s="4">
        <f>IF(E25518="Rhode Island", Table1[[#This Row],[price]]*$L$3, IF(E25518="Massachusetts", Table1[[#This Row],[price]]*$L$2, 1))</f>
        <v>2950000</v>
      </c>
    </row>
    <row r="25519" spans="1:9" x14ac:dyDescent="0.25">
      <c r="A25519" s="2">
        <v>43206</v>
      </c>
      <c r="B25519" s="1">
        <f t="shared" si="796"/>
        <v>2018</v>
      </c>
      <c r="C25519" s="1">
        <f t="shared" si="797"/>
        <v>2</v>
      </c>
      <c r="D25519">
        <v>2913</v>
      </c>
      <c r="E25519" t="s">
        <v>36</v>
      </c>
      <c r="F25519" s="4">
        <v>480000</v>
      </c>
      <c r="G25519" t="s">
        <v>5</v>
      </c>
      <c r="H25519">
        <v>3</v>
      </c>
      <c r="I25519" s="4">
        <f>IF(E25519="Rhode Island", Table1[[#This Row],[price]]*$L$3, IF(E25519="Massachusetts", Table1[[#This Row],[price]]*$L$2, 1))</f>
        <v>480000</v>
      </c>
    </row>
    <row r="25520" spans="1:9" x14ac:dyDescent="0.25">
      <c r="A25520" s="2">
        <v>43206</v>
      </c>
      <c r="B25520" s="1">
        <f t="shared" si="796"/>
        <v>2018</v>
      </c>
      <c r="C25520" s="1">
        <f t="shared" si="797"/>
        <v>2</v>
      </c>
      <c r="D25520">
        <v>2905</v>
      </c>
      <c r="E25520" t="s">
        <v>36</v>
      </c>
      <c r="F25520" s="4">
        <v>512500</v>
      </c>
      <c r="G25520" t="s">
        <v>5</v>
      </c>
      <c r="H25520">
        <v>3</v>
      </c>
      <c r="I25520" s="4">
        <f>IF(E25520="Rhode Island", Table1[[#This Row],[price]]*$L$3, IF(E25520="Massachusetts", Table1[[#This Row],[price]]*$L$2, 1))</f>
        <v>512500</v>
      </c>
    </row>
    <row r="25521" spans="1:9" x14ac:dyDescent="0.25">
      <c r="A25521" s="2">
        <v>43206</v>
      </c>
      <c r="B25521" s="1">
        <f t="shared" si="796"/>
        <v>2018</v>
      </c>
      <c r="C25521" s="1">
        <f t="shared" si="797"/>
        <v>2</v>
      </c>
      <c r="D25521">
        <v>2905</v>
      </c>
      <c r="E25521" t="s">
        <v>36</v>
      </c>
      <c r="F25521" s="4">
        <v>532000</v>
      </c>
      <c r="G25521" t="s">
        <v>5</v>
      </c>
      <c r="H25521">
        <v>3</v>
      </c>
      <c r="I25521" s="4">
        <f>IF(E25521="Rhode Island", Table1[[#This Row],[price]]*$L$3, IF(E25521="Massachusetts", Table1[[#This Row],[price]]*$L$2, 1))</f>
        <v>532000</v>
      </c>
    </row>
    <row r="25522" spans="1:9" x14ac:dyDescent="0.25">
      <c r="A25522" s="2">
        <v>43206</v>
      </c>
      <c r="B25522" s="1">
        <f t="shared" si="796"/>
        <v>2018</v>
      </c>
      <c r="C25522" s="1">
        <f t="shared" si="797"/>
        <v>2</v>
      </c>
      <c r="D25522">
        <v>2903</v>
      </c>
      <c r="E25522" t="s">
        <v>36</v>
      </c>
      <c r="F25522" s="4">
        <v>562539</v>
      </c>
      <c r="G25522" t="s">
        <v>5</v>
      </c>
      <c r="H25522">
        <v>3</v>
      </c>
      <c r="I25522" s="4">
        <f>IF(E25522="Rhode Island", Table1[[#This Row],[price]]*$L$3, IF(E25522="Massachusetts", Table1[[#This Row],[price]]*$L$2, 1))</f>
        <v>562539</v>
      </c>
    </row>
    <row r="25523" spans="1:9" x14ac:dyDescent="0.25">
      <c r="A25523" s="2">
        <v>43206</v>
      </c>
      <c r="B25523" s="1">
        <f t="shared" si="796"/>
        <v>2018</v>
      </c>
      <c r="C25523" s="1">
        <f t="shared" si="797"/>
        <v>2</v>
      </c>
      <c r="D25523">
        <v>2913</v>
      </c>
      <c r="E25523" t="s">
        <v>36</v>
      </c>
      <c r="F25523" s="4">
        <v>705000</v>
      </c>
      <c r="G25523" t="s">
        <v>5</v>
      </c>
      <c r="H25523">
        <v>4</v>
      </c>
      <c r="I25523" s="4">
        <f>IF(E25523="Rhode Island", Table1[[#This Row],[price]]*$L$3, IF(E25523="Massachusetts", Table1[[#This Row],[price]]*$L$2, 1))</f>
        <v>705000</v>
      </c>
    </row>
    <row r="25524" spans="1:9" x14ac:dyDescent="0.25">
      <c r="A25524" s="2">
        <v>43206</v>
      </c>
      <c r="B25524" s="1">
        <f t="shared" si="796"/>
        <v>2018</v>
      </c>
      <c r="C25524" s="1">
        <f t="shared" si="797"/>
        <v>2</v>
      </c>
      <c r="D25524">
        <v>2914</v>
      </c>
      <c r="E25524" t="s">
        <v>36</v>
      </c>
      <c r="F25524" s="4">
        <v>720500</v>
      </c>
      <c r="G25524" t="s">
        <v>5</v>
      </c>
      <c r="H25524">
        <v>4</v>
      </c>
      <c r="I25524" s="4">
        <f>IF(E25524="Rhode Island", Table1[[#This Row],[price]]*$L$3, IF(E25524="Massachusetts", Table1[[#This Row],[price]]*$L$2, 1))</f>
        <v>720500</v>
      </c>
    </row>
    <row r="25525" spans="1:9" x14ac:dyDescent="0.25">
      <c r="A25525" s="2">
        <v>43206</v>
      </c>
      <c r="B25525" s="1">
        <f t="shared" si="796"/>
        <v>2018</v>
      </c>
      <c r="C25525" s="1">
        <f t="shared" si="797"/>
        <v>2</v>
      </c>
      <c r="D25525">
        <v>2602</v>
      </c>
      <c r="E25525" t="s">
        <v>37</v>
      </c>
      <c r="F25525" s="4">
        <v>727500</v>
      </c>
      <c r="G25525" t="s">
        <v>5</v>
      </c>
      <c r="H25525">
        <v>3</v>
      </c>
      <c r="I25525" s="4">
        <f>IF(E25525="Rhode Island", Table1[[#This Row],[price]]*$L$3, IF(E25525="Massachusetts", Table1[[#This Row],[price]]*$L$2, 1))</f>
        <v>727500</v>
      </c>
    </row>
    <row r="25526" spans="1:9" x14ac:dyDescent="0.25">
      <c r="A25526" s="2">
        <v>43206</v>
      </c>
      <c r="B25526" s="1">
        <f t="shared" si="796"/>
        <v>2018</v>
      </c>
      <c r="C25526" s="1">
        <f t="shared" si="797"/>
        <v>2</v>
      </c>
      <c r="D25526">
        <v>2604</v>
      </c>
      <c r="E25526" t="s">
        <v>37</v>
      </c>
      <c r="F25526" s="4">
        <v>790000</v>
      </c>
      <c r="G25526" t="s">
        <v>5</v>
      </c>
      <c r="H25526">
        <v>3</v>
      </c>
      <c r="I25526" s="4">
        <f>IF(E25526="Rhode Island", Table1[[#This Row],[price]]*$L$3, IF(E25526="Massachusetts", Table1[[#This Row],[price]]*$L$2, 1))</f>
        <v>790000</v>
      </c>
    </row>
    <row r="25527" spans="1:9" x14ac:dyDescent="0.25">
      <c r="A25527" s="2">
        <v>43206</v>
      </c>
      <c r="B25527" s="1">
        <f t="shared" si="796"/>
        <v>2018</v>
      </c>
      <c r="C25527" s="1">
        <f t="shared" si="797"/>
        <v>2</v>
      </c>
      <c r="D25527">
        <v>2617</v>
      </c>
      <c r="E25527" t="s">
        <v>37</v>
      </c>
      <c r="F25527" s="4">
        <v>1200000</v>
      </c>
      <c r="G25527" t="s">
        <v>5</v>
      </c>
      <c r="H25527">
        <v>4</v>
      </c>
      <c r="I25527" s="4">
        <f>IF(E25527="Rhode Island", Table1[[#This Row],[price]]*$L$3, IF(E25527="Massachusetts", Table1[[#This Row],[price]]*$L$2, 1))</f>
        <v>1200000</v>
      </c>
    </row>
    <row r="25528" spans="1:9" x14ac:dyDescent="0.25">
      <c r="A25528" s="2">
        <v>43206</v>
      </c>
      <c r="B25528" s="1">
        <f t="shared" si="796"/>
        <v>2018</v>
      </c>
      <c r="C25528" s="1">
        <f t="shared" si="797"/>
        <v>2</v>
      </c>
      <c r="D25528">
        <v>2617</v>
      </c>
      <c r="E25528" t="s">
        <v>37</v>
      </c>
      <c r="F25528" s="4">
        <v>310000</v>
      </c>
      <c r="G25528" t="s">
        <v>6</v>
      </c>
      <c r="H25528">
        <v>1</v>
      </c>
      <c r="I25528" s="4">
        <f>IF(E25528="Rhode Island", Table1[[#This Row],[price]]*$L$3, IF(E25528="Massachusetts", Table1[[#This Row],[price]]*$L$2, 1))</f>
        <v>310000</v>
      </c>
    </row>
    <row r="25529" spans="1:9" x14ac:dyDescent="0.25">
      <c r="A25529" s="2">
        <v>43206</v>
      </c>
      <c r="B25529" s="1">
        <f t="shared" si="796"/>
        <v>2018</v>
      </c>
      <c r="C25529" s="1">
        <f t="shared" si="797"/>
        <v>2</v>
      </c>
      <c r="D25529">
        <v>2617</v>
      </c>
      <c r="E25529" t="s">
        <v>37</v>
      </c>
      <c r="F25529" s="4">
        <v>320000</v>
      </c>
      <c r="G25529" t="s">
        <v>6</v>
      </c>
      <c r="H25529">
        <v>2</v>
      </c>
      <c r="I25529" s="4">
        <f>IF(E25529="Rhode Island", Table1[[#This Row],[price]]*$L$3, IF(E25529="Massachusetts", Table1[[#This Row],[price]]*$L$2, 1))</f>
        <v>320000</v>
      </c>
    </row>
    <row r="25530" spans="1:9" x14ac:dyDescent="0.25">
      <c r="A25530" s="2">
        <v>43206</v>
      </c>
      <c r="B25530" s="1">
        <f t="shared" si="796"/>
        <v>2018</v>
      </c>
      <c r="C25530" s="1">
        <f t="shared" si="797"/>
        <v>2</v>
      </c>
      <c r="D25530">
        <v>2600</v>
      </c>
      <c r="E25530" t="s">
        <v>37</v>
      </c>
      <c r="F25530" s="4">
        <v>765000</v>
      </c>
      <c r="G25530" t="s">
        <v>6</v>
      </c>
      <c r="H25530">
        <v>2</v>
      </c>
      <c r="I25530" s="4">
        <f>IF(E25530="Rhode Island", Table1[[#This Row],[price]]*$L$3, IF(E25530="Massachusetts", Table1[[#This Row],[price]]*$L$2, 1))</f>
        <v>765000</v>
      </c>
    </row>
    <row r="25531" spans="1:9" x14ac:dyDescent="0.25">
      <c r="A25531" s="2">
        <v>43207</v>
      </c>
      <c r="B25531" s="1">
        <f t="shared" si="796"/>
        <v>2018</v>
      </c>
      <c r="C25531" s="1">
        <f t="shared" si="797"/>
        <v>2</v>
      </c>
      <c r="D25531">
        <v>2913</v>
      </c>
      <c r="E25531" t="s">
        <v>36</v>
      </c>
      <c r="F25531" s="4">
        <v>443000</v>
      </c>
      <c r="G25531" t="s">
        <v>5</v>
      </c>
      <c r="H25531">
        <v>2</v>
      </c>
      <c r="I25531" s="4">
        <f>IF(E25531="Rhode Island", Table1[[#This Row],[price]]*$L$3, IF(E25531="Massachusetts", Table1[[#This Row],[price]]*$L$2, 1))</f>
        <v>443000</v>
      </c>
    </row>
    <row r="25532" spans="1:9" x14ac:dyDescent="0.25">
      <c r="A25532" s="2">
        <v>43207</v>
      </c>
      <c r="B25532" s="1">
        <f t="shared" si="796"/>
        <v>2018</v>
      </c>
      <c r="C25532" s="1">
        <f t="shared" si="797"/>
        <v>2</v>
      </c>
      <c r="D25532">
        <v>2905</v>
      </c>
      <c r="E25532" t="s">
        <v>36</v>
      </c>
      <c r="F25532" s="4">
        <v>485000</v>
      </c>
      <c r="G25532" t="s">
        <v>5</v>
      </c>
      <c r="H25532">
        <v>3</v>
      </c>
      <c r="I25532" s="4">
        <f>IF(E25532="Rhode Island", Table1[[#This Row],[price]]*$L$3, IF(E25532="Massachusetts", Table1[[#This Row],[price]]*$L$2, 1))</f>
        <v>485000</v>
      </c>
    </row>
    <row r="25533" spans="1:9" x14ac:dyDescent="0.25">
      <c r="A25533" s="2">
        <v>43207</v>
      </c>
      <c r="B25533" s="1">
        <f t="shared" si="796"/>
        <v>2018</v>
      </c>
      <c r="C25533" s="1">
        <f t="shared" si="797"/>
        <v>2</v>
      </c>
      <c r="D25533">
        <v>2615</v>
      </c>
      <c r="E25533" t="s">
        <v>37</v>
      </c>
      <c r="F25533" s="4">
        <v>511500</v>
      </c>
      <c r="G25533" t="s">
        <v>5</v>
      </c>
      <c r="H25533">
        <v>3</v>
      </c>
      <c r="I25533" s="4">
        <f>IF(E25533="Rhode Island", Table1[[#This Row],[price]]*$L$3, IF(E25533="Massachusetts", Table1[[#This Row],[price]]*$L$2, 1))</f>
        <v>511500</v>
      </c>
    </row>
    <row r="25534" spans="1:9" x14ac:dyDescent="0.25">
      <c r="A25534" s="2">
        <v>43207</v>
      </c>
      <c r="B25534" s="1">
        <f t="shared" si="796"/>
        <v>2018</v>
      </c>
      <c r="C25534" s="1">
        <f t="shared" si="797"/>
        <v>2</v>
      </c>
      <c r="D25534">
        <v>2905</v>
      </c>
      <c r="E25534" t="s">
        <v>36</v>
      </c>
      <c r="F25534" s="4">
        <v>591500</v>
      </c>
      <c r="G25534" t="s">
        <v>5</v>
      </c>
      <c r="H25534">
        <v>3</v>
      </c>
      <c r="I25534" s="4">
        <f>IF(E25534="Rhode Island", Table1[[#This Row],[price]]*$L$3, IF(E25534="Massachusetts", Table1[[#This Row],[price]]*$L$2, 1))</f>
        <v>591500</v>
      </c>
    </row>
    <row r="25535" spans="1:9" x14ac:dyDescent="0.25">
      <c r="A25535" s="2">
        <v>43207</v>
      </c>
      <c r="B25535" s="1">
        <f t="shared" si="796"/>
        <v>2018</v>
      </c>
      <c r="C25535" s="1">
        <f t="shared" si="797"/>
        <v>2</v>
      </c>
      <c r="D25535">
        <v>2913</v>
      </c>
      <c r="E25535" t="s">
        <v>36</v>
      </c>
      <c r="F25535" s="4">
        <v>635000</v>
      </c>
      <c r="G25535" t="s">
        <v>5</v>
      </c>
      <c r="H25535">
        <v>3</v>
      </c>
      <c r="I25535" s="4">
        <f>IF(E25535="Rhode Island", Table1[[#This Row],[price]]*$L$3, IF(E25535="Massachusetts", Table1[[#This Row],[price]]*$L$2, 1))</f>
        <v>635000</v>
      </c>
    </row>
    <row r="25536" spans="1:9" x14ac:dyDescent="0.25">
      <c r="A25536" s="2">
        <v>43207</v>
      </c>
      <c r="B25536" s="1">
        <f t="shared" si="796"/>
        <v>2018</v>
      </c>
      <c r="C25536" s="1">
        <f t="shared" si="797"/>
        <v>2</v>
      </c>
      <c r="D25536">
        <v>2905</v>
      </c>
      <c r="E25536" t="s">
        <v>36</v>
      </c>
      <c r="F25536" s="4">
        <v>767500</v>
      </c>
      <c r="G25536" t="s">
        <v>5</v>
      </c>
      <c r="H25536">
        <v>4</v>
      </c>
      <c r="I25536" s="4">
        <f>IF(E25536="Rhode Island", Table1[[#This Row],[price]]*$L$3, IF(E25536="Massachusetts", Table1[[#This Row],[price]]*$L$2, 1))</f>
        <v>767500</v>
      </c>
    </row>
    <row r="25537" spans="1:9" x14ac:dyDescent="0.25">
      <c r="A25537" s="2">
        <v>43207</v>
      </c>
      <c r="B25537" s="1">
        <f t="shared" si="796"/>
        <v>2018</v>
      </c>
      <c r="C25537" s="1">
        <f t="shared" si="797"/>
        <v>2</v>
      </c>
      <c r="D25537">
        <v>2912</v>
      </c>
      <c r="E25537" t="s">
        <v>36</v>
      </c>
      <c r="F25537" s="4">
        <v>770000</v>
      </c>
      <c r="G25537" t="s">
        <v>5</v>
      </c>
      <c r="H25537">
        <v>5</v>
      </c>
      <c r="I25537" s="4">
        <f>IF(E25537="Rhode Island", Table1[[#This Row],[price]]*$L$3, IF(E25537="Massachusetts", Table1[[#This Row],[price]]*$L$2, 1))</f>
        <v>770000</v>
      </c>
    </row>
    <row r="25538" spans="1:9" x14ac:dyDescent="0.25">
      <c r="A25538" s="2">
        <v>43207</v>
      </c>
      <c r="B25538" s="1">
        <f t="shared" ref="B25538:B25601" si="798">YEAR(A25538)</f>
        <v>2018</v>
      </c>
      <c r="C25538" s="1">
        <f t="shared" ref="C25538:C25601" si="799">ROUNDUP(MONTH(A25538)/3,0)</f>
        <v>2</v>
      </c>
      <c r="D25538">
        <v>2605</v>
      </c>
      <c r="E25538" t="s">
        <v>37</v>
      </c>
      <c r="F25538" s="4">
        <v>880000</v>
      </c>
      <c r="G25538" t="s">
        <v>5</v>
      </c>
      <c r="H25538">
        <v>3</v>
      </c>
      <c r="I25538" s="4">
        <f>IF(E25538="Rhode Island", Table1[[#This Row],[price]]*$L$3, IF(E25538="Massachusetts", Table1[[#This Row],[price]]*$L$2, 1))</f>
        <v>880000</v>
      </c>
    </row>
    <row r="25539" spans="1:9" x14ac:dyDescent="0.25">
      <c r="A25539" s="2">
        <v>43207</v>
      </c>
      <c r="B25539" s="1">
        <f t="shared" si="798"/>
        <v>2018</v>
      </c>
      <c r="C25539" s="1">
        <f t="shared" si="799"/>
        <v>2</v>
      </c>
      <c r="D25539">
        <v>2913</v>
      </c>
      <c r="E25539" t="s">
        <v>36</v>
      </c>
      <c r="F25539" s="4">
        <v>905000</v>
      </c>
      <c r="G25539" t="s">
        <v>5</v>
      </c>
      <c r="H25539">
        <v>4</v>
      </c>
      <c r="I25539" s="4">
        <f>IF(E25539="Rhode Island", Table1[[#This Row],[price]]*$L$3, IF(E25539="Massachusetts", Table1[[#This Row],[price]]*$L$2, 1))</f>
        <v>905000</v>
      </c>
    </row>
    <row r="25540" spans="1:9" x14ac:dyDescent="0.25">
      <c r="A25540" s="2">
        <v>43207</v>
      </c>
      <c r="B25540" s="1">
        <f t="shared" si="798"/>
        <v>2018</v>
      </c>
      <c r="C25540" s="1">
        <f t="shared" si="799"/>
        <v>2</v>
      </c>
      <c r="D25540">
        <v>2913</v>
      </c>
      <c r="E25540" t="s">
        <v>36</v>
      </c>
      <c r="F25540" s="4">
        <v>275000</v>
      </c>
      <c r="G25540" t="s">
        <v>6</v>
      </c>
      <c r="H25540">
        <v>1</v>
      </c>
      <c r="I25540" s="4">
        <f>IF(E25540="Rhode Island", Table1[[#This Row],[price]]*$L$3, IF(E25540="Massachusetts", Table1[[#This Row],[price]]*$L$2, 1))</f>
        <v>275000</v>
      </c>
    </row>
    <row r="25541" spans="1:9" x14ac:dyDescent="0.25">
      <c r="A25541" s="2">
        <v>43207</v>
      </c>
      <c r="B25541" s="1">
        <f t="shared" si="798"/>
        <v>2018</v>
      </c>
      <c r="C25541" s="1">
        <f t="shared" si="799"/>
        <v>2</v>
      </c>
      <c r="D25541">
        <v>2913</v>
      </c>
      <c r="E25541" t="s">
        <v>36</v>
      </c>
      <c r="F25541" s="4">
        <v>327000</v>
      </c>
      <c r="G25541" t="s">
        <v>6</v>
      </c>
      <c r="H25541">
        <v>2</v>
      </c>
      <c r="I25541" s="4">
        <f>IF(E25541="Rhode Island", Table1[[#This Row],[price]]*$L$3, IF(E25541="Massachusetts", Table1[[#This Row],[price]]*$L$2, 1))</f>
        <v>327000</v>
      </c>
    </row>
    <row r="25542" spans="1:9" x14ac:dyDescent="0.25">
      <c r="A25542" s="2">
        <v>43207</v>
      </c>
      <c r="B25542" s="1">
        <f t="shared" si="798"/>
        <v>2018</v>
      </c>
      <c r="C25542" s="1">
        <f t="shared" si="799"/>
        <v>2</v>
      </c>
      <c r="D25542">
        <v>2612</v>
      </c>
      <c r="E25542" t="s">
        <v>37</v>
      </c>
      <c r="F25542" s="4">
        <v>380000</v>
      </c>
      <c r="G25542" t="s">
        <v>6</v>
      </c>
      <c r="H25542">
        <v>1</v>
      </c>
      <c r="I25542" s="4">
        <f>IF(E25542="Rhode Island", Table1[[#This Row],[price]]*$L$3, IF(E25542="Massachusetts", Table1[[#This Row],[price]]*$L$2, 1))</f>
        <v>380000</v>
      </c>
    </row>
    <row r="25543" spans="1:9" x14ac:dyDescent="0.25">
      <c r="A25543" s="2">
        <v>43207</v>
      </c>
      <c r="B25543" s="1">
        <f t="shared" si="798"/>
        <v>2018</v>
      </c>
      <c r="C25543" s="1">
        <f t="shared" si="799"/>
        <v>2</v>
      </c>
      <c r="D25543">
        <v>2604</v>
      </c>
      <c r="E25543" t="s">
        <v>37</v>
      </c>
      <c r="F25543" s="4">
        <v>432000</v>
      </c>
      <c r="G25543" t="s">
        <v>6</v>
      </c>
      <c r="H25543">
        <v>1</v>
      </c>
      <c r="I25543" s="4">
        <f>IF(E25543="Rhode Island", Table1[[#This Row],[price]]*$L$3, IF(E25543="Massachusetts", Table1[[#This Row],[price]]*$L$2, 1))</f>
        <v>432000</v>
      </c>
    </row>
    <row r="25544" spans="1:9" x14ac:dyDescent="0.25">
      <c r="A25544" s="2">
        <v>43207</v>
      </c>
      <c r="B25544" s="1">
        <f t="shared" si="798"/>
        <v>2018</v>
      </c>
      <c r="C25544" s="1">
        <f t="shared" si="799"/>
        <v>2</v>
      </c>
      <c r="D25544">
        <v>2601</v>
      </c>
      <c r="E25544" t="s">
        <v>37</v>
      </c>
      <c r="F25544" s="4">
        <v>465000</v>
      </c>
      <c r="G25544" t="s">
        <v>6</v>
      </c>
      <c r="H25544">
        <v>1</v>
      </c>
      <c r="I25544" s="4">
        <f>IF(E25544="Rhode Island", Table1[[#This Row],[price]]*$L$3, IF(E25544="Massachusetts", Table1[[#This Row],[price]]*$L$2, 1))</f>
        <v>465000</v>
      </c>
    </row>
    <row r="25545" spans="1:9" x14ac:dyDescent="0.25">
      <c r="A25545" s="2">
        <v>43207</v>
      </c>
      <c r="B25545" s="1">
        <f t="shared" si="798"/>
        <v>2018</v>
      </c>
      <c r="C25545" s="1">
        <f t="shared" si="799"/>
        <v>2</v>
      </c>
      <c r="D25545">
        <v>2604</v>
      </c>
      <c r="E25545" t="s">
        <v>37</v>
      </c>
      <c r="F25545" s="4">
        <v>650000</v>
      </c>
      <c r="G25545" t="s">
        <v>6</v>
      </c>
      <c r="H25545">
        <v>2</v>
      </c>
      <c r="I25545" s="4">
        <f>IF(E25545="Rhode Island", Table1[[#This Row],[price]]*$L$3, IF(E25545="Massachusetts", Table1[[#This Row],[price]]*$L$2, 1))</f>
        <v>650000</v>
      </c>
    </row>
    <row r="25546" spans="1:9" x14ac:dyDescent="0.25">
      <c r="A25546" s="2">
        <v>43207</v>
      </c>
      <c r="B25546" s="1">
        <f t="shared" si="798"/>
        <v>2018</v>
      </c>
      <c r="C25546" s="1">
        <f t="shared" si="799"/>
        <v>2</v>
      </c>
      <c r="D25546">
        <v>2600</v>
      </c>
      <c r="E25546" t="s">
        <v>37</v>
      </c>
      <c r="F25546" s="4">
        <v>686000</v>
      </c>
      <c r="G25546" t="s">
        <v>6</v>
      </c>
      <c r="H25546">
        <v>2</v>
      </c>
      <c r="I25546" s="4">
        <f>IF(E25546="Rhode Island", Table1[[#This Row],[price]]*$L$3, IF(E25546="Massachusetts", Table1[[#This Row],[price]]*$L$2, 1))</f>
        <v>686000</v>
      </c>
    </row>
    <row r="25547" spans="1:9" x14ac:dyDescent="0.25">
      <c r="A25547" s="2">
        <v>43207</v>
      </c>
      <c r="B25547" s="1">
        <f t="shared" si="798"/>
        <v>2018</v>
      </c>
      <c r="C25547" s="1">
        <f t="shared" si="799"/>
        <v>2</v>
      </c>
      <c r="D25547">
        <v>2604</v>
      </c>
      <c r="E25547" t="s">
        <v>37</v>
      </c>
      <c r="F25547" s="4">
        <v>880000</v>
      </c>
      <c r="G25547" t="s">
        <v>6</v>
      </c>
      <c r="H25547">
        <v>2</v>
      </c>
      <c r="I25547" s="4">
        <f>IF(E25547="Rhode Island", Table1[[#This Row],[price]]*$L$3, IF(E25547="Massachusetts", Table1[[#This Row],[price]]*$L$2, 1))</f>
        <v>880000</v>
      </c>
    </row>
    <row r="25548" spans="1:9" x14ac:dyDescent="0.25">
      <c r="A25548" s="2">
        <v>43208</v>
      </c>
      <c r="B25548" s="1">
        <f t="shared" si="798"/>
        <v>2018</v>
      </c>
      <c r="C25548" s="1">
        <f t="shared" si="799"/>
        <v>2</v>
      </c>
      <c r="D25548">
        <v>2614</v>
      </c>
      <c r="E25548" t="s">
        <v>37</v>
      </c>
      <c r="F25548" s="4">
        <v>448200</v>
      </c>
      <c r="G25548" t="s">
        <v>5</v>
      </c>
      <c r="H25548">
        <v>2</v>
      </c>
      <c r="I25548" s="4">
        <f>IF(E25548="Rhode Island", Table1[[#This Row],[price]]*$L$3, IF(E25548="Massachusetts", Table1[[#This Row],[price]]*$L$2, 1))</f>
        <v>448200</v>
      </c>
    </row>
    <row r="25549" spans="1:9" x14ac:dyDescent="0.25">
      <c r="A25549" s="2">
        <v>43208</v>
      </c>
      <c r="B25549" s="1">
        <f t="shared" si="798"/>
        <v>2018</v>
      </c>
      <c r="C25549" s="1">
        <f t="shared" si="799"/>
        <v>2</v>
      </c>
      <c r="D25549">
        <v>2914</v>
      </c>
      <c r="E25549" t="s">
        <v>36</v>
      </c>
      <c r="F25549" s="4">
        <v>480500</v>
      </c>
      <c r="G25549" t="s">
        <v>5</v>
      </c>
      <c r="H25549">
        <v>3</v>
      </c>
      <c r="I25549" s="4">
        <f>IF(E25549="Rhode Island", Table1[[#This Row],[price]]*$L$3, IF(E25549="Massachusetts", Table1[[#This Row],[price]]*$L$2, 1))</f>
        <v>480500</v>
      </c>
    </row>
    <row r="25550" spans="1:9" x14ac:dyDescent="0.25">
      <c r="A25550" s="2">
        <v>43208</v>
      </c>
      <c r="B25550" s="1">
        <f t="shared" si="798"/>
        <v>2018</v>
      </c>
      <c r="C25550" s="1">
        <f t="shared" si="799"/>
        <v>2</v>
      </c>
      <c r="D25550">
        <v>2905</v>
      </c>
      <c r="E25550" t="s">
        <v>36</v>
      </c>
      <c r="F25550" s="4">
        <v>512000</v>
      </c>
      <c r="G25550" t="s">
        <v>5</v>
      </c>
      <c r="H25550">
        <v>3</v>
      </c>
      <c r="I25550" s="4">
        <f>IF(E25550="Rhode Island", Table1[[#This Row],[price]]*$L$3, IF(E25550="Massachusetts", Table1[[#This Row],[price]]*$L$2, 1))</f>
        <v>512000</v>
      </c>
    </row>
    <row r="25551" spans="1:9" x14ac:dyDescent="0.25">
      <c r="A25551" s="2">
        <v>43208</v>
      </c>
      <c r="B25551" s="1">
        <f t="shared" si="798"/>
        <v>2018</v>
      </c>
      <c r="C25551" s="1">
        <f t="shared" si="799"/>
        <v>2</v>
      </c>
      <c r="D25551">
        <v>2607</v>
      </c>
      <c r="E25551" t="s">
        <v>37</v>
      </c>
      <c r="F25551" s="4">
        <v>555000</v>
      </c>
      <c r="G25551" t="s">
        <v>5</v>
      </c>
      <c r="H25551">
        <v>4</v>
      </c>
      <c r="I25551" s="4">
        <f>IF(E25551="Rhode Island", Table1[[#This Row],[price]]*$L$3, IF(E25551="Massachusetts", Table1[[#This Row],[price]]*$L$2, 1))</f>
        <v>555000</v>
      </c>
    </row>
    <row r="25552" spans="1:9" x14ac:dyDescent="0.25">
      <c r="A25552" s="2">
        <v>43208</v>
      </c>
      <c r="B25552" s="1">
        <f t="shared" si="798"/>
        <v>2018</v>
      </c>
      <c r="C25552" s="1">
        <f t="shared" si="799"/>
        <v>2</v>
      </c>
      <c r="D25552">
        <v>2905</v>
      </c>
      <c r="E25552" t="s">
        <v>36</v>
      </c>
      <c r="F25552" s="4">
        <v>560000</v>
      </c>
      <c r="G25552" t="s">
        <v>5</v>
      </c>
      <c r="H25552">
        <v>3</v>
      </c>
      <c r="I25552" s="4">
        <f>IF(E25552="Rhode Island", Table1[[#This Row],[price]]*$L$3, IF(E25552="Massachusetts", Table1[[#This Row],[price]]*$L$2, 1))</f>
        <v>560000</v>
      </c>
    </row>
    <row r="25553" spans="1:9" x14ac:dyDescent="0.25">
      <c r="A25553" s="2">
        <v>43208</v>
      </c>
      <c r="B25553" s="1">
        <f t="shared" si="798"/>
        <v>2018</v>
      </c>
      <c r="C25553" s="1">
        <f t="shared" si="799"/>
        <v>2</v>
      </c>
      <c r="D25553">
        <v>2611</v>
      </c>
      <c r="E25553" t="s">
        <v>37</v>
      </c>
      <c r="F25553" s="4">
        <v>560000</v>
      </c>
      <c r="G25553" t="s">
        <v>5</v>
      </c>
      <c r="H25553">
        <v>3</v>
      </c>
      <c r="I25553" s="4">
        <f>IF(E25553="Rhode Island", Table1[[#This Row],[price]]*$L$3, IF(E25553="Massachusetts", Table1[[#This Row],[price]]*$L$2, 1))</f>
        <v>560000</v>
      </c>
    </row>
    <row r="25554" spans="1:9" x14ac:dyDescent="0.25">
      <c r="A25554" s="2">
        <v>43208</v>
      </c>
      <c r="B25554" s="1">
        <f t="shared" si="798"/>
        <v>2018</v>
      </c>
      <c r="C25554" s="1">
        <f t="shared" si="799"/>
        <v>2</v>
      </c>
      <c r="D25554">
        <v>2614</v>
      </c>
      <c r="E25554" t="s">
        <v>37</v>
      </c>
      <c r="F25554" s="4">
        <v>575000</v>
      </c>
      <c r="G25554" t="s">
        <v>5</v>
      </c>
      <c r="H25554">
        <v>3</v>
      </c>
      <c r="I25554" s="4">
        <f>IF(E25554="Rhode Island", Table1[[#This Row],[price]]*$L$3, IF(E25554="Massachusetts", Table1[[#This Row],[price]]*$L$2, 1))</f>
        <v>575000</v>
      </c>
    </row>
    <row r="25555" spans="1:9" x14ac:dyDescent="0.25">
      <c r="A25555" s="2">
        <v>43208</v>
      </c>
      <c r="B25555" s="1">
        <f t="shared" si="798"/>
        <v>2018</v>
      </c>
      <c r="C25555" s="1">
        <f t="shared" si="799"/>
        <v>2</v>
      </c>
      <c r="D25555">
        <v>2615</v>
      </c>
      <c r="E25555" t="s">
        <v>37</v>
      </c>
      <c r="F25555" s="4">
        <v>615000</v>
      </c>
      <c r="G25555" t="s">
        <v>5</v>
      </c>
      <c r="H25555">
        <v>5</v>
      </c>
      <c r="I25555" s="4">
        <f>IF(E25555="Rhode Island", Table1[[#This Row],[price]]*$L$3, IF(E25555="Massachusetts", Table1[[#This Row],[price]]*$L$2, 1))</f>
        <v>615000</v>
      </c>
    </row>
    <row r="25556" spans="1:9" x14ac:dyDescent="0.25">
      <c r="A25556" s="2">
        <v>43208</v>
      </c>
      <c r="B25556" s="1">
        <f t="shared" si="798"/>
        <v>2018</v>
      </c>
      <c r="C25556" s="1">
        <f t="shared" si="799"/>
        <v>2</v>
      </c>
      <c r="D25556">
        <v>2605</v>
      </c>
      <c r="E25556" t="s">
        <v>37</v>
      </c>
      <c r="F25556" s="4">
        <v>1005000</v>
      </c>
      <c r="G25556" t="s">
        <v>5</v>
      </c>
      <c r="H25556">
        <v>4</v>
      </c>
      <c r="I25556" s="4">
        <f>IF(E25556="Rhode Island", Table1[[#This Row],[price]]*$L$3, IF(E25556="Massachusetts", Table1[[#This Row],[price]]*$L$2, 1))</f>
        <v>1005000</v>
      </c>
    </row>
    <row r="25557" spans="1:9" x14ac:dyDescent="0.25">
      <c r="A25557" s="2">
        <v>43208</v>
      </c>
      <c r="B25557" s="1">
        <f t="shared" si="798"/>
        <v>2018</v>
      </c>
      <c r="C25557" s="1">
        <f t="shared" si="799"/>
        <v>2</v>
      </c>
      <c r="D25557">
        <v>2614</v>
      </c>
      <c r="E25557" t="s">
        <v>37</v>
      </c>
      <c r="F25557" s="4">
        <v>1150000</v>
      </c>
      <c r="G25557" t="s">
        <v>5</v>
      </c>
      <c r="H25557">
        <v>5</v>
      </c>
      <c r="I25557" s="4">
        <f>IF(E25557="Rhode Island", Table1[[#This Row],[price]]*$L$3, IF(E25557="Massachusetts", Table1[[#This Row],[price]]*$L$2, 1))</f>
        <v>1150000</v>
      </c>
    </row>
    <row r="25558" spans="1:9" x14ac:dyDescent="0.25">
      <c r="A25558" s="2">
        <v>43208</v>
      </c>
      <c r="B25558" s="1">
        <f t="shared" si="798"/>
        <v>2018</v>
      </c>
      <c r="C25558" s="1">
        <f t="shared" si="799"/>
        <v>2</v>
      </c>
      <c r="D25558">
        <v>2604</v>
      </c>
      <c r="E25558" t="s">
        <v>37</v>
      </c>
      <c r="F25558" s="4">
        <v>1320000</v>
      </c>
      <c r="G25558" t="s">
        <v>5</v>
      </c>
      <c r="H25558">
        <v>4</v>
      </c>
      <c r="I25558" s="4">
        <f>IF(E25558="Rhode Island", Table1[[#This Row],[price]]*$L$3, IF(E25558="Massachusetts", Table1[[#This Row],[price]]*$L$2, 1))</f>
        <v>1320000</v>
      </c>
    </row>
    <row r="25559" spans="1:9" x14ac:dyDescent="0.25">
      <c r="A25559" s="2">
        <v>43208</v>
      </c>
      <c r="B25559" s="1">
        <f t="shared" si="798"/>
        <v>2018</v>
      </c>
      <c r="C25559" s="1">
        <f t="shared" si="799"/>
        <v>2</v>
      </c>
      <c r="D25559">
        <v>2606</v>
      </c>
      <c r="E25559" t="s">
        <v>37</v>
      </c>
      <c r="F25559" s="4">
        <v>317500</v>
      </c>
      <c r="G25559" t="s">
        <v>6</v>
      </c>
      <c r="H25559">
        <v>1</v>
      </c>
      <c r="I25559" s="4">
        <f>IF(E25559="Rhode Island", Table1[[#This Row],[price]]*$L$3, IF(E25559="Massachusetts", Table1[[#This Row],[price]]*$L$2, 1))</f>
        <v>317500</v>
      </c>
    </row>
    <row r="25560" spans="1:9" x14ac:dyDescent="0.25">
      <c r="A25560" s="2">
        <v>43208</v>
      </c>
      <c r="B25560" s="1">
        <f t="shared" si="798"/>
        <v>2018</v>
      </c>
      <c r="C25560" s="1">
        <f t="shared" si="799"/>
        <v>2</v>
      </c>
      <c r="D25560">
        <v>2606</v>
      </c>
      <c r="E25560" t="s">
        <v>37</v>
      </c>
      <c r="F25560" s="4">
        <v>320000</v>
      </c>
      <c r="G25560" t="s">
        <v>6</v>
      </c>
      <c r="H25560">
        <v>1</v>
      </c>
      <c r="I25560" s="4">
        <f>IF(E25560="Rhode Island", Table1[[#This Row],[price]]*$L$3, IF(E25560="Massachusetts", Table1[[#This Row],[price]]*$L$2, 1))</f>
        <v>320000</v>
      </c>
    </row>
    <row r="25561" spans="1:9" x14ac:dyDescent="0.25">
      <c r="A25561" s="2">
        <v>43208</v>
      </c>
      <c r="B25561" s="1">
        <f t="shared" si="798"/>
        <v>2018</v>
      </c>
      <c r="C25561" s="1">
        <f t="shared" si="799"/>
        <v>2</v>
      </c>
      <c r="D25561">
        <v>2617</v>
      </c>
      <c r="E25561" t="s">
        <v>37</v>
      </c>
      <c r="F25561" s="4">
        <v>330000</v>
      </c>
      <c r="G25561" t="s">
        <v>6</v>
      </c>
      <c r="H25561">
        <v>1</v>
      </c>
      <c r="I25561" s="4">
        <f>IF(E25561="Rhode Island", Table1[[#This Row],[price]]*$L$3, IF(E25561="Massachusetts", Table1[[#This Row],[price]]*$L$2, 1))</f>
        <v>330000</v>
      </c>
    </row>
    <row r="25562" spans="1:9" x14ac:dyDescent="0.25">
      <c r="A25562" s="2">
        <v>43208</v>
      </c>
      <c r="B25562" s="1">
        <f t="shared" si="798"/>
        <v>2018</v>
      </c>
      <c r="C25562" s="1">
        <f t="shared" si="799"/>
        <v>2</v>
      </c>
      <c r="D25562">
        <v>2911</v>
      </c>
      <c r="E25562" t="s">
        <v>36</v>
      </c>
      <c r="F25562" s="4">
        <v>342000</v>
      </c>
      <c r="G25562" t="s">
        <v>6</v>
      </c>
      <c r="H25562">
        <v>2</v>
      </c>
      <c r="I25562" s="4">
        <f>IF(E25562="Rhode Island", Table1[[#This Row],[price]]*$L$3, IF(E25562="Massachusetts", Table1[[#This Row],[price]]*$L$2, 1))</f>
        <v>342000</v>
      </c>
    </row>
    <row r="25563" spans="1:9" x14ac:dyDescent="0.25">
      <c r="A25563" s="2">
        <v>43208</v>
      </c>
      <c r="B25563" s="1">
        <f t="shared" si="798"/>
        <v>2018</v>
      </c>
      <c r="C25563" s="1">
        <f t="shared" si="799"/>
        <v>2</v>
      </c>
      <c r="D25563">
        <v>2612</v>
      </c>
      <c r="E25563" t="s">
        <v>37</v>
      </c>
      <c r="F25563" s="4">
        <v>370000</v>
      </c>
      <c r="G25563" t="s">
        <v>6</v>
      </c>
      <c r="H25563">
        <v>1</v>
      </c>
      <c r="I25563" s="4">
        <f>IF(E25563="Rhode Island", Table1[[#This Row],[price]]*$L$3, IF(E25563="Massachusetts", Table1[[#This Row],[price]]*$L$2, 1))</f>
        <v>370000</v>
      </c>
    </row>
    <row r="25564" spans="1:9" x14ac:dyDescent="0.25">
      <c r="A25564" s="2">
        <v>43208</v>
      </c>
      <c r="B25564" s="1">
        <f t="shared" si="798"/>
        <v>2018</v>
      </c>
      <c r="C25564" s="1">
        <f t="shared" si="799"/>
        <v>2</v>
      </c>
      <c r="D25564">
        <v>2900</v>
      </c>
      <c r="E25564" t="s">
        <v>37</v>
      </c>
      <c r="F25564" s="4">
        <v>375000</v>
      </c>
      <c r="G25564" t="s">
        <v>6</v>
      </c>
      <c r="H25564">
        <v>2</v>
      </c>
      <c r="I25564" s="4">
        <f>IF(E25564="Rhode Island", Table1[[#This Row],[price]]*$L$3, IF(E25564="Massachusetts", Table1[[#This Row],[price]]*$L$2, 1))</f>
        <v>375000</v>
      </c>
    </row>
    <row r="25565" spans="1:9" x14ac:dyDescent="0.25">
      <c r="A25565" s="2">
        <v>43209</v>
      </c>
      <c r="B25565" s="1">
        <f t="shared" si="798"/>
        <v>2018</v>
      </c>
      <c r="C25565" s="1">
        <f t="shared" si="799"/>
        <v>2</v>
      </c>
      <c r="D25565">
        <v>2914</v>
      </c>
      <c r="E25565" t="s">
        <v>36</v>
      </c>
      <c r="F25565" s="4">
        <v>473000</v>
      </c>
      <c r="G25565" t="s">
        <v>5</v>
      </c>
      <c r="H25565">
        <v>3</v>
      </c>
      <c r="I25565" s="4">
        <f>IF(E25565="Rhode Island", Table1[[#This Row],[price]]*$L$3, IF(E25565="Massachusetts", Table1[[#This Row],[price]]*$L$2, 1))</f>
        <v>473000</v>
      </c>
    </row>
    <row r="25566" spans="1:9" x14ac:dyDescent="0.25">
      <c r="A25566" s="2">
        <v>43209</v>
      </c>
      <c r="B25566" s="1">
        <f t="shared" si="798"/>
        <v>2018</v>
      </c>
      <c r="C25566" s="1">
        <f t="shared" si="799"/>
        <v>2</v>
      </c>
      <c r="D25566">
        <v>2906</v>
      </c>
      <c r="E25566" t="s">
        <v>36</v>
      </c>
      <c r="F25566" s="4">
        <v>612000</v>
      </c>
      <c r="G25566" t="s">
        <v>5</v>
      </c>
      <c r="H25566">
        <v>4</v>
      </c>
      <c r="I25566" s="4">
        <f>IF(E25566="Rhode Island", Table1[[#This Row],[price]]*$L$3, IF(E25566="Massachusetts", Table1[[#This Row],[price]]*$L$2, 1))</f>
        <v>612000</v>
      </c>
    </row>
    <row r="25567" spans="1:9" x14ac:dyDescent="0.25">
      <c r="A25567" s="2">
        <v>43209</v>
      </c>
      <c r="B25567" s="1">
        <f t="shared" si="798"/>
        <v>2018</v>
      </c>
      <c r="C25567" s="1">
        <f t="shared" si="799"/>
        <v>2</v>
      </c>
      <c r="D25567">
        <v>2913</v>
      </c>
      <c r="E25567" t="s">
        <v>36</v>
      </c>
      <c r="F25567" s="4">
        <v>620000</v>
      </c>
      <c r="G25567" t="s">
        <v>5</v>
      </c>
      <c r="H25567">
        <v>3</v>
      </c>
      <c r="I25567" s="4">
        <f>IF(E25567="Rhode Island", Table1[[#This Row],[price]]*$L$3, IF(E25567="Massachusetts", Table1[[#This Row],[price]]*$L$2, 1))</f>
        <v>620000</v>
      </c>
    </row>
    <row r="25568" spans="1:9" x14ac:dyDescent="0.25">
      <c r="A25568" s="2">
        <v>43209</v>
      </c>
      <c r="B25568" s="1">
        <f t="shared" si="798"/>
        <v>2018</v>
      </c>
      <c r="C25568" s="1">
        <f t="shared" si="799"/>
        <v>2</v>
      </c>
      <c r="D25568">
        <v>2611</v>
      </c>
      <c r="E25568" t="s">
        <v>37</v>
      </c>
      <c r="F25568" s="4">
        <v>650000</v>
      </c>
      <c r="G25568" t="s">
        <v>5</v>
      </c>
      <c r="H25568">
        <v>3</v>
      </c>
      <c r="I25568" s="4">
        <f>IF(E25568="Rhode Island", Table1[[#This Row],[price]]*$L$3, IF(E25568="Massachusetts", Table1[[#This Row],[price]]*$L$2, 1))</f>
        <v>650000</v>
      </c>
    </row>
    <row r="25569" spans="1:9" x14ac:dyDescent="0.25">
      <c r="A25569" s="2">
        <v>43209</v>
      </c>
      <c r="B25569" s="1">
        <f t="shared" si="798"/>
        <v>2018</v>
      </c>
      <c r="C25569" s="1">
        <f t="shared" si="799"/>
        <v>2</v>
      </c>
      <c r="D25569">
        <v>2617</v>
      </c>
      <c r="E25569" t="s">
        <v>37</v>
      </c>
      <c r="F25569" s="4">
        <v>685000</v>
      </c>
      <c r="G25569" t="s">
        <v>5</v>
      </c>
      <c r="H25569">
        <v>4</v>
      </c>
      <c r="I25569" s="4">
        <f>IF(E25569="Rhode Island", Table1[[#This Row],[price]]*$L$3, IF(E25569="Massachusetts", Table1[[#This Row],[price]]*$L$2, 1))</f>
        <v>685000</v>
      </c>
    </row>
    <row r="25570" spans="1:9" x14ac:dyDescent="0.25">
      <c r="A25570" s="2">
        <v>43209</v>
      </c>
      <c r="B25570" s="1">
        <f t="shared" si="798"/>
        <v>2018</v>
      </c>
      <c r="C25570" s="1">
        <f t="shared" si="799"/>
        <v>2</v>
      </c>
      <c r="D25570">
        <v>2914</v>
      </c>
      <c r="E25570" t="s">
        <v>36</v>
      </c>
      <c r="F25570" s="4">
        <v>696000</v>
      </c>
      <c r="G25570" t="s">
        <v>5</v>
      </c>
      <c r="H25570">
        <v>4</v>
      </c>
      <c r="I25570" s="4">
        <f>IF(E25570="Rhode Island", Table1[[#This Row],[price]]*$L$3, IF(E25570="Massachusetts", Table1[[#This Row],[price]]*$L$2, 1))</f>
        <v>696000</v>
      </c>
    </row>
    <row r="25571" spans="1:9" x14ac:dyDescent="0.25">
      <c r="A25571" s="2">
        <v>43209</v>
      </c>
      <c r="B25571" s="1">
        <f t="shared" si="798"/>
        <v>2018</v>
      </c>
      <c r="C25571" s="1">
        <f t="shared" si="799"/>
        <v>2</v>
      </c>
      <c r="D25571">
        <v>2615</v>
      </c>
      <c r="E25571" t="s">
        <v>37</v>
      </c>
      <c r="F25571" s="4">
        <v>735000</v>
      </c>
      <c r="G25571" t="s">
        <v>5</v>
      </c>
      <c r="H25571">
        <v>4</v>
      </c>
      <c r="I25571" s="4">
        <f>IF(E25571="Rhode Island", Table1[[#This Row],[price]]*$L$3, IF(E25571="Massachusetts", Table1[[#This Row],[price]]*$L$2, 1))</f>
        <v>735000</v>
      </c>
    </row>
    <row r="25572" spans="1:9" x14ac:dyDescent="0.25">
      <c r="A25572" s="2">
        <v>43209</v>
      </c>
      <c r="B25572" s="1">
        <f t="shared" si="798"/>
        <v>2018</v>
      </c>
      <c r="C25572" s="1">
        <f t="shared" si="799"/>
        <v>2</v>
      </c>
      <c r="D25572">
        <v>2914</v>
      </c>
      <c r="E25572" t="s">
        <v>36</v>
      </c>
      <c r="F25572" s="4">
        <v>875000</v>
      </c>
      <c r="G25572" t="s">
        <v>5</v>
      </c>
      <c r="H25572">
        <v>4</v>
      </c>
      <c r="I25572" s="4">
        <f>IF(E25572="Rhode Island", Table1[[#This Row],[price]]*$L$3, IF(E25572="Massachusetts", Table1[[#This Row],[price]]*$L$2, 1))</f>
        <v>875000</v>
      </c>
    </row>
    <row r="25573" spans="1:9" x14ac:dyDescent="0.25">
      <c r="A25573" s="2">
        <v>43209</v>
      </c>
      <c r="B25573" s="1">
        <f t="shared" si="798"/>
        <v>2018</v>
      </c>
      <c r="C25573" s="1">
        <f t="shared" si="799"/>
        <v>2</v>
      </c>
      <c r="D25573">
        <v>2604</v>
      </c>
      <c r="E25573" t="s">
        <v>37</v>
      </c>
      <c r="F25573" s="4">
        <v>1115000</v>
      </c>
      <c r="G25573" t="s">
        <v>5</v>
      </c>
      <c r="H25573">
        <v>3</v>
      </c>
      <c r="I25573" s="4">
        <f>IF(E25573="Rhode Island", Table1[[#This Row],[price]]*$L$3, IF(E25573="Massachusetts", Table1[[#This Row],[price]]*$L$2, 1))</f>
        <v>1115000</v>
      </c>
    </row>
    <row r="25574" spans="1:9" x14ac:dyDescent="0.25">
      <c r="A25574" s="2">
        <v>43209</v>
      </c>
      <c r="B25574" s="1">
        <f t="shared" si="798"/>
        <v>2018</v>
      </c>
      <c r="C25574" s="1">
        <f t="shared" si="799"/>
        <v>2</v>
      </c>
      <c r="D25574">
        <v>2620</v>
      </c>
      <c r="E25574" t="s">
        <v>37</v>
      </c>
      <c r="F25574" s="4">
        <v>185000</v>
      </c>
      <c r="G25574" t="s">
        <v>6</v>
      </c>
      <c r="H25574">
        <v>1</v>
      </c>
      <c r="I25574" s="4">
        <f>IF(E25574="Rhode Island", Table1[[#This Row],[price]]*$L$3, IF(E25574="Massachusetts", Table1[[#This Row],[price]]*$L$2, 1))</f>
        <v>185000</v>
      </c>
    </row>
    <row r="25575" spans="1:9" x14ac:dyDescent="0.25">
      <c r="A25575" s="2">
        <v>43209</v>
      </c>
      <c r="B25575" s="1">
        <f t="shared" si="798"/>
        <v>2018</v>
      </c>
      <c r="C25575" s="1">
        <f t="shared" si="799"/>
        <v>2</v>
      </c>
      <c r="D25575">
        <v>2912</v>
      </c>
      <c r="E25575" t="s">
        <v>36</v>
      </c>
      <c r="F25575" s="4">
        <v>285000</v>
      </c>
      <c r="G25575" t="s">
        <v>6</v>
      </c>
      <c r="H25575">
        <v>1</v>
      </c>
      <c r="I25575" s="4">
        <f>IF(E25575="Rhode Island", Table1[[#This Row],[price]]*$L$3, IF(E25575="Massachusetts", Table1[[#This Row],[price]]*$L$2, 1))</f>
        <v>285000</v>
      </c>
    </row>
    <row r="25576" spans="1:9" x14ac:dyDescent="0.25">
      <c r="A25576" s="2">
        <v>43209</v>
      </c>
      <c r="B25576" s="1">
        <f t="shared" si="798"/>
        <v>2018</v>
      </c>
      <c r="C25576" s="1">
        <f t="shared" si="799"/>
        <v>2</v>
      </c>
      <c r="D25576">
        <v>2614</v>
      </c>
      <c r="E25576" t="s">
        <v>37</v>
      </c>
      <c r="F25576" s="4">
        <v>325000</v>
      </c>
      <c r="G25576" t="s">
        <v>6</v>
      </c>
      <c r="H25576">
        <v>2</v>
      </c>
      <c r="I25576" s="4">
        <f>IF(E25576="Rhode Island", Table1[[#This Row],[price]]*$L$3, IF(E25576="Massachusetts", Table1[[#This Row],[price]]*$L$2, 1))</f>
        <v>325000</v>
      </c>
    </row>
    <row r="25577" spans="1:9" x14ac:dyDescent="0.25">
      <c r="A25577" s="2">
        <v>43209</v>
      </c>
      <c r="B25577" s="1">
        <f t="shared" si="798"/>
        <v>2018</v>
      </c>
      <c r="C25577" s="1">
        <f t="shared" si="799"/>
        <v>2</v>
      </c>
      <c r="D25577">
        <v>2900</v>
      </c>
      <c r="E25577" t="s">
        <v>37</v>
      </c>
      <c r="F25577" s="4">
        <v>358000</v>
      </c>
      <c r="G25577" t="s">
        <v>6</v>
      </c>
      <c r="H25577">
        <v>2</v>
      </c>
      <c r="I25577" s="4">
        <f>IF(E25577="Rhode Island", Table1[[#This Row],[price]]*$L$3, IF(E25577="Massachusetts", Table1[[#This Row],[price]]*$L$2, 1))</f>
        <v>358000</v>
      </c>
    </row>
    <row r="25578" spans="1:9" x14ac:dyDescent="0.25">
      <c r="A25578" s="2">
        <v>43209</v>
      </c>
      <c r="B25578" s="1">
        <f t="shared" si="798"/>
        <v>2018</v>
      </c>
      <c r="C25578" s="1">
        <f t="shared" si="799"/>
        <v>2</v>
      </c>
      <c r="D25578">
        <v>2602</v>
      </c>
      <c r="E25578" t="s">
        <v>37</v>
      </c>
      <c r="F25578" s="4">
        <v>382000</v>
      </c>
      <c r="G25578" t="s">
        <v>6</v>
      </c>
      <c r="H25578">
        <v>2</v>
      </c>
      <c r="I25578" s="4">
        <f>IF(E25578="Rhode Island", Table1[[#This Row],[price]]*$L$3, IF(E25578="Massachusetts", Table1[[#This Row],[price]]*$L$2, 1))</f>
        <v>382000</v>
      </c>
    </row>
    <row r="25579" spans="1:9" x14ac:dyDescent="0.25">
      <c r="A25579" s="2">
        <v>43209</v>
      </c>
      <c r="B25579" s="1">
        <f t="shared" si="798"/>
        <v>2018</v>
      </c>
      <c r="C25579" s="1">
        <f t="shared" si="799"/>
        <v>2</v>
      </c>
      <c r="D25579">
        <v>2614</v>
      </c>
      <c r="E25579" t="s">
        <v>37</v>
      </c>
      <c r="F25579" s="4">
        <v>395000</v>
      </c>
      <c r="G25579" t="s">
        <v>6</v>
      </c>
      <c r="H25579">
        <v>2</v>
      </c>
      <c r="I25579" s="4">
        <f>IF(E25579="Rhode Island", Table1[[#This Row],[price]]*$L$3, IF(E25579="Massachusetts", Table1[[#This Row],[price]]*$L$2, 1))</f>
        <v>395000</v>
      </c>
    </row>
    <row r="25580" spans="1:9" x14ac:dyDescent="0.25">
      <c r="A25580" s="2">
        <v>43209</v>
      </c>
      <c r="B25580" s="1">
        <f t="shared" si="798"/>
        <v>2018</v>
      </c>
      <c r="C25580" s="1">
        <f t="shared" si="799"/>
        <v>2</v>
      </c>
      <c r="D25580">
        <v>2612</v>
      </c>
      <c r="E25580" t="s">
        <v>37</v>
      </c>
      <c r="F25580" s="4">
        <v>411200</v>
      </c>
      <c r="G25580" t="s">
        <v>6</v>
      </c>
      <c r="H25580">
        <v>1</v>
      </c>
      <c r="I25580" s="4">
        <f>IF(E25580="Rhode Island", Table1[[#This Row],[price]]*$L$3, IF(E25580="Massachusetts", Table1[[#This Row],[price]]*$L$2, 1))</f>
        <v>411200</v>
      </c>
    </row>
    <row r="25581" spans="1:9" x14ac:dyDescent="0.25">
      <c r="A25581" s="2">
        <v>43209</v>
      </c>
      <c r="B25581" s="1">
        <f t="shared" si="798"/>
        <v>2018</v>
      </c>
      <c r="C25581" s="1">
        <f t="shared" si="799"/>
        <v>2</v>
      </c>
      <c r="D25581">
        <v>2601</v>
      </c>
      <c r="E25581" t="s">
        <v>37</v>
      </c>
      <c r="F25581" s="4">
        <v>515000</v>
      </c>
      <c r="G25581" t="s">
        <v>6</v>
      </c>
      <c r="H25581">
        <v>1</v>
      </c>
      <c r="I25581" s="4">
        <f>IF(E25581="Rhode Island", Table1[[#This Row],[price]]*$L$3, IF(E25581="Massachusetts", Table1[[#This Row],[price]]*$L$2, 1))</f>
        <v>515000</v>
      </c>
    </row>
    <row r="25582" spans="1:9" x14ac:dyDescent="0.25">
      <c r="A25582" s="2">
        <v>43210</v>
      </c>
      <c r="B25582" s="1">
        <f t="shared" si="798"/>
        <v>2018</v>
      </c>
      <c r="C25582" s="1">
        <f t="shared" si="799"/>
        <v>2</v>
      </c>
      <c r="D25582">
        <v>2606</v>
      </c>
      <c r="E25582" t="s">
        <v>37</v>
      </c>
      <c r="F25582" s="4">
        <v>320000</v>
      </c>
      <c r="G25582" t="s">
        <v>5</v>
      </c>
      <c r="H25582">
        <v>2</v>
      </c>
      <c r="I25582" s="4">
        <f>IF(E25582="Rhode Island", Table1[[#This Row],[price]]*$L$3, IF(E25582="Massachusetts", Table1[[#This Row],[price]]*$L$2, 1))</f>
        <v>320000</v>
      </c>
    </row>
    <row r="25583" spans="1:9" x14ac:dyDescent="0.25">
      <c r="A25583" s="2">
        <v>43210</v>
      </c>
      <c r="B25583" s="1">
        <f t="shared" si="798"/>
        <v>2018</v>
      </c>
      <c r="C25583" s="1">
        <f t="shared" si="799"/>
        <v>2</v>
      </c>
      <c r="D25583">
        <v>2905</v>
      </c>
      <c r="E25583" t="s">
        <v>36</v>
      </c>
      <c r="F25583" s="4">
        <v>501000</v>
      </c>
      <c r="G25583" t="s">
        <v>5</v>
      </c>
      <c r="H25583">
        <v>3</v>
      </c>
      <c r="I25583" s="4">
        <f>IF(E25583="Rhode Island", Table1[[#This Row],[price]]*$L$3, IF(E25583="Massachusetts", Table1[[#This Row],[price]]*$L$2, 1))</f>
        <v>501000</v>
      </c>
    </row>
    <row r="25584" spans="1:9" x14ac:dyDescent="0.25">
      <c r="A25584" s="2">
        <v>43210</v>
      </c>
      <c r="B25584" s="1">
        <f t="shared" si="798"/>
        <v>2018</v>
      </c>
      <c r="C25584" s="1">
        <f t="shared" si="799"/>
        <v>2</v>
      </c>
      <c r="D25584">
        <v>2611</v>
      </c>
      <c r="E25584" t="s">
        <v>37</v>
      </c>
      <c r="F25584" s="4">
        <v>572500</v>
      </c>
      <c r="G25584" t="s">
        <v>5</v>
      </c>
      <c r="H25584">
        <v>3</v>
      </c>
      <c r="I25584" s="4">
        <f>IF(E25584="Rhode Island", Table1[[#This Row],[price]]*$L$3, IF(E25584="Massachusetts", Table1[[#This Row],[price]]*$L$2, 1))</f>
        <v>572500</v>
      </c>
    </row>
    <row r="25585" spans="1:9" x14ac:dyDescent="0.25">
      <c r="A25585" s="2">
        <v>43210</v>
      </c>
      <c r="B25585" s="1">
        <f t="shared" si="798"/>
        <v>2018</v>
      </c>
      <c r="C25585" s="1">
        <f t="shared" si="799"/>
        <v>2</v>
      </c>
      <c r="D25585">
        <v>2904</v>
      </c>
      <c r="E25585" t="s">
        <v>36</v>
      </c>
      <c r="F25585" s="4">
        <v>580000</v>
      </c>
      <c r="G25585" t="s">
        <v>5</v>
      </c>
      <c r="H25585">
        <v>4</v>
      </c>
      <c r="I25585" s="4">
        <f>IF(E25585="Rhode Island", Table1[[#This Row],[price]]*$L$3, IF(E25585="Massachusetts", Table1[[#This Row],[price]]*$L$2, 1))</f>
        <v>580000</v>
      </c>
    </row>
    <row r="25586" spans="1:9" x14ac:dyDescent="0.25">
      <c r="A25586" s="2">
        <v>43210</v>
      </c>
      <c r="B25586" s="1">
        <f t="shared" si="798"/>
        <v>2018</v>
      </c>
      <c r="C25586" s="1">
        <f t="shared" si="799"/>
        <v>2</v>
      </c>
      <c r="D25586">
        <v>2607</v>
      </c>
      <c r="E25586" t="s">
        <v>37</v>
      </c>
      <c r="F25586" s="4">
        <v>775000</v>
      </c>
      <c r="G25586" t="s">
        <v>5</v>
      </c>
      <c r="H25586">
        <v>3</v>
      </c>
      <c r="I25586" s="4">
        <f>IF(E25586="Rhode Island", Table1[[#This Row],[price]]*$L$3, IF(E25586="Massachusetts", Table1[[#This Row],[price]]*$L$2, 1))</f>
        <v>775000</v>
      </c>
    </row>
    <row r="25587" spans="1:9" x14ac:dyDescent="0.25">
      <c r="A25587" s="2">
        <v>43210</v>
      </c>
      <c r="B25587" s="1">
        <f t="shared" si="798"/>
        <v>2018</v>
      </c>
      <c r="C25587" s="1">
        <f t="shared" si="799"/>
        <v>2</v>
      </c>
      <c r="D25587">
        <v>2914</v>
      </c>
      <c r="E25587" t="s">
        <v>36</v>
      </c>
      <c r="F25587" s="4">
        <v>780000</v>
      </c>
      <c r="G25587" t="s">
        <v>5</v>
      </c>
      <c r="H25587">
        <v>4</v>
      </c>
      <c r="I25587" s="4">
        <f>IF(E25587="Rhode Island", Table1[[#This Row],[price]]*$L$3, IF(E25587="Massachusetts", Table1[[#This Row],[price]]*$L$2, 1))</f>
        <v>780000</v>
      </c>
    </row>
    <row r="25588" spans="1:9" x14ac:dyDescent="0.25">
      <c r="A25588" s="2">
        <v>43210</v>
      </c>
      <c r="B25588" s="1">
        <f t="shared" si="798"/>
        <v>2018</v>
      </c>
      <c r="C25588" s="1">
        <f t="shared" si="799"/>
        <v>2</v>
      </c>
      <c r="D25588">
        <v>2604</v>
      </c>
      <c r="E25588" t="s">
        <v>37</v>
      </c>
      <c r="F25588" s="4">
        <v>970000</v>
      </c>
      <c r="G25588" t="s">
        <v>5</v>
      </c>
      <c r="H25588">
        <v>3</v>
      </c>
      <c r="I25588" s="4">
        <f>IF(E25588="Rhode Island", Table1[[#This Row],[price]]*$L$3, IF(E25588="Massachusetts", Table1[[#This Row],[price]]*$L$2, 1))</f>
        <v>970000</v>
      </c>
    </row>
    <row r="25589" spans="1:9" x14ac:dyDescent="0.25">
      <c r="A25589" s="2">
        <v>43210</v>
      </c>
      <c r="B25589" s="1">
        <f t="shared" si="798"/>
        <v>2018</v>
      </c>
      <c r="C25589" s="1">
        <f t="shared" si="799"/>
        <v>2</v>
      </c>
      <c r="D25589">
        <v>2605</v>
      </c>
      <c r="E25589" t="s">
        <v>37</v>
      </c>
      <c r="F25589" s="4">
        <v>2130000</v>
      </c>
      <c r="G25589" t="s">
        <v>5</v>
      </c>
      <c r="H25589">
        <v>4</v>
      </c>
      <c r="I25589" s="4">
        <f>IF(E25589="Rhode Island", Table1[[#This Row],[price]]*$L$3, IF(E25589="Massachusetts", Table1[[#This Row],[price]]*$L$2, 1))</f>
        <v>2130000</v>
      </c>
    </row>
    <row r="25590" spans="1:9" x14ac:dyDescent="0.25">
      <c r="A25590" s="2">
        <v>43210</v>
      </c>
      <c r="B25590" s="1">
        <f t="shared" si="798"/>
        <v>2018</v>
      </c>
      <c r="C25590" s="1">
        <f t="shared" si="799"/>
        <v>2</v>
      </c>
      <c r="D25590">
        <v>2602</v>
      </c>
      <c r="E25590" t="s">
        <v>37</v>
      </c>
      <c r="F25590" s="4">
        <v>342000</v>
      </c>
      <c r="G25590" t="s">
        <v>6</v>
      </c>
      <c r="H25590">
        <v>1</v>
      </c>
      <c r="I25590" s="4">
        <f>IF(E25590="Rhode Island", Table1[[#This Row],[price]]*$L$3, IF(E25590="Massachusetts", Table1[[#This Row],[price]]*$L$2, 1))</f>
        <v>342000</v>
      </c>
    </row>
    <row r="25591" spans="1:9" x14ac:dyDescent="0.25">
      <c r="A25591" s="2">
        <v>43210</v>
      </c>
      <c r="B25591" s="1">
        <f t="shared" si="798"/>
        <v>2018</v>
      </c>
      <c r="C25591" s="1">
        <f t="shared" si="799"/>
        <v>2</v>
      </c>
      <c r="D25591">
        <v>2612</v>
      </c>
      <c r="E25591" t="s">
        <v>37</v>
      </c>
      <c r="F25591" s="4">
        <v>375000</v>
      </c>
      <c r="G25591" t="s">
        <v>6</v>
      </c>
      <c r="H25591">
        <v>1</v>
      </c>
      <c r="I25591" s="4">
        <f>IF(E25591="Rhode Island", Table1[[#This Row],[price]]*$L$3, IF(E25591="Massachusetts", Table1[[#This Row],[price]]*$L$2, 1))</f>
        <v>375000</v>
      </c>
    </row>
    <row r="25592" spans="1:9" x14ac:dyDescent="0.25">
      <c r="A25592" s="2">
        <v>43210</v>
      </c>
      <c r="B25592" s="1">
        <f t="shared" si="798"/>
        <v>2018</v>
      </c>
      <c r="C25592" s="1">
        <f t="shared" si="799"/>
        <v>2</v>
      </c>
      <c r="D25592">
        <v>2905</v>
      </c>
      <c r="E25592" t="s">
        <v>36</v>
      </c>
      <c r="F25592" s="4">
        <v>380000</v>
      </c>
      <c r="G25592" t="s">
        <v>6</v>
      </c>
      <c r="H25592">
        <v>2</v>
      </c>
      <c r="I25592" s="4">
        <f>IF(E25592="Rhode Island", Table1[[#This Row],[price]]*$L$3, IF(E25592="Massachusetts", Table1[[#This Row],[price]]*$L$2, 1))</f>
        <v>380000</v>
      </c>
    </row>
    <row r="25593" spans="1:9" x14ac:dyDescent="0.25">
      <c r="A25593" s="2">
        <v>43210</v>
      </c>
      <c r="B25593" s="1">
        <f t="shared" si="798"/>
        <v>2018</v>
      </c>
      <c r="C25593" s="1">
        <f t="shared" si="799"/>
        <v>2</v>
      </c>
      <c r="D25593">
        <v>2604</v>
      </c>
      <c r="E25593" t="s">
        <v>37</v>
      </c>
      <c r="F25593" s="4">
        <v>385000</v>
      </c>
      <c r="G25593" t="s">
        <v>6</v>
      </c>
      <c r="H25593">
        <v>1</v>
      </c>
      <c r="I25593" s="4">
        <f>IF(E25593="Rhode Island", Table1[[#This Row],[price]]*$L$3, IF(E25593="Massachusetts", Table1[[#This Row],[price]]*$L$2, 1))</f>
        <v>385000</v>
      </c>
    </row>
    <row r="25594" spans="1:9" x14ac:dyDescent="0.25">
      <c r="A25594" s="2">
        <v>43210</v>
      </c>
      <c r="B25594" s="1">
        <f t="shared" si="798"/>
        <v>2018</v>
      </c>
      <c r="C25594" s="1">
        <f t="shared" si="799"/>
        <v>2</v>
      </c>
      <c r="D25594">
        <v>2603</v>
      </c>
      <c r="E25594" t="s">
        <v>37</v>
      </c>
      <c r="F25594" s="4">
        <v>406000</v>
      </c>
      <c r="G25594" t="s">
        <v>6</v>
      </c>
      <c r="H25594">
        <v>2</v>
      </c>
      <c r="I25594" s="4">
        <f>IF(E25594="Rhode Island", Table1[[#This Row],[price]]*$L$3, IF(E25594="Massachusetts", Table1[[#This Row],[price]]*$L$2, 1))</f>
        <v>406000</v>
      </c>
    </row>
    <row r="25595" spans="1:9" x14ac:dyDescent="0.25">
      <c r="A25595" s="2">
        <v>43210</v>
      </c>
      <c r="B25595" s="1">
        <f t="shared" si="798"/>
        <v>2018</v>
      </c>
      <c r="C25595" s="1">
        <f t="shared" si="799"/>
        <v>2</v>
      </c>
      <c r="D25595">
        <v>2604</v>
      </c>
      <c r="E25595" t="s">
        <v>37</v>
      </c>
      <c r="F25595" s="4">
        <v>410000</v>
      </c>
      <c r="G25595" t="s">
        <v>6</v>
      </c>
      <c r="H25595">
        <v>1</v>
      </c>
      <c r="I25595" s="4">
        <f>IF(E25595="Rhode Island", Table1[[#This Row],[price]]*$L$3, IF(E25595="Massachusetts", Table1[[#This Row],[price]]*$L$2, 1))</f>
        <v>410000</v>
      </c>
    </row>
    <row r="25596" spans="1:9" x14ac:dyDescent="0.25">
      <c r="A25596" s="2">
        <v>43211</v>
      </c>
      <c r="B25596" s="1">
        <f t="shared" si="798"/>
        <v>2018</v>
      </c>
      <c r="C25596" s="1">
        <f t="shared" si="799"/>
        <v>2</v>
      </c>
      <c r="D25596">
        <v>2615</v>
      </c>
      <c r="E25596" t="s">
        <v>37</v>
      </c>
      <c r="F25596" s="4">
        <v>498000</v>
      </c>
      <c r="G25596" t="s">
        <v>5</v>
      </c>
      <c r="H25596">
        <v>3</v>
      </c>
      <c r="I25596" s="4">
        <f>IF(E25596="Rhode Island", Table1[[#This Row],[price]]*$L$3, IF(E25596="Massachusetts", Table1[[#This Row],[price]]*$L$2, 1))</f>
        <v>498000</v>
      </c>
    </row>
    <row r="25597" spans="1:9" x14ac:dyDescent="0.25">
      <c r="A25597" s="2">
        <v>43211</v>
      </c>
      <c r="B25597" s="1">
        <f t="shared" si="798"/>
        <v>2018</v>
      </c>
      <c r="C25597" s="1">
        <f t="shared" si="799"/>
        <v>2</v>
      </c>
      <c r="D25597">
        <v>2904</v>
      </c>
      <c r="E25597" t="s">
        <v>36</v>
      </c>
      <c r="F25597" s="4">
        <v>621000</v>
      </c>
      <c r="G25597" t="s">
        <v>5</v>
      </c>
      <c r="H25597">
        <v>3</v>
      </c>
      <c r="I25597" s="4">
        <f>IF(E25597="Rhode Island", Table1[[#This Row],[price]]*$L$3, IF(E25597="Massachusetts", Table1[[#This Row],[price]]*$L$2, 1))</f>
        <v>621000</v>
      </c>
    </row>
    <row r="25598" spans="1:9" x14ac:dyDescent="0.25">
      <c r="A25598" s="2">
        <v>43211</v>
      </c>
      <c r="B25598" s="1">
        <f t="shared" si="798"/>
        <v>2018</v>
      </c>
      <c r="C25598" s="1">
        <f t="shared" si="799"/>
        <v>2</v>
      </c>
      <c r="D25598">
        <v>2607</v>
      </c>
      <c r="E25598" t="s">
        <v>37</v>
      </c>
      <c r="F25598" s="4">
        <v>730000</v>
      </c>
      <c r="G25598" t="s">
        <v>5</v>
      </c>
      <c r="H25598">
        <v>3</v>
      </c>
      <c r="I25598" s="4">
        <f>IF(E25598="Rhode Island", Table1[[#This Row],[price]]*$L$3, IF(E25598="Massachusetts", Table1[[#This Row],[price]]*$L$2, 1))</f>
        <v>730000</v>
      </c>
    </row>
    <row r="25599" spans="1:9" x14ac:dyDescent="0.25">
      <c r="A25599" s="2">
        <v>43211</v>
      </c>
      <c r="B25599" s="1">
        <f t="shared" si="798"/>
        <v>2018</v>
      </c>
      <c r="C25599" s="1">
        <f t="shared" si="799"/>
        <v>2</v>
      </c>
      <c r="D25599">
        <v>2606</v>
      </c>
      <c r="E25599" t="s">
        <v>37</v>
      </c>
      <c r="F25599" s="4">
        <v>775000</v>
      </c>
      <c r="G25599" t="s">
        <v>5</v>
      </c>
      <c r="H25599">
        <v>3</v>
      </c>
      <c r="I25599" s="4">
        <f>IF(E25599="Rhode Island", Table1[[#This Row],[price]]*$L$3, IF(E25599="Massachusetts", Table1[[#This Row],[price]]*$L$2, 1))</f>
        <v>775000</v>
      </c>
    </row>
    <row r="25600" spans="1:9" x14ac:dyDescent="0.25">
      <c r="A25600" s="2">
        <v>43211</v>
      </c>
      <c r="B25600" s="1">
        <f t="shared" si="798"/>
        <v>2018</v>
      </c>
      <c r="C25600" s="1">
        <f t="shared" si="799"/>
        <v>2</v>
      </c>
      <c r="D25600">
        <v>2602</v>
      </c>
      <c r="E25600" t="s">
        <v>37</v>
      </c>
      <c r="F25600" s="4">
        <v>780000</v>
      </c>
      <c r="G25600" t="s">
        <v>5</v>
      </c>
      <c r="H25600">
        <v>3</v>
      </c>
      <c r="I25600" s="4">
        <f>IF(E25600="Rhode Island", Table1[[#This Row],[price]]*$L$3, IF(E25600="Massachusetts", Table1[[#This Row],[price]]*$L$2, 1))</f>
        <v>780000</v>
      </c>
    </row>
    <row r="25601" spans="1:9" x14ac:dyDescent="0.25">
      <c r="A25601" s="2">
        <v>43211</v>
      </c>
      <c r="B25601" s="1">
        <f t="shared" si="798"/>
        <v>2018</v>
      </c>
      <c r="C25601" s="1">
        <f t="shared" si="799"/>
        <v>2</v>
      </c>
      <c r="D25601">
        <v>2611</v>
      </c>
      <c r="E25601" t="s">
        <v>37</v>
      </c>
      <c r="F25601" s="4">
        <v>790000</v>
      </c>
      <c r="G25601" t="s">
        <v>5</v>
      </c>
      <c r="H25601">
        <v>3</v>
      </c>
      <c r="I25601" s="4">
        <f>IF(E25601="Rhode Island", Table1[[#This Row],[price]]*$L$3, IF(E25601="Massachusetts", Table1[[#This Row],[price]]*$L$2, 1))</f>
        <v>790000</v>
      </c>
    </row>
    <row r="25602" spans="1:9" x14ac:dyDescent="0.25">
      <c r="A25602" s="2">
        <v>43211</v>
      </c>
      <c r="B25602" s="1">
        <f t="shared" ref="B25602:B25665" si="800">YEAR(A25602)</f>
        <v>2018</v>
      </c>
      <c r="C25602" s="1">
        <f t="shared" ref="C25602:C25665" si="801">ROUNDUP(MONTH(A25602)/3,0)</f>
        <v>2</v>
      </c>
      <c r="D25602">
        <v>2614</v>
      </c>
      <c r="E25602" t="s">
        <v>37</v>
      </c>
      <c r="F25602" s="4">
        <v>845000</v>
      </c>
      <c r="G25602" t="s">
        <v>5</v>
      </c>
      <c r="H25602">
        <v>4</v>
      </c>
      <c r="I25602" s="4">
        <f>IF(E25602="Rhode Island", Table1[[#This Row],[price]]*$L$3, IF(E25602="Massachusetts", Table1[[#This Row],[price]]*$L$2, 1))</f>
        <v>845000</v>
      </c>
    </row>
    <row r="25603" spans="1:9" x14ac:dyDescent="0.25">
      <c r="A25603" s="2">
        <v>43211</v>
      </c>
      <c r="B25603" s="1">
        <f t="shared" si="800"/>
        <v>2018</v>
      </c>
      <c r="C25603" s="1">
        <f t="shared" si="801"/>
        <v>2</v>
      </c>
      <c r="D25603">
        <v>2602</v>
      </c>
      <c r="E25603" t="s">
        <v>37</v>
      </c>
      <c r="F25603" s="4">
        <v>990000</v>
      </c>
      <c r="G25603" t="s">
        <v>5</v>
      </c>
      <c r="H25603">
        <v>4</v>
      </c>
      <c r="I25603" s="4">
        <f>IF(E25603="Rhode Island", Table1[[#This Row],[price]]*$L$3, IF(E25603="Massachusetts", Table1[[#This Row],[price]]*$L$2, 1))</f>
        <v>990000</v>
      </c>
    </row>
    <row r="25604" spans="1:9" x14ac:dyDescent="0.25">
      <c r="A25604" s="2">
        <v>43213</v>
      </c>
      <c r="B25604" s="1">
        <f t="shared" si="800"/>
        <v>2018</v>
      </c>
      <c r="C25604" s="1">
        <f t="shared" si="801"/>
        <v>2</v>
      </c>
      <c r="D25604">
        <v>2904</v>
      </c>
      <c r="E25604" t="s">
        <v>36</v>
      </c>
      <c r="F25604" s="4">
        <v>512750</v>
      </c>
      <c r="G25604" t="s">
        <v>5</v>
      </c>
      <c r="H25604">
        <v>3</v>
      </c>
      <c r="I25604" s="4">
        <f>IF(E25604="Rhode Island", Table1[[#This Row],[price]]*$L$3, IF(E25604="Massachusetts", Table1[[#This Row],[price]]*$L$2, 1))</f>
        <v>512750</v>
      </c>
    </row>
    <row r="25605" spans="1:9" x14ac:dyDescent="0.25">
      <c r="A25605" s="2">
        <v>43213</v>
      </c>
      <c r="B25605" s="1">
        <f t="shared" si="800"/>
        <v>2018</v>
      </c>
      <c r="C25605" s="1">
        <f t="shared" si="801"/>
        <v>2</v>
      </c>
      <c r="D25605">
        <v>2615</v>
      </c>
      <c r="E25605" t="s">
        <v>37</v>
      </c>
      <c r="F25605" s="4">
        <v>566000</v>
      </c>
      <c r="G25605" t="s">
        <v>5</v>
      </c>
      <c r="H25605">
        <v>3</v>
      </c>
      <c r="I25605" s="4">
        <f>IF(E25605="Rhode Island", Table1[[#This Row],[price]]*$L$3, IF(E25605="Massachusetts", Table1[[#This Row],[price]]*$L$2, 1))</f>
        <v>566000</v>
      </c>
    </row>
    <row r="25606" spans="1:9" x14ac:dyDescent="0.25">
      <c r="A25606" s="2">
        <v>43213</v>
      </c>
      <c r="B25606" s="1">
        <f t="shared" si="800"/>
        <v>2018</v>
      </c>
      <c r="C25606" s="1">
        <f t="shared" si="801"/>
        <v>2</v>
      </c>
      <c r="D25606">
        <v>2906</v>
      </c>
      <c r="E25606" t="s">
        <v>36</v>
      </c>
      <c r="F25606" s="4">
        <v>681000</v>
      </c>
      <c r="G25606" t="s">
        <v>5</v>
      </c>
      <c r="H25606">
        <v>4</v>
      </c>
      <c r="I25606" s="4">
        <f>IF(E25606="Rhode Island", Table1[[#This Row],[price]]*$L$3, IF(E25606="Massachusetts", Table1[[#This Row],[price]]*$L$2, 1))</f>
        <v>681000</v>
      </c>
    </row>
    <row r="25607" spans="1:9" x14ac:dyDescent="0.25">
      <c r="A25607" s="2">
        <v>43213</v>
      </c>
      <c r="B25607" s="1">
        <f t="shared" si="800"/>
        <v>2018</v>
      </c>
      <c r="C25607" s="1">
        <f t="shared" si="801"/>
        <v>2</v>
      </c>
      <c r="D25607">
        <v>2914</v>
      </c>
      <c r="E25607" t="s">
        <v>36</v>
      </c>
      <c r="F25607" s="4">
        <v>730000</v>
      </c>
      <c r="G25607" t="s">
        <v>5</v>
      </c>
      <c r="H25607">
        <v>4</v>
      </c>
      <c r="I25607" s="4">
        <f>IF(E25607="Rhode Island", Table1[[#This Row],[price]]*$L$3, IF(E25607="Massachusetts", Table1[[#This Row],[price]]*$L$2, 1))</f>
        <v>730000</v>
      </c>
    </row>
    <row r="25608" spans="1:9" x14ac:dyDescent="0.25">
      <c r="A25608" s="2">
        <v>43213</v>
      </c>
      <c r="B25608" s="1">
        <f t="shared" si="800"/>
        <v>2018</v>
      </c>
      <c r="C25608" s="1">
        <f t="shared" si="801"/>
        <v>2</v>
      </c>
      <c r="D25608">
        <v>2902</v>
      </c>
      <c r="E25608" t="s">
        <v>36</v>
      </c>
      <c r="F25608" s="4">
        <v>416000</v>
      </c>
      <c r="G25608" t="s">
        <v>6</v>
      </c>
      <c r="H25608">
        <v>3</v>
      </c>
      <c r="I25608" s="4">
        <f>IF(E25608="Rhode Island", Table1[[#This Row],[price]]*$L$3, IF(E25608="Massachusetts", Table1[[#This Row],[price]]*$L$2, 1))</f>
        <v>416000</v>
      </c>
    </row>
    <row r="25609" spans="1:9" x14ac:dyDescent="0.25">
      <c r="A25609" s="2">
        <v>43214</v>
      </c>
      <c r="B25609" s="1">
        <f t="shared" si="800"/>
        <v>2018</v>
      </c>
      <c r="C25609" s="1">
        <f t="shared" si="801"/>
        <v>2</v>
      </c>
      <c r="D25609">
        <v>2906</v>
      </c>
      <c r="E25609" t="s">
        <v>36</v>
      </c>
      <c r="F25609" s="4">
        <v>536000</v>
      </c>
      <c r="G25609" t="s">
        <v>5</v>
      </c>
      <c r="H25609">
        <v>3</v>
      </c>
      <c r="I25609" s="4">
        <f>IF(E25609="Rhode Island", Table1[[#This Row],[price]]*$L$3, IF(E25609="Massachusetts", Table1[[#This Row],[price]]*$L$2, 1))</f>
        <v>536000</v>
      </c>
    </row>
    <row r="25610" spans="1:9" x14ac:dyDescent="0.25">
      <c r="A25610" s="2">
        <v>43214</v>
      </c>
      <c r="B25610" s="1">
        <f t="shared" si="800"/>
        <v>2018</v>
      </c>
      <c r="C25610" s="1">
        <f t="shared" si="801"/>
        <v>2</v>
      </c>
      <c r="D25610">
        <v>2615</v>
      </c>
      <c r="E25610" t="s">
        <v>37</v>
      </c>
      <c r="F25610" s="4">
        <v>550000</v>
      </c>
      <c r="G25610" t="s">
        <v>5</v>
      </c>
      <c r="H25610">
        <v>3</v>
      </c>
      <c r="I25610" s="4">
        <f>IF(E25610="Rhode Island", Table1[[#This Row],[price]]*$L$3, IF(E25610="Massachusetts", Table1[[#This Row],[price]]*$L$2, 1))</f>
        <v>550000</v>
      </c>
    </row>
    <row r="25611" spans="1:9" x14ac:dyDescent="0.25">
      <c r="A25611" s="2">
        <v>43214</v>
      </c>
      <c r="B25611" s="1">
        <f t="shared" si="800"/>
        <v>2018</v>
      </c>
      <c r="C25611" s="1">
        <f t="shared" si="801"/>
        <v>2</v>
      </c>
      <c r="D25611">
        <v>2902</v>
      </c>
      <c r="E25611" t="s">
        <v>36</v>
      </c>
      <c r="F25611" s="4">
        <v>560000</v>
      </c>
      <c r="G25611" t="s">
        <v>5</v>
      </c>
      <c r="H25611">
        <v>4</v>
      </c>
      <c r="I25611" s="4">
        <f>IF(E25611="Rhode Island", Table1[[#This Row],[price]]*$L$3, IF(E25611="Massachusetts", Table1[[#This Row],[price]]*$L$2, 1))</f>
        <v>560000</v>
      </c>
    </row>
    <row r="25612" spans="1:9" x14ac:dyDescent="0.25">
      <c r="A25612" s="2">
        <v>43214</v>
      </c>
      <c r="B25612" s="1">
        <f t="shared" si="800"/>
        <v>2018</v>
      </c>
      <c r="C25612" s="1">
        <f t="shared" si="801"/>
        <v>2</v>
      </c>
      <c r="D25612">
        <v>2611</v>
      </c>
      <c r="E25612" t="s">
        <v>37</v>
      </c>
      <c r="F25612" s="4">
        <v>621000</v>
      </c>
      <c r="G25612" t="s">
        <v>5</v>
      </c>
      <c r="H25612">
        <v>3</v>
      </c>
      <c r="I25612" s="4">
        <f>IF(E25612="Rhode Island", Table1[[#This Row],[price]]*$L$3, IF(E25612="Massachusetts", Table1[[#This Row],[price]]*$L$2, 1))</f>
        <v>621000</v>
      </c>
    </row>
    <row r="25613" spans="1:9" x14ac:dyDescent="0.25">
      <c r="A25613" s="2">
        <v>43214</v>
      </c>
      <c r="B25613" s="1">
        <f t="shared" si="800"/>
        <v>2018</v>
      </c>
      <c r="C25613" s="1">
        <f t="shared" si="801"/>
        <v>2</v>
      </c>
      <c r="D25613">
        <v>2906</v>
      </c>
      <c r="E25613" t="s">
        <v>36</v>
      </c>
      <c r="F25613" s="4">
        <v>625000</v>
      </c>
      <c r="G25613" t="s">
        <v>5</v>
      </c>
      <c r="H25613">
        <v>4</v>
      </c>
      <c r="I25613" s="4">
        <f>IF(E25613="Rhode Island", Table1[[#This Row],[price]]*$L$3, IF(E25613="Massachusetts", Table1[[#This Row],[price]]*$L$2, 1))</f>
        <v>625000</v>
      </c>
    </row>
    <row r="25614" spans="1:9" x14ac:dyDescent="0.25">
      <c r="A25614" s="2">
        <v>43214</v>
      </c>
      <c r="B25614" s="1">
        <f t="shared" si="800"/>
        <v>2018</v>
      </c>
      <c r="C25614" s="1">
        <f t="shared" si="801"/>
        <v>2</v>
      </c>
      <c r="D25614">
        <v>2904</v>
      </c>
      <c r="E25614" t="s">
        <v>36</v>
      </c>
      <c r="F25614" s="4">
        <v>645000</v>
      </c>
      <c r="G25614" t="s">
        <v>5</v>
      </c>
      <c r="H25614">
        <v>4</v>
      </c>
      <c r="I25614" s="4">
        <f>IF(E25614="Rhode Island", Table1[[#This Row],[price]]*$L$3, IF(E25614="Massachusetts", Table1[[#This Row],[price]]*$L$2, 1))</f>
        <v>645000</v>
      </c>
    </row>
    <row r="25615" spans="1:9" x14ac:dyDescent="0.25">
      <c r="A25615" s="2">
        <v>43214</v>
      </c>
      <c r="B25615" s="1">
        <f t="shared" si="800"/>
        <v>2018</v>
      </c>
      <c r="C25615" s="1">
        <f t="shared" si="801"/>
        <v>2</v>
      </c>
      <c r="D25615">
        <v>2615</v>
      </c>
      <c r="E25615" t="s">
        <v>37</v>
      </c>
      <c r="F25615" s="4">
        <v>657000</v>
      </c>
      <c r="G25615" t="s">
        <v>5</v>
      </c>
      <c r="H25615">
        <v>4</v>
      </c>
      <c r="I25615" s="4">
        <f>IF(E25615="Rhode Island", Table1[[#This Row],[price]]*$L$3, IF(E25615="Massachusetts", Table1[[#This Row],[price]]*$L$2, 1))</f>
        <v>657000</v>
      </c>
    </row>
    <row r="25616" spans="1:9" x14ac:dyDescent="0.25">
      <c r="A25616" s="2">
        <v>43214</v>
      </c>
      <c r="B25616" s="1">
        <f t="shared" si="800"/>
        <v>2018</v>
      </c>
      <c r="C25616" s="1">
        <f t="shared" si="801"/>
        <v>2</v>
      </c>
      <c r="D25616">
        <v>2906</v>
      </c>
      <c r="E25616" t="s">
        <v>36</v>
      </c>
      <c r="F25616" s="4">
        <v>665000</v>
      </c>
      <c r="G25616" t="s">
        <v>5</v>
      </c>
      <c r="H25616">
        <v>5</v>
      </c>
      <c r="I25616" s="4">
        <f>IF(E25616="Rhode Island", Table1[[#This Row],[price]]*$L$3, IF(E25616="Massachusetts", Table1[[#This Row],[price]]*$L$2, 1))</f>
        <v>665000</v>
      </c>
    </row>
    <row r="25617" spans="1:9" x14ac:dyDescent="0.25">
      <c r="A25617" s="2">
        <v>43214</v>
      </c>
      <c r="B25617" s="1">
        <f t="shared" si="800"/>
        <v>2018</v>
      </c>
      <c r="C25617" s="1">
        <f t="shared" si="801"/>
        <v>2</v>
      </c>
      <c r="D25617">
        <v>2615</v>
      </c>
      <c r="E25617" t="s">
        <v>37</v>
      </c>
      <c r="F25617" s="4">
        <v>707500</v>
      </c>
      <c r="G25617" t="s">
        <v>5</v>
      </c>
      <c r="H25617">
        <v>4</v>
      </c>
      <c r="I25617" s="4">
        <f>IF(E25617="Rhode Island", Table1[[#This Row],[price]]*$L$3, IF(E25617="Massachusetts", Table1[[#This Row],[price]]*$L$2, 1))</f>
        <v>707500</v>
      </c>
    </row>
    <row r="25618" spans="1:9" x14ac:dyDescent="0.25">
      <c r="A25618" s="2">
        <v>43214</v>
      </c>
      <c r="B25618" s="1">
        <f t="shared" si="800"/>
        <v>2018</v>
      </c>
      <c r="C25618" s="1">
        <f t="shared" si="801"/>
        <v>2</v>
      </c>
      <c r="D25618">
        <v>2914</v>
      </c>
      <c r="E25618" t="s">
        <v>36</v>
      </c>
      <c r="F25618" s="4">
        <v>734000</v>
      </c>
      <c r="G25618" t="s">
        <v>5</v>
      </c>
      <c r="H25618">
        <v>4</v>
      </c>
      <c r="I25618" s="4">
        <f>IF(E25618="Rhode Island", Table1[[#This Row],[price]]*$L$3, IF(E25618="Massachusetts", Table1[[#This Row],[price]]*$L$2, 1))</f>
        <v>734000</v>
      </c>
    </row>
    <row r="25619" spans="1:9" x14ac:dyDescent="0.25">
      <c r="A25619" s="2">
        <v>43214</v>
      </c>
      <c r="B25619" s="1">
        <f t="shared" si="800"/>
        <v>2018</v>
      </c>
      <c r="C25619" s="1">
        <f t="shared" si="801"/>
        <v>2</v>
      </c>
      <c r="D25619">
        <v>2904</v>
      </c>
      <c r="E25619" t="s">
        <v>36</v>
      </c>
      <c r="F25619" s="4">
        <v>800000</v>
      </c>
      <c r="G25619" t="s">
        <v>5</v>
      </c>
      <c r="H25619">
        <v>4</v>
      </c>
      <c r="I25619" s="4">
        <f>IF(E25619="Rhode Island", Table1[[#This Row],[price]]*$L$3, IF(E25619="Massachusetts", Table1[[#This Row],[price]]*$L$2, 1))</f>
        <v>800000</v>
      </c>
    </row>
    <row r="25620" spans="1:9" x14ac:dyDescent="0.25">
      <c r="A25620" s="2">
        <v>43214</v>
      </c>
      <c r="B25620" s="1">
        <f t="shared" si="800"/>
        <v>2018</v>
      </c>
      <c r="C25620" s="1">
        <f t="shared" si="801"/>
        <v>2</v>
      </c>
      <c r="D25620">
        <v>2611</v>
      </c>
      <c r="E25620" t="s">
        <v>37</v>
      </c>
      <c r="F25620" s="4">
        <v>818000</v>
      </c>
      <c r="G25620" t="s">
        <v>5</v>
      </c>
      <c r="H25620">
        <v>4</v>
      </c>
      <c r="I25620" s="4">
        <f>IF(E25620="Rhode Island", Table1[[#This Row],[price]]*$L$3, IF(E25620="Massachusetts", Table1[[#This Row],[price]]*$L$2, 1))</f>
        <v>818000</v>
      </c>
    </row>
    <row r="25621" spans="1:9" x14ac:dyDescent="0.25">
      <c r="A25621" s="2">
        <v>43214</v>
      </c>
      <c r="B25621" s="1">
        <f t="shared" si="800"/>
        <v>2018</v>
      </c>
      <c r="C25621" s="1">
        <f t="shared" si="801"/>
        <v>2</v>
      </c>
      <c r="D25621">
        <v>2607</v>
      </c>
      <c r="E25621" t="s">
        <v>37</v>
      </c>
      <c r="F25621" s="4">
        <v>950000</v>
      </c>
      <c r="G25621" t="s">
        <v>5</v>
      </c>
      <c r="H25621">
        <v>4</v>
      </c>
      <c r="I25621" s="4">
        <f>IF(E25621="Rhode Island", Table1[[#This Row],[price]]*$L$3, IF(E25621="Massachusetts", Table1[[#This Row],[price]]*$L$2, 1))</f>
        <v>950000</v>
      </c>
    </row>
    <row r="25622" spans="1:9" x14ac:dyDescent="0.25">
      <c r="A25622" s="2">
        <v>43214</v>
      </c>
      <c r="B25622" s="1">
        <f t="shared" si="800"/>
        <v>2018</v>
      </c>
      <c r="C25622" s="1">
        <f t="shared" si="801"/>
        <v>2</v>
      </c>
      <c r="D25622">
        <v>2607</v>
      </c>
      <c r="E25622" t="s">
        <v>37</v>
      </c>
      <c r="F25622" s="4">
        <v>1175000</v>
      </c>
      <c r="G25622" t="s">
        <v>5</v>
      </c>
      <c r="H25622">
        <v>4</v>
      </c>
      <c r="I25622" s="4">
        <f>IF(E25622="Rhode Island", Table1[[#This Row],[price]]*$L$3, IF(E25622="Massachusetts", Table1[[#This Row],[price]]*$L$2, 1))</f>
        <v>1175000</v>
      </c>
    </row>
    <row r="25623" spans="1:9" x14ac:dyDescent="0.25">
      <c r="A25623" s="2">
        <v>43214</v>
      </c>
      <c r="B25623" s="1">
        <f t="shared" si="800"/>
        <v>2018</v>
      </c>
      <c r="C25623" s="1">
        <f t="shared" si="801"/>
        <v>2</v>
      </c>
      <c r="D25623">
        <v>2602</v>
      </c>
      <c r="E25623" t="s">
        <v>37</v>
      </c>
      <c r="F25623" s="4">
        <v>1200000</v>
      </c>
      <c r="G25623" t="s">
        <v>5</v>
      </c>
      <c r="H25623">
        <v>5</v>
      </c>
      <c r="I25623" s="4">
        <f>IF(E25623="Rhode Island", Table1[[#This Row],[price]]*$L$3, IF(E25623="Massachusetts", Table1[[#This Row],[price]]*$L$2, 1))</f>
        <v>1200000</v>
      </c>
    </row>
    <row r="25624" spans="1:9" x14ac:dyDescent="0.25">
      <c r="A25624" s="2">
        <v>43214</v>
      </c>
      <c r="B25624" s="1">
        <f t="shared" si="800"/>
        <v>2018</v>
      </c>
      <c r="C25624" s="1">
        <f t="shared" si="801"/>
        <v>2</v>
      </c>
      <c r="D25624">
        <v>2612</v>
      </c>
      <c r="E25624" t="s">
        <v>37</v>
      </c>
      <c r="F25624" s="4">
        <v>245000</v>
      </c>
      <c r="G25624" t="s">
        <v>6</v>
      </c>
      <c r="H25624">
        <v>1</v>
      </c>
      <c r="I25624" s="4">
        <f>IF(E25624="Rhode Island", Table1[[#This Row],[price]]*$L$3, IF(E25624="Massachusetts", Table1[[#This Row],[price]]*$L$2, 1))</f>
        <v>245000</v>
      </c>
    </row>
    <row r="25625" spans="1:9" x14ac:dyDescent="0.25">
      <c r="A25625" s="2">
        <v>43214</v>
      </c>
      <c r="B25625" s="1">
        <f t="shared" si="800"/>
        <v>2018</v>
      </c>
      <c r="C25625" s="1">
        <f t="shared" si="801"/>
        <v>2</v>
      </c>
      <c r="D25625">
        <v>2617</v>
      </c>
      <c r="E25625" t="s">
        <v>37</v>
      </c>
      <c r="F25625" s="4">
        <v>290000</v>
      </c>
      <c r="G25625" t="s">
        <v>6</v>
      </c>
      <c r="H25625">
        <v>2</v>
      </c>
      <c r="I25625" s="4">
        <f>IF(E25625="Rhode Island", Table1[[#This Row],[price]]*$L$3, IF(E25625="Massachusetts", Table1[[#This Row],[price]]*$L$2, 1))</f>
        <v>290000</v>
      </c>
    </row>
    <row r="25626" spans="1:9" x14ac:dyDescent="0.25">
      <c r="A25626" s="2">
        <v>43214</v>
      </c>
      <c r="B25626" s="1">
        <f t="shared" si="800"/>
        <v>2018</v>
      </c>
      <c r="C25626" s="1">
        <f t="shared" si="801"/>
        <v>2</v>
      </c>
      <c r="D25626">
        <v>2912</v>
      </c>
      <c r="E25626" t="s">
        <v>36</v>
      </c>
      <c r="F25626" s="4">
        <v>300000</v>
      </c>
      <c r="G25626" t="s">
        <v>6</v>
      </c>
      <c r="H25626">
        <v>1</v>
      </c>
      <c r="I25626" s="4">
        <f>IF(E25626="Rhode Island", Table1[[#This Row],[price]]*$L$3, IF(E25626="Massachusetts", Table1[[#This Row],[price]]*$L$2, 1))</f>
        <v>300000</v>
      </c>
    </row>
    <row r="25627" spans="1:9" x14ac:dyDescent="0.25">
      <c r="A25627" s="2">
        <v>43214</v>
      </c>
      <c r="B25627" s="1">
        <f t="shared" si="800"/>
        <v>2018</v>
      </c>
      <c r="C25627" s="1">
        <f t="shared" si="801"/>
        <v>2</v>
      </c>
      <c r="D25627">
        <v>2612</v>
      </c>
      <c r="E25627" t="s">
        <v>37</v>
      </c>
      <c r="F25627" s="4">
        <v>353000</v>
      </c>
      <c r="G25627" t="s">
        <v>6</v>
      </c>
      <c r="H25627">
        <v>1</v>
      </c>
      <c r="I25627" s="4">
        <f>IF(E25627="Rhode Island", Table1[[#This Row],[price]]*$L$3, IF(E25627="Massachusetts", Table1[[#This Row],[price]]*$L$2, 1))</f>
        <v>353000</v>
      </c>
    </row>
    <row r="25628" spans="1:9" x14ac:dyDescent="0.25">
      <c r="A25628" s="2">
        <v>43214</v>
      </c>
      <c r="B25628" s="1">
        <f t="shared" si="800"/>
        <v>2018</v>
      </c>
      <c r="C25628" s="1">
        <f t="shared" si="801"/>
        <v>2</v>
      </c>
      <c r="D25628">
        <v>2611</v>
      </c>
      <c r="E25628" t="s">
        <v>37</v>
      </c>
      <c r="F25628" s="4">
        <v>357000</v>
      </c>
      <c r="G25628" t="s">
        <v>6</v>
      </c>
      <c r="H25628">
        <v>2</v>
      </c>
      <c r="I25628" s="4">
        <f>IF(E25628="Rhode Island", Table1[[#This Row],[price]]*$L$3, IF(E25628="Massachusetts", Table1[[#This Row],[price]]*$L$2, 1))</f>
        <v>357000</v>
      </c>
    </row>
    <row r="25629" spans="1:9" x14ac:dyDescent="0.25">
      <c r="A25629" s="2">
        <v>43214</v>
      </c>
      <c r="B25629" s="1">
        <f t="shared" si="800"/>
        <v>2018</v>
      </c>
      <c r="C25629" s="1">
        <f t="shared" si="801"/>
        <v>2</v>
      </c>
      <c r="D25629">
        <v>2913</v>
      </c>
      <c r="E25629" t="s">
        <v>36</v>
      </c>
      <c r="F25629" s="4">
        <v>390000</v>
      </c>
      <c r="G25629" t="s">
        <v>6</v>
      </c>
      <c r="H25629">
        <v>2</v>
      </c>
      <c r="I25629" s="4">
        <f>IF(E25629="Rhode Island", Table1[[#This Row],[price]]*$L$3, IF(E25629="Massachusetts", Table1[[#This Row],[price]]*$L$2, 1))</f>
        <v>390000</v>
      </c>
    </row>
    <row r="25630" spans="1:9" x14ac:dyDescent="0.25">
      <c r="A25630" s="2">
        <v>43214</v>
      </c>
      <c r="B25630" s="1">
        <f t="shared" si="800"/>
        <v>2018</v>
      </c>
      <c r="C25630" s="1">
        <f t="shared" si="801"/>
        <v>2</v>
      </c>
      <c r="D25630">
        <v>2617</v>
      </c>
      <c r="E25630" t="s">
        <v>37</v>
      </c>
      <c r="F25630" s="4">
        <v>428016</v>
      </c>
      <c r="G25630" t="s">
        <v>6</v>
      </c>
      <c r="H25630">
        <v>2</v>
      </c>
      <c r="I25630" s="4">
        <f>IF(E25630="Rhode Island", Table1[[#This Row],[price]]*$L$3, IF(E25630="Massachusetts", Table1[[#This Row],[price]]*$L$2, 1))</f>
        <v>428016</v>
      </c>
    </row>
    <row r="25631" spans="1:9" x14ac:dyDescent="0.25">
      <c r="A25631" s="2">
        <v>43216</v>
      </c>
      <c r="B25631" s="1">
        <f t="shared" si="800"/>
        <v>2018</v>
      </c>
      <c r="C25631" s="1">
        <f t="shared" si="801"/>
        <v>2</v>
      </c>
      <c r="D25631">
        <v>2905</v>
      </c>
      <c r="E25631" t="s">
        <v>36</v>
      </c>
      <c r="F25631" s="4">
        <v>430000</v>
      </c>
      <c r="G25631" t="s">
        <v>5</v>
      </c>
      <c r="H25631">
        <v>3</v>
      </c>
      <c r="I25631" s="4">
        <f>IF(E25631="Rhode Island", Table1[[#This Row],[price]]*$L$3, IF(E25631="Massachusetts", Table1[[#This Row],[price]]*$L$2, 1))</f>
        <v>430000</v>
      </c>
    </row>
    <row r="25632" spans="1:9" x14ac:dyDescent="0.25">
      <c r="A25632" s="2">
        <v>43216</v>
      </c>
      <c r="B25632" s="1">
        <f t="shared" si="800"/>
        <v>2018</v>
      </c>
      <c r="C25632" s="1">
        <f t="shared" si="801"/>
        <v>2</v>
      </c>
      <c r="D25632">
        <v>2906</v>
      </c>
      <c r="E25632" t="s">
        <v>36</v>
      </c>
      <c r="F25632" s="4">
        <v>505000</v>
      </c>
      <c r="G25632" t="s">
        <v>5</v>
      </c>
      <c r="H25632">
        <v>3</v>
      </c>
      <c r="I25632" s="4">
        <f>IF(E25632="Rhode Island", Table1[[#This Row],[price]]*$L$3, IF(E25632="Massachusetts", Table1[[#This Row],[price]]*$L$2, 1))</f>
        <v>505000</v>
      </c>
    </row>
    <row r="25633" spans="1:9" x14ac:dyDescent="0.25">
      <c r="A25633" s="2">
        <v>43216</v>
      </c>
      <c r="B25633" s="1">
        <f t="shared" si="800"/>
        <v>2018</v>
      </c>
      <c r="C25633" s="1">
        <f t="shared" si="801"/>
        <v>2</v>
      </c>
      <c r="D25633">
        <v>2913</v>
      </c>
      <c r="E25633" t="s">
        <v>36</v>
      </c>
      <c r="F25633" s="4">
        <v>510000</v>
      </c>
      <c r="G25633" t="s">
        <v>5</v>
      </c>
      <c r="H25633">
        <v>3</v>
      </c>
      <c r="I25633" s="4">
        <f>IF(E25633="Rhode Island", Table1[[#This Row],[price]]*$L$3, IF(E25633="Massachusetts", Table1[[#This Row],[price]]*$L$2, 1))</f>
        <v>510000</v>
      </c>
    </row>
    <row r="25634" spans="1:9" x14ac:dyDescent="0.25">
      <c r="A25634" s="2">
        <v>43216</v>
      </c>
      <c r="B25634" s="1">
        <f t="shared" si="800"/>
        <v>2018</v>
      </c>
      <c r="C25634" s="1">
        <f t="shared" si="801"/>
        <v>2</v>
      </c>
      <c r="D25634">
        <v>2905</v>
      </c>
      <c r="E25634" t="s">
        <v>36</v>
      </c>
      <c r="F25634" s="4">
        <v>520000</v>
      </c>
      <c r="G25634" t="s">
        <v>5</v>
      </c>
      <c r="H25634">
        <v>3</v>
      </c>
      <c r="I25634" s="4">
        <f>IF(E25634="Rhode Island", Table1[[#This Row],[price]]*$L$3, IF(E25634="Massachusetts", Table1[[#This Row],[price]]*$L$2, 1))</f>
        <v>520000</v>
      </c>
    </row>
    <row r="25635" spans="1:9" x14ac:dyDescent="0.25">
      <c r="A25635" s="2">
        <v>43216</v>
      </c>
      <c r="B25635" s="1">
        <f t="shared" si="800"/>
        <v>2018</v>
      </c>
      <c r="C25635" s="1">
        <f t="shared" si="801"/>
        <v>2</v>
      </c>
      <c r="D25635">
        <v>2905</v>
      </c>
      <c r="E25635" t="s">
        <v>36</v>
      </c>
      <c r="F25635" s="4">
        <v>535000</v>
      </c>
      <c r="G25635" t="s">
        <v>5</v>
      </c>
      <c r="H25635">
        <v>3</v>
      </c>
      <c r="I25635" s="4">
        <f>IF(E25635="Rhode Island", Table1[[#This Row],[price]]*$L$3, IF(E25635="Massachusetts", Table1[[#This Row],[price]]*$L$2, 1))</f>
        <v>535000</v>
      </c>
    </row>
    <row r="25636" spans="1:9" x14ac:dyDescent="0.25">
      <c r="A25636" s="2">
        <v>43216</v>
      </c>
      <c r="B25636" s="1">
        <f t="shared" si="800"/>
        <v>2018</v>
      </c>
      <c r="C25636" s="1">
        <f t="shared" si="801"/>
        <v>2</v>
      </c>
      <c r="D25636">
        <v>2905</v>
      </c>
      <c r="E25636" t="s">
        <v>36</v>
      </c>
      <c r="F25636" s="4">
        <v>564500</v>
      </c>
      <c r="G25636" t="s">
        <v>5</v>
      </c>
      <c r="H25636">
        <v>3</v>
      </c>
      <c r="I25636" s="4">
        <f>IF(E25636="Rhode Island", Table1[[#This Row],[price]]*$L$3, IF(E25636="Massachusetts", Table1[[#This Row],[price]]*$L$2, 1))</f>
        <v>564500</v>
      </c>
    </row>
    <row r="25637" spans="1:9" x14ac:dyDescent="0.25">
      <c r="A25637" s="2">
        <v>43216</v>
      </c>
      <c r="B25637" s="1">
        <f t="shared" si="800"/>
        <v>2018</v>
      </c>
      <c r="C25637" s="1">
        <f t="shared" si="801"/>
        <v>2</v>
      </c>
      <c r="D25637">
        <v>2906</v>
      </c>
      <c r="E25637" t="s">
        <v>36</v>
      </c>
      <c r="F25637" s="4">
        <v>816000</v>
      </c>
      <c r="G25637" t="s">
        <v>5</v>
      </c>
      <c r="H25637">
        <v>4</v>
      </c>
      <c r="I25637" s="4">
        <f>IF(E25637="Rhode Island", Table1[[#This Row],[price]]*$L$3, IF(E25637="Massachusetts", Table1[[#This Row],[price]]*$L$2, 1))</f>
        <v>816000</v>
      </c>
    </row>
    <row r="25638" spans="1:9" x14ac:dyDescent="0.25">
      <c r="A25638" s="2">
        <v>43216</v>
      </c>
      <c r="B25638" s="1">
        <f t="shared" si="800"/>
        <v>2018</v>
      </c>
      <c r="C25638" s="1">
        <f t="shared" si="801"/>
        <v>2</v>
      </c>
      <c r="D25638">
        <v>2603</v>
      </c>
      <c r="E25638" t="s">
        <v>37</v>
      </c>
      <c r="F25638" s="4">
        <v>1415000</v>
      </c>
      <c r="G25638" t="s">
        <v>5</v>
      </c>
      <c r="H25638">
        <v>4</v>
      </c>
      <c r="I25638" s="4">
        <f>IF(E25638="Rhode Island", Table1[[#This Row],[price]]*$L$3, IF(E25638="Massachusetts", Table1[[#This Row],[price]]*$L$2, 1))</f>
        <v>1415000</v>
      </c>
    </row>
    <row r="25639" spans="1:9" x14ac:dyDescent="0.25">
      <c r="A25639" s="2">
        <v>43216</v>
      </c>
      <c r="B25639" s="1">
        <f t="shared" si="800"/>
        <v>2018</v>
      </c>
      <c r="C25639" s="1">
        <f t="shared" si="801"/>
        <v>2</v>
      </c>
      <c r="D25639">
        <v>2604</v>
      </c>
      <c r="E25639" t="s">
        <v>37</v>
      </c>
      <c r="F25639" s="4">
        <v>2200000</v>
      </c>
      <c r="G25639" t="s">
        <v>5</v>
      </c>
      <c r="H25639">
        <v>5</v>
      </c>
      <c r="I25639" s="4">
        <f>IF(E25639="Rhode Island", Table1[[#This Row],[price]]*$L$3, IF(E25639="Massachusetts", Table1[[#This Row],[price]]*$L$2, 1))</f>
        <v>2200000</v>
      </c>
    </row>
    <row r="25640" spans="1:9" x14ac:dyDescent="0.25">
      <c r="A25640" s="2">
        <v>43216</v>
      </c>
      <c r="B25640" s="1">
        <f t="shared" si="800"/>
        <v>2018</v>
      </c>
      <c r="C25640" s="1">
        <f t="shared" si="801"/>
        <v>2</v>
      </c>
      <c r="D25640">
        <v>2913</v>
      </c>
      <c r="E25640" t="s">
        <v>36</v>
      </c>
      <c r="F25640" s="4">
        <v>275000</v>
      </c>
      <c r="G25640" t="s">
        <v>6</v>
      </c>
      <c r="H25640">
        <v>1</v>
      </c>
      <c r="I25640" s="4">
        <f>IF(E25640="Rhode Island", Table1[[#This Row],[price]]*$L$3, IF(E25640="Massachusetts", Table1[[#This Row],[price]]*$L$2, 1))</f>
        <v>275000</v>
      </c>
    </row>
    <row r="25641" spans="1:9" x14ac:dyDescent="0.25">
      <c r="A25641" s="2">
        <v>43216</v>
      </c>
      <c r="B25641" s="1">
        <f t="shared" si="800"/>
        <v>2018</v>
      </c>
      <c r="C25641" s="1">
        <f t="shared" si="801"/>
        <v>2</v>
      </c>
      <c r="D25641">
        <v>2602</v>
      </c>
      <c r="E25641" t="s">
        <v>37</v>
      </c>
      <c r="F25641" s="4">
        <v>310000</v>
      </c>
      <c r="G25641" t="s">
        <v>6</v>
      </c>
      <c r="H25641">
        <v>1</v>
      </c>
      <c r="I25641" s="4">
        <f>IF(E25641="Rhode Island", Table1[[#This Row],[price]]*$L$3, IF(E25641="Massachusetts", Table1[[#This Row],[price]]*$L$2, 1))</f>
        <v>310000</v>
      </c>
    </row>
    <row r="25642" spans="1:9" x14ac:dyDescent="0.25">
      <c r="A25642" s="2">
        <v>43216</v>
      </c>
      <c r="B25642" s="1">
        <f t="shared" si="800"/>
        <v>2018</v>
      </c>
      <c r="C25642" s="1">
        <f t="shared" si="801"/>
        <v>2</v>
      </c>
      <c r="D25642">
        <v>2612</v>
      </c>
      <c r="E25642" t="s">
        <v>37</v>
      </c>
      <c r="F25642" s="4">
        <v>315000</v>
      </c>
      <c r="G25642" t="s">
        <v>6</v>
      </c>
      <c r="H25642">
        <v>1</v>
      </c>
      <c r="I25642" s="4">
        <f>IF(E25642="Rhode Island", Table1[[#This Row],[price]]*$L$3, IF(E25642="Massachusetts", Table1[[#This Row],[price]]*$L$2, 1))</f>
        <v>315000</v>
      </c>
    </row>
    <row r="25643" spans="1:9" x14ac:dyDescent="0.25">
      <c r="A25643" s="2">
        <v>43216</v>
      </c>
      <c r="B25643" s="1">
        <f t="shared" si="800"/>
        <v>2018</v>
      </c>
      <c r="C25643" s="1">
        <f t="shared" si="801"/>
        <v>2</v>
      </c>
      <c r="D25643">
        <v>2602</v>
      </c>
      <c r="E25643" t="s">
        <v>37</v>
      </c>
      <c r="F25643" s="4">
        <v>325000</v>
      </c>
      <c r="G25643" t="s">
        <v>6</v>
      </c>
      <c r="H25643">
        <v>2</v>
      </c>
      <c r="I25643" s="4">
        <f>IF(E25643="Rhode Island", Table1[[#This Row],[price]]*$L$3, IF(E25643="Massachusetts", Table1[[#This Row],[price]]*$L$2, 1))</f>
        <v>325000</v>
      </c>
    </row>
    <row r="25644" spans="1:9" x14ac:dyDescent="0.25">
      <c r="A25644" s="2">
        <v>43216</v>
      </c>
      <c r="B25644" s="1">
        <f t="shared" si="800"/>
        <v>2018</v>
      </c>
      <c r="C25644" s="1">
        <f t="shared" si="801"/>
        <v>2</v>
      </c>
      <c r="D25644">
        <v>2914</v>
      </c>
      <c r="E25644" t="s">
        <v>36</v>
      </c>
      <c r="F25644" s="4">
        <v>382500</v>
      </c>
      <c r="G25644" t="s">
        <v>6</v>
      </c>
      <c r="H25644">
        <v>2</v>
      </c>
      <c r="I25644" s="4">
        <f>IF(E25644="Rhode Island", Table1[[#This Row],[price]]*$L$3, IF(E25644="Massachusetts", Table1[[#This Row],[price]]*$L$2, 1))</f>
        <v>382500</v>
      </c>
    </row>
    <row r="25645" spans="1:9" x14ac:dyDescent="0.25">
      <c r="A25645" s="2">
        <v>43216</v>
      </c>
      <c r="B25645" s="1">
        <f t="shared" si="800"/>
        <v>2018</v>
      </c>
      <c r="C25645" s="1">
        <f t="shared" si="801"/>
        <v>2</v>
      </c>
      <c r="D25645">
        <v>2604</v>
      </c>
      <c r="E25645" t="s">
        <v>37</v>
      </c>
      <c r="F25645" s="4">
        <v>755000</v>
      </c>
      <c r="G25645" t="s">
        <v>6</v>
      </c>
      <c r="H25645">
        <v>3</v>
      </c>
      <c r="I25645" s="4">
        <f>IF(E25645="Rhode Island", Table1[[#This Row],[price]]*$L$3, IF(E25645="Massachusetts", Table1[[#This Row],[price]]*$L$2, 1))</f>
        <v>755000</v>
      </c>
    </row>
    <row r="25646" spans="1:9" x14ac:dyDescent="0.25">
      <c r="A25646" s="2">
        <v>43217</v>
      </c>
      <c r="B25646" s="1">
        <f t="shared" si="800"/>
        <v>2018</v>
      </c>
      <c r="C25646" s="1">
        <f t="shared" si="801"/>
        <v>2</v>
      </c>
      <c r="D25646">
        <v>2906</v>
      </c>
      <c r="E25646" t="s">
        <v>36</v>
      </c>
      <c r="F25646" s="4">
        <v>450000</v>
      </c>
      <c r="G25646" t="s">
        <v>5</v>
      </c>
      <c r="H25646">
        <v>3</v>
      </c>
      <c r="I25646" s="4">
        <f>IF(E25646="Rhode Island", Table1[[#This Row],[price]]*$L$3, IF(E25646="Massachusetts", Table1[[#This Row],[price]]*$L$2, 1))</f>
        <v>450000</v>
      </c>
    </row>
    <row r="25647" spans="1:9" x14ac:dyDescent="0.25">
      <c r="A25647" s="2">
        <v>43217</v>
      </c>
      <c r="B25647" s="1">
        <f t="shared" si="800"/>
        <v>2018</v>
      </c>
      <c r="C25647" s="1">
        <f t="shared" si="801"/>
        <v>2</v>
      </c>
      <c r="D25647">
        <v>2615</v>
      </c>
      <c r="E25647" t="s">
        <v>37</v>
      </c>
      <c r="F25647" s="4">
        <v>530000</v>
      </c>
      <c r="G25647" t="s">
        <v>5</v>
      </c>
      <c r="H25647">
        <v>3</v>
      </c>
      <c r="I25647" s="4">
        <f>IF(E25647="Rhode Island", Table1[[#This Row],[price]]*$L$3, IF(E25647="Massachusetts", Table1[[#This Row],[price]]*$L$2, 1))</f>
        <v>530000</v>
      </c>
    </row>
    <row r="25648" spans="1:9" x14ac:dyDescent="0.25">
      <c r="A25648" s="2">
        <v>43217</v>
      </c>
      <c r="B25648" s="1">
        <f t="shared" si="800"/>
        <v>2018</v>
      </c>
      <c r="C25648" s="1">
        <f t="shared" si="801"/>
        <v>2</v>
      </c>
      <c r="D25648">
        <v>2905</v>
      </c>
      <c r="E25648" t="s">
        <v>36</v>
      </c>
      <c r="F25648" s="4">
        <v>590000</v>
      </c>
      <c r="G25648" t="s">
        <v>5</v>
      </c>
      <c r="H25648">
        <v>3</v>
      </c>
      <c r="I25648" s="4">
        <f>IF(E25648="Rhode Island", Table1[[#This Row],[price]]*$L$3, IF(E25648="Massachusetts", Table1[[#This Row],[price]]*$L$2, 1))</f>
        <v>590000</v>
      </c>
    </row>
    <row r="25649" spans="1:9" x14ac:dyDescent="0.25">
      <c r="A25649" s="2">
        <v>43217</v>
      </c>
      <c r="B25649" s="1">
        <f t="shared" si="800"/>
        <v>2018</v>
      </c>
      <c r="C25649" s="1">
        <f t="shared" si="801"/>
        <v>2</v>
      </c>
      <c r="D25649">
        <v>2902</v>
      </c>
      <c r="E25649" t="s">
        <v>36</v>
      </c>
      <c r="F25649" s="4">
        <v>593000</v>
      </c>
      <c r="G25649" t="s">
        <v>5</v>
      </c>
      <c r="H25649">
        <v>3</v>
      </c>
      <c r="I25649" s="4">
        <f>IF(E25649="Rhode Island", Table1[[#This Row],[price]]*$L$3, IF(E25649="Massachusetts", Table1[[#This Row],[price]]*$L$2, 1))</f>
        <v>593000</v>
      </c>
    </row>
    <row r="25650" spans="1:9" x14ac:dyDescent="0.25">
      <c r="A25650" s="2">
        <v>43217</v>
      </c>
      <c r="B25650" s="1">
        <f t="shared" si="800"/>
        <v>2018</v>
      </c>
      <c r="C25650" s="1">
        <f t="shared" si="801"/>
        <v>2</v>
      </c>
      <c r="D25650">
        <v>2914</v>
      </c>
      <c r="E25650" t="s">
        <v>36</v>
      </c>
      <c r="F25650" s="4">
        <v>601500</v>
      </c>
      <c r="G25650" t="s">
        <v>5</v>
      </c>
      <c r="H25650">
        <v>4</v>
      </c>
      <c r="I25650" s="4">
        <f>IF(E25650="Rhode Island", Table1[[#This Row],[price]]*$L$3, IF(E25650="Massachusetts", Table1[[#This Row],[price]]*$L$2, 1))</f>
        <v>601500</v>
      </c>
    </row>
    <row r="25651" spans="1:9" x14ac:dyDescent="0.25">
      <c r="A25651" s="2">
        <v>43217</v>
      </c>
      <c r="B25651" s="1">
        <f t="shared" si="800"/>
        <v>2018</v>
      </c>
      <c r="C25651" s="1">
        <f t="shared" si="801"/>
        <v>2</v>
      </c>
      <c r="D25651">
        <v>2906</v>
      </c>
      <c r="E25651" t="s">
        <v>36</v>
      </c>
      <c r="F25651" s="4">
        <v>610000</v>
      </c>
      <c r="G25651" t="s">
        <v>5</v>
      </c>
      <c r="H25651">
        <v>3</v>
      </c>
      <c r="I25651" s="4">
        <f>IF(E25651="Rhode Island", Table1[[#This Row],[price]]*$L$3, IF(E25651="Massachusetts", Table1[[#This Row],[price]]*$L$2, 1))</f>
        <v>610000</v>
      </c>
    </row>
    <row r="25652" spans="1:9" x14ac:dyDescent="0.25">
      <c r="A25652" s="2">
        <v>43217</v>
      </c>
      <c r="B25652" s="1">
        <f t="shared" si="800"/>
        <v>2018</v>
      </c>
      <c r="C25652" s="1">
        <f t="shared" si="801"/>
        <v>2</v>
      </c>
      <c r="D25652">
        <v>2615</v>
      </c>
      <c r="E25652" t="s">
        <v>37</v>
      </c>
      <c r="F25652" s="4">
        <v>610000</v>
      </c>
      <c r="G25652" t="s">
        <v>5</v>
      </c>
      <c r="H25652">
        <v>4</v>
      </c>
      <c r="I25652" s="4">
        <f>IF(E25652="Rhode Island", Table1[[#This Row],[price]]*$L$3, IF(E25652="Massachusetts", Table1[[#This Row],[price]]*$L$2, 1))</f>
        <v>610000</v>
      </c>
    </row>
    <row r="25653" spans="1:9" x14ac:dyDescent="0.25">
      <c r="A25653" s="2">
        <v>43217</v>
      </c>
      <c r="B25653" s="1">
        <f t="shared" si="800"/>
        <v>2018</v>
      </c>
      <c r="C25653" s="1">
        <f t="shared" si="801"/>
        <v>2</v>
      </c>
      <c r="D25653">
        <v>2913</v>
      </c>
      <c r="E25653" t="s">
        <v>36</v>
      </c>
      <c r="F25653" s="4">
        <v>650000</v>
      </c>
      <c r="G25653" t="s">
        <v>5</v>
      </c>
      <c r="H25653">
        <v>3</v>
      </c>
      <c r="I25653" s="4">
        <f>IF(E25653="Rhode Island", Table1[[#This Row],[price]]*$L$3, IF(E25653="Massachusetts", Table1[[#This Row],[price]]*$L$2, 1))</f>
        <v>650000</v>
      </c>
    </row>
    <row r="25654" spans="1:9" x14ac:dyDescent="0.25">
      <c r="A25654" s="2">
        <v>43217</v>
      </c>
      <c r="B25654" s="1">
        <f t="shared" si="800"/>
        <v>2018</v>
      </c>
      <c r="C25654" s="1">
        <f t="shared" si="801"/>
        <v>2</v>
      </c>
      <c r="D25654">
        <v>2913</v>
      </c>
      <c r="E25654" t="s">
        <v>36</v>
      </c>
      <c r="F25654" s="4">
        <v>741000</v>
      </c>
      <c r="G25654" t="s">
        <v>5</v>
      </c>
      <c r="H25654">
        <v>4</v>
      </c>
      <c r="I25654" s="4">
        <f>IF(E25654="Rhode Island", Table1[[#This Row],[price]]*$L$3, IF(E25654="Massachusetts", Table1[[#This Row],[price]]*$L$2, 1))</f>
        <v>741000</v>
      </c>
    </row>
    <row r="25655" spans="1:9" x14ac:dyDescent="0.25">
      <c r="A25655" s="2">
        <v>43217</v>
      </c>
      <c r="B25655" s="1">
        <f t="shared" si="800"/>
        <v>2018</v>
      </c>
      <c r="C25655" s="1">
        <f t="shared" si="801"/>
        <v>2</v>
      </c>
      <c r="D25655">
        <v>2914</v>
      </c>
      <c r="E25655" t="s">
        <v>36</v>
      </c>
      <c r="F25655" s="4">
        <v>760500</v>
      </c>
      <c r="G25655" t="s">
        <v>5</v>
      </c>
      <c r="H25655">
        <v>4</v>
      </c>
      <c r="I25655" s="4">
        <f>IF(E25655="Rhode Island", Table1[[#This Row],[price]]*$L$3, IF(E25655="Massachusetts", Table1[[#This Row],[price]]*$L$2, 1))</f>
        <v>760500</v>
      </c>
    </row>
    <row r="25656" spans="1:9" x14ac:dyDescent="0.25">
      <c r="A25656" s="2">
        <v>43217</v>
      </c>
      <c r="B25656" s="1">
        <f t="shared" si="800"/>
        <v>2018</v>
      </c>
      <c r="C25656" s="1">
        <f t="shared" si="801"/>
        <v>2</v>
      </c>
      <c r="D25656">
        <v>2913</v>
      </c>
      <c r="E25656" t="s">
        <v>36</v>
      </c>
      <c r="F25656" s="4">
        <v>790000</v>
      </c>
      <c r="G25656" t="s">
        <v>5</v>
      </c>
      <c r="H25656">
        <v>4</v>
      </c>
      <c r="I25656" s="4">
        <f>IF(E25656="Rhode Island", Table1[[#This Row],[price]]*$L$3, IF(E25656="Massachusetts", Table1[[#This Row],[price]]*$L$2, 1))</f>
        <v>790000</v>
      </c>
    </row>
    <row r="25657" spans="1:9" x14ac:dyDescent="0.25">
      <c r="A25657" s="2">
        <v>43217</v>
      </c>
      <c r="B25657" s="1">
        <f t="shared" si="800"/>
        <v>2018</v>
      </c>
      <c r="C25657" s="1">
        <f t="shared" si="801"/>
        <v>2</v>
      </c>
      <c r="D25657">
        <v>2606</v>
      </c>
      <c r="E25657" t="s">
        <v>37</v>
      </c>
      <c r="F25657" s="4">
        <v>813000</v>
      </c>
      <c r="G25657" t="s">
        <v>5</v>
      </c>
      <c r="H25657">
        <v>4</v>
      </c>
      <c r="I25657" s="4">
        <f>IF(E25657="Rhode Island", Table1[[#This Row],[price]]*$L$3, IF(E25657="Massachusetts", Table1[[#This Row],[price]]*$L$2, 1))</f>
        <v>813000</v>
      </c>
    </row>
    <row r="25658" spans="1:9" x14ac:dyDescent="0.25">
      <c r="A25658" s="2">
        <v>43217</v>
      </c>
      <c r="B25658" s="1">
        <f t="shared" si="800"/>
        <v>2018</v>
      </c>
      <c r="C25658" s="1">
        <f t="shared" si="801"/>
        <v>2</v>
      </c>
      <c r="D25658">
        <v>2617</v>
      </c>
      <c r="E25658" t="s">
        <v>37</v>
      </c>
      <c r="F25658" s="4">
        <v>886000</v>
      </c>
      <c r="G25658" t="s">
        <v>5</v>
      </c>
      <c r="H25658">
        <v>4</v>
      </c>
      <c r="I25658" s="4">
        <f>IF(E25658="Rhode Island", Table1[[#This Row],[price]]*$L$3, IF(E25658="Massachusetts", Table1[[#This Row],[price]]*$L$2, 1))</f>
        <v>886000</v>
      </c>
    </row>
    <row r="25659" spans="1:9" x14ac:dyDescent="0.25">
      <c r="A25659" s="2">
        <v>43217</v>
      </c>
      <c r="B25659" s="1">
        <f t="shared" si="800"/>
        <v>2018</v>
      </c>
      <c r="C25659" s="1">
        <f t="shared" si="801"/>
        <v>2</v>
      </c>
      <c r="D25659">
        <v>2602</v>
      </c>
      <c r="E25659" t="s">
        <v>37</v>
      </c>
      <c r="F25659" s="4">
        <v>905000</v>
      </c>
      <c r="G25659" t="s">
        <v>5</v>
      </c>
      <c r="H25659">
        <v>4</v>
      </c>
      <c r="I25659" s="4">
        <f>IF(E25659="Rhode Island", Table1[[#This Row],[price]]*$L$3, IF(E25659="Massachusetts", Table1[[#This Row],[price]]*$L$2, 1))</f>
        <v>905000</v>
      </c>
    </row>
    <row r="25660" spans="1:9" x14ac:dyDescent="0.25">
      <c r="A25660" s="2">
        <v>43217</v>
      </c>
      <c r="B25660" s="1">
        <f t="shared" si="800"/>
        <v>2018</v>
      </c>
      <c r="C25660" s="1">
        <f t="shared" si="801"/>
        <v>2</v>
      </c>
      <c r="D25660">
        <v>2614</v>
      </c>
      <c r="E25660" t="s">
        <v>37</v>
      </c>
      <c r="F25660" s="4">
        <v>242000</v>
      </c>
      <c r="G25660" t="s">
        <v>6</v>
      </c>
      <c r="H25660">
        <v>2</v>
      </c>
      <c r="I25660" s="4">
        <f>IF(E25660="Rhode Island", Table1[[#This Row],[price]]*$L$3, IF(E25660="Massachusetts", Table1[[#This Row],[price]]*$L$2, 1))</f>
        <v>242000</v>
      </c>
    </row>
    <row r="25661" spans="1:9" x14ac:dyDescent="0.25">
      <c r="A25661" s="2">
        <v>43217</v>
      </c>
      <c r="B25661" s="1">
        <f t="shared" si="800"/>
        <v>2018</v>
      </c>
      <c r="C25661" s="1">
        <f t="shared" si="801"/>
        <v>2</v>
      </c>
      <c r="D25661">
        <v>2615</v>
      </c>
      <c r="E25661" t="s">
        <v>37</v>
      </c>
      <c r="F25661" s="4">
        <v>338000</v>
      </c>
      <c r="G25661" t="s">
        <v>6</v>
      </c>
      <c r="H25661">
        <v>2</v>
      </c>
      <c r="I25661" s="4">
        <f>IF(E25661="Rhode Island", Table1[[#This Row],[price]]*$L$3, IF(E25661="Massachusetts", Table1[[#This Row],[price]]*$L$2, 1))</f>
        <v>338000</v>
      </c>
    </row>
    <row r="25662" spans="1:9" x14ac:dyDescent="0.25">
      <c r="A25662" s="2">
        <v>43217</v>
      </c>
      <c r="B25662" s="1">
        <f t="shared" si="800"/>
        <v>2018</v>
      </c>
      <c r="C25662" s="1">
        <f t="shared" si="801"/>
        <v>2</v>
      </c>
      <c r="D25662">
        <v>2612</v>
      </c>
      <c r="E25662" t="s">
        <v>37</v>
      </c>
      <c r="F25662" s="4">
        <v>380000</v>
      </c>
      <c r="G25662" t="s">
        <v>6</v>
      </c>
      <c r="H25662">
        <v>1</v>
      </c>
      <c r="I25662" s="4">
        <f>IF(E25662="Rhode Island", Table1[[#This Row],[price]]*$L$3, IF(E25662="Massachusetts", Table1[[#This Row],[price]]*$L$2, 1))</f>
        <v>380000</v>
      </c>
    </row>
    <row r="25663" spans="1:9" x14ac:dyDescent="0.25">
      <c r="A25663" s="2">
        <v>43217</v>
      </c>
      <c r="B25663" s="1">
        <f t="shared" si="800"/>
        <v>2018</v>
      </c>
      <c r="C25663" s="1">
        <f t="shared" si="801"/>
        <v>2</v>
      </c>
      <c r="D25663">
        <v>2606</v>
      </c>
      <c r="E25663" t="s">
        <v>37</v>
      </c>
      <c r="F25663" s="4">
        <v>385000</v>
      </c>
      <c r="G25663" t="s">
        <v>6</v>
      </c>
      <c r="H25663">
        <v>2</v>
      </c>
      <c r="I25663" s="4">
        <f>IF(E25663="Rhode Island", Table1[[#This Row],[price]]*$L$3, IF(E25663="Massachusetts", Table1[[#This Row],[price]]*$L$2, 1))</f>
        <v>385000</v>
      </c>
    </row>
    <row r="25664" spans="1:9" x14ac:dyDescent="0.25">
      <c r="A25664" s="2">
        <v>43217</v>
      </c>
      <c r="B25664" s="1">
        <f t="shared" si="800"/>
        <v>2018</v>
      </c>
      <c r="C25664" s="1">
        <f t="shared" si="801"/>
        <v>2</v>
      </c>
      <c r="D25664">
        <v>2913</v>
      </c>
      <c r="E25664" t="s">
        <v>36</v>
      </c>
      <c r="F25664" s="4">
        <v>392500</v>
      </c>
      <c r="G25664" t="s">
        <v>6</v>
      </c>
      <c r="H25664">
        <v>2</v>
      </c>
      <c r="I25664" s="4">
        <f>IF(E25664="Rhode Island", Table1[[#This Row],[price]]*$L$3, IF(E25664="Massachusetts", Table1[[#This Row],[price]]*$L$2, 1))</f>
        <v>392500</v>
      </c>
    </row>
    <row r="25665" spans="1:9" x14ac:dyDescent="0.25">
      <c r="A25665" s="2">
        <v>43217</v>
      </c>
      <c r="B25665" s="1">
        <f t="shared" si="800"/>
        <v>2018</v>
      </c>
      <c r="C25665" s="1">
        <f t="shared" si="801"/>
        <v>2</v>
      </c>
      <c r="D25665">
        <v>2612</v>
      </c>
      <c r="E25665" t="s">
        <v>37</v>
      </c>
      <c r="F25665" s="4">
        <v>442500</v>
      </c>
      <c r="G25665" t="s">
        <v>6</v>
      </c>
      <c r="H25665">
        <v>2</v>
      </c>
      <c r="I25665" s="4">
        <f>IF(E25665="Rhode Island", Table1[[#This Row],[price]]*$L$3, IF(E25665="Massachusetts", Table1[[#This Row],[price]]*$L$2, 1))</f>
        <v>442500</v>
      </c>
    </row>
    <row r="25666" spans="1:9" x14ac:dyDescent="0.25">
      <c r="A25666" s="2">
        <v>43217</v>
      </c>
      <c r="B25666" s="1">
        <f t="shared" ref="B25666:B25729" si="802">YEAR(A25666)</f>
        <v>2018</v>
      </c>
      <c r="C25666" s="1">
        <f t="shared" ref="C25666:C25729" si="803">ROUNDUP(MONTH(A25666)/3,0)</f>
        <v>2</v>
      </c>
      <c r="D25666">
        <v>2603</v>
      </c>
      <c r="E25666" t="s">
        <v>37</v>
      </c>
      <c r="F25666" s="4">
        <v>477000</v>
      </c>
      <c r="G25666" t="s">
        <v>6</v>
      </c>
      <c r="H25666">
        <v>2</v>
      </c>
      <c r="I25666" s="4">
        <f>IF(E25666="Rhode Island", Table1[[#This Row],[price]]*$L$3, IF(E25666="Massachusetts", Table1[[#This Row],[price]]*$L$2, 1))</f>
        <v>477000</v>
      </c>
    </row>
    <row r="25667" spans="1:9" x14ac:dyDescent="0.25">
      <c r="A25667" s="2">
        <v>43218</v>
      </c>
      <c r="B25667" s="1">
        <f t="shared" si="802"/>
        <v>2018</v>
      </c>
      <c r="C25667" s="1">
        <f t="shared" si="803"/>
        <v>2</v>
      </c>
      <c r="D25667">
        <v>2615</v>
      </c>
      <c r="E25667" t="s">
        <v>37</v>
      </c>
      <c r="F25667" s="4">
        <v>501000</v>
      </c>
      <c r="G25667" t="s">
        <v>5</v>
      </c>
      <c r="H25667">
        <v>3</v>
      </c>
      <c r="I25667" s="4">
        <f>IF(E25667="Rhode Island", Table1[[#This Row],[price]]*$L$3, IF(E25667="Massachusetts", Table1[[#This Row],[price]]*$L$2, 1))</f>
        <v>501000</v>
      </c>
    </row>
    <row r="25668" spans="1:9" x14ac:dyDescent="0.25">
      <c r="A25668" s="2">
        <v>43218</v>
      </c>
      <c r="B25668" s="1">
        <f t="shared" si="802"/>
        <v>2018</v>
      </c>
      <c r="C25668" s="1">
        <f t="shared" si="803"/>
        <v>2</v>
      </c>
      <c r="D25668">
        <v>2615</v>
      </c>
      <c r="E25668" t="s">
        <v>37</v>
      </c>
      <c r="F25668" s="4">
        <v>535000</v>
      </c>
      <c r="G25668" t="s">
        <v>5</v>
      </c>
      <c r="H25668">
        <v>3</v>
      </c>
      <c r="I25668" s="4">
        <f>IF(E25668="Rhode Island", Table1[[#This Row],[price]]*$L$3, IF(E25668="Massachusetts", Table1[[#This Row],[price]]*$L$2, 1))</f>
        <v>535000</v>
      </c>
    </row>
    <row r="25669" spans="1:9" x14ac:dyDescent="0.25">
      <c r="A25669" s="2">
        <v>43218</v>
      </c>
      <c r="B25669" s="1">
        <f t="shared" si="802"/>
        <v>2018</v>
      </c>
      <c r="C25669" s="1">
        <f t="shared" si="803"/>
        <v>2</v>
      </c>
      <c r="D25669">
        <v>2615</v>
      </c>
      <c r="E25669" t="s">
        <v>37</v>
      </c>
      <c r="F25669" s="4">
        <v>550000</v>
      </c>
      <c r="G25669" t="s">
        <v>5</v>
      </c>
      <c r="H25669">
        <v>4</v>
      </c>
      <c r="I25669" s="4">
        <f>IF(E25669="Rhode Island", Table1[[#This Row],[price]]*$L$3, IF(E25669="Massachusetts", Table1[[#This Row],[price]]*$L$2, 1))</f>
        <v>550000</v>
      </c>
    </row>
    <row r="25670" spans="1:9" x14ac:dyDescent="0.25">
      <c r="A25670" s="2">
        <v>43218</v>
      </c>
      <c r="B25670" s="1">
        <f t="shared" si="802"/>
        <v>2018</v>
      </c>
      <c r="C25670" s="1">
        <f t="shared" si="803"/>
        <v>2</v>
      </c>
      <c r="D25670">
        <v>2913</v>
      </c>
      <c r="E25670" t="s">
        <v>36</v>
      </c>
      <c r="F25670" s="4">
        <v>584000</v>
      </c>
      <c r="G25670" t="s">
        <v>5</v>
      </c>
      <c r="H25670">
        <v>3</v>
      </c>
      <c r="I25670" s="4">
        <f>IF(E25670="Rhode Island", Table1[[#This Row],[price]]*$L$3, IF(E25670="Massachusetts", Table1[[#This Row],[price]]*$L$2, 1))</f>
        <v>584000</v>
      </c>
    </row>
    <row r="25671" spans="1:9" x14ac:dyDescent="0.25">
      <c r="A25671" s="2">
        <v>43218</v>
      </c>
      <c r="B25671" s="1">
        <f t="shared" si="802"/>
        <v>2018</v>
      </c>
      <c r="C25671" s="1">
        <f t="shared" si="803"/>
        <v>2</v>
      </c>
      <c r="D25671">
        <v>2611</v>
      </c>
      <c r="E25671" t="s">
        <v>37</v>
      </c>
      <c r="F25671" s="4">
        <v>622000</v>
      </c>
      <c r="G25671" t="s">
        <v>5</v>
      </c>
      <c r="H25671">
        <v>3</v>
      </c>
      <c r="I25671" s="4">
        <f>IF(E25671="Rhode Island", Table1[[#This Row],[price]]*$L$3, IF(E25671="Massachusetts", Table1[[#This Row],[price]]*$L$2, 1))</f>
        <v>622000</v>
      </c>
    </row>
    <row r="25672" spans="1:9" x14ac:dyDescent="0.25">
      <c r="A25672" s="2">
        <v>43218</v>
      </c>
      <c r="B25672" s="1">
        <f t="shared" si="802"/>
        <v>2018</v>
      </c>
      <c r="C25672" s="1">
        <f t="shared" si="803"/>
        <v>2</v>
      </c>
      <c r="D25672">
        <v>2615</v>
      </c>
      <c r="E25672" t="s">
        <v>37</v>
      </c>
      <c r="F25672" s="4">
        <v>622000</v>
      </c>
      <c r="G25672" t="s">
        <v>5</v>
      </c>
      <c r="H25672">
        <v>4</v>
      </c>
      <c r="I25672" s="4">
        <f>IF(E25672="Rhode Island", Table1[[#This Row],[price]]*$L$3, IF(E25672="Massachusetts", Table1[[#This Row],[price]]*$L$2, 1))</f>
        <v>622000</v>
      </c>
    </row>
    <row r="25673" spans="1:9" x14ac:dyDescent="0.25">
      <c r="A25673" s="2">
        <v>43218</v>
      </c>
      <c r="B25673" s="1">
        <f t="shared" si="802"/>
        <v>2018</v>
      </c>
      <c r="C25673" s="1">
        <f t="shared" si="803"/>
        <v>2</v>
      </c>
      <c r="D25673">
        <v>2903</v>
      </c>
      <c r="E25673" t="s">
        <v>36</v>
      </c>
      <c r="F25673" s="4">
        <v>723000</v>
      </c>
      <c r="G25673" t="s">
        <v>5</v>
      </c>
      <c r="H25673">
        <v>4</v>
      </c>
      <c r="I25673" s="4">
        <f>IF(E25673="Rhode Island", Table1[[#This Row],[price]]*$L$3, IF(E25673="Massachusetts", Table1[[#This Row],[price]]*$L$2, 1))</f>
        <v>723000</v>
      </c>
    </row>
    <row r="25674" spans="1:9" x14ac:dyDescent="0.25">
      <c r="A25674" s="2">
        <v>43218</v>
      </c>
      <c r="B25674" s="1">
        <f t="shared" si="802"/>
        <v>2018</v>
      </c>
      <c r="C25674" s="1">
        <f t="shared" si="803"/>
        <v>2</v>
      </c>
      <c r="D25674">
        <v>2611</v>
      </c>
      <c r="E25674" t="s">
        <v>37</v>
      </c>
      <c r="F25674" s="4">
        <v>777000</v>
      </c>
      <c r="G25674" t="s">
        <v>5</v>
      </c>
      <c r="H25674">
        <v>3</v>
      </c>
      <c r="I25674" s="4">
        <f>IF(E25674="Rhode Island", Table1[[#This Row],[price]]*$L$3, IF(E25674="Massachusetts", Table1[[#This Row],[price]]*$L$2, 1))</f>
        <v>777000</v>
      </c>
    </row>
    <row r="25675" spans="1:9" x14ac:dyDescent="0.25">
      <c r="A25675" s="2">
        <v>43218</v>
      </c>
      <c r="B25675" s="1">
        <f t="shared" si="802"/>
        <v>2018</v>
      </c>
      <c r="C25675" s="1">
        <f t="shared" si="803"/>
        <v>2</v>
      </c>
      <c r="D25675">
        <v>2617</v>
      </c>
      <c r="E25675" t="s">
        <v>37</v>
      </c>
      <c r="F25675" s="4">
        <v>780000</v>
      </c>
      <c r="G25675" t="s">
        <v>5</v>
      </c>
      <c r="H25675">
        <v>4</v>
      </c>
      <c r="I25675" s="4">
        <f>IF(E25675="Rhode Island", Table1[[#This Row],[price]]*$L$3, IF(E25675="Massachusetts", Table1[[#This Row],[price]]*$L$2, 1))</f>
        <v>780000</v>
      </c>
    </row>
    <row r="25676" spans="1:9" x14ac:dyDescent="0.25">
      <c r="A25676" s="2">
        <v>43218</v>
      </c>
      <c r="B25676" s="1">
        <f t="shared" si="802"/>
        <v>2018</v>
      </c>
      <c r="C25676" s="1">
        <f t="shared" si="803"/>
        <v>2</v>
      </c>
      <c r="D25676">
        <v>2914</v>
      </c>
      <c r="E25676" t="s">
        <v>36</v>
      </c>
      <c r="F25676" s="4">
        <v>820000</v>
      </c>
      <c r="G25676" t="s">
        <v>5</v>
      </c>
      <c r="H25676">
        <v>4</v>
      </c>
      <c r="I25676" s="4">
        <f>IF(E25676="Rhode Island", Table1[[#This Row],[price]]*$L$3, IF(E25676="Massachusetts", Table1[[#This Row],[price]]*$L$2, 1))</f>
        <v>820000</v>
      </c>
    </row>
    <row r="25677" spans="1:9" x14ac:dyDescent="0.25">
      <c r="A25677" s="2">
        <v>43218</v>
      </c>
      <c r="B25677" s="1">
        <f t="shared" si="802"/>
        <v>2018</v>
      </c>
      <c r="C25677" s="1">
        <f t="shared" si="803"/>
        <v>2</v>
      </c>
      <c r="D25677">
        <v>2914</v>
      </c>
      <c r="E25677" t="s">
        <v>36</v>
      </c>
      <c r="F25677" s="4">
        <v>830000</v>
      </c>
      <c r="G25677" t="s">
        <v>5</v>
      </c>
      <c r="H25677">
        <v>4</v>
      </c>
      <c r="I25677" s="4">
        <f>IF(E25677="Rhode Island", Table1[[#This Row],[price]]*$L$3, IF(E25677="Massachusetts", Table1[[#This Row],[price]]*$L$2, 1))</f>
        <v>830000</v>
      </c>
    </row>
    <row r="25678" spans="1:9" x14ac:dyDescent="0.25">
      <c r="A25678" s="2">
        <v>43218</v>
      </c>
      <c r="B25678" s="1">
        <f t="shared" si="802"/>
        <v>2018</v>
      </c>
      <c r="C25678" s="1">
        <f t="shared" si="803"/>
        <v>2</v>
      </c>
      <c r="D25678">
        <v>2615</v>
      </c>
      <c r="E25678" t="s">
        <v>37</v>
      </c>
      <c r="F25678" s="4">
        <v>850000</v>
      </c>
      <c r="G25678" t="s">
        <v>5</v>
      </c>
      <c r="H25678">
        <v>4</v>
      </c>
      <c r="I25678" s="4">
        <f>IF(E25678="Rhode Island", Table1[[#This Row],[price]]*$L$3, IF(E25678="Massachusetts", Table1[[#This Row],[price]]*$L$2, 1))</f>
        <v>850000</v>
      </c>
    </row>
    <row r="25679" spans="1:9" x14ac:dyDescent="0.25">
      <c r="A25679" s="2">
        <v>43218</v>
      </c>
      <c r="B25679" s="1">
        <f t="shared" si="802"/>
        <v>2018</v>
      </c>
      <c r="C25679" s="1">
        <f t="shared" si="803"/>
        <v>2</v>
      </c>
      <c r="D25679">
        <v>2606</v>
      </c>
      <c r="E25679" t="s">
        <v>37</v>
      </c>
      <c r="F25679" s="4">
        <v>932000</v>
      </c>
      <c r="G25679" t="s">
        <v>5</v>
      </c>
      <c r="H25679">
        <v>4</v>
      </c>
      <c r="I25679" s="4">
        <f>IF(E25679="Rhode Island", Table1[[#This Row],[price]]*$L$3, IF(E25679="Massachusetts", Table1[[#This Row],[price]]*$L$2, 1))</f>
        <v>932000</v>
      </c>
    </row>
    <row r="25680" spans="1:9" x14ac:dyDescent="0.25">
      <c r="A25680" s="2">
        <v>43218</v>
      </c>
      <c r="B25680" s="1">
        <f t="shared" si="802"/>
        <v>2018</v>
      </c>
      <c r="C25680" s="1">
        <f t="shared" si="803"/>
        <v>2</v>
      </c>
      <c r="D25680">
        <v>2611</v>
      </c>
      <c r="E25680" t="s">
        <v>37</v>
      </c>
      <c r="F25680" s="4">
        <v>1010000</v>
      </c>
      <c r="G25680" t="s">
        <v>5</v>
      </c>
      <c r="H25680">
        <v>5</v>
      </c>
      <c r="I25680" s="4">
        <f>IF(E25680="Rhode Island", Table1[[#This Row],[price]]*$L$3, IF(E25680="Massachusetts", Table1[[#This Row],[price]]*$L$2, 1))</f>
        <v>1010000</v>
      </c>
    </row>
    <row r="25681" spans="1:9" x14ac:dyDescent="0.25">
      <c r="A25681" s="2">
        <v>43218</v>
      </c>
      <c r="B25681" s="1">
        <f t="shared" si="802"/>
        <v>2018</v>
      </c>
      <c r="C25681" s="1">
        <f t="shared" si="803"/>
        <v>2</v>
      </c>
      <c r="D25681">
        <v>2612</v>
      </c>
      <c r="E25681" t="s">
        <v>37</v>
      </c>
      <c r="F25681" s="4">
        <v>1160000</v>
      </c>
      <c r="G25681" t="s">
        <v>5</v>
      </c>
      <c r="H25681">
        <v>3</v>
      </c>
      <c r="I25681" s="4">
        <f>IF(E25681="Rhode Island", Table1[[#This Row],[price]]*$L$3, IF(E25681="Massachusetts", Table1[[#This Row],[price]]*$L$2, 1))</f>
        <v>1160000</v>
      </c>
    </row>
    <row r="25682" spans="1:9" x14ac:dyDescent="0.25">
      <c r="A25682" s="2">
        <v>43218</v>
      </c>
      <c r="B25682" s="1">
        <f t="shared" si="802"/>
        <v>2018</v>
      </c>
      <c r="C25682" s="1">
        <f t="shared" si="803"/>
        <v>2</v>
      </c>
      <c r="D25682">
        <v>2614</v>
      </c>
      <c r="E25682" t="s">
        <v>37</v>
      </c>
      <c r="F25682" s="4">
        <v>1180000</v>
      </c>
      <c r="G25682" t="s">
        <v>5</v>
      </c>
      <c r="H25682">
        <v>4</v>
      </c>
      <c r="I25682" s="4">
        <f>IF(E25682="Rhode Island", Table1[[#This Row],[price]]*$L$3, IF(E25682="Massachusetts", Table1[[#This Row],[price]]*$L$2, 1))</f>
        <v>1180000</v>
      </c>
    </row>
    <row r="25683" spans="1:9" x14ac:dyDescent="0.25">
      <c r="A25683" s="2">
        <v>43218</v>
      </c>
      <c r="B25683" s="1">
        <f t="shared" si="802"/>
        <v>2018</v>
      </c>
      <c r="C25683" s="1">
        <f t="shared" si="803"/>
        <v>2</v>
      </c>
      <c r="D25683">
        <v>2606</v>
      </c>
      <c r="E25683" t="s">
        <v>37</v>
      </c>
      <c r="F25683" s="4">
        <v>1625000</v>
      </c>
      <c r="G25683" t="s">
        <v>5</v>
      </c>
      <c r="H25683">
        <v>4</v>
      </c>
      <c r="I25683" s="4">
        <f>IF(E25683="Rhode Island", Table1[[#This Row],[price]]*$L$3, IF(E25683="Massachusetts", Table1[[#This Row],[price]]*$L$2, 1))</f>
        <v>1625000</v>
      </c>
    </row>
    <row r="25684" spans="1:9" x14ac:dyDescent="0.25">
      <c r="A25684" s="2">
        <v>43218</v>
      </c>
      <c r="B25684" s="1">
        <f t="shared" si="802"/>
        <v>2018</v>
      </c>
      <c r="C25684" s="1">
        <f t="shared" si="803"/>
        <v>2</v>
      </c>
      <c r="D25684">
        <v>2603</v>
      </c>
      <c r="E25684" t="s">
        <v>37</v>
      </c>
      <c r="F25684" s="4">
        <v>1870000</v>
      </c>
      <c r="G25684" t="s">
        <v>5</v>
      </c>
      <c r="H25684">
        <v>4</v>
      </c>
      <c r="I25684" s="4">
        <f>IF(E25684="Rhode Island", Table1[[#This Row],[price]]*$L$3, IF(E25684="Massachusetts", Table1[[#This Row],[price]]*$L$2, 1))</f>
        <v>1870000</v>
      </c>
    </row>
    <row r="25685" spans="1:9" x14ac:dyDescent="0.25">
      <c r="A25685" s="2">
        <v>43218</v>
      </c>
      <c r="B25685" s="1">
        <f t="shared" si="802"/>
        <v>2018</v>
      </c>
      <c r="C25685" s="1">
        <f t="shared" si="803"/>
        <v>2</v>
      </c>
      <c r="D25685">
        <v>2900</v>
      </c>
      <c r="E25685" t="s">
        <v>37</v>
      </c>
      <c r="F25685" s="4">
        <v>457500</v>
      </c>
      <c r="G25685" t="s">
        <v>6</v>
      </c>
      <c r="H25685">
        <v>2</v>
      </c>
      <c r="I25685" s="4">
        <f>IF(E25685="Rhode Island", Table1[[#This Row],[price]]*$L$3, IF(E25685="Massachusetts", Table1[[#This Row],[price]]*$L$2, 1))</f>
        <v>457500</v>
      </c>
    </row>
    <row r="25686" spans="1:9" x14ac:dyDescent="0.25">
      <c r="A25686" s="2">
        <v>43220</v>
      </c>
      <c r="B25686" s="1">
        <f t="shared" si="802"/>
        <v>2018</v>
      </c>
      <c r="C25686" s="1">
        <f t="shared" si="803"/>
        <v>2</v>
      </c>
      <c r="D25686">
        <v>2913</v>
      </c>
      <c r="E25686" t="s">
        <v>36</v>
      </c>
      <c r="F25686" s="4">
        <v>509000</v>
      </c>
      <c r="G25686" t="s">
        <v>5</v>
      </c>
      <c r="H25686">
        <v>3</v>
      </c>
      <c r="I25686" s="4">
        <f>IF(E25686="Rhode Island", Table1[[#This Row],[price]]*$L$3, IF(E25686="Massachusetts", Table1[[#This Row],[price]]*$L$2, 1))</f>
        <v>509000</v>
      </c>
    </row>
    <row r="25687" spans="1:9" x14ac:dyDescent="0.25">
      <c r="A25687" s="2">
        <v>43220</v>
      </c>
      <c r="B25687" s="1">
        <f t="shared" si="802"/>
        <v>2018</v>
      </c>
      <c r="C25687" s="1">
        <f t="shared" si="803"/>
        <v>2</v>
      </c>
      <c r="D25687">
        <v>2615</v>
      </c>
      <c r="E25687" t="s">
        <v>37</v>
      </c>
      <c r="F25687" s="4">
        <v>525000</v>
      </c>
      <c r="G25687" t="s">
        <v>5</v>
      </c>
      <c r="H25687">
        <v>3</v>
      </c>
      <c r="I25687" s="4">
        <f>IF(E25687="Rhode Island", Table1[[#This Row],[price]]*$L$3, IF(E25687="Massachusetts", Table1[[#This Row],[price]]*$L$2, 1))</f>
        <v>525000</v>
      </c>
    </row>
    <row r="25688" spans="1:9" x14ac:dyDescent="0.25">
      <c r="A25688" s="2">
        <v>43220</v>
      </c>
      <c r="B25688" s="1">
        <f t="shared" si="802"/>
        <v>2018</v>
      </c>
      <c r="C25688" s="1">
        <f t="shared" si="803"/>
        <v>2</v>
      </c>
      <c r="D25688">
        <v>2614</v>
      </c>
      <c r="E25688" t="s">
        <v>37</v>
      </c>
      <c r="F25688" s="4">
        <v>600000</v>
      </c>
      <c r="G25688" t="s">
        <v>5</v>
      </c>
      <c r="H25688">
        <v>4</v>
      </c>
      <c r="I25688" s="4">
        <f>IF(E25688="Rhode Island", Table1[[#This Row],[price]]*$L$3, IF(E25688="Massachusetts", Table1[[#This Row],[price]]*$L$2, 1))</f>
        <v>600000</v>
      </c>
    </row>
    <row r="25689" spans="1:9" x14ac:dyDescent="0.25">
      <c r="A25689" s="2">
        <v>43220</v>
      </c>
      <c r="B25689" s="1">
        <f t="shared" si="802"/>
        <v>2018</v>
      </c>
      <c r="C25689" s="1">
        <f t="shared" si="803"/>
        <v>2</v>
      </c>
      <c r="D25689">
        <v>2615</v>
      </c>
      <c r="E25689" t="s">
        <v>37</v>
      </c>
      <c r="F25689" s="4">
        <v>600000</v>
      </c>
      <c r="G25689" t="s">
        <v>5</v>
      </c>
      <c r="H25689">
        <v>4</v>
      </c>
      <c r="I25689" s="4">
        <f>IF(E25689="Rhode Island", Table1[[#This Row],[price]]*$L$3, IF(E25689="Massachusetts", Table1[[#This Row],[price]]*$L$2, 1))</f>
        <v>600000</v>
      </c>
    </row>
    <row r="25690" spans="1:9" x14ac:dyDescent="0.25">
      <c r="A25690" s="2">
        <v>43220</v>
      </c>
      <c r="B25690" s="1">
        <f t="shared" si="802"/>
        <v>2018</v>
      </c>
      <c r="C25690" s="1">
        <f t="shared" si="803"/>
        <v>2</v>
      </c>
      <c r="D25690">
        <v>2615</v>
      </c>
      <c r="E25690" t="s">
        <v>37</v>
      </c>
      <c r="F25690" s="4">
        <v>708000</v>
      </c>
      <c r="G25690" t="s">
        <v>5</v>
      </c>
      <c r="H25690">
        <v>3</v>
      </c>
      <c r="I25690" s="4">
        <f>IF(E25690="Rhode Island", Table1[[#This Row],[price]]*$L$3, IF(E25690="Massachusetts", Table1[[#This Row],[price]]*$L$2, 1))</f>
        <v>708000</v>
      </c>
    </row>
    <row r="25691" spans="1:9" x14ac:dyDescent="0.25">
      <c r="A25691" s="2">
        <v>43220</v>
      </c>
      <c r="B25691" s="1">
        <f t="shared" si="802"/>
        <v>2018</v>
      </c>
      <c r="C25691" s="1">
        <f t="shared" si="803"/>
        <v>2</v>
      </c>
      <c r="D25691">
        <v>2913</v>
      </c>
      <c r="E25691" t="s">
        <v>36</v>
      </c>
      <c r="F25691" s="4">
        <v>751000</v>
      </c>
      <c r="G25691" t="s">
        <v>5</v>
      </c>
      <c r="H25691">
        <v>4</v>
      </c>
      <c r="I25691" s="4">
        <f>IF(E25691="Rhode Island", Table1[[#This Row],[price]]*$L$3, IF(E25691="Massachusetts", Table1[[#This Row],[price]]*$L$2, 1))</f>
        <v>751000</v>
      </c>
    </row>
    <row r="25692" spans="1:9" x14ac:dyDescent="0.25">
      <c r="A25692" s="2">
        <v>43220</v>
      </c>
      <c r="B25692" s="1">
        <f t="shared" si="802"/>
        <v>2018</v>
      </c>
      <c r="C25692" s="1">
        <f t="shared" si="803"/>
        <v>2</v>
      </c>
      <c r="D25692">
        <v>2607</v>
      </c>
      <c r="E25692" t="s">
        <v>37</v>
      </c>
      <c r="F25692" s="4">
        <v>800000</v>
      </c>
      <c r="G25692" t="s">
        <v>5</v>
      </c>
      <c r="H25692">
        <v>4</v>
      </c>
      <c r="I25692" s="4">
        <f>IF(E25692="Rhode Island", Table1[[#This Row],[price]]*$L$3, IF(E25692="Massachusetts", Table1[[#This Row],[price]]*$L$2, 1))</f>
        <v>800000</v>
      </c>
    </row>
    <row r="25693" spans="1:9" x14ac:dyDescent="0.25">
      <c r="A25693" s="2">
        <v>43220</v>
      </c>
      <c r="B25693" s="1">
        <f t="shared" si="802"/>
        <v>2018</v>
      </c>
      <c r="C25693" s="1">
        <f t="shared" si="803"/>
        <v>2</v>
      </c>
      <c r="D25693">
        <v>2602</v>
      </c>
      <c r="E25693" t="s">
        <v>37</v>
      </c>
      <c r="F25693" s="4">
        <v>877500</v>
      </c>
      <c r="G25693" t="s">
        <v>5</v>
      </c>
      <c r="H25693">
        <v>3</v>
      </c>
      <c r="I25693" s="4">
        <f>IF(E25693="Rhode Island", Table1[[#This Row],[price]]*$L$3, IF(E25693="Massachusetts", Table1[[#This Row],[price]]*$L$2, 1))</f>
        <v>877500</v>
      </c>
    </row>
    <row r="25694" spans="1:9" x14ac:dyDescent="0.25">
      <c r="A25694" s="2">
        <v>43220</v>
      </c>
      <c r="B25694" s="1">
        <f t="shared" si="802"/>
        <v>2018</v>
      </c>
      <c r="C25694" s="1">
        <f t="shared" si="803"/>
        <v>2</v>
      </c>
      <c r="D25694">
        <v>2913</v>
      </c>
      <c r="E25694" t="s">
        <v>36</v>
      </c>
      <c r="F25694" s="4">
        <v>1120000</v>
      </c>
      <c r="G25694" t="s">
        <v>5</v>
      </c>
      <c r="H25694">
        <v>5</v>
      </c>
      <c r="I25694" s="4">
        <f>IF(E25694="Rhode Island", Table1[[#This Row],[price]]*$L$3, IF(E25694="Massachusetts", Table1[[#This Row],[price]]*$L$2, 1))</f>
        <v>1120000</v>
      </c>
    </row>
    <row r="25695" spans="1:9" x14ac:dyDescent="0.25">
      <c r="A25695" s="2">
        <v>43220</v>
      </c>
      <c r="B25695" s="1">
        <f t="shared" si="802"/>
        <v>2018</v>
      </c>
      <c r="C25695" s="1">
        <f t="shared" si="803"/>
        <v>2</v>
      </c>
      <c r="D25695">
        <v>2600</v>
      </c>
      <c r="E25695" t="s">
        <v>37</v>
      </c>
      <c r="F25695" s="4">
        <v>1305000</v>
      </c>
      <c r="G25695" t="s">
        <v>5</v>
      </c>
      <c r="H25695">
        <v>4</v>
      </c>
      <c r="I25695" s="4">
        <f>IF(E25695="Rhode Island", Table1[[#This Row],[price]]*$L$3, IF(E25695="Massachusetts", Table1[[#This Row],[price]]*$L$2, 1))</f>
        <v>1305000</v>
      </c>
    </row>
    <row r="25696" spans="1:9" x14ac:dyDescent="0.25">
      <c r="A25696" s="2">
        <v>43220</v>
      </c>
      <c r="B25696" s="1">
        <f t="shared" si="802"/>
        <v>2018</v>
      </c>
      <c r="C25696" s="1">
        <f t="shared" si="803"/>
        <v>2</v>
      </c>
      <c r="D25696">
        <v>2614</v>
      </c>
      <c r="E25696" t="s">
        <v>37</v>
      </c>
      <c r="F25696" s="4">
        <v>235000</v>
      </c>
      <c r="G25696" t="s">
        <v>6</v>
      </c>
      <c r="H25696">
        <v>2</v>
      </c>
      <c r="I25696" s="4">
        <f>IF(E25696="Rhode Island", Table1[[#This Row],[price]]*$L$3, IF(E25696="Massachusetts", Table1[[#This Row],[price]]*$L$2, 1))</f>
        <v>235000</v>
      </c>
    </row>
    <row r="25697" spans="1:9" x14ac:dyDescent="0.25">
      <c r="A25697" s="2">
        <v>43220</v>
      </c>
      <c r="B25697" s="1">
        <f t="shared" si="802"/>
        <v>2018</v>
      </c>
      <c r="C25697" s="1">
        <f t="shared" si="803"/>
        <v>2</v>
      </c>
      <c r="D25697">
        <v>2614</v>
      </c>
      <c r="E25697" t="s">
        <v>37</v>
      </c>
      <c r="F25697" s="4">
        <v>247000</v>
      </c>
      <c r="G25697" t="s">
        <v>6</v>
      </c>
      <c r="H25697">
        <v>2</v>
      </c>
      <c r="I25697" s="4">
        <f>IF(E25697="Rhode Island", Table1[[#This Row],[price]]*$L$3, IF(E25697="Massachusetts", Table1[[#This Row],[price]]*$L$2, 1))</f>
        <v>247000</v>
      </c>
    </row>
    <row r="25698" spans="1:9" x14ac:dyDescent="0.25">
      <c r="A25698" s="2">
        <v>43220</v>
      </c>
      <c r="B25698" s="1">
        <f t="shared" si="802"/>
        <v>2018</v>
      </c>
      <c r="C25698" s="1">
        <f t="shared" si="803"/>
        <v>2</v>
      </c>
      <c r="D25698">
        <v>2913</v>
      </c>
      <c r="E25698" t="s">
        <v>36</v>
      </c>
      <c r="F25698" s="4">
        <v>310000</v>
      </c>
      <c r="G25698" t="s">
        <v>6</v>
      </c>
      <c r="H25698">
        <v>1</v>
      </c>
      <c r="I25698" s="4">
        <f>IF(E25698="Rhode Island", Table1[[#This Row],[price]]*$L$3, IF(E25698="Massachusetts", Table1[[#This Row],[price]]*$L$2, 1))</f>
        <v>310000</v>
      </c>
    </row>
    <row r="25699" spans="1:9" x14ac:dyDescent="0.25">
      <c r="A25699" s="2">
        <v>43220</v>
      </c>
      <c r="B25699" s="1">
        <f t="shared" si="802"/>
        <v>2018</v>
      </c>
      <c r="C25699" s="1">
        <f t="shared" si="803"/>
        <v>2</v>
      </c>
      <c r="D25699">
        <v>2604</v>
      </c>
      <c r="E25699" t="s">
        <v>37</v>
      </c>
      <c r="F25699" s="4">
        <v>355000</v>
      </c>
      <c r="G25699" t="s">
        <v>6</v>
      </c>
      <c r="H25699">
        <v>1</v>
      </c>
      <c r="I25699" s="4">
        <f>IF(E25699="Rhode Island", Table1[[#This Row],[price]]*$L$3, IF(E25699="Massachusetts", Table1[[#This Row],[price]]*$L$2, 1))</f>
        <v>355000</v>
      </c>
    </row>
    <row r="25700" spans="1:9" x14ac:dyDescent="0.25">
      <c r="A25700" s="2">
        <v>43220</v>
      </c>
      <c r="B25700" s="1">
        <f t="shared" si="802"/>
        <v>2018</v>
      </c>
      <c r="C25700" s="1">
        <f t="shared" si="803"/>
        <v>2</v>
      </c>
      <c r="D25700">
        <v>2612</v>
      </c>
      <c r="E25700" t="s">
        <v>37</v>
      </c>
      <c r="F25700" s="4">
        <v>362000</v>
      </c>
      <c r="G25700" t="s">
        <v>6</v>
      </c>
      <c r="H25700">
        <v>1</v>
      </c>
      <c r="I25700" s="4">
        <f>IF(E25700="Rhode Island", Table1[[#This Row],[price]]*$L$3, IF(E25700="Massachusetts", Table1[[#This Row],[price]]*$L$2, 1))</f>
        <v>362000</v>
      </c>
    </row>
    <row r="25701" spans="1:9" x14ac:dyDescent="0.25">
      <c r="A25701" s="2">
        <v>43220</v>
      </c>
      <c r="B25701" s="1">
        <f t="shared" si="802"/>
        <v>2018</v>
      </c>
      <c r="C25701" s="1">
        <f t="shared" si="803"/>
        <v>2</v>
      </c>
      <c r="D25701">
        <v>2612</v>
      </c>
      <c r="E25701" t="s">
        <v>37</v>
      </c>
      <c r="F25701" s="4">
        <v>380000</v>
      </c>
      <c r="G25701" t="s">
        <v>6</v>
      </c>
      <c r="H25701">
        <v>2</v>
      </c>
      <c r="I25701" s="4">
        <f>IF(E25701="Rhode Island", Table1[[#This Row],[price]]*$L$3, IF(E25701="Massachusetts", Table1[[#This Row],[price]]*$L$2, 1))</f>
        <v>380000</v>
      </c>
    </row>
    <row r="25702" spans="1:9" x14ac:dyDescent="0.25">
      <c r="A25702" s="2">
        <v>43220</v>
      </c>
      <c r="B25702" s="1">
        <f t="shared" si="802"/>
        <v>2018</v>
      </c>
      <c r="C25702" s="1">
        <f t="shared" si="803"/>
        <v>2</v>
      </c>
      <c r="D25702">
        <v>2612</v>
      </c>
      <c r="E25702" t="s">
        <v>37</v>
      </c>
      <c r="F25702" s="4">
        <v>398000</v>
      </c>
      <c r="G25702" t="s">
        <v>6</v>
      </c>
      <c r="H25702">
        <v>2</v>
      </c>
      <c r="I25702" s="4">
        <f>IF(E25702="Rhode Island", Table1[[#This Row],[price]]*$L$3, IF(E25702="Massachusetts", Table1[[#This Row],[price]]*$L$2, 1))</f>
        <v>398000</v>
      </c>
    </row>
    <row r="25703" spans="1:9" x14ac:dyDescent="0.25">
      <c r="A25703" s="2">
        <v>43220</v>
      </c>
      <c r="B25703" s="1">
        <f t="shared" si="802"/>
        <v>2018</v>
      </c>
      <c r="C25703" s="1">
        <f t="shared" si="803"/>
        <v>2</v>
      </c>
      <c r="D25703">
        <v>2612</v>
      </c>
      <c r="E25703" t="s">
        <v>37</v>
      </c>
      <c r="F25703" s="4">
        <v>512500</v>
      </c>
      <c r="G25703" t="s">
        <v>6</v>
      </c>
      <c r="H25703">
        <v>2</v>
      </c>
      <c r="I25703" s="4">
        <f>IF(E25703="Rhode Island", Table1[[#This Row],[price]]*$L$3, IF(E25703="Massachusetts", Table1[[#This Row],[price]]*$L$2, 1))</f>
        <v>512500</v>
      </c>
    </row>
    <row r="25704" spans="1:9" x14ac:dyDescent="0.25">
      <c r="A25704" s="2">
        <v>43221</v>
      </c>
      <c r="B25704" s="1">
        <f t="shared" si="802"/>
        <v>2018</v>
      </c>
      <c r="C25704" s="1">
        <f t="shared" si="803"/>
        <v>2</v>
      </c>
      <c r="D25704">
        <v>2603</v>
      </c>
      <c r="E25704" t="s">
        <v>37</v>
      </c>
      <c r="F25704" s="4">
        <v>348000</v>
      </c>
      <c r="G25704" t="s">
        <v>5</v>
      </c>
      <c r="H25704">
        <v>1</v>
      </c>
      <c r="I25704" s="4">
        <f>IF(E25704="Rhode Island", Table1[[#This Row],[price]]*$L$3, IF(E25704="Massachusetts", Table1[[#This Row],[price]]*$L$2, 1))</f>
        <v>348000</v>
      </c>
    </row>
    <row r="25705" spans="1:9" x14ac:dyDescent="0.25">
      <c r="A25705" s="2">
        <v>43221</v>
      </c>
      <c r="B25705" s="1">
        <f t="shared" si="802"/>
        <v>2018</v>
      </c>
      <c r="C25705" s="1">
        <f t="shared" si="803"/>
        <v>2</v>
      </c>
      <c r="D25705">
        <v>2903</v>
      </c>
      <c r="E25705" t="s">
        <v>36</v>
      </c>
      <c r="F25705" s="4">
        <v>490000</v>
      </c>
      <c r="G25705" t="s">
        <v>5</v>
      </c>
      <c r="H25705">
        <v>3</v>
      </c>
      <c r="I25705" s="4">
        <f>IF(E25705="Rhode Island", Table1[[#This Row],[price]]*$L$3, IF(E25705="Massachusetts", Table1[[#This Row],[price]]*$L$2, 1))</f>
        <v>490000</v>
      </c>
    </row>
    <row r="25706" spans="1:9" x14ac:dyDescent="0.25">
      <c r="A25706" s="2">
        <v>43221</v>
      </c>
      <c r="B25706" s="1">
        <f t="shared" si="802"/>
        <v>2018</v>
      </c>
      <c r="C25706" s="1">
        <f t="shared" si="803"/>
        <v>2</v>
      </c>
      <c r="D25706">
        <v>2615</v>
      </c>
      <c r="E25706" t="s">
        <v>37</v>
      </c>
      <c r="F25706" s="4">
        <v>520000</v>
      </c>
      <c r="G25706" t="s">
        <v>5</v>
      </c>
      <c r="H25706">
        <v>3</v>
      </c>
      <c r="I25706" s="4">
        <f>IF(E25706="Rhode Island", Table1[[#This Row],[price]]*$L$3, IF(E25706="Massachusetts", Table1[[#This Row],[price]]*$L$2, 1))</f>
        <v>520000</v>
      </c>
    </row>
    <row r="25707" spans="1:9" x14ac:dyDescent="0.25">
      <c r="A25707" s="2">
        <v>43221</v>
      </c>
      <c r="B25707" s="1">
        <f t="shared" si="802"/>
        <v>2018</v>
      </c>
      <c r="C25707" s="1">
        <f t="shared" si="803"/>
        <v>2</v>
      </c>
      <c r="D25707">
        <v>2617</v>
      </c>
      <c r="E25707" t="s">
        <v>37</v>
      </c>
      <c r="F25707" s="4">
        <v>535000</v>
      </c>
      <c r="G25707" t="s">
        <v>5</v>
      </c>
      <c r="H25707">
        <v>3</v>
      </c>
      <c r="I25707" s="4">
        <f>IF(E25707="Rhode Island", Table1[[#This Row],[price]]*$L$3, IF(E25707="Massachusetts", Table1[[#This Row],[price]]*$L$2, 1))</f>
        <v>535000</v>
      </c>
    </row>
    <row r="25708" spans="1:9" x14ac:dyDescent="0.25">
      <c r="A25708" s="2">
        <v>43221</v>
      </c>
      <c r="B25708" s="1">
        <f t="shared" si="802"/>
        <v>2018</v>
      </c>
      <c r="C25708" s="1">
        <f t="shared" si="803"/>
        <v>2</v>
      </c>
      <c r="D25708">
        <v>2615</v>
      </c>
      <c r="E25708" t="s">
        <v>37</v>
      </c>
      <c r="F25708" s="4">
        <v>600000</v>
      </c>
      <c r="G25708" t="s">
        <v>5</v>
      </c>
      <c r="H25708">
        <v>3</v>
      </c>
      <c r="I25708" s="4">
        <f>IF(E25708="Rhode Island", Table1[[#This Row],[price]]*$L$3, IF(E25708="Massachusetts", Table1[[#This Row],[price]]*$L$2, 1))</f>
        <v>600000</v>
      </c>
    </row>
    <row r="25709" spans="1:9" x14ac:dyDescent="0.25">
      <c r="A25709" s="2">
        <v>43221</v>
      </c>
      <c r="B25709" s="1">
        <f t="shared" si="802"/>
        <v>2018</v>
      </c>
      <c r="C25709" s="1">
        <f t="shared" si="803"/>
        <v>2</v>
      </c>
      <c r="D25709">
        <v>2611</v>
      </c>
      <c r="E25709" t="s">
        <v>37</v>
      </c>
      <c r="F25709" s="4">
        <v>621000</v>
      </c>
      <c r="G25709" t="s">
        <v>5</v>
      </c>
      <c r="H25709">
        <v>3</v>
      </c>
      <c r="I25709" s="4">
        <f>IF(E25709="Rhode Island", Table1[[#This Row],[price]]*$L$3, IF(E25709="Massachusetts", Table1[[#This Row],[price]]*$L$2, 1))</f>
        <v>621000</v>
      </c>
    </row>
    <row r="25710" spans="1:9" x14ac:dyDescent="0.25">
      <c r="A25710" s="2">
        <v>43221</v>
      </c>
      <c r="B25710" s="1">
        <f t="shared" si="802"/>
        <v>2018</v>
      </c>
      <c r="C25710" s="1">
        <f t="shared" si="803"/>
        <v>2</v>
      </c>
      <c r="D25710">
        <v>2611</v>
      </c>
      <c r="E25710" t="s">
        <v>37</v>
      </c>
      <c r="F25710" s="4">
        <v>638000</v>
      </c>
      <c r="G25710" t="s">
        <v>5</v>
      </c>
      <c r="H25710">
        <v>3</v>
      </c>
      <c r="I25710" s="4">
        <f>IF(E25710="Rhode Island", Table1[[#This Row],[price]]*$L$3, IF(E25710="Massachusetts", Table1[[#This Row],[price]]*$L$2, 1))</f>
        <v>638000</v>
      </c>
    </row>
    <row r="25711" spans="1:9" x14ac:dyDescent="0.25">
      <c r="A25711" s="2">
        <v>43221</v>
      </c>
      <c r="B25711" s="1">
        <f t="shared" si="802"/>
        <v>2018</v>
      </c>
      <c r="C25711" s="1">
        <f t="shared" si="803"/>
        <v>2</v>
      </c>
      <c r="D25711">
        <v>2902</v>
      </c>
      <c r="E25711" t="s">
        <v>36</v>
      </c>
      <c r="F25711" s="4">
        <v>660000</v>
      </c>
      <c r="G25711" t="s">
        <v>5</v>
      </c>
      <c r="H25711">
        <v>4</v>
      </c>
      <c r="I25711" s="4">
        <f>IF(E25711="Rhode Island", Table1[[#This Row],[price]]*$L$3, IF(E25711="Massachusetts", Table1[[#This Row],[price]]*$L$2, 1))</f>
        <v>660000</v>
      </c>
    </row>
    <row r="25712" spans="1:9" x14ac:dyDescent="0.25">
      <c r="A25712" s="2">
        <v>43221</v>
      </c>
      <c r="B25712" s="1">
        <f t="shared" si="802"/>
        <v>2018</v>
      </c>
      <c r="C25712" s="1">
        <f t="shared" si="803"/>
        <v>2</v>
      </c>
      <c r="D25712">
        <v>2913</v>
      </c>
      <c r="E25712" t="s">
        <v>36</v>
      </c>
      <c r="F25712" s="4">
        <v>817500</v>
      </c>
      <c r="G25712" t="s">
        <v>5</v>
      </c>
      <c r="H25712">
        <v>4</v>
      </c>
      <c r="I25712" s="4">
        <f>IF(E25712="Rhode Island", Table1[[#This Row],[price]]*$L$3, IF(E25712="Massachusetts", Table1[[#This Row],[price]]*$L$2, 1))</f>
        <v>817500</v>
      </c>
    </row>
    <row r="25713" spans="1:9" x14ac:dyDescent="0.25">
      <c r="A25713" s="2">
        <v>43221</v>
      </c>
      <c r="B25713" s="1">
        <f t="shared" si="802"/>
        <v>2018</v>
      </c>
      <c r="C25713" s="1">
        <f t="shared" si="803"/>
        <v>2</v>
      </c>
      <c r="D25713">
        <v>2602</v>
      </c>
      <c r="E25713" t="s">
        <v>37</v>
      </c>
      <c r="F25713" s="4">
        <v>850000</v>
      </c>
      <c r="G25713" t="s">
        <v>5</v>
      </c>
      <c r="H25713">
        <v>4</v>
      </c>
      <c r="I25713" s="4">
        <f>IF(E25713="Rhode Island", Table1[[#This Row],[price]]*$L$3, IF(E25713="Massachusetts", Table1[[#This Row],[price]]*$L$2, 1))</f>
        <v>850000</v>
      </c>
    </row>
    <row r="25714" spans="1:9" x14ac:dyDescent="0.25">
      <c r="A25714" s="2">
        <v>43221</v>
      </c>
      <c r="B25714" s="1">
        <f t="shared" si="802"/>
        <v>2018</v>
      </c>
      <c r="C25714" s="1">
        <f t="shared" si="803"/>
        <v>2</v>
      </c>
      <c r="D25714">
        <v>2600</v>
      </c>
      <c r="E25714" t="s">
        <v>37</v>
      </c>
      <c r="F25714" s="4">
        <v>1610000</v>
      </c>
      <c r="G25714" t="s">
        <v>5</v>
      </c>
      <c r="H25714">
        <v>4</v>
      </c>
      <c r="I25714" s="4">
        <f>IF(E25714="Rhode Island", Table1[[#This Row],[price]]*$L$3, IF(E25714="Massachusetts", Table1[[#This Row],[price]]*$L$2, 1))</f>
        <v>1610000</v>
      </c>
    </row>
    <row r="25715" spans="1:9" x14ac:dyDescent="0.25">
      <c r="A25715" s="2">
        <v>43221</v>
      </c>
      <c r="B25715" s="1">
        <f t="shared" si="802"/>
        <v>2018</v>
      </c>
      <c r="C25715" s="1">
        <f t="shared" si="803"/>
        <v>2</v>
      </c>
      <c r="D25715">
        <v>2905</v>
      </c>
      <c r="E25715" t="s">
        <v>36</v>
      </c>
      <c r="F25715" s="4">
        <v>415000</v>
      </c>
      <c r="G25715" t="s">
        <v>6</v>
      </c>
      <c r="H25715">
        <v>3</v>
      </c>
      <c r="I25715" s="4">
        <f>IF(E25715="Rhode Island", Table1[[#This Row],[price]]*$L$3, IF(E25715="Massachusetts", Table1[[#This Row],[price]]*$L$2, 1))</f>
        <v>415000</v>
      </c>
    </row>
    <row r="25716" spans="1:9" x14ac:dyDescent="0.25">
      <c r="A25716" s="2">
        <v>43221</v>
      </c>
      <c r="B25716" s="1">
        <f t="shared" si="802"/>
        <v>2018</v>
      </c>
      <c r="C25716" s="1">
        <f t="shared" si="803"/>
        <v>2</v>
      </c>
      <c r="D25716">
        <v>2617</v>
      </c>
      <c r="E25716" t="s">
        <v>37</v>
      </c>
      <c r="F25716" s="4">
        <v>468000</v>
      </c>
      <c r="G25716" t="s">
        <v>6</v>
      </c>
      <c r="H25716">
        <v>3</v>
      </c>
      <c r="I25716" s="4">
        <f>IF(E25716="Rhode Island", Table1[[#This Row],[price]]*$L$3, IF(E25716="Massachusetts", Table1[[#This Row],[price]]*$L$2, 1))</f>
        <v>468000</v>
      </c>
    </row>
    <row r="25717" spans="1:9" x14ac:dyDescent="0.25">
      <c r="A25717" s="2">
        <v>43221</v>
      </c>
      <c r="B25717" s="1">
        <f t="shared" si="802"/>
        <v>2018</v>
      </c>
      <c r="C25717" s="1">
        <f t="shared" si="803"/>
        <v>2</v>
      </c>
      <c r="D25717">
        <v>2604</v>
      </c>
      <c r="E25717" t="s">
        <v>37</v>
      </c>
      <c r="F25717" s="4">
        <v>510000</v>
      </c>
      <c r="G25717" t="s">
        <v>6</v>
      </c>
      <c r="H25717">
        <v>2</v>
      </c>
      <c r="I25717" s="4">
        <f>IF(E25717="Rhode Island", Table1[[#This Row],[price]]*$L$3, IF(E25717="Massachusetts", Table1[[#This Row],[price]]*$L$2, 1))</f>
        <v>510000</v>
      </c>
    </row>
    <row r="25718" spans="1:9" x14ac:dyDescent="0.25">
      <c r="A25718" s="2">
        <v>43221</v>
      </c>
      <c r="B25718" s="1">
        <f t="shared" si="802"/>
        <v>2018</v>
      </c>
      <c r="C25718" s="1">
        <f t="shared" si="803"/>
        <v>2</v>
      </c>
      <c r="D25718">
        <v>2601</v>
      </c>
      <c r="E25718" t="s">
        <v>37</v>
      </c>
      <c r="F25718" s="4">
        <v>534000</v>
      </c>
      <c r="G25718" t="s">
        <v>6</v>
      </c>
      <c r="H25718">
        <v>2</v>
      </c>
      <c r="I25718" s="4">
        <f>IF(E25718="Rhode Island", Table1[[#This Row],[price]]*$L$3, IF(E25718="Massachusetts", Table1[[#This Row],[price]]*$L$2, 1))</f>
        <v>534000</v>
      </c>
    </row>
    <row r="25719" spans="1:9" x14ac:dyDescent="0.25">
      <c r="A25719" s="2">
        <v>43222</v>
      </c>
      <c r="B25719" s="1">
        <f t="shared" si="802"/>
        <v>2018</v>
      </c>
      <c r="C25719" s="1">
        <f t="shared" si="803"/>
        <v>2</v>
      </c>
      <c r="D25719">
        <v>2615</v>
      </c>
      <c r="E25719" t="s">
        <v>37</v>
      </c>
      <c r="F25719" s="4">
        <v>512000</v>
      </c>
      <c r="G25719" t="s">
        <v>5</v>
      </c>
      <c r="H25719">
        <v>4</v>
      </c>
      <c r="I25719" s="4">
        <f>IF(E25719="Rhode Island", Table1[[#This Row],[price]]*$L$3, IF(E25719="Massachusetts", Table1[[#This Row],[price]]*$L$2, 1))</f>
        <v>512000</v>
      </c>
    </row>
    <row r="25720" spans="1:9" x14ac:dyDescent="0.25">
      <c r="A25720" s="2">
        <v>43222</v>
      </c>
      <c r="B25720" s="1">
        <f t="shared" si="802"/>
        <v>2018</v>
      </c>
      <c r="C25720" s="1">
        <f t="shared" si="803"/>
        <v>2</v>
      </c>
      <c r="D25720">
        <v>2913</v>
      </c>
      <c r="E25720" t="s">
        <v>36</v>
      </c>
      <c r="F25720" s="4">
        <v>515000</v>
      </c>
      <c r="G25720" t="s">
        <v>5</v>
      </c>
      <c r="H25720">
        <v>3</v>
      </c>
      <c r="I25720" s="4">
        <f>IF(E25720="Rhode Island", Table1[[#This Row],[price]]*$L$3, IF(E25720="Massachusetts", Table1[[#This Row],[price]]*$L$2, 1))</f>
        <v>515000</v>
      </c>
    </row>
    <row r="25721" spans="1:9" x14ac:dyDescent="0.25">
      <c r="A25721" s="2">
        <v>43222</v>
      </c>
      <c r="B25721" s="1">
        <f t="shared" si="802"/>
        <v>2018</v>
      </c>
      <c r="C25721" s="1">
        <f t="shared" si="803"/>
        <v>2</v>
      </c>
      <c r="D25721">
        <v>2914</v>
      </c>
      <c r="E25721" t="s">
        <v>36</v>
      </c>
      <c r="F25721" s="4">
        <v>591000</v>
      </c>
      <c r="G25721" t="s">
        <v>5</v>
      </c>
      <c r="H25721">
        <v>3</v>
      </c>
      <c r="I25721" s="4">
        <f>IF(E25721="Rhode Island", Table1[[#This Row],[price]]*$L$3, IF(E25721="Massachusetts", Table1[[#This Row],[price]]*$L$2, 1))</f>
        <v>591000</v>
      </c>
    </row>
    <row r="25722" spans="1:9" x14ac:dyDescent="0.25">
      <c r="A25722" s="2">
        <v>43222</v>
      </c>
      <c r="B25722" s="1">
        <f t="shared" si="802"/>
        <v>2018</v>
      </c>
      <c r="C25722" s="1">
        <f t="shared" si="803"/>
        <v>2</v>
      </c>
      <c r="D25722">
        <v>2914</v>
      </c>
      <c r="E25722" t="s">
        <v>36</v>
      </c>
      <c r="F25722" s="4">
        <v>620000</v>
      </c>
      <c r="G25722" t="s">
        <v>5</v>
      </c>
      <c r="H25722">
        <v>3</v>
      </c>
      <c r="I25722" s="4">
        <f>IF(E25722="Rhode Island", Table1[[#This Row],[price]]*$L$3, IF(E25722="Massachusetts", Table1[[#This Row],[price]]*$L$2, 1))</f>
        <v>620000</v>
      </c>
    </row>
    <row r="25723" spans="1:9" x14ac:dyDescent="0.25">
      <c r="A25723" s="2">
        <v>43222</v>
      </c>
      <c r="B25723" s="1">
        <f t="shared" si="802"/>
        <v>2018</v>
      </c>
      <c r="C25723" s="1">
        <f t="shared" si="803"/>
        <v>2</v>
      </c>
      <c r="D25723">
        <v>2902</v>
      </c>
      <c r="E25723" t="s">
        <v>36</v>
      </c>
      <c r="F25723" s="4">
        <v>685000</v>
      </c>
      <c r="G25723" t="s">
        <v>5</v>
      </c>
      <c r="H25723">
        <v>4</v>
      </c>
      <c r="I25723" s="4">
        <f>IF(E25723="Rhode Island", Table1[[#This Row],[price]]*$L$3, IF(E25723="Massachusetts", Table1[[#This Row],[price]]*$L$2, 1))</f>
        <v>685000</v>
      </c>
    </row>
    <row r="25724" spans="1:9" x14ac:dyDescent="0.25">
      <c r="A25724" s="2">
        <v>43222</v>
      </c>
      <c r="B25724" s="1">
        <f t="shared" si="802"/>
        <v>2018</v>
      </c>
      <c r="C25724" s="1">
        <f t="shared" si="803"/>
        <v>2</v>
      </c>
      <c r="D25724">
        <v>2904</v>
      </c>
      <c r="E25724" t="s">
        <v>36</v>
      </c>
      <c r="F25724" s="4">
        <v>695500</v>
      </c>
      <c r="G25724" t="s">
        <v>5</v>
      </c>
      <c r="H25724">
        <v>4</v>
      </c>
      <c r="I25724" s="4">
        <f>IF(E25724="Rhode Island", Table1[[#This Row],[price]]*$L$3, IF(E25724="Massachusetts", Table1[[#This Row],[price]]*$L$2, 1))</f>
        <v>695500</v>
      </c>
    </row>
    <row r="25725" spans="1:9" x14ac:dyDescent="0.25">
      <c r="A25725" s="2">
        <v>43222</v>
      </c>
      <c r="B25725" s="1">
        <f t="shared" si="802"/>
        <v>2018</v>
      </c>
      <c r="C25725" s="1">
        <f t="shared" si="803"/>
        <v>2</v>
      </c>
      <c r="D25725">
        <v>2611</v>
      </c>
      <c r="E25725" t="s">
        <v>37</v>
      </c>
      <c r="F25725" s="4">
        <v>755000</v>
      </c>
      <c r="G25725" t="s">
        <v>5</v>
      </c>
      <c r="H25725">
        <v>4</v>
      </c>
      <c r="I25725" s="4">
        <f>IF(E25725="Rhode Island", Table1[[#This Row],[price]]*$L$3, IF(E25725="Massachusetts", Table1[[#This Row],[price]]*$L$2, 1))</f>
        <v>755000</v>
      </c>
    </row>
    <row r="25726" spans="1:9" x14ac:dyDescent="0.25">
      <c r="A25726" s="2">
        <v>43222</v>
      </c>
      <c r="B25726" s="1">
        <f t="shared" si="802"/>
        <v>2018</v>
      </c>
      <c r="C25726" s="1">
        <f t="shared" si="803"/>
        <v>2</v>
      </c>
      <c r="D25726">
        <v>2914</v>
      </c>
      <c r="E25726" t="s">
        <v>36</v>
      </c>
      <c r="F25726" s="4">
        <v>755000</v>
      </c>
      <c r="G25726" t="s">
        <v>5</v>
      </c>
      <c r="H25726">
        <v>4</v>
      </c>
      <c r="I25726" s="4">
        <f>IF(E25726="Rhode Island", Table1[[#This Row],[price]]*$L$3, IF(E25726="Massachusetts", Table1[[#This Row],[price]]*$L$2, 1))</f>
        <v>755000</v>
      </c>
    </row>
    <row r="25727" spans="1:9" x14ac:dyDescent="0.25">
      <c r="A25727" s="2">
        <v>43222</v>
      </c>
      <c r="B25727" s="1">
        <f t="shared" si="802"/>
        <v>2018</v>
      </c>
      <c r="C25727" s="1">
        <f t="shared" si="803"/>
        <v>2</v>
      </c>
      <c r="D25727">
        <v>2912</v>
      </c>
      <c r="E25727" t="s">
        <v>36</v>
      </c>
      <c r="F25727" s="4">
        <v>240000</v>
      </c>
      <c r="G25727" t="s">
        <v>6</v>
      </c>
      <c r="H25727">
        <v>1</v>
      </c>
      <c r="I25727" s="4">
        <f>IF(E25727="Rhode Island", Table1[[#This Row],[price]]*$L$3, IF(E25727="Massachusetts", Table1[[#This Row],[price]]*$L$2, 1))</f>
        <v>240000</v>
      </c>
    </row>
    <row r="25728" spans="1:9" x14ac:dyDescent="0.25">
      <c r="A25728" s="2">
        <v>43222</v>
      </c>
      <c r="B25728" s="1">
        <f t="shared" si="802"/>
        <v>2018</v>
      </c>
      <c r="C25728" s="1">
        <f t="shared" si="803"/>
        <v>2</v>
      </c>
      <c r="D25728">
        <v>2602</v>
      </c>
      <c r="E25728" t="s">
        <v>37</v>
      </c>
      <c r="F25728" s="4">
        <v>280000</v>
      </c>
      <c r="G25728" t="s">
        <v>6</v>
      </c>
      <c r="H25728">
        <v>2</v>
      </c>
      <c r="I25728" s="4">
        <f>IF(E25728="Rhode Island", Table1[[#This Row],[price]]*$L$3, IF(E25728="Massachusetts", Table1[[#This Row],[price]]*$L$2, 1))</f>
        <v>280000</v>
      </c>
    </row>
    <row r="25729" spans="1:9" x14ac:dyDescent="0.25">
      <c r="A25729" s="2">
        <v>43222</v>
      </c>
      <c r="B25729" s="1">
        <f t="shared" si="802"/>
        <v>2018</v>
      </c>
      <c r="C25729" s="1">
        <f t="shared" si="803"/>
        <v>2</v>
      </c>
      <c r="D25729">
        <v>2612</v>
      </c>
      <c r="E25729" t="s">
        <v>37</v>
      </c>
      <c r="F25729" s="4">
        <v>353500</v>
      </c>
      <c r="G25729" t="s">
        <v>6</v>
      </c>
      <c r="H25729">
        <v>1</v>
      </c>
      <c r="I25729" s="4">
        <f>IF(E25729="Rhode Island", Table1[[#This Row],[price]]*$L$3, IF(E25729="Massachusetts", Table1[[#This Row],[price]]*$L$2, 1))</f>
        <v>353500</v>
      </c>
    </row>
    <row r="25730" spans="1:9" x14ac:dyDescent="0.25">
      <c r="A25730" s="2">
        <v>43222</v>
      </c>
      <c r="B25730" s="1">
        <f t="shared" ref="B25730:B25793" si="804">YEAR(A25730)</f>
        <v>2018</v>
      </c>
      <c r="C25730" s="1">
        <f t="shared" ref="C25730:C25793" si="805">ROUNDUP(MONTH(A25730)/3,0)</f>
        <v>2</v>
      </c>
      <c r="D25730">
        <v>2617</v>
      </c>
      <c r="E25730" t="s">
        <v>37</v>
      </c>
      <c r="F25730" s="4">
        <v>412000</v>
      </c>
      <c r="G25730" t="s">
        <v>6</v>
      </c>
      <c r="H25730">
        <v>2</v>
      </c>
      <c r="I25730" s="4">
        <f>IF(E25730="Rhode Island", Table1[[#This Row],[price]]*$L$3, IF(E25730="Massachusetts", Table1[[#This Row],[price]]*$L$2, 1))</f>
        <v>412000</v>
      </c>
    </row>
    <row r="25731" spans="1:9" x14ac:dyDescent="0.25">
      <c r="A25731" s="2">
        <v>43222</v>
      </c>
      <c r="B25731" s="1">
        <f t="shared" si="804"/>
        <v>2018</v>
      </c>
      <c r="C25731" s="1">
        <f t="shared" si="805"/>
        <v>2</v>
      </c>
      <c r="D25731">
        <v>2601</v>
      </c>
      <c r="E25731" t="s">
        <v>37</v>
      </c>
      <c r="F25731" s="4">
        <v>438000</v>
      </c>
      <c r="G25731" t="s">
        <v>6</v>
      </c>
      <c r="H25731">
        <v>1</v>
      </c>
      <c r="I25731" s="4">
        <f>IF(E25731="Rhode Island", Table1[[#This Row],[price]]*$L$3, IF(E25731="Massachusetts", Table1[[#This Row],[price]]*$L$2, 1))</f>
        <v>438000</v>
      </c>
    </row>
    <row r="25732" spans="1:9" x14ac:dyDescent="0.25">
      <c r="A25732" s="2">
        <v>43222</v>
      </c>
      <c r="B25732" s="1">
        <f t="shared" si="804"/>
        <v>2018</v>
      </c>
      <c r="C25732" s="1">
        <f t="shared" si="805"/>
        <v>2</v>
      </c>
      <c r="D25732">
        <v>2617</v>
      </c>
      <c r="E25732" t="s">
        <v>37</v>
      </c>
      <c r="F25732" s="4">
        <v>480000</v>
      </c>
      <c r="G25732" t="s">
        <v>6</v>
      </c>
      <c r="H25732">
        <v>3</v>
      </c>
      <c r="I25732" s="4">
        <f>IF(E25732="Rhode Island", Table1[[#This Row],[price]]*$L$3, IF(E25732="Massachusetts", Table1[[#This Row],[price]]*$L$2, 1))</f>
        <v>480000</v>
      </c>
    </row>
    <row r="25733" spans="1:9" x14ac:dyDescent="0.25">
      <c r="A25733" s="2">
        <v>43223</v>
      </c>
      <c r="B25733" s="1">
        <f t="shared" si="804"/>
        <v>2018</v>
      </c>
      <c r="C25733" s="1">
        <f t="shared" si="805"/>
        <v>2</v>
      </c>
      <c r="D25733">
        <v>2913</v>
      </c>
      <c r="E25733" t="s">
        <v>36</v>
      </c>
      <c r="F25733" s="4">
        <v>450000</v>
      </c>
      <c r="G25733" t="s">
        <v>5</v>
      </c>
      <c r="H25733">
        <v>3</v>
      </c>
      <c r="I25733" s="4">
        <f>IF(E25733="Rhode Island", Table1[[#This Row],[price]]*$L$3, IF(E25733="Massachusetts", Table1[[#This Row],[price]]*$L$2, 1))</f>
        <v>450000</v>
      </c>
    </row>
    <row r="25734" spans="1:9" x14ac:dyDescent="0.25">
      <c r="A25734" s="2">
        <v>43223</v>
      </c>
      <c r="B25734" s="1">
        <f t="shared" si="804"/>
        <v>2018</v>
      </c>
      <c r="C25734" s="1">
        <f t="shared" si="805"/>
        <v>2</v>
      </c>
      <c r="D25734">
        <v>2913</v>
      </c>
      <c r="E25734" t="s">
        <v>36</v>
      </c>
      <c r="F25734" s="4">
        <v>500000</v>
      </c>
      <c r="G25734" t="s">
        <v>5</v>
      </c>
      <c r="H25734">
        <v>3</v>
      </c>
      <c r="I25734" s="4">
        <f>IF(E25734="Rhode Island", Table1[[#This Row],[price]]*$L$3, IF(E25734="Massachusetts", Table1[[#This Row],[price]]*$L$2, 1))</f>
        <v>500000</v>
      </c>
    </row>
    <row r="25735" spans="1:9" x14ac:dyDescent="0.25">
      <c r="A25735" s="2">
        <v>43223</v>
      </c>
      <c r="B25735" s="1">
        <f t="shared" si="804"/>
        <v>2018</v>
      </c>
      <c r="C25735" s="1">
        <f t="shared" si="805"/>
        <v>2</v>
      </c>
      <c r="D25735">
        <v>2615</v>
      </c>
      <c r="E25735" t="s">
        <v>37</v>
      </c>
      <c r="F25735" s="4">
        <v>540000</v>
      </c>
      <c r="G25735" t="s">
        <v>5</v>
      </c>
      <c r="H25735">
        <v>3</v>
      </c>
      <c r="I25735" s="4">
        <f>IF(E25735="Rhode Island", Table1[[#This Row],[price]]*$L$3, IF(E25735="Massachusetts", Table1[[#This Row],[price]]*$L$2, 1))</f>
        <v>540000</v>
      </c>
    </row>
    <row r="25736" spans="1:9" x14ac:dyDescent="0.25">
      <c r="A25736" s="2">
        <v>43223</v>
      </c>
      <c r="B25736" s="1">
        <f t="shared" si="804"/>
        <v>2018</v>
      </c>
      <c r="C25736" s="1">
        <f t="shared" si="805"/>
        <v>2</v>
      </c>
      <c r="D25736">
        <v>2913</v>
      </c>
      <c r="E25736" t="s">
        <v>36</v>
      </c>
      <c r="F25736" s="4">
        <v>561000</v>
      </c>
      <c r="G25736" t="s">
        <v>5</v>
      </c>
      <c r="H25736">
        <v>3</v>
      </c>
      <c r="I25736" s="4">
        <f>IF(E25736="Rhode Island", Table1[[#This Row],[price]]*$L$3, IF(E25736="Massachusetts", Table1[[#This Row],[price]]*$L$2, 1))</f>
        <v>561000</v>
      </c>
    </row>
    <row r="25737" spans="1:9" x14ac:dyDescent="0.25">
      <c r="A25737" s="2">
        <v>43223</v>
      </c>
      <c r="B25737" s="1">
        <f t="shared" si="804"/>
        <v>2018</v>
      </c>
      <c r="C25737" s="1">
        <f t="shared" si="805"/>
        <v>2</v>
      </c>
      <c r="D25737">
        <v>2617</v>
      </c>
      <c r="E25737" t="s">
        <v>37</v>
      </c>
      <c r="F25737" s="4">
        <v>567600</v>
      </c>
      <c r="G25737" t="s">
        <v>5</v>
      </c>
      <c r="H25737">
        <v>3</v>
      </c>
      <c r="I25737" s="4">
        <f>IF(E25737="Rhode Island", Table1[[#This Row],[price]]*$L$3, IF(E25737="Massachusetts", Table1[[#This Row],[price]]*$L$2, 1))</f>
        <v>567600</v>
      </c>
    </row>
    <row r="25738" spans="1:9" x14ac:dyDescent="0.25">
      <c r="A25738" s="2">
        <v>43223</v>
      </c>
      <c r="B25738" s="1">
        <f t="shared" si="804"/>
        <v>2018</v>
      </c>
      <c r="C25738" s="1">
        <f t="shared" si="805"/>
        <v>2</v>
      </c>
      <c r="D25738">
        <v>2904</v>
      </c>
      <c r="E25738" t="s">
        <v>36</v>
      </c>
      <c r="F25738" s="4">
        <v>645000</v>
      </c>
      <c r="G25738" t="s">
        <v>5</v>
      </c>
      <c r="H25738">
        <v>4</v>
      </c>
      <c r="I25738" s="4">
        <f>IF(E25738="Rhode Island", Table1[[#This Row],[price]]*$L$3, IF(E25738="Massachusetts", Table1[[#This Row],[price]]*$L$2, 1))</f>
        <v>645000</v>
      </c>
    </row>
    <row r="25739" spans="1:9" x14ac:dyDescent="0.25">
      <c r="A25739" s="2">
        <v>43223</v>
      </c>
      <c r="B25739" s="1">
        <f t="shared" si="804"/>
        <v>2018</v>
      </c>
      <c r="C25739" s="1">
        <f t="shared" si="805"/>
        <v>2</v>
      </c>
      <c r="D25739">
        <v>2906</v>
      </c>
      <c r="E25739" t="s">
        <v>36</v>
      </c>
      <c r="F25739" s="4">
        <v>665000</v>
      </c>
      <c r="G25739" t="s">
        <v>5</v>
      </c>
      <c r="H25739">
        <v>4</v>
      </c>
      <c r="I25739" s="4">
        <f>IF(E25739="Rhode Island", Table1[[#This Row],[price]]*$L$3, IF(E25739="Massachusetts", Table1[[#This Row],[price]]*$L$2, 1))</f>
        <v>665000</v>
      </c>
    </row>
    <row r="25740" spans="1:9" x14ac:dyDescent="0.25">
      <c r="A25740" s="2">
        <v>43223</v>
      </c>
      <c r="B25740" s="1">
        <f t="shared" si="804"/>
        <v>2018</v>
      </c>
      <c r="C25740" s="1">
        <f t="shared" si="805"/>
        <v>2</v>
      </c>
      <c r="D25740">
        <v>2906</v>
      </c>
      <c r="E25740" t="s">
        <v>36</v>
      </c>
      <c r="F25740" s="4">
        <v>695000</v>
      </c>
      <c r="G25740" t="s">
        <v>5</v>
      </c>
      <c r="H25740">
        <v>4</v>
      </c>
      <c r="I25740" s="4">
        <f>IF(E25740="Rhode Island", Table1[[#This Row],[price]]*$L$3, IF(E25740="Massachusetts", Table1[[#This Row],[price]]*$L$2, 1))</f>
        <v>695000</v>
      </c>
    </row>
    <row r="25741" spans="1:9" x14ac:dyDescent="0.25">
      <c r="A25741" s="2">
        <v>43223</v>
      </c>
      <c r="B25741" s="1">
        <f t="shared" si="804"/>
        <v>2018</v>
      </c>
      <c r="C25741" s="1">
        <f t="shared" si="805"/>
        <v>2</v>
      </c>
      <c r="D25741">
        <v>2615</v>
      </c>
      <c r="E25741" t="s">
        <v>37</v>
      </c>
      <c r="F25741" s="4">
        <v>740000</v>
      </c>
      <c r="G25741" t="s">
        <v>5</v>
      </c>
      <c r="H25741">
        <v>4</v>
      </c>
      <c r="I25741" s="4">
        <f>IF(E25741="Rhode Island", Table1[[#This Row],[price]]*$L$3, IF(E25741="Massachusetts", Table1[[#This Row],[price]]*$L$2, 1))</f>
        <v>740000</v>
      </c>
    </row>
    <row r="25742" spans="1:9" x14ac:dyDescent="0.25">
      <c r="A25742" s="2">
        <v>43223</v>
      </c>
      <c r="B25742" s="1">
        <f t="shared" si="804"/>
        <v>2018</v>
      </c>
      <c r="C25742" s="1">
        <f t="shared" si="805"/>
        <v>2</v>
      </c>
      <c r="D25742">
        <v>2914</v>
      </c>
      <c r="E25742" t="s">
        <v>36</v>
      </c>
      <c r="F25742" s="4">
        <v>765000</v>
      </c>
      <c r="G25742" t="s">
        <v>5</v>
      </c>
      <c r="H25742">
        <v>5</v>
      </c>
      <c r="I25742" s="4">
        <f>IF(E25742="Rhode Island", Table1[[#This Row],[price]]*$L$3, IF(E25742="Massachusetts", Table1[[#This Row],[price]]*$L$2, 1))</f>
        <v>765000</v>
      </c>
    </row>
    <row r="25743" spans="1:9" x14ac:dyDescent="0.25">
      <c r="A25743" s="2">
        <v>43223</v>
      </c>
      <c r="B25743" s="1">
        <f t="shared" si="804"/>
        <v>2018</v>
      </c>
      <c r="C25743" s="1">
        <f t="shared" si="805"/>
        <v>2</v>
      </c>
      <c r="D25743">
        <v>2611</v>
      </c>
      <c r="E25743" t="s">
        <v>37</v>
      </c>
      <c r="F25743" s="4">
        <v>828000</v>
      </c>
      <c r="G25743" t="s">
        <v>5</v>
      </c>
      <c r="H25743">
        <v>4</v>
      </c>
      <c r="I25743" s="4">
        <f>IF(E25743="Rhode Island", Table1[[#This Row],[price]]*$L$3, IF(E25743="Massachusetts", Table1[[#This Row],[price]]*$L$2, 1))</f>
        <v>828000</v>
      </c>
    </row>
    <row r="25744" spans="1:9" x14ac:dyDescent="0.25">
      <c r="A25744" s="2">
        <v>43223</v>
      </c>
      <c r="B25744" s="1">
        <f t="shared" si="804"/>
        <v>2018</v>
      </c>
      <c r="C25744" s="1">
        <f t="shared" si="805"/>
        <v>2</v>
      </c>
      <c r="D25744">
        <v>2607</v>
      </c>
      <c r="E25744" t="s">
        <v>37</v>
      </c>
      <c r="F25744" s="4">
        <v>205000</v>
      </c>
      <c r="G25744" t="s">
        <v>6</v>
      </c>
      <c r="H25744">
        <v>1</v>
      </c>
      <c r="I25744" s="4">
        <f>IF(E25744="Rhode Island", Table1[[#This Row],[price]]*$L$3, IF(E25744="Massachusetts", Table1[[#This Row],[price]]*$L$2, 1))</f>
        <v>205000</v>
      </c>
    </row>
    <row r="25745" spans="1:9" x14ac:dyDescent="0.25">
      <c r="A25745" s="2">
        <v>43223</v>
      </c>
      <c r="B25745" s="1">
        <f t="shared" si="804"/>
        <v>2018</v>
      </c>
      <c r="C25745" s="1">
        <f t="shared" si="805"/>
        <v>2</v>
      </c>
      <c r="D25745">
        <v>2617</v>
      </c>
      <c r="E25745" t="s">
        <v>37</v>
      </c>
      <c r="F25745" s="4">
        <v>251000</v>
      </c>
      <c r="G25745" t="s">
        <v>6</v>
      </c>
      <c r="H25745">
        <v>1</v>
      </c>
      <c r="I25745" s="4">
        <f>IF(E25745="Rhode Island", Table1[[#This Row],[price]]*$L$3, IF(E25745="Massachusetts", Table1[[#This Row],[price]]*$L$2, 1))</f>
        <v>251000</v>
      </c>
    </row>
    <row r="25746" spans="1:9" x14ac:dyDescent="0.25">
      <c r="A25746" s="2">
        <v>43223</v>
      </c>
      <c r="B25746" s="1">
        <f t="shared" si="804"/>
        <v>2018</v>
      </c>
      <c r="C25746" s="1">
        <f t="shared" si="805"/>
        <v>2</v>
      </c>
      <c r="D25746">
        <v>2606</v>
      </c>
      <c r="E25746" t="s">
        <v>37</v>
      </c>
      <c r="F25746" s="4">
        <v>300000</v>
      </c>
      <c r="G25746" t="s">
        <v>6</v>
      </c>
      <c r="H25746">
        <v>1</v>
      </c>
      <c r="I25746" s="4">
        <f>IF(E25746="Rhode Island", Table1[[#This Row],[price]]*$L$3, IF(E25746="Massachusetts", Table1[[#This Row],[price]]*$L$2, 1))</f>
        <v>300000</v>
      </c>
    </row>
    <row r="25747" spans="1:9" x14ac:dyDescent="0.25">
      <c r="A25747" s="2">
        <v>43223</v>
      </c>
      <c r="B25747" s="1">
        <f t="shared" si="804"/>
        <v>2018</v>
      </c>
      <c r="C25747" s="1">
        <f t="shared" si="805"/>
        <v>2</v>
      </c>
      <c r="D25747">
        <v>2913</v>
      </c>
      <c r="E25747" t="s">
        <v>36</v>
      </c>
      <c r="F25747" s="4">
        <v>430000</v>
      </c>
      <c r="G25747" t="s">
        <v>6</v>
      </c>
      <c r="H25747">
        <v>3</v>
      </c>
      <c r="I25747" s="4">
        <f>IF(E25747="Rhode Island", Table1[[#This Row],[price]]*$L$3, IF(E25747="Massachusetts", Table1[[#This Row],[price]]*$L$2, 1))</f>
        <v>430000</v>
      </c>
    </row>
    <row r="25748" spans="1:9" x14ac:dyDescent="0.25">
      <c r="A25748" s="2">
        <v>43223</v>
      </c>
      <c r="B25748" s="1">
        <f t="shared" si="804"/>
        <v>2018</v>
      </c>
      <c r="C25748" s="1">
        <f t="shared" si="805"/>
        <v>2</v>
      </c>
      <c r="D25748">
        <v>2604</v>
      </c>
      <c r="E25748" t="s">
        <v>37</v>
      </c>
      <c r="F25748" s="4">
        <v>435000</v>
      </c>
      <c r="G25748" t="s">
        <v>6</v>
      </c>
      <c r="H25748">
        <v>2</v>
      </c>
      <c r="I25748" s="4">
        <f>IF(E25748="Rhode Island", Table1[[#This Row],[price]]*$L$3, IF(E25748="Massachusetts", Table1[[#This Row],[price]]*$L$2, 1))</f>
        <v>435000</v>
      </c>
    </row>
    <row r="25749" spans="1:9" x14ac:dyDescent="0.25">
      <c r="A25749" s="2">
        <v>43223</v>
      </c>
      <c r="B25749" s="1">
        <f t="shared" si="804"/>
        <v>2018</v>
      </c>
      <c r="C25749" s="1">
        <f t="shared" si="805"/>
        <v>2</v>
      </c>
      <c r="D25749">
        <v>2612</v>
      </c>
      <c r="E25749" t="s">
        <v>37</v>
      </c>
      <c r="F25749" s="4">
        <v>530000</v>
      </c>
      <c r="G25749" t="s">
        <v>6</v>
      </c>
      <c r="H25749">
        <v>2</v>
      </c>
      <c r="I25749" s="4">
        <f>IF(E25749="Rhode Island", Table1[[#This Row],[price]]*$L$3, IF(E25749="Massachusetts", Table1[[#This Row],[price]]*$L$2, 1))</f>
        <v>530000</v>
      </c>
    </row>
    <row r="25750" spans="1:9" x14ac:dyDescent="0.25">
      <c r="A25750" s="2">
        <v>43223</v>
      </c>
      <c r="B25750" s="1">
        <f t="shared" si="804"/>
        <v>2018</v>
      </c>
      <c r="C25750" s="1">
        <f t="shared" si="805"/>
        <v>2</v>
      </c>
      <c r="D25750">
        <v>2612</v>
      </c>
      <c r="E25750" t="s">
        <v>37</v>
      </c>
      <c r="F25750" s="4">
        <v>531500</v>
      </c>
      <c r="G25750" t="s">
        <v>6</v>
      </c>
      <c r="H25750">
        <v>2</v>
      </c>
      <c r="I25750" s="4">
        <f>IF(E25750="Rhode Island", Table1[[#This Row],[price]]*$L$3, IF(E25750="Massachusetts", Table1[[#This Row],[price]]*$L$2, 1))</f>
        <v>531500</v>
      </c>
    </row>
    <row r="25751" spans="1:9" x14ac:dyDescent="0.25">
      <c r="A25751" s="2">
        <v>43224</v>
      </c>
      <c r="B25751" s="1">
        <f t="shared" si="804"/>
        <v>2018</v>
      </c>
      <c r="C25751" s="1">
        <f t="shared" si="805"/>
        <v>2</v>
      </c>
      <c r="D25751">
        <v>2906</v>
      </c>
      <c r="E25751" t="s">
        <v>36</v>
      </c>
      <c r="F25751" s="4">
        <v>430000</v>
      </c>
      <c r="G25751" t="s">
        <v>5</v>
      </c>
      <c r="H25751">
        <v>3</v>
      </c>
      <c r="I25751" s="4">
        <f>IF(E25751="Rhode Island", Table1[[#This Row],[price]]*$L$3, IF(E25751="Massachusetts", Table1[[#This Row],[price]]*$L$2, 1))</f>
        <v>430000</v>
      </c>
    </row>
    <row r="25752" spans="1:9" x14ac:dyDescent="0.25">
      <c r="A25752" s="2">
        <v>43224</v>
      </c>
      <c r="B25752" s="1">
        <f t="shared" si="804"/>
        <v>2018</v>
      </c>
      <c r="C25752" s="1">
        <f t="shared" si="805"/>
        <v>2</v>
      </c>
      <c r="D25752">
        <v>2913</v>
      </c>
      <c r="E25752" t="s">
        <v>36</v>
      </c>
      <c r="F25752" s="4">
        <v>525000</v>
      </c>
      <c r="G25752" t="s">
        <v>5</v>
      </c>
      <c r="H25752">
        <v>3</v>
      </c>
      <c r="I25752" s="4">
        <f>IF(E25752="Rhode Island", Table1[[#This Row],[price]]*$L$3, IF(E25752="Massachusetts", Table1[[#This Row],[price]]*$L$2, 1))</f>
        <v>525000</v>
      </c>
    </row>
    <row r="25753" spans="1:9" x14ac:dyDescent="0.25">
      <c r="A25753" s="2">
        <v>43224</v>
      </c>
      <c r="B25753" s="1">
        <f t="shared" si="804"/>
        <v>2018</v>
      </c>
      <c r="C25753" s="1">
        <f t="shared" si="805"/>
        <v>2</v>
      </c>
      <c r="D25753">
        <v>2902</v>
      </c>
      <c r="E25753" t="s">
        <v>36</v>
      </c>
      <c r="F25753" s="4">
        <v>610000</v>
      </c>
      <c r="G25753" t="s">
        <v>5</v>
      </c>
      <c r="H25753">
        <v>4</v>
      </c>
      <c r="I25753" s="4">
        <f>IF(E25753="Rhode Island", Table1[[#This Row],[price]]*$L$3, IF(E25753="Massachusetts", Table1[[#This Row],[price]]*$L$2, 1))</f>
        <v>610000</v>
      </c>
    </row>
    <row r="25754" spans="1:9" x14ac:dyDescent="0.25">
      <c r="A25754" s="2">
        <v>43224</v>
      </c>
      <c r="B25754" s="1">
        <f t="shared" si="804"/>
        <v>2018</v>
      </c>
      <c r="C25754" s="1">
        <f t="shared" si="805"/>
        <v>2</v>
      </c>
      <c r="D25754">
        <v>2912</v>
      </c>
      <c r="E25754" t="s">
        <v>36</v>
      </c>
      <c r="F25754" s="4">
        <v>750000</v>
      </c>
      <c r="G25754" t="s">
        <v>5</v>
      </c>
      <c r="H25754">
        <v>4</v>
      </c>
      <c r="I25754" s="4">
        <f>IF(E25754="Rhode Island", Table1[[#This Row],[price]]*$L$3, IF(E25754="Massachusetts", Table1[[#This Row],[price]]*$L$2, 1))</f>
        <v>750000</v>
      </c>
    </row>
    <row r="25755" spans="1:9" x14ac:dyDescent="0.25">
      <c r="A25755" s="2">
        <v>43224</v>
      </c>
      <c r="B25755" s="1">
        <f t="shared" si="804"/>
        <v>2018</v>
      </c>
      <c r="C25755" s="1">
        <f t="shared" si="805"/>
        <v>2</v>
      </c>
      <c r="D25755">
        <v>2602</v>
      </c>
      <c r="E25755" t="s">
        <v>37</v>
      </c>
      <c r="F25755" s="4">
        <v>783000</v>
      </c>
      <c r="G25755" t="s">
        <v>5</v>
      </c>
      <c r="H25755">
        <v>3</v>
      </c>
      <c r="I25755" s="4">
        <f>IF(E25755="Rhode Island", Table1[[#This Row],[price]]*$L$3, IF(E25755="Massachusetts", Table1[[#This Row],[price]]*$L$2, 1))</f>
        <v>783000</v>
      </c>
    </row>
    <row r="25756" spans="1:9" x14ac:dyDescent="0.25">
      <c r="A25756" s="2">
        <v>43224</v>
      </c>
      <c r="B25756" s="1">
        <f t="shared" si="804"/>
        <v>2018</v>
      </c>
      <c r="C25756" s="1">
        <f t="shared" si="805"/>
        <v>2</v>
      </c>
      <c r="D25756">
        <v>2614</v>
      </c>
      <c r="E25756" t="s">
        <v>37</v>
      </c>
      <c r="F25756" s="4">
        <v>825000</v>
      </c>
      <c r="G25756" t="s">
        <v>5</v>
      </c>
      <c r="H25756">
        <v>3</v>
      </c>
      <c r="I25756" s="4">
        <f>IF(E25756="Rhode Island", Table1[[#This Row],[price]]*$L$3, IF(E25756="Massachusetts", Table1[[#This Row],[price]]*$L$2, 1))</f>
        <v>825000</v>
      </c>
    </row>
    <row r="25757" spans="1:9" x14ac:dyDescent="0.25">
      <c r="A25757" s="2">
        <v>43224</v>
      </c>
      <c r="B25757" s="1">
        <f t="shared" si="804"/>
        <v>2018</v>
      </c>
      <c r="C25757" s="1">
        <f t="shared" si="805"/>
        <v>2</v>
      </c>
      <c r="D25757">
        <v>2615</v>
      </c>
      <c r="E25757" t="s">
        <v>37</v>
      </c>
      <c r="F25757" s="4">
        <v>880000</v>
      </c>
      <c r="G25757" t="s">
        <v>5</v>
      </c>
      <c r="H25757">
        <v>5</v>
      </c>
      <c r="I25757" s="4">
        <f>IF(E25757="Rhode Island", Table1[[#This Row],[price]]*$L$3, IF(E25757="Massachusetts", Table1[[#This Row],[price]]*$L$2, 1))</f>
        <v>880000</v>
      </c>
    </row>
    <row r="25758" spans="1:9" x14ac:dyDescent="0.25">
      <c r="A25758" s="2">
        <v>43224</v>
      </c>
      <c r="B25758" s="1">
        <f t="shared" si="804"/>
        <v>2018</v>
      </c>
      <c r="C25758" s="1">
        <f t="shared" si="805"/>
        <v>2</v>
      </c>
      <c r="D25758">
        <v>2611</v>
      </c>
      <c r="E25758" t="s">
        <v>37</v>
      </c>
      <c r="F25758" s="4">
        <v>890000</v>
      </c>
      <c r="G25758" t="s">
        <v>5</v>
      </c>
      <c r="H25758">
        <v>4</v>
      </c>
      <c r="I25758" s="4">
        <f>IF(E25758="Rhode Island", Table1[[#This Row],[price]]*$L$3, IF(E25758="Massachusetts", Table1[[#This Row],[price]]*$L$2, 1))</f>
        <v>890000</v>
      </c>
    </row>
    <row r="25759" spans="1:9" x14ac:dyDescent="0.25">
      <c r="A25759" s="2">
        <v>43224</v>
      </c>
      <c r="B25759" s="1">
        <f t="shared" si="804"/>
        <v>2018</v>
      </c>
      <c r="C25759" s="1">
        <f t="shared" si="805"/>
        <v>2</v>
      </c>
      <c r="D25759">
        <v>2602</v>
      </c>
      <c r="E25759" t="s">
        <v>37</v>
      </c>
      <c r="F25759" s="4">
        <v>910000</v>
      </c>
      <c r="G25759" t="s">
        <v>5</v>
      </c>
      <c r="H25759">
        <v>3</v>
      </c>
      <c r="I25759" s="4">
        <f>IF(E25759="Rhode Island", Table1[[#This Row],[price]]*$L$3, IF(E25759="Massachusetts", Table1[[#This Row],[price]]*$L$2, 1))</f>
        <v>910000</v>
      </c>
    </row>
    <row r="25760" spans="1:9" x14ac:dyDescent="0.25">
      <c r="A25760" s="2">
        <v>43224</v>
      </c>
      <c r="B25760" s="1">
        <f t="shared" si="804"/>
        <v>2018</v>
      </c>
      <c r="C25760" s="1">
        <f t="shared" si="805"/>
        <v>2</v>
      </c>
      <c r="D25760">
        <v>2612</v>
      </c>
      <c r="E25760" t="s">
        <v>37</v>
      </c>
      <c r="F25760" s="4">
        <v>505000</v>
      </c>
      <c r="G25760" t="s">
        <v>6</v>
      </c>
      <c r="H25760">
        <v>2</v>
      </c>
      <c r="I25760" s="4">
        <f>IF(E25760="Rhode Island", Table1[[#This Row],[price]]*$L$3, IF(E25760="Massachusetts", Table1[[#This Row],[price]]*$L$2, 1))</f>
        <v>505000</v>
      </c>
    </row>
    <row r="25761" spans="1:9" x14ac:dyDescent="0.25">
      <c r="A25761" s="2">
        <v>43224</v>
      </c>
      <c r="B25761" s="1">
        <f t="shared" si="804"/>
        <v>2018</v>
      </c>
      <c r="C25761" s="1">
        <f t="shared" si="805"/>
        <v>2</v>
      </c>
      <c r="D25761">
        <v>2601</v>
      </c>
      <c r="E25761" t="s">
        <v>37</v>
      </c>
      <c r="F25761" s="4">
        <v>602500</v>
      </c>
      <c r="G25761" t="s">
        <v>6</v>
      </c>
      <c r="H25761">
        <v>2</v>
      </c>
      <c r="I25761" s="4">
        <f>IF(E25761="Rhode Island", Table1[[#This Row],[price]]*$L$3, IF(E25761="Massachusetts", Table1[[#This Row],[price]]*$L$2, 1))</f>
        <v>602500</v>
      </c>
    </row>
    <row r="25762" spans="1:9" x14ac:dyDescent="0.25">
      <c r="A25762" s="2">
        <v>43224</v>
      </c>
      <c r="B25762" s="1">
        <f t="shared" si="804"/>
        <v>2018</v>
      </c>
      <c r="C25762" s="1">
        <f t="shared" si="805"/>
        <v>2</v>
      </c>
      <c r="D25762">
        <v>2612</v>
      </c>
      <c r="E25762" t="s">
        <v>37</v>
      </c>
      <c r="F25762" s="4">
        <v>622500</v>
      </c>
      <c r="G25762" t="s">
        <v>6</v>
      </c>
      <c r="H25762">
        <v>2</v>
      </c>
      <c r="I25762" s="4">
        <f>IF(E25762="Rhode Island", Table1[[#This Row],[price]]*$L$3, IF(E25762="Massachusetts", Table1[[#This Row],[price]]*$L$2, 1))</f>
        <v>622500</v>
      </c>
    </row>
    <row r="25763" spans="1:9" x14ac:dyDescent="0.25">
      <c r="A25763" s="2">
        <v>43225</v>
      </c>
      <c r="B25763" s="1">
        <f t="shared" si="804"/>
        <v>2018</v>
      </c>
      <c r="C25763" s="1">
        <f t="shared" si="805"/>
        <v>2</v>
      </c>
      <c r="D25763">
        <v>2905</v>
      </c>
      <c r="E25763" t="s">
        <v>36</v>
      </c>
      <c r="F25763" s="4">
        <v>457000</v>
      </c>
      <c r="G25763" t="s">
        <v>5</v>
      </c>
      <c r="H25763">
        <v>3</v>
      </c>
      <c r="I25763" s="4">
        <f>IF(E25763="Rhode Island", Table1[[#This Row],[price]]*$L$3, IF(E25763="Massachusetts", Table1[[#This Row],[price]]*$L$2, 1))</f>
        <v>457000</v>
      </c>
    </row>
    <row r="25764" spans="1:9" x14ac:dyDescent="0.25">
      <c r="A25764" s="2">
        <v>43225</v>
      </c>
      <c r="B25764" s="1">
        <f t="shared" si="804"/>
        <v>2018</v>
      </c>
      <c r="C25764" s="1">
        <f t="shared" si="805"/>
        <v>2</v>
      </c>
      <c r="D25764">
        <v>2617</v>
      </c>
      <c r="E25764" t="s">
        <v>37</v>
      </c>
      <c r="F25764" s="4">
        <v>540000</v>
      </c>
      <c r="G25764" t="s">
        <v>5</v>
      </c>
      <c r="H25764">
        <v>3</v>
      </c>
      <c r="I25764" s="4">
        <f>IF(E25764="Rhode Island", Table1[[#This Row],[price]]*$L$3, IF(E25764="Massachusetts", Table1[[#This Row],[price]]*$L$2, 1))</f>
        <v>540000</v>
      </c>
    </row>
    <row r="25765" spans="1:9" x14ac:dyDescent="0.25">
      <c r="A25765" s="2">
        <v>43225</v>
      </c>
      <c r="B25765" s="1">
        <f t="shared" si="804"/>
        <v>2018</v>
      </c>
      <c r="C25765" s="1">
        <f t="shared" si="805"/>
        <v>2</v>
      </c>
      <c r="D25765">
        <v>2615</v>
      </c>
      <c r="E25765" t="s">
        <v>37</v>
      </c>
      <c r="F25765" s="4">
        <v>630000</v>
      </c>
      <c r="G25765" t="s">
        <v>5</v>
      </c>
      <c r="H25765">
        <v>3</v>
      </c>
      <c r="I25765" s="4">
        <f>IF(E25765="Rhode Island", Table1[[#This Row],[price]]*$L$3, IF(E25765="Massachusetts", Table1[[#This Row],[price]]*$L$2, 1))</f>
        <v>630000</v>
      </c>
    </row>
    <row r="25766" spans="1:9" x14ac:dyDescent="0.25">
      <c r="A25766" s="2">
        <v>43225</v>
      </c>
      <c r="B25766" s="1">
        <f t="shared" si="804"/>
        <v>2018</v>
      </c>
      <c r="C25766" s="1">
        <f t="shared" si="805"/>
        <v>2</v>
      </c>
      <c r="D25766">
        <v>2913</v>
      </c>
      <c r="E25766" t="s">
        <v>36</v>
      </c>
      <c r="F25766" s="4">
        <v>640600</v>
      </c>
      <c r="G25766" t="s">
        <v>5</v>
      </c>
      <c r="H25766">
        <v>3</v>
      </c>
      <c r="I25766" s="4">
        <f>IF(E25766="Rhode Island", Table1[[#This Row],[price]]*$L$3, IF(E25766="Massachusetts", Table1[[#This Row],[price]]*$L$2, 1))</f>
        <v>640600</v>
      </c>
    </row>
    <row r="25767" spans="1:9" x14ac:dyDescent="0.25">
      <c r="A25767" s="2">
        <v>43225</v>
      </c>
      <c r="B25767" s="1">
        <f t="shared" si="804"/>
        <v>2018</v>
      </c>
      <c r="C25767" s="1">
        <f t="shared" si="805"/>
        <v>2</v>
      </c>
      <c r="D25767">
        <v>2913</v>
      </c>
      <c r="E25767" t="s">
        <v>36</v>
      </c>
      <c r="F25767" s="4">
        <v>660000</v>
      </c>
      <c r="G25767" t="s">
        <v>5</v>
      </c>
      <c r="H25767">
        <v>4</v>
      </c>
      <c r="I25767" s="4">
        <f>IF(E25767="Rhode Island", Table1[[#This Row],[price]]*$L$3, IF(E25767="Massachusetts", Table1[[#This Row],[price]]*$L$2, 1))</f>
        <v>660000</v>
      </c>
    </row>
    <row r="25768" spans="1:9" x14ac:dyDescent="0.25">
      <c r="A25768" s="2">
        <v>43225</v>
      </c>
      <c r="B25768" s="1">
        <f t="shared" si="804"/>
        <v>2018</v>
      </c>
      <c r="C25768" s="1">
        <f t="shared" si="805"/>
        <v>2</v>
      </c>
      <c r="D25768">
        <v>2602</v>
      </c>
      <c r="E25768" t="s">
        <v>37</v>
      </c>
      <c r="F25768" s="4">
        <v>670000</v>
      </c>
      <c r="G25768" t="s">
        <v>5</v>
      </c>
      <c r="H25768">
        <v>4</v>
      </c>
      <c r="I25768" s="4">
        <f>IF(E25768="Rhode Island", Table1[[#This Row],[price]]*$L$3, IF(E25768="Massachusetts", Table1[[#This Row],[price]]*$L$2, 1))</f>
        <v>670000</v>
      </c>
    </row>
    <row r="25769" spans="1:9" x14ac:dyDescent="0.25">
      <c r="A25769" s="2">
        <v>43225</v>
      </c>
      <c r="B25769" s="1">
        <f t="shared" si="804"/>
        <v>2018</v>
      </c>
      <c r="C25769" s="1">
        <f t="shared" si="805"/>
        <v>2</v>
      </c>
      <c r="D25769">
        <v>2615</v>
      </c>
      <c r="E25769" t="s">
        <v>37</v>
      </c>
      <c r="F25769" s="4">
        <v>680000</v>
      </c>
      <c r="G25769" t="s">
        <v>5</v>
      </c>
      <c r="H25769">
        <v>3</v>
      </c>
      <c r="I25769" s="4">
        <f>IF(E25769="Rhode Island", Table1[[#This Row],[price]]*$L$3, IF(E25769="Massachusetts", Table1[[#This Row],[price]]*$L$2, 1))</f>
        <v>680000</v>
      </c>
    </row>
    <row r="25770" spans="1:9" x14ac:dyDescent="0.25">
      <c r="A25770" s="2">
        <v>43225</v>
      </c>
      <c r="B25770" s="1">
        <f t="shared" si="804"/>
        <v>2018</v>
      </c>
      <c r="C25770" s="1">
        <f t="shared" si="805"/>
        <v>2</v>
      </c>
      <c r="D25770">
        <v>2617</v>
      </c>
      <c r="E25770" t="s">
        <v>37</v>
      </c>
      <c r="F25770" s="4">
        <v>707000</v>
      </c>
      <c r="G25770" t="s">
        <v>5</v>
      </c>
      <c r="H25770">
        <v>3</v>
      </c>
      <c r="I25770" s="4">
        <f>IF(E25770="Rhode Island", Table1[[#This Row],[price]]*$L$3, IF(E25770="Massachusetts", Table1[[#This Row],[price]]*$L$2, 1))</f>
        <v>707000</v>
      </c>
    </row>
    <row r="25771" spans="1:9" x14ac:dyDescent="0.25">
      <c r="A25771" s="2">
        <v>43225</v>
      </c>
      <c r="B25771" s="1">
        <f t="shared" si="804"/>
        <v>2018</v>
      </c>
      <c r="C25771" s="1">
        <f t="shared" si="805"/>
        <v>2</v>
      </c>
      <c r="D25771">
        <v>2602</v>
      </c>
      <c r="E25771" t="s">
        <v>37</v>
      </c>
      <c r="F25771" s="4">
        <v>777000</v>
      </c>
      <c r="G25771" t="s">
        <v>5</v>
      </c>
      <c r="H25771">
        <v>3</v>
      </c>
      <c r="I25771" s="4">
        <f>IF(E25771="Rhode Island", Table1[[#This Row],[price]]*$L$3, IF(E25771="Massachusetts", Table1[[#This Row],[price]]*$L$2, 1))</f>
        <v>777000</v>
      </c>
    </row>
    <row r="25772" spans="1:9" x14ac:dyDescent="0.25">
      <c r="A25772" s="2">
        <v>43225</v>
      </c>
      <c r="B25772" s="1">
        <f t="shared" si="804"/>
        <v>2018</v>
      </c>
      <c r="C25772" s="1">
        <f t="shared" si="805"/>
        <v>2</v>
      </c>
      <c r="D25772">
        <v>2606</v>
      </c>
      <c r="E25772" t="s">
        <v>37</v>
      </c>
      <c r="F25772" s="4">
        <v>785000</v>
      </c>
      <c r="G25772" t="s">
        <v>5</v>
      </c>
      <c r="H25772">
        <v>3</v>
      </c>
      <c r="I25772" s="4">
        <f>IF(E25772="Rhode Island", Table1[[#This Row],[price]]*$L$3, IF(E25772="Massachusetts", Table1[[#This Row],[price]]*$L$2, 1))</f>
        <v>785000</v>
      </c>
    </row>
    <row r="25773" spans="1:9" x14ac:dyDescent="0.25">
      <c r="A25773" s="2">
        <v>43225</v>
      </c>
      <c r="B25773" s="1">
        <f t="shared" si="804"/>
        <v>2018</v>
      </c>
      <c r="C25773" s="1">
        <f t="shared" si="805"/>
        <v>2</v>
      </c>
      <c r="D25773">
        <v>2611</v>
      </c>
      <c r="E25773" t="s">
        <v>37</v>
      </c>
      <c r="F25773" s="4">
        <v>790000</v>
      </c>
      <c r="G25773" t="s">
        <v>5</v>
      </c>
      <c r="H25773">
        <v>4</v>
      </c>
      <c r="I25773" s="4">
        <f>IF(E25773="Rhode Island", Table1[[#This Row],[price]]*$L$3, IF(E25773="Massachusetts", Table1[[#This Row],[price]]*$L$2, 1))</f>
        <v>790000</v>
      </c>
    </row>
    <row r="25774" spans="1:9" x14ac:dyDescent="0.25">
      <c r="A25774" s="2">
        <v>43225</v>
      </c>
      <c r="B25774" s="1">
        <f t="shared" si="804"/>
        <v>2018</v>
      </c>
      <c r="C25774" s="1">
        <f t="shared" si="805"/>
        <v>2</v>
      </c>
      <c r="D25774">
        <v>2614</v>
      </c>
      <c r="E25774" t="s">
        <v>37</v>
      </c>
      <c r="F25774" s="4">
        <v>800000</v>
      </c>
      <c r="G25774" t="s">
        <v>5</v>
      </c>
      <c r="H25774">
        <v>4</v>
      </c>
      <c r="I25774" s="4">
        <f>IF(E25774="Rhode Island", Table1[[#This Row],[price]]*$L$3, IF(E25774="Massachusetts", Table1[[#This Row],[price]]*$L$2, 1))</f>
        <v>800000</v>
      </c>
    </row>
    <row r="25775" spans="1:9" x14ac:dyDescent="0.25">
      <c r="A25775" s="2">
        <v>43225</v>
      </c>
      <c r="B25775" s="1">
        <f t="shared" si="804"/>
        <v>2018</v>
      </c>
      <c r="C25775" s="1">
        <f t="shared" si="805"/>
        <v>2</v>
      </c>
      <c r="D25775">
        <v>2913</v>
      </c>
      <c r="E25775" t="s">
        <v>36</v>
      </c>
      <c r="F25775" s="4">
        <v>805000</v>
      </c>
      <c r="G25775" t="s">
        <v>5</v>
      </c>
      <c r="H25775">
        <v>3</v>
      </c>
      <c r="I25775" s="4">
        <f>IF(E25775="Rhode Island", Table1[[#This Row],[price]]*$L$3, IF(E25775="Massachusetts", Table1[[#This Row],[price]]*$L$2, 1))</f>
        <v>805000</v>
      </c>
    </row>
    <row r="25776" spans="1:9" x14ac:dyDescent="0.25">
      <c r="A25776" s="2">
        <v>43225</v>
      </c>
      <c r="B25776" s="1">
        <f t="shared" si="804"/>
        <v>2018</v>
      </c>
      <c r="C25776" s="1">
        <f t="shared" si="805"/>
        <v>2</v>
      </c>
      <c r="D25776">
        <v>2617</v>
      </c>
      <c r="E25776" t="s">
        <v>37</v>
      </c>
      <c r="F25776" s="4">
        <v>815000</v>
      </c>
      <c r="G25776" t="s">
        <v>5</v>
      </c>
      <c r="H25776">
        <v>4</v>
      </c>
      <c r="I25776" s="4">
        <f>IF(E25776="Rhode Island", Table1[[#This Row],[price]]*$L$3, IF(E25776="Massachusetts", Table1[[#This Row],[price]]*$L$2, 1))</f>
        <v>815000</v>
      </c>
    </row>
    <row r="25777" spans="1:9" x14ac:dyDescent="0.25">
      <c r="A25777" s="2">
        <v>43225</v>
      </c>
      <c r="B25777" s="1">
        <f t="shared" si="804"/>
        <v>2018</v>
      </c>
      <c r="C25777" s="1">
        <f t="shared" si="805"/>
        <v>2</v>
      </c>
      <c r="D25777">
        <v>2602</v>
      </c>
      <c r="E25777" t="s">
        <v>37</v>
      </c>
      <c r="F25777" s="4">
        <v>830000</v>
      </c>
      <c r="G25777" t="s">
        <v>5</v>
      </c>
      <c r="H25777">
        <v>3</v>
      </c>
      <c r="I25777" s="4">
        <f>IF(E25777="Rhode Island", Table1[[#This Row],[price]]*$L$3, IF(E25777="Massachusetts", Table1[[#This Row],[price]]*$L$2, 1))</f>
        <v>830000</v>
      </c>
    </row>
    <row r="25778" spans="1:9" x14ac:dyDescent="0.25">
      <c r="A25778" s="2">
        <v>43225</v>
      </c>
      <c r="B25778" s="1">
        <f t="shared" si="804"/>
        <v>2018</v>
      </c>
      <c r="C25778" s="1">
        <f t="shared" si="805"/>
        <v>2</v>
      </c>
      <c r="D25778">
        <v>2614</v>
      </c>
      <c r="E25778" t="s">
        <v>37</v>
      </c>
      <c r="F25778" s="4">
        <v>900000</v>
      </c>
      <c r="G25778" t="s">
        <v>5</v>
      </c>
      <c r="H25778">
        <v>3</v>
      </c>
      <c r="I25778" s="4">
        <f>IF(E25778="Rhode Island", Table1[[#This Row],[price]]*$L$3, IF(E25778="Massachusetts", Table1[[#This Row],[price]]*$L$2, 1))</f>
        <v>900000</v>
      </c>
    </row>
    <row r="25779" spans="1:9" x14ac:dyDescent="0.25">
      <c r="A25779" s="2">
        <v>43225</v>
      </c>
      <c r="B25779" s="1">
        <f t="shared" si="804"/>
        <v>2018</v>
      </c>
      <c r="C25779" s="1">
        <f t="shared" si="805"/>
        <v>2</v>
      </c>
      <c r="D25779">
        <v>2604</v>
      </c>
      <c r="E25779" t="s">
        <v>37</v>
      </c>
      <c r="F25779" s="4">
        <v>905000</v>
      </c>
      <c r="G25779" t="s">
        <v>5</v>
      </c>
      <c r="H25779">
        <v>3</v>
      </c>
      <c r="I25779" s="4">
        <f>IF(E25779="Rhode Island", Table1[[#This Row],[price]]*$L$3, IF(E25779="Massachusetts", Table1[[#This Row],[price]]*$L$2, 1))</f>
        <v>905000</v>
      </c>
    </row>
    <row r="25780" spans="1:9" x14ac:dyDescent="0.25">
      <c r="A25780" s="2">
        <v>43225</v>
      </c>
      <c r="B25780" s="1">
        <f t="shared" si="804"/>
        <v>2018</v>
      </c>
      <c r="C25780" s="1">
        <f t="shared" si="805"/>
        <v>2</v>
      </c>
      <c r="D25780">
        <v>2902</v>
      </c>
      <c r="E25780" t="s">
        <v>36</v>
      </c>
      <c r="F25780" s="4">
        <v>940000</v>
      </c>
      <c r="G25780" t="s">
        <v>5</v>
      </c>
      <c r="H25780">
        <v>4</v>
      </c>
      <c r="I25780" s="4">
        <f>IF(E25780="Rhode Island", Table1[[#This Row],[price]]*$L$3, IF(E25780="Massachusetts", Table1[[#This Row],[price]]*$L$2, 1))</f>
        <v>940000</v>
      </c>
    </row>
    <row r="25781" spans="1:9" x14ac:dyDescent="0.25">
      <c r="A25781" s="2">
        <v>43225</v>
      </c>
      <c r="B25781" s="1">
        <f t="shared" si="804"/>
        <v>2018</v>
      </c>
      <c r="C25781" s="1">
        <f t="shared" si="805"/>
        <v>2</v>
      </c>
      <c r="D25781">
        <v>2911</v>
      </c>
      <c r="E25781" t="s">
        <v>36</v>
      </c>
      <c r="F25781" s="4">
        <v>1060000</v>
      </c>
      <c r="G25781" t="s">
        <v>5</v>
      </c>
      <c r="H25781">
        <v>4</v>
      </c>
      <c r="I25781" s="4">
        <f>IF(E25781="Rhode Island", Table1[[#This Row],[price]]*$L$3, IF(E25781="Massachusetts", Table1[[#This Row],[price]]*$L$2, 1))</f>
        <v>1060000</v>
      </c>
    </row>
    <row r="25782" spans="1:9" x14ac:dyDescent="0.25">
      <c r="A25782" s="2">
        <v>43225</v>
      </c>
      <c r="B25782" s="1">
        <f t="shared" si="804"/>
        <v>2018</v>
      </c>
      <c r="C25782" s="1">
        <f t="shared" si="805"/>
        <v>2</v>
      </c>
      <c r="D25782">
        <v>2605</v>
      </c>
      <c r="E25782" t="s">
        <v>37</v>
      </c>
      <c r="F25782" s="4">
        <v>1145000</v>
      </c>
      <c r="G25782" t="s">
        <v>5</v>
      </c>
      <c r="H25782">
        <v>4</v>
      </c>
      <c r="I25782" s="4">
        <f>IF(E25782="Rhode Island", Table1[[#This Row],[price]]*$L$3, IF(E25782="Massachusetts", Table1[[#This Row],[price]]*$L$2, 1))</f>
        <v>1145000</v>
      </c>
    </row>
    <row r="25783" spans="1:9" x14ac:dyDescent="0.25">
      <c r="A25783" s="2">
        <v>43225</v>
      </c>
      <c r="B25783" s="1">
        <f t="shared" si="804"/>
        <v>2018</v>
      </c>
      <c r="C25783" s="1">
        <f t="shared" si="805"/>
        <v>2</v>
      </c>
      <c r="D25783">
        <v>2606</v>
      </c>
      <c r="E25783" t="s">
        <v>37</v>
      </c>
      <c r="F25783" s="4">
        <v>1150000</v>
      </c>
      <c r="G25783" t="s">
        <v>5</v>
      </c>
      <c r="H25783">
        <v>5</v>
      </c>
      <c r="I25783" s="4">
        <f>IF(E25783="Rhode Island", Table1[[#This Row],[price]]*$L$3, IF(E25783="Massachusetts", Table1[[#This Row],[price]]*$L$2, 1))</f>
        <v>1150000</v>
      </c>
    </row>
    <row r="25784" spans="1:9" x14ac:dyDescent="0.25">
      <c r="A25784" s="2">
        <v>43225</v>
      </c>
      <c r="B25784" s="1">
        <f t="shared" si="804"/>
        <v>2018</v>
      </c>
      <c r="C25784" s="1">
        <f t="shared" si="805"/>
        <v>2</v>
      </c>
      <c r="D25784">
        <v>2605</v>
      </c>
      <c r="E25784" t="s">
        <v>37</v>
      </c>
      <c r="F25784" s="4">
        <v>1167000</v>
      </c>
      <c r="G25784" t="s">
        <v>5</v>
      </c>
      <c r="H25784">
        <v>4</v>
      </c>
      <c r="I25784" s="4">
        <f>IF(E25784="Rhode Island", Table1[[#This Row],[price]]*$L$3, IF(E25784="Massachusetts", Table1[[#This Row],[price]]*$L$2, 1))</f>
        <v>1167000</v>
      </c>
    </row>
    <row r="25785" spans="1:9" x14ac:dyDescent="0.25">
      <c r="A25785" s="2">
        <v>43225</v>
      </c>
      <c r="B25785" s="1">
        <f t="shared" si="804"/>
        <v>2018</v>
      </c>
      <c r="C25785" s="1">
        <f t="shared" si="805"/>
        <v>2</v>
      </c>
      <c r="D25785">
        <v>2612</v>
      </c>
      <c r="E25785" t="s">
        <v>37</v>
      </c>
      <c r="F25785" s="4">
        <v>1200000</v>
      </c>
      <c r="G25785" t="s">
        <v>5</v>
      </c>
      <c r="H25785">
        <v>2</v>
      </c>
      <c r="I25785" s="4">
        <f>IF(E25785="Rhode Island", Table1[[#This Row],[price]]*$L$3, IF(E25785="Massachusetts", Table1[[#This Row],[price]]*$L$2, 1))</f>
        <v>1200000</v>
      </c>
    </row>
    <row r="25786" spans="1:9" x14ac:dyDescent="0.25">
      <c r="A25786" s="2">
        <v>43225</v>
      </c>
      <c r="B25786" s="1">
        <f t="shared" si="804"/>
        <v>2018</v>
      </c>
      <c r="C25786" s="1">
        <f t="shared" si="805"/>
        <v>2</v>
      </c>
      <c r="D25786">
        <v>2612</v>
      </c>
      <c r="E25786" t="s">
        <v>37</v>
      </c>
      <c r="F25786" s="4">
        <v>430000</v>
      </c>
      <c r="G25786" t="s">
        <v>6</v>
      </c>
      <c r="H25786">
        <v>2</v>
      </c>
      <c r="I25786" s="4">
        <f>IF(E25786="Rhode Island", Table1[[#This Row],[price]]*$L$3, IF(E25786="Massachusetts", Table1[[#This Row],[price]]*$L$2, 1))</f>
        <v>430000</v>
      </c>
    </row>
    <row r="25787" spans="1:9" x14ac:dyDescent="0.25">
      <c r="A25787" s="2">
        <v>43226</v>
      </c>
      <c r="B25787" s="1">
        <f t="shared" si="804"/>
        <v>2018</v>
      </c>
      <c r="C25787" s="1">
        <f t="shared" si="805"/>
        <v>2</v>
      </c>
      <c r="D25787">
        <v>2903</v>
      </c>
      <c r="E25787" t="s">
        <v>36</v>
      </c>
      <c r="F25787" s="4">
        <v>837000</v>
      </c>
      <c r="G25787" t="s">
        <v>5</v>
      </c>
      <c r="H25787">
        <v>5</v>
      </c>
      <c r="I25787" s="4">
        <f>IF(E25787="Rhode Island", Table1[[#This Row],[price]]*$L$3, IF(E25787="Massachusetts", Table1[[#This Row],[price]]*$L$2, 1))</f>
        <v>837000</v>
      </c>
    </row>
    <row r="25788" spans="1:9" x14ac:dyDescent="0.25">
      <c r="A25788" s="2">
        <v>43226</v>
      </c>
      <c r="B25788" s="1">
        <f t="shared" si="804"/>
        <v>2018</v>
      </c>
      <c r="C25788" s="1">
        <f t="shared" si="805"/>
        <v>2</v>
      </c>
      <c r="D25788">
        <v>2903</v>
      </c>
      <c r="E25788" t="s">
        <v>36</v>
      </c>
      <c r="F25788" s="4">
        <v>870000</v>
      </c>
      <c r="G25788" t="s">
        <v>5</v>
      </c>
      <c r="H25788">
        <v>5</v>
      </c>
      <c r="I25788" s="4">
        <f>IF(E25788="Rhode Island", Table1[[#This Row],[price]]*$L$3, IF(E25788="Massachusetts", Table1[[#This Row],[price]]*$L$2, 1))</f>
        <v>870000</v>
      </c>
    </row>
    <row r="25789" spans="1:9" x14ac:dyDescent="0.25">
      <c r="A25789" s="2">
        <v>43227</v>
      </c>
      <c r="B25789" s="1">
        <f t="shared" si="804"/>
        <v>2018</v>
      </c>
      <c r="C25789" s="1">
        <f t="shared" si="805"/>
        <v>2</v>
      </c>
      <c r="D25789">
        <v>2913</v>
      </c>
      <c r="E25789" t="s">
        <v>36</v>
      </c>
      <c r="F25789" s="4">
        <v>518500</v>
      </c>
      <c r="G25789" t="s">
        <v>5</v>
      </c>
      <c r="H25789">
        <v>3</v>
      </c>
      <c r="I25789" s="4">
        <f>IF(E25789="Rhode Island", Table1[[#This Row],[price]]*$L$3, IF(E25789="Massachusetts", Table1[[#This Row],[price]]*$L$2, 1))</f>
        <v>518500</v>
      </c>
    </row>
    <row r="25790" spans="1:9" x14ac:dyDescent="0.25">
      <c r="A25790" s="2">
        <v>43227</v>
      </c>
      <c r="B25790" s="1">
        <f t="shared" si="804"/>
        <v>2018</v>
      </c>
      <c r="C25790" s="1">
        <f t="shared" si="805"/>
        <v>2</v>
      </c>
      <c r="D25790">
        <v>2905</v>
      </c>
      <c r="E25790" t="s">
        <v>36</v>
      </c>
      <c r="F25790" s="4">
        <v>600000</v>
      </c>
      <c r="G25790" t="s">
        <v>5</v>
      </c>
      <c r="H25790">
        <v>4</v>
      </c>
      <c r="I25790" s="4">
        <f>IF(E25790="Rhode Island", Table1[[#This Row],[price]]*$L$3, IF(E25790="Massachusetts", Table1[[#This Row],[price]]*$L$2, 1))</f>
        <v>600000</v>
      </c>
    </row>
    <row r="25791" spans="1:9" x14ac:dyDescent="0.25">
      <c r="A25791" s="2">
        <v>43227</v>
      </c>
      <c r="B25791" s="1">
        <f t="shared" si="804"/>
        <v>2018</v>
      </c>
      <c r="C25791" s="1">
        <f t="shared" si="805"/>
        <v>2</v>
      </c>
      <c r="D25791">
        <v>2607</v>
      </c>
      <c r="E25791" t="s">
        <v>37</v>
      </c>
      <c r="F25791" s="4">
        <v>720000</v>
      </c>
      <c r="G25791" t="s">
        <v>5</v>
      </c>
      <c r="H25791">
        <v>3</v>
      </c>
      <c r="I25791" s="4">
        <f>IF(E25791="Rhode Island", Table1[[#This Row],[price]]*$L$3, IF(E25791="Massachusetts", Table1[[#This Row],[price]]*$L$2, 1))</f>
        <v>720000</v>
      </c>
    </row>
    <row r="25792" spans="1:9" x14ac:dyDescent="0.25">
      <c r="A25792" s="2">
        <v>43227</v>
      </c>
      <c r="B25792" s="1">
        <f t="shared" si="804"/>
        <v>2018</v>
      </c>
      <c r="C25792" s="1">
        <f t="shared" si="805"/>
        <v>2</v>
      </c>
      <c r="D25792">
        <v>2913</v>
      </c>
      <c r="E25792" t="s">
        <v>36</v>
      </c>
      <c r="F25792" s="4">
        <v>770000</v>
      </c>
      <c r="G25792" t="s">
        <v>5</v>
      </c>
      <c r="H25792">
        <v>4</v>
      </c>
      <c r="I25792" s="4">
        <f>IF(E25792="Rhode Island", Table1[[#This Row],[price]]*$L$3, IF(E25792="Massachusetts", Table1[[#This Row],[price]]*$L$2, 1))</f>
        <v>770000</v>
      </c>
    </row>
    <row r="25793" spans="1:9" x14ac:dyDescent="0.25">
      <c r="A25793" s="2">
        <v>43227</v>
      </c>
      <c r="B25793" s="1">
        <f t="shared" si="804"/>
        <v>2018</v>
      </c>
      <c r="C25793" s="1">
        <f t="shared" si="805"/>
        <v>2</v>
      </c>
      <c r="D25793">
        <v>2602</v>
      </c>
      <c r="E25793" t="s">
        <v>37</v>
      </c>
      <c r="F25793" s="4">
        <v>817000</v>
      </c>
      <c r="G25793" t="s">
        <v>5</v>
      </c>
      <c r="H25793">
        <v>3</v>
      </c>
      <c r="I25793" s="4">
        <f>IF(E25793="Rhode Island", Table1[[#This Row],[price]]*$L$3, IF(E25793="Massachusetts", Table1[[#This Row],[price]]*$L$2, 1))</f>
        <v>817000</v>
      </c>
    </row>
    <row r="25794" spans="1:9" x14ac:dyDescent="0.25">
      <c r="A25794" s="2">
        <v>43227</v>
      </c>
      <c r="B25794" s="1">
        <f t="shared" ref="B25794:B25857" si="806">YEAR(A25794)</f>
        <v>2018</v>
      </c>
      <c r="C25794" s="1">
        <f t="shared" ref="C25794:C25857" si="807">ROUNDUP(MONTH(A25794)/3,0)</f>
        <v>2</v>
      </c>
      <c r="D25794">
        <v>2602</v>
      </c>
      <c r="E25794" t="s">
        <v>37</v>
      </c>
      <c r="F25794" s="4">
        <v>925000</v>
      </c>
      <c r="G25794" t="s">
        <v>5</v>
      </c>
      <c r="H25794">
        <v>3</v>
      </c>
      <c r="I25794" s="4">
        <f>IF(E25794="Rhode Island", Table1[[#This Row],[price]]*$L$3, IF(E25794="Massachusetts", Table1[[#This Row],[price]]*$L$2, 1))</f>
        <v>925000</v>
      </c>
    </row>
    <row r="25795" spans="1:9" x14ac:dyDescent="0.25">
      <c r="A25795" s="2">
        <v>43227</v>
      </c>
      <c r="B25795" s="1">
        <f t="shared" si="806"/>
        <v>2018</v>
      </c>
      <c r="C25795" s="1">
        <f t="shared" si="807"/>
        <v>2</v>
      </c>
      <c r="D25795">
        <v>2602</v>
      </c>
      <c r="E25795" t="s">
        <v>37</v>
      </c>
      <c r="F25795" s="4">
        <v>1055000</v>
      </c>
      <c r="G25795" t="s">
        <v>5</v>
      </c>
      <c r="H25795">
        <v>3</v>
      </c>
      <c r="I25795" s="4">
        <f>IF(E25795="Rhode Island", Table1[[#This Row],[price]]*$L$3, IF(E25795="Massachusetts", Table1[[#This Row],[price]]*$L$2, 1))</f>
        <v>1055000</v>
      </c>
    </row>
    <row r="25796" spans="1:9" x14ac:dyDescent="0.25">
      <c r="A25796" s="2">
        <v>43227</v>
      </c>
      <c r="B25796" s="1">
        <f t="shared" si="806"/>
        <v>2018</v>
      </c>
      <c r="C25796" s="1">
        <f t="shared" si="807"/>
        <v>2</v>
      </c>
      <c r="D25796">
        <v>2602</v>
      </c>
      <c r="E25796" t="s">
        <v>37</v>
      </c>
      <c r="F25796" s="4">
        <v>1100000</v>
      </c>
      <c r="G25796" t="s">
        <v>5</v>
      </c>
      <c r="H25796">
        <v>5</v>
      </c>
      <c r="I25796" s="4">
        <f>IF(E25796="Rhode Island", Table1[[#This Row],[price]]*$L$3, IF(E25796="Massachusetts", Table1[[#This Row],[price]]*$L$2, 1))</f>
        <v>1100000</v>
      </c>
    </row>
    <row r="25797" spans="1:9" x14ac:dyDescent="0.25">
      <c r="A25797" s="2">
        <v>43227</v>
      </c>
      <c r="B25797" s="1">
        <f t="shared" si="806"/>
        <v>2018</v>
      </c>
      <c r="C25797" s="1">
        <f t="shared" si="807"/>
        <v>2</v>
      </c>
      <c r="D25797">
        <v>2611</v>
      </c>
      <c r="E25797" t="s">
        <v>37</v>
      </c>
      <c r="F25797" s="4">
        <v>408000</v>
      </c>
      <c r="G25797" t="s">
        <v>6</v>
      </c>
      <c r="H25797">
        <v>2</v>
      </c>
      <c r="I25797" s="4">
        <f>IF(E25797="Rhode Island", Table1[[#This Row],[price]]*$L$3, IF(E25797="Massachusetts", Table1[[#This Row],[price]]*$L$2, 1))</f>
        <v>408000</v>
      </c>
    </row>
    <row r="25798" spans="1:9" x14ac:dyDescent="0.25">
      <c r="A25798" s="2">
        <v>43227</v>
      </c>
      <c r="B25798" s="1">
        <f t="shared" si="806"/>
        <v>2018</v>
      </c>
      <c r="C25798" s="1">
        <f t="shared" si="807"/>
        <v>2</v>
      </c>
      <c r="D25798">
        <v>2604</v>
      </c>
      <c r="E25798" t="s">
        <v>37</v>
      </c>
      <c r="F25798" s="4">
        <v>465000</v>
      </c>
      <c r="G25798" t="s">
        <v>6</v>
      </c>
      <c r="H25798">
        <v>1</v>
      </c>
      <c r="I25798" s="4">
        <f>IF(E25798="Rhode Island", Table1[[#This Row],[price]]*$L$3, IF(E25798="Massachusetts", Table1[[#This Row],[price]]*$L$2, 1))</f>
        <v>465000</v>
      </c>
    </row>
    <row r="25799" spans="1:9" x14ac:dyDescent="0.25">
      <c r="A25799" s="2">
        <v>43227</v>
      </c>
      <c r="B25799" s="1">
        <f t="shared" si="806"/>
        <v>2018</v>
      </c>
      <c r="C25799" s="1">
        <f t="shared" si="807"/>
        <v>2</v>
      </c>
      <c r="D25799">
        <v>2914</v>
      </c>
      <c r="E25799" t="s">
        <v>36</v>
      </c>
      <c r="F25799" s="4">
        <v>470000</v>
      </c>
      <c r="G25799" t="s">
        <v>6</v>
      </c>
      <c r="H25799">
        <v>3</v>
      </c>
      <c r="I25799" s="4">
        <f>IF(E25799="Rhode Island", Table1[[#This Row],[price]]*$L$3, IF(E25799="Massachusetts", Table1[[#This Row],[price]]*$L$2, 1))</f>
        <v>470000</v>
      </c>
    </row>
    <row r="25800" spans="1:9" x14ac:dyDescent="0.25">
      <c r="A25800" s="2">
        <v>43228</v>
      </c>
      <c r="B25800" s="1">
        <f t="shared" si="806"/>
        <v>2018</v>
      </c>
      <c r="C25800" s="1">
        <f t="shared" si="807"/>
        <v>2</v>
      </c>
      <c r="D25800">
        <v>2906</v>
      </c>
      <c r="E25800" t="s">
        <v>36</v>
      </c>
      <c r="F25800" s="4">
        <v>412000</v>
      </c>
      <c r="G25800" t="s">
        <v>5</v>
      </c>
      <c r="H25800">
        <v>3</v>
      </c>
      <c r="I25800" s="4">
        <f>IF(E25800="Rhode Island", Table1[[#This Row],[price]]*$L$3, IF(E25800="Massachusetts", Table1[[#This Row],[price]]*$L$2, 1))</f>
        <v>412000</v>
      </c>
    </row>
    <row r="25801" spans="1:9" x14ac:dyDescent="0.25">
      <c r="A25801" s="2">
        <v>43228</v>
      </c>
      <c r="B25801" s="1">
        <f t="shared" si="806"/>
        <v>2018</v>
      </c>
      <c r="C25801" s="1">
        <f t="shared" si="807"/>
        <v>2</v>
      </c>
      <c r="D25801">
        <v>2905</v>
      </c>
      <c r="E25801" t="s">
        <v>36</v>
      </c>
      <c r="F25801" s="4">
        <v>427000</v>
      </c>
      <c r="G25801" t="s">
        <v>5</v>
      </c>
      <c r="H25801">
        <v>3</v>
      </c>
      <c r="I25801" s="4">
        <f>IF(E25801="Rhode Island", Table1[[#This Row],[price]]*$L$3, IF(E25801="Massachusetts", Table1[[#This Row],[price]]*$L$2, 1))</f>
        <v>427000</v>
      </c>
    </row>
    <row r="25802" spans="1:9" x14ac:dyDescent="0.25">
      <c r="A25802" s="2">
        <v>43228</v>
      </c>
      <c r="B25802" s="1">
        <f t="shared" si="806"/>
        <v>2018</v>
      </c>
      <c r="C25802" s="1">
        <f t="shared" si="807"/>
        <v>2</v>
      </c>
      <c r="D25802">
        <v>2615</v>
      </c>
      <c r="E25802" t="s">
        <v>37</v>
      </c>
      <c r="F25802" s="4">
        <v>440000</v>
      </c>
      <c r="G25802" t="s">
        <v>5</v>
      </c>
      <c r="H25802">
        <v>3</v>
      </c>
      <c r="I25802" s="4">
        <f>IF(E25802="Rhode Island", Table1[[#This Row],[price]]*$L$3, IF(E25802="Massachusetts", Table1[[#This Row],[price]]*$L$2, 1))</f>
        <v>440000</v>
      </c>
    </row>
    <row r="25803" spans="1:9" x14ac:dyDescent="0.25">
      <c r="A25803" s="2">
        <v>43228</v>
      </c>
      <c r="B25803" s="1">
        <f t="shared" si="806"/>
        <v>2018</v>
      </c>
      <c r="C25803" s="1">
        <f t="shared" si="807"/>
        <v>2</v>
      </c>
      <c r="D25803">
        <v>2611</v>
      </c>
      <c r="E25803" t="s">
        <v>37</v>
      </c>
      <c r="F25803" s="4">
        <v>547000</v>
      </c>
      <c r="G25803" t="s">
        <v>5</v>
      </c>
      <c r="H25803">
        <v>3</v>
      </c>
      <c r="I25803" s="4">
        <f>IF(E25803="Rhode Island", Table1[[#This Row],[price]]*$L$3, IF(E25803="Massachusetts", Table1[[#This Row],[price]]*$L$2, 1))</f>
        <v>547000</v>
      </c>
    </row>
    <row r="25804" spans="1:9" x14ac:dyDescent="0.25">
      <c r="A25804" s="2">
        <v>43228</v>
      </c>
      <c r="B25804" s="1">
        <f t="shared" si="806"/>
        <v>2018</v>
      </c>
      <c r="C25804" s="1">
        <f t="shared" si="807"/>
        <v>2</v>
      </c>
      <c r="D25804">
        <v>2904</v>
      </c>
      <c r="E25804" t="s">
        <v>36</v>
      </c>
      <c r="F25804" s="4">
        <v>585000</v>
      </c>
      <c r="G25804" t="s">
        <v>5</v>
      </c>
      <c r="H25804">
        <v>3</v>
      </c>
      <c r="I25804" s="4">
        <f>IF(E25804="Rhode Island", Table1[[#This Row],[price]]*$L$3, IF(E25804="Massachusetts", Table1[[#This Row],[price]]*$L$2, 1))</f>
        <v>585000</v>
      </c>
    </row>
    <row r="25805" spans="1:9" x14ac:dyDescent="0.25">
      <c r="A25805" s="2">
        <v>43228</v>
      </c>
      <c r="B25805" s="1">
        <f t="shared" si="806"/>
        <v>2018</v>
      </c>
      <c r="C25805" s="1">
        <f t="shared" si="807"/>
        <v>2</v>
      </c>
      <c r="D25805">
        <v>2615</v>
      </c>
      <c r="E25805" t="s">
        <v>37</v>
      </c>
      <c r="F25805" s="4">
        <v>591000</v>
      </c>
      <c r="G25805" t="s">
        <v>5</v>
      </c>
      <c r="H25805">
        <v>3</v>
      </c>
      <c r="I25805" s="4">
        <f>IF(E25805="Rhode Island", Table1[[#This Row],[price]]*$L$3, IF(E25805="Massachusetts", Table1[[#This Row],[price]]*$L$2, 1))</f>
        <v>591000</v>
      </c>
    </row>
    <row r="25806" spans="1:9" x14ac:dyDescent="0.25">
      <c r="A25806" s="2">
        <v>43228</v>
      </c>
      <c r="B25806" s="1">
        <f t="shared" si="806"/>
        <v>2018</v>
      </c>
      <c r="C25806" s="1">
        <f t="shared" si="807"/>
        <v>2</v>
      </c>
      <c r="D25806">
        <v>2913</v>
      </c>
      <c r="E25806" t="s">
        <v>36</v>
      </c>
      <c r="F25806" s="4">
        <v>618888</v>
      </c>
      <c r="G25806" t="s">
        <v>5</v>
      </c>
      <c r="H25806">
        <v>3</v>
      </c>
      <c r="I25806" s="4">
        <f>IF(E25806="Rhode Island", Table1[[#This Row],[price]]*$L$3, IF(E25806="Massachusetts", Table1[[#This Row],[price]]*$L$2, 1))</f>
        <v>618888</v>
      </c>
    </row>
    <row r="25807" spans="1:9" x14ac:dyDescent="0.25">
      <c r="A25807" s="2">
        <v>43228</v>
      </c>
      <c r="B25807" s="1">
        <f t="shared" si="806"/>
        <v>2018</v>
      </c>
      <c r="C25807" s="1">
        <f t="shared" si="807"/>
        <v>2</v>
      </c>
      <c r="D25807">
        <v>2906</v>
      </c>
      <c r="E25807" t="s">
        <v>36</v>
      </c>
      <c r="F25807" s="4">
        <v>619000</v>
      </c>
      <c r="G25807" t="s">
        <v>5</v>
      </c>
      <c r="H25807">
        <v>3</v>
      </c>
      <c r="I25807" s="4">
        <f>IF(E25807="Rhode Island", Table1[[#This Row],[price]]*$L$3, IF(E25807="Massachusetts", Table1[[#This Row],[price]]*$L$2, 1))</f>
        <v>619000</v>
      </c>
    </row>
    <row r="25808" spans="1:9" x14ac:dyDescent="0.25">
      <c r="A25808" s="2">
        <v>43228</v>
      </c>
      <c r="B25808" s="1">
        <f t="shared" si="806"/>
        <v>2018</v>
      </c>
      <c r="C25808" s="1">
        <f t="shared" si="807"/>
        <v>2</v>
      </c>
      <c r="D25808">
        <v>2615</v>
      </c>
      <c r="E25808" t="s">
        <v>37</v>
      </c>
      <c r="F25808" s="4">
        <v>710000</v>
      </c>
      <c r="G25808" t="s">
        <v>5</v>
      </c>
      <c r="H25808">
        <v>4</v>
      </c>
      <c r="I25808" s="4">
        <f>IF(E25808="Rhode Island", Table1[[#This Row],[price]]*$L$3, IF(E25808="Massachusetts", Table1[[#This Row],[price]]*$L$2, 1))</f>
        <v>710000</v>
      </c>
    </row>
    <row r="25809" spans="1:9" x14ac:dyDescent="0.25">
      <c r="A25809" s="2">
        <v>43228</v>
      </c>
      <c r="B25809" s="1">
        <f t="shared" si="806"/>
        <v>2018</v>
      </c>
      <c r="C25809" s="1">
        <f t="shared" si="807"/>
        <v>2</v>
      </c>
      <c r="D25809">
        <v>2914</v>
      </c>
      <c r="E25809" t="s">
        <v>36</v>
      </c>
      <c r="F25809" s="4">
        <v>762500</v>
      </c>
      <c r="G25809" t="s">
        <v>5</v>
      </c>
      <c r="H25809">
        <v>5</v>
      </c>
      <c r="I25809" s="4">
        <f>IF(E25809="Rhode Island", Table1[[#This Row],[price]]*$L$3, IF(E25809="Massachusetts", Table1[[#This Row],[price]]*$L$2, 1))</f>
        <v>762500</v>
      </c>
    </row>
    <row r="25810" spans="1:9" x14ac:dyDescent="0.25">
      <c r="A25810" s="2">
        <v>43228</v>
      </c>
      <c r="B25810" s="1">
        <f t="shared" si="806"/>
        <v>2018</v>
      </c>
      <c r="C25810" s="1">
        <f t="shared" si="807"/>
        <v>2</v>
      </c>
      <c r="D25810">
        <v>2605</v>
      </c>
      <c r="E25810" t="s">
        <v>37</v>
      </c>
      <c r="F25810" s="4">
        <v>896000</v>
      </c>
      <c r="G25810" t="s">
        <v>5</v>
      </c>
      <c r="H25810">
        <v>4</v>
      </c>
      <c r="I25810" s="4">
        <f>IF(E25810="Rhode Island", Table1[[#This Row],[price]]*$L$3, IF(E25810="Massachusetts", Table1[[#This Row],[price]]*$L$2, 1))</f>
        <v>896000</v>
      </c>
    </row>
    <row r="25811" spans="1:9" x14ac:dyDescent="0.25">
      <c r="A25811" s="2">
        <v>43228</v>
      </c>
      <c r="B25811" s="1">
        <f t="shared" si="806"/>
        <v>2018</v>
      </c>
      <c r="C25811" s="1">
        <f t="shared" si="807"/>
        <v>2</v>
      </c>
      <c r="D25811">
        <v>2611</v>
      </c>
      <c r="E25811" t="s">
        <v>37</v>
      </c>
      <c r="F25811" s="4">
        <v>304500</v>
      </c>
      <c r="G25811" t="s">
        <v>6</v>
      </c>
      <c r="H25811">
        <v>1</v>
      </c>
      <c r="I25811" s="4">
        <f>IF(E25811="Rhode Island", Table1[[#This Row],[price]]*$L$3, IF(E25811="Massachusetts", Table1[[#This Row],[price]]*$L$2, 1))</f>
        <v>304500</v>
      </c>
    </row>
    <row r="25812" spans="1:9" x14ac:dyDescent="0.25">
      <c r="A25812" s="2">
        <v>43228</v>
      </c>
      <c r="B25812" s="1">
        <f t="shared" si="806"/>
        <v>2018</v>
      </c>
      <c r="C25812" s="1">
        <f t="shared" si="807"/>
        <v>2</v>
      </c>
      <c r="D25812">
        <v>2617</v>
      </c>
      <c r="E25812" t="s">
        <v>37</v>
      </c>
      <c r="F25812" s="4">
        <v>393000</v>
      </c>
      <c r="G25812" t="s">
        <v>6</v>
      </c>
      <c r="H25812">
        <v>2</v>
      </c>
      <c r="I25812" s="4">
        <f>IF(E25812="Rhode Island", Table1[[#This Row],[price]]*$L$3, IF(E25812="Massachusetts", Table1[[#This Row],[price]]*$L$2, 1))</f>
        <v>393000</v>
      </c>
    </row>
    <row r="25813" spans="1:9" x14ac:dyDescent="0.25">
      <c r="A25813" s="2">
        <v>43229</v>
      </c>
      <c r="B25813" s="1">
        <f t="shared" si="806"/>
        <v>2018</v>
      </c>
      <c r="C25813" s="1">
        <f t="shared" si="807"/>
        <v>2</v>
      </c>
      <c r="D25813">
        <v>2606</v>
      </c>
      <c r="E25813" t="s">
        <v>37</v>
      </c>
      <c r="F25813" s="4">
        <v>280000</v>
      </c>
      <c r="G25813" t="s">
        <v>5</v>
      </c>
      <c r="H25813">
        <v>2</v>
      </c>
      <c r="I25813" s="4">
        <f>IF(E25813="Rhode Island", Table1[[#This Row],[price]]*$L$3, IF(E25813="Massachusetts", Table1[[#This Row],[price]]*$L$2, 1))</f>
        <v>280000</v>
      </c>
    </row>
    <row r="25814" spans="1:9" x14ac:dyDescent="0.25">
      <c r="A25814" s="2">
        <v>43229</v>
      </c>
      <c r="B25814" s="1">
        <f t="shared" si="806"/>
        <v>2018</v>
      </c>
      <c r="C25814" s="1">
        <f t="shared" si="807"/>
        <v>2</v>
      </c>
      <c r="D25814">
        <v>2906</v>
      </c>
      <c r="E25814" t="s">
        <v>36</v>
      </c>
      <c r="F25814" s="4">
        <v>440000</v>
      </c>
      <c r="G25814" t="s">
        <v>5</v>
      </c>
      <c r="H25814">
        <v>3</v>
      </c>
      <c r="I25814" s="4">
        <f>IF(E25814="Rhode Island", Table1[[#This Row],[price]]*$L$3, IF(E25814="Massachusetts", Table1[[#This Row],[price]]*$L$2, 1))</f>
        <v>440000</v>
      </c>
    </row>
    <row r="25815" spans="1:9" x14ac:dyDescent="0.25">
      <c r="A25815" s="2">
        <v>43229</v>
      </c>
      <c r="B25815" s="1">
        <f t="shared" si="806"/>
        <v>2018</v>
      </c>
      <c r="C25815" s="1">
        <f t="shared" si="807"/>
        <v>2</v>
      </c>
      <c r="D25815">
        <v>2615</v>
      </c>
      <c r="E25815" t="s">
        <v>37</v>
      </c>
      <c r="F25815" s="4">
        <v>542000</v>
      </c>
      <c r="G25815" t="s">
        <v>5</v>
      </c>
      <c r="H25815">
        <v>3</v>
      </c>
      <c r="I25815" s="4">
        <f>IF(E25815="Rhode Island", Table1[[#This Row],[price]]*$L$3, IF(E25815="Massachusetts", Table1[[#This Row],[price]]*$L$2, 1))</f>
        <v>542000</v>
      </c>
    </row>
    <row r="25816" spans="1:9" x14ac:dyDescent="0.25">
      <c r="A25816" s="2">
        <v>43229</v>
      </c>
      <c r="B25816" s="1">
        <f t="shared" si="806"/>
        <v>2018</v>
      </c>
      <c r="C25816" s="1">
        <f t="shared" si="807"/>
        <v>2</v>
      </c>
      <c r="D25816">
        <v>2615</v>
      </c>
      <c r="E25816" t="s">
        <v>37</v>
      </c>
      <c r="F25816" s="4">
        <v>610000</v>
      </c>
      <c r="G25816" t="s">
        <v>5</v>
      </c>
      <c r="H25816">
        <v>4</v>
      </c>
      <c r="I25816" s="4">
        <f>IF(E25816="Rhode Island", Table1[[#This Row],[price]]*$L$3, IF(E25816="Massachusetts", Table1[[#This Row],[price]]*$L$2, 1))</f>
        <v>610000</v>
      </c>
    </row>
    <row r="25817" spans="1:9" x14ac:dyDescent="0.25">
      <c r="A25817" s="2">
        <v>43229</v>
      </c>
      <c r="B25817" s="1">
        <f t="shared" si="806"/>
        <v>2018</v>
      </c>
      <c r="C25817" s="1">
        <f t="shared" si="807"/>
        <v>2</v>
      </c>
      <c r="D25817">
        <v>2611</v>
      </c>
      <c r="E25817" t="s">
        <v>37</v>
      </c>
      <c r="F25817" s="4">
        <v>620000</v>
      </c>
      <c r="G25817" t="s">
        <v>5</v>
      </c>
      <c r="H25817">
        <v>3</v>
      </c>
      <c r="I25817" s="4">
        <f>IF(E25817="Rhode Island", Table1[[#This Row],[price]]*$L$3, IF(E25817="Massachusetts", Table1[[#This Row],[price]]*$L$2, 1))</f>
        <v>620000</v>
      </c>
    </row>
    <row r="25818" spans="1:9" x14ac:dyDescent="0.25">
      <c r="A25818" s="2">
        <v>43229</v>
      </c>
      <c r="B25818" s="1">
        <f t="shared" si="806"/>
        <v>2018</v>
      </c>
      <c r="C25818" s="1">
        <f t="shared" si="807"/>
        <v>2</v>
      </c>
      <c r="D25818">
        <v>2615</v>
      </c>
      <c r="E25818" t="s">
        <v>37</v>
      </c>
      <c r="F25818" s="4">
        <v>635000</v>
      </c>
      <c r="G25818" t="s">
        <v>5</v>
      </c>
      <c r="H25818">
        <v>4</v>
      </c>
      <c r="I25818" s="4">
        <f>IF(E25818="Rhode Island", Table1[[#This Row],[price]]*$L$3, IF(E25818="Massachusetts", Table1[[#This Row],[price]]*$L$2, 1))</f>
        <v>635000</v>
      </c>
    </row>
    <row r="25819" spans="1:9" x14ac:dyDescent="0.25">
      <c r="A25819" s="2">
        <v>43229</v>
      </c>
      <c r="B25819" s="1">
        <f t="shared" si="806"/>
        <v>2018</v>
      </c>
      <c r="C25819" s="1">
        <f t="shared" si="807"/>
        <v>2</v>
      </c>
      <c r="D25819">
        <v>2914</v>
      </c>
      <c r="E25819" t="s">
        <v>36</v>
      </c>
      <c r="F25819" s="4">
        <v>716000</v>
      </c>
      <c r="G25819" t="s">
        <v>5</v>
      </c>
      <c r="H25819">
        <v>4</v>
      </c>
      <c r="I25819" s="4">
        <f>IF(E25819="Rhode Island", Table1[[#This Row],[price]]*$L$3, IF(E25819="Massachusetts", Table1[[#This Row],[price]]*$L$2, 1))</f>
        <v>716000</v>
      </c>
    </row>
    <row r="25820" spans="1:9" x14ac:dyDescent="0.25">
      <c r="A25820" s="2">
        <v>43229</v>
      </c>
      <c r="B25820" s="1">
        <f t="shared" si="806"/>
        <v>2018</v>
      </c>
      <c r="C25820" s="1">
        <f t="shared" si="807"/>
        <v>2</v>
      </c>
      <c r="D25820">
        <v>2611</v>
      </c>
      <c r="E25820" t="s">
        <v>37</v>
      </c>
      <c r="F25820" s="4">
        <v>767000</v>
      </c>
      <c r="G25820" t="s">
        <v>5</v>
      </c>
      <c r="H25820">
        <v>5</v>
      </c>
      <c r="I25820" s="4">
        <f>IF(E25820="Rhode Island", Table1[[#This Row],[price]]*$L$3, IF(E25820="Massachusetts", Table1[[#This Row],[price]]*$L$2, 1))</f>
        <v>767000</v>
      </c>
    </row>
    <row r="25821" spans="1:9" x14ac:dyDescent="0.25">
      <c r="A25821" s="2">
        <v>43229</v>
      </c>
      <c r="B25821" s="1">
        <f t="shared" si="806"/>
        <v>2018</v>
      </c>
      <c r="C25821" s="1">
        <f t="shared" si="807"/>
        <v>2</v>
      </c>
      <c r="D25821">
        <v>2914</v>
      </c>
      <c r="E25821" t="s">
        <v>36</v>
      </c>
      <c r="F25821" s="4">
        <v>855000</v>
      </c>
      <c r="G25821" t="s">
        <v>5</v>
      </c>
      <c r="H25821">
        <v>4</v>
      </c>
      <c r="I25821" s="4">
        <f>IF(E25821="Rhode Island", Table1[[#This Row],[price]]*$L$3, IF(E25821="Massachusetts", Table1[[#This Row],[price]]*$L$2, 1))</f>
        <v>855000</v>
      </c>
    </row>
    <row r="25822" spans="1:9" x14ac:dyDescent="0.25">
      <c r="A25822" s="2">
        <v>43229</v>
      </c>
      <c r="B25822" s="1">
        <f t="shared" si="806"/>
        <v>2018</v>
      </c>
      <c r="C25822" s="1">
        <f t="shared" si="807"/>
        <v>2</v>
      </c>
      <c r="D25822">
        <v>2602</v>
      </c>
      <c r="E25822" t="s">
        <v>37</v>
      </c>
      <c r="F25822" s="4">
        <v>1360000</v>
      </c>
      <c r="G25822" t="s">
        <v>5</v>
      </c>
      <c r="H25822">
        <v>4</v>
      </c>
      <c r="I25822" s="4">
        <f>IF(E25822="Rhode Island", Table1[[#This Row],[price]]*$L$3, IF(E25822="Massachusetts", Table1[[#This Row],[price]]*$L$2, 1))</f>
        <v>1360000</v>
      </c>
    </row>
    <row r="25823" spans="1:9" x14ac:dyDescent="0.25">
      <c r="A25823" s="2">
        <v>43229</v>
      </c>
      <c r="B25823" s="1">
        <f t="shared" si="806"/>
        <v>2018</v>
      </c>
      <c r="C25823" s="1">
        <f t="shared" si="807"/>
        <v>2</v>
      </c>
      <c r="D25823">
        <v>2602</v>
      </c>
      <c r="E25823" t="s">
        <v>37</v>
      </c>
      <c r="F25823" s="4">
        <v>1550000</v>
      </c>
      <c r="G25823" t="s">
        <v>5</v>
      </c>
      <c r="H25823">
        <v>4</v>
      </c>
      <c r="I25823" s="4">
        <f>IF(E25823="Rhode Island", Table1[[#This Row],[price]]*$L$3, IF(E25823="Massachusetts", Table1[[#This Row],[price]]*$L$2, 1))</f>
        <v>1550000</v>
      </c>
    </row>
    <row r="25824" spans="1:9" x14ac:dyDescent="0.25">
      <c r="A25824" s="2">
        <v>43229</v>
      </c>
      <c r="B25824" s="1">
        <f t="shared" si="806"/>
        <v>2018</v>
      </c>
      <c r="C25824" s="1">
        <f t="shared" si="807"/>
        <v>2</v>
      </c>
      <c r="D25824">
        <v>2614</v>
      </c>
      <c r="E25824" t="s">
        <v>37</v>
      </c>
      <c r="F25824" s="4">
        <v>247000</v>
      </c>
      <c r="G25824" t="s">
        <v>6</v>
      </c>
      <c r="H25824">
        <v>2</v>
      </c>
      <c r="I25824" s="4">
        <f>IF(E25824="Rhode Island", Table1[[#This Row],[price]]*$L$3, IF(E25824="Massachusetts", Table1[[#This Row],[price]]*$L$2, 1))</f>
        <v>247000</v>
      </c>
    </row>
    <row r="25825" spans="1:9" x14ac:dyDescent="0.25">
      <c r="A25825" s="2">
        <v>43229</v>
      </c>
      <c r="B25825" s="1">
        <f t="shared" si="806"/>
        <v>2018</v>
      </c>
      <c r="C25825" s="1">
        <f t="shared" si="807"/>
        <v>2</v>
      </c>
      <c r="D25825">
        <v>2602</v>
      </c>
      <c r="E25825" t="s">
        <v>37</v>
      </c>
      <c r="F25825" s="4">
        <v>288000</v>
      </c>
      <c r="G25825" t="s">
        <v>6</v>
      </c>
      <c r="H25825">
        <v>2</v>
      </c>
      <c r="I25825" s="4">
        <f>IF(E25825="Rhode Island", Table1[[#This Row],[price]]*$L$3, IF(E25825="Massachusetts", Table1[[#This Row],[price]]*$L$2, 1))</f>
        <v>288000</v>
      </c>
    </row>
    <row r="25826" spans="1:9" x14ac:dyDescent="0.25">
      <c r="A25826" s="2">
        <v>43229</v>
      </c>
      <c r="B25826" s="1">
        <f t="shared" si="806"/>
        <v>2018</v>
      </c>
      <c r="C25826" s="1">
        <f t="shared" si="807"/>
        <v>2</v>
      </c>
      <c r="D25826">
        <v>2611</v>
      </c>
      <c r="E25826" t="s">
        <v>37</v>
      </c>
      <c r="F25826" s="4">
        <v>297000</v>
      </c>
      <c r="G25826" t="s">
        <v>6</v>
      </c>
      <c r="H25826">
        <v>2</v>
      </c>
      <c r="I25826" s="4">
        <f>IF(E25826="Rhode Island", Table1[[#This Row],[price]]*$L$3, IF(E25826="Massachusetts", Table1[[#This Row],[price]]*$L$2, 1))</f>
        <v>297000</v>
      </c>
    </row>
    <row r="25827" spans="1:9" x14ac:dyDescent="0.25">
      <c r="A25827" s="2">
        <v>43229</v>
      </c>
      <c r="B25827" s="1">
        <f t="shared" si="806"/>
        <v>2018</v>
      </c>
      <c r="C25827" s="1">
        <f t="shared" si="807"/>
        <v>2</v>
      </c>
      <c r="D25827">
        <v>2617</v>
      </c>
      <c r="E25827" t="s">
        <v>37</v>
      </c>
      <c r="F25827" s="4">
        <v>410500</v>
      </c>
      <c r="G25827" t="s">
        <v>6</v>
      </c>
      <c r="H25827">
        <v>2</v>
      </c>
      <c r="I25827" s="4">
        <f>IF(E25827="Rhode Island", Table1[[#This Row],[price]]*$L$3, IF(E25827="Massachusetts", Table1[[#This Row],[price]]*$L$2, 1))</f>
        <v>410500</v>
      </c>
    </row>
    <row r="25828" spans="1:9" x14ac:dyDescent="0.25">
      <c r="A25828" s="2">
        <v>43229</v>
      </c>
      <c r="B25828" s="1">
        <f t="shared" si="806"/>
        <v>2018</v>
      </c>
      <c r="C25828" s="1">
        <f t="shared" si="807"/>
        <v>2</v>
      </c>
      <c r="D25828">
        <v>2604</v>
      </c>
      <c r="E25828" t="s">
        <v>37</v>
      </c>
      <c r="F25828" s="4">
        <v>580000</v>
      </c>
      <c r="G25828" t="s">
        <v>6</v>
      </c>
      <c r="H25828">
        <v>2</v>
      </c>
      <c r="I25828" s="4">
        <f>IF(E25828="Rhode Island", Table1[[#This Row],[price]]*$L$3, IF(E25828="Massachusetts", Table1[[#This Row],[price]]*$L$2, 1))</f>
        <v>580000</v>
      </c>
    </row>
    <row r="25829" spans="1:9" x14ac:dyDescent="0.25">
      <c r="A25829" s="2">
        <v>43230</v>
      </c>
      <c r="B25829" s="1">
        <f t="shared" si="806"/>
        <v>2018</v>
      </c>
      <c r="C25829" s="1">
        <f t="shared" si="807"/>
        <v>2</v>
      </c>
      <c r="D25829">
        <v>2617</v>
      </c>
      <c r="E25829" t="s">
        <v>37</v>
      </c>
      <c r="F25829" s="4">
        <v>535000</v>
      </c>
      <c r="G25829" t="s">
        <v>5</v>
      </c>
      <c r="H25829">
        <v>3</v>
      </c>
      <c r="I25829" s="4">
        <f>IF(E25829="Rhode Island", Table1[[#This Row],[price]]*$L$3, IF(E25829="Massachusetts", Table1[[#This Row],[price]]*$L$2, 1))</f>
        <v>535000</v>
      </c>
    </row>
    <row r="25830" spans="1:9" x14ac:dyDescent="0.25">
      <c r="A25830" s="2">
        <v>43230</v>
      </c>
      <c r="B25830" s="1">
        <f t="shared" si="806"/>
        <v>2018</v>
      </c>
      <c r="C25830" s="1">
        <f t="shared" si="807"/>
        <v>2</v>
      </c>
      <c r="D25830">
        <v>2615</v>
      </c>
      <c r="E25830" t="s">
        <v>37</v>
      </c>
      <c r="F25830" s="4">
        <v>535000</v>
      </c>
      <c r="G25830" t="s">
        <v>5</v>
      </c>
      <c r="H25830">
        <v>3</v>
      </c>
      <c r="I25830" s="4">
        <f>IF(E25830="Rhode Island", Table1[[#This Row],[price]]*$L$3, IF(E25830="Massachusetts", Table1[[#This Row],[price]]*$L$2, 1))</f>
        <v>535000</v>
      </c>
    </row>
    <row r="25831" spans="1:9" x14ac:dyDescent="0.25">
      <c r="A25831" s="2">
        <v>43230</v>
      </c>
      <c r="B25831" s="1">
        <f t="shared" si="806"/>
        <v>2018</v>
      </c>
      <c r="C25831" s="1">
        <f t="shared" si="807"/>
        <v>2</v>
      </c>
      <c r="D25831">
        <v>2913</v>
      </c>
      <c r="E25831" t="s">
        <v>36</v>
      </c>
      <c r="F25831" s="4">
        <v>561000</v>
      </c>
      <c r="G25831" t="s">
        <v>5</v>
      </c>
      <c r="H25831">
        <v>3</v>
      </c>
      <c r="I25831" s="4">
        <f>IF(E25831="Rhode Island", Table1[[#This Row],[price]]*$L$3, IF(E25831="Massachusetts", Table1[[#This Row],[price]]*$L$2, 1))</f>
        <v>561000</v>
      </c>
    </row>
    <row r="25832" spans="1:9" x14ac:dyDescent="0.25">
      <c r="A25832" s="2">
        <v>43230</v>
      </c>
      <c r="B25832" s="1">
        <f t="shared" si="806"/>
        <v>2018</v>
      </c>
      <c r="C25832" s="1">
        <f t="shared" si="807"/>
        <v>2</v>
      </c>
      <c r="D25832">
        <v>2615</v>
      </c>
      <c r="E25832" t="s">
        <v>37</v>
      </c>
      <c r="F25832" s="4">
        <v>577000</v>
      </c>
      <c r="G25832" t="s">
        <v>5</v>
      </c>
      <c r="H25832">
        <v>4</v>
      </c>
      <c r="I25832" s="4">
        <f>IF(E25832="Rhode Island", Table1[[#This Row],[price]]*$L$3, IF(E25832="Massachusetts", Table1[[#This Row],[price]]*$L$2, 1))</f>
        <v>577000</v>
      </c>
    </row>
    <row r="25833" spans="1:9" x14ac:dyDescent="0.25">
      <c r="A25833" s="2">
        <v>43230</v>
      </c>
      <c r="B25833" s="1">
        <f t="shared" si="806"/>
        <v>2018</v>
      </c>
      <c r="C25833" s="1">
        <f t="shared" si="807"/>
        <v>2</v>
      </c>
      <c r="D25833">
        <v>2914</v>
      </c>
      <c r="E25833" t="s">
        <v>36</v>
      </c>
      <c r="F25833" s="4">
        <v>583000</v>
      </c>
      <c r="G25833" t="s">
        <v>5</v>
      </c>
      <c r="H25833">
        <v>3</v>
      </c>
      <c r="I25833" s="4">
        <f>IF(E25833="Rhode Island", Table1[[#This Row],[price]]*$L$3, IF(E25833="Massachusetts", Table1[[#This Row],[price]]*$L$2, 1))</f>
        <v>583000</v>
      </c>
    </row>
    <row r="25834" spans="1:9" x14ac:dyDescent="0.25">
      <c r="A25834" s="2">
        <v>43230</v>
      </c>
      <c r="B25834" s="1">
        <f t="shared" si="806"/>
        <v>2018</v>
      </c>
      <c r="C25834" s="1">
        <f t="shared" si="807"/>
        <v>2</v>
      </c>
      <c r="D25834">
        <v>2611</v>
      </c>
      <c r="E25834" t="s">
        <v>37</v>
      </c>
      <c r="F25834" s="4">
        <v>603000</v>
      </c>
      <c r="G25834" t="s">
        <v>5</v>
      </c>
      <c r="H25834">
        <v>4</v>
      </c>
      <c r="I25834" s="4">
        <f>IF(E25834="Rhode Island", Table1[[#This Row],[price]]*$L$3, IF(E25834="Massachusetts", Table1[[#This Row],[price]]*$L$2, 1))</f>
        <v>603000</v>
      </c>
    </row>
    <row r="25835" spans="1:9" x14ac:dyDescent="0.25">
      <c r="A25835" s="2">
        <v>43230</v>
      </c>
      <c r="B25835" s="1">
        <f t="shared" si="806"/>
        <v>2018</v>
      </c>
      <c r="C25835" s="1">
        <f t="shared" si="807"/>
        <v>2</v>
      </c>
      <c r="D25835">
        <v>2903</v>
      </c>
      <c r="E25835" t="s">
        <v>36</v>
      </c>
      <c r="F25835" s="4">
        <v>612000</v>
      </c>
      <c r="G25835" t="s">
        <v>5</v>
      </c>
      <c r="H25835">
        <v>4</v>
      </c>
      <c r="I25835" s="4">
        <f>IF(E25835="Rhode Island", Table1[[#This Row],[price]]*$L$3, IF(E25835="Massachusetts", Table1[[#This Row],[price]]*$L$2, 1))</f>
        <v>612000</v>
      </c>
    </row>
    <row r="25836" spans="1:9" x14ac:dyDescent="0.25">
      <c r="A25836" s="2">
        <v>43230</v>
      </c>
      <c r="B25836" s="1">
        <f t="shared" si="806"/>
        <v>2018</v>
      </c>
      <c r="C25836" s="1">
        <f t="shared" si="807"/>
        <v>2</v>
      </c>
      <c r="D25836">
        <v>2913</v>
      </c>
      <c r="E25836" t="s">
        <v>36</v>
      </c>
      <c r="F25836" s="4">
        <v>633000</v>
      </c>
      <c r="G25836" t="s">
        <v>5</v>
      </c>
      <c r="H25836">
        <v>4</v>
      </c>
      <c r="I25836" s="4">
        <f>IF(E25836="Rhode Island", Table1[[#This Row],[price]]*$L$3, IF(E25836="Massachusetts", Table1[[#This Row],[price]]*$L$2, 1))</f>
        <v>633000</v>
      </c>
    </row>
    <row r="25837" spans="1:9" x14ac:dyDescent="0.25">
      <c r="A25837" s="2">
        <v>43230</v>
      </c>
      <c r="B25837" s="1">
        <f t="shared" si="806"/>
        <v>2018</v>
      </c>
      <c r="C25837" s="1">
        <f t="shared" si="807"/>
        <v>2</v>
      </c>
      <c r="D25837">
        <v>2906</v>
      </c>
      <c r="E25837" t="s">
        <v>36</v>
      </c>
      <c r="F25837" s="4">
        <v>640000</v>
      </c>
      <c r="G25837" t="s">
        <v>5</v>
      </c>
      <c r="H25837">
        <v>4</v>
      </c>
      <c r="I25837" s="4">
        <f>IF(E25837="Rhode Island", Table1[[#This Row],[price]]*$L$3, IF(E25837="Massachusetts", Table1[[#This Row],[price]]*$L$2, 1))</f>
        <v>640000</v>
      </c>
    </row>
    <row r="25838" spans="1:9" x14ac:dyDescent="0.25">
      <c r="A25838" s="2">
        <v>43230</v>
      </c>
      <c r="B25838" s="1">
        <f t="shared" si="806"/>
        <v>2018</v>
      </c>
      <c r="C25838" s="1">
        <f t="shared" si="807"/>
        <v>2</v>
      </c>
      <c r="D25838">
        <v>2614</v>
      </c>
      <c r="E25838" t="s">
        <v>37</v>
      </c>
      <c r="F25838" s="4">
        <v>702000</v>
      </c>
      <c r="G25838" t="s">
        <v>5</v>
      </c>
      <c r="H25838">
        <v>4</v>
      </c>
      <c r="I25838" s="4">
        <f>IF(E25838="Rhode Island", Table1[[#This Row],[price]]*$L$3, IF(E25838="Massachusetts", Table1[[#This Row],[price]]*$L$2, 1))</f>
        <v>702000</v>
      </c>
    </row>
    <row r="25839" spans="1:9" x14ac:dyDescent="0.25">
      <c r="A25839" s="2">
        <v>43230</v>
      </c>
      <c r="B25839" s="1">
        <f t="shared" si="806"/>
        <v>2018</v>
      </c>
      <c r="C25839" s="1">
        <f t="shared" si="807"/>
        <v>2</v>
      </c>
      <c r="D25839">
        <v>2614</v>
      </c>
      <c r="E25839" t="s">
        <v>37</v>
      </c>
      <c r="F25839" s="4">
        <v>725000</v>
      </c>
      <c r="G25839" t="s">
        <v>5</v>
      </c>
      <c r="H25839">
        <v>4</v>
      </c>
      <c r="I25839" s="4">
        <f>IF(E25839="Rhode Island", Table1[[#This Row],[price]]*$L$3, IF(E25839="Massachusetts", Table1[[#This Row],[price]]*$L$2, 1))</f>
        <v>725000</v>
      </c>
    </row>
    <row r="25840" spans="1:9" x14ac:dyDescent="0.25">
      <c r="A25840" s="2">
        <v>43230</v>
      </c>
      <c r="B25840" s="1">
        <f t="shared" si="806"/>
        <v>2018</v>
      </c>
      <c r="C25840" s="1">
        <f t="shared" si="807"/>
        <v>2</v>
      </c>
      <c r="D25840">
        <v>2617</v>
      </c>
      <c r="E25840" t="s">
        <v>37</v>
      </c>
      <c r="F25840" s="4">
        <v>812000</v>
      </c>
      <c r="G25840" t="s">
        <v>5</v>
      </c>
      <c r="H25840">
        <v>4</v>
      </c>
      <c r="I25840" s="4">
        <f>IF(E25840="Rhode Island", Table1[[#This Row],[price]]*$L$3, IF(E25840="Massachusetts", Table1[[#This Row],[price]]*$L$2, 1))</f>
        <v>812000</v>
      </c>
    </row>
    <row r="25841" spans="1:9" x14ac:dyDescent="0.25">
      <c r="A25841" s="2">
        <v>43230</v>
      </c>
      <c r="B25841" s="1">
        <f t="shared" si="806"/>
        <v>2018</v>
      </c>
      <c r="C25841" s="1">
        <f t="shared" si="807"/>
        <v>2</v>
      </c>
      <c r="D25841">
        <v>2612</v>
      </c>
      <c r="E25841" t="s">
        <v>37</v>
      </c>
      <c r="F25841" s="4">
        <v>1880000</v>
      </c>
      <c r="G25841" t="s">
        <v>5</v>
      </c>
      <c r="H25841">
        <v>4</v>
      </c>
      <c r="I25841" s="4">
        <f>IF(E25841="Rhode Island", Table1[[#This Row],[price]]*$L$3, IF(E25841="Massachusetts", Table1[[#This Row],[price]]*$L$2, 1))</f>
        <v>1880000</v>
      </c>
    </row>
    <row r="25842" spans="1:9" x14ac:dyDescent="0.25">
      <c r="A25842" s="2">
        <v>43230</v>
      </c>
      <c r="B25842" s="1">
        <f t="shared" si="806"/>
        <v>2018</v>
      </c>
      <c r="C25842" s="1">
        <f t="shared" si="807"/>
        <v>2</v>
      </c>
      <c r="D25842">
        <v>2607</v>
      </c>
      <c r="E25842" t="s">
        <v>37</v>
      </c>
      <c r="F25842" s="4">
        <v>215000</v>
      </c>
      <c r="G25842" t="s">
        <v>6</v>
      </c>
      <c r="H25842">
        <v>1</v>
      </c>
      <c r="I25842" s="4">
        <f>IF(E25842="Rhode Island", Table1[[#This Row],[price]]*$L$3, IF(E25842="Massachusetts", Table1[[#This Row],[price]]*$L$2, 1))</f>
        <v>215000</v>
      </c>
    </row>
    <row r="25843" spans="1:9" x14ac:dyDescent="0.25">
      <c r="A25843" s="2">
        <v>43230</v>
      </c>
      <c r="B25843" s="1">
        <f t="shared" si="806"/>
        <v>2018</v>
      </c>
      <c r="C25843" s="1">
        <f t="shared" si="807"/>
        <v>2</v>
      </c>
      <c r="D25843">
        <v>2602</v>
      </c>
      <c r="E25843" t="s">
        <v>37</v>
      </c>
      <c r="F25843" s="4">
        <v>305000</v>
      </c>
      <c r="G25843" t="s">
        <v>6</v>
      </c>
      <c r="H25843">
        <v>2</v>
      </c>
      <c r="I25843" s="4">
        <f>IF(E25843="Rhode Island", Table1[[#This Row],[price]]*$L$3, IF(E25843="Massachusetts", Table1[[#This Row],[price]]*$L$2, 1))</f>
        <v>305000</v>
      </c>
    </row>
    <row r="25844" spans="1:9" x14ac:dyDescent="0.25">
      <c r="A25844" s="2">
        <v>43230</v>
      </c>
      <c r="B25844" s="1">
        <f t="shared" si="806"/>
        <v>2018</v>
      </c>
      <c r="C25844" s="1">
        <f t="shared" si="807"/>
        <v>2</v>
      </c>
      <c r="D25844">
        <v>2612</v>
      </c>
      <c r="E25844" t="s">
        <v>37</v>
      </c>
      <c r="F25844" s="4">
        <v>312000</v>
      </c>
      <c r="G25844" t="s">
        <v>6</v>
      </c>
      <c r="H25844">
        <v>1</v>
      </c>
      <c r="I25844" s="4">
        <f>IF(E25844="Rhode Island", Table1[[#This Row],[price]]*$L$3, IF(E25844="Massachusetts", Table1[[#This Row],[price]]*$L$2, 1))</f>
        <v>312000</v>
      </c>
    </row>
    <row r="25845" spans="1:9" x14ac:dyDescent="0.25">
      <c r="A25845" s="2">
        <v>43230</v>
      </c>
      <c r="B25845" s="1">
        <f t="shared" si="806"/>
        <v>2018</v>
      </c>
      <c r="C25845" s="1">
        <f t="shared" si="807"/>
        <v>2</v>
      </c>
      <c r="D25845">
        <v>2612</v>
      </c>
      <c r="E25845" t="s">
        <v>37</v>
      </c>
      <c r="F25845" s="4">
        <v>355000</v>
      </c>
      <c r="G25845" t="s">
        <v>6</v>
      </c>
      <c r="H25845">
        <v>1</v>
      </c>
      <c r="I25845" s="4">
        <f>IF(E25845="Rhode Island", Table1[[#This Row],[price]]*$L$3, IF(E25845="Massachusetts", Table1[[#This Row],[price]]*$L$2, 1))</f>
        <v>355000</v>
      </c>
    </row>
    <row r="25846" spans="1:9" x14ac:dyDescent="0.25">
      <c r="A25846" s="2">
        <v>43230</v>
      </c>
      <c r="B25846" s="1">
        <f t="shared" si="806"/>
        <v>2018</v>
      </c>
      <c r="C25846" s="1">
        <f t="shared" si="807"/>
        <v>2</v>
      </c>
      <c r="D25846">
        <v>2604</v>
      </c>
      <c r="E25846" t="s">
        <v>37</v>
      </c>
      <c r="F25846" s="4">
        <v>486000</v>
      </c>
      <c r="G25846" t="s">
        <v>6</v>
      </c>
      <c r="H25846">
        <v>1</v>
      </c>
      <c r="I25846" s="4">
        <f>IF(E25846="Rhode Island", Table1[[#This Row],[price]]*$L$3, IF(E25846="Massachusetts", Table1[[#This Row],[price]]*$L$2, 1))</f>
        <v>486000</v>
      </c>
    </row>
    <row r="25847" spans="1:9" x14ac:dyDescent="0.25">
      <c r="A25847" s="2">
        <v>43231</v>
      </c>
      <c r="B25847" s="1">
        <f t="shared" si="806"/>
        <v>2018</v>
      </c>
      <c r="C25847" s="1">
        <f t="shared" si="807"/>
        <v>2</v>
      </c>
      <c r="D25847">
        <v>2602</v>
      </c>
      <c r="E25847" t="s">
        <v>37</v>
      </c>
      <c r="F25847" s="4">
        <v>387000</v>
      </c>
      <c r="G25847" t="s">
        <v>5</v>
      </c>
      <c r="H25847">
        <v>1</v>
      </c>
      <c r="I25847" s="4">
        <f>IF(E25847="Rhode Island", Table1[[#This Row],[price]]*$L$3, IF(E25847="Massachusetts", Table1[[#This Row],[price]]*$L$2, 1))</f>
        <v>387000</v>
      </c>
    </row>
    <row r="25848" spans="1:9" x14ac:dyDescent="0.25">
      <c r="A25848" s="2">
        <v>43231</v>
      </c>
      <c r="B25848" s="1">
        <f t="shared" si="806"/>
        <v>2018</v>
      </c>
      <c r="C25848" s="1">
        <f t="shared" si="807"/>
        <v>2</v>
      </c>
      <c r="D25848">
        <v>2914</v>
      </c>
      <c r="E25848" t="s">
        <v>36</v>
      </c>
      <c r="F25848" s="4">
        <v>415000</v>
      </c>
      <c r="G25848" t="s">
        <v>5</v>
      </c>
      <c r="H25848">
        <v>3</v>
      </c>
      <c r="I25848" s="4">
        <f>IF(E25848="Rhode Island", Table1[[#This Row],[price]]*$L$3, IF(E25848="Massachusetts", Table1[[#This Row],[price]]*$L$2, 1))</f>
        <v>415000</v>
      </c>
    </row>
    <row r="25849" spans="1:9" x14ac:dyDescent="0.25">
      <c r="A25849" s="2">
        <v>43231</v>
      </c>
      <c r="B25849" s="1">
        <f t="shared" si="806"/>
        <v>2018</v>
      </c>
      <c r="C25849" s="1">
        <f t="shared" si="807"/>
        <v>2</v>
      </c>
      <c r="D25849">
        <v>2615</v>
      </c>
      <c r="E25849" t="s">
        <v>37</v>
      </c>
      <c r="F25849" s="4">
        <v>458100</v>
      </c>
      <c r="G25849" t="s">
        <v>5</v>
      </c>
      <c r="H25849">
        <v>3</v>
      </c>
      <c r="I25849" s="4">
        <f>IF(E25849="Rhode Island", Table1[[#This Row],[price]]*$L$3, IF(E25849="Massachusetts", Table1[[#This Row],[price]]*$L$2, 1))</f>
        <v>458100</v>
      </c>
    </row>
    <row r="25850" spans="1:9" x14ac:dyDescent="0.25">
      <c r="A25850" s="2">
        <v>43231</v>
      </c>
      <c r="B25850" s="1">
        <f t="shared" si="806"/>
        <v>2018</v>
      </c>
      <c r="C25850" s="1">
        <f t="shared" si="807"/>
        <v>2</v>
      </c>
      <c r="D25850">
        <v>2615</v>
      </c>
      <c r="E25850" t="s">
        <v>37</v>
      </c>
      <c r="F25850" s="4">
        <v>540100</v>
      </c>
      <c r="G25850" t="s">
        <v>5</v>
      </c>
      <c r="H25850">
        <v>3</v>
      </c>
      <c r="I25850" s="4">
        <f>IF(E25850="Rhode Island", Table1[[#This Row],[price]]*$L$3, IF(E25850="Massachusetts", Table1[[#This Row],[price]]*$L$2, 1))</f>
        <v>540100</v>
      </c>
    </row>
    <row r="25851" spans="1:9" x14ac:dyDescent="0.25">
      <c r="A25851" s="2">
        <v>43231</v>
      </c>
      <c r="B25851" s="1">
        <f t="shared" si="806"/>
        <v>2018</v>
      </c>
      <c r="C25851" s="1">
        <f t="shared" si="807"/>
        <v>2</v>
      </c>
      <c r="D25851">
        <v>2615</v>
      </c>
      <c r="E25851" t="s">
        <v>37</v>
      </c>
      <c r="F25851" s="4">
        <v>550000</v>
      </c>
      <c r="G25851" t="s">
        <v>5</v>
      </c>
      <c r="H25851">
        <v>3</v>
      </c>
      <c r="I25851" s="4">
        <f>IF(E25851="Rhode Island", Table1[[#This Row],[price]]*$L$3, IF(E25851="Massachusetts", Table1[[#This Row],[price]]*$L$2, 1))</f>
        <v>550000</v>
      </c>
    </row>
    <row r="25852" spans="1:9" x14ac:dyDescent="0.25">
      <c r="A25852" s="2">
        <v>43231</v>
      </c>
      <c r="B25852" s="1">
        <f t="shared" si="806"/>
        <v>2018</v>
      </c>
      <c r="C25852" s="1">
        <f t="shared" si="807"/>
        <v>2</v>
      </c>
      <c r="D25852">
        <v>2905</v>
      </c>
      <c r="E25852" t="s">
        <v>36</v>
      </c>
      <c r="F25852" s="4">
        <v>565000</v>
      </c>
      <c r="G25852" t="s">
        <v>5</v>
      </c>
      <c r="H25852">
        <v>3</v>
      </c>
      <c r="I25852" s="4">
        <f>IF(E25852="Rhode Island", Table1[[#This Row],[price]]*$L$3, IF(E25852="Massachusetts", Table1[[#This Row],[price]]*$L$2, 1))</f>
        <v>565000</v>
      </c>
    </row>
    <row r="25853" spans="1:9" x14ac:dyDescent="0.25">
      <c r="A25853" s="2">
        <v>43231</v>
      </c>
      <c r="B25853" s="1">
        <f t="shared" si="806"/>
        <v>2018</v>
      </c>
      <c r="C25853" s="1">
        <f t="shared" si="807"/>
        <v>2</v>
      </c>
      <c r="D25853">
        <v>2615</v>
      </c>
      <c r="E25853" t="s">
        <v>37</v>
      </c>
      <c r="F25853" s="4">
        <v>572000</v>
      </c>
      <c r="G25853" t="s">
        <v>5</v>
      </c>
      <c r="H25853">
        <v>3</v>
      </c>
      <c r="I25853" s="4">
        <f>IF(E25853="Rhode Island", Table1[[#This Row],[price]]*$L$3, IF(E25853="Massachusetts", Table1[[#This Row],[price]]*$L$2, 1))</f>
        <v>572000</v>
      </c>
    </row>
    <row r="25854" spans="1:9" x14ac:dyDescent="0.25">
      <c r="A25854" s="2">
        <v>43231</v>
      </c>
      <c r="B25854" s="1">
        <f t="shared" si="806"/>
        <v>2018</v>
      </c>
      <c r="C25854" s="1">
        <f t="shared" si="807"/>
        <v>2</v>
      </c>
      <c r="D25854">
        <v>2905</v>
      </c>
      <c r="E25854" t="s">
        <v>36</v>
      </c>
      <c r="F25854" s="4">
        <v>588000</v>
      </c>
      <c r="G25854" t="s">
        <v>5</v>
      </c>
      <c r="H25854">
        <v>4</v>
      </c>
      <c r="I25854" s="4">
        <f>IF(E25854="Rhode Island", Table1[[#This Row],[price]]*$L$3, IF(E25854="Massachusetts", Table1[[#This Row],[price]]*$L$2, 1))</f>
        <v>588000</v>
      </c>
    </row>
    <row r="25855" spans="1:9" x14ac:dyDescent="0.25">
      <c r="A25855" s="2">
        <v>43231</v>
      </c>
      <c r="B25855" s="1">
        <f t="shared" si="806"/>
        <v>2018</v>
      </c>
      <c r="C25855" s="1">
        <f t="shared" si="807"/>
        <v>2</v>
      </c>
      <c r="D25855">
        <v>2903</v>
      </c>
      <c r="E25855" t="s">
        <v>36</v>
      </c>
      <c r="F25855" s="4">
        <v>600000</v>
      </c>
      <c r="G25855" t="s">
        <v>5</v>
      </c>
      <c r="H25855">
        <v>3</v>
      </c>
      <c r="I25855" s="4">
        <f>IF(E25855="Rhode Island", Table1[[#This Row],[price]]*$L$3, IF(E25855="Massachusetts", Table1[[#This Row],[price]]*$L$2, 1))</f>
        <v>600000</v>
      </c>
    </row>
    <row r="25856" spans="1:9" x14ac:dyDescent="0.25">
      <c r="A25856" s="2">
        <v>43231</v>
      </c>
      <c r="B25856" s="1">
        <f t="shared" si="806"/>
        <v>2018</v>
      </c>
      <c r="C25856" s="1">
        <f t="shared" si="807"/>
        <v>2</v>
      </c>
      <c r="D25856">
        <v>2905</v>
      </c>
      <c r="E25856" t="s">
        <v>36</v>
      </c>
      <c r="F25856" s="4">
        <v>610000</v>
      </c>
      <c r="G25856" t="s">
        <v>5</v>
      </c>
      <c r="H25856">
        <v>4</v>
      </c>
      <c r="I25856" s="4">
        <f>IF(E25856="Rhode Island", Table1[[#This Row],[price]]*$L$3, IF(E25856="Massachusetts", Table1[[#This Row],[price]]*$L$2, 1))</f>
        <v>610000</v>
      </c>
    </row>
    <row r="25857" spans="1:9" x14ac:dyDescent="0.25">
      <c r="A25857" s="2">
        <v>43231</v>
      </c>
      <c r="B25857" s="1">
        <f t="shared" si="806"/>
        <v>2018</v>
      </c>
      <c r="C25857" s="1">
        <f t="shared" si="807"/>
        <v>2</v>
      </c>
      <c r="D25857">
        <v>2902</v>
      </c>
      <c r="E25857" t="s">
        <v>36</v>
      </c>
      <c r="F25857" s="4">
        <v>650000</v>
      </c>
      <c r="G25857" t="s">
        <v>5</v>
      </c>
      <c r="H25857">
        <v>3</v>
      </c>
      <c r="I25857" s="4">
        <f>IF(E25857="Rhode Island", Table1[[#This Row],[price]]*$L$3, IF(E25857="Massachusetts", Table1[[#This Row],[price]]*$L$2, 1))</f>
        <v>650000</v>
      </c>
    </row>
    <row r="25858" spans="1:9" x14ac:dyDescent="0.25">
      <c r="A25858" s="2">
        <v>43231</v>
      </c>
      <c r="B25858" s="1">
        <f t="shared" ref="B25858:B25921" si="808">YEAR(A25858)</f>
        <v>2018</v>
      </c>
      <c r="C25858" s="1">
        <f t="shared" ref="C25858:C25921" si="809">ROUNDUP(MONTH(A25858)/3,0)</f>
        <v>2</v>
      </c>
      <c r="D25858">
        <v>2914</v>
      </c>
      <c r="E25858" t="s">
        <v>36</v>
      </c>
      <c r="F25858" s="4">
        <v>660000</v>
      </c>
      <c r="G25858" t="s">
        <v>5</v>
      </c>
      <c r="H25858">
        <v>4</v>
      </c>
      <c r="I25858" s="4">
        <f>IF(E25858="Rhode Island", Table1[[#This Row],[price]]*$L$3, IF(E25858="Massachusetts", Table1[[#This Row],[price]]*$L$2, 1))</f>
        <v>660000</v>
      </c>
    </row>
    <row r="25859" spans="1:9" x14ac:dyDescent="0.25">
      <c r="A25859" s="2">
        <v>43231</v>
      </c>
      <c r="B25859" s="1">
        <f t="shared" si="808"/>
        <v>2018</v>
      </c>
      <c r="C25859" s="1">
        <f t="shared" si="809"/>
        <v>2</v>
      </c>
      <c r="D25859">
        <v>2611</v>
      </c>
      <c r="E25859" t="s">
        <v>37</v>
      </c>
      <c r="F25859" s="4">
        <v>756000</v>
      </c>
      <c r="G25859" t="s">
        <v>5</v>
      </c>
      <c r="H25859">
        <v>5</v>
      </c>
      <c r="I25859" s="4">
        <f>IF(E25859="Rhode Island", Table1[[#This Row],[price]]*$L$3, IF(E25859="Massachusetts", Table1[[#This Row],[price]]*$L$2, 1))</f>
        <v>756000</v>
      </c>
    </row>
    <row r="25860" spans="1:9" x14ac:dyDescent="0.25">
      <c r="A25860" s="2">
        <v>43231</v>
      </c>
      <c r="B25860" s="1">
        <f t="shared" si="808"/>
        <v>2018</v>
      </c>
      <c r="C25860" s="1">
        <f t="shared" si="809"/>
        <v>2</v>
      </c>
      <c r="D25860">
        <v>2911</v>
      </c>
      <c r="E25860" t="s">
        <v>36</v>
      </c>
      <c r="F25860" s="4">
        <v>783000</v>
      </c>
      <c r="G25860" t="s">
        <v>5</v>
      </c>
      <c r="H25860">
        <v>4</v>
      </c>
      <c r="I25860" s="4">
        <f>IF(E25860="Rhode Island", Table1[[#This Row],[price]]*$L$3, IF(E25860="Massachusetts", Table1[[#This Row],[price]]*$L$2, 1))</f>
        <v>783000</v>
      </c>
    </row>
    <row r="25861" spans="1:9" x14ac:dyDescent="0.25">
      <c r="A25861" s="2">
        <v>43231</v>
      </c>
      <c r="B25861" s="1">
        <f t="shared" si="808"/>
        <v>2018</v>
      </c>
      <c r="C25861" s="1">
        <f t="shared" si="809"/>
        <v>2</v>
      </c>
      <c r="D25861">
        <v>2913</v>
      </c>
      <c r="E25861" t="s">
        <v>36</v>
      </c>
      <c r="F25861" s="4">
        <v>860000</v>
      </c>
      <c r="G25861" t="s">
        <v>5</v>
      </c>
      <c r="H25861">
        <v>4</v>
      </c>
      <c r="I25861" s="4">
        <f>IF(E25861="Rhode Island", Table1[[#This Row],[price]]*$L$3, IF(E25861="Massachusetts", Table1[[#This Row],[price]]*$L$2, 1))</f>
        <v>860000</v>
      </c>
    </row>
    <row r="25862" spans="1:9" x14ac:dyDescent="0.25">
      <c r="A25862" s="2">
        <v>43231</v>
      </c>
      <c r="B25862" s="1">
        <f t="shared" si="808"/>
        <v>2018</v>
      </c>
      <c r="C25862" s="1">
        <f t="shared" si="809"/>
        <v>2</v>
      </c>
      <c r="D25862">
        <v>2611</v>
      </c>
      <c r="E25862" t="s">
        <v>37</v>
      </c>
      <c r="F25862" s="4">
        <v>885000</v>
      </c>
      <c r="G25862" t="s">
        <v>5</v>
      </c>
      <c r="H25862">
        <v>4</v>
      </c>
      <c r="I25862" s="4">
        <f>IF(E25862="Rhode Island", Table1[[#This Row],[price]]*$L$3, IF(E25862="Massachusetts", Table1[[#This Row],[price]]*$L$2, 1))</f>
        <v>885000</v>
      </c>
    </row>
    <row r="25863" spans="1:9" x14ac:dyDescent="0.25">
      <c r="A25863" s="2">
        <v>43231</v>
      </c>
      <c r="B25863" s="1">
        <f t="shared" si="808"/>
        <v>2018</v>
      </c>
      <c r="C25863" s="1">
        <f t="shared" si="809"/>
        <v>2</v>
      </c>
      <c r="D25863">
        <v>2902</v>
      </c>
      <c r="E25863" t="s">
        <v>36</v>
      </c>
      <c r="F25863" s="4">
        <v>925000</v>
      </c>
      <c r="G25863" t="s">
        <v>5</v>
      </c>
      <c r="H25863">
        <v>5</v>
      </c>
      <c r="I25863" s="4">
        <f>IF(E25863="Rhode Island", Table1[[#This Row],[price]]*$L$3, IF(E25863="Massachusetts", Table1[[#This Row],[price]]*$L$2, 1))</f>
        <v>925000</v>
      </c>
    </row>
    <row r="25864" spans="1:9" x14ac:dyDescent="0.25">
      <c r="A25864" s="2">
        <v>43231</v>
      </c>
      <c r="B25864" s="1">
        <f t="shared" si="808"/>
        <v>2018</v>
      </c>
      <c r="C25864" s="1">
        <f t="shared" si="809"/>
        <v>2</v>
      </c>
      <c r="D25864">
        <v>2607</v>
      </c>
      <c r="E25864" t="s">
        <v>37</v>
      </c>
      <c r="F25864" s="4">
        <v>936000</v>
      </c>
      <c r="G25864" t="s">
        <v>5</v>
      </c>
      <c r="H25864">
        <v>4</v>
      </c>
      <c r="I25864" s="4">
        <f>IF(E25864="Rhode Island", Table1[[#This Row],[price]]*$L$3, IF(E25864="Massachusetts", Table1[[#This Row],[price]]*$L$2, 1))</f>
        <v>936000</v>
      </c>
    </row>
    <row r="25865" spans="1:9" x14ac:dyDescent="0.25">
      <c r="A25865" s="2">
        <v>43231</v>
      </c>
      <c r="B25865" s="1">
        <f t="shared" si="808"/>
        <v>2018</v>
      </c>
      <c r="C25865" s="1">
        <f t="shared" si="809"/>
        <v>2</v>
      </c>
      <c r="D25865">
        <v>2600</v>
      </c>
      <c r="E25865" t="s">
        <v>37</v>
      </c>
      <c r="F25865" s="4">
        <v>1300000</v>
      </c>
      <c r="G25865" t="s">
        <v>5</v>
      </c>
      <c r="H25865">
        <v>4</v>
      </c>
      <c r="I25865" s="4">
        <f>IF(E25865="Rhode Island", Table1[[#This Row],[price]]*$L$3, IF(E25865="Massachusetts", Table1[[#This Row],[price]]*$L$2, 1))</f>
        <v>1300000</v>
      </c>
    </row>
    <row r="25866" spans="1:9" x14ac:dyDescent="0.25">
      <c r="A25866" s="2">
        <v>43231</v>
      </c>
      <c r="B25866" s="1">
        <f t="shared" si="808"/>
        <v>2018</v>
      </c>
      <c r="C25866" s="1">
        <f t="shared" si="809"/>
        <v>2</v>
      </c>
      <c r="D25866">
        <v>2602</v>
      </c>
      <c r="E25866" t="s">
        <v>37</v>
      </c>
      <c r="F25866" s="4">
        <v>1370000</v>
      </c>
      <c r="G25866" t="s">
        <v>5</v>
      </c>
      <c r="H25866">
        <v>4</v>
      </c>
      <c r="I25866" s="4">
        <f>IF(E25866="Rhode Island", Table1[[#This Row],[price]]*$L$3, IF(E25866="Massachusetts", Table1[[#This Row],[price]]*$L$2, 1))</f>
        <v>1370000</v>
      </c>
    </row>
    <row r="25867" spans="1:9" x14ac:dyDescent="0.25">
      <c r="A25867" s="2">
        <v>43231</v>
      </c>
      <c r="B25867" s="1">
        <f t="shared" si="808"/>
        <v>2018</v>
      </c>
      <c r="C25867" s="1">
        <f t="shared" si="809"/>
        <v>2</v>
      </c>
      <c r="D25867">
        <v>2912</v>
      </c>
      <c r="E25867" t="s">
        <v>36</v>
      </c>
      <c r="F25867" s="4">
        <v>265000</v>
      </c>
      <c r="G25867" t="s">
        <v>6</v>
      </c>
      <c r="H25867">
        <v>1</v>
      </c>
      <c r="I25867" s="4">
        <f>IF(E25867="Rhode Island", Table1[[#This Row],[price]]*$L$3, IF(E25867="Massachusetts", Table1[[#This Row],[price]]*$L$2, 1))</f>
        <v>265000</v>
      </c>
    </row>
    <row r="25868" spans="1:9" x14ac:dyDescent="0.25">
      <c r="A25868" s="2">
        <v>43231</v>
      </c>
      <c r="B25868" s="1">
        <f t="shared" si="808"/>
        <v>2018</v>
      </c>
      <c r="C25868" s="1">
        <f t="shared" si="809"/>
        <v>2</v>
      </c>
      <c r="D25868">
        <v>2912</v>
      </c>
      <c r="E25868" t="s">
        <v>36</v>
      </c>
      <c r="F25868" s="4">
        <v>268000</v>
      </c>
      <c r="G25868" t="s">
        <v>6</v>
      </c>
      <c r="H25868">
        <v>1</v>
      </c>
      <c r="I25868" s="4">
        <f>IF(E25868="Rhode Island", Table1[[#This Row],[price]]*$L$3, IF(E25868="Massachusetts", Table1[[#This Row],[price]]*$L$2, 1))</f>
        <v>268000</v>
      </c>
    </row>
    <row r="25869" spans="1:9" x14ac:dyDescent="0.25">
      <c r="A25869" s="2">
        <v>43231</v>
      </c>
      <c r="B25869" s="1">
        <f t="shared" si="808"/>
        <v>2018</v>
      </c>
      <c r="C25869" s="1">
        <f t="shared" si="809"/>
        <v>2</v>
      </c>
      <c r="D25869">
        <v>2913</v>
      </c>
      <c r="E25869" t="s">
        <v>36</v>
      </c>
      <c r="F25869" s="4">
        <v>294000</v>
      </c>
      <c r="G25869" t="s">
        <v>6</v>
      </c>
      <c r="H25869">
        <v>1</v>
      </c>
      <c r="I25869" s="4">
        <f>IF(E25869="Rhode Island", Table1[[#This Row],[price]]*$L$3, IF(E25869="Massachusetts", Table1[[#This Row],[price]]*$L$2, 1))</f>
        <v>294000</v>
      </c>
    </row>
    <row r="25870" spans="1:9" x14ac:dyDescent="0.25">
      <c r="A25870" s="2">
        <v>43231</v>
      </c>
      <c r="B25870" s="1">
        <f t="shared" si="808"/>
        <v>2018</v>
      </c>
      <c r="C25870" s="1">
        <f t="shared" si="809"/>
        <v>2</v>
      </c>
      <c r="D25870">
        <v>2606</v>
      </c>
      <c r="E25870" t="s">
        <v>37</v>
      </c>
      <c r="F25870" s="4">
        <v>308000</v>
      </c>
      <c r="G25870" t="s">
        <v>6</v>
      </c>
      <c r="H25870">
        <v>1</v>
      </c>
      <c r="I25870" s="4">
        <f>IF(E25870="Rhode Island", Table1[[#This Row],[price]]*$L$3, IF(E25870="Massachusetts", Table1[[#This Row],[price]]*$L$2, 1))</f>
        <v>308000</v>
      </c>
    </row>
    <row r="25871" spans="1:9" x14ac:dyDescent="0.25">
      <c r="A25871" s="2">
        <v>43231</v>
      </c>
      <c r="B25871" s="1">
        <f t="shared" si="808"/>
        <v>2018</v>
      </c>
      <c r="C25871" s="1">
        <f t="shared" si="809"/>
        <v>2</v>
      </c>
      <c r="D25871">
        <v>2602</v>
      </c>
      <c r="E25871" t="s">
        <v>37</v>
      </c>
      <c r="F25871" s="4">
        <v>325000</v>
      </c>
      <c r="G25871" t="s">
        <v>6</v>
      </c>
      <c r="H25871">
        <v>1</v>
      </c>
      <c r="I25871" s="4">
        <f>IF(E25871="Rhode Island", Table1[[#This Row],[price]]*$L$3, IF(E25871="Massachusetts", Table1[[#This Row],[price]]*$L$2, 1))</f>
        <v>325000</v>
      </c>
    </row>
    <row r="25872" spans="1:9" x14ac:dyDescent="0.25">
      <c r="A25872" s="2">
        <v>43231</v>
      </c>
      <c r="B25872" s="1">
        <f t="shared" si="808"/>
        <v>2018</v>
      </c>
      <c r="C25872" s="1">
        <f t="shared" si="809"/>
        <v>2</v>
      </c>
      <c r="D25872">
        <v>2602</v>
      </c>
      <c r="E25872" t="s">
        <v>37</v>
      </c>
      <c r="F25872" s="4">
        <v>366500</v>
      </c>
      <c r="G25872" t="s">
        <v>6</v>
      </c>
      <c r="H25872">
        <v>2</v>
      </c>
      <c r="I25872" s="4">
        <f>IF(E25872="Rhode Island", Table1[[#This Row],[price]]*$L$3, IF(E25872="Massachusetts", Table1[[#This Row],[price]]*$L$2, 1))</f>
        <v>366500</v>
      </c>
    </row>
    <row r="25873" spans="1:9" x14ac:dyDescent="0.25">
      <c r="A25873" s="2">
        <v>43231</v>
      </c>
      <c r="B25873" s="1">
        <f t="shared" si="808"/>
        <v>2018</v>
      </c>
      <c r="C25873" s="1">
        <f t="shared" si="809"/>
        <v>2</v>
      </c>
      <c r="D25873">
        <v>2617</v>
      </c>
      <c r="E25873" t="s">
        <v>37</v>
      </c>
      <c r="F25873" s="4">
        <v>415000</v>
      </c>
      <c r="G25873" t="s">
        <v>6</v>
      </c>
      <c r="H25873">
        <v>2</v>
      </c>
      <c r="I25873" s="4">
        <f>IF(E25873="Rhode Island", Table1[[#This Row],[price]]*$L$3, IF(E25873="Massachusetts", Table1[[#This Row],[price]]*$L$2, 1))</f>
        <v>415000</v>
      </c>
    </row>
    <row r="25874" spans="1:9" x14ac:dyDescent="0.25">
      <c r="A25874" s="2">
        <v>43231</v>
      </c>
      <c r="B25874" s="1">
        <f t="shared" si="808"/>
        <v>2018</v>
      </c>
      <c r="C25874" s="1">
        <f t="shared" si="809"/>
        <v>2</v>
      </c>
      <c r="D25874">
        <v>2604</v>
      </c>
      <c r="E25874" t="s">
        <v>37</v>
      </c>
      <c r="F25874" s="4">
        <v>425000</v>
      </c>
      <c r="G25874" t="s">
        <v>6</v>
      </c>
      <c r="H25874">
        <v>1</v>
      </c>
      <c r="I25874" s="4">
        <f>IF(E25874="Rhode Island", Table1[[#This Row],[price]]*$L$3, IF(E25874="Massachusetts", Table1[[#This Row],[price]]*$L$2, 1))</f>
        <v>425000</v>
      </c>
    </row>
    <row r="25875" spans="1:9" x14ac:dyDescent="0.25">
      <c r="A25875" s="2">
        <v>43231</v>
      </c>
      <c r="B25875" s="1">
        <f t="shared" si="808"/>
        <v>2018</v>
      </c>
      <c r="C25875" s="1">
        <f t="shared" si="809"/>
        <v>2</v>
      </c>
      <c r="D25875">
        <v>2604</v>
      </c>
      <c r="E25875" t="s">
        <v>37</v>
      </c>
      <c r="F25875" s="4">
        <v>480000</v>
      </c>
      <c r="G25875" t="s">
        <v>6</v>
      </c>
      <c r="H25875">
        <v>1</v>
      </c>
      <c r="I25875" s="4">
        <f>IF(E25875="Rhode Island", Table1[[#This Row],[price]]*$L$3, IF(E25875="Massachusetts", Table1[[#This Row],[price]]*$L$2, 1))</f>
        <v>480000</v>
      </c>
    </row>
    <row r="25876" spans="1:9" x14ac:dyDescent="0.25">
      <c r="A25876" s="2">
        <v>43232</v>
      </c>
      <c r="B25876" s="1">
        <f t="shared" si="808"/>
        <v>2018</v>
      </c>
      <c r="C25876" s="1">
        <f t="shared" si="809"/>
        <v>2</v>
      </c>
      <c r="D25876">
        <v>2617</v>
      </c>
      <c r="E25876" t="s">
        <v>37</v>
      </c>
      <c r="F25876" s="4">
        <v>550000</v>
      </c>
      <c r="G25876" t="s">
        <v>5</v>
      </c>
      <c r="H25876">
        <v>3</v>
      </c>
      <c r="I25876" s="4">
        <f>IF(E25876="Rhode Island", Table1[[#This Row],[price]]*$L$3, IF(E25876="Massachusetts", Table1[[#This Row],[price]]*$L$2, 1))</f>
        <v>550000</v>
      </c>
    </row>
    <row r="25877" spans="1:9" x14ac:dyDescent="0.25">
      <c r="A25877" s="2">
        <v>43232</v>
      </c>
      <c r="B25877" s="1">
        <f t="shared" si="808"/>
        <v>2018</v>
      </c>
      <c r="C25877" s="1">
        <f t="shared" si="809"/>
        <v>2</v>
      </c>
      <c r="D25877">
        <v>2611</v>
      </c>
      <c r="E25877" t="s">
        <v>37</v>
      </c>
      <c r="F25877" s="4">
        <v>582000</v>
      </c>
      <c r="G25877" t="s">
        <v>5</v>
      </c>
      <c r="H25877">
        <v>3</v>
      </c>
      <c r="I25877" s="4">
        <f>IF(E25877="Rhode Island", Table1[[#This Row],[price]]*$L$3, IF(E25877="Massachusetts", Table1[[#This Row],[price]]*$L$2, 1))</f>
        <v>582000</v>
      </c>
    </row>
    <row r="25878" spans="1:9" x14ac:dyDescent="0.25">
      <c r="A25878" s="2">
        <v>43232</v>
      </c>
      <c r="B25878" s="1">
        <f t="shared" si="808"/>
        <v>2018</v>
      </c>
      <c r="C25878" s="1">
        <f t="shared" si="809"/>
        <v>2</v>
      </c>
      <c r="D25878">
        <v>2614</v>
      </c>
      <c r="E25878" t="s">
        <v>37</v>
      </c>
      <c r="F25878" s="4">
        <v>587000</v>
      </c>
      <c r="G25878" t="s">
        <v>5</v>
      </c>
      <c r="H25878">
        <v>2</v>
      </c>
      <c r="I25878" s="4">
        <f>IF(E25878="Rhode Island", Table1[[#This Row],[price]]*$L$3, IF(E25878="Massachusetts", Table1[[#This Row],[price]]*$L$2, 1))</f>
        <v>587000</v>
      </c>
    </row>
    <row r="25879" spans="1:9" x14ac:dyDescent="0.25">
      <c r="A25879" s="2">
        <v>43232</v>
      </c>
      <c r="B25879" s="1">
        <f t="shared" si="808"/>
        <v>2018</v>
      </c>
      <c r="C25879" s="1">
        <f t="shared" si="809"/>
        <v>2</v>
      </c>
      <c r="D25879">
        <v>2904</v>
      </c>
      <c r="E25879" t="s">
        <v>36</v>
      </c>
      <c r="F25879" s="4">
        <v>590000</v>
      </c>
      <c r="G25879" t="s">
        <v>5</v>
      </c>
      <c r="H25879">
        <v>3</v>
      </c>
      <c r="I25879" s="4">
        <f>IF(E25879="Rhode Island", Table1[[#This Row],[price]]*$L$3, IF(E25879="Massachusetts", Table1[[#This Row],[price]]*$L$2, 1))</f>
        <v>590000</v>
      </c>
    </row>
    <row r="25880" spans="1:9" x14ac:dyDescent="0.25">
      <c r="A25880" s="2">
        <v>43232</v>
      </c>
      <c r="B25880" s="1">
        <f t="shared" si="808"/>
        <v>2018</v>
      </c>
      <c r="C25880" s="1">
        <f t="shared" si="809"/>
        <v>2</v>
      </c>
      <c r="D25880">
        <v>2905</v>
      </c>
      <c r="E25880" t="s">
        <v>36</v>
      </c>
      <c r="F25880" s="4">
        <v>598500</v>
      </c>
      <c r="G25880" t="s">
        <v>5</v>
      </c>
      <c r="H25880">
        <v>4</v>
      </c>
      <c r="I25880" s="4">
        <f>IF(E25880="Rhode Island", Table1[[#This Row],[price]]*$L$3, IF(E25880="Massachusetts", Table1[[#This Row],[price]]*$L$2, 1))</f>
        <v>598500</v>
      </c>
    </row>
    <row r="25881" spans="1:9" x14ac:dyDescent="0.25">
      <c r="A25881" s="2">
        <v>43232</v>
      </c>
      <c r="B25881" s="1">
        <f t="shared" si="808"/>
        <v>2018</v>
      </c>
      <c r="C25881" s="1">
        <f t="shared" si="809"/>
        <v>2</v>
      </c>
      <c r="D25881">
        <v>2607</v>
      </c>
      <c r="E25881" t="s">
        <v>37</v>
      </c>
      <c r="F25881" s="4">
        <v>665000</v>
      </c>
      <c r="G25881" t="s">
        <v>5</v>
      </c>
      <c r="H25881">
        <v>3</v>
      </c>
      <c r="I25881" s="4">
        <f>IF(E25881="Rhode Island", Table1[[#This Row],[price]]*$L$3, IF(E25881="Massachusetts", Table1[[#This Row],[price]]*$L$2, 1))</f>
        <v>665000</v>
      </c>
    </row>
    <row r="25882" spans="1:9" x14ac:dyDescent="0.25">
      <c r="A25882" s="2">
        <v>43232</v>
      </c>
      <c r="B25882" s="1">
        <f t="shared" si="808"/>
        <v>2018</v>
      </c>
      <c r="C25882" s="1">
        <f t="shared" si="809"/>
        <v>2</v>
      </c>
      <c r="D25882">
        <v>2615</v>
      </c>
      <c r="E25882" t="s">
        <v>37</v>
      </c>
      <c r="F25882" s="4">
        <v>695000</v>
      </c>
      <c r="G25882" t="s">
        <v>5</v>
      </c>
      <c r="H25882">
        <v>4</v>
      </c>
      <c r="I25882" s="4">
        <f>IF(E25882="Rhode Island", Table1[[#This Row],[price]]*$L$3, IF(E25882="Massachusetts", Table1[[#This Row],[price]]*$L$2, 1))</f>
        <v>695000</v>
      </c>
    </row>
    <row r="25883" spans="1:9" x14ac:dyDescent="0.25">
      <c r="A25883" s="2">
        <v>43232</v>
      </c>
      <c r="B25883" s="1">
        <f t="shared" si="808"/>
        <v>2018</v>
      </c>
      <c r="C25883" s="1">
        <f t="shared" si="809"/>
        <v>2</v>
      </c>
      <c r="D25883">
        <v>2602</v>
      </c>
      <c r="E25883" t="s">
        <v>37</v>
      </c>
      <c r="F25883" s="4">
        <v>786000</v>
      </c>
      <c r="G25883" t="s">
        <v>5</v>
      </c>
      <c r="H25883">
        <v>3</v>
      </c>
      <c r="I25883" s="4">
        <f>IF(E25883="Rhode Island", Table1[[#This Row],[price]]*$L$3, IF(E25883="Massachusetts", Table1[[#This Row],[price]]*$L$2, 1))</f>
        <v>786000</v>
      </c>
    </row>
    <row r="25884" spans="1:9" x14ac:dyDescent="0.25">
      <c r="A25884" s="2">
        <v>43232</v>
      </c>
      <c r="B25884" s="1">
        <f t="shared" si="808"/>
        <v>2018</v>
      </c>
      <c r="C25884" s="1">
        <f t="shared" si="809"/>
        <v>2</v>
      </c>
      <c r="D25884">
        <v>2614</v>
      </c>
      <c r="E25884" t="s">
        <v>37</v>
      </c>
      <c r="F25884" s="4">
        <v>850000</v>
      </c>
      <c r="G25884" t="s">
        <v>5</v>
      </c>
      <c r="H25884">
        <v>5</v>
      </c>
      <c r="I25884" s="4">
        <f>IF(E25884="Rhode Island", Table1[[#This Row],[price]]*$L$3, IF(E25884="Massachusetts", Table1[[#This Row],[price]]*$L$2, 1))</f>
        <v>850000</v>
      </c>
    </row>
    <row r="25885" spans="1:9" x14ac:dyDescent="0.25">
      <c r="A25885" s="2">
        <v>43232</v>
      </c>
      <c r="B25885" s="1">
        <f t="shared" si="808"/>
        <v>2018</v>
      </c>
      <c r="C25885" s="1">
        <f t="shared" si="809"/>
        <v>2</v>
      </c>
      <c r="D25885">
        <v>2611</v>
      </c>
      <c r="E25885" t="s">
        <v>37</v>
      </c>
      <c r="F25885" s="4">
        <v>855000</v>
      </c>
      <c r="G25885" t="s">
        <v>5</v>
      </c>
      <c r="H25885">
        <v>4</v>
      </c>
      <c r="I25885" s="4">
        <f>IF(E25885="Rhode Island", Table1[[#This Row],[price]]*$L$3, IF(E25885="Massachusetts", Table1[[#This Row],[price]]*$L$2, 1))</f>
        <v>855000</v>
      </c>
    </row>
    <row r="25886" spans="1:9" x14ac:dyDescent="0.25">
      <c r="A25886" s="2">
        <v>43232</v>
      </c>
      <c r="B25886" s="1">
        <f t="shared" si="808"/>
        <v>2018</v>
      </c>
      <c r="C25886" s="1">
        <f t="shared" si="809"/>
        <v>2</v>
      </c>
      <c r="D25886">
        <v>2602</v>
      </c>
      <c r="E25886" t="s">
        <v>37</v>
      </c>
      <c r="F25886" s="4">
        <v>1000000</v>
      </c>
      <c r="G25886" t="s">
        <v>5</v>
      </c>
      <c r="H25886">
        <v>4</v>
      </c>
      <c r="I25886" s="4">
        <f>IF(E25886="Rhode Island", Table1[[#This Row],[price]]*$L$3, IF(E25886="Massachusetts", Table1[[#This Row],[price]]*$L$2, 1))</f>
        <v>1000000</v>
      </c>
    </row>
    <row r="25887" spans="1:9" x14ac:dyDescent="0.25">
      <c r="A25887" s="2">
        <v>43232</v>
      </c>
      <c r="B25887" s="1">
        <f t="shared" si="808"/>
        <v>2018</v>
      </c>
      <c r="C25887" s="1">
        <f t="shared" si="809"/>
        <v>2</v>
      </c>
      <c r="D25887">
        <v>2612</v>
      </c>
      <c r="E25887" t="s">
        <v>37</v>
      </c>
      <c r="F25887" s="4">
        <v>1095000</v>
      </c>
      <c r="G25887" t="s">
        <v>5</v>
      </c>
      <c r="H25887">
        <v>4</v>
      </c>
      <c r="I25887" s="4">
        <f>IF(E25887="Rhode Island", Table1[[#This Row],[price]]*$L$3, IF(E25887="Massachusetts", Table1[[#This Row],[price]]*$L$2, 1))</f>
        <v>1095000</v>
      </c>
    </row>
    <row r="25888" spans="1:9" x14ac:dyDescent="0.25">
      <c r="A25888" s="2">
        <v>43232</v>
      </c>
      <c r="B25888" s="1">
        <f t="shared" si="808"/>
        <v>2018</v>
      </c>
      <c r="C25888" s="1">
        <f t="shared" si="809"/>
        <v>2</v>
      </c>
      <c r="D25888">
        <v>2600</v>
      </c>
      <c r="E25888" t="s">
        <v>37</v>
      </c>
      <c r="F25888" s="4">
        <v>1405000</v>
      </c>
      <c r="G25888" t="s">
        <v>5</v>
      </c>
      <c r="H25888">
        <v>4</v>
      </c>
      <c r="I25888" s="4">
        <f>IF(E25888="Rhode Island", Table1[[#This Row],[price]]*$L$3, IF(E25888="Massachusetts", Table1[[#This Row],[price]]*$L$2, 1))</f>
        <v>1405000</v>
      </c>
    </row>
    <row r="25889" spans="1:9" x14ac:dyDescent="0.25">
      <c r="A25889" s="2">
        <v>43232</v>
      </c>
      <c r="B25889" s="1">
        <f t="shared" si="808"/>
        <v>2018</v>
      </c>
      <c r="C25889" s="1">
        <f t="shared" si="809"/>
        <v>2</v>
      </c>
      <c r="D25889">
        <v>2612</v>
      </c>
      <c r="E25889" t="s">
        <v>37</v>
      </c>
      <c r="F25889" s="4">
        <v>1500000</v>
      </c>
      <c r="G25889" t="s">
        <v>5</v>
      </c>
      <c r="H25889">
        <v>4</v>
      </c>
      <c r="I25889" s="4">
        <f>IF(E25889="Rhode Island", Table1[[#This Row],[price]]*$L$3, IF(E25889="Massachusetts", Table1[[#This Row],[price]]*$L$2, 1))</f>
        <v>1500000</v>
      </c>
    </row>
    <row r="25890" spans="1:9" x14ac:dyDescent="0.25">
      <c r="A25890" s="2">
        <v>43232</v>
      </c>
      <c r="B25890" s="1">
        <f t="shared" si="808"/>
        <v>2018</v>
      </c>
      <c r="C25890" s="1">
        <f t="shared" si="809"/>
        <v>2</v>
      </c>
      <c r="D25890">
        <v>2612</v>
      </c>
      <c r="E25890" t="s">
        <v>37</v>
      </c>
      <c r="F25890" s="4">
        <v>1650000</v>
      </c>
      <c r="G25890" t="s">
        <v>5</v>
      </c>
      <c r="H25890">
        <v>4</v>
      </c>
      <c r="I25890" s="4">
        <f>IF(E25890="Rhode Island", Table1[[#This Row],[price]]*$L$3, IF(E25890="Massachusetts", Table1[[#This Row],[price]]*$L$2, 1))</f>
        <v>1650000</v>
      </c>
    </row>
    <row r="25891" spans="1:9" x14ac:dyDescent="0.25">
      <c r="A25891" s="2">
        <v>43232</v>
      </c>
      <c r="B25891" s="1">
        <f t="shared" si="808"/>
        <v>2018</v>
      </c>
      <c r="C25891" s="1">
        <f t="shared" si="809"/>
        <v>2</v>
      </c>
      <c r="D25891">
        <v>2612</v>
      </c>
      <c r="E25891" t="s">
        <v>37</v>
      </c>
      <c r="F25891" s="4">
        <v>1085000</v>
      </c>
      <c r="G25891" t="s">
        <v>6</v>
      </c>
      <c r="H25891">
        <v>3</v>
      </c>
      <c r="I25891" s="4">
        <f>IF(E25891="Rhode Island", Table1[[#This Row],[price]]*$L$3, IF(E25891="Massachusetts", Table1[[#This Row],[price]]*$L$2, 1))</f>
        <v>1085000</v>
      </c>
    </row>
    <row r="25892" spans="1:9" x14ac:dyDescent="0.25">
      <c r="A25892" s="2">
        <v>43233</v>
      </c>
      <c r="B25892" s="1">
        <f t="shared" si="808"/>
        <v>2018</v>
      </c>
      <c r="C25892" s="1">
        <f t="shared" si="809"/>
        <v>2</v>
      </c>
      <c r="D25892">
        <v>2612</v>
      </c>
      <c r="E25892" t="s">
        <v>37</v>
      </c>
      <c r="F25892" s="4">
        <v>820000</v>
      </c>
      <c r="G25892" t="s">
        <v>5</v>
      </c>
      <c r="H25892">
        <v>3</v>
      </c>
      <c r="I25892" s="4">
        <f>IF(E25892="Rhode Island", Table1[[#This Row],[price]]*$L$3, IF(E25892="Massachusetts", Table1[[#This Row],[price]]*$L$2, 1))</f>
        <v>820000</v>
      </c>
    </row>
    <row r="25893" spans="1:9" x14ac:dyDescent="0.25">
      <c r="A25893" s="2">
        <v>43233</v>
      </c>
      <c r="B25893" s="1">
        <f t="shared" si="808"/>
        <v>2018</v>
      </c>
      <c r="C25893" s="1">
        <f t="shared" si="809"/>
        <v>2</v>
      </c>
      <c r="D25893">
        <v>2611</v>
      </c>
      <c r="E25893" t="s">
        <v>37</v>
      </c>
      <c r="F25893" s="4">
        <v>395000</v>
      </c>
      <c r="G25893" t="s">
        <v>6</v>
      </c>
      <c r="H25893">
        <v>2</v>
      </c>
      <c r="I25893" s="4">
        <f>IF(E25893="Rhode Island", Table1[[#This Row],[price]]*$L$3, IF(E25893="Massachusetts", Table1[[#This Row],[price]]*$L$2, 1))</f>
        <v>395000</v>
      </c>
    </row>
    <row r="25894" spans="1:9" x14ac:dyDescent="0.25">
      <c r="A25894" s="2">
        <v>43234</v>
      </c>
      <c r="B25894" s="1">
        <f t="shared" si="808"/>
        <v>2018</v>
      </c>
      <c r="C25894" s="1">
        <f t="shared" si="809"/>
        <v>2</v>
      </c>
      <c r="D25894">
        <v>2611</v>
      </c>
      <c r="E25894" t="s">
        <v>37</v>
      </c>
      <c r="F25894" s="4">
        <v>365000</v>
      </c>
      <c r="G25894" t="s">
        <v>5</v>
      </c>
      <c r="H25894">
        <v>2</v>
      </c>
      <c r="I25894" s="4">
        <f>IF(E25894="Rhode Island", Table1[[#This Row],[price]]*$L$3, IF(E25894="Massachusetts", Table1[[#This Row],[price]]*$L$2, 1))</f>
        <v>365000</v>
      </c>
    </row>
    <row r="25895" spans="1:9" x14ac:dyDescent="0.25">
      <c r="A25895" s="2">
        <v>43234</v>
      </c>
      <c r="B25895" s="1">
        <f t="shared" si="808"/>
        <v>2018</v>
      </c>
      <c r="C25895" s="1">
        <f t="shared" si="809"/>
        <v>2</v>
      </c>
      <c r="D25895">
        <v>2906</v>
      </c>
      <c r="E25895" t="s">
        <v>36</v>
      </c>
      <c r="F25895" s="4">
        <v>445000</v>
      </c>
      <c r="G25895" t="s">
        <v>5</v>
      </c>
      <c r="H25895">
        <v>3</v>
      </c>
      <c r="I25895" s="4">
        <f>IF(E25895="Rhode Island", Table1[[#This Row],[price]]*$L$3, IF(E25895="Massachusetts", Table1[[#This Row],[price]]*$L$2, 1))</f>
        <v>445000</v>
      </c>
    </row>
    <row r="25896" spans="1:9" x14ac:dyDescent="0.25">
      <c r="A25896" s="2">
        <v>43234</v>
      </c>
      <c r="B25896" s="1">
        <f t="shared" si="808"/>
        <v>2018</v>
      </c>
      <c r="C25896" s="1">
        <f t="shared" si="809"/>
        <v>2</v>
      </c>
      <c r="D25896">
        <v>2906</v>
      </c>
      <c r="E25896" t="s">
        <v>36</v>
      </c>
      <c r="F25896" s="4">
        <v>450000</v>
      </c>
      <c r="G25896" t="s">
        <v>5</v>
      </c>
      <c r="H25896">
        <v>3</v>
      </c>
      <c r="I25896" s="4">
        <f>IF(E25896="Rhode Island", Table1[[#This Row],[price]]*$L$3, IF(E25896="Massachusetts", Table1[[#This Row],[price]]*$L$2, 1))</f>
        <v>450000</v>
      </c>
    </row>
    <row r="25897" spans="1:9" x14ac:dyDescent="0.25">
      <c r="A25897" s="2">
        <v>43234</v>
      </c>
      <c r="B25897" s="1">
        <f t="shared" si="808"/>
        <v>2018</v>
      </c>
      <c r="C25897" s="1">
        <f t="shared" si="809"/>
        <v>2</v>
      </c>
      <c r="D25897">
        <v>2905</v>
      </c>
      <c r="E25897" t="s">
        <v>36</v>
      </c>
      <c r="F25897" s="4">
        <v>545000</v>
      </c>
      <c r="G25897" t="s">
        <v>5</v>
      </c>
      <c r="H25897">
        <v>3</v>
      </c>
      <c r="I25897" s="4">
        <f>IF(E25897="Rhode Island", Table1[[#This Row],[price]]*$L$3, IF(E25897="Massachusetts", Table1[[#This Row],[price]]*$L$2, 1))</f>
        <v>545000</v>
      </c>
    </row>
    <row r="25898" spans="1:9" x14ac:dyDescent="0.25">
      <c r="A25898" s="2">
        <v>43234</v>
      </c>
      <c r="B25898" s="1">
        <f t="shared" si="808"/>
        <v>2018</v>
      </c>
      <c r="C25898" s="1">
        <f t="shared" si="809"/>
        <v>2</v>
      </c>
      <c r="D25898">
        <v>2914</v>
      </c>
      <c r="E25898" t="s">
        <v>36</v>
      </c>
      <c r="F25898" s="4">
        <v>775000</v>
      </c>
      <c r="G25898" t="s">
        <v>5</v>
      </c>
      <c r="H25898">
        <v>4</v>
      </c>
      <c r="I25898" s="4">
        <f>IF(E25898="Rhode Island", Table1[[#This Row],[price]]*$L$3, IF(E25898="Massachusetts", Table1[[#This Row],[price]]*$L$2, 1))</f>
        <v>775000</v>
      </c>
    </row>
    <row r="25899" spans="1:9" x14ac:dyDescent="0.25">
      <c r="A25899" s="2">
        <v>43234</v>
      </c>
      <c r="B25899" s="1">
        <f t="shared" si="808"/>
        <v>2018</v>
      </c>
      <c r="C25899" s="1">
        <f t="shared" si="809"/>
        <v>2</v>
      </c>
      <c r="D25899">
        <v>2602</v>
      </c>
      <c r="E25899" t="s">
        <v>37</v>
      </c>
      <c r="F25899" s="4">
        <v>850000</v>
      </c>
      <c r="G25899" t="s">
        <v>5</v>
      </c>
      <c r="H25899">
        <v>4</v>
      </c>
      <c r="I25899" s="4">
        <f>IF(E25899="Rhode Island", Table1[[#This Row],[price]]*$L$3, IF(E25899="Massachusetts", Table1[[#This Row],[price]]*$L$2, 1))</f>
        <v>850000</v>
      </c>
    </row>
    <row r="25900" spans="1:9" x14ac:dyDescent="0.25">
      <c r="A25900" s="2">
        <v>43234</v>
      </c>
      <c r="B25900" s="1">
        <f t="shared" si="808"/>
        <v>2018</v>
      </c>
      <c r="C25900" s="1">
        <f t="shared" si="809"/>
        <v>2</v>
      </c>
      <c r="D25900">
        <v>2913</v>
      </c>
      <c r="E25900" t="s">
        <v>36</v>
      </c>
      <c r="F25900" s="4">
        <v>280000</v>
      </c>
      <c r="G25900" t="s">
        <v>6</v>
      </c>
      <c r="H25900">
        <v>1</v>
      </c>
      <c r="I25900" s="4">
        <f>IF(E25900="Rhode Island", Table1[[#This Row],[price]]*$L$3, IF(E25900="Massachusetts", Table1[[#This Row],[price]]*$L$2, 1))</f>
        <v>280000</v>
      </c>
    </row>
    <row r="25901" spans="1:9" x14ac:dyDescent="0.25">
      <c r="A25901" s="2">
        <v>43234</v>
      </c>
      <c r="B25901" s="1">
        <f t="shared" si="808"/>
        <v>2018</v>
      </c>
      <c r="C25901" s="1">
        <f t="shared" si="809"/>
        <v>2</v>
      </c>
      <c r="D25901">
        <v>2900</v>
      </c>
      <c r="E25901" t="s">
        <v>37</v>
      </c>
      <c r="F25901" s="4">
        <v>310000</v>
      </c>
      <c r="G25901" t="s">
        <v>6</v>
      </c>
      <c r="H25901">
        <v>1</v>
      </c>
      <c r="I25901" s="4">
        <f>IF(E25901="Rhode Island", Table1[[#This Row],[price]]*$L$3, IF(E25901="Massachusetts", Table1[[#This Row],[price]]*$L$2, 1))</f>
        <v>310000</v>
      </c>
    </row>
    <row r="25902" spans="1:9" x14ac:dyDescent="0.25">
      <c r="A25902" s="2">
        <v>43235</v>
      </c>
      <c r="B25902" s="1">
        <f t="shared" si="808"/>
        <v>2018</v>
      </c>
      <c r="C25902" s="1">
        <f t="shared" si="809"/>
        <v>2</v>
      </c>
      <c r="D25902">
        <v>2902</v>
      </c>
      <c r="E25902" t="s">
        <v>36</v>
      </c>
      <c r="F25902" s="4">
        <v>502000</v>
      </c>
      <c r="G25902" t="s">
        <v>5</v>
      </c>
      <c r="H25902">
        <v>3</v>
      </c>
      <c r="I25902" s="4">
        <f>IF(E25902="Rhode Island", Table1[[#This Row],[price]]*$L$3, IF(E25902="Massachusetts", Table1[[#This Row],[price]]*$L$2, 1))</f>
        <v>502000</v>
      </c>
    </row>
    <row r="25903" spans="1:9" x14ac:dyDescent="0.25">
      <c r="A25903" s="2">
        <v>43235</v>
      </c>
      <c r="B25903" s="1">
        <f t="shared" si="808"/>
        <v>2018</v>
      </c>
      <c r="C25903" s="1">
        <f t="shared" si="809"/>
        <v>2</v>
      </c>
      <c r="D25903">
        <v>2913</v>
      </c>
      <c r="E25903" t="s">
        <v>36</v>
      </c>
      <c r="F25903" s="4">
        <v>538000</v>
      </c>
      <c r="G25903" t="s">
        <v>5</v>
      </c>
      <c r="H25903">
        <v>3</v>
      </c>
      <c r="I25903" s="4">
        <f>IF(E25903="Rhode Island", Table1[[#This Row],[price]]*$L$3, IF(E25903="Massachusetts", Table1[[#This Row],[price]]*$L$2, 1))</f>
        <v>538000</v>
      </c>
    </row>
    <row r="25904" spans="1:9" x14ac:dyDescent="0.25">
      <c r="A25904" s="2">
        <v>43235</v>
      </c>
      <c r="B25904" s="1">
        <f t="shared" si="808"/>
        <v>2018</v>
      </c>
      <c r="C25904" s="1">
        <f t="shared" si="809"/>
        <v>2</v>
      </c>
      <c r="D25904">
        <v>2615</v>
      </c>
      <c r="E25904" t="s">
        <v>37</v>
      </c>
      <c r="F25904" s="4">
        <v>562000</v>
      </c>
      <c r="G25904" t="s">
        <v>5</v>
      </c>
      <c r="H25904">
        <v>3</v>
      </c>
      <c r="I25904" s="4">
        <f>IF(E25904="Rhode Island", Table1[[#This Row],[price]]*$L$3, IF(E25904="Massachusetts", Table1[[#This Row],[price]]*$L$2, 1))</f>
        <v>562000</v>
      </c>
    </row>
    <row r="25905" spans="1:9" x14ac:dyDescent="0.25">
      <c r="A25905" s="2">
        <v>43235</v>
      </c>
      <c r="B25905" s="1">
        <f t="shared" si="808"/>
        <v>2018</v>
      </c>
      <c r="C25905" s="1">
        <f t="shared" si="809"/>
        <v>2</v>
      </c>
      <c r="D25905">
        <v>2902</v>
      </c>
      <c r="E25905" t="s">
        <v>36</v>
      </c>
      <c r="F25905" s="4">
        <v>567500</v>
      </c>
      <c r="G25905" t="s">
        <v>5</v>
      </c>
      <c r="H25905">
        <v>3</v>
      </c>
      <c r="I25905" s="4">
        <f>IF(E25905="Rhode Island", Table1[[#This Row],[price]]*$L$3, IF(E25905="Massachusetts", Table1[[#This Row],[price]]*$L$2, 1))</f>
        <v>567500</v>
      </c>
    </row>
    <row r="25906" spans="1:9" x14ac:dyDescent="0.25">
      <c r="A25906" s="2">
        <v>43235</v>
      </c>
      <c r="B25906" s="1">
        <f t="shared" si="808"/>
        <v>2018</v>
      </c>
      <c r="C25906" s="1">
        <f t="shared" si="809"/>
        <v>2</v>
      </c>
      <c r="D25906">
        <v>2913</v>
      </c>
      <c r="E25906" t="s">
        <v>36</v>
      </c>
      <c r="F25906" s="4">
        <v>605000</v>
      </c>
      <c r="G25906" t="s">
        <v>5</v>
      </c>
      <c r="H25906">
        <v>4</v>
      </c>
      <c r="I25906" s="4">
        <f>IF(E25906="Rhode Island", Table1[[#This Row],[price]]*$L$3, IF(E25906="Massachusetts", Table1[[#This Row],[price]]*$L$2, 1))</f>
        <v>605000</v>
      </c>
    </row>
    <row r="25907" spans="1:9" x14ac:dyDescent="0.25">
      <c r="A25907" s="2">
        <v>43235</v>
      </c>
      <c r="B25907" s="1">
        <f t="shared" si="808"/>
        <v>2018</v>
      </c>
      <c r="C25907" s="1">
        <f t="shared" si="809"/>
        <v>2</v>
      </c>
      <c r="D25907">
        <v>2615</v>
      </c>
      <c r="E25907" t="s">
        <v>37</v>
      </c>
      <c r="F25907" s="4">
        <v>620000</v>
      </c>
      <c r="G25907" t="s">
        <v>5</v>
      </c>
      <c r="H25907">
        <v>4</v>
      </c>
      <c r="I25907" s="4">
        <f>IF(E25907="Rhode Island", Table1[[#This Row],[price]]*$L$3, IF(E25907="Massachusetts", Table1[[#This Row],[price]]*$L$2, 1))</f>
        <v>620000</v>
      </c>
    </row>
    <row r="25908" spans="1:9" x14ac:dyDescent="0.25">
      <c r="A25908" s="2">
        <v>43235</v>
      </c>
      <c r="B25908" s="1">
        <f t="shared" si="808"/>
        <v>2018</v>
      </c>
      <c r="C25908" s="1">
        <f t="shared" si="809"/>
        <v>2</v>
      </c>
      <c r="D25908">
        <v>2905</v>
      </c>
      <c r="E25908" t="s">
        <v>36</v>
      </c>
      <c r="F25908" s="4">
        <v>620000</v>
      </c>
      <c r="G25908" t="s">
        <v>5</v>
      </c>
      <c r="H25908">
        <v>3</v>
      </c>
      <c r="I25908" s="4">
        <f>IF(E25908="Rhode Island", Table1[[#This Row],[price]]*$L$3, IF(E25908="Massachusetts", Table1[[#This Row],[price]]*$L$2, 1))</f>
        <v>620000</v>
      </c>
    </row>
    <row r="25909" spans="1:9" x14ac:dyDescent="0.25">
      <c r="A25909" s="2">
        <v>43235</v>
      </c>
      <c r="B25909" s="1">
        <f t="shared" si="808"/>
        <v>2018</v>
      </c>
      <c r="C25909" s="1">
        <f t="shared" si="809"/>
        <v>2</v>
      </c>
      <c r="D25909">
        <v>2617</v>
      </c>
      <c r="E25909" t="s">
        <v>37</v>
      </c>
      <c r="F25909" s="4">
        <v>640000</v>
      </c>
      <c r="G25909" t="s">
        <v>5</v>
      </c>
      <c r="H25909">
        <v>3</v>
      </c>
      <c r="I25909" s="4">
        <f>IF(E25909="Rhode Island", Table1[[#This Row],[price]]*$L$3, IF(E25909="Massachusetts", Table1[[#This Row],[price]]*$L$2, 1))</f>
        <v>640000</v>
      </c>
    </row>
    <row r="25910" spans="1:9" x14ac:dyDescent="0.25">
      <c r="A25910" s="2">
        <v>43235</v>
      </c>
      <c r="B25910" s="1">
        <f t="shared" si="808"/>
        <v>2018</v>
      </c>
      <c r="C25910" s="1">
        <f t="shared" si="809"/>
        <v>2</v>
      </c>
      <c r="D25910">
        <v>2904</v>
      </c>
      <c r="E25910" t="s">
        <v>36</v>
      </c>
      <c r="F25910" s="4">
        <v>650000</v>
      </c>
      <c r="G25910" t="s">
        <v>5</v>
      </c>
      <c r="H25910">
        <v>4</v>
      </c>
      <c r="I25910" s="4">
        <f>IF(E25910="Rhode Island", Table1[[#This Row],[price]]*$L$3, IF(E25910="Massachusetts", Table1[[#This Row],[price]]*$L$2, 1))</f>
        <v>650000</v>
      </c>
    </row>
    <row r="25911" spans="1:9" x14ac:dyDescent="0.25">
      <c r="A25911" s="2">
        <v>43235</v>
      </c>
      <c r="B25911" s="1">
        <f t="shared" si="808"/>
        <v>2018</v>
      </c>
      <c r="C25911" s="1">
        <f t="shared" si="809"/>
        <v>2</v>
      </c>
      <c r="D25911">
        <v>2906</v>
      </c>
      <c r="E25911" t="s">
        <v>36</v>
      </c>
      <c r="F25911" s="4">
        <v>685000</v>
      </c>
      <c r="G25911" t="s">
        <v>5</v>
      </c>
      <c r="H25911">
        <v>4</v>
      </c>
      <c r="I25911" s="4">
        <f>IF(E25911="Rhode Island", Table1[[#This Row],[price]]*$L$3, IF(E25911="Massachusetts", Table1[[#This Row],[price]]*$L$2, 1))</f>
        <v>685000</v>
      </c>
    </row>
    <row r="25912" spans="1:9" x14ac:dyDescent="0.25">
      <c r="A25912" s="2">
        <v>43235</v>
      </c>
      <c r="B25912" s="1">
        <f t="shared" si="808"/>
        <v>2018</v>
      </c>
      <c r="C25912" s="1">
        <f t="shared" si="809"/>
        <v>2</v>
      </c>
      <c r="D25912">
        <v>2615</v>
      </c>
      <c r="E25912" t="s">
        <v>37</v>
      </c>
      <c r="F25912" s="4">
        <v>720000</v>
      </c>
      <c r="G25912" t="s">
        <v>5</v>
      </c>
      <c r="H25912">
        <v>4</v>
      </c>
      <c r="I25912" s="4">
        <f>IF(E25912="Rhode Island", Table1[[#This Row],[price]]*$L$3, IF(E25912="Massachusetts", Table1[[#This Row],[price]]*$L$2, 1))</f>
        <v>720000</v>
      </c>
    </row>
    <row r="25913" spans="1:9" x14ac:dyDescent="0.25">
      <c r="A25913" s="2">
        <v>43235</v>
      </c>
      <c r="B25913" s="1">
        <f t="shared" si="808"/>
        <v>2018</v>
      </c>
      <c r="C25913" s="1">
        <f t="shared" si="809"/>
        <v>2</v>
      </c>
      <c r="D25913">
        <v>2913</v>
      </c>
      <c r="E25913" t="s">
        <v>36</v>
      </c>
      <c r="F25913" s="4">
        <v>895000</v>
      </c>
      <c r="G25913" t="s">
        <v>5</v>
      </c>
      <c r="H25913">
        <v>4</v>
      </c>
      <c r="I25913" s="4">
        <f>IF(E25913="Rhode Island", Table1[[#This Row],[price]]*$L$3, IF(E25913="Massachusetts", Table1[[#This Row],[price]]*$L$2, 1))</f>
        <v>895000</v>
      </c>
    </row>
    <row r="25914" spans="1:9" x14ac:dyDescent="0.25">
      <c r="A25914" s="2">
        <v>43235</v>
      </c>
      <c r="B25914" s="1">
        <f t="shared" si="808"/>
        <v>2018</v>
      </c>
      <c r="C25914" s="1">
        <f t="shared" si="809"/>
        <v>2</v>
      </c>
      <c r="D25914">
        <v>2606</v>
      </c>
      <c r="E25914" t="s">
        <v>37</v>
      </c>
      <c r="F25914" s="4">
        <v>282000</v>
      </c>
      <c r="G25914" t="s">
        <v>6</v>
      </c>
      <c r="H25914">
        <v>2</v>
      </c>
      <c r="I25914" s="4">
        <f>IF(E25914="Rhode Island", Table1[[#This Row],[price]]*$L$3, IF(E25914="Massachusetts", Table1[[#This Row],[price]]*$L$2, 1))</f>
        <v>282000</v>
      </c>
    </row>
    <row r="25915" spans="1:9" x14ac:dyDescent="0.25">
      <c r="A25915" s="2">
        <v>43235</v>
      </c>
      <c r="B25915" s="1">
        <f t="shared" si="808"/>
        <v>2018</v>
      </c>
      <c r="C25915" s="1">
        <f t="shared" si="809"/>
        <v>2</v>
      </c>
      <c r="D25915">
        <v>2617</v>
      </c>
      <c r="E25915" t="s">
        <v>37</v>
      </c>
      <c r="F25915" s="4">
        <v>295000</v>
      </c>
      <c r="G25915" t="s">
        <v>6</v>
      </c>
      <c r="H25915">
        <v>1</v>
      </c>
      <c r="I25915" s="4">
        <f>IF(E25915="Rhode Island", Table1[[#This Row],[price]]*$L$3, IF(E25915="Massachusetts", Table1[[#This Row],[price]]*$L$2, 1))</f>
        <v>295000</v>
      </c>
    </row>
    <row r="25916" spans="1:9" x14ac:dyDescent="0.25">
      <c r="A25916" s="2">
        <v>43235</v>
      </c>
      <c r="B25916" s="1">
        <f t="shared" si="808"/>
        <v>2018</v>
      </c>
      <c r="C25916" s="1">
        <f t="shared" si="809"/>
        <v>2</v>
      </c>
      <c r="D25916">
        <v>2617</v>
      </c>
      <c r="E25916" t="s">
        <v>37</v>
      </c>
      <c r="F25916" s="4">
        <v>350000</v>
      </c>
      <c r="G25916" t="s">
        <v>6</v>
      </c>
      <c r="H25916">
        <v>2</v>
      </c>
      <c r="I25916" s="4">
        <f>IF(E25916="Rhode Island", Table1[[#This Row],[price]]*$L$3, IF(E25916="Massachusetts", Table1[[#This Row],[price]]*$L$2, 1))</f>
        <v>350000</v>
      </c>
    </row>
    <row r="25917" spans="1:9" x14ac:dyDescent="0.25">
      <c r="A25917" s="2">
        <v>43235</v>
      </c>
      <c r="B25917" s="1">
        <f t="shared" si="808"/>
        <v>2018</v>
      </c>
      <c r="C25917" s="1">
        <f t="shared" si="809"/>
        <v>2</v>
      </c>
      <c r="D25917">
        <v>2600</v>
      </c>
      <c r="E25917" t="s">
        <v>37</v>
      </c>
      <c r="F25917" s="4">
        <v>489000</v>
      </c>
      <c r="G25917" t="s">
        <v>6</v>
      </c>
      <c r="H25917">
        <v>1</v>
      </c>
      <c r="I25917" s="4">
        <f>IF(E25917="Rhode Island", Table1[[#This Row],[price]]*$L$3, IF(E25917="Massachusetts", Table1[[#This Row],[price]]*$L$2, 1))</f>
        <v>489000</v>
      </c>
    </row>
    <row r="25918" spans="1:9" x14ac:dyDescent="0.25">
      <c r="A25918" s="2">
        <v>43236</v>
      </c>
      <c r="B25918" s="1">
        <f t="shared" si="808"/>
        <v>2018</v>
      </c>
      <c r="C25918" s="1">
        <f t="shared" si="809"/>
        <v>2</v>
      </c>
      <c r="D25918">
        <v>2615</v>
      </c>
      <c r="E25918" t="s">
        <v>37</v>
      </c>
      <c r="F25918" s="4">
        <v>465000</v>
      </c>
      <c r="G25918" t="s">
        <v>5</v>
      </c>
      <c r="H25918">
        <v>3</v>
      </c>
      <c r="I25918" s="4">
        <f>IF(E25918="Rhode Island", Table1[[#This Row],[price]]*$L$3, IF(E25918="Massachusetts", Table1[[#This Row],[price]]*$L$2, 1))</f>
        <v>465000</v>
      </c>
    </row>
    <row r="25919" spans="1:9" x14ac:dyDescent="0.25">
      <c r="A25919" s="2">
        <v>43236</v>
      </c>
      <c r="B25919" s="1">
        <f t="shared" si="808"/>
        <v>2018</v>
      </c>
      <c r="C25919" s="1">
        <f t="shared" si="809"/>
        <v>2</v>
      </c>
      <c r="D25919">
        <v>2614</v>
      </c>
      <c r="E25919" t="s">
        <v>37</v>
      </c>
      <c r="F25919" s="4">
        <v>532000</v>
      </c>
      <c r="G25919" t="s">
        <v>5</v>
      </c>
      <c r="H25919">
        <v>3</v>
      </c>
      <c r="I25919" s="4">
        <f>IF(E25919="Rhode Island", Table1[[#This Row],[price]]*$L$3, IF(E25919="Massachusetts", Table1[[#This Row],[price]]*$L$2, 1))</f>
        <v>532000</v>
      </c>
    </row>
    <row r="25920" spans="1:9" x14ac:dyDescent="0.25">
      <c r="A25920" s="2">
        <v>43236</v>
      </c>
      <c r="B25920" s="1">
        <f t="shared" si="808"/>
        <v>2018</v>
      </c>
      <c r="C25920" s="1">
        <f t="shared" si="809"/>
        <v>2</v>
      </c>
      <c r="D25920">
        <v>2615</v>
      </c>
      <c r="E25920" t="s">
        <v>37</v>
      </c>
      <c r="F25920" s="4">
        <v>535000</v>
      </c>
      <c r="G25920" t="s">
        <v>5</v>
      </c>
      <c r="H25920">
        <v>3</v>
      </c>
      <c r="I25920" s="4">
        <f>IF(E25920="Rhode Island", Table1[[#This Row],[price]]*$L$3, IF(E25920="Massachusetts", Table1[[#This Row],[price]]*$L$2, 1))</f>
        <v>535000</v>
      </c>
    </row>
    <row r="25921" spans="1:9" x14ac:dyDescent="0.25">
      <c r="A25921" s="2">
        <v>43236</v>
      </c>
      <c r="B25921" s="1">
        <f t="shared" si="808"/>
        <v>2018</v>
      </c>
      <c r="C25921" s="1">
        <f t="shared" si="809"/>
        <v>2</v>
      </c>
      <c r="D25921">
        <v>2617</v>
      </c>
      <c r="E25921" t="s">
        <v>37</v>
      </c>
      <c r="F25921" s="4">
        <v>635000</v>
      </c>
      <c r="G25921" t="s">
        <v>5</v>
      </c>
      <c r="H25921">
        <v>3</v>
      </c>
      <c r="I25921" s="4">
        <f>IF(E25921="Rhode Island", Table1[[#This Row],[price]]*$L$3, IF(E25921="Massachusetts", Table1[[#This Row],[price]]*$L$2, 1))</f>
        <v>635000</v>
      </c>
    </row>
    <row r="25922" spans="1:9" x14ac:dyDescent="0.25">
      <c r="A25922" s="2">
        <v>43236</v>
      </c>
      <c r="B25922" s="1">
        <f t="shared" ref="B25922:B25985" si="810">YEAR(A25922)</f>
        <v>2018</v>
      </c>
      <c r="C25922" s="1">
        <f t="shared" ref="C25922:C25985" si="811">ROUNDUP(MONTH(A25922)/3,0)</f>
        <v>2</v>
      </c>
      <c r="D25922">
        <v>2617</v>
      </c>
      <c r="E25922" t="s">
        <v>37</v>
      </c>
      <c r="F25922" s="4">
        <v>686500</v>
      </c>
      <c r="G25922" t="s">
        <v>5</v>
      </c>
      <c r="H25922">
        <v>4</v>
      </c>
      <c r="I25922" s="4">
        <f>IF(E25922="Rhode Island", Table1[[#This Row],[price]]*$L$3, IF(E25922="Massachusetts", Table1[[#This Row],[price]]*$L$2, 1))</f>
        <v>686500</v>
      </c>
    </row>
    <row r="25923" spans="1:9" x14ac:dyDescent="0.25">
      <c r="A25923" s="2">
        <v>43236</v>
      </c>
      <c r="B25923" s="1">
        <f t="shared" si="810"/>
        <v>2018</v>
      </c>
      <c r="C25923" s="1">
        <f t="shared" si="811"/>
        <v>2</v>
      </c>
      <c r="D25923">
        <v>2611</v>
      </c>
      <c r="E25923" t="s">
        <v>37</v>
      </c>
      <c r="F25923" s="4">
        <v>707000</v>
      </c>
      <c r="G25923" t="s">
        <v>5</v>
      </c>
      <c r="H25923">
        <v>3</v>
      </c>
      <c r="I25923" s="4">
        <f>IF(E25923="Rhode Island", Table1[[#This Row],[price]]*$L$3, IF(E25923="Massachusetts", Table1[[#This Row],[price]]*$L$2, 1))</f>
        <v>707000</v>
      </c>
    </row>
    <row r="25924" spans="1:9" x14ac:dyDescent="0.25">
      <c r="A25924" s="2">
        <v>43236</v>
      </c>
      <c r="B25924" s="1">
        <f t="shared" si="810"/>
        <v>2018</v>
      </c>
      <c r="C25924" s="1">
        <f t="shared" si="811"/>
        <v>2</v>
      </c>
      <c r="D25924">
        <v>2611</v>
      </c>
      <c r="E25924" t="s">
        <v>37</v>
      </c>
      <c r="F25924" s="4">
        <v>780000</v>
      </c>
      <c r="G25924" t="s">
        <v>5</v>
      </c>
      <c r="H25924">
        <v>3</v>
      </c>
      <c r="I25924" s="4">
        <f>IF(E25924="Rhode Island", Table1[[#This Row],[price]]*$L$3, IF(E25924="Massachusetts", Table1[[#This Row],[price]]*$L$2, 1))</f>
        <v>780000</v>
      </c>
    </row>
    <row r="25925" spans="1:9" x14ac:dyDescent="0.25">
      <c r="A25925" s="2">
        <v>43236</v>
      </c>
      <c r="B25925" s="1">
        <f t="shared" si="810"/>
        <v>2018</v>
      </c>
      <c r="C25925" s="1">
        <f t="shared" si="811"/>
        <v>2</v>
      </c>
      <c r="D25925">
        <v>2602</v>
      </c>
      <c r="E25925" t="s">
        <v>37</v>
      </c>
      <c r="F25925" s="4">
        <v>1137000</v>
      </c>
      <c r="G25925" t="s">
        <v>5</v>
      </c>
      <c r="H25925">
        <v>4</v>
      </c>
      <c r="I25925" s="4">
        <f>IF(E25925="Rhode Island", Table1[[#This Row],[price]]*$L$3, IF(E25925="Massachusetts", Table1[[#This Row],[price]]*$L$2, 1))</f>
        <v>1137000</v>
      </c>
    </row>
    <row r="25926" spans="1:9" x14ac:dyDescent="0.25">
      <c r="A25926" s="2">
        <v>43236</v>
      </c>
      <c r="B25926" s="1">
        <f t="shared" si="810"/>
        <v>2018</v>
      </c>
      <c r="C25926" s="1">
        <f t="shared" si="811"/>
        <v>2</v>
      </c>
      <c r="D25926">
        <v>2605</v>
      </c>
      <c r="E25926" t="s">
        <v>37</v>
      </c>
      <c r="F25926" s="4">
        <v>1845000</v>
      </c>
      <c r="G25926" t="s">
        <v>5</v>
      </c>
      <c r="H25926">
        <v>5</v>
      </c>
      <c r="I25926" s="4">
        <f>IF(E25926="Rhode Island", Table1[[#This Row],[price]]*$L$3, IF(E25926="Massachusetts", Table1[[#This Row],[price]]*$L$2, 1))</f>
        <v>1845000</v>
      </c>
    </row>
    <row r="25927" spans="1:9" x14ac:dyDescent="0.25">
      <c r="A25927" s="2">
        <v>43236</v>
      </c>
      <c r="B25927" s="1">
        <f t="shared" si="810"/>
        <v>2018</v>
      </c>
      <c r="C25927" s="1">
        <f t="shared" si="811"/>
        <v>2</v>
      </c>
      <c r="D25927">
        <v>2602</v>
      </c>
      <c r="E25927" t="s">
        <v>37</v>
      </c>
      <c r="F25927" s="4">
        <v>327500</v>
      </c>
      <c r="G25927" t="s">
        <v>6</v>
      </c>
      <c r="H25927">
        <v>1</v>
      </c>
      <c r="I25927" s="4">
        <f>IF(E25927="Rhode Island", Table1[[#This Row],[price]]*$L$3, IF(E25927="Massachusetts", Table1[[#This Row],[price]]*$L$2, 1))</f>
        <v>327500</v>
      </c>
    </row>
    <row r="25928" spans="1:9" x14ac:dyDescent="0.25">
      <c r="A25928" s="2">
        <v>43236</v>
      </c>
      <c r="B25928" s="1">
        <f t="shared" si="810"/>
        <v>2018</v>
      </c>
      <c r="C25928" s="1">
        <f t="shared" si="811"/>
        <v>2</v>
      </c>
      <c r="D25928">
        <v>2611</v>
      </c>
      <c r="E25928" t="s">
        <v>37</v>
      </c>
      <c r="F25928" s="4">
        <v>391750</v>
      </c>
      <c r="G25928" t="s">
        <v>6</v>
      </c>
      <c r="H25928">
        <v>2</v>
      </c>
      <c r="I25928" s="4">
        <f>IF(E25928="Rhode Island", Table1[[#This Row],[price]]*$L$3, IF(E25928="Massachusetts", Table1[[#This Row],[price]]*$L$2, 1))</f>
        <v>391750</v>
      </c>
    </row>
    <row r="25929" spans="1:9" x14ac:dyDescent="0.25">
      <c r="A25929" s="2">
        <v>43236</v>
      </c>
      <c r="B25929" s="1">
        <f t="shared" si="810"/>
        <v>2018</v>
      </c>
      <c r="C25929" s="1">
        <f t="shared" si="811"/>
        <v>2</v>
      </c>
      <c r="D25929">
        <v>2612</v>
      </c>
      <c r="E25929" t="s">
        <v>37</v>
      </c>
      <c r="F25929" s="4">
        <v>462500</v>
      </c>
      <c r="G25929" t="s">
        <v>6</v>
      </c>
      <c r="H25929">
        <v>2</v>
      </c>
      <c r="I25929" s="4">
        <f>IF(E25929="Rhode Island", Table1[[#This Row],[price]]*$L$3, IF(E25929="Massachusetts", Table1[[#This Row],[price]]*$L$2, 1))</f>
        <v>462500</v>
      </c>
    </row>
    <row r="25930" spans="1:9" x14ac:dyDescent="0.25">
      <c r="A25930" s="2">
        <v>43236</v>
      </c>
      <c r="B25930" s="1">
        <f t="shared" si="810"/>
        <v>2018</v>
      </c>
      <c r="C25930" s="1">
        <f t="shared" si="811"/>
        <v>2</v>
      </c>
      <c r="D25930">
        <v>2612</v>
      </c>
      <c r="E25930" t="s">
        <v>37</v>
      </c>
      <c r="F25930" s="4">
        <v>475000</v>
      </c>
      <c r="G25930" t="s">
        <v>6</v>
      </c>
      <c r="H25930">
        <v>2</v>
      </c>
      <c r="I25930" s="4">
        <f>IF(E25930="Rhode Island", Table1[[#This Row],[price]]*$L$3, IF(E25930="Massachusetts", Table1[[#This Row],[price]]*$L$2, 1))</f>
        <v>475000</v>
      </c>
    </row>
    <row r="25931" spans="1:9" x14ac:dyDescent="0.25">
      <c r="A25931" s="2">
        <v>43236</v>
      </c>
      <c r="B25931" s="1">
        <f t="shared" si="810"/>
        <v>2018</v>
      </c>
      <c r="C25931" s="1">
        <f t="shared" si="811"/>
        <v>2</v>
      </c>
      <c r="D25931">
        <v>2612</v>
      </c>
      <c r="E25931" t="s">
        <v>37</v>
      </c>
      <c r="F25931" s="4">
        <v>486000</v>
      </c>
      <c r="G25931" t="s">
        <v>6</v>
      </c>
      <c r="H25931">
        <v>2</v>
      </c>
      <c r="I25931" s="4">
        <f>IF(E25931="Rhode Island", Table1[[#This Row],[price]]*$L$3, IF(E25931="Massachusetts", Table1[[#This Row],[price]]*$L$2, 1))</f>
        <v>486000</v>
      </c>
    </row>
    <row r="25932" spans="1:9" x14ac:dyDescent="0.25">
      <c r="A25932" s="2">
        <v>43237</v>
      </c>
      <c r="B25932" s="1">
        <f t="shared" si="810"/>
        <v>2018</v>
      </c>
      <c r="C25932" s="1">
        <f t="shared" si="811"/>
        <v>2</v>
      </c>
      <c r="D25932">
        <v>2615</v>
      </c>
      <c r="E25932" t="s">
        <v>37</v>
      </c>
      <c r="F25932" s="4">
        <v>420000</v>
      </c>
      <c r="G25932" t="s">
        <v>5</v>
      </c>
      <c r="H25932">
        <v>3</v>
      </c>
      <c r="I25932" s="4">
        <f>IF(E25932="Rhode Island", Table1[[#This Row],[price]]*$L$3, IF(E25932="Massachusetts", Table1[[#This Row],[price]]*$L$2, 1))</f>
        <v>420000</v>
      </c>
    </row>
    <row r="25933" spans="1:9" x14ac:dyDescent="0.25">
      <c r="A25933" s="2">
        <v>43237</v>
      </c>
      <c r="B25933" s="1">
        <f t="shared" si="810"/>
        <v>2018</v>
      </c>
      <c r="C25933" s="1">
        <f t="shared" si="811"/>
        <v>2</v>
      </c>
      <c r="D25933">
        <v>2906</v>
      </c>
      <c r="E25933" t="s">
        <v>36</v>
      </c>
      <c r="F25933" s="4">
        <v>503500</v>
      </c>
      <c r="G25933" t="s">
        <v>5</v>
      </c>
      <c r="H25933">
        <v>3</v>
      </c>
      <c r="I25933" s="4">
        <f>IF(E25933="Rhode Island", Table1[[#This Row],[price]]*$L$3, IF(E25933="Massachusetts", Table1[[#This Row],[price]]*$L$2, 1))</f>
        <v>503500</v>
      </c>
    </row>
    <row r="25934" spans="1:9" x14ac:dyDescent="0.25">
      <c r="A25934" s="2">
        <v>43237</v>
      </c>
      <c r="B25934" s="1">
        <f t="shared" si="810"/>
        <v>2018</v>
      </c>
      <c r="C25934" s="1">
        <f t="shared" si="811"/>
        <v>2</v>
      </c>
      <c r="D25934">
        <v>2905</v>
      </c>
      <c r="E25934" t="s">
        <v>36</v>
      </c>
      <c r="F25934" s="4">
        <v>633000</v>
      </c>
      <c r="G25934" t="s">
        <v>5</v>
      </c>
      <c r="H25934">
        <v>5</v>
      </c>
      <c r="I25934" s="4">
        <f>IF(E25934="Rhode Island", Table1[[#This Row],[price]]*$L$3, IF(E25934="Massachusetts", Table1[[#This Row],[price]]*$L$2, 1))</f>
        <v>633000</v>
      </c>
    </row>
    <row r="25935" spans="1:9" x14ac:dyDescent="0.25">
      <c r="A25935" s="2">
        <v>43237</v>
      </c>
      <c r="B25935" s="1">
        <f t="shared" si="810"/>
        <v>2018</v>
      </c>
      <c r="C25935" s="1">
        <f t="shared" si="811"/>
        <v>2</v>
      </c>
      <c r="D25935">
        <v>2913</v>
      </c>
      <c r="E25935" t="s">
        <v>36</v>
      </c>
      <c r="F25935" s="4">
        <v>710000</v>
      </c>
      <c r="G25935" t="s">
        <v>5</v>
      </c>
      <c r="H25935">
        <v>4</v>
      </c>
      <c r="I25935" s="4">
        <f>IF(E25935="Rhode Island", Table1[[#This Row],[price]]*$L$3, IF(E25935="Massachusetts", Table1[[#This Row],[price]]*$L$2, 1))</f>
        <v>710000</v>
      </c>
    </row>
    <row r="25936" spans="1:9" x14ac:dyDescent="0.25">
      <c r="A25936" s="2">
        <v>43237</v>
      </c>
      <c r="B25936" s="1">
        <f t="shared" si="810"/>
        <v>2018</v>
      </c>
      <c r="C25936" s="1">
        <f t="shared" si="811"/>
        <v>2</v>
      </c>
      <c r="D25936">
        <v>2602</v>
      </c>
      <c r="E25936" t="s">
        <v>37</v>
      </c>
      <c r="F25936" s="4">
        <v>932000</v>
      </c>
      <c r="G25936" t="s">
        <v>5</v>
      </c>
      <c r="H25936">
        <v>3</v>
      </c>
      <c r="I25936" s="4">
        <f>IF(E25936="Rhode Island", Table1[[#This Row],[price]]*$L$3, IF(E25936="Massachusetts", Table1[[#This Row],[price]]*$L$2, 1))</f>
        <v>932000</v>
      </c>
    </row>
    <row r="25937" spans="1:9" x14ac:dyDescent="0.25">
      <c r="A25937" s="2">
        <v>43237</v>
      </c>
      <c r="B25937" s="1">
        <f t="shared" si="810"/>
        <v>2018</v>
      </c>
      <c r="C25937" s="1">
        <f t="shared" si="811"/>
        <v>2</v>
      </c>
      <c r="D25937">
        <v>2607</v>
      </c>
      <c r="E25937" t="s">
        <v>37</v>
      </c>
      <c r="F25937" s="4">
        <v>1010000</v>
      </c>
      <c r="G25937" t="s">
        <v>5</v>
      </c>
      <c r="H25937">
        <v>4</v>
      </c>
      <c r="I25937" s="4">
        <f>IF(E25937="Rhode Island", Table1[[#This Row],[price]]*$L$3, IF(E25937="Massachusetts", Table1[[#This Row],[price]]*$L$2, 1))</f>
        <v>1010000</v>
      </c>
    </row>
    <row r="25938" spans="1:9" x14ac:dyDescent="0.25">
      <c r="A25938" s="2">
        <v>43237</v>
      </c>
      <c r="B25938" s="1">
        <f t="shared" si="810"/>
        <v>2018</v>
      </c>
      <c r="C25938" s="1">
        <f t="shared" si="811"/>
        <v>2</v>
      </c>
      <c r="D25938">
        <v>2612</v>
      </c>
      <c r="E25938" t="s">
        <v>37</v>
      </c>
      <c r="F25938" s="4">
        <v>1020000</v>
      </c>
      <c r="G25938" t="s">
        <v>5</v>
      </c>
      <c r="H25938">
        <v>3</v>
      </c>
      <c r="I25938" s="4">
        <f>IF(E25938="Rhode Island", Table1[[#This Row],[price]]*$L$3, IF(E25938="Massachusetts", Table1[[#This Row],[price]]*$L$2, 1))</f>
        <v>1020000</v>
      </c>
    </row>
    <row r="25939" spans="1:9" x14ac:dyDescent="0.25">
      <c r="A25939" s="2">
        <v>43237</v>
      </c>
      <c r="B25939" s="1">
        <f t="shared" si="810"/>
        <v>2018</v>
      </c>
      <c r="C25939" s="1">
        <f t="shared" si="811"/>
        <v>2</v>
      </c>
      <c r="D25939">
        <v>2605</v>
      </c>
      <c r="E25939" t="s">
        <v>37</v>
      </c>
      <c r="F25939" s="4">
        <v>1250000</v>
      </c>
      <c r="G25939" t="s">
        <v>5</v>
      </c>
      <c r="H25939">
        <v>3</v>
      </c>
      <c r="I25939" s="4">
        <f>IF(E25939="Rhode Island", Table1[[#This Row],[price]]*$L$3, IF(E25939="Massachusetts", Table1[[#This Row],[price]]*$L$2, 1))</f>
        <v>1250000</v>
      </c>
    </row>
    <row r="25940" spans="1:9" x14ac:dyDescent="0.25">
      <c r="A25940" s="2">
        <v>43237</v>
      </c>
      <c r="B25940" s="1">
        <f t="shared" si="810"/>
        <v>2018</v>
      </c>
      <c r="C25940" s="1">
        <f t="shared" si="811"/>
        <v>2</v>
      </c>
      <c r="D25940">
        <v>2612</v>
      </c>
      <c r="E25940" t="s">
        <v>37</v>
      </c>
      <c r="F25940" s="4">
        <v>336500</v>
      </c>
      <c r="G25940" t="s">
        <v>6</v>
      </c>
      <c r="H25940">
        <v>1</v>
      </c>
      <c r="I25940" s="4">
        <f>IF(E25940="Rhode Island", Table1[[#This Row],[price]]*$L$3, IF(E25940="Massachusetts", Table1[[#This Row],[price]]*$L$2, 1))</f>
        <v>336500</v>
      </c>
    </row>
    <row r="25941" spans="1:9" x14ac:dyDescent="0.25">
      <c r="A25941" s="2">
        <v>43237</v>
      </c>
      <c r="B25941" s="1">
        <f t="shared" si="810"/>
        <v>2018</v>
      </c>
      <c r="C25941" s="1">
        <f t="shared" si="811"/>
        <v>2</v>
      </c>
      <c r="D25941">
        <v>2604</v>
      </c>
      <c r="E25941" t="s">
        <v>37</v>
      </c>
      <c r="F25941" s="4">
        <v>500000</v>
      </c>
      <c r="G25941" t="s">
        <v>6</v>
      </c>
      <c r="H25941">
        <v>2</v>
      </c>
      <c r="I25941" s="4">
        <f>IF(E25941="Rhode Island", Table1[[#This Row],[price]]*$L$3, IF(E25941="Massachusetts", Table1[[#This Row],[price]]*$L$2, 1))</f>
        <v>500000</v>
      </c>
    </row>
    <row r="25942" spans="1:9" x14ac:dyDescent="0.25">
      <c r="A25942" s="2">
        <v>43237</v>
      </c>
      <c r="B25942" s="1">
        <f t="shared" si="810"/>
        <v>2018</v>
      </c>
      <c r="C25942" s="1">
        <f t="shared" si="811"/>
        <v>2</v>
      </c>
      <c r="D25942">
        <v>2604</v>
      </c>
      <c r="E25942" t="s">
        <v>37</v>
      </c>
      <c r="F25942" s="4">
        <v>511000</v>
      </c>
      <c r="G25942" t="s">
        <v>6</v>
      </c>
      <c r="H25942">
        <v>1</v>
      </c>
      <c r="I25942" s="4">
        <f>IF(E25942="Rhode Island", Table1[[#This Row],[price]]*$L$3, IF(E25942="Massachusetts", Table1[[#This Row],[price]]*$L$2, 1))</f>
        <v>511000</v>
      </c>
    </row>
    <row r="25943" spans="1:9" x14ac:dyDescent="0.25">
      <c r="A25943" s="2">
        <v>43237</v>
      </c>
      <c r="B25943" s="1">
        <f t="shared" si="810"/>
        <v>2018</v>
      </c>
      <c r="C25943" s="1">
        <f t="shared" si="811"/>
        <v>2</v>
      </c>
      <c r="D25943">
        <v>2617</v>
      </c>
      <c r="E25943" t="s">
        <v>37</v>
      </c>
      <c r="F25943" s="4">
        <v>730000</v>
      </c>
      <c r="G25943" t="s">
        <v>6</v>
      </c>
      <c r="H25943">
        <v>3</v>
      </c>
      <c r="I25943" s="4">
        <f>IF(E25943="Rhode Island", Table1[[#This Row],[price]]*$L$3, IF(E25943="Massachusetts", Table1[[#This Row],[price]]*$L$2, 1))</f>
        <v>730000</v>
      </c>
    </row>
    <row r="25944" spans="1:9" x14ac:dyDescent="0.25">
      <c r="A25944" s="2">
        <v>43238</v>
      </c>
      <c r="B25944" s="1">
        <f t="shared" si="810"/>
        <v>2018</v>
      </c>
      <c r="C25944" s="1">
        <f t="shared" si="811"/>
        <v>2</v>
      </c>
      <c r="D25944">
        <v>2906</v>
      </c>
      <c r="E25944" t="s">
        <v>36</v>
      </c>
      <c r="F25944" s="4">
        <v>412000</v>
      </c>
      <c r="G25944" t="s">
        <v>5</v>
      </c>
      <c r="H25944">
        <v>3</v>
      </c>
      <c r="I25944" s="4">
        <f>IF(E25944="Rhode Island", Table1[[#This Row],[price]]*$L$3, IF(E25944="Massachusetts", Table1[[#This Row],[price]]*$L$2, 1))</f>
        <v>412000</v>
      </c>
    </row>
    <row r="25945" spans="1:9" x14ac:dyDescent="0.25">
      <c r="A25945" s="2">
        <v>43238</v>
      </c>
      <c r="B25945" s="1">
        <f t="shared" si="810"/>
        <v>2018</v>
      </c>
      <c r="C25945" s="1">
        <f t="shared" si="811"/>
        <v>2</v>
      </c>
      <c r="D25945">
        <v>2615</v>
      </c>
      <c r="E25945" t="s">
        <v>37</v>
      </c>
      <c r="F25945" s="4">
        <v>480000</v>
      </c>
      <c r="G25945" t="s">
        <v>5</v>
      </c>
      <c r="H25945">
        <v>3</v>
      </c>
      <c r="I25945" s="4">
        <f>IF(E25945="Rhode Island", Table1[[#This Row],[price]]*$L$3, IF(E25945="Massachusetts", Table1[[#This Row],[price]]*$L$2, 1))</f>
        <v>480000</v>
      </c>
    </row>
    <row r="25946" spans="1:9" x14ac:dyDescent="0.25">
      <c r="A25946" s="2">
        <v>43238</v>
      </c>
      <c r="B25946" s="1">
        <f t="shared" si="810"/>
        <v>2018</v>
      </c>
      <c r="C25946" s="1">
        <f t="shared" si="811"/>
        <v>2</v>
      </c>
      <c r="D25946">
        <v>2611</v>
      </c>
      <c r="E25946" t="s">
        <v>37</v>
      </c>
      <c r="F25946" s="4">
        <v>491000</v>
      </c>
      <c r="G25946" t="s">
        <v>5</v>
      </c>
      <c r="H25946">
        <v>4</v>
      </c>
      <c r="I25946" s="4">
        <f>IF(E25946="Rhode Island", Table1[[#This Row],[price]]*$L$3, IF(E25946="Massachusetts", Table1[[#This Row],[price]]*$L$2, 1))</f>
        <v>491000</v>
      </c>
    </row>
    <row r="25947" spans="1:9" x14ac:dyDescent="0.25">
      <c r="A25947" s="2">
        <v>43238</v>
      </c>
      <c r="B25947" s="1">
        <f t="shared" si="810"/>
        <v>2018</v>
      </c>
      <c r="C25947" s="1">
        <f t="shared" si="811"/>
        <v>2</v>
      </c>
      <c r="D25947">
        <v>2913</v>
      </c>
      <c r="E25947" t="s">
        <v>36</v>
      </c>
      <c r="F25947" s="4">
        <v>505000</v>
      </c>
      <c r="G25947" t="s">
        <v>5</v>
      </c>
      <c r="H25947">
        <v>3</v>
      </c>
      <c r="I25947" s="4">
        <f>IF(E25947="Rhode Island", Table1[[#This Row],[price]]*$L$3, IF(E25947="Massachusetts", Table1[[#This Row],[price]]*$L$2, 1))</f>
        <v>505000</v>
      </c>
    </row>
    <row r="25948" spans="1:9" x14ac:dyDescent="0.25">
      <c r="A25948" s="2">
        <v>43238</v>
      </c>
      <c r="B25948" s="1">
        <f t="shared" si="810"/>
        <v>2018</v>
      </c>
      <c r="C25948" s="1">
        <f t="shared" si="811"/>
        <v>2</v>
      </c>
      <c r="D25948">
        <v>2904</v>
      </c>
      <c r="E25948" t="s">
        <v>36</v>
      </c>
      <c r="F25948" s="4">
        <v>530000</v>
      </c>
      <c r="G25948" t="s">
        <v>5</v>
      </c>
      <c r="H25948">
        <v>3</v>
      </c>
      <c r="I25948" s="4">
        <f>IF(E25948="Rhode Island", Table1[[#This Row],[price]]*$L$3, IF(E25948="Massachusetts", Table1[[#This Row],[price]]*$L$2, 1))</f>
        <v>530000</v>
      </c>
    </row>
    <row r="25949" spans="1:9" x14ac:dyDescent="0.25">
      <c r="A25949" s="2">
        <v>43238</v>
      </c>
      <c r="B25949" s="1">
        <f t="shared" si="810"/>
        <v>2018</v>
      </c>
      <c r="C25949" s="1">
        <f t="shared" si="811"/>
        <v>2</v>
      </c>
      <c r="D25949">
        <v>2615</v>
      </c>
      <c r="E25949" t="s">
        <v>37</v>
      </c>
      <c r="F25949" s="4">
        <v>535000</v>
      </c>
      <c r="G25949" t="s">
        <v>5</v>
      </c>
      <c r="H25949">
        <v>3</v>
      </c>
      <c r="I25949" s="4">
        <f>IF(E25949="Rhode Island", Table1[[#This Row],[price]]*$L$3, IF(E25949="Massachusetts", Table1[[#This Row],[price]]*$L$2, 1))</f>
        <v>535000</v>
      </c>
    </row>
    <row r="25950" spans="1:9" x14ac:dyDescent="0.25">
      <c r="A25950" s="2">
        <v>43238</v>
      </c>
      <c r="B25950" s="1">
        <f t="shared" si="810"/>
        <v>2018</v>
      </c>
      <c r="C25950" s="1">
        <f t="shared" si="811"/>
        <v>2</v>
      </c>
      <c r="D25950">
        <v>2904</v>
      </c>
      <c r="E25950" t="s">
        <v>36</v>
      </c>
      <c r="F25950" s="4">
        <v>602000</v>
      </c>
      <c r="G25950" t="s">
        <v>5</v>
      </c>
      <c r="H25950">
        <v>4</v>
      </c>
      <c r="I25950" s="4">
        <f>IF(E25950="Rhode Island", Table1[[#This Row],[price]]*$L$3, IF(E25950="Massachusetts", Table1[[#This Row],[price]]*$L$2, 1))</f>
        <v>602000</v>
      </c>
    </row>
    <row r="25951" spans="1:9" x14ac:dyDescent="0.25">
      <c r="A25951" s="2">
        <v>43238</v>
      </c>
      <c r="B25951" s="1">
        <f t="shared" si="810"/>
        <v>2018</v>
      </c>
      <c r="C25951" s="1">
        <f t="shared" si="811"/>
        <v>2</v>
      </c>
      <c r="D25951">
        <v>2611</v>
      </c>
      <c r="E25951" t="s">
        <v>37</v>
      </c>
      <c r="F25951" s="4">
        <v>655000</v>
      </c>
      <c r="G25951" t="s">
        <v>5</v>
      </c>
      <c r="H25951">
        <v>4</v>
      </c>
      <c r="I25951" s="4">
        <f>IF(E25951="Rhode Island", Table1[[#This Row],[price]]*$L$3, IF(E25951="Massachusetts", Table1[[#This Row],[price]]*$L$2, 1))</f>
        <v>655000</v>
      </c>
    </row>
    <row r="25952" spans="1:9" x14ac:dyDescent="0.25">
      <c r="A25952" s="2">
        <v>43238</v>
      </c>
      <c r="B25952" s="1">
        <f t="shared" si="810"/>
        <v>2018</v>
      </c>
      <c r="C25952" s="1">
        <f t="shared" si="811"/>
        <v>2</v>
      </c>
      <c r="D25952">
        <v>2914</v>
      </c>
      <c r="E25952" t="s">
        <v>36</v>
      </c>
      <c r="F25952" s="4">
        <v>667500</v>
      </c>
      <c r="G25952" t="s">
        <v>5</v>
      </c>
      <c r="H25952">
        <v>3</v>
      </c>
      <c r="I25952" s="4">
        <f>IF(E25952="Rhode Island", Table1[[#This Row],[price]]*$L$3, IF(E25952="Massachusetts", Table1[[#This Row],[price]]*$L$2, 1))</f>
        <v>667500</v>
      </c>
    </row>
    <row r="25953" spans="1:9" x14ac:dyDescent="0.25">
      <c r="A25953" s="2">
        <v>43238</v>
      </c>
      <c r="B25953" s="1">
        <f t="shared" si="810"/>
        <v>2018</v>
      </c>
      <c r="C25953" s="1">
        <f t="shared" si="811"/>
        <v>2</v>
      </c>
      <c r="D25953">
        <v>2906</v>
      </c>
      <c r="E25953" t="s">
        <v>36</v>
      </c>
      <c r="F25953" s="4">
        <v>675000</v>
      </c>
      <c r="G25953" t="s">
        <v>5</v>
      </c>
      <c r="H25953">
        <v>5</v>
      </c>
      <c r="I25953" s="4">
        <f>IF(E25953="Rhode Island", Table1[[#This Row],[price]]*$L$3, IF(E25953="Massachusetts", Table1[[#This Row],[price]]*$L$2, 1))</f>
        <v>675000</v>
      </c>
    </row>
    <row r="25954" spans="1:9" x14ac:dyDescent="0.25">
      <c r="A25954" s="2">
        <v>43238</v>
      </c>
      <c r="B25954" s="1">
        <f t="shared" si="810"/>
        <v>2018</v>
      </c>
      <c r="C25954" s="1">
        <f t="shared" si="811"/>
        <v>2</v>
      </c>
      <c r="D25954">
        <v>2914</v>
      </c>
      <c r="E25954" t="s">
        <v>36</v>
      </c>
      <c r="F25954" s="4">
        <v>700000</v>
      </c>
      <c r="G25954" t="s">
        <v>5</v>
      </c>
      <c r="H25954">
        <v>4</v>
      </c>
      <c r="I25954" s="4">
        <f>IF(E25954="Rhode Island", Table1[[#This Row],[price]]*$L$3, IF(E25954="Massachusetts", Table1[[#This Row],[price]]*$L$2, 1))</f>
        <v>700000</v>
      </c>
    </row>
    <row r="25955" spans="1:9" x14ac:dyDescent="0.25">
      <c r="A25955" s="2">
        <v>43238</v>
      </c>
      <c r="B25955" s="1">
        <f t="shared" si="810"/>
        <v>2018</v>
      </c>
      <c r="C25955" s="1">
        <f t="shared" si="811"/>
        <v>2</v>
      </c>
      <c r="D25955">
        <v>2906</v>
      </c>
      <c r="E25955" t="s">
        <v>36</v>
      </c>
      <c r="F25955" s="4">
        <v>745000</v>
      </c>
      <c r="G25955" t="s">
        <v>5</v>
      </c>
      <c r="H25955">
        <v>5</v>
      </c>
      <c r="I25955" s="4">
        <f>IF(E25955="Rhode Island", Table1[[#This Row],[price]]*$L$3, IF(E25955="Massachusetts", Table1[[#This Row],[price]]*$L$2, 1))</f>
        <v>745000</v>
      </c>
    </row>
    <row r="25956" spans="1:9" x14ac:dyDescent="0.25">
      <c r="A25956" s="2">
        <v>43238</v>
      </c>
      <c r="B25956" s="1">
        <f t="shared" si="810"/>
        <v>2018</v>
      </c>
      <c r="C25956" s="1">
        <f t="shared" si="811"/>
        <v>2</v>
      </c>
      <c r="D25956">
        <v>2617</v>
      </c>
      <c r="E25956" t="s">
        <v>37</v>
      </c>
      <c r="F25956" s="4">
        <v>900000</v>
      </c>
      <c r="G25956" t="s">
        <v>5</v>
      </c>
      <c r="H25956">
        <v>5</v>
      </c>
      <c r="I25956" s="4">
        <f>IF(E25956="Rhode Island", Table1[[#This Row],[price]]*$L$3, IF(E25956="Massachusetts", Table1[[#This Row],[price]]*$L$2, 1))</f>
        <v>900000</v>
      </c>
    </row>
    <row r="25957" spans="1:9" x14ac:dyDescent="0.25">
      <c r="A25957" s="2">
        <v>43238</v>
      </c>
      <c r="B25957" s="1">
        <f t="shared" si="810"/>
        <v>2018</v>
      </c>
      <c r="C25957" s="1">
        <f t="shared" si="811"/>
        <v>2</v>
      </c>
      <c r="D25957">
        <v>2602</v>
      </c>
      <c r="E25957" t="s">
        <v>37</v>
      </c>
      <c r="F25957" s="4">
        <v>1770000</v>
      </c>
      <c r="G25957" t="s">
        <v>5</v>
      </c>
      <c r="H25957">
        <v>4</v>
      </c>
      <c r="I25957" s="4">
        <f>IF(E25957="Rhode Island", Table1[[#This Row],[price]]*$L$3, IF(E25957="Massachusetts", Table1[[#This Row],[price]]*$L$2, 1))</f>
        <v>1770000</v>
      </c>
    </row>
    <row r="25958" spans="1:9" x14ac:dyDescent="0.25">
      <c r="A25958" s="2">
        <v>43238</v>
      </c>
      <c r="B25958" s="1">
        <f t="shared" si="810"/>
        <v>2018</v>
      </c>
      <c r="C25958" s="1">
        <f t="shared" si="811"/>
        <v>2</v>
      </c>
      <c r="D25958">
        <v>2611</v>
      </c>
      <c r="E25958" t="s">
        <v>37</v>
      </c>
      <c r="F25958" s="4">
        <v>252000</v>
      </c>
      <c r="G25958" t="s">
        <v>6</v>
      </c>
      <c r="H25958">
        <v>2</v>
      </c>
      <c r="I25958" s="4">
        <f>IF(E25958="Rhode Island", Table1[[#This Row],[price]]*$L$3, IF(E25958="Massachusetts", Table1[[#This Row],[price]]*$L$2, 1))</f>
        <v>252000</v>
      </c>
    </row>
    <row r="25959" spans="1:9" x14ac:dyDescent="0.25">
      <c r="A25959" s="2">
        <v>43238</v>
      </c>
      <c r="B25959" s="1">
        <f t="shared" si="810"/>
        <v>2018</v>
      </c>
      <c r="C25959" s="1">
        <f t="shared" si="811"/>
        <v>2</v>
      </c>
      <c r="D25959">
        <v>2603</v>
      </c>
      <c r="E25959" t="s">
        <v>37</v>
      </c>
      <c r="F25959" s="4">
        <v>415000</v>
      </c>
      <c r="G25959" t="s">
        <v>6</v>
      </c>
      <c r="H25959">
        <v>2</v>
      </c>
      <c r="I25959" s="4">
        <f>IF(E25959="Rhode Island", Table1[[#This Row],[price]]*$L$3, IF(E25959="Massachusetts", Table1[[#This Row],[price]]*$L$2, 1))</f>
        <v>415000</v>
      </c>
    </row>
    <row r="25960" spans="1:9" x14ac:dyDescent="0.25">
      <c r="A25960" s="2">
        <v>43238</v>
      </c>
      <c r="B25960" s="1">
        <f t="shared" si="810"/>
        <v>2018</v>
      </c>
      <c r="C25960" s="1">
        <f t="shared" si="811"/>
        <v>2</v>
      </c>
      <c r="D25960">
        <v>2603</v>
      </c>
      <c r="E25960" t="s">
        <v>37</v>
      </c>
      <c r="F25960" s="4">
        <v>660000</v>
      </c>
      <c r="G25960" t="s">
        <v>6</v>
      </c>
      <c r="H25960">
        <v>2</v>
      </c>
      <c r="I25960" s="4">
        <f>IF(E25960="Rhode Island", Table1[[#This Row],[price]]*$L$3, IF(E25960="Massachusetts", Table1[[#This Row],[price]]*$L$2, 1))</f>
        <v>660000</v>
      </c>
    </row>
    <row r="25961" spans="1:9" x14ac:dyDescent="0.25">
      <c r="A25961" s="2">
        <v>43239</v>
      </c>
      <c r="B25961" s="1">
        <f t="shared" si="810"/>
        <v>2018</v>
      </c>
      <c r="C25961" s="1">
        <f t="shared" si="811"/>
        <v>2</v>
      </c>
      <c r="D25961">
        <v>2615</v>
      </c>
      <c r="E25961" t="s">
        <v>37</v>
      </c>
      <c r="F25961" s="4">
        <v>462000</v>
      </c>
      <c r="G25961" t="s">
        <v>5</v>
      </c>
      <c r="H25961">
        <v>3</v>
      </c>
      <c r="I25961" s="4">
        <f>IF(E25961="Rhode Island", Table1[[#This Row],[price]]*$L$3, IF(E25961="Massachusetts", Table1[[#This Row],[price]]*$L$2, 1))</f>
        <v>462000</v>
      </c>
    </row>
    <row r="25962" spans="1:9" x14ac:dyDescent="0.25">
      <c r="A25962" s="2">
        <v>43239</v>
      </c>
      <c r="B25962" s="1">
        <f t="shared" si="810"/>
        <v>2018</v>
      </c>
      <c r="C25962" s="1">
        <f t="shared" si="811"/>
        <v>2</v>
      </c>
      <c r="D25962">
        <v>2913</v>
      </c>
      <c r="E25962" t="s">
        <v>36</v>
      </c>
      <c r="F25962" s="4">
        <v>462000</v>
      </c>
      <c r="G25962" t="s">
        <v>5</v>
      </c>
      <c r="H25962">
        <v>3</v>
      </c>
      <c r="I25962" s="4">
        <f>IF(E25962="Rhode Island", Table1[[#This Row],[price]]*$L$3, IF(E25962="Massachusetts", Table1[[#This Row],[price]]*$L$2, 1))</f>
        <v>462000</v>
      </c>
    </row>
    <row r="25963" spans="1:9" x14ac:dyDescent="0.25">
      <c r="A25963" s="2">
        <v>43239</v>
      </c>
      <c r="B25963" s="1">
        <f t="shared" si="810"/>
        <v>2018</v>
      </c>
      <c r="C25963" s="1">
        <f t="shared" si="811"/>
        <v>2</v>
      </c>
      <c r="D25963">
        <v>2615</v>
      </c>
      <c r="E25963" t="s">
        <v>37</v>
      </c>
      <c r="F25963" s="4">
        <v>529000</v>
      </c>
      <c r="G25963" t="s">
        <v>5</v>
      </c>
      <c r="H25963">
        <v>3</v>
      </c>
      <c r="I25963" s="4">
        <f>IF(E25963="Rhode Island", Table1[[#This Row],[price]]*$L$3, IF(E25963="Massachusetts", Table1[[#This Row],[price]]*$L$2, 1))</f>
        <v>529000</v>
      </c>
    </row>
    <row r="25964" spans="1:9" x14ac:dyDescent="0.25">
      <c r="A25964" s="2">
        <v>43239</v>
      </c>
      <c r="B25964" s="1">
        <f t="shared" si="810"/>
        <v>2018</v>
      </c>
      <c r="C25964" s="1">
        <f t="shared" si="811"/>
        <v>2</v>
      </c>
      <c r="D25964">
        <v>2614</v>
      </c>
      <c r="E25964" t="s">
        <v>37</v>
      </c>
      <c r="F25964" s="4">
        <v>537000</v>
      </c>
      <c r="G25964" t="s">
        <v>5</v>
      </c>
      <c r="H25964">
        <v>3</v>
      </c>
      <c r="I25964" s="4">
        <f>IF(E25964="Rhode Island", Table1[[#This Row],[price]]*$L$3, IF(E25964="Massachusetts", Table1[[#This Row],[price]]*$L$2, 1))</f>
        <v>537000</v>
      </c>
    </row>
    <row r="25965" spans="1:9" x14ac:dyDescent="0.25">
      <c r="A25965" s="2">
        <v>43239</v>
      </c>
      <c r="B25965" s="1">
        <f t="shared" si="810"/>
        <v>2018</v>
      </c>
      <c r="C25965" s="1">
        <f t="shared" si="811"/>
        <v>2</v>
      </c>
      <c r="D25965">
        <v>2617</v>
      </c>
      <c r="E25965" t="s">
        <v>37</v>
      </c>
      <c r="F25965" s="4">
        <v>650000</v>
      </c>
      <c r="G25965" t="s">
        <v>5</v>
      </c>
      <c r="H25965">
        <v>3</v>
      </c>
      <c r="I25965" s="4">
        <f>IF(E25965="Rhode Island", Table1[[#This Row],[price]]*$L$3, IF(E25965="Massachusetts", Table1[[#This Row],[price]]*$L$2, 1))</f>
        <v>650000</v>
      </c>
    </row>
    <row r="25966" spans="1:9" x14ac:dyDescent="0.25">
      <c r="A25966" s="2">
        <v>43239</v>
      </c>
      <c r="B25966" s="1">
        <f t="shared" si="810"/>
        <v>2018</v>
      </c>
      <c r="C25966" s="1">
        <f t="shared" si="811"/>
        <v>2</v>
      </c>
      <c r="D25966">
        <v>2614</v>
      </c>
      <c r="E25966" t="s">
        <v>37</v>
      </c>
      <c r="F25966" s="4">
        <v>730000</v>
      </c>
      <c r="G25966" t="s">
        <v>5</v>
      </c>
      <c r="H25966">
        <v>3</v>
      </c>
      <c r="I25966" s="4">
        <f>IF(E25966="Rhode Island", Table1[[#This Row],[price]]*$L$3, IF(E25966="Massachusetts", Table1[[#This Row],[price]]*$L$2, 1))</f>
        <v>730000</v>
      </c>
    </row>
    <row r="25967" spans="1:9" x14ac:dyDescent="0.25">
      <c r="A25967" s="2">
        <v>43239</v>
      </c>
      <c r="B25967" s="1">
        <f t="shared" si="810"/>
        <v>2018</v>
      </c>
      <c r="C25967" s="1">
        <f t="shared" si="811"/>
        <v>2</v>
      </c>
      <c r="D25967">
        <v>2607</v>
      </c>
      <c r="E25967" t="s">
        <v>37</v>
      </c>
      <c r="F25967" s="4">
        <v>750000</v>
      </c>
      <c r="G25967" t="s">
        <v>5</v>
      </c>
      <c r="H25967">
        <v>4</v>
      </c>
      <c r="I25967" s="4">
        <f>IF(E25967="Rhode Island", Table1[[#This Row],[price]]*$L$3, IF(E25967="Massachusetts", Table1[[#This Row],[price]]*$L$2, 1))</f>
        <v>750000</v>
      </c>
    </row>
    <row r="25968" spans="1:9" x14ac:dyDescent="0.25">
      <c r="A25968" s="2">
        <v>43239</v>
      </c>
      <c r="B25968" s="1">
        <f t="shared" si="810"/>
        <v>2018</v>
      </c>
      <c r="C25968" s="1">
        <f t="shared" si="811"/>
        <v>2</v>
      </c>
      <c r="D25968">
        <v>2604</v>
      </c>
      <c r="E25968" t="s">
        <v>37</v>
      </c>
      <c r="F25968" s="4">
        <v>790000</v>
      </c>
      <c r="G25968" t="s">
        <v>5</v>
      </c>
      <c r="H25968">
        <v>3</v>
      </c>
      <c r="I25968" s="4">
        <f>IF(E25968="Rhode Island", Table1[[#This Row],[price]]*$L$3, IF(E25968="Massachusetts", Table1[[#This Row],[price]]*$L$2, 1))</f>
        <v>790000</v>
      </c>
    </row>
    <row r="25969" spans="1:9" x14ac:dyDescent="0.25">
      <c r="A25969" s="2">
        <v>43239</v>
      </c>
      <c r="B25969" s="1">
        <f t="shared" si="810"/>
        <v>2018</v>
      </c>
      <c r="C25969" s="1">
        <f t="shared" si="811"/>
        <v>2</v>
      </c>
      <c r="D25969">
        <v>2617</v>
      </c>
      <c r="E25969" t="s">
        <v>37</v>
      </c>
      <c r="F25969" s="4">
        <v>806000</v>
      </c>
      <c r="G25969" t="s">
        <v>5</v>
      </c>
      <c r="H25969">
        <v>4</v>
      </c>
      <c r="I25969" s="4">
        <f>IF(E25969="Rhode Island", Table1[[#This Row],[price]]*$L$3, IF(E25969="Massachusetts", Table1[[#This Row],[price]]*$L$2, 1))</f>
        <v>806000</v>
      </c>
    </row>
    <row r="25970" spans="1:9" x14ac:dyDescent="0.25">
      <c r="A25970" s="2">
        <v>43239</v>
      </c>
      <c r="B25970" s="1">
        <f t="shared" si="810"/>
        <v>2018</v>
      </c>
      <c r="C25970" s="1">
        <f t="shared" si="811"/>
        <v>2</v>
      </c>
      <c r="D25970">
        <v>2914</v>
      </c>
      <c r="E25970" t="s">
        <v>36</v>
      </c>
      <c r="F25970" s="4">
        <v>815000</v>
      </c>
      <c r="G25970" t="s">
        <v>5</v>
      </c>
      <c r="H25970">
        <v>4</v>
      </c>
      <c r="I25970" s="4">
        <f>IF(E25970="Rhode Island", Table1[[#This Row],[price]]*$L$3, IF(E25970="Massachusetts", Table1[[#This Row],[price]]*$L$2, 1))</f>
        <v>815000</v>
      </c>
    </row>
    <row r="25971" spans="1:9" x14ac:dyDescent="0.25">
      <c r="A25971" s="2">
        <v>43239</v>
      </c>
      <c r="B25971" s="1">
        <f t="shared" si="810"/>
        <v>2018</v>
      </c>
      <c r="C25971" s="1">
        <f t="shared" si="811"/>
        <v>2</v>
      </c>
      <c r="D25971">
        <v>2614</v>
      </c>
      <c r="E25971" t="s">
        <v>37</v>
      </c>
      <c r="F25971" s="4">
        <v>835000</v>
      </c>
      <c r="G25971" t="s">
        <v>5</v>
      </c>
      <c r="H25971">
        <v>4</v>
      </c>
      <c r="I25971" s="4">
        <f>IF(E25971="Rhode Island", Table1[[#This Row],[price]]*$L$3, IF(E25971="Massachusetts", Table1[[#This Row],[price]]*$L$2, 1))</f>
        <v>835000</v>
      </c>
    </row>
    <row r="25972" spans="1:9" x14ac:dyDescent="0.25">
      <c r="A25972" s="2">
        <v>43239</v>
      </c>
      <c r="B25972" s="1">
        <f t="shared" si="810"/>
        <v>2018</v>
      </c>
      <c r="C25972" s="1">
        <f t="shared" si="811"/>
        <v>2</v>
      </c>
      <c r="D25972">
        <v>2614</v>
      </c>
      <c r="E25972" t="s">
        <v>37</v>
      </c>
      <c r="F25972" s="4">
        <v>841000</v>
      </c>
      <c r="G25972" t="s">
        <v>5</v>
      </c>
      <c r="H25972">
        <v>5</v>
      </c>
      <c r="I25972" s="4">
        <f>IF(E25972="Rhode Island", Table1[[#This Row],[price]]*$L$3, IF(E25972="Massachusetts", Table1[[#This Row],[price]]*$L$2, 1))</f>
        <v>841000</v>
      </c>
    </row>
    <row r="25973" spans="1:9" x14ac:dyDescent="0.25">
      <c r="A25973" s="2">
        <v>43239</v>
      </c>
      <c r="B25973" s="1">
        <f t="shared" si="810"/>
        <v>2018</v>
      </c>
      <c r="C25973" s="1">
        <f t="shared" si="811"/>
        <v>2</v>
      </c>
      <c r="D25973">
        <v>2903</v>
      </c>
      <c r="E25973" t="s">
        <v>36</v>
      </c>
      <c r="F25973" s="4">
        <v>878000</v>
      </c>
      <c r="G25973" t="s">
        <v>5</v>
      </c>
      <c r="H25973">
        <v>5</v>
      </c>
      <c r="I25973" s="4">
        <f>IF(E25973="Rhode Island", Table1[[#This Row],[price]]*$L$3, IF(E25973="Massachusetts", Table1[[#This Row],[price]]*$L$2, 1))</f>
        <v>878000</v>
      </c>
    </row>
    <row r="25974" spans="1:9" x14ac:dyDescent="0.25">
      <c r="A25974" s="2">
        <v>43239</v>
      </c>
      <c r="B25974" s="1">
        <f t="shared" si="810"/>
        <v>2018</v>
      </c>
      <c r="C25974" s="1">
        <f t="shared" si="811"/>
        <v>2</v>
      </c>
      <c r="D25974">
        <v>2605</v>
      </c>
      <c r="E25974" t="s">
        <v>37</v>
      </c>
      <c r="F25974" s="4">
        <v>890000</v>
      </c>
      <c r="G25974" t="s">
        <v>5</v>
      </c>
      <c r="H25974">
        <v>3</v>
      </c>
      <c r="I25974" s="4">
        <f>IF(E25974="Rhode Island", Table1[[#This Row],[price]]*$L$3, IF(E25974="Massachusetts", Table1[[#This Row],[price]]*$L$2, 1))</f>
        <v>890000</v>
      </c>
    </row>
    <row r="25975" spans="1:9" x14ac:dyDescent="0.25">
      <c r="A25975" s="2">
        <v>43239</v>
      </c>
      <c r="B25975" s="1">
        <f t="shared" si="810"/>
        <v>2018</v>
      </c>
      <c r="C25975" s="1">
        <f t="shared" si="811"/>
        <v>2</v>
      </c>
      <c r="D25975">
        <v>2602</v>
      </c>
      <c r="E25975" t="s">
        <v>37</v>
      </c>
      <c r="F25975" s="4">
        <v>920000</v>
      </c>
      <c r="G25975" t="s">
        <v>5</v>
      </c>
      <c r="H25975">
        <v>3</v>
      </c>
      <c r="I25975" s="4">
        <f>IF(E25975="Rhode Island", Table1[[#This Row],[price]]*$L$3, IF(E25975="Massachusetts", Table1[[#This Row],[price]]*$L$2, 1))</f>
        <v>920000</v>
      </c>
    </row>
    <row r="25976" spans="1:9" x14ac:dyDescent="0.25">
      <c r="A25976" s="2">
        <v>43239</v>
      </c>
      <c r="B25976" s="1">
        <f t="shared" si="810"/>
        <v>2018</v>
      </c>
      <c r="C25976" s="1">
        <f t="shared" si="811"/>
        <v>2</v>
      </c>
      <c r="D25976">
        <v>2913</v>
      </c>
      <c r="E25976" t="s">
        <v>36</v>
      </c>
      <c r="F25976" s="4">
        <v>1000000</v>
      </c>
      <c r="G25976" t="s">
        <v>5</v>
      </c>
      <c r="H25976">
        <v>5</v>
      </c>
      <c r="I25976" s="4">
        <f>IF(E25976="Rhode Island", Table1[[#This Row],[price]]*$L$3, IF(E25976="Massachusetts", Table1[[#This Row],[price]]*$L$2, 1))</f>
        <v>1000000</v>
      </c>
    </row>
    <row r="25977" spans="1:9" x14ac:dyDescent="0.25">
      <c r="A25977" s="2">
        <v>43239</v>
      </c>
      <c r="B25977" s="1">
        <f t="shared" si="810"/>
        <v>2018</v>
      </c>
      <c r="C25977" s="1">
        <f t="shared" si="811"/>
        <v>2</v>
      </c>
      <c r="D25977">
        <v>2614</v>
      </c>
      <c r="E25977" t="s">
        <v>37</v>
      </c>
      <c r="F25977" s="4">
        <v>1055000</v>
      </c>
      <c r="G25977" t="s">
        <v>5</v>
      </c>
      <c r="H25977">
        <v>4</v>
      </c>
      <c r="I25977" s="4">
        <f>IF(E25977="Rhode Island", Table1[[#This Row],[price]]*$L$3, IF(E25977="Massachusetts", Table1[[#This Row],[price]]*$L$2, 1))</f>
        <v>1055000</v>
      </c>
    </row>
    <row r="25978" spans="1:9" x14ac:dyDescent="0.25">
      <c r="A25978" s="2">
        <v>43239</v>
      </c>
      <c r="B25978" s="1">
        <f t="shared" si="810"/>
        <v>2018</v>
      </c>
      <c r="C25978" s="1">
        <f t="shared" si="811"/>
        <v>2</v>
      </c>
      <c r="D25978">
        <v>2903</v>
      </c>
      <c r="E25978" t="s">
        <v>36</v>
      </c>
      <c r="F25978" s="4">
        <v>1350000</v>
      </c>
      <c r="G25978" t="s">
        <v>5</v>
      </c>
      <c r="H25978">
        <v>3</v>
      </c>
      <c r="I25978" s="4">
        <f>IF(E25978="Rhode Island", Table1[[#This Row],[price]]*$L$3, IF(E25978="Massachusetts", Table1[[#This Row],[price]]*$L$2, 1))</f>
        <v>1350000</v>
      </c>
    </row>
    <row r="25979" spans="1:9" x14ac:dyDescent="0.25">
      <c r="A25979" s="2">
        <v>43239</v>
      </c>
      <c r="B25979" s="1">
        <f t="shared" si="810"/>
        <v>2018</v>
      </c>
      <c r="C25979" s="1">
        <f t="shared" si="811"/>
        <v>2</v>
      </c>
      <c r="D25979">
        <v>2605</v>
      </c>
      <c r="E25979" t="s">
        <v>37</v>
      </c>
      <c r="F25979" s="4">
        <v>1385000</v>
      </c>
      <c r="G25979" t="s">
        <v>5</v>
      </c>
      <c r="H25979">
        <v>4</v>
      </c>
      <c r="I25979" s="4">
        <f>IF(E25979="Rhode Island", Table1[[#This Row],[price]]*$L$3, IF(E25979="Massachusetts", Table1[[#This Row],[price]]*$L$2, 1))</f>
        <v>1385000</v>
      </c>
    </row>
    <row r="25980" spans="1:9" x14ac:dyDescent="0.25">
      <c r="A25980" s="2">
        <v>43239</v>
      </c>
      <c r="B25980" s="1">
        <f t="shared" si="810"/>
        <v>2018</v>
      </c>
      <c r="C25980" s="1">
        <f t="shared" si="811"/>
        <v>2</v>
      </c>
      <c r="D25980">
        <v>2607</v>
      </c>
      <c r="E25980" t="s">
        <v>37</v>
      </c>
      <c r="F25980" s="4">
        <v>1400000</v>
      </c>
      <c r="G25980" t="s">
        <v>5</v>
      </c>
      <c r="H25980">
        <v>4</v>
      </c>
      <c r="I25980" s="4">
        <f>IF(E25980="Rhode Island", Table1[[#This Row],[price]]*$L$3, IF(E25980="Massachusetts", Table1[[#This Row],[price]]*$L$2, 1))</f>
        <v>1400000</v>
      </c>
    </row>
    <row r="25981" spans="1:9" x14ac:dyDescent="0.25">
      <c r="A25981" s="2">
        <v>43239</v>
      </c>
      <c r="B25981" s="1">
        <f t="shared" si="810"/>
        <v>2018</v>
      </c>
      <c r="C25981" s="1">
        <f t="shared" si="811"/>
        <v>2</v>
      </c>
      <c r="D25981">
        <v>2603</v>
      </c>
      <c r="E25981" t="s">
        <v>37</v>
      </c>
      <c r="F25981" s="4">
        <v>1550000</v>
      </c>
      <c r="G25981" t="s">
        <v>5</v>
      </c>
      <c r="H25981">
        <v>4</v>
      </c>
      <c r="I25981" s="4">
        <f>IF(E25981="Rhode Island", Table1[[#This Row],[price]]*$L$3, IF(E25981="Massachusetts", Table1[[#This Row],[price]]*$L$2, 1))</f>
        <v>1550000</v>
      </c>
    </row>
    <row r="25982" spans="1:9" x14ac:dyDescent="0.25">
      <c r="A25982" s="2">
        <v>43239</v>
      </c>
      <c r="B25982" s="1">
        <f t="shared" si="810"/>
        <v>2018</v>
      </c>
      <c r="C25982" s="1">
        <f t="shared" si="811"/>
        <v>2</v>
      </c>
      <c r="D25982">
        <v>2604</v>
      </c>
      <c r="E25982" t="s">
        <v>37</v>
      </c>
      <c r="F25982" s="4">
        <v>1680000</v>
      </c>
      <c r="G25982" t="s">
        <v>5</v>
      </c>
      <c r="H25982">
        <v>4</v>
      </c>
      <c r="I25982" s="4">
        <f>IF(E25982="Rhode Island", Table1[[#This Row],[price]]*$L$3, IF(E25982="Massachusetts", Table1[[#This Row],[price]]*$L$2, 1))</f>
        <v>1680000</v>
      </c>
    </row>
    <row r="25983" spans="1:9" x14ac:dyDescent="0.25">
      <c r="A25983" s="2">
        <v>43239</v>
      </c>
      <c r="B25983" s="1">
        <f t="shared" si="810"/>
        <v>2018</v>
      </c>
      <c r="C25983" s="1">
        <f t="shared" si="811"/>
        <v>2</v>
      </c>
      <c r="D25983">
        <v>2601</v>
      </c>
      <c r="E25983" t="s">
        <v>37</v>
      </c>
      <c r="F25983" s="4">
        <v>457500</v>
      </c>
      <c r="G25983" t="s">
        <v>6</v>
      </c>
      <c r="H25983">
        <v>1</v>
      </c>
      <c r="I25983" s="4">
        <f>IF(E25983="Rhode Island", Table1[[#This Row],[price]]*$L$3, IF(E25983="Massachusetts", Table1[[#This Row],[price]]*$L$2, 1))</f>
        <v>457500</v>
      </c>
    </row>
    <row r="25984" spans="1:9" x14ac:dyDescent="0.25">
      <c r="A25984" s="2">
        <v>43241</v>
      </c>
      <c r="B25984" s="1">
        <f t="shared" si="810"/>
        <v>2018</v>
      </c>
      <c r="C25984" s="1">
        <f t="shared" si="811"/>
        <v>2</v>
      </c>
      <c r="D25984">
        <v>2905</v>
      </c>
      <c r="E25984" t="s">
        <v>36</v>
      </c>
      <c r="F25984" s="4">
        <v>580000</v>
      </c>
      <c r="G25984" t="s">
        <v>5</v>
      </c>
      <c r="H25984">
        <v>4</v>
      </c>
      <c r="I25984" s="4">
        <f>IF(E25984="Rhode Island", Table1[[#This Row],[price]]*$L$3, IF(E25984="Massachusetts", Table1[[#This Row],[price]]*$L$2, 1))</f>
        <v>580000</v>
      </c>
    </row>
    <row r="25985" spans="1:9" x14ac:dyDescent="0.25">
      <c r="A25985" s="2">
        <v>43241</v>
      </c>
      <c r="B25985" s="1">
        <f t="shared" si="810"/>
        <v>2018</v>
      </c>
      <c r="C25985" s="1">
        <f t="shared" si="811"/>
        <v>2</v>
      </c>
      <c r="D25985">
        <v>2902</v>
      </c>
      <c r="E25985" t="s">
        <v>36</v>
      </c>
      <c r="F25985" s="4">
        <v>635000</v>
      </c>
      <c r="G25985" t="s">
        <v>5</v>
      </c>
      <c r="H25985">
        <v>3</v>
      </c>
      <c r="I25985" s="4">
        <f>IF(E25985="Rhode Island", Table1[[#This Row],[price]]*$L$3, IF(E25985="Massachusetts", Table1[[#This Row],[price]]*$L$2, 1))</f>
        <v>635000</v>
      </c>
    </row>
    <row r="25986" spans="1:9" x14ac:dyDescent="0.25">
      <c r="A25986" s="2">
        <v>43241</v>
      </c>
      <c r="B25986" s="1">
        <f t="shared" ref="B25986:B26049" si="812">YEAR(A25986)</f>
        <v>2018</v>
      </c>
      <c r="C25986" s="1">
        <f t="shared" ref="C25986:C26049" si="813">ROUNDUP(MONTH(A25986)/3,0)</f>
        <v>2</v>
      </c>
      <c r="D25986">
        <v>2914</v>
      </c>
      <c r="E25986" t="s">
        <v>36</v>
      </c>
      <c r="F25986" s="4">
        <v>750000</v>
      </c>
      <c r="G25986" t="s">
        <v>5</v>
      </c>
      <c r="H25986">
        <v>4</v>
      </c>
      <c r="I25986" s="4">
        <f>IF(E25986="Rhode Island", Table1[[#This Row],[price]]*$L$3, IF(E25986="Massachusetts", Table1[[#This Row],[price]]*$L$2, 1))</f>
        <v>750000</v>
      </c>
    </row>
    <row r="25987" spans="1:9" x14ac:dyDescent="0.25">
      <c r="A25987" s="2">
        <v>43241</v>
      </c>
      <c r="B25987" s="1">
        <f t="shared" si="812"/>
        <v>2018</v>
      </c>
      <c r="C25987" s="1">
        <f t="shared" si="813"/>
        <v>2</v>
      </c>
      <c r="D25987">
        <v>2600</v>
      </c>
      <c r="E25987" t="s">
        <v>37</v>
      </c>
      <c r="F25987" s="4">
        <v>1180000</v>
      </c>
      <c r="G25987" t="s">
        <v>5</v>
      </c>
      <c r="H25987">
        <v>3</v>
      </c>
      <c r="I25987" s="4">
        <f>IF(E25987="Rhode Island", Table1[[#This Row],[price]]*$L$3, IF(E25987="Massachusetts", Table1[[#This Row],[price]]*$L$2, 1))</f>
        <v>1180000</v>
      </c>
    </row>
    <row r="25988" spans="1:9" x14ac:dyDescent="0.25">
      <c r="A25988" s="2">
        <v>43241</v>
      </c>
      <c r="B25988" s="1">
        <f t="shared" si="812"/>
        <v>2018</v>
      </c>
      <c r="C25988" s="1">
        <f t="shared" si="813"/>
        <v>2</v>
      </c>
      <c r="D25988">
        <v>2602</v>
      </c>
      <c r="E25988" t="s">
        <v>37</v>
      </c>
      <c r="F25988" s="4">
        <v>276500</v>
      </c>
      <c r="G25988" t="s">
        <v>6</v>
      </c>
      <c r="H25988">
        <v>1</v>
      </c>
      <c r="I25988" s="4">
        <f>IF(E25988="Rhode Island", Table1[[#This Row],[price]]*$L$3, IF(E25988="Massachusetts", Table1[[#This Row],[price]]*$L$2, 1))</f>
        <v>276500</v>
      </c>
    </row>
    <row r="25989" spans="1:9" x14ac:dyDescent="0.25">
      <c r="A25989" s="2">
        <v>43241</v>
      </c>
      <c r="B25989" s="1">
        <f t="shared" si="812"/>
        <v>2018</v>
      </c>
      <c r="C25989" s="1">
        <f t="shared" si="813"/>
        <v>2</v>
      </c>
      <c r="D25989">
        <v>2602</v>
      </c>
      <c r="E25989" t="s">
        <v>37</v>
      </c>
      <c r="F25989" s="4">
        <v>345000</v>
      </c>
      <c r="G25989" t="s">
        <v>6</v>
      </c>
      <c r="H25989">
        <v>2</v>
      </c>
      <c r="I25989" s="4">
        <f>IF(E25989="Rhode Island", Table1[[#This Row],[price]]*$L$3, IF(E25989="Massachusetts", Table1[[#This Row],[price]]*$L$2, 1))</f>
        <v>345000</v>
      </c>
    </row>
    <row r="25990" spans="1:9" x14ac:dyDescent="0.25">
      <c r="A25990" s="2">
        <v>43241</v>
      </c>
      <c r="B25990" s="1">
        <f t="shared" si="812"/>
        <v>2018</v>
      </c>
      <c r="C25990" s="1">
        <f t="shared" si="813"/>
        <v>2</v>
      </c>
      <c r="D25990">
        <v>2602</v>
      </c>
      <c r="E25990" t="s">
        <v>37</v>
      </c>
      <c r="F25990" s="4">
        <v>361000</v>
      </c>
      <c r="G25990" t="s">
        <v>6</v>
      </c>
      <c r="H25990">
        <v>2</v>
      </c>
      <c r="I25990" s="4">
        <f>IF(E25990="Rhode Island", Table1[[#This Row],[price]]*$L$3, IF(E25990="Massachusetts", Table1[[#This Row],[price]]*$L$2, 1))</f>
        <v>361000</v>
      </c>
    </row>
    <row r="25991" spans="1:9" x14ac:dyDescent="0.25">
      <c r="A25991" s="2">
        <v>43241</v>
      </c>
      <c r="B25991" s="1">
        <f t="shared" si="812"/>
        <v>2018</v>
      </c>
      <c r="C25991" s="1">
        <f t="shared" si="813"/>
        <v>2</v>
      </c>
      <c r="D25991">
        <v>2617</v>
      </c>
      <c r="E25991" t="s">
        <v>37</v>
      </c>
      <c r="F25991" s="4">
        <v>415000</v>
      </c>
      <c r="G25991" t="s">
        <v>6</v>
      </c>
      <c r="H25991">
        <v>3</v>
      </c>
      <c r="I25991" s="4">
        <f>IF(E25991="Rhode Island", Table1[[#This Row],[price]]*$L$3, IF(E25991="Massachusetts", Table1[[#This Row],[price]]*$L$2, 1))</f>
        <v>415000</v>
      </c>
    </row>
    <row r="25992" spans="1:9" x14ac:dyDescent="0.25">
      <c r="A25992" s="2">
        <v>43241</v>
      </c>
      <c r="B25992" s="1">
        <f t="shared" si="812"/>
        <v>2018</v>
      </c>
      <c r="C25992" s="1">
        <f t="shared" si="813"/>
        <v>2</v>
      </c>
      <c r="D25992">
        <v>2606</v>
      </c>
      <c r="E25992" t="s">
        <v>37</v>
      </c>
      <c r="F25992" s="4">
        <v>440000</v>
      </c>
      <c r="G25992" t="s">
        <v>6</v>
      </c>
      <c r="H25992">
        <v>2</v>
      </c>
      <c r="I25992" s="4">
        <f>IF(E25992="Rhode Island", Table1[[#This Row],[price]]*$L$3, IF(E25992="Massachusetts", Table1[[#This Row],[price]]*$L$2, 1))</f>
        <v>440000</v>
      </c>
    </row>
    <row r="25993" spans="1:9" x14ac:dyDescent="0.25">
      <c r="A25993" s="2">
        <v>43241</v>
      </c>
      <c r="B25993" s="1">
        <f t="shared" si="812"/>
        <v>2018</v>
      </c>
      <c r="C25993" s="1">
        <f t="shared" si="813"/>
        <v>2</v>
      </c>
      <c r="D25993">
        <v>2914</v>
      </c>
      <c r="E25993" t="s">
        <v>36</v>
      </c>
      <c r="F25993" s="4">
        <v>469000</v>
      </c>
      <c r="G25993" t="s">
        <v>6</v>
      </c>
      <c r="H25993">
        <v>3</v>
      </c>
      <c r="I25993" s="4">
        <f>IF(E25993="Rhode Island", Table1[[#This Row],[price]]*$L$3, IF(E25993="Massachusetts", Table1[[#This Row],[price]]*$L$2, 1))</f>
        <v>469000</v>
      </c>
    </row>
    <row r="25994" spans="1:9" x14ac:dyDescent="0.25">
      <c r="A25994" s="2">
        <v>43241</v>
      </c>
      <c r="B25994" s="1">
        <f t="shared" si="812"/>
        <v>2018</v>
      </c>
      <c r="C25994" s="1">
        <f t="shared" si="813"/>
        <v>2</v>
      </c>
      <c r="D25994">
        <v>2604</v>
      </c>
      <c r="E25994" t="s">
        <v>37</v>
      </c>
      <c r="F25994" s="4">
        <v>720000</v>
      </c>
      <c r="G25994" t="s">
        <v>6</v>
      </c>
      <c r="H25994">
        <v>2</v>
      </c>
      <c r="I25994" s="4">
        <f>IF(E25994="Rhode Island", Table1[[#This Row],[price]]*$L$3, IF(E25994="Massachusetts", Table1[[#This Row],[price]]*$L$2, 1))</f>
        <v>720000</v>
      </c>
    </row>
    <row r="25995" spans="1:9" x14ac:dyDescent="0.25">
      <c r="A25995" s="2">
        <v>43242</v>
      </c>
      <c r="B25995" s="1">
        <f t="shared" si="812"/>
        <v>2018</v>
      </c>
      <c r="C25995" s="1">
        <f t="shared" si="813"/>
        <v>2</v>
      </c>
      <c r="D25995">
        <v>2906</v>
      </c>
      <c r="E25995" t="s">
        <v>36</v>
      </c>
      <c r="F25995" s="4">
        <v>465000</v>
      </c>
      <c r="G25995" t="s">
        <v>5</v>
      </c>
      <c r="H25995">
        <v>3</v>
      </c>
      <c r="I25995" s="4">
        <f>IF(E25995="Rhode Island", Table1[[#This Row],[price]]*$L$3, IF(E25995="Massachusetts", Table1[[#This Row],[price]]*$L$2, 1))</f>
        <v>465000</v>
      </c>
    </row>
    <row r="25996" spans="1:9" x14ac:dyDescent="0.25">
      <c r="A25996" s="2">
        <v>43242</v>
      </c>
      <c r="B25996" s="1">
        <f t="shared" si="812"/>
        <v>2018</v>
      </c>
      <c r="C25996" s="1">
        <f t="shared" si="813"/>
        <v>2</v>
      </c>
      <c r="D25996">
        <v>2913</v>
      </c>
      <c r="E25996" t="s">
        <v>36</v>
      </c>
      <c r="F25996" s="4">
        <v>550000</v>
      </c>
      <c r="G25996" t="s">
        <v>5</v>
      </c>
      <c r="H25996">
        <v>4</v>
      </c>
      <c r="I25996" s="4">
        <f>IF(E25996="Rhode Island", Table1[[#This Row],[price]]*$L$3, IF(E25996="Massachusetts", Table1[[#This Row],[price]]*$L$2, 1))</f>
        <v>550000</v>
      </c>
    </row>
    <row r="25997" spans="1:9" x14ac:dyDescent="0.25">
      <c r="A25997" s="2">
        <v>43242</v>
      </c>
      <c r="B25997" s="1">
        <f t="shared" si="812"/>
        <v>2018</v>
      </c>
      <c r="C25997" s="1">
        <f t="shared" si="813"/>
        <v>2</v>
      </c>
      <c r="D25997">
        <v>2614</v>
      </c>
      <c r="E25997" t="s">
        <v>37</v>
      </c>
      <c r="F25997" s="4">
        <v>590000</v>
      </c>
      <c r="G25997" t="s">
        <v>5</v>
      </c>
      <c r="H25997">
        <v>3</v>
      </c>
      <c r="I25997" s="4">
        <f>IF(E25997="Rhode Island", Table1[[#This Row],[price]]*$L$3, IF(E25997="Massachusetts", Table1[[#This Row],[price]]*$L$2, 1))</f>
        <v>590000</v>
      </c>
    </row>
    <row r="25998" spans="1:9" x14ac:dyDescent="0.25">
      <c r="A25998" s="2">
        <v>43242</v>
      </c>
      <c r="B25998" s="1">
        <f t="shared" si="812"/>
        <v>2018</v>
      </c>
      <c r="C25998" s="1">
        <f t="shared" si="813"/>
        <v>2</v>
      </c>
      <c r="D25998">
        <v>2905</v>
      </c>
      <c r="E25998" t="s">
        <v>36</v>
      </c>
      <c r="F25998" s="4">
        <v>591500</v>
      </c>
      <c r="G25998" t="s">
        <v>5</v>
      </c>
      <c r="H25998">
        <v>3</v>
      </c>
      <c r="I25998" s="4">
        <f>IF(E25998="Rhode Island", Table1[[#This Row],[price]]*$L$3, IF(E25998="Massachusetts", Table1[[#This Row],[price]]*$L$2, 1))</f>
        <v>591500</v>
      </c>
    </row>
    <row r="25999" spans="1:9" x14ac:dyDescent="0.25">
      <c r="A25999" s="2">
        <v>43242</v>
      </c>
      <c r="B25999" s="1">
        <f t="shared" si="812"/>
        <v>2018</v>
      </c>
      <c r="C25999" s="1">
        <f t="shared" si="813"/>
        <v>2</v>
      </c>
      <c r="D25999">
        <v>2614</v>
      </c>
      <c r="E25999" t="s">
        <v>37</v>
      </c>
      <c r="F25999" s="4">
        <v>670000</v>
      </c>
      <c r="G25999" t="s">
        <v>5</v>
      </c>
      <c r="H25999">
        <v>3</v>
      </c>
      <c r="I25999" s="4">
        <f>IF(E25999="Rhode Island", Table1[[#This Row],[price]]*$L$3, IF(E25999="Massachusetts", Table1[[#This Row],[price]]*$L$2, 1))</f>
        <v>670000</v>
      </c>
    </row>
    <row r="26000" spans="1:9" x14ac:dyDescent="0.25">
      <c r="A26000" s="2">
        <v>43242</v>
      </c>
      <c r="B26000" s="1">
        <f t="shared" si="812"/>
        <v>2018</v>
      </c>
      <c r="C26000" s="1">
        <f t="shared" si="813"/>
        <v>2</v>
      </c>
      <c r="D26000">
        <v>2617</v>
      </c>
      <c r="E26000" t="s">
        <v>37</v>
      </c>
      <c r="F26000" s="4">
        <v>687000</v>
      </c>
      <c r="G26000" t="s">
        <v>5</v>
      </c>
      <c r="H26000">
        <v>4</v>
      </c>
      <c r="I26000" s="4">
        <f>IF(E26000="Rhode Island", Table1[[#This Row],[price]]*$L$3, IF(E26000="Massachusetts", Table1[[#This Row],[price]]*$L$2, 1))</f>
        <v>687000</v>
      </c>
    </row>
    <row r="26001" spans="1:9" x14ac:dyDescent="0.25">
      <c r="A26001" s="2">
        <v>43242</v>
      </c>
      <c r="B26001" s="1">
        <f t="shared" si="812"/>
        <v>2018</v>
      </c>
      <c r="C26001" s="1">
        <f t="shared" si="813"/>
        <v>2</v>
      </c>
      <c r="D26001">
        <v>2913</v>
      </c>
      <c r="E26001" t="s">
        <v>36</v>
      </c>
      <c r="F26001" s="4">
        <v>690000</v>
      </c>
      <c r="G26001" t="s">
        <v>5</v>
      </c>
      <c r="H26001">
        <v>3</v>
      </c>
      <c r="I26001" s="4">
        <f>IF(E26001="Rhode Island", Table1[[#This Row],[price]]*$L$3, IF(E26001="Massachusetts", Table1[[#This Row],[price]]*$L$2, 1))</f>
        <v>690000</v>
      </c>
    </row>
    <row r="26002" spans="1:9" x14ac:dyDescent="0.25">
      <c r="A26002" s="2">
        <v>43242</v>
      </c>
      <c r="B26002" s="1">
        <f t="shared" si="812"/>
        <v>2018</v>
      </c>
      <c r="C26002" s="1">
        <f t="shared" si="813"/>
        <v>2</v>
      </c>
      <c r="D26002">
        <v>2903</v>
      </c>
      <c r="E26002" t="s">
        <v>36</v>
      </c>
      <c r="F26002" s="4">
        <v>785000</v>
      </c>
      <c r="G26002" t="s">
        <v>5</v>
      </c>
      <c r="H26002">
        <v>5</v>
      </c>
      <c r="I26002" s="4">
        <f>IF(E26002="Rhode Island", Table1[[#This Row],[price]]*$L$3, IF(E26002="Massachusetts", Table1[[#This Row],[price]]*$L$2, 1))</f>
        <v>785000</v>
      </c>
    </row>
    <row r="26003" spans="1:9" x14ac:dyDescent="0.25">
      <c r="A26003" s="2">
        <v>43242</v>
      </c>
      <c r="B26003" s="1">
        <f t="shared" si="812"/>
        <v>2018</v>
      </c>
      <c r="C26003" s="1">
        <f t="shared" si="813"/>
        <v>2</v>
      </c>
      <c r="D26003">
        <v>2914</v>
      </c>
      <c r="E26003" t="s">
        <v>36</v>
      </c>
      <c r="F26003" s="4">
        <v>848000</v>
      </c>
      <c r="G26003" t="s">
        <v>5</v>
      </c>
      <c r="H26003">
        <v>5</v>
      </c>
      <c r="I26003" s="4">
        <f>IF(E26003="Rhode Island", Table1[[#This Row],[price]]*$L$3, IF(E26003="Massachusetts", Table1[[#This Row],[price]]*$L$2, 1))</f>
        <v>848000</v>
      </c>
    </row>
    <row r="26004" spans="1:9" x14ac:dyDescent="0.25">
      <c r="A26004" s="2">
        <v>43242</v>
      </c>
      <c r="B26004" s="1">
        <f t="shared" si="812"/>
        <v>2018</v>
      </c>
      <c r="C26004" s="1">
        <f t="shared" si="813"/>
        <v>2</v>
      </c>
      <c r="D26004">
        <v>2605</v>
      </c>
      <c r="E26004" t="s">
        <v>37</v>
      </c>
      <c r="F26004" s="4">
        <v>962500</v>
      </c>
      <c r="G26004" t="s">
        <v>5</v>
      </c>
      <c r="H26004">
        <v>5</v>
      </c>
      <c r="I26004" s="4">
        <f>IF(E26004="Rhode Island", Table1[[#This Row],[price]]*$L$3, IF(E26004="Massachusetts", Table1[[#This Row],[price]]*$L$2, 1))</f>
        <v>962500</v>
      </c>
    </row>
    <row r="26005" spans="1:9" x14ac:dyDescent="0.25">
      <c r="A26005" s="2">
        <v>43242</v>
      </c>
      <c r="B26005" s="1">
        <f t="shared" si="812"/>
        <v>2018</v>
      </c>
      <c r="C26005" s="1">
        <f t="shared" si="813"/>
        <v>2</v>
      </c>
      <c r="D26005">
        <v>2602</v>
      </c>
      <c r="E26005" t="s">
        <v>37</v>
      </c>
      <c r="F26005" s="4">
        <v>1122500</v>
      </c>
      <c r="G26005" t="s">
        <v>5</v>
      </c>
      <c r="H26005">
        <v>4</v>
      </c>
      <c r="I26005" s="4">
        <f>IF(E26005="Rhode Island", Table1[[#This Row],[price]]*$L$3, IF(E26005="Massachusetts", Table1[[#This Row],[price]]*$L$2, 1))</f>
        <v>1122500</v>
      </c>
    </row>
    <row r="26006" spans="1:9" x14ac:dyDescent="0.25">
      <c r="A26006" s="2">
        <v>43242</v>
      </c>
      <c r="B26006" s="1">
        <f t="shared" si="812"/>
        <v>2018</v>
      </c>
      <c r="C26006" s="1">
        <f t="shared" si="813"/>
        <v>2</v>
      </c>
      <c r="D26006">
        <v>2602</v>
      </c>
      <c r="E26006" t="s">
        <v>37</v>
      </c>
      <c r="F26006" s="4">
        <v>1500000</v>
      </c>
      <c r="G26006" t="s">
        <v>5</v>
      </c>
      <c r="H26006">
        <v>5</v>
      </c>
      <c r="I26006" s="4">
        <f>IF(E26006="Rhode Island", Table1[[#This Row],[price]]*$L$3, IF(E26006="Massachusetts", Table1[[#This Row],[price]]*$L$2, 1))</f>
        <v>1500000</v>
      </c>
    </row>
    <row r="26007" spans="1:9" x14ac:dyDescent="0.25">
      <c r="A26007" s="2">
        <v>43242</v>
      </c>
      <c r="B26007" s="1">
        <f t="shared" si="812"/>
        <v>2018</v>
      </c>
      <c r="C26007" s="1">
        <f t="shared" si="813"/>
        <v>2</v>
      </c>
      <c r="D26007">
        <v>2614</v>
      </c>
      <c r="E26007" t="s">
        <v>37</v>
      </c>
      <c r="F26007" s="4">
        <v>276000</v>
      </c>
      <c r="G26007" t="s">
        <v>6</v>
      </c>
      <c r="H26007">
        <v>3</v>
      </c>
      <c r="I26007" s="4">
        <f>IF(E26007="Rhode Island", Table1[[#This Row],[price]]*$L$3, IF(E26007="Massachusetts", Table1[[#This Row],[price]]*$L$2, 1))</f>
        <v>276000</v>
      </c>
    </row>
    <row r="26008" spans="1:9" x14ac:dyDescent="0.25">
      <c r="A26008" s="2">
        <v>43242</v>
      </c>
      <c r="B26008" s="1">
        <f t="shared" si="812"/>
        <v>2018</v>
      </c>
      <c r="C26008" s="1">
        <f t="shared" si="813"/>
        <v>2</v>
      </c>
      <c r="D26008">
        <v>2602</v>
      </c>
      <c r="E26008" t="s">
        <v>37</v>
      </c>
      <c r="F26008" s="4">
        <v>277000</v>
      </c>
      <c r="G26008" t="s">
        <v>6</v>
      </c>
      <c r="H26008">
        <v>1</v>
      </c>
      <c r="I26008" s="4">
        <f>IF(E26008="Rhode Island", Table1[[#This Row],[price]]*$L$3, IF(E26008="Massachusetts", Table1[[#This Row],[price]]*$L$2, 1))</f>
        <v>277000</v>
      </c>
    </row>
    <row r="26009" spans="1:9" x14ac:dyDescent="0.25">
      <c r="A26009" s="2">
        <v>43242</v>
      </c>
      <c r="B26009" s="1">
        <f t="shared" si="812"/>
        <v>2018</v>
      </c>
      <c r="C26009" s="1">
        <f t="shared" si="813"/>
        <v>2</v>
      </c>
      <c r="D26009">
        <v>2617</v>
      </c>
      <c r="E26009" t="s">
        <v>37</v>
      </c>
      <c r="F26009" s="4">
        <v>290000</v>
      </c>
      <c r="G26009" t="s">
        <v>6</v>
      </c>
      <c r="H26009">
        <v>1</v>
      </c>
      <c r="I26009" s="4">
        <f>IF(E26009="Rhode Island", Table1[[#This Row],[price]]*$L$3, IF(E26009="Massachusetts", Table1[[#This Row],[price]]*$L$2, 1))</f>
        <v>290000</v>
      </c>
    </row>
    <row r="26010" spans="1:9" x14ac:dyDescent="0.25">
      <c r="A26010" s="2">
        <v>43242</v>
      </c>
      <c r="B26010" s="1">
        <f t="shared" si="812"/>
        <v>2018</v>
      </c>
      <c r="C26010" s="1">
        <f t="shared" si="813"/>
        <v>2</v>
      </c>
      <c r="D26010">
        <v>2914</v>
      </c>
      <c r="E26010" t="s">
        <v>36</v>
      </c>
      <c r="F26010" s="4">
        <v>469000</v>
      </c>
      <c r="G26010" t="s">
        <v>6</v>
      </c>
      <c r="H26010">
        <v>3</v>
      </c>
      <c r="I26010" s="4">
        <f>IF(E26010="Rhode Island", Table1[[#This Row],[price]]*$L$3, IF(E26010="Massachusetts", Table1[[#This Row],[price]]*$L$2, 1))</f>
        <v>469000</v>
      </c>
    </row>
    <row r="26011" spans="1:9" x14ac:dyDescent="0.25">
      <c r="A26011" s="2">
        <v>43242</v>
      </c>
      <c r="B26011" s="1">
        <f t="shared" si="812"/>
        <v>2018</v>
      </c>
      <c r="C26011" s="1">
        <f t="shared" si="813"/>
        <v>2</v>
      </c>
      <c r="D26011">
        <v>2612</v>
      </c>
      <c r="E26011" t="s">
        <v>37</v>
      </c>
      <c r="F26011" s="4">
        <v>485000</v>
      </c>
      <c r="G26011" t="s">
        <v>6</v>
      </c>
      <c r="H26011">
        <v>2</v>
      </c>
      <c r="I26011" s="4">
        <f>IF(E26011="Rhode Island", Table1[[#This Row],[price]]*$L$3, IF(E26011="Massachusetts", Table1[[#This Row],[price]]*$L$2, 1))</f>
        <v>485000</v>
      </c>
    </row>
    <row r="26012" spans="1:9" x14ac:dyDescent="0.25">
      <c r="A26012" s="2">
        <v>43242</v>
      </c>
      <c r="B26012" s="1">
        <f t="shared" si="812"/>
        <v>2018</v>
      </c>
      <c r="C26012" s="1">
        <f t="shared" si="813"/>
        <v>2</v>
      </c>
      <c r="D26012">
        <v>2603</v>
      </c>
      <c r="E26012" t="s">
        <v>37</v>
      </c>
      <c r="F26012" s="4">
        <v>531100</v>
      </c>
      <c r="G26012" t="s">
        <v>6</v>
      </c>
      <c r="H26012">
        <v>1</v>
      </c>
      <c r="I26012" s="4">
        <f>IF(E26012="Rhode Island", Table1[[#This Row],[price]]*$L$3, IF(E26012="Massachusetts", Table1[[#This Row],[price]]*$L$2, 1))</f>
        <v>531100</v>
      </c>
    </row>
    <row r="26013" spans="1:9" x14ac:dyDescent="0.25">
      <c r="A26013" s="2">
        <v>43243</v>
      </c>
      <c r="B26013" s="1">
        <f t="shared" si="812"/>
        <v>2018</v>
      </c>
      <c r="C26013" s="1">
        <f t="shared" si="813"/>
        <v>2</v>
      </c>
      <c r="D26013">
        <v>2906</v>
      </c>
      <c r="E26013" t="s">
        <v>36</v>
      </c>
      <c r="F26013" s="4">
        <v>400000</v>
      </c>
      <c r="G26013" t="s">
        <v>5</v>
      </c>
      <c r="H26013">
        <v>3</v>
      </c>
      <c r="I26013" s="4">
        <f>IF(E26013="Rhode Island", Table1[[#This Row],[price]]*$L$3, IF(E26013="Massachusetts", Table1[[#This Row],[price]]*$L$2, 1))</f>
        <v>400000</v>
      </c>
    </row>
    <row r="26014" spans="1:9" x14ac:dyDescent="0.25">
      <c r="A26014" s="2">
        <v>43243</v>
      </c>
      <c r="B26014" s="1">
        <f t="shared" si="812"/>
        <v>2018</v>
      </c>
      <c r="C26014" s="1">
        <f t="shared" si="813"/>
        <v>2</v>
      </c>
      <c r="D26014">
        <v>2905</v>
      </c>
      <c r="E26014" t="s">
        <v>36</v>
      </c>
      <c r="F26014" s="4">
        <v>485000</v>
      </c>
      <c r="G26014" t="s">
        <v>5</v>
      </c>
      <c r="H26014">
        <v>3</v>
      </c>
      <c r="I26014" s="4">
        <f>IF(E26014="Rhode Island", Table1[[#This Row],[price]]*$L$3, IF(E26014="Massachusetts", Table1[[#This Row],[price]]*$L$2, 1))</f>
        <v>485000</v>
      </c>
    </row>
    <row r="26015" spans="1:9" x14ac:dyDescent="0.25">
      <c r="A26015" s="2">
        <v>43243</v>
      </c>
      <c r="B26015" s="1">
        <f t="shared" si="812"/>
        <v>2018</v>
      </c>
      <c r="C26015" s="1">
        <f t="shared" si="813"/>
        <v>2</v>
      </c>
      <c r="D26015">
        <v>2913</v>
      </c>
      <c r="E26015" t="s">
        <v>36</v>
      </c>
      <c r="F26015" s="4">
        <v>512000</v>
      </c>
      <c r="G26015" t="s">
        <v>5</v>
      </c>
      <c r="H26015">
        <v>3</v>
      </c>
      <c r="I26015" s="4">
        <f>IF(E26015="Rhode Island", Table1[[#This Row],[price]]*$L$3, IF(E26015="Massachusetts", Table1[[#This Row],[price]]*$L$2, 1))</f>
        <v>512000</v>
      </c>
    </row>
    <row r="26016" spans="1:9" x14ac:dyDescent="0.25">
      <c r="A26016" s="2">
        <v>43243</v>
      </c>
      <c r="B26016" s="1">
        <f t="shared" si="812"/>
        <v>2018</v>
      </c>
      <c r="C26016" s="1">
        <f t="shared" si="813"/>
        <v>2</v>
      </c>
      <c r="D26016">
        <v>2914</v>
      </c>
      <c r="E26016" t="s">
        <v>36</v>
      </c>
      <c r="F26016" s="4">
        <v>515000</v>
      </c>
      <c r="G26016" t="s">
        <v>5</v>
      </c>
      <c r="H26016">
        <v>3</v>
      </c>
      <c r="I26016" s="4">
        <f>IF(E26016="Rhode Island", Table1[[#This Row],[price]]*$L$3, IF(E26016="Massachusetts", Table1[[#This Row],[price]]*$L$2, 1))</f>
        <v>515000</v>
      </c>
    </row>
    <row r="26017" spans="1:9" x14ac:dyDescent="0.25">
      <c r="A26017" s="2">
        <v>43243</v>
      </c>
      <c r="B26017" s="1">
        <f t="shared" si="812"/>
        <v>2018</v>
      </c>
      <c r="C26017" s="1">
        <f t="shared" si="813"/>
        <v>2</v>
      </c>
      <c r="D26017">
        <v>2615</v>
      </c>
      <c r="E26017" t="s">
        <v>37</v>
      </c>
      <c r="F26017" s="4">
        <v>605000</v>
      </c>
      <c r="G26017" t="s">
        <v>5</v>
      </c>
      <c r="H26017">
        <v>4</v>
      </c>
      <c r="I26017" s="4">
        <f>IF(E26017="Rhode Island", Table1[[#This Row],[price]]*$L$3, IF(E26017="Massachusetts", Table1[[#This Row],[price]]*$L$2, 1))</f>
        <v>605000</v>
      </c>
    </row>
    <row r="26018" spans="1:9" x14ac:dyDescent="0.25">
      <c r="A26018" s="2">
        <v>43243</v>
      </c>
      <c r="B26018" s="1">
        <f t="shared" si="812"/>
        <v>2018</v>
      </c>
      <c r="C26018" s="1">
        <f t="shared" si="813"/>
        <v>2</v>
      </c>
      <c r="D26018">
        <v>2615</v>
      </c>
      <c r="E26018" t="s">
        <v>37</v>
      </c>
      <c r="F26018" s="4">
        <v>684000</v>
      </c>
      <c r="G26018" t="s">
        <v>5</v>
      </c>
      <c r="H26018">
        <v>4</v>
      </c>
      <c r="I26018" s="4">
        <f>IF(E26018="Rhode Island", Table1[[#This Row],[price]]*$L$3, IF(E26018="Massachusetts", Table1[[#This Row],[price]]*$L$2, 1))</f>
        <v>684000</v>
      </c>
    </row>
    <row r="26019" spans="1:9" x14ac:dyDescent="0.25">
      <c r="A26019" s="2">
        <v>43243</v>
      </c>
      <c r="B26019" s="1">
        <f t="shared" si="812"/>
        <v>2018</v>
      </c>
      <c r="C26019" s="1">
        <f t="shared" si="813"/>
        <v>2</v>
      </c>
      <c r="D26019">
        <v>2905</v>
      </c>
      <c r="E26019" t="s">
        <v>36</v>
      </c>
      <c r="F26019" s="4">
        <v>695000</v>
      </c>
      <c r="G26019" t="s">
        <v>5</v>
      </c>
      <c r="H26019">
        <v>4</v>
      </c>
      <c r="I26019" s="4">
        <f>IF(E26019="Rhode Island", Table1[[#This Row],[price]]*$L$3, IF(E26019="Massachusetts", Table1[[#This Row],[price]]*$L$2, 1))</f>
        <v>695000</v>
      </c>
    </row>
    <row r="26020" spans="1:9" x14ac:dyDescent="0.25">
      <c r="A26020" s="2">
        <v>43243</v>
      </c>
      <c r="B26020" s="1">
        <f t="shared" si="812"/>
        <v>2018</v>
      </c>
      <c r="C26020" s="1">
        <f t="shared" si="813"/>
        <v>2</v>
      </c>
      <c r="D26020">
        <v>2611</v>
      </c>
      <c r="E26020" t="s">
        <v>37</v>
      </c>
      <c r="F26020" s="4">
        <v>750000</v>
      </c>
      <c r="G26020" t="s">
        <v>5</v>
      </c>
      <c r="H26020">
        <v>4</v>
      </c>
      <c r="I26020" s="4">
        <f>IF(E26020="Rhode Island", Table1[[#This Row],[price]]*$L$3, IF(E26020="Massachusetts", Table1[[#This Row],[price]]*$L$2, 1))</f>
        <v>750000</v>
      </c>
    </row>
    <row r="26021" spans="1:9" x14ac:dyDescent="0.25">
      <c r="A26021" s="2">
        <v>43243</v>
      </c>
      <c r="B26021" s="1">
        <f t="shared" si="812"/>
        <v>2018</v>
      </c>
      <c r="C26021" s="1">
        <f t="shared" si="813"/>
        <v>2</v>
      </c>
      <c r="D26021">
        <v>2602</v>
      </c>
      <c r="E26021" t="s">
        <v>37</v>
      </c>
      <c r="F26021" s="4">
        <v>790000</v>
      </c>
      <c r="G26021" t="s">
        <v>5</v>
      </c>
      <c r="H26021">
        <v>3</v>
      </c>
      <c r="I26021" s="4">
        <f>IF(E26021="Rhode Island", Table1[[#This Row],[price]]*$L$3, IF(E26021="Massachusetts", Table1[[#This Row],[price]]*$L$2, 1))</f>
        <v>790000</v>
      </c>
    </row>
    <row r="26022" spans="1:9" x14ac:dyDescent="0.25">
      <c r="A26022" s="2">
        <v>43243</v>
      </c>
      <c r="B26022" s="1">
        <f t="shared" si="812"/>
        <v>2018</v>
      </c>
      <c r="C26022" s="1">
        <f t="shared" si="813"/>
        <v>2</v>
      </c>
      <c r="D26022">
        <v>2904</v>
      </c>
      <c r="E26022" t="s">
        <v>36</v>
      </c>
      <c r="F26022" s="4">
        <v>865000</v>
      </c>
      <c r="G26022" t="s">
        <v>5</v>
      </c>
      <c r="H26022">
        <v>4</v>
      </c>
      <c r="I26022" s="4">
        <f>IF(E26022="Rhode Island", Table1[[#This Row],[price]]*$L$3, IF(E26022="Massachusetts", Table1[[#This Row],[price]]*$L$2, 1))</f>
        <v>865000</v>
      </c>
    </row>
    <row r="26023" spans="1:9" x14ac:dyDescent="0.25">
      <c r="A26023" s="2">
        <v>43243</v>
      </c>
      <c r="B26023" s="1">
        <f t="shared" si="812"/>
        <v>2018</v>
      </c>
      <c r="C26023" s="1">
        <f t="shared" si="813"/>
        <v>2</v>
      </c>
      <c r="D26023">
        <v>2604</v>
      </c>
      <c r="E26023" t="s">
        <v>37</v>
      </c>
      <c r="F26023" s="4">
        <v>1045000</v>
      </c>
      <c r="G26023" t="s">
        <v>5</v>
      </c>
      <c r="H26023">
        <v>4</v>
      </c>
      <c r="I26023" s="4">
        <f>IF(E26023="Rhode Island", Table1[[#This Row],[price]]*$L$3, IF(E26023="Massachusetts", Table1[[#This Row],[price]]*$L$2, 1))</f>
        <v>1045000</v>
      </c>
    </row>
    <row r="26024" spans="1:9" x14ac:dyDescent="0.25">
      <c r="A26024" s="2">
        <v>43243</v>
      </c>
      <c r="B26024" s="1">
        <f t="shared" si="812"/>
        <v>2018</v>
      </c>
      <c r="C26024" s="1">
        <f t="shared" si="813"/>
        <v>2</v>
      </c>
      <c r="D26024">
        <v>2602</v>
      </c>
      <c r="E26024" t="s">
        <v>37</v>
      </c>
      <c r="F26024" s="4">
        <v>1050000</v>
      </c>
      <c r="G26024" t="s">
        <v>5</v>
      </c>
      <c r="H26024">
        <v>3</v>
      </c>
      <c r="I26024" s="4">
        <f>IF(E26024="Rhode Island", Table1[[#This Row],[price]]*$L$3, IF(E26024="Massachusetts", Table1[[#This Row],[price]]*$L$2, 1))</f>
        <v>1050000</v>
      </c>
    </row>
    <row r="26025" spans="1:9" x14ac:dyDescent="0.25">
      <c r="A26025" s="2">
        <v>43243</v>
      </c>
      <c r="B26025" s="1">
        <f t="shared" si="812"/>
        <v>2018</v>
      </c>
      <c r="C26025" s="1">
        <f t="shared" si="813"/>
        <v>2</v>
      </c>
      <c r="D26025">
        <v>2617</v>
      </c>
      <c r="E26025" t="s">
        <v>37</v>
      </c>
      <c r="F26025" s="4">
        <v>295000</v>
      </c>
      <c r="G26025" t="s">
        <v>6</v>
      </c>
      <c r="H26025">
        <v>1</v>
      </c>
      <c r="I26025" s="4">
        <f>IF(E26025="Rhode Island", Table1[[#This Row],[price]]*$L$3, IF(E26025="Massachusetts", Table1[[#This Row],[price]]*$L$2, 1))</f>
        <v>295000</v>
      </c>
    </row>
    <row r="26026" spans="1:9" x14ac:dyDescent="0.25">
      <c r="A26026" s="2">
        <v>43243</v>
      </c>
      <c r="B26026" s="1">
        <f t="shared" si="812"/>
        <v>2018</v>
      </c>
      <c r="C26026" s="1">
        <f t="shared" si="813"/>
        <v>2</v>
      </c>
      <c r="D26026">
        <v>2617</v>
      </c>
      <c r="E26026" t="s">
        <v>37</v>
      </c>
      <c r="F26026" s="4">
        <v>360000</v>
      </c>
      <c r="G26026" t="s">
        <v>6</v>
      </c>
      <c r="H26026">
        <v>1</v>
      </c>
      <c r="I26026" s="4">
        <f>IF(E26026="Rhode Island", Table1[[#This Row],[price]]*$L$3, IF(E26026="Massachusetts", Table1[[#This Row],[price]]*$L$2, 1))</f>
        <v>360000</v>
      </c>
    </row>
    <row r="26027" spans="1:9" x14ac:dyDescent="0.25">
      <c r="A26027" s="2">
        <v>43243</v>
      </c>
      <c r="B26027" s="1">
        <f t="shared" si="812"/>
        <v>2018</v>
      </c>
      <c r="C26027" s="1">
        <f t="shared" si="813"/>
        <v>2</v>
      </c>
      <c r="D26027">
        <v>2604</v>
      </c>
      <c r="E26027" t="s">
        <v>37</v>
      </c>
      <c r="F26027" s="4">
        <v>375000</v>
      </c>
      <c r="G26027" t="s">
        <v>6</v>
      </c>
      <c r="H26027">
        <v>2</v>
      </c>
      <c r="I26027" s="4">
        <f>IF(E26027="Rhode Island", Table1[[#This Row],[price]]*$L$3, IF(E26027="Massachusetts", Table1[[#This Row],[price]]*$L$2, 1))</f>
        <v>375000</v>
      </c>
    </row>
    <row r="26028" spans="1:9" x14ac:dyDescent="0.25">
      <c r="A26028" s="2">
        <v>43243</v>
      </c>
      <c r="B26028" s="1">
        <f t="shared" si="812"/>
        <v>2018</v>
      </c>
      <c r="C26028" s="1">
        <f t="shared" si="813"/>
        <v>2</v>
      </c>
      <c r="D26028">
        <v>2914</v>
      </c>
      <c r="E26028" t="s">
        <v>36</v>
      </c>
      <c r="F26028" s="4">
        <v>469000</v>
      </c>
      <c r="G26028" t="s">
        <v>6</v>
      </c>
      <c r="H26028">
        <v>3</v>
      </c>
      <c r="I26028" s="4">
        <f>IF(E26028="Rhode Island", Table1[[#This Row],[price]]*$L$3, IF(E26028="Massachusetts", Table1[[#This Row],[price]]*$L$2, 1))</f>
        <v>469000</v>
      </c>
    </row>
    <row r="26029" spans="1:9" x14ac:dyDescent="0.25">
      <c r="A26029" s="2">
        <v>43244</v>
      </c>
      <c r="B26029" s="1">
        <f t="shared" si="812"/>
        <v>2018</v>
      </c>
      <c r="C26029" s="1">
        <f t="shared" si="813"/>
        <v>2</v>
      </c>
      <c r="D26029">
        <v>2905</v>
      </c>
      <c r="E26029" t="s">
        <v>36</v>
      </c>
      <c r="F26029" s="4">
        <v>405000</v>
      </c>
      <c r="G26029" t="s">
        <v>5</v>
      </c>
      <c r="H26029">
        <v>3</v>
      </c>
      <c r="I26029" s="4">
        <f>IF(E26029="Rhode Island", Table1[[#This Row],[price]]*$L$3, IF(E26029="Massachusetts", Table1[[#This Row],[price]]*$L$2, 1))</f>
        <v>405000</v>
      </c>
    </row>
    <row r="26030" spans="1:9" x14ac:dyDescent="0.25">
      <c r="A26030" s="2">
        <v>43244</v>
      </c>
      <c r="B26030" s="1">
        <f t="shared" si="812"/>
        <v>2018</v>
      </c>
      <c r="C26030" s="1">
        <f t="shared" si="813"/>
        <v>2</v>
      </c>
      <c r="D26030">
        <v>2913</v>
      </c>
      <c r="E26030" t="s">
        <v>36</v>
      </c>
      <c r="F26030" s="4">
        <v>455000</v>
      </c>
      <c r="G26030" t="s">
        <v>5</v>
      </c>
      <c r="H26030">
        <v>3</v>
      </c>
      <c r="I26030" s="4">
        <f>IF(E26030="Rhode Island", Table1[[#This Row],[price]]*$L$3, IF(E26030="Massachusetts", Table1[[#This Row],[price]]*$L$2, 1))</f>
        <v>455000</v>
      </c>
    </row>
    <row r="26031" spans="1:9" x14ac:dyDescent="0.25">
      <c r="A26031" s="2">
        <v>43244</v>
      </c>
      <c r="B26031" s="1">
        <f t="shared" si="812"/>
        <v>2018</v>
      </c>
      <c r="C26031" s="1">
        <f t="shared" si="813"/>
        <v>2</v>
      </c>
      <c r="D26031">
        <v>2615</v>
      </c>
      <c r="E26031" t="s">
        <v>37</v>
      </c>
      <c r="F26031" s="4">
        <v>480000</v>
      </c>
      <c r="G26031" t="s">
        <v>5</v>
      </c>
      <c r="H26031">
        <v>3</v>
      </c>
      <c r="I26031" s="4">
        <f>IF(E26031="Rhode Island", Table1[[#This Row],[price]]*$L$3, IF(E26031="Massachusetts", Table1[[#This Row],[price]]*$L$2, 1))</f>
        <v>480000</v>
      </c>
    </row>
    <row r="26032" spans="1:9" x14ac:dyDescent="0.25">
      <c r="A26032" s="2">
        <v>43244</v>
      </c>
      <c r="B26032" s="1">
        <f t="shared" si="812"/>
        <v>2018</v>
      </c>
      <c r="C26032" s="1">
        <f t="shared" si="813"/>
        <v>2</v>
      </c>
      <c r="D26032">
        <v>2905</v>
      </c>
      <c r="E26032" t="s">
        <v>36</v>
      </c>
      <c r="F26032" s="4">
        <v>549000</v>
      </c>
      <c r="G26032" t="s">
        <v>5</v>
      </c>
      <c r="H26032">
        <v>3</v>
      </c>
      <c r="I26032" s="4">
        <f>IF(E26032="Rhode Island", Table1[[#This Row],[price]]*$L$3, IF(E26032="Massachusetts", Table1[[#This Row],[price]]*$L$2, 1))</f>
        <v>549000</v>
      </c>
    </row>
    <row r="26033" spans="1:9" x14ac:dyDescent="0.25">
      <c r="A26033" s="2">
        <v>43244</v>
      </c>
      <c r="B26033" s="1">
        <f t="shared" si="812"/>
        <v>2018</v>
      </c>
      <c r="C26033" s="1">
        <f t="shared" si="813"/>
        <v>2</v>
      </c>
      <c r="D26033">
        <v>2615</v>
      </c>
      <c r="E26033" t="s">
        <v>37</v>
      </c>
      <c r="F26033" s="4">
        <v>570000</v>
      </c>
      <c r="G26033" t="s">
        <v>5</v>
      </c>
      <c r="H26033">
        <v>3</v>
      </c>
      <c r="I26033" s="4">
        <f>IF(E26033="Rhode Island", Table1[[#This Row],[price]]*$L$3, IF(E26033="Massachusetts", Table1[[#This Row],[price]]*$L$2, 1))</f>
        <v>570000</v>
      </c>
    </row>
    <row r="26034" spans="1:9" x14ac:dyDescent="0.25">
      <c r="A26034" s="2">
        <v>43244</v>
      </c>
      <c r="B26034" s="1">
        <f t="shared" si="812"/>
        <v>2018</v>
      </c>
      <c r="C26034" s="1">
        <f t="shared" si="813"/>
        <v>2</v>
      </c>
      <c r="D26034">
        <v>2905</v>
      </c>
      <c r="E26034" t="s">
        <v>36</v>
      </c>
      <c r="F26034" s="4">
        <v>577000</v>
      </c>
      <c r="G26034" t="s">
        <v>5</v>
      </c>
      <c r="H26034">
        <v>3</v>
      </c>
      <c r="I26034" s="4">
        <f>IF(E26034="Rhode Island", Table1[[#This Row],[price]]*$L$3, IF(E26034="Massachusetts", Table1[[#This Row],[price]]*$L$2, 1))</f>
        <v>577000</v>
      </c>
    </row>
    <row r="26035" spans="1:9" x14ac:dyDescent="0.25">
      <c r="A26035" s="2">
        <v>43244</v>
      </c>
      <c r="B26035" s="1">
        <f t="shared" si="812"/>
        <v>2018</v>
      </c>
      <c r="C26035" s="1">
        <f t="shared" si="813"/>
        <v>2</v>
      </c>
      <c r="D26035">
        <v>2905</v>
      </c>
      <c r="E26035" t="s">
        <v>36</v>
      </c>
      <c r="F26035" s="4">
        <v>581000</v>
      </c>
      <c r="G26035" t="s">
        <v>5</v>
      </c>
      <c r="H26035">
        <v>4</v>
      </c>
      <c r="I26035" s="4">
        <f>IF(E26035="Rhode Island", Table1[[#This Row],[price]]*$L$3, IF(E26035="Massachusetts", Table1[[#This Row],[price]]*$L$2, 1))</f>
        <v>581000</v>
      </c>
    </row>
    <row r="26036" spans="1:9" x14ac:dyDescent="0.25">
      <c r="A26036" s="2">
        <v>43244</v>
      </c>
      <c r="B26036" s="1">
        <f t="shared" si="812"/>
        <v>2018</v>
      </c>
      <c r="C26036" s="1">
        <f t="shared" si="813"/>
        <v>2</v>
      </c>
      <c r="D26036">
        <v>2603</v>
      </c>
      <c r="E26036" t="s">
        <v>37</v>
      </c>
      <c r="F26036" s="4">
        <v>1220000</v>
      </c>
      <c r="G26036" t="s">
        <v>5</v>
      </c>
      <c r="H26036">
        <v>4</v>
      </c>
      <c r="I26036" s="4">
        <f>IF(E26036="Rhode Island", Table1[[#This Row],[price]]*$L$3, IF(E26036="Massachusetts", Table1[[#This Row],[price]]*$L$2, 1))</f>
        <v>1220000</v>
      </c>
    </row>
    <row r="26037" spans="1:9" x14ac:dyDescent="0.25">
      <c r="A26037" s="2">
        <v>43244</v>
      </c>
      <c r="B26037" s="1">
        <f t="shared" si="812"/>
        <v>2018</v>
      </c>
      <c r="C26037" s="1">
        <f t="shared" si="813"/>
        <v>2</v>
      </c>
      <c r="D26037">
        <v>2600</v>
      </c>
      <c r="E26037" t="s">
        <v>37</v>
      </c>
      <c r="F26037" s="4">
        <v>1265000</v>
      </c>
      <c r="G26037" t="s">
        <v>5</v>
      </c>
      <c r="H26037">
        <v>3</v>
      </c>
      <c r="I26037" s="4">
        <f>IF(E26037="Rhode Island", Table1[[#This Row],[price]]*$L$3, IF(E26037="Massachusetts", Table1[[#This Row],[price]]*$L$2, 1))</f>
        <v>1265000</v>
      </c>
    </row>
    <row r="26038" spans="1:9" x14ac:dyDescent="0.25">
      <c r="A26038" s="2">
        <v>43244</v>
      </c>
      <c r="B26038" s="1">
        <f t="shared" si="812"/>
        <v>2018</v>
      </c>
      <c r="C26038" s="1">
        <f t="shared" si="813"/>
        <v>2</v>
      </c>
      <c r="D26038">
        <v>2607</v>
      </c>
      <c r="E26038" t="s">
        <v>37</v>
      </c>
      <c r="F26038" s="4">
        <v>1550000</v>
      </c>
      <c r="G26038" t="s">
        <v>5</v>
      </c>
      <c r="H26038">
        <v>5</v>
      </c>
      <c r="I26038" s="4">
        <f>IF(E26038="Rhode Island", Table1[[#This Row],[price]]*$L$3, IF(E26038="Massachusetts", Table1[[#This Row],[price]]*$L$2, 1))</f>
        <v>1550000</v>
      </c>
    </row>
    <row r="26039" spans="1:9" x14ac:dyDescent="0.25">
      <c r="A26039" s="2">
        <v>43244</v>
      </c>
      <c r="B26039" s="1">
        <f t="shared" si="812"/>
        <v>2018</v>
      </c>
      <c r="C26039" s="1">
        <f t="shared" si="813"/>
        <v>2</v>
      </c>
      <c r="D26039">
        <v>2913</v>
      </c>
      <c r="E26039" t="s">
        <v>36</v>
      </c>
      <c r="F26039" s="4">
        <v>390000</v>
      </c>
      <c r="G26039" t="s">
        <v>6</v>
      </c>
      <c r="H26039">
        <v>2</v>
      </c>
      <c r="I26039" s="4">
        <f>IF(E26039="Rhode Island", Table1[[#This Row],[price]]*$L$3, IF(E26039="Massachusetts", Table1[[#This Row],[price]]*$L$2, 1))</f>
        <v>390000</v>
      </c>
    </row>
    <row r="26040" spans="1:9" x14ac:dyDescent="0.25">
      <c r="A26040" s="2">
        <v>43244</v>
      </c>
      <c r="B26040" s="1">
        <f t="shared" si="812"/>
        <v>2018</v>
      </c>
      <c r="C26040" s="1">
        <f t="shared" si="813"/>
        <v>2</v>
      </c>
      <c r="D26040">
        <v>2612</v>
      </c>
      <c r="E26040" t="s">
        <v>37</v>
      </c>
      <c r="F26040" s="4">
        <v>775000</v>
      </c>
      <c r="G26040" t="s">
        <v>6</v>
      </c>
      <c r="H26040">
        <v>2</v>
      </c>
      <c r="I26040" s="4">
        <f>IF(E26040="Rhode Island", Table1[[#This Row],[price]]*$L$3, IF(E26040="Massachusetts", Table1[[#This Row],[price]]*$L$2, 1))</f>
        <v>775000</v>
      </c>
    </row>
    <row r="26041" spans="1:9" x14ac:dyDescent="0.25">
      <c r="A26041" s="2">
        <v>43244</v>
      </c>
      <c r="B26041" s="1">
        <f t="shared" si="812"/>
        <v>2018</v>
      </c>
      <c r="C26041" s="1">
        <f t="shared" si="813"/>
        <v>2</v>
      </c>
      <c r="D26041">
        <v>2604</v>
      </c>
      <c r="E26041" t="s">
        <v>37</v>
      </c>
      <c r="F26041" s="4">
        <v>801000</v>
      </c>
      <c r="G26041" t="s">
        <v>6</v>
      </c>
      <c r="H26041">
        <v>3</v>
      </c>
      <c r="I26041" s="4">
        <f>IF(E26041="Rhode Island", Table1[[#This Row],[price]]*$L$3, IF(E26041="Massachusetts", Table1[[#This Row],[price]]*$L$2, 1))</f>
        <v>801000</v>
      </c>
    </row>
    <row r="26042" spans="1:9" x14ac:dyDescent="0.25">
      <c r="A26042" s="2">
        <v>43245</v>
      </c>
      <c r="B26042" s="1">
        <f t="shared" si="812"/>
        <v>2018</v>
      </c>
      <c r="C26042" s="1">
        <f t="shared" si="813"/>
        <v>2</v>
      </c>
      <c r="D26042">
        <v>2906</v>
      </c>
      <c r="E26042" t="s">
        <v>36</v>
      </c>
      <c r="F26042" s="4">
        <v>435000</v>
      </c>
      <c r="G26042" t="s">
        <v>5</v>
      </c>
      <c r="H26042">
        <v>3</v>
      </c>
      <c r="I26042" s="4">
        <f>IF(E26042="Rhode Island", Table1[[#This Row],[price]]*$L$3, IF(E26042="Massachusetts", Table1[[#This Row],[price]]*$L$2, 1))</f>
        <v>435000</v>
      </c>
    </row>
    <row r="26043" spans="1:9" x14ac:dyDescent="0.25">
      <c r="A26043" s="2">
        <v>43245</v>
      </c>
      <c r="B26043" s="1">
        <f t="shared" si="812"/>
        <v>2018</v>
      </c>
      <c r="C26043" s="1">
        <f t="shared" si="813"/>
        <v>2</v>
      </c>
      <c r="D26043">
        <v>2905</v>
      </c>
      <c r="E26043" t="s">
        <v>36</v>
      </c>
      <c r="F26043" s="4">
        <v>447500</v>
      </c>
      <c r="G26043" t="s">
        <v>5</v>
      </c>
      <c r="H26043">
        <v>3</v>
      </c>
      <c r="I26043" s="4">
        <f>IF(E26043="Rhode Island", Table1[[#This Row],[price]]*$L$3, IF(E26043="Massachusetts", Table1[[#This Row],[price]]*$L$2, 1))</f>
        <v>447500</v>
      </c>
    </row>
    <row r="26044" spans="1:9" x14ac:dyDescent="0.25">
      <c r="A26044" s="2">
        <v>43245</v>
      </c>
      <c r="B26044" s="1">
        <f t="shared" si="812"/>
        <v>2018</v>
      </c>
      <c r="C26044" s="1">
        <f t="shared" si="813"/>
        <v>2</v>
      </c>
      <c r="D26044">
        <v>2913</v>
      </c>
      <c r="E26044" t="s">
        <v>36</v>
      </c>
      <c r="F26044" s="4">
        <v>462000</v>
      </c>
      <c r="G26044" t="s">
        <v>5</v>
      </c>
      <c r="H26044">
        <v>3</v>
      </c>
      <c r="I26044" s="4">
        <f>IF(E26044="Rhode Island", Table1[[#This Row],[price]]*$L$3, IF(E26044="Massachusetts", Table1[[#This Row],[price]]*$L$2, 1))</f>
        <v>462000</v>
      </c>
    </row>
    <row r="26045" spans="1:9" x14ac:dyDescent="0.25">
      <c r="A26045" s="2">
        <v>43245</v>
      </c>
      <c r="B26045" s="1">
        <f t="shared" si="812"/>
        <v>2018</v>
      </c>
      <c r="C26045" s="1">
        <f t="shared" si="813"/>
        <v>2</v>
      </c>
      <c r="D26045">
        <v>2615</v>
      </c>
      <c r="E26045" t="s">
        <v>37</v>
      </c>
      <c r="F26045" s="4">
        <v>490000</v>
      </c>
      <c r="G26045" t="s">
        <v>5</v>
      </c>
      <c r="H26045">
        <v>3</v>
      </c>
      <c r="I26045" s="4">
        <f>IF(E26045="Rhode Island", Table1[[#This Row],[price]]*$L$3, IF(E26045="Massachusetts", Table1[[#This Row],[price]]*$L$2, 1))</f>
        <v>490000</v>
      </c>
    </row>
    <row r="26046" spans="1:9" x14ac:dyDescent="0.25">
      <c r="A26046" s="2">
        <v>43245</v>
      </c>
      <c r="B26046" s="1">
        <f t="shared" si="812"/>
        <v>2018</v>
      </c>
      <c r="C26046" s="1">
        <f t="shared" si="813"/>
        <v>2</v>
      </c>
      <c r="D26046">
        <v>2906</v>
      </c>
      <c r="E26046" t="s">
        <v>36</v>
      </c>
      <c r="F26046" s="4">
        <v>495000</v>
      </c>
      <c r="G26046" t="s">
        <v>5</v>
      </c>
      <c r="H26046">
        <v>3</v>
      </c>
      <c r="I26046" s="4">
        <f>IF(E26046="Rhode Island", Table1[[#This Row],[price]]*$L$3, IF(E26046="Massachusetts", Table1[[#This Row],[price]]*$L$2, 1))</f>
        <v>495000</v>
      </c>
    </row>
    <row r="26047" spans="1:9" x14ac:dyDescent="0.25">
      <c r="A26047" s="2">
        <v>43245</v>
      </c>
      <c r="B26047" s="1">
        <f t="shared" si="812"/>
        <v>2018</v>
      </c>
      <c r="C26047" s="1">
        <f t="shared" si="813"/>
        <v>2</v>
      </c>
      <c r="D26047">
        <v>2615</v>
      </c>
      <c r="E26047" t="s">
        <v>37</v>
      </c>
      <c r="F26047" s="4">
        <v>538000</v>
      </c>
      <c r="G26047" t="s">
        <v>5</v>
      </c>
      <c r="H26047">
        <v>3</v>
      </c>
      <c r="I26047" s="4">
        <f>IF(E26047="Rhode Island", Table1[[#This Row],[price]]*$L$3, IF(E26047="Massachusetts", Table1[[#This Row],[price]]*$L$2, 1))</f>
        <v>538000</v>
      </c>
    </row>
    <row r="26048" spans="1:9" x14ac:dyDescent="0.25">
      <c r="A26048" s="2">
        <v>43245</v>
      </c>
      <c r="B26048" s="1">
        <f t="shared" si="812"/>
        <v>2018</v>
      </c>
      <c r="C26048" s="1">
        <f t="shared" si="813"/>
        <v>2</v>
      </c>
      <c r="D26048">
        <v>2905</v>
      </c>
      <c r="E26048" t="s">
        <v>36</v>
      </c>
      <c r="F26048" s="4">
        <v>587000</v>
      </c>
      <c r="G26048" t="s">
        <v>5</v>
      </c>
      <c r="H26048">
        <v>4</v>
      </c>
      <c r="I26048" s="4">
        <f>IF(E26048="Rhode Island", Table1[[#This Row],[price]]*$L$3, IF(E26048="Massachusetts", Table1[[#This Row],[price]]*$L$2, 1))</f>
        <v>587000</v>
      </c>
    </row>
    <row r="26049" spans="1:9" x14ac:dyDescent="0.25">
      <c r="A26049" s="2">
        <v>43245</v>
      </c>
      <c r="B26049" s="1">
        <f t="shared" si="812"/>
        <v>2018</v>
      </c>
      <c r="C26049" s="1">
        <f t="shared" si="813"/>
        <v>2</v>
      </c>
      <c r="D26049">
        <v>2914</v>
      </c>
      <c r="E26049" t="s">
        <v>36</v>
      </c>
      <c r="F26049" s="4">
        <v>610000</v>
      </c>
      <c r="G26049" t="s">
        <v>5</v>
      </c>
      <c r="H26049">
        <v>4</v>
      </c>
      <c r="I26049" s="4">
        <f>IF(E26049="Rhode Island", Table1[[#This Row],[price]]*$L$3, IF(E26049="Massachusetts", Table1[[#This Row],[price]]*$L$2, 1))</f>
        <v>610000</v>
      </c>
    </row>
    <row r="26050" spans="1:9" x14ac:dyDescent="0.25">
      <c r="A26050" s="2">
        <v>43245</v>
      </c>
      <c r="B26050" s="1">
        <f t="shared" ref="B26050:B26113" si="814">YEAR(A26050)</f>
        <v>2018</v>
      </c>
      <c r="C26050" s="1">
        <f t="shared" ref="C26050:C26113" si="815">ROUNDUP(MONTH(A26050)/3,0)</f>
        <v>2</v>
      </c>
      <c r="D26050">
        <v>2912</v>
      </c>
      <c r="E26050" t="s">
        <v>36</v>
      </c>
      <c r="F26050" s="4">
        <v>788000</v>
      </c>
      <c r="G26050" t="s">
        <v>5</v>
      </c>
      <c r="H26050">
        <v>4</v>
      </c>
      <c r="I26050" s="4">
        <f>IF(E26050="Rhode Island", Table1[[#This Row],[price]]*$L$3, IF(E26050="Massachusetts", Table1[[#This Row],[price]]*$L$2, 1))</f>
        <v>788000</v>
      </c>
    </row>
    <row r="26051" spans="1:9" x14ac:dyDescent="0.25">
      <c r="A26051" s="2">
        <v>43245</v>
      </c>
      <c r="B26051" s="1">
        <f t="shared" si="814"/>
        <v>2018</v>
      </c>
      <c r="C26051" s="1">
        <f t="shared" si="815"/>
        <v>2</v>
      </c>
      <c r="D26051">
        <v>2600</v>
      </c>
      <c r="E26051" t="s">
        <v>37</v>
      </c>
      <c r="F26051" s="4">
        <v>970000</v>
      </c>
      <c r="G26051" t="s">
        <v>5</v>
      </c>
      <c r="H26051">
        <v>2</v>
      </c>
      <c r="I26051" s="4">
        <f>IF(E26051="Rhode Island", Table1[[#This Row],[price]]*$L$3, IF(E26051="Massachusetts", Table1[[#This Row],[price]]*$L$2, 1))</f>
        <v>970000</v>
      </c>
    </row>
    <row r="26052" spans="1:9" x14ac:dyDescent="0.25">
      <c r="A26052" s="2">
        <v>43245</v>
      </c>
      <c r="B26052" s="1">
        <f t="shared" si="814"/>
        <v>2018</v>
      </c>
      <c r="C26052" s="1">
        <f t="shared" si="815"/>
        <v>2</v>
      </c>
      <c r="D26052">
        <v>2605</v>
      </c>
      <c r="E26052" t="s">
        <v>37</v>
      </c>
      <c r="F26052" s="4">
        <v>1312500</v>
      </c>
      <c r="G26052" t="s">
        <v>5</v>
      </c>
      <c r="H26052">
        <v>4</v>
      </c>
      <c r="I26052" s="4">
        <f>IF(E26052="Rhode Island", Table1[[#This Row],[price]]*$L$3, IF(E26052="Massachusetts", Table1[[#This Row],[price]]*$L$2, 1))</f>
        <v>1312500</v>
      </c>
    </row>
    <row r="26053" spans="1:9" x14ac:dyDescent="0.25">
      <c r="A26053" s="2">
        <v>43245</v>
      </c>
      <c r="B26053" s="1">
        <f t="shared" si="814"/>
        <v>2018</v>
      </c>
      <c r="C26053" s="1">
        <f t="shared" si="815"/>
        <v>2</v>
      </c>
      <c r="D26053">
        <v>2913</v>
      </c>
      <c r="E26053" t="s">
        <v>36</v>
      </c>
      <c r="F26053" s="4">
        <v>270000</v>
      </c>
      <c r="G26053" t="s">
        <v>6</v>
      </c>
      <c r="H26053">
        <v>1</v>
      </c>
      <c r="I26053" s="4">
        <f>IF(E26053="Rhode Island", Table1[[#This Row],[price]]*$L$3, IF(E26053="Massachusetts", Table1[[#This Row],[price]]*$L$2, 1))</f>
        <v>270000</v>
      </c>
    </row>
    <row r="26054" spans="1:9" x14ac:dyDescent="0.25">
      <c r="A26054" s="2">
        <v>43245</v>
      </c>
      <c r="B26054" s="1">
        <f t="shared" si="814"/>
        <v>2018</v>
      </c>
      <c r="C26054" s="1">
        <f t="shared" si="815"/>
        <v>2</v>
      </c>
      <c r="D26054">
        <v>2604</v>
      </c>
      <c r="E26054" t="s">
        <v>37</v>
      </c>
      <c r="F26054" s="4">
        <v>305000</v>
      </c>
      <c r="G26054" t="s">
        <v>6</v>
      </c>
      <c r="H26054">
        <v>1</v>
      </c>
      <c r="I26054" s="4">
        <f>IF(E26054="Rhode Island", Table1[[#This Row],[price]]*$L$3, IF(E26054="Massachusetts", Table1[[#This Row],[price]]*$L$2, 1))</f>
        <v>305000</v>
      </c>
    </row>
    <row r="26055" spans="1:9" x14ac:dyDescent="0.25">
      <c r="A26055" s="2">
        <v>43245</v>
      </c>
      <c r="B26055" s="1">
        <f t="shared" si="814"/>
        <v>2018</v>
      </c>
      <c r="C26055" s="1">
        <f t="shared" si="815"/>
        <v>2</v>
      </c>
      <c r="D26055">
        <v>2617</v>
      </c>
      <c r="E26055" t="s">
        <v>37</v>
      </c>
      <c r="F26055" s="4">
        <v>328000</v>
      </c>
      <c r="G26055" t="s">
        <v>6</v>
      </c>
      <c r="H26055">
        <v>2</v>
      </c>
      <c r="I26055" s="4">
        <f>IF(E26055="Rhode Island", Table1[[#This Row],[price]]*$L$3, IF(E26055="Massachusetts", Table1[[#This Row],[price]]*$L$2, 1))</f>
        <v>328000</v>
      </c>
    </row>
    <row r="26056" spans="1:9" x14ac:dyDescent="0.25">
      <c r="A26056" s="2">
        <v>43245</v>
      </c>
      <c r="B26056" s="1">
        <f t="shared" si="814"/>
        <v>2018</v>
      </c>
      <c r="C26056" s="1">
        <f t="shared" si="815"/>
        <v>2</v>
      </c>
      <c r="D26056">
        <v>2914</v>
      </c>
      <c r="E26056" t="s">
        <v>36</v>
      </c>
      <c r="F26056" s="4">
        <v>385100</v>
      </c>
      <c r="G26056" t="s">
        <v>6</v>
      </c>
      <c r="H26056">
        <v>2</v>
      </c>
      <c r="I26056" s="4">
        <f>IF(E26056="Rhode Island", Table1[[#This Row],[price]]*$L$3, IF(E26056="Massachusetts", Table1[[#This Row],[price]]*$L$2, 1))</f>
        <v>385100</v>
      </c>
    </row>
    <row r="26057" spans="1:9" x14ac:dyDescent="0.25">
      <c r="A26057" s="2">
        <v>43245</v>
      </c>
      <c r="B26057" s="1">
        <f t="shared" si="814"/>
        <v>2018</v>
      </c>
      <c r="C26057" s="1">
        <f t="shared" si="815"/>
        <v>2</v>
      </c>
      <c r="D26057">
        <v>2604</v>
      </c>
      <c r="E26057" t="s">
        <v>37</v>
      </c>
      <c r="F26057" s="4">
        <v>740000</v>
      </c>
      <c r="G26057" t="s">
        <v>6</v>
      </c>
      <c r="H26057">
        <v>3</v>
      </c>
      <c r="I26057" s="4">
        <f>IF(E26057="Rhode Island", Table1[[#This Row],[price]]*$L$3, IF(E26057="Massachusetts", Table1[[#This Row],[price]]*$L$2, 1))</f>
        <v>740000</v>
      </c>
    </row>
    <row r="26058" spans="1:9" x14ac:dyDescent="0.25">
      <c r="A26058" s="2">
        <v>43245</v>
      </c>
      <c r="B26058" s="1">
        <f t="shared" si="814"/>
        <v>2018</v>
      </c>
      <c r="C26058" s="1">
        <f t="shared" si="815"/>
        <v>2</v>
      </c>
      <c r="D26058">
        <v>2604</v>
      </c>
      <c r="E26058" t="s">
        <v>37</v>
      </c>
      <c r="F26058" s="4">
        <v>870000</v>
      </c>
      <c r="G26058" t="s">
        <v>6</v>
      </c>
      <c r="H26058">
        <v>2</v>
      </c>
      <c r="I26058" s="4">
        <f>IF(E26058="Rhode Island", Table1[[#This Row],[price]]*$L$3, IF(E26058="Massachusetts", Table1[[#This Row],[price]]*$L$2, 1))</f>
        <v>870000</v>
      </c>
    </row>
    <row r="26059" spans="1:9" x14ac:dyDescent="0.25">
      <c r="A26059" s="2">
        <v>43245</v>
      </c>
      <c r="B26059" s="1">
        <f t="shared" si="814"/>
        <v>2018</v>
      </c>
      <c r="C26059" s="1">
        <f t="shared" si="815"/>
        <v>2</v>
      </c>
      <c r="D26059">
        <v>2603</v>
      </c>
      <c r="E26059" t="s">
        <v>37</v>
      </c>
      <c r="F26059" s="4">
        <v>1275000</v>
      </c>
      <c r="G26059" t="s">
        <v>6</v>
      </c>
      <c r="H26059">
        <v>3</v>
      </c>
      <c r="I26059" s="4">
        <f>IF(E26059="Rhode Island", Table1[[#This Row],[price]]*$L$3, IF(E26059="Massachusetts", Table1[[#This Row],[price]]*$L$2, 1))</f>
        <v>1275000</v>
      </c>
    </row>
    <row r="26060" spans="1:9" x14ac:dyDescent="0.25">
      <c r="A26060" s="2">
        <v>43246</v>
      </c>
      <c r="B26060" s="1">
        <f t="shared" si="814"/>
        <v>2018</v>
      </c>
      <c r="C26060" s="1">
        <f t="shared" si="815"/>
        <v>2</v>
      </c>
      <c r="D26060">
        <v>2914</v>
      </c>
      <c r="E26060" t="s">
        <v>36</v>
      </c>
      <c r="F26060" s="4">
        <v>440000</v>
      </c>
      <c r="G26060" t="s">
        <v>5</v>
      </c>
      <c r="H26060">
        <v>2</v>
      </c>
      <c r="I26060" s="4">
        <f>IF(E26060="Rhode Island", Table1[[#This Row],[price]]*$L$3, IF(E26060="Massachusetts", Table1[[#This Row],[price]]*$L$2, 1))</f>
        <v>440000</v>
      </c>
    </row>
    <row r="26061" spans="1:9" x14ac:dyDescent="0.25">
      <c r="A26061" s="2">
        <v>43246</v>
      </c>
      <c r="B26061" s="1">
        <f t="shared" si="814"/>
        <v>2018</v>
      </c>
      <c r="C26061" s="1">
        <f t="shared" si="815"/>
        <v>2</v>
      </c>
      <c r="D26061">
        <v>2913</v>
      </c>
      <c r="E26061" t="s">
        <v>36</v>
      </c>
      <c r="F26061" s="4">
        <v>505000</v>
      </c>
      <c r="G26061" t="s">
        <v>5</v>
      </c>
      <c r="H26061">
        <v>3</v>
      </c>
      <c r="I26061" s="4">
        <f>IF(E26061="Rhode Island", Table1[[#This Row],[price]]*$L$3, IF(E26061="Massachusetts", Table1[[#This Row],[price]]*$L$2, 1))</f>
        <v>505000</v>
      </c>
    </row>
    <row r="26062" spans="1:9" x14ac:dyDescent="0.25">
      <c r="A26062" s="2">
        <v>43246</v>
      </c>
      <c r="B26062" s="1">
        <f t="shared" si="814"/>
        <v>2018</v>
      </c>
      <c r="C26062" s="1">
        <f t="shared" si="815"/>
        <v>2</v>
      </c>
      <c r="D26062">
        <v>2614</v>
      </c>
      <c r="E26062" t="s">
        <v>37</v>
      </c>
      <c r="F26062" s="4">
        <v>535000</v>
      </c>
      <c r="G26062" t="s">
        <v>5</v>
      </c>
      <c r="H26062">
        <v>4</v>
      </c>
      <c r="I26062" s="4">
        <f>IF(E26062="Rhode Island", Table1[[#This Row],[price]]*$L$3, IF(E26062="Massachusetts", Table1[[#This Row],[price]]*$L$2, 1))</f>
        <v>535000</v>
      </c>
    </row>
    <row r="26063" spans="1:9" x14ac:dyDescent="0.25">
      <c r="A26063" s="2">
        <v>43246</v>
      </c>
      <c r="B26063" s="1">
        <f t="shared" si="814"/>
        <v>2018</v>
      </c>
      <c r="C26063" s="1">
        <f t="shared" si="815"/>
        <v>2</v>
      </c>
      <c r="D26063">
        <v>2615</v>
      </c>
      <c r="E26063" t="s">
        <v>37</v>
      </c>
      <c r="F26063" s="4">
        <v>605000</v>
      </c>
      <c r="G26063" t="s">
        <v>5</v>
      </c>
      <c r="H26063">
        <v>3</v>
      </c>
      <c r="I26063" s="4">
        <f>IF(E26063="Rhode Island", Table1[[#This Row],[price]]*$L$3, IF(E26063="Massachusetts", Table1[[#This Row],[price]]*$L$2, 1))</f>
        <v>605000</v>
      </c>
    </row>
    <row r="26064" spans="1:9" x14ac:dyDescent="0.25">
      <c r="A26064" s="2">
        <v>43246</v>
      </c>
      <c r="B26064" s="1">
        <f t="shared" si="814"/>
        <v>2018</v>
      </c>
      <c r="C26064" s="1">
        <f t="shared" si="815"/>
        <v>2</v>
      </c>
      <c r="D26064">
        <v>2615</v>
      </c>
      <c r="E26064" t="s">
        <v>37</v>
      </c>
      <c r="F26064" s="4">
        <v>610000</v>
      </c>
      <c r="G26064" t="s">
        <v>5</v>
      </c>
      <c r="H26064">
        <v>4</v>
      </c>
      <c r="I26064" s="4">
        <f>IF(E26064="Rhode Island", Table1[[#This Row],[price]]*$L$3, IF(E26064="Massachusetts", Table1[[#This Row],[price]]*$L$2, 1))</f>
        <v>610000</v>
      </c>
    </row>
    <row r="26065" spans="1:9" x14ac:dyDescent="0.25">
      <c r="A26065" s="2">
        <v>43246</v>
      </c>
      <c r="B26065" s="1">
        <f t="shared" si="814"/>
        <v>2018</v>
      </c>
      <c r="C26065" s="1">
        <f t="shared" si="815"/>
        <v>2</v>
      </c>
      <c r="D26065">
        <v>2615</v>
      </c>
      <c r="E26065" t="s">
        <v>37</v>
      </c>
      <c r="F26065" s="4">
        <v>635000</v>
      </c>
      <c r="G26065" t="s">
        <v>5</v>
      </c>
      <c r="H26065">
        <v>4</v>
      </c>
      <c r="I26065" s="4">
        <f>IF(E26065="Rhode Island", Table1[[#This Row],[price]]*$L$3, IF(E26065="Massachusetts", Table1[[#This Row],[price]]*$L$2, 1))</f>
        <v>635000</v>
      </c>
    </row>
    <row r="26066" spans="1:9" x14ac:dyDescent="0.25">
      <c r="A26066" s="2">
        <v>43246</v>
      </c>
      <c r="B26066" s="1">
        <f t="shared" si="814"/>
        <v>2018</v>
      </c>
      <c r="C26066" s="1">
        <f t="shared" si="815"/>
        <v>2</v>
      </c>
      <c r="D26066">
        <v>2614</v>
      </c>
      <c r="E26066" t="s">
        <v>37</v>
      </c>
      <c r="F26066" s="4">
        <v>673000</v>
      </c>
      <c r="G26066" t="s">
        <v>5</v>
      </c>
      <c r="H26066">
        <v>4</v>
      </c>
      <c r="I26066" s="4">
        <f>IF(E26066="Rhode Island", Table1[[#This Row],[price]]*$L$3, IF(E26066="Massachusetts", Table1[[#This Row],[price]]*$L$2, 1))</f>
        <v>673000</v>
      </c>
    </row>
    <row r="26067" spans="1:9" x14ac:dyDescent="0.25">
      <c r="A26067" s="2">
        <v>43246</v>
      </c>
      <c r="B26067" s="1">
        <f t="shared" si="814"/>
        <v>2018</v>
      </c>
      <c r="C26067" s="1">
        <f t="shared" si="815"/>
        <v>2</v>
      </c>
      <c r="D26067">
        <v>2904</v>
      </c>
      <c r="E26067" t="s">
        <v>36</v>
      </c>
      <c r="F26067" s="4">
        <v>675000</v>
      </c>
      <c r="G26067" t="s">
        <v>5</v>
      </c>
      <c r="H26067">
        <v>4</v>
      </c>
      <c r="I26067" s="4">
        <f>IF(E26067="Rhode Island", Table1[[#This Row],[price]]*$L$3, IF(E26067="Massachusetts", Table1[[#This Row],[price]]*$L$2, 1))</f>
        <v>675000</v>
      </c>
    </row>
    <row r="26068" spans="1:9" x14ac:dyDescent="0.25">
      <c r="A26068" s="2">
        <v>43246</v>
      </c>
      <c r="B26068" s="1">
        <f t="shared" si="814"/>
        <v>2018</v>
      </c>
      <c r="C26068" s="1">
        <f t="shared" si="815"/>
        <v>2</v>
      </c>
      <c r="D26068">
        <v>2913</v>
      </c>
      <c r="E26068" t="s">
        <v>36</v>
      </c>
      <c r="F26068" s="4">
        <v>677000</v>
      </c>
      <c r="G26068" t="s">
        <v>5</v>
      </c>
      <c r="H26068">
        <v>3</v>
      </c>
      <c r="I26068" s="4">
        <f>IF(E26068="Rhode Island", Table1[[#This Row],[price]]*$L$3, IF(E26068="Massachusetts", Table1[[#This Row],[price]]*$L$2, 1))</f>
        <v>677000</v>
      </c>
    </row>
    <row r="26069" spans="1:9" x14ac:dyDescent="0.25">
      <c r="A26069" s="2">
        <v>43246</v>
      </c>
      <c r="B26069" s="1">
        <f t="shared" si="814"/>
        <v>2018</v>
      </c>
      <c r="C26069" s="1">
        <f t="shared" si="815"/>
        <v>2</v>
      </c>
      <c r="D26069">
        <v>2617</v>
      </c>
      <c r="E26069" t="s">
        <v>37</v>
      </c>
      <c r="F26069" s="4">
        <v>705000</v>
      </c>
      <c r="G26069" t="s">
        <v>5</v>
      </c>
      <c r="H26069">
        <v>5</v>
      </c>
      <c r="I26069" s="4">
        <f>IF(E26069="Rhode Island", Table1[[#This Row],[price]]*$L$3, IF(E26069="Massachusetts", Table1[[#This Row],[price]]*$L$2, 1))</f>
        <v>705000</v>
      </c>
    </row>
    <row r="26070" spans="1:9" x14ac:dyDescent="0.25">
      <c r="A26070" s="2">
        <v>43246</v>
      </c>
      <c r="B26070" s="1">
        <f t="shared" si="814"/>
        <v>2018</v>
      </c>
      <c r="C26070" s="1">
        <f t="shared" si="815"/>
        <v>2</v>
      </c>
      <c r="D26070">
        <v>2615</v>
      </c>
      <c r="E26070" t="s">
        <v>37</v>
      </c>
      <c r="F26070" s="4">
        <v>760000</v>
      </c>
      <c r="G26070" t="s">
        <v>5</v>
      </c>
      <c r="H26070">
        <v>4</v>
      </c>
      <c r="I26070" s="4">
        <f>IF(E26070="Rhode Island", Table1[[#This Row],[price]]*$L$3, IF(E26070="Massachusetts", Table1[[#This Row],[price]]*$L$2, 1))</f>
        <v>760000</v>
      </c>
    </row>
    <row r="26071" spans="1:9" x14ac:dyDescent="0.25">
      <c r="A26071" s="2">
        <v>43246</v>
      </c>
      <c r="B26071" s="1">
        <f t="shared" si="814"/>
        <v>2018</v>
      </c>
      <c r="C26071" s="1">
        <f t="shared" si="815"/>
        <v>2</v>
      </c>
      <c r="D26071">
        <v>2905</v>
      </c>
      <c r="E26071" t="s">
        <v>36</v>
      </c>
      <c r="F26071" s="4">
        <v>777000</v>
      </c>
      <c r="G26071" t="s">
        <v>5</v>
      </c>
      <c r="H26071">
        <v>3</v>
      </c>
      <c r="I26071" s="4">
        <f>IF(E26071="Rhode Island", Table1[[#This Row],[price]]*$L$3, IF(E26071="Massachusetts", Table1[[#This Row],[price]]*$L$2, 1))</f>
        <v>777000</v>
      </c>
    </row>
    <row r="26072" spans="1:9" x14ac:dyDescent="0.25">
      <c r="A26072" s="2">
        <v>43246</v>
      </c>
      <c r="B26072" s="1">
        <f t="shared" si="814"/>
        <v>2018</v>
      </c>
      <c r="C26072" s="1">
        <f t="shared" si="815"/>
        <v>2</v>
      </c>
      <c r="D26072">
        <v>2913</v>
      </c>
      <c r="E26072" t="s">
        <v>36</v>
      </c>
      <c r="F26072" s="4">
        <v>818000</v>
      </c>
      <c r="G26072" t="s">
        <v>5</v>
      </c>
      <c r="H26072">
        <v>4</v>
      </c>
      <c r="I26072" s="4">
        <f>IF(E26072="Rhode Island", Table1[[#This Row],[price]]*$L$3, IF(E26072="Massachusetts", Table1[[#This Row],[price]]*$L$2, 1))</f>
        <v>818000</v>
      </c>
    </row>
    <row r="26073" spans="1:9" x14ac:dyDescent="0.25">
      <c r="A26073" s="2">
        <v>43246</v>
      </c>
      <c r="B26073" s="1">
        <f t="shared" si="814"/>
        <v>2018</v>
      </c>
      <c r="C26073" s="1">
        <f t="shared" si="815"/>
        <v>2</v>
      </c>
      <c r="D26073">
        <v>2913</v>
      </c>
      <c r="E26073" t="s">
        <v>36</v>
      </c>
      <c r="F26073" s="4">
        <v>835000</v>
      </c>
      <c r="G26073" t="s">
        <v>5</v>
      </c>
      <c r="H26073">
        <v>4</v>
      </c>
      <c r="I26073" s="4">
        <f>IF(E26073="Rhode Island", Table1[[#This Row],[price]]*$L$3, IF(E26073="Massachusetts", Table1[[#This Row],[price]]*$L$2, 1))</f>
        <v>835000</v>
      </c>
    </row>
    <row r="26074" spans="1:9" x14ac:dyDescent="0.25">
      <c r="A26074" s="2">
        <v>43246</v>
      </c>
      <c r="B26074" s="1">
        <f t="shared" si="814"/>
        <v>2018</v>
      </c>
      <c r="C26074" s="1">
        <f t="shared" si="815"/>
        <v>2</v>
      </c>
      <c r="D26074">
        <v>2602</v>
      </c>
      <c r="E26074" t="s">
        <v>37</v>
      </c>
      <c r="F26074" s="4">
        <v>895000</v>
      </c>
      <c r="G26074" t="s">
        <v>5</v>
      </c>
      <c r="H26074">
        <v>3</v>
      </c>
      <c r="I26074" s="4">
        <f>IF(E26074="Rhode Island", Table1[[#This Row],[price]]*$L$3, IF(E26074="Massachusetts", Table1[[#This Row],[price]]*$L$2, 1))</f>
        <v>895000</v>
      </c>
    </row>
    <row r="26075" spans="1:9" x14ac:dyDescent="0.25">
      <c r="A26075" s="2">
        <v>43246</v>
      </c>
      <c r="B26075" s="1">
        <f t="shared" si="814"/>
        <v>2018</v>
      </c>
      <c r="C26075" s="1">
        <f t="shared" si="815"/>
        <v>2</v>
      </c>
      <c r="D26075">
        <v>2606</v>
      </c>
      <c r="E26075" t="s">
        <v>37</v>
      </c>
      <c r="F26075" s="4">
        <v>945000</v>
      </c>
      <c r="G26075" t="s">
        <v>5</v>
      </c>
      <c r="H26075">
        <v>3</v>
      </c>
      <c r="I26075" s="4">
        <f>IF(E26075="Rhode Island", Table1[[#This Row],[price]]*$L$3, IF(E26075="Massachusetts", Table1[[#This Row],[price]]*$L$2, 1))</f>
        <v>945000</v>
      </c>
    </row>
    <row r="26076" spans="1:9" x14ac:dyDescent="0.25">
      <c r="A26076" s="2">
        <v>43246</v>
      </c>
      <c r="B26076" s="1">
        <f t="shared" si="814"/>
        <v>2018</v>
      </c>
      <c r="C26076" s="1">
        <f t="shared" si="815"/>
        <v>2</v>
      </c>
      <c r="D26076">
        <v>2604</v>
      </c>
      <c r="E26076" t="s">
        <v>37</v>
      </c>
      <c r="F26076" s="4">
        <v>1030000</v>
      </c>
      <c r="G26076" t="s">
        <v>5</v>
      </c>
      <c r="H26076">
        <v>4</v>
      </c>
      <c r="I26076" s="4">
        <f>IF(E26076="Rhode Island", Table1[[#This Row],[price]]*$L$3, IF(E26076="Massachusetts", Table1[[#This Row],[price]]*$L$2, 1))</f>
        <v>1030000</v>
      </c>
    </row>
    <row r="26077" spans="1:9" x14ac:dyDescent="0.25">
      <c r="A26077" s="2">
        <v>43246</v>
      </c>
      <c r="B26077" s="1">
        <f t="shared" si="814"/>
        <v>2018</v>
      </c>
      <c r="C26077" s="1">
        <f t="shared" si="815"/>
        <v>2</v>
      </c>
      <c r="D26077">
        <v>2600</v>
      </c>
      <c r="E26077" t="s">
        <v>37</v>
      </c>
      <c r="F26077" s="4">
        <v>1180000</v>
      </c>
      <c r="G26077" t="s">
        <v>5</v>
      </c>
      <c r="H26077">
        <v>4</v>
      </c>
      <c r="I26077" s="4">
        <f>IF(E26077="Rhode Island", Table1[[#This Row],[price]]*$L$3, IF(E26077="Massachusetts", Table1[[#This Row],[price]]*$L$2, 1))</f>
        <v>1180000</v>
      </c>
    </row>
    <row r="26078" spans="1:9" x14ac:dyDescent="0.25">
      <c r="A26078" s="2">
        <v>43246</v>
      </c>
      <c r="B26078" s="1">
        <f t="shared" si="814"/>
        <v>2018</v>
      </c>
      <c r="C26078" s="1">
        <f t="shared" si="815"/>
        <v>2</v>
      </c>
      <c r="D26078">
        <v>2607</v>
      </c>
      <c r="E26078" t="s">
        <v>37</v>
      </c>
      <c r="F26078" s="4">
        <v>1195000</v>
      </c>
      <c r="G26078" t="s">
        <v>5</v>
      </c>
      <c r="H26078">
        <v>5</v>
      </c>
      <c r="I26078" s="4">
        <f>IF(E26078="Rhode Island", Table1[[#This Row],[price]]*$L$3, IF(E26078="Massachusetts", Table1[[#This Row],[price]]*$L$2, 1))</f>
        <v>1195000</v>
      </c>
    </row>
    <row r="26079" spans="1:9" x14ac:dyDescent="0.25">
      <c r="A26079" s="2">
        <v>43246</v>
      </c>
      <c r="B26079" s="1">
        <f t="shared" si="814"/>
        <v>2018</v>
      </c>
      <c r="C26079" s="1">
        <f t="shared" si="815"/>
        <v>2</v>
      </c>
      <c r="D26079">
        <v>2612</v>
      </c>
      <c r="E26079" t="s">
        <v>37</v>
      </c>
      <c r="F26079" s="4">
        <v>1198000</v>
      </c>
      <c r="G26079" t="s">
        <v>5</v>
      </c>
      <c r="H26079">
        <v>3</v>
      </c>
      <c r="I26079" s="4">
        <f>IF(E26079="Rhode Island", Table1[[#This Row],[price]]*$L$3, IF(E26079="Massachusetts", Table1[[#This Row],[price]]*$L$2, 1))</f>
        <v>1198000</v>
      </c>
    </row>
    <row r="26080" spans="1:9" x14ac:dyDescent="0.25">
      <c r="A26080" s="2">
        <v>43246</v>
      </c>
      <c r="B26080" s="1">
        <f t="shared" si="814"/>
        <v>2018</v>
      </c>
      <c r="C26080" s="1">
        <f t="shared" si="815"/>
        <v>2</v>
      </c>
      <c r="D26080">
        <v>2604</v>
      </c>
      <c r="E26080" t="s">
        <v>37</v>
      </c>
      <c r="F26080" s="4">
        <v>1578000</v>
      </c>
      <c r="G26080" t="s">
        <v>5</v>
      </c>
      <c r="H26080">
        <v>5</v>
      </c>
      <c r="I26080" s="4">
        <f>IF(E26080="Rhode Island", Table1[[#This Row],[price]]*$L$3, IF(E26080="Massachusetts", Table1[[#This Row],[price]]*$L$2, 1))</f>
        <v>1578000</v>
      </c>
    </row>
    <row r="26081" spans="1:9" x14ac:dyDescent="0.25">
      <c r="A26081" s="2">
        <v>43246</v>
      </c>
      <c r="B26081" s="1">
        <f t="shared" si="814"/>
        <v>2018</v>
      </c>
      <c r="C26081" s="1">
        <f t="shared" si="815"/>
        <v>2</v>
      </c>
      <c r="D26081">
        <v>2617</v>
      </c>
      <c r="E26081" t="s">
        <v>37</v>
      </c>
      <c r="F26081" s="4">
        <v>344500</v>
      </c>
      <c r="G26081" t="s">
        <v>6</v>
      </c>
      <c r="H26081">
        <v>2</v>
      </c>
      <c r="I26081" s="4">
        <f>IF(E26081="Rhode Island", Table1[[#This Row],[price]]*$L$3, IF(E26081="Massachusetts", Table1[[#This Row],[price]]*$L$2, 1))</f>
        <v>344500</v>
      </c>
    </row>
    <row r="26082" spans="1:9" x14ac:dyDescent="0.25">
      <c r="A26082" s="2">
        <v>43248</v>
      </c>
      <c r="B26082" s="1">
        <f t="shared" si="814"/>
        <v>2018</v>
      </c>
      <c r="C26082" s="1">
        <f t="shared" si="815"/>
        <v>2</v>
      </c>
      <c r="D26082">
        <v>2617</v>
      </c>
      <c r="E26082" t="s">
        <v>37</v>
      </c>
      <c r="F26082" s="4">
        <v>516000</v>
      </c>
      <c r="G26082" t="s">
        <v>5</v>
      </c>
      <c r="H26082">
        <v>3</v>
      </c>
      <c r="I26082" s="4">
        <f>IF(E26082="Rhode Island", Table1[[#This Row],[price]]*$L$3, IF(E26082="Massachusetts", Table1[[#This Row],[price]]*$L$2, 1))</f>
        <v>516000</v>
      </c>
    </row>
    <row r="26083" spans="1:9" x14ac:dyDescent="0.25">
      <c r="A26083" s="2">
        <v>43249</v>
      </c>
      <c r="B26083" s="1">
        <f t="shared" si="814"/>
        <v>2018</v>
      </c>
      <c r="C26083" s="1">
        <f t="shared" si="815"/>
        <v>2</v>
      </c>
      <c r="D26083">
        <v>2905</v>
      </c>
      <c r="E26083" t="s">
        <v>36</v>
      </c>
      <c r="F26083" s="4">
        <v>440000</v>
      </c>
      <c r="G26083" t="s">
        <v>5</v>
      </c>
      <c r="H26083">
        <v>2</v>
      </c>
      <c r="I26083" s="4">
        <f>IF(E26083="Rhode Island", Table1[[#This Row],[price]]*$L$3, IF(E26083="Massachusetts", Table1[[#This Row],[price]]*$L$2, 1))</f>
        <v>440000</v>
      </c>
    </row>
    <row r="26084" spans="1:9" x14ac:dyDescent="0.25">
      <c r="A26084" s="2">
        <v>43249</v>
      </c>
      <c r="B26084" s="1">
        <f t="shared" si="814"/>
        <v>2018</v>
      </c>
      <c r="C26084" s="1">
        <f t="shared" si="815"/>
        <v>2</v>
      </c>
      <c r="D26084">
        <v>2913</v>
      </c>
      <c r="E26084" t="s">
        <v>36</v>
      </c>
      <c r="F26084" s="4">
        <v>515000</v>
      </c>
      <c r="G26084" t="s">
        <v>5</v>
      </c>
      <c r="H26084">
        <v>3</v>
      </c>
      <c r="I26084" s="4">
        <f>IF(E26084="Rhode Island", Table1[[#This Row],[price]]*$L$3, IF(E26084="Massachusetts", Table1[[#This Row],[price]]*$L$2, 1))</f>
        <v>515000</v>
      </c>
    </row>
    <row r="26085" spans="1:9" x14ac:dyDescent="0.25">
      <c r="A26085" s="2">
        <v>43249</v>
      </c>
      <c r="B26085" s="1">
        <f t="shared" si="814"/>
        <v>2018</v>
      </c>
      <c r="C26085" s="1">
        <f t="shared" si="815"/>
        <v>2</v>
      </c>
      <c r="D26085">
        <v>2904</v>
      </c>
      <c r="E26085" t="s">
        <v>36</v>
      </c>
      <c r="F26085" s="4">
        <v>560000</v>
      </c>
      <c r="G26085" t="s">
        <v>5</v>
      </c>
      <c r="H26085">
        <v>3</v>
      </c>
      <c r="I26085" s="4">
        <f>IF(E26085="Rhode Island", Table1[[#This Row],[price]]*$L$3, IF(E26085="Massachusetts", Table1[[#This Row],[price]]*$L$2, 1))</f>
        <v>560000</v>
      </c>
    </row>
    <row r="26086" spans="1:9" x14ac:dyDescent="0.25">
      <c r="A26086" s="2">
        <v>43249</v>
      </c>
      <c r="B26086" s="1">
        <f t="shared" si="814"/>
        <v>2018</v>
      </c>
      <c r="C26086" s="1">
        <f t="shared" si="815"/>
        <v>2</v>
      </c>
      <c r="D26086">
        <v>2615</v>
      </c>
      <c r="E26086" t="s">
        <v>37</v>
      </c>
      <c r="F26086" s="4">
        <v>585000</v>
      </c>
      <c r="G26086" t="s">
        <v>5</v>
      </c>
      <c r="H26086">
        <v>4</v>
      </c>
      <c r="I26086" s="4">
        <f>IF(E26086="Rhode Island", Table1[[#This Row],[price]]*$L$3, IF(E26086="Massachusetts", Table1[[#This Row],[price]]*$L$2, 1))</f>
        <v>585000</v>
      </c>
    </row>
    <row r="26087" spans="1:9" x14ac:dyDescent="0.25">
      <c r="A26087" s="2">
        <v>43249</v>
      </c>
      <c r="B26087" s="1">
        <f t="shared" si="814"/>
        <v>2018</v>
      </c>
      <c r="C26087" s="1">
        <f t="shared" si="815"/>
        <v>2</v>
      </c>
      <c r="D26087">
        <v>2615</v>
      </c>
      <c r="E26087" t="s">
        <v>37</v>
      </c>
      <c r="F26087" s="4">
        <v>585000</v>
      </c>
      <c r="G26087" t="s">
        <v>5</v>
      </c>
      <c r="H26087">
        <v>3</v>
      </c>
      <c r="I26087" s="4">
        <f>IF(E26087="Rhode Island", Table1[[#This Row],[price]]*$L$3, IF(E26087="Massachusetts", Table1[[#This Row],[price]]*$L$2, 1))</f>
        <v>585000</v>
      </c>
    </row>
    <row r="26088" spans="1:9" x14ac:dyDescent="0.25">
      <c r="A26088" s="2">
        <v>43249</v>
      </c>
      <c r="B26088" s="1">
        <f t="shared" si="814"/>
        <v>2018</v>
      </c>
      <c r="C26088" s="1">
        <f t="shared" si="815"/>
        <v>2</v>
      </c>
      <c r="D26088">
        <v>2615</v>
      </c>
      <c r="E26088" t="s">
        <v>37</v>
      </c>
      <c r="F26088" s="4">
        <v>740000</v>
      </c>
      <c r="G26088" t="s">
        <v>5</v>
      </c>
      <c r="H26088">
        <v>4</v>
      </c>
      <c r="I26088" s="4">
        <f>IF(E26088="Rhode Island", Table1[[#This Row],[price]]*$L$3, IF(E26088="Massachusetts", Table1[[#This Row],[price]]*$L$2, 1))</f>
        <v>740000</v>
      </c>
    </row>
    <row r="26089" spans="1:9" x14ac:dyDescent="0.25">
      <c r="A26089" s="2">
        <v>43249</v>
      </c>
      <c r="B26089" s="1">
        <f t="shared" si="814"/>
        <v>2018</v>
      </c>
      <c r="C26089" s="1">
        <f t="shared" si="815"/>
        <v>2</v>
      </c>
      <c r="D26089">
        <v>2614</v>
      </c>
      <c r="E26089" t="s">
        <v>37</v>
      </c>
      <c r="F26089" s="4">
        <v>760000</v>
      </c>
      <c r="G26089" t="s">
        <v>5</v>
      </c>
      <c r="H26089">
        <v>4</v>
      </c>
      <c r="I26089" s="4">
        <f>IF(E26089="Rhode Island", Table1[[#This Row],[price]]*$L$3, IF(E26089="Massachusetts", Table1[[#This Row],[price]]*$L$2, 1))</f>
        <v>760000</v>
      </c>
    </row>
    <row r="26090" spans="1:9" x14ac:dyDescent="0.25">
      <c r="A26090" s="2">
        <v>43249</v>
      </c>
      <c r="B26090" s="1">
        <f t="shared" si="814"/>
        <v>2018</v>
      </c>
      <c r="C26090" s="1">
        <f t="shared" si="815"/>
        <v>2</v>
      </c>
      <c r="D26090">
        <v>2602</v>
      </c>
      <c r="E26090" t="s">
        <v>37</v>
      </c>
      <c r="F26090" s="4">
        <v>769788</v>
      </c>
      <c r="G26090" t="s">
        <v>5</v>
      </c>
      <c r="H26090">
        <v>4</v>
      </c>
      <c r="I26090" s="4">
        <f>IF(E26090="Rhode Island", Table1[[#This Row],[price]]*$L$3, IF(E26090="Massachusetts", Table1[[#This Row],[price]]*$L$2, 1))</f>
        <v>769788</v>
      </c>
    </row>
    <row r="26091" spans="1:9" x14ac:dyDescent="0.25">
      <c r="A26091" s="2">
        <v>43249</v>
      </c>
      <c r="B26091" s="1">
        <f t="shared" si="814"/>
        <v>2018</v>
      </c>
      <c r="C26091" s="1">
        <f t="shared" si="815"/>
        <v>2</v>
      </c>
      <c r="D26091">
        <v>2602</v>
      </c>
      <c r="E26091" t="s">
        <v>37</v>
      </c>
      <c r="F26091" s="4">
        <v>1050000</v>
      </c>
      <c r="G26091" t="s">
        <v>5</v>
      </c>
      <c r="H26091">
        <v>3</v>
      </c>
      <c r="I26091" s="4">
        <f>IF(E26091="Rhode Island", Table1[[#This Row],[price]]*$L$3, IF(E26091="Massachusetts", Table1[[#This Row],[price]]*$L$2, 1))</f>
        <v>1050000</v>
      </c>
    </row>
    <row r="26092" spans="1:9" x14ac:dyDescent="0.25">
      <c r="A26092" s="2">
        <v>43250</v>
      </c>
      <c r="B26092" s="1">
        <f t="shared" si="814"/>
        <v>2018</v>
      </c>
      <c r="C26092" s="1">
        <f t="shared" si="815"/>
        <v>2</v>
      </c>
      <c r="D26092">
        <v>2913</v>
      </c>
      <c r="E26092" t="s">
        <v>36</v>
      </c>
      <c r="F26092" s="4">
        <v>418000</v>
      </c>
      <c r="G26092" t="s">
        <v>5</v>
      </c>
      <c r="H26092">
        <v>2</v>
      </c>
      <c r="I26092" s="4">
        <f>IF(E26092="Rhode Island", Table1[[#This Row],[price]]*$L$3, IF(E26092="Massachusetts", Table1[[#This Row],[price]]*$L$2, 1))</f>
        <v>418000</v>
      </c>
    </row>
    <row r="26093" spans="1:9" x14ac:dyDescent="0.25">
      <c r="A26093" s="2">
        <v>43250</v>
      </c>
      <c r="B26093" s="1">
        <f t="shared" si="814"/>
        <v>2018</v>
      </c>
      <c r="C26093" s="1">
        <f t="shared" si="815"/>
        <v>2</v>
      </c>
      <c r="D26093">
        <v>2905</v>
      </c>
      <c r="E26093" t="s">
        <v>36</v>
      </c>
      <c r="F26093" s="4">
        <v>420000</v>
      </c>
      <c r="G26093" t="s">
        <v>5</v>
      </c>
      <c r="H26093">
        <v>3</v>
      </c>
      <c r="I26093" s="4">
        <f>IF(E26093="Rhode Island", Table1[[#This Row],[price]]*$L$3, IF(E26093="Massachusetts", Table1[[#This Row],[price]]*$L$2, 1))</f>
        <v>420000</v>
      </c>
    </row>
    <row r="26094" spans="1:9" x14ac:dyDescent="0.25">
      <c r="A26094" s="2">
        <v>43250</v>
      </c>
      <c r="B26094" s="1">
        <f t="shared" si="814"/>
        <v>2018</v>
      </c>
      <c r="C26094" s="1">
        <f t="shared" si="815"/>
        <v>2</v>
      </c>
      <c r="D26094">
        <v>2906</v>
      </c>
      <c r="E26094" t="s">
        <v>36</v>
      </c>
      <c r="F26094" s="4">
        <v>465000</v>
      </c>
      <c r="G26094" t="s">
        <v>5</v>
      </c>
      <c r="H26094">
        <v>3</v>
      </c>
      <c r="I26094" s="4">
        <f>IF(E26094="Rhode Island", Table1[[#This Row],[price]]*$L$3, IF(E26094="Massachusetts", Table1[[#This Row],[price]]*$L$2, 1))</f>
        <v>465000</v>
      </c>
    </row>
    <row r="26095" spans="1:9" x14ac:dyDescent="0.25">
      <c r="A26095" s="2">
        <v>43250</v>
      </c>
      <c r="B26095" s="1">
        <f t="shared" si="814"/>
        <v>2018</v>
      </c>
      <c r="C26095" s="1">
        <f t="shared" si="815"/>
        <v>2</v>
      </c>
      <c r="D26095">
        <v>2615</v>
      </c>
      <c r="E26095" t="s">
        <v>37</v>
      </c>
      <c r="F26095" s="4">
        <v>470000</v>
      </c>
      <c r="G26095" t="s">
        <v>5</v>
      </c>
      <c r="H26095">
        <v>3</v>
      </c>
      <c r="I26095" s="4">
        <f>IF(E26095="Rhode Island", Table1[[#This Row],[price]]*$L$3, IF(E26095="Massachusetts", Table1[[#This Row],[price]]*$L$2, 1))</f>
        <v>470000</v>
      </c>
    </row>
    <row r="26096" spans="1:9" x14ac:dyDescent="0.25">
      <c r="A26096" s="2">
        <v>43250</v>
      </c>
      <c r="B26096" s="1">
        <f t="shared" si="814"/>
        <v>2018</v>
      </c>
      <c r="C26096" s="1">
        <f t="shared" si="815"/>
        <v>2</v>
      </c>
      <c r="D26096">
        <v>2615</v>
      </c>
      <c r="E26096" t="s">
        <v>37</v>
      </c>
      <c r="F26096" s="4">
        <v>480500</v>
      </c>
      <c r="G26096" t="s">
        <v>5</v>
      </c>
      <c r="H26096">
        <v>3</v>
      </c>
      <c r="I26096" s="4">
        <f>IF(E26096="Rhode Island", Table1[[#This Row],[price]]*$L$3, IF(E26096="Massachusetts", Table1[[#This Row],[price]]*$L$2, 1))</f>
        <v>480500</v>
      </c>
    </row>
    <row r="26097" spans="1:9" x14ac:dyDescent="0.25">
      <c r="A26097" s="2">
        <v>43250</v>
      </c>
      <c r="B26097" s="1">
        <f t="shared" si="814"/>
        <v>2018</v>
      </c>
      <c r="C26097" s="1">
        <f t="shared" si="815"/>
        <v>2</v>
      </c>
      <c r="D26097">
        <v>2614</v>
      </c>
      <c r="E26097" t="s">
        <v>37</v>
      </c>
      <c r="F26097" s="4">
        <v>520000</v>
      </c>
      <c r="G26097" t="s">
        <v>5</v>
      </c>
      <c r="H26097">
        <v>3</v>
      </c>
      <c r="I26097" s="4">
        <f>IF(E26097="Rhode Island", Table1[[#This Row],[price]]*$L$3, IF(E26097="Massachusetts", Table1[[#This Row],[price]]*$L$2, 1))</f>
        <v>520000</v>
      </c>
    </row>
    <row r="26098" spans="1:9" x14ac:dyDescent="0.25">
      <c r="A26098" s="2">
        <v>43250</v>
      </c>
      <c r="B26098" s="1">
        <f t="shared" si="814"/>
        <v>2018</v>
      </c>
      <c r="C26098" s="1">
        <f t="shared" si="815"/>
        <v>2</v>
      </c>
      <c r="D26098">
        <v>2615</v>
      </c>
      <c r="E26098" t="s">
        <v>37</v>
      </c>
      <c r="F26098" s="4">
        <v>525000</v>
      </c>
      <c r="G26098" t="s">
        <v>5</v>
      </c>
      <c r="H26098">
        <v>3</v>
      </c>
      <c r="I26098" s="4">
        <f>IF(E26098="Rhode Island", Table1[[#This Row],[price]]*$L$3, IF(E26098="Massachusetts", Table1[[#This Row],[price]]*$L$2, 1))</f>
        <v>525000</v>
      </c>
    </row>
    <row r="26099" spans="1:9" x14ac:dyDescent="0.25">
      <c r="A26099" s="2">
        <v>43250</v>
      </c>
      <c r="B26099" s="1">
        <f t="shared" si="814"/>
        <v>2018</v>
      </c>
      <c r="C26099" s="1">
        <f t="shared" si="815"/>
        <v>2</v>
      </c>
      <c r="D26099">
        <v>2913</v>
      </c>
      <c r="E26099" t="s">
        <v>36</v>
      </c>
      <c r="F26099" s="4">
        <v>530000</v>
      </c>
      <c r="G26099" t="s">
        <v>5</v>
      </c>
      <c r="H26099">
        <v>3</v>
      </c>
      <c r="I26099" s="4">
        <f>IF(E26099="Rhode Island", Table1[[#This Row],[price]]*$L$3, IF(E26099="Massachusetts", Table1[[#This Row],[price]]*$L$2, 1))</f>
        <v>530000</v>
      </c>
    </row>
    <row r="26100" spans="1:9" x14ac:dyDescent="0.25">
      <c r="A26100" s="2">
        <v>43250</v>
      </c>
      <c r="B26100" s="1">
        <f t="shared" si="814"/>
        <v>2018</v>
      </c>
      <c r="C26100" s="1">
        <f t="shared" si="815"/>
        <v>2</v>
      </c>
      <c r="D26100">
        <v>2615</v>
      </c>
      <c r="E26100" t="s">
        <v>37</v>
      </c>
      <c r="F26100" s="4">
        <v>545000</v>
      </c>
      <c r="G26100" t="s">
        <v>5</v>
      </c>
      <c r="H26100">
        <v>3</v>
      </c>
      <c r="I26100" s="4">
        <f>IF(E26100="Rhode Island", Table1[[#This Row],[price]]*$L$3, IF(E26100="Massachusetts", Table1[[#This Row],[price]]*$L$2, 1))</f>
        <v>545000</v>
      </c>
    </row>
    <row r="26101" spans="1:9" x14ac:dyDescent="0.25">
      <c r="A26101" s="2">
        <v>43250</v>
      </c>
      <c r="B26101" s="1">
        <f t="shared" si="814"/>
        <v>2018</v>
      </c>
      <c r="C26101" s="1">
        <f t="shared" si="815"/>
        <v>2</v>
      </c>
      <c r="D26101">
        <v>2905</v>
      </c>
      <c r="E26101" t="s">
        <v>36</v>
      </c>
      <c r="F26101" s="4">
        <v>575000</v>
      </c>
      <c r="G26101" t="s">
        <v>5</v>
      </c>
      <c r="H26101">
        <v>3</v>
      </c>
      <c r="I26101" s="4">
        <f>IF(E26101="Rhode Island", Table1[[#This Row],[price]]*$L$3, IF(E26101="Massachusetts", Table1[[#This Row],[price]]*$L$2, 1))</f>
        <v>575000</v>
      </c>
    </row>
    <row r="26102" spans="1:9" x14ac:dyDescent="0.25">
      <c r="A26102" s="2">
        <v>43250</v>
      </c>
      <c r="B26102" s="1">
        <f t="shared" si="814"/>
        <v>2018</v>
      </c>
      <c r="C26102" s="1">
        <f t="shared" si="815"/>
        <v>2</v>
      </c>
      <c r="D26102">
        <v>2906</v>
      </c>
      <c r="E26102" t="s">
        <v>36</v>
      </c>
      <c r="F26102" s="4">
        <v>585000</v>
      </c>
      <c r="G26102" t="s">
        <v>5</v>
      </c>
      <c r="H26102">
        <v>4</v>
      </c>
      <c r="I26102" s="4">
        <f>IF(E26102="Rhode Island", Table1[[#This Row],[price]]*$L$3, IF(E26102="Massachusetts", Table1[[#This Row],[price]]*$L$2, 1))</f>
        <v>585000</v>
      </c>
    </row>
    <row r="26103" spans="1:9" x14ac:dyDescent="0.25">
      <c r="A26103" s="2">
        <v>43250</v>
      </c>
      <c r="B26103" s="1">
        <f t="shared" si="814"/>
        <v>2018</v>
      </c>
      <c r="C26103" s="1">
        <f t="shared" si="815"/>
        <v>2</v>
      </c>
      <c r="D26103">
        <v>2913</v>
      </c>
      <c r="E26103" t="s">
        <v>36</v>
      </c>
      <c r="F26103" s="4">
        <v>601000</v>
      </c>
      <c r="G26103" t="s">
        <v>5</v>
      </c>
      <c r="H26103">
        <v>2</v>
      </c>
      <c r="I26103" s="4">
        <f>IF(E26103="Rhode Island", Table1[[#This Row],[price]]*$L$3, IF(E26103="Massachusetts", Table1[[#This Row],[price]]*$L$2, 1))</f>
        <v>601000</v>
      </c>
    </row>
    <row r="26104" spans="1:9" x14ac:dyDescent="0.25">
      <c r="A26104" s="2">
        <v>43250</v>
      </c>
      <c r="B26104" s="1">
        <f t="shared" si="814"/>
        <v>2018</v>
      </c>
      <c r="C26104" s="1">
        <f t="shared" si="815"/>
        <v>2</v>
      </c>
      <c r="D26104">
        <v>2615</v>
      </c>
      <c r="E26104" t="s">
        <v>37</v>
      </c>
      <c r="F26104" s="4">
        <v>635000</v>
      </c>
      <c r="G26104" t="s">
        <v>5</v>
      </c>
      <c r="H26104">
        <v>4</v>
      </c>
      <c r="I26104" s="4">
        <f>IF(E26104="Rhode Island", Table1[[#This Row],[price]]*$L$3, IF(E26104="Massachusetts", Table1[[#This Row],[price]]*$L$2, 1))</f>
        <v>635000</v>
      </c>
    </row>
    <row r="26105" spans="1:9" x14ac:dyDescent="0.25">
      <c r="A26105" s="2">
        <v>43250</v>
      </c>
      <c r="B26105" s="1">
        <f t="shared" si="814"/>
        <v>2018</v>
      </c>
      <c r="C26105" s="1">
        <f t="shared" si="815"/>
        <v>2</v>
      </c>
      <c r="D26105">
        <v>2905</v>
      </c>
      <c r="E26105" t="s">
        <v>36</v>
      </c>
      <c r="F26105" s="4">
        <v>670000</v>
      </c>
      <c r="G26105" t="s">
        <v>5</v>
      </c>
      <c r="H26105">
        <v>4</v>
      </c>
      <c r="I26105" s="4">
        <f>IF(E26105="Rhode Island", Table1[[#This Row],[price]]*$L$3, IF(E26105="Massachusetts", Table1[[#This Row],[price]]*$L$2, 1))</f>
        <v>670000</v>
      </c>
    </row>
    <row r="26106" spans="1:9" x14ac:dyDescent="0.25">
      <c r="A26106" s="2">
        <v>43250</v>
      </c>
      <c r="B26106" s="1">
        <f t="shared" si="814"/>
        <v>2018</v>
      </c>
      <c r="C26106" s="1">
        <f t="shared" si="815"/>
        <v>2</v>
      </c>
      <c r="D26106">
        <v>2913</v>
      </c>
      <c r="E26106" t="s">
        <v>36</v>
      </c>
      <c r="F26106" s="4">
        <v>698000</v>
      </c>
      <c r="G26106" t="s">
        <v>5</v>
      </c>
      <c r="H26106">
        <v>4</v>
      </c>
      <c r="I26106" s="4">
        <f>IF(E26106="Rhode Island", Table1[[#This Row],[price]]*$L$3, IF(E26106="Massachusetts", Table1[[#This Row],[price]]*$L$2, 1))</f>
        <v>698000</v>
      </c>
    </row>
    <row r="26107" spans="1:9" x14ac:dyDescent="0.25">
      <c r="A26107" s="2">
        <v>43250</v>
      </c>
      <c r="B26107" s="1">
        <f t="shared" si="814"/>
        <v>2018</v>
      </c>
      <c r="C26107" s="1">
        <f t="shared" si="815"/>
        <v>2</v>
      </c>
      <c r="D26107">
        <v>2617</v>
      </c>
      <c r="E26107" t="s">
        <v>37</v>
      </c>
      <c r="F26107" s="4">
        <v>700000</v>
      </c>
      <c r="G26107" t="s">
        <v>5</v>
      </c>
      <c r="H26107">
        <v>3</v>
      </c>
      <c r="I26107" s="4">
        <f>IF(E26107="Rhode Island", Table1[[#This Row],[price]]*$L$3, IF(E26107="Massachusetts", Table1[[#This Row],[price]]*$L$2, 1))</f>
        <v>700000</v>
      </c>
    </row>
    <row r="26108" spans="1:9" x14ac:dyDescent="0.25">
      <c r="A26108" s="2">
        <v>43250</v>
      </c>
      <c r="B26108" s="1">
        <f t="shared" si="814"/>
        <v>2018</v>
      </c>
      <c r="C26108" s="1">
        <f t="shared" si="815"/>
        <v>2</v>
      </c>
      <c r="D26108">
        <v>2905</v>
      </c>
      <c r="E26108" t="s">
        <v>36</v>
      </c>
      <c r="F26108" s="4">
        <v>720000</v>
      </c>
      <c r="G26108" t="s">
        <v>5</v>
      </c>
      <c r="H26108">
        <v>4</v>
      </c>
      <c r="I26108" s="4">
        <f>IF(E26108="Rhode Island", Table1[[#This Row],[price]]*$L$3, IF(E26108="Massachusetts", Table1[[#This Row],[price]]*$L$2, 1))</f>
        <v>720000</v>
      </c>
    </row>
    <row r="26109" spans="1:9" x14ac:dyDescent="0.25">
      <c r="A26109" s="2">
        <v>43250</v>
      </c>
      <c r="B26109" s="1">
        <f t="shared" si="814"/>
        <v>2018</v>
      </c>
      <c r="C26109" s="1">
        <f t="shared" si="815"/>
        <v>2</v>
      </c>
      <c r="D26109">
        <v>2617</v>
      </c>
      <c r="E26109" t="s">
        <v>37</v>
      </c>
      <c r="F26109" s="4">
        <v>730000</v>
      </c>
      <c r="G26109" t="s">
        <v>5</v>
      </c>
      <c r="H26109">
        <v>4</v>
      </c>
      <c r="I26109" s="4">
        <f>IF(E26109="Rhode Island", Table1[[#This Row],[price]]*$L$3, IF(E26109="Massachusetts", Table1[[#This Row],[price]]*$L$2, 1))</f>
        <v>730000</v>
      </c>
    </row>
    <row r="26110" spans="1:9" x14ac:dyDescent="0.25">
      <c r="A26110" s="2">
        <v>43250</v>
      </c>
      <c r="B26110" s="1">
        <f t="shared" si="814"/>
        <v>2018</v>
      </c>
      <c r="C26110" s="1">
        <f t="shared" si="815"/>
        <v>2</v>
      </c>
      <c r="D26110">
        <v>2912</v>
      </c>
      <c r="E26110" t="s">
        <v>36</v>
      </c>
      <c r="F26110" s="4">
        <v>740000</v>
      </c>
      <c r="G26110" t="s">
        <v>5</v>
      </c>
      <c r="H26110">
        <v>4</v>
      </c>
      <c r="I26110" s="4">
        <f>IF(E26110="Rhode Island", Table1[[#This Row],[price]]*$L$3, IF(E26110="Massachusetts", Table1[[#This Row],[price]]*$L$2, 1))</f>
        <v>740000</v>
      </c>
    </row>
    <row r="26111" spans="1:9" x14ac:dyDescent="0.25">
      <c r="A26111" s="2">
        <v>43250</v>
      </c>
      <c r="B26111" s="1">
        <f t="shared" si="814"/>
        <v>2018</v>
      </c>
      <c r="C26111" s="1">
        <f t="shared" si="815"/>
        <v>2</v>
      </c>
      <c r="D26111">
        <v>2913</v>
      </c>
      <c r="E26111" t="s">
        <v>36</v>
      </c>
      <c r="F26111" s="4">
        <v>875000</v>
      </c>
      <c r="G26111" t="s">
        <v>5</v>
      </c>
      <c r="H26111">
        <v>4</v>
      </c>
      <c r="I26111" s="4">
        <f>IF(E26111="Rhode Island", Table1[[#This Row],[price]]*$L$3, IF(E26111="Massachusetts", Table1[[#This Row],[price]]*$L$2, 1))</f>
        <v>875000</v>
      </c>
    </row>
    <row r="26112" spans="1:9" x14ac:dyDescent="0.25">
      <c r="A26112" s="2">
        <v>43250</v>
      </c>
      <c r="B26112" s="1">
        <f t="shared" si="814"/>
        <v>2018</v>
      </c>
      <c r="C26112" s="1">
        <f t="shared" si="815"/>
        <v>2</v>
      </c>
      <c r="D26112">
        <v>2602</v>
      </c>
      <c r="E26112" t="s">
        <v>37</v>
      </c>
      <c r="F26112" s="4">
        <v>1200000</v>
      </c>
      <c r="G26112" t="s">
        <v>5</v>
      </c>
      <c r="H26112">
        <v>2</v>
      </c>
      <c r="I26112" s="4">
        <f>IF(E26112="Rhode Island", Table1[[#This Row],[price]]*$L$3, IF(E26112="Massachusetts", Table1[[#This Row],[price]]*$L$2, 1))</f>
        <v>1200000</v>
      </c>
    </row>
    <row r="26113" spans="1:9" x14ac:dyDescent="0.25">
      <c r="A26113" s="2">
        <v>43250</v>
      </c>
      <c r="B26113" s="1">
        <f t="shared" si="814"/>
        <v>2018</v>
      </c>
      <c r="C26113" s="1">
        <f t="shared" si="815"/>
        <v>2</v>
      </c>
      <c r="D26113">
        <v>2912</v>
      </c>
      <c r="E26113" t="s">
        <v>36</v>
      </c>
      <c r="F26113" s="4">
        <v>1234500</v>
      </c>
      <c r="G26113" t="s">
        <v>5</v>
      </c>
      <c r="H26113">
        <v>4</v>
      </c>
      <c r="I26113" s="4">
        <f>IF(E26113="Rhode Island", Table1[[#This Row],[price]]*$L$3, IF(E26113="Massachusetts", Table1[[#This Row],[price]]*$L$2, 1))</f>
        <v>1234500</v>
      </c>
    </row>
    <row r="26114" spans="1:9" x14ac:dyDescent="0.25">
      <c r="A26114" s="2">
        <v>43250</v>
      </c>
      <c r="B26114" s="1">
        <f t="shared" ref="B26114:B26177" si="816">YEAR(A26114)</f>
        <v>2018</v>
      </c>
      <c r="C26114" s="1">
        <f t="shared" ref="C26114:C26177" si="817">ROUNDUP(MONTH(A26114)/3,0)</f>
        <v>2</v>
      </c>
      <c r="D26114">
        <v>2612</v>
      </c>
      <c r="E26114" t="s">
        <v>37</v>
      </c>
      <c r="F26114" s="4">
        <v>1931000</v>
      </c>
      <c r="G26114" t="s">
        <v>5</v>
      </c>
      <c r="H26114">
        <v>3</v>
      </c>
      <c r="I26114" s="4">
        <f>IF(E26114="Rhode Island", Table1[[#This Row],[price]]*$L$3, IF(E26114="Massachusetts", Table1[[#This Row],[price]]*$L$2, 1))</f>
        <v>1931000</v>
      </c>
    </row>
    <row r="26115" spans="1:9" x14ac:dyDescent="0.25">
      <c r="A26115" s="2">
        <v>43250</v>
      </c>
      <c r="B26115" s="1">
        <f t="shared" si="816"/>
        <v>2018</v>
      </c>
      <c r="C26115" s="1">
        <f t="shared" si="817"/>
        <v>2</v>
      </c>
      <c r="D26115">
        <v>2606</v>
      </c>
      <c r="E26115" t="s">
        <v>37</v>
      </c>
      <c r="F26115" s="4">
        <v>305000</v>
      </c>
      <c r="G26115" t="s">
        <v>6</v>
      </c>
      <c r="H26115">
        <v>1</v>
      </c>
      <c r="I26115" s="4">
        <f>IF(E26115="Rhode Island", Table1[[#This Row],[price]]*$L$3, IF(E26115="Massachusetts", Table1[[#This Row],[price]]*$L$2, 1))</f>
        <v>305000</v>
      </c>
    </row>
    <row r="26116" spans="1:9" x14ac:dyDescent="0.25">
      <c r="A26116" s="2">
        <v>43250</v>
      </c>
      <c r="B26116" s="1">
        <f t="shared" si="816"/>
        <v>2018</v>
      </c>
      <c r="C26116" s="1">
        <f t="shared" si="817"/>
        <v>2</v>
      </c>
      <c r="D26116">
        <v>2605</v>
      </c>
      <c r="E26116" t="s">
        <v>37</v>
      </c>
      <c r="F26116" s="4">
        <v>325000</v>
      </c>
      <c r="G26116" t="s">
        <v>6</v>
      </c>
      <c r="H26116">
        <v>2</v>
      </c>
      <c r="I26116" s="4">
        <f>IF(E26116="Rhode Island", Table1[[#This Row],[price]]*$L$3, IF(E26116="Massachusetts", Table1[[#This Row],[price]]*$L$2, 1))</f>
        <v>325000</v>
      </c>
    </row>
    <row r="26117" spans="1:9" x14ac:dyDescent="0.25">
      <c r="A26117" s="2">
        <v>43250</v>
      </c>
      <c r="B26117" s="1">
        <f t="shared" si="816"/>
        <v>2018</v>
      </c>
      <c r="C26117" s="1">
        <f t="shared" si="817"/>
        <v>2</v>
      </c>
      <c r="D26117">
        <v>2911</v>
      </c>
      <c r="E26117" t="s">
        <v>36</v>
      </c>
      <c r="F26117" s="4">
        <v>380000</v>
      </c>
      <c r="G26117" t="s">
        <v>6</v>
      </c>
      <c r="H26117">
        <v>2</v>
      </c>
      <c r="I26117" s="4">
        <f>IF(E26117="Rhode Island", Table1[[#This Row],[price]]*$L$3, IF(E26117="Massachusetts", Table1[[#This Row],[price]]*$L$2, 1))</f>
        <v>380000</v>
      </c>
    </row>
    <row r="26118" spans="1:9" x14ac:dyDescent="0.25">
      <c r="A26118" s="2">
        <v>43250</v>
      </c>
      <c r="B26118" s="1">
        <f t="shared" si="816"/>
        <v>2018</v>
      </c>
      <c r="C26118" s="1">
        <f t="shared" si="817"/>
        <v>2</v>
      </c>
      <c r="D26118">
        <v>2612</v>
      </c>
      <c r="E26118" t="s">
        <v>37</v>
      </c>
      <c r="F26118" s="4">
        <v>572000</v>
      </c>
      <c r="G26118" t="s">
        <v>6</v>
      </c>
      <c r="H26118">
        <v>3</v>
      </c>
      <c r="I26118" s="4">
        <f>IF(E26118="Rhode Island", Table1[[#This Row],[price]]*$L$3, IF(E26118="Massachusetts", Table1[[#This Row],[price]]*$L$2, 1))</f>
        <v>572000</v>
      </c>
    </row>
    <row r="26119" spans="1:9" x14ac:dyDescent="0.25">
      <c r="A26119" s="2">
        <v>43250</v>
      </c>
      <c r="B26119" s="1">
        <f t="shared" si="816"/>
        <v>2018</v>
      </c>
      <c r="C26119" s="1">
        <f t="shared" si="817"/>
        <v>2</v>
      </c>
      <c r="D26119">
        <v>2612</v>
      </c>
      <c r="E26119" t="s">
        <v>37</v>
      </c>
      <c r="F26119" s="4">
        <v>800000</v>
      </c>
      <c r="G26119" t="s">
        <v>6</v>
      </c>
      <c r="H26119">
        <v>2</v>
      </c>
      <c r="I26119" s="4">
        <f>IF(E26119="Rhode Island", Table1[[#This Row],[price]]*$L$3, IF(E26119="Massachusetts", Table1[[#This Row],[price]]*$L$2, 1))</f>
        <v>800000</v>
      </c>
    </row>
    <row r="26120" spans="1:9" x14ac:dyDescent="0.25">
      <c r="A26120" s="2">
        <v>43251</v>
      </c>
      <c r="B26120" s="1">
        <f t="shared" si="816"/>
        <v>2018</v>
      </c>
      <c r="C26120" s="1">
        <f t="shared" si="817"/>
        <v>2</v>
      </c>
      <c r="D26120">
        <v>2614</v>
      </c>
      <c r="E26120" t="s">
        <v>37</v>
      </c>
      <c r="F26120" s="4">
        <v>210000</v>
      </c>
      <c r="G26120" t="s">
        <v>5</v>
      </c>
      <c r="H26120">
        <v>1</v>
      </c>
      <c r="I26120" s="4">
        <f>IF(E26120="Rhode Island", Table1[[#This Row],[price]]*$L$3, IF(E26120="Massachusetts", Table1[[#This Row],[price]]*$L$2, 1))</f>
        <v>210000</v>
      </c>
    </row>
    <row r="26121" spans="1:9" x14ac:dyDescent="0.25">
      <c r="A26121" s="2">
        <v>43251</v>
      </c>
      <c r="B26121" s="1">
        <f t="shared" si="816"/>
        <v>2018</v>
      </c>
      <c r="C26121" s="1">
        <f t="shared" si="817"/>
        <v>2</v>
      </c>
      <c r="D26121">
        <v>2906</v>
      </c>
      <c r="E26121" t="s">
        <v>36</v>
      </c>
      <c r="F26121" s="4">
        <v>442500</v>
      </c>
      <c r="G26121" t="s">
        <v>5</v>
      </c>
      <c r="H26121">
        <v>3</v>
      </c>
      <c r="I26121" s="4">
        <f>IF(E26121="Rhode Island", Table1[[#This Row],[price]]*$L$3, IF(E26121="Massachusetts", Table1[[#This Row],[price]]*$L$2, 1))</f>
        <v>442500</v>
      </c>
    </row>
    <row r="26122" spans="1:9" x14ac:dyDescent="0.25">
      <c r="A26122" s="2">
        <v>43251</v>
      </c>
      <c r="B26122" s="1">
        <f t="shared" si="816"/>
        <v>2018</v>
      </c>
      <c r="C26122" s="1">
        <f t="shared" si="817"/>
        <v>2</v>
      </c>
      <c r="D26122">
        <v>2615</v>
      </c>
      <c r="E26122" t="s">
        <v>37</v>
      </c>
      <c r="F26122" s="4">
        <v>455000</v>
      </c>
      <c r="G26122" t="s">
        <v>5</v>
      </c>
      <c r="H26122">
        <v>3</v>
      </c>
      <c r="I26122" s="4">
        <f>IF(E26122="Rhode Island", Table1[[#This Row],[price]]*$L$3, IF(E26122="Massachusetts", Table1[[#This Row],[price]]*$L$2, 1))</f>
        <v>455000</v>
      </c>
    </row>
    <row r="26123" spans="1:9" x14ac:dyDescent="0.25">
      <c r="A26123" s="2">
        <v>43251</v>
      </c>
      <c r="B26123" s="1">
        <f t="shared" si="816"/>
        <v>2018</v>
      </c>
      <c r="C26123" s="1">
        <f t="shared" si="817"/>
        <v>2</v>
      </c>
      <c r="D26123">
        <v>2906</v>
      </c>
      <c r="E26123" t="s">
        <v>36</v>
      </c>
      <c r="F26123" s="4">
        <v>470000</v>
      </c>
      <c r="G26123" t="s">
        <v>5</v>
      </c>
      <c r="H26123">
        <v>3</v>
      </c>
      <c r="I26123" s="4">
        <f>IF(E26123="Rhode Island", Table1[[#This Row],[price]]*$L$3, IF(E26123="Massachusetts", Table1[[#This Row],[price]]*$L$2, 1))</f>
        <v>470000</v>
      </c>
    </row>
    <row r="26124" spans="1:9" x14ac:dyDescent="0.25">
      <c r="A26124" s="2">
        <v>43251</v>
      </c>
      <c r="B26124" s="1">
        <f t="shared" si="816"/>
        <v>2018</v>
      </c>
      <c r="C26124" s="1">
        <f t="shared" si="817"/>
        <v>2</v>
      </c>
      <c r="D26124">
        <v>2615</v>
      </c>
      <c r="E26124" t="s">
        <v>37</v>
      </c>
      <c r="F26124" s="4">
        <v>488000</v>
      </c>
      <c r="G26124" t="s">
        <v>5</v>
      </c>
      <c r="H26124">
        <v>3</v>
      </c>
      <c r="I26124" s="4">
        <f>IF(E26124="Rhode Island", Table1[[#This Row],[price]]*$L$3, IF(E26124="Massachusetts", Table1[[#This Row],[price]]*$L$2, 1))</f>
        <v>488000</v>
      </c>
    </row>
    <row r="26125" spans="1:9" x14ac:dyDescent="0.25">
      <c r="A26125" s="2">
        <v>43251</v>
      </c>
      <c r="B26125" s="1">
        <f t="shared" si="816"/>
        <v>2018</v>
      </c>
      <c r="C26125" s="1">
        <f t="shared" si="817"/>
        <v>2</v>
      </c>
      <c r="D26125">
        <v>2913</v>
      </c>
      <c r="E26125" t="s">
        <v>36</v>
      </c>
      <c r="F26125" s="4">
        <v>500000</v>
      </c>
      <c r="G26125" t="s">
        <v>5</v>
      </c>
      <c r="H26125">
        <v>3</v>
      </c>
      <c r="I26125" s="4">
        <f>IF(E26125="Rhode Island", Table1[[#This Row],[price]]*$L$3, IF(E26125="Massachusetts", Table1[[#This Row],[price]]*$L$2, 1))</f>
        <v>500000</v>
      </c>
    </row>
    <row r="26126" spans="1:9" x14ac:dyDescent="0.25">
      <c r="A26126" s="2">
        <v>43251</v>
      </c>
      <c r="B26126" s="1">
        <f t="shared" si="816"/>
        <v>2018</v>
      </c>
      <c r="C26126" s="1">
        <f t="shared" si="817"/>
        <v>2</v>
      </c>
      <c r="D26126">
        <v>2615</v>
      </c>
      <c r="E26126" t="s">
        <v>37</v>
      </c>
      <c r="F26126" s="4">
        <v>590000</v>
      </c>
      <c r="G26126" t="s">
        <v>5</v>
      </c>
      <c r="H26126">
        <v>3</v>
      </c>
      <c r="I26126" s="4">
        <f>IF(E26126="Rhode Island", Table1[[#This Row],[price]]*$L$3, IF(E26126="Massachusetts", Table1[[#This Row],[price]]*$L$2, 1))</f>
        <v>590000</v>
      </c>
    </row>
    <row r="26127" spans="1:9" x14ac:dyDescent="0.25">
      <c r="A26127" s="2">
        <v>43251</v>
      </c>
      <c r="B26127" s="1">
        <f t="shared" si="816"/>
        <v>2018</v>
      </c>
      <c r="C26127" s="1">
        <f t="shared" si="817"/>
        <v>2</v>
      </c>
      <c r="D26127">
        <v>2913</v>
      </c>
      <c r="E26127" t="s">
        <v>36</v>
      </c>
      <c r="F26127" s="4">
        <v>617500</v>
      </c>
      <c r="G26127" t="s">
        <v>5</v>
      </c>
      <c r="H26127">
        <v>3</v>
      </c>
      <c r="I26127" s="4">
        <f>IF(E26127="Rhode Island", Table1[[#This Row],[price]]*$L$3, IF(E26127="Massachusetts", Table1[[#This Row],[price]]*$L$2, 1))</f>
        <v>617500</v>
      </c>
    </row>
    <row r="26128" spans="1:9" x14ac:dyDescent="0.25">
      <c r="A26128" s="2">
        <v>43251</v>
      </c>
      <c r="B26128" s="1">
        <f t="shared" si="816"/>
        <v>2018</v>
      </c>
      <c r="C26128" s="1">
        <f t="shared" si="817"/>
        <v>2</v>
      </c>
      <c r="D26128">
        <v>2906</v>
      </c>
      <c r="E26128" t="s">
        <v>36</v>
      </c>
      <c r="F26128" s="4">
        <v>635000</v>
      </c>
      <c r="G26128" t="s">
        <v>5</v>
      </c>
      <c r="H26128">
        <v>4</v>
      </c>
      <c r="I26128" s="4">
        <f>IF(E26128="Rhode Island", Table1[[#This Row],[price]]*$L$3, IF(E26128="Massachusetts", Table1[[#This Row],[price]]*$L$2, 1))</f>
        <v>635000</v>
      </c>
    </row>
    <row r="26129" spans="1:9" x14ac:dyDescent="0.25">
      <c r="A26129" s="2">
        <v>43251</v>
      </c>
      <c r="B26129" s="1">
        <f t="shared" si="816"/>
        <v>2018</v>
      </c>
      <c r="C26129" s="1">
        <f t="shared" si="817"/>
        <v>2</v>
      </c>
      <c r="D26129">
        <v>2913</v>
      </c>
      <c r="E26129" t="s">
        <v>36</v>
      </c>
      <c r="F26129" s="4">
        <v>670000</v>
      </c>
      <c r="G26129" t="s">
        <v>5</v>
      </c>
      <c r="H26129">
        <v>4</v>
      </c>
      <c r="I26129" s="4">
        <f>IF(E26129="Rhode Island", Table1[[#This Row],[price]]*$L$3, IF(E26129="Massachusetts", Table1[[#This Row],[price]]*$L$2, 1))</f>
        <v>670000</v>
      </c>
    </row>
    <row r="26130" spans="1:9" x14ac:dyDescent="0.25">
      <c r="A26130" s="2">
        <v>43251</v>
      </c>
      <c r="B26130" s="1">
        <f t="shared" si="816"/>
        <v>2018</v>
      </c>
      <c r="C26130" s="1">
        <f t="shared" si="817"/>
        <v>2</v>
      </c>
      <c r="D26130">
        <v>2617</v>
      </c>
      <c r="E26130" t="s">
        <v>37</v>
      </c>
      <c r="F26130" s="4">
        <v>700000</v>
      </c>
      <c r="G26130" t="s">
        <v>5</v>
      </c>
      <c r="H26130">
        <v>3</v>
      </c>
      <c r="I26130" s="4">
        <f>IF(E26130="Rhode Island", Table1[[#This Row],[price]]*$L$3, IF(E26130="Massachusetts", Table1[[#This Row],[price]]*$L$2, 1))</f>
        <v>700000</v>
      </c>
    </row>
    <row r="26131" spans="1:9" x14ac:dyDescent="0.25">
      <c r="A26131" s="2">
        <v>43251</v>
      </c>
      <c r="B26131" s="1">
        <f t="shared" si="816"/>
        <v>2018</v>
      </c>
      <c r="C26131" s="1">
        <f t="shared" si="817"/>
        <v>2</v>
      </c>
      <c r="D26131">
        <v>2617</v>
      </c>
      <c r="E26131" t="s">
        <v>37</v>
      </c>
      <c r="F26131" s="4">
        <v>727500</v>
      </c>
      <c r="G26131" t="s">
        <v>5</v>
      </c>
      <c r="H26131">
        <v>4</v>
      </c>
      <c r="I26131" s="4">
        <f>IF(E26131="Rhode Island", Table1[[#This Row],[price]]*$L$3, IF(E26131="Massachusetts", Table1[[#This Row],[price]]*$L$2, 1))</f>
        <v>727500</v>
      </c>
    </row>
    <row r="26132" spans="1:9" x14ac:dyDescent="0.25">
      <c r="A26132" s="2">
        <v>43251</v>
      </c>
      <c r="B26132" s="1">
        <f t="shared" si="816"/>
        <v>2018</v>
      </c>
      <c r="C26132" s="1">
        <f t="shared" si="817"/>
        <v>2</v>
      </c>
      <c r="D26132">
        <v>2904</v>
      </c>
      <c r="E26132" t="s">
        <v>36</v>
      </c>
      <c r="F26132" s="4">
        <v>750000</v>
      </c>
      <c r="G26132" t="s">
        <v>5</v>
      </c>
      <c r="H26132">
        <v>5</v>
      </c>
      <c r="I26132" s="4">
        <f>IF(E26132="Rhode Island", Table1[[#This Row],[price]]*$L$3, IF(E26132="Massachusetts", Table1[[#This Row],[price]]*$L$2, 1))</f>
        <v>750000</v>
      </c>
    </row>
    <row r="26133" spans="1:9" x14ac:dyDescent="0.25">
      <c r="A26133" s="2">
        <v>43251</v>
      </c>
      <c r="B26133" s="1">
        <f t="shared" si="816"/>
        <v>2018</v>
      </c>
      <c r="C26133" s="1">
        <f t="shared" si="817"/>
        <v>2</v>
      </c>
      <c r="D26133">
        <v>2615</v>
      </c>
      <c r="E26133" t="s">
        <v>37</v>
      </c>
      <c r="F26133" s="4">
        <v>803000</v>
      </c>
      <c r="G26133" t="s">
        <v>5</v>
      </c>
      <c r="H26133">
        <v>4</v>
      </c>
      <c r="I26133" s="4">
        <f>IF(E26133="Rhode Island", Table1[[#This Row],[price]]*$L$3, IF(E26133="Massachusetts", Table1[[#This Row],[price]]*$L$2, 1))</f>
        <v>803000</v>
      </c>
    </row>
    <row r="26134" spans="1:9" x14ac:dyDescent="0.25">
      <c r="A26134" s="2">
        <v>43251</v>
      </c>
      <c r="B26134" s="1">
        <f t="shared" si="816"/>
        <v>2018</v>
      </c>
      <c r="C26134" s="1">
        <f t="shared" si="817"/>
        <v>2</v>
      </c>
      <c r="D26134">
        <v>2614</v>
      </c>
      <c r="E26134" t="s">
        <v>37</v>
      </c>
      <c r="F26134" s="4">
        <v>810000</v>
      </c>
      <c r="G26134" t="s">
        <v>5</v>
      </c>
      <c r="H26134">
        <v>4</v>
      </c>
      <c r="I26134" s="4">
        <f>IF(E26134="Rhode Island", Table1[[#This Row],[price]]*$L$3, IF(E26134="Massachusetts", Table1[[#This Row],[price]]*$L$2, 1))</f>
        <v>810000</v>
      </c>
    </row>
    <row r="26135" spans="1:9" x14ac:dyDescent="0.25">
      <c r="A26135" s="2">
        <v>43251</v>
      </c>
      <c r="B26135" s="1">
        <f t="shared" si="816"/>
        <v>2018</v>
      </c>
      <c r="C26135" s="1">
        <f t="shared" si="817"/>
        <v>2</v>
      </c>
      <c r="D26135">
        <v>2617</v>
      </c>
      <c r="E26135" t="s">
        <v>37</v>
      </c>
      <c r="F26135" s="4">
        <v>860000</v>
      </c>
      <c r="G26135" t="s">
        <v>5</v>
      </c>
      <c r="H26135">
        <v>4</v>
      </c>
      <c r="I26135" s="4">
        <f>IF(E26135="Rhode Island", Table1[[#This Row],[price]]*$L$3, IF(E26135="Massachusetts", Table1[[#This Row],[price]]*$L$2, 1))</f>
        <v>860000</v>
      </c>
    </row>
    <row r="26136" spans="1:9" x14ac:dyDescent="0.25">
      <c r="A26136" s="2">
        <v>43251</v>
      </c>
      <c r="B26136" s="1">
        <f t="shared" si="816"/>
        <v>2018</v>
      </c>
      <c r="C26136" s="1">
        <f t="shared" si="817"/>
        <v>2</v>
      </c>
      <c r="D26136">
        <v>2606</v>
      </c>
      <c r="E26136" t="s">
        <v>37</v>
      </c>
      <c r="F26136" s="4">
        <v>860000</v>
      </c>
      <c r="G26136" t="s">
        <v>5</v>
      </c>
      <c r="H26136">
        <v>3</v>
      </c>
      <c r="I26136" s="4">
        <f>IF(E26136="Rhode Island", Table1[[#This Row],[price]]*$L$3, IF(E26136="Massachusetts", Table1[[#This Row],[price]]*$L$2, 1))</f>
        <v>860000</v>
      </c>
    </row>
    <row r="26137" spans="1:9" x14ac:dyDescent="0.25">
      <c r="A26137" s="2">
        <v>43251</v>
      </c>
      <c r="B26137" s="1">
        <f t="shared" si="816"/>
        <v>2018</v>
      </c>
      <c r="C26137" s="1">
        <f t="shared" si="817"/>
        <v>2</v>
      </c>
      <c r="D26137">
        <v>2914</v>
      </c>
      <c r="E26137" t="s">
        <v>36</v>
      </c>
      <c r="F26137" s="4">
        <v>975000</v>
      </c>
      <c r="G26137" t="s">
        <v>5</v>
      </c>
      <c r="H26137">
        <v>5</v>
      </c>
      <c r="I26137" s="4">
        <f>IF(E26137="Rhode Island", Table1[[#This Row],[price]]*$L$3, IF(E26137="Massachusetts", Table1[[#This Row],[price]]*$L$2, 1))</f>
        <v>975000</v>
      </c>
    </row>
    <row r="26138" spans="1:9" x14ac:dyDescent="0.25">
      <c r="A26138" s="2">
        <v>43251</v>
      </c>
      <c r="B26138" s="1">
        <f t="shared" si="816"/>
        <v>2018</v>
      </c>
      <c r="C26138" s="1">
        <f t="shared" si="817"/>
        <v>2</v>
      </c>
      <c r="D26138">
        <v>2914</v>
      </c>
      <c r="E26138" t="s">
        <v>36</v>
      </c>
      <c r="F26138" s="4">
        <v>1038000</v>
      </c>
      <c r="G26138" t="s">
        <v>5</v>
      </c>
      <c r="H26138">
        <v>4</v>
      </c>
      <c r="I26138" s="4">
        <f>IF(E26138="Rhode Island", Table1[[#This Row],[price]]*$L$3, IF(E26138="Massachusetts", Table1[[#This Row],[price]]*$L$2, 1))</f>
        <v>1038000</v>
      </c>
    </row>
    <row r="26139" spans="1:9" x14ac:dyDescent="0.25">
      <c r="A26139" s="2">
        <v>43251</v>
      </c>
      <c r="B26139" s="1">
        <f t="shared" si="816"/>
        <v>2018</v>
      </c>
      <c r="C26139" s="1">
        <f t="shared" si="817"/>
        <v>2</v>
      </c>
      <c r="D26139">
        <v>2602</v>
      </c>
      <c r="E26139" t="s">
        <v>37</v>
      </c>
      <c r="F26139" s="4">
        <v>1075000</v>
      </c>
      <c r="G26139" t="s">
        <v>5</v>
      </c>
      <c r="H26139">
        <v>4</v>
      </c>
      <c r="I26139" s="4">
        <f>IF(E26139="Rhode Island", Table1[[#This Row],[price]]*$L$3, IF(E26139="Massachusetts", Table1[[#This Row],[price]]*$L$2, 1))</f>
        <v>1075000</v>
      </c>
    </row>
    <row r="26140" spans="1:9" x14ac:dyDescent="0.25">
      <c r="A26140" s="2">
        <v>43251</v>
      </c>
      <c r="B26140" s="1">
        <f t="shared" si="816"/>
        <v>2018</v>
      </c>
      <c r="C26140" s="1">
        <f t="shared" si="817"/>
        <v>2</v>
      </c>
      <c r="D26140">
        <v>2606</v>
      </c>
      <c r="E26140" t="s">
        <v>37</v>
      </c>
      <c r="F26140" s="4">
        <v>300000</v>
      </c>
      <c r="G26140" t="s">
        <v>6</v>
      </c>
      <c r="H26140">
        <v>1</v>
      </c>
      <c r="I26140" s="4">
        <f>IF(E26140="Rhode Island", Table1[[#This Row],[price]]*$L$3, IF(E26140="Massachusetts", Table1[[#This Row],[price]]*$L$2, 1))</f>
        <v>300000</v>
      </c>
    </row>
    <row r="26141" spans="1:9" x14ac:dyDescent="0.25">
      <c r="A26141" s="2">
        <v>43251</v>
      </c>
      <c r="B26141" s="1">
        <f t="shared" si="816"/>
        <v>2018</v>
      </c>
      <c r="C26141" s="1">
        <f t="shared" si="817"/>
        <v>2</v>
      </c>
      <c r="D26141">
        <v>2617</v>
      </c>
      <c r="E26141" t="s">
        <v>37</v>
      </c>
      <c r="F26141" s="4">
        <v>305000</v>
      </c>
      <c r="G26141" t="s">
        <v>6</v>
      </c>
      <c r="H26141">
        <v>1</v>
      </c>
      <c r="I26141" s="4">
        <f>IF(E26141="Rhode Island", Table1[[#This Row],[price]]*$L$3, IF(E26141="Massachusetts", Table1[[#This Row],[price]]*$L$2, 1))</f>
        <v>305000</v>
      </c>
    </row>
    <row r="26142" spans="1:9" x14ac:dyDescent="0.25">
      <c r="A26142" s="2">
        <v>43251</v>
      </c>
      <c r="B26142" s="1">
        <f t="shared" si="816"/>
        <v>2018</v>
      </c>
      <c r="C26142" s="1">
        <f t="shared" si="817"/>
        <v>2</v>
      </c>
      <c r="D26142">
        <v>2912</v>
      </c>
      <c r="E26142" t="s">
        <v>36</v>
      </c>
      <c r="F26142" s="4">
        <v>335500</v>
      </c>
      <c r="G26142" t="s">
        <v>6</v>
      </c>
      <c r="H26142">
        <v>2</v>
      </c>
      <c r="I26142" s="4">
        <f>IF(E26142="Rhode Island", Table1[[#This Row],[price]]*$L$3, IF(E26142="Massachusetts", Table1[[#This Row],[price]]*$L$2, 1))</f>
        <v>335500</v>
      </c>
    </row>
    <row r="26143" spans="1:9" x14ac:dyDescent="0.25">
      <c r="A26143" s="2">
        <v>43251</v>
      </c>
      <c r="B26143" s="1">
        <f t="shared" si="816"/>
        <v>2018</v>
      </c>
      <c r="C26143" s="1">
        <f t="shared" si="817"/>
        <v>2</v>
      </c>
      <c r="D26143">
        <v>2913</v>
      </c>
      <c r="E26143" t="s">
        <v>36</v>
      </c>
      <c r="F26143" s="4">
        <v>380000</v>
      </c>
      <c r="G26143" t="s">
        <v>6</v>
      </c>
      <c r="H26143">
        <v>2</v>
      </c>
      <c r="I26143" s="4">
        <f>IF(E26143="Rhode Island", Table1[[#This Row],[price]]*$L$3, IF(E26143="Massachusetts", Table1[[#This Row],[price]]*$L$2, 1))</f>
        <v>380000</v>
      </c>
    </row>
    <row r="26144" spans="1:9" x14ac:dyDescent="0.25">
      <c r="A26144" s="2">
        <v>43251</v>
      </c>
      <c r="B26144" s="1">
        <f t="shared" si="816"/>
        <v>2018</v>
      </c>
      <c r="C26144" s="1">
        <f t="shared" si="817"/>
        <v>2</v>
      </c>
      <c r="D26144">
        <v>2617</v>
      </c>
      <c r="E26144" t="s">
        <v>37</v>
      </c>
      <c r="F26144" s="4">
        <v>426000</v>
      </c>
      <c r="G26144" t="s">
        <v>6</v>
      </c>
      <c r="H26144">
        <v>3</v>
      </c>
      <c r="I26144" s="4">
        <f>IF(E26144="Rhode Island", Table1[[#This Row],[price]]*$L$3, IF(E26144="Massachusetts", Table1[[#This Row],[price]]*$L$2, 1))</f>
        <v>426000</v>
      </c>
    </row>
    <row r="26145" spans="1:9" x14ac:dyDescent="0.25">
      <c r="A26145" s="2">
        <v>43251</v>
      </c>
      <c r="B26145" s="1">
        <f t="shared" si="816"/>
        <v>2018</v>
      </c>
      <c r="C26145" s="1">
        <f t="shared" si="817"/>
        <v>2</v>
      </c>
      <c r="D26145">
        <v>2606</v>
      </c>
      <c r="E26145" t="s">
        <v>37</v>
      </c>
      <c r="F26145" s="4">
        <v>450000</v>
      </c>
      <c r="G26145" t="s">
        <v>6</v>
      </c>
      <c r="H26145">
        <v>2</v>
      </c>
      <c r="I26145" s="4">
        <f>IF(E26145="Rhode Island", Table1[[#This Row],[price]]*$L$3, IF(E26145="Massachusetts", Table1[[#This Row],[price]]*$L$2, 1))</f>
        <v>450000</v>
      </c>
    </row>
    <row r="26146" spans="1:9" x14ac:dyDescent="0.25">
      <c r="A26146" s="2">
        <v>43252</v>
      </c>
      <c r="B26146" s="1">
        <f t="shared" si="816"/>
        <v>2018</v>
      </c>
      <c r="C26146" s="1">
        <f t="shared" si="817"/>
        <v>2</v>
      </c>
      <c r="D26146">
        <v>2913</v>
      </c>
      <c r="E26146" t="s">
        <v>36</v>
      </c>
      <c r="F26146" s="4">
        <v>496000</v>
      </c>
      <c r="G26146" t="s">
        <v>5</v>
      </c>
      <c r="H26146">
        <v>3</v>
      </c>
      <c r="I26146" s="4">
        <f>IF(E26146="Rhode Island", Table1[[#This Row],[price]]*$L$3, IF(E26146="Massachusetts", Table1[[#This Row],[price]]*$L$2, 1))</f>
        <v>496000</v>
      </c>
    </row>
    <row r="26147" spans="1:9" x14ac:dyDescent="0.25">
      <c r="A26147" s="2">
        <v>43252</v>
      </c>
      <c r="B26147" s="1">
        <f t="shared" si="816"/>
        <v>2018</v>
      </c>
      <c r="C26147" s="1">
        <f t="shared" si="817"/>
        <v>2</v>
      </c>
      <c r="D26147">
        <v>2914</v>
      </c>
      <c r="E26147" t="s">
        <v>36</v>
      </c>
      <c r="F26147" s="4">
        <v>585000</v>
      </c>
      <c r="G26147" t="s">
        <v>5</v>
      </c>
      <c r="H26147">
        <v>4</v>
      </c>
      <c r="I26147" s="4">
        <f>IF(E26147="Rhode Island", Table1[[#This Row],[price]]*$L$3, IF(E26147="Massachusetts", Table1[[#This Row],[price]]*$L$2, 1))</f>
        <v>585000</v>
      </c>
    </row>
    <row r="26148" spans="1:9" x14ac:dyDescent="0.25">
      <c r="A26148" s="2">
        <v>43252</v>
      </c>
      <c r="B26148" s="1">
        <f t="shared" si="816"/>
        <v>2018</v>
      </c>
      <c r="C26148" s="1">
        <f t="shared" si="817"/>
        <v>2</v>
      </c>
      <c r="D26148">
        <v>2607</v>
      </c>
      <c r="E26148" t="s">
        <v>37</v>
      </c>
      <c r="F26148" s="4">
        <v>650000</v>
      </c>
      <c r="G26148" t="s">
        <v>5</v>
      </c>
      <c r="H26148">
        <v>3</v>
      </c>
      <c r="I26148" s="4">
        <f>IF(E26148="Rhode Island", Table1[[#This Row],[price]]*$L$3, IF(E26148="Massachusetts", Table1[[#This Row],[price]]*$L$2, 1))</f>
        <v>650000</v>
      </c>
    </row>
    <row r="26149" spans="1:9" x14ac:dyDescent="0.25">
      <c r="A26149" s="2">
        <v>43252</v>
      </c>
      <c r="B26149" s="1">
        <f t="shared" si="816"/>
        <v>2018</v>
      </c>
      <c r="C26149" s="1">
        <f t="shared" si="817"/>
        <v>2</v>
      </c>
      <c r="D26149">
        <v>2615</v>
      </c>
      <c r="E26149" t="s">
        <v>37</v>
      </c>
      <c r="F26149" s="4">
        <v>655000</v>
      </c>
      <c r="G26149" t="s">
        <v>5</v>
      </c>
      <c r="H26149">
        <v>4</v>
      </c>
      <c r="I26149" s="4">
        <f>IF(E26149="Rhode Island", Table1[[#This Row],[price]]*$L$3, IF(E26149="Massachusetts", Table1[[#This Row],[price]]*$L$2, 1))</f>
        <v>655000</v>
      </c>
    </row>
    <row r="26150" spans="1:9" x14ac:dyDescent="0.25">
      <c r="A26150" s="2">
        <v>43252</v>
      </c>
      <c r="B26150" s="1">
        <f t="shared" si="816"/>
        <v>2018</v>
      </c>
      <c r="C26150" s="1">
        <f t="shared" si="817"/>
        <v>2</v>
      </c>
      <c r="D26150">
        <v>2611</v>
      </c>
      <c r="E26150" t="s">
        <v>37</v>
      </c>
      <c r="F26150" s="4">
        <v>725500</v>
      </c>
      <c r="G26150" t="s">
        <v>5</v>
      </c>
      <c r="H26150">
        <v>4</v>
      </c>
      <c r="I26150" s="4">
        <f>IF(E26150="Rhode Island", Table1[[#This Row],[price]]*$L$3, IF(E26150="Massachusetts", Table1[[#This Row],[price]]*$L$2, 1))</f>
        <v>725500</v>
      </c>
    </row>
    <row r="26151" spans="1:9" x14ac:dyDescent="0.25">
      <c r="A26151" s="2">
        <v>43252</v>
      </c>
      <c r="B26151" s="1">
        <f t="shared" si="816"/>
        <v>2018</v>
      </c>
      <c r="C26151" s="1">
        <f t="shared" si="817"/>
        <v>2</v>
      </c>
      <c r="D26151">
        <v>2914</v>
      </c>
      <c r="E26151" t="s">
        <v>36</v>
      </c>
      <c r="F26151" s="4">
        <v>759500</v>
      </c>
      <c r="G26151" t="s">
        <v>5</v>
      </c>
      <c r="H26151">
        <v>4</v>
      </c>
      <c r="I26151" s="4">
        <f>IF(E26151="Rhode Island", Table1[[#This Row],[price]]*$L$3, IF(E26151="Massachusetts", Table1[[#This Row],[price]]*$L$2, 1))</f>
        <v>759500</v>
      </c>
    </row>
    <row r="26152" spans="1:9" x14ac:dyDescent="0.25">
      <c r="A26152" s="2">
        <v>43252</v>
      </c>
      <c r="B26152" s="1">
        <f t="shared" si="816"/>
        <v>2018</v>
      </c>
      <c r="C26152" s="1">
        <f t="shared" si="817"/>
        <v>2</v>
      </c>
      <c r="D26152">
        <v>2605</v>
      </c>
      <c r="E26152" t="s">
        <v>37</v>
      </c>
      <c r="F26152" s="4">
        <v>1280000</v>
      </c>
      <c r="G26152" t="s">
        <v>5</v>
      </c>
      <c r="H26152">
        <v>4</v>
      </c>
      <c r="I26152" s="4">
        <f>IF(E26152="Rhode Island", Table1[[#This Row],[price]]*$L$3, IF(E26152="Massachusetts", Table1[[#This Row],[price]]*$L$2, 1))</f>
        <v>1280000</v>
      </c>
    </row>
    <row r="26153" spans="1:9" x14ac:dyDescent="0.25">
      <c r="A26153" s="2">
        <v>43252</v>
      </c>
      <c r="B26153" s="1">
        <f t="shared" si="816"/>
        <v>2018</v>
      </c>
      <c r="C26153" s="1">
        <f t="shared" si="817"/>
        <v>2</v>
      </c>
      <c r="D26153">
        <v>2912</v>
      </c>
      <c r="E26153" t="s">
        <v>36</v>
      </c>
      <c r="F26153" s="4">
        <v>270000</v>
      </c>
      <c r="G26153" t="s">
        <v>6</v>
      </c>
      <c r="H26153">
        <v>1</v>
      </c>
      <c r="I26153" s="4">
        <f>IF(E26153="Rhode Island", Table1[[#This Row],[price]]*$L$3, IF(E26153="Massachusetts", Table1[[#This Row],[price]]*$L$2, 1))</f>
        <v>270000</v>
      </c>
    </row>
    <row r="26154" spans="1:9" x14ac:dyDescent="0.25">
      <c r="A26154" s="2">
        <v>43252</v>
      </c>
      <c r="B26154" s="1">
        <f t="shared" si="816"/>
        <v>2018</v>
      </c>
      <c r="C26154" s="1">
        <f t="shared" si="817"/>
        <v>2</v>
      </c>
      <c r="D26154">
        <v>2617</v>
      </c>
      <c r="E26154" t="s">
        <v>37</v>
      </c>
      <c r="F26154" s="4">
        <v>295000</v>
      </c>
      <c r="G26154" t="s">
        <v>6</v>
      </c>
      <c r="H26154">
        <v>1</v>
      </c>
      <c r="I26154" s="4">
        <f>IF(E26154="Rhode Island", Table1[[#This Row],[price]]*$L$3, IF(E26154="Massachusetts", Table1[[#This Row],[price]]*$L$2, 1))</f>
        <v>295000</v>
      </c>
    </row>
    <row r="26155" spans="1:9" x14ac:dyDescent="0.25">
      <c r="A26155" s="2">
        <v>43252</v>
      </c>
      <c r="B26155" s="1">
        <f t="shared" si="816"/>
        <v>2018</v>
      </c>
      <c r="C26155" s="1">
        <f t="shared" si="817"/>
        <v>2</v>
      </c>
      <c r="D26155">
        <v>2602</v>
      </c>
      <c r="E26155" t="s">
        <v>37</v>
      </c>
      <c r="F26155" s="4">
        <v>320000</v>
      </c>
      <c r="G26155" t="s">
        <v>6</v>
      </c>
      <c r="H26155">
        <v>2</v>
      </c>
      <c r="I26155" s="4">
        <f>IF(E26155="Rhode Island", Table1[[#This Row],[price]]*$L$3, IF(E26155="Massachusetts", Table1[[#This Row],[price]]*$L$2, 1))</f>
        <v>320000</v>
      </c>
    </row>
    <row r="26156" spans="1:9" x14ac:dyDescent="0.25">
      <c r="A26156" s="2">
        <v>43252</v>
      </c>
      <c r="B26156" s="1">
        <f t="shared" si="816"/>
        <v>2018</v>
      </c>
      <c r="C26156" s="1">
        <f t="shared" si="817"/>
        <v>2</v>
      </c>
      <c r="D26156">
        <v>2602</v>
      </c>
      <c r="E26156" t="s">
        <v>37</v>
      </c>
      <c r="F26156" s="4">
        <v>329000</v>
      </c>
      <c r="G26156" t="s">
        <v>6</v>
      </c>
      <c r="H26156">
        <v>2</v>
      </c>
      <c r="I26156" s="4">
        <f>IF(E26156="Rhode Island", Table1[[#This Row],[price]]*$L$3, IF(E26156="Massachusetts", Table1[[#This Row],[price]]*$L$2, 1))</f>
        <v>329000</v>
      </c>
    </row>
    <row r="26157" spans="1:9" x14ac:dyDescent="0.25">
      <c r="A26157" s="2">
        <v>43252</v>
      </c>
      <c r="B26157" s="1">
        <f t="shared" si="816"/>
        <v>2018</v>
      </c>
      <c r="C26157" s="1">
        <f t="shared" si="817"/>
        <v>2</v>
      </c>
      <c r="D26157">
        <v>2611</v>
      </c>
      <c r="E26157" t="s">
        <v>37</v>
      </c>
      <c r="F26157" s="4">
        <v>415000</v>
      </c>
      <c r="G26157" t="s">
        <v>6</v>
      </c>
      <c r="H26157">
        <v>2</v>
      </c>
      <c r="I26157" s="4">
        <f>IF(E26157="Rhode Island", Table1[[#This Row],[price]]*$L$3, IF(E26157="Massachusetts", Table1[[#This Row],[price]]*$L$2, 1))</f>
        <v>415000</v>
      </c>
    </row>
    <row r="26158" spans="1:9" x14ac:dyDescent="0.25">
      <c r="A26158" s="2">
        <v>43252</v>
      </c>
      <c r="B26158" s="1">
        <f t="shared" si="816"/>
        <v>2018</v>
      </c>
      <c r="C26158" s="1">
        <f t="shared" si="817"/>
        <v>2</v>
      </c>
      <c r="D26158">
        <v>2904</v>
      </c>
      <c r="E26158" t="s">
        <v>36</v>
      </c>
      <c r="F26158" s="4">
        <v>419000</v>
      </c>
      <c r="G26158" t="s">
        <v>6</v>
      </c>
      <c r="H26158">
        <v>3</v>
      </c>
      <c r="I26158" s="4">
        <f>IF(E26158="Rhode Island", Table1[[#This Row],[price]]*$L$3, IF(E26158="Massachusetts", Table1[[#This Row],[price]]*$L$2, 1))</f>
        <v>419000</v>
      </c>
    </row>
    <row r="26159" spans="1:9" x14ac:dyDescent="0.25">
      <c r="A26159" s="2">
        <v>43252</v>
      </c>
      <c r="B26159" s="1">
        <f t="shared" si="816"/>
        <v>2018</v>
      </c>
      <c r="C26159" s="1">
        <f t="shared" si="817"/>
        <v>2</v>
      </c>
      <c r="D26159">
        <v>2606</v>
      </c>
      <c r="E26159" t="s">
        <v>37</v>
      </c>
      <c r="F26159" s="4">
        <v>440000</v>
      </c>
      <c r="G26159" t="s">
        <v>6</v>
      </c>
      <c r="H26159">
        <v>2</v>
      </c>
      <c r="I26159" s="4">
        <f>IF(E26159="Rhode Island", Table1[[#This Row],[price]]*$L$3, IF(E26159="Massachusetts", Table1[[#This Row],[price]]*$L$2, 1))</f>
        <v>440000</v>
      </c>
    </row>
    <row r="26160" spans="1:9" x14ac:dyDescent="0.25">
      <c r="A26160" s="2">
        <v>43252</v>
      </c>
      <c r="B26160" s="1">
        <f t="shared" si="816"/>
        <v>2018</v>
      </c>
      <c r="C26160" s="1">
        <f t="shared" si="817"/>
        <v>2</v>
      </c>
      <c r="D26160">
        <v>2612</v>
      </c>
      <c r="E26160" t="s">
        <v>37</v>
      </c>
      <c r="F26160" s="4">
        <v>476000</v>
      </c>
      <c r="G26160" t="s">
        <v>6</v>
      </c>
      <c r="H26160">
        <v>2</v>
      </c>
      <c r="I26160" s="4">
        <f>IF(E26160="Rhode Island", Table1[[#This Row],[price]]*$L$3, IF(E26160="Massachusetts", Table1[[#This Row],[price]]*$L$2, 1))</f>
        <v>476000</v>
      </c>
    </row>
    <row r="26161" spans="1:9" x14ac:dyDescent="0.25">
      <c r="A26161" s="2">
        <v>43252</v>
      </c>
      <c r="B26161" s="1">
        <f t="shared" si="816"/>
        <v>2018</v>
      </c>
      <c r="C26161" s="1">
        <f t="shared" si="817"/>
        <v>2</v>
      </c>
      <c r="D26161">
        <v>2617</v>
      </c>
      <c r="E26161" t="s">
        <v>37</v>
      </c>
      <c r="F26161" s="4">
        <v>481500</v>
      </c>
      <c r="G26161" t="s">
        <v>6</v>
      </c>
      <c r="H26161">
        <v>3</v>
      </c>
      <c r="I26161" s="4">
        <f>IF(E26161="Rhode Island", Table1[[#This Row],[price]]*$L$3, IF(E26161="Massachusetts", Table1[[#This Row],[price]]*$L$2, 1))</f>
        <v>481500</v>
      </c>
    </row>
    <row r="26162" spans="1:9" x14ac:dyDescent="0.25">
      <c r="A26162" s="2">
        <v>43252</v>
      </c>
      <c r="B26162" s="1">
        <f t="shared" si="816"/>
        <v>2018</v>
      </c>
      <c r="C26162" s="1">
        <f t="shared" si="817"/>
        <v>2</v>
      </c>
      <c r="D26162">
        <v>2612</v>
      </c>
      <c r="E26162" t="s">
        <v>37</v>
      </c>
      <c r="F26162" s="4">
        <v>489000</v>
      </c>
      <c r="G26162" t="s">
        <v>6</v>
      </c>
      <c r="H26162">
        <v>2</v>
      </c>
      <c r="I26162" s="4">
        <f>IF(E26162="Rhode Island", Table1[[#This Row],[price]]*$L$3, IF(E26162="Massachusetts", Table1[[#This Row],[price]]*$L$2, 1))</f>
        <v>489000</v>
      </c>
    </row>
    <row r="26163" spans="1:9" x14ac:dyDescent="0.25">
      <c r="A26163" s="2">
        <v>43253</v>
      </c>
      <c r="B26163" s="1">
        <f t="shared" si="816"/>
        <v>2018</v>
      </c>
      <c r="C26163" s="1">
        <f t="shared" si="817"/>
        <v>2</v>
      </c>
      <c r="D26163">
        <v>2902</v>
      </c>
      <c r="E26163" t="s">
        <v>36</v>
      </c>
      <c r="F26163" s="4">
        <v>450000</v>
      </c>
      <c r="G26163" t="s">
        <v>5</v>
      </c>
      <c r="H26163">
        <v>3</v>
      </c>
      <c r="I26163" s="4">
        <f>IF(E26163="Rhode Island", Table1[[#This Row],[price]]*$L$3, IF(E26163="Massachusetts", Table1[[#This Row],[price]]*$L$2, 1))</f>
        <v>450000</v>
      </c>
    </row>
    <row r="26164" spans="1:9" x14ac:dyDescent="0.25">
      <c r="A26164" s="2">
        <v>43253</v>
      </c>
      <c r="B26164" s="1">
        <f t="shared" si="816"/>
        <v>2018</v>
      </c>
      <c r="C26164" s="1">
        <f t="shared" si="817"/>
        <v>2</v>
      </c>
      <c r="D26164">
        <v>2615</v>
      </c>
      <c r="E26164" t="s">
        <v>37</v>
      </c>
      <c r="F26164" s="4">
        <v>470000</v>
      </c>
      <c r="G26164" t="s">
        <v>5</v>
      </c>
      <c r="H26164">
        <v>3</v>
      </c>
      <c r="I26164" s="4">
        <f>IF(E26164="Rhode Island", Table1[[#This Row],[price]]*$L$3, IF(E26164="Massachusetts", Table1[[#This Row],[price]]*$L$2, 1))</f>
        <v>470000</v>
      </c>
    </row>
    <row r="26165" spans="1:9" x14ac:dyDescent="0.25">
      <c r="A26165" s="2">
        <v>43253</v>
      </c>
      <c r="B26165" s="1">
        <f t="shared" si="816"/>
        <v>2018</v>
      </c>
      <c r="C26165" s="1">
        <f t="shared" si="817"/>
        <v>2</v>
      </c>
      <c r="D26165">
        <v>2615</v>
      </c>
      <c r="E26165" t="s">
        <v>37</v>
      </c>
      <c r="F26165" s="4">
        <v>553000</v>
      </c>
      <c r="G26165" t="s">
        <v>5</v>
      </c>
      <c r="H26165">
        <v>3</v>
      </c>
      <c r="I26165" s="4">
        <f>IF(E26165="Rhode Island", Table1[[#This Row],[price]]*$L$3, IF(E26165="Massachusetts", Table1[[#This Row],[price]]*$L$2, 1))</f>
        <v>553000</v>
      </c>
    </row>
    <row r="26166" spans="1:9" x14ac:dyDescent="0.25">
      <c r="A26166" s="2">
        <v>43253</v>
      </c>
      <c r="B26166" s="1">
        <f t="shared" si="816"/>
        <v>2018</v>
      </c>
      <c r="C26166" s="1">
        <f t="shared" si="817"/>
        <v>2</v>
      </c>
      <c r="D26166">
        <v>2902</v>
      </c>
      <c r="E26166" t="s">
        <v>36</v>
      </c>
      <c r="F26166" s="4">
        <v>630000</v>
      </c>
      <c r="G26166" t="s">
        <v>5</v>
      </c>
      <c r="H26166">
        <v>4</v>
      </c>
      <c r="I26166" s="4">
        <f>IF(E26166="Rhode Island", Table1[[#This Row],[price]]*$L$3, IF(E26166="Massachusetts", Table1[[#This Row],[price]]*$L$2, 1))</f>
        <v>630000</v>
      </c>
    </row>
    <row r="26167" spans="1:9" x14ac:dyDescent="0.25">
      <c r="A26167" s="2">
        <v>43253</v>
      </c>
      <c r="B26167" s="1">
        <f t="shared" si="816"/>
        <v>2018</v>
      </c>
      <c r="C26167" s="1">
        <f t="shared" si="817"/>
        <v>2</v>
      </c>
      <c r="D26167">
        <v>2611</v>
      </c>
      <c r="E26167" t="s">
        <v>37</v>
      </c>
      <c r="F26167" s="4">
        <v>630000</v>
      </c>
      <c r="G26167" t="s">
        <v>5</v>
      </c>
      <c r="H26167">
        <v>3</v>
      </c>
      <c r="I26167" s="4">
        <f>IF(E26167="Rhode Island", Table1[[#This Row],[price]]*$L$3, IF(E26167="Massachusetts", Table1[[#This Row],[price]]*$L$2, 1))</f>
        <v>630000</v>
      </c>
    </row>
    <row r="26168" spans="1:9" x14ac:dyDescent="0.25">
      <c r="A26168" s="2">
        <v>43253</v>
      </c>
      <c r="B26168" s="1">
        <f t="shared" si="816"/>
        <v>2018</v>
      </c>
      <c r="C26168" s="1">
        <f t="shared" si="817"/>
        <v>2</v>
      </c>
      <c r="D26168">
        <v>2904</v>
      </c>
      <c r="E26168" t="s">
        <v>36</v>
      </c>
      <c r="F26168" s="4">
        <v>685500</v>
      </c>
      <c r="G26168" t="s">
        <v>5</v>
      </c>
      <c r="H26168">
        <v>4</v>
      </c>
      <c r="I26168" s="4">
        <f>IF(E26168="Rhode Island", Table1[[#This Row],[price]]*$L$3, IF(E26168="Massachusetts", Table1[[#This Row],[price]]*$L$2, 1))</f>
        <v>685500</v>
      </c>
    </row>
    <row r="26169" spans="1:9" x14ac:dyDescent="0.25">
      <c r="A26169" s="2">
        <v>43253</v>
      </c>
      <c r="B26169" s="1">
        <f t="shared" si="816"/>
        <v>2018</v>
      </c>
      <c r="C26169" s="1">
        <f t="shared" si="817"/>
        <v>2</v>
      </c>
      <c r="D26169">
        <v>2914</v>
      </c>
      <c r="E26169" t="s">
        <v>36</v>
      </c>
      <c r="F26169" s="4">
        <v>711000</v>
      </c>
      <c r="G26169" t="s">
        <v>5</v>
      </c>
      <c r="H26169">
        <v>4</v>
      </c>
      <c r="I26169" s="4">
        <f>IF(E26169="Rhode Island", Table1[[#This Row],[price]]*$L$3, IF(E26169="Massachusetts", Table1[[#This Row],[price]]*$L$2, 1))</f>
        <v>711000</v>
      </c>
    </row>
    <row r="26170" spans="1:9" x14ac:dyDescent="0.25">
      <c r="A26170" s="2">
        <v>43253</v>
      </c>
      <c r="B26170" s="1">
        <f t="shared" si="816"/>
        <v>2018</v>
      </c>
      <c r="C26170" s="1">
        <f t="shared" si="817"/>
        <v>2</v>
      </c>
      <c r="D26170">
        <v>2614</v>
      </c>
      <c r="E26170" t="s">
        <v>37</v>
      </c>
      <c r="F26170" s="4">
        <v>723000</v>
      </c>
      <c r="G26170" t="s">
        <v>5</v>
      </c>
      <c r="H26170">
        <v>3</v>
      </c>
      <c r="I26170" s="4">
        <f>IF(E26170="Rhode Island", Table1[[#This Row],[price]]*$L$3, IF(E26170="Massachusetts", Table1[[#This Row],[price]]*$L$2, 1))</f>
        <v>723000</v>
      </c>
    </row>
    <row r="26171" spans="1:9" x14ac:dyDescent="0.25">
      <c r="A26171" s="2">
        <v>43253</v>
      </c>
      <c r="B26171" s="1">
        <f t="shared" si="816"/>
        <v>2018</v>
      </c>
      <c r="C26171" s="1">
        <f t="shared" si="817"/>
        <v>2</v>
      </c>
      <c r="D26171">
        <v>2611</v>
      </c>
      <c r="E26171" t="s">
        <v>37</v>
      </c>
      <c r="F26171" s="4">
        <v>730000</v>
      </c>
      <c r="G26171" t="s">
        <v>5</v>
      </c>
      <c r="H26171">
        <v>4</v>
      </c>
      <c r="I26171" s="4">
        <f>IF(E26171="Rhode Island", Table1[[#This Row],[price]]*$L$3, IF(E26171="Massachusetts", Table1[[#This Row],[price]]*$L$2, 1))</f>
        <v>730000</v>
      </c>
    </row>
    <row r="26172" spans="1:9" x14ac:dyDescent="0.25">
      <c r="A26172" s="2">
        <v>43253</v>
      </c>
      <c r="B26172" s="1">
        <f t="shared" si="816"/>
        <v>2018</v>
      </c>
      <c r="C26172" s="1">
        <f t="shared" si="817"/>
        <v>2</v>
      </c>
      <c r="D26172">
        <v>2607</v>
      </c>
      <c r="E26172" t="s">
        <v>37</v>
      </c>
      <c r="F26172" s="4">
        <v>740000</v>
      </c>
      <c r="G26172" t="s">
        <v>5</v>
      </c>
      <c r="H26172">
        <v>3</v>
      </c>
      <c r="I26172" s="4">
        <f>IF(E26172="Rhode Island", Table1[[#This Row],[price]]*$L$3, IF(E26172="Massachusetts", Table1[[#This Row],[price]]*$L$2, 1))</f>
        <v>740000</v>
      </c>
    </row>
    <row r="26173" spans="1:9" x14ac:dyDescent="0.25">
      <c r="A26173" s="2">
        <v>43253</v>
      </c>
      <c r="B26173" s="1">
        <f t="shared" si="816"/>
        <v>2018</v>
      </c>
      <c r="C26173" s="1">
        <f t="shared" si="817"/>
        <v>2</v>
      </c>
      <c r="D26173">
        <v>2611</v>
      </c>
      <c r="E26173" t="s">
        <v>37</v>
      </c>
      <c r="F26173" s="4">
        <v>765000</v>
      </c>
      <c r="G26173" t="s">
        <v>5</v>
      </c>
      <c r="H26173">
        <v>4</v>
      </c>
      <c r="I26173" s="4">
        <f>IF(E26173="Rhode Island", Table1[[#This Row],[price]]*$L$3, IF(E26173="Massachusetts", Table1[[#This Row],[price]]*$L$2, 1))</f>
        <v>765000</v>
      </c>
    </row>
    <row r="26174" spans="1:9" x14ac:dyDescent="0.25">
      <c r="A26174" s="2">
        <v>43253</v>
      </c>
      <c r="B26174" s="1">
        <f t="shared" si="816"/>
        <v>2018</v>
      </c>
      <c r="C26174" s="1">
        <f t="shared" si="817"/>
        <v>2</v>
      </c>
      <c r="D26174">
        <v>2614</v>
      </c>
      <c r="E26174" t="s">
        <v>37</v>
      </c>
      <c r="F26174" s="4">
        <v>780000</v>
      </c>
      <c r="G26174" t="s">
        <v>5</v>
      </c>
      <c r="H26174">
        <v>4</v>
      </c>
      <c r="I26174" s="4">
        <f>IF(E26174="Rhode Island", Table1[[#This Row],[price]]*$L$3, IF(E26174="Massachusetts", Table1[[#This Row],[price]]*$L$2, 1))</f>
        <v>780000</v>
      </c>
    </row>
    <row r="26175" spans="1:9" x14ac:dyDescent="0.25">
      <c r="A26175" s="2">
        <v>43253</v>
      </c>
      <c r="B26175" s="1">
        <f t="shared" si="816"/>
        <v>2018</v>
      </c>
      <c r="C26175" s="1">
        <f t="shared" si="817"/>
        <v>2</v>
      </c>
      <c r="D26175">
        <v>2607</v>
      </c>
      <c r="E26175" t="s">
        <v>37</v>
      </c>
      <c r="F26175" s="4">
        <v>800000</v>
      </c>
      <c r="G26175" t="s">
        <v>5</v>
      </c>
      <c r="H26175">
        <v>4</v>
      </c>
      <c r="I26175" s="4">
        <f>IF(E26175="Rhode Island", Table1[[#This Row],[price]]*$L$3, IF(E26175="Massachusetts", Table1[[#This Row],[price]]*$L$2, 1))</f>
        <v>800000</v>
      </c>
    </row>
    <row r="26176" spans="1:9" x14ac:dyDescent="0.25">
      <c r="A26176" s="2">
        <v>43253</v>
      </c>
      <c r="B26176" s="1">
        <f t="shared" si="816"/>
        <v>2018</v>
      </c>
      <c r="C26176" s="1">
        <f t="shared" si="817"/>
        <v>2</v>
      </c>
      <c r="D26176">
        <v>2913</v>
      </c>
      <c r="E26176" t="s">
        <v>36</v>
      </c>
      <c r="F26176" s="4">
        <v>821000</v>
      </c>
      <c r="G26176" t="s">
        <v>5</v>
      </c>
      <c r="H26176">
        <v>5</v>
      </c>
      <c r="I26176" s="4">
        <f>IF(E26176="Rhode Island", Table1[[#This Row],[price]]*$L$3, IF(E26176="Massachusetts", Table1[[#This Row],[price]]*$L$2, 1))</f>
        <v>821000</v>
      </c>
    </row>
    <row r="26177" spans="1:9" x14ac:dyDescent="0.25">
      <c r="A26177" s="2">
        <v>43253</v>
      </c>
      <c r="B26177" s="1">
        <f t="shared" si="816"/>
        <v>2018</v>
      </c>
      <c r="C26177" s="1">
        <f t="shared" si="817"/>
        <v>2</v>
      </c>
      <c r="D26177">
        <v>2906</v>
      </c>
      <c r="E26177" t="s">
        <v>36</v>
      </c>
      <c r="F26177" s="4">
        <v>825000</v>
      </c>
      <c r="G26177" t="s">
        <v>5</v>
      </c>
      <c r="H26177">
        <v>5</v>
      </c>
      <c r="I26177" s="4">
        <f>IF(E26177="Rhode Island", Table1[[#This Row],[price]]*$L$3, IF(E26177="Massachusetts", Table1[[#This Row],[price]]*$L$2, 1))</f>
        <v>825000</v>
      </c>
    </row>
    <row r="26178" spans="1:9" x14ac:dyDescent="0.25">
      <c r="A26178" s="2">
        <v>43253</v>
      </c>
      <c r="B26178" s="1">
        <f t="shared" ref="B26178:B26241" si="818">YEAR(A26178)</f>
        <v>2018</v>
      </c>
      <c r="C26178" s="1">
        <f t="shared" ref="C26178:C26241" si="819">ROUNDUP(MONTH(A26178)/3,0)</f>
        <v>2</v>
      </c>
      <c r="D26178">
        <v>2905</v>
      </c>
      <c r="E26178" t="s">
        <v>36</v>
      </c>
      <c r="F26178" s="4">
        <v>840000</v>
      </c>
      <c r="G26178" t="s">
        <v>5</v>
      </c>
      <c r="H26178">
        <v>4</v>
      </c>
      <c r="I26178" s="4">
        <f>IF(E26178="Rhode Island", Table1[[#This Row],[price]]*$L$3, IF(E26178="Massachusetts", Table1[[#This Row],[price]]*$L$2, 1))</f>
        <v>840000</v>
      </c>
    </row>
    <row r="26179" spans="1:9" x14ac:dyDescent="0.25">
      <c r="A26179" s="2">
        <v>43253</v>
      </c>
      <c r="B26179" s="1">
        <f t="shared" si="818"/>
        <v>2018</v>
      </c>
      <c r="C26179" s="1">
        <f t="shared" si="819"/>
        <v>2</v>
      </c>
      <c r="D26179">
        <v>2602</v>
      </c>
      <c r="E26179" t="s">
        <v>37</v>
      </c>
      <c r="F26179" s="4">
        <v>906000</v>
      </c>
      <c r="G26179" t="s">
        <v>5</v>
      </c>
      <c r="H26179">
        <v>3</v>
      </c>
      <c r="I26179" s="4">
        <f>IF(E26179="Rhode Island", Table1[[#This Row],[price]]*$L$3, IF(E26179="Massachusetts", Table1[[#This Row],[price]]*$L$2, 1))</f>
        <v>906000</v>
      </c>
    </row>
    <row r="26180" spans="1:9" x14ac:dyDescent="0.25">
      <c r="A26180" s="2">
        <v>43253</v>
      </c>
      <c r="B26180" s="1">
        <f t="shared" si="818"/>
        <v>2018</v>
      </c>
      <c r="C26180" s="1">
        <f t="shared" si="819"/>
        <v>2</v>
      </c>
      <c r="D26180">
        <v>2607</v>
      </c>
      <c r="E26180" t="s">
        <v>37</v>
      </c>
      <c r="F26180" s="4">
        <v>915000</v>
      </c>
      <c r="G26180" t="s">
        <v>5</v>
      </c>
      <c r="H26180">
        <v>5</v>
      </c>
      <c r="I26180" s="4">
        <f>IF(E26180="Rhode Island", Table1[[#This Row],[price]]*$L$3, IF(E26180="Massachusetts", Table1[[#This Row],[price]]*$L$2, 1))</f>
        <v>915000</v>
      </c>
    </row>
    <row r="26181" spans="1:9" x14ac:dyDescent="0.25">
      <c r="A26181" s="2">
        <v>43253</v>
      </c>
      <c r="B26181" s="1">
        <f t="shared" si="818"/>
        <v>2018</v>
      </c>
      <c r="C26181" s="1">
        <f t="shared" si="819"/>
        <v>2</v>
      </c>
      <c r="D26181">
        <v>2607</v>
      </c>
      <c r="E26181" t="s">
        <v>37</v>
      </c>
      <c r="F26181" s="4">
        <v>955000</v>
      </c>
      <c r="G26181" t="s">
        <v>5</v>
      </c>
      <c r="H26181">
        <v>5</v>
      </c>
      <c r="I26181" s="4">
        <f>IF(E26181="Rhode Island", Table1[[#This Row],[price]]*$L$3, IF(E26181="Massachusetts", Table1[[#This Row],[price]]*$L$2, 1))</f>
        <v>955000</v>
      </c>
    </row>
    <row r="26182" spans="1:9" x14ac:dyDescent="0.25">
      <c r="A26182" s="2">
        <v>43253</v>
      </c>
      <c r="B26182" s="1">
        <f t="shared" si="818"/>
        <v>2018</v>
      </c>
      <c r="C26182" s="1">
        <f t="shared" si="819"/>
        <v>2</v>
      </c>
      <c r="D26182">
        <v>2914</v>
      </c>
      <c r="E26182" t="s">
        <v>36</v>
      </c>
      <c r="F26182" s="4">
        <v>1020000</v>
      </c>
      <c r="G26182" t="s">
        <v>5</v>
      </c>
      <c r="H26182">
        <v>5</v>
      </c>
      <c r="I26182" s="4">
        <f>IF(E26182="Rhode Island", Table1[[#This Row],[price]]*$L$3, IF(E26182="Massachusetts", Table1[[#This Row],[price]]*$L$2, 1))</f>
        <v>1020000</v>
      </c>
    </row>
    <row r="26183" spans="1:9" x14ac:dyDescent="0.25">
      <c r="A26183" s="2">
        <v>43253</v>
      </c>
      <c r="B26183" s="1">
        <f t="shared" si="818"/>
        <v>2018</v>
      </c>
      <c r="C26183" s="1">
        <f t="shared" si="819"/>
        <v>2</v>
      </c>
      <c r="D26183">
        <v>2614</v>
      </c>
      <c r="E26183" t="s">
        <v>37</v>
      </c>
      <c r="F26183" s="4">
        <v>1061000</v>
      </c>
      <c r="G26183" t="s">
        <v>5</v>
      </c>
      <c r="H26183">
        <v>4</v>
      </c>
      <c r="I26183" s="4">
        <f>IF(E26183="Rhode Island", Table1[[#This Row],[price]]*$L$3, IF(E26183="Massachusetts", Table1[[#This Row],[price]]*$L$2, 1))</f>
        <v>1061000</v>
      </c>
    </row>
    <row r="26184" spans="1:9" x14ac:dyDescent="0.25">
      <c r="A26184" s="2">
        <v>43253</v>
      </c>
      <c r="B26184" s="1">
        <f t="shared" si="818"/>
        <v>2018</v>
      </c>
      <c r="C26184" s="1">
        <f t="shared" si="819"/>
        <v>2</v>
      </c>
      <c r="D26184">
        <v>2602</v>
      </c>
      <c r="E26184" t="s">
        <v>37</v>
      </c>
      <c r="F26184" s="4">
        <v>1070000</v>
      </c>
      <c r="G26184" t="s">
        <v>5</v>
      </c>
      <c r="H26184">
        <v>3</v>
      </c>
      <c r="I26184" s="4">
        <f>IF(E26184="Rhode Island", Table1[[#This Row],[price]]*$L$3, IF(E26184="Massachusetts", Table1[[#This Row],[price]]*$L$2, 1))</f>
        <v>1070000</v>
      </c>
    </row>
    <row r="26185" spans="1:9" x14ac:dyDescent="0.25">
      <c r="A26185" s="2">
        <v>43253</v>
      </c>
      <c r="B26185" s="1">
        <f t="shared" si="818"/>
        <v>2018</v>
      </c>
      <c r="C26185" s="1">
        <f t="shared" si="819"/>
        <v>2</v>
      </c>
      <c r="D26185">
        <v>2900</v>
      </c>
      <c r="E26185" t="s">
        <v>37</v>
      </c>
      <c r="F26185" s="4">
        <v>413000</v>
      </c>
      <c r="G26185" t="s">
        <v>6</v>
      </c>
      <c r="H26185">
        <v>2</v>
      </c>
      <c r="I26185" s="4">
        <f>IF(E26185="Rhode Island", Table1[[#This Row],[price]]*$L$3, IF(E26185="Massachusetts", Table1[[#This Row],[price]]*$L$2, 1))</f>
        <v>413000</v>
      </c>
    </row>
    <row r="26186" spans="1:9" x14ac:dyDescent="0.25">
      <c r="A26186" s="2">
        <v>43253</v>
      </c>
      <c r="B26186" s="1">
        <f t="shared" si="818"/>
        <v>2018</v>
      </c>
      <c r="C26186" s="1">
        <f t="shared" si="819"/>
        <v>2</v>
      </c>
      <c r="D26186">
        <v>2600</v>
      </c>
      <c r="E26186" t="s">
        <v>37</v>
      </c>
      <c r="F26186" s="4">
        <v>690000</v>
      </c>
      <c r="G26186" t="s">
        <v>6</v>
      </c>
      <c r="H26186">
        <v>2</v>
      </c>
      <c r="I26186" s="4">
        <f>IF(E26186="Rhode Island", Table1[[#This Row],[price]]*$L$3, IF(E26186="Massachusetts", Table1[[#This Row],[price]]*$L$2, 1))</f>
        <v>690000</v>
      </c>
    </row>
    <row r="26187" spans="1:9" x14ac:dyDescent="0.25">
      <c r="A26187" s="2">
        <v>43254</v>
      </c>
      <c r="B26187" s="1">
        <f t="shared" si="818"/>
        <v>2018</v>
      </c>
      <c r="C26187" s="1">
        <f t="shared" si="819"/>
        <v>2</v>
      </c>
      <c r="D26187">
        <v>2913</v>
      </c>
      <c r="E26187" t="s">
        <v>36</v>
      </c>
      <c r="F26187" s="4">
        <v>640000</v>
      </c>
      <c r="G26187" t="s">
        <v>5</v>
      </c>
      <c r="H26187">
        <v>3</v>
      </c>
      <c r="I26187" s="4">
        <f>IF(E26187="Rhode Island", Table1[[#This Row],[price]]*$L$3, IF(E26187="Massachusetts", Table1[[#This Row],[price]]*$L$2, 1))</f>
        <v>640000</v>
      </c>
    </row>
    <row r="26188" spans="1:9" x14ac:dyDescent="0.25">
      <c r="A26188" s="2">
        <v>43255</v>
      </c>
      <c r="B26188" s="1">
        <f t="shared" si="818"/>
        <v>2018</v>
      </c>
      <c r="C26188" s="1">
        <f t="shared" si="819"/>
        <v>2</v>
      </c>
      <c r="D26188">
        <v>2902</v>
      </c>
      <c r="E26188" t="s">
        <v>36</v>
      </c>
      <c r="F26188" s="4">
        <v>535000</v>
      </c>
      <c r="G26188" t="s">
        <v>5</v>
      </c>
      <c r="H26188">
        <v>3</v>
      </c>
      <c r="I26188" s="4">
        <f>IF(E26188="Rhode Island", Table1[[#This Row],[price]]*$L$3, IF(E26188="Massachusetts", Table1[[#This Row],[price]]*$L$2, 1))</f>
        <v>535000</v>
      </c>
    </row>
    <row r="26189" spans="1:9" x14ac:dyDescent="0.25">
      <c r="A26189" s="2">
        <v>43255</v>
      </c>
      <c r="B26189" s="1">
        <f t="shared" si="818"/>
        <v>2018</v>
      </c>
      <c r="C26189" s="1">
        <f t="shared" si="819"/>
        <v>2</v>
      </c>
      <c r="D26189">
        <v>2615</v>
      </c>
      <c r="E26189" t="s">
        <v>37</v>
      </c>
      <c r="F26189" s="4">
        <v>641000</v>
      </c>
      <c r="G26189" t="s">
        <v>5</v>
      </c>
      <c r="H26189">
        <v>4</v>
      </c>
      <c r="I26189" s="4">
        <f>IF(E26189="Rhode Island", Table1[[#This Row],[price]]*$L$3, IF(E26189="Massachusetts", Table1[[#This Row],[price]]*$L$2, 1))</f>
        <v>641000</v>
      </c>
    </row>
    <row r="26190" spans="1:9" x14ac:dyDescent="0.25">
      <c r="A26190" s="2">
        <v>43255</v>
      </c>
      <c r="B26190" s="1">
        <f t="shared" si="818"/>
        <v>2018</v>
      </c>
      <c r="C26190" s="1">
        <f t="shared" si="819"/>
        <v>2</v>
      </c>
      <c r="D26190">
        <v>2906</v>
      </c>
      <c r="E26190" t="s">
        <v>36</v>
      </c>
      <c r="F26190" s="4">
        <v>680000</v>
      </c>
      <c r="G26190" t="s">
        <v>5</v>
      </c>
      <c r="H26190">
        <v>4</v>
      </c>
      <c r="I26190" s="4">
        <f>IF(E26190="Rhode Island", Table1[[#This Row],[price]]*$L$3, IF(E26190="Massachusetts", Table1[[#This Row],[price]]*$L$2, 1))</f>
        <v>680000</v>
      </c>
    </row>
    <row r="26191" spans="1:9" x14ac:dyDescent="0.25">
      <c r="A26191" s="2">
        <v>43255</v>
      </c>
      <c r="B26191" s="1">
        <f t="shared" si="818"/>
        <v>2018</v>
      </c>
      <c r="C26191" s="1">
        <f t="shared" si="819"/>
        <v>2</v>
      </c>
      <c r="D26191">
        <v>2914</v>
      </c>
      <c r="E26191" t="s">
        <v>36</v>
      </c>
      <c r="F26191" s="4">
        <v>695000</v>
      </c>
      <c r="G26191" t="s">
        <v>5</v>
      </c>
      <c r="H26191">
        <v>4</v>
      </c>
      <c r="I26191" s="4">
        <f>IF(E26191="Rhode Island", Table1[[#This Row],[price]]*$L$3, IF(E26191="Massachusetts", Table1[[#This Row],[price]]*$L$2, 1))</f>
        <v>695000</v>
      </c>
    </row>
    <row r="26192" spans="1:9" x14ac:dyDescent="0.25">
      <c r="A26192" s="2">
        <v>43255</v>
      </c>
      <c r="B26192" s="1">
        <f t="shared" si="818"/>
        <v>2018</v>
      </c>
      <c r="C26192" s="1">
        <f t="shared" si="819"/>
        <v>2</v>
      </c>
      <c r="D26192">
        <v>2906</v>
      </c>
      <c r="E26192" t="s">
        <v>36</v>
      </c>
      <c r="F26192" s="4">
        <v>708000</v>
      </c>
      <c r="G26192" t="s">
        <v>5</v>
      </c>
      <c r="H26192">
        <v>5</v>
      </c>
      <c r="I26192" s="4">
        <f>IF(E26192="Rhode Island", Table1[[#This Row],[price]]*$L$3, IF(E26192="Massachusetts", Table1[[#This Row],[price]]*$L$2, 1))</f>
        <v>708000</v>
      </c>
    </row>
    <row r="26193" spans="1:9" x14ac:dyDescent="0.25">
      <c r="A26193" s="2">
        <v>43255</v>
      </c>
      <c r="B26193" s="1">
        <f t="shared" si="818"/>
        <v>2018</v>
      </c>
      <c r="C26193" s="1">
        <f t="shared" si="819"/>
        <v>2</v>
      </c>
      <c r="D26193">
        <v>2617</v>
      </c>
      <c r="E26193" t="s">
        <v>37</v>
      </c>
      <c r="F26193" s="4">
        <v>730000</v>
      </c>
      <c r="G26193" t="s">
        <v>5</v>
      </c>
      <c r="H26193">
        <v>3</v>
      </c>
      <c r="I26193" s="4">
        <f>IF(E26193="Rhode Island", Table1[[#This Row],[price]]*$L$3, IF(E26193="Massachusetts", Table1[[#This Row],[price]]*$L$2, 1))</f>
        <v>730000</v>
      </c>
    </row>
    <row r="26194" spans="1:9" x14ac:dyDescent="0.25">
      <c r="A26194" s="2">
        <v>43255</v>
      </c>
      <c r="B26194" s="1">
        <f t="shared" si="818"/>
        <v>2018</v>
      </c>
      <c r="C26194" s="1">
        <f t="shared" si="819"/>
        <v>2</v>
      </c>
      <c r="D26194">
        <v>2605</v>
      </c>
      <c r="E26194" t="s">
        <v>37</v>
      </c>
      <c r="F26194" s="4">
        <v>845000</v>
      </c>
      <c r="G26194" t="s">
        <v>5</v>
      </c>
      <c r="H26194">
        <v>4</v>
      </c>
      <c r="I26194" s="4">
        <f>IF(E26194="Rhode Island", Table1[[#This Row],[price]]*$L$3, IF(E26194="Massachusetts", Table1[[#This Row],[price]]*$L$2, 1))</f>
        <v>845000</v>
      </c>
    </row>
    <row r="26195" spans="1:9" x14ac:dyDescent="0.25">
      <c r="A26195" s="2">
        <v>43255</v>
      </c>
      <c r="B26195" s="1">
        <f t="shared" si="818"/>
        <v>2018</v>
      </c>
      <c r="C26195" s="1">
        <f t="shared" si="819"/>
        <v>2</v>
      </c>
      <c r="D26195">
        <v>2913</v>
      </c>
      <c r="E26195" t="s">
        <v>36</v>
      </c>
      <c r="F26195" s="4">
        <v>850000</v>
      </c>
      <c r="G26195" t="s">
        <v>5</v>
      </c>
      <c r="H26195">
        <v>4</v>
      </c>
      <c r="I26195" s="4">
        <f>IF(E26195="Rhode Island", Table1[[#This Row],[price]]*$L$3, IF(E26195="Massachusetts", Table1[[#This Row],[price]]*$L$2, 1))</f>
        <v>850000</v>
      </c>
    </row>
    <row r="26196" spans="1:9" x14ac:dyDescent="0.25">
      <c r="A26196" s="2">
        <v>43255</v>
      </c>
      <c r="B26196" s="1">
        <f t="shared" si="818"/>
        <v>2018</v>
      </c>
      <c r="C26196" s="1">
        <f t="shared" si="819"/>
        <v>2</v>
      </c>
      <c r="D26196">
        <v>2602</v>
      </c>
      <c r="E26196" t="s">
        <v>37</v>
      </c>
      <c r="F26196" s="4">
        <v>860000</v>
      </c>
      <c r="G26196" t="s">
        <v>5</v>
      </c>
      <c r="H26196">
        <v>2</v>
      </c>
      <c r="I26196" s="4">
        <f>IF(E26196="Rhode Island", Table1[[#This Row],[price]]*$L$3, IF(E26196="Massachusetts", Table1[[#This Row],[price]]*$L$2, 1))</f>
        <v>860000</v>
      </c>
    </row>
    <row r="26197" spans="1:9" x14ac:dyDescent="0.25">
      <c r="A26197" s="2">
        <v>43255</v>
      </c>
      <c r="B26197" s="1">
        <f t="shared" si="818"/>
        <v>2018</v>
      </c>
      <c r="C26197" s="1">
        <f t="shared" si="819"/>
        <v>2</v>
      </c>
      <c r="D26197">
        <v>2601</v>
      </c>
      <c r="E26197" t="s">
        <v>37</v>
      </c>
      <c r="F26197" s="4">
        <v>260000</v>
      </c>
      <c r="G26197" t="s">
        <v>6</v>
      </c>
      <c r="H26197">
        <v>1</v>
      </c>
      <c r="I26197" s="4">
        <f>IF(E26197="Rhode Island", Table1[[#This Row],[price]]*$L$3, IF(E26197="Massachusetts", Table1[[#This Row],[price]]*$L$2, 1))</f>
        <v>260000</v>
      </c>
    </row>
    <row r="26198" spans="1:9" x14ac:dyDescent="0.25">
      <c r="A26198" s="2">
        <v>43255</v>
      </c>
      <c r="B26198" s="1">
        <f t="shared" si="818"/>
        <v>2018</v>
      </c>
      <c r="C26198" s="1">
        <f t="shared" si="819"/>
        <v>2</v>
      </c>
      <c r="D26198">
        <v>2612</v>
      </c>
      <c r="E26198" t="s">
        <v>37</v>
      </c>
      <c r="F26198" s="4">
        <v>495000</v>
      </c>
      <c r="G26198" t="s">
        <v>6</v>
      </c>
      <c r="H26198">
        <v>2</v>
      </c>
      <c r="I26198" s="4">
        <f>IF(E26198="Rhode Island", Table1[[#This Row],[price]]*$L$3, IF(E26198="Massachusetts", Table1[[#This Row],[price]]*$L$2, 1))</f>
        <v>495000</v>
      </c>
    </row>
    <row r="26199" spans="1:9" x14ac:dyDescent="0.25">
      <c r="A26199" s="2">
        <v>43256</v>
      </c>
      <c r="B26199" s="1">
        <f t="shared" si="818"/>
        <v>2018</v>
      </c>
      <c r="C26199" s="1">
        <f t="shared" si="819"/>
        <v>2</v>
      </c>
      <c r="D26199">
        <v>2914</v>
      </c>
      <c r="E26199" t="s">
        <v>36</v>
      </c>
      <c r="F26199" s="4">
        <v>370000</v>
      </c>
      <c r="G26199" t="s">
        <v>5</v>
      </c>
      <c r="H26199">
        <v>2</v>
      </c>
      <c r="I26199" s="4">
        <f>IF(E26199="Rhode Island", Table1[[#This Row],[price]]*$L$3, IF(E26199="Massachusetts", Table1[[#This Row],[price]]*$L$2, 1))</f>
        <v>370000</v>
      </c>
    </row>
    <row r="26200" spans="1:9" x14ac:dyDescent="0.25">
      <c r="A26200" s="2">
        <v>43256</v>
      </c>
      <c r="B26200" s="1">
        <f t="shared" si="818"/>
        <v>2018</v>
      </c>
      <c r="C26200" s="1">
        <f t="shared" si="819"/>
        <v>2</v>
      </c>
      <c r="D26200">
        <v>2603</v>
      </c>
      <c r="E26200" t="s">
        <v>37</v>
      </c>
      <c r="F26200" s="4">
        <v>485000</v>
      </c>
      <c r="G26200" t="s">
        <v>5</v>
      </c>
      <c r="H26200">
        <v>2</v>
      </c>
      <c r="I26200" s="4">
        <f>IF(E26200="Rhode Island", Table1[[#This Row],[price]]*$L$3, IF(E26200="Massachusetts", Table1[[#This Row],[price]]*$L$2, 1))</f>
        <v>485000</v>
      </c>
    </row>
    <row r="26201" spans="1:9" x14ac:dyDescent="0.25">
      <c r="A26201" s="2">
        <v>43256</v>
      </c>
      <c r="B26201" s="1">
        <f t="shared" si="818"/>
        <v>2018</v>
      </c>
      <c r="C26201" s="1">
        <f t="shared" si="819"/>
        <v>2</v>
      </c>
      <c r="D26201">
        <v>2914</v>
      </c>
      <c r="E26201" t="s">
        <v>36</v>
      </c>
      <c r="F26201" s="4">
        <v>510000</v>
      </c>
      <c r="G26201" t="s">
        <v>5</v>
      </c>
      <c r="H26201">
        <v>3</v>
      </c>
      <c r="I26201" s="4">
        <f>IF(E26201="Rhode Island", Table1[[#This Row],[price]]*$L$3, IF(E26201="Massachusetts", Table1[[#This Row],[price]]*$L$2, 1))</f>
        <v>510000</v>
      </c>
    </row>
    <row r="26202" spans="1:9" x14ac:dyDescent="0.25">
      <c r="A26202" s="2">
        <v>43256</v>
      </c>
      <c r="B26202" s="1">
        <f t="shared" si="818"/>
        <v>2018</v>
      </c>
      <c r="C26202" s="1">
        <f t="shared" si="819"/>
        <v>2</v>
      </c>
      <c r="D26202">
        <v>2905</v>
      </c>
      <c r="E26202" t="s">
        <v>36</v>
      </c>
      <c r="F26202" s="4">
        <v>540000</v>
      </c>
      <c r="G26202" t="s">
        <v>5</v>
      </c>
      <c r="H26202">
        <v>3</v>
      </c>
      <c r="I26202" s="4">
        <f>IF(E26202="Rhode Island", Table1[[#This Row],[price]]*$L$3, IF(E26202="Massachusetts", Table1[[#This Row],[price]]*$L$2, 1))</f>
        <v>540000</v>
      </c>
    </row>
    <row r="26203" spans="1:9" x14ac:dyDescent="0.25">
      <c r="A26203" s="2">
        <v>43256</v>
      </c>
      <c r="B26203" s="1">
        <f t="shared" si="818"/>
        <v>2018</v>
      </c>
      <c r="C26203" s="1">
        <f t="shared" si="819"/>
        <v>2</v>
      </c>
      <c r="D26203">
        <v>2615</v>
      </c>
      <c r="E26203" t="s">
        <v>37</v>
      </c>
      <c r="F26203" s="4">
        <v>550000</v>
      </c>
      <c r="G26203" t="s">
        <v>5</v>
      </c>
      <c r="H26203">
        <v>3</v>
      </c>
      <c r="I26203" s="4">
        <f>IF(E26203="Rhode Island", Table1[[#This Row],[price]]*$L$3, IF(E26203="Massachusetts", Table1[[#This Row],[price]]*$L$2, 1))</f>
        <v>550000</v>
      </c>
    </row>
    <row r="26204" spans="1:9" x14ac:dyDescent="0.25">
      <c r="A26204" s="2">
        <v>43256</v>
      </c>
      <c r="B26204" s="1">
        <f t="shared" si="818"/>
        <v>2018</v>
      </c>
      <c r="C26204" s="1">
        <f t="shared" si="819"/>
        <v>2</v>
      </c>
      <c r="D26204">
        <v>2914</v>
      </c>
      <c r="E26204" t="s">
        <v>36</v>
      </c>
      <c r="F26204" s="4">
        <v>650000</v>
      </c>
      <c r="G26204" t="s">
        <v>5</v>
      </c>
      <c r="H26204">
        <v>3</v>
      </c>
      <c r="I26204" s="4">
        <f>IF(E26204="Rhode Island", Table1[[#This Row],[price]]*$L$3, IF(E26204="Massachusetts", Table1[[#This Row],[price]]*$L$2, 1))</f>
        <v>650000</v>
      </c>
    </row>
    <row r="26205" spans="1:9" x14ac:dyDescent="0.25">
      <c r="A26205" s="2">
        <v>43256</v>
      </c>
      <c r="B26205" s="1">
        <f t="shared" si="818"/>
        <v>2018</v>
      </c>
      <c r="C26205" s="1">
        <f t="shared" si="819"/>
        <v>2</v>
      </c>
      <c r="D26205">
        <v>2615</v>
      </c>
      <c r="E26205" t="s">
        <v>37</v>
      </c>
      <c r="F26205" s="4">
        <v>705000</v>
      </c>
      <c r="G26205" t="s">
        <v>5</v>
      </c>
      <c r="H26205">
        <v>4</v>
      </c>
      <c r="I26205" s="4">
        <f>IF(E26205="Rhode Island", Table1[[#This Row],[price]]*$L$3, IF(E26205="Massachusetts", Table1[[#This Row],[price]]*$L$2, 1))</f>
        <v>705000</v>
      </c>
    </row>
    <row r="26206" spans="1:9" x14ac:dyDescent="0.25">
      <c r="A26206" s="2">
        <v>43256</v>
      </c>
      <c r="B26206" s="1">
        <f t="shared" si="818"/>
        <v>2018</v>
      </c>
      <c r="C26206" s="1">
        <f t="shared" si="819"/>
        <v>2</v>
      </c>
      <c r="D26206">
        <v>2902</v>
      </c>
      <c r="E26206" t="s">
        <v>36</v>
      </c>
      <c r="F26206" s="4">
        <v>725000</v>
      </c>
      <c r="G26206" t="s">
        <v>5</v>
      </c>
      <c r="H26206">
        <v>4</v>
      </c>
      <c r="I26206" s="4">
        <f>IF(E26206="Rhode Island", Table1[[#This Row],[price]]*$L$3, IF(E26206="Massachusetts", Table1[[#This Row],[price]]*$L$2, 1))</f>
        <v>725000</v>
      </c>
    </row>
    <row r="26207" spans="1:9" x14ac:dyDescent="0.25">
      <c r="A26207" s="2">
        <v>43256</v>
      </c>
      <c r="B26207" s="1">
        <f t="shared" si="818"/>
        <v>2018</v>
      </c>
      <c r="C26207" s="1">
        <f t="shared" si="819"/>
        <v>2</v>
      </c>
      <c r="D26207">
        <v>2602</v>
      </c>
      <c r="E26207" t="s">
        <v>37</v>
      </c>
      <c r="F26207" s="4">
        <v>791050</v>
      </c>
      <c r="G26207" t="s">
        <v>5</v>
      </c>
      <c r="H26207">
        <v>3</v>
      </c>
      <c r="I26207" s="4">
        <f>IF(E26207="Rhode Island", Table1[[#This Row],[price]]*$L$3, IF(E26207="Massachusetts", Table1[[#This Row],[price]]*$L$2, 1))</f>
        <v>791050</v>
      </c>
    </row>
    <row r="26208" spans="1:9" x14ac:dyDescent="0.25">
      <c r="A26208" s="2">
        <v>43256</v>
      </c>
      <c r="B26208" s="1">
        <f t="shared" si="818"/>
        <v>2018</v>
      </c>
      <c r="C26208" s="1">
        <f t="shared" si="819"/>
        <v>2</v>
      </c>
      <c r="D26208">
        <v>2913</v>
      </c>
      <c r="E26208" t="s">
        <v>36</v>
      </c>
      <c r="F26208" s="4">
        <v>971000</v>
      </c>
      <c r="G26208" t="s">
        <v>5</v>
      </c>
      <c r="H26208">
        <v>4</v>
      </c>
      <c r="I26208" s="4">
        <f>IF(E26208="Rhode Island", Table1[[#This Row],[price]]*$L$3, IF(E26208="Massachusetts", Table1[[#This Row],[price]]*$L$2, 1))</f>
        <v>971000</v>
      </c>
    </row>
    <row r="26209" spans="1:9" x14ac:dyDescent="0.25">
      <c r="A26209" s="2">
        <v>43256</v>
      </c>
      <c r="B26209" s="1">
        <f t="shared" si="818"/>
        <v>2018</v>
      </c>
      <c r="C26209" s="1">
        <f t="shared" si="819"/>
        <v>2</v>
      </c>
      <c r="D26209">
        <v>2602</v>
      </c>
      <c r="E26209" t="s">
        <v>37</v>
      </c>
      <c r="F26209" s="4">
        <v>995000</v>
      </c>
      <c r="G26209" t="s">
        <v>5</v>
      </c>
      <c r="H26209">
        <v>3</v>
      </c>
      <c r="I26209" s="4">
        <f>IF(E26209="Rhode Island", Table1[[#This Row],[price]]*$L$3, IF(E26209="Massachusetts", Table1[[#This Row],[price]]*$L$2, 1))</f>
        <v>995000</v>
      </c>
    </row>
    <row r="26210" spans="1:9" x14ac:dyDescent="0.25">
      <c r="A26210" s="2">
        <v>43256</v>
      </c>
      <c r="B26210" s="1">
        <f t="shared" si="818"/>
        <v>2018</v>
      </c>
      <c r="C26210" s="1">
        <f t="shared" si="819"/>
        <v>2</v>
      </c>
      <c r="D26210">
        <v>2600</v>
      </c>
      <c r="E26210" t="s">
        <v>37</v>
      </c>
      <c r="F26210" s="4">
        <v>1200000</v>
      </c>
      <c r="G26210" t="s">
        <v>5</v>
      </c>
      <c r="H26210">
        <v>4</v>
      </c>
      <c r="I26210" s="4">
        <f>IF(E26210="Rhode Island", Table1[[#This Row],[price]]*$L$3, IF(E26210="Massachusetts", Table1[[#This Row],[price]]*$L$2, 1))</f>
        <v>1200000</v>
      </c>
    </row>
    <row r="26211" spans="1:9" x14ac:dyDescent="0.25">
      <c r="A26211" s="2">
        <v>43256</v>
      </c>
      <c r="B26211" s="1">
        <f t="shared" si="818"/>
        <v>2018</v>
      </c>
      <c r="C26211" s="1">
        <f t="shared" si="819"/>
        <v>2</v>
      </c>
      <c r="D26211">
        <v>2913</v>
      </c>
      <c r="E26211" t="s">
        <v>36</v>
      </c>
      <c r="F26211" s="4">
        <v>1350000</v>
      </c>
      <c r="G26211" t="s">
        <v>5</v>
      </c>
      <c r="H26211">
        <v>5</v>
      </c>
      <c r="I26211" s="4">
        <f>IF(E26211="Rhode Island", Table1[[#This Row],[price]]*$L$3, IF(E26211="Massachusetts", Table1[[#This Row],[price]]*$L$2, 1))</f>
        <v>1350000</v>
      </c>
    </row>
    <row r="26212" spans="1:9" x14ac:dyDescent="0.25">
      <c r="A26212" s="2">
        <v>43256</v>
      </c>
      <c r="B26212" s="1">
        <f t="shared" si="818"/>
        <v>2018</v>
      </c>
      <c r="C26212" s="1">
        <f t="shared" si="819"/>
        <v>2</v>
      </c>
      <c r="D26212">
        <v>2614</v>
      </c>
      <c r="E26212" t="s">
        <v>37</v>
      </c>
      <c r="F26212" s="4">
        <v>287900</v>
      </c>
      <c r="G26212" t="s">
        <v>6</v>
      </c>
      <c r="H26212">
        <v>1</v>
      </c>
      <c r="I26212" s="4">
        <f>IF(E26212="Rhode Island", Table1[[#This Row],[price]]*$L$3, IF(E26212="Massachusetts", Table1[[#This Row],[price]]*$L$2, 1))</f>
        <v>287900</v>
      </c>
    </row>
    <row r="26213" spans="1:9" x14ac:dyDescent="0.25">
      <c r="A26213" s="2">
        <v>43256</v>
      </c>
      <c r="B26213" s="1">
        <f t="shared" si="818"/>
        <v>2018</v>
      </c>
      <c r="C26213" s="1">
        <f t="shared" si="819"/>
        <v>2</v>
      </c>
      <c r="D26213">
        <v>2602</v>
      </c>
      <c r="E26213" t="s">
        <v>37</v>
      </c>
      <c r="F26213" s="4">
        <v>330000</v>
      </c>
      <c r="G26213" t="s">
        <v>6</v>
      </c>
      <c r="H26213">
        <v>2</v>
      </c>
      <c r="I26213" s="4">
        <f>IF(E26213="Rhode Island", Table1[[#This Row],[price]]*$L$3, IF(E26213="Massachusetts", Table1[[#This Row],[price]]*$L$2, 1))</f>
        <v>330000</v>
      </c>
    </row>
    <row r="26214" spans="1:9" x14ac:dyDescent="0.25">
      <c r="A26214" s="2">
        <v>43256</v>
      </c>
      <c r="B26214" s="1">
        <f t="shared" si="818"/>
        <v>2018</v>
      </c>
      <c r="C26214" s="1">
        <f t="shared" si="819"/>
        <v>2</v>
      </c>
      <c r="D26214">
        <v>2612</v>
      </c>
      <c r="E26214" t="s">
        <v>37</v>
      </c>
      <c r="F26214" s="4">
        <v>566200</v>
      </c>
      <c r="G26214" t="s">
        <v>6</v>
      </c>
      <c r="H26214">
        <v>2</v>
      </c>
      <c r="I26214" s="4">
        <f>IF(E26214="Rhode Island", Table1[[#This Row],[price]]*$L$3, IF(E26214="Massachusetts", Table1[[#This Row],[price]]*$L$2, 1))</f>
        <v>566200</v>
      </c>
    </row>
    <row r="26215" spans="1:9" x14ac:dyDescent="0.25">
      <c r="A26215" s="2">
        <v>43256</v>
      </c>
      <c r="B26215" s="1">
        <f t="shared" si="818"/>
        <v>2018</v>
      </c>
      <c r="C26215" s="1">
        <f t="shared" si="819"/>
        <v>2</v>
      </c>
      <c r="D26215">
        <v>2604</v>
      </c>
      <c r="E26215" t="s">
        <v>37</v>
      </c>
      <c r="F26215" s="4">
        <v>572000</v>
      </c>
      <c r="G26215" t="s">
        <v>6</v>
      </c>
      <c r="H26215">
        <v>2</v>
      </c>
      <c r="I26215" s="4">
        <f>IF(E26215="Rhode Island", Table1[[#This Row],[price]]*$L$3, IF(E26215="Massachusetts", Table1[[#This Row],[price]]*$L$2, 1))</f>
        <v>572000</v>
      </c>
    </row>
    <row r="26216" spans="1:9" x14ac:dyDescent="0.25">
      <c r="A26216" s="2">
        <v>43256</v>
      </c>
      <c r="B26216" s="1">
        <f t="shared" si="818"/>
        <v>2018</v>
      </c>
      <c r="C26216" s="1">
        <f t="shared" si="819"/>
        <v>2</v>
      </c>
      <c r="D26216">
        <v>2601</v>
      </c>
      <c r="E26216" t="s">
        <v>37</v>
      </c>
      <c r="F26216" s="4">
        <v>595000</v>
      </c>
      <c r="G26216" t="s">
        <v>6</v>
      </c>
      <c r="H26216">
        <v>1</v>
      </c>
      <c r="I26216" s="4">
        <f>IF(E26216="Rhode Island", Table1[[#This Row],[price]]*$L$3, IF(E26216="Massachusetts", Table1[[#This Row],[price]]*$L$2, 1))</f>
        <v>595000</v>
      </c>
    </row>
    <row r="26217" spans="1:9" x14ac:dyDescent="0.25">
      <c r="A26217" s="2">
        <v>43257</v>
      </c>
      <c r="B26217" s="1">
        <f t="shared" si="818"/>
        <v>2018</v>
      </c>
      <c r="C26217" s="1">
        <f t="shared" si="819"/>
        <v>2</v>
      </c>
      <c r="D26217">
        <v>2906</v>
      </c>
      <c r="E26217" t="s">
        <v>36</v>
      </c>
      <c r="F26217" s="4">
        <v>415000</v>
      </c>
      <c r="G26217" t="s">
        <v>5</v>
      </c>
      <c r="H26217">
        <v>3</v>
      </c>
      <c r="I26217" s="4">
        <f>IF(E26217="Rhode Island", Table1[[#This Row],[price]]*$L$3, IF(E26217="Massachusetts", Table1[[#This Row],[price]]*$L$2, 1))</f>
        <v>415000</v>
      </c>
    </row>
    <row r="26218" spans="1:9" x14ac:dyDescent="0.25">
      <c r="A26218" s="2">
        <v>43257</v>
      </c>
      <c r="B26218" s="1">
        <f t="shared" si="818"/>
        <v>2018</v>
      </c>
      <c r="C26218" s="1">
        <f t="shared" si="819"/>
        <v>2</v>
      </c>
      <c r="D26218">
        <v>2905</v>
      </c>
      <c r="E26218" t="s">
        <v>36</v>
      </c>
      <c r="F26218" s="4">
        <v>707000</v>
      </c>
      <c r="G26218" t="s">
        <v>5</v>
      </c>
      <c r="H26218">
        <v>4</v>
      </c>
      <c r="I26218" s="4">
        <f>IF(E26218="Rhode Island", Table1[[#This Row],[price]]*$L$3, IF(E26218="Massachusetts", Table1[[#This Row],[price]]*$L$2, 1))</f>
        <v>707000</v>
      </c>
    </row>
    <row r="26219" spans="1:9" x14ac:dyDescent="0.25">
      <c r="A26219" s="2">
        <v>43257</v>
      </c>
      <c r="B26219" s="1">
        <f t="shared" si="818"/>
        <v>2018</v>
      </c>
      <c r="C26219" s="1">
        <f t="shared" si="819"/>
        <v>2</v>
      </c>
      <c r="D26219">
        <v>2617</v>
      </c>
      <c r="E26219" t="s">
        <v>37</v>
      </c>
      <c r="F26219" s="4">
        <v>750000</v>
      </c>
      <c r="G26219" t="s">
        <v>5</v>
      </c>
      <c r="H26219">
        <v>3</v>
      </c>
      <c r="I26219" s="4">
        <f>IF(E26219="Rhode Island", Table1[[#This Row],[price]]*$L$3, IF(E26219="Massachusetts", Table1[[#This Row],[price]]*$L$2, 1))</f>
        <v>750000</v>
      </c>
    </row>
    <row r="26220" spans="1:9" x14ac:dyDescent="0.25">
      <c r="A26220" s="2">
        <v>43257</v>
      </c>
      <c r="B26220" s="1">
        <f t="shared" si="818"/>
        <v>2018</v>
      </c>
      <c r="C26220" s="1">
        <f t="shared" si="819"/>
        <v>2</v>
      </c>
      <c r="D26220">
        <v>2602</v>
      </c>
      <c r="E26220" t="s">
        <v>37</v>
      </c>
      <c r="F26220" s="4">
        <v>750000</v>
      </c>
      <c r="G26220" t="s">
        <v>5</v>
      </c>
      <c r="H26220">
        <v>2</v>
      </c>
      <c r="I26220" s="4">
        <f>IF(E26220="Rhode Island", Table1[[#This Row],[price]]*$L$3, IF(E26220="Massachusetts", Table1[[#This Row],[price]]*$L$2, 1))</f>
        <v>750000</v>
      </c>
    </row>
    <row r="26221" spans="1:9" x14ac:dyDescent="0.25">
      <c r="A26221" s="2">
        <v>43257</v>
      </c>
      <c r="B26221" s="1">
        <f t="shared" si="818"/>
        <v>2018</v>
      </c>
      <c r="C26221" s="1">
        <f t="shared" si="819"/>
        <v>2</v>
      </c>
      <c r="D26221">
        <v>2605</v>
      </c>
      <c r="E26221" t="s">
        <v>37</v>
      </c>
      <c r="F26221" s="4">
        <v>790000</v>
      </c>
      <c r="G26221" t="s">
        <v>5</v>
      </c>
      <c r="H26221">
        <v>4</v>
      </c>
      <c r="I26221" s="4">
        <f>IF(E26221="Rhode Island", Table1[[#This Row],[price]]*$L$3, IF(E26221="Massachusetts", Table1[[#This Row],[price]]*$L$2, 1))</f>
        <v>790000</v>
      </c>
    </row>
    <row r="26222" spans="1:9" x14ac:dyDescent="0.25">
      <c r="A26222" s="2">
        <v>43257</v>
      </c>
      <c r="B26222" s="1">
        <f t="shared" si="818"/>
        <v>2018</v>
      </c>
      <c r="C26222" s="1">
        <f t="shared" si="819"/>
        <v>2</v>
      </c>
      <c r="D26222">
        <v>2607</v>
      </c>
      <c r="E26222" t="s">
        <v>37</v>
      </c>
      <c r="F26222" s="4">
        <v>850000</v>
      </c>
      <c r="G26222" t="s">
        <v>5</v>
      </c>
      <c r="H26222">
        <v>4</v>
      </c>
      <c r="I26222" s="4">
        <f>IF(E26222="Rhode Island", Table1[[#This Row],[price]]*$L$3, IF(E26222="Massachusetts", Table1[[#This Row],[price]]*$L$2, 1))</f>
        <v>850000</v>
      </c>
    </row>
    <row r="26223" spans="1:9" x14ac:dyDescent="0.25">
      <c r="A26223" s="2">
        <v>43257</v>
      </c>
      <c r="B26223" s="1">
        <f t="shared" si="818"/>
        <v>2018</v>
      </c>
      <c r="C26223" s="1">
        <f t="shared" si="819"/>
        <v>2</v>
      </c>
      <c r="D26223">
        <v>2602</v>
      </c>
      <c r="E26223" t="s">
        <v>37</v>
      </c>
      <c r="F26223" s="4">
        <v>920000</v>
      </c>
      <c r="G26223" t="s">
        <v>5</v>
      </c>
      <c r="H26223">
        <v>3</v>
      </c>
      <c r="I26223" s="4">
        <f>IF(E26223="Rhode Island", Table1[[#This Row],[price]]*$L$3, IF(E26223="Massachusetts", Table1[[#This Row],[price]]*$L$2, 1))</f>
        <v>920000</v>
      </c>
    </row>
    <row r="26224" spans="1:9" x14ac:dyDescent="0.25">
      <c r="A26224" s="2">
        <v>43257</v>
      </c>
      <c r="B26224" s="1">
        <f t="shared" si="818"/>
        <v>2018</v>
      </c>
      <c r="C26224" s="1">
        <f t="shared" si="819"/>
        <v>2</v>
      </c>
      <c r="D26224">
        <v>2914</v>
      </c>
      <c r="E26224" t="s">
        <v>36</v>
      </c>
      <c r="F26224" s="4">
        <v>1000000</v>
      </c>
      <c r="G26224" t="s">
        <v>5</v>
      </c>
      <c r="H26224">
        <v>5</v>
      </c>
      <c r="I26224" s="4">
        <f>IF(E26224="Rhode Island", Table1[[#This Row],[price]]*$L$3, IF(E26224="Massachusetts", Table1[[#This Row],[price]]*$L$2, 1))</f>
        <v>1000000</v>
      </c>
    </row>
    <row r="26225" spans="1:9" x14ac:dyDescent="0.25">
      <c r="A26225" s="2">
        <v>43257</v>
      </c>
      <c r="B26225" s="1">
        <f t="shared" si="818"/>
        <v>2018</v>
      </c>
      <c r="C26225" s="1">
        <f t="shared" si="819"/>
        <v>2</v>
      </c>
      <c r="D26225">
        <v>2612</v>
      </c>
      <c r="E26225" t="s">
        <v>37</v>
      </c>
      <c r="F26225" s="4">
        <v>1500000</v>
      </c>
      <c r="G26225" t="s">
        <v>5</v>
      </c>
      <c r="H26225">
        <v>3</v>
      </c>
      <c r="I26225" s="4">
        <f>IF(E26225="Rhode Island", Table1[[#This Row],[price]]*$L$3, IF(E26225="Massachusetts", Table1[[#This Row],[price]]*$L$2, 1))</f>
        <v>1500000</v>
      </c>
    </row>
    <row r="26226" spans="1:9" x14ac:dyDescent="0.25">
      <c r="A26226" s="2">
        <v>43257</v>
      </c>
      <c r="B26226" s="1">
        <f t="shared" si="818"/>
        <v>2018</v>
      </c>
      <c r="C26226" s="1">
        <f t="shared" si="819"/>
        <v>2</v>
      </c>
      <c r="D26226">
        <v>2606</v>
      </c>
      <c r="E26226" t="s">
        <v>37</v>
      </c>
      <c r="F26226" s="4">
        <v>229000</v>
      </c>
      <c r="G26226" t="s">
        <v>6</v>
      </c>
      <c r="H26226">
        <v>2</v>
      </c>
      <c r="I26226" s="4">
        <f>IF(E26226="Rhode Island", Table1[[#This Row],[price]]*$L$3, IF(E26226="Massachusetts", Table1[[#This Row],[price]]*$L$2, 1))</f>
        <v>229000</v>
      </c>
    </row>
    <row r="26227" spans="1:9" x14ac:dyDescent="0.25">
      <c r="A26227" s="2">
        <v>43257</v>
      </c>
      <c r="B26227" s="1">
        <f t="shared" si="818"/>
        <v>2018</v>
      </c>
      <c r="C26227" s="1">
        <f t="shared" si="819"/>
        <v>2</v>
      </c>
      <c r="D26227">
        <v>2617</v>
      </c>
      <c r="E26227" t="s">
        <v>37</v>
      </c>
      <c r="F26227" s="4">
        <v>275000</v>
      </c>
      <c r="G26227" t="s">
        <v>6</v>
      </c>
      <c r="H26227">
        <v>1</v>
      </c>
      <c r="I26227" s="4">
        <f>IF(E26227="Rhode Island", Table1[[#This Row],[price]]*$L$3, IF(E26227="Massachusetts", Table1[[#This Row],[price]]*$L$2, 1))</f>
        <v>275000</v>
      </c>
    </row>
    <row r="26228" spans="1:9" x14ac:dyDescent="0.25">
      <c r="A26228" s="2">
        <v>43257</v>
      </c>
      <c r="B26228" s="1">
        <f t="shared" si="818"/>
        <v>2018</v>
      </c>
      <c r="C26228" s="1">
        <f t="shared" si="819"/>
        <v>2</v>
      </c>
      <c r="D26228">
        <v>2606</v>
      </c>
      <c r="E26228" t="s">
        <v>37</v>
      </c>
      <c r="F26228" s="4">
        <v>292000</v>
      </c>
      <c r="G26228" t="s">
        <v>6</v>
      </c>
      <c r="H26228">
        <v>2</v>
      </c>
      <c r="I26228" s="4">
        <f>IF(E26228="Rhode Island", Table1[[#This Row],[price]]*$L$3, IF(E26228="Massachusetts", Table1[[#This Row],[price]]*$L$2, 1))</f>
        <v>292000</v>
      </c>
    </row>
    <row r="26229" spans="1:9" x14ac:dyDescent="0.25">
      <c r="A26229" s="2">
        <v>43257</v>
      </c>
      <c r="B26229" s="1">
        <f t="shared" si="818"/>
        <v>2018</v>
      </c>
      <c r="C26229" s="1">
        <f t="shared" si="819"/>
        <v>2</v>
      </c>
      <c r="D26229">
        <v>2617</v>
      </c>
      <c r="E26229" t="s">
        <v>37</v>
      </c>
      <c r="F26229" s="4">
        <v>401000</v>
      </c>
      <c r="G26229" t="s">
        <v>6</v>
      </c>
      <c r="H26229">
        <v>3</v>
      </c>
      <c r="I26229" s="4">
        <f>IF(E26229="Rhode Island", Table1[[#This Row],[price]]*$L$3, IF(E26229="Massachusetts", Table1[[#This Row],[price]]*$L$2, 1))</f>
        <v>401000</v>
      </c>
    </row>
    <row r="26230" spans="1:9" x14ac:dyDescent="0.25">
      <c r="A26230" s="2">
        <v>43257</v>
      </c>
      <c r="B26230" s="1">
        <f t="shared" si="818"/>
        <v>2018</v>
      </c>
      <c r="C26230" s="1">
        <f t="shared" si="819"/>
        <v>2</v>
      </c>
      <c r="D26230">
        <v>2604</v>
      </c>
      <c r="E26230" t="s">
        <v>37</v>
      </c>
      <c r="F26230" s="4">
        <v>432500</v>
      </c>
      <c r="G26230" t="s">
        <v>6</v>
      </c>
      <c r="H26230">
        <v>2</v>
      </c>
      <c r="I26230" s="4">
        <f>IF(E26230="Rhode Island", Table1[[#This Row],[price]]*$L$3, IF(E26230="Massachusetts", Table1[[#This Row],[price]]*$L$2, 1))</f>
        <v>432500</v>
      </c>
    </row>
    <row r="26231" spans="1:9" x14ac:dyDescent="0.25">
      <c r="A26231" s="2">
        <v>43257</v>
      </c>
      <c r="B26231" s="1">
        <f t="shared" si="818"/>
        <v>2018</v>
      </c>
      <c r="C26231" s="1">
        <f t="shared" si="819"/>
        <v>2</v>
      </c>
      <c r="D26231">
        <v>2600</v>
      </c>
      <c r="E26231" t="s">
        <v>37</v>
      </c>
      <c r="F26231" s="4">
        <v>770000</v>
      </c>
      <c r="G26231" t="s">
        <v>6</v>
      </c>
      <c r="H26231">
        <v>2</v>
      </c>
      <c r="I26231" s="4">
        <f>IF(E26231="Rhode Island", Table1[[#This Row],[price]]*$L$3, IF(E26231="Massachusetts", Table1[[#This Row],[price]]*$L$2, 1))</f>
        <v>770000</v>
      </c>
    </row>
    <row r="26232" spans="1:9" x14ac:dyDescent="0.25">
      <c r="A26232" s="2">
        <v>43258</v>
      </c>
      <c r="B26232" s="1">
        <f t="shared" si="818"/>
        <v>2018</v>
      </c>
      <c r="C26232" s="1">
        <f t="shared" si="819"/>
        <v>2</v>
      </c>
      <c r="D26232">
        <v>2609</v>
      </c>
      <c r="E26232" t="s">
        <v>37</v>
      </c>
      <c r="F26232" s="4">
        <v>127500</v>
      </c>
      <c r="G26232" t="s">
        <v>5</v>
      </c>
      <c r="H26232">
        <v>2</v>
      </c>
      <c r="I26232" s="4">
        <f>IF(E26232="Rhode Island", Table1[[#This Row],[price]]*$L$3, IF(E26232="Massachusetts", Table1[[#This Row],[price]]*$L$2, 1))</f>
        <v>127500</v>
      </c>
    </row>
    <row r="26233" spans="1:9" x14ac:dyDescent="0.25">
      <c r="A26233" s="2">
        <v>43258</v>
      </c>
      <c r="B26233" s="1">
        <f t="shared" si="818"/>
        <v>2018</v>
      </c>
      <c r="C26233" s="1">
        <f t="shared" si="819"/>
        <v>2</v>
      </c>
      <c r="D26233">
        <v>2905</v>
      </c>
      <c r="E26233" t="s">
        <v>36</v>
      </c>
      <c r="F26233" s="4">
        <v>395000</v>
      </c>
      <c r="G26233" t="s">
        <v>5</v>
      </c>
      <c r="H26233">
        <v>3</v>
      </c>
      <c r="I26233" s="4">
        <f>IF(E26233="Rhode Island", Table1[[#This Row],[price]]*$L$3, IF(E26233="Massachusetts", Table1[[#This Row],[price]]*$L$2, 1))</f>
        <v>395000</v>
      </c>
    </row>
    <row r="26234" spans="1:9" x14ac:dyDescent="0.25">
      <c r="A26234" s="2">
        <v>43258</v>
      </c>
      <c r="B26234" s="1">
        <f t="shared" si="818"/>
        <v>2018</v>
      </c>
      <c r="C26234" s="1">
        <f t="shared" si="819"/>
        <v>2</v>
      </c>
      <c r="D26234">
        <v>2615</v>
      </c>
      <c r="E26234" t="s">
        <v>37</v>
      </c>
      <c r="F26234" s="4">
        <v>531000</v>
      </c>
      <c r="G26234" t="s">
        <v>5</v>
      </c>
      <c r="H26234">
        <v>3</v>
      </c>
      <c r="I26234" s="4">
        <f>IF(E26234="Rhode Island", Table1[[#This Row],[price]]*$L$3, IF(E26234="Massachusetts", Table1[[#This Row],[price]]*$L$2, 1))</f>
        <v>531000</v>
      </c>
    </row>
    <row r="26235" spans="1:9" x14ac:dyDescent="0.25">
      <c r="A26235" s="2">
        <v>43258</v>
      </c>
      <c r="B26235" s="1">
        <f t="shared" si="818"/>
        <v>2018</v>
      </c>
      <c r="C26235" s="1">
        <f t="shared" si="819"/>
        <v>2</v>
      </c>
      <c r="D26235">
        <v>2906</v>
      </c>
      <c r="E26235" t="s">
        <v>36</v>
      </c>
      <c r="F26235" s="4">
        <v>532500</v>
      </c>
      <c r="G26235" t="s">
        <v>5</v>
      </c>
      <c r="H26235">
        <v>3</v>
      </c>
      <c r="I26235" s="4">
        <f>IF(E26235="Rhode Island", Table1[[#This Row],[price]]*$L$3, IF(E26235="Massachusetts", Table1[[#This Row],[price]]*$L$2, 1))</f>
        <v>532500</v>
      </c>
    </row>
    <row r="26236" spans="1:9" x14ac:dyDescent="0.25">
      <c r="A26236" s="2">
        <v>43258</v>
      </c>
      <c r="B26236" s="1">
        <f t="shared" si="818"/>
        <v>2018</v>
      </c>
      <c r="C26236" s="1">
        <f t="shared" si="819"/>
        <v>2</v>
      </c>
      <c r="D26236">
        <v>2914</v>
      </c>
      <c r="E26236" t="s">
        <v>36</v>
      </c>
      <c r="F26236" s="4">
        <v>585000</v>
      </c>
      <c r="G26236" t="s">
        <v>5</v>
      </c>
      <c r="H26236">
        <v>3</v>
      </c>
      <c r="I26236" s="4">
        <f>IF(E26236="Rhode Island", Table1[[#This Row],[price]]*$L$3, IF(E26236="Massachusetts", Table1[[#This Row],[price]]*$L$2, 1))</f>
        <v>585000</v>
      </c>
    </row>
    <row r="26237" spans="1:9" x14ac:dyDescent="0.25">
      <c r="A26237" s="2">
        <v>43258</v>
      </c>
      <c r="B26237" s="1">
        <f t="shared" si="818"/>
        <v>2018</v>
      </c>
      <c r="C26237" s="1">
        <f t="shared" si="819"/>
        <v>2</v>
      </c>
      <c r="D26237">
        <v>2913</v>
      </c>
      <c r="E26237" t="s">
        <v>36</v>
      </c>
      <c r="F26237" s="4">
        <v>610000</v>
      </c>
      <c r="G26237" t="s">
        <v>5</v>
      </c>
      <c r="H26237">
        <v>3</v>
      </c>
      <c r="I26237" s="4">
        <f>IF(E26237="Rhode Island", Table1[[#This Row],[price]]*$L$3, IF(E26237="Massachusetts", Table1[[#This Row],[price]]*$L$2, 1))</f>
        <v>610000</v>
      </c>
    </row>
    <row r="26238" spans="1:9" x14ac:dyDescent="0.25">
      <c r="A26238" s="2">
        <v>43258</v>
      </c>
      <c r="B26238" s="1">
        <f t="shared" si="818"/>
        <v>2018</v>
      </c>
      <c r="C26238" s="1">
        <f t="shared" si="819"/>
        <v>2</v>
      </c>
      <c r="D26238">
        <v>2905</v>
      </c>
      <c r="E26238" t="s">
        <v>36</v>
      </c>
      <c r="F26238" s="4">
        <v>645000</v>
      </c>
      <c r="G26238" t="s">
        <v>5</v>
      </c>
      <c r="H26238">
        <v>5</v>
      </c>
      <c r="I26238" s="4">
        <f>IF(E26238="Rhode Island", Table1[[#This Row],[price]]*$L$3, IF(E26238="Massachusetts", Table1[[#This Row],[price]]*$L$2, 1))</f>
        <v>645000</v>
      </c>
    </row>
    <row r="26239" spans="1:9" x14ac:dyDescent="0.25">
      <c r="A26239" s="2">
        <v>43258</v>
      </c>
      <c r="B26239" s="1">
        <f t="shared" si="818"/>
        <v>2018</v>
      </c>
      <c r="C26239" s="1">
        <f t="shared" si="819"/>
        <v>2</v>
      </c>
      <c r="D26239">
        <v>2617</v>
      </c>
      <c r="E26239" t="s">
        <v>37</v>
      </c>
      <c r="F26239" s="4">
        <v>681250</v>
      </c>
      <c r="G26239" t="s">
        <v>5</v>
      </c>
      <c r="H26239">
        <v>4</v>
      </c>
      <c r="I26239" s="4">
        <f>IF(E26239="Rhode Island", Table1[[#This Row],[price]]*$L$3, IF(E26239="Massachusetts", Table1[[#This Row],[price]]*$L$2, 1))</f>
        <v>681250</v>
      </c>
    </row>
    <row r="26240" spans="1:9" x14ac:dyDescent="0.25">
      <c r="A26240" s="2">
        <v>43258</v>
      </c>
      <c r="B26240" s="1">
        <f t="shared" si="818"/>
        <v>2018</v>
      </c>
      <c r="C26240" s="1">
        <f t="shared" si="819"/>
        <v>2</v>
      </c>
      <c r="D26240">
        <v>2612</v>
      </c>
      <c r="E26240" t="s">
        <v>37</v>
      </c>
      <c r="F26240" s="4">
        <v>683500</v>
      </c>
      <c r="G26240" t="s">
        <v>5</v>
      </c>
      <c r="H26240">
        <v>3</v>
      </c>
      <c r="I26240" s="4">
        <f>IF(E26240="Rhode Island", Table1[[#This Row],[price]]*$L$3, IF(E26240="Massachusetts", Table1[[#This Row],[price]]*$L$2, 1))</f>
        <v>683500</v>
      </c>
    </row>
    <row r="26241" spans="1:9" x14ac:dyDescent="0.25">
      <c r="A26241" s="2">
        <v>43258</v>
      </c>
      <c r="B26241" s="1">
        <f t="shared" si="818"/>
        <v>2018</v>
      </c>
      <c r="C26241" s="1">
        <f t="shared" si="819"/>
        <v>2</v>
      </c>
      <c r="D26241">
        <v>2611</v>
      </c>
      <c r="E26241" t="s">
        <v>37</v>
      </c>
      <c r="F26241" s="4">
        <v>700000</v>
      </c>
      <c r="G26241" t="s">
        <v>5</v>
      </c>
      <c r="H26241">
        <v>4</v>
      </c>
      <c r="I26241" s="4">
        <f>IF(E26241="Rhode Island", Table1[[#This Row],[price]]*$L$3, IF(E26241="Massachusetts", Table1[[#This Row],[price]]*$L$2, 1))</f>
        <v>700000</v>
      </c>
    </row>
    <row r="26242" spans="1:9" x14ac:dyDescent="0.25">
      <c r="A26242" s="2">
        <v>43258</v>
      </c>
      <c r="B26242" s="1">
        <f t="shared" ref="B26242:B26305" si="820">YEAR(A26242)</f>
        <v>2018</v>
      </c>
      <c r="C26242" s="1">
        <f t="shared" ref="C26242:C26305" si="821">ROUNDUP(MONTH(A26242)/3,0)</f>
        <v>2</v>
      </c>
      <c r="D26242">
        <v>2611</v>
      </c>
      <c r="E26242" t="s">
        <v>37</v>
      </c>
      <c r="F26242" s="4">
        <v>718000</v>
      </c>
      <c r="G26242" t="s">
        <v>5</v>
      </c>
      <c r="H26242">
        <v>4</v>
      </c>
      <c r="I26242" s="4">
        <f>IF(E26242="Rhode Island", Table1[[#This Row],[price]]*$L$3, IF(E26242="Massachusetts", Table1[[#This Row],[price]]*$L$2, 1))</f>
        <v>718000</v>
      </c>
    </row>
    <row r="26243" spans="1:9" x14ac:dyDescent="0.25">
      <c r="A26243" s="2">
        <v>43258</v>
      </c>
      <c r="B26243" s="1">
        <f t="shared" si="820"/>
        <v>2018</v>
      </c>
      <c r="C26243" s="1">
        <f t="shared" si="821"/>
        <v>2</v>
      </c>
      <c r="D26243">
        <v>2607</v>
      </c>
      <c r="E26243" t="s">
        <v>37</v>
      </c>
      <c r="F26243" s="4">
        <v>795000</v>
      </c>
      <c r="G26243" t="s">
        <v>5</v>
      </c>
      <c r="H26243">
        <v>4</v>
      </c>
      <c r="I26243" s="4">
        <f>IF(E26243="Rhode Island", Table1[[#This Row],[price]]*$L$3, IF(E26243="Massachusetts", Table1[[#This Row],[price]]*$L$2, 1))</f>
        <v>795000</v>
      </c>
    </row>
    <row r="26244" spans="1:9" x14ac:dyDescent="0.25">
      <c r="A26244" s="2">
        <v>43258</v>
      </c>
      <c r="B26244" s="1">
        <f t="shared" si="820"/>
        <v>2018</v>
      </c>
      <c r="C26244" s="1">
        <f t="shared" si="821"/>
        <v>2</v>
      </c>
      <c r="D26244">
        <v>2906</v>
      </c>
      <c r="E26244" t="s">
        <v>36</v>
      </c>
      <c r="F26244" s="4">
        <v>815000</v>
      </c>
      <c r="G26244" t="s">
        <v>5</v>
      </c>
      <c r="H26244">
        <v>4</v>
      </c>
      <c r="I26244" s="4">
        <f>IF(E26244="Rhode Island", Table1[[#This Row],[price]]*$L$3, IF(E26244="Massachusetts", Table1[[#This Row],[price]]*$L$2, 1))</f>
        <v>815000</v>
      </c>
    </row>
    <row r="26245" spans="1:9" x14ac:dyDescent="0.25">
      <c r="A26245" s="2">
        <v>43258</v>
      </c>
      <c r="B26245" s="1">
        <f t="shared" si="820"/>
        <v>2018</v>
      </c>
      <c r="C26245" s="1">
        <f t="shared" si="821"/>
        <v>2</v>
      </c>
      <c r="D26245">
        <v>2617</v>
      </c>
      <c r="E26245" t="s">
        <v>37</v>
      </c>
      <c r="F26245" s="4">
        <v>850000</v>
      </c>
      <c r="G26245" t="s">
        <v>5</v>
      </c>
      <c r="H26245">
        <v>4</v>
      </c>
      <c r="I26245" s="4">
        <f>IF(E26245="Rhode Island", Table1[[#This Row],[price]]*$L$3, IF(E26245="Massachusetts", Table1[[#This Row],[price]]*$L$2, 1))</f>
        <v>850000</v>
      </c>
    </row>
    <row r="26246" spans="1:9" x14ac:dyDescent="0.25">
      <c r="A26246" s="2">
        <v>43258</v>
      </c>
      <c r="B26246" s="1">
        <f t="shared" si="820"/>
        <v>2018</v>
      </c>
      <c r="C26246" s="1">
        <f t="shared" si="821"/>
        <v>2</v>
      </c>
      <c r="D26246">
        <v>2913</v>
      </c>
      <c r="E26246" t="s">
        <v>36</v>
      </c>
      <c r="F26246" s="4">
        <v>890000</v>
      </c>
      <c r="G26246" t="s">
        <v>5</v>
      </c>
      <c r="H26246">
        <v>4</v>
      </c>
      <c r="I26246" s="4">
        <f>IF(E26246="Rhode Island", Table1[[#This Row],[price]]*$L$3, IF(E26246="Massachusetts", Table1[[#This Row],[price]]*$L$2, 1))</f>
        <v>890000</v>
      </c>
    </row>
    <row r="26247" spans="1:9" x14ac:dyDescent="0.25">
      <c r="A26247" s="2">
        <v>43258</v>
      </c>
      <c r="B26247" s="1">
        <f t="shared" si="820"/>
        <v>2018</v>
      </c>
      <c r="C26247" s="1">
        <f t="shared" si="821"/>
        <v>2</v>
      </c>
      <c r="D26247">
        <v>2602</v>
      </c>
      <c r="E26247" t="s">
        <v>37</v>
      </c>
      <c r="F26247" s="4">
        <v>930000</v>
      </c>
      <c r="G26247" t="s">
        <v>5</v>
      </c>
      <c r="H26247">
        <v>4</v>
      </c>
      <c r="I26247" s="4">
        <f>IF(E26247="Rhode Island", Table1[[#This Row],[price]]*$L$3, IF(E26247="Massachusetts", Table1[[#This Row],[price]]*$L$2, 1))</f>
        <v>930000</v>
      </c>
    </row>
    <row r="26248" spans="1:9" x14ac:dyDescent="0.25">
      <c r="A26248" s="2">
        <v>43258</v>
      </c>
      <c r="B26248" s="1">
        <f t="shared" si="820"/>
        <v>2018</v>
      </c>
      <c r="C26248" s="1">
        <f t="shared" si="821"/>
        <v>2</v>
      </c>
      <c r="D26248">
        <v>2602</v>
      </c>
      <c r="E26248" t="s">
        <v>37</v>
      </c>
      <c r="F26248" s="4">
        <v>1500000</v>
      </c>
      <c r="G26248" t="s">
        <v>5</v>
      </c>
      <c r="H26248">
        <v>4</v>
      </c>
      <c r="I26248" s="4">
        <f>IF(E26248="Rhode Island", Table1[[#This Row],[price]]*$L$3, IF(E26248="Massachusetts", Table1[[#This Row],[price]]*$L$2, 1))</f>
        <v>1500000</v>
      </c>
    </row>
    <row r="26249" spans="1:9" x14ac:dyDescent="0.25">
      <c r="A26249" s="2">
        <v>43258</v>
      </c>
      <c r="B26249" s="1">
        <f t="shared" si="820"/>
        <v>2018</v>
      </c>
      <c r="C26249" s="1">
        <f t="shared" si="821"/>
        <v>2</v>
      </c>
      <c r="D26249">
        <v>2914</v>
      </c>
      <c r="E26249" t="s">
        <v>36</v>
      </c>
      <c r="F26249" s="4">
        <v>285000</v>
      </c>
      <c r="G26249" t="s">
        <v>6</v>
      </c>
      <c r="H26249">
        <v>1</v>
      </c>
      <c r="I26249" s="4">
        <f>IF(E26249="Rhode Island", Table1[[#This Row],[price]]*$L$3, IF(E26249="Massachusetts", Table1[[#This Row],[price]]*$L$2, 1))</f>
        <v>285000</v>
      </c>
    </row>
    <row r="26250" spans="1:9" x14ac:dyDescent="0.25">
      <c r="A26250" s="2">
        <v>43258</v>
      </c>
      <c r="B26250" s="1">
        <f t="shared" si="820"/>
        <v>2018</v>
      </c>
      <c r="C26250" s="1">
        <f t="shared" si="821"/>
        <v>2</v>
      </c>
      <c r="D26250">
        <v>2615</v>
      </c>
      <c r="E26250" t="s">
        <v>37</v>
      </c>
      <c r="F26250" s="4">
        <v>290000</v>
      </c>
      <c r="G26250" t="s">
        <v>6</v>
      </c>
      <c r="H26250">
        <v>2</v>
      </c>
      <c r="I26250" s="4">
        <f>IF(E26250="Rhode Island", Table1[[#This Row],[price]]*$L$3, IF(E26250="Massachusetts", Table1[[#This Row],[price]]*$L$2, 1))</f>
        <v>290000</v>
      </c>
    </row>
    <row r="26251" spans="1:9" x14ac:dyDescent="0.25">
      <c r="A26251" s="2">
        <v>43258</v>
      </c>
      <c r="B26251" s="1">
        <f t="shared" si="820"/>
        <v>2018</v>
      </c>
      <c r="C26251" s="1">
        <f t="shared" si="821"/>
        <v>2</v>
      </c>
      <c r="D26251">
        <v>2912</v>
      </c>
      <c r="E26251" t="s">
        <v>36</v>
      </c>
      <c r="F26251" s="4">
        <v>385000</v>
      </c>
      <c r="G26251" t="s">
        <v>6</v>
      </c>
      <c r="H26251">
        <v>2</v>
      </c>
      <c r="I26251" s="4">
        <f>IF(E26251="Rhode Island", Table1[[#This Row],[price]]*$L$3, IF(E26251="Massachusetts", Table1[[#This Row],[price]]*$L$2, 1))</f>
        <v>385000</v>
      </c>
    </row>
    <row r="26252" spans="1:9" x14ac:dyDescent="0.25">
      <c r="A26252" s="2">
        <v>43258</v>
      </c>
      <c r="B26252" s="1">
        <f t="shared" si="820"/>
        <v>2018</v>
      </c>
      <c r="C26252" s="1">
        <f t="shared" si="821"/>
        <v>2</v>
      </c>
      <c r="D26252">
        <v>2617</v>
      </c>
      <c r="E26252" t="s">
        <v>37</v>
      </c>
      <c r="F26252" s="4">
        <v>585000</v>
      </c>
      <c r="G26252" t="s">
        <v>6</v>
      </c>
      <c r="H26252">
        <v>2</v>
      </c>
      <c r="I26252" s="4">
        <f>IF(E26252="Rhode Island", Table1[[#This Row],[price]]*$L$3, IF(E26252="Massachusetts", Table1[[#This Row],[price]]*$L$2, 1))</f>
        <v>585000</v>
      </c>
    </row>
    <row r="26253" spans="1:9" x14ac:dyDescent="0.25">
      <c r="A26253" s="2">
        <v>43259</v>
      </c>
      <c r="B26253" s="1">
        <f t="shared" si="820"/>
        <v>2018</v>
      </c>
      <c r="C26253" s="1">
        <f t="shared" si="821"/>
        <v>2</v>
      </c>
      <c r="D26253">
        <v>2905</v>
      </c>
      <c r="E26253" t="s">
        <v>36</v>
      </c>
      <c r="F26253" s="4">
        <v>430000</v>
      </c>
      <c r="G26253" t="s">
        <v>5</v>
      </c>
      <c r="H26253">
        <v>3</v>
      </c>
      <c r="I26253" s="4">
        <f>IF(E26253="Rhode Island", Table1[[#This Row],[price]]*$L$3, IF(E26253="Massachusetts", Table1[[#This Row],[price]]*$L$2, 1))</f>
        <v>430000</v>
      </c>
    </row>
    <row r="26254" spans="1:9" x14ac:dyDescent="0.25">
      <c r="A26254" s="2">
        <v>43259</v>
      </c>
      <c r="B26254" s="1">
        <f t="shared" si="820"/>
        <v>2018</v>
      </c>
      <c r="C26254" s="1">
        <f t="shared" si="821"/>
        <v>2</v>
      </c>
      <c r="D26254">
        <v>2913</v>
      </c>
      <c r="E26254" t="s">
        <v>36</v>
      </c>
      <c r="F26254" s="4">
        <v>445000</v>
      </c>
      <c r="G26254" t="s">
        <v>5</v>
      </c>
      <c r="H26254">
        <v>2</v>
      </c>
      <c r="I26254" s="4">
        <f>IF(E26254="Rhode Island", Table1[[#This Row],[price]]*$L$3, IF(E26254="Massachusetts", Table1[[#This Row],[price]]*$L$2, 1))</f>
        <v>445000</v>
      </c>
    </row>
    <row r="26255" spans="1:9" x14ac:dyDescent="0.25">
      <c r="A26255" s="2">
        <v>43259</v>
      </c>
      <c r="B26255" s="1">
        <f t="shared" si="820"/>
        <v>2018</v>
      </c>
      <c r="C26255" s="1">
        <f t="shared" si="821"/>
        <v>2</v>
      </c>
      <c r="D26255">
        <v>2903</v>
      </c>
      <c r="E26255" t="s">
        <v>36</v>
      </c>
      <c r="F26255" s="4">
        <v>455000</v>
      </c>
      <c r="G26255" t="s">
        <v>5</v>
      </c>
      <c r="H26255">
        <v>2</v>
      </c>
      <c r="I26255" s="4">
        <f>IF(E26255="Rhode Island", Table1[[#This Row],[price]]*$L$3, IF(E26255="Massachusetts", Table1[[#This Row],[price]]*$L$2, 1))</f>
        <v>455000</v>
      </c>
    </row>
    <row r="26256" spans="1:9" x14ac:dyDescent="0.25">
      <c r="A26256" s="2">
        <v>43259</v>
      </c>
      <c r="B26256" s="1">
        <f t="shared" si="820"/>
        <v>2018</v>
      </c>
      <c r="C26256" s="1">
        <f t="shared" si="821"/>
        <v>2</v>
      </c>
      <c r="D26256">
        <v>2902</v>
      </c>
      <c r="E26256" t="s">
        <v>36</v>
      </c>
      <c r="F26256" s="4">
        <v>505000</v>
      </c>
      <c r="G26256" t="s">
        <v>5</v>
      </c>
      <c r="H26256">
        <v>3</v>
      </c>
      <c r="I26256" s="4">
        <f>IF(E26256="Rhode Island", Table1[[#This Row],[price]]*$L$3, IF(E26256="Massachusetts", Table1[[#This Row],[price]]*$L$2, 1))</f>
        <v>505000</v>
      </c>
    </row>
    <row r="26257" spans="1:9" x14ac:dyDescent="0.25">
      <c r="A26257" s="2">
        <v>43259</v>
      </c>
      <c r="B26257" s="1">
        <f t="shared" si="820"/>
        <v>2018</v>
      </c>
      <c r="C26257" s="1">
        <f t="shared" si="821"/>
        <v>2</v>
      </c>
      <c r="D26257">
        <v>2902</v>
      </c>
      <c r="E26257" t="s">
        <v>36</v>
      </c>
      <c r="F26257" s="4">
        <v>535000</v>
      </c>
      <c r="G26257" t="s">
        <v>5</v>
      </c>
      <c r="H26257">
        <v>3</v>
      </c>
      <c r="I26257" s="4">
        <f>IF(E26257="Rhode Island", Table1[[#This Row],[price]]*$L$3, IF(E26257="Massachusetts", Table1[[#This Row],[price]]*$L$2, 1))</f>
        <v>535000</v>
      </c>
    </row>
    <row r="26258" spans="1:9" x14ac:dyDescent="0.25">
      <c r="A26258" s="2">
        <v>43259</v>
      </c>
      <c r="B26258" s="1">
        <f t="shared" si="820"/>
        <v>2018</v>
      </c>
      <c r="C26258" s="1">
        <f t="shared" si="821"/>
        <v>2</v>
      </c>
      <c r="D26258">
        <v>2903</v>
      </c>
      <c r="E26258" t="s">
        <v>36</v>
      </c>
      <c r="F26258" s="4">
        <v>577000</v>
      </c>
      <c r="G26258" t="s">
        <v>5</v>
      </c>
      <c r="H26258">
        <v>3</v>
      </c>
      <c r="I26258" s="4">
        <f>IF(E26258="Rhode Island", Table1[[#This Row],[price]]*$L$3, IF(E26258="Massachusetts", Table1[[#This Row],[price]]*$L$2, 1))</f>
        <v>577000</v>
      </c>
    </row>
    <row r="26259" spans="1:9" x14ac:dyDescent="0.25">
      <c r="A26259" s="2">
        <v>43259</v>
      </c>
      <c r="B26259" s="1">
        <f t="shared" si="820"/>
        <v>2018</v>
      </c>
      <c r="C26259" s="1">
        <f t="shared" si="821"/>
        <v>2</v>
      </c>
      <c r="D26259">
        <v>2906</v>
      </c>
      <c r="E26259" t="s">
        <v>36</v>
      </c>
      <c r="F26259" s="4">
        <v>595000</v>
      </c>
      <c r="G26259" t="s">
        <v>5</v>
      </c>
      <c r="H26259">
        <v>4</v>
      </c>
      <c r="I26259" s="4">
        <f>IF(E26259="Rhode Island", Table1[[#This Row],[price]]*$L$3, IF(E26259="Massachusetts", Table1[[#This Row],[price]]*$L$2, 1))</f>
        <v>595000</v>
      </c>
    </row>
    <row r="26260" spans="1:9" x14ac:dyDescent="0.25">
      <c r="A26260" s="2">
        <v>43259</v>
      </c>
      <c r="B26260" s="1">
        <f t="shared" si="820"/>
        <v>2018</v>
      </c>
      <c r="C26260" s="1">
        <f t="shared" si="821"/>
        <v>2</v>
      </c>
      <c r="D26260">
        <v>2904</v>
      </c>
      <c r="E26260" t="s">
        <v>36</v>
      </c>
      <c r="F26260" s="4">
        <v>700000</v>
      </c>
      <c r="G26260" t="s">
        <v>5</v>
      </c>
      <c r="H26260">
        <v>4</v>
      </c>
      <c r="I26260" s="4">
        <f>IF(E26260="Rhode Island", Table1[[#This Row],[price]]*$L$3, IF(E26260="Massachusetts", Table1[[#This Row],[price]]*$L$2, 1))</f>
        <v>700000</v>
      </c>
    </row>
    <row r="26261" spans="1:9" x14ac:dyDescent="0.25">
      <c r="A26261" s="2">
        <v>43259</v>
      </c>
      <c r="B26261" s="1">
        <f t="shared" si="820"/>
        <v>2018</v>
      </c>
      <c r="C26261" s="1">
        <f t="shared" si="821"/>
        <v>2</v>
      </c>
      <c r="D26261">
        <v>2904</v>
      </c>
      <c r="E26261" t="s">
        <v>36</v>
      </c>
      <c r="F26261" s="4">
        <v>795000</v>
      </c>
      <c r="G26261" t="s">
        <v>5</v>
      </c>
      <c r="H26261">
        <v>4</v>
      </c>
      <c r="I26261" s="4">
        <f>IF(E26261="Rhode Island", Table1[[#This Row],[price]]*$L$3, IF(E26261="Massachusetts", Table1[[#This Row],[price]]*$L$2, 1))</f>
        <v>795000</v>
      </c>
    </row>
    <row r="26262" spans="1:9" x14ac:dyDescent="0.25">
      <c r="A26262" s="2">
        <v>43259</v>
      </c>
      <c r="B26262" s="1">
        <f t="shared" si="820"/>
        <v>2018</v>
      </c>
      <c r="C26262" s="1">
        <f t="shared" si="821"/>
        <v>2</v>
      </c>
      <c r="D26262">
        <v>2614</v>
      </c>
      <c r="E26262" t="s">
        <v>37</v>
      </c>
      <c r="F26262" s="4">
        <v>1250000</v>
      </c>
      <c r="G26262" t="s">
        <v>5</v>
      </c>
      <c r="H26262">
        <v>4</v>
      </c>
      <c r="I26262" s="4">
        <f>IF(E26262="Rhode Island", Table1[[#This Row],[price]]*$L$3, IF(E26262="Massachusetts", Table1[[#This Row],[price]]*$L$2, 1))</f>
        <v>1250000</v>
      </c>
    </row>
    <row r="26263" spans="1:9" x14ac:dyDescent="0.25">
      <c r="A26263" s="2">
        <v>43259</v>
      </c>
      <c r="B26263" s="1">
        <f t="shared" si="820"/>
        <v>2018</v>
      </c>
      <c r="C26263" s="1">
        <f t="shared" si="821"/>
        <v>2</v>
      </c>
      <c r="D26263">
        <v>2612</v>
      </c>
      <c r="E26263" t="s">
        <v>37</v>
      </c>
      <c r="F26263" s="4">
        <v>1450000</v>
      </c>
      <c r="G26263" t="s">
        <v>5</v>
      </c>
      <c r="H26263">
        <v>4</v>
      </c>
      <c r="I26263" s="4">
        <f>IF(E26263="Rhode Island", Table1[[#This Row],[price]]*$L$3, IF(E26263="Massachusetts", Table1[[#This Row],[price]]*$L$2, 1))</f>
        <v>1450000</v>
      </c>
    </row>
    <row r="26264" spans="1:9" x14ac:dyDescent="0.25">
      <c r="A26264" s="2">
        <v>43259</v>
      </c>
      <c r="B26264" s="1">
        <f t="shared" si="820"/>
        <v>2018</v>
      </c>
      <c r="C26264" s="1">
        <f t="shared" si="821"/>
        <v>2</v>
      </c>
      <c r="D26264">
        <v>2612</v>
      </c>
      <c r="E26264" t="s">
        <v>37</v>
      </c>
      <c r="F26264" s="4">
        <v>257500</v>
      </c>
      <c r="G26264" t="s">
        <v>6</v>
      </c>
      <c r="H26264">
        <v>1</v>
      </c>
      <c r="I26264" s="4">
        <f>IF(E26264="Rhode Island", Table1[[#This Row],[price]]*$L$3, IF(E26264="Massachusetts", Table1[[#This Row],[price]]*$L$2, 1))</f>
        <v>257500</v>
      </c>
    </row>
    <row r="26265" spans="1:9" x14ac:dyDescent="0.25">
      <c r="A26265" s="2">
        <v>43259</v>
      </c>
      <c r="B26265" s="1">
        <f t="shared" si="820"/>
        <v>2018</v>
      </c>
      <c r="C26265" s="1">
        <f t="shared" si="821"/>
        <v>2</v>
      </c>
      <c r="D26265">
        <v>2617</v>
      </c>
      <c r="E26265" t="s">
        <v>37</v>
      </c>
      <c r="F26265" s="4">
        <v>280000</v>
      </c>
      <c r="G26265" t="s">
        <v>6</v>
      </c>
      <c r="H26265">
        <v>1</v>
      </c>
      <c r="I26265" s="4">
        <f>IF(E26265="Rhode Island", Table1[[#This Row],[price]]*$L$3, IF(E26265="Massachusetts", Table1[[#This Row],[price]]*$L$2, 1))</f>
        <v>280000</v>
      </c>
    </row>
    <row r="26266" spans="1:9" x14ac:dyDescent="0.25">
      <c r="A26266" s="2">
        <v>43259</v>
      </c>
      <c r="B26266" s="1">
        <f t="shared" si="820"/>
        <v>2018</v>
      </c>
      <c r="C26266" s="1">
        <f t="shared" si="821"/>
        <v>2</v>
      </c>
      <c r="D26266">
        <v>2614</v>
      </c>
      <c r="E26266" t="s">
        <v>37</v>
      </c>
      <c r="F26266" s="4">
        <v>285000</v>
      </c>
      <c r="G26266" t="s">
        <v>6</v>
      </c>
      <c r="H26266">
        <v>1</v>
      </c>
      <c r="I26266" s="4">
        <f>IF(E26266="Rhode Island", Table1[[#This Row],[price]]*$L$3, IF(E26266="Massachusetts", Table1[[#This Row],[price]]*$L$2, 1))</f>
        <v>285000</v>
      </c>
    </row>
    <row r="26267" spans="1:9" x14ac:dyDescent="0.25">
      <c r="A26267" s="2">
        <v>43259</v>
      </c>
      <c r="B26267" s="1">
        <f t="shared" si="820"/>
        <v>2018</v>
      </c>
      <c r="C26267" s="1">
        <f t="shared" si="821"/>
        <v>2</v>
      </c>
      <c r="D26267">
        <v>2617</v>
      </c>
      <c r="E26267" t="s">
        <v>37</v>
      </c>
      <c r="F26267" s="4">
        <v>395000</v>
      </c>
      <c r="G26267" t="s">
        <v>6</v>
      </c>
      <c r="H26267">
        <v>2</v>
      </c>
      <c r="I26267" s="4">
        <f>IF(E26267="Rhode Island", Table1[[#This Row],[price]]*$L$3, IF(E26267="Massachusetts", Table1[[#This Row],[price]]*$L$2, 1))</f>
        <v>395000</v>
      </c>
    </row>
    <row r="26268" spans="1:9" x14ac:dyDescent="0.25">
      <c r="A26268" s="2">
        <v>43259</v>
      </c>
      <c r="B26268" s="1">
        <f t="shared" si="820"/>
        <v>2018</v>
      </c>
      <c r="C26268" s="1">
        <f t="shared" si="821"/>
        <v>2</v>
      </c>
      <c r="D26268">
        <v>2612</v>
      </c>
      <c r="E26268" t="s">
        <v>37</v>
      </c>
      <c r="F26268" s="4">
        <v>520000</v>
      </c>
      <c r="G26268" t="s">
        <v>6</v>
      </c>
      <c r="H26268">
        <v>2</v>
      </c>
      <c r="I26268" s="4">
        <f>IF(E26268="Rhode Island", Table1[[#This Row],[price]]*$L$3, IF(E26268="Massachusetts", Table1[[#This Row],[price]]*$L$2, 1))</f>
        <v>520000</v>
      </c>
    </row>
    <row r="26269" spans="1:9" x14ac:dyDescent="0.25">
      <c r="A26269" s="2">
        <v>43260</v>
      </c>
      <c r="B26269" s="1">
        <f t="shared" si="820"/>
        <v>2018</v>
      </c>
      <c r="C26269" s="1">
        <f t="shared" si="821"/>
        <v>2</v>
      </c>
      <c r="D26269">
        <v>2902</v>
      </c>
      <c r="E26269" t="s">
        <v>36</v>
      </c>
      <c r="F26269" s="4">
        <v>615500</v>
      </c>
      <c r="G26269" t="s">
        <v>5</v>
      </c>
      <c r="H26269">
        <v>3</v>
      </c>
      <c r="I26269" s="4">
        <f>IF(E26269="Rhode Island", Table1[[#This Row],[price]]*$L$3, IF(E26269="Massachusetts", Table1[[#This Row],[price]]*$L$2, 1))</f>
        <v>615500</v>
      </c>
    </row>
    <row r="26270" spans="1:9" x14ac:dyDescent="0.25">
      <c r="A26270" s="2">
        <v>43260</v>
      </c>
      <c r="B26270" s="1">
        <f t="shared" si="820"/>
        <v>2018</v>
      </c>
      <c r="C26270" s="1">
        <f t="shared" si="821"/>
        <v>2</v>
      </c>
      <c r="D26270">
        <v>2911</v>
      </c>
      <c r="E26270" t="s">
        <v>36</v>
      </c>
      <c r="F26270" s="4">
        <v>617500</v>
      </c>
      <c r="G26270" t="s">
        <v>5</v>
      </c>
      <c r="H26270">
        <v>3</v>
      </c>
      <c r="I26270" s="4">
        <f>IF(E26270="Rhode Island", Table1[[#This Row],[price]]*$L$3, IF(E26270="Massachusetts", Table1[[#This Row],[price]]*$L$2, 1))</f>
        <v>617500</v>
      </c>
    </row>
    <row r="26271" spans="1:9" x14ac:dyDescent="0.25">
      <c r="A26271" s="2">
        <v>43260</v>
      </c>
      <c r="B26271" s="1">
        <f t="shared" si="820"/>
        <v>2018</v>
      </c>
      <c r="C26271" s="1">
        <f t="shared" si="821"/>
        <v>2</v>
      </c>
      <c r="D26271">
        <v>2607</v>
      </c>
      <c r="E26271" t="s">
        <v>37</v>
      </c>
      <c r="F26271" s="4">
        <v>750000</v>
      </c>
      <c r="G26271" t="s">
        <v>5</v>
      </c>
      <c r="H26271">
        <v>3</v>
      </c>
      <c r="I26271" s="4">
        <f>IF(E26271="Rhode Island", Table1[[#This Row],[price]]*$L$3, IF(E26271="Massachusetts", Table1[[#This Row],[price]]*$L$2, 1))</f>
        <v>750000</v>
      </c>
    </row>
    <row r="26272" spans="1:9" x14ac:dyDescent="0.25">
      <c r="A26272" s="2">
        <v>43260</v>
      </c>
      <c r="B26272" s="1">
        <f t="shared" si="820"/>
        <v>2018</v>
      </c>
      <c r="C26272" s="1">
        <f t="shared" si="821"/>
        <v>2</v>
      </c>
      <c r="D26272">
        <v>2604</v>
      </c>
      <c r="E26272" t="s">
        <v>37</v>
      </c>
      <c r="F26272" s="4">
        <v>755000</v>
      </c>
      <c r="G26272" t="s">
        <v>5</v>
      </c>
      <c r="H26272">
        <v>3</v>
      </c>
      <c r="I26272" s="4">
        <f>IF(E26272="Rhode Island", Table1[[#This Row],[price]]*$L$3, IF(E26272="Massachusetts", Table1[[#This Row],[price]]*$L$2, 1))</f>
        <v>755000</v>
      </c>
    </row>
    <row r="26273" spans="1:9" x14ac:dyDescent="0.25">
      <c r="A26273" s="2">
        <v>43260</v>
      </c>
      <c r="B26273" s="1">
        <f t="shared" si="820"/>
        <v>2018</v>
      </c>
      <c r="C26273" s="1">
        <f t="shared" si="821"/>
        <v>2</v>
      </c>
      <c r="D26273">
        <v>2614</v>
      </c>
      <c r="E26273" t="s">
        <v>37</v>
      </c>
      <c r="F26273" s="4">
        <v>852000</v>
      </c>
      <c r="G26273" t="s">
        <v>5</v>
      </c>
      <c r="H26273">
        <v>4</v>
      </c>
      <c r="I26273" s="4">
        <f>IF(E26273="Rhode Island", Table1[[#This Row],[price]]*$L$3, IF(E26273="Massachusetts", Table1[[#This Row],[price]]*$L$2, 1))</f>
        <v>852000</v>
      </c>
    </row>
    <row r="26274" spans="1:9" x14ac:dyDescent="0.25">
      <c r="A26274" s="2">
        <v>43260</v>
      </c>
      <c r="B26274" s="1">
        <f t="shared" si="820"/>
        <v>2018</v>
      </c>
      <c r="C26274" s="1">
        <f t="shared" si="821"/>
        <v>2</v>
      </c>
      <c r="D26274">
        <v>2607</v>
      </c>
      <c r="E26274" t="s">
        <v>37</v>
      </c>
      <c r="F26274" s="4">
        <v>1350000</v>
      </c>
      <c r="G26274" t="s">
        <v>5</v>
      </c>
      <c r="H26274">
        <v>4</v>
      </c>
      <c r="I26274" s="4">
        <f>IF(E26274="Rhode Island", Table1[[#This Row],[price]]*$L$3, IF(E26274="Massachusetts", Table1[[#This Row],[price]]*$L$2, 1))</f>
        <v>1350000</v>
      </c>
    </row>
    <row r="26275" spans="1:9" x14ac:dyDescent="0.25">
      <c r="A26275" s="2">
        <v>43260</v>
      </c>
      <c r="B26275" s="1">
        <f t="shared" si="820"/>
        <v>2018</v>
      </c>
      <c r="C26275" s="1">
        <f t="shared" si="821"/>
        <v>2</v>
      </c>
      <c r="D26275">
        <v>2604</v>
      </c>
      <c r="E26275" t="s">
        <v>37</v>
      </c>
      <c r="F26275" s="4">
        <v>1070000</v>
      </c>
      <c r="G26275" t="s">
        <v>6</v>
      </c>
      <c r="H26275">
        <v>3</v>
      </c>
      <c r="I26275" s="4">
        <f>IF(E26275="Rhode Island", Table1[[#This Row],[price]]*$L$3, IF(E26275="Massachusetts", Table1[[#This Row],[price]]*$L$2, 1))</f>
        <v>1070000</v>
      </c>
    </row>
    <row r="26276" spans="1:9" x14ac:dyDescent="0.25">
      <c r="A26276" s="2">
        <v>43262</v>
      </c>
      <c r="B26276" s="1">
        <f t="shared" si="820"/>
        <v>2018</v>
      </c>
      <c r="C26276" s="1">
        <f t="shared" si="821"/>
        <v>2</v>
      </c>
      <c r="D26276">
        <v>2617</v>
      </c>
      <c r="E26276" t="s">
        <v>37</v>
      </c>
      <c r="F26276" s="4">
        <v>276500</v>
      </c>
      <c r="G26276" t="s">
        <v>6</v>
      </c>
      <c r="H26276">
        <v>1</v>
      </c>
      <c r="I26276" s="4">
        <f>IF(E26276="Rhode Island", Table1[[#This Row],[price]]*$L$3, IF(E26276="Massachusetts", Table1[[#This Row],[price]]*$L$2, 1))</f>
        <v>276500</v>
      </c>
    </row>
    <row r="26277" spans="1:9" x14ac:dyDescent="0.25">
      <c r="A26277" s="2">
        <v>43263</v>
      </c>
      <c r="B26277" s="1">
        <f t="shared" si="820"/>
        <v>2018</v>
      </c>
      <c r="C26277" s="1">
        <f t="shared" si="821"/>
        <v>2</v>
      </c>
      <c r="D26277">
        <v>2902</v>
      </c>
      <c r="E26277" t="s">
        <v>36</v>
      </c>
      <c r="F26277" s="4">
        <v>390000</v>
      </c>
      <c r="G26277" t="s">
        <v>5</v>
      </c>
      <c r="H26277">
        <v>2</v>
      </c>
      <c r="I26277" s="4">
        <f>IF(E26277="Rhode Island", Table1[[#This Row],[price]]*$L$3, IF(E26277="Massachusetts", Table1[[#This Row],[price]]*$L$2, 1))</f>
        <v>390000</v>
      </c>
    </row>
    <row r="26278" spans="1:9" x14ac:dyDescent="0.25">
      <c r="A26278" s="2">
        <v>43263</v>
      </c>
      <c r="B26278" s="1">
        <f t="shared" si="820"/>
        <v>2018</v>
      </c>
      <c r="C26278" s="1">
        <f t="shared" si="821"/>
        <v>2</v>
      </c>
      <c r="D26278">
        <v>2906</v>
      </c>
      <c r="E26278" t="s">
        <v>36</v>
      </c>
      <c r="F26278" s="4">
        <v>485000</v>
      </c>
      <c r="G26278" t="s">
        <v>5</v>
      </c>
      <c r="H26278">
        <v>3</v>
      </c>
      <c r="I26278" s="4">
        <f>IF(E26278="Rhode Island", Table1[[#This Row],[price]]*$L$3, IF(E26278="Massachusetts", Table1[[#This Row],[price]]*$L$2, 1))</f>
        <v>485000</v>
      </c>
    </row>
    <row r="26279" spans="1:9" x14ac:dyDescent="0.25">
      <c r="A26279" s="2">
        <v>43263</v>
      </c>
      <c r="B26279" s="1">
        <f t="shared" si="820"/>
        <v>2018</v>
      </c>
      <c r="C26279" s="1">
        <f t="shared" si="821"/>
        <v>2</v>
      </c>
      <c r="D26279">
        <v>2615</v>
      </c>
      <c r="E26279" t="s">
        <v>37</v>
      </c>
      <c r="F26279" s="4">
        <v>513000</v>
      </c>
      <c r="G26279" t="s">
        <v>5</v>
      </c>
      <c r="H26279">
        <v>3</v>
      </c>
      <c r="I26279" s="4">
        <f>IF(E26279="Rhode Island", Table1[[#This Row],[price]]*$L$3, IF(E26279="Massachusetts", Table1[[#This Row],[price]]*$L$2, 1))</f>
        <v>513000</v>
      </c>
    </row>
    <row r="26280" spans="1:9" x14ac:dyDescent="0.25">
      <c r="A26280" s="2">
        <v>43263</v>
      </c>
      <c r="B26280" s="1">
        <f t="shared" si="820"/>
        <v>2018</v>
      </c>
      <c r="C26280" s="1">
        <f t="shared" si="821"/>
        <v>2</v>
      </c>
      <c r="D26280">
        <v>2904</v>
      </c>
      <c r="E26280" t="s">
        <v>36</v>
      </c>
      <c r="F26280" s="4">
        <v>518000</v>
      </c>
      <c r="G26280" t="s">
        <v>5</v>
      </c>
      <c r="H26280">
        <v>3</v>
      </c>
      <c r="I26280" s="4">
        <f>IF(E26280="Rhode Island", Table1[[#This Row],[price]]*$L$3, IF(E26280="Massachusetts", Table1[[#This Row],[price]]*$L$2, 1))</f>
        <v>518000</v>
      </c>
    </row>
    <row r="26281" spans="1:9" x14ac:dyDescent="0.25">
      <c r="A26281" s="2">
        <v>43263</v>
      </c>
      <c r="B26281" s="1">
        <f t="shared" si="820"/>
        <v>2018</v>
      </c>
      <c r="C26281" s="1">
        <f t="shared" si="821"/>
        <v>2</v>
      </c>
      <c r="D26281">
        <v>2903</v>
      </c>
      <c r="E26281" t="s">
        <v>36</v>
      </c>
      <c r="F26281" s="4">
        <v>652000</v>
      </c>
      <c r="G26281" t="s">
        <v>5</v>
      </c>
      <c r="H26281">
        <v>5</v>
      </c>
      <c r="I26281" s="4">
        <f>IF(E26281="Rhode Island", Table1[[#This Row],[price]]*$L$3, IF(E26281="Massachusetts", Table1[[#This Row],[price]]*$L$2, 1))</f>
        <v>652000</v>
      </c>
    </row>
    <row r="26282" spans="1:9" x14ac:dyDescent="0.25">
      <c r="A26282" s="2">
        <v>43263</v>
      </c>
      <c r="B26282" s="1">
        <f t="shared" si="820"/>
        <v>2018</v>
      </c>
      <c r="C26282" s="1">
        <f t="shared" si="821"/>
        <v>2</v>
      </c>
      <c r="D26282">
        <v>2602</v>
      </c>
      <c r="E26282" t="s">
        <v>37</v>
      </c>
      <c r="F26282" s="4">
        <v>715000</v>
      </c>
      <c r="G26282" t="s">
        <v>5</v>
      </c>
      <c r="H26282">
        <v>3</v>
      </c>
      <c r="I26282" s="4">
        <f>IF(E26282="Rhode Island", Table1[[#This Row],[price]]*$L$3, IF(E26282="Massachusetts", Table1[[#This Row],[price]]*$L$2, 1))</f>
        <v>715000</v>
      </c>
    </row>
    <row r="26283" spans="1:9" x14ac:dyDescent="0.25">
      <c r="A26283" s="2">
        <v>43263</v>
      </c>
      <c r="B26283" s="1">
        <f t="shared" si="820"/>
        <v>2018</v>
      </c>
      <c r="C26283" s="1">
        <f t="shared" si="821"/>
        <v>2</v>
      </c>
      <c r="D26283">
        <v>2611</v>
      </c>
      <c r="E26283" t="s">
        <v>37</v>
      </c>
      <c r="F26283" s="4">
        <v>765000</v>
      </c>
      <c r="G26283" t="s">
        <v>5</v>
      </c>
      <c r="H26283">
        <v>4</v>
      </c>
      <c r="I26283" s="4">
        <f>IF(E26283="Rhode Island", Table1[[#This Row],[price]]*$L$3, IF(E26283="Massachusetts", Table1[[#This Row],[price]]*$L$2, 1))</f>
        <v>765000</v>
      </c>
    </row>
    <row r="26284" spans="1:9" x14ac:dyDescent="0.25">
      <c r="A26284" s="2">
        <v>43263</v>
      </c>
      <c r="B26284" s="1">
        <f t="shared" si="820"/>
        <v>2018</v>
      </c>
      <c r="C26284" s="1">
        <f t="shared" si="821"/>
        <v>2</v>
      </c>
      <c r="D26284">
        <v>2602</v>
      </c>
      <c r="E26284" t="s">
        <v>37</v>
      </c>
      <c r="F26284" s="4">
        <v>950000</v>
      </c>
      <c r="G26284" t="s">
        <v>5</v>
      </c>
      <c r="H26284">
        <v>5</v>
      </c>
      <c r="I26284" s="4">
        <f>IF(E26284="Rhode Island", Table1[[#This Row],[price]]*$L$3, IF(E26284="Massachusetts", Table1[[#This Row],[price]]*$L$2, 1))</f>
        <v>950000</v>
      </c>
    </row>
    <row r="26285" spans="1:9" x14ac:dyDescent="0.25">
      <c r="A26285" s="2">
        <v>43263</v>
      </c>
      <c r="B26285" s="1">
        <f t="shared" si="820"/>
        <v>2018</v>
      </c>
      <c r="C26285" s="1">
        <f t="shared" si="821"/>
        <v>2</v>
      </c>
      <c r="D26285">
        <v>2913</v>
      </c>
      <c r="E26285" t="s">
        <v>36</v>
      </c>
      <c r="F26285" s="4">
        <v>1200000</v>
      </c>
      <c r="G26285" t="s">
        <v>5</v>
      </c>
      <c r="H26285">
        <v>5</v>
      </c>
      <c r="I26285" s="4">
        <f>IF(E26285="Rhode Island", Table1[[#This Row],[price]]*$L$3, IF(E26285="Massachusetts", Table1[[#This Row],[price]]*$L$2, 1))</f>
        <v>1200000</v>
      </c>
    </row>
    <row r="26286" spans="1:9" x14ac:dyDescent="0.25">
      <c r="A26286" s="2">
        <v>43263</v>
      </c>
      <c r="B26286" s="1">
        <f t="shared" si="820"/>
        <v>2018</v>
      </c>
      <c r="C26286" s="1">
        <f t="shared" si="821"/>
        <v>2</v>
      </c>
      <c r="D26286">
        <v>2606</v>
      </c>
      <c r="E26286" t="s">
        <v>37</v>
      </c>
      <c r="F26286" s="4">
        <v>305000</v>
      </c>
      <c r="G26286" t="s">
        <v>6</v>
      </c>
      <c r="H26286">
        <v>1</v>
      </c>
      <c r="I26286" s="4">
        <f>IF(E26286="Rhode Island", Table1[[#This Row],[price]]*$L$3, IF(E26286="Massachusetts", Table1[[#This Row],[price]]*$L$2, 1))</f>
        <v>305000</v>
      </c>
    </row>
    <row r="26287" spans="1:9" x14ac:dyDescent="0.25">
      <c r="A26287" s="2">
        <v>43263</v>
      </c>
      <c r="B26287" s="1">
        <f t="shared" si="820"/>
        <v>2018</v>
      </c>
      <c r="C26287" s="1">
        <f t="shared" si="821"/>
        <v>2</v>
      </c>
      <c r="D26287">
        <v>2602</v>
      </c>
      <c r="E26287" t="s">
        <v>37</v>
      </c>
      <c r="F26287" s="4">
        <v>356000</v>
      </c>
      <c r="G26287" t="s">
        <v>6</v>
      </c>
      <c r="H26287">
        <v>1</v>
      </c>
      <c r="I26287" s="4">
        <f>IF(E26287="Rhode Island", Table1[[#This Row],[price]]*$L$3, IF(E26287="Massachusetts", Table1[[#This Row],[price]]*$L$2, 1))</f>
        <v>356000</v>
      </c>
    </row>
    <row r="26288" spans="1:9" x14ac:dyDescent="0.25">
      <c r="A26288" s="2">
        <v>43264</v>
      </c>
      <c r="B26288" s="1">
        <f t="shared" si="820"/>
        <v>2018</v>
      </c>
      <c r="C26288" s="1">
        <f t="shared" si="821"/>
        <v>2</v>
      </c>
      <c r="D26288">
        <v>2615</v>
      </c>
      <c r="E26288" t="s">
        <v>37</v>
      </c>
      <c r="F26288" s="4">
        <v>460000</v>
      </c>
      <c r="G26288" t="s">
        <v>5</v>
      </c>
      <c r="H26288">
        <v>3</v>
      </c>
      <c r="I26288" s="4">
        <f>IF(E26288="Rhode Island", Table1[[#This Row],[price]]*$L$3, IF(E26288="Massachusetts", Table1[[#This Row],[price]]*$L$2, 1))</f>
        <v>460000</v>
      </c>
    </row>
    <row r="26289" spans="1:9" x14ac:dyDescent="0.25">
      <c r="A26289" s="2">
        <v>43264</v>
      </c>
      <c r="B26289" s="1">
        <f t="shared" si="820"/>
        <v>2018</v>
      </c>
      <c r="C26289" s="1">
        <f t="shared" si="821"/>
        <v>2</v>
      </c>
      <c r="D26289">
        <v>2905</v>
      </c>
      <c r="E26289" t="s">
        <v>36</v>
      </c>
      <c r="F26289" s="4">
        <v>515000</v>
      </c>
      <c r="G26289" t="s">
        <v>5</v>
      </c>
      <c r="H26289">
        <v>3</v>
      </c>
      <c r="I26289" s="4">
        <f>IF(E26289="Rhode Island", Table1[[#This Row],[price]]*$L$3, IF(E26289="Massachusetts", Table1[[#This Row],[price]]*$L$2, 1))</f>
        <v>515000</v>
      </c>
    </row>
    <row r="26290" spans="1:9" x14ac:dyDescent="0.25">
      <c r="A26290" s="2">
        <v>43264</v>
      </c>
      <c r="B26290" s="1">
        <f t="shared" si="820"/>
        <v>2018</v>
      </c>
      <c r="C26290" s="1">
        <f t="shared" si="821"/>
        <v>2</v>
      </c>
      <c r="D26290">
        <v>2611</v>
      </c>
      <c r="E26290" t="s">
        <v>37</v>
      </c>
      <c r="F26290" s="4">
        <v>566000</v>
      </c>
      <c r="G26290" t="s">
        <v>5</v>
      </c>
      <c r="H26290">
        <v>3</v>
      </c>
      <c r="I26290" s="4">
        <f>IF(E26290="Rhode Island", Table1[[#This Row],[price]]*$L$3, IF(E26290="Massachusetts", Table1[[#This Row],[price]]*$L$2, 1))</f>
        <v>566000</v>
      </c>
    </row>
    <row r="26291" spans="1:9" x14ac:dyDescent="0.25">
      <c r="A26291" s="2">
        <v>43264</v>
      </c>
      <c r="B26291" s="1">
        <f t="shared" si="820"/>
        <v>2018</v>
      </c>
      <c r="C26291" s="1">
        <f t="shared" si="821"/>
        <v>2</v>
      </c>
      <c r="D26291">
        <v>2611</v>
      </c>
      <c r="E26291" t="s">
        <v>37</v>
      </c>
      <c r="F26291" s="4">
        <v>660000</v>
      </c>
      <c r="G26291" t="s">
        <v>5</v>
      </c>
      <c r="H26291">
        <v>3</v>
      </c>
      <c r="I26291" s="4">
        <f>IF(E26291="Rhode Island", Table1[[#This Row],[price]]*$L$3, IF(E26291="Massachusetts", Table1[[#This Row],[price]]*$L$2, 1))</f>
        <v>660000</v>
      </c>
    </row>
    <row r="26292" spans="1:9" x14ac:dyDescent="0.25">
      <c r="A26292" s="2">
        <v>43264</v>
      </c>
      <c r="B26292" s="1">
        <f t="shared" si="820"/>
        <v>2018</v>
      </c>
      <c r="C26292" s="1">
        <f t="shared" si="821"/>
        <v>2</v>
      </c>
      <c r="D26292">
        <v>2914</v>
      </c>
      <c r="E26292" t="s">
        <v>36</v>
      </c>
      <c r="F26292" s="4">
        <v>716000</v>
      </c>
      <c r="G26292" t="s">
        <v>5</v>
      </c>
      <c r="H26292">
        <v>4</v>
      </c>
      <c r="I26292" s="4">
        <f>IF(E26292="Rhode Island", Table1[[#This Row],[price]]*$L$3, IF(E26292="Massachusetts", Table1[[#This Row],[price]]*$L$2, 1))</f>
        <v>716000</v>
      </c>
    </row>
    <row r="26293" spans="1:9" x14ac:dyDescent="0.25">
      <c r="A26293" s="2">
        <v>43264</v>
      </c>
      <c r="B26293" s="1">
        <f t="shared" si="820"/>
        <v>2018</v>
      </c>
      <c r="C26293" s="1">
        <f t="shared" si="821"/>
        <v>2</v>
      </c>
      <c r="D26293">
        <v>2913</v>
      </c>
      <c r="E26293" t="s">
        <v>36</v>
      </c>
      <c r="F26293" s="4">
        <v>895000</v>
      </c>
      <c r="G26293" t="s">
        <v>5</v>
      </c>
      <c r="H26293">
        <v>4</v>
      </c>
      <c r="I26293" s="4">
        <f>IF(E26293="Rhode Island", Table1[[#This Row],[price]]*$L$3, IF(E26293="Massachusetts", Table1[[#This Row],[price]]*$L$2, 1))</f>
        <v>895000</v>
      </c>
    </row>
    <row r="26294" spans="1:9" x14ac:dyDescent="0.25">
      <c r="A26294" s="2">
        <v>43264</v>
      </c>
      <c r="B26294" s="1">
        <f t="shared" si="820"/>
        <v>2018</v>
      </c>
      <c r="C26294" s="1">
        <f t="shared" si="821"/>
        <v>2</v>
      </c>
      <c r="D26294">
        <v>2604</v>
      </c>
      <c r="E26294" t="s">
        <v>37</v>
      </c>
      <c r="F26294" s="4">
        <v>405000</v>
      </c>
      <c r="G26294" t="s">
        <v>6</v>
      </c>
      <c r="H26294">
        <v>1</v>
      </c>
      <c r="I26294" s="4">
        <f>IF(E26294="Rhode Island", Table1[[#This Row],[price]]*$L$3, IF(E26294="Massachusetts", Table1[[#This Row],[price]]*$L$2, 1))</f>
        <v>405000</v>
      </c>
    </row>
    <row r="26295" spans="1:9" x14ac:dyDescent="0.25">
      <c r="A26295" s="2">
        <v>43264</v>
      </c>
      <c r="B26295" s="1">
        <f t="shared" si="820"/>
        <v>2018</v>
      </c>
      <c r="C26295" s="1">
        <f t="shared" si="821"/>
        <v>2</v>
      </c>
      <c r="D26295">
        <v>2612</v>
      </c>
      <c r="E26295" t="s">
        <v>37</v>
      </c>
      <c r="F26295" s="4">
        <v>413000</v>
      </c>
      <c r="G26295" t="s">
        <v>6</v>
      </c>
      <c r="H26295">
        <v>2</v>
      </c>
      <c r="I26295" s="4">
        <f>IF(E26295="Rhode Island", Table1[[#This Row],[price]]*$L$3, IF(E26295="Massachusetts", Table1[[#This Row],[price]]*$L$2, 1))</f>
        <v>413000</v>
      </c>
    </row>
    <row r="26296" spans="1:9" x14ac:dyDescent="0.25">
      <c r="A26296" s="2">
        <v>43264</v>
      </c>
      <c r="B26296" s="1">
        <f t="shared" si="820"/>
        <v>2018</v>
      </c>
      <c r="C26296" s="1">
        <f t="shared" si="821"/>
        <v>2</v>
      </c>
      <c r="D26296">
        <v>2604</v>
      </c>
      <c r="E26296" t="s">
        <v>37</v>
      </c>
      <c r="F26296" s="4">
        <v>425000</v>
      </c>
      <c r="G26296" t="s">
        <v>6</v>
      </c>
      <c r="H26296">
        <v>2</v>
      </c>
      <c r="I26296" s="4">
        <f>IF(E26296="Rhode Island", Table1[[#This Row],[price]]*$L$3, IF(E26296="Massachusetts", Table1[[#This Row],[price]]*$L$2, 1))</f>
        <v>425000</v>
      </c>
    </row>
    <row r="26297" spans="1:9" x14ac:dyDescent="0.25">
      <c r="A26297" s="2">
        <v>43264</v>
      </c>
      <c r="B26297" s="1">
        <f t="shared" si="820"/>
        <v>2018</v>
      </c>
      <c r="C26297" s="1">
        <f t="shared" si="821"/>
        <v>2</v>
      </c>
      <c r="D26297">
        <v>2604</v>
      </c>
      <c r="E26297" t="s">
        <v>37</v>
      </c>
      <c r="F26297" s="4">
        <v>435000</v>
      </c>
      <c r="G26297" t="s">
        <v>6</v>
      </c>
      <c r="H26297">
        <v>1</v>
      </c>
      <c r="I26297" s="4">
        <f>IF(E26297="Rhode Island", Table1[[#This Row],[price]]*$L$3, IF(E26297="Massachusetts", Table1[[#This Row],[price]]*$L$2, 1))</f>
        <v>435000</v>
      </c>
    </row>
    <row r="26298" spans="1:9" x14ac:dyDescent="0.25">
      <c r="A26298" s="2">
        <v>43265</v>
      </c>
      <c r="B26298" s="1">
        <f t="shared" si="820"/>
        <v>2018</v>
      </c>
      <c r="C26298" s="1">
        <f t="shared" si="821"/>
        <v>2</v>
      </c>
      <c r="D26298">
        <v>2906</v>
      </c>
      <c r="E26298" t="s">
        <v>36</v>
      </c>
      <c r="F26298" s="4">
        <v>455000</v>
      </c>
      <c r="G26298" t="s">
        <v>5</v>
      </c>
      <c r="H26298">
        <v>3</v>
      </c>
      <c r="I26298" s="4">
        <f>IF(E26298="Rhode Island", Table1[[#This Row],[price]]*$L$3, IF(E26298="Massachusetts", Table1[[#This Row],[price]]*$L$2, 1))</f>
        <v>455000</v>
      </c>
    </row>
    <row r="26299" spans="1:9" x14ac:dyDescent="0.25">
      <c r="A26299" s="2">
        <v>43265</v>
      </c>
      <c r="B26299" s="1">
        <f t="shared" si="820"/>
        <v>2018</v>
      </c>
      <c r="C26299" s="1">
        <f t="shared" si="821"/>
        <v>2</v>
      </c>
      <c r="D26299">
        <v>2913</v>
      </c>
      <c r="E26299" t="s">
        <v>36</v>
      </c>
      <c r="F26299" s="4">
        <v>469000</v>
      </c>
      <c r="G26299" t="s">
        <v>5</v>
      </c>
      <c r="H26299">
        <v>3</v>
      </c>
      <c r="I26299" s="4">
        <f>IF(E26299="Rhode Island", Table1[[#This Row],[price]]*$L$3, IF(E26299="Massachusetts", Table1[[#This Row],[price]]*$L$2, 1))</f>
        <v>469000</v>
      </c>
    </row>
    <row r="26300" spans="1:9" x14ac:dyDescent="0.25">
      <c r="A26300" s="2">
        <v>43265</v>
      </c>
      <c r="B26300" s="1">
        <f t="shared" si="820"/>
        <v>2018</v>
      </c>
      <c r="C26300" s="1">
        <f t="shared" si="821"/>
        <v>2</v>
      </c>
      <c r="D26300">
        <v>2905</v>
      </c>
      <c r="E26300" t="s">
        <v>36</v>
      </c>
      <c r="F26300" s="4">
        <v>510000</v>
      </c>
      <c r="G26300" t="s">
        <v>5</v>
      </c>
      <c r="H26300">
        <v>3</v>
      </c>
      <c r="I26300" s="4">
        <f>IF(E26300="Rhode Island", Table1[[#This Row],[price]]*$L$3, IF(E26300="Massachusetts", Table1[[#This Row],[price]]*$L$2, 1))</f>
        <v>510000</v>
      </c>
    </row>
    <row r="26301" spans="1:9" x14ac:dyDescent="0.25">
      <c r="A26301" s="2">
        <v>43265</v>
      </c>
      <c r="B26301" s="1">
        <f t="shared" si="820"/>
        <v>2018</v>
      </c>
      <c r="C26301" s="1">
        <f t="shared" si="821"/>
        <v>2</v>
      </c>
      <c r="D26301">
        <v>2906</v>
      </c>
      <c r="E26301" t="s">
        <v>36</v>
      </c>
      <c r="F26301" s="4">
        <v>519000</v>
      </c>
      <c r="G26301" t="s">
        <v>5</v>
      </c>
      <c r="H26301">
        <v>3</v>
      </c>
      <c r="I26301" s="4">
        <f>IF(E26301="Rhode Island", Table1[[#This Row],[price]]*$L$3, IF(E26301="Massachusetts", Table1[[#This Row],[price]]*$L$2, 1))</f>
        <v>519000</v>
      </c>
    </row>
    <row r="26302" spans="1:9" x14ac:dyDescent="0.25">
      <c r="A26302" s="2">
        <v>43265</v>
      </c>
      <c r="B26302" s="1">
        <f t="shared" si="820"/>
        <v>2018</v>
      </c>
      <c r="C26302" s="1">
        <f t="shared" si="821"/>
        <v>2</v>
      </c>
      <c r="D26302">
        <v>2902</v>
      </c>
      <c r="E26302" t="s">
        <v>36</v>
      </c>
      <c r="F26302" s="4">
        <v>530000</v>
      </c>
      <c r="G26302" t="s">
        <v>5</v>
      </c>
      <c r="H26302">
        <v>3</v>
      </c>
      <c r="I26302" s="4">
        <f>IF(E26302="Rhode Island", Table1[[#This Row],[price]]*$L$3, IF(E26302="Massachusetts", Table1[[#This Row],[price]]*$L$2, 1))</f>
        <v>530000</v>
      </c>
    </row>
    <row r="26303" spans="1:9" x14ac:dyDescent="0.25">
      <c r="A26303" s="2">
        <v>43265</v>
      </c>
      <c r="B26303" s="1">
        <f t="shared" si="820"/>
        <v>2018</v>
      </c>
      <c r="C26303" s="1">
        <f t="shared" si="821"/>
        <v>2</v>
      </c>
      <c r="D26303">
        <v>2905</v>
      </c>
      <c r="E26303" t="s">
        <v>36</v>
      </c>
      <c r="F26303" s="4">
        <v>535000</v>
      </c>
      <c r="G26303" t="s">
        <v>5</v>
      </c>
      <c r="H26303">
        <v>3</v>
      </c>
      <c r="I26303" s="4">
        <f>IF(E26303="Rhode Island", Table1[[#This Row],[price]]*$L$3, IF(E26303="Massachusetts", Table1[[#This Row],[price]]*$L$2, 1))</f>
        <v>535000</v>
      </c>
    </row>
    <row r="26304" spans="1:9" x14ac:dyDescent="0.25">
      <c r="A26304" s="2">
        <v>43265</v>
      </c>
      <c r="B26304" s="1">
        <f t="shared" si="820"/>
        <v>2018</v>
      </c>
      <c r="C26304" s="1">
        <f t="shared" si="821"/>
        <v>2</v>
      </c>
      <c r="D26304">
        <v>2905</v>
      </c>
      <c r="E26304" t="s">
        <v>36</v>
      </c>
      <c r="F26304" s="4">
        <v>605000</v>
      </c>
      <c r="G26304" t="s">
        <v>5</v>
      </c>
      <c r="H26304">
        <v>4</v>
      </c>
      <c r="I26304" s="4">
        <f>IF(E26304="Rhode Island", Table1[[#This Row],[price]]*$L$3, IF(E26304="Massachusetts", Table1[[#This Row],[price]]*$L$2, 1))</f>
        <v>605000</v>
      </c>
    </row>
    <row r="26305" spans="1:9" x14ac:dyDescent="0.25">
      <c r="A26305" s="2">
        <v>43265</v>
      </c>
      <c r="B26305" s="1">
        <f t="shared" si="820"/>
        <v>2018</v>
      </c>
      <c r="C26305" s="1">
        <f t="shared" si="821"/>
        <v>2</v>
      </c>
      <c r="D26305">
        <v>2904</v>
      </c>
      <c r="E26305" t="s">
        <v>36</v>
      </c>
      <c r="F26305" s="4">
        <v>688000</v>
      </c>
      <c r="G26305" t="s">
        <v>5</v>
      </c>
      <c r="H26305">
        <v>4</v>
      </c>
      <c r="I26305" s="4">
        <f>IF(E26305="Rhode Island", Table1[[#This Row],[price]]*$L$3, IF(E26305="Massachusetts", Table1[[#This Row],[price]]*$L$2, 1))</f>
        <v>688000</v>
      </c>
    </row>
    <row r="26306" spans="1:9" x14ac:dyDescent="0.25">
      <c r="A26306" s="2">
        <v>43265</v>
      </c>
      <c r="B26306" s="1">
        <f t="shared" ref="B26306:B26369" si="822">YEAR(A26306)</f>
        <v>2018</v>
      </c>
      <c r="C26306" s="1">
        <f t="shared" ref="C26306:C26369" si="823">ROUNDUP(MONTH(A26306)/3,0)</f>
        <v>2</v>
      </c>
      <c r="D26306">
        <v>2906</v>
      </c>
      <c r="E26306" t="s">
        <v>36</v>
      </c>
      <c r="F26306" s="4">
        <v>755000</v>
      </c>
      <c r="G26306" t="s">
        <v>5</v>
      </c>
      <c r="H26306">
        <v>3</v>
      </c>
      <c r="I26306" s="4">
        <f>IF(E26306="Rhode Island", Table1[[#This Row],[price]]*$L$3, IF(E26306="Massachusetts", Table1[[#This Row],[price]]*$L$2, 1))</f>
        <v>755000</v>
      </c>
    </row>
    <row r="26307" spans="1:9" x14ac:dyDescent="0.25">
      <c r="A26307" s="2">
        <v>43265</v>
      </c>
      <c r="B26307" s="1">
        <f t="shared" si="822"/>
        <v>2018</v>
      </c>
      <c r="C26307" s="1">
        <f t="shared" si="823"/>
        <v>2</v>
      </c>
      <c r="D26307">
        <v>2904</v>
      </c>
      <c r="E26307" t="s">
        <v>36</v>
      </c>
      <c r="F26307" s="4">
        <v>765000</v>
      </c>
      <c r="G26307" t="s">
        <v>5</v>
      </c>
      <c r="H26307">
        <v>4</v>
      </c>
      <c r="I26307" s="4">
        <f>IF(E26307="Rhode Island", Table1[[#This Row],[price]]*$L$3, IF(E26307="Massachusetts", Table1[[#This Row],[price]]*$L$2, 1))</f>
        <v>765000</v>
      </c>
    </row>
    <row r="26308" spans="1:9" x14ac:dyDescent="0.25">
      <c r="A26308" s="2">
        <v>43265</v>
      </c>
      <c r="B26308" s="1">
        <f t="shared" si="822"/>
        <v>2018</v>
      </c>
      <c r="C26308" s="1">
        <f t="shared" si="823"/>
        <v>2</v>
      </c>
      <c r="D26308">
        <v>2906</v>
      </c>
      <c r="E26308" t="s">
        <v>36</v>
      </c>
      <c r="F26308" s="4">
        <v>785000</v>
      </c>
      <c r="G26308" t="s">
        <v>5</v>
      </c>
      <c r="H26308">
        <v>5</v>
      </c>
      <c r="I26308" s="4">
        <f>IF(E26308="Rhode Island", Table1[[#This Row],[price]]*$L$3, IF(E26308="Massachusetts", Table1[[#This Row],[price]]*$L$2, 1))</f>
        <v>785000</v>
      </c>
    </row>
    <row r="26309" spans="1:9" x14ac:dyDescent="0.25">
      <c r="A26309" s="2">
        <v>43265</v>
      </c>
      <c r="B26309" s="1">
        <f t="shared" si="822"/>
        <v>2018</v>
      </c>
      <c r="C26309" s="1">
        <f t="shared" si="823"/>
        <v>2</v>
      </c>
      <c r="D26309">
        <v>2914</v>
      </c>
      <c r="E26309" t="s">
        <v>36</v>
      </c>
      <c r="F26309" s="4">
        <v>857500</v>
      </c>
      <c r="G26309" t="s">
        <v>5</v>
      </c>
      <c r="H26309">
        <v>4</v>
      </c>
      <c r="I26309" s="4">
        <f>IF(E26309="Rhode Island", Table1[[#This Row],[price]]*$L$3, IF(E26309="Massachusetts", Table1[[#This Row],[price]]*$L$2, 1))</f>
        <v>857500</v>
      </c>
    </row>
    <row r="26310" spans="1:9" x14ac:dyDescent="0.25">
      <c r="A26310" s="2">
        <v>43265</v>
      </c>
      <c r="B26310" s="1">
        <f t="shared" si="822"/>
        <v>2018</v>
      </c>
      <c r="C26310" s="1">
        <f t="shared" si="823"/>
        <v>2</v>
      </c>
      <c r="D26310">
        <v>2617</v>
      </c>
      <c r="E26310" t="s">
        <v>37</v>
      </c>
      <c r="F26310" s="4">
        <v>858000</v>
      </c>
      <c r="G26310" t="s">
        <v>5</v>
      </c>
      <c r="H26310">
        <v>4</v>
      </c>
      <c r="I26310" s="4">
        <f>IF(E26310="Rhode Island", Table1[[#This Row],[price]]*$L$3, IF(E26310="Massachusetts", Table1[[#This Row],[price]]*$L$2, 1))</f>
        <v>858000</v>
      </c>
    </row>
    <row r="26311" spans="1:9" x14ac:dyDescent="0.25">
      <c r="A26311" s="2">
        <v>43265</v>
      </c>
      <c r="B26311" s="1">
        <f t="shared" si="822"/>
        <v>2018</v>
      </c>
      <c r="C26311" s="1">
        <f t="shared" si="823"/>
        <v>2</v>
      </c>
      <c r="D26311">
        <v>2912</v>
      </c>
      <c r="E26311" t="s">
        <v>36</v>
      </c>
      <c r="F26311" s="4">
        <v>870000</v>
      </c>
      <c r="G26311" t="s">
        <v>5</v>
      </c>
      <c r="H26311">
        <v>4</v>
      </c>
      <c r="I26311" s="4">
        <f>IF(E26311="Rhode Island", Table1[[#This Row],[price]]*$L$3, IF(E26311="Massachusetts", Table1[[#This Row],[price]]*$L$2, 1))</f>
        <v>870000</v>
      </c>
    </row>
    <row r="26312" spans="1:9" x14ac:dyDescent="0.25">
      <c r="A26312" s="2">
        <v>43265</v>
      </c>
      <c r="B26312" s="1">
        <f t="shared" si="822"/>
        <v>2018</v>
      </c>
      <c r="C26312" s="1">
        <f t="shared" si="823"/>
        <v>2</v>
      </c>
      <c r="D26312">
        <v>2611</v>
      </c>
      <c r="E26312" t="s">
        <v>37</v>
      </c>
      <c r="F26312" s="4">
        <v>235000</v>
      </c>
      <c r="G26312" t="s">
        <v>6</v>
      </c>
      <c r="H26312">
        <v>1</v>
      </c>
      <c r="I26312" s="4">
        <f>IF(E26312="Rhode Island", Table1[[#This Row],[price]]*$L$3, IF(E26312="Massachusetts", Table1[[#This Row],[price]]*$L$2, 1))</f>
        <v>235000</v>
      </c>
    </row>
    <row r="26313" spans="1:9" x14ac:dyDescent="0.25">
      <c r="A26313" s="2">
        <v>43265</v>
      </c>
      <c r="B26313" s="1">
        <f t="shared" si="822"/>
        <v>2018</v>
      </c>
      <c r="C26313" s="1">
        <f t="shared" si="823"/>
        <v>2</v>
      </c>
      <c r="D26313">
        <v>2617</v>
      </c>
      <c r="E26313" t="s">
        <v>37</v>
      </c>
      <c r="F26313" s="4">
        <v>330000</v>
      </c>
      <c r="G26313" t="s">
        <v>6</v>
      </c>
      <c r="H26313">
        <v>2</v>
      </c>
      <c r="I26313" s="4">
        <f>IF(E26313="Rhode Island", Table1[[#This Row],[price]]*$L$3, IF(E26313="Massachusetts", Table1[[#This Row],[price]]*$L$2, 1))</f>
        <v>330000</v>
      </c>
    </row>
    <row r="26314" spans="1:9" x14ac:dyDescent="0.25">
      <c r="A26314" s="2">
        <v>43265</v>
      </c>
      <c r="B26314" s="1">
        <f t="shared" si="822"/>
        <v>2018</v>
      </c>
      <c r="C26314" s="1">
        <f t="shared" si="823"/>
        <v>2</v>
      </c>
      <c r="D26314">
        <v>2900</v>
      </c>
      <c r="E26314" t="s">
        <v>37</v>
      </c>
      <c r="F26314" s="4">
        <v>384500</v>
      </c>
      <c r="G26314" t="s">
        <v>6</v>
      </c>
      <c r="H26314">
        <v>2</v>
      </c>
      <c r="I26314" s="4">
        <f>IF(E26314="Rhode Island", Table1[[#This Row],[price]]*$L$3, IF(E26314="Massachusetts", Table1[[#This Row],[price]]*$L$2, 1))</f>
        <v>384500</v>
      </c>
    </row>
    <row r="26315" spans="1:9" x14ac:dyDescent="0.25">
      <c r="A26315" s="2">
        <v>43265</v>
      </c>
      <c r="B26315" s="1">
        <f t="shared" si="822"/>
        <v>2018</v>
      </c>
      <c r="C26315" s="1">
        <f t="shared" si="823"/>
        <v>2</v>
      </c>
      <c r="D26315">
        <v>2600</v>
      </c>
      <c r="E26315" t="s">
        <v>37</v>
      </c>
      <c r="F26315" s="4">
        <v>421000</v>
      </c>
      <c r="G26315" t="s">
        <v>6</v>
      </c>
      <c r="H26315">
        <v>1</v>
      </c>
      <c r="I26315" s="4">
        <f>IF(E26315="Rhode Island", Table1[[#This Row],[price]]*$L$3, IF(E26315="Massachusetts", Table1[[#This Row],[price]]*$L$2, 1))</f>
        <v>421000</v>
      </c>
    </row>
    <row r="26316" spans="1:9" x14ac:dyDescent="0.25">
      <c r="A26316" s="2">
        <v>43266</v>
      </c>
      <c r="B26316" s="1">
        <f t="shared" si="822"/>
        <v>2018</v>
      </c>
      <c r="C26316" s="1">
        <f t="shared" si="823"/>
        <v>2</v>
      </c>
      <c r="D26316">
        <v>2906</v>
      </c>
      <c r="E26316" t="s">
        <v>36</v>
      </c>
      <c r="F26316" s="4">
        <v>340000</v>
      </c>
      <c r="G26316" t="s">
        <v>5</v>
      </c>
      <c r="H26316">
        <v>3</v>
      </c>
      <c r="I26316" s="4">
        <f>IF(E26316="Rhode Island", Table1[[#This Row],[price]]*$L$3, IF(E26316="Massachusetts", Table1[[#This Row],[price]]*$L$2, 1))</f>
        <v>340000</v>
      </c>
    </row>
    <row r="26317" spans="1:9" x14ac:dyDescent="0.25">
      <c r="A26317" s="2">
        <v>43266</v>
      </c>
      <c r="B26317" s="1">
        <f t="shared" si="822"/>
        <v>2018</v>
      </c>
      <c r="C26317" s="1">
        <f t="shared" si="823"/>
        <v>2</v>
      </c>
      <c r="D26317">
        <v>2615</v>
      </c>
      <c r="E26317" t="s">
        <v>37</v>
      </c>
      <c r="F26317" s="4">
        <v>485000</v>
      </c>
      <c r="G26317" t="s">
        <v>5</v>
      </c>
      <c r="H26317">
        <v>3</v>
      </c>
      <c r="I26317" s="4">
        <f>IF(E26317="Rhode Island", Table1[[#This Row],[price]]*$L$3, IF(E26317="Massachusetts", Table1[[#This Row],[price]]*$L$2, 1))</f>
        <v>485000</v>
      </c>
    </row>
    <row r="26318" spans="1:9" x14ac:dyDescent="0.25">
      <c r="A26318" s="2">
        <v>43266</v>
      </c>
      <c r="B26318" s="1">
        <f t="shared" si="822"/>
        <v>2018</v>
      </c>
      <c r="C26318" s="1">
        <f t="shared" si="823"/>
        <v>2</v>
      </c>
      <c r="D26318">
        <v>2905</v>
      </c>
      <c r="E26318" t="s">
        <v>36</v>
      </c>
      <c r="F26318" s="4">
        <v>498000</v>
      </c>
      <c r="G26318" t="s">
        <v>5</v>
      </c>
      <c r="H26318">
        <v>3</v>
      </c>
      <c r="I26318" s="4">
        <f>IF(E26318="Rhode Island", Table1[[#This Row],[price]]*$L$3, IF(E26318="Massachusetts", Table1[[#This Row],[price]]*$L$2, 1))</f>
        <v>498000</v>
      </c>
    </row>
    <row r="26319" spans="1:9" x14ac:dyDescent="0.25">
      <c r="A26319" s="2">
        <v>43266</v>
      </c>
      <c r="B26319" s="1">
        <f t="shared" si="822"/>
        <v>2018</v>
      </c>
      <c r="C26319" s="1">
        <f t="shared" si="823"/>
        <v>2</v>
      </c>
      <c r="D26319">
        <v>2905</v>
      </c>
      <c r="E26319" t="s">
        <v>36</v>
      </c>
      <c r="F26319" s="4">
        <v>520000</v>
      </c>
      <c r="G26319" t="s">
        <v>5</v>
      </c>
      <c r="H26319">
        <v>3</v>
      </c>
      <c r="I26319" s="4">
        <f>IF(E26319="Rhode Island", Table1[[#This Row],[price]]*$L$3, IF(E26319="Massachusetts", Table1[[#This Row],[price]]*$L$2, 1))</f>
        <v>520000</v>
      </c>
    </row>
    <row r="26320" spans="1:9" x14ac:dyDescent="0.25">
      <c r="A26320" s="2">
        <v>43266</v>
      </c>
      <c r="B26320" s="1">
        <f t="shared" si="822"/>
        <v>2018</v>
      </c>
      <c r="C26320" s="1">
        <f t="shared" si="823"/>
        <v>2</v>
      </c>
      <c r="D26320">
        <v>2905</v>
      </c>
      <c r="E26320" t="s">
        <v>36</v>
      </c>
      <c r="F26320" s="4">
        <v>590000</v>
      </c>
      <c r="G26320" t="s">
        <v>5</v>
      </c>
      <c r="H26320">
        <v>3</v>
      </c>
      <c r="I26320" s="4">
        <f>IF(E26320="Rhode Island", Table1[[#This Row],[price]]*$L$3, IF(E26320="Massachusetts", Table1[[#This Row],[price]]*$L$2, 1))</f>
        <v>590000</v>
      </c>
    </row>
    <row r="26321" spans="1:9" x14ac:dyDescent="0.25">
      <c r="A26321" s="2">
        <v>43266</v>
      </c>
      <c r="B26321" s="1">
        <f t="shared" si="822"/>
        <v>2018</v>
      </c>
      <c r="C26321" s="1">
        <f t="shared" si="823"/>
        <v>2</v>
      </c>
      <c r="D26321">
        <v>2914</v>
      </c>
      <c r="E26321" t="s">
        <v>36</v>
      </c>
      <c r="F26321" s="4">
        <v>755000</v>
      </c>
      <c r="G26321" t="s">
        <v>5</v>
      </c>
      <c r="H26321">
        <v>4</v>
      </c>
      <c r="I26321" s="4">
        <f>IF(E26321="Rhode Island", Table1[[#This Row],[price]]*$L$3, IF(E26321="Massachusetts", Table1[[#This Row],[price]]*$L$2, 1))</f>
        <v>755000</v>
      </c>
    </row>
    <row r="26322" spans="1:9" x14ac:dyDescent="0.25">
      <c r="A26322" s="2">
        <v>43266</v>
      </c>
      <c r="B26322" s="1">
        <f t="shared" si="822"/>
        <v>2018</v>
      </c>
      <c r="C26322" s="1">
        <f t="shared" si="823"/>
        <v>2</v>
      </c>
      <c r="D26322">
        <v>2914</v>
      </c>
      <c r="E26322" t="s">
        <v>36</v>
      </c>
      <c r="F26322" s="4">
        <v>786000</v>
      </c>
      <c r="G26322" t="s">
        <v>5</v>
      </c>
      <c r="H26322">
        <v>4</v>
      </c>
      <c r="I26322" s="4">
        <f>IF(E26322="Rhode Island", Table1[[#This Row],[price]]*$L$3, IF(E26322="Massachusetts", Table1[[#This Row],[price]]*$L$2, 1))</f>
        <v>786000</v>
      </c>
    </row>
    <row r="26323" spans="1:9" x14ac:dyDescent="0.25">
      <c r="A26323" s="2">
        <v>43266</v>
      </c>
      <c r="B26323" s="1">
        <f t="shared" si="822"/>
        <v>2018</v>
      </c>
      <c r="C26323" s="1">
        <f t="shared" si="823"/>
        <v>2</v>
      </c>
      <c r="D26323">
        <v>2617</v>
      </c>
      <c r="E26323" t="s">
        <v>37</v>
      </c>
      <c r="F26323" s="4">
        <v>855000</v>
      </c>
      <c r="G26323" t="s">
        <v>5</v>
      </c>
      <c r="H26323">
        <v>5</v>
      </c>
      <c r="I26323" s="4">
        <f>IF(E26323="Rhode Island", Table1[[#This Row],[price]]*$L$3, IF(E26323="Massachusetts", Table1[[#This Row],[price]]*$L$2, 1))</f>
        <v>855000</v>
      </c>
    </row>
    <row r="26324" spans="1:9" x14ac:dyDescent="0.25">
      <c r="A26324" s="2">
        <v>43266</v>
      </c>
      <c r="B26324" s="1">
        <f t="shared" si="822"/>
        <v>2018</v>
      </c>
      <c r="C26324" s="1">
        <f t="shared" si="823"/>
        <v>2</v>
      </c>
      <c r="D26324">
        <v>2905</v>
      </c>
      <c r="E26324" t="s">
        <v>36</v>
      </c>
      <c r="F26324" s="4">
        <v>1119000</v>
      </c>
      <c r="G26324" t="s">
        <v>5</v>
      </c>
      <c r="H26324">
        <v>5</v>
      </c>
      <c r="I26324" s="4">
        <f>IF(E26324="Rhode Island", Table1[[#This Row],[price]]*$L$3, IF(E26324="Massachusetts", Table1[[#This Row],[price]]*$L$2, 1))</f>
        <v>1119000</v>
      </c>
    </row>
    <row r="26325" spans="1:9" x14ac:dyDescent="0.25">
      <c r="A26325" s="2">
        <v>43266</v>
      </c>
      <c r="B26325" s="1">
        <f t="shared" si="822"/>
        <v>2018</v>
      </c>
      <c r="C26325" s="1">
        <f t="shared" si="823"/>
        <v>2</v>
      </c>
      <c r="D26325">
        <v>2600</v>
      </c>
      <c r="E26325" t="s">
        <v>37</v>
      </c>
      <c r="F26325" s="4">
        <v>1510000</v>
      </c>
      <c r="G26325" t="s">
        <v>5</v>
      </c>
      <c r="H26325">
        <v>4</v>
      </c>
      <c r="I26325" s="4">
        <f>IF(E26325="Rhode Island", Table1[[#This Row],[price]]*$L$3, IF(E26325="Massachusetts", Table1[[#This Row],[price]]*$L$2, 1))</f>
        <v>1510000</v>
      </c>
    </row>
    <row r="26326" spans="1:9" x14ac:dyDescent="0.25">
      <c r="A26326" s="2">
        <v>43266</v>
      </c>
      <c r="B26326" s="1">
        <f t="shared" si="822"/>
        <v>2018</v>
      </c>
      <c r="C26326" s="1">
        <f t="shared" si="823"/>
        <v>2</v>
      </c>
      <c r="D26326">
        <v>2605</v>
      </c>
      <c r="E26326" t="s">
        <v>37</v>
      </c>
      <c r="F26326" s="4">
        <v>225000</v>
      </c>
      <c r="G26326" t="s">
        <v>6</v>
      </c>
      <c r="H26326">
        <v>1</v>
      </c>
      <c r="I26326" s="4">
        <f>IF(E26326="Rhode Island", Table1[[#This Row],[price]]*$L$3, IF(E26326="Massachusetts", Table1[[#This Row],[price]]*$L$2, 1))</f>
        <v>225000</v>
      </c>
    </row>
    <row r="26327" spans="1:9" x14ac:dyDescent="0.25">
      <c r="A26327" s="2">
        <v>43266</v>
      </c>
      <c r="B26327" s="1">
        <f t="shared" si="822"/>
        <v>2018</v>
      </c>
      <c r="C26327" s="1">
        <f t="shared" si="823"/>
        <v>2</v>
      </c>
      <c r="D26327">
        <v>2615</v>
      </c>
      <c r="E26327" t="s">
        <v>37</v>
      </c>
      <c r="F26327" s="4">
        <v>235000</v>
      </c>
      <c r="G26327" t="s">
        <v>6</v>
      </c>
      <c r="H26327">
        <v>1</v>
      </c>
      <c r="I26327" s="4">
        <f>IF(E26327="Rhode Island", Table1[[#This Row],[price]]*$L$3, IF(E26327="Massachusetts", Table1[[#This Row],[price]]*$L$2, 1))</f>
        <v>235000</v>
      </c>
    </row>
    <row r="26328" spans="1:9" x14ac:dyDescent="0.25">
      <c r="A26328" s="2">
        <v>43266</v>
      </c>
      <c r="B26328" s="1">
        <f t="shared" si="822"/>
        <v>2018</v>
      </c>
      <c r="C26328" s="1">
        <f t="shared" si="823"/>
        <v>2</v>
      </c>
      <c r="D26328">
        <v>2612</v>
      </c>
      <c r="E26328" t="s">
        <v>37</v>
      </c>
      <c r="F26328" s="4">
        <v>349000</v>
      </c>
      <c r="G26328" t="s">
        <v>6</v>
      </c>
      <c r="H26328">
        <v>1</v>
      </c>
      <c r="I26328" s="4">
        <f>IF(E26328="Rhode Island", Table1[[#This Row],[price]]*$L$3, IF(E26328="Massachusetts", Table1[[#This Row],[price]]*$L$2, 1))</f>
        <v>349000</v>
      </c>
    </row>
    <row r="26329" spans="1:9" x14ac:dyDescent="0.25">
      <c r="A26329" s="2">
        <v>43266</v>
      </c>
      <c r="B26329" s="1">
        <f t="shared" si="822"/>
        <v>2018</v>
      </c>
      <c r="C26329" s="1">
        <f t="shared" si="823"/>
        <v>2</v>
      </c>
      <c r="D26329">
        <v>2913</v>
      </c>
      <c r="E26329" t="s">
        <v>36</v>
      </c>
      <c r="F26329" s="4">
        <v>368000</v>
      </c>
      <c r="G26329" t="s">
        <v>6</v>
      </c>
      <c r="H26329">
        <v>2</v>
      </c>
      <c r="I26329" s="4">
        <f>IF(E26329="Rhode Island", Table1[[#This Row],[price]]*$L$3, IF(E26329="Massachusetts", Table1[[#This Row],[price]]*$L$2, 1))</f>
        <v>368000</v>
      </c>
    </row>
    <row r="26330" spans="1:9" x14ac:dyDescent="0.25">
      <c r="A26330" s="2">
        <v>43267</v>
      </c>
      <c r="B26330" s="1">
        <f t="shared" si="822"/>
        <v>2018</v>
      </c>
      <c r="C26330" s="1">
        <f t="shared" si="823"/>
        <v>2</v>
      </c>
      <c r="D26330">
        <v>2614</v>
      </c>
      <c r="E26330" t="s">
        <v>37</v>
      </c>
      <c r="F26330" s="4">
        <v>425000</v>
      </c>
      <c r="G26330" t="s">
        <v>5</v>
      </c>
      <c r="H26330">
        <v>2</v>
      </c>
      <c r="I26330" s="4">
        <f>IF(E26330="Rhode Island", Table1[[#This Row],[price]]*$L$3, IF(E26330="Massachusetts", Table1[[#This Row],[price]]*$L$2, 1))</f>
        <v>425000</v>
      </c>
    </row>
    <row r="26331" spans="1:9" x14ac:dyDescent="0.25">
      <c r="A26331" s="2">
        <v>43267</v>
      </c>
      <c r="B26331" s="1">
        <f t="shared" si="822"/>
        <v>2018</v>
      </c>
      <c r="C26331" s="1">
        <f t="shared" si="823"/>
        <v>2</v>
      </c>
      <c r="D26331">
        <v>2614</v>
      </c>
      <c r="E26331" t="s">
        <v>37</v>
      </c>
      <c r="F26331" s="4">
        <v>610000</v>
      </c>
      <c r="G26331" t="s">
        <v>5</v>
      </c>
      <c r="H26331">
        <v>3</v>
      </c>
      <c r="I26331" s="4">
        <f>IF(E26331="Rhode Island", Table1[[#This Row],[price]]*$L$3, IF(E26331="Massachusetts", Table1[[#This Row],[price]]*$L$2, 1))</f>
        <v>610000</v>
      </c>
    </row>
    <row r="26332" spans="1:9" x14ac:dyDescent="0.25">
      <c r="A26332" s="2">
        <v>43267</v>
      </c>
      <c r="B26332" s="1">
        <f t="shared" si="822"/>
        <v>2018</v>
      </c>
      <c r="C26332" s="1">
        <f t="shared" si="823"/>
        <v>2</v>
      </c>
      <c r="D26332">
        <v>2615</v>
      </c>
      <c r="E26332" t="s">
        <v>37</v>
      </c>
      <c r="F26332" s="4">
        <v>620000</v>
      </c>
      <c r="G26332" t="s">
        <v>5</v>
      </c>
      <c r="H26332">
        <v>4</v>
      </c>
      <c r="I26332" s="4">
        <f>IF(E26332="Rhode Island", Table1[[#This Row],[price]]*$L$3, IF(E26332="Massachusetts", Table1[[#This Row],[price]]*$L$2, 1))</f>
        <v>620000</v>
      </c>
    </row>
    <row r="26333" spans="1:9" x14ac:dyDescent="0.25">
      <c r="A26333" s="2">
        <v>43267</v>
      </c>
      <c r="B26333" s="1">
        <f t="shared" si="822"/>
        <v>2018</v>
      </c>
      <c r="C26333" s="1">
        <f t="shared" si="823"/>
        <v>2</v>
      </c>
      <c r="D26333">
        <v>2615</v>
      </c>
      <c r="E26333" t="s">
        <v>37</v>
      </c>
      <c r="F26333" s="4">
        <v>695000</v>
      </c>
      <c r="G26333" t="s">
        <v>5</v>
      </c>
      <c r="H26333">
        <v>4</v>
      </c>
      <c r="I26333" s="4">
        <f>IF(E26333="Rhode Island", Table1[[#This Row],[price]]*$L$3, IF(E26333="Massachusetts", Table1[[#This Row],[price]]*$L$2, 1))</f>
        <v>695000</v>
      </c>
    </row>
    <row r="26334" spans="1:9" x14ac:dyDescent="0.25">
      <c r="A26334" s="2">
        <v>43267</v>
      </c>
      <c r="B26334" s="1">
        <f t="shared" si="822"/>
        <v>2018</v>
      </c>
      <c r="C26334" s="1">
        <f t="shared" si="823"/>
        <v>2</v>
      </c>
      <c r="D26334">
        <v>2614</v>
      </c>
      <c r="E26334" t="s">
        <v>37</v>
      </c>
      <c r="F26334" s="4">
        <v>765000</v>
      </c>
      <c r="G26334" t="s">
        <v>5</v>
      </c>
      <c r="H26334">
        <v>3</v>
      </c>
      <c r="I26334" s="4">
        <f>IF(E26334="Rhode Island", Table1[[#This Row],[price]]*$L$3, IF(E26334="Massachusetts", Table1[[#This Row],[price]]*$L$2, 1))</f>
        <v>765000</v>
      </c>
    </row>
    <row r="26335" spans="1:9" x14ac:dyDescent="0.25">
      <c r="A26335" s="2">
        <v>43267</v>
      </c>
      <c r="B26335" s="1">
        <f t="shared" si="822"/>
        <v>2018</v>
      </c>
      <c r="C26335" s="1">
        <f t="shared" si="823"/>
        <v>2</v>
      </c>
      <c r="D26335">
        <v>2914</v>
      </c>
      <c r="E26335" t="s">
        <v>36</v>
      </c>
      <c r="F26335" s="4">
        <v>812000</v>
      </c>
      <c r="G26335" t="s">
        <v>5</v>
      </c>
      <c r="H26335">
        <v>4</v>
      </c>
      <c r="I26335" s="4">
        <f>IF(E26335="Rhode Island", Table1[[#This Row],[price]]*$L$3, IF(E26335="Massachusetts", Table1[[#This Row],[price]]*$L$2, 1))</f>
        <v>812000</v>
      </c>
    </row>
    <row r="26336" spans="1:9" x14ac:dyDescent="0.25">
      <c r="A26336" s="2">
        <v>43267</v>
      </c>
      <c r="B26336" s="1">
        <f t="shared" si="822"/>
        <v>2018</v>
      </c>
      <c r="C26336" s="1">
        <f t="shared" si="823"/>
        <v>2</v>
      </c>
      <c r="D26336">
        <v>2611</v>
      </c>
      <c r="E26336" t="s">
        <v>37</v>
      </c>
      <c r="F26336" s="4">
        <v>910000</v>
      </c>
      <c r="G26336" t="s">
        <v>5</v>
      </c>
      <c r="H26336">
        <v>4</v>
      </c>
      <c r="I26336" s="4">
        <f>IF(E26336="Rhode Island", Table1[[#This Row],[price]]*$L$3, IF(E26336="Massachusetts", Table1[[#This Row],[price]]*$L$2, 1))</f>
        <v>910000</v>
      </c>
    </row>
    <row r="26337" spans="1:9" x14ac:dyDescent="0.25">
      <c r="A26337" s="2">
        <v>43267</v>
      </c>
      <c r="B26337" s="1">
        <f t="shared" si="822"/>
        <v>2018</v>
      </c>
      <c r="C26337" s="1">
        <f t="shared" si="823"/>
        <v>2</v>
      </c>
      <c r="D26337">
        <v>2600</v>
      </c>
      <c r="E26337" t="s">
        <v>37</v>
      </c>
      <c r="F26337" s="4">
        <v>1200000</v>
      </c>
      <c r="G26337" t="s">
        <v>5</v>
      </c>
      <c r="H26337">
        <v>3</v>
      </c>
      <c r="I26337" s="4">
        <f>IF(E26337="Rhode Island", Table1[[#This Row],[price]]*$L$3, IF(E26337="Massachusetts", Table1[[#This Row],[price]]*$L$2, 1))</f>
        <v>1200000</v>
      </c>
    </row>
    <row r="26338" spans="1:9" x14ac:dyDescent="0.25">
      <c r="A26338" s="2">
        <v>43267</v>
      </c>
      <c r="B26338" s="1">
        <f t="shared" si="822"/>
        <v>2018</v>
      </c>
      <c r="C26338" s="1">
        <f t="shared" si="823"/>
        <v>2</v>
      </c>
      <c r="D26338">
        <v>2602</v>
      </c>
      <c r="E26338" t="s">
        <v>37</v>
      </c>
      <c r="F26338" s="4">
        <v>1200000</v>
      </c>
      <c r="G26338" t="s">
        <v>5</v>
      </c>
      <c r="H26338">
        <v>3</v>
      </c>
      <c r="I26338" s="4">
        <f>IF(E26338="Rhode Island", Table1[[#This Row],[price]]*$L$3, IF(E26338="Massachusetts", Table1[[#This Row],[price]]*$L$2, 1))</f>
        <v>1200000</v>
      </c>
    </row>
    <row r="26339" spans="1:9" x14ac:dyDescent="0.25">
      <c r="A26339" s="2">
        <v>43267</v>
      </c>
      <c r="B26339" s="1">
        <f t="shared" si="822"/>
        <v>2018</v>
      </c>
      <c r="C26339" s="1">
        <f t="shared" si="823"/>
        <v>2</v>
      </c>
      <c r="D26339">
        <v>2600</v>
      </c>
      <c r="E26339" t="s">
        <v>37</v>
      </c>
      <c r="F26339" s="4">
        <v>2701000</v>
      </c>
      <c r="G26339" t="s">
        <v>5</v>
      </c>
      <c r="H26339">
        <v>4</v>
      </c>
      <c r="I26339" s="4">
        <f>IF(E26339="Rhode Island", Table1[[#This Row],[price]]*$L$3, IF(E26339="Massachusetts", Table1[[#This Row],[price]]*$L$2, 1))</f>
        <v>2701000</v>
      </c>
    </row>
    <row r="26340" spans="1:9" x14ac:dyDescent="0.25">
      <c r="A26340" s="2">
        <v>43269</v>
      </c>
      <c r="B26340" s="1">
        <f t="shared" si="822"/>
        <v>2018</v>
      </c>
      <c r="C26340" s="1">
        <f t="shared" si="823"/>
        <v>2</v>
      </c>
      <c r="D26340">
        <v>2906</v>
      </c>
      <c r="E26340" t="s">
        <v>36</v>
      </c>
      <c r="F26340" s="4">
        <v>448000</v>
      </c>
      <c r="G26340" t="s">
        <v>5</v>
      </c>
      <c r="H26340">
        <v>3</v>
      </c>
      <c r="I26340" s="4">
        <f>IF(E26340="Rhode Island", Table1[[#This Row],[price]]*$L$3, IF(E26340="Massachusetts", Table1[[#This Row],[price]]*$L$2, 1))</f>
        <v>448000</v>
      </c>
    </row>
    <row r="26341" spans="1:9" x14ac:dyDescent="0.25">
      <c r="A26341" s="2">
        <v>43269</v>
      </c>
      <c r="B26341" s="1">
        <f t="shared" si="822"/>
        <v>2018</v>
      </c>
      <c r="C26341" s="1">
        <f t="shared" si="823"/>
        <v>2</v>
      </c>
      <c r="D26341">
        <v>2906</v>
      </c>
      <c r="E26341" t="s">
        <v>36</v>
      </c>
      <c r="F26341" s="4">
        <v>533500</v>
      </c>
      <c r="G26341" t="s">
        <v>5</v>
      </c>
      <c r="H26341">
        <v>3</v>
      </c>
      <c r="I26341" s="4">
        <f>IF(E26341="Rhode Island", Table1[[#This Row],[price]]*$L$3, IF(E26341="Massachusetts", Table1[[#This Row],[price]]*$L$2, 1))</f>
        <v>533500</v>
      </c>
    </row>
    <row r="26342" spans="1:9" x14ac:dyDescent="0.25">
      <c r="A26342" s="2">
        <v>43269</v>
      </c>
      <c r="B26342" s="1">
        <f t="shared" si="822"/>
        <v>2018</v>
      </c>
      <c r="C26342" s="1">
        <f t="shared" si="823"/>
        <v>2</v>
      </c>
      <c r="D26342">
        <v>2913</v>
      </c>
      <c r="E26342" t="s">
        <v>36</v>
      </c>
      <c r="F26342" s="4">
        <v>620000</v>
      </c>
      <c r="G26342" t="s">
        <v>5</v>
      </c>
      <c r="H26342">
        <v>4</v>
      </c>
      <c r="I26342" s="4">
        <f>IF(E26342="Rhode Island", Table1[[#This Row],[price]]*$L$3, IF(E26342="Massachusetts", Table1[[#This Row],[price]]*$L$2, 1))</f>
        <v>620000</v>
      </c>
    </row>
    <row r="26343" spans="1:9" x14ac:dyDescent="0.25">
      <c r="A26343" s="2">
        <v>43269</v>
      </c>
      <c r="B26343" s="1">
        <f t="shared" si="822"/>
        <v>2018</v>
      </c>
      <c r="C26343" s="1">
        <f t="shared" si="823"/>
        <v>2</v>
      </c>
      <c r="D26343">
        <v>2904</v>
      </c>
      <c r="E26343" t="s">
        <v>36</v>
      </c>
      <c r="F26343" s="4">
        <v>640000</v>
      </c>
      <c r="G26343" t="s">
        <v>5</v>
      </c>
      <c r="H26343">
        <v>4</v>
      </c>
      <c r="I26343" s="4">
        <f>IF(E26343="Rhode Island", Table1[[#This Row],[price]]*$L$3, IF(E26343="Massachusetts", Table1[[#This Row],[price]]*$L$2, 1))</f>
        <v>640000</v>
      </c>
    </row>
    <row r="26344" spans="1:9" x14ac:dyDescent="0.25">
      <c r="A26344" s="2">
        <v>43269</v>
      </c>
      <c r="B26344" s="1">
        <f t="shared" si="822"/>
        <v>2018</v>
      </c>
      <c r="C26344" s="1">
        <f t="shared" si="823"/>
        <v>2</v>
      </c>
      <c r="D26344">
        <v>2914</v>
      </c>
      <c r="E26344" t="s">
        <v>36</v>
      </c>
      <c r="F26344" s="4">
        <v>705000</v>
      </c>
      <c r="G26344" t="s">
        <v>5</v>
      </c>
      <c r="H26344">
        <v>4</v>
      </c>
      <c r="I26344" s="4">
        <f>IF(E26344="Rhode Island", Table1[[#This Row],[price]]*$L$3, IF(E26344="Massachusetts", Table1[[#This Row],[price]]*$L$2, 1))</f>
        <v>705000</v>
      </c>
    </row>
    <row r="26345" spans="1:9" x14ac:dyDescent="0.25">
      <c r="A26345" s="2">
        <v>43269</v>
      </c>
      <c r="B26345" s="1">
        <f t="shared" si="822"/>
        <v>2018</v>
      </c>
      <c r="C26345" s="1">
        <f t="shared" si="823"/>
        <v>2</v>
      </c>
      <c r="D26345">
        <v>2905</v>
      </c>
      <c r="E26345" t="s">
        <v>36</v>
      </c>
      <c r="F26345" s="4">
        <v>730000</v>
      </c>
      <c r="G26345" t="s">
        <v>5</v>
      </c>
      <c r="H26345">
        <v>4</v>
      </c>
      <c r="I26345" s="4">
        <f>IF(E26345="Rhode Island", Table1[[#This Row],[price]]*$L$3, IF(E26345="Massachusetts", Table1[[#This Row],[price]]*$L$2, 1))</f>
        <v>730000</v>
      </c>
    </row>
    <row r="26346" spans="1:9" x14ac:dyDescent="0.25">
      <c r="A26346" s="2">
        <v>43269</v>
      </c>
      <c r="B26346" s="1">
        <f t="shared" si="822"/>
        <v>2018</v>
      </c>
      <c r="C26346" s="1">
        <f t="shared" si="823"/>
        <v>2</v>
      </c>
      <c r="D26346">
        <v>2914</v>
      </c>
      <c r="E26346" t="s">
        <v>36</v>
      </c>
      <c r="F26346" s="4">
        <v>744000</v>
      </c>
      <c r="G26346" t="s">
        <v>5</v>
      </c>
      <c r="H26346">
        <v>4</v>
      </c>
      <c r="I26346" s="4">
        <f>IF(E26346="Rhode Island", Table1[[#This Row],[price]]*$L$3, IF(E26346="Massachusetts", Table1[[#This Row],[price]]*$L$2, 1))</f>
        <v>744000</v>
      </c>
    </row>
    <row r="26347" spans="1:9" x14ac:dyDescent="0.25">
      <c r="A26347" s="2">
        <v>43269</v>
      </c>
      <c r="B26347" s="1">
        <f t="shared" si="822"/>
        <v>2018</v>
      </c>
      <c r="C26347" s="1">
        <f t="shared" si="823"/>
        <v>2</v>
      </c>
      <c r="D26347">
        <v>2904</v>
      </c>
      <c r="E26347" t="s">
        <v>36</v>
      </c>
      <c r="F26347" s="4">
        <v>755000</v>
      </c>
      <c r="G26347" t="s">
        <v>5</v>
      </c>
      <c r="H26347">
        <v>4</v>
      </c>
      <c r="I26347" s="4">
        <f>IF(E26347="Rhode Island", Table1[[#This Row],[price]]*$L$3, IF(E26347="Massachusetts", Table1[[#This Row],[price]]*$L$2, 1))</f>
        <v>755000</v>
      </c>
    </row>
    <row r="26348" spans="1:9" x14ac:dyDescent="0.25">
      <c r="A26348" s="2">
        <v>43269</v>
      </c>
      <c r="B26348" s="1">
        <f t="shared" si="822"/>
        <v>2018</v>
      </c>
      <c r="C26348" s="1">
        <f t="shared" si="823"/>
        <v>2</v>
      </c>
      <c r="D26348">
        <v>2602</v>
      </c>
      <c r="E26348" t="s">
        <v>37</v>
      </c>
      <c r="F26348" s="4">
        <v>1700000</v>
      </c>
      <c r="G26348" t="s">
        <v>5</v>
      </c>
      <c r="H26348">
        <v>5</v>
      </c>
      <c r="I26348" s="4">
        <f>IF(E26348="Rhode Island", Table1[[#This Row],[price]]*$L$3, IF(E26348="Massachusetts", Table1[[#This Row],[price]]*$L$2, 1))</f>
        <v>1700000</v>
      </c>
    </row>
    <row r="26349" spans="1:9" x14ac:dyDescent="0.25">
      <c r="A26349" s="2">
        <v>43269</v>
      </c>
      <c r="B26349" s="1">
        <f t="shared" si="822"/>
        <v>2018</v>
      </c>
      <c r="C26349" s="1">
        <f t="shared" si="823"/>
        <v>2</v>
      </c>
      <c r="D26349">
        <v>2617</v>
      </c>
      <c r="E26349" t="s">
        <v>37</v>
      </c>
      <c r="F26349" s="4">
        <v>300000</v>
      </c>
      <c r="G26349" t="s">
        <v>6</v>
      </c>
      <c r="H26349">
        <v>1</v>
      </c>
      <c r="I26349" s="4">
        <f>IF(E26349="Rhode Island", Table1[[#This Row],[price]]*$L$3, IF(E26349="Massachusetts", Table1[[#This Row],[price]]*$L$2, 1))</f>
        <v>300000</v>
      </c>
    </row>
    <row r="26350" spans="1:9" x14ac:dyDescent="0.25">
      <c r="A26350" s="2">
        <v>43269</v>
      </c>
      <c r="B26350" s="1">
        <f t="shared" si="822"/>
        <v>2018</v>
      </c>
      <c r="C26350" s="1">
        <f t="shared" si="823"/>
        <v>2</v>
      </c>
      <c r="D26350">
        <v>2606</v>
      </c>
      <c r="E26350" t="s">
        <v>37</v>
      </c>
      <c r="F26350" s="4">
        <v>320000</v>
      </c>
      <c r="G26350" t="s">
        <v>6</v>
      </c>
      <c r="H26350">
        <v>1</v>
      </c>
      <c r="I26350" s="4">
        <f>IF(E26350="Rhode Island", Table1[[#This Row],[price]]*$L$3, IF(E26350="Massachusetts", Table1[[#This Row],[price]]*$L$2, 1))</f>
        <v>320000</v>
      </c>
    </row>
    <row r="26351" spans="1:9" x14ac:dyDescent="0.25">
      <c r="A26351" s="2">
        <v>43269</v>
      </c>
      <c r="B26351" s="1">
        <f t="shared" si="822"/>
        <v>2018</v>
      </c>
      <c r="C26351" s="1">
        <f t="shared" si="823"/>
        <v>2</v>
      </c>
      <c r="D26351">
        <v>2600</v>
      </c>
      <c r="E26351" t="s">
        <v>37</v>
      </c>
      <c r="F26351" s="4">
        <v>355000</v>
      </c>
      <c r="G26351" t="s">
        <v>6</v>
      </c>
      <c r="H26351">
        <v>2</v>
      </c>
      <c r="I26351" s="4">
        <f>IF(E26351="Rhode Island", Table1[[#This Row],[price]]*$L$3, IF(E26351="Massachusetts", Table1[[#This Row],[price]]*$L$2, 1))</f>
        <v>355000</v>
      </c>
    </row>
    <row r="26352" spans="1:9" x14ac:dyDescent="0.25">
      <c r="A26352" s="2">
        <v>43269</v>
      </c>
      <c r="B26352" s="1">
        <f t="shared" si="822"/>
        <v>2018</v>
      </c>
      <c r="C26352" s="1">
        <f t="shared" si="823"/>
        <v>2</v>
      </c>
      <c r="D26352">
        <v>2914</v>
      </c>
      <c r="E26352" t="s">
        <v>36</v>
      </c>
      <c r="F26352" s="4">
        <v>372000</v>
      </c>
      <c r="G26352" t="s">
        <v>6</v>
      </c>
      <c r="H26352">
        <v>2</v>
      </c>
      <c r="I26352" s="4">
        <f>IF(E26352="Rhode Island", Table1[[#This Row],[price]]*$L$3, IF(E26352="Massachusetts", Table1[[#This Row],[price]]*$L$2, 1))</f>
        <v>372000</v>
      </c>
    </row>
    <row r="26353" spans="1:9" x14ac:dyDescent="0.25">
      <c r="A26353" s="2">
        <v>43269</v>
      </c>
      <c r="B26353" s="1">
        <f t="shared" si="822"/>
        <v>2018</v>
      </c>
      <c r="C26353" s="1">
        <f t="shared" si="823"/>
        <v>2</v>
      </c>
      <c r="D26353">
        <v>2601</v>
      </c>
      <c r="E26353" t="s">
        <v>37</v>
      </c>
      <c r="F26353" s="4">
        <v>605000</v>
      </c>
      <c r="G26353" t="s">
        <v>6</v>
      </c>
      <c r="H26353">
        <v>2</v>
      </c>
      <c r="I26353" s="4">
        <f>IF(E26353="Rhode Island", Table1[[#This Row],[price]]*$L$3, IF(E26353="Massachusetts", Table1[[#This Row],[price]]*$L$2, 1))</f>
        <v>605000</v>
      </c>
    </row>
    <row r="26354" spans="1:9" x14ac:dyDescent="0.25">
      <c r="A26354" s="2">
        <v>43270</v>
      </c>
      <c r="B26354" s="1">
        <f t="shared" si="822"/>
        <v>2018</v>
      </c>
      <c r="C26354" s="1">
        <f t="shared" si="823"/>
        <v>2</v>
      </c>
      <c r="D26354">
        <v>2914</v>
      </c>
      <c r="E26354" t="s">
        <v>36</v>
      </c>
      <c r="F26354" s="4">
        <v>469950</v>
      </c>
      <c r="G26354" t="s">
        <v>5</v>
      </c>
      <c r="H26354">
        <v>3</v>
      </c>
      <c r="I26354" s="4">
        <f>IF(E26354="Rhode Island", Table1[[#This Row],[price]]*$L$3, IF(E26354="Massachusetts", Table1[[#This Row],[price]]*$L$2, 1))</f>
        <v>469950</v>
      </c>
    </row>
    <row r="26355" spans="1:9" x14ac:dyDescent="0.25">
      <c r="A26355" s="2">
        <v>43270</v>
      </c>
      <c r="B26355" s="1">
        <f t="shared" si="822"/>
        <v>2018</v>
      </c>
      <c r="C26355" s="1">
        <f t="shared" si="823"/>
        <v>2</v>
      </c>
      <c r="D26355">
        <v>2903</v>
      </c>
      <c r="E26355" t="s">
        <v>36</v>
      </c>
      <c r="F26355" s="4">
        <v>680000</v>
      </c>
      <c r="G26355" t="s">
        <v>5</v>
      </c>
      <c r="H26355">
        <v>4</v>
      </c>
      <c r="I26355" s="4">
        <f>IF(E26355="Rhode Island", Table1[[#This Row],[price]]*$L$3, IF(E26355="Massachusetts", Table1[[#This Row],[price]]*$L$2, 1))</f>
        <v>680000</v>
      </c>
    </row>
    <row r="26356" spans="1:9" x14ac:dyDescent="0.25">
      <c r="A26356" s="2">
        <v>43270</v>
      </c>
      <c r="B26356" s="1">
        <f t="shared" si="822"/>
        <v>2018</v>
      </c>
      <c r="C26356" s="1">
        <f t="shared" si="823"/>
        <v>2</v>
      </c>
      <c r="D26356">
        <v>2615</v>
      </c>
      <c r="E26356" t="s">
        <v>37</v>
      </c>
      <c r="F26356" s="4">
        <v>705000</v>
      </c>
      <c r="G26356" t="s">
        <v>5</v>
      </c>
      <c r="H26356">
        <v>4</v>
      </c>
      <c r="I26356" s="4">
        <f>IF(E26356="Rhode Island", Table1[[#This Row],[price]]*$L$3, IF(E26356="Massachusetts", Table1[[#This Row],[price]]*$L$2, 1))</f>
        <v>705000</v>
      </c>
    </row>
    <row r="26357" spans="1:9" x14ac:dyDescent="0.25">
      <c r="A26357" s="2">
        <v>43270</v>
      </c>
      <c r="B26357" s="1">
        <f t="shared" si="822"/>
        <v>2018</v>
      </c>
      <c r="C26357" s="1">
        <f t="shared" si="823"/>
        <v>2</v>
      </c>
      <c r="D26357">
        <v>2914</v>
      </c>
      <c r="E26357" t="s">
        <v>36</v>
      </c>
      <c r="F26357" s="4">
        <v>838000</v>
      </c>
      <c r="G26357" t="s">
        <v>5</v>
      </c>
      <c r="H26357">
        <v>4</v>
      </c>
      <c r="I26357" s="4">
        <f>IF(E26357="Rhode Island", Table1[[#This Row],[price]]*$L$3, IF(E26357="Massachusetts", Table1[[#This Row],[price]]*$L$2, 1))</f>
        <v>838000</v>
      </c>
    </row>
    <row r="26358" spans="1:9" x14ac:dyDescent="0.25">
      <c r="A26358" s="2">
        <v>43270</v>
      </c>
      <c r="B26358" s="1">
        <f t="shared" si="822"/>
        <v>2018</v>
      </c>
      <c r="C26358" s="1">
        <f t="shared" si="823"/>
        <v>2</v>
      </c>
      <c r="D26358">
        <v>2611</v>
      </c>
      <c r="E26358" t="s">
        <v>37</v>
      </c>
      <c r="F26358" s="4">
        <v>985000</v>
      </c>
      <c r="G26358" t="s">
        <v>5</v>
      </c>
      <c r="H26358">
        <v>4</v>
      </c>
      <c r="I26358" s="4">
        <f>IF(E26358="Rhode Island", Table1[[#This Row],[price]]*$L$3, IF(E26358="Massachusetts", Table1[[#This Row],[price]]*$L$2, 1))</f>
        <v>985000</v>
      </c>
    </row>
    <row r="26359" spans="1:9" x14ac:dyDescent="0.25">
      <c r="A26359" s="2">
        <v>43270</v>
      </c>
      <c r="B26359" s="1">
        <f t="shared" si="822"/>
        <v>2018</v>
      </c>
      <c r="C26359" s="1">
        <f t="shared" si="823"/>
        <v>2</v>
      </c>
      <c r="D26359">
        <v>2617</v>
      </c>
      <c r="E26359" t="s">
        <v>37</v>
      </c>
      <c r="F26359" s="4">
        <v>265000</v>
      </c>
      <c r="G26359" t="s">
        <v>6</v>
      </c>
      <c r="H26359">
        <v>1</v>
      </c>
      <c r="I26359" s="4">
        <f>IF(E26359="Rhode Island", Table1[[#This Row],[price]]*$L$3, IF(E26359="Massachusetts", Table1[[#This Row],[price]]*$L$2, 1))</f>
        <v>265000</v>
      </c>
    </row>
    <row r="26360" spans="1:9" x14ac:dyDescent="0.25">
      <c r="A26360" s="2">
        <v>43271</v>
      </c>
      <c r="B26360" s="1">
        <f t="shared" si="822"/>
        <v>2018</v>
      </c>
      <c r="C26360" s="1">
        <f t="shared" si="823"/>
        <v>2</v>
      </c>
      <c r="D26360">
        <v>2902</v>
      </c>
      <c r="E26360" t="s">
        <v>36</v>
      </c>
      <c r="F26360" s="4">
        <v>455000</v>
      </c>
      <c r="G26360" t="s">
        <v>5</v>
      </c>
      <c r="H26360">
        <v>3</v>
      </c>
      <c r="I26360" s="4">
        <f>IF(E26360="Rhode Island", Table1[[#This Row],[price]]*$L$3, IF(E26360="Massachusetts", Table1[[#This Row],[price]]*$L$2, 1))</f>
        <v>455000</v>
      </c>
    </row>
    <row r="26361" spans="1:9" x14ac:dyDescent="0.25">
      <c r="A26361" s="2">
        <v>43271</v>
      </c>
      <c r="B26361" s="1">
        <f t="shared" si="822"/>
        <v>2018</v>
      </c>
      <c r="C26361" s="1">
        <f t="shared" si="823"/>
        <v>2</v>
      </c>
      <c r="D26361">
        <v>2615</v>
      </c>
      <c r="E26361" t="s">
        <v>37</v>
      </c>
      <c r="F26361" s="4">
        <v>565000</v>
      </c>
      <c r="G26361" t="s">
        <v>5</v>
      </c>
      <c r="H26361">
        <v>3</v>
      </c>
      <c r="I26361" s="4">
        <f>IF(E26361="Rhode Island", Table1[[#This Row],[price]]*$L$3, IF(E26361="Massachusetts", Table1[[#This Row],[price]]*$L$2, 1))</f>
        <v>565000</v>
      </c>
    </row>
    <row r="26362" spans="1:9" x14ac:dyDescent="0.25">
      <c r="A26362" s="2">
        <v>43271</v>
      </c>
      <c r="B26362" s="1">
        <f t="shared" si="822"/>
        <v>2018</v>
      </c>
      <c r="C26362" s="1">
        <f t="shared" si="823"/>
        <v>2</v>
      </c>
      <c r="D26362">
        <v>2906</v>
      </c>
      <c r="E26362" t="s">
        <v>36</v>
      </c>
      <c r="F26362" s="4">
        <v>575000</v>
      </c>
      <c r="G26362" t="s">
        <v>5</v>
      </c>
      <c r="H26362">
        <v>3</v>
      </c>
      <c r="I26362" s="4">
        <f>IF(E26362="Rhode Island", Table1[[#This Row],[price]]*$L$3, IF(E26362="Massachusetts", Table1[[#This Row],[price]]*$L$2, 1))</f>
        <v>575000</v>
      </c>
    </row>
    <row r="26363" spans="1:9" x14ac:dyDescent="0.25">
      <c r="A26363" s="2">
        <v>43271</v>
      </c>
      <c r="B26363" s="1">
        <f t="shared" si="822"/>
        <v>2018</v>
      </c>
      <c r="C26363" s="1">
        <f t="shared" si="823"/>
        <v>2</v>
      </c>
      <c r="D26363">
        <v>2913</v>
      </c>
      <c r="E26363" t="s">
        <v>36</v>
      </c>
      <c r="F26363" s="4">
        <v>625500</v>
      </c>
      <c r="G26363" t="s">
        <v>5</v>
      </c>
      <c r="H26363">
        <v>3</v>
      </c>
      <c r="I26363" s="4">
        <f>IF(E26363="Rhode Island", Table1[[#This Row],[price]]*$L$3, IF(E26363="Massachusetts", Table1[[#This Row],[price]]*$L$2, 1))</f>
        <v>625500</v>
      </c>
    </row>
    <row r="26364" spans="1:9" x14ac:dyDescent="0.25">
      <c r="A26364" s="2">
        <v>43271</v>
      </c>
      <c r="B26364" s="1">
        <f t="shared" si="822"/>
        <v>2018</v>
      </c>
      <c r="C26364" s="1">
        <f t="shared" si="823"/>
        <v>2</v>
      </c>
      <c r="D26364">
        <v>2914</v>
      </c>
      <c r="E26364" t="s">
        <v>36</v>
      </c>
      <c r="F26364" s="4">
        <v>626000</v>
      </c>
      <c r="G26364" t="s">
        <v>5</v>
      </c>
      <c r="H26364">
        <v>3</v>
      </c>
      <c r="I26364" s="4">
        <f>IF(E26364="Rhode Island", Table1[[#This Row],[price]]*$L$3, IF(E26364="Massachusetts", Table1[[#This Row],[price]]*$L$2, 1))</f>
        <v>626000</v>
      </c>
    </row>
    <row r="26365" spans="1:9" x14ac:dyDescent="0.25">
      <c r="A26365" s="2">
        <v>43271</v>
      </c>
      <c r="B26365" s="1">
        <f t="shared" si="822"/>
        <v>2018</v>
      </c>
      <c r="C26365" s="1">
        <f t="shared" si="823"/>
        <v>2</v>
      </c>
      <c r="D26365">
        <v>2904</v>
      </c>
      <c r="E26365" t="s">
        <v>36</v>
      </c>
      <c r="F26365" s="4">
        <v>651000</v>
      </c>
      <c r="G26365" t="s">
        <v>5</v>
      </c>
      <c r="H26365">
        <v>5</v>
      </c>
      <c r="I26365" s="4">
        <f>IF(E26365="Rhode Island", Table1[[#This Row],[price]]*$L$3, IF(E26365="Massachusetts", Table1[[#This Row],[price]]*$L$2, 1))</f>
        <v>651000</v>
      </c>
    </row>
    <row r="26366" spans="1:9" x14ac:dyDescent="0.25">
      <c r="A26366" s="2">
        <v>43271</v>
      </c>
      <c r="B26366" s="1">
        <f t="shared" si="822"/>
        <v>2018</v>
      </c>
      <c r="C26366" s="1">
        <f t="shared" si="823"/>
        <v>2</v>
      </c>
      <c r="D26366">
        <v>2611</v>
      </c>
      <c r="E26366" t="s">
        <v>37</v>
      </c>
      <c r="F26366" s="4">
        <v>660000</v>
      </c>
      <c r="G26366" t="s">
        <v>5</v>
      </c>
      <c r="H26366">
        <v>3</v>
      </c>
      <c r="I26366" s="4">
        <f>IF(E26366="Rhode Island", Table1[[#This Row],[price]]*$L$3, IF(E26366="Massachusetts", Table1[[#This Row],[price]]*$L$2, 1))</f>
        <v>660000</v>
      </c>
    </row>
    <row r="26367" spans="1:9" x14ac:dyDescent="0.25">
      <c r="A26367" s="2">
        <v>43271</v>
      </c>
      <c r="B26367" s="1">
        <f t="shared" si="822"/>
        <v>2018</v>
      </c>
      <c r="C26367" s="1">
        <f t="shared" si="823"/>
        <v>2</v>
      </c>
      <c r="D26367">
        <v>2914</v>
      </c>
      <c r="E26367" t="s">
        <v>36</v>
      </c>
      <c r="F26367" s="4">
        <v>661500</v>
      </c>
      <c r="G26367" t="s">
        <v>5</v>
      </c>
      <c r="H26367">
        <v>4</v>
      </c>
      <c r="I26367" s="4">
        <f>IF(E26367="Rhode Island", Table1[[#This Row],[price]]*$L$3, IF(E26367="Massachusetts", Table1[[#This Row],[price]]*$L$2, 1))</f>
        <v>661500</v>
      </c>
    </row>
    <row r="26368" spans="1:9" x14ac:dyDescent="0.25">
      <c r="A26368" s="2">
        <v>43271</v>
      </c>
      <c r="B26368" s="1">
        <f t="shared" si="822"/>
        <v>2018</v>
      </c>
      <c r="C26368" s="1">
        <f t="shared" si="823"/>
        <v>2</v>
      </c>
      <c r="D26368">
        <v>2602</v>
      </c>
      <c r="E26368" t="s">
        <v>37</v>
      </c>
      <c r="F26368" s="4">
        <v>690000</v>
      </c>
      <c r="G26368" t="s">
        <v>5</v>
      </c>
      <c r="H26368">
        <v>3</v>
      </c>
      <c r="I26368" s="4">
        <f>IF(E26368="Rhode Island", Table1[[#This Row],[price]]*$L$3, IF(E26368="Massachusetts", Table1[[#This Row],[price]]*$L$2, 1))</f>
        <v>690000</v>
      </c>
    </row>
    <row r="26369" spans="1:9" x14ac:dyDescent="0.25">
      <c r="A26369" s="2">
        <v>43271</v>
      </c>
      <c r="B26369" s="1">
        <f t="shared" si="822"/>
        <v>2018</v>
      </c>
      <c r="C26369" s="1">
        <f t="shared" si="823"/>
        <v>2</v>
      </c>
      <c r="D26369">
        <v>2913</v>
      </c>
      <c r="E26369" t="s">
        <v>36</v>
      </c>
      <c r="F26369" s="4">
        <v>708000</v>
      </c>
      <c r="G26369" t="s">
        <v>5</v>
      </c>
      <c r="H26369">
        <v>4</v>
      </c>
      <c r="I26369" s="4">
        <f>IF(E26369="Rhode Island", Table1[[#This Row],[price]]*$L$3, IF(E26369="Massachusetts", Table1[[#This Row],[price]]*$L$2, 1))</f>
        <v>708000</v>
      </c>
    </row>
    <row r="26370" spans="1:9" x14ac:dyDescent="0.25">
      <c r="A26370" s="2">
        <v>43271</v>
      </c>
      <c r="B26370" s="1">
        <f t="shared" ref="B26370:B26433" si="824">YEAR(A26370)</f>
        <v>2018</v>
      </c>
      <c r="C26370" s="1">
        <f t="shared" ref="C26370:C26433" si="825">ROUNDUP(MONTH(A26370)/3,0)</f>
        <v>2</v>
      </c>
      <c r="D26370">
        <v>2914</v>
      </c>
      <c r="E26370" t="s">
        <v>36</v>
      </c>
      <c r="F26370" s="4">
        <v>780000</v>
      </c>
      <c r="G26370" t="s">
        <v>5</v>
      </c>
      <c r="H26370">
        <v>4</v>
      </c>
      <c r="I26370" s="4">
        <f>IF(E26370="Rhode Island", Table1[[#This Row],[price]]*$L$3, IF(E26370="Massachusetts", Table1[[#This Row],[price]]*$L$2, 1))</f>
        <v>780000</v>
      </c>
    </row>
    <row r="26371" spans="1:9" x14ac:dyDescent="0.25">
      <c r="A26371" s="2">
        <v>43271</v>
      </c>
      <c r="B26371" s="1">
        <f t="shared" si="824"/>
        <v>2018</v>
      </c>
      <c r="C26371" s="1">
        <f t="shared" si="825"/>
        <v>2</v>
      </c>
      <c r="D26371">
        <v>2617</v>
      </c>
      <c r="E26371" t="s">
        <v>37</v>
      </c>
      <c r="F26371" s="4">
        <v>821000</v>
      </c>
      <c r="G26371" t="s">
        <v>5</v>
      </c>
      <c r="H26371">
        <v>4</v>
      </c>
      <c r="I26371" s="4">
        <f>IF(E26371="Rhode Island", Table1[[#This Row],[price]]*$L$3, IF(E26371="Massachusetts", Table1[[#This Row],[price]]*$L$2, 1))</f>
        <v>821000</v>
      </c>
    </row>
    <row r="26372" spans="1:9" x14ac:dyDescent="0.25">
      <c r="A26372" s="2">
        <v>43271</v>
      </c>
      <c r="B26372" s="1">
        <f t="shared" si="824"/>
        <v>2018</v>
      </c>
      <c r="C26372" s="1">
        <f t="shared" si="825"/>
        <v>2</v>
      </c>
      <c r="D26372">
        <v>2914</v>
      </c>
      <c r="E26372" t="s">
        <v>36</v>
      </c>
      <c r="F26372" s="4">
        <v>900000</v>
      </c>
      <c r="G26372" t="s">
        <v>5</v>
      </c>
      <c r="H26372">
        <v>4</v>
      </c>
      <c r="I26372" s="4">
        <f>IF(E26372="Rhode Island", Table1[[#This Row],[price]]*$L$3, IF(E26372="Massachusetts", Table1[[#This Row],[price]]*$L$2, 1))</f>
        <v>900000</v>
      </c>
    </row>
    <row r="26373" spans="1:9" x14ac:dyDescent="0.25">
      <c r="A26373" s="2">
        <v>43271</v>
      </c>
      <c r="B26373" s="1">
        <f t="shared" si="824"/>
        <v>2018</v>
      </c>
      <c r="C26373" s="1">
        <f t="shared" si="825"/>
        <v>2</v>
      </c>
      <c r="D26373">
        <v>2913</v>
      </c>
      <c r="E26373" t="s">
        <v>36</v>
      </c>
      <c r="F26373" s="4">
        <v>400000</v>
      </c>
      <c r="G26373" t="s">
        <v>6</v>
      </c>
      <c r="H26373">
        <v>2</v>
      </c>
      <c r="I26373" s="4">
        <f>IF(E26373="Rhode Island", Table1[[#This Row],[price]]*$L$3, IF(E26373="Massachusetts", Table1[[#This Row],[price]]*$L$2, 1))</f>
        <v>400000</v>
      </c>
    </row>
    <row r="26374" spans="1:9" x14ac:dyDescent="0.25">
      <c r="A26374" s="2">
        <v>43271</v>
      </c>
      <c r="B26374" s="1">
        <f t="shared" si="824"/>
        <v>2018</v>
      </c>
      <c r="C26374" s="1">
        <f t="shared" si="825"/>
        <v>2</v>
      </c>
      <c r="D26374">
        <v>2612</v>
      </c>
      <c r="E26374" t="s">
        <v>37</v>
      </c>
      <c r="F26374" s="4">
        <v>417000</v>
      </c>
      <c r="G26374" t="s">
        <v>6</v>
      </c>
      <c r="H26374">
        <v>1</v>
      </c>
      <c r="I26374" s="4">
        <f>IF(E26374="Rhode Island", Table1[[#This Row],[price]]*$L$3, IF(E26374="Massachusetts", Table1[[#This Row],[price]]*$L$2, 1))</f>
        <v>417000</v>
      </c>
    </row>
    <row r="26375" spans="1:9" x14ac:dyDescent="0.25">
      <c r="A26375" s="2">
        <v>43271</v>
      </c>
      <c r="B26375" s="1">
        <f t="shared" si="824"/>
        <v>2018</v>
      </c>
      <c r="C26375" s="1">
        <f t="shared" si="825"/>
        <v>2</v>
      </c>
      <c r="D26375">
        <v>2605</v>
      </c>
      <c r="E26375" t="s">
        <v>37</v>
      </c>
      <c r="F26375" s="4">
        <v>585000</v>
      </c>
      <c r="G26375" t="s">
        <v>6</v>
      </c>
      <c r="H26375">
        <v>3</v>
      </c>
      <c r="I26375" s="4">
        <f>IF(E26375="Rhode Island", Table1[[#This Row],[price]]*$L$3, IF(E26375="Massachusetts", Table1[[#This Row],[price]]*$L$2, 1))</f>
        <v>585000</v>
      </c>
    </row>
    <row r="26376" spans="1:9" x14ac:dyDescent="0.25">
      <c r="A26376" s="2">
        <v>43272</v>
      </c>
      <c r="B26376" s="1">
        <f t="shared" si="824"/>
        <v>2018</v>
      </c>
      <c r="C26376" s="1">
        <f t="shared" si="825"/>
        <v>2</v>
      </c>
      <c r="D26376">
        <v>2615</v>
      </c>
      <c r="E26376" t="s">
        <v>37</v>
      </c>
      <c r="F26376" s="4">
        <v>515000</v>
      </c>
      <c r="G26376" t="s">
        <v>5</v>
      </c>
      <c r="H26376">
        <v>3</v>
      </c>
      <c r="I26376" s="4">
        <f>IF(E26376="Rhode Island", Table1[[#This Row],[price]]*$L$3, IF(E26376="Massachusetts", Table1[[#This Row],[price]]*$L$2, 1))</f>
        <v>515000</v>
      </c>
    </row>
    <row r="26377" spans="1:9" x14ac:dyDescent="0.25">
      <c r="A26377" s="2">
        <v>43272</v>
      </c>
      <c r="B26377" s="1">
        <f t="shared" si="824"/>
        <v>2018</v>
      </c>
      <c r="C26377" s="1">
        <f t="shared" si="825"/>
        <v>2</v>
      </c>
      <c r="D26377">
        <v>2615</v>
      </c>
      <c r="E26377" t="s">
        <v>37</v>
      </c>
      <c r="F26377" s="4">
        <v>540000</v>
      </c>
      <c r="G26377" t="s">
        <v>5</v>
      </c>
      <c r="H26377">
        <v>3</v>
      </c>
      <c r="I26377" s="4">
        <f>IF(E26377="Rhode Island", Table1[[#This Row],[price]]*$L$3, IF(E26377="Massachusetts", Table1[[#This Row],[price]]*$L$2, 1))</f>
        <v>540000</v>
      </c>
    </row>
    <row r="26378" spans="1:9" x14ac:dyDescent="0.25">
      <c r="A26378" s="2">
        <v>43272</v>
      </c>
      <c r="B26378" s="1">
        <f t="shared" si="824"/>
        <v>2018</v>
      </c>
      <c r="C26378" s="1">
        <f t="shared" si="825"/>
        <v>2</v>
      </c>
      <c r="D26378">
        <v>2615</v>
      </c>
      <c r="E26378" t="s">
        <v>37</v>
      </c>
      <c r="F26378" s="4">
        <v>550000</v>
      </c>
      <c r="G26378" t="s">
        <v>5</v>
      </c>
      <c r="H26378">
        <v>3</v>
      </c>
      <c r="I26378" s="4">
        <f>IF(E26378="Rhode Island", Table1[[#This Row],[price]]*$L$3, IF(E26378="Massachusetts", Table1[[#This Row],[price]]*$L$2, 1))</f>
        <v>550000</v>
      </c>
    </row>
    <row r="26379" spans="1:9" x14ac:dyDescent="0.25">
      <c r="A26379" s="2">
        <v>43272</v>
      </c>
      <c r="B26379" s="1">
        <f t="shared" si="824"/>
        <v>2018</v>
      </c>
      <c r="C26379" s="1">
        <f t="shared" si="825"/>
        <v>2</v>
      </c>
      <c r="D26379">
        <v>2611</v>
      </c>
      <c r="E26379" t="s">
        <v>37</v>
      </c>
      <c r="F26379" s="4">
        <v>662000</v>
      </c>
      <c r="G26379" t="s">
        <v>5</v>
      </c>
      <c r="H26379">
        <v>3</v>
      </c>
      <c r="I26379" s="4">
        <f>IF(E26379="Rhode Island", Table1[[#This Row],[price]]*$L$3, IF(E26379="Massachusetts", Table1[[#This Row],[price]]*$L$2, 1))</f>
        <v>662000</v>
      </c>
    </row>
    <row r="26380" spans="1:9" x14ac:dyDescent="0.25">
      <c r="A26380" s="2">
        <v>43272</v>
      </c>
      <c r="B26380" s="1">
        <f t="shared" si="824"/>
        <v>2018</v>
      </c>
      <c r="C26380" s="1">
        <f t="shared" si="825"/>
        <v>2</v>
      </c>
      <c r="D26380">
        <v>2913</v>
      </c>
      <c r="E26380" t="s">
        <v>36</v>
      </c>
      <c r="F26380" s="4">
        <v>681550</v>
      </c>
      <c r="G26380" t="s">
        <v>5</v>
      </c>
      <c r="H26380">
        <v>4</v>
      </c>
      <c r="I26380" s="4">
        <f>IF(E26380="Rhode Island", Table1[[#This Row],[price]]*$L$3, IF(E26380="Massachusetts", Table1[[#This Row],[price]]*$L$2, 1))</f>
        <v>681550</v>
      </c>
    </row>
    <row r="26381" spans="1:9" x14ac:dyDescent="0.25">
      <c r="A26381" s="2">
        <v>43272</v>
      </c>
      <c r="B26381" s="1">
        <f t="shared" si="824"/>
        <v>2018</v>
      </c>
      <c r="C26381" s="1">
        <f t="shared" si="825"/>
        <v>2</v>
      </c>
      <c r="D26381">
        <v>2914</v>
      </c>
      <c r="E26381" t="s">
        <v>36</v>
      </c>
      <c r="F26381" s="4">
        <v>725000</v>
      </c>
      <c r="G26381" t="s">
        <v>5</v>
      </c>
      <c r="H26381">
        <v>4</v>
      </c>
      <c r="I26381" s="4">
        <f>IF(E26381="Rhode Island", Table1[[#This Row],[price]]*$L$3, IF(E26381="Massachusetts", Table1[[#This Row],[price]]*$L$2, 1))</f>
        <v>725000</v>
      </c>
    </row>
    <row r="26382" spans="1:9" x14ac:dyDescent="0.25">
      <c r="A26382" s="2">
        <v>43272</v>
      </c>
      <c r="B26382" s="1">
        <f t="shared" si="824"/>
        <v>2018</v>
      </c>
      <c r="C26382" s="1">
        <f t="shared" si="825"/>
        <v>2</v>
      </c>
      <c r="D26382">
        <v>2906</v>
      </c>
      <c r="E26382" t="s">
        <v>36</v>
      </c>
      <c r="F26382" s="4">
        <v>750000</v>
      </c>
      <c r="G26382" t="s">
        <v>5</v>
      </c>
      <c r="H26382">
        <v>4</v>
      </c>
      <c r="I26382" s="4">
        <f>IF(E26382="Rhode Island", Table1[[#This Row],[price]]*$L$3, IF(E26382="Massachusetts", Table1[[#This Row],[price]]*$L$2, 1))</f>
        <v>750000</v>
      </c>
    </row>
    <row r="26383" spans="1:9" x14ac:dyDescent="0.25">
      <c r="A26383" s="2">
        <v>43272</v>
      </c>
      <c r="B26383" s="1">
        <f t="shared" si="824"/>
        <v>2018</v>
      </c>
      <c r="C26383" s="1">
        <f t="shared" si="825"/>
        <v>2</v>
      </c>
      <c r="D26383">
        <v>2913</v>
      </c>
      <c r="E26383" t="s">
        <v>36</v>
      </c>
      <c r="F26383" s="4">
        <v>391000</v>
      </c>
      <c r="G26383" t="s">
        <v>6</v>
      </c>
      <c r="H26383">
        <v>2</v>
      </c>
      <c r="I26383" s="4">
        <f>IF(E26383="Rhode Island", Table1[[#This Row],[price]]*$L$3, IF(E26383="Massachusetts", Table1[[#This Row],[price]]*$L$2, 1))</f>
        <v>391000</v>
      </c>
    </row>
    <row r="26384" spans="1:9" x14ac:dyDescent="0.25">
      <c r="A26384" s="2">
        <v>43273</v>
      </c>
      <c r="B26384" s="1">
        <f t="shared" si="824"/>
        <v>2018</v>
      </c>
      <c r="C26384" s="1">
        <f t="shared" si="825"/>
        <v>2</v>
      </c>
      <c r="D26384">
        <v>2905</v>
      </c>
      <c r="E26384" t="s">
        <v>36</v>
      </c>
      <c r="F26384" s="4">
        <v>490000</v>
      </c>
      <c r="G26384" t="s">
        <v>5</v>
      </c>
      <c r="H26384">
        <v>3</v>
      </c>
      <c r="I26384" s="4">
        <f>IF(E26384="Rhode Island", Table1[[#This Row],[price]]*$L$3, IF(E26384="Massachusetts", Table1[[#This Row],[price]]*$L$2, 1))</f>
        <v>490000</v>
      </c>
    </row>
    <row r="26385" spans="1:9" x14ac:dyDescent="0.25">
      <c r="A26385" s="2">
        <v>43273</v>
      </c>
      <c r="B26385" s="1">
        <f t="shared" si="824"/>
        <v>2018</v>
      </c>
      <c r="C26385" s="1">
        <f t="shared" si="825"/>
        <v>2</v>
      </c>
      <c r="D26385">
        <v>2914</v>
      </c>
      <c r="E26385" t="s">
        <v>36</v>
      </c>
      <c r="F26385" s="4">
        <v>515000</v>
      </c>
      <c r="G26385" t="s">
        <v>5</v>
      </c>
      <c r="H26385">
        <v>3</v>
      </c>
      <c r="I26385" s="4">
        <f>IF(E26385="Rhode Island", Table1[[#This Row],[price]]*$L$3, IF(E26385="Massachusetts", Table1[[#This Row],[price]]*$L$2, 1))</f>
        <v>515000</v>
      </c>
    </row>
    <row r="26386" spans="1:9" x14ac:dyDescent="0.25">
      <c r="A26386" s="2">
        <v>43273</v>
      </c>
      <c r="B26386" s="1">
        <f t="shared" si="824"/>
        <v>2018</v>
      </c>
      <c r="C26386" s="1">
        <f t="shared" si="825"/>
        <v>2</v>
      </c>
      <c r="D26386">
        <v>2906</v>
      </c>
      <c r="E26386" t="s">
        <v>36</v>
      </c>
      <c r="F26386" s="4">
        <v>530000</v>
      </c>
      <c r="G26386" t="s">
        <v>5</v>
      </c>
      <c r="H26386">
        <v>3</v>
      </c>
      <c r="I26386" s="4">
        <f>IF(E26386="Rhode Island", Table1[[#This Row],[price]]*$L$3, IF(E26386="Massachusetts", Table1[[#This Row],[price]]*$L$2, 1))</f>
        <v>530000</v>
      </c>
    </row>
    <row r="26387" spans="1:9" x14ac:dyDescent="0.25">
      <c r="A26387" s="2">
        <v>43273</v>
      </c>
      <c r="B26387" s="1">
        <f t="shared" si="824"/>
        <v>2018</v>
      </c>
      <c r="C26387" s="1">
        <f t="shared" si="825"/>
        <v>2</v>
      </c>
      <c r="D26387">
        <v>2615</v>
      </c>
      <c r="E26387" t="s">
        <v>37</v>
      </c>
      <c r="F26387" s="4">
        <v>556000</v>
      </c>
      <c r="G26387" t="s">
        <v>5</v>
      </c>
      <c r="H26387">
        <v>3</v>
      </c>
      <c r="I26387" s="4">
        <f>IF(E26387="Rhode Island", Table1[[#This Row],[price]]*$L$3, IF(E26387="Massachusetts", Table1[[#This Row],[price]]*$L$2, 1))</f>
        <v>556000</v>
      </c>
    </row>
    <row r="26388" spans="1:9" x14ac:dyDescent="0.25">
      <c r="A26388" s="2">
        <v>43273</v>
      </c>
      <c r="B26388" s="1">
        <f t="shared" si="824"/>
        <v>2018</v>
      </c>
      <c r="C26388" s="1">
        <f t="shared" si="825"/>
        <v>2</v>
      </c>
      <c r="D26388">
        <v>2902</v>
      </c>
      <c r="E26388" t="s">
        <v>36</v>
      </c>
      <c r="F26388" s="4">
        <v>595000</v>
      </c>
      <c r="G26388" t="s">
        <v>5</v>
      </c>
      <c r="H26388">
        <v>3</v>
      </c>
      <c r="I26388" s="4">
        <f>IF(E26388="Rhode Island", Table1[[#This Row],[price]]*$L$3, IF(E26388="Massachusetts", Table1[[#This Row],[price]]*$L$2, 1))</f>
        <v>595000</v>
      </c>
    </row>
    <row r="26389" spans="1:9" x14ac:dyDescent="0.25">
      <c r="A26389" s="2">
        <v>43273</v>
      </c>
      <c r="B26389" s="1">
        <f t="shared" si="824"/>
        <v>2018</v>
      </c>
      <c r="C26389" s="1">
        <f t="shared" si="825"/>
        <v>2</v>
      </c>
      <c r="D26389">
        <v>2904</v>
      </c>
      <c r="E26389" t="s">
        <v>36</v>
      </c>
      <c r="F26389" s="4">
        <v>645000</v>
      </c>
      <c r="G26389" t="s">
        <v>5</v>
      </c>
      <c r="H26389">
        <v>4</v>
      </c>
      <c r="I26389" s="4">
        <f>IF(E26389="Rhode Island", Table1[[#This Row],[price]]*$L$3, IF(E26389="Massachusetts", Table1[[#This Row],[price]]*$L$2, 1))</f>
        <v>645000</v>
      </c>
    </row>
    <row r="26390" spans="1:9" x14ac:dyDescent="0.25">
      <c r="A26390" s="2">
        <v>43273</v>
      </c>
      <c r="B26390" s="1">
        <f t="shared" si="824"/>
        <v>2018</v>
      </c>
      <c r="C26390" s="1">
        <f t="shared" si="825"/>
        <v>2</v>
      </c>
      <c r="D26390">
        <v>2615</v>
      </c>
      <c r="E26390" t="s">
        <v>37</v>
      </c>
      <c r="F26390" s="4">
        <v>785250</v>
      </c>
      <c r="G26390" t="s">
        <v>5</v>
      </c>
      <c r="H26390">
        <v>5</v>
      </c>
      <c r="I26390" s="4">
        <f>IF(E26390="Rhode Island", Table1[[#This Row],[price]]*$L$3, IF(E26390="Massachusetts", Table1[[#This Row],[price]]*$L$2, 1))</f>
        <v>785250</v>
      </c>
    </row>
    <row r="26391" spans="1:9" x14ac:dyDescent="0.25">
      <c r="A26391" s="2">
        <v>43273</v>
      </c>
      <c r="B26391" s="1">
        <f t="shared" si="824"/>
        <v>2018</v>
      </c>
      <c r="C26391" s="1">
        <f t="shared" si="825"/>
        <v>2</v>
      </c>
      <c r="D26391">
        <v>2914</v>
      </c>
      <c r="E26391" t="s">
        <v>36</v>
      </c>
      <c r="F26391" s="4">
        <v>820000</v>
      </c>
      <c r="G26391" t="s">
        <v>5</v>
      </c>
      <c r="H26391">
        <v>4</v>
      </c>
      <c r="I26391" s="4">
        <f>IF(E26391="Rhode Island", Table1[[#This Row],[price]]*$L$3, IF(E26391="Massachusetts", Table1[[#This Row],[price]]*$L$2, 1))</f>
        <v>820000</v>
      </c>
    </row>
    <row r="26392" spans="1:9" x14ac:dyDescent="0.25">
      <c r="A26392" s="2">
        <v>43273</v>
      </c>
      <c r="B26392" s="1">
        <f t="shared" si="824"/>
        <v>2018</v>
      </c>
      <c r="C26392" s="1">
        <f t="shared" si="825"/>
        <v>2</v>
      </c>
      <c r="D26392">
        <v>2913</v>
      </c>
      <c r="E26392" t="s">
        <v>36</v>
      </c>
      <c r="F26392" s="4">
        <v>1027500</v>
      </c>
      <c r="G26392" t="s">
        <v>5</v>
      </c>
      <c r="H26392">
        <v>5</v>
      </c>
      <c r="I26392" s="4">
        <f>IF(E26392="Rhode Island", Table1[[#This Row],[price]]*$L$3, IF(E26392="Massachusetts", Table1[[#This Row],[price]]*$L$2, 1))</f>
        <v>1027500</v>
      </c>
    </row>
    <row r="26393" spans="1:9" x14ac:dyDescent="0.25">
      <c r="A26393" s="2">
        <v>43273</v>
      </c>
      <c r="B26393" s="1">
        <f t="shared" si="824"/>
        <v>2018</v>
      </c>
      <c r="C26393" s="1">
        <f t="shared" si="825"/>
        <v>2</v>
      </c>
      <c r="D26393">
        <v>2602</v>
      </c>
      <c r="E26393" t="s">
        <v>37</v>
      </c>
      <c r="F26393" s="4">
        <v>277500</v>
      </c>
      <c r="G26393" t="s">
        <v>6</v>
      </c>
      <c r="H26393">
        <v>2</v>
      </c>
      <c r="I26393" s="4">
        <f>IF(E26393="Rhode Island", Table1[[#This Row],[price]]*$L$3, IF(E26393="Massachusetts", Table1[[#This Row],[price]]*$L$2, 1))</f>
        <v>277500</v>
      </c>
    </row>
    <row r="26394" spans="1:9" x14ac:dyDescent="0.25">
      <c r="A26394" s="2">
        <v>43273</v>
      </c>
      <c r="B26394" s="1">
        <f t="shared" si="824"/>
        <v>2018</v>
      </c>
      <c r="C26394" s="1">
        <f t="shared" si="825"/>
        <v>2</v>
      </c>
      <c r="D26394">
        <v>2600</v>
      </c>
      <c r="E26394" t="s">
        <v>37</v>
      </c>
      <c r="F26394" s="4">
        <v>468000</v>
      </c>
      <c r="G26394" t="s">
        <v>6</v>
      </c>
      <c r="H26394">
        <v>2</v>
      </c>
      <c r="I26394" s="4">
        <f>IF(E26394="Rhode Island", Table1[[#This Row],[price]]*$L$3, IF(E26394="Massachusetts", Table1[[#This Row],[price]]*$L$2, 1))</f>
        <v>468000</v>
      </c>
    </row>
    <row r="26395" spans="1:9" x14ac:dyDescent="0.25">
      <c r="A26395" s="2">
        <v>43273</v>
      </c>
      <c r="B26395" s="1">
        <f t="shared" si="824"/>
        <v>2018</v>
      </c>
      <c r="C26395" s="1">
        <f t="shared" si="825"/>
        <v>2</v>
      </c>
      <c r="D26395">
        <v>2601</v>
      </c>
      <c r="E26395" t="s">
        <v>37</v>
      </c>
      <c r="F26395" s="4">
        <v>630000</v>
      </c>
      <c r="G26395" t="s">
        <v>6</v>
      </c>
      <c r="H26395">
        <v>2</v>
      </c>
      <c r="I26395" s="4">
        <f>IF(E26395="Rhode Island", Table1[[#This Row],[price]]*$L$3, IF(E26395="Massachusetts", Table1[[#This Row],[price]]*$L$2, 1))</f>
        <v>630000</v>
      </c>
    </row>
    <row r="26396" spans="1:9" x14ac:dyDescent="0.25">
      <c r="A26396" s="2">
        <v>43274</v>
      </c>
      <c r="B26396" s="1">
        <f t="shared" si="824"/>
        <v>2018</v>
      </c>
      <c r="C26396" s="1">
        <f t="shared" si="825"/>
        <v>2</v>
      </c>
      <c r="D26396">
        <v>2905</v>
      </c>
      <c r="E26396" t="s">
        <v>36</v>
      </c>
      <c r="F26396" s="4">
        <v>477500</v>
      </c>
      <c r="G26396" t="s">
        <v>5</v>
      </c>
      <c r="H26396">
        <v>3</v>
      </c>
      <c r="I26396" s="4">
        <f>IF(E26396="Rhode Island", Table1[[#This Row],[price]]*$L$3, IF(E26396="Massachusetts", Table1[[#This Row],[price]]*$L$2, 1))</f>
        <v>477500</v>
      </c>
    </row>
    <row r="26397" spans="1:9" x14ac:dyDescent="0.25">
      <c r="A26397" s="2">
        <v>43274</v>
      </c>
      <c r="B26397" s="1">
        <f t="shared" si="824"/>
        <v>2018</v>
      </c>
      <c r="C26397" s="1">
        <f t="shared" si="825"/>
        <v>2</v>
      </c>
      <c r="D26397">
        <v>2615</v>
      </c>
      <c r="E26397" t="s">
        <v>37</v>
      </c>
      <c r="F26397" s="4">
        <v>535000</v>
      </c>
      <c r="G26397" t="s">
        <v>5</v>
      </c>
      <c r="H26397">
        <v>3</v>
      </c>
      <c r="I26397" s="4">
        <f>IF(E26397="Rhode Island", Table1[[#This Row],[price]]*$L$3, IF(E26397="Massachusetts", Table1[[#This Row],[price]]*$L$2, 1))</f>
        <v>535000</v>
      </c>
    </row>
    <row r="26398" spans="1:9" x14ac:dyDescent="0.25">
      <c r="A26398" s="2">
        <v>43274</v>
      </c>
      <c r="B26398" s="1">
        <f t="shared" si="824"/>
        <v>2018</v>
      </c>
      <c r="C26398" s="1">
        <f t="shared" si="825"/>
        <v>2</v>
      </c>
      <c r="D26398">
        <v>2615</v>
      </c>
      <c r="E26398" t="s">
        <v>37</v>
      </c>
      <c r="F26398" s="4">
        <v>535000</v>
      </c>
      <c r="G26398" t="s">
        <v>5</v>
      </c>
      <c r="H26398">
        <v>4</v>
      </c>
      <c r="I26398" s="4">
        <f>IF(E26398="Rhode Island", Table1[[#This Row],[price]]*$L$3, IF(E26398="Massachusetts", Table1[[#This Row],[price]]*$L$2, 1))</f>
        <v>535000</v>
      </c>
    </row>
    <row r="26399" spans="1:9" x14ac:dyDescent="0.25">
      <c r="A26399" s="2">
        <v>43274</v>
      </c>
      <c r="B26399" s="1">
        <f t="shared" si="824"/>
        <v>2018</v>
      </c>
      <c r="C26399" s="1">
        <f t="shared" si="825"/>
        <v>2</v>
      </c>
      <c r="D26399">
        <v>2615</v>
      </c>
      <c r="E26399" t="s">
        <v>37</v>
      </c>
      <c r="F26399" s="4">
        <v>560000</v>
      </c>
      <c r="G26399" t="s">
        <v>5</v>
      </c>
      <c r="H26399">
        <v>3</v>
      </c>
      <c r="I26399" s="4">
        <f>IF(E26399="Rhode Island", Table1[[#This Row],[price]]*$L$3, IF(E26399="Massachusetts", Table1[[#This Row],[price]]*$L$2, 1))</f>
        <v>560000</v>
      </c>
    </row>
    <row r="26400" spans="1:9" x14ac:dyDescent="0.25">
      <c r="A26400" s="2">
        <v>43274</v>
      </c>
      <c r="B26400" s="1">
        <f t="shared" si="824"/>
        <v>2018</v>
      </c>
      <c r="C26400" s="1">
        <f t="shared" si="825"/>
        <v>2</v>
      </c>
      <c r="D26400">
        <v>2615</v>
      </c>
      <c r="E26400" t="s">
        <v>37</v>
      </c>
      <c r="F26400" s="4">
        <v>595000</v>
      </c>
      <c r="G26400" t="s">
        <v>5</v>
      </c>
      <c r="H26400">
        <v>4</v>
      </c>
      <c r="I26400" s="4">
        <f>IF(E26400="Rhode Island", Table1[[#This Row],[price]]*$L$3, IF(E26400="Massachusetts", Table1[[#This Row],[price]]*$L$2, 1))</f>
        <v>595000</v>
      </c>
    </row>
    <row r="26401" spans="1:9" x14ac:dyDescent="0.25">
      <c r="A26401" s="2">
        <v>43274</v>
      </c>
      <c r="B26401" s="1">
        <f t="shared" si="824"/>
        <v>2018</v>
      </c>
      <c r="C26401" s="1">
        <f t="shared" si="825"/>
        <v>2</v>
      </c>
      <c r="D26401">
        <v>2615</v>
      </c>
      <c r="E26401" t="s">
        <v>37</v>
      </c>
      <c r="F26401" s="4">
        <v>630000</v>
      </c>
      <c r="G26401" t="s">
        <v>5</v>
      </c>
      <c r="H26401">
        <v>4</v>
      </c>
      <c r="I26401" s="4">
        <f>IF(E26401="Rhode Island", Table1[[#This Row],[price]]*$L$3, IF(E26401="Massachusetts", Table1[[#This Row],[price]]*$L$2, 1))</f>
        <v>630000</v>
      </c>
    </row>
    <row r="26402" spans="1:9" x14ac:dyDescent="0.25">
      <c r="A26402" s="2">
        <v>43274</v>
      </c>
      <c r="B26402" s="1">
        <f t="shared" si="824"/>
        <v>2018</v>
      </c>
      <c r="C26402" s="1">
        <f t="shared" si="825"/>
        <v>2</v>
      </c>
      <c r="D26402">
        <v>2607</v>
      </c>
      <c r="E26402" t="s">
        <v>37</v>
      </c>
      <c r="F26402" s="4">
        <v>670000</v>
      </c>
      <c r="G26402" t="s">
        <v>5</v>
      </c>
      <c r="H26402">
        <v>3</v>
      </c>
      <c r="I26402" s="4">
        <f>IF(E26402="Rhode Island", Table1[[#This Row],[price]]*$L$3, IF(E26402="Massachusetts", Table1[[#This Row],[price]]*$L$2, 1))</f>
        <v>670000</v>
      </c>
    </row>
    <row r="26403" spans="1:9" x14ac:dyDescent="0.25">
      <c r="A26403" s="2">
        <v>43274</v>
      </c>
      <c r="B26403" s="1">
        <f t="shared" si="824"/>
        <v>2018</v>
      </c>
      <c r="C26403" s="1">
        <f t="shared" si="825"/>
        <v>2</v>
      </c>
      <c r="D26403">
        <v>2913</v>
      </c>
      <c r="E26403" t="s">
        <v>36</v>
      </c>
      <c r="F26403" s="4">
        <v>700000</v>
      </c>
      <c r="G26403" t="s">
        <v>5</v>
      </c>
      <c r="H26403">
        <v>4</v>
      </c>
      <c r="I26403" s="4">
        <f>IF(E26403="Rhode Island", Table1[[#This Row],[price]]*$L$3, IF(E26403="Massachusetts", Table1[[#This Row],[price]]*$L$2, 1))</f>
        <v>700000</v>
      </c>
    </row>
    <row r="26404" spans="1:9" x14ac:dyDescent="0.25">
      <c r="A26404" s="2">
        <v>43274</v>
      </c>
      <c r="B26404" s="1">
        <f t="shared" si="824"/>
        <v>2018</v>
      </c>
      <c r="C26404" s="1">
        <f t="shared" si="825"/>
        <v>2</v>
      </c>
      <c r="D26404">
        <v>2615</v>
      </c>
      <c r="E26404" t="s">
        <v>37</v>
      </c>
      <c r="F26404" s="4">
        <v>747500</v>
      </c>
      <c r="G26404" t="s">
        <v>5</v>
      </c>
      <c r="H26404">
        <v>4</v>
      </c>
      <c r="I26404" s="4">
        <f>IF(E26404="Rhode Island", Table1[[#This Row],[price]]*$L$3, IF(E26404="Massachusetts", Table1[[#This Row],[price]]*$L$2, 1))</f>
        <v>747500</v>
      </c>
    </row>
    <row r="26405" spans="1:9" x14ac:dyDescent="0.25">
      <c r="A26405" s="2">
        <v>43274</v>
      </c>
      <c r="B26405" s="1">
        <f t="shared" si="824"/>
        <v>2018</v>
      </c>
      <c r="C26405" s="1">
        <f t="shared" si="825"/>
        <v>2</v>
      </c>
      <c r="D26405">
        <v>2602</v>
      </c>
      <c r="E26405" t="s">
        <v>37</v>
      </c>
      <c r="F26405" s="4">
        <v>761000</v>
      </c>
      <c r="G26405" t="s">
        <v>5</v>
      </c>
      <c r="H26405">
        <v>3</v>
      </c>
      <c r="I26405" s="4">
        <f>IF(E26405="Rhode Island", Table1[[#This Row],[price]]*$L$3, IF(E26405="Massachusetts", Table1[[#This Row],[price]]*$L$2, 1))</f>
        <v>761000</v>
      </c>
    </row>
    <row r="26406" spans="1:9" x14ac:dyDescent="0.25">
      <c r="A26406" s="2">
        <v>43274</v>
      </c>
      <c r="B26406" s="1">
        <f t="shared" si="824"/>
        <v>2018</v>
      </c>
      <c r="C26406" s="1">
        <f t="shared" si="825"/>
        <v>2</v>
      </c>
      <c r="D26406">
        <v>2615</v>
      </c>
      <c r="E26406" t="s">
        <v>37</v>
      </c>
      <c r="F26406" s="4">
        <v>787000</v>
      </c>
      <c r="G26406" t="s">
        <v>5</v>
      </c>
      <c r="H26406">
        <v>4</v>
      </c>
      <c r="I26406" s="4">
        <f>IF(E26406="Rhode Island", Table1[[#This Row],[price]]*$L$3, IF(E26406="Massachusetts", Table1[[#This Row],[price]]*$L$2, 1))</f>
        <v>787000</v>
      </c>
    </row>
    <row r="26407" spans="1:9" x14ac:dyDescent="0.25">
      <c r="A26407" s="2">
        <v>43274</v>
      </c>
      <c r="B26407" s="1">
        <f t="shared" si="824"/>
        <v>2018</v>
      </c>
      <c r="C26407" s="1">
        <f t="shared" si="825"/>
        <v>2</v>
      </c>
      <c r="D26407">
        <v>2614</v>
      </c>
      <c r="E26407" t="s">
        <v>37</v>
      </c>
      <c r="F26407" s="4">
        <v>820000</v>
      </c>
      <c r="G26407" t="s">
        <v>5</v>
      </c>
      <c r="H26407">
        <v>4</v>
      </c>
      <c r="I26407" s="4">
        <f>IF(E26407="Rhode Island", Table1[[#This Row],[price]]*$L$3, IF(E26407="Massachusetts", Table1[[#This Row],[price]]*$L$2, 1))</f>
        <v>820000</v>
      </c>
    </row>
    <row r="26408" spans="1:9" x14ac:dyDescent="0.25">
      <c r="A26408" s="2">
        <v>43274</v>
      </c>
      <c r="B26408" s="1">
        <f t="shared" si="824"/>
        <v>2018</v>
      </c>
      <c r="C26408" s="1">
        <f t="shared" si="825"/>
        <v>2</v>
      </c>
      <c r="D26408">
        <v>2607</v>
      </c>
      <c r="E26408" t="s">
        <v>37</v>
      </c>
      <c r="F26408" s="4">
        <v>825000</v>
      </c>
      <c r="G26408" t="s">
        <v>5</v>
      </c>
      <c r="H26408">
        <v>4</v>
      </c>
      <c r="I26408" s="4">
        <f>IF(E26408="Rhode Island", Table1[[#This Row],[price]]*$L$3, IF(E26408="Massachusetts", Table1[[#This Row],[price]]*$L$2, 1))</f>
        <v>825000</v>
      </c>
    </row>
    <row r="26409" spans="1:9" x14ac:dyDescent="0.25">
      <c r="A26409" s="2">
        <v>43274</v>
      </c>
      <c r="B26409" s="1">
        <f t="shared" si="824"/>
        <v>2018</v>
      </c>
      <c r="C26409" s="1">
        <f t="shared" si="825"/>
        <v>2</v>
      </c>
      <c r="D26409">
        <v>2614</v>
      </c>
      <c r="E26409" t="s">
        <v>37</v>
      </c>
      <c r="F26409" s="4">
        <v>840000</v>
      </c>
      <c r="G26409" t="s">
        <v>5</v>
      </c>
      <c r="H26409">
        <v>3</v>
      </c>
      <c r="I26409" s="4">
        <f>IF(E26409="Rhode Island", Table1[[#This Row],[price]]*$L$3, IF(E26409="Massachusetts", Table1[[#This Row],[price]]*$L$2, 1))</f>
        <v>840000</v>
      </c>
    </row>
    <row r="26410" spans="1:9" x14ac:dyDescent="0.25">
      <c r="A26410" s="2">
        <v>43274</v>
      </c>
      <c r="B26410" s="1">
        <f t="shared" si="824"/>
        <v>2018</v>
      </c>
      <c r="C26410" s="1">
        <f t="shared" si="825"/>
        <v>2</v>
      </c>
      <c r="D26410">
        <v>2605</v>
      </c>
      <c r="E26410" t="s">
        <v>37</v>
      </c>
      <c r="F26410" s="4">
        <v>956000</v>
      </c>
      <c r="G26410" t="s">
        <v>5</v>
      </c>
      <c r="H26410">
        <v>4</v>
      </c>
      <c r="I26410" s="4">
        <f>IF(E26410="Rhode Island", Table1[[#This Row],[price]]*$L$3, IF(E26410="Massachusetts", Table1[[#This Row],[price]]*$L$2, 1))</f>
        <v>956000</v>
      </c>
    </row>
    <row r="26411" spans="1:9" x14ac:dyDescent="0.25">
      <c r="A26411" s="2">
        <v>43274</v>
      </c>
      <c r="B26411" s="1">
        <f t="shared" si="824"/>
        <v>2018</v>
      </c>
      <c r="C26411" s="1">
        <f t="shared" si="825"/>
        <v>2</v>
      </c>
      <c r="D26411">
        <v>2604</v>
      </c>
      <c r="E26411" t="s">
        <v>37</v>
      </c>
      <c r="F26411" s="4">
        <v>610000</v>
      </c>
      <c r="G26411" t="s">
        <v>6</v>
      </c>
      <c r="H26411">
        <v>2</v>
      </c>
      <c r="I26411" s="4">
        <f>IF(E26411="Rhode Island", Table1[[#This Row],[price]]*$L$3, IF(E26411="Massachusetts", Table1[[#This Row],[price]]*$L$2, 1))</f>
        <v>610000</v>
      </c>
    </row>
    <row r="26412" spans="1:9" x14ac:dyDescent="0.25">
      <c r="A26412" s="2">
        <v>43275</v>
      </c>
      <c r="B26412" s="1">
        <f t="shared" si="824"/>
        <v>2018</v>
      </c>
      <c r="C26412" s="1">
        <f t="shared" si="825"/>
        <v>2</v>
      </c>
      <c r="D26412">
        <v>2603</v>
      </c>
      <c r="E26412" t="s">
        <v>37</v>
      </c>
      <c r="F26412" s="4">
        <v>1370000</v>
      </c>
      <c r="G26412" t="s">
        <v>5</v>
      </c>
      <c r="H26412">
        <v>5</v>
      </c>
      <c r="I26412" s="4">
        <f>IF(E26412="Rhode Island", Table1[[#This Row],[price]]*$L$3, IF(E26412="Massachusetts", Table1[[#This Row],[price]]*$L$2, 1))</f>
        <v>1370000</v>
      </c>
    </row>
    <row r="26413" spans="1:9" x14ac:dyDescent="0.25">
      <c r="A26413" s="2">
        <v>43276</v>
      </c>
      <c r="B26413" s="1">
        <f t="shared" si="824"/>
        <v>2018</v>
      </c>
      <c r="C26413" s="1">
        <f t="shared" si="825"/>
        <v>2</v>
      </c>
      <c r="D26413">
        <v>2914</v>
      </c>
      <c r="E26413" t="s">
        <v>36</v>
      </c>
      <c r="F26413" s="4">
        <v>422500</v>
      </c>
      <c r="G26413" t="s">
        <v>5</v>
      </c>
      <c r="H26413">
        <v>2</v>
      </c>
      <c r="I26413" s="4">
        <f>IF(E26413="Rhode Island", Table1[[#This Row],[price]]*$L$3, IF(E26413="Massachusetts", Table1[[#This Row],[price]]*$L$2, 1))</f>
        <v>422500</v>
      </c>
    </row>
    <row r="26414" spans="1:9" x14ac:dyDescent="0.25">
      <c r="A26414" s="2">
        <v>43276</v>
      </c>
      <c r="B26414" s="1">
        <f t="shared" si="824"/>
        <v>2018</v>
      </c>
      <c r="C26414" s="1">
        <f t="shared" si="825"/>
        <v>2</v>
      </c>
      <c r="D26414">
        <v>2615</v>
      </c>
      <c r="E26414" t="s">
        <v>37</v>
      </c>
      <c r="F26414" s="4">
        <v>545000</v>
      </c>
      <c r="G26414" t="s">
        <v>5</v>
      </c>
      <c r="H26414">
        <v>3</v>
      </c>
      <c r="I26414" s="4">
        <f>IF(E26414="Rhode Island", Table1[[#This Row],[price]]*$L$3, IF(E26414="Massachusetts", Table1[[#This Row],[price]]*$L$2, 1))</f>
        <v>545000</v>
      </c>
    </row>
    <row r="26415" spans="1:9" x14ac:dyDescent="0.25">
      <c r="A26415" s="2">
        <v>43276</v>
      </c>
      <c r="B26415" s="1">
        <f t="shared" si="824"/>
        <v>2018</v>
      </c>
      <c r="C26415" s="1">
        <f t="shared" si="825"/>
        <v>2</v>
      </c>
      <c r="D26415">
        <v>2914</v>
      </c>
      <c r="E26415" t="s">
        <v>36</v>
      </c>
      <c r="F26415" s="4">
        <v>580000</v>
      </c>
      <c r="G26415" t="s">
        <v>5</v>
      </c>
      <c r="H26415">
        <v>3</v>
      </c>
      <c r="I26415" s="4">
        <f>IF(E26415="Rhode Island", Table1[[#This Row],[price]]*$L$3, IF(E26415="Massachusetts", Table1[[#This Row],[price]]*$L$2, 1))</f>
        <v>580000</v>
      </c>
    </row>
    <row r="26416" spans="1:9" x14ac:dyDescent="0.25">
      <c r="A26416" s="2">
        <v>43276</v>
      </c>
      <c r="B26416" s="1">
        <f t="shared" si="824"/>
        <v>2018</v>
      </c>
      <c r="C26416" s="1">
        <f t="shared" si="825"/>
        <v>2</v>
      </c>
      <c r="D26416">
        <v>2611</v>
      </c>
      <c r="E26416" t="s">
        <v>37</v>
      </c>
      <c r="F26416" s="4">
        <v>675000</v>
      </c>
      <c r="G26416" t="s">
        <v>5</v>
      </c>
      <c r="H26416">
        <v>3</v>
      </c>
      <c r="I26416" s="4">
        <f>IF(E26416="Rhode Island", Table1[[#This Row],[price]]*$L$3, IF(E26416="Massachusetts", Table1[[#This Row],[price]]*$L$2, 1))</f>
        <v>675000</v>
      </c>
    </row>
    <row r="26417" spans="1:9" x14ac:dyDescent="0.25">
      <c r="A26417" s="2">
        <v>43276</v>
      </c>
      <c r="B26417" s="1">
        <f t="shared" si="824"/>
        <v>2018</v>
      </c>
      <c r="C26417" s="1">
        <f t="shared" si="825"/>
        <v>2</v>
      </c>
      <c r="D26417">
        <v>2914</v>
      </c>
      <c r="E26417" t="s">
        <v>36</v>
      </c>
      <c r="F26417" s="4">
        <v>895000</v>
      </c>
      <c r="G26417" t="s">
        <v>5</v>
      </c>
      <c r="H26417">
        <v>4</v>
      </c>
      <c r="I26417" s="4">
        <f>IF(E26417="Rhode Island", Table1[[#This Row],[price]]*$L$3, IF(E26417="Massachusetts", Table1[[#This Row],[price]]*$L$2, 1))</f>
        <v>895000</v>
      </c>
    </row>
    <row r="26418" spans="1:9" x14ac:dyDescent="0.25">
      <c r="A26418" s="2">
        <v>43276</v>
      </c>
      <c r="B26418" s="1">
        <f t="shared" si="824"/>
        <v>2018</v>
      </c>
      <c r="C26418" s="1">
        <f t="shared" si="825"/>
        <v>2</v>
      </c>
      <c r="D26418">
        <v>2607</v>
      </c>
      <c r="E26418" t="s">
        <v>37</v>
      </c>
      <c r="F26418" s="4">
        <v>1250000</v>
      </c>
      <c r="G26418" t="s">
        <v>5</v>
      </c>
      <c r="H26418">
        <v>5</v>
      </c>
      <c r="I26418" s="4">
        <f>IF(E26418="Rhode Island", Table1[[#This Row],[price]]*$L$3, IF(E26418="Massachusetts", Table1[[#This Row],[price]]*$L$2, 1))</f>
        <v>1250000</v>
      </c>
    </row>
    <row r="26419" spans="1:9" x14ac:dyDescent="0.25">
      <c r="A26419" s="2">
        <v>43276</v>
      </c>
      <c r="B26419" s="1">
        <f t="shared" si="824"/>
        <v>2018</v>
      </c>
      <c r="C26419" s="1">
        <f t="shared" si="825"/>
        <v>2</v>
      </c>
      <c r="D26419">
        <v>2604</v>
      </c>
      <c r="E26419" t="s">
        <v>37</v>
      </c>
      <c r="F26419" s="4">
        <v>338000</v>
      </c>
      <c r="G26419" t="s">
        <v>6</v>
      </c>
      <c r="H26419">
        <v>1</v>
      </c>
      <c r="I26419" s="4">
        <f>IF(E26419="Rhode Island", Table1[[#This Row],[price]]*$L$3, IF(E26419="Massachusetts", Table1[[#This Row],[price]]*$L$2, 1))</f>
        <v>338000</v>
      </c>
    </row>
    <row r="26420" spans="1:9" x14ac:dyDescent="0.25">
      <c r="A26420" s="2">
        <v>43276</v>
      </c>
      <c r="B26420" s="1">
        <f t="shared" si="824"/>
        <v>2018</v>
      </c>
      <c r="C26420" s="1">
        <f t="shared" si="825"/>
        <v>2</v>
      </c>
      <c r="D26420">
        <v>2617</v>
      </c>
      <c r="E26420" t="s">
        <v>37</v>
      </c>
      <c r="F26420" s="4">
        <v>420000</v>
      </c>
      <c r="G26420" t="s">
        <v>6</v>
      </c>
      <c r="H26420">
        <v>2</v>
      </c>
      <c r="I26420" s="4">
        <f>IF(E26420="Rhode Island", Table1[[#This Row],[price]]*$L$3, IF(E26420="Massachusetts", Table1[[#This Row],[price]]*$L$2, 1))</f>
        <v>420000</v>
      </c>
    </row>
    <row r="26421" spans="1:9" x14ac:dyDescent="0.25">
      <c r="A26421" s="2">
        <v>43276</v>
      </c>
      <c r="B26421" s="1">
        <f t="shared" si="824"/>
        <v>2018</v>
      </c>
      <c r="C26421" s="1">
        <f t="shared" si="825"/>
        <v>2</v>
      </c>
      <c r="D26421">
        <v>2612</v>
      </c>
      <c r="E26421" t="s">
        <v>37</v>
      </c>
      <c r="F26421" s="4">
        <v>450000</v>
      </c>
      <c r="G26421" t="s">
        <v>6</v>
      </c>
      <c r="H26421">
        <v>2</v>
      </c>
      <c r="I26421" s="4">
        <f>IF(E26421="Rhode Island", Table1[[#This Row],[price]]*$L$3, IF(E26421="Massachusetts", Table1[[#This Row],[price]]*$L$2, 1))</f>
        <v>450000</v>
      </c>
    </row>
    <row r="26422" spans="1:9" x14ac:dyDescent="0.25">
      <c r="A26422" s="2">
        <v>43276</v>
      </c>
      <c r="B26422" s="1">
        <f t="shared" si="824"/>
        <v>2018</v>
      </c>
      <c r="C26422" s="1">
        <f t="shared" si="825"/>
        <v>2</v>
      </c>
      <c r="D26422">
        <v>2617</v>
      </c>
      <c r="E26422" t="s">
        <v>37</v>
      </c>
      <c r="F26422" s="4">
        <v>460000</v>
      </c>
      <c r="G26422" t="s">
        <v>6</v>
      </c>
      <c r="H26422">
        <v>2</v>
      </c>
      <c r="I26422" s="4">
        <f>IF(E26422="Rhode Island", Table1[[#This Row],[price]]*$L$3, IF(E26422="Massachusetts", Table1[[#This Row],[price]]*$L$2, 1))</f>
        <v>460000</v>
      </c>
    </row>
    <row r="26423" spans="1:9" x14ac:dyDescent="0.25">
      <c r="A26423" s="2">
        <v>43277</v>
      </c>
      <c r="B26423" s="1">
        <f t="shared" si="824"/>
        <v>2018</v>
      </c>
      <c r="C26423" s="1">
        <f t="shared" si="825"/>
        <v>2</v>
      </c>
      <c r="D26423">
        <v>2611</v>
      </c>
      <c r="E26423" t="s">
        <v>37</v>
      </c>
      <c r="F26423" s="4">
        <v>586000</v>
      </c>
      <c r="G26423" t="s">
        <v>5</v>
      </c>
      <c r="H26423">
        <v>3</v>
      </c>
      <c r="I26423" s="4">
        <f>IF(E26423="Rhode Island", Table1[[#This Row],[price]]*$L$3, IF(E26423="Massachusetts", Table1[[#This Row],[price]]*$L$2, 1))</f>
        <v>586000</v>
      </c>
    </row>
    <row r="26424" spans="1:9" x14ac:dyDescent="0.25">
      <c r="A26424" s="2">
        <v>43277</v>
      </c>
      <c r="B26424" s="1">
        <f t="shared" si="824"/>
        <v>2018</v>
      </c>
      <c r="C26424" s="1">
        <f t="shared" si="825"/>
        <v>2</v>
      </c>
      <c r="D26424">
        <v>2913</v>
      </c>
      <c r="E26424" t="s">
        <v>36</v>
      </c>
      <c r="F26424" s="4">
        <v>618000</v>
      </c>
      <c r="G26424" t="s">
        <v>5</v>
      </c>
      <c r="H26424">
        <v>3</v>
      </c>
      <c r="I26424" s="4">
        <f>IF(E26424="Rhode Island", Table1[[#This Row],[price]]*$L$3, IF(E26424="Massachusetts", Table1[[#This Row],[price]]*$L$2, 1))</f>
        <v>618000</v>
      </c>
    </row>
    <row r="26425" spans="1:9" x14ac:dyDescent="0.25">
      <c r="A26425" s="2">
        <v>43277</v>
      </c>
      <c r="B26425" s="1">
        <f t="shared" si="824"/>
        <v>2018</v>
      </c>
      <c r="C26425" s="1">
        <f t="shared" si="825"/>
        <v>2</v>
      </c>
      <c r="D26425">
        <v>2904</v>
      </c>
      <c r="E26425" t="s">
        <v>36</v>
      </c>
      <c r="F26425" s="4">
        <v>620000</v>
      </c>
      <c r="G26425" t="s">
        <v>5</v>
      </c>
      <c r="H26425">
        <v>3</v>
      </c>
      <c r="I26425" s="4">
        <f>IF(E26425="Rhode Island", Table1[[#This Row],[price]]*$L$3, IF(E26425="Massachusetts", Table1[[#This Row],[price]]*$L$2, 1))</f>
        <v>620000</v>
      </c>
    </row>
    <row r="26426" spans="1:9" x14ac:dyDescent="0.25">
      <c r="A26426" s="2">
        <v>43277</v>
      </c>
      <c r="B26426" s="1">
        <f t="shared" si="824"/>
        <v>2018</v>
      </c>
      <c r="C26426" s="1">
        <f t="shared" si="825"/>
        <v>2</v>
      </c>
      <c r="D26426">
        <v>2611</v>
      </c>
      <c r="E26426" t="s">
        <v>37</v>
      </c>
      <c r="F26426" s="4">
        <v>742000</v>
      </c>
      <c r="G26426" t="s">
        <v>5</v>
      </c>
      <c r="H26426">
        <v>4</v>
      </c>
      <c r="I26426" s="4">
        <f>IF(E26426="Rhode Island", Table1[[#This Row],[price]]*$L$3, IF(E26426="Massachusetts", Table1[[#This Row],[price]]*$L$2, 1))</f>
        <v>742000</v>
      </c>
    </row>
    <row r="26427" spans="1:9" x14ac:dyDescent="0.25">
      <c r="A26427" s="2">
        <v>43277</v>
      </c>
      <c r="B26427" s="1">
        <f t="shared" si="824"/>
        <v>2018</v>
      </c>
      <c r="C26427" s="1">
        <f t="shared" si="825"/>
        <v>2</v>
      </c>
      <c r="D26427">
        <v>2607</v>
      </c>
      <c r="E26427" t="s">
        <v>37</v>
      </c>
      <c r="F26427" s="4">
        <v>1100000</v>
      </c>
      <c r="G26427" t="s">
        <v>5</v>
      </c>
      <c r="H26427">
        <v>5</v>
      </c>
      <c r="I26427" s="4">
        <f>IF(E26427="Rhode Island", Table1[[#This Row],[price]]*$L$3, IF(E26427="Massachusetts", Table1[[#This Row],[price]]*$L$2, 1))</f>
        <v>1100000</v>
      </c>
    </row>
    <row r="26428" spans="1:9" x14ac:dyDescent="0.25">
      <c r="A26428" s="2">
        <v>43277</v>
      </c>
      <c r="B26428" s="1">
        <f t="shared" si="824"/>
        <v>2018</v>
      </c>
      <c r="C26428" s="1">
        <f t="shared" si="825"/>
        <v>2</v>
      </c>
      <c r="D26428">
        <v>2612</v>
      </c>
      <c r="E26428" t="s">
        <v>37</v>
      </c>
      <c r="F26428" s="4">
        <v>220000</v>
      </c>
      <c r="G26428" t="s">
        <v>6</v>
      </c>
      <c r="H26428">
        <v>1</v>
      </c>
      <c r="I26428" s="4">
        <f>IF(E26428="Rhode Island", Table1[[#This Row],[price]]*$L$3, IF(E26428="Massachusetts", Table1[[#This Row],[price]]*$L$2, 1))</f>
        <v>220000</v>
      </c>
    </row>
    <row r="26429" spans="1:9" x14ac:dyDescent="0.25">
      <c r="A26429" s="2">
        <v>43277</v>
      </c>
      <c r="B26429" s="1">
        <f t="shared" si="824"/>
        <v>2018</v>
      </c>
      <c r="C26429" s="1">
        <f t="shared" si="825"/>
        <v>2</v>
      </c>
      <c r="D26429">
        <v>2602</v>
      </c>
      <c r="E26429" t="s">
        <v>37</v>
      </c>
      <c r="F26429" s="4">
        <v>410000</v>
      </c>
      <c r="G26429" t="s">
        <v>6</v>
      </c>
      <c r="H26429">
        <v>2</v>
      </c>
      <c r="I26429" s="4">
        <f>IF(E26429="Rhode Island", Table1[[#This Row],[price]]*$L$3, IF(E26429="Massachusetts", Table1[[#This Row],[price]]*$L$2, 1))</f>
        <v>410000</v>
      </c>
    </row>
    <row r="26430" spans="1:9" x14ac:dyDescent="0.25">
      <c r="A26430" s="2">
        <v>43277</v>
      </c>
      <c r="B26430" s="1">
        <f t="shared" si="824"/>
        <v>2018</v>
      </c>
      <c r="C26430" s="1">
        <f t="shared" si="825"/>
        <v>2</v>
      </c>
      <c r="D26430">
        <v>2612</v>
      </c>
      <c r="E26430" t="s">
        <v>37</v>
      </c>
      <c r="F26430" s="4">
        <v>415000</v>
      </c>
      <c r="G26430" t="s">
        <v>6</v>
      </c>
      <c r="H26430">
        <v>1</v>
      </c>
      <c r="I26430" s="4">
        <f>IF(E26430="Rhode Island", Table1[[#This Row],[price]]*$L$3, IF(E26430="Massachusetts", Table1[[#This Row],[price]]*$L$2, 1))</f>
        <v>415000</v>
      </c>
    </row>
    <row r="26431" spans="1:9" x14ac:dyDescent="0.25">
      <c r="A26431" s="2">
        <v>43277</v>
      </c>
      <c r="B26431" s="1">
        <f t="shared" si="824"/>
        <v>2018</v>
      </c>
      <c r="C26431" s="1">
        <f t="shared" si="825"/>
        <v>2</v>
      </c>
      <c r="D26431">
        <v>2601</v>
      </c>
      <c r="E26431" t="s">
        <v>37</v>
      </c>
      <c r="F26431" s="4">
        <v>445000</v>
      </c>
      <c r="G26431" t="s">
        <v>6</v>
      </c>
      <c r="H26431">
        <v>1</v>
      </c>
      <c r="I26431" s="4">
        <f>IF(E26431="Rhode Island", Table1[[#This Row],[price]]*$L$3, IF(E26431="Massachusetts", Table1[[#This Row],[price]]*$L$2, 1))</f>
        <v>445000</v>
      </c>
    </row>
    <row r="26432" spans="1:9" x14ac:dyDescent="0.25">
      <c r="A26432" s="2">
        <v>43277</v>
      </c>
      <c r="B26432" s="1">
        <f t="shared" si="824"/>
        <v>2018</v>
      </c>
      <c r="C26432" s="1">
        <f t="shared" si="825"/>
        <v>2</v>
      </c>
      <c r="D26432">
        <v>2603</v>
      </c>
      <c r="E26432" t="s">
        <v>37</v>
      </c>
      <c r="F26432" s="4">
        <v>500000</v>
      </c>
      <c r="G26432" t="s">
        <v>6</v>
      </c>
      <c r="H26432">
        <v>2</v>
      </c>
      <c r="I26432" s="4">
        <f>IF(E26432="Rhode Island", Table1[[#This Row],[price]]*$L$3, IF(E26432="Massachusetts", Table1[[#This Row],[price]]*$L$2, 1))</f>
        <v>500000</v>
      </c>
    </row>
    <row r="26433" spans="1:9" x14ac:dyDescent="0.25">
      <c r="A26433" s="2">
        <v>43278</v>
      </c>
      <c r="B26433" s="1">
        <f t="shared" si="824"/>
        <v>2018</v>
      </c>
      <c r="C26433" s="1">
        <f t="shared" si="825"/>
        <v>2</v>
      </c>
      <c r="D26433">
        <v>2905</v>
      </c>
      <c r="E26433" t="s">
        <v>36</v>
      </c>
      <c r="F26433" s="4">
        <v>440000</v>
      </c>
      <c r="G26433" t="s">
        <v>5</v>
      </c>
      <c r="H26433">
        <v>3</v>
      </c>
      <c r="I26433" s="4">
        <f>IF(E26433="Rhode Island", Table1[[#This Row],[price]]*$L$3, IF(E26433="Massachusetts", Table1[[#This Row],[price]]*$L$2, 1))</f>
        <v>440000</v>
      </c>
    </row>
    <row r="26434" spans="1:9" x14ac:dyDescent="0.25">
      <c r="A26434" s="2">
        <v>43278</v>
      </c>
      <c r="B26434" s="1">
        <f t="shared" ref="B26434:B26497" si="826">YEAR(A26434)</f>
        <v>2018</v>
      </c>
      <c r="C26434" s="1">
        <f t="shared" ref="C26434:C26497" si="827">ROUNDUP(MONTH(A26434)/3,0)</f>
        <v>2</v>
      </c>
      <c r="D26434">
        <v>2906</v>
      </c>
      <c r="E26434" t="s">
        <v>36</v>
      </c>
      <c r="F26434" s="4">
        <v>496000</v>
      </c>
      <c r="G26434" t="s">
        <v>5</v>
      </c>
      <c r="H26434">
        <v>3</v>
      </c>
      <c r="I26434" s="4">
        <f>IF(E26434="Rhode Island", Table1[[#This Row],[price]]*$L$3, IF(E26434="Massachusetts", Table1[[#This Row],[price]]*$L$2, 1))</f>
        <v>496000</v>
      </c>
    </row>
    <row r="26435" spans="1:9" x14ac:dyDescent="0.25">
      <c r="A26435" s="2">
        <v>43278</v>
      </c>
      <c r="B26435" s="1">
        <f t="shared" si="826"/>
        <v>2018</v>
      </c>
      <c r="C26435" s="1">
        <f t="shared" si="827"/>
        <v>2</v>
      </c>
      <c r="D26435">
        <v>2902</v>
      </c>
      <c r="E26435" t="s">
        <v>36</v>
      </c>
      <c r="F26435" s="4">
        <v>565000</v>
      </c>
      <c r="G26435" t="s">
        <v>5</v>
      </c>
      <c r="H26435">
        <v>3</v>
      </c>
      <c r="I26435" s="4">
        <f>IF(E26435="Rhode Island", Table1[[#This Row],[price]]*$L$3, IF(E26435="Massachusetts", Table1[[#This Row],[price]]*$L$2, 1))</f>
        <v>565000</v>
      </c>
    </row>
    <row r="26436" spans="1:9" x14ac:dyDescent="0.25">
      <c r="A26436" s="2">
        <v>43278</v>
      </c>
      <c r="B26436" s="1">
        <f t="shared" si="826"/>
        <v>2018</v>
      </c>
      <c r="C26436" s="1">
        <f t="shared" si="827"/>
        <v>2</v>
      </c>
      <c r="D26436">
        <v>2902</v>
      </c>
      <c r="E26436" t="s">
        <v>36</v>
      </c>
      <c r="F26436" s="4">
        <v>571000</v>
      </c>
      <c r="G26436" t="s">
        <v>5</v>
      </c>
      <c r="H26436">
        <v>3</v>
      </c>
      <c r="I26436" s="4">
        <f>IF(E26436="Rhode Island", Table1[[#This Row],[price]]*$L$3, IF(E26436="Massachusetts", Table1[[#This Row],[price]]*$L$2, 1))</f>
        <v>571000</v>
      </c>
    </row>
    <row r="26437" spans="1:9" x14ac:dyDescent="0.25">
      <c r="A26437" s="2">
        <v>43278</v>
      </c>
      <c r="B26437" s="1">
        <f t="shared" si="826"/>
        <v>2018</v>
      </c>
      <c r="C26437" s="1">
        <f t="shared" si="827"/>
        <v>2</v>
      </c>
      <c r="D26437">
        <v>2903</v>
      </c>
      <c r="E26437" t="s">
        <v>36</v>
      </c>
      <c r="F26437" s="4">
        <v>615000</v>
      </c>
      <c r="G26437" t="s">
        <v>5</v>
      </c>
      <c r="H26437">
        <v>3</v>
      </c>
      <c r="I26437" s="4">
        <f>IF(E26437="Rhode Island", Table1[[#This Row],[price]]*$L$3, IF(E26437="Massachusetts", Table1[[#This Row],[price]]*$L$2, 1))</f>
        <v>615000</v>
      </c>
    </row>
    <row r="26438" spans="1:9" x14ac:dyDescent="0.25">
      <c r="A26438" s="2">
        <v>43278</v>
      </c>
      <c r="B26438" s="1">
        <f t="shared" si="826"/>
        <v>2018</v>
      </c>
      <c r="C26438" s="1">
        <f t="shared" si="827"/>
        <v>2</v>
      </c>
      <c r="D26438">
        <v>2902</v>
      </c>
      <c r="E26438" t="s">
        <v>36</v>
      </c>
      <c r="F26438" s="4">
        <v>635000</v>
      </c>
      <c r="G26438" t="s">
        <v>5</v>
      </c>
      <c r="H26438">
        <v>3</v>
      </c>
      <c r="I26438" s="4">
        <f>IF(E26438="Rhode Island", Table1[[#This Row],[price]]*$L$3, IF(E26438="Massachusetts", Table1[[#This Row],[price]]*$L$2, 1))</f>
        <v>635000</v>
      </c>
    </row>
    <row r="26439" spans="1:9" x14ac:dyDescent="0.25">
      <c r="A26439" s="2">
        <v>43278</v>
      </c>
      <c r="B26439" s="1">
        <f t="shared" si="826"/>
        <v>2018</v>
      </c>
      <c r="C26439" s="1">
        <f t="shared" si="827"/>
        <v>2</v>
      </c>
      <c r="D26439">
        <v>2902</v>
      </c>
      <c r="E26439" t="s">
        <v>36</v>
      </c>
      <c r="F26439" s="4">
        <v>790000</v>
      </c>
      <c r="G26439" t="s">
        <v>5</v>
      </c>
      <c r="H26439">
        <v>5</v>
      </c>
      <c r="I26439" s="4">
        <f>IF(E26439="Rhode Island", Table1[[#This Row],[price]]*$L$3, IF(E26439="Massachusetts", Table1[[#This Row],[price]]*$L$2, 1))</f>
        <v>790000</v>
      </c>
    </row>
    <row r="26440" spans="1:9" x14ac:dyDescent="0.25">
      <c r="A26440" s="2">
        <v>43278</v>
      </c>
      <c r="B26440" s="1">
        <f t="shared" si="826"/>
        <v>2018</v>
      </c>
      <c r="C26440" s="1">
        <f t="shared" si="827"/>
        <v>2</v>
      </c>
      <c r="D26440">
        <v>2614</v>
      </c>
      <c r="E26440" t="s">
        <v>37</v>
      </c>
      <c r="F26440" s="4">
        <v>815000</v>
      </c>
      <c r="G26440" t="s">
        <v>5</v>
      </c>
      <c r="H26440">
        <v>4</v>
      </c>
      <c r="I26440" s="4">
        <f>IF(E26440="Rhode Island", Table1[[#This Row],[price]]*$L$3, IF(E26440="Massachusetts", Table1[[#This Row],[price]]*$L$2, 1))</f>
        <v>815000</v>
      </c>
    </row>
    <row r="26441" spans="1:9" x14ac:dyDescent="0.25">
      <c r="A26441" s="2">
        <v>43278</v>
      </c>
      <c r="B26441" s="1">
        <f t="shared" si="826"/>
        <v>2018</v>
      </c>
      <c r="C26441" s="1">
        <f t="shared" si="827"/>
        <v>2</v>
      </c>
      <c r="D26441">
        <v>2607</v>
      </c>
      <c r="E26441" t="s">
        <v>37</v>
      </c>
      <c r="F26441" s="4">
        <v>820000</v>
      </c>
      <c r="G26441" t="s">
        <v>5</v>
      </c>
      <c r="H26441">
        <v>3</v>
      </c>
      <c r="I26441" s="4">
        <f>IF(E26441="Rhode Island", Table1[[#This Row],[price]]*$L$3, IF(E26441="Massachusetts", Table1[[#This Row],[price]]*$L$2, 1))</f>
        <v>820000</v>
      </c>
    </row>
    <row r="26442" spans="1:9" x14ac:dyDescent="0.25">
      <c r="A26442" s="2">
        <v>43278</v>
      </c>
      <c r="B26442" s="1">
        <f t="shared" si="826"/>
        <v>2018</v>
      </c>
      <c r="C26442" s="1">
        <f t="shared" si="827"/>
        <v>2</v>
      </c>
      <c r="D26442">
        <v>2913</v>
      </c>
      <c r="E26442" t="s">
        <v>36</v>
      </c>
      <c r="F26442" s="4">
        <v>880000</v>
      </c>
      <c r="G26442" t="s">
        <v>5</v>
      </c>
      <c r="H26442">
        <v>4</v>
      </c>
      <c r="I26442" s="4">
        <f>IF(E26442="Rhode Island", Table1[[#This Row],[price]]*$L$3, IF(E26442="Massachusetts", Table1[[#This Row],[price]]*$L$2, 1))</f>
        <v>880000</v>
      </c>
    </row>
    <row r="26443" spans="1:9" x14ac:dyDescent="0.25">
      <c r="A26443" s="2">
        <v>43278</v>
      </c>
      <c r="B26443" s="1">
        <f t="shared" si="826"/>
        <v>2018</v>
      </c>
      <c r="C26443" s="1">
        <f t="shared" si="827"/>
        <v>2</v>
      </c>
      <c r="D26443">
        <v>2607</v>
      </c>
      <c r="E26443" t="s">
        <v>37</v>
      </c>
      <c r="F26443" s="4">
        <v>1050000</v>
      </c>
      <c r="G26443" t="s">
        <v>5</v>
      </c>
      <c r="H26443">
        <v>4</v>
      </c>
      <c r="I26443" s="4">
        <f>IF(E26443="Rhode Island", Table1[[#This Row],[price]]*$L$3, IF(E26443="Massachusetts", Table1[[#This Row],[price]]*$L$2, 1))</f>
        <v>1050000</v>
      </c>
    </row>
    <row r="26444" spans="1:9" x14ac:dyDescent="0.25">
      <c r="A26444" s="2">
        <v>43278</v>
      </c>
      <c r="B26444" s="1">
        <f t="shared" si="826"/>
        <v>2018</v>
      </c>
      <c r="C26444" s="1">
        <f t="shared" si="827"/>
        <v>2</v>
      </c>
      <c r="D26444">
        <v>2612</v>
      </c>
      <c r="E26444" t="s">
        <v>37</v>
      </c>
      <c r="F26444" s="4">
        <v>397500</v>
      </c>
      <c r="G26444" t="s">
        <v>6</v>
      </c>
      <c r="H26444">
        <v>1</v>
      </c>
      <c r="I26444" s="4">
        <f>IF(E26444="Rhode Island", Table1[[#This Row],[price]]*$L$3, IF(E26444="Massachusetts", Table1[[#This Row],[price]]*$L$2, 1))</f>
        <v>397500</v>
      </c>
    </row>
    <row r="26445" spans="1:9" x14ac:dyDescent="0.25">
      <c r="A26445" s="2">
        <v>43278</v>
      </c>
      <c r="B26445" s="1">
        <f t="shared" si="826"/>
        <v>2018</v>
      </c>
      <c r="C26445" s="1">
        <f t="shared" si="827"/>
        <v>2</v>
      </c>
      <c r="D26445">
        <v>2617</v>
      </c>
      <c r="E26445" t="s">
        <v>37</v>
      </c>
      <c r="F26445" s="4">
        <v>457000</v>
      </c>
      <c r="G26445" t="s">
        <v>6</v>
      </c>
      <c r="H26445">
        <v>2</v>
      </c>
      <c r="I26445" s="4">
        <f>IF(E26445="Rhode Island", Table1[[#This Row],[price]]*$L$3, IF(E26445="Massachusetts", Table1[[#This Row],[price]]*$L$2, 1))</f>
        <v>457000</v>
      </c>
    </row>
    <row r="26446" spans="1:9" x14ac:dyDescent="0.25">
      <c r="A26446" s="2">
        <v>43278</v>
      </c>
      <c r="B26446" s="1">
        <f t="shared" si="826"/>
        <v>2018</v>
      </c>
      <c r="C26446" s="1">
        <f t="shared" si="827"/>
        <v>2</v>
      </c>
      <c r="D26446">
        <v>2600</v>
      </c>
      <c r="E26446" t="s">
        <v>37</v>
      </c>
      <c r="F26446" s="4">
        <v>1495000</v>
      </c>
      <c r="G26446" t="s">
        <v>6</v>
      </c>
      <c r="H26446">
        <v>3</v>
      </c>
      <c r="I26446" s="4">
        <f>IF(E26446="Rhode Island", Table1[[#This Row],[price]]*$L$3, IF(E26446="Massachusetts", Table1[[#This Row],[price]]*$L$2, 1))</f>
        <v>1495000</v>
      </c>
    </row>
    <row r="26447" spans="1:9" x14ac:dyDescent="0.25">
      <c r="A26447" s="2">
        <v>43279</v>
      </c>
      <c r="B26447" s="1">
        <f t="shared" si="826"/>
        <v>2018</v>
      </c>
      <c r="C26447" s="1">
        <f t="shared" si="827"/>
        <v>2</v>
      </c>
      <c r="D26447">
        <v>2913</v>
      </c>
      <c r="E26447" t="s">
        <v>36</v>
      </c>
      <c r="F26447" s="4">
        <v>473000</v>
      </c>
      <c r="G26447" t="s">
        <v>5</v>
      </c>
      <c r="H26447">
        <v>3</v>
      </c>
      <c r="I26447" s="4">
        <f>IF(E26447="Rhode Island", Table1[[#This Row],[price]]*$L$3, IF(E26447="Massachusetts", Table1[[#This Row],[price]]*$L$2, 1))</f>
        <v>473000</v>
      </c>
    </row>
    <row r="26448" spans="1:9" x14ac:dyDescent="0.25">
      <c r="A26448" s="2">
        <v>43279</v>
      </c>
      <c r="B26448" s="1">
        <f t="shared" si="826"/>
        <v>2018</v>
      </c>
      <c r="C26448" s="1">
        <f t="shared" si="827"/>
        <v>2</v>
      </c>
      <c r="D26448">
        <v>2913</v>
      </c>
      <c r="E26448" t="s">
        <v>36</v>
      </c>
      <c r="F26448" s="4">
        <v>544000</v>
      </c>
      <c r="G26448" t="s">
        <v>5</v>
      </c>
      <c r="H26448">
        <v>3</v>
      </c>
      <c r="I26448" s="4">
        <f>IF(E26448="Rhode Island", Table1[[#This Row],[price]]*$L$3, IF(E26448="Massachusetts", Table1[[#This Row],[price]]*$L$2, 1))</f>
        <v>544000</v>
      </c>
    </row>
    <row r="26449" spans="1:9" x14ac:dyDescent="0.25">
      <c r="A26449" s="2">
        <v>43279</v>
      </c>
      <c r="B26449" s="1">
        <f t="shared" si="826"/>
        <v>2018</v>
      </c>
      <c r="C26449" s="1">
        <f t="shared" si="827"/>
        <v>2</v>
      </c>
      <c r="D26449">
        <v>2905</v>
      </c>
      <c r="E26449" t="s">
        <v>36</v>
      </c>
      <c r="F26449" s="4">
        <v>680000</v>
      </c>
      <c r="G26449" t="s">
        <v>5</v>
      </c>
      <c r="H26449">
        <v>4</v>
      </c>
      <c r="I26449" s="4">
        <f>IF(E26449="Rhode Island", Table1[[#This Row],[price]]*$L$3, IF(E26449="Massachusetts", Table1[[#This Row],[price]]*$L$2, 1))</f>
        <v>680000</v>
      </c>
    </row>
    <row r="26450" spans="1:9" x14ac:dyDescent="0.25">
      <c r="A26450" s="2">
        <v>43279</v>
      </c>
      <c r="B26450" s="1">
        <f t="shared" si="826"/>
        <v>2018</v>
      </c>
      <c r="C26450" s="1">
        <f t="shared" si="827"/>
        <v>2</v>
      </c>
      <c r="D26450">
        <v>2914</v>
      </c>
      <c r="E26450" t="s">
        <v>36</v>
      </c>
      <c r="F26450" s="4">
        <v>775000</v>
      </c>
      <c r="G26450" t="s">
        <v>5</v>
      </c>
      <c r="H26450">
        <v>4</v>
      </c>
      <c r="I26450" s="4">
        <f>IF(E26450="Rhode Island", Table1[[#This Row],[price]]*$L$3, IF(E26450="Massachusetts", Table1[[#This Row],[price]]*$L$2, 1))</f>
        <v>775000</v>
      </c>
    </row>
    <row r="26451" spans="1:9" x14ac:dyDescent="0.25">
      <c r="A26451" s="2">
        <v>43279</v>
      </c>
      <c r="B26451" s="1">
        <f t="shared" si="826"/>
        <v>2018</v>
      </c>
      <c r="C26451" s="1">
        <f t="shared" si="827"/>
        <v>2</v>
      </c>
      <c r="D26451">
        <v>2914</v>
      </c>
      <c r="E26451" t="s">
        <v>36</v>
      </c>
      <c r="F26451" s="4">
        <v>776000</v>
      </c>
      <c r="G26451" t="s">
        <v>5</v>
      </c>
      <c r="H26451">
        <v>4</v>
      </c>
      <c r="I26451" s="4">
        <f>IF(E26451="Rhode Island", Table1[[#This Row],[price]]*$L$3, IF(E26451="Massachusetts", Table1[[#This Row],[price]]*$L$2, 1))</f>
        <v>776000</v>
      </c>
    </row>
    <row r="26452" spans="1:9" x14ac:dyDescent="0.25">
      <c r="A26452" s="2">
        <v>43279</v>
      </c>
      <c r="B26452" s="1">
        <f t="shared" si="826"/>
        <v>2018</v>
      </c>
      <c r="C26452" s="1">
        <f t="shared" si="827"/>
        <v>2</v>
      </c>
      <c r="D26452">
        <v>2904</v>
      </c>
      <c r="E26452" t="s">
        <v>36</v>
      </c>
      <c r="F26452" s="4">
        <v>802500</v>
      </c>
      <c r="G26452" t="s">
        <v>5</v>
      </c>
      <c r="H26452">
        <v>5</v>
      </c>
      <c r="I26452" s="4">
        <f>IF(E26452="Rhode Island", Table1[[#This Row],[price]]*$L$3, IF(E26452="Massachusetts", Table1[[#This Row],[price]]*$L$2, 1))</f>
        <v>802500</v>
      </c>
    </row>
    <row r="26453" spans="1:9" x14ac:dyDescent="0.25">
      <c r="A26453" s="2">
        <v>43279</v>
      </c>
      <c r="B26453" s="1">
        <f t="shared" si="826"/>
        <v>2018</v>
      </c>
      <c r="C26453" s="1">
        <f t="shared" si="827"/>
        <v>2</v>
      </c>
      <c r="D26453">
        <v>2606</v>
      </c>
      <c r="E26453" t="s">
        <v>37</v>
      </c>
      <c r="F26453" s="4">
        <v>1150000</v>
      </c>
      <c r="G26453" t="s">
        <v>5</v>
      </c>
      <c r="H26453">
        <v>4</v>
      </c>
      <c r="I26453" s="4">
        <f>IF(E26453="Rhode Island", Table1[[#This Row],[price]]*$L$3, IF(E26453="Massachusetts", Table1[[#This Row],[price]]*$L$2, 1))</f>
        <v>1150000</v>
      </c>
    </row>
    <row r="26454" spans="1:9" x14ac:dyDescent="0.25">
      <c r="A26454" s="2">
        <v>43279</v>
      </c>
      <c r="B26454" s="1">
        <f t="shared" si="826"/>
        <v>2018</v>
      </c>
      <c r="C26454" s="1">
        <f t="shared" si="827"/>
        <v>2</v>
      </c>
      <c r="D26454">
        <v>2602</v>
      </c>
      <c r="E26454" t="s">
        <v>37</v>
      </c>
      <c r="F26454" s="4">
        <v>1410000</v>
      </c>
      <c r="G26454" t="s">
        <v>5</v>
      </c>
      <c r="H26454">
        <v>5</v>
      </c>
      <c r="I26454" s="4">
        <f>IF(E26454="Rhode Island", Table1[[#This Row],[price]]*$L$3, IF(E26454="Massachusetts", Table1[[#This Row],[price]]*$L$2, 1))</f>
        <v>1410000</v>
      </c>
    </row>
    <row r="26455" spans="1:9" x14ac:dyDescent="0.25">
      <c r="A26455" s="2">
        <v>43279</v>
      </c>
      <c r="B26455" s="1">
        <f t="shared" si="826"/>
        <v>2018</v>
      </c>
      <c r="C26455" s="1">
        <f t="shared" si="827"/>
        <v>2</v>
      </c>
      <c r="D26455">
        <v>2607</v>
      </c>
      <c r="E26455" t="s">
        <v>37</v>
      </c>
      <c r="F26455" s="4">
        <v>175000</v>
      </c>
      <c r="G26455" t="s">
        <v>6</v>
      </c>
      <c r="H26455">
        <v>1</v>
      </c>
      <c r="I26455" s="4">
        <f>IF(E26455="Rhode Island", Table1[[#This Row],[price]]*$L$3, IF(E26455="Massachusetts", Table1[[#This Row],[price]]*$L$2, 1))</f>
        <v>175000</v>
      </c>
    </row>
    <row r="26456" spans="1:9" x14ac:dyDescent="0.25">
      <c r="A26456" s="2">
        <v>43279</v>
      </c>
      <c r="B26456" s="1">
        <f t="shared" si="826"/>
        <v>2018</v>
      </c>
      <c r="C26456" s="1">
        <f t="shared" si="827"/>
        <v>2</v>
      </c>
      <c r="D26456">
        <v>2607</v>
      </c>
      <c r="E26456" t="s">
        <v>37</v>
      </c>
      <c r="F26456" s="4">
        <v>270000</v>
      </c>
      <c r="G26456" t="s">
        <v>6</v>
      </c>
      <c r="H26456">
        <v>2</v>
      </c>
      <c r="I26456" s="4">
        <f>IF(E26456="Rhode Island", Table1[[#This Row],[price]]*$L$3, IF(E26456="Massachusetts", Table1[[#This Row],[price]]*$L$2, 1))</f>
        <v>270000</v>
      </c>
    </row>
    <row r="26457" spans="1:9" x14ac:dyDescent="0.25">
      <c r="A26457" s="2">
        <v>43279</v>
      </c>
      <c r="B26457" s="1">
        <f t="shared" si="826"/>
        <v>2018</v>
      </c>
      <c r="C26457" s="1">
        <f t="shared" si="827"/>
        <v>2</v>
      </c>
      <c r="D26457">
        <v>2607</v>
      </c>
      <c r="E26457" t="s">
        <v>37</v>
      </c>
      <c r="F26457" s="4">
        <v>378000</v>
      </c>
      <c r="G26457" t="s">
        <v>6</v>
      </c>
      <c r="H26457">
        <v>2</v>
      </c>
      <c r="I26457" s="4">
        <f>IF(E26457="Rhode Island", Table1[[#This Row],[price]]*$L$3, IF(E26457="Massachusetts", Table1[[#This Row],[price]]*$L$2, 1))</f>
        <v>378000</v>
      </c>
    </row>
    <row r="26458" spans="1:9" x14ac:dyDescent="0.25">
      <c r="A26458" s="2">
        <v>43280</v>
      </c>
      <c r="B26458" s="1">
        <f t="shared" si="826"/>
        <v>2018</v>
      </c>
      <c r="C26458" s="1">
        <f t="shared" si="827"/>
        <v>2</v>
      </c>
      <c r="D26458">
        <v>2913</v>
      </c>
      <c r="E26458" t="s">
        <v>36</v>
      </c>
      <c r="F26458" s="4">
        <v>438000</v>
      </c>
      <c r="G26458" t="s">
        <v>5</v>
      </c>
      <c r="H26458">
        <v>2</v>
      </c>
      <c r="I26458" s="4">
        <f>IF(E26458="Rhode Island", Table1[[#This Row],[price]]*$L$3, IF(E26458="Massachusetts", Table1[[#This Row],[price]]*$L$2, 1))</f>
        <v>438000</v>
      </c>
    </row>
    <row r="26459" spans="1:9" x14ac:dyDescent="0.25">
      <c r="A26459" s="2">
        <v>43280</v>
      </c>
      <c r="B26459" s="1">
        <f t="shared" si="826"/>
        <v>2018</v>
      </c>
      <c r="C26459" s="1">
        <f t="shared" si="827"/>
        <v>2</v>
      </c>
      <c r="D26459">
        <v>2913</v>
      </c>
      <c r="E26459" t="s">
        <v>36</v>
      </c>
      <c r="F26459" s="4">
        <v>490000</v>
      </c>
      <c r="G26459" t="s">
        <v>5</v>
      </c>
      <c r="H26459">
        <v>3</v>
      </c>
      <c r="I26459" s="4">
        <f>IF(E26459="Rhode Island", Table1[[#This Row],[price]]*$L$3, IF(E26459="Massachusetts", Table1[[#This Row],[price]]*$L$2, 1))</f>
        <v>490000</v>
      </c>
    </row>
    <row r="26460" spans="1:9" x14ac:dyDescent="0.25">
      <c r="A26460" s="2">
        <v>43280</v>
      </c>
      <c r="B26460" s="1">
        <f t="shared" si="826"/>
        <v>2018</v>
      </c>
      <c r="C26460" s="1">
        <f t="shared" si="827"/>
        <v>2</v>
      </c>
      <c r="D26460">
        <v>2906</v>
      </c>
      <c r="E26460" t="s">
        <v>36</v>
      </c>
      <c r="F26460" s="4">
        <v>602000</v>
      </c>
      <c r="G26460" t="s">
        <v>5</v>
      </c>
      <c r="H26460">
        <v>3</v>
      </c>
      <c r="I26460" s="4">
        <f>IF(E26460="Rhode Island", Table1[[#This Row],[price]]*$L$3, IF(E26460="Massachusetts", Table1[[#This Row],[price]]*$L$2, 1))</f>
        <v>602000</v>
      </c>
    </row>
    <row r="26461" spans="1:9" x14ac:dyDescent="0.25">
      <c r="A26461" s="2">
        <v>43280</v>
      </c>
      <c r="B26461" s="1">
        <f t="shared" si="826"/>
        <v>2018</v>
      </c>
      <c r="C26461" s="1">
        <f t="shared" si="827"/>
        <v>2</v>
      </c>
      <c r="D26461">
        <v>2611</v>
      </c>
      <c r="E26461" t="s">
        <v>37</v>
      </c>
      <c r="F26461" s="4">
        <v>618000</v>
      </c>
      <c r="G26461" t="s">
        <v>5</v>
      </c>
      <c r="H26461">
        <v>3</v>
      </c>
      <c r="I26461" s="4">
        <f>IF(E26461="Rhode Island", Table1[[#This Row],[price]]*$L$3, IF(E26461="Massachusetts", Table1[[#This Row],[price]]*$L$2, 1))</f>
        <v>618000</v>
      </c>
    </row>
    <row r="26462" spans="1:9" x14ac:dyDescent="0.25">
      <c r="A26462" s="2">
        <v>43280</v>
      </c>
      <c r="B26462" s="1">
        <f t="shared" si="826"/>
        <v>2018</v>
      </c>
      <c r="C26462" s="1">
        <f t="shared" si="827"/>
        <v>2</v>
      </c>
      <c r="D26462">
        <v>2905</v>
      </c>
      <c r="E26462" t="s">
        <v>36</v>
      </c>
      <c r="F26462" s="4">
        <v>620000</v>
      </c>
      <c r="G26462" t="s">
        <v>5</v>
      </c>
      <c r="H26462">
        <v>4</v>
      </c>
      <c r="I26462" s="4">
        <f>IF(E26462="Rhode Island", Table1[[#This Row],[price]]*$L$3, IF(E26462="Massachusetts", Table1[[#This Row],[price]]*$L$2, 1))</f>
        <v>620000</v>
      </c>
    </row>
    <row r="26463" spans="1:9" x14ac:dyDescent="0.25">
      <c r="A26463" s="2">
        <v>43280</v>
      </c>
      <c r="B26463" s="1">
        <f t="shared" si="826"/>
        <v>2018</v>
      </c>
      <c r="C26463" s="1">
        <f t="shared" si="827"/>
        <v>2</v>
      </c>
      <c r="D26463">
        <v>2615</v>
      </c>
      <c r="E26463" t="s">
        <v>37</v>
      </c>
      <c r="F26463" s="4">
        <v>630000</v>
      </c>
      <c r="G26463" t="s">
        <v>5</v>
      </c>
      <c r="H26463">
        <v>3</v>
      </c>
      <c r="I26463" s="4">
        <f>IF(E26463="Rhode Island", Table1[[#This Row],[price]]*$L$3, IF(E26463="Massachusetts", Table1[[#This Row],[price]]*$L$2, 1))</f>
        <v>630000</v>
      </c>
    </row>
    <row r="26464" spans="1:9" x14ac:dyDescent="0.25">
      <c r="A26464" s="2">
        <v>43280</v>
      </c>
      <c r="B26464" s="1">
        <f t="shared" si="826"/>
        <v>2018</v>
      </c>
      <c r="C26464" s="1">
        <f t="shared" si="827"/>
        <v>2</v>
      </c>
      <c r="D26464">
        <v>2611</v>
      </c>
      <c r="E26464" t="s">
        <v>37</v>
      </c>
      <c r="F26464" s="4">
        <v>660000</v>
      </c>
      <c r="G26464" t="s">
        <v>5</v>
      </c>
      <c r="H26464">
        <v>4</v>
      </c>
      <c r="I26464" s="4">
        <f>IF(E26464="Rhode Island", Table1[[#This Row],[price]]*$L$3, IF(E26464="Massachusetts", Table1[[#This Row],[price]]*$L$2, 1))</f>
        <v>660000</v>
      </c>
    </row>
    <row r="26465" spans="1:9" x14ac:dyDescent="0.25">
      <c r="A26465" s="2">
        <v>43280</v>
      </c>
      <c r="B26465" s="1">
        <f t="shared" si="826"/>
        <v>2018</v>
      </c>
      <c r="C26465" s="1">
        <f t="shared" si="827"/>
        <v>2</v>
      </c>
      <c r="D26465">
        <v>2605</v>
      </c>
      <c r="E26465" t="s">
        <v>37</v>
      </c>
      <c r="F26465" s="4">
        <v>690000</v>
      </c>
      <c r="G26465" t="s">
        <v>5</v>
      </c>
      <c r="H26465">
        <v>2</v>
      </c>
      <c r="I26465" s="4">
        <f>IF(E26465="Rhode Island", Table1[[#This Row],[price]]*$L$3, IF(E26465="Massachusetts", Table1[[#This Row],[price]]*$L$2, 1))</f>
        <v>690000</v>
      </c>
    </row>
    <row r="26466" spans="1:9" x14ac:dyDescent="0.25">
      <c r="A26466" s="2">
        <v>43280</v>
      </c>
      <c r="B26466" s="1">
        <f t="shared" si="826"/>
        <v>2018</v>
      </c>
      <c r="C26466" s="1">
        <f t="shared" si="827"/>
        <v>2</v>
      </c>
      <c r="D26466">
        <v>2914</v>
      </c>
      <c r="E26466" t="s">
        <v>36</v>
      </c>
      <c r="F26466" s="4">
        <v>775500</v>
      </c>
      <c r="G26466" t="s">
        <v>5</v>
      </c>
      <c r="H26466">
        <v>4</v>
      </c>
      <c r="I26466" s="4">
        <f>IF(E26466="Rhode Island", Table1[[#This Row],[price]]*$L$3, IF(E26466="Massachusetts", Table1[[#This Row],[price]]*$L$2, 1))</f>
        <v>775500</v>
      </c>
    </row>
    <row r="26467" spans="1:9" x14ac:dyDescent="0.25">
      <c r="A26467" s="2">
        <v>43280</v>
      </c>
      <c r="B26467" s="1">
        <f t="shared" si="826"/>
        <v>2018</v>
      </c>
      <c r="C26467" s="1">
        <f t="shared" si="827"/>
        <v>2</v>
      </c>
      <c r="D26467">
        <v>2914</v>
      </c>
      <c r="E26467" t="s">
        <v>36</v>
      </c>
      <c r="F26467" s="4">
        <v>835000</v>
      </c>
      <c r="G26467" t="s">
        <v>5</v>
      </c>
      <c r="H26467">
        <v>4</v>
      </c>
      <c r="I26467" s="4">
        <f>IF(E26467="Rhode Island", Table1[[#This Row],[price]]*$L$3, IF(E26467="Massachusetts", Table1[[#This Row],[price]]*$L$2, 1))</f>
        <v>835000</v>
      </c>
    </row>
    <row r="26468" spans="1:9" x14ac:dyDescent="0.25">
      <c r="A26468" s="2">
        <v>43280</v>
      </c>
      <c r="B26468" s="1">
        <f t="shared" si="826"/>
        <v>2018</v>
      </c>
      <c r="C26468" s="1">
        <f t="shared" si="827"/>
        <v>2</v>
      </c>
      <c r="D26468">
        <v>2605</v>
      </c>
      <c r="E26468" t="s">
        <v>37</v>
      </c>
      <c r="F26468" s="4">
        <v>900000</v>
      </c>
      <c r="G26468" t="s">
        <v>5</v>
      </c>
      <c r="H26468">
        <v>4</v>
      </c>
      <c r="I26468" s="4">
        <f>IF(E26468="Rhode Island", Table1[[#This Row],[price]]*$L$3, IF(E26468="Massachusetts", Table1[[#This Row],[price]]*$L$2, 1))</f>
        <v>900000</v>
      </c>
    </row>
    <row r="26469" spans="1:9" x14ac:dyDescent="0.25">
      <c r="A26469" s="2">
        <v>43280</v>
      </c>
      <c r="B26469" s="1">
        <f t="shared" si="826"/>
        <v>2018</v>
      </c>
      <c r="C26469" s="1">
        <f t="shared" si="827"/>
        <v>2</v>
      </c>
      <c r="D26469">
        <v>2605</v>
      </c>
      <c r="E26469" t="s">
        <v>37</v>
      </c>
      <c r="F26469" s="4">
        <v>1467000</v>
      </c>
      <c r="G26469" t="s">
        <v>5</v>
      </c>
      <c r="H26469">
        <v>4</v>
      </c>
      <c r="I26469" s="4">
        <f>IF(E26469="Rhode Island", Table1[[#This Row],[price]]*$L$3, IF(E26469="Massachusetts", Table1[[#This Row],[price]]*$L$2, 1))</f>
        <v>1467000</v>
      </c>
    </row>
    <row r="26470" spans="1:9" x14ac:dyDescent="0.25">
      <c r="A26470" s="2">
        <v>43280</v>
      </c>
      <c r="B26470" s="1">
        <f t="shared" si="826"/>
        <v>2018</v>
      </c>
      <c r="C26470" s="1">
        <f t="shared" si="827"/>
        <v>2</v>
      </c>
      <c r="D26470">
        <v>2612</v>
      </c>
      <c r="E26470" t="s">
        <v>37</v>
      </c>
      <c r="F26470" s="4">
        <v>295000</v>
      </c>
      <c r="G26470" t="s">
        <v>6</v>
      </c>
      <c r="H26470">
        <v>1</v>
      </c>
      <c r="I26470" s="4">
        <f>IF(E26470="Rhode Island", Table1[[#This Row],[price]]*$L$3, IF(E26470="Massachusetts", Table1[[#This Row],[price]]*$L$2, 1))</f>
        <v>295000</v>
      </c>
    </row>
    <row r="26471" spans="1:9" x14ac:dyDescent="0.25">
      <c r="A26471" s="2">
        <v>43280</v>
      </c>
      <c r="B26471" s="1">
        <f t="shared" si="826"/>
        <v>2018</v>
      </c>
      <c r="C26471" s="1">
        <f t="shared" si="827"/>
        <v>2</v>
      </c>
      <c r="D26471">
        <v>2604</v>
      </c>
      <c r="E26471" t="s">
        <v>37</v>
      </c>
      <c r="F26471" s="4">
        <v>437500</v>
      </c>
      <c r="G26471" t="s">
        <v>6</v>
      </c>
      <c r="H26471">
        <v>2</v>
      </c>
      <c r="I26471" s="4">
        <f>IF(E26471="Rhode Island", Table1[[#This Row],[price]]*$L$3, IF(E26471="Massachusetts", Table1[[#This Row],[price]]*$L$2, 1))</f>
        <v>437500</v>
      </c>
    </row>
    <row r="26472" spans="1:9" x14ac:dyDescent="0.25">
      <c r="A26472" s="2">
        <v>43280</v>
      </c>
      <c r="B26472" s="1">
        <f t="shared" si="826"/>
        <v>2018</v>
      </c>
      <c r="C26472" s="1">
        <f t="shared" si="827"/>
        <v>2</v>
      </c>
      <c r="D26472">
        <v>2914</v>
      </c>
      <c r="E26472" t="s">
        <v>36</v>
      </c>
      <c r="F26472" s="4">
        <v>599000</v>
      </c>
      <c r="G26472" t="s">
        <v>6</v>
      </c>
      <c r="H26472">
        <v>3</v>
      </c>
      <c r="I26472" s="4">
        <f>IF(E26472="Rhode Island", Table1[[#This Row],[price]]*$L$3, IF(E26472="Massachusetts", Table1[[#This Row],[price]]*$L$2, 1))</f>
        <v>599000</v>
      </c>
    </row>
    <row r="26473" spans="1:9" x14ac:dyDescent="0.25">
      <c r="A26473" s="2">
        <v>43281</v>
      </c>
      <c r="B26473" s="1">
        <f t="shared" si="826"/>
        <v>2018</v>
      </c>
      <c r="C26473" s="1">
        <f t="shared" si="827"/>
        <v>2</v>
      </c>
      <c r="D26473">
        <v>2615</v>
      </c>
      <c r="E26473" t="s">
        <v>37</v>
      </c>
      <c r="F26473" s="4">
        <v>535000</v>
      </c>
      <c r="G26473" t="s">
        <v>5</v>
      </c>
      <c r="H26473">
        <v>3</v>
      </c>
      <c r="I26473" s="4">
        <f>IF(E26473="Rhode Island", Table1[[#This Row],[price]]*$L$3, IF(E26473="Massachusetts", Table1[[#This Row],[price]]*$L$2, 1))</f>
        <v>535000</v>
      </c>
    </row>
    <row r="26474" spans="1:9" x14ac:dyDescent="0.25">
      <c r="A26474" s="2">
        <v>43281</v>
      </c>
      <c r="B26474" s="1">
        <f t="shared" si="826"/>
        <v>2018</v>
      </c>
      <c r="C26474" s="1">
        <f t="shared" si="827"/>
        <v>2</v>
      </c>
      <c r="D26474">
        <v>2614</v>
      </c>
      <c r="E26474" t="s">
        <v>37</v>
      </c>
      <c r="F26474" s="4">
        <v>571000</v>
      </c>
      <c r="G26474" t="s">
        <v>5</v>
      </c>
      <c r="H26474">
        <v>3</v>
      </c>
      <c r="I26474" s="4">
        <f>IF(E26474="Rhode Island", Table1[[#This Row],[price]]*$L$3, IF(E26474="Massachusetts", Table1[[#This Row],[price]]*$L$2, 1))</f>
        <v>571000</v>
      </c>
    </row>
    <row r="26475" spans="1:9" x14ac:dyDescent="0.25">
      <c r="A26475" s="2">
        <v>43281</v>
      </c>
      <c r="B26475" s="1">
        <f t="shared" si="826"/>
        <v>2018</v>
      </c>
      <c r="C26475" s="1">
        <f t="shared" si="827"/>
        <v>2</v>
      </c>
      <c r="D26475">
        <v>2611</v>
      </c>
      <c r="E26475" t="s">
        <v>37</v>
      </c>
      <c r="F26475" s="4">
        <v>585000</v>
      </c>
      <c r="G26475" t="s">
        <v>5</v>
      </c>
      <c r="H26475">
        <v>4</v>
      </c>
      <c r="I26475" s="4">
        <f>IF(E26475="Rhode Island", Table1[[#This Row],[price]]*$L$3, IF(E26475="Massachusetts", Table1[[#This Row],[price]]*$L$2, 1))</f>
        <v>585000</v>
      </c>
    </row>
    <row r="26476" spans="1:9" x14ac:dyDescent="0.25">
      <c r="A26476" s="2">
        <v>43281</v>
      </c>
      <c r="B26476" s="1">
        <f t="shared" si="826"/>
        <v>2018</v>
      </c>
      <c r="C26476" s="1">
        <f t="shared" si="827"/>
        <v>2</v>
      </c>
      <c r="D26476">
        <v>2615</v>
      </c>
      <c r="E26476" t="s">
        <v>37</v>
      </c>
      <c r="F26476" s="4">
        <v>612000</v>
      </c>
      <c r="G26476" t="s">
        <v>5</v>
      </c>
      <c r="H26476">
        <v>3</v>
      </c>
      <c r="I26476" s="4">
        <f>IF(E26476="Rhode Island", Table1[[#This Row],[price]]*$L$3, IF(E26476="Massachusetts", Table1[[#This Row],[price]]*$L$2, 1))</f>
        <v>612000</v>
      </c>
    </row>
    <row r="26477" spans="1:9" x14ac:dyDescent="0.25">
      <c r="A26477" s="2">
        <v>43281</v>
      </c>
      <c r="B26477" s="1">
        <f t="shared" si="826"/>
        <v>2018</v>
      </c>
      <c r="C26477" s="1">
        <f t="shared" si="827"/>
        <v>2</v>
      </c>
      <c r="D26477">
        <v>2913</v>
      </c>
      <c r="E26477" t="s">
        <v>36</v>
      </c>
      <c r="F26477" s="4">
        <v>615000</v>
      </c>
      <c r="G26477" t="s">
        <v>5</v>
      </c>
      <c r="H26477">
        <v>4</v>
      </c>
      <c r="I26477" s="4">
        <f>IF(E26477="Rhode Island", Table1[[#This Row],[price]]*$L$3, IF(E26477="Massachusetts", Table1[[#This Row],[price]]*$L$2, 1))</f>
        <v>615000</v>
      </c>
    </row>
    <row r="26478" spans="1:9" x14ac:dyDescent="0.25">
      <c r="A26478" s="2">
        <v>43281</v>
      </c>
      <c r="B26478" s="1">
        <f t="shared" si="826"/>
        <v>2018</v>
      </c>
      <c r="C26478" s="1">
        <f t="shared" si="827"/>
        <v>2</v>
      </c>
      <c r="D26478">
        <v>2602</v>
      </c>
      <c r="E26478" t="s">
        <v>37</v>
      </c>
      <c r="F26478" s="4">
        <v>737500</v>
      </c>
      <c r="G26478" t="s">
        <v>5</v>
      </c>
      <c r="H26478">
        <v>3</v>
      </c>
      <c r="I26478" s="4">
        <f>IF(E26478="Rhode Island", Table1[[#This Row],[price]]*$L$3, IF(E26478="Massachusetts", Table1[[#This Row],[price]]*$L$2, 1))</f>
        <v>737500</v>
      </c>
    </row>
    <row r="26479" spans="1:9" x14ac:dyDescent="0.25">
      <c r="A26479" s="2">
        <v>43281</v>
      </c>
      <c r="B26479" s="1">
        <f t="shared" si="826"/>
        <v>2018</v>
      </c>
      <c r="C26479" s="1">
        <f t="shared" si="827"/>
        <v>2</v>
      </c>
      <c r="D26479">
        <v>2912</v>
      </c>
      <c r="E26479" t="s">
        <v>36</v>
      </c>
      <c r="F26479" s="4">
        <v>769000</v>
      </c>
      <c r="G26479" t="s">
        <v>5</v>
      </c>
      <c r="H26479">
        <v>4</v>
      </c>
      <c r="I26479" s="4">
        <f>IF(E26479="Rhode Island", Table1[[#This Row],[price]]*$L$3, IF(E26479="Massachusetts", Table1[[#This Row],[price]]*$L$2, 1))</f>
        <v>769000</v>
      </c>
    </row>
    <row r="26480" spans="1:9" x14ac:dyDescent="0.25">
      <c r="A26480" s="2">
        <v>43281</v>
      </c>
      <c r="B26480" s="1">
        <f t="shared" si="826"/>
        <v>2018</v>
      </c>
      <c r="C26480" s="1">
        <f t="shared" si="827"/>
        <v>2</v>
      </c>
      <c r="D26480">
        <v>2602</v>
      </c>
      <c r="E26480" t="s">
        <v>37</v>
      </c>
      <c r="F26480" s="4">
        <v>1110000</v>
      </c>
      <c r="G26480" t="s">
        <v>5</v>
      </c>
      <c r="H26480">
        <v>4</v>
      </c>
      <c r="I26480" s="4">
        <f>IF(E26480="Rhode Island", Table1[[#This Row],[price]]*$L$3, IF(E26480="Massachusetts", Table1[[#This Row],[price]]*$L$2, 1))</f>
        <v>1110000</v>
      </c>
    </row>
    <row r="26481" spans="1:9" x14ac:dyDescent="0.25">
      <c r="A26481" s="2">
        <v>43281</v>
      </c>
      <c r="B26481" s="1">
        <f t="shared" si="826"/>
        <v>2018</v>
      </c>
      <c r="C26481" s="1">
        <f t="shared" si="827"/>
        <v>2</v>
      </c>
      <c r="D26481">
        <v>2600</v>
      </c>
      <c r="E26481" t="s">
        <v>37</v>
      </c>
      <c r="F26481" s="4">
        <v>1470000</v>
      </c>
      <c r="G26481" t="s">
        <v>5</v>
      </c>
      <c r="H26481">
        <v>4</v>
      </c>
      <c r="I26481" s="4">
        <f>IF(E26481="Rhode Island", Table1[[#This Row],[price]]*$L$3, IF(E26481="Massachusetts", Table1[[#This Row],[price]]*$L$2, 1))</f>
        <v>1470000</v>
      </c>
    </row>
    <row r="26482" spans="1:9" x14ac:dyDescent="0.25">
      <c r="A26482" s="2">
        <v>43283</v>
      </c>
      <c r="B26482" s="1">
        <f t="shared" si="826"/>
        <v>2018</v>
      </c>
      <c r="C26482" s="1">
        <f t="shared" si="827"/>
        <v>3</v>
      </c>
      <c r="D26482">
        <v>2615</v>
      </c>
      <c r="E26482" t="s">
        <v>37</v>
      </c>
      <c r="F26482" s="4">
        <v>525000</v>
      </c>
      <c r="G26482" t="s">
        <v>5</v>
      </c>
      <c r="H26482">
        <v>3</v>
      </c>
      <c r="I26482" s="4">
        <f>IF(E26482="Rhode Island", Table1[[#This Row],[price]]*$L$3, IF(E26482="Massachusetts", Table1[[#This Row],[price]]*$L$2, 1))</f>
        <v>525000</v>
      </c>
    </row>
    <row r="26483" spans="1:9" x14ac:dyDescent="0.25">
      <c r="A26483" s="2">
        <v>43283</v>
      </c>
      <c r="B26483" s="1">
        <f t="shared" si="826"/>
        <v>2018</v>
      </c>
      <c r="C26483" s="1">
        <f t="shared" si="827"/>
        <v>3</v>
      </c>
      <c r="D26483">
        <v>2913</v>
      </c>
      <c r="E26483" t="s">
        <v>36</v>
      </c>
      <c r="F26483" s="4">
        <v>600000</v>
      </c>
      <c r="G26483" t="s">
        <v>5</v>
      </c>
      <c r="H26483">
        <v>3</v>
      </c>
      <c r="I26483" s="4">
        <f>IF(E26483="Rhode Island", Table1[[#This Row],[price]]*$L$3, IF(E26483="Massachusetts", Table1[[#This Row],[price]]*$L$2, 1))</f>
        <v>600000</v>
      </c>
    </row>
    <row r="26484" spans="1:9" x14ac:dyDescent="0.25">
      <c r="A26484" s="2">
        <v>43283</v>
      </c>
      <c r="B26484" s="1">
        <f t="shared" si="826"/>
        <v>2018</v>
      </c>
      <c r="C26484" s="1">
        <f t="shared" si="827"/>
        <v>3</v>
      </c>
      <c r="D26484">
        <v>2614</v>
      </c>
      <c r="E26484" t="s">
        <v>37</v>
      </c>
      <c r="F26484" s="4">
        <v>620000</v>
      </c>
      <c r="G26484" t="s">
        <v>5</v>
      </c>
      <c r="H26484">
        <v>3</v>
      </c>
      <c r="I26484" s="4">
        <f>IF(E26484="Rhode Island", Table1[[#This Row],[price]]*$L$3, IF(E26484="Massachusetts", Table1[[#This Row],[price]]*$L$2, 1))</f>
        <v>620000</v>
      </c>
    </row>
    <row r="26485" spans="1:9" x14ac:dyDescent="0.25">
      <c r="A26485" s="2">
        <v>43283</v>
      </c>
      <c r="B26485" s="1">
        <f t="shared" si="826"/>
        <v>2018</v>
      </c>
      <c r="C26485" s="1">
        <f t="shared" si="827"/>
        <v>3</v>
      </c>
      <c r="D26485">
        <v>2607</v>
      </c>
      <c r="E26485" t="s">
        <v>37</v>
      </c>
      <c r="F26485" s="4">
        <v>630000</v>
      </c>
      <c r="G26485" t="s">
        <v>5</v>
      </c>
      <c r="H26485">
        <v>4</v>
      </c>
      <c r="I26485" s="4">
        <f>IF(E26485="Rhode Island", Table1[[#This Row],[price]]*$L$3, IF(E26485="Massachusetts", Table1[[#This Row],[price]]*$L$2, 1))</f>
        <v>630000</v>
      </c>
    </row>
    <row r="26486" spans="1:9" x14ac:dyDescent="0.25">
      <c r="A26486" s="2">
        <v>43283</v>
      </c>
      <c r="B26486" s="1">
        <f t="shared" si="826"/>
        <v>2018</v>
      </c>
      <c r="C26486" s="1">
        <f t="shared" si="827"/>
        <v>3</v>
      </c>
      <c r="D26486">
        <v>2615</v>
      </c>
      <c r="E26486" t="s">
        <v>37</v>
      </c>
      <c r="F26486" s="4">
        <v>655000</v>
      </c>
      <c r="G26486" t="s">
        <v>5</v>
      </c>
      <c r="H26486">
        <v>4</v>
      </c>
      <c r="I26486" s="4">
        <f>IF(E26486="Rhode Island", Table1[[#This Row],[price]]*$L$3, IF(E26486="Massachusetts", Table1[[#This Row],[price]]*$L$2, 1))</f>
        <v>655000</v>
      </c>
    </row>
    <row r="26487" spans="1:9" x14ac:dyDescent="0.25">
      <c r="A26487" s="2">
        <v>43283</v>
      </c>
      <c r="B26487" s="1">
        <f t="shared" si="826"/>
        <v>2018</v>
      </c>
      <c r="C26487" s="1">
        <f t="shared" si="827"/>
        <v>3</v>
      </c>
      <c r="D26487">
        <v>2905</v>
      </c>
      <c r="E26487" t="s">
        <v>36</v>
      </c>
      <c r="F26487" s="4">
        <v>657000</v>
      </c>
      <c r="G26487" t="s">
        <v>5</v>
      </c>
      <c r="H26487">
        <v>5</v>
      </c>
      <c r="I26487" s="4">
        <f>IF(E26487="Rhode Island", Table1[[#This Row],[price]]*$L$3, IF(E26487="Massachusetts", Table1[[#This Row],[price]]*$L$2, 1))</f>
        <v>657000</v>
      </c>
    </row>
    <row r="26488" spans="1:9" x14ac:dyDescent="0.25">
      <c r="A26488" s="2">
        <v>43283</v>
      </c>
      <c r="B26488" s="1">
        <f t="shared" si="826"/>
        <v>2018</v>
      </c>
      <c r="C26488" s="1">
        <f t="shared" si="827"/>
        <v>3</v>
      </c>
      <c r="D26488">
        <v>2903</v>
      </c>
      <c r="E26488" t="s">
        <v>36</v>
      </c>
      <c r="F26488" s="4">
        <v>725000</v>
      </c>
      <c r="G26488" t="s">
        <v>5</v>
      </c>
      <c r="H26488">
        <v>4</v>
      </c>
      <c r="I26488" s="4">
        <f>IF(E26488="Rhode Island", Table1[[#This Row],[price]]*$L$3, IF(E26488="Massachusetts", Table1[[#This Row],[price]]*$L$2, 1))</f>
        <v>725000</v>
      </c>
    </row>
    <row r="26489" spans="1:9" x14ac:dyDescent="0.25">
      <c r="A26489" s="2">
        <v>43283</v>
      </c>
      <c r="B26489" s="1">
        <f t="shared" si="826"/>
        <v>2018</v>
      </c>
      <c r="C26489" s="1">
        <f t="shared" si="827"/>
        <v>3</v>
      </c>
      <c r="D26489">
        <v>2606</v>
      </c>
      <c r="E26489" t="s">
        <v>37</v>
      </c>
      <c r="F26489" s="4">
        <v>725000</v>
      </c>
      <c r="G26489" t="s">
        <v>5</v>
      </c>
      <c r="H26489">
        <v>3</v>
      </c>
      <c r="I26489" s="4">
        <f>IF(E26489="Rhode Island", Table1[[#This Row],[price]]*$L$3, IF(E26489="Massachusetts", Table1[[#This Row],[price]]*$L$2, 1))</f>
        <v>725000</v>
      </c>
    </row>
    <row r="26490" spans="1:9" x14ac:dyDescent="0.25">
      <c r="A26490" s="2">
        <v>43283</v>
      </c>
      <c r="B26490" s="1">
        <f t="shared" si="826"/>
        <v>2018</v>
      </c>
      <c r="C26490" s="1">
        <f t="shared" si="827"/>
        <v>3</v>
      </c>
      <c r="D26490">
        <v>2914</v>
      </c>
      <c r="E26490" t="s">
        <v>36</v>
      </c>
      <c r="F26490" s="4">
        <v>725000</v>
      </c>
      <c r="G26490" t="s">
        <v>5</v>
      </c>
      <c r="H26490">
        <v>4</v>
      </c>
      <c r="I26490" s="4">
        <f>IF(E26490="Rhode Island", Table1[[#This Row],[price]]*$L$3, IF(E26490="Massachusetts", Table1[[#This Row],[price]]*$L$2, 1))</f>
        <v>725000</v>
      </c>
    </row>
    <row r="26491" spans="1:9" x14ac:dyDescent="0.25">
      <c r="A26491" s="2">
        <v>43283</v>
      </c>
      <c r="B26491" s="1">
        <f t="shared" si="826"/>
        <v>2018</v>
      </c>
      <c r="C26491" s="1">
        <f t="shared" si="827"/>
        <v>3</v>
      </c>
      <c r="D26491">
        <v>2906</v>
      </c>
      <c r="E26491" t="s">
        <v>36</v>
      </c>
      <c r="F26491" s="4">
        <v>735000</v>
      </c>
      <c r="G26491" t="s">
        <v>5</v>
      </c>
      <c r="H26491">
        <v>4</v>
      </c>
      <c r="I26491" s="4">
        <f>IF(E26491="Rhode Island", Table1[[#This Row],[price]]*$L$3, IF(E26491="Massachusetts", Table1[[#This Row],[price]]*$L$2, 1))</f>
        <v>735000</v>
      </c>
    </row>
    <row r="26492" spans="1:9" x14ac:dyDescent="0.25">
      <c r="A26492" s="2">
        <v>43283</v>
      </c>
      <c r="B26492" s="1">
        <f t="shared" si="826"/>
        <v>2018</v>
      </c>
      <c r="C26492" s="1">
        <f t="shared" si="827"/>
        <v>3</v>
      </c>
      <c r="D26492">
        <v>2602</v>
      </c>
      <c r="E26492" t="s">
        <v>37</v>
      </c>
      <c r="F26492" s="4">
        <v>980000</v>
      </c>
      <c r="G26492" t="s">
        <v>5</v>
      </c>
      <c r="H26492">
        <v>3</v>
      </c>
      <c r="I26492" s="4">
        <f>IF(E26492="Rhode Island", Table1[[#This Row],[price]]*$L$3, IF(E26492="Massachusetts", Table1[[#This Row],[price]]*$L$2, 1))</f>
        <v>980000</v>
      </c>
    </row>
    <row r="26493" spans="1:9" x14ac:dyDescent="0.25">
      <c r="A26493" s="2">
        <v>43283</v>
      </c>
      <c r="B26493" s="1">
        <f t="shared" si="826"/>
        <v>2018</v>
      </c>
      <c r="C26493" s="1">
        <f t="shared" si="827"/>
        <v>3</v>
      </c>
      <c r="D26493">
        <v>2604</v>
      </c>
      <c r="E26493" t="s">
        <v>37</v>
      </c>
      <c r="F26493" s="4">
        <v>1206000</v>
      </c>
      <c r="G26493" t="s">
        <v>5</v>
      </c>
      <c r="H26493">
        <v>4</v>
      </c>
      <c r="I26493" s="4">
        <f>IF(E26493="Rhode Island", Table1[[#This Row],[price]]*$L$3, IF(E26493="Massachusetts", Table1[[#This Row],[price]]*$L$2, 1))</f>
        <v>1206000</v>
      </c>
    </row>
    <row r="26494" spans="1:9" x14ac:dyDescent="0.25">
      <c r="A26494" s="2">
        <v>43283</v>
      </c>
      <c r="B26494" s="1">
        <f t="shared" si="826"/>
        <v>2018</v>
      </c>
      <c r="C26494" s="1">
        <f t="shared" si="827"/>
        <v>3</v>
      </c>
      <c r="D26494">
        <v>2912</v>
      </c>
      <c r="E26494" t="s">
        <v>36</v>
      </c>
      <c r="F26494" s="4">
        <v>262000</v>
      </c>
      <c r="G26494" t="s">
        <v>6</v>
      </c>
      <c r="H26494">
        <v>1</v>
      </c>
      <c r="I26494" s="4">
        <f>IF(E26494="Rhode Island", Table1[[#This Row],[price]]*$L$3, IF(E26494="Massachusetts", Table1[[#This Row],[price]]*$L$2, 1))</f>
        <v>262000</v>
      </c>
    </row>
    <row r="26495" spans="1:9" x14ac:dyDescent="0.25">
      <c r="A26495" s="2">
        <v>43283</v>
      </c>
      <c r="B26495" s="1">
        <f t="shared" si="826"/>
        <v>2018</v>
      </c>
      <c r="C26495" s="1">
        <f t="shared" si="827"/>
        <v>3</v>
      </c>
      <c r="D26495">
        <v>2902</v>
      </c>
      <c r="E26495" t="s">
        <v>36</v>
      </c>
      <c r="F26495" s="4">
        <v>309000</v>
      </c>
      <c r="G26495" t="s">
        <v>6</v>
      </c>
      <c r="H26495">
        <v>2</v>
      </c>
      <c r="I26495" s="4">
        <f>IF(E26495="Rhode Island", Table1[[#This Row],[price]]*$L$3, IF(E26495="Massachusetts", Table1[[#This Row],[price]]*$L$2, 1))</f>
        <v>309000</v>
      </c>
    </row>
    <row r="26496" spans="1:9" x14ac:dyDescent="0.25">
      <c r="A26496" s="2">
        <v>43283</v>
      </c>
      <c r="B26496" s="1">
        <f t="shared" si="826"/>
        <v>2018</v>
      </c>
      <c r="C26496" s="1">
        <f t="shared" si="827"/>
        <v>3</v>
      </c>
      <c r="D26496">
        <v>2606</v>
      </c>
      <c r="E26496" t="s">
        <v>37</v>
      </c>
      <c r="F26496" s="4">
        <v>360000</v>
      </c>
      <c r="G26496" t="s">
        <v>6</v>
      </c>
      <c r="H26496">
        <v>2</v>
      </c>
      <c r="I26496" s="4">
        <f>IF(E26496="Rhode Island", Table1[[#This Row],[price]]*$L$3, IF(E26496="Massachusetts", Table1[[#This Row],[price]]*$L$2, 1))</f>
        <v>360000</v>
      </c>
    </row>
    <row r="26497" spans="1:9" x14ac:dyDescent="0.25">
      <c r="A26497" s="2">
        <v>43283</v>
      </c>
      <c r="B26497" s="1">
        <f t="shared" si="826"/>
        <v>2018</v>
      </c>
      <c r="C26497" s="1">
        <f t="shared" si="827"/>
        <v>3</v>
      </c>
      <c r="D26497">
        <v>2612</v>
      </c>
      <c r="E26497" t="s">
        <v>37</v>
      </c>
      <c r="F26497" s="4">
        <v>412000</v>
      </c>
      <c r="G26497" t="s">
        <v>6</v>
      </c>
      <c r="H26497">
        <v>1</v>
      </c>
      <c r="I26497" s="4">
        <f>IF(E26497="Rhode Island", Table1[[#This Row],[price]]*$L$3, IF(E26497="Massachusetts", Table1[[#This Row],[price]]*$L$2, 1))</f>
        <v>412000</v>
      </c>
    </row>
    <row r="26498" spans="1:9" x14ac:dyDescent="0.25">
      <c r="A26498" s="2">
        <v>43283</v>
      </c>
      <c r="B26498" s="1">
        <f t="shared" ref="B26498:B26561" si="828">YEAR(A26498)</f>
        <v>2018</v>
      </c>
      <c r="C26498" s="1">
        <f t="shared" ref="C26498:C26561" si="829">ROUNDUP(MONTH(A26498)/3,0)</f>
        <v>3</v>
      </c>
      <c r="D26498">
        <v>2605</v>
      </c>
      <c r="E26498" t="s">
        <v>37</v>
      </c>
      <c r="F26498" s="4">
        <v>485000</v>
      </c>
      <c r="G26498" t="s">
        <v>6</v>
      </c>
      <c r="H26498">
        <v>2</v>
      </c>
      <c r="I26498" s="4">
        <f>IF(E26498="Rhode Island", Table1[[#This Row],[price]]*$L$3, IF(E26498="Massachusetts", Table1[[#This Row],[price]]*$L$2, 1))</f>
        <v>485000</v>
      </c>
    </row>
    <row r="26499" spans="1:9" x14ac:dyDescent="0.25">
      <c r="A26499" s="2">
        <v>43283</v>
      </c>
      <c r="B26499" s="1">
        <f t="shared" si="828"/>
        <v>2018</v>
      </c>
      <c r="C26499" s="1">
        <f t="shared" si="829"/>
        <v>3</v>
      </c>
      <c r="D26499">
        <v>2612</v>
      </c>
      <c r="E26499" t="s">
        <v>37</v>
      </c>
      <c r="F26499" s="4">
        <v>538800</v>
      </c>
      <c r="G26499" t="s">
        <v>6</v>
      </c>
      <c r="H26499">
        <v>3</v>
      </c>
      <c r="I26499" s="4">
        <f>IF(E26499="Rhode Island", Table1[[#This Row],[price]]*$L$3, IF(E26499="Massachusetts", Table1[[#This Row],[price]]*$L$2, 1))</f>
        <v>538800</v>
      </c>
    </row>
    <row r="26500" spans="1:9" x14ac:dyDescent="0.25">
      <c r="A26500" s="2">
        <v>43283</v>
      </c>
      <c r="B26500" s="1">
        <f t="shared" si="828"/>
        <v>2018</v>
      </c>
      <c r="C26500" s="1">
        <f t="shared" si="829"/>
        <v>3</v>
      </c>
      <c r="D26500">
        <v>2604</v>
      </c>
      <c r="E26500" t="s">
        <v>37</v>
      </c>
      <c r="F26500" s="4">
        <v>730000</v>
      </c>
      <c r="G26500" t="s">
        <v>6</v>
      </c>
      <c r="H26500">
        <v>2</v>
      </c>
      <c r="I26500" s="4">
        <f>IF(E26500="Rhode Island", Table1[[#This Row],[price]]*$L$3, IF(E26500="Massachusetts", Table1[[#This Row],[price]]*$L$2, 1))</f>
        <v>730000</v>
      </c>
    </row>
    <row r="26501" spans="1:9" x14ac:dyDescent="0.25">
      <c r="A26501" s="2">
        <v>43284</v>
      </c>
      <c r="B26501" s="1">
        <f t="shared" si="828"/>
        <v>2018</v>
      </c>
      <c r="C26501" s="1">
        <f t="shared" si="829"/>
        <v>3</v>
      </c>
      <c r="D26501">
        <v>2913</v>
      </c>
      <c r="E26501" t="s">
        <v>36</v>
      </c>
      <c r="F26501" s="4">
        <v>530000</v>
      </c>
      <c r="G26501" t="s">
        <v>5</v>
      </c>
      <c r="H26501">
        <v>3</v>
      </c>
      <c r="I26501" s="4">
        <f>IF(E26501="Rhode Island", Table1[[#This Row],[price]]*$L$3, IF(E26501="Massachusetts", Table1[[#This Row],[price]]*$L$2, 1))</f>
        <v>530000</v>
      </c>
    </row>
    <row r="26502" spans="1:9" x14ac:dyDescent="0.25">
      <c r="A26502" s="2">
        <v>43284</v>
      </c>
      <c r="B26502" s="1">
        <f t="shared" si="828"/>
        <v>2018</v>
      </c>
      <c r="C26502" s="1">
        <f t="shared" si="829"/>
        <v>3</v>
      </c>
      <c r="D26502">
        <v>2905</v>
      </c>
      <c r="E26502" t="s">
        <v>36</v>
      </c>
      <c r="F26502" s="4">
        <v>620000</v>
      </c>
      <c r="G26502" t="s">
        <v>5</v>
      </c>
      <c r="H26502">
        <v>5</v>
      </c>
      <c r="I26502" s="4">
        <f>IF(E26502="Rhode Island", Table1[[#This Row],[price]]*$L$3, IF(E26502="Massachusetts", Table1[[#This Row],[price]]*$L$2, 1))</f>
        <v>620000</v>
      </c>
    </row>
    <row r="26503" spans="1:9" x14ac:dyDescent="0.25">
      <c r="A26503" s="2">
        <v>43284</v>
      </c>
      <c r="B26503" s="1">
        <f t="shared" si="828"/>
        <v>2018</v>
      </c>
      <c r="C26503" s="1">
        <f t="shared" si="829"/>
        <v>3</v>
      </c>
      <c r="D26503">
        <v>2611</v>
      </c>
      <c r="E26503" t="s">
        <v>37</v>
      </c>
      <c r="F26503" s="4">
        <v>643000</v>
      </c>
      <c r="G26503" t="s">
        <v>5</v>
      </c>
      <c r="H26503">
        <v>3</v>
      </c>
      <c r="I26503" s="4">
        <f>IF(E26503="Rhode Island", Table1[[#This Row],[price]]*$L$3, IF(E26503="Massachusetts", Table1[[#This Row],[price]]*$L$2, 1))</f>
        <v>643000</v>
      </c>
    </row>
    <row r="26504" spans="1:9" x14ac:dyDescent="0.25">
      <c r="A26504" s="2">
        <v>43284</v>
      </c>
      <c r="B26504" s="1">
        <f t="shared" si="828"/>
        <v>2018</v>
      </c>
      <c r="C26504" s="1">
        <f t="shared" si="829"/>
        <v>3</v>
      </c>
      <c r="D26504">
        <v>2905</v>
      </c>
      <c r="E26504" t="s">
        <v>36</v>
      </c>
      <c r="F26504" s="4">
        <v>650000</v>
      </c>
      <c r="G26504" t="s">
        <v>5</v>
      </c>
      <c r="H26504">
        <v>5</v>
      </c>
      <c r="I26504" s="4">
        <f>IF(E26504="Rhode Island", Table1[[#This Row],[price]]*$L$3, IF(E26504="Massachusetts", Table1[[#This Row],[price]]*$L$2, 1))</f>
        <v>650000</v>
      </c>
    </row>
    <row r="26505" spans="1:9" x14ac:dyDescent="0.25">
      <c r="A26505" s="2">
        <v>43284</v>
      </c>
      <c r="B26505" s="1">
        <f t="shared" si="828"/>
        <v>2018</v>
      </c>
      <c r="C26505" s="1">
        <f t="shared" si="829"/>
        <v>3</v>
      </c>
      <c r="D26505">
        <v>2906</v>
      </c>
      <c r="E26505" t="s">
        <v>36</v>
      </c>
      <c r="F26505" s="4">
        <v>670000</v>
      </c>
      <c r="G26505" t="s">
        <v>5</v>
      </c>
      <c r="H26505">
        <v>4</v>
      </c>
      <c r="I26505" s="4">
        <f>IF(E26505="Rhode Island", Table1[[#This Row],[price]]*$L$3, IF(E26505="Massachusetts", Table1[[#This Row],[price]]*$L$2, 1))</f>
        <v>670000</v>
      </c>
    </row>
    <row r="26506" spans="1:9" x14ac:dyDescent="0.25">
      <c r="A26506" s="2">
        <v>43284</v>
      </c>
      <c r="B26506" s="1">
        <f t="shared" si="828"/>
        <v>2018</v>
      </c>
      <c r="C26506" s="1">
        <f t="shared" si="829"/>
        <v>3</v>
      </c>
      <c r="D26506">
        <v>2602</v>
      </c>
      <c r="E26506" t="s">
        <v>37</v>
      </c>
      <c r="F26506" s="4">
        <v>322000</v>
      </c>
      <c r="G26506" t="s">
        <v>6</v>
      </c>
      <c r="H26506">
        <v>2</v>
      </c>
      <c r="I26506" s="4">
        <f>IF(E26506="Rhode Island", Table1[[#This Row],[price]]*$L$3, IF(E26506="Massachusetts", Table1[[#This Row],[price]]*$L$2, 1))</f>
        <v>322000</v>
      </c>
    </row>
    <row r="26507" spans="1:9" x14ac:dyDescent="0.25">
      <c r="A26507" s="2">
        <v>43285</v>
      </c>
      <c r="B26507" s="1">
        <f t="shared" si="828"/>
        <v>2018</v>
      </c>
      <c r="C26507" s="1">
        <f t="shared" si="829"/>
        <v>3</v>
      </c>
      <c r="D26507">
        <v>2615</v>
      </c>
      <c r="E26507" t="s">
        <v>37</v>
      </c>
      <c r="F26507" s="4">
        <v>430000</v>
      </c>
      <c r="G26507" t="s">
        <v>5</v>
      </c>
      <c r="H26507">
        <v>3</v>
      </c>
      <c r="I26507" s="4">
        <f>IF(E26507="Rhode Island", Table1[[#This Row],[price]]*$L$3, IF(E26507="Massachusetts", Table1[[#This Row],[price]]*$L$2, 1))</f>
        <v>430000</v>
      </c>
    </row>
    <row r="26508" spans="1:9" x14ac:dyDescent="0.25">
      <c r="A26508" s="2">
        <v>43285</v>
      </c>
      <c r="B26508" s="1">
        <f t="shared" si="828"/>
        <v>2018</v>
      </c>
      <c r="C26508" s="1">
        <f t="shared" si="829"/>
        <v>3</v>
      </c>
      <c r="D26508">
        <v>2914</v>
      </c>
      <c r="E26508" t="s">
        <v>36</v>
      </c>
      <c r="F26508" s="4">
        <v>495000</v>
      </c>
      <c r="G26508" t="s">
        <v>5</v>
      </c>
      <c r="H26508">
        <v>3</v>
      </c>
      <c r="I26508" s="4">
        <f>IF(E26508="Rhode Island", Table1[[#This Row],[price]]*$L$3, IF(E26508="Massachusetts", Table1[[#This Row],[price]]*$L$2, 1))</f>
        <v>495000</v>
      </c>
    </row>
    <row r="26509" spans="1:9" x14ac:dyDescent="0.25">
      <c r="A26509" s="2">
        <v>43285</v>
      </c>
      <c r="B26509" s="1">
        <f t="shared" si="828"/>
        <v>2018</v>
      </c>
      <c r="C26509" s="1">
        <f t="shared" si="829"/>
        <v>3</v>
      </c>
      <c r="D26509">
        <v>2913</v>
      </c>
      <c r="E26509" t="s">
        <v>36</v>
      </c>
      <c r="F26509" s="4">
        <v>510000</v>
      </c>
      <c r="G26509" t="s">
        <v>5</v>
      </c>
      <c r="H26509">
        <v>3</v>
      </c>
      <c r="I26509" s="4">
        <f>IF(E26509="Rhode Island", Table1[[#This Row],[price]]*$L$3, IF(E26509="Massachusetts", Table1[[#This Row],[price]]*$L$2, 1))</f>
        <v>510000</v>
      </c>
    </row>
    <row r="26510" spans="1:9" x14ac:dyDescent="0.25">
      <c r="A26510" s="2">
        <v>43285</v>
      </c>
      <c r="B26510" s="1">
        <f t="shared" si="828"/>
        <v>2018</v>
      </c>
      <c r="C26510" s="1">
        <f t="shared" si="829"/>
        <v>3</v>
      </c>
      <c r="D26510">
        <v>2902</v>
      </c>
      <c r="E26510" t="s">
        <v>36</v>
      </c>
      <c r="F26510" s="4">
        <v>575000</v>
      </c>
      <c r="G26510" t="s">
        <v>5</v>
      </c>
      <c r="H26510">
        <v>4</v>
      </c>
      <c r="I26510" s="4">
        <f>IF(E26510="Rhode Island", Table1[[#This Row],[price]]*$L$3, IF(E26510="Massachusetts", Table1[[#This Row],[price]]*$L$2, 1))</f>
        <v>575000</v>
      </c>
    </row>
    <row r="26511" spans="1:9" x14ac:dyDescent="0.25">
      <c r="A26511" s="2">
        <v>43285</v>
      </c>
      <c r="B26511" s="1">
        <f t="shared" si="828"/>
        <v>2018</v>
      </c>
      <c r="C26511" s="1">
        <f t="shared" si="829"/>
        <v>3</v>
      </c>
      <c r="D26511">
        <v>2615</v>
      </c>
      <c r="E26511" t="s">
        <v>37</v>
      </c>
      <c r="F26511" s="4">
        <v>610000</v>
      </c>
      <c r="G26511" t="s">
        <v>5</v>
      </c>
      <c r="H26511">
        <v>4</v>
      </c>
      <c r="I26511" s="4">
        <f>IF(E26511="Rhode Island", Table1[[#This Row],[price]]*$L$3, IF(E26511="Massachusetts", Table1[[#This Row],[price]]*$L$2, 1))</f>
        <v>610000</v>
      </c>
    </row>
    <row r="26512" spans="1:9" x14ac:dyDescent="0.25">
      <c r="A26512" s="2">
        <v>43285</v>
      </c>
      <c r="B26512" s="1">
        <f t="shared" si="828"/>
        <v>2018</v>
      </c>
      <c r="C26512" s="1">
        <f t="shared" si="829"/>
        <v>3</v>
      </c>
      <c r="D26512">
        <v>2617</v>
      </c>
      <c r="E26512" t="s">
        <v>37</v>
      </c>
      <c r="F26512" s="4">
        <v>710000</v>
      </c>
      <c r="G26512" t="s">
        <v>5</v>
      </c>
      <c r="H26512">
        <v>4</v>
      </c>
      <c r="I26512" s="4">
        <f>IF(E26512="Rhode Island", Table1[[#This Row],[price]]*$L$3, IF(E26512="Massachusetts", Table1[[#This Row],[price]]*$L$2, 1))</f>
        <v>710000</v>
      </c>
    </row>
    <row r="26513" spans="1:9" x14ac:dyDescent="0.25">
      <c r="A26513" s="2">
        <v>43285</v>
      </c>
      <c r="B26513" s="1">
        <f t="shared" si="828"/>
        <v>2018</v>
      </c>
      <c r="C26513" s="1">
        <f t="shared" si="829"/>
        <v>3</v>
      </c>
      <c r="D26513">
        <v>2912</v>
      </c>
      <c r="E26513" t="s">
        <v>36</v>
      </c>
      <c r="F26513" s="4">
        <v>790000</v>
      </c>
      <c r="G26513" t="s">
        <v>5</v>
      </c>
      <c r="H26513">
        <v>4</v>
      </c>
      <c r="I26513" s="4">
        <f>IF(E26513="Rhode Island", Table1[[#This Row],[price]]*$L$3, IF(E26513="Massachusetts", Table1[[#This Row],[price]]*$L$2, 1))</f>
        <v>790000</v>
      </c>
    </row>
    <row r="26514" spans="1:9" x14ac:dyDescent="0.25">
      <c r="A26514" s="2">
        <v>43285</v>
      </c>
      <c r="B26514" s="1">
        <f t="shared" si="828"/>
        <v>2018</v>
      </c>
      <c r="C26514" s="1">
        <f t="shared" si="829"/>
        <v>3</v>
      </c>
      <c r="D26514">
        <v>2603</v>
      </c>
      <c r="E26514" t="s">
        <v>37</v>
      </c>
      <c r="F26514" s="4">
        <v>300000</v>
      </c>
      <c r="G26514" t="s">
        <v>6</v>
      </c>
      <c r="H26514">
        <v>4</v>
      </c>
      <c r="I26514" s="4">
        <f>IF(E26514="Rhode Island", Table1[[#This Row],[price]]*$L$3, IF(E26514="Massachusetts", Table1[[#This Row],[price]]*$L$2, 1))</f>
        <v>300000</v>
      </c>
    </row>
    <row r="26515" spans="1:9" x14ac:dyDescent="0.25">
      <c r="A26515" s="2">
        <v>43285</v>
      </c>
      <c r="B26515" s="1">
        <f t="shared" si="828"/>
        <v>2018</v>
      </c>
      <c r="C26515" s="1">
        <f t="shared" si="829"/>
        <v>3</v>
      </c>
      <c r="D26515">
        <v>2603</v>
      </c>
      <c r="E26515" t="s">
        <v>37</v>
      </c>
      <c r="F26515" s="4">
        <v>320000</v>
      </c>
      <c r="G26515" t="s">
        <v>6</v>
      </c>
      <c r="H26515">
        <v>2</v>
      </c>
      <c r="I26515" s="4">
        <f>IF(E26515="Rhode Island", Table1[[#This Row],[price]]*$L$3, IF(E26515="Massachusetts", Table1[[#This Row],[price]]*$L$2, 1))</f>
        <v>320000</v>
      </c>
    </row>
    <row r="26516" spans="1:9" x14ac:dyDescent="0.25">
      <c r="A26516" s="2">
        <v>43285</v>
      </c>
      <c r="B26516" s="1">
        <f t="shared" si="828"/>
        <v>2018</v>
      </c>
      <c r="C26516" s="1">
        <f t="shared" si="829"/>
        <v>3</v>
      </c>
      <c r="D26516">
        <v>2612</v>
      </c>
      <c r="E26516" t="s">
        <v>37</v>
      </c>
      <c r="F26516" s="4">
        <v>385000</v>
      </c>
      <c r="G26516" t="s">
        <v>6</v>
      </c>
      <c r="H26516">
        <v>1</v>
      </c>
      <c r="I26516" s="4">
        <f>IF(E26516="Rhode Island", Table1[[#This Row],[price]]*$L$3, IF(E26516="Massachusetts", Table1[[#This Row],[price]]*$L$2, 1))</f>
        <v>385000</v>
      </c>
    </row>
    <row r="26517" spans="1:9" x14ac:dyDescent="0.25">
      <c r="A26517" s="2">
        <v>43285</v>
      </c>
      <c r="B26517" s="1">
        <f t="shared" si="828"/>
        <v>2018</v>
      </c>
      <c r="C26517" s="1">
        <f t="shared" si="829"/>
        <v>3</v>
      </c>
      <c r="D26517">
        <v>2604</v>
      </c>
      <c r="E26517" t="s">
        <v>37</v>
      </c>
      <c r="F26517" s="4">
        <v>392000</v>
      </c>
      <c r="G26517" t="s">
        <v>6</v>
      </c>
      <c r="H26517">
        <v>1</v>
      </c>
      <c r="I26517" s="4">
        <f>IF(E26517="Rhode Island", Table1[[#This Row],[price]]*$L$3, IF(E26517="Massachusetts", Table1[[#This Row],[price]]*$L$2, 1))</f>
        <v>392000</v>
      </c>
    </row>
    <row r="26518" spans="1:9" x14ac:dyDescent="0.25">
      <c r="A26518" s="2">
        <v>43285</v>
      </c>
      <c r="B26518" s="1">
        <f t="shared" si="828"/>
        <v>2018</v>
      </c>
      <c r="C26518" s="1">
        <f t="shared" si="829"/>
        <v>3</v>
      </c>
      <c r="D26518">
        <v>2612</v>
      </c>
      <c r="E26518" t="s">
        <v>37</v>
      </c>
      <c r="F26518" s="4">
        <v>412000</v>
      </c>
      <c r="G26518" t="s">
        <v>6</v>
      </c>
      <c r="H26518">
        <v>2</v>
      </c>
      <c r="I26518" s="4">
        <f>IF(E26518="Rhode Island", Table1[[#This Row],[price]]*$L$3, IF(E26518="Massachusetts", Table1[[#This Row],[price]]*$L$2, 1))</f>
        <v>412000</v>
      </c>
    </row>
    <row r="26519" spans="1:9" x14ac:dyDescent="0.25">
      <c r="A26519" s="2">
        <v>43285</v>
      </c>
      <c r="B26519" s="1">
        <f t="shared" si="828"/>
        <v>2018</v>
      </c>
      <c r="C26519" s="1">
        <f t="shared" si="829"/>
        <v>3</v>
      </c>
      <c r="D26519">
        <v>2617</v>
      </c>
      <c r="E26519" t="s">
        <v>37</v>
      </c>
      <c r="F26519" s="4">
        <v>425000</v>
      </c>
      <c r="G26519" t="s">
        <v>6</v>
      </c>
      <c r="H26519">
        <v>2</v>
      </c>
      <c r="I26519" s="4">
        <f>IF(E26519="Rhode Island", Table1[[#This Row],[price]]*$L$3, IF(E26519="Massachusetts", Table1[[#This Row],[price]]*$L$2, 1))</f>
        <v>425000</v>
      </c>
    </row>
    <row r="26520" spans="1:9" x14ac:dyDescent="0.25">
      <c r="A26520" s="2">
        <v>43286</v>
      </c>
      <c r="B26520" s="1">
        <f t="shared" si="828"/>
        <v>2018</v>
      </c>
      <c r="C26520" s="1">
        <f t="shared" si="829"/>
        <v>3</v>
      </c>
      <c r="D26520">
        <v>2906</v>
      </c>
      <c r="E26520" t="s">
        <v>36</v>
      </c>
      <c r="F26520" s="4">
        <v>494000</v>
      </c>
      <c r="G26520" t="s">
        <v>5</v>
      </c>
      <c r="H26520">
        <v>3</v>
      </c>
      <c r="I26520" s="4">
        <f>IF(E26520="Rhode Island", Table1[[#This Row],[price]]*$L$3, IF(E26520="Massachusetts", Table1[[#This Row],[price]]*$L$2, 1))</f>
        <v>494000</v>
      </c>
    </row>
    <row r="26521" spans="1:9" x14ac:dyDescent="0.25">
      <c r="A26521" s="2">
        <v>43286</v>
      </c>
      <c r="B26521" s="1">
        <f t="shared" si="828"/>
        <v>2018</v>
      </c>
      <c r="C26521" s="1">
        <f t="shared" si="829"/>
        <v>3</v>
      </c>
      <c r="D26521">
        <v>2615</v>
      </c>
      <c r="E26521" t="s">
        <v>37</v>
      </c>
      <c r="F26521" s="4">
        <v>575000</v>
      </c>
      <c r="G26521" t="s">
        <v>5</v>
      </c>
      <c r="H26521">
        <v>3</v>
      </c>
      <c r="I26521" s="4">
        <f>IF(E26521="Rhode Island", Table1[[#This Row],[price]]*$L$3, IF(E26521="Massachusetts", Table1[[#This Row],[price]]*$L$2, 1))</f>
        <v>575000</v>
      </c>
    </row>
    <row r="26522" spans="1:9" x14ac:dyDescent="0.25">
      <c r="A26522" s="2">
        <v>43286</v>
      </c>
      <c r="B26522" s="1">
        <f t="shared" si="828"/>
        <v>2018</v>
      </c>
      <c r="C26522" s="1">
        <f t="shared" si="829"/>
        <v>3</v>
      </c>
      <c r="D26522">
        <v>2615</v>
      </c>
      <c r="E26522" t="s">
        <v>37</v>
      </c>
      <c r="F26522" s="4">
        <v>625000</v>
      </c>
      <c r="G26522" t="s">
        <v>5</v>
      </c>
      <c r="H26522">
        <v>4</v>
      </c>
      <c r="I26522" s="4">
        <f>IF(E26522="Rhode Island", Table1[[#This Row],[price]]*$L$3, IF(E26522="Massachusetts", Table1[[#This Row],[price]]*$L$2, 1))</f>
        <v>625000</v>
      </c>
    </row>
    <row r="26523" spans="1:9" x14ac:dyDescent="0.25">
      <c r="A26523" s="2">
        <v>43286</v>
      </c>
      <c r="B26523" s="1">
        <f t="shared" si="828"/>
        <v>2018</v>
      </c>
      <c r="C26523" s="1">
        <f t="shared" si="829"/>
        <v>3</v>
      </c>
      <c r="D26523">
        <v>2617</v>
      </c>
      <c r="E26523" t="s">
        <v>37</v>
      </c>
      <c r="F26523" s="4">
        <v>265000</v>
      </c>
      <c r="G26523" t="s">
        <v>6</v>
      </c>
      <c r="H26523">
        <v>1</v>
      </c>
      <c r="I26523" s="4">
        <f>IF(E26523="Rhode Island", Table1[[#This Row],[price]]*$L$3, IF(E26523="Massachusetts", Table1[[#This Row],[price]]*$L$2, 1))</f>
        <v>265000</v>
      </c>
    </row>
    <row r="26524" spans="1:9" x14ac:dyDescent="0.25">
      <c r="A26524" s="2">
        <v>43287</v>
      </c>
      <c r="B26524" s="1">
        <f t="shared" si="828"/>
        <v>2018</v>
      </c>
      <c r="C26524" s="1">
        <f t="shared" si="829"/>
        <v>3</v>
      </c>
      <c r="D26524">
        <v>2905</v>
      </c>
      <c r="E26524" t="s">
        <v>36</v>
      </c>
      <c r="F26524" s="4">
        <v>620000</v>
      </c>
      <c r="G26524" t="s">
        <v>5</v>
      </c>
      <c r="H26524">
        <v>4</v>
      </c>
      <c r="I26524" s="4">
        <f>IF(E26524="Rhode Island", Table1[[#This Row],[price]]*$L$3, IF(E26524="Massachusetts", Table1[[#This Row],[price]]*$L$2, 1))</f>
        <v>620000</v>
      </c>
    </row>
    <row r="26525" spans="1:9" x14ac:dyDescent="0.25">
      <c r="A26525" s="2">
        <v>43287</v>
      </c>
      <c r="B26525" s="1">
        <f t="shared" si="828"/>
        <v>2018</v>
      </c>
      <c r="C26525" s="1">
        <f t="shared" si="829"/>
        <v>3</v>
      </c>
      <c r="D26525">
        <v>2913</v>
      </c>
      <c r="E26525" t="s">
        <v>36</v>
      </c>
      <c r="F26525" s="4">
        <v>648000</v>
      </c>
      <c r="G26525" t="s">
        <v>5</v>
      </c>
      <c r="H26525">
        <v>3</v>
      </c>
      <c r="I26525" s="4">
        <f>IF(E26525="Rhode Island", Table1[[#This Row],[price]]*$L$3, IF(E26525="Massachusetts", Table1[[#This Row],[price]]*$L$2, 1))</f>
        <v>648000</v>
      </c>
    </row>
    <row r="26526" spans="1:9" x14ac:dyDescent="0.25">
      <c r="A26526" s="2">
        <v>43287</v>
      </c>
      <c r="B26526" s="1">
        <f t="shared" si="828"/>
        <v>2018</v>
      </c>
      <c r="C26526" s="1">
        <f t="shared" si="829"/>
        <v>3</v>
      </c>
      <c r="D26526">
        <v>2913</v>
      </c>
      <c r="E26526" t="s">
        <v>36</v>
      </c>
      <c r="F26526" s="4">
        <v>663000</v>
      </c>
      <c r="G26526" t="s">
        <v>5</v>
      </c>
      <c r="H26526">
        <v>4</v>
      </c>
      <c r="I26526" s="4">
        <f>IF(E26526="Rhode Island", Table1[[#This Row],[price]]*$L$3, IF(E26526="Massachusetts", Table1[[#This Row],[price]]*$L$2, 1))</f>
        <v>663000</v>
      </c>
    </row>
    <row r="26527" spans="1:9" x14ac:dyDescent="0.25">
      <c r="A26527" s="2">
        <v>43287</v>
      </c>
      <c r="B26527" s="1">
        <f t="shared" si="828"/>
        <v>2018</v>
      </c>
      <c r="C26527" s="1">
        <f t="shared" si="829"/>
        <v>3</v>
      </c>
      <c r="D26527">
        <v>2913</v>
      </c>
      <c r="E26527" t="s">
        <v>36</v>
      </c>
      <c r="F26527" s="4">
        <v>665000</v>
      </c>
      <c r="G26527" t="s">
        <v>5</v>
      </c>
      <c r="H26527">
        <v>4</v>
      </c>
      <c r="I26527" s="4">
        <f>IF(E26527="Rhode Island", Table1[[#This Row],[price]]*$L$3, IF(E26527="Massachusetts", Table1[[#This Row],[price]]*$L$2, 1))</f>
        <v>665000</v>
      </c>
    </row>
    <row r="26528" spans="1:9" x14ac:dyDescent="0.25">
      <c r="A26528" s="2">
        <v>43287</v>
      </c>
      <c r="B26528" s="1">
        <f t="shared" si="828"/>
        <v>2018</v>
      </c>
      <c r="C26528" s="1">
        <f t="shared" si="829"/>
        <v>3</v>
      </c>
      <c r="D26528">
        <v>2913</v>
      </c>
      <c r="E26528" t="s">
        <v>36</v>
      </c>
      <c r="F26528" s="4">
        <v>855000</v>
      </c>
      <c r="G26528" t="s">
        <v>5</v>
      </c>
      <c r="H26528">
        <v>4</v>
      </c>
      <c r="I26528" s="4">
        <f>IF(E26528="Rhode Island", Table1[[#This Row],[price]]*$L$3, IF(E26528="Massachusetts", Table1[[#This Row],[price]]*$L$2, 1))</f>
        <v>855000</v>
      </c>
    </row>
    <row r="26529" spans="1:9" x14ac:dyDescent="0.25">
      <c r="A26529" s="2">
        <v>43287</v>
      </c>
      <c r="B26529" s="1">
        <f t="shared" si="828"/>
        <v>2018</v>
      </c>
      <c r="C26529" s="1">
        <f t="shared" si="829"/>
        <v>3</v>
      </c>
      <c r="D26529">
        <v>2913</v>
      </c>
      <c r="E26529" t="s">
        <v>36</v>
      </c>
      <c r="F26529" s="4">
        <v>880000</v>
      </c>
      <c r="G26529" t="s">
        <v>5</v>
      </c>
      <c r="H26529">
        <v>5</v>
      </c>
      <c r="I26529" s="4">
        <f>IF(E26529="Rhode Island", Table1[[#This Row],[price]]*$L$3, IF(E26529="Massachusetts", Table1[[#This Row],[price]]*$L$2, 1))</f>
        <v>880000</v>
      </c>
    </row>
    <row r="26530" spans="1:9" x14ac:dyDescent="0.25">
      <c r="A26530" s="2">
        <v>43287</v>
      </c>
      <c r="B26530" s="1">
        <f t="shared" si="828"/>
        <v>2018</v>
      </c>
      <c r="C26530" s="1">
        <f t="shared" si="829"/>
        <v>3</v>
      </c>
      <c r="D26530">
        <v>2602</v>
      </c>
      <c r="E26530" t="s">
        <v>37</v>
      </c>
      <c r="F26530" s="4">
        <v>325000</v>
      </c>
      <c r="G26530" t="s">
        <v>6</v>
      </c>
      <c r="H26530">
        <v>2</v>
      </c>
      <c r="I26530" s="4">
        <f>IF(E26530="Rhode Island", Table1[[#This Row],[price]]*$L$3, IF(E26530="Massachusetts", Table1[[#This Row],[price]]*$L$2, 1))</f>
        <v>325000</v>
      </c>
    </row>
    <row r="26531" spans="1:9" x14ac:dyDescent="0.25">
      <c r="A26531" s="2">
        <v>43287</v>
      </c>
      <c r="B26531" s="1">
        <f t="shared" si="828"/>
        <v>2018</v>
      </c>
      <c r="C26531" s="1">
        <f t="shared" si="829"/>
        <v>3</v>
      </c>
      <c r="D26531">
        <v>2900</v>
      </c>
      <c r="E26531" t="s">
        <v>37</v>
      </c>
      <c r="F26531" s="4">
        <v>383000</v>
      </c>
      <c r="G26531" t="s">
        <v>6</v>
      </c>
      <c r="H26531">
        <v>1</v>
      </c>
      <c r="I26531" s="4">
        <f>IF(E26531="Rhode Island", Table1[[#This Row],[price]]*$L$3, IF(E26531="Massachusetts", Table1[[#This Row],[price]]*$L$2, 1))</f>
        <v>383000</v>
      </c>
    </row>
    <row r="26532" spans="1:9" x14ac:dyDescent="0.25">
      <c r="A26532" s="2">
        <v>43287</v>
      </c>
      <c r="B26532" s="1">
        <f t="shared" si="828"/>
        <v>2018</v>
      </c>
      <c r="C26532" s="1">
        <f t="shared" si="829"/>
        <v>3</v>
      </c>
      <c r="D26532">
        <v>2612</v>
      </c>
      <c r="E26532" t="s">
        <v>37</v>
      </c>
      <c r="F26532" s="4">
        <v>425000</v>
      </c>
      <c r="G26532" t="s">
        <v>6</v>
      </c>
      <c r="H26532">
        <v>1</v>
      </c>
      <c r="I26532" s="4">
        <f>IF(E26532="Rhode Island", Table1[[#This Row],[price]]*$L$3, IF(E26532="Massachusetts", Table1[[#This Row],[price]]*$L$2, 1))</f>
        <v>425000</v>
      </c>
    </row>
    <row r="26533" spans="1:9" x14ac:dyDescent="0.25">
      <c r="A26533" s="2">
        <v>43287</v>
      </c>
      <c r="B26533" s="1">
        <f t="shared" si="828"/>
        <v>2018</v>
      </c>
      <c r="C26533" s="1">
        <f t="shared" si="829"/>
        <v>3</v>
      </c>
      <c r="D26533">
        <v>2612</v>
      </c>
      <c r="E26533" t="s">
        <v>37</v>
      </c>
      <c r="F26533" s="4">
        <v>555000</v>
      </c>
      <c r="G26533" t="s">
        <v>6</v>
      </c>
      <c r="H26533">
        <v>2</v>
      </c>
      <c r="I26533" s="4">
        <f>IF(E26533="Rhode Island", Table1[[#This Row],[price]]*$L$3, IF(E26533="Massachusetts", Table1[[#This Row],[price]]*$L$2, 1))</f>
        <v>555000</v>
      </c>
    </row>
    <row r="26534" spans="1:9" x14ac:dyDescent="0.25">
      <c r="A26534" s="2">
        <v>43288</v>
      </c>
      <c r="B26534" s="1">
        <f t="shared" si="828"/>
        <v>2018</v>
      </c>
      <c r="C26534" s="1">
        <f t="shared" si="829"/>
        <v>3</v>
      </c>
      <c r="D26534">
        <v>2905</v>
      </c>
      <c r="E26534" t="s">
        <v>36</v>
      </c>
      <c r="F26534" s="4">
        <v>528000</v>
      </c>
      <c r="G26534" t="s">
        <v>5</v>
      </c>
      <c r="H26534">
        <v>3</v>
      </c>
      <c r="I26534" s="4">
        <f>IF(E26534="Rhode Island", Table1[[#This Row],[price]]*$L$3, IF(E26534="Massachusetts", Table1[[#This Row],[price]]*$L$2, 1))</f>
        <v>528000</v>
      </c>
    </row>
    <row r="26535" spans="1:9" x14ac:dyDescent="0.25">
      <c r="A26535" s="2">
        <v>43288</v>
      </c>
      <c r="B26535" s="1">
        <f t="shared" si="828"/>
        <v>2018</v>
      </c>
      <c r="C26535" s="1">
        <f t="shared" si="829"/>
        <v>3</v>
      </c>
      <c r="D26535">
        <v>2914</v>
      </c>
      <c r="E26535" t="s">
        <v>36</v>
      </c>
      <c r="F26535" s="4">
        <v>605000</v>
      </c>
      <c r="G26535" t="s">
        <v>5</v>
      </c>
      <c r="H26535">
        <v>3</v>
      </c>
      <c r="I26535" s="4">
        <f>IF(E26535="Rhode Island", Table1[[#This Row],[price]]*$L$3, IF(E26535="Massachusetts", Table1[[#This Row],[price]]*$L$2, 1))</f>
        <v>605000</v>
      </c>
    </row>
    <row r="26536" spans="1:9" x14ac:dyDescent="0.25">
      <c r="A26536" s="2">
        <v>43288</v>
      </c>
      <c r="B26536" s="1">
        <f t="shared" si="828"/>
        <v>2018</v>
      </c>
      <c r="C26536" s="1">
        <f t="shared" si="829"/>
        <v>3</v>
      </c>
      <c r="D26536">
        <v>2615</v>
      </c>
      <c r="E26536" t="s">
        <v>37</v>
      </c>
      <c r="F26536" s="4">
        <v>615000</v>
      </c>
      <c r="G26536" t="s">
        <v>5</v>
      </c>
      <c r="H26536">
        <v>4</v>
      </c>
      <c r="I26536" s="4">
        <f>IF(E26536="Rhode Island", Table1[[#This Row],[price]]*$L$3, IF(E26536="Massachusetts", Table1[[#This Row],[price]]*$L$2, 1))</f>
        <v>615000</v>
      </c>
    </row>
    <row r="26537" spans="1:9" x14ac:dyDescent="0.25">
      <c r="A26537" s="2">
        <v>43288</v>
      </c>
      <c r="B26537" s="1">
        <f t="shared" si="828"/>
        <v>2018</v>
      </c>
      <c r="C26537" s="1">
        <f t="shared" si="829"/>
        <v>3</v>
      </c>
      <c r="D26537">
        <v>2904</v>
      </c>
      <c r="E26537" t="s">
        <v>36</v>
      </c>
      <c r="F26537" s="4">
        <v>640000</v>
      </c>
      <c r="G26537" t="s">
        <v>5</v>
      </c>
      <c r="H26537">
        <v>3</v>
      </c>
      <c r="I26537" s="4">
        <f>IF(E26537="Rhode Island", Table1[[#This Row],[price]]*$L$3, IF(E26537="Massachusetts", Table1[[#This Row],[price]]*$L$2, 1))</f>
        <v>640000</v>
      </c>
    </row>
    <row r="26538" spans="1:9" x14ac:dyDescent="0.25">
      <c r="A26538" s="2">
        <v>43288</v>
      </c>
      <c r="B26538" s="1">
        <f t="shared" si="828"/>
        <v>2018</v>
      </c>
      <c r="C26538" s="1">
        <f t="shared" si="829"/>
        <v>3</v>
      </c>
      <c r="D26538">
        <v>2906</v>
      </c>
      <c r="E26538" t="s">
        <v>36</v>
      </c>
      <c r="F26538" s="4">
        <v>672000</v>
      </c>
      <c r="G26538" t="s">
        <v>5</v>
      </c>
      <c r="H26538">
        <v>4</v>
      </c>
      <c r="I26538" s="4">
        <f>IF(E26538="Rhode Island", Table1[[#This Row],[price]]*$L$3, IF(E26538="Massachusetts", Table1[[#This Row],[price]]*$L$2, 1))</f>
        <v>672000</v>
      </c>
    </row>
    <row r="26539" spans="1:9" x14ac:dyDescent="0.25">
      <c r="A26539" s="2">
        <v>43288</v>
      </c>
      <c r="B26539" s="1">
        <f t="shared" si="828"/>
        <v>2018</v>
      </c>
      <c r="C26539" s="1">
        <f t="shared" si="829"/>
        <v>3</v>
      </c>
      <c r="D26539">
        <v>2614</v>
      </c>
      <c r="E26539" t="s">
        <v>37</v>
      </c>
      <c r="F26539" s="4">
        <v>672500</v>
      </c>
      <c r="G26539" t="s">
        <v>5</v>
      </c>
      <c r="H26539">
        <v>3</v>
      </c>
      <c r="I26539" s="4">
        <f>IF(E26539="Rhode Island", Table1[[#This Row],[price]]*$L$3, IF(E26539="Massachusetts", Table1[[#This Row],[price]]*$L$2, 1))</f>
        <v>672500</v>
      </c>
    </row>
    <row r="26540" spans="1:9" x14ac:dyDescent="0.25">
      <c r="A26540" s="2">
        <v>43288</v>
      </c>
      <c r="B26540" s="1">
        <f t="shared" si="828"/>
        <v>2018</v>
      </c>
      <c r="C26540" s="1">
        <f t="shared" si="829"/>
        <v>3</v>
      </c>
      <c r="D26540">
        <v>2904</v>
      </c>
      <c r="E26540" t="s">
        <v>36</v>
      </c>
      <c r="F26540" s="4">
        <v>735000</v>
      </c>
      <c r="G26540" t="s">
        <v>5</v>
      </c>
      <c r="H26540">
        <v>3</v>
      </c>
      <c r="I26540" s="4">
        <f>IF(E26540="Rhode Island", Table1[[#This Row],[price]]*$L$3, IF(E26540="Massachusetts", Table1[[#This Row],[price]]*$L$2, 1))</f>
        <v>735000</v>
      </c>
    </row>
    <row r="26541" spans="1:9" x14ac:dyDescent="0.25">
      <c r="A26541" s="2">
        <v>43288</v>
      </c>
      <c r="B26541" s="1">
        <f t="shared" si="828"/>
        <v>2018</v>
      </c>
      <c r="C26541" s="1">
        <f t="shared" si="829"/>
        <v>3</v>
      </c>
      <c r="D26541">
        <v>2615</v>
      </c>
      <c r="E26541" t="s">
        <v>37</v>
      </c>
      <c r="F26541" s="4">
        <v>760000</v>
      </c>
      <c r="G26541" t="s">
        <v>5</v>
      </c>
      <c r="H26541">
        <v>3</v>
      </c>
      <c r="I26541" s="4">
        <f>IF(E26541="Rhode Island", Table1[[#This Row],[price]]*$L$3, IF(E26541="Massachusetts", Table1[[#This Row],[price]]*$L$2, 1))</f>
        <v>760000</v>
      </c>
    </row>
    <row r="26542" spans="1:9" x14ac:dyDescent="0.25">
      <c r="A26542" s="2">
        <v>43288</v>
      </c>
      <c r="B26542" s="1">
        <f t="shared" si="828"/>
        <v>2018</v>
      </c>
      <c r="C26542" s="1">
        <f t="shared" si="829"/>
        <v>3</v>
      </c>
      <c r="D26542">
        <v>2617</v>
      </c>
      <c r="E26542" t="s">
        <v>37</v>
      </c>
      <c r="F26542" s="4">
        <v>762000</v>
      </c>
      <c r="G26542" t="s">
        <v>5</v>
      </c>
      <c r="H26542">
        <v>3</v>
      </c>
      <c r="I26542" s="4">
        <f>IF(E26542="Rhode Island", Table1[[#This Row],[price]]*$L$3, IF(E26542="Massachusetts", Table1[[#This Row],[price]]*$L$2, 1))</f>
        <v>762000</v>
      </c>
    </row>
    <row r="26543" spans="1:9" x14ac:dyDescent="0.25">
      <c r="A26543" s="2">
        <v>43288</v>
      </c>
      <c r="B26543" s="1">
        <f t="shared" si="828"/>
        <v>2018</v>
      </c>
      <c r="C26543" s="1">
        <f t="shared" si="829"/>
        <v>3</v>
      </c>
      <c r="D26543">
        <v>2911</v>
      </c>
      <c r="E26543" t="s">
        <v>36</v>
      </c>
      <c r="F26543" s="4">
        <v>819000</v>
      </c>
      <c r="G26543" t="s">
        <v>5</v>
      </c>
      <c r="H26543">
        <v>4</v>
      </c>
      <c r="I26543" s="4">
        <f>IF(E26543="Rhode Island", Table1[[#This Row],[price]]*$L$3, IF(E26543="Massachusetts", Table1[[#This Row],[price]]*$L$2, 1))</f>
        <v>819000</v>
      </c>
    </row>
    <row r="26544" spans="1:9" x14ac:dyDescent="0.25">
      <c r="A26544" s="2">
        <v>43288</v>
      </c>
      <c r="B26544" s="1">
        <f t="shared" si="828"/>
        <v>2018</v>
      </c>
      <c r="C26544" s="1">
        <f t="shared" si="829"/>
        <v>3</v>
      </c>
      <c r="D26544">
        <v>2604</v>
      </c>
      <c r="E26544" t="s">
        <v>37</v>
      </c>
      <c r="F26544" s="4">
        <v>880000</v>
      </c>
      <c r="G26544" t="s">
        <v>5</v>
      </c>
      <c r="H26544">
        <v>2</v>
      </c>
      <c r="I26544" s="4">
        <f>IF(E26544="Rhode Island", Table1[[#This Row],[price]]*$L$3, IF(E26544="Massachusetts", Table1[[#This Row],[price]]*$L$2, 1))</f>
        <v>880000</v>
      </c>
    </row>
    <row r="26545" spans="1:9" x14ac:dyDescent="0.25">
      <c r="A26545" s="2">
        <v>43288</v>
      </c>
      <c r="B26545" s="1">
        <f t="shared" si="828"/>
        <v>2018</v>
      </c>
      <c r="C26545" s="1">
        <f t="shared" si="829"/>
        <v>3</v>
      </c>
      <c r="D26545">
        <v>2605</v>
      </c>
      <c r="E26545" t="s">
        <v>37</v>
      </c>
      <c r="F26545" s="4">
        <v>921000</v>
      </c>
      <c r="G26545" t="s">
        <v>5</v>
      </c>
      <c r="H26545">
        <v>4</v>
      </c>
      <c r="I26545" s="4">
        <f>IF(E26545="Rhode Island", Table1[[#This Row],[price]]*$L$3, IF(E26545="Massachusetts", Table1[[#This Row],[price]]*$L$2, 1))</f>
        <v>921000</v>
      </c>
    </row>
    <row r="26546" spans="1:9" x14ac:dyDescent="0.25">
      <c r="A26546" s="2">
        <v>43288</v>
      </c>
      <c r="B26546" s="1">
        <f t="shared" si="828"/>
        <v>2018</v>
      </c>
      <c r="C26546" s="1">
        <f t="shared" si="829"/>
        <v>3</v>
      </c>
      <c r="D26546">
        <v>2614</v>
      </c>
      <c r="E26546" t="s">
        <v>37</v>
      </c>
      <c r="F26546" s="4">
        <v>950000</v>
      </c>
      <c r="G26546" t="s">
        <v>5</v>
      </c>
      <c r="H26546">
        <v>4</v>
      </c>
      <c r="I26546" s="4">
        <f>IF(E26546="Rhode Island", Table1[[#This Row],[price]]*$L$3, IF(E26546="Massachusetts", Table1[[#This Row],[price]]*$L$2, 1))</f>
        <v>950000</v>
      </c>
    </row>
    <row r="26547" spans="1:9" x14ac:dyDescent="0.25">
      <c r="A26547" s="2">
        <v>43288</v>
      </c>
      <c r="B26547" s="1">
        <f t="shared" si="828"/>
        <v>2018</v>
      </c>
      <c r="C26547" s="1">
        <f t="shared" si="829"/>
        <v>3</v>
      </c>
      <c r="D26547">
        <v>2600</v>
      </c>
      <c r="E26547" t="s">
        <v>37</v>
      </c>
      <c r="F26547" s="4">
        <v>1320000</v>
      </c>
      <c r="G26547" t="s">
        <v>6</v>
      </c>
      <c r="H26547">
        <v>3</v>
      </c>
      <c r="I26547" s="4">
        <f>IF(E26547="Rhode Island", Table1[[#This Row],[price]]*$L$3, IF(E26547="Massachusetts", Table1[[#This Row],[price]]*$L$2, 1))</f>
        <v>1320000</v>
      </c>
    </row>
    <row r="26548" spans="1:9" x14ac:dyDescent="0.25">
      <c r="A26548" s="2">
        <v>43290</v>
      </c>
      <c r="B26548" s="1">
        <f t="shared" si="828"/>
        <v>2018</v>
      </c>
      <c r="C26548" s="1">
        <f t="shared" si="829"/>
        <v>3</v>
      </c>
      <c r="D26548">
        <v>2913</v>
      </c>
      <c r="E26548" t="s">
        <v>36</v>
      </c>
      <c r="F26548" s="4">
        <v>335000</v>
      </c>
      <c r="G26548" t="s">
        <v>5</v>
      </c>
      <c r="H26548">
        <v>2</v>
      </c>
      <c r="I26548" s="4">
        <f>IF(E26548="Rhode Island", Table1[[#This Row],[price]]*$L$3, IF(E26548="Massachusetts", Table1[[#This Row],[price]]*$L$2, 1))</f>
        <v>335000</v>
      </c>
    </row>
    <row r="26549" spans="1:9" x14ac:dyDescent="0.25">
      <c r="A26549" s="2">
        <v>43290</v>
      </c>
      <c r="B26549" s="1">
        <f t="shared" si="828"/>
        <v>2018</v>
      </c>
      <c r="C26549" s="1">
        <f t="shared" si="829"/>
        <v>3</v>
      </c>
      <c r="D26549">
        <v>2906</v>
      </c>
      <c r="E26549" t="s">
        <v>36</v>
      </c>
      <c r="F26549" s="4">
        <v>420000</v>
      </c>
      <c r="G26549" t="s">
        <v>5</v>
      </c>
      <c r="H26549">
        <v>3</v>
      </c>
      <c r="I26549" s="4">
        <f>IF(E26549="Rhode Island", Table1[[#This Row],[price]]*$L$3, IF(E26549="Massachusetts", Table1[[#This Row],[price]]*$L$2, 1))</f>
        <v>420000</v>
      </c>
    </row>
    <row r="26550" spans="1:9" x14ac:dyDescent="0.25">
      <c r="A26550" s="2">
        <v>43290</v>
      </c>
      <c r="B26550" s="1">
        <f t="shared" si="828"/>
        <v>2018</v>
      </c>
      <c r="C26550" s="1">
        <f t="shared" si="829"/>
        <v>3</v>
      </c>
      <c r="D26550">
        <v>2617</v>
      </c>
      <c r="E26550" t="s">
        <v>37</v>
      </c>
      <c r="F26550" s="4">
        <v>460000</v>
      </c>
      <c r="G26550" t="s">
        <v>5</v>
      </c>
      <c r="H26550">
        <v>3</v>
      </c>
      <c r="I26550" s="4">
        <f>IF(E26550="Rhode Island", Table1[[#This Row],[price]]*$L$3, IF(E26550="Massachusetts", Table1[[#This Row],[price]]*$L$2, 1))</f>
        <v>460000</v>
      </c>
    </row>
    <row r="26551" spans="1:9" x14ac:dyDescent="0.25">
      <c r="A26551" s="2">
        <v>43290</v>
      </c>
      <c r="B26551" s="1">
        <f t="shared" si="828"/>
        <v>2018</v>
      </c>
      <c r="C26551" s="1">
        <f t="shared" si="829"/>
        <v>3</v>
      </c>
      <c r="D26551">
        <v>2913</v>
      </c>
      <c r="E26551" t="s">
        <v>36</v>
      </c>
      <c r="F26551" s="4">
        <v>495000</v>
      </c>
      <c r="G26551" t="s">
        <v>5</v>
      </c>
      <c r="H26551">
        <v>3</v>
      </c>
      <c r="I26551" s="4">
        <f>IF(E26551="Rhode Island", Table1[[#This Row],[price]]*$L$3, IF(E26551="Massachusetts", Table1[[#This Row],[price]]*$L$2, 1))</f>
        <v>495000</v>
      </c>
    </row>
    <row r="26552" spans="1:9" x14ac:dyDescent="0.25">
      <c r="A26552" s="2">
        <v>43290</v>
      </c>
      <c r="B26552" s="1">
        <f t="shared" si="828"/>
        <v>2018</v>
      </c>
      <c r="C26552" s="1">
        <f t="shared" si="829"/>
        <v>3</v>
      </c>
      <c r="D26552">
        <v>2906</v>
      </c>
      <c r="E26552" t="s">
        <v>36</v>
      </c>
      <c r="F26552" s="4">
        <v>510000</v>
      </c>
      <c r="G26552" t="s">
        <v>5</v>
      </c>
      <c r="H26552">
        <v>3</v>
      </c>
      <c r="I26552" s="4">
        <f>IF(E26552="Rhode Island", Table1[[#This Row],[price]]*$L$3, IF(E26552="Massachusetts", Table1[[#This Row],[price]]*$L$2, 1))</f>
        <v>510000</v>
      </c>
    </row>
    <row r="26553" spans="1:9" x14ac:dyDescent="0.25">
      <c r="A26553" s="2">
        <v>43290</v>
      </c>
      <c r="B26553" s="1">
        <f t="shared" si="828"/>
        <v>2018</v>
      </c>
      <c r="C26553" s="1">
        <f t="shared" si="829"/>
        <v>3</v>
      </c>
      <c r="D26553">
        <v>2615</v>
      </c>
      <c r="E26553" t="s">
        <v>37</v>
      </c>
      <c r="F26553" s="4">
        <v>560000</v>
      </c>
      <c r="G26553" t="s">
        <v>5</v>
      </c>
      <c r="H26553">
        <v>3</v>
      </c>
      <c r="I26553" s="4">
        <f>IF(E26553="Rhode Island", Table1[[#This Row],[price]]*$L$3, IF(E26553="Massachusetts", Table1[[#This Row],[price]]*$L$2, 1))</f>
        <v>560000</v>
      </c>
    </row>
    <row r="26554" spans="1:9" x14ac:dyDescent="0.25">
      <c r="A26554" s="2">
        <v>43290</v>
      </c>
      <c r="B26554" s="1">
        <f t="shared" si="828"/>
        <v>2018</v>
      </c>
      <c r="C26554" s="1">
        <f t="shared" si="829"/>
        <v>3</v>
      </c>
      <c r="D26554">
        <v>2913</v>
      </c>
      <c r="E26554" t="s">
        <v>36</v>
      </c>
      <c r="F26554" s="4">
        <v>565000</v>
      </c>
      <c r="G26554" t="s">
        <v>5</v>
      </c>
      <c r="H26554">
        <v>3</v>
      </c>
      <c r="I26554" s="4">
        <f>IF(E26554="Rhode Island", Table1[[#This Row],[price]]*$L$3, IF(E26554="Massachusetts", Table1[[#This Row],[price]]*$L$2, 1))</f>
        <v>565000</v>
      </c>
    </row>
    <row r="26555" spans="1:9" x14ac:dyDescent="0.25">
      <c r="A26555" s="2">
        <v>43290</v>
      </c>
      <c r="B26555" s="1">
        <f t="shared" si="828"/>
        <v>2018</v>
      </c>
      <c r="C26555" s="1">
        <f t="shared" si="829"/>
        <v>3</v>
      </c>
      <c r="D26555">
        <v>2615</v>
      </c>
      <c r="E26555" t="s">
        <v>37</v>
      </c>
      <c r="F26555" s="4">
        <v>595000</v>
      </c>
      <c r="G26555" t="s">
        <v>5</v>
      </c>
      <c r="H26555">
        <v>3</v>
      </c>
      <c r="I26555" s="4">
        <f>IF(E26555="Rhode Island", Table1[[#This Row],[price]]*$L$3, IF(E26555="Massachusetts", Table1[[#This Row],[price]]*$L$2, 1))</f>
        <v>595000</v>
      </c>
    </row>
    <row r="26556" spans="1:9" x14ac:dyDescent="0.25">
      <c r="A26556" s="2">
        <v>43290</v>
      </c>
      <c r="B26556" s="1">
        <f t="shared" si="828"/>
        <v>2018</v>
      </c>
      <c r="C26556" s="1">
        <f t="shared" si="829"/>
        <v>3</v>
      </c>
      <c r="D26556">
        <v>2905</v>
      </c>
      <c r="E26556" t="s">
        <v>36</v>
      </c>
      <c r="F26556" s="4">
        <v>655000</v>
      </c>
      <c r="G26556" t="s">
        <v>5</v>
      </c>
      <c r="H26556">
        <v>3</v>
      </c>
      <c r="I26556" s="4">
        <f>IF(E26556="Rhode Island", Table1[[#This Row],[price]]*$L$3, IF(E26556="Massachusetts", Table1[[#This Row],[price]]*$L$2, 1))</f>
        <v>655000</v>
      </c>
    </row>
    <row r="26557" spans="1:9" x14ac:dyDescent="0.25">
      <c r="A26557" s="2">
        <v>43290</v>
      </c>
      <c r="B26557" s="1">
        <f t="shared" si="828"/>
        <v>2018</v>
      </c>
      <c r="C26557" s="1">
        <f t="shared" si="829"/>
        <v>3</v>
      </c>
      <c r="D26557">
        <v>2914</v>
      </c>
      <c r="E26557" t="s">
        <v>36</v>
      </c>
      <c r="F26557" s="4">
        <v>680500</v>
      </c>
      <c r="G26557" t="s">
        <v>5</v>
      </c>
      <c r="H26557">
        <v>4</v>
      </c>
      <c r="I26557" s="4">
        <f>IF(E26557="Rhode Island", Table1[[#This Row],[price]]*$L$3, IF(E26557="Massachusetts", Table1[[#This Row],[price]]*$L$2, 1))</f>
        <v>680500</v>
      </c>
    </row>
    <row r="26558" spans="1:9" x14ac:dyDescent="0.25">
      <c r="A26558" s="2">
        <v>43290</v>
      </c>
      <c r="B26558" s="1">
        <f t="shared" si="828"/>
        <v>2018</v>
      </c>
      <c r="C26558" s="1">
        <f t="shared" si="829"/>
        <v>3</v>
      </c>
      <c r="D26558">
        <v>2615</v>
      </c>
      <c r="E26558" t="s">
        <v>37</v>
      </c>
      <c r="F26558" s="4">
        <v>755385</v>
      </c>
      <c r="G26558" t="s">
        <v>5</v>
      </c>
      <c r="H26558">
        <v>4</v>
      </c>
      <c r="I26558" s="4">
        <f>IF(E26558="Rhode Island", Table1[[#This Row],[price]]*$L$3, IF(E26558="Massachusetts", Table1[[#This Row],[price]]*$L$2, 1))</f>
        <v>755385</v>
      </c>
    </row>
    <row r="26559" spans="1:9" x14ac:dyDescent="0.25">
      <c r="A26559" s="2">
        <v>43290</v>
      </c>
      <c r="B26559" s="1">
        <f t="shared" si="828"/>
        <v>2018</v>
      </c>
      <c r="C26559" s="1">
        <f t="shared" si="829"/>
        <v>3</v>
      </c>
      <c r="D26559">
        <v>2617</v>
      </c>
      <c r="E26559" t="s">
        <v>37</v>
      </c>
      <c r="F26559" s="4">
        <v>794500</v>
      </c>
      <c r="G26559" t="s">
        <v>5</v>
      </c>
      <c r="H26559">
        <v>4</v>
      </c>
      <c r="I26559" s="4">
        <f>IF(E26559="Rhode Island", Table1[[#This Row],[price]]*$L$3, IF(E26559="Massachusetts", Table1[[#This Row],[price]]*$L$2, 1))</f>
        <v>794500</v>
      </c>
    </row>
    <row r="26560" spans="1:9" x14ac:dyDescent="0.25">
      <c r="A26560" s="2">
        <v>43290</v>
      </c>
      <c r="B26560" s="1">
        <f t="shared" si="828"/>
        <v>2018</v>
      </c>
      <c r="C26560" s="1">
        <f t="shared" si="829"/>
        <v>3</v>
      </c>
      <c r="D26560">
        <v>2913</v>
      </c>
      <c r="E26560" t="s">
        <v>36</v>
      </c>
      <c r="F26560" s="4">
        <v>895000</v>
      </c>
      <c r="G26560" t="s">
        <v>5</v>
      </c>
      <c r="H26560">
        <v>5</v>
      </c>
      <c r="I26560" s="4">
        <f>IF(E26560="Rhode Island", Table1[[#This Row],[price]]*$L$3, IF(E26560="Massachusetts", Table1[[#This Row],[price]]*$L$2, 1))</f>
        <v>895000</v>
      </c>
    </row>
    <row r="26561" spans="1:9" x14ac:dyDescent="0.25">
      <c r="A26561" s="2">
        <v>43290</v>
      </c>
      <c r="B26561" s="1">
        <f t="shared" si="828"/>
        <v>2018</v>
      </c>
      <c r="C26561" s="1">
        <f t="shared" si="829"/>
        <v>3</v>
      </c>
      <c r="D26561">
        <v>2902</v>
      </c>
      <c r="E26561" t="s">
        <v>36</v>
      </c>
      <c r="F26561" s="4">
        <v>932000</v>
      </c>
      <c r="G26561" t="s">
        <v>5</v>
      </c>
      <c r="H26561">
        <v>5</v>
      </c>
      <c r="I26561" s="4">
        <f>IF(E26561="Rhode Island", Table1[[#This Row],[price]]*$L$3, IF(E26561="Massachusetts", Table1[[#This Row],[price]]*$L$2, 1))</f>
        <v>932000</v>
      </c>
    </row>
    <row r="26562" spans="1:9" x14ac:dyDescent="0.25">
      <c r="A26562" s="2">
        <v>43290</v>
      </c>
      <c r="B26562" s="1">
        <f t="shared" ref="B26562:B26625" si="830">YEAR(A26562)</f>
        <v>2018</v>
      </c>
      <c r="C26562" s="1">
        <f t="shared" ref="C26562:C26625" si="831">ROUNDUP(MONTH(A26562)/3,0)</f>
        <v>3</v>
      </c>
      <c r="D26562">
        <v>2600</v>
      </c>
      <c r="E26562" t="s">
        <v>37</v>
      </c>
      <c r="F26562" s="4">
        <v>1800000</v>
      </c>
      <c r="G26562" t="s">
        <v>5</v>
      </c>
      <c r="H26562">
        <v>3</v>
      </c>
      <c r="I26562" s="4">
        <f>IF(E26562="Rhode Island", Table1[[#This Row],[price]]*$L$3, IF(E26562="Massachusetts", Table1[[#This Row],[price]]*$L$2, 1))</f>
        <v>1800000</v>
      </c>
    </row>
    <row r="26563" spans="1:9" x14ac:dyDescent="0.25">
      <c r="A26563" s="2">
        <v>43290</v>
      </c>
      <c r="B26563" s="1">
        <f t="shared" si="830"/>
        <v>2018</v>
      </c>
      <c r="C26563" s="1">
        <f t="shared" si="831"/>
        <v>3</v>
      </c>
      <c r="D26563">
        <v>2912</v>
      </c>
      <c r="E26563" t="s">
        <v>36</v>
      </c>
      <c r="F26563" s="4">
        <v>299950</v>
      </c>
      <c r="G26563" t="s">
        <v>6</v>
      </c>
      <c r="H26563">
        <v>1</v>
      </c>
      <c r="I26563" s="4">
        <f>IF(E26563="Rhode Island", Table1[[#This Row],[price]]*$L$3, IF(E26563="Massachusetts", Table1[[#This Row],[price]]*$L$2, 1))</f>
        <v>299950</v>
      </c>
    </row>
    <row r="26564" spans="1:9" x14ac:dyDescent="0.25">
      <c r="A26564" s="2">
        <v>43290</v>
      </c>
      <c r="B26564" s="1">
        <f t="shared" si="830"/>
        <v>2018</v>
      </c>
      <c r="C26564" s="1">
        <f t="shared" si="831"/>
        <v>3</v>
      </c>
      <c r="D26564">
        <v>2612</v>
      </c>
      <c r="E26564" t="s">
        <v>37</v>
      </c>
      <c r="F26564" s="4">
        <v>355000</v>
      </c>
      <c r="G26564" t="s">
        <v>6</v>
      </c>
      <c r="H26564">
        <v>1</v>
      </c>
      <c r="I26564" s="4">
        <f>IF(E26564="Rhode Island", Table1[[#This Row],[price]]*$L$3, IF(E26564="Massachusetts", Table1[[#This Row],[price]]*$L$2, 1))</f>
        <v>355000</v>
      </c>
    </row>
    <row r="26565" spans="1:9" x14ac:dyDescent="0.25">
      <c r="A26565" s="2">
        <v>43290</v>
      </c>
      <c r="B26565" s="1">
        <f t="shared" si="830"/>
        <v>2018</v>
      </c>
      <c r="C26565" s="1">
        <f t="shared" si="831"/>
        <v>3</v>
      </c>
      <c r="D26565">
        <v>2912</v>
      </c>
      <c r="E26565" t="s">
        <v>36</v>
      </c>
      <c r="F26565" s="4">
        <v>439950</v>
      </c>
      <c r="G26565" t="s">
        <v>6</v>
      </c>
      <c r="H26565">
        <v>2</v>
      </c>
      <c r="I26565" s="4">
        <f>IF(E26565="Rhode Island", Table1[[#This Row],[price]]*$L$3, IF(E26565="Massachusetts", Table1[[#This Row],[price]]*$L$2, 1))</f>
        <v>439950</v>
      </c>
    </row>
    <row r="26566" spans="1:9" x14ac:dyDescent="0.25">
      <c r="A26566" s="2">
        <v>43290</v>
      </c>
      <c r="B26566" s="1">
        <f t="shared" si="830"/>
        <v>2018</v>
      </c>
      <c r="C26566" s="1">
        <f t="shared" si="831"/>
        <v>3</v>
      </c>
      <c r="D26566">
        <v>2612</v>
      </c>
      <c r="E26566" t="s">
        <v>37</v>
      </c>
      <c r="F26566" s="4">
        <v>475200</v>
      </c>
      <c r="G26566" t="s">
        <v>6</v>
      </c>
      <c r="H26566">
        <v>1</v>
      </c>
      <c r="I26566" s="4">
        <f>IF(E26566="Rhode Island", Table1[[#This Row],[price]]*$L$3, IF(E26566="Massachusetts", Table1[[#This Row],[price]]*$L$2, 1))</f>
        <v>475200</v>
      </c>
    </row>
    <row r="26567" spans="1:9" x14ac:dyDescent="0.25">
      <c r="A26567" s="2">
        <v>43291</v>
      </c>
      <c r="B26567" s="1">
        <f t="shared" si="830"/>
        <v>2018</v>
      </c>
      <c r="C26567" s="1">
        <f t="shared" si="831"/>
        <v>3</v>
      </c>
      <c r="D26567">
        <v>2617</v>
      </c>
      <c r="E26567" t="s">
        <v>37</v>
      </c>
      <c r="F26567" s="4">
        <v>395000</v>
      </c>
      <c r="G26567" t="s">
        <v>5</v>
      </c>
      <c r="H26567">
        <v>2</v>
      </c>
      <c r="I26567" s="4">
        <f>IF(E26567="Rhode Island", Table1[[#This Row],[price]]*$L$3, IF(E26567="Massachusetts", Table1[[#This Row],[price]]*$L$2, 1))</f>
        <v>395000</v>
      </c>
    </row>
    <row r="26568" spans="1:9" x14ac:dyDescent="0.25">
      <c r="A26568" s="2">
        <v>43291</v>
      </c>
      <c r="B26568" s="1">
        <f t="shared" si="830"/>
        <v>2018</v>
      </c>
      <c r="C26568" s="1">
        <f t="shared" si="831"/>
        <v>3</v>
      </c>
      <c r="D26568">
        <v>2611</v>
      </c>
      <c r="E26568" t="s">
        <v>37</v>
      </c>
      <c r="F26568" s="4">
        <v>751000</v>
      </c>
      <c r="G26568" t="s">
        <v>5</v>
      </c>
      <c r="H26568">
        <v>4</v>
      </c>
      <c r="I26568" s="4">
        <f>IF(E26568="Rhode Island", Table1[[#This Row],[price]]*$L$3, IF(E26568="Massachusetts", Table1[[#This Row],[price]]*$L$2, 1))</f>
        <v>751000</v>
      </c>
    </row>
    <row r="26569" spans="1:9" x14ac:dyDescent="0.25">
      <c r="A26569" s="2">
        <v>43291</v>
      </c>
      <c r="B26569" s="1">
        <f t="shared" si="830"/>
        <v>2018</v>
      </c>
      <c r="C26569" s="1">
        <f t="shared" si="831"/>
        <v>3</v>
      </c>
      <c r="D26569">
        <v>2913</v>
      </c>
      <c r="E26569" t="s">
        <v>36</v>
      </c>
      <c r="F26569" s="4">
        <v>780000</v>
      </c>
      <c r="G26569" t="s">
        <v>5</v>
      </c>
      <c r="H26569">
        <v>4</v>
      </c>
      <c r="I26569" s="4">
        <f>IF(E26569="Rhode Island", Table1[[#This Row],[price]]*$L$3, IF(E26569="Massachusetts", Table1[[#This Row],[price]]*$L$2, 1))</f>
        <v>780000</v>
      </c>
    </row>
    <row r="26570" spans="1:9" x14ac:dyDescent="0.25">
      <c r="A26570" s="2">
        <v>43291</v>
      </c>
      <c r="B26570" s="1">
        <f t="shared" si="830"/>
        <v>2018</v>
      </c>
      <c r="C26570" s="1">
        <f t="shared" si="831"/>
        <v>3</v>
      </c>
      <c r="D26570">
        <v>2914</v>
      </c>
      <c r="E26570" t="s">
        <v>36</v>
      </c>
      <c r="F26570" s="4">
        <v>794000</v>
      </c>
      <c r="G26570" t="s">
        <v>5</v>
      </c>
      <c r="H26570">
        <v>4</v>
      </c>
      <c r="I26570" s="4">
        <f>IF(E26570="Rhode Island", Table1[[#This Row],[price]]*$L$3, IF(E26570="Massachusetts", Table1[[#This Row],[price]]*$L$2, 1))</f>
        <v>794000</v>
      </c>
    </row>
    <row r="26571" spans="1:9" x14ac:dyDescent="0.25">
      <c r="A26571" s="2">
        <v>43291</v>
      </c>
      <c r="B26571" s="1">
        <f t="shared" si="830"/>
        <v>2018</v>
      </c>
      <c r="C26571" s="1">
        <f t="shared" si="831"/>
        <v>3</v>
      </c>
      <c r="D26571">
        <v>2913</v>
      </c>
      <c r="E26571" t="s">
        <v>36</v>
      </c>
      <c r="F26571" s="4">
        <v>910000</v>
      </c>
      <c r="G26571" t="s">
        <v>5</v>
      </c>
      <c r="H26571">
        <v>4</v>
      </c>
      <c r="I26571" s="4">
        <f>IF(E26571="Rhode Island", Table1[[#This Row],[price]]*$L$3, IF(E26571="Massachusetts", Table1[[#This Row],[price]]*$L$2, 1))</f>
        <v>910000</v>
      </c>
    </row>
    <row r="26572" spans="1:9" x14ac:dyDescent="0.25">
      <c r="A26572" s="2">
        <v>43291</v>
      </c>
      <c r="B26572" s="1">
        <f t="shared" si="830"/>
        <v>2018</v>
      </c>
      <c r="C26572" s="1">
        <f t="shared" si="831"/>
        <v>3</v>
      </c>
      <c r="D26572">
        <v>2911</v>
      </c>
      <c r="E26572" t="s">
        <v>36</v>
      </c>
      <c r="F26572" s="4">
        <v>985200</v>
      </c>
      <c r="G26572" t="s">
        <v>5</v>
      </c>
      <c r="H26572">
        <v>4</v>
      </c>
      <c r="I26572" s="4">
        <f>IF(E26572="Rhode Island", Table1[[#This Row],[price]]*$L$3, IF(E26572="Massachusetts", Table1[[#This Row],[price]]*$L$2, 1))</f>
        <v>985200</v>
      </c>
    </row>
    <row r="26573" spans="1:9" x14ac:dyDescent="0.25">
      <c r="A26573" s="2">
        <v>43291</v>
      </c>
      <c r="B26573" s="1">
        <f t="shared" si="830"/>
        <v>2018</v>
      </c>
      <c r="C26573" s="1">
        <f t="shared" si="831"/>
        <v>3</v>
      </c>
      <c r="D26573">
        <v>2914</v>
      </c>
      <c r="E26573" t="s">
        <v>36</v>
      </c>
      <c r="F26573" s="4">
        <v>1080000</v>
      </c>
      <c r="G26573" t="s">
        <v>5</v>
      </c>
      <c r="H26573">
        <v>5</v>
      </c>
      <c r="I26573" s="4">
        <f>IF(E26573="Rhode Island", Table1[[#This Row],[price]]*$L$3, IF(E26573="Massachusetts", Table1[[#This Row],[price]]*$L$2, 1))</f>
        <v>1080000</v>
      </c>
    </row>
    <row r="26574" spans="1:9" x14ac:dyDescent="0.25">
      <c r="A26574" s="2">
        <v>43291</v>
      </c>
      <c r="B26574" s="1">
        <f t="shared" si="830"/>
        <v>2018</v>
      </c>
      <c r="C26574" s="1">
        <f t="shared" si="831"/>
        <v>3</v>
      </c>
      <c r="D26574">
        <v>2912</v>
      </c>
      <c r="E26574" t="s">
        <v>36</v>
      </c>
      <c r="F26574" s="4">
        <v>267500</v>
      </c>
      <c r="G26574" t="s">
        <v>6</v>
      </c>
      <c r="H26574">
        <v>2</v>
      </c>
      <c r="I26574" s="4">
        <f>IF(E26574="Rhode Island", Table1[[#This Row],[price]]*$L$3, IF(E26574="Massachusetts", Table1[[#This Row],[price]]*$L$2, 1))</f>
        <v>267500</v>
      </c>
    </row>
    <row r="26575" spans="1:9" x14ac:dyDescent="0.25">
      <c r="A26575" s="2">
        <v>43291</v>
      </c>
      <c r="B26575" s="1">
        <f t="shared" si="830"/>
        <v>2018</v>
      </c>
      <c r="C26575" s="1">
        <f t="shared" si="831"/>
        <v>3</v>
      </c>
      <c r="D26575">
        <v>2614</v>
      </c>
      <c r="E26575" t="s">
        <v>37</v>
      </c>
      <c r="F26575" s="4">
        <v>275000</v>
      </c>
      <c r="G26575" t="s">
        <v>6</v>
      </c>
      <c r="H26575">
        <v>2</v>
      </c>
      <c r="I26575" s="4">
        <f>IF(E26575="Rhode Island", Table1[[#This Row],[price]]*$L$3, IF(E26575="Massachusetts", Table1[[#This Row],[price]]*$L$2, 1))</f>
        <v>275000</v>
      </c>
    </row>
    <row r="26576" spans="1:9" x14ac:dyDescent="0.25">
      <c r="A26576" s="2">
        <v>43291</v>
      </c>
      <c r="B26576" s="1">
        <f t="shared" si="830"/>
        <v>2018</v>
      </c>
      <c r="C26576" s="1">
        <f t="shared" si="831"/>
        <v>3</v>
      </c>
      <c r="D26576">
        <v>2614</v>
      </c>
      <c r="E26576" t="s">
        <v>37</v>
      </c>
      <c r="F26576" s="4">
        <v>290000</v>
      </c>
      <c r="G26576" t="s">
        <v>6</v>
      </c>
      <c r="H26576">
        <v>2</v>
      </c>
      <c r="I26576" s="4">
        <f>IF(E26576="Rhode Island", Table1[[#This Row],[price]]*$L$3, IF(E26576="Massachusetts", Table1[[#This Row],[price]]*$L$2, 1))</f>
        <v>290000</v>
      </c>
    </row>
    <row r="26577" spans="1:9" x14ac:dyDescent="0.25">
      <c r="A26577" s="2">
        <v>43292</v>
      </c>
      <c r="B26577" s="1">
        <f t="shared" si="830"/>
        <v>2018</v>
      </c>
      <c r="C26577" s="1">
        <f t="shared" si="831"/>
        <v>3</v>
      </c>
      <c r="D26577">
        <v>2906</v>
      </c>
      <c r="E26577" t="s">
        <v>36</v>
      </c>
      <c r="F26577" s="4">
        <v>440000</v>
      </c>
      <c r="G26577" t="s">
        <v>5</v>
      </c>
      <c r="H26577">
        <v>3</v>
      </c>
      <c r="I26577" s="4">
        <f>IF(E26577="Rhode Island", Table1[[#This Row],[price]]*$L$3, IF(E26577="Massachusetts", Table1[[#This Row],[price]]*$L$2, 1))</f>
        <v>440000</v>
      </c>
    </row>
    <row r="26578" spans="1:9" x14ac:dyDescent="0.25">
      <c r="A26578" s="2">
        <v>43292</v>
      </c>
      <c r="B26578" s="1">
        <f t="shared" si="830"/>
        <v>2018</v>
      </c>
      <c r="C26578" s="1">
        <f t="shared" si="831"/>
        <v>3</v>
      </c>
      <c r="D26578">
        <v>2615</v>
      </c>
      <c r="E26578" t="s">
        <v>37</v>
      </c>
      <c r="F26578" s="4">
        <v>480000</v>
      </c>
      <c r="G26578" t="s">
        <v>5</v>
      </c>
      <c r="H26578">
        <v>3</v>
      </c>
      <c r="I26578" s="4">
        <f>IF(E26578="Rhode Island", Table1[[#This Row],[price]]*$L$3, IF(E26578="Massachusetts", Table1[[#This Row],[price]]*$L$2, 1))</f>
        <v>480000</v>
      </c>
    </row>
    <row r="26579" spans="1:9" x14ac:dyDescent="0.25">
      <c r="A26579" s="2">
        <v>43292</v>
      </c>
      <c r="B26579" s="1">
        <f t="shared" si="830"/>
        <v>2018</v>
      </c>
      <c r="C26579" s="1">
        <f t="shared" si="831"/>
        <v>3</v>
      </c>
      <c r="D26579">
        <v>2912</v>
      </c>
      <c r="E26579" t="s">
        <v>36</v>
      </c>
      <c r="F26579" s="4">
        <v>562000</v>
      </c>
      <c r="G26579" t="s">
        <v>5</v>
      </c>
      <c r="H26579">
        <v>3</v>
      </c>
      <c r="I26579" s="4">
        <f>IF(E26579="Rhode Island", Table1[[#This Row],[price]]*$L$3, IF(E26579="Massachusetts", Table1[[#This Row],[price]]*$L$2, 1))</f>
        <v>562000</v>
      </c>
    </row>
    <row r="26580" spans="1:9" x14ac:dyDescent="0.25">
      <c r="A26580" s="2">
        <v>43292</v>
      </c>
      <c r="B26580" s="1">
        <f t="shared" si="830"/>
        <v>2018</v>
      </c>
      <c r="C26580" s="1">
        <f t="shared" si="831"/>
        <v>3</v>
      </c>
      <c r="D26580">
        <v>2912</v>
      </c>
      <c r="E26580" t="s">
        <v>36</v>
      </c>
      <c r="F26580" s="4">
        <v>880000</v>
      </c>
      <c r="G26580" t="s">
        <v>5</v>
      </c>
      <c r="H26580">
        <v>5</v>
      </c>
      <c r="I26580" s="4">
        <f>IF(E26580="Rhode Island", Table1[[#This Row],[price]]*$L$3, IF(E26580="Massachusetts", Table1[[#This Row],[price]]*$L$2, 1))</f>
        <v>880000</v>
      </c>
    </row>
    <row r="26581" spans="1:9" x14ac:dyDescent="0.25">
      <c r="A26581" s="2">
        <v>43292</v>
      </c>
      <c r="B26581" s="1">
        <f t="shared" si="830"/>
        <v>2018</v>
      </c>
      <c r="C26581" s="1">
        <f t="shared" si="831"/>
        <v>3</v>
      </c>
      <c r="D26581">
        <v>2617</v>
      </c>
      <c r="E26581" t="s">
        <v>37</v>
      </c>
      <c r="F26581" s="4">
        <v>269000</v>
      </c>
      <c r="G26581" t="s">
        <v>6</v>
      </c>
      <c r="H26581">
        <v>2</v>
      </c>
      <c r="I26581" s="4">
        <f>IF(E26581="Rhode Island", Table1[[#This Row],[price]]*$L$3, IF(E26581="Massachusetts", Table1[[#This Row],[price]]*$L$2, 1))</f>
        <v>269000</v>
      </c>
    </row>
    <row r="26582" spans="1:9" x14ac:dyDescent="0.25">
      <c r="A26582" s="2">
        <v>43292</v>
      </c>
      <c r="B26582" s="1">
        <f t="shared" si="830"/>
        <v>2018</v>
      </c>
      <c r="C26582" s="1">
        <f t="shared" si="831"/>
        <v>3</v>
      </c>
      <c r="D26582">
        <v>2606</v>
      </c>
      <c r="E26582" t="s">
        <v>37</v>
      </c>
      <c r="F26582" s="4">
        <v>330000</v>
      </c>
      <c r="G26582" t="s">
        <v>6</v>
      </c>
      <c r="H26582">
        <v>2</v>
      </c>
      <c r="I26582" s="4">
        <f>IF(E26582="Rhode Island", Table1[[#This Row],[price]]*$L$3, IF(E26582="Massachusetts", Table1[[#This Row],[price]]*$L$2, 1))</f>
        <v>330000</v>
      </c>
    </row>
    <row r="26583" spans="1:9" x14ac:dyDescent="0.25">
      <c r="A26583" s="2">
        <v>43292</v>
      </c>
      <c r="B26583" s="1">
        <f t="shared" si="830"/>
        <v>2018</v>
      </c>
      <c r="C26583" s="1">
        <f t="shared" si="831"/>
        <v>3</v>
      </c>
      <c r="D26583">
        <v>2604</v>
      </c>
      <c r="E26583" t="s">
        <v>37</v>
      </c>
      <c r="F26583" s="4">
        <v>575000</v>
      </c>
      <c r="G26583" t="s">
        <v>6</v>
      </c>
      <c r="H26583">
        <v>2</v>
      </c>
      <c r="I26583" s="4">
        <f>IF(E26583="Rhode Island", Table1[[#This Row],[price]]*$L$3, IF(E26583="Massachusetts", Table1[[#This Row],[price]]*$L$2, 1))</f>
        <v>575000</v>
      </c>
    </row>
    <row r="26584" spans="1:9" x14ac:dyDescent="0.25">
      <c r="A26584" s="2">
        <v>43292</v>
      </c>
      <c r="B26584" s="1">
        <f t="shared" si="830"/>
        <v>2018</v>
      </c>
      <c r="C26584" s="1">
        <f t="shared" si="831"/>
        <v>3</v>
      </c>
      <c r="D26584">
        <v>2612</v>
      </c>
      <c r="E26584" t="s">
        <v>37</v>
      </c>
      <c r="F26584" s="4">
        <v>630000</v>
      </c>
      <c r="G26584" t="s">
        <v>6</v>
      </c>
      <c r="H26584">
        <v>3</v>
      </c>
      <c r="I26584" s="4">
        <f>IF(E26584="Rhode Island", Table1[[#This Row],[price]]*$L$3, IF(E26584="Massachusetts", Table1[[#This Row],[price]]*$L$2, 1))</f>
        <v>630000</v>
      </c>
    </row>
    <row r="26585" spans="1:9" x14ac:dyDescent="0.25">
      <c r="A26585" s="2">
        <v>43293</v>
      </c>
      <c r="B26585" s="1">
        <f t="shared" si="830"/>
        <v>2018</v>
      </c>
      <c r="C26585" s="1">
        <f t="shared" si="831"/>
        <v>3</v>
      </c>
      <c r="D26585">
        <v>2914</v>
      </c>
      <c r="E26585" t="s">
        <v>36</v>
      </c>
      <c r="F26585" s="4">
        <v>655000</v>
      </c>
      <c r="G26585" t="s">
        <v>5</v>
      </c>
      <c r="H26585">
        <v>4</v>
      </c>
      <c r="I26585" s="4">
        <f>IF(E26585="Rhode Island", Table1[[#This Row],[price]]*$L$3, IF(E26585="Massachusetts", Table1[[#This Row],[price]]*$L$2, 1))</f>
        <v>655000</v>
      </c>
    </row>
    <row r="26586" spans="1:9" x14ac:dyDescent="0.25">
      <c r="A26586" s="2">
        <v>43293</v>
      </c>
      <c r="B26586" s="1">
        <f t="shared" si="830"/>
        <v>2018</v>
      </c>
      <c r="C26586" s="1">
        <f t="shared" si="831"/>
        <v>3</v>
      </c>
      <c r="D26586">
        <v>2906</v>
      </c>
      <c r="E26586" t="s">
        <v>36</v>
      </c>
      <c r="F26586" s="4">
        <v>715000</v>
      </c>
      <c r="G26586" t="s">
        <v>5</v>
      </c>
      <c r="H26586">
        <v>4</v>
      </c>
      <c r="I26586" s="4">
        <f>IF(E26586="Rhode Island", Table1[[#This Row],[price]]*$L$3, IF(E26586="Massachusetts", Table1[[#This Row],[price]]*$L$2, 1))</f>
        <v>715000</v>
      </c>
    </row>
    <row r="26587" spans="1:9" x14ac:dyDescent="0.25">
      <c r="A26587" s="2">
        <v>43293</v>
      </c>
      <c r="B26587" s="1">
        <f t="shared" si="830"/>
        <v>2018</v>
      </c>
      <c r="C26587" s="1">
        <f t="shared" si="831"/>
        <v>3</v>
      </c>
      <c r="D26587">
        <v>2615</v>
      </c>
      <c r="E26587" t="s">
        <v>37</v>
      </c>
      <c r="F26587" s="4">
        <v>800000</v>
      </c>
      <c r="G26587" t="s">
        <v>5</v>
      </c>
      <c r="H26587">
        <v>4</v>
      </c>
      <c r="I26587" s="4">
        <f>IF(E26587="Rhode Island", Table1[[#This Row],[price]]*$L$3, IF(E26587="Massachusetts", Table1[[#This Row],[price]]*$L$2, 1))</f>
        <v>800000</v>
      </c>
    </row>
    <row r="26588" spans="1:9" x14ac:dyDescent="0.25">
      <c r="A26588" s="2">
        <v>43293</v>
      </c>
      <c r="B26588" s="1">
        <f t="shared" si="830"/>
        <v>2018</v>
      </c>
      <c r="C26588" s="1">
        <f t="shared" si="831"/>
        <v>3</v>
      </c>
      <c r="D26588">
        <v>2902</v>
      </c>
      <c r="E26588" t="s">
        <v>36</v>
      </c>
      <c r="F26588" s="4">
        <v>850000</v>
      </c>
      <c r="G26588" t="s">
        <v>5</v>
      </c>
      <c r="H26588">
        <v>4</v>
      </c>
      <c r="I26588" s="4">
        <f>IF(E26588="Rhode Island", Table1[[#This Row],[price]]*$L$3, IF(E26588="Massachusetts", Table1[[#This Row],[price]]*$L$2, 1))</f>
        <v>850000</v>
      </c>
    </row>
    <row r="26589" spans="1:9" x14ac:dyDescent="0.25">
      <c r="A26589" s="2">
        <v>43293</v>
      </c>
      <c r="B26589" s="1">
        <f t="shared" si="830"/>
        <v>2018</v>
      </c>
      <c r="C26589" s="1">
        <f t="shared" si="831"/>
        <v>3</v>
      </c>
      <c r="D26589">
        <v>2611</v>
      </c>
      <c r="E26589" t="s">
        <v>37</v>
      </c>
      <c r="F26589" s="4">
        <v>890000</v>
      </c>
      <c r="G26589" t="s">
        <v>5</v>
      </c>
      <c r="H26589">
        <v>4</v>
      </c>
      <c r="I26589" s="4">
        <f>IF(E26589="Rhode Island", Table1[[#This Row],[price]]*$L$3, IF(E26589="Massachusetts", Table1[[#This Row],[price]]*$L$2, 1))</f>
        <v>890000</v>
      </c>
    </row>
    <row r="26590" spans="1:9" x14ac:dyDescent="0.25">
      <c r="A26590" s="2">
        <v>43293</v>
      </c>
      <c r="B26590" s="1">
        <f t="shared" si="830"/>
        <v>2018</v>
      </c>
      <c r="C26590" s="1">
        <f t="shared" si="831"/>
        <v>3</v>
      </c>
      <c r="D26590">
        <v>2604</v>
      </c>
      <c r="E26590" t="s">
        <v>37</v>
      </c>
      <c r="F26590" s="4">
        <v>940000</v>
      </c>
      <c r="G26590" t="s">
        <v>5</v>
      </c>
      <c r="H26590">
        <v>4</v>
      </c>
      <c r="I26590" s="4">
        <f>IF(E26590="Rhode Island", Table1[[#This Row],[price]]*$L$3, IF(E26590="Massachusetts", Table1[[#This Row],[price]]*$L$2, 1))</f>
        <v>940000</v>
      </c>
    </row>
    <row r="26591" spans="1:9" x14ac:dyDescent="0.25">
      <c r="A26591" s="2">
        <v>43293</v>
      </c>
      <c r="B26591" s="1">
        <f t="shared" si="830"/>
        <v>2018</v>
      </c>
      <c r="C26591" s="1">
        <f t="shared" si="831"/>
        <v>3</v>
      </c>
      <c r="D26591">
        <v>2607</v>
      </c>
      <c r="E26591" t="s">
        <v>37</v>
      </c>
      <c r="F26591" s="4">
        <v>295000</v>
      </c>
      <c r="G26591" t="s">
        <v>6</v>
      </c>
      <c r="H26591">
        <v>2</v>
      </c>
      <c r="I26591" s="4">
        <f>IF(E26591="Rhode Island", Table1[[#This Row],[price]]*$L$3, IF(E26591="Massachusetts", Table1[[#This Row],[price]]*$L$2, 1))</f>
        <v>295000</v>
      </c>
    </row>
    <row r="26592" spans="1:9" x14ac:dyDescent="0.25">
      <c r="A26592" s="2">
        <v>43293</v>
      </c>
      <c r="B26592" s="1">
        <f t="shared" si="830"/>
        <v>2018</v>
      </c>
      <c r="C26592" s="1">
        <f t="shared" si="831"/>
        <v>3</v>
      </c>
      <c r="D26592">
        <v>2606</v>
      </c>
      <c r="E26592" t="s">
        <v>37</v>
      </c>
      <c r="F26592" s="4">
        <v>350000</v>
      </c>
      <c r="G26592" t="s">
        <v>6</v>
      </c>
      <c r="H26592">
        <v>1</v>
      </c>
      <c r="I26592" s="4">
        <f>IF(E26592="Rhode Island", Table1[[#This Row],[price]]*$L$3, IF(E26592="Massachusetts", Table1[[#This Row],[price]]*$L$2, 1))</f>
        <v>350000</v>
      </c>
    </row>
    <row r="26593" spans="1:9" x14ac:dyDescent="0.25">
      <c r="A26593" s="2">
        <v>43293</v>
      </c>
      <c r="B26593" s="1">
        <f t="shared" si="830"/>
        <v>2018</v>
      </c>
      <c r="C26593" s="1">
        <f t="shared" si="831"/>
        <v>3</v>
      </c>
      <c r="D26593">
        <v>2612</v>
      </c>
      <c r="E26593" t="s">
        <v>37</v>
      </c>
      <c r="F26593" s="4">
        <v>520000</v>
      </c>
      <c r="G26593" t="s">
        <v>6</v>
      </c>
      <c r="H26593">
        <v>1</v>
      </c>
      <c r="I26593" s="4">
        <f>IF(E26593="Rhode Island", Table1[[#This Row],[price]]*$L$3, IF(E26593="Massachusetts", Table1[[#This Row],[price]]*$L$2, 1))</f>
        <v>520000</v>
      </c>
    </row>
    <row r="26594" spans="1:9" x14ac:dyDescent="0.25">
      <c r="A26594" s="2">
        <v>43294</v>
      </c>
      <c r="B26594" s="1">
        <f t="shared" si="830"/>
        <v>2018</v>
      </c>
      <c r="C26594" s="1">
        <f t="shared" si="831"/>
        <v>3</v>
      </c>
      <c r="D26594">
        <v>2914</v>
      </c>
      <c r="E26594" t="s">
        <v>36</v>
      </c>
      <c r="F26594" s="4">
        <v>485000</v>
      </c>
      <c r="G26594" t="s">
        <v>5</v>
      </c>
      <c r="H26594">
        <v>3</v>
      </c>
      <c r="I26594" s="4">
        <f>IF(E26594="Rhode Island", Table1[[#This Row],[price]]*$L$3, IF(E26594="Massachusetts", Table1[[#This Row],[price]]*$L$2, 1))</f>
        <v>485000</v>
      </c>
    </row>
    <row r="26595" spans="1:9" x14ac:dyDescent="0.25">
      <c r="A26595" s="2">
        <v>43294</v>
      </c>
      <c r="B26595" s="1">
        <f t="shared" si="830"/>
        <v>2018</v>
      </c>
      <c r="C26595" s="1">
        <f t="shared" si="831"/>
        <v>3</v>
      </c>
      <c r="D26595">
        <v>2902</v>
      </c>
      <c r="E26595" t="s">
        <v>36</v>
      </c>
      <c r="F26595" s="4">
        <v>510000</v>
      </c>
      <c r="G26595" t="s">
        <v>5</v>
      </c>
      <c r="H26595">
        <v>3</v>
      </c>
      <c r="I26595" s="4">
        <f>IF(E26595="Rhode Island", Table1[[#This Row],[price]]*$L$3, IF(E26595="Massachusetts", Table1[[#This Row],[price]]*$L$2, 1))</f>
        <v>510000</v>
      </c>
    </row>
    <row r="26596" spans="1:9" x14ac:dyDescent="0.25">
      <c r="A26596" s="2">
        <v>43294</v>
      </c>
      <c r="B26596" s="1">
        <f t="shared" si="830"/>
        <v>2018</v>
      </c>
      <c r="C26596" s="1">
        <f t="shared" si="831"/>
        <v>3</v>
      </c>
      <c r="D26596">
        <v>2902</v>
      </c>
      <c r="E26596" t="s">
        <v>36</v>
      </c>
      <c r="F26596" s="4">
        <v>575000</v>
      </c>
      <c r="G26596" t="s">
        <v>5</v>
      </c>
      <c r="H26596">
        <v>3</v>
      </c>
      <c r="I26596" s="4">
        <f>IF(E26596="Rhode Island", Table1[[#This Row],[price]]*$L$3, IF(E26596="Massachusetts", Table1[[#This Row],[price]]*$L$2, 1))</f>
        <v>575000</v>
      </c>
    </row>
    <row r="26597" spans="1:9" x14ac:dyDescent="0.25">
      <c r="A26597" s="2">
        <v>43294</v>
      </c>
      <c r="B26597" s="1">
        <f t="shared" si="830"/>
        <v>2018</v>
      </c>
      <c r="C26597" s="1">
        <f t="shared" si="831"/>
        <v>3</v>
      </c>
      <c r="D26597">
        <v>2602</v>
      </c>
      <c r="E26597" t="s">
        <v>37</v>
      </c>
      <c r="F26597" s="4">
        <v>760000</v>
      </c>
      <c r="G26597" t="s">
        <v>5</v>
      </c>
      <c r="H26597">
        <v>3</v>
      </c>
      <c r="I26597" s="4">
        <f>IF(E26597="Rhode Island", Table1[[#This Row],[price]]*$L$3, IF(E26597="Massachusetts", Table1[[#This Row],[price]]*$L$2, 1))</f>
        <v>760000</v>
      </c>
    </row>
    <row r="26598" spans="1:9" x14ac:dyDescent="0.25">
      <c r="A26598" s="2">
        <v>43294</v>
      </c>
      <c r="B26598" s="1">
        <f t="shared" si="830"/>
        <v>2018</v>
      </c>
      <c r="C26598" s="1">
        <f t="shared" si="831"/>
        <v>3</v>
      </c>
      <c r="D26598">
        <v>2914</v>
      </c>
      <c r="E26598" t="s">
        <v>36</v>
      </c>
      <c r="F26598" s="4">
        <v>790000</v>
      </c>
      <c r="G26598" t="s">
        <v>5</v>
      </c>
      <c r="H26598">
        <v>4</v>
      </c>
      <c r="I26598" s="4">
        <f>IF(E26598="Rhode Island", Table1[[#This Row],[price]]*$L$3, IF(E26598="Massachusetts", Table1[[#This Row],[price]]*$L$2, 1))</f>
        <v>790000</v>
      </c>
    </row>
    <row r="26599" spans="1:9" x14ac:dyDescent="0.25">
      <c r="A26599" s="2">
        <v>43294</v>
      </c>
      <c r="B26599" s="1">
        <f t="shared" si="830"/>
        <v>2018</v>
      </c>
      <c r="C26599" s="1">
        <f t="shared" si="831"/>
        <v>3</v>
      </c>
      <c r="D26599">
        <v>2617</v>
      </c>
      <c r="E26599" t="s">
        <v>37</v>
      </c>
      <c r="F26599" s="4">
        <v>298000</v>
      </c>
      <c r="G26599" t="s">
        <v>6</v>
      </c>
      <c r="H26599">
        <v>2</v>
      </c>
      <c r="I26599" s="4">
        <f>IF(E26599="Rhode Island", Table1[[#This Row],[price]]*$L$3, IF(E26599="Massachusetts", Table1[[#This Row],[price]]*$L$2, 1))</f>
        <v>298000</v>
      </c>
    </row>
    <row r="26600" spans="1:9" x14ac:dyDescent="0.25">
      <c r="A26600" s="2">
        <v>43294</v>
      </c>
      <c r="B26600" s="1">
        <f t="shared" si="830"/>
        <v>2018</v>
      </c>
      <c r="C26600" s="1">
        <f t="shared" si="831"/>
        <v>3</v>
      </c>
      <c r="D26600">
        <v>2617</v>
      </c>
      <c r="E26600" t="s">
        <v>37</v>
      </c>
      <c r="F26600" s="4">
        <v>387000</v>
      </c>
      <c r="G26600" t="s">
        <v>6</v>
      </c>
      <c r="H26600">
        <v>2</v>
      </c>
      <c r="I26600" s="4">
        <f>IF(E26600="Rhode Island", Table1[[#This Row],[price]]*$L$3, IF(E26600="Massachusetts", Table1[[#This Row],[price]]*$L$2, 1))</f>
        <v>387000</v>
      </c>
    </row>
    <row r="26601" spans="1:9" x14ac:dyDescent="0.25">
      <c r="A26601" s="2">
        <v>43294</v>
      </c>
      <c r="B26601" s="1">
        <f t="shared" si="830"/>
        <v>2018</v>
      </c>
      <c r="C26601" s="1">
        <f t="shared" si="831"/>
        <v>3</v>
      </c>
      <c r="D26601">
        <v>2617</v>
      </c>
      <c r="E26601" t="s">
        <v>37</v>
      </c>
      <c r="F26601" s="4">
        <v>405000</v>
      </c>
      <c r="G26601" t="s">
        <v>6</v>
      </c>
      <c r="H26601">
        <v>2</v>
      </c>
      <c r="I26601" s="4">
        <f>IF(E26601="Rhode Island", Table1[[#This Row],[price]]*$L$3, IF(E26601="Massachusetts", Table1[[#This Row],[price]]*$L$2, 1))</f>
        <v>405000</v>
      </c>
    </row>
    <row r="26602" spans="1:9" x14ac:dyDescent="0.25">
      <c r="A26602" s="2">
        <v>43294</v>
      </c>
      <c r="B26602" s="1">
        <f t="shared" si="830"/>
        <v>2018</v>
      </c>
      <c r="C26602" s="1">
        <f t="shared" si="831"/>
        <v>3</v>
      </c>
      <c r="D26602">
        <v>2603</v>
      </c>
      <c r="E26602" t="s">
        <v>37</v>
      </c>
      <c r="F26602" s="4">
        <v>423000</v>
      </c>
      <c r="G26602" t="s">
        <v>6</v>
      </c>
      <c r="H26602">
        <v>2</v>
      </c>
      <c r="I26602" s="4">
        <f>IF(E26602="Rhode Island", Table1[[#This Row],[price]]*$L$3, IF(E26602="Massachusetts", Table1[[#This Row],[price]]*$L$2, 1))</f>
        <v>423000</v>
      </c>
    </row>
    <row r="26603" spans="1:9" x14ac:dyDescent="0.25">
      <c r="A26603" s="2">
        <v>43294</v>
      </c>
      <c r="B26603" s="1">
        <f t="shared" si="830"/>
        <v>2018</v>
      </c>
      <c r="C26603" s="1">
        <f t="shared" si="831"/>
        <v>3</v>
      </c>
      <c r="D26603">
        <v>2612</v>
      </c>
      <c r="E26603" t="s">
        <v>37</v>
      </c>
      <c r="F26603" s="4">
        <v>477500</v>
      </c>
      <c r="G26603" t="s">
        <v>6</v>
      </c>
      <c r="H26603">
        <v>2</v>
      </c>
      <c r="I26603" s="4">
        <f>IF(E26603="Rhode Island", Table1[[#This Row],[price]]*$L$3, IF(E26603="Massachusetts", Table1[[#This Row],[price]]*$L$2, 1))</f>
        <v>477500</v>
      </c>
    </row>
    <row r="26604" spans="1:9" x14ac:dyDescent="0.25">
      <c r="A26604" s="2">
        <v>43295</v>
      </c>
      <c r="B26604" s="1">
        <f t="shared" si="830"/>
        <v>2018</v>
      </c>
      <c r="C26604" s="1">
        <f t="shared" si="831"/>
        <v>3</v>
      </c>
      <c r="D26604">
        <v>2615</v>
      </c>
      <c r="E26604" t="s">
        <v>37</v>
      </c>
      <c r="F26604" s="4">
        <v>531500</v>
      </c>
      <c r="G26604" t="s">
        <v>5</v>
      </c>
      <c r="H26604">
        <v>2</v>
      </c>
      <c r="I26604" s="4">
        <f>IF(E26604="Rhode Island", Table1[[#This Row],[price]]*$L$3, IF(E26604="Massachusetts", Table1[[#This Row],[price]]*$L$2, 1))</f>
        <v>531500</v>
      </c>
    </row>
    <row r="26605" spans="1:9" x14ac:dyDescent="0.25">
      <c r="A26605" s="2">
        <v>43295</v>
      </c>
      <c r="B26605" s="1">
        <f t="shared" si="830"/>
        <v>2018</v>
      </c>
      <c r="C26605" s="1">
        <f t="shared" si="831"/>
        <v>3</v>
      </c>
      <c r="D26605">
        <v>2614</v>
      </c>
      <c r="E26605" t="s">
        <v>37</v>
      </c>
      <c r="F26605" s="4">
        <v>566000</v>
      </c>
      <c r="G26605" t="s">
        <v>5</v>
      </c>
      <c r="H26605">
        <v>3</v>
      </c>
      <c r="I26605" s="4">
        <f>IF(E26605="Rhode Island", Table1[[#This Row],[price]]*$L$3, IF(E26605="Massachusetts", Table1[[#This Row],[price]]*$L$2, 1))</f>
        <v>566000</v>
      </c>
    </row>
    <row r="26606" spans="1:9" x14ac:dyDescent="0.25">
      <c r="A26606" s="2">
        <v>43295</v>
      </c>
      <c r="B26606" s="1">
        <f t="shared" si="830"/>
        <v>2018</v>
      </c>
      <c r="C26606" s="1">
        <f t="shared" si="831"/>
        <v>3</v>
      </c>
      <c r="D26606">
        <v>2615</v>
      </c>
      <c r="E26606" t="s">
        <v>37</v>
      </c>
      <c r="F26606" s="4">
        <v>580000</v>
      </c>
      <c r="G26606" t="s">
        <v>5</v>
      </c>
      <c r="H26606">
        <v>4</v>
      </c>
      <c r="I26606" s="4">
        <f>IF(E26606="Rhode Island", Table1[[#This Row],[price]]*$L$3, IF(E26606="Massachusetts", Table1[[#This Row],[price]]*$L$2, 1))</f>
        <v>580000</v>
      </c>
    </row>
    <row r="26607" spans="1:9" x14ac:dyDescent="0.25">
      <c r="A26607" s="2">
        <v>43295</v>
      </c>
      <c r="B26607" s="1">
        <f t="shared" si="830"/>
        <v>2018</v>
      </c>
      <c r="C26607" s="1">
        <f t="shared" si="831"/>
        <v>3</v>
      </c>
      <c r="D26607">
        <v>2615</v>
      </c>
      <c r="E26607" t="s">
        <v>37</v>
      </c>
      <c r="F26607" s="4">
        <v>632000</v>
      </c>
      <c r="G26607" t="s">
        <v>5</v>
      </c>
      <c r="H26607">
        <v>4</v>
      </c>
      <c r="I26607" s="4">
        <f>IF(E26607="Rhode Island", Table1[[#This Row],[price]]*$L$3, IF(E26607="Massachusetts", Table1[[#This Row],[price]]*$L$2, 1))</f>
        <v>632000</v>
      </c>
    </row>
    <row r="26608" spans="1:9" x14ac:dyDescent="0.25">
      <c r="A26608" s="2">
        <v>43295</v>
      </c>
      <c r="B26608" s="1">
        <f t="shared" si="830"/>
        <v>2018</v>
      </c>
      <c r="C26608" s="1">
        <f t="shared" si="831"/>
        <v>3</v>
      </c>
      <c r="D26608">
        <v>2615</v>
      </c>
      <c r="E26608" t="s">
        <v>37</v>
      </c>
      <c r="F26608" s="4">
        <v>640000</v>
      </c>
      <c r="G26608" t="s">
        <v>5</v>
      </c>
      <c r="H26608">
        <v>4</v>
      </c>
      <c r="I26608" s="4">
        <f>IF(E26608="Rhode Island", Table1[[#This Row],[price]]*$L$3, IF(E26608="Massachusetts", Table1[[#This Row],[price]]*$L$2, 1))</f>
        <v>640000</v>
      </c>
    </row>
    <row r="26609" spans="1:9" x14ac:dyDescent="0.25">
      <c r="A26609" s="2">
        <v>43295</v>
      </c>
      <c r="B26609" s="1">
        <f t="shared" si="830"/>
        <v>2018</v>
      </c>
      <c r="C26609" s="1">
        <f t="shared" si="831"/>
        <v>3</v>
      </c>
      <c r="D26609">
        <v>2614</v>
      </c>
      <c r="E26609" t="s">
        <v>37</v>
      </c>
      <c r="F26609" s="4">
        <v>645000</v>
      </c>
      <c r="G26609" t="s">
        <v>5</v>
      </c>
      <c r="H26609">
        <v>4</v>
      </c>
      <c r="I26609" s="4">
        <f>IF(E26609="Rhode Island", Table1[[#This Row],[price]]*$L$3, IF(E26609="Massachusetts", Table1[[#This Row],[price]]*$L$2, 1))</f>
        <v>645000</v>
      </c>
    </row>
    <row r="26610" spans="1:9" x14ac:dyDescent="0.25">
      <c r="A26610" s="2">
        <v>43295</v>
      </c>
      <c r="B26610" s="1">
        <f t="shared" si="830"/>
        <v>2018</v>
      </c>
      <c r="C26610" s="1">
        <f t="shared" si="831"/>
        <v>3</v>
      </c>
      <c r="D26610">
        <v>2611</v>
      </c>
      <c r="E26610" t="s">
        <v>37</v>
      </c>
      <c r="F26610" s="4">
        <v>670000</v>
      </c>
      <c r="G26610" t="s">
        <v>5</v>
      </c>
      <c r="H26610">
        <v>4</v>
      </c>
      <c r="I26610" s="4">
        <f>IF(E26610="Rhode Island", Table1[[#This Row],[price]]*$L$3, IF(E26610="Massachusetts", Table1[[#This Row],[price]]*$L$2, 1))</f>
        <v>670000</v>
      </c>
    </row>
    <row r="26611" spans="1:9" x14ac:dyDescent="0.25">
      <c r="A26611" s="2">
        <v>43295</v>
      </c>
      <c r="B26611" s="1">
        <f t="shared" si="830"/>
        <v>2018</v>
      </c>
      <c r="C26611" s="1">
        <f t="shared" si="831"/>
        <v>3</v>
      </c>
      <c r="D26611">
        <v>2904</v>
      </c>
      <c r="E26611" t="s">
        <v>36</v>
      </c>
      <c r="F26611" s="4">
        <v>676000</v>
      </c>
      <c r="G26611" t="s">
        <v>5</v>
      </c>
      <c r="H26611">
        <v>4</v>
      </c>
      <c r="I26611" s="4">
        <f>IF(E26611="Rhode Island", Table1[[#This Row],[price]]*$L$3, IF(E26611="Massachusetts", Table1[[#This Row],[price]]*$L$2, 1))</f>
        <v>676000</v>
      </c>
    </row>
    <row r="26612" spans="1:9" x14ac:dyDescent="0.25">
      <c r="A26612" s="2">
        <v>43295</v>
      </c>
      <c r="B26612" s="1">
        <f t="shared" si="830"/>
        <v>2018</v>
      </c>
      <c r="C26612" s="1">
        <f t="shared" si="831"/>
        <v>3</v>
      </c>
      <c r="D26612">
        <v>2611</v>
      </c>
      <c r="E26612" t="s">
        <v>37</v>
      </c>
      <c r="F26612" s="4">
        <v>815000</v>
      </c>
      <c r="G26612" t="s">
        <v>5</v>
      </c>
      <c r="H26612">
        <v>5</v>
      </c>
      <c r="I26612" s="4">
        <f>IF(E26612="Rhode Island", Table1[[#This Row],[price]]*$L$3, IF(E26612="Massachusetts", Table1[[#This Row],[price]]*$L$2, 1))</f>
        <v>815000</v>
      </c>
    </row>
    <row r="26613" spans="1:9" x14ac:dyDescent="0.25">
      <c r="A26613" s="2">
        <v>43295</v>
      </c>
      <c r="B26613" s="1">
        <f t="shared" si="830"/>
        <v>2018</v>
      </c>
      <c r="C26613" s="1">
        <f t="shared" si="831"/>
        <v>3</v>
      </c>
      <c r="D26613">
        <v>2611</v>
      </c>
      <c r="E26613" t="s">
        <v>37</v>
      </c>
      <c r="F26613" s="4">
        <v>839000</v>
      </c>
      <c r="G26613" t="s">
        <v>5</v>
      </c>
      <c r="H26613">
        <v>4</v>
      </c>
      <c r="I26613" s="4">
        <f>IF(E26613="Rhode Island", Table1[[#This Row],[price]]*$L$3, IF(E26613="Massachusetts", Table1[[#This Row],[price]]*$L$2, 1))</f>
        <v>839000</v>
      </c>
    </row>
    <row r="26614" spans="1:9" x14ac:dyDescent="0.25">
      <c r="A26614" s="2">
        <v>43295</v>
      </c>
      <c r="B26614" s="1">
        <f t="shared" si="830"/>
        <v>2018</v>
      </c>
      <c r="C26614" s="1">
        <f t="shared" si="831"/>
        <v>3</v>
      </c>
      <c r="D26614">
        <v>2602</v>
      </c>
      <c r="E26614" t="s">
        <v>37</v>
      </c>
      <c r="F26614" s="4">
        <v>850000</v>
      </c>
      <c r="G26614" t="s">
        <v>5</v>
      </c>
      <c r="H26614">
        <v>3</v>
      </c>
      <c r="I26614" s="4">
        <f>IF(E26614="Rhode Island", Table1[[#This Row],[price]]*$L$3, IF(E26614="Massachusetts", Table1[[#This Row],[price]]*$L$2, 1))</f>
        <v>850000</v>
      </c>
    </row>
    <row r="26615" spans="1:9" x14ac:dyDescent="0.25">
      <c r="A26615" s="2">
        <v>43295</v>
      </c>
      <c r="B26615" s="1">
        <f t="shared" si="830"/>
        <v>2018</v>
      </c>
      <c r="C26615" s="1">
        <f t="shared" si="831"/>
        <v>3</v>
      </c>
      <c r="D26615">
        <v>2602</v>
      </c>
      <c r="E26615" t="s">
        <v>37</v>
      </c>
      <c r="F26615" s="4">
        <v>895000</v>
      </c>
      <c r="G26615" t="s">
        <v>5</v>
      </c>
      <c r="H26615">
        <v>3</v>
      </c>
      <c r="I26615" s="4">
        <f>IF(E26615="Rhode Island", Table1[[#This Row],[price]]*$L$3, IF(E26615="Massachusetts", Table1[[#This Row],[price]]*$L$2, 1))</f>
        <v>895000</v>
      </c>
    </row>
    <row r="26616" spans="1:9" x14ac:dyDescent="0.25">
      <c r="A26616" s="2">
        <v>43295</v>
      </c>
      <c r="B26616" s="1">
        <f t="shared" si="830"/>
        <v>2018</v>
      </c>
      <c r="C26616" s="1">
        <f t="shared" si="831"/>
        <v>3</v>
      </c>
      <c r="D26616">
        <v>2605</v>
      </c>
      <c r="E26616" t="s">
        <v>37</v>
      </c>
      <c r="F26616" s="4">
        <v>900000</v>
      </c>
      <c r="G26616" t="s">
        <v>5</v>
      </c>
      <c r="H26616">
        <v>3</v>
      </c>
      <c r="I26616" s="4">
        <f>IF(E26616="Rhode Island", Table1[[#This Row],[price]]*$L$3, IF(E26616="Massachusetts", Table1[[#This Row],[price]]*$L$2, 1))</f>
        <v>900000</v>
      </c>
    </row>
    <row r="26617" spans="1:9" x14ac:dyDescent="0.25">
      <c r="A26617" s="2">
        <v>43295</v>
      </c>
      <c r="B26617" s="1">
        <f t="shared" si="830"/>
        <v>2018</v>
      </c>
      <c r="C26617" s="1">
        <f t="shared" si="831"/>
        <v>3</v>
      </c>
      <c r="D26617">
        <v>2602</v>
      </c>
      <c r="E26617" t="s">
        <v>37</v>
      </c>
      <c r="F26617" s="4">
        <v>1167000</v>
      </c>
      <c r="G26617" t="s">
        <v>5</v>
      </c>
      <c r="H26617">
        <v>4</v>
      </c>
      <c r="I26617" s="4">
        <f>IF(E26617="Rhode Island", Table1[[#This Row],[price]]*$L$3, IF(E26617="Massachusetts", Table1[[#This Row],[price]]*$L$2, 1))</f>
        <v>1167000</v>
      </c>
    </row>
    <row r="26618" spans="1:9" x14ac:dyDescent="0.25">
      <c r="A26618" s="2">
        <v>43295</v>
      </c>
      <c r="B26618" s="1">
        <f t="shared" si="830"/>
        <v>2018</v>
      </c>
      <c r="C26618" s="1">
        <f t="shared" si="831"/>
        <v>3</v>
      </c>
      <c r="D26618">
        <v>2603</v>
      </c>
      <c r="E26618" t="s">
        <v>37</v>
      </c>
      <c r="F26618" s="4">
        <v>445000</v>
      </c>
      <c r="G26618" t="s">
        <v>6</v>
      </c>
      <c r="H26618">
        <v>2</v>
      </c>
      <c r="I26618" s="4">
        <f>IF(E26618="Rhode Island", Table1[[#This Row],[price]]*$L$3, IF(E26618="Massachusetts", Table1[[#This Row],[price]]*$L$2, 1))</f>
        <v>445000</v>
      </c>
    </row>
    <row r="26619" spans="1:9" x14ac:dyDescent="0.25">
      <c r="A26619" s="2">
        <v>43296</v>
      </c>
      <c r="B26619" s="1">
        <f t="shared" si="830"/>
        <v>2018</v>
      </c>
      <c r="C26619" s="1">
        <f t="shared" si="831"/>
        <v>3</v>
      </c>
      <c r="D26619">
        <v>2900</v>
      </c>
      <c r="E26619" t="s">
        <v>37</v>
      </c>
      <c r="F26619" s="4">
        <v>496500</v>
      </c>
      <c r="G26619" t="s">
        <v>6</v>
      </c>
      <c r="H26619">
        <v>3</v>
      </c>
      <c r="I26619" s="4">
        <f>IF(E26619="Rhode Island", Table1[[#This Row],[price]]*$L$3, IF(E26619="Massachusetts", Table1[[#This Row],[price]]*$L$2, 1))</f>
        <v>496500</v>
      </c>
    </row>
    <row r="26620" spans="1:9" x14ac:dyDescent="0.25">
      <c r="A26620" s="2">
        <v>43297</v>
      </c>
      <c r="B26620" s="1">
        <f t="shared" si="830"/>
        <v>2018</v>
      </c>
      <c r="C26620" s="1">
        <f t="shared" si="831"/>
        <v>3</v>
      </c>
      <c r="D26620">
        <v>2902</v>
      </c>
      <c r="E26620" t="s">
        <v>36</v>
      </c>
      <c r="F26620" s="4">
        <v>395000</v>
      </c>
      <c r="G26620" t="s">
        <v>5</v>
      </c>
      <c r="H26620">
        <v>3</v>
      </c>
      <c r="I26620" s="4">
        <f>IF(E26620="Rhode Island", Table1[[#This Row],[price]]*$L$3, IF(E26620="Massachusetts", Table1[[#This Row],[price]]*$L$2, 1))</f>
        <v>395000</v>
      </c>
    </row>
    <row r="26621" spans="1:9" x14ac:dyDescent="0.25">
      <c r="A26621" s="2">
        <v>43297</v>
      </c>
      <c r="B26621" s="1">
        <f t="shared" si="830"/>
        <v>2018</v>
      </c>
      <c r="C26621" s="1">
        <f t="shared" si="831"/>
        <v>3</v>
      </c>
      <c r="D26621">
        <v>2906</v>
      </c>
      <c r="E26621" t="s">
        <v>36</v>
      </c>
      <c r="F26621" s="4">
        <v>430000</v>
      </c>
      <c r="G26621" t="s">
        <v>5</v>
      </c>
      <c r="H26621">
        <v>3</v>
      </c>
      <c r="I26621" s="4">
        <f>IF(E26621="Rhode Island", Table1[[#This Row],[price]]*$L$3, IF(E26621="Massachusetts", Table1[[#This Row],[price]]*$L$2, 1))</f>
        <v>430000</v>
      </c>
    </row>
    <row r="26622" spans="1:9" x14ac:dyDescent="0.25">
      <c r="A26622" s="2">
        <v>43297</v>
      </c>
      <c r="B26622" s="1">
        <f t="shared" si="830"/>
        <v>2018</v>
      </c>
      <c r="C26622" s="1">
        <f t="shared" si="831"/>
        <v>3</v>
      </c>
      <c r="D26622">
        <v>2913</v>
      </c>
      <c r="E26622" t="s">
        <v>36</v>
      </c>
      <c r="F26622" s="4">
        <v>435000</v>
      </c>
      <c r="G26622" t="s">
        <v>5</v>
      </c>
      <c r="H26622">
        <v>3</v>
      </c>
      <c r="I26622" s="4">
        <f>IF(E26622="Rhode Island", Table1[[#This Row],[price]]*$L$3, IF(E26622="Massachusetts", Table1[[#This Row],[price]]*$L$2, 1))</f>
        <v>435000</v>
      </c>
    </row>
    <row r="26623" spans="1:9" x14ac:dyDescent="0.25">
      <c r="A26623" s="2">
        <v>43297</v>
      </c>
      <c r="B26623" s="1">
        <f t="shared" si="830"/>
        <v>2018</v>
      </c>
      <c r="C26623" s="1">
        <f t="shared" si="831"/>
        <v>3</v>
      </c>
      <c r="D26623">
        <v>2615</v>
      </c>
      <c r="E26623" t="s">
        <v>37</v>
      </c>
      <c r="F26623" s="4">
        <v>455000</v>
      </c>
      <c r="G26623" t="s">
        <v>5</v>
      </c>
      <c r="H26623">
        <v>3</v>
      </c>
      <c r="I26623" s="4">
        <f>IF(E26623="Rhode Island", Table1[[#This Row],[price]]*$L$3, IF(E26623="Massachusetts", Table1[[#This Row],[price]]*$L$2, 1))</f>
        <v>455000</v>
      </c>
    </row>
    <row r="26624" spans="1:9" x14ac:dyDescent="0.25">
      <c r="A26624" s="2">
        <v>43297</v>
      </c>
      <c r="B26624" s="1">
        <f t="shared" si="830"/>
        <v>2018</v>
      </c>
      <c r="C26624" s="1">
        <f t="shared" si="831"/>
        <v>3</v>
      </c>
      <c r="D26624">
        <v>2611</v>
      </c>
      <c r="E26624" t="s">
        <v>37</v>
      </c>
      <c r="F26624" s="4">
        <v>475000</v>
      </c>
      <c r="G26624" t="s">
        <v>5</v>
      </c>
      <c r="H26624">
        <v>3</v>
      </c>
      <c r="I26624" s="4">
        <f>IF(E26624="Rhode Island", Table1[[#This Row],[price]]*$L$3, IF(E26624="Massachusetts", Table1[[#This Row],[price]]*$L$2, 1))</f>
        <v>475000</v>
      </c>
    </row>
    <row r="26625" spans="1:9" x14ac:dyDescent="0.25">
      <c r="A26625" s="2">
        <v>43297</v>
      </c>
      <c r="B26625" s="1">
        <f t="shared" si="830"/>
        <v>2018</v>
      </c>
      <c r="C26625" s="1">
        <f t="shared" si="831"/>
        <v>3</v>
      </c>
      <c r="D26625">
        <v>2913</v>
      </c>
      <c r="E26625" t="s">
        <v>36</v>
      </c>
      <c r="F26625" s="4">
        <v>535000</v>
      </c>
      <c r="G26625" t="s">
        <v>5</v>
      </c>
      <c r="H26625">
        <v>3</v>
      </c>
      <c r="I26625" s="4">
        <f>IF(E26625="Rhode Island", Table1[[#This Row],[price]]*$L$3, IF(E26625="Massachusetts", Table1[[#This Row],[price]]*$L$2, 1))</f>
        <v>535000</v>
      </c>
    </row>
    <row r="26626" spans="1:9" x14ac:dyDescent="0.25">
      <c r="A26626" s="2">
        <v>43297</v>
      </c>
      <c r="B26626" s="1">
        <f t="shared" ref="B26626:B26689" si="832">YEAR(A26626)</f>
        <v>2018</v>
      </c>
      <c r="C26626" s="1">
        <f t="shared" ref="C26626:C26689" si="833">ROUNDUP(MONTH(A26626)/3,0)</f>
        <v>3</v>
      </c>
      <c r="D26626">
        <v>2912</v>
      </c>
      <c r="E26626" t="s">
        <v>36</v>
      </c>
      <c r="F26626" s="4">
        <v>552000</v>
      </c>
      <c r="G26626" t="s">
        <v>5</v>
      </c>
      <c r="H26626">
        <v>3</v>
      </c>
      <c r="I26626" s="4">
        <f>IF(E26626="Rhode Island", Table1[[#This Row],[price]]*$L$3, IF(E26626="Massachusetts", Table1[[#This Row],[price]]*$L$2, 1))</f>
        <v>552000</v>
      </c>
    </row>
    <row r="26627" spans="1:9" x14ac:dyDescent="0.25">
      <c r="A26627" s="2">
        <v>43297</v>
      </c>
      <c r="B26627" s="1">
        <f t="shared" si="832"/>
        <v>2018</v>
      </c>
      <c r="C26627" s="1">
        <f t="shared" si="833"/>
        <v>3</v>
      </c>
      <c r="D26627">
        <v>2611</v>
      </c>
      <c r="E26627" t="s">
        <v>37</v>
      </c>
      <c r="F26627" s="4">
        <v>625000</v>
      </c>
      <c r="G26627" t="s">
        <v>5</v>
      </c>
      <c r="H26627">
        <v>3</v>
      </c>
      <c r="I26627" s="4">
        <f>IF(E26627="Rhode Island", Table1[[#This Row],[price]]*$L$3, IF(E26627="Massachusetts", Table1[[#This Row],[price]]*$L$2, 1))</f>
        <v>625000</v>
      </c>
    </row>
    <row r="26628" spans="1:9" x14ac:dyDescent="0.25">
      <c r="A26628" s="2">
        <v>43297</v>
      </c>
      <c r="B26628" s="1">
        <f t="shared" si="832"/>
        <v>2018</v>
      </c>
      <c r="C26628" s="1">
        <f t="shared" si="833"/>
        <v>3</v>
      </c>
      <c r="D26628">
        <v>2913</v>
      </c>
      <c r="E26628" t="s">
        <v>36</v>
      </c>
      <c r="F26628" s="4">
        <v>695000</v>
      </c>
      <c r="G26628" t="s">
        <v>5</v>
      </c>
      <c r="H26628">
        <v>4</v>
      </c>
      <c r="I26628" s="4">
        <f>IF(E26628="Rhode Island", Table1[[#This Row],[price]]*$L$3, IF(E26628="Massachusetts", Table1[[#This Row],[price]]*$L$2, 1))</f>
        <v>695000</v>
      </c>
    </row>
    <row r="26629" spans="1:9" x14ac:dyDescent="0.25">
      <c r="A26629" s="2">
        <v>43297</v>
      </c>
      <c r="B26629" s="1">
        <f t="shared" si="832"/>
        <v>2018</v>
      </c>
      <c r="C26629" s="1">
        <f t="shared" si="833"/>
        <v>3</v>
      </c>
      <c r="D26629">
        <v>2617</v>
      </c>
      <c r="E26629" t="s">
        <v>37</v>
      </c>
      <c r="F26629" s="4">
        <v>719000</v>
      </c>
      <c r="G26629" t="s">
        <v>5</v>
      </c>
      <c r="H26629">
        <v>4</v>
      </c>
      <c r="I26629" s="4">
        <f>IF(E26629="Rhode Island", Table1[[#This Row],[price]]*$L$3, IF(E26629="Massachusetts", Table1[[#This Row],[price]]*$L$2, 1))</f>
        <v>719000</v>
      </c>
    </row>
    <row r="26630" spans="1:9" x14ac:dyDescent="0.25">
      <c r="A26630" s="2">
        <v>43297</v>
      </c>
      <c r="B26630" s="1">
        <f t="shared" si="832"/>
        <v>2018</v>
      </c>
      <c r="C26630" s="1">
        <f t="shared" si="833"/>
        <v>3</v>
      </c>
      <c r="D26630">
        <v>2614</v>
      </c>
      <c r="E26630" t="s">
        <v>37</v>
      </c>
      <c r="F26630" s="4">
        <v>725000</v>
      </c>
      <c r="G26630" t="s">
        <v>5</v>
      </c>
      <c r="H26630">
        <v>4</v>
      </c>
      <c r="I26630" s="4">
        <f>IF(E26630="Rhode Island", Table1[[#This Row],[price]]*$L$3, IF(E26630="Massachusetts", Table1[[#This Row],[price]]*$L$2, 1))</f>
        <v>725000</v>
      </c>
    </row>
    <row r="26631" spans="1:9" x14ac:dyDescent="0.25">
      <c r="A26631" s="2">
        <v>43297</v>
      </c>
      <c r="B26631" s="1">
        <f t="shared" si="832"/>
        <v>2018</v>
      </c>
      <c r="C26631" s="1">
        <f t="shared" si="833"/>
        <v>3</v>
      </c>
      <c r="D26631">
        <v>2607</v>
      </c>
      <c r="E26631" t="s">
        <v>37</v>
      </c>
      <c r="F26631" s="4">
        <v>915000</v>
      </c>
      <c r="G26631" t="s">
        <v>5</v>
      </c>
      <c r="H26631">
        <v>4</v>
      </c>
      <c r="I26631" s="4">
        <f>IF(E26631="Rhode Island", Table1[[#This Row],[price]]*$L$3, IF(E26631="Massachusetts", Table1[[#This Row],[price]]*$L$2, 1))</f>
        <v>915000</v>
      </c>
    </row>
    <row r="26632" spans="1:9" x14ac:dyDescent="0.25">
      <c r="A26632" s="2">
        <v>43297</v>
      </c>
      <c r="B26632" s="1">
        <f t="shared" si="832"/>
        <v>2018</v>
      </c>
      <c r="C26632" s="1">
        <f t="shared" si="833"/>
        <v>3</v>
      </c>
      <c r="D26632">
        <v>2612</v>
      </c>
      <c r="E26632" t="s">
        <v>37</v>
      </c>
      <c r="F26632" s="4">
        <v>390000</v>
      </c>
      <c r="G26632" t="s">
        <v>6</v>
      </c>
      <c r="H26632">
        <v>1</v>
      </c>
      <c r="I26632" s="4">
        <f>IF(E26632="Rhode Island", Table1[[#This Row],[price]]*$L$3, IF(E26632="Massachusetts", Table1[[#This Row],[price]]*$L$2, 1))</f>
        <v>390000</v>
      </c>
    </row>
    <row r="26633" spans="1:9" x14ac:dyDescent="0.25">
      <c r="A26633" s="2">
        <v>43297</v>
      </c>
      <c r="B26633" s="1">
        <f t="shared" si="832"/>
        <v>2018</v>
      </c>
      <c r="C26633" s="1">
        <f t="shared" si="833"/>
        <v>3</v>
      </c>
      <c r="D26633">
        <v>2611</v>
      </c>
      <c r="E26633" t="s">
        <v>37</v>
      </c>
      <c r="F26633" s="4">
        <v>440000</v>
      </c>
      <c r="G26633" t="s">
        <v>6</v>
      </c>
      <c r="H26633">
        <v>2</v>
      </c>
      <c r="I26633" s="4">
        <f>IF(E26633="Rhode Island", Table1[[#This Row],[price]]*$L$3, IF(E26633="Massachusetts", Table1[[#This Row],[price]]*$L$2, 1))</f>
        <v>440000</v>
      </c>
    </row>
    <row r="26634" spans="1:9" x14ac:dyDescent="0.25">
      <c r="A26634" s="2">
        <v>43297</v>
      </c>
      <c r="B26634" s="1">
        <f t="shared" si="832"/>
        <v>2018</v>
      </c>
      <c r="C26634" s="1">
        <f t="shared" si="833"/>
        <v>3</v>
      </c>
      <c r="D26634">
        <v>2612</v>
      </c>
      <c r="E26634" t="s">
        <v>37</v>
      </c>
      <c r="F26634" s="4">
        <v>520000</v>
      </c>
      <c r="G26634" t="s">
        <v>6</v>
      </c>
      <c r="H26634">
        <v>2</v>
      </c>
      <c r="I26634" s="4">
        <f>IF(E26634="Rhode Island", Table1[[#This Row],[price]]*$L$3, IF(E26634="Massachusetts", Table1[[#This Row],[price]]*$L$2, 1))</f>
        <v>520000</v>
      </c>
    </row>
    <row r="26635" spans="1:9" x14ac:dyDescent="0.25">
      <c r="A26635" s="2">
        <v>43298</v>
      </c>
      <c r="B26635" s="1">
        <f t="shared" si="832"/>
        <v>2018</v>
      </c>
      <c r="C26635" s="1">
        <f t="shared" si="833"/>
        <v>3</v>
      </c>
      <c r="D26635">
        <v>2913</v>
      </c>
      <c r="E26635" t="s">
        <v>36</v>
      </c>
      <c r="F26635" s="4">
        <v>352000</v>
      </c>
      <c r="G26635" t="s">
        <v>5</v>
      </c>
      <c r="H26635">
        <v>2</v>
      </c>
      <c r="I26635" s="4">
        <f>IF(E26635="Rhode Island", Table1[[#This Row],[price]]*$L$3, IF(E26635="Massachusetts", Table1[[#This Row],[price]]*$L$2, 1))</f>
        <v>352000</v>
      </c>
    </row>
    <row r="26636" spans="1:9" x14ac:dyDescent="0.25">
      <c r="A26636" s="2">
        <v>43298</v>
      </c>
      <c r="B26636" s="1">
        <f t="shared" si="832"/>
        <v>2018</v>
      </c>
      <c r="C26636" s="1">
        <f t="shared" si="833"/>
        <v>3</v>
      </c>
      <c r="D26636">
        <v>2617</v>
      </c>
      <c r="E26636" t="s">
        <v>37</v>
      </c>
      <c r="F26636" s="4">
        <v>635000</v>
      </c>
      <c r="G26636" t="s">
        <v>5</v>
      </c>
      <c r="H26636">
        <v>3</v>
      </c>
      <c r="I26636" s="4">
        <f>IF(E26636="Rhode Island", Table1[[#This Row],[price]]*$L$3, IF(E26636="Massachusetts", Table1[[#This Row],[price]]*$L$2, 1))</f>
        <v>635000</v>
      </c>
    </row>
    <row r="26637" spans="1:9" x14ac:dyDescent="0.25">
      <c r="A26637" s="2">
        <v>43298</v>
      </c>
      <c r="B26637" s="1">
        <f t="shared" si="832"/>
        <v>2018</v>
      </c>
      <c r="C26637" s="1">
        <f t="shared" si="833"/>
        <v>3</v>
      </c>
      <c r="D26637">
        <v>2612</v>
      </c>
      <c r="E26637" t="s">
        <v>37</v>
      </c>
      <c r="F26637" s="4">
        <v>1720000</v>
      </c>
      <c r="G26637" t="s">
        <v>5</v>
      </c>
      <c r="H26637">
        <v>4</v>
      </c>
      <c r="I26637" s="4">
        <f>IF(E26637="Rhode Island", Table1[[#This Row],[price]]*$L$3, IF(E26637="Massachusetts", Table1[[#This Row],[price]]*$L$2, 1))</f>
        <v>1720000</v>
      </c>
    </row>
    <row r="26638" spans="1:9" x14ac:dyDescent="0.25">
      <c r="A26638" s="2">
        <v>43298</v>
      </c>
      <c r="B26638" s="1">
        <f t="shared" si="832"/>
        <v>2018</v>
      </c>
      <c r="C26638" s="1">
        <f t="shared" si="833"/>
        <v>3</v>
      </c>
      <c r="D26638">
        <v>2606</v>
      </c>
      <c r="E26638" t="s">
        <v>37</v>
      </c>
      <c r="F26638" s="4">
        <v>292500</v>
      </c>
      <c r="G26638" t="s">
        <v>6</v>
      </c>
      <c r="H26638">
        <v>2</v>
      </c>
      <c r="I26638" s="4">
        <f>IF(E26638="Rhode Island", Table1[[#This Row],[price]]*$L$3, IF(E26638="Massachusetts", Table1[[#This Row],[price]]*$L$2, 1))</f>
        <v>292500</v>
      </c>
    </row>
    <row r="26639" spans="1:9" x14ac:dyDescent="0.25">
      <c r="A26639" s="2">
        <v>43298</v>
      </c>
      <c r="B26639" s="1">
        <f t="shared" si="832"/>
        <v>2018</v>
      </c>
      <c r="C26639" s="1">
        <f t="shared" si="833"/>
        <v>3</v>
      </c>
      <c r="D26639">
        <v>2603</v>
      </c>
      <c r="E26639" t="s">
        <v>37</v>
      </c>
      <c r="F26639" s="4">
        <v>295000</v>
      </c>
      <c r="G26639" t="s">
        <v>6</v>
      </c>
      <c r="H26639">
        <v>1</v>
      </c>
      <c r="I26639" s="4">
        <f>IF(E26639="Rhode Island", Table1[[#This Row],[price]]*$L$3, IF(E26639="Massachusetts", Table1[[#This Row],[price]]*$L$2, 1))</f>
        <v>295000</v>
      </c>
    </row>
    <row r="26640" spans="1:9" x14ac:dyDescent="0.25">
      <c r="A26640" s="2">
        <v>43298</v>
      </c>
      <c r="B26640" s="1">
        <f t="shared" si="832"/>
        <v>2018</v>
      </c>
      <c r="C26640" s="1">
        <f t="shared" si="833"/>
        <v>3</v>
      </c>
      <c r="D26640">
        <v>2617</v>
      </c>
      <c r="E26640" t="s">
        <v>37</v>
      </c>
      <c r="F26640" s="4">
        <v>350000</v>
      </c>
      <c r="G26640" t="s">
        <v>6</v>
      </c>
      <c r="H26640">
        <v>1</v>
      </c>
      <c r="I26640" s="4">
        <f>IF(E26640="Rhode Island", Table1[[#This Row],[price]]*$L$3, IF(E26640="Massachusetts", Table1[[#This Row],[price]]*$L$2, 1))</f>
        <v>350000</v>
      </c>
    </row>
    <row r="26641" spans="1:9" x14ac:dyDescent="0.25">
      <c r="A26641" s="2">
        <v>43298</v>
      </c>
      <c r="B26641" s="1">
        <f t="shared" si="832"/>
        <v>2018</v>
      </c>
      <c r="C26641" s="1">
        <f t="shared" si="833"/>
        <v>3</v>
      </c>
      <c r="D26641">
        <v>2604</v>
      </c>
      <c r="E26641" t="s">
        <v>37</v>
      </c>
      <c r="F26641" s="4">
        <v>359000</v>
      </c>
      <c r="G26641" t="s">
        <v>6</v>
      </c>
      <c r="H26641">
        <v>1</v>
      </c>
      <c r="I26641" s="4">
        <f>IF(E26641="Rhode Island", Table1[[#This Row],[price]]*$L$3, IF(E26641="Massachusetts", Table1[[#This Row],[price]]*$L$2, 1))</f>
        <v>359000</v>
      </c>
    </row>
    <row r="26642" spans="1:9" x14ac:dyDescent="0.25">
      <c r="A26642" s="2">
        <v>43299</v>
      </c>
      <c r="B26642" s="1">
        <f t="shared" si="832"/>
        <v>2018</v>
      </c>
      <c r="C26642" s="1">
        <f t="shared" si="833"/>
        <v>3</v>
      </c>
      <c r="D26642">
        <v>2905</v>
      </c>
      <c r="E26642" t="s">
        <v>36</v>
      </c>
      <c r="F26642" s="4">
        <v>445000</v>
      </c>
      <c r="G26642" t="s">
        <v>5</v>
      </c>
      <c r="H26642">
        <v>3</v>
      </c>
      <c r="I26642" s="4">
        <f>IF(E26642="Rhode Island", Table1[[#This Row],[price]]*$L$3, IF(E26642="Massachusetts", Table1[[#This Row],[price]]*$L$2, 1))</f>
        <v>445000</v>
      </c>
    </row>
    <row r="26643" spans="1:9" x14ac:dyDescent="0.25">
      <c r="A26643" s="2">
        <v>43299</v>
      </c>
      <c r="B26643" s="1">
        <f t="shared" si="832"/>
        <v>2018</v>
      </c>
      <c r="C26643" s="1">
        <f t="shared" si="833"/>
        <v>3</v>
      </c>
      <c r="D26643">
        <v>2903</v>
      </c>
      <c r="E26643" t="s">
        <v>36</v>
      </c>
      <c r="F26643" s="4">
        <v>510000</v>
      </c>
      <c r="G26643" t="s">
        <v>5</v>
      </c>
      <c r="H26643">
        <v>3</v>
      </c>
      <c r="I26643" s="4">
        <f>IF(E26643="Rhode Island", Table1[[#This Row],[price]]*$L$3, IF(E26643="Massachusetts", Table1[[#This Row],[price]]*$L$2, 1))</f>
        <v>510000</v>
      </c>
    </row>
    <row r="26644" spans="1:9" x14ac:dyDescent="0.25">
      <c r="A26644" s="2">
        <v>43299</v>
      </c>
      <c r="B26644" s="1">
        <f t="shared" si="832"/>
        <v>2018</v>
      </c>
      <c r="C26644" s="1">
        <f t="shared" si="833"/>
        <v>3</v>
      </c>
      <c r="D26644">
        <v>2906</v>
      </c>
      <c r="E26644" t="s">
        <v>36</v>
      </c>
      <c r="F26644" s="4">
        <v>528000</v>
      </c>
      <c r="G26644" t="s">
        <v>5</v>
      </c>
      <c r="H26644">
        <v>4</v>
      </c>
      <c r="I26644" s="4">
        <f>IF(E26644="Rhode Island", Table1[[#This Row],[price]]*$L$3, IF(E26644="Massachusetts", Table1[[#This Row],[price]]*$L$2, 1))</f>
        <v>528000</v>
      </c>
    </row>
    <row r="26645" spans="1:9" x14ac:dyDescent="0.25">
      <c r="A26645" s="2">
        <v>43299</v>
      </c>
      <c r="B26645" s="1">
        <f t="shared" si="832"/>
        <v>2018</v>
      </c>
      <c r="C26645" s="1">
        <f t="shared" si="833"/>
        <v>3</v>
      </c>
      <c r="D26645">
        <v>2906</v>
      </c>
      <c r="E26645" t="s">
        <v>36</v>
      </c>
      <c r="F26645" s="4">
        <v>560000</v>
      </c>
      <c r="G26645" t="s">
        <v>5</v>
      </c>
      <c r="H26645">
        <v>3</v>
      </c>
      <c r="I26645" s="4">
        <f>IF(E26645="Rhode Island", Table1[[#This Row],[price]]*$L$3, IF(E26645="Massachusetts", Table1[[#This Row],[price]]*$L$2, 1))</f>
        <v>560000</v>
      </c>
    </row>
    <row r="26646" spans="1:9" x14ac:dyDescent="0.25">
      <c r="A26646" s="2">
        <v>43299</v>
      </c>
      <c r="B26646" s="1">
        <f t="shared" si="832"/>
        <v>2018</v>
      </c>
      <c r="C26646" s="1">
        <f t="shared" si="833"/>
        <v>3</v>
      </c>
      <c r="D26646">
        <v>2904</v>
      </c>
      <c r="E26646" t="s">
        <v>36</v>
      </c>
      <c r="F26646" s="4">
        <v>586000</v>
      </c>
      <c r="G26646" t="s">
        <v>5</v>
      </c>
      <c r="H26646">
        <v>3</v>
      </c>
      <c r="I26646" s="4">
        <f>IF(E26646="Rhode Island", Table1[[#This Row],[price]]*$L$3, IF(E26646="Massachusetts", Table1[[#This Row],[price]]*$L$2, 1))</f>
        <v>586000</v>
      </c>
    </row>
    <row r="26647" spans="1:9" x14ac:dyDescent="0.25">
      <c r="A26647" s="2">
        <v>43299</v>
      </c>
      <c r="B26647" s="1">
        <f t="shared" si="832"/>
        <v>2018</v>
      </c>
      <c r="C26647" s="1">
        <f t="shared" si="833"/>
        <v>3</v>
      </c>
      <c r="D26647">
        <v>2903</v>
      </c>
      <c r="E26647" t="s">
        <v>36</v>
      </c>
      <c r="F26647" s="4">
        <v>620000</v>
      </c>
      <c r="G26647" t="s">
        <v>5</v>
      </c>
      <c r="H26647">
        <v>3</v>
      </c>
      <c r="I26647" s="4">
        <f>IF(E26647="Rhode Island", Table1[[#This Row],[price]]*$L$3, IF(E26647="Massachusetts", Table1[[#This Row],[price]]*$L$2, 1))</f>
        <v>620000</v>
      </c>
    </row>
    <row r="26648" spans="1:9" x14ac:dyDescent="0.25">
      <c r="A26648" s="2">
        <v>43299</v>
      </c>
      <c r="B26648" s="1">
        <f t="shared" si="832"/>
        <v>2018</v>
      </c>
      <c r="C26648" s="1">
        <f t="shared" si="833"/>
        <v>3</v>
      </c>
      <c r="D26648">
        <v>2912</v>
      </c>
      <c r="E26648" t="s">
        <v>36</v>
      </c>
      <c r="F26648" s="4">
        <v>715000</v>
      </c>
      <c r="G26648" t="s">
        <v>5</v>
      </c>
      <c r="H26648">
        <v>4</v>
      </c>
      <c r="I26648" s="4">
        <f>IF(E26648="Rhode Island", Table1[[#This Row],[price]]*$L$3, IF(E26648="Massachusetts", Table1[[#This Row],[price]]*$L$2, 1))</f>
        <v>715000</v>
      </c>
    </row>
    <row r="26649" spans="1:9" x14ac:dyDescent="0.25">
      <c r="A26649" s="2">
        <v>43299</v>
      </c>
      <c r="B26649" s="1">
        <f t="shared" si="832"/>
        <v>2018</v>
      </c>
      <c r="C26649" s="1">
        <f t="shared" si="833"/>
        <v>3</v>
      </c>
      <c r="D26649">
        <v>2615</v>
      </c>
      <c r="E26649" t="s">
        <v>37</v>
      </c>
      <c r="F26649" s="4">
        <v>740000</v>
      </c>
      <c r="G26649" t="s">
        <v>5</v>
      </c>
      <c r="H26649">
        <v>3</v>
      </c>
      <c r="I26649" s="4">
        <f>IF(E26649="Rhode Island", Table1[[#This Row],[price]]*$L$3, IF(E26649="Massachusetts", Table1[[#This Row],[price]]*$L$2, 1))</f>
        <v>740000</v>
      </c>
    </row>
    <row r="26650" spans="1:9" x14ac:dyDescent="0.25">
      <c r="A26650" s="2">
        <v>43300</v>
      </c>
      <c r="B26650" s="1">
        <f t="shared" si="832"/>
        <v>2018</v>
      </c>
      <c r="C26650" s="1">
        <f t="shared" si="833"/>
        <v>3</v>
      </c>
      <c r="D26650">
        <v>2903</v>
      </c>
      <c r="E26650" t="s">
        <v>36</v>
      </c>
      <c r="F26650" s="4">
        <v>495000</v>
      </c>
      <c r="G26650" t="s">
        <v>5</v>
      </c>
      <c r="H26650">
        <v>3</v>
      </c>
      <c r="I26650" s="4">
        <f>IF(E26650="Rhode Island", Table1[[#This Row],[price]]*$L$3, IF(E26650="Massachusetts", Table1[[#This Row],[price]]*$L$2, 1))</f>
        <v>495000</v>
      </c>
    </row>
    <row r="26651" spans="1:9" x14ac:dyDescent="0.25">
      <c r="A26651" s="2">
        <v>43300</v>
      </c>
      <c r="B26651" s="1">
        <f t="shared" si="832"/>
        <v>2018</v>
      </c>
      <c r="C26651" s="1">
        <f t="shared" si="833"/>
        <v>3</v>
      </c>
      <c r="D26651">
        <v>2914</v>
      </c>
      <c r="E26651" t="s">
        <v>36</v>
      </c>
      <c r="F26651" s="4">
        <v>510000</v>
      </c>
      <c r="G26651" t="s">
        <v>5</v>
      </c>
      <c r="H26651">
        <v>3</v>
      </c>
      <c r="I26651" s="4">
        <f>IF(E26651="Rhode Island", Table1[[#This Row],[price]]*$L$3, IF(E26651="Massachusetts", Table1[[#This Row],[price]]*$L$2, 1))</f>
        <v>510000</v>
      </c>
    </row>
    <row r="26652" spans="1:9" x14ac:dyDescent="0.25">
      <c r="A26652" s="2">
        <v>43300</v>
      </c>
      <c r="B26652" s="1">
        <f t="shared" si="832"/>
        <v>2018</v>
      </c>
      <c r="C26652" s="1">
        <f t="shared" si="833"/>
        <v>3</v>
      </c>
      <c r="D26652">
        <v>2913</v>
      </c>
      <c r="E26652" t="s">
        <v>36</v>
      </c>
      <c r="F26652" s="4">
        <v>525000</v>
      </c>
      <c r="G26652" t="s">
        <v>5</v>
      </c>
      <c r="H26652">
        <v>3</v>
      </c>
      <c r="I26652" s="4">
        <f>IF(E26652="Rhode Island", Table1[[#This Row],[price]]*$L$3, IF(E26652="Massachusetts", Table1[[#This Row],[price]]*$L$2, 1))</f>
        <v>525000</v>
      </c>
    </row>
    <row r="26653" spans="1:9" x14ac:dyDescent="0.25">
      <c r="A26653" s="2">
        <v>43300</v>
      </c>
      <c r="B26653" s="1">
        <f t="shared" si="832"/>
        <v>2018</v>
      </c>
      <c r="C26653" s="1">
        <f t="shared" si="833"/>
        <v>3</v>
      </c>
      <c r="D26653">
        <v>2615</v>
      </c>
      <c r="E26653" t="s">
        <v>37</v>
      </c>
      <c r="F26653" s="4">
        <v>545000</v>
      </c>
      <c r="G26653" t="s">
        <v>5</v>
      </c>
      <c r="H26653">
        <v>3</v>
      </c>
      <c r="I26653" s="4">
        <f>IF(E26653="Rhode Island", Table1[[#This Row],[price]]*$L$3, IF(E26653="Massachusetts", Table1[[#This Row],[price]]*$L$2, 1))</f>
        <v>545000</v>
      </c>
    </row>
    <row r="26654" spans="1:9" x14ac:dyDescent="0.25">
      <c r="A26654" s="2">
        <v>43300</v>
      </c>
      <c r="B26654" s="1">
        <f t="shared" si="832"/>
        <v>2018</v>
      </c>
      <c r="C26654" s="1">
        <f t="shared" si="833"/>
        <v>3</v>
      </c>
      <c r="D26654">
        <v>2913</v>
      </c>
      <c r="E26654" t="s">
        <v>36</v>
      </c>
      <c r="F26654" s="4">
        <v>565000</v>
      </c>
      <c r="G26654" t="s">
        <v>5</v>
      </c>
      <c r="H26654">
        <v>3</v>
      </c>
      <c r="I26654" s="4">
        <f>IF(E26654="Rhode Island", Table1[[#This Row],[price]]*$L$3, IF(E26654="Massachusetts", Table1[[#This Row],[price]]*$L$2, 1))</f>
        <v>565000</v>
      </c>
    </row>
    <row r="26655" spans="1:9" x14ac:dyDescent="0.25">
      <c r="A26655" s="2">
        <v>43300</v>
      </c>
      <c r="B26655" s="1">
        <f t="shared" si="832"/>
        <v>2018</v>
      </c>
      <c r="C26655" s="1">
        <f t="shared" si="833"/>
        <v>3</v>
      </c>
      <c r="D26655">
        <v>2605</v>
      </c>
      <c r="E26655" t="s">
        <v>37</v>
      </c>
      <c r="F26655" s="4">
        <v>767500</v>
      </c>
      <c r="G26655" t="s">
        <v>5</v>
      </c>
      <c r="H26655">
        <v>3</v>
      </c>
      <c r="I26655" s="4">
        <f>IF(E26655="Rhode Island", Table1[[#This Row],[price]]*$L$3, IF(E26655="Massachusetts", Table1[[#This Row],[price]]*$L$2, 1))</f>
        <v>767500</v>
      </c>
    </row>
    <row r="26656" spans="1:9" x14ac:dyDescent="0.25">
      <c r="A26656" s="2">
        <v>43300</v>
      </c>
      <c r="B26656" s="1">
        <f t="shared" si="832"/>
        <v>2018</v>
      </c>
      <c r="C26656" s="1">
        <f t="shared" si="833"/>
        <v>3</v>
      </c>
      <c r="D26656">
        <v>2606</v>
      </c>
      <c r="E26656" t="s">
        <v>37</v>
      </c>
      <c r="F26656" s="4">
        <v>320000</v>
      </c>
      <c r="G26656" t="s">
        <v>6</v>
      </c>
      <c r="H26656">
        <v>1</v>
      </c>
      <c r="I26656" s="4">
        <f>IF(E26656="Rhode Island", Table1[[#This Row],[price]]*$L$3, IF(E26656="Massachusetts", Table1[[#This Row],[price]]*$L$2, 1))</f>
        <v>320000</v>
      </c>
    </row>
    <row r="26657" spans="1:9" x14ac:dyDescent="0.25">
      <c r="A26657" s="2">
        <v>43300</v>
      </c>
      <c r="B26657" s="1">
        <f t="shared" si="832"/>
        <v>2018</v>
      </c>
      <c r="C26657" s="1">
        <f t="shared" si="833"/>
        <v>3</v>
      </c>
      <c r="D26657">
        <v>2617</v>
      </c>
      <c r="E26657" t="s">
        <v>37</v>
      </c>
      <c r="F26657" s="4">
        <v>332500</v>
      </c>
      <c r="G26657" t="s">
        <v>6</v>
      </c>
      <c r="H26657">
        <v>2</v>
      </c>
      <c r="I26657" s="4">
        <f>IF(E26657="Rhode Island", Table1[[#This Row],[price]]*$L$3, IF(E26657="Massachusetts", Table1[[#This Row],[price]]*$L$2, 1))</f>
        <v>332500</v>
      </c>
    </row>
    <row r="26658" spans="1:9" x14ac:dyDescent="0.25">
      <c r="A26658" s="2">
        <v>43300</v>
      </c>
      <c r="B26658" s="1">
        <f t="shared" si="832"/>
        <v>2018</v>
      </c>
      <c r="C26658" s="1">
        <f t="shared" si="833"/>
        <v>3</v>
      </c>
      <c r="D26658">
        <v>2617</v>
      </c>
      <c r="E26658" t="s">
        <v>37</v>
      </c>
      <c r="F26658" s="4">
        <v>349000</v>
      </c>
      <c r="G26658" t="s">
        <v>6</v>
      </c>
      <c r="H26658">
        <v>2</v>
      </c>
      <c r="I26658" s="4">
        <f>IF(E26658="Rhode Island", Table1[[#This Row],[price]]*$L$3, IF(E26658="Massachusetts", Table1[[#This Row],[price]]*$L$2, 1))</f>
        <v>349000</v>
      </c>
    </row>
    <row r="26659" spans="1:9" x14ac:dyDescent="0.25">
      <c r="A26659" s="2">
        <v>43300</v>
      </c>
      <c r="B26659" s="1">
        <f t="shared" si="832"/>
        <v>2018</v>
      </c>
      <c r="C26659" s="1">
        <f t="shared" si="833"/>
        <v>3</v>
      </c>
      <c r="D26659">
        <v>2602</v>
      </c>
      <c r="E26659" t="s">
        <v>37</v>
      </c>
      <c r="F26659" s="4">
        <v>375000</v>
      </c>
      <c r="G26659" t="s">
        <v>6</v>
      </c>
      <c r="H26659">
        <v>2</v>
      </c>
      <c r="I26659" s="4">
        <f>IF(E26659="Rhode Island", Table1[[#This Row],[price]]*$L$3, IF(E26659="Massachusetts", Table1[[#This Row],[price]]*$L$2, 1))</f>
        <v>375000</v>
      </c>
    </row>
    <row r="26660" spans="1:9" x14ac:dyDescent="0.25">
      <c r="A26660" s="2">
        <v>43300</v>
      </c>
      <c r="B26660" s="1">
        <f t="shared" si="832"/>
        <v>2018</v>
      </c>
      <c r="C26660" s="1">
        <f t="shared" si="833"/>
        <v>3</v>
      </c>
      <c r="D26660">
        <v>2612</v>
      </c>
      <c r="E26660" t="s">
        <v>37</v>
      </c>
      <c r="F26660" s="4">
        <v>416000</v>
      </c>
      <c r="G26660" t="s">
        <v>6</v>
      </c>
      <c r="H26660">
        <v>1</v>
      </c>
      <c r="I26660" s="4">
        <f>IF(E26660="Rhode Island", Table1[[#This Row],[price]]*$L$3, IF(E26660="Massachusetts", Table1[[#This Row],[price]]*$L$2, 1))</f>
        <v>416000</v>
      </c>
    </row>
    <row r="26661" spans="1:9" x14ac:dyDescent="0.25">
      <c r="A26661" s="2">
        <v>43300</v>
      </c>
      <c r="B26661" s="1">
        <f t="shared" si="832"/>
        <v>2018</v>
      </c>
      <c r="C26661" s="1">
        <f t="shared" si="833"/>
        <v>3</v>
      </c>
      <c r="D26661">
        <v>2612</v>
      </c>
      <c r="E26661" t="s">
        <v>37</v>
      </c>
      <c r="F26661" s="4">
        <v>540000</v>
      </c>
      <c r="G26661" t="s">
        <v>6</v>
      </c>
      <c r="H26661">
        <v>2</v>
      </c>
      <c r="I26661" s="4">
        <f>IF(E26661="Rhode Island", Table1[[#This Row],[price]]*$L$3, IF(E26661="Massachusetts", Table1[[#This Row],[price]]*$L$2, 1))</f>
        <v>540000</v>
      </c>
    </row>
    <row r="26662" spans="1:9" x14ac:dyDescent="0.25">
      <c r="A26662" s="2">
        <v>43300</v>
      </c>
      <c r="B26662" s="1">
        <f t="shared" si="832"/>
        <v>2018</v>
      </c>
      <c r="C26662" s="1">
        <f t="shared" si="833"/>
        <v>3</v>
      </c>
      <c r="D26662">
        <v>2603</v>
      </c>
      <c r="E26662" t="s">
        <v>37</v>
      </c>
      <c r="F26662" s="4">
        <v>855000</v>
      </c>
      <c r="G26662" t="s">
        <v>6</v>
      </c>
      <c r="H26662">
        <v>2</v>
      </c>
      <c r="I26662" s="4">
        <f>IF(E26662="Rhode Island", Table1[[#This Row],[price]]*$L$3, IF(E26662="Massachusetts", Table1[[#This Row],[price]]*$L$2, 1))</f>
        <v>855000</v>
      </c>
    </row>
    <row r="26663" spans="1:9" x14ac:dyDescent="0.25">
      <c r="A26663" s="2">
        <v>43301</v>
      </c>
      <c r="B26663" s="1">
        <f t="shared" si="832"/>
        <v>2018</v>
      </c>
      <c r="C26663" s="1">
        <f t="shared" si="833"/>
        <v>3</v>
      </c>
      <c r="D26663">
        <v>2905</v>
      </c>
      <c r="E26663" t="s">
        <v>36</v>
      </c>
      <c r="F26663" s="4">
        <v>425000</v>
      </c>
      <c r="G26663" t="s">
        <v>5</v>
      </c>
      <c r="H26663">
        <v>3</v>
      </c>
      <c r="I26663" s="4">
        <f>IF(E26663="Rhode Island", Table1[[#This Row],[price]]*$L$3, IF(E26663="Massachusetts", Table1[[#This Row],[price]]*$L$2, 1))</f>
        <v>425000</v>
      </c>
    </row>
    <row r="26664" spans="1:9" x14ac:dyDescent="0.25">
      <c r="A26664" s="2">
        <v>43301</v>
      </c>
      <c r="B26664" s="1">
        <f t="shared" si="832"/>
        <v>2018</v>
      </c>
      <c r="C26664" s="1">
        <f t="shared" si="833"/>
        <v>3</v>
      </c>
      <c r="D26664">
        <v>2913</v>
      </c>
      <c r="E26664" t="s">
        <v>36</v>
      </c>
      <c r="F26664" s="4">
        <v>500000</v>
      </c>
      <c r="G26664" t="s">
        <v>5</v>
      </c>
      <c r="H26664">
        <v>3</v>
      </c>
      <c r="I26664" s="4">
        <f>IF(E26664="Rhode Island", Table1[[#This Row],[price]]*$L$3, IF(E26664="Massachusetts", Table1[[#This Row],[price]]*$L$2, 1))</f>
        <v>500000</v>
      </c>
    </row>
    <row r="26665" spans="1:9" x14ac:dyDescent="0.25">
      <c r="A26665" s="2">
        <v>43301</v>
      </c>
      <c r="B26665" s="1">
        <f t="shared" si="832"/>
        <v>2018</v>
      </c>
      <c r="C26665" s="1">
        <f t="shared" si="833"/>
        <v>3</v>
      </c>
      <c r="D26665">
        <v>2905</v>
      </c>
      <c r="E26665" t="s">
        <v>36</v>
      </c>
      <c r="F26665" s="4">
        <v>610000</v>
      </c>
      <c r="G26665" t="s">
        <v>5</v>
      </c>
      <c r="H26665">
        <v>3</v>
      </c>
      <c r="I26665" s="4">
        <f>IF(E26665="Rhode Island", Table1[[#This Row],[price]]*$L$3, IF(E26665="Massachusetts", Table1[[#This Row],[price]]*$L$2, 1))</f>
        <v>610000</v>
      </c>
    </row>
    <row r="26666" spans="1:9" x14ac:dyDescent="0.25">
      <c r="A26666" s="2">
        <v>43301</v>
      </c>
      <c r="B26666" s="1">
        <f t="shared" si="832"/>
        <v>2018</v>
      </c>
      <c r="C26666" s="1">
        <f t="shared" si="833"/>
        <v>3</v>
      </c>
      <c r="D26666">
        <v>2914</v>
      </c>
      <c r="E26666" t="s">
        <v>36</v>
      </c>
      <c r="F26666" s="4">
        <v>716500</v>
      </c>
      <c r="G26666" t="s">
        <v>5</v>
      </c>
      <c r="H26666">
        <v>4</v>
      </c>
      <c r="I26666" s="4">
        <f>IF(E26666="Rhode Island", Table1[[#This Row],[price]]*$L$3, IF(E26666="Massachusetts", Table1[[#This Row],[price]]*$L$2, 1))</f>
        <v>716500</v>
      </c>
    </row>
    <row r="26667" spans="1:9" x14ac:dyDescent="0.25">
      <c r="A26667" s="2">
        <v>43301</v>
      </c>
      <c r="B26667" s="1">
        <f t="shared" si="832"/>
        <v>2018</v>
      </c>
      <c r="C26667" s="1">
        <f t="shared" si="833"/>
        <v>3</v>
      </c>
      <c r="D26667">
        <v>2906</v>
      </c>
      <c r="E26667" t="s">
        <v>36</v>
      </c>
      <c r="F26667" s="4">
        <v>728000</v>
      </c>
      <c r="G26667" t="s">
        <v>5</v>
      </c>
      <c r="H26667">
        <v>4</v>
      </c>
      <c r="I26667" s="4">
        <f>IF(E26667="Rhode Island", Table1[[#This Row],[price]]*$L$3, IF(E26667="Massachusetts", Table1[[#This Row],[price]]*$L$2, 1))</f>
        <v>728000</v>
      </c>
    </row>
    <row r="26668" spans="1:9" x14ac:dyDescent="0.25">
      <c r="A26668" s="2">
        <v>43301</v>
      </c>
      <c r="B26668" s="1">
        <f t="shared" si="832"/>
        <v>2018</v>
      </c>
      <c r="C26668" s="1">
        <f t="shared" si="833"/>
        <v>3</v>
      </c>
      <c r="D26668">
        <v>2914</v>
      </c>
      <c r="E26668" t="s">
        <v>36</v>
      </c>
      <c r="F26668" s="4">
        <v>815000</v>
      </c>
      <c r="G26668" t="s">
        <v>5</v>
      </c>
      <c r="H26668">
        <v>4</v>
      </c>
      <c r="I26668" s="4">
        <f>IF(E26668="Rhode Island", Table1[[#This Row],[price]]*$L$3, IF(E26668="Massachusetts", Table1[[#This Row],[price]]*$L$2, 1))</f>
        <v>815000</v>
      </c>
    </row>
    <row r="26669" spans="1:9" x14ac:dyDescent="0.25">
      <c r="A26669" s="2">
        <v>43301</v>
      </c>
      <c r="B26669" s="1">
        <f t="shared" si="832"/>
        <v>2018</v>
      </c>
      <c r="C26669" s="1">
        <f t="shared" si="833"/>
        <v>3</v>
      </c>
      <c r="D26669">
        <v>2615</v>
      </c>
      <c r="E26669" t="s">
        <v>37</v>
      </c>
      <c r="F26669" s="4">
        <v>262000</v>
      </c>
      <c r="G26669" t="s">
        <v>6</v>
      </c>
      <c r="H26669">
        <v>1</v>
      </c>
      <c r="I26669" s="4">
        <f>IF(E26669="Rhode Island", Table1[[#This Row],[price]]*$L$3, IF(E26669="Massachusetts", Table1[[#This Row],[price]]*$L$2, 1))</f>
        <v>262000</v>
      </c>
    </row>
    <row r="26670" spans="1:9" x14ac:dyDescent="0.25">
      <c r="A26670" s="2">
        <v>43301</v>
      </c>
      <c r="B26670" s="1">
        <f t="shared" si="832"/>
        <v>2018</v>
      </c>
      <c r="C26670" s="1">
        <f t="shared" si="833"/>
        <v>3</v>
      </c>
      <c r="D26670">
        <v>2912</v>
      </c>
      <c r="E26670" t="s">
        <v>36</v>
      </c>
      <c r="F26670" s="4">
        <v>331127</v>
      </c>
      <c r="G26670" t="s">
        <v>6</v>
      </c>
      <c r="H26670">
        <v>2</v>
      </c>
      <c r="I26670" s="4">
        <f>IF(E26670="Rhode Island", Table1[[#This Row],[price]]*$L$3, IF(E26670="Massachusetts", Table1[[#This Row],[price]]*$L$2, 1))</f>
        <v>331127</v>
      </c>
    </row>
    <row r="26671" spans="1:9" x14ac:dyDescent="0.25">
      <c r="A26671" s="2">
        <v>43301</v>
      </c>
      <c r="B26671" s="1">
        <f t="shared" si="832"/>
        <v>2018</v>
      </c>
      <c r="C26671" s="1">
        <f t="shared" si="833"/>
        <v>3</v>
      </c>
      <c r="D26671">
        <v>2612</v>
      </c>
      <c r="E26671" t="s">
        <v>37</v>
      </c>
      <c r="F26671" s="4">
        <v>345000</v>
      </c>
      <c r="G26671" t="s">
        <v>6</v>
      </c>
      <c r="H26671">
        <v>1</v>
      </c>
      <c r="I26671" s="4">
        <f>IF(E26671="Rhode Island", Table1[[#This Row],[price]]*$L$3, IF(E26671="Massachusetts", Table1[[#This Row],[price]]*$L$2, 1))</f>
        <v>345000</v>
      </c>
    </row>
    <row r="26672" spans="1:9" x14ac:dyDescent="0.25">
      <c r="A26672" s="2">
        <v>43301</v>
      </c>
      <c r="B26672" s="1">
        <f t="shared" si="832"/>
        <v>2018</v>
      </c>
      <c r="C26672" s="1">
        <f t="shared" si="833"/>
        <v>3</v>
      </c>
      <c r="D26672">
        <v>2612</v>
      </c>
      <c r="E26672" t="s">
        <v>37</v>
      </c>
      <c r="F26672" s="4">
        <v>360000</v>
      </c>
      <c r="G26672" t="s">
        <v>6</v>
      </c>
      <c r="H26672">
        <v>1</v>
      </c>
      <c r="I26672" s="4">
        <f>IF(E26672="Rhode Island", Table1[[#This Row],[price]]*$L$3, IF(E26672="Massachusetts", Table1[[#This Row],[price]]*$L$2, 1))</f>
        <v>360000</v>
      </c>
    </row>
    <row r="26673" spans="1:9" x14ac:dyDescent="0.25">
      <c r="A26673" s="2">
        <v>43301</v>
      </c>
      <c r="B26673" s="1">
        <f t="shared" si="832"/>
        <v>2018</v>
      </c>
      <c r="C26673" s="1">
        <f t="shared" si="833"/>
        <v>3</v>
      </c>
      <c r="D26673">
        <v>2604</v>
      </c>
      <c r="E26673" t="s">
        <v>37</v>
      </c>
      <c r="F26673" s="4">
        <v>385000</v>
      </c>
      <c r="G26673" t="s">
        <v>6</v>
      </c>
      <c r="H26673">
        <v>1</v>
      </c>
      <c r="I26673" s="4">
        <f>IF(E26673="Rhode Island", Table1[[#This Row],[price]]*$L$3, IF(E26673="Massachusetts", Table1[[#This Row],[price]]*$L$2, 1))</f>
        <v>385000</v>
      </c>
    </row>
    <row r="26674" spans="1:9" x14ac:dyDescent="0.25">
      <c r="A26674" s="2">
        <v>43301</v>
      </c>
      <c r="B26674" s="1">
        <f t="shared" si="832"/>
        <v>2018</v>
      </c>
      <c r="C26674" s="1">
        <f t="shared" si="833"/>
        <v>3</v>
      </c>
      <c r="D26674">
        <v>2914</v>
      </c>
      <c r="E26674" t="s">
        <v>36</v>
      </c>
      <c r="F26674" s="4">
        <v>519000</v>
      </c>
      <c r="G26674" t="s">
        <v>6</v>
      </c>
      <c r="H26674">
        <v>3</v>
      </c>
      <c r="I26674" s="4">
        <f>IF(E26674="Rhode Island", Table1[[#This Row],[price]]*$L$3, IF(E26674="Massachusetts", Table1[[#This Row],[price]]*$L$2, 1))</f>
        <v>519000</v>
      </c>
    </row>
    <row r="26675" spans="1:9" x14ac:dyDescent="0.25">
      <c r="A26675" s="2">
        <v>43302</v>
      </c>
      <c r="B26675" s="1">
        <f t="shared" si="832"/>
        <v>2018</v>
      </c>
      <c r="C26675" s="1">
        <f t="shared" si="833"/>
        <v>3</v>
      </c>
      <c r="D26675">
        <v>2905</v>
      </c>
      <c r="E26675" t="s">
        <v>36</v>
      </c>
      <c r="F26675" s="4">
        <v>452000</v>
      </c>
      <c r="G26675" t="s">
        <v>5</v>
      </c>
      <c r="H26675">
        <v>3</v>
      </c>
      <c r="I26675" s="4">
        <f>IF(E26675="Rhode Island", Table1[[#This Row],[price]]*$L$3, IF(E26675="Massachusetts", Table1[[#This Row],[price]]*$L$2, 1))</f>
        <v>452000</v>
      </c>
    </row>
    <row r="26676" spans="1:9" x14ac:dyDescent="0.25">
      <c r="A26676" s="2">
        <v>43302</v>
      </c>
      <c r="B26676" s="1">
        <f t="shared" si="832"/>
        <v>2018</v>
      </c>
      <c r="C26676" s="1">
        <f t="shared" si="833"/>
        <v>3</v>
      </c>
      <c r="D26676">
        <v>2913</v>
      </c>
      <c r="E26676" t="s">
        <v>36</v>
      </c>
      <c r="F26676" s="4">
        <v>520000</v>
      </c>
      <c r="G26676" t="s">
        <v>5</v>
      </c>
      <c r="H26676">
        <v>3</v>
      </c>
      <c r="I26676" s="4">
        <f>IF(E26676="Rhode Island", Table1[[#This Row],[price]]*$L$3, IF(E26676="Massachusetts", Table1[[#This Row],[price]]*$L$2, 1))</f>
        <v>520000</v>
      </c>
    </row>
    <row r="26677" spans="1:9" x14ac:dyDescent="0.25">
      <c r="A26677" s="2">
        <v>43302</v>
      </c>
      <c r="B26677" s="1">
        <f t="shared" si="832"/>
        <v>2018</v>
      </c>
      <c r="C26677" s="1">
        <f t="shared" si="833"/>
        <v>3</v>
      </c>
      <c r="D26677">
        <v>2913</v>
      </c>
      <c r="E26677" t="s">
        <v>36</v>
      </c>
      <c r="F26677" s="4">
        <v>653500</v>
      </c>
      <c r="G26677" t="s">
        <v>5</v>
      </c>
      <c r="H26677">
        <v>3</v>
      </c>
      <c r="I26677" s="4">
        <f>IF(E26677="Rhode Island", Table1[[#This Row],[price]]*$L$3, IF(E26677="Massachusetts", Table1[[#This Row],[price]]*$L$2, 1))</f>
        <v>653500</v>
      </c>
    </row>
    <row r="26678" spans="1:9" x14ac:dyDescent="0.25">
      <c r="A26678" s="2">
        <v>43302</v>
      </c>
      <c r="B26678" s="1">
        <f t="shared" si="832"/>
        <v>2018</v>
      </c>
      <c r="C26678" s="1">
        <f t="shared" si="833"/>
        <v>3</v>
      </c>
      <c r="D26678">
        <v>2914</v>
      </c>
      <c r="E26678" t="s">
        <v>36</v>
      </c>
      <c r="F26678" s="4">
        <v>747000</v>
      </c>
      <c r="G26678" t="s">
        <v>5</v>
      </c>
      <c r="H26678">
        <v>4</v>
      </c>
      <c r="I26678" s="4">
        <f>IF(E26678="Rhode Island", Table1[[#This Row],[price]]*$L$3, IF(E26678="Massachusetts", Table1[[#This Row],[price]]*$L$2, 1))</f>
        <v>747000</v>
      </c>
    </row>
    <row r="26679" spans="1:9" x14ac:dyDescent="0.25">
      <c r="A26679" s="2">
        <v>43302</v>
      </c>
      <c r="B26679" s="1">
        <f t="shared" si="832"/>
        <v>2018</v>
      </c>
      <c r="C26679" s="1">
        <f t="shared" si="833"/>
        <v>3</v>
      </c>
      <c r="D26679">
        <v>2605</v>
      </c>
      <c r="E26679" t="s">
        <v>37</v>
      </c>
      <c r="F26679" s="4">
        <v>800000</v>
      </c>
      <c r="G26679" t="s">
        <v>5</v>
      </c>
      <c r="H26679">
        <v>3</v>
      </c>
      <c r="I26679" s="4">
        <f>IF(E26679="Rhode Island", Table1[[#This Row],[price]]*$L$3, IF(E26679="Massachusetts", Table1[[#This Row],[price]]*$L$2, 1))</f>
        <v>800000</v>
      </c>
    </row>
    <row r="26680" spans="1:9" x14ac:dyDescent="0.25">
      <c r="A26680" s="2">
        <v>43302</v>
      </c>
      <c r="B26680" s="1">
        <f t="shared" si="832"/>
        <v>2018</v>
      </c>
      <c r="C26680" s="1">
        <f t="shared" si="833"/>
        <v>3</v>
      </c>
      <c r="D26680">
        <v>2615</v>
      </c>
      <c r="E26680" t="s">
        <v>37</v>
      </c>
      <c r="F26680" s="4">
        <v>816500</v>
      </c>
      <c r="G26680" t="s">
        <v>5</v>
      </c>
      <c r="H26680">
        <v>4</v>
      </c>
      <c r="I26680" s="4">
        <f>IF(E26680="Rhode Island", Table1[[#This Row],[price]]*$L$3, IF(E26680="Massachusetts", Table1[[#This Row],[price]]*$L$2, 1))</f>
        <v>816500</v>
      </c>
    </row>
    <row r="26681" spans="1:9" x14ac:dyDescent="0.25">
      <c r="A26681" s="2">
        <v>43302</v>
      </c>
      <c r="B26681" s="1">
        <f t="shared" si="832"/>
        <v>2018</v>
      </c>
      <c r="C26681" s="1">
        <f t="shared" si="833"/>
        <v>3</v>
      </c>
      <c r="D26681">
        <v>2902</v>
      </c>
      <c r="E26681" t="s">
        <v>36</v>
      </c>
      <c r="F26681" s="4">
        <v>961000</v>
      </c>
      <c r="G26681" t="s">
        <v>5</v>
      </c>
      <c r="H26681">
        <v>5</v>
      </c>
      <c r="I26681" s="4">
        <f>IF(E26681="Rhode Island", Table1[[#This Row],[price]]*$L$3, IF(E26681="Massachusetts", Table1[[#This Row],[price]]*$L$2, 1))</f>
        <v>961000</v>
      </c>
    </row>
    <row r="26682" spans="1:9" x14ac:dyDescent="0.25">
      <c r="A26682" s="2">
        <v>43302</v>
      </c>
      <c r="B26682" s="1">
        <f t="shared" si="832"/>
        <v>2018</v>
      </c>
      <c r="C26682" s="1">
        <f t="shared" si="833"/>
        <v>3</v>
      </c>
      <c r="D26682">
        <v>2604</v>
      </c>
      <c r="E26682" t="s">
        <v>37</v>
      </c>
      <c r="F26682" s="4">
        <v>1490000</v>
      </c>
      <c r="G26682" t="s">
        <v>5</v>
      </c>
      <c r="H26682">
        <v>5</v>
      </c>
      <c r="I26682" s="4">
        <f>IF(E26682="Rhode Island", Table1[[#This Row],[price]]*$L$3, IF(E26682="Massachusetts", Table1[[#This Row],[price]]*$L$2, 1))</f>
        <v>1490000</v>
      </c>
    </row>
    <row r="26683" spans="1:9" x14ac:dyDescent="0.25">
      <c r="A26683" s="2">
        <v>43302</v>
      </c>
      <c r="B26683" s="1">
        <f t="shared" si="832"/>
        <v>2018</v>
      </c>
      <c r="C26683" s="1">
        <f t="shared" si="833"/>
        <v>3</v>
      </c>
      <c r="D26683">
        <v>2606</v>
      </c>
      <c r="E26683" t="s">
        <v>37</v>
      </c>
      <c r="F26683" s="4">
        <v>419900</v>
      </c>
      <c r="G26683" t="s">
        <v>6</v>
      </c>
      <c r="H26683">
        <v>2</v>
      </c>
      <c r="I26683" s="4">
        <f>IF(E26683="Rhode Island", Table1[[#This Row],[price]]*$L$3, IF(E26683="Massachusetts", Table1[[#This Row],[price]]*$L$2, 1))</f>
        <v>419900</v>
      </c>
    </row>
    <row r="26684" spans="1:9" x14ac:dyDescent="0.25">
      <c r="A26684" s="2">
        <v>43304</v>
      </c>
      <c r="B26684" s="1">
        <f t="shared" si="832"/>
        <v>2018</v>
      </c>
      <c r="C26684" s="1">
        <f t="shared" si="833"/>
        <v>3</v>
      </c>
      <c r="D26684">
        <v>2906</v>
      </c>
      <c r="E26684" t="s">
        <v>36</v>
      </c>
      <c r="F26684" s="4">
        <v>495000</v>
      </c>
      <c r="G26684" t="s">
        <v>5</v>
      </c>
      <c r="H26684">
        <v>3</v>
      </c>
      <c r="I26684" s="4">
        <f>IF(E26684="Rhode Island", Table1[[#This Row],[price]]*$L$3, IF(E26684="Massachusetts", Table1[[#This Row],[price]]*$L$2, 1))</f>
        <v>495000</v>
      </c>
    </row>
    <row r="26685" spans="1:9" x14ac:dyDescent="0.25">
      <c r="A26685" s="2">
        <v>43304</v>
      </c>
      <c r="B26685" s="1">
        <f t="shared" si="832"/>
        <v>2018</v>
      </c>
      <c r="C26685" s="1">
        <f t="shared" si="833"/>
        <v>3</v>
      </c>
      <c r="D26685">
        <v>2902</v>
      </c>
      <c r="E26685" t="s">
        <v>36</v>
      </c>
      <c r="F26685" s="4">
        <v>555000</v>
      </c>
      <c r="G26685" t="s">
        <v>5</v>
      </c>
      <c r="H26685">
        <v>3</v>
      </c>
      <c r="I26685" s="4">
        <f>IF(E26685="Rhode Island", Table1[[#This Row],[price]]*$L$3, IF(E26685="Massachusetts", Table1[[#This Row],[price]]*$L$2, 1))</f>
        <v>555000</v>
      </c>
    </row>
    <row r="26686" spans="1:9" x14ac:dyDescent="0.25">
      <c r="A26686" s="2">
        <v>43304</v>
      </c>
      <c r="B26686" s="1">
        <f t="shared" si="832"/>
        <v>2018</v>
      </c>
      <c r="C26686" s="1">
        <f t="shared" si="833"/>
        <v>3</v>
      </c>
      <c r="D26686">
        <v>2903</v>
      </c>
      <c r="E26686" t="s">
        <v>36</v>
      </c>
      <c r="F26686" s="4">
        <v>590000</v>
      </c>
      <c r="G26686" t="s">
        <v>5</v>
      </c>
      <c r="H26686">
        <v>4</v>
      </c>
      <c r="I26686" s="4">
        <f>IF(E26686="Rhode Island", Table1[[#This Row],[price]]*$L$3, IF(E26686="Massachusetts", Table1[[#This Row],[price]]*$L$2, 1))</f>
        <v>590000</v>
      </c>
    </row>
    <row r="26687" spans="1:9" x14ac:dyDescent="0.25">
      <c r="A26687" s="2">
        <v>43304</v>
      </c>
      <c r="B26687" s="1">
        <f t="shared" si="832"/>
        <v>2018</v>
      </c>
      <c r="C26687" s="1">
        <f t="shared" si="833"/>
        <v>3</v>
      </c>
      <c r="D26687">
        <v>2615</v>
      </c>
      <c r="E26687" t="s">
        <v>37</v>
      </c>
      <c r="F26687" s="4">
        <v>595000</v>
      </c>
      <c r="G26687" t="s">
        <v>5</v>
      </c>
      <c r="H26687">
        <v>4</v>
      </c>
      <c r="I26687" s="4">
        <f>IF(E26687="Rhode Island", Table1[[#This Row],[price]]*$L$3, IF(E26687="Massachusetts", Table1[[#This Row],[price]]*$L$2, 1))</f>
        <v>595000</v>
      </c>
    </row>
    <row r="26688" spans="1:9" x14ac:dyDescent="0.25">
      <c r="A26688" s="2">
        <v>43304</v>
      </c>
      <c r="B26688" s="1">
        <f t="shared" si="832"/>
        <v>2018</v>
      </c>
      <c r="C26688" s="1">
        <f t="shared" si="833"/>
        <v>3</v>
      </c>
      <c r="D26688">
        <v>2617</v>
      </c>
      <c r="E26688" t="s">
        <v>37</v>
      </c>
      <c r="F26688" s="4">
        <v>696000</v>
      </c>
      <c r="G26688" t="s">
        <v>5</v>
      </c>
      <c r="H26688">
        <v>3</v>
      </c>
      <c r="I26688" s="4">
        <f>IF(E26688="Rhode Island", Table1[[#This Row],[price]]*$L$3, IF(E26688="Massachusetts", Table1[[#This Row],[price]]*$L$2, 1))</f>
        <v>696000</v>
      </c>
    </row>
    <row r="26689" spans="1:9" x14ac:dyDescent="0.25">
      <c r="A26689" s="2">
        <v>43304</v>
      </c>
      <c r="B26689" s="1">
        <f t="shared" si="832"/>
        <v>2018</v>
      </c>
      <c r="C26689" s="1">
        <f t="shared" si="833"/>
        <v>3</v>
      </c>
      <c r="D26689">
        <v>2912</v>
      </c>
      <c r="E26689" t="s">
        <v>36</v>
      </c>
      <c r="F26689" s="4">
        <v>745000</v>
      </c>
      <c r="G26689" t="s">
        <v>5</v>
      </c>
      <c r="H26689">
        <v>4</v>
      </c>
      <c r="I26689" s="4">
        <f>IF(E26689="Rhode Island", Table1[[#This Row],[price]]*$L$3, IF(E26689="Massachusetts", Table1[[#This Row],[price]]*$L$2, 1))</f>
        <v>745000</v>
      </c>
    </row>
    <row r="26690" spans="1:9" x14ac:dyDescent="0.25">
      <c r="A26690" s="2">
        <v>43304</v>
      </c>
      <c r="B26690" s="1">
        <f t="shared" ref="B26690:B26753" si="834">YEAR(A26690)</f>
        <v>2018</v>
      </c>
      <c r="C26690" s="1">
        <f t="shared" ref="C26690:C26753" si="835">ROUNDUP(MONTH(A26690)/3,0)</f>
        <v>3</v>
      </c>
      <c r="D26690">
        <v>2913</v>
      </c>
      <c r="E26690" t="s">
        <v>36</v>
      </c>
      <c r="F26690" s="4">
        <v>895000</v>
      </c>
      <c r="G26690" t="s">
        <v>5</v>
      </c>
      <c r="H26690">
        <v>4</v>
      </c>
      <c r="I26690" s="4">
        <f>IF(E26690="Rhode Island", Table1[[#This Row],[price]]*$L$3, IF(E26690="Massachusetts", Table1[[#This Row],[price]]*$L$2, 1))</f>
        <v>895000</v>
      </c>
    </row>
    <row r="26691" spans="1:9" x14ac:dyDescent="0.25">
      <c r="A26691" s="2">
        <v>43304</v>
      </c>
      <c r="B26691" s="1">
        <f t="shared" si="834"/>
        <v>2018</v>
      </c>
      <c r="C26691" s="1">
        <f t="shared" si="835"/>
        <v>3</v>
      </c>
      <c r="D26691">
        <v>2603</v>
      </c>
      <c r="E26691" t="s">
        <v>37</v>
      </c>
      <c r="F26691" s="4">
        <v>1050000</v>
      </c>
      <c r="G26691" t="s">
        <v>5</v>
      </c>
      <c r="H26691">
        <v>4</v>
      </c>
      <c r="I26691" s="4">
        <f>IF(E26691="Rhode Island", Table1[[#This Row],[price]]*$L$3, IF(E26691="Massachusetts", Table1[[#This Row],[price]]*$L$2, 1))</f>
        <v>1050000</v>
      </c>
    </row>
    <row r="26692" spans="1:9" x14ac:dyDescent="0.25">
      <c r="A26692" s="2">
        <v>43304</v>
      </c>
      <c r="B26692" s="1">
        <f t="shared" si="834"/>
        <v>2018</v>
      </c>
      <c r="C26692" s="1">
        <f t="shared" si="835"/>
        <v>3</v>
      </c>
      <c r="D26692">
        <v>2617</v>
      </c>
      <c r="E26692" t="s">
        <v>37</v>
      </c>
      <c r="F26692" s="4">
        <v>292000</v>
      </c>
      <c r="G26692" t="s">
        <v>6</v>
      </c>
      <c r="H26692">
        <v>1</v>
      </c>
      <c r="I26692" s="4">
        <f>IF(E26692="Rhode Island", Table1[[#This Row],[price]]*$L$3, IF(E26692="Massachusetts", Table1[[#This Row],[price]]*$L$2, 1))</f>
        <v>292000</v>
      </c>
    </row>
    <row r="26693" spans="1:9" x14ac:dyDescent="0.25">
      <c r="A26693" s="2">
        <v>43304</v>
      </c>
      <c r="B26693" s="1">
        <f t="shared" si="834"/>
        <v>2018</v>
      </c>
      <c r="C26693" s="1">
        <f t="shared" si="835"/>
        <v>3</v>
      </c>
      <c r="D26693">
        <v>2617</v>
      </c>
      <c r="E26693" t="s">
        <v>37</v>
      </c>
      <c r="F26693" s="4">
        <v>296000</v>
      </c>
      <c r="G26693" t="s">
        <v>6</v>
      </c>
      <c r="H26693">
        <v>1</v>
      </c>
      <c r="I26693" s="4">
        <f>IF(E26693="Rhode Island", Table1[[#This Row],[price]]*$L$3, IF(E26693="Massachusetts", Table1[[#This Row],[price]]*$L$2, 1))</f>
        <v>296000</v>
      </c>
    </row>
    <row r="26694" spans="1:9" x14ac:dyDescent="0.25">
      <c r="A26694" s="2">
        <v>43304</v>
      </c>
      <c r="B26694" s="1">
        <f t="shared" si="834"/>
        <v>2018</v>
      </c>
      <c r="C26694" s="1">
        <f t="shared" si="835"/>
        <v>3</v>
      </c>
      <c r="D26694">
        <v>2612</v>
      </c>
      <c r="E26694" t="s">
        <v>37</v>
      </c>
      <c r="F26694" s="4">
        <v>358000</v>
      </c>
      <c r="G26694" t="s">
        <v>6</v>
      </c>
      <c r="H26694">
        <v>1</v>
      </c>
      <c r="I26694" s="4">
        <f>IF(E26694="Rhode Island", Table1[[#This Row],[price]]*$L$3, IF(E26694="Massachusetts", Table1[[#This Row],[price]]*$L$2, 1))</f>
        <v>358000</v>
      </c>
    </row>
    <row r="26695" spans="1:9" x14ac:dyDescent="0.25">
      <c r="A26695" s="2">
        <v>43304</v>
      </c>
      <c r="B26695" s="1">
        <f t="shared" si="834"/>
        <v>2018</v>
      </c>
      <c r="C26695" s="1">
        <f t="shared" si="835"/>
        <v>3</v>
      </c>
      <c r="D26695">
        <v>2611</v>
      </c>
      <c r="E26695" t="s">
        <v>37</v>
      </c>
      <c r="F26695" s="4">
        <v>450000</v>
      </c>
      <c r="G26695" t="s">
        <v>6</v>
      </c>
      <c r="H26695">
        <v>2</v>
      </c>
      <c r="I26695" s="4">
        <f>IF(E26695="Rhode Island", Table1[[#This Row],[price]]*$L$3, IF(E26695="Massachusetts", Table1[[#This Row],[price]]*$L$2, 1))</f>
        <v>450000</v>
      </c>
    </row>
    <row r="26696" spans="1:9" x14ac:dyDescent="0.25">
      <c r="A26696" s="2">
        <v>43304</v>
      </c>
      <c r="B26696" s="1">
        <f t="shared" si="834"/>
        <v>2018</v>
      </c>
      <c r="C26696" s="1">
        <f t="shared" si="835"/>
        <v>3</v>
      </c>
      <c r="D26696">
        <v>2605</v>
      </c>
      <c r="E26696" t="s">
        <v>37</v>
      </c>
      <c r="F26696" s="4">
        <v>538000</v>
      </c>
      <c r="G26696" t="s">
        <v>6</v>
      </c>
      <c r="H26696">
        <v>2</v>
      </c>
      <c r="I26696" s="4">
        <f>IF(E26696="Rhode Island", Table1[[#This Row],[price]]*$L$3, IF(E26696="Massachusetts", Table1[[#This Row],[price]]*$L$2, 1))</f>
        <v>538000</v>
      </c>
    </row>
    <row r="26697" spans="1:9" x14ac:dyDescent="0.25">
      <c r="A26697" s="2">
        <v>43305</v>
      </c>
      <c r="B26697" s="1">
        <f t="shared" si="834"/>
        <v>2018</v>
      </c>
      <c r="C26697" s="1">
        <f t="shared" si="835"/>
        <v>3</v>
      </c>
      <c r="D26697">
        <v>2905</v>
      </c>
      <c r="E26697" t="s">
        <v>36</v>
      </c>
      <c r="F26697" s="4">
        <v>691000</v>
      </c>
      <c r="G26697" t="s">
        <v>5</v>
      </c>
      <c r="H26697">
        <v>4</v>
      </c>
      <c r="I26697" s="4">
        <f>IF(E26697="Rhode Island", Table1[[#This Row],[price]]*$L$3, IF(E26697="Massachusetts", Table1[[#This Row],[price]]*$L$2, 1))</f>
        <v>691000</v>
      </c>
    </row>
    <row r="26698" spans="1:9" x14ac:dyDescent="0.25">
      <c r="A26698" s="2">
        <v>43305</v>
      </c>
      <c r="B26698" s="1">
        <f t="shared" si="834"/>
        <v>2018</v>
      </c>
      <c r="C26698" s="1">
        <f t="shared" si="835"/>
        <v>3</v>
      </c>
      <c r="D26698">
        <v>2913</v>
      </c>
      <c r="E26698" t="s">
        <v>36</v>
      </c>
      <c r="F26698" s="4">
        <v>697500</v>
      </c>
      <c r="G26698" t="s">
        <v>5</v>
      </c>
      <c r="H26698">
        <v>4</v>
      </c>
      <c r="I26698" s="4">
        <f>IF(E26698="Rhode Island", Table1[[#This Row],[price]]*$L$3, IF(E26698="Massachusetts", Table1[[#This Row],[price]]*$L$2, 1))</f>
        <v>697500</v>
      </c>
    </row>
    <row r="26699" spans="1:9" x14ac:dyDescent="0.25">
      <c r="A26699" s="2">
        <v>43305</v>
      </c>
      <c r="B26699" s="1">
        <f t="shared" si="834"/>
        <v>2018</v>
      </c>
      <c r="C26699" s="1">
        <f t="shared" si="835"/>
        <v>3</v>
      </c>
      <c r="D26699">
        <v>2607</v>
      </c>
      <c r="E26699" t="s">
        <v>37</v>
      </c>
      <c r="F26699" s="4">
        <v>258000</v>
      </c>
      <c r="G26699" t="s">
        <v>6</v>
      </c>
      <c r="H26699">
        <v>2</v>
      </c>
      <c r="I26699" s="4">
        <f>IF(E26699="Rhode Island", Table1[[#This Row],[price]]*$L$3, IF(E26699="Massachusetts", Table1[[#This Row],[price]]*$L$2, 1))</f>
        <v>258000</v>
      </c>
    </row>
    <row r="26700" spans="1:9" x14ac:dyDescent="0.25">
      <c r="A26700" s="2">
        <v>43305</v>
      </c>
      <c r="B26700" s="1">
        <f t="shared" si="834"/>
        <v>2018</v>
      </c>
      <c r="C26700" s="1">
        <f t="shared" si="835"/>
        <v>3</v>
      </c>
      <c r="D26700">
        <v>2900</v>
      </c>
      <c r="E26700" t="s">
        <v>37</v>
      </c>
      <c r="F26700" s="4">
        <v>285000</v>
      </c>
      <c r="G26700" t="s">
        <v>6</v>
      </c>
      <c r="H26700">
        <v>1</v>
      </c>
      <c r="I26700" s="4">
        <f>IF(E26700="Rhode Island", Table1[[#This Row],[price]]*$L$3, IF(E26700="Massachusetts", Table1[[#This Row],[price]]*$L$2, 1))</f>
        <v>285000</v>
      </c>
    </row>
    <row r="26701" spans="1:9" x14ac:dyDescent="0.25">
      <c r="A26701" s="2">
        <v>43305</v>
      </c>
      <c r="B26701" s="1">
        <f t="shared" si="834"/>
        <v>2018</v>
      </c>
      <c r="C26701" s="1">
        <f t="shared" si="835"/>
        <v>3</v>
      </c>
      <c r="D26701">
        <v>2602</v>
      </c>
      <c r="E26701" t="s">
        <v>37</v>
      </c>
      <c r="F26701" s="4">
        <v>295000</v>
      </c>
      <c r="G26701" t="s">
        <v>6</v>
      </c>
      <c r="H26701">
        <v>2</v>
      </c>
      <c r="I26701" s="4">
        <f>IF(E26701="Rhode Island", Table1[[#This Row],[price]]*$L$3, IF(E26701="Massachusetts", Table1[[#This Row],[price]]*$L$2, 1))</f>
        <v>295000</v>
      </c>
    </row>
    <row r="26702" spans="1:9" x14ac:dyDescent="0.25">
      <c r="A26702" s="2">
        <v>43305</v>
      </c>
      <c r="B26702" s="1">
        <f t="shared" si="834"/>
        <v>2018</v>
      </c>
      <c r="C26702" s="1">
        <f t="shared" si="835"/>
        <v>3</v>
      </c>
      <c r="D26702">
        <v>2600</v>
      </c>
      <c r="E26702" t="s">
        <v>37</v>
      </c>
      <c r="F26702" s="4">
        <v>320000</v>
      </c>
      <c r="G26702" t="s">
        <v>6</v>
      </c>
      <c r="H26702">
        <v>2</v>
      </c>
      <c r="I26702" s="4">
        <f>IF(E26702="Rhode Island", Table1[[#This Row],[price]]*$L$3, IF(E26702="Massachusetts", Table1[[#This Row],[price]]*$L$2, 1))</f>
        <v>320000</v>
      </c>
    </row>
    <row r="26703" spans="1:9" x14ac:dyDescent="0.25">
      <c r="A26703" s="2">
        <v>43305</v>
      </c>
      <c r="B26703" s="1">
        <f t="shared" si="834"/>
        <v>2018</v>
      </c>
      <c r="C26703" s="1">
        <f t="shared" si="835"/>
        <v>3</v>
      </c>
      <c r="D26703">
        <v>2602</v>
      </c>
      <c r="E26703" t="s">
        <v>37</v>
      </c>
      <c r="F26703" s="4">
        <v>340000</v>
      </c>
      <c r="G26703" t="s">
        <v>6</v>
      </c>
      <c r="H26703">
        <v>2</v>
      </c>
      <c r="I26703" s="4">
        <f>IF(E26703="Rhode Island", Table1[[#This Row],[price]]*$L$3, IF(E26703="Massachusetts", Table1[[#This Row],[price]]*$L$2, 1))</f>
        <v>340000</v>
      </c>
    </row>
    <row r="26704" spans="1:9" x14ac:dyDescent="0.25">
      <c r="A26704" s="2">
        <v>43305</v>
      </c>
      <c r="B26704" s="1">
        <f t="shared" si="834"/>
        <v>2018</v>
      </c>
      <c r="C26704" s="1">
        <f t="shared" si="835"/>
        <v>3</v>
      </c>
      <c r="D26704">
        <v>2604</v>
      </c>
      <c r="E26704" t="s">
        <v>37</v>
      </c>
      <c r="F26704" s="4">
        <v>415000</v>
      </c>
      <c r="G26704" t="s">
        <v>6</v>
      </c>
      <c r="H26704">
        <v>1</v>
      </c>
      <c r="I26704" s="4">
        <f>IF(E26704="Rhode Island", Table1[[#This Row],[price]]*$L$3, IF(E26704="Massachusetts", Table1[[#This Row],[price]]*$L$2, 1))</f>
        <v>415000</v>
      </c>
    </row>
    <row r="26705" spans="1:9" x14ac:dyDescent="0.25">
      <c r="A26705" s="2">
        <v>43305</v>
      </c>
      <c r="B26705" s="1">
        <f t="shared" si="834"/>
        <v>2018</v>
      </c>
      <c r="C26705" s="1">
        <f t="shared" si="835"/>
        <v>3</v>
      </c>
      <c r="D26705">
        <v>2600</v>
      </c>
      <c r="E26705" t="s">
        <v>37</v>
      </c>
      <c r="F26705" s="4">
        <v>450000</v>
      </c>
      <c r="G26705" t="s">
        <v>6</v>
      </c>
      <c r="H26705">
        <v>1</v>
      </c>
      <c r="I26705" s="4">
        <f>IF(E26705="Rhode Island", Table1[[#This Row],[price]]*$L$3, IF(E26705="Massachusetts", Table1[[#This Row],[price]]*$L$2, 1))</f>
        <v>450000</v>
      </c>
    </row>
    <row r="26706" spans="1:9" x14ac:dyDescent="0.25">
      <c r="A26706" s="2">
        <v>43306</v>
      </c>
      <c r="B26706" s="1">
        <f t="shared" si="834"/>
        <v>2018</v>
      </c>
      <c r="C26706" s="1">
        <f t="shared" si="835"/>
        <v>3</v>
      </c>
      <c r="D26706">
        <v>2913</v>
      </c>
      <c r="E26706" t="s">
        <v>36</v>
      </c>
      <c r="F26706" s="4">
        <v>421000</v>
      </c>
      <c r="G26706" t="s">
        <v>5</v>
      </c>
      <c r="H26706">
        <v>3</v>
      </c>
      <c r="I26706" s="4">
        <f>IF(E26706="Rhode Island", Table1[[#This Row],[price]]*$L$3, IF(E26706="Massachusetts", Table1[[#This Row],[price]]*$L$2, 1))</f>
        <v>421000</v>
      </c>
    </row>
    <row r="26707" spans="1:9" x14ac:dyDescent="0.25">
      <c r="A26707" s="2">
        <v>43306</v>
      </c>
      <c r="B26707" s="1">
        <f t="shared" si="834"/>
        <v>2018</v>
      </c>
      <c r="C26707" s="1">
        <f t="shared" si="835"/>
        <v>3</v>
      </c>
      <c r="D26707">
        <v>2912</v>
      </c>
      <c r="E26707" t="s">
        <v>36</v>
      </c>
      <c r="F26707" s="4">
        <v>465000</v>
      </c>
      <c r="G26707" t="s">
        <v>5</v>
      </c>
      <c r="H26707">
        <v>2</v>
      </c>
      <c r="I26707" s="4">
        <f>IF(E26707="Rhode Island", Table1[[#This Row],[price]]*$L$3, IF(E26707="Massachusetts", Table1[[#This Row],[price]]*$L$2, 1))</f>
        <v>465000</v>
      </c>
    </row>
    <row r="26708" spans="1:9" x14ac:dyDescent="0.25">
      <c r="A26708" s="2">
        <v>43306</v>
      </c>
      <c r="B26708" s="1">
        <f t="shared" si="834"/>
        <v>2018</v>
      </c>
      <c r="C26708" s="1">
        <f t="shared" si="835"/>
        <v>3</v>
      </c>
      <c r="D26708">
        <v>2615</v>
      </c>
      <c r="E26708" t="s">
        <v>37</v>
      </c>
      <c r="F26708" s="4">
        <v>580000</v>
      </c>
      <c r="G26708" t="s">
        <v>5</v>
      </c>
      <c r="H26708">
        <v>4</v>
      </c>
      <c r="I26708" s="4">
        <f>IF(E26708="Rhode Island", Table1[[#This Row],[price]]*$L$3, IF(E26708="Massachusetts", Table1[[#This Row],[price]]*$L$2, 1))</f>
        <v>580000</v>
      </c>
    </row>
    <row r="26709" spans="1:9" x14ac:dyDescent="0.25">
      <c r="A26709" s="2">
        <v>43306</v>
      </c>
      <c r="B26709" s="1">
        <f t="shared" si="834"/>
        <v>2018</v>
      </c>
      <c r="C26709" s="1">
        <f t="shared" si="835"/>
        <v>3</v>
      </c>
      <c r="D26709">
        <v>2611</v>
      </c>
      <c r="E26709" t="s">
        <v>37</v>
      </c>
      <c r="F26709" s="4">
        <v>729000</v>
      </c>
      <c r="G26709" t="s">
        <v>5</v>
      </c>
      <c r="H26709">
        <v>4</v>
      </c>
      <c r="I26709" s="4">
        <f>IF(E26709="Rhode Island", Table1[[#This Row],[price]]*$L$3, IF(E26709="Massachusetts", Table1[[#This Row],[price]]*$L$2, 1))</f>
        <v>729000</v>
      </c>
    </row>
    <row r="26710" spans="1:9" x14ac:dyDescent="0.25">
      <c r="A26710" s="2">
        <v>43306</v>
      </c>
      <c r="B26710" s="1">
        <f t="shared" si="834"/>
        <v>2018</v>
      </c>
      <c r="C26710" s="1">
        <f t="shared" si="835"/>
        <v>3</v>
      </c>
      <c r="D26710">
        <v>2607</v>
      </c>
      <c r="E26710" t="s">
        <v>37</v>
      </c>
      <c r="F26710" s="4">
        <v>1340000</v>
      </c>
      <c r="G26710" t="s">
        <v>5</v>
      </c>
      <c r="H26710">
        <v>3</v>
      </c>
      <c r="I26710" s="4">
        <f>IF(E26710="Rhode Island", Table1[[#This Row],[price]]*$L$3, IF(E26710="Massachusetts", Table1[[#This Row],[price]]*$L$2, 1))</f>
        <v>1340000</v>
      </c>
    </row>
    <row r="26711" spans="1:9" x14ac:dyDescent="0.25">
      <c r="A26711" s="2">
        <v>43306</v>
      </c>
      <c r="B26711" s="1">
        <f t="shared" si="834"/>
        <v>2018</v>
      </c>
      <c r="C26711" s="1">
        <f t="shared" si="835"/>
        <v>3</v>
      </c>
      <c r="D26711">
        <v>2603</v>
      </c>
      <c r="E26711" t="s">
        <v>37</v>
      </c>
      <c r="F26711" s="4">
        <v>2500000</v>
      </c>
      <c r="G26711" t="s">
        <v>5</v>
      </c>
      <c r="H26711">
        <v>5</v>
      </c>
      <c r="I26711" s="4">
        <f>IF(E26711="Rhode Island", Table1[[#This Row],[price]]*$L$3, IF(E26711="Massachusetts", Table1[[#This Row],[price]]*$L$2, 1))</f>
        <v>2500000</v>
      </c>
    </row>
    <row r="26712" spans="1:9" x14ac:dyDescent="0.25">
      <c r="A26712" s="2">
        <v>43306</v>
      </c>
      <c r="B26712" s="1">
        <f t="shared" si="834"/>
        <v>2018</v>
      </c>
      <c r="C26712" s="1">
        <f t="shared" si="835"/>
        <v>3</v>
      </c>
      <c r="D26712">
        <v>2605</v>
      </c>
      <c r="E26712" t="s">
        <v>37</v>
      </c>
      <c r="F26712" s="4">
        <v>482500</v>
      </c>
      <c r="G26712" t="s">
        <v>6</v>
      </c>
      <c r="H26712">
        <v>2</v>
      </c>
      <c r="I26712" s="4">
        <f>IF(E26712="Rhode Island", Table1[[#This Row],[price]]*$L$3, IF(E26712="Massachusetts", Table1[[#This Row],[price]]*$L$2, 1))</f>
        <v>482500</v>
      </c>
    </row>
    <row r="26713" spans="1:9" x14ac:dyDescent="0.25">
      <c r="A26713" s="2">
        <v>43307</v>
      </c>
      <c r="B26713" s="1">
        <f t="shared" si="834"/>
        <v>2018</v>
      </c>
      <c r="C26713" s="1">
        <f t="shared" si="835"/>
        <v>3</v>
      </c>
      <c r="D26713">
        <v>2615</v>
      </c>
      <c r="E26713" t="s">
        <v>37</v>
      </c>
      <c r="F26713" s="4">
        <v>395000</v>
      </c>
      <c r="G26713" t="s">
        <v>5</v>
      </c>
      <c r="H26713">
        <v>2</v>
      </c>
      <c r="I26713" s="4">
        <f>IF(E26713="Rhode Island", Table1[[#This Row],[price]]*$L$3, IF(E26713="Massachusetts", Table1[[#This Row],[price]]*$L$2, 1))</f>
        <v>395000</v>
      </c>
    </row>
    <row r="26714" spans="1:9" x14ac:dyDescent="0.25">
      <c r="A26714" s="2">
        <v>43307</v>
      </c>
      <c r="B26714" s="1">
        <f t="shared" si="834"/>
        <v>2018</v>
      </c>
      <c r="C26714" s="1">
        <f t="shared" si="835"/>
        <v>3</v>
      </c>
      <c r="D26714">
        <v>2611</v>
      </c>
      <c r="E26714" t="s">
        <v>37</v>
      </c>
      <c r="F26714" s="4">
        <v>460000</v>
      </c>
      <c r="G26714" t="s">
        <v>5</v>
      </c>
      <c r="H26714">
        <v>2</v>
      </c>
      <c r="I26714" s="4">
        <f>IF(E26714="Rhode Island", Table1[[#This Row],[price]]*$L$3, IF(E26714="Massachusetts", Table1[[#This Row],[price]]*$L$2, 1))</f>
        <v>460000</v>
      </c>
    </row>
    <row r="26715" spans="1:9" x14ac:dyDescent="0.25">
      <c r="A26715" s="2">
        <v>43307</v>
      </c>
      <c r="B26715" s="1">
        <f t="shared" si="834"/>
        <v>2018</v>
      </c>
      <c r="C26715" s="1">
        <f t="shared" si="835"/>
        <v>3</v>
      </c>
      <c r="D26715">
        <v>2906</v>
      </c>
      <c r="E26715" t="s">
        <v>36</v>
      </c>
      <c r="F26715" s="4">
        <v>830000</v>
      </c>
      <c r="G26715" t="s">
        <v>5</v>
      </c>
      <c r="H26715">
        <v>5</v>
      </c>
      <c r="I26715" s="4">
        <f>IF(E26715="Rhode Island", Table1[[#This Row],[price]]*$L$3, IF(E26715="Massachusetts", Table1[[#This Row],[price]]*$L$2, 1))</f>
        <v>830000</v>
      </c>
    </row>
    <row r="26716" spans="1:9" x14ac:dyDescent="0.25">
      <c r="A26716" s="2">
        <v>43307</v>
      </c>
      <c r="B26716" s="1">
        <f t="shared" si="834"/>
        <v>2018</v>
      </c>
      <c r="C26716" s="1">
        <f t="shared" si="835"/>
        <v>3</v>
      </c>
      <c r="D26716">
        <v>2905</v>
      </c>
      <c r="E26716" t="s">
        <v>36</v>
      </c>
      <c r="F26716" s="4">
        <v>945000</v>
      </c>
      <c r="G26716" t="s">
        <v>5</v>
      </c>
      <c r="H26716">
        <v>4</v>
      </c>
      <c r="I26716" s="4">
        <f>IF(E26716="Rhode Island", Table1[[#This Row],[price]]*$L$3, IF(E26716="Massachusetts", Table1[[#This Row],[price]]*$L$2, 1))</f>
        <v>945000</v>
      </c>
    </row>
    <row r="26717" spans="1:9" x14ac:dyDescent="0.25">
      <c r="A26717" s="2">
        <v>43307</v>
      </c>
      <c r="B26717" s="1">
        <f t="shared" si="834"/>
        <v>2018</v>
      </c>
      <c r="C26717" s="1">
        <f t="shared" si="835"/>
        <v>3</v>
      </c>
      <c r="D26717">
        <v>2600</v>
      </c>
      <c r="E26717" t="s">
        <v>37</v>
      </c>
      <c r="F26717" s="4">
        <v>1020000</v>
      </c>
      <c r="G26717" t="s">
        <v>5</v>
      </c>
      <c r="H26717">
        <v>3</v>
      </c>
      <c r="I26717" s="4">
        <f>IF(E26717="Rhode Island", Table1[[#This Row],[price]]*$L$3, IF(E26717="Massachusetts", Table1[[#This Row],[price]]*$L$2, 1))</f>
        <v>1020000</v>
      </c>
    </row>
    <row r="26718" spans="1:9" x14ac:dyDescent="0.25">
      <c r="A26718" s="2">
        <v>43307</v>
      </c>
      <c r="B26718" s="1">
        <f t="shared" si="834"/>
        <v>2018</v>
      </c>
      <c r="C26718" s="1">
        <f t="shared" si="835"/>
        <v>3</v>
      </c>
      <c r="D26718">
        <v>2606</v>
      </c>
      <c r="E26718" t="s">
        <v>37</v>
      </c>
      <c r="F26718" s="4">
        <v>312000</v>
      </c>
      <c r="G26718" t="s">
        <v>6</v>
      </c>
      <c r="H26718">
        <v>1</v>
      </c>
      <c r="I26718" s="4">
        <f>IF(E26718="Rhode Island", Table1[[#This Row],[price]]*$L$3, IF(E26718="Massachusetts", Table1[[#This Row],[price]]*$L$2, 1))</f>
        <v>312000</v>
      </c>
    </row>
    <row r="26719" spans="1:9" x14ac:dyDescent="0.25">
      <c r="A26719" s="2">
        <v>43308</v>
      </c>
      <c r="B26719" s="1">
        <f t="shared" si="834"/>
        <v>2018</v>
      </c>
      <c r="C26719" s="1">
        <f t="shared" si="835"/>
        <v>3</v>
      </c>
      <c r="D26719">
        <v>2615</v>
      </c>
      <c r="E26719" t="s">
        <v>37</v>
      </c>
      <c r="F26719" s="4">
        <v>455000</v>
      </c>
      <c r="G26719" t="s">
        <v>5</v>
      </c>
      <c r="H26719">
        <v>3</v>
      </c>
      <c r="I26719" s="4">
        <f>IF(E26719="Rhode Island", Table1[[#This Row],[price]]*$L$3, IF(E26719="Massachusetts", Table1[[#This Row],[price]]*$L$2, 1))</f>
        <v>455000</v>
      </c>
    </row>
    <row r="26720" spans="1:9" x14ac:dyDescent="0.25">
      <c r="A26720" s="2">
        <v>43308</v>
      </c>
      <c r="B26720" s="1">
        <f t="shared" si="834"/>
        <v>2018</v>
      </c>
      <c r="C26720" s="1">
        <f t="shared" si="835"/>
        <v>3</v>
      </c>
      <c r="D26720">
        <v>2906</v>
      </c>
      <c r="E26720" t="s">
        <v>36</v>
      </c>
      <c r="F26720" s="4">
        <v>515000</v>
      </c>
      <c r="G26720" t="s">
        <v>5</v>
      </c>
      <c r="H26720">
        <v>3</v>
      </c>
      <c r="I26720" s="4">
        <f>IF(E26720="Rhode Island", Table1[[#This Row],[price]]*$L$3, IF(E26720="Massachusetts", Table1[[#This Row],[price]]*$L$2, 1))</f>
        <v>515000</v>
      </c>
    </row>
    <row r="26721" spans="1:9" x14ac:dyDescent="0.25">
      <c r="A26721" s="2">
        <v>43308</v>
      </c>
      <c r="B26721" s="1">
        <f t="shared" si="834"/>
        <v>2018</v>
      </c>
      <c r="C26721" s="1">
        <f t="shared" si="835"/>
        <v>3</v>
      </c>
      <c r="D26721">
        <v>2906</v>
      </c>
      <c r="E26721" t="s">
        <v>36</v>
      </c>
      <c r="F26721" s="4">
        <v>520000</v>
      </c>
      <c r="G26721" t="s">
        <v>5</v>
      </c>
      <c r="H26721">
        <v>3</v>
      </c>
      <c r="I26721" s="4">
        <f>IF(E26721="Rhode Island", Table1[[#This Row],[price]]*$L$3, IF(E26721="Massachusetts", Table1[[#This Row],[price]]*$L$2, 1))</f>
        <v>520000</v>
      </c>
    </row>
    <row r="26722" spans="1:9" x14ac:dyDescent="0.25">
      <c r="A26722" s="2">
        <v>43308</v>
      </c>
      <c r="B26722" s="1">
        <f t="shared" si="834"/>
        <v>2018</v>
      </c>
      <c r="C26722" s="1">
        <f t="shared" si="835"/>
        <v>3</v>
      </c>
      <c r="D26722">
        <v>2615</v>
      </c>
      <c r="E26722" t="s">
        <v>37</v>
      </c>
      <c r="F26722" s="4">
        <v>530000</v>
      </c>
      <c r="G26722" t="s">
        <v>5</v>
      </c>
      <c r="H26722">
        <v>3</v>
      </c>
      <c r="I26722" s="4">
        <f>IF(E26722="Rhode Island", Table1[[#This Row],[price]]*$L$3, IF(E26722="Massachusetts", Table1[[#This Row],[price]]*$L$2, 1))</f>
        <v>530000</v>
      </c>
    </row>
    <row r="26723" spans="1:9" x14ac:dyDescent="0.25">
      <c r="A26723" s="2">
        <v>43308</v>
      </c>
      <c r="B26723" s="1">
        <f t="shared" si="834"/>
        <v>2018</v>
      </c>
      <c r="C26723" s="1">
        <f t="shared" si="835"/>
        <v>3</v>
      </c>
      <c r="D26723">
        <v>2903</v>
      </c>
      <c r="E26723" t="s">
        <v>36</v>
      </c>
      <c r="F26723" s="4">
        <v>535000</v>
      </c>
      <c r="G26723" t="s">
        <v>5</v>
      </c>
      <c r="H26723">
        <v>3</v>
      </c>
      <c r="I26723" s="4">
        <f>IF(E26723="Rhode Island", Table1[[#This Row],[price]]*$L$3, IF(E26723="Massachusetts", Table1[[#This Row],[price]]*$L$2, 1))</f>
        <v>535000</v>
      </c>
    </row>
    <row r="26724" spans="1:9" x14ac:dyDescent="0.25">
      <c r="A26724" s="2">
        <v>43308</v>
      </c>
      <c r="B26724" s="1">
        <f t="shared" si="834"/>
        <v>2018</v>
      </c>
      <c r="C26724" s="1">
        <f t="shared" si="835"/>
        <v>3</v>
      </c>
      <c r="D26724">
        <v>2904</v>
      </c>
      <c r="E26724" t="s">
        <v>36</v>
      </c>
      <c r="F26724" s="4">
        <v>585000</v>
      </c>
      <c r="G26724" t="s">
        <v>5</v>
      </c>
      <c r="H26724">
        <v>3</v>
      </c>
      <c r="I26724" s="4">
        <f>IF(E26724="Rhode Island", Table1[[#This Row],[price]]*$L$3, IF(E26724="Massachusetts", Table1[[#This Row],[price]]*$L$2, 1))</f>
        <v>585000</v>
      </c>
    </row>
    <row r="26725" spans="1:9" x14ac:dyDescent="0.25">
      <c r="A26725" s="2">
        <v>43308</v>
      </c>
      <c r="B26725" s="1">
        <f t="shared" si="834"/>
        <v>2018</v>
      </c>
      <c r="C26725" s="1">
        <f t="shared" si="835"/>
        <v>3</v>
      </c>
      <c r="D26725">
        <v>2615</v>
      </c>
      <c r="E26725" t="s">
        <v>37</v>
      </c>
      <c r="F26725" s="4">
        <v>767000</v>
      </c>
      <c r="G26725" t="s">
        <v>5</v>
      </c>
      <c r="H26725">
        <v>5</v>
      </c>
      <c r="I26725" s="4">
        <f>IF(E26725="Rhode Island", Table1[[#This Row],[price]]*$L$3, IF(E26725="Massachusetts", Table1[[#This Row],[price]]*$L$2, 1))</f>
        <v>767000</v>
      </c>
    </row>
    <row r="26726" spans="1:9" x14ac:dyDescent="0.25">
      <c r="A26726" s="2">
        <v>43308</v>
      </c>
      <c r="B26726" s="1">
        <f t="shared" si="834"/>
        <v>2018</v>
      </c>
      <c r="C26726" s="1">
        <f t="shared" si="835"/>
        <v>3</v>
      </c>
      <c r="D26726">
        <v>2914</v>
      </c>
      <c r="E26726" t="s">
        <v>36</v>
      </c>
      <c r="F26726" s="4">
        <v>770000</v>
      </c>
      <c r="G26726" t="s">
        <v>5</v>
      </c>
      <c r="H26726">
        <v>4</v>
      </c>
      <c r="I26726" s="4">
        <f>IF(E26726="Rhode Island", Table1[[#This Row],[price]]*$L$3, IF(E26726="Massachusetts", Table1[[#This Row],[price]]*$L$2, 1))</f>
        <v>770000</v>
      </c>
    </row>
    <row r="26727" spans="1:9" x14ac:dyDescent="0.25">
      <c r="A26727" s="2">
        <v>43308</v>
      </c>
      <c r="B26727" s="1">
        <f t="shared" si="834"/>
        <v>2018</v>
      </c>
      <c r="C26727" s="1">
        <f t="shared" si="835"/>
        <v>3</v>
      </c>
      <c r="D26727">
        <v>2617</v>
      </c>
      <c r="E26727" t="s">
        <v>37</v>
      </c>
      <c r="F26727" s="4">
        <v>775000</v>
      </c>
      <c r="G26727" t="s">
        <v>5</v>
      </c>
      <c r="H26727">
        <v>4</v>
      </c>
      <c r="I26727" s="4">
        <f>IF(E26727="Rhode Island", Table1[[#This Row],[price]]*$L$3, IF(E26727="Massachusetts", Table1[[#This Row],[price]]*$L$2, 1))</f>
        <v>775000</v>
      </c>
    </row>
    <row r="26728" spans="1:9" x14ac:dyDescent="0.25">
      <c r="A26728" s="2">
        <v>43308</v>
      </c>
      <c r="B26728" s="1">
        <f t="shared" si="834"/>
        <v>2018</v>
      </c>
      <c r="C26728" s="1">
        <f t="shared" si="835"/>
        <v>3</v>
      </c>
      <c r="D26728">
        <v>2906</v>
      </c>
      <c r="E26728" t="s">
        <v>36</v>
      </c>
      <c r="F26728" s="4">
        <v>835000</v>
      </c>
      <c r="G26728" t="s">
        <v>5</v>
      </c>
      <c r="H26728">
        <v>4</v>
      </c>
      <c r="I26728" s="4">
        <f>IF(E26728="Rhode Island", Table1[[#This Row],[price]]*$L$3, IF(E26728="Massachusetts", Table1[[#This Row],[price]]*$L$2, 1))</f>
        <v>835000</v>
      </c>
    </row>
    <row r="26729" spans="1:9" x14ac:dyDescent="0.25">
      <c r="A26729" s="2">
        <v>43308</v>
      </c>
      <c r="B26729" s="1">
        <f t="shared" si="834"/>
        <v>2018</v>
      </c>
      <c r="C26729" s="1">
        <f t="shared" si="835"/>
        <v>3</v>
      </c>
      <c r="D26729">
        <v>2617</v>
      </c>
      <c r="E26729" t="s">
        <v>37</v>
      </c>
      <c r="F26729" s="4">
        <v>315000</v>
      </c>
      <c r="G26729" t="s">
        <v>6</v>
      </c>
      <c r="H26729">
        <v>1</v>
      </c>
      <c r="I26729" s="4">
        <f>IF(E26729="Rhode Island", Table1[[#This Row],[price]]*$L$3, IF(E26729="Massachusetts", Table1[[#This Row],[price]]*$L$2, 1))</f>
        <v>315000</v>
      </c>
    </row>
    <row r="26730" spans="1:9" x14ac:dyDescent="0.25">
      <c r="A26730" s="2">
        <v>43308</v>
      </c>
      <c r="B26730" s="1">
        <f t="shared" si="834"/>
        <v>2018</v>
      </c>
      <c r="C26730" s="1">
        <f t="shared" si="835"/>
        <v>3</v>
      </c>
      <c r="D26730">
        <v>2913</v>
      </c>
      <c r="E26730" t="s">
        <v>36</v>
      </c>
      <c r="F26730" s="4">
        <v>378000</v>
      </c>
      <c r="G26730" t="s">
        <v>6</v>
      </c>
      <c r="H26730">
        <v>2</v>
      </c>
      <c r="I26730" s="4">
        <f>IF(E26730="Rhode Island", Table1[[#This Row],[price]]*$L$3, IF(E26730="Massachusetts", Table1[[#This Row],[price]]*$L$2, 1))</f>
        <v>378000</v>
      </c>
    </row>
    <row r="26731" spans="1:9" x14ac:dyDescent="0.25">
      <c r="A26731" s="2">
        <v>43308</v>
      </c>
      <c r="B26731" s="1">
        <f t="shared" si="834"/>
        <v>2018</v>
      </c>
      <c r="C26731" s="1">
        <f t="shared" si="835"/>
        <v>3</v>
      </c>
      <c r="D26731">
        <v>2602</v>
      </c>
      <c r="E26731" t="s">
        <v>37</v>
      </c>
      <c r="F26731" s="4">
        <v>386000</v>
      </c>
      <c r="G26731" t="s">
        <v>6</v>
      </c>
      <c r="H26731">
        <v>2</v>
      </c>
      <c r="I26731" s="4">
        <f>IF(E26731="Rhode Island", Table1[[#This Row],[price]]*$L$3, IF(E26731="Massachusetts", Table1[[#This Row],[price]]*$L$2, 1))</f>
        <v>386000</v>
      </c>
    </row>
    <row r="26732" spans="1:9" x14ac:dyDescent="0.25">
      <c r="A26732" s="2">
        <v>43308</v>
      </c>
      <c r="B26732" s="1">
        <f t="shared" si="834"/>
        <v>2018</v>
      </c>
      <c r="C26732" s="1">
        <f t="shared" si="835"/>
        <v>3</v>
      </c>
      <c r="D26732">
        <v>2612</v>
      </c>
      <c r="E26732" t="s">
        <v>37</v>
      </c>
      <c r="F26732" s="4">
        <v>405000</v>
      </c>
      <c r="G26732" t="s">
        <v>6</v>
      </c>
      <c r="H26732">
        <v>1</v>
      </c>
      <c r="I26732" s="4">
        <f>IF(E26732="Rhode Island", Table1[[#This Row],[price]]*$L$3, IF(E26732="Massachusetts", Table1[[#This Row],[price]]*$L$2, 1))</f>
        <v>405000</v>
      </c>
    </row>
    <row r="26733" spans="1:9" x14ac:dyDescent="0.25">
      <c r="A26733" s="2">
        <v>43308</v>
      </c>
      <c r="B26733" s="1">
        <f t="shared" si="834"/>
        <v>2018</v>
      </c>
      <c r="C26733" s="1">
        <f t="shared" si="835"/>
        <v>3</v>
      </c>
      <c r="D26733">
        <v>2604</v>
      </c>
      <c r="E26733" t="s">
        <v>37</v>
      </c>
      <c r="F26733" s="4">
        <v>420000</v>
      </c>
      <c r="G26733" t="s">
        <v>6</v>
      </c>
      <c r="H26733">
        <v>1</v>
      </c>
      <c r="I26733" s="4">
        <f>IF(E26733="Rhode Island", Table1[[#This Row],[price]]*$L$3, IF(E26733="Massachusetts", Table1[[#This Row],[price]]*$L$2, 1))</f>
        <v>420000</v>
      </c>
    </row>
    <row r="26734" spans="1:9" x14ac:dyDescent="0.25">
      <c r="A26734" s="2">
        <v>43308</v>
      </c>
      <c r="B26734" s="1">
        <f t="shared" si="834"/>
        <v>2018</v>
      </c>
      <c r="C26734" s="1">
        <f t="shared" si="835"/>
        <v>3</v>
      </c>
      <c r="D26734">
        <v>2605</v>
      </c>
      <c r="E26734" t="s">
        <v>37</v>
      </c>
      <c r="F26734" s="4">
        <v>595000</v>
      </c>
      <c r="G26734" t="s">
        <v>6</v>
      </c>
      <c r="H26734">
        <v>3</v>
      </c>
      <c r="I26734" s="4">
        <f>IF(E26734="Rhode Island", Table1[[#This Row],[price]]*$L$3, IF(E26734="Massachusetts", Table1[[#This Row],[price]]*$L$2, 1))</f>
        <v>595000</v>
      </c>
    </row>
    <row r="26735" spans="1:9" x14ac:dyDescent="0.25">
      <c r="A26735" s="2">
        <v>43309</v>
      </c>
      <c r="B26735" s="1">
        <f t="shared" si="834"/>
        <v>2018</v>
      </c>
      <c r="C26735" s="1">
        <f t="shared" si="835"/>
        <v>3</v>
      </c>
      <c r="D26735">
        <v>2906</v>
      </c>
      <c r="E26735" t="s">
        <v>36</v>
      </c>
      <c r="F26735" s="4">
        <v>540000</v>
      </c>
      <c r="G26735" t="s">
        <v>5</v>
      </c>
      <c r="H26735">
        <v>4</v>
      </c>
      <c r="I26735" s="4">
        <f>IF(E26735="Rhode Island", Table1[[#This Row],[price]]*$L$3, IF(E26735="Massachusetts", Table1[[#This Row],[price]]*$L$2, 1))</f>
        <v>540000</v>
      </c>
    </row>
    <row r="26736" spans="1:9" x14ac:dyDescent="0.25">
      <c r="A26736" s="2">
        <v>43309</v>
      </c>
      <c r="B26736" s="1">
        <f t="shared" si="834"/>
        <v>2018</v>
      </c>
      <c r="C26736" s="1">
        <f t="shared" si="835"/>
        <v>3</v>
      </c>
      <c r="D26736">
        <v>2914</v>
      </c>
      <c r="E26736" t="s">
        <v>36</v>
      </c>
      <c r="F26736" s="4">
        <v>616000</v>
      </c>
      <c r="G26736" t="s">
        <v>5</v>
      </c>
      <c r="H26736">
        <v>3</v>
      </c>
      <c r="I26736" s="4">
        <f>IF(E26736="Rhode Island", Table1[[#This Row],[price]]*$L$3, IF(E26736="Massachusetts", Table1[[#This Row],[price]]*$L$2, 1))</f>
        <v>616000</v>
      </c>
    </row>
    <row r="26737" spans="1:9" x14ac:dyDescent="0.25">
      <c r="A26737" s="2">
        <v>43309</v>
      </c>
      <c r="B26737" s="1">
        <f t="shared" si="834"/>
        <v>2018</v>
      </c>
      <c r="C26737" s="1">
        <f t="shared" si="835"/>
        <v>3</v>
      </c>
      <c r="D26737">
        <v>2611</v>
      </c>
      <c r="E26737" t="s">
        <v>37</v>
      </c>
      <c r="F26737" s="4">
        <v>658500</v>
      </c>
      <c r="G26737" t="s">
        <v>5</v>
      </c>
      <c r="H26737">
        <v>3</v>
      </c>
      <c r="I26737" s="4">
        <f>IF(E26737="Rhode Island", Table1[[#This Row],[price]]*$L$3, IF(E26737="Massachusetts", Table1[[#This Row],[price]]*$L$2, 1))</f>
        <v>658500</v>
      </c>
    </row>
    <row r="26738" spans="1:9" x14ac:dyDescent="0.25">
      <c r="A26738" s="2">
        <v>43309</v>
      </c>
      <c r="B26738" s="1">
        <f t="shared" si="834"/>
        <v>2018</v>
      </c>
      <c r="C26738" s="1">
        <f t="shared" si="835"/>
        <v>3</v>
      </c>
      <c r="D26738">
        <v>2606</v>
      </c>
      <c r="E26738" t="s">
        <v>37</v>
      </c>
      <c r="F26738" s="4">
        <v>665000</v>
      </c>
      <c r="G26738" t="s">
        <v>5</v>
      </c>
      <c r="H26738">
        <v>3</v>
      </c>
      <c r="I26738" s="4">
        <f>IF(E26738="Rhode Island", Table1[[#This Row],[price]]*$L$3, IF(E26738="Massachusetts", Table1[[#This Row],[price]]*$L$2, 1))</f>
        <v>665000</v>
      </c>
    </row>
    <row r="26739" spans="1:9" x14ac:dyDescent="0.25">
      <c r="A26739" s="2">
        <v>43309</v>
      </c>
      <c r="B26739" s="1">
        <f t="shared" si="834"/>
        <v>2018</v>
      </c>
      <c r="C26739" s="1">
        <f t="shared" si="835"/>
        <v>3</v>
      </c>
      <c r="D26739">
        <v>2611</v>
      </c>
      <c r="E26739" t="s">
        <v>37</v>
      </c>
      <c r="F26739" s="4">
        <v>667000</v>
      </c>
      <c r="G26739" t="s">
        <v>5</v>
      </c>
      <c r="H26739">
        <v>4</v>
      </c>
      <c r="I26739" s="4">
        <f>IF(E26739="Rhode Island", Table1[[#This Row],[price]]*$L$3, IF(E26739="Massachusetts", Table1[[#This Row],[price]]*$L$2, 1))</f>
        <v>667000</v>
      </c>
    </row>
    <row r="26740" spans="1:9" x14ac:dyDescent="0.25">
      <c r="A26740" s="2">
        <v>43309</v>
      </c>
      <c r="B26740" s="1">
        <f t="shared" si="834"/>
        <v>2018</v>
      </c>
      <c r="C26740" s="1">
        <f t="shared" si="835"/>
        <v>3</v>
      </c>
      <c r="D26740">
        <v>2615</v>
      </c>
      <c r="E26740" t="s">
        <v>37</v>
      </c>
      <c r="F26740" s="4">
        <v>670000</v>
      </c>
      <c r="G26740" t="s">
        <v>5</v>
      </c>
      <c r="H26740">
        <v>4</v>
      </c>
      <c r="I26740" s="4">
        <f>IF(E26740="Rhode Island", Table1[[#This Row],[price]]*$L$3, IF(E26740="Massachusetts", Table1[[#This Row],[price]]*$L$2, 1))</f>
        <v>670000</v>
      </c>
    </row>
    <row r="26741" spans="1:9" x14ac:dyDescent="0.25">
      <c r="A26741" s="2">
        <v>43309</v>
      </c>
      <c r="B26741" s="1">
        <f t="shared" si="834"/>
        <v>2018</v>
      </c>
      <c r="C26741" s="1">
        <f t="shared" si="835"/>
        <v>3</v>
      </c>
      <c r="D26741">
        <v>2615</v>
      </c>
      <c r="E26741" t="s">
        <v>37</v>
      </c>
      <c r="F26741" s="4">
        <v>732000</v>
      </c>
      <c r="G26741" t="s">
        <v>5</v>
      </c>
      <c r="H26741">
        <v>4</v>
      </c>
      <c r="I26741" s="4">
        <f>IF(E26741="Rhode Island", Table1[[#This Row],[price]]*$L$3, IF(E26741="Massachusetts", Table1[[#This Row],[price]]*$L$2, 1))</f>
        <v>732000</v>
      </c>
    </row>
    <row r="26742" spans="1:9" x14ac:dyDescent="0.25">
      <c r="A26742" s="2">
        <v>43309</v>
      </c>
      <c r="B26742" s="1">
        <f t="shared" si="834"/>
        <v>2018</v>
      </c>
      <c r="C26742" s="1">
        <f t="shared" si="835"/>
        <v>3</v>
      </c>
      <c r="D26742">
        <v>2617</v>
      </c>
      <c r="E26742" t="s">
        <v>37</v>
      </c>
      <c r="F26742" s="4">
        <v>765000</v>
      </c>
      <c r="G26742" t="s">
        <v>5</v>
      </c>
      <c r="H26742">
        <v>4</v>
      </c>
      <c r="I26742" s="4">
        <f>IF(E26742="Rhode Island", Table1[[#This Row],[price]]*$L$3, IF(E26742="Massachusetts", Table1[[#This Row],[price]]*$L$2, 1))</f>
        <v>765000</v>
      </c>
    </row>
    <row r="26743" spans="1:9" x14ac:dyDescent="0.25">
      <c r="A26743" s="2">
        <v>43309</v>
      </c>
      <c r="B26743" s="1">
        <f t="shared" si="834"/>
        <v>2018</v>
      </c>
      <c r="C26743" s="1">
        <f t="shared" si="835"/>
        <v>3</v>
      </c>
      <c r="D26743">
        <v>2615</v>
      </c>
      <c r="E26743" t="s">
        <v>37</v>
      </c>
      <c r="F26743" s="4">
        <v>840000</v>
      </c>
      <c r="G26743" t="s">
        <v>5</v>
      </c>
      <c r="H26743">
        <v>4</v>
      </c>
      <c r="I26743" s="4">
        <f>IF(E26743="Rhode Island", Table1[[#This Row],[price]]*$L$3, IF(E26743="Massachusetts", Table1[[#This Row],[price]]*$L$2, 1))</f>
        <v>840000</v>
      </c>
    </row>
    <row r="26744" spans="1:9" x14ac:dyDescent="0.25">
      <c r="A26744" s="2">
        <v>43309</v>
      </c>
      <c r="B26744" s="1">
        <f t="shared" si="834"/>
        <v>2018</v>
      </c>
      <c r="C26744" s="1">
        <f t="shared" si="835"/>
        <v>3</v>
      </c>
      <c r="D26744">
        <v>2602</v>
      </c>
      <c r="E26744" t="s">
        <v>37</v>
      </c>
      <c r="F26744" s="4">
        <v>875000</v>
      </c>
      <c r="G26744" t="s">
        <v>5</v>
      </c>
      <c r="H26744">
        <v>5</v>
      </c>
      <c r="I26744" s="4">
        <f>IF(E26744="Rhode Island", Table1[[#This Row],[price]]*$L$3, IF(E26744="Massachusetts", Table1[[#This Row],[price]]*$L$2, 1))</f>
        <v>875000</v>
      </c>
    </row>
    <row r="26745" spans="1:9" x14ac:dyDescent="0.25">
      <c r="A26745" s="2">
        <v>43309</v>
      </c>
      <c r="B26745" s="1">
        <f t="shared" si="834"/>
        <v>2018</v>
      </c>
      <c r="C26745" s="1">
        <f t="shared" si="835"/>
        <v>3</v>
      </c>
      <c r="D26745">
        <v>2602</v>
      </c>
      <c r="E26745" t="s">
        <v>37</v>
      </c>
      <c r="F26745" s="4">
        <v>920000</v>
      </c>
      <c r="G26745" t="s">
        <v>5</v>
      </c>
      <c r="H26745">
        <v>3</v>
      </c>
      <c r="I26745" s="4">
        <f>IF(E26745="Rhode Island", Table1[[#This Row],[price]]*$L$3, IF(E26745="Massachusetts", Table1[[#This Row],[price]]*$L$2, 1))</f>
        <v>920000</v>
      </c>
    </row>
    <row r="26746" spans="1:9" x14ac:dyDescent="0.25">
      <c r="A26746" s="2">
        <v>43309</v>
      </c>
      <c r="B26746" s="1">
        <f t="shared" si="834"/>
        <v>2018</v>
      </c>
      <c r="C26746" s="1">
        <f t="shared" si="835"/>
        <v>3</v>
      </c>
      <c r="D26746">
        <v>2600</v>
      </c>
      <c r="E26746" t="s">
        <v>37</v>
      </c>
      <c r="F26746" s="4">
        <v>940000</v>
      </c>
      <c r="G26746" t="s">
        <v>5</v>
      </c>
      <c r="H26746">
        <v>3</v>
      </c>
      <c r="I26746" s="4">
        <f>IF(E26746="Rhode Island", Table1[[#This Row],[price]]*$L$3, IF(E26746="Massachusetts", Table1[[#This Row],[price]]*$L$2, 1))</f>
        <v>940000</v>
      </c>
    </row>
    <row r="26747" spans="1:9" x14ac:dyDescent="0.25">
      <c r="A26747" s="2">
        <v>43309</v>
      </c>
      <c r="B26747" s="1">
        <f t="shared" si="834"/>
        <v>2018</v>
      </c>
      <c r="C26747" s="1">
        <f t="shared" si="835"/>
        <v>3</v>
      </c>
      <c r="D26747">
        <v>2602</v>
      </c>
      <c r="E26747" t="s">
        <v>37</v>
      </c>
      <c r="F26747" s="4">
        <v>1130000</v>
      </c>
      <c r="G26747" t="s">
        <v>5</v>
      </c>
      <c r="H26747">
        <v>3</v>
      </c>
      <c r="I26747" s="4">
        <f>IF(E26747="Rhode Island", Table1[[#This Row],[price]]*$L$3, IF(E26747="Massachusetts", Table1[[#This Row],[price]]*$L$2, 1))</f>
        <v>1130000</v>
      </c>
    </row>
    <row r="26748" spans="1:9" x14ac:dyDescent="0.25">
      <c r="A26748" s="2">
        <v>43309</v>
      </c>
      <c r="B26748" s="1">
        <f t="shared" si="834"/>
        <v>2018</v>
      </c>
      <c r="C26748" s="1">
        <f t="shared" si="835"/>
        <v>3</v>
      </c>
      <c r="D26748">
        <v>2606</v>
      </c>
      <c r="E26748" t="s">
        <v>37</v>
      </c>
      <c r="F26748" s="4">
        <v>1200000</v>
      </c>
      <c r="G26748" t="s">
        <v>5</v>
      </c>
      <c r="H26748">
        <v>4</v>
      </c>
      <c r="I26748" s="4">
        <f>IF(E26748="Rhode Island", Table1[[#This Row],[price]]*$L$3, IF(E26748="Massachusetts", Table1[[#This Row],[price]]*$L$2, 1))</f>
        <v>1200000</v>
      </c>
    </row>
    <row r="26749" spans="1:9" x14ac:dyDescent="0.25">
      <c r="A26749" s="2">
        <v>43309</v>
      </c>
      <c r="B26749" s="1">
        <f t="shared" si="834"/>
        <v>2018</v>
      </c>
      <c r="C26749" s="1">
        <f t="shared" si="835"/>
        <v>3</v>
      </c>
      <c r="D26749">
        <v>2604</v>
      </c>
      <c r="E26749" t="s">
        <v>37</v>
      </c>
      <c r="F26749" s="4">
        <v>1554000</v>
      </c>
      <c r="G26749" t="s">
        <v>5</v>
      </c>
      <c r="H26749">
        <v>3</v>
      </c>
      <c r="I26749" s="4">
        <f>IF(E26749="Rhode Island", Table1[[#This Row],[price]]*$L$3, IF(E26749="Massachusetts", Table1[[#This Row],[price]]*$L$2, 1))</f>
        <v>1554000</v>
      </c>
    </row>
    <row r="26750" spans="1:9" x14ac:dyDescent="0.25">
      <c r="A26750" s="2">
        <v>43311</v>
      </c>
      <c r="B26750" s="1">
        <f t="shared" si="834"/>
        <v>2018</v>
      </c>
      <c r="C26750" s="1">
        <f t="shared" si="835"/>
        <v>3</v>
      </c>
      <c r="D26750">
        <v>2914</v>
      </c>
      <c r="E26750" t="s">
        <v>36</v>
      </c>
      <c r="F26750" s="4">
        <v>415000</v>
      </c>
      <c r="G26750" t="s">
        <v>5</v>
      </c>
      <c r="H26750">
        <v>3</v>
      </c>
      <c r="I26750" s="4">
        <f>IF(E26750="Rhode Island", Table1[[#This Row],[price]]*$L$3, IF(E26750="Massachusetts", Table1[[#This Row],[price]]*$L$2, 1))</f>
        <v>415000</v>
      </c>
    </row>
    <row r="26751" spans="1:9" x14ac:dyDescent="0.25">
      <c r="A26751" s="2">
        <v>43311</v>
      </c>
      <c r="B26751" s="1">
        <f t="shared" si="834"/>
        <v>2018</v>
      </c>
      <c r="C26751" s="1">
        <f t="shared" si="835"/>
        <v>3</v>
      </c>
      <c r="D26751">
        <v>2913</v>
      </c>
      <c r="E26751" t="s">
        <v>36</v>
      </c>
      <c r="F26751" s="4">
        <v>420000</v>
      </c>
      <c r="G26751" t="s">
        <v>5</v>
      </c>
      <c r="H26751">
        <v>2</v>
      </c>
      <c r="I26751" s="4">
        <f>IF(E26751="Rhode Island", Table1[[#This Row],[price]]*$L$3, IF(E26751="Massachusetts", Table1[[#This Row],[price]]*$L$2, 1))</f>
        <v>420000</v>
      </c>
    </row>
    <row r="26752" spans="1:9" x14ac:dyDescent="0.25">
      <c r="A26752" s="2">
        <v>43311</v>
      </c>
      <c r="B26752" s="1">
        <f t="shared" si="834"/>
        <v>2018</v>
      </c>
      <c r="C26752" s="1">
        <f t="shared" si="835"/>
        <v>3</v>
      </c>
      <c r="D26752">
        <v>2612</v>
      </c>
      <c r="E26752" t="s">
        <v>37</v>
      </c>
      <c r="F26752" s="4">
        <v>460000</v>
      </c>
      <c r="G26752" t="s">
        <v>5</v>
      </c>
      <c r="H26752">
        <v>2</v>
      </c>
      <c r="I26752" s="4">
        <f>IF(E26752="Rhode Island", Table1[[#This Row],[price]]*$L$3, IF(E26752="Massachusetts", Table1[[#This Row],[price]]*$L$2, 1))</f>
        <v>460000</v>
      </c>
    </row>
    <row r="26753" spans="1:9" x14ac:dyDescent="0.25">
      <c r="A26753" s="2">
        <v>43311</v>
      </c>
      <c r="B26753" s="1">
        <f t="shared" si="834"/>
        <v>2018</v>
      </c>
      <c r="C26753" s="1">
        <f t="shared" si="835"/>
        <v>3</v>
      </c>
      <c r="D26753">
        <v>2615</v>
      </c>
      <c r="E26753" t="s">
        <v>37</v>
      </c>
      <c r="F26753" s="4">
        <v>515000</v>
      </c>
      <c r="G26753" t="s">
        <v>5</v>
      </c>
      <c r="H26753">
        <v>3</v>
      </c>
      <c r="I26753" s="4">
        <f>IF(E26753="Rhode Island", Table1[[#This Row],[price]]*$L$3, IF(E26753="Massachusetts", Table1[[#This Row],[price]]*$L$2, 1))</f>
        <v>515000</v>
      </c>
    </row>
    <row r="26754" spans="1:9" x14ac:dyDescent="0.25">
      <c r="A26754" s="2">
        <v>43311</v>
      </c>
      <c r="B26754" s="1">
        <f t="shared" ref="B26754:B26817" si="836">YEAR(A26754)</f>
        <v>2018</v>
      </c>
      <c r="C26754" s="1">
        <f t="shared" ref="C26754:C26817" si="837">ROUNDUP(MONTH(A26754)/3,0)</f>
        <v>3</v>
      </c>
      <c r="D26754">
        <v>2902</v>
      </c>
      <c r="E26754" t="s">
        <v>36</v>
      </c>
      <c r="F26754" s="4">
        <v>540000</v>
      </c>
      <c r="G26754" t="s">
        <v>5</v>
      </c>
      <c r="H26754">
        <v>3</v>
      </c>
      <c r="I26754" s="4">
        <f>IF(E26754="Rhode Island", Table1[[#This Row],[price]]*$L$3, IF(E26754="Massachusetts", Table1[[#This Row],[price]]*$L$2, 1))</f>
        <v>540000</v>
      </c>
    </row>
    <row r="26755" spans="1:9" x14ac:dyDescent="0.25">
      <c r="A26755" s="2">
        <v>43311</v>
      </c>
      <c r="B26755" s="1">
        <f t="shared" si="836"/>
        <v>2018</v>
      </c>
      <c r="C26755" s="1">
        <f t="shared" si="837"/>
        <v>3</v>
      </c>
      <c r="D26755">
        <v>2615</v>
      </c>
      <c r="E26755" t="s">
        <v>37</v>
      </c>
      <c r="F26755" s="4">
        <v>576000</v>
      </c>
      <c r="G26755" t="s">
        <v>5</v>
      </c>
      <c r="H26755">
        <v>4</v>
      </c>
      <c r="I26755" s="4">
        <f>IF(E26755="Rhode Island", Table1[[#This Row],[price]]*$L$3, IF(E26755="Massachusetts", Table1[[#This Row],[price]]*$L$2, 1))</f>
        <v>576000</v>
      </c>
    </row>
    <row r="26756" spans="1:9" x14ac:dyDescent="0.25">
      <c r="A26756" s="2">
        <v>43311</v>
      </c>
      <c r="B26756" s="1">
        <f t="shared" si="836"/>
        <v>2018</v>
      </c>
      <c r="C26756" s="1">
        <f t="shared" si="837"/>
        <v>3</v>
      </c>
      <c r="D26756">
        <v>2914</v>
      </c>
      <c r="E26756" t="s">
        <v>36</v>
      </c>
      <c r="F26756" s="4">
        <v>640000</v>
      </c>
      <c r="G26756" t="s">
        <v>5</v>
      </c>
      <c r="H26756">
        <v>3</v>
      </c>
      <c r="I26756" s="4">
        <f>IF(E26756="Rhode Island", Table1[[#This Row],[price]]*$L$3, IF(E26756="Massachusetts", Table1[[#This Row],[price]]*$L$2, 1))</f>
        <v>640000</v>
      </c>
    </row>
    <row r="26757" spans="1:9" x14ac:dyDescent="0.25">
      <c r="A26757" s="2">
        <v>43311</v>
      </c>
      <c r="B26757" s="1">
        <f t="shared" si="836"/>
        <v>2018</v>
      </c>
      <c r="C26757" s="1">
        <f t="shared" si="837"/>
        <v>3</v>
      </c>
      <c r="D26757">
        <v>2902</v>
      </c>
      <c r="E26757" t="s">
        <v>36</v>
      </c>
      <c r="F26757" s="4">
        <v>650000</v>
      </c>
      <c r="G26757" t="s">
        <v>5</v>
      </c>
      <c r="H26757">
        <v>4</v>
      </c>
      <c r="I26757" s="4">
        <f>IF(E26757="Rhode Island", Table1[[#This Row],[price]]*$L$3, IF(E26757="Massachusetts", Table1[[#This Row],[price]]*$L$2, 1))</f>
        <v>650000</v>
      </c>
    </row>
    <row r="26758" spans="1:9" x14ac:dyDescent="0.25">
      <c r="A26758" s="2">
        <v>43311</v>
      </c>
      <c r="B26758" s="1">
        <f t="shared" si="836"/>
        <v>2018</v>
      </c>
      <c r="C26758" s="1">
        <f t="shared" si="837"/>
        <v>3</v>
      </c>
      <c r="D26758">
        <v>2615</v>
      </c>
      <c r="E26758" t="s">
        <v>37</v>
      </c>
      <c r="F26758" s="4">
        <v>697000</v>
      </c>
      <c r="G26758" t="s">
        <v>5</v>
      </c>
      <c r="H26758">
        <v>4</v>
      </c>
      <c r="I26758" s="4">
        <f>IF(E26758="Rhode Island", Table1[[#This Row],[price]]*$L$3, IF(E26758="Massachusetts", Table1[[#This Row],[price]]*$L$2, 1))</f>
        <v>697000</v>
      </c>
    </row>
    <row r="26759" spans="1:9" x14ac:dyDescent="0.25">
      <c r="A26759" s="2">
        <v>43311</v>
      </c>
      <c r="B26759" s="1">
        <f t="shared" si="836"/>
        <v>2018</v>
      </c>
      <c r="C26759" s="1">
        <f t="shared" si="837"/>
        <v>3</v>
      </c>
      <c r="D26759">
        <v>2612</v>
      </c>
      <c r="E26759" t="s">
        <v>37</v>
      </c>
      <c r="F26759" s="4">
        <v>880000</v>
      </c>
      <c r="G26759" t="s">
        <v>5</v>
      </c>
      <c r="H26759">
        <v>3</v>
      </c>
      <c r="I26759" s="4">
        <f>IF(E26759="Rhode Island", Table1[[#This Row],[price]]*$L$3, IF(E26759="Massachusetts", Table1[[#This Row],[price]]*$L$2, 1))</f>
        <v>880000</v>
      </c>
    </row>
    <row r="26760" spans="1:9" x14ac:dyDescent="0.25">
      <c r="A26760" s="2">
        <v>43311</v>
      </c>
      <c r="B26760" s="1">
        <f t="shared" si="836"/>
        <v>2018</v>
      </c>
      <c r="C26760" s="1">
        <f t="shared" si="837"/>
        <v>3</v>
      </c>
      <c r="D26760">
        <v>2605</v>
      </c>
      <c r="E26760" t="s">
        <v>37</v>
      </c>
      <c r="F26760" s="4">
        <v>1162500</v>
      </c>
      <c r="G26760" t="s">
        <v>5</v>
      </c>
      <c r="H26760">
        <v>4</v>
      </c>
      <c r="I26760" s="4">
        <f>IF(E26760="Rhode Island", Table1[[#This Row],[price]]*$L$3, IF(E26760="Massachusetts", Table1[[#This Row],[price]]*$L$2, 1))</f>
        <v>1162500</v>
      </c>
    </row>
    <row r="26761" spans="1:9" x14ac:dyDescent="0.25">
      <c r="A26761" s="2">
        <v>43311</v>
      </c>
      <c r="B26761" s="1">
        <f t="shared" si="836"/>
        <v>2018</v>
      </c>
      <c r="C26761" s="1">
        <f t="shared" si="837"/>
        <v>3</v>
      </c>
      <c r="D26761">
        <v>2606</v>
      </c>
      <c r="E26761" t="s">
        <v>37</v>
      </c>
      <c r="F26761" s="4">
        <v>2610000</v>
      </c>
      <c r="G26761" t="s">
        <v>5</v>
      </c>
      <c r="H26761">
        <v>4</v>
      </c>
      <c r="I26761" s="4">
        <f>IF(E26761="Rhode Island", Table1[[#This Row],[price]]*$L$3, IF(E26761="Massachusetts", Table1[[#This Row],[price]]*$L$2, 1))</f>
        <v>2610000</v>
      </c>
    </row>
    <row r="26762" spans="1:9" x14ac:dyDescent="0.25">
      <c r="A26762" s="2">
        <v>43311</v>
      </c>
      <c r="B26762" s="1">
        <f t="shared" si="836"/>
        <v>2018</v>
      </c>
      <c r="C26762" s="1">
        <f t="shared" si="837"/>
        <v>3</v>
      </c>
      <c r="D26762">
        <v>2617</v>
      </c>
      <c r="E26762" t="s">
        <v>37</v>
      </c>
      <c r="F26762" s="4">
        <v>325000</v>
      </c>
      <c r="G26762" t="s">
        <v>6</v>
      </c>
      <c r="H26762">
        <v>1</v>
      </c>
      <c r="I26762" s="4">
        <f>IF(E26762="Rhode Island", Table1[[#This Row],[price]]*$L$3, IF(E26762="Massachusetts", Table1[[#This Row],[price]]*$L$2, 1))</f>
        <v>325000</v>
      </c>
    </row>
    <row r="26763" spans="1:9" x14ac:dyDescent="0.25">
      <c r="A26763" s="2">
        <v>43311</v>
      </c>
      <c r="B26763" s="1">
        <f t="shared" si="836"/>
        <v>2018</v>
      </c>
      <c r="C26763" s="1">
        <f t="shared" si="837"/>
        <v>3</v>
      </c>
      <c r="D26763">
        <v>2914</v>
      </c>
      <c r="E26763" t="s">
        <v>36</v>
      </c>
      <c r="F26763" s="4">
        <v>335000</v>
      </c>
      <c r="G26763" t="s">
        <v>6</v>
      </c>
      <c r="H26763">
        <v>2</v>
      </c>
      <c r="I26763" s="4">
        <f>IF(E26763="Rhode Island", Table1[[#This Row],[price]]*$L$3, IF(E26763="Massachusetts", Table1[[#This Row],[price]]*$L$2, 1))</f>
        <v>335000</v>
      </c>
    </row>
    <row r="26764" spans="1:9" x14ac:dyDescent="0.25">
      <c r="A26764" s="2">
        <v>43311</v>
      </c>
      <c r="B26764" s="1">
        <f t="shared" si="836"/>
        <v>2018</v>
      </c>
      <c r="C26764" s="1">
        <f t="shared" si="837"/>
        <v>3</v>
      </c>
      <c r="D26764">
        <v>2602</v>
      </c>
      <c r="E26764" t="s">
        <v>37</v>
      </c>
      <c r="F26764" s="4">
        <v>352000</v>
      </c>
      <c r="G26764" t="s">
        <v>6</v>
      </c>
      <c r="H26764">
        <v>2</v>
      </c>
      <c r="I26764" s="4">
        <f>IF(E26764="Rhode Island", Table1[[#This Row],[price]]*$L$3, IF(E26764="Massachusetts", Table1[[#This Row],[price]]*$L$2, 1))</f>
        <v>352000</v>
      </c>
    </row>
    <row r="26765" spans="1:9" x14ac:dyDescent="0.25">
      <c r="A26765" s="2">
        <v>43311</v>
      </c>
      <c r="B26765" s="1">
        <f t="shared" si="836"/>
        <v>2018</v>
      </c>
      <c r="C26765" s="1">
        <f t="shared" si="837"/>
        <v>3</v>
      </c>
      <c r="D26765">
        <v>2612</v>
      </c>
      <c r="E26765" t="s">
        <v>37</v>
      </c>
      <c r="F26765" s="4">
        <v>675888</v>
      </c>
      <c r="G26765" t="s">
        <v>6</v>
      </c>
      <c r="H26765">
        <v>2</v>
      </c>
      <c r="I26765" s="4">
        <f>IF(E26765="Rhode Island", Table1[[#This Row],[price]]*$L$3, IF(E26765="Massachusetts", Table1[[#This Row],[price]]*$L$2, 1))</f>
        <v>675888</v>
      </c>
    </row>
    <row r="26766" spans="1:9" x14ac:dyDescent="0.25">
      <c r="A26766" s="2">
        <v>43312</v>
      </c>
      <c r="B26766" s="1">
        <f t="shared" si="836"/>
        <v>2018</v>
      </c>
      <c r="C26766" s="1">
        <f t="shared" si="837"/>
        <v>3</v>
      </c>
      <c r="D26766">
        <v>2906</v>
      </c>
      <c r="E26766" t="s">
        <v>36</v>
      </c>
      <c r="F26766" s="4">
        <v>450000</v>
      </c>
      <c r="G26766" t="s">
        <v>5</v>
      </c>
      <c r="H26766">
        <v>3</v>
      </c>
      <c r="I26766" s="4">
        <f>IF(E26766="Rhode Island", Table1[[#This Row],[price]]*$L$3, IF(E26766="Massachusetts", Table1[[#This Row],[price]]*$L$2, 1))</f>
        <v>450000</v>
      </c>
    </row>
    <row r="26767" spans="1:9" x14ac:dyDescent="0.25">
      <c r="A26767" s="2">
        <v>43312</v>
      </c>
      <c r="B26767" s="1">
        <f t="shared" si="836"/>
        <v>2018</v>
      </c>
      <c r="C26767" s="1">
        <f t="shared" si="837"/>
        <v>3</v>
      </c>
      <c r="D26767">
        <v>2914</v>
      </c>
      <c r="E26767" t="s">
        <v>36</v>
      </c>
      <c r="F26767" s="4">
        <v>455150</v>
      </c>
      <c r="G26767" t="s">
        <v>5</v>
      </c>
      <c r="H26767">
        <v>2</v>
      </c>
      <c r="I26767" s="4">
        <f>IF(E26767="Rhode Island", Table1[[#This Row],[price]]*$L$3, IF(E26767="Massachusetts", Table1[[#This Row],[price]]*$L$2, 1))</f>
        <v>455150</v>
      </c>
    </row>
    <row r="26768" spans="1:9" x14ac:dyDescent="0.25">
      <c r="A26768" s="2">
        <v>43312</v>
      </c>
      <c r="B26768" s="1">
        <f t="shared" si="836"/>
        <v>2018</v>
      </c>
      <c r="C26768" s="1">
        <f t="shared" si="837"/>
        <v>3</v>
      </c>
      <c r="D26768">
        <v>2615</v>
      </c>
      <c r="E26768" t="s">
        <v>37</v>
      </c>
      <c r="F26768" s="4">
        <v>490000</v>
      </c>
      <c r="G26768" t="s">
        <v>5</v>
      </c>
      <c r="H26768">
        <v>3</v>
      </c>
      <c r="I26768" s="4">
        <f>IF(E26768="Rhode Island", Table1[[#This Row],[price]]*$L$3, IF(E26768="Massachusetts", Table1[[#This Row],[price]]*$L$2, 1))</f>
        <v>490000</v>
      </c>
    </row>
    <row r="26769" spans="1:9" x14ac:dyDescent="0.25">
      <c r="A26769" s="2">
        <v>43312</v>
      </c>
      <c r="B26769" s="1">
        <f t="shared" si="836"/>
        <v>2018</v>
      </c>
      <c r="C26769" s="1">
        <f t="shared" si="837"/>
        <v>3</v>
      </c>
      <c r="D26769">
        <v>2903</v>
      </c>
      <c r="E26769" t="s">
        <v>36</v>
      </c>
      <c r="F26769" s="4">
        <v>519000</v>
      </c>
      <c r="G26769" t="s">
        <v>5</v>
      </c>
      <c r="H26769">
        <v>3</v>
      </c>
      <c r="I26769" s="4">
        <f>IF(E26769="Rhode Island", Table1[[#This Row],[price]]*$L$3, IF(E26769="Massachusetts", Table1[[#This Row],[price]]*$L$2, 1))</f>
        <v>519000</v>
      </c>
    </row>
    <row r="26770" spans="1:9" x14ac:dyDescent="0.25">
      <c r="A26770" s="2">
        <v>43312</v>
      </c>
      <c r="B26770" s="1">
        <f t="shared" si="836"/>
        <v>2018</v>
      </c>
      <c r="C26770" s="1">
        <f t="shared" si="837"/>
        <v>3</v>
      </c>
      <c r="D26770">
        <v>2615</v>
      </c>
      <c r="E26770" t="s">
        <v>37</v>
      </c>
      <c r="F26770" s="4">
        <v>642000</v>
      </c>
      <c r="G26770" t="s">
        <v>5</v>
      </c>
      <c r="H26770">
        <v>4</v>
      </c>
      <c r="I26770" s="4">
        <f>IF(E26770="Rhode Island", Table1[[#This Row],[price]]*$L$3, IF(E26770="Massachusetts", Table1[[#This Row],[price]]*$L$2, 1))</f>
        <v>642000</v>
      </c>
    </row>
    <row r="26771" spans="1:9" x14ac:dyDescent="0.25">
      <c r="A26771" s="2">
        <v>43312</v>
      </c>
      <c r="B26771" s="1">
        <f t="shared" si="836"/>
        <v>2018</v>
      </c>
      <c r="C26771" s="1">
        <f t="shared" si="837"/>
        <v>3</v>
      </c>
      <c r="D26771">
        <v>2914</v>
      </c>
      <c r="E26771" t="s">
        <v>36</v>
      </c>
      <c r="F26771" s="4">
        <v>666000</v>
      </c>
      <c r="G26771" t="s">
        <v>5</v>
      </c>
      <c r="H26771">
        <v>4</v>
      </c>
      <c r="I26771" s="4">
        <f>IF(E26771="Rhode Island", Table1[[#This Row],[price]]*$L$3, IF(E26771="Massachusetts", Table1[[#This Row],[price]]*$L$2, 1))</f>
        <v>666000</v>
      </c>
    </row>
    <row r="26772" spans="1:9" x14ac:dyDescent="0.25">
      <c r="A26772" s="2">
        <v>43312</v>
      </c>
      <c r="B26772" s="1">
        <f t="shared" si="836"/>
        <v>2018</v>
      </c>
      <c r="C26772" s="1">
        <f t="shared" si="837"/>
        <v>3</v>
      </c>
      <c r="D26772">
        <v>2906</v>
      </c>
      <c r="E26772" t="s">
        <v>36</v>
      </c>
      <c r="F26772" s="4">
        <v>735000</v>
      </c>
      <c r="G26772" t="s">
        <v>5</v>
      </c>
      <c r="H26772">
        <v>4</v>
      </c>
      <c r="I26772" s="4">
        <f>IF(E26772="Rhode Island", Table1[[#This Row],[price]]*$L$3, IF(E26772="Massachusetts", Table1[[#This Row],[price]]*$L$2, 1))</f>
        <v>735000</v>
      </c>
    </row>
    <row r="26773" spans="1:9" x14ac:dyDescent="0.25">
      <c r="A26773" s="2">
        <v>43312</v>
      </c>
      <c r="B26773" s="1">
        <f t="shared" si="836"/>
        <v>2018</v>
      </c>
      <c r="C26773" s="1">
        <f t="shared" si="837"/>
        <v>3</v>
      </c>
      <c r="D26773">
        <v>2913</v>
      </c>
      <c r="E26773" t="s">
        <v>36</v>
      </c>
      <c r="F26773" s="4">
        <v>750000</v>
      </c>
      <c r="G26773" t="s">
        <v>5</v>
      </c>
      <c r="H26773">
        <v>4</v>
      </c>
      <c r="I26773" s="4">
        <f>IF(E26773="Rhode Island", Table1[[#This Row],[price]]*$L$3, IF(E26773="Massachusetts", Table1[[#This Row],[price]]*$L$2, 1))</f>
        <v>750000</v>
      </c>
    </row>
    <row r="26774" spans="1:9" x14ac:dyDescent="0.25">
      <c r="A26774" s="2">
        <v>43312</v>
      </c>
      <c r="B26774" s="1">
        <f t="shared" si="836"/>
        <v>2018</v>
      </c>
      <c r="C26774" s="1">
        <f t="shared" si="837"/>
        <v>3</v>
      </c>
      <c r="D26774">
        <v>2913</v>
      </c>
      <c r="E26774" t="s">
        <v>36</v>
      </c>
      <c r="F26774" s="4">
        <v>860000</v>
      </c>
      <c r="G26774" t="s">
        <v>5</v>
      </c>
      <c r="H26774">
        <v>4</v>
      </c>
      <c r="I26774" s="4">
        <f>IF(E26774="Rhode Island", Table1[[#This Row],[price]]*$L$3, IF(E26774="Massachusetts", Table1[[#This Row],[price]]*$L$2, 1))</f>
        <v>860000</v>
      </c>
    </row>
    <row r="26775" spans="1:9" x14ac:dyDescent="0.25">
      <c r="A26775" s="2">
        <v>43312</v>
      </c>
      <c r="B26775" s="1">
        <f t="shared" si="836"/>
        <v>2018</v>
      </c>
      <c r="C26775" s="1">
        <f t="shared" si="837"/>
        <v>3</v>
      </c>
      <c r="D26775">
        <v>2912</v>
      </c>
      <c r="E26775" t="s">
        <v>36</v>
      </c>
      <c r="F26775" s="4">
        <v>995000</v>
      </c>
      <c r="G26775" t="s">
        <v>5</v>
      </c>
      <c r="H26775">
        <v>5</v>
      </c>
      <c r="I26775" s="4">
        <f>IF(E26775="Rhode Island", Table1[[#This Row],[price]]*$L$3, IF(E26775="Massachusetts", Table1[[#This Row],[price]]*$L$2, 1))</f>
        <v>995000</v>
      </c>
    </row>
    <row r="26776" spans="1:9" x14ac:dyDescent="0.25">
      <c r="A26776" s="2">
        <v>43312</v>
      </c>
      <c r="B26776" s="1">
        <f t="shared" si="836"/>
        <v>2018</v>
      </c>
      <c r="C26776" s="1">
        <f t="shared" si="837"/>
        <v>3</v>
      </c>
      <c r="D26776">
        <v>2602</v>
      </c>
      <c r="E26776" t="s">
        <v>37</v>
      </c>
      <c r="F26776" s="4">
        <v>1070000</v>
      </c>
      <c r="G26776" t="s">
        <v>5</v>
      </c>
      <c r="H26776">
        <v>4</v>
      </c>
      <c r="I26776" s="4">
        <f>IF(E26776="Rhode Island", Table1[[#This Row],[price]]*$L$3, IF(E26776="Massachusetts", Table1[[#This Row],[price]]*$L$2, 1))</f>
        <v>1070000</v>
      </c>
    </row>
    <row r="26777" spans="1:9" x14ac:dyDescent="0.25">
      <c r="A26777" s="2">
        <v>43312</v>
      </c>
      <c r="B26777" s="1">
        <f t="shared" si="836"/>
        <v>2018</v>
      </c>
      <c r="C26777" s="1">
        <f t="shared" si="837"/>
        <v>3</v>
      </c>
      <c r="D26777">
        <v>2603</v>
      </c>
      <c r="E26777" t="s">
        <v>37</v>
      </c>
      <c r="F26777" s="4">
        <v>1950000</v>
      </c>
      <c r="G26777" t="s">
        <v>5</v>
      </c>
      <c r="H26777">
        <v>4</v>
      </c>
      <c r="I26777" s="4">
        <f>IF(E26777="Rhode Island", Table1[[#This Row],[price]]*$L$3, IF(E26777="Massachusetts", Table1[[#This Row],[price]]*$L$2, 1))</f>
        <v>1950000</v>
      </c>
    </row>
    <row r="26778" spans="1:9" x14ac:dyDescent="0.25">
      <c r="A26778" s="2">
        <v>43312</v>
      </c>
      <c r="B26778" s="1">
        <f t="shared" si="836"/>
        <v>2018</v>
      </c>
      <c r="C26778" s="1">
        <f t="shared" si="837"/>
        <v>3</v>
      </c>
      <c r="D26778">
        <v>2612</v>
      </c>
      <c r="E26778" t="s">
        <v>37</v>
      </c>
      <c r="F26778" s="4">
        <v>370000</v>
      </c>
      <c r="G26778" t="s">
        <v>6</v>
      </c>
      <c r="H26778">
        <v>1</v>
      </c>
      <c r="I26778" s="4">
        <f>IF(E26778="Rhode Island", Table1[[#This Row],[price]]*$L$3, IF(E26778="Massachusetts", Table1[[#This Row],[price]]*$L$2, 1))</f>
        <v>370000</v>
      </c>
    </row>
    <row r="26779" spans="1:9" x14ac:dyDescent="0.25">
      <c r="A26779" s="2">
        <v>43312</v>
      </c>
      <c r="B26779" s="1">
        <f t="shared" si="836"/>
        <v>2018</v>
      </c>
      <c r="C26779" s="1">
        <f t="shared" si="837"/>
        <v>3</v>
      </c>
      <c r="D26779">
        <v>2612</v>
      </c>
      <c r="E26779" t="s">
        <v>37</v>
      </c>
      <c r="F26779" s="4">
        <v>435000</v>
      </c>
      <c r="G26779" t="s">
        <v>6</v>
      </c>
      <c r="H26779">
        <v>1</v>
      </c>
      <c r="I26779" s="4">
        <f>IF(E26779="Rhode Island", Table1[[#This Row],[price]]*$L$3, IF(E26779="Massachusetts", Table1[[#This Row],[price]]*$L$2, 1))</f>
        <v>435000</v>
      </c>
    </row>
    <row r="26780" spans="1:9" x14ac:dyDescent="0.25">
      <c r="A26780" s="2">
        <v>43313</v>
      </c>
      <c r="B26780" s="1">
        <f t="shared" si="836"/>
        <v>2018</v>
      </c>
      <c r="C26780" s="1">
        <f t="shared" si="837"/>
        <v>3</v>
      </c>
      <c r="D26780">
        <v>2602</v>
      </c>
      <c r="E26780" t="s">
        <v>37</v>
      </c>
      <c r="F26780" s="4">
        <v>350000</v>
      </c>
      <c r="G26780" t="s">
        <v>5</v>
      </c>
      <c r="H26780">
        <v>3</v>
      </c>
      <c r="I26780" s="4">
        <f>IF(E26780="Rhode Island", Table1[[#This Row],[price]]*$L$3, IF(E26780="Massachusetts", Table1[[#This Row],[price]]*$L$2, 1))</f>
        <v>350000</v>
      </c>
    </row>
    <row r="26781" spans="1:9" x14ac:dyDescent="0.25">
      <c r="A26781" s="2">
        <v>43313</v>
      </c>
      <c r="B26781" s="1">
        <f t="shared" si="836"/>
        <v>2018</v>
      </c>
      <c r="C26781" s="1">
        <f t="shared" si="837"/>
        <v>3</v>
      </c>
      <c r="D26781">
        <v>2903</v>
      </c>
      <c r="E26781" t="s">
        <v>36</v>
      </c>
      <c r="F26781" s="4">
        <v>550000</v>
      </c>
      <c r="G26781" t="s">
        <v>5</v>
      </c>
      <c r="H26781">
        <v>4</v>
      </c>
      <c r="I26781" s="4">
        <f>IF(E26781="Rhode Island", Table1[[#This Row],[price]]*$L$3, IF(E26781="Massachusetts", Table1[[#This Row],[price]]*$L$2, 1))</f>
        <v>550000</v>
      </c>
    </row>
    <row r="26782" spans="1:9" x14ac:dyDescent="0.25">
      <c r="A26782" s="2">
        <v>43313</v>
      </c>
      <c r="B26782" s="1">
        <f t="shared" si="836"/>
        <v>2018</v>
      </c>
      <c r="C26782" s="1">
        <f t="shared" si="837"/>
        <v>3</v>
      </c>
      <c r="D26782">
        <v>2615</v>
      </c>
      <c r="E26782" t="s">
        <v>37</v>
      </c>
      <c r="F26782" s="4">
        <v>565000</v>
      </c>
      <c r="G26782" t="s">
        <v>5</v>
      </c>
      <c r="H26782">
        <v>3</v>
      </c>
      <c r="I26782" s="4">
        <f>IF(E26782="Rhode Island", Table1[[#This Row],[price]]*$L$3, IF(E26782="Massachusetts", Table1[[#This Row],[price]]*$L$2, 1))</f>
        <v>565000</v>
      </c>
    </row>
    <row r="26783" spans="1:9" x14ac:dyDescent="0.25">
      <c r="A26783" s="2">
        <v>43313</v>
      </c>
      <c r="B26783" s="1">
        <f t="shared" si="836"/>
        <v>2018</v>
      </c>
      <c r="C26783" s="1">
        <f t="shared" si="837"/>
        <v>3</v>
      </c>
      <c r="D26783">
        <v>2914</v>
      </c>
      <c r="E26783" t="s">
        <v>36</v>
      </c>
      <c r="F26783" s="4">
        <v>710000</v>
      </c>
      <c r="G26783" t="s">
        <v>5</v>
      </c>
      <c r="H26783">
        <v>4</v>
      </c>
      <c r="I26783" s="4">
        <f>IF(E26783="Rhode Island", Table1[[#This Row],[price]]*$L$3, IF(E26783="Massachusetts", Table1[[#This Row],[price]]*$L$2, 1))</f>
        <v>710000</v>
      </c>
    </row>
    <row r="26784" spans="1:9" x14ac:dyDescent="0.25">
      <c r="A26784" s="2">
        <v>43313</v>
      </c>
      <c r="B26784" s="1">
        <f t="shared" si="836"/>
        <v>2018</v>
      </c>
      <c r="C26784" s="1">
        <f t="shared" si="837"/>
        <v>3</v>
      </c>
      <c r="D26784">
        <v>2602</v>
      </c>
      <c r="E26784" t="s">
        <v>37</v>
      </c>
      <c r="F26784" s="4">
        <v>1160000</v>
      </c>
      <c r="G26784" t="s">
        <v>5</v>
      </c>
      <c r="H26784">
        <v>3</v>
      </c>
      <c r="I26784" s="4">
        <f>IF(E26784="Rhode Island", Table1[[#This Row],[price]]*$L$3, IF(E26784="Massachusetts", Table1[[#This Row],[price]]*$L$2, 1))</f>
        <v>1160000</v>
      </c>
    </row>
    <row r="26785" spans="1:9" x14ac:dyDescent="0.25">
      <c r="A26785" s="2">
        <v>43313</v>
      </c>
      <c r="B26785" s="1">
        <f t="shared" si="836"/>
        <v>2018</v>
      </c>
      <c r="C26785" s="1">
        <f t="shared" si="837"/>
        <v>3</v>
      </c>
      <c r="D26785">
        <v>2602</v>
      </c>
      <c r="E26785" t="s">
        <v>37</v>
      </c>
      <c r="F26785" s="4">
        <v>1370000</v>
      </c>
      <c r="G26785" t="s">
        <v>5</v>
      </c>
      <c r="H26785">
        <v>5</v>
      </c>
      <c r="I26785" s="4">
        <f>IF(E26785="Rhode Island", Table1[[#This Row],[price]]*$L$3, IF(E26785="Massachusetts", Table1[[#This Row],[price]]*$L$2, 1))</f>
        <v>1370000</v>
      </c>
    </row>
    <row r="26786" spans="1:9" x14ac:dyDescent="0.25">
      <c r="A26786" s="2">
        <v>43313</v>
      </c>
      <c r="B26786" s="1">
        <f t="shared" si="836"/>
        <v>2018</v>
      </c>
      <c r="C26786" s="1">
        <f t="shared" si="837"/>
        <v>3</v>
      </c>
      <c r="D26786">
        <v>2617</v>
      </c>
      <c r="E26786" t="s">
        <v>37</v>
      </c>
      <c r="F26786" s="4">
        <v>290000</v>
      </c>
      <c r="G26786" t="s">
        <v>6</v>
      </c>
      <c r="H26786">
        <v>1</v>
      </c>
      <c r="I26786" s="4">
        <f>IF(E26786="Rhode Island", Table1[[#This Row],[price]]*$L$3, IF(E26786="Massachusetts", Table1[[#This Row],[price]]*$L$2, 1))</f>
        <v>290000</v>
      </c>
    </row>
    <row r="26787" spans="1:9" x14ac:dyDescent="0.25">
      <c r="A26787" s="2">
        <v>43313</v>
      </c>
      <c r="B26787" s="1">
        <f t="shared" si="836"/>
        <v>2018</v>
      </c>
      <c r="C26787" s="1">
        <f t="shared" si="837"/>
        <v>3</v>
      </c>
      <c r="D26787">
        <v>2912</v>
      </c>
      <c r="E26787" t="s">
        <v>36</v>
      </c>
      <c r="F26787" s="4">
        <v>340000</v>
      </c>
      <c r="G26787" t="s">
        <v>6</v>
      </c>
      <c r="H26787">
        <v>2</v>
      </c>
      <c r="I26787" s="4">
        <f>IF(E26787="Rhode Island", Table1[[#This Row],[price]]*$L$3, IF(E26787="Massachusetts", Table1[[#This Row],[price]]*$L$2, 1))</f>
        <v>340000</v>
      </c>
    </row>
    <row r="26788" spans="1:9" x14ac:dyDescent="0.25">
      <c r="A26788" s="2">
        <v>43313</v>
      </c>
      <c r="B26788" s="1">
        <f t="shared" si="836"/>
        <v>2018</v>
      </c>
      <c r="C26788" s="1">
        <f t="shared" si="837"/>
        <v>3</v>
      </c>
      <c r="D26788">
        <v>2913</v>
      </c>
      <c r="E26788" t="s">
        <v>36</v>
      </c>
      <c r="F26788" s="4">
        <v>379500</v>
      </c>
      <c r="G26788" t="s">
        <v>6</v>
      </c>
      <c r="H26788">
        <v>2</v>
      </c>
      <c r="I26788" s="4">
        <f>IF(E26788="Rhode Island", Table1[[#This Row],[price]]*$L$3, IF(E26788="Massachusetts", Table1[[#This Row],[price]]*$L$2, 1))</f>
        <v>379500</v>
      </c>
    </row>
    <row r="26789" spans="1:9" x14ac:dyDescent="0.25">
      <c r="A26789" s="2">
        <v>43313</v>
      </c>
      <c r="B26789" s="1">
        <f t="shared" si="836"/>
        <v>2018</v>
      </c>
      <c r="C26789" s="1">
        <f t="shared" si="837"/>
        <v>3</v>
      </c>
      <c r="D26789">
        <v>2612</v>
      </c>
      <c r="E26789" t="s">
        <v>37</v>
      </c>
      <c r="F26789" s="4">
        <v>390000</v>
      </c>
      <c r="G26789" t="s">
        <v>6</v>
      </c>
      <c r="H26789">
        <v>1</v>
      </c>
      <c r="I26789" s="4">
        <f>IF(E26789="Rhode Island", Table1[[#This Row],[price]]*$L$3, IF(E26789="Massachusetts", Table1[[#This Row],[price]]*$L$2, 1))</f>
        <v>390000</v>
      </c>
    </row>
    <row r="26790" spans="1:9" x14ac:dyDescent="0.25">
      <c r="A26790" s="2">
        <v>43313</v>
      </c>
      <c r="B26790" s="1">
        <f t="shared" si="836"/>
        <v>2018</v>
      </c>
      <c r="C26790" s="1">
        <f t="shared" si="837"/>
        <v>3</v>
      </c>
      <c r="D26790">
        <v>2617</v>
      </c>
      <c r="E26790" t="s">
        <v>37</v>
      </c>
      <c r="F26790" s="4">
        <v>425000</v>
      </c>
      <c r="G26790" t="s">
        <v>6</v>
      </c>
      <c r="H26790">
        <v>2</v>
      </c>
      <c r="I26790" s="4">
        <f>IF(E26790="Rhode Island", Table1[[#This Row],[price]]*$L$3, IF(E26790="Massachusetts", Table1[[#This Row],[price]]*$L$2, 1))</f>
        <v>425000</v>
      </c>
    </row>
    <row r="26791" spans="1:9" x14ac:dyDescent="0.25">
      <c r="A26791" s="2">
        <v>43314</v>
      </c>
      <c r="B26791" s="1">
        <f t="shared" si="836"/>
        <v>2018</v>
      </c>
      <c r="C26791" s="1">
        <f t="shared" si="837"/>
        <v>3</v>
      </c>
      <c r="D26791">
        <v>2906</v>
      </c>
      <c r="E26791" t="s">
        <v>36</v>
      </c>
      <c r="F26791" s="4">
        <v>490600</v>
      </c>
      <c r="G26791" t="s">
        <v>5</v>
      </c>
      <c r="H26791">
        <v>3</v>
      </c>
      <c r="I26791" s="4">
        <f>IF(E26791="Rhode Island", Table1[[#This Row],[price]]*$L$3, IF(E26791="Massachusetts", Table1[[#This Row],[price]]*$L$2, 1))</f>
        <v>490600</v>
      </c>
    </row>
    <row r="26792" spans="1:9" x14ac:dyDescent="0.25">
      <c r="A26792" s="2">
        <v>43314</v>
      </c>
      <c r="B26792" s="1">
        <f t="shared" si="836"/>
        <v>2018</v>
      </c>
      <c r="C26792" s="1">
        <f t="shared" si="837"/>
        <v>3</v>
      </c>
      <c r="D26792">
        <v>2904</v>
      </c>
      <c r="E26792" t="s">
        <v>36</v>
      </c>
      <c r="F26792" s="4">
        <v>635000</v>
      </c>
      <c r="G26792" t="s">
        <v>5</v>
      </c>
      <c r="H26792">
        <v>3</v>
      </c>
      <c r="I26792" s="4">
        <f>IF(E26792="Rhode Island", Table1[[#This Row],[price]]*$L$3, IF(E26792="Massachusetts", Table1[[#This Row],[price]]*$L$2, 1))</f>
        <v>635000</v>
      </c>
    </row>
    <row r="26793" spans="1:9" x14ac:dyDescent="0.25">
      <c r="A26793" s="2">
        <v>43314</v>
      </c>
      <c r="B26793" s="1">
        <f t="shared" si="836"/>
        <v>2018</v>
      </c>
      <c r="C26793" s="1">
        <f t="shared" si="837"/>
        <v>3</v>
      </c>
      <c r="D26793">
        <v>2602</v>
      </c>
      <c r="E26793" t="s">
        <v>37</v>
      </c>
      <c r="F26793" s="4">
        <v>798000</v>
      </c>
      <c r="G26793" t="s">
        <v>5</v>
      </c>
      <c r="H26793">
        <v>3</v>
      </c>
      <c r="I26793" s="4">
        <f>IF(E26793="Rhode Island", Table1[[#This Row],[price]]*$L$3, IF(E26793="Massachusetts", Table1[[#This Row],[price]]*$L$2, 1))</f>
        <v>798000</v>
      </c>
    </row>
    <row r="26794" spans="1:9" x14ac:dyDescent="0.25">
      <c r="A26794" s="2">
        <v>43314</v>
      </c>
      <c r="B26794" s="1">
        <f t="shared" si="836"/>
        <v>2018</v>
      </c>
      <c r="C26794" s="1">
        <f t="shared" si="837"/>
        <v>3</v>
      </c>
      <c r="D26794">
        <v>2615</v>
      </c>
      <c r="E26794" t="s">
        <v>37</v>
      </c>
      <c r="F26794" s="4">
        <v>870000</v>
      </c>
      <c r="G26794" t="s">
        <v>5</v>
      </c>
      <c r="H26794">
        <v>5</v>
      </c>
      <c r="I26794" s="4">
        <f>IF(E26794="Rhode Island", Table1[[#This Row],[price]]*$L$3, IF(E26794="Massachusetts", Table1[[#This Row],[price]]*$L$2, 1))</f>
        <v>870000</v>
      </c>
    </row>
    <row r="26795" spans="1:9" x14ac:dyDescent="0.25">
      <c r="A26795" s="2">
        <v>43314</v>
      </c>
      <c r="B26795" s="1">
        <f t="shared" si="836"/>
        <v>2018</v>
      </c>
      <c r="C26795" s="1">
        <f t="shared" si="837"/>
        <v>3</v>
      </c>
      <c r="D26795">
        <v>2602</v>
      </c>
      <c r="E26795" t="s">
        <v>37</v>
      </c>
      <c r="F26795" s="4">
        <v>905000</v>
      </c>
      <c r="G26795" t="s">
        <v>5</v>
      </c>
      <c r="H26795">
        <v>3</v>
      </c>
      <c r="I26795" s="4">
        <f>IF(E26795="Rhode Island", Table1[[#This Row],[price]]*$L$3, IF(E26795="Massachusetts", Table1[[#This Row],[price]]*$L$2, 1))</f>
        <v>905000</v>
      </c>
    </row>
    <row r="26796" spans="1:9" x14ac:dyDescent="0.25">
      <c r="A26796" s="2">
        <v>43314</v>
      </c>
      <c r="B26796" s="1">
        <f t="shared" si="836"/>
        <v>2018</v>
      </c>
      <c r="C26796" s="1">
        <f t="shared" si="837"/>
        <v>3</v>
      </c>
      <c r="D26796">
        <v>2913</v>
      </c>
      <c r="E26796" t="s">
        <v>36</v>
      </c>
      <c r="F26796" s="4">
        <v>930000</v>
      </c>
      <c r="G26796" t="s">
        <v>5</v>
      </c>
      <c r="H26796">
        <v>5</v>
      </c>
      <c r="I26796" s="4">
        <f>IF(E26796="Rhode Island", Table1[[#This Row],[price]]*$L$3, IF(E26796="Massachusetts", Table1[[#This Row],[price]]*$L$2, 1))</f>
        <v>930000</v>
      </c>
    </row>
    <row r="26797" spans="1:9" x14ac:dyDescent="0.25">
      <c r="A26797" s="2">
        <v>43314</v>
      </c>
      <c r="B26797" s="1">
        <f t="shared" si="836"/>
        <v>2018</v>
      </c>
      <c r="C26797" s="1">
        <f t="shared" si="837"/>
        <v>3</v>
      </c>
      <c r="D26797">
        <v>2606</v>
      </c>
      <c r="E26797" t="s">
        <v>37</v>
      </c>
      <c r="F26797" s="4">
        <v>305000</v>
      </c>
      <c r="G26797" t="s">
        <v>6</v>
      </c>
      <c r="H26797">
        <v>2</v>
      </c>
      <c r="I26797" s="4">
        <f>IF(E26797="Rhode Island", Table1[[#This Row],[price]]*$L$3, IF(E26797="Massachusetts", Table1[[#This Row],[price]]*$L$2, 1))</f>
        <v>305000</v>
      </c>
    </row>
    <row r="26798" spans="1:9" x14ac:dyDescent="0.25">
      <c r="A26798" s="2">
        <v>43314</v>
      </c>
      <c r="B26798" s="1">
        <f t="shared" si="836"/>
        <v>2018</v>
      </c>
      <c r="C26798" s="1">
        <f t="shared" si="837"/>
        <v>3</v>
      </c>
      <c r="D26798">
        <v>2604</v>
      </c>
      <c r="E26798" t="s">
        <v>37</v>
      </c>
      <c r="F26798" s="4">
        <v>308000</v>
      </c>
      <c r="G26798" t="s">
        <v>6</v>
      </c>
      <c r="H26798">
        <v>0</v>
      </c>
      <c r="I26798" s="4">
        <f>IF(E26798="Rhode Island", Table1[[#This Row],[price]]*$L$3, IF(E26798="Massachusetts", Table1[[#This Row],[price]]*$L$2, 1))</f>
        <v>308000</v>
      </c>
    </row>
    <row r="26799" spans="1:9" x14ac:dyDescent="0.25">
      <c r="A26799" s="2">
        <v>43314</v>
      </c>
      <c r="B26799" s="1">
        <f t="shared" si="836"/>
        <v>2018</v>
      </c>
      <c r="C26799" s="1">
        <f t="shared" si="837"/>
        <v>3</v>
      </c>
      <c r="D26799">
        <v>2602</v>
      </c>
      <c r="E26799" t="s">
        <v>37</v>
      </c>
      <c r="F26799" s="4">
        <v>345450</v>
      </c>
      <c r="G26799" t="s">
        <v>6</v>
      </c>
      <c r="H26799">
        <v>1</v>
      </c>
      <c r="I26799" s="4">
        <f>IF(E26799="Rhode Island", Table1[[#This Row],[price]]*$L$3, IF(E26799="Massachusetts", Table1[[#This Row],[price]]*$L$2, 1))</f>
        <v>345450</v>
      </c>
    </row>
    <row r="26800" spans="1:9" x14ac:dyDescent="0.25">
      <c r="A26800" s="2">
        <v>43315</v>
      </c>
      <c r="B26800" s="1">
        <f t="shared" si="836"/>
        <v>2018</v>
      </c>
      <c r="C26800" s="1">
        <f t="shared" si="837"/>
        <v>3</v>
      </c>
      <c r="D26800">
        <v>2905</v>
      </c>
      <c r="E26800" t="s">
        <v>36</v>
      </c>
      <c r="F26800" s="4">
        <v>610000</v>
      </c>
      <c r="G26800" t="s">
        <v>5</v>
      </c>
      <c r="H26800">
        <v>3</v>
      </c>
      <c r="I26800" s="4">
        <f>IF(E26800="Rhode Island", Table1[[#This Row],[price]]*$L$3, IF(E26800="Massachusetts", Table1[[#This Row],[price]]*$L$2, 1))</f>
        <v>610000</v>
      </c>
    </row>
    <row r="26801" spans="1:9" x14ac:dyDescent="0.25">
      <c r="A26801" s="2">
        <v>43315</v>
      </c>
      <c r="B26801" s="1">
        <f t="shared" si="836"/>
        <v>2018</v>
      </c>
      <c r="C26801" s="1">
        <f t="shared" si="837"/>
        <v>3</v>
      </c>
      <c r="D26801">
        <v>2914</v>
      </c>
      <c r="E26801" t="s">
        <v>36</v>
      </c>
      <c r="F26801" s="4">
        <v>642500</v>
      </c>
      <c r="G26801" t="s">
        <v>5</v>
      </c>
      <c r="H26801">
        <v>3</v>
      </c>
      <c r="I26801" s="4">
        <f>IF(E26801="Rhode Island", Table1[[#This Row],[price]]*$L$3, IF(E26801="Massachusetts", Table1[[#This Row],[price]]*$L$2, 1))</f>
        <v>642500</v>
      </c>
    </row>
    <row r="26802" spans="1:9" x14ac:dyDescent="0.25">
      <c r="A26802" s="2">
        <v>43315</v>
      </c>
      <c r="B26802" s="1">
        <f t="shared" si="836"/>
        <v>2018</v>
      </c>
      <c r="C26802" s="1">
        <f t="shared" si="837"/>
        <v>3</v>
      </c>
      <c r="D26802">
        <v>2913</v>
      </c>
      <c r="E26802" t="s">
        <v>36</v>
      </c>
      <c r="F26802" s="4">
        <v>790000</v>
      </c>
      <c r="G26802" t="s">
        <v>5</v>
      </c>
      <c r="H26802">
        <v>4</v>
      </c>
      <c r="I26802" s="4">
        <f>IF(E26802="Rhode Island", Table1[[#This Row],[price]]*$L$3, IF(E26802="Massachusetts", Table1[[#This Row],[price]]*$L$2, 1))</f>
        <v>790000</v>
      </c>
    </row>
    <row r="26803" spans="1:9" x14ac:dyDescent="0.25">
      <c r="A26803" s="2">
        <v>43315</v>
      </c>
      <c r="B26803" s="1">
        <f t="shared" si="836"/>
        <v>2018</v>
      </c>
      <c r="C26803" s="1">
        <f t="shared" si="837"/>
        <v>3</v>
      </c>
      <c r="D26803">
        <v>2606</v>
      </c>
      <c r="E26803" t="s">
        <v>37</v>
      </c>
      <c r="F26803" s="4">
        <v>305000</v>
      </c>
      <c r="G26803" t="s">
        <v>6</v>
      </c>
      <c r="H26803">
        <v>2</v>
      </c>
      <c r="I26803" s="4">
        <f>IF(E26803="Rhode Island", Table1[[#This Row],[price]]*$L$3, IF(E26803="Massachusetts", Table1[[#This Row],[price]]*$L$2, 1))</f>
        <v>305000</v>
      </c>
    </row>
    <row r="26804" spans="1:9" x14ac:dyDescent="0.25">
      <c r="A26804" s="2">
        <v>43315</v>
      </c>
      <c r="B26804" s="1">
        <f t="shared" si="836"/>
        <v>2018</v>
      </c>
      <c r="C26804" s="1">
        <f t="shared" si="837"/>
        <v>3</v>
      </c>
      <c r="D26804">
        <v>2914</v>
      </c>
      <c r="E26804" t="s">
        <v>36</v>
      </c>
      <c r="F26804" s="4">
        <v>322000</v>
      </c>
      <c r="G26804" t="s">
        <v>6</v>
      </c>
      <c r="H26804">
        <v>2</v>
      </c>
      <c r="I26804" s="4">
        <f>IF(E26804="Rhode Island", Table1[[#This Row],[price]]*$L$3, IF(E26804="Massachusetts", Table1[[#This Row],[price]]*$L$2, 1))</f>
        <v>322000</v>
      </c>
    </row>
    <row r="26805" spans="1:9" x14ac:dyDescent="0.25">
      <c r="A26805" s="2">
        <v>43315</v>
      </c>
      <c r="B26805" s="1">
        <f t="shared" si="836"/>
        <v>2018</v>
      </c>
      <c r="C26805" s="1">
        <f t="shared" si="837"/>
        <v>3</v>
      </c>
      <c r="D26805">
        <v>2912</v>
      </c>
      <c r="E26805" t="s">
        <v>36</v>
      </c>
      <c r="F26805" s="4">
        <v>340000</v>
      </c>
      <c r="G26805" t="s">
        <v>6</v>
      </c>
      <c r="H26805">
        <v>1</v>
      </c>
      <c r="I26805" s="4">
        <f>IF(E26805="Rhode Island", Table1[[#This Row],[price]]*$L$3, IF(E26805="Massachusetts", Table1[[#This Row],[price]]*$L$2, 1))</f>
        <v>340000</v>
      </c>
    </row>
    <row r="26806" spans="1:9" x14ac:dyDescent="0.25">
      <c r="A26806" s="2">
        <v>43315</v>
      </c>
      <c r="B26806" s="1">
        <f t="shared" si="836"/>
        <v>2018</v>
      </c>
      <c r="C26806" s="1">
        <f t="shared" si="837"/>
        <v>3</v>
      </c>
      <c r="D26806">
        <v>2604</v>
      </c>
      <c r="E26806" t="s">
        <v>37</v>
      </c>
      <c r="F26806" s="4">
        <v>760000</v>
      </c>
      <c r="G26806" t="s">
        <v>6</v>
      </c>
      <c r="H26806">
        <v>2</v>
      </c>
      <c r="I26806" s="4">
        <f>IF(E26806="Rhode Island", Table1[[#This Row],[price]]*$L$3, IF(E26806="Massachusetts", Table1[[#This Row],[price]]*$L$2, 1))</f>
        <v>760000</v>
      </c>
    </row>
    <row r="26807" spans="1:9" x14ac:dyDescent="0.25">
      <c r="A26807" s="2">
        <v>43316</v>
      </c>
      <c r="B26807" s="1">
        <f t="shared" si="836"/>
        <v>2018</v>
      </c>
      <c r="C26807" s="1">
        <f t="shared" si="837"/>
        <v>3</v>
      </c>
      <c r="D26807">
        <v>2906</v>
      </c>
      <c r="E26807" t="s">
        <v>36</v>
      </c>
      <c r="F26807" s="4">
        <v>400500</v>
      </c>
      <c r="G26807" t="s">
        <v>5</v>
      </c>
      <c r="H26807">
        <v>3</v>
      </c>
      <c r="I26807" s="4">
        <f>IF(E26807="Rhode Island", Table1[[#This Row],[price]]*$L$3, IF(E26807="Massachusetts", Table1[[#This Row],[price]]*$L$2, 1))</f>
        <v>400500</v>
      </c>
    </row>
    <row r="26808" spans="1:9" x14ac:dyDescent="0.25">
      <c r="A26808" s="2">
        <v>43316</v>
      </c>
      <c r="B26808" s="1">
        <f t="shared" si="836"/>
        <v>2018</v>
      </c>
      <c r="C26808" s="1">
        <f t="shared" si="837"/>
        <v>3</v>
      </c>
      <c r="D26808">
        <v>2913</v>
      </c>
      <c r="E26808" t="s">
        <v>36</v>
      </c>
      <c r="F26808" s="4">
        <v>480000</v>
      </c>
      <c r="G26808" t="s">
        <v>5</v>
      </c>
      <c r="H26808">
        <v>3</v>
      </c>
      <c r="I26808" s="4">
        <f>IF(E26808="Rhode Island", Table1[[#This Row],[price]]*$L$3, IF(E26808="Massachusetts", Table1[[#This Row],[price]]*$L$2, 1))</f>
        <v>480000</v>
      </c>
    </row>
    <row r="26809" spans="1:9" x14ac:dyDescent="0.25">
      <c r="A26809" s="2">
        <v>43316</v>
      </c>
      <c r="B26809" s="1">
        <f t="shared" si="836"/>
        <v>2018</v>
      </c>
      <c r="C26809" s="1">
        <f t="shared" si="837"/>
        <v>3</v>
      </c>
      <c r="D26809">
        <v>2617</v>
      </c>
      <c r="E26809" t="s">
        <v>37</v>
      </c>
      <c r="F26809" s="4">
        <v>495000</v>
      </c>
      <c r="G26809" t="s">
        <v>5</v>
      </c>
      <c r="H26809">
        <v>3</v>
      </c>
      <c r="I26809" s="4">
        <f>IF(E26809="Rhode Island", Table1[[#This Row],[price]]*$L$3, IF(E26809="Massachusetts", Table1[[#This Row],[price]]*$L$2, 1))</f>
        <v>495000</v>
      </c>
    </row>
    <row r="26810" spans="1:9" x14ac:dyDescent="0.25">
      <c r="A26810" s="2">
        <v>43316</v>
      </c>
      <c r="B26810" s="1">
        <f t="shared" si="836"/>
        <v>2018</v>
      </c>
      <c r="C26810" s="1">
        <f t="shared" si="837"/>
        <v>3</v>
      </c>
      <c r="D26810">
        <v>2617</v>
      </c>
      <c r="E26810" t="s">
        <v>37</v>
      </c>
      <c r="F26810" s="4">
        <v>595000</v>
      </c>
      <c r="G26810" t="s">
        <v>5</v>
      </c>
      <c r="H26810">
        <v>3</v>
      </c>
      <c r="I26810" s="4">
        <f>IF(E26810="Rhode Island", Table1[[#This Row],[price]]*$L$3, IF(E26810="Massachusetts", Table1[[#This Row],[price]]*$L$2, 1))</f>
        <v>595000</v>
      </c>
    </row>
    <row r="26811" spans="1:9" x14ac:dyDescent="0.25">
      <c r="A26811" s="2">
        <v>43316</v>
      </c>
      <c r="B26811" s="1">
        <f t="shared" si="836"/>
        <v>2018</v>
      </c>
      <c r="C26811" s="1">
        <f t="shared" si="837"/>
        <v>3</v>
      </c>
      <c r="D26811">
        <v>2615</v>
      </c>
      <c r="E26811" t="s">
        <v>37</v>
      </c>
      <c r="F26811" s="4">
        <v>600000</v>
      </c>
      <c r="G26811" t="s">
        <v>5</v>
      </c>
      <c r="H26811">
        <v>4</v>
      </c>
      <c r="I26811" s="4">
        <f>IF(E26811="Rhode Island", Table1[[#This Row],[price]]*$L$3, IF(E26811="Massachusetts", Table1[[#This Row],[price]]*$L$2, 1))</f>
        <v>600000</v>
      </c>
    </row>
    <row r="26812" spans="1:9" x14ac:dyDescent="0.25">
      <c r="A26812" s="2">
        <v>43316</v>
      </c>
      <c r="B26812" s="1">
        <f t="shared" si="836"/>
        <v>2018</v>
      </c>
      <c r="C26812" s="1">
        <f t="shared" si="837"/>
        <v>3</v>
      </c>
      <c r="D26812">
        <v>2611</v>
      </c>
      <c r="E26812" t="s">
        <v>37</v>
      </c>
      <c r="F26812" s="4">
        <v>620000</v>
      </c>
      <c r="G26812" t="s">
        <v>5</v>
      </c>
      <c r="H26812">
        <v>3</v>
      </c>
      <c r="I26812" s="4">
        <f>IF(E26812="Rhode Island", Table1[[#This Row],[price]]*$L$3, IF(E26812="Massachusetts", Table1[[#This Row],[price]]*$L$2, 1))</f>
        <v>620000</v>
      </c>
    </row>
    <row r="26813" spans="1:9" x14ac:dyDescent="0.25">
      <c r="A26813" s="2">
        <v>43316</v>
      </c>
      <c r="B26813" s="1">
        <f t="shared" si="836"/>
        <v>2018</v>
      </c>
      <c r="C26813" s="1">
        <f t="shared" si="837"/>
        <v>3</v>
      </c>
      <c r="D26813">
        <v>2611</v>
      </c>
      <c r="E26813" t="s">
        <v>37</v>
      </c>
      <c r="F26813" s="4">
        <v>725000</v>
      </c>
      <c r="G26813" t="s">
        <v>5</v>
      </c>
      <c r="H26813">
        <v>3</v>
      </c>
      <c r="I26813" s="4">
        <f>IF(E26813="Rhode Island", Table1[[#This Row],[price]]*$L$3, IF(E26813="Massachusetts", Table1[[#This Row],[price]]*$L$2, 1))</f>
        <v>725000</v>
      </c>
    </row>
    <row r="26814" spans="1:9" x14ac:dyDescent="0.25">
      <c r="A26814" s="2">
        <v>43316</v>
      </c>
      <c r="B26814" s="1">
        <f t="shared" si="836"/>
        <v>2018</v>
      </c>
      <c r="C26814" s="1">
        <f t="shared" si="837"/>
        <v>3</v>
      </c>
      <c r="D26814">
        <v>2615</v>
      </c>
      <c r="E26814" t="s">
        <v>37</v>
      </c>
      <c r="F26814" s="4">
        <v>807000</v>
      </c>
      <c r="G26814" t="s">
        <v>5</v>
      </c>
      <c r="H26814">
        <v>4</v>
      </c>
      <c r="I26814" s="4">
        <f>IF(E26814="Rhode Island", Table1[[#This Row],[price]]*$L$3, IF(E26814="Massachusetts", Table1[[#This Row],[price]]*$L$2, 1))</f>
        <v>807000</v>
      </c>
    </row>
    <row r="26815" spans="1:9" x14ac:dyDescent="0.25">
      <c r="A26815" s="2">
        <v>43316</v>
      </c>
      <c r="B26815" s="1">
        <f t="shared" si="836"/>
        <v>2018</v>
      </c>
      <c r="C26815" s="1">
        <f t="shared" si="837"/>
        <v>3</v>
      </c>
      <c r="D26815">
        <v>2617</v>
      </c>
      <c r="E26815" t="s">
        <v>37</v>
      </c>
      <c r="F26815" s="4">
        <v>862000</v>
      </c>
      <c r="G26815" t="s">
        <v>5</v>
      </c>
      <c r="H26815">
        <v>4</v>
      </c>
      <c r="I26815" s="4">
        <f>IF(E26815="Rhode Island", Table1[[#This Row],[price]]*$L$3, IF(E26815="Massachusetts", Table1[[#This Row],[price]]*$L$2, 1))</f>
        <v>862000</v>
      </c>
    </row>
    <row r="26816" spans="1:9" x14ac:dyDescent="0.25">
      <c r="A26816" s="2">
        <v>43316</v>
      </c>
      <c r="B26816" s="1">
        <f t="shared" si="836"/>
        <v>2018</v>
      </c>
      <c r="C26816" s="1">
        <f t="shared" si="837"/>
        <v>3</v>
      </c>
      <c r="D26816">
        <v>2617</v>
      </c>
      <c r="E26816" t="s">
        <v>37</v>
      </c>
      <c r="F26816" s="4">
        <v>995000</v>
      </c>
      <c r="G26816" t="s">
        <v>5</v>
      </c>
      <c r="H26816">
        <v>3</v>
      </c>
      <c r="I26816" s="4">
        <f>IF(E26816="Rhode Island", Table1[[#This Row],[price]]*$L$3, IF(E26816="Massachusetts", Table1[[#This Row],[price]]*$L$2, 1))</f>
        <v>995000</v>
      </c>
    </row>
    <row r="26817" spans="1:9" x14ac:dyDescent="0.25">
      <c r="A26817" s="2">
        <v>43316</v>
      </c>
      <c r="B26817" s="1">
        <f t="shared" si="836"/>
        <v>2018</v>
      </c>
      <c r="C26817" s="1">
        <f t="shared" si="837"/>
        <v>3</v>
      </c>
      <c r="D26817">
        <v>2913</v>
      </c>
      <c r="E26817" t="s">
        <v>36</v>
      </c>
      <c r="F26817" s="4">
        <v>1157500</v>
      </c>
      <c r="G26817" t="s">
        <v>5</v>
      </c>
      <c r="H26817">
        <v>5</v>
      </c>
      <c r="I26817" s="4">
        <f>IF(E26817="Rhode Island", Table1[[#This Row],[price]]*$L$3, IF(E26817="Massachusetts", Table1[[#This Row],[price]]*$L$2, 1))</f>
        <v>1157500</v>
      </c>
    </row>
    <row r="26818" spans="1:9" x14ac:dyDescent="0.25">
      <c r="A26818" s="2">
        <v>43316</v>
      </c>
      <c r="B26818" s="1">
        <f t="shared" ref="B26818:B26881" si="838">YEAR(A26818)</f>
        <v>2018</v>
      </c>
      <c r="C26818" s="1">
        <f t="shared" ref="C26818:C26881" si="839">ROUNDUP(MONTH(A26818)/3,0)</f>
        <v>3</v>
      </c>
      <c r="D26818">
        <v>2600</v>
      </c>
      <c r="E26818" t="s">
        <v>37</v>
      </c>
      <c r="F26818" s="4">
        <v>1200000</v>
      </c>
      <c r="G26818" t="s">
        <v>5</v>
      </c>
      <c r="H26818">
        <v>4</v>
      </c>
      <c r="I26818" s="4">
        <f>IF(E26818="Rhode Island", Table1[[#This Row],[price]]*$L$3, IF(E26818="Massachusetts", Table1[[#This Row],[price]]*$L$2, 1))</f>
        <v>1200000</v>
      </c>
    </row>
    <row r="26819" spans="1:9" x14ac:dyDescent="0.25">
      <c r="A26819" s="2">
        <v>43316</v>
      </c>
      <c r="B26819" s="1">
        <f t="shared" si="838"/>
        <v>2018</v>
      </c>
      <c r="C26819" s="1">
        <f t="shared" si="839"/>
        <v>3</v>
      </c>
      <c r="D26819">
        <v>2611</v>
      </c>
      <c r="E26819" t="s">
        <v>37</v>
      </c>
      <c r="F26819" s="4">
        <v>1230000</v>
      </c>
      <c r="G26819" t="s">
        <v>5</v>
      </c>
      <c r="H26819">
        <v>4</v>
      </c>
      <c r="I26819" s="4">
        <f>IF(E26819="Rhode Island", Table1[[#This Row],[price]]*$L$3, IF(E26819="Massachusetts", Table1[[#This Row],[price]]*$L$2, 1))</f>
        <v>1230000</v>
      </c>
    </row>
    <row r="26820" spans="1:9" x14ac:dyDescent="0.25">
      <c r="A26820" s="2">
        <v>43316</v>
      </c>
      <c r="B26820" s="1">
        <f t="shared" si="838"/>
        <v>2018</v>
      </c>
      <c r="C26820" s="1">
        <f t="shared" si="839"/>
        <v>3</v>
      </c>
      <c r="D26820">
        <v>2913</v>
      </c>
      <c r="E26820" t="s">
        <v>36</v>
      </c>
      <c r="F26820" s="4">
        <v>515000</v>
      </c>
      <c r="G26820" t="s">
        <v>6</v>
      </c>
      <c r="H26820">
        <v>3</v>
      </c>
      <c r="I26820" s="4">
        <f>IF(E26820="Rhode Island", Table1[[#This Row],[price]]*$L$3, IF(E26820="Massachusetts", Table1[[#This Row],[price]]*$L$2, 1))</f>
        <v>515000</v>
      </c>
    </row>
    <row r="26821" spans="1:9" x14ac:dyDescent="0.25">
      <c r="A26821" s="2">
        <v>43316</v>
      </c>
      <c r="B26821" s="1">
        <f t="shared" si="838"/>
        <v>2018</v>
      </c>
      <c r="C26821" s="1">
        <f t="shared" si="839"/>
        <v>3</v>
      </c>
      <c r="D26821">
        <v>2600</v>
      </c>
      <c r="E26821" t="s">
        <v>37</v>
      </c>
      <c r="F26821" s="4">
        <v>675000</v>
      </c>
      <c r="G26821" t="s">
        <v>6</v>
      </c>
      <c r="H26821">
        <v>2</v>
      </c>
      <c r="I26821" s="4">
        <f>IF(E26821="Rhode Island", Table1[[#This Row],[price]]*$L$3, IF(E26821="Massachusetts", Table1[[#This Row],[price]]*$L$2, 1))</f>
        <v>675000</v>
      </c>
    </row>
    <row r="26822" spans="1:9" x14ac:dyDescent="0.25">
      <c r="A26822" s="2">
        <v>43317</v>
      </c>
      <c r="B26822" s="1">
        <f t="shared" si="838"/>
        <v>2018</v>
      </c>
      <c r="C26822" s="1">
        <f t="shared" si="839"/>
        <v>3</v>
      </c>
      <c r="D26822">
        <v>2600</v>
      </c>
      <c r="E26822" t="s">
        <v>37</v>
      </c>
      <c r="F26822" s="4">
        <v>339500</v>
      </c>
      <c r="G26822" t="s">
        <v>6</v>
      </c>
      <c r="H26822">
        <v>2</v>
      </c>
      <c r="I26822" s="4">
        <f>IF(E26822="Rhode Island", Table1[[#This Row],[price]]*$L$3, IF(E26822="Massachusetts", Table1[[#This Row],[price]]*$L$2, 1))</f>
        <v>339500</v>
      </c>
    </row>
    <row r="26823" spans="1:9" x14ac:dyDescent="0.25">
      <c r="A26823" s="2">
        <v>43318</v>
      </c>
      <c r="B26823" s="1">
        <f t="shared" si="838"/>
        <v>2018</v>
      </c>
      <c r="C26823" s="1">
        <f t="shared" si="839"/>
        <v>3</v>
      </c>
      <c r="D26823">
        <v>2903</v>
      </c>
      <c r="E26823" t="s">
        <v>36</v>
      </c>
      <c r="F26823" s="4">
        <v>675000</v>
      </c>
      <c r="G26823" t="s">
        <v>5</v>
      </c>
      <c r="H26823">
        <v>5</v>
      </c>
      <c r="I26823" s="4">
        <f>IF(E26823="Rhode Island", Table1[[#This Row],[price]]*$L$3, IF(E26823="Massachusetts", Table1[[#This Row],[price]]*$L$2, 1))</f>
        <v>675000</v>
      </c>
    </row>
    <row r="26824" spans="1:9" x14ac:dyDescent="0.25">
      <c r="A26824" s="2">
        <v>43318</v>
      </c>
      <c r="B26824" s="1">
        <f t="shared" si="838"/>
        <v>2018</v>
      </c>
      <c r="C26824" s="1">
        <f t="shared" si="839"/>
        <v>3</v>
      </c>
      <c r="D26824">
        <v>2903</v>
      </c>
      <c r="E26824" t="s">
        <v>36</v>
      </c>
      <c r="F26824" s="4">
        <v>885000</v>
      </c>
      <c r="G26824" t="s">
        <v>5</v>
      </c>
      <c r="H26824">
        <v>5</v>
      </c>
      <c r="I26824" s="4">
        <f>IF(E26824="Rhode Island", Table1[[#This Row],[price]]*$L$3, IF(E26824="Massachusetts", Table1[[#This Row],[price]]*$L$2, 1))</f>
        <v>885000</v>
      </c>
    </row>
    <row r="26825" spans="1:9" x14ac:dyDescent="0.25">
      <c r="A26825" s="2">
        <v>43318</v>
      </c>
      <c r="B26825" s="1">
        <f t="shared" si="838"/>
        <v>2018</v>
      </c>
      <c r="C26825" s="1">
        <f t="shared" si="839"/>
        <v>3</v>
      </c>
      <c r="D26825">
        <v>2904</v>
      </c>
      <c r="E26825" t="s">
        <v>36</v>
      </c>
      <c r="F26825" s="4">
        <v>1015000</v>
      </c>
      <c r="G26825" t="s">
        <v>5</v>
      </c>
      <c r="H26825">
        <v>5</v>
      </c>
      <c r="I26825" s="4">
        <f>IF(E26825="Rhode Island", Table1[[#This Row],[price]]*$L$3, IF(E26825="Massachusetts", Table1[[#This Row],[price]]*$L$2, 1))</f>
        <v>1015000</v>
      </c>
    </row>
    <row r="26826" spans="1:9" x14ac:dyDescent="0.25">
      <c r="A26826" s="2">
        <v>43319</v>
      </c>
      <c r="B26826" s="1">
        <f t="shared" si="838"/>
        <v>2018</v>
      </c>
      <c r="C26826" s="1">
        <f t="shared" si="839"/>
        <v>3</v>
      </c>
      <c r="D26826">
        <v>2905</v>
      </c>
      <c r="E26826" t="s">
        <v>36</v>
      </c>
      <c r="F26826" s="4">
        <v>477500</v>
      </c>
      <c r="G26826" t="s">
        <v>5</v>
      </c>
      <c r="H26826">
        <v>3</v>
      </c>
      <c r="I26826" s="4">
        <f>IF(E26826="Rhode Island", Table1[[#This Row],[price]]*$L$3, IF(E26826="Massachusetts", Table1[[#This Row],[price]]*$L$2, 1))</f>
        <v>477500</v>
      </c>
    </row>
    <row r="26827" spans="1:9" x14ac:dyDescent="0.25">
      <c r="A26827" s="2">
        <v>43319</v>
      </c>
      <c r="B26827" s="1">
        <f t="shared" si="838"/>
        <v>2018</v>
      </c>
      <c r="C26827" s="1">
        <f t="shared" si="839"/>
        <v>3</v>
      </c>
      <c r="D26827">
        <v>2615</v>
      </c>
      <c r="E26827" t="s">
        <v>37</v>
      </c>
      <c r="F26827" s="4">
        <v>480000</v>
      </c>
      <c r="G26827" t="s">
        <v>5</v>
      </c>
      <c r="H26827">
        <v>3</v>
      </c>
      <c r="I26827" s="4">
        <f>IF(E26827="Rhode Island", Table1[[#This Row],[price]]*$L$3, IF(E26827="Massachusetts", Table1[[#This Row],[price]]*$L$2, 1))</f>
        <v>480000</v>
      </c>
    </row>
    <row r="26828" spans="1:9" x14ac:dyDescent="0.25">
      <c r="A26828" s="2">
        <v>43319</v>
      </c>
      <c r="B26828" s="1">
        <f t="shared" si="838"/>
        <v>2018</v>
      </c>
      <c r="C26828" s="1">
        <f t="shared" si="839"/>
        <v>3</v>
      </c>
      <c r="D26828">
        <v>2913</v>
      </c>
      <c r="E26828" t="s">
        <v>36</v>
      </c>
      <c r="F26828" s="4">
        <v>488000</v>
      </c>
      <c r="G26828" t="s">
        <v>5</v>
      </c>
      <c r="H26828">
        <v>3</v>
      </c>
      <c r="I26828" s="4">
        <f>IF(E26828="Rhode Island", Table1[[#This Row],[price]]*$L$3, IF(E26828="Massachusetts", Table1[[#This Row],[price]]*$L$2, 1))</f>
        <v>488000</v>
      </c>
    </row>
    <row r="26829" spans="1:9" x14ac:dyDescent="0.25">
      <c r="A26829" s="2">
        <v>43319</v>
      </c>
      <c r="B26829" s="1">
        <f t="shared" si="838"/>
        <v>2018</v>
      </c>
      <c r="C26829" s="1">
        <f t="shared" si="839"/>
        <v>3</v>
      </c>
      <c r="D26829">
        <v>2905</v>
      </c>
      <c r="E26829" t="s">
        <v>36</v>
      </c>
      <c r="F26829" s="4">
        <v>494000</v>
      </c>
      <c r="G26829" t="s">
        <v>5</v>
      </c>
      <c r="H26829">
        <v>3</v>
      </c>
      <c r="I26829" s="4">
        <f>IF(E26829="Rhode Island", Table1[[#This Row],[price]]*$L$3, IF(E26829="Massachusetts", Table1[[#This Row],[price]]*$L$2, 1))</f>
        <v>494000</v>
      </c>
    </row>
    <row r="26830" spans="1:9" x14ac:dyDescent="0.25">
      <c r="A26830" s="2">
        <v>43319</v>
      </c>
      <c r="B26830" s="1">
        <f t="shared" si="838"/>
        <v>2018</v>
      </c>
      <c r="C26830" s="1">
        <f t="shared" si="839"/>
        <v>3</v>
      </c>
      <c r="D26830">
        <v>2903</v>
      </c>
      <c r="E26830" t="s">
        <v>36</v>
      </c>
      <c r="F26830" s="4">
        <v>555000</v>
      </c>
      <c r="G26830" t="s">
        <v>5</v>
      </c>
      <c r="H26830">
        <v>3</v>
      </c>
      <c r="I26830" s="4">
        <f>IF(E26830="Rhode Island", Table1[[#This Row],[price]]*$L$3, IF(E26830="Massachusetts", Table1[[#This Row],[price]]*$L$2, 1))</f>
        <v>555000</v>
      </c>
    </row>
    <row r="26831" spans="1:9" x14ac:dyDescent="0.25">
      <c r="A26831" s="2">
        <v>43319</v>
      </c>
      <c r="B26831" s="1">
        <f t="shared" si="838"/>
        <v>2018</v>
      </c>
      <c r="C26831" s="1">
        <f t="shared" si="839"/>
        <v>3</v>
      </c>
      <c r="D26831">
        <v>2906</v>
      </c>
      <c r="E26831" t="s">
        <v>36</v>
      </c>
      <c r="F26831" s="4">
        <v>580000</v>
      </c>
      <c r="G26831" t="s">
        <v>5</v>
      </c>
      <c r="H26831">
        <v>4</v>
      </c>
      <c r="I26831" s="4">
        <f>IF(E26831="Rhode Island", Table1[[#This Row],[price]]*$L$3, IF(E26831="Massachusetts", Table1[[#This Row],[price]]*$L$2, 1))</f>
        <v>580000</v>
      </c>
    </row>
    <row r="26832" spans="1:9" x14ac:dyDescent="0.25">
      <c r="A26832" s="2">
        <v>43319</v>
      </c>
      <c r="B26832" s="1">
        <f t="shared" si="838"/>
        <v>2018</v>
      </c>
      <c r="C26832" s="1">
        <f t="shared" si="839"/>
        <v>3</v>
      </c>
      <c r="D26832">
        <v>2617</v>
      </c>
      <c r="E26832" t="s">
        <v>37</v>
      </c>
      <c r="F26832" s="4">
        <v>665000</v>
      </c>
      <c r="G26832" t="s">
        <v>5</v>
      </c>
      <c r="H26832">
        <v>4</v>
      </c>
      <c r="I26832" s="4">
        <f>IF(E26832="Rhode Island", Table1[[#This Row],[price]]*$L$3, IF(E26832="Massachusetts", Table1[[#This Row],[price]]*$L$2, 1))</f>
        <v>665000</v>
      </c>
    </row>
    <row r="26833" spans="1:9" x14ac:dyDescent="0.25">
      <c r="A26833" s="2">
        <v>43319</v>
      </c>
      <c r="B26833" s="1">
        <f t="shared" si="838"/>
        <v>2018</v>
      </c>
      <c r="C26833" s="1">
        <f t="shared" si="839"/>
        <v>3</v>
      </c>
      <c r="D26833">
        <v>2913</v>
      </c>
      <c r="E26833" t="s">
        <v>36</v>
      </c>
      <c r="F26833" s="4">
        <v>683500</v>
      </c>
      <c r="G26833" t="s">
        <v>5</v>
      </c>
      <c r="H26833">
        <v>3</v>
      </c>
      <c r="I26833" s="4">
        <f>IF(E26833="Rhode Island", Table1[[#This Row],[price]]*$L$3, IF(E26833="Massachusetts", Table1[[#This Row],[price]]*$L$2, 1))</f>
        <v>683500</v>
      </c>
    </row>
    <row r="26834" spans="1:9" x14ac:dyDescent="0.25">
      <c r="A26834" s="2">
        <v>43319</v>
      </c>
      <c r="B26834" s="1">
        <f t="shared" si="838"/>
        <v>2018</v>
      </c>
      <c r="C26834" s="1">
        <f t="shared" si="839"/>
        <v>3</v>
      </c>
      <c r="D26834">
        <v>2615</v>
      </c>
      <c r="E26834" t="s">
        <v>37</v>
      </c>
      <c r="F26834" s="4">
        <v>760000</v>
      </c>
      <c r="G26834" t="s">
        <v>5</v>
      </c>
      <c r="H26834">
        <v>4</v>
      </c>
      <c r="I26834" s="4">
        <f>IF(E26834="Rhode Island", Table1[[#This Row],[price]]*$L$3, IF(E26834="Massachusetts", Table1[[#This Row],[price]]*$L$2, 1))</f>
        <v>760000</v>
      </c>
    </row>
    <row r="26835" spans="1:9" x14ac:dyDescent="0.25">
      <c r="A26835" s="2">
        <v>43319</v>
      </c>
      <c r="B26835" s="1">
        <f t="shared" si="838"/>
        <v>2018</v>
      </c>
      <c r="C26835" s="1">
        <f t="shared" si="839"/>
        <v>3</v>
      </c>
      <c r="D26835">
        <v>2602</v>
      </c>
      <c r="E26835" t="s">
        <v>37</v>
      </c>
      <c r="F26835" s="4">
        <v>873000</v>
      </c>
      <c r="G26835" t="s">
        <v>5</v>
      </c>
      <c r="H26835">
        <v>3</v>
      </c>
      <c r="I26835" s="4">
        <f>IF(E26835="Rhode Island", Table1[[#This Row],[price]]*$L$3, IF(E26835="Massachusetts", Table1[[#This Row],[price]]*$L$2, 1))</f>
        <v>873000</v>
      </c>
    </row>
    <row r="26836" spans="1:9" x14ac:dyDescent="0.25">
      <c r="A26836" s="2">
        <v>43319</v>
      </c>
      <c r="B26836" s="1">
        <f t="shared" si="838"/>
        <v>2018</v>
      </c>
      <c r="C26836" s="1">
        <f t="shared" si="839"/>
        <v>3</v>
      </c>
      <c r="D26836">
        <v>2602</v>
      </c>
      <c r="E26836" t="s">
        <v>37</v>
      </c>
      <c r="F26836" s="4">
        <v>1050000</v>
      </c>
      <c r="G26836" t="s">
        <v>5</v>
      </c>
      <c r="H26836">
        <v>4</v>
      </c>
      <c r="I26836" s="4">
        <f>IF(E26836="Rhode Island", Table1[[#This Row],[price]]*$L$3, IF(E26836="Massachusetts", Table1[[#This Row],[price]]*$L$2, 1))</f>
        <v>1050000</v>
      </c>
    </row>
    <row r="26837" spans="1:9" x14ac:dyDescent="0.25">
      <c r="A26837" s="2">
        <v>43319</v>
      </c>
      <c r="B26837" s="1">
        <f t="shared" si="838"/>
        <v>2018</v>
      </c>
      <c r="C26837" s="1">
        <f t="shared" si="839"/>
        <v>3</v>
      </c>
      <c r="D26837">
        <v>2611</v>
      </c>
      <c r="E26837" t="s">
        <v>37</v>
      </c>
      <c r="F26837" s="4">
        <v>1080000</v>
      </c>
      <c r="G26837" t="s">
        <v>5</v>
      </c>
      <c r="H26837">
        <v>4</v>
      </c>
      <c r="I26837" s="4">
        <f>IF(E26837="Rhode Island", Table1[[#This Row],[price]]*$L$3, IF(E26837="Massachusetts", Table1[[#This Row],[price]]*$L$2, 1))</f>
        <v>1080000</v>
      </c>
    </row>
    <row r="26838" spans="1:9" x14ac:dyDescent="0.25">
      <c r="A26838" s="2">
        <v>43319</v>
      </c>
      <c r="B26838" s="1">
        <f t="shared" si="838"/>
        <v>2018</v>
      </c>
      <c r="C26838" s="1">
        <f t="shared" si="839"/>
        <v>3</v>
      </c>
      <c r="D26838">
        <v>2602</v>
      </c>
      <c r="E26838" t="s">
        <v>37</v>
      </c>
      <c r="F26838" s="4">
        <v>1286000</v>
      </c>
      <c r="G26838" t="s">
        <v>5</v>
      </c>
      <c r="H26838">
        <v>4</v>
      </c>
      <c r="I26838" s="4">
        <f>IF(E26838="Rhode Island", Table1[[#This Row],[price]]*$L$3, IF(E26838="Massachusetts", Table1[[#This Row],[price]]*$L$2, 1))</f>
        <v>1286000</v>
      </c>
    </row>
    <row r="26839" spans="1:9" x14ac:dyDescent="0.25">
      <c r="A26839" s="2">
        <v>43319</v>
      </c>
      <c r="B26839" s="1">
        <f t="shared" si="838"/>
        <v>2018</v>
      </c>
      <c r="C26839" s="1">
        <f t="shared" si="839"/>
        <v>3</v>
      </c>
      <c r="D26839">
        <v>2617</v>
      </c>
      <c r="E26839" t="s">
        <v>37</v>
      </c>
      <c r="F26839" s="4">
        <v>255000</v>
      </c>
      <c r="G26839" t="s">
        <v>6</v>
      </c>
      <c r="H26839">
        <v>2</v>
      </c>
      <c r="I26839" s="4">
        <f>IF(E26839="Rhode Island", Table1[[#This Row],[price]]*$L$3, IF(E26839="Massachusetts", Table1[[#This Row],[price]]*$L$2, 1))</f>
        <v>255000</v>
      </c>
    </row>
    <row r="26840" spans="1:9" x14ac:dyDescent="0.25">
      <c r="A26840" s="2">
        <v>43319</v>
      </c>
      <c r="B26840" s="1">
        <f t="shared" si="838"/>
        <v>2018</v>
      </c>
      <c r="C26840" s="1">
        <f t="shared" si="839"/>
        <v>3</v>
      </c>
      <c r="D26840">
        <v>2603</v>
      </c>
      <c r="E26840" t="s">
        <v>37</v>
      </c>
      <c r="F26840" s="4">
        <v>435000</v>
      </c>
      <c r="G26840" t="s">
        <v>6</v>
      </c>
      <c r="H26840">
        <v>2</v>
      </c>
      <c r="I26840" s="4">
        <f>IF(E26840="Rhode Island", Table1[[#This Row],[price]]*$L$3, IF(E26840="Massachusetts", Table1[[#This Row],[price]]*$L$2, 1))</f>
        <v>435000</v>
      </c>
    </row>
    <row r="26841" spans="1:9" x14ac:dyDescent="0.25">
      <c r="A26841" s="2">
        <v>43319</v>
      </c>
      <c r="B26841" s="1">
        <f t="shared" si="838"/>
        <v>2018</v>
      </c>
      <c r="C26841" s="1">
        <f t="shared" si="839"/>
        <v>3</v>
      </c>
      <c r="D26841">
        <v>2603</v>
      </c>
      <c r="E26841" t="s">
        <v>37</v>
      </c>
      <c r="F26841" s="4">
        <v>445000</v>
      </c>
      <c r="G26841" t="s">
        <v>6</v>
      </c>
      <c r="H26841">
        <v>1</v>
      </c>
      <c r="I26841" s="4">
        <f>IF(E26841="Rhode Island", Table1[[#This Row],[price]]*$L$3, IF(E26841="Massachusetts", Table1[[#This Row],[price]]*$L$2, 1))</f>
        <v>445000</v>
      </c>
    </row>
    <row r="26842" spans="1:9" x14ac:dyDescent="0.25">
      <c r="A26842" s="2">
        <v>43320</v>
      </c>
      <c r="B26842" s="1">
        <f t="shared" si="838"/>
        <v>2018</v>
      </c>
      <c r="C26842" s="1">
        <f t="shared" si="839"/>
        <v>3</v>
      </c>
      <c r="D26842">
        <v>2913</v>
      </c>
      <c r="E26842" t="s">
        <v>36</v>
      </c>
      <c r="F26842" s="4">
        <v>455800</v>
      </c>
      <c r="G26842" t="s">
        <v>5</v>
      </c>
      <c r="H26842">
        <v>3</v>
      </c>
      <c r="I26842" s="4">
        <f>IF(E26842="Rhode Island", Table1[[#This Row],[price]]*$L$3, IF(E26842="Massachusetts", Table1[[#This Row],[price]]*$L$2, 1))</f>
        <v>455800</v>
      </c>
    </row>
    <row r="26843" spans="1:9" x14ac:dyDescent="0.25">
      <c r="A26843" s="2">
        <v>43320</v>
      </c>
      <c r="B26843" s="1">
        <f t="shared" si="838"/>
        <v>2018</v>
      </c>
      <c r="C26843" s="1">
        <f t="shared" si="839"/>
        <v>3</v>
      </c>
      <c r="D26843">
        <v>2905</v>
      </c>
      <c r="E26843" t="s">
        <v>36</v>
      </c>
      <c r="F26843" s="4">
        <v>460000</v>
      </c>
      <c r="G26843" t="s">
        <v>5</v>
      </c>
      <c r="H26843">
        <v>3</v>
      </c>
      <c r="I26843" s="4">
        <f>IF(E26843="Rhode Island", Table1[[#This Row],[price]]*$L$3, IF(E26843="Massachusetts", Table1[[#This Row],[price]]*$L$2, 1))</f>
        <v>460000</v>
      </c>
    </row>
    <row r="26844" spans="1:9" x14ac:dyDescent="0.25">
      <c r="A26844" s="2">
        <v>43320</v>
      </c>
      <c r="B26844" s="1">
        <f t="shared" si="838"/>
        <v>2018</v>
      </c>
      <c r="C26844" s="1">
        <f t="shared" si="839"/>
        <v>3</v>
      </c>
      <c r="D26844">
        <v>2906</v>
      </c>
      <c r="E26844" t="s">
        <v>36</v>
      </c>
      <c r="F26844" s="4">
        <v>610000</v>
      </c>
      <c r="G26844" t="s">
        <v>5</v>
      </c>
      <c r="H26844">
        <v>3</v>
      </c>
      <c r="I26844" s="4">
        <f>IF(E26844="Rhode Island", Table1[[#This Row],[price]]*$L$3, IF(E26844="Massachusetts", Table1[[#This Row],[price]]*$L$2, 1))</f>
        <v>610000</v>
      </c>
    </row>
    <row r="26845" spans="1:9" x14ac:dyDescent="0.25">
      <c r="A26845" s="2">
        <v>43320</v>
      </c>
      <c r="B26845" s="1">
        <f t="shared" si="838"/>
        <v>2018</v>
      </c>
      <c r="C26845" s="1">
        <f t="shared" si="839"/>
        <v>3</v>
      </c>
      <c r="D26845">
        <v>2914</v>
      </c>
      <c r="E26845" t="s">
        <v>36</v>
      </c>
      <c r="F26845" s="4">
        <v>726500</v>
      </c>
      <c r="G26845" t="s">
        <v>5</v>
      </c>
      <c r="H26845">
        <v>5</v>
      </c>
      <c r="I26845" s="4">
        <f>IF(E26845="Rhode Island", Table1[[#This Row],[price]]*$L$3, IF(E26845="Massachusetts", Table1[[#This Row],[price]]*$L$2, 1))</f>
        <v>726500</v>
      </c>
    </row>
    <row r="26846" spans="1:9" x14ac:dyDescent="0.25">
      <c r="A26846" s="2">
        <v>43320</v>
      </c>
      <c r="B26846" s="1">
        <f t="shared" si="838"/>
        <v>2018</v>
      </c>
      <c r="C26846" s="1">
        <f t="shared" si="839"/>
        <v>3</v>
      </c>
      <c r="D26846">
        <v>2906</v>
      </c>
      <c r="E26846" t="s">
        <v>36</v>
      </c>
      <c r="F26846" s="4">
        <v>735000</v>
      </c>
      <c r="G26846" t="s">
        <v>5</v>
      </c>
      <c r="H26846">
        <v>4</v>
      </c>
      <c r="I26846" s="4">
        <f>IF(E26846="Rhode Island", Table1[[#This Row],[price]]*$L$3, IF(E26846="Massachusetts", Table1[[#This Row],[price]]*$L$2, 1))</f>
        <v>735000</v>
      </c>
    </row>
    <row r="26847" spans="1:9" x14ac:dyDescent="0.25">
      <c r="A26847" s="2">
        <v>43320</v>
      </c>
      <c r="B26847" s="1">
        <f t="shared" si="838"/>
        <v>2018</v>
      </c>
      <c r="C26847" s="1">
        <f t="shared" si="839"/>
        <v>3</v>
      </c>
      <c r="D26847">
        <v>2914</v>
      </c>
      <c r="E26847" t="s">
        <v>36</v>
      </c>
      <c r="F26847" s="4">
        <v>760000</v>
      </c>
      <c r="G26847" t="s">
        <v>5</v>
      </c>
      <c r="H26847">
        <v>4</v>
      </c>
      <c r="I26847" s="4">
        <f>IF(E26847="Rhode Island", Table1[[#This Row],[price]]*$L$3, IF(E26847="Massachusetts", Table1[[#This Row],[price]]*$L$2, 1))</f>
        <v>760000</v>
      </c>
    </row>
    <row r="26848" spans="1:9" x14ac:dyDescent="0.25">
      <c r="A26848" s="2">
        <v>43320</v>
      </c>
      <c r="B26848" s="1">
        <f t="shared" si="838"/>
        <v>2018</v>
      </c>
      <c r="C26848" s="1">
        <f t="shared" si="839"/>
        <v>3</v>
      </c>
      <c r="D26848">
        <v>2617</v>
      </c>
      <c r="E26848" t="s">
        <v>37</v>
      </c>
      <c r="F26848" s="4">
        <v>865000</v>
      </c>
      <c r="G26848" t="s">
        <v>5</v>
      </c>
      <c r="H26848">
        <v>4</v>
      </c>
      <c r="I26848" s="4">
        <f>IF(E26848="Rhode Island", Table1[[#This Row],[price]]*$L$3, IF(E26848="Massachusetts", Table1[[#This Row],[price]]*$L$2, 1))</f>
        <v>865000</v>
      </c>
    </row>
    <row r="26849" spans="1:9" x14ac:dyDescent="0.25">
      <c r="A26849" s="2">
        <v>43320</v>
      </c>
      <c r="B26849" s="1">
        <f t="shared" si="838"/>
        <v>2018</v>
      </c>
      <c r="C26849" s="1">
        <f t="shared" si="839"/>
        <v>3</v>
      </c>
      <c r="D26849">
        <v>2614</v>
      </c>
      <c r="E26849" t="s">
        <v>37</v>
      </c>
      <c r="F26849" s="4">
        <v>900000</v>
      </c>
      <c r="G26849" t="s">
        <v>5</v>
      </c>
      <c r="H26849">
        <v>3</v>
      </c>
      <c r="I26849" s="4">
        <f>IF(E26849="Rhode Island", Table1[[#This Row],[price]]*$L$3, IF(E26849="Massachusetts", Table1[[#This Row],[price]]*$L$2, 1))</f>
        <v>900000</v>
      </c>
    </row>
    <row r="26850" spans="1:9" x14ac:dyDescent="0.25">
      <c r="A26850" s="2">
        <v>43320</v>
      </c>
      <c r="B26850" s="1">
        <f t="shared" si="838"/>
        <v>2018</v>
      </c>
      <c r="C26850" s="1">
        <f t="shared" si="839"/>
        <v>3</v>
      </c>
      <c r="D26850">
        <v>2602</v>
      </c>
      <c r="E26850" t="s">
        <v>37</v>
      </c>
      <c r="F26850" s="4">
        <v>535000</v>
      </c>
      <c r="G26850" t="s">
        <v>6</v>
      </c>
      <c r="H26850">
        <v>2</v>
      </c>
      <c r="I26850" s="4">
        <f>IF(E26850="Rhode Island", Table1[[#This Row],[price]]*$L$3, IF(E26850="Massachusetts", Table1[[#This Row],[price]]*$L$2, 1))</f>
        <v>535000</v>
      </c>
    </row>
    <row r="26851" spans="1:9" x14ac:dyDescent="0.25">
      <c r="A26851" s="2">
        <v>43321</v>
      </c>
      <c r="B26851" s="1">
        <f t="shared" si="838"/>
        <v>2018</v>
      </c>
      <c r="C26851" s="1">
        <f t="shared" si="839"/>
        <v>3</v>
      </c>
      <c r="D26851">
        <v>2615</v>
      </c>
      <c r="E26851" t="s">
        <v>37</v>
      </c>
      <c r="F26851" s="4">
        <v>532000</v>
      </c>
      <c r="G26851" t="s">
        <v>5</v>
      </c>
      <c r="H26851">
        <v>3</v>
      </c>
      <c r="I26851" s="4">
        <f>IF(E26851="Rhode Island", Table1[[#This Row],[price]]*$L$3, IF(E26851="Massachusetts", Table1[[#This Row],[price]]*$L$2, 1))</f>
        <v>532000</v>
      </c>
    </row>
    <row r="26852" spans="1:9" x14ac:dyDescent="0.25">
      <c r="A26852" s="2">
        <v>43321</v>
      </c>
      <c r="B26852" s="1">
        <f t="shared" si="838"/>
        <v>2018</v>
      </c>
      <c r="C26852" s="1">
        <f t="shared" si="839"/>
        <v>3</v>
      </c>
      <c r="D26852">
        <v>2617</v>
      </c>
      <c r="E26852" t="s">
        <v>37</v>
      </c>
      <c r="F26852" s="4">
        <v>555000</v>
      </c>
      <c r="G26852" t="s">
        <v>5</v>
      </c>
      <c r="H26852">
        <v>3</v>
      </c>
      <c r="I26852" s="4">
        <f>IF(E26852="Rhode Island", Table1[[#This Row],[price]]*$L$3, IF(E26852="Massachusetts", Table1[[#This Row],[price]]*$L$2, 1))</f>
        <v>555000</v>
      </c>
    </row>
    <row r="26853" spans="1:9" x14ac:dyDescent="0.25">
      <c r="A26853" s="2">
        <v>43321</v>
      </c>
      <c r="B26853" s="1">
        <f t="shared" si="838"/>
        <v>2018</v>
      </c>
      <c r="C26853" s="1">
        <f t="shared" si="839"/>
        <v>3</v>
      </c>
      <c r="D26853">
        <v>2913</v>
      </c>
      <c r="E26853" t="s">
        <v>36</v>
      </c>
      <c r="F26853" s="4">
        <v>645000</v>
      </c>
      <c r="G26853" t="s">
        <v>5</v>
      </c>
      <c r="H26853">
        <v>4</v>
      </c>
      <c r="I26853" s="4">
        <f>IF(E26853="Rhode Island", Table1[[#This Row],[price]]*$L$3, IF(E26853="Massachusetts", Table1[[#This Row],[price]]*$L$2, 1))</f>
        <v>645000</v>
      </c>
    </row>
    <row r="26854" spans="1:9" x14ac:dyDescent="0.25">
      <c r="A26854" s="2">
        <v>43321</v>
      </c>
      <c r="B26854" s="1">
        <f t="shared" si="838"/>
        <v>2018</v>
      </c>
      <c r="C26854" s="1">
        <f t="shared" si="839"/>
        <v>3</v>
      </c>
      <c r="D26854">
        <v>2913</v>
      </c>
      <c r="E26854" t="s">
        <v>36</v>
      </c>
      <c r="F26854" s="4">
        <v>700000</v>
      </c>
      <c r="G26854" t="s">
        <v>5</v>
      </c>
      <c r="H26854">
        <v>3</v>
      </c>
      <c r="I26854" s="4">
        <f>IF(E26854="Rhode Island", Table1[[#This Row],[price]]*$L$3, IF(E26854="Massachusetts", Table1[[#This Row],[price]]*$L$2, 1))</f>
        <v>700000</v>
      </c>
    </row>
    <row r="26855" spans="1:9" x14ac:dyDescent="0.25">
      <c r="A26855" s="2">
        <v>43321</v>
      </c>
      <c r="B26855" s="1">
        <f t="shared" si="838"/>
        <v>2018</v>
      </c>
      <c r="C26855" s="1">
        <f t="shared" si="839"/>
        <v>3</v>
      </c>
      <c r="D26855">
        <v>2606</v>
      </c>
      <c r="E26855" t="s">
        <v>37</v>
      </c>
      <c r="F26855" s="4">
        <v>810000</v>
      </c>
      <c r="G26855" t="s">
        <v>5</v>
      </c>
      <c r="H26855">
        <v>4</v>
      </c>
      <c r="I26855" s="4">
        <f>IF(E26855="Rhode Island", Table1[[#This Row],[price]]*$L$3, IF(E26855="Massachusetts", Table1[[#This Row],[price]]*$L$2, 1))</f>
        <v>810000</v>
      </c>
    </row>
    <row r="26856" spans="1:9" x14ac:dyDescent="0.25">
      <c r="A26856" s="2">
        <v>43321</v>
      </c>
      <c r="B26856" s="1">
        <f t="shared" si="838"/>
        <v>2018</v>
      </c>
      <c r="C26856" s="1">
        <f t="shared" si="839"/>
        <v>3</v>
      </c>
      <c r="D26856">
        <v>2914</v>
      </c>
      <c r="E26856" t="s">
        <v>36</v>
      </c>
      <c r="F26856" s="4">
        <v>850000</v>
      </c>
      <c r="G26856" t="s">
        <v>5</v>
      </c>
      <c r="H26856">
        <v>4</v>
      </c>
      <c r="I26856" s="4">
        <f>IF(E26856="Rhode Island", Table1[[#This Row],[price]]*$L$3, IF(E26856="Massachusetts", Table1[[#This Row],[price]]*$L$2, 1))</f>
        <v>850000</v>
      </c>
    </row>
    <row r="26857" spans="1:9" x14ac:dyDescent="0.25">
      <c r="A26857" s="2">
        <v>43321</v>
      </c>
      <c r="B26857" s="1">
        <f t="shared" si="838"/>
        <v>2018</v>
      </c>
      <c r="C26857" s="1">
        <f t="shared" si="839"/>
        <v>3</v>
      </c>
      <c r="D26857">
        <v>2615</v>
      </c>
      <c r="E26857" t="s">
        <v>37</v>
      </c>
      <c r="F26857" s="4">
        <v>235000</v>
      </c>
      <c r="G26857" t="s">
        <v>6</v>
      </c>
      <c r="H26857">
        <v>1</v>
      </c>
      <c r="I26857" s="4">
        <f>IF(E26857="Rhode Island", Table1[[#This Row],[price]]*$L$3, IF(E26857="Massachusetts", Table1[[#This Row],[price]]*$L$2, 1))</f>
        <v>235000</v>
      </c>
    </row>
    <row r="26858" spans="1:9" x14ac:dyDescent="0.25">
      <c r="A26858" s="2">
        <v>43321</v>
      </c>
      <c r="B26858" s="1">
        <f t="shared" si="838"/>
        <v>2018</v>
      </c>
      <c r="C26858" s="1">
        <f t="shared" si="839"/>
        <v>3</v>
      </c>
      <c r="D26858">
        <v>2913</v>
      </c>
      <c r="E26858" t="s">
        <v>36</v>
      </c>
      <c r="F26858" s="4">
        <v>350000</v>
      </c>
      <c r="G26858" t="s">
        <v>6</v>
      </c>
      <c r="H26858">
        <v>2</v>
      </c>
      <c r="I26858" s="4">
        <f>IF(E26858="Rhode Island", Table1[[#This Row],[price]]*$L$3, IF(E26858="Massachusetts", Table1[[#This Row],[price]]*$L$2, 1))</f>
        <v>350000</v>
      </c>
    </row>
    <row r="26859" spans="1:9" x14ac:dyDescent="0.25">
      <c r="A26859" s="2">
        <v>43321</v>
      </c>
      <c r="B26859" s="1">
        <f t="shared" si="838"/>
        <v>2018</v>
      </c>
      <c r="C26859" s="1">
        <f t="shared" si="839"/>
        <v>3</v>
      </c>
      <c r="D26859">
        <v>2600</v>
      </c>
      <c r="E26859" t="s">
        <v>37</v>
      </c>
      <c r="F26859" s="4">
        <v>445000</v>
      </c>
      <c r="G26859" t="s">
        <v>6</v>
      </c>
      <c r="H26859">
        <v>1</v>
      </c>
      <c r="I26859" s="4">
        <f>IF(E26859="Rhode Island", Table1[[#This Row],[price]]*$L$3, IF(E26859="Massachusetts", Table1[[#This Row],[price]]*$L$2, 1))</f>
        <v>445000</v>
      </c>
    </row>
    <row r="26860" spans="1:9" x14ac:dyDescent="0.25">
      <c r="A26860" s="2">
        <v>43322</v>
      </c>
      <c r="B26860" s="1">
        <f t="shared" si="838"/>
        <v>2018</v>
      </c>
      <c r="C26860" s="1">
        <f t="shared" si="839"/>
        <v>3</v>
      </c>
      <c r="D26860">
        <v>2611</v>
      </c>
      <c r="E26860" t="s">
        <v>37</v>
      </c>
      <c r="F26860" s="4">
        <v>530000</v>
      </c>
      <c r="G26860" t="s">
        <v>5</v>
      </c>
      <c r="H26860">
        <v>4</v>
      </c>
      <c r="I26860" s="4">
        <f>IF(E26860="Rhode Island", Table1[[#This Row],[price]]*$L$3, IF(E26860="Massachusetts", Table1[[#This Row],[price]]*$L$2, 1))</f>
        <v>530000</v>
      </c>
    </row>
    <row r="26861" spans="1:9" x14ac:dyDescent="0.25">
      <c r="A26861" s="2">
        <v>43322</v>
      </c>
      <c r="B26861" s="1">
        <f t="shared" si="838"/>
        <v>2018</v>
      </c>
      <c r="C26861" s="1">
        <f t="shared" si="839"/>
        <v>3</v>
      </c>
      <c r="D26861">
        <v>2615</v>
      </c>
      <c r="E26861" t="s">
        <v>37</v>
      </c>
      <c r="F26861" s="4">
        <v>605000</v>
      </c>
      <c r="G26861" t="s">
        <v>5</v>
      </c>
      <c r="H26861">
        <v>3</v>
      </c>
      <c r="I26861" s="4">
        <f>IF(E26861="Rhode Island", Table1[[#This Row],[price]]*$L$3, IF(E26861="Massachusetts", Table1[[#This Row],[price]]*$L$2, 1))</f>
        <v>605000</v>
      </c>
    </row>
    <row r="26862" spans="1:9" x14ac:dyDescent="0.25">
      <c r="A26862" s="2">
        <v>43322</v>
      </c>
      <c r="B26862" s="1">
        <f t="shared" si="838"/>
        <v>2018</v>
      </c>
      <c r="C26862" s="1">
        <f t="shared" si="839"/>
        <v>3</v>
      </c>
      <c r="D26862">
        <v>2615</v>
      </c>
      <c r="E26862" t="s">
        <v>37</v>
      </c>
      <c r="F26862" s="4">
        <v>657500</v>
      </c>
      <c r="G26862" t="s">
        <v>5</v>
      </c>
      <c r="H26862">
        <v>4</v>
      </c>
      <c r="I26862" s="4">
        <f>IF(E26862="Rhode Island", Table1[[#This Row],[price]]*$L$3, IF(E26862="Massachusetts", Table1[[#This Row],[price]]*$L$2, 1))</f>
        <v>657500</v>
      </c>
    </row>
    <row r="26863" spans="1:9" x14ac:dyDescent="0.25">
      <c r="A26863" s="2">
        <v>43322</v>
      </c>
      <c r="B26863" s="1">
        <f t="shared" si="838"/>
        <v>2018</v>
      </c>
      <c r="C26863" s="1">
        <f t="shared" si="839"/>
        <v>3</v>
      </c>
      <c r="D26863">
        <v>2906</v>
      </c>
      <c r="E26863" t="s">
        <v>36</v>
      </c>
      <c r="F26863" s="4">
        <v>665000</v>
      </c>
      <c r="G26863" t="s">
        <v>5</v>
      </c>
      <c r="H26863">
        <v>4</v>
      </c>
      <c r="I26863" s="4">
        <f>IF(E26863="Rhode Island", Table1[[#This Row],[price]]*$L$3, IF(E26863="Massachusetts", Table1[[#This Row],[price]]*$L$2, 1))</f>
        <v>665000</v>
      </c>
    </row>
    <row r="26864" spans="1:9" x14ac:dyDescent="0.25">
      <c r="A26864" s="2">
        <v>43322</v>
      </c>
      <c r="B26864" s="1">
        <f t="shared" si="838"/>
        <v>2018</v>
      </c>
      <c r="C26864" s="1">
        <f t="shared" si="839"/>
        <v>3</v>
      </c>
      <c r="D26864">
        <v>2914</v>
      </c>
      <c r="E26864" t="s">
        <v>36</v>
      </c>
      <c r="F26864" s="4">
        <v>808000</v>
      </c>
      <c r="G26864" t="s">
        <v>5</v>
      </c>
      <c r="H26864">
        <v>4</v>
      </c>
      <c r="I26864" s="4">
        <f>IF(E26864="Rhode Island", Table1[[#This Row],[price]]*$L$3, IF(E26864="Massachusetts", Table1[[#This Row],[price]]*$L$2, 1))</f>
        <v>808000</v>
      </c>
    </row>
    <row r="26865" spans="1:9" x14ac:dyDescent="0.25">
      <c r="A26865" s="2">
        <v>43322</v>
      </c>
      <c r="B26865" s="1">
        <f t="shared" si="838"/>
        <v>2018</v>
      </c>
      <c r="C26865" s="1">
        <f t="shared" si="839"/>
        <v>3</v>
      </c>
      <c r="D26865">
        <v>2617</v>
      </c>
      <c r="E26865" t="s">
        <v>37</v>
      </c>
      <c r="F26865" s="4">
        <v>868000</v>
      </c>
      <c r="G26865" t="s">
        <v>5</v>
      </c>
      <c r="H26865">
        <v>4</v>
      </c>
      <c r="I26865" s="4">
        <f>IF(E26865="Rhode Island", Table1[[#This Row],[price]]*$L$3, IF(E26865="Massachusetts", Table1[[#This Row],[price]]*$L$2, 1))</f>
        <v>868000</v>
      </c>
    </row>
    <row r="26866" spans="1:9" x14ac:dyDescent="0.25">
      <c r="A26866" s="2">
        <v>43322</v>
      </c>
      <c r="B26866" s="1">
        <f t="shared" si="838"/>
        <v>2018</v>
      </c>
      <c r="C26866" s="1">
        <f t="shared" si="839"/>
        <v>3</v>
      </c>
      <c r="D26866">
        <v>2913</v>
      </c>
      <c r="E26866" t="s">
        <v>36</v>
      </c>
      <c r="F26866" s="4">
        <v>1030000</v>
      </c>
      <c r="G26866" t="s">
        <v>5</v>
      </c>
      <c r="H26866">
        <v>5</v>
      </c>
      <c r="I26866" s="4">
        <f>IF(E26866="Rhode Island", Table1[[#This Row],[price]]*$L$3, IF(E26866="Massachusetts", Table1[[#This Row],[price]]*$L$2, 1))</f>
        <v>1030000</v>
      </c>
    </row>
    <row r="26867" spans="1:9" x14ac:dyDescent="0.25">
      <c r="A26867" s="2">
        <v>43322</v>
      </c>
      <c r="B26867" s="1">
        <f t="shared" si="838"/>
        <v>2018</v>
      </c>
      <c r="C26867" s="1">
        <f t="shared" si="839"/>
        <v>3</v>
      </c>
      <c r="D26867">
        <v>2914</v>
      </c>
      <c r="E26867" t="s">
        <v>36</v>
      </c>
      <c r="F26867" s="4">
        <v>1100000</v>
      </c>
      <c r="G26867" t="s">
        <v>5</v>
      </c>
      <c r="H26867">
        <v>5</v>
      </c>
      <c r="I26867" s="4">
        <f>IF(E26867="Rhode Island", Table1[[#This Row],[price]]*$L$3, IF(E26867="Massachusetts", Table1[[#This Row],[price]]*$L$2, 1))</f>
        <v>1100000</v>
      </c>
    </row>
    <row r="26868" spans="1:9" x14ac:dyDescent="0.25">
      <c r="A26868" s="2">
        <v>43322</v>
      </c>
      <c r="B26868" s="1">
        <f t="shared" si="838"/>
        <v>2018</v>
      </c>
      <c r="C26868" s="1">
        <f t="shared" si="839"/>
        <v>3</v>
      </c>
      <c r="D26868">
        <v>2602</v>
      </c>
      <c r="E26868" t="s">
        <v>37</v>
      </c>
      <c r="F26868" s="4">
        <v>292000</v>
      </c>
      <c r="G26868" t="s">
        <v>6</v>
      </c>
      <c r="H26868">
        <v>2</v>
      </c>
      <c r="I26868" s="4">
        <f>IF(E26868="Rhode Island", Table1[[#This Row],[price]]*$L$3, IF(E26868="Massachusetts", Table1[[#This Row],[price]]*$L$2, 1))</f>
        <v>292000</v>
      </c>
    </row>
    <row r="26869" spans="1:9" x14ac:dyDescent="0.25">
      <c r="A26869" s="2">
        <v>43322</v>
      </c>
      <c r="B26869" s="1">
        <f t="shared" si="838"/>
        <v>2018</v>
      </c>
      <c r="C26869" s="1">
        <f t="shared" si="839"/>
        <v>3</v>
      </c>
      <c r="D26869">
        <v>2602</v>
      </c>
      <c r="E26869" t="s">
        <v>37</v>
      </c>
      <c r="F26869" s="4">
        <v>320000</v>
      </c>
      <c r="G26869" t="s">
        <v>6</v>
      </c>
      <c r="H26869">
        <v>2</v>
      </c>
      <c r="I26869" s="4">
        <f>IF(E26869="Rhode Island", Table1[[#This Row],[price]]*$L$3, IF(E26869="Massachusetts", Table1[[#This Row],[price]]*$L$2, 1))</f>
        <v>320000</v>
      </c>
    </row>
    <row r="26870" spans="1:9" x14ac:dyDescent="0.25">
      <c r="A26870" s="2">
        <v>43322</v>
      </c>
      <c r="B26870" s="1">
        <f t="shared" si="838"/>
        <v>2018</v>
      </c>
      <c r="C26870" s="1">
        <f t="shared" si="839"/>
        <v>3</v>
      </c>
      <c r="D26870">
        <v>2602</v>
      </c>
      <c r="E26870" t="s">
        <v>37</v>
      </c>
      <c r="F26870" s="4">
        <v>342000</v>
      </c>
      <c r="G26870" t="s">
        <v>6</v>
      </c>
      <c r="H26870">
        <v>0</v>
      </c>
      <c r="I26870" s="4">
        <f>IF(E26870="Rhode Island", Table1[[#This Row],[price]]*$L$3, IF(E26870="Massachusetts", Table1[[#This Row],[price]]*$L$2, 1))</f>
        <v>342000</v>
      </c>
    </row>
    <row r="26871" spans="1:9" x14ac:dyDescent="0.25">
      <c r="A26871" s="2">
        <v>43322</v>
      </c>
      <c r="B26871" s="1">
        <f t="shared" si="838"/>
        <v>2018</v>
      </c>
      <c r="C26871" s="1">
        <f t="shared" si="839"/>
        <v>3</v>
      </c>
      <c r="D26871">
        <v>2601</v>
      </c>
      <c r="E26871" t="s">
        <v>37</v>
      </c>
      <c r="F26871" s="4">
        <v>398888</v>
      </c>
      <c r="G26871" t="s">
        <v>6</v>
      </c>
      <c r="H26871">
        <v>1</v>
      </c>
      <c r="I26871" s="4">
        <f>IF(E26871="Rhode Island", Table1[[#This Row],[price]]*$L$3, IF(E26871="Massachusetts", Table1[[#This Row],[price]]*$L$2, 1))</f>
        <v>398888</v>
      </c>
    </row>
    <row r="26872" spans="1:9" x14ac:dyDescent="0.25">
      <c r="A26872" s="2">
        <v>43322</v>
      </c>
      <c r="B26872" s="1">
        <f t="shared" si="838"/>
        <v>2018</v>
      </c>
      <c r="C26872" s="1">
        <f t="shared" si="839"/>
        <v>3</v>
      </c>
      <c r="D26872">
        <v>2602</v>
      </c>
      <c r="E26872" t="s">
        <v>37</v>
      </c>
      <c r="F26872" s="4">
        <v>420000</v>
      </c>
      <c r="G26872" t="s">
        <v>6</v>
      </c>
      <c r="H26872">
        <v>2</v>
      </c>
      <c r="I26872" s="4">
        <f>IF(E26872="Rhode Island", Table1[[#This Row],[price]]*$L$3, IF(E26872="Massachusetts", Table1[[#This Row],[price]]*$L$2, 1))</f>
        <v>420000</v>
      </c>
    </row>
    <row r="26873" spans="1:9" x14ac:dyDescent="0.25">
      <c r="A26873" s="2">
        <v>43322</v>
      </c>
      <c r="B26873" s="1">
        <f t="shared" si="838"/>
        <v>2018</v>
      </c>
      <c r="C26873" s="1">
        <f t="shared" si="839"/>
        <v>3</v>
      </c>
      <c r="D26873">
        <v>2617</v>
      </c>
      <c r="E26873" t="s">
        <v>37</v>
      </c>
      <c r="F26873" s="4">
        <v>467500</v>
      </c>
      <c r="G26873" t="s">
        <v>6</v>
      </c>
      <c r="H26873">
        <v>3</v>
      </c>
      <c r="I26873" s="4">
        <f>IF(E26873="Rhode Island", Table1[[#This Row],[price]]*$L$3, IF(E26873="Massachusetts", Table1[[#This Row],[price]]*$L$2, 1))</f>
        <v>467500</v>
      </c>
    </row>
    <row r="26874" spans="1:9" x14ac:dyDescent="0.25">
      <c r="A26874" s="2">
        <v>43323</v>
      </c>
      <c r="B26874" s="1">
        <f t="shared" si="838"/>
        <v>2018</v>
      </c>
      <c r="C26874" s="1">
        <f t="shared" si="839"/>
        <v>3</v>
      </c>
      <c r="D26874">
        <v>2615</v>
      </c>
      <c r="E26874" t="s">
        <v>37</v>
      </c>
      <c r="F26874" s="4">
        <v>585000</v>
      </c>
      <c r="G26874" t="s">
        <v>5</v>
      </c>
      <c r="H26874">
        <v>4</v>
      </c>
      <c r="I26874" s="4">
        <f>IF(E26874="Rhode Island", Table1[[#This Row],[price]]*$L$3, IF(E26874="Massachusetts", Table1[[#This Row],[price]]*$L$2, 1))</f>
        <v>585000</v>
      </c>
    </row>
    <row r="26875" spans="1:9" x14ac:dyDescent="0.25">
      <c r="A26875" s="2">
        <v>43323</v>
      </c>
      <c r="B26875" s="1">
        <f t="shared" si="838"/>
        <v>2018</v>
      </c>
      <c r="C26875" s="1">
        <f t="shared" si="839"/>
        <v>3</v>
      </c>
      <c r="D26875">
        <v>2904</v>
      </c>
      <c r="E26875" t="s">
        <v>36</v>
      </c>
      <c r="F26875" s="4">
        <v>610000</v>
      </c>
      <c r="G26875" t="s">
        <v>5</v>
      </c>
      <c r="H26875">
        <v>4</v>
      </c>
      <c r="I26875" s="4">
        <f>IF(E26875="Rhode Island", Table1[[#This Row],[price]]*$L$3, IF(E26875="Massachusetts", Table1[[#This Row],[price]]*$L$2, 1))</f>
        <v>610000</v>
      </c>
    </row>
    <row r="26876" spans="1:9" x14ac:dyDescent="0.25">
      <c r="A26876" s="2">
        <v>43323</v>
      </c>
      <c r="B26876" s="1">
        <f t="shared" si="838"/>
        <v>2018</v>
      </c>
      <c r="C26876" s="1">
        <f t="shared" si="839"/>
        <v>3</v>
      </c>
      <c r="D26876">
        <v>2611</v>
      </c>
      <c r="E26876" t="s">
        <v>37</v>
      </c>
      <c r="F26876" s="4">
        <v>650000</v>
      </c>
      <c r="G26876" t="s">
        <v>5</v>
      </c>
      <c r="H26876">
        <v>3</v>
      </c>
      <c r="I26876" s="4">
        <f>IF(E26876="Rhode Island", Table1[[#This Row],[price]]*$L$3, IF(E26876="Massachusetts", Table1[[#This Row],[price]]*$L$2, 1))</f>
        <v>650000</v>
      </c>
    </row>
    <row r="26877" spans="1:9" x14ac:dyDescent="0.25">
      <c r="A26877" s="2">
        <v>43323</v>
      </c>
      <c r="B26877" s="1">
        <f t="shared" si="838"/>
        <v>2018</v>
      </c>
      <c r="C26877" s="1">
        <f t="shared" si="839"/>
        <v>3</v>
      </c>
      <c r="D26877">
        <v>2902</v>
      </c>
      <c r="E26877" t="s">
        <v>36</v>
      </c>
      <c r="F26877" s="4">
        <v>685000</v>
      </c>
      <c r="G26877" t="s">
        <v>5</v>
      </c>
      <c r="H26877">
        <v>4</v>
      </c>
      <c r="I26877" s="4">
        <f>IF(E26877="Rhode Island", Table1[[#This Row],[price]]*$L$3, IF(E26877="Massachusetts", Table1[[#This Row],[price]]*$L$2, 1))</f>
        <v>685000</v>
      </c>
    </row>
    <row r="26878" spans="1:9" x14ac:dyDescent="0.25">
      <c r="A26878" s="2">
        <v>43323</v>
      </c>
      <c r="B26878" s="1">
        <f t="shared" si="838"/>
        <v>2018</v>
      </c>
      <c r="C26878" s="1">
        <f t="shared" si="839"/>
        <v>3</v>
      </c>
      <c r="D26878">
        <v>2903</v>
      </c>
      <c r="E26878" t="s">
        <v>36</v>
      </c>
      <c r="F26878" s="4">
        <v>722500</v>
      </c>
      <c r="G26878" t="s">
        <v>5</v>
      </c>
      <c r="H26878">
        <v>4</v>
      </c>
      <c r="I26878" s="4">
        <f>IF(E26878="Rhode Island", Table1[[#This Row],[price]]*$L$3, IF(E26878="Massachusetts", Table1[[#This Row],[price]]*$L$2, 1))</f>
        <v>722500</v>
      </c>
    </row>
    <row r="26879" spans="1:9" x14ac:dyDescent="0.25">
      <c r="A26879" s="2">
        <v>43323</v>
      </c>
      <c r="B26879" s="1">
        <f t="shared" si="838"/>
        <v>2018</v>
      </c>
      <c r="C26879" s="1">
        <f t="shared" si="839"/>
        <v>3</v>
      </c>
      <c r="D26879">
        <v>2607</v>
      </c>
      <c r="E26879" t="s">
        <v>37</v>
      </c>
      <c r="F26879" s="4">
        <v>970000</v>
      </c>
      <c r="G26879" t="s">
        <v>5</v>
      </c>
      <c r="H26879">
        <v>4</v>
      </c>
      <c r="I26879" s="4">
        <f>IF(E26879="Rhode Island", Table1[[#This Row],[price]]*$L$3, IF(E26879="Massachusetts", Table1[[#This Row],[price]]*$L$2, 1))</f>
        <v>970000</v>
      </c>
    </row>
    <row r="26880" spans="1:9" x14ac:dyDescent="0.25">
      <c r="A26880" s="2">
        <v>43323</v>
      </c>
      <c r="B26880" s="1">
        <f t="shared" si="838"/>
        <v>2018</v>
      </c>
      <c r="C26880" s="1">
        <f t="shared" si="839"/>
        <v>3</v>
      </c>
      <c r="D26880">
        <v>2604</v>
      </c>
      <c r="E26880" t="s">
        <v>37</v>
      </c>
      <c r="F26880" s="4">
        <v>1560000</v>
      </c>
      <c r="G26880" t="s">
        <v>5</v>
      </c>
      <c r="H26880">
        <v>4</v>
      </c>
      <c r="I26880" s="4">
        <f>IF(E26880="Rhode Island", Table1[[#This Row],[price]]*$L$3, IF(E26880="Massachusetts", Table1[[#This Row],[price]]*$L$2, 1))</f>
        <v>1560000</v>
      </c>
    </row>
    <row r="26881" spans="1:9" x14ac:dyDescent="0.25">
      <c r="A26881" s="2">
        <v>43324</v>
      </c>
      <c r="B26881" s="1">
        <f t="shared" si="838"/>
        <v>2018</v>
      </c>
      <c r="C26881" s="1">
        <f t="shared" si="839"/>
        <v>3</v>
      </c>
      <c r="D26881">
        <v>2903</v>
      </c>
      <c r="E26881" t="s">
        <v>36</v>
      </c>
      <c r="F26881" s="4">
        <v>605000</v>
      </c>
      <c r="G26881" t="s">
        <v>5</v>
      </c>
      <c r="H26881">
        <v>4</v>
      </c>
      <c r="I26881" s="4">
        <f>IF(E26881="Rhode Island", Table1[[#This Row],[price]]*$L$3, IF(E26881="Massachusetts", Table1[[#This Row],[price]]*$L$2, 1))</f>
        <v>605000</v>
      </c>
    </row>
    <row r="26882" spans="1:9" x14ac:dyDescent="0.25">
      <c r="A26882" s="2">
        <v>43325</v>
      </c>
      <c r="B26882" s="1">
        <f t="shared" ref="B26882:B26945" si="840">YEAR(A26882)</f>
        <v>2018</v>
      </c>
      <c r="C26882" s="1">
        <f t="shared" ref="C26882:C26945" si="841">ROUNDUP(MONTH(A26882)/3,0)</f>
        <v>3</v>
      </c>
      <c r="D26882">
        <v>2913</v>
      </c>
      <c r="E26882" t="s">
        <v>36</v>
      </c>
      <c r="F26882" s="4">
        <v>371500</v>
      </c>
      <c r="G26882" t="s">
        <v>5</v>
      </c>
      <c r="H26882">
        <v>2</v>
      </c>
      <c r="I26882" s="4">
        <f>IF(E26882="Rhode Island", Table1[[#This Row],[price]]*$L$3, IF(E26882="Massachusetts", Table1[[#This Row],[price]]*$L$2, 1))</f>
        <v>371500</v>
      </c>
    </row>
    <row r="26883" spans="1:9" x14ac:dyDescent="0.25">
      <c r="A26883" s="2">
        <v>43325</v>
      </c>
      <c r="B26883" s="1">
        <f t="shared" si="840"/>
        <v>2018</v>
      </c>
      <c r="C26883" s="1">
        <f t="shared" si="841"/>
        <v>3</v>
      </c>
      <c r="D26883">
        <v>2906</v>
      </c>
      <c r="E26883" t="s">
        <v>36</v>
      </c>
      <c r="F26883" s="4">
        <v>770000</v>
      </c>
      <c r="G26883" t="s">
        <v>5</v>
      </c>
      <c r="H26883">
        <v>5</v>
      </c>
      <c r="I26883" s="4">
        <f>IF(E26883="Rhode Island", Table1[[#This Row],[price]]*$L$3, IF(E26883="Massachusetts", Table1[[#This Row],[price]]*$L$2, 1))</f>
        <v>770000</v>
      </c>
    </row>
    <row r="26884" spans="1:9" x14ac:dyDescent="0.25">
      <c r="A26884" s="2">
        <v>43325</v>
      </c>
      <c r="B26884" s="1">
        <f t="shared" si="840"/>
        <v>2018</v>
      </c>
      <c r="C26884" s="1">
        <f t="shared" si="841"/>
        <v>3</v>
      </c>
      <c r="D26884">
        <v>2914</v>
      </c>
      <c r="E26884" t="s">
        <v>36</v>
      </c>
      <c r="F26884" s="4">
        <v>835000</v>
      </c>
      <c r="G26884" t="s">
        <v>5</v>
      </c>
      <c r="H26884">
        <v>4</v>
      </c>
      <c r="I26884" s="4">
        <f>IF(E26884="Rhode Island", Table1[[#This Row],[price]]*$L$3, IF(E26884="Massachusetts", Table1[[#This Row],[price]]*$L$2, 1))</f>
        <v>835000</v>
      </c>
    </row>
    <row r="26885" spans="1:9" x14ac:dyDescent="0.25">
      <c r="A26885" s="2">
        <v>43325</v>
      </c>
      <c r="B26885" s="1">
        <f t="shared" si="840"/>
        <v>2018</v>
      </c>
      <c r="C26885" s="1">
        <f t="shared" si="841"/>
        <v>3</v>
      </c>
      <c r="D26885">
        <v>2604</v>
      </c>
      <c r="E26885" t="s">
        <v>37</v>
      </c>
      <c r="F26885" s="4">
        <v>440000</v>
      </c>
      <c r="G26885" t="s">
        <v>6</v>
      </c>
      <c r="H26885">
        <v>1</v>
      </c>
      <c r="I26885" s="4">
        <f>IF(E26885="Rhode Island", Table1[[#This Row],[price]]*$L$3, IF(E26885="Massachusetts", Table1[[#This Row],[price]]*$L$2, 1))</f>
        <v>440000</v>
      </c>
    </row>
    <row r="26886" spans="1:9" x14ac:dyDescent="0.25">
      <c r="A26886" s="2">
        <v>43325</v>
      </c>
      <c r="B26886" s="1">
        <f t="shared" si="840"/>
        <v>2018</v>
      </c>
      <c r="C26886" s="1">
        <f t="shared" si="841"/>
        <v>3</v>
      </c>
      <c r="D26886">
        <v>2603</v>
      </c>
      <c r="E26886" t="s">
        <v>37</v>
      </c>
      <c r="F26886" s="4">
        <v>649000</v>
      </c>
      <c r="G26886" t="s">
        <v>6</v>
      </c>
      <c r="H26886">
        <v>3</v>
      </c>
      <c r="I26886" s="4">
        <f>IF(E26886="Rhode Island", Table1[[#This Row],[price]]*$L$3, IF(E26886="Massachusetts", Table1[[#This Row],[price]]*$L$2, 1))</f>
        <v>649000</v>
      </c>
    </row>
    <row r="26887" spans="1:9" x14ac:dyDescent="0.25">
      <c r="A26887" s="2">
        <v>43326</v>
      </c>
      <c r="B26887" s="1">
        <f t="shared" si="840"/>
        <v>2018</v>
      </c>
      <c r="C26887" s="1">
        <f t="shared" si="841"/>
        <v>3</v>
      </c>
      <c r="D26887">
        <v>2615</v>
      </c>
      <c r="E26887" t="s">
        <v>37</v>
      </c>
      <c r="F26887" s="4">
        <v>478000</v>
      </c>
      <c r="G26887" t="s">
        <v>5</v>
      </c>
      <c r="H26887">
        <v>3</v>
      </c>
      <c r="I26887" s="4">
        <f>IF(E26887="Rhode Island", Table1[[#This Row],[price]]*$L$3, IF(E26887="Massachusetts", Table1[[#This Row],[price]]*$L$2, 1))</f>
        <v>478000</v>
      </c>
    </row>
    <row r="26888" spans="1:9" x14ac:dyDescent="0.25">
      <c r="A26888" s="2">
        <v>43326</v>
      </c>
      <c r="B26888" s="1">
        <f t="shared" si="840"/>
        <v>2018</v>
      </c>
      <c r="C26888" s="1">
        <f t="shared" si="841"/>
        <v>3</v>
      </c>
      <c r="D26888">
        <v>2904</v>
      </c>
      <c r="E26888" t="s">
        <v>36</v>
      </c>
      <c r="F26888" s="4">
        <v>640000</v>
      </c>
      <c r="G26888" t="s">
        <v>5</v>
      </c>
      <c r="H26888">
        <v>3</v>
      </c>
      <c r="I26888" s="4">
        <f>IF(E26888="Rhode Island", Table1[[#This Row],[price]]*$L$3, IF(E26888="Massachusetts", Table1[[#This Row],[price]]*$L$2, 1))</f>
        <v>640000</v>
      </c>
    </row>
    <row r="26889" spans="1:9" x14ac:dyDescent="0.25">
      <c r="A26889" s="2">
        <v>43326</v>
      </c>
      <c r="B26889" s="1">
        <f t="shared" si="840"/>
        <v>2018</v>
      </c>
      <c r="C26889" s="1">
        <f t="shared" si="841"/>
        <v>3</v>
      </c>
      <c r="D26889">
        <v>2902</v>
      </c>
      <c r="E26889" t="s">
        <v>36</v>
      </c>
      <c r="F26889" s="4">
        <v>683000</v>
      </c>
      <c r="G26889" t="s">
        <v>5</v>
      </c>
      <c r="H26889">
        <v>4</v>
      </c>
      <c r="I26889" s="4">
        <f>IF(E26889="Rhode Island", Table1[[#This Row],[price]]*$L$3, IF(E26889="Massachusetts", Table1[[#This Row],[price]]*$L$2, 1))</f>
        <v>683000</v>
      </c>
    </row>
    <row r="26890" spans="1:9" x14ac:dyDescent="0.25">
      <c r="A26890" s="2">
        <v>43326</v>
      </c>
      <c r="B26890" s="1">
        <f t="shared" si="840"/>
        <v>2018</v>
      </c>
      <c r="C26890" s="1">
        <f t="shared" si="841"/>
        <v>3</v>
      </c>
      <c r="D26890">
        <v>2904</v>
      </c>
      <c r="E26890" t="s">
        <v>36</v>
      </c>
      <c r="F26890" s="4">
        <v>736000</v>
      </c>
      <c r="G26890" t="s">
        <v>5</v>
      </c>
      <c r="H26890">
        <v>4</v>
      </c>
      <c r="I26890" s="4">
        <f>IF(E26890="Rhode Island", Table1[[#This Row],[price]]*$L$3, IF(E26890="Massachusetts", Table1[[#This Row],[price]]*$L$2, 1))</f>
        <v>736000</v>
      </c>
    </row>
    <row r="26891" spans="1:9" x14ac:dyDescent="0.25">
      <c r="A26891" s="2">
        <v>43326</v>
      </c>
      <c r="B26891" s="1">
        <f t="shared" si="840"/>
        <v>2018</v>
      </c>
      <c r="C26891" s="1">
        <f t="shared" si="841"/>
        <v>3</v>
      </c>
      <c r="D26891">
        <v>2914</v>
      </c>
      <c r="E26891" t="s">
        <v>36</v>
      </c>
      <c r="F26891" s="4">
        <v>840000</v>
      </c>
      <c r="G26891" t="s">
        <v>5</v>
      </c>
      <c r="H26891">
        <v>4</v>
      </c>
      <c r="I26891" s="4">
        <f>IF(E26891="Rhode Island", Table1[[#This Row],[price]]*$L$3, IF(E26891="Massachusetts", Table1[[#This Row],[price]]*$L$2, 1))</f>
        <v>840000</v>
      </c>
    </row>
    <row r="26892" spans="1:9" x14ac:dyDescent="0.25">
      <c r="A26892" s="2">
        <v>43327</v>
      </c>
      <c r="B26892" s="1">
        <f t="shared" si="840"/>
        <v>2018</v>
      </c>
      <c r="C26892" s="1">
        <f t="shared" si="841"/>
        <v>3</v>
      </c>
      <c r="D26892">
        <v>2615</v>
      </c>
      <c r="E26892" t="s">
        <v>37</v>
      </c>
      <c r="F26892" s="4">
        <v>515000</v>
      </c>
      <c r="G26892" t="s">
        <v>5</v>
      </c>
      <c r="H26892">
        <v>3</v>
      </c>
      <c r="I26892" s="4">
        <f>IF(E26892="Rhode Island", Table1[[#This Row],[price]]*$L$3, IF(E26892="Massachusetts", Table1[[#This Row],[price]]*$L$2, 1))</f>
        <v>515000</v>
      </c>
    </row>
    <row r="26893" spans="1:9" x14ac:dyDescent="0.25">
      <c r="A26893" s="2">
        <v>43327</v>
      </c>
      <c r="B26893" s="1">
        <f t="shared" si="840"/>
        <v>2018</v>
      </c>
      <c r="C26893" s="1">
        <f t="shared" si="841"/>
        <v>3</v>
      </c>
      <c r="D26893">
        <v>2615</v>
      </c>
      <c r="E26893" t="s">
        <v>37</v>
      </c>
      <c r="F26893" s="4">
        <v>550000</v>
      </c>
      <c r="G26893" t="s">
        <v>5</v>
      </c>
      <c r="H26893">
        <v>3</v>
      </c>
      <c r="I26893" s="4">
        <f>IF(E26893="Rhode Island", Table1[[#This Row],[price]]*$L$3, IF(E26893="Massachusetts", Table1[[#This Row],[price]]*$L$2, 1))</f>
        <v>550000</v>
      </c>
    </row>
    <row r="26894" spans="1:9" x14ac:dyDescent="0.25">
      <c r="A26894" s="2">
        <v>43327</v>
      </c>
      <c r="B26894" s="1">
        <f t="shared" si="840"/>
        <v>2018</v>
      </c>
      <c r="C26894" s="1">
        <f t="shared" si="841"/>
        <v>3</v>
      </c>
      <c r="D26894">
        <v>2615</v>
      </c>
      <c r="E26894" t="s">
        <v>37</v>
      </c>
      <c r="F26894" s="4">
        <v>575000</v>
      </c>
      <c r="G26894" t="s">
        <v>5</v>
      </c>
      <c r="H26894">
        <v>4</v>
      </c>
      <c r="I26894" s="4">
        <f>IF(E26894="Rhode Island", Table1[[#This Row],[price]]*$L$3, IF(E26894="Massachusetts", Table1[[#This Row],[price]]*$L$2, 1))</f>
        <v>575000</v>
      </c>
    </row>
    <row r="26895" spans="1:9" x14ac:dyDescent="0.25">
      <c r="A26895" s="2">
        <v>43327</v>
      </c>
      <c r="B26895" s="1">
        <f t="shared" si="840"/>
        <v>2018</v>
      </c>
      <c r="C26895" s="1">
        <f t="shared" si="841"/>
        <v>3</v>
      </c>
      <c r="D26895">
        <v>2905</v>
      </c>
      <c r="E26895" t="s">
        <v>36</v>
      </c>
      <c r="F26895" s="4">
        <v>630000</v>
      </c>
      <c r="G26895" t="s">
        <v>5</v>
      </c>
      <c r="H26895">
        <v>3</v>
      </c>
      <c r="I26895" s="4">
        <f>IF(E26895="Rhode Island", Table1[[#This Row],[price]]*$L$3, IF(E26895="Massachusetts", Table1[[#This Row],[price]]*$L$2, 1))</f>
        <v>630000</v>
      </c>
    </row>
    <row r="26896" spans="1:9" x14ac:dyDescent="0.25">
      <c r="A26896" s="2">
        <v>43327</v>
      </c>
      <c r="B26896" s="1">
        <f t="shared" si="840"/>
        <v>2018</v>
      </c>
      <c r="C26896" s="1">
        <f t="shared" si="841"/>
        <v>3</v>
      </c>
      <c r="D26896">
        <v>2914</v>
      </c>
      <c r="E26896" t="s">
        <v>36</v>
      </c>
      <c r="F26896" s="4">
        <v>720000</v>
      </c>
      <c r="G26896" t="s">
        <v>5</v>
      </c>
      <c r="H26896">
        <v>5</v>
      </c>
      <c r="I26896" s="4">
        <f>IF(E26896="Rhode Island", Table1[[#This Row],[price]]*$L$3, IF(E26896="Massachusetts", Table1[[#This Row],[price]]*$L$2, 1))</f>
        <v>720000</v>
      </c>
    </row>
    <row r="26897" spans="1:9" x14ac:dyDescent="0.25">
      <c r="A26897" s="2">
        <v>43327</v>
      </c>
      <c r="B26897" s="1">
        <f t="shared" si="840"/>
        <v>2018</v>
      </c>
      <c r="C26897" s="1">
        <f t="shared" si="841"/>
        <v>3</v>
      </c>
      <c r="D26897">
        <v>2914</v>
      </c>
      <c r="E26897" t="s">
        <v>36</v>
      </c>
      <c r="F26897" s="4">
        <v>260000</v>
      </c>
      <c r="G26897" t="s">
        <v>6</v>
      </c>
      <c r="H26897">
        <v>1</v>
      </c>
      <c r="I26897" s="4">
        <f>IF(E26897="Rhode Island", Table1[[#This Row],[price]]*$L$3, IF(E26897="Massachusetts", Table1[[#This Row],[price]]*$L$2, 1))</f>
        <v>260000</v>
      </c>
    </row>
    <row r="26898" spans="1:9" x14ac:dyDescent="0.25">
      <c r="A26898" s="2">
        <v>43327</v>
      </c>
      <c r="B26898" s="1">
        <f t="shared" si="840"/>
        <v>2018</v>
      </c>
      <c r="C26898" s="1">
        <f t="shared" si="841"/>
        <v>3</v>
      </c>
      <c r="D26898">
        <v>2617</v>
      </c>
      <c r="E26898" t="s">
        <v>37</v>
      </c>
      <c r="F26898" s="4">
        <v>310000</v>
      </c>
      <c r="G26898" t="s">
        <v>6</v>
      </c>
      <c r="H26898">
        <v>1</v>
      </c>
      <c r="I26898" s="4">
        <f>IF(E26898="Rhode Island", Table1[[#This Row],[price]]*$L$3, IF(E26898="Massachusetts", Table1[[#This Row],[price]]*$L$2, 1))</f>
        <v>310000</v>
      </c>
    </row>
    <row r="26899" spans="1:9" x14ac:dyDescent="0.25">
      <c r="A26899" s="2">
        <v>43327</v>
      </c>
      <c r="B26899" s="1">
        <f t="shared" si="840"/>
        <v>2018</v>
      </c>
      <c r="C26899" s="1">
        <f t="shared" si="841"/>
        <v>3</v>
      </c>
      <c r="D26899">
        <v>2611</v>
      </c>
      <c r="E26899" t="s">
        <v>37</v>
      </c>
      <c r="F26899" s="4">
        <v>316000</v>
      </c>
      <c r="G26899" t="s">
        <v>6</v>
      </c>
      <c r="H26899">
        <v>1</v>
      </c>
      <c r="I26899" s="4">
        <f>IF(E26899="Rhode Island", Table1[[#This Row],[price]]*$L$3, IF(E26899="Massachusetts", Table1[[#This Row],[price]]*$L$2, 1))</f>
        <v>316000</v>
      </c>
    </row>
    <row r="26900" spans="1:9" x14ac:dyDescent="0.25">
      <c r="A26900" s="2">
        <v>43327</v>
      </c>
      <c r="B26900" s="1">
        <f t="shared" si="840"/>
        <v>2018</v>
      </c>
      <c r="C26900" s="1">
        <f t="shared" si="841"/>
        <v>3</v>
      </c>
      <c r="D26900">
        <v>2612</v>
      </c>
      <c r="E26900" t="s">
        <v>37</v>
      </c>
      <c r="F26900" s="4">
        <v>360000</v>
      </c>
      <c r="G26900" t="s">
        <v>6</v>
      </c>
      <c r="H26900">
        <v>1</v>
      </c>
      <c r="I26900" s="4">
        <f>IF(E26900="Rhode Island", Table1[[#This Row],[price]]*$L$3, IF(E26900="Massachusetts", Table1[[#This Row],[price]]*$L$2, 1))</f>
        <v>360000</v>
      </c>
    </row>
    <row r="26901" spans="1:9" x14ac:dyDescent="0.25">
      <c r="A26901" s="2">
        <v>43327</v>
      </c>
      <c r="B26901" s="1">
        <f t="shared" si="840"/>
        <v>2018</v>
      </c>
      <c r="C26901" s="1">
        <f t="shared" si="841"/>
        <v>3</v>
      </c>
      <c r="D26901">
        <v>2617</v>
      </c>
      <c r="E26901" t="s">
        <v>37</v>
      </c>
      <c r="F26901" s="4">
        <v>380000</v>
      </c>
      <c r="G26901" t="s">
        <v>6</v>
      </c>
      <c r="H26901">
        <v>2</v>
      </c>
      <c r="I26901" s="4">
        <f>IF(E26901="Rhode Island", Table1[[#This Row],[price]]*$L$3, IF(E26901="Massachusetts", Table1[[#This Row],[price]]*$L$2, 1))</f>
        <v>380000</v>
      </c>
    </row>
    <row r="26902" spans="1:9" x14ac:dyDescent="0.25">
      <c r="A26902" s="2">
        <v>43327</v>
      </c>
      <c r="B26902" s="1">
        <f t="shared" si="840"/>
        <v>2018</v>
      </c>
      <c r="C26902" s="1">
        <f t="shared" si="841"/>
        <v>3</v>
      </c>
      <c r="D26902">
        <v>2603</v>
      </c>
      <c r="E26902" t="s">
        <v>37</v>
      </c>
      <c r="F26902" s="4">
        <v>400000</v>
      </c>
      <c r="G26902" t="s">
        <v>6</v>
      </c>
      <c r="H26902">
        <v>2</v>
      </c>
      <c r="I26902" s="4">
        <f>IF(E26902="Rhode Island", Table1[[#This Row],[price]]*$L$3, IF(E26902="Massachusetts", Table1[[#This Row],[price]]*$L$2, 1))</f>
        <v>400000</v>
      </c>
    </row>
    <row r="26903" spans="1:9" x14ac:dyDescent="0.25">
      <c r="A26903" s="2">
        <v>43327</v>
      </c>
      <c r="B26903" s="1">
        <f t="shared" si="840"/>
        <v>2018</v>
      </c>
      <c r="C26903" s="1">
        <f t="shared" si="841"/>
        <v>3</v>
      </c>
      <c r="D26903">
        <v>2601</v>
      </c>
      <c r="E26903" t="s">
        <v>37</v>
      </c>
      <c r="F26903" s="4">
        <v>630651</v>
      </c>
      <c r="G26903" t="s">
        <v>6</v>
      </c>
      <c r="H26903">
        <v>2</v>
      </c>
      <c r="I26903" s="4">
        <f>IF(E26903="Rhode Island", Table1[[#This Row],[price]]*$L$3, IF(E26903="Massachusetts", Table1[[#This Row],[price]]*$L$2, 1))</f>
        <v>630651</v>
      </c>
    </row>
    <row r="26904" spans="1:9" x14ac:dyDescent="0.25">
      <c r="A26904" s="2">
        <v>43327</v>
      </c>
      <c r="B26904" s="1">
        <f t="shared" si="840"/>
        <v>2018</v>
      </c>
      <c r="C26904" s="1">
        <f t="shared" si="841"/>
        <v>3</v>
      </c>
      <c r="D26904">
        <v>2600</v>
      </c>
      <c r="E26904" t="s">
        <v>37</v>
      </c>
      <c r="F26904" s="4">
        <v>790000</v>
      </c>
      <c r="G26904" t="s">
        <v>6</v>
      </c>
      <c r="H26904">
        <v>2</v>
      </c>
      <c r="I26904" s="4">
        <f>IF(E26904="Rhode Island", Table1[[#This Row],[price]]*$L$3, IF(E26904="Massachusetts", Table1[[#This Row],[price]]*$L$2, 1))</f>
        <v>790000</v>
      </c>
    </row>
    <row r="26905" spans="1:9" x14ac:dyDescent="0.25">
      <c r="A26905" s="2">
        <v>43328</v>
      </c>
      <c r="B26905" s="1">
        <f t="shared" si="840"/>
        <v>2018</v>
      </c>
      <c r="C26905" s="1">
        <f t="shared" si="841"/>
        <v>3</v>
      </c>
      <c r="D26905">
        <v>2905</v>
      </c>
      <c r="E26905" t="s">
        <v>36</v>
      </c>
      <c r="F26905" s="4">
        <v>595000</v>
      </c>
      <c r="G26905" t="s">
        <v>5</v>
      </c>
      <c r="H26905">
        <v>4</v>
      </c>
      <c r="I26905" s="4">
        <f>IF(E26905="Rhode Island", Table1[[#This Row],[price]]*$L$3, IF(E26905="Massachusetts", Table1[[#This Row],[price]]*$L$2, 1))</f>
        <v>595000</v>
      </c>
    </row>
    <row r="26906" spans="1:9" x14ac:dyDescent="0.25">
      <c r="A26906" s="2">
        <v>43328</v>
      </c>
      <c r="B26906" s="1">
        <f t="shared" si="840"/>
        <v>2018</v>
      </c>
      <c r="C26906" s="1">
        <f t="shared" si="841"/>
        <v>3</v>
      </c>
      <c r="D26906">
        <v>2914</v>
      </c>
      <c r="E26906" t="s">
        <v>36</v>
      </c>
      <c r="F26906" s="4">
        <v>850000</v>
      </c>
      <c r="G26906" t="s">
        <v>5</v>
      </c>
      <c r="H26906">
        <v>4</v>
      </c>
      <c r="I26906" s="4">
        <f>IF(E26906="Rhode Island", Table1[[#This Row],[price]]*$L$3, IF(E26906="Massachusetts", Table1[[#This Row],[price]]*$L$2, 1))</f>
        <v>850000</v>
      </c>
    </row>
    <row r="26907" spans="1:9" x14ac:dyDescent="0.25">
      <c r="A26907" s="2">
        <v>43328</v>
      </c>
      <c r="B26907" s="1">
        <f t="shared" si="840"/>
        <v>2018</v>
      </c>
      <c r="C26907" s="1">
        <f t="shared" si="841"/>
        <v>3</v>
      </c>
      <c r="D26907">
        <v>2602</v>
      </c>
      <c r="E26907" t="s">
        <v>37</v>
      </c>
      <c r="F26907" s="4">
        <v>980000</v>
      </c>
      <c r="G26907" t="s">
        <v>5</v>
      </c>
      <c r="H26907">
        <v>3</v>
      </c>
      <c r="I26907" s="4">
        <f>IF(E26907="Rhode Island", Table1[[#This Row],[price]]*$L$3, IF(E26907="Massachusetts", Table1[[#This Row],[price]]*$L$2, 1))</f>
        <v>980000</v>
      </c>
    </row>
    <row r="26908" spans="1:9" x14ac:dyDescent="0.25">
      <c r="A26908" s="2">
        <v>43328</v>
      </c>
      <c r="B26908" s="1">
        <f t="shared" si="840"/>
        <v>2018</v>
      </c>
      <c r="C26908" s="1">
        <f t="shared" si="841"/>
        <v>3</v>
      </c>
      <c r="D26908">
        <v>2617</v>
      </c>
      <c r="E26908" t="s">
        <v>37</v>
      </c>
      <c r="F26908" s="4">
        <v>265000</v>
      </c>
      <c r="G26908" t="s">
        <v>6</v>
      </c>
      <c r="H26908">
        <v>1</v>
      </c>
      <c r="I26908" s="4">
        <f>IF(E26908="Rhode Island", Table1[[#This Row],[price]]*$L$3, IF(E26908="Massachusetts", Table1[[#This Row],[price]]*$L$2, 1))</f>
        <v>265000</v>
      </c>
    </row>
    <row r="26909" spans="1:9" x14ac:dyDescent="0.25">
      <c r="A26909" s="2">
        <v>43328</v>
      </c>
      <c r="B26909" s="1">
        <f t="shared" si="840"/>
        <v>2018</v>
      </c>
      <c r="C26909" s="1">
        <f t="shared" si="841"/>
        <v>3</v>
      </c>
      <c r="D26909">
        <v>2617</v>
      </c>
      <c r="E26909" t="s">
        <v>37</v>
      </c>
      <c r="F26909" s="4">
        <v>308000</v>
      </c>
      <c r="G26909" t="s">
        <v>6</v>
      </c>
      <c r="H26909">
        <v>3</v>
      </c>
      <c r="I26909" s="4">
        <f>IF(E26909="Rhode Island", Table1[[#This Row],[price]]*$L$3, IF(E26909="Massachusetts", Table1[[#This Row],[price]]*$L$2, 1))</f>
        <v>308000</v>
      </c>
    </row>
    <row r="26910" spans="1:9" x14ac:dyDescent="0.25">
      <c r="A26910" s="2">
        <v>43328</v>
      </c>
      <c r="B26910" s="1">
        <f t="shared" si="840"/>
        <v>2018</v>
      </c>
      <c r="C26910" s="1">
        <f t="shared" si="841"/>
        <v>3</v>
      </c>
      <c r="D26910">
        <v>2617</v>
      </c>
      <c r="E26910" t="s">
        <v>37</v>
      </c>
      <c r="F26910" s="4">
        <v>380000</v>
      </c>
      <c r="G26910" t="s">
        <v>6</v>
      </c>
      <c r="H26910">
        <v>2</v>
      </c>
      <c r="I26910" s="4">
        <f>IF(E26910="Rhode Island", Table1[[#This Row],[price]]*$L$3, IF(E26910="Massachusetts", Table1[[#This Row],[price]]*$L$2, 1))</f>
        <v>380000</v>
      </c>
    </row>
    <row r="26911" spans="1:9" x14ac:dyDescent="0.25">
      <c r="A26911" s="2">
        <v>43329</v>
      </c>
      <c r="B26911" s="1">
        <f t="shared" si="840"/>
        <v>2018</v>
      </c>
      <c r="C26911" s="1">
        <f t="shared" si="841"/>
        <v>3</v>
      </c>
      <c r="D26911">
        <v>2906</v>
      </c>
      <c r="E26911" t="s">
        <v>36</v>
      </c>
      <c r="F26911" s="4">
        <v>487000</v>
      </c>
      <c r="G26911" t="s">
        <v>5</v>
      </c>
      <c r="H26911">
        <v>3</v>
      </c>
      <c r="I26911" s="4">
        <f>IF(E26911="Rhode Island", Table1[[#This Row],[price]]*$L$3, IF(E26911="Massachusetts", Table1[[#This Row],[price]]*$L$2, 1))</f>
        <v>487000</v>
      </c>
    </row>
    <row r="26912" spans="1:9" x14ac:dyDescent="0.25">
      <c r="A26912" s="2">
        <v>43329</v>
      </c>
      <c r="B26912" s="1">
        <f t="shared" si="840"/>
        <v>2018</v>
      </c>
      <c r="C26912" s="1">
        <f t="shared" si="841"/>
        <v>3</v>
      </c>
      <c r="D26912">
        <v>2903</v>
      </c>
      <c r="E26912" t="s">
        <v>36</v>
      </c>
      <c r="F26912" s="4">
        <v>495000</v>
      </c>
      <c r="G26912" t="s">
        <v>5</v>
      </c>
      <c r="H26912">
        <v>4</v>
      </c>
      <c r="I26912" s="4">
        <f>IF(E26912="Rhode Island", Table1[[#This Row],[price]]*$L$3, IF(E26912="Massachusetts", Table1[[#This Row],[price]]*$L$2, 1))</f>
        <v>495000</v>
      </c>
    </row>
    <row r="26913" spans="1:9" x14ac:dyDescent="0.25">
      <c r="A26913" s="2">
        <v>43329</v>
      </c>
      <c r="B26913" s="1">
        <f t="shared" si="840"/>
        <v>2018</v>
      </c>
      <c r="C26913" s="1">
        <f t="shared" si="841"/>
        <v>3</v>
      </c>
      <c r="D26913">
        <v>2617</v>
      </c>
      <c r="E26913" t="s">
        <v>37</v>
      </c>
      <c r="F26913" s="4">
        <v>510000</v>
      </c>
      <c r="G26913" t="s">
        <v>5</v>
      </c>
      <c r="H26913">
        <v>2</v>
      </c>
      <c r="I26913" s="4">
        <f>IF(E26913="Rhode Island", Table1[[#This Row],[price]]*$L$3, IF(E26913="Massachusetts", Table1[[#This Row],[price]]*$L$2, 1))</f>
        <v>510000</v>
      </c>
    </row>
    <row r="26914" spans="1:9" x14ac:dyDescent="0.25">
      <c r="A26914" s="2">
        <v>43329</v>
      </c>
      <c r="B26914" s="1">
        <f t="shared" si="840"/>
        <v>2018</v>
      </c>
      <c r="C26914" s="1">
        <f t="shared" si="841"/>
        <v>3</v>
      </c>
      <c r="D26914">
        <v>2913</v>
      </c>
      <c r="E26914" t="s">
        <v>36</v>
      </c>
      <c r="F26914" s="4">
        <v>532000</v>
      </c>
      <c r="G26914" t="s">
        <v>5</v>
      </c>
      <c r="H26914">
        <v>3</v>
      </c>
      <c r="I26914" s="4">
        <f>IF(E26914="Rhode Island", Table1[[#This Row],[price]]*$L$3, IF(E26914="Massachusetts", Table1[[#This Row],[price]]*$L$2, 1))</f>
        <v>532000</v>
      </c>
    </row>
    <row r="26915" spans="1:9" x14ac:dyDescent="0.25">
      <c r="A26915" s="2">
        <v>43329</v>
      </c>
      <c r="B26915" s="1">
        <f t="shared" si="840"/>
        <v>2018</v>
      </c>
      <c r="C26915" s="1">
        <f t="shared" si="841"/>
        <v>3</v>
      </c>
      <c r="D26915">
        <v>2617</v>
      </c>
      <c r="E26915" t="s">
        <v>37</v>
      </c>
      <c r="F26915" s="4">
        <v>546000</v>
      </c>
      <c r="G26915" t="s">
        <v>5</v>
      </c>
      <c r="H26915">
        <v>3</v>
      </c>
      <c r="I26915" s="4">
        <f>IF(E26915="Rhode Island", Table1[[#This Row],[price]]*$L$3, IF(E26915="Massachusetts", Table1[[#This Row],[price]]*$L$2, 1))</f>
        <v>546000</v>
      </c>
    </row>
    <row r="26916" spans="1:9" x14ac:dyDescent="0.25">
      <c r="A26916" s="2">
        <v>43329</v>
      </c>
      <c r="B26916" s="1">
        <f t="shared" si="840"/>
        <v>2018</v>
      </c>
      <c r="C26916" s="1">
        <f t="shared" si="841"/>
        <v>3</v>
      </c>
      <c r="D26916">
        <v>2615</v>
      </c>
      <c r="E26916" t="s">
        <v>37</v>
      </c>
      <c r="F26916" s="4">
        <v>551000</v>
      </c>
      <c r="G26916" t="s">
        <v>5</v>
      </c>
      <c r="H26916">
        <v>3</v>
      </c>
      <c r="I26916" s="4">
        <f>IF(E26916="Rhode Island", Table1[[#This Row],[price]]*$L$3, IF(E26916="Massachusetts", Table1[[#This Row],[price]]*$L$2, 1))</f>
        <v>551000</v>
      </c>
    </row>
    <row r="26917" spans="1:9" x14ac:dyDescent="0.25">
      <c r="A26917" s="2">
        <v>43329</v>
      </c>
      <c r="B26917" s="1">
        <f t="shared" si="840"/>
        <v>2018</v>
      </c>
      <c r="C26917" s="1">
        <f t="shared" si="841"/>
        <v>3</v>
      </c>
      <c r="D26917">
        <v>2903</v>
      </c>
      <c r="E26917" t="s">
        <v>36</v>
      </c>
      <c r="F26917" s="4">
        <v>610000</v>
      </c>
      <c r="G26917" t="s">
        <v>5</v>
      </c>
      <c r="H26917">
        <v>3</v>
      </c>
      <c r="I26917" s="4">
        <f>IF(E26917="Rhode Island", Table1[[#This Row],[price]]*$L$3, IF(E26917="Massachusetts", Table1[[#This Row],[price]]*$L$2, 1))</f>
        <v>610000</v>
      </c>
    </row>
    <row r="26918" spans="1:9" x14ac:dyDescent="0.25">
      <c r="A26918" s="2">
        <v>43329</v>
      </c>
      <c r="B26918" s="1">
        <f t="shared" si="840"/>
        <v>2018</v>
      </c>
      <c r="C26918" s="1">
        <f t="shared" si="841"/>
        <v>3</v>
      </c>
      <c r="D26918">
        <v>2913</v>
      </c>
      <c r="E26918" t="s">
        <v>36</v>
      </c>
      <c r="F26918" s="4">
        <v>660000</v>
      </c>
      <c r="G26918" t="s">
        <v>5</v>
      </c>
      <c r="H26918">
        <v>4</v>
      </c>
      <c r="I26918" s="4">
        <f>IF(E26918="Rhode Island", Table1[[#This Row],[price]]*$L$3, IF(E26918="Massachusetts", Table1[[#This Row],[price]]*$L$2, 1))</f>
        <v>660000</v>
      </c>
    </row>
    <row r="26919" spans="1:9" x14ac:dyDescent="0.25">
      <c r="A26919" s="2">
        <v>43329</v>
      </c>
      <c r="B26919" s="1">
        <f t="shared" si="840"/>
        <v>2018</v>
      </c>
      <c r="C26919" s="1">
        <f t="shared" si="841"/>
        <v>3</v>
      </c>
      <c r="D26919">
        <v>2913</v>
      </c>
      <c r="E26919" t="s">
        <v>36</v>
      </c>
      <c r="F26919" s="4">
        <v>670000</v>
      </c>
      <c r="G26919" t="s">
        <v>5</v>
      </c>
      <c r="H26919">
        <v>4</v>
      </c>
      <c r="I26919" s="4">
        <f>IF(E26919="Rhode Island", Table1[[#This Row],[price]]*$L$3, IF(E26919="Massachusetts", Table1[[#This Row],[price]]*$L$2, 1))</f>
        <v>670000</v>
      </c>
    </row>
    <row r="26920" spans="1:9" x14ac:dyDescent="0.25">
      <c r="A26920" s="2">
        <v>43329</v>
      </c>
      <c r="B26920" s="1">
        <f t="shared" si="840"/>
        <v>2018</v>
      </c>
      <c r="C26920" s="1">
        <f t="shared" si="841"/>
        <v>3</v>
      </c>
      <c r="D26920">
        <v>2602</v>
      </c>
      <c r="E26920" t="s">
        <v>37</v>
      </c>
      <c r="F26920" s="4">
        <v>770000</v>
      </c>
      <c r="G26920" t="s">
        <v>5</v>
      </c>
      <c r="H26920">
        <v>3</v>
      </c>
      <c r="I26920" s="4">
        <f>IF(E26920="Rhode Island", Table1[[#This Row],[price]]*$L$3, IF(E26920="Massachusetts", Table1[[#This Row],[price]]*$L$2, 1))</f>
        <v>770000</v>
      </c>
    </row>
    <row r="26921" spans="1:9" x14ac:dyDescent="0.25">
      <c r="A26921" s="2">
        <v>43329</v>
      </c>
      <c r="B26921" s="1">
        <f t="shared" si="840"/>
        <v>2018</v>
      </c>
      <c r="C26921" s="1">
        <f t="shared" si="841"/>
        <v>3</v>
      </c>
      <c r="D26921">
        <v>2914</v>
      </c>
      <c r="E26921" t="s">
        <v>36</v>
      </c>
      <c r="F26921" s="4">
        <v>805000</v>
      </c>
      <c r="G26921" t="s">
        <v>5</v>
      </c>
      <c r="H26921">
        <v>4</v>
      </c>
      <c r="I26921" s="4">
        <f>IF(E26921="Rhode Island", Table1[[#This Row],[price]]*$L$3, IF(E26921="Massachusetts", Table1[[#This Row],[price]]*$L$2, 1))</f>
        <v>805000</v>
      </c>
    </row>
    <row r="26922" spans="1:9" x14ac:dyDescent="0.25">
      <c r="A26922" s="2">
        <v>43329</v>
      </c>
      <c r="B26922" s="1">
        <f t="shared" si="840"/>
        <v>2018</v>
      </c>
      <c r="C26922" s="1">
        <f t="shared" si="841"/>
        <v>3</v>
      </c>
      <c r="D26922">
        <v>2913</v>
      </c>
      <c r="E26922" t="s">
        <v>36</v>
      </c>
      <c r="F26922" s="4">
        <v>980000</v>
      </c>
      <c r="G26922" t="s">
        <v>5</v>
      </c>
      <c r="H26922">
        <v>5</v>
      </c>
      <c r="I26922" s="4">
        <f>IF(E26922="Rhode Island", Table1[[#This Row],[price]]*$L$3, IF(E26922="Massachusetts", Table1[[#This Row],[price]]*$L$2, 1))</f>
        <v>980000</v>
      </c>
    </row>
    <row r="26923" spans="1:9" x14ac:dyDescent="0.25">
      <c r="A26923" s="2">
        <v>43329</v>
      </c>
      <c r="B26923" s="1">
        <f t="shared" si="840"/>
        <v>2018</v>
      </c>
      <c r="C26923" s="1">
        <f t="shared" si="841"/>
        <v>3</v>
      </c>
      <c r="D26923">
        <v>2914</v>
      </c>
      <c r="E26923" t="s">
        <v>36</v>
      </c>
      <c r="F26923" s="4">
        <v>1320000</v>
      </c>
      <c r="G26923" t="s">
        <v>5</v>
      </c>
      <c r="H26923">
        <v>5</v>
      </c>
      <c r="I26923" s="4">
        <f>IF(E26923="Rhode Island", Table1[[#This Row],[price]]*$L$3, IF(E26923="Massachusetts", Table1[[#This Row],[price]]*$L$2, 1))</f>
        <v>1320000</v>
      </c>
    </row>
    <row r="26924" spans="1:9" x14ac:dyDescent="0.25">
      <c r="A26924" s="2">
        <v>43329</v>
      </c>
      <c r="B26924" s="1">
        <f t="shared" si="840"/>
        <v>2018</v>
      </c>
      <c r="C26924" s="1">
        <f t="shared" si="841"/>
        <v>3</v>
      </c>
      <c r="D26924">
        <v>2602</v>
      </c>
      <c r="E26924" t="s">
        <v>37</v>
      </c>
      <c r="F26924" s="4">
        <v>290000</v>
      </c>
      <c r="G26924" t="s">
        <v>6</v>
      </c>
      <c r="H26924">
        <v>1</v>
      </c>
      <c r="I26924" s="4">
        <f>IF(E26924="Rhode Island", Table1[[#This Row],[price]]*$L$3, IF(E26924="Massachusetts", Table1[[#This Row],[price]]*$L$2, 1))</f>
        <v>290000</v>
      </c>
    </row>
    <row r="26925" spans="1:9" x14ac:dyDescent="0.25">
      <c r="A26925" s="2">
        <v>43329</v>
      </c>
      <c r="B26925" s="1">
        <f t="shared" si="840"/>
        <v>2018</v>
      </c>
      <c r="C26925" s="1">
        <f t="shared" si="841"/>
        <v>3</v>
      </c>
      <c r="D26925">
        <v>2617</v>
      </c>
      <c r="E26925" t="s">
        <v>37</v>
      </c>
      <c r="F26925" s="4">
        <v>380000</v>
      </c>
      <c r="G26925" t="s">
        <v>6</v>
      </c>
      <c r="H26925">
        <v>2</v>
      </c>
      <c r="I26925" s="4">
        <f>IF(E26925="Rhode Island", Table1[[#This Row],[price]]*$L$3, IF(E26925="Massachusetts", Table1[[#This Row],[price]]*$L$2, 1))</f>
        <v>380000</v>
      </c>
    </row>
    <row r="26926" spans="1:9" x14ac:dyDescent="0.25">
      <c r="A26926" s="2">
        <v>43329</v>
      </c>
      <c r="B26926" s="1">
        <f t="shared" si="840"/>
        <v>2018</v>
      </c>
      <c r="C26926" s="1">
        <f t="shared" si="841"/>
        <v>3</v>
      </c>
      <c r="D26926">
        <v>2612</v>
      </c>
      <c r="E26926" t="s">
        <v>37</v>
      </c>
      <c r="F26926" s="4">
        <v>452500</v>
      </c>
      <c r="G26926" t="s">
        <v>6</v>
      </c>
      <c r="H26926">
        <v>2</v>
      </c>
      <c r="I26926" s="4">
        <f>IF(E26926="Rhode Island", Table1[[#This Row],[price]]*$L$3, IF(E26926="Massachusetts", Table1[[#This Row],[price]]*$L$2, 1))</f>
        <v>452500</v>
      </c>
    </row>
    <row r="26927" spans="1:9" x14ac:dyDescent="0.25">
      <c r="A26927" s="2">
        <v>43330</v>
      </c>
      <c r="B26927" s="1">
        <f t="shared" si="840"/>
        <v>2018</v>
      </c>
      <c r="C26927" s="1">
        <f t="shared" si="841"/>
        <v>3</v>
      </c>
      <c r="D26927">
        <v>2615</v>
      </c>
      <c r="E26927" t="s">
        <v>37</v>
      </c>
      <c r="F26927" s="4">
        <v>605000</v>
      </c>
      <c r="G26927" t="s">
        <v>5</v>
      </c>
      <c r="H26927">
        <v>3</v>
      </c>
      <c r="I26927" s="4">
        <f>IF(E26927="Rhode Island", Table1[[#This Row],[price]]*$L$3, IF(E26927="Massachusetts", Table1[[#This Row],[price]]*$L$2, 1))</f>
        <v>605000</v>
      </c>
    </row>
    <row r="26928" spans="1:9" x14ac:dyDescent="0.25">
      <c r="A26928" s="2">
        <v>43330</v>
      </c>
      <c r="B26928" s="1">
        <f t="shared" si="840"/>
        <v>2018</v>
      </c>
      <c r="C26928" s="1">
        <f t="shared" si="841"/>
        <v>3</v>
      </c>
      <c r="D26928">
        <v>2902</v>
      </c>
      <c r="E26928" t="s">
        <v>36</v>
      </c>
      <c r="F26928" s="4">
        <v>606999</v>
      </c>
      <c r="G26928" t="s">
        <v>5</v>
      </c>
      <c r="H26928">
        <v>4</v>
      </c>
      <c r="I26928" s="4">
        <f>IF(E26928="Rhode Island", Table1[[#This Row],[price]]*$L$3, IF(E26928="Massachusetts", Table1[[#This Row],[price]]*$L$2, 1))</f>
        <v>606999</v>
      </c>
    </row>
    <row r="26929" spans="1:9" x14ac:dyDescent="0.25">
      <c r="A26929" s="2">
        <v>43330</v>
      </c>
      <c r="B26929" s="1">
        <f t="shared" si="840"/>
        <v>2018</v>
      </c>
      <c r="C26929" s="1">
        <f t="shared" si="841"/>
        <v>3</v>
      </c>
      <c r="D26929">
        <v>2614</v>
      </c>
      <c r="E26929" t="s">
        <v>37</v>
      </c>
      <c r="F26929" s="4">
        <v>626000</v>
      </c>
      <c r="G26929" t="s">
        <v>5</v>
      </c>
      <c r="H26929">
        <v>3</v>
      </c>
      <c r="I26929" s="4">
        <f>IF(E26929="Rhode Island", Table1[[#This Row],[price]]*$L$3, IF(E26929="Massachusetts", Table1[[#This Row],[price]]*$L$2, 1))</f>
        <v>626000</v>
      </c>
    </row>
    <row r="26930" spans="1:9" x14ac:dyDescent="0.25">
      <c r="A26930" s="2">
        <v>43330</v>
      </c>
      <c r="B26930" s="1">
        <f t="shared" si="840"/>
        <v>2018</v>
      </c>
      <c r="C26930" s="1">
        <f t="shared" si="841"/>
        <v>3</v>
      </c>
      <c r="D26930">
        <v>2902</v>
      </c>
      <c r="E26930" t="s">
        <v>36</v>
      </c>
      <c r="F26930" s="4">
        <v>627000</v>
      </c>
      <c r="G26930" t="s">
        <v>5</v>
      </c>
      <c r="H26930">
        <v>4</v>
      </c>
      <c r="I26930" s="4">
        <f>IF(E26930="Rhode Island", Table1[[#This Row],[price]]*$L$3, IF(E26930="Massachusetts", Table1[[#This Row],[price]]*$L$2, 1))</f>
        <v>627000</v>
      </c>
    </row>
    <row r="26931" spans="1:9" x14ac:dyDescent="0.25">
      <c r="A26931" s="2">
        <v>43330</v>
      </c>
      <c r="B26931" s="1">
        <f t="shared" si="840"/>
        <v>2018</v>
      </c>
      <c r="C26931" s="1">
        <f t="shared" si="841"/>
        <v>3</v>
      </c>
      <c r="D26931">
        <v>2615</v>
      </c>
      <c r="E26931" t="s">
        <v>37</v>
      </c>
      <c r="F26931" s="4">
        <v>630000</v>
      </c>
      <c r="G26931" t="s">
        <v>5</v>
      </c>
      <c r="H26931">
        <v>5</v>
      </c>
      <c r="I26931" s="4">
        <f>IF(E26931="Rhode Island", Table1[[#This Row],[price]]*$L$3, IF(E26931="Massachusetts", Table1[[#This Row],[price]]*$L$2, 1))</f>
        <v>630000</v>
      </c>
    </row>
    <row r="26932" spans="1:9" x14ac:dyDescent="0.25">
      <c r="A26932" s="2">
        <v>43330</v>
      </c>
      <c r="B26932" s="1">
        <f t="shared" si="840"/>
        <v>2018</v>
      </c>
      <c r="C26932" s="1">
        <f t="shared" si="841"/>
        <v>3</v>
      </c>
      <c r="D26932">
        <v>2615</v>
      </c>
      <c r="E26932" t="s">
        <v>37</v>
      </c>
      <c r="F26932" s="4">
        <v>692000</v>
      </c>
      <c r="G26932" t="s">
        <v>5</v>
      </c>
      <c r="H26932">
        <v>4</v>
      </c>
      <c r="I26932" s="4">
        <f>IF(E26932="Rhode Island", Table1[[#This Row],[price]]*$L$3, IF(E26932="Massachusetts", Table1[[#This Row],[price]]*$L$2, 1))</f>
        <v>692000</v>
      </c>
    </row>
    <row r="26933" spans="1:9" x14ac:dyDescent="0.25">
      <c r="A26933" s="2">
        <v>43330</v>
      </c>
      <c r="B26933" s="1">
        <f t="shared" si="840"/>
        <v>2018</v>
      </c>
      <c r="C26933" s="1">
        <f t="shared" si="841"/>
        <v>3</v>
      </c>
      <c r="D26933">
        <v>2615</v>
      </c>
      <c r="E26933" t="s">
        <v>37</v>
      </c>
      <c r="F26933" s="4">
        <v>710000</v>
      </c>
      <c r="G26933" t="s">
        <v>5</v>
      </c>
      <c r="H26933">
        <v>4</v>
      </c>
      <c r="I26933" s="4">
        <f>IF(E26933="Rhode Island", Table1[[#This Row],[price]]*$L$3, IF(E26933="Massachusetts", Table1[[#This Row],[price]]*$L$2, 1))</f>
        <v>710000</v>
      </c>
    </row>
    <row r="26934" spans="1:9" x14ac:dyDescent="0.25">
      <c r="A26934" s="2">
        <v>43330</v>
      </c>
      <c r="B26934" s="1">
        <f t="shared" si="840"/>
        <v>2018</v>
      </c>
      <c r="C26934" s="1">
        <f t="shared" si="841"/>
        <v>3</v>
      </c>
      <c r="D26934">
        <v>2912</v>
      </c>
      <c r="E26934" t="s">
        <v>36</v>
      </c>
      <c r="F26934" s="4">
        <v>730000</v>
      </c>
      <c r="G26934" t="s">
        <v>5</v>
      </c>
      <c r="H26934">
        <v>4</v>
      </c>
      <c r="I26934" s="4">
        <f>IF(E26934="Rhode Island", Table1[[#This Row],[price]]*$L$3, IF(E26934="Massachusetts", Table1[[#This Row],[price]]*$L$2, 1))</f>
        <v>730000</v>
      </c>
    </row>
    <row r="26935" spans="1:9" x14ac:dyDescent="0.25">
      <c r="A26935" s="2">
        <v>43330</v>
      </c>
      <c r="B26935" s="1">
        <f t="shared" si="840"/>
        <v>2018</v>
      </c>
      <c r="C26935" s="1">
        <f t="shared" si="841"/>
        <v>3</v>
      </c>
      <c r="D26935">
        <v>2602</v>
      </c>
      <c r="E26935" t="s">
        <v>37</v>
      </c>
      <c r="F26935" s="4">
        <v>830000</v>
      </c>
      <c r="G26935" t="s">
        <v>5</v>
      </c>
      <c r="H26935">
        <v>3</v>
      </c>
      <c r="I26935" s="4">
        <f>IF(E26935="Rhode Island", Table1[[#This Row],[price]]*$L$3, IF(E26935="Massachusetts", Table1[[#This Row],[price]]*$L$2, 1))</f>
        <v>830000</v>
      </c>
    </row>
    <row r="26936" spans="1:9" x14ac:dyDescent="0.25">
      <c r="A26936" s="2">
        <v>43330</v>
      </c>
      <c r="B26936" s="1">
        <f t="shared" si="840"/>
        <v>2018</v>
      </c>
      <c r="C26936" s="1">
        <f t="shared" si="841"/>
        <v>3</v>
      </c>
      <c r="D26936">
        <v>2611</v>
      </c>
      <c r="E26936" t="s">
        <v>37</v>
      </c>
      <c r="F26936" s="4">
        <v>837000</v>
      </c>
      <c r="G26936" t="s">
        <v>5</v>
      </c>
      <c r="H26936">
        <v>5</v>
      </c>
      <c r="I26936" s="4">
        <f>IF(E26936="Rhode Island", Table1[[#This Row],[price]]*$L$3, IF(E26936="Massachusetts", Table1[[#This Row],[price]]*$L$2, 1))</f>
        <v>837000</v>
      </c>
    </row>
    <row r="26937" spans="1:9" x14ac:dyDescent="0.25">
      <c r="A26937" s="2">
        <v>43330</v>
      </c>
      <c r="B26937" s="1">
        <f t="shared" si="840"/>
        <v>2018</v>
      </c>
      <c r="C26937" s="1">
        <f t="shared" si="841"/>
        <v>3</v>
      </c>
      <c r="D26937">
        <v>2604</v>
      </c>
      <c r="E26937" t="s">
        <v>37</v>
      </c>
      <c r="F26937" s="4">
        <v>1200000</v>
      </c>
      <c r="G26937" t="s">
        <v>5</v>
      </c>
      <c r="H26937">
        <v>3</v>
      </c>
      <c r="I26937" s="4">
        <f>IF(E26937="Rhode Island", Table1[[#This Row],[price]]*$L$3, IF(E26937="Massachusetts", Table1[[#This Row],[price]]*$L$2, 1))</f>
        <v>1200000</v>
      </c>
    </row>
    <row r="26938" spans="1:9" x14ac:dyDescent="0.25">
      <c r="A26938" s="2">
        <v>43332</v>
      </c>
      <c r="B26938" s="1">
        <f t="shared" si="840"/>
        <v>2018</v>
      </c>
      <c r="C26938" s="1">
        <f t="shared" si="841"/>
        <v>3</v>
      </c>
      <c r="D26938">
        <v>2913</v>
      </c>
      <c r="E26938" t="s">
        <v>36</v>
      </c>
      <c r="F26938" s="4">
        <v>470000</v>
      </c>
      <c r="G26938" t="s">
        <v>5</v>
      </c>
      <c r="H26938">
        <v>3</v>
      </c>
      <c r="I26938" s="4">
        <f>IF(E26938="Rhode Island", Table1[[#This Row],[price]]*$L$3, IF(E26938="Massachusetts", Table1[[#This Row],[price]]*$L$2, 1))</f>
        <v>470000</v>
      </c>
    </row>
    <row r="26939" spans="1:9" x14ac:dyDescent="0.25">
      <c r="A26939" s="2">
        <v>43332</v>
      </c>
      <c r="B26939" s="1">
        <f t="shared" si="840"/>
        <v>2018</v>
      </c>
      <c r="C26939" s="1">
        <f t="shared" si="841"/>
        <v>3</v>
      </c>
      <c r="D26939">
        <v>2914</v>
      </c>
      <c r="E26939" t="s">
        <v>36</v>
      </c>
      <c r="F26939" s="4">
        <v>490000</v>
      </c>
      <c r="G26939" t="s">
        <v>5</v>
      </c>
      <c r="H26939">
        <v>3</v>
      </c>
      <c r="I26939" s="4">
        <f>IF(E26939="Rhode Island", Table1[[#This Row],[price]]*$L$3, IF(E26939="Massachusetts", Table1[[#This Row],[price]]*$L$2, 1))</f>
        <v>490000</v>
      </c>
    </row>
    <row r="26940" spans="1:9" x14ac:dyDescent="0.25">
      <c r="A26940" s="2">
        <v>43332</v>
      </c>
      <c r="B26940" s="1">
        <f t="shared" si="840"/>
        <v>2018</v>
      </c>
      <c r="C26940" s="1">
        <f t="shared" si="841"/>
        <v>3</v>
      </c>
      <c r="D26940">
        <v>2905</v>
      </c>
      <c r="E26940" t="s">
        <v>36</v>
      </c>
      <c r="F26940" s="4">
        <v>527500</v>
      </c>
      <c r="G26940" t="s">
        <v>5</v>
      </c>
      <c r="H26940">
        <v>3</v>
      </c>
      <c r="I26940" s="4">
        <f>IF(E26940="Rhode Island", Table1[[#This Row],[price]]*$L$3, IF(E26940="Massachusetts", Table1[[#This Row],[price]]*$L$2, 1))</f>
        <v>527500</v>
      </c>
    </row>
    <row r="26941" spans="1:9" x14ac:dyDescent="0.25">
      <c r="A26941" s="2">
        <v>43332</v>
      </c>
      <c r="B26941" s="1">
        <f t="shared" si="840"/>
        <v>2018</v>
      </c>
      <c r="C26941" s="1">
        <f t="shared" si="841"/>
        <v>3</v>
      </c>
      <c r="D26941">
        <v>2607</v>
      </c>
      <c r="E26941" t="s">
        <v>37</v>
      </c>
      <c r="F26941" s="4">
        <v>555000</v>
      </c>
      <c r="G26941" t="s">
        <v>5</v>
      </c>
      <c r="H26941">
        <v>2</v>
      </c>
      <c r="I26941" s="4">
        <f>IF(E26941="Rhode Island", Table1[[#This Row],[price]]*$L$3, IF(E26941="Massachusetts", Table1[[#This Row],[price]]*$L$2, 1))</f>
        <v>555000</v>
      </c>
    </row>
    <row r="26942" spans="1:9" x14ac:dyDescent="0.25">
      <c r="A26942" s="2">
        <v>43332</v>
      </c>
      <c r="B26942" s="1">
        <f t="shared" si="840"/>
        <v>2018</v>
      </c>
      <c r="C26942" s="1">
        <f t="shared" si="841"/>
        <v>3</v>
      </c>
      <c r="D26942">
        <v>2615</v>
      </c>
      <c r="E26942" t="s">
        <v>37</v>
      </c>
      <c r="F26942" s="4">
        <v>560000</v>
      </c>
      <c r="G26942" t="s">
        <v>5</v>
      </c>
      <c r="H26942">
        <v>3</v>
      </c>
      <c r="I26942" s="4">
        <f>IF(E26942="Rhode Island", Table1[[#This Row],[price]]*$L$3, IF(E26942="Massachusetts", Table1[[#This Row],[price]]*$L$2, 1))</f>
        <v>560000</v>
      </c>
    </row>
    <row r="26943" spans="1:9" x14ac:dyDescent="0.25">
      <c r="A26943" s="2">
        <v>43332</v>
      </c>
      <c r="B26943" s="1">
        <f t="shared" si="840"/>
        <v>2018</v>
      </c>
      <c r="C26943" s="1">
        <f t="shared" si="841"/>
        <v>3</v>
      </c>
      <c r="D26943">
        <v>2913</v>
      </c>
      <c r="E26943" t="s">
        <v>36</v>
      </c>
      <c r="F26943" s="4">
        <v>655000</v>
      </c>
      <c r="G26943" t="s">
        <v>5</v>
      </c>
      <c r="H26943">
        <v>3</v>
      </c>
      <c r="I26943" s="4">
        <f>IF(E26943="Rhode Island", Table1[[#This Row],[price]]*$L$3, IF(E26943="Massachusetts", Table1[[#This Row],[price]]*$L$2, 1))</f>
        <v>655000</v>
      </c>
    </row>
    <row r="26944" spans="1:9" x14ac:dyDescent="0.25">
      <c r="A26944" s="2">
        <v>43332</v>
      </c>
      <c r="B26944" s="1">
        <f t="shared" si="840"/>
        <v>2018</v>
      </c>
      <c r="C26944" s="1">
        <f t="shared" si="841"/>
        <v>3</v>
      </c>
      <c r="D26944">
        <v>2605</v>
      </c>
      <c r="E26944" t="s">
        <v>37</v>
      </c>
      <c r="F26944" s="4">
        <v>815000</v>
      </c>
      <c r="G26944" t="s">
        <v>5</v>
      </c>
      <c r="H26944">
        <v>3</v>
      </c>
      <c r="I26944" s="4">
        <f>IF(E26944="Rhode Island", Table1[[#This Row],[price]]*$L$3, IF(E26944="Massachusetts", Table1[[#This Row],[price]]*$L$2, 1))</f>
        <v>815000</v>
      </c>
    </row>
    <row r="26945" spans="1:9" x14ac:dyDescent="0.25">
      <c r="A26945" s="2">
        <v>43332</v>
      </c>
      <c r="B26945" s="1">
        <f t="shared" si="840"/>
        <v>2018</v>
      </c>
      <c r="C26945" s="1">
        <f t="shared" si="841"/>
        <v>3</v>
      </c>
      <c r="D26945">
        <v>2905</v>
      </c>
      <c r="E26945" t="s">
        <v>36</v>
      </c>
      <c r="F26945" s="4">
        <v>820000</v>
      </c>
      <c r="G26945" t="s">
        <v>5</v>
      </c>
      <c r="H26945">
        <v>5</v>
      </c>
      <c r="I26945" s="4">
        <f>IF(E26945="Rhode Island", Table1[[#This Row],[price]]*$L$3, IF(E26945="Massachusetts", Table1[[#This Row],[price]]*$L$2, 1))</f>
        <v>820000</v>
      </c>
    </row>
    <row r="26946" spans="1:9" x14ac:dyDescent="0.25">
      <c r="A26946" s="2">
        <v>43332</v>
      </c>
      <c r="B26946" s="1">
        <f t="shared" ref="B26946:B27009" si="842">YEAR(A26946)</f>
        <v>2018</v>
      </c>
      <c r="C26946" s="1">
        <f t="shared" ref="C26946:C27009" si="843">ROUNDUP(MONTH(A26946)/3,0)</f>
        <v>3</v>
      </c>
      <c r="D26946">
        <v>2602</v>
      </c>
      <c r="E26946" t="s">
        <v>37</v>
      </c>
      <c r="F26946" s="4">
        <v>215000</v>
      </c>
      <c r="G26946" t="s">
        <v>6</v>
      </c>
      <c r="H26946">
        <v>1</v>
      </c>
      <c r="I26946" s="4">
        <f>IF(E26946="Rhode Island", Table1[[#This Row],[price]]*$L$3, IF(E26946="Massachusetts", Table1[[#This Row],[price]]*$L$2, 1))</f>
        <v>215000</v>
      </c>
    </row>
    <row r="26947" spans="1:9" x14ac:dyDescent="0.25">
      <c r="A26947" s="2">
        <v>43332</v>
      </c>
      <c r="B26947" s="1">
        <f t="shared" si="842"/>
        <v>2018</v>
      </c>
      <c r="C26947" s="1">
        <f t="shared" si="843"/>
        <v>3</v>
      </c>
      <c r="D26947">
        <v>2602</v>
      </c>
      <c r="E26947" t="s">
        <v>37</v>
      </c>
      <c r="F26947" s="4">
        <v>374000</v>
      </c>
      <c r="G26947" t="s">
        <v>6</v>
      </c>
      <c r="H26947">
        <v>2</v>
      </c>
      <c r="I26947" s="4">
        <f>IF(E26947="Rhode Island", Table1[[#This Row],[price]]*$L$3, IF(E26947="Massachusetts", Table1[[#This Row],[price]]*$L$2, 1))</f>
        <v>374000</v>
      </c>
    </row>
    <row r="26948" spans="1:9" x14ac:dyDescent="0.25">
      <c r="A26948" s="2">
        <v>43332</v>
      </c>
      <c r="B26948" s="1">
        <f t="shared" si="842"/>
        <v>2018</v>
      </c>
      <c r="C26948" s="1">
        <f t="shared" si="843"/>
        <v>3</v>
      </c>
      <c r="D26948">
        <v>2601</v>
      </c>
      <c r="E26948" t="s">
        <v>37</v>
      </c>
      <c r="F26948" s="4">
        <v>390000</v>
      </c>
      <c r="G26948" t="s">
        <v>6</v>
      </c>
      <c r="H26948">
        <v>1</v>
      </c>
      <c r="I26948" s="4">
        <f>IF(E26948="Rhode Island", Table1[[#This Row],[price]]*$L$3, IF(E26948="Massachusetts", Table1[[#This Row],[price]]*$L$2, 1))</f>
        <v>390000</v>
      </c>
    </row>
    <row r="26949" spans="1:9" x14ac:dyDescent="0.25">
      <c r="A26949" s="2">
        <v>43332</v>
      </c>
      <c r="B26949" s="1">
        <f t="shared" si="842"/>
        <v>2018</v>
      </c>
      <c r="C26949" s="1">
        <f t="shared" si="843"/>
        <v>3</v>
      </c>
      <c r="D26949">
        <v>2604</v>
      </c>
      <c r="E26949" t="s">
        <v>37</v>
      </c>
      <c r="F26949" s="4">
        <v>890000</v>
      </c>
      <c r="G26949" t="s">
        <v>6</v>
      </c>
      <c r="H26949">
        <v>2</v>
      </c>
      <c r="I26949" s="4">
        <f>IF(E26949="Rhode Island", Table1[[#This Row],[price]]*$L$3, IF(E26949="Massachusetts", Table1[[#This Row],[price]]*$L$2, 1))</f>
        <v>890000</v>
      </c>
    </row>
    <row r="26950" spans="1:9" x14ac:dyDescent="0.25">
      <c r="A26950" s="2">
        <v>43333</v>
      </c>
      <c r="B26950" s="1">
        <f t="shared" si="842"/>
        <v>2018</v>
      </c>
      <c r="C26950" s="1">
        <f t="shared" si="843"/>
        <v>3</v>
      </c>
      <c r="D26950">
        <v>2617</v>
      </c>
      <c r="E26950" t="s">
        <v>37</v>
      </c>
      <c r="F26950" s="4">
        <v>552250</v>
      </c>
      <c r="G26950" t="s">
        <v>5</v>
      </c>
      <c r="H26950">
        <v>3</v>
      </c>
      <c r="I26950" s="4">
        <f>IF(E26950="Rhode Island", Table1[[#This Row],[price]]*$L$3, IF(E26950="Massachusetts", Table1[[#This Row],[price]]*$L$2, 1))</f>
        <v>552250</v>
      </c>
    </row>
    <row r="26951" spans="1:9" x14ac:dyDescent="0.25">
      <c r="A26951" s="2">
        <v>43333</v>
      </c>
      <c r="B26951" s="1">
        <f t="shared" si="842"/>
        <v>2018</v>
      </c>
      <c r="C26951" s="1">
        <f t="shared" si="843"/>
        <v>3</v>
      </c>
      <c r="D26951">
        <v>2913</v>
      </c>
      <c r="E26951" t="s">
        <v>36</v>
      </c>
      <c r="F26951" s="4">
        <v>650000</v>
      </c>
      <c r="G26951" t="s">
        <v>5</v>
      </c>
      <c r="H26951">
        <v>3</v>
      </c>
      <c r="I26951" s="4">
        <f>IF(E26951="Rhode Island", Table1[[#This Row],[price]]*$L$3, IF(E26951="Massachusetts", Table1[[#This Row],[price]]*$L$2, 1))</f>
        <v>650000</v>
      </c>
    </row>
    <row r="26952" spans="1:9" x14ac:dyDescent="0.25">
      <c r="A26952" s="2">
        <v>43333</v>
      </c>
      <c r="B26952" s="1">
        <f t="shared" si="842"/>
        <v>2018</v>
      </c>
      <c r="C26952" s="1">
        <f t="shared" si="843"/>
        <v>3</v>
      </c>
      <c r="D26952">
        <v>2904</v>
      </c>
      <c r="E26952" t="s">
        <v>36</v>
      </c>
      <c r="F26952" s="4">
        <v>655000</v>
      </c>
      <c r="G26952" t="s">
        <v>5</v>
      </c>
      <c r="H26952">
        <v>4</v>
      </c>
      <c r="I26952" s="4">
        <f>IF(E26952="Rhode Island", Table1[[#This Row],[price]]*$L$3, IF(E26952="Massachusetts", Table1[[#This Row],[price]]*$L$2, 1))</f>
        <v>655000</v>
      </c>
    </row>
    <row r="26953" spans="1:9" x14ac:dyDescent="0.25">
      <c r="A26953" s="2">
        <v>43333</v>
      </c>
      <c r="B26953" s="1">
        <f t="shared" si="842"/>
        <v>2018</v>
      </c>
      <c r="C26953" s="1">
        <f t="shared" si="843"/>
        <v>3</v>
      </c>
      <c r="D26953">
        <v>2617</v>
      </c>
      <c r="E26953" t="s">
        <v>37</v>
      </c>
      <c r="F26953" s="4">
        <v>735000</v>
      </c>
      <c r="G26953" t="s">
        <v>5</v>
      </c>
      <c r="H26953">
        <v>3</v>
      </c>
      <c r="I26953" s="4">
        <f>IF(E26953="Rhode Island", Table1[[#This Row],[price]]*$L$3, IF(E26953="Massachusetts", Table1[[#This Row],[price]]*$L$2, 1))</f>
        <v>735000</v>
      </c>
    </row>
    <row r="26954" spans="1:9" x14ac:dyDescent="0.25">
      <c r="A26954" s="2">
        <v>43333</v>
      </c>
      <c r="B26954" s="1">
        <f t="shared" si="842"/>
        <v>2018</v>
      </c>
      <c r="C26954" s="1">
        <f t="shared" si="843"/>
        <v>3</v>
      </c>
      <c r="D26954">
        <v>2912</v>
      </c>
      <c r="E26954" t="s">
        <v>36</v>
      </c>
      <c r="F26954" s="4">
        <v>765000</v>
      </c>
      <c r="G26954" t="s">
        <v>5</v>
      </c>
      <c r="H26954">
        <v>4</v>
      </c>
      <c r="I26954" s="4">
        <f>IF(E26954="Rhode Island", Table1[[#This Row],[price]]*$L$3, IF(E26954="Massachusetts", Table1[[#This Row],[price]]*$L$2, 1))</f>
        <v>765000</v>
      </c>
    </row>
    <row r="26955" spans="1:9" x14ac:dyDescent="0.25">
      <c r="A26955" s="2">
        <v>43333</v>
      </c>
      <c r="B26955" s="1">
        <f t="shared" si="842"/>
        <v>2018</v>
      </c>
      <c r="C26955" s="1">
        <f t="shared" si="843"/>
        <v>3</v>
      </c>
      <c r="D26955">
        <v>2903</v>
      </c>
      <c r="E26955" t="s">
        <v>36</v>
      </c>
      <c r="F26955" s="4">
        <v>775000</v>
      </c>
      <c r="G26955" t="s">
        <v>5</v>
      </c>
      <c r="H26955">
        <v>4</v>
      </c>
      <c r="I26955" s="4">
        <f>IF(E26955="Rhode Island", Table1[[#This Row],[price]]*$L$3, IF(E26955="Massachusetts", Table1[[#This Row],[price]]*$L$2, 1))</f>
        <v>775000</v>
      </c>
    </row>
    <row r="26956" spans="1:9" x14ac:dyDescent="0.25">
      <c r="A26956" s="2">
        <v>43333</v>
      </c>
      <c r="B26956" s="1">
        <f t="shared" si="842"/>
        <v>2018</v>
      </c>
      <c r="C26956" s="1">
        <f t="shared" si="843"/>
        <v>3</v>
      </c>
      <c r="D26956">
        <v>2904</v>
      </c>
      <c r="E26956" t="s">
        <v>36</v>
      </c>
      <c r="F26956" s="4">
        <v>852000</v>
      </c>
      <c r="G26956" t="s">
        <v>5</v>
      </c>
      <c r="H26956">
        <v>5</v>
      </c>
      <c r="I26956" s="4">
        <f>IF(E26956="Rhode Island", Table1[[#This Row],[price]]*$L$3, IF(E26956="Massachusetts", Table1[[#This Row],[price]]*$L$2, 1))</f>
        <v>852000</v>
      </c>
    </row>
    <row r="26957" spans="1:9" x14ac:dyDescent="0.25">
      <c r="A26957" s="2">
        <v>43333</v>
      </c>
      <c r="B26957" s="1">
        <f t="shared" si="842"/>
        <v>2018</v>
      </c>
      <c r="C26957" s="1">
        <f t="shared" si="843"/>
        <v>3</v>
      </c>
      <c r="D26957">
        <v>2604</v>
      </c>
      <c r="E26957" t="s">
        <v>37</v>
      </c>
      <c r="F26957" s="4">
        <v>940000</v>
      </c>
      <c r="G26957" t="s">
        <v>5</v>
      </c>
      <c r="H26957">
        <v>4</v>
      </c>
      <c r="I26957" s="4">
        <f>IF(E26957="Rhode Island", Table1[[#This Row],[price]]*$L$3, IF(E26957="Massachusetts", Table1[[#This Row],[price]]*$L$2, 1))</f>
        <v>940000</v>
      </c>
    </row>
    <row r="26958" spans="1:9" x14ac:dyDescent="0.25">
      <c r="A26958" s="2">
        <v>43333</v>
      </c>
      <c r="B26958" s="1">
        <f t="shared" si="842"/>
        <v>2018</v>
      </c>
      <c r="C26958" s="1">
        <f t="shared" si="843"/>
        <v>3</v>
      </c>
      <c r="D26958">
        <v>2601</v>
      </c>
      <c r="E26958" t="s">
        <v>37</v>
      </c>
      <c r="F26958" s="4">
        <v>399000</v>
      </c>
      <c r="G26958" t="s">
        <v>6</v>
      </c>
      <c r="H26958">
        <v>1</v>
      </c>
      <c r="I26958" s="4">
        <f>IF(E26958="Rhode Island", Table1[[#This Row],[price]]*$L$3, IF(E26958="Massachusetts", Table1[[#This Row],[price]]*$L$2, 1))</f>
        <v>399000</v>
      </c>
    </row>
    <row r="26959" spans="1:9" x14ac:dyDescent="0.25">
      <c r="A26959" s="2">
        <v>43334</v>
      </c>
      <c r="B26959" s="1">
        <f t="shared" si="842"/>
        <v>2018</v>
      </c>
      <c r="C26959" s="1">
        <f t="shared" si="843"/>
        <v>3</v>
      </c>
      <c r="D26959">
        <v>2906</v>
      </c>
      <c r="E26959" t="s">
        <v>36</v>
      </c>
      <c r="F26959" s="4">
        <v>456500</v>
      </c>
      <c r="G26959" t="s">
        <v>5</v>
      </c>
      <c r="H26959">
        <v>3</v>
      </c>
      <c r="I26959" s="4">
        <f>IF(E26959="Rhode Island", Table1[[#This Row],[price]]*$L$3, IF(E26959="Massachusetts", Table1[[#This Row],[price]]*$L$2, 1))</f>
        <v>456500</v>
      </c>
    </row>
    <row r="26960" spans="1:9" x14ac:dyDescent="0.25">
      <c r="A26960" s="2">
        <v>43334</v>
      </c>
      <c r="B26960" s="1">
        <f t="shared" si="842"/>
        <v>2018</v>
      </c>
      <c r="C26960" s="1">
        <f t="shared" si="843"/>
        <v>3</v>
      </c>
      <c r="D26960">
        <v>2905</v>
      </c>
      <c r="E26960" t="s">
        <v>36</v>
      </c>
      <c r="F26960" s="4">
        <v>665000</v>
      </c>
      <c r="G26960" t="s">
        <v>5</v>
      </c>
      <c r="H26960">
        <v>4</v>
      </c>
      <c r="I26960" s="4">
        <f>IF(E26960="Rhode Island", Table1[[#This Row],[price]]*$L$3, IF(E26960="Massachusetts", Table1[[#This Row],[price]]*$L$2, 1))</f>
        <v>665000</v>
      </c>
    </row>
    <row r="26961" spans="1:9" x14ac:dyDescent="0.25">
      <c r="A26961" s="2">
        <v>43334</v>
      </c>
      <c r="B26961" s="1">
        <f t="shared" si="842"/>
        <v>2018</v>
      </c>
      <c r="C26961" s="1">
        <f t="shared" si="843"/>
        <v>3</v>
      </c>
      <c r="D26961">
        <v>2906</v>
      </c>
      <c r="E26961" t="s">
        <v>36</v>
      </c>
      <c r="F26961" s="4">
        <v>670000</v>
      </c>
      <c r="G26961" t="s">
        <v>5</v>
      </c>
      <c r="H26961">
        <v>4</v>
      </c>
      <c r="I26961" s="4">
        <f>IF(E26961="Rhode Island", Table1[[#This Row],[price]]*$L$3, IF(E26961="Massachusetts", Table1[[#This Row],[price]]*$L$2, 1))</f>
        <v>670000</v>
      </c>
    </row>
    <row r="26962" spans="1:9" x14ac:dyDescent="0.25">
      <c r="A26962" s="2">
        <v>43334</v>
      </c>
      <c r="B26962" s="1">
        <f t="shared" si="842"/>
        <v>2018</v>
      </c>
      <c r="C26962" s="1">
        <f t="shared" si="843"/>
        <v>3</v>
      </c>
      <c r="D26962">
        <v>2905</v>
      </c>
      <c r="E26962" t="s">
        <v>36</v>
      </c>
      <c r="F26962" s="4">
        <v>785000</v>
      </c>
      <c r="G26962" t="s">
        <v>5</v>
      </c>
      <c r="H26962">
        <v>4</v>
      </c>
      <c r="I26962" s="4">
        <f>IF(E26962="Rhode Island", Table1[[#This Row],[price]]*$L$3, IF(E26962="Massachusetts", Table1[[#This Row],[price]]*$L$2, 1))</f>
        <v>785000</v>
      </c>
    </row>
    <row r="26963" spans="1:9" x14ac:dyDescent="0.25">
      <c r="A26963" s="2">
        <v>43334</v>
      </c>
      <c r="B26963" s="1">
        <f t="shared" si="842"/>
        <v>2018</v>
      </c>
      <c r="C26963" s="1">
        <f t="shared" si="843"/>
        <v>3</v>
      </c>
      <c r="D26963">
        <v>2615</v>
      </c>
      <c r="E26963" t="s">
        <v>37</v>
      </c>
      <c r="F26963" s="4">
        <v>837000</v>
      </c>
      <c r="G26963" t="s">
        <v>5</v>
      </c>
      <c r="H26963">
        <v>5</v>
      </c>
      <c r="I26963" s="4">
        <f>IF(E26963="Rhode Island", Table1[[#This Row],[price]]*$L$3, IF(E26963="Massachusetts", Table1[[#This Row],[price]]*$L$2, 1))</f>
        <v>837000</v>
      </c>
    </row>
    <row r="26964" spans="1:9" x14ac:dyDescent="0.25">
      <c r="A26964" s="2">
        <v>43334</v>
      </c>
      <c r="B26964" s="1">
        <f t="shared" si="842"/>
        <v>2018</v>
      </c>
      <c r="C26964" s="1">
        <f t="shared" si="843"/>
        <v>3</v>
      </c>
      <c r="D26964">
        <v>2914</v>
      </c>
      <c r="E26964" t="s">
        <v>36</v>
      </c>
      <c r="F26964" s="4">
        <v>840000</v>
      </c>
      <c r="G26964" t="s">
        <v>5</v>
      </c>
      <c r="H26964">
        <v>4</v>
      </c>
      <c r="I26964" s="4">
        <f>IF(E26964="Rhode Island", Table1[[#This Row],[price]]*$L$3, IF(E26964="Massachusetts", Table1[[#This Row],[price]]*$L$2, 1))</f>
        <v>840000</v>
      </c>
    </row>
    <row r="26965" spans="1:9" x14ac:dyDescent="0.25">
      <c r="A26965" s="2">
        <v>43334</v>
      </c>
      <c r="B26965" s="1">
        <f t="shared" si="842"/>
        <v>2018</v>
      </c>
      <c r="C26965" s="1">
        <f t="shared" si="843"/>
        <v>3</v>
      </c>
      <c r="D26965">
        <v>2911</v>
      </c>
      <c r="E26965" t="s">
        <v>36</v>
      </c>
      <c r="F26965" s="4">
        <v>292000</v>
      </c>
      <c r="G26965" t="s">
        <v>6</v>
      </c>
      <c r="H26965">
        <v>1</v>
      </c>
      <c r="I26965" s="4">
        <f>IF(E26965="Rhode Island", Table1[[#This Row],[price]]*$L$3, IF(E26965="Massachusetts", Table1[[#This Row],[price]]*$L$2, 1))</f>
        <v>292000</v>
      </c>
    </row>
    <row r="26966" spans="1:9" x14ac:dyDescent="0.25">
      <c r="A26966" s="2">
        <v>43334</v>
      </c>
      <c r="B26966" s="1">
        <f t="shared" si="842"/>
        <v>2018</v>
      </c>
      <c r="C26966" s="1">
        <f t="shared" si="843"/>
        <v>3</v>
      </c>
      <c r="D26966">
        <v>2612</v>
      </c>
      <c r="E26966" t="s">
        <v>37</v>
      </c>
      <c r="F26966" s="4">
        <v>321000</v>
      </c>
      <c r="G26966" t="s">
        <v>6</v>
      </c>
      <c r="H26966">
        <v>1</v>
      </c>
      <c r="I26966" s="4">
        <f>IF(E26966="Rhode Island", Table1[[#This Row],[price]]*$L$3, IF(E26966="Massachusetts", Table1[[#This Row],[price]]*$L$2, 1))</f>
        <v>321000</v>
      </c>
    </row>
    <row r="26967" spans="1:9" x14ac:dyDescent="0.25">
      <c r="A26967" s="2">
        <v>43334</v>
      </c>
      <c r="B26967" s="1">
        <f t="shared" si="842"/>
        <v>2018</v>
      </c>
      <c r="C26967" s="1">
        <f t="shared" si="843"/>
        <v>3</v>
      </c>
      <c r="D26967">
        <v>2604</v>
      </c>
      <c r="E26967" t="s">
        <v>37</v>
      </c>
      <c r="F26967" s="4">
        <v>480000</v>
      </c>
      <c r="G26967" t="s">
        <v>6</v>
      </c>
      <c r="H26967">
        <v>2</v>
      </c>
      <c r="I26967" s="4">
        <f>IF(E26967="Rhode Island", Table1[[#This Row],[price]]*$L$3, IF(E26967="Massachusetts", Table1[[#This Row],[price]]*$L$2, 1))</f>
        <v>480000</v>
      </c>
    </row>
    <row r="26968" spans="1:9" x14ac:dyDescent="0.25">
      <c r="A26968" s="2">
        <v>43334</v>
      </c>
      <c r="B26968" s="1">
        <f t="shared" si="842"/>
        <v>2018</v>
      </c>
      <c r="C26968" s="1">
        <f t="shared" si="843"/>
        <v>3</v>
      </c>
      <c r="D26968">
        <v>2612</v>
      </c>
      <c r="E26968" t="s">
        <v>37</v>
      </c>
      <c r="F26968" s="4">
        <v>542000</v>
      </c>
      <c r="G26968" t="s">
        <v>6</v>
      </c>
      <c r="H26968">
        <v>2</v>
      </c>
      <c r="I26968" s="4">
        <f>IF(E26968="Rhode Island", Table1[[#This Row],[price]]*$L$3, IF(E26968="Massachusetts", Table1[[#This Row],[price]]*$L$2, 1))</f>
        <v>542000</v>
      </c>
    </row>
    <row r="26969" spans="1:9" x14ac:dyDescent="0.25">
      <c r="A26969" s="2">
        <v>43334</v>
      </c>
      <c r="B26969" s="1">
        <f t="shared" si="842"/>
        <v>2018</v>
      </c>
      <c r="C26969" s="1">
        <f t="shared" si="843"/>
        <v>3</v>
      </c>
      <c r="D26969">
        <v>2600</v>
      </c>
      <c r="E26969" t="s">
        <v>37</v>
      </c>
      <c r="F26969" s="4">
        <v>650000</v>
      </c>
      <c r="G26969" t="s">
        <v>6</v>
      </c>
      <c r="H26969">
        <v>2</v>
      </c>
      <c r="I26969" s="4">
        <f>IF(E26969="Rhode Island", Table1[[#This Row],[price]]*$L$3, IF(E26969="Massachusetts", Table1[[#This Row],[price]]*$L$2, 1))</f>
        <v>650000</v>
      </c>
    </row>
    <row r="26970" spans="1:9" x14ac:dyDescent="0.25">
      <c r="A26970" s="2">
        <v>43335</v>
      </c>
      <c r="B26970" s="1">
        <f t="shared" si="842"/>
        <v>2018</v>
      </c>
      <c r="C26970" s="1">
        <f t="shared" si="843"/>
        <v>3</v>
      </c>
      <c r="D26970">
        <v>2615</v>
      </c>
      <c r="E26970" t="s">
        <v>37</v>
      </c>
      <c r="F26970" s="4">
        <v>465000</v>
      </c>
      <c r="G26970" t="s">
        <v>5</v>
      </c>
      <c r="H26970">
        <v>3</v>
      </c>
      <c r="I26970" s="4">
        <f>IF(E26970="Rhode Island", Table1[[#This Row],[price]]*$L$3, IF(E26970="Massachusetts", Table1[[#This Row],[price]]*$L$2, 1))</f>
        <v>465000</v>
      </c>
    </row>
    <row r="26971" spans="1:9" x14ac:dyDescent="0.25">
      <c r="A26971" s="2">
        <v>43335</v>
      </c>
      <c r="B26971" s="1">
        <f t="shared" si="842"/>
        <v>2018</v>
      </c>
      <c r="C26971" s="1">
        <f t="shared" si="843"/>
        <v>3</v>
      </c>
      <c r="D26971">
        <v>2914</v>
      </c>
      <c r="E26971" t="s">
        <v>36</v>
      </c>
      <c r="F26971" s="4">
        <v>592000</v>
      </c>
      <c r="G26971" t="s">
        <v>5</v>
      </c>
      <c r="H26971">
        <v>3</v>
      </c>
      <c r="I26971" s="4">
        <f>IF(E26971="Rhode Island", Table1[[#This Row],[price]]*$L$3, IF(E26971="Massachusetts", Table1[[#This Row],[price]]*$L$2, 1))</f>
        <v>592000</v>
      </c>
    </row>
    <row r="26972" spans="1:9" x14ac:dyDescent="0.25">
      <c r="A26972" s="2">
        <v>43335</v>
      </c>
      <c r="B26972" s="1">
        <f t="shared" si="842"/>
        <v>2018</v>
      </c>
      <c r="C26972" s="1">
        <f t="shared" si="843"/>
        <v>3</v>
      </c>
      <c r="D26972">
        <v>2615</v>
      </c>
      <c r="E26972" t="s">
        <v>37</v>
      </c>
      <c r="F26972" s="4">
        <v>600000</v>
      </c>
      <c r="G26972" t="s">
        <v>5</v>
      </c>
      <c r="H26972">
        <v>4</v>
      </c>
      <c r="I26972" s="4">
        <f>IF(E26972="Rhode Island", Table1[[#This Row],[price]]*$L$3, IF(E26972="Massachusetts", Table1[[#This Row],[price]]*$L$2, 1))</f>
        <v>600000</v>
      </c>
    </row>
    <row r="26973" spans="1:9" x14ac:dyDescent="0.25">
      <c r="A26973" s="2">
        <v>43335</v>
      </c>
      <c r="B26973" s="1">
        <f t="shared" si="842"/>
        <v>2018</v>
      </c>
      <c r="C26973" s="1">
        <f t="shared" si="843"/>
        <v>3</v>
      </c>
      <c r="D26973">
        <v>2615</v>
      </c>
      <c r="E26973" t="s">
        <v>37</v>
      </c>
      <c r="F26973" s="4">
        <v>620000</v>
      </c>
      <c r="G26973" t="s">
        <v>5</v>
      </c>
      <c r="H26973">
        <v>3</v>
      </c>
      <c r="I26973" s="4">
        <f>IF(E26973="Rhode Island", Table1[[#This Row],[price]]*$L$3, IF(E26973="Massachusetts", Table1[[#This Row],[price]]*$L$2, 1))</f>
        <v>620000</v>
      </c>
    </row>
    <row r="26974" spans="1:9" x14ac:dyDescent="0.25">
      <c r="A26974" s="2">
        <v>43335</v>
      </c>
      <c r="B26974" s="1">
        <f t="shared" si="842"/>
        <v>2018</v>
      </c>
      <c r="C26974" s="1">
        <f t="shared" si="843"/>
        <v>3</v>
      </c>
      <c r="D26974">
        <v>2914</v>
      </c>
      <c r="E26974" t="s">
        <v>36</v>
      </c>
      <c r="F26974" s="4">
        <v>632000</v>
      </c>
      <c r="G26974" t="s">
        <v>5</v>
      </c>
      <c r="H26974">
        <v>3</v>
      </c>
      <c r="I26974" s="4">
        <f>IF(E26974="Rhode Island", Table1[[#This Row],[price]]*$L$3, IF(E26974="Massachusetts", Table1[[#This Row],[price]]*$L$2, 1))</f>
        <v>632000</v>
      </c>
    </row>
    <row r="26975" spans="1:9" x14ac:dyDescent="0.25">
      <c r="A26975" s="2">
        <v>43335</v>
      </c>
      <c r="B26975" s="1">
        <f t="shared" si="842"/>
        <v>2018</v>
      </c>
      <c r="C26975" s="1">
        <f t="shared" si="843"/>
        <v>3</v>
      </c>
      <c r="D26975">
        <v>2615</v>
      </c>
      <c r="E26975" t="s">
        <v>37</v>
      </c>
      <c r="F26975" s="4">
        <v>650000</v>
      </c>
      <c r="G26975" t="s">
        <v>5</v>
      </c>
      <c r="H26975">
        <v>4</v>
      </c>
      <c r="I26975" s="4">
        <f>IF(E26975="Rhode Island", Table1[[#This Row],[price]]*$L$3, IF(E26975="Massachusetts", Table1[[#This Row],[price]]*$L$2, 1))</f>
        <v>650000</v>
      </c>
    </row>
    <row r="26976" spans="1:9" x14ac:dyDescent="0.25">
      <c r="A26976" s="2">
        <v>43335</v>
      </c>
      <c r="B26976" s="1">
        <f t="shared" si="842"/>
        <v>2018</v>
      </c>
      <c r="C26976" s="1">
        <f t="shared" si="843"/>
        <v>3</v>
      </c>
      <c r="D26976">
        <v>2911</v>
      </c>
      <c r="E26976" t="s">
        <v>36</v>
      </c>
      <c r="F26976" s="4">
        <v>725000</v>
      </c>
      <c r="G26976" t="s">
        <v>5</v>
      </c>
      <c r="H26976">
        <v>4</v>
      </c>
      <c r="I26976" s="4">
        <f>IF(E26976="Rhode Island", Table1[[#This Row],[price]]*$L$3, IF(E26976="Massachusetts", Table1[[#This Row],[price]]*$L$2, 1))</f>
        <v>725000</v>
      </c>
    </row>
    <row r="26977" spans="1:9" x14ac:dyDescent="0.25">
      <c r="A26977" s="2">
        <v>43335</v>
      </c>
      <c r="B26977" s="1">
        <f t="shared" si="842"/>
        <v>2018</v>
      </c>
      <c r="C26977" s="1">
        <f t="shared" si="843"/>
        <v>3</v>
      </c>
      <c r="D26977">
        <v>2914</v>
      </c>
      <c r="E26977" t="s">
        <v>36</v>
      </c>
      <c r="F26977" s="4">
        <v>817000</v>
      </c>
      <c r="G26977" t="s">
        <v>5</v>
      </c>
      <c r="H26977">
        <v>4</v>
      </c>
      <c r="I26977" s="4">
        <f>IF(E26977="Rhode Island", Table1[[#This Row],[price]]*$L$3, IF(E26977="Massachusetts", Table1[[#This Row],[price]]*$L$2, 1))</f>
        <v>817000</v>
      </c>
    </row>
    <row r="26978" spans="1:9" x14ac:dyDescent="0.25">
      <c r="A26978" s="2">
        <v>43335</v>
      </c>
      <c r="B26978" s="1">
        <f t="shared" si="842"/>
        <v>2018</v>
      </c>
      <c r="C26978" s="1">
        <f t="shared" si="843"/>
        <v>3</v>
      </c>
      <c r="D26978">
        <v>2605</v>
      </c>
      <c r="E26978" t="s">
        <v>37</v>
      </c>
      <c r="F26978" s="4">
        <v>890000</v>
      </c>
      <c r="G26978" t="s">
        <v>5</v>
      </c>
      <c r="H26978">
        <v>2</v>
      </c>
      <c r="I26978" s="4">
        <f>IF(E26978="Rhode Island", Table1[[#This Row],[price]]*$L$3, IF(E26978="Massachusetts", Table1[[#This Row],[price]]*$L$2, 1))</f>
        <v>890000</v>
      </c>
    </row>
    <row r="26979" spans="1:9" x14ac:dyDescent="0.25">
      <c r="A26979" s="2">
        <v>43335</v>
      </c>
      <c r="B26979" s="1">
        <f t="shared" si="842"/>
        <v>2018</v>
      </c>
      <c r="C26979" s="1">
        <f t="shared" si="843"/>
        <v>3</v>
      </c>
      <c r="D26979">
        <v>2617</v>
      </c>
      <c r="E26979" t="s">
        <v>37</v>
      </c>
      <c r="F26979" s="4">
        <v>890000</v>
      </c>
      <c r="G26979" t="s">
        <v>5</v>
      </c>
      <c r="H26979">
        <v>4</v>
      </c>
      <c r="I26979" s="4">
        <f>IF(E26979="Rhode Island", Table1[[#This Row],[price]]*$L$3, IF(E26979="Massachusetts", Table1[[#This Row],[price]]*$L$2, 1))</f>
        <v>890000</v>
      </c>
    </row>
    <row r="26980" spans="1:9" x14ac:dyDescent="0.25">
      <c r="A26980" s="2">
        <v>43335</v>
      </c>
      <c r="B26980" s="1">
        <f t="shared" si="842"/>
        <v>2018</v>
      </c>
      <c r="C26980" s="1">
        <f t="shared" si="843"/>
        <v>3</v>
      </c>
      <c r="D26980">
        <v>2605</v>
      </c>
      <c r="E26980" t="s">
        <v>37</v>
      </c>
      <c r="F26980" s="4">
        <v>965000</v>
      </c>
      <c r="G26980" t="s">
        <v>5</v>
      </c>
      <c r="H26980">
        <v>4</v>
      </c>
      <c r="I26980" s="4">
        <f>IF(E26980="Rhode Island", Table1[[#This Row],[price]]*$L$3, IF(E26980="Massachusetts", Table1[[#This Row],[price]]*$L$2, 1))</f>
        <v>965000</v>
      </c>
    </row>
    <row r="26981" spans="1:9" x14ac:dyDescent="0.25">
      <c r="A26981" s="2">
        <v>43335</v>
      </c>
      <c r="B26981" s="1">
        <f t="shared" si="842"/>
        <v>2018</v>
      </c>
      <c r="C26981" s="1">
        <f t="shared" si="843"/>
        <v>3</v>
      </c>
      <c r="D26981">
        <v>2914</v>
      </c>
      <c r="E26981" t="s">
        <v>36</v>
      </c>
      <c r="F26981" s="4">
        <v>387000</v>
      </c>
      <c r="G26981" t="s">
        <v>6</v>
      </c>
      <c r="H26981">
        <v>2</v>
      </c>
      <c r="I26981" s="4">
        <f>IF(E26981="Rhode Island", Table1[[#This Row],[price]]*$L$3, IF(E26981="Massachusetts", Table1[[#This Row],[price]]*$L$2, 1))</f>
        <v>387000</v>
      </c>
    </row>
    <row r="26982" spans="1:9" x14ac:dyDescent="0.25">
      <c r="A26982" s="2">
        <v>43335</v>
      </c>
      <c r="B26982" s="1">
        <f t="shared" si="842"/>
        <v>2018</v>
      </c>
      <c r="C26982" s="1">
        <f t="shared" si="843"/>
        <v>3</v>
      </c>
      <c r="D26982">
        <v>2604</v>
      </c>
      <c r="E26982" t="s">
        <v>37</v>
      </c>
      <c r="F26982" s="4">
        <v>573000</v>
      </c>
      <c r="G26982" t="s">
        <v>6</v>
      </c>
      <c r="H26982">
        <v>2</v>
      </c>
      <c r="I26982" s="4">
        <f>IF(E26982="Rhode Island", Table1[[#This Row],[price]]*$L$3, IF(E26982="Massachusetts", Table1[[#This Row],[price]]*$L$2, 1))</f>
        <v>573000</v>
      </c>
    </row>
    <row r="26983" spans="1:9" x14ac:dyDescent="0.25">
      <c r="A26983" s="2">
        <v>43336</v>
      </c>
      <c r="B26983" s="1">
        <f t="shared" si="842"/>
        <v>2018</v>
      </c>
      <c r="C26983" s="1">
        <f t="shared" si="843"/>
        <v>3</v>
      </c>
      <c r="D26983">
        <v>2615</v>
      </c>
      <c r="E26983" t="s">
        <v>37</v>
      </c>
      <c r="F26983" s="4">
        <v>500000</v>
      </c>
      <c r="G26983" t="s">
        <v>5</v>
      </c>
      <c r="H26983">
        <v>3</v>
      </c>
      <c r="I26983" s="4">
        <f>IF(E26983="Rhode Island", Table1[[#This Row],[price]]*$L$3, IF(E26983="Massachusetts", Table1[[#This Row],[price]]*$L$2, 1))</f>
        <v>500000</v>
      </c>
    </row>
    <row r="26984" spans="1:9" x14ac:dyDescent="0.25">
      <c r="A26984" s="2">
        <v>43336</v>
      </c>
      <c r="B26984" s="1">
        <f t="shared" si="842"/>
        <v>2018</v>
      </c>
      <c r="C26984" s="1">
        <f t="shared" si="843"/>
        <v>3</v>
      </c>
      <c r="D26984">
        <v>2906</v>
      </c>
      <c r="E26984" t="s">
        <v>36</v>
      </c>
      <c r="F26984" s="4">
        <v>532500</v>
      </c>
      <c r="G26984" t="s">
        <v>5</v>
      </c>
      <c r="H26984">
        <v>3</v>
      </c>
      <c r="I26984" s="4">
        <f>IF(E26984="Rhode Island", Table1[[#This Row],[price]]*$L$3, IF(E26984="Massachusetts", Table1[[#This Row],[price]]*$L$2, 1))</f>
        <v>532500</v>
      </c>
    </row>
    <row r="26985" spans="1:9" x14ac:dyDescent="0.25">
      <c r="A26985" s="2">
        <v>43336</v>
      </c>
      <c r="B26985" s="1">
        <f t="shared" si="842"/>
        <v>2018</v>
      </c>
      <c r="C26985" s="1">
        <f t="shared" si="843"/>
        <v>3</v>
      </c>
      <c r="D26985">
        <v>2902</v>
      </c>
      <c r="E26985" t="s">
        <v>36</v>
      </c>
      <c r="F26985" s="4">
        <v>565000</v>
      </c>
      <c r="G26985" t="s">
        <v>5</v>
      </c>
      <c r="H26985">
        <v>3</v>
      </c>
      <c r="I26985" s="4">
        <f>IF(E26985="Rhode Island", Table1[[#This Row],[price]]*$L$3, IF(E26985="Massachusetts", Table1[[#This Row],[price]]*$L$2, 1))</f>
        <v>565000</v>
      </c>
    </row>
    <row r="26986" spans="1:9" x14ac:dyDescent="0.25">
      <c r="A26986" s="2">
        <v>43336</v>
      </c>
      <c r="B26986" s="1">
        <f t="shared" si="842"/>
        <v>2018</v>
      </c>
      <c r="C26986" s="1">
        <f t="shared" si="843"/>
        <v>3</v>
      </c>
      <c r="D26986">
        <v>2615</v>
      </c>
      <c r="E26986" t="s">
        <v>37</v>
      </c>
      <c r="F26986" s="4">
        <v>567000</v>
      </c>
      <c r="G26986" t="s">
        <v>5</v>
      </c>
      <c r="H26986">
        <v>3</v>
      </c>
      <c r="I26986" s="4">
        <f>IF(E26986="Rhode Island", Table1[[#This Row],[price]]*$L$3, IF(E26986="Massachusetts", Table1[[#This Row],[price]]*$L$2, 1))</f>
        <v>567000</v>
      </c>
    </row>
    <row r="26987" spans="1:9" x14ac:dyDescent="0.25">
      <c r="A26987" s="2">
        <v>43336</v>
      </c>
      <c r="B26987" s="1">
        <f t="shared" si="842"/>
        <v>2018</v>
      </c>
      <c r="C26987" s="1">
        <f t="shared" si="843"/>
        <v>3</v>
      </c>
      <c r="D26987">
        <v>2913</v>
      </c>
      <c r="E26987" t="s">
        <v>36</v>
      </c>
      <c r="F26987" s="4">
        <v>595000</v>
      </c>
      <c r="G26987" t="s">
        <v>5</v>
      </c>
      <c r="H26987">
        <v>3</v>
      </c>
      <c r="I26987" s="4">
        <f>IF(E26987="Rhode Island", Table1[[#This Row],[price]]*$L$3, IF(E26987="Massachusetts", Table1[[#This Row],[price]]*$L$2, 1))</f>
        <v>595000</v>
      </c>
    </row>
    <row r="26988" spans="1:9" x14ac:dyDescent="0.25">
      <c r="A26988" s="2">
        <v>43336</v>
      </c>
      <c r="B26988" s="1">
        <f t="shared" si="842"/>
        <v>2018</v>
      </c>
      <c r="C26988" s="1">
        <f t="shared" si="843"/>
        <v>3</v>
      </c>
      <c r="D26988">
        <v>2615</v>
      </c>
      <c r="E26988" t="s">
        <v>37</v>
      </c>
      <c r="F26988" s="4">
        <v>635000</v>
      </c>
      <c r="G26988" t="s">
        <v>5</v>
      </c>
      <c r="H26988">
        <v>4</v>
      </c>
      <c r="I26988" s="4">
        <f>IF(E26988="Rhode Island", Table1[[#This Row],[price]]*$L$3, IF(E26988="Massachusetts", Table1[[#This Row],[price]]*$L$2, 1))</f>
        <v>635000</v>
      </c>
    </row>
    <row r="26989" spans="1:9" x14ac:dyDescent="0.25">
      <c r="A26989" s="2">
        <v>43336</v>
      </c>
      <c r="B26989" s="1">
        <f t="shared" si="842"/>
        <v>2018</v>
      </c>
      <c r="C26989" s="1">
        <f t="shared" si="843"/>
        <v>3</v>
      </c>
      <c r="D26989">
        <v>2615</v>
      </c>
      <c r="E26989" t="s">
        <v>37</v>
      </c>
      <c r="F26989" s="4">
        <v>685000</v>
      </c>
      <c r="G26989" t="s">
        <v>5</v>
      </c>
      <c r="H26989">
        <v>4</v>
      </c>
      <c r="I26989" s="4">
        <f>IF(E26989="Rhode Island", Table1[[#This Row],[price]]*$L$3, IF(E26989="Massachusetts", Table1[[#This Row],[price]]*$L$2, 1))</f>
        <v>685000</v>
      </c>
    </row>
    <row r="26990" spans="1:9" x14ac:dyDescent="0.25">
      <c r="A26990" s="2">
        <v>43336</v>
      </c>
      <c r="B26990" s="1">
        <f t="shared" si="842"/>
        <v>2018</v>
      </c>
      <c r="C26990" s="1">
        <f t="shared" si="843"/>
        <v>3</v>
      </c>
      <c r="D26990">
        <v>2904</v>
      </c>
      <c r="E26990" t="s">
        <v>36</v>
      </c>
      <c r="F26990" s="4">
        <v>691000</v>
      </c>
      <c r="G26990" t="s">
        <v>5</v>
      </c>
      <c r="H26990">
        <v>3</v>
      </c>
      <c r="I26990" s="4">
        <f>IF(E26990="Rhode Island", Table1[[#This Row],[price]]*$L$3, IF(E26990="Massachusetts", Table1[[#This Row],[price]]*$L$2, 1))</f>
        <v>691000</v>
      </c>
    </row>
    <row r="26991" spans="1:9" x14ac:dyDescent="0.25">
      <c r="A26991" s="2">
        <v>43336</v>
      </c>
      <c r="B26991" s="1">
        <f t="shared" si="842"/>
        <v>2018</v>
      </c>
      <c r="C26991" s="1">
        <f t="shared" si="843"/>
        <v>3</v>
      </c>
      <c r="D26991">
        <v>2611</v>
      </c>
      <c r="E26991" t="s">
        <v>37</v>
      </c>
      <c r="F26991" s="4">
        <v>780000</v>
      </c>
      <c r="G26991" t="s">
        <v>5</v>
      </c>
      <c r="H26991">
        <v>4</v>
      </c>
      <c r="I26991" s="4">
        <f>IF(E26991="Rhode Island", Table1[[#This Row],[price]]*$L$3, IF(E26991="Massachusetts", Table1[[#This Row],[price]]*$L$2, 1))</f>
        <v>780000</v>
      </c>
    </row>
    <row r="26992" spans="1:9" x14ac:dyDescent="0.25">
      <c r="A26992" s="2">
        <v>43336</v>
      </c>
      <c r="B26992" s="1">
        <f t="shared" si="842"/>
        <v>2018</v>
      </c>
      <c r="C26992" s="1">
        <f t="shared" si="843"/>
        <v>3</v>
      </c>
      <c r="D26992">
        <v>2913</v>
      </c>
      <c r="E26992" t="s">
        <v>36</v>
      </c>
      <c r="F26992" s="4">
        <v>245000</v>
      </c>
      <c r="G26992" t="s">
        <v>6</v>
      </c>
      <c r="H26992">
        <v>1</v>
      </c>
      <c r="I26992" s="4">
        <f>IF(E26992="Rhode Island", Table1[[#This Row],[price]]*$L$3, IF(E26992="Massachusetts", Table1[[#This Row],[price]]*$L$2, 1))</f>
        <v>245000</v>
      </c>
    </row>
    <row r="26993" spans="1:9" x14ac:dyDescent="0.25">
      <c r="A26993" s="2">
        <v>43336</v>
      </c>
      <c r="B26993" s="1">
        <f t="shared" si="842"/>
        <v>2018</v>
      </c>
      <c r="C26993" s="1">
        <f t="shared" si="843"/>
        <v>3</v>
      </c>
      <c r="D26993">
        <v>2617</v>
      </c>
      <c r="E26993" t="s">
        <v>37</v>
      </c>
      <c r="F26993" s="4">
        <v>304000</v>
      </c>
      <c r="G26993" t="s">
        <v>6</v>
      </c>
      <c r="H26993">
        <v>1</v>
      </c>
      <c r="I26993" s="4">
        <f>IF(E26993="Rhode Island", Table1[[#This Row],[price]]*$L$3, IF(E26993="Massachusetts", Table1[[#This Row],[price]]*$L$2, 1))</f>
        <v>304000</v>
      </c>
    </row>
    <row r="26994" spans="1:9" x14ac:dyDescent="0.25">
      <c r="A26994" s="2">
        <v>43336</v>
      </c>
      <c r="B26994" s="1">
        <f t="shared" si="842"/>
        <v>2018</v>
      </c>
      <c r="C26994" s="1">
        <f t="shared" si="843"/>
        <v>3</v>
      </c>
      <c r="D26994">
        <v>2615</v>
      </c>
      <c r="E26994" t="s">
        <v>37</v>
      </c>
      <c r="F26994" s="4">
        <v>318000</v>
      </c>
      <c r="G26994" t="s">
        <v>6</v>
      </c>
      <c r="H26994">
        <v>2</v>
      </c>
      <c r="I26994" s="4">
        <f>IF(E26994="Rhode Island", Table1[[#This Row],[price]]*$L$3, IF(E26994="Massachusetts", Table1[[#This Row],[price]]*$L$2, 1))</f>
        <v>318000</v>
      </c>
    </row>
    <row r="26995" spans="1:9" x14ac:dyDescent="0.25">
      <c r="A26995" s="2">
        <v>43336</v>
      </c>
      <c r="B26995" s="1">
        <f t="shared" si="842"/>
        <v>2018</v>
      </c>
      <c r="C26995" s="1">
        <f t="shared" si="843"/>
        <v>3</v>
      </c>
      <c r="D26995">
        <v>2612</v>
      </c>
      <c r="E26995" t="s">
        <v>37</v>
      </c>
      <c r="F26995" s="4">
        <v>366000</v>
      </c>
      <c r="G26995" t="s">
        <v>6</v>
      </c>
      <c r="H26995">
        <v>1</v>
      </c>
      <c r="I26995" s="4">
        <f>IF(E26995="Rhode Island", Table1[[#This Row],[price]]*$L$3, IF(E26995="Massachusetts", Table1[[#This Row],[price]]*$L$2, 1))</f>
        <v>366000</v>
      </c>
    </row>
    <row r="26996" spans="1:9" x14ac:dyDescent="0.25">
      <c r="A26996" s="2">
        <v>43336</v>
      </c>
      <c r="B26996" s="1">
        <f t="shared" si="842"/>
        <v>2018</v>
      </c>
      <c r="C26996" s="1">
        <f t="shared" si="843"/>
        <v>3</v>
      </c>
      <c r="D26996">
        <v>2603</v>
      </c>
      <c r="E26996" t="s">
        <v>37</v>
      </c>
      <c r="F26996" s="4">
        <v>620000</v>
      </c>
      <c r="G26996" t="s">
        <v>6</v>
      </c>
      <c r="H26996">
        <v>2</v>
      </c>
      <c r="I26996" s="4">
        <f>IF(E26996="Rhode Island", Table1[[#This Row],[price]]*$L$3, IF(E26996="Massachusetts", Table1[[#This Row],[price]]*$L$2, 1))</f>
        <v>620000</v>
      </c>
    </row>
    <row r="26997" spans="1:9" x14ac:dyDescent="0.25">
      <c r="A26997" s="2">
        <v>43337</v>
      </c>
      <c r="B26997" s="1">
        <f t="shared" si="842"/>
        <v>2018</v>
      </c>
      <c r="C26997" s="1">
        <f t="shared" si="843"/>
        <v>3</v>
      </c>
      <c r="D26997">
        <v>2902</v>
      </c>
      <c r="E26997" t="s">
        <v>36</v>
      </c>
      <c r="F26997" s="4">
        <v>515000</v>
      </c>
      <c r="G26997" t="s">
        <v>5</v>
      </c>
      <c r="H26997">
        <v>3</v>
      </c>
      <c r="I26997" s="4">
        <f>IF(E26997="Rhode Island", Table1[[#This Row],[price]]*$L$3, IF(E26997="Massachusetts", Table1[[#This Row],[price]]*$L$2, 1))</f>
        <v>515000</v>
      </c>
    </row>
    <row r="26998" spans="1:9" x14ac:dyDescent="0.25">
      <c r="A26998" s="2">
        <v>43337</v>
      </c>
      <c r="B26998" s="1">
        <f t="shared" si="842"/>
        <v>2018</v>
      </c>
      <c r="C26998" s="1">
        <f t="shared" si="843"/>
        <v>3</v>
      </c>
      <c r="D26998">
        <v>2914</v>
      </c>
      <c r="E26998" t="s">
        <v>36</v>
      </c>
      <c r="F26998" s="4">
        <v>539000</v>
      </c>
      <c r="G26998" t="s">
        <v>5</v>
      </c>
      <c r="H26998">
        <v>3</v>
      </c>
      <c r="I26998" s="4">
        <f>IF(E26998="Rhode Island", Table1[[#This Row],[price]]*$L$3, IF(E26998="Massachusetts", Table1[[#This Row],[price]]*$L$2, 1))</f>
        <v>539000</v>
      </c>
    </row>
    <row r="26999" spans="1:9" x14ac:dyDescent="0.25">
      <c r="A26999" s="2">
        <v>43337</v>
      </c>
      <c r="B26999" s="1">
        <f t="shared" si="842"/>
        <v>2018</v>
      </c>
      <c r="C26999" s="1">
        <f t="shared" si="843"/>
        <v>3</v>
      </c>
      <c r="D26999">
        <v>2615</v>
      </c>
      <c r="E26999" t="s">
        <v>37</v>
      </c>
      <c r="F26999" s="4">
        <v>578000</v>
      </c>
      <c r="G26999" t="s">
        <v>5</v>
      </c>
      <c r="H26999">
        <v>3</v>
      </c>
      <c r="I26999" s="4">
        <f>IF(E26999="Rhode Island", Table1[[#This Row],[price]]*$L$3, IF(E26999="Massachusetts", Table1[[#This Row],[price]]*$L$2, 1))</f>
        <v>578000</v>
      </c>
    </row>
    <row r="27000" spans="1:9" x14ac:dyDescent="0.25">
      <c r="A27000" s="2">
        <v>43337</v>
      </c>
      <c r="B27000" s="1">
        <f t="shared" si="842"/>
        <v>2018</v>
      </c>
      <c r="C27000" s="1">
        <f t="shared" si="843"/>
        <v>3</v>
      </c>
      <c r="D27000">
        <v>2615</v>
      </c>
      <c r="E27000" t="s">
        <v>37</v>
      </c>
      <c r="F27000" s="4">
        <v>600000</v>
      </c>
      <c r="G27000" t="s">
        <v>5</v>
      </c>
      <c r="H27000">
        <v>4</v>
      </c>
      <c r="I27000" s="4">
        <f>IF(E27000="Rhode Island", Table1[[#This Row],[price]]*$L$3, IF(E27000="Massachusetts", Table1[[#This Row],[price]]*$L$2, 1))</f>
        <v>600000</v>
      </c>
    </row>
    <row r="27001" spans="1:9" x14ac:dyDescent="0.25">
      <c r="A27001" s="2">
        <v>43337</v>
      </c>
      <c r="B27001" s="1">
        <f t="shared" si="842"/>
        <v>2018</v>
      </c>
      <c r="C27001" s="1">
        <f t="shared" si="843"/>
        <v>3</v>
      </c>
      <c r="D27001">
        <v>2615</v>
      </c>
      <c r="E27001" t="s">
        <v>37</v>
      </c>
      <c r="F27001" s="4">
        <v>600000</v>
      </c>
      <c r="G27001" t="s">
        <v>5</v>
      </c>
      <c r="H27001">
        <v>3</v>
      </c>
      <c r="I27001" s="4">
        <f>IF(E27001="Rhode Island", Table1[[#This Row],[price]]*$L$3, IF(E27001="Massachusetts", Table1[[#This Row],[price]]*$L$2, 1))</f>
        <v>600000</v>
      </c>
    </row>
    <row r="27002" spans="1:9" x14ac:dyDescent="0.25">
      <c r="A27002" s="2">
        <v>43337</v>
      </c>
      <c r="B27002" s="1">
        <f t="shared" si="842"/>
        <v>2018</v>
      </c>
      <c r="C27002" s="1">
        <f t="shared" si="843"/>
        <v>3</v>
      </c>
      <c r="D27002">
        <v>2912</v>
      </c>
      <c r="E27002" t="s">
        <v>36</v>
      </c>
      <c r="F27002" s="4">
        <v>600500</v>
      </c>
      <c r="G27002" t="s">
        <v>5</v>
      </c>
      <c r="H27002">
        <v>3</v>
      </c>
      <c r="I27002" s="4">
        <f>IF(E27002="Rhode Island", Table1[[#This Row],[price]]*$L$3, IF(E27002="Massachusetts", Table1[[#This Row],[price]]*$L$2, 1))</f>
        <v>600500</v>
      </c>
    </row>
    <row r="27003" spans="1:9" x14ac:dyDescent="0.25">
      <c r="A27003" s="2">
        <v>43337</v>
      </c>
      <c r="B27003" s="1">
        <f t="shared" si="842"/>
        <v>2018</v>
      </c>
      <c r="C27003" s="1">
        <f t="shared" si="843"/>
        <v>3</v>
      </c>
      <c r="D27003">
        <v>2902</v>
      </c>
      <c r="E27003" t="s">
        <v>36</v>
      </c>
      <c r="F27003" s="4">
        <v>660000</v>
      </c>
      <c r="G27003" t="s">
        <v>5</v>
      </c>
      <c r="H27003">
        <v>3</v>
      </c>
      <c r="I27003" s="4">
        <f>IF(E27003="Rhode Island", Table1[[#This Row],[price]]*$L$3, IF(E27003="Massachusetts", Table1[[#This Row],[price]]*$L$2, 1))</f>
        <v>660000</v>
      </c>
    </row>
    <row r="27004" spans="1:9" x14ac:dyDescent="0.25">
      <c r="A27004" s="2">
        <v>43337</v>
      </c>
      <c r="B27004" s="1">
        <f t="shared" si="842"/>
        <v>2018</v>
      </c>
      <c r="C27004" s="1">
        <f t="shared" si="843"/>
        <v>3</v>
      </c>
      <c r="D27004">
        <v>2614</v>
      </c>
      <c r="E27004" t="s">
        <v>37</v>
      </c>
      <c r="F27004" s="4">
        <v>690000</v>
      </c>
      <c r="G27004" t="s">
        <v>5</v>
      </c>
      <c r="H27004">
        <v>5</v>
      </c>
      <c r="I27004" s="4">
        <f>IF(E27004="Rhode Island", Table1[[#This Row],[price]]*$L$3, IF(E27004="Massachusetts", Table1[[#This Row],[price]]*$L$2, 1))</f>
        <v>690000</v>
      </c>
    </row>
    <row r="27005" spans="1:9" x14ac:dyDescent="0.25">
      <c r="A27005" s="2">
        <v>43337</v>
      </c>
      <c r="B27005" s="1">
        <f t="shared" si="842"/>
        <v>2018</v>
      </c>
      <c r="C27005" s="1">
        <f t="shared" si="843"/>
        <v>3</v>
      </c>
      <c r="D27005">
        <v>2913</v>
      </c>
      <c r="E27005" t="s">
        <v>36</v>
      </c>
      <c r="F27005" s="4">
        <v>710000</v>
      </c>
      <c r="G27005" t="s">
        <v>5</v>
      </c>
      <c r="H27005">
        <v>4</v>
      </c>
      <c r="I27005" s="4">
        <f>IF(E27005="Rhode Island", Table1[[#This Row],[price]]*$L$3, IF(E27005="Massachusetts", Table1[[#This Row],[price]]*$L$2, 1))</f>
        <v>710000</v>
      </c>
    </row>
    <row r="27006" spans="1:9" x14ac:dyDescent="0.25">
      <c r="A27006" s="2">
        <v>43337</v>
      </c>
      <c r="B27006" s="1">
        <f t="shared" si="842"/>
        <v>2018</v>
      </c>
      <c r="C27006" s="1">
        <f t="shared" si="843"/>
        <v>3</v>
      </c>
      <c r="D27006">
        <v>2617</v>
      </c>
      <c r="E27006" t="s">
        <v>37</v>
      </c>
      <c r="F27006" s="4">
        <v>715000</v>
      </c>
      <c r="G27006" t="s">
        <v>5</v>
      </c>
      <c r="H27006">
        <v>3</v>
      </c>
      <c r="I27006" s="4">
        <f>IF(E27006="Rhode Island", Table1[[#This Row],[price]]*$L$3, IF(E27006="Massachusetts", Table1[[#This Row],[price]]*$L$2, 1))</f>
        <v>715000</v>
      </c>
    </row>
    <row r="27007" spans="1:9" x14ac:dyDescent="0.25">
      <c r="A27007" s="2">
        <v>43337</v>
      </c>
      <c r="B27007" s="1">
        <f t="shared" si="842"/>
        <v>2018</v>
      </c>
      <c r="C27007" s="1">
        <f t="shared" si="843"/>
        <v>3</v>
      </c>
      <c r="D27007">
        <v>2606</v>
      </c>
      <c r="E27007" t="s">
        <v>37</v>
      </c>
      <c r="F27007" s="4">
        <v>730000</v>
      </c>
      <c r="G27007" t="s">
        <v>5</v>
      </c>
      <c r="H27007">
        <v>4</v>
      </c>
      <c r="I27007" s="4">
        <f>IF(E27007="Rhode Island", Table1[[#This Row],[price]]*$L$3, IF(E27007="Massachusetts", Table1[[#This Row],[price]]*$L$2, 1))</f>
        <v>730000</v>
      </c>
    </row>
    <row r="27008" spans="1:9" x14ac:dyDescent="0.25">
      <c r="A27008" s="2">
        <v>43337</v>
      </c>
      <c r="B27008" s="1">
        <f t="shared" si="842"/>
        <v>2018</v>
      </c>
      <c r="C27008" s="1">
        <f t="shared" si="843"/>
        <v>3</v>
      </c>
      <c r="D27008">
        <v>2606</v>
      </c>
      <c r="E27008" t="s">
        <v>37</v>
      </c>
      <c r="F27008" s="4">
        <v>732000</v>
      </c>
      <c r="G27008" t="s">
        <v>5</v>
      </c>
      <c r="H27008">
        <v>3</v>
      </c>
      <c r="I27008" s="4">
        <f>IF(E27008="Rhode Island", Table1[[#This Row],[price]]*$L$3, IF(E27008="Massachusetts", Table1[[#This Row],[price]]*$L$2, 1))</f>
        <v>732000</v>
      </c>
    </row>
    <row r="27009" spans="1:9" x14ac:dyDescent="0.25">
      <c r="A27009" s="2">
        <v>43337</v>
      </c>
      <c r="B27009" s="1">
        <f t="shared" si="842"/>
        <v>2018</v>
      </c>
      <c r="C27009" s="1">
        <f t="shared" si="843"/>
        <v>3</v>
      </c>
      <c r="D27009">
        <v>2617</v>
      </c>
      <c r="E27009" t="s">
        <v>37</v>
      </c>
      <c r="F27009" s="4">
        <v>732500</v>
      </c>
      <c r="G27009" t="s">
        <v>5</v>
      </c>
      <c r="H27009">
        <v>3</v>
      </c>
      <c r="I27009" s="4">
        <f>IF(E27009="Rhode Island", Table1[[#This Row],[price]]*$L$3, IF(E27009="Massachusetts", Table1[[#This Row],[price]]*$L$2, 1))</f>
        <v>732500</v>
      </c>
    </row>
    <row r="27010" spans="1:9" x14ac:dyDescent="0.25">
      <c r="A27010" s="2">
        <v>43337</v>
      </c>
      <c r="B27010" s="1">
        <f t="shared" ref="B27010:B27073" si="844">YEAR(A27010)</f>
        <v>2018</v>
      </c>
      <c r="C27010" s="1">
        <f t="shared" ref="C27010:C27073" si="845">ROUNDUP(MONTH(A27010)/3,0)</f>
        <v>3</v>
      </c>
      <c r="D27010">
        <v>2913</v>
      </c>
      <c r="E27010" t="s">
        <v>36</v>
      </c>
      <c r="F27010" s="4">
        <v>765000</v>
      </c>
      <c r="G27010" t="s">
        <v>5</v>
      </c>
      <c r="H27010">
        <v>4</v>
      </c>
      <c r="I27010" s="4">
        <f>IF(E27010="Rhode Island", Table1[[#This Row],[price]]*$L$3, IF(E27010="Massachusetts", Table1[[#This Row],[price]]*$L$2, 1))</f>
        <v>765000</v>
      </c>
    </row>
    <row r="27011" spans="1:9" x14ac:dyDescent="0.25">
      <c r="A27011" s="2">
        <v>43337</v>
      </c>
      <c r="B27011" s="1">
        <f t="shared" si="844"/>
        <v>2018</v>
      </c>
      <c r="C27011" s="1">
        <f t="shared" si="845"/>
        <v>3</v>
      </c>
      <c r="D27011">
        <v>2905</v>
      </c>
      <c r="E27011" t="s">
        <v>36</v>
      </c>
      <c r="F27011" s="4">
        <v>771000</v>
      </c>
      <c r="G27011" t="s">
        <v>5</v>
      </c>
      <c r="H27011">
        <v>4</v>
      </c>
      <c r="I27011" s="4">
        <f>IF(E27011="Rhode Island", Table1[[#This Row],[price]]*$L$3, IF(E27011="Massachusetts", Table1[[#This Row],[price]]*$L$2, 1))</f>
        <v>771000</v>
      </c>
    </row>
    <row r="27012" spans="1:9" x14ac:dyDescent="0.25">
      <c r="A27012" s="2">
        <v>43337</v>
      </c>
      <c r="B27012" s="1">
        <f t="shared" si="844"/>
        <v>2018</v>
      </c>
      <c r="C27012" s="1">
        <f t="shared" si="845"/>
        <v>3</v>
      </c>
      <c r="D27012">
        <v>2913</v>
      </c>
      <c r="E27012" t="s">
        <v>36</v>
      </c>
      <c r="F27012" s="4">
        <v>820000</v>
      </c>
      <c r="G27012" t="s">
        <v>5</v>
      </c>
      <c r="H27012">
        <v>5</v>
      </c>
      <c r="I27012" s="4">
        <f>IF(E27012="Rhode Island", Table1[[#This Row],[price]]*$L$3, IF(E27012="Massachusetts", Table1[[#This Row],[price]]*$L$2, 1))</f>
        <v>820000</v>
      </c>
    </row>
    <row r="27013" spans="1:9" x14ac:dyDescent="0.25">
      <c r="A27013" s="2">
        <v>43337</v>
      </c>
      <c r="B27013" s="1">
        <f t="shared" si="844"/>
        <v>2018</v>
      </c>
      <c r="C27013" s="1">
        <f t="shared" si="845"/>
        <v>3</v>
      </c>
      <c r="D27013">
        <v>2605</v>
      </c>
      <c r="E27013" t="s">
        <v>37</v>
      </c>
      <c r="F27013" s="4">
        <v>865000</v>
      </c>
      <c r="G27013" t="s">
        <v>5</v>
      </c>
      <c r="H27013">
        <v>3</v>
      </c>
      <c r="I27013" s="4">
        <f>IF(E27013="Rhode Island", Table1[[#This Row],[price]]*$L$3, IF(E27013="Massachusetts", Table1[[#This Row],[price]]*$L$2, 1))</f>
        <v>865000</v>
      </c>
    </row>
    <row r="27014" spans="1:9" x14ac:dyDescent="0.25">
      <c r="A27014" s="2">
        <v>43337</v>
      </c>
      <c r="B27014" s="1">
        <f t="shared" si="844"/>
        <v>2018</v>
      </c>
      <c r="C27014" s="1">
        <f t="shared" si="845"/>
        <v>3</v>
      </c>
      <c r="D27014">
        <v>2913</v>
      </c>
      <c r="E27014" t="s">
        <v>36</v>
      </c>
      <c r="F27014" s="4">
        <v>880000</v>
      </c>
      <c r="G27014" t="s">
        <v>5</v>
      </c>
      <c r="H27014">
        <v>4</v>
      </c>
      <c r="I27014" s="4">
        <f>IF(E27014="Rhode Island", Table1[[#This Row],[price]]*$L$3, IF(E27014="Massachusetts", Table1[[#This Row],[price]]*$L$2, 1))</f>
        <v>880000</v>
      </c>
    </row>
    <row r="27015" spans="1:9" x14ac:dyDescent="0.25">
      <c r="A27015" s="2">
        <v>43337</v>
      </c>
      <c r="B27015" s="1">
        <f t="shared" si="844"/>
        <v>2018</v>
      </c>
      <c r="C27015" s="1">
        <f t="shared" si="845"/>
        <v>3</v>
      </c>
      <c r="D27015">
        <v>2612</v>
      </c>
      <c r="E27015" t="s">
        <v>37</v>
      </c>
      <c r="F27015" s="4">
        <v>1030000</v>
      </c>
      <c r="G27015" t="s">
        <v>5</v>
      </c>
      <c r="H27015">
        <v>3</v>
      </c>
      <c r="I27015" s="4">
        <f>IF(E27015="Rhode Island", Table1[[#This Row],[price]]*$L$3, IF(E27015="Massachusetts", Table1[[#This Row],[price]]*$L$2, 1))</f>
        <v>1030000</v>
      </c>
    </row>
    <row r="27016" spans="1:9" x14ac:dyDescent="0.25">
      <c r="A27016" s="2">
        <v>43337</v>
      </c>
      <c r="B27016" s="1">
        <f t="shared" si="844"/>
        <v>2018</v>
      </c>
      <c r="C27016" s="1">
        <f t="shared" si="845"/>
        <v>3</v>
      </c>
      <c r="D27016">
        <v>2604</v>
      </c>
      <c r="E27016" t="s">
        <v>37</v>
      </c>
      <c r="F27016" s="4">
        <v>1425000</v>
      </c>
      <c r="G27016" t="s">
        <v>5</v>
      </c>
      <c r="H27016">
        <v>3</v>
      </c>
      <c r="I27016" s="4">
        <f>IF(E27016="Rhode Island", Table1[[#This Row],[price]]*$L$3, IF(E27016="Massachusetts", Table1[[#This Row],[price]]*$L$2, 1))</f>
        <v>1425000</v>
      </c>
    </row>
    <row r="27017" spans="1:9" x14ac:dyDescent="0.25">
      <c r="A27017" s="2">
        <v>43337</v>
      </c>
      <c r="B27017" s="1">
        <f t="shared" si="844"/>
        <v>2018</v>
      </c>
      <c r="C27017" s="1">
        <f t="shared" si="845"/>
        <v>3</v>
      </c>
      <c r="D27017">
        <v>2602</v>
      </c>
      <c r="E27017" t="s">
        <v>37</v>
      </c>
      <c r="F27017" s="4">
        <v>305000</v>
      </c>
      <c r="G27017" t="s">
        <v>6</v>
      </c>
      <c r="H27017">
        <v>2</v>
      </c>
      <c r="I27017" s="4">
        <f>IF(E27017="Rhode Island", Table1[[#This Row],[price]]*$L$3, IF(E27017="Massachusetts", Table1[[#This Row],[price]]*$L$2, 1))</f>
        <v>305000</v>
      </c>
    </row>
    <row r="27018" spans="1:9" x14ac:dyDescent="0.25">
      <c r="A27018" s="2">
        <v>43338</v>
      </c>
      <c r="B27018" s="1">
        <f t="shared" si="844"/>
        <v>2018</v>
      </c>
      <c r="C27018" s="1">
        <f t="shared" si="845"/>
        <v>3</v>
      </c>
      <c r="D27018">
        <v>2601</v>
      </c>
      <c r="E27018" t="s">
        <v>37</v>
      </c>
      <c r="F27018" s="4">
        <v>428000</v>
      </c>
      <c r="G27018" t="s">
        <v>5</v>
      </c>
      <c r="H27018">
        <v>1</v>
      </c>
      <c r="I27018" s="4">
        <f>IF(E27018="Rhode Island", Table1[[#This Row],[price]]*$L$3, IF(E27018="Massachusetts", Table1[[#This Row],[price]]*$L$2, 1))</f>
        <v>428000</v>
      </c>
    </row>
    <row r="27019" spans="1:9" x14ac:dyDescent="0.25">
      <c r="A27019" s="2">
        <v>43338</v>
      </c>
      <c r="B27019" s="1">
        <f t="shared" si="844"/>
        <v>2018</v>
      </c>
      <c r="C27019" s="1">
        <f t="shared" si="845"/>
        <v>3</v>
      </c>
      <c r="D27019">
        <v>2905</v>
      </c>
      <c r="E27019" t="s">
        <v>36</v>
      </c>
      <c r="F27019" s="4">
        <v>690000</v>
      </c>
      <c r="G27019" t="s">
        <v>5</v>
      </c>
      <c r="H27019">
        <v>4</v>
      </c>
      <c r="I27019" s="4">
        <f>IF(E27019="Rhode Island", Table1[[#This Row],[price]]*$L$3, IF(E27019="Massachusetts", Table1[[#This Row],[price]]*$L$2, 1))</f>
        <v>690000</v>
      </c>
    </row>
    <row r="27020" spans="1:9" x14ac:dyDescent="0.25">
      <c r="A27020" s="2">
        <v>43338</v>
      </c>
      <c r="B27020" s="1">
        <f t="shared" si="844"/>
        <v>2018</v>
      </c>
      <c r="C27020" s="1">
        <f t="shared" si="845"/>
        <v>3</v>
      </c>
      <c r="D27020">
        <v>2914</v>
      </c>
      <c r="E27020" t="s">
        <v>36</v>
      </c>
      <c r="F27020" s="4">
        <v>765000</v>
      </c>
      <c r="G27020" t="s">
        <v>5</v>
      </c>
      <c r="H27020">
        <v>4</v>
      </c>
      <c r="I27020" s="4">
        <f>IF(E27020="Rhode Island", Table1[[#This Row],[price]]*$L$3, IF(E27020="Massachusetts", Table1[[#This Row],[price]]*$L$2, 1))</f>
        <v>765000</v>
      </c>
    </row>
    <row r="27021" spans="1:9" x14ac:dyDescent="0.25">
      <c r="A27021" s="2">
        <v>43339</v>
      </c>
      <c r="B27021" s="1">
        <f t="shared" si="844"/>
        <v>2018</v>
      </c>
      <c r="C27021" s="1">
        <f t="shared" si="845"/>
        <v>3</v>
      </c>
      <c r="D27021">
        <v>2914</v>
      </c>
      <c r="E27021" t="s">
        <v>36</v>
      </c>
      <c r="F27021" s="4">
        <v>487500</v>
      </c>
      <c r="G27021" t="s">
        <v>5</v>
      </c>
      <c r="H27021">
        <v>3</v>
      </c>
      <c r="I27021" s="4">
        <f>IF(E27021="Rhode Island", Table1[[#This Row],[price]]*$L$3, IF(E27021="Massachusetts", Table1[[#This Row],[price]]*$L$2, 1))</f>
        <v>487500</v>
      </c>
    </row>
    <row r="27022" spans="1:9" x14ac:dyDescent="0.25">
      <c r="A27022" s="2">
        <v>43339</v>
      </c>
      <c r="B27022" s="1">
        <f t="shared" si="844"/>
        <v>2018</v>
      </c>
      <c r="C27022" s="1">
        <f t="shared" si="845"/>
        <v>3</v>
      </c>
      <c r="D27022">
        <v>2903</v>
      </c>
      <c r="E27022" t="s">
        <v>36</v>
      </c>
      <c r="F27022" s="4">
        <v>525888</v>
      </c>
      <c r="G27022" t="s">
        <v>5</v>
      </c>
      <c r="H27022">
        <v>3</v>
      </c>
      <c r="I27022" s="4">
        <f>IF(E27022="Rhode Island", Table1[[#This Row],[price]]*$L$3, IF(E27022="Massachusetts", Table1[[#This Row],[price]]*$L$2, 1))</f>
        <v>525888</v>
      </c>
    </row>
    <row r="27023" spans="1:9" x14ac:dyDescent="0.25">
      <c r="A27023" s="2">
        <v>43339</v>
      </c>
      <c r="B27023" s="1">
        <f t="shared" si="844"/>
        <v>2018</v>
      </c>
      <c r="C27023" s="1">
        <f t="shared" si="845"/>
        <v>3</v>
      </c>
      <c r="D27023">
        <v>2905</v>
      </c>
      <c r="E27023" t="s">
        <v>36</v>
      </c>
      <c r="F27023" s="4">
        <v>565000</v>
      </c>
      <c r="G27023" t="s">
        <v>5</v>
      </c>
      <c r="H27023">
        <v>3</v>
      </c>
      <c r="I27023" s="4">
        <f>IF(E27023="Rhode Island", Table1[[#This Row],[price]]*$L$3, IF(E27023="Massachusetts", Table1[[#This Row],[price]]*$L$2, 1))</f>
        <v>565000</v>
      </c>
    </row>
    <row r="27024" spans="1:9" x14ac:dyDescent="0.25">
      <c r="A27024" s="2">
        <v>43339</v>
      </c>
      <c r="B27024" s="1">
        <f t="shared" si="844"/>
        <v>2018</v>
      </c>
      <c r="C27024" s="1">
        <f t="shared" si="845"/>
        <v>3</v>
      </c>
      <c r="D27024">
        <v>2914</v>
      </c>
      <c r="E27024" t="s">
        <v>36</v>
      </c>
      <c r="F27024" s="4">
        <v>860000</v>
      </c>
      <c r="G27024" t="s">
        <v>5</v>
      </c>
      <c r="H27024">
        <v>4</v>
      </c>
      <c r="I27024" s="4">
        <f>IF(E27024="Rhode Island", Table1[[#This Row],[price]]*$L$3, IF(E27024="Massachusetts", Table1[[#This Row],[price]]*$L$2, 1))</f>
        <v>860000</v>
      </c>
    </row>
    <row r="27025" spans="1:9" x14ac:dyDescent="0.25">
      <c r="A27025" s="2">
        <v>43339</v>
      </c>
      <c r="B27025" s="1">
        <f t="shared" si="844"/>
        <v>2018</v>
      </c>
      <c r="C27025" s="1">
        <f t="shared" si="845"/>
        <v>3</v>
      </c>
      <c r="D27025">
        <v>2612</v>
      </c>
      <c r="E27025" t="s">
        <v>37</v>
      </c>
      <c r="F27025" s="4">
        <v>367000</v>
      </c>
      <c r="G27025" t="s">
        <v>6</v>
      </c>
      <c r="H27025">
        <v>1</v>
      </c>
      <c r="I27025" s="4">
        <f>IF(E27025="Rhode Island", Table1[[#This Row],[price]]*$L$3, IF(E27025="Massachusetts", Table1[[#This Row],[price]]*$L$2, 1))</f>
        <v>367000</v>
      </c>
    </row>
    <row r="27026" spans="1:9" x14ac:dyDescent="0.25">
      <c r="A27026" s="2">
        <v>43339</v>
      </c>
      <c r="B27026" s="1">
        <f t="shared" si="844"/>
        <v>2018</v>
      </c>
      <c r="C27026" s="1">
        <f t="shared" si="845"/>
        <v>3</v>
      </c>
      <c r="D27026">
        <v>2601</v>
      </c>
      <c r="E27026" t="s">
        <v>37</v>
      </c>
      <c r="F27026" s="4">
        <v>380000</v>
      </c>
      <c r="G27026" t="s">
        <v>6</v>
      </c>
      <c r="H27026">
        <v>2</v>
      </c>
      <c r="I27026" s="4">
        <f>IF(E27026="Rhode Island", Table1[[#This Row],[price]]*$L$3, IF(E27026="Massachusetts", Table1[[#This Row],[price]]*$L$2, 1))</f>
        <v>380000</v>
      </c>
    </row>
    <row r="27027" spans="1:9" x14ac:dyDescent="0.25">
      <c r="A27027" s="2">
        <v>43339</v>
      </c>
      <c r="B27027" s="1">
        <f t="shared" si="844"/>
        <v>2018</v>
      </c>
      <c r="C27027" s="1">
        <f t="shared" si="845"/>
        <v>3</v>
      </c>
      <c r="D27027">
        <v>2611</v>
      </c>
      <c r="E27027" t="s">
        <v>37</v>
      </c>
      <c r="F27027" s="4">
        <v>560000</v>
      </c>
      <c r="G27027" t="s">
        <v>6</v>
      </c>
      <c r="H27027">
        <v>3</v>
      </c>
      <c r="I27027" s="4">
        <f>IF(E27027="Rhode Island", Table1[[#This Row],[price]]*$L$3, IF(E27027="Massachusetts", Table1[[#This Row],[price]]*$L$2, 1))</f>
        <v>560000</v>
      </c>
    </row>
    <row r="27028" spans="1:9" x14ac:dyDescent="0.25">
      <c r="A27028" s="2">
        <v>43340</v>
      </c>
      <c r="B27028" s="1">
        <f t="shared" si="844"/>
        <v>2018</v>
      </c>
      <c r="C27028" s="1">
        <f t="shared" si="845"/>
        <v>3</v>
      </c>
      <c r="D27028">
        <v>2617</v>
      </c>
      <c r="E27028" t="s">
        <v>37</v>
      </c>
      <c r="F27028" s="4">
        <v>360000</v>
      </c>
      <c r="G27028" t="s">
        <v>5</v>
      </c>
      <c r="H27028">
        <v>2</v>
      </c>
      <c r="I27028" s="4">
        <f>IF(E27028="Rhode Island", Table1[[#This Row],[price]]*$L$3, IF(E27028="Massachusetts", Table1[[#This Row],[price]]*$L$2, 1))</f>
        <v>360000</v>
      </c>
    </row>
    <row r="27029" spans="1:9" x14ac:dyDescent="0.25">
      <c r="A27029" s="2">
        <v>43340</v>
      </c>
      <c r="B27029" s="1">
        <f t="shared" si="844"/>
        <v>2018</v>
      </c>
      <c r="C27029" s="1">
        <f t="shared" si="845"/>
        <v>3</v>
      </c>
      <c r="D27029">
        <v>2614</v>
      </c>
      <c r="E27029" t="s">
        <v>37</v>
      </c>
      <c r="F27029" s="4">
        <v>568000</v>
      </c>
      <c r="G27029" t="s">
        <v>5</v>
      </c>
      <c r="H27029">
        <v>3</v>
      </c>
      <c r="I27029" s="4">
        <f>IF(E27029="Rhode Island", Table1[[#This Row],[price]]*$L$3, IF(E27029="Massachusetts", Table1[[#This Row],[price]]*$L$2, 1))</f>
        <v>568000</v>
      </c>
    </row>
    <row r="27030" spans="1:9" x14ac:dyDescent="0.25">
      <c r="A27030" s="2">
        <v>43340</v>
      </c>
      <c r="B27030" s="1">
        <f t="shared" si="844"/>
        <v>2018</v>
      </c>
      <c r="C27030" s="1">
        <f t="shared" si="845"/>
        <v>3</v>
      </c>
      <c r="D27030">
        <v>2615</v>
      </c>
      <c r="E27030" t="s">
        <v>37</v>
      </c>
      <c r="F27030" s="4">
        <v>680000</v>
      </c>
      <c r="G27030" t="s">
        <v>5</v>
      </c>
      <c r="H27030">
        <v>5</v>
      </c>
      <c r="I27030" s="4">
        <f>IF(E27030="Rhode Island", Table1[[#This Row],[price]]*$L$3, IF(E27030="Massachusetts", Table1[[#This Row],[price]]*$L$2, 1))</f>
        <v>680000</v>
      </c>
    </row>
    <row r="27031" spans="1:9" x14ac:dyDescent="0.25">
      <c r="A27031" s="2">
        <v>43340</v>
      </c>
      <c r="B27031" s="1">
        <f t="shared" si="844"/>
        <v>2018</v>
      </c>
      <c r="C27031" s="1">
        <f t="shared" si="845"/>
        <v>3</v>
      </c>
      <c r="D27031">
        <v>2602</v>
      </c>
      <c r="E27031" t="s">
        <v>37</v>
      </c>
      <c r="F27031" s="4">
        <v>760000</v>
      </c>
      <c r="G27031" t="s">
        <v>5</v>
      </c>
      <c r="H27031">
        <v>3</v>
      </c>
      <c r="I27031" s="4">
        <f>IF(E27031="Rhode Island", Table1[[#This Row],[price]]*$L$3, IF(E27031="Massachusetts", Table1[[#This Row],[price]]*$L$2, 1))</f>
        <v>760000</v>
      </c>
    </row>
    <row r="27032" spans="1:9" x14ac:dyDescent="0.25">
      <c r="A27032" s="2">
        <v>43340</v>
      </c>
      <c r="B27032" s="1">
        <f t="shared" si="844"/>
        <v>2018</v>
      </c>
      <c r="C27032" s="1">
        <f t="shared" si="845"/>
        <v>3</v>
      </c>
      <c r="D27032">
        <v>2914</v>
      </c>
      <c r="E27032" t="s">
        <v>36</v>
      </c>
      <c r="F27032" s="4">
        <v>785000</v>
      </c>
      <c r="G27032" t="s">
        <v>5</v>
      </c>
      <c r="H27032">
        <v>4</v>
      </c>
      <c r="I27032" s="4">
        <f>IF(E27032="Rhode Island", Table1[[#This Row],[price]]*$L$3, IF(E27032="Massachusetts", Table1[[#This Row],[price]]*$L$2, 1))</f>
        <v>785000</v>
      </c>
    </row>
    <row r="27033" spans="1:9" x14ac:dyDescent="0.25">
      <c r="A27033" s="2">
        <v>43340</v>
      </c>
      <c r="B27033" s="1">
        <f t="shared" si="844"/>
        <v>2018</v>
      </c>
      <c r="C27033" s="1">
        <f t="shared" si="845"/>
        <v>3</v>
      </c>
      <c r="D27033">
        <v>2617</v>
      </c>
      <c r="E27033" t="s">
        <v>37</v>
      </c>
      <c r="F27033" s="4">
        <v>820000</v>
      </c>
      <c r="G27033" t="s">
        <v>5</v>
      </c>
      <c r="H27033">
        <v>4</v>
      </c>
      <c r="I27033" s="4">
        <f>IF(E27033="Rhode Island", Table1[[#This Row],[price]]*$L$3, IF(E27033="Massachusetts", Table1[[#This Row],[price]]*$L$2, 1))</f>
        <v>820000</v>
      </c>
    </row>
    <row r="27034" spans="1:9" x14ac:dyDescent="0.25">
      <c r="A27034" s="2">
        <v>43340</v>
      </c>
      <c r="B27034" s="1">
        <f t="shared" si="844"/>
        <v>2018</v>
      </c>
      <c r="C27034" s="1">
        <f t="shared" si="845"/>
        <v>3</v>
      </c>
      <c r="D27034">
        <v>2612</v>
      </c>
      <c r="E27034" t="s">
        <v>37</v>
      </c>
      <c r="F27034" s="4">
        <v>330000</v>
      </c>
      <c r="G27034" t="s">
        <v>6</v>
      </c>
      <c r="H27034">
        <v>1</v>
      </c>
      <c r="I27034" s="4">
        <f>IF(E27034="Rhode Island", Table1[[#This Row],[price]]*$L$3, IF(E27034="Massachusetts", Table1[[#This Row],[price]]*$L$2, 1))</f>
        <v>330000</v>
      </c>
    </row>
    <row r="27035" spans="1:9" x14ac:dyDescent="0.25">
      <c r="A27035" s="2">
        <v>43340</v>
      </c>
      <c r="B27035" s="1">
        <f t="shared" si="844"/>
        <v>2018</v>
      </c>
      <c r="C27035" s="1">
        <f t="shared" si="845"/>
        <v>3</v>
      </c>
      <c r="D27035">
        <v>2612</v>
      </c>
      <c r="E27035" t="s">
        <v>37</v>
      </c>
      <c r="F27035" s="4">
        <v>347000</v>
      </c>
      <c r="G27035" t="s">
        <v>6</v>
      </c>
      <c r="H27035">
        <v>1</v>
      </c>
      <c r="I27035" s="4">
        <f>IF(E27035="Rhode Island", Table1[[#This Row],[price]]*$L$3, IF(E27035="Massachusetts", Table1[[#This Row],[price]]*$L$2, 1))</f>
        <v>347000</v>
      </c>
    </row>
    <row r="27036" spans="1:9" x14ac:dyDescent="0.25">
      <c r="A27036" s="2">
        <v>43340</v>
      </c>
      <c r="B27036" s="1">
        <f t="shared" si="844"/>
        <v>2018</v>
      </c>
      <c r="C27036" s="1">
        <f t="shared" si="845"/>
        <v>3</v>
      </c>
      <c r="D27036">
        <v>2601</v>
      </c>
      <c r="E27036" t="s">
        <v>37</v>
      </c>
      <c r="F27036" s="4">
        <v>370000</v>
      </c>
      <c r="G27036" t="s">
        <v>6</v>
      </c>
      <c r="H27036">
        <v>2</v>
      </c>
      <c r="I27036" s="4">
        <f>IF(E27036="Rhode Island", Table1[[#This Row],[price]]*$L$3, IF(E27036="Massachusetts", Table1[[#This Row],[price]]*$L$2, 1))</f>
        <v>370000</v>
      </c>
    </row>
    <row r="27037" spans="1:9" x14ac:dyDescent="0.25">
      <c r="A27037" s="2">
        <v>43340</v>
      </c>
      <c r="B27037" s="1">
        <f t="shared" si="844"/>
        <v>2018</v>
      </c>
      <c r="C27037" s="1">
        <f t="shared" si="845"/>
        <v>3</v>
      </c>
      <c r="D27037">
        <v>2602</v>
      </c>
      <c r="E27037" t="s">
        <v>37</v>
      </c>
      <c r="F27037" s="4">
        <v>392000</v>
      </c>
      <c r="G27037" t="s">
        <v>6</v>
      </c>
      <c r="H27037">
        <v>2</v>
      </c>
      <c r="I27037" s="4">
        <f>IF(E27037="Rhode Island", Table1[[#This Row],[price]]*$L$3, IF(E27037="Massachusetts", Table1[[#This Row],[price]]*$L$2, 1))</f>
        <v>392000</v>
      </c>
    </row>
    <row r="27038" spans="1:9" x14ac:dyDescent="0.25">
      <c r="A27038" s="2">
        <v>43340</v>
      </c>
      <c r="B27038" s="1">
        <f t="shared" si="844"/>
        <v>2018</v>
      </c>
      <c r="C27038" s="1">
        <f t="shared" si="845"/>
        <v>3</v>
      </c>
      <c r="D27038">
        <v>2612</v>
      </c>
      <c r="E27038" t="s">
        <v>37</v>
      </c>
      <c r="F27038" s="4">
        <v>412500</v>
      </c>
      <c r="G27038" t="s">
        <v>6</v>
      </c>
      <c r="H27038">
        <v>2</v>
      </c>
      <c r="I27038" s="4">
        <f>IF(E27038="Rhode Island", Table1[[#This Row],[price]]*$L$3, IF(E27038="Massachusetts", Table1[[#This Row],[price]]*$L$2, 1))</f>
        <v>412500</v>
      </c>
    </row>
    <row r="27039" spans="1:9" x14ac:dyDescent="0.25">
      <c r="A27039" s="2">
        <v>43340</v>
      </c>
      <c r="B27039" s="1">
        <f t="shared" si="844"/>
        <v>2018</v>
      </c>
      <c r="C27039" s="1">
        <f t="shared" si="845"/>
        <v>3</v>
      </c>
      <c r="D27039">
        <v>2604</v>
      </c>
      <c r="E27039" t="s">
        <v>37</v>
      </c>
      <c r="F27039" s="4">
        <v>476500</v>
      </c>
      <c r="G27039" t="s">
        <v>6</v>
      </c>
      <c r="H27039">
        <v>1</v>
      </c>
      <c r="I27039" s="4">
        <f>IF(E27039="Rhode Island", Table1[[#This Row],[price]]*$L$3, IF(E27039="Massachusetts", Table1[[#This Row],[price]]*$L$2, 1))</f>
        <v>476500</v>
      </c>
    </row>
    <row r="27040" spans="1:9" x14ac:dyDescent="0.25">
      <c r="A27040" s="2">
        <v>43341</v>
      </c>
      <c r="B27040" s="1">
        <f t="shared" si="844"/>
        <v>2018</v>
      </c>
      <c r="C27040" s="1">
        <f t="shared" si="845"/>
        <v>3</v>
      </c>
      <c r="D27040">
        <v>2905</v>
      </c>
      <c r="E27040" t="s">
        <v>36</v>
      </c>
      <c r="F27040" s="4">
        <v>440000</v>
      </c>
      <c r="G27040" t="s">
        <v>5</v>
      </c>
      <c r="H27040">
        <v>3</v>
      </c>
      <c r="I27040" s="4">
        <f>IF(E27040="Rhode Island", Table1[[#This Row],[price]]*$L$3, IF(E27040="Massachusetts", Table1[[#This Row],[price]]*$L$2, 1))</f>
        <v>440000</v>
      </c>
    </row>
    <row r="27041" spans="1:9" x14ac:dyDescent="0.25">
      <c r="A27041" s="2">
        <v>43341</v>
      </c>
      <c r="B27041" s="1">
        <f t="shared" si="844"/>
        <v>2018</v>
      </c>
      <c r="C27041" s="1">
        <f t="shared" si="845"/>
        <v>3</v>
      </c>
      <c r="D27041">
        <v>2615</v>
      </c>
      <c r="E27041" t="s">
        <v>37</v>
      </c>
      <c r="F27041" s="4">
        <v>456000</v>
      </c>
      <c r="G27041" t="s">
        <v>5</v>
      </c>
      <c r="H27041">
        <v>3</v>
      </c>
      <c r="I27041" s="4">
        <f>IF(E27041="Rhode Island", Table1[[#This Row],[price]]*$L$3, IF(E27041="Massachusetts", Table1[[#This Row],[price]]*$L$2, 1))</f>
        <v>456000</v>
      </c>
    </row>
    <row r="27042" spans="1:9" x14ac:dyDescent="0.25">
      <c r="A27042" s="2">
        <v>43341</v>
      </c>
      <c r="B27042" s="1">
        <f t="shared" si="844"/>
        <v>2018</v>
      </c>
      <c r="C27042" s="1">
        <f t="shared" si="845"/>
        <v>3</v>
      </c>
      <c r="D27042">
        <v>2906</v>
      </c>
      <c r="E27042" t="s">
        <v>36</v>
      </c>
      <c r="F27042" s="4">
        <v>621000</v>
      </c>
      <c r="G27042" t="s">
        <v>5</v>
      </c>
      <c r="H27042">
        <v>3</v>
      </c>
      <c r="I27042" s="4">
        <f>IF(E27042="Rhode Island", Table1[[#This Row],[price]]*$L$3, IF(E27042="Massachusetts", Table1[[#This Row],[price]]*$L$2, 1))</f>
        <v>621000</v>
      </c>
    </row>
    <row r="27043" spans="1:9" x14ac:dyDescent="0.25">
      <c r="A27043" s="2">
        <v>43341</v>
      </c>
      <c r="B27043" s="1">
        <f t="shared" si="844"/>
        <v>2018</v>
      </c>
      <c r="C27043" s="1">
        <f t="shared" si="845"/>
        <v>3</v>
      </c>
      <c r="D27043">
        <v>2615</v>
      </c>
      <c r="E27043" t="s">
        <v>37</v>
      </c>
      <c r="F27043" s="4">
        <v>649000</v>
      </c>
      <c r="G27043" t="s">
        <v>5</v>
      </c>
      <c r="H27043">
        <v>4</v>
      </c>
      <c r="I27043" s="4">
        <f>IF(E27043="Rhode Island", Table1[[#This Row],[price]]*$L$3, IF(E27043="Massachusetts", Table1[[#This Row],[price]]*$L$2, 1))</f>
        <v>649000</v>
      </c>
    </row>
    <row r="27044" spans="1:9" x14ac:dyDescent="0.25">
      <c r="A27044" s="2">
        <v>43341</v>
      </c>
      <c r="B27044" s="1">
        <f t="shared" si="844"/>
        <v>2018</v>
      </c>
      <c r="C27044" s="1">
        <f t="shared" si="845"/>
        <v>3</v>
      </c>
      <c r="D27044">
        <v>2914</v>
      </c>
      <c r="E27044" t="s">
        <v>36</v>
      </c>
      <c r="F27044" s="4">
        <v>722000</v>
      </c>
      <c r="G27044" t="s">
        <v>5</v>
      </c>
      <c r="H27044">
        <v>4</v>
      </c>
      <c r="I27044" s="4">
        <f>IF(E27044="Rhode Island", Table1[[#This Row],[price]]*$L$3, IF(E27044="Massachusetts", Table1[[#This Row],[price]]*$L$2, 1))</f>
        <v>722000</v>
      </c>
    </row>
    <row r="27045" spans="1:9" x14ac:dyDescent="0.25">
      <c r="A27045" s="2">
        <v>43341</v>
      </c>
      <c r="B27045" s="1">
        <f t="shared" si="844"/>
        <v>2018</v>
      </c>
      <c r="C27045" s="1">
        <f t="shared" si="845"/>
        <v>3</v>
      </c>
      <c r="D27045">
        <v>2913</v>
      </c>
      <c r="E27045" t="s">
        <v>36</v>
      </c>
      <c r="F27045" s="4">
        <v>752000</v>
      </c>
      <c r="G27045" t="s">
        <v>5</v>
      </c>
      <c r="H27045">
        <v>4</v>
      </c>
      <c r="I27045" s="4">
        <f>IF(E27045="Rhode Island", Table1[[#This Row],[price]]*$L$3, IF(E27045="Massachusetts", Table1[[#This Row],[price]]*$L$2, 1))</f>
        <v>752000</v>
      </c>
    </row>
    <row r="27046" spans="1:9" x14ac:dyDescent="0.25">
      <c r="A27046" s="2">
        <v>43341</v>
      </c>
      <c r="B27046" s="1">
        <f t="shared" si="844"/>
        <v>2018</v>
      </c>
      <c r="C27046" s="1">
        <f t="shared" si="845"/>
        <v>3</v>
      </c>
      <c r="D27046">
        <v>2913</v>
      </c>
      <c r="E27046" t="s">
        <v>36</v>
      </c>
      <c r="F27046" s="4">
        <v>315000</v>
      </c>
      <c r="G27046" t="s">
        <v>6</v>
      </c>
      <c r="H27046">
        <v>1</v>
      </c>
      <c r="I27046" s="4">
        <f>IF(E27046="Rhode Island", Table1[[#This Row],[price]]*$L$3, IF(E27046="Massachusetts", Table1[[#This Row],[price]]*$L$2, 1))</f>
        <v>315000</v>
      </c>
    </row>
    <row r="27047" spans="1:9" x14ac:dyDescent="0.25">
      <c r="A27047" s="2">
        <v>43341</v>
      </c>
      <c r="B27047" s="1">
        <f t="shared" si="844"/>
        <v>2018</v>
      </c>
      <c r="C27047" s="1">
        <f t="shared" si="845"/>
        <v>3</v>
      </c>
      <c r="D27047">
        <v>2602</v>
      </c>
      <c r="E27047" t="s">
        <v>37</v>
      </c>
      <c r="F27047" s="4">
        <v>360000</v>
      </c>
      <c r="G27047" t="s">
        <v>6</v>
      </c>
      <c r="H27047">
        <v>2</v>
      </c>
      <c r="I27047" s="4">
        <f>IF(E27047="Rhode Island", Table1[[#This Row],[price]]*$L$3, IF(E27047="Massachusetts", Table1[[#This Row],[price]]*$L$2, 1))</f>
        <v>360000</v>
      </c>
    </row>
    <row r="27048" spans="1:9" x14ac:dyDescent="0.25">
      <c r="A27048" s="2">
        <v>43341</v>
      </c>
      <c r="B27048" s="1">
        <f t="shared" si="844"/>
        <v>2018</v>
      </c>
      <c r="C27048" s="1">
        <f t="shared" si="845"/>
        <v>3</v>
      </c>
      <c r="D27048">
        <v>2914</v>
      </c>
      <c r="E27048" t="s">
        <v>36</v>
      </c>
      <c r="F27048" s="4">
        <v>360000</v>
      </c>
      <c r="G27048" t="s">
        <v>6</v>
      </c>
      <c r="H27048">
        <v>2</v>
      </c>
      <c r="I27048" s="4">
        <f>IF(E27048="Rhode Island", Table1[[#This Row],[price]]*$L$3, IF(E27048="Massachusetts", Table1[[#This Row],[price]]*$L$2, 1))</f>
        <v>360000</v>
      </c>
    </row>
    <row r="27049" spans="1:9" x14ac:dyDescent="0.25">
      <c r="A27049" s="2">
        <v>43341</v>
      </c>
      <c r="B27049" s="1">
        <f t="shared" si="844"/>
        <v>2018</v>
      </c>
      <c r="C27049" s="1">
        <f t="shared" si="845"/>
        <v>3</v>
      </c>
      <c r="D27049">
        <v>2900</v>
      </c>
      <c r="E27049" t="s">
        <v>37</v>
      </c>
      <c r="F27049" s="4">
        <v>420000</v>
      </c>
      <c r="G27049" t="s">
        <v>6</v>
      </c>
      <c r="H27049">
        <v>2</v>
      </c>
      <c r="I27049" s="4">
        <f>IF(E27049="Rhode Island", Table1[[#This Row],[price]]*$L$3, IF(E27049="Massachusetts", Table1[[#This Row],[price]]*$L$2, 1))</f>
        <v>420000</v>
      </c>
    </row>
    <row r="27050" spans="1:9" x14ac:dyDescent="0.25">
      <c r="A27050" s="2">
        <v>43341</v>
      </c>
      <c r="B27050" s="1">
        <f t="shared" si="844"/>
        <v>2018</v>
      </c>
      <c r="C27050" s="1">
        <f t="shared" si="845"/>
        <v>3</v>
      </c>
      <c r="D27050">
        <v>2612</v>
      </c>
      <c r="E27050" t="s">
        <v>37</v>
      </c>
      <c r="F27050" s="4">
        <v>650000</v>
      </c>
      <c r="G27050" t="s">
        <v>6</v>
      </c>
      <c r="H27050">
        <v>2</v>
      </c>
      <c r="I27050" s="4">
        <f>IF(E27050="Rhode Island", Table1[[#This Row],[price]]*$L$3, IF(E27050="Massachusetts", Table1[[#This Row],[price]]*$L$2, 1))</f>
        <v>650000</v>
      </c>
    </row>
    <row r="27051" spans="1:9" x14ac:dyDescent="0.25">
      <c r="A27051" s="2">
        <v>43342</v>
      </c>
      <c r="B27051" s="1">
        <f t="shared" si="844"/>
        <v>2018</v>
      </c>
      <c r="C27051" s="1">
        <f t="shared" si="845"/>
        <v>3</v>
      </c>
      <c r="D27051">
        <v>2615</v>
      </c>
      <c r="E27051" t="s">
        <v>37</v>
      </c>
      <c r="F27051" s="4">
        <v>515000</v>
      </c>
      <c r="G27051" t="s">
        <v>5</v>
      </c>
      <c r="H27051">
        <v>3</v>
      </c>
      <c r="I27051" s="4">
        <f>IF(E27051="Rhode Island", Table1[[#This Row],[price]]*$L$3, IF(E27051="Massachusetts", Table1[[#This Row],[price]]*$L$2, 1))</f>
        <v>515000</v>
      </c>
    </row>
    <row r="27052" spans="1:9" x14ac:dyDescent="0.25">
      <c r="A27052" s="2">
        <v>43342</v>
      </c>
      <c r="B27052" s="1">
        <f t="shared" si="844"/>
        <v>2018</v>
      </c>
      <c r="C27052" s="1">
        <f t="shared" si="845"/>
        <v>3</v>
      </c>
      <c r="D27052">
        <v>2914</v>
      </c>
      <c r="E27052" t="s">
        <v>36</v>
      </c>
      <c r="F27052" s="4">
        <v>525000</v>
      </c>
      <c r="G27052" t="s">
        <v>5</v>
      </c>
      <c r="H27052">
        <v>3</v>
      </c>
      <c r="I27052" s="4">
        <f>IF(E27052="Rhode Island", Table1[[#This Row],[price]]*$L$3, IF(E27052="Massachusetts", Table1[[#This Row],[price]]*$L$2, 1))</f>
        <v>525000</v>
      </c>
    </row>
    <row r="27053" spans="1:9" x14ac:dyDescent="0.25">
      <c r="A27053" s="2">
        <v>43342</v>
      </c>
      <c r="B27053" s="1">
        <f t="shared" si="844"/>
        <v>2018</v>
      </c>
      <c r="C27053" s="1">
        <f t="shared" si="845"/>
        <v>3</v>
      </c>
      <c r="D27053">
        <v>2602</v>
      </c>
      <c r="E27053" t="s">
        <v>37</v>
      </c>
      <c r="F27053" s="4">
        <v>600000</v>
      </c>
      <c r="G27053" t="s">
        <v>5</v>
      </c>
      <c r="H27053">
        <v>3</v>
      </c>
      <c r="I27053" s="4">
        <f>IF(E27053="Rhode Island", Table1[[#This Row],[price]]*$L$3, IF(E27053="Massachusetts", Table1[[#This Row],[price]]*$L$2, 1))</f>
        <v>600000</v>
      </c>
    </row>
    <row r="27054" spans="1:9" x14ac:dyDescent="0.25">
      <c r="A27054" s="2">
        <v>43342</v>
      </c>
      <c r="B27054" s="1">
        <f t="shared" si="844"/>
        <v>2018</v>
      </c>
      <c r="C27054" s="1">
        <f t="shared" si="845"/>
        <v>3</v>
      </c>
      <c r="D27054">
        <v>2615</v>
      </c>
      <c r="E27054" t="s">
        <v>37</v>
      </c>
      <c r="F27054" s="4">
        <v>601500</v>
      </c>
      <c r="G27054" t="s">
        <v>5</v>
      </c>
      <c r="H27054">
        <v>3</v>
      </c>
      <c r="I27054" s="4">
        <f>IF(E27054="Rhode Island", Table1[[#This Row],[price]]*$L$3, IF(E27054="Massachusetts", Table1[[#This Row],[price]]*$L$2, 1))</f>
        <v>601500</v>
      </c>
    </row>
    <row r="27055" spans="1:9" x14ac:dyDescent="0.25">
      <c r="A27055" s="2">
        <v>43342</v>
      </c>
      <c r="B27055" s="1">
        <f t="shared" si="844"/>
        <v>2018</v>
      </c>
      <c r="C27055" s="1">
        <f t="shared" si="845"/>
        <v>3</v>
      </c>
      <c r="D27055">
        <v>2615</v>
      </c>
      <c r="E27055" t="s">
        <v>37</v>
      </c>
      <c r="F27055" s="4">
        <v>661000</v>
      </c>
      <c r="G27055" t="s">
        <v>5</v>
      </c>
      <c r="H27055">
        <v>4</v>
      </c>
      <c r="I27055" s="4">
        <f>IF(E27055="Rhode Island", Table1[[#This Row],[price]]*$L$3, IF(E27055="Massachusetts", Table1[[#This Row],[price]]*$L$2, 1))</f>
        <v>661000</v>
      </c>
    </row>
    <row r="27056" spans="1:9" x14ac:dyDescent="0.25">
      <c r="A27056" s="2">
        <v>43342</v>
      </c>
      <c r="B27056" s="1">
        <f t="shared" si="844"/>
        <v>2018</v>
      </c>
      <c r="C27056" s="1">
        <f t="shared" si="845"/>
        <v>3</v>
      </c>
      <c r="D27056">
        <v>2913</v>
      </c>
      <c r="E27056" t="s">
        <v>36</v>
      </c>
      <c r="F27056" s="4">
        <v>672000</v>
      </c>
      <c r="G27056" t="s">
        <v>5</v>
      </c>
      <c r="H27056">
        <v>3</v>
      </c>
      <c r="I27056" s="4">
        <f>IF(E27056="Rhode Island", Table1[[#This Row],[price]]*$L$3, IF(E27056="Massachusetts", Table1[[#This Row],[price]]*$L$2, 1))</f>
        <v>672000</v>
      </c>
    </row>
    <row r="27057" spans="1:9" x14ac:dyDescent="0.25">
      <c r="A27057" s="2">
        <v>43342</v>
      </c>
      <c r="B27057" s="1">
        <f t="shared" si="844"/>
        <v>2018</v>
      </c>
      <c r="C27057" s="1">
        <f t="shared" si="845"/>
        <v>3</v>
      </c>
      <c r="D27057">
        <v>2617</v>
      </c>
      <c r="E27057" t="s">
        <v>37</v>
      </c>
      <c r="F27057" s="4">
        <v>685750</v>
      </c>
      <c r="G27057" t="s">
        <v>5</v>
      </c>
      <c r="H27057">
        <v>3</v>
      </c>
      <c r="I27057" s="4">
        <f>IF(E27057="Rhode Island", Table1[[#This Row],[price]]*$L$3, IF(E27057="Massachusetts", Table1[[#This Row],[price]]*$L$2, 1))</f>
        <v>685750</v>
      </c>
    </row>
    <row r="27058" spans="1:9" x14ac:dyDescent="0.25">
      <c r="A27058" s="2">
        <v>43342</v>
      </c>
      <c r="B27058" s="1">
        <f t="shared" si="844"/>
        <v>2018</v>
      </c>
      <c r="C27058" s="1">
        <f t="shared" si="845"/>
        <v>3</v>
      </c>
      <c r="D27058">
        <v>2913</v>
      </c>
      <c r="E27058" t="s">
        <v>36</v>
      </c>
      <c r="F27058" s="4">
        <v>788100</v>
      </c>
      <c r="G27058" t="s">
        <v>5</v>
      </c>
      <c r="H27058">
        <v>4</v>
      </c>
      <c r="I27058" s="4">
        <f>IF(E27058="Rhode Island", Table1[[#This Row],[price]]*$L$3, IF(E27058="Massachusetts", Table1[[#This Row],[price]]*$L$2, 1))</f>
        <v>788100</v>
      </c>
    </row>
    <row r="27059" spans="1:9" x14ac:dyDescent="0.25">
      <c r="A27059" s="2">
        <v>43342</v>
      </c>
      <c r="B27059" s="1">
        <f t="shared" si="844"/>
        <v>2018</v>
      </c>
      <c r="C27059" s="1">
        <f t="shared" si="845"/>
        <v>3</v>
      </c>
      <c r="D27059">
        <v>2914</v>
      </c>
      <c r="E27059" t="s">
        <v>36</v>
      </c>
      <c r="F27059" s="4">
        <v>992500</v>
      </c>
      <c r="G27059" t="s">
        <v>5</v>
      </c>
      <c r="H27059">
        <v>4</v>
      </c>
      <c r="I27059" s="4">
        <f>IF(E27059="Rhode Island", Table1[[#This Row],[price]]*$L$3, IF(E27059="Massachusetts", Table1[[#This Row],[price]]*$L$2, 1))</f>
        <v>992500</v>
      </c>
    </row>
    <row r="27060" spans="1:9" x14ac:dyDescent="0.25">
      <c r="A27060" s="2">
        <v>43342</v>
      </c>
      <c r="B27060" s="1">
        <f t="shared" si="844"/>
        <v>2018</v>
      </c>
      <c r="C27060" s="1">
        <f t="shared" si="845"/>
        <v>3</v>
      </c>
      <c r="D27060">
        <v>2602</v>
      </c>
      <c r="E27060" t="s">
        <v>37</v>
      </c>
      <c r="F27060" s="4">
        <v>386000</v>
      </c>
      <c r="G27060" t="s">
        <v>6</v>
      </c>
      <c r="H27060">
        <v>1</v>
      </c>
      <c r="I27060" s="4">
        <f>IF(E27060="Rhode Island", Table1[[#This Row],[price]]*$L$3, IF(E27060="Massachusetts", Table1[[#This Row],[price]]*$L$2, 1))</f>
        <v>386000</v>
      </c>
    </row>
    <row r="27061" spans="1:9" x14ac:dyDescent="0.25">
      <c r="A27061" s="2">
        <v>43342</v>
      </c>
      <c r="B27061" s="1">
        <f t="shared" si="844"/>
        <v>2018</v>
      </c>
      <c r="C27061" s="1">
        <f t="shared" si="845"/>
        <v>3</v>
      </c>
      <c r="D27061">
        <v>2606</v>
      </c>
      <c r="E27061" t="s">
        <v>37</v>
      </c>
      <c r="F27061" s="4">
        <v>435000</v>
      </c>
      <c r="G27061" t="s">
        <v>6</v>
      </c>
      <c r="H27061">
        <v>2</v>
      </c>
      <c r="I27061" s="4">
        <f>IF(E27061="Rhode Island", Table1[[#This Row],[price]]*$L$3, IF(E27061="Massachusetts", Table1[[#This Row],[price]]*$L$2, 1))</f>
        <v>435000</v>
      </c>
    </row>
    <row r="27062" spans="1:9" x14ac:dyDescent="0.25">
      <c r="A27062" s="2">
        <v>43342</v>
      </c>
      <c r="B27062" s="1">
        <f t="shared" si="844"/>
        <v>2018</v>
      </c>
      <c r="C27062" s="1">
        <f t="shared" si="845"/>
        <v>3</v>
      </c>
      <c r="D27062">
        <v>2604</v>
      </c>
      <c r="E27062" t="s">
        <v>37</v>
      </c>
      <c r="F27062" s="4">
        <v>470000</v>
      </c>
      <c r="G27062" t="s">
        <v>6</v>
      </c>
      <c r="H27062">
        <v>2</v>
      </c>
      <c r="I27062" s="4">
        <f>IF(E27062="Rhode Island", Table1[[#This Row],[price]]*$L$3, IF(E27062="Massachusetts", Table1[[#This Row],[price]]*$L$2, 1))</f>
        <v>470000</v>
      </c>
    </row>
    <row r="27063" spans="1:9" x14ac:dyDescent="0.25">
      <c r="A27063" s="2">
        <v>43342</v>
      </c>
      <c r="B27063" s="1">
        <f t="shared" si="844"/>
        <v>2018</v>
      </c>
      <c r="C27063" s="1">
        <f t="shared" si="845"/>
        <v>3</v>
      </c>
      <c r="D27063">
        <v>2912</v>
      </c>
      <c r="E27063" t="s">
        <v>36</v>
      </c>
      <c r="F27063" s="4">
        <v>527000</v>
      </c>
      <c r="G27063" t="s">
        <v>6</v>
      </c>
      <c r="H27063">
        <v>3</v>
      </c>
      <c r="I27063" s="4">
        <f>IF(E27063="Rhode Island", Table1[[#This Row],[price]]*$L$3, IF(E27063="Massachusetts", Table1[[#This Row],[price]]*$L$2, 1))</f>
        <v>527000</v>
      </c>
    </row>
    <row r="27064" spans="1:9" x14ac:dyDescent="0.25">
      <c r="A27064" s="2">
        <v>43343</v>
      </c>
      <c r="B27064" s="1">
        <f t="shared" si="844"/>
        <v>2018</v>
      </c>
      <c r="C27064" s="1">
        <f t="shared" si="845"/>
        <v>3</v>
      </c>
      <c r="D27064">
        <v>2906</v>
      </c>
      <c r="E27064" t="s">
        <v>36</v>
      </c>
      <c r="F27064" s="4">
        <v>512000</v>
      </c>
      <c r="G27064" t="s">
        <v>5</v>
      </c>
      <c r="H27064">
        <v>3</v>
      </c>
      <c r="I27064" s="4">
        <f>IF(E27064="Rhode Island", Table1[[#This Row],[price]]*$L$3, IF(E27064="Massachusetts", Table1[[#This Row],[price]]*$L$2, 1))</f>
        <v>512000</v>
      </c>
    </row>
    <row r="27065" spans="1:9" x14ac:dyDescent="0.25">
      <c r="A27065" s="2">
        <v>43343</v>
      </c>
      <c r="B27065" s="1">
        <f t="shared" si="844"/>
        <v>2018</v>
      </c>
      <c r="C27065" s="1">
        <f t="shared" si="845"/>
        <v>3</v>
      </c>
      <c r="D27065">
        <v>2913</v>
      </c>
      <c r="E27065" t="s">
        <v>36</v>
      </c>
      <c r="F27065" s="4">
        <v>530000</v>
      </c>
      <c r="G27065" t="s">
        <v>5</v>
      </c>
      <c r="H27065">
        <v>3</v>
      </c>
      <c r="I27065" s="4">
        <f>IF(E27065="Rhode Island", Table1[[#This Row],[price]]*$L$3, IF(E27065="Massachusetts", Table1[[#This Row],[price]]*$L$2, 1))</f>
        <v>530000</v>
      </c>
    </row>
    <row r="27066" spans="1:9" x14ac:dyDescent="0.25">
      <c r="A27066" s="2">
        <v>43343</v>
      </c>
      <c r="B27066" s="1">
        <f t="shared" si="844"/>
        <v>2018</v>
      </c>
      <c r="C27066" s="1">
        <f t="shared" si="845"/>
        <v>3</v>
      </c>
      <c r="D27066">
        <v>2614</v>
      </c>
      <c r="E27066" t="s">
        <v>37</v>
      </c>
      <c r="F27066" s="4">
        <v>567000</v>
      </c>
      <c r="G27066" t="s">
        <v>5</v>
      </c>
      <c r="H27066">
        <v>4</v>
      </c>
      <c r="I27066" s="4">
        <f>IF(E27066="Rhode Island", Table1[[#This Row],[price]]*$L$3, IF(E27066="Massachusetts", Table1[[#This Row],[price]]*$L$2, 1))</f>
        <v>567000</v>
      </c>
    </row>
    <row r="27067" spans="1:9" x14ac:dyDescent="0.25">
      <c r="A27067" s="2">
        <v>43343</v>
      </c>
      <c r="B27067" s="1">
        <f t="shared" si="844"/>
        <v>2018</v>
      </c>
      <c r="C27067" s="1">
        <f t="shared" si="845"/>
        <v>3</v>
      </c>
      <c r="D27067">
        <v>2905</v>
      </c>
      <c r="E27067" t="s">
        <v>36</v>
      </c>
      <c r="F27067" s="4">
        <v>580000</v>
      </c>
      <c r="G27067" t="s">
        <v>5</v>
      </c>
      <c r="H27067">
        <v>3</v>
      </c>
      <c r="I27067" s="4">
        <f>IF(E27067="Rhode Island", Table1[[#This Row],[price]]*$L$3, IF(E27067="Massachusetts", Table1[[#This Row],[price]]*$L$2, 1))</f>
        <v>580000</v>
      </c>
    </row>
    <row r="27068" spans="1:9" x14ac:dyDescent="0.25">
      <c r="A27068" s="2">
        <v>43343</v>
      </c>
      <c r="B27068" s="1">
        <f t="shared" si="844"/>
        <v>2018</v>
      </c>
      <c r="C27068" s="1">
        <f t="shared" si="845"/>
        <v>3</v>
      </c>
      <c r="D27068">
        <v>2905</v>
      </c>
      <c r="E27068" t="s">
        <v>36</v>
      </c>
      <c r="F27068" s="4">
        <v>598000</v>
      </c>
      <c r="G27068" t="s">
        <v>5</v>
      </c>
      <c r="H27068">
        <v>3</v>
      </c>
      <c r="I27068" s="4">
        <f>IF(E27068="Rhode Island", Table1[[#This Row],[price]]*$L$3, IF(E27068="Massachusetts", Table1[[#This Row],[price]]*$L$2, 1))</f>
        <v>598000</v>
      </c>
    </row>
    <row r="27069" spans="1:9" x14ac:dyDescent="0.25">
      <c r="A27069" s="2">
        <v>43343</v>
      </c>
      <c r="B27069" s="1">
        <f t="shared" si="844"/>
        <v>2018</v>
      </c>
      <c r="C27069" s="1">
        <f t="shared" si="845"/>
        <v>3</v>
      </c>
      <c r="D27069">
        <v>2615</v>
      </c>
      <c r="E27069" t="s">
        <v>37</v>
      </c>
      <c r="F27069" s="4">
        <v>640000</v>
      </c>
      <c r="G27069" t="s">
        <v>5</v>
      </c>
      <c r="H27069">
        <v>4</v>
      </c>
      <c r="I27069" s="4">
        <f>IF(E27069="Rhode Island", Table1[[#This Row],[price]]*$L$3, IF(E27069="Massachusetts", Table1[[#This Row],[price]]*$L$2, 1))</f>
        <v>640000</v>
      </c>
    </row>
    <row r="27070" spans="1:9" x14ac:dyDescent="0.25">
      <c r="A27070" s="2">
        <v>43343</v>
      </c>
      <c r="B27070" s="1">
        <f t="shared" si="844"/>
        <v>2018</v>
      </c>
      <c r="C27070" s="1">
        <f t="shared" si="845"/>
        <v>3</v>
      </c>
      <c r="D27070">
        <v>2615</v>
      </c>
      <c r="E27070" t="s">
        <v>37</v>
      </c>
      <c r="F27070" s="4">
        <v>665500</v>
      </c>
      <c r="G27070" t="s">
        <v>5</v>
      </c>
      <c r="H27070">
        <v>4</v>
      </c>
      <c r="I27070" s="4">
        <f>IF(E27070="Rhode Island", Table1[[#This Row],[price]]*$L$3, IF(E27070="Massachusetts", Table1[[#This Row],[price]]*$L$2, 1))</f>
        <v>665500</v>
      </c>
    </row>
    <row r="27071" spans="1:9" x14ac:dyDescent="0.25">
      <c r="A27071" s="2">
        <v>43343</v>
      </c>
      <c r="B27071" s="1">
        <f t="shared" si="844"/>
        <v>2018</v>
      </c>
      <c r="C27071" s="1">
        <f t="shared" si="845"/>
        <v>3</v>
      </c>
      <c r="D27071">
        <v>2602</v>
      </c>
      <c r="E27071" t="s">
        <v>37</v>
      </c>
      <c r="F27071" s="4">
        <v>705000</v>
      </c>
      <c r="G27071" t="s">
        <v>5</v>
      </c>
      <c r="H27071">
        <v>5</v>
      </c>
      <c r="I27071" s="4">
        <f>IF(E27071="Rhode Island", Table1[[#This Row],[price]]*$L$3, IF(E27071="Massachusetts", Table1[[#This Row],[price]]*$L$2, 1))</f>
        <v>705000</v>
      </c>
    </row>
    <row r="27072" spans="1:9" x14ac:dyDescent="0.25">
      <c r="A27072" s="2">
        <v>43343</v>
      </c>
      <c r="B27072" s="1">
        <f t="shared" si="844"/>
        <v>2018</v>
      </c>
      <c r="C27072" s="1">
        <f t="shared" si="845"/>
        <v>3</v>
      </c>
      <c r="D27072">
        <v>2905</v>
      </c>
      <c r="E27072" t="s">
        <v>36</v>
      </c>
      <c r="F27072" s="4">
        <v>740000</v>
      </c>
      <c r="G27072" t="s">
        <v>5</v>
      </c>
      <c r="H27072">
        <v>4</v>
      </c>
      <c r="I27072" s="4">
        <f>IF(E27072="Rhode Island", Table1[[#This Row],[price]]*$L$3, IF(E27072="Massachusetts", Table1[[#This Row],[price]]*$L$2, 1))</f>
        <v>740000</v>
      </c>
    </row>
    <row r="27073" spans="1:9" x14ac:dyDescent="0.25">
      <c r="A27073" s="2">
        <v>43343</v>
      </c>
      <c r="B27073" s="1">
        <f t="shared" si="844"/>
        <v>2018</v>
      </c>
      <c r="C27073" s="1">
        <f t="shared" si="845"/>
        <v>3</v>
      </c>
      <c r="D27073">
        <v>2905</v>
      </c>
      <c r="E27073" t="s">
        <v>36</v>
      </c>
      <c r="F27073" s="4">
        <v>755000</v>
      </c>
      <c r="G27073" t="s">
        <v>5</v>
      </c>
      <c r="H27073">
        <v>4</v>
      </c>
      <c r="I27073" s="4">
        <f>IF(E27073="Rhode Island", Table1[[#This Row],[price]]*$L$3, IF(E27073="Massachusetts", Table1[[#This Row],[price]]*$L$2, 1))</f>
        <v>755000</v>
      </c>
    </row>
    <row r="27074" spans="1:9" x14ac:dyDescent="0.25">
      <c r="A27074" s="2">
        <v>43343</v>
      </c>
      <c r="B27074" s="1">
        <f t="shared" ref="B27074:B27137" si="846">YEAR(A27074)</f>
        <v>2018</v>
      </c>
      <c r="C27074" s="1">
        <f t="shared" ref="C27074:C27137" si="847">ROUNDUP(MONTH(A27074)/3,0)</f>
        <v>3</v>
      </c>
      <c r="D27074">
        <v>2905</v>
      </c>
      <c r="E27074" t="s">
        <v>36</v>
      </c>
      <c r="F27074" s="4">
        <v>798000</v>
      </c>
      <c r="G27074" t="s">
        <v>5</v>
      </c>
      <c r="H27074">
        <v>4</v>
      </c>
      <c r="I27074" s="4">
        <f>IF(E27074="Rhode Island", Table1[[#This Row],[price]]*$L$3, IF(E27074="Massachusetts", Table1[[#This Row],[price]]*$L$2, 1))</f>
        <v>798000</v>
      </c>
    </row>
    <row r="27075" spans="1:9" x14ac:dyDescent="0.25">
      <c r="A27075" s="2">
        <v>43343</v>
      </c>
      <c r="B27075" s="1">
        <f t="shared" si="846"/>
        <v>2018</v>
      </c>
      <c r="C27075" s="1">
        <f t="shared" si="847"/>
        <v>3</v>
      </c>
      <c r="D27075">
        <v>2914</v>
      </c>
      <c r="E27075" t="s">
        <v>36</v>
      </c>
      <c r="F27075" s="4">
        <v>810000</v>
      </c>
      <c r="G27075" t="s">
        <v>5</v>
      </c>
      <c r="H27075">
        <v>4</v>
      </c>
      <c r="I27075" s="4">
        <f>IF(E27075="Rhode Island", Table1[[#This Row],[price]]*$L$3, IF(E27075="Massachusetts", Table1[[#This Row],[price]]*$L$2, 1))</f>
        <v>810000</v>
      </c>
    </row>
    <row r="27076" spans="1:9" x14ac:dyDescent="0.25">
      <c r="A27076" s="2">
        <v>43343</v>
      </c>
      <c r="B27076" s="1">
        <f t="shared" si="846"/>
        <v>2018</v>
      </c>
      <c r="C27076" s="1">
        <f t="shared" si="847"/>
        <v>3</v>
      </c>
      <c r="D27076">
        <v>2911</v>
      </c>
      <c r="E27076" t="s">
        <v>36</v>
      </c>
      <c r="F27076" s="4">
        <v>850000</v>
      </c>
      <c r="G27076" t="s">
        <v>5</v>
      </c>
      <c r="H27076">
        <v>4</v>
      </c>
      <c r="I27076" s="4">
        <f>IF(E27076="Rhode Island", Table1[[#This Row],[price]]*$L$3, IF(E27076="Massachusetts", Table1[[#This Row],[price]]*$L$2, 1))</f>
        <v>850000</v>
      </c>
    </row>
    <row r="27077" spans="1:9" x14ac:dyDescent="0.25">
      <c r="A27077" s="2">
        <v>43343</v>
      </c>
      <c r="B27077" s="1">
        <f t="shared" si="846"/>
        <v>2018</v>
      </c>
      <c r="C27077" s="1">
        <f t="shared" si="847"/>
        <v>3</v>
      </c>
      <c r="D27077">
        <v>2913</v>
      </c>
      <c r="E27077" t="s">
        <v>36</v>
      </c>
      <c r="F27077" s="4">
        <v>860000</v>
      </c>
      <c r="G27077" t="s">
        <v>5</v>
      </c>
      <c r="H27077">
        <v>4</v>
      </c>
      <c r="I27077" s="4">
        <f>IF(E27077="Rhode Island", Table1[[#This Row],[price]]*$L$3, IF(E27077="Massachusetts", Table1[[#This Row],[price]]*$L$2, 1))</f>
        <v>860000</v>
      </c>
    </row>
    <row r="27078" spans="1:9" x14ac:dyDescent="0.25">
      <c r="A27078" s="2">
        <v>43343</v>
      </c>
      <c r="B27078" s="1">
        <f t="shared" si="846"/>
        <v>2018</v>
      </c>
      <c r="C27078" s="1">
        <f t="shared" si="847"/>
        <v>3</v>
      </c>
      <c r="D27078">
        <v>2602</v>
      </c>
      <c r="E27078" t="s">
        <v>37</v>
      </c>
      <c r="F27078" s="4">
        <v>895000</v>
      </c>
      <c r="G27078" t="s">
        <v>5</v>
      </c>
      <c r="H27078">
        <v>3</v>
      </c>
      <c r="I27078" s="4">
        <f>IF(E27078="Rhode Island", Table1[[#This Row],[price]]*$L$3, IF(E27078="Massachusetts", Table1[[#This Row],[price]]*$L$2, 1))</f>
        <v>895000</v>
      </c>
    </row>
    <row r="27079" spans="1:9" x14ac:dyDescent="0.25">
      <c r="A27079" s="2">
        <v>43343</v>
      </c>
      <c r="B27079" s="1">
        <f t="shared" si="846"/>
        <v>2018</v>
      </c>
      <c r="C27079" s="1">
        <f t="shared" si="847"/>
        <v>3</v>
      </c>
      <c r="D27079">
        <v>2602</v>
      </c>
      <c r="E27079" t="s">
        <v>37</v>
      </c>
      <c r="F27079" s="4">
        <v>1390000</v>
      </c>
      <c r="G27079" t="s">
        <v>5</v>
      </c>
      <c r="H27079">
        <v>4</v>
      </c>
      <c r="I27079" s="4">
        <f>IF(E27079="Rhode Island", Table1[[#This Row],[price]]*$L$3, IF(E27079="Massachusetts", Table1[[#This Row],[price]]*$L$2, 1))</f>
        <v>1390000</v>
      </c>
    </row>
    <row r="27080" spans="1:9" x14ac:dyDescent="0.25">
      <c r="A27080" s="2">
        <v>43343</v>
      </c>
      <c r="B27080" s="1">
        <f t="shared" si="846"/>
        <v>2018</v>
      </c>
      <c r="C27080" s="1">
        <f t="shared" si="847"/>
        <v>3</v>
      </c>
      <c r="D27080">
        <v>2617</v>
      </c>
      <c r="E27080" t="s">
        <v>37</v>
      </c>
      <c r="F27080" s="4">
        <v>210000</v>
      </c>
      <c r="G27080" t="s">
        <v>6</v>
      </c>
      <c r="H27080">
        <v>1</v>
      </c>
      <c r="I27080" s="4">
        <f>IF(E27080="Rhode Island", Table1[[#This Row],[price]]*$L$3, IF(E27080="Massachusetts", Table1[[#This Row],[price]]*$L$2, 1))</f>
        <v>210000</v>
      </c>
    </row>
    <row r="27081" spans="1:9" x14ac:dyDescent="0.25">
      <c r="A27081" s="2">
        <v>43343</v>
      </c>
      <c r="B27081" s="1">
        <f t="shared" si="846"/>
        <v>2018</v>
      </c>
      <c r="C27081" s="1">
        <f t="shared" si="847"/>
        <v>3</v>
      </c>
      <c r="D27081">
        <v>2617</v>
      </c>
      <c r="E27081" t="s">
        <v>37</v>
      </c>
      <c r="F27081" s="4">
        <v>305000</v>
      </c>
      <c r="G27081" t="s">
        <v>6</v>
      </c>
      <c r="H27081">
        <v>1</v>
      </c>
      <c r="I27081" s="4">
        <f>IF(E27081="Rhode Island", Table1[[#This Row],[price]]*$L$3, IF(E27081="Massachusetts", Table1[[#This Row],[price]]*$L$2, 1))</f>
        <v>305000</v>
      </c>
    </row>
    <row r="27082" spans="1:9" x14ac:dyDescent="0.25">
      <c r="A27082" s="2">
        <v>43343</v>
      </c>
      <c r="B27082" s="1">
        <f t="shared" si="846"/>
        <v>2018</v>
      </c>
      <c r="C27082" s="1">
        <f t="shared" si="847"/>
        <v>3</v>
      </c>
      <c r="D27082">
        <v>2914</v>
      </c>
      <c r="E27082" t="s">
        <v>36</v>
      </c>
      <c r="F27082" s="4">
        <v>519900</v>
      </c>
      <c r="G27082" t="s">
        <v>6</v>
      </c>
      <c r="H27082">
        <v>3</v>
      </c>
      <c r="I27082" s="4">
        <f>IF(E27082="Rhode Island", Table1[[#This Row],[price]]*$L$3, IF(E27082="Massachusetts", Table1[[#This Row],[price]]*$L$2, 1))</f>
        <v>519900</v>
      </c>
    </row>
    <row r="27083" spans="1:9" x14ac:dyDescent="0.25">
      <c r="A27083" s="2">
        <v>43344</v>
      </c>
      <c r="B27083" s="1">
        <f t="shared" si="846"/>
        <v>2018</v>
      </c>
      <c r="C27083" s="1">
        <f t="shared" si="847"/>
        <v>3</v>
      </c>
      <c r="D27083">
        <v>2617</v>
      </c>
      <c r="E27083" t="s">
        <v>37</v>
      </c>
      <c r="F27083" s="4">
        <v>531000</v>
      </c>
      <c r="G27083" t="s">
        <v>5</v>
      </c>
      <c r="H27083">
        <v>3</v>
      </c>
      <c r="I27083" s="4">
        <f>IF(E27083="Rhode Island", Table1[[#This Row],[price]]*$L$3, IF(E27083="Massachusetts", Table1[[#This Row],[price]]*$L$2, 1))</f>
        <v>531000</v>
      </c>
    </row>
    <row r="27084" spans="1:9" x14ac:dyDescent="0.25">
      <c r="A27084" s="2">
        <v>43344</v>
      </c>
      <c r="B27084" s="1">
        <f t="shared" si="846"/>
        <v>2018</v>
      </c>
      <c r="C27084" s="1">
        <f t="shared" si="847"/>
        <v>3</v>
      </c>
      <c r="D27084">
        <v>2615</v>
      </c>
      <c r="E27084" t="s">
        <v>37</v>
      </c>
      <c r="F27084" s="4">
        <v>590000</v>
      </c>
      <c r="G27084" t="s">
        <v>5</v>
      </c>
      <c r="H27084">
        <v>4</v>
      </c>
      <c r="I27084" s="4">
        <f>IF(E27084="Rhode Island", Table1[[#This Row],[price]]*$L$3, IF(E27084="Massachusetts", Table1[[#This Row],[price]]*$L$2, 1))</f>
        <v>590000</v>
      </c>
    </row>
    <row r="27085" spans="1:9" x14ac:dyDescent="0.25">
      <c r="A27085" s="2">
        <v>43344</v>
      </c>
      <c r="B27085" s="1">
        <f t="shared" si="846"/>
        <v>2018</v>
      </c>
      <c r="C27085" s="1">
        <f t="shared" si="847"/>
        <v>3</v>
      </c>
      <c r="D27085">
        <v>2611</v>
      </c>
      <c r="E27085" t="s">
        <v>37</v>
      </c>
      <c r="F27085" s="4">
        <v>600000</v>
      </c>
      <c r="G27085" t="s">
        <v>5</v>
      </c>
      <c r="H27085">
        <v>3</v>
      </c>
      <c r="I27085" s="4">
        <f>IF(E27085="Rhode Island", Table1[[#This Row],[price]]*$L$3, IF(E27085="Massachusetts", Table1[[#This Row],[price]]*$L$2, 1))</f>
        <v>600000</v>
      </c>
    </row>
    <row r="27086" spans="1:9" x14ac:dyDescent="0.25">
      <c r="A27086" s="2">
        <v>43344</v>
      </c>
      <c r="B27086" s="1">
        <f t="shared" si="846"/>
        <v>2018</v>
      </c>
      <c r="C27086" s="1">
        <f t="shared" si="847"/>
        <v>3</v>
      </c>
      <c r="D27086">
        <v>2905</v>
      </c>
      <c r="E27086" t="s">
        <v>36</v>
      </c>
      <c r="F27086" s="4">
        <v>650000</v>
      </c>
      <c r="G27086" t="s">
        <v>5</v>
      </c>
      <c r="H27086">
        <v>4</v>
      </c>
      <c r="I27086" s="4">
        <f>IF(E27086="Rhode Island", Table1[[#This Row],[price]]*$L$3, IF(E27086="Massachusetts", Table1[[#This Row],[price]]*$L$2, 1))</f>
        <v>650000</v>
      </c>
    </row>
    <row r="27087" spans="1:9" x14ac:dyDescent="0.25">
      <c r="A27087" s="2">
        <v>43344</v>
      </c>
      <c r="B27087" s="1">
        <f t="shared" si="846"/>
        <v>2018</v>
      </c>
      <c r="C27087" s="1">
        <f t="shared" si="847"/>
        <v>3</v>
      </c>
      <c r="D27087">
        <v>2602</v>
      </c>
      <c r="E27087" t="s">
        <v>37</v>
      </c>
      <c r="F27087" s="4">
        <v>830000</v>
      </c>
      <c r="G27087" t="s">
        <v>5</v>
      </c>
      <c r="H27087">
        <v>2</v>
      </c>
      <c r="I27087" s="4">
        <f>IF(E27087="Rhode Island", Table1[[#This Row],[price]]*$L$3, IF(E27087="Massachusetts", Table1[[#This Row],[price]]*$L$2, 1))</f>
        <v>830000</v>
      </c>
    </row>
    <row r="27088" spans="1:9" x14ac:dyDescent="0.25">
      <c r="A27088" s="2">
        <v>43344</v>
      </c>
      <c r="B27088" s="1">
        <f t="shared" si="846"/>
        <v>2018</v>
      </c>
      <c r="C27088" s="1">
        <f t="shared" si="847"/>
        <v>3</v>
      </c>
      <c r="D27088">
        <v>2913</v>
      </c>
      <c r="E27088" t="s">
        <v>36</v>
      </c>
      <c r="F27088" s="4">
        <v>840000</v>
      </c>
      <c r="G27088" t="s">
        <v>5</v>
      </c>
      <c r="H27088">
        <v>4</v>
      </c>
      <c r="I27088" s="4">
        <f>IF(E27088="Rhode Island", Table1[[#This Row],[price]]*$L$3, IF(E27088="Massachusetts", Table1[[#This Row],[price]]*$L$2, 1))</f>
        <v>840000</v>
      </c>
    </row>
    <row r="27089" spans="1:9" x14ac:dyDescent="0.25">
      <c r="A27089" s="2">
        <v>43344</v>
      </c>
      <c r="B27089" s="1">
        <f t="shared" si="846"/>
        <v>2018</v>
      </c>
      <c r="C27089" s="1">
        <f t="shared" si="847"/>
        <v>3</v>
      </c>
      <c r="D27089">
        <v>2615</v>
      </c>
      <c r="E27089" t="s">
        <v>37</v>
      </c>
      <c r="F27089" s="4">
        <v>856000</v>
      </c>
      <c r="G27089" t="s">
        <v>5</v>
      </c>
      <c r="H27089">
        <v>4</v>
      </c>
      <c r="I27089" s="4">
        <f>IF(E27089="Rhode Island", Table1[[#This Row],[price]]*$L$3, IF(E27089="Massachusetts", Table1[[#This Row],[price]]*$L$2, 1))</f>
        <v>856000</v>
      </c>
    </row>
    <row r="27090" spans="1:9" x14ac:dyDescent="0.25">
      <c r="A27090" s="2">
        <v>43344</v>
      </c>
      <c r="B27090" s="1">
        <f t="shared" si="846"/>
        <v>2018</v>
      </c>
      <c r="C27090" s="1">
        <f t="shared" si="847"/>
        <v>3</v>
      </c>
      <c r="D27090">
        <v>2607</v>
      </c>
      <c r="E27090" t="s">
        <v>37</v>
      </c>
      <c r="F27090" s="4">
        <v>925000</v>
      </c>
      <c r="G27090" t="s">
        <v>5</v>
      </c>
      <c r="H27090">
        <v>4</v>
      </c>
      <c r="I27090" s="4">
        <f>IF(E27090="Rhode Island", Table1[[#This Row],[price]]*$L$3, IF(E27090="Massachusetts", Table1[[#This Row],[price]]*$L$2, 1))</f>
        <v>925000</v>
      </c>
    </row>
    <row r="27091" spans="1:9" x14ac:dyDescent="0.25">
      <c r="A27091" s="2">
        <v>43344</v>
      </c>
      <c r="B27091" s="1">
        <f t="shared" si="846"/>
        <v>2018</v>
      </c>
      <c r="C27091" s="1">
        <f t="shared" si="847"/>
        <v>3</v>
      </c>
      <c r="D27091">
        <v>2602</v>
      </c>
      <c r="E27091" t="s">
        <v>37</v>
      </c>
      <c r="F27091" s="4">
        <v>947500</v>
      </c>
      <c r="G27091" t="s">
        <v>5</v>
      </c>
      <c r="H27091">
        <v>3</v>
      </c>
      <c r="I27091" s="4">
        <f>IF(E27091="Rhode Island", Table1[[#This Row],[price]]*$L$3, IF(E27091="Massachusetts", Table1[[#This Row],[price]]*$L$2, 1))</f>
        <v>947500</v>
      </c>
    </row>
    <row r="27092" spans="1:9" x14ac:dyDescent="0.25">
      <c r="A27092" s="2">
        <v>43344</v>
      </c>
      <c r="B27092" s="1">
        <f t="shared" si="846"/>
        <v>2018</v>
      </c>
      <c r="C27092" s="1">
        <f t="shared" si="847"/>
        <v>3</v>
      </c>
      <c r="D27092">
        <v>2614</v>
      </c>
      <c r="E27092" t="s">
        <v>37</v>
      </c>
      <c r="F27092" s="4">
        <v>965000</v>
      </c>
      <c r="G27092" t="s">
        <v>5</v>
      </c>
      <c r="H27092">
        <v>4</v>
      </c>
      <c r="I27092" s="4">
        <f>IF(E27092="Rhode Island", Table1[[#This Row],[price]]*$L$3, IF(E27092="Massachusetts", Table1[[#This Row],[price]]*$L$2, 1))</f>
        <v>965000</v>
      </c>
    </row>
    <row r="27093" spans="1:9" x14ac:dyDescent="0.25">
      <c r="A27093" s="2">
        <v>43345</v>
      </c>
      <c r="B27093" s="1">
        <f t="shared" si="846"/>
        <v>2018</v>
      </c>
      <c r="C27093" s="1">
        <f t="shared" si="847"/>
        <v>3</v>
      </c>
      <c r="D27093">
        <v>2612</v>
      </c>
      <c r="E27093" t="s">
        <v>37</v>
      </c>
      <c r="F27093" s="4">
        <v>595000</v>
      </c>
      <c r="G27093" t="s">
        <v>6</v>
      </c>
      <c r="H27093">
        <v>3</v>
      </c>
      <c r="I27093" s="4">
        <f>IF(E27093="Rhode Island", Table1[[#This Row],[price]]*$L$3, IF(E27093="Massachusetts", Table1[[#This Row],[price]]*$L$2, 1))</f>
        <v>595000</v>
      </c>
    </row>
    <row r="27094" spans="1:9" x14ac:dyDescent="0.25">
      <c r="A27094" s="2">
        <v>43346</v>
      </c>
      <c r="B27094" s="1">
        <f t="shared" si="846"/>
        <v>2018</v>
      </c>
      <c r="C27094" s="1">
        <f t="shared" si="847"/>
        <v>3</v>
      </c>
      <c r="D27094">
        <v>2615</v>
      </c>
      <c r="E27094" t="s">
        <v>37</v>
      </c>
      <c r="F27094" s="4">
        <v>527500</v>
      </c>
      <c r="G27094" t="s">
        <v>5</v>
      </c>
      <c r="H27094">
        <v>3</v>
      </c>
      <c r="I27094" s="4">
        <f>IF(E27094="Rhode Island", Table1[[#This Row],[price]]*$L$3, IF(E27094="Massachusetts", Table1[[#This Row],[price]]*$L$2, 1))</f>
        <v>527500</v>
      </c>
    </row>
    <row r="27095" spans="1:9" x14ac:dyDescent="0.25">
      <c r="A27095" s="2">
        <v>43346</v>
      </c>
      <c r="B27095" s="1">
        <f t="shared" si="846"/>
        <v>2018</v>
      </c>
      <c r="C27095" s="1">
        <f t="shared" si="847"/>
        <v>3</v>
      </c>
      <c r="D27095">
        <v>2914</v>
      </c>
      <c r="E27095" t="s">
        <v>36</v>
      </c>
      <c r="F27095" s="4">
        <v>705000</v>
      </c>
      <c r="G27095" t="s">
        <v>5</v>
      </c>
      <c r="H27095">
        <v>4</v>
      </c>
      <c r="I27095" s="4">
        <f>IF(E27095="Rhode Island", Table1[[#This Row],[price]]*$L$3, IF(E27095="Massachusetts", Table1[[#This Row],[price]]*$L$2, 1))</f>
        <v>705000</v>
      </c>
    </row>
    <row r="27096" spans="1:9" x14ac:dyDescent="0.25">
      <c r="A27096" s="2">
        <v>43346</v>
      </c>
      <c r="B27096" s="1">
        <f t="shared" si="846"/>
        <v>2018</v>
      </c>
      <c r="C27096" s="1">
        <f t="shared" si="847"/>
        <v>3</v>
      </c>
      <c r="D27096">
        <v>2906</v>
      </c>
      <c r="E27096" t="s">
        <v>36</v>
      </c>
      <c r="F27096" s="4">
        <v>725000</v>
      </c>
      <c r="G27096" t="s">
        <v>5</v>
      </c>
      <c r="H27096">
        <v>5</v>
      </c>
      <c r="I27096" s="4">
        <f>IF(E27096="Rhode Island", Table1[[#This Row],[price]]*$L$3, IF(E27096="Massachusetts", Table1[[#This Row],[price]]*$L$2, 1))</f>
        <v>725000</v>
      </c>
    </row>
    <row r="27097" spans="1:9" x14ac:dyDescent="0.25">
      <c r="A27097" s="2">
        <v>43346</v>
      </c>
      <c r="B27097" s="1">
        <f t="shared" si="846"/>
        <v>2018</v>
      </c>
      <c r="C27097" s="1">
        <f t="shared" si="847"/>
        <v>3</v>
      </c>
      <c r="D27097">
        <v>2614</v>
      </c>
      <c r="E27097" t="s">
        <v>37</v>
      </c>
      <c r="F27097" s="4">
        <v>970000</v>
      </c>
      <c r="G27097" t="s">
        <v>5</v>
      </c>
      <c r="H27097">
        <v>4</v>
      </c>
      <c r="I27097" s="4">
        <f>IF(E27097="Rhode Island", Table1[[#This Row],[price]]*$L$3, IF(E27097="Massachusetts", Table1[[#This Row],[price]]*$L$2, 1))</f>
        <v>970000</v>
      </c>
    </row>
    <row r="27098" spans="1:9" x14ac:dyDescent="0.25">
      <c r="A27098" s="2">
        <v>43346</v>
      </c>
      <c r="B27098" s="1">
        <f t="shared" si="846"/>
        <v>2018</v>
      </c>
      <c r="C27098" s="1">
        <f t="shared" si="847"/>
        <v>3</v>
      </c>
      <c r="D27098">
        <v>2913</v>
      </c>
      <c r="E27098" t="s">
        <v>36</v>
      </c>
      <c r="F27098" s="4">
        <v>385000</v>
      </c>
      <c r="G27098" t="s">
        <v>6</v>
      </c>
      <c r="H27098">
        <v>2</v>
      </c>
      <c r="I27098" s="4">
        <f>IF(E27098="Rhode Island", Table1[[#This Row],[price]]*$L$3, IF(E27098="Massachusetts", Table1[[#This Row],[price]]*$L$2, 1))</f>
        <v>385000</v>
      </c>
    </row>
    <row r="27099" spans="1:9" x14ac:dyDescent="0.25">
      <c r="A27099" s="2">
        <v>43346</v>
      </c>
      <c r="B27099" s="1">
        <f t="shared" si="846"/>
        <v>2018</v>
      </c>
      <c r="C27099" s="1">
        <f t="shared" si="847"/>
        <v>3</v>
      </c>
      <c r="D27099">
        <v>2912</v>
      </c>
      <c r="E27099" t="s">
        <v>36</v>
      </c>
      <c r="F27099" s="4">
        <v>390000</v>
      </c>
      <c r="G27099" t="s">
        <v>6</v>
      </c>
      <c r="H27099">
        <v>2</v>
      </c>
      <c r="I27099" s="4">
        <f>IF(E27099="Rhode Island", Table1[[#This Row],[price]]*$L$3, IF(E27099="Massachusetts", Table1[[#This Row],[price]]*$L$2, 1))</f>
        <v>390000</v>
      </c>
    </row>
    <row r="27100" spans="1:9" x14ac:dyDescent="0.25">
      <c r="A27100" s="2">
        <v>43346</v>
      </c>
      <c r="B27100" s="1">
        <f t="shared" si="846"/>
        <v>2018</v>
      </c>
      <c r="C27100" s="1">
        <f t="shared" si="847"/>
        <v>3</v>
      </c>
      <c r="D27100">
        <v>2617</v>
      </c>
      <c r="E27100" t="s">
        <v>37</v>
      </c>
      <c r="F27100" s="4">
        <v>412500</v>
      </c>
      <c r="G27100" t="s">
        <v>6</v>
      </c>
      <c r="H27100">
        <v>2</v>
      </c>
      <c r="I27100" s="4">
        <f>IF(E27100="Rhode Island", Table1[[#This Row],[price]]*$L$3, IF(E27100="Massachusetts", Table1[[#This Row],[price]]*$L$2, 1))</f>
        <v>412500</v>
      </c>
    </row>
    <row r="27101" spans="1:9" x14ac:dyDescent="0.25">
      <c r="A27101" s="2">
        <v>43346</v>
      </c>
      <c r="B27101" s="1">
        <f t="shared" si="846"/>
        <v>2018</v>
      </c>
      <c r="C27101" s="1">
        <f t="shared" si="847"/>
        <v>3</v>
      </c>
      <c r="D27101">
        <v>2607</v>
      </c>
      <c r="E27101" t="s">
        <v>37</v>
      </c>
      <c r="F27101" s="4">
        <v>468000</v>
      </c>
      <c r="G27101" t="s">
        <v>6</v>
      </c>
      <c r="H27101">
        <v>2</v>
      </c>
      <c r="I27101" s="4">
        <f>IF(E27101="Rhode Island", Table1[[#This Row],[price]]*$L$3, IF(E27101="Massachusetts", Table1[[#This Row],[price]]*$L$2, 1))</f>
        <v>468000</v>
      </c>
    </row>
    <row r="27102" spans="1:9" x14ac:dyDescent="0.25">
      <c r="A27102" s="2">
        <v>43347</v>
      </c>
      <c r="B27102" s="1">
        <f t="shared" si="846"/>
        <v>2018</v>
      </c>
      <c r="C27102" s="1">
        <f t="shared" si="847"/>
        <v>3</v>
      </c>
      <c r="D27102">
        <v>2913</v>
      </c>
      <c r="E27102" t="s">
        <v>36</v>
      </c>
      <c r="F27102" s="4">
        <v>445000</v>
      </c>
      <c r="G27102" t="s">
        <v>5</v>
      </c>
      <c r="H27102">
        <v>2</v>
      </c>
      <c r="I27102" s="4">
        <f>IF(E27102="Rhode Island", Table1[[#This Row],[price]]*$L$3, IF(E27102="Massachusetts", Table1[[#This Row],[price]]*$L$2, 1))</f>
        <v>445000</v>
      </c>
    </row>
    <row r="27103" spans="1:9" x14ac:dyDescent="0.25">
      <c r="A27103" s="2">
        <v>43347</v>
      </c>
      <c r="B27103" s="1">
        <f t="shared" si="846"/>
        <v>2018</v>
      </c>
      <c r="C27103" s="1">
        <f t="shared" si="847"/>
        <v>3</v>
      </c>
      <c r="D27103">
        <v>2914</v>
      </c>
      <c r="E27103" t="s">
        <v>36</v>
      </c>
      <c r="F27103" s="4">
        <v>555000</v>
      </c>
      <c r="G27103" t="s">
        <v>5</v>
      </c>
      <c r="H27103">
        <v>3</v>
      </c>
      <c r="I27103" s="4">
        <f>IF(E27103="Rhode Island", Table1[[#This Row],[price]]*$L$3, IF(E27103="Massachusetts", Table1[[#This Row],[price]]*$L$2, 1))</f>
        <v>555000</v>
      </c>
    </row>
    <row r="27104" spans="1:9" x14ac:dyDescent="0.25">
      <c r="A27104" s="2">
        <v>43347</v>
      </c>
      <c r="B27104" s="1">
        <f t="shared" si="846"/>
        <v>2018</v>
      </c>
      <c r="C27104" s="1">
        <f t="shared" si="847"/>
        <v>3</v>
      </c>
      <c r="D27104">
        <v>2902</v>
      </c>
      <c r="E27104" t="s">
        <v>36</v>
      </c>
      <c r="F27104" s="4">
        <v>560000</v>
      </c>
      <c r="G27104" t="s">
        <v>5</v>
      </c>
      <c r="H27104">
        <v>3</v>
      </c>
      <c r="I27104" s="4">
        <f>IF(E27104="Rhode Island", Table1[[#This Row],[price]]*$L$3, IF(E27104="Massachusetts", Table1[[#This Row],[price]]*$L$2, 1))</f>
        <v>560000</v>
      </c>
    </row>
    <row r="27105" spans="1:9" x14ac:dyDescent="0.25">
      <c r="A27105" s="2">
        <v>43347</v>
      </c>
      <c r="B27105" s="1">
        <f t="shared" si="846"/>
        <v>2018</v>
      </c>
      <c r="C27105" s="1">
        <f t="shared" si="847"/>
        <v>3</v>
      </c>
      <c r="D27105">
        <v>2617</v>
      </c>
      <c r="E27105" t="s">
        <v>37</v>
      </c>
      <c r="F27105" s="4">
        <v>680000</v>
      </c>
      <c r="G27105" t="s">
        <v>5</v>
      </c>
      <c r="H27105">
        <v>3</v>
      </c>
      <c r="I27105" s="4">
        <f>IF(E27105="Rhode Island", Table1[[#This Row],[price]]*$L$3, IF(E27105="Massachusetts", Table1[[#This Row],[price]]*$L$2, 1))</f>
        <v>680000</v>
      </c>
    </row>
    <row r="27106" spans="1:9" x14ac:dyDescent="0.25">
      <c r="A27106" s="2">
        <v>43347</v>
      </c>
      <c r="B27106" s="1">
        <f t="shared" si="846"/>
        <v>2018</v>
      </c>
      <c r="C27106" s="1">
        <f t="shared" si="847"/>
        <v>3</v>
      </c>
      <c r="D27106">
        <v>2906</v>
      </c>
      <c r="E27106" t="s">
        <v>36</v>
      </c>
      <c r="F27106" s="4">
        <v>685000</v>
      </c>
      <c r="G27106" t="s">
        <v>5</v>
      </c>
      <c r="H27106">
        <v>4</v>
      </c>
      <c r="I27106" s="4">
        <f>IF(E27106="Rhode Island", Table1[[#This Row],[price]]*$L$3, IF(E27106="Massachusetts", Table1[[#This Row],[price]]*$L$2, 1))</f>
        <v>685000</v>
      </c>
    </row>
    <row r="27107" spans="1:9" x14ac:dyDescent="0.25">
      <c r="A27107" s="2">
        <v>43347</v>
      </c>
      <c r="B27107" s="1">
        <f t="shared" si="846"/>
        <v>2018</v>
      </c>
      <c r="C27107" s="1">
        <f t="shared" si="847"/>
        <v>3</v>
      </c>
      <c r="D27107">
        <v>2615</v>
      </c>
      <c r="E27107" t="s">
        <v>37</v>
      </c>
      <c r="F27107" s="4">
        <v>765000</v>
      </c>
      <c r="G27107" t="s">
        <v>5</v>
      </c>
      <c r="H27107">
        <v>4</v>
      </c>
      <c r="I27107" s="4">
        <f>IF(E27107="Rhode Island", Table1[[#This Row],[price]]*$L$3, IF(E27107="Massachusetts", Table1[[#This Row],[price]]*$L$2, 1))</f>
        <v>765000</v>
      </c>
    </row>
    <row r="27108" spans="1:9" x14ac:dyDescent="0.25">
      <c r="A27108" s="2">
        <v>43347</v>
      </c>
      <c r="B27108" s="1">
        <f t="shared" si="846"/>
        <v>2018</v>
      </c>
      <c r="C27108" s="1">
        <f t="shared" si="847"/>
        <v>3</v>
      </c>
      <c r="D27108">
        <v>2904</v>
      </c>
      <c r="E27108" t="s">
        <v>36</v>
      </c>
      <c r="F27108" s="4">
        <v>800000</v>
      </c>
      <c r="G27108" t="s">
        <v>5</v>
      </c>
      <c r="H27108">
        <v>5</v>
      </c>
      <c r="I27108" s="4">
        <f>IF(E27108="Rhode Island", Table1[[#This Row],[price]]*$L$3, IF(E27108="Massachusetts", Table1[[#This Row],[price]]*$L$2, 1))</f>
        <v>800000</v>
      </c>
    </row>
    <row r="27109" spans="1:9" x14ac:dyDescent="0.25">
      <c r="A27109" s="2">
        <v>43347</v>
      </c>
      <c r="B27109" s="1">
        <f t="shared" si="846"/>
        <v>2018</v>
      </c>
      <c r="C27109" s="1">
        <f t="shared" si="847"/>
        <v>3</v>
      </c>
      <c r="D27109">
        <v>2614</v>
      </c>
      <c r="E27109" t="s">
        <v>37</v>
      </c>
      <c r="F27109" s="4">
        <v>287500</v>
      </c>
      <c r="G27109" t="s">
        <v>6</v>
      </c>
      <c r="H27109">
        <v>1</v>
      </c>
      <c r="I27109" s="4">
        <f>IF(E27109="Rhode Island", Table1[[#This Row],[price]]*$L$3, IF(E27109="Massachusetts", Table1[[#This Row],[price]]*$L$2, 1))</f>
        <v>287500</v>
      </c>
    </row>
    <row r="27110" spans="1:9" x14ac:dyDescent="0.25">
      <c r="A27110" s="2">
        <v>43347</v>
      </c>
      <c r="B27110" s="1">
        <f t="shared" si="846"/>
        <v>2018</v>
      </c>
      <c r="C27110" s="1">
        <f t="shared" si="847"/>
        <v>3</v>
      </c>
      <c r="D27110">
        <v>2604</v>
      </c>
      <c r="E27110" t="s">
        <v>37</v>
      </c>
      <c r="F27110" s="4">
        <v>330000</v>
      </c>
      <c r="G27110" t="s">
        <v>6</v>
      </c>
      <c r="H27110">
        <v>1</v>
      </c>
      <c r="I27110" s="4">
        <f>IF(E27110="Rhode Island", Table1[[#This Row],[price]]*$L$3, IF(E27110="Massachusetts", Table1[[#This Row],[price]]*$L$2, 1))</f>
        <v>330000</v>
      </c>
    </row>
    <row r="27111" spans="1:9" x14ac:dyDescent="0.25">
      <c r="A27111" s="2">
        <v>43348</v>
      </c>
      <c r="B27111" s="1">
        <f t="shared" si="846"/>
        <v>2018</v>
      </c>
      <c r="C27111" s="1">
        <f t="shared" si="847"/>
        <v>3</v>
      </c>
      <c r="D27111">
        <v>2913</v>
      </c>
      <c r="E27111" t="s">
        <v>36</v>
      </c>
      <c r="F27111" s="4">
        <v>440000</v>
      </c>
      <c r="G27111" t="s">
        <v>5</v>
      </c>
      <c r="H27111">
        <v>2</v>
      </c>
      <c r="I27111" s="4">
        <f>IF(E27111="Rhode Island", Table1[[#This Row],[price]]*$L$3, IF(E27111="Massachusetts", Table1[[#This Row],[price]]*$L$2, 1))</f>
        <v>440000</v>
      </c>
    </row>
    <row r="27112" spans="1:9" x14ac:dyDescent="0.25">
      <c r="A27112" s="2">
        <v>43348</v>
      </c>
      <c r="B27112" s="1">
        <f t="shared" si="846"/>
        <v>2018</v>
      </c>
      <c r="C27112" s="1">
        <f t="shared" si="847"/>
        <v>3</v>
      </c>
      <c r="D27112">
        <v>2614</v>
      </c>
      <c r="E27112" t="s">
        <v>37</v>
      </c>
      <c r="F27112" s="4">
        <v>573860</v>
      </c>
      <c r="G27112" t="s">
        <v>5</v>
      </c>
      <c r="H27112">
        <v>3</v>
      </c>
      <c r="I27112" s="4">
        <f>IF(E27112="Rhode Island", Table1[[#This Row],[price]]*$L$3, IF(E27112="Massachusetts", Table1[[#This Row],[price]]*$L$2, 1))</f>
        <v>573860</v>
      </c>
    </row>
    <row r="27113" spans="1:9" x14ac:dyDescent="0.25">
      <c r="A27113" s="2">
        <v>43348</v>
      </c>
      <c r="B27113" s="1">
        <f t="shared" si="846"/>
        <v>2018</v>
      </c>
      <c r="C27113" s="1">
        <f t="shared" si="847"/>
        <v>3</v>
      </c>
      <c r="D27113">
        <v>2615</v>
      </c>
      <c r="E27113" t="s">
        <v>37</v>
      </c>
      <c r="F27113" s="4">
        <v>660000</v>
      </c>
      <c r="G27113" t="s">
        <v>5</v>
      </c>
      <c r="H27113">
        <v>4</v>
      </c>
      <c r="I27113" s="4">
        <f>IF(E27113="Rhode Island", Table1[[#This Row],[price]]*$L$3, IF(E27113="Massachusetts", Table1[[#This Row],[price]]*$L$2, 1))</f>
        <v>660000</v>
      </c>
    </row>
    <row r="27114" spans="1:9" x14ac:dyDescent="0.25">
      <c r="A27114" s="2">
        <v>43348</v>
      </c>
      <c r="B27114" s="1">
        <f t="shared" si="846"/>
        <v>2018</v>
      </c>
      <c r="C27114" s="1">
        <f t="shared" si="847"/>
        <v>3</v>
      </c>
      <c r="D27114">
        <v>2905</v>
      </c>
      <c r="E27114" t="s">
        <v>36</v>
      </c>
      <c r="F27114" s="4">
        <v>735000</v>
      </c>
      <c r="G27114" t="s">
        <v>5</v>
      </c>
      <c r="H27114">
        <v>4</v>
      </c>
      <c r="I27114" s="4">
        <f>IF(E27114="Rhode Island", Table1[[#This Row],[price]]*$L$3, IF(E27114="Massachusetts", Table1[[#This Row],[price]]*$L$2, 1))</f>
        <v>735000</v>
      </c>
    </row>
    <row r="27115" spans="1:9" x14ac:dyDescent="0.25">
      <c r="A27115" s="2">
        <v>43348</v>
      </c>
      <c r="B27115" s="1">
        <f t="shared" si="846"/>
        <v>2018</v>
      </c>
      <c r="C27115" s="1">
        <f t="shared" si="847"/>
        <v>3</v>
      </c>
      <c r="D27115">
        <v>2914</v>
      </c>
      <c r="E27115" t="s">
        <v>36</v>
      </c>
      <c r="F27115" s="4">
        <v>745000</v>
      </c>
      <c r="G27115" t="s">
        <v>5</v>
      </c>
      <c r="H27115">
        <v>4</v>
      </c>
      <c r="I27115" s="4">
        <f>IF(E27115="Rhode Island", Table1[[#This Row],[price]]*$L$3, IF(E27115="Massachusetts", Table1[[#This Row],[price]]*$L$2, 1))</f>
        <v>745000</v>
      </c>
    </row>
    <row r="27116" spans="1:9" x14ac:dyDescent="0.25">
      <c r="A27116" s="2">
        <v>43348</v>
      </c>
      <c r="B27116" s="1">
        <f t="shared" si="846"/>
        <v>2018</v>
      </c>
      <c r="C27116" s="1">
        <f t="shared" si="847"/>
        <v>3</v>
      </c>
      <c r="D27116">
        <v>2606</v>
      </c>
      <c r="E27116" t="s">
        <v>37</v>
      </c>
      <c r="F27116" s="4">
        <v>202000</v>
      </c>
      <c r="G27116" t="s">
        <v>6</v>
      </c>
      <c r="H27116">
        <v>2</v>
      </c>
      <c r="I27116" s="4">
        <f>IF(E27116="Rhode Island", Table1[[#This Row],[price]]*$L$3, IF(E27116="Massachusetts", Table1[[#This Row],[price]]*$L$2, 1))</f>
        <v>202000</v>
      </c>
    </row>
    <row r="27117" spans="1:9" x14ac:dyDescent="0.25">
      <c r="A27117" s="2">
        <v>43348</v>
      </c>
      <c r="B27117" s="1">
        <f t="shared" si="846"/>
        <v>2018</v>
      </c>
      <c r="C27117" s="1">
        <f t="shared" si="847"/>
        <v>3</v>
      </c>
      <c r="D27117">
        <v>2617</v>
      </c>
      <c r="E27117" t="s">
        <v>37</v>
      </c>
      <c r="F27117" s="4">
        <v>298000</v>
      </c>
      <c r="G27117" t="s">
        <v>6</v>
      </c>
      <c r="H27117">
        <v>1</v>
      </c>
      <c r="I27117" s="4">
        <f>IF(E27117="Rhode Island", Table1[[#This Row],[price]]*$L$3, IF(E27117="Massachusetts", Table1[[#This Row],[price]]*$L$2, 1))</f>
        <v>298000</v>
      </c>
    </row>
    <row r="27118" spans="1:9" x14ac:dyDescent="0.25">
      <c r="A27118" s="2">
        <v>43348</v>
      </c>
      <c r="B27118" s="1">
        <f t="shared" si="846"/>
        <v>2018</v>
      </c>
      <c r="C27118" s="1">
        <f t="shared" si="847"/>
        <v>3</v>
      </c>
      <c r="D27118">
        <v>2913</v>
      </c>
      <c r="E27118" t="s">
        <v>36</v>
      </c>
      <c r="F27118" s="4">
        <v>401000</v>
      </c>
      <c r="G27118" t="s">
        <v>6</v>
      </c>
      <c r="H27118">
        <v>2</v>
      </c>
      <c r="I27118" s="4">
        <f>IF(E27118="Rhode Island", Table1[[#This Row],[price]]*$L$3, IF(E27118="Massachusetts", Table1[[#This Row],[price]]*$L$2, 1))</f>
        <v>401000</v>
      </c>
    </row>
    <row r="27119" spans="1:9" x14ac:dyDescent="0.25">
      <c r="A27119" s="2">
        <v>43348</v>
      </c>
      <c r="B27119" s="1">
        <f t="shared" si="846"/>
        <v>2018</v>
      </c>
      <c r="C27119" s="1">
        <f t="shared" si="847"/>
        <v>3</v>
      </c>
      <c r="D27119">
        <v>2914</v>
      </c>
      <c r="E27119" t="s">
        <v>36</v>
      </c>
      <c r="F27119" s="4">
        <v>450000</v>
      </c>
      <c r="G27119" t="s">
        <v>6</v>
      </c>
      <c r="H27119">
        <v>3</v>
      </c>
      <c r="I27119" s="4">
        <f>IF(E27119="Rhode Island", Table1[[#This Row],[price]]*$L$3, IF(E27119="Massachusetts", Table1[[#This Row],[price]]*$L$2, 1))</f>
        <v>450000</v>
      </c>
    </row>
    <row r="27120" spans="1:9" x14ac:dyDescent="0.25">
      <c r="A27120" s="2">
        <v>43349</v>
      </c>
      <c r="B27120" s="1">
        <f t="shared" si="846"/>
        <v>2018</v>
      </c>
      <c r="C27120" s="1">
        <f t="shared" si="847"/>
        <v>3</v>
      </c>
      <c r="D27120">
        <v>2913</v>
      </c>
      <c r="E27120" t="s">
        <v>36</v>
      </c>
      <c r="F27120" s="4">
        <v>480000</v>
      </c>
      <c r="G27120" t="s">
        <v>5</v>
      </c>
      <c r="H27120">
        <v>3</v>
      </c>
      <c r="I27120" s="4">
        <f>IF(E27120="Rhode Island", Table1[[#This Row],[price]]*$L$3, IF(E27120="Massachusetts", Table1[[#This Row],[price]]*$L$2, 1))</f>
        <v>480000</v>
      </c>
    </row>
    <row r="27121" spans="1:9" x14ac:dyDescent="0.25">
      <c r="A27121" s="2">
        <v>43349</v>
      </c>
      <c r="B27121" s="1">
        <f t="shared" si="846"/>
        <v>2018</v>
      </c>
      <c r="C27121" s="1">
        <f t="shared" si="847"/>
        <v>3</v>
      </c>
      <c r="D27121">
        <v>2905</v>
      </c>
      <c r="E27121" t="s">
        <v>36</v>
      </c>
      <c r="F27121" s="4">
        <v>538500</v>
      </c>
      <c r="G27121" t="s">
        <v>5</v>
      </c>
      <c r="H27121">
        <v>3</v>
      </c>
      <c r="I27121" s="4">
        <f>IF(E27121="Rhode Island", Table1[[#This Row],[price]]*$L$3, IF(E27121="Massachusetts", Table1[[#This Row],[price]]*$L$2, 1))</f>
        <v>538500</v>
      </c>
    </row>
    <row r="27122" spans="1:9" x14ac:dyDescent="0.25">
      <c r="A27122" s="2">
        <v>43349</v>
      </c>
      <c r="B27122" s="1">
        <f t="shared" si="846"/>
        <v>2018</v>
      </c>
      <c r="C27122" s="1">
        <f t="shared" si="847"/>
        <v>3</v>
      </c>
      <c r="D27122">
        <v>2615</v>
      </c>
      <c r="E27122" t="s">
        <v>37</v>
      </c>
      <c r="F27122" s="4">
        <v>565000</v>
      </c>
      <c r="G27122" t="s">
        <v>5</v>
      </c>
      <c r="H27122">
        <v>4</v>
      </c>
      <c r="I27122" s="4">
        <f>IF(E27122="Rhode Island", Table1[[#This Row],[price]]*$L$3, IF(E27122="Massachusetts", Table1[[#This Row],[price]]*$L$2, 1))</f>
        <v>565000</v>
      </c>
    </row>
    <row r="27123" spans="1:9" x14ac:dyDescent="0.25">
      <c r="A27123" s="2">
        <v>43349</v>
      </c>
      <c r="B27123" s="1">
        <f t="shared" si="846"/>
        <v>2018</v>
      </c>
      <c r="C27123" s="1">
        <f t="shared" si="847"/>
        <v>3</v>
      </c>
      <c r="D27123">
        <v>2913</v>
      </c>
      <c r="E27123" t="s">
        <v>36</v>
      </c>
      <c r="F27123" s="4">
        <v>605000</v>
      </c>
      <c r="G27123" t="s">
        <v>5</v>
      </c>
      <c r="H27123">
        <v>4</v>
      </c>
      <c r="I27123" s="4">
        <f>IF(E27123="Rhode Island", Table1[[#This Row],[price]]*$L$3, IF(E27123="Massachusetts", Table1[[#This Row],[price]]*$L$2, 1))</f>
        <v>605000</v>
      </c>
    </row>
    <row r="27124" spans="1:9" x14ac:dyDescent="0.25">
      <c r="A27124" s="2">
        <v>43349</v>
      </c>
      <c r="B27124" s="1">
        <f t="shared" si="846"/>
        <v>2018</v>
      </c>
      <c r="C27124" s="1">
        <f t="shared" si="847"/>
        <v>3</v>
      </c>
      <c r="D27124">
        <v>2914</v>
      </c>
      <c r="E27124" t="s">
        <v>36</v>
      </c>
      <c r="F27124" s="4">
        <v>925000</v>
      </c>
      <c r="G27124" t="s">
        <v>5</v>
      </c>
      <c r="H27124">
        <v>4</v>
      </c>
      <c r="I27124" s="4">
        <f>IF(E27124="Rhode Island", Table1[[#This Row],[price]]*$L$3, IF(E27124="Massachusetts", Table1[[#This Row],[price]]*$L$2, 1))</f>
        <v>925000</v>
      </c>
    </row>
    <row r="27125" spans="1:9" x14ac:dyDescent="0.25">
      <c r="A27125" s="2">
        <v>43349</v>
      </c>
      <c r="B27125" s="1">
        <f t="shared" si="846"/>
        <v>2018</v>
      </c>
      <c r="C27125" s="1">
        <f t="shared" si="847"/>
        <v>3</v>
      </c>
      <c r="D27125">
        <v>2606</v>
      </c>
      <c r="E27125" t="s">
        <v>37</v>
      </c>
      <c r="F27125" s="4">
        <v>985000</v>
      </c>
      <c r="G27125" t="s">
        <v>5</v>
      </c>
      <c r="H27125">
        <v>4</v>
      </c>
      <c r="I27125" s="4">
        <f>IF(E27125="Rhode Island", Table1[[#This Row],[price]]*$L$3, IF(E27125="Massachusetts", Table1[[#This Row],[price]]*$L$2, 1))</f>
        <v>985000</v>
      </c>
    </row>
    <row r="27126" spans="1:9" x14ac:dyDescent="0.25">
      <c r="A27126" s="2">
        <v>43349</v>
      </c>
      <c r="B27126" s="1">
        <f t="shared" si="846"/>
        <v>2018</v>
      </c>
      <c r="C27126" s="1">
        <f t="shared" si="847"/>
        <v>3</v>
      </c>
      <c r="D27126">
        <v>2615</v>
      </c>
      <c r="E27126" t="s">
        <v>37</v>
      </c>
      <c r="F27126" s="4">
        <v>345000</v>
      </c>
      <c r="G27126" t="s">
        <v>6</v>
      </c>
      <c r="H27126">
        <v>2</v>
      </c>
      <c r="I27126" s="4">
        <f>IF(E27126="Rhode Island", Table1[[#This Row],[price]]*$L$3, IF(E27126="Massachusetts", Table1[[#This Row],[price]]*$L$2, 1))</f>
        <v>345000</v>
      </c>
    </row>
    <row r="27127" spans="1:9" x14ac:dyDescent="0.25">
      <c r="A27127" s="2">
        <v>43349</v>
      </c>
      <c r="B27127" s="1">
        <f t="shared" si="846"/>
        <v>2018</v>
      </c>
      <c r="C27127" s="1">
        <f t="shared" si="847"/>
        <v>3</v>
      </c>
      <c r="D27127">
        <v>2605</v>
      </c>
      <c r="E27127" t="s">
        <v>37</v>
      </c>
      <c r="F27127" s="4">
        <v>365000</v>
      </c>
      <c r="G27127" t="s">
        <v>6</v>
      </c>
      <c r="H27127">
        <v>1</v>
      </c>
      <c r="I27127" s="4">
        <f>IF(E27127="Rhode Island", Table1[[#This Row],[price]]*$L$3, IF(E27127="Massachusetts", Table1[[#This Row],[price]]*$L$2, 1))</f>
        <v>365000</v>
      </c>
    </row>
    <row r="27128" spans="1:9" x14ac:dyDescent="0.25">
      <c r="A27128" s="2">
        <v>43350</v>
      </c>
      <c r="B27128" s="1">
        <f t="shared" si="846"/>
        <v>2018</v>
      </c>
      <c r="C27128" s="1">
        <f t="shared" si="847"/>
        <v>3</v>
      </c>
      <c r="D27128">
        <v>2913</v>
      </c>
      <c r="E27128" t="s">
        <v>36</v>
      </c>
      <c r="F27128" s="4">
        <v>492000</v>
      </c>
      <c r="G27128" t="s">
        <v>5</v>
      </c>
      <c r="H27128">
        <v>3</v>
      </c>
      <c r="I27128" s="4">
        <f>IF(E27128="Rhode Island", Table1[[#This Row],[price]]*$L$3, IF(E27128="Massachusetts", Table1[[#This Row],[price]]*$L$2, 1))</f>
        <v>492000</v>
      </c>
    </row>
    <row r="27129" spans="1:9" x14ac:dyDescent="0.25">
      <c r="A27129" s="2">
        <v>43350</v>
      </c>
      <c r="B27129" s="1">
        <f t="shared" si="846"/>
        <v>2018</v>
      </c>
      <c r="C27129" s="1">
        <f t="shared" si="847"/>
        <v>3</v>
      </c>
      <c r="D27129">
        <v>2615</v>
      </c>
      <c r="E27129" t="s">
        <v>37</v>
      </c>
      <c r="F27129" s="4">
        <v>565000</v>
      </c>
      <c r="G27129" t="s">
        <v>5</v>
      </c>
      <c r="H27129">
        <v>3</v>
      </c>
      <c r="I27129" s="4">
        <f>IF(E27129="Rhode Island", Table1[[#This Row],[price]]*$L$3, IF(E27129="Massachusetts", Table1[[#This Row],[price]]*$L$2, 1))</f>
        <v>565000</v>
      </c>
    </row>
    <row r="27130" spans="1:9" x14ac:dyDescent="0.25">
      <c r="A27130" s="2">
        <v>43350</v>
      </c>
      <c r="B27130" s="1">
        <f t="shared" si="846"/>
        <v>2018</v>
      </c>
      <c r="C27130" s="1">
        <f t="shared" si="847"/>
        <v>3</v>
      </c>
      <c r="D27130">
        <v>2614</v>
      </c>
      <c r="E27130" t="s">
        <v>37</v>
      </c>
      <c r="F27130" s="4">
        <v>623000</v>
      </c>
      <c r="G27130" t="s">
        <v>5</v>
      </c>
      <c r="H27130">
        <v>3</v>
      </c>
      <c r="I27130" s="4">
        <f>IF(E27130="Rhode Island", Table1[[#This Row],[price]]*$L$3, IF(E27130="Massachusetts", Table1[[#This Row],[price]]*$L$2, 1))</f>
        <v>623000</v>
      </c>
    </row>
    <row r="27131" spans="1:9" x14ac:dyDescent="0.25">
      <c r="A27131" s="2">
        <v>43350</v>
      </c>
      <c r="B27131" s="1">
        <f t="shared" si="846"/>
        <v>2018</v>
      </c>
      <c r="C27131" s="1">
        <f t="shared" si="847"/>
        <v>3</v>
      </c>
      <c r="D27131">
        <v>2914</v>
      </c>
      <c r="E27131" t="s">
        <v>36</v>
      </c>
      <c r="F27131" s="4">
        <v>695000</v>
      </c>
      <c r="G27131" t="s">
        <v>5</v>
      </c>
      <c r="H27131">
        <v>4</v>
      </c>
      <c r="I27131" s="4">
        <f>IF(E27131="Rhode Island", Table1[[#This Row],[price]]*$L$3, IF(E27131="Massachusetts", Table1[[#This Row],[price]]*$L$2, 1))</f>
        <v>695000</v>
      </c>
    </row>
    <row r="27132" spans="1:9" x14ac:dyDescent="0.25">
      <c r="A27132" s="2">
        <v>43350</v>
      </c>
      <c r="B27132" s="1">
        <f t="shared" si="846"/>
        <v>2018</v>
      </c>
      <c r="C27132" s="1">
        <f t="shared" si="847"/>
        <v>3</v>
      </c>
      <c r="D27132">
        <v>2905</v>
      </c>
      <c r="E27132" t="s">
        <v>36</v>
      </c>
      <c r="F27132" s="4">
        <v>715000</v>
      </c>
      <c r="G27132" t="s">
        <v>5</v>
      </c>
      <c r="H27132">
        <v>4</v>
      </c>
      <c r="I27132" s="4">
        <f>IF(E27132="Rhode Island", Table1[[#This Row],[price]]*$L$3, IF(E27132="Massachusetts", Table1[[#This Row],[price]]*$L$2, 1))</f>
        <v>715000</v>
      </c>
    </row>
    <row r="27133" spans="1:9" x14ac:dyDescent="0.25">
      <c r="A27133" s="2">
        <v>43350</v>
      </c>
      <c r="B27133" s="1">
        <f t="shared" si="846"/>
        <v>2018</v>
      </c>
      <c r="C27133" s="1">
        <f t="shared" si="847"/>
        <v>3</v>
      </c>
      <c r="D27133">
        <v>2905</v>
      </c>
      <c r="E27133" t="s">
        <v>36</v>
      </c>
      <c r="F27133" s="4">
        <v>760000</v>
      </c>
      <c r="G27133" t="s">
        <v>5</v>
      </c>
      <c r="H27133">
        <v>5</v>
      </c>
      <c r="I27133" s="4">
        <f>IF(E27133="Rhode Island", Table1[[#This Row],[price]]*$L$3, IF(E27133="Massachusetts", Table1[[#This Row],[price]]*$L$2, 1))</f>
        <v>760000</v>
      </c>
    </row>
    <row r="27134" spans="1:9" x14ac:dyDescent="0.25">
      <c r="A27134" s="2">
        <v>43350</v>
      </c>
      <c r="B27134" s="1">
        <f t="shared" si="846"/>
        <v>2018</v>
      </c>
      <c r="C27134" s="1">
        <f t="shared" si="847"/>
        <v>3</v>
      </c>
      <c r="D27134">
        <v>2611</v>
      </c>
      <c r="E27134" t="s">
        <v>37</v>
      </c>
      <c r="F27134" s="4">
        <v>250000</v>
      </c>
      <c r="G27134" t="s">
        <v>6</v>
      </c>
      <c r="H27134">
        <v>2</v>
      </c>
      <c r="I27134" s="4">
        <f>IF(E27134="Rhode Island", Table1[[#This Row],[price]]*$L$3, IF(E27134="Massachusetts", Table1[[#This Row],[price]]*$L$2, 1))</f>
        <v>250000</v>
      </c>
    </row>
    <row r="27135" spans="1:9" x14ac:dyDescent="0.25">
      <c r="A27135" s="2">
        <v>43350</v>
      </c>
      <c r="B27135" s="1">
        <f t="shared" si="846"/>
        <v>2018</v>
      </c>
      <c r="C27135" s="1">
        <f t="shared" si="847"/>
        <v>3</v>
      </c>
      <c r="D27135">
        <v>2617</v>
      </c>
      <c r="E27135" t="s">
        <v>37</v>
      </c>
      <c r="F27135" s="4">
        <v>295000</v>
      </c>
      <c r="G27135" t="s">
        <v>6</v>
      </c>
      <c r="H27135">
        <v>1</v>
      </c>
      <c r="I27135" s="4">
        <f>IF(E27135="Rhode Island", Table1[[#This Row],[price]]*$L$3, IF(E27135="Massachusetts", Table1[[#This Row],[price]]*$L$2, 1))</f>
        <v>295000</v>
      </c>
    </row>
    <row r="27136" spans="1:9" x14ac:dyDescent="0.25">
      <c r="A27136" s="2">
        <v>43350</v>
      </c>
      <c r="B27136" s="1">
        <f t="shared" si="846"/>
        <v>2018</v>
      </c>
      <c r="C27136" s="1">
        <f t="shared" si="847"/>
        <v>3</v>
      </c>
      <c r="D27136">
        <v>2602</v>
      </c>
      <c r="E27136" t="s">
        <v>37</v>
      </c>
      <c r="F27136" s="4">
        <v>340000</v>
      </c>
      <c r="G27136" t="s">
        <v>6</v>
      </c>
      <c r="H27136">
        <v>1</v>
      </c>
      <c r="I27136" s="4">
        <f>IF(E27136="Rhode Island", Table1[[#This Row],[price]]*$L$3, IF(E27136="Massachusetts", Table1[[#This Row],[price]]*$L$2, 1))</f>
        <v>340000</v>
      </c>
    </row>
    <row r="27137" spans="1:9" x14ac:dyDescent="0.25">
      <c r="A27137" s="2">
        <v>43350</v>
      </c>
      <c r="B27137" s="1">
        <f t="shared" si="846"/>
        <v>2018</v>
      </c>
      <c r="C27137" s="1">
        <f t="shared" si="847"/>
        <v>3</v>
      </c>
      <c r="D27137">
        <v>2612</v>
      </c>
      <c r="E27137" t="s">
        <v>37</v>
      </c>
      <c r="F27137" s="4">
        <v>430000</v>
      </c>
      <c r="G27137" t="s">
        <v>6</v>
      </c>
      <c r="H27137">
        <v>2</v>
      </c>
      <c r="I27137" s="4">
        <f>IF(E27137="Rhode Island", Table1[[#This Row],[price]]*$L$3, IF(E27137="Massachusetts", Table1[[#This Row],[price]]*$L$2, 1))</f>
        <v>430000</v>
      </c>
    </row>
    <row r="27138" spans="1:9" x14ac:dyDescent="0.25">
      <c r="A27138" s="2">
        <v>43351</v>
      </c>
      <c r="B27138" s="1">
        <f t="shared" ref="B27138:B27201" si="848">YEAR(A27138)</f>
        <v>2018</v>
      </c>
      <c r="C27138" s="1">
        <f t="shared" ref="C27138:C27201" si="849">ROUNDUP(MONTH(A27138)/3,0)</f>
        <v>3</v>
      </c>
      <c r="D27138">
        <v>2615</v>
      </c>
      <c r="E27138" t="s">
        <v>37</v>
      </c>
      <c r="F27138" s="4">
        <v>524000</v>
      </c>
      <c r="G27138" t="s">
        <v>5</v>
      </c>
      <c r="H27138">
        <v>3</v>
      </c>
      <c r="I27138" s="4">
        <f>IF(E27138="Rhode Island", Table1[[#This Row],[price]]*$L$3, IF(E27138="Massachusetts", Table1[[#This Row],[price]]*$L$2, 1))</f>
        <v>524000</v>
      </c>
    </row>
    <row r="27139" spans="1:9" x14ac:dyDescent="0.25">
      <c r="A27139" s="2">
        <v>43351</v>
      </c>
      <c r="B27139" s="1">
        <f t="shared" si="848"/>
        <v>2018</v>
      </c>
      <c r="C27139" s="1">
        <f t="shared" si="849"/>
        <v>3</v>
      </c>
      <c r="D27139">
        <v>2615</v>
      </c>
      <c r="E27139" t="s">
        <v>37</v>
      </c>
      <c r="F27139" s="4">
        <v>532000</v>
      </c>
      <c r="G27139" t="s">
        <v>5</v>
      </c>
      <c r="H27139">
        <v>3</v>
      </c>
      <c r="I27139" s="4">
        <f>IF(E27139="Rhode Island", Table1[[#This Row],[price]]*$L$3, IF(E27139="Massachusetts", Table1[[#This Row],[price]]*$L$2, 1))</f>
        <v>532000</v>
      </c>
    </row>
    <row r="27140" spans="1:9" x14ac:dyDescent="0.25">
      <c r="A27140" s="2">
        <v>43351</v>
      </c>
      <c r="B27140" s="1">
        <f t="shared" si="848"/>
        <v>2018</v>
      </c>
      <c r="C27140" s="1">
        <f t="shared" si="849"/>
        <v>3</v>
      </c>
      <c r="D27140">
        <v>2905</v>
      </c>
      <c r="E27140" t="s">
        <v>36</v>
      </c>
      <c r="F27140" s="4">
        <v>610000</v>
      </c>
      <c r="G27140" t="s">
        <v>5</v>
      </c>
      <c r="H27140">
        <v>4</v>
      </c>
      <c r="I27140" s="4">
        <f>IF(E27140="Rhode Island", Table1[[#This Row],[price]]*$L$3, IF(E27140="Massachusetts", Table1[[#This Row],[price]]*$L$2, 1))</f>
        <v>610000</v>
      </c>
    </row>
    <row r="27141" spans="1:9" x14ac:dyDescent="0.25">
      <c r="A27141" s="2">
        <v>43351</v>
      </c>
      <c r="B27141" s="1">
        <f t="shared" si="848"/>
        <v>2018</v>
      </c>
      <c r="C27141" s="1">
        <f t="shared" si="849"/>
        <v>3</v>
      </c>
      <c r="D27141">
        <v>2612</v>
      </c>
      <c r="E27141" t="s">
        <v>37</v>
      </c>
      <c r="F27141" s="4">
        <v>680000</v>
      </c>
      <c r="G27141" t="s">
        <v>5</v>
      </c>
      <c r="H27141">
        <v>2</v>
      </c>
      <c r="I27141" s="4">
        <f>IF(E27141="Rhode Island", Table1[[#This Row],[price]]*$L$3, IF(E27141="Massachusetts", Table1[[#This Row],[price]]*$L$2, 1))</f>
        <v>680000</v>
      </c>
    </row>
    <row r="27142" spans="1:9" x14ac:dyDescent="0.25">
      <c r="A27142" s="2">
        <v>43351</v>
      </c>
      <c r="B27142" s="1">
        <f t="shared" si="848"/>
        <v>2018</v>
      </c>
      <c r="C27142" s="1">
        <f t="shared" si="849"/>
        <v>3</v>
      </c>
      <c r="D27142">
        <v>2617</v>
      </c>
      <c r="E27142" t="s">
        <v>37</v>
      </c>
      <c r="F27142" s="4">
        <v>755000</v>
      </c>
      <c r="G27142" t="s">
        <v>5</v>
      </c>
      <c r="H27142">
        <v>3</v>
      </c>
      <c r="I27142" s="4">
        <f>IF(E27142="Rhode Island", Table1[[#This Row],[price]]*$L$3, IF(E27142="Massachusetts", Table1[[#This Row],[price]]*$L$2, 1))</f>
        <v>755000</v>
      </c>
    </row>
    <row r="27143" spans="1:9" x14ac:dyDescent="0.25">
      <c r="A27143" s="2">
        <v>43351</v>
      </c>
      <c r="B27143" s="1">
        <f t="shared" si="848"/>
        <v>2018</v>
      </c>
      <c r="C27143" s="1">
        <f t="shared" si="849"/>
        <v>3</v>
      </c>
      <c r="D27143">
        <v>2913</v>
      </c>
      <c r="E27143" t="s">
        <v>36</v>
      </c>
      <c r="F27143" s="4">
        <v>760000</v>
      </c>
      <c r="G27143" t="s">
        <v>5</v>
      </c>
      <c r="H27143">
        <v>4</v>
      </c>
      <c r="I27143" s="4">
        <f>IF(E27143="Rhode Island", Table1[[#This Row],[price]]*$L$3, IF(E27143="Massachusetts", Table1[[#This Row],[price]]*$L$2, 1))</f>
        <v>760000</v>
      </c>
    </row>
    <row r="27144" spans="1:9" x14ac:dyDescent="0.25">
      <c r="A27144" s="2">
        <v>43351</v>
      </c>
      <c r="B27144" s="1">
        <f t="shared" si="848"/>
        <v>2018</v>
      </c>
      <c r="C27144" s="1">
        <f t="shared" si="849"/>
        <v>3</v>
      </c>
      <c r="D27144">
        <v>2611</v>
      </c>
      <c r="E27144" t="s">
        <v>37</v>
      </c>
      <c r="F27144" s="4">
        <v>860000</v>
      </c>
      <c r="G27144" t="s">
        <v>5</v>
      </c>
      <c r="H27144">
        <v>4</v>
      </c>
      <c r="I27144" s="4">
        <f>IF(E27144="Rhode Island", Table1[[#This Row],[price]]*$L$3, IF(E27144="Massachusetts", Table1[[#This Row],[price]]*$L$2, 1))</f>
        <v>860000</v>
      </c>
    </row>
    <row r="27145" spans="1:9" x14ac:dyDescent="0.25">
      <c r="A27145" s="2">
        <v>43351</v>
      </c>
      <c r="B27145" s="1">
        <f t="shared" si="848"/>
        <v>2018</v>
      </c>
      <c r="C27145" s="1">
        <f t="shared" si="849"/>
        <v>3</v>
      </c>
      <c r="D27145">
        <v>2602</v>
      </c>
      <c r="E27145" t="s">
        <v>37</v>
      </c>
      <c r="F27145" s="4">
        <v>985000</v>
      </c>
      <c r="G27145" t="s">
        <v>5</v>
      </c>
      <c r="H27145">
        <v>3</v>
      </c>
      <c r="I27145" s="4">
        <f>IF(E27145="Rhode Island", Table1[[#This Row],[price]]*$L$3, IF(E27145="Massachusetts", Table1[[#This Row],[price]]*$L$2, 1))</f>
        <v>985000</v>
      </c>
    </row>
    <row r="27146" spans="1:9" x14ac:dyDescent="0.25">
      <c r="A27146" s="2">
        <v>43351</v>
      </c>
      <c r="B27146" s="1">
        <f t="shared" si="848"/>
        <v>2018</v>
      </c>
      <c r="C27146" s="1">
        <f t="shared" si="849"/>
        <v>3</v>
      </c>
      <c r="D27146">
        <v>2604</v>
      </c>
      <c r="E27146" t="s">
        <v>37</v>
      </c>
      <c r="F27146" s="4">
        <v>1300000</v>
      </c>
      <c r="G27146" t="s">
        <v>5</v>
      </c>
      <c r="H27146">
        <v>4</v>
      </c>
      <c r="I27146" s="4">
        <f>IF(E27146="Rhode Island", Table1[[#This Row],[price]]*$L$3, IF(E27146="Massachusetts", Table1[[#This Row],[price]]*$L$2, 1))</f>
        <v>1300000</v>
      </c>
    </row>
    <row r="27147" spans="1:9" x14ac:dyDescent="0.25">
      <c r="A27147" s="2">
        <v>43351</v>
      </c>
      <c r="B27147" s="1">
        <f t="shared" si="848"/>
        <v>2018</v>
      </c>
      <c r="C27147" s="1">
        <f t="shared" si="849"/>
        <v>3</v>
      </c>
      <c r="D27147">
        <v>2602</v>
      </c>
      <c r="E27147" t="s">
        <v>37</v>
      </c>
      <c r="F27147" s="4">
        <v>1300000</v>
      </c>
      <c r="G27147" t="s">
        <v>5</v>
      </c>
      <c r="H27147">
        <v>4</v>
      </c>
      <c r="I27147" s="4">
        <f>IF(E27147="Rhode Island", Table1[[#This Row],[price]]*$L$3, IF(E27147="Massachusetts", Table1[[#This Row],[price]]*$L$2, 1))</f>
        <v>1300000</v>
      </c>
    </row>
    <row r="27148" spans="1:9" x14ac:dyDescent="0.25">
      <c r="A27148" s="2">
        <v>43351</v>
      </c>
      <c r="B27148" s="1">
        <f t="shared" si="848"/>
        <v>2018</v>
      </c>
      <c r="C27148" s="1">
        <f t="shared" si="849"/>
        <v>3</v>
      </c>
      <c r="D27148">
        <v>2602</v>
      </c>
      <c r="E27148" t="s">
        <v>37</v>
      </c>
      <c r="F27148" s="4">
        <v>1402000</v>
      </c>
      <c r="G27148" t="s">
        <v>5</v>
      </c>
      <c r="H27148">
        <v>3</v>
      </c>
      <c r="I27148" s="4">
        <f>IF(E27148="Rhode Island", Table1[[#This Row],[price]]*$L$3, IF(E27148="Massachusetts", Table1[[#This Row],[price]]*$L$2, 1))</f>
        <v>1402000</v>
      </c>
    </row>
    <row r="27149" spans="1:9" x14ac:dyDescent="0.25">
      <c r="A27149" s="2">
        <v>43351</v>
      </c>
      <c r="B27149" s="1">
        <f t="shared" si="848"/>
        <v>2018</v>
      </c>
      <c r="C27149" s="1">
        <f t="shared" si="849"/>
        <v>3</v>
      </c>
      <c r="D27149">
        <v>2602</v>
      </c>
      <c r="E27149" t="s">
        <v>37</v>
      </c>
      <c r="F27149" s="4">
        <v>1590000</v>
      </c>
      <c r="G27149" t="s">
        <v>5</v>
      </c>
      <c r="H27149">
        <v>4</v>
      </c>
      <c r="I27149" s="4">
        <f>IF(E27149="Rhode Island", Table1[[#This Row],[price]]*$L$3, IF(E27149="Massachusetts", Table1[[#This Row],[price]]*$L$2, 1))</f>
        <v>1590000</v>
      </c>
    </row>
    <row r="27150" spans="1:9" x14ac:dyDescent="0.25">
      <c r="A27150" s="2">
        <v>43352</v>
      </c>
      <c r="B27150" s="1">
        <f t="shared" si="848"/>
        <v>2018</v>
      </c>
      <c r="C27150" s="1">
        <f t="shared" si="849"/>
        <v>3</v>
      </c>
      <c r="D27150">
        <v>2903</v>
      </c>
      <c r="E27150" t="s">
        <v>36</v>
      </c>
      <c r="F27150" s="4">
        <v>540000</v>
      </c>
      <c r="G27150" t="s">
        <v>5</v>
      </c>
      <c r="H27150">
        <v>3</v>
      </c>
      <c r="I27150" s="4">
        <f>IF(E27150="Rhode Island", Table1[[#This Row],[price]]*$L$3, IF(E27150="Massachusetts", Table1[[#This Row],[price]]*$L$2, 1))</f>
        <v>540000</v>
      </c>
    </row>
    <row r="27151" spans="1:9" x14ac:dyDescent="0.25">
      <c r="A27151" s="2">
        <v>43352</v>
      </c>
      <c r="B27151" s="1">
        <f t="shared" si="848"/>
        <v>2018</v>
      </c>
      <c r="C27151" s="1">
        <f t="shared" si="849"/>
        <v>3</v>
      </c>
      <c r="D27151">
        <v>2906</v>
      </c>
      <c r="E27151" t="s">
        <v>36</v>
      </c>
      <c r="F27151" s="4">
        <v>650000</v>
      </c>
      <c r="G27151" t="s">
        <v>5</v>
      </c>
      <c r="H27151">
        <v>4</v>
      </c>
      <c r="I27151" s="4">
        <f>IF(E27151="Rhode Island", Table1[[#This Row],[price]]*$L$3, IF(E27151="Massachusetts", Table1[[#This Row],[price]]*$L$2, 1))</f>
        <v>650000</v>
      </c>
    </row>
    <row r="27152" spans="1:9" x14ac:dyDescent="0.25">
      <c r="A27152" s="2">
        <v>43353</v>
      </c>
      <c r="B27152" s="1">
        <f t="shared" si="848"/>
        <v>2018</v>
      </c>
      <c r="C27152" s="1">
        <f t="shared" si="849"/>
        <v>3</v>
      </c>
      <c r="D27152">
        <v>2617</v>
      </c>
      <c r="E27152" t="s">
        <v>37</v>
      </c>
      <c r="F27152" s="4">
        <v>312500</v>
      </c>
      <c r="G27152" t="s">
        <v>5</v>
      </c>
      <c r="H27152">
        <v>1</v>
      </c>
      <c r="I27152" s="4">
        <f>IF(E27152="Rhode Island", Table1[[#This Row],[price]]*$L$3, IF(E27152="Massachusetts", Table1[[#This Row],[price]]*$L$2, 1))</f>
        <v>312500</v>
      </c>
    </row>
    <row r="27153" spans="1:9" x14ac:dyDescent="0.25">
      <c r="A27153" s="2">
        <v>43353</v>
      </c>
      <c r="B27153" s="1">
        <f t="shared" si="848"/>
        <v>2018</v>
      </c>
      <c r="C27153" s="1">
        <f t="shared" si="849"/>
        <v>3</v>
      </c>
      <c r="D27153">
        <v>2905</v>
      </c>
      <c r="E27153" t="s">
        <v>36</v>
      </c>
      <c r="F27153" s="4">
        <v>565000</v>
      </c>
      <c r="G27153" t="s">
        <v>5</v>
      </c>
      <c r="H27153">
        <v>3</v>
      </c>
      <c r="I27153" s="4">
        <f>IF(E27153="Rhode Island", Table1[[#This Row],[price]]*$L$3, IF(E27153="Massachusetts", Table1[[#This Row],[price]]*$L$2, 1))</f>
        <v>565000</v>
      </c>
    </row>
    <row r="27154" spans="1:9" x14ac:dyDescent="0.25">
      <c r="A27154" s="2">
        <v>43353</v>
      </c>
      <c r="B27154" s="1">
        <f t="shared" si="848"/>
        <v>2018</v>
      </c>
      <c r="C27154" s="1">
        <f t="shared" si="849"/>
        <v>3</v>
      </c>
      <c r="D27154">
        <v>2905</v>
      </c>
      <c r="E27154" t="s">
        <v>36</v>
      </c>
      <c r="F27154" s="4">
        <v>590000</v>
      </c>
      <c r="G27154" t="s">
        <v>5</v>
      </c>
      <c r="H27154">
        <v>3</v>
      </c>
      <c r="I27154" s="4">
        <f>IF(E27154="Rhode Island", Table1[[#This Row],[price]]*$L$3, IF(E27154="Massachusetts", Table1[[#This Row],[price]]*$L$2, 1))</f>
        <v>590000</v>
      </c>
    </row>
    <row r="27155" spans="1:9" x14ac:dyDescent="0.25">
      <c r="A27155" s="2">
        <v>43353</v>
      </c>
      <c r="B27155" s="1">
        <f t="shared" si="848"/>
        <v>2018</v>
      </c>
      <c r="C27155" s="1">
        <f t="shared" si="849"/>
        <v>3</v>
      </c>
      <c r="D27155">
        <v>2604</v>
      </c>
      <c r="E27155" t="s">
        <v>37</v>
      </c>
      <c r="F27155" s="4">
        <v>660000</v>
      </c>
      <c r="G27155" t="s">
        <v>5</v>
      </c>
      <c r="H27155">
        <v>2</v>
      </c>
      <c r="I27155" s="4">
        <f>IF(E27155="Rhode Island", Table1[[#This Row],[price]]*$L$3, IF(E27155="Massachusetts", Table1[[#This Row],[price]]*$L$2, 1))</f>
        <v>660000</v>
      </c>
    </row>
    <row r="27156" spans="1:9" x14ac:dyDescent="0.25">
      <c r="A27156" s="2">
        <v>43353</v>
      </c>
      <c r="B27156" s="1">
        <f t="shared" si="848"/>
        <v>2018</v>
      </c>
      <c r="C27156" s="1">
        <f t="shared" si="849"/>
        <v>3</v>
      </c>
      <c r="D27156">
        <v>2902</v>
      </c>
      <c r="E27156" t="s">
        <v>36</v>
      </c>
      <c r="F27156" s="4">
        <v>754000</v>
      </c>
      <c r="G27156" t="s">
        <v>5</v>
      </c>
      <c r="H27156">
        <v>4</v>
      </c>
      <c r="I27156" s="4">
        <f>IF(E27156="Rhode Island", Table1[[#This Row],[price]]*$L$3, IF(E27156="Massachusetts", Table1[[#This Row],[price]]*$L$2, 1))</f>
        <v>754000</v>
      </c>
    </row>
    <row r="27157" spans="1:9" x14ac:dyDescent="0.25">
      <c r="A27157" s="2">
        <v>43353</v>
      </c>
      <c r="B27157" s="1">
        <f t="shared" si="848"/>
        <v>2018</v>
      </c>
      <c r="C27157" s="1">
        <f t="shared" si="849"/>
        <v>3</v>
      </c>
      <c r="D27157">
        <v>2914</v>
      </c>
      <c r="E27157" t="s">
        <v>36</v>
      </c>
      <c r="F27157" s="4">
        <v>802000</v>
      </c>
      <c r="G27157" t="s">
        <v>5</v>
      </c>
      <c r="H27157">
        <v>4</v>
      </c>
      <c r="I27157" s="4">
        <f>IF(E27157="Rhode Island", Table1[[#This Row],[price]]*$L$3, IF(E27157="Massachusetts", Table1[[#This Row],[price]]*$L$2, 1))</f>
        <v>802000</v>
      </c>
    </row>
    <row r="27158" spans="1:9" x14ac:dyDescent="0.25">
      <c r="A27158" s="2">
        <v>43353</v>
      </c>
      <c r="B27158" s="1">
        <f t="shared" si="848"/>
        <v>2018</v>
      </c>
      <c r="C27158" s="1">
        <f t="shared" si="849"/>
        <v>3</v>
      </c>
      <c r="D27158">
        <v>2904</v>
      </c>
      <c r="E27158" t="s">
        <v>36</v>
      </c>
      <c r="F27158" s="4">
        <v>851000</v>
      </c>
      <c r="G27158" t="s">
        <v>5</v>
      </c>
      <c r="H27158">
        <v>5</v>
      </c>
      <c r="I27158" s="4">
        <f>IF(E27158="Rhode Island", Table1[[#This Row],[price]]*$L$3, IF(E27158="Massachusetts", Table1[[#This Row],[price]]*$L$2, 1))</f>
        <v>851000</v>
      </c>
    </row>
    <row r="27159" spans="1:9" x14ac:dyDescent="0.25">
      <c r="A27159" s="2">
        <v>43353</v>
      </c>
      <c r="B27159" s="1">
        <f t="shared" si="848"/>
        <v>2018</v>
      </c>
      <c r="C27159" s="1">
        <f t="shared" si="849"/>
        <v>3</v>
      </c>
      <c r="D27159">
        <v>2602</v>
      </c>
      <c r="E27159" t="s">
        <v>37</v>
      </c>
      <c r="F27159" s="4">
        <v>900000</v>
      </c>
      <c r="G27159" t="s">
        <v>5</v>
      </c>
      <c r="H27159">
        <v>3</v>
      </c>
      <c r="I27159" s="4">
        <f>IF(E27159="Rhode Island", Table1[[#This Row],[price]]*$L$3, IF(E27159="Massachusetts", Table1[[#This Row],[price]]*$L$2, 1))</f>
        <v>900000</v>
      </c>
    </row>
    <row r="27160" spans="1:9" x14ac:dyDescent="0.25">
      <c r="A27160" s="2">
        <v>43353</v>
      </c>
      <c r="B27160" s="1">
        <f t="shared" si="848"/>
        <v>2018</v>
      </c>
      <c r="C27160" s="1">
        <f t="shared" si="849"/>
        <v>3</v>
      </c>
      <c r="D27160">
        <v>2913</v>
      </c>
      <c r="E27160" t="s">
        <v>36</v>
      </c>
      <c r="F27160" s="4">
        <v>272000</v>
      </c>
      <c r="G27160" t="s">
        <v>6</v>
      </c>
      <c r="H27160">
        <v>1</v>
      </c>
      <c r="I27160" s="4">
        <f>IF(E27160="Rhode Island", Table1[[#This Row],[price]]*$L$3, IF(E27160="Massachusetts", Table1[[#This Row],[price]]*$L$2, 1))</f>
        <v>272000</v>
      </c>
    </row>
    <row r="27161" spans="1:9" x14ac:dyDescent="0.25">
      <c r="A27161" s="2">
        <v>43353</v>
      </c>
      <c r="B27161" s="1">
        <f t="shared" si="848"/>
        <v>2018</v>
      </c>
      <c r="C27161" s="1">
        <f t="shared" si="849"/>
        <v>3</v>
      </c>
      <c r="D27161">
        <v>2604</v>
      </c>
      <c r="E27161" t="s">
        <v>37</v>
      </c>
      <c r="F27161" s="4">
        <v>400000</v>
      </c>
      <c r="G27161" t="s">
        <v>6</v>
      </c>
      <c r="H27161">
        <v>2</v>
      </c>
      <c r="I27161" s="4">
        <f>IF(E27161="Rhode Island", Table1[[#This Row],[price]]*$L$3, IF(E27161="Massachusetts", Table1[[#This Row],[price]]*$L$2, 1))</f>
        <v>400000</v>
      </c>
    </row>
    <row r="27162" spans="1:9" x14ac:dyDescent="0.25">
      <c r="A27162" s="2">
        <v>43353</v>
      </c>
      <c r="B27162" s="1">
        <f t="shared" si="848"/>
        <v>2018</v>
      </c>
      <c r="C27162" s="1">
        <f t="shared" si="849"/>
        <v>3</v>
      </c>
      <c r="D27162">
        <v>2900</v>
      </c>
      <c r="E27162" t="s">
        <v>37</v>
      </c>
      <c r="F27162" s="4">
        <v>405000</v>
      </c>
      <c r="G27162" t="s">
        <v>6</v>
      </c>
      <c r="H27162">
        <v>2</v>
      </c>
      <c r="I27162" s="4">
        <f>IF(E27162="Rhode Island", Table1[[#This Row],[price]]*$L$3, IF(E27162="Massachusetts", Table1[[#This Row],[price]]*$L$2, 1))</f>
        <v>405000</v>
      </c>
    </row>
    <row r="27163" spans="1:9" x14ac:dyDescent="0.25">
      <c r="A27163" s="2">
        <v>43353</v>
      </c>
      <c r="B27163" s="1">
        <f t="shared" si="848"/>
        <v>2018</v>
      </c>
      <c r="C27163" s="1">
        <f t="shared" si="849"/>
        <v>3</v>
      </c>
      <c r="D27163">
        <v>2612</v>
      </c>
      <c r="E27163" t="s">
        <v>37</v>
      </c>
      <c r="F27163" s="4">
        <v>555000</v>
      </c>
      <c r="G27163" t="s">
        <v>6</v>
      </c>
      <c r="H27163">
        <v>2</v>
      </c>
      <c r="I27163" s="4">
        <f>IF(E27163="Rhode Island", Table1[[#This Row],[price]]*$L$3, IF(E27163="Massachusetts", Table1[[#This Row],[price]]*$L$2, 1))</f>
        <v>555000</v>
      </c>
    </row>
    <row r="27164" spans="1:9" x14ac:dyDescent="0.25">
      <c r="A27164" s="2">
        <v>43353</v>
      </c>
      <c r="B27164" s="1">
        <f t="shared" si="848"/>
        <v>2018</v>
      </c>
      <c r="C27164" s="1">
        <f t="shared" si="849"/>
        <v>3</v>
      </c>
      <c r="D27164">
        <v>2604</v>
      </c>
      <c r="E27164" t="s">
        <v>37</v>
      </c>
      <c r="F27164" s="4">
        <v>595000</v>
      </c>
      <c r="G27164" t="s">
        <v>6</v>
      </c>
      <c r="H27164">
        <v>2</v>
      </c>
      <c r="I27164" s="4">
        <f>IF(E27164="Rhode Island", Table1[[#This Row],[price]]*$L$3, IF(E27164="Massachusetts", Table1[[#This Row],[price]]*$L$2, 1))</f>
        <v>595000</v>
      </c>
    </row>
    <row r="27165" spans="1:9" x14ac:dyDescent="0.25">
      <c r="A27165" s="2">
        <v>43354</v>
      </c>
      <c r="B27165" s="1">
        <f t="shared" si="848"/>
        <v>2018</v>
      </c>
      <c r="C27165" s="1">
        <f t="shared" si="849"/>
        <v>3</v>
      </c>
      <c r="D27165">
        <v>2611</v>
      </c>
      <c r="E27165" t="s">
        <v>37</v>
      </c>
      <c r="F27165" s="4">
        <v>472000</v>
      </c>
      <c r="G27165" t="s">
        <v>5</v>
      </c>
      <c r="H27165">
        <v>4</v>
      </c>
      <c r="I27165" s="4">
        <f>IF(E27165="Rhode Island", Table1[[#This Row],[price]]*$L$3, IF(E27165="Massachusetts", Table1[[#This Row],[price]]*$L$2, 1))</f>
        <v>472000</v>
      </c>
    </row>
    <row r="27166" spans="1:9" x14ac:dyDescent="0.25">
      <c r="A27166" s="2">
        <v>43354</v>
      </c>
      <c r="B27166" s="1">
        <f t="shared" si="848"/>
        <v>2018</v>
      </c>
      <c r="C27166" s="1">
        <f t="shared" si="849"/>
        <v>3</v>
      </c>
      <c r="D27166">
        <v>2615</v>
      </c>
      <c r="E27166" t="s">
        <v>37</v>
      </c>
      <c r="F27166" s="4">
        <v>535000</v>
      </c>
      <c r="G27166" t="s">
        <v>5</v>
      </c>
      <c r="H27166">
        <v>3</v>
      </c>
      <c r="I27166" s="4">
        <f>IF(E27166="Rhode Island", Table1[[#This Row],[price]]*$L$3, IF(E27166="Massachusetts", Table1[[#This Row],[price]]*$L$2, 1))</f>
        <v>535000</v>
      </c>
    </row>
    <row r="27167" spans="1:9" x14ac:dyDescent="0.25">
      <c r="A27167" s="2">
        <v>43354</v>
      </c>
      <c r="B27167" s="1">
        <f t="shared" si="848"/>
        <v>2018</v>
      </c>
      <c r="C27167" s="1">
        <f t="shared" si="849"/>
        <v>3</v>
      </c>
      <c r="D27167">
        <v>2913</v>
      </c>
      <c r="E27167" t="s">
        <v>36</v>
      </c>
      <c r="F27167" s="4">
        <v>535000</v>
      </c>
      <c r="G27167" t="s">
        <v>5</v>
      </c>
      <c r="H27167">
        <v>3</v>
      </c>
      <c r="I27167" s="4">
        <f>IF(E27167="Rhode Island", Table1[[#This Row],[price]]*$L$3, IF(E27167="Massachusetts", Table1[[#This Row],[price]]*$L$2, 1))</f>
        <v>535000</v>
      </c>
    </row>
    <row r="27168" spans="1:9" x14ac:dyDescent="0.25">
      <c r="A27168" s="2">
        <v>43354</v>
      </c>
      <c r="B27168" s="1">
        <f t="shared" si="848"/>
        <v>2018</v>
      </c>
      <c r="C27168" s="1">
        <f t="shared" si="849"/>
        <v>3</v>
      </c>
      <c r="D27168">
        <v>2906</v>
      </c>
      <c r="E27168" t="s">
        <v>36</v>
      </c>
      <c r="F27168" s="4">
        <v>550000</v>
      </c>
      <c r="G27168" t="s">
        <v>5</v>
      </c>
      <c r="H27168">
        <v>3</v>
      </c>
      <c r="I27168" s="4">
        <f>IF(E27168="Rhode Island", Table1[[#This Row],[price]]*$L$3, IF(E27168="Massachusetts", Table1[[#This Row],[price]]*$L$2, 1))</f>
        <v>550000</v>
      </c>
    </row>
    <row r="27169" spans="1:9" x14ac:dyDescent="0.25">
      <c r="A27169" s="2">
        <v>43354</v>
      </c>
      <c r="B27169" s="1">
        <f t="shared" si="848"/>
        <v>2018</v>
      </c>
      <c r="C27169" s="1">
        <f t="shared" si="849"/>
        <v>3</v>
      </c>
      <c r="D27169">
        <v>2905</v>
      </c>
      <c r="E27169" t="s">
        <v>36</v>
      </c>
      <c r="F27169" s="4">
        <v>575000</v>
      </c>
      <c r="G27169" t="s">
        <v>5</v>
      </c>
      <c r="H27169">
        <v>3</v>
      </c>
      <c r="I27169" s="4">
        <f>IF(E27169="Rhode Island", Table1[[#This Row],[price]]*$L$3, IF(E27169="Massachusetts", Table1[[#This Row],[price]]*$L$2, 1))</f>
        <v>575000</v>
      </c>
    </row>
    <row r="27170" spans="1:9" x14ac:dyDescent="0.25">
      <c r="A27170" s="2">
        <v>43354</v>
      </c>
      <c r="B27170" s="1">
        <f t="shared" si="848"/>
        <v>2018</v>
      </c>
      <c r="C27170" s="1">
        <f t="shared" si="849"/>
        <v>3</v>
      </c>
      <c r="D27170">
        <v>2615</v>
      </c>
      <c r="E27170" t="s">
        <v>37</v>
      </c>
      <c r="F27170" s="4">
        <v>575000</v>
      </c>
      <c r="G27170" t="s">
        <v>5</v>
      </c>
      <c r="H27170">
        <v>3</v>
      </c>
      <c r="I27170" s="4">
        <f>IF(E27170="Rhode Island", Table1[[#This Row],[price]]*$L$3, IF(E27170="Massachusetts", Table1[[#This Row],[price]]*$L$2, 1))</f>
        <v>575000</v>
      </c>
    </row>
    <row r="27171" spans="1:9" x14ac:dyDescent="0.25">
      <c r="A27171" s="2">
        <v>43354</v>
      </c>
      <c r="B27171" s="1">
        <f t="shared" si="848"/>
        <v>2018</v>
      </c>
      <c r="C27171" s="1">
        <f t="shared" si="849"/>
        <v>3</v>
      </c>
      <c r="D27171">
        <v>2906</v>
      </c>
      <c r="E27171" t="s">
        <v>36</v>
      </c>
      <c r="F27171" s="4">
        <v>606000</v>
      </c>
      <c r="G27171" t="s">
        <v>5</v>
      </c>
      <c r="H27171">
        <v>3</v>
      </c>
      <c r="I27171" s="4">
        <f>IF(E27171="Rhode Island", Table1[[#This Row],[price]]*$L$3, IF(E27171="Massachusetts", Table1[[#This Row],[price]]*$L$2, 1))</f>
        <v>606000</v>
      </c>
    </row>
    <row r="27172" spans="1:9" x14ac:dyDescent="0.25">
      <c r="A27172" s="2">
        <v>43354</v>
      </c>
      <c r="B27172" s="1">
        <f t="shared" si="848"/>
        <v>2018</v>
      </c>
      <c r="C27172" s="1">
        <f t="shared" si="849"/>
        <v>3</v>
      </c>
      <c r="D27172">
        <v>2914</v>
      </c>
      <c r="E27172" t="s">
        <v>36</v>
      </c>
      <c r="F27172" s="4">
        <v>665000</v>
      </c>
      <c r="G27172" t="s">
        <v>5</v>
      </c>
      <c r="H27172">
        <v>4</v>
      </c>
      <c r="I27172" s="4">
        <f>IF(E27172="Rhode Island", Table1[[#This Row],[price]]*$L$3, IF(E27172="Massachusetts", Table1[[#This Row],[price]]*$L$2, 1))</f>
        <v>665000</v>
      </c>
    </row>
    <row r="27173" spans="1:9" x14ac:dyDescent="0.25">
      <c r="A27173" s="2">
        <v>43354</v>
      </c>
      <c r="B27173" s="1">
        <f t="shared" si="848"/>
        <v>2018</v>
      </c>
      <c r="C27173" s="1">
        <f t="shared" si="849"/>
        <v>3</v>
      </c>
      <c r="D27173">
        <v>2914</v>
      </c>
      <c r="E27173" t="s">
        <v>36</v>
      </c>
      <c r="F27173" s="4">
        <v>775000</v>
      </c>
      <c r="G27173" t="s">
        <v>5</v>
      </c>
      <c r="H27173">
        <v>4</v>
      </c>
      <c r="I27173" s="4">
        <f>IF(E27173="Rhode Island", Table1[[#This Row],[price]]*$L$3, IF(E27173="Massachusetts", Table1[[#This Row],[price]]*$L$2, 1))</f>
        <v>775000</v>
      </c>
    </row>
    <row r="27174" spans="1:9" x14ac:dyDescent="0.25">
      <c r="A27174" s="2">
        <v>43354</v>
      </c>
      <c r="B27174" s="1">
        <f t="shared" si="848"/>
        <v>2018</v>
      </c>
      <c r="C27174" s="1">
        <f t="shared" si="849"/>
        <v>3</v>
      </c>
      <c r="D27174">
        <v>2617</v>
      </c>
      <c r="E27174" t="s">
        <v>37</v>
      </c>
      <c r="F27174" s="4">
        <v>275000</v>
      </c>
      <c r="G27174" t="s">
        <v>6</v>
      </c>
      <c r="H27174">
        <v>2</v>
      </c>
      <c r="I27174" s="4">
        <f>IF(E27174="Rhode Island", Table1[[#This Row],[price]]*$L$3, IF(E27174="Massachusetts", Table1[[#This Row],[price]]*$L$2, 1))</f>
        <v>275000</v>
      </c>
    </row>
    <row r="27175" spans="1:9" x14ac:dyDescent="0.25">
      <c r="A27175" s="2">
        <v>43354</v>
      </c>
      <c r="B27175" s="1">
        <f t="shared" si="848"/>
        <v>2018</v>
      </c>
      <c r="C27175" s="1">
        <f t="shared" si="849"/>
        <v>3</v>
      </c>
      <c r="D27175">
        <v>2913</v>
      </c>
      <c r="E27175" t="s">
        <v>36</v>
      </c>
      <c r="F27175" s="4">
        <v>277000</v>
      </c>
      <c r="G27175" t="s">
        <v>6</v>
      </c>
      <c r="H27175">
        <v>1</v>
      </c>
      <c r="I27175" s="4">
        <f>IF(E27175="Rhode Island", Table1[[#This Row],[price]]*$L$3, IF(E27175="Massachusetts", Table1[[#This Row],[price]]*$L$2, 1))</f>
        <v>277000</v>
      </c>
    </row>
    <row r="27176" spans="1:9" x14ac:dyDescent="0.25">
      <c r="A27176" s="2">
        <v>43354</v>
      </c>
      <c r="B27176" s="1">
        <f t="shared" si="848"/>
        <v>2018</v>
      </c>
      <c r="C27176" s="1">
        <f t="shared" si="849"/>
        <v>3</v>
      </c>
      <c r="D27176">
        <v>2602</v>
      </c>
      <c r="E27176" t="s">
        <v>37</v>
      </c>
      <c r="F27176" s="4">
        <v>335000</v>
      </c>
      <c r="G27176" t="s">
        <v>6</v>
      </c>
      <c r="H27176">
        <v>1</v>
      </c>
      <c r="I27176" s="4">
        <f>IF(E27176="Rhode Island", Table1[[#This Row],[price]]*$L$3, IF(E27176="Massachusetts", Table1[[#This Row],[price]]*$L$2, 1))</f>
        <v>335000</v>
      </c>
    </row>
    <row r="27177" spans="1:9" x14ac:dyDescent="0.25">
      <c r="A27177" s="2">
        <v>43354</v>
      </c>
      <c r="B27177" s="1">
        <f t="shared" si="848"/>
        <v>2018</v>
      </c>
      <c r="C27177" s="1">
        <f t="shared" si="849"/>
        <v>3</v>
      </c>
      <c r="D27177">
        <v>2612</v>
      </c>
      <c r="E27177" t="s">
        <v>37</v>
      </c>
      <c r="F27177" s="4">
        <v>350000</v>
      </c>
      <c r="G27177" t="s">
        <v>6</v>
      </c>
      <c r="H27177">
        <v>1</v>
      </c>
      <c r="I27177" s="4">
        <f>IF(E27177="Rhode Island", Table1[[#This Row],[price]]*$L$3, IF(E27177="Massachusetts", Table1[[#This Row],[price]]*$L$2, 1))</f>
        <v>350000</v>
      </c>
    </row>
    <row r="27178" spans="1:9" x14ac:dyDescent="0.25">
      <c r="A27178" s="2">
        <v>43354</v>
      </c>
      <c r="B27178" s="1">
        <f t="shared" si="848"/>
        <v>2018</v>
      </c>
      <c r="C27178" s="1">
        <f t="shared" si="849"/>
        <v>3</v>
      </c>
      <c r="D27178">
        <v>2617</v>
      </c>
      <c r="E27178" t="s">
        <v>37</v>
      </c>
      <c r="F27178" s="4">
        <v>456600</v>
      </c>
      <c r="G27178" t="s">
        <v>6</v>
      </c>
      <c r="H27178">
        <v>3</v>
      </c>
      <c r="I27178" s="4">
        <f>IF(E27178="Rhode Island", Table1[[#This Row],[price]]*$L$3, IF(E27178="Massachusetts", Table1[[#This Row],[price]]*$L$2, 1))</f>
        <v>456600</v>
      </c>
    </row>
    <row r="27179" spans="1:9" x14ac:dyDescent="0.25">
      <c r="A27179" s="2">
        <v>43354</v>
      </c>
      <c r="B27179" s="1">
        <f t="shared" si="848"/>
        <v>2018</v>
      </c>
      <c r="C27179" s="1">
        <f t="shared" si="849"/>
        <v>3</v>
      </c>
      <c r="D27179">
        <v>2600</v>
      </c>
      <c r="E27179" t="s">
        <v>37</v>
      </c>
      <c r="F27179" s="4">
        <v>735000</v>
      </c>
      <c r="G27179" t="s">
        <v>6</v>
      </c>
      <c r="H27179">
        <v>3</v>
      </c>
      <c r="I27179" s="4">
        <f>IF(E27179="Rhode Island", Table1[[#This Row],[price]]*$L$3, IF(E27179="Massachusetts", Table1[[#This Row],[price]]*$L$2, 1))</f>
        <v>735000</v>
      </c>
    </row>
    <row r="27180" spans="1:9" x14ac:dyDescent="0.25">
      <c r="A27180" s="2">
        <v>43355</v>
      </c>
      <c r="B27180" s="1">
        <f t="shared" si="848"/>
        <v>2018</v>
      </c>
      <c r="C27180" s="1">
        <f t="shared" si="849"/>
        <v>3</v>
      </c>
      <c r="D27180">
        <v>2615</v>
      </c>
      <c r="E27180" t="s">
        <v>37</v>
      </c>
      <c r="F27180" s="4">
        <v>432000</v>
      </c>
      <c r="G27180" t="s">
        <v>5</v>
      </c>
      <c r="H27180">
        <v>3</v>
      </c>
      <c r="I27180" s="4">
        <f>IF(E27180="Rhode Island", Table1[[#This Row],[price]]*$L$3, IF(E27180="Massachusetts", Table1[[#This Row],[price]]*$L$2, 1))</f>
        <v>432000</v>
      </c>
    </row>
    <row r="27181" spans="1:9" x14ac:dyDescent="0.25">
      <c r="A27181" s="2">
        <v>43355</v>
      </c>
      <c r="B27181" s="1">
        <f t="shared" si="848"/>
        <v>2018</v>
      </c>
      <c r="C27181" s="1">
        <f t="shared" si="849"/>
        <v>3</v>
      </c>
      <c r="D27181">
        <v>2913</v>
      </c>
      <c r="E27181" t="s">
        <v>36</v>
      </c>
      <c r="F27181" s="4">
        <v>482000</v>
      </c>
      <c r="G27181" t="s">
        <v>5</v>
      </c>
      <c r="H27181">
        <v>3</v>
      </c>
      <c r="I27181" s="4">
        <f>IF(E27181="Rhode Island", Table1[[#This Row],[price]]*$L$3, IF(E27181="Massachusetts", Table1[[#This Row],[price]]*$L$2, 1))</f>
        <v>482000</v>
      </c>
    </row>
    <row r="27182" spans="1:9" x14ac:dyDescent="0.25">
      <c r="A27182" s="2">
        <v>43355</v>
      </c>
      <c r="B27182" s="1">
        <f t="shared" si="848"/>
        <v>2018</v>
      </c>
      <c r="C27182" s="1">
        <f t="shared" si="849"/>
        <v>3</v>
      </c>
      <c r="D27182">
        <v>2903</v>
      </c>
      <c r="E27182" t="s">
        <v>36</v>
      </c>
      <c r="F27182" s="4">
        <v>530000</v>
      </c>
      <c r="G27182" t="s">
        <v>5</v>
      </c>
      <c r="H27182">
        <v>3</v>
      </c>
      <c r="I27182" s="4">
        <f>IF(E27182="Rhode Island", Table1[[#This Row],[price]]*$L$3, IF(E27182="Massachusetts", Table1[[#This Row],[price]]*$L$2, 1))</f>
        <v>530000</v>
      </c>
    </row>
    <row r="27183" spans="1:9" x14ac:dyDescent="0.25">
      <c r="A27183" s="2">
        <v>43355</v>
      </c>
      <c r="B27183" s="1">
        <f t="shared" si="848"/>
        <v>2018</v>
      </c>
      <c r="C27183" s="1">
        <f t="shared" si="849"/>
        <v>3</v>
      </c>
      <c r="D27183">
        <v>2906</v>
      </c>
      <c r="E27183" t="s">
        <v>36</v>
      </c>
      <c r="F27183" s="4">
        <v>546000</v>
      </c>
      <c r="G27183" t="s">
        <v>5</v>
      </c>
      <c r="H27183">
        <v>3</v>
      </c>
      <c r="I27183" s="4">
        <f>IF(E27183="Rhode Island", Table1[[#This Row],[price]]*$L$3, IF(E27183="Massachusetts", Table1[[#This Row],[price]]*$L$2, 1))</f>
        <v>546000</v>
      </c>
    </row>
    <row r="27184" spans="1:9" x14ac:dyDescent="0.25">
      <c r="A27184" s="2">
        <v>43355</v>
      </c>
      <c r="B27184" s="1">
        <f t="shared" si="848"/>
        <v>2018</v>
      </c>
      <c r="C27184" s="1">
        <f t="shared" si="849"/>
        <v>3</v>
      </c>
      <c r="D27184">
        <v>2615</v>
      </c>
      <c r="E27184" t="s">
        <v>37</v>
      </c>
      <c r="F27184" s="4">
        <v>550000</v>
      </c>
      <c r="G27184" t="s">
        <v>5</v>
      </c>
      <c r="H27184">
        <v>3</v>
      </c>
      <c r="I27184" s="4">
        <f>IF(E27184="Rhode Island", Table1[[#This Row],[price]]*$L$3, IF(E27184="Massachusetts", Table1[[#This Row],[price]]*$L$2, 1))</f>
        <v>550000</v>
      </c>
    </row>
    <row r="27185" spans="1:9" x14ac:dyDescent="0.25">
      <c r="A27185" s="2">
        <v>43355</v>
      </c>
      <c r="B27185" s="1">
        <f t="shared" si="848"/>
        <v>2018</v>
      </c>
      <c r="C27185" s="1">
        <f t="shared" si="849"/>
        <v>3</v>
      </c>
      <c r="D27185">
        <v>2611</v>
      </c>
      <c r="E27185" t="s">
        <v>37</v>
      </c>
      <c r="F27185" s="4">
        <v>745900</v>
      </c>
      <c r="G27185" t="s">
        <v>5</v>
      </c>
      <c r="H27185">
        <v>4</v>
      </c>
      <c r="I27185" s="4">
        <f>IF(E27185="Rhode Island", Table1[[#This Row],[price]]*$L$3, IF(E27185="Massachusetts", Table1[[#This Row],[price]]*$L$2, 1))</f>
        <v>745900</v>
      </c>
    </row>
    <row r="27186" spans="1:9" x14ac:dyDescent="0.25">
      <c r="A27186" s="2">
        <v>43355</v>
      </c>
      <c r="B27186" s="1">
        <f t="shared" si="848"/>
        <v>2018</v>
      </c>
      <c r="C27186" s="1">
        <f t="shared" si="849"/>
        <v>3</v>
      </c>
      <c r="D27186">
        <v>2912</v>
      </c>
      <c r="E27186" t="s">
        <v>36</v>
      </c>
      <c r="F27186" s="4">
        <v>789500</v>
      </c>
      <c r="G27186" t="s">
        <v>5</v>
      </c>
      <c r="H27186">
        <v>4</v>
      </c>
      <c r="I27186" s="4">
        <f>IF(E27186="Rhode Island", Table1[[#This Row],[price]]*$L$3, IF(E27186="Massachusetts", Table1[[#This Row],[price]]*$L$2, 1))</f>
        <v>789500</v>
      </c>
    </row>
    <row r="27187" spans="1:9" x14ac:dyDescent="0.25">
      <c r="A27187" s="2">
        <v>43355</v>
      </c>
      <c r="B27187" s="1">
        <f t="shared" si="848"/>
        <v>2018</v>
      </c>
      <c r="C27187" s="1">
        <f t="shared" si="849"/>
        <v>3</v>
      </c>
      <c r="D27187">
        <v>2606</v>
      </c>
      <c r="E27187" t="s">
        <v>37</v>
      </c>
      <c r="F27187" s="4">
        <v>337000</v>
      </c>
      <c r="G27187" t="s">
        <v>6</v>
      </c>
      <c r="H27187">
        <v>1</v>
      </c>
      <c r="I27187" s="4">
        <f>IF(E27187="Rhode Island", Table1[[#This Row],[price]]*$L$3, IF(E27187="Massachusetts", Table1[[#This Row],[price]]*$L$2, 1))</f>
        <v>337000</v>
      </c>
    </row>
    <row r="27188" spans="1:9" x14ac:dyDescent="0.25">
      <c r="A27188" s="2">
        <v>43356</v>
      </c>
      <c r="B27188" s="1">
        <f t="shared" si="848"/>
        <v>2018</v>
      </c>
      <c r="C27188" s="1">
        <f t="shared" si="849"/>
        <v>3</v>
      </c>
      <c r="D27188">
        <v>2914</v>
      </c>
      <c r="E27188" t="s">
        <v>36</v>
      </c>
      <c r="F27188" s="4">
        <v>500000</v>
      </c>
      <c r="G27188" t="s">
        <v>5</v>
      </c>
      <c r="H27188">
        <v>3</v>
      </c>
      <c r="I27188" s="4">
        <f>IF(E27188="Rhode Island", Table1[[#This Row],[price]]*$L$3, IF(E27188="Massachusetts", Table1[[#This Row],[price]]*$L$2, 1))</f>
        <v>500000</v>
      </c>
    </row>
    <row r="27189" spans="1:9" x14ac:dyDescent="0.25">
      <c r="A27189" s="2">
        <v>43356</v>
      </c>
      <c r="B27189" s="1">
        <f t="shared" si="848"/>
        <v>2018</v>
      </c>
      <c r="C27189" s="1">
        <f t="shared" si="849"/>
        <v>3</v>
      </c>
      <c r="D27189">
        <v>2617</v>
      </c>
      <c r="E27189" t="s">
        <v>37</v>
      </c>
      <c r="F27189" s="4">
        <v>545000</v>
      </c>
      <c r="G27189" t="s">
        <v>5</v>
      </c>
      <c r="H27189">
        <v>3</v>
      </c>
      <c r="I27189" s="4">
        <f>IF(E27189="Rhode Island", Table1[[#This Row],[price]]*$L$3, IF(E27189="Massachusetts", Table1[[#This Row],[price]]*$L$2, 1))</f>
        <v>545000</v>
      </c>
    </row>
    <row r="27190" spans="1:9" x14ac:dyDescent="0.25">
      <c r="A27190" s="2">
        <v>43356</v>
      </c>
      <c r="B27190" s="1">
        <f t="shared" si="848"/>
        <v>2018</v>
      </c>
      <c r="C27190" s="1">
        <f t="shared" si="849"/>
        <v>3</v>
      </c>
      <c r="D27190">
        <v>2903</v>
      </c>
      <c r="E27190" t="s">
        <v>36</v>
      </c>
      <c r="F27190" s="4">
        <v>570000</v>
      </c>
      <c r="G27190" t="s">
        <v>5</v>
      </c>
      <c r="H27190">
        <v>3</v>
      </c>
      <c r="I27190" s="4">
        <f>IF(E27190="Rhode Island", Table1[[#This Row],[price]]*$L$3, IF(E27190="Massachusetts", Table1[[#This Row],[price]]*$L$2, 1))</f>
        <v>570000</v>
      </c>
    </row>
    <row r="27191" spans="1:9" x14ac:dyDescent="0.25">
      <c r="A27191" s="2">
        <v>43356</v>
      </c>
      <c r="B27191" s="1">
        <f t="shared" si="848"/>
        <v>2018</v>
      </c>
      <c r="C27191" s="1">
        <f t="shared" si="849"/>
        <v>3</v>
      </c>
      <c r="D27191">
        <v>2905</v>
      </c>
      <c r="E27191" t="s">
        <v>36</v>
      </c>
      <c r="F27191" s="4">
        <v>570000</v>
      </c>
      <c r="G27191" t="s">
        <v>5</v>
      </c>
      <c r="H27191">
        <v>4</v>
      </c>
      <c r="I27191" s="4">
        <f>IF(E27191="Rhode Island", Table1[[#This Row],[price]]*$L$3, IF(E27191="Massachusetts", Table1[[#This Row],[price]]*$L$2, 1))</f>
        <v>570000</v>
      </c>
    </row>
    <row r="27192" spans="1:9" x14ac:dyDescent="0.25">
      <c r="A27192" s="2">
        <v>43356</v>
      </c>
      <c r="B27192" s="1">
        <f t="shared" si="848"/>
        <v>2018</v>
      </c>
      <c r="C27192" s="1">
        <f t="shared" si="849"/>
        <v>3</v>
      </c>
      <c r="D27192">
        <v>2906</v>
      </c>
      <c r="E27192" t="s">
        <v>36</v>
      </c>
      <c r="F27192" s="4">
        <v>672450</v>
      </c>
      <c r="G27192" t="s">
        <v>5</v>
      </c>
      <c r="H27192">
        <v>4</v>
      </c>
      <c r="I27192" s="4">
        <f>IF(E27192="Rhode Island", Table1[[#This Row],[price]]*$L$3, IF(E27192="Massachusetts", Table1[[#This Row],[price]]*$L$2, 1))</f>
        <v>672450</v>
      </c>
    </row>
    <row r="27193" spans="1:9" x14ac:dyDescent="0.25">
      <c r="A27193" s="2">
        <v>43356</v>
      </c>
      <c r="B27193" s="1">
        <f t="shared" si="848"/>
        <v>2018</v>
      </c>
      <c r="C27193" s="1">
        <f t="shared" si="849"/>
        <v>3</v>
      </c>
      <c r="D27193">
        <v>2913</v>
      </c>
      <c r="E27193" t="s">
        <v>36</v>
      </c>
      <c r="F27193" s="4">
        <v>690000</v>
      </c>
      <c r="G27193" t="s">
        <v>5</v>
      </c>
      <c r="H27193">
        <v>3</v>
      </c>
      <c r="I27193" s="4">
        <f>IF(E27193="Rhode Island", Table1[[#This Row],[price]]*$L$3, IF(E27193="Massachusetts", Table1[[#This Row],[price]]*$L$2, 1))</f>
        <v>690000</v>
      </c>
    </row>
    <row r="27194" spans="1:9" x14ac:dyDescent="0.25">
      <c r="A27194" s="2">
        <v>43356</v>
      </c>
      <c r="B27194" s="1">
        <f t="shared" si="848"/>
        <v>2018</v>
      </c>
      <c r="C27194" s="1">
        <f t="shared" si="849"/>
        <v>3</v>
      </c>
      <c r="D27194">
        <v>2905</v>
      </c>
      <c r="E27194" t="s">
        <v>36</v>
      </c>
      <c r="F27194" s="4">
        <v>700000</v>
      </c>
      <c r="G27194" t="s">
        <v>5</v>
      </c>
      <c r="H27194">
        <v>4</v>
      </c>
      <c r="I27194" s="4">
        <f>IF(E27194="Rhode Island", Table1[[#This Row],[price]]*$L$3, IF(E27194="Massachusetts", Table1[[#This Row],[price]]*$L$2, 1))</f>
        <v>700000</v>
      </c>
    </row>
    <row r="27195" spans="1:9" x14ac:dyDescent="0.25">
      <c r="A27195" s="2">
        <v>43356</v>
      </c>
      <c r="B27195" s="1">
        <f t="shared" si="848"/>
        <v>2018</v>
      </c>
      <c r="C27195" s="1">
        <f t="shared" si="849"/>
        <v>3</v>
      </c>
      <c r="D27195">
        <v>2617</v>
      </c>
      <c r="E27195" t="s">
        <v>37</v>
      </c>
      <c r="F27195" s="4">
        <v>745000</v>
      </c>
      <c r="G27195" t="s">
        <v>5</v>
      </c>
      <c r="H27195">
        <v>3</v>
      </c>
      <c r="I27195" s="4">
        <f>IF(E27195="Rhode Island", Table1[[#This Row],[price]]*$L$3, IF(E27195="Massachusetts", Table1[[#This Row],[price]]*$L$2, 1))</f>
        <v>745000</v>
      </c>
    </row>
    <row r="27196" spans="1:9" x14ac:dyDescent="0.25">
      <c r="A27196" s="2">
        <v>43356</v>
      </c>
      <c r="B27196" s="1">
        <f t="shared" si="848"/>
        <v>2018</v>
      </c>
      <c r="C27196" s="1">
        <f t="shared" si="849"/>
        <v>3</v>
      </c>
      <c r="D27196">
        <v>2913</v>
      </c>
      <c r="E27196" t="s">
        <v>36</v>
      </c>
      <c r="F27196" s="4">
        <v>750000</v>
      </c>
      <c r="G27196" t="s">
        <v>5</v>
      </c>
      <c r="H27196">
        <v>4</v>
      </c>
      <c r="I27196" s="4">
        <f>IF(E27196="Rhode Island", Table1[[#This Row],[price]]*$L$3, IF(E27196="Massachusetts", Table1[[#This Row],[price]]*$L$2, 1))</f>
        <v>750000</v>
      </c>
    </row>
    <row r="27197" spans="1:9" x14ac:dyDescent="0.25">
      <c r="A27197" s="2">
        <v>43356</v>
      </c>
      <c r="B27197" s="1">
        <f t="shared" si="848"/>
        <v>2018</v>
      </c>
      <c r="C27197" s="1">
        <f t="shared" si="849"/>
        <v>3</v>
      </c>
      <c r="D27197">
        <v>2611</v>
      </c>
      <c r="E27197" t="s">
        <v>37</v>
      </c>
      <c r="F27197" s="4">
        <v>870000</v>
      </c>
      <c r="G27197" t="s">
        <v>5</v>
      </c>
      <c r="H27197">
        <v>3</v>
      </c>
      <c r="I27197" s="4">
        <f>IF(E27197="Rhode Island", Table1[[#This Row],[price]]*$L$3, IF(E27197="Massachusetts", Table1[[#This Row],[price]]*$L$2, 1))</f>
        <v>870000</v>
      </c>
    </row>
    <row r="27198" spans="1:9" x14ac:dyDescent="0.25">
      <c r="A27198" s="2">
        <v>43356</v>
      </c>
      <c r="B27198" s="1">
        <f t="shared" si="848"/>
        <v>2018</v>
      </c>
      <c r="C27198" s="1">
        <f t="shared" si="849"/>
        <v>3</v>
      </c>
      <c r="D27198">
        <v>2607</v>
      </c>
      <c r="E27198" t="s">
        <v>37</v>
      </c>
      <c r="F27198" s="4">
        <v>886000</v>
      </c>
      <c r="G27198" t="s">
        <v>5</v>
      </c>
      <c r="H27198">
        <v>4</v>
      </c>
      <c r="I27198" s="4">
        <f>IF(E27198="Rhode Island", Table1[[#This Row],[price]]*$L$3, IF(E27198="Massachusetts", Table1[[#This Row],[price]]*$L$2, 1))</f>
        <v>886000</v>
      </c>
    </row>
    <row r="27199" spans="1:9" x14ac:dyDescent="0.25">
      <c r="A27199" s="2">
        <v>43356</v>
      </c>
      <c r="B27199" s="1">
        <f t="shared" si="848"/>
        <v>2018</v>
      </c>
      <c r="C27199" s="1">
        <f t="shared" si="849"/>
        <v>3</v>
      </c>
      <c r="D27199">
        <v>2602</v>
      </c>
      <c r="E27199" t="s">
        <v>37</v>
      </c>
      <c r="F27199" s="4">
        <v>390000</v>
      </c>
      <c r="G27199" t="s">
        <v>6</v>
      </c>
      <c r="H27199">
        <v>2</v>
      </c>
      <c r="I27199" s="4">
        <f>IF(E27199="Rhode Island", Table1[[#This Row],[price]]*$L$3, IF(E27199="Massachusetts", Table1[[#This Row],[price]]*$L$2, 1))</f>
        <v>390000</v>
      </c>
    </row>
    <row r="27200" spans="1:9" x14ac:dyDescent="0.25">
      <c r="A27200" s="2">
        <v>43356</v>
      </c>
      <c r="B27200" s="1">
        <f t="shared" si="848"/>
        <v>2018</v>
      </c>
      <c r="C27200" s="1">
        <f t="shared" si="849"/>
        <v>3</v>
      </c>
      <c r="D27200">
        <v>2604</v>
      </c>
      <c r="E27200" t="s">
        <v>37</v>
      </c>
      <c r="F27200" s="4">
        <v>480000</v>
      </c>
      <c r="G27200" t="s">
        <v>6</v>
      </c>
      <c r="H27200">
        <v>1</v>
      </c>
      <c r="I27200" s="4">
        <f>IF(E27200="Rhode Island", Table1[[#This Row],[price]]*$L$3, IF(E27200="Massachusetts", Table1[[#This Row],[price]]*$L$2, 1))</f>
        <v>480000</v>
      </c>
    </row>
    <row r="27201" spans="1:9" x14ac:dyDescent="0.25">
      <c r="A27201" s="2">
        <v>43357</v>
      </c>
      <c r="B27201" s="1">
        <f t="shared" si="848"/>
        <v>2018</v>
      </c>
      <c r="C27201" s="1">
        <f t="shared" si="849"/>
        <v>3</v>
      </c>
      <c r="D27201">
        <v>2615</v>
      </c>
      <c r="E27201" t="s">
        <v>37</v>
      </c>
      <c r="F27201" s="4">
        <v>275000</v>
      </c>
      <c r="G27201" t="s">
        <v>5</v>
      </c>
      <c r="H27201">
        <v>4</v>
      </c>
      <c r="I27201" s="4">
        <f>IF(E27201="Rhode Island", Table1[[#This Row],[price]]*$L$3, IF(E27201="Massachusetts", Table1[[#This Row],[price]]*$L$2, 1))</f>
        <v>275000</v>
      </c>
    </row>
    <row r="27202" spans="1:9" x14ac:dyDescent="0.25">
      <c r="A27202" s="2">
        <v>43357</v>
      </c>
      <c r="B27202" s="1">
        <f t="shared" ref="B27202:B27265" si="850">YEAR(A27202)</f>
        <v>2018</v>
      </c>
      <c r="C27202" s="1">
        <f t="shared" ref="C27202:C27265" si="851">ROUNDUP(MONTH(A27202)/3,0)</f>
        <v>3</v>
      </c>
      <c r="D27202">
        <v>2905</v>
      </c>
      <c r="E27202" t="s">
        <v>36</v>
      </c>
      <c r="F27202" s="4">
        <v>545000</v>
      </c>
      <c r="G27202" t="s">
        <v>5</v>
      </c>
      <c r="H27202">
        <v>3</v>
      </c>
      <c r="I27202" s="4">
        <f>IF(E27202="Rhode Island", Table1[[#This Row],[price]]*$L$3, IF(E27202="Massachusetts", Table1[[#This Row],[price]]*$L$2, 1))</f>
        <v>545000</v>
      </c>
    </row>
    <row r="27203" spans="1:9" x14ac:dyDescent="0.25">
      <c r="A27203" s="2">
        <v>43357</v>
      </c>
      <c r="B27203" s="1">
        <f t="shared" si="850"/>
        <v>2018</v>
      </c>
      <c r="C27203" s="1">
        <f t="shared" si="851"/>
        <v>3</v>
      </c>
      <c r="D27203">
        <v>2615</v>
      </c>
      <c r="E27203" t="s">
        <v>37</v>
      </c>
      <c r="F27203" s="4">
        <v>567000</v>
      </c>
      <c r="G27203" t="s">
        <v>5</v>
      </c>
      <c r="H27203">
        <v>3</v>
      </c>
      <c r="I27203" s="4">
        <f>IF(E27203="Rhode Island", Table1[[#This Row],[price]]*$L$3, IF(E27203="Massachusetts", Table1[[#This Row],[price]]*$L$2, 1))</f>
        <v>567000</v>
      </c>
    </row>
    <row r="27204" spans="1:9" x14ac:dyDescent="0.25">
      <c r="A27204" s="2">
        <v>43357</v>
      </c>
      <c r="B27204" s="1">
        <f t="shared" si="850"/>
        <v>2018</v>
      </c>
      <c r="C27204" s="1">
        <f t="shared" si="851"/>
        <v>3</v>
      </c>
      <c r="D27204">
        <v>2914</v>
      </c>
      <c r="E27204" t="s">
        <v>36</v>
      </c>
      <c r="F27204" s="4">
        <v>608000</v>
      </c>
      <c r="G27204" t="s">
        <v>5</v>
      </c>
      <c r="H27204">
        <v>3</v>
      </c>
      <c r="I27204" s="4">
        <f>IF(E27204="Rhode Island", Table1[[#This Row],[price]]*$L$3, IF(E27204="Massachusetts", Table1[[#This Row],[price]]*$L$2, 1))</f>
        <v>608000</v>
      </c>
    </row>
    <row r="27205" spans="1:9" x14ac:dyDescent="0.25">
      <c r="A27205" s="2">
        <v>43357</v>
      </c>
      <c r="B27205" s="1">
        <f t="shared" si="850"/>
        <v>2018</v>
      </c>
      <c r="C27205" s="1">
        <f t="shared" si="851"/>
        <v>3</v>
      </c>
      <c r="D27205">
        <v>2905</v>
      </c>
      <c r="E27205" t="s">
        <v>36</v>
      </c>
      <c r="F27205" s="4">
        <v>640000</v>
      </c>
      <c r="G27205" t="s">
        <v>5</v>
      </c>
      <c r="H27205">
        <v>3</v>
      </c>
      <c r="I27205" s="4">
        <f>IF(E27205="Rhode Island", Table1[[#This Row],[price]]*$L$3, IF(E27205="Massachusetts", Table1[[#This Row],[price]]*$L$2, 1))</f>
        <v>640000</v>
      </c>
    </row>
    <row r="27206" spans="1:9" x14ac:dyDescent="0.25">
      <c r="A27206" s="2">
        <v>43357</v>
      </c>
      <c r="B27206" s="1">
        <f t="shared" si="850"/>
        <v>2018</v>
      </c>
      <c r="C27206" s="1">
        <f t="shared" si="851"/>
        <v>3</v>
      </c>
      <c r="D27206">
        <v>2914</v>
      </c>
      <c r="E27206" t="s">
        <v>36</v>
      </c>
      <c r="F27206" s="4">
        <v>790000</v>
      </c>
      <c r="G27206" t="s">
        <v>5</v>
      </c>
      <c r="H27206">
        <v>4</v>
      </c>
      <c r="I27206" s="4">
        <f>IF(E27206="Rhode Island", Table1[[#This Row],[price]]*$L$3, IF(E27206="Massachusetts", Table1[[#This Row],[price]]*$L$2, 1))</f>
        <v>790000</v>
      </c>
    </row>
    <row r="27207" spans="1:9" x14ac:dyDescent="0.25">
      <c r="A27207" s="2">
        <v>43357</v>
      </c>
      <c r="B27207" s="1">
        <f t="shared" si="850"/>
        <v>2018</v>
      </c>
      <c r="C27207" s="1">
        <f t="shared" si="851"/>
        <v>3</v>
      </c>
      <c r="D27207">
        <v>2906</v>
      </c>
      <c r="E27207" t="s">
        <v>36</v>
      </c>
      <c r="F27207" s="4">
        <v>810000</v>
      </c>
      <c r="G27207" t="s">
        <v>5</v>
      </c>
      <c r="H27207">
        <v>5</v>
      </c>
      <c r="I27207" s="4">
        <f>IF(E27207="Rhode Island", Table1[[#This Row],[price]]*$L$3, IF(E27207="Massachusetts", Table1[[#This Row],[price]]*$L$2, 1))</f>
        <v>810000</v>
      </c>
    </row>
    <row r="27208" spans="1:9" x14ac:dyDescent="0.25">
      <c r="A27208" s="2">
        <v>43357</v>
      </c>
      <c r="B27208" s="1">
        <f t="shared" si="850"/>
        <v>2018</v>
      </c>
      <c r="C27208" s="1">
        <f t="shared" si="851"/>
        <v>3</v>
      </c>
      <c r="D27208">
        <v>2605</v>
      </c>
      <c r="E27208" t="s">
        <v>37</v>
      </c>
      <c r="F27208" s="4">
        <v>1365000</v>
      </c>
      <c r="G27208" t="s">
        <v>5</v>
      </c>
      <c r="H27208">
        <v>4</v>
      </c>
      <c r="I27208" s="4">
        <f>IF(E27208="Rhode Island", Table1[[#This Row],[price]]*$L$3, IF(E27208="Massachusetts", Table1[[#This Row],[price]]*$L$2, 1))</f>
        <v>1365000</v>
      </c>
    </row>
    <row r="27209" spans="1:9" x14ac:dyDescent="0.25">
      <c r="A27209" s="2">
        <v>43357</v>
      </c>
      <c r="B27209" s="1">
        <f t="shared" si="850"/>
        <v>2018</v>
      </c>
      <c r="C27209" s="1">
        <f t="shared" si="851"/>
        <v>3</v>
      </c>
      <c r="D27209">
        <v>2606</v>
      </c>
      <c r="E27209" t="s">
        <v>37</v>
      </c>
      <c r="F27209" s="4">
        <v>330000</v>
      </c>
      <c r="G27209" t="s">
        <v>6</v>
      </c>
      <c r="H27209">
        <v>1</v>
      </c>
      <c r="I27209" s="4">
        <f>IF(E27209="Rhode Island", Table1[[#This Row],[price]]*$L$3, IF(E27209="Massachusetts", Table1[[#This Row],[price]]*$L$2, 1))</f>
        <v>330000</v>
      </c>
    </row>
    <row r="27210" spans="1:9" x14ac:dyDescent="0.25">
      <c r="A27210" s="2">
        <v>43357</v>
      </c>
      <c r="B27210" s="1">
        <f t="shared" si="850"/>
        <v>2018</v>
      </c>
      <c r="C27210" s="1">
        <f t="shared" si="851"/>
        <v>3</v>
      </c>
      <c r="D27210">
        <v>2602</v>
      </c>
      <c r="E27210" t="s">
        <v>37</v>
      </c>
      <c r="F27210" s="4">
        <v>359000</v>
      </c>
      <c r="G27210" t="s">
        <v>6</v>
      </c>
      <c r="H27210">
        <v>2</v>
      </c>
      <c r="I27210" s="4">
        <f>IF(E27210="Rhode Island", Table1[[#This Row],[price]]*$L$3, IF(E27210="Massachusetts", Table1[[#This Row],[price]]*$L$2, 1))</f>
        <v>359000</v>
      </c>
    </row>
    <row r="27211" spans="1:9" x14ac:dyDescent="0.25">
      <c r="A27211" s="2">
        <v>43357</v>
      </c>
      <c r="B27211" s="1">
        <f t="shared" si="850"/>
        <v>2018</v>
      </c>
      <c r="C27211" s="1">
        <f t="shared" si="851"/>
        <v>3</v>
      </c>
      <c r="D27211">
        <v>2602</v>
      </c>
      <c r="E27211" t="s">
        <v>37</v>
      </c>
      <c r="F27211" s="4">
        <v>473000</v>
      </c>
      <c r="G27211" t="s">
        <v>6</v>
      </c>
      <c r="H27211">
        <v>2</v>
      </c>
      <c r="I27211" s="4">
        <f>IF(E27211="Rhode Island", Table1[[#This Row],[price]]*$L$3, IF(E27211="Massachusetts", Table1[[#This Row],[price]]*$L$2, 1))</f>
        <v>473000</v>
      </c>
    </row>
    <row r="27212" spans="1:9" x14ac:dyDescent="0.25">
      <c r="A27212" s="2">
        <v>43357</v>
      </c>
      <c r="B27212" s="1">
        <f t="shared" si="850"/>
        <v>2018</v>
      </c>
      <c r="C27212" s="1">
        <f t="shared" si="851"/>
        <v>3</v>
      </c>
      <c r="D27212">
        <v>2612</v>
      </c>
      <c r="E27212" t="s">
        <v>37</v>
      </c>
      <c r="F27212" s="4">
        <v>589000</v>
      </c>
      <c r="G27212" t="s">
        <v>6</v>
      </c>
      <c r="H27212">
        <v>2</v>
      </c>
      <c r="I27212" s="4">
        <f>IF(E27212="Rhode Island", Table1[[#This Row],[price]]*$L$3, IF(E27212="Massachusetts", Table1[[#This Row],[price]]*$L$2, 1))</f>
        <v>589000</v>
      </c>
    </row>
    <row r="27213" spans="1:9" x14ac:dyDescent="0.25">
      <c r="A27213" s="2">
        <v>43358</v>
      </c>
      <c r="B27213" s="1">
        <f t="shared" si="850"/>
        <v>2018</v>
      </c>
      <c r="C27213" s="1">
        <f t="shared" si="851"/>
        <v>3</v>
      </c>
      <c r="D27213">
        <v>2615</v>
      </c>
      <c r="E27213" t="s">
        <v>37</v>
      </c>
      <c r="F27213" s="4">
        <v>545000</v>
      </c>
      <c r="G27213" t="s">
        <v>5</v>
      </c>
      <c r="H27213">
        <v>3</v>
      </c>
      <c r="I27213" s="4">
        <f>IF(E27213="Rhode Island", Table1[[#This Row],[price]]*$L$3, IF(E27213="Massachusetts", Table1[[#This Row],[price]]*$L$2, 1))</f>
        <v>545000</v>
      </c>
    </row>
    <row r="27214" spans="1:9" x14ac:dyDescent="0.25">
      <c r="A27214" s="2">
        <v>43358</v>
      </c>
      <c r="B27214" s="1">
        <f t="shared" si="850"/>
        <v>2018</v>
      </c>
      <c r="C27214" s="1">
        <f t="shared" si="851"/>
        <v>3</v>
      </c>
      <c r="D27214">
        <v>2913</v>
      </c>
      <c r="E27214" t="s">
        <v>36</v>
      </c>
      <c r="F27214" s="4">
        <v>575000</v>
      </c>
      <c r="G27214" t="s">
        <v>5</v>
      </c>
      <c r="H27214">
        <v>3</v>
      </c>
      <c r="I27214" s="4">
        <f>IF(E27214="Rhode Island", Table1[[#This Row],[price]]*$L$3, IF(E27214="Massachusetts", Table1[[#This Row],[price]]*$L$2, 1))</f>
        <v>575000</v>
      </c>
    </row>
    <row r="27215" spans="1:9" x14ac:dyDescent="0.25">
      <c r="A27215" s="2">
        <v>43358</v>
      </c>
      <c r="B27215" s="1">
        <f t="shared" si="850"/>
        <v>2018</v>
      </c>
      <c r="C27215" s="1">
        <f t="shared" si="851"/>
        <v>3</v>
      </c>
      <c r="D27215">
        <v>2611</v>
      </c>
      <c r="E27215" t="s">
        <v>37</v>
      </c>
      <c r="F27215" s="4">
        <v>585000</v>
      </c>
      <c r="G27215" t="s">
        <v>5</v>
      </c>
      <c r="H27215">
        <v>3</v>
      </c>
      <c r="I27215" s="4">
        <f>IF(E27215="Rhode Island", Table1[[#This Row],[price]]*$L$3, IF(E27215="Massachusetts", Table1[[#This Row],[price]]*$L$2, 1))</f>
        <v>585000</v>
      </c>
    </row>
    <row r="27216" spans="1:9" x14ac:dyDescent="0.25">
      <c r="A27216" s="2">
        <v>43358</v>
      </c>
      <c r="B27216" s="1">
        <f t="shared" si="850"/>
        <v>2018</v>
      </c>
      <c r="C27216" s="1">
        <f t="shared" si="851"/>
        <v>3</v>
      </c>
      <c r="D27216">
        <v>2615</v>
      </c>
      <c r="E27216" t="s">
        <v>37</v>
      </c>
      <c r="F27216" s="4">
        <v>597000</v>
      </c>
      <c r="G27216" t="s">
        <v>5</v>
      </c>
      <c r="H27216">
        <v>3</v>
      </c>
      <c r="I27216" s="4">
        <f>IF(E27216="Rhode Island", Table1[[#This Row],[price]]*$L$3, IF(E27216="Massachusetts", Table1[[#This Row],[price]]*$L$2, 1))</f>
        <v>597000</v>
      </c>
    </row>
    <row r="27217" spans="1:9" x14ac:dyDescent="0.25">
      <c r="A27217" s="2">
        <v>43358</v>
      </c>
      <c r="B27217" s="1">
        <f t="shared" si="850"/>
        <v>2018</v>
      </c>
      <c r="C27217" s="1">
        <f t="shared" si="851"/>
        <v>3</v>
      </c>
      <c r="D27217">
        <v>2906</v>
      </c>
      <c r="E27217" t="s">
        <v>36</v>
      </c>
      <c r="F27217" s="4">
        <v>670000</v>
      </c>
      <c r="G27217" t="s">
        <v>5</v>
      </c>
      <c r="H27217">
        <v>4</v>
      </c>
      <c r="I27217" s="4">
        <f>IF(E27217="Rhode Island", Table1[[#This Row],[price]]*$L$3, IF(E27217="Massachusetts", Table1[[#This Row],[price]]*$L$2, 1))</f>
        <v>670000</v>
      </c>
    </row>
    <row r="27218" spans="1:9" x14ac:dyDescent="0.25">
      <c r="A27218" s="2">
        <v>43358</v>
      </c>
      <c r="B27218" s="1">
        <f t="shared" si="850"/>
        <v>2018</v>
      </c>
      <c r="C27218" s="1">
        <f t="shared" si="851"/>
        <v>3</v>
      </c>
      <c r="D27218">
        <v>2913</v>
      </c>
      <c r="E27218" t="s">
        <v>36</v>
      </c>
      <c r="F27218" s="4">
        <v>680000</v>
      </c>
      <c r="G27218" t="s">
        <v>5</v>
      </c>
      <c r="H27218">
        <v>4</v>
      </c>
      <c r="I27218" s="4">
        <f>IF(E27218="Rhode Island", Table1[[#This Row],[price]]*$L$3, IF(E27218="Massachusetts", Table1[[#This Row],[price]]*$L$2, 1))</f>
        <v>680000</v>
      </c>
    </row>
    <row r="27219" spans="1:9" x14ac:dyDescent="0.25">
      <c r="A27219" s="2">
        <v>43358</v>
      </c>
      <c r="B27219" s="1">
        <f t="shared" si="850"/>
        <v>2018</v>
      </c>
      <c r="C27219" s="1">
        <f t="shared" si="851"/>
        <v>3</v>
      </c>
      <c r="D27219">
        <v>2905</v>
      </c>
      <c r="E27219" t="s">
        <v>36</v>
      </c>
      <c r="F27219" s="4">
        <v>685000</v>
      </c>
      <c r="G27219" t="s">
        <v>5</v>
      </c>
      <c r="H27219">
        <v>5</v>
      </c>
      <c r="I27219" s="4">
        <f>IF(E27219="Rhode Island", Table1[[#This Row],[price]]*$L$3, IF(E27219="Massachusetts", Table1[[#This Row],[price]]*$L$2, 1))</f>
        <v>685000</v>
      </c>
    </row>
    <row r="27220" spans="1:9" x14ac:dyDescent="0.25">
      <c r="A27220" s="2">
        <v>43358</v>
      </c>
      <c r="B27220" s="1">
        <f t="shared" si="850"/>
        <v>2018</v>
      </c>
      <c r="C27220" s="1">
        <f t="shared" si="851"/>
        <v>3</v>
      </c>
      <c r="D27220">
        <v>2615</v>
      </c>
      <c r="E27220" t="s">
        <v>37</v>
      </c>
      <c r="F27220" s="4">
        <v>792000</v>
      </c>
      <c r="G27220" t="s">
        <v>5</v>
      </c>
      <c r="H27220">
        <v>4</v>
      </c>
      <c r="I27220" s="4">
        <f>IF(E27220="Rhode Island", Table1[[#This Row],[price]]*$L$3, IF(E27220="Massachusetts", Table1[[#This Row],[price]]*$L$2, 1))</f>
        <v>792000</v>
      </c>
    </row>
    <row r="27221" spans="1:9" x14ac:dyDescent="0.25">
      <c r="A27221" s="2">
        <v>43358</v>
      </c>
      <c r="B27221" s="1">
        <f t="shared" si="850"/>
        <v>2018</v>
      </c>
      <c r="C27221" s="1">
        <f t="shared" si="851"/>
        <v>3</v>
      </c>
      <c r="D27221">
        <v>2614</v>
      </c>
      <c r="E27221" t="s">
        <v>37</v>
      </c>
      <c r="F27221" s="4">
        <v>902000</v>
      </c>
      <c r="G27221" t="s">
        <v>5</v>
      </c>
      <c r="H27221">
        <v>3</v>
      </c>
      <c r="I27221" s="4">
        <f>IF(E27221="Rhode Island", Table1[[#This Row],[price]]*$L$3, IF(E27221="Massachusetts", Table1[[#This Row],[price]]*$L$2, 1))</f>
        <v>902000</v>
      </c>
    </row>
    <row r="27222" spans="1:9" x14ac:dyDescent="0.25">
      <c r="A27222" s="2">
        <v>43358</v>
      </c>
      <c r="B27222" s="1">
        <f t="shared" si="850"/>
        <v>2018</v>
      </c>
      <c r="C27222" s="1">
        <f t="shared" si="851"/>
        <v>3</v>
      </c>
      <c r="D27222">
        <v>2913</v>
      </c>
      <c r="E27222" t="s">
        <v>36</v>
      </c>
      <c r="F27222" s="4">
        <v>965000</v>
      </c>
      <c r="G27222" t="s">
        <v>5</v>
      </c>
      <c r="H27222">
        <v>4</v>
      </c>
      <c r="I27222" s="4">
        <f>IF(E27222="Rhode Island", Table1[[#This Row],[price]]*$L$3, IF(E27222="Massachusetts", Table1[[#This Row],[price]]*$L$2, 1))</f>
        <v>965000</v>
      </c>
    </row>
    <row r="27223" spans="1:9" x14ac:dyDescent="0.25">
      <c r="A27223" s="2">
        <v>43358</v>
      </c>
      <c r="B27223" s="1">
        <f t="shared" si="850"/>
        <v>2018</v>
      </c>
      <c r="C27223" s="1">
        <f t="shared" si="851"/>
        <v>3</v>
      </c>
      <c r="D27223">
        <v>2602</v>
      </c>
      <c r="E27223" t="s">
        <v>37</v>
      </c>
      <c r="F27223" s="4">
        <v>1020000</v>
      </c>
      <c r="G27223" t="s">
        <v>5</v>
      </c>
      <c r="H27223">
        <v>3</v>
      </c>
      <c r="I27223" s="4">
        <f>IF(E27223="Rhode Island", Table1[[#This Row],[price]]*$L$3, IF(E27223="Massachusetts", Table1[[#This Row],[price]]*$L$2, 1))</f>
        <v>1020000</v>
      </c>
    </row>
    <row r="27224" spans="1:9" x14ac:dyDescent="0.25">
      <c r="A27224" s="2">
        <v>43358</v>
      </c>
      <c r="B27224" s="1">
        <f t="shared" si="850"/>
        <v>2018</v>
      </c>
      <c r="C27224" s="1">
        <f t="shared" si="851"/>
        <v>3</v>
      </c>
      <c r="D27224">
        <v>2605</v>
      </c>
      <c r="E27224" t="s">
        <v>37</v>
      </c>
      <c r="F27224" s="4">
        <v>1025000</v>
      </c>
      <c r="G27224" t="s">
        <v>5</v>
      </c>
      <c r="H27224">
        <v>4</v>
      </c>
      <c r="I27224" s="4">
        <f>IF(E27224="Rhode Island", Table1[[#This Row],[price]]*$L$3, IF(E27224="Massachusetts", Table1[[#This Row],[price]]*$L$2, 1))</f>
        <v>1025000</v>
      </c>
    </row>
    <row r="27225" spans="1:9" x14ac:dyDescent="0.25">
      <c r="A27225" s="2">
        <v>43358</v>
      </c>
      <c r="B27225" s="1">
        <f t="shared" si="850"/>
        <v>2018</v>
      </c>
      <c r="C27225" s="1">
        <f t="shared" si="851"/>
        <v>3</v>
      </c>
      <c r="D27225">
        <v>2617</v>
      </c>
      <c r="E27225" t="s">
        <v>37</v>
      </c>
      <c r="F27225" s="4">
        <v>1050000</v>
      </c>
      <c r="G27225" t="s">
        <v>5</v>
      </c>
      <c r="H27225">
        <v>4</v>
      </c>
      <c r="I27225" s="4">
        <f>IF(E27225="Rhode Island", Table1[[#This Row],[price]]*$L$3, IF(E27225="Massachusetts", Table1[[#This Row],[price]]*$L$2, 1))</f>
        <v>1050000</v>
      </c>
    </row>
    <row r="27226" spans="1:9" x14ac:dyDescent="0.25">
      <c r="A27226" s="2">
        <v>43358</v>
      </c>
      <c r="B27226" s="1">
        <f t="shared" si="850"/>
        <v>2018</v>
      </c>
      <c r="C27226" s="1">
        <f t="shared" si="851"/>
        <v>3</v>
      </c>
      <c r="D27226">
        <v>2605</v>
      </c>
      <c r="E27226" t="s">
        <v>37</v>
      </c>
      <c r="F27226" s="4">
        <v>625000</v>
      </c>
      <c r="G27226" t="s">
        <v>6</v>
      </c>
      <c r="H27226">
        <v>3</v>
      </c>
      <c r="I27226" s="4">
        <f>IF(E27226="Rhode Island", Table1[[#This Row],[price]]*$L$3, IF(E27226="Massachusetts", Table1[[#This Row],[price]]*$L$2, 1))</f>
        <v>625000</v>
      </c>
    </row>
    <row r="27227" spans="1:9" x14ac:dyDescent="0.25">
      <c r="A27227" s="2">
        <v>43360</v>
      </c>
      <c r="B27227" s="1">
        <f t="shared" si="850"/>
        <v>2018</v>
      </c>
      <c r="C27227" s="1">
        <f t="shared" si="851"/>
        <v>3</v>
      </c>
      <c r="D27227">
        <v>2905</v>
      </c>
      <c r="E27227" t="s">
        <v>36</v>
      </c>
      <c r="F27227" s="4">
        <v>409500</v>
      </c>
      <c r="G27227" t="s">
        <v>5</v>
      </c>
      <c r="H27227">
        <v>3</v>
      </c>
      <c r="I27227" s="4">
        <f>IF(E27227="Rhode Island", Table1[[#This Row],[price]]*$L$3, IF(E27227="Massachusetts", Table1[[#This Row],[price]]*$L$2, 1))</f>
        <v>409500</v>
      </c>
    </row>
    <row r="27228" spans="1:9" x14ac:dyDescent="0.25">
      <c r="A27228" s="2">
        <v>43360</v>
      </c>
      <c r="B27228" s="1">
        <f t="shared" si="850"/>
        <v>2018</v>
      </c>
      <c r="C27228" s="1">
        <f t="shared" si="851"/>
        <v>3</v>
      </c>
      <c r="D27228">
        <v>2902</v>
      </c>
      <c r="E27228" t="s">
        <v>36</v>
      </c>
      <c r="F27228" s="4">
        <v>538000</v>
      </c>
      <c r="G27228" t="s">
        <v>5</v>
      </c>
      <c r="H27228">
        <v>3</v>
      </c>
      <c r="I27228" s="4">
        <f>IF(E27228="Rhode Island", Table1[[#This Row],[price]]*$L$3, IF(E27228="Massachusetts", Table1[[#This Row],[price]]*$L$2, 1))</f>
        <v>538000</v>
      </c>
    </row>
    <row r="27229" spans="1:9" x14ac:dyDescent="0.25">
      <c r="A27229" s="2">
        <v>43360</v>
      </c>
      <c r="B27229" s="1">
        <f t="shared" si="850"/>
        <v>2018</v>
      </c>
      <c r="C27229" s="1">
        <f t="shared" si="851"/>
        <v>3</v>
      </c>
      <c r="D27229">
        <v>2617</v>
      </c>
      <c r="E27229" t="s">
        <v>37</v>
      </c>
      <c r="F27229" s="4">
        <v>680000</v>
      </c>
      <c r="G27229" t="s">
        <v>5</v>
      </c>
      <c r="H27229">
        <v>4</v>
      </c>
      <c r="I27229" s="4">
        <f>IF(E27229="Rhode Island", Table1[[#This Row],[price]]*$L$3, IF(E27229="Massachusetts", Table1[[#This Row],[price]]*$L$2, 1))</f>
        <v>680000</v>
      </c>
    </row>
    <row r="27230" spans="1:9" x14ac:dyDescent="0.25">
      <c r="A27230" s="2">
        <v>43360</v>
      </c>
      <c r="B27230" s="1">
        <f t="shared" si="850"/>
        <v>2018</v>
      </c>
      <c r="C27230" s="1">
        <f t="shared" si="851"/>
        <v>3</v>
      </c>
      <c r="D27230">
        <v>2905</v>
      </c>
      <c r="E27230" t="s">
        <v>36</v>
      </c>
      <c r="F27230" s="4">
        <v>680000</v>
      </c>
      <c r="G27230" t="s">
        <v>5</v>
      </c>
      <c r="H27230">
        <v>4</v>
      </c>
      <c r="I27230" s="4">
        <f>IF(E27230="Rhode Island", Table1[[#This Row],[price]]*$L$3, IF(E27230="Massachusetts", Table1[[#This Row],[price]]*$L$2, 1))</f>
        <v>680000</v>
      </c>
    </row>
    <row r="27231" spans="1:9" x14ac:dyDescent="0.25">
      <c r="A27231" s="2">
        <v>43360</v>
      </c>
      <c r="B27231" s="1">
        <f t="shared" si="850"/>
        <v>2018</v>
      </c>
      <c r="C27231" s="1">
        <f t="shared" si="851"/>
        <v>3</v>
      </c>
      <c r="D27231">
        <v>2906</v>
      </c>
      <c r="E27231" t="s">
        <v>36</v>
      </c>
      <c r="F27231" s="4">
        <v>710000</v>
      </c>
      <c r="G27231" t="s">
        <v>5</v>
      </c>
      <c r="H27231">
        <v>4</v>
      </c>
      <c r="I27231" s="4">
        <f>IF(E27231="Rhode Island", Table1[[#This Row],[price]]*$L$3, IF(E27231="Massachusetts", Table1[[#This Row],[price]]*$L$2, 1))</f>
        <v>710000</v>
      </c>
    </row>
    <row r="27232" spans="1:9" x14ac:dyDescent="0.25">
      <c r="A27232" s="2">
        <v>43360</v>
      </c>
      <c r="B27232" s="1">
        <f t="shared" si="850"/>
        <v>2018</v>
      </c>
      <c r="C27232" s="1">
        <f t="shared" si="851"/>
        <v>3</v>
      </c>
      <c r="D27232">
        <v>2602</v>
      </c>
      <c r="E27232" t="s">
        <v>37</v>
      </c>
      <c r="F27232" s="4">
        <v>735000</v>
      </c>
      <c r="G27232" t="s">
        <v>5</v>
      </c>
      <c r="H27232">
        <v>3</v>
      </c>
      <c r="I27232" s="4">
        <f>IF(E27232="Rhode Island", Table1[[#This Row],[price]]*$L$3, IF(E27232="Massachusetts", Table1[[#This Row],[price]]*$L$2, 1))</f>
        <v>735000</v>
      </c>
    </row>
    <row r="27233" spans="1:9" x14ac:dyDescent="0.25">
      <c r="A27233" s="2">
        <v>43360</v>
      </c>
      <c r="B27233" s="1">
        <f t="shared" si="850"/>
        <v>2018</v>
      </c>
      <c r="C27233" s="1">
        <f t="shared" si="851"/>
        <v>3</v>
      </c>
      <c r="D27233">
        <v>2617</v>
      </c>
      <c r="E27233" t="s">
        <v>37</v>
      </c>
      <c r="F27233" s="4">
        <v>810000</v>
      </c>
      <c r="G27233" t="s">
        <v>5</v>
      </c>
      <c r="H27233">
        <v>4</v>
      </c>
      <c r="I27233" s="4">
        <f>IF(E27233="Rhode Island", Table1[[#This Row],[price]]*$L$3, IF(E27233="Massachusetts", Table1[[#This Row],[price]]*$L$2, 1))</f>
        <v>810000</v>
      </c>
    </row>
    <row r="27234" spans="1:9" x14ac:dyDescent="0.25">
      <c r="A27234" s="2">
        <v>43360</v>
      </c>
      <c r="B27234" s="1">
        <f t="shared" si="850"/>
        <v>2018</v>
      </c>
      <c r="C27234" s="1">
        <f t="shared" si="851"/>
        <v>3</v>
      </c>
      <c r="D27234">
        <v>2911</v>
      </c>
      <c r="E27234" t="s">
        <v>36</v>
      </c>
      <c r="F27234" s="4">
        <v>820000</v>
      </c>
      <c r="G27234" t="s">
        <v>5</v>
      </c>
      <c r="H27234">
        <v>3</v>
      </c>
      <c r="I27234" s="4">
        <f>IF(E27234="Rhode Island", Table1[[#This Row],[price]]*$L$3, IF(E27234="Massachusetts", Table1[[#This Row],[price]]*$L$2, 1))</f>
        <v>820000</v>
      </c>
    </row>
    <row r="27235" spans="1:9" x14ac:dyDescent="0.25">
      <c r="A27235" s="2">
        <v>43360</v>
      </c>
      <c r="B27235" s="1">
        <f t="shared" si="850"/>
        <v>2018</v>
      </c>
      <c r="C27235" s="1">
        <f t="shared" si="851"/>
        <v>3</v>
      </c>
      <c r="D27235">
        <v>2913</v>
      </c>
      <c r="E27235" t="s">
        <v>36</v>
      </c>
      <c r="F27235" s="4">
        <v>920000</v>
      </c>
      <c r="G27235" t="s">
        <v>5</v>
      </c>
      <c r="H27235">
        <v>4</v>
      </c>
      <c r="I27235" s="4">
        <f>IF(E27235="Rhode Island", Table1[[#This Row],[price]]*$L$3, IF(E27235="Massachusetts", Table1[[#This Row],[price]]*$L$2, 1))</f>
        <v>920000</v>
      </c>
    </row>
    <row r="27236" spans="1:9" x14ac:dyDescent="0.25">
      <c r="A27236" s="2">
        <v>43360</v>
      </c>
      <c r="B27236" s="1">
        <f t="shared" si="850"/>
        <v>2018</v>
      </c>
      <c r="C27236" s="1">
        <f t="shared" si="851"/>
        <v>3</v>
      </c>
      <c r="D27236">
        <v>2607</v>
      </c>
      <c r="E27236" t="s">
        <v>37</v>
      </c>
      <c r="F27236" s="4">
        <v>920000</v>
      </c>
      <c r="G27236" t="s">
        <v>5</v>
      </c>
      <c r="H27236">
        <v>4</v>
      </c>
      <c r="I27236" s="4">
        <f>IF(E27236="Rhode Island", Table1[[#This Row],[price]]*$L$3, IF(E27236="Massachusetts", Table1[[#This Row],[price]]*$L$2, 1))</f>
        <v>920000</v>
      </c>
    </row>
    <row r="27237" spans="1:9" x14ac:dyDescent="0.25">
      <c r="A27237" s="2">
        <v>43360</v>
      </c>
      <c r="B27237" s="1">
        <f t="shared" si="850"/>
        <v>2018</v>
      </c>
      <c r="C27237" s="1">
        <f t="shared" si="851"/>
        <v>3</v>
      </c>
      <c r="D27237">
        <v>2601</v>
      </c>
      <c r="E27237" t="s">
        <v>37</v>
      </c>
      <c r="F27237" s="4">
        <v>525000</v>
      </c>
      <c r="G27237" t="s">
        <v>6</v>
      </c>
      <c r="H27237">
        <v>2</v>
      </c>
      <c r="I27237" s="4">
        <f>IF(E27237="Rhode Island", Table1[[#This Row],[price]]*$L$3, IF(E27237="Massachusetts", Table1[[#This Row],[price]]*$L$2, 1))</f>
        <v>525000</v>
      </c>
    </row>
    <row r="27238" spans="1:9" x14ac:dyDescent="0.25">
      <c r="A27238" s="2">
        <v>43361</v>
      </c>
      <c r="B27238" s="1">
        <f t="shared" si="850"/>
        <v>2018</v>
      </c>
      <c r="C27238" s="1">
        <f t="shared" si="851"/>
        <v>3</v>
      </c>
      <c r="D27238">
        <v>2615</v>
      </c>
      <c r="E27238" t="s">
        <v>37</v>
      </c>
      <c r="F27238" s="4">
        <v>450000</v>
      </c>
      <c r="G27238" t="s">
        <v>5</v>
      </c>
      <c r="H27238">
        <v>3</v>
      </c>
      <c r="I27238" s="4">
        <f>IF(E27238="Rhode Island", Table1[[#This Row],[price]]*$L$3, IF(E27238="Massachusetts", Table1[[#This Row],[price]]*$L$2, 1))</f>
        <v>450000</v>
      </c>
    </row>
    <row r="27239" spans="1:9" x14ac:dyDescent="0.25">
      <c r="A27239" s="2">
        <v>43361</v>
      </c>
      <c r="B27239" s="1">
        <f t="shared" si="850"/>
        <v>2018</v>
      </c>
      <c r="C27239" s="1">
        <f t="shared" si="851"/>
        <v>3</v>
      </c>
      <c r="D27239">
        <v>2906</v>
      </c>
      <c r="E27239" t="s">
        <v>36</v>
      </c>
      <c r="F27239" s="4">
        <v>685000</v>
      </c>
      <c r="G27239" t="s">
        <v>5</v>
      </c>
      <c r="H27239">
        <v>4</v>
      </c>
      <c r="I27239" s="4">
        <f>IF(E27239="Rhode Island", Table1[[#This Row],[price]]*$L$3, IF(E27239="Massachusetts", Table1[[#This Row],[price]]*$L$2, 1))</f>
        <v>685000</v>
      </c>
    </row>
    <row r="27240" spans="1:9" x14ac:dyDescent="0.25">
      <c r="A27240" s="2">
        <v>43361</v>
      </c>
      <c r="B27240" s="1">
        <f t="shared" si="850"/>
        <v>2018</v>
      </c>
      <c r="C27240" s="1">
        <f t="shared" si="851"/>
        <v>3</v>
      </c>
      <c r="D27240">
        <v>2914</v>
      </c>
      <c r="E27240" t="s">
        <v>36</v>
      </c>
      <c r="F27240" s="4">
        <v>830000</v>
      </c>
      <c r="G27240" t="s">
        <v>5</v>
      </c>
      <c r="H27240">
        <v>4</v>
      </c>
      <c r="I27240" s="4">
        <f>IF(E27240="Rhode Island", Table1[[#This Row],[price]]*$L$3, IF(E27240="Massachusetts", Table1[[#This Row],[price]]*$L$2, 1))</f>
        <v>830000</v>
      </c>
    </row>
    <row r="27241" spans="1:9" x14ac:dyDescent="0.25">
      <c r="A27241" s="2">
        <v>43361</v>
      </c>
      <c r="B27241" s="1">
        <f t="shared" si="850"/>
        <v>2018</v>
      </c>
      <c r="C27241" s="1">
        <f t="shared" si="851"/>
        <v>3</v>
      </c>
      <c r="D27241">
        <v>2603</v>
      </c>
      <c r="E27241" t="s">
        <v>37</v>
      </c>
      <c r="F27241" s="4">
        <v>2250000</v>
      </c>
      <c r="G27241" t="s">
        <v>5</v>
      </c>
      <c r="H27241">
        <v>4</v>
      </c>
      <c r="I27241" s="4">
        <f>IF(E27241="Rhode Island", Table1[[#This Row],[price]]*$L$3, IF(E27241="Massachusetts", Table1[[#This Row],[price]]*$L$2, 1))</f>
        <v>2250000</v>
      </c>
    </row>
    <row r="27242" spans="1:9" x14ac:dyDescent="0.25">
      <c r="A27242" s="2">
        <v>43361</v>
      </c>
      <c r="B27242" s="1">
        <f t="shared" si="850"/>
        <v>2018</v>
      </c>
      <c r="C27242" s="1">
        <f t="shared" si="851"/>
        <v>3</v>
      </c>
      <c r="D27242">
        <v>2603</v>
      </c>
      <c r="E27242" t="s">
        <v>37</v>
      </c>
      <c r="F27242" s="4">
        <v>320000</v>
      </c>
      <c r="G27242" t="s">
        <v>6</v>
      </c>
      <c r="H27242">
        <v>2</v>
      </c>
      <c r="I27242" s="4">
        <f>IF(E27242="Rhode Island", Table1[[#This Row],[price]]*$L$3, IF(E27242="Massachusetts", Table1[[#This Row],[price]]*$L$2, 1))</f>
        <v>320000</v>
      </c>
    </row>
    <row r="27243" spans="1:9" x14ac:dyDescent="0.25">
      <c r="A27243" s="2">
        <v>43361</v>
      </c>
      <c r="B27243" s="1">
        <f t="shared" si="850"/>
        <v>2018</v>
      </c>
      <c r="C27243" s="1">
        <f t="shared" si="851"/>
        <v>3</v>
      </c>
      <c r="D27243">
        <v>2612</v>
      </c>
      <c r="E27243" t="s">
        <v>37</v>
      </c>
      <c r="F27243" s="4">
        <v>462000</v>
      </c>
      <c r="G27243" t="s">
        <v>6</v>
      </c>
      <c r="H27243">
        <v>1</v>
      </c>
      <c r="I27243" s="4">
        <f>IF(E27243="Rhode Island", Table1[[#This Row],[price]]*$L$3, IF(E27243="Massachusetts", Table1[[#This Row],[price]]*$L$2, 1))</f>
        <v>462000</v>
      </c>
    </row>
    <row r="27244" spans="1:9" x14ac:dyDescent="0.25">
      <c r="A27244" s="2">
        <v>43361</v>
      </c>
      <c r="B27244" s="1">
        <f t="shared" si="850"/>
        <v>2018</v>
      </c>
      <c r="C27244" s="1">
        <f t="shared" si="851"/>
        <v>3</v>
      </c>
      <c r="D27244">
        <v>2604</v>
      </c>
      <c r="E27244" t="s">
        <v>37</v>
      </c>
      <c r="F27244" s="4">
        <v>528000</v>
      </c>
      <c r="G27244" t="s">
        <v>6</v>
      </c>
      <c r="H27244">
        <v>2</v>
      </c>
      <c r="I27244" s="4">
        <f>IF(E27244="Rhode Island", Table1[[#This Row],[price]]*$L$3, IF(E27244="Massachusetts", Table1[[#This Row],[price]]*$L$2, 1))</f>
        <v>528000</v>
      </c>
    </row>
    <row r="27245" spans="1:9" x14ac:dyDescent="0.25">
      <c r="A27245" s="2">
        <v>43362</v>
      </c>
      <c r="B27245" s="1">
        <f t="shared" si="850"/>
        <v>2018</v>
      </c>
      <c r="C27245" s="1">
        <f t="shared" si="851"/>
        <v>3</v>
      </c>
      <c r="D27245">
        <v>2906</v>
      </c>
      <c r="E27245" t="s">
        <v>36</v>
      </c>
      <c r="F27245" s="4">
        <v>450000</v>
      </c>
      <c r="G27245" t="s">
        <v>5</v>
      </c>
      <c r="H27245">
        <v>3</v>
      </c>
      <c r="I27245" s="4">
        <f>IF(E27245="Rhode Island", Table1[[#This Row],[price]]*$L$3, IF(E27245="Massachusetts", Table1[[#This Row],[price]]*$L$2, 1))</f>
        <v>450000</v>
      </c>
    </row>
    <row r="27246" spans="1:9" x14ac:dyDescent="0.25">
      <c r="A27246" s="2">
        <v>43362</v>
      </c>
      <c r="B27246" s="1">
        <f t="shared" si="850"/>
        <v>2018</v>
      </c>
      <c r="C27246" s="1">
        <f t="shared" si="851"/>
        <v>3</v>
      </c>
      <c r="D27246">
        <v>2913</v>
      </c>
      <c r="E27246" t="s">
        <v>36</v>
      </c>
      <c r="F27246" s="4">
        <v>560000</v>
      </c>
      <c r="G27246" t="s">
        <v>5</v>
      </c>
      <c r="H27246">
        <v>4</v>
      </c>
      <c r="I27246" s="4">
        <f>IF(E27246="Rhode Island", Table1[[#This Row],[price]]*$L$3, IF(E27246="Massachusetts", Table1[[#This Row],[price]]*$L$2, 1))</f>
        <v>560000</v>
      </c>
    </row>
    <row r="27247" spans="1:9" x14ac:dyDescent="0.25">
      <c r="A27247" s="2">
        <v>43362</v>
      </c>
      <c r="B27247" s="1">
        <f t="shared" si="850"/>
        <v>2018</v>
      </c>
      <c r="C27247" s="1">
        <f t="shared" si="851"/>
        <v>3</v>
      </c>
      <c r="D27247">
        <v>2905</v>
      </c>
      <c r="E27247" t="s">
        <v>36</v>
      </c>
      <c r="F27247" s="4">
        <v>630000</v>
      </c>
      <c r="G27247" t="s">
        <v>5</v>
      </c>
      <c r="H27247">
        <v>4</v>
      </c>
      <c r="I27247" s="4">
        <f>IF(E27247="Rhode Island", Table1[[#This Row],[price]]*$L$3, IF(E27247="Massachusetts", Table1[[#This Row],[price]]*$L$2, 1))</f>
        <v>630000</v>
      </c>
    </row>
    <row r="27248" spans="1:9" x14ac:dyDescent="0.25">
      <c r="A27248" s="2">
        <v>43362</v>
      </c>
      <c r="B27248" s="1">
        <f t="shared" si="850"/>
        <v>2018</v>
      </c>
      <c r="C27248" s="1">
        <f t="shared" si="851"/>
        <v>3</v>
      </c>
      <c r="D27248">
        <v>2602</v>
      </c>
      <c r="E27248" t="s">
        <v>37</v>
      </c>
      <c r="F27248" s="4">
        <v>640000</v>
      </c>
      <c r="G27248" t="s">
        <v>5</v>
      </c>
      <c r="H27248">
        <v>3</v>
      </c>
      <c r="I27248" s="4">
        <f>IF(E27248="Rhode Island", Table1[[#This Row],[price]]*$L$3, IF(E27248="Massachusetts", Table1[[#This Row],[price]]*$L$2, 1))</f>
        <v>640000</v>
      </c>
    </row>
    <row r="27249" spans="1:9" x14ac:dyDescent="0.25">
      <c r="A27249" s="2">
        <v>43362</v>
      </c>
      <c r="B27249" s="1">
        <f t="shared" si="850"/>
        <v>2018</v>
      </c>
      <c r="C27249" s="1">
        <f t="shared" si="851"/>
        <v>3</v>
      </c>
      <c r="D27249">
        <v>2914</v>
      </c>
      <c r="E27249" t="s">
        <v>36</v>
      </c>
      <c r="F27249" s="4">
        <v>645500</v>
      </c>
      <c r="G27249" t="s">
        <v>5</v>
      </c>
      <c r="H27249">
        <v>4</v>
      </c>
      <c r="I27249" s="4">
        <f>IF(E27249="Rhode Island", Table1[[#This Row],[price]]*$L$3, IF(E27249="Massachusetts", Table1[[#This Row],[price]]*$L$2, 1))</f>
        <v>645500</v>
      </c>
    </row>
    <row r="27250" spans="1:9" x14ac:dyDescent="0.25">
      <c r="A27250" s="2">
        <v>43362</v>
      </c>
      <c r="B27250" s="1">
        <f t="shared" si="850"/>
        <v>2018</v>
      </c>
      <c r="C27250" s="1">
        <f t="shared" si="851"/>
        <v>3</v>
      </c>
      <c r="D27250">
        <v>2605</v>
      </c>
      <c r="E27250" t="s">
        <v>37</v>
      </c>
      <c r="F27250" s="4">
        <v>850000</v>
      </c>
      <c r="G27250" t="s">
        <v>5</v>
      </c>
      <c r="H27250">
        <v>3</v>
      </c>
      <c r="I27250" s="4">
        <f>IF(E27250="Rhode Island", Table1[[#This Row],[price]]*$L$3, IF(E27250="Massachusetts", Table1[[#This Row],[price]]*$L$2, 1))</f>
        <v>850000</v>
      </c>
    </row>
    <row r="27251" spans="1:9" x14ac:dyDescent="0.25">
      <c r="A27251" s="2">
        <v>43362</v>
      </c>
      <c r="B27251" s="1">
        <f t="shared" si="850"/>
        <v>2018</v>
      </c>
      <c r="C27251" s="1">
        <f t="shared" si="851"/>
        <v>3</v>
      </c>
      <c r="D27251">
        <v>2611</v>
      </c>
      <c r="E27251" t="s">
        <v>37</v>
      </c>
      <c r="F27251" s="4">
        <v>1000000</v>
      </c>
      <c r="G27251" t="s">
        <v>5</v>
      </c>
      <c r="H27251">
        <v>5</v>
      </c>
      <c r="I27251" s="4">
        <f>IF(E27251="Rhode Island", Table1[[#This Row],[price]]*$L$3, IF(E27251="Massachusetts", Table1[[#This Row],[price]]*$L$2, 1))</f>
        <v>1000000</v>
      </c>
    </row>
    <row r="27252" spans="1:9" x14ac:dyDescent="0.25">
      <c r="A27252" s="2">
        <v>43362</v>
      </c>
      <c r="B27252" s="1">
        <f t="shared" si="850"/>
        <v>2018</v>
      </c>
      <c r="C27252" s="1">
        <f t="shared" si="851"/>
        <v>3</v>
      </c>
      <c r="D27252">
        <v>2612</v>
      </c>
      <c r="E27252" t="s">
        <v>37</v>
      </c>
      <c r="F27252" s="4">
        <v>372500</v>
      </c>
      <c r="G27252" t="s">
        <v>6</v>
      </c>
      <c r="H27252">
        <v>1</v>
      </c>
      <c r="I27252" s="4">
        <f>IF(E27252="Rhode Island", Table1[[#This Row],[price]]*$L$3, IF(E27252="Massachusetts", Table1[[#This Row],[price]]*$L$2, 1))</f>
        <v>372500</v>
      </c>
    </row>
    <row r="27253" spans="1:9" x14ac:dyDescent="0.25">
      <c r="A27253" s="2">
        <v>43363</v>
      </c>
      <c r="B27253" s="1">
        <f t="shared" si="850"/>
        <v>2018</v>
      </c>
      <c r="C27253" s="1">
        <f t="shared" si="851"/>
        <v>3</v>
      </c>
      <c r="D27253">
        <v>2615</v>
      </c>
      <c r="E27253" t="s">
        <v>37</v>
      </c>
      <c r="F27253" s="4">
        <v>430000</v>
      </c>
      <c r="G27253" t="s">
        <v>5</v>
      </c>
      <c r="H27253">
        <v>3</v>
      </c>
      <c r="I27253" s="4">
        <f>IF(E27253="Rhode Island", Table1[[#This Row],[price]]*$L$3, IF(E27253="Massachusetts", Table1[[#This Row],[price]]*$L$2, 1))</f>
        <v>430000</v>
      </c>
    </row>
    <row r="27254" spans="1:9" x14ac:dyDescent="0.25">
      <c r="A27254" s="2">
        <v>43363</v>
      </c>
      <c r="B27254" s="1">
        <f t="shared" si="850"/>
        <v>2018</v>
      </c>
      <c r="C27254" s="1">
        <f t="shared" si="851"/>
        <v>3</v>
      </c>
      <c r="D27254">
        <v>2913</v>
      </c>
      <c r="E27254" t="s">
        <v>36</v>
      </c>
      <c r="F27254" s="4">
        <v>480000</v>
      </c>
      <c r="G27254" t="s">
        <v>5</v>
      </c>
      <c r="H27254">
        <v>3</v>
      </c>
      <c r="I27254" s="4">
        <f>IF(E27254="Rhode Island", Table1[[#This Row],[price]]*$L$3, IF(E27254="Massachusetts", Table1[[#This Row],[price]]*$L$2, 1))</f>
        <v>480000</v>
      </c>
    </row>
    <row r="27255" spans="1:9" x14ac:dyDescent="0.25">
      <c r="A27255" s="2">
        <v>43363</v>
      </c>
      <c r="B27255" s="1">
        <f t="shared" si="850"/>
        <v>2018</v>
      </c>
      <c r="C27255" s="1">
        <f t="shared" si="851"/>
        <v>3</v>
      </c>
      <c r="D27255">
        <v>2906</v>
      </c>
      <c r="E27255" t="s">
        <v>36</v>
      </c>
      <c r="F27255" s="4">
        <v>590000</v>
      </c>
      <c r="G27255" t="s">
        <v>5</v>
      </c>
      <c r="H27255">
        <v>3</v>
      </c>
      <c r="I27255" s="4">
        <f>IF(E27255="Rhode Island", Table1[[#This Row],[price]]*$L$3, IF(E27255="Massachusetts", Table1[[#This Row],[price]]*$L$2, 1))</f>
        <v>590000</v>
      </c>
    </row>
    <row r="27256" spans="1:9" x14ac:dyDescent="0.25">
      <c r="A27256" s="2">
        <v>43363</v>
      </c>
      <c r="B27256" s="1">
        <f t="shared" si="850"/>
        <v>2018</v>
      </c>
      <c r="C27256" s="1">
        <f t="shared" si="851"/>
        <v>3</v>
      </c>
      <c r="D27256">
        <v>2906</v>
      </c>
      <c r="E27256" t="s">
        <v>36</v>
      </c>
      <c r="F27256" s="4">
        <v>770000</v>
      </c>
      <c r="G27256" t="s">
        <v>5</v>
      </c>
      <c r="H27256">
        <v>4</v>
      </c>
      <c r="I27256" s="4">
        <f>IF(E27256="Rhode Island", Table1[[#This Row],[price]]*$L$3, IF(E27256="Massachusetts", Table1[[#This Row],[price]]*$L$2, 1))</f>
        <v>770000</v>
      </c>
    </row>
    <row r="27257" spans="1:9" x14ac:dyDescent="0.25">
      <c r="A27257" s="2">
        <v>43363</v>
      </c>
      <c r="B27257" s="1">
        <f t="shared" si="850"/>
        <v>2018</v>
      </c>
      <c r="C27257" s="1">
        <f t="shared" si="851"/>
        <v>3</v>
      </c>
      <c r="D27257">
        <v>2617</v>
      </c>
      <c r="E27257" t="s">
        <v>37</v>
      </c>
      <c r="F27257" s="4">
        <v>830000</v>
      </c>
      <c r="G27257" t="s">
        <v>5</v>
      </c>
      <c r="H27257">
        <v>4</v>
      </c>
      <c r="I27257" s="4">
        <f>IF(E27257="Rhode Island", Table1[[#This Row],[price]]*$L$3, IF(E27257="Massachusetts", Table1[[#This Row],[price]]*$L$2, 1))</f>
        <v>830000</v>
      </c>
    </row>
    <row r="27258" spans="1:9" x14ac:dyDescent="0.25">
      <c r="A27258" s="2">
        <v>43363</v>
      </c>
      <c r="B27258" s="1">
        <f t="shared" si="850"/>
        <v>2018</v>
      </c>
      <c r="C27258" s="1">
        <f t="shared" si="851"/>
        <v>3</v>
      </c>
      <c r="D27258">
        <v>2913</v>
      </c>
      <c r="E27258" t="s">
        <v>36</v>
      </c>
      <c r="F27258" s="4">
        <v>907000</v>
      </c>
      <c r="G27258" t="s">
        <v>5</v>
      </c>
      <c r="H27258">
        <v>4</v>
      </c>
      <c r="I27258" s="4">
        <f>IF(E27258="Rhode Island", Table1[[#This Row],[price]]*$L$3, IF(E27258="Massachusetts", Table1[[#This Row],[price]]*$L$2, 1))</f>
        <v>907000</v>
      </c>
    </row>
    <row r="27259" spans="1:9" x14ac:dyDescent="0.25">
      <c r="A27259" s="2">
        <v>43363</v>
      </c>
      <c r="B27259" s="1">
        <f t="shared" si="850"/>
        <v>2018</v>
      </c>
      <c r="C27259" s="1">
        <f t="shared" si="851"/>
        <v>3</v>
      </c>
      <c r="D27259">
        <v>2602</v>
      </c>
      <c r="E27259" t="s">
        <v>37</v>
      </c>
      <c r="F27259" s="4">
        <v>1080000</v>
      </c>
      <c r="G27259" t="s">
        <v>5</v>
      </c>
      <c r="H27259">
        <v>4</v>
      </c>
      <c r="I27259" s="4">
        <f>IF(E27259="Rhode Island", Table1[[#This Row],[price]]*$L$3, IF(E27259="Massachusetts", Table1[[#This Row],[price]]*$L$2, 1))</f>
        <v>1080000</v>
      </c>
    </row>
    <row r="27260" spans="1:9" x14ac:dyDescent="0.25">
      <c r="A27260" s="2">
        <v>43363</v>
      </c>
      <c r="B27260" s="1">
        <f t="shared" si="850"/>
        <v>2018</v>
      </c>
      <c r="C27260" s="1">
        <f t="shared" si="851"/>
        <v>3</v>
      </c>
      <c r="D27260">
        <v>2602</v>
      </c>
      <c r="E27260" t="s">
        <v>37</v>
      </c>
      <c r="F27260" s="4">
        <v>1600000</v>
      </c>
      <c r="G27260" t="s">
        <v>5</v>
      </c>
      <c r="H27260">
        <v>4</v>
      </c>
      <c r="I27260" s="4">
        <f>IF(E27260="Rhode Island", Table1[[#This Row],[price]]*$L$3, IF(E27260="Massachusetts", Table1[[#This Row],[price]]*$L$2, 1))</f>
        <v>1600000</v>
      </c>
    </row>
    <row r="27261" spans="1:9" x14ac:dyDescent="0.25">
      <c r="A27261" s="2">
        <v>43363</v>
      </c>
      <c r="B27261" s="1">
        <f t="shared" si="850"/>
        <v>2018</v>
      </c>
      <c r="C27261" s="1">
        <f t="shared" si="851"/>
        <v>3</v>
      </c>
      <c r="D27261">
        <v>2617</v>
      </c>
      <c r="E27261" t="s">
        <v>37</v>
      </c>
      <c r="F27261" s="4">
        <v>236000</v>
      </c>
      <c r="G27261" t="s">
        <v>6</v>
      </c>
      <c r="H27261">
        <v>1</v>
      </c>
      <c r="I27261" s="4">
        <f>IF(E27261="Rhode Island", Table1[[#This Row],[price]]*$L$3, IF(E27261="Massachusetts", Table1[[#This Row],[price]]*$L$2, 1))</f>
        <v>236000</v>
      </c>
    </row>
    <row r="27262" spans="1:9" x14ac:dyDescent="0.25">
      <c r="A27262" s="2">
        <v>43363</v>
      </c>
      <c r="B27262" s="1">
        <f t="shared" si="850"/>
        <v>2018</v>
      </c>
      <c r="C27262" s="1">
        <f t="shared" si="851"/>
        <v>3</v>
      </c>
      <c r="D27262">
        <v>2911</v>
      </c>
      <c r="E27262" t="s">
        <v>36</v>
      </c>
      <c r="F27262" s="4">
        <v>330000</v>
      </c>
      <c r="G27262" t="s">
        <v>6</v>
      </c>
      <c r="H27262">
        <v>2</v>
      </c>
      <c r="I27262" s="4">
        <f>IF(E27262="Rhode Island", Table1[[#This Row],[price]]*$L$3, IF(E27262="Massachusetts", Table1[[#This Row],[price]]*$L$2, 1))</f>
        <v>330000</v>
      </c>
    </row>
    <row r="27263" spans="1:9" x14ac:dyDescent="0.25">
      <c r="A27263" s="2">
        <v>43363</v>
      </c>
      <c r="B27263" s="1">
        <f t="shared" si="850"/>
        <v>2018</v>
      </c>
      <c r="C27263" s="1">
        <f t="shared" si="851"/>
        <v>3</v>
      </c>
      <c r="D27263">
        <v>2603</v>
      </c>
      <c r="E27263" t="s">
        <v>37</v>
      </c>
      <c r="F27263" s="4">
        <v>400000</v>
      </c>
      <c r="G27263" t="s">
        <v>6</v>
      </c>
      <c r="H27263">
        <v>2</v>
      </c>
      <c r="I27263" s="4">
        <f>IF(E27263="Rhode Island", Table1[[#This Row],[price]]*$L$3, IF(E27263="Massachusetts", Table1[[#This Row],[price]]*$L$2, 1))</f>
        <v>400000</v>
      </c>
    </row>
    <row r="27264" spans="1:9" x14ac:dyDescent="0.25">
      <c r="A27264" s="2">
        <v>43363</v>
      </c>
      <c r="B27264" s="1">
        <f t="shared" si="850"/>
        <v>2018</v>
      </c>
      <c r="C27264" s="1">
        <f t="shared" si="851"/>
        <v>3</v>
      </c>
      <c r="D27264">
        <v>2601</v>
      </c>
      <c r="E27264" t="s">
        <v>37</v>
      </c>
      <c r="F27264" s="4">
        <v>490000</v>
      </c>
      <c r="G27264" t="s">
        <v>6</v>
      </c>
      <c r="H27264">
        <v>1</v>
      </c>
      <c r="I27264" s="4">
        <f>IF(E27264="Rhode Island", Table1[[#This Row],[price]]*$L$3, IF(E27264="Massachusetts", Table1[[#This Row],[price]]*$L$2, 1))</f>
        <v>490000</v>
      </c>
    </row>
    <row r="27265" spans="1:9" x14ac:dyDescent="0.25">
      <c r="A27265" s="2">
        <v>43364</v>
      </c>
      <c r="B27265" s="1">
        <f t="shared" si="850"/>
        <v>2018</v>
      </c>
      <c r="C27265" s="1">
        <f t="shared" si="851"/>
        <v>3</v>
      </c>
      <c r="D27265">
        <v>2906</v>
      </c>
      <c r="E27265" t="s">
        <v>36</v>
      </c>
      <c r="F27265" s="4">
        <v>440000</v>
      </c>
      <c r="G27265" t="s">
        <v>5</v>
      </c>
      <c r="H27265">
        <v>3</v>
      </c>
      <c r="I27265" s="4">
        <f>IF(E27265="Rhode Island", Table1[[#This Row],[price]]*$L$3, IF(E27265="Massachusetts", Table1[[#This Row],[price]]*$L$2, 1))</f>
        <v>440000</v>
      </c>
    </row>
    <row r="27266" spans="1:9" x14ac:dyDescent="0.25">
      <c r="A27266" s="2">
        <v>43364</v>
      </c>
      <c r="B27266" s="1">
        <f t="shared" ref="B27266:B27329" si="852">YEAR(A27266)</f>
        <v>2018</v>
      </c>
      <c r="C27266" s="1">
        <f t="shared" ref="C27266:C27329" si="853">ROUNDUP(MONTH(A27266)/3,0)</f>
        <v>3</v>
      </c>
      <c r="D27266">
        <v>2615</v>
      </c>
      <c r="E27266" t="s">
        <v>37</v>
      </c>
      <c r="F27266" s="4">
        <v>490000</v>
      </c>
      <c r="G27266" t="s">
        <v>5</v>
      </c>
      <c r="H27266">
        <v>3</v>
      </c>
      <c r="I27266" s="4">
        <f>IF(E27266="Rhode Island", Table1[[#This Row],[price]]*$L$3, IF(E27266="Massachusetts", Table1[[#This Row],[price]]*$L$2, 1))</f>
        <v>490000</v>
      </c>
    </row>
    <row r="27267" spans="1:9" x14ac:dyDescent="0.25">
      <c r="A27267" s="2">
        <v>43364</v>
      </c>
      <c r="B27267" s="1">
        <f t="shared" si="852"/>
        <v>2018</v>
      </c>
      <c r="C27267" s="1">
        <f t="shared" si="853"/>
        <v>3</v>
      </c>
      <c r="D27267">
        <v>2905</v>
      </c>
      <c r="E27267" t="s">
        <v>36</v>
      </c>
      <c r="F27267" s="4">
        <v>522000</v>
      </c>
      <c r="G27267" t="s">
        <v>5</v>
      </c>
      <c r="H27267">
        <v>4</v>
      </c>
      <c r="I27267" s="4">
        <f>IF(E27267="Rhode Island", Table1[[#This Row],[price]]*$L$3, IF(E27267="Massachusetts", Table1[[#This Row],[price]]*$L$2, 1))</f>
        <v>522000</v>
      </c>
    </row>
    <row r="27268" spans="1:9" x14ac:dyDescent="0.25">
      <c r="A27268" s="2">
        <v>43364</v>
      </c>
      <c r="B27268" s="1">
        <f t="shared" si="852"/>
        <v>2018</v>
      </c>
      <c r="C27268" s="1">
        <f t="shared" si="853"/>
        <v>3</v>
      </c>
      <c r="D27268">
        <v>2913</v>
      </c>
      <c r="E27268" t="s">
        <v>36</v>
      </c>
      <c r="F27268" s="4">
        <v>535000</v>
      </c>
      <c r="G27268" t="s">
        <v>5</v>
      </c>
      <c r="H27268">
        <v>3</v>
      </c>
      <c r="I27268" s="4">
        <f>IF(E27268="Rhode Island", Table1[[#This Row],[price]]*$L$3, IF(E27268="Massachusetts", Table1[[#This Row],[price]]*$L$2, 1))</f>
        <v>535000</v>
      </c>
    </row>
    <row r="27269" spans="1:9" x14ac:dyDescent="0.25">
      <c r="A27269" s="2">
        <v>43364</v>
      </c>
      <c r="B27269" s="1">
        <f t="shared" si="852"/>
        <v>2018</v>
      </c>
      <c r="C27269" s="1">
        <f t="shared" si="853"/>
        <v>3</v>
      </c>
      <c r="D27269">
        <v>2614</v>
      </c>
      <c r="E27269" t="s">
        <v>37</v>
      </c>
      <c r="F27269" s="4">
        <v>600000</v>
      </c>
      <c r="G27269" t="s">
        <v>5</v>
      </c>
      <c r="H27269">
        <v>2</v>
      </c>
      <c r="I27269" s="4">
        <f>IF(E27269="Rhode Island", Table1[[#This Row],[price]]*$L$3, IF(E27269="Massachusetts", Table1[[#This Row],[price]]*$L$2, 1))</f>
        <v>600000</v>
      </c>
    </row>
    <row r="27270" spans="1:9" x14ac:dyDescent="0.25">
      <c r="A27270" s="2">
        <v>43364</v>
      </c>
      <c r="B27270" s="1">
        <f t="shared" si="852"/>
        <v>2018</v>
      </c>
      <c r="C27270" s="1">
        <f t="shared" si="853"/>
        <v>3</v>
      </c>
      <c r="D27270">
        <v>2615</v>
      </c>
      <c r="E27270" t="s">
        <v>37</v>
      </c>
      <c r="F27270" s="4">
        <v>650000</v>
      </c>
      <c r="G27270" t="s">
        <v>5</v>
      </c>
      <c r="H27270">
        <v>4</v>
      </c>
      <c r="I27270" s="4">
        <f>IF(E27270="Rhode Island", Table1[[#This Row],[price]]*$L$3, IF(E27270="Massachusetts", Table1[[#This Row],[price]]*$L$2, 1))</f>
        <v>650000</v>
      </c>
    </row>
    <row r="27271" spans="1:9" x14ac:dyDescent="0.25">
      <c r="A27271" s="2">
        <v>43364</v>
      </c>
      <c r="B27271" s="1">
        <f t="shared" si="852"/>
        <v>2018</v>
      </c>
      <c r="C27271" s="1">
        <f t="shared" si="853"/>
        <v>3</v>
      </c>
      <c r="D27271">
        <v>2913</v>
      </c>
      <c r="E27271" t="s">
        <v>36</v>
      </c>
      <c r="F27271" s="4">
        <v>683000</v>
      </c>
      <c r="G27271" t="s">
        <v>5</v>
      </c>
      <c r="H27271">
        <v>4</v>
      </c>
      <c r="I27271" s="4">
        <f>IF(E27271="Rhode Island", Table1[[#This Row],[price]]*$L$3, IF(E27271="Massachusetts", Table1[[#This Row],[price]]*$L$2, 1))</f>
        <v>683000</v>
      </c>
    </row>
    <row r="27272" spans="1:9" x14ac:dyDescent="0.25">
      <c r="A27272" s="2">
        <v>43364</v>
      </c>
      <c r="B27272" s="1">
        <f t="shared" si="852"/>
        <v>2018</v>
      </c>
      <c r="C27272" s="1">
        <f t="shared" si="853"/>
        <v>3</v>
      </c>
      <c r="D27272">
        <v>2905</v>
      </c>
      <c r="E27272" t="s">
        <v>36</v>
      </c>
      <c r="F27272" s="4">
        <v>830000</v>
      </c>
      <c r="G27272" t="s">
        <v>5</v>
      </c>
      <c r="H27272">
        <v>4</v>
      </c>
      <c r="I27272" s="4">
        <f>IF(E27272="Rhode Island", Table1[[#This Row],[price]]*$L$3, IF(E27272="Massachusetts", Table1[[#This Row],[price]]*$L$2, 1))</f>
        <v>830000</v>
      </c>
    </row>
    <row r="27273" spans="1:9" x14ac:dyDescent="0.25">
      <c r="A27273" s="2">
        <v>43364</v>
      </c>
      <c r="B27273" s="1">
        <f t="shared" si="852"/>
        <v>2018</v>
      </c>
      <c r="C27273" s="1">
        <f t="shared" si="853"/>
        <v>3</v>
      </c>
      <c r="D27273">
        <v>2611</v>
      </c>
      <c r="E27273" t="s">
        <v>37</v>
      </c>
      <c r="F27273" s="4">
        <v>885000</v>
      </c>
      <c r="G27273" t="s">
        <v>5</v>
      </c>
      <c r="H27273">
        <v>4</v>
      </c>
      <c r="I27273" s="4">
        <f>IF(E27273="Rhode Island", Table1[[#This Row],[price]]*$L$3, IF(E27273="Massachusetts", Table1[[#This Row],[price]]*$L$2, 1))</f>
        <v>885000</v>
      </c>
    </row>
    <row r="27274" spans="1:9" x14ac:dyDescent="0.25">
      <c r="A27274" s="2">
        <v>43364</v>
      </c>
      <c r="B27274" s="1">
        <f t="shared" si="852"/>
        <v>2018</v>
      </c>
      <c r="C27274" s="1">
        <f t="shared" si="853"/>
        <v>3</v>
      </c>
      <c r="D27274">
        <v>2603</v>
      </c>
      <c r="E27274" t="s">
        <v>37</v>
      </c>
      <c r="F27274" s="4">
        <v>950000</v>
      </c>
      <c r="G27274" t="s">
        <v>5</v>
      </c>
      <c r="H27274">
        <v>3</v>
      </c>
      <c r="I27274" s="4">
        <f>IF(E27274="Rhode Island", Table1[[#This Row],[price]]*$L$3, IF(E27274="Massachusetts", Table1[[#This Row],[price]]*$L$2, 1))</f>
        <v>950000</v>
      </c>
    </row>
    <row r="27275" spans="1:9" x14ac:dyDescent="0.25">
      <c r="A27275" s="2">
        <v>43364</v>
      </c>
      <c r="B27275" s="1">
        <f t="shared" si="852"/>
        <v>2018</v>
      </c>
      <c r="C27275" s="1">
        <f t="shared" si="853"/>
        <v>3</v>
      </c>
      <c r="D27275">
        <v>2612</v>
      </c>
      <c r="E27275" t="s">
        <v>37</v>
      </c>
      <c r="F27275" s="4">
        <v>312500</v>
      </c>
      <c r="G27275" t="s">
        <v>6</v>
      </c>
      <c r="H27275">
        <v>1</v>
      </c>
      <c r="I27275" s="4">
        <f>IF(E27275="Rhode Island", Table1[[#This Row],[price]]*$L$3, IF(E27275="Massachusetts", Table1[[#This Row],[price]]*$L$2, 1))</f>
        <v>312500</v>
      </c>
    </row>
    <row r="27276" spans="1:9" x14ac:dyDescent="0.25">
      <c r="A27276" s="2">
        <v>43364</v>
      </c>
      <c r="B27276" s="1">
        <f t="shared" si="852"/>
        <v>2018</v>
      </c>
      <c r="C27276" s="1">
        <f t="shared" si="853"/>
        <v>3</v>
      </c>
      <c r="D27276">
        <v>2900</v>
      </c>
      <c r="E27276" t="s">
        <v>37</v>
      </c>
      <c r="F27276" s="4">
        <v>375000</v>
      </c>
      <c r="G27276" t="s">
        <v>6</v>
      </c>
      <c r="H27276">
        <v>2</v>
      </c>
      <c r="I27276" s="4">
        <f>IF(E27276="Rhode Island", Table1[[#This Row],[price]]*$L$3, IF(E27276="Massachusetts", Table1[[#This Row],[price]]*$L$2, 1))</f>
        <v>375000</v>
      </c>
    </row>
    <row r="27277" spans="1:9" x14ac:dyDescent="0.25">
      <c r="A27277" s="2">
        <v>43364</v>
      </c>
      <c r="B27277" s="1">
        <f t="shared" si="852"/>
        <v>2018</v>
      </c>
      <c r="C27277" s="1">
        <f t="shared" si="853"/>
        <v>3</v>
      </c>
      <c r="D27277">
        <v>2900</v>
      </c>
      <c r="E27277" t="s">
        <v>37</v>
      </c>
      <c r="F27277" s="4">
        <v>390000</v>
      </c>
      <c r="G27277" t="s">
        <v>6</v>
      </c>
      <c r="H27277">
        <v>2</v>
      </c>
      <c r="I27277" s="4">
        <f>IF(E27277="Rhode Island", Table1[[#This Row],[price]]*$L$3, IF(E27277="Massachusetts", Table1[[#This Row],[price]]*$L$2, 1))</f>
        <v>390000</v>
      </c>
    </row>
    <row r="27278" spans="1:9" x14ac:dyDescent="0.25">
      <c r="A27278" s="2">
        <v>43364</v>
      </c>
      <c r="B27278" s="1">
        <f t="shared" si="852"/>
        <v>2018</v>
      </c>
      <c r="C27278" s="1">
        <f t="shared" si="853"/>
        <v>3</v>
      </c>
      <c r="D27278">
        <v>2600</v>
      </c>
      <c r="E27278" t="s">
        <v>37</v>
      </c>
      <c r="F27278" s="4">
        <v>452000</v>
      </c>
      <c r="G27278" t="s">
        <v>6</v>
      </c>
      <c r="H27278">
        <v>1</v>
      </c>
      <c r="I27278" s="4">
        <f>IF(E27278="Rhode Island", Table1[[#This Row],[price]]*$L$3, IF(E27278="Massachusetts", Table1[[#This Row],[price]]*$L$2, 1))</f>
        <v>452000</v>
      </c>
    </row>
    <row r="27279" spans="1:9" x14ac:dyDescent="0.25">
      <c r="A27279" s="2">
        <v>43364</v>
      </c>
      <c r="B27279" s="1">
        <f t="shared" si="852"/>
        <v>2018</v>
      </c>
      <c r="C27279" s="1">
        <f t="shared" si="853"/>
        <v>3</v>
      </c>
      <c r="D27279">
        <v>2605</v>
      </c>
      <c r="E27279" t="s">
        <v>37</v>
      </c>
      <c r="F27279" s="4">
        <v>610000</v>
      </c>
      <c r="G27279" t="s">
        <v>6</v>
      </c>
      <c r="H27279">
        <v>3</v>
      </c>
      <c r="I27279" s="4">
        <f>IF(E27279="Rhode Island", Table1[[#This Row],[price]]*$L$3, IF(E27279="Massachusetts", Table1[[#This Row],[price]]*$L$2, 1))</f>
        <v>610000</v>
      </c>
    </row>
    <row r="27280" spans="1:9" x14ac:dyDescent="0.25">
      <c r="A27280" s="2">
        <v>43364</v>
      </c>
      <c r="B27280" s="1">
        <f t="shared" si="852"/>
        <v>2018</v>
      </c>
      <c r="C27280" s="1">
        <f t="shared" si="853"/>
        <v>3</v>
      </c>
      <c r="D27280">
        <v>2601</v>
      </c>
      <c r="E27280" t="s">
        <v>37</v>
      </c>
      <c r="F27280" s="4">
        <v>620000</v>
      </c>
      <c r="G27280" t="s">
        <v>6</v>
      </c>
      <c r="H27280">
        <v>2</v>
      </c>
      <c r="I27280" s="4">
        <f>IF(E27280="Rhode Island", Table1[[#This Row],[price]]*$L$3, IF(E27280="Massachusetts", Table1[[#This Row],[price]]*$L$2, 1))</f>
        <v>620000</v>
      </c>
    </row>
    <row r="27281" spans="1:9" x14ac:dyDescent="0.25">
      <c r="A27281" s="2">
        <v>43364</v>
      </c>
      <c r="B27281" s="1">
        <f t="shared" si="852"/>
        <v>2018</v>
      </c>
      <c r="C27281" s="1">
        <f t="shared" si="853"/>
        <v>3</v>
      </c>
      <c r="D27281">
        <v>2601</v>
      </c>
      <c r="E27281" t="s">
        <v>37</v>
      </c>
      <c r="F27281" s="4">
        <v>920000</v>
      </c>
      <c r="G27281" t="s">
        <v>6</v>
      </c>
      <c r="H27281">
        <v>3</v>
      </c>
      <c r="I27281" s="4">
        <f>IF(E27281="Rhode Island", Table1[[#This Row],[price]]*$L$3, IF(E27281="Massachusetts", Table1[[#This Row],[price]]*$L$2, 1))</f>
        <v>920000</v>
      </c>
    </row>
    <row r="27282" spans="1:9" x14ac:dyDescent="0.25">
      <c r="A27282" s="2">
        <v>43365</v>
      </c>
      <c r="B27282" s="1">
        <f t="shared" si="852"/>
        <v>2018</v>
      </c>
      <c r="C27282" s="1">
        <f t="shared" si="853"/>
        <v>3</v>
      </c>
      <c r="D27282">
        <v>2617</v>
      </c>
      <c r="E27282" t="s">
        <v>37</v>
      </c>
      <c r="F27282" s="4">
        <v>405000</v>
      </c>
      <c r="G27282" t="s">
        <v>5</v>
      </c>
      <c r="H27282">
        <v>2</v>
      </c>
      <c r="I27282" s="4">
        <f>IF(E27282="Rhode Island", Table1[[#This Row],[price]]*$L$3, IF(E27282="Massachusetts", Table1[[#This Row],[price]]*$L$2, 1))</f>
        <v>405000</v>
      </c>
    </row>
    <row r="27283" spans="1:9" x14ac:dyDescent="0.25">
      <c r="A27283" s="2">
        <v>43365</v>
      </c>
      <c r="B27283" s="1">
        <f t="shared" si="852"/>
        <v>2018</v>
      </c>
      <c r="C27283" s="1">
        <f t="shared" si="853"/>
        <v>3</v>
      </c>
      <c r="D27283">
        <v>2617</v>
      </c>
      <c r="E27283" t="s">
        <v>37</v>
      </c>
      <c r="F27283" s="4">
        <v>590000</v>
      </c>
      <c r="G27283" t="s">
        <v>5</v>
      </c>
      <c r="H27283">
        <v>3</v>
      </c>
      <c r="I27283" s="4">
        <f>IF(E27283="Rhode Island", Table1[[#This Row],[price]]*$L$3, IF(E27283="Massachusetts", Table1[[#This Row],[price]]*$L$2, 1))</f>
        <v>590000</v>
      </c>
    </row>
    <row r="27284" spans="1:9" x14ac:dyDescent="0.25">
      <c r="A27284" s="2">
        <v>43365</v>
      </c>
      <c r="B27284" s="1">
        <f t="shared" si="852"/>
        <v>2018</v>
      </c>
      <c r="C27284" s="1">
        <f t="shared" si="853"/>
        <v>3</v>
      </c>
      <c r="D27284">
        <v>2914</v>
      </c>
      <c r="E27284" t="s">
        <v>36</v>
      </c>
      <c r="F27284" s="4">
        <v>590500</v>
      </c>
      <c r="G27284" t="s">
        <v>5</v>
      </c>
      <c r="H27284">
        <v>3</v>
      </c>
      <c r="I27284" s="4">
        <f>IF(E27284="Rhode Island", Table1[[#This Row],[price]]*$L$3, IF(E27284="Massachusetts", Table1[[#This Row],[price]]*$L$2, 1))</f>
        <v>590500</v>
      </c>
    </row>
    <row r="27285" spans="1:9" x14ac:dyDescent="0.25">
      <c r="A27285" s="2">
        <v>43365</v>
      </c>
      <c r="B27285" s="1">
        <f t="shared" si="852"/>
        <v>2018</v>
      </c>
      <c r="C27285" s="1">
        <f t="shared" si="853"/>
        <v>3</v>
      </c>
      <c r="D27285">
        <v>2615</v>
      </c>
      <c r="E27285" t="s">
        <v>37</v>
      </c>
      <c r="F27285" s="4">
        <v>600000</v>
      </c>
      <c r="G27285" t="s">
        <v>5</v>
      </c>
      <c r="H27285">
        <v>4</v>
      </c>
      <c r="I27285" s="4">
        <f>IF(E27285="Rhode Island", Table1[[#This Row],[price]]*$L$3, IF(E27285="Massachusetts", Table1[[#This Row],[price]]*$L$2, 1))</f>
        <v>600000</v>
      </c>
    </row>
    <row r="27286" spans="1:9" x14ac:dyDescent="0.25">
      <c r="A27286" s="2">
        <v>43365</v>
      </c>
      <c r="B27286" s="1">
        <f t="shared" si="852"/>
        <v>2018</v>
      </c>
      <c r="C27286" s="1">
        <f t="shared" si="853"/>
        <v>3</v>
      </c>
      <c r="D27286">
        <v>2615</v>
      </c>
      <c r="E27286" t="s">
        <v>37</v>
      </c>
      <c r="F27286" s="4">
        <v>630000</v>
      </c>
      <c r="G27286" t="s">
        <v>5</v>
      </c>
      <c r="H27286">
        <v>4</v>
      </c>
      <c r="I27286" s="4">
        <f>IF(E27286="Rhode Island", Table1[[#This Row],[price]]*$L$3, IF(E27286="Massachusetts", Table1[[#This Row],[price]]*$L$2, 1))</f>
        <v>630000</v>
      </c>
    </row>
    <row r="27287" spans="1:9" x14ac:dyDescent="0.25">
      <c r="A27287" s="2">
        <v>43365</v>
      </c>
      <c r="B27287" s="1">
        <f t="shared" si="852"/>
        <v>2018</v>
      </c>
      <c r="C27287" s="1">
        <f t="shared" si="853"/>
        <v>3</v>
      </c>
      <c r="D27287">
        <v>2903</v>
      </c>
      <c r="E27287" t="s">
        <v>36</v>
      </c>
      <c r="F27287" s="4">
        <v>715000</v>
      </c>
      <c r="G27287" t="s">
        <v>5</v>
      </c>
      <c r="H27287">
        <v>4</v>
      </c>
      <c r="I27287" s="4">
        <f>IF(E27287="Rhode Island", Table1[[#This Row],[price]]*$L$3, IF(E27287="Massachusetts", Table1[[#This Row],[price]]*$L$2, 1))</f>
        <v>715000</v>
      </c>
    </row>
    <row r="27288" spans="1:9" x14ac:dyDescent="0.25">
      <c r="A27288" s="2">
        <v>43365</v>
      </c>
      <c r="B27288" s="1">
        <f t="shared" si="852"/>
        <v>2018</v>
      </c>
      <c r="C27288" s="1">
        <f t="shared" si="853"/>
        <v>3</v>
      </c>
      <c r="D27288">
        <v>2606</v>
      </c>
      <c r="E27288" t="s">
        <v>37</v>
      </c>
      <c r="F27288" s="4">
        <v>730000</v>
      </c>
      <c r="G27288" t="s">
        <v>5</v>
      </c>
      <c r="H27288">
        <v>3</v>
      </c>
      <c r="I27288" s="4">
        <f>IF(E27288="Rhode Island", Table1[[#This Row],[price]]*$L$3, IF(E27288="Massachusetts", Table1[[#This Row],[price]]*$L$2, 1))</f>
        <v>730000</v>
      </c>
    </row>
    <row r="27289" spans="1:9" x14ac:dyDescent="0.25">
      <c r="A27289" s="2">
        <v>43365</v>
      </c>
      <c r="B27289" s="1">
        <f t="shared" si="852"/>
        <v>2018</v>
      </c>
      <c r="C27289" s="1">
        <f t="shared" si="853"/>
        <v>3</v>
      </c>
      <c r="D27289">
        <v>2611</v>
      </c>
      <c r="E27289" t="s">
        <v>37</v>
      </c>
      <c r="F27289" s="4">
        <v>745000</v>
      </c>
      <c r="G27289" t="s">
        <v>5</v>
      </c>
      <c r="H27289">
        <v>4</v>
      </c>
      <c r="I27289" s="4">
        <f>IF(E27289="Rhode Island", Table1[[#This Row],[price]]*$L$3, IF(E27289="Massachusetts", Table1[[#This Row],[price]]*$L$2, 1))</f>
        <v>745000</v>
      </c>
    </row>
    <row r="27290" spans="1:9" x14ac:dyDescent="0.25">
      <c r="A27290" s="2">
        <v>43365</v>
      </c>
      <c r="B27290" s="1">
        <f t="shared" si="852"/>
        <v>2018</v>
      </c>
      <c r="C27290" s="1">
        <f t="shared" si="853"/>
        <v>3</v>
      </c>
      <c r="D27290">
        <v>2617</v>
      </c>
      <c r="E27290" t="s">
        <v>37</v>
      </c>
      <c r="F27290" s="4">
        <v>755000</v>
      </c>
      <c r="G27290" t="s">
        <v>5</v>
      </c>
      <c r="H27290">
        <v>3</v>
      </c>
      <c r="I27290" s="4">
        <f>IF(E27290="Rhode Island", Table1[[#This Row],[price]]*$L$3, IF(E27290="Massachusetts", Table1[[#This Row],[price]]*$L$2, 1))</f>
        <v>755000</v>
      </c>
    </row>
    <row r="27291" spans="1:9" x14ac:dyDescent="0.25">
      <c r="A27291" s="2">
        <v>43365</v>
      </c>
      <c r="B27291" s="1">
        <f t="shared" si="852"/>
        <v>2018</v>
      </c>
      <c r="C27291" s="1">
        <f t="shared" si="853"/>
        <v>3</v>
      </c>
      <c r="D27291">
        <v>2617</v>
      </c>
      <c r="E27291" t="s">
        <v>37</v>
      </c>
      <c r="F27291" s="4">
        <v>765000</v>
      </c>
      <c r="G27291" t="s">
        <v>5</v>
      </c>
      <c r="H27291">
        <v>4</v>
      </c>
      <c r="I27291" s="4">
        <f>IF(E27291="Rhode Island", Table1[[#This Row],[price]]*$L$3, IF(E27291="Massachusetts", Table1[[#This Row],[price]]*$L$2, 1))</f>
        <v>765000</v>
      </c>
    </row>
    <row r="27292" spans="1:9" x14ac:dyDescent="0.25">
      <c r="A27292" s="2">
        <v>43365</v>
      </c>
      <c r="B27292" s="1">
        <f t="shared" si="852"/>
        <v>2018</v>
      </c>
      <c r="C27292" s="1">
        <f t="shared" si="853"/>
        <v>3</v>
      </c>
      <c r="D27292">
        <v>2602</v>
      </c>
      <c r="E27292" t="s">
        <v>37</v>
      </c>
      <c r="F27292" s="4">
        <v>770000</v>
      </c>
      <c r="G27292" t="s">
        <v>5</v>
      </c>
      <c r="H27292">
        <v>3</v>
      </c>
      <c r="I27292" s="4">
        <f>IF(E27292="Rhode Island", Table1[[#This Row],[price]]*$L$3, IF(E27292="Massachusetts", Table1[[#This Row],[price]]*$L$2, 1))</f>
        <v>770000</v>
      </c>
    </row>
    <row r="27293" spans="1:9" x14ac:dyDescent="0.25">
      <c r="A27293" s="2">
        <v>43365</v>
      </c>
      <c r="B27293" s="1">
        <f t="shared" si="852"/>
        <v>2018</v>
      </c>
      <c r="C27293" s="1">
        <f t="shared" si="853"/>
        <v>3</v>
      </c>
      <c r="D27293">
        <v>2902</v>
      </c>
      <c r="E27293" t="s">
        <v>36</v>
      </c>
      <c r="F27293" s="4">
        <v>772000</v>
      </c>
      <c r="G27293" t="s">
        <v>5</v>
      </c>
      <c r="H27293">
        <v>4</v>
      </c>
      <c r="I27293" s="4">
        <f>IF(E27293="Rhode Island", Table1[[#This Row],[price]]*$L$3, IF(E27293="Massachusetts", Table1[[#This Row],[price]]*$L$2, 1))</f>
        <v>772000</v>
      </c>
    </row>
    <row r="27294" spans="1:9" x14ac:dyDescent="0.25">
      <c r="A27294" s="2">
        <v>43365</v>
      </c>
      <c r="B27294" s="1">
        <f t="shared" si="852"/>
        <v>2018</v>
      </c>
      <c r="C27294" s="1">
        <f t="shared" si="853"/>
        <v>3</v>
      </c>
      <c r="D27294">
        <v>2904</v>
      </c>
      <c r="E27294" t="s">
        <v>36</v>
      </c>
      <c r="F27294" s="4">
        <v>779000</v>
      </c>
      <c r="G27294" t="s">
        <v>5</v>
      </c>
      <c r="H27294">
        <v>4</v>
      </c>
      <c r="I27294" s="4">
        <f>IF(E27294="Rhode Island", Table1[[#This Row],[price]]*$L$3, IF(E27294="Massachusetts", Table1[[#This Row],[price]]*$L$2, 1))</f>
        <v>779000</v>
      </c>
    </row>
    <row r="27295" spans="1:9" x14ac:dyDescent="0.25">
      <c r="A27295" s="2">
        <v>43365</v>
      </c>
      <c r="B27295" s="1">
        <f t="shared" si="852"/>
        <v>2018</v>
      </c>
      <c r="C27295" s="1">
        <f t="shared" si="853"/>
        <v>3</v>
      </c>
      <c r="D27295">
        <v>2615</v>
      </c>
      <c r="E27295" t="s">
        <v>37</v>
      </c>
      <c r="F27295" s="4">
        <v>780000</v>
      </c>
      <c r="G27295" t="s">
        <v>5</v>
      </c>
      <c r="H27295">
        <v>4</v>
      </c>
      <c r="I27295" s="4">
        <f>IF(E27295="Rhode Island", Table1[[#This Row],[price]]*$L$3, IF(E27295="Massachusetts", Table1[[#This Row],[price]]*$L$2, 1))</f>
        <v>780000</v>
      </c>
    </row>
    <row r="27296" spans="1:9" x14ac:dyDescent="0.25">
      <c r="A27296" s="2">
        <v>43365</v>
      </c>
      <c r="B27296" s="1">
        <f t="shared" si="852"/>
        <v>2018</v>
      </c>
      <c r="C27296" s="1">
        <f t="shared" si="853"/>
        <v>3</v>
      </c>
      <c r="D27296">
        <v>2611</v>
      </c>
      <c r="E27296" t="s">
        <v>37</v>
      </c>
      <c r="F27296" s="4">
        <v>799000</v>
      </c>
      <c r="G27296" t="s">
        <v>5</v>
      </c>
      <c r="H27296">
        <v>4</v>
      </c>
      <c r="I27296" s="4">
        <f>IF(E27296="Rhode Island", Table1[[#This Row],[price]]*$L$3, IF(E27296="Massachusetts", Table1[[#This Row],[price]]*$L$2, 1))</f>
        <v>799000</v>
      </c>
    </row>
    <row r="27297" spans="1:9" x14ac:dyDescent="0.25">
      <c r="A27297" s="2">
        <v>43365</v>
      </c>
      <c r="B27297" s="1">
        <f t="shared" si="852"/>
        <v>2018</v>
      </c>
      <c r="C27297" s="1">
        <f t="shared" si="853"/>
        <v>3</v>
      </c>
      <c r="D27297">
        <v>2602</v>
      </c>
      <c r="E27297" t="s">
        <v>37</v>
      </c>
      <c r="F27297" s="4">
        <v>1100000</v>
      </c>
      <c r="G27297" t="s">
        <v>5</v>
      </c>
      <c r="H27297">
        <v>4</v>
      </c>
      <c r="I27297" s="4">
        <f>IF(E27297="Rhode Island", Table1[[#This Row],[price]]*$L$3, IF(E27297="Massachusetts", Table1[[#This Row],[price]]*$L$2, 1))</f>
        <v>1100000</v>
      </c>
    </row>
    <row r="27298" spans="1:9" x14ac:dyDescent="0.25">
      <c r="A27298" s="2">
        <v>43365</v>
      </c>
      <c r="B27298" s="1">
        <f t="shared" si="852"/>
        <v>2018</v>
      </c>
      <c r="C27298" s="1">
        <f t="shared" si="853"/>
        <v>3</v>
      </c>
      <c r="D27298">
        <v>2602</v>
      </c>
      <c r="E27298" t="s">
        <v>37</v>
      </c>
      <c r="F27298" s="4">
        <v>1510000</v>
      </c>
      <c r="G27298" t="s">
        <v>5</v>
      </c>
      <c r="H27298">
        <v>4</v>
      </c>
      <c r="I27298" s="4">
        <f>IF(E27298="Rhode Island", Table1[[#This Row],[price]]*$L$3, IF(E27298="Massachusetts", Table1[[#This Row],[price]]*$L$2, 1))</f>
        <v>1510000</v>
      </c>
    </row>
    <row r="27299" spans="1:9" x14ac:dyDescent="0.25">
      <c r="A27299" s="2">
        <v>43365</v>
      </c>
      <c r="B27299" s="1">
        <f t="shared" si="852"/>
        <v>2018</v>
      </c>
      <c r="C27299" s="1">
        <f t="shared" si="853"/>
        <v>3</v>
      </c>
      <c r="D27299">
        <v>2617</v>
      </c>
      <c r="E27299" t="s">
        <v>37</v>
      </c>
      <c r="F27299" s="4">
        <v>1598000</v>
      </c>
      <c r="G27299" t="s">
        <v>5</v>
      </c>
      <c r="H27299">
        <v>5</v>
      </c>
      <c r="I27299" s="4">
        <f>IF(E27299="Rhode Island", Table1[[#This Row],[price]]*$L$3, IF(E27299="Massachusetts", Table1[[#This Row],[price]]*$L$2, 1))</f>
        <v>1598000</v>
      </c>
    </row>
    <row r="27300" spans="1:9" x14ac:dyDescent="0.25">
      <c r="A27300" s="2">
        <v>43365</v>
      </c>
      <c r="B27300" s="1">
        <f t="shared" si="852"/>
        <v>2018</v>
      </c>
      <c r="C27300" s="1">
        <f t="shared" si="853"/>
        <v>3</v>
      </c>
      <c r="D27300">
        <v>2602</v>
      </c>
      <c r="E27300" t="s">
        <v>37</v>
      </c>
      <c r="F27300" s="4">
        <v>1730000</v>
      </c>
      <c r="G27300" t="s">
        <v>5</v>
      </c>
      <c r="H27300">
        <v>5</v>
      </c>
      <c r="I27300" s="4">
        <f>IF(E27300="Rhode Island", Table1[[#This Row],[price]]*$L$3, IF(E27300="Massachusetts", Table1[[#This Row],[price]]*$L$2, 1))</f>
        <v>1730000</v>
      </c>
    </row>
    <row r="27301" spans="1:9" x14ac:dyDescent="0.25">
      <c r="A27301" s="2">
        <v>43367</v>
      </c>
      <c r="B27301" s="1">
        <f t="shared" si="852"/>
        <v>2018</v>
      </c>
      <c r="C27301" s="1">
        <f t="shared" si="853"/>
        <v>3</v>
      </c>
      <c r="D27301">
        <v>2905</v>
      </c>
      <c r="E27301" t="s">
        <v>36</v>
      </c>
      <c r="F27301" s="4">
        <v>467500</v>
      </c>
      <c r="G27301" t="s">
        <v>5</v>
      </c>
      <c r="H27301">
        <v>3</v>
      </c>
      <c r="I27301" s="4">
        <f>IF(E27301="Rhode Island", Table1[[#This Row],[price]]*$L$3, IF(E27301="Massachusetts", Table1[[#This Row],[price]]*$L$2, 1))</f>
        <v>467500</v>
      </c>
    </row>
    <row r="27302" spans="1:9" x14ac:dyDescent="0.25">
      <c r="A27302" s="2">
        <v>43367</v>
      </c>
      <c r="B27302" s="1">
        <f t="shared" si="852"/>
        <v>2018</v>
      </c>
      <c r="C27302" s="1">
        <f t="shared" si="853"/>
        <v>3</v>
      </c>
      <c r="D27302">
        <v>2602</v>
      </c>
      <c r="E27302" t="s">
        <v>37</v>
      </c>
      <c r="F27302" s="4">
        <v>680000</v>
      </c>
      <c r="G27302" t="s">
        <v>5</v>
      </c>
      <c r="H27302">
        <v>3</v>
      </c>
      <c r="I27302" s="4">
        <f>IF(E27302="Rhode Island", Table1[[#This Row],[price]]*$L$3, IF(E27302="Massachusetts", Table1[[#This Row],[price]]*$L$2, 1))</f>
        <v>680000</v>
      </c>
    </row>
    <row r="27303" spans="1:9" x14ac:dyDescent="0.25">
      <c r="A27303" s="2">
        <v>43367</v>
      </c>
      <c r="B27303" s="1">
        <f t="shared" si="852"/>
        <v>2018</v>
      </c>
      <c r="C27303" s="1">
        <f t="shared" si="853"/>
        <v>3</v>
      </c>
      <c r="D27303">
        <v>2617</v>
      </c>
      <c r="E27303" t="s">
        <v>37</v>
      </c>
      <c r="F27303" s="4">
        <v>770000</v>
      </c>
      <c r="G27303" t="s">
        <v>5</v>
      </c>
      <c r="H27303">
        <v>3</v>
      </c>
      <c r="I27303" s="4">
        <f>IF(E27303="Rhode Island", Table1[[#This Row],[price]]*$L$3, IF(E27303="Massachusetts", Table1[[#This Row],[price]]*$L$2, 1))</f>
        <v>770000</v>
      </c>
    </row>
    <row r="27304" spans="1:9" x14ac:dyDescent="0.25">
      <c r="A27304" s="2">
        <v>43367</v>
      </c>
      <c r="B27304" s="1">
        <f t="shared" si="852"/>
        <v>2018</v>
      </c>
      <c r="C27304" s="1">
        <f t="shared" si="853"/>
        <v>3</v>
      </c>
      <c r="D27304">
        <v>2614</v>
      </c>
      <c r="E27304" t="s">
        <v>37</v>
      </c>
      <c r="F27304" s="4">
        <v>868000</v>
      </c>
      <c r="G27304" t="s">
        <v>5</v>
      </c>
      <c r="H27304">
        <v>3</v>
      </c>
      <c r="I27304" s="4">
        <f>IF(E27304="Rhode Island", Table1[[#This Row],[price]]*$L$3, IF(E27304="Massachusetts", Table1[[#This Row],[price]]*$L$2, 1))</f>
        <v>868000</v>
      </c>
    </row>
    <row r="27305" spans="1:9" x14ac:dyDescent="0.25">
      <c r="A27305" s="2">
        <v>43367</v>
      </c>
      <c r="B27305" s="1">
        <f t="shared" si="852"/>
        <v>2018</v>
      </c>
      <c r="C27305" s="1">
        <f t="shared" si="853"/>
        <v>3</v>
      </c>
      <c r="D27305">
        <v>2601</v>
      </c>
      <c r="E27305" t="s">
        <v>37</v>
      </c>
      <c r="F27305" s="4">
        <v>405000</v>
      </c>
      <c r="G27305" t="s">
        <v>6</v>
      </c>
      <c r="H27305">
        <v>1</v>
      </c>
      <c r="I27305" s="4">
        <f>IF(E27305="Rhode Island", Table1[[#This Row],[price]]*$L$3, IF(E27305="Massachusetts", Table1[[#This Row],[price]]*$L$2, 1))</f>
        <v>405000</v>
      </c>
    </row>
    <row r="27306" spans="1:9" x14ac:dyDescent="0.25">
      <c r="A27306" s="2">
        <v>43367</v>
      </c>
      <c r="B27306" s="1">
        <f t="shared" si="852"/>
        <v>2018</v>
      </c>
      <c r="C27306" s="1">
        <f t="shared" si="853"/>
        <v>3</v>
      </c>
      <c r="D27306">
        <v>2614</v>
      </c>
      <c r="E27306" t="s">
        <v>37</v>
      </c>
      <c r="F27306" s="4">
        <v>485000</v>
      </c>
      <c r="G27306" t="s">
        <v>6</v>
      </c>
      <c r="H27306">
        <v>2</v>
      </c>
      <c r="I27306" s="4">
        <f>IF(E27306="Rhode Island", Table1[[#This Row],[price]]*$L$3, IF(E27306="Massachusetts", Table1[[#This Row],[price]]*$L$2, 1))</f>
        <v>485000</v>
      </c>
    </row>
    <row r="27307" spans="1:9" x14ac:dyDescent="0.25">
      <c r="A27307" s="2">
        <v>43367</v>
      </c>
      <c r="B27307" s="1">
        <f t="shared" si="852"/>
        <v>2018</v>
      </c>
      <c r="C27307" s="1">
        <f t="shared" si="853"/>
        <v>3</v>
      </c>
      <c r="D27307">
        <v>2604</v>
      </c>
      <c r="E27307" t="s">
        <v>37</v>
      </c>
      <c r="F27307" s="4">
        <v>640000</v>
      </c>
      <c r="G27307" t="s">
        <v>6</v>
      </c>
      <c r="H27307">
        <v>3</v>
      </c>
      <c r="I27307" s="4">
        <f>IF(E27307="Rhode Island", Table1[[#This Row],[price]]*$L$3, IF(E27307="Massachusetts", Table1[[#This Row],[price]]*$L$2, 1))</f>
        <v>640000</v>
      </c>
    </row>
    <row r="27308" spans="1:9" x14ac:dyDescent="0.25">
      <c r="A27308" s="2">
        <v>43367</v>
      </c>
      <c r="B27308" s="1">
        <f t="shared" si="852"/>
        <v>2018</v>
      </c>
      <c r="C27308" s="1">
        <f t="shared" si="853"/>
        <v>3</v>
      </c>
      <c r="D27308">
        <v>2601</v>
      </c>
      <c r="E27308" t="s">
        <v>37</v>
      </c>
      <c r="F27308" s="4">
        <v>708888</v>
      </c>
      <c r="G27308" t="s">
        <v>6</v>
      </c>
      <c r="H27308">
        <v>2</v>
      </c>
      <c r="I27308" s="4">
        <f>IF(E27308="Rhode Island", Table1[[#This Row],[price]]*$L$3, IF(E27308="Massachusetts", Table1[[#This Row],[price]]*$L$2, 1))</f>
        <v>708888</v>
      </c>
    </row>
    <row r="27309" spans="1:9" x14ac:dyDescent="0.25">
      <c r="A27309" s="2">
        <v>43368</v>
      </c>
      <c r="B27309" s="1">
        <f t="shared" si="852"/>
        <v>2018</v>
      </c>
      <c r="C27309" s="1">
        <f t="shared" si="853"/>
        <v>3</v>
      </c>
      <c r="D27309">
        <v>2914</v>
      </c>
      <c r="E27309" t="s">
        <v>36</v>
      </c>
      <c r="F27309" s="4">
        <v>440000</v>
      </c>
      <c r="G27309" t="s">
        <v>5</v>
      </c>
      <c r="H27309">
        <v>5</v>
      </c>
      <c r="I27309" s="4">
        <f>IF(E27309="Rhode Island", Table1[[#This Row],[price]]*$L$3, IF(E27309="Massachusetts", Table1[[#This Row],[price]]*$L$2, 1))</f>
        <v>440000</v>
      </c>
    </row>
    <row r="27310" spans="1:9" x14ac:dyDescent="0.25">
      <c r="A27310" s="2">
        <v>43368</v>
      </c>
      <c r="B27310" s="1">
        <f t="shared" si="852"/>
        <v>2018</v>
      </c>
      <c r="C27310" s="1">
        <f t="shared" si="853"/>
        <v>3</v>
      </c>
      <c r="D27310">
        <v>2611</v>
      </c>
      <c r="E27310" t="s">
        <v>37</v>
      </c>
      <c r="F27310" s="4">
        <v>625000</v>
      </c>
      <c r="G27310" t="s">
        <v>5</v>
      </c>
      <c r="H27310">
        <v>3</v>
      </c>
      <c r="I27310" s="4">
        <f>IF(E27310="Rhode Island", Table1[[#This Row],[price]]*$L$3, IF(E27310="Massachusetts", Table1[[#This Row],[price]]*$L$2, 1))</f>
        <v>625000</v>
      </c>
    </row>
    <row r="27311" spans="1:9" x14ac:dyDescent="0.25">
      <c r="A27311" s="2">
        <v>43368</v>
      </c>
      <c r="B27311" s="1">
        <f t="shared" si="852"/>
        <v>2018</v>
      </c>
      <c r="C27311" s="1">
        <f t="shared" si="853"/>
        <v>3</v>
      </c>
      <c r="D27311">
        <v>2914</v>
      </c>
      <c r="E27311" t="s">
        <v>36</v>
      </c>
      <c r="F27311" s="4">
        <v>645000</v>
      </c>
      <c r="G27311" t="s">
        <v>5</v>
      </c>
      <c r="H27311">
        <v>3</v>
      </c>
      <c r="I27311" s="4">
        <f>IF(E27311="Rhode Island", Table1[[#This Row],[price]]*$L$3, IF(E27311="Massachusetts", Table1[[#This Row],[price]]*$L$2, 1))</f>
        <v>645000</v>
      </c>
    </row>
    <row r="27312" spans="1:9" x14ac:dyDescent="0.25">
      <c r="A27312" s="2">
        <v>43368</v>
      </c>
      <c r="B27312" s="1">
        <f t="shared" si="852"/>
        <v>2018</v>
      </c>
      <c r="C27312" s="1">
        <f t="shared" si="853"/>
        <v>3</v>
      </c>
      <c r="D27312">
        <v>2905</v>
      </c>
      <c r="E27312" t="s">
        <v>36</v>
      </c>
      <c r="F27312" s="4">
        <v>650000</v>
      </c>
      <c r="G27312" t="s">
        <v>5</v>
      </c>
      <c r="H27312">
        <v>5</v>
      </c>
      <c r="I27312" s="4">
        <f>IF(E27312="Rhode Island", Table1[[#This Row],[price]]*$L$3, IF(E27312="Massachusetts", Table1[[#This Row],[price]]*$L$2, 1))</f>
        <v>650000</v>
      </c>
    </row>
    <row r="27313" spans="1:9" x14ac:dyDescent="0.25">
      <c r="A27313" s="2">
        <v>43368</v>
      </c>
      <c r="B27313" s="1">
        <f t="shared" si="852"/>
        <v>2018</v>
      </c>
      <c r="C27313" s="1">
        <f t="shared" si="853"/>
        <v>3</v>
      </c>
      <c r="D27313">
        <v>2611</v>
      </c>
      <c r="E27313" t="s">
        <v>37</v>
      </c>
      <c r="F27313" s="4">
        <v>717500</v>
      </c>
      <c r="G27313" t="s">
        <v>5</v>
      </c>
      <c r="H27313">
        <v>4</v>
      </c>
      <c r="I27313" s="4">
        <f>IF(E27313="Rhode Island", Table1[[#This Row],[price]]*$L$3, IF(E27313="Massachusetts", Table1[[#This Row],[price]]*$L$2, 1))</f>
        <v>717500</v>
      </c>
    </row>
    <row r="27314" spans="1:9" x14ac:dyDescent="0.25">
      <c r="A27314" s="2">
        <v>43368</v>
      </c>
      <c r="B27314" s="1">
        <f t="shared" si="852"/>
        <v>2018</v>
      </c>
      <c r="C27314" s="1">
        <f t="shared" si="853"/>
        <v>3</v>
      </c>
      <c r="D27314">
        <v>2617</v>
      </c>
      <c r="E27314" t="s">
        <v>37</v>
      </c>
      <c r="F27314" s="4">
        <v>755000</v>
      </c>
      <c r="G27314" t="s">
        <v>5</v>
      </c>
      <c r="H27314">
        <v>3</v>
      </c>
      <c r="I27314" s="4">
        <f>IF(E27314="Rhode Island", Table1[[#This Row],[price]]*$L$3, IF(E27314="Massachusetts", Table1[[#This Row],[price]]*$L$2, 1))</f>
        <v>755000</v>
      </c>
    </row>
    <row r="27315" spans="1:9" x14ac:dyDescent="0.25">
      <c r="A27315" s="2">
        <v>43368</v>
      </c>
      <c r="B27315" s="1">
        <f t="shared" si="852"/>
        <v>2018</v>
      </c>
      <c r="C27315" s="1">
        <f t="shared" si="853"/>
        <v>3</v>
      </c>
      <c r="D27315">
        <v>2614</v>
      </c>
      <c r="E27315" t="s">
        <v>37</v>
      </c>
      <c r="F27315" s="4">
        <v>297000</v>
      </c>
      <c r="G27315" t="s">
        <v>6</v>
      </c>
      <c r="H27315">
        <v>1</v>
      </c>
      <c r="I27315" s="4">
        <f>IF(E27315="Rhode Island", Table1[[#This Row],[price]]*$L$3, IF(E27315="Massachusetts", Table1[[#This Row],[price]]*$L$2, 1))</f>
        <v>297000</v>
      </c>
    </row>
    <row r="27316" spans="1:9" x14ac:dyDescent="0.25">
      <c r="A27316" s="2">
        <v>43368</v>
      </c>
      <c r="B27316" s="1">
        <f t="shared" si="852"/>
        <v>2018</v>
      </c>
      <c r="C27316" s="1">
        <f t="shared" si="853"/>
        <v>3</v>
      </c>
      <c r="D27316">
        <v>2914</v>
      </c>
      <c r="E27316" t="s">
        <v>36</v>
      </c>
      <c r="F27316" s="4">
        <v>355000</v>
      </c>
      <c r="G27316" t="s">
        <v>6</v>
      </c>
      <c r="H27316">
        <v>2</v>
      </c>
      <c r="I27316" s="4">
        <f>IF(E27316="Rhode Island", Table1[[#This Row],[price]]*$L$3, IF(E27316="Massachusetts", Table1[[#This Row],[price]]*$L$2, 1))</f>
        <v>355000</v>
      </c>
    </row>
    <row r="27317" spans="1:9" x14ac:dyDescent="0.25">
      <c r="A27317" s="2">
        <v>43368</v>
      </c>
      <c r="B27317" s="1">
        <f t="shared" si="852"/>
        <v>2018</v>
      </c>
      <c r="C27317" s="1">
        <f t="shared" si="853"/>
        <v>3</v>
      </c>
      <c r="D27317">
        <v>2911</v>
      </c>
      <c r="E27317" t="s">
        <v>36</v>
      </c>
      <c r="F27317" s="4">
        <v>395000</v>
      </c>
      <c r="G27317" t="s">
        <v>6</v>
      </c>
      <c r="H27317">
        <v>2</v>
      </c>
      <c r="I27317" s="4">
        <f>IF(E27317="Rhode Island", Table1[[#This Row],[price]]*$L$3, IF(E27317="Massachusetts", Table1[[#This Row],[price]]*$L$2, 1))</f>
        <v>395000</v>
      </c>
    </row>
    <row r="27318" spans="1:9" x14ac:dyDescent="0.25">
      <c r="A27318" s="2">
        <v>43368</v>
      </c>
      <c r="B27318" s="1">
        <f t="shared" si="852"/>
        <v>2018</v>
      </c>
      <c r="C27318" s="1">
        <f t="shared" si="853"/>
        <v>3</v>
      </c>
      <c r="D27318">
        <v>2604</v>
      </c>
      <c r="E27318" t="s">
        <v>37</v>
      </c>
      <c r="F27318" s="4">
        <v>439000</v>
      </c>
      <c r="G27318" t="s">
        <v>6</v>
      </c>
      <c r="H27318">
        <v>2</v>
      </c>
      <c r="I27318" s="4">
        <f>IF(E27318="Rhode Island", Table1[[#This Row],[price]]*$L$3, IF(E27318="Massachusetts", Table1[[#This Row],[price]]*$L$2, 1))</f>
        <v>439000</v>
      </c>
    </row>
    <row r="27319" spans="1:9" x14ac:dyDescent="0.25">
      <c r="A27319" s="2">
        <v>43368</v>
      </c>
      <c r="B27319" s="1">
        <f t="shared" si="852"/>
        <v>2018</v>
      </c>
      <c r="C27319" s="1">
        <f t="shared" si="853"/>
        <v>3</v>
      </c>
      <c r="D27319">
        <v>2604</v>
      </c>
      <c r="E27319" t="s">
        <v>37</v>
      </c>
      <c r="F27319" s="4">
        <v>480000</v>
      </c>
      <c r="G27319" t="s">
        <v>6</v>
      </c>
      <c r="H27319">
        <v>1</v>
      </c>
      <c r="I27319" s="4">
        <f>IF(E27319="Rhode Island", Table1[[#This Row],[price]]*$L$3, IF(E27319="Massachusetts", Table1[[#This Row],[price]]*$L$2, 1))</f>
        <v>480000</v>
      </c>
    </row>
    <row r="27320" spans="1:9" x14ac:dyDescent="0.25">
      <c r="A27320" s="2">
        <v>43368</v>
      </c>
      <c r="B27320" s="1">
        <f t="shared" si="852"/>
        <v>2018</v>
      </c>
      <c r="C27320" s="1">
        <f t="shared" si="853"/>
        <v>3</v>
      </c>
      <c r="D27320">
        <v>2612</v>
      </c>
      <c r="E27320" t="s">
        <v>37</v>
      </c>
      <c r="F27320" s="4">
        <v>534500</v>
      </c>
      <c r="G27320" t="s">
        <v>6</v>
      </c>
      <c r="H27320">
        <v>2</v>
      </c>
      <c r="I27320" s="4">
        <f>IF(E27320="Rhode Island", Table1[[#This Row],[price]]*$L$3, IF(E27320="Massachusetts", Table1[[#This Row],[price]]*$L$2, 1))</f>
        <v>534500</v>
      </c>
    </row>
    <row r="27321" spans="1:9" x14ac:dyDescent="0.25">
      <c r="A27321" s="2">
        <v>43369</v>
      </c>
      <c r="B27321" s="1">
        <f t="shared" si="852"/>
        <v>2018</v>
      </c>
      <c r="C27321" s="1">
        <f t="shared" si="853"/>
        <v>3</v>
      </c>
      <c r="D27321">
        <v>2906</v>
      </c>
      <c r="E27321" t="s">
        <v>36</v>
      </c>
      <c r="F27321" s="4">
        <v>510000</v>
      </c>
      <c r="G27321" t="s">
        <v>5</v>
      </c>
      <c r="H27321">
        <v>3</v>
      </c>
      <c r="I27321" s="4">
        <f>IF(E27321="Rhode Island", Table1[[#This Row],[price]]*$L$3, IF(E27321="Massachusetts", Table1[[#This Row],[price]]*$L$2, 1))</f>
        <v>510000</v>
      </c>
    </row>
    <row r="27322" spans="1:9" x14ac:dyDescent="0.25">
      <c r="A27322" s="2">
        <v>43369</v>
      </c>
      <c r="B27322" s="1">
        <f t="shared" si="852"/>
        <v>2018</v>
      </c>
      <c r="C27322" s="1">
        <f t="shared" si="853"/>
        <v>3</v>
      </c>
      <c r="D27322">
        <v>2615</v>
      </c>
      <c r="E27322" t="s">
        <v>37</v>
      </c>
      <c r="F27322" s="4">
        <v>530000</v>
      </c>
      <c r="G27322" t="s">
        <v>5</v>
      </c>
      <c r="H27322">
        <v>3</v>
      </c>
      <c r="I27322" s="4">
        <f>IF(E27322="Rhode Island", Table1[[#This Row],[price]]*$L$3, IF(E27322="Massachusetts", Table1[[#This Row],[price]]*$L$2, 1))</f>
        <v>530000</v>
      </c>
    </row>
    <row r="27323" spans="1:9" x14ac:dyDescent="0.25">
      <c r="A27323" s="2">
        <v>43369</v>
      </c>
      <c r="B27323" s="1">
        <f t="shared" si="852"/>
        <v>2018</v>
      </c>
      <c r="C27323" s="1">
        <f t="shared" si="853"/>
        <v>3</v>
      </c>
      <c r="D27323">
        <v>2913</v>
      </c>
      <c r="E27323" t="s">
        <v>36</v>
      </c>
      <c r="F27323" s="4">
        <v>530000</v>
      </c>
      <c r="G27323" t="s">
        <v>5</v>
      </c>
      <c r="H27323">
        <v>3</v>
      </c>
      <c r="I27323" s="4">
        <f>IF(E27323="Rhode Island", Table1[[#This Row],[price]]*$L$3, IF(E27323="Massachusetts", Table1[[#This Row],[price]]*$L$2, 1))</f>
        <v>530000</v>
      </c>
    </row>
    <row r="27324" spans="1:9" x14ac:dyDescent="0.25">
      <c r="A27324" s="2">
        <v>43369</v>
      </c>
      <c r="B27324" s="1">
        <f t="shared" si="852"/>
        <v>2018</v>
      </c>
      <c r="C27324" s="1">
        <f t="shared" si="853"/>
        <v>3</v>
      </c>
      <c r="D27324">
        <v>2617</v>
      </c>
      <c r="E27324" t="s">
        <v>37</v>
      </c>
      <c r="F27324" s="4">
        <v>595000</v>
      </c>
      <c r="G27324" t="s">
        <v>5</v>
      </c>
      <c r="H27324">
        <v>3</v>
      </c>
      <c r="I27324" s="4">
        <f>IF(E27324="Rhode Island", Table1[[#This Row],[price]]*$L$3, IF(E27324="Massachusetts", Table1[[#This Row],[price]]*$L$2, 1))</f>
        <v>595000</v>
      </c>
    </row>
    <row r="27325" spans="1:9" x14ac:dyDescent="0.25">
      <c r="A27325" s="2">
        <v>43369</v>
      </c>
      <c r="B27325" s="1">
        <f t="shared" si="852"/>
        <v>2018</v>
      </c>
      <c r="C27325" s="1">
        <f t="shared" si="853"/>
        <v>3</v>
      </c>
      <c r="D27325">
        <v>2614</v>
      </c>
      <c r="E27325" t="s">
        <v>37</v>
      </c>
      <c r="F27325" s="4">
        <v>715000</v>
      </c>
      <c r="G27325" t="s">
        <v>5</v>
      </c>
      <c r="H27325">
        <v>3</v>
      </c>
      <c r="I27325" s="4">
        <f>IF(E27325="Rhode Island", Table1[[#This Row],[price]]*$L$3, IF(E27325="Massachusetts", Table1[[#This Row],[price]]*$L$2, 1))</f>
        <v>715000</v>
      </c>
    </row>
    <row r="27326" spans="1:9" x14ac:dyDescent="0.25">
      <c r="A27326" s="2">
        <v>43369</v>
      </c>
      <c r="B27326" s="1">
        <f t="shared" si="852"/>
        <v>2018</v>
      </c>
      <c r="C27326" s="1">
        <f t="shared" si="853"/>
        <v>3</v>
      </c>
      <c r="D27326">
        <v>2602</v>
      </c>
      <c r="E27326" t="s">
        <v>37</v>
      </c>
      <c r="F27326" s="4">
        <v>740000</v>
      </c>
      <c r="G27326" t="s">
        <v>5</v>
      </c>
      <c r="H27326">
        <v>3</v>
      </c>
      <c r="I27326" s="4">
        <f>IF(E27326="Rhode Island", Table1[[#This Row],[price]]*$L$3, IF(E27326="Massachusetts", Table1[[#This Row],[price]]*$L$2, 1))</f>
        <v>740000</v>
      </c>
    </row>
    <row r="27327" spans="1:9" x14ac:dyDescent="0.25">
      <c r="A27327" s="2">
        <v>43369</v>
      </c>
      <c r="B27327" s="1">
        <f t="shared" si="852"/>
        <v>2018</v>
      </c>
      <c r="C27327" s="1">
        <f t="shared" si="853"/>
        <v>3</v>
      </c>
      <c r="D27327">
        <v>2913</v>
      </c>
      <c r="E27327" t="s">
        <v>36</v>
      </c>
      <c r="F27327" s="4">
        <v>750000</v>
      </c>
      <c r="G27327" t="s">
        <v>5</v>
      </c>
      <c r="H27327">
        <v>4</v>
      </c>
      <c r="I27327" s="4">
        <f>IF(E27327="Rhode Island", Table1[[#This Row],[price]]*$L$3, IF(E27327="Massachusetts", Table1[[#This Row],[price]]*$L$2, 1))</f>
        <v>750000</v>
      </c>
    </row>
    <row r="27328" spans="1:9" x14ac:dyDescent="0.25">
      <c r="A27328" s="2">
        <v>43369</v>
      </c>
      <c r="B27328" s="1">
        <f t="shared" si="852"/>
        <v>2018</v>
      </c>
      <c r="C27328" s="1">
        <f t="shared" si="853"/>
        <v>3</v>
      </c>
      <c r="D27328">
        <v>2913</v>
      </c>
      <c r="E27328" t="s">
        <v>36</v>
      </c>
      <c r="F27328" s="4">
        <v>777500</v>
      </c>
      <c r="G27328" t="s">
        <v>5</v>
      </c>
      <c r="H27328">
        <v>4</v>
      </c>
      <c r="I27328" s="4">
        <f>IF(E27328="Rhode Island", Table1[[#This Row],[price]]*$L$3, IF(E27328="Massachusetts", Table1[[#This Row],[price]]*$L$2, 1))</f>
        <v>777500</v>
      </c>
    </row>
    <row r="27329" spans="1:9" x14ac:dyDescent="0.25">
      <c r="A27329" s="2">
        <v>43369</v>
      </c>
      <c r="B27329" s="1">
        <f t="shared" si="852"/>
        <v>2018</v>
      </c>
      <c r="C27329" s="1">
        <f t="shared" si="853"/>
        <v>3</v>
      </c>
      <c r="D27329">
        <v>2912</v>
      </c>
      <c r="E27329" t="s">
        <v>36</v>
      </c>
      <c r="F27329" s="4">
        <v>869000</v>
      </c>
      <c r="G27329" t="s">
        <v>5</v>
      </c>
      <c r="H27329">
        <v>5</v>
      </c>
      <c r="I27329" s="4">
        <f>IF(E27329="Rhode Island", Table1[[#This Row],[price]]*$L$3, IF(E27329="Massachusetts", Table1[[#This Row],[price]]*$L$2, 1))</f>
        <v>869000</v>
      </c>
    </row>
    <row r="27330" spans="1:9" x14ac:dyDescent="0.25">
      <c r="A27330" s="2">
        <v>43369</v>
      </c>
      <c r="B27330" s="1">
        <f t="shared" ref="B27330:B27393" si="854">YEAR(A27330)</f>
        <v>2018</v>
      </c>
      <c r="C27330" s="1">
        <f t="shared" ref="C27330:C27393" si="855">ROUNDUP(MONTH(A27330)/3,0)</f>
        <v>3</v>
      </c>
      <c r="D27330">
        <v>2611</v>
      </c>
      <c r="E27330" t="s">
        <v>37</v>
      </c>
      <c r="F27330" s="4">
        <v>896000</v>
      </c>
      <c r="G27330" t="s">
        <v>5</v>
      </c>
      <c r="H27330">
        <v>4</v>
      </c>
      <c r="I27330" s="4">
        <f>IF(E27330="Rhode Island", Table1[[#This Row],[price]]*$L$3, IF(E27330="Massachusetts", Table1[[#This Row],[price]]*$L$2, 1))</f>
        <v>896000</v>
      </c>
    </row>
    <row r="27331" spans="1:9" x14ac:dyDescent="0.25">
      <c r="A27331" s="2">
        <v>43369</v>
      </c>
      <c r="B27331" s="1">
        <f t="shared" si="854"/>
        <v>2018</v>
      </c>
      <c r="C27331" s="1">
        <f t="shared" si="855"/>
        <v>3</v>
      </c>
      <c r="D27331">
        <v>2602</v>
      </c>
      <c r="E27331" t="s">
        <v>37</v>
      </c>
      <c r="F27331" s="4">
        <v>1200000</v>
      </c>
      <c r="G27331" t="s">
        <v>5</v>
      </c>
      <c r="H27331">
        <v>3</v>
      </c>
      <c r="I27331" s="4">
        <f>IF(E27331="Rhode Island", Table1[[#This Row],[price]]*$L$3, IF(E27331="Massachusetts", Table1[[#This Row],[price]]*$L$2, 1))</f>
        <v>1200000</v>
      </c>
    </row>
    <row r="27332" spans="1:9" x14ac:dyDescent="0.25">
      <c r="A27332" s="2">
        <v>43369</v>
      </c>
      <c r="B27332" s="1">
        <f t="shared" si="854"/>
        <v>2018</v>
      </c>
      <c r="C27332" s="1">
        <f t="shared" si="855"/>
        <v>3</v>
      </c>
      <c r="D27332">
        <v>2612</v>
      </c>
      <c r="E27332" t="s">
        <v>37</v>
      </c>
      <c r="F27332" s="4">
        <v>1860000</v>
      </c>
      <c r="G27332" t="s">
        <v>5</v>
      </c>
      <c r="H27332">
        <v>5</v>
      </c>
      <c r="I27332" s="4">
        <f>IF(E27332="Rhode Island", Table1[[#This Row],[price]]*$L$3, IF(E27332="Massachusetts", Table1[[#This Row],[price]]*$L$2, 1))</f>
        <v>1860000</v>
      </c>
    </row>
    <row r="27333" spans="1:9" x14ac:dyDescent="0.25">
      <c r="A27333" s="2">
        <v>43369</v>
      </c>
      <c r="B27333" s="1">
        <f t="shared" si="854"/>
        <v>2018</v>
      </c>
      <c r="C27333" s="1">
        <f t="shared" si="855"/>
        <v>3</v>
      </c>
      <c r="D27333">
        <v>2913</v>
      </c>
      <c r="E27333" t="s">
        <v>36</v>
      </c>
      <c r="F27333" s="4">
        <v>342500</v>
      </c>
      <c r="G27333" t="s">
        <v>6</v>
      </c>
      <c r="H27333">
        <v>1</v>
      </c>
      <c r="I27333" s="4">
        <f>IF(E27333="Rhode Island", Table1[[#This Row],[price]]*$L$3, IF(E27333="Massachusetts", Table1[[#This Row],[price]]*$L$2, 1))</f>
        <v>342500</v>
      </c>
    </row>
    <row r="27334" spans="1:9" x14ac:dyDescent="0.25">
      <c r="A27334" s="2">
        <v>43369</v>
      </c>
      <c r="B27334" s="1">
        <f t="shared" si="854"/>
        <v>2018</v>
      </c>
      <c r="C27334" s="1">
        <f t="shared" si="855"/>
        <v>3</v>
      </c>
      <c r="D27334">
        <v>2912</v>
      </c>
      <c r="E27334" t="s">
        <v>36</v>
      </c>
      <c r="F27334" s="4">
        <v>370000</v>
      </c>
      <c r="G27334" t="s">
        <v>6</v>
      </c>
      <c r="H27334">
        <v>2</v>
      </c>
      <c r="I27334" s="4">
        <f>IF(E27334="Rhode Island", Table1[[#This Row],[price]]*$L$3, IF(E27334="Massachusetts", Table1[[#This Row],[price]]*$L$2, 1))</f>
        <v>370000</v>
      </c>
    </row>
    <row r="27335" spans="1:9" x14ac:dyDescent="0.25">
      <c r="A27335" s="2">
        <v>43369</v>
      </c>
      <c r="B27335" s="1">
        <f t="shared" si="854"/>
        <v>2018</v>
      </c>
      <c r="C27335" s="1">
        <f t="shared" si="855"/>
        <v>3</v>
      </c>
      <c r="D27335">
        <v>2602</v>
      </c>
      <c r="E27335" t="s">
        <v>37</v>
      </c>
      <c r="F27335" s="4">
        <v>395000</v>
      </c>
      <c r="G27335" t="s">
        <v>6</v>
      </c>
      <c r="H27335">
        <v>2</v>
      </c>
      <c r="I27335" s="4">
        <f>IF(E27335="Rhode Island", Table1[[#This Row],[price]]*$L$3, IF(E27335="Massachusetts", Table1[[#This Row],[price]]*$L$2, 1))</f>
        <v>395000</v>
      </c>
    </row>
    <row r="27336" spans="1:9" x14ac:dyDescent="0.25">
      <c r="A27336" s="2">
        <v>43369</v>
      </c>
      <c r="B27336" s="1">
        <f t="shared" si="854"/>
        <v>2018</v>
      </c>
      <c r="C27336" s="1">
        <f t="shared" si="855"/>
        <v>3</v>
      </c>
      <c r="D27336">
        <v>2601</v>
      </c>
      <c r="E27336" t="s">
        <v>37</v>
      </c>
      <c r="F27336" s="4">
        <v>584999</v>
      </c>
      <c r="G27336" t="s">
        <v>6</v>
      </c>
      <c r="H27336">
        <v>2</v>
      </c>
      <c r="I27336" s="4">
        <f>IF(E27336="Rhode Island", Table1[[#This Row],[price]]*$L$3, IF(E27336="Massachusetts", Table1[[#This Row],[price]]*$L$2, 1))</f>
        <v>584999</v>
      </c>
    </row>
    <row r="27337" spans="1:9" x14ac:dyDescent="0.25">
      <c r="A27337" s="2">
        <v>43370</v>
      </c>
      <c r="B27337" s="1">
        <f t="shared" si="854"/>
        <v>2018</v>
      </c>
      <c r="C27337" s="1">
        <f t="shared" si="855"/>
        <v>3</v>
      </c>
      <c r="D27337">
        <v>2615</v>
      </c>
      <c r="E27337" t="s">
        <v>37</v>
      </c>
      <c r="F27337" s="4">
        <v>460000</v>
      </c>
      <c r="G27337" t="s">
        <v>5</v>
      </c>
      <c r="H27337">
        <v>3</v>
      </c>
      <c r="I27337" s="4">
        <f>IF(E27337="Rhode Island", Table1[[#This Row],[price]]*$L$3, IF(E27337="Massachusetts", Table1[[#This Row],[price]]*$L$2, 1))</f>
        <v>460000</v>
      </c>
    </row>
    <row r="27338" spans="1:9" x14ac:dyDescent="0.25">
      <c r="A27338" s="2">
        <v>43370</v>
      </c>
      <c r="B27338" s="1">
        <f t="shared" si="854"/>
        <v>2018</v>
      </c>
      <c r="C27338" s="1">
        <f t="shared" si="855"/>
        <v>3</v>
      </c>
      <c r="D27338">
        <v>2906</v>
      </c>
      <c r="E27338" t="s">
        <v>36</v>
      </c>
      <c r="F27338" s="4">
        <v>540000</v>
      </c>
      <c r="G27338" t="s">
        <v>5</v>
      </c>
      <c r="H27338">
        <v>4</v>
      </c>
      <c r="I27338" s="4">
        <f>IF(E27338="Rhode Island", Table1[[#This Row],[price]]*$L$3, IF(E27338="Massachusetts", Table1[[#This Row],[price]]*$L$2, 1))</f>
        <v>540000</v>
      </c>
    </row>
    <row r="27339" spans="1:9" x14ac:dyDescent="0.25">
      <c r="A27339" s="2">
        <v>43370</v>
      </c>
      <c r="B27339" s="1">
        <f t="shared" si="854"/>
        <v>2018</v>
      </c>
      <c r="C27339" s="1">
        <f t="shared" si="855"/>
        <v>3</v>
      </c>
      <c r="D27339">
        <v>2615</v>
      </c>
      <c r="E27339" t="s">
        <v>37</v>
      </c>
      <c r="F27339" s="4">
        <v>605000</v>
      </c>
      <c r="G27339" t="s">
        <v>5</v>
      </c>
      <c r="H27339">
        <v>4</v>
      </c>
      <c r="I27339" s="4">
        <f>IF(E27339="Rhode Island", Table1[[#This Row],[price]]*$L$3, IF(E27339="Massachusetts", Table1[[#This Row],[price]]*$L$2, 1))</f>
        <v>605000</v>
      </c>
    </row>
    <row r="27340" spans="1:9" x14ac:dyDescent="0.25">
      <c r="A27340" s="2">
        <v>43370</v>
      </c>
      <c r="B27340" s="1">
        <f t="shared" si="854"/>
        <v>2018</v>
      </c>
      <c r="C27340" s="1">
        <f t="shared" si="855"/>
        <v>3</v>
      </c>
      <c r="D27340">
        <v>2914</v>
      </c>
      <c r="E27340" t="s">
        <v>36</v>
      </c>
      <c r="F27340" s="4">
        <v>680000</v>
      </c>
      <c r="G27340" t="s">
        <v>5</v>
      </c>
      <c r="H27340">
        <v>4</v>
      </c>
      <c r="I27340" s="4">
        <f>IF(E27340="Rhode Island", Table1[[#This Row],[price]]*$L$3, IF(E27340="Massachusetts", Table1[[#This Row],[price]]*$L$2, 1))</f>
        <v>680000</v>
      </c>
    </row>
    <row r="27341" spans="1:9" x14ac:dyDescent="0.25">
      <c r="A27341" s="2">
        <v>43370</v>
      </c>
      <c r="B27341" s="1">
        <f t="shared" si="854"/>
        <v>2018</v>
      </c>
      <c r="C27341" s="1">
        <f t="shared" si="855"/>
        <v>3</v>
      </c>
      <c r="D27341">
        <v>2913</v>
      </c>
      <c r="E27341" t="s">
        <v>36</v>
      </c>
      <c r="F27341" s="4">
        <v>747000</v>
      </c>
      <c r="G27341" t="s">
        <v>5</v>
      </c>
      <c r="H27341">
        <v>4</v>
      </c>
      <c r="I27341" s="4">
        <f>IF(E27341="Rhode Island", Table1[[#This Row],[price]]*$L$3, IF(E27341="Massachusetts", Table1[[#This Row],[price]]*$L$2, 1))</f>
        <v>747000</v>
      </c>
    </row>
    <row r="27342" spans="1:9" x14ac:dyDescent="0.25">
      <c r="A27342" s="2">
        <v>43370</v>
      </c>
      <c r="B27342" s="1">
        <f t="shared" si="854"/>
        <v>2018</v>
      </c>
      <c r="C27342" s="1">
        <f t="shared" si="855"/>
        <v>3</v>
      </c>
      <c r="D27342">
        <v>2914</v>
      </c>
      <c r="E27342" t="s">
        <v>36</v>
      </c>
      <c r="F27342" s="4">
        <v>781000</v>
      </c>
      <c r="G27342" t="s">
        <v>5</v>
      </c>
      <c r="H27342">
        <v>4</v>
      </c>
      <c r="I27342" s="4">
        <f>IF(E27342="Rhode Island", Table1[[#This Row],[price]]*$L$3, IF(E27342="Massachusetts", Table1[[#This Row],[price]]*$L$2, 1))</f>
        <v>781000</v>
      </c>
    </row>
    <row r="27343" spans="1:9" x14ac:dyDescent="0.25">
      <c r="A27343" s="2">
        <v>43370</v>
      </c>
      <c r="B27343" s="1">
        <f t="shared" si="854"/>
        <v>2018</v>
      </c>
      <c r="C27343" s="1">
        <f t="shared" si="855"/>
        <v>3</v>
      </c>
      <c r="D27343">
        <v>2611</v>
      </c>
      <c r="E27343" t="s">
        <v>37</v>
      </c>
      <c r="F27343" s="4">
        <v>790000</v>
      </c>
      <c r="G27343" t="s">
        <v>5</v>
      </c>
      <c r="H27343">
        <v>5</v>
      </c>
      <c r="I27343" s="4">
        <f>IF(E27343="Rhode Island", Table1[[#This Row],[price]]*$L$3, IF(E27343="Massachusetts", Table1[[#This Row],[price]]*$L$2, 1))</f>
        <v>790000</v>
      </c>
    </row>
    <row r="27344" spans="1:9" x14ac:dyDescent="0.25">
      <c r="A27344" s="2">
        <v>43370</v>
      </c>
      <c r="B27344" s="1">
        <f t="shared" si="854"/>
        <v>2018</v>
      </c>
      <c r="C27344" s="1">
        <f t="shared" si="855"/>
        <v>3</v>
      </c>
      <c r="D27344">
        <v>2607</v>
      </c>
      <c r="E27344" t="s">
        <v>37</v>
      </c>
      <c r="F27344" s="4">
        <v>940000</v>
      </c>
      <c r="G27344" t="s">
        <v>5</v>
      </c>
      <c r="H27344">
        <v>4</v>
      </c>
      <c r="I27344" s="4">
        <f>IF(E27344="Rhode Island", Table1[[#This Row],[price]]*$L$3, IF(E27344="Massachusetts", Table1[[#This Row],[price]]*$L$2, 1))</f>
        <v>940000</v>
      </c>
    </row>
    <row r="27345" spans="1:9" x14ac:dyDescent="0.25">
      <c r="A27345" s="2">
        <v>43370</v>
      </c>
      <c r="B27345" s="1">
        <f t="shared" si="854"/>
        <v>2018</v>
      </c>
      <c r="C27345" s="1">
        <f t="shared" si="855"/>
        <v>3</v>
      </c>
      <c r="D27345">
        <v>2611</v>
      </c>
      <c r="E27345" t="s">
        <v>37</v>
      </c>
      <c r="F27345" s="4">
        <v>955000</v>
      </c>
      <c r="G27345" t="s">
        <v>5</v>
      </c>
      <c r="H27345">
        <v>4</v>
      </c>
      <c r="I27345" s="4">
        <f>IF(E27345="Rhode Island", Table1[[#This Row],[price]]*$L$3, IF(E27345="Massachusetts", Table1[[#This Row],[price]]*$L$2, 1))</f>
        <v>955000</v>
      </c>
    </row>
    <row r="27346" spans="1:9" x14ac:dyDescent="0.25">
      <c r="A27346" s="2">
        <v>43370</v>
      </c>
      <c r="B27346" s="1">
        <f t="shared" si="854"/>
        <v>2018</v>
      </c>
      <c r="C27346" s="1">
        <f t="shared" si="855"/>
        <v>3</v>
      </c>
      <c r="D27346">
        <v>2914</v>
      </c>
      <c r="E27346" t="s">
        <v>36</v>
      </c>
      <c r="F27346" s="4">
        <v>992000</v>
      </c>
      <c r="G27346" t="s">
        <v>5</v>
      </c>
      <c r="H27346">
        <v>4</v>
      </c>
      <c r="I27346" s="4">
        <f>IF(E27346="Rhode Island", Table1[[#This Row],[price]]*$L$3, IF(E27346="Massachusetts", Table1[[#This Row],[price]]*$L$2, 1))</f>
        <v>992000</v>
      </c>
    </row>
    <row r="27347" spans="1:9" x14ac:dyDescent="0.25">
      <c r="A27347" s="2">
        <v>43370</v>
      </c>
      <c r="B27347" s="1">
        <f t="shared" si="854"/>
        <v>2018</v>
      </c>
      <c r="C27347" s="1">
        <f t="shared" si="855"/>
        <v>3</v>
      </c>
      <c r="D27347">
        <v>2602</v>
      </c>
      <c r="E27347" t="s">
        <v>37</v>
      </c>
      <c r="F27347" s="4">
        <v>315000</v>
      </c>
      <c r="G27347" t="s">
        <v>6</v>
      </c>
      <c r="H27347">
        <v>1</v>
      </c>
      <c r="I27347" s="4">
        <f>IF(E27347="Rhode Island", Table1[[#This Row],[price]]*$L$3, IF(E27347="Massachusetts", Table1[[#This Row],[price]]*$L$2, 1))</f>
        <v>315000</v>
      </c>
    </row>
    <row r="27348" spans="1:9" x14ac:dyDescent="0.25">
      <c r="A27348" s="2">
        <v>43370</v>
      </c>
      <c r="B27348" s="1">
        <f t="shared" si="854"/>
        <v>2018</v>
      </c>
      <c r="C27348" s="1">
        <f t="shared" si="855"/>
        <v>3</v>
      </c>
      <c r="D27348">
        <v>2601</v>
      </c>
      <c r="E27348" t="s">
        <v>37</v>
      </c>
      <c r="F27348" s="4">
        <v>378000</v>
      </c>
      <c r="G27348" t="s">
        <v>6</v>
      </c>
      <c r="H27348">
        <v>1</v>
      </c>
      <c r="I27348" s="4">
        <f>IF(E27348="Rhode Island", Table1[[#This Row],[price]]*$L$3, IF(E27348="Massachusetts", Table1[[#This Row],[price]]*$L$2, 1))</f>
        <v>378000</v>
      </c>
    </row>
    <row r="27349" spans="1:9" x14ac:dyDescent="0.25">
      <c r="A27349" s="2">
        <v>43370</v>
      </c>
      <c r="B27349" s="1">
        <f t="shared" si="854"/>
        <v>2018</v>
      </c>
      <c r="C27349" s="1">
        <f t="shared" si="855"/>
        <v>3</v>
      </c>
      <c r="D27349">
        <v>2604</v>
      </c>
      <c r="E27349" t="s">
        <v>37</v>
      </c>
      <c r="F27349" s="4">
        <v>445000</v>
      </c>
      <c r="G27349" t="s">
        <v>6</v>
      </c>
      <c r="H27349">
        <v>2</v>
      </c>
      <c r="I27349" s="4">
        <f>IF(E27349="Rhode Island", Table1[[#This Row],[price]]*$L$3, IF(E27349="Massachusetts", Table1[[#This Row],[price]]*$L$2, 1))</f>
        <v>445000</v>
      </c>
    </row>
    <row r="27350" spans="1:9" x14ac:dyDescent="0.25">
      <c r="A27350" s="2">
        <v>43371</v>
      </c>
      <c r="B27350" s="1">
        <f t="shared" si="854"/>
        <v>2018</v>
      </c>
      <c r="C27350" s="1">
        <f t="shared" si="855"/>
        <v>3</v>
      </c>
      <c r="D27350">
        <v>2601</v>
      </c>
      <c r="E27350" t="s">
        <v>37</v>
      </c>
      <c r="F27350" s="4">
        <v>268000</v>
      </c>
      <c r="G27350" t="s">
        <v>5</v>
      </c>
      <c r="H27350">
        <v>1</v>
      </c>
      <c r="I27350" s="4">
        <f>IF(E27350="Rhode Island", Table1[[#This Row],[price]]*$L$3, IF(E27350="Massachusetts", Table1[[#This Row],[price]]*$L$2, 1))</f>
        <v>268000</v>
      </c>
    </row>
    <row r="27351" spans="1:9" x14ac:dyDescent="0.25">
      <c r="A27351" s="2">
        <v>43371</v>
      </c>
      <c r="B27351" s="1">
        <f t="shared" si="854"/>
        <v>2018</v>
      </c>
      <c r="C27351" s="1">
        <f t="shared" si="855"/>
        <v>3</v>
      </c>
      <c r="D27351">
        <v>2913</v>
      </c>
      <c r="E27351" t="s">
        <v>36</v>
      </c>
      <c r="F27351" s="4">
        <v>482000</v>
      </c>
      <c r="G27351" t="s">
        <v>5</v>
      </c>
      <c r="H27351">
        <v>3</v>
      </c>
      <c r="I27351" s="4">
        <f>IF(E27351="Rhode Island", Table1[[#This Row],[price]]*$L$3, IF(E27351="Massachusetts", Table1[[#This Row],[price]]*$L$2, 1))</f>
        <v>482000</v>
      </c>
    </row>
    <row r="27352" spans="1:9" x14ac:dyDescent="0.25">
      <c r="A27352" s="2">
        <v>43371</v>
      </c>
      <c r="B27352" s="1">
        <f t="shared" si="854"/>
        <v>2018</v>
      </c>
      <c r="C27352" s="1">
        <f t="shared" si="855"/>
        <v>3</v>
      </c>
      <c r="D27352">
        <v>2913</v>
      </c>
      <c r="E27352" t="s">
        <v>36</v>
      </c>
      <c r="F27352" s="4">
        <v>525000</v>
      </c>
      <c r="G27352" t="s">
        <v>5</v>
      </c>
      <c r="H27352">
        <v>3</v>
      </c>
      <c r="I27352" s="4">
        <f>IF(E27352="Rhode Island", Table1[[#This Row],[price]]*$L$3, IF(E27352="Massachusetts", Table1[[#This Row],[price]]*$L$2, 1))</f>
        <v>525000</v>
      </c>
    </row>
    <row r="27353" spans="1:9" x14ac:dyDescent="0.25">
      <c r="A27353" s="2">
        <v>43371</v>
      </c>
      <c r="B27353" s="1">
        <f t="shared" si="854"/>
        <v>2018</v>
      </c>
      <c r="C27353" s="1">
        <f t="shared" si="855"/>
        <v>3</v>
      </c>
      <c r="D27353">
        <v>2615</v>
      </c>
      <c r="E27353" t="s">
        <v>37</v>
      </c>
      <c r="F27353" s="4">
        <v>595000</v>
      </c>
      <c r="G27353" t="s">
        <v>5</v>
      </c>
      <c r="H27353">
        <v>4</v>
      </c>
      <c r="I27353" s="4">
        <f>IF(E27353="Rhode Island", Table1[[#This Row],[price]]*$L$3, IF(E27353="Massachusetts", Table1[[#This Row],[price]]*$L$2, 1))</f>
        <v>595000</v>
      </c>
    </row>
    <row r="27354" spans="1:9" x14ac:dyDescent="0.25">
      <c r="A27354" s="2">
        <v>43371</v>
      </c>
      <c r="B27354" s="1">
        <f t="shared" si="854"/>
        <v>2018</v>
      </c>
      <c r="C27354" s="1">
        <f t="shared" si="855"/>
        <v>3</v>
      </c>
      <c r="D27354">
        <v>2617</v>
      </c>
      <c r="E27354" t="s">
        <v>37</v>
      </c>
      <c r="F27354" s="4">
        <v>629000</v>
      </c>
      <c r="G27354" t="s">
        <v>5</v>
      </c>
      <c r="H27354">
        <v>3</v>
      </c>
      <c r="I27354" s="4">
        <f>IF(E27354="Rhode Island", Table1[[#This Row],[price]]*$L$3, IF(E27354="Massachusetts", Table1[[#This Row],[price]]*$L$2, 1))</f>
        <v>629000</v>
      </c>
    </row>
    <row r="27355" spans="1:9" x14ac:dyDescent="0.25">
      <c r="A27355" s="2">
        <v>43371</v>
      </c>
      <c r="B27355" s="1">
        <f t="shared" si="854"/>
        <v>2018</v>
      </c>
      <c r="C27355" s="1">
        <f t="shared" si="855"/>
        <v>3</v>
      </c>
      <c r="D27355">
        <v>2914</v>
      </c>
      <c r="E27355" t="s">
        <v>36</v>
      </c>
      <c r="F27355" s="4">
        <v>655000</v>
      </c>
      <c r="G27355" t="s">
        <v>5</v>
      </c>
      <c r="H27355">
        <v>3</v>
      </c>
      <c r="I27355" s="4">
        <f>IF(E27355="Rhode Island", Table1[[#This Row],[price]]*$L$3, IF(E27355="Massachusetts", Table1[[#This Row],[price]]*$L$2, 1))</f>
        <v>655000</v>
      </c>
    </row>
    <row r="27356" spans="1:9" x14ac:dyDescent="0.25">
      <c r="A27356" s="2">
        <v>43371</v>
      </c>
      <c r="B27356" s="1">
        <f t="shared" si="854"/>
        <v>2018</v>
      </c>
      <c r="C27356" s="1">
        <f t="shared" si="855"/>
        <v>3</v>
      </c>
      <c r="D27356">
        <v>2914</v>
      </c>
      <c r="E27356" t="s">
        <v>36</v>
      </c>
      <c r="F27356" s="4">
        <v>685000</v>
      </c>
      <c r="G27356" t="s">
        <v>5</v>
      </c>
      <c r="H27356">
        <v>4</v>
      </c>
      <c r="I27356" s="4">
        <f>IF(E27356="Rhode Island", Table1[[#This Row],[price]]*$L$3, IF(E27356="Massachusetts", Table1[[#This Row],[price]]*$L$2, 1))</f>
        <v>685000</v>
      </c>
    </row>
    <row r="27357" spans="1:9" x14ac:dyDescent="0.25">
      <c r="A27357" s="2">
        <v>43371</v>
      </c>
      <c r="B27357" s="1">
        <f t="shared" si="854"/>
        <v>2018</v>
      </c>
      <c r="C27357" s="1">
        <f t="shared" si="855"/>
        <v>3</v>
      </c>
      <c r="D27357">
        <v>2906</v>
      </c>
      <c r="E27357" t="s">
        <v>36</v>
      </c>
      <c r="F27357" s="4">
        <v>730000</v>
      </c>
      <c r="G27357" t="s">
        <v>5</v>
      </c>
      <c r="H27357">
        <v>4</v>
      </c>
      <c r="I27357" s="4">
        <f>IF(E27357="Rhode Island", Table1[[#This Row],[price]]*$L$3, IF(E27357="Massachusetts", Table1[[#This Row],[price]]*$L$2, 1))</f>
        <v>730000</v>
      </c>
    </row>
    <row r="27358" spans="1:9" x14ac:dyDescent="0.25">
      <c r="A27358" s="2">
        <v>43371</v>
      </c>
      <c r="B27358" s="1">
        <f t="shared" si="854"/>
        <v>2018</v>
      </c>
      <c r="C27358" s="1">
        <f t="shared" si="855"/>
        <v>3</v>
      </c>
      <c r="D27358">
        <v>2903</v>
      </c>
      <c r="E27358" t="s">
        <v>36</v>
      </c>
      <c r="F27358" s="4">
        <v>780000</v>
      </c>
      <c r="G27358" t="s">
        <v>5</v>
      </c>
      <c r="H27358">
        <v>5</v>
      </c>
      <c r="I27358" s="4">
        <f>IF(E27358="Rhode Island", Table1[[#This Row],[price]]*$L$3, IF(E27358="Massachusetts", Table1[[#This Row],[price]]*$L$2, 1))</f>
        <v>780000</v>
      </c>
    </row>
    <row r="27359" spans="1:9" x14ac:dyDescent="0.25">
      <c r="A27359" s="2">
        <v>43371</v>
      </c>
      <c r="B27359" s="1">
        <f t="shared" si="854"/>
        <v>2018</v>
      </c>
      <c r="C27359" s="1">
        <f t="shared" si="855"/>
        <v>3</v>
      </c>
      <c r="D27359">
        <v>2603</v>
      </c>
      <c r="E27359" t="s">
        <v>37</v>
      </c>
      <c r="F27359" s="4">
        <v>1075000</v>
      </c>
      <c r="G27359" t="s">
        <v>5</v>
      </c>
      <c r="H27359">
        <v>4</v>
      </c>
      <c r="I27359" s="4">
        <f>IF(E27359="Rhode Island", Table1[[#This Row],[price]]*$L$3, IF(E27359="Massachusetts", Table1[[#This Row],[price]]*$L$2, 1))</f>
        <v>1075000</v>
      </c>
    </row>
    <row r="27360" spans="1:9" x14ac:dyDescent="0.25">
      <c r="A27360" s="2">
        <v>43371</v>
      </c>
      <c r="B27360" s="1">
        <f t="shared" si="854"/>
        <v>2018</v>
      </c>
      <c r="C27360" s="1">
        <f t="shared" si="855"/>
        <v>3</v>
      </c>
      <c r="D27360">
        <v>2601</v>
      </c>
      <c r="E27360" t="s">
        <v>37</v>
      </c>
      <c r="F27360" s="4">
        <v>195000</v>
      </c>
      <c r="G27360" t="s">
        <v>6</v>
      </c>
      <c r="H27360">
        <v>1</v>
      </c>
      <c r="I27360" s="4">
        <f>IF(E27360="Rhode Island", Table1[[#This Row],[price]]*$L$3, IF(E27360="Massachusetts", Table1[[#This Row],[price]]*$L$2, 1))</f>
        <v>195000</v>
      </c>
    </row>
    <row r="27361" spans="1:9" x14ac:dyDescent="0.25">
      <c r="A27361" s="2">
        <v>43371</v>
      </c>
      <c r="B27361" s="1">
        <f t="shared" si="854"/>
        <v>2018</v>
      </c>
      <c r="C27361" s="1">
        <f t="shared" si="855"/>
        <v>3</v>
      </c>
      <c r="D27361">
        <v>2912</v>
      </c>
      <c r="E27361" t="s">
        <v>36</v>
      </c>
      <c r="F27361" s="4">
        <v>275000</v>
      </c>
      <c r="G27361" t="s">
        <v>6</v>
      </c>
      <c r="H27361">
        <v>1</v>
      </c>
      <c r="I27361" s="4">
        <f>IF(E27361="Rhode Island", Table1[[#This Row],[price]]*$L$3, IF(E27361="Massachusetts", Table1[[#This Row],[price]]*$L$2, 1))</f>
        <v>275000</v>
      </c>
    </row>
    <row r="27362" spans="1:9" x14ac:dyDescent="0.25">
      <c r="A27362" s="2">
        <v>43371</v>
      </c>
      <c r="B27362" s="1">
        <f t="shared" si="854"/>
        <v>2018</v>
      </c>
      <c r="C27362" s="1">
        <f t="shared" si="855"/>
        <v>3</v>
      </c>
      <c r="D27362">
        <v>2617</v>
      </c>
      <c r="E27362" t="s">
        <v>37</v>
      </c>
      <c r="F27362" s="4">
        <v>390000</v>
      </c>
      <c r="G27362" t="s">
        <v>6</v>
      </c>
      <c r="H27362">
        <v>2</v>
      </c>
      <c r="I27362" s="4">
        <f>IF(E27362="Rhode Island", Table1[[#This Row],[price]]*$L$3, IF(E27362="Massachusetts", Table1[[#This Row],[price]]*$L$2, 1))</f>
        <v>390000</v>
      </c>
    </row>
    <row r="27363" spans="1:9" x14ac:dyDescent="0.25">
      <c r="A27363" s="2">
        <v>43371</v>
      </c>
      <c r="B27363" s="1">
        <f t="shared" si="854"/>
        <v>2018</v>
      </c>
      <c r="C27363" s="1">
        <f t="shared" si="855"/>
        <v>3</v>
      </c>
      <c r="D27363">
        <v>2601</v>
      </c>
      <c r="E27363" t="s">
        <v>37</v>
      </c>
      <c r="F27363" s="4">
        <v>400000</v>
      </c>
      <c r="G27363" t="s">
        <v>6</v>
      </c>
      <c r="H27363">
        <v>1</v>
      </c>
      <c r="I27363" s="4">
        <f>IF(E27363="Rhode Island", Table1[[#This Row],[price]]*$L$3, IF(E27363="Massachusetts", Table1[[#This Row],[price]]*$L$2, 1))</f>
        <v>400000</v>
      </c>
    </row>
    <row r="27364" spans="1:9" x14ac:dyDescent="0.25">
      <c r="A27364" s="2">
        <v>43371</v>
      </c>
      <c r="B27364" s="1">
        <f t="shared" si="854"/>
        <v>2018</v>
      </c>
      <c r="C27364" s="1">
        <f t="shared" si="855"/>
        <v>3</v>
      </c>
      <c r="D27364">
        <v>2604</v>
      </c>
      <c r="E27364" t="s">
        <v>37</v>
      </c>
      <c r="F27364" s="4">
        <v>489000</v>
      </c>
      <c r="G27364" t="s">
        <v>6</v>
      </c>
      <c r="H27364">
        <v>2</v>
      </c>
      <c r="I27364" s="4">
        <f>IF(E27364="Rhode Island", Table1[[#This Row],[price]]*$L$3, IF(E27364="Massachusetts", Table1[[#This Row],[price]]*$L$2, 1))</f>
        <v>489000</v>
      </c>
    </row>
    <row r="27365" spans="1:9" x14ac:dyDescent="0.25">
      <c r="A27365" s="2">
        <v>43371</v>
      </c>
      <c r="B27365" s="1">
        <f t="shared" si="854"/>
        <v>2018</v>
      </c>
      <c r="C27365" s="1">
        <f t="shared" si="855"/>
        <v>3</v>
      </c>
      <c r="D27365">
        <v>2914</v>
      </c>
      <c r="E27365" t="s">
        <v>36</v>
      </c>
      <c r="F27365" s="4">
        <v>509900</v>
      </c>
      <c r="G27365" t="s">
        <v>6</v>
      </c>
      <c r="H27365">
        <v>3</v>
      </c>
      <c r="I27365" s="4">
        <f>IF(E27365="Rhode Island", Table1[[#This Row],[price]]*$L$3, IF(E27365="Massachusetts", Table1[[#This Row],[price]]*$L$2, 1))</f>
        <v>509900</v>
      </c>
    </row>
    <row r="27366" spans="1:9" x14ac:dyDescent="0.25">
      <c r="A27366" s="2">
        <v>43372</v>
      </c>
      <c r="B27366" s="1">
        <f t="shared" si="854"/>
        <v>2018</v>
      </c>
      <c r="C27366" s="1">
        <f t="shared" si="855"/>
        <v>3</v>
      </c>
      <c r="D27366">
        <v>2614</v>
      </c>
      <c r="E27366" t="s">
        <v>37</v>
      </c>
      <c r="F27366" s="4">
        <v>575000</v>
      </c>
      <c r="G27366" t="s">
        <v>5</v>
      </c>
      <c r="H27366">
        <v>3</v>
      </c>
      <c r="I27366" s="4">
        <f>IF(E27366="Rhode Island", Table1[[#This Row],[price]]*$L$3, IF(E27366="Massachusetts", Table1[[#This Row],[price]]*$L$2, 1))</f>
        <v>575000</v>
      </c>
    </row>
    <row r="27367" spans="1:9" x14ac:dyDescent="0.25">
      <c r="A27367" s="2">
        <v>43372</v>
      </c>
      <c r="B27367" s="1">
        <f t="shared" si="854"/>
        <v>2018</v>
      </c>
      <c r="C27367" s="1">
        <f t="shared" si="855"/>
        <v>3</v>
      </c>
      <c r="D27367">
        <v>2611</v>
      </c>
      <c r="E27367" t="s">
        <v>37</v>
      </c>
      <c r="F27367" s="4">
        <v>682000</v>
      </c>
      <c r="G27367" t="s">
        <v>5</v>
      </c>
      <c r="H27367">
        <v>4</v>
      </c>
      <c r="I27367" s="4">
        <f>IF(E27367="Rhode Island", Table1[[#This Row],[price]]*$L$3, IF(E27367="Massachusetts", Table1[[#This Row],[price]]*$L$2, 1))</f>
        <v>682000</v>
      </c>
    </row>
    <row r="27368" spans="1:9" x14ac:dyDescent="0.25">
      <c r="A27368" s="2">
        <v>43372</v>
      </c>
      <c r="B27368" s="1">
        <f t="shared" si="854"/>
        <v>2018</v>
      </c>
      <c r="C27368" s="1">
        <f t="shared" si="855"/>
        <v>3</v>
      </c>
      <c r="D27368">
        <v>2611</v>
      </c>
      <c r="E27368" t="s">
        <v>37</v>
      </c>
      <c r="F27368" s="4">
        <v>715000</v>
      </c>
      <c r="G27368" t="s">
        <v>5</v>
      </c>
      <c r="H27368">
        <v>3</v>
      </c>
      <c r="I27368" s="4">
        <f>IF(E27368="Rhode Island", Table1[[#This Row],[price]]*$L$3, IF(E27368="Massachusetts", Table1[[#This Row],[price]]*$L$2, 1))</f>
        <v>715000</v>
      </c>
    </row>
    <row r="27369" spans="1:9" x14ac:dyDescent="0.25">
      <c r="A27369" s="2">
        <v>43372</v>
      </c>
      <c r="B27369" s="1">
        <f t="shared" si="854"/>
        <v>2018</v>
      </c>
      <c r="C27369" s="1">
        <f t="shared" si="855"/>
        <v>3</v>
      </c>
      <c r="D27369">
        <v>2611</v>
      </c>
      <c r="E27369" t="s">
        <v>37</v>
      </c>
      <c r="F27369" s="4">
        <v>990000</v>
      </c>
      <c r="G27369" t="s">
        <v>5</v>
      </c>
      <c r="H27369">
        <v>4</v>
      </c>
      <c r="I27369" s="4">
        <f>IF(E27369="Rhode Island", Table1[[#This Row],[price]]*$L$3, IF(E27369="Massachusetts", Table1[[#This Row],[price]]*$L$2, 1))</f>
        <v>990000</v>
      </c>
    </row>
    <row r="27370" spans="1:9" x14ac:dyDescent="0.25">
      <c r="A27370" s="2">
        <v>43372</v>
      </c>
      <c r="B27370" s="1">
        <f t="shared" si="854"/>
        <v>2018</v>
      </c>
      <c r="C27370" s="1">
        <f t="shared" si="855"/>
        <v>3</v>
      </c>
      <c r="D27370">
        <v>2607</v>
      </c>
      <c r="E27370" t="s">
        <v>37</v>
      </c>
      <c r="F27370" s="4">
        <v>1540000</v>
      </c>
      <c r="G27370" t="s">
        <v>5</v>
      </c>
      <c r="H27370">
        <v>5</v>
      </c>
      <c r="I27370" s="4">
        <f>IF(E27370="Rhode Island", Table1[[#This Row],[price]]*$L$3, IF(E27370="Massachusetts", Table1[[#This Row],[price]]*$L$2, 1))</f>
        <v>1540000</v>
      </c>
    </row>
    <row r="27371" spans="1:9" x14ac:dyDescent="0.25">
      <c r="A27371" s="2">
        <v>43373</v>
      </c>
      <c r="B27371" s="1">
        <f t="shared" si="854"/>
        <v>2018</v>
      </c>
      <c r="C27371" s="1">
        <f t="shared" si="855"/>
        <v>3</v>
      </c>
      <c r="D27371">
        <v>2601</v>
      </c>
      <c r="E27371" t="s">
        <v>37</v>
      </c>
      <c r="F27371" s="4">
        <v>1110000</v>
      </c>
      <c r="G27371" t="s">
        <v>6</v>
      </c>
      <c r="H27371">
        <v>3</v>
      </c>
      <c r="I27371" s="4">
        <f>IF(E27371="Rhode Island", Table1[[#This Row],[price]]*$L$3, IF(E27371="Massachusetts", Table1[[#This Row],[price]]*$L$2, 1))</f>
        <v>1110000</v>
      </c>
    </row>
    <row r="27372" spans="1:9" x14ac:dyDescent="0.25">
      <c r="A27372" s="2">
        <v>43374</v>
      </c>
      <c r="B27372" s="1">
        <f t="shared" si="854"/>
        <v>2018</v>
      </c>
      <c r="C27372" s="1">
        <f t="shared" si="855"/>
        <v>4</v>
      </c>
      <c r="D27372">
        <v>2914</v>
      </c>
      <c r="E27372" t="s">
        <v>36</v>
      </c>
      <c r="F27372" s="4">
        <v>915000</v>
      </c>
      <c r="G27372" t="s">
        <v>5</v>
      </c>
      <c r="H27372">
        <v>5</v>
      </c>
      <c r="I27372" s="4">
        <f>IF(E27372="Rhode Island", Table1[[#This Row],[price]]*$L$3, IF(E27372="Massachusetts", Table1[[#This Row],[price]]*$L$2, 1))</f>
        <v>915000</v>
      </c>
    </row>
    <row r="27373" spans="1:9" x14ac:dyDescent="0.25">
      <c r="A27373" s="2">
        <v>43375</v>
      </c>
      <c r="B27373" s="1">
        <f t="shared" si="854"/>
        <v>2018</v>
      </c>
      <c r="C27373" s="1">
        <f t="shared" si="855"/>
        <v>4</v>
      </c>
      <c r="D27373">
        <v>2615</v>
      </c>
      <c r="E27373" t="s">
        <v>37</v>
      </c>
      <c r="F27373" s="4">
        <v>626000</v>
      </c>
      <c r="G27373" t="s">
        <v>5</v>
      </c>
      <c r="H27373">
        <v>3</v>
      </c>
      <c r="I27373" s="4">
        <f>IF(E27373="Rhode Island", Table1[[#This Row],[price]]*$L$3, IF(E27373="Massachusetts", Table1[[#This Row],[price]]*$L$2, 1))</f>
        <v>626000</v>
      </c>
    </row>
    <row r="27374" spans="1:9" x14ac:dyDescent="0.25">
      <c r="A27374" s="2">
        <v>43375</v>
      </c>
      <c r="B27374" s="1">
        <f t="shared" si="854"/>
        <v>2018</v>
      </c>
      <c r="C27374" s="1">
        <f t="shared" si="855"/>
        <v>4</v>
      </c>
      <c r="D27374">
        <v>2905</v>
      </c>
      <c r="E27374" t="s">
        <v>36</v>
      </c>
      <c r="F27374" s="4">
        <v>635000</v>
      </c>
      <c r="G27374" t="s">
        <v>5</v>
      </c>
      <c r="H27374">
        <v>4</v>
      </c>
      <c r="I27374" s="4">
        <f>IF(E27374="Rhode Island", Table1[[#This Row],[price]]*$L$3, IF(E27374="Massachusetts", Table1[[#This Row],[price]]*$L$2, 1))</f>
        <v>635000</v>
      </c>
    </row>
    <row r="27375" spans="1:9" x14ac:dyDescent="0.25">
      <c r="A27375" s="2">
        <v>43375</v>
      </c>
      <c r="B27375" s="1">
        <f t="shared" si="854"/>
        <v>2018</v>
      </c>
      <c r="C27375" s="1">
        <f t="shared" si="855"/>
        <v>4</v>
      </c>
      <c r="D27375">
        <v>2906</v>
      </c>
      <c r="E27375" t="s">
        <v>36</v>
      </c>
      <c r="F27375" s="4">
        <v>660000</v>
      </c>
      <c r="G27375" t="s">
        <v>5</v>
      </c>
      <c r="H27375">
        <v>4</v>
      </c>
      <c r="I27375" s="4">
        <f>IF(E27375="Rhode Island", Table1[[#This Row],[price]]*$L$3, IF(E27375="Massachusetts", Table1[[#This Row],[price]]*$L$2, 1))</f>
        <v>660000</v>
      </c>
    </row>
    <row r="27376" spans="1:9" x14ac:dyDescent="0.25">
      <c r="A27376" s="2">
        <v>43375</v>
      </c>
      <c r="B27376" s="1">
        <f t="shared" si="854"/>
        <v>2018</v>
      </c>
      <c r="C27376" s="1">
        <f t="shared" si="855"/>
        <v>4</v>
      </c>
      <c r="D27376">
        <v>2914</v>
      </c>
      <c r="E27376" t="s">
        <v>36</v>
      </c>
      <c r="F27376" s="4">
        <v>792000</v>
      </c>
      <c r="G27376" t="s">
        <v>5</v>
      </c>
      <c r="H27376">
        <v>4</v>
      </c>
      <c r="I27376" s="4">
        <f>IF(E27376="Rhode Island", Table1[[#This Row],[price]]*$L$3, IF(E27376="Massachusetts", Table1[[#This Row],[price]]*$L$2, 1))</f>
        <v>792000</v>
      </c>
    </row>
    <row r="27377" spans="1:9" x14ac:dyDescent="0.25">
      <c r="A27377" s="2">
        <v>43375</v>
      </c>
      <c r="B27377" s="1">
        <f t="shared" si="854"/>
        <v>2018</v>
      </c>
      <c r="C27377" s="1">
        <f t="shared" si="855"/>
        <v>4</v>
      </c>
      <c r="D27377">
        <v>2617</v>
      </c>
      <c r="E27377" t="s">
        <v>37</v>
      </c>
      <c r="F27377" s="4">
        <v>255000</v>
      </c>
      <c r="G27377" t="s">
        <v>6</v>
      </c>
      <c r="H27377">
        <v>1</v>
      </c>
      <c r="I27377" s="4">
        <f>IF(E27377="Rhode Island", Table1[[#This Row],[price]]*$L$3, IF(E27377="Massachusetts", Table1[[#This Row],[price]]*$L$2, 1))</f>
        <v>255000</v>
      </c>
    </row>
    <row r="27378" spans="1:9" x14ac:dyDescent="0.25">
      <c r="A27378" s="2">
        <v>43375</v>
      </c>
      <c r="B27378" s="1">
        <f t="shared" si="854"/>
        <v>2018</v>
      </c>
      <c r="C27378" s="1">
        <f t="shared" si="855"/>
        <v>4</v>
      </c>
      <c r="D27378">
        <v>2601</v>
      </c>
      <c r="E27378" t="s">
        <v>37</v>
      </c>
      <c r="F27378" s="4">
        <v>275000</v>
      </c>
      <c r="G27378" t="s">
        <v>6</v>
      </c>
      <c r="H27378">
        <v>1</v>
      </c>
      <c r="I27378" s="4">
        <f>IF(E27378="Rhode Island", Table1[[#This Row],[price]]*$L$3, IF(E27378="Massachusetts", Table1[[#This Row],[price]]*$L$2, 1))</f>
        <v>275000</v>
      </c>
    </row>
    <row r="27379" spans="1:9" x14ac:dyDescent="0.25">
      <c r="A27379" s="2">
        <v>43375</v>
      </c>
      <c r="B27379" s="1">
        <f t="shared" si="854"/>
        <v>2018</v>
      </c>
      <c r="C27379" s="1">
        <f t="shared" si="855"/>
        <v>4</v>
      </c>
      <c r="D27379">
        <v>2614</v>
      </c>
      <c r="E27379" t="s">
        <v>37</v>
      </c>
      <c r="F27379" s="4">
        <v>307000</v>
      </c>
      <c r="G27379" t="s">
        <v>6</v>
      </c>
      <c r="H27379">
        <v>1</v>
      </c>
      <c r="I27379" s="4">
        <f>IF(E27379="Rhode Island", Table1[[#This Row],[price]]*$L$3, IF(E27379="Massachusetts", Table1[[#This Row],[price]]*$L$2, 1))</f>
        <v>307000</v>
      </c>
    </row>
    <row r="27380" spans="1:9" x14ac:dyDescent="0.25">
      <c r="A27380" s="2">
        <v>43375</v>
      </c>
      <c r="B27380" s="1">
        <f t="shared" si="854"/>
        <v>2018</v>
      </c>
      <c r="C27380" s="1">
        <f t="shared" si="855"/>
        <v>4</v>
      </c>
      <c r="D27380">
        <v>2604</v>
      </c>
      <c r="E27380" t="s">
        <v>37</v>
      </c>
      <c r="F27380" s="4">
        <v>440000</v>
      </c>
      <c r="G27380" t="s">
        <v>6</v>
      </c>
      <c r="H27380">
        <v>2</v>
      </c>
      <c r="I27380" s="4">
        <f>IF(E27380="Rhode Island", Table1[[#This Row],[price]]*$L$3, IF(E27380="Massachusetts", Table1[[#This Row],[price]]*$L$2, 1))</f>
        <v>440000</v>
      </c>
    </row>
    <row r="27381" spans="1:9" x14ac:dyDescent="0.25">
      <c r="A27381" s="2">
        <v>43376</v>
      </c>
      <c r="B27381" s="1">
        <f t="shared" si="854"/>
        <v>2018</v>
      </c>
      <c r="C27381" s="1">
        <f t="shared" si="855"/>
        <v>4</v>
      </c>
      <c r="D27381">
        <v>2607</v>
      </c>
      <c r="E27381" t="s">
        <v>37</v>
      </c>
      <c r="F27381" s="4">
        <v>560000</v>
      </c>
      <c r="G27381" t="s">
        <v>5</v>
      </c>
      <c r="H27381">
        <v>2</v>
      </c>
      <c r="I27381" s="4">
        <f>IF(E27381="Rhode Island", Table1[[#This Row],[price]]*$L$3, IF(E27381="Massachusetts", Table1[[#This Row],[price]]*$L$2, 1))</f>
        <v>560000</v>
      </c>
    </row>
    <row r="27382" spans="1:9" x14ac:dyDescent="0.25">
      <c r="A27382" s="2">
        <v>43376</v>
      </c>
      <c r="B27382" s="1">
        <f t="shared" si="854"/>
        <v>2018</v>
      </c>
      <c r="C27382" s="1">
        <f t="shared" si="855"/>
        <v>4</v>
      </c>
      <c r="D27382">
        <v>2913</v>
      </c>
      <c r="E27382" t="s">
        <v>36</v>
      </c>
      <c r="F27382" s="4">
        <v>677000</v>
      </c>
      <c r="G27382" t="s">
        <v>5</v>
      </c>
      <c r="H27382">
        <v>4</v>
      </c>
      <c r="I27382" s="4">
        <f>IF(E27382="Rhode Island", Table1[[#This Row],[price]]*$L$3, IF(E27382="Massachusetts", Table1[[#This Row],[price]]*$L$2, 1))</f>
        <v>677000</v>
      </c>
    </row>
    <row r="27383" spans="1:9" x14ac:dyDescent="0.25">
      <c r="A27383" s="2">
        <v>43376</v>
      </c>
      <c r="B27383" s="1">
        <f t="shared" si="854"/>
        <v>2018</v>
      </c>
      <c r="C27383" s="1">
        <f t="shared" si="855"/>
        <v>4</v>
      </c>
      <c r="D27383">
        <v>2602</v>
      </c>
      <c r="E27383" t="s">
        <v>37</v>
      </c>
      <c r="F27383" s="4">
        <v>692500</v>
      </c>
      <c r="G27383" t="s">
        <v>5</v>
      </c>
      <c r="H27383">
        <v>5</v>
      </c>
      <c r="I27383" s="4">
        <f>IF(E27383="Rhode Island", Table1[[#This Row],[price]]*$L$3, IF(E27383="Massachusetts", Table1[[#This Row],[price]]*$L$2, 1))</f>
        <v>692500</v>
      </c>
    </row>
    <row r="27384" spans="1:9" x14ac:dyDescent="0.25">
      <c r="A27384" s="2">
        <v>43376</v>
      </c>
      <c r="B27384" s="1">
        <f t="shared" si="854"/>
        <v>2018</v>
      </c>
      <c r="C27384" s="1">
        <f t="shared" si="855"/>
        <v>4</v>
      </c>
      <c r="D27384">
        <v>2615</v>
      </c>
      <c r="E27384" t="s">
        <v>37</v>
      </c>
      <c r="F27384" s="4">
        <v>723000</v>
      </c>
      <c r="G27384" t="s">
        <v>5</v>
      </c>
      <c r="H27384">
        <v>4</v>
      </c>
      <c r="I27384" s="4">
        <f>IF(E27384="Rhode Island", Table1[[#This Row],[price]]*$L$3, IF(E27384="Massachusetts", Table1[[#This Row],[price]]*$L$2, 1))</f>
        <v>723000</v>
      </c>
    </row>
    <row r="27385" spans="1:9" x14ac:dyDescent="0.25">
      <c r="A27385" s="2">
        <v>43376</v>
      </c>
      <c r="B27385" s="1">
        <f t="shared" si="854"/>
        <v>2018</v>
      </c>
      <c r="C27385" s="1">
        <f t="shared" si="855"/>
        <v>4</v>
      </c>
      <c r="D27385">
        <v>2617</v>
      </c>
      <c r="E27385" t="s">
        <v>37</v>
      </c>
      <c r="F27385" s="4">
        <v>770000</v>
      </c>
      <c r="G27385" t="s">
        <v>5</v>
      </c>
      <c r="H27385">
        <v>4</v>
      </c>
      <c r="I27385" s="4">
        <f>IF(E27385="Rhode Island", Table1[[#This Row],[price]]*$L$3, IF(E27385="Massachusetts", Table1[[#This Row],[price]]*$L$2, 1))</f>
        <v>770000</v>
      </c>
    </row>
    <row r="27386" spans="1:9" x14ac:dyDescent="0.25">
      <c r="A27386" s="2">
        <v>43376</v>
      </c>
      <c r="B27386" s="1">
        <f t="shared" si="854"/>
        <v>2018</v>
      </c>
      <c r="C27386" s="1">
        <f t="shared" si="855"/>
        <v>4</v>
      </c>
      <c r="D27386">
        <v>2913</v>
      </c>
      <c r="E27386" t="s">
        <v>36</v>
      </c>
      <c r="F27386" s="4">
        <v>820000</v>
      </c>
      <c r="G27386" t="s">
        <v>5</v>
      </c>
      <c r="H27386">
        <v>4</v>
      </c>
      <c r="I27386" s="4">
        <f>IF(E27386="Rhode Island", Table1[[#This Row],[price]]*$L$3, IF(E27386="Massachusetts", Table1[[#This Row],[price]]*$L$2, 1))</f>
        <v>820000</v>
      </c>
    </row>
    <row r="27387" spans="1:9" x14ac:dyDescent="0.25">
      <c r="A27387" s="2">
        <v>43376</v>
      </c>
      <c r="B27387" s="1">
        <f t="shared" si="854"/>
        <v>2018</v>
      </c>
      <c r="C27387" s="1">
        <f t="shared" si="855"/>
        <v>4</v>
      </c>
      <c r="D27387">
        <v>2611</v>
      </c>
      <c r="E27387" t="s">
        <v>37</v>
      </c>
      <c r="F27387" s="4">
        <v>1400000</v>
      </c>
      <c r="G27387" t="s">
        <v>5</v>
      </c>
      <c r="H27387">
        <v>4</v>
      </c>
      <c r="I27387" s="4">
        <f>IF(E27387="Rhode Island", Table1[[#This Row],[price]]*$L$3, IF(E27387="Massachusetts", Table1[[#This Row],[price]]*$L$2, 1))</f>
        <v>1400000</v>
      </c>
    </row>
    <row r="27388" spans="1:9" x14ac:dyDescent="0.25">
      <c r="A27388" s="2">
        <v>43376</v>
      </c>
      <c r="B27388" s="1">
        <f t="shared" si="854"/>
        <v>2018</v>
      </c>
      <c r="C27388" s="1">
        <f t="shared" si="855"/>
        <v>4</v>
      </c>
      <c r="D27388">
        <v>2617</v>
      </c>
      <c r="E27388" t="s">
        <v>37</v>
      </c>
      <c r="F27388" s="4">
        <v>344000</v>
      </c>
      <c r="G27388" t="s">
        <v>6</v>
      </c>
      <c r="H27388">
        <v>2</v>
      </c>
      <c r="I27388" s="4">
        <f>IF(E27388="Rhode Island", Table1[[#This Row],[price]]*$L$3, IF(E27388="Massachusetts", Table1[[#This Row],[price]]*$L$2, 1))</f>
        <v>344000</v>
      </c>
    </row>
    <row r="27389" spans="1:9" x14ac:dyDescent="0.25">
      <c r="A27389" s="2">
        <v>43376</v>
      </c>
      <c r="B27389" s="1">
        <f t="shared" si="854"/>
        <v>2018</v>
      </c>
      <c r="C27389" s="1">
        <f t="shared" si="855"/>
        <v>4</v>
      </c>
      <c r="D27389">
        <v>2612</v>
      </c>
      <c r="E27389" t="s">
        <v>37</v>
      </c>
      <c r="F27389" s="4">
        <v>595000</v>
      </c>
      <c r="G27389" t="s">
        <v>6</v>
      </c>
      <c r="H27389">
        <v>3</v>
      </c>
      <c r="I27389" s="4">
        <f>IF(E27389="Rhode Island", Table1[[#This Row],[price]]*$L$3, IF(E27389="Massachusetts", Table1[[#This Row],[price]]*$L$2, 1))</f>
        <v>595000</v>
      </c>
    </row>
    <row r="27390" spans="1:9" x14ac:dyDescent="0.25">
      <c r="A27390" s="2">
        <v>43377</v>
      </c>
      <c r="B27390" s="1">
        <f t="shared" si="854"/>
        <v>2018</v>
      </c>
      <c r="C27390" s="1">
        <f t="shared" si="855"/>
        <v>4</v>
      </c>
      <c r="D27390">
        <v>2906</v>
      </c>
      <c r="E27390" t="s">
        <v>36</v>
      </c>
      <c r="F27390" s="4">
        <v>495000</v>
      </c>
      <c r="G27390" t="s">
        <v>5</v>
      </c>
      <c r="H27390">
        <v>3</v>
      </c>
      <c r="I27390" s="4">
        <f>IF(E27390="Rhode Island", Table1[[#This Row],[price]]*$L$3, IF(E27390="Massachusetts", Table1[[#This Row],[price]]*$L$2, 1))</f>
        <v>495000</v>
      </c>
    </row>
    <row r="27391" spans="1:9" x14ac:dyDescent="0.25">
      <c r="A27391" s="2">
        <v>43377</v>
      </c>
      <c r="B27391" s="1">
        <f t="shared" si="854"/>
        <v>2018</v>
      </c>
      <c r="C27391" s="1">
        <f t="shared" si="855"/>
        <v>4</v>
      </c>
      <c r="D27391">
        <v>2615</v>
      </c>
      <c r="E27391" t="s">
        <v>37</v>
      </c>
      <c r="F27391" s="4">
        <v>610000</v>
      </c>
      <c r="G27391" t="s">
        <v>5</v>
      </c>
      <c r="H27391">
        <v>3</v>
      </c>
      <c r="I27391" s="4">
        <f>IF(E27391="Rhode Island", Table1[[#This Row],[price]]*$L$3, IF(E27391="Massachusetts", Table1[[#This Row],[price]]*$L$2, 1))</f>
        <v>610000</v>
      </c>
    </row>
    <row r="27392" spans="1:9" x14ac:dyDescent="0.25">
      <c r="A27392" s="2">
        <v>43377</v>
      </c>
      <c r="B27392" s="1">
        <f t="shared" si="854"/>
        <v>2018</v>
      </c>
      <c r="C27392" s="1">
        <f t="shared" si="855"/>
        <v>4</v>
      </c>
      <c r="D27392">
        <v>2611</v>
      </c>
      <c r="E27392" t="s">
        <v>37</v>
      </c>
      <c r="F27392" s="4">
        <v>636000</v>
      </c>
      <c r="G27392" t="s">
        <v>5</v>
      </c>
      <c r="H27392">
        <v>3</v>
      </c>
      <c r="I27392" s="4">
        <f>IF(E27392="Rhode Island", Table1[[#This Row],[price]]*$L$3, IF(E27392="Massachusetts", Table1[[#This Row],[price]]*$L$2, 1))</f>
        <v>636000</v>
      </c>
    </row>
    <row r="27393" spans="1:9" x14ac:dyDescent="0.25">
      <c r="A27393" s="2">
        <v>43377</v>
      </c>
      <c r="B27393" s="1">
        <f t="shared" si="854"/>
        <v>2018</v>
      </c>
      <c r="C27393" s="1">
        <f t="shared" si="855"/>
        <v>4</v>
      </c>
      <c r="D27393">
        <v>2914</v>
      </c>
      <c r="E27393" t="s">
        <v>36</v>
      </c>
      <c r="F27393" s="4">
        <v>655000</v>
      </c>
      <c r="G27393" t="s">
        <v>5</v>
      </c>
      <c r="H27393">
        <v>3</v>
      </c>
      <c r="I27393" s="4">
        <f>IF(E27393="Rhode Island", Table1[[#This Row],[price]]*$L$3, IF(E27393="Massachusetts", Table1[[#This Row],[price]]*$L$2, 1))</f>
        <v>655000</v>
      </c>
    </row>
    <row r="27394" spans="1:9" x14ac:dyDescent="0.25">
      <c r="A27394" s="2">
        <v>43377</v>
      </c>
      <c r="B27394" s="1">
        <f t="shared" ref="B27394:B27457" si="856">YEAR(A27394)</f>
        <v>2018</v>
      </c>
      <c r="C27394" s="1">
        <f t="shared" ref="C27394:C27457" si="857">ROUNDUP(MONTH(A27394)/3,0)</f>
        <v>4</v>
      </c>
      <c r="D27394">
        <v>2914</v>
      </c>
      <c r="E27394" t="s">
        <v>36</v>
      </c>
      <c r="F27394" s="4">
        <v>874000</v>
      </c>
      <c r="G27394" t="s">
        <v>5</v>
      </c>
      <c r="H27394">
        <v>5</v>
      </c>
      <c r="I27394" s="4">
        <f>IF(E27394="Rhode Island", Table1[[#This Row],[price]]*$L$3, IF(E27394="Massachusetts", Table1[[#This Row],[price]]*$L$2, 1))</f>
        <v>874000</v>
      </c>
    </row>
    <row r="27395" spans="1:9" x14ac:dyDescent="0.25">
      <c r="A27395" s="2">
        <v>43377</v>
      </c>
      <c r="B27395" s="1">
        <f t="shared" si="856"/>
        <v>2018</v>
      </c>
      <c r="C27395" s="1">
        <f t="shared" si="857"/>
        <v>4</v>
      </c>
      <c r="D27395">
        <v>2617</v>
      </c>
      <c r="E27395" t="s">
        <v>37</v>
      </c>
      <c r="F27395" s="4">
        <v>285000</v>
      </c>
      <c r="G27395" t="s">
        <v>6</v>
      </c>
      <c r="H27395">
        <v>1</v>
      </c>
      <c r="I27395" s="4">
        <f>IF(E27395="Rhode Island", Table1[[#This Row],[price]]*$L$3, IF(E27395="Massachusetts", Table1[[#This Row],[price]]*$L$2, 1))</f>
        <v>285000</v>
      </c>
    </row>
    <row r="27396" spans="1:9" x14ac:dyDescent="0.25">
      <c r="A27396" s="2">
        <v>43377</v>
      </c>
      <c r="B27396" s="1">
        <f t="shared" si="856"/>
        <v>2018</v>
      </c>
      <c r="C27396" s="1">
        <f t="shared" si="857"/>
        <v>4</v>
      </c>
      <c r="D27396">
        <v>2604</v>
      </c>
      <c r="E27396" t="s">
        <v>37</v>
      </c>
      <c r="F27396" s="4">
        <v>429000</v>
      </c>
      <c r="G27396" t="s">
        <v>6</v>
      </c>
      <c r="H27396">
        <v>1</v>
      </c>
      <c r="I27396" s="4">
        <f>IF(E27396="Rhode Island", Table1[[#This Row],[price]]*$L$3, IF(E27396="Massachusetts", Table1[[#This Row],[price]]*$L$2, 1))</f>
        <v>429000</v>
      </c>
    </row>
    <row r="27397" spans="1:9" x14ac:dyDescent="0.25">
      <c r="A27397" s="2">
        <v>43377</v>
      </c>
      <c r="B27397" s="1">
        <f t="shared" si="856"/>
        <v>2018</v>
      </c>
      <c r="C27397" s="1">
        <f t="shared" si="857"/>
        <v>4</v>
      </c>
      <c r="D27397">
        <v>2604</v>
      </c>
      <c r="E27397" t="s">
        <v>37</v>
      </c>
      <c r="F27397" s="4">
        <v>440000</v>
      </c>
      <c r="G27397" t="s">
        <v>6</v>
      </c>
      <c r="H27397">
        <v>1</v>
      </c>
      <c r="I27397" s="4">
        <f>IF(E27397="Rhode Island", Table1[[#This Row],[price]]*$L$3, IF(E27397="Massachusetts", Table1[[#This Row],[price]]*$L$2, 1))</f>
        <v>440000</v>
      </c>
    </row>
    <row r="27398" spans="1:9" x14ac:dyDescent="0.25">
      <c r="A27398" s="2">
        <v>43378</v>
      </c>
      <c r="B27398" s="1">
        <f t="shared" si="856"/>
        <v>2018</v>
      </c>
      <c r="C27398" s="1">
        <f t="shared" si="857"/>
        <v>4</v>
      </c>
      <c r="D27398">
        <v>2906</v>
      </c>
      <c r="E27398" t="s">
        <v>36</v>
      </c>
      <c r="F27398" s="4">
        <v>470000</v>
      </c>
      <c r="G27398" t="s">
        <v>5</v>
      </c>
      <c r="H27398">
        <v>3</v>
      </c>
      <c r="I27398" s="4">
        <f>IF(E27398="Rhode Island", Table1[[#This Row],[price]]*$L$3, IF(E27398="Massachusetts", Table1[[#This Row],[price]]*$L$2, 1))</f>
        <v>470000</v>
      </c>
    </row>
    <row r="27399" spans="1:9" x14ac:dyDescent="0.25">
      <c r="A27399" s="2">
        <v>43378</v>
      </c>
      <c r="B27399" s="1">
        <f t="shared" si="856"/>
        <v>2018</v>
      </c>
      <c r="C27399" s="1">
        <f t="shared" si="857"/>
        <v>4</v>
      </c>
      <c r="D27399">
        <v>2615</v>
      </c>
      <c r="E27399" t="s">
        <v>37</v>
      </c>
      <c r="F27399" s="4">
        <v>525000</v>
      </c>
      <c r="G27399" t="s">
        <v>5</v>
      </c>
      <c r="H27399">
        <v>3</v>
      </c>
      <c r="I27399" s="4">
        <f>IF(E27399="Rhode Island", Table1[[#This Row],[price]]*$L$3, IF(E27399="Massachusetts", Table1[[#This Row],[price]]*$L$2, 1))</f>
        <v>525000</v>
      </c>
    </row>
    <row r="27400" spans="1:9" x14ac:dyDescent="0.25">
      <c r="A27400" s="2">
        <v>43378</v>
      </c>
      <c r="B27400" s="1">
        <f t="shared" si="856"/>
        <v>2018</v>
      </c>
      <c r="C27400" s="1">
        <f t="shared" si="857"/>
        <v>4</v>
      </c>
      <c r="D27400">
        <v>2615</v>
      </c>
      <c r="E27400" t="s">
        <v>37</v>
      </c>
      <c r="F27400" s="4">
        <v>530000</v>
      </c>
      <c r="G27400" t="s">
        <v>5</v>
      </c>
      <c r="H27400">
        <v>3</v>
      </c>
      <c r="I27400" s="4">
        <f>IF(E27400="Rhode Island", Table1[[#This Row],[price]]*$L$3, IF(E27400="Massachusetts", Table1[[#This Row],[price]]*$L$2, 1))</f>
        <v>530000</v>
      </c>
    </row>
    <row r="27401" spans="1:9" x14ac:dyDescent="0.25">
      <c r="A27401" s="2">
        <v>43378</v>
      </c>
      <c r="B27401" s="1">
        <f t="shared" si="856"/>
        <v>2018</v>
      </c>
      <c r="C27401" s="1">
        <f t="shared" si="857"/>
        <v>4</v>
      </c>
      <c r="D27401">
        <v>2913</v>
      </c>
      <c r="E27401" t="s">
        <v>36</v>
      </c>
      <c r="F27401" s="4">
        <v>548500</v>
      </c>
      <c r="G27401" t="s">
        <v>5</v>
      </c>
      <c r="H27401">
        <v>3</v>
      </c>
      <c r="I27401" s="4">
        <f>IF(E27401="Rhode Island", Table1[[#This Row],[price]]*$L$3, IF(E27401="Massachusetts", Table1[[#This Row],[price]]*$L$2, 1))</f>
        <v>548500</v>
      </c>
    </row>
    <row r="27402" spans="1:9" x14ac:dyDescent="0.25">
      <c r="A27402" s="2">
        <v>43378</v>
      </c>
      <c r="B27402" s="1">
        <f t="shared" si="856"/>
        <v>2018</v>
      </c>
      <c r="C27402" s="1">
        <f t="shared" si="857"/>
        <v>4</v>
      </c>
      <c r="D27402">
        <v>2614</v>
      </c>
      <c r="E27402" t="s">
        <v>37</v>
      </c>
      <c r="F27402" s="4">
        <v>592000</v>
      </c>
      <c r="G27402" t="s">
        <v>5</v>
      </c>
      <c r="H27402">
        <v>3</v>
      </c>
      <c r="I27402" s="4">
        <f>IF(E27402="Rhode Island", Table1[[#This Row],[price]]*$L$3, IF(E27402="Massachusetts", Table1[[#This Row],[price]]*$L$2, 1))</f>
        <v>592000</v>
      </c>
    </row>
    <row r="27403" spans="1:9" x14ac:dyDescent="0.25">
      <c r="A27403" s="2">
        <v>43378</v>
      </c>
      <c r="B27403" s="1">
        <f t="shared" si="856"/>
        <v>2018</v>
      </c>
      <c r="C27403" s="1">
        <f t="shared" si="857"/>
        <v>4</v>
      </c>
      <c r="D27403">
        <v>2903</v>
      </c>
      <c r="E27403" t="s">
        <v>36</v>
      </c>
      <c r="F27403" s="4">
        <v>615000</v>
      </c>
      <c r="G27403" t="s">
        <v>5</v>
      </c>
      <c r="H27403">
        <v>3</v>
      </c>
      <c r="I27403" s="4">
        <f>IF(E27403="Rhode Island", Table1[[#This Row],[price]]*$L$3, IF(E27403="Massachusetts", Table1[[#This Row],[price]]*$L$2, 1))</f>
        <v>615000</v>
      </c>
    </row>
    <row r="27404" spans="1:9" x14ac:dyDescent="0.25">
      <c r="A27404" s="2">
        <v>43378</v>
      </c>
      <c r="B27404" s="1">
        <f t="shared" si="856"/>
        <v>2018</v>
      </c>
      <c r="C27404" s="1">
        <f t="shared" si="857"/>
        <v>4</v>
      </c>
      <c r="D27404">
        <v>2905</v>
      </c>
      <c r="E27404" t="s">
        <v>36</v>
      </c>
      <c r="F27404" s="4">
        <v>622000</v>
      </c>
      <c r="G27404" t="s">
        <v>5</v>
      </c>
      <c r="H27404">
        <v>4</v>
      </c>
      <c r="I27404" s="4">
        <f>IF(E27404="Rhode Island", Table1[[#This Row],[price]]*$L$3, IF(E27404="Massachusetts", Table1[[#This Row],[price]]*$L$2, 1))</f>
        <v>622000</v>
      </c>
    </row>
    <row r="27405" spans="1:9" x14ac:dyDescent="0.25">
      <c r="A27405" s="2">
        <v>43378</v>
      </c>
      <c r="B27405" s="1">
        <f t="shared" si="856"/>
        <v>2018</v>
      </c>
      <c r="C27405" s="1">
        <f t="shared" si="857"/>
        <v>4</v>
      </c>
      <c r="D27405">
        <v>2602</v>
      </c>
      <c r="E27405" t="s">
        <v>37</v>
      </c>
      <c r="F27405" s="4">
        <v>760000</v>
      </c>
      <c r="G27405" t="s">
        <v>5</v>
      </c>
      <c r="H27405">
        <v>4</v>
      </c>
      <c r="I27405" s="4">
        <f>IF(E27405="Rhode Island", Table1[[#This Row],[price]]*$L$3, IF(E27405="Massachusetts", Table1[[#This Row],[price]]*$L$2, 1))</f>
        <v>760000</v>
      </c>
    </row>
    <row r="27406" spans="1:9" x14ac:dyDescent="0.25">
      <c r="A27406" s="2">
        <v>43378</v>
      </c>
      <c r="B27406" s="1">
        <f t="shared" si="856"/>
        <v>2018</v>
      </c>
      <c r="C27406" s="1">
        <f t="shared" si="857"/>
        <v>4</v>
      </c>
      <c r="D27406">
        <v>2607</v>
      </c>
      <c r="E27406" t="s">
        <v>37</v>
      </c>
      <c r="F27406" s="4">
        <v>1150000</v>
      </c>
      <c r="G27406" t="s">
        <v>5</v>
      </c>
      <c r="H27406">
        <v>4</v>
      </c>
      <c r="I27406" s="4">
        <f>IF(E27406="Rhode Island", Table1[[#This Row],[price]]*$L$3, IF(E27406="Massachusetts", Table1[[#This Row],[price]]*$L$2, 1))</f>
        <v>1150000</v>
      </c>
    </row>
    <row r="27407" spans="1:9" x14ac:dyDescent="0.25">
      <c r="A27407" s="2">
        <v>43378</v>
      </c>
      <c r="B27407" s="1">
        <f t="shared" si="856"/>
        <v>2018</v>
      </c>
      <c r="C27407" s="1">
        <f t="shared" si="857"/>
        <v>4</v>
      </c>
      <c r="D27407">
        <v>2914</v>
      </c>
      <c r="E27407" t="s">
        <v>36</v>
      </c>
      <c r="F27407" s="4">
        <v>279000</v>
      </c>
      <c r="G27407" t="s">
        <v>6</v>
      </c>
      <c r="H27407">
        <v>1</v>
      </c>
      <c r="I27407" s="4">
        <f>IF(E27407="Rhode Island", Table1[[#This Row],[price]]*$L$3, IF(E27407="Massachusetts", Table1[[#This Row],[price]]*$L$2, 1))</f>
        <v>279000</v>
      </c>
    </row>
    <row r="27408" spans="1:9" x14ac:dyDescent="0.25">
      <c r="A27408" s="2">
        <v>43378</v>
      </c>
      <c r="B27408" s="1">
        <f t="shared" si="856"/>
        <v>2018</v>
      </c>
      <c r="C27408" s="1">
        <f t="shared" si="857"/>
        <v>4</v>
      </c>
      <c r="D27408">
        <v>2617</v>
      </c>
      <c r="E27408" t="s">
        <v>37</v>
      </c>
      <c r="F27408" s="4">
        <v>320000</v>
      </c>
      <c r="G27408" t="s">
        <v>6</v>
      </c>
      <c r="H27408">
        <v>2</v>
      </c>
      <c r="I27408" s="4">
        <f>IF(E27408="Rhode Island", Table1[[#This Row],[price]]*$L$3, IF(E27408="Massachusetts", Table1[[#This Row],[price]]*$L$2, 1))</f>
        <v>320000</v>
      </c>
    </row>
    <row r="27409" spans="1:9" x14ac:dyDescent="0.25">
      <c r="A27409" s="2">
        <v>43378</v>
      </c>
      <c r="B27409" s="1">
        <f t="shared" si="856"/>
        <v>2018</v>
      </c>
      <c r="C27409" s="1">
        <f t="shared" si="857"/>
        <v>4</v>
      </c>
      <c r="D27409">
        <v>2602</v>
      </c>
      <c r="E27409" t="s">
        <v>37</v>
      </c>
      <c r="F27409" s="4">
        <v>370000</v>
      </c>
      <c r="G27409" t="s">
        <v>6</v>
      </c>
      <c r="H27409">
        <v>1</v>
      </c>
      <c r="I27409" s="4">
        <f>IF(E27409="Rhode Island", Table1[[#This Row],[price]]*$L$3, IF(E27409="Massachusetts", Table1[[#This Row],[price]]*$L$2, 1))</f>
        <v>370000</v>
      </c>
    </row>
    <row r="27410" spans="1:9" x14ac:dyDescent="0.25">
      <c r="A27410" s="2">
        <v>43379</v>
      </c>
      <c r="B27410" s="1">
        <f t="shared" si="856"/>
        <v>2018</v>
      </c>
      <c r="C27410" s="1">
        <f t="shared" si="857"/>
        <v>4</v>
      </c>
      <c r="D27410">
        <v>2913</v>
      </c>
      <c r="E27410" t="s">
        <v>36</v>
      </c>
      <c r="F27410" s="4">
        <v>500000</v>
      </c>
      <c r="G27410" t="s">
        <v>5</v>
      </c>
      <c r="H27410">
        <v>3</v>
      </c>
      <c r="I27410" s="4">
        <f>IF(E27410="Rhode Island", Table1[[#This Row],[price]]*$L$3, IF(E27410="Massachusetts", Table1[[#This Row],[price]]*$L$2, 1))</f>
        <v>500000</v>
      </c>
    </row>
    <row r="27411" spans="1:9" x14ac:dyDescent="0.25">
      <c r="A27411" s="2">
        <v>43379</v>
      </c>
      <c r="B27411" s="1">
        <f t="shared" si="856"/>
        <v>2018</v>
      </c>
      <c r="C27411" s="1">
        <f t="shared" si="857"/>
        <v>4</v>
      </c>
      <c r="D27411">
        <v>2615</v>
      </c>
      <c r="E27411" t="s">
        <v>37</v>
      </c>
      <c r="F27411" s="4">
        <v>545000</v>
      </c>
      <c r="G27411" t="s">
        <v>5</v>
      </c>
      <c r="H27411">
        <v>3</v>
      </c>
      <c r="I27411" s="4">
        <f>IF(E27411="Rhode Island", Table1[[#This Row],[price]]*$L$3, IF(E27411="Massachusetts", Table1[[#This Row],[price]]*$L$2, 1))</f>
        <v>545000</v>
      </c>
    </row>
    <row r="27412" spans="1:9" x14ac:dyDescent="0.25">
      <c r="A27412" s="2">
        <v>43379</v>
      </c>
      <c r="B27412" s="1">
        <f t="shared" si="856"/>
        <v>2018</v>
      </c>
      <c r="C27412" s="1">
        <f t="shared" si="857"/>
        <v>4</v>
      </c>
      <c r="D27412">
        <v>2615</v>
      </c>
      <c r="E27412" t="s">
        <v>37</v>
      </c>
      <c r="F27412" s="4">
        <v>621000</v>
      </c>
      <c r="G27412" t="s">
        <v>5</v>
      </c>
      <c r="H27412">
        <v>3</v>
      </c>
      <c r="I27412" s="4">
        <f>IF(E27412="Rhode Island", Table1[[#This Row],[price]]*$L$3, IF(E27412="Massachusetts", Table1[[#This Row],[price]]*$L$2, 1))</f>
        <v>621000</v>
      </c>
    </row>
    <row r="27413" spans="1:9" x14ac:dyDescent="0.25">
      <c r="A27413" s="2">
        <v>43379</v>
      </c>
      <c r="B27413" s="1">
        <f t="shared" si="856"/>
        <v>2018</v>
      </c>
      <c r="C27413" s="1">
        <f t="shared" si="857"/>
        <v>4</v>
      </c>
      <c r="D27413">
        <v>2611</v>
      </c>
      <c r="E27413" t="s">
        <v>37</v>
      </c>
      <c r="F27413" s="4">
        <v>682500</v>
      </c>
      <c r="G27413" t="s">
        <v>5</v>
      </c>
      <c r="H27413">
        <v>4</v>
      </c>
      <c r="I27413" s="4">
        <f>IF(E27413="Rhode Island", Table1[[#This Row],[price]]*$L$3, IF(E27413="Massachusetts", Table1[[#This Row],[price]]*$L$2, 1))</f>
        <v>682500</v>
      </c>
    </row>
    <row r="27414" spans="1:9" x14ac:dyDescent="0.25">
      <c r="A27414" s="2">
        <v>43379</v>
      </c>
      <c r="B27414" s="1">
        <f t="shared" si="856"/>
        <v>2018</v>
      </c>
      <c r="C27414" s="1">
        <f t="shared" si="857"/>
        <v>4</v>
      </c>
      <c r="D27414">
        <v>2615</v>
      </c>
      <c r="E27414" t="s">
        <v>37</v>
      </c>
      <c r="F27414" s="4">
        <v>720000</v>
      </c>
      <c r="G27414" t="s">
        <v>5</v>
      </c>
      <c r="H27414">
        <v>4</v>
      </c>
      <c r="I27414" s="4">
        <f>IF(E27414="Rhode Island", Table1[[#This Row],[price]]*$L$3, IF(E27414="Massachusetts", Table1[[#This Row],[price]]*$L$2, 1))</f>
        <v>720000</v>
      </c>
    </row>
    <row r="27415" spans="1:9" x14ac:dyDescent="0.25">
      <c r="A27415" s="2">
        <v>43379</v>
      </c>
      <c r="B27415" s="1">
        <f t="shared" si="856"/>
        <v>2018</v>
      </c>
      <c r="C27415" s="1">
        <f t="shared" si="857"/>
        <v>4</v>
      </c>
      <c r="D27415">
        <v>2615</v>
      </c>
      <c r="E27415" t="s">
        <v>37</v>
      </c>
      <c r="F27415" s="4">
        <v>760000</v>
      </c>
      <c r="G27415" t="s">
        <v>5</v>
      </c>
      <c r="H27415">
        <v>4</v>
      </c>
      <c r="I27415" s="4">
        <f>IF(E27415="Rhode Island", Table1[[#This Row],[price]]*$L$3, IF(E27415="Massachusetts", Table1[[#This Row],[price]]*$L$2, 1))</f>
        <v>760000</v>
      </c>
    </row>
    <row r="27416" spans="1:9" x14ac:dyDescent="0.25">
      <c r="A27416" s="2">
        <v>43379</v>
      </c>
      <c r="B27416" s="1">
        <f t="shared" si="856"/>
        <v>2018</v>
      </c>
      <c r="C27416" s="1">
        <f t="shared" si="857"/>
        <v>4</v>
      </c>
      <c r="D27416">
        <v>2614</v>
      </c>
      <c r="E27416" t="s">
        <v>37</v>
      </c>
      <c r="F27416" s="4">
        <v>797000</v>
      </c>
      <c r="G27416" t="s">
        <v>5</v>
      </c>
      <c r="H27416">
        <v>4</v>
      </c>
      <c r="I27416" s="4">
        <f>IF(E27416="Rhode Island", Table1[[#This Row],[price]]*$L$3, IF(E27416="Massachusetts", Table1[[#This Row],[price]]*$L$2, 1))</f>
        <v>797000</v>
      </c>
    </row>
    <row r="27417" spans="1:9" x14ac:dyDescent="0.25">
      <c r="A27417" s="2">
        <v>43379</v>
      </c>
      <c r="B27417" s="1">
        <f t="shared" si="856"/>
        <v>2018</v>
      </c>
      <c r="C27417" s="1">
        <f t="shared" si="857"/>
        <v>4</v>
      </c>
      <c r="D27417">
        <v>2913</v>
      </c>
      <c r="E27417" t="s">
        <v>36</v>
      </c>
      <c r="F27417" s="4">
        <v>800000</v>
      </c>
      <c r="G27417" t="s">
        <v>5</v>
      </c>
      <c r="H27417">
        <v>3</v>
      </c>
      <c r="I27417" s="4">
        <f>IF(E27417="Rhode Island", Table1[[#This Row],[price]]*$L$3, IF(E27417="Massachusetts", Table1[[#This Row],[price]]*$L$2, 1))</f>
        <v>800000</v>
      </c>
    </row>
    <row r="27418" spans="1:9" x14ac:dyDescent="0.25">
      <c r="A27418" s="2">
        <v>43379</v>
      </c>
      <c r="B27418" s="1">
        <f t="shared" si="856"/>
        <v>2018</v>
      </c>
      <c r="C27418" s="1">
        <f t="shared" si="857"/>
        <v>4</v>
      </c>
      <c r="D27418">
        <v>2607</v>
      </c>
      <c r="E27418" t="s">
        <v>37</v>
      </c>
      <c r="F27418" s="4">
        <v>821000</v>
      </c>
      <c r="G27418" t="s">
        <v>5</v>
      </c>
      <c r="H27418">
        <v>3</v>
      </c>
      <c r="I27418" s="4">
        <f>IF(E27418="Rhode Island", Table1[[#This Row],[price]]*$L$3, IF(E27418="Massachusetts", Table1[[#This Row],[price]]*$L$2, 1))</f>
        <v>821000</v>
      </c>
    </row>
    <row r="27419" spans="1:9" x14ac:dyDescent="0.25">
      <c r="A27419" s="2">
        <v>43379</v>
      </c>
      <c r="B27419" s="1">
        <f t="shared" si="856"/>
        <v>2018</v>
      </c>
      <c r="C27419" s="1">
        <f t="shared" si="857"/>
        <v>4</v>
      </c>
      <c r="D27419">
        <v>2602</v>
      </c>
      <c r="E27419" t="s">
        <v>37</v>
      </c>
      <c r="F27419" s="4">
        <v>875000</v>
      </c>
      <c r="G27419" t="s">
        <v>5</v>
      </c>
      <c r="H27419">
        <v>4</v>
      </c>
      <c r="I27419" s="4">
        <f>IF(E27419="Rhode Island", Table1[[#This Row],[price]]*$L$3, IF(E27419="Massachusetts", Table1[[#This Row],[price]]*$L$2, 1))</f>
        <v>875000</v>
      </c>
    </row>
    <row r="27420" spans="1:9" x14ac:dyDescent="0.25">
      <c r="A27420" s="2">
        <v>43379</v>
      </c>
      <c r="B27420" s="1">
        <f t="shared" si="856"/>
        <v>2018</v>
      </c>
      <c r="C27420" s="1">
        <f t="shared" si="857"/>
        <v>4</v>
      </c>
      <c r="D27420">
        <v>2606</v>
      </c>
      <c r="E27420" t="s">
        <v>37</v>
      </c>
      <c r="F27420" s="4">
        <v>1030000</v>
      </c>
      <c r="G27420" t="s">
        <v>5</v>
      </c>
      <c r="H27420">
        <v>4</v>
      </c>
      <c r="I27420" s="4">
        <f>IF(E27420="Rhode Island", Table1[[#This Row],[price]]*$L$3, IF(E27420="Massachusetts", Table1[[#This Row],[price]]*$L$2, 1))</f>
        <v>1030000</v>
      </c>
    </row>
    <row r="27421" spans="1:9" x14ac:dyDescent="0.25">
      <c r="A27421" s="2">
        <v>43379</v>
      </c>
      <c r="B27421" s="1">
        <f t="shared" si="856"/>
        <v>2018</v>
      </c>
      <c r="C27421" s="1">
        <f t="shared" si="857"/>
        <v>4</v>
      </c>
      <c r="D27421">
        <v>2611</v>
      </c>
      <c r="E27421" t="s">
        <v>37</v>
      </c>
      <c r="F27421" s="4">
        <v>1218000</v>
      </c>
      <c r="G27421" t="s">
        <v>5</v>
      </c>
      <c r="H27421">
        <v>4</v>
      </c>
      <c r="I27421" s="4">
        <f>IF(E27421="Rhode Island", Table1[[#This Row],[price]]*$L$3, IF(E27421="Massachusetts", Table1[[#This Row],[price]]*$L$2, 1))</f>
        <v>1218000</v>
      </c>
    </row>
    <row r="27422" spans="1:9" x14ac:dyDescent="0.25">
      <c r="A27422" s="2">
        <v>43379</v>
      </c>
      <c r="B27422" s="1">
        <f t="shared" si="856"/>
        <v>2018</v>
      </c>
      <c r="C27422" s="1">
        <f t="shared" si="857"/>
        <v>4</v>
      </c>
      <c r="D27422">
        <v>2612</v>
      </c>
      <c r="E27422" t="s">
        <v>37</v>
      </c>
      <c r="F27422" s="4">
        <v>1320000</v>
      </c>
      <c r="G27422" t="s">
        <v>5</v>
      </c>
      <c r="H27422">
        <v>3</v>
      </c>
      <c r="I27422" s="4">
        <f>IF(E27422="Rhode Island", Table1[[#This Row],[price]]*$L$3, IF(E27422="Massachusetts", Table1[[#This Row],[price]]*$L$2, 1))</f>
        <v>1320000</v>
      </c>
    </row>
    <row r="27423" spans="1:9" x14ac:dyDescent="0.25">
      <c r="A27423" s="2">
        <v>43379</v>
      </c>
      <c r="B27423" s="1">
        <f t="shared" si="856"/>
        <v>2018</v>
      </c>
      <c r="C27423" s="1">
        <f t="shared" si="857"/>
        <v>4</v>
      </c>
      <c r="D27423">
        <v>2604</v>
      </c>
      <c r="E27423" t="s">
        <v>37</v>
      </c>
      <c r="F27423" s="4">
        <v>450000</v>
      </c>
      <c r="G27423" t="s">
        <v>6</v>
      </c>
      <c r="H27423">
        <v>1</v>
      </c>
      <c r="I27423" s="4">
        <f>IF(E27423="Rhode Island", Table1[[#This Row],[price]]*$L$3, IF(E27423="Massachusetts", Table1[[#This Row],[price]]*$L$2, 1))</f>
        <v>450000</v>
      </c>
    </row>
    <row r="27424" spans="1:9" x14ac:dyDescent="0.25">
      <c r="A27424" s="2">
        <v>43380</v>
      </c>
      <c r="B27424" s="1">
        <f t="shared" si="856"/>
        <v>2018</v>
      </c>
      <c r="C27424" s="1">
        <f t="shared" si="857"/>
        <v>4</v>
      </c>
      <c r="D27424">
        <v>2603</v>
      </c>
      <c r="E27424" t="s">
        <v>37</v>
      </c>
      <c r="F27424" s="4">
        <v>1290000</v>
      </c>
      <c r="G27424" t="s">
        <v>5</v>
      </c>
      <c r="H27424">
        <v>4</v>
      </c>
      <c r="I27424" s="4">
        <f>IF(E27424="Rhode Island", Table1[[#This Row],[price]]*$L$3, IF(E27424="Massachusetts", Table1[[#This Row],[price]]*$L$2, 1))</f>
        <v>1290000</v>
      </c>
    </row>
    <row r="27425" spans="1:9" x14ac:dyDescent="0.25">
      <c r="A27425" s="2">
        <v>43381</v>
      </c>
      <c r="B27425" s="1">
        <f t="shared" si="856"/>
        <v>2018</v>
      </c>
      <c r="C27425" s="1">
        <f t="shared" si="857"/>
        <v>4</v>
      </c>
      <c r="D27425">
        <v>2617</v>
      </c>
      <c r="E27425" t="s">
        <v>37</v>
      </c>
      <c r="F27425" s="4">
        <v>450000</v>
      </c>
      <c r="G27425" t="s">
        <v>5</v>
      </c>
      <c r="H27425">
        <v>3</v>
      </c>
      <c r="I27425" s="4">
        <f>IF(E27425="Rhode Island", Table1[[#This Row],[price]]*$L$3, IF(E27425="Massachusetts", Table1[[#This Row],[price]]*$L$2, 1))</f>
        <v>450000</v>
      </c>
    </row>
    <row r="27426" spans="1:9" x14ac:dyDescent="0.25">
      <c r="A27426" s="2">
        <v>43381</v>
      </c>
      <c r="B27426" s="1">
        <f t="shared" si="856"/>
        <v>2018</v>
      </c>
      <c r="C27426" s="1">
        <f t="shared" si="857"/>
        <v>4</v>
      </c>
      <c r="D27426">
        <v>2615</v>
      </c>
      <c r="E27426" t="s">
        <v>37</v>
      </c>
      <c r="F27426" s="4">
        <v>544000</v>
      </c>
      <c r="G27426" t="s">
        <v>5</v>
      </c>
      <c r="H27426">
        <v>3</v>
      </c>
      <c r="I27426" s="4">
        <f>IF(E27426="Rhode Island", Table1[[#This Row],[price]]*$L$3, IF(E27426="Massachusetts", Table1[[#This Row],[price]]*$L$2, 1))</f>
        <v>544000</v>
      </c>
    </row>
    <row r="27427" spans="1:9" x14ac:dyDescent="0.25">
      <c r="A27427" s="2">
        <v>43381</v>
      </c>
      <c r="B27427" s="1">
        <f t="shared" si="856"/>
        <v>2018</v>
      </c>
      <c r="C27427" s="1">
        <f t="shared" si="857"/>
        <v>4</v>
      </c>
      <c r="D27427">
        <v>2904</v>
      </c>
      <c r="E27427" t="s">
        <v>36</v>
      </c>
      <c r="F27427" s="4">
        <v>655000</v>
      </c>
      <c r="G27427" t="s">
        <v>5</v>
      </c>
      <c r="H27427">
        <v>3</v>
      </c>
      <c r="I27427" s="4">
        <f>IF(E27427="Rhode Island", Table1[[#This Row],[price]]*$L$3, IF(E27427="Massachusetts", Table1[[#This Row],[price]]*$L$2, 1))</f>
        <v>655000</v>
      </c>
    </row>
    <row r="27428" spans="1:9" x14ac:dyDescent="0.25">
      <c r="A27428" s="2">
        <v>43381</v>
      </c>
      <c r="B27428" s="1">
        <f t="shared" si="856"/>
        <v>2018</v>
      </c>
      <c r="C27428" s="1">
        <f t="shared" si="857"/>
        <v>4</v>
      </c>
      <c r="D27428">
        <v>2615</v>
      </c>
      <c r="E27428" t="s">
        <v>37</v>
      </c>
      <c r="F27428" s="4">
        <v>860000</v>
      </c>
      <c r="G27428" t="s">
        <v>5</v>
      </c>
      <c r="H27428">
        <v>4</v>
      </c>
      <c r="I27428" s="4">
        <f>IF(E27428="Rhode Island", Table1[[#This Row],[price]]*$L$3, IF(E27428="Massachusetts", Table1[[#This Row],[price]]*$L$2, 1))</f>
        <v>860000</v>
      </c>
    </row>
    <row r="27429" spans="1:9" x14ac:dyDescent="0.25">
      <c r="A27429" s="2">
        <v>43381</v>
      </c>
      <c r="B27429" s="1">
        <f t="shared" si="856"/>
        <v>2018</v>
      </c>
      <c r="C27429" s="1">
        <f t="shared" si="857"/>
        <v>4</v>
      </c>
      <c r="D27429">
        <v>2602</v>
      </c>
      <c r="E27429" t="s">
        <v>37</v>
      </c>
      <c r="F27429" s="4">
        <v>1105000</v>
      </c>
      <c r="G27429" t="s">
        <v>5</v>
      </c>
      <c r="H27429">
        <v>4</v>
      </c>
      <c r="I27429" s="4">
        <f>IF(E27429="Rhode Island", Table1[[#This Row],[price]]*$L$3, IF(E27429="Massachusetts", Table1[[#This Row],[price]]*$L$2, 1))</f>
        <v>1105000</v>
      </c>
    </row>
    <row r="27430" spans="1:9" x14ac:dyDescent="0.25">
      <c r="A27430" s="2">
        <v>43381</v>
      </c>
      <c r="B27430" s="1">
        <f t="shared" si="856"/>
        <v>2018</v>
      </c>
      <c r="C27430" s="1">
        <f t="shared" si="857"/>
        <v>4</v>
      </c>
      <c r="D27430">
        <v>2602</v>
      </c>
      <c r="E27430" t="s">
        <v>37</v>
      </c>
      <c r="F27430" s="4">
        <v>347000</v>
      </c>
      <c r="G27430" t="s">
        <v>6</v>
      </c>
      <c r="H27430">
        <v>2</v>
      </c>
      <c r="I27430" s="4">
        <f>IF(E27430="Rhode Island", Table1[[#This Row],[price]]*$L$3, IF(E27430="Massachusetts", Table1[[#This Row],[price]]*$L$2, 1))</f>
        <v>347000</v>
      </c>
    </row>
    <row r="27431" spans="1:9" x14ac:dyDescent="0.25">
      <c r="A27431" s="2">
        <v>43381</v>
      </c>
      <c r="B27431" s="1">
        <f t="shared" si="856"/>
        <v>2018</v>
      </c>
      <c r="C27431" s="1">
        <f t="shared" si="857"/>
        <v>4</v>
      </c>
      <c r="D27431">
        <v>2602</v>
      </c>
      <c r="E27431" t="s">
        <v>37</v>
      </c>
      <c r="F27431" s="4">
        <v>360000</v>
      </c>
      <c r="G27431" t="s">
        <v>6</v>
      </c>
      <c r="H27431">
        <v>2</v>
      </c>
      <c r="I27431" s="4">
        <f>IF(E27431="Rhode Island", Table1[[#This Row],[price]]*$L$3, IF(E27431="Massachusetts", Table1[[#This Row],[price]]*$L$2, 1))</f>
        <v>360000</v>
      </c>
    </row>
    <row r="27432" spans="1:9" x14ac:dyDescent="0.25">
      <c r="A27432" s="2">
        <v>43381</v>
      </c>
      <c r="B27432" s="1">
        <f t="shared" si="856"/>
        <v>2018</v>
      </c>
      <c r="C27432" s="1">
        <f t="shared" si="857"/>
        <v>4</v>
      </c>
      <c r="D27432">
        <v>2611</v>
      </c>
      <c r="E27432" t="s">
        <v>37</v>
      </c>
      <c r="F27432" s="4">
        <v>545000</v>
      </c>
      <c r="G27432" t="s">
        <v>6</v>
      </c>
      <c r="H27432">
        <v>3</v>
      </c>
      <c r="I27432" s="4">
        <f>IF(E27432="Rhode Island", Table1[[#This Row],[price]]*$L$3, IF(E27432="Massachusetts", Table1[[#This Row],[price]]*$L$2, 1))</f>
        <v>545000</v>
      </c>
    </row>
    <row r="27433" spans="1:9" x14ac:dyDescent="0.25">
      <c r="A27433" s="2">
        <v>43382</v>
      </c>
      <c r="B27433" s="1">
        <f t="shared" si="856"/>
        <v>2018</v>
      </c>
      <c r="C27433" s="1">
        <f t="shared" si="857"/>
        <v>4</v>
      </c>
      <c r="D27433">
        <v>2902</v>
      </c>
      <c r="E27433" t="s">
        <v>36</v>
      </c>
      <c r="F27433" s="4">
        <v>575000</v>
      </c>
      <c r="G27433" t="s">
        <v>5</v>
      </c>
      <c r="H27433">
        <v>4</v>
      </c>
      <c r="I27433" s="4">
        <f>IF(E27433="Rhode Island", Table1[[#This Row],[price]]*$L$3, IF(E27433="Massachusetts", Table1[[#This Row],[price]]*$L$2, 1))</f>
        <v>575000</v>
      </c>
    </row>
    <row r="27434" spans="1:9" x14ac:dyDescent="0.25">
      <c r="A27434" s="2">
        <v>43382</v>
      </c>
      <c r="B27434" s="1">
        <f t="shared" si="856"/>
        <v>2018</v>
      </c>
      <c r="C27434" s="1">
        <f t="shared" si="857"/>
        <v>4</v>
      </c>
      <c r="D27434">
        <v>2913</v>
      </c>
      <c r="E27434" t="s">
        <v>36</v>
      </c>
      <c r="F27434" s="4">
        <v>624000</v>
      </c>
      <c r="G27434" t="s">
        <v>5</v>
      </c>
      <c r="H27434">
        <v>4</v>
      </c>
      <c r="I27434" s="4">
        <f>IF(E27434="Rhode Island", Table1[[#This Row],[price]]*$L$3, IF(E27434="Massachusetts", Table1[[#This Row],[price]]*$L$2, 1))</f>
        <v>624000</v>
      </c>
    </row>
    <row r="27435" spans="1:9" x14ac:dyDescent="0.25">
      <c r="A27435" s="2">
        <v>43382</v>
      </c>
      <c r="B27435" s="1">
        <f t="shared" si="856"/>
        <v>2018</v>
      </c>
      <c r="C27435" s="1">
        <f t="shared" si="857"/>
        <v>4</v>
      </c>
      <c r="D27435">
        <v>2914</v>
      </c>
      <c r="E27435" t="s">
        <v>36</v>
      </c>
      <c r="F27435" s="4">
        <v>761000</v>
      </c>
      <c r="G27435" t="s">
        <v>5</v>
      </c>
      <c r="H27435">
        <v>4</v>
      </c>
      <c r="I27435" s="4">
        <f>IF(E27435="Rhode Island", Table1[[#This Row],[price]]*$L$3, IF(E27435="Massachusetts", Table1[[#This Row],[price]]*$L$2, 1))</f>
        <v>761000</v>
      </c>
    </row>
    <row r="27436" spans="1:9" x14ac:dyDescent="0.25">
      <c r="A27436" s="2">
        <v>43382</v>
      </c>
      <c r="B27436" s="1">
        <f t="shared" si="856"/>
        <v>2018</v>
      </c>
      <c r="C27436" s="1">
        <f t="shared" si="857"/>
        <v>4</v>
      </c>
      <c r="D27436">
        <v>2615</v>
      </c>
      <c r="E27436" t="s">
        <v>37</v>
      </c>
      <c r="F27436" s="4">
        <v>290949</v>
      </c>
      <c r="G27436" t="s">
        <v>6</v>
      </c>
      <c r="H27436">
        <v>2</v>
      </c>
      <c r="I27436" s="4">
        <f>IF(E27436="Rhode Island", Table1[[#This Row],[price]]*$L$3, IF(E27436="Massachusetts", Table1[[#This Row],[price]]*$L$2, 1))</f>
        <v>290949</v>
      </c>
    </row>
    <row r="27437" spans="1:9" x14ac:dyDescent="0.25">
      <c r="A27437" s="2">
        <v>43382</v>
      </c>
      <c r="B27437" s="1">
        <f t="shared" si="856"/>
        <v>2018</v>
      </c>
      <c r="C27437" s="1">
        <f t="shared" si="857"/>
        <v>4</v>
      </c>
      <c r="D27437">
        <v>2612</v>
      </c>
      <c r="E27437" t="s">
        <v>37</v>
      </c>
      <c r="F27437" s="4">
        <v>420000</v>
      </c>
      <c r="G27437" t="s">
        <v>6</v>
      </c>
      <c r="H27437">
        <v>2</v>
      </c>
      <c r="I27437" s="4">
        <f>IF(E27437="Rhode Island", Table1[[#This Row],[price]]*$L$3, IF(E27437="Massachusetts", Table1[[#This Row],[price]]*$L$2, 1))</f>
        <v>420000</v>
      </c>
    </row>
    <row r="27438" spans="1:9" x14ac:dyDescent="0.25">
      <c r="A27438" s="2">
        <v>43383</v>
      </c>
      <c r="B27438" s="1">
        <f t="shared" si="856"/>
        <v>2018</v>
      </c>
      <c r="C27438" s="1">
        <f t="shared" si="857"/>
        <v>4</v>
      </c>
      <c r="D27438">
        <v>2617</v>
      </c>
      <c r="E27438" t="s">
        <v>37</v>
      </c>
      <c r="F27438" s="4">
        <v>585000</v>
      </c>
      <c r="G27438" t="s">
        <v>5</v>
      </c>
      <c r="H27438">
        <v>4</v>
      </c>
      <c r="I27438" s="4">
        <f>IF(E27438="Rhode Island", Table1[[#This Row],[price]]*$L$3, IF(E27438="Massachusetts", Table1[[#This Row],[price]]*$L$2, 1))</f>
        <v>585000</v>
      </c>
    </row>
    <row r="27439" spans="1:9" x14ac:dyDescent="0.25">
      <c r="A27439" s="2">
        <v>43383</v>
      </c>
      <c r="B27439" s="1">
        <f t="shared" si="856"/>
        <v>2018</v>
      </c>
      <c r="C27439" s="1">
        <f t="shared" si="857"/>
        <v>4</v>
      </c>
      <c r="D27439">
        <v>2617</v>
      </c>
      <c r="E27439" t="s">
        <v>37</v>
      </c>
      <c r="F27439" s="4">
        <v>626000</v>
      </c>
      <c r="G27439" t="s">
        <v>5</v>
      </c>
      <c r="H27439">
        <v>3</v>
      </c>
      <c r="I27439" s="4">
        <f>IF(E27439="Rhode Island", Table1[[#This Row],[price]]*$L$3, IF(E27439="Massachusetts", Table1[[#This Row],[price]]*$L$2, 1))</f>
        <v>626000</v>
      </c>
    </row>
    <row r="27440" spans="1:9" x14ac:dyDescent="0.25">
      <c r="A27440" s="2">
        <v>43383</v>
      </c>
      <c r="B27440" s="1">
        <f t="shared" si="856"/>
        <v>2018</v>
      </c>
      <c r="C27440" s="1">
        <f t="shared" si="857"/>
        <v>4</v>
      </c>
      <c r="D27440">
        <v>2615</v>
      </c>
      <c r="E27440" t="s">
        <v>37</v>
      </c>
      <c r="F27440" s="4">
        <v>668000</v>
      </c>
      <c r="G27440" t="s">
        <v>5</v>
      </c>
      <c r="H27440">
        <v>4</v>
      </c>
      <c r="I27440" s="4">
        <f>IF(E27440="Rhode Island", Table1[[#This Row],[price]]*$L$3, IF(E27440="Massachusetts", Table1[[#This Row],[price]]*$L$2, 1))</f>
        <v>668000</v>
      </c>
    </row>
    <row r="27441" spans="1:9" x14ac:dyDescent="0.25">
      <c r="A27441" s="2">
        <v>43383</v>
      </c>
      <c r="B27441" s="1">
        <f t="shared" si="856"/>
        <v>2018</v>
      </c>
      <c r="C27441" s="1">
        <f t="shared" si="857"/>
        <v>4</v>
      </c>
      <c r="D27441">
        <v>2615</v>
      </c>
      <c r="E27441" t="s">
        <v>37</v>
      </c>
      <c r="F27441" s="4">
        <v>690000</v>
      </c>
      <c r="G27441" t="s">
        <v>5</v>
      </c>
      <c r="H27441">
        <v>4</v>
      </c>
      <c r="I27441" s="4">
        <f>IF(E27441="Rhode Island", Table1[[#This Row],[price]]*$L$3, IF(E27441="Massachusetts", Table1[[#This Row],[price]]*$L$2, 1))</f>
        <v>690000</v>
      </c>
    </row>
    <row r="27442" spans="1:9" x14ac:dyDescent="0.25">
      <c r="A27442" s="2">
        <v>43383</v>
      </c>
      <c r="B27442" s="1">
        <f t="shared" si="856"/>
        <v>2018</v>
      </c>
      <c r="C27442" s="1">
        <f t="shared" si="857"/>
        <v>4</v>
      </c>
      <c r="D27442">
        <v>2912</v>
      </c>
      <c r="E27442" t="s">
        <v>36</v>
      </c>
      <c r="F27442" s="4">
        <v>713500</v>
      </c>
      <c r="G27442" t="s">
        <v>5</v>
      </c>
      <c r="H27442">
        <v>4</v>
      </c>
      <c r="I27442" s="4">
        <f>IF(E27442="Rhode Island", Table1[[#This Row],[price]]*$L$3, IF(E27442="Massachusetts", Table1[[#This Row],[price]]*$L$2, 1))</f>
        <v>713500</v>
      </c>
    </row>
    <row r="27443" spans="1:9" x14ac:dyDescent="0.25">
      <c r="A27443" s="2">
        <v>43383</v>
      </c>
      <c r="B27443" s="1">
        <f t="shared" si="856"/>
        <v>2018</v>
      </c>
      <c r="C27443" s="1">
        <f t="shared" si="857"/>
        <v>4</v>
      </c>
      <c r="D27443">
        <v>2912</v>
      </c>
      <c r="E27443" t="s">
        <v>36</v>
      </c>
      <c r="F27443" s="4">
        <v>760000</v>
      </c>
      <c r="G27443" t="s">
        <v>5</v>
      </c>
      <c r="H27443">
        <v>4</v>
      </c>
      <c r="I27443" s="4">
        <f>IF(E27443="Rhode Island", Table1[[#This Row],[price]]*$L$3, IF(E27443="Massachusetts", Table1[[#This Row],[price]]*$L$2, 1))</f>
        <v>760000</v>
      </c>
    </row>
    <row r="27444" spans="1:9" x14ac:dyDescent="0.25">
      <c r="A27444" s="2">
        <v>43383</v>
      </c>
      <c r="B27444" s="1">
        <f t="shared" si="856"/>
        <v>2018</v>
      </c>
      <c r="C27444" s="1">
        <f t="shared" si="857"/>
        <v>4</v>
      </c>
      <c r="D27444">
        <v>2913</v>
      </c>
      <c r="E27444" t="s">
        <v>36</v>
      </c>
      <c r="F27444" s="4">
        <v>800000</v>
      </c>
      <c r="G27444" t="s">
        <v>5</v>
      </c>
      <c r="H27444">
        <v>4</v>
      </c>
      <c r="I27444" s="4">
        <f>IF(E27444="Rhode Island", Table1[[#This Row],[price]]*$L$3, IF(E27444="Massachusetts", Table1[[#This Row],[price]]*$L$2, 1))</f>
        <v>800000</v>
      </c>
    </row>
    <row r="27445" spans="1:9" x14ac:dyDescent="0.25">
      <c r="A27445" s="2">
        <v>43383</v>
      </c>
      <c r="B27445" s="1">
        <f t="shared" si="856"/>
        <v>2018</v>
      </c>
      <c r="C27445" s="1">
        <f t="shared" si="857"/>
        <v>4</v>
      </c>
      <c r="D27445">
        <v>2611</v>
      </c>
      <c r="E27445" t="s">
        <v>37</v>
      </c>
      <c r="F27445" s="4">
        <v>870000</v>
      </c>
      <c r="G27445" t="s">
        <v>5</v>
      </c>
      <c r="H27445">
        <v>4</v>
      </c>
      <c r="I27445" s="4">
        <f>IF(E27445="Rhode Island", Table1[[#This Row],[price]]*$L$3, IF(E27445="Massachusetts", Table1[[#This Row],[price]]*$L$2, 1))</f>
        <v>870000</v>
      </c>
    </row>
    <row r="27446" spans="1:9" x14ac:dyDescent="0.25">
      <c r="A27446" s="2">
        <v>43383</v>
      </c>
      <c r="B27446" s="1">
        <f t="shared" si="856"/>
        <v>2018</v>
      </c>
      <c r="C27446" s="1">
        <f t="shared" si="857"/>
        <v>4</v>
      </c>
      <c r="D27446">
        <v>2603</v>
      </c>
      <c r="E27446" t="s">
        <v>37</v>
      </c>
      <c r="F27446" s="4">
        <v>1206000</v>
      </c>
      <c r="G27446" t="s">
        <v>5</v>
      </c>
      <c r="H27446">
        <v>3</v>
      </c>
      <c r="I27446" s="4">
        <f>IF(E27446="Rhode Island", Table1[[#This Row],[price]]*$L$3, IF(E27446="Massachusetts", Table1[[#This Row],[price]]*$L$2, 1))</f>
        <v>1206000</v>
      </c>
    </row>
    <row r="27447" spans="1:9" x14ac:dyDescent="0.25">
      <c r="A27447" s="2">
        <v>43383</v>
      </c>
      <c r="B27447" s="1">
        <f t="shared" si="856"/>
        <v>2018</v>
      </c>
      <c r="C27447" s="1">
        <f t="shared" si="857"/>
        <v>4</v>
      </c>
      <c r="D27447">
        <v>2912</v>
      </c>
      <c r="E27447" t="s">
        <v>36</v>
      </c>
      <c r="F27447" s="4">
        <v>352000</v>
      </c>
      <c r="G27447" t="s">
        <v>6</v>
      </c>
      <c r="H27447">
        <v>2</v>
      </c>
      <c r="I27447" s="4">
        <f>IF(E27447="Rhode Island", Table1[[#This Row],[price]]*$L$3, IF(E27447="Massachusetts", Table1[[#This Row],[price]]*$L$2, 1))</f>
        <v>352000</v>
      </c>
    </row>
    <row r="27448" spans="1:9" x14ac:dyDescent="0.25">
      <c r="A27448" s="2">
        <v>43383</v>
      </c>
      <c r="B27448" s="1">
        <f t="shared" si="856"/>
        <v>2018</v>
      </c>
      <c r="C27448" s="1">
        <f t="shared" si="857"/>
        <v>4</v>
      </c>
      <c r="D27448">
        <v>2602</v>
      </c>
      <c r="E27448" t="s">
        <v>37</v>
      </c>
      <c r="F27448" s="4">
        <v>375000</v>
      </c>
      <c r="G27448" t="s">
        <v>6</v>
      </c>
      <c r="H27448">
        <v>1</v>
      </c>
      <c r="I27448" s="4">
        <f>IF(E27448="Rhode Island", Table1[[#This Row],[price]]*$L$3, IF(E27448="Massachusetts", Table1[[#This Row],[price]]*$L$2, 1))</f>
        <v>375000</v>
      </c>
    </row>
    <row r="27449" spans="1:9" x14ac:dyDescent="0.25">
      <c r="A27449" s="2">
        <v>43383</v>
      </c>
      <c r="B27449" s="1">
        <f t="shared" si="856"/>
        <v>2018</v>
      </c>
      <c r="C27449" s="1">
        <f t="shared" si="857"/>
        <v>4</v>
      </c>
      <c r="D27449">
        <v>2600</v>
      </c>
      <c r="E27449" t="s">
        <v>37</v>
      </c>
      <c r="F27449" s="4">
        <v>478000</v>
      </c>
      <c r="G27449" t="s">
        <v>6</v>
      </c>
      <c r="H27449">
        <v>1</v>
      </c>
      <c r="I27449" s="4">
        <f>IF(E27449="Rhode Island", Table1[[#This Row],[price]]*$L$3, IF(E27449="Massachusetts", Table1[[#This Row],[price]]*$L$2, 1))</f>
        <v>478000</v>
      </c>
    </row>
    <row r="27450" spans="1:9" x14ac:dyDescent="0.25">
      <c r="A27450" s="2">
        <v>43384</v>
      </c>
      <c r="B27450" s="1">
        <f t="shared" si="856"/>
        <v>2018</v>
      </c>
      <c r="C27450" s="1">
        <f t="shared" si="857"/>
        <v>4</v>
      </c>
      <c r="D27450">
        <v>2615</v>
      </c>
      <c r="E27450" t="s">
        <v>37</v>
      </c>
      <c r="F27450" s="4">
        <v>547500</v>
      </c>
      <c r="G27450" t="s">
        <v>5</v>
      </c>
      <c r="H27450">
        <v>3</v>
      </c>
      <c r="I27450" s="4">
        <f>IF(E27450="Rhode Island", Table1[[#This Row],[price]]*$L$3, IF(E27450="Massachusetts", Table1[[#This Row],[price]]*$L$2, 1))</f>
        <v>547500</v>
      </c>
    </row>
    <row r="27451" spans="1:9" x14ac:dyDescent="0.25">
      <c r="A27451" s="2">
        <v>43384</v>
      </c>
      <c r="B27451" s="1">
        <f t="shared" si="856"/>
        <v>2018</v>
      </c>
      <c r="C27451" s="1">
        <f t="shared" si="857"/>
        <v>4</v>
      </c>
      <c r="D27451">
        <v>2617</v>
      </c>
      <c r="E27451" t="s">
        <v>37</v>
      </c>
      <c r="F27451" s="4">
        <v>602000</v>
      </c>
      <c r="G27451" t="s">
        <v>5</v>
      </c>
      <c r="H27451">
        <v>3</v>
      </c>
      <c r="I27451" s="4">
        <f>IF(E27451="Rhode Island", Table1[[#This Row],[price]]*$L$3, IF(E27451="Massachusetts", Table1[[#This Row],[price]]*$L$2, 1))</f>
        <v>602000</v>
      </c>
    </row>
    <row r="27452" spans="1:9" x14ac:dyDescent="0.25">
      <c r="A27452" s="2">
        <v>43384</v>
      </c>
      <c r="B27452" s="1">
        <f t="shared" si="856"/>
        <v>2018</v>
      </c>
      <c r="C27452" s="1">
        <f t="shared" si="857"/>
        <v>4</v>
      </c>
      <c r="D27452">
        <v>2914</v>
      </c>
      <c r="E27452" t="s">
        <v>36</v>
      </c>
      <c r="F27452" s="4">
        <v>650000</v>
      </c>
      <c r="G27452" t="s">
        <v>5</v>
      </c>
      <c r="H27452">
        <v>4</v>
      </c>
      <c r="I27452" s="4">
        <f>IF(E27452="Rhode Island", Table1[[#This Row],[price]]*$L$3, IF(E27452="Massachusetts", Table1[[#This Row],[price]]*$L$2, 1))</f>
        <v>650000</v>
      </c>
    </row>
    <row r="27453" spans="1:9" x14ac:dyDescent="0.25">
      <c r="A27453" s="2">
        <v>43384</v>
      </c>
      <c r="B27453" s="1">
        <f t="shared" si="856"/>
        <v>2018</v>
      </c>
      <c r="C27453" s="1">
        <f t="shared" si="857"/>
        <v>4</v>
      </c>
      <c r="D27453">
        <v>2914</v>
      </c>
      <c r="E27453" t="s">
        <v>36</v>
      </c>
      <c r="F27453" s="4">
        <v>698000</v>
      </c>
      <c r="G27453" t="s">
        <v>5</v>
      </c>
      <c r="H27453">
        <v>4</v>
      </c>
      <c r="I27453" s="4">
        <f>IF(E27453="Rhode Island", Table1[[#This Row],[price]]*$L$3, IF(E27453="Massachusetts", Table1[[#This Row],[price]]*$L$2, 1))</f>
        <v>698000</v>
      </c>
    </row>
    <row r="27454" spans="1:9" x14ac:dyDescent="0.25">
      <c r="A27454" s="2">
        <v>43384</v>
      </c>
      <c r="B27454" s="1">
        <f t="shared" si="856"/>
        <v>2018</v>
      </c>
      <c r="C27454" s="1">
        <f t="shared" si="857"/>
        <v>4</v>
      </c>
      <c r="D27454">
        <v>2607</v>
      </c>
      <c r="E27454" t="s">
        <v>37</v>
      </c>
      <c r="F27454" s="4">
        <v>855000</v>
      </c>
      <c r="G27454" t="s">
        <v>5</v>
      </c>
      <c r="H27454">
        <v>4</v>
      </c>
      <c r="I27454" s="4">
        <f>IF(E27454="Rhode Island", Table1[[#This Row],[price]]*$L$3, IF(E27454="Massachusetts", Table1[[#This Row],[price]]*$L$2, 1))</f>
        <v>855000</v>
      </c>
    </row>
    <row r="27455" spans="1:9" x14ac:dyDescent="0.25">
      <c r="A27455" s="2">
        <v>43384</v>
      </c>
      <c r="B27455" s="1">
        <f t="shared" si="856"/>
        <v>2018</v>
      </c>
      <c r="C27455" s="1">
        <f t="shared" si="857"/>
        <v>4</v>
      </c>
      <c r="D27455">
        <v>2606</v>
      </c>
      <c r="E27455" t="s">
        <v>37</v>
      </c>
      <c r="F27455" s="4">
        <v>905000</v>
      </c>
      <c r="G27455" t="s">
        <v>5</v>
      </c>
      <c r="H27455">
        <v>4</v>
      </c>
      <c r="I27455" s="4">
        <f>IF(E27455="Rhode Island", Table1[[#This Row],[price]]*$L$3, IF(E27455="Massachusetts", Table1[[#This Row],[price]]*$L$2, 1))</f>
        <v>905000</v>
      </c>
    </row>
    <row r="27456" spans="1:9" x14ac:dyDescent="0.25">
      <c r="A27456" s="2">
        <v>43384</v>
      </c>
      <c r="B27456" s="1">
        <f t="shared" si="856"/>
        <v>2018</v>
      </c>
      <c r="C27456" s="1">
        <f t="shared" si="857"/>
        <v>4</v>
      </c>
      <c r="D27456">
        <v>2605</v>
      </c>
      <c r="E27456" t="s">
        <v>37</v>
      </c>
      <c r="F27456" s="4">
        <v>182000</v>
      </c>
      <c r="G27456" t="s">
        <v>6</v>
      </c>
      <c r="H27456">
        <v>1</v>
      </c>
      <c r="I27456" s="4">
        <f>IF(E27456="Rhode Island", Table1[[#This Row],[price]]*$L$3, IF(E27456="Massachusetts", Table1[[#This Row],[price]]*$L$2, 1))</f>
        <v>182000</v>
      </c>
    </row>
    <row r="27457" spans="1:9" x14ac:dyDescent="0.25">
      <c r="A27457" s="2">
        <v>43385</v>
      </c>
      <c r="B27457" s="1">
        <f t="shared" si="856"/>
        <v>2018</v>
      </c>
      <c r="C27457" s="1">
        <f t="shared" si="857"/>
        <v>4</v>
      </c>
      <c r="D27457">
        <v>2614</v>
      </c>
      <c r="E27457" t="s">
        <v>37</v>
      </c>
      <c r="F27457" s="4">
        <v>495000</v>
      </c>
      <c r="G27457" t="s">
        <v>5</v>
      </c>
      <c r="H27457">
        <v>2</v>
      </c>
      <c r="I27457" s="4">
        <f>IF(E27457="Rhode Island", Table1[[#This Row],[price]]*$L$3, IF(E27457="Massachusetts", Table1[[#This Row],[price]]*$L$2, 1))</f>
        <v>495000</v>
      </c>
    </row>
    <row r="27458" spans="1:9" x14ac:dyDescent="0.25">
      <c r="A27458" s="2">
        <v>43385</v>
      </c>
      <c r="B27458" s="1">
        <f t="shared" ref="B27458:B27521" si="858">YEAR(A27458)</f>
        <v>2018</v>
      </c>
      <c r="C27458" s="1">
        <f t="shared" ref="C27458:C27521" si="859">ROUNDUP(MONTH(A27458)/3,0)</f>
        <v>4</v>
      </c>
      <c r="D27458">
        <v>2615</v>
      </c>
      <c r="E27458" t="s">
        <v>37</v>
      </c>
      <c r="F27458" s="4">
        <v>500000</v>
      </c>
      <c r="G27458" t="s">
        <v>5</v>
      </c>
      <c r="H27458">
        <v>3</v>
      </c>
      <c r="I27458" s="4">
        <f>IF(E27458="Rhode Island", Table1[[#This Row],[price]]*$L$3, IF(E27458="Massachusetts", Table1[[#This Row],[price]]*$L$2, 1))</f>
        <v>500000</v>
      </c>
    </row>
    <row r="27459" spans="1:9" x14ac:dyDescent="0.25">
      <c r="A27459" s="2">
        <v>43385</v>
      </c>
      <c r="B27459" s="1">
        <f t="shared" si="858"/>
        <v>2018</v>
      </c>
      <c r="C27459" s="1">
        <f t="shared" si="859"/>
        <v>4</v>
      </c>
      <c r="D27459">
        <v>2906</v>
      </c>
      <c r="E27459" t="s">
        <v>36</v>
      </c>
      <c r="F27459" s="4">
        <v>535000</v>
      </c>
      <c r="G27459" t="s">
        <v>5</v>
      </c>
      <c r="H27459">
        <v>3</v>
      </c>
      <c r="I27459" s="4">
        <f>IF(E27459="Rhode Island", Table1[[#This Row],[price]]*$L$3, IF(E27459="Massachusetts", Table1[[#This Row],[price]]*$L$2, 1))</f>
        <v>535000</v>
      </c>
    </row>
    <row r="27460" spans="1:9" x14ac:dyDescent="0.25">
      <c r="A27460" s="2">
        <v>43385</v>
      </c>
      <c r="B27460" s="1">
        <f t="shared" si="858"/>
        <v>2018</v>
      </c>
      <c r="C27460" s="1">
        <f t="shared" si="859"/>
        <v>4</v>
      </c>
      <c r="D27460">
        <v>2604</v>
      </c>
      <c r="E27460" t="s">
        <v>37</v>
      </c>
      <c r="F27460" s="4">
        <v>612500</v>
      </c>
      <c r="G27460" t="s">
        <v>5</v>
      </c>
      <c r="H27460">
        <v>2</v>
      </c>
      <c r="I27460" s="4">
        <f>IF(E27460="Rhode Island", Table1[[#This Row],[price]]*$L$3, IF(E27460="Massachusetts", Table1[[#This Row],[price]]*$L$2, 1))</f>
        <v>612500</v>
      </c>
    </row>
    <row r="27461" spans="1:9" x14ac:dyDescent="0.25">
      <c r="A27461" s="2">
        <v>43385</v>
      </c>
      <c r="B27461" s="1">
        <f t="shared" si="858"/>
        <v>2018</v>
      </c>
      <c r="C27461" s="1">
        <f t="shared" si="859"/>
        <v>4</v>
      </c>
      <c r="D27461">
        <v>2615</v>
      </c>
      <c r="E27461" t="s">
        <v>37</v>
      </c>
      <c r="F27461" s="4">
        <v>635000</v>
      </c>
      <c r="G27461" t="s">
        <v>5</v>
      </c>
      <c r="H27461">
        <v>4</v>
      </c>
      <c r="I27461" s="4">
        <f>IF(E27461="Rhode Island", Table1[[#This Row],[price]]*$L$3, IF(E27461="Massachusetts", Table1[[#This Row],[price]]*$L$2, 1))</f>
        <v>635000</v>
      </c>
    </row>
    <row r="27462" spans="1:9" x14ac:dyDescent="0.25">
      <c r="A27462" s="2">
        <v>43385</v>
      </c>
      <c r="B27462" s="1">
        <f t="shared" si="858"/>
        <v>2018</v>
      </c>
      <c r="C27462" s="1">
        <f t="shared" si="859"/>
        <v>4</v>
      </c>
      <c r="D27462">
        <v>2913</v>
      </c>
      <c r="E27462" t="s">
        <v>36</v>
      </c>
      <c r="F27462" s="4">
        <v>700000</v>
      </c>
      <c r="G27462" t="s">
        <v>5</v>
      </c>
      <c r="H27462">
        <v>4</v>
      </c>
      <c r="I27462" s="4">
        <f>IF(E27462="Rhode Island", Table1[[#This Row],[price]]*$L$3, IF(E27462="Massachusetts", Table1[[#This Row],[price]]*$L$2, 1))</f>
        <v>700000</v>
      </c>
    </row>
    <row r="27463" spans="1:9" x14ac:dyDescent="0.25">
      <c r="A27463" s="2">
        <v>43385</v>
      </c>
      <c r="B27463" s="1">
        <f t="shared" si="858"/>
        <v>2018</v>
      </c>
      <c r="C27463" s="1">
        <f t="shared" si="859"/>
        <v>4</v>
      </c>
      <c r="D27463">
        <v>2611</v>
      </c>
      <c r="E27463" t="s">
        <v>37</v>
      </c>
      <c r="F27463" s="4">
        <v>736000</v>
      </c>
      <c r="G27463" t="s">
        <v>5</v>
      </c>
      <c r="H27463">
        <v>4</v>
      </c>
      <c r="I27463" s="4">
        <f>IF(E27463="Rhode Island", Table1[[#This Row],[price]]*$L$3, IF(E27463="Massachusetts", Table1[[#This Row],[price]]*$L$2, 1))</f>
        <v>736000</v>
      </c>
    </row>
    <row r="27464" spans="1:9" x14ac:dyDescent="0.25">
      <c r="A27464" s="2">
        <v>43385</v>
      </c>
      <c r="B27464" s="1">
        <f t="shared" si="858"/>
        <v>2018</v>
      </c>
      <c r="C27464" s="1">
        <f t="shared" si="859"/>
        <v>4</v>
      </c>
      <c r="D27464">
        <v>2905</v>
      </c>
      <c r="E27464" t="s">
        <v>36</v>
      </c>
      <c r="F27464" s="4">
        <v>760000</v>
      </c>
      <c r="G27464" t="s">
        <v>5</v>
      </c>
      <c r="H27464">
        <v>4</v>
      </c>
      <c r="I27464" s="4">
        <f>IF(E27464="Rhode Island", Table1[[#This Row],[price]]*$L$3, IF(E27464="Massachusetts", Table1[[#This Row],[price]]*$L$2, 1))</f>
        <v>760000</v>
      </c>
    </row>
    <row r="27465" spans="1:9" x14ac:dyDescent="0.25">
      <c r="A27465" s="2">
        <v>43385</v>
      </c>
      <c r="B27465" s="1">
        <f t="shared" si="858"/>
        <v>2018</v>
      </c>
      <c r="C27465" s="1">
        <f t="shared" si="859"/>
        <v>4</v>
      </c>
      <c r="D27465">
        <v>2602</v>
      </c>
      <c r="E27465" t="s">
        <v>37</v>
      </c>
      <c r="F27465" s="4">
        <v>842000</v>
      </c>
      <c r="G27465" t="s">
        <v>5</v>
      </c>
      <c r="H27465">
        <v>3</v>
      </c>
      <c r="I27465" s="4">
        <f>IF(E27465="Rhode Island", Table1[[#This Row],[price]]*$L$3, IF(E27465="Massachusetts", Table1[[#This Row],[price]]*$L$2, 1))</f>
        <v>842000</v>
      </c>
    </row>
    <row r="27466" spans="1:9" x14ac:dyDescent="0.25">
      <c r="A27466" s="2">
        <v>43385</v>
      </c>
      <c r="B27466" s="1">
        <f t="shared" si="858"/>
        <v>2018</v>
      </c>
      <c r="C27466" s="1">
        <f t="shared" si="859"/>
        <v>4</v>
      </c>
      <c r="D27466">
        <v>2607</v>
      </c>
      <c r="E27466" t="s">
        <v>37</v>
      </c>
      <c r="F27466" s="4">
        <v>880000</v>
      </c>
      <c r="G27466" t="s">
        <v>5</v>
      </c>
      <c r="H27466">
        <v>4</v>
      </c>
      <c r="I27466" s="4">
        <f>IF(E27466="Rhode Island", Table1[[#This Row],[price]]*$L$3, IF(E27466="Massachusetts", Table1[[#This Row],[price]]*$L$2, 1))</f>
        <v>880000</v>
      </c>
    </row>
    <row r="27467" spans="1:9" x14ac:dyDescent="0.25">
      <c r="A27467" s="2">
        <v>43385</v>
      </c>
      <c r="B27467" s="1">
        <f t="shared" si="858"/>
        <v>2018</v>
      </c>
      <c r="C27467" s="1">
        <f t="shared" si="859"/>
        <v>4</v>
      </c>
      <c r="D27467">
        <v>2602</v>
      </c>
      <c r="E27467" t="s">
        <v>37</v>
      </c>
      <c r="F27467" s="4">
        <v>1200000</v>
      </c>
      <c r="G27467" t="s">
        <v>5</v>
      </c>
      <c r="H27467">
        <v>4</v>
      </c>
      <c r="I27467" s="4">
        <f>IF(E27467="Rhode Island", Table1[[#This Row],[price]]*$L$3, IF(E27467="Massachusetts", Table1[[#This Row],[price]]*$L$2, 1))</f>
        <v>1200000</v>
      </c>
    </row>
    <row r="27468" spans="1:9" x14ac:dyDescent="0.25">
      <c r="A27468" s="2">
        <v>43385</v>
      </c>
      <c r="B27468" s="1">
        <f t="shared" si="858"/>
        <v>2018</v>
      </c>
      <c r="C27468" s="1">
        <f t="shared" si="859"/>
        <v>4</v>
      </c>
      <c r="D27468">
        <v>2617</v>
      </c>
      <c r="E27468" t="s">
        <v>37</v>
      </c>
      <c r="F27468" s="4">
        <v>325000</v>
      </c>
      <c r="G27468" t="s">
        <v>6</v>
      </c>
      <c r="H27468">
        <v>2</v>
      </c>
      <c r="I27468" s="4">
        <f>IF(E27468="Rhode Island", Table1[[#This Row],[price]]*$L$3, IF(E27468="Massachusetts", Table1[[#This Row],[price]]*$L$2, 1))</f>
        <v>325000</v>
      </c>
    </row>
    <row r="27469" spans="1:9" x14ac:dyDescent="0.25">
      <c r="A27469" s="2">
        <v>43385</v>
      </c>
      <c r="B27469" s="1">
        <f t="shared" si="858"/>
        <v>2018</v>
      </c>
      <c r="C27469" s="1">
        <f t="shared" si="859"/>
        <v>4</v>
      </c>
      <c r="D27469">
        <v>2911</v>
      </c>
      <c r="E27469" t="s">
        <v>36</v>
      </c>
      <c r="F27469" s="4">
        <v>360000</v>
      </c>
      <c r="G27469" t="s">
        <v>6</v>
      </c>
      <c r="H27469">
        <v>2</v>
      </c>
      <c r="I27469" s="4">
        <f>IF(E27469="Rhode Island", Table1[[#This Row],[price]]*$L$3, IF(E27469="Massachusetts", Table1[[#This Row],[price]]*$L$2, 1))</f>
        <v>360000</v>
      </c>
    </row>
    <row r="27470" spans="1:9" x14ac:dyDescent="0.25">
      <c r="A27470" s="2">
        <v>43385</v>
      </c>
      <c r="B27470" s="1">
        <f t="shared" si="858"/>
        <v>2018</v>
      </c>
      <c r="C27470" s="1">
        <f t="shared" si="859"/>
        <v>4</v>
      </c>
      <c r="D27470">
        <v>2913</v>
      </c>
      <c r="E27470" t="s">
        <v>36</v>
      </c>
      <c r="F27470" s="4">
        <v>382500</v>
      </c>
      <c r="G27470" t="s">
        <v>6</v>
      </c>
      <c r="H27470">
        <v>2</v>
      </c>
      <c r="I27470" s="4">
        <f>IF(E27470="Rhode Island", Table1[[#This Row],[price]]*$L$3, IF(E27470="Massachusetts", Table1[[#This Row],[price]]*$L$2, 1))</f>
        <v>382500</v>
      </c>
    </row>
    <row r="27471" spans="1:9" x14ac:dyDescent="0.25">
      <c r="A27471" s="2">
        <v>43385</v>
      </c>
      <c r="B27471" s="1">
        <f t="shared" si="858"/>
        <v>2018</v>
      </c>
      <c r="C27471" s="1">
        <f t="shared" si="859"/>
        <v>4</v>
      </c>
      <c r="D27471">
        <v>2914</v>
      </c>
      <c r="E27471" t="s">
        <v>36</v>
      </c>
      <c r="F27471" s="4">
        <v>397500</v>
      </c>
      <c r="G27471" t="s">
        <v>6</v>
      </c>
      <c r="H27471">
        <v>2</v>
      </c>
      <c r="I27471" s="4">
        <f>IF(E27471="Rhode Island", Table1[[#This Row],[price]]*$L$3, IF(E27471="Massachusetts", Table1[[#This Row],[price]]*$L$2, 1))</f>
        <v>397500</v>
      </c>
    </row>
    <row r="27472" spans="1:9" x14ac:dyDescent="0.25">
      <c r="A27472" s="2">
        <v>43385</v>
      </c>
      <c r="B27472" s="1">
        <f t="shared" si="858"/>
        <v>2018</v>
      </c>
      <c r="C27472" s="1">
        <f t="shared" si="859"/>
        <v>4</v>
      </c>
      <c r="D27472">
        <v>2606</v>
      </c>
      <c r="E27472" t="s">
        <v>37</v>
      </c>
      <c r="F27472" s="4">
        <v>491000</v>
      </c>
      <c r="G27472" t="s">
        <v>6</v>
      </c>
      <c r="H27472">
        <v>2</v>
      </c>
      <c r="I27472" s="4">
        <f>IF(E27472="Rhode Island", Table1[[#This Row],[price]]*$L$3, IF(E27472="Massachusetts", Table1[[#This Row],[price]]*$L$2, 1))</f>
        <v>491000</v>
      </c>
    </row>
    <row r="27473" spans="1:9" x14ac:dyDescent="0.25">
      <c r="A27473" s="2">
        <v>43385</v>
      </c>
      <c r="B27473" s="1">
        <f t="shared" si="858"/>
        <v>2018</v>
      </c>
      <c r="C27473" s="1">
        <f t="shared" si="859"/>
        <v>4</v>
      </c>
      <c r="D27473">
        <v>2612</v>
      </c>
      <c r="E27473" t="s">
        <v>37</v>
      </c>
      <c r="F27473" s="4">
        <v>500000</v>
      </c>
      <c r="G27473" t="s">
        <v>6</v>
      </c>
      <c r="H27473">
        <v>2</v>
      </c>
      <c r="I27473" s="4">
        <f>IF(E27473="Rhode Island", Table1[[#This Row],[price]]*$L$3, IF(E27473="Massachusetts", Table1[[#This Row],[price]]*$L$2, 1))</f>
        <v>500000</v>
      </c>
    </row>
    <row r="27474" spans="1:9" x14ac:dyDescent="0.25">
      <c r="A27474" s="2">
        <v>43386</v>
      </c>
      <c r="B27474" s="1">
        <f t="shared" si="858"/>
        <v>2018</v>
      </c>
      <c r="C27474" s="1">
        <f t="shared" si="859"/>
        <v>4</v>
      </c>
      <c r="D27474">
        <v>2906</v>
      </c>
      <c r="E27474" t="s">
        <v>36</v>
      </c>
      <c r="F27474" s="4">
        <v>427000</v>
      </c>
      <c r="G27474" t="s">
        <v>5</v>
      </c>
      <c r="H27474">
        <v>3</v>
      </c>
      <c r="I27474" s="4">
        <f>IF(E27474="Rhode Island", Table1[[#This Row],[price]]*$L$3, IF(E27474="Massachusetts", Table1[[#This Row],[price]]*$L$2, 1))</f>
        <v>427000</v>
      </c>
    </row>
    <row r="27475" spans="1:9" x14ac:dyDescent="0.25">
      <c r="A27475" s="2">
        <v>43386</v>
      </c>
      <c r="B27475" s="1">
        <f t="shared" si="858"/>
        <v>2018</v>
      </c>
      <c r="C27475" s="1">
        <f t="shared" si="859"/>
        <v>4</v>
      </c>
      <c r="D27475">
        <v>2615</v>
      </c>
      <c r="E27475" t="s">
        <v>37</v>
      </c>
      <c r="F27475" s="4">
        <v>467000</v>
      </c>
      <c r="G27475" t="s">
        <v>5</v>
      </c>
      <c r="H27475">
        <v>3</v>
      </c>
      <c r="I27475" s="4">
        <f>IF(E27475="Rhode Island", Table1[[#This Row],[price]]*$L$3, IF(E27475="Massachusetts", Table1[[#This Row],[price]]*$L$2, 1))</f>
        <v>467000</v>
      </c>
    </row>
    <row r="27476" spans="1:9" x14ac:dyDescent="0.25">
      <c r="A27476" s="2">
        <v>43386</v>
      </c>
      <c r="B27476" s="1">
        <f t="shared" si="858"/>
        <v>2018</v>
      </c>
      <c r="C27476" s="1">
        <f t="shared" si="859"/>
        <v>4</v>
      </c>
      <c r="D27476">
        <v>2913</v>
      </c>
      <c r="E27476" t="s">
        <v>36</v>
      </c>
      <c r="F27476" s="4">
        <v>552500</v>
      </c>
      <c r="G27476" t="s">
        <v>5</v>
      </c>
      <c r="H27476">
        <v>3</v>
      </c>
      <c r="I27476" s="4">
        <f>IF(E27476="Rhode Island", Table1[[#This Row],[price]]*$L$3, IF(E27476="Massachusetts", Table1[[#This Row],[price]]*$L$2, 1))</f>
        <v>552500</v>
      </c>
    </row>
    <row r="27477" spans="1:9" x14ac:dyDescent="0.25">
      <c r="A27477" s="2">
        <v>43386</v>
      </c>
      <c r="B27477" s="1">
        <f t="shared" si="858"/>
        <v>2018</v>
      </c>
      <c r="C27477" s="1">
        <f t="shared" si="859"/>
        <v>4</v>
      </c>
      <c r="D27477">
        <v>2615</v>
      </c>
      <c r="E27477" t="s">
        <v>37</v>
      </c>
      <c r="F27477" s="4">
        <v>665000</v>
      </c>
      <c r="G27477" t="s">
        <v>5</v>
      </c>
      <c r="H27477">
        <v>3</v>
      </c>
      <c r="I27477" s="4">
        <f>IF(E27477="Rhode Island", Table1[[#This Row],[price]]*$L$3, IF(E27477="Massachusetts", Table1[[#This Row],[price]]*$L$2, 1))</f>
        <v>665000</v>
      </c>
    </row>
    <row r="27478" spans="1:9" x14ac:dyDescent="0.25">
      <c r="A27478" s="2">
        <v>43386</v>
      </c>
      <c r="B27478" s="1">
        <f t="shared" si="858"/>
        <v>2018</v>
      </c>
      <c r="C27478" s="1">
        <f t="shared" si="859"/>
        <v>4</v>
      </c>
      <c r="D27478">
        <v>2617</v>
      </c>
      <c r="E27478" t="s">
        <v>37</v>
      </c>
      <c r="F27478" s="4">
        <v>670000</v>
      </c>
      <c r="G27478" t="s">
        <v>5</v>
      </c>
      <c r="H27478">
        <v>3</v>
      </c>
      <c r="I27478" s="4">
        <f>IF(E27478="Rhode Island", Table1[[#This Row],[price]]*$L$3, IF(E27478="Massachusetts", Table1[[#This Row],[price]]*$L$2, 1))</f>
        <v>670000</v>
      </c>
    </row>
    <row r="27479" spans="1:9" x14ac:dyDescent="0.25">
      <c r="A27479" s="2">
        <v>43386</v>
      </c>
      <c r="B27479" s="1">
        <f t="shared" si="858"/>
        <v>2018</v>
      </c>
      <c r="C27479" s="1">
        <f t="shared" si="859"/>
        <v>4</v>
      </c>
      <c r="D27479">
        <v>2904</v>
      </c>
      <c r="E27479" t="s">
        <v>36</v>
      </c>
      <c r="F27479" s="4">
        <v>785000</v>
      </c>
      <c r="G27479" t="s">
        <v>5</v>
      </c>
      <c r="H27479">
        <v>4</v>
      </c>
      <c r="I27479" s="4">
        <f>IF(E27479="Rhode Island", Table1[[#This Row],[price]]*$L$3, IF(E27479="Massachusetts", Table1[[#This Row],[price]]*$L$2, 1))</f>
        <v>785000</v>
      </c>
    </row>
    <row r="27480" spans="1:9" x14ac:dyDescent="0.25">
      <c r="A27480" s="2">
        <v>43386</v>
      </c>
      <c r="B27480" s="1">
        <f t="shared" si="858"/>
        <v>2018</v>
      </c>
      <c r="C27480" s="1">
        <f t="shared" si="859"/>
        <v>4</v>
      </c>
      <c r="D27480">
        <v>2913</v>
      </c>
      <c r="E27480" t="s">
        <v>36</v>
      </c>
      <c r="F27480" s="4">
        <v>850000</v>
      </c>
      <c r="G27480" t="s">
        <v>5</v>
      </c>
      <c r="H27480">
        <v>4</v>
      </c>
      <c r="I27480" s="4">
        <f>IF(E27480="Rhode Island", Table1[[#This Row],[price]]*$L$3, IF(E27480="Massachusetts", Table1[[#This Row],[price]]*$L$2, 1))</f>
        <v>850000</v>
      </c>
    </row>
    <row r="27481" spans="1:9" x14ac:dyDescent="0.25">
      <c r="A27481" s="2">
        <v>43386</v>
      </c>
      <c r="B27481" s="1">
        <f t="shared" si="858"/>
        <v>2018</v>
      </c>
      <c r="C27481" s="1">
        <f t="shared" si="859"/>
        <v>4</v>
      </c>
      <c r="D27481">
        <v>2602</v>
      </c>
      <c r="E27481" t="s">
        <v>37</v>
      </c>
      <c r="F27481" s="4">
        <v>910000</v>
      </c>
      <c r="G27481" t="s">
        <v>5</v>
      </c>
      <c r="H27481">
        <v>3</v>
      </c>
      <c r="I27481" s="4">
        <f>IF(E27481="Rhode Island", Table1[[#This Row],[price]]*$L$3, IF(E27481="Massachusetts", Table1[[#This Row],[price]]*$L$2, 1))</f>
        <v>910000</v>
      </c>
    </row>
    <row r="27482" spans="1:9" x14ac:dyDescent="0.25">
      <c r="A27482" s="2">
        <v>43386</v>
      </c>
      <c r="B27482" s="1">
        <f t="shared" si="858"/>
        <v>2018</v>
      </c>
      <c r="C27482" s="1">
        <f t="shared" si="859"/>
        <v>4</v>
      </c>
      <c r="D27482">
        <v>2602</v>
      </c>
      <c r="E27482" t="s">
        <v>37</v>
      </c>
      <c r="F27482" s="4">
        <v>1150000</v>
      </c>
      <c r="G27482" t="s">
        <v>5</v>
      </c>
      <c r="H27482">
        <v>4</v>
      </c>
      <c r="I27482" s="4">
        <f>IF(E27482="Rhode Island", Table1[[#This Row],[price]]*$L$3, IF(E27482="Massachusetts", Table1[[#This Row],[price]]*$L$2, 1))</f>
        <v>1150000</v>
      </c>
    </row>
    <row r="27483" spans="1:9" x14ac:dyDescent="0.25">
      <c r="A27483" s="2">
        <v>43386</v>
      </c>
      <c r="B27483" s="1">
        <f t="shared" si="858"/>
        <v>2018</v>
      </c>
      <c r="C27483" s="1">
        <f t="shared" si="859"/>
        <v>4</v>
      </c>
      <c r="D27483">
        <v>2617</v>
      </c>
      <c r="E27483" t="s">
        <v>37</v>
      </c>
      <c r="F27483" s="4">
        <v>1208000</v>
      </c>
      <c r="G27483" t="s">
        <v>5</v>
      </c>
      <c r="H27483">
        <v>5</v>
      </c>
      <c r="I27483" s="4">
        <f>IF(E27483="Rhode Island", Table1[[#This Row],[price]]*$L$3, IF(E27483="Massachusetts", Table1[[#This Row],[price]]*$L$2, 1))</f>
        <v>1208000</v>
      </c>
    </row>
    <row r="27484" spans="1:9" x14ac:dyDescent="0.25">
      <c r="A27484" s="2">
        <v>43387</v>
      </c>
      <c r="B27484" s="1">
        <f t="shared" si="858"/>
        <v>2018</v>
      </c>
      <c r="C27484" s="1">
        <f t="shared" si="859"/>
        <v>4</v>
      </c>
      <c r="D27484">
        <v>2617</v>
      </c>
      <c r="E27484" t="s">
        <v>37</v>
      </c>
      <c r="F27484" s="4">
        <v>800000</v>
      </c>
      <c r="G27484" t="s">
        <v>5</v>
      </c>
      <c r="H27484">
        <v>4</v>
      </c>
      <c r="I27484" s="4">
        <f>IF(E27484="Rhode Island", Table1[[#This Row],[price]]*$L$3, IF(E27484="Massachusetts", Table1[[#This Row],[price]]*$L$2, 1))</f>
        <v>800000</v>
      </c>
    </row>
    <row r="27485" spans="1:9" x14ac:dyDescent="0.25">
      <c r="A27485" s="2">
        <v>43387</v>
      </c>
      <c r="B27485" s="1">
        <f t="shared" si="858"/>
        <v>2018</v>
      </c>
      <c r="C27485" s="1">
        <f t="shared" si="859"/>
        <v>4</v>
      </c>
      <c r="D27485">
        <v>2913</v>
      </c>
      <c r="E27485" t="s">
        <v>36</v>
      </c>
      <c r="F27485" s="4">
        <v>830000</v>
      </c>
      <c r="G27485" t="s">
        <v>5</v>
      </c>
      <c r="H27485">
        <v>4</v>
      </c>
      <c r="I27485" s="4">
        <f>IF(E27485="Rhode Island", Table1[[#This Row],[price]]*$L$3, IF(E27485="Massachusetts", Table1[[#This Row],[price]]*$L$2, 1))</f>
        <v>830000</v>
      </c>
    </row>
    <row r="27486" spans="1:9" x14ac:dyDescent="0.25">
      <c r="A27486" s="2">
        <v>43388</v>
      </c>
      <c r="B27486" s="1">
        <f t="shared" si="858"/>
        <v>2018</v>
      </c>
      <c r="C27486" s="1">
        <f t="shared" si="859"/>
        <v>4</v>
      </c>
      <c r="D27486">
        <v>2913</v>
      </c>
      <c r="E27486" t="s">
        <v>36</v>
      </c>
      <c r="F27486" s="4">
        <v>480000</v>
      </c>
      <c r="G27486" t="s">
        <v>5</v>
      </c>
      <c r="H27486">
        <v>3</v>
      </c>
      <c r="I27486" s="4">
        <f>IF(E27486="Rhode Island", Table1[[#This Row],[price]]*$L$3, IF(E27486="Massachusetts", Table1[[#This Row],[price]]*$L$2, 1))</f>
        <v>480000</v>
      </c>
    </row>
    <row r="27487" spans="1:9" x14ac:dyDescent="0.25">
      <c r="A27487" s="2">
        <v>43388</v>
      </c>
      <c r="B27487" s="1">
        <f t="shared" si="858"/>
        <v>2018</v>
      </c>
      <c r="C27487" s="1">
        <f t="shared" si="859"/>
        <v>4</v>
      </c>
      <c r="D27487">
        <v>2617</v>
      </c>
      <c r="E27487" t="s">
        <v>37</v>
      </c>
      <c r="F27487" s="4">
        <v>619000</v>
      </c>
      <c r="G27487" t="s">
        <v>5</v>
      </c>
      <c r="H27487">
        <v>3</v>
      </c>
      <c r="I27487" s="4">
        <f>IF(E27487="Rhode Island", Table1[[#This Row],[price]]*$L$3, IF(E27487="Massachusetts", Table1[[#This Row],[price]]*$L$2, 1))</f>
        <v>619000</v>
      </c>
    </row>
    <row r="27488" spans="1:9" x14ac:dyDescent="0.25">
      <c r="A27488" s="2">
        <v>43388</v>
      </c>
      <c r="B27488" s="1">
        <f t="shared" si="858"/>
        <v>2018</v>
      </c>
      <c r="C27488" s="1">
        <f t="shared" si="859"/>
        <v>4</v>
      </c>
      <c r="D27488">
        <v>2611</v>
      </c>
      <c r="E27488" t="s">
        <v>37</v>
      </c>
      <c r="F27488" s="4">
        <v>650000</v>
      </c>
      <c r="G27488" t="s">
        <v>5</v>
      </c>
      <c r="H27488">
        <v>3</v>
      </c>
      <c r="I27488" s="4">
        <f>IF(E27488="Rhode Island", Table1[[#This Row],[price]]*$L$3, IF(E27488="Massachusetts", Table1[[#This Row],[price]]*$L$2, 1))</f>
        <v>650000</v>
      </c>
    </row>
    <row r="27489" spans="1:9" x14ac:dyDescent="0.25">
      <c r="A27489" s="2">
        <v>43388</v>
      </c>
      <c r="B27489" s="1">
        <f t="shared" si="858"/>
        <v>2018</v>
      </c>
      <c r="C27489" s="1">
        <f t="shared" si="859"/>
        <v>4</v>
      </c>
      <c r="D27489">
        <v>2903</v>
      </c>
      <c r="E27489" t="s">
        <v>36</v>
      </c>
      <c r="F27489" s="4">
        <v>680000</v>
      </c>
      <c r="G27489" t="s">
        <v>5</v>
      </c>
      <c r="H27489">
        <v>4</v>
      </c>
      <c r="I27489" s="4">
        <f>IF(E27489="Rhode Island", Table1[[#This Row],[price]]*$L$3, IF(E27489="Massachusetts", Table1[[#This Row],[price]]*$L$2, 1))</f>
        <v>680000</v>
      </c>
    </row>
    <row r="27490" spans="1:9" x14ac:dyDescent="0.25">
      <c r="A27490" s="2">
        <v>43388</v>
      </c>
      <c r="B27490" s="1">
        <f t="shared" si="858"/>
        <v>2018</v>
      </c>
      <c r="C27490" s="1">
        <f t="shared" si="859"/>
        <v>4</v>
      </c>
      <c r="D27490">
        <v>2606</v>
      </c>
      <c r="E27490" t="s">
        <v>37</v>
      </c>
      <c r="F27490" s="4">
        <v>300000</v>
      </c>
      <c r="G27490" t="s">
        <v>6</v>
      </c>
      <c r="H27490">
        <v>2</v>
      </c>
      <c r="I27490" s="4">
        <f>IF(E27490="Rhode Island", Table1[[#This Row],[price]]*$L$3, IF(E27490="Massachusetts", Table1[[#This Row],[price]]*$L$2, 1))</f>
        <v>300000</v>
      </c>
    </row>
    <row r="27491" spans="1:9" x14ac:dyDescent="0.25">
      <c r="A27491" s="2">
        <v>43388</v>
      </c>
      <c r="B27491" s="1">
        <f t="shared" si="858"/>
        <v>2018</v>
      </c>
      <c r="C27491" s="1">
        <f t="shared" si="859"/>
        <v>4</v>
      </c>
      <c r="D27491">
        <v>2606</v>
      </c>
      <c r="E27491" t="s">
        <v>37</v>
      </c>
      <c r="F27491" s="4">
        <v>389950</v>
      </c>
      <c r="G27491" t="s">
        <v>6</v>
      </c>
      <c r="H27491">
        <v>2</v>
      </c>
      <c r="I27491" s="4">
        <f>IF(E27491="Rhode Island", Table1[[#This Row],[price]]*$L$3, IF(E27491="Massachusetts", Table1[[#This Row],[price]]*$L$2, 1))</f>
        <v>389950</v>
      </c>
    </row>
    <row r="27492" spans="1:9" x14ac:dyDescent="0.25">
      <c r="A27492" s="2">
        <v>43389</v>
      </c>
      <c r="B27492" s="1">
        <f t="shared" si="858"/>
        <v>2018</v>
      </c>
      <c r="C27492" s="1">
        <f t="shared" si="859"/>
        <v>4</v>
      </c>
      <c r="D27492">
        <v>2906</v>
      </c>
      <c r="E27492" t="s">
        <v>36</v>
      </c>
      <c r="F27492" s="4">
        <v>440000</v>
      </c>
      <c r="G27492" t="s">
        <v>5</v>
      </c>
      <c r="H27492">
        <v>3</v>
      </c>
      <c r="I27492" s="4">
        <f>IF(E27492="Rhode Island", Table1[[#This Row],[price]]*$L$3, IF(E27492="Massachusetts", Table1[[#This Row],[price]]*$L$2, 1))</f>
        <v>440000</v>
      </c>
    </row>
    <row r="27493" spans="1:9" x14ac:dyDescent="0.25">
      <c r="A27493" s="2">
        <v>43389</v>
      </c>
      <c r="B27493" s="1">
        <f t="shared" si="858"/>
        <v>2018</v>
      </c>
      <c r="C27493" s="1">
        <f t="shared" si="859"/>
        <v>4</v>
      </c>
      <c r="D27493">
        <v>2913</v>
      </c>
      <c r="E27493" t="s">
        <v>36</v>
      </c>
      <c r="F27493" s="4">
        <v>440000</v>
      </c>
      <c r="G27493" t="s">
        <v>5</v>
      </c>
      <c r="H27493">
        <v>3</v>
      </c>
      <c r="I27493" s="4">
        <f>IF(E27493="Rhode Island", Table1[[#This Row],[price]]*$L$3, IF(E27493="Massachusetts", Table1[[#This Row],[price]]*$L$2, 1))</f>
        <v>440000</v>
      </c>
    </row>
    <row r="27494" spans="1:9" x14ac:dyDescent="0.25">
      <c r="A27494" s="2">
        <v>43389</v>
      </c>
      <c r="B27494" s="1">
        <f t="shared" si="858"/>
        <v>2018</v>
      </c>
      <c r="C27494" s="1">
        <f t="shared" si="859"/>
        <v>4</v>
      </c>
      <c r="D27494">
        <v>2906</v>
      </c>
      <c r="E27494" t="s">
        <v>36</v>
      </c>
      <c r="F27494" s="4">
        <v>446000</v>
      </c>
      <c r="G27494" t="s">
        <v>5</v>
      </c>
      <c r="H27494">
        <v>3</v>
      </c>
      <c r="I27494" s="4">
        <f>IF(E27494="Rhode Island", Table1[[#This Row],[price]]*$L$3, IF(E27494="Massachusetts", Table1[[#This Row],[price]]*$L$2, 1))</f>
        <v>446000</v>
      </c>
    </row>
    <row r="27495" spans="1:9" x14ac:dyDescent="0.25">
      <c r="A27495" s="2">
        <v>43389</v>
      </c>
      <c r="B27495" s="1">
        <f t="shared" si="858"/>
        <v>2018</v>
      </c>
      <c r="C27495" s="1">
        <f t="shared" si="859"/>
        <v>4</v>
      </c>
      <c r="D27495">
        <v>2913</v>
      </c>
      <c r="E27495" t="s">
        <v>36</v>
      </c>
      <c r="F27495" s="4">
        <v>455000</v>
      </c>
      <c r="G27495" t="s">
        <v>5</v>
      </c>
      <c r="H27495">
        <v>3</v>
      </c>
      <c r="I27495" s="4">
        <f>IF(E27495="Rhode Island", Table1[[#This Row],[price]]*$L$3, IF(E27495="Massachusetts", Table1[[#This Row],[price]]*$L$2, 1))</f>
        <v>455000</v>
      </c>
    </row>
    <row r="27496" spans="1:9" x14ac:dyDescent="0.25">
      <c r="A27496" s="2">
        <v>43389</v>
      </c>
      <c r="B27496" s="1">
        <f t="shared" si="858"/>
        <v>2018</v>
      </c>
      <c r="C27496" s="1">
        <f t="shared" si="859"/>
        <v>4</v>
      </c>
      <c r="D27496">
        <v>2902</v>
      </c>
      <c r="E27496" t="s">
        <v>36</v>
      </c>
      <c r="F27496" s="4">
        <v>480000</v>
      </c>
      <c r="G27496" t="s">
        <v>5</v>
      </c>
      <c r="H27496">
        <v>3</v>
      </c>
      <c r="I27496" s="4">
        <f>IF(E27496="Rhode Island", Table1[[#This Row],[price]]*$L$3, IF(E27496="Massachusetts", Table1[[#This Row],[price]]*$L$2, 1))</f>
        <v>480000</v>
      </c>
    </row>
    <row r="27497" spans="1:9" x14ac:dyDescent="0.25">
      <c r="A27497" s="2">
        <v>43389</v>
      </c>
      <c r="B27497" s="1">
        <f t="shared" si="858"/>
        <v>2018</v>
      </c>
      <c r="C27497" s="1">
        <f t="shared" si="859"/>
        <v>4</v>
      </c>
      <c r="D27497">
        <v>2913</v>
      </c>
      <c r="E27497" t="s">
        <v>36</v>
      </c>
      <c r="F27497" s="4">
        <v>560000</v>
      </c>
      <c r="G27497" t="s">
        <v>5</v>
      </c>
      <c r="H27497">
        <v>3</v>
      </c>
      <c r="I27497" s="4">
        <f>IF(E27497="Rhode Island", Table1[[#This Row],[price]]*$L$3, IF(E27497="Massachusetts", Table1[[#This Row],[price]]*$L$2, 1))</f>
        <v>560000</v>
      </c>
    </row>
    <row r="27498" spans="1:9" x14ac:dyDescent="0.25">
      <c r="A27498" s="2">
        <v>43389</v>
      </c>
      <c r="B27498" s="1">
        <f t="shared" si="858"/>
        <v>2018</v>
      </c>
      <c r="C27498" s="1">
        <f t="shared" si="859"/>
        <v>4</v>
      </c>
      <c r="D27498">
        <v>2904</v>
      </c>
      <c r="E27498" t="s">
        <v>36</v>
      </c>
      <c r="F27498" s="4">
        <v>561000</v>
      </c>
      <c r="G27498" t="s">
        <v>5</v>
      </c>
      <c r="H27498">
        <v>3</v>
      </c>
      <c r="I27498" s="4">
        <f>IF(E27498="Rhode Island", Table1[[#This Row],[price]]*$L$3, IF(E27498="Massachusetts", Table1[[#This Row],[price]]*$L$2, 1))</f>
        <v>561000</v>
      </c>
    </row>
    <row r="27499" spans="1:9" x14ac:dyDescent="0.25">
      <c r="A27499" s="2">
        <v>43389</v>
      </c>
      <c r="B27499" s="1">
        <f t="shared" si="858"/>
        <v>2018</v>
      </c>
      <c r="C27499" s="1">
        <f t="shared" si="859"/>
        <v>4</v>
      </c>
      <c r="D27499">
        <v>2906</v>
      </c>
      <c r="E27499" t="s">
        <v>36</v>
      </c>
      <c r="F27499" s="4">
        <v>580000</v>
      </c>
      <c r="G27499" t="s">
        <v>5</v>
      </c>
      <c r="H27499">
        <v>3</v>
      </c>
      <c r="I27499" s="4">
        <f>IF(E27499="Rhode Island", Table1[[#This Row],[price]]*$L$3, IF(E27499="Massachusetts", Table1[[#This Row],[price]]*$L$2, 1))</f>
        <v>580000</v>
      </c>
    </row>
    <row r="27500" spans="1:9" x14ac:dyDescent="0.25">
      <c r="A27500" s="2">
        <v>43389</v>
      </c>
      <c r="B27500" s="1">
        <f t="shared" si="858"/>
        <v>2018</v>
      </c>
      <c r="C27500" s="1">
        <f t="shared" si="859"/>
        <v>4</v>
      </c>
      <c r="D27500">
        <v>2615</v>
      </c>
      <c r="E27500" t="s">
        <v>37</v>
      </c>
      <c r="F27500" s="4">
        <v>600000</v>
      </c>
      <c r="G27500" t="s">
        <v>5</v>
      </c>
      <c r="H27500">
        <v>3</v>
      </c>
      <c r="I27500" s="4">
        <f>IF(E27500="Rhode Island", Table1[[#This Row],[price]]*$L$3, IF(E27500="Massachusetts", Table1[[#This Row],[price]]*$L$2, 1))</f>
        <v>600000</v>
      </c>
    </row>
    <row r="27501" spans="1:9" x14ac:dyDescent="0.25">
      <c r="A27501" s="2">
        <v>43389</v>
      </c>
      <c r="B27501" s="1">
        <f t="shared" si="858"/>
        <v>2018</v>
      </c>
      <c r="C27501" s="1">
        <f t="shared" si="859"/>
        <v>4</v>
      </c>
      <c r="D27501">
        <v>2914</v>
      </c>
      <c r="E27501" t="s">
        <v>36</v>
      </c>
      <c r="F27501" s="4">
        <v>720000</v>
      </c>
      <c r="G27501" t="s">
        <v>5</v>
      </c>
      <c r="H27501">
        <v>4</v>
      </c>
      <c r="I27501" s="4">
        <f>IF(E27501="Rhode Island", Table1[[#This Row],[price]]*$L$3, IF(E27501="Massachusetts", Table1[[#This Row],[price]]*$L$2, 1))</f>
        <v>720000</v>
      </c>
    </row>
    <row r="27502" spans="1:9" x14ac:dyDescent="0.25">
      <c r="A27502" s="2">
        <v>43389</v>
      </c>
      <c r="B27502" s="1">
        <f t="shared" si="858"/>
        <v>2018</v>
      </c>
      <c r="C27502" s="1">
        <f t="shared" si="859"/>
        <v>4</v>
      </c>
      <c r="D27502">
        <v>2606</v>
      </c>
      <c r="E27502" t="s">
        <v>37</v>
      </c>
      <c r="F27502" s="4">
        <v>920000</v>
      </c>
      <c r="G27502" t="s">
        <v>5</v>
      </c>
      <c r="H27502">
        <v>5</v>
      </c>
      <c r="I27502" s="4">
        <f>IF(E27502="Rhode Island", Table1[[#This Row],[price]]*$L$3, IF(E27502="Massachusetts", Table1[[#This Row],[price]]*$L$2, 1))</f>
        <v>920000</v>
      </c>
    </row>
    <row r="27503" spans="1:9" x14ac:dyDescent="0.25">
      <c r="A27503" s="2">
        <v>43389</v>
      </c>
      <c r="B27503" s="1">
        <f t="shared" si="858"/>
        <v>2018</v>
      </c>
      <c r="C27503" s="1">
        <f t="shared" si="859"/>
        <v>4</v>
      </c>
      <c r="D27503">
        <v>2913</v>
      </c>
      <c r="E27503" t="s">
        <v>36</v>
      </c>
      <c r="F27503" s="4">
        <v>950000</v>
      </c>
      <c r="G27503" t="s">
        <v>5</v>
      </c>
      <c r="H27503">
        <v>5</v>
      </c>
      <c r="I27503" s="4">
        <f>IF(E27503="Rhode Island", Table1[[#This Row],[price]]*$L$3, IF(E27503="Massachusetts", Table1[[#This Row],[price]]*$L$2, 1))</f>
        <v>950000</v>
      </c>
    </row>
    <row r="27504" spans="1:9" x14ac:dyDescent="0.25">
      <c r="A27504" s="2">
        <v>43389</v>
      </c>
      <c r="B27504" s="1">
        <f t="shared" si="858"/>
        <v>2018</v>
      </c>
      <c r="C27504" s="1">
        <f t="shared" si="859"/>
        <v>4</v>
      </c>
      <c r="D27504">
        <v>2602</v>
      </c>
      <c r="E27504" t="s">
        <v>37</v>
      </c>
      <c r="F27504" s="4">
        <v>950000</v>
      </c>
      <c r="G27504" t="s">
        <v>5</v>
      </c>
      <c r="H27504">
        <v>3</v>
      </c>
      <c r="I27504" s="4">
        <f>IF(E27504="Rhode Island", Table1[[#This Row],[price]]*$L$3, IF(E27504="Massachusetts", Table1[[#This Row],[price]]*$L$2, 1))</f>
        <v>950000</v>
      </c>
    </row>
    <row r="27505" spans="1:9" x14ac:dyDescent="0.25">
      <c r="A27505" s="2">
        <v>43389</v>
      </c>
      <c r="B27505" s="1">
        <f t="shared" si="858"/>
        <v>2018</v>
      </c>
      <c r="C27505" s="1">
        <f t="shared" si="859"/>
        <v>4</v>
      </c>
      <c r="D27505">
        <v>2607</v>
      </c>
      <c r="E27505" t="s">
        <v>37</v>
      </c>
      <c r="F27505" s="4">
        <v>964300</v>
      </c>
      <c r="G27505" t="s">
        <v>5</v>
      </c>
      <c r="H27505">
        <v>4</v>
      </c>
      <c r="I27505" s="4">
        <f>IF(E27505="Rhode Island", Table1[[#This Row],[price]]*$L$3, IF(E27505="Massachusetts", Table1[[#This Row],[price]]*$L$2, 1))</f>
        <v>964300</v>
      </c>
    </row>
    <row r="27506" spans="1:9" x14ac:dyDescent="0.25">
      <c r="A27506" s="2">
        <v>43389</v>
      </c>
      <c r="B27506" s="1">
        <f t="shared" si="858"/>
        <v>2018</v>
      </c>
      <c r="C27506" s="1">
        <f t="shared" si="859"/>
        <v>4</v>
      </c>
      <c r="D27506">
        <v>2602</v>
      </c>
      <c r="E27506" t="s">
        <v>37</v>
      </c>
      <c r="F27506" s="4">
        <v>1350000</v>
      </c>
      <c r="G27506" t="s">
        <v>5</v>
      </c>
      <c r="H27506">
        <v>4</v>
      </c>
      <c r="I27506" s="4">
        <f>IF(E27506="Rhode Island", Table1[[#This Row],[price]]*$L$3, IF(E27506="Massachusetts", Table1[[#This Row],[price]]*$L$2, 1))</f>
        <v>1350000</v>
      </c>
    </row>
    <row r="27507" spans="1:9" x14ac:dyDescent="0.25">
      <c r="A27507" s="2">
        <v>43389</v>
      </c>
      <c r="B27507" s="1">
        <f t="shared" si="858"/>
        <v>2018</v>
      </c>
      <c r="C27507" s="1">
        <f t="shared" si="859"/>
        <v>4</v>
      </c>
      <c r="D27507">
        <v>2617</v>
      </c>
      <c r="E27507" t="s">
        <v>37</v>
      </c>
      <c r="F27507" s="4">
        <v>382000</v>
      </c>
      <c r="G27507" t="s">
        <v>6</v>
      </c>
      <c r="H27507">
        <v>2</v>
      </c>
      <c r="I27507" s="4">
        <f>IF(E27507="Rhode Island", Table1[[#This Row],[price]]*$L$3, IF(E27507="Massachusetts", Table1[[#This Row],[price]]*$L$2, 1))</f>
        <v>382000</v>
      </c>
    </row>
    <row r="27508" spans="1:9" x14ac:dyDescent="0.25">
      <c r="A27508" s="2">
        <v>43389</v>
      </c>
      <c r="B27508" s="1">
        <f t="shared" si="858"/>
        <v>2018</v>
      </c>
      <c r="C27508" s="1">
        <f t="shared" si="859"/>
        <v>4</v>
      </c>
      <c r="D27508">
        <v>2606</v>
      </c>
      <c r="E27508" t="s">
        <v>37</v>
      </c>
      <c r="F27508" s="4">
        <v>392500</v>
      </c>
      <c r="G27508" t="s">
        <v>6</v>
      </c>
      <c r="H27508">
        <v>2</v>
      </c>
      <c r="I27508" s="4">
        <f>IF(E27508="Rhode Island", Table1[[#This Row],[price]]*$L$3, IF(E27508="Massachusetts", Table1[[#This Row],[price]]*$L$2, 1))</f>
        <v>392500</v>
      </c>
    </row>
    <row r="27509" spans="1:9" x14ac:dyDescent="0.25">
      <c r="A27509" s="2">
        <v>43389</v>
      </c>
      <c r="B27509" s="1">
        <f t="shared" si="858"/>
        <v>2018</v>
      </c>
      <c r="C27509" s="1">
        <f t="shared" si="859"/>
        <v>4</v>
      </c>
      <c r="D27509">
        <v>2606</v>
      </c>
      <c r="E27509" t="s">
        <v>37</v>
      </c>
      <c r="F27509" s="4">
        <v>400000</v>
      </c>
      <c r="G27509" t="s">
        <v>6</v>
      </c>
      <c r="H27509">
        <v>2</v>
      </c>
      <c r="I27509" s="4">
        <f>IF(E27509="Rhode Island", Table1[[#This Row],[price]]*$L$3, IF(E27509="Massachusetts", Table1[[#This Row],[price]]*$L$2, 1))</f>
        <v>400000</v>
      </c>
    </row>
    <row r="27510" spans="1:9" x14ac:dyDescent="0.25">
      <c r="A27510" s="2">
        <v>43390</v>
      </c>
      <c r="B27510" s="1">
        <f t="shared" si="858"/>
        <v>2018</v>
      </c>
      <c r="C27510" s="1">
        <f t="shared" si="859"/>
        <v>4</v>
      </c>
      <c r="D27510">
        <v>2617</v>
      </c>
      <c r="E27510" t="s">
        <v>37</v>
      </c>
      <c r="F27510" s="4">
        <v>372000</v>
      </c>
      <c r="G27510" t="s">
        <v>5</v>
      </c>
      <c r="H27510">
        <v>3</v>
      </c>
      <c r="I27510" s="4">
        <f>IF(E27510="Rhode Island", Table1[[#This Row],[price]]*$L$3, IF(E27510="Massachusetts", Table1[[#This Row],[price]]*$L$2, 1))</f>
        <v>372000</v>
      </c>
    </row>
    <row r="27511" spans="1:9" x14ac:dyDescent="0.25">
      <c r="A27511" s="2">
        <v>43390</v>
      </c>
      <c r="B27511" s="1">
        <f t="shared" si="858"/>
        <v>2018</v>
      </c>
      <c r="C27511" s="1">
        <f t="shared" si="859"/>
        <v>4</v>
      </c>
      <c r="D27511">
        <v>2615</v>
      </c>
      <c r="E27511" t="s">
        <v>37</v>
      </c>
      <c r="F27511" s="4">
        <v>432000</v>
      </c>
      <c r="G27511" t="s">
        <v>5</v>
      </c>
      <c r="H27511">
        <v>2</v>
      </c>
      <c r="I27511" s="4">
        <f>IF(E27511="Rhode Island", Table1[[#This Row],[price]]*$L$3, IF(E27511="Massachusetts", Table1[[#This Row],[price]]*$L$2, 1))</f>
        <v>432000</v>
      </c>
    </row>
    <row r="27512" spans="1:9" x14ac:dyDescent="0.25">
      <c r="A27512" s="2">
        <v>43390</v>
      </c>
      <c r="B27512" s="1">
        <f t="shared" si="858"/>
        <v>2018</v>
      </c>
      <c r="C27512" s="1">
        <f t="shared" si="859"/>
        <v>4</v>
      </c>
      <c r="D27512">
        <v>2906</v>
      </c>
      <c r="E27512" t="s">
        <v>36</v>
      </c>
      <c r="F27512" s="4">
        <v>505000</v>
      </c>
      <c r="G27512" t="s">
        <v>5</v>
      </c>
      <c r="H27512">
        <v>3</v>
      </c>
      <c r="I27512" s="4">
        <f>IF(E27512="Rhode Island", Table1[[#This Row],[price]]*$L$3, IF(E27512="Massachusetts", Table1[[#This Row],[price]]*$L$2, 1))</f>
        <v>505000</v>
      </c>
    </row>
    <row r="27513" spans="1:9" x14ac:dyDescent="0.25">
      <c r="A27513" s="2">
        <v>43390</v>
      </c>
      <c r="B27513" s="1">
        <f t="shared" si="858"/>
        <v>2018</v>
      </c>
      <c r="C27513" s="1">
        <f t="shared" si="859"/>
        <v>4</v>
      </c>
      <c r="D27513">
        <v>2615</v>
      </c>
      <c r="E27513" t="s">
        <v>37</v>
      </c>
      <c r="F27513" s="4">
        <v>555000</v>
      </c>
      <c r="G27513" t="s">
        <v>5</v>
      </c>
      <c r="H27513">
        <v>3</v>
      </c>
      <c r="I27513" s="4">
        <f>IF(E27513="Rhode Island", Table1[[#This Row],[price]]*$L$3, IF(E27513="Massachusetts", Table1[[#This Row],[price]]*$L$2, 1))</f>
        <v>555000</v>
      </c>
    </row>
    <row r="27514" spans="1:9" x14ac:dyDescent="0.25">
      <c r="A27514" s="2">
        <v>43390</v>
      </c>
      <c r="B27514" s="1">
        <f t="shared" si="858"/>
        <v>2018</v>
      </c>
      <c r="C27514" s="1">
        <f t="shared" si="859"/>
        <v>4</v>
      </c>
      <c r="D27514">
        <v>2913</v>
      </c>
      <c r="E27514" t="s">
        <v>36</v>
      </c>
      <c r="F27514" s="4">
        <v>615000</v>
      </c>
      <c r="G27514" t="s">
        <v>5</v>
      </c>
      <c r="H27514">
        <v>3</v>
      </c>
      <c r="I27514" s="4">
        <f>IF(E27514="Rhode Island", Table1[[#This Row],[price]]*$L$3, IF(E27514="Massachusetts", Table1[[#This Row],[price]]*$L$2, 1))</f>
        <v>615000</v>
      </c>
    </row>
    <row r="27515" spans="1:9" x14ac:dyDescent="0.25">
      <c r="A27515" s="2">
        <v>43390</v>
      </c>
      <c r="B27515" s="1">
        <f t="shared" si="858"/>
        <v>2018</v>
      </c>
      <c r="C27515" s="1">
        <f t="shared" si="859"/>
        <v>4</v>
      </c>
      <c r="D27515">
        <v>2617</v>
      </c>
      <c r="E27515" t="s">
        <v>37</v>
      </c>
      <c r="F27515" s="4">
        <v>625000</v>
      </c>
      <c r="G27515" t="s">
        <v>5</v>
      </c>
      <c r="H27515">
        <v>3</v>
      </c>
      <c r="I27515" s="4">
        <f>IF(E27515="Rhode Island", Table1[[#This Row],[price]]*$L$3, IF(E27515="Massachusetts", Table1[[#This Row],[price]]*$L$2, 1))</f>
        <v>625000</v>
      </c>
    </row>
    <row r="27516" spans="1:9" x14ac:dyDescent="0.25">
      <c r="A27516" s="2">
        <v>43390</v>
      </c>
      <c r="B27516" s="1">
        <f t="shared" si="858"/>
        <v>2018</v>
      </c>
      <c r="C27516" s="1">
        <f t="shared" si="859"/>
        <v>4</v>
      </c>
      <c r="D27516">
        <v>2615</v>
      </c>
      <c r="E27516" t="s">
        <v>37</v>
      </c>
      <c r="F27516" s="4">
        <v>760000</v>
      </c>
      <c r="G27516" t="s">
        <v>5</v>
      </c>
      <c r="H27516">
        <v>4</v>
      </c>
      <c r="I27516" s="4">
        <f>IF(E27516="Rhode Island", Table1[[#This Row],[price]]*$L$3, IF(E27516="Massachusetts", Table1[[#This Row],[price]]*$L$2, 1))</f>
        <v>760000</v>
      </c>
    </row>
    <row r="27517" spans="1:9" x14ac:dyDescent="0.25">
      <c r="A27517" s="2">
        <v>43390</v>
      </c>
      <c r="B27517" s="1">
        <f t="shared" si="858"/>
        <v>2018</v>
      </c>
      <c r="C27517" s="1">
        <f t="shared" si="859"/>
        <v>4</v>
      </c>
      <c r="D27517">
        <v>2913</v>
      </c>
      <c r="E27517" t="s">
        <v>36</v>
      </c>
      <c r="F27517" s="4">
        <v>792000</v>
      </c>
      <c r="G27517" t="s">
        <v>5</v>
      </c>
      <c r="H27517">
        <v>4</v>
      </c>
      <c r="I27517" s="4">
        <f>IF(E27517="Rhode Island", Table1[[#This Row],[price]]*$L$3, IF(E27517="Massachusetts", Table1[[#This Row],[price]]*$L$2, 1))</f>
        <v>792000</v>
      </c>
    </row>
    <row r="27518" spans="1:9" x14ac:dyDescent="0.25">
      <c r="A27518" s="2">
        <v>43390</v>
      </c>
      <c r="B27518" s="1">
        <f t="shared" si="858"/>
        <v>2018</v>
      </c>
      <c r="C27518" s="1">
        <f t="shared" si="859"/>
        <v>4</v>
      </c>
      <c r="D27518">
        <v>2914</v>
      </c>
      <c r="E27518" t="s">
        <v>36</v>
      </c>
      <c r="F27518" s="4">
        <v>820000</v>
      </c>
      <c r="G27518" t="s">
        <v>5</v>
      </c>
      <c r="H27518">
        <v>4</v>
      </c>
      <c r="I27518" s="4">
        <f>IF(E27518="Rhode Island", Table1[[#This Row],[price]]*$L$3, IF(E27518="Massachusetts", Table1[[#This Row],[price]]*$L$2, 1))</f>
        <v>820000</v>
      </c>
    </row>
    <row r="27519" spans="1:9" x14ac:dyDescent="0.25">
      <c r="A27519" s="2">
        <v>43390</v>
      </c>
      <c r="B27519" s="1">
        <f t="shared" si="858"/>
        <v>2018</v>
      </c>
      <c r="C27519" s="1">
        <f t="shared" si="859"/>
        <v>4</v>
      </c>
      <c r="D27519">
        <v>2914</v>
      </c>
      <c r="E27519" t="s">
        <v>36</v>
      </c>
      <c r="F27519" s="4">
        <v>822500</v>
      </c>
      <c r="G27519" t="s">
        <v>5</v>
      </c>
      <c r="H27519">
        <v>4</v>
      </c>
      <c r="I27519" s="4">
        <f>IF(E27519="Rhode Island", Table1[[#This Row],[price]]*$L$3, IF(E27519="Massachusetts", Table1[[#This Row],[price]]*$L$2, 1))</f>
        <v>822500</v>
      </c>
    </row>
    <row r="27520" spans="1:9" x14ac:dyDescent="0.25">
      <c r="A27520" s="2">
        <v>43390</v>
      </c>
      <c r="B27520" s="1">
        <f t="shared" si="858"/>
        <v>2018</v>
      </c>
      <c r="C27520" s="1">
        <f t="shared" si="859"/>
        <v>4</v>
      </c>
      <c r="D27520">
        <v>2614</v>
      </c>
      <c r="E27520" t="s">
        <v>37</v>
      </c>
      <c r="F27520" s="4">
        <v>325000</v>
      </c>
      <c r="G27520" t="s">
        <v>6</v>
      </c>
      <c r="H27520">
        <v>3</v>
      </c>
      <c r="I27520" s="4">
        <f>IF(E27520="Rhode Island", Table1[[#This Row],[price]]*$L$3, IF(E27520="Massachusetts", Table1[[#This Row],[price]]*$L$2, 1))</f>
        <v>325000</v>
      </c>
    </row>
    <row r="27521" spans="1:9" x14ac:dyDescent="0.25">
      <c r="A27521" s="2">
        <v>43390</v>
      </c>
      <c r="B27521" s="1">
        <f t="shared" si="858"/>
        <v>2018</v>
      </c>
      <c r="C27521" s="1">
        <f t="shared" si="859"/>
        <v>4</v>
      </c>
      <c r="D27521">
        <v>2602</v>
      </c>
      <c r="E27521" t="s">
        <v>37</v>
      </c>
      <c r="F27521" s="4">
        <v>605000</v>
      </c>
      <c r="G27521" t="s">
        <v>6</v>
      </c>
      <c r="H27521">
        <v>2</v>
      </c>
      <c r="I27521" s="4">
        <f>IF(E27521="Rhode Island", Table1[[#This Row],[price]]*$L$3, IF(E27521="Massachusetts", Table1[[#This Row],[price]]*$L$2, 1))</f>
        <v>605000</v>
      </c>
    </row>
    <row r="27522" spans="1:9" x14ac:dyDescent="0.25">
      <c r="A27522" s="2">
        <v>43390</v>
      </c>
      <c r="B27522" s="1">
        <f t="shared" ref="B27522:B27585" si="860">YEAR(A27522)</f>
        <v>2018</v>
      </c>
      <c r="C27522" s="1">
        <f t="shared" ref="C27522:C27585" si="861">ROUNDUP(MONTH(A27522)/3,0)</f>
        <v>4</v>
      </c>
      <c r="D27522">
        <v>2604</v>
      </c>
      <c r="E27522" t="s">
        <v>37</v>
      </c>
      <c r="F27522" s="4">
        <v>658000</v>
      </c>
      <c r="G27522" t="s">
        <v>6</v>
      </c>
      <c r="H27522">
        <v>3</v>
      </c>
      <c r="I27522" s="4">
        <f>IF(E27522="Rhode Island", Table1[[#This Row],[price]]*$L$3, IF(E27522="Massachusetts", Table1[[#This Row],[price]]*$L$2, 1))</f>
        <v>658000</v>
      </c>
    </row>
    <row r="27523" spans="1:9" x14ac:dyDescent="0.25">
      <c r="A27523" s="2">
        <v>43391</v>
      </c>
      <c r="B27523" s="1">
        <f t="shared" si="860"/>
        <v>2018</v>
      </c>
      <c r="C27523" s="1">
        <f t="shared" si="861"/>
        <v>4</v>
      </c>
      <c r="D27523">
        <v>2905</v>
      </c>
      <c r="E27523" t="s">
        <v>36</v>
      </c>
      <c r="F27523" s="4">
        <v>376000</v>
      </c>
      <c r="G27523" t="s">
        <v>5</v>
      </c>
      <c r="H27523">
        <v>3</v>
      </c>
      <c r="I27523" s="4">
        <f>IF(E27523="Rhode Island", Table1[[#This Row],[price]]*$L$3, IF(E27523="Massachusetts", Table1[[#This Row],[price]]*$L$2, 1))</f>
        <v>376000</v>
      </c>
    </row>
    <row r="27524" spans="1:9" x14ac:dyDescent="0.25">
      <c r="A27524" s="2">
        <v>43391</v>
      </c>
      <c r="B27524" s="1">
        <f t="shared" si="860"/>
        <v>2018</v>
      </c>
      <c r="C27524" s="1">
        <f t="shared" si="861"/>
        <v>4</v>
      </c>
      <c r="D27524">
        <v>2904</v>
      </c>
      <c r="E27524" t="s">
        <v>36</v>
      </c>
      <c r="F27524" s="4">
        <v>573288</v>
      </c>
      <c r="G27524" t="s">
        <v>5</v>
      </c>
      <c r="H27524">
        <v>4</v>
      </c>
      <c r="I27524" s="4">
        <f>IF(E27524="Rhode Island", Table1[[#This Row],[price]]*$L$3, IF(E27524="Massachusetts", Table1[[#This Row],[price]]*$L$2, 1))</f>
        <v>573288</v>
      </c>
    </row>
    <row r="27525" spans="1:9" x14ac:dyDescent="0.25">
      <c r="A27525" s="2">
        <v>43391</v>
      </c>
      <c r="B27525" s="1">
        <f t="shared" si="860"/>
        <v>2018</v>
      </c>
      <c r="C27525" s="1">
        <f t="shared" si="861"/>
        <v>4</v>
      </c>
      <c r="D27525">
        <v>2614</v>
      </c>
      <c r="E27525" t="s">
        <v>37</v>
      </c>
      <c r="F27525" s="4">
        <v>575000</v>
      </c>
      <c r="G27525" t="s">
        <v>5</v>
      </c>
      <c r="H27525">
        <v>3</v>
      </c>
      <c r="I27525" s="4">
        <f>IF(E27525="Rhode Island", Table1[[#This Row],[price]]*$L$3, IF(E27525="Massachusetts", Table1[[#This Row],[price]]*$L$2, 1))</f>
        <v>575000</v>
      </c>
    </row>
    <row r="27526" spans="1:9" x14ac:dyDescent="0.25">
      <c r="A27526" s="2">
        <v>43391</v>
      </c>
      <c r="B27526" s="1">
        <f t="shared" si="860"/>
        <v>2018</v>
      </c>
      <c r="C27526" s="1">
        <f t="shared" si="861"/>
        <v>4</v>
      </c>
      <c r="D27526">
        <v>2617</v>
      </c>
      <c r="E27526" t="s">
        <v>37</v>
      </c>
      <c r="F27526" s="4">
        <v>700500</v>
      </c>
      <c r="G27526" t="s">
        <v>5</v>
      </c>
      <c r="H27526">
        <v>3</v>
      </c>
      <c r="I27526" s="4">
        <f>IF(E27526="Rhode Island", Table1[[#This Row],[price]]*$L$3, IF(E27526="Massachusetts", Table1[[#This Row],[price]]*$L$2, 1))</f>
        <v>700500</v>
      </c>
    </row>
    <row r="27527" spans="1:9" x14ac:dyDescent="0.25">
      <c r="A27527" s="2">
        <v>43391</v>
      </c>
      <c r="B27527" s="1">
        <f t="shared" si="860"/>
        <v>2018</v>
      </c>
      <c r="C27527" s="1">
        <f t="shared" si="861"/>
        <v>4</v>
      </c>
      <c r="D27527">
        <v>2902</v>
      </c>
      <c r="E27527" t="s">
        <v>36</v>
      </c>
      <c r="F27527" s="4">
        <v>750000</v>
      </c>
      <c r="G27527" t="s">
        <v>5</v>
      </c>
      <c r="H27527">
        <v>5</v>
      </c>
      <c r="I27527" s="4">
        <f>IF(E27527="Rhode Island", Table1[[#This Row],[price]]*$L$3, IF(E27527="Massachusetts", Table1[[#This Row],[price]]*$L$2, 1))</f>
        <v>750000</v>
      </c>
    </row>
    <row r="27528" spans="1:9" x14ac:dyDescent="0.25">
      <c r="A27528" s="2">
        <v>43391</v>
      </c>
      <c r="B27528" s="1">
        <f t="shared" si="860"/>
        <v>2018</v>
      </c>
      <c r="C27528" s="1">
        <f t="shared" si="861"/>
        <v>4</v>
      </c>
      <c r="D27528">
        <v>2914</v>
      </c>
      <c r="E27528" t="s">
        <v>36</v>
      </c>
      <c r="F27528" s="4">
        <v>875000</v>
      </c>
      <c r="G27528" t="s">
        <v>5</v>
      </c>
      <c r="H27528">
        <v>4</v>
      </c>
      <c r="I27528" s="4">
        <f>IF(E27528="Rhode Island", Table1[[#This Row],[price]]*$L$3, IF(E27528="Massachusetts", Table1[[#This Row],[price]]*$L$2, 1))</f>
        <v>875000</v>
      </c>
    </row>
    <row r="27529" spans="1:9" x14ac:dyDescent="0.25">
      <c r="A27529" s="2">
        <v>43391</v>
      </c>
      <c r="B27529" s="1">
        <f t="shared" si="860"/>
        <v>2018</v>
      </c>
      <c r="C27529" s="1">
        <f t="shared" si="861"/>
        <v>4</v>
      </c>
      <c r="D27529">
        <v>2611</v>
      </c>
      <c r="E27529" t="s">
        <v>37</v>
      </c>
      <c r="F27529" s="4">
        <v>885000</v>
      </c>
      <c r="G27529" t="s">
        <v>5</v>
      </c>
      <c r="H27529">
        <v>4</v>
      </c>
      <c r="I27529" s="4">
        <f>IF(E27529="Rhode Island", Table1[[#This Row],[price]]*$L$3, IF(E27529="Massachusetts", Table1[[#This Row],[price]]*$L$2, 1))</f>
        <v>885000</v>
      </c>
    </row>
    <row r="27530" spans="1:9" x14ac:dyDescent="0.25">
      <c r="A27530" s="2">
        <v>43391</v>
      </c>
      <c r="B27530" s="1">
        <f t="shared" si="860"/>
        <v>2018</v>
      </c>
      <c r="C27530" s="1">
        <f t="shared" si="861"/>
        <v>4</v>
      </c>
      <c r="D27530">
        <v>2914</v>
      </c>
      <c r="E27530" t="s">
        <v>36</v>
      </c>
      <c r="F27530" s="4">
        <v>1153000</v>
      </c>
      <c r="G27530" t="s">
        <v>5</v>
      </c>
      <c r="H27530">
        <v>5</v>
      </c>
      <c r="I27530" s="4">
        <f>IF(E27530="Rhode Island", Table1[[#This Row],[price]]*$L$3, IF(E27530="Massachusetts", Table1[[#This Row],[price]]*$L$2, 1))</f>
        <v>1153000</v>
      </c>
    </row>
    <row r="27531" spans="1:9" x14ac:dyDescent="0.25">
      <c r="A27531" s="2">
        <v>43391</v>
      </c>
      <c r="B27531" s="1">
        <f t="shared" si="860"/>
        <v>2018</v>
      </c>
      <c r="C27531" s="1">
        <f t="shared" si="861"/>
        <v>4</v>
      </c>
      <c r="D27531">
        <v>2612</v>
      </c>
      <c r="E27531" t="s">
        <v>37</v>
      </c>
      <c r="F27531" s="4">
        <v>330000</v>
      </c>
      <c r="G27531" t="s">
        <v>6</v>
      </c>
      <c r="H27531">
        <v>1</v>
      </c>
      <c r="I27531" s="4">
        <f>IF(E27531="Rhode Island", Table1[[#This Row],[price]]*$L$3, IF(E27531="Massachusetts", Table1[[#This Row],[price]]*$L$2, 1))</f>
        <v>330000</v>
      </c>
    </row>
    <row r="27532" spans="1:9" x14ac:dyDescent="0.25">
      <c r="A27532" s="2">
        <v>43391</v>
      </c>
      <c r="B27532" s="1">
        <f t="shared" si="860"/>
        <v>2018</v>
      </c>
      <c r="C27532" s="1">
        <f t="shared" si="861"/>
        <v>4</v>
      </c>
      <c r="D27532">
        <v>2602</v>
      </c>
      <c r="E27532" t="s">
        <v>37</v>
      </c>
      <c r="F27532" s="4">
        <v>491500</v>
      </c>
      <c r="G27532" t="s">
        <v>6</v>
      </c>
      <c r="H27532">
        <v>2</v>
      </c>
      <c r="I27532" s="4">
        <f>IF(E27532="Rhode Island", Table1[[#This Row],[price]]*$L$3, IF(E27532="Massachusetts", Table1[[#This Row],[price]]*$L$2, 1))</f>
        <v>491500</v>
      </c>
    </row>
    <row r="27533" spans="1:9" x14ac:dyDescent="0.25">
      <c r="A27533" s="2">
        <v>43392</v>
      </c>
      <c r="B27533" s="1">
        <f t="shared" si="860"/>
        <v>2018</v>
      </c>
      <c r="C27533" s="1">
        <f t="shared" si="861"/>
        <v>4</v>
      </c>
      <c r="D27533">
        <v>2615</v>
      </c>
      <c r="E27533" t="s">
        <v>37</v>
      </c>
      <c r="F27533" s="4">
        <v>465000</v>
      </c>
      <c r="G27533" t="s">
        <v>5</v>
      </c>
      <c r="H27533">
        <v>3</v>
      </c>
      <c r="I27533" s="4">
        <f>IF(E27533="Rhode Island", Table1[[#This Row],[price]]*$L$3, IF(E27533="Massachusetts", Table1[[#This Row],[price]]*$L$2, 1))</f>
        <v>465000</v>
      </c>
    </row>
    <row r="27534" spans="1:9" x14ac:dyDescent="0.25">
      <c r="A27534" s="2">
        <v>43392</v>
      </c>
      <c r="B27534" s="1">
        <f t="shared" si="860"/>
        <v>2018</v>
      </c>
      <c r="C27534" s="1">
        <f t="shared" si="861"/>
        <v>4</v>
      </c>
      <c r="D27534">
        <v>2615</v>
      </c>
      <c r="E27534" t="s">
        <v>37</v>
      </c>
      <c r="F27534" s="4">
        <v>510000</v>
      </c>
      <c r="G27534" t="s">
        <v>5</v>
      </c>
      <c r="H27534">
        <v>3</v>
      </c>
      <c r="I27534" s="4">
        <f>IF(E27534="Rhode Island", Table1[[#This Row],[price]]*$L$3, IF(E27534="Massachusetts", Table1[[#This Row],[price]]*$L$2, 1))</f>
        <v>510000</v>
      </c>
    </row>
    <row r="27535" spans="1:9" x14ac:dyDescent="0.25">
      <c r="A27535" s="2">
        <v>43392</v>
      </c>
      <c r="B27535" s="1">
        <f t="shared" si="860"/>
        <v>2018</v>
      </c>
      <c r="C27535" s="1">
        <f t="shared" si="861"/>
        <v>4</v>
      </c>
      <c r="D27535">
        <v>2903</v>
      </c>
      <c r="E27535" t="s">
        <v>36</v>
      </c>
      <c r="F27535" s="4">
        <v>580000</v>
      </c>
      <c r="G27535" t="s">
        <v>5</v>
      </c>
      <c r="H27535">
        <v>3</v>
      </c>
      <c r="I27535" s="4">
        <f>IF(E27535="Rhode Island", Table1[[#This Row],[price]]*$L$3, IF(E27535="Massachusetts", Table1[[#This Row],[price]]*$L$2, 1))</f>
        <v>580000</v>
      </c>
    </row>
    <row r="27536" spans="1:9" x14ac:dyDescent="0.25">
      <c r="A27536" s="2">
        <v>43392</v>
      </c>
      <c r="B27536" s="1">
        <f t="shared" si="860"/>
        <v>2018</v>
      </c>
      <c r="C27536" s="1">
        <f t="shared" si="861"/>
        <v>4</v>
      </c>
      <c r="D27536">
        <v>2902</v>
      </c>
      <c r="E27536" t="s">
        <v>36</v>
      </c>
      <c r="F27536" s="4">
        <v>650000</v>
      </c>
      <c r="G27536" t="s">
        <v>5</v>
      </c>
      <c r="H27536">
        <v>4</v>
      </c>
      <c r="I27536" s="4">
        <f>IF(E27536="Rhode Island", Table1[[#This Row],[price]]*$L$3, IF(E27536="Massachusetts", Table1[[#This Row],[price]]*$L$2, 1))</f>
        <v>650000</v>
      </c>
    </row>
    <row r="27537" spans="1:9" x14ac:dyDescent="0.25">
      <c r="A27537" s="2">
        <v>43392</v>
      </c>
      <c r="B27537" s="1">
        <f t="shared" si="860"/>
        <v>2018</v>
      </c>
      <c r="C27537" s="1">
        <f t="shared" si="861"/>
        <v>4</v>
      </c>
      <c r="D27537">
        <v>2913</v>
      </c>
      <c r="E27537" t="s">
        <v>36</v>
      </c>
      <c r="F27537" s="4">
        <v>687000</v>
      </c>
      <c r="G27537" t="s">
        <v>5</v>
      </c>
      <c r="H27537">
        <v>3</v>
      </c>
      <c r="I27537" s="4">
        <f>IF(E27537="Rhode Island", Table1[[#This Row],[price]]*$L$3, IF(E27537="Massachusetts", Table1[[#This Row],[price]]*$L$2, 1))</f>
        <v>687000</v>
      </c>
    </row>
    <row r="27538" spans="1:9" x14ac:dyDescent="0.25">
      <c r="A27538" s="2">
        <v>43392</v>
      </c>
      <c r="B27538" s="1">
        <f t="shared" si="860"/>
        <v>2018</v>
      </c>
      <c r="C27538" s="1">
        <f t="shared" si="861"/>
        <v>4</v>
      </c>
      <c r="D27538">
        <v>2904</v>
      </c>
      <c r="E27538" t="s">
        <v>36</v>
      </c>
      <c r="F27538" s="4">
        <v>790000</v>
      </c>
      <c r="G27538" t="s">
        <v>5</v>
      </c>
      <c r="H27538">
        <v>4</v>
      </c>
      <c r="I27538" s="4">
        <f>IF(E27538="Rhode Island", Table1[[#This Row],[price]]*$L$3, IF(E27538="Massachusetts", Table1[[#This Row],[price]]*$L$2, 1))</f>
        <v>790000</v>
      </c>
    </row>
    <row r="27539" spans="1:9" x14ac:dyDescent="0.25">
      <c r="A27539" s="2">
        <v>43392</v>
      </c>
      <c r="B27539" s="1">
        <f t="shared" si="860"/>
        <v>2018</v>
      </c>
      <c r="C27539" s="1">
        <f t="shared" si="861"/>
        <v>4</v>
      </c>
      <c r="D27539">
        <v>2611</v>
      </c>
      <c r="E27539" t="s">
        <v>37</v>
      </c>
      <c r="F27539" s="4">
        <v>840000</v>
      </c>
      <c r="G27539" t="s">
        <v>5</v>
      </c>
      <c r="H27539">
        <v>5</v>
      </c>
      <c r="I27539" s="4">
        <f>IF(E27539="Rhode Island", Table1[[#This Row],[price]]*$L$3, IF(E27539="Massachusetts", Table1[[#This Row],[price]]*$L$2, 1))</f>
        <v>840000</v>
      </c>
    </row>
    <row r="27540" spans="1:9" x14ac:dyDescent="0.25">
      <c r="A27540" s="2">
        <v>43392</v>
      </c>
      <c r="B27540" s="1">
        <f t="shared" si="860"/>
        <v>2018</v>
      </c>
      <c r="C27540" s="1">
        <f t="shared" si="861"/>
        <v>4</v>
      </c>
      <c r="D27540">
        <v>2604</v>
      </c>
      <c r="E27540" t="s">
        <v>37</v>
      </c>
      <c r="F27540" s="4">
        <v>850500</v>
      </c>
      <c r="G27540" t="s">
        <v>5</v>
      </c>
      <c r="H27540">
        <v>3</v>
      </c>
      <c r="I27540" s="4">
        <f>IF(E27540="Rhode Island", Table1[[#This Row],[price]]*$L$3, IF(E27540="Massachusetts", Table1[[#This Row],[price]]*$L$2, 1))</f>
        <v>850500</v>
      </c>
    </row>
    <row r="27541" spans="1:9" x14ac:dyDescent="0.25">
      <c r="A27541" s="2">
        <v>43392</v>
      </c>
      <c r="B27541" s="1">
        <f t="shared" si="860"/>
        <v>2018</v>
      </c>
      <c r="C27541" s="1">
        <f t="shared" si="861"/>
        <v>4</v>
      </c>
      <c r="D27541">
        <v>2611</v>
      </c>
      <c r="E27541" t="s">
        <v>37</v>
      </c>
      <c r="F27541" s="4">
        <v>935000</v>
      </c>
      <c r="G27541" t="s">
        <v>5</v>
      </c>
      <c r="H27541">
        <v>3</v>
      </c>
      <c r="I27541" s="4">
        <f>IF(E27541="Rhode Island", Table1[[#This Row],[price]]*$L$3, IF(E27541="Massachusetts", Table1[[#This Row],[price]]*$L$2, 1))</f>
        <v>935000</v>
      </c>
    </row>
    <row r="27542" spans="1:9" x14ac:dyDescent="0.25">
      <c r="A27542" s="2">
        <v>43392</v>
      </c>
      <c r="B27542" s="1">
        <f t="shared" si="860"/>
        <v>2018</v>
      </c>
      <c r="C27542" s="1">
        <f t="shared" si="861"/>
        <v>4</v>
      </c>
      <c r="D27542">
        <v>2602</v>
      </c>
      <c r="E27542" t="s">
        <v>37</v>
      </c>
      <c r="F27542" s="4">
        <v>1350000</v>
      </c>
      <c r="G27542" t="s">
        <v>5</v>
      </c>
      <c r="H27542">
        <v>5</v>
      </c>
      <c r="I27542" s="4">
        <f>IF(E27542="Rhode Island", Table1[[#This Row],[price]]*$L$3, IF(E27542="Massachusetts", Table1[[#This Row],[price]]*$L$2, 1))</f>
        <v>1350000</v>
      </c>
    </row>
    <row r="27543" spans="1:9" x14ac:dyDescent="0.25">
      <c r="A27543" s="2">
        <v>43392</v>
      </c>
      <c r="B27543" s="1">
        <f t="shared" si="860"/>
        <v>2018</v>
      </c>
      <c r="C27543" s="1">
        <f t="shared" si="861"/>
        <v>4</v>
      </c>
      <c r="D27543">
        <v>2914</v>
      </c>
      <c r="E27543" t="s">
        <v>36</v>
      </c>
      <c r="F27543" s="4">
        <v>327000</v>
      </c>
      <c r="G27543" t="s">
        <v>6</v>
      </c>
      <c r="H27543">
        <v>2</v>
      </c>
      <c r="I27543" s="4">
        <f>IF(E27543="Rhode Island", Table1[[#This Row],[price]]*$L$3, IF(E27543="Massachusetts", Table1[[#This Row],[price]]*$L$2, 1))</f>
        <v>327000</v>
      </c>
    </row>
    <row r="27544" spans="1:9" x14ac:dyDescent="0.25">
      <c r="A27544" s="2">
        <v>43392</v>
      </c>
      <c r="B27544" s="1">
        <f t="shared" si="860"/>
        <v>2018</v>
      </c>
      <c r="C27544" s="1">
        <f t="shared" si="861"/>
        <v>4</v>
      </c>
      <c r="D27544">
        <v>2604</v>
      </c>
      <c r="E27544" t="s">
        <v>37</v>
      </c>
      <c r="F27544" s="4">
        <v>450000</v>
      </c>
      <c r="G27544" t="s">
        <v>6</v>
      </c>
      <c r="H27544">
        <v>2</v>
      </c>
      <c r="I27544" s="4">
        <f>IF(E27544="Rhode Island", Table1[[#This Row],[price]]*$L$3, IF(E27544="Massachusetts", Table1[[#This Row],[price]]*$L$2, 1))</f>
        <v>450000</v>
      </c>
    </row>
    <row r="27545" spans="1:9" x14ac:dyDescent="0.25">
      <c r="A27545" s="2">
        <v>43392</v>
      </c>
      <c r="B27545" s="1">
        <f t="shared" si="860"/>
        <v>2018</v>
      </c>
      <c r="C27545" s="1">
        <f t="shared" si="861"/>
        <v>4</v>
      </c>
      <c r="D27545">
        <v>2601</v>
      </c>
      <c r="E27545" t="s">
        <v>37</v>
      </c>
      <c r="F27545" s="4">
        <v>605000</v>
      </c>
      <c r="G27545" t="s">
        <v>6</v>
      </c>
      <c r="H27545">
        <v>2</v>
      </c>
      <c r="I27545" s="4">
        <f>IF(E27545="Rhode Island", Table1[[#This Row],[price]]*$L$3, IF(E27545="Massachusetts", Table1[[#This Row],[price]]*$L$2, 1))</f>
        <v>605000</v>
      </c>
    </row>
    <row r="27546" spans="1:9" x14ac:dyDescent="0.25">
      <c r="A27546" s="2">
        <v>43392</v>
      </c>
      <c r="B27546" s="1">
        <f t="shared" si="860"/>
        <v>2018</v>
      </c>
      <c r="C27546" s="1">
        <f t="shared" si="861"/>
        <v>4</v>
      </c>
      <c r="D27546">
        <v>2612</v>
      </c>
      <c r="E27546" t="s">
        <v>37</v>
      </c>
      <c r="F27546" s="4">
        <v>629000</v>
      </c>
      <c r="G27546" t="s">
        <v>6</v>
      </c>
      <c r="H27546">
        <v>2</v>
      </c>
      <c r="I27546" s="4">
        <f>IF(E27546="Rhode Island", Table1[[#This Row],[price]]*$L$3, IF(E27546="Massachusetts", Table1[[#This Row],[price]]*$L$2, 1))</f>
        <v>629000</v>
      </c>
    </row>
    <row r="27547" spans="1:9" x14ac:dyDescent="0.25">
      <c r="A27547" s="2">
        <v>43393</v>
      </c>
      <c r="B27547" s="1">
        <f t="shared" si="860"/>
        <v>2018</v>
      </c>
      <c r="C27547" s="1">
        <f t="shared" si="861"/>
        <v>4</v>
      </c>
      <c r="D27547">
        <v>2614</v>
      </c>
      <c r="E27547" t="s">
        <v>37</v>
      </c>
      <c r="F27547" s="4">
        <v>550000</v>
      </c>
      <c r="G27547" t="s">
        <v>5</v>
      </c>
      <c r="H27547">
        <v>3</v>
      </c>
      <c r="I27547" s="4">
        <f>IF(E27547="Rhode Island", Table1[[#This Row],[price]]*$L$3, IF(E27547="Massachusetts", Table1[[#This Row],[price]]*$L$2, 1))</f>
        <v>550000</v>
      </c>
    </row>
    <row r="27548" spans="1:9" x14ac:dyDescent="0.25">
      <c r="A27548" s="2">
        <v>43393</v>
      </c>
      <c r="B27548" s="1">
        <f t="shared" si="860"/>
        <v>2018</v>
      </c>
      <c r="C27548" s="1">
        <f t="shared" si="861"/>
        <v>4</v>
      </c>
      <c r="D27548">
        <v>2906</v>
      </c>
      <c r="E27548" t="s">
        <v>36</v>
      </c>
      <c r="F27548" s="4">
        <v>610000</v>
      </c>
      <c r="G27548" t="s">
        <v>5</v>
      </c>
      <c r="H27548">
        <v>4</v>
      </c>
      <c r="I27548" s="4">
        <f>IF(E27548="Rhode Island", Table1[[#This Row],[price]]*$L$3, IF(E27548="Massachusetts", Table1[[#This Row],[price]]*$L$2, 1))</f>
        <v>610000</v>
      </c>
    </row>
    <row r="27549" spans="1:9" x14ac:dyDescent="0.25">
      <c r="A27549" s="2">
        <v>43393</v>
      </c>
      <c r="B27549" s="1">
        <f t="shared" si="860"/>
        <v>2018</v>
      </c>
      <c r="C27549" s="1">
        <f t="shared" si="861"/>
        <v>4</v>
      </c>
      <c r="D27549">
        <v>2913</v>
      </c>
      <c r="E27549" t="s">
        <v>36</v>
      </c>
      <c r="F27549" s="4">
        <v>670000</v>
      </c>
      <c r="G27549" t="s">
        <v>5</v>
      </c>
      <c r="H27549">
        <v>3</v>
      </c>
      <c r="I27549" s="4">
        <f>IF(E27549="Rhode Island", Table1[[#This Row],[price]]*$L$3, IF(E27549="Massachusetts", Table1[[#This Row],[price]]*$L$2, 1))</f>
        <v>670000</v>
      </c>
    </row>
    <row r="27550" spans="1:9" x14ac:dyDescent="0.25">
      <c r="A27550" s="2">
        <v>43393</v>
      </c>
      <c r="B27550" s="1">
        <f t="shared" si="860"/>
        <v>2018</v>
      </c>
      <c r="C27550" s="1">
        <f t="shared" si="861"/>
        <v>4</v>
      </c>
      <c r="D27550">
        <v>2615</v>
      </c>
      <c r="E27550" t="s">
        <v>37</v>
      </c>
      <c r="F27550" s="4">
        <v>755000</v>
      </c>
      <c r="G27550" t="s">
        <v>5</v>
      </c>
      <c r="H27550">
        <v>4</v>
      </c>
      <c r="I27550" s="4">
        <f>IF(E27550="Rhode Island", Table1[[#This Row],[price]]*$L$3, IF(E27550="Massachusetts", Table1[[#This Row],[price]]*$L$2, 1))</f>
        <v>755000</v>
      </c>
    </row>
    <row r="27551" spans="1:9" x14ac:dyDescent="0.25">
      <c r="A27551" s="2">
        <v>43393</v>
      </c>
      <c r="B27551" s="1">
        <f t="shared" si="860"/>
        <v>2018</v>
      </c>
      <c r="C27551" s="1">
        <f t="shared" si="861"/>
        <v>4</v>
      </c>
      <c r="D27551">
        <v>2611</v>
      </c>
      <c r="E27551" t="s">
        <v>37</v>
      </c>
      <c r="F27551" s="4">
        <v>805000</v>
      </c>
      <c r="G27551" t="s">
        <v>5</v>
      </c>
      <c r="H27551">
        <v>4</v>
      </c>
      <c r="I27551" s="4">
        <f>IF(E27551="Rhode Island", Table1[[#This Row],[price]]*$L$3, IF(E27551="Massachusetts", Table1[[#This Row],[price]]*$L$2, 1))</f>
        <v>805000</v>
      </c>
    </row>
    <row r="27552" spans="1:9" x14ac:dyDescent="0.25">
      <c r="A27552" s="2">
        <v>43393</v>
      </c>
      <c r="B27552" s="1">
        <f t="shared" si="860"/>
        <v>2018</v>
      </c>
      <c r="C27552" s="1">
        <f t="shared" si="861"/>
        <v>4</v>
      </c>
      <c r="D27552">
        <v>2602</v>
      </c>
      <c r="E27552" t="s">
        <v>37</v>
      </c>
      <c r="F27552" s="4">
        <v>1190000</v>
      </c>
      <c r="G27552" t="s">
        <v>5</v>
      </c>
      <c r="H27552">
        <v>4</v>
      </c>
      <c r="I27552" s="4">
        <f>IF(E27552="Rhode Island", Table1[[#This Row],[price]]*$L$3, IF(E27552="Massachusetts", Table1[[#This Row],[price]]*$L$2, 1))</f>
        <v>1190000</v>
      </c>
    </row>
    <row r="27553" spans="1:9" x14ac:dyDescent="0.25">
      <c r="A27553" s="2">
        <v>43393</v>
      </c>
      <c r="B27553" s="1">
        <f t="shared" si="860"/>
        <v>2018</v>
      </c>
      <c r="C27553" s="1">
        <f t="shared" si="861"/>
        <v>4</v>
      </c>
      <c r="D27553">
        <v>2601</v>
      </c>
      <c r="E27553" t="s">
        <v>37</v>
      </c>
      <c r="F27553" s="4">
        <v>260000</v>
      </c>
      <c r="G27553" t="s">
        <v>6</v>
      </c>
      <c r="H27553">
        <v>1</v>
      </c>
      <c r="I27553" s="4">
        <f>IF(E27553="Rhode Island", Table1[[#This Row],[price]]*$L$3, IF(E27553="Massachusetts", Table1[[#This Row],[price]]*$L$2, 1))</f>
        <v>260000</v>
      </c>
    </row>
    <row r="27554" spans="1:9" x14ac:dyDescent="0.25">
      <c r="A27554" s="2">
        <v>43393</v>
      </c>
      <c r="B27554" s="1">
        <f t="shared" si="860"/>
        <v>2018</v>
      </c>
      <c r="C27554" s="1">
        <f t="shared" si="861"/>
        <v>4</v>
      </c>
      <c r="D27554">
        <v>2605</v>
      </c>
      <c r="E27554" t="s">
        <v>37</v>
      </c>
      <c r="F27554" s="4">
        <v>280000</v>
      </c>
      <c r="G27554" t="s">
        <v>6</v>
      </c>
      <c r="H27554">
        <v>2</v>
      </c>
      <c r="I27554" s="4">
        <f>IF(E27554="Rhode Island", Table1[[#This Row],[price]]*$L$3, IF(E27554="Massachusetts", Table1[[#This Row],[price]]*$L$2, 1))</f>
        <v>280000</v>
      </c>
    </row>
    <row r="27555" spans="1:9" x14ac:dyDescent="0.25">
      <c r="A27555" s="2">
        <v>43394</v>
      </c>
      <c r="B27555" s="1">
        <f t="shared" si="860"/>
        <v>2018</v>
      </c>
      <c r="C27555" s="1">
        <f t="shared" si="861"/>
        <v>4</v>
      </c>
      <c r="D27555">
        <v>2602</v>
      </c>
      <c r="E27555" t="s">
        <v>37</v>
      </c>
      <c r="F27555" s="4">
        <v>772500</v>
      </c>
      <c r="G27555" t="s">
        <v>5</v>
      </c>
      <c r="H27555">
        <v>4</v>
      </c>
      <c r="I27555" s="4">
        <f>IF(E27555="Rhode Island", Table1[[#This Row],[price]]*$L$3, IF(E27555="Massachusetts", Table1[[#This Row],[price]]*$L$2, 1))</f>
        <v>772500</v>
      </c>
    </row>
    <row r="27556" spans="1:9" x14ac:dyDescent="0.25">
      <c r="A27556" s="2">
        <v>43395</v>
      </c>
      <c r="B27556" s="1">
        <f t="shared" si="860"/>
        <v>2018</v>
      </c>
      <c r="C27556" s="1">
        <f t="shared" si="861"/>
        <v>4</v>
      </c>
      <c r="D27556">
        <v>2902</v>
      </c>
      <c r="E27556" t="s">
        <v>36</v>
      </c>
      <c r="F27556" s="4">
        <v>507000</v>
      </c>
      <c r="G27556" t="s">
        <v>5</v>
      </c>
      <c r="H27556">
        <v>3</v>
      </c>
      <c r="I27556" s="4">
        <f>IF(E27556="Rhode Island", Table1[[#This Row],[price]]*$L$3, IF(E27556="Massachusetts", Table1[[#This Row],[price]]*$L$2, 1))</f>
        <v>507000</v>
      </c>
    </row>
    <row r="27557" spans="1:9" x14ac:dyDescent="0.25">
      <c r="A27557" s="2">
        <v>43395</v>
      </c>
      <c r="B27557" s="1">
        <f t="shared" si="860"/>
        <v>2018</v>
      </c>
      <c r="C27557" s="1">
        <f t="shared" si="861"/>
        <v>4</v>
      </c>
      <c r="D27557">
        <v>2914</v>
      </c>
      <c r="E27557" t="s">
        <v>36</v>
      </c>
      <c r="F27557" s="4">
        <v>560000</v>
      </c>
      <c r="G27557" t="s">
        <v>5</v>
      </c>
      <c r="H27557">
        <v>3</v>
      </c>
      <c r="I27557" s="4">
        <f>IF(E27557="Rhode Island", Table1[[#This Row],[price]]*$L$3, IF(E27557="Massachusetts", Table1[[#This Row],[price]]*$L$2, 1))</f>
        <v>560000</v>
      </c>
    </row>
    <row r="27558" spans="1:9" x14ac:dyDescent="0.25">
      <c r="A27558" s="2">
        <v>43395</v>
      </c>
      <c r="B27558" s="1">
        <f t="shared" si="860"/>
        <v>2018</v>
      </c>
      <c r="C27558" s="1">
        <f t="shared" si="861"/>
        <v>4</v>
      </c>
      <c r="D27558">
        <v>2903</v>
      </c>
      <c r="E27558" t="s">
        <v>36</v>
      </c>
      <c r="F27558" s="4">
        <v>620000</v>
      </c>
      <c r="G27558" t="s">
        <v>5</v>
      </c>
      <c r="H27558">
        <v>3</v>
      </c>
      <c r="I27558" s="4">
        <f>IF(E27558="Rhode Island", Table1[[#This Row],[price]]*$L$3, IF(E27558="Massachusetts", Table1[[#This Row],[price]]*$L$2, 1))</f>
        <v>620000</v>
      </c>
    </row>
    <row r="27559" spans="1:9" x14ac:dyDescent="0.25">
      <c r="A27559" s="2">
        <v>43395</v>
      </c>
      <c r="B27559" s="1">
        <f t="shared" si="860"/>
        <v>2018</v>
      </c>
      <c r="C27559" s="1">
        <f t="shared" si="861"/>
        <v>4</v>
      </c>
      <c r="D27559">
        <v>2906</v>
      </c>
      <c r="E27559" t="s">
        <v>36</v>
      </c>
      <c r="F27559" s="4">
        <v>640500</v>
      </c>
      <c r="G27559" t="s">
        <v>5</v>
      </c>
      <c r="H27559">
        <v>3</v>
      </c>
      <c r="I27559" s="4">
        <f>IF(E27559="Rhode Island", Table1[[#This Row],[price]]*$L$3, IF(E27559="Massachusetts", Table1[[#This Row],[price]]*$L$2, 1))</f>
        <v>640500</v>
      </c>
    </row>
    <row r="27560" spans="1:9" x14ac:dyDescent="0.25">
      <c r="A27560" s="2">
        <v>43395</v>
      </c>
      <c r="B27560" s="1">
        <f t="shared" si="860"/>
        <v>2018</v>
      </c>
      <c r="C27560" s="1">
        <f t="shared" si="861"/>
        <v>4</v>
      </c>
      <c r="D27560">
        <v>2913</v>
      </c>
      <c r="E27560" t="s">
        <v>36</v>
      </c>
      <c r="F27560" s="4">
        <v>665000</v>
      </c>
      <c r="G27560" t="s">
        <v>5</v>
      </c>
      <c r="H27560">
        <v>4</v>
      </c>
      <c r="I27560" s="4">
        <f>IF(E27560="Rhode Island", Table1[[#This Row],[price]]*$L$3, IF(E27560="Massachusetts", Table1[[#This Row],[price]]*$L$2, 1))</f>
        <v>665000</v>
      </c>
    </row>
    <row r="27561" spans="1:9" x14ac:dyDescent="0.25">
      <c r="A27561" s="2">
        <v>43395</v>
      </c>
      <c r="B27561" s="1">
        <f t="shared" si="860"/>
        <v>2018</v>
      </c>
      <c r="C27561" s="1">
        <f t="shared" si="861"/>
        <v>4</v>
      </c>
      <c r="D27561">
        <v>2602</v>
      </c>
      <c r="E27561" t="s">
        <v>37</v>
      </c>
      <c r="F27561" s="4">
        <v>850000</v>
      </c>
      <c r="G27561" t="s">
        <v>5</v>
      </c>
      <c r="H27561">
        <v>3</v>
      </c>
      <c r="I27561" s="4">
        <f>IF(E27561="Rhode Island", Table1[[#This Row],[price]]*$L$3, IF(E27561="Massachusetts", Table1[[#This Row],[price]]*$L$2, 1))</f>
        <v>850000</v>
      </c>
    </row>
    <row r="27562" spans="1:9" x14ac:dyDescent="0.25">
      <c r="A27562" s="2">
        <v>43395</v>
      </c>
      <c r="B27562" s="1">
        <f t="shared" si="860"/>
        <v>2018</v>
      </c>
      <c r="C27562" s="1">
        <f t="shared" si="861"/>
        <v>4</v>
      </c>
      <c r="D27562">
        <v>2905</v>
      </c>
      <c r="E27562" t="s">
        <v>36</v>
      </c>
      <c r="F27562" s="4">
        <v>1090000</v>
      </c>
      <c r="G27562" t="s">
        <v>5</v>
      </c>
      <c r="H27562">
        <v>5</v>
      </c>
      <c r="I27562" s="4">
        <f>IF(E27562="Rhode Island", Table1[[#This Row],[price]]*$L$3, IF(E27562="Massachusetts", Table1[[#This Row],[price]]*$L$2, 1))</f>
        <v>1090000</v>
      </c>
    </row>
    <row r="27563" spans="1:9" x14ac:dyDescent="0.25">
      <c r="A27563" s="2">
        <v>43395</v>
      </c>
      <c r="B27563" s="1">
        <f t="shared" si="860"/>
        <v>2018</v>
      </c>
      <c r="C27563" s="1">
        <f t="shared" si="861"/>
        <v>4</v>
      </c>
      <c r="D27563">
        <v>2602</v>
      </c>
      <c r="E27563" t="s">
        <v>37</v>
      </c>
      <c r="F27563" s="4">
        <v>1100000</v>
      </c>
      <c r="G27563" t="s">
        <v>5</v>
      </c>
      <c r="H27563">
        <v>4</v>
      </c>
      <c r="I27563" s="4">
        <f>IF(E27563="Rhode Island", Table1[[#This Row],[price]]*$L$3, IF(E27563="Massachusetts", Table1[[#This Row],[price]]*$L$2, 1))</f>
        <v>1100000</v>
      </c>
    </row>
    <row r="27564" spans="1:9" x14ac:dyDescent="0.25">
      <c r="A27564" s="2">
        <v>43395</v>
      </c>
      <c r="B27564" s="1">
        <f t="shared" si="860"/>
        <v>2018</v>
      </c>
      <c r="C27564" s="1">
        <f t="shared" si="861"/>
        <v>4</v>
      </c>
      <c r="D27564">
        <v>2902</v>
      </c>
      <c r="E27564" t="s">
        <v>36</v>
      </c>
      <c r="F27564" s="4">
        <v>297000</v>
      </c>
      <c r="G27564" t="s">
        <v>6</v>
      </c>
      <c r="H27564">
        <v>2</v>
      </c>
      <c r="I27564" s="4">
        <f>IF(E27564="Rhode Island", Table1[[#This Row],[price]]*$L$3, IF(E27564="Massachusetts", Table1[[#This Row],[price]]*$L$2, 1))</f>
        <v>297000</v>
      </c>
    </row>
    <row r="27565" spans="1:9" x14ac:dyDescent="0.25">
      <c r="A27565" s="2">
        <v>43395</v>
      </c>
      <c r="B27565" s="1">
        <f t="shared" si="860"/>
        <v>2018</v>
      </c>
      <c r="C27565" s="1">
        <f t="shared" si="861"/>
        <v>4</v>
      </c>
      <c r="D27565">
        <v>2612</v>
      </c>
      <c r="E27565" t="s">
        <v>37</v>
      </c>
      <c r="F27565" s="4">
        <v>355000</v>
      </c>
      <c r="G27565" t="s">
        <v>6</v>
      </c>
      <c r="H27565">
        <v>1</v>
      </c>
      <c r="I27565" s="4">
        <f>IF(E27565="Rhode Island", Table1[[#This Row],[price]]*$L$3, IF(E27565="Massachusetts", Table1[[#This Row],[price]]*$L$2, 1))</f>
        <v>355000</v>
      </c>
    </row>
    <row r="27566" spans="1:9" x14ac:dyDescent="0.25">
      <c r="A27566" s="2">
        <v>43395</v>
      </c>
      <c r="B27566" s="1">
        <f t="shared" si="860"/>
        <v>2018</v>
      </c>
      <c r="C27566" s="1">
        <f t="shared" si="861"/>
        <v>4</v>
      </c>
      <c r="D27566">
        <v>2602</v>
      </c>
      <c r="E27566" t="s">
        <v>37</v>
      </c>
      <c r="F27566" s="4">
        <v>365000</v>
      </c>
      <c r="G27566" t="s">
        <v>6</v>
      </c>
      <c r="H27566">
        <v>2</v>
      </c>
      <c r="I27566" s="4">
        <f>IF(E27566="Rhode Island", Table1[[#This Row],[price]]*$L$3, IF(E27566="Massachusetts", Table1[[#This Row],[price]]*$L$2, 1))</f>
        <v>365000</v>
      </c>
    </row>
    <row r="27567" spans="1:9" x14ac:dyDescent="0.25">
      <c r="A27567" s="2">
        <v>43395</v>
      </c>
      <c r="B27567" s="1">
        <f t="shared" si="860"/>
        <v>2018</v>
      </c>
      <c r="C27567" s="1">
        <f t="shared" si="861"/>
        <v>4</v>
      </c>
      <c r="D27567">
        <v>2612</v>
      </c>
      <c r="E27567" t="s">
        <v>37</v>
      </c>
      <c r="F27567" s="4">
        <v>400000</v>
      </c>
      <c r="G27567" t="s">
        <v>6</v>
      </c>
      <c r="H27567">
        <v>1</v>
      </c>
      <c r="I27567" s="4">
        <f>IF(E27567="Rhode Island", Table1[[#This Row],[price]]*$L$3, IF(E27567="Massachusetts", Table1[[#This Row],[price]]*$L$2, 1))</f>
        <v>400000</v>
      </c>
    </row>
    <row r="27568" spans="1:9" x14ac:dyDescent="0.25">
      <c r="A27568" s="2">
        <v>43395</v>
      </c>
      <c r="B27568" s="1">
        <f t="shared" si="860"/>
        <v>2018</v>
      </c>
      <c r="C27568" s="1">
        <f t="shared" si="861"/>
        <v>4</v>
      </c>
      <c r="D27568">
        <v>2604</v>
      </c>
      <c r="E27568" t="s">
        <v>37</v>
      </c>
      <c r="F27568" s="4">
        <v>965000</v>
      </c>
      <c r="G27568" t="s">
        <v>6</v>
      </c>
      <c r="H27568">
        <v>3</v>
      </c>
      <c r="I27568" s="4">
        <f>IF(E27568="Rhode Island", Table1[[#This Row],[price]]*$L$3, IF(E27568="Massachusetts", Table1[[#This Row],[price]]*$L$2, 1))</f>
        <v>965000</v>
      </c>
    </row>
    <row r="27569" spans="1:9" x14ac:dyDescent="0.25">
      <c r="A27569" s="2">
        <v>43396</v>
      </c>
      <c r="B27569" s="1">
        <f t="shared" si="860"/>
        <v>2018</v>
      </c>
      <c r="C27569" s="1">
        <f t="shared" si="861"/>
        <v>4</v>
      </c>
      <c r="D27569">
        <v>2615</v>
      </c>
      <c r="E27569" t="s">
        <v>37</v>
      </c>
      <c r="F27569" s="4">
        <v>443000</v>
      </c>
      <c r="G27569" t="s">
        <v>5</v>
      </c>
      <c r="H27569">
        <v>3</v>
      </c>
      <c r="I27569" s="4">
        <f>IF(E27569="Rhode Island", Table1[[#This Row],[price]]*$L$3, IF(E27569="Massachusetts", Table1[[#This Row],[price]]*$L$2, 1))</f>
        <v>443000</v>
      </c>
    </row>
    <row r="27570" spans="1:9" x14ac:dyDescent="0.25">
      <c r="A27570" s="2">
        <v>43396</v>
      </c>
      <c r="B27570" s="1">
        <f t="shared" si="860"/>
        <v>2018</v>
      </c>
      <c r="C27570" s="1">
        <f t="shared" si="861"/>
        <v>4</v>
      </c>
      <c r="D27570">
        <v>2615</v>
      </c>
      <c r="E27570" t="s">
        <v>37</v>
      </c>
      <c r="F27570" s="4">
        <v>485000</v>
      </c>
      <c r="G27570" t="s">
        <v>5</v>
      </c>
      <c r="H27570">
        <v>3</v>
      </c>
      <c r="I27570" s="4">
        <f>IF(E27570="Rhode Island", Table1[[#This Row],[price]]*$L$3, IF(E27570="Massachusetts", Table1[[#This Row],[price]]*$L$2, 1))</f>
        <v>485000</v>
      </c>
    </row>
    <row r="27571" spans="1:9" x14ac:dyDescent="0.25">
      <c r="A27571" s="2">
        <v>43396</v>
      </c>
      <c r="B27571" s="1">
        <f t="shared" si="860"/>
        <v>2018</v>
      </c>
      <c r="C27571" s="1">
        <f t="shared" si="861"/>
        <v>4</v>
      </c>
      <c r="D27571">
        <v>2904</v>
      </c>
      <c r="E27571" t="s">
        <v>36</v>
      </c>
      <c r="F27571" s="4">
        <v>606000</v>
      </c>
      <c r="G27571" t="s">
        <v>5</v>
      </c>
      <c r="H27571">
        <v>3</v>
      </c>
      <c r="I27571" s="4">
        <f>IF(E27571="Rhode Island", Table1[[#This Row],[price]]*$L$3, IF(E27571="Massachusetts", Table1[[#This Row],[price]]*$L$2, 1))</f>
        <v>606000</v>
      </c>
    </row>
    <row r="27572" spans="1:9" x14ac:dyDescent="0.25">
      <c r="A27572" s="2">
        <v>43396</v>
      </c>
      <c r="B27572" s="1">
        <f t="shared" si="860"/>
        <v>2018</v>
      </c>
      <c r="C27572" s="1">
        <f t="shared" si="861"/>
        <v>4</v>
      </c>
      <c r="D27572">
        <v>2914</v>
      </c>
      <c r="E27572" t="s">
        <v>36</v>
      </c>
      <c r="F27572" s="4">
        <v>490000</v>
      </c>
      <c r="G27572" t="s">
        <v>6</v>
      </c>
      <c r="H27572">
        <v>3</v>
      </c>
      <c r="I27572" s="4">
        <f>IF(E27572="Rhode Island", Table1[[#This Row],[price]]*$L$3, IF(E27572="Massachusetts", Table1[[#This Row],[price]]*$L$2, 1))</f>
        <v>490000</v>
      </c>
    </row>
    <row r="27573" spans="1:9" x14ac:dyDescent="0.25">
      <c r="A27573" s="2">
        <v>43397</v>
      </c>
      <c r="B27573" s="1">
        <f t="shared" si="860"/>
        <v>2018</v>
      </c>
      <c r="C27573" s="1">
        <f t="shared" si="861"/>
        <v>4</v>
      </c>
      <c r="D27573">
        <v>2914</v>
      </c>
      <c r="E27573" t="s">
        <v>36</v>
      </c>
      <c r="F27573" s="4">
        <v>425000</v>
      </c>
      <c r="G27573" t="s">
        <v>5</v>
      </c>
      <c r="H27573">
        <v>4</v>
      </c>
      <c r="I27573" s="4">
        <f>IF(E27573="Rhode Island", Table1[[#This Row],[price]]*$L$3, IF(E27573="Massachusetts", Table1[[#This Row],[price]]*$L$2, 1))</f>
        <v>425000</v>
      </c>
    </row>
    <row r="27574" spans="1:9" x14ac:dyDescent="0.25">
      <c r="A27574" s="2">
        <v>43397</v>
      </c>
      <c r="B27574" s="1">
        <f t="shared" si="860"/>
        <v>2018</v>
      </c>
      <c r="C27574" s="1">
        <f t="shared" si="861"/>
        <v>4</v>
      </c>
      <c r="D27574">
        <v>2906</v>
      </c>
      <c r="E27574" t="s">
        <v>36</v>
      </c>
      <c r="F27574" s="4">
        <v>470000</v>
      </c>
      <c r="G27574" t="s">
        <v>5</v>
      </c>
      <c r="H27574">
        <v>3</v>
      </c>
      <c r="I27574" s="4">
        <f>IF(E27574="Rhode Island", Table1[[#This Row],[price]]*$L$3, IF(E27574="Massachusetts", Table1[[#This Row],[price]]*$L$2, 1))</f>
        <v>470000</v>
      </c>
    </row>
    <row r="27575" spans="1:9" x14ac:dyDescent="0.25">
      <c r="A27575" s="2">
        <v>43397</v>
      </c>
      <c r="B27575" s="1">
        <f t="shared" si="860"/>
        <v>2018</v>
      </c>
      <c r="C27575" s="1">
        <f t="shared" si="861"/>
        <v>4</v>
      </c>
      <c r="D27575">
        <v>2615</v>
      </c>
      <c r="E27575" t="s">
        <v>37</v>
      </c>
      <c r="F27575" s="4">
        <v>555000</v>
      </c>
      <c r="G27575" t="s">
        <v>5</v>
      </c>
      <c r="H27575">
        <v>3</v>
      </c>
      <c r="I27575" s="4">
        <f>IF(E27575="Rhode Island", Table1[[#This Row],[price]]*$L$3, IF(E27575="Massachusetts", Table1[[#This Row],[price]]*$L$2, 1))</f>
        <v>555000</v>
      </c>
    </row>
    <row r="27576" spans="1:9" x14ac:dyDescent="0.25">
      <c r="A27576" s="2">
        <v>43397</v>
      </c>
      <c r="B27576" s="1">
        <f t="shared" si="860"/>
        <v>2018</v>
      </c>
      <c r="C27576" s="1">
        <f t="shared" si="861"/>
        <v>4</v>
      </c>
      <c r="D27576">
        <v>2905</v>
      </c>
      <c r="E27576" t="s">
        <v>36</v>
      </c>
      <c r="F27576" s="4">
        <v>570000</v>
      </c>
      <c r="G27576" t="s">
        <v>5</v>
      </c>
      <c r="H27576">
        <v>4</v>
      </c>
      <c r="I27576" s="4">
        <f>IF(E27576="Rhode Island", Table1[[#This Row],[price]]*$L$3, IF(E27576="Massachusetts", Table1[[#This Row],[price]]*$L$2, 1))</f>
        <v>570000</v>
      </c>
    </row>
    <row r="27577" spans="1:9" x14ac:dyDescent="0.25">
      <c r="A27577" s="2">
        <v>43397</v>
      </c>
      <c r="B27577" s="1">
        <f t="shared" si="860"/>
        <v>2018</v>
      </c>
      <c r="C27577" s="1">
        <f t="shared" si="861"/>
        <v>4</v>
      </c>
      <c r="D27577">
        <v>2902</v>
      </c>
      <c r="E27577" t="s">
        <v>36</v>
      </c>
      <c r="F27577" s="4">
        <v>580000</v>
      </c>
      <c r="G27577" t="s">
        <v>5</v>
      </c>
      <c r="H27577">
        <v>3</v>
      </c>
      <c r="I27577" s="4">
        <f>IF(E27577="Rhode Island", Table1[[#This Row],[price]]*$L$3, IF(E27577="Massachusetts", Table1[[#This Row],[price]]*$L$2, 1))</f>
        <v>580000</v>
      </c>
    </row>
    <row r="27578" spans="1:9" x14ac:dyDescent="0.25">
      <c r="A27578" s="2">
        <v>43397</v>
      </c>
      <c r="B27578" s="1">
        <f t="shared" si="860"/>
        <v>2018</v>
      </c>
      <c r="C27578" s="1">
        <f t="shared" si="861"/>
        <v>4</v>
      </c>
      <c r="D27578">
        <v>2906</v>
      </c>
      <c r="E27578" t="s">
        <v>36</v>
      </c>
      <c r="F27578" s="4">
        <v>585000</v>
      </c>
      <c r="G27578" t="s">
        <v>5</v>
      </c>
      <c r="H27578">
        <v>3</v>
      </c>
      <c r="I27578" s="4">
        <f>IF(E27578="Rhode Island", Table1[[#This Row],[price]]*$L$3, IF(E27578="Massachusetts", Table1[[#This Row],[price]]*$L$2, 1))</f>
        <v>585000</v>
      </c>
    </row>
    <row r="27579" spans="1:9" x14ac:dyDescent="0.25">
      <c r="A27579" s="2">
        <v>43397</v>
      </c>
      <c r="B27579" s="1">
        <f t="shared" si="860"/>
        <v>2018</v>
      </c>
      <c r="C27579" s="1">
        <f t="shared" si="861"/>
        <v>4</v>
      </c>
      <c r="D27579">
        <v>2903</v>
      </c>
      <c r="E27579" t="s">
        <v>36</v>
      </c>
      <c r="F27579" s="4">
        <v>601500</v>
      </c>
      <c r="G27579" t="s">
        <v>5</v>
      </c>
      <c r="H27579">
        <v>3</v>
      </c>
      <c r="I27579" s="4">
        <f>IF(E27579="Rhode Island", Table1[[#This Row],[price]]*$L$3, IF(E27579="Massachusetts", Table1[[#This Row],[price]]*$L$2, 1))</f>
        <v>601500</v>
      </c>
    </row>
    <row r="27580" spans="1:9" x14ac:dyDescent="0.25">
      <c r="A27580" s="2">
        <v>43397</v>
      </c>
      <c r="B27580" s="1">
        <f t="shared" si="860"/>
        <v>2018</v>
      </c>
      <c r="C27580" s="1">
        <f t="shared" si="861"/>
        <v>4</v>
      </c>
      <c r="D27580">
        <v>2614</v>
      </c>
      <c r="E27580" t="s">
        <v>37</v>
      </c>
      <c r="F27580" s="4">
        <v>675000</v>
      </c>
      <c r="G27580" t="s">
        <v>5</v>
      </c>
      <c r="H27580">
        <v>3</v>
      </c>
      <c r="I27580" s="4">
        <f>IF(E27580="Rhode Island", Table1[[#This Row],[price]]*$L$3, IF(E27580="Massachusetts", Table1[[#This Row],[price]]*$L$2, 1))</f>
        <v>675000</v>
      </c>
    </row>
    <row r="27581" spans="1:9" x14ac:dyDescent="0.25">
      <c r="A27581" s="2">
        <v>43397</v>
      </c>
      <c r="B27581" s="1">
        <f t="shared" si="860"/>
        <v>2018</v>
      </c>
      <c r="C27581" s="1">
        <f t="shared" si="861"/>
        <v>4</v>
      </c>
      <c r="D27581">
        <v>2602</v>
      </c>
      <c r="E27581" t="s">
        <v>37</v>
      </c>
      <c r="F27581" s="4">
        <v>735000</v>
      </c>
      <c r="G27581" t="s">
        <v>5</v>
      </c>
      <c r="H27581">
        <v>3</v>
      </c>
      <c r="I27581" s="4">
        <f>IF(E27581="Rhode Island", Table1[[#This Row],[price]]*$L$3, IF(E27581="Massachusetts", Table1[[#This Row],[price]]*$L$2, 1))</f>
        <v>735000</v>
      </c>
    </row>
    <row r="27582" spans="1:9" x14ac:dyDescent="0.25">
      <c r="A27582" s="2">
        <v>43397</v>
      </c>
      <c r="B27582" s="1">
        <f t="shared" si="860"/>
        <v>2018</v>
      </c>
      <c r="C27582" s="1">
        <f t="shared" si="861"/>
        <v>4</v>
      </c>
      <c r="D27582">
        <v>2615</v>
      </c>
      <c r="E27582" t="s">
        <v>37</v>
      </c>
      <c r="F27582" s="4">
        <v>760000</v>
      </c>
      <c r="G27582" t="s">
        <v>5</v>
      </c>
      <c r="H27582">
        <v>4</v>
      </c>
      <c r="I27582" s="4">
        <f>IF(E27582="Rhode Island", Table1[[#This Row],[price]]*$L$3, IF(E27582="Massachusetts", Table1[[#This Row],[price]]*$L$2, 1))</f>
        <v>760000</v>
      </c>
    </row>
    <row r="27583" spans="1:9" x14ac:dyDescent="0.25">
      <c r="A27583" s="2">
        <v>43397</v>
      </c>
      <c r="B27583" s="1">
        <f t="shared" si="860"/>
        <v>2018</v>
      </c>
      <c r="C27583" s="1">
        <f t="shared" si="861"/>
        <v>4</v>
      </c>
      <c r="D27583">
        <v>2905</v>
      </c>
      <c r="E27583" t="s">
        <v>36</v>
      </c>
      <c r="F27583" s="4">
        <v>775000</v>
      </c>
      <c r="G27583" t="s">
        <v>5</v>
      </c>
      <c r="H27583">
        <v>4</v>
      </c>
      <c r="I27583" s="4">
        <f>IF(E27583="Rhode Island", Table1[[#This Row],[price]]*$L$3, IF(E27583="Massachusetts", Table1[[#This Row],[price]]*$L$2, 1))</f>
        <v>775000</v>
      </c>
    </row>
    <row r="27584" spans="1:9" x14ac:dyDescent="0.25">
      <c r="A27584" s="2">
        <v>43397</v>
      </c>
      <c r="B27584" s="1">
        <f t="shared" si="860"/>
        <v>2018</v>
      </c>
      <c r="C27584" s="1">
        <f t="shared" si="861"/>
        <v>4</v>
      </c>
      <c r="D27584">
        <v>2914</v>
      </c>
      <c r="E27584" t="s">
        <v>36</v>
      </c>
      <c r="F27584" s="4">
        <v>790000</v>
      </c>
      <c r="G27584" t="s">
        <v>5</v>
      </c>
      <c r="H27584">
        <v>4</v>
      </c>
      <c r="I27584" s="4">
        <f>IF(E27584="Rhode Island", Table1[[#This Row],[price]]*$L$3, IF(E27584="Massachusetts", Table1[[#This Row],[price]]*$L$2, 1))</f>
        <v>790000</v>
      </c>
    </row>
    <row r="27585" spans="1:9" x14ac:dyDescent="0.25">
      <c r="A27585" s="2">
        <v>43397</v>
      </c>
      <c r="B27585" s="1">
        <f t="shared" si="860"/>
        <v>2018</v>
      </c>
      <c r="C27585" s="1">
        <f t="shared" si="861"/>
        <v>4</v>
      </c>
      <c r="D27585">
        <v>2911</v>
      </c>
      <c r="E27585" t="s">
        <v>36</v>
      </c>
      <c r="F27585" s="4">
        <v>1625000</v>
      </c>
      <c r="G27585" t="s">
        <v>5</v>
      </c>
      <c r="H27585">
        <v>5</v>
      </c>
      <c r="I27585" s="4">
        <f>IF(E27585="Rhode Island", Table1[[#This Row],[price]]*$L$3, IF(E27585="Massachusetts", Table1[[#This Row],[price]]*$L$2, 1))</f>
        <v>1625000</v>
      </c>
    </row>
    <row r="27586" spans="1:9" x14ac:dyDescent="0.25">
      <c r="A27586" s="2">
        <v>43397</v>
      </c>
      <c r="B27586" s="1">
        <f t="shared" ref="B27586:B27649" si="862">YEAR(A27586)</f>
        <v>2018</v>
      </c>
      <c r="C27586" s="1">
        <f t="shared" ref="C27586:C27649" si="863">ROUNDUP(MONTH(A27586)/3,0)</f>
        <v>4</v>
      </c>
      <c r="D27586">
        <v>2617</v>
      </c>
      <c r="E27586" t="s">
        <v>37</v>
      </c>
      <c r="F27586" s="4">
        <v>507000</v>
      </c>
      <c r="G27586" t="s">
        <v>6</v>
      </c>
      <c r="H27586">
        <v>3</v>
      </c>
      <c r="I27586" s="4">
        <f>IF(E27586="Rhode Island", Table1[[#This Row],[price]]*$L$3, IF(E27586="Massachusetts", Table1[[#This Row],[price]]*$L$2, 1))</f>
        <v>507000</v>
      </c>
    </row>
    <row r="27587" spans="1:9" x14ac:dyDescent="0.25">
      <c r="A27587" s="2">
        <v>43397</v>
      </c>
      <c r="B27587" s="1">
        <f t="shared" si="862"/>
        <v>2018</v>
      </c>
      <c r="C27587" s="1">
        <f t="shared" si="863"/>
        <v>4</v>
      </c>
      <c r="D27587">
        <v>2602</v>
      </c>
      <c r="E27587" t="s">
        <v>37</v>
      </c>
      <c r="F27587" s="4">
        <v>570000</v>
      </c>
      <c r="G27587" t="s">
        <v>6</v>
      </c>
      <c r="H27587">
        <v>2</v>
      </c>
      <c r="I27587" s="4">
        <f>IF(E27587="Rhode Island", Table1[[#This Row],[price]]*$L$3, IF(E27587="Massachusetts", Table1[[#This Row],[price]]*$L$2, 1))</f>
        <v>570000</v>
      </c>
    </row>
    <row r="27588" spans="1:9" x14ac:dyDescent="0.25">
      <c r="A27588" s="2">
        <v>43398</v>
      </c>
      <c r="B27588" s="1">
        <f t="shared" si="862"/>
        <v>2018</v>
      </c>
      <c r="C27588" s="1">
        <f t="shared" si="863"/>
        <v>4</v>
      </c>
      <c r="D27588">
        <v>2914</v>
      </c>
      <c r="E27588" t="s">
        <v>36</v>
      </c>
      <c r="F27588" s="4">
        <v>522500</v>
      </c>
      <c r="G27588" t="s">
        <v>5</v>
      </c>
      <c r="H27588">
        <v>3</v>
      </c>
      <c r="I27588" s="4">
        <f>IF(E27588="Rhode Island", Table1[[#This Row],[price]]*$L$3, IF(E27588="Massachusetts", Table1[[#This Row],[price]]*$L$2, 1))</f>
        <v>522500</v>
      </c>
    </row>
    <row r="27589" spans="1:9" x14ac:dyDescent="0.25">
      <c r="A27589" s="2">
        <v>43398</v>
      </c>
      <c r="B27589" s="1">
        <f t="shared" si="862"/>
        <v>2018</v>
      </c>
      <c r="C27589" s="1">
        <f t="shared" si="863"/>
        <v>4</v>
      </c>
      <c r="D27589">
        <v>2905</v>
      </c>
      <c r="E27589" t="s">
        <v>36</v>
      </c>
      <c r="F27589" s="4">
        <v>568000</v>
      </c>
      <c r="G27589" t="s">
        <v>5</v>
      </c>
      <c r="H27589">
        <v>3</v>
      </c>
      <c r="I27589" s="4">
        <f>IF(E27589="Rhode Island", Table1[[#This Row],[price]]*$L$3, IF(E27589="Massachusetts", Table1[[#This Row],[price]]*$L$2, 1))</f>
        <v>568000</v>
      </c>
    </row>
    <row r="27590" spans="1:9" x14ac:dyDescent="0.25">
      <c r="A27590" s="2">
        <v>43398</v>
      </c>
      <c r="B27590" s="1">
        <f t="shared" si="862"/>
        <v>2018</v>
      </c>
      <c r="C27590" s="1">
        <f t="shared" si="863"/>
        <v>4</v>
      </c>
      <c r="D27590">
        <v>2911</v>
      </c>
      <c r="E27590" t="s">
        <v>36</v>
      </c>
      <c r="F27590" s="4">
        <v>580000</v>
      </c>
      <c r="G27590" t="s">
        <v>5</v>
      </c>
      <c r="H27590">
        <v>3</v>
      </c>
      <c r="I27590" s="4">
        <f>IF(E27590="Rhode Island", Table1[[#This Row],[price]]*$L$3, IF(E27590="Massachusetts", Table1[[#This Row],[price]]*$L$2, 1))</f>
        <v>580000</v>
      </c>
    </row>
    <row r="27591" spans="1:9" x14ac:dyDescent="0.25">
      <c r="A27591" s="2">
        <v>43398</v>
      </c>
      <c r="B27591" s="1">
        <f t="shared" si="862"/>
        <v>2018</v>
      </c>
      <c r="C27591" s="1">
        <f t="shared" si="863"/>
        <v>4</v>
      </c>
      <c r="D27591">
        <v>2611</v>
      </c>
      <c r="E27591" t="s">
        <v>37</v>
      </c>
      <c r="F27591" s="4">
        <v>585000</v>
      </c>
      <c r="G27591" t="s">
        <v>5</v>
      </c>
      <c r="H27591">
        <v>4</v>
      </c>
      <c r="I27591" s="4">
        <f>IF(E27591="Rhode Island", Table1[[#This Row],[price]]*$L$3, IF(E27591="Massachusetts", Table1[[#This Row],[price]]*$L$2, 1))</f>
        <v>585000</v>
      </c>
    </row>
    <row r="27592" spans="1:9" x14ac:dyDescent="0.25">
      <c r="A27592" s="2">
        <v>43398</v>
      </c>
      <c r="B27592" s="1">
        <f t="shared" si="862"/>
        <v>2018</v>
      </c>
      <c r="C27592" s="1">
        <f t="shared" si="863"/>
        <v>4</v>
      </c>
      <c r="D27592">
        <v>2905</v>
      </c>
      <c r="E27592" t="s">
        <v>36</v>
      </c>
      <c r="F27592" s="4">
        <v>607000</v>
      </c>
      <c r="G27592" t="s">
        <v>5</v>
      </c>
      <c r="H27592">
        <v>4</v>
      </c>
      <c r="I27592" s="4">
        <f>IF(E27592="Rhode Island", Table1[[#This Row],[price]]*$L$3, IF(E27592="Massachusetts", Table1[[#This Row],[price]]*$L$2, 1))</f>
        <v>607000</v>
      </c>
    </row>
    <row r="27593" spans="1:9" x14ac:dyDescent="0.25">
      <c r="A27593" s="2">
        <v>43398</v>
      </c>
      <c r="B27593" s="1">
        <f t="shared" si="862"/>
        <v>2018</v>
      </c>
      <c r="C27593" s="1">
        <f t="shared" si="863"/>
        <v>4</v>
      </c>
      <c r="D27593">
        <v>2617</v>
      </c>
      <c r="E27593" t="s">
        <v>37</v>
      </c>
      <c r="F27593" s="4">
        <v>615000</v>
      </c>
      <c r="G27593" t="s">
        <v>5</v>
      </c>
      <c r="H27593">
        <v>3</v>
      </c>
      <c r="I27593" s="4">
        <f>IF(E27593="Rhode Island", Table1[[#This Row],[price]]*$L$3, IF(E27593="Massachusetts", Table1[[#This Row],[price]]*$L$2, 1))</f>
        <v>615000</v>
      </c>
    </row>
    <row r="27594" spans="1:9" x14ac:dyDescent="0.25">
      <c r="A27594" s="2">
        <v>43398</v>
      </c>
      <c r="B27594" s="1">
        <f t="shared" si="862"/>
        <v>2018</v>
      </c>
      <c r="C27594" s="1">
        <f t="shared" si="863"/>
        <v>4</v>
      </c>
      <c r="D27594">
        <v>2617</v>
      </c>
      <c r="E27594" t="s">
        <v>37</v>
      </c>
      <c r="F27594" s="4">
        <v>349000</v>
      </c>
      <c r="G27594" t="s">
        <v>6</v>
      </c>
      <c r="H27594">
        <v>2</v>
      </c>
      <c r="I27594" s="4">
        <f>IF(E27594="Rhode Island", Table1[[#This Row],[price]]*$L$3, IF(E27594="Massachusetts", Table1[[#This Row],[price]]*$L$2, 1))</f>
        <v>349000</v>
      </c>
    </row>
    <row r="27595" spans="1:9" x14ac:dyDescent="0.25">
      <c r="A27595" s="2">
        <v>43398</v>
      </c>
      <c r="B27595" s="1">
        <f t="shared" si="862"/>
        <v>2018</v>
      </c>
      <c r="C27595" s="1">
        <f t="shared" si="863"/>
        <v>4</v>
      </c>
      <c r="D27595">
        <v>2912</v>
      </c>
      <c r="E27595" t="s">
        <v>36</v>
      </c>
      <c r="F27595" s="4">
        <v>380000</v>
      </c>
      <c r="G27595" t="s">
        <v>6</v>
      </c>
      <c r="H27595">
        <v>2</v>
      </c>
      <c r="I27595" s="4">
        <f>IF(E27595="Rhode Island", Table1[[#This Row],[price]]*$L$3, IF(E27595="Massachusetts", Table1[[#This Row],[price]]*$L$2, 1))</f>
        <v>380000</v>
      </c>
    </row>
    <row r="27596" spans="1:9" x14ac:dyDescent="0.25">
      <c r="A27596" s="2">
        <v>43398</v>
      </c>
      <c r="B27596" s="1">
        <f t="shared" si="862"/>
        <v>2018</v>
      </c>
      <c r="C27596" s="1">
        <f t="shared" si="863"/>
        <v>4</v>
      </c>
      <c r="D27596">
        <v>2602</v>
      </c>
      <c r="E27596" t="s">
        <v>37</v>
      </c>
      <c r="F27596" s="4">
        <v>388000</v>
      </c>
      <c r="G27596" t="s">
        <v>6</v>
      </c>
      <c r="H27596">
        <v>2</v>
      </c>
      <c r="I27596" s="4">
        <f>IF(E27596="Rhode Island", Table1[[#This Row],[price]]*$L$3, IF(E27596="Massachusetts", Table1[[#This Row],[price]]*$L$2, 1))</f>
        <v>388000</v>
      </c>
    </row>
    <row r="27597" spans="1:9" x14ac:dyDescent="0.25">
      <c r="A27597" s="2">
        <v>43398</v>
      </c>
      <c r="B27597" s="1">
        <f t="shared" si="862"/>
        <v>2018</v>
      </c>
      <c r="C27597" s="1">
        <f t="shared" si="863"/>
        <v>4</v>
      </c>
      <c r="D27597">
        <v>2617</v>
      </c>
      <c r="E27597" t="s">
        <v>37</v>
      </c>
      <c r="F27597" s="4">
        <v>390000</v>
      </c>
      <c r="G27597" t="s">
        <v>6</v>
      </c>
      <c r="H27597">
        <v>2</v>
      </c>
      <c r="I27597" s="4">
        <f>IF(E27597="Rhode Island", Table1[[#This Row],[price]]*$L$3, IF(E27597="Massachusetts", Table1[[#This Row],[price]]*$L$2, 1))</f>
        <v>390000</v>
      </c>
    </row>
    <row r="27598" spans="1:9" x14ac:dyDescent="0.25">
      <c r="A27598" s="2">
        <v>43398</v>
      </c>
      <c r="B27598" s="1">
        <f t="shared" si="862"/>
        <v>2018</v>
      </c>
      <c r="C27598" s="1">
        <f t="shared" si="863"/>
        <v>4</v>
      </c>
      <c r="D27598">
        <v>2612</v>
      </c>
      <c r="E27598" t="s">
        <v>37</v>
      </c>
      <c r="F27598" s="4">
        <v>810000</v>
      </c>
      <c r="G27598" t="s">
        <v>6</v>
      </c>
      <c r="H27598">
        <v>3</v>
      </c>
      <c r="I27598" s="4">
        <f>IF(E27598="Rhode Island", Table1[[#This Row],[price]]*$L$3, IF(E27598="Massachusetts", Table1[[#This Row],[price]]*$L$2, 1))</f>
        <v>810000</v>
      </c>
    </row>
    <row r="27599" spans="1:9" x14ac:dyDescent="0.25">
      <c r="A27599" s="2">
        <v>43398</v>
      </c>
      <c r="B27599" s="1">
        <f t="shared" si="862"/>
        <v>2018</v>
      </c>
      <c r="C27599" s="1">
        <f t="shared" si="863"/>
        <v>4</v>
      </c>
      <c r="D27599">
        <v>2604</v>
      </c>
      <c r="E27599" t="s">
        <v>37</v>
      </c>
      <c r="F27599" s="4">
        <v>840000</v>
      </c>
      <c r="G27599" t="s">
        <v>6</v>
      </c>
      <c r="H27599">
        <v>2</v>
      </c>
      <c r="I27599" s="4">
        <f>IF(E27599="Rhode Island", Table1[[#This Row],[price]]*$L$3, IF(E27599="Massachusetts", Table1[[#This Row],[price]]*$L$2, 1))</f>
        <v>840000</v>
      </c>
    </row>
    <row r="27600" spans="1:9" x14ac:dyDescent="0.25">
      <c r="A27600" s="2">
        <v>43399</v>
      </c>
      <c r="B27600" s="1">
        <f t="shared" si="862"/>
        <v>2018</v>
      </c>
      <c r="C27600" s="1">
        <f t="shared" si="863"/>
        <v>4</v>
      </c>
      <c r="D27600">
        <v>2905</v>
      </c>
      <c r="E27600" t="s">
        <v>36</v>
      </c>
      <c r="F27600" s="4">
        <v>517000</v>
      </c>
      <c r="G27600" t="s">
        <v>5</v>
      </c>
      <c r="H27600">
        <v>3</v>
      </c>
      <c r="I27600" s="4">
        <f>IF(E27600="Rhode Island", Table1[[#This Row],[price]]*$L$3, IF(E27600="Massachusetts", Table1[[#This Row],[price]]*$L$2, 1))</f>
        <v>517000</v>
      </c>
    </row>
    <row r="27601" spans="1:9" x14ac:dyDescent="0.25">
      <c r="A27601" s="2">
        <v>43399</v>
      </c>
      <c r="B27601" s="1">
        <f t="shared" si="862"/>
        <v>2018</v>
      </c>
      <c r="C27601" s="1">
        <f t="shared" si="863"/>
        <v>4</v>
      </c>
      <c r="D27601">
        <v>2914</v>
      </c>
      <c r="E27601" t="s">
        <v>36</v>
      </c>
      <c r="F27601" s="4">
        <v>580000</v>
      </c>
      <c r="G27601" t="s">
        <v>5</v>
      </c>
      <c r="H27601">
        <v>3</v>
      </c>
      <c r="I27601" s="4">
        <f>IF(E27601="Rhode Island", Table1[[#This Row],[price]]*$L$3, IF(E27601="Massachusetts", Table1[[#This Row],[price]]*$L$2, 1))</f>
        <v>580000</v>
      </c>
    </row>
    <row r="27602" spans="1:9" x14ac:dyDescent="0.25">
      <c r="A27602" s="2">
        <v>43399</v>
      </c>
      <c r="B27602" s="1">
        <f t="shared" si="862"/>
        <v>2018</v>
      </c>
      <c r="C27602" s="1">
        <f t="shared" si="863"/>
        <v>4</v>
      </c>
      <c r="D27602">
        <v>2914</v>
      </c>
      <c r="E27602" t="s">
        <v>36</v>
      </c>
      <c r="F27602" s="4">
        <v>605000</v>
      </c>
      <c r="G27602" t="s">
        <v>5</v>
      </c>
      <c r="H27602">
        <v>3</v>
      </c>
      <c r="I27602" s="4">
        <f>IF(E27602="Rhode Island", Table1[[#This Row],[price]]*$L$3, IF(E27602="Massachusetts", Table1[[#This Row],[price]]*$L$2, 1))</f>
        <v>605000</v>
      </c>
    </row>
    <row r="27603" spans="1:9" x14ac:dyDescent="0.25">
      <c r="A27603" s="2">
        <v>43399</v>
      </c>
      <c r="B27603" s="1">
        <f t="shared" si="862"/>
        <v>2018</v>
      </c>
      <c r="C27603" s="1">
        <f t="shared" si="863"/>
        <v>4</v>
      </c>
      <c r="D27603">
        <v>2617</v>
      </c>
      <c r="E27603" t="s">
        <v>37</v>
      </c>
      <c r="F27603" s="4">
        <v>660000</v>
      </c>
      <c r="G27603" t="s">
        <v>5</v>
      </c>
      <c r="H27603">
        <v>4</v>
      </c>
      <c r="I27603" s="4">
        <f>IF(E27603="Rhode Island", Table1[[#This Row],[price]]*$L$3, IF(E27603="Massachusetts", Table1[[#This Row],[price]]*$L$2, 1))</f>
        <v>660000</v>
      </c>
    </row>
    <row r="27604" spans="1:9" x14ac:dyDescent="0.25">
      <c r="A27604" s="2">
        <v>43399</v>
      </c>
      <c r="B27604" s="1">
        <f t="shared" si="862"/>
        <v>2018</v>
      </c>
      <c r="C27604" s="1">
        <f t="shared" si="863"/>
        <v>4</v>
      </c>
      <c r="D27604">
        <v>2905</v>
      </c>
      <c r="E27604" t="s">
        <v>36</v>
      </c>
      <c r="F27604" s="4">
        <v>672500</v>
      </c>
      <c r="G27604" t="s">
        <v>5</v>
      </c>
      <c r="H27604">
        <v>4</v>
      </c>
      <c r="I27604" s="4">
        <f>IF(E27604="Rhode Island", Table1[[#This Row],[price]]*$L$3, IF(E27604="Massachusetts", Table1[[#This Row],[price]]*$L$2, 1))</f>
        <v>672500</v>
      </c>
    </row>
    <row r="27605" spans="1:9" x14ac:dyDescent="0.25">
      <c r="A27605" s="2">
        <v>43399</v>
      </c>
      <c r="B27605" s="1">
        <f t="shared" si="862"/>
        <v>2018</v>
      </c>
      <c r="C27605" s="1">
        <f t="shared" si="863"/>
        <v>4</v>
      </c>
      <c r="D27605">
        <v>2902</v>
      </c>
      <c r="E27605" t="s">
        <v>36</v>
      </c>
      <c r="F27605" s="4">
        <v>690000</v>
      </c>
      <c r="G27605" t="s">
        <v>5</v>
      </c>
      <c r="H27605">
        <v>4</v>
      </c>
      <c r="I27605" s="4">
        <f>IF(E27605="Rhode Island", Table1[[#This Row],[price]]*$L$3, IF(E27605="Massachusetts", Table1[[#This Row],[price]]*$L$2, 1))</f>
        <v>690000</v>
      </c>
    </row>
    <row r="27606" spans="1:9" x14ac:dyDescent="0.25">
      <c r="A27606" s="2">
        <v>43399</v>
      </c>
      <c r="B27606" s="1">
        <f t="shared" si="862"/>
        <v>2018</v>
      </c>
      <c r="C27606" s="1">
        <f t="shared" si="863"/>
        <v>4</v>
      </c>
      <c r="D27606">
        <v>2602</v>
      </c>
      <c r="E27606" t="s">
        <v>37</v>
      </c>
      <c r="F27606" s="4">
        <v>800000</v>
      </c>
      <c r="G27606" t="s">
        <v>5</v>
      </c>
      <c r="H27606">
        <v>4</v>
      </c>
      <c r="I27606" s="4">
        <f>IF(E27606="Rhode Island", Table1[[#This Row],[price]]*$L$3, IF(E27606="Massachusetts", Table1[[#This Row],[price]]*$L$2, 1))</f>
        <v>800000</v>
      </c>
    </row>
    <row r="27607" spans="1:9" x14ac:dyDescent="0.25">
      <c r="A27607" s="2">
        <v>43399</v>
      </c>
      <c r="B27607" s="1">
        <f t="shared" si="862"/>
        <v>2018</v>
      </c>
      <c r="C27607" s="1">
        <f t="shared" si="863"/>
        <v>4</v>
      </c>
      <c r="D27607">
        <v>2913</v>
      </c>
      <c r="E27607" t="s">
        <v>36</v>
      </c>
      <c r="F27607" s="4">
        <v>836000</v>
      </c>
      <c r="G27607" t="s">
        <v>5</v>
      </c>
      <c r="H27607">
        <v>4</v>
      </c>
      <c r="I27607" s="4">
        <f>IF(E27607="Rhode Island", Table1[[#This Row],[price]]*$L$3, IF(E27607="Massachusetts", Table1[[#This Row],[price]]*$L$2, 1))</f>
        <v>836000</v>
      </c>
    </row>
    <row r="27608" spans="1:9" x14ac:dyDescent="0.25">
      <c r="A27608" s="2">
        <v>43399</v>
      </c>
      <c r="B27608" s="1">
        <f t="shared" si="862"/>
        <v>2018</v>
      </c>
      <c r="C27608" s="1">
        <f t="shared" si="863"/>
        <v>4</v>
      </c>
      <c r="D27608">
        <v>2605</v>
      </c>
      <c r="E27608" t="s">
        <v>37</v>
      </c>
      <c r="F27608" s="4">
        <v>910000</v>
      </c>
      <c r="G27608" t="s">
        <v>5</v>
      </c>
      <c r="H27608">
        <v>4</v>
      </c>
      <c r="I27608" s="4">
        <f>IF(E27608="Rhode Island", Table1[[#This Row],[price]]*$L$3, IF(E27608="Massachusetts", Table1[[#This Row],[price]]*$L$2, 1))</f>
        <v>910000</v>
      </c>
    </row>
    <row r="27609" spans="1:9" x14ac:dyDescent="0.25">
      <c r="A27609" s="2">
        <v>43399</v>
      </c>
      <c r="B27609" s="1">
        <f t="shared" si="862"/>
        <v>2018</v>
      </c>
      <c r="C27609" s="1">
        <f t="shared" si="863"/>
        <v>4</v>
      </c>
      <c r="D27609">
        <v>2914</v>
      </c>
      <c r="E27609" t="s">
        <v>36</v>
      </c>
      <c r="F27609" s="4">
        <v>317500</v>
      </c>
      <c r="G27609" t="s">
        <v>6</v>
      </c>
      <c r="H27609">
        <v>2</v>
      </c>
      <c r="I27609" s="4">
        <f>IF(E27609="Rhode Island", Table1[[#This Row],[price]]*$L$3, IF(E27609="Massachusetts", Table1[[#This Row],[price]]*$L$2, 1))</f>
        <v>317500</v>
      </c>
    </row>
    <row r="27610" spans="1:9" x14ac:dyDescent="0.25">
      <c r="A27610" s="2">
        <v>43399</v>
      </c>
      <c r="B27610" s="1">
        <f t="shared" si="862"/>
        <v>2018</v>
      </c>
      <c r="C27610" s="1">
        <f t="shared" si="863"/>
        <v>4</v>
      </c>
      <c r="D27610">
        <v>2602</v>
      </c>
      <c r="E27610" t="s">
        <v>37</v>
      </c>
      <c r="F27610" s="4">
        <v>360000</v>
      </c>
      <c r="G27610" t="s">
        <v>6</v>
      </c>
      <c r="H27610">
        <v>1</v>
      </c>
      <c r="I27610" s="4">
        <f>IF(E27610="Rhode Island", Table1[[#This Row],[price]]*$L$3, IF(E27610="Massachusetts", Table1[[#This Row],[price]]*$L$2, 1))</f>
        <v>360000</v>
      </c>
    </row>
    <row r="27611" spans="1:9" x14ac:dyDescent="0.25">
      <c r="A27611" s="2">
        <v>43399</v>
      </c>
      <c r="B27611" s="1">
        <f t="shared" si="862"/>
        <v>2018</v>
      </c>
      <c r="C27611" s="1">
        <f t="shared" si="863"/>
        <v>4</v>
      </c>
      <c r="D27611">
        <v>2602</v>
      </c>
      <c r="E27611" t="s">
        <v>37</v>
      </c>
      <c r="F27611" s="4">
        <v>378000</v>
      </c>
      <c r="G27611" t="s">
        <v>6</v>
      </c>
      <c r="H27611">
        <v>2</v>
      </c>
      <c r="I27611" s="4">
        <f>IF(E27611="Rhode Island", Table1[[#This Row],[price]]*$L$3, IF(E27611="Massachusetts", Table1[[#This Row],[price]]*$L$2, 1))</f>
        <v>378000</v>
      </c>
    </row>
    <row r="27612" spans="1:9" x14ac:dyDescent="0.25">
      <c r="A27612" s="2">
        <v>43399</v>
      </c>
      <c r="B27612" s="1">
        <f t="shared" si="862"/>
        <v>2018</v>
      </c>
      <c r="C27612" s="1">
        <f t="shared" si="863"/>
        <v>4</v>
      </c>
      <c r="D27612">
        <v>2615</v>
      </c>
      <c r="E27612" t="s">
        <v>37</v>
      </c>
      <c r="F27612" s="4">
        <v>415000</v>
      </c>
      <c r="G27612" t="s">
        <v>6</v>
      </c>
      <c r="H27612">
        <v>3</v>
      </c>
      <c r="I27612" s="4">
        <f>IF(E27612="Rhode Island", Table1[[#This Row],[price]]*$L$3, IF(E27612="Massachusetts", Table1[[#This Row],[price]]*$L$2, 1))</f>
        <v>415000</v>
      </c>
    </row>
    <row r="27613" spans="1:9" x14ac:dyDescent="0.25">
      <c r="A27613" s="2">
        <v>43399</v>
      </c>
      <c r="B27613" s="1">
        <f t="shared" si="862"/>
        <v>2018</v>
      </c>
      <c r="C27613" s="1">
        <f t="shared" si="863"/>
        <v>4</v>
      </c>
      <c r="D27613">
        <v>2617</v>
      </c>
      <c r="E27613" t="s">
        <v>37</v>
      </c>
      <c r="F27613" s="4">
        <v>425000</v>
      </c>
      <c r="G27613" t="s">
        <v>6</v>
      </c>
      <c r="H27613">
        <v>2</v>
      </c>
      <c r="I27613" s="4">
        <f>IF(E27613="Rhode Island", Table1[[#This Row],[price]]*$L$3, IF(E27613="Massachusetts", Table1[[#This Row],[price]]*$L$2, 1))</f>
        <v>425000</v>
      </c>
    </row>
    <row r="27614" spans="1:9" x14ac:dyDescent="0.25">
      <c r="A27614" s="2">
        <v>43399</v>
      </c>
      <c r="B27614" s="1">
        <f t="shared" si="862"/>
        <v>2018</v>
      </c>
      <c r="C27614" s="1">
        <f t="shared" si="863"/>
        <v>4</v>
      </c>
      <c r="D27614">
        <v>2617</v>
      </c>
      <c r="E27614" t="s">
        <v>37</v>
      </c>
      <c r="F27614" s="4">
        <v>430000</v>
      </c>
      <c r="G27614" t="s">
        <v>6</v>
      </c>
      <c r="H27614">
        <v>3</v>
      </c>
      <c r="I27614" s="4">
        <f>IF(E27614="Rhode Island", Table1[[#This Row],[price]]*$L$3, IF(E27614="Massachusetts", Table1[[#This Row],[price]]*$L$2, 1))</f>
        <v>430000</v>
      </c>
    </row>
    <row r="27615" spans="1:9" x14ac:dyDescent="0.25">
      <c r="A27615" s="2">
        <v>43400</v>
      </c>
      <c r="B27615" s="1">
        <f t="shared" si="862"/>
        <v>2018</v>
      </c>
      <c r="C27615" s="1">
        <f t="shared" si="863"/>
        <v>4</v>
      </c>
      <c r="D27615">
        <v>2615</v>
      </c>
      <c r="E27615" t="s">
        <v>37</v>
      </c>
      <c r="F27615" s="4">
        <v>426000</v>
      </c>
      <c r="G27615" t="s">
        <v>5</v>
      </c>
      <c r="H27615">
        <v>3</v>
      </c>
      <c r="I27615" s="4">
        <f>IF(E27615="Rhode Island", Table1[[#This Row],[price]]*$L$3, IF(E27615="Massachusetts", Table1[[#This Row],[price]]*$L$2, 1))</f>
        <v>426000</v>
      </c>
    </row>
    <row r="27616" spans="1:9" x14ac:dyDescent="0.25">
      <c r="A27616" s="2">
        <v>43400</v>
      </c>
      <c r="B27616" s="1">
        <f t="shared" si="862"/>
        <v>2018</v>
      </c>
      <c r="C27616" s="1">
        <f t="shared" si="863"/>
        <v>4</v>
      </c>
      <c r="D27616">
        <v>2615</v>
      </c>
      <c r="E27616" t="s">
        <v>37</v>
      </c>
      <c r="F27616" s="4">
        <v>649000</v>
      </c>
      <c r="G27616" t="s">
        <v>5</v>
      </c>
      <c r="H27616">
        <v>4</v>
      </c>
      <c r="I27616" s="4">
        <f>IF(E27616="Rhode Island", Table1[[#This Row],[price]]*$L$3, IF(E27616="Massachusetts", Table1[[#This Row],[price]]*$L$2, 1))</f>
        <v>649000</v>
      </c>
    </row>
    <row r="27617" spans="1:9" x14ac:dyDescent="0.25">
      <c r="A27617" s="2">
        <v>43400</v>
      </c>
      <c r="B27617" s="1">
        <f t="shared" si="862"/>
        <v>2018</v>
      </c>
      <c r="C27617" s="1">
        <f t="shared" si="863"/>
        <v>4</v>
      </c>
      <c r="D27617">
        <v>2602</v>
      </c>
      <c r="E27617" t="s">
        <v>37</v>
      </c>
      <c r="F27617" s="4">
        <v>720000</v>
      </c>
      <c r="G27617" t="s">
        <v>5</v>
      </c>
      <c r="H27617">
        <v>3</v>
      </c>
      <c r="I27617" s="4">
        <f>IF(E27617="Rhode Island", Table1[[#This Row],[price]]*$L$3, IF(E27617="Massachusetts", Table1[[#This Row],[price]]*$L$2, 1))</f>
        <v>720000</v>
      </c>
    </row>
    <row r="27618" spans="1:9" x14ac:dyDescent="0.25">
      <c r="A27618" s="2">
        <v>43400</v>
      </c>
      <c r="B27618" s="1">
        <f t="shared" si="862"/>
        <v>2018</v>
      </c>
      <c r="C27618" s="1">
        <f t="shared" si="863"/>
        <v>4</v>
      </c>
      <c r="D27618">
        <v>2614</v>
      </c>
      <c r="E27618" t="s">
        <v>37</v>
      </c>
      <c r="F27618" s="4">
        <v>780000</v>
      </c>
      <c r="G27618" t="s">
        <v>5</v>
      </c>
      <c r="H27618">
        <v>3</v>
      </c>
      <c r="I27618" s="4">
        <f>IF(E27618="Rhode Island", Table1[[#This Row],[price]]*$L$3, IF(E27618="Massachusetts", Table1[[#This Row],[price]]*$L$2, 1))</f>
        <v>780000</v>
      </c>
    </row>
    <row r="27619" spans="1:9" x14ac:dyDescent="0.25">
      <c r="A27619" s="2">
        <v>43400</v>
      </c>
      <c r="B27619" s="1">
        <f t="shared" si="862"/>
        <v>2018</v>
      </c>
      <c r="C27619" s="1">
        <f t="shared" si="863"/>
        <v>4</v>
      </c>
      <c r="D27619">
        <v>2602</v>
      </c>
      <c r="E27619" t="s">
        <v>37</v>
      </c>
      <c r="F27619" s="4">
        <v>795000</v>
      </c>
      <c r="G27619" t="s">
        <v>5</v>
      </c>
      <c r="H27619">
        <v>4</v>
      </c>
      <c r="I27619" s="4">
        <f>IF(E27619="Rhode Island", Table1[[#This Row],[price]]*$L$3, IF(E27619="Massachusetts", Table1[[#This Row],[price]]*$L$2, 1))</f>
        <v>795000</v>
      </c>
    </row>
    <row r="27620" spans="1:9" x14ac:dyDescent="0.25">
      <c r="A27620" s="2">
        <v>43400</v>
      </c>
      <c r="B27620" s="1">
        <f t="shared" si="862"/>
        <v>2018</v>
      </c>
      <c r="C27620" s="1">
        <f t="shared" si="863"/>
        <v>4</v>
      </c>
      <c r="D27620">
        <v>2617</v>
      </c>
      <c r="E27620" t="s">
        <v>37</v>
      </c>
      <c r="F27620" s="4">
        <v>835000</v>
      </c>
      <c r="G27620" t="s">
        <v>5</v>
      </c>
      <c r="H27620">
        <v>4</v>
      </c>
      <c r="I27620" s="4">
        <f>IF(E27620="Rhode Island", Table1[[#This Row],[price]]*$L$3, IF(E27620="Massachusetts", Table1[[#This Row],[price]]*$L$2, 1))</f>
        <v>835000</v>
      </c>
    </row>
    <row r="27621" spans="1:9" x14ac:dyDescent="0.25">
      <c r="A27621" s="2">
        <v>43400</v>
      </c>
      <c r="B27621" s="1">
        <f t="shared" si="862"/>
        <v>2018</v>
      </c>
      <c r="C27621" s="1">
        <f t="shared" si="863"/>
        <v>4</v>
      </c>
      <c r="D27621">
        <v>2611</v>
      </c>
      <c r="E27621" t="s">
        <v>37</v>
      </c>
      <c r="F27621" s="4">
        <v>840000</v>
      </c>
      <c r="G27621" t="s">
        <v>5</v>
      </c>
      <c r="H27621">
        <v>3</v>
      </c>
      <c r="I27621" s="4">
        <f>IF(E27621="Rhode Island", Table1[[#This Row],[price]]*$L$3, IF(E27621="Massachusetts", Table1[[#This Row],[price]]*$L$2, 1))</f>
        <v>840000</v>
      </c>
    </row>
    <row r="27622" spans="1:9" x14ac:dyDescent="0.25">
      <c r="A27622" s="2">
        <v>43400</v>
      </c>
      <c r="B27622" s="1">
        <f t="shared" si="862"/>
        <v>2018</v>
      </c>
      <c r="C27622" s="1">
        <f t="shared" si="863"/>
        <v>4</v>
      </c>
      <c r="D27622">
        <v>2914</v>
      </c>
      <c r="E27622" t="s">
        <v>36</v>
      </c>
      <c r="F27622" s="4">
        <v>922000</v>
      </c>
      <c r="G27622" t="s">
        <v>5</v>
      </c>
      <c r="H27622">
        <v>4</v>
      </c>
      <c r="I27622" s="4">
        <f>IF(E27622="Rhode Island", Table1[[#This Row],[price]]*$L$3, IF(E27622="Massachusetts", Table1[[#This Row],[price]]*$L$2, 1))</f>
        <v>922000</v>
      </c>
    </row>
    <row r="27623" spans="1:9" x14ac:dyDescent="0.25">
      <c r="A27623" s="2">
        <v>43400</v>
      </c>
      <c r="B27623" s="1">
        <f t="shared" si="862"/>
        <v>2018</v>
      </c>
      <c r="C27623" s="1">
        <f t="shared" si="863"/>
        <v>4</v>
      </c>
      <c r="D27623">
        <v>2602</v>
      </c>
      <c r="E27623" t="s">
        <v>37</v>
      </c>
      <c r="F27623" s="4">
        <v>925000</v>
      </c>
      <c r="G27623" t="s">
        <v>5</v>
      </c>
      <c r="H27623">
        <v>4</v>
      </c>
      <c r="I27623" s="4">
        <f>IF(E27623="Rhode Island", Table1[[#This Row],[price]]*$L$3, IF(E27623="Massachusetts", Table1[[#This Row],[price]]*$L$2, 1))</f>
        <v>925000</v>
      </c>
    </row>
    <row r="27624" spans="1:9" x14ac:dyDescent="0.25">
      <c r="A27624" s="2">
        <v>43400</v>
      </c>
      <c r="B27624" s="1">
        <f t="shared" si="862"/>
        <v>2018</v>
      </c>
      <c r="C27624" s="1">
        <f t="shared" si="863"/>
        <v>4</v>
      </c>
      <c r="D27624">
        <v>2914</v>
      </c>
      <c r="E27624" t="s">
        <v>36</v>
      </c>
      <c r="F27624" s="4">
        <v>1100000</v>
      </c>
      <c r="G27624" t="s">
        <v>5</v>
      </c>
      <c r="H27624">
        <v>4</v>
      </c>
      <c r="I27624" s="4">
        <f>IF(E27624="Rhode Island", Table1[[#This Row],[price]]*$L$3, IF(E27624="Massachusetts", Table1[[#This Row],[price]]*$L$2, 1))</f>
        <v>1100000</v>
      </c>
    </row>
    <row r="27625" spans="1:9" x14ac:dyDescent="0.25">
      <c r="A27625" s="2">
        <v>43400</v>
      </c>
      <c r="B27625" s="1">
        <f t="shared" si="862"/>
        <v>2018</v>
      </c>
      <c r="C27625" s="1">
        <f t="shared" si="863"/>
        <v>4</v>
      </c>
      <c r="D27625">
        <v>2600</v>
      </c>
      <c r="E27625" t="s">
        <v>37</v>
      </c>
      <c r="F27625" s="4">
        <v>1345000</v>
      </c>
      <c r="G27625" t="s">
        <v>5</v>
      </c>
      <c r="H27625">
        <v>3</v>
      </c>
      <c r="I27625" s="4">
        <f>IF(E27625="Rhode Island", Table1[[#This Row],[price]]*$L$3, IF(E27625="Massachusetts", Table1[[#This Row],[price]]*$L$2, 1))</f>
        <v>1345000</v>
      </c>
    </row>
    <row r="27626" spans="1:9" x14ac:dyDescent="0.25">
      <c r="A27626" s="2">
        <v>43400</v>
      </c>
      <c r="B27626" s="1">
        <f t="shared" si="862"/>
        <v>2018</v>
      </c>
      <c r="C27626" s="1">
        <f t="shared" si="863"/>
        <v>4</v>
      </c>
      <c r="D27626">
        <v>2602</v>
      </c>
      <c r="E27626" t="s">
        <v>37</v>
      </c>
      <c r="F27626" s="4">
        <v>1385000</v>
      </c>
      <c r="G27626" t="s">
        <v>5</v>
      </c>
      <c r="H27626">
        <v>3</v>
      </c>
      <c r="I27626" s="4">
        <f>IF(E27626="Rhode Island", Table1[[#This Row],[price]]*$L$3, IF(E27626="Massachusetts", Table1[[#This Row],[price]]*$L$2, 1))</f>
        <v>1385000</v>
      </c>
    </row>
    <row r="27627" spans="1:9" x14ac:dyDescent="0.25">
      <c r="A27627" s="2">
        <v>43400</v>
      </c>
      <c r="B27627" s="1">
        <f t="shared" si="862"/>
        <v>2018</v>
      </c>
      <c r="C27627" s="1">
        <f t="shared" si="863"/>
        <v>4</v>
      </c>
      <c r="D27627">
        <v>2602</v>
      </c>
      <c r="E27627" t="s">
        <v>37</v>
      </c>
      <c r="F27627" s="4">
        <v>1770000</v>
      </c>
      <c r="G27627" t="s">
        <v>5</v>
      </c>
      <c r="H27627">
        <v>4</v>
      </c>
      <c r="I27627" s="4">
        <f>IF(E27627="Rhode Island", Table1[[#This Row],[price]]*$L$3, IF(E27627="Massachusetts", Table1[[#This Row],[price]]*$L$2, 1))</f>
        <v>1770000</v>
      </c>
    </row>
    <row r="27628" spans="1:9" x14ac:dyDescent="0.25">
      <c r="A27628" s="2">
        <v>43402</v>
      </c>
      <c r="B27628" s="1">
        <f t="shared" si="862"/>
        <v>2018</v>
      </c>
      <c r="C27628" s="1">
        <f t="shared" si="863"/>
        <v>4</v>
      </c>
      <c r="D27628">
        <v>2913</v>
      </c>
      <c r="E27628" t="s">
        <v>36</v>
      </c>
      <c r="F27628" s="4">
        <v>433000</v>
      </c>
      <c r="G27628" t="s">
        <v>5</v>
      </c>
      <c r="H27628">
        <v>3</v>
      </c>
      <c r="I27628" s="4">
        <f>IF(E27628="Rhode Island", Table1[[#This Row],[price]]*$L$3, IF(E27628="Massachusetts", Table1[[#This Row],[price]]*$L$2, 1))</f>
        <v>433000</v>
      </c>
    </row>
    <row r="27629" spans="1:9" x14ac:dyDescent="0.25">
      <c r="A27629" s="2">
        <v>43402</v>
      </c>
      <c r="B27629" s="1">
        <f t="shared" si="862"/>
        <v>2018</v>
      </c>
      <c r="C27629" s="1">
        <f t="shared" si="863"/>
        <v>4</v>
      </c>
      <c r="D27629">
        <v>2913</v>
      </c>
      <c r="E27629" t="s">
        <v>36</v>
      </c>
      <c r="F27629" s="4">
        <v>615000</v>
      </c>
      <c r="G27629" t="s">
        <v>5</v>
      </c>
      <c r="H27629">
        <v>3</v>
      </c>
      <c r="I27629" s="4">
        <f>IF(E27629="Rhode Island", Table1[[#This Row],[price]]*$L$3, IF(E27629="Massachusetts", Table1[[#This Row],[price]]*$L$2, 1))</f>
        <v>615000</v>
      </c>
    </row>
    <row r="27630" spans="1:9" x14ac:dyDescent="0.25">
      <c r="A27630" s="2">
        <v>43402</v>
      </c>
      <c r="B27630" s="1">
        <f t="shared" si="862"/>
        <v>2018</v>
      </c>
      <c r="C27630" s="1">
        <f t="shared" si="863"/>
        <v>4</v>
      </c>
      <c r="D27630">
        <v>2903</v>
      </c>
      <c r="E27630" t="s">
        <v>36</v>
      </c>
      <c r="F27630" s="4">
        <v>720000</v>
      </c>
      <c r="G27630" t="s">
        <v>5</v>
      </c>
      <c r="H27630">
        <v>4</v>
      </c>
      <c r="I27630" s="4">
        <f>IF(E27630="Rhode Island", Table1[[#This Row],[price]]*$L$3, IF(E27630="Massachusetts", Table1[[#This Row],[price]]*$L$2, 1))</f>
        <v>720000</v>
      </c>
    </row>
    <row r="27631" spans="1:9" x14ac:dyDescent="0.25">
      <c r="A27631" s="2">
        <v>43402</v>
      </c>
      <c r="B27631" s="1">
        <f t="shared" si="862"/>
        <v>2018</v>
      </c>
      <c r="C27631" s="1">
        <f t="shared" si="863"/>
        <v>4</v>
      </c>
      <c r="D27631">
        <v>2913</v>
      </c>
      <c r="E27631" t="s">
        <v>36</v>
      </c>
      <c r="F27631" s="4">
        <v>760000</v>
      </c>
      <c r="G27631" t="s">
        <v>5</v>
      </c>
      <c r="H27631">
        <v>4</v>
      </c>
      <c r="I27631" s="4">
        <f>IF(E27631="Rhode Island", Table1[[#This Row],[price]]*$L$3, IF(E27631="Massachusetts", Table1[[#This Row],[price]]*$L$2, 1))</f>
        <v>760000</v>
      </c>
    </row>
    <row r="27632" spans="1:9" x14ac:dyDescent="0.25">
      <c r="A27632" s="2">
        <v>43402</v>
      </c>
      <c r="B27632" s="1">
        <f t="shared" si="862"/>
        <v>2018</v>
      </c>
      <c r="C27632" s="1">
        <f t="shared" si="863"/>
        <v>4</v>
      </c>
      <c r="D27632">
        <v>2912</v>
      </c>
      <c r="E27632" t="s">
        <v>36</v>
      </c>
      <c r="F27632" s="4">
        <v>300000</v>
      </c>
      <c r="G27632" t="s">
        <v>6</v>
      </c>
      <c r="H27632">
        <v>1</v>
      </c>
      <c r="I27632" s="4">
        <f>IF(E27632="Rhode Island", Table1[[#This Row],[price]]*$L$3, IF(E27632="Massachusetts", Table1[[#This Row],[price]]*$L$2, 1))</f>
        <v>300000</v>
      </c>
    </row>
    <row r="27633" spans="1:9" x14ac:dyDescent="0.25">
      <c r="A27633" s="2">
        <v>43402</v>
      </c>
      <c r="B27633" s="1">
        <f t="shared" si="862"/>
        <v>2018</v>
      </c>
      <c r="C27633" s="1">
        <f t="shared" si="863"/>
        <v>4</v>
      </c>
      <c r="D27633">
        <v>2912</v>
      </c>
      <c r="E27633" t="s">
        <v>36</v>
      </c>
      <c r="F27633" s="4">
        <v>304950</v>
      </c>
      <c r="G27633" t="s">
        <v>6</v>
      </c>
      <c r="H27633">
        <v>2</v>
      </c>
      <c r="I27633" s="4">
        <f>IF(E27633="Rhode Island", Table1[[#This Row],[price]]*$L$3, IF(E27633="Massachusetts", Table1[[#This Row],[price]]*$L$2, 1))</f>
        <v>304950</v>
      </c>
    </row>
    <row r="27634" spans="1:9" x14ac:dyDescent="0.25">
      <c r="A27634" s="2">
        <v>43402</v>
      </c>
      <c r="B27634" s="1">
        <f t="shared" si="862"/>
        <v>2018</v>
      </c>
      <c r="C27634" s="1">
        <f t="shared" si="863"/>
        <v>4</v>
      </c>
      <c r="D27634">
        <v>2912</v>
      </c>
      <c r="E27634" t="s">
        <v>36</v>
      </c>
      <c r="F27634" s="4">
        <v>319950</v>
      </c>
      <c r="G27634" t="s">
        <v>6</v>
      </c>
      <c r="H27634">
        <v>2</v>
      </c>
      <c r="I27634" s="4">
        <f>IF(E27634="Rhode Island", Table1[[#This Row],[price]]*$L$3, IF(E27634="Massachusetts", Table1[[#This Row],[price]]*$L$2, 1))</f>
        <v>319950</v>
      </c>
    </row>
    <row r="27635" spans="1:9" x14ac:dyDescent="0.25">
      <c r="A27635" s="2">
        <v>43402</v>
      </c>
      <c r="B27635" s="1">
        <f t="shared" si="862"/>
        <v>2018</v>
      </c>
      <c r="C27635" s="1">
        <f t="shared" si="863"/>
        <v>4</v>
      </c>
      <c r="D27635">
        <v>2912</v>
      </c>
      <c r="E27635" t="s">
        <v>36</v>
      </c>
      <c r="F27635" s="4">
        <v>329950</v>
      </c>
      <c r="G27635" t="s">
        <v>6</v>
      </c>
      <c r="H27635">
        <v>2</v>
      </c>
      <c r="I27635" s="4">
        <f>IF(E27635="Rhode Island", Table1[[#This Row],[price]]*$L$3, IF(E27635="Massachusetts", Table1[[#This Row],[price]]*$L$2, 1))</f>
        <v>329950</v>
      </c>
    </row>
    <row r="27636" spans="1:9" x14ac:dyDescent="0.25">
      <c r="A27636" s="2">
        <v>43402</v>
      </c>
      <c r="B27636" s="1">
        <f t="shared" si="862"/>
        <v>2018</v>
      </c>
      <c r="C27636" s="1">
        <f t="shared" si="863"/>
        <v>4</v>
      </c>
      <c r="D27636">
        <v>2912</v>
      </c>
      <c r="E27636" t="s">
        <v>36</v>
      </c>
      <c r="F27636" s="4">
        <v>339950</v>
      </c>
      <c r="G27636" t="s">
        <v>6</v>
      </c>
      <c r="H27636">
        <v>2</v>
      </c>
      <c r="I27636" s="4">
        <f>IF(E27636="Rhode Island", Table1[[#This Row],[price]]*$L$3, IF(E27636="Massachusetts", Table1[[#This Row],[price]]*$L$2, 1))</f>
        <v>339950</v>
      </c>
    </row>
    <row r="27637" spans="1:9" x14ac:dyDescent="0.25">
      <c r="A27637" s="2">
        <v>43402</v>
      </c>
      <c r="B27637" s="1">
        <f t="shared" si="862"/>
        <v>2018</v>
      </c>
      <c r="C27637" s="1">
        <f t="shared" si="863"/>
        <v>4</v>
      </c>
      <c r="D27637">
        <v>2612</v>
      </c>
      <c r="E27637" t="s">
        <v>37</v>
      </c>
      <c r="F27637" s="4">
        <v>415000</v>
      </c>
      <c r="G27637" t="s">
        <v>6</v>
      </c>
      <c r="H27637">
        <v>1</v>
      </c>
      <c r="I27637" s="4">
        <f>IF(E27637="Rhode Island", Table1[[#This Row],[price]]*$L$3, IF(E27637="Massachusetts", Table1[[#This Row],[price]]*$L$2, 1))</f>
        <v>415000</v>
      </c>
    </row>
    <row r="27638" spans="1:9" x14ac:dyDescent="0.25">
      <c r="A27638" s="2">
        <v>43402</v>
      </c>
      <c r="B27638" s="1">
        <f t="shared" si="862"/>
        <v>2018</v>
      </c>
      <c r="C27638" s="1">
        <f t="shared" si="863"/>
        <v>4</v>
      </c>
      <c r="D27638">
        <v>2617</v>
      </c>
      <c r="E27638" t="s">
        <v>37</v>
      </c>
      <c r="F27638" s="4">
        <v>2280000</v>
      </c>
      <c r="G27638" t="s">
        <v>6</v>
      </c>
      <c r="H27638">
        <v>1</v>
      </c>
      <c r="I27638" s="4">
        <f>IF(E27638="Rhode Island", Table1[[#This Row],[price]]*$L$3, IF(E27638="Massachusetts", Table1[[#This Row],[price]]*$L$2, 1))</f>
        <v>2280000</v>
      </c>
    </row>
    <row r="27639" spans="1:9" x14ac:dyDescent="0.25">
      <c r="A27639" s="2">
        <v>43403</v>
      </c>
      <c r="B27639" s="1">
        <f t="shared" si="862"/>
        <v>2018</v>
      </c>
      <c r="C27639" s="1">
        <f t="shared" si="863"/>
        <v>4</v>
      </c>
      <c r="D27639">
        <v>2615</v>
      </c>
      <c r="E27639" t="s">
        <v>37</v>
      </c>
      <c r="F27639" s="4">
        <v>550000</v>
      </c>
      <c r="G27639" t="s">
        <v>5</v>
      </c>
      <c r="H27639">
        <v>4</v>
      </c>
      <c r="I27639" s="4">
        <f>IF(E27639="Rhode Island", Table1[[#This Row],[price]]*$L$3, IF(E27639="Massachusetts", Table1[[#This Row],[price]]*$L$2, 1))</f>
        <v>550000</v>
      </c>
    </row>
    <row r="27640" spans="1:9" x14ac:dyDescent="0.25">
      <c r="A27640" s="2">
        <v>43403</v>
      </c>
      <c r="B27640" s="1">
        <f t="shared" si="862"/>
        <v>2018</v>
      </c>
      <c r="C27640" s="1">
        <f t="shared" si="863"/>
        <v>4</v>
      </c>
      <c r="D27640">
        <v>2913</v>
      </c>
      <c r="E27640" t="s">
        <v>36</v>
      </c>
      <c r="F27640" s="4">
        <v>551000</v>
      </c>
      <c r="G27640" t="s">
        <v>5</v>
      </c>
      <c r="H27640">
        <v>4</v>
      </c>
      <c r="I27640" s="4">
        <f>IF(E27640="Rhode Island", Table1[[#This Row],[price]]*$L$3, IF(E27640="Massachusetts", Table1[[#This Row],[price]]*$L$2, 1))</f>
        <v>551000</v>
      </c>
    </row>
    <row r="27641" spans="1:9" x14ac:dyDescent="0.25">
      <c r="A27641" s="2">
        <v>43403</v>
      </c>
      <c r="B27641" s="1">
        <f t="shared" si="862"/>
        <v>2018</v>
      </c>
      <c r="C27641" s="1">
        <f t="shared" si="863"/>
        <v>4</v>
      </c>
      <c r="D27641">
        <v>2614</v>
      </c>
      <c r="E27641" t="s">
        <v>37</v>
      </c>
      <c r="F27641" s="4">
        <v>585000</v>
      </c>
      <c r="G27641" t="s">
        <v>5</v>
      </c>
      <c r="H27641">
        <v>3</v>
      </c>
      <c r="I27641" s="4">
        <f>IF(E27641="Rhode Island", Table1[[#This Row],[price]]*$L$3, IF(E27641="Massachusetts", Table1[[#This Row],[price]]*$L$2, 1))</f>
        <v>585000</v>
      </c>
    </row>
    <row r="27642" spans="1:9" x14ac:dyDescent="0.25">
      <c r="A27642" s="2">
        <v>43403</v>
      </c>
      <c r="B27642" s="1">
        <f t="shared" si="862"/>
        <v>2018</v>
      </c>
      <c r="C27642" s="1">
        <f t="shared" si="863"/>
        <v>4</v>
      </c>
      <c r="D27642">
        <v>2615</v>
      </c>
      <c r="E27642" t="s">
        <v>37</v>
      </c>
      <c r="F27642" s="4">
        <v>676000</v>
      </c>
      <c r="G27642" t="s">
        <v>5</v>
      </c>
      <c r="H27642">
        <v>4</v>
      </c>
      <c r="I27642" s="4">
        <f>IF(E27642="Rhode Island", Table1[[#This Row],[price]]*$L$3, IF(E27642="Massachusetts", Table1[[#This Row],[price]]*$L$2, 1))</f>
        <v>676000</v>
      </c>
    </row>
    <row r="27643" spans="1:9" x14ac:dyDescent="0.25">
      <c r="A27643" s="2">
        <v>43403</v>
      </c>
      <c r="B27643" s="1">
        <f t="shared" si="862"/>
        <v>2018</v>
      </c>
      <c r="C27643" s="1">
        <f t="shared" si="863"/>
        <v>4</v>
      </c>
      <c r="D27643">
        <v>2617</v>
      </c>
      <c r="E27643" t="s">
        <v>37</v>
      </c>
      <c r="F27643" s="4">
        <v>790000</v>
      </c>
      <c r="G27643" t="s">
        <v>5</v>
      </c>
      <c r="H27643">
        <v>5</v>
      </c>
      <c r="I27643" s="4">
        <f>IF(E27643="Rhode Island", Table1[[#This Row],[price]]*$L$3, IF(E27643="Massachusetts", Table1[[#This Row],[price]]*$L$2, 1))</f>
        <v>790000</v>
      </c>
    </row>
    <row r="27644" spans="1:9" x14ac:dyDescent="0.25">
      <c r="A27644" s="2">
        <v>43403</v>
      </c>
      <c r="B27644" s="1">
        <f t="shared" si="862"/>
        <v>2018</v>
      </c>
      <c r="C27644" s="1">
        <f t="shared" si="863"/>
        <v>4</v>
      </c>
      <c r="D27644">
        <v>2914</v>
      </c>
      <c r="E27644" t="s">
        <v>36</v>
      </c>
      <c r="F27644" s="4">
        <v>790000</v>
      </c>
      <c r="G27644" t="s">
        <v>5</v>
      </c>
      <c r="H27644">
        <v>4</v>
      </c>
      <c r="I27644" s="4">
        <f>IF(E27644="Rhode Island", Table1[[#This Row],[price]]*$L$3, IF(E27644="Massachusetts", Table1[[#This Row],[price]]*$L$2, 1))</f>
        <v>790000</v>
      </c>
    </row>
    <row r="27645" spans="1:9" x14ac:dyDescent="0.25">
      <c r="A27645" s="2">
        <v>43403</v>
      </c>
      <c r="B27645" s="1">
        <f t="shared" si="862"/>
        <v>2018</v>
      </c>
      <c r="C27645" s="1">
        <f t="shared" si="863"/>
        <v>4</v>
      </c>
      <c r="D27645">
        <v>2617</v>
      </c>
      <c r="E27645" t="s">
        <v>37</v>
      </c>
      <c r="F27645" s="4">
        <v>417500</v>
      </c>
      <c r="G27645" t="s">
        <v>6</v>
      </c>
      <c r="H27645">
        <v>2</v>
      </c>
      <c r="I27645" s="4">
        <f>IF(E27645="Rhode Island", Table1[[#This Row],[price]]*$L$3, IF(E27645="Massachusetts", Table1[[#This Row],[price]]*$L$2, 1))</f>
        <v>417500</v>
      </c>
    </row>
    <row r="27646" spans="1:9" x14ac:dyDescent="0.25">
      <c r="A27646" s="2">
        <v>43404</v>
      </c>
      <c r="B27646" s="1">
        <f t="shared" si="862"/>
        <v>2018</v>
      </c>
      <c r="C27646" s="1">
        <f t="shared" si="863"/>
        <v>4</v>
      </c>
      <c r="D27646">
        <v>2615</v>
      </c>
      <c r="E27646" t="s">
        <v>37</v>
      </c>
      <c r="F27646" s="4">
        <v>538000</v>
      </c>
      <c r="G27646" t="s">
        <v>5</v>
      </c>
      <c r="H27646">
        <v>3</v>
      </c>
      <c r="I27646" s="4">
        <f>IF(E27646="Rhode Island", Table1[[#This Row],[price]]*$L$3, IF(E27646="Massachusetts", Table1[[#This Row],[price]]*$L$2, 1))</f>
        <v>538000</v>
      </c>
    </row>
    <row r="27647" spans="1:9" x14ac:dyDescent="0.25">
      <c r="A27647" s="2">
        <v>43404</v>
      </c>
      <c r="B27647" s="1">
        <f t="shared" si="862"/>
        <v>2018</v>
      </c>
      <c r="C27647" s="1">
        <f t="shared" si="863"/>
        <v>4</v>
      </c>
      <c r="D27647">
        <v>2911</v>
      </c>
      <c r="E27647" t="s">
        <v>36</v>
      </c>
      <c r="F27647" s="4">
        <v>595000</v>
      </c>
      <c r="G27647" t="s">
        <v>5</v>
      </c>
      <c r="H27647">
        <v>3</v>
      </c>
      <c r="I27647" s="4">
        <f>IF(E27647="Rhode Island", Table1[[#This Row],[price]]*$L$3, IF(E27647="Massachusetts", Table1[[#This Row],[price]]*$L$2, 1))</f>
        <v>595000</v>
      </c>
    </row>
    <row r="27648" spans="1:9" x14ac:dyDescent="0.25">
      <c r="A27648" s="2">
        <v>43404</v>
      </c>
      <c r="B27648" s="1">
        <f t="shared" si="862"/>
        <v>2018</v>
      </c>
      <c r="C27648" s="1">
        <f t="shared" si="863"/>
        <v>4</v>
      </c>
      <c r="D27648">
        <v>2913</v>
      </c>
      <c r="E27648" t="s">
        <v>36</v>
      </c>
      <c r="F27648" s="4">
        <v>610000</v>
      </c>
      <c r="G27648" t="s">
        <v>5</v>
      </c>
      <c r="H27648">
        <v>4</v>
      </c>
      <c r="I27648" s="4">
        <f>IF(E27648="Rhode Island", Table1[[#This Row],[price]]*$L$3, IF(E27648="Massachusetts", Table1[[#This Row],[price]]*$L$2, 1))</f>
        <v>610000</v>
      </c>
    </row>
    <row r="27649" spans="1:9" x14ac:dyDescent="0.25">
      <c r="A27649" s="2">
        <v>43404</v>
      </c>
      <c r="B27649" s="1">
        <f t="shared" si="862"/>
        <v>2018</v>
      </c>
      <c r="C27649" s="1">
        <f t="shared" si="863"/>
        <v>4</v>
      </c>
      <c r="D27649">
        <v>2615</v>
      </c>
      <c r="E27649" t="s">
        <v>37</v>
      </c>
      <c r="F27649" s="4">
        <v>619500</v>
      </c>
      <c r="G27649" t="s">
        <v>5</v>
      </c>
      <c r="H27649">
        <v>4</v>
      </c>
      <c r="I27649" s="4">
        <f>IF(E27649="Rhode Island", Table1[[#This Row],[price]]*$L$3, IF(E27649="Massachusetts", Table1[[#This Row],[price]]*$L$2, 1))</f>
        <v>619500</v>
      </c>
    </row>
    <row r="27650" spans="1:9" x14ac:dyDescent="0.25">
      <c r="A27650" s="2">
        <v>43404</v>
      </c>
      <c r="B27650" s="1">
        <f t="shared" ref="B27650:B27713" si="864">YEAR(A27650)</f>
        <v>2018</v>
      </c>
      <c r="C27650" s="1">
        <f t="shared" ref="C27650:C27713" si="865">ROUNDUP(MONTH(A27650)/3,0)</f>
        <v>4</v>
      </c>
      <c r="D27650">
        <v>2906</v>
      </c>
      <c r="E27650" t="s">
        <v>36</v>
      </c>
      <c r="F27650" s="4">
        <v>626000</v>
      </c>
      <c r="G27650" t="s">
        <v>5</v>
      </c>
      <c r="H27650">
        <v>3</v>
      </c>
      <c r="I27650" s="4">
        <f>IF(E27650="Rhode Island", Table1[[#This Row],[price]]*$L$3, IF(E27650="Massachusetts", Table1[[#This Row],[price]]*$L$2, 1))</f>
        <v>626000</v>
      </c>
    </row>
    <row r="27651" spans="1:9" x14ac:dyDescent="0.25">
      <c r="A27651" s="2">
        <v>43404</v>
      </c>
      <c r="B27651" s="1">
        <f t="shared" si="864"/>
        <v>2018</v>
      </c>
      <c r="C27651" s="1">
        <f t="shared" si="865"/>
        <v>4</v>
      </c>
      <c r="D27651">
        <v>2905</v>
      </c>
      <c r="E27651" t="s">
        <v>36</v>
      </c>
      <c r="F27651" s="4">
        <v>660000</v>
      </c>
      <c r="G27651" t="s">
        <v>5</v>
      </c>
      <c r="H27651">
        <v>4</v>
      </c>
      <c r="I27651" s="4">
        <f>IF(E27651="Rhode Island", Table1[[#This Row],[price]]*$L$3, IF(E27651="Massachusetts", Table1[[#This Row],[price]]*$L$2, 1))</f>
        <v>660000</v>
      </c>
    </row>
    <row r="27652" spans="1:9" x14ac:dyDescent="0.25">
      <c r="A27652" s="2">
        <v>43404</v>
      </c>
      <c r="B27652" s="1">
        <f t="shared" si="864"/>
        <v>2018</v>
      </c>
      <c r="C27652" s="1">
        <f t="shared" si="865"/>
        <v>4</v>
      </c>
      <c r="D27652">
        <v>2913</v>
      </c>
      <c r="E27652" t="s">
        <v>36</v>
      </c>
      <c r="F27652" s="4">
        <v>743000</v>
      </c>
      <c r="G27652" t="s">
        <v>5</v>
      </c>
      <c r="H27652">
        <v>3</v>
      </c>
      <c r="I27652" s="4">
        <f>IF(E27652="Rhode Island", Table1[[#This Row],[price]]*$L$3, IF(E27652="Massachusetts", Table1[[#This Row],[price]]*$L$2, 1))</f>
        <v>743000</v>
      </c>
    </row>
    <row r="27653" spans="1:9" x14ac:dyDescent="0.25">
      <c r="A27653" s="2">
        <v>43404</v>
      </c>
      <c r="B27653" s="1">
        <f t="shared" si="864"/>
        <v>2018</v>
      </c>
      <c r="C27653" s="1">
        <f t="shared" si="865"/>
        <v>4</v>
      </c>
      <c r="D27653">
        <v>2906</v>
      </c>
      <c r="E27653" t="s">
        <v>36</v>
      </c>
      <c r="F27653" s="4">
        <v>750000</v>
      </c>
      <c r="G27653" t="s">
        <v>5</v>
      </c>
      <c r="H27653">
        <v>4</v>
      </c>
      <c r="I27653" s="4">
        <f>IF(E27653="Rhode Island", Table1[[#This Row],[price]]*$L$3, IF(E27653="Massachusetts", Table1[[#This Row],[price]]*$L$2, 1))</f>
        <v>750000</v>
      </c>
    </row>
    <row r="27654" spans="1:9" x14ac:dyDescent="0.25">
      <c r="A27654" s="2">
        <v>43404</v>
      </c>
      <c r="B27654" s="1">
        <f t="shared" si="864"/>
        <v>2018</v>
      </c>
      <c r="C27654" s="1">
        <f t="shared" si="865"/>
        <v>4</v>
      </c>
      <c r="D27654">
        <v>2602</v>
      </c>
      <c r="E27654" t="s">
        <v>37</v>
      </c>
      <c r="F27654" s="4">
        <v>885000</v>
      </c>
      <c r="G27654" t="s">
        <v>5</v>
      </c>
      <c r="H27654">
        <v>4</v>
      </c>
      <c r="I27654" s="4">
        <f>IF(E27654="Rhode Island", Table1[[#This Row],[price]]*$L$3, IF(E27654="Massachusetts", Table1[[#This Row],[price]]*$L$2, 1))</f>
        <v>885000</v>
      </c>
    </row>
    <row r="27655" spans="1:9" x14ac:dyDescent="0.25">
      <c r="A27655" s="2">
        <v>43404</v>
      </c>
      <c r="B27655" s="1">
        <f t="shared" si="864"/>
        <v>2018</v>
      </c>
      <c r="C27655" s="1">
        <f t="shared" si="865"/>
        <v>4</v>
      </c>
      <c r="D27655">
        <v>2612</v>
      </c>
      <c r="E27655" t="s">
        <v>37</v>
      </c>
      <c r="F27655" s="4">
        <v>1580000</v>
      </c>
      <c r="G27655" t="s">
        <v>5</v>
      </c>
      <c r="H27655">
        <v>3</v>
      </c>
      <c r="I27655" s="4">
        <f>IF(E27655="Rhode Island", Table1[[#This Row],[price]]*$L$3, IF(E27655="Massachusetts", Table1[[#This Row],[price]]*$L$2, 1))</f>
        <v>1580000</v>
      </c>
    </row>
    <row r="27656" spans="1:9" x14ac:dyDescent="0.25">
      <c r="A27656" s="2">
        <v>43404</v>
      </c>
      <c r="B27656" s="1">
        <f t="shared" si="864"/>
        <v>2018</v>
      </c>
      <c r="C27656" s="1">
        <f t="shared" si="865"/>
        <v>4</v>
      </c>
      <c r="D27656">
        <v>2607</v>
      </c>
      <c r="E27656" t="s">
        <v>37</v>
      </c>
      <c r="F27656" s="4">
        <v>290000</v>
      </c>
      <c r="G27656" t="s">
        <v>6</v>
      </c>
      <c r="H27656">
        <v>2</v>
      </c>
      <c r="I27656" s="4">
        <f>IF(E27656="Rhode Island", Table1[[#This Row],[price]]*$L$3, IF(E27656="Massachusetts", Table1[[#This Row],[price]]*$L$2, 1))</f>
        <v>290000</v>
      </c>
    </row>
    <row r="27657" spans="1:9" x14ac:dyDescent="0.25">
      <c r="A27657" s="2">
        <v>43404</v>
      </c>
      <c r="B27657" s="1">
        <f t="shared" si="864"/>
        <v>2018</v>
      </c>
      <c r="C27657" s="1">
        <f t="shared" si="865"/>
        <v>4</v>
      </c>
      <c r="D27657">
        <v>2601</v>
      </c>
      <c r="E27657" t="s">
        <v>37</v>
      </c>
      <c r="F27657" s="4">
        <v>446500</v>
      </c>
      <c r="G27657" t="s">
        <v>6</v>
      </c>
      <c r="H27657">
        <v>1</v>
      </c>
      <c r="I27657" s="4">
        <f>IF(E27657="Rhode Island", Table1[[#This Row],[price]]*$L$3, IF(E27657="Massachusetts", Table1[[#This Row],[price]]*$L$2, 1))</f>
        <v>446500</v>
      </c>
    </row>
    <row r="27658" spans="1:9" x14ac:dyDescent="0.25">
      <c r="A27658" s="2">
        <v>43404</v>
      </c>
      <c r="B27658" s="1">
        <f t="shared" si="864"/>
        <v>2018</v>
      </c>
      <c r="C27658" s="1">
        <f t="shared" si="865"/>
        <v>4</v>
      </c>
      <c r="D27658">
        <v>2912</v>
      </c>
      <c r="E27658" t="s">
        <v>36</v>
      </c>
      <c r="F27658" s="4">
        <v>539950</v>
      </c>
      <c r="G27658" t="s">
        <v>6</v>
      </c>
      <c r="H27658">
        <v>3</v>
      </c>
      <c r="I27658" s="4">
        <f>IF(E27658="Rhode Island", Table1[[#This Row],[price]]*$L$3, IF(E27658="Massachusetts", Table1[[#This Row],[price]]*$L$2, 1))</f>
        <v>539950</v>
      </c>
    </row>
    <row r="27659" spans="1:9" x14ac:dyDescent="0.25">
      <c r="A27659" s="2">
        <v>43405</v>
      </c>
      <c r="B27659" s="1">
        <f t="shared" si="864"/>
        <v>2018</v>
      </c>
      <c r="C27659" s="1">
        <f t="shared" si="865"/>
        <v>4</v>
      </c>
      <c r="D27659">
        <v>2612</v>
      </c>
      <c r="E27659" t="s">
        <v>37</v>
      </c>
      <c r="F27659" s="4">
        <v>360000</v>
      </c>
      <c r="G27659" t="s">
        <v>5</v>
      </c>
      <c r="H27659">
        <v>1</v>
      </c>
      <c r="I27659" s="4">
        <f>IF(E27659="Rhode Island", Table1[[#This Row],[price]]*$L$3, IF(E27659="Massachusetts", Table1[[#This Row],[price]]*$L$2, 1))</f>
        <v>360000</v>
      </c>
    </row>
    <row r="27660" spans="1:9" x14ac:dyDescent="0.25">
      <c r="A27660" s="2">
        <v>43405</v>
      </c>
      <c r="B27660" s="1">
        <f t="shared" si="864"/>
        <v>2018</v>
      </c>
      <c r="C27660" s="1">
        <f t="shared" si="865"/>
        <v>4</v>
      </c>
      <c r="D27660">
        <v>2904</v>
      </c>
      <c r="E27660" t="s">
        <v>36</v>
      </c>
      <c r="F27660" s="4">
        <v>480000</v>
      </c>
      <c r="G27660" t="s">
        <v>5</v>
      </c>
      <c r="H27660">
        <v>3</v>
      </c>
      <c r="I27660" s="4">
        <f>IF(E27660="Rhode Island", Table1[[#This Row],[price]]*$L$3, IF(E27660="Massachusetts", Table1[[#This Row],[price]]*$L$2, 1))</f>
        <v>480000</v>
      </c>
    </row>
    <row r="27661" spans="1:9" x14ac:dyDescent="0.25">
      <c r="A27661" s="2">
        <v>43405</v>
      </c>
      <c r="B27661" s="1">
        <f t="shared" si="864"/>
        <v>2018</v>
      </c>
      <c r="C27661" s="1">
        <f t="shared" si="865"/>
        <v>4</v>
      </c>
      <c r="D27661">
        <v>2903</v>
      </c>
      <c r="E27661" t="s">
        <v>36</v>
      </c>
      <c r="F27661" s="4">
        <v>510000</v>
      </c>
      <c r="G27661" t="s">
        <v>5</v>
      </c>
      <c r="H27661">
        <v>3</v>
      </c>
      <c r="I27661" s="4">
        <f>IF(E27661="Rhode Island", Table1[[#This Row],[price]]*$L$3, IF(E27661="Massachusetts", Table1[[#This Row],[price]]*$L$2, 1))</f>
        <v>510000</v>
      </c>
    </row>
    <row r="27662" spans="1:9" x14ac:dyDescent="0.25">
      <c r="A27662" s="2">
        <v>43405</v>
      </c>
      <c r="B27662" s="1">
        <f t="shared" si="864"/>
        <v>2018</v>
      </c>
      <c r="C27662" s="1">
        <f t="shared" si="865"/>
        <v>4</v>
      </c>
      <c r="D27662">
        <v>2906</v>
      </c>
      <c r="E27662" t="s">
        <v>36</v>
      </c>
      <c r="F27662" s="4">
        <v>520000</v>
      </c>
      <c r="G27662" t="s">
        <v>5</v>
      </c>
      <c r="H27662">
        <v>3</v>
      </c>
      <c r="I27662" s="4">
        <f>IF(E27662="Rhode Island", Table1[[#This Row],[price]]*$L$3, IF(E27662="Massachusetts", Table1[[#This Row],[price]]*$L$2, 1))</f>
        <v>520000</v>
      </c>
    </row>
    <row r="27663" spans="1:9" x14ac:dyDescent="0.25">
      <c r="A27663" s="2">
        <v>43405</v>
      </c>
      <c r="B27663" s="1">
        <f t="shared" si="864"/>
        <v>2018</v>
      </c>
      <c r="C27663" s="1">
        <f t="shared" si="865"/>
        <v>4</v>
      </c>
      <c r="D27663">
        <v>2903</v>
      </c>
      <c r="E27663" t="s">
        <v>36</v>
      </c>
      <c r="F27663" s="4">
        <v>595000</v>
      </c>
      <c r="G27663" t="s">
        <v>5</v>
      </c>
      <c r="H27663">
        <v>5</v>
      </c>
      <c r="I27663" s="4">
        <f>IF(E27663="Rhode Island", Table1[[#This Row],[price]]*$L$3, IF(E27663="Massachusetts", Table1[[#This Row],[price]]*$L$2, 1))</f>
        <v>595000</v>
      </c>
    </row>
    <row r="27664" spans="1:9" x14ac:dyDescent="0.25">
      <c r="A27664" s="2">
        <v>43405</v>
      </c>
      <c r="B27664" s="1">
        <f t="shared" si="864"/>
        <v>2018</v>
      </c>
      <c r="C27664" s="1">
        <f t="shared" si="865"/>
        <v>4</v>
      </c>
      <c r="D27664">
        <v>2904</v>
      </c>
      <c r="E27664" t="s">
        <v>36</v>
      </c>
      <c r="F27664" s="4">
        <v>595000</v>
      </c>
      <c r="G27664" t="s">
        <v>5</v>
      </c>
      <c r="H27664">
        <v>3</v>
      </c>
      <c r="I27664" s="4">
        <f>IF(E27664="Rhode Island", Table1[[#This Row],[price]]*$L$3, IF(E27664="Massachusetts", Table1[[#This Row],[price]]*$L$2, 1))</f>
        <v>595000</v>
      </c>
    </row>
    <row r="27665" spans="1:9" x14ac:dyDescent="0.25">
      <c r="A27665" s="2">
        <v>43405</v>
      </c>
      <c r="B27665" s="1">
        <f t="shared" si="864"/>
        <v>2018</v>
      </c>
      <c r="C27665" s="1">
        <f t="shared" si="865"/>
        <v>4</v>
      </c>
      <c r="D27665">
        <v>2914</v>
      </c>
      <c r="E27665" t="s">
        <v>36</v>
      </c>
      <c r="F27665" s="4">
        <v>785000</v>
      </c>
      <c r="G27665" t="s">
        <v>5</v>
      </c>
      <c r="H27665">
        <v>4</v>
      </c>
      <c r="I27665" s="4">
        <f>IF(E27665="Rhode Island", Table1[[#This Row],[price]]*$L$3, IF(E27665="Massachusetts", Table1[[#This Row],[price]]*$L$2, 1))</f>
        <v>785000</v>
      </c>
    </row>
    <row r="27666" spans="1:9" x14ac:dyDescent="0.25">
      <c r="A27666" s="2">
        <v>43405</v>
      </c>
      <c r="B27666" s="1">
        <f t="shared" si="864"/>
        <v>2018</v>
      </c>
      <c r="C27666" s="1">
        <f t="shared" si="865"/>
        <v>4</v>
      </c>
      <c r="D27666">
        <v>2602</v>
      </c>
      <c r="E27666" t="s">
        <v>37</v>
      </c>
      <c r="F27666" s="4">
        <v>920000</v>
      </c>
      <c r="G27666" t="s">
        <v>5</v>
      </c>
      <c r="H27666">
        <v>4</v>
      </c>
      <c r="I27666" s="4">
        <f>IF(E27666="Rhode Island", Table1[[#This Row],[price]]*$L$3, IF(E27666="Massachusetts", Table1[[#This Row],[price]]*$L$2, 1))</f>
        <v>920000</v>
      </c>
    </row>
    <row r="27667" spans="1:9" x14ac:dyDescent="0.25">
      <c r="A27667" s="2">
        <v>43405</v>
      </c>
      <c r="B27667" s="1">
        <f t="shared" si="864"/>
        <v>2018</v>
      </c>
      <c r="C27667" s="1">
        <f t="shared" si="865"/>
        <v>4</v>
      </c>
      <c r="D27667">
        <v>2611</v>
      </c>
      <c r="E27667" t="s">
        <v>37</v>
      </c>
      <c r="F27667" s="4">
        <v>981000</v>
      </c>
      <c r="G27667" t="s">
        <v>5</v>
      </c>
      <c r="H27667">
        <v>4</v>
      </c>
      <c r="I27667" s="4">
        <f>IF(E27667="Rhode Island", Table1[[#This Row],[price]]*$L$3, IF(E27667="Massachusetts", Table1[[#This Row],[price]]*$L$2, 1))</f>
        <v>981000</v>
      </c>
    </row>
    <row r="27668" spans="1:9" x14ac:dyDescent="0.25">
      <c r="A27668" s="2">
        <v>43405</v>
      </c>
      <c r="B27668" s="1">
        <f t="shared" si="864"/>
        <v>2018</v>
      </c>
      <c r="C27668" s="1">
        <f t="shared" si="865"/>
        <v>4</v>
      </c>
      <c r="D27668">
        <v>2604</v>
      </c>
      <c r="E27668" t="s">
        <v>37</v>
      </c>
      <c r="F27668" s="4">
        <v>421000</v>
      </c>
      <c r="G27668" t="s">
        <v>6</v>
      </c>
      <c r="H27668">
        <v>1</v>
      </c>
      <c r="I27668" s="4">
        <f>IF(E27668="Rhode Island", Table1[[#This Row],[price]]*$L$3, IF(E27668="Massachusetts", Table1[[#This Row],[price]]*$L$2, 1))</f>
        <v>421000</v>
      </c>
    </row>
    <row r="27669" spans="1:9" x14ac:dyDescent="0.25">
      <c r="A27669" s="2">
        <v>43405</v>
      </c>
      <c r="B27669" s="1">
        <f t="shared" si="864"/>
        <v>2018</v>
      </c>
      <c r="C27669" s="1">
        <f t="shared" si="865"/>
        <v>4</v>
      </c>
      <c r="D27669">
        <v>2604</v>
      </c>
      <c r="E27669" t="s">
        <v>37</v>
      </c>
      <c r="F27669" s="4">
        <v>545000</v>
      </c>
      <c r="G27669" t="s">
        <v>6</v>
      </c>
      <c r="H27669">
        <v>2</v>
      </c>
      <c r="I27669" s="4">
        <f>IF(E27669="Rhode Island", Table1[[#This Row],[price]]*$L$3, IF(E27669="Massachusetts", Table1[[#This Row],[price]]*$L$2, 1))</f>
        <v>545000</v>
      </c>
    </row>
    <row r="27670" spans="1:9" x14ac:dyDescent="0.25">
      <c r="A27670" s="2">
        <v>43405</v>
      </c>
      <c r="B27670" s="1">
        <f t="shared" si="864"/>
        <v>2018</v>
      </c>
      <c r="C27670" s="1">
        <f t="shared" si="865"/>
        <v>4</v>
      </c>
      <c r="D27670">
        <v>2601</v>
      </c>
      <c r="E27670" t="s">
        <v>37</v>
      </c>
      <c r="F27670" s="4">
        <v>790000</v>
      </c>
      <c r="G27670" t="s">
        <v>6</v>
      </c>
      <c r="H27670">
        <v>2</v>
      </c>
      <c r="I27670" s="4">
        <f>IF(E27670="Rhode Island", Table1[[#This Row],[price]]*$L$3, IF(E27670="Massachusetts", Table1[[#This Row],[price]]*$L$2, 1))</f>
        <v>790000</v>
      </c>
    </row>
    <row r="27671" spans="1:9" x14ac:dyDescent="0.25">
      <c r="A27671" s="2">
        <v>43406</v>
      </c>
      <c r="B27671" s="1">
        <f t="shared" si="864"/>
        <v>2018</v>
      </c>
      <c r="C27671" s="1">
        <f t="shared" si="865"/>
        <v>4</v>
      </c>
      <c r="D27671">
        <v>2615</v>
      </c>
      <c r="E27671" t="s">
        <v>37</v>
      </c>
      <c r="F27671" s="4">
        <v>480000</v>
      </c>
      <c r="G27671" t="s">
        <v>5</v>
      </c>
      <c r="H27671">
        <v>3</v>
      </c>
      <c r="I27671" s="4">
        <f>IF(E27671="Rhode Island", Table1[[#This Row],[price]]*$L$3, IF(E27671="Massachusetts", Table1[[#This Row],[price]]*$L$2, 1))</f>
        <v>480000</v>
      </c>
    </row>
    <row r="27672" spans="1:9" x14ac:dyDescent="0.25">
      <c r="A27672" s="2">
        <v>43406</v>
      </c>
      <c r="B27672" s="1">
        <f t="shared" si="864"/>
        <v>2018</v>
      </c>
      <c r="C27672" s="1">
        <f t="shared" si="865"/>
        <v>4</v>
      </c>
      <c r="D27672">
        <v>2905</v>
      </c>
      <c r="E27672" t="s">
        <v>36</v>
      </c>
      <c r="F27672" s="4">
        <v>590000</v>
      </c>
      <c r="G27672" t="s">
        <v>5</v>
      </c>
      <c r="H27672">
        <v>3</v>
      </c>
      <c r="I27672" s="4">
        <f>IF(E27672="Rhode Island", Table1[[#This Row],[price]]*$L$3, IF(E27672="Massachusetts", Table1[[#This Row],[price]]*$L$2, 1))</f>
        <v>590000</v>
      </c>
    </row>
    <row r="27673" spans="1:9" x14ac:dyDescent="0.25">
      <c r="A27673" s="2">
        <v>43406</v>
      </c>
      <c r="B27673" s="1">
        <f t="shared" si="864"/>
        <v>2018</v>
      </c>
      <c r="C27673" s="1">
        <f t="shared" si="865"/>
        <v>4</v>
      </c>
      <c r="D27673">
        <v>2904</v>
      </c>
      <c r="E27673" t="s">
        <v>36</v>
      </c>
      <c r="F27673" s="4">
        <v>630000</v>
      </c>
      <c r="G27673" t="s">
        <v>5</v>
      </c>
      <c r="H27673">
        <v>3</v>
      </c>
      <c r="I27673" s="4">
        <f>IF(E27673="Rhode Island", Table1[[#This Row],[price]]*$L$3, IF(E27673="Massachusetts", Table1[[#This Row],[price]]*$L$2, 1))</f>
        <v>630000</v>
      </c>
    </row>
    <row r="27674" spans="1:9" x14ac:dyDescent="0.25">
      <c r="A27674" s="2">
        <v>43406</v>
      </c>
      <c r="B27674" s="1">
        <f t="shared" si="864"/>
        <v>2018</v>
      </c>
      <c r="C27674" s="1">
        <f t="shared" si="865"/>
        <v>4</v>
      </c>
      <c r="D27674">
        <v>2615</v>
      </c>
      <c r="E27674" t="s">
        <v>37</v>
      </c>
      <c r="F27674" s="4">
        <v>647000</v>
      </c>
      <c r="G27674" t="s">
        <v>5</v>
      </c>
      <c r="H27674">
        <v>3</v>
      </c>
      <c r="I27674" s="4">
        <f>IF(E27674="Rhode Island", Table1[[#This Row],[price]]*$L$3, IF(E27674="Massachusetts", Table1[[#This Row],[price]]*$L$2, 1))</f>
        <v>647000</v>
      </c>
    </row>
    <row r="27675" spans="1:9" x14ac:dyDescent="0.25">
      <c r="A27675" s="2">
        <v>43406</v>
      </c>
      <c r="B27675" s="1">
        <f t="shared" si="864"/>
        <v>2018</v>
      </c>
      <c r="C27675" s="1">
        <f t="shared" si="865"/>
        <v>4</v>
      </c>
      <c r="D27675">
        <v>2615</v>
      </c>
      <c r="E27675" t="s">
        <v>37</v>
      </c>
      <c r="F27675" s="4">
        <v>660000</v>
      </c>
      <c r="G27675" t="s">
        <v>5</v>
      </c>
      <c r="H27675">
        <v>4</v>
      </c>
      <c r="I27675" s="4">
        <f>IF(E27675="Rhode Island", Table1[[#This Row],[price]]*$L$3, IF(E27675="Massachusetts", Table1[[#This Row],[price]]*$L$2, 1))</f>
        <v>660000</v>
      </c>
    </row>
    <row r="27676" spans="1:9" x14ac:dyDescent="0.25">
      <c r="A27676" s="2">
        <v>43406</v>
      </c>
      <c r="B27676" s="1">
        <f t="shared" si="864"/>
        <v>2018</v>
      </c>
      <c r="C27676" s="1">
        <f t="shared" si="865"/>
        <v>4</v>
      </c>
      <c r="D27676">
        <v>2914</v>
      </c>
      <c r="E27676" t="s">
        <v>36</v>
      </c>
      <c r="F27676" s="4">
        <v>680000</v>
      </c>
      <c r="G27676" t="s">
        <v>5</v>
      </c>
      <c r="H27676">
        <v>4</v>
      </c>
      <c r="I27676" s="4">
        <f>IF(E27676="Rhode Island", Table1[[#This Row],[price]]*$L$3, IF(E27676="Massachusetts", Table1[[#This Row],[price]]*$L$2, 1))</f>
        <v>680000</v>
      </c>
    </row>
    <row r="27677" spans="1:9" x14ac:dyDescent="0.25">
      <c r="A27677" s="2">
        <v>43406</v>
      </c>
      <c r="B27677" s="1">
        <f t="shared" si="864"/>
        <v>2018</v>
      </c>
      <c r="C27677" s="1">
        <f t="shared" si="865"/>
        <v>4</v>
      </c>
      <c r="D27677">
        <v>2913</v>
      </c>
      <c r="E27677" t="s">
        <v>36</v>
      </c>
      <c r="F27677" s="4">
        <v>715000</v>
      </c>
      <c r="G27677" t="s">
        <v>5</v>
      </c>
      <c r="H27677">
        <v>4</v>
      </c>
      <c r="I27677" s="4">
        <f>IF(E27677="Rhode Island", Table1[[#This Row],[price]]*$L$3, IF(E27677="Massachusetts", Table1[[#This Row],[price]]*$L$2, 1))</f>
        <v>715000</v>
      </c>
    </row>
    <row r="27678" spans="1:9" x14ac:dyDescent="0.25">
      <c r="A27678" s="2">
        <v>43406</v>
      </c>
      <c r="B27678" s="1">
        <f t="shared" si="864"/>
        <v>2018</v>
      </c>
      <c r="C27678" s="1">
        <f t="shared" si="865"/>
        <v>4</v>
      </c>
      <c r="D27678">
        <v>2611</v>
      </c>
      <c r="E27678" t="s">
        <v>37</v>
      </c>
      <c r="F27678" s="4">
        <v>725000</v>
      </c>
      <c r="G27678" t="s">
        <v>5</v>
      </c>
      <c r="H27678">
        <v>4</v>
      </c>
      <c r="I27678" s="4">
        <f>IF(E27678="Rhode Island", Table1[[#This Row],[price]]*$L$3, IF(E27678="Massachusetts", Table1[[#This Row],[price]]*$L$2, 1))</f>
        <v>725000</v>
      </c>
    </row>
    <row r="27679" spans="1:9" x14ac:dyDescent="0.25">
      <c r="A27679" s="2">
        <v>43406</v>
      </c>
      <c r="B27679" s="1">
        <f t="shared" si="864"/>
        <v>2018</v>
      </c>
      <c r="C27679" s="1">
        <f t="shared" si="865"/>
        <v>4</v>
      </c>
      <c r="D27679">
        <v>2614</v>
      </c>
      <c r="E27679" t="s">
        <v>37</v>
      </c>
      <c r="F27679" s="4">
        <v>800000</v>
      </c>
      <c r="G27679" t="s">
        <v>5</v>
      </c>
      <c r="H27679">
        <v>3</v>
      </c>
      <c r="I27679" s="4">
        <f>IF(E27679="Rhode Island", Table1[[#This Row],[price]]*$L$3, IF(E27679="Massachusetts", Table1[[#This Row],[price]]*$L$2, 1))</f>
        <v>800000</v>
      </c>
    </row>
    <row r="27680" spans="1:9" x14ac:dyDescent="0.25">
      <c r="A27680" s="2">
        <v>43406</v>
      </c>
      <c r="B27680" s="1">
        <f t="shared" si="864"/>
        <v>2018</v>
      </c>
      <c r="C27680" s="1">
        <f t="shared" si="865"/>
        <v>4</v>
      </c>
      <c r="D27680">
        <v>2617</v>
      </c>
      <c r="E27680" t="s">
        <v>37</v>
      </c>
      <c r="F27680" s="4">
        <v>850000</v>
      </c>
      <c r="G27680" t="s">
        <v>5</v>
      </c>
      <c r="H27680">
        <v>4</v>
      </c>
      <c r="I27680" s="4">
        <f>IF(E27680="Rhode Island", Table1[[#This Row],[price]]*$L$3, IF(E27680="Massachusetts", Table1[[#This Row],[price]]*$L$2, 1))</f>
        <v>850000</v>
      </c>
    </row>
    <row r="27681" spans="1:9" x14ac:dyDescent="0.25">
      <c r="A27681" s="2">
        <v>43406</v>
      </c>
      <c r="B27681" s="1">
        <f t="shared" si="864"/>
        <v>2018</v>
      </c>
      <c r="C27681" s="1">
        <f t="shared" si="865"/>
        <v>4</v>
      </c>
      <c r="D27681">
        <v>2913</v>
      </c>
      <c r="E27681" t="s">
        <v>36</v>
      </c>
      <c r="F27681" s="4">
        <v>1070000</v>
      </c>
      <c r="G27681" t="s">
        <v>5</v>
      </c>
      <c r="H27681">
        <v>4</v>
      </c>
      <c r="I27681" s="4">
        <f>IF(E27681="Rhode Island", Table1[[#This Row],[price]]*$L$3, IF(E27681="Massachusetts", Table1[[#This Row],[price]]*$L$2, 1))</f>
        <v>1070000</v>
      </c>
    </row>
    <row r="27682" spans="1:9" x14ac:dyDescent="0.25">
      <c r="A27682" s="2">
        <v>43406</v>
      </c>
      <c r="B27682" s="1">
        <f t="shared" si="864"/>
        <v>2018</v>
      </c>
      <c r="C27682" s="1">
        <f t="shared" si="865"/>
        <v>4</v>
      </c>
      <c r="D27682">
        <v>2602</v>
      </c>
      <c r="E27682" t="s">
        <v>37</v>
      </c>
      <c r="F27682" s="4">
        <v>1150000</v>
      </c>
      <c r="G27682" t="s">
        <v>5</v>
      </c>
      <c r="H27682">
        <v>3</v>
      </c>
      <c r="I27682" s="4">
        <f>IF(E27682="Rhode Island", Table1[[#This Row],[price]]*$L$3, IF(E27682="Massachusetts", Table1[[#This Row],[price]]*$L$2, 1))</f>
        <v>1150000</v>
      </c>
    </row>
    <row r="27683" spans="1:9" x14ac:dyDescent="0.25">
      <c r="A27683" s="2">
        <v>43406</v>
      </c>
      <c r="B27683" s="1">
        <f t="shared" si="864"/>
        <v>2018</v>
      </c>
      <c r="C27683" s="1">
        <f t="shared" si="865"/>
        <v>4</v>
      </c>
      <c r="D27683">
        <v>2912</v>
      </c>
      <c r="E27683" t="s">
        <v>36</v>
      </c>
      <c r="F27683" s="4">
        <v>329950</v>
      </c>
      <c r="G27683" t="s">
        <v>6</v>
      </c>
      <c r="H27683">
        <v>2</v>
      </c>
      <c r="I27683" s="4">
        <f>IF(E27683="Rhode Island", Table1[[#This Row],[price]]*$L$3, IF(E27683="Massachusetts", Table1[[#This Row],[price]]*$L$2, 1))</f>
        <v>329950</v>
      </c>
    </row>
    <row r="27684" spans="1:9" x14ac:dyDescent="0.25">
      <c r="A27684" s="2">
        <v>43406</v>
      </c>
      <c r="B27684" s="1">
        <f t="shared" si="864"/>
        <v>2018</v>
      </c>
      <c r="C27684" s="1">
        <f t="shared" si="865"/>
        <v>4</v>
      </c>
      <c r="D27684">
        <v>2606</v>
      </c>
      <c r="E27684" t="s">
        <v>37</v>
      </c>
      <c r="F27684" s="4">
        <v>525000</v>
      </c>
      <c r="G27684" t="s">
        <v>6</v>
      </c>
      <c r="H27684">
        <v>2</v>
      </c>
      <c r="I27684" s="4">
        <f>IF(E27684="Rhode Island", Table1[[#This Row],[price]]*$L$3, IF(E27684="Massachusetts", Table1[[#This Row],[price]]*$L$2, 1))</f>
        <v>525000</v>
      </c>
    </row>
    <row r="27685" spans="1:9" x14ac:dyDescent="0.25">
      <c r="A27685" s="2">
        <v>43406</v>
      </c>
      <c r="B27685" s="1">
        <f t="shared" si="864"/>
        <v>2018</v>
      </c>
      <c r="C27685" s="1">
        <f t="shared" si="865"/>
        <v>4</v>
      </c>
      <c r="D27685">
        <v>2601</v>
      </c>
      <c r="E27685" t="s">
        <v>37</v>
      </c>
      <c r="F27685" s="4">
        <v>550000</v>
      </c>
      <c r="G27685" t="s">
        <v>6</v>
      </c>
      <c r="H27685">
        <v>2</v>
      </c>
      <c r="I27685" s="4">
        <f>IF(E27685="Rhode Island", Table1[[#This Row],[price]]*$L$3, IF(E27685="Massachusetts", Table1[[#This Row],[price]]*$L$2, 1))</f>
        <v>550000</v>
      </c>
    </row>
    <row r="27686" spans="1:9" x14ac:dyDescent="0.25">
      <c r="A27686" s="2">
        <v>43406</v>
      </c>
      <c r="B27686" s="1">
        <f t="shared" si="864"/>
        <v>2018</v>
      </c>
      <c r="C27686" s="1">
        <f t="shared" si="865"/>
        <v>4</v>
      </c>
      <c r="D27686">
        <v>2605</v>
      </c>
      <c r="E27686" t="s">
        <v>37</v>
      </c>
      <c r="F27686" s="4">
        <v>585000</v>
      </c>
      <c r="G27686" t="s">
        <v>6</v>
      </c>
      <c r="H27686">
        <v>3</v>
      </c>
      <c r="I27686" s="4">
        <f>IF(E27686="Rhode Island", Table1[[#This Row],[price]]*$L$3, IF(E27686="Massachusetts", Table1[[#This Row],[price]]*$L$2, 1))</f>
        <v>585000</v>
      </c>
    </row>
    <row r="27687" spans="1:9" x14ac:dyDescent="0.25">
      <c r="A27687" s="2">
        <v>43406</v>
      </c>
      <c r="B27687" s="1">
        <f t="shared" si="864"/>
        <v>2018</v>
      </c>
      <c r="C27687" s="1">
        <f t="shared" si="865"/>
        <v>4</v>
      </c>
      <c r="D27687">
        <v>2600</v>
      </c>
      <c r="E27687" t="s">
        <v>37</v>
      </c>
      <c r="F27687" s="4">
        <v>695000</v>
      </c>
      <c r="G27687" t="s">
        <v>6</v>
      </c>
      <c r="H27687">
        <v>2</v>
      </c>
      <c r="I27687" s="4">
        <f>IF(E27687="Rhode Island", Table1[[#This Row],[price]]*$L$3, IF(E27687="Massachusetts", Table1[[#This Row],[price]]*$L$2, 1))</f>
        <v>695000</v>
      </c>
    </row>
    <row r="27688" spans="1:9" x14ac:dyDescent="0.25">
      <c r="A27688" s="2">
        <v>43407</v>
      </c>
      <c r="B27688" s="1">
        <f t="shared" si="864"/>
        <v>2018</v>
      </c>
      <c r="C27688" s="1">
        <f t="shared" si="865"/>
        <v>4</v>
      </c>
      <c r="D27688">
        <v>2615</v>
      </c>
      <c r="E27688" t="s">
        <v>37</v>
      </c>
      <c r="F27688" s="4">
        <v>530000</v>
      </c>
      <c r="G27688" t="s">
        <v>5</v>
      </c>
      <c r="H27688">
        <v>3</v>
      </c>
      <c r="I27688" s="4">
        <f>IF(E27688="Rhode Island", Table1[[#This Row],[price]]*$L$3, IF(E27688="Massachusetts", Table1[[#This Row],[price]]*$L$2, 1))</f>
        <v>530000</v>
      </c>
    </row>
    <row r="27689" spans="1:9" x14ac:dyDescent="0.25">
      <c r="A27689" s="2">
        <v>43407</v>
      </c>
      <c r="B27689" s="1">
        <f t="shared" si="864"/>
        <v>2018</v>
      </c>
      <c r="C27689" s="1">
        <f t="shared" si="865"/>
        <v>4</v>
      </c>
      <c r="D27689">
        <v>2615</v>
      </c>
      <c r="E27689" t="s">
        <v>37</v>
      </c>
      <c r="F27689" s="4">
        <v>585000</v>
      </c>
      <c r="G27689" t="s">
        <v>5</v>
      </c>
      <c r="H27689">
        <v>3</v>
      </c>
      <c r="I27689" s="4">
        <f>IF(E27689="Rhode Island", Table1[[#This Row],[price]]*$L$3, IF(E27689="Massachusetts", Table1[[#This Row],[price]]*$L$2, 1))</f>
        <v>585000</v>
      </c>
    </row>
    <row r="27690" spans="1:9" x14ac:dyDescent="0.25">
      <c r="A27690" s="2">
        <v>43407</v>
      </c>
      <c r="B27690" s="1">
        <f t="shared" si="864"/>
        <v>2018</v>
      </c>
      <c r="C27690" s="1">
        <f t="shared" si="865"/>
        <v>4</v>
      </c>
      <c r="D27690">
        <v>2611</v>
      </c>
      <c r="E27690" t="s">
        <v>37</v>
      </c>
      <c r="F27690" s="4">
        <v>711000</v>
      </c>
      <c r="G27690" t="s">
        <v>5</v>
      </c>
      <c r="H27690">
        <v>4</v>
      </c>
      <c r="I27690" s="4">
        <f>IF(E27690="Rhode Island", Table1[[#This Row],[price]]*$L$3, IF(E27690="Massachusetts", Table1[[#This Row],[price]]*$L$2, 1))</f>
        <v>711000</v>
      </c>
    </row>
    <row r="27691" spans="1:9" x14ac:dyDescent="0.25">
      <c r="A27691" s="2">
        <v>43407</v>
      </c>
      <c r="B27691" s="1">
        <f t="shared" si="864"/>
        <v>2018</v>
      </c>
      <c r="C27691" s="1">
        <f t="shared" si="865"/>
        <v>4</v>
      </c>
      <c r="D27691">
        <v>2611</v>
      </c>
      <c r="E27691" t="s">
        <v>37</v>
      </c>
      <c r="F27691" s="4">
        <v>780000</v>
      </c>
      <c r="G27691" t="s">
        <v>5</v>
      </c>
      <c r="H27691">
        <v>4</v>
      </c>
      <c r="I27691" s="4">
        <f>IF(E27691="Rhode Island", Table1[[#This Row],[price]]*$L$3, IF(E27691="Massachusetts", Table1[[#This Row],[price]]*$L$2, 1))</f>
        <v>780000</v>
      </c>
    </row>
    <row r="27692" spans="1:9" x14ac:dyDescent="0.25">
      <c r="A27692" s="2">
        <v>43407</v>
      </c>
      <c r="B27692" s="1">
        <f t="shared" si="864"/>
        <v>2018</v>
      </c>
      <c r="C27692" s="1">
        <f t="shared" si="865"/>
        <v>4</v>
      </c>
      <c r="D27692">
        <v>2606</v>
      </c>
      <c r="E27692" t="s">
        <v>37</v>
      </c>
      <c r="F27692" s="4">
        <v>840000</v>
      </c>
      <c r="G27692" t="s">
        <v>5</v>
      </c>
      <c r="H27692">
        <v>3</v>
      </c>
      <c r="I27692" s="4">
        <f>IF(E27692="Rhode Island", Table1[[#This Row],[price]]*$L$3, IF(E27692="Massachusetts", Table1[[#This Row],[price]]*$L$2, 1))</f>
        <v>840000</v>
      </c>
    </row>
    <row r="27693" spans="1:9" x14ac:dyDescent="0.25">
      <c r="A27693" s="2">
        <v>43407</v>
      </c>
      <c r="B27693" s="1">
        <f t="shared" si="864"/>
        <v>2018</v>
      </c>
      <c r="C27693" s="1">
        <f t="shared" si="865"/>
        <v>4</v>
      </c>
      <c r="D27693">
        <v>2605</v>
      </c>
      <c r="E27693" t="s">
        <v>37</v>
      </c>
      <c r="F27693" s="4">
        <v>855000</v>
      </c>
      <c r="G27693" t="s">
        <v>5</v>
      </c>
      <c r="H27693">
        <v>3</v>
      </c>
      <c r="I27693" s="4">
        <f>IF(E27693="Rhode Island", Table1[[#This Row],[price]]*$L$3, IF(E27693="Massachusetts", Table1[[#This Row],[price]]*$L$2, 1))</f>
        <v>855000</v>
      </c>
    </row>
    <row r="27694" spans="1:9" x14ac:dyDescent="0.25">
      <c r="A27694" s="2">
        <v>43407</v>
      </c>
      <c r="B27694" s="1">
        <f t="shared" si="864"/>
        <v>2018</v>
      </c>
      <c r="C27694" s="1">
        <f t="shared" si="865"/>
        <v>4</v>
      </c>
      <c r="D27694">
        <v>2602</v>
      </c>
      <c r="E27694" t="s">
        <v>37</v>
      </c>
      <c r="F27694" s="4">
        <v>937500</v>
      </c>
      <c r="G27694" t="s">
        <v>5</v>
      </c>
      <c r="H27694">
        <v>3</v>
      </c>
      <c r="I27694" s="4">
        <f>IF(E27694="Rhode Island", Table1[[#This Row],[price]]*$L$3, IF(E27694="Massachusetts", Table1[[#This Row],[price]]*$L$2, 1))</f>
        <v>937500</v>
      </c>
    </row>
    <row r="27695" spans="1:9" x14ac:dyDescent="0.25">
      <c r="A27695" s="2">
        <v>43407</v>
      </c>
      <c r="B27695" s="1">
        <f t="shared" si="864"/>
        <v>2018</v>
      </c>
      <c r="C27695" s="1">
        <f t="shared" si="865"/>
        <v>4</v>
      </c>
      <c r="D27695">
        <v>2614</v>
      </c>
      <c r="E27695" t="s">
        <v>37</v>
      </c>
      <c r="F27695" s="4">
        <v>940000</v>
      </c>
      <c r="G27695" t="s">
        <v>5</v>
      </c>
      <c r="H27695">
        <v>4</v>
      </c>
      <c r="I27695" s="4">
        <f>IF(E27695="Rhode Island", Table1[[#This Row],[price]]*$L$3, IF(E27695="Massachusetts", Table1[[#This Row],[price]]*$L$2, 1))</f>
        <v>940000</v>
      </c>
    </row>
    <row r="27696" spans="1:9" x14ac:dyDescent="0.25">
      <c r="A27696" s="2">
        <v>43407</v>
      </c>
      <c r="B27696" s="1">
        <f t="shared" si="864"/>
        <v>2018</v>
      </c>
      <c r="C27696" s="1">
        <f t="shared" si="865"/>
        <v>4</v>
      </c>
      <c r="D27696">
        <v>2614</v>
      </c>
      <c r="E27696" t="s">
        <v>37</v>
      </c>
      <c r="F27696" s="4">
        <v>942000</v>
      </c>
      <c r="G27696" t="s">
        <v>5</v>
      </c>
      <c r="H27696">
        <v>4</v>
      </c>
      <c r="I27696" s="4">
        <f>IF(E27696="Rhode Island", Table1[[#This Row],[price]]*$L$3, IF(E27696="Massachusetts", Table1[[#This Row],[price]]*$L$2, 1))</f>
        <v>942000</v>
      </c>
    </row>
    <row r="27697" spans="1:9" x14ac:dyDescent="0.25">
      <c r="A27697" s="2">
        <v>43407</v>
      </c>
      <c r="B27697" s="1">
        <f t="shared" si="864"/>
        <v>2018</v>
      </c>
      <c r="C27697" s="1">
        <f t="shared" si="865"/>
        <v>4</v>
      </c>
      <c r="D27697">
        <v>2614</v>
      </c>
      <c r="E27697" t="s">
        <v>37</v>
      </c>
      <c r="F27697" s="4">
        <v>960000</v>
      </c>
      <c r="G27697" t="s">
        <v>5</v>
      </c>
      <c r="H27697">
        <v>4</v>
      </c>
      <c r="I27697" s="4">
        <f>IF(E27697="Rhode Island", Table1[[#This Row],[price]]*$L$3, IF(E27697="Massachusetts", Table1[[#This Row],[price]]*$L$2, 1))</f>
        <v>960000</v>
      </c>
    </row>
    <row r="27698" spans="1:9" x14ac:dyDescent="0.25">
      <c r="A27698" s="2">
        <v>43407</v>
      </c>
      <c r="B27698" s="1">
        <f t="shared" si="864"/>
        <v>2018</v>
      </c>
      <c r="C27698" s="1">
        <f t="shared" si="865"/>
        <v>4</v>
      </c>
      <c r="D27698">
        <v>2600</v>
      </c>
      <c r="E27698" t="s">
        <v>37</v>
      </c>
      <c r="F27698" s="4">
        <v>1007000</v>
      </c>
      <c r="G27698" t="s">
        <v>5</v>
      </c>
      <c r="H27698">
        <v>2</v>
      </c>
      <c r="I27698" s="4">
        <f>IF(E27698="Rhode Island", Table1[[#This Row],[price]]*$L$3, IF(E27698="Massachusetts", Table1[[#This Row],[price]]*$L$2, 1))</f>
        <v>1007000</v>
      </c>
    </row>
    <row r="27699" spans="1:9" x14ac:dyDescent="0.25">
      <c r="A27699" s="2">
        <v>43407</v>
      </c>
      <c r="B27699" s="1">
        <f t="shared" si="864"/>
        <v>2018</v>
      </c>
      <c r="C27699" s="1">
        <f t="shared" si="865"/>
        <v>4</v>
      </c>
      <c r="D27699">
        <v>2607</v>
      </c>
      <c r="E27699" t="s">
        <v>37</v>
      </c>
      <c r="F27699" s="4">
        <v>1020000</v>
      </c>
      <c r="G27699" t="s">
        <v>5</v>
      </c>
      <c r="H27699">
        <v>4</v>
      </c>
      <c r="I27699" s="4">
        <f>IF(E27699="Rhode Island", Table1[[#This Row],[price]]*$L$3, IF(E27699="Massachusetts", Table1[[#This Row],[price]]*$L$2, 1))</f>
        <v>1020000</v>
      </c>
    </row>
    <row r="27700" spans="1:9" x14ac:dyDescent="0.25">
      <c r="A27700" s="2">
        <v>43407</v>
      </c>
      <c r="B27700" s="1">
        <f t="shared" si="864"/>
        <v>2018</v>
      </c>
      <c r="C27700" s="1">
        <f t="shared" si="865"/>
        <v>4</v>
      </c>
      <c r="D27700">
        <v>2602</v>
      </c>
      <c r="E27700" t="s">
        <v>37</v>
      </c>
      <c r="F27700" s="4">
        <v>1180000</v>
      </c>
      <c r="G27700" t="s">
        <v>5</v>
      </c>
      <c r="H27700">
        <v>4</v>
      </c>
      <c r="I27700" s="4">
        <f>IF(E27700="Rhode Island", Table1[[#This Row],[price]]*$L$3, IF(E27700="Massachusetts", Table1[[#This Row],[price]]*$L$2, 1))</f>
        <v>1180000</v>
      </c>
    </row>
    <row r="27701" spans="1:9" x14ac:dyDescent="0.25">
      <c r="A27701" s="2">
        <v>43407</v>
      </c>
      <c r="B27701" s="1">
        <f t="shared" si="864"/>
        <v>2018</v>
      </c>
      <c r="C27701" s="1">
        <f t="shared" si="865"/>
        <v>4</v>
      </c>
      <c r="D27701">
        <v>2904</v>
      </c>
      <c r="E27701" t="s">
        <v>36</v>
      </c>
      <c r="F27701" s="4">
        <v>1220000</v>
      </c>
      <c r="G27701" t="s">
        <v>5</v>
      </c>
      <c r="H27701">
        <v>5</v>
      </c>
      <c r="I27701" s="4">
        <f>IF(E27701="Rhode Island", Table1[[#This Row],[price]]*$L$3, IF(E27701="Massachusetts", Table1[[#This Row],[price]]*$L$2, 1))</f>
        <v>1220000</v>
      </c>
    </row>
    <row r="27702" spans="1:9" x14ac:dyDescent="0.25">
      <c r="A27702" s="2">
        <v>43407</v>
      </c>
      <c r="B27702" s="1">
        <f t="shared" si="864"/>
        <v>2018</v>
      </c>
      <c r="C27702" s="1">
        <f t="shared" si="865"/>
        <v>4</v>
      </c>
      <c r="D27702">
        <v>2612</v>
      </c>
      <c r="E27702" t="s">
        <v>37</v>
      </c>
      <c r="F27702" s="4">
        <v>1522500</v>
      </c>
      <c r="G27702" t="s">
        <v>5</v>
      </c>
      <c r="H27702">
        <v>5</v>
      </c>
      <c r="I27702" s="4">
        <f>IF(E27702="Rhode Island", Table1[[#This Row],[price]]*$L$3, IF(E27702="Massachusetts", Table1[[#This Row],[price]]*$L$2, 1))</f>
        <v>1522500</v>
      </c>
    </row>
    <row r="27703" spans="1:9" x14ac:dyDescent="0.25">
      <c r="A27703" s="2">
        <v>43409</v>
      </c>
      <c r="B27703" s="1">
        <f t="shared" si="864"/>
        <v>2018</v>
      </c>
      <c r="C27703" s="1">
        <f t="shared" si="865"/>
        <v>4</v>
      </c>
      <c r="D27703">
        <v>2614</v>
      </c>
      <c r="E27703" t="s">
        <v>37</v>
      </c>
      <c r="F27703" s="4">
        <v>601000</v>
      </c>
      <c r="G27703" t="s">
        <v>5</v>
      </c>
      <c r="H27703">
        <v>3</v>
      </c>
      <c r="I27703" s="4">
        <f>IF(E27703="Rhode Island", Table1[[#This Row],[price]]*$L$3, IF(E27703="Massachusetts", Table1[[#This Row],[price]]*$L$2, 1))</f>
        <v>601000</v>
      </c>
    </row>
    <row r="27704" spans="1:9" x14ac:dyDescent="0.25">
      <c r="A27704" s="2">
        <v>43409</v>
      </c>
      <c r="B27704" s="1">
        <f t="shared" si="864"/>
        <v>2018</v>
      </c>
      <c r="C27704" s="1">
        <f t="shared" si="865"/>
        <v>4</v>
      </c>
      <c r="D27704">
        <v>2913</v>
      </c>
      <c r="E27704" t="s">
        <v>36</v>
      </c>
      <c r="F27704" s="4">
        <v>725000</v>
      </c>
      <c r="G27704" t="s">
        <v>5</v>
      </c>
      <c r="H27704">
        <v>5</v>
      </c>
      <c r="I27704" s="4">
        <f>IF(E27704="Rhode Island", Table1[[#This Row],[price]]*$L$3, IF(E27704="Massachusetts", Table1[[#This Row],[price]]*$L$2, 1))</f>
        <v>725000</v>
      </c>
    </row>
    <row r="27705" spans="1:9" x14ac:dyDescent="0.25">
      <c r="A27705" s="2">
        <v>43409</v>
      </c>
      <c r="B27705" s="1">
        <f t="shared" si="864"/>
        <v>2018</v>
      </c>
      <c r="C27705" s="1">
        <f t="shared" si="865"/>
        <v>4</v>
      </c>
      <c r="D27705">
        <v>2913</v>
      </c>
      <c r="E27705" t="s">
        <v>36</v>
      </c>
      <c r="F27705" s="4">
        <v>820000</v>
      </c>
      <c r="G27705" t="s">
        <v>5</v>
      </c>
      <c r="H27705">
        <v>3</v>
      </c>
      <c r="I27705" s="4">
        <f>IF(E27705="Rhode Island", Table1[[#This Row],[price]]*$L$3, IF(E27705="Massachusetts", Table1[[#This Row],[price]]*$L$2, 1))</f>
        <v>820000</v>
      </c>
    </row>
    <row r="27706" spans="1:9" x14ac:dyDescent="0.25">
      <c r="A27706" s="2">
        <v>43409</v>
      </c>
      <c r="B27706" s="1">
        <f t="shared" si="864"/>
        <v>2018</v>
      </c>
      <c r="C27706" s="1">
        <f t="shared" si="865"/>
        <v>4</v>
      </c>
      <c r="D27706">
        <v>2607</v>
      </c>
      <c r="E27706" t="s">
        <v>37</v>
      </c>
      <c r="F27706" s="4">
        <v>1300000</v>
      </c>
      <c r="G27706" t="s">
        <v>5</v>
      </c>
      <c r="H27706">
        <v>4</v>
      </c>
      <c r="I27706" s="4">
        <f>IF(E27706="Rhode Island", Table1[[#This Row],[price]]*$L$3, IF(E27706="Massachusetts", Table1[[#This Row],[price]]*$L$2, 1))</f>
        <v>1300000</v>
      </c>
    </row>
    <row r="27707" spans="1:9" x14ac:dyDescent="0.25">
      <c r="A27707" s="2">
        <v>43409</v>
      </c>
      <c r="B27707" s="1">
        <f t="shared" si="864"/>
        <v>2018</v>
      </c>
      <c r="C27707" s="1">
        <f t="shared" si="865"/>
        <v>4</v>
      </c>
      <c r="D27707">
        <v>2913</v>
      </c>
      <c r="E27707" t="s">
        <v>36</v>
      </c>
      <c r="F27707" s="4">
        <v>277000</v>
      </c>
      <c r="G27707" t="s">
        <v>6</v>
      </c>
      <c r="H27707">
        <v>1</v>
      </c>
      <c r="I27707" s="4">
        <f>IF(E27707="Rhode Island", Table1[[#This Row],[price]]*$L$3, IF(E27707="Massachusetts", Table1[[#This Row],[price]]*$L$2, 1))</f>
        <v>277000</v>
      </c>
    </row>
    <row r="27708" spans="1:9" x14ac:dyDescent="0.25">
      <c r="A27708" s="2">
        <v>43409</v>
      </c>
      <c r="B27708" s="1">
        <f t="shared" si="864"/>
        <v>2018</v>
      </c>
      <c r="C27708" s="1">
        <f t="shared" si="865"/>
        <v>4</v>
      </c>
      <c r="D27708">
        <v>2617</v>
      </c>
      <c r="E27708" t="s">
        <v>37</v>
      </c>
      <c r="F27708" s="4">
        <v>290000</v>
      </c>
      <c r="G27708" t="s">
        <v>6</v>
      </c>
      <c r="H27708">
        <v>1</v>
      </c>
      <c r="I27708" s="4">
        <f>IF(E27708="Rhode Island", Table1[[#This Row],[price]]*$L$3, IF(E27708="Massachusetts", Table1[[#This Row],[price]]*$L$2, 1))</f>
        <v>290000</v>
      </c>
    </row>
    <row r="27709" spans="1:9" x14ac:dyDescent="0.25">
      <c r="A27709" s="2">
        <v>43409</v>
      </c>
      <c r="B27709" s="1">
        <f t="shared" si="864"/>
        <v>2018</v>
      </c>
      <c r="C27709" s="1">
        <f t="shared" si="865"/>
        <v>4</v>
      </c>
      <c r="D27709">
        <v>2914</v>
      </c>
      <c r="E27709" t="s">
        <v>36</v>
      </c>
      <c r="F27709" s="4">
        <v>345500</v>
      </c>
      <c r="G27709" t="s">
        <v>6</v>
      </c>
      <c r="H27709">
        <v>1</v>
      </c>
      <c r="I27709" s="4">
        <f>IF(E27709="Rhode Island", Table1[[#This Row],[price]]*$L$3, IF(E27709="Massachusetts", Table1[[#This Row],[price]]*$L$2, 1))</f>
        <v>345500</v>
      </c>
    </row>
    <row r="27710" spans="1:9" x14ac:dyDescent="0.25">
      <c r="A27710" s="2">
        <v>43409</v>
      </c>
      <c r="B27710" s="1">
        <f t="shared" si="864"/>
        <v>2018</v>
      </c>
      <c r="C27710" s="1">
        <f t="shared" si="865"/>
        <v>4</v>
      </c>
      <c r="D27710">
        <v>2912</v>
      </c>
      <c r="E27710" t="s">
        <v>36</v>
      </c>
      <c r="F27710" s="4">
        <v>364950</v>
      </c>
      <c r="G27710" t="s">
        <v>6</v>
      </c>
      <c r="H27710">
        <v>2</v>
      </c>
      <c r="I27710" s="4">
        <f>IF(E27710="Rhode Island", Table1[[#This Row],[price]]*$L$3, IF(E27710="Massachusetts", Table1[[#This Row],[price]]*$L$2, 1))</f>
        <v>364950</v>
      </c>
    </row>
    <row r="27711" spans="1:9" x14ac:dyDescent="0.25">
      <c r="A27711" s="2">
        <v>43409</v>
      </c>
      <c r="B27711" s="1">
        <f t="shared" si="864"/>
        <v>2018</v>
      </c>
      <c r="C27711" s="1">
        <f t="shared" si="865"/>
        <v>4</v>
      </c>
      <c r="D27711">
        <v>2912</v>
      </c>
      <c r="E27711" t="s">
        <v>36</v>
      </c>
      <c r="F27711" s="4">
        <v>439950</v>
      </c>
      <c r="G27711" t="s">
        <v>6</v>
      </c>
      <c r="H27711">
        <v>2</v>
      </c>
      <c r="I27711" s="4">
        <f>IF(E27711="Rhode Island", Table1[[#This Row],[price]]*$L$3, IF(E27711="Massachusetts", Table1[[#This Row],[price]]*$L$2, 1))</f>
        <v>439950</v>
      </c>
    </row>
    <row r="27712" spans="1:9" x14ac:dyDescent="0.25">
      <c r="A27712" s="2">
        <v>43410</v>
      </c>
      <c r="B27712" s="1">
        <f t="shared" si="864"/>
        <v>2018</v>
      </c>
      <c r="C27712" s="1">
        <f t="shared" si="865"/>
        <v>4</v>
      </c>
      <c r="D27712">
        <v>2615</v>
      </c>
      <c r="E27712" t="s">
        <v>37</v>
      </c>
      <c r="F27712" s="4">
        <v>62000</v>
      </c>
      <c r="G27712" t="s">
        <v>5</v>
      </c>
      <c r="H27712">
        <v>4</v>
      </c>
      <c r="I27712" s="4">
        <f>IF(E27712="Rhode Island", Table1[[#This Row],[price]]*$L$3, IF(E27712="Massachusetts", Table1[[#This Row],[price]]*$L$2, 1))</f>
        <v>62000</v>
      </c>
    </row>
    <row r="27713" spans="1:9" x14ac:dyDescent="0.25">
      <c r="A27713" s="2">
        <v>43410</v>
      </c>
      <c r="B27713" s="1">
        <f t="shared" si="864"/>
        <v>2018</v>
      </c>
      <c r="C27713" s="1">
        <f t="shared" si="865"/>
        <v>4</v>
      </c>
      <c r="D27713">
        <v>2615</v>
      </c>
      <c r="E27713" t="s">
        <v>37</v>
      </c>
      <c r="F27713" s="4">
        <v>480000</v>
      </c>
      <c r="G27713" t="s">
        <v>5</v>
      </c>
      <c r="H27713">
        <v>3</v>
      </c>
      <c r="I27713" s="4">
        <f>IF(E27713="Rhode Island", Table1[[#This Row],[price]]*$L$3, IF(E27713="Massachusetts", Table1[[#This Row],[price]]*$L$2, 1))</f>
        <v>480000</v>
      </c>
    </row>
    <row r="27714" spans="1:9" x14ac:dyDescent="0.25">
      <c r="A27714" s="2">
        <v>43410</v>
      </c>
      <c r="B27714" s="1">
        <f t="shared" ref="B27714:B27777" si="866">YEAR(A27714)</f>
        <v>2018</v>
      </c>
      <c r="C27714" s="1">
        <f t="shared" ref="C27714:C27777" si="867">ROUNDUP(MONTH(A27714)/3,0)</f>
        <v>4</v>
      </c>
      <c r="D27714">
        <v>2914</v>
      </c>
      <c r="E27714" t="s">
        <v>36</v>
      </c>
      <c r="F27714" s="4">
        <v>675000</v>
      </c>
      <c r="G27714" t="s">
        <v>5</v>
      </c>
      <c r="H27714">
        <v>4</v>
      </c>
      <c r="I27714" s="4">
        <f>IF(E27714="Rhode Island", Table1[[#This Row],[price]]*$L$3, IF(E27714="Massachusetts", Table1[[#This Row],[price]]*$L$2, 1))</f>
        <v>675000</v>
      </c>
    </row>
    <row r="27715" spans="1:9" x14ac:dyDescent="0.25">
      <c r="A27715" s="2">
        <v>43410</v>
      </c>
      <c r="B27715" s="1">
        <f t="shared" si="866"/>
        <v>2018</v>
      </c>
      <c r="C27715" s="1">
        <f t="shared" si="867"/>
        <v>4</v>
      </c>
      <c r="D27715">
        <v>2611</v>
      </c>
      <c r="E27715" t="s">
        <v>37</v>
      </c>
      <c r="F27715" s="4">
        <v>835000</v>
      </c>
      <c r="G27715" t="s">
        <v>5</v>
      </c>
      <c r="H27715">
        <v>4</v>
      </c>
      <c r="I27715" s="4">
        <f>IF(E27715="Rhode Island", Table1[[#This Row],[price]]*$L$3, IF(E27715="Massachusetts", Table1[[#This Row],[price]]*$L$2, 1))</f>
        <v>835000</v>
      </c>
    </row>
    <row r="27716" spans="1:9" x14ac:dyDescent="0.25">
      <c r="A27716" s="2">
        <v>43410</v>
      </c>
      <c r="B27716" s="1">
        <f t="shared" si="866"/>
        <v>2018</v>
      </c>
      <c r="C27716" s="1">
        <f t="shared" si="867"/>
        <v>4</v>
      </c>
      <c r="D27716">
        <v>2615</v>
      </c>
      <c r="E27716" t="s">
        <v>37</v>
      </c>
      <c r="F27716" s="4">
        <v>850000</v>
      </c>
      <c r="G27716" t="s">
        <v>5</v>
      </c>
      <c r="H27716">
        <v>4</v>
      </c>
      <c r="I27716" s="4">
        <f>IF(E27716="Rhode Island", Table1[[#This Row],[price]]*$L$3, IF(E27716="Massachusetts", Table1[[#This Row],[price]]*$L$2, 1))</f>
        <v>850000</v>
      </c>
    </row>
    <row r="27717" spans="1:9" x14ac:dyDescent="0.25">
      <c r="A27717" s="2">
        <v>43410</v>
      </c>
      <c r="B27717" s="1">
        <f t="shared" si="866"/>
        <v>2018</v>
      </c>
      <c r="C27717" s="1">
        <f t="shared" si="867"/>
        <v>4</v>
      </c>
      <c r="D27717">
        <v>2913</v>
      </c>
      <c r="E27717" t="s">
        <v>36</v>
      </c>
      <c r="F27717" s="4">
        <v>407000</v>
      </c>
      <c r="G27717" t="s">
        <v>6</v>
      </c>
      <c r="H27717">
        <v>2</v>
      </c>
      <c r="I27717" s="4">
        <f>IF(E27717="Rhode Island", Table1[[#This Row],[price]]*$L$3, IF(E27717="Massachusetts", Table1[[#This Row],[price]]*$L$2, 1))</f>
        <v>407000</v>
      </c>
    </row>
    <row r="27718" spans="1:9" x14ac:dyDescent="0.25">
      <c r="A27718" s="2">
        <v>43411</v>
      </c>
      <c r="B27718" s="1">
        <f t="shared" si="866"/>
        <v>2018</v>
      </c>
      <c r="C27718" s="1">
        <f t="shared" si="867"/>
        <v>4</v>
      </c>
      <c r="D27718">
        <v>2902</v>
      </c>
      <c r="E27718" t="s">
        <v>36</v>
      </c>
      <c r="F27718" s="4">
        <v>477000</v>
      </c>
      <c r="G27718" t="s">
        <v>5</v>
      </c>
      <c r="H27718">
        <v>2</v>
      </c>
      <c r="I27718" s="4">
        <f>IF(E27718="Rhode Island", Table1[[#This Row],[price]]*$L$3, IF(E27718="Massachusetts", Table1[[#This Row],[price]]*$L$2, 1))</f>
        <v>477000</v>
      </c>
    </row>
    <row r="27719" spans="1:9" x14ac:dyDescent="0.25">
      <c r="A27719" s="2">
        <v>43411</v>
      </c>
      <c r="B27719" s="1">
        <f t="shared" si="866"/>
        <v>2018</v>
      </c>
      <c r="C27719" s="1">
        <f t="shared" si="867"/>
        <v>4</v>
      </c>
      <c r="D27719">
        <v>2615</v>
      </c>
      <c r="E27719" t="s">
        <v>37</v>
      </c>
      <c r="F27719" s="4">
        <v>583000</v>
      </c>
      <c r="G27719" t="s">
        <v>5</v>
      </c>
      <c r="H27719">
        <v>3</v>
      </c>
      <c r="I27719" s="4">
        <f>IF(E27719="Rhode Island", Table1[[#This Row],[price]]*$L$3, IF(E27719="Massachusetts", Table1[[#This Row],[price]]*$L$2, 1))</f>
        <v>583000</v>
      </c>
    </row>
    <row r="27720" spans="1:9" x14ac:dyDescent="0.25">
      <c r="A27720" s="2">
        <v>43411</v>
      </c>
      <c r="B27720" s="1">
        <f t="shared" si="866"/>
        <v>2018</v>
      </c>
      <c r="C27720" s="1">
        <f t="shared" si="867"/>
        <v>4</v>
      </c>
      <c r="D27720">
        <v>2914</v>
      </c>
      <c r="E27720" t="s">
        <v>36</v>
      </c>
      <c r="F27720" s="4">
        <v>590000</v>
      </c>
      <c r="G27720" t="s">
        <v>5</v>
      </c>
      <c r="H27720">
        <v>2</v>
      </c>
      <c r="I27720" s="4">
        <f>IF(E27720="Rhode Island", Table1[[#This Row],[price]]*$L$3, IF(E27720="Massachusetts", Table1[[#This Row],[price]]*$L$2, 1))</f>
        <v>590000</v>
      </c>
    </row>
    <row r="27721" spans="1:9" x14ac:dyDescent="0.25">
      <c r="A27721" s="2">
        <v>43411</v>
      </c>
      <c r="B27721" s="1">
        <f t="shared" si="866"/>
        <v>2018</v>
      </c>
      <c r="C27721" s="1">
        <f t="shared" si="867"/>
        <v>4</v>
      </c>
      <c r="D27721">
        <v>2906</v>
      </c>
      <c r="E27721" t="s">
        <v>36</v>
      </c>
      <c r="F27721" s="4">
        <v>600000</v>
      </c>
      <c r="G27721" t="s">
        <v>5</v>
      </c>
      <c r="H27721">
        <v>4</v>
      </c>
      <c r="I27721" s="4">
        <f>IF(E27721="Rhode Island", Table1[[#This Row],[price]]*$L$3, IF(E27721="Massachusetts", Table1[[#This Row],[price]]*$L$2, 1))</f>
        <v>600000</v>
      </c>
    </row>
    <row r="27722" spans="1:9" x14ac:dyDescent="0.25">
      <c r="A27722" s="2">
        <v>43411</v>
      </c>
      <c r="B27722" s="1">
        <f t="shared" si="866"/>
        <v>2018</v>
      </c>
      <c r="C27722" s="1">
        <f t="shared" si="867"/>
        <v>4</v>
      </c>
      <c r="D27722">
        <v>2615</v>
      </c>
      <c r="E27722" t="s">
        <v>37</v>
      </c>
      <c r="F27722" s="4">
        <v>625000</v>
      </c>
      <c r="G27722" t="s">
        <v>5</v>
      </c>
      <c r="H27722">
        <v>4</v>
      </c>
      <c r="I27722" s="4">
        <f>IF(E27722="Rhode Island", Table1[[#This Row],[price]]*$L$3, IF(E27722="Massachusetts", Table1[[#This Row],[price]]*$L$2, 1))</f>
        <v>625000</v>
      </c>
    </row>
    <row r="27723" spans="1:9" x14ac:dyDescent="0.25">
      <c r="A27723" s="2">
        <v>43411</v>
      </c>
      <c r="B27723" s="1">
        <f t="shared" si="866"/>
        <v>2018</v>
      </c>
      <c r="C27723" s="1">
        <f t="shared" si="867"/>
        <v>4</v>
      </c>
      <c r="D27723">
        <v>2914</v>
      </c>
      <c r="E27723" t="s">
        <v>36</v>
      </c>
      <c r="F27723" s="4">
        <v>780000</v>
      </c>
      <c r="G27723" t="s">
        <v>5</v>
      </c>
      <c r="H27723">
        <v>4</v>
      </c>
      <c r="I27723" s="4">
        <f>IF(E27723="Rhode Island", Table1[[#This Row],[price]]*$L$3, IF(E27723="Massachusetts", Table1[[#This Row],[price]]*$L$2, 1))</f>
        <v>780000</v>
      </c>
    </row>
    <row r="27724" spans="1:9" x14ac:dyDescent="0.25">
      <c r="A27724" s="2">
        <v>43411</v>
      </c>
      <c r="B27724" s="1">
        <f t="shared" si="866"/>
        <v>2018</v>
      </c>
      <c r="C27724" s="1">
        <f t="shared" si="867"/>
        <v>4</v>
      </c>
      <c r="D27724">
        <v>2602</v>
      </c>
      <c r="E27724" t="s">
        <v>37</v>
      </c>
      <c r="F27724" s="4">
        <v>830000</v>
      </c>
      <c r="G27724" t="s">
        <v>5</v>
      </c>
      <c r="H27724">
        <v>3</v>
      </c>
      <c r="I27724" s="4">
        <f>IF(E27724="Rhode Island", Table1[[#This Row],[price]]*$L$3, IF(E27724="Massachusetts", Table1[[#This Row],[price]]*$L$2, 1))</f>
        <v>830000</v>
      </c>
    </row>
    <row r="27725" spans="1:9" x14ac:dyDescent="0.25">
      <c r="A27725" s="2">
        <v>43411</v>
      </c>
      <c r="B27725" s="1">
        <f t="shared" si="866"/>
        <v>2018</v>
      </c>
      <c r="C27725" s="1">
        <f t="shared" si="867"/>
        <v>4</v>
      </c>
      <c r="D27725">
        <v>2604</v>
      </c>
      <c r="E27725" t="s">
        <v>37</v>
      </c>
      <c r="F27725" s="4">
        <v>944750</v>
      </c>
      <c r="G27725" t="s">
        <v>5</v>
      </c>
      <c r="H27725">
        <v>3</v>
      </c>
      <c r="I27725" s="4">
        <f>IF(E27725="Rhode Island", Table1[[#This Row],[price]]*$L$3, IF(E27725="Massachusetts", Table1[[#This Row],[price]]*$L$2, 1))</f>
        <v>944750</v>
      </c>
    </row>
    <row r="27726" spans="1:9" x14ac:dyDescent="0.25">
      <c r="A27726" s="2">
        <v>43411</v>
      </c>
      <c r="B27726" s="1">
        <f t="shared" si="866"/>
        <v>2018</v>
      </c>
      <c r="C27726" s="1">
        <f t="shared" si="867"/>
        <v>4</v>
      </c>
      <c r="D27726">
        <v>2617</v>
      </c>
      <c r="E27726" t="s">
        <v>37</v>
      </c>
      <c r="F27726" s="4">
        <v>310000</v>
      </c>
      <c r="G27726" t="s">
        <v>6</v>
      </c>
      <c r="H27726">
        <v>1</v>
      </c>
      <c r="I27726" s="4">
        <f>IF(E27726="Rhode Island", Table1[[#This Row],[price]]*$L$3, IF(E27726="Massachusetts", Table1[[#This Row],[price]]*$L$2, 1))</f>
        <v>310000</v>
      </c>
    </row>
    <row r="27727" spans="1:9" x14ac:dyDescent="0.25">
      <c r="A27727" s="2">
        <v>43411</v>
      </c>
      <c r="B27727" s="1">
        <f t="shared" si="866"/>
        <v>2018</v>
      </c>
      <c r="C27727" s="1">
        <f t="shared" si="867"/>
        <v>4</v>
      </c>
      <c r="D27727">
        <v>2612</v>
      </c>
      <c r="E27727" t="s">
        <v>37</v>
      </c>
      <c r="F27727" s="4">
        <v>310000</v>
      </c>
      <c r="G27727" t="s">
        <v>6</v>
      </c>
      <c r="H27727">
        <v>1</v>
      </c>
      <c r="I27727" s="4">
        <f>IF(E27727="Rhode Island", Table1[[#This Row],[price]]*$L$3, IF(E27727="Massachusetts", Table1[[#This Row],[price]]*$L$2, 1))</f>
        <v>310000</v>
      </c>
    </row>
    <row r="27728" spans="1:9" x14ac:dyDescent="0.25">
      <c r="A27728" s="2">
        <v>43411</v>
      </c>
      <c r="B27728" s="1">
        <f t="shared" si="866"/>
        <v>2018</v>
      </c>
      <c r="C27728" s="1">
        <f t="shared" si="867"/>
        <v>4</v>
      </c>
      <c r="D27728">
        <v>2912</v>
      </c>
      <c r="E27728" t="s">
        <v>36</v>
      </c>
      <c r="F27728" s="4">
        <v>369950</v>
      </c>
      <c r="G27728" t="s">
        <v>6</v>
      </c>
      <c r="H27728">
        <v>2</v>
      </c>
      <c r="I27728" s="4">
        <f>IF(E27728="Rhode Island", Table1[[#This Row],[price]]*$L$3, IF(E27728="Massachusetts", Table1[[#This Row],[price]]*$L$2, 1))</f>
        <v>369950</v>
      </c>
    </row>
    <row r="27729" spans="1:9" x14ac:dyDescent="0.25">
      <c r="A27729" s="2">
        <v>43411</v>
      </c>
      <c r="B27729" s="1">
        <f t="shared" si="866"/>
        <v>2018</v>
      </c>
      <c r="C27729" s="1">
        <f t="shared" si="867"/>
        <v>4</v>
      </c>
      <c r="D27729">
        <v>2912</v>
      </c>
      <c r="E27729" t="s">
        <v>36</v>
      </c>
      <c r="F27729" s="4">
        <v>370000</v>
      </c>
      <c r="G27729" t="s">
        <v>6</v>
      </c>
      <c r="H27729">
        <v>2</v>
      </c>
      <c r="I27729" s="4">
        <f>IF(E27729="Rhode Island", Table1[[#This Row],[price]]*$L$3, IF(E27729="Massachusetts", Table1[[#This Row],[price]]*$L$2, 1))</f>
        <v>370000</v>
      </c>
    </row>
    <row r="27730" spans="1:9" x14ac:dyDescent="0.25">
      <c r="A27730" s="2">
        <v>43411</v>
      </c>
      <c r="B27730" s="1">
        <f t="shared" si="866"/>
        <v>2018</v>
      </c>
      <c r="C27730" s="1">
        <f t="shared" si="867"/>
        <v>4</v>
      </c>
      <c r="D27730">
        <v>2612</v>
      </c>
      <c r="E27730" t="s">
        <v>37</v>
      </c>
      <c r="F27730" s="4">
        <v>373000</v>
      </c>
      <c r="G27730" t="s">
        <v>6</v>
      </c>
      <c r="H27730">
        <v>1</v>
      </c>
      <c r="I27730" s="4">
        <f>IF(E27730="Rhode Island", Table1[[#This Row],[price]]*$L$3, IF(E27730="Massachusetts", Table1[[#This Row],[price]]*$L$2, 1))</f>
        <v>373000</v>
      </c>
    </row>
    <row r="27731" spans="1:9" x14ac:dyDescent="0.25">
      <c r="A27731" s="2">
        <v>43411</v>
      </c>
      <c r="B27731" s="1">
        <f t="shared" si="866"/>
        <v>2018</v>
      </c>
      <c r="C27731" s="1">
        <f t="shared" si="867"/>
        <v>4</v>
      </c>
      <c r="D27731">
        <v>2611</v>
      </c>
      <c r="E27731" t="s">
        <v>37</v>
      </c>
      <c r="F27731" s="4">
        <v>380000</v>
      </c>
      <c r="G27731" t="s">
        <v>6</v>
      </c>
      <c r="H27731">
        <v>2</v>
      </c>
      <c r="I27731" s="4">
        <f>IF(E27731="Rhode Island", Table1[[#This Row],[price]]*$L$3, IF(E27731="Massachusetts", Table1[[#This Row],[price]]*$L$2, 1))</f>
        <v>380000</v>
      </c>
    </row>
    <row r="27732" spans="1:9" x14ac:dyDescent="0.25">
      <c r="A27732" s="2">
        <v>43412</v>
      </c>
      <c r="B27732" s="1">
        <f t="shared" si="866"/>
        <v>2018</v>
      </c>
      <c r="C27732" s="1">
        <f t="shared" si="867"/>
        <v>4</v>
      </c>
      <c r="D27732">
        <v>2615</v>
      </c>
      <c r="E27732" t="s">
        <v>37</v>
      </c>
      <c r="F27732" s="4">
        <v>583000</v>
      </c>
      <c r="G27732" t="s">
        <v>5</v>
      </c>
      <c r="H27732">
        <v>3</v>
      </c>
      <c r="I27732" s="4">
        <f>IF(E27732="Rhode Island", Table1[[#This Row],[price]]*$L$3, IF(E27732="Massachusetts", Table1[[#This Row],[price]]*$L$2, 1))</f>
        <v>583000</v>
      </c>
    </row>
    <row r="27733" spans="1:9" x14ac:dyDescent="0.25">
      <c r="A27733" s="2">
        <v>43412</v>
      </c>
      <c r="B27733" s="1">
        <f t="shared" si="866"/>
        <v>2018</v>
      </c>
      <c r="C27733" s="1">
        <f t="shared" si="867"/>
        <v>4</v>
      </c>
      <c r="D27733">
        <v>2914</v>
      </c>
      <c r="E27733" t="s">
        <v>36</v>
      </c>
      <c r="F27733" s="4">
        <v>660000</v>
      </c>
      <c r="G27733" t="s">
        <v>5</v>
      </c>
      <c r="H27733">
        <v>3</v>
      </c>
      <c r="I27733" s="4">
        <f>IF(E27733="Rhode Island", Table1[[#This Row],[price]]*$L$3, IF(E27733="Massachusetts", Table1[[#This Row],[price]]*$L$2, 1))</f>
        <v>660000</v>
      </c>
    </row>
    <row r="27734" spans="1:9" x14ac:dyDescent="0.25">
      <c r="A27734" s="2">
        <v>43412</v>
      </c>
      <c r="B27734" s="1">
        <f t="shared" si="866"/>
        <v>2018</v>
      </c>
      <c r="C27734" s="1">
        <f t="shared" si="867"/>
        <v>4</v>
      </c>
      <c r="D27734">
        <v>2906</v>
      </c>
      <c r="E27734" t="s">
        <v>36</v>
      </c>
      <c r="F27734" s="4">
        <v>695000</v>
      </c>
      <c r="G27734" t="s">
        <v>5</v>
      </c>
      <c r="H27734">
        <v>4</v>
      </c>
      <c r="I27734" s="4">
        <f>IF(E27734="Rhode Island", Table1[[#This Row],[price]]*$L$3, IF(E27734="Massachusetts", Table1[[#This Row],[price]]*$L$2, 1))</f>
        <v>695000</v>
      </c>
    </row>
    <row r="27735" spans="1:9" x14ac:dyDescent="0.25">
      <c r="A27735" s="2">
        <v>43412</v>
      </c>
      <c r="B27735" s="1">
        <f t="shared" si="866"/>
        <v>2018</v>
      </c>
      <c r="C27735" s="1">
        <f t="shared" si="867"/>
        <v>4</v>
      </c>
      <c r="D27735">
        <v>2615</v>
      </c>
      <c r="E27735" t="s">
        <v>37</v>
      </c>
      <c r="F27735" s="4">
        <v>850000</v>
      </c>
      <c r="G27735" t="s">
        <v>5</v>
      </c>
      <c r="H27735">
        <v>4</v>
      </c>
      <c r="I27735" s="4">
        <f>IF(E27735="Rhode Island", Table1[[#This Row],[price]]*$L$3, IF(E27735="Massachusetts", Table1[[#This Row],[price]]*$L$2, 1))</f>
        <v>850000</v>
      </c>
    </row>
    <row r="27736" spans="1:9" x14ac:dyDescent="0.25">
      <c r="A27736" s="2">
        <v>43412</v>
      </c>
      <c r="B27736" s="1">
        <f t="shared" si="866"/>
        <v>2018</v>
      </c>
      <c r="C27736" s="1">
        <f t="shared" si="867"/>
        <v>4</v>
      </c>
      <c r="D27736">
        <v>2603</v>
      </c>
      <c r="E27736" t="s">
        <v>37</v>
      </c>
      <c r="F27736" s="4">
        <v>1840000</v>
      </c>
      <c r="G27736" t="s">
        <v>5</v>
      </c>
      <c r="H27736">
        <v>4</v>
      </c>
      <c r="I27736" s="4">
        <f>IF(E27736="Rhode Island", Table1[[#This Row],[price]]*$L$3, IF(E27736="Massachusetts", Table1[[#This Row],[price]]*$L$2, 1))</f>
        <v>1840000</v>
      </c>
    </row>
    <row r="27737" spans="1:9" x14ac:dyDescent="0.25">
      <c r="A27737" s="2">
        <v>43412</v>
      </c>
      <c r="B27737" s="1">
        <f t="shared" si="866"/>
        <v>2018</v>
      </c>
      <c r="C27737" s="1">
        <f t="shared" si="867"/>
        <v>4</v>
      </c>
      <c r="D27737">
        <v>2617</v>
      </c>
      <c r="E27737" t="s">
        <v>37</v>
      </c>
      <c r="F27737" s="4">
        <v>295000</v>
      </c>
      <c r="G27737" t="s">
        <v>6</v>
      </c>
      <c r="H27737">
        <v>1</v>
      </c>
      <c r="I27737" s="4">
        <f>IF(E27737="Rhode Island", Table1[[#This Row],[price]]*$L$3, IF(E27737="Massachusetts", Table1[[#This Row],[price]]*$L$2, 1))</f>
        <v>295000</v>
      </c>
    </row>
    <row r="27738" spans="1:9" x14ac:dyDescent="0.25">
      <c r="A27738" s="2">
        <v>43412</v>
      </c>
      <c r="B27738" s="1">
        <f t="shared" si="866"/>
        <v>2018</v>
      </c>
      <c r="C27738" s="1">
        <f t="shared" si="867"/>
        <v>4</v>
      </c>
      <c r="D27738">
        <v>2603</v>
      </c>
      <c r="E27738" t="s">
        <v>37</v>
      </c>
      <c r="F27738" s="4">
        <v>300000</v>
      </c>
      <c r="G27738" t="s">
        <v>6</v>
      </c>
      <c r="H27738">
        <v>1</v>
      </c>
      <c r="I27738" s="4">
        <f>IF(E27738="Rhode Island", Table1[[#This Row],[price]]*$L$3, IF(E27738="Massachusetts", Table1[[#This Row],[price]]*$L$2, 1))</f>
        <v>300000</v>
      </c>
    </row>
    <row r="27739" spans="1:9" x14ac:dyDescent="0.25">
      <c r="A27739" s="2">
        <v>43412</v>
      </c>
      <c r="B27739" s="1">
        <f t="shared" si="866"/>
        <v>2018</v>
      </c>
      <c r="C27739" s="1">
        <f t="shared" si="867"/>
        <v>4</v>
      </c>
      <c r="D27739">
        <v>2612</v>
      </c>
      <c r="E27739" t="s">
        <v>37</v>
      </c>
      <c r="F27739" s="4">
        <v>400000</v>
      </c>
      <c r="G27739" t="s">
        <v>6</v>
      </c>
      <c r="H27739">
        <v>1</v>
      </c>
      <c r="I27739" s="4">
        <f>IF(E27739="Rhode Island", Table1[[#This Row],[price]]*$L$3, IF(E27739="Massachusetts", Table1[[#This Row],[price]]*$L$2, 1))</f>
        <v>400000</v>
      </c>
    </row>
    <row r="27740" spans="1:9" x14ac:dyDescent="0.25">
      <c r="A27740" s="2">
        <v>43412</v>
      </c>
      <c r="B27740" s="1">
        <f t="shared" si="866"/>
        <v>2018</v>
      </c>
      <c r="C27740" s="1">
        <f t="shared" si="867"/>
        <v>4</v>
      </c>
      <c r="D27740">
        <v>2913</v>
      </c>
      <c r="E27740" t="s">
        <v>36</v>
      </c>
      <c r="F27740" s="4">
        <v>402500</v>
      </c>
      <c r="G27740" t="s">
        <v>6</v>
      </c>
      <c r="H27740">
        <v>2</v>
      </c>
      <c r="I27740" s="4">
        <f>IF(E27740="Rhode Island", Table1[[#This Row],[price]]*$L$3, IF(E27740="Massachusetts", Table1[[#This Row],[price]]*$L$2, 1))</f>
        <v>402500</v>
      </c>
    </row>
    <row r="27741" spans="1:9" x14ac:dyDescent="0.25">
      <c r="A27741" s="2">
        <v>43413</v>
      </c>
      <c r="B27741" s="1">
        <f t="shared" si="866"/>
        <v>2018</v>
      </c>
      <c r="C27741" s="1">
        <f t="shared" si="867"/>
        <v>4</v>
      </c>
      <c r="D27741">
        <v>2615</v>
      </c>
      <c r="E27741" t="s">
        <v>37</v>
      </c>
      <c r="F27741" s="4">
        <v>410000</v>
      </c>
      <c r="G27741" t="s">
        <v>5</v>
      </c>
      <c r="H27741">
        <v>2</v>
      </c>
      <c r="I27741" s="4">
        <f>IF(E27741="Rhode Island", Table1[[#This Row],[price]]*$L$3, IF(E27741="Massachusetts", Table1[[#This Row],[price]]*$L$2, 1))</f>
        <v>410000</v>
      </c>
    </row>
    <row r="27742" spans="1:9" x14ac:dyDescent="0.25">
      <c r="A27742" s="2">
        <v>43413</v>
      </c>
      <c r="B27742" s="1">
        <f t="shared" si="866"/>
        <v>2018</v>
      </c>
      <c r="C27742" s="1">
        <f t="shared" si="867"/>
        <v>4</v>
      </c>
      <c r="D27742">
        <v>2913</v>
      </c>
      <c r="E27742" t="s">
        <v>36</v>
      </c>
      <c r="F27742" s="4">
        <v>442000</v>
      </c>
      <c r="G27742" t="s">
        <v>5</v>
      </c>
      <c r="H27742">
        <v>3</v>
      </c>
      <c r="I27742" s="4">
        <f>IF(E27742="Rhode Island", Table1[[#This Row],[price]]*$L$3, IF(E27742="Massachusetts", Table1[[#This Row],[price]]*$L$2, 1))</f>
        <v>442000</v>
      </c>
    </row>
    <row r="27743" spans="1:9" x14ac:dyDescent="0.25">
      <c r="A27743" s="2">
        <v>43413</v>
      </c>
      <c r="B27743" s="1">
        <f t="shared" si="866"/>
        <v>2018</v>
      </c>
      <c r="C27743" s="1">
        <f t="shared" si="867"/>
        <v>4</v>
      </c>
      <c r="D27743">
        <v>2906</v>
      </c>
      <c r="E27743" t="s">
        <v>36</v>
      </c>
      <c r="F27743" s="4">
        <v>487000</v>
      </c>
      <c r="G27743" t="s">
        <v>5</v>
      </c>
      <c r="H27743">
        <v>3</v>
      </c>
      <c r="I27743" s="4">
        <f>IF(E27743="Rhode Island", Table1[[#This Row],[price]]*$L$3, IF(E27743="Massachusetts", Table1[[#This Row],[price]]*$L$2, 1))</f>
        <v>487000</v>
      </c>
    </row>
    <row r="27744" spans="1:9" x14ac:dyDescent="0.25">
      <c r="A27744" s="2">
        <v>43413</v>
      </c>
      <c r="B27744" s="1">
        <f t="shared" si="866"/>
        <v>2018</v>
      </c>
      <c r="C27744" s="1">
        <f t="shared" si="867"/>
        <v>4</v>
      </c>
      <c r="D27744">
        <v>2905</v>
      </c>
      <c r="E27744" t="s">
        <v>36</v>
      </c>
      <c r="F27744" s="4">
        <v>600000</v>
      </c>
      <c r="G27744" t="s">
        <v>5</v>
      </c>
      <c r="H27744">
        <v>3</v>
      </c>
      <c r="I27744" s="4">
        <f>IF(E27744="Rhode Island", Table1[[#This Row],[price]]*$L$3, IF(E27744="Massachusetts", Table1[[#This Row],[price]]*$L$2, 1))</f>
        <v>600000</v>
      </c>
    </row>
    <row r="27745" spans="1:9" x14ac:dyDescent="0.25">
      <c r="A27745" s="2">
        <v>43413</v>
      </c>
      <c r="B27745" s="1">
        <f t="shared" si="866"/>
        <v>2018</v>
      </c>
      <c r="C27745" s="1">
        <f t="shared" si="867"/>
        <v>4</v>
      </c>
      <c r="D27745">
        <v>2615</v>
      </c>
      <c r="E27745" t="s">
        <v>37</v>
      </c>
      <c r="F27745" s="4">
        <v>635000</v>
      </c>
      <c r="G27745" t="s">
        <v>5</v>
      </c>
      <c r="H27745">
        <v>3</v>
      </c>
      <c r="I27745" s="4">
        <f>IF(E27745="Rhode Island", Table1[[#This Row],[price]]*$L$3, IF(E27745="Massachusetts", Table1[[#This Row],[price]]*$L$2, 1))</f>
        <v>635000</v>
      </c>
    </row>
    <row r="27746" spans="1:9" x14ac:dyDescent="0.25">
      <c r="A27746" s="2">
        <v>43413</v>
      </c>
      <c r="B27746" s="1">
        <f t="shared" si="866"/>
        <v>2018</v>
      </c>
      <c r="C27746" s="1">
        <f t="shared" si="867"/>
        <v>4</v>
      </c>
      <c r="D27746">
        <v>2904</v>
      </c>
      <c r="E27746" t="s">
        <v>36</v>
      </c>
      <c r="F27746" s="4">
        <v>640000</v>
      </c>
      <c r="G27746" t="s">
        <v>5</v>
      </c>
      <c r="H27746">
        <v>4</v>
      </c>
      <c r="I27746" s="4">
        <f>IF(E27746="Rhode Island", Table1[[#This Row],[price]]*$L$3, IF(E27746="Massachusetts", Table1[[#This Row],[price]]*$L$2, 1))</f>
        <v>640000</v>
      </c>
    </row>
    <row r="27747" spans="1:9" x14ac:dyDescent="0.25">
      <c r="A27747" s="2">
        <v>43413</v>
      </c>
      <c r="B27747" s="1">
        <f t="shared" si="866"/>
        <v>2018</v>
      </c>
      <c r="C27747" s="1">
        <f t="shared" si="867"/>
        <v>4</v>
      </c>
      <c r="D27747">
        <v>2914</v>
      </c>
      <c r="E27747" t="s">
        <v>36</v>
      </c>
      <c r="F27747" s="4">
        <v>810000</v>
      </c>
      <c r="G27747" t="s">
        <v>5</v>
      </c>
      <c r="H27747">
        <v>4</v>
      </c>
      <c r="I27747" s="4">
        <f>IF(E27747="Rhode Island", Table1[[#This Row],[price]]*$L$3, IF(E27747="Massachusetts", Table1[[#This Row],[price]]*$L$2, 1))</f>
        <v>810000</v>
      </c>
    </row>
    <row r="27748" spans="1:9" x14ac:dyDescent="0.25">
      <c r="A27748" s="2">
        <v>43413</v>
      </c>
      <c r="B27748" s="1">
        <f t="shared" si="866"/>
        <v>2018</v>
      </c>
      <c r="C27748" s="1">
        <f t="shared" si="867"/>
        <v>4</v>
      </c>
      <c r="D27748">
        <v>2617</v>
      </c>
      <c r="E27748" t="s">
        <v>37</v>
      </c>
      <c r="F27748" s="4">
        <v>330000</v>
      </c>
      <c r="G27748" t="s">
        <v>6</v>
      </c>
      <c r="H27748">
        <v>1</v>
      </c>
      <c r="I27748" s="4">
        <f>IF(E27748="Rhode Island", Table1[[#This Row],[price]]*$L$3, IF(E27748="Massachusetts", Table1[[#This Row],[price]]*$L$2, 1))</f>
        <v>330000</v>
      </c>
    </row>
    <row r="27749" spans="1:9" x14ac:dyDescent="0.25">
      <c r="A27749" s="2">
        <v>43413</v>
      </c>
      <c r="B27749" s="1">
        <f t="shared" si="866"/>
        <v>2018</v>
      </c>
      <c r="C27749" s="1">
        <f t="shared" si="867"/>
        <v>4</v>
      </c>
      <c r="D27749">
        <v>2617</v>
      </c>
      <c r="E27749" t="s">
        <v>37</v>
      </c>
      <c r="F27749" s="4">
        <v>395000</v>
      </c>
      <c r="G27749" t="s">
        <v>6</v>
      </c>
      <c r="H27749">
        <v>3</v>
      </c>
      <c r="I27749" s="4">
        <f>IF(E27749="Rhode Island", Table1[[#This Row],[price]]*$L$3, IF(E27749="Massachusetts", Table1[[#This Row],[price]]*$L$2, 1))</f>
        <v>395000</v>
      </c>
    </row>
    <row r="27750" spans="1:9" x14ac:dyDescent="0.25">
      <c r="A27750" s="2">
        <v>43413</v>
      </c>
      <c r="B27750" s="1">
        <f t="shared" si="866"/>
        <v>2018</v>
      </c>
      <c r="C27750" s="1">
        <f t="shared" si="867"/>
        <v>4</v>
      </c>
      <c r="D27750">
        <v>2606</v>
      </c>
      <c r="E27750" t="s">
        <v>37</v>
      </c>
      <c r="F27750" s="4">
        <v>402000</v>
      </c>
      <c r="G27750" t="s">
        <v>6</v>
      </c>
      <c r="H27750">
        <v>2</v>
      </c>
      <c r="I27750" s="4">
        <f>IF(E27750="Rhode Island", Table1[[#This Row],[price]]*$L$3, IF(E27750="Massachusetts", Table1[[#This Row],[price]]*$L$2, 1))</f>
        <v>402000</v>
      </c>
    </row>
    <row r="27751" spans="1:9" x14ac:dyDescent="0.25">
      <c r="A27751" s="2">
        <v>43414</v>
      </c>
      <c r="B27751" s="1">
        <f t="shared" si="866"/>
        <v>2018</v>
      </c>
      <c r="C27751" s="1">
        <f t="shared" si="867"/>
        <v>4</v>
      </c>
      <c r="D27751">
        <v>2615</v>
      </c>
      <c r="E27751" t="s">
        <v>37</v>
      </c>
      <c r="F27751" s="4">
        <v>392500</v>
      </c>
      <c r="G27751" t="s">
        <v>5</v>
      </c>
      <c r="H27751">
        <v>2</v>
      </c>
      <c r="I27751" s="4">
        <f>IF(E27751="Rhode Island", Table1[[#This Row],[price]]*$L$3, IF(E27751="Massachusetts", Table1[[#This Row],[price]]*$L$2, 1))</f>
        <v>392500</v>
      </c>
    </row>
    <row r="27752" spans="1:9" x14ac:dyDescent="0.25">
      <c r="A27752" s="2">
        <v>43414</v>
      </c>
      <c r="B27752" s="1">
        <f t="shared" si="866"/>
        <v>2018</v>
      </c>
      <c r="C27752" s="1">
        <f t="shared" si="867"/>
        <v>4</v>
      </c>
      <c r="D27752">
        <v>2615</v>
      </c>
      <c r="E27752" t="s">
        <v>37</v>
      </c>
      <c r="F27752" s="4">
        <v>560000</v>
      </c>
      <c r="G27752" t="s">
        <v>5</v>
      </c>
      <c r="H27752">
        <v>3</v>
      </c>
      <c r="I27752" s="4">
        <f>IF(E27752="Rhode Island", Table1[[#This Row],[price]]*$L$3, IF(E27752="Massachusetts", Table1[[#This Row],[price]]*$L$2, 1))</f>
        <v>560000</v>
      </c>
    </row>
    <row r="27753" spans="1:9" x14ac:dyDescent="0.25">
      <c r="A27753" s="2">
        <v>43414</v>
      </c>
      <c r="B27753" s="1">
        <f t="shared" si="866"/>
        <v>2018</v>
      </c>
      <c r="C27753" s="1">
        <f t="shared" si="867"/>
        <v>4</v>
      </c>
      <c r="D27753">
        <v>2913</v>
      </c>
      <c r="E27753" t="s">
        <v>36</v>
      </c>
      <c r="F27753" s="4">
        <v>567500</v>
      </c>
      <c r="G27753" t="s">
        <v>5</v>
      </c>
      <c r="H27753">
        <v>3</v>
      </c>
      <c r="I27753" s="4">
        <f>IF(E27753="Rhode Island", Table1[[#This Row],[price]]*$L$3, IF(E27753="Massachusetts", Table1[[#This Row],[price]]*$L$2, 1))</f>
        <v>567500</v>
      </c>
    </row>
    <row r="27754" spans="1:9" x14ac:dyDescent="0.25">
      <c r="A27754" s="2">
        <v>43414</v>
      </c>
      <c r="B27754" s="1">
        <f t="shared" si="866"/>
        <v>2018</v>
      </c>
      <c r="C27754" s="1">
        <f t="shared" si="867"/>
        <v>4</v>
      </c>
      <c r="D27754">
        <v>2913</v>
      </c>
      <c r="E27754" t="s">
        <v>36</v>
      </c>
      <c r="F27754" s="4">
        <v>625000</v>
      </c>
      <c r="G27754" t="s">
        <v>5</v>
      </c>
      <c r="H27754">
        <v>3</v>
      </c>
      <c r="I27754" s="4">
        <f>IF(E27754="Rhode Island", Table1[[#This Row],[price]]*$L$3, IF(E27754="Massachusetts", Table1[[#This Row],[price]]*$L$2, 1))</f>
        <v>625000</v>
      </c>
    </row>
    <row r="27755" spans="1:9" x14ac:dyDescent="0.25">
      <c r="A27755" s="2">
        <v>43414</v>
      </c>
      <c r="B27755" s="1">
        <f t="shared" si="866"/>
        <v>2018</v>
      </c>
      <c r="C27755" s="1">
        <f t="shared" si="867"/>
        <v>4</v>
      </c>
      <c r="D27755">
        <v>2913</v>
      </c>
      <c r="E27755" t="s">
        <v>36</v>
      </c>
      <c r="F27755" s="4">
        <v>649500</v>
      </c>
      <c r="G27755" t="s">
        <v>5</v>
      </c>
      <c r="H27755">
        <v>3</v>
      </c>
      <c r="I27755" s="4">
        <f>IF(E27755="Rhode Island", Table1[[#This Row],[price]]*$L$3, IF(E27755="Massachusetts", Table1[[#This Row],[price]]*$L$2, 1))</f>
        <v>649500</v>
      </c>
    </row>
    <row r="27756" spans="1:9" x14ac:dyDescent="0.25">
      <c r="A27756" s="2">
        <v>43414</v>
      </c>
      <c r="B27756" s="1">
        <f t="shared" si="866"/>
        <v>2018</v>
      </c>
      <c r="C27756" s="1">
        <f t="shared" si="867"/>
        <v>4</v>
      </c>
      <c r="D27756">
        <v>2615</v>
      </c>
      <c r="E27756" t="s">
        <v>37</v>
      </c>
      <c r="F27756" s="4">
        <v>650000</v>
      </c>
      <c r="G27756" t="s">
        <v>5</v>
      </c>
      <c r="H27756">
        <v>4</v>
      </c>
      <c r="I27756" s="4">
        <f>IF(E27756="Rhode Island", Table1[[#This Row],[price]]*$L$3, IF(E27756="Massachusetts", Table1[[#This Row],[price]]*$L$2, 1))</f>
        <v>650000</v>
      </c>
    </row>
    <row r="27757" spans="1:9" x14ac:dyDescent="0.25">
      <c r="A27757" s="2">
        <v>43414</v>
      </c>
      <c r="B27757" s="1">
        <f t="shared" si="866"/>
        <v>2018</v>
      </c>
      <c r="C27757" s="1">
        <f t="shared" si="867"/>
        <v>4</v>
      </c>
      <c r="D27757">
        <v>2606</v>
      </c>
      <c r="E27757" t="s">
        <v>37</v>
      </c>
      <c r="F27757" s="4">
        <v>730000</v>
      </c>
      <c r="G27757" t="s">
        <v>5</v>
      </c>
      <c r="H27757">
        <v>3</v>
      </c>
      <c r="I27757" s="4">
        <f>IF(E27757="Rhode Island", Table1[[#This Row],[price]]*$L$3, IF(E27757="Massachusetts", Table1[[#This Row],[price]]*$L$2, 1))</f>
        <v>730000</v>
      </c>
    </row>
    <row r="27758" spans="1:9" x14ac:dyDescent="0.25">
      <c r="A27758" s="2">
        <v>43414</v>
      </c>
      <c r="B27758" s="1">
        <f t="shared" si="866"/>
        <v>2018</v>
      </c>
      <c r="C27758" s="1">
        <f t="shared" si="867"/>
        <v>4</v>
      </c>
      <c r="D27758">
        <v>2904</v>
      </c>
      <c r="E27758" t="s">
        <v>36</v>
      </c>
      <c r="F27758" s="4">
        <v>750500</v>
      </c>
      <c r="G27758" t="s">
        <v>5</v>
      </c>
      <c r="H27758">
        <v>3</v>
      </c>
      <c r="I27758" s="4">
        <f>IF(E27758="Rhode Island", Table1[[#This Row],[price]]*$L$3, IF(E27758="Massachusetts", Table1[[#This Row],[price]]*$L$2, 1))</f>
        <v>750500</v>
      </c>
    </row>
    <row r="27759" spans="1:9" x14ac:dyDescent="0.25">
      <c r="A27759" s="2">
        <v>43414</v>
      </c>
      <c r="B27759" s="1">
        <f t="shared" si="866"/>
        <v>2018</v>
      </c>
      <c r="C27759" s="1">
        <f t="shared" si="867"/>
        <v>4</v>
      </c>
      <c r="D27759">
        <v>2914</v>
      </c>
      <c r="E27759" t="s">
        <v>36</v>
      </c>
      <c r="F27759" s="4">
        <v>880000</v>
      </c>
      <c r="G27759" t="s">
        <v>5</v>
      </c>
      <c r="H27759">
        <v>4</v>
      </c>
      <c r="I27759" s="4">
        <f>IF(E27759="Rhode Island", Table1[[#This Row],[price]]*$L$3, IF(E27759="Massachusetts", Table1[[#This Row],[price]]*$L$2, 1))</f>
        <v>880000</v>
      </c>
    </row>
    <row r="27760" spans="1:9" x14ac:dyDescent="0.25">
      <c r="A27760" s="2">
        <v>43414</v>
      </c>
      <c r="B27760" s="1">
        <f t="shared" si="866"/>
        <v>2018</v>
      </c>
      <c r="C27760" s="1">
        <f t="shared" si="867"/>
        <v>4</v>
      </c>
      <c r="D27760">
        <v>2607</v>
      </c>
      <c r="E27760" t="s">
        <v>37</v>
      </c>
      <c r="F27760" s="4">
        <v>1210000</v>
      </c>
      <c r="G27760" t="s">
        <v>5</v>
      </c>
      <c r="H27760">
        <v>5</v>
      </c>
      <c r="I27760" s="4">
        <f>IF(E27760="Rhode Island", Table1[[#This Row],[price]]*$L$3, IF(E27760="Massachusetts", Table1[[#This Row],[price]]*$L$2, 1))</f>
        <v>1210000</v>
      </c>
    </row>
    <row r="27761" spans="1:9" x14ac:dyDescent="0.25">
      <c r="A27761" s="2">
        <v>43414</v>
      </c>
      <c r="B27761" s="1">
        <f t="shared" si="866"/>
        <v>2018</v>
      </c>
      <c r="C27761" s="1">
        <f t="shared" si="867"/>
        <v>4</v>
      </c>
      <c r="D27761">
        <v>2601</v>
      </c>
      <c r="E27761" t="s">
        <v>37</v>
      </c>
      <c r="F27761" s="4">
        <v>395000</v>
      </c>
      <c r="G27761" t="s">
        <v>6</v>
      </c>
      <c r="H27761">
        <v>1</v>
      </c>
      <c r="I27761" s="4">
        <f>IF(E27761="Rhode Island", Table1[[#This Row],[price]]*$L$3, IF(E27761="Massachusetts", Table1[[#This Row],[price]]*$L$2, 1))</f>
        <v>395000</v>
      </c>
    </row>
    <row r="27762" spans="1:9" x14ac:dyDescent="0.25">
      <c r="A27762" s="2">
        <v>43414</v>
      </c>
      <c r="B27762" s="1">
        <f t="shared" si="866"/>
        <v>2018</v>
      </c>
      <c r="C27762" s="1">
        <f t="shared" si="867"/>
        <v>4</v>
      </c>
      <c r="D27762">
        <v>2600</v>
      </c>
      <c r="E27762" t="s">
        <v>37</v>
      </c>
      <c r="F27762" s="4">
        <v>905000</v>
      </c>
      <c r="G27762" t="s">
        <v>6</v>
      </c>
      <c r="H27762">
        <v>3</v>
      </c>
      <c r="I27762" s="4">
        <f>IF(E27762="Rhode Island", Table1[[#This Row],[price]]*$L$3, IF(E27762="Massachusetts", Table1[[#This Row],[price]]*$L$2, 1))</f>
        <v>905000</v>
      </c>
    </row>
    <row r="27763" spans="1:9" x14ac:dyDescent="0.25">
      <c r="A27763" s="2">
        <v>43416</v>
      </c>
      <c r="B27763" s="1">
        <f t="shared" si="866"/>
        <v>2018</v>
      </c>
      <c r="C27763" s="1">
        <f t="shared" si="867"/>
        <v>4</v>
      </c>
      <c r="D27763">
        <v>2906</v>
      </c>
      <c r="E27763" t="s">
        <v>36</v>
      </c>
      <c r="F27763" s="4">
        <v>420000</v>
      </c>
      <c r="G27763" t="s">
        <v>5</v>
      </c>
      <c r="H27763">
        <v>3</v>
      </c>
      <c r="I27763" s="4">
        <f>IF(E27763="Rhode Island", Table1[[#This Row],[price]]*$L$3, IF(E27763="Massachusetts", Table1[[#This Row],[price]]*$L$2, 1))</f>
        <v>420000</v>
      </c>
    </row>
    <row r="27764" spans="1:9" x14ac:dyDescent="0.25">
      <c r="A27764" s="2">
        <v>43416</v>
      </c>
      <c r="B27764" s="1">
        <f t="shared" si="866"/>
        <v>2018</v>
      </c>
      <c r="C27764" s="1">
        <f t="shared" si="867"/>
        <v>4</v>
      </c>
      <c r="D27764">
        <v>2903</v>
      </c>
      <c r="E27764" t="s">
        <v>36</v>
      </c>
      <c r="F27764" s="4">
        <v>535000</v>
      </c>
      <c r="G27764" t="s">
        <v>5</v>
      </c>
      <c r="H27764">
        <v>3</v>
      </c>
      <c r="I27764" s="4">
        <f>IF(E27764="Rhode Island", Table1[[#This Row],[price]]*$L$3, IF(E27764="Massachusetts", Table1[[#This Row],[price]]*$L$2, 1))</f>
        <v>535000</v>
      </c>
    </row>
    <row r="27765" spans="1:9" x14ac:dyDescent="0.25">
      <c r="A27765" s="2">
        <v>43416</v>
      </c>
      <c r="B27765" s="1">
        <f t="shared" si="866"/>
        <v>2018</v>
      </c>
      <c r="C27765" s="1">
        <f t="shared" si="867"/>
        <v>4</v>
      </c>
      <c r="D27765">
        <v>2615</v>
      </c>
      <c r="E27765" t="s">
        <v>37</v>
      </c>
      <c r="F27765" s="4">
        <v>600000</v>
      </c>
      <c r="G27765" t="s">
        <v>5</v>
      </c>
      <c r="H27765">
        <v>3</v>
      </c>
      <c r="I27765" s="4">
        <f>IF(E27765="Rhode Island", Table1[[#This Row],[price]]*$L$3, IF(E27765="Massachusetts", Table1[[#This Row],[price]]*$L$2, 1))</f>
        <v>600000</v>
      </c>
    </row>
    <row r="27766" spans="1:9" x14ac:dyDescent="0.25">
      <c r="A27766" s="2">
        <v>43416</v>
      </c>
      <c r="B27766" s="1">
        <f t="shared" si="866"/>
        <v>2018</v>
      </c>
      <c r="C27766" s="1">
        <f t="shared" si="867"/>
        <v>4</v>
      </c>
      <c r="D27766">
        <v>2905</v>
      </c>
      <c r="E27766" t="s">
        <v>36</v>
      </c>
      <c r="F27766" s="4">
        <v>628000</v>
      </c>
      <c r="G27766" t="s">
        <v>5</v>
      </c>
      <c r="H27766">
        <v>3</v>
      </c>
      <c r="I27766" s="4">
        <f>IF(E27766="Rhode Island", Table1[[#This Row],[price]]*$L$3, IF(E27766="Massachusetts", Table1[[#This Row],[price]]*$L$2, 1))</f>
        <v>628000</v>
      </c>
    </row>
    <row r="27767" spans="1:9" x14ac:dyDescent="0.25">
      <c r="A27767" s="2">
        <v>43416</v>
      </c>
      <c r="B27767" s="1">
        <f t="shared" si="866"/>
        <v>2018</v>
      </c>
      <c r="C27767" s="1">
        <f t="shared" si="867"/>
        <v>4</v>
      </c>
      <c r="D27767">
        <v>2902</v>
      </c>
      <c r="E27767" t="s">
        <v>36</v>
      </c>
      <c r="F27767" s="4">
        <v>660000</v>
      </c>
      <c r="G27767" t="s">
        <v>5</v>
      </c>
      <c r="H27767">
        <v>4</v>
      </c>
      <c r="I27767" s="4">
        <f>IF(E27767="Rhode Island", Table1[[#This Row],[price]]*$L$3, IF(E27767="Massachusetts", Table1[[#This Row],[price]]*$L$2, 1))</f>
        <v>660000</v>
      </c>
    </row>
    <row r="27768" spans="1:9" x14ac:dyDescent="0.25">
      <c r="A27768" s="2">
        <v>43416</v>
      </c>
      <c r="B27768" s="1">
        <f t="shared" si="866"/>
        <v>2018</v>
      </c>
      <c r="C27768" s="1">
        <f t="shared" si="867"/>
        <v>4</v>
      </c>
      <c r="D27768">
        <v>2615</v>
      </c>
      <c r="E27768" t="s">
        <v>37</v>
      </c>
      <c r="F27768" s="4">
        <v>665000</v>
      </c>
      <c r="G27768" t="s">
        <v>5</v>
      </c>
      <c r="H27768">
        <v>4</v>
      </c>
      <c r="I27768" s="4">
        <f>IF(E27768="Rhode Island", Table1[[#This Row],[price]]*$L$3, IF(E27768="Massachusetts", Table1[[#This Row],[price]]*$L$2, 1))</f>
        <v>665000</v>
      </c>
    </row>
    <row r="27769" spans="1:9" x14ac:dyDescent="0.25">
      <c r="A27769" s="2">
        <v>43416</v>
      </c>
      <c r="B27769" s="1">
        <f t="shared" si="866"/>
        <v>2018</v>
      </c>
      <c r="C27769" s="1">
        <f t="shared" si="867"/>
        <v>4</v>
      </c>
      <c r="D27769">
        <v>2617</v>
      </c>
      <c r="E27769" t="s">
        <v>37</v>
      </c>
      <c r="F27769" s="4">
        <v>765000</v>
      </c>
      <c r="G27769" t="s">
        <v>5</v>
      </c>
      <c r="H27769">
        <v>4</v>
      </c>
      <c r="I27769" s="4">
        <f>IF(E27769="Rhode Island", Table1[[#This Row],[price]]*$L$3, IF(E27769="Massachusetts", Table1[[#This Row],[price]]*$L$2, 1))</f>
        <v>765000</v>
      </c>
    </row>
    <row r="27770" spans="1:9" x14ac:dyDescent="0.25">
      <c r="A27770" s="2">
        <v>43416</v>
      </c>
      <c r="B27770" s="1">
        <f t="shared" si="866"/>
        <v>2018</v>
      </c>
      <c r="C27770" s="1">
        <f t="shared" si="867"/>
        <v>4</v>
      </c>
      <c r="D27770">
        <v>2617</v>
      </c>
      <c r="E27770" t="s">
        <v>37</v>
      </c>
      <c r="F27770" s="4">
        <v>305000</v>
      </c>
      <c r="G27770" t="s">
        <v>6</v>
      </c>
      <c r="H27770">
        <v>1</v>
      </c>
      <c r="I27770" s="4">
        <f>IF(E27770="Rhode Island", Table1[[#This Row],[price]]*$L$3, IF(E27770="Massachusetts", Table1[[#This Row],[price]]*$L$2, 1))</f>
        <v>305000</v>
      </c>
    </row>
    <row r="27771" spans="1:9" x14ac:dyDescent="0.25">
      <c r="A27771" s="2">
        <v>43416</v>
      </c>
      <c r="B27771" s="1">
        <f t="shared" si="866"/>
        <v>2018</v>
      </c>
      <c r="C27771" s="1">
        <f t="shared" si="867"/>
        <v>4</v>
      </c>
      <c r="D27771">
        <v>2912</v>
      </c>
      <c r="E27771" t="s">
        <v>36</v>
      </c>
      <c r="F27771" s="4">
        <v>410000</v>
      </c>
      <c r="G27771" t="s">
        <v>6</v>
      </c>
      <c r="H27771">
        <v>2</v>
      </c>
      <c r="I27771" s="4">
        <f>IF(E27771="Rhode Island", Table1[[#This Row],[price]]*$L$3, IF(E27771="Massachusetts", Table1[[#This Row],[price]]*$L$2, 1))</f>
        <v>410000</v>
      </c>
    </row>
    <row r="27772" spans="1:9" x14ac:dyDescent="0.25">
      <c r="A27772" s="2">
        <v>43416</v>
      </c>
      <c r="B27772" s="1">
        <f t="shared" si="866"/>
        <v>2018</v>
      </c>
      <c r="C27772" s="1">
        <f t="shared" si="867"/>
        <v>4</v>
      </c>
      <c r="D27772">
        <v>2603</v>
      </c>
      <c r="E27772" t="s">
        <v>37</v>
      </c>
      <c r="F27772" s="4">
        <v>485000</v>
      </c>
      <c r="G27772" t="s">
        <v>6</v>
      </c>
      <c r="H27772">
        <v>2</v>
      </c>
      <c r="I27772" s="4">
        <f>IF(E27772="Rhode Island", Table1[[#This Row],[price]]*$L$3, IF(E27772="Massachusetts", Table1[[#This Row],[price]]*$L$2, 1))</f>
        <v>485000</v>
      </c>
    </row>
    <row r="27773" spans="1:9" x14ac:dyDescent="0.25">
      <c r="A27773" s="2">
        <v>43416</v>
      </c>
      <c r="B27773" s="1">
        <f t="shared" si="866"/>
        <v>2018</v>
      </c>
      <c r="C27773" s="1">
        <f t="shared" si="867"/>
        <v>4</v>
      </c>
      <c r="D27773">
        <v>2611</v>
      </c>
      <c r="E27773" t="s">
        <v>37</v>
      </c>
      <c r="F27773" s="4">
        <v>522500</v>
      </c>
      <c r="G27773" t="s">
        <v>6</v>
      </c>
      <c r="H27773">
        <v>2</v>
      </c>
      <c r="I27773" s="4">
        <f>IF(E27773="Rhode Island", Table1[[#This Row],[price]]*$L$3, IF(E27773="Massachusetts", Table1[[#This Row],[price]]*$L$2, 1))</f>
        <v>522500</v>
      </c>
    </row>
    <row r="27774" spans="1:9" x14ac:dyDescent="0.25">
      <c r="A27774" s="2">
        <v>43417</v>
      </c>
      <c r="B27774" s="1">
        <f t="shared" si="866"/>
        <v>2018</v>
      </c>
      <c r="C27774" s="1">
        <f t="shared" si="867"/>
        <v>4</v>
      </c>
      <c r="D27774">
        <v>2906</v>
      </c>
      <c r="E27774" t="s">
        <v>36</v>
      </c>
      <c r="F27774" s="4">
        <v>450000</v>
      </c>
      <c r="G27774" t="s">
        <v>5</v>
      </c>
      <c r="H27774">
        <v>3</v>
      </c>
      <c r="I27774" s="4">
        <f>IF(E27774="Rhode Island", Table1[[#This Row],[price]]*$L$3, IF(E27774="Massachusetts", Table1[[#This Row],[price]]*$L$2, 1))</f>
        <v>450000</v>
      </c>
    </row>
    <row r="27775" spans="1:9" x14ac:dyDescent="0.25">
      <c r="A27775" s="2">
        <v>43417</v>
      </c>
      <c r="B27775" s="1">
        <f t="shared" si="866"/>
        <v>2018</v>
      </c>
      <c r="C27775" s="1">
        <f t="shared" si="867"/>
        <v>4</v>
      </c>
      <c r="D27775">
        <v>2905</v>
      </c>
      <c r="E27775" t="s">
        <v>36</v>
      </c>
      <c r="F27775" s="4">
        <v>495000</v>
      </c>
      <c r="G27775" t="s">
        <v>5</v>
      </c>
      <c r="H27775">
        <v>3</v>
      </c>
      <c r="I27775" s="4">
        <f>IF(E27775="Rhode Island", Table1[[#This Row],[price]]*$L$3, IF(E27775="Massachusetts", Table1[[#This Row],[price]]*$L$2, 1))</f>
        <v>495000</v>
      </c>
    </row>
    <row r="27776" spans="1:9" x14ac:dyDescent="0.25">
      <c r="A27776" s="2">
        <v>43417</v>
      </c>
      <c r="B27776" s="1">
        <f t="shared" si="866"/>
        <v>2018</v>
      </c>
      <c r="C27776" s="1">
        <f t="shared" si="867"/>
        <v>4</v>
      </c>
      <c r="D27776">
        <v>2903</v>
      </c>
      <c r="E27776" t="s">
        <v>36</v>
      </c>
      <c r="F27776" s="4">
        <v>533000</v>
      </c>
      <c r="G27776" t="s">
        <v>5</v>
      </c>
      <c r="H27776">
        <v>3</v>
      </c>
      <c r="I27776" s="4">
        <f>IF(E27776="Rhode Island", Table1[[#This Row],[price]]*$L$3, IF(E27776="Massachusetts", Table1[[#This Row],[price]]*$L$2, 1))</f>
        <v>533000</v>
      </c>
    </row>
    <row r="27777" spans="1:9" x14ac:dyDescent="0.25">
      <c r="A27777" s="2">
        <v>43417</v>
      </c>
      <c r="B27777" s="1">
        <f t="shared" si="866"/>
        <v>2018</v>
      </c>
      <c r="C27777" s="1">
        <f t="shared" si="867"/>
        <v>4</v>
      </c>
      <c r="D27777">
        <v>2615</v>
      </c>
      <c r="E27777" t="s">
        <v>37</v>
      </c>
      <c r="F27777" s="4">
        <v>660000</v>
      </c>
      <c r="G27777" t="s">
        <v>5</v>
      </c>
      <c r="H27777">
        <v>3</v>
      </c>
      <c r="I27777" s="4">
        <f>IF(E27777="Rhode Island", Table1[[#This Row],[price]]*$L$3, IF(E27777="Massachusetts", Table1[[#This Row],[price]]*$L$2, 1))</f>
        <v>660000</v>
      </c>
    </row>
    <row r="27778" spans="1:9" x14ac:dyDescent="0.25">
      <c r="A27778" s="2">
        <v>43417</v>
      </c>
      <c r="B27778" s="1">
        <f t="shared" ref="B27778:B27841" si="868">YEAR(A27778)</f>
        <v>2018</v>
      </c>
      <c r="C27778" s="1">
        <f t="shared" ref="C27778:C27841" si="869">ROUNDUP(MONTH(A27778)/3,0)</f>
        <v>4</v>
      </c>
      <c r="D27778">
        <v>2904</v>
      </c>
      <c r="E27778" t="s">
        <v>36</v>
      </c>
      <c r="F27778" s="4">
        <v>699000</v>
      </c>
      <c r="G27778" t="s">
        <v>5</v>
      </c>
      <c r="H27778">
        <v>3</v>
      </c>
      <c r="I27778" s="4">
        <f>IF(E27778="Rhode Island", Table1[[#This Row],[price]]*$L$3, IF(E27778="Massachusetts", Table1[[#This Row],[price]]*$L$2, 1))</f>
        <v>699000</v>
      </c>
    </row>
    <row r="27779" spans="1:9" x14ac:dyDescent="0.25">
      <c r="A27779" s="2">
        <v>43417</v>
      </c>
      <c r="B27779" s="1">
        <f t="shared" si="868"/>
        <v>2018</v>
      </c>
      <c r="C27779" s="1">
        <f t="shared" si="869"/>
        <v>4</v>
      </c>
      <c r="D27779">
        <v>2914</v>
      </c>
      <c r="E27779" t="s">
        <v>36</v>
      </c>
      <c r="F27779" s="4">
        <v>717000</v>
      </c>
      <c r="G27779" t="s">
        <v>5</v>
      </c>
      <c r="H27779">
        <v>4</v>
      </c>
      <c r="I27779" s="4">
        <f>IF(E27779="Rhode Island", Table1[[#This Row],[price]]*$L$3, IF(E27779="Massachusetts", Table1[[#This Row],[price]]*$L$2, 1))</f>
        <v>717000</v>
      </c>
    </row>
    <row r="27780" spans="1:9" x14ac:dyDescent="0.25">
      <c r="A27780" s="2">
        <v>43417</v>
      </c>
      <c r="B27780" s="1">
        <f t="shared" si="868"/>
        <v>2018</v>
      </c>
      <c r="C27780" s="1">
        <f t="shared" si="869"/>
        <v>4</v>
      </c>
      <c r="D27780">
        <v>2913</v>
      </c>
      <c r="E27780" t="s">
        <v>36</v>
      </c>
      <c r="F27780" s="4">
        <v>740000</v>
      </c>
      <c r="G27780" t="s">
        <v>5</v>
      </c>
      <c r="H27780">
        <v>4</v>
      </c>
      <c r="I27780" s="4">
        <f>IF(E27780="Rhode Island", Table1[[#This Row],[price]]*$L$3, IF(E27780="Massachusetts", Table1[[#This Row],[price]]*$L$2, 1))</f>
        <v>740000</v>
      </c>
    </row>
    <row r="27781" spans="1:9" x14ac:dyDescent="0.25">
      <c r="A27781" s="2">
        <v>43417</v>
      </c>
      <c r="B27781" s="1">
        <f t="shared" si="868"/>
        <v>2018</v>
      </c>
      <c r="C27781" s="1">
        <f t="shared" si="869"/>
        <v>4</v>
      </c>
      <c r="D27781">
        <v>2913</v>
      </c>
      <c r="E27781" t="s">
        <v>36</v>
      </c>
      <c r="F27781" s="4">
        <v>745000</v>
      </c>
      <c r="G27781" t="s">
        <v>5</v>
      </c>
      <c r="H27781">
        <v>4</v>
      </c>
      <c r="I27781" s="4">
        <f>IF(E27781="Rhode Island", Table1[[#This Row],[price]]*$L$3, IF(E27781="Massachusetts", Table1[[#This Row],[price]]*$L$2, 1))</f>
        <v>745000</v>
      </c>
    </row>
    <row r="27782" spans="1:9" x14ac:dyDescent="0.25">
      <c r="A27782" s="2">
        <v>43417</v>
      </c>
      <c r="B27782" s="1">
        <f t="shared" si="868"/>
        <v>2018</v>
      </c>
      <c r="C27782" s="1">
        <f t="shared" si="869"/>
        <v>4</v>
      </c>
      <c r="D27782">
        <v>2611</v>
      </c>
      <c r="E27782" t="s">
        <v>37</v>
      </c>
      <c r="F27782" s="4">
        <v>749000</v>
      </c>
      <c r="G27782" t="s">
        <v>5</v>
      </c>
      <c r="H27782">
        <v>4</v>
      </c>
      <c r="I27782" s="4">
        <f>IF(E27782="Rhode Island", Table1[[#This Row],[price]]*$L$3, IF(E27782="Massachusetts", Table1[[#This Row],[price]]*$L$2, 1))</f>
        <v>749000</v>
      </c>
    </row>
    <row r="27783" spans="1:9" x14ac:dyDescent="0.25">
      <c r="A27783" s="2">
        <v>43417</v>
      </c>
      <c r="B27783" s="1">
        <f t="shared" si="868"/>
        <v>2018</v>
      </c>
      <c r="C27783" s="1">
        <f t="shared" si="869"/>
        <v>4</v>
      </c>
      <c r="D27783">
        <v>2904</v>
      </c>
      <c r="E27783" t="s">
        <v>36</v>
      </c>
      <c r="F27783" s="4">
        <v>765000</v>
      </c>
      <c r="G27783" t="s">
        <v>5</v>
      </c>
      <c r="H27783">
        <v>4</v>
      </c>
      <c r="I27783" s="4">
        <f>IF(E27783="Rhode Island", Table1[[#This Row],[price]]*$L$3, IF(E27783="Massachusetts", Table1[[#This Row],[price]]*$L$2, 1))</f>
        <v>765000</v>
      </c>
    </row>
    <row r="27784" spans="1:9" x14ac:dyDescent="0.25">
      <c r="A27784" s="2">
        <v>43417</v>
      </c>
      <c r="B27784" s="1">
        <f t="shared" si="868"/>
        <v>2018</v>
      </c>
      <c r="C27784" s="1">
        <f t="shared" si="869"/>
        <v>4</v>
      </c>
      <c r="D27784">
        <v>2914</v>
      </c>
      <c r="E27784" t="s">
        <v>36</v>
      </c>
      <c r="F27784" s="4">
        <v>288000</v>
      </c>
      <c r="G27784" t="s">
        <v>6</v>
      </c>
      <c r="H27784">
        <v>1</v>
      </c>
      <c r="I27784" s="4">
        <f>IF(E27784="Rhode Island", Table1[[#This Row],[price]]*$L$3, IF(E27784="Massachusetts", Table1[[#This Row],[price]]*$L$2, 1))</f>
        <v>288000</v>
      </c>
    </row>
    <row r="27785" spans="1:9" x14ac:dyDescent="0.25">
      <c r="A27785" s="2">
        <v>43417</v>
      </c>
      <c r="B27785" s="1">
        <f t="shared" si="868"/>
        <v>2018</v>
      </c>
      <c r="C27785" s="1">
        <f t="shared" si="869"/>
        <v>4</v>
      </c>
      <c r="D27785">
        <v>2912</v>
      </c>
      <c r="E27785" t="s">
        <v>36</v>
      </c>
      <c r="F27785" s="4">
        <v>327500</v>
      </c>
      <c r="G27785" t="s">
        <v>6</v>
      </c>
      <c r="H27785">
        <v>1</v>
      </c>
      <c r="I27785" s="4">
        <f>IF(E27785="Rhode Island", Table1[[#This Row],[price]]*$L$3, IF(E27785="Massachusetts", Table1[[#This Row],[price]]*$L$2, 1))</f>
        <v>327500</v>
      </c>
    </row>
    <row r="27786" spans="1:9" x14ac:dyDescent="0.25">
      <c r="A27786" s="2">
        <v>43417</v>
      </c>
      <c r="B27786" s="1">
        <f t="shared" si="868"/>
        <v>2018</v>
      </c>
      <c r="C27786" s="1">
        <f t="shared" si="869"/>
        <v>4</v>
      </c>
      <c r="D27786">
        <v>2617</v>
      </c>
      <c r="E27786" t="s">
        <v>37</v>
      </c>
      <c r="F27786" s="4">
        <v>395000</v>
      </c>
      <c r="G27786" t="s">
        <v>6</v>
      </c>
      <c r="H27786">
        <v>2</v>
      </c>
      <c r="I27786" s="4">
        <f>IF(E27786="Rhode Island", Table1[[#This Row],[price]]*$L$3, IF(E27786="Massachusetts", Table1[[#This Row],[price]]*$L$2, 1))</f>
        <v>395000</v>
      </c>
    </row>
    <row r="27787" spans="1:9" x14ac:dyDescent="0.25">
      <c r="A27787" s="2">
        <v>43417</v>
      </c>
      <c r="B27787" s="1">
        <f t="shared" si="868"/>
        <v>2018</v>
      </c>
      <c r="C27787" s="1">
        <f t="shared" si="869"/>
        <v>4</v>
      </c>
      <c r="D27787">
        <v>2603</v>
      </c>
      <c r="E27787" t="s">
        <v>37</v>
      </c>
      <c r="F27787" s="4">
        <v>495000</v>
      </c>
      <c r="G27787" t="s">
        <v>6</v>
      </c>
      <c r="H27787">
        <v>2</v>
      </c>
      <c r="I27787" s="4">
        <f>IF(E27787="Rhode Island", Table1[[#This Row],[price]]*$L$3, IF(E27787="Massachusetts", Table1[[#This Row],[price]]*$L$2, 1))</f>
        <v>495000</v>
      </c>
    </row>
    <row r="27788" spans="1:9" x14ac:dyDescent="0.25">
      <c r="A27788" s="2">
        <v>43418</v>
      </c>
      <c r="B27788" s="1">
        <f t="shared" si="868"/>
        <v>2018</v>
      </c>
      <c r="C27788" s="1">
        <f t="shared" si="869"/>
        <v>4</v>
      </c>
      <c r="D27788">
        <v>2902</v>
      </c>
      <c r="E27788" t="s">
        <v>36</v>
      </c>
      <c r="F27788" s="4">
        <v>415000</v>
      </c>
      <c r="G27788" t="s">
        <v>5</v>
      </c>
      <c r="H27788">
        <v>3</v>
      </c>
      <c r="I27788" s="4">
        <f>IF(E27788="Rhode Island", Table1[[#This Row],[price]]*$L$3, IF(E27788="Massachusetts", Table1[[#This Row],[price]]*$L$2, 1))</f>
        <v>415000</v>
      </c>
    </row>
    <row r="27789" spans="1:9" x14ac:dyDescent="0.25">
      <c r="A27789" s="2">
        <v>43418</v>
      </c>
      <c r="B27789" s="1">
        <f t="shared" si="868"/>
        <v>2018</v>
      </c>
      <c r="C27789" s="1">
        <f t="shared" si="869"/>
        <v>4</v>
      </c>
      <c r="D27789">
        <v>2615</v>
      </c>
      <c r="E27789" t="s">
        <v>37</v>
      </c>
      <c r="F27789" s="4">
        <v>560000</v>
      </c>
      <c r="G27789" t="s">
        <v>5</v>
      </c>
      <c r="H27789">
        <v>3</v>
      </c>
      <c r="I27789" s="4">
        <f>IF(E27789="Rhode Island", Table1[[#This Row],[price]]*$L$3, IF(E27789="Massachusetts", Table1[[#This Row],[price]]*$L$2, 1))</f>
        <v>560000</v>
      </c>
    </row>
    <row r="27790" spans="1:9" x14ac:dyDescent="0.25">
      <c r="A27790" s="2">
        <v>43418</v>
      </c>
      <c r="B27790" s="1">
        <f t="shared" si="868"/>
        <v>2018</v>
      </c>
      <c r="C27790" s="1">
        <f t="shared" si="869"/>
        <v>4</v>
      </c>
      <c r="D27790">
        <v>2617</v>
      </c>
      <c r="E27790" t="s">
        <v>37</v>
      </c>
      <c r="F27790" s="4">
        <v>627000</v>
      </c>
      <c r="G27790" t="s">
        <v>5</v>
      </c>
      <c r="H27790">
        <v>3</v>
      </c>
      <c r="I27790" s="4">
        <f>IF(E27790="Rhode Island", Table1[[#This Row],[price]]*$L$3, IF(E27790="Massachusetts", Table1[[#This Row],[price]]*$L$2, 1))</f>
        <v>627000</v>
      </c>
    </row>
    <row r="27791" spans="1:9" x14ac:dyDescent="0.25">
      <c r="A27791" s="2">
        <v>43418</v>
      </c>
      <c r="B27791" s="1">
        <f t="shared" si="868"/>
        <v>2018</v>
      </c>
      <c r="C27791" s="1">
        <f t="shared" si="869"/>
        <v>4</v>
      </c>
      <c r="D27791">
        <v>2913</v>
      </c>
      <c r="E27791" t="s">
        <v>36</v>
      </c>
      <c r="F27791" s="4">
        <v>647000</v>
      </c>
      <c r="G27791" t="s">
        <v>5</v>
      </c>
      <c r="H27791">
        <v>3</v>
      </c>
      <c r="I27791" s="4">
        <f>IF(E27791="Rhode Island", Table1[[#This Row],[price]]*$L$3, IF(E27791="Massachusetts", Table1[[#This Row],[price]]*$L$2, 1))</f>
        <v>647000</v>
      </c>
    </row>
    <row r="27792" spans="1:9" x14ac:dyDescent="0.25">
      <c r="A27792" s="2">
        <v>43418</v>
      </c>
      <c r="B27792" s="1">
        <f t="shared" si="868"/>
        <v>2018</v>
      </c>
      <c r="C27792" s="1">
        <f t="shared" si="869"/>
        <v>4</v>
      </c>
      <c r="D27792">
        <v>2617</v>
      </c>
      <c r="E27792" t="s">
        <v>37</v>
      </c>
      <c r="F27792" s="4">
        <v>648000</v>
      </c>
      <c r="G27792" t="s">
        <v>5</v>
      </c>
      <c r="H27792">
        <v>4</v>
      </c>
      <c r="I27792" s="4">
        <f>IF(E27792="Rhode Island", Table1[[#This Row],[price]]*$L$3, IF(E27792="Massachusetts", Table1[[#This Row],[price]]*$L$2, 1))</f>
        <v>648000</v>
      </c>
    </row>
    <row r="27793" spans="1:9" x14ac:dyDescent="0.25">
      <c r="A27793" s="2">
        <v>43418</v>
      </c>
      <c r="B27793" s="1">
        <f t="shared" si="868"/>
        <v>2018</v>
      </c>
      <c r="C27793" s="1">
        <f t="shared" si="869"/>
        <v>4</v>
      </c>
      <c r="D27793">
        <v>2615</v>
      </c>
      <c r="E27793" t="s">
        <v>37</v>
      </c>
      <c r="F27793" s="4">
        <v>665000</v>
      </c>
      <c r="G27793" t="s">
        <v>5</v>
      </c>
      <c r="H27793">
        <v>4</v>
      </c>
      <c r="I27793" s="4">
        <f>IF(E27793="Rhode Island", Table1[[#This Row],[price]]*$L$3, IF(E27793="Massachusetts", Table1[[#This Row],[price]]*$L$2, 1))</f>
        <v>665000</v>
      </c>
    </row>
    <row r="27794" spans="1:9" x14ac:dyDescent="0.25">
      <c r="A27794" s="2">
        <v>43418</v>
      </c>
      <c r="B27794" s="1">
        <f t="shared" si="868"/>
        <v>2018</v>
      </c>
      <c r="C27794" s="1">
        <f t="shared" si="869"/>
        <v>4</v>
      </c>
      <c r="D27794">
        <v>2914</v>
      </c>
      <c r="E27794" t="s">
        <v>36</v>
      </c>
      <c r="F27794" s="4">
        <v>726000</v>
      </c>
      <c r="G27794" t="s">
        <v>5</v>
      </c>
      <c r="H27794">
        <v>4</v>
      </c>
      <c r="I27794" s="4">
        <f>IF(E27794="Rhode Island", Table1[[#This Row],[price]]*$L$3, IF(E27794="Massachusetts", Table1[[#This Row],[price]]*$L$2, 1))</f>
        <v>726000</v>
      </c>
    </row>
    <row r="27795" spans="1:9" x14ac:dyDescent="0.25">
      <c r="A27795" s="2">
        <v>43418</v>
      </c>
      <c r="B27795" s="1">
        <f t="shared" si="868"/>
        <v>2018</v>
      </c>
      <c r="C27795" s="1">
        <f t="shared" si="869"/>
        <v>4</v>
      </c>
      <c r="D27795">
        <v>2602</v>
      </c>
      <c r="E27795" t="s">
        <v>37</v>
      </c>
      <c r="F27795" s="4">
        <v>870000</v>
      </c>
      <c r="G27795" t="s">
        <v>5</v>
      </c>
      <c r="H27795">
        <v>3</v>
      </c>
      <c r="I27795" s="4">
        <f>IF(E27795="Rhode Island", Table1[[#This Row],[price]]*$L$3, IF(E27795="Massachusetts", Table1[[#This Row],[price]]*$L$2, 1))</f>
        <v>870000</v>
      </c>
    </row>
    <row r="27796" spans="1:9" x14ac:dyDescent="0.25">
      <c r="A27796" s="2">
        <v>43418</v>
      </c>
      <c r="B27796" s="1">
        <f t="shared" si="868"/>
        <v>2018</v>
      </c>
      <c r="C27796" s="1">
        <f t="shared" si="869"/>
        <v>4</v>
      </c>
      <c r="D27796">
        <v>2617</v>
      </c>
      <c r="E27796" t="s">
        <v>37</v>
      </c>
      <c r="F27796" s="4">
        <v>365000</v>
      </c>
      <c r="G27796" t="s">
        <v>6</v>
      </c>
      <c r="H27796">
        <v>1</v>
      </c>
      <c r="I27796" s="4">
        <f>IF(E27796="Rhode Island", Table1[[#This Row],[price]]*$L$3, IF(E27796="Massachusetts", Table1[[#This Row],[price]]*$L$2, 1))</f>
        <v>365000</v>
      </c>
    </row>
    <row r="27797" spans="1:9" x14ac:dyDescent="0.25">
      <c r="A27797" s="2">
        <v>43418</v>
      </c>
      <c r="B27797" s="1">
        <f t="shared" si="868"/>
        <v>2018</v>
      </c>
      <c r="C27797" s="1">
        <f t="shared" si="869"/>
        <v>4</v>
      </c>
      <c r="D27797">
        <v>2617</v>
      </c>
      <c r="E27797" t="s">
        <v>37</v>
      </c>
      <c r="F27797" s="4">
        <v>377500</v>
      </c>
      <c r="G27797" t="s">
        <v>6</v>
      </c>
      <c r="H27797">
        <v>2</v>
      </c>
      <c r="I27797" s="4">
        <f>IF(E27797="Rhode Island", Table1[[#This Row],[price]]*$L$3, IF(E27797="Massachusetts", Table1[[#This Row],[price]]*$L$2, 1))</f>
        <v>377500</v>
      </c>
    </row>
    <row r="27798" spans="1:9" x14ac:dyDescent="0.25">
      <c r="A27798" s="2">
        <v>43418</v>
      </c>
      <c r="B27798" s="1">
        <f t="shared" si="868"/>
        <v>2018</v>
      </c>
      <c r="C27798" s="1">
        <f t="shared" si="869"/>
        <v>4</v>
      </c>
      <c r="D27798">
        <v>2611</v>
      </c>
      <c r="E27798" t="s">
        <v>37</v>
      </c>
      <c r="F27798" s="4">
        <v>430000</v>
      </c>
      <c r="G27798" t="s">
        <v>6</v>
      </c>
      <c r="H27798">
        <v>2</v>
      </c>
      <c r="I27798" s="4">
        <f>IF(E27798="Rhode Island", Table1[[#This Row],[price]]*$L$3, IF(E27798="Massachusetts", Table1[[#This Row],[price]]*$L$2, 1))</f>
        <v>430000</v>
      </c>
    </row>
    <row r="27799" spans="1:9" x14ac:dyDescent="0.25">
      <c r="A27799" s="2">
        <v>43419</v>
      </c>
      <c r="B27799" s="1">
        <f t="shared" si="868"/>
        <v>2018</v>
      </c>
      <c r="C27799" s="1">
        <f t="shared" si="869"/>
        <v>4</v>
      </c>
      <c r="D27799">
        <v>2615</v>
      </c>
      <c r="E27799" t="s">
        <v>37</v>
      </c>
      <c r="F27799" s="4">
        <v>481500</v>
      </c>
      <c r="G27799" t="s">
        <v>5</v>
      </c>
      <c r="H27799">
        <v>3</v>
      </c>
      <c r="I27799" s="4">
        <f>IF(E27799="Rhode Island", Table1[[#This Row],[price]]*$L$3, IF(E27799="Massachusetts", Table1[[#This Row],[price]]*$L$2, 1))</f>
        <v>481500</v>
      </c>
    </row>
    <row r="27800" spans="1:9" x14ac:dyDescent="0.25">
      <c r="A27800" s="2">
        <v>43419</v>
      </c>
      <c r="B27800" s="1">
        <f t="shared" si="868"/>
        <v>2018</v>
      </c>
      <c r="C27800" s="1">
        <f t="shared" si="869"/>
        <v>4</v>
      </c>
      <c r="D27800">
        <v>2906</v>
      </c>
      <c r="E27800" t="s">
        <v>36</v>
      </c>
      <c r="F27800" s="4">
        <v>624000</v>
      </c>
      <c r="G27800" t="s">
        <v>5</v>
      </c>
      <c r="H27800">
        <v>4</v>
      </c>
      <c r="I27800" s="4">
        <f>IF(E27800="Rhode Island", Table1[[#This Row],[price]]*$L$3, IF(E27800="Massachusetts", Table1[[#This Row],[price]]*$L$2, 1))</f>
        <v>624000</v>
      </c>
    </row>
    <row r="27801" spans="1:9" x14ac:dyDescent="0.25">
      <c r="A27801" s="2">
        <v>43419</v>
      </c>
      <c r="B27801" s="1">
        <f t="shared" si="868"/>
        <v>2018</v>
      </c>
      <c r="C27801" s="1">
        <f t="shared" si="869"/>
        <v>4</v>
      </c>
      <c r="D27801">
        <v>2912</v>
      </c>
      <c r="E27801" t="s">
        <v>36</v>
      </c>
      <c r="F27801" s="4">
        <v>641000</v>
      </c>
      <c r="G27801" t="s">
        <v>5</v>
      </c>
      <c r="H27801">
        <v>3</v>
      </c>
      <c r="I27801" s="4">
        <f>IF(E27801="Rhode Island", Table1[[#This Row],[price]]*$L$3, IF(E27801="Massachusetts", Table1[[#This Row],[price]]*$L$2, 1))</f>
        <v>641000</v>
      </c>
    </row>
    <row r="27802" spans="1:9" x14ac:dyDescent="0.25">
      <c r="A27802" s="2">
        <v>43419</v>
      </c>
      <c r="B27802" s="1">
        <f t="shared" si="868"/>
        <v>2018</v>
      </c>
      <c r="C27802" s="1">
        <f t="shared" si="869"/>
        <v>4</v>
      </c>
      <c r="D27802">
        <v>2905</v>
      </c>
      <c r="E27802" t="s">
        <v>36</v>
      </c>
      <c r="F27802" s="4">
        <v>668000</v>
      </c>
      <c r="G27802" t="s">
        <v>5</v>
      </c>
      <c r="H27802">
        <v>5</v>
      </c>
      <c r="I27802" s="4">
        <f>IF(E27802="Rhode Island", Table1[[#This Row],[price]]*$L$3, IF(E27802="Massachusetts", Table1[[#This Row],[price]]*$L$2, 1))</f>
        <v>668000</v>
      </c>
    </row>
    <row r="27803" spans="1:9" x14ac:dyDescent="0.25">
      <c r="A27803" s="2">
        <v>43419</v>
      </c>
      <c r="B27803" s="1">
        <f t="shared" si="868"/>
        <v>2018</v>
      </c>
      <c r="C27803" s="1">
        <f t="shared" si="869"/>
        <v>4</v>
      </c>
      <c r="D27803">
        <v>2914</v>
      </c>
      <c r="E27803" t="s">
        <v>36</v>
      </c>
      <c r="F27803" s="4">
        <v>741000</v>
      </c>
      <c r="G27803" t="s">
        <v>5</v>
      </c>
      <c r="H27803">
        <v>4</v>
      </c>
      <c r="I27803" s="4">
        <f>IF(E27803="Rhode Island", Table1[[#This Row],[price]]*$L$3, IF(E27803="Massachusetts", Table1[[#This Row],[price]]*$L$2, 1))</f>
        <v>741000</v>
      </c>
    </row>
    <row r="27804" spans="1:9" x14ac:dyDescent="0.25">
      <c r="A27804" s="2">
        <v>43419</v>
      </c>
      <c r="B27804" s="1">
        <f t="shared" si="868"/>
        <v>2018</v>
      </c>
      <c r="C27804" s="1">
        <f t="shared" si="869"/>
        <v>4</v>
      </c>
      <c r="D27804">
        <v>2617</v>
      </c>
      <c r="E27804" t="s">
        <v>37</v>
      </c>
      <c r="F27804" s="4">
        <v>770000</v>
      </c>
      <c r="G27804" t="s">
        <v>5</v>
      </c>
      <c r="H27804">
        <v>4</v>
      </c>
      <c r="I27804" s="4">
        <f>IF(E27804="Rhode Island", Table1[[#This Row],[price]]*$L$3, IF(E27804="Massachusetts", Table1[[#This Row],[price]]*$L$2, 1))</f>
        <v>770000</v>
      </c>
    </row>
    <row r="27805" spans="1:9" x14ac:dyDescent="0.25">
      <c r="A27805" s="2">
        <v>43419</v>
      </c>
      <c r="B27805" s="1">
        <f t="shared" si="868"/>
        <v>2018</v>
      </c>
      <c r="C27805" s="1">
        <f t="shared" si="869"/>
        <v>4</v>
      </c>
      <c r="D27805">
        <v>2612</v>
      </c>
      <c r="E27805" t="s">
        <v>37</v>
      </c>
      <c r="F27805" s="4">
        <v>336000</v>
      </c>
      <c r="G27805" t="s">
        <v>6</v>
      </c>
      <c r="H27805">
        <v>1</v>
      </c>
      <c r="I27805" s="4">
        <f>IF(E27805="Rhode Island", Table1[[#This Row],[price]]*$L$3, IF(E27805="Massachusetts", Table1[[#This Row],[price]]*$L$2, 1))</f>
        <v>336000</v>
      </c>
    </row>
    <row r="27806" spans="1:9" x14ac:dyDescent="0.25">
      <c r="A27806" s="2">
        <v>43419</v>
      </c>
      <c r="B27806" s="1">
        <f t="shared" si="868"/>
        <v>2018</v>
      </c>
      <c r="C27806" s="1">
        <f t="shared" si="869"/>
        <v>4</v>
      </c>
      <c r="D27806">
        <v>2602</v>
      </c>
      <c r="E27806" t="s">
        <v>37</v>
      </c>
      <c r="F27806" s="4">
        <v>357000</v>
      </c>
      <c r="G27806" t="s">
        <v>6</v>
      </c>
      <c r="H27806">
        <v>2</v>
      </c>
      <c r="I27806" s="4">
        <f>IF(E27806="Rhode Island", Table1[[#This Row],[price]]*$L$3, IF(E27806="Massachusetts", Table1[[#This Row],[price]]*$L$2, 1))</f>
        <v>357000</v>
      </c>
    </row>
    <row r="27807" spans="1:9" x14ac:dyDescent="0.25">
      <c r="A27807" s="2">
        <v>43419</v>
      </c>
      <c r="B27807" s="1">
        <f t="shared" si="868"/>
        <v>2018</v>
      </c>
      <c r="C27807" s="1">
        <f t="shared" si="869"/>
        <v>4</v>
      </c>
      <c r="D27807">
        <v>2602</v>
      </c>
      <c r="E27807" t="s">
        <v>37</v>
      </c>
      <c r="F27807" s="4">
        <v>366000</v>
      </c>
      <c r="G27807" t="s">
        <v>6</v>
      </c>
      <c r="H27807">
        <v>2</v>
      </c>
      <c r="I27807" s="4">
        <f>IF(E27807="Rhode Island", Table1[[#This Row],[price]]*$L$3, IF(E27807="Massachusetts", Table1[[#This Row],[price]]*$L$2, 1))</f>
        <v>366000</v>
      </c>
    </row>
    <row r="27808" spans="1:9" x14ac:dyDescent="0.25">
      <c r="A27808" s="2">
        <v>43419</v>
      </c>
      <c r="B27808" s="1">
        <f t="shared" si="868"/>
        <v>2018</v>
      </c>
      <c r="C27808" s="1">
        <f t="shared" si="869"/>
        <v>4</v>
      </c>
      <c r="D27808">
        <v>2601</v>
      </c>
      <c r="E27808" t="s">
        <v>37</v>
      </c>
      <c r="F27808" s="4">
        <v>1125000</v>
      </c>
      <c r="G27808" t="s">
        <v>6</v>
      </c>
      <c r="H27808">
        <v>3</v>
      </c>
      <c r="I27808" s="4">
        <f>IF(E27808="Rhode Island", Table1[[#This Row],[price]]*$L$3, IF(E27808="Massachusetts", Table1[[#This Row],[price]]*$L$2, 1))</f>
        <v>1125000</v>
      </c>
    </row>
    <row r="27809" spans="1:9" x14ac:dyDescent="0.25">
      <c r="A27809" s="2">
        <v>43420</v>
      </c>
      <c r="B27809" s="1">
        <f t="shared" si="868"/>
        <v>2018</v>
      </c>
      <c r="C27809" s="1">
        <f t="shared" si="869"/>
        <v>4</v>
      </c>
      <c r="D27809">
        <v>2913</v>
      </c>
      <c r="E27809" t="s">
        <v>36</v>
      </c>
      <c r="F27809" s="4">
        <v>485000</v>
      </c>
      <c r="G27809" t="s">
        <v>5</v>
      </c>
      <c r="H27809">
        <v>3</v>
      </c>
      <c r="I27809" s="4">
        <f>IF(E27809="Rhode Island", Table1[[#This Row],[price]]*$L$3, IF(E27809="Massachusetts", Table1[[#This Row],[price]]*$L$2, 1))</f>
        <v>485000</v>
      </c>
    </row>
    <row r="27810" spans="1:9" x14ac:dyDescent="0.25">
      <c r="A27810" s="2">
        <v>43420</v>
      </c>
      <c r="B27810" s="1">
        <f t="shared" si="868"/>
        <v>2018</v>
      </c>
      <c r="C27810" s="1">
        <f t="shared" si="869"/>
        <v>4</v>
      </c>
      <c r="D27810">
        <v>2913</v>
      </c>
      <c r="E27810" t="s">
        <v>36</v>
      </c>
      <c r="F27810" s="4">
        <v>537000</v>
      </c>
      <c r="G27810" t="s">
        <v>5</v>
      </c>
      <c r="H27810">
        <v>3</v>
      </c>
      <c r="I27810" s="4">
        <f>IF(E27810="Rhode Island", Table1[[#This Row],[price]]*$L$3, IF(E27810="Massachusetts", Table1[[#This Row],[price]]*$L$2, 1))</f>
        <v>537000</v>
      </c>
    </row>
    <row r="27811" spans="1:9" x14ac:dyDescent="0.25">
      <c r="A27811" s="2">
        <v>43420</v>
      </c>
      <c r="B27811" s="1">
        <f t="shared" si="868"/>
        <v>2018</v>
      </c>
      <c r="C27811" s="1">
        <f t="shared" si="869"/>
        <v>4</v>
      </c>
      <c r="D27811">
        <v>2913</v>
      </c>
      <c r="E27811" t="s">
        <v>36</v>
      </c>
      <c r="F27811" s="4">
        <v>662500</v>
      </c>
      <c r="G27811" t="s">
        <v>5</v>
      </c>
      <c r="H27811">
        <v>4</v>
      </c>
      <c r="I27811" s="4">
        <f>IF(E27811="Rhode Island", Table1[[#This Row],[price]]*$L$3, IF(E27811="Massachusetts", Table1[[#This Row],[price]]*$L$2, 1))</f>
        <v>662500</v>
      </c>
    </row>
    <row r="27812" spans="1:9" x14ac:dyDescent="0.25">
      <c r="A27812" s="2">
        <v>43420</v>
      </c>
      <c r="B27812" s="1">
        <f t="shared" si="868"/>
        <v>2018</v>
      </c>
      <c r="C27812" s="1">
        <f t="shared" si="869"/>
        <v>4</v>
      </c>
      <c r="D27812">
        <v>2913</v>
      </c>
      <c r="E27812" t="s">
        <v>36</v>
      </c>
      <c r="F27812" s="4">
        <v>680000</v>
      </c>
      <c r="G27812" t="s">
        <v>5</v>
      </c>
      <c r="H27812">
        <v>4</v>
      </c>
      <c r="I27812" s="4">
        <f>IF(E27812="Rhode Island", Table1[[#This Row],[price]]*$L$3, IF(E27812="Massachusetts", Table1[[#This Row],[price]]*$L$2, 1))</f>
        <v>680000</v>
      </c>
    </row>
    <row r="27813" spans="1:9" x14ac:dyDescent="0.25">
      <c r="A27813" s="2">
        <v>43420</v>
      </c>
      <c r="B27813" s="1">
        <f t="shared" si="868"/>
        <v>2018</v>
      </c>
      <c r="C27813" s="1">
        <f t="shared" si="869"/>
        <v>4</v>
      </c>
      <c r="D27813">
        <v>2611</v>
      </c>
      <c r="E27813" t="s">
        <v>37</v>
      </c>
      <c r="F27813" s="4">
        <v>739000</v>
      </c>
      <c r="G27813" t="s">
        <v>5</v>
      </c>
      <c r="H27813">
        <v>3</v>
      </c>
      <c r="I27813" s="4">
        <f>IF(E27813="Rhode Island", Table1[[#This Row],[price]]*$L$3, IF(E27813="Massachusetts", Table1[[#This Row],[price]]*$L$2, 1))</f>
        <v>739000</v>
      </c>
    </row>
    <row r="27814" spans="1:9" x14ac:dyDescent="0.25">
      <c r="A27814" s="2">
        <v>43420</v>
      </c>
      <c r="B27814" s="1">
        <f t="shared" si="868"/>
        <v>2018</v>
      </c>
      <c r="C27814" s="1">
        <f t="shared" si="869"/>
        <v>4</v>
      </c>
      <c r="D27814">
        <v>2903</v>
      </c>
      <c r="E27814" t="s">
        <v>36</v>
      </c>
      <c r="F27814" s="4">
        <v>760000</v>
      </c>
      <c r="G27814" t="s">
        <v>5</v>
      </c>
      <c r="H27814">
        <v>4</v>
      </c>
      <c r="I27814" s="4">
        <f>IF(E27814="Rhode Island", Table1[[#This Row],[price]]*$L$3, IF(E27814="Massachusetts", Table1[[#This Row],[price]]*$L$2, 1))</f>
        <v>760000</v>
      </c>
    </row>
    <row r="27815" spans="1:9" x14ac:dyDescent="0.25">
      <c r="A27815" s="2">
        <v>43420</v>
      </c>
      <c r="B27815" s="1">
        <f t="shared" si="868"/>
        <v>2018</v>
      </c>
      <c r="C27815" s="1">
        <f t="shared" si="869"/>
        <v>4</v>
      </c>
      <c r="D27815">
        <v>2914</v>
      </c>
      <c r="E27815" t="s">
        <v>36</v>
      </c>
      <c r="F27815" s="4">
        <v>783000</v>
      </c>
      <c r="G27815" t="s">
        <v>5</v>
      </c>
      <c r="H27815">
        <v>4</v>
      </c>
      <c r="I27815" s="4">
        <f>IF(E27815="Rhode Island", Table1[[#This Row],[price]]*$L$3, IF(E27815="Massachusetts", Table1[[#This Row],[price]]*$L$2, 1))</f>
        <v>783000</v>
      </c>
    </row>
    <row r="27816" spans="1:9" x14ac:dyDescent="0.25">
      <c r="A27816" s="2">
        <v>43420</v>
      </c>
      <c r="B27816" s="1">
        <f t="shared" si="868"/>
        <v>2018</v>
      </c>
      <c r="C27816" s="1">
        <f t="shared" si="869"/>
        <v>4</v>
      </c>
      <c r="D27816">
        <v>2914</v>
      </c>
      <c r="E27816" t="s">
        <v>36</v>
      </c>
      <c r="F27816" s="4">
        <v>835000</v>
      </c>
      <c r="G27816" t="s">
        <v>5</v>
      </c>
      <c r="H27816">
        <v>4</v>
      </c>
      <c r="I27816" s="4">
        <f>IF(E27816="Rhode Island", Table1[[#This Row],[price]]*$L$3, IF(E27816="Massachusetts", Table1[[#This Row],[price]]*$L$2, 1))</f>
        <v>835000</v>
      </c>
    </row>
    <row r="27817" spans="1:9" x14ac:dyDescent="0.25">
      <c r="A27817" s="2">
        <v>43420</v>
      </c>
      <c r="B27817" s="1">
        <f t="shared" si="868"/>
        <v>2018</v>
      </c>
      <c r="C27817" s="1">
        <f t="shared" si="869"/>
        <v>4</v>
      </c>
      <c r="D27817">
        <v>2614</v>
      </c>
      <c r="E27817" t="s">
        <v>37</v>
      </c>
      <c r="F27817" s="4">
        <v>880000</v>
      </c>
      <c r="G27817" t="s">
        <v>5</v>
      </c>
      <c r="H27817">
        <v>4</v>
      </c>
      <c r="I27817" s="4">
        <f>IF(E27817="Rhode Island", Table1[[#This Row],[price]]*$L$3, IF(E27817="Massachusetts", Table1[[#This Row],[price]]*$L$2, 1))</f>
        <v>880000</v>
      </c>
    </row>
    <row r="27818" spans="1:9" x14ac:dyDescent="0.25">
      <c r="A27818" s="2">
        <v>43420</v>
      </c>
      <c r="B27818" s="1">
        <f t="shared" si="868"/>
        <v>2018</v>
      </c>
      <c r="C27818" s="1">
        <f t="shared" si="869"/>
        <v>4</v>
      </c>
      <c r="D27818">
        <v>2611</v>
      </c>
      <c r="E27818" t="s">
        <v>37</v>
      </c>
      <c r="F27818" s="4">
        <v>962000</v>
      </c>
      <c r="G27818" t="s">
        <v>5</v>
      </c>
      <c r="H27818">
        <v>5</v>
      </c>
      <c r="I27818" s="4">
        <f>IF(E27818="Rhode Island", Table1[[#This Row],[price]]*$L$3, IF(E27818="Massachusetts", Table1[[#This Row],[price]]*$L$2, 1))</f>
        <v>962000</v>
      </c>
    </row>
    <row r="27819" spans="1:9" x14ac:dyDescent="0.25">
      <c r="A27819" s="2">
        <v>43420</v>
      </c>
      <c r="B27819" s="1">
        <f t="shared" si="868"/>
        <v>2018</v>
      </c>
      <c r="C27819" s="1">
        <f t="shared" si="869"/>
        <v>4</v>
      </c>
      <c r="D27819">
        <v>2913</v>
      </c>
      <c r="E27819" t="s">
        <v>36</v>
      </c>
      <c r="F27819" s="4">
        <v>1110000</v>
      </c>
      <c r="G27819" t="s">
        <v>5</v>
      </c>
      <c r="H27819">
        <v>5</v>
      </c>
      <c r="I27819" s="4">
        <f>IF(E27819="Rhode Island", Table1[[#This Row],[price]]*$L$3, IF(E27819="Massachusetts", Table1[[#This Row],[price]]*$L$2, 1))</f>
        <v>1110000</v>
      </c>
    </row>
    <row r="27820" spans="1:9" x14ac:dyDescent="0.25">
      <c r="A27820" s="2">
        <v>43420</v>
      </c>
      <c r="B27820" s="1">
        <f t="shared" si="868"/>
        <v>2018</v>
      </c>
      <c r="C27820" s="1">
        <f t="shared" si="869"/>
        <v>4</v>
      </c>
      <c r="D27820">
        <v>2614</v>
      </c>
      <c r="E27820" t="s">
        <v>37</v>
      </c>
      <c r="F27820" s="4">
        <v>1120000</v>
      </c>
      <c r="G27820" t="s">
        <v>5</v>
      </c>
      <c r="H27820">
        <v>5</v>
      </c>
      <c r="I27820" s="4">
        <f>IF(E27820="Rhode Island", Table1[[#This Row],[price]]*$L$3, IF(E27820="Massachusetts", Table1[[#This Row],[price]]*$L$2, 1))</f>
        <v>1120000</v>
      </c>
    </row>
    <row r="27821" spans="1:9" x14ac:dyDescent="0.25">
      <c r="A27821" s="2">
        <v>43420</v>
      </c>
      <c r="B27821" s="1">
        <f t="shared" si="868"/>
        <v>2018</v>
      </c>
      <c r="C27821" s="1">
        <f t="shared" si="869"/>
        <v>4</v>
      </c>
      <c r="D27821">
        <v>2617</v>
      </c>
      <c r="E27821" t="s">
        <v>37</v>
      </c>
      <c r="F27821" s="4">
        <v>1330000</v>
      </c>
      <c r="G27821" t="s">
        <v>5</v>
      </c>
      <c r="H27821">
        <v>5</v>
      </c>
      <c r="I27821" s="4">
        <f>IF(E27821="Rhode Island", Table1[[#This Row],[price]]*$L$3, IF(E27821="Massachusetts", Table1[[#This Row],[price]]*$L$2, 1))</f>
        <v>1330000</v>
      </c>
    </row>
    <row r="27822" spans="1:9" x14ac:dyDescent="0.25">
      <c r="A27822" s="2">
        <v>43420</v>
      </c>
      <c r="B27822" s="1">
        <f t="shared" si="868"/>
        <v>2018</v>
      </c>
      <c r="C27822" s="1">
        <f t="shared" si="869"/>
        <v>4</v>
      </c>
      <c r="D27822">
        <v>2617</v>
      </c>
      <c r="E27822" t="s">
        <v>37</v>
      </c>
      <c r="F27822" s="4">
        <v>255000</v>
      </c>
      <c r="G27822" t="s">
        <v>6</v>
      </c>
      <c r="H27822">
        <v>1</v>
      </c>
      <c r="I27822" s="4">
        <f>IF(E27822="Rhode Island", Table1[[#This Row],[price]]*$L$3, IF(E27822="Massachusetts", Table1[[#This Row],[price]]*$L$2, 1))</f>
        <v>255000</v>
      </c>
    </row>
    <row r="27823" spans="1:9" x14ac:dyDescent="0.25">
      <c r="A27823" s="2">
        <v>43420</v>
      </c>
      <c r="B27823" s="1">
        <f t="shared" si="868"/>
        <v>2018</v>
      </c>
      <c r="C27823" s="1">
        <f t="shared" si="869"/>
        <v>4</v>
      </c>
      <c r="D27823">
        <v>2912</v>
      </c>
      <c r="E27823" t="s">
        <v>36</v>
      </c>
      <c r="F27823" s="4">
        <v>270000</v>
      </c>
      <c r="G27823" t="s">
        <v>6</v>
      </c>
      <c r="H27823">
        <v>1</v>
      </c>
      <c r="I27823" s="4">
        <f>IF(E27823="Rhode Island", Table1[[#This Row],[price]]*$L$3, IF(E27823="Massachusetts", Table1[[#This Row],[price]]*$L$2, 1))</f>
        <v>270000</v>
      </c>
    </row>
    <row r="27824" spans="1:9" x14ac:dyDescent="0.25">
      <c r="A27824" s="2">
        <v>43420</v>
      </c>
      <c r="B27824" s="1">
        <f t="shared" si="868"/>
        <v>2018</v>
      </c>
      <c r="C27824" s="1">
        <f t="shared" si="869"/>
        <v>4</v>
      </c>
      <c r="D27824">
        <v>2913</v>
      </c>
      <c r="E27824" t="s">
        <v>36</v>
      </c>
      <c r="F27824" s="4">
        <v>332000</v>
      </c>
      <c r="G27824" t="s">
        <v>6</v>
      </c>
      <c r="H27824">
        <v>2</v>
      </c>
      <c r="I27824" s="4">
        <f>IF(E27824="Rhode Island", Table1[[#This Row],[price]]*$L$3, IF(E27824="Massachusetts", Table1[[#This Row],[price]]*$L$2, 1))</f>
        <v>332000</v>
      </c>
    </row>
    <row r="27825" spans="1:9" x14ac:dyDescent="0.25">
      <c r="A27825" s="2">
        <v>43421</v>
      </c>
      <c r="B27825" s="1">
        <f t="shared" si="868"/>
        <v>2018</v>
      </c>
      <c r="C27825" s="1">
        <f t="shared" si="869"/>
        <v>4</v>
      </c>
      <c r="D27825">
        <v>2615</v>
      </c>
      <c r="E27825" t="s">
        <v>37</v>
      </c>
      <c r="F27825" s="4">
        <v>530000</v>
      </c>
      <c r="G27825" t="s">
        <v>5</v>
      </c>
      <c r="H27825">
        <v>3</v>
      </c>
      <c r="I27825" s="4">
        <f>IF(E27825="Rhode Island", Table1[[#This Row],[price]]*$L$3, IF(E27825="Massachusetts", Table1[[#This Row],[price]]*$L$2, 1))</f>
        <v>530000</v>
      </c>
    </row>
    <row r="27826" spans="1:9" x14ac:dyDescent="0.25">
      <c r="A27826" s="2">
        <v>43421</v>
      </c>
      <c r="B27826" s="1">
        <f t="shared" si="868"/>
        <v>2018</v>
      </c>
      <c r="C27826" s="1">
        <f t="shared" si="869"/>
        <v>4</v>
      </c>
      <c r="D27826">
        <v>2617</v>
      </c>
      <c r="E27826" t="s">
        <v>37</v>
      </c>
      <c r="F27826" s="4">
        <v>535000</v>
      </c>
      <c r="G27826" t="s">
        <v>5</v>
      </c>
      <c r="H27826">
        <v>3</v>
      </c>
      <c r="I27826" s="4">
        <f>IF(E27826="Rhode Island", Table1[[#This Row],[price]]*$L$3, IF(E27826="Massachusetts", Table1[[#This Row],[price]]*$L$2, 1))</f>
        <v>535000</v>
      </c>
    </row>
    <row r="27827" spans="1:9" x14ac:dyDescent="0.25">
      <c r="A27827" s="2">
        <v>43421</v>
      </c>
      <c r="B27827" s="1">
        <f t="shared" si="868"/>
        <v>2018</v>
      </c>
      <c r="C27827" s="1">
        <f t="shared" si="869"/>
        <v>4</v>
      </c>
      <c r="D27827">
        <v>2904</v>
      </c>
      <c r="E27827" t="s">
        <v>36</v>
      </c>
      <c r="F27827" s="4">
        <v>546000</v>
      </c>
      <c r="G27827" t="s">
        <v>5</v>
      </c>
      <c r="H27827">
        <v>3</v>
      </c>
      <c r="I27827" s="4">
        <f>IF(E27827="Rhode Island", Table1[[#This Row],[price]]*$L$3, IF(E27827="Massachusetts", Table1[[#This Row],[price]]*$L$2, 1))</f>
        <v>546000</v>
      </c>
    </row>
    <row r="27828" spans="1:9" x14ac:dyDescent="0.25">
      <c r="A27828" s="2">
        <v>43421</v>
      </c>
      <c r="B27828" s="1">
        <f t="shared" si="868"/>
        <v>2018</v>
      </c>
      <c r="C27828" s="1">
        <f t="shared" si="869"/>
        <v>4</v>
      </c>
      <c r="D27828">
        <v>2615</v>
      </c>
      <c r="E27828" t="s">
        <v>37</v>
      </c>
      <c r="F27828" s="4">
        <v>559000</v>
      </c>
      <c r="G27828" t="s">
        <v>5</v>
      </c>
      <c r="H27828">
        <v>3</v>
      </c>
      <c r="I27828" s="4">
        <f>IF(E27828="Rhode Island", Table1[[#This Row],[price]]*$L$3, IF(E27828="Massachusetts", Table1[[#This Row],[price]]*$L$2, 1))</f>
        <v>559000</v>
      </c>
    </row>
    <row r="27829" spans="1:9" x14ac:dyDescent="0.25">
      <c r="A27829" s="2">
        <v>43421</v>
      </c>
      <c r="B27829" s="1">
        <f t="shared" si="868"/>
        <v>2018</v>
      </c>
      <c r="C27829" s="1">
        <f t="shared" si="869"/>
        <v>4</v>
      </c>
      <c r="D27829">
        <v>2913</v>
      </c>
      <c r="E27829" t="s">
        <v>36</v>
      </c>
      <c r="F27829" s="4">
        <v>580000</v>
      </c>
      <c r="G27829" t="s">
        <v>5</v>
      </c>
      <c r="H27829">
        <v>2</v>
      </c>
      <c r="I27829" s="4">
        <f>IF(E27829="Rhode Island", Table1[[#This Row],[price]]*$L$3, IF(E27829="Massachusetts", Table1[[#This Row],[price]]*$L$2, 1))</f>
        <v>580000</v>
      </c>
    </row>
    <row r="27830" spans="1:9" x14ac:dyDescent="0.25">
      <c r="A27830" s="2">
        <v>43421</v>
      </c>
      <c r="B27830" s="1">
        <f t="shared" si="868"/>
        <v>2018</v>
      </c>
      <c r="C27830" s="1">
        <f t="shared" si="869"/>
        <v>4</v>
      </c>
      <c r="D27830">
        <v>2614</v>
      </c>
      <c r="E27830" t="s">
        <v>37</v>
      </c>
      <c r="F27830" s="4">
        <v>695000</v>
      </c>
      <c r="G27830" t="s">
        <v>5</v>
      </c>
      <c r="H27830">
        <v>4</v>
      </c>
      <c r="I27830" s="4">
        <f>IF(E27830="Rhode Island", Table1[[#This Row],[price]]*$L$3, IF(E27830="Massachusetts", Table1[[#This Row],[price]]*$L$2, 1))</f>
        <v>695000</v>
      </c>
    </row>
    <row r="27831" spans="1:9" x14ac:dyDescent="0.25">
      <c r="A27831" s="2">
        <v>43421</v>
      </c>
      <c r="B27831" s="1">
        <f t="shared" si="868"/>
        <v>2018</v>
      </c>
      <c r="C27831" s="1">
        <f t="shared" si="869"/>
        <v>4</v>
      </c>
      <c r="D27831">
        <v>2614</v>
      </c>
      <c r="E27831" t="s">
        <v>37</v>
      </c>
      <c r="F27831" s="4">
        <v>696000</v>
      </c>
      <c r="G27831" t="s">
        <v>5</v>
      </c>
      <c r="H27831">
        <v>5</v>
      </c>
      <c r="I27831" s="4">
        <f>IF(E27831="Rhode Island", Table1[[#This Row],[price]]*$L$3, IF(E27831="Massachusetts", Table1[[#This Row],[price]]*$L$2, 1))</f>
        <v>696000</v>
      </c>
    </row>
    <row r="27832" spans="1:9" x14ac:dyDescent="0.25">
      <c r="A27832" s="2">
        <v>43421</v>
      </c>
      <c r="B27832" s="1">
        <f t="shared" si="868"/>
        <v>2018</v>
      </c>
      <c r="C27832" s="1">
        <f t="shared" si="869"/>
        <v>4</v>
      </c>
      <c r="D27832">
        <v>2602</v>
      </c>
      <c r="E27832" t="s">
        <v>37</v>
      </c>
      <c r="F27832" s="4">
        <v>699000</v>
      </c>
      <c r="G27832" t="s">
        <v>5</v>
      </c>
      <c r="H27832">
        <v>2</v>
      </c>
      <c r="I27832" s="4">
        <f>IF(E27832="Rhode Island", Table1[[#This Row],[price]]*$L$3, IF(E27832="Massachusetts", Table1[[#This Row],[price]]*$L$2, 1))</f>
        <v>699000</v>
      </c>
    </row>
    <row r="27833" spans="1:9" x14ac:dyDescent="0.25">
      <c r="A27833" s="2">
        <v>43421</v>
      </c>
      <c r="B27833" s="1">
        <f t="shared" si="868"/>
        <v>2018</v>
      </c>
      <c r="C27833" s="1">
        <f t="shared" si="869"/>
        <v>4</v>
      </c>
      <c r="D27833">
        <v>2602</v>
      </c>
      <c r="E27833" t="s">
        <v>37</v>
      </c>
      <c r="F27833" s="4">
        <v>740000</v>
      </c>
      <c r="G27833" t="s">
        <v>5</v>
      </c>
      <c r="H27833">
        <v>3</v>
      </c>
      <c r="I27833" s="4">
        <f>IF(E27833="Rhode Island", Table1[[#This Row],[price]]*$L$3, IF(E27833="Massachusetts", Table1[[#This Row],[price]]*$L$2, 1))</f>
        <v>740000</v>
      </c>
    </row>
    <row r="27834" spans="1:9" x14ac:dyDescent="0.25">
      <c r="A27834" s="2">
        <v>43421</v>
      </c>
      <c r="B27834" s="1">
        <f t="shared" si="868"/>
        <v>2018</v>
      </c>
      <c r="C27834" s="1">
        <f t="shared" si="869"/>
        <v>4</v>
      </c>
      <c r="D27834">
        <v>2614</v>
      </c>
      <c r="E27834" t="s">
        <v>37</v>
      </c>
      <c r="F27834" s="4">
        <v>765000</v>
      </c>
      <c r="G27834" t="s">
        <v>5</v>
      </c>
      <c r="H27834">
        <v>4</v>
      </c>
      <c r="I27834" s="4">
        <f>IF(E27834="Rhode Island", Table1[[#This Row],[price]]*$L$3, IF(E27834="Massachusetts", Table1[[#This Row],[price]]*$L$2, 1))</f>
        <v>765000</v>
      </c>
    </row>
    <row r="27835" spans="1:9" x14ac:dyDescent="0.25">
      <c r="A27835" s="2">
        <v>43421</v>
      </c>
      <c r="B27835" s="1">
        <f t="shared" si="868"/>
        <v>2018</v>
      </c>
      <c r="C27835" s="1">
        <f t="shared" si="869"/>
        <v>4</v>
      </c>
      <c r="D27835">
        <v>2614</v>
      </c>
      <c r="E27835" t="s">
        <v>37</v>
      </c>
      <c r="F27835" s="4">
        <v>799000</v>
      </c>
      <c r="G27835" t="s">
        <v>5</v>
      </c>
      <c r="H27835">
        <v>4</v>
      </c>
      <c r="I27835" s="4">
        <f>IF(E27835="Rhode Island", Table1[[#This Row],[price]]*$L$3, IF(E27835="Massachusetts", Table1[[#This Row],[price]]*$L$2, 1))</f>
        <v>799000</v>
      </c>
    </row>
    <row r="27836" spans="1:9" x14ac:dyDescent="0.25">
      <c r="A27836" s="2">
        <v>43421</v>
      </c>
      <c r="B27836" s="1">
        <f t="shared" si="868"/>
        <v>2018</v>
      </c>
      <c r="C27836" s="1">
        <f t="shared" si="869"/>
        <v>4</v>
      </c>
      <c r="D27836">
        <v>2904</v>
      </c>
      <c r="E27836" t="s">
        <v>36</v>
      </c>
      <c r="F27836" s="4">
        <v>805000</v>
      </c>
      <c r="G27836" t="s">
        <v>5</v>
      </c>
      <c r="H27836">
        <v>4</v>
      </c>
      <c r="I27836" s="4">
        <f>IF(E27836="Rhode Island", Table1[[#This Row],[price]]*$L$3, IF(E27836="Massachusetts", Table1[[#This Row],[price]]*$L$2, 1))</f>
        <v>805000</v>
      </c>
    </row>
    <row r="27837" spans="1:9" x14ac:dyDescent="0.25">
      <c r="A27837" s="2">
        <v>43421</v>
      </c>
      <c r="B27837" s="1">
        <f t="shared" si="868"/>
        <v>2018</v>
      </c>
      <c r="C27837" s="1">
        <f t="shared" si="869"/>
        <v>4</v>
      </c>
      <c r="D27837">
        <v>2611</v>
      </c>
      <c r="E27837" t="s">
        <v>37</v>
      </c>
      <c r="F27837" s="4">
        <v>862000</v>
      </c>
      <c r="G27837" t="s">
        <v>5</v>
      </c>
      <c r="H27837">
        <v>4</v>
      </c>
      <c r="I27837" s="4">
        <f>IF(E27837="Rhode Island", Table1[[#This Row],[price]]*$L$3, IF(E27837="Massachusetts", Table1[[#This Row],[price]]*$L$2, 1))</f>
        <v>862000</v>
      </c>
    </row>
    <row r="27838" spans="1:9" x14ac:dyDescent="0.25">
      <c r="A27838" s="2">
        <v>43421</v>
      </c>
      <c r="B27838" s="1">
        <f t="shared" si="868"/>
        <v>2018</v>
      </c>
      <c r="C27838" s="1">
        <f t="shared" si="869"/>
        <v>4</v>
      </c>
      <c r="D27838">
        <v>2602</v>
      </c>
      <c r="E27838" t="s">
        <v>37</v>
      </c>
      <c r="F27838" s="4">
        <v>900000</v>
      </c>
      <c r="G27838" t="s">
        <v>5</v>
      </c>
      <c r="H27838">
        <v>3</v>
      </c>
      <c r="I27838" s="4">
        <f>IF(E27838="Rhode Island", Table1[[#This Row],[price]]*$L$3, IF(E27838="Massachusetts", Table1[[#This Row],[price]]*$L$2, 1))</f>
        <v>900000</v>
      </c>
    </row>
    <row r="27839" spans="1:9" x14ac:dyDescent="0.25">
      <c r="A27839" s="2">
        <v>43421</v>
      </c>
      <c r="B27839" s="1">
        <f t="shared" si="868"/>
        <v>2018</v>
      </c>
      <c r="C27839" s="1">
        <f t="shared" si="869"/>
        <v>4</v>
      </c>
      <c r="D27839">
        <v>2602</v>
      </c>
      <c r="E27839" t="s">
        <v>37</v>
      </c>
      <c r="F27839" s="4">
        <v>925000</v>
      </c>
      <c r="G27839" t="s">
        <v>5</v>
      </c>
      <c r="H27839">
        <v>5</v>
      </c>
      <c r="I27839" s="4">
        <f>IF(E27839="Rhode Island", Table1[[#This Row],[price]]*$L$3, IF(E27839="Massachusetts", Table1[[#This Row],[price]]*$L$2, 1))</f>
        <v>925000</v>
      </c>
    </row>
    <row r="27840" spans="1:9" x14ac:dyDescent="0.25">
      <c r="A27840" s="2">
        <v>43421</v>
      </c>
      <c r="B27840" s="1">
        <f t="shared" si="868"/>
        <v>2018</v>
      </c>
      <c r="C27840" s="1">
        <f t="shared" si="869"/>
        <v>4</v>
      </c>
      <c r="D27840">
        <v>2602</v>
      </c>
      <c r="E27840" t="s">
        <v>37</v>
      </c>
      <c r="F27840" s="4">
        <v>940000</v>
      </c>
      <c r="G27840" t="s">
        <v>5</v>
      </c>
      <c r="H27840">
        <v>3</v>
      </c>
      <c r="I27840" s="4">
        <f>IF(E27840="Rhode Island", Table1[[#This Row],[price]]*$L$3, IF(E27840="Massachusetts", Table1[[#This Row],[price]]*$L$2, 1))</f>
        <v>940000</v>
      </c>
    </row>
    <row r="27841" spans="1:9" x14ac:dyDescent="0.25">
      <c r="A27841" s="2">
        <v>43421</v>
      </c>
      <c r="B27841" s="1">
        <f t="shared" si="868"/>
        <v>2018</v>
      </c>
      <c r="C27841" s="1">
        <f t="shared" si="869"/>
        <v>4</v>
      </c>
      <c r="D27841">
        <v>2614</v>
      </c>
      <c r="E27841" t="s">
        <v>37</v>
      </c>
      <c r="F27841" s="4">
        <v>940000</v>
      </c>
      <c r="G27841" t="s">
        <v>5</v>
      </c>
      <c r="H27841">
        <v>4</v>
      </c>
      <c r="I27841" s="4">
        <f>IF(E27841="Rhode Island", Table1[[#This Row],[price]]*$L$3, IF(E27841="Massachusetts", Table1[[#This Row],[price]]*$L$2, 1))</f>
        <v>940000</v>
      </c>
    </row>
    <row r="27842" spans="1:9" x14ac:dyDescent="0.25">
      <c r="A27842" s="2">
        <v>43421</v>
      </c>
      <c r="B27842" s="1">
        <f t="shared" ref="B27842:B27905" si="870">YEAR(A27842)</f>
        <v>2018</v>
      </c>
      <c r="C27842" s="1">
        <f t="shared" ref="C27842:C27905" si="871">ROUNDUP(MONTH(A27842)/3,0)</f>
        <v>4</v>
      </c>
      <c r="D27842">
        <v>2602</v>
      </c>
      <c r="E27842" t="s">
        <v>37</v>
      </c>
      <c r="F27842" s="4">
        <v>1050000</v>
      </c>
      <c r="G27842" t="s">
        <v>5</v>
      </c>
      <c r="H27842">
        <v>5</v>
      </c>
      <c r="I27842" s="4">
        <f>IF(E27842="Rhode Island", Table1[[#This Row],[price]]*$L$3, IF(E27842="Massachusetts", Table1[[#This Row],[price]]*$L$2, 1))</f>
        <v>1050000</v>
      </c>
    </row>
    <row r="27843" spans="1:9" x14ac:dyDescent="0.25">
      <c r="A27843" s="2">
        <v>43421</v>
      </c>
      <c r="B27843" s="1">
        <f t="shared" si="870"/>
        <v>2018</v>
      </c>
      <c r="C27843" s="1">
        <f t="shared" si="871"/>
        <v>4</v>
      </c>
      <c r="D27843">
        <v>2605</v>
      </c>
      <c r="E27843" t="s">
        <v>37</v>
      </c>
      <c r="F27843" s="4">
        <v>1100000</v>
      </c>
      <c r="G27843" t="s">
        <v>5</v>
      </c>
      <c r="H27843">
        <v>5</v>
      </c>
      <c r="I27843" s="4">
        <f>IF(E27843="Rhode Island", Table1[[#This Row],[price]]*$L$3, IF(E27843="Massachusetts", Table1[[#This Row],[price]]*$L$2, 1))</f>
        <v>1100000</v>
      </c>
    </row>
    <row r="27844" spans="1:9" x14ac:dyDescent="0.25">
      <c r="A27844" s="2">
        <v>43421</v>
      </c>
      <c r="B27844" s="1">
        <f t="shared" si="870"/>
        <v>2018</v>
      </c>
      <c r="C27844" s="1">
        <f t="shared" si="871"/>
        <v>4</v>
      </c>
      <c r="D27844">
        <v>2602</v>
      </c>
      <c r="E27844" t="s">
        <v>37</v>
      </c>
      <c r="F27844" s="4">
        <v>1310000</v>
      </c>
      <c r="G27844" t="s">
        <v>5</v>
      </c>
      <c r="H27844">
        <v>5</v>
      </c>
      <c r="I27844" s="4">
        <f>IF(E27844="Rhode Island", Table1[[#This Row],[price]]*$L$3, IF(E27844="Massachusetts", Table1[[#This Row],[price]]*$L$2, 1))</f>
        <v>1310000</v>
      </c>
    </row>
    <row r="27845" spans="1:9" x14ac:dyDescent="0.25">
      <c r="A27845" s="2">
        <v>43421</v>
      </c>
      <c r="B27845" s="1">
        <f t="shared" si="870"/>
        <v>2018</v>
      </c>
      <c r="C27845" s="1">
        <f t="shared" si="871"/>
        <v>4</v>
      </c>
      <c r="D27845">
        <v>2914</v>
      </c>
      <c r="E27845" t="s">
        <v>36</v>
      </c>
      <c r="F27845" s="4">
        <v>1390000</v>
      </c>
      <c r="G27845" t="s">
        <v>5</v>
      </c>
      <c r="H27845">
        <v>5</v>
      </c>
      <c r="I27845" s="4">
        <f>IF(E27845="Rhode Island", Table1[[#This Row],[price]]*$L$3, IF(E27845="Massachusetts", Table1[[#This Row],[price]]*$L$2, 1))</f>
        <v>1390000</v>
      </c>
    </row>
    <row r="27846" spans="1:9" x14ac:dyDescent="0.25">
      <c r="A27846" s="2">
        <v>43423</v>
      </c>
      <c r="B27846" s="1">
        <f t="shared" si="870"/>
        <v>2018</v>
      </c>
      <c r="C27846" s="1">
        <f t="shared" si="871"/>
        <v>4</v>
      </c>
      <c r="D27846">
        <v>2602</v>
      </c>
      <c r="E27846" t="s">
        <v>37</v>
      </c>
      <c r="F27846" s="4">
        <v>360000</v>
      </c>
      <c r="G27846" t="s">
        <v>5</v>
      </c>
      <c r="H27846">
        <v>2</v>
      </c>
      <c r="I27846" s="4">
        <f>IF(E27846="Rhode Island", Table1[[#This Row],[price]]*$L$3, IF(E27846="Massachusetts", Table1[[#This Row],[price]]*$L$2, 1))</f>
        <v>360000</v>
      </c>
    </row>
    <row r="27847" spans="1:9" x14ac:dyDescent="0.25">
      <c r="A27847" s="2">
        <v>43423</v>
      </c>
      <c r="B27847" s="1">
        <f t="shared" si="870"/>
        <v>2018</v>
      </c>
      <c r="C27847" s="1">
        <f t="shared" si="871"/>
        <v>4</v>
      </c>
      <c r="D27847">
        <v>2906</v>
      </c>
      <c r="E27847" t="s">
        <v>36</v>
      </c>
      <c r="F27847" s="4">
        <v>452000</v>
      </c>
      <c r="G27847" t="s">
        <v>5</v>
      </c>
      <c r="H27847">
        <v>3</v>
      </c>
      <c r="I27847" s="4">
        <f>IF(E27847="Rhode Island", Table1[[#This Row],[price]]*$L$3, IF(E27847="Massachusetts", Table1[[#This Row],[price]]*$L$2, 1))</f>
        <v>452000</v>
      </c>
    </row>
    <row r="27848" spans="1:9" x14ac:dyDescent="0.25">
      <c r="A27848" s="2">
        <v>43423</v>
      </c>
      <c r="B27848" s="1">
        <f t="shared" si="870"/>
        <v>2018</v>
      </c>
      <c r="C27848" s="1">
        <f t="shared" si="871"/>
        <v>4</v>
      </c>
      <c r="D27848">
        <v>2903</v>
      </c>
      <c r="E27848" t="s">
        <v>36</v>
      </c>
      <c r="F27848" s="4">
        <v>596000</v>
      </c>
      <c r="G27848" t="s">
        <v>5</v>
      </c>
      <c r="H27848">
        <v>3</v>
      </c>
      <c r="I27848" s="4">
        <f>IF(E27848="Rhode Island", Table1[[#This Row],[price]]*$L$3, IF(E27848="Massachusetts", Table1[[#This Row],[price]]*$L$2, 1))</f>
        <v>596000</v>
      </c>
    </row>
    <row r="27849" spans="1:9" x14ac:dyDescent="0.25">
      <c r="A27849" s="2">
        <v>43423</v>
      </c>
      <c r="B27849" s="1">
        <f t="shared" si="870"/>
        <v>2018</v>
      </c>
      <c r="C27849" s="1">
        <f t="shared" si="871"/>
        <v>4</v>
      </c>
      <c r="D27849">
        <v>2914</v>
      </c>
      <c r="E27849" t="s">
        <v>36</v>
      </c>
      <c r="F27849" s="4">
        <v>710000</v>
      </c>
      <c r="G27849" t="s">
        <v>5</v>
      </c>
      <c r="H27849">
        <v>4</v>
      </c>
      <c r="I27849" s="4">
        <f>IF(E27849="Rhode Island", Table1[[#This Row],[price]]*$L$3, IF(E27849="Massachusetts", Table1[[#This Row],[price]]*$L$2, 1))</f>
        <v>710000</v>
      </c>
    </row>
    <row r="27850" spans="1:9" x14ac:dyDescent="0.25">
      <c r="A27850" s="2">
        <v>43423</v>
      </c>
      <c r="B27850" s="1">
        <f t="shared" si="870"/>
        <v>2018</v>
      </c>
      <c r="C27850" s="1">
        <f t="shared" si="871"/>
        <v>4</v>
      </c>
      <c r="D27850">
        <v>2913</v>
      </c>
      <c r="E27850" t="s">
        <v>36</v>
      </c>
      <c r="F27850" s="4">
        <v>730000</v>
      </c>
      <c r="G27850" t="s">
        <v>5</v>
      </c>
      <c r="H27850">
        <v>4</v>
      </c>
      <c r="I27850" s="4">
        <f>IF(E27850="Rhode Island", Table1[[#This Row],[price]]*$L$3, IF(E27850="Massachusetts", Table1[[#This Row],[price]]*$L$2, 1))</f>
        <v>730000</v>
      </c>
    </row>
    <row r="27851" spans="1:9" x14ac:dyDescent="0.25">
      <c r="A27851" s="2">
        <v>43423</v>
      </c>
      <c r="B27851" s="1">
        <f t="shared" si="870"/>
        <v>2018</v>
      </c>
      <c r="C27851" s="1">
        <f t="shared" si="871"/>
        <v>4</v>
      </c>
      <c r="D27851">
        <v>2606</v>
      </c>
      <c r="E27851" t="s">
        <v>37</v>
      </c>
      <c r="F27851" s="4">
        <v>750000</v>
      </c>
      <c r="G27851" t="s">
        <v>5</v>
      </c>
      <c r="H27851">
        <v>3</v>
      </c>
      <c r="I27851" s="4">
        <f>IF(E27851="Rhode Island", Table1[[#This Row],[price]]*$L$3, IF(E27851="Massachusetts", Table1[[#This Row],[price]]*$L$2, 1))</f>
        <v>750000</v>
      </c>
    </row>
    <row r="27852" spans="1:9" x14ac:dyDescent="0.25">
      <c r="A27852" s="2">
        <v>43423</v>
      </c>
      <c r="B27852" s="1">
        <f t="shared" si="870"/>
        <v>2018</v>
      </c>
      <c r="C27852" s="1">
        <f t="shared" si="871"/>
        <v>4</v>
      </c>
      <c r="D27852">
        <v>2617</v>
      </c>
      <c r="E27852" t="s">
        <v>37</v>
      </c>
      <c r="F27852" s="4">
        <v>760000</v>
      </c>
      <c r="G27852" t="s">
        <v>5</v>
      </c>
      <c r="H27852">
        <v>4</v>
      </c>
      <c r="I27852" s="4">
        <f>IF(E27852="Rhode Island", Table1[[#This Row],[price]]*$L$3, IF(E27852="Massachusetts", Table1[[#This Row],[price]]*$L$2, 1))</f>
        <v>760000</v>
      </c>
    </row>
    <row r="27853" spans="1:9" x14ac:dyDescent="0.25">
      <c r="A27853" s="2">
        <v>43423</v>
      </c>
      <c r="B27853" s="1">
        <f t="shared" si="870"/>
        <v>2018</v>
      </c>
      <c r="C27853" s="1">
        <f t="shared" si="871"/>
        <v>4</v>
      </c>
      <c r="D27853">
        <v>2913</v>
      </c>
      <c r="E27853" t="s">
        <v>36</v>
      </c>
      <c r="F27853" s="4">
        <v>910000</v>
      </c>
      <c r="G27853" t="s">
        <v>5</v>
      </c>
      <c r="H27853">
        <v>4</v>
      </c>
      <c r="I27853" s="4">
        <f>IF(E27853="Rhode Island", Table1[[#This Row],[price]]*$L$3, IF(E27853="Massachusetts", Table1[[#This Row],[price]]*$L$2, 1))</f>
        <v>910000</v>
      </c>
    </row>
    <row r="27854" spans="1:9" x14ac:dyDescent="0.25">
      <c r="A27854" s="2">
        <v>43423</v>
      </c>
      <c r="B27854" s="1">
        <f t="shared" si="870"/>
        <v>2018</v>
      </c>
      <c r="C27854" s="1">
        <f t="shared" si="871"/>
        <v>4</v>
      </c>
      <c r="D27854">
        <v>2902</v>
      </c>
      <c r="E27854" t="s">
        <v>36</v>
      </c>
      <c r="F27854" s="4">
        <v>965000</v>
      </c>
      <c r="G27854" t="s">
        <v>5</v>
      </c>
      <c r="H27854">
        <v>4</v>
      </c>
      <c r="I27854" s="4">
        <f>IF(E27854="Rhode Island", Table1[[#This Row],[price]]*$L$3, IF(E27854="Massachusetts", Table1[[#This Row],[price]]*$L$2, 1))</f>
        <v>965000</v>
      </c>
    </row>
    <row r="27855" spans="1:9" x14ac:dyDescent="0.25">
      <c r="A27855" s="2">
        <v>43423</v>
      </c>
      <c r="B27855" s="1">
        <f t="shared" si="870"/>
        <v>2018</v>
      </c>
      <c r="C27855" s="1">
        <f t="shared" si="871"/>
        <v>4</v>
      </c>
      <c r="D27855">
        <v>2911</v>
      </c>
      <c r="E27855" t="s">
        <v>36</v>
      </c>
      <c r="F27855" s="4">
        <v>1030000</v>
      </c>
      <c r="G27855" t="s">
        <v>5</v>
      </c>
      <c r="H27855">
        <v>4</v>
      </c>
      <c r="I27855" s="4">
        <f>IF(E27855="Rhode Island", Table1[[#This Row],[price]]*$L$3, IF(E27855="Massachusetts", Table1[[#This Row],[price]]*$L$2, 1))</f>
        <v>1030000</v>
      </c>
    </row>
    <row r="27856" spans="1:9" x14ac:dyDescent="0.25">
      <c r="A27856" s="2">
        <v>43423</v>
      </c>
      <c r="B27856" s="1">
        <f t="shared" si="870"/>
        <v>2018</v>
      </c>
      <c r="C27856" s="1">
        <f t="shared" si="871"/>
        <v>4</v>
      </c>
      <c r="D27856">
        <v>2603</v>
      </c>
      <c r="E27856" t="s">
        <v>37</v>
      </c>
      <c r="F27856" s="4">
        <v>2575000</v>
      </c>
      <c r="G27856" t="s">
        <v>5</v>
      </c>
      <c r="H27856">
        <v>5</v>
      </c>
      <c r="I27856" s="4">
        <f>IF(E27856="Rhode Island", Table1[[#This Row],[price]]*$L$3, IF(E27856="Massachusetts", Table1[[#This Row],[price]]*$L$2, 1))</f>
        <v>2575000</v>
      </c>
    </row>
    <row r="27857" spans="1:9" x14ac:dyDescent="0.25">
      <c r="A27857" s="2">
        <v>43423</v>
      </c>
      <c r="B27857" s="1">
        <f t="shared" si="870"/>
        <v>2018</v>
      </c>
      <c r="C27857" s="1">
        <f t="shared" si="871"/>
        <v>4</v>
      </c>
      <c r="D27857">
        <v>2603</v>
      </c>
      <c r="E27857" t="s">
        <v>37</v>
      </c>
      <c r="F27857" s="4">
        <v>330000</v>
      </c>
      <c r="G27857" t="s">
        <v>6</v>
      </c>
      <c r="H27857">
        <v>2</v>
      </c>
      <c r="I27857" s="4">
        <f>IF(E27857="Rhode Island", Table1[[#This Row],[price]]*$L$3, IF(E27857="Massachusetts", Table1[[#This Row],[price]]*$L$2, 1))</f>
        <v>330000</v>
      </c>
    </row>
    <row r="27858" spans="1:9" x14ac:dyDescent="0.25">
      <c r="A27858" s="2">
        <v>43423</v>
      </c>
      <c r="B27858" s="1">
        <f t="shared" si="870"/>
        <v>2018</v>
      </c>
      <c r="C27858" s="1">
        <f t="shared" si="871"/>
        <v>4</v>
      </c>
      <c r="D27858">
        <v>2607</v>
      </c>
      <c r="E27858" t="s">
        <v>37</v>
      </c>
      <c r="F27858" s="4">
        <v>377000</v>
      </c>
      <c r="G27858" t="s">
        <v>6</v>
      </c>
      <c r="H27858">
        <v>2</v>
      </c>
      <c r="I27858" s="4">
        <f>IF(E27858="Rhode Island", Table1[[#This Row],[price]]*$L$3, IF(E27858="Massachusetts", Table1[[#This Row],[price]]*$L$2, 1))</f>
        <v>377000</v>
      </c>
    </row>
    <row r="27859" spans="1:9" x14ac:dyDescent="0.25">
      <c r="A27859" s="2">
        <v>43424</v>
      </c>
      <c r="B27859" s="1">
        <f t="shared" si="870"/>
        <v>2018</v>
      </c>
      <c r="C27859" s="1">
        <f t="shared" si="871"/>
        <v>4</v>
      </c>
      <c r="D27859">
        <v>2914</v>
      </c>
      <c r="E27859" t="s">
        <v>36</v>
      </c>
      <c r="F27859" s="4">
        <v>488000</v>
      </c>
      <c r="G27859" t="s">
        <v>5</v>
      </c>
      <c r="H27859">
        <v>3</v>
      </c>
      <c r="I27859" s="4">
        <f>IF(E27859="Rhode Island", Table1[[#This Row],[price]]*$L$3, IF(E27859="Massachusetts", Table1[[#This Row],[price]]*$L$2, 1))</f>
        <v>488000</v>
      </c>
    </row>
    <row r="27860" spans="1:9" x14ac:dyDescent="0.25">
      <c r="A27860" s="2">
        <v>43424</v>
      </c>
      <c r="B27860" s="1">
        <f t="shared" si="870"/>
        <v>2018</v>
      </c>
      <c r="C27860" s="1">
        <f t="shared" si="871"/>
        <v>4</v>
      </c>
      <c r="D27860">
        <v>2913</v>
      </c>
      <c r="E27860" t="s">
        <v>36</v>
      </c>
      <c r="F27860" s="4">
        <v>545000</v>
      </c>
      <c r="G27860" t="s">
        <v>5</v>
      </c>
      <c r="H27860">
        <v>3</v>
      </c>
      <c r="I27860" s="4">
        <f>IF(E27860="Rhode Island", Table1[[#This Row],[price]]*$L$3, IF(E27860="Massachusetts", Table1[[#This Row],[price]]*$L$2, 1))</f>
        <v>545000</v>
      </c>
    </row>
    <row r="27861" spans="1:9" x14ac:dyDescent="0.25">
      <c r="A27861" s="2">
        <v>43424</v>
      </c>
      <c r="B27861" s="1">
        <f t="shared" si="870"/>
        <v>2018</v>
      </c>
      <c r="C27861" s="1">
        <f t="shared" si="871"/>
        <v>4</v>
      </c>
      <c r="D27861">
        <v>2905</v>
      </c>
      <c r="E27861" t="s">
        <v>36</v>
      </c>
      <c r="F27861" s="4">
        <v>590000</v>
      </c>
      <c r="G27861" t="s">
        <v>5</v>
      </c>
      <c r="H27861">
        <v>4</v>
      </c>
      <c r="I27861" s="4">
        <f>IF(E27861="Rhode Island", Table1[[#This Row],[price]]*$L$3, IF(E27861="Massachusetts", Table1[[#This Row],[price]]*$L$2, 1))</f>
        <v>590000</v>
      </c>
    </row>
    <row r="27862" spans="1:9" x14ac:dyDescent="0.25">
      <c r="A27862" s="2">
        <v>43424</v>
      </c>
      <c r="B27862" s="1">
        <f t="shared" si="870"/>
        <v>2018</v>
      </c>
      <c r="C27862" s="1">
        <f t="shared" si="871"/>
        <v>4</v>
      </c>
      <c r="D27862">
        <v>2615</v>
      </c>
      <c r="E27862" t="s">
        <v>37</v>
      </c>
      <c r="F27862" s="4">
        <v>675000</v>
      </c>
      <c r="G27862" t="s">
        <v>5</v>
      </c>
      <c r="H27862">
        <v>4</v>
      </c>
      <c r="I27862" s="4">
        <f>IF(E27862="Rhode Island", Table1[[#This Row],[price]]*$L$3, IF(E27862="Massachusetts", Table1[[#This Row],[price]]*$L$2, 1))</f>
        <v>675000</v>
      </c>
    </row>
    <row r="27863" spans="1:9" x14ac:dyDescent="0.25">
      <c r="A27863" s="2">
        <v>43424</v>
      </c>
      <c r="B27863" s="1">
        <f t="shared" si="870"/>
        <v>2018</v>
      </c>
      <c r="C27863" s="1">
        <f t="shared" si="871"/>
        <v>4</v>
      </c>
      <c r="D27863">
        <v>2615</v>
      </c>
      <c r="E27863" t="s">
        <v>37</v>
      </c>
      <c r="F27863" s="4">
        <v>682000</v>
      </c>
      <c r="G27863" t="s">
        <v>5</v>
      </c>
      <c r="H27863">
        <v>4</v>
      </c>
      <c r="I27863" s="4">
        <f>IF(E27863="Rhode Island", Table1[[#This Row],[price]]*$L$3, IF(E27863="Massachusetts", Table1[[#This Row],[price]]*$L$2, 1))</f>
        <v>682000</v>
      </c>
    </row>
    <row r="27864" spans="1:9" x14ac:dyDescent="0.25">
      <c r="A27864" s="2">
        <v>43424</v>
      </c>
      <c r="B27864" s="1">
        <f t="shared" si="870"/>
        <v>2018</v>
      </c>
      <c r="C27864" s="1">
        <f t="shared" si="871"/>
        <v>4</v>
      </c>
      <c r="D27864">
        <v>2914</v>
      </c>
      <c r="E27864" t="s">
        <v>36</v>
      </c>
      <c r="F27864" s="4">
        <v>750000</v>
      </c>
      <c r="G27864" t="s">
        <v>5</v>
      </c>
      <c r="H27864">
        <v>4</v>
      </c>
      <c r="I27864" s="4">
        <f>IF(E27864="Rhode Island", Table1[[#This Row],[price]]*$L$3, IF(E27864="Massachusetts", Table1[[#This Row],[price]]*$L$2, 1))</f>
        <v>750000</v>
      </c>
    </row>
    <row r="27865" spans="1:9" x14ac:dyDescent="0.25">
      <c r="A27865" s="2">
        <v>43424</v>
      </c>
      <c r="B27865" s="1">
        <f t="shared" si="870"/>
        <v>2018</v>
      </c>
      <c r="C27865" s="1">
        <f t="shared" si="871"/>
        <v>4</v>
      </c>
      <c r="D27865">
        <v>2913</v>
      </c>
      <c r="E27865" t="s">
        <v>36</v>
      </c>
      <c r="F27865" s="4">
        <v>875000</v>
      </c>
      <c r="G27865" t="s">
        <v>5</v>
      </c>
      <c r="H27865">
        <v>4</v>
      </c>
      <c r="I27865" s="4">
        <f>IF(E27865="Rhode Island", Table1[[#This Row],[price]]*$L$3, IF(E27865="Massachusetts", Table1[[#This Row],[price]]*$L$2, 1))</f>
        <v>875000</v>
      </c>
    </row>
    <row r="27866" spans="1:9" x14ac:dyDescent="0.25">
      <c r="A27866" s="2">
        <v>43424</v>
      </c>
      <c r="B27866" s="1">
        <f t="shared" si="870"/>
        <v>2018</v>
      </c>
      <c r="C27866" s="1">
        <f t="shared" si="871"/>
        <v>4</v>
      </c>
      <c r="D27866">
        <v>2607</v>
      </c>
      <c r="E27866" t="s">
        <v>37</v>
      </c>
      <c r="F27866" s="4">
        <v>895000</v>
      </c>
      <c r="G27866" t="s">
        <v>5</v>
      </c>
      <c r="H27866">
        <v>5</v>
      </c>
      <c r="I27866" s="4">
        <f>IF(E27866="Rhode Island", Table1[[#This Row],[price]]*$L$3, IF(E27866="Massachusetts", Table1[[#This Row],[price]]*$L$2, 1))</f>
        <v>895000</v>
      </c>
    </row>
    <row r="27867" spans="1:9" x14ac:dyDescent="0.25">
      <c r="A27867" s="2">
        <v>43425</v>
      </c>
      <c r="B27867" s="1">
        <f t="shared" si="870"/>
        <v>2018</v>
      </c>
      <c r="C27867" s="1">
        <f t="shared" si="871"/>
        <v>4</v>
      </c>
      <c r="D27867">
        <v>2615</v>
      </c>
      <c r="E27867" t="s">
        <v>37</v>
      </c>
      <c r="F27867" s="4">
        <v>430200</v>
      </c>
      <c r="G27867" t="s">
        <v>5</v>
      </c>
      <c r="H27867">
        <v>2</v>
      </c>
      <c r="I27867" s="4">
        <f>IF(E27867="Rhode Island", Table1[[#This Row],[price]]*$L$3, IF(E27867="Massachusetts", Table1[[#This Row],[price]]*$L$2, 1))</f>
        <v>430200</v>
      </c>
    </row>
    <row r="27868" spans="1:9" x14ac:dyDescent="0.25">
      <c r="A27868" s="2">
        <v>43425</v>
      </c>
      <c r="B27868" s="1">
        <f t="shared" si="870"/>
        <v>2018</v>
      </c>
      <c r="C27868" s="1">
        <f t="shared" si="871"/>
        <v>4</v>
      </c>
      <c r="D27868">
        <v>2905</v>
      </c>
      <c r="E27868" t="s">
        <v>36</v>
      </c>
      <c r="F27868" s="4">
        <v>445000</v>
      </c>
      <c r="G27868" t="s">
        <v>5</v>
      </c>
      <c r="H27868">
        <v>3</v>
      </c>
      <c r="I27868" s="4">
        <f>IF(E27868="Rhode Island", Table1[[#This Row],[price]]*$L$3, IF(E27868="Massachusetts", Table1[[#This Row],[price]]*$L$2, 1))</f>
        <v>445000</v>
      </c>
    </row>
    <row r="27869" spans="1:9" x14ac:dyDescent="0.25">
      <c r="A27869" s="2">
        <v>43425</v>
      </c>
      <c r="B27869" s="1">
        <f t="shared" si="870"/>
        <v>2018</v>
      </c>
      <c r="C27869" s="1">
        <f t="shared" si="871"/>
        <v>4</v>
      </c>
      <c r="D27869">
        <v>2913</v>
      </c>
      <c r="E27869" t="s">
        <v>36</v>
      </c>
      <c r="F27869" s="4">
        <v>485000</v>
      </c>
      <c r="G27869" t="s">
        <v>5</v>
      </c>
      <c r="H27869">
        <v>3</v>
      </c>
      <c r="I27869" s="4">
        <f>IF(E27869="Rhode Island", Table1[[#This Row],[price]]*$L$3, IF(E27869="Massachusetts", Table1[[#This Row],[price]]*$L$2, 1))</f>
        <v>485000</v>
      </c>
    </row>
    <row r="27870" spans="1:9" x14ac:dyDescent="0.25">
      <c r="A27870" s="2">
        <v>43425</v>
      </c>
      <c r="B27870" s="1">
        <f t="shared" si="870"/>
        <v>2018</v>
      </c>
      <c r="C27870" s="1">
        <f t="shared" si="871"/>
        <v>4</v>
      </c>
      <c r="D27870">
        <v>2914</v>
      </c>
      <c r="E27870" t="s">
        <v>36</v>
      </c>
      <c r="F27870" s="4">
        <v>509000</v>
      </c>
      <c r="G27870" t="s">
        <v>5</v>
      </c>
      <c r="H27870">
        <v>3</v>
      </c>
      <c r="I27870" s="4">
        <f>IF(E27870="Rhode Island", Table1[[#This Row],[price]]*$L$3, IF(E27870="Massachusetts", Table1[[#This Row],[price]]*$L$2, 1))</f>
        <v>509000</v>
      </c>
    </row>
    <row r="27871" spans="1:9" x14ac:dyDescent="0.25">
      <c r="A27871" s="2">
        <v>43425</v>
      </c>
      <c r="B27871" s="1">
        <f t="shared" si="870"/>
        <v>2018</v>
      </c>
      <c r="C27871" s="1">
        <f t="shared" si="871"/>
        <v>4</v>
      </c>
      <c r="D27871">
        <v>2914</v>
      </c>
      <c r="E27871" t="s">
        <v>36</v>
      </c>
      <c r="F27871" s="4">
        <v>521000</v>
      </c>
      <c r="G27871" t="s">
        <v>5</v>
      </c>
      <c r="H27871">
        <v>3</v>
      </c>
      <c r="I27871" s="4">
        <f>IF(E27871="Rhode Island", Table1[[#This Row],[price]]*$L$3, IF(E27871="Massachusetts", Table1[[#This Row],[price]]*$L$2, 1))</f>
        <v>521000</v>
      </c>
    </row>
    <row r="27872" spans="1:9" x14ac:dyDescent="0.25">
      <c r="A27872" s="2">
        <v>43425</v>
      </c>
      <c r="B27872" s="1">
        <f t="shared" si="870"/>
        <v>2018</v>
      </c>
      <c r="C27872" s="1">
        <f t="shared" si="871"/>
        <v>4</v>
      </c>
      <c r="D27872">
        <v>2614</v>
      </c>
      <c r="E27872" t="s">
        <v>37</v>
      </c>
      <c r="F27872" s="4">
        <v>590000</v>
      </c>
      <c r="G27872" t="s">
        <v>5</v>
      </c>
      <c r="H27872">
        <v>3</v>
      </c>
      <c r="I27872" s="4">
        <f>IF(E27872="Rhode Island", Table1[[#This Row],[price]]*$L$3, IF(E27872="Massachusetts", Table1[[#This Row],[price]]*$L$2, 1))</f>
        <v>590000</v>
      </c>
    </row>
    <row r="27873" spans="1:9" x14ac:dyDescent="0.25">
      <c r="A27873" s="2">
        <v>43425</v>
      </c>
      <c r="B27873" s="1">
        <f t="shared" si="870"/>
        <v>2018</v>
      </c>
      <c r="C27873" s="1">
        <f t="shared" si="871"/>
        <v>4</v>
      </c>
      <c r="D27873">
        <v>2902</v>
      </c>
      <c r="E27873" t="s">
        <v>36</v>
      </c>
      <c r="F27873" s="4">
        <v>615000</v>
      </c>
      <c r="G27873" t="s">
        <v>5</v>
      </c>
      <c r="H27873">
        <v>4</v>
      </c>
      <c r="I27873" s="4">
        <f>IF(E27873="Rhode Island", Table1[[#This Row],[price]]*$L$3, IF(E27873="Massachusetts", Table1[[#This Row],[price]]*$L$2, 1))</f>
        <v>615000</v>
      </c>
    </row>
    <row r="27874" spans="1:9" x14ac:dyDescent="0.25">
      <c r="A27874" s="2">
        <v>43425</v>
      </c>
      <c r="B27874" s="1">
        <f t="shared" si="870"/>
        <v>2018</v>
      </c>
      <c r="C27874" s="1">
        <f t="shared" si="871"/>
        <v>4</v>
      </c>
      <c r="D27874">
        <v>2902</v>
      </c>
      <c r="E27874" t="s">
        <v>36</v>
      </c>
      <c r="F27874" s="4">
        <v>620000</v>
      </c>
      <c r="G27874" t="s">
        <v>5</v>
      </c>
      <c r="H27874">
        <v>5</v>
      </c>
      <c r="I27874" s="4">
        <f>IF(E27874="Rhode Island", Table1[[#This Row],[price]]*$L$3, IF(E27874="Massachusetts", Table1[[#This Row],[price]]*$L$2, 1))</f>
        <v>620000</v>
      </c>
    </row>
    <row r="27875" spans="1:9" x14ac:dyDescent="0.25">
      <c r="A27875" s="2">
        <v>43425</v>
      </c>
      <c r="B27875" s="1">
        <f t="shared" si="870"/>
        <v>2018</v>
      </c>
      <c r="C27875" s="1">
        <f t="shared" si="871"/>
        <v>4</v>
      </c>
      <c r="D27875">
        <v>2913</v>
      </c>
      <c r="E27875" t="s">
        <v>36</v>
      </c>
      <c r="F27875" s="4">
        <v>661000</v>
      </c>
      <c r="G27875" t="s">
        <v>5</v>
      </c>
      <c r="H27875">
        <v>3</v>
      </c>
      <c r="I27875" s="4">
        <f>IF(E27875="Rhode Island", Table1[[#This Row],[price]]*$L$3, IF(E27875="Massachusetts", Table1[[#This Row],[price]]*$L$2, 1))</f>
        <v>661000</v>
      </c>
    </row>
    <row r="27876" spans="1:9" x14ac:dyDescent="0.25">
      <c r="A27876" s="2">
        <v>43425</v>
      </c>
      <c r="B27876" s="1">
        <f t="shared" si="870"/>
        <v>2018</v>
      </c>
      <c r="C27876" s="1">
        <f t="shared" si="871"/>
        <v>4</v>
      </c>
      <c r="D27876">
        <v>2615</v>
      </c>
      <c r="E27876" t="s">
        <v>37</v>
      </c>
      <c r="F27876" s="4">
        <v>715000</v>
      </c>
      <c r="G27876" t="s">
        <v>5</v>
      </c>
      <c r="H27876">
        <v>5</v>
      </c>
      <c r="I27876" s="4">
        <f>IF(E27876="Rhode Island", Table1[[#This Row],[price]]*$L$3, IF(E27876="Massachusetts", Table1[[#This Row],[price]]*$L$2, 1))</f>
        <v>715000</v>
      </c>
    </row>
    <row r="27877" spans="1:9" x14ac:dyDescent="0.25">
      <c r="A27877" s="2">
        <v>43425</v>
      </c>
      <c r="B27877" s="1">
        <f t="shared" si="870"/>
        <v>2018</v>
      </c>
      <c r="C27877" s="1">
        <f t="shared" si="871"/>
        <v>4</v>
      </c>
      <c r="D27877">
        <v>2913</v>
      </c>
      <c r="E27877" t="s">
        <v>36</v>
      </c>
      <c r="F27877" s="4">
        <v>745000</v>
      </c>
      <c r="G27877" t="s">
        <v>5</v>
      </c>
      <c r="H27877">
        <v>4</v>
      </c>
      <c r="I27877" s="4">
        <f>IF(E27877="Rhode Island", Table1[[#This Row],[price]]*$L$3, IF(E27877="Massachusetts", Table1[[#This Row],[price]]*$L$2, 1))</f>
        <v>745000</v>
      </c>
    </row>
    <row r="27878" spans="1:9" x14ac:dyDescent="0.25">
      <c r="A27878" s="2">
        <v>43425</v>
      </c>
      <c r="B27878" s="1">
        <f t="shared" si="870"/>
        <v>2018</v>
      </c>
      <c r="C27878" s="1">
        <f t="shared" si="871"/>
        <v>4</v>
      </c>
      <c r="D27878">
        <v>2602</v>
      </c>
      <c r="E27878" t="s">
        <v>37</v>
      </c>
      <c r="F27878" s="4">
        <v>960000</v>
      </c>
      <c r="G27878" t="s">
        <v>5</v>
      </c>
      <c r="H27878">
        <v>4</v>
      </c>
      <c r="I27878" s="4">
        <f>IF(E27878="Rhode Island", Table1[[#This Row],[price]]*$L$3, IF(E27878="Massachusetts", Table1[[#This Row],[price]]*$L$2, 1))</f>
        <v>960000</v>
      </c>
    </row>
    <row r="27879" spans="1:9" x14ac:dyDescent="0.25">
      <c r="A27879" s="2">
        <v>43425</v>
      </c>
      <c r="B27879" s="1">
        <f t="shared" si="870"/>
        <v>2018</v>
      </c>
      <c r="C27879" s="1">
        <f t="shared" si="871"/>
        <v>4</v>
      </c>
      <c r="D27879">
        <v>2603</v>
      </c>
      <c r="E27879" t="s">
        <v>37</v>
      </c>
      <c r="F27879" s="4">
        <v>410000</v>
      </c>
      <c r="G27879" t="s">
        <v>6</v>
      </c>
      <c r="H27879">
        <v>2</v>
      </c>
      <c r="I27879" s="4">
        <f>IF(E27879="Rhode Island", Table1[[#This Row],[price]]*$L$3, IF(E27879="Massachusetts", Table1[[#This Row],[price]]*$L$2, 1))</f>
        <v>410000</v>
      </c>
    </row>
    <row r="27880" spans="1:9" x14ac:dyDescent="0.25">
      <c r="A27880" s="2">
        <v>43425</v>
      </c>
      <c r="B27880" s="1">
        <f t="shared" si="870"/>
        <v>2018</v>
      </c>
      <c r="C27880" s="1">
        <f t="shared" si="871"/>
        <v>4</v>
      </c>
      <c r="D27880">
        <v>2617</v>
      </c>
      <c r="E27880" t="s">
        <v>37</v>
      </c>
      <c r="F27880" s="4">
        <v>410000</v>
      </c>
      <c r="G27880" t="s">
        <v>6</v>
      </c>
      <c r="H27880">
        <v>3</v>
      </c>
      <c r="I27880" s="4">
        <f>IF(E27880="Rhode Island", Table1[[#This Row],[price]]*$L$3, IF(E27880="Massachusetts", Table1[[#This Row],[price]]*$L$2, 1))</f>
        <v>410000</v>
      </c>
    </row>
    <row r="27881" spans="1:9" x14ac:dyDescent="0.25">
      <c r="A27881" s="2">
        <v>43425</v>
      </c>
      <c r="B27881" s="1">
        <f t="shared" si="870"/>
        <v>2018</v>
      </c>
      <c r="C27881" s="1">
        <f t="shared" si="871"/>
        <v>4</v>
      </c>
      <c r="D27881">
        <v>2602</v>
      </c>
      <c r="E27881" t="s">
        <v>37</v>
      </c>
      <c r="F27881" s="4">
        <v>530000</v>
      </c>
      <c r="G27881" t="s">
        <v>6</v>
      </c>
      <c r="H27881">
        <v>2</v>
      </c>
      <c r="I27881" s="4">
        <f>IF(E27881="Rhode Island", Table1[[#This Row],[price]]*$L$3, IF(E27881="Massachusetts", Table1[[#This Row],[price]]*$L$2, 1))</f>
        <v>530000</v>
      </c>
    </row>
    <row r="27882" spans="1:9" x14ac:dyDescent="0.25">
      <c r="A27882" s="2">
        <v>43425</v>
      </c>
      <c r="B27882" s="1">
        <f t="shared" si="870"/>
        <v>2018</v>
      </c>
      <c r="C27882" s="1">
        <f t="shared" si="871"/>
        <v>4</v>
      </c>
      <c r="D27882">
        <v>2601</v>
      </c>
      <c r="E27882" t="s">
        <v>37</v>
      </c>
      <c r="F27882" s="4">
        <v>595000</v>
      </c>
      <c r="G27882" t="s">
        <v>6</v>
      </c>
      <c r="H27882">
        <v>3</v>
      </c>
      <c r="I27882" s="4">
        <f>IF(E27882="Rhode Island", Table1[[#This Row],[price]]*$L$3, IF(E27882="Massachusetts", Table1[[#This Row],[price]]*$L$2, 1))</f>
        <v>595000</v>
      </c>
    </row>
    <row r="27883" spans="1:9" x14ac:dyDescent="0.25">
      <c r="A27883" s="2">
        <v>43425</v>
      </c>
      <c r="B27883" s="1">
        <f t="shared" si="870"/>
        <v>2018</v>
      </c>
      <c r="C27883" s="1">
        <f t="shared" si="871"/>
        <v>4</v>
      </c>
      <c r="D27883">
        <v>2617</v>
      </c>
      <c r="E27883" t="s">
        <v>37</v>
      </c>
      <c r="F27883" s="4">
        <v>720000</v>
      </c>
      <c r="G27883" t="s">
        <v>6</v>
      </c>
      <c r="H27883">
        <v>3</v>
      </c>
      <c r="I27883" s="4">
        <f>IF(E27883="Rhode Island", Table1[[#This Row],[price]]*$L$3, IF(E27883="Massachusetts", Table1[[#This Row],[price]]*$L$2, 1))</f>
        <v>720000</v>
      </c>
    </row>
    <row r="27884" spans="1:9" x14ac:dyDescent="0.25">
      <c r="A27884" s="2">
        <v>43426</v>
      </c>
      <c r="B27884" s="1">
        <f t="shared" si="870"/>
        <v>2018</v>
      </c>
      <c r="C27884" s="1">
        <f t="shared" si="871"/>
        <v>4</v>
      </c>
      <c r="D27884">
        <v>2905</v>
      </c>
      <c r="E27884" t="s">
        <v>36</v>
      </c>
      <c r="F27884" s="4">
        <v>405000</v>
      </c>
      <c r="G27884" t="s">
        <v>5</v>
      </c>
      <c r="H27884">
        <v>3</v>
      </c>
      <c r="I27884" s="4">
        <f>IF(E27884="Rhode Island", Table1[[#This Row],[price]]*$L$3, IF(E27884="Massachusetts", Table1[[#This Row],[price]]*$L$2, 1))</f>
        <v>405000</v>
      </c>
    </row>
    <row r="27885" spans="1:9" x14ac:dyDescent="0.25">
      <c r="A27885" s="2">
        <v>43426</v>
      </c>
      <c r="B27885" s="1">
        <f t="shared" si="870"/>
        <v>2018</v>
      </c>
      <c r="C27885" s="1">
        <f t="shared" si="871"/>
        <v>4</v>
      </c>
      <c r="D27885">
        <v>2615</v>
      </c>
      <c r="E27885" t="s">
        <v>37</v>
      </c>
      <c r="F27885" s="4">
        <v>535000</v>
      </c>
      <c r="G27885" t="s">
        <v>5</v>
      </c>
      <c r="H27885">
        <v>3</v>
      </c>
      <c r="I27885" s="4">
        <f>IF(E27885="Rhode Island", Table1[[#This Row],[price]]*$L$3, IF(E27885="Massachusetts", Table1[[#This Row],[price]]*$L$2, 1))</f>
        <v>535000</v>
      </c>
    </row>
    <row r="27886" spans="1:9" x14ac:dyDescent="0.25">
      <c r="A27886" s="2">
        <v>43426</v>
      </c>
      <c r="B27886" s="1">
        <f t="shared" si="870"/>
        <v>2018</v>
      </c>
      <c r="C27886" s="1">
        <f t="shared" si="871"/>
        <v>4</v>
      </c>
      <c r="D27886">
        <v>2614</v>
      </c>
      <c r="E27886" t="s">
        <v>37</v>
      </c>
      <c r="F27886" s="4">
        <v>598000</v>
      </c>
      <c r="G27886" t="s">
        <v>5</v>
      </c>
      <c r="H27886">
        <v>3</v>
      </c>
      <c r="I27886" s="4">
        <f>IF(E27886="Rhode Island", Table1[[#This Row],[price]]*$L$3, IF(E27886="Massachusetts", Table1[[#This Row],[price]]*$L$2, 1))</f>
        <v>598000</v>
      </c>
    </row>
    <row r="27887" spans="1:9" x14ac:dyDescent="0.25">
      <c r="A27887" s="2">
        <v>43426</v>
      </c>
      <c r="B27887" s="1">
        <f t="shared" si="870"/>
        <v>2018</v>
      </c>
      <c r="C27887" s="1">
        <f t="shared" si="871"/>
        <v>4</v>
      </c>
      <c r="D27887">
        <v>2617</v>
      </c>
      <c r="E27887" t="s">
        <v>37</v>
      </c>
      <c r="F27887" s="4">
        <v>745000</v>
      </c>
      <c r="G27887" t="s">
        <v>5</v>
      </c>
      <c r="H27887">
        <v>3</v>
      </c>
      <c r="I27887" s="4">
        <f>IF(E27887="Rhode Island", Table1[[#This Row],[price]]*$L$3, IF(E27887="Massachusetts", Table1[[#This Row],[price]]*$L$2, 1))</f>
        <v>745000</v>
      </c>
    </row>
    <row r="27888" spans="1:9" x14ac:dyDescent="0.25">
      <c r="A27888" s="2">
        <v>43426</v>
      </c>
      <c r="B27888" s="1">
        <f t="shared" si="870"/>
        <v>2018</v>
      </c>
      <c r="C27888" s="1">
        <f t="shared" si="871"/>
        <v>4</v>
      </c>
      <c r="D27888">
        <v>2914</v>
      </c>
      <c r="E27888" t="s">
        <v>36</v>
      </c>
      <c r="F27888" s="4">
        <v>755000</v>
      </c>
      <c r="G27888" t="s">
        <v>5</v>
      </c>
      <c r="H27888">
        <v>4</v>
      </c>
      <c r="I27888" s="4">
        <f>IF(E27888="Rhode Island", Table1[[#This Row],[price]]*$L$3, IF(E27888="Massachusetts", Table1[[#This Row],[price]]*$L$2, 1))</f>
        <v>755000</v>
      </c>
    </row>
    <row r="27889" spans="1:9" x14ac:dyDescent="0.25">
      <c r="A27889" s="2">
        <v>43426</v>
      </c>
      <c r="B27889" s="1">
        <f t="shared" si="870"/>
        <v>2018</v>
      </c>
      <c r="C27889" s="1">
        <f t="shared" si="871"/>
        <v>4</v>
      </c>
      <c r="D27889">
        <v>2611</v>
      </c>
      <c r="E27889" t="s">
        <v>37</v>
      </c>
      <c r="F27889" s="4">
        <v>924051</v>
      </c>
      <c r="G27889" t="s">
        <v>5</v>
      </c>
      <c r="H27889">
        <v>4</v>
      </c>
      <c r="I27889" s="4">
        <f>IF(E27889="Rhode Island", Table1[[#This Row],[price]]*$L$3, IF(E27889="Massachusetts", Table1[[#This Row],[price]]*$L$2, 1))</f>
        <v>924051</v>
      </c>
    </row>
    <row r="27890" spans="1:9" x14ac:dyDescent="0.25">
      <c r="A27890" s="2">
        <v>43426</v>
      </c>
      <c r="B27890" s="1">
        <f t="shared" si="870"/>
        <v>2018</v>
      </c>
      <c r="C27890" s="1">
        <f t="shared" si="871"/>
        <v>4</v>
      </c>
      <c r="D27890">
        <v>2607</v>
      </c>
      <c r="E27890" t="s">
        <v>37</v>
      </c>
      <c r="F27890" s="4">
        <v>197000</v>
      </c>
      <c r="G27890" t="s">
        <v>6</v>
      </c>
      <c r="H27890">
        <v>1</v>
      </c>
      <c r="I27890" s="4">
        <f>IF(E27890="Rhode Island", Table1[[#This Row],[price]]*$L$3, IF(E27890="Massachusetts", Table1[[#This Row],[price]]*$L$2, 1))</f>
        <v>197000</v>
      </c>
    </row>
    <row r="27891" spans="1:9" x14ac:dyDescent="0.25">
      <c r="A27891" s="2">
        <v>43426</v>
      </c>
      <c r="B27891" s="1">
        <f t="shared" si="870"/>
        <v>2018</v>
      </c>
      <c r="C27891" s="1">
        <f t="shared" si="871"/>
        <v>4</v>
      </c>
      <c r="D27891">
        <v>2614</v>
      </c>
      <c r="E27891" t="s">
        <v>37</v>
      </c>
      <c r="F27891" s="4">
        <v>230000</v>
      </c>
      <c r="G27891" t="s">
        <v>6</v>
      </c>
      <c r="H27891">
        <v>2</v>
      </c>
      <c r="I27891" s="4">
        <f>IF(E27891="Rhode Island", Table1[[#This Row],[price]]*$L$3, IF(E27891="Massachusetts", Table1[[#This Row],[price]]*$L$2, 1))</f>
        <v>230000</v>
      </c>
    </row>
    <row r="27892" spans="1:9" x14ac:dyDescent="0.25">
      <c r="A27892" s="2">
        <v>43426</v>
      </c>
      <c r="B27892" s="1">
        <f t="shared" si="870"/>
        <v>2018</v>
      </c>
      <c r="C27892" s="1">
        <f t="shared" si="871"/>
        <v>4</v>
      </c>
      <c r="D27892">
        <v>2602</v>
      </c>
      <c r="E27892" t="s">
        <v>37</v>
      </c>
      <c r="F27892" s="4">
        <v>475000</v>
      </c>
      <c r="G27892" t="s">
        <v>6</v>
      </c>
      <c r="H27892">
        <v>2</v>
      </c>
      <c r="I27892" s="4">
        <f>IF(E27892="Rhode Island", Table1[[#This Row],[price]]*$L$3, IF(E27892="Massachusetts", Table1[[#This Row],[price]]*$L$2, 1))</f>
        <v>475000</v>
      </c>
    </row>
    <row r="27893" spans="1:9" x14ac:dyDescent="0.25">
      <c r="A27893" s="2">
        <v>43426</v>
      </c>
      <c r="B27893" s="1">
        <f t="shared" si="870"/>
        <v>2018</v>
      </c>
      <c r="C27893" s="1">
        <f t="shared" si="871"/>
        <v>4</v>
      </c>
      <c r="D27893">
        <v>2612</v>
      </c>
      <c r="E27893" t="s">
        <v>37</v>
      </c>
      <c r="F27893" s="4">
        <v>540000</v>
      </c>
      <c r="G27893" t="s">
        <v>6</v>
      </c>
      <c r="H27893">
        <v>2</v>
      </c>
      <c r="I27893" s="4">
        <f>IF(E27893="Rhode Island", Table1[[#This Row],[price]]*$L$3, IF(E27893="Massachusetts", Table1[[#This Row],[price]]*$L$2, 1))</f>
        <v>540000</v>
      </c>
    </row>
    <row r="27894" spans="1:9" x14ac:dyDescent="0.25">
      <c r="A27894" s="2">
        <v>43427</v>
      </c>
      <c r="B27894" s="1">
        <f t="shared" si="870"/>
        <v>2018</v>
      </c>
      <c r="C27894" s="1">
        <f t="shared" si="871"/>
        <v>4</v>
      </c>
      <c r="D27894">
        <v>2905</v>
      </c>
      <c r="E27894" t="s">
        <v>36</v>
      </c>
      <c r="F27894" s="4">
        <v>432000</v>
      </c>
      <c r="G27894" t="s">
        <v>5</v>
      </c>
      <c r="H27894">
        <v>3</v>
      </c>
      <c r="I27894" s="4">
        <f>IF(E27894="Rhode Island", Table1[[#This Row],[price]]*$L$3, IF(E27894="Massachusetts", Table1[[#This Row],[price]]*$L$2, 1))</f>
        <v>432000</v>
      </c>
    </row>
    <row r="27895" spans="1:9" x14ac:dyDescent="0.25">
      <c r="A27895" s="2">
        <v>43427</v>
      </c>
      <c r="B27895" s="1">
        <f t="shared" si="870"/>
        <v>2018</v>
      </c>
      <c r="C27895" s="1">
        <f t="shared" si="871"/>
        <v>4</v>
      </c>
      <c r="D27895">
        <v>2913</v>
      </c>
      <c r="E27895" t="s">
        <v>36</v>
      </c>
      <c r="F27895" s="4">
        <v>455000</v>
      </c>
      <c r="G27895" t="s">
        <v>5</v>
      </c>
      <c r="H27895">
        <v>3</v>
      </c>
      <c r="I27895" s="4">
        <f>IF(E27895="Rhode Island", Table1[[#This Row],[price]]*$L$3, IF(E27895="Massachusetts", Table1[[#This Row],[price]]*$L$2, 1))</f>
        <v>455000</v>
      </c>
    </row>
    <row r="27896" spans="1:9" x14ac:dyDescent="0.25">
      <c r="A27896" s="2">
        <v>43427</v>
      </c>
      <c r="B27896" s="1">
        <f t="shared" si="870"/>
        <v>2018</v>
      </c>
      <c r="C27896" s="1">
        <f t="shared" si="871"/>
        <v>4</v>
      </c>
      <c r="D27896">
        <v>2913</v>
      </c>
      <c r="E27896" t="s">
        <v>36</v>
      </c>
      <c r="F27896" s="4">
        <v>520000</v>
      </c>
      <c r="G27896" t="s">
        <v>5</v>
      </c>
      <c r="H27896">
        <v>3</v>
      </c>
      <c r="I27896" s="4">
        <f>IF(E27896="Rhode Island", Table1[[#This Row],[price]]*$L$3, IF(E27896="Massachusetts", Table1[[#This Row],[price]]*$L$2, 1))</f>
        <v>520000</v>
      </c>
    </row>
    <row r="27897" spans="1:9" x14ac:dyDescent="0.25">
      <c r="A27897" s="2">
        <v>43427</v>
      </c>
      <c r="B27897" s="1">
        <f t="shared" si="870"/>
        <v>2018</v>
      </c>
      <c r="C27897" s="1">
        <f t="shared" si="871"/>
        <v>4</v>
      </c>
      <c r="D27897">
        <v>2615</v>
      </c>
      <c r="E27897" t="s">
        <v>37</v>
      </c>
      <c r="F27897" s="4">
        <v>558100</v>
      </c>
      <c r="G27897" t="s">
        <v>5</v>
      </c>
      <c r="H27897">
        <v>3</v>
      </c>
      <c r="I27897" s="4">
        <f>IF(E27897="Rhode Island", Table1[[#This Row],[price]]*$L$3, IF(E27897="Massachusetts", Table1[[#This Row],[price]]*$L$2, 1))</f>
        <v>558100</v>
      </c>
    </row>
    <row r="27898" spans="1:9" x14ac:dyDescent="0.25">
      <c r="A27898" s="2">
        <v>43427</v>
      </c>
      <c r="B27898" s="1">
        <f t="shared" si="870"/>
        <v>2018</v>
      </c>
      <c r="C27898" s="1">
        <f t="shared" si="871"/>
        <v>4</v>
      </c>
      <c r="D27898">
        <v>2614</v>
      </c>
      <c r="E27898" t="s">
        <v>37</v>
      </c>
      <c r="F27898" s="4">
        <v>585000</v>
      </c>
      <c r="G27898" t="s">
        <v>5</v>
      </c>
      <c r="H27898">
        <v>3</v>
      </c>
      <c r="I27898" s="4">
        <f>IF(E27898="Rhode Island", Table1[[#This Row],[price]]*$L$3, IF(E27898="Massachusetts", Table1[[#This Row],[price]]*$L$2, 1))</f>
        <v>585000</v>
      </c>
    </row>
    <row r="27899" spans="1:9" x14ac:dyDescent="0.25">
      <c r="A27899" s="2">
        <v>43427</v>
      </c>
      <c r="B27899" s="1">
        <f t="shared" si="870"/>
        <v>2018</v>
      </c>
      <c r="C27899" s="1">
        <f t="shared" si="871"/>
        <v>4</v>
      </c>
      <c r="D27899">
        <v>2904</v>
      </c>
      <c r="E27899" t="s">
        <v>36</v>
      </c>
      <c r="F27899" s="4">
        <v>640000</v>
      </c>
      <c r="G27899" t="s">
        <v>5</v>
      </c>
      <c r="H27899">
        <v>5</v>
      </c>
      <c r="I27899" s="4">
        <f>IF(E27899="Rhode Island", Table1[[#This Row],[price]]*$L$3, IF(E27899="Massachusetts", Table1[[#This Row],[price]]*$L$2, 1))</f>
        <v>640000</v>
      </c>
    </row>
    <row r="27900" spans="1:9" x14ac:dyDescent="0.25">
      <c r="A27900" s="2">
        <v>43427</v>
      </c>
      <c r="B27900" s="1">
        <f t="shared" si="870"/>
        <v>2018</v>
      </c>
      <c r="C27900" s="1">
        <f t="shared" si="871"/>
        <v>4</v>
      </c>
      <c r="D27900">
        <v>2905</v>
      </c>
      <c r="E27900" t="s">
        <v>36</v>
      </c>
      <c r="F27900" s="4">
        <v>640000</v>
      </c>
      <c r="G27900" t="s">
        <v>5</v>
      </c>
      <c r="H27900">
        <v>4</v>
      </c>
      <c r="I27900" s="4">
        <f>IF(E27900="Rhode Island", Table1[[#This Row],[price]]*$L$3, IF(E27900="Massachusetts", Table1[[#This Row],[price]]*$L$2, 1))</f>
        <v>640000</v>
      </c>
    </row>
    <row r="27901" spans="1:9" x14ac:dyDescent="0.25">
      <c r="A27901" s="2">
        <v>43427</v>
      </c>
      <c r="B27901" s="1">
        <f t="shared" si="870"/>
        <v>2018</v>
      </c>
      <c r="C27901" s="1">
        <f t="shared" si="871"/>
        <v>4</v>
      </c>
      <c r="D27901">
        <v>2902</v>
      </c>
      <c r="E27901" t="s">
        <v>36</v>
      </c>
      <c r="F27901" s="4">
        <v>660000</v>
      </c>
      <c r="G27901" t="s">
        <v>5</v>
      </c>
      <c r="H27901">
        <v>4</v>
      </c>
      <c r="I27901" s="4">
        <f>IF(E27901="Rhode Island", Table1[[#This Row],[price]]*$L$3, IF(E27901="Massachusetts", Table1[[#This Row],[price]]*$L$2, 1))</f>
        <v>660000</v>
      </c>
    </row>
    <row r="27902" spans="1:9" x14ac:dyDescent="0.25">
      <c r="A27902" s="2">
        <v>43427</v>
      </c>
      <c r="B27902" s="1">
        <f t="shared" si="870"/>
        <v>2018</v>
      </c>
      <c r="C27902" s="1">
        <f t="shared" si="871"/>
        <v>4</v>
      </c>
      <c r="D27902">
        <v>2914</v>
      </c>
      <c r="E27902" t="s">
        <v>36</v>
      </c>
      <c r="F27902" s="4">
        <v>675000</v>
      </c>
      <c r="G27902" t="s">
        <v>5</v>
      </c>
      <c r="H27902">
        <v>4</v>
      </c>
      <c r="I27902" s="4">
        <f>IF(E27902="Rhode Island", Table1[[#This Row],[price]]*$L$3, IF(E27902="Massachusetts", Table1[[#This Row],[price]]*$L$2, 1))</f>
        <v>675000</v>
      </c>
    </row>
    <row r="27903" spans="1:9" x14ac:dyDescent="0.25">
      <c r="A27903" s="2">
        <v>43427</v>
      </c>
      <c r="B27903" s="1">
        <f t="shared" si="870"/>
        <v>2018</v>
      </c>
      <c r="C27903" s="1">
        <f t="shared" si="871"/>
        <v>4</v>
      </c>
      <c r="D27903">
        <v>2602</v>
      </c>
      <c r="E27903" t="s">
        <v>37</v>
      </c>
      <c r="F27903" s="4">
        <v>698000</v>
      </c>
      <c r="G27903" t="s">
        <v>5</v>
      </c>
      <c r="H27903">
        <v>3</v>
      </c>
      <c r="I27903" s="4">
        <f>IF(E27903="Rhode Island", Table1[[#This Row],[price]]*$L$3, IF(E27903="Massachusetts", Table1[[#This Row],[price]]*$L$2, 1))</f>
        <v>698000</v>
      </c>
    </row>
    <row r="27904" spans="1:9" x14ac:dyDescent="0.25">
      <c r="A27904" s="2">
        <v>43427</v>
      </c>
      <c r="B27904" s="1">
        <f t="shared" si="870"/>
        <v>2018</v>
      </c>
      <c r="C27904" s="1">
        <f t="shared" si="871"/>
        <v>4</v>
      </c>
      <c r="D27904">
        <v>2614</v>
      </c>
      <c r="E27904" t="s">
        <v>37</v>
      </c>
      <c r="F27904" s="4">
        <v>790000</v>
      </c>
      <c r="G27904" t="s">
        <v>5</v>
      </c>
      <c r="H27904">
        <v>3</v>
      </c>
      <c r="I27904" s="4">
        <f>IF(E27904="Rhode Island", Table1[[#This Row],[price]]*$L$3, IF(E27904="Massachusetts", Table1[[#This Row],[price]]*$L$2, 1))</f>
        <v>790000</v>
      </c>
    </row>
    <row r="27905" spans="1:9" x14ac:dyDescent="0.25">
      <c r="A27905" s="2">
        <v>43427</v>
      </c>
      <c r="B27905" s="1">
        <f t="shared" si="870"/>
        <v>2018</v>
      </c>
      <c r="C27905" s="1">
        <f t="shared" si="871"/>
        <v>4</v>
      </c>
      <c r="D27905">
        <v>2911</v>
      </c>
      <c r="E27905" t="s">
        <v>36</v>
      </c>
      <c r="F27905" s="4">
        <v>1190000</v>
      </c>
      <c r="G27905" t="s">
        <v>5</v>
      </c>
      <c r="H27905">
        <v>5</v>
      </c>
      <c r="I27905" s="4">
        <f>IF(E27905="Rhode Island", Table1[[#This Row],[price]]*$L$3, IF(E27905="Massachusetts", Table1[[#This Row],[price]]*$L$2, 1))</f>
        <v>1190000</v>
      </c>
    </row>
    <row r="27906" spans="1:9" x14ac:dyDescent="0.25">
      <c r="A27906" s="2">
        <v>43427</v>
      </c>
      <c r="B27906" s="1">
        <f t="shared" ref="B27906:B27969" si="872">YEAR(A27906)</f>
        <v>2018</v>
      </c>
      <c r="C27906" s="1">
        <f t="shared" ref="C27906:C27969" si="873">ROUNDUP(MONTH(A27906)/3,0)</f>
        <v>4</v>
      </c>
      <c r="D27906">
        <v>2602</v>
      </c>
      <c r="E27906" t="s">
        <v>37</v>
      </c>
      <c r="F27906" s="4">
        <v>204000</v>
      </c>
      <c r="G27906" t="s">
        <v>6</v>
      </c>
      <c r="H27906">
        <v>1</v>
      </c>
      <c r="I27906" s="4">
        <f>IF(E27906="Rhode Island", Table1[[#This Row],[price]]*$L$3, IF(E27906="Massachusetts", Table1[[#This Row],[price]]*$L$2, 1))</f>
        <v>204000</v>
      </c>
    </row>
    <row r="27907" spans="1:9" x14ac:dyDescent="0.25">
      <c r="A27907" s="2">
        <v>43427</v>
      </c>
      <c r="B27907" s="1">
        <f t="shared" si="872"/>
        <v>2018</v>
      </c>
      <c r="C27907" s="1">
        <f t="shared" si="873"/>
        <v>4</v>
      </c>
      <c r="D27907">
        <v>2612</v>
      </c>
      <c r="E27907" t="s">
        <v>37</v>
      </c>
      <c r="F27907" s="4">
        <v>330000</v>
      </c>
      <c r="G27907" t="s">
        <v>6</v>
      </c>
      <c r="H27907">
        <v>1</v>
      </c>
      <c r="I27907" s="4">
        <f>IF(E27907="Rhode Island", Table1[[#This Row],[price]]*$L$3, IF(E27907="Massachusetts", Table1[[#This Row],[price]]*$L$2, 1))</f>
        <v>330000</v>
      </c>
    </row>
    <row r="27908" spans="1:9" x14ac:dyDescent="0.25">
      <c r="A27908" s="2">
        <v>43427</v>
      </c>
      <c r="B27908" s="1">
        <f t="shared" si="872"/>
        <v>2018</v>
      </c>
      <c r="C27908" s="1">
        <f t="shared" si="873"/>
        <v>4</v>
      </c>
      <c r="D27908">
        <v>2604</v>
      </c>
      <c r="E27908" t="s">
        <v>37</v>
      </c>
      <c r="F27908" s="4">
        <v>442000</v>
      </c>
      <c r="G27908" t="s">
        <v>6</v>
      </c>
      <c r="H27908">
        <v>2</v>
      </c>
      <c r="I27908" s="4">
        <f>IF(E27908="Rhode Island", Table1[[#This Row],[price]]*$L$3, IF(E27908="Massachusetts", Table1[[#This Row],[price]]*$L$2, 1))</f>
        <v>442000</v>
      </c>
    </row>
    <row r="27909" spans="1:9" x14ac:dyDescent="0.25">
      <c r="A27909" s="2">
        <v>43427</v>
      </c>
      <c r="B27909" s="1">
        <f t="shared" si="872"/>
        <v>2018</v>
      </c>
      <c r="C27909" s="1">
        <f t="shared" si="873"/>
        <v>4</v>
      </c>
      <c r="D27909">
        <v>2600</v>
      </c>
      <c r="E27909" t="s">
        <v>37</v>
      </c>
      <c r="F27909" s="4">
        <v>615000</v>
      </c>
      <c r="G27909" t="s">
        <v>6</v>
      </c>
      <c r="H27909">
        <v>2</v>
      </c>
      <c r="I27909" s="4">
        <f>IF(E27909="Rhode Island", Table1[[#This Row],[price]]*$L$3, IF(E27909="Massachusetts", Table1[[#This Row],[price]]*$L$2, 1))</f>
        <v>615000</v>
      </c>
    </row>
    <row r="27910" spans="1:9" x14ac:dyDescent="0.25">
      <c r="A27910" s="2">
        <v>43428</v>
      </c>
      <c r="B27910" s="1">
        <f t="shared" si="872"/>
        <v>2018</v>
      </c>
      <c r="C27910" s="1">
        <f t="shared" si="873"/>
        <v>4</v>
      </c>
      <c r="D27910">
        <v>2905</v>
      </c>
      <c r="E27910" t="s">
        <v>36</v>
      </c>
      <c r="F27910" s="4">
        <v>485000</v>
      </c>
      <c r="G27910" t="s">
        <v>5</v>
      </c>
      <c r="H27910">
        <v>3</v>
      </c>
      <c r="I27910" s="4">
        <f>IF(E27910="Rhode Island", Table1[[#This Row],[price]]*$L$3, IF(E27910="Massachusetts", Table1[[#This Row],[price]]*$L$2, 1))</f>
        <v>485000</v>
      </c>
    </row>
    <row r="27911" spans="1:9" x14ac:dyDescent="0.25">
      <c r="A27911" s="2">
        <v>43428</v>
      </c>
      <c r="B27911" s="1">
        <f t="shared" si="872"/>
        <v>2018</v>
      </c>
      <c r="C27911" s="1">
        <f t="shared" si="873"/>
        <v>4</v>
      </c>
      <c r="D27911">
        <v>2615</v>
      </c>
      <c r="E27911" t="s">
        <v>37</v>
      </c>
      <c r="F27911" s="4">
        <v>539000</v>
      </c>
      <c r="G27911" t="s">
        <v>5</v>
      </c>
      <c r="H27911">
        <v>3</v>
      </c>
      <c r="I27911" s="4">
        <f>IF(E27911="Rhode Island", Table1[[#This Row],[price]]*$L$3, IF(E27911="Massachusetts", Table1[[#This Row],[price]]*$L$2, 1))</f>
        <v>539000</v>
      </c>
    </row>
    <row r="27912" spans="1:9" x14ac:dyDescent="0.25">
      <c r="A27912" s="2">
        <v>43428</v>
      </c>
      <c r="B27912" s="1">
        <f t="shared" si="872"/>
        <v>2018</v>
      </c>
      <c r="C27912" s="1">
        <f t="shared" si="873"/>
        <v>4</v>
      </c>
      <c r="D27912">
        <v>2617</v>
      </c>
      <c r="E27912" t="s">
        <v>37</v>
      </c>
      <c r="F27912" s="4">
        <v>645000</v>
      </c>
      <c r="G27912" t="s">
        <v>5</v>
      </c>
      <c r="H27912">
        <v>3</v>
      </c>
      <c r="I27912" s="4">
        <f>IF(E27912="Rhode Island", Table1[[#This Row],[price]]*$L$3, IF(E27912="Massachusetts", Table1[[#This Row],[price]]*$L$2, 1))</f>
        <v>645000</v>
      </c>
    </row>
    <row r="27913" spans="1:9" x14ac:dyDescent="0.25">
      <c r="A27913" s="2">
        <v>43428</v>
      </c>
      <c r="B27913" s="1">
        <f t="shared" si="872"/>
        <v>2018</v>
      </c>
      <c r="C27913" s="1">
        <f t="shared" si="873"/>
        <v>4</v>
      </c>
      <c r="D27913">
        <v>2614</v>
      </c>
      <c r="E27913" t="s">
        <v>37</v>
      </c>
      <c r="F27913" s="4">
        <v>690000</v>
      </c>
      <c r="G27913" t="s">
        <v>5</v>
      </c>
      <c r="H27913">
        <v>4</v>
      </c>
      <c r="I27913" s="4">
        <f>IF(E27913="Rhode Island", Table1[[#This Row],[price]]*$L$3, IF(E27913="Massachusetts", Table1[[#This Row],[price]]*$L$2, 1))</f>
        <v>690000</v>
      </c>
    </row>
    <row r="27914" spans="1:9" x14ac:dyDescent="0.25">
      <c r="A27914" s="2">
        <v>43428</v>
      </c>
      <c r="B27914" s="1">
        <f t="shared" si="872"/>
        <v>2018</v>
      </c>
      <c r="C27914" s="1">
        <f t="shared" si="873"/>
        <v>4</v>
      </c>
      <c r="D27914">
        <v>2615</v>
      </c>
      <c r="E27914" t="s">
        <v>37</v>
      </c>
      <c r="F27914" s="4">
        <v>695000</v>
      </c>
      <c r="G27914" t="s">
        <v>5</v>
      </c>
      <c r="H27914">
        <v>4</v>
      </c>
      <c r="I27914" s="4">
        <f>IF(E27914="Rhode Island", Table1[[#This Row],[price]]*$L$3, IF(E27914="Massachusetts", Table1[[#This Row],[price]]*$L$2, 1))</f>
        <v>695000</v>
      </c>
    </row>
    <row r="27915" spans="1:9" x14ac:dyDescent="0.25">
      <c r="A27915" s="2">
        <v>43428</v>
      </c>
      <c r="B27915" s="1">
        <f t="shared" si="872"/>
        <v>2018</v>
      </c>
      <c r="C27915" s="1">
        <f t="shared" si="873"/>
        <v>4</v>
      </c>
      <c r="D27915">
        <v>2607</v>
      </c>
      <c r="E27915" t="s">
        <v>37</v>
      </c>
      <c r="F27915" s="4">
        <v>725000</v>
      </c>
      <c r="G27915" t="s">
        <v>5</v>
      </c>
      <c r="H27915">
        <v>4</v>
      </c>
      <c r="I27915" s="4">
        <f>IF(E27915="Rhode Island", Table1[[#This Row],[price]]*$L$3, IF(E27915="Massachusetts", Table1[[#This Row],[price]]*$L$2, 1))</f>
        <v>725000</v>
      </c>
    </row>
    <row r="27916" spans="1:9" x14ac:dyDescent="0.25">
      <c r="A27916" s="2">
        <v>43428</v>
      </c>
      <c r="B27916" s="1">
        <f t="shared" si="872"/>
        <v>2018</v>
      </c>
      <c r="C27916" s="1">
        <f t="shared" si="873"/>
        <v>4</v>
      </c>
      <c r="D27916">
        <v>2606</v>
      </c>
      <c r="E27916" t="s">
        <v>37</v>
      </c>
      <c r="F27916" s="4">
        <v>755000</v>
      </c>
      <c r="G27916" t="s">
        <v>5</v>
      </c>
      <c r="H27916">
        <v>3</v>
      </c>
      <c r="I27916" s="4">
        <f>IF(E27916="Rhode Island", Table1[[#This Row],[price]]*$L$3, IF(E27916="Massachusetts", Table1[[#This Row],[price]]*$L$2, 1))</f>
        <v>755000</v>
      </c>
    </row>
    <row r="27917" spans="1:9" x14ac:dyDescent="0.25">
      <c r="A27917" s="2">
        <v>43428</v>
      </c>
      <c r="B27917" s="1">
        <f t="shared" si="872"/>
        <v>2018</v>
      </c>
      <c r="C27917" s="1">
        <f t="shared" si="873"/>
        <v>4</v>
      </c>
      <c r="D27917">
        <v>2913</v>
      </c>
      <c r="E27917" t="s">
        <v>36</v>
      </c>
      <c r="F27917" s="4">
        <v>772000</v>
      </c>
      <c r="G27917" t="s">
        <v>5</v>
      </c>
      <c r="H27917">
        <v>4</v>
      </c>
      <c r="I27917" s="4">
        <f>IF(E27917="Rhode Island", Table1[[#This Row],[price]]*$L$3, IF(E27917="Massachusetts", Table1[[#This Row],[price]]*$L$2, 1))</f>
        <v>772000</v>
      </c>
    </row>
    <row r="27918" spans="1:9" x14ac:dyDescent="0.25">
      <c r="A27918" s="2">
        <v>43428</v>
      </c>
      <c r="B27918" s="1">
        <f t="shared" si="872"/>
        <v>2018</v>
      </c>
      <c r="C27918" s="1">
        <f t="shared" si="873"/>
        <v>4</v>
      </c>
      <c r="D27918">
        <v>2913</v>
      </c>
      <c r="E27918" t="s">
        <v>36</v>
      </c>
      <c r="F27918" s="4">
        <v>810000</v>
      </c>
      <c r="G27918" t="s">
        <v>5</v>
      </c>
      <c r="H27918">
        <v>5</v>
      </c>
      <c r="I27918" s="4">
        <f>IF(E27918="Rhode Island", Table1[[#This Row],[price]]*$L$3, IF(E27918="Massachusetts", Table1[[#This Row],[price]]*$L$2, 1))</f>
        <v>810000</v>
      </c>
    </row>
    <row r="27919" spans="1:9" x14ac:dyDescent="0.25">
      <c r="A27919" s="2">
        <v>43428</v>
      </c>
      <c r="B27919" s="1">
        <f t="shared" si="872"/>
        <v>2018</v>
      </c>
      <c r="C27919" s="1">
        <f t="shared" si="873"/>
        <v>4</v>
      </c>
      <c r="D27919">
        <v>2602</v>
      </c>
      <c r="E27919" t="s">
        <v>37</v>
      </c>
      <c r="F27919" s="4">
        <v>820000</v>
      </c>
      <c r="G27919" t="s">
        <v>5</v>
      </c>
      <c r="H27919">
        <v>3</v>
      </c>
      <c r="I27919" s="4">
        <f>IF(E27919="Rhode Island", Table1[[#This Row],[price]]*$L$3, IF(E27919="Massachusetts", Table1[[#This Row],[price]]*$L$2, 1))</f>
        <v>820000</v>
      </c>
    </row>
    <row r="27920" spans="1:9" x14ac:dyDescent="0.25">
      <c r="A27920" s="2">
        <v>43428</v>
      </c>
      <c r="B27920" s="1">
        <f t="shared" si="872"/>
        <v>2018</v>
      </c>
      <c r="C27920" s="1">
        <f t="shared" si="873"/>
        <v>4</v>
      </c>
      <c r="D27920">
        <v>2617</v>
      </c>
      <c r="E27920" t="s">
        <v>37</v>
      </c>
      <c r="F27920" s="4">
        <v>825000</v>
      </c>
      <c r="G27920" t="s">
        <v>5</v>
      </c>
      <c r="H27920">
        <v>4</v>
      </c>
      <c r="I27920" s="4">
        <f>IF(E27920="Rhode Island", Table1[[#This Row],[price]]*$L$3, IF(E27920="Massachusetts", Table1[[#This Row],[price]]*$L$2, 1))</f>
        <v>825000</v>
      </c>
    </row>
    <row r="27921" spans="1:9" x14ac:dyDescent="0.25">
      <c r="A27921" s="2">
        <v>43428</v>
      </c>
      <c r="B27921" s="1">
        <f t="shared" si="872"/>
        <v>2018</v>
      </c>
      <c r="C27921" s="1">
        <f t="shared" si="873"/>
        <v>4</v>
      </c>
      <c r="D27921">
        <v>2614</v>
      </c>
      <c r="E27921" t="s">
        <v>37</v>
      </c>
      <c r="F27921" s="4">
        <v>900000</v>
      </c>
      <c r="G27921" t="s">
        <v>5</v>
      </c>
      <c r="H27921">
        <v>4</v>
      </c>
      <c r="I27921" s="4">
        <f>IF(E27921="Rhode Island", Table1[[#This Row],[price]]*$L$3, IF(E27921="Massachusetts", Table1[[#This Row],[price]]*$L$2, 1))</f>
        <v>900000</v>
      </c>
    </row>
    <row r="27922" spans="1:9" x14ac:dyDescent="0.25">
      <c r="A27922" s="2">
        <v>43428</v>
      </c>
      <c r="B27922" s="1">
        <f t="shared" si="872"/>
        <v>2018</v>
      </c>
      <c r="C27922" s="1">
        <f t="shared" si="873"/>
        <v>4</v>
      </c>
      <c r="D27922">
        <v>2602</v>
      </c>
      <c r="E27922" t="s">
        <v>37</v>
      </c>
      <c r="F27922" s="4">
        <v>980000</v>
      </c>
      <c r="G27922" t="s">
        <v>5</v>
      </c>
      <c r="H27922">
        <v>4</v>
      </c>
      <c r="I27922" s="4">
        <f>IF(E27922="Rhode Island", Table1[[#This Row],[price]]*$L$3, IF(E27922="Massachusetts", Table1[[#This Row],[price]]*$L$2, 1))</f>
        <v>980000</v>
      </c>
    </row>
    <row r="27923" spans="1:9" x14ac:dyDescent="0.25">
      <c r="A27923" s="2">
        <v>43428</v>
      </c>
      <c r="B27923" s="1">
        <f t="shared" si="872"/>
        <v>2018</v>
      </c>
      <c r="C27923" s="1">
        <f t="shared" si="873"/>
        <v>4</v>
      </c>
      <c r="D27923">
        <v>2602</v>
      </c>
      <c r="E27923" t="s">
        <v>37</v>
      </c>
      <c r="F27923" s="4">
        <v>1500000</v>
      </c>
      <c r="G27923" t="s">
        <v>5</v>
      </c>
      <c r="H27923">
        <v>5</v>
      </c>
      <c r="I27923" s="4">
        <f>IF(E27923="Rhode Island", Table1[[#This Row],[price]]*$L$3, IF(E27923="Massachusetts", Table1[[#This Row],[price]]*$L$2, 1))</f>
        <v>1500000</v>
      </c>
    </row>
    <row r="27924" spans="1:9" x14ac:dyDescent="0.25">
      <c r="A27924" s="2">
        <v>43430</v>
      </c>
      <c r="B27924" s="1">
        <f t="shared" si="872"/>
        <v>2018</v>
      </c>
      <c r="C27924" s="1">
        <f t="shared" si="873"/>
        <v>4</v>
      </c>
      <c r="D27924">
        <v>2617</v>
      </c>
      <c r="E27924" t="s">
        <v>37</v>
      </c>
      <c r="F27924" s="4">
        <v>306000</v>
      </c>
      <c r="G27924" t="s">
        <v>5</v>
      </c>
      <c r="H27924">
        <v>1</v>
      </c>
      <c r="I27924" s="4">
        <f>IF(E27924="Rhode Island", Table1[[#This Row],[price]]*$L$3, IF(E27924="Massachusetts", Table1[[#This Row],[price]]*$L$2, 1))</f>
        <v>306000</v>
      </c>
    </row>
    <row r="27925" spans="1:9" x14ac:dyDescent="0.25">
      <c r="A27925" s="2">
        <v>43430</v>
      </c>
      <c r="B27925" s="1">
        <f t="shared" si="872"/>
        <v>2018</v>
      </c>
      <c r="C27925" s="1">
        <f t="shared" si="873"/>
        <v>4</v>
      </c>
      <c r="D27925">
        <v>2615</v>
      </c>
      <c r="E27925" t="s">
        <v>37</v>
      </c>
      <c r="F27925" s="4">
        <v>585000</v>
      </c>
      <c r="G27925" t="s">
        <v>5</v>
      </c>
      <c r="H27925">
        <v>3</v>
      </c>
      <c r="I27925" s="4">
        <f>IF(E27925="Rhode Island", Table1[[#This Row],[price]]*$L$3, IF(E27925="Massachusetts", Table1[[#This Row],[price]]*$L$2, 1))</f>
        <v>585000</v>
      </c>
    </row>
    <row r="27926" spans="1:9" x14ac:dyDescent="0.25">
      <c r="A27926" s="2">
        <v>43430</v>
      </c>
      <c r="B27926" s="1">
        <f t="shared" si="872"/>
        <v>2018</v>
      </c>
      <c r="C27926" s="1">
        <f t="shared" si="873"/>
        <v>4</v>
      </c>
      <c r="D27926">
        <v>2617</v>
      </c>
      <c r="E27926" t="s">
        <v>37</v>
      </c>
      <c r="F27926" s="4">
        <v>750000</v>
      </c>
      <c r="G27926" t="s">
        <v>5</v>
      </c>
      <c r="H27926">
        <v>5</v>
      </c>
      <c r="I27926" s="4">
        <f>IF(E27926="Rhode Island", Table1[[#This Row],[price]]*$L$3, IF(E27926="Massachusetts", Table1[[#This Row],[price]]*$L$2, 1))</f>
        <v>750000</v>
      </c>
    </row>
    <row r="27927" spans="1:9" x14ac:dyDescent="0.25">
      <c r="A27927" s="2">
        <v>43430</v>
      </c>
      <c r="B27927" s="1">
        <f t="shared" si="872"/>
        <v>2018</v>
      </c>
      <c r="C27927" s="1">
        <f t="shared" si="873"/>
        <v>4</v>
      </c>
      <c r="D27927">
        <v>2914</v>
      </c>
      <c r="E27927" t="s">
        <v>36</v>
      </c>
      <c r="F27927" s="4">
        <v>761500</v>
      </c>
      <c r="G27927" t="s">
        <v>5</v>
      </c>
      <c r="H27927">
        <v>4</v>
      </c>
      <c r="I27927" s="4">
        <f>IF(E27927="Rhode Island", Table1[[#This Row],[price]]*$L$3, IF(E27927="Massachusetts", Table1[[#This Row],[price]]*$L$2, 1))</f>
        <v>761500</v>
      </c>
    </row>
    <row r="27928" spans="1:9" x14ac:dyDescent="0.25">
      <c r="A27928" s="2">
        <v>43430</v>
      </c>
      <c r="B27928" s="1">
        <f t="shared" si="872"/>
        <v>2018</v>
      </c>
      <c r="C27928" s="1">
        <f t="shared" si="873"/>
        <v>4</v>
      </c>
      <c r="D27928">
        <v>2914</v>
      </c>
      <c r="E27928" t="s">
        <v>36</v>
      </c>
      <c r="F27928" s="4">
        <v>780000</v>
      </c>
      <c r="G27928" t="s">
        <v>5</v>
      </c>
      <c r="H27928">
        <v>4</v>
      </c>
      <c r="I27928" s="4">
        <f>IF(E27928="Rhode Island", Table1[[#This Row],[price]]*$L$3, IF(E27928="Massachusetts", Table1[[#This Row],[price]]*$L$2, 1))</f>
        <v>780000</v>
      </c>
    </row>
    <row r="27929" spans="1:9" x14ac:dyDescent="0.25">
      <c r="A27929" s="2">
        <v>43430</v>
      </c>
      <c r="B27929" s="1">
        <f t="shared" si="872"/>
        <v>2018</v>
      </c>
      <c r="C27929" s="1">
        <f t="shared" si="873"/>
        <v>4</v>
      </c>
      <c r="D27929">
        <v>2602</v>
      </c>
      <c r="E27929" t="s">
        <v>37</v>
      </c>
      <c r="F27929" s="4">
        <v>231000</v>
      </c>
      <c r="G27929" t="s">
        <v>6</v>
      </c>
      <c r="H27929">
        <v>1</v>
      </c>
      <c r="I27929" s="4">
        <f>IF(E27929="Rhode Island", Table1[[#This Row],[price]]*$L$3, IF(E27929="Massachusetts", Table1[[#This Row],[price]]*$L$2, 1))</f>
        <v>231000</v>
      </c>
    </row>
    <row r="27930" spans="1:9" x14ac:dyDescent="0.25">
      <c r="A27930" s="2">
        <v>43430</v>
      </c>
      <c r="B27930" s="1">
        <f t="shared" si="872"/>
        <v>2018</v>
      </c>
      <c r="C27930" s="1">
        <f t="shared" si="873"/>
        <v>4</v>
      </c>
      <c r="D27930">
        <v>2912</v>
      </c>
      <c r="E27930" t="s">
        <v>36</v>
      </c>
      <c r="F27930" s="4">
        <v>275000</v>
      </c>
      <c r="G27930" t="s">
        <v>6</v>
      </c>
      <c r="H27930">
        <v>1</v>
      </c>
      <c r="I27930" s="4">
        <f>IF(E27930="Rhode Island", Table1[[#This Row],[price]]*$L$3, IF(E27930="Massachusetts", Table1[[#This Row],[price]]*$L$2, 1))</f>
        <v>275000</v>
      </c>
    </row>
    <row r="27931" spans="1:9" x14ac:dyDescent="0.25">
      <c r="A27931" s="2">
        <v>43430</v>
      </c>
      <c r="B27931" s="1">
        <f t="shared" si="872"/>
        <v>2018</v>
      </c>
      <c r="C27931" s="1">
        <f t="shared" si="873"/>
        <v>4</v>
      </c>
      <c r="D27931">
        <v>2602</v>
      </c>
      <c r="E27931" t="s">
        <v>37</v>
      </c>
      <c r="F27931" s="4">
        <v>460000</v>
      </c>
      <c r="G27931" t="s">
        <v>6</v>
      </c>
      <c r="H27931">
        <v>2</v>
      </c>
      <c r="I27931" s="4">
        <f>IF(E27931="Rhode Island", Table1[[#This Row],[price]]*$L$3, IF(E27931="Massachusetts", Table1[[#This Row],[price]]*$L$2, 1))</f>
        <v>460000</v>
      </c>
    </row>
    <row r="27932" spans="1:9" x14ac:dyDescent="0.25">
      <c r="A27932" s="2">
        <v>43431</v>
      </c>
      <c r="B27932" s="1">
        <f t="shared" si="872"/>
        <v>2018</v>
      </c>
      <c r="C27932" s="1">
        <f t="shared" si="873"/>
        <v>4</v>
      </c>
      <c r="D27932">
        <v>2906</v>
      </c>
      <c r="E27932" t="s">
        <v>36</v>
      </c>
      <c r="F27932" s="4">
        <v>433000</v>
      </c>
      <c r="G27932" t="s">
        <v>5</v>
      </c>
      <c r="H27932">
        <v>3</v>
      </c>
      <c r="I27932" s="4">
        <f>IF(E27932="Rhode Island", Table1[[#This Row],[price]]*$L$3, IF(E27932="Massachusetts", Table1[[#This Row],[price]]*$L$2, 1))</f>
        <v>433000</v>
      </c>
    </row>
    <row r="27933" spans="1:9" x14ac:dyDescent="0.25">
      <c r="A27933" s="2">
        <v>43431</v>
      </c>
      <c r="B27933" s="1">
        <f t="shared" si="872"/>
        <v>2018</v>
      </c>
      <c r="C27933" s="1">
        <f t="shared" si="873"/>
        <v>4</v>
      </c>
      <c r="D27933">
        <v>2913</v>
      </c>
      <c r="E27933" t="s">
        <v>36</v>
      </c>
      <c r="F27933" s="4">
        <v>585000</v>
      </c>
      <c r="G27933" t="s">
        <v>5</v>
      </c>
      <c r="H27933">
        <v>3</v>
      </c>
      <c r="I27933" s="4">
        <f>IF(E27933="Rhode Island", Table1[[#This Row],[price]]*$L$3, IF(E27933="Massachusetts", Table1[[#This Row],[price]]*$L$2, 1))</f>
        <v>585000</v>
      </c>
    </row>
    <row r="27934" spans="1:9" x14ac:dyDescent="0.25">
      <c r="A27934" s="2">
        <v>43431</v>
      </c>
      <c r="B27934" s="1">
        <f t="shared" si="872"/>
        <v>2018</v>
      </c>
      <c r="C27934" s="1">
        <f t="shared" si="873"/>
        <v>4</v>
      </c>
      <c r="D27934">
        <v>2617</v>
      </c>
      <c r="E27934" t="s">
        <v>37</v>
      </c>
      <c r="F27934" s="4">
        <v>635000</v>
      </c>
      <c r="G27934" t="s">
        <v>5</v>
      </c>
      <c r="H27934">
        <v>3</v>
      </c>
      <c r="I27934" s="4">
        <f>IF(E27934="Rhode Island", Table1[[#This Row],[price]]*$L$3, IF(E27934="Massachusetts", Table1[[#This Row],[price]]*$L$2, 1))</f>
        <v>635000</v>
      </c>
    </row>
    <row r="27935" spans="1:9" x14ac:dyDescent="0.25">
      <c r="A27935" s="2">
        <v>43431</v>
      </c>
      <c r="B27935" s="1">
        <f t="shared" si="872"/>
        <v>2018</v>
      </c>
      <c r="C27935" s="1">
        <f t="shared" si="873"/>
        <v>4</v>
      </c>
      <c r="D27935">
        <v>2611</v>
      </c>
      <c r="E27935" t="s">
        <v>37</v>
      </c>
      <c r="F27935" s="4">
        <v>735000</v>
      </c>
      <c r="G27935" t="s">
        <v>5</v>
      </c>
      <c r="H27935">
        <v>3</v>
      </c>
      <c r="I27935" s="4">
        <f>IF(E27935="Rhode Island", Table1[[#This Row],[price]]*$L$3, IF(E27935="Massachusetts", Table1[[#This Row],[price]]*$L$2, 1))</f>
        <v>735000</v>
      </c>
    </row>
    <row r="27936" spans="1:9" x14ac:dyDescent="0.25">
      <c r="A27936" s="2">
        <v>43431</v>
      </c>
      <c r="B27936" s="1">
        <f t="shared" si="872"/>
        <v>2018</v>
      </c>
      <c r="C27936" s="1">
        <f t="shared" si="873"/>
        <v>4</v>
      </c>
      <c r="D27936">
        <v>2606</v>
      </c>
      <c r="E27936" t="s">
        <v>37</v>
      </c>
      <c r="F27936" s="4">
        <v>385000</v>
      </c>
      <c r="G27936" t="s">
        <v>6</v>
      </c>
      <c r="H27936">
        <v>2</v>
      </c>
      <c r="I27936" s="4">
        <f>IF(E27936="Rhode Island", Table1[[#This Row],[price]]*$L$3, IF(E27936="Massachusetts", Table1[[#This Row],[price]]*$L$2, 1))</f>
        <v>385000</v>
      </c>
    </row>
    <row r="27937" spans="1:9" x14ac:dyDescent="0.25">
      <c r="A27937" s="2">
        <v>43431</v>
      </c>
      <c r="B27937" s="1">
        <f t="shared" si="872"/>
        <v>2018</v>
      </c>
      <c r="C27937" s="1">
        <f t="shared" si="873"/>
        <v>4</v>
      </c>
      <c r="D27937">
        <v>2601</v>
      </c>
      <c r="E27937" t="s">
        <v>37</v>
      </c>
      <c r="F27937" s="4">
        <v>746000</v>
      </c>
      <c r="G27937" t="s">
        <v>6</v>
      </c>
      <c r="H27937">
        <v>2</v>
      </c>
      <c r="I27937" s="4">
        <f>IF(E27937="Rhode Island", Table1[[#This Row],[price]]*$L$3, IF(E27937="Massachusetts", Table1[[#This Row],[price]]*$L$2, 1))</f>
        <v>746000</v>
      </c>
    </row>
    <row r="27938" spans="1:9" x14ac:dyDescent="0.25">
      <c r="A27938" s="2">
        <v>43432</v>
      </c>
      <c r="B27938" s="1">
        <f t="shared" si="872"/>
        <v>2018</v>
      </c>
      <c r="C27938" s="1">
        <f t="shared" si="873"/>
        <v>4</v>
      </c>
      <c r="D27938">
        <v>2615</v>
      </c>
      <c r="E27938" t="s">
        <v>37</v>
      </c>
      <c r="F27938" s="4">
        <v>606810</v>
      </c>
      <c r="G27938" t="s">
        <v>5</v>
      </c>
      <c r="H27938">
        <v>4</v>
      </c>
      <c r="I27938" s="4">
        <f>IF(E27938="Rhode Island", Table1[[#This Row],[price]]*$L$3, IF(E27938="Massachusetts", Table1[[#This Row],[price]]*$L$2, 1))</f>
        <v>606810</v>
      </c>
    </row>
    <row r="27939" spans="1:9" x14ac:dyDescent="0.25">
      <c r="A27939" s="2">
        <v>43432</v>
      </c>
      <c r="B27939" s="1">
        <f t="shared" si="872"/>
        <v>2018</v>
      </c>
      <c r="C27939" s="1">
        <f t="shared" si="873"/>
        <v>4</v>
      </c>
      <c r="D27939">
        <v>2615</v>
      </c>
      <c r="E27939" t="s">
        <v>37</v>
      </c>
      <c r="F27939" s="4">
        <v>620000</v>
      </c>
      <c r="G27939" t="s">
        <v>5</v>
      </c>
      <c r="H27939">
        <v>4</v>
      </c>
      <c r="I27939" s="4">
        <f>IF(E27939="Rhode Island", Table1[[#This Row],[price]]*$L$3, IF(E27939="Massachusetts", Table1[[#This Row],[price]]*$L$2, 1))</f>
        <v>620000</v>
      </c>
    </row>
    <row r="27940" spans="1:9" x14ac:dyDescent="0.25">
      <c r="A27940" s="2">
        <v>43432</v>
      </c>
      <c r="B27940" s="1">
        <f t="shared" si="872"/>
        <v>2018</v>
      </c>
      <c r="C27940" s="1">
        <f t="shared" si="873"/>
        <v>4</v>
      </c>
      <c r="D27940">
        <v>2905</v>
      </c>
      <c r="E27940" t="s">
        <v>36</v>
      </c>
      <c r="F27940" s="4">
        <v>638000</v>
      </c>
      <c r="G27940" t="s">
        <v>5</v>
      </c>
      <c r="H27940">
        <v>4</v>
      </c>
      <c r="I27940" s="4">
        <f>IF(E27940="Rhode Island", Table1[[#This Row],[price]]*$L$3, IF(E27940="Massachusetts", Table1[[#This Row],[price]]*$L$2, 1))</f>
        <v>638000</v>
      </c>
    </row>
    <row r="27941" spans="1:9" x14ac:dyDescent="0.25">
      <c r="A27941" s="2">
        <v>43432</v>
      </c>
      <c r="B27941" s="1">
        <f t="shared" si="872"/>
        <v>2018</v>
      </c>
      <c r="C27941" s="1">
        <f t="shared" si="873"/>
        <v>4</v>
      </c>
      <c r="D27941">
        <v>2615</v>
      </c>
      <c r="E27941" t="s">
        <v>37</v>
      </c>
      <c r="F27941" s="4">
        <v>695000</v>
      </c>
      <c r="G27941" t="s">
        <v>5</v>
      </c>
      <c r="H27941">
        <v>5</v>
      </c>
      <c r="I27941" s="4">
        <f>IF(E27941="Rhode Island", Table1[[#This Row],[price]]*$L$3, IF(E27941="Massachusetts", Table1[[#This Row],[price]]*$L$2, 1))</f>
        <v>695000</v>
      </c>
    </row>
    <row r="27942" spans="1:9" x14ac:dyDescent="0.25">
      <c r="A27942" s="2">
        <v>43432</v>
      </c>
      <c r="B27942" s="1">
        <f t="shared" si="872"/>
        <v>2018</v>
      </c>
      <c r="C27942" s="1">
        <f t="shared" si="873"/>
        <v>4</v>
      </c>
      <c r="D27942">
        <v>2913</v>
      </c>
      <c r="E27942" t="s">
        <v>36</v>
      </c>
      <c r="F27942" s="4">
        <v>750000</v>
      </c>
      <c r="G27942" t="s">
        <v>5</v>
      </c>
      <c r="H27942">
        <v>4</v>
      </c>
      <c r="I27942" s="4">
        <f>IF(E27942="Rhode Island", Table1[[#This Row],[price]]*$L$3, IF(E27942="Massachusetts", Table1[[#This Row],[price]]*$L$2, 1))</f>
        <v>750000</v>
      </c>
    </row>
    <row r="27943" spans="1:9" x14ac:dyDescent="0.25">
      <c r="A27943" s="2">
        <v>43432</v>
      </c>
      <c r="B27943" s="1">
        <f t="shared" si="872"/>
        <v>2018</v>
      </c>
      <c r="C27943" s="1">
        <f t="shared" si="873"/>
        <v>4</v>
      </c>
      <c r="D27943">
        <v>2617</v>
      </c>
      <c r="E27943" t="s">
        <v>37</v>
      </c>
      <c r="F27943" s="4">
        <v>900000</v>
      </c>
      <c r="G27943" t="s">
        <v>5</v>
      </c>
      <c r="H27943">
        <v>4</v>
      </c>
      <c r="I27943" s="4">
        <f>IF(E27943="Rhode Island", Table1[[#This Row],[price]]*$L$3, IF(E27943="Massachusetts", Table1[[#This Row],[price]]*$L$2, 1))</f>
        <v>900000</v>
      </c>
    </row>
    <row r="27944" spans="1:9" x14ac:dyDescent="0.25">
      <c r="A27944" s="2">
        <v>43432</v>
      </c>
      <c r="B27944" s="1">
        <f t="shared" si="872"/>
        <v>2018</v>
      </c>
      <c r="C27944" s="1">
        <f t="shared" si="873"/>
        <v>4</v>
      </c>
      <c r="D27944">
        <v>2602</v>
      </c>
      <c r="E27944" t="s">
        <v>37</v>
      </c>
      <c r="F27944" s="4">
        <v>1040000</v>
      </c>
      <c r="G27944" t="s">
        <v>5</v>
      </c>
      <c r="H27944">
        <v>3</v>
      </c>
      <c r="I27944" s="4">
        <f>IF(E27944="Rhode Island", Table1[[#This Row],[price]]*$L$3, IF(E27944="Massachusetts", Table1[[#This Row],[price]]*$L$2, 1))</f>
        <v>1040000</v>
      </c>
    </row>
    <row r="27945" spans="1:9" x14ac:dyDescent="0.25">
      <c r="A27945" s="2">
        <v>43432</v>
      </c>
      <c r="B27945" s="1">
        <f t="shared" si="872"/>
        <v>2018</v>
      </c>
      <c r="C27945" s="1">
        <f t="shared" si="873"/>
        <v>4</v>
      </c>
      <c r="D27945">
        <v>2913</v>
      </c>
      <c r="E27945" t="s">
        <v>36</v>
      </c>
      <c r="F27945" s="4">
        <v>1131000</v>
      </c>
      <c r="G27945" t="s">
        <v>5</v>
      </c>
      <c r="H27945">
        <v>5</v>
      </c>
      <c r="I27945" s="4">
        <f>IF(E27945="Rhode Island", Table1[[#This Row],[price]]*$L$3, IF(E27945="Massachusetts", Table1[[#This Row],[price]]*$L$2, 1))</f>
        <v>1131000</v>
      </c>
    </row>
    <row r="27946" spans="1:9" x14ac:dyDescent="0.25">
      <c r="A27946" s="2">
        <v>43432</v>
      </c>
      <c r="B27946" s="1">
        <f t="shared" si="872"/>
        <v>2018</v>
      </c>
      <c r="C27946" s="1">
        <f t="shared" si="873"/>
        <v>4</v>
      </c>
      <c r="D27946">
        <v>2913</v>
      </c>
      <c r="E27946" t="s">
        <v>36</v>
      </c>
      <c r="F27946" s="4">
        <v>335000</v>
      </c>
      <c r="G27946" t="s">
        <v>6</v>
      </c>
      <c r="H27946">
        <v>2</v>
      </c>
      <c r="I27946" s="4">
        <f>IF(E27946="Rhode Island", Table1[[#This Row],[price]]*$L$3, IF(E27946="Massachusetts", Table1[[#This Row],[price]]*$L$2, 1))</f>
        <v>335000</v>
      </c>
    </row>
    <row r="27947" spans="1:9" x14ac:dyDescent="0.25">
      <c r="A27947" s="2">
        <v>43432</v>
      </c>
      <c r="B27947" s="1">
        <f t="shared" si="872"/>
        <v>2018</v>
      </c>
      <c r="C27947" s="1">
        <f t="shared" si="873"/>
        <v>4</v>
      </c>
      <c r="D27947">
        <v>2914</v>
      </c>
      <c r="E27947" t="s">
        <v>36</v>
      </c>
      <c r="F27947" s="4">
        <v>340000</v>
      </c>
      <c r="G27947" t="s">
        <v>6</v>
      </c>
      <c r="H27947">
        <v>1</v>
      </c>
      <c r="I27947" s="4">
        <f>IF(E27947="Rhode Island", Table1[[#This Row],[price]]*$L$3, IF(E27947="Massachusetts", Table1[[#This Row],[price]]*$L$2, 1))</f>
        <v>340000</v>
      </c>
    </row>
    <row r="27948" spans="1:9" x14ac:dyDescent="0.25">
      <c r="A27948" s="2">
        <v>43432</v>
      </c>
      <c r="B27948" s="1">
        <f t="shared" si="872"/>
        <v>2018</v>
      </c>
      <c r="C27948" s="1">
        <f t="shared" si="873"/>
        <v>4</v>
      </c>
      <c r="D27948">
        <v>2601</v>
      </c>
      <c r="E27948" t="s">
        <v>37</v>
      </c>
      <c r="F27948" s="4">
        <v>345000</v>
      </c>
      <c r="G27948" t="s">
        <v>6</v>
      </c>
      <c r="H27948">
        <v>2</v>
      </c>
      <c r="I27948" s="4">
        <f>IF(E27948="Rhode Island", Table1[[#This Row],[price]]*$L$3, IF(E27948="Massachusetts", Table1[[#This Row],[price]]*$L$2, 1))</f>
        <v>345000</v>
      </c>
    </row>
    <row r="27949" spans="1:9" x14ac:dyDescent="0.25">
      <c r="A27949" s="2">
        <v>43433</v>
      </c>
      <c r="B27949" s="1">
        <f t="shared" si="872"/>
        <v>2018</v>
      </c>
      <c r="C27949" s="1">
        <f t="shared" si="873"/>
        <v>4</v>
      </c>
      <c r="D27949">
        <v>2913</v>
      </c>
      <c r="E27949" t="s">
        <v>36</v>
      </c>
      <c r="F27949" s="4">
        <v>398000</v>
      </c>
      <c r="G27949" t="s">
        <v>5</v>
      </c>
      <c r="H27949">
        <v>3</v>
      </c>
      <c r="I27949" s="4">
        <f>IF(E27949="Rhode Island", Table1[[#This Row],[price]]*$L$3, IF(E27949="Massachusetts", Table1[[#This Row],[price]]*$L$2, 1))</f>
        <v>398000</v>
      </c>
    </row>
    <row r="27950" spans="1:9" x14ac:dyDescent="0.25">
      <c r="A27950" s="2">
        <v>43433</v>
      </c>
      <c r="B27950" s="1">
        <f t="shared" si="872"/>
        <v>2018</v>
      </c>
      <c r="C27950" s="1">
        <f t="shared" si="873"/>
        <v>4</v>
      </c>
      <c r="D27950">
        <v>2905</v>
      </c>
      <c r="E27950" t="s">
        <v>36</v>
      </c>
      <c r="F27950" s="4">
        <v>510000</v>
      </c>
      <c r="G27950" t="s">
        <v>5</v>
      </c>
      <c r="H27950">
        <v>3</v>
      </c>
      <c r="I27950" s="4">
        <f>IF(E27950="Rhode Island", Table1[[#This Row],[price]]*$L$3, IF(E27950="Massachusetts", Table1[[#This Row],[price]]*$L$2, 1))</f>
        <v>510000</v>
      </c>
    </row>
    <row r="27951" spans="1:9" x14ac:dyDescent="0.25">
      <c r="A27951" s="2">
        <v>43433</v>
      </c>
      <c r="B27951" s="1">
        <f t="shared" si="872"/>
        <v>2018</v>
      </c>
      <c r="C27951" s="1">
        <f t="shared" si="873"/>
        <v>4</v>
      </c>
      <c r="D27951">
        <v>2615</v>
      </c>
      <c r="E27951" t="s">
        <v>37</v>
      </c>
      <c r="F27951" s="4">
        <v>520000</v>
      </c>
      <c r="G27951" t="s">
        <v>5</v>
      </c>
      <c r="H27951">
        <v>3</v>
      </c>
      <c r="I27951" s="4">
        <f>IF(E27951="Rhode Island", Table1[[#This Row],[price]]*$L$3, IF(E27951="Massachusetts", Table1[[#This Row],[price]]*$L$2, 1))</f>
        <v>520000</v>
      </c>
    </row>
    <row r="27952" spans="1:9" x14ac:dyDescent="0.25">
      <c r="A27952" s="2">
        <v>43433</v>
      </c>
      <c r="B27952" s="1">
        <f t="shared" si="872"/>
        <v>2018</v>
      </c>
      <c r="C27952" s="1">
        <f t="shared" si="873"/>
        <v>4</v>
      </c>
      <c r="D27952">
        <v>2914</v>
      </c>
      <c r="E27952" t="s">
        <v>36</v>
      </c>
      <c r="F27952" s="4">
        <v>580000</v>
      </c>
      <c r="G27952" t="s">
        <v>5</v>
      </c>
      <c r="H27952">
        <v>3</v>
      </c>
      <c r="I27952" s="4">
        <f>IF(E27952="Rhode Island", Table1[[#This Row],[price]]*$L$3, IF(E27952="Massachusetts", Table1[[#This Row],[price]]*$L$2, 1))</f>
        <v>580000</v>
      </c>
    </row>
    <row r="27953" spans="1:9" x14ac:dyDescent="0.25">
      <c r="A27953" s="2">
        <v>43433</v>
      </c>
      <c r="B27953" s="1">
        <f t="shared" si="872"/>
        <v>2018</v>
      </c>
      <c r="C27953" s="1">
        <f t="shared" si="873"/>
        <v>4</v>
      </c>
      <c r="D27953">
        <v>2913</v>
      </c>
      <c r="E27953" t="s">
        <v>36</v>
      </c>
      <c r="F27953" s="4">
        <v>587000</v>
      </c>
      <c r="G27953" t="s">
        <v>5</v>
      </c>
      <c r="H27953">
        <v>3</v>
      </c>
      <c r="I27953" s="4">
        <f>IF(E27953="Rhode Island", Table1[[#This Row],[price]]*$L$3, IF(E27953="Massachusetts", Table1[[#This Row],[price]]*$L$2, 1))</f>
        <v>587000</v>
      </c>
    </row>
    <row r="27954" spans="1:9" x14ac:dyDescent="0.25">
      <c r="A27954" s="2">
        <v>43433</v>
      </c>
      <c r="B27954" s="1">
        <f t="shared" si="872"/>
        <v>2018</v>
      </c>
      <c r="C27954" s="1">
        <f t="shared" si="873"/>
        <v>4</v>
      </c>
      <c r="D27954">
        <v>2914</v>
      </c>
      <c r="E27954" t="s">
        <v>36</v>
      </c>
      <c r="F27954" s="4">
        <v>617000</v>
      </c>
      <c r="G27954" t="s">
        <v>5</v>
      </c>
      <c r="H27954">
        <v>4</v>
      </c>
      <c r="I27954" s="4">
        <f>IF(E27954="Rhode Island", Table1[[#This Row],[price]]*$L$3, IF(E27954="Massachusetts", Table1[[#This Row],[price]]*$L$2, 1))</f>
        <v>617000</v>
      </c>
    </row>
    <row r="27955" spans="1:9" x14ac:dyDescent="0.25">
      <c r="A27955" s="2">
        <v>43433</v>
      </c>
      <c r="B27955" s="1">
        <f t="shared" si="872"/>
        <v>2018</v>
      </c>
      <c r="C27955" s="1">
        <f t="shared" si="873"/>
        <v>4</v>
      </c>
      <c r="D27955">
        <v>2615</v>
      </c>
      <c r="E27955" t="s">
        <v>37</v>
      </c>
      <c r="F27955" s="4">
        <v>621000</v>
      </c>
      <c r="G27955" t="s">
        <v>5</v>
      </c>
      <c r="H27955">
        <v>4</v>
      </c>
      <c r="I27955" s="4">
        <f>IF(E27955="Rhode Island", Table1[[#This Row],[price]]*$L$3, IF(E27955="Massachusetts", Table1[[#This Row],[price]]*$L$2, 1))</f>
        <v>621000</v>
      </c>
    </row>
    <row r="27956" spans="1:9" x14ac:dyDescent="0.25">
      <c r="A27956" s="2">
        <v>43433</v>
      </c>
      <c r="B27956" s="1">
        <f t="shared" si="872"/>
        <v>2018</v>
      </c>
      <c r="C27956" s="1">
        <f t="shared" si="873"/>
        <v>4</v>
      </c>
      <c r="D27956">
        <v>2914</v>
      </c>
      <c r="E27956" t="s">
        <v>36</v>
      </c>
      <c r="F27956" s="4">
        <v>745000</v>
      </c>
      <c r="G27956" t="s">
        <v>5</v>
      </c>
      <c r="H27956">
        <v>4</v>
      </c>
      <c r="I27956" s="4">
        <f>IF(E27956="Rhode Island", Table1[[#This Row],[price]]*$L$3, IF(E27956="Massachusetts", Table1[[#This Row],[price]]*$L$2, 1))</f>
        <v>745000</v>
      </c>
    </row>
    <row r="27957" spans="1:9" x14ac:dyDescent="0.25">
      <c r="A27957" s="2">
        <v>43433</v>
      </c>
      <c r="B27957" s="1">
        <f t="shared" si="872"/>
        <v>2018</v>
      </c>
      <c r="C27957" s="1">
        <f t="shared" si="873"/>
        <v>4</v>
      </c>
      <c r="D27957">
        <v>2602</v>
      </c>
      <c r="E27957" t="s">
        <v>37</v>
      </c>
      <c r="F27957" s="4">
        <v>820000</v>
      </c>
      <c r="G27957" t="s">
        <v>5</v>
      </c>
      <c r="H27957">
        <v>3</v>
      </c>
      <c r="I27957" s="4">
        <f>IF(E27957="Rhode Island", Table1[[#This Row],[price]]*$L$3, IF(E27957="Massachusetts", Table1[[#This Row],[price]]*$L$2, 1))</f>
        <v>820000</v>
      </c>
    </row>
    <row r="27958" spans="1:9" x14ac:dyDescent="0.25">
      <c r="A27958" s="2">
        <v>43433</v>
      </c>
      <c r="B27958" s="1">
        <f t="shared" si="872"/>
        <v>2018</v>
      </c>
      <c r="C27958" s="1">
        <f t="shared" si="873"/>
        <v>4</v>
      </c>
      <c r="D27958">
        <v>2602</v>
      </c>
      <c r="E27958" t="s">
        <v>37</v>
      </c>
      <c r="F27958" s="4">
        <v>930000</v>
      </c>
      <c r="G27958" t="s">
        <v>5</v>
      </c>
      <c r="H27958">
        <v>3</v>
      </c>
      <c r="I27958" s="4">
        <f>IF(E27958="Rhode Island", Table1[[#This Row],[price]]*$L$3, IF(E27958="Massachusetts", Table1[[#This Row],[price]]*$L$2, 1))</f>
        <v>930000</v>
      </c>
    </row>
    <row r="27959" spans="1:9" x14ac:dyDescent="0.25">
      <c r="A27959" s="2">
        <v>43433</v>
      </c>
      <c r="B27959" s="1">
        <f t="shared" si="872"/>
        <v>2018</v>
      </c>
      <c r="C27959" s="1">
        <f t="shared" si="873"/>
        <v>4</v>
      </c>
      <c r="D27959">
        <v>2611</v>
      </c>
      <c r="E27959" t="s">
        <v>37</v>
      </c>
      <c r="F27959" s="4">
        <v>265000</v>
      </c>
      <c r="G27959" t="s">
        <v>6</v>
      </c>
      <c r="H27959">
        <v>1</v>
      </c>
      <c r="I27959" s="4">
        <f>IF(E27959="Rhode Island", Table1[[#This Row],[price]]*$L$3, IF(E27959="Massachusetts", Table1[[#This Row],[price]]*$L$2, 1))</f>
        <v>265000</v>
      </c>
    </row>
    <row r="27960" spans="1:9" x14ac:dyDescent="0.25">
      <c r="A27960" s="2">
        <v>43433</v>
      </c>
      <c r="B27960" s="1">
        <f t="shared" si="872"/>
        <v>2018</v>
      </c>
      <c r="C27960" s="1">
        <f t="shared" si="873"/>
        <v>4</v>
      </c>
      <c r="D27960">
        <v>2914</v>
      </c>
      <c r="E27960" t="s">
        <v>36</v>
      </c>
      <c r="F27960" s="4">
        <v>275500</v>
      </c>
      <c r="G27960" t="s">
        <v>6</v>
      </c>
      <c r="H27960">
        <v>1</v>
      </c>
      <c r="I27960" s="4">
        <f>IF(E27960="Rhode Island", Table1[[#This Row],[price]]*$L$3, IF(E27960="Massachusetts", Table1[[#This Row],[price]]*$L$2, 1))</f>
        <v>275500</v>
      </c>
    </row>
    <row r="27961" spans="1:9" x14ac:dyDescent="0.25">
      <c r="A27961" s="2">
        <v>43433</v>
      </c>
      <c r="B27961" s="1">
        <f t="shared" si="872"/>
        <v>2018</v>
      </c>
      <c r="C27961" s="1">
        <f t="shared" si="873"/>
        <v>4</v>
      </c>
      <c r="D27961">
        <v>2617</v>
      </c>
      <c r="E27961" t="s">
        <v>37</v>
      </c>
      <c r="F27961" s="4">
        <v>330000</v>
      </c>
      <c r="G27961" t="s">
        <v>6</v>
      </c>
      <c r="H27961">
        <v>1</v>
      </c>
      <c r="I27961" s="4">
        <f>IF(E27961="Rhode Island", Table1[[#This Row],[price]]*$L$3, IF(E27961="Massachusetts", Table1[[#This Row],[price]]*$L$2, 1))</f>
        <v>330000</v>
      </c>
    </row>
    <row r="27962" spans="1:9" x14ac:dyDescent="0.25">
      <c r="A27962" s="2">
        <v>43433</v>
      </c>
      <c r="B27962" s="1">
        <f t="shared" si="872"/>
        <v>2018</v>
      </c>
      <c r="C27962" s="1">
        <f t="shared" si="873"/>
        <v>4</v>
      </c>
      <c r="D27962">
        <v>2602</v>
      </c>
      <c r="E27962" t="s">
        <v>37</v>
      </c>
      <c r="F27962" s="4">
        <v>375000</v>
      </c>
      <c r="G27962" t="s">
        <v>6</v>
      </c>
      <c r="H27962">
        <v>2</v>
      </c>
      <c r="I27962" s="4">
        <f>IF(E27962="Rhode Island", Table1[[#This Row],[price]]*$L$3, IF(E27962="Massachusetts", Table1[[#This Row],[price]]*$L$2, 1))</f>
        <v>375000</v>
      </c>
    </row>
    <row r="27963" spans="1:9" x14ac:dyDescent="0.25">
      <c r="A27963" s="2">
        <v>43433</v>
      </c>
      <c r="B27963" s="1">
        <f t="shared" si="872"/>
        <v>2018</v>
      </c>
      <c r="C27963" s="1">
        <f t="shared" si="873"/>
        <v>4</v>
      </c>
      <c r="D27963">
        <v>2612</v>
      </c>
      <c r="E27963" t="s">
        <v>37</v>
      </c>
      <c r="F27963" s="4">
        <v>430000</v>
      </c>
      <c r="G27963" t="s">
        <v>6</v>
      </c>
      <c r="H27963">
        <v>1</v>
      </c>
      <c r="I27963" s="4">
        <f>IF(E27963="Rhode Island", Table1[[#This Row],[price]]*$L$3, IF(E27963="Massachusetts", Table1[[#This Row],[price]]*$L$2, 1))</f>
        <v>430000</v>
      </c>
    </row>
    <row r="27964" spans="1:9" x14ac:dyDescent="0.25">
      <c r="A27964" s="2">
        <v>43434</v>
      </c>
      <c r="B27964" s="1">
        <f t="shared" si="872"/>
        <v>2018</v>
      </c>
      <c r="C27964" s="1">
        <f t="shared" si="873"/>
        <v>4</v>
      </c>
      <c r="D27964">
        <v>2913</v>
      </c>
      <c r="E27964" t="s">
        <v>36</v>
      </c>
      <c r="F27964" s="4">
        <v>405000</v>
      </c>
      <c r="G27964" t="s">
        <v>5</v>
      </c>
      <c r="H27964">
        <v>3</v>
      </c>
      <c r="I27964" s="4">
        <f>IF(E27964="Rhode Island", Table1[[#This Row],[price]]*$L$3, IF(E27964="Massachusetts", Table1[[#This Row],[price]]*$L$2, 1))</f>
        <v>405000</v>
      </c>
    </row>
    <row r="27965" spans="1:9" x14ac:dyDescent="0.25">
      <c r="A27965" s="2">
        <v>43434</v>
      </c>
      <c r="B27965" s="1">
        <f t="shared" si="872"/>
        <v>2018</v>
      </c>
      <c r="C27965" s="1">
        <f t="shared" si="873"/>
        <v>4</v>
      </c>
      <c r="D27965">
        <v>2905</v>
      </c>
      <c r="E27965" t="s">
        <v>36</v>
      </c>
      <c r="F27965" s="4">
        <v>418000</v>
      </c>
      <c r="G27965" t="s">
        <v>5</v>
      </c>
      <c r="H27965">
        <v>3</v>
      </c>
      <c r="I27965" s="4">
        <f>IF(E27965="Rhode Island", Table1[[#This Row],[price]]*$L$3, IF(E27965="Massachusetts", Table1[[#This Row],[price]]*$L$2, 1))</f>
        <v>418000</v>
      </c>
    </row>
    <row r="27966" spans="1:9" x14ac:dyDescent="0.25">
      <c r="A27966" s="2">
        <v>43434</v>
      </c>
      <c r="B27966" s="1">
        <f t="shared" si="872"/>
        <v>2018</v>
      </c>
      <c r="C27966" s="1">
        <f t="shared" si="873"/>
        <v>4</v>
      </c>
      <c r="D27966">
        <v>2906</v>
      </c>
      <c r="E27966" t="s">
        <v>36</v>
      </c>
      <c r="F27966" s="4">
        <v>432500</v>
      </c>
      <c r="G27966" t="s">
        <v>5</v>
      </c>
      <c r="H27966">
        <v>3</v>
      </c>
      <c r="I27966" s="4">
        <f>IF(E27966="Rhode Island", Table1[[#This Row],[price]]*$L$3, IF(E27966="Massachusetts", Table1[[#This Row],[price]]*$L$2, 1))</f>
        <v>432500</v>
      </c>
    </row>
    <row r="27967" spans="1:9" x14ac:dyDescent="0.25">
      <c r="A27967" s="2">
        <v>43434</v>
      </c>
      <c r="B27967" s="1">
        <f t="shared" si="872"/>
        <v>2018</v>
      </c>
      <c r="C27967" s="1">
        <f t="shared" si="873"/>
        <v>4</v>
      </c>
      <c r="D27967">
        <v>2913</v>
      </c>
      <c r="E27967" t="s">
        <v>36</v>
      </c>
      <c r="F27967" s="4">
        <v>525000</v>
      </c>
      <c r="G27967" t="s">
        <v>5</v>
      </c>
      <c r="H27967">
        <v>3</v>
      </c>
      <c r="I27967" s="4">
        <f>IF(E27967="Rhode Island", Table1[[#This Row],[price]]*$L$3, IF(E27967="Massachusetts", Table1[[#This Row],[price]]*$L$2, 1))</f>
        <v>525000</v>
      </c>
    </row>
    <row r="27968" spans="1:9" x14ac:dyDescent="0.25">
      <c r="A27968" s="2">
        <v>43434</v>
      </c>
      <c r="B27968" s="1">
        <f t="shared" si="872"/>
        <v>2018</v>
      </c>
      <c r="C27968" s="1">
        <f t="shared" si="873"/>
        <v>4</v>
      </c>
      <c r="D27968">
        <v>2906</v>
      </c>
      <c r="E27968" t="s">
        <v>36</v>
      </c>
      <c r="F27968" s="4">
        <v>550000</v>
      </c>
      <c r="G27968" t="s">
        <v>5</v>
      </c>
      <c r="H27968">
        <v>3</v>
      </c>
      <c r="I27968" s="4">
        <f>IF(E27968="Rhode Island", Table1[[#This Row],[price]]*$L$3, IF(E27968="Massachusetts", Table1[[#This Row],[price]]*$L$2, 1))</f>
        <v>550000</v>
      </c>
    </row>
    <row r="27969" spans="1:9" x14ac:dyDescent="0.25">
      <c r="A27969" s="2">
        <v>43434</v>
      </c>
      <c r="B27969" s="1">
        <f t="shared" si="872"/>
        <v>2018</v>
      </c>
      <c r="C27969" s="1">
        <f t="shared" si="873"/>
        <v>4</v>
      </c>
      <c r="D27969">
        <v>2602</v>
      </c>
      <c r="E27969" t="s">
        <v>37</v>
      </c>
      <c r="F27969" s="4">
        <v>776000</v>
      </c>
      <c r="G27969" t="s">
        <v>5</v>
      </c>
      <c r="H27969">
        <v>4</v>
      </c>
      <c r="I27969" s="4">
        <f>IF(E27969="Rhode Island", Table1[[#This Row],[price]]*$L$3, IF(E27969="Massachusetts", Table1[[#This Row],[price]]*$L$2, 1))</f>
        <v>776000</v>
      </c>
    </row>
    <row r="27970" spans="1:9" x14ac:dyDescent="0.25">
      <c r="A27970" s="2">
        <v>43434</v>
      </c>
      <c r="B27970" s="1">
        <f t="shared" ref="B27970:B28033" si="874">YEAR(A27970)</f>
        <v>2018</v>
      </c>
      <c r="C27970" s="1">
        <f t="shared" ref="C27970:C28033" si="875">ROUNDUP(MONTH(A27970)/3,0)</f>
        <v>4</v>
      </c>
      <c r="D27970">
        <v>2617</v>
      </c>
      <c r="E27970" t="s">
        <v>37</v>
      </c>
      <c r="F27970" s="4">
        <v>880000</v>
      </c>
      <c r="G27970" t="s">
        <v>5</v>
      </c>
      <c r="H27970">
        <v>5</v>
      </c>
      <c r="I27970" s="4">
        <f>IF(E27970="Rhode Island", Table1[[#This Row],[price]]*$L$3, IF(E27970="Massachusetts", Table1[[#This Row],[price]]*$L$2, 1))</f>
        <v>880000</v>
      </c>
    </row>
    <row r="27971" spans="1:9" x14ac:dyDescent="0.25">
      <c r="A27971" s="2">
        <v>43434</v>
      </c>
      <c r="B27971" s="1">
        <f t="shared" si="874"/>
        <v>2018</v>
      </c>
      <c r="C27971" s="1">
        <f t="shared" si="875"/>
        <v>4</v>
      </c>
      <c r="D27971">
        <v>2600</v>
      </c>
      <c r="E27971" t="s">
        <v>37</v>
      </c>
      <c r="F27971" s="4">
        <v>1315000</v>
      </c>
      <c r="G27971" t="s">
        <v>5</v>
      </c>
      <c r="H27971">
        <v>3</v>
      </c>
      <c r="I27971" s="4">
        <f>IF(E27971="Rhode Island", Table1[[#This Row],[price]]*$L$3, IF(E27971="Massachusetts", Table1[[#This Row],[price]]*$L$2, 1))</f>
        <v>1315000</v>
      </c>
    </row>
    <row r="27972" spans="1:9" x14ac:dyDescent="0.25">
      <c r="A27972" s="2">
        <v>43434</v>
      </c>
      <c r="B27972" s="1">
        <f t="shared" si="874"/>
        <v>2018</v>
      </c>
      <c r="C27972" s="1">
        <f t="shared" si="875"/>
        <v>4</v>
      </c>
      <c r="D27972">
        <v>2612</v>
      </c>
      <c r="E27972" t="s">
        <v>37</v>
      </c>
      <c r="F27972" s="4">
        <v>1700000</v>
      </c>
      <c r="G27972" t="s">
        <v>5</v>
      </c>
      <c r="H27972">
        <v>4</v>
      </c>
      <c r="I27972" s="4">
        <f>IF(E27972="Rhode Island", Table1[[#This Row],[price]]*$L$3, IF(E27972="Massachusetts", Table1[[#This Row],[price]]*$L$2, 1))</f>
        <v>1700000</v>
      </c>
    </row>
    <row r="27973" spans="1:9" x14ac:dyDescent="0.25">
      <c r="A27973" s="2">
        <v>43434</v>
      </c>
      <c r="B27973" s="1">
        <f t="shared" si="874"/>
        <v>2018</v>
      </c>
      <c r="C27973" s="1">
        <f t="shared" si="875"/>
        <v>4</v>
      </c>
      <c r="D27973">
        <v>2607</v>
      </c>
      <c r="E27973" t="s">
        <v>37</v>
      </c>
      <c r="F27973" s="4">
        <v>248000</v>
      </c>
      <c r="G27973" t="s">
        <v>6</v>
      </c>
      <c r="H27973">
        <v>2</v>
      </c>
      <c r="I27973" s="4">
        <f>IF(E27973="Rhode Island", Table1[[#This Row],[price]]*$L$3, IF(E27973="Massachusetts", Table1[[#This Row],[price]]*$L$2, 1))</f>
        <v>248000</v>
      </c>
    </row>
    <row r="27974" spans="1:9" x14ac:dyDescent="0.25">
      <c r="A27974" s="2">
        <v>43434</v>
      </c>
      <c r="B27974" s="1">
        <f t="shared" si="874"/>
        <v>2018</v>
      </c>
      <c r="C27974" s="1">
        <f t="shared" si="875"/>
        <v>4</v>
      </c>
      <c r="D27974">
        <v>2912</v>
      </c>
      <c r="E27974" t="s">
        <v>36</v>
      </c>
      <c r="F27974" s="4">
        <v>345000</v>
      </c>
      <c r="G27974" t="s">
        <v>6</v>
      </c>
      <c r="H27974">
        <v>2</v>
      </c>
      <c r="I27974" s="4">
        <f>IF(E27974="Rhode Island", Table1[[#This Row],[price]]*$L$3, IF(E27974="Massachusetts", Table1[[#This Row],[price]]*$L$2, 1))</f>
        <v>345000</v>
      </c>
    </row>
    <row r="27975" spans="1:9" x14ac:dyDescent="0.25">
      <c r="A27975" s="2">
        <v>43434</v>
      </c>
      <c r="B27975" s="1">
        <f t="shared" si="874"/>
        <v>2018</v>
      </c>
      <c r="C27975" s="1">
        <f t="shared" si="875"/>
        <v>4</v>
      </c>
      <c r="D27975">
        <v>2612</v>
      </c>
      <c r="E27975" t="s">
        <v>37</v>
      </c>
      <c r="F27975" s="4">
        <v>530000</v>
      </c>
      <c r="G27975" t="s">
        <v>6</v>
      </c>
      <c r="H27975">
        <v>2</v>
      </c>
      <c r="I27975" s="4">
        <f>IF(E27975="Rhode Island", Table1[[#This Row],[price]]*$L$3, IF(E27975="Massachusetts", Table1[[#This Row],[price]]*$L$2, 1))</f>
        <v>530000</v>
      </c>
    </row>
    <row r="27976" spans="1:9" x14ac:dyDescent="0.25">
      <c r="A27976" s="2">
        <v>43434</v>
      </c>
      <c r="B27976" s="1">
        <f t="shared" si="874"/>
        <v>2018</v>
      </c>
      <c r="C27976" s="1">
        <f t="shared" si="875"/>
        <v>4</v>
      </c>
      <c r="D27976">
        <v>2604</v>
      </c>
      <c r="E27976" t="s">
        <v>37</v>
      </c>
      <c r="F27976" s="4">
        <v>555000</v>
      </c>
      <c r="G27976" t="s">
        <v>6</v>
      </c>
      <c r="H27976">
        <v>2</v>
      </c>
      <c r="I27976" s="4">
        <f>IF(E27976="Rhode Island", Table1[[#This Row],[price]]*$L$3, IF(E27976="Massachusetts", Table1[[#This Row],[price]]*$L$2, 1))</f>
        <v>555000</v>
      </c>
    </row>
    <row r="27977" spans="1:9" x14ac:dyDescent="0.25">
      <c r="A27977" s="2">
        <v>43434</v>
      </c>
      <c r="B27977" s="1">
        <f t="shared" si="874"/>
        <v>2018</v>
      </c>
      <c r="C27977" s="1">
        <f t="shared" si="875"/>
        <v>4</v>
      </c>
      <c r="D27977">
        <v>2612</v>
      </c>
      <c r="E27977" t="s">
        <v>37</v>
      </c>
      <c r="F27977" s="4">
        <v>675000</v>
      </c>
      <c r="G27977" t="s">
        <v>6</v>
      </c>
      <c r="H27977">
        <v>2</v>
      </c>
      <c r="I27977" s="4">
        <f>IF(E27977="Rhode Island", Table1[[#This Row],[price]]*$L$3, IF(E27977="Massachusetts", Table1[[#This Row],[price]]*$L$2, 1))</f>
        <v>675000</v>
      </c>
    </row>
    <row r="27978" spans="1:9" x14ac:dyDescent="0.25">
      <c r="A27978" s="2">
        <v>43435</v>
      </c>
      <c r="B27978" s="1">
        <f t="shared" si="874"/>
        <v>2018</v>
      </c>
      <c r="C27978" s="1">
        <f t="shared" si="875"/>
        <v>4</v>
      </c>
      <c r="D27978">
        <v>2615</v>
      </c>
      <c r="E27978" t="s">
        <v>37</v>
      </c>
      <c r="F27978" s="4">
        <v>492000</v>
      </c>
      <c r="G27978" t="s">
        <v>5</v>
      </c>
      <c r="H27978">
        <v>3</v>
      </c>
      <c r="I27978" s="4">
        <f>IF(E27978="Rhode Island", Table1[[#This Row],[price]]*$L$3, IF(E27978="Massachusetts", Table1[[#This Row],[price]]*$L$2, 1))</f>
        <v>492000</v>
      </c>
    </row>
    <row r="27979" spans="1:9" x14ac:dyDescent="0.25">
      <c r="A27979" s="2">
        <v>43435</v>
      </c>
      <c r="B27979" s="1">
        <f t="shared" si="874"/>
        <v>2018</v>
      </c>
      <c r="C27979" s="1">
        <f t="shared" si="875"/>
        <v>4</v>
      </c>
      <c r="D27979">
        <v>2615</v>
      </c>
      <c r="E27979" t="s">
        <v>37</v>
      </c>
      <c r="F27979" s="4">
        <v>645000</v>
      </c>
      <c r="G27979" t="s">
        <v>5</v>
      </c>
      <c r="H27979">
        <v>3</v>
      </c>
      <c r="I27979" s="4">
        <f>IF(E27979="Rhode Island", Table1[[#This Row],[price]]*$L$3, IF(E27979="Massachusetts", Table1[[#This Row],[price]]*$L$2, 1))</f>
        <v>645000</v>
      </c>
    </row>
    <row r="27980" spans="1:9" x14ac:dyDescent="0.25">
      <c r="A27980" s="2">
        <v>43435</v>
      </c>
      <c r="B27980" s="1">
        <f t="shared" si="874"/>
        <v>2018</v>
      </c>
      <c r="C27980" s="1">
        <f t="shared" si="875"/>
        <v>4</v>
      </c>
      <c r="D27980">
        <v>2913</v>
      </c>
      <c r="E27980" t="s">
        <v>36</v>
      </c>
      <c r="F27980" s="4">
        <v>681002</v>
      </c>
      <c r="G27980" t="s">
        <v>5</v>
      </c>
      <c r="H27980">
        <v>4</v>
      </c>
      <c r="I27980" s="4">
        <f>IF(E27980="Rhode Island", Table1[[#This Row],[price]]*$L$3, IF(E27980="Massachusetts", Table1[[#This Row],[price]]*$L$2, 1))</f>
        <v>681002</v>
      </c>
    </row>
    <row r="27981" spans="1:9" x14ac:dyDescent="0.25">
      <c r="A27981" s="2">
        <v>43435</v>
      </c>
      <c r="B27981" s="1">
        <f t="shared" si="874"/>
        <v>2018</v>
      </c>
      <c r="C27981" s="1">
        <f t="shared" si="875"/>
        <v>4</v>
      </c>
      <c r="D27981">
        <v>2615</v>
      </c>
      <c r="E27981" t="s">
        <v>37</v>
      </c>
      <c r="F27981" s="4">
        <v>755000</v>
      </c>
      <c r="G27981" t="s">
        <v>5</v>
      </c>
      <c r="H27981">
        <v>4</v>
      </c>
      <c r="I27981" s="4">
        <f>IF(E27981="Rhode Island", Table1[[#This Row],[price]]*$L$3, IF(E27981="Massachusetts", Table1[[#This Row],[price]]*$L$2, 1))</f>
        <v>755000</v>
      </c>
    </row>
    <row r="27982" spans="1:9" x14ac:dyDescent="0.25">
      <c r="A27982" s="2">
        <v>43435</v>
      </c>
      <c r="B27982" s="1">
        <f t="shared" si="874"/>
        <v>2018</v>
      </c>
      <c r="C27982" s="1">
        <f t="shared" si="875"/>
        <v>4</v>
      </c>
      <c r="D27982">
        <v>2602</v>
      </c>
      <c r="E27982" t="s">
        <v>37</v>
      </c>
      <c r="F27982" s="4">
        <v>772500</v>
      </c>
      <c r="G27982" t="s">
        <v>5</v>
      </c>
      <c r="H27982">
        <v>3</v>
      </c>
      <c r="I27982" s="4">
        <f>IF(E27982="Rhode Island", Table1[[#This Row],[price]]*$L$3, IF(E27982="Massachusetts", Table1[[#This Row],[price]]*$L$2, 1))</f>
        <v>772500</v>
      </c>
    </row>
    <row r="27983" spans="1:9" x14ac:dyDescent="0.25">
      <c r="A27983" s="2">
        <v>43435</v>
      </c>
      <c r="B27983" s="1">
        <f t="shared" si="874"/>
        <v>2018</v>
      </c>
      <c r="C27983" s="1">
        <f t="shared" si="875"/>
        <v>4</v>
      </c>
      <c r="D27983">
        <v>2615</v>
      </c>
      <c r="E27983" t="s">
        <v>37</v>
      </c>
      <c r="F27983" s="4">
        <v>875000</v>
      </c>
      <c r="G27983" t="s">
        <v>5</v>
      </c>
      <c r="H27983">
        <v>4</v>
      </c>
      <c r="I27983" s="4">
        <f>IF(E27983="Rhode Island", Table1[[#This Row],[price]]*$L$3, IF(E27983="Massachusetts", Table1[[#This Row],[price]]*$L$2, 1))</f>
        <v>875000</v>
      </c>
    </row>
    <row r="27984" spans="1:9" x14ac:dyDescent="0.25">
      <c r="A27984" s="2">
        <v>43435</v>
      </c>
      <c r="B27984" s="1">
        <f t="shared" si="874"/>
        <v>2018</v>
      </c>
      <c r="C27984" s="1">
        <f t="shared" si="875"/>
        <v>4</v>
      </c>
      <c r="D27984">
        <v>2602</v>
      </c>
      <c r="E27984" t="s">
        <v>37</v>
      </c>
      <c r="F27984" s="4">
        <v>899000</v>
      </c>
      <c r="G27984" t="s">
        <v>5</v>
      </c>
      <c r="H27984">
        <v>3</v>
      </c>
      <c r="I27984" s="4">
        <f>IF(E27984="Rhode Island", Table1[[#This Row],[price]]*$L$3, IF(E27984="Massachusetts", Table1[[#This Row],[price]]*$L$2, 1))</f>
        <v>899000</v>
      </c>
    </row>
    <row r="27985" spans="1:9" x14ac:dyDescent="0.25">
      <c r="A27985" s="2">
        <v>43435</v>
      </c>
      <c r="B27985" s="1">
        <f t="shared" si="874"/>
        <v>2018</v>
      </c>
      <c r="C27985" s="1">
        <f t="shared" si="875"/>
        <v>4</v>
      </c>
      <c r="D27985">
        <v>2611</v>
      </c>
      <c r="E27985" t="s">
        <v>37</v>
      </c>
      <c r="F27985" s="4">
        <v>905000</v>
      </c>
      <c r="G27985" t="s">
        <v>5</v>
      </c>
      <c r="H27985">
        <v>4</v>
      </c>
      <c r="I27985" s="4">
        <f>IF(E27985="Rhode Island", Table1[[#This Row],[price]]*$L$3, IF(E27985="Massachusetts", Table1[[#This Row],[price]]*$L$2, 1))</f>
        <v>905000</v>
      </c>
    </row>
    <row r="27986" spans="1:9" x14ac:dyDescent="0.25">
      <c r="A27986" s="2">
        <v>43435</v>
      </c>
      <c r="B27986" s="1">
        <f t="shared" si="874"/>
        <v>2018</v>
      </c>
      <c r="C27986" s="1">
        <f t="shared" si="875"/>
        <v>4</v>
      </c>
      <c r="D27986">
        <v>2615</v>
      </c>
      <c r="E27986" t="s">
        <v>37</v>
      </c>
      <c r="F27986" s="4">
        <v>965000</v>
      </c>
      <c r="G27986" t="s">
        <v>5</v>
      </c>
      <c r="H27986">
        <v>5</v>
      </c>
      <c r="I27986" s="4">
        <f>IF(E27986="Rhode Island", Table1[[#This Row],[price]]*$L$3, IF(E27986="Massachusetts", Table1[[#This Row],[price]]*$L$2, 1))</f>
        <v>965000</v>
      </c>
    </row>
    <row r="27987" spans="1:9" x14ac:dyDescent="0.25">
      <c r="A27987" s="2">
        <v>43435</v>
      </c>
      <c r="B27987" s="1">
        <f t="shared" si="874"/>
        <v>2018</v>
      </c>
      <c r="C27987" s="1">
        <f t="shared" si="875"/>
        <v>4</v>
      </c>
      <c r="D27987">
        <v>2611</v>
      </c>
      <c r="E27987" t="s">
        <v>37</v>
      </c>
      <c r="F27987" s="4">
        <v>1121000</v>
      </c>
      <c r="G27987" t="s">
        <v>5</v>
      </c>
      <c r="H27987">
        <v>4</v>
      </c>
      <c r="I27987" s="4">
        <f>IF(E27987="Rhode Island", Table1[[#This Row],[price]]*$L$3, IF(E27987="Massachusetts", Table1[[#This Row],[price]]*$L$2, 1))</f>
        <v>1121000</v>
      </c>
    </row>
    <row r="27988" spans="1:9" x14ac:dyDescent="0.25">
      <c r="A27988" s="2">
        <v>43435</v>
      </c>
      <c r="B27988" s="1">
        <f t="shared" si="874"/>
        <v>2018</v>
      </c>
      <c r="C27988" s="1">
        <f t="shared" si="875"/>
        <v>4</v>
      </c>
      <c r="D27988">
        <v>2600</v>
      </c>
      <c r="E27988" t="s">
        <v>37</v>
      </c>
      <c r="F27988" s="4">
        <v>1675000</v>
      </c>
      <c r="G27988" t="s">
        <v>5</v>
      </c>
      <c r="H27988">
        <v>3</v>
      </c>
      <c r="I27988" s="4">
        <f>IF(E27988="Rhode Island", Table1[[#This Row],[price]]*$L$3, IF(E27988="Massachusetts", Table1[[#This Row],[price]]*$L$2, 1))</f>
        <v>1675000</v>
      </c>
    </row>
    <row r="27989" spans="1:9" x14ac:dyDescent="0.25">
      <c r="A27989" s="2">
        <v>43437</v>
      </c>
      <c r="B27989" s="1">
        <f t="shared" si="874"/>
        <v>2018</v>
      </c>
      <c r="C27989" s="1">
        <f t="shared" si="875"/>
        <v>4</v>
      </c>
      <c r="D27989">
        <v>2913</v>
      </c>
      <c r="E27989" t="s">
        <v>36</v>
      </c>
      <c r="F27989" s="4">
        <v>520000</v>
      </c>
      <c r="G27989" t="s">
        <v>5</v>
      </c>
      <c r="H27989">
        <v>3</v>
      </c>
      <c r="I27989" s="4">
        <f>IF(E27989="Rhode Island", Table1[[#This Row],[price]]*$L$3, IF(E27989="Massachusetts", Table1[[#This Row],[price]]*$L$2, 1))</f>
        <v>520000</v>
      </c>
    </row>
    <row r="27990" spans="1:9" x14ac:dyDescent="0.25">
      <c r="A27990" s="2">
        <v>43437</v>
      </c>
      <c r="B27990" s="1">
        <f t="shared" si="874"/>
        <v>2018</v>
      </c>
      <c r="C27990" s="1">
        <f t="shared" si="875"/>
        <v>4</v>
      </c>
      <c r="D27990">
        <v>2914</v>
      </c>
      <c r="E27990" t="s">
        <v>36</v>
      </c>
      <c r="F27990" s="4">
        <v>577500</v>
      </c>
      <c r="G27990" t="s">
        <v>5</v>
      </c>
      <c r="H27990">
        <v>3</v>
      </c>
      <c r="I27990" s="4">
        <f>IF(E27990="Rhode Island", Table1[[#This Row],[price]]*$L$3, IF(E27990="Massachusetts", Table1[[#This Row],[price]]*$L$2, 1))</f>
        <v>577500</v>
      </c>
    </row>
    <row r="27991" spans="1:9" x14ac:dyDescent="0.25">
      <c r="A27991" s="2">
        <v>43437</v>
      </c>
      <c r="B27991" s="1">
        <f t="shared" si="874"/>
        <v>2018</v>
      </c>
      <c r="C27991" s="1">
        <f t="shared" si="875"/>
        <v>4</v>
      </c>
      <c r="D27991">
        <v>2913</v>
      </c>
      <c r="E27991" t="s">
        <v>36</v>
      </c>
      <c r="F27991" s="4">
        <v>607000</v>
      </c>
      <c r="G27991" t="s">
        <v>5</v>
      </c>
      <c r="H27991">
        <v>3</v>
      </c>
      <c r="I27991" s="4">
        <f>IF(E27991="Rhode Island", Table1[[#This Row],[price]]*$L$3, IF(E27991="Massachusetts", Table1[[#This Row],[price]]*$L$2, 1))</f>
        <v>607000</v>
      </c>
    </row>
    <row r="27992" spans="1:9" x14ac:dyDescent="0.25">
      <c r="A27992" s="2">
        <v>43437</v>
      </c>
      <c r="B27992" s="1">
        <f t="shared" si="874"/>
        <v>2018</v>
      </c>
      <c r="C27992" s="1">
        <f t="shared" si="875"/>
        <v>4</v>
      </c>
      <c r="D27992">
        <v>2914</v>
      </c>
      <c r="E27992" t="s">
        <v>36</v>
      </c>
      <c r="F27992" s="4">
        <v>675000</v>
      </c>
      <c r="G27992" t="s">
        <v>5</v>
      </c>
      <c r="H27992">
        <v>4</v>
      </c>
      <c r="I27992" s="4">
        <f>IF(E27992="Rhode Island", Table1[[#This Row],[price]]*$L$3, IF(E27992="Massachusetts", Table1[[#This Row],[price]]*$L$2, 1))</f>
        <v>675000</v>
      </c>
    </row>
    <row r="27993" spans="1:9" x14ac:dyDescent="0.25">
      <c r="A27993" s="2">
        <v>43437</v>
      </c>
      <c r="B27993" s="1">
        <f t="shared" si="874"/>
        <v>2018</v>
      </c>
      <c r="C27993" s="1">
        <f t="shared" si="875"/>
        <v>4</v>
      </c>
      <c r="D27993">
        <v>2611</v>
      </c>
      <c r="E27993" t="s">
        <v>37</v>
      </c>
      <c r="F27993" s="4">
        <v>682800</v>
      </c>
      <c r="G27993" t="s">
        <v>5</v>
      </c>
      <c r="H27993">
        <v>4</v>
      </c>
      <c r="I27993" s="4">
        <f>IF(E27993="Rhode Island", Table1[[#This Row],[price]]*$L$3, IF(E27993="Massachusetts", Table1[[#This Row],[price]]*$L$2, 1))</f>
        <v>682800</v>
      </c>
    </row>
    <row r="27994" spans="1:9" x14ac:dyDescent="0.25">
      <c r="A27994" s="2">
        <v>43437</v>
      </c>
      <c r="B27994" s="1">
        <f t="shared" si="874"/>
        <v>2018</v>
      </c>
      <c r="C27994" s="1">
        <f t="shared" si="875"/>
        <v>4</v>
      </c>
      <c r="D27994">
        <v>2615</v>
      </c>
      <c r="E27994" t="s">
        <v>37</v>
      </c>
      <c r="F27994" s="4">
        <v>719000</v>
      </c>
      <c r="G27994" t="s">
        <v>5</v>
      </c>
      <c r="H27994">
        <v>4</v>
      </c>
      <c r="I27994" s="4">
        <f>IF(E27994="Rhode Island", Table1[[#This Row],[price]]*$L$3, IF(E27994="Massachusetts", Table1[[#This Row],[price]]*$L$2, 1))</f>
        <v>719000</v>
      </c>
    </row>
    <row r="27995" spans="1:9" x14ac:dyDescent="0.25">
      <c r="A27995" s="2">
        <v>43437</v>
      </c>
      <c r="B27995" s="1">
        <f t="shared" si="874"/>
        <v>2018</v>
      </c>
      <c r="C27995" s="1">
        <f t="shared" si="875"/>
        <v>4</v>
      </c>
      <c r="D27995">
        <v>2914</v>
      </c>
      <c r="E27995" t="s">
        <v>36</v>
      </c>
      <c r="F27995" s="4">
        <v>742000</v>
      </c>
      <c r="G27995" t="s">
        <v>5</v>
      </c>
      <c r="H27995">
        <v>4</v>
      </c>
      <c r="I27995" s="4">
        <f>IF(E27995="Rhode Island", Table1[[#This Row],[price]]*$L$3, IF(E27995="Massachusetts", Table1[[#This Row],[price]]*$L$2, 1))</f>
        <v>742000</v>
      </c>
    </row>
    <row r="27996" spans="1:9" x14ac:dyDescent="0.25">
      <c r="A27996" s="2">
        <v>43437</v>
      </c>
      <c r="B27996" s="1">
        <f t="shared" si="874"/>
        <v>2018</v>
      </c>
      <c r="C27996" s="1">
        <f t="shared" si="875"/>
        <v>4</v>
      </c>
      <c r="D27996">
        <v>2913</v>
      </c>
      <c r="E27996" t="s">
        <v>36</v>
      </c>
      <c r="F27996" s="4">
        <v>768000</v>
      </c>
      <c r="G27996" t="s">
        <v>5</v>
      </c>
      <c r="H27996">
        <v>4</v>
      </c>
      <c r="I27996" s="4">
        <f>IF(E27996="Rhode Island", Table1[[#This Row],[price]]*$L$3, IF(E27996="Massachusetts", Table1[[#This Row],[price]]*$L$2, 1))</f>
        <v>768000</v>
      </c>
    </row>
    <row r="27997" spans="1:9" x14ac:dyDescent="0.25">
      <c r="A27997" s="2">
        <v>43437</v>
      </c>
      <c r="B27997" s="1">
        <f t="shared" si="874"/>
        <v>2018</v>
      </c>
      <c r="C27997" s="1">
        <f t="shared" si="875"/>
        <v>4</v>
      </c>
      <c r="D27997">
        <v>2913</v>
      </c>
      <c r="E27997" t="s">
        <v>36</v>
      </c>
      <c r="F27997" s="4">
        <v>870000</v>
      </c>
      <c r="G27997" t="s">
        <v>5</v>
      </c>
      <c r="H27997">
        <v>4</v>
      </c>
      <c r="I27997" s="4">
        <f>IF(E27997="Rhode Island", Table1[[#This Row],[price]]*$L$3, IF(E27997="Massachusetts", Table1[[#This Row],[price]]*$L$2, 1))</f>
        <v>870000</v>
      </c>
    </row>
    <row r="27998" spans="1:9" x14ac:dyDescent="0.25">
      <c r="A27998" s="2">
        <v>43437</v>
      </c>
      <c r="B27998" s="1">
        <f t="shared" si="874"/>
        <v>2018</v>
      </c>
      <c r="C27998" s="1">
        <f t="shared" si="875"/>
        <v>4</v>
      </c>
      <c r="D27998">
        <v>2612</v>
      </c>
      <c r="E27998" t="s">
        <v>37</v>
      </c>
      <c r="F27998" s="4">
        <v>365000</v>
      </c>
      <c r="G27998" t="s">
        <v>6</v>
      </c>
      <c r="H27998">
        <v>1</v>
      </c>
      <c r="I27998" s="4">
        <f>IF(E27998="Rhode Island", Table1[[#This Row],[price]]*$L$3, IF(E27998="Massachusetts", Table1[[#This Row],[price]]*$L$2, 1))</f>
        <v>365000</v>
      </c>
    </row>
    <row r="27999" spans="1:9" x14ac:dyDescent="0.25">
      <c r="A27999" s="2">
        <v>43438</v>
      </c>
      <c r="B27999" s="1">
        <f t="shared" si="874"/>
        <v>2018</v>
      </c>
      <c r="C27999" s="1">
        <f t="shared" si="875"/>
        <v>4</v>
      </c>
      <c r="D27999">
        <v>2615</v>
      </c>
      <c r="E27999" t="s">
        <v>37</v>
      </c>
      <c r="F27999" s="4">
        <v>480000</v>
      </c>
      <c r="G27999" t="s">
        <v>5</v>
      </c>
      <c r="H27999">
        <v>3</v>
      </c>
      <c r="I27999" s="4">
        <f>IF(E27999="Rhode Island", Table1[[#This Row],[price]]*$L$3, IF(E27999="Massachusetts", Table1[[#This Row],[price]]*$L$2, 1))</f>
        <v>480000</v>
      </c>
    </row>
    <row r="28000" spans="1:9" x14ac:dyDescent="0.25">
      <c r="A28000" s="2">
        <v>43438</v>
      </c>
      <c r="B28000" s="1">
        <f t="shared" si="874"/>
        <v>2018</v>
      </c>
      <c r="C28000" s="1">
        <f t="shared" si="875"/>
        <v>4</v>
      </c>
      <c r="D28000">
        <v>2615</v>
      </c>
      <c r="E28000" t="s">
        <v>37</v>
      </c>
      <c r="F28000" s="4">
        <v>620000</v>
      </c>
      <c r="G28000" t="s">
        <v>5</v>
      </c>
      <c r="H28000">
        <v>3</v>
      </c>
      <c r="I28000" s="4">
        <f>IF(E28000="Rhode Island", Table1[[#This Row],[price]]*$L$3, IF(E28000="Massachusetts", Table1[[#This Row],[price]]*$L$2, 1))</f>
        <v>620000</v>
      </c>
    </row>
    <row r="28001" spans="1:9" x14ac:dyDescent="0.25">
      <c r="A28001" s="2">
        <v>43438</v>
      </c>
      <c r="B28001" s="1">
        <f t="shared" si="874"/>
        <v>2018</v>
      </c>
      <c r="C28001" s="1">
        <f t="shared" si="875"/>
        <v>4</v>
      </c>
      <c r="D28001">
        <v>2615</v>
      </c>
      <c r="E28001" t="s">
        <v>37</v>
      </c>
      <c r="F28001" s="4">
        <v>685000</v>
      </c>
      <c r="G28001" t="s">
        <v>5</v>
      </c>
      <c r="H28001">
        <v>4</v>
      </c>
      <c r="I28001" s="4">
        <f>IF(E28001="Rhode Island", Table1[[#This Row],[price]]*$L$3, IF(E28001="Massachusetts", Table1[[#This Row],[price]]*$L$2, 1))</f>
        <v>685000</v>
      </c>
    </row>
    <row r="28002" spans="1:9" x14ac:dyDescent="0.25">
      <c r="A28002" s="2">
        <v>43438</v>
      </c>
      <c r="B28002" s="1">
        <f t="shared" si="874"/>
        <v>2018</v>
      </c>
      <c r="C28002" s="1">
        <f t="shared" si="875"/>
        <v>4</v>
      </c>
      <c r="D28002">
        <v>2602</v>
      </c>
      <c r="E28002" t="s">
        <v>37</v>
      </c>
      <c r="F28002" s="4">
        <v>780500</v>
      </c>
      <c r="G28002" t="s">
        <v>5</v>
      </c>
      <c r="H28002">
        <v>3</v>
      </c>
      <c r="I28002" s="4">
        <f>IF(E28002="Rhode Island", Table1[[#This Row],[price]]*$L$3, IF(E28002="Massachusetts", Table1[[#This Row],[price]]*$L$2, 1))</f>
        <v>780500</v>
      </c>
    </row>
    <row r="28003" spans="1:9" x14ac:dyDescent="0.25">
      <c r="A28003" s="2">
        <v>43438</v>
      </c>
      <c r="B28003" s="1">
        <f t="shared" si="874"/>
        <v>2018</v>
      </c>
      <c r="C28003" s="1">
        <f t="shared" si="875"/>
        <v>4</v>
      </c>
      <c r="D28003">
        <v>2615</v>
      </c>
      <c r="E28003" t="s">
        <v>37</v>
      </c>
      <c r="F28003" s="4">
        <v>785000</v>
      </c>
      <c r="G28003" t="s">
        <v>5</v>
      </c>
      <c r="H28003">
        <v>4</v>
      </c>
      <c r="I28003" s="4">
        <f>IF(E28003="Rhode Island", Table1[[#This Row],[price]]*$L$3, IF(E28003="Massachusetts", Table1[[#This Row],[price]]*$L$2, 1))</f>
        <v>785000</v>
      </c>
    </row>
    <row r="28004" spans="1:9" x14ac:dyDescent="0.25">
      <c r="A28004" s="2">
        <v>43438</v>
      </c>
      <c r="B28004" s="1">
        <f t="shared" si="874"/>
        <v>2018</v>
      </c>
      <c r="C28004" s="1">
        <f t="shared" si="875"/>
        <v>4</v>
      </c>
      <c r="D28004">
        <v>2914</v>
      </c>
      <c r="E28004" t="s">
        <v>36</v>
      </c>
      <c r="F28004" s="4">
        <v>855000</v>
      </c>
      <c r="G28004" t="s">
        <v>5</v>
      </c>
      <c r="H28004">
        <v>4</v>
      </c>
      <c r="I28004" s="4">
        <f>IF(E28004="Rhode Island", Table1[[#This Row],[price]]*$L$3, IF(E28004="Massachusetts", Table1[[#This Row],[price]]*$L$2, 1))</f>
        <v>855000</v>
      </c>
    </row>
    <row r="28005" spans="1:9" x14ac:dyDescent="0.25">
      <c r="A28005" s="2">
        <v>43438</v>
      </c>
      <c r="B28005" s="1">
        <f t="shared" si="874"/>
        <v>2018</v>
      </c>
      <c r="C28005" s="1">
        <f t="shared" si="875"/>
        <v>4</v>
      </c>
      <c r="D28005">
        <v>2614</v>
      </c>
      <c r="E28005" t="s">
        <v>37</v>
      </c>
      <c r="F28005" s="4">
        <v>860000</v>
      </c>
      <c r="G28005" t="s">
        <v>5</v>
      </c>
      <c r="H28005">
        <v>5</v>
      </c>
      <c r="I28005" s="4">
        <f>IF(E28005="Rhode Island", Table1[[#This Row],[price]]*$L$3, IF(E28005="Massachusetts", Table1[[#This Row],[price]]*$L$2, 1))</f>
        <v>860000</v>
      </c>
    </row>
    <row r="28006" spans="1:9" x14ac:dyDescent="0.25">
      <c r="A28006" s="2">
        <v>43438</v>
      </c>
      <c r="B28006" s="1">
        <f t="shared" si="874"/>
        <v>2018</v>
      </c>
      <c r="C28006" s="1">
        <f t="shared" si="875"/>
        <v>4</v>
      </c>
      <c r="D28006">
        <v>2600</v>
      </c>
      <c r="E28006" t="s">
        <v>37</v>
      </c>
      <c r="F28006" s="4">
        <v>481000</v>
      </c>
      <c r="G28006" t="s">
        <v>6</v>
      </c>
      <c r="H28006">
        <v>1</v>
      </c>
      <c r="I28006" s="4">
        <f>IF(E28006="Rhode Island", Table1[[#This Row],[price]]*$L$3, IF(E28006="Massachusetts", Table1[[#This Row],[price]]*$L$2, 1))</f>
        <v>481000</v>
      </c>
    </row>
    <row r="28007" spans="1:9" x14ac:dyDescent="0.25">
      <c r="A28007" s="2">
        <v>43438</v>
      </c>
      <c r="B28007" s="1">
        <f t="shared" si="874"/>
        <v>2018</v>
      </c>
      <c r="C28007" s="1">
        <f t="shared" si="875"/>
        <v>4</v>
      </c>
      <c r="D28007">
        <v>2604</v>
      </c>
      <c r="E28007" t="s">
        <v>37</v>
      </c>
      <c r="F28007" s="4">
        <v>1255000</v>
      </c>
      <c r="G28007" t="s">
        <v>6</v>
      </c>
      <c r="H28007">
        <v>3</v>
      </c>
      <c r="I28007" s="4">
        <f>IF(E28007="Rhode Island", Table1[[#This Row],[price]]*$L$3, IF(E28007="Massachusetts", Table1[[#This Row],[price]]*$L$2, 1))</f>
        <v>1255000</v>
      </c>
    </row>
    <row r="28008" spans="1:9" x14ac:dyDescent="0.25">
      <c r="A28008" s="2">
        <v>43439</v>
      </c>
      <c r="B28008" s="1">
        <f t="shared" si="874"/>
        <v>2018</v>
      </c>
      <c r="C28008" s="1">
        <f t="shared" si="875"/>
        <v>4</v>
      </c>
      <c r="D28008">
        <v>2905</v>
      </c>
      <c r="E28008" t="s">
        <v>36</v>
      </c>
      <c r="F28008" s="4">
        <v>440000</v>
      </c>
      <c r="G28008" t="s">
        <v>5</v>
      </c>
      <c r="H28008">
        <v>3</v>
      </c>
      <c r="I28008" s="4">
        <f>IF(E28008="Rhode Island", Table1[[#This Row],[price]]*$L$3, IF(E28008="Massachusetts", Table1[[#This Row],[price]]*$L$2, 1))</f>
        <v>440000</v>
      </c>
    </row>
    <row r="28009" spans="1:9" x14ac:dyDescent="0.25">
      <c r="A28009" s="2">
        <v>43439</v>
      </c>
      <c r="B28009" s="1">
        <f t="shared" si="874"/>
        <v>2018</v>
      </c>
      <c r="C28009" s="1">
        <f t="shared" si="875"/>
        <v>4</v>
      </c>
      <c r="D28009">
        <v>2914</v>
      </c>
      <c r="E28009" t="s">
        <v>36</v>
      </c>
      <c r="F28009" s="4">
        <v>475000</v>
      </c>
      <c r="G28009" t="s">
        <v>5</v>
      </c>
      <c r="H28009">
        <v>4</v>
      </c>
      <c r="I28009" s="4">
        <f>IF(E28009="Rhode Island", Table1[[#This Row],[price]]*$L$3, IF(E28009="Massachusetts", Table1[[#This Row],[price]]*$L$2, 1))</f>
        <v>475000</v>
      </c>
    </row>
    <row r="28010" spans="1:9" x14ac:dyDescent="0.25">
      <c r="A28010" s="2">
        <v>43439</v>
      </c>
      <c r="B28010" s="1">
        <f t="shared" si="874"/>
        <v>2018</v>
      </c>
      <c r="C28010" s="1">
        <f t="shared" si="875"/>
        <v>4</v>
      </c>
      <c r="D28010">
        <v>2905</v>
      </c>
      <c r="E28010" t="s">
        <v>36</v>
      </c>
      <c r="F28010" s="4">
        <v>485000</v>
      </c>
      <c r="G28010" t="s">
        <v>5</v>
      </c>
      <c r="H28010">
        <v>3</v>
      </c>
      <c r="I28010" s="4">
        <f>IF(E28010="Rhode Island", Table1[[#This Row],[price]]*$L$3, IF(E28010="Massachusetts", Table1[[#This Row],[price]]*$L$2, 1))</f>
        <v>485000</v>
      </c>
    </row>
    <row r="28011" spans="1:9" x14ac:dyDescent="0.25">
      <c r="A28011" s="2">
        <v>43439</v>
      </c>
      <c r="B28011" s="1">
        <f t="shared" si="874"/>
        <v>2018</v>
      </c>
      <c r="C28011" s="1">
        <f t="shared" si="875"/>
        <v>4</v>
      </c>
      <c r="D28011">
        <v>2913</v>
      </c>
      <c r="E28011" t="s">
        <v>36</v>
      </c>
      <c r="F28011" s="4">
        <v>516250</v>
      </c>
      <c r="G28011" t="s">
        <v>5</v>
      </c>
      <c r="H28011">
        <v>3</v>
      </c>
      <c r="I28011" s="4">
        <f>IF(E28011="Rhode Island", Table1[[#This Row],[price]]*$L$3, IF(E28011="Massachusetts", Table1[[#This Row],[price]]*$L$2, 1))</f>
        <v>516250</v>
      </c>
    </row>
    <row r="28012" spans="1:9" x14ac:dyDescent="0.25">
      <c r="A28012" s="2">
        <v>43439</v>
      </c>
      <c r="B28012" s="1">
        <f t="shared" si="874"/>
        <v>2018</v>
      </c>
      <c r="C28012" s="1">
        <f t="shared" si="875"/>
        <v>4</v>
      </c>
      <c r="D28012">
        <v>2913</v>
      </c>
      <c r="E28012" t="s">
        <v>36</v>
      </c>
      <c r="F28012" s="4">
        <v>635000</v>
      </c>
      <c r="G28012" t="s">
        <v>5</v>
      </c>
      <c r="H28012">
        <v>3</v>
      </c>
      <c r="I28012" s="4">
        <f>IF(E28012="Rhode Island", Table1[[#This Row],[price]]*$L$3, IF(E28012="Massachusetts", Table1[[#This Row],[price]]*$L$2, 1))</f>
        <v>635000</v>
      </c>
    </row>
    <row r="28013" spans="1:9" x14ac:dyDescent="0.25">
      <c r="A28013" s="2">
        <v>43439</v>
      </c>
      <c r="B28013" s="1">
        <f t="shared" si="874"/>
        <v>2018</v>
      </c>
      <c r="C28013" s="1">
        <f t="shared" si="875"/>
        <v>4</v>
      </c>
      <c r="D28013">
        <v>2904</v>
      </c>
      <c r="E28013" t="s">
        <v>36</v>
      </c>
      <c r="F28013" s="4">
        <v>656000</v>
      </c>
      <c r="G28013" t="s">
        <v>5</v>
      </c>
      <c r="H28013">
        <v>4</v>
      </c>
      <c r="I28013" s="4">
        <f>IF(E28013="Rhode Island", Table1[[#This Row],[price]]*$L$3, IF(E28013="Massachusetts", Table1[[#This Row],[price]]*$L$2, 1))</f>
        <v>656000</v>
      </c>
    </row>
    <row r="28014" spans="1:9" x14ac:dyDescent="0.25">
      <c r="A28014" s="2">
        <v>43439</v>
      </c>
      <c r="B28014" s="1">
        <f t="shared" si="874"/>
        <v>2018</v>
      </c>
      <c r="C28014" s="1">
        <f t="shared" si="875"/>
        <v>4</v>
      </c>
      <c r="D28014">
        <v>2913</v>
      </c>
      <c r="E28014" t="s">
        <v>36</v>
      </c>
      <c r="F28014" s="4">
        <v>685000</v>
      </c>
      <c r="G28014" t="s">
        <v>5</v>
      </c>
      <c r="H28014">
        <v>4</v>
      </c>
      <c r="I28014" s="4">
        <f>IF(E28014="Rhode Island", Table1[[#This Row],[price]]*$L$3, IF(E28014="Massachusetts", Table1[[#This Row],[price]]*$L$2, 1))</f>
        <v>685000</v>
      </c>
    </row>
    <row r="28015" spans="1:9" x14ac:dyDescent="0.25">
      <c r="A28015" s="2">
        <v>43439</v>
      </c>
      <c r="B28015" s="1">
        <f t="shared" si="874"/>
        <v>2018</v>
      </c>
      <c r="C28015" s="1">
        <f t="shared" si="875"/>
        <v>4</v>
      </c>
      <c r="D28015">
        <v>2614</v>
      </c>
      <c r="E28015" t="s">
        <v>37</v>
      </c>
      <c r="F28015" s="4">
        <v>785000</v>
      </c>
      <c r="G28015" t="s">
        <v>5</v>
      </c>
      <c r="H28015">
        <v>3</v>
      </c>
      <c r="I28015" s="4">
        <f>IF(E28015="Rhode Island", Table1[[#This Row],[price]]*$L$3, IF(E28015="Massachusetts", Table1[[#This Row],[price]]*$L$2, 1))</f>
        <v>785000</v>
      </c>
    </row>
    <row r="28016" spans="1:9" x14ac:dyDescent="0.25">
      <c r="A28016" s="2">
        <v>43439</v>
      </c>
      <c r="B28016" s="1">
        <f t="shared" si="874"/>
        <v>2018</v>
      </c>
      <c r="C28016" s="1">
        <f t="shared" si="875"/>
        <v>4</v>
      </c>
      <c r="D28016">
        <v>2614</v>
      </c>
      <c r="E28016" t="s">
        <v>37</v>
      </c>
      <c r="F28016" s="4">
        <v>1100000</v>
      </c>
      <c r="G28016" t="s">
        <v>5</v>
      </c>
      <c r="H28016">
        <v>4</v>
      </c>
      <c r="I28016" s="4">
        <f>IF(E28016="Rhode Island", Table1[[#This Row],[price]]*$L$3, IF(E28016="Massachusetts", Table1[[#This Row],[price]]*$L$2, 1))</f>
        <v>1100000</v>
      </c>
    </row>
    <row r="28017" spans="1:9" x14ac:dyDescent="0.25">
      <c r="A28017" s="2">
        <v>43439</v>
      </c>
      <c r="B28017" s="1">
        <f t="shared" si="874"/>
        <v>2018</v>
      </c>
      <c r="C28017" s="1">
        <f t="shared" si="875"/>
        <v>4</v>
      </c>
      <c r="D28017">
        <v>2600</v>
      </c>
      <c r="E28017" t="s">
        <v>37</v>
      </c>
      <c r="F28017" s="4">
        <v>1480000</v>
      </c>
      <c r="G28017" t="s">
        <v>5</v>
      </c>
      <c r="H28017">
        <v>5</v>
      </c>
      <c r="I28017" s="4">
        <f>IF(E28017="Rhode Island", Table1[[#This Row],[price]]*$L$3, IF(E28017="Massachusetts", Table1[[#This Row],[price]]*$L$2, 1))</f>
        <v>1480000</v>
      </c>
    </row>
    <row r="28018" spans="1:9" x14ac:dyDescent="0.25">
      <c r="A28018" s="2">
        <v>43439</v>
      </c>
      <c r="B28018" s="1">
        <f t="shared" si="874"/>
        <v>2018</v>
      </c>
      <c r="C28018" s="1">
        <f t="shared" si="875"/>
        <v>4</v>
      </c>
      <c r="D28018">
        <v>2603</v>
      </c>
      <c r="E28018" t="s">
        <v>37</v>
      </c>
      <c r="F28018" s="4">
        <v>2190000</v>
      </c>
      <c r="G28018" t="s">
        <v>5</v>
      </c>
      <c r="H28018">
        <v>3</v>
      </c>
      <c r="I28018" s="4">
        <f>IF(E28018="Rhode Island", Table1[[#This Row],[price]]*$L$3, IF(E28018="Massachusetts", Table1[[#This Row],[price]]*$L$2, 1))</f>
        <v>2190000</v>
      </c>
    </row>
    <row r="28019" spans="1:9" x14ac:dyDescent="0.25">
      <c r="A28019" s="2">
        <v>43439</v>
      </c>
      <c r="B28019" s="1">
        <f t="shared" si="874"/>
        <v>2018</v>
      </c>
      <c r="C28019" s="1">
        <f t="shared" si="875"/>
        <v>4</v>
      </c>
      <c r="D28019">
        <v>2911</v>
      </c>
      <c r="E28019" t="s">
        <v>36</v>
      </c>
      <c r="F28019" s="4">
        <v>339950</v>
      </c>
      <c r="G28019" t="s">
        <v>6</v>
      </c>
      <c r="H28019">
        <v>2</v>
      </c>
      <c r="I28019" s="4">
        <f>IF(E28019="Rhode Island", Table1[[#This Row],[price]]*$L$3, IF(E28019="Massachusetts", Table1[[#This Row],[price]]*$L$2, 1))</f>
        <v>339950</v>
      </c>
    </row>
    <row r="28020" spans="1:9" x14ac:dyDescent="0.25">
      <c r="A28020" s="2">
        <v>43439</v>
      </c>
      <c r="B28020" s="1">
        <f t="shared" si="874"/>
        <v>2018</v>
      </c>
      <c r="C28020" s="1">
        <f t="shared" si="875"/>
        <v>4</v>
      </c>
      <c r="D28020">
        <v>2912</v>
      </c>
      <c r="E28020" t="s">
        <v>36</v>
      </c>
      <c r="F28020" s="4">
        <v>437000</v>
      </c>
      <c r="G28020" t="s">
        <v>6</v>
      </c>
      <c r="H28020">
        <v>2</v>
      </c>
      <c r="I28020" s="4">
        <f>IF(E28020="Rhode Island", Table1[[#This Row],[price]]*$L$3, IF(E28020="Massachusetts", Table1[[#This Row],[price]]*$L$2, 1))</f>
        <v>437000</v>
      </c>
    </row>
    <row r="28021" spans="1:9" x14ac:dyDescent="0.25">
      <c r="A28021" s="2">
        <v>43439</v>
      </c>
      <c r="B28021" s="1">
        <f t="shared" si="874"/>
        <v>2018</v>
      </c>
      <c r="C28021" s="1">
        <f t="shared" si="875"/>
        <v>4</v>
      </c>
      <c r="D28021">
        <v>2604</v>
      </c>
      <c r="E28021" t="s">
        <v>37</v>
      </c>
      <c r="F28021" s="4">
        <v>492000</v>
      </c>
      <c r="G28021" t="s">
        <v>6</v>
      </c>
      <c r="H28021">
        <v>2</v>
      </c>
      <c r="I28021" s="4">
        <f>IF(E28021="Rhode Island", Table1[[#This Row],[price]]*$L$3, IF(E28021="Massachusetts", Table1[[#This Row],[price]]*$L$2, 1))</f>
        <v>492000</v>
      </c>
    </row>
    <row r="28022" spans="1:9" x14ac:dyDescent="0.25">
      <c r="A28022" s="2">
        <v>43440</v>
      </c>
      <c r="B28022" s="1">
        <f t="shared" si="874"/>
        <v>2018</v>
      </c>
      <c r="C28022" s="1">
        <f t="shared" si="875"/>
        <v>4</v>
      </c>
      <c r="D28022">
        <v>2617</v>
      </c>
      <c r="E28022" t="s">
        <v>37</v>
      </c>
      <c r="F28022" s="4">
        <v>431000</v>
      </c>
      <c r="G28022" t="s">
        <v>5</v>
      </c>
      <c r="H28022">
        <v>3</v>
      </c>
      <c r="I28022" s="4">
        <f>IF(E28022="Rhode Island", Table1[[#This Row],[price]]*$L$3, IF(E28022="Massachusetts", Table1[[#This Row],[price]]*$L$2, 1))</f>
        <v>431000</v>
      </c>
    </row>
    <row r="28023" spans="1:9" x14ac:dyDescent="0.25">
      <c r="A28023" s="2">
        <v>43440</v>
      </c>
      <c r="B28023" s="1">
        <f t="shared" si="874"/>
        <v>2018</v>
      </c>
      <c r="C28023" s="1">
        <f t="shared" si="875"/>
        <v>4</v>
      </c>
      <c r="D28023">
        <v>2905</v>
      </c>
      <c r="E28023" t="s">
        <v>36</v>
      </c>
      <c r="F28023" s="4">
        <v>460000</v>
      </c>
      <c r="G28023" t="s">
        <v>5</v>
      </c>
      <c r="H28023">
        <v>3</v>
      </c>
      <c r="I28023" s="4">
        <f>IF(E28023="Rhode Island", Table1[[#This Row],[price]]*$L$3, IF(E28023="Massachusetts", Table1[[#This Row],[price]]*$L$2, 1))</f>
        <v>460000</v>
      </c>
    </row>
    <row r="28024" spans="1:9" x14ac:dyDescent="0.25">
      <c r="A28024" s="2">
        <v>43440</v>
      </c>
      <c r="B28024" s="1">
        <f t="shared" si="874"/>
        <v>2018</v>
      </c>
      <c r="C28024" s="1">
        <f t="shared" si="875"/>
        <v>4</v>
      </c>
      <c r="D28024">
        <v>2615</v>
      </c>
      <c r="E28024" t="s">
        <v>37</v>
      </c>
      <c r="F28024" s="4">
        <v>610000</v>
      </c>
      <c r="G28024" t="s">
        <v>5</v>
      </c>
      <c r="H28024">
        <v>4</v>
      </c>
      <c r="I28024" s="4">
        <f>IF(E28024="Rhode Island", Table1[[#This Row],[price]]*$L$3, IF(E28024="Massachusetts", Table1[[#This Row],[price]]*$L$2, 1))</f>
        <v>610000</v>
      </c>
    </row>
    <row r="28025" spans="1:9" x14ac:dyDescent="0.25">
      <c r="A28025" s="2">
        <v>43440</v>
      </c>
      <c r="B28025" s="1">
        <f t="shared" si="874"/>
        <v>2018</v>
      </c>
      <c r="C28025" s="1">
        <f t="shared" si="875"/>
        <v>4</v>
      </c>
      <c r="D28025">
        <v>2905</v>
      </c>
      <c r="E28025" t="s">
        <v>36</v>
      </c>
      <c r="F28025" s="4">
        <v>625000</v>
      </c>
      <c r="G28025" t="s">
        <v>5</v>
      </c>
      <c r="H28025">
        <v>4</v>
      </c>
      <c r="I28025" s="4">
        <f>IF(E28025="Rhode Island", Table1[[#This Row],[price]]*$L$3, IF(E28025="Massachusetts", Table1[[#This Row],[price]]*$L$2, 1))</f>
        <v>625000</v>
      </c>
    </row>
    <row r="28026" spans="1:9" x14ac:dyDescent="0.25">
      <c r="A28026" s="2">
        <v>43440</v>
      </c>
      <c r="B28026" s="1">
        <f t="shared" si="874"/>
        <v>2018</v>
      </c>
      <c r="C28026" s="1">
        <f t="shared" si="875"/>
        <v>4</v>
      </c>
      <c r="D28026">
        <v>2900</v>
      </c>
      <c r="E28026" t="s">
        <v>37</v>
      </c>
      <c r="F28026" s="4">
        <v>389000</v>
      </c>
      <c r="G28026" t="s">
        <v>6</v>
      </c>
      <c r="H28026">
        <v>2</v>
      </c>
      <c r="I28026" s="4">
        <f>IF(E28026="Rhode Island", Table1[[#This Row],[price]]*$L$3, IF(E28026="Massachusetts", Table1[[#This Row],[price]]*$L$2, 1))</f>
        <v>389000</v>
      </c>
    </row>
    <row r="28027" spans="1:9" x14ac:dyDescent="0.25">
      <c r="A28027" s="2">
        <v>43440</v>
      </c>
      <c r="B28027" s="1">
        <f t="shared" si="874"/>
        <v>2018</v>
      </c>
      <c r="C28027" s="1">
        <f t="shared" si="875"/>
        <v>4</v>
      </c>
      <c r="D28027">
        <v>2617</v>
      </c>
      <c r="E28027" t="s">
        <v>37</v>
      </c>
      <c r="F28027" s="4">
        <v>400000</v>
      </c>
      <c r="G28027" t="s">
        <v>6</v>
      </c>
      <c r="H28027">
        <v>2</v>
      </c>
      <c r="I28027" s="4">
        <f>IF(E28027="Rhode Island", Table1[[#This Row],[price]]*$L$3, IF(E28027="Massachusetts", Table1[[#This Row],[price]]*$L$2, 1))</f>
        <v>400000</v>
      </c>
    </row>
    <row r="28028" spans="1:9" x14ac:dyDescent="0.25">
      <c r="A28028" s="2">
        <v>43440</v>
      </c>
      <c r="B28028" s="1">
        <f t="shared" si="874"/>
        <v>2018</v>
      </c>
      <c r="C28028" s="1">
        <f t="shared" si="875"/>
        <v>4</v>
      </c>
      <c r="D28028">
        <v>2913</v>
      </c>
      <c r="E28028" t="s">
        <v>36</v>
      </c>
      <c r="F28028" s="4">
        <v>400000</v>
      </c>
      <c r="G28028" t="s">
        <v>6</v>
      </c>
      <c r="H28028">
        <v>2</v>
      </c>
      <c r="I28028" s="4">
        <f>IF(E28028="Rhode Island", Table1[[#This Row],[price]]*$L$3, IF(E28028="Massachusetts", Table1[[#This Row],[price]]*$L$2, 1))</f>
        <v>400000</v>
      </c>
    </row>
    <row r="28029" spans="1:9" x14ac:dyDescent="0.25">
      <c r="A28029" s="2">
        <v>43440</v>
      </c>
      <c r="B28029" s="1">
        <f t="shared" si="874"/>
        <v>2018</v>
      </c>
      <c r="C28029" s="1">
        <f t="shared" si="875"/>
        <v>4</v>
      </c>
      <c r="D28029">
        <v>2612</v>
      </c>
      <c r="E28029" t="s">
        <v>37</v>
      </c>
      <c r="F28029" s="4">
        <v>445000</v>
      </c>
      <c r="G28029" t="s">
        <v>6</v>
      </c>
      <c r="H28029">
        <v>2</v>
      </c>
      <c r="I28029" s="4">
        <f>IF(E28029="Rhode Island", Table1[[#This Row],[price]]*$L$3, IF(E28029="Massachusetts", Table1[[#This Row],[price]]*$L$2, 1))</f>
        <v>445000</v>
      </c>
    </row>
    <row r="28030" spans="1:9" x14ac:dyDescent="0.25">
      <c r="A28030" s="2">
        <v>43440</v>
      </c>
      <c r="B28030" s="1">
        <f t="shared" si="874"/>
        <v>2018</v>
      </c>
      <c r="C28030" s="1">
        <f t="shared" si="875"/>
        <v>4</v>
      </c>
      <c r="D28030">
        <v>2606</v>
      </c>
      <c r="E28030" t="s">
        <v>37</v>
      </c>
      <c r="F28030" s="4">
        <v>555000</v>
      </c>
      <c r="G28030" t="s">
        <v>6</v>
      </c>
      <c r="H28030">
        <v>3</v>
      </c>
      <c r="I28030" s="4">
        <f>IF(E28030="Rhode Island", Table1[[#This Row],[price]]*$L$3, IF(E28030="Massachusetts", Table1[[#This Row],[price]]*$L$2, 1))</f>
        <v>555000</v>
      </c>
    </row>
    <row r="28031" spans="1:9" x14ac:dyDescent="0.25">
      <c r="A28031" s="2">
        <v>43440</v>
      </c>
      <c r="B28031" s="1">
        <f t="shared" si="874"/>
        <v>2018</v>
      </c>
      <c r="C28031" s="1">
        <f t="shared" si="875"/>
        <v>4</v>
      </c>
      <c r="D28031">
        <v>2600</v>
      </c>
      <c r="E28031" t="s">
        <v>37</v>
      </c>
      <c r="F28031" s="4">
        <v>1100000</v>
      </c>
      <c r="G28031" t="s">
        <v>6</v>
      </c>
      <c r="H28031">
        <v>3</v>
      </c>
      <c r="I28031" s="4">
        <f>IF(E28031="Rhode Island", Table1[[#This Row],[price]]*$L$3, IF(E28031="Massachusetts", Table1[[#This Row],[price]]*$L$2, 1))</f>
        <v>1100000</v>
      </c>
    </row>
    <row r="28032" spans="1:9" x14ac:dyDescent="0.25">
      <c r="A28032" s="2">
        <v>43441</v>
      </c>
      <c r="B28032" s="1">
        <f t="shared" si="874"/>
        <v>2018</v>
      </c>
      <c r="C28032" s="1">
        <f t="shared" si="875"/>
        <v>4</v>
      </c>
      <c r="D28032">
        <v>2904</v>
      </c>
      <c r="E28032" t="s">
        <v>36</v>
      </c>
      <c r="F28032" s="4">
        <v>563000</v>
      </c>
      <c r="G28032" t="s">
        <v>5</v>
      </c>
      <c r="H28032">
        <v>3</v>
      </c>
      <c r="I28032" s="4">
        <f>IF(E28032="Rhode Island", Table1[[#This Row],[price]]*$L$3, IF(E28032="Massachusetts", Table1[[#This Row],[price]]*$L$2, 1))</f>
        <v>563000</v>
      </c>
    </row>
    <row r="28033" spans="1:9" x14ac:dyDescent="0.25">
      <c r="A28033" s="2">
        <v>43441</v>
      </c>
      <c r="B28033" s="1">
        <f t="shared" si="874"/>
        <v>2018</v>
      </c>
      <c r="C28033" s="1">
        <f t="shared" si="875"/>
        <v>4</v>
      </c>
      <c r="D28033">
        <v>2903</v>
      </c>
      <c r="E28033" t="s">
        <v>36</v>
      </c>
      <c r="F28033" s="4">
        <v>600000</v>
      </c>
      <c r="G28033" t="s">
        <v>5</v>
      </c>
      <c r="H28033">
        <v>4</v>
      </c>
      <c r="I28033" s="4">
        <f>IF(E28033="Rhode Island", Table1[[#This Row],[price]]*$L$3, IF(E28033="Massachusetts", Table1[[#This Row],[price]]*$L$2, 1))</f>
        <v>600000</v>
      </c>
    </row>
    <row r="28034" spans="1:9" x14ac:dyDescent="0.25">
      <c r="A28034" s="2">
        <v>43441</v>
      </c>
      <c r="B28034" s="1">
        <f t="shared" ref="B28034:B28097" si="876">YEAR(A28034)</f>
        <v>2018</v>
      </c>
      <c r="C28034" s="1">
        <f t="shared" ref="C28034:C28097" si="877">ROUNDUP(MONTH(A28034)/3,0)</f>
        <v>4</v>
      </c>
      <c r="D28034">
        <v>2904</v>
      </c>
      <c r="E28034" t="s">
        <v>36</v>
      </c>
      <c r="F28034" s="4">
        <v>620000</v>
      </c>
      <c r="G28034" t="s">
        <v>5</v>
      </c>
      <c r="H28034">
        <v>3</v>
      </c>
      <c r="I28034" s="4">
        <f>IF(E28034="Rhode Island", Table1[[#This Row],[price]]*$L$3, IF(E28034="Massachusetts", Table1[[#This Row],[price]]*$L$2, 1))</f>
        <v>620000</v>
      </c>
    </row>
    <row r="28035" spans="1:9" x14ac:dyDescent="0.25">
      <c r="A28035" s="2">
        <v>43441</v>
      </c>
      <c r="B28035" s="1">
        <f t="shared" si="876"/>
        <v>2018</v>
      </c>
      <c r="C28035" s="1">
        <f t="shared" si="877"/>
        <v>4</v>
      </c>
      <c r="D28035">
        <v>2611</v>
      </c>
      <c r="E28035" t="s">
        <v>37</v>
      </c>
      <c r="F28035" s="4">
        <v>625000</v>
      </c>
      <c r="G28035" t="s">
        <v>5</v>
      </c>
      <c r="H28035">
        <v>3</v>
      </c>
      <c r="I28035" s="4">
        <f>IF(E28035="Rhode Island", Table1[[#This Row],[price]]*$L$3, IF(E28035="Massachusetts", Table1[[#This Row],[price]]*$L$2, 1))</f>
        <v>625000</v>
      </c>
    </row>
    <row r="28036" spans="1:9" x14ac:dyDescent="0.25">
      <c r="A28036" s="2">
        <v>43441</v>
      </c>
      <c r="B28036" s="1">
        <f t="shared" si="876"/>
        <v>2018</v>
      </c>
      <c r="C28036" s="1">
        <f t="shared" si="877"/>
        <v>4</v>
      </c>
      <c r="D28036">
        <v>2913</v>
      </c>
      <c r="E28036" t="s">
        <v>36</v>
      </c>
      <c r="F28036" s="4">
        <v>637000</v>
      </c>
      <c r="G28036" t="s">
        <v>5</v>
      </c>
      <c r="H28036">
        <v>3</v>
      </c>
      <c r="I28036" s="4">
        <f>IF(E28036="Rhode Island", Table1[[#This Row],[price]]*$L$3, IF(E28036="Massachusetts", Table1[[#This Row],[price]]*$L$2, 1))</f>
        <v>637000</v>
      </c>
    </row>
    <row r="28037" spans="1:9" x14ac:dyDescent="0.25">
      <c r="A28037" s="2">
        <v>43441</v>
      </c>
      <c r="B28037" s="1">
        <f t="shared" si="876"/>
        <v>2018</v>
      </c>
      <c r="C28037" s="1">
        <f t="shared" si="877"/>
        <v>4</v>
      </c>
      <c r="D28037">
        <v>2602</v>
      </c>
      <c r="E28037" t="s">
        <v>37</v>
      </c>
      <c r="F28037" s="4">
        <v>715000</v>
      </c>
      <c r="G28037" t="s">
        <v>5</v>
      </c>
      <c r="H28037">
        <v>2</v>
      </c>
      <c r="I28037" s="4">
        <f>IF(E28037="Rhode Island", Table1[[#This Row],[price]]*$L$3, IF(E28037="Massachusetts", Table1[[#This Row],[price]]*$L$2, 1))</f>
        <v>715000</v>
      </c>
    </row>
    <row r="28038" spans="1:9" x14ac:dyDescent="0.25">
      <c r="A28038" s="2">
        <v>43441</v>
      </c>
      <c r="B28038" s="1">
        <f t="shared" si="876"/>
        <v>2018</v>
      </c>
      <c r="C28038" s="1">
        <f t="shared" si="877"/>
        <v>4</v>
      </c>
      <c r="D28038">
        <v>2913</v>
      </c>
      <c r="E28038" t="s">
        <v>36</v>
      </c>
      <c r="F28038" s="4">
        <v>805000</v>
      </c>
      <c r="G28038" t="s">
        <v>5</v>
      </c>
      <c r="H28038">
        <v>4</v>
      </c>
      <c r="I28038" s="4">
        <f>IF(E28038="Rhode Island", Table1[[#This Row],[price]]*$L$3, IF(E28038="Massachusetts", Table1[[#This Row],[price]]*$L$2, 1))</f>
        <v>805000</v>
      </c>
    </row>
    <row r="28039" spans="1:9" x14ac:dyDescent="0.25">
      <c r="A28039" s="2">
        <v>43441</v>
      </c>
      <c r="B28039" s="1">
        <f t="shared" si="876"/>
        <v>2018</v>
      </c>
      <c r="C28039" s="1">
        <f t="shared" si="877"/>
        <v>4</v>
      </c>
      <c r="D28039">
        <v>2602</v>
      </c>
      <c r="E28039" t="s">
        <v>37</v>
      </c>
      <c r="F28039" s="4">
        <v>870000</v>
      </c>
      <c r="G28039" t="s">
        <v>5</v>
      </c>
      <c r="H28039">
        <v>3</v>
      </c>
      <c r="I28039" s="4">
        <f>IF(E28039="Rhode Island", Table1[[#This Row],[price]]*$L$3, IF(E28039="Massachusetts", Table1[[#This Row],[price]]*$L$2, 1))</f>
        <v>870000</v>
      </c>
    </row>
    <row r="28040" spans="1:9" x14ac:dyDescent="0.25">
      <c r="A28040" s="2">
        <v>43441</v>
      </c>
      <c r="B28040" s="1">
        <f t="shared" si="876"/>
        <v>2018</v>
      </c>
      <c r="C28040" s="1">
        <f t="shared" si="877"/>
        <v>4</v>
      </c>
      <c r="D28040">
        <v>2611</v>
      </c>
      <c r="E28040" t="s">
        <v>37</v>
      </c>
      <c r="F28040" s="4">
        <v>1100000</v>
      </c>
      <c r="G28040" t="s">
        <v>5</v>
      </c>
      <c r="H28040">
        <v>5</v>
      </c>
      <c r="I28040" s="4">
        <f>IF(E28040="Rhode Island", Table1[[#This Row],[price]]*$L$3, IF(E28040="Massachusetts", Table1[[#This Row],[price]]*$L$2, 1))</f>
        <v>1100000</v>
      </c>
    </row>
    <row r="28041" spans="1:9" x14ac:dyDescent="0.25">
      <c r="A28041" s="2">
        <v>43441</v>
      </c>
      <c r="B28041" s="1">
        <f t="shared" si="876"/>
        <v>2018</v>
      </c>
      <c r="C28041" s="1">
        <f t="shared" si="877"/>
        <v>4</v>
      </c>
      <c r="D28041">
        <v>2612</v>
      </c>
      <c r="E28041" t="s">
        <v>37</v>
      </c>
      <c r="F28041" s="4">
        <v>1250000</v>
      </c>
      <c r="G28041" t="s">
        <v>5</v>
      </c>
      <c r="H28041">
        <v>5</v>
      </c>
      <c r="I28041" s="4">
        <f>IF(E28041="Rhode Island", Table1[[#This Row],[price]]*$L$3, IF(E28041="Massachusetts", Table1[[#This Row],[price]]*$L$2, 1))</f>
        <v>1250000</v>
      </c>
    </row>
    <row r="28042" spans="1:9" x14ac:dyDescent="0.25">
      <c r="A28042" s="2">
        <v>43441</v>
      </c>
      <c r="B28042" s="1">
        <f t="shared" si="876"/>
        <v>2018</v>
      </c>
      <c r="C28042" s="1">
        <f t="shared" si="877"/>
        <v>4</v>
      </c>
      <c r="D28042">
        <v>2600</v>
      </c>
      <c r="E28042" t="s">
        <v>37</v>
      </c>
      <c r="F28042" s="4">
        <v>1400000</v>
      </c>
      <c r="G28042" t="s">
        <v>5</v>
      </c>
      <c r="H28042">
        <v>4</v>
      </c>
      <c r="I28042" s="4">
        <f>IF(E28042="Rhode Island", Table1[[#This Row],[price]]*$L$3, IF(E28042="Massachusetts", Table1[[#This Row],[price]]*$L$2, 1))</f>
        <v>1400000</v>
      </c>
    </row>
    <row r="28043" spans="1:9" x14ac:dyDescent="0.25">
      <c r="A28043" s="2">
        <v>43441</v>
      </c>
      <c r="B28043" s="1">
        <f t="shared" si="876"/>
        <v>2018</v>
      </c>
      <c r="C28043" s="1">
        <f t="shared" si="877"/>
        <v>4</v>
      </c>
      <c r="D28043">
        <v>2912</v>
      </c>
      <c r="E28043" t="s">
        <v>36</v>
      </c>
      <c r="F28043" s="4">
        <v>340000</v>
      </c>
      <c r="G28043" t="s">
        <v>6</v>
      </c>
      <c r="H28043">
        <v>2</v>
      </c>
      <c r="I28043" s="4">
        <f>IF(E28043="Rhode Island", Table1[[#This Row],[price]]*$L$3, IF(E28043="Massachusetts", Table1[[#This Row],[price]]*$L$2, 1))</f>
        <v>340000</v>
      </c>
    </row>
    <row r="28044" spans="1:9" x14ac:dyDescent="0.25">
      <c r="A28044" s="2">
        <v>43442</v>
      </c>
      <c r="B28044" s="1">
        <f t="shared" si="876"/>
        <v>2018</v>
      </c>
      <c r="C28044" s="1">
        <f t="shared" si="877"/>
        <v>4</v>
      </c>
      <c r="D28044">
        <v>2606</v>
      </c>
      <c r="E28044" t="s">
        <v>37</v>
      </c>
      <c r="F28044" s="4">
        <v>517500</v>
      </c>
      <c r="G28044" t="s">
        <v>5</v>
      </c>
      <c r="H28044">
        <v>3</v>
      </c>
      <c r="I28044" s="4">
        <f>IF(E28044="Rhode Island", Table1[[#This Row],[price]]*$L$3, IF(E28044="Massachusetts", Table1[[#This Row],[price]]*$L$2, 1))</f>
        <v>517500</v>
      </c>
    </row>
    <row r="28045" spans="1:9" x14ac:dyDescent="0.25">
      <c r="A28045" s="2">
        <v>43442</v>
      </c>
      <c r="B28045" s="1">
        <f t="shared" si="876"/>
        <v>2018</v>
      </c>
      <c r="C28045" s="1">
        <f t="shared" si="877"/>
        <v>4</v>
      </c>
      <c r="D28045">
        <v>2617</v>
      </c>
      <c r="E28045" t="s">
        <v>37</v>
      </c>
      <c r="F28045" s="4">
        <v>561000</v>
      </c>
      <c r="G28045" t="s">
        <v>5</v>
      </c>
      <c r="H28045">
        <v>3</v>
      </c>
      <c r="I28045" s="4">
        <f>IF(E28045="Rhode Island", Table1[[#This Row],[price]]*$L$3, IF(E28045="Massachusetts", Table1[[#This Row],[price]]*$L$2, 1))</f>
        <v>561000</v>
      </c>
    </row>
    <row r="28046" spans="1:9" x14ac:dyDescent="0.25">
      <c r="A28046" s="2">
        <v>43442</v>
      </c>
      <c r="B28046" s="1">
        <f t="shared" si="876"/>
        <v>2018</v>
      </c>
      <c r="C28046" s="1">
        <f t="shared" si="877"/>
        <v>4</v>
      </c>
      <c r="D28046">
        <v>2615</v>
      </c>
      <c r="E28046" t="s">
        <v>37</v>
      </c>
      <c r="F28046" s="4">
        <v>600000</v>
      </c>
      <c r="G28046" t="s">
        <v>5</v>
      </c>
      <c r="H28046">
        <v>4</v>
      </c>
      <c r="I28046" s="4">
        <f>IF(E28046="Rhode Island", Table1[[#This Row],[price]]*$L$3, IF(E28046="Massachusetts", Table1[[#This Row],[price]]*$L$2, 1))</f>
        <v>600000</v>
      </c>
    </row>
    <row r="28047" spans="1:9" x14ac:dyDescent="0.25">
      <c r="A28047" s="2">
        <v>43442</v>
      </c>
      <c r="B28047" s="1">
        <f t="shared" si="876"/>
        <v>2018</v>
      </c>
      <c r="C28047" s="1">
        <f t="shared" si="877"/>
        <v>4</v>
      </c>
      <c r="D28047">
        <v>2615</v>
      </c>
      <c r="E28047" t="s">
        <v>37</v>
      </c>
      <c r="F28047" s="4">
        <v>630000</v>
      </c>
      <c r="G28047" t="s">
        <v>5</v>
      </c>
      <c r="H28047">
        <v>4</v>
      </c>
      <c r="I28047" s="4">
        <f>IF(E28047="Rhode Island", Table1[[#This Row],[price]]*$L$3, IF(E28047="Massachusetts", Table1[[#This Row],[price]]*$L$2, 1))</f>
        <v>630000</v>
      </c>
    </row>
    <row r="28048" spans="1:9" x14ac:dyDescent="0.25">
      <c r="A28048" s="2">
        <v>43442</v>
      </c>
      <c r="B28048" s="1">
        <f t="shared" si="876"/>
        <v>2018</v>
      </c>
      <c r="C28048" s="1">
        <f t="shared" si="877"/>
        <v>4</v>
      </c>
      <c r="D28048">
        <v>2611</v>
      </c>
      <c r="E28048" t="s">
        <v>37</v>
      </c>
      <c r="F28048" s="4">
        <v>655000</v>
      </c>
      <c r="G28048" t="s">
        <v>5</v>
      </c>
      <c r="H28048">
        <v>3</v>
      </c>
      <c r="I28048" s="4">
        <f>IF(E28048="Rhode Island", Table1[[#This Row],[price]]*$L$3, IF(E28048="Massachusetts", Table1[[#This Row],[price]]*$L$2, 1))</f>
        <v>655000</v>
      </c>
    </row>
    <row r="28049" spans="1:9" x14ac:dyDescent="0.25">
      <c r="A28049" s="2">
        <v>43442</v>
      </c>
      <c r="B28049" s="1">
        <f t="shared" si="876"/>
        <v>2018</v>
      </c>
      <c r="C28049" s="1">
        <f t="shared" si="877"/>
        <v>4</v>
      </c>
      <c r="D28049">
        <v>2904</v>
      </c>
      <c r="E28049" t="s">
        <v>36</v>
      </c>
      <c r="F28049" s="4">
        <v>780000</v>
      </c>
      <c r="G28049" t="s">
        <v>5</v>
      </c>
      <c r="H28049">
        <v>5</v>
      </c>
      <c r="I28049" s="4">
        <f>IF(E28049="Rhode Island", Table1[[#This Row],[price]]*$L$3, IF(E28049="Massachusetts", Table1[[#This Row],[price]]*$L$2, 1))</f>
        <v>780000</v>
      </c>
    </row>
    <row r="28050" spans="1:9" x14ac:dyDescent="0.25">
      <c r="A28050" s="2">
        <v>43442</v>
      </c>
      <c r="B28050" s="1">
        <f t="shared" si="876"/>
        <v>2018</v>
      </c>
      <c r="C28050" s="1">
        <f t="shared" si="877"/>
        <v>4</v>
      </c>
      <c r="D28050">
        <v>2614</v>
      </c>
      <c r="E28050" t="s">
        <v>37</v>
      </c>
      <c r="F28050" s="4">
        <v>801000</v>
      </c>
      <c r="G28050" t="s">
        <v>5</v>
      </c>
      <c r="H28050">
        <v>4</v>
      </c>
      <c r="I28050" s="4">
        <f>IF(E28050="Rhode Island", Table1[[#This Row],[price]]*$L$3, IF(E28050="Massachusetts", Table1[[#This Row],[price]]*$L$2, 1))</f>
        <v>801000</v>
      </c>
    </row>
    <row r="28051" spans="1:9" x14ac:dyDescent="0.25">
      <c r="A28051" s="2">
        <v>43442</v>
      </c>
      <c r="B28051" s="1">
        <f t="shared" si="876"/>
        <v>2018</v>
      </c>
      <c r="C28051" s="1">
        <f t="shared" si="877"/>
        <v>4</v>
      </c>
      <c r="D28051">
        <v>2614</v>
      </c>
      <c r="E28051" t="s">
        <v>37</v>
      </c>
      <c r="F28051" s="4">
        <v>877500</v>
      </c>
      <c r="G28051" t="s">
        <v>5</v>
      </c>
      <c r="H28051">
        <v>4</v>
      </c>
      <c r="I28051" s="4">
        <f>IF(E28051="Rhode Island", Table1[[#This Row],[price]]*$L$3, IF(E28051="Massachusetts", Table1[[#This Row],[price]]*$L$2, 1))</f>
        <v>877500</v>
      </c>
    </row>
    <row r="28052" spans="1:9" x14ac:dyDescent="0.25">
      <c r="A28052" s="2">
        <v>43442</v>
      </c>
      <c r="B28052" s="1">
        <f t="shared" si="876"/>
        <v>2018</v>
      </c>
      <c r="C28052" s="1">
        <f t="shared" si="877"/>
        <v>4</v>
      </c>
      <c r="D28052">
        <v>2602</v>
      </c>
      <c r="E28052" t="s">
        <v>37</v>
      </c>
      <c r="F28052" s="4">
        <v>1001000</v>
      </c>
      <c r="G28052" t="s">
        <v>5</v>
      </c>
      <c r="H28052">
        <v>2</v>
      </c>
      <c r="I28052" s="4">
        <f>IF(E28052="Rhode Island", Table1[[#This Row],[price]]*$L$3, IF(E28052="Massachusetts", Table1[[#This Row],[price]]*$L$2, 1))</f>
        <v>1001000</v>
      </c>
    </row>
    <row r="28053" spans="1:9" x14ac:dyDescent="0.25">
      <c r="A28053" s="2">
        <v>43444</v>
      </c>
      <c r="B28053" s="1">
        <f t="shared" si="876"/>
        <v>2018</v>
      </c>
      <c r="C28053" s="1">
        <f t="shared" si="877"/>
        <v>4</v>
      </c>
      <c r="D28053">
        <v>2906</v>
      </c>
      <c r="E28053" t="s">
        <v>36</v>
      </c>
      <c r="F28053" s="4">
        <v>450000</v>
      </c>
      <c r="G28053" t="s">
        <v>5</v>
      </c>
      <c r="H28053">
        <v>3</v>
      </c>
      <c r="I28053" s="4">
        <f>IF(E28053="Rhode Island", Table1[[#This Row],[price]]*$L$3, IF(E28053="Massachusetts", Table1[[#This Row],[price]]*$L$2, 1))</f>
        <v>450000</v>
      </c>
    </row>
    <row r="28054" spans="1:9" x14ac:dyDescent="0.25">
      <c r="A28054" s="2">
        <v>43444</v>
      </c>
      <c r="B28054" s="1">
        <f t="shared" si="876"/>
        <v>2018</v>
      </c>
      <c r="C28054" s="1">
        <f t="shared" si="877"/>
        <v>4</v>
      </c>
      <c r="D28054">
        <v>2615</v>
      </c>
      <c r="E28054" t="s">
        <v>37</v>
      </c>
      <c r="F28054" s="4">
        <v>509000</v>
      </c>
      <c r="G28054" t="s">
        <v>5</v>
      </c>
      <c r="H28054">
        <v>3</v>
      </c>
      <c r="I28054" s="4">
        <f>IF(E28054="Rhode Island", Table1[[#This Row],[price]]*$L$3, IF(E28054="Massachusetts", Table1[[#This Row],[price]]*$L$2, 1))</f>
        <v>509000</v>
      </c>
    </row>
    <row r="28055" spans="1:9" x14ac:dyDescent="0.25">
      <c r="A28055" s="2">
        <v>43444</v>
      </c>
      <c r="B28055" s="1">
        <f t="shared" si="876"/>
        <v>2018</v>
      </c>
      <c r="C28055" s="1">
        <f t="shared" si="877"/>
        <v>4</v>
      </c>
      <c r="D28055">
        <v>2913</v>
      </c>
      <c r="E28055" t="s">
        <v>36</v>
      </c>
      <c r="F28055" s="4">
        <v>565000</v>
      </c>
      <c r="G28055" t="s">
        <v>5</v>
      </c>
      <c r="H28055">
        <v>3</v>
      </c>
      <c r="I28055" s="4">
        <f>IF(E28055="Rhode Island", Table1[[#This Row],[price]]*$L$3, IF(E28055="Massachusetts", Table1[[#This Row],[price]]*$L$2, 1))</f>
        <v>565000</v>
      </c>
    </row>
    <row r="28056" spans="1:9" x14ac:dyDescent="0.25">
      <c r="A28056" s="2">
        <v>43444</v>
      </c>
      <c r="B28056" s="1">
        <f t="shared" si="876"/>
        <v>2018</v>
      </c>
      <c r="C28056" s="1">
        <f t="shared" si="877"/>
        <v>4</v>
      </c>
      <c r="D28056">
        <v>2617</v>
      </c>
      <c r="E28056" t="s">
        <v>37</v>
      </c>
      <c r="F28056" s="4">
        <v>685000</v>
      </c>
      <c r="G28056" t="s">
        <v>5</v>
      </c>
      <c r="H28056">
        <v>3</v>
      </c>
      <c r="I28056" s="4">
        <f>IF(E28056="Rhode Island", Table1[[#This Row],[price]]*$L$3, IF(E28056="Massachusetts", Table1[[#This Row],[price]]*$L$2, 1))</f>
        <v>685000</v>
      </c>
    </row>
    <row r="28057" spans="1:9" x14ac:dyDescent="0.25">
      <c r="A28057" s="2">
        <v>43444</v>
      </c>
      <c r="B28057" s="1">
        <f t="shared" si="876"/>
        <v>2018</v>
      </c>
      <c r="C28057" s="1">
        <f t="shared" si="877"/>
        <v>4</v>
      </c>
      <c r="D28057">
        <v>2914</v>
      </c>
      <c r="E28057" t="s">
        <v>36</v>
      </c>
      <c r="F28057" s="4">
        <v>835000</v>
      </c>
      <c r="G28057" t="s">
        <v>5</v>
      </c>
      <c r="H28057">
        <v>4</v>
      </c>
      <c r="I28057" s="4">
        <f>IF(E28057="Rhode Island", Table1[[#This Row],[price]]*$L$3, IF(E28057="Massachusetts", Table1[[#This Row],[price]]*$L$2, 1))</f>
        <v>835000</v>
      </c>
    </row>
    <row r="28058" spans="1:9" x14ac:dyDescent="0.25">
      <c r="A28058" s="2">
        <v>43444</v>
      </c>
      <c r="B28058" s="1">
        <f t="shared" si="876"/>
        <v>2018</v>
      </c>
      <c r="C28058" s="1">
        <f t="shared" si="877"/>
        <v>4</v>
      </c>
      <c r="D28058">
        <v>2602</v>
      </c>
      <c r="E28058" t="s">
        <v>37</v>
      </c>
      <c r="F28058" s="4">
        <v>970000</v>
      </c>
      <c r="G28058" t="s">
        <v>5</v>
      </c>
      <c r="H28058">
        <v>3</v>
      </c>
      <c r="I28058" s="4">
        <f>IF(E28058="Rhode Island", Table1[[#This Row],[price]]*$L$3, IF(E28058="Massachusetts", Table1[[#This Row],[price]]*$L$2, 1))</f>
        <v>970000</v>
      </c>
    </row>
    <row r="28059" spans="1:9" x14ac:dyDescent="0.25">
      <c r="A28059" s="2">
        <v>43444</v>
      </c>
      <c r="B28059" s="1">
        <f t="shared" si="876"/>
        <v>2018</v>
      </c>
      <c r="C28059" s="1">
        <f t="shared" si="877"/>
        <v>4</v>
      </c>
      <c r="D28059">
        <v>2602</v>
      </c>
      <c r="E28059" t="s">
        <v>37</v>
      </c>
      <c r="F28059" s="4">
        <v>1350000</v>
      </c>
      <c r="G28059" t="s">
        <v>5</v>
      </c>
      <c r="H28059">
        <v>4</v>
      </c>
      <c r="I28059" s="4">
        <f>IF(E28059="Rhode Island", Table1[[#This Row],[price]]*$L$3, IF(E28059="Massachusetts", Table1[[#This Row],[price]]*$L$2, 1))</f>
        <v>1350000</v>
      </c>
    </row>
    <row r="28060" spans="1:9" x14ac:dyDescent="0.25">
      <c r="A28060" s="2">
        <v>43444</v>
      </c>
      <c r="B28060" s="1">
        <f t="shared" si="876"/>
        <v>2018</v>
      </c>
      <c r="C28060" s="1">
        <f t="shared" si="877"/>
        <v>4</v>
      </c>
      <c r="D28060">
        <v>2912</v>
      </c>
      <c r="E28060" t="s">
        <v>36</v>
      </c>
      <c r="F28060" s="4">
        <v>370000</v>
      </c>
      <c r="G28060" t="s">
        <v>6</v>
      </c>
      <c r="H28060">
        <v>2</v>
      </c>
      <c r="I28060" s="4">
        <f>IF(E28060="Rhode Island", Table1[[#This Row],[price]]*$L$3, IF(E28060="Massachusetts", Table1[[#This Row],[price]]*$L$2, 1))</f>
        <v>370000</v>
      </c>
    </row>
    <row r="28061" spans="1:9" x14ac:dyDescent="0.25">
      <c r="A28061" s="2">
        <v>43444</v>
      </c>
      <c r="B28061" s="1">
        <f t="shared" si="876"/>
        <v>2018</v>
      </c>
      <c r="C28061" s="1">
        <f t="shared" si="877"/>
        <v>4</v>
      </c>
      <c r="D28061">
        <v>2606</v>
      </c>
      <c r="E28061" t="s">
        <v>37</v>
      </c>
      <c r="F28061" s="4">
        <v>423000</v>
      </c>
      <c r="G28061" t="s">
        <v>6</v>
      </c>
      <c r="H28061">
        <v>2</v>
      </c>
      <c r="I28061" s="4">
        <f>IF(E28061="Rhode Island", Table1[[#This Row],[price]]*$L$3, IF(E28061="Massachusetts", Table1[[#This Row],[price]]*$L$2, 1))</f>
        <v>423000</v>
      </c>
    </row>
    <row r="28062" spans="1:9" x14ac:dyDescent="0.25">
      <c r="A28062" s="2">
        <v>43444</v>
      </c>
      <c r="B28062" s="1">
        <f t="shared" si="876"/>
        <v>2018</v>
      </c>
      <c r="C28062" s="1">
        <f t="shared" si="877"/>
        <v>4</v>
      </c>
      <c r="D28062">
        <v>2913</v>
      </c>
      <c r="E28062" t="s">
        <v>36</v>
      </c>
      <c r="F28062" s="4">
        <v>505500</v>
      </c>
      <c r="G28062" t="s">
        <v>6</v>
      </c>
      <c r="H28062">
        <v>3</v>
      </c>
      <c r="I28062" s="4">
        <f>IF(E28062="Rhode Island", Table1[[#This Row],[price]]*$L$3, IF(E28062="Massachusetts", Table1[[#This Row],[price]]*$L$2, 1))</f>
        <v>505500</v>
      </c>
    </row>
    <row r="28063" spans="1:9" x14ac:dyDescent="0.25">
      <c r="A28063" s="2">
        <v>43445</v>
      </c>
      <c r="B28063" s="1">
        <f t="shared" si="876"/>
        <v>2018</v>
      </c>
      <c r="C28063" s="1">
        <f t="shared" si="877"/>
        <v>4</v>
      </c>
      <c r="D28063">
        <v>2614</v>
      </c>
      <c r="E28063" t="s">
        <v>37</v>
      </c>
      <c r="F28063" s="4">
        <v>458000</v>
      </c>
      <c r="G28063" t="s">
        <v>5</v>
      </c>
      <c r="H28063">
        <v>3</v>
      </c>
      <c r="I28063" s="4">
        <f>IF(E28063="Rhode Island", Table1[[#This Row],[price]]*$L$3, IF(E28063="Massachusetts", Table1[[#This Row],[price]]*$L$2, 1))</f>
        <v>458000</v>
      </c>
    </row>
    <row r="28064" spans="1:9" x14ac:dyDescent="0.25">
      <c r="A28064" s="2">
        <v>43445</v>
      </c>
      <c r="B28064" s="1">
        <f t="shared" si="876"/>
        <v>2018</v>
      </c>
      <c r="C28064" s="1">
        <f t="shared" si="877"/>
        <v>4</v>
      </c>
      <c r="D28064">
        <v>2913</v>
      </c>
      <c r="E28064" t="s">
        <v>36</v>
      </c>
      <c r="F28064" s="4">
        <v>500000</v>
      </c>
      <c r="G28064" t="s">
        <v>5</v>
      </c>
      <c r="H28064">
        <v>3</v>
      </c>
      <c r="I28064" s="4">
        <f>IF(E28064="Rhode Island", Table1[[#This Row],[price]]*$L$3, IF(E28064="Massachusetts", Table1[[#This Row],[price]]*$L$2, 1))</f>
        <v>500000</v>
      </c>
    </row>
    <row r="28065" spans="1:9" x14ac:dyDescent="0.25">
      <c r="A28065" s="2">
        <v>43445</v>
      </c>
      <c r="B28065" s="1">
        <f t="shared" si="876"/>
        <v>2018</v>
      </c>
      <c r="C28065" s="1">
        <f t="shared" si="877"/>
        <v>4</v>
      </c>
      <c r="D28065">
        <v>2904</v>
      </c>
      <c r="E28065" t="s">
        <v>36</v>
      </c>
      <c r="F28065" s="4">
        <v>550000</v>
      </c>
      <c r="G28065" t="s">
        <v>5</v>
      </c>
      <c r="H28065">
        <v>3</v>
      </c>
      <c r="I28065" s="4">
        <f>IF(E28065="Rhode Island", Table1[[#This Row],[price]]*$L$3, IF(E28065="Massachusetts", Table1[[#This Row],[price]]*$L$2, 1))</f>
        <v>550000</v>
      </c>
    </row>
    <row r="28066" spans="1:9" x14ac:dyDescent="0.25">
      <c r="A28066" s="2">
        <v>43445</v>
      </c>
      <c r="B28066" s="1">
        <f t="shared" si="876"/>
        <v>2018</v>
      </c>
      <c r="C28066" s="1">
        <f t="shared" si="877"/>
        <v>4</v>
      </c>
      <c r="D28066">
        <v>2611</v>
      </c>
      <c r="E28066" t="s">
        <v>37</v>
      </c>
      <c r="F28066" s="4">
        <v>665000</v>
      </c>
      <c r="G28066" t="s">
        <v>5</v>
      </c>
      <c r="H28066">
        <v>3</v>
      </c>
      <c r="I28066" s="4">
        <f>IF(E28066="Rhode Island", Table1[[#This Row],[price]]*$L$3, IF(E28066="Massachusetts", Table1[[#This Row],[price]]*$L$2, 1))</f>
        <v>665000</v>
      </c>
    </row>
    <row r="28067" spans="1:9" x14ac:dyDescent="0.25">
      <c r="A28067" s="2">
        <v>43445</v>
      </c>
      <c r="B28067" s="1">
        <f t="shared" si="876"/>
        <v>2018</v>
      </c>
      <c r="C28067" s="1">
        <f t="shared" si="877"/>
        <v>4</v>
      </c>
      <c r="D28067">
        <v>2615</v>
      </c>
      <c r="E28067" t="s">
        <v>37</v>
      </c>
      <c r="F28067" s="4">
        <v>700000</v>
      </c>
      <c r="G28067" t="s">
        <v>5</v>
      </c>
      <c r="H28067">
        <v>4</v>
      </c>
      <c r="I28067" s="4">
        <f>IF(E28067="Rhode Island", Table1[[#This Row],[price]]*$L$3, IF(E28067="Massachusetts", Table1[[#This Row],[price]]*$L$2, 1))</f>
        <v>700000</v>
      </c>
    </row>
    <row r="28068" spans="1:9" x14ac:dyDescent="0.25">
      <c r="A28068" s="2">
        <v>43445</v>
      </c>
      <c r="B28068" s="1">
        <f t="shared" si="876"/>
        <v>2018</v>
      </c>
      <c r="C28068" s="1">
        <f t="shared" si="877"/>
        <v>4</v>
      </c>
      <c r="D28068">
        <v>2906</v>
      </c>
      <c r="E28068" t="s">
        <v>36</v>
      </c>
      <c r="F28068" s="4">
        <v>795000</v>
      </c>
      <c r="G28068" t="s">
        <v>5</v>
      </c>
      <c r="H28068">
        <v>4</v>
      </c>
      <c r="I28068" s="4">
        <f>IF(E28068="Rhode Island", Table1[[#This Row],[price]]*$L$3, IF(E28068="Massachusetts", Table1[[#This Row],[price]]*$L$2, 1))</f>
        <v>795000</v>
      </c>
    </row>
    <row r="28069" spans="1:9" x14ac:dyDescent="0.25">
      <c r="A28069" s="2">
        <v>43445</v>
      </c>
      <c r="B28069" s="1">
        <f t="shared" si="876"/>
        <v>2018</v>
      </c>
      <c r="C28069" s="1">
        <f t="shared" si="877"/>
        <v>4</v>
      </c>
      <c r="D28069">
        <v>2615</v>
      </c>
      <c r="E28069" t="s">
        <v>37</v>
      </c>
      <c r="F28069" s="4">
        <v>870000</v>
      </c>
      <c r="G28069" t="s">
        <v>5</v>
      </c>
      <c r="H28069">
        <v>4</v>
      </c>
      <c r="I28069" s="4">
        <f>IF(E28069="Rhode Island", Table1[[#This Row],[price]]*$L$3, IF(E28069="Massachusetts", Table1[[#This Row],[price]]*$L$2, 1))</f>
        <v>870000</v>
      </c>
    </row>
    <row r="28070" spans="1:9" x14ac:dyDescent="0.25">
      <c r="A28070" s="2">
        <v>43445</v>
      </c>
      <c r="B28070" s="1">
        <f t="shared" si="876"/>
        <v>2018</v>
      </c>
      <c r="C28070" s="1">
        <f t="shared" si="877"/>
        <v>4</v>
      </c>
      <c r="D28070">
        <v>2602</v>
      </c>
      <c r="E28070" t="s">
        <v>37</v>
      </c>
      <c r="F28070" s="4">
        <v>295000</v>
      </c>
      <c r="G28070" t="s">
        <v>6</v>
      </c>
      <c r="H28070">
        <v>1</v>
      </c>
      <c r="I28070" s="4">
        <f>IF(E28070="Rhode Island", Table1[[#This Row],[price]]*$L$3, IF(E28070="Massachusetts", Table1[[#This Row],[price]]*$L$2, 1))</f>
        <v>295000</v>
      </c>
    </row>
    <row r="28071" spans="1:9" x14ac:dyDescent="0.25">
      <c r="A28071" s="2">
        <v>43445</v>
      </c>
      <c r="B28071" s="1">
        <f t="shared" si="876"/>
        <v>2018</v>
      </c>
      <c r="C28071" s="1">
        <f t="shared" si="877"/>
        <v>4</v>
      </c>
      <c r="D28071">
        <v>2617</v>
      </c>
      <c r="E28071" t="s">
        <v>37</v>
      </c>
      <c r="F28071" s="4">
        <v>301000</v>
      </c>
      <c r="G28071" t="s">
        <v>6</v>
      </c>
      <c r="H28071">
        <v>2</v>
      </c>
      <c r="I28071" s="4">
        <f>IF(E28071="Rhode Island", Table1[[#This Row],[price]]*$L$3, IF(E28071="Massachusetts", Table1[[#This Row],[price]]*$L$2, 1))</f>
        <v>301000</v>
      </c>
    </row>
    <row r="28072" spans="1:9" x14ac:dyDescent="0.25">
      <c r="A28072" s="2">
        <v>43445</v>
      </c>
      <c r="B28072" s="1">
        <f t="shared" si="876"/>
        <v>2018</v>
      </c>
      <c r="C28072" s="1">
        <f t="shared" si="877"/>
        <v>4</v>
      </c>
      <c r="D28072">
        <v>2617</v>
      </c>
      <c r="E28072" t="s">
        <v>37</v>
      </c>
      <c r="F28072" s="4">
        <v>317500</v>
      </c>
      <c r="G28072" t="s">
        <v>6</v>
      </c>
      <c r="H28072">
        <v>1</v>
      </c>
      <c r="I28072" s="4">
        <f>IF(E28072="Rhode Island", Table1[[#This Row],[price]]*$L$3, IF(E28072="Massachusetts", Table1[[#This Row],[price]]*$L$2, 1))</f>
        <v>317500</v>
      </c>
    </row>
    <row r="28073" spans="1:9" x14ac:dyDescent="0.25">
      <c r="A28073" s="2">
        <v>43445</v>
      </c>
      <c r="B28073" s="1">
        <f t="shared" si="876"/>
        <v>2018</v>
      </c>
      <c r="C28073" s="1">
        <f t="shared" si="877"/>
        <v>4</v>
      </c>
      <c r="D28073">
        <v>2912</v>
      </c>
      <c r="E28073" t="s">
        <v>36</v>
      </c>
      <c r="F28073" s="4">
        <v>320000</v>
      </c>
      <c r="G28073" t="s">
        <v>6</v>
      </c>
      <c r="H28073">
        <v>2</v>
      </c>
      <c r="I28073" s="4">
        <f>IF(E28073="Rhode Island", Table1[[#This Row],[price]]*$L$3, IF(E28073="Massachusetts", Table1[[#This Row],[price]]*$L$2, 1))</f>
        <v>320000</v>
      </c>
    </row>
    <row r="28074" spans="1:9" x14ac:dyDescent="0.25">
      <c r="A28074" s="2">
        <v>43445</v>
      </c>
      <c r="B28074" s="1">
        <f t="shared" si="876"/>
        <v>2018</v>
      </c>
      <c r="C28074" s="1">
        <f t="shared" si="877"/>
        <v>4</v>
      </c>
      <c r="D28074">
        <v>2612</v>
      </c>
      <c r="E28074" t="s">
        <v>37</v>
      </c>
      <c r="F28074" s="4">
        <v>408000</v>
      </c>
      <c r="G28074" t="s">
        <v>6</v>
      </c>
      <c r="H28074">
        <v>1</v>
      </c>
      <c r="I28074" s="4">
        <f>IF(E28074="Rhode Island", Table1[[#This Row],[price]]*$L$3, IF(E28074="Massachusetts", Table1[[#This Row],[price]]*$L$2, 1))</f>
        <v>408000</v>
      </c>
    </row>
    <row r="28075" spans="1:9" x14ac:dyDescent="0.25">
      <c r="A28075" s="2">
        <v>43445</v>
      </c>
      <c r="B28075" s="1">
        <f t="shared" si="876"/>
        <v>2018</v>
      </c>
      <c r="C28075" s="1">
        <f t="shared" si="877"/>
        <v>4</v>
      </c>
      <c r="D28075">
        <v>2912</v>
      </c>
      <c r="E28075" t="s">
        <v>36</v>
      </c>
      <c r="F28075" s="4">
        <v>530000</v>
      </c>
      <c r="G28075" t="s">
        <v>6</v>
      </c>
      <c r="H28075">
        <v>2</v>
      </c>
      <c r="I28075" s="4">
        <f>IF(E28075="Rhode Island", Table1[[#This Row],[price]]*$L$3, IF(E28075="Massachusetts", Table1[[#This Row],[price]]*$L$2, 1))</f>
        <v>530000</v>
      </c>
    </row>
    <row r="28076" spans="1:9" x14ac:dyDescent="0.25">
      <c r="A28076" s="2">
        <v>43445</v>
      </c>
      <c r="B28076" s="1">
        <f t="shared" si="876"/>
        <v>2018</v>
      </c>
      <c r="C28076" s="1">
        <f t="shared" si="877"/>
        <v>4</v>
      </c>
      <c r="D28076">
        <v>2912</v>
      </c>
      <c r="E28076" t="s">
        <v>36</v>
      </c>
      <c r="F28076" s="4">
        <v>640000</v>
      </c>
      <c r="G28076" t="s">
        <v>6</v>
      </c>
      <c r="H28076">
        <v>3</v>
      </c>
      <c r="I28076" s="4">
        <f>IF(E28076="Rhode Island", Table1[[#This Row],[price]]*$L$3, IF(E28076="Massachusetts", Table1[[#This Row],[price]]*$L$2, 1))</f>
        <v>640000</v>
      </c>
    </row>
    <row r="28077" spans="1:9" x14ac:dyDescent="0.25">
      <c r="A28077" s="2">
        <v>43446</v>
      </c>
      <c r="B28077" s="1">
        <f t="shared" si="876"/>
        <v>2018</v>
      </c>
      <c r="C28077" s="1">
        <f t="shared" si="877"/>
        <v>4</v>
      </c>
      <c r="D28077">
        <v>2615</v>
      </c>
      <c r="E28077" t="s">
        <v>37</v>
      </c>
      <c r="F28077" s="4">
        <v>470000</v>
      </c>
      <c r="G28077" t="s">
        <v>5</v>
      </c>
      <c r="H28077">
        <v>3</v>
      </c>
      <c r="I28077" s="4">
        <f>IF(E28077="Rhode Island", Table1[[#This Row],[price]]*$L$3, IF(E28077="Massachusetts", Table1[[#This Row],[price]]*$L$2, 1))</f>
        <v>470000</v>
      </c>
    </row>
    <row r="28078" spans="1:9" x14ac:dyDescent="0.25">
      <c r="A28078" s="2">
        <v>43446</v>
      </c>
      <c r="B28078" s="1">
        <f t="shared" si="876"/>
        <v>2018</v>
      </c>
      <c r="C28078" s="1">
        <f t="shared" si="877"/>
        <v>4</v>
      </c>
      <c r="D28078">
        <v>2905</v>
      </c>
      <c r="E28078" t="s">
        <v>36</v>
      </c>
      <c r="F28078" s="4">
        <v>484000</v>
      </c>
      <c r="G28078" t="s">
        <v>5</v>
      </c>
      <c r="H28078">
        <v>3</v>
      </c>
      <c r="I28078" s="4">
        <f>IF(E28078="Rhode Island", Table1[[#This Row],[price]]*$L$3, IF(E28078="Massachusetts", Table1[[#This Row],[price]]*$L$2, 1))</f>
        <v>484000</v>
      </c>
    </row>
    <row r="28079" spans="1:9" x14ac:dyDescent="0.25">
      <c r="A28079" s="2">
        <v>43446</v>
      </c>
      <c r="B28079" s="1">
        <f t="shared" si="876"/>
        <v>2018</v>
      </c>
      <c r="C28079" s="1">
        <f t="shared" si="877"/>
        <v>4</v>
      </c>
      <c r="D28079">
        <v>2914</v>
      </c>
      <c r="E28079" t="s">
        <v>36</v>
      </c>
      <c r="F28079" s="4">
        <v>525000</v>
      </c>
      <c r="G28079" t="s">
        <v>5</v>
      </c>
      <c r="H28079">
        <v>3</v>
      </c>
      <c r="I28079" s="4">
        <f>IF(E28079="Rhode Island", Table1[[#This Row],[price]]*$L$3, IF(E28079="Massachusetts", Table1[[#This Row],[price]]*$L$2, 1))</f>
        <v>525000</v>
      </c>
    </row>
    <row r="28080" spans="1:9" x14ac:dyDescent="0.25">
      <c r="A28080" s="2">
        <v>43446</v>
      </c>
      <c r="B28080" s="1">
        <f t="shared" si="876"/>
        <v>2018</v>
      </c>
      <c r="C28080" s="1">
        <f t="shared" si="877"/>
        <v>4</v>
      </c>
      <c r="D28080">
        <v>2614</v>
      </c>
      <c r="E28080" t="s">
        <v>37</v>
      </c>
      <c r="F28080" s="4">
        <v>606000</v>
      </c>
      <c r="G28080" t="s">
        <v>5</v>
      </c>
      <c r="H28080">
        <v>3</v>
      </c>
      <c r="I28080" s="4">
        <f>IF(E28080="Rhode Island", Table1[[#This Row],[price]]*$L$3, IF(E28080="Massachusetts", Table1[[#This Row],[price]]*$L$2, 1))</f>
        <v>606000</v>
      </c>
    </row>
    <row r="28081" spans="1:9" x14ac:dyDescent="0.25">
      <c r="A28081" s="2">
        <v>43446</v>
      </c>
      <c r="B28081" s="1">
        <f t="shared" si="876"/>
        <v>2018</v>
      </c>
      <c r="C28081" s="1">
        <f t="shared" si="877"/>
        <v>4</v>
      </c>
      <c r="D28081">
        <v>2914</v>
      </c>
      <c r="E28081" t="s">
        <v>36</v>
      </c>
      <c r="F28081" s="4">
        <v>660000</v>
      </c>
      <c r="G28081" t="s">
        <v>5</v>
      </c>
      <c r="H28081">
        <v>4</v>
      </c>
      <c r="I28081" s="4">
        <f>IF(E28081="Rhode Island", Table1[[#This Row],[price]]*$L$3, IF(E28081="Massachusetts", Table1[[#This Row],[price]]*$L$2, 1))</f>
        <v>660000</v>
      </c>
    </row>
    <row r="28082" spans="1:9" x14ac:dyDescent="0.25">
      <c r="A28082" s="2">
        <v>43446</v>
      </c>
      <c r="B28082" s="1">
        <f t="shared" si="876"/>
        <v>2018</v>
      </c>
      <c r="C28082" s="1">
        <f t="shared" si="877"/>
        <v>4</v>
      </c>
      <c r="D28082">
        <v>2602</v>
      </c>
      <c r="E28082" t="s">
        <v>37</v>
      </c>
      <c r="F28082" s="4">
        <v>835000</v>
      </c>
      <c r="G28082" t="s">
        <v>5</v>
      </c>
      <c r="H28082">
        <v>3</v>
      </c>
      <c r="I28082" s="4">
        <f>IF(E28082="Rhode Island", Table1[[#This Row],[price]]*$L$3, IF(E28082="Massachusetts", Table1[[#This Row],[price]]*$L$2, 1))</f>
        <v>835000</v>
      </c>
    </row>
    <row r="28083" spans="1:9" x14ac:dyDescent="0.25">
      <c r="A28083" s="2">
        <v>43446</v>
      </c>
      <c r="B28083" s="1">
        <f t="shared" si="876"/>
        <v>2018</v>
      </c>
      <c r="C28083" s="1">
        <f t="shared" si="877"/>
        <v>4</v>
      </c>
      <c r="D28083">
        <v>2913</v>
      </c>
      <c r="E28083" t="s">
        <v>36</v>
      </c>
      <c r="F28083" s="4">
        <v>930000</v>
      </c>
      <c r="G28083" t="s">
        <v>5</v>
      </c>
      <c r="H28083">
        <v>4</v>
      </c>
      <c r="I28083" s="4">
        <f>IF(E28083="Rhode Island", Table1[[#This Row],[price]]*$L$3, IF(E28083="Massachusetts", Table1[[#This Row],[price]]*$L$2, 1))</f>
        <v>930000</v>
      </c>
    </row>
    <row r="28084" spans="1:9" x14ac:dyDescent="0.25">
      <c r="A28084" s="2">
        <v>43446</v>
      </c>
      <c r="B28084" s="1">
        <f t="shared" si="876"/>
        <v>2018</v>
      </c>
      <c r="C28084" s="1">
        <f t="shared" si="877"/>
        <v>4</v>
      </c>
      <c r="D28084">
        <v>2913</v>
      </c>
      <c r="E28084" t="s">
        <v>36</v>
      </c>
      <c r="F28084" s="4">
        <v>1030000</v>
      </c>
      <c r="G28084" t="s">
        <v>5</v>
      </c>
      <c r="H28084">
        <v>4</v>
      </c>
      <c r="I28084" s="4">
        <f>IF(E28084="Rhode Island", Table1[[#This Row],[price]]*$L$3, IF(E28084="Massachusetts", Table1[[#This Row],[price]]*$L$2, 1))</f>
        <v>1030000</v>
      </c>
    </row>
    <row r="28085" spans="1:9" x14ac:dyDescent="0.25">
      <c r="A28085" s="2">
        <v>43446</v>
      </c>
      <c r="B28085" s="1">
        <f t="shared" si="876"/>
        <v>2018</v>
      </c>
      <c r="C28085" s="1">
        <f t="shared" si="877"/>
        <v>4</v>
      </c>
      <c r="D28085">
        <v>2612</v>
      </c>
      <c r="E28085" t="s">
        <v>37</v>
      </c>
      <c r="F28085" s="4">
        <v>417000</v>
      </c>
      <c r="G28085" t="s">
        <v>6</v>
      </c>
      <c r="H28085">
        <v>2</v>
      </c>
      <c r="I28085" s="4">
        <f>IF(E28085="Rhode Island", Table1[[#This Row],[price]]*$L$3, IF(E28085="Massachusetts", Table1[[#This Row],[price]]*$L$2, 1))</f>
        <v>417000</v>
      </c>
    </row>
    <row r="28086" spans="1:9" x14ac:dyDescent="0.25">
      <c r="A28086" s="2">
        <v>43447</v>
      </c>
      <c r="B28086" s="1">
        <f t="shared" si="876"/>
        <v>2018</v>
      </c>
      <c r="C28086" s="1">
        <f t="shared" si="877"/>
        <v>4</v>
      </c>
      <c r="D28086">
        <v>2617</v>
      </c>
      <c r="E28086" t="s">
        <v>37</v>
      </c>
      <c r="F28086" s="4">
        <v>300000</v>
      </c>
      <c r="G28086" t="s">
        <v>5</v>
      </c>
      <c r="H28086">
        <v>1</v>
      </c>
      <c r="I28086" s="4">
        <f>IF(E28086="Rhode Island", Table1[[#This Row],[price]]*$L$3, IF(E28086="Massachusetts", Table1[[#This Row],[price]]*$L$2, 1))</f>
        <v>300000</v>
      </c>
    </row>
    <row r="28087" spans="1:9" x14ac:dyDescent="0.25">
      <c r="A28087" s="2">
        <v>43447</v>
      </c>
      <c r="B28087" s="1">
        <f t="shared" si="876"/>
        <v>2018</v>
      </c>
      <c r="C28087" s="1">
        <f t="shared" si="877"/>
        <v>4</v>
      </c>
      <c r="D28087">
        <v>2617</v>
      </c>
      <c r="E28087" t="s">
        <v>37</v>
      </c>
      <c r="F28087" s="4">
        <v>400000</v>
      </c>
      <c r="G28087" t="s">
        <v>5</v>
      </c>
      <c r="H28087">
        <v>2</v>
      </c>
      <c r="I28087" s="4">
        <f>IF(E28087="Rhode Island", Table1[[#This Row],[price]]*$L$3, IF(E28087="Massachusetts", Table1[[#This Row],[price]]*$L$2, 1))</f>
        <v>400000</v>
      </c>
    </row>
    <row r="28088" spans="1:9" x14ac:dyDescent="0.25">
      <c r="A28088" s="2">
        <v>43447</v>
      </c>
      <c r="B28088" s="1">
        <f t="shared" si="876"/>
        <v>2018</v>
      </c>
      <c r="C28088" s="1">
        <f t="shared" si="877"/>
        <v>4</v>
      </c>
      <c r="D28088">
        <v>2615</v>
      </c>
      <c r="E28088" t="s">
        <v>37</v>
      </c>
      <c r="F28088" s="4">
        <v>640000</v>
      </c>
      <c r="G28088" t="s">
        <v>5</v>
      </c>
      <c r="H28088">
        <v>5</v>
      </c>
      <c r="I28088" s="4">
        <f>IF(E28088="Rhode Island", Table1[[#This Row],[price]]*$L$3, IF(E28088="Massachusetts", Table1[[#This Row],[price]]*$L$2, 1))</f>
        <v>640000</v>
      </c>
    </row>
    <row r="28089" spans="1:9" x14ac:dyDescent="0.25">
      <c r="A28089" s="2">
        <v>43447</v>
      </c>
      <c r="B28089" s="1">
        <f t="shared" si="876"/>
        <v>2018</v>
      </c>
      <c r="C28089" s="1">
        <f t="shared" si="877"/>
        <v>4</v>
      </c>
      <c r="D28089">
        <v>2611</v>
      </c>
      <c r="E28089" t="s">
        <v>37</v>
      </c>
      <c r="F28089" s="4">
        <v>677000</v>
      </c>
      <c r="G28089" t="s">
        <v>5</v>
      </c>
      <c r="H28089">
        <v>3</v>
      </c>
      <c r="I28089" s="4">
        <f>IF(E28089="Rhode Island", Table1[[#This Row],[price]]*$L$3, IF(E28089="Massachusetts", Table1[[#This Row],[price]]*$L$2, 1))</f>
        <v>677000</v>
      </c>
    </row>
    <row r="28090" spans="1:9" x14ac:dyDescent="0.25">
      <c r="A28090" s="2">
        <v>43447</v>
      </c>
      <c r="B28090" s="1">
        <f t="shared" si="876"/>
        <v>2018</v>
      </c>
      <c r="C28090" s="1">
        <f t="shared" si="877"/>
        <v>4</v>
      </c>
      <c r="D28090">
        <v>2904</v>
      </c>
      <c r="E28090" t="s">
        <v>36</v>
      </c>
      <c r="F28090" s="4">
        <v>740000</v>
      </c>
      <c r="G28090" t="s">
        <v>5</v>
      </c>
      <c r="H28090">
        <v>5</v>
      </c>
      <c r="I28090" s="4">
        <f>IF(E28090="Rhode Island", Table1[[#This Row],[price]]*$L$3, IF(E28090="Massachusetts", Table1[[#This Row],[price]]*$L$2, 1))</f>
        <v>740000</v>
      </c>
    </row>
    <row r="28091" spans="1:9" x14ac:dyDescent="0.25">
      <c r="A28091" s="2">
        <v>43447</v>
      </c>
      <c r="B28091" s="1">
        <f t="shared" si="876"/>
        <v>2018</v>
      </c>
      <c r="C28091" s="1">
        <f t="shared" si="877"/>
        <v>4</v>
      </c>
      <c r="D28091">
        <v>2607</v>
      </c>
      <c r="E28091" t="s">
        <v>37</v>
      </c>
      <c r="F28091" s="4">
        <v>790000</v>
      </c>
      <c r="G28091" t="s">
        <v>5</v>
      </c>
      <c r="H28091">
        <v>4</v>
      </c>
      <c r="I28091" s="4">
        <f>IF(E28091="Rhode Island", Table1[[#This Row],[price]]*$L$3, IF(E28091="Massachusetts", Table1[[#This Row],[price]]*$L$2, 1))</f>
        <v>790000</v>
      </c>
    </row>
    <row r="28092" spans="1:9" x14ac:dyDescent="0.25">
      <c r="A28092" s="2">
        <v>43447</v>
      </c>
      <c r="B28092" s="1">
        <f t="shared" si="876"/>
        <v>2018</v>
      </c>
      <c r="C28092" s="1">
        <f t="shared" si="877"/>
        <v>4</v>
      </c>
      <c r="D28092">
        <v>2911</v>
      </c>
      <c r="E28092" t="s">
        <v>36</v>
      </c>
      <c r="F28092" s="4">
        <v>815000</v>
      </c>
      <c r="G28092" t="s">
        <v>5</v>
      </c>
      <c r="H28092">
        <v>4</v>
      </c>
      <c r="I28092" s="4">
        <f>IF(E28092="Rhode Island", Table1[[#This Row],[price]]*$L$3, IF(E28092="Massachusetts", Table1[[#This Row],[price]]*$L$2, 1))</f>
        <v>815000</v>
      </c>
    </row>
    <row r="28093" spans="1:9" x14ac:dyDescent="0.25">
      <c r="A28093" s="2">
        <v>43447</v>
      </c>
      <c r="B28093" s="1">
        <f t="shared" si="876"/>
        <v>2018</v>
      </c>
      <c r="C28093" s="1">
        <f t="shared" si="877"/>
        <v>4</v>
      </c>
      <c r="D28093">
        <v>2904</v>
      </c>
      <c r="E28093" t="s">
        <v>36</v>
      </c>
      <c r="F28093" s="4">
        <v>922500</v>
      </c>
      <c r="G28093" t="s">
        <v>5</v>
      </c>
      <c r="H28093">
        <v>5</v>
      </c>
      <c r="I28093" s="4">
        <f>IF(E28093="Rhode Island", Table1[[#This Row],[price]]*$L$3, IF(E28093="Massachusetts", Table1[[#This Row],[price]]*$L$2, 1))</f>
        <v>922500</v>
      </c>
    </row>
    <row r="28094" spans="1:9" x14ac:dyDescent="0.25">
      <c r="A28094" s="2">
        <v>43447</v>
      </c>
      <c r="B28094" s="1">
        <f t="shared" si="876"/>
        <v>2018</v>
      </c>
      <c r="C28094" s="1">
        <f t="shared" si="877"/>
        <v>4</v>
      </c>
      <c r="D28094">
        <v>2617</v>
      </c>
      <c r="E28094" t="s">
        <v>37</v>
      </c>
      <c r="F28094" s="4">
        <v>280000</v>
      </c>
      <c r="G28094" t="s">
        <v>6</v>
      </c>
      <c r="H28094">
        <v>1</v>
      </c>
      <c r="I28094" s="4">
        <f>IF(E28094="Rhode Island", Table1[[#This Row],[price]]*$L$3, IF(E28094="Massachusetts", Table1[[#This Row],[price]]*$L$2, 1))</f>
        <v>280000</v>
      </c>
    </row>
    <row r="28095" spans="1:9" x14ac:dyDescent="0.25">
      <c r="A28095" s="2">
        <v>43447</v>
      </c>
      <c r="B28095" s="1">
        <f t="shared" si="876"/>
        <v>2018</v>
      </c>
      <c r="C28095" s="1">
        <f t="shared" si="877"/>
        <v>4</v>
      </c>
      <c r="D28095">
        <v>2600</v>
      </c>
      <c r="E28095" t="s">
        <v>37</v>
      </c>
      <c r="F28095" s="4">
        <v>412500</v>
      </c>
      <c r="G28095" t="s">
        <v>6</v>
      </c>
      <c r="H28095">
        <v>1</v>
      </c>
      <c r="I28095" s="4">
        <f>IF(E28095="Rhode Island", Table1[[#This Row],[price]]*$L$3, IF(E28095="Massachusetts", Table1[[#This Row],[price]]*$L$2, 1))</f>
        <v>412500</v>
      </c>
    </row>
    <row r="28096" spans="1:9" x14ac:dyDescent="0.25">
      <c r="A28096" s="2">
        <v>43447</v>
      </c>
      <c r="B28096" s="1">
        <f t="shared" si="876"/>
        <v>2018</v>
      </c>
      <c r="C28096" s="1">
        <f t="shared" si="877"/>
        <v>4</v>
      </c>
      <c r="D28096">
        <v>2612</v>
      </c>
      <c r="E28096" t="s">
        <v>37</v>
      </c>
      <c r="F28096" s="4">
        <v>425000</v>
      </c>
      <c r="G28096" t="s">
        <v>6</v>
      </c>
      <c r="H28096">
        <v>2</v>
      </c>
      <c r="I28096" s="4">
        <f>IF(E28096="Rhode Island", Table1[[#This Row],[price]]*$L$3, IF(E28096="Massachusetts", Table1[[#This Row],[price]]*$L$2, 1))</f>
        <v>425000</v>
      </c>
    </row>
    <row r="28097" spans="1:9" x14ac:dyDescent="0.25">
      <c r="A28097" s="2">
        <v>43448</v>
      </c>
      <c r="B28097" s="1">
        <f t="shared" si="876"/>
        <v>2018</v>
      </c>
      <c r="C28097" s="1">
        <f t="shared" si="877"/>
        <v>4</v>
      </c>
      <c r="D28097">
        <v>2903</v>
      </c>
      <c r="E28097" t="s">
        <v>36</v>
      </c>
      <c r="F28097" s="4">
        <v>546000</v>
      </c>
      <c r="G28097" t="s">
        <v>5</v>
      </c>
      <c r="H28097">
        <v>3</v>
      </c>
      <c r="I28097" s="4">
        <f>IF(E28097="Rhode Island", Table1[[#This Row],[price]]*$L$3, IF(E28097="Massachusetts", Table1[[#This Row],[price]]*$L$2, 1))</f>
        <v>546000</v>
      </c>
    </row>
    <row r="28098" spans="1:9" x14ac:dyDescent="0.25">
      <c r="A28098" s="2">
        <v>43448</v>
      </c>
      <c r="B28098" s="1">
        <f t="shared" ref="B28098:B28161" si="878">YEAR(A28098)</f>
        <v>2018</v>
      </c>
      <c r="C28098" s="1">
        <f t="shared" ref="C28098:C28161" si="879">ROUNDUP(MONTH(A28098)/3,0)</f>
        <v>4</v>
      </c>
      <c r="D28098">
        <v>2912</v>
      </c>
      <c r="E28098" t="s">
        <v>36</v>
      </c>
      <c r="F28098" s="4">
        <v>715000</v>
      </c>
      <c r="G28098" t="s">
        <v>5</v>
      </c>
      <c r="H28098">
        <v>4</v>
      </c>
      <c r="I28098" s="4">
        <f>IF(E28098="Rhode Island", Table1[[#This Row],[price]]*$L$3, IF(E28098="Massachusetts", Table1[[#This Row],[price]]*$L$2, 1))</f>
        <v>715000</v>
      </c>
    </row>
    <row r="28099" spans="1:9" x14ac:dyDescent="0.25">
      <c r="A28099" s="2">
        <v>43448</v>
      </c>
      <c r="B28099" s="1">
        <f t="shared" si="878"/>
        <v>2018</v>
      </c>
      <c r="C28099" s="1">
        <f t="shared" si="879"/>
        <v>4</v>
      </c>
      <c r="D28099">
        <v>2905</v>
      </c>
      <c r="E28099" t="s">
        <v>36</v>
      </c>
      <c r="F28099" s="4">
        <v>720000</v>
      </c>
      <c r="G28099" t="s">
        <v>5</v>
      </c>
      <c r="H28099">
        <v>5</v>
      </c>
      <c r="I28099" s="4">
        <f>IF(E28099="Rhode Island", Table1[[#This Row],[price]]*$L$3, IF(E28099="Massachusetts", Table1[[#This Row],[price]]*$L$2, 1))</f>
        <v>720000</v>
      </c>
    </row>
    <row r="28100" spans="1:9" x14ac:dyDescent="0.25">
      <c r="A28100" s="2">
        <v>43448</v>
      </c>
      <c r="B28100" s="1">
        <f t="shared" si="878"/>
        <v>2018</v>
      </c>
      <c r="C28100" s="1">
        <f t="shared" si="879"/>
        <v>4</v>
      </c>
      <c r="D28100">
        <v>2614</v>
      </c>
      <c r="E28100" t="s">
        <v>37</v>
      </c>
      <c r="F28100" s="4">
        <v>785000</v>
      </c>
      <c r="G28100" t="s">
        <v>5</v>
      </c>
      <c r="H28100">
        <v>3</v>
      </c>
      <c r="I28100" s="4">
        <f>IF(E28100="Rhode Island", Table1[[#This Row],[price]]*$L$3, IF(E28100="Massachusetts", Table1[[#This Row],[price]]*$L$2, 1))</f>
        <v>785000</v>
      </c>
    </row>
    <row r="28101" spans="1:9" x14ac:dyDescent="0.25">
      <c r="A28101" s="2">
        <v>43448</v>
      </c>
      <c r="B28101" s="1">
        <f t="shared" si="878"/>
        <v>2018</v>
      </c>
      <c r="C28101" s="1">
        <f t="shared" si="879"/>
        <v>4</v>
      </c>
      <c r="D28101">
        <v>2602</v>
      </c>
      <c r="E28101" t="s">
        <v>37</v>
      </c>
      <c r="F28101" s="4">
        <v>975000</v>
      </c>
      <c r="G28101" t="s">
        <v>5</v>
      </c>
      <c r="H28101">
        <v>5</v>
      </c>
      <c r="I28101" s="4">
        <f>IF(E28101="Rhode Island", Table1[[#This Row],[price]]*$L$3, IF(E28101="Massachusetts", Table1[[#This Row],[price]]*$L$2, 1))</f>
        <v>975000</v>
      </c>
    </row>
    <row r="28102" spans="1:9" x14ac:dyDescent="0.25">
      <c r="A28102" s="2">
        <v>43448</v>
      </c>
      <c r="B28102" s="1">
        <f t="shared" si="878"/>
        <v>2018</v>
      </c>
      <c r="C28102" s="1">
        <f t="shared" si="879"/>
        <v>4</v>
      </c>
      <c r="D28102">
        <v>2603</v>
      </c>
      <c r="E28102" t="s">
        <v>37</v>
      </c>
      <c r="F28102" s="4">
        <v>1500000</v>
      </c>
      <c r="G28102" t="s">
        <v>5</v>
      </c>
      <c r="H28102">
        <v>4</v>
      </c>
      <c r="I28102" s="4">
        <f>IF(E28102="Rhode Island", Table1[[#This Row],[price]]*$L$3, IF(E28102="Massachusetts", Table1[[#This Row],[price]]*$L$2, 1))</f>
        <v>1500000</v>
      </c>
    </row>
    <row r="28103" spans="1:9" x14ac:dyDescent="0.25">
      <c r="A28103" s="2">
        <v>43449</v>
      </c>
      <c r="B28103" s="1">
        <f t="shared" si="878"/>
        <v>2018</v>
      </c>
      <c r="C28103" s="1">
        <f t="shared" si="879"/>
        <v>4</v>
      </c>
      <c r="D28103">
        <v>2913</v>
      </c>
      <c r="E28103" t="s">
        <v>36</v>
      </c>
      <c r="F28103" s="4">
        <v>348000</v>
      </c>
      <c r="G28103" t="s">
        <v>5</v>
      </c>
      <c r="H28103">
        <v>2</v>
      </c>
      <c r="I28103" s="4">
        <f>IF(E28103="Rhode Island", Table1[[#This Row],[price]]*$L$3, IF(E28103="Massachusetts", Table1[[#This Row],[price]]*$L$2, 1))</f>
        <v>348000</v>
      </c>
    </row>
    <row r="28104" spans="1:9" x14ac:dyDescent="0.25">
      <c r="A28104" s="2">
        <v>43449</v>
      </c>
      <c r="B28104" s="1">
        <f t="shared" si="878"/>
        <v>2018</v>
      </c>
      <c r="C28104" s="1">
        <f t="shared" si="879"/>
        <v>4</v>
      </c>
      <c r="D28104">
        <v>2615</v>
      </c>
      <c r="E28104" t="s">
        <v>37</v>
      </c>
      <c r="F28104" s="4">
        <v>445000</v>
      </c>
      <c r="G28104" t="s">
        <v>5</v>
      </c>
      <c r="H28104">
        <v>3</v>
      </c>
      <c r="I28104" s="4">
        <f>IF(E28104="Rhode Island", Table1[[#This Row],[price]]*$L$3, IF(E28104="Massachusetts", Table1[[#This Row],[price]]*$L$2, 1))</f>
        <v>445000</v>
      </c>
    </row>
    <row r="28105" spans="1:9" x14ac:dyDescent="0.25">
      <c r="A28105" s="2">
        <v>43449</v>
      </c>
      <c r="B28105" s="1">
        <f t="shared" si="878"/>
        <v>2018</v>
      </c>
      <c r="C28105" s="1">
        <f t="shared" si="879"/>
        <v>4</v>
      </c>
      <c r="D28105">
        <v>2615</v>
      </c>
      <c r="E28105" t="s">
        <v>37</v>
      </c>
      <c r="F28105" s="4">
        <v>490000</v>
      </c>
      <c r="G28105" t="s">
        <v>5</v>
      </c>
      <c r="H28105">
        <v>3</v>
      </c>
      <c r="I28105" s="4">
        <f>IF(E28105="Rhode Island", Table1[[#This Row],[price]]*$L$3, IF(E28105="Massachusetts", Table1[[#This Row],[price]]*$L$2, 1))</f>
        <v>490000</v>
      </c>
    </row>
    <row r="28106" spans="1:9" x14ac:dyDescent="0.25">
      <c r="A28106" s="2">
        <v>43449</v>
      </c>
      <c r="B28106" s="1">
        <f t="shared" si="878"/>
        <v>2018</v>
      </c>
      <c r="C28106" s="1">
        <f t="shared" si="879"/>
        <v>4</v>
      </c>
      <c r="D28106">
        <v>2617</v>
      </c>
      <c r="E28106" t="s">
        <v>37</v>
      </c>
      <c r="F28106" s="4">
        <v>530000</v>
      </c>
      <c r="G28106" t="s">
        <v>5</v>
      </c>
      <c r="H28106">
        <v>3</v>
      </c>
      <c r="I28106" s="4">
        <f>IF(E28106="Rhode Island", Table1[[#This Row],[price]]*$L$3, IF(E28106="Massachusetts", Table1[[#This Row],[price]]*$L$2, 1))</f>
        <v>530000</v>
      </c>
    </row>
    <row r="28107" spans="1:9" x14ac:dyDescent="0.25">
      <c r="A28107" s="2">
        <v>43449</v>
      </c>
      <c r="B28107" s="1">
        <f t="shared" si="878"/>
        <v>2018</v>
      </c>
      <c r="C28107" s="1">
        <f t="shared" si="879"/>
        <v>4</v>
      </c>
      <c r="D28107">
        <v>2617</v>
      </c>
      <c r="E28107" t="s">
        <v>37</v>
      </c>
      <c r="F28107" s="4">
        <v>550000</v>
      </c>
      <c r="G28107" t="s">
        <v>5</v>
      </c>
      <c r="H28107">
        <v>3</v>
      </c>
      <c r="I28107" s="4">
        <f>IF(E28107="Rhode Island", Table1[[#This Row],[price]]*$L$3, IF(E28107="Massachusetts", Table1[[#This Row],[price]]*$L$2, 1))</f>
        <v>550000</v>
      </c>
    </row>
    <row r="28108" spans="1:9" x14ac:dyDescent="0.25">
      <c r="A28108" s="2">
        <v>43449</v>
      </c>
      <c r="B28108" s="1">
        <f t="shared" si="878"/>
        <v>2018</v>
      </c>
      <c r="C28108" s="1">
        <f t="shared" si="879"/>
        <v>4</v>
      </c>
      <c r="D28108">
        <v>2615</v>
      </c>
      <c r="E28108" t="s">
        <v>37</v>
      </c>
      <c r="F28108" s="4">
        <v>633000</v>
      </c>
      <c r="G28108" t="s">
        <v>5</v>
      </c>
      <c r="H28108">
        <v>4</v>
      </c>
      <c r="I28108" s="4">
        <f>IF(E28108="Rhode Island", Table1[[#This Row],[price]]*$L$3, IF(E28108="Massachusetts", Table1[[#This Row],[price]]*$L$2, 1))</f>
        <v>633000</v>
      </c>
    </row>
    <row r="28109" spans="1:9" x14ac:dyDescent="0.25">
      <c r="A28109" s="2">
        <v>43449</v>
      </c>
      <c r="B28109" s="1">
        <f t="shared" si="878"/>
        <v>2018</v>
      </c>
      <c r="C28109" s="1">
        <f t="shared" si="879"/>
        <v>4</v>
      </c>
      <c r="D28109">
        <v>2615</v>
      </c>
      <c r="E28109" t="s">
        <v>37</v>
      </c>
      <c r="F28109" s="4">
        <v>644000</v>
      </c>
      <c r="G28109" t="s">
        <v>5</v>
      </c>
      <c r="H28109">
        <v>4</v>
      </c>
      <c r="I28109" s="4">
        <f>IF(E28109="Rhode Island", Table1[[#This Row],[price]]*$L$3, IF(E28109="Massachusetts", Table1[[#This Row],[price]]*$L$2, 1))</f>
        <v>644000</v>
      </c>
    </row>
    <row r="28110" spans="1:9" x14ac:dyDescent="0.25">
      <c r="A28110" s="2">
        <v>43449</v>
      </c>
      <c r="B28110" s="1">
        <f t="shared" si="878"/>
        <v>2018</v>
      </c>
      <c r="C28110" s="1">
        <f t="shared" si="879"/>
        <v>4</v>
      </c>
      <c r="D28110">
        <v>2611</v>
      </c>
      <c r="E28110" t="s">
        <v>37</v>
      </c>
      <c r="F28110" s="4">
        <v>722500</v>
      </c>
      <c r="G28110" t="s">
        <v>5</v>
      </c>
      <c r="H28110">
        <v>3</v>
      </c>
      <c r="I28110" s="4">
        <f>IF(E28110="Rhode Island", Table1[[#This Row],[price]]*$L$3, IF(E28110="Massachusetts", Table1[[#This Row],[price]]*$L$2, 1))</f>
        <v>722500</v>
      </c>
    </row>
    <row r="28111" spans="1:9" x14ac:dyDescent="0.25">
      <c r="A28111" s="2">
        <v>43449</v>
      </c>
      <c r="B28111" s="1">
        <f t="shared" si="878"/>
        <v>2018</v>
      </c>
      <c r="C28111" s="1">
        <f t="shared" si="879"/>
        <v>4</v>
      </c>
      <c r="D28111">
        <v>2602</v>
      </c>
      <c r="E28111" t="s">
        <v>37</v>
      </c>
      <c r="F28111" s="4">
        <v>722500</v>
      </c>
      <c r="G28111" t="s">
        <v>5</v>
      </c>
      <c r="H28111">
        <v>3</v>
      </c>
      <c r="I28111" s="4">
        <f>IF(E28111="Rhode Island", Table1[[#This Row],[price]]*$L$3, IF(E28111="Massachusetts", Table1[[#This Row],[price]]*$L$2, 1))</f>
        <v>722500</v>
      </c>
    </row>
    <row r="28112" spans="1:9" x14ac:dyDescent="0.25">
      <c r="A28112" s="2">
        <v>43449</v>
      </c>
      <c r="B28112" s="1">
        <f t="shared" si="878"/>
        <v>2018</v>
      </c>
      <c r="C28112" s="1">
        <f t="shared" si="879"/>
        <v>4</v>
      </c>
      <c r="D28112">
        <v>2617</v>
      </c>
      <c r="E28112" t="s">
        <v>37</v>
      </c>
      <c r="F28112" s="4">
        <v>748000</v>
      </c>
      <c r="G28112" t="s">
        <v>5</v>
      </c>
      <c r="H28112">
        <v>4</v>
      </c>
      <c r="I28112" s="4">
        <f>IF(E28112="Rhode Island", Table1[[#This Row],[price]]*$L$3, IF(E28112="Massachusetts", Table1[[#This Row],[price]]*$L$2, 1))</f>
        <v>748000</v>
      </c>
    </row>
    <row r="28113" spans="1:9" x14ac:dyDescent="0.25">
      <c r="A28113" s="2">
        <v>43449</v>
      </c>
      <c r="B28113" s="1">
        <f t="shared" si="878"/>
        <v>2018</v>
      </c>
      <c r="C28113" s="1">
        <f t="shared" si="879"/>
        <v>4</v>
      </c>
      <c r="D28113">
        <v>2614</v>
      </c>
      <c r="E28113" t="s">
        <v>37</v>
      </c>
      <c r="F28113" s="4">
        <v>1005000</v>
      </c>
      <c r="G28113" t="s">
        <v>5</v>
      </c>
      <c r="H28113">
        <v>4</v>
      </c>
      <c r="I28113" s="4">
        <f>IF(E28113="Rhode Island", Table1[[#This Row],[price]]*$L$3, IF(E28113="Massachusetts", Table1[[#This Row],[price]]*$L$2, 1))</f>
        <v>1005000</v>
      </c>
    </row>
    <row r="28114" spans="1:9" x14ac:dyDescent="0.25">
      <c r="A28114" s="2">
        <v>43449</v>
      </c>
      <c r="B28114" s="1">
        <f t="shared" si="878"/>
        <v>2018</v>
      </c>
      <c r="C28114" s="1">
        <f t="shared" si="879"/>
        <v>4</v>
      </c>
      <c r="D28114">
        <v>2607</v>
      </c>
      <c r="E28114" t="s">
        <v>37</v>
      </c>
      <c r="F28114" s="4">
        <v>1115000</v>
      </c>
      <c r="G28114" t="s">
        <v>5</v>
      </c>
      <c r="H28114">
        <v>5</v>
      </c>
      <c r="I28114" s="4">
        <f>IF(E28114="Rhode Island", Table1[[#This Row],[price]]*$L$3, IF(E28114="Massachusetts", Table1[[#This Row],[price]]*$L$2, 1))</f>
        <v>1115000</v>
      </c>
    </row>
    <row r="28115" spans="1:9" x14ac:dyDescent="0.25">
      <c r="A28115" s="2">
        <v>43449</v>
      </c>
      <c r="B28115" s="1">
        <f t="shared" si="878"/>
        <v>2018</v>
      </c>
      <c r="C28115" s="1">
        <f t="shared" si="879"/>
        <v>4</v>
      </c>
      <c r="D28115">
        <v>2603</v>
      </c>
      <c r="E28115" t="s">
        <v>37</v>
      </c>
      <c r="F28115" s="4">
        <v>1195000</v>
      </c>
      <c r="G28115" t="s">
        <v>5</v>
      </c>
      <c r="H28115">
        <v>3</v>
      </c>
      <c r="I28115" s="4">
        <f>IF(E28115="Rhode Island", Table1[[#This Row],[price]]*$L$3, IF(E28115="Massachusetts", Table1[[#This Row],[price]]*$L$2, 1))</f>
        <v>1195000</v>
      </c>
    </row>
    <row r="28116" spans="1:9" x14ac:dyDescent="0.25">
      <c r="A28116" s="2">
        <v>43449</v>
      </c>
      <c r="B28116" s="1">
        <f t="shared" si="878"/>
        <v>2018</v>
      </c>
      <c r="C28116" s="1">
        <f t="shared" si="879"/>
        <v>4</v>
      </c>
      <c r="D28116">
        <v>2605</v>
      </c>
      <c r="E28116" t="s">
        <v>37</v>
      </c>
      <c r="F28116" s="4">
        <v>1300000</v>
      </c>
      <c r="G28116" t="s">
        <v>5</v>
      </c>
      <c r="H28116">
        <v>4</v>
      </c>
      <c r="I28116" s="4">
        <f>IF(E28116="Rhode Island", Table1[[#This Row],[price]]*$L$3, IF(E28116="Massachusetts", Table1[[#This Row],[price]]*$L$2, 1))</f>
        <v>1300000</v>
      </c>
    </row>
    <row r="28117" spans="1:9" x14ac:dyDescent="0.25">
      <c r="A28117" s="2">
        <v>43450</v>
      </c>
      <c r="B28117" s="1">
        <f t="shared" si="878"/>
        <v>2018</v>
      </c>
      <c r="C28117" s="1">
        <f t="shared" si="879"/>
        <v>4</v>
      </c>
      <c r="D28117">
        <v>2611</v>
      </c>
      <c r="E28117" t="s">
        <v>37</v>
      </c>
      <c r="F28117" s="4">
        <v>1000000</v>
      </c>
      <c r="G28117" t="s">
        <v>5</v>
      </c>
      <c r="H28117">
        <v>5</v>
      </c>
      <c r="I28117" s="4">
        <f>IF(E28117="Rhode Island", Table1[[#This Row],[price]]*$L$3, IF(E28117="Massachusetts", Table1[[#This Row],[price]]*$L$2, 1))</f>
        <v>1000000</v>
      </c>
    </row>
    <row r="28118" spans="1:9" x14ac:dyDescent="0.25">
      <c r="A28118" s="2">
        <v>43450</v>
      </c>
      <c r="B28118" s="1">
        <f t="shared" si="878"/>
        <v>2018</v>
      </c>
      <c r="C28118" s="1">
        <f t="shared" si="879"/>
        <v>4</v>
      </c>
      <c r="D28118">
        <v>2607</v>
      </c>
      <c r="E28118" t="s">
        <v>37</v>
      </c>
      <c r="F28118" s="4">
        <v>300000</v>
      </c>
      <c r="G28118" t="s">
        <v>6</v>
      </c>
      <c r="H28118">
        <v>2</v>
      </c>
      <c r="I28118" s="4">
        <f>IF(E28118="Rhode Island", Table1[[#This Row],[price]]*$L$3, IF(E28118="Massachusetts", Table1[[#This Row],[price]]*$L$2, 1))</f>
        <v>300000</v>
      </c>
    </row>
    <row r="28119" spans="1:9" x14ac:dyDescent="0.25">
      <c r="A28119" s="2">
        <v>43450</v>
      </c>
      <c r="B28119" s="1">
        <f t="shared" si="878"/>
        <v>2018</v>
      </c>
      <c r="C28119" s="1">
        <f t="shared" si="879"/>
        <v>4</v>
      </c>
      <c r="D28119">
        <v>2913</v>
      </c>
      <c r="E28119" t="s">
        <v>36</v>
      </c>
      <c r="F28119" s="4">
        <v>360000</v>
      </c>
      <c r="G28119" t="s">
        <v>6</v>
      </c>
      <c r="H28119">
        <v>2</v>
      </c>
      <c r="I28119" s="4">
        <f>IF(E28119="Rhode Island", Table1[[#This Row],[price]]*$L$3, IF(E28119="Massachusetts", Table1[[#This Row],[price]]*$L$2, 1))</f>
        <v>360000</v>
      </c>
    </row>
    <row r="28120" spans="1:9" x14ac:dyDescent="0.25">
      <c r="A28120" s="2">
        <v>43451</v>
      </c>
      <c r="B28120" s="1">
        <f t="shared" si="878"/>
        <v>2018</v>
      </c>
      <c r="C28120" s="1">
        <f t="shared" si="879"/>
        <v>4</v>
      </c>
      <c r="D28120">
        <v>2614</v>
      </c>
      <c r="E28120" t="s">
        <v>37</v>
      </c>
      <c r="F28120" s="4">
        <v>400000</v>
      </c>
      <c r="G28120" t="s">
        <v>5</v>
      </c>
      <c r="H28120">
        <v>3</v>
      </c>
      <c r="I28120" s="4">
        <f>IF(E28120="Rhode Island", Table1[[#This Row],[price]]*$L$3, IF(E28120="Massachusetts", Table1[[#This Row],[price]]*$L$2, 1))</f>
        <v>400000</v>
      </c>
    </row>
    <row r="28121" spans="1:9" x14ac:dyDescent="0.25">
      <c r="A28121" s="2">
        <v>43451</v>
      </c>
      <c r="B28121" s="1">
        <f t="shared" si="878"/>
        <v>2018</v>
      </c>
      <c r="C28121" s="1">
        <f t="shared" si="879"/>
        <v>4</v>
      </c>
      <c r="D28121">
        <v>2905</v>
      </c>
      <c r="E28121" t="s">
        <v>36</v>
      </c>
      <c r="F28121" s="4">
        <v>536500</v>
      </c>
      <c r="G28121" t="s">
        <v>5</v>
      </c>
      <c r="H28121">
        <v>3</v>
      </c>
      <c r="I28121" s="4">
        <f>IF(E28121="Rhode Island", Table1[[#This Row],[price]]*$L$3, IF(E28121="Massachusetts", Table1[[#This Row],[price]]*$L$2, 1))</f>
        <v>536500</v>
      </c>
    </row>
    <row r="28122" spans="1:9" x14ac:dyDescent="0.25">
      <c r="A28122" s="2">
        <v>43451</v>
      </c>
      <c r="B28122" s="1">
        <f t="shared" si="878"/>
        <v>2018</v>
      </c>
      <c r="C28122" s="1">
        <f t="shared" si="879"/>
        <v>4</v>
      </c>
      <c r="D28122">
        <v>2904</v>
      </c>
      <c r="E28122" t="s">
        <v>36</v>
      </c>
      <c r="F28122" s="4">
        <v>625000</v>
      </c>
      <c r="G28122" t="s">
        <v>5</v>
      </c>
      <c r="H28122">
        <v>4</v>
      </c>
      <c r="I28122" s="4">
        <f>IF(E28122="Rhode Island", Table1[[#This Row],[price]]*$L$3, IF(E28122="Massachusetts", Table1[[#This Row],[price]]*$L$2, 1))</f>
        <v>625000</v>
      </c>
    </row>
    <row r="28123" spans="1:9" x14ac:dyDescent="0.25">
      <c r="A28123" s="2">
        <v>43451</v>
      </c>
      <c r="B28123" s="1">
        <f t="shared" si="878"/>
        <v>2018</v>
      </c>
      <c r="C28123" s="1">
        <f t="shared" si="879"/>
        <v>4</v>
      </c>
      <c r="D28123">
        <v>2912</v>
      </c>
      <c r="E28123" t="s">
        <v>36</v>
      </c>
      <c r="F28123" s="4">
        <v>716000</v>
      </c>
      <c r="G28123" t="s">
        <v>5</v>
      </c>
      <c r="H28123">
        <v>3</v>
      </c>
      <c r="I28123" s="4">
        <f>IF(E28123="Rhode Island", Table1[[#This Row],[price]]*$L$3, IF(E28123="Massachusetts", Table1[[#This Row],[price]]*$L$2, 1))</f>
        <v>716000</v>
      </c>
    </row>
    <row r="28124" spans="1:9" x14ac:dyDescent="0.25">
      <c r="A28124" s="2">
        <v>43451</v>
      </c>
      <c r="B28124" s="1">
        <f t="shared" si="878"/>
        <v>2018</v>
      </c>
      <c r="C28124" s="1">
        <f t="shared" si="879"/>
        <v>4</v>
      </c>
      <c r="D28124">
        <v>2903</v>
      </c>
      <c r="E28124" t="s">
        <v>36</v>
      </c>
      <c r="F28124" s="4">
        <v>750000</v>
      </c>
      <c r="G28124" t="s">
        <v>5</v>
      </c>
      <c r="H28124">
        <v>4</v>
      </c>
      <c r="I28124" s="4">
        <f>IF(E28124="Rhode Island", Table1[[#This Row],[price]]*$L$3, IF(E28124="Massachusetts", Table1[[#This Row],[price]]*$L$2, 1))</f>
        <v>750000</v>
      </c>
    </row>
    <row r="28125" spans="1:9" x14ac:dyDescent="0.25">
      <c r="A28125" s="2">
        <v>43451</v>
      </c>
      <c r="B28125" s="1">
        <f t="shared" si="878"/>
        <v>2018</v>
      </c>
      <c r="C28125" s="1">
        <f t="shared" si="879"/>
        <v>4</v>
      </c>
      <c r="D28125">
        <v>2604</v>
      </c>
      <c r="E28125" t="s">
        <v>37</v>
      </c>
      <c r="F28125" s="4">
        <v>812000</v>
      </c>
      <c r="G28125" t="s">
        <v>5</v>
      </c>
      <c r="H28125">
        <v>3</v>
      </c>
      <c r="I28125" s="4">
        <f>IF(E28125="Rhode Island", Table1[[#This Row],[price]]*$L$3, IF(E28125="Massachusetts", Table1[[#This Row],[price]]*$L$2, 1))</f>
        <v>812000</v>
      </c>
    </row>
    <row r="28126" spans="1:9" x14ac:dyDescent="0.25">
      <c r="A28126" s="2">
        <v>43451</v>
      </c>
      <c r="B28126" s="1">
        <f t="shared" si="878"/>
        <v>2018</v>
      </c>
      <c r="C28126" s="1">
        <f t="shared" si="879"/>
        <v>4</v>
      </c>
      <c r="D28126">
        <v>2604</v>
      </c>
      <c r="E28126" t="s">
        <v>37</v>
      </c>
      <c r="F28126" s="4">
        <v>875000</v>
      </c>
      <c r="G28126" t="s">
        <v>5</v>
      </c>
      <c r="H28126">
        <v>3</v>
      </c>
      <c r="I28126" s="4">
        <f>IF(E28126="Rhode Island", Table1[[#This Row],[price]]*$L$3, IF(E28126="Massachusetts", Table1[[#This Row],[price]]*$L$2, 1))</f>
        <v>875000</v>
      </c>
    </row>
    <row r="28127" spans="1:9" x14ac:dyDescent="0.25">
      <c r="A28127" s="2">
        <v>43451</v>
      </c>
      <c r="B28127" s="1">
        <f t="shared" si="878"/>
        <v>2018</v>
      </c>
      <c r="C28127" s="1">
        <f t="shared" si="879"/>
        <v>4</v>
      </c>
      <c r="D28127">
        <v>2600</v>
      </c>
      <c r="E28127" t="s">
        <v>37</v>
      </c>
      <c r="F28127" s="4">
        <v>1735000</v>
      </c>
      <c r="G28127" t="s">
        <v>5</v>
      </c>
      <c r="H28127">
        <v>4</v>
      </c>
      <c r="I28127" s="4">
        <f>IF(E28127="Rhode Island", Table1[[#This Row],[price]]*$L$3, IF(E28127="Massachusetts", Table1[[#This Row],[price]]*$L$2, 1))</f>
        <v>1735000</v>
      </c>
    </row>
    <row r="28128" spans="1:9" x14ac:dyDescent="0.25">
      <c r="A28128" s="2">
        <v>43451</v>
      </c>
      <c r="B28128" s="1">
        <f t="shared" si="878"/>
        <v>2018</v>
      </c>
      <c r="C28128" s="1">
        <f t="shared" si="879"/>
        <v>4</v>
      </c>
      <c r="D28128">
        <v>2606</v>
      </c>
      <c r="E28128" t="s">
        <v>37</v>
      </c>
      <c r="F28128" s="4">
        <v>300000</v>
      </c>
      <c r="G28128" t="s">
        <v>6</v>
      </c>
      <c r="H28128">
        <v>1</v>
      </c>
      <c r="I28128" s="4">
        <f>IF(E28128="Rhode Island", Table1[[#This Row],[price]]*$L$3, IF(E28128="Massachusetts", Table1[[#This Row],[price]]*$L$2, 1))</f>
        <v>300000</v>
      </c>
    </row>
    <row r="28129" spans="1:9" x14ac:dyDescent="0.25">
      <c r="A28129" s="2">
        <v>43451</v>
      </c>
      <c r="B28129" s="1">
        <f t="shared" si="878"/>
        <v>2018</v>
      </c>
      <c r="C28129" s="1">
        <f t="shared" si="879"/>
        <v>4</v>
      </c>
      <c r="D28129">
        <v>2912</v>
      </c>
      <c r="E28129" t="s">
        <v>36</v>
      </c>
      <c r="F28129" s="4">
        <v>310000</v>
      </c>
      <c r="G28129" t="s">
        <v>6</v>
      </c>
      <c r="H28129">
        <v>2</v>
      </c>
      <c r="I28129" s="4">
        <f>IF(E28129="Rhode Island", Table1[[#This Row],[price]]*$L$3, IF(E28129="Massachusetts", Table1[[#This Row],[price]]*$L$2, 1))</f>
        <v>310000</v>
      </c>
    </row>
    <row r="28130" spans="1:9" x14ac:dyDescent="0.25">
      <c r="A28130" s="2">
        <v>43452</v>
      </c>
      <c r="B28130" s="1">
        <f t="shared" si="878"/>
        <v>2018</v>
      </c>
      <c r="C28130" s="1">
        <f t="shared" si="879"/>
        <v>4</v>
      </c>
      <c r="D28130">
        <v>2617</v>
      </c>
      <c r="E28130" t="s">
        <v>37</v>
      </c>
      <c r="F28130" s="4">
        <v>517000</v>
      </c>
      <c r="G28130" t="s">
        <v>5</v>
      </c>
      <c r="H28130">
        <v>3</v>
      </c>
      <c r="I28130" s="4">
        <f>IF(E28130="Rhode Island", Table1[[#This Row],[price]]*$L$3, IF(E28130="Massachusetts", Table1[[#This Row],[price]]*$L$2, 1))</f>
        <v>517000</v>
      </c>
    </row>
    <row r="28131" spans="1:9" x14ac:dyDescent="0.25">
      <c r="A28131" s="2">
        <v>43452</v>
      </c>
      <c r="B28131" s="1">
        <f t="shared" si="878"/>
        <v>2018</v>
      </c>
      <c r="C28131" s="1">
        <f t="shared" si="879"/>
        <v>4</v>
      </c>
      <c r="D28131">
        <v>2911</v>
      </c>
      <c r="E28131" t="s">
        <v>36</v>
      </c>
      <c r="F28131" s="4">
        <v>580000</v>
      </c>
      <c r="G28131" t="s">
        <v>5</v>
      </c>
      <c r="H28131">
        <v>3</v>
      </c>
      <c r="I28131" s="4">
        <f>IF(E28131="Rhode Island", Table1[[#This Row],[price]]*$L$3, IF(E28131="Massachusetts", Table1[[#This Row],[price]]*$L$2, 1))</f>
        <v>580000</v>
      </c>
    </row>
    <row r="28132" spans="1:9" x14ac:dyDescent="0.25">
      <c r="A28132" s="2">
        <v>43452</v>
      </c>
      <c r="B28132" s="1">
        <f t="shared" si="878"/>
        <v>2018</v>
      </c>
      <c r="C28132" s="1">
        <f t="shared" si="879"/>
        <v>4</v>
      </c>
      <c r="D28132">
        <v>2615</v>
      </c>
      <c r="E28132" t="s">
        <v>37</v>
      </c>
      <c r="F28132" s="4">
        <v>626000</v>
      </c>
      <c r="G28132" t="s">
        <v>5</v>
      </c>
      <c r="H28132">
        <v>3</v>
      </c>
      <c r="I28132" s="4">
        <f>IF(E28132="Rhode Island", Table1[[#This Row],[price]]*$L$3, IF(E28132="Massachusetts", Table1[[#This Row],[price]]*$L$2, 1))</f>
        <v>626000</v>
      </c>
    </row>
    <row r="28133" spans="1:9" x14ac:dyDescent="0.25">
      <c r="A28133" s="2">
        <v>43452</v>
      </c>
      <c r="B28133" s="1">
        <f t="shared" si="878"/>
        <v>2018</v>
      </c>
      <c r="C28133" s="1">
        <f t="shared" si="879"/>
        <v>4</v>
      </c>
      <c r="D28133">
        <v>2902</v>
      </c>
      <c r="E28133" t="s">
        <v>36</v>
      </c>
      <c r="F28133" s="4">
        <v>650000</v>
      </c>
      <c r="G28133" t="s">
        <v>5</v>
      </c>
      <c r="H28133">
        <v>4</v>
      </c>
      <c r="I28133" s="4">
        <f>IF(E28133="Rhode Island", Table1[[#This Row],[price]]*$L$3, IF(E28133="Massachusetts", Table1[[#This Row],[price]]*$L$2, 1))</f>
        <v>650000</v>
      </c>
    </row>
    <row r="28134" spans="1:9" x14ac:dyDescent="0.25">
      <c r="A28134" s="2">
        <v>43452</v>
      </c>
      <c r="B28134" s="1">
        <f t="shared" si="878"/>
        <v>2018</v>
      </c>
      <c r="C28134" s="1">
        <f t="shared" si="879"/>
        <v>4</v>
      </c>
      <c r="D28134">
        <v>2914</v>
      </c>
      <c r="E28134" t="s">
        <v>36</v>
      </c>
      <c r="F28134" s="4">
        <v>810000</v>
      </c>
      <c r="G28134" t="s">
        <v>5</v>
      </c>
      <c r="H28134">
        <v>4</v>
      </c>
      <c r="I28134" s="4">
        <f>IF(E28134="Rhode Island", Table1[[#This Row],[price]]*$L$3, IF(E28134="Massachusetts", Table1[[#This Row],[price]]*$L$2, 1))</f>
        <v>810000</v>
      </c>
    </row>
    <row r="28135" spans="1:9" x14ac:dyDescent="0.25">
      <c r="A28135" s="2">
        <v>43452</v>
      </c>
      <c r="B28135" s="1">
        <f t="shared" si="878"/>
        <v>2018</v>
      </c>
      <c r="C28135" s="1">
        <f t="shared" si="879"/>
        <v>4</v>
      </c>
      <c r="D28135">
        <v>2617</v>
      </c>
      <c r="E28135" t="s">
        <v>37</v>
      </c>
      <c r="F28135" s="4">
        <v>180000</v>
      </c>
      <c r="G28135" t="s">
        <v>6</v>
      </c>
      <c r="H28135">
        <v>1</v>
      </c>
      <c r="I28135" s="4">
        <f>IF(E28135="Rhode Island", Table1[[#This Row],[price]]*$L$3, IF(E28135="Massachusetts", Table1[[#This Row],[price]]*$L$2, 1))</f>
        <v>180000</v>
      </c>
    </row>
    <row r="28136" spans="1:9" x14ac:dyDescent="0.25">
      <c r="A28136" s="2">
        <v>43452</v>
      </c>
      <c r="B28136" s="1">
        <f t="shared" si="878"/>
        <v>2018</v>
      </c>
      <c r="C28136" s="1">
        <f t="shared" si="879"/>
        <v>4</v>
      </c>
      <c r="D28136">
        <v>2617</v>
      </c>
      <c r="E28136" t="s">
        <v>37</v>
      </c>
      <c r="F28136" s="4">
        <v>265000</v>
      </c>
      <c r="G28136" t="s">
        <v>6</v>
      </c>
      <c r="H28136">
        <v>1</v>
      </c>
      <c r="I28136" s="4">
        <f>IF(E28136="Rhode Island", Table1[[#This Row],[price]]*$L$3, IF(E28136="Massachusetts", Table1[[#This Row],[price]]*$L$2, 1))</f>
        <v>265000</v>
      </c>
    </row>
    <row r="28137" spans="1:9" x14ac:dyDescent="0.25">
      <c r="A28137" s="2">
        <v>43452</v>
      </c>
      <c r="B28137" s="1">
        <f t="shared" si="878"/>
        <v>2018</v>
      </c>
      <c r="C28137" s="1">
        <f t="shared" si="879"/>
        <v>4</v>
      </c>
      <c r="D28137">
        <v>2912</v>
      </c>
      <c r="E28137" t="s">
        <v>36</v>
      </c>
      <c r="F28137" s="4">
        <v>370000</v>
      </c>
      <c r="G28137" t="s">
        <v>6</v>
      </c>
      <c r="H28137">
        <v>2</v>
      </c>
      <c r="I28137" s="4">
        <f>IF(E28137="Rhode Island", Table1[[#This Row],[price]]*$L$3, IF(E28137="Massachusetts", Table1[[#This Row],[price]]*$L$2, 1))</f>
        <v>370000</v>
      </c>
    </row>
    <row r="28138" spans="1:9" x14ac:dyDescent="0.25">
      <c r="A28138" s="2">
        <v>43452</v>
      </c>
      <c r="B28138" s="1">
        <f t="shared" si="878"/>
        <v>2018</v>
      </c>
      <c r="C28138" s="1">
        <f t="shared" si="879"/>
        <v>4</v>
      </c>
      <c r="D28138">
        <v>2601</v>
      </c>
      <c r="E28138" t="s">
        <v>37</v>
      </c>
      <c r="F28138" s="4">
        <v>402000</v>
      </c>
      <c r="G28138" t="s">
        <v>6</v>
      </c>
      <c r="H28138">
        <v>1</v>
      </c>
      <c r="I28138" s="4">
        <f>IF(E28138="Rhode Island", Table1[[#This Row],[price]]*$L$3, IF(E28138="Massachusetts", Table1[[#This Row],[price]]*$L$2, 1))</f>
        <v>402000</v>
      </c>
    </row>
    <row r="28139" spans="1:9" x14ac:dyDescent="0.25">
      <c r="A28139" s="2">
        <v>43452</v>
      </c>
      <c r="B28139" s="1">
        <f t="shared" si="878"/>
        <v>2018</v>
      </c>
      <c r="C28139" s="1">
        <f t="shared" si="879"/>
        <v>4</v>
      </c>
      <c r="D28139">
        <v>2603</v>
      </c>
      <c r="E28139" t="s">
        <v>37</v>
      </c>
      <c r="F28139" s="4">
        <v>1562500</v>
      </c>
      <c r="G28139" t="s">
        <v>6</v>
      </c>
      <c r="H28139">
        <v>3</v>
      </c>
      <c r="I28139" s="4">
        <f>IF(E28139="Rhode Island", Table1[[#This Row],[price]]*$L$3, IF(E28139="Massachusetts", Table1[[#This Row],[price]]*$L$2, 1))</f>
        <v>1562500</v>
      </c>
    </row>
    <row r="28140" spans="1:9" x14ac:dyDescent="0.25">
      <c r="A28140" s="2">
        <v>43453</v>
      </c>
      <c r="B28140" s="1">
        <f t="shared" si="878"/>
        <v>2018</v>
      </c>
      <c r="C28140" s="1">
        <f t="shared" si="879"/>
        <v>4</v>
      </c>
      <c r="D28140">
        <v>2906</v>
      </c>
      <c r="E28140" t="s">
        <v>36</v>
      </c>
      <c r="F28140" s="4">
        <v>330000</v>
      </c>
      <c r="G28140" t="s">
        <v>5</v>
      </c>
      <c r="H28140">
        <v>2</v>
      </c>
      <c r="I28140" s="4">
        <f>IF(E28140="Rhode Island", Table1[[#This Row],[price]]*$L$3, IF(E28140="Massachusetts", Table1[[#This Row],[price]]*$L$2, 1))</f>
        <v>330000</v>
      </c>
    </row>
    <row r="28141" spans="1:9" x14ac:dyDescent="0.25">
      <c r="A28141" s="2">
        <v>43453</v>
      </c>
      <c r="B28141" s="1">
        <f t="shared" si="878"/>
        <v>2018</v>
      </c>
      <c r="C28141" s="1">
        <f t="shared" si="879"/>
        <v>4</v>
      </c>
      <c r="D28141">
        <v>2906</v>
      </c>
      <c r="E28141" t="s">
        <v>36</v>
      </c>
      <c r="F28141" s="4">
        <v>396000</v>
      </c>
      <c r="G28141" t="s">
        <v>5</v>
      </c>
      <c r="H28141">
        <v>2</v>
      </c>
      <c r="I28141" s="4">
        <f>IF(E28141="Rhode Island", Table1[[#This Row],[price]]*$L$3, IF(E28141="Massachusetts", Table1[[#This Row],[price]]*$L$2, 1))</f>
        <v>396000</v>
      </c>
    </row>
    <row r="28142" spans="1:9" x14ac:dyDescent="0.25">
      <c r="A28142" s="2">
        <v>43453</v>
      </c>
      <c r="B28142" s="1">
        <f t="shared" si="878"/>
        <v>2018</v>
      </c>
      <c r="C28142" s="1">
        <f t="shared" si="879"/>
        <v>4</v>
      </c>
      <c r="D28142">
        <v>2615</v>
      </c>
      <c r="E28142" t="s">
        <v>37</v>
      </c>
      <c r="F28142" s="4">
        <v>470000</v>
      </c>
      <c r="G28142" t="s">
        <v>5</v>
      </c>
      <c r="H28142">
        <v>3</v>
      </c>
      <c r="I28142" s="4">
        <f>IF(E28142="Rhode Island", Table1[[#This Row],[price]]*$L$3, IF(E28142="Massachusetts", Table1[[#This Row],[price]]*$L$2, 1))</f>
        <v>470000</v>
      </c>
    </row>
    <row r="28143" spans="1:9" x14ac:dyDescent="0.25">
      <c r="A28143" s="2">
        <v>43453</v>
      </c>
      <c r="B28143" s="1">
        <f t="shared" si="878"/>
        <v>2018</v>
      </c>
      <c r="C28143" s="1">
        <f t="shared" si="879"/>
        <v>4</v>
      </c>
      <c r="D28143">
        <v>2902</v>
      </c>
      <c r="E28143" t="s">
        <v>36</v>
      </c>
      <c r="F28143" s="4">
        <v>470000</v>
      </c>
      <c r="G28143" t="s">
        <v>5</v>
      </c>
      <c r="H28143">
        <v>3</v>
      </c>
      <c r="I28143" s="4">
        <f>IF(E28143="Rhode Island", Table1[[#This Row],[price]]*$L$3, IF(E28143="Massachusetts", Table1[[#This Row],[price]]*$L$2, 1))</f>
        <v>470000</v>
      </c>
    </row>
    <row r="28144" spans="1:9" x14ac:dyDescent="0.25">
      <c r="A28144" s="2">
        <v>43453</v>
      </c>
      <c r="B28144" s="1">
        <f t="shared" si="878"/>
        <v>2018</v>
      </c>
      <c r="C28144" s="1">
        <f t="shared" si="879"/>
        <v>4</v>
      </c>
      <c r="D28144">
        <v>2902</v>
      </c>
      <c r="E28144" t="s">
        <v>36</v>
      </c>
      <c r="F28144" s="4">
        <v>475000</v>
      </c>
      <c r="G28144" t="s">
        <v>5</v>
      </c>
      <c r="H28144">
        <v>3</v>
      </c>
      <c r="I28144" s="4">
        <f>IF(E28144="Rhode Island", Table1[[#This Row],[price]]*$L$3, IF(E28144="Massachusetts", Table1[[#This Row],[price]]*$L$2, 1))</f>
        <v>475000</v>
      </c>
    </row>
    <row r="28145" spans="1:9" x14ac:dyDescent="0.25">
      <c r="A28145" s="2">
        <v>43453</v>
      </c>
      <c r="B28145" s="1">
        <f t="shared" si="878"/>
        <v>2018</v>
      </c>
      <c r="C28145" s="1">
        <f t="shared" si="879"/>
        <v>4</v>
      </c>
      <c r="D28145">
        <v>2615</v>
      </c>
      <c r="E28145" t="s">
        <v>37</v>
      </c>
      <c r="F28145" s="4">
        <v>495000</v>
      </c>
      <c r="G28145" t="s">
        <v>5</v>
      </c>
      <c r="H28145">
        <v>3</v>
      </c>
      <c r="I28145" s="4">
        <f>IF(E28145="Rhode Island", Table1[[#This Row],[price]]*$L$3, IF(E28145="Massachusetts", Table1[[#This Row],[price]]*$L$2, 1))</f>
        <v>495000</v>
      </c>
    </row>
    <row r="28146" spans="1:9" x14ac:dyDescent="0.25">
      <c r="A28146" s="2">
        <v>43453</v>
      </c>
      <c r="B28146" s="1">
        <f t="shared" si="878"/>
        <v>2018</v>
      </c>
      <c r="C28146" s="1">
        <f t="shared" si="879"/>
        <v>4</v>
      </c>
      <c r="D28146">
        <v>2614</v>
      </c>
      <c r="E28146" t="s">
        <v>37</v>
      </c>
      <c r="F28146" s="4">
        <v>520000</v>
      </c>
      <c r="G28146" t="s">
        <v>5</v>
      </c>
      <c r="H28146">
        <v>3</v>
      </c>
      <c r="I28146" s="4">
        <f>IF(E28146="Rhode Island", Table1[[#This Row],[price]]*$L$3, IF(E28146="Massachusetts", Table1[[#This Row],[price]]*$L$2, 1))</f>
        <v>520000</v>
      </c>
    </row>
    <row r="28147" spans="1:9" x14ac:dyDescent="0.25">
      <c r="A28147" s="2">
        <v>43453</v>
      </c>
      <c r="B28147" s="1">
        <f t="shared" si="878"/>
        <v>2018</v>
      </c>
      <c r="C28147" s="1">
        <f t="shared" si="879"/>
        <v>4</v>
      </c>
      <c r="D28147">
        <v>2617</v>
      </c>
      <c r="E28147" t="s">
        <v>37</v>
      </c>
      <c r="F28147" s="4">
        <v>535000</v>
      </c>
      <c r="G28147" t="s">
        <v>5</v>
      </c>
      <c r="H28147">
        <v>3</v>
      </c>
      <c r="I28147" s="4">
        <f>IF(E28147="Rhode Island", Table1[[#This Row],[price]]*$L$3, IF(E28147="Massachusetts", Table1[[#This Row],[price]]*$L$2, 1))</f>
        <v>535000</v>
      </c>
    </row>
    <row r="28148" spans="1:9" x14ac:dyDescent="0.25">
      <c r="A28148" s="2">
        <v>43453</v>
      </c>
      <c r="B28148" s="1">
        <f t="shared" si="878"/>
        <v>2018</v>
      </c>
      <c r="C28148" s="1">
        <f t="shared" si="879"/>
        <v>4</v>
      </c>
      <c r="D28148">
        <v>2617</v>
      </c>
      <c r="E28148" t="s">
        <v>37</v>
      </c>
      <c r="F28148" s="4">
        <v>572000</v>
      </c>
      <c r="G28148" t="s">
        <v>5</v>
      </c>
      <c r="H28148">
        <v>3</v>
      </c>
      <c r="I28148" s="4">
        <f>IF(E28148="Rhode Island", Table1[[#This Row],[price]]*$L$3, IF(E28148="Massachusetts", Table1[[#This Row],[price]]*$L$2, 1))</f>
        <v>572000</v>
      </c>
    </row>
    <row r="28149" spans="1:9" x14ac:dyDescent="0.25">
      <c r="A28149" s="2">
        <v>43453</v>
      </c>
      <c r="B28149" s="1">
        <f t="shared" si="878"/>
        <v>2018</v>
      </c>
      <c r="C28149" s="1">
        <f t="shared" si="879"/>
        <v>4</v>
      </c>
      <c r="D28149">
        <v>2615</v>
      </c>
      <c r="E28149" t="s">
        <v>37</v>
      </c>
      <c r="F28149" s="4">
        <v>600000</v>
      </c>
      <c r="G28149" t="s">
        <v>5</v>
      </c>
      <c r="H28149">
        <v>4</v>
      </c>
      <c r="I28149" s="4">
        <f>IF(E28149="Rhode Island", Table1[[#This Row],[price]]*$L$3, IF(E28149="Massachusetts", Table1[[#This Row],[price]]*$L$2, 1))</f>
        <v>600000</v>
      </c>
    </row>
    <row r="28150" spans="1:9" x14ac:dyDescent="0.25">
      <c r="A28150" s="2">
        <v>43453</v>
      </c>
      <c r="B28150" s="1">
        <f t="shared" si="878"/>
        <v>2018</v>
      </c>
      <c r="C28150" s="1">
        <f t="shared" si="879"/>
        <v>4</v>
      </c>
      <c r="D28150">
        <v>2602</v>
      </c>
      <c r="E28150" t="s">
        <v>37</v>
      </c>
      <c r="F28150" s="4">
        <v>781000</v>
      </c>
      <c r="G28150" t="s">
        <v>5</v>
      </c>
      <c r="H28150">
        <v>3</v>
      </c>
      <c r="I28150" s="4">
        <f>IF(E28150="Rhode Island", Table1[[#This Row],[price]]*$L$3, IF(E28150="Massachusetts", Table1[[#This Row],[price]]*$L$2, 1))</f>
        <v>781000</v>
      </c>
    </row>
    <row r="28151" spans="1:9" x14ac:dyDescent="0.25">
      <c r="A28151" s="2">
        <v>43453</v>
      </c>
      <c r="B28151" s="1">
        <f t="shared" si="878"/>
        <v>2018</v>
      </c>
      <c r="C28151" s="1">
        <f t="shared" si="879"/>
        <v>4</v>
      </c>
      <c r="D28151">
        <v>2914</v>
      </c>
      <c r="E28151" t="s">
        <v>36</v>
      </c>
      <c r="F28151" s="4">
        <v>880000</v>
      </c>
      <c r="G28151" t="s">
        <v>5</v>
      </c>
      <c r="H28151">
        <v>4</v>
      </c>
      <c r="I28151" s="4">
        <f>IF(E28151="Rhode Island", Table1[[#This Row],[price]]*$L$3, IF(E28151="Massachusetts", Table1[[#This Row],[price]]*$L$2, 1))</f>
        <v>880000</v>
      </c>
    </row>
    <row r="28152" spans="1:9" x14ac:dyDescent="0.25">
      <c r="A28152" s="2">
        <v>43453</v>
      </c>
      <c r="B28152" s="1">
        <f t="shared" si="878"/>
        <v>2018</v>
      </c>
      <c r="C28152" s="1">
        <f t="shared" si="879"/>
        <v>4</v>
      </c>
      <c r="D28152">
        <v>2606</v>
      </c>
      <c r="E28152" t="s">
        <v>37</v>
      </c>
      <c r="F28152" s="4">
        <v>975000</v>
      </c>
      <c r="G28152" t="s">
        <v>5</v>
      </c>
      <c r="H28152">
        <v>3</v>
      </c>
      <c r="I28152" s="4">
        <f>IF(E28152="Rhode Island", Table1[[#This Row],[price]]*$L$3, IF(E28152="Massachusetts", Table1[[#This Row],[price]]*$L$2, 1))</f>
        <v>975000</v>
      </c>
    </row>
    <row r="28153" spans="1:9" x14ac:dyDescent="0.25">
      <c r="A28153" s="2">
        <v>43453</v>
      </c>
      <c r="B28153" s="1">
        <f t="shared" si="878"/>
        <v>2018</v>
      </c>
      <c r="C28153" s="1">
        <f t="shared" si="879"/>
        <v>4</v>
      </c>
      <c r="D28153">
        <v>2602</v>
      </c>
      <c r="E28153" t="s">
        <v>37</v>
      </c>
      <c r="F28153" s="4">
        <v>1035000</v>
      </c>
      <c r="G28153" t="s">
        <v>5</v>
      </c>
      <c r="H28153">
        <v>4</v>
      </c>
      <c r="I28153" s="4">
        <f>IF(E28153="Rhode Island", Table1[[#This Row],[price]]*$L$3, IF(E28153="Massachusetts", Table1[[#This Row],[price]]*$L$2, 1))</f>
        <v>1035000</v>
      </c>
    </row>
    <row r="28154" spans="1:9" x14ac:dyDescent="0.25">
      <c r="A28154" s="2">
        <v>43453</v>
      </c>
      <c r="B28154" s="1">
        <f t="shared" si="878"/>
        <v>2018</v>
      </c>
      <c r="C28154" s="1">
        <f t="shared" si="879"/>
        <v>4</v>
      </c>
      <c r="D28154">
        <v>2913</v>
      </c>
      <c r="E28154" t="s">
        <v>36</v>
      </c>
      <c r="F28154" s="4">
        <v>310000</v>
      </c>
      <c r="G28154" t="s">
        <v>6</v>
      </c>
      <c r="H28154">
        <v>1</v>
      </c>
      <c r="I28154" s="4">
        <f>IF(E28154="Rhode Island", Table1[[#This Row],[price]]*$L$3, IF(E28154="Massachusetts", Table1[[#This Row],[price]]*$L$2, 1))</f>
        <v>310000</v>
      </c>
    </row>
    <row r="28155" spans="1:9" x14ac:dyDescent="0.25">
      <c r="A28155" s="2">
        <v>43453</v>
      </c>
      <c r="B28155" s="1">
        <f t="shared" si="878"/>
        <v>2018</v>
      </c>
      <c r="C28155" s="1">
        <f t="shared" si="879"/>
        <v>4</v>
      </c>
      <c r="D28155">
        <v>2900</v>
      </c>
      <c r="E28155" t="s">
        <v>37</v>
      </c>
      <c r="F28155" s="4">
        <v>395000</v>
      </c>
      <c r="G28155" t="s">
        <v>6</v>
      </c>
      <c r="H28155">
        <v>2</v>
      </c>
      <c r="I28155" s="4">
        <f>IF(E28155="Rhode Island", Table1[[#This Row],[price]]*$L$3, IF(E28155="Massachusetts", Table1[[#This Row],[price]]*$L$2, 1))</f>
        <v>395000</v>
      </c>
    </row>
    <row r="28156" spans="1:9" x14ac:dyDescent="0.25">
      <c r="A28156" s="2">
        <v>43453</v>
      </c>
      <c r="B28156" s="1">
        <f t="shared" si="878"/>
        <v>2018</v>
      </c>
      <c r="C28156" s="1">
        <f t="shared" si="879"/>
        <v>4</v>
      </c>
      <c r="D28156">
        <v>2604</v>
      </c>
      <c r="E28156" t="s">
        <v>37</v>
      </c>
      <c r="F28156" s="4">
        <v>482500</v>
      </c>
      <c r="G28156" t="s">
        <v>6</v>
      </c>
      <c r="H28156">
        <v>1</v>
      </c>
      <c r="I28156" s="4">
        <f>IF(E28156="Rhode Island", Table1[[#This Row],[price]]*$L$3, IF(E28156="Massachusetts", Table1[[#This Row],[price]]*$L$2, 1))</f>
        <v>482500</v>
      </c>
    </row>
    <row r="28157" spans="1:9" x14ac:dyDescent="0.25">
      <c r="A28157" s="2">
        <v>43453</v>
      </c>
      <c r="B28157" s="1">
        <f t="shared" si="878"/>
        <v>2018</v>
      </c>
      <c r="C28157" s="1">
        <f t="shared" si="879"/>
        <v>4</v>
      </c>
      <c r="D28157">
        <v>2912</v>
      </c>
      <c r="E28157" t="s">
        <v>36</v>
      </c>
      <c r="F28157" s="4">
        <v>565000</v>
      </c>
      <c r="G28157" t="s">
        <v>6</v>
      </c>
      <c r="H28157">
        <v>3</v>
      </c>
      <c r="I28157" s="4">
        <f>IF(E28157="Rhode Island", Table1[[#This Row],[price]]*$L$3, IF(E28157="Massachusetts", Table1[[#This Row],[price]]*$L$2, 1))</f>
        <v>565000</v>
      </c>
    </row>
    <row r="28158" spans="1:9" x14ac:dyDescent="0.25">
      <c r="A28158" s="2">
        <v>43453</v>
      </c>
      <c r="B28158" s="1">
        <f t="shared" si="878"/>
        <v>2018</v>
      </c>
      <c r="C28158" s="1">
        <f t="shared" si="879"/>
        <v>4</v>
      </c>
      <c r="D28158">
        <v>2600</v>
      </c>
      <c r="E28158" t="s">
        <v>37</v>
      </c>
      <c r="F28158" s="4">
        <v>620000</v>
      </c>
      <c r="G28158" t="s">
        <v>6</v>
      </c>
      <c r="H28158">
        <v>2</v>
      </c>
      <c r="I28158" s="4">
        <f>IF(E28158="Rhode Island", Table1[[#This Row],[price]]*$L$3, IF(E28158="Massachusetts", Table1[[#This Row],[price]]*$L$2, 1))</f>
        <v>620000</v>
      </c>
    </row>
    <row r="28159" spans="1:9" x14ac:dyDescent="0.25">
      <c r="A28159" s="2">
        <v>43454</v>
      </c>
      <c r="B28159" s="1">
        <f t="shared" si="878"/>
        <v>2018</v>
      </c>
      <c r="C28159" s="1">
        <f t="shared" si="879"/>
        <v>4</v>
      </c>
      <c r="D28159">
        <v>2617</v>
      </c>
      <c r="E28159" t="s">
        <v>37</v>
      </c>
      <c r="F28159" s="4">
        <v>545000</v>
      </c>
      <c r="G28159" t="s">
        <v>5</v>
      </c>
      <c r="H28159">
        <v>3</v>
      </c>
      <c r="I28159" s="4">
        <f>IF(E28159="Rhode Island", Table1[[#This Row],[price]]*$L$3, IF(E28159="Massachusetts", Table1[[#This Row],[price]]*$L$2, 1))</f>
        <v>545000</v>
      </c>
    </row>
    <row r="28160" spans="1:9" x14ac:dyDescent="0.25">
      <c r="A28160" s="2">
        <v>43454</v>
      </c>
      <c r="B28160" s="1">
        <f t="shared" si="878"/>
        <v>2018</v>
      </c>
      <c r="C28160" s="1">
        <f t="shared" si="879"/>
        <v>4</v>
      </c>
      <c r="D28160">
        <v>2611</v>
      </c>
      <c r="E28160" t="s">
        <v>37</v>
      </c>
      <c r="F28160" s="4">
        <v>567000</v>
      </c>
      <c r="G28160" t="s">
        <v>5</v>
      </c>
      <c r="H28160">
        <v>3</v>
      </c>
      <c r="I28160" s="4">
        <f>IF(E28160="Rhode Island", Table1[[#This Row],[price]]*$L$3, IF(E28160="Massachusetts", Table1[[#This Row],[price]]*$L$2, 1))</f>
        <v>567000</v>
      </c>
    </row>
    <row r="28161" spans="1:9" x14ac:dyDescent="0.25">
      <c r="A28161" s="2">
        <v>43454</v>
      </c>
      <c r="B28161" s="1">
        <f t="shared" si="878"/>
        <v>2018</v>
      </c>
      <c r="C28161" s="1">
        <f t="shared" si="879"/>
        <v>4</v>
      </c>
      <c r="D28161">
        <v>2905</v>
      </c>
      <c r="E28161" t="s">
        <v>36</v>
      </c>
      <c r="F28161" s="4">
        <v>607500</v>
      </c>
      <c r="G28161" t="s">
        <v>5</v>
      </c>
      <c r="H28161">
        <v>4</v>
      </c>
      <c r="I28161" s="4">
        <f>IF(E28161="Rhode Island", Table1[[#This Row],[price]]*$L$3, IF(E28161="Massachusetts", Table1[[#This Row],[price]]*$L$2, 1))</f>
        <v>607500</v>
      </c>
    </row>
    <row r="28162" spans="1:9" x14ac:dyDescent="0.25">
      <c r="A28162" s="2">
        <v>43454</v>
      </c>
      <c r="B28162" s="1">
        <f t="shared" ref="B28162:B28196" si="880">YEAR(A28162)</f>
        <v>2018</v>
      </c>
      <c r="C28162" s="1">
        <f t="shared" ref="C28162:C28196" si="881">ROUNDUP(MONTH(A28162)/3,0)</f>
        <v>4</v>
      </c>
      <c r="D28162">
        <v>2914</v>
      </c>
      <c r="E28162" t="s">
        <v>36</v>
      </c>
      <c r="F28162" s="4">
        <v>660000</v>
      </c>
      <c r="G28162" t="s">
        <v>5</v>
      </c>
      <c r="H28162">
        <v>4</v>
      </c>
      <c r="I28162" s="4">
        <f>IF(E28162="Rhode Island", Table1[[#This Row],[price]]*$L$3, IF(E28162="Massachusetts", Table1[[#This Row],[price]]*$L$2, 1))</f>
        <v>660000</v>
      </c>
    </row>
    <row r="28163" spans="1:9" x14ac:dyDescent="0.25">
      <c r="A28163" s="2">
        <v>43454</v>
      </c>
      <c r="B28163" s="1">
        <f t="shared" si="880"/>
        <v>2018</v>
      </c>
      <c r="C28163" s="1">
        <f t="shared" si="881"/>
        <v>4</v>
      </c>
      <c r="D28163">
        <v>2903</v>
      </c>
      <c r="E28163" t="s">
        <v>36</v>
      </c>
      <c r="F28163" s="4">
        <v>720000</v>
      </c>
      <c r="G28163" t="s">
        <v>5</v>
      </c>
      <c r="H28163">
        <v>4</v>
      </c>
      <c r="I28163" s="4">
        <f>IF(E28163="Rhode Island", Table1[[#This Row],[price]]*$L$3, IF(E28163="Massachusetts", Table1[[#This Row],[price]]*$L$2, 1))</f>
        <v>720000</v>
      </c>
    </row>
    <row r="28164" spans="1:9" x14ac:dyDescent="0.25">
      <c r="A28164" s="2">
        <v>43454</v>
      </c>
      <c r="B28164" s="1">
        <f t="shared" si="880"/>
        <v>2018</v>
      </c>
      <c r="C28164" s="1">
        <f t="shared" si="881"/>
        <v>4</v>
      </c>
      <c r="D28164">
        <v>2605</v>
      </c>
      <c r="E28164" t="s">
        <v>37</v>
      </c>
      <c r="F28164" s="4">
        <v>775000</v>
      </c>
      <c r="G28164" t="s">
        <v>5</v>
      </c>
      <c r="H28164">
        <v>4</v>
      </c>
      <c r="I28164" s="4">
        <f>IF(E28164="Rhode Island", Table1[[#This Row],[price]]*$L$3, IF(E28164="Massachusetts", Table1[[#This Row],[price]]*$L$2, 1))</f>
        <v>775000</v>
      </c>
    </row>
    <row r="28165" spans="1:9" x14ac:dyDescent="0.25">
      <c r="A28165" s="2">
        <v>43454</v>
      </c>
      <c r="B28165" s="1">
        <f t="shared" si="880"/>
        <v>2018</v>
      </c>
      <c r="C28165" s="1">
        <f t="shared" si="881"/>
        <v>4</v>
      </c>
      <c r="D28165">
        <v>2615</v>
      </c>
      <c r="E28165" t="s">
        <v>37</v>
      </c>
      <c r="F28165" s="4">
        <v>800000</v>
      </c>
      <c r="G28165" t="s">
        <v>5</v>
      </c>
      <c r="H28165">
        <v>4</v>
      </c>
      <c r="I28165" s="4">
        <f>IF(E28165="Rhode Island", Table1[[#This Row],[price]]*$L$3, IF(E28165="Massachusetts", Table1[[#This Row],[price]]*$L$2, 1))</f>
        <v>800000</v>
      </c>
    </row>
    <row r="28166" spans="1:9" x14ac:dyDescent="0.25">
      <c r="A28166" s="2">
        <v>43454</v>
      </c>
      <c r="B28166" s="1">
        <f t="shared" si="880"/>
        <v>2018</v>
      </c>
      <c r="C28166" s="1">
        <f t="shared" si="881"/>
        <v>4</v>
      </c>
      <c r="D28166">
        <v>2605</v>
      </c>
      <c r="E28166" t="s">
        <v>37</v>
      </c>
      <c r="F28166" s="4">
        <v>1275000</v>
      </c>
      <c r="G28166" t="s">
        <v>5</v>
      </c>
      <c r="H28166">
        <v>4</v>
      </c>
      <c r="I28166" s="4">
        <f>IF(E28166="Rhode Island", Table1[[#This Row],[price]]*$L$3, IF(E28166="Massachusetts", Table1[[#This Row],[price]]*$L$2, 1))</f>
        <v>1275000</v>
      </c>
    </row>
    <row r="28167" spans="1:9" x14ac:dyDescent="0.25">
      <c r="A28167" s="2">
        <v>43454</v>
      </c>
      <c r="B28167" s="1">
        <f t="shared" si="880"/>
        <v>2018</v>
      </c>
      <c r="C28167" s="1">
        <f t="shared" si="881"/>
        <v>4</v>
      </c>
      <c r="D28167">
        <v>2617</v>
      </c>
      <c r="E28167" t="s">
        <v>37</v>
      </c>
      <c r="F28167" s="4">
        <v>309000</v>
      </c>
      <c r="G28167" t="s">
        <v>6</v>
      </c>
      <c r="H28167">
        <v>1</v>
      </c>
      <c r="I28167" s="4">
        <f>IF(E28167="Rhode Island", Table1[[#This Row],[price]]*$L$3, IF(E28167="Massachusetts", Table1[[#This Row],[price]]*$L$2, 1))</f>
        <v>309000</v>
      </c>
    </row>
    <row r="28168" spans="1:9" x14ac:dyDescent="0.25">
      <c r="A28168" s="2">
        <v>43454</v>
      </c>
      <c r="B28168" s="1">
        <f t="shared" si="880"/>
        <v>2018</v>
      </c>
      <c r="C28168" s="1">
        <f t="shared" si="881"/>
        <v>4</v>
      </c>
      <c r="D28168">
        <v>2611</v>
      </c>
      <c r="E28168" t="s">
        <v>37</v>
      </c>
      <c r="F28168" s="4">
        <v>369000</v>
      </c>
      <c r="G28168" t="s">
        <v>6</v>
      </c>
      <c r="H28168">
        <v>2</v>
      </c>
      <c r="I28168" s="4">
        <f>IF(E28168="Rhode Island", Table1[[#This Row],[price]]*$L$3, IF(E28168="Massachusetts", Table1[[#This Row],[price]]*$L$2, 1))</f>
        <v>369000</v>
      </c>
    </row>
    <row r="28169" spans="1:9" x14ac:dyDescent="0.25">
      <c r="A28169" s="2">
        <v>43454</v>
      </c>
      <c r="B28169" s="1">
        <f t="shared" si="880"/>
        <v>2018</v>
      </c>
      <c r="C28169" s="1">
        <f t="shared" si="881"/>
        <v>4</v>
      </c>
      <c r="D28169">
        <v>2607</v>
      </c>
      <c r="E28169" t="s">
        <v>37</v>
      </c>
      <c r="F28169" s="4">
        <v>425000</v>
      </c>
      <c r="G28169" t="s">
        <v>6</v>
      </c>
      <c r="H28169">
        <v>3</v>
      </c>
      <c r="I28169" s="4">
        <f>IF(E28169="Rhode Island", Table1[[#This Row],[price]]*$L$3, IF(E28169="Massachusetts", Table1[[#This Row],[price]]*$L$2, 1))</f>
        <v>425000</v>
      </c>
    </row>
    <row r="28170" spans="1:9" x14ac:dyDescent="0.25">
      <c r="A28170" s="2">
        <v>43454</v>
      </c>
      <c r="B28170" s="1">
        <f t="shared" si="880"/>
        <v>2018</v>
      </c>
      <c r="C28170" s="1">
        <f t="shared" si="881"/>
        <v>4</v>
      </c>
      <c r="D28170">
        <v>2612</v>
      </c>
      <c r="E28170" t="s">
        <v>37</v>
      </c>
      <c r="F28170" s="4">
        <v>434950</v>
      </c>
      <c r="G28170" t="s">
        <v>6</v>
      </c>
      <c r="H28170">
        <v>2</v>
      </c>
      <c r="I28170" s="4">
        <f>IF(E28170="Rhode Island", Table1[[#This Row],[price]]*$L$3, IF(E28170="Massachusetts", Table1[[#This Row],[price]]*$L$2, 1))</f>
        <v>434950</v>
      </c>
    </row>
    <row r="28171" spans="1:9" x14ac:dyDescent="0.25">
      <c r="A28171" s="2">
        <v>43454</v>
      </c>
      <c r="B28171" s="1">
        <f t="shared" si="880"/>
        <v>2018</v>
      </c>
      <c r="C28171" s="1">
        <f t="shared" si="881"/>
        <v>4</v>
      </c>
      <c r="D28171">
        <v>2606</v>
      </c>
      <c r="E28171" t="s">
        <v>37</v>
      </c>
      <c r="F28171" s="4">
        <v>507000</v>
      </c>
      <c r="G28171" t="s">
        <v>6</v>
      </c>
      <c r="H28171">
        <v>2</v>
      </c>
      <c r="I28171" s="4">
        <f>IF(E28171="Rhode Island", Table1[[#This Row],[price]]*$L$3, IF(E28171="Massachusetts", Table1[[#This Row],[price]]*$L$2, 1))</f>
        <v>507000</v>
      </c>
    </row>
    <row r="28172" spans="1:9" x14ac:dyDescent="0.25">
      <c r="A28172" s="2">
        <v>43455</v>
      </c>
      <c r="B28172" s="1">
        <f t="shared" si="880"/>
        <v>2018</v>
      </c>
      <c r="C28172" s="1">
        <f t="shared" si="881"/>
        <v>4</v>
      </c>
      <c r="D28172">
        <v>2913</v>
      </c>
      <c r="E28172" t="s">
        <v>36</v>
      </c>
      <c r="F28172" s="4">
        <v>430000</v>
      </c>
      <c r="G28172" t="s">
        <v>5</v>
      </c>
      <c r="H28172">
        <v>2</v>
      </c>
      <c r="I28172" s="4">
        <f>IF(E28172="Rhode Island", Table1[[#This Row],[price]]*$L$3, IF(E28172="Massachusetts", Table1[[#This Row],[price]]*$L$2, 1))</f>
        <v>430000</v>
      </c>
    </row>
    <row r="28173" spans="1:9" x14ac:dyDescent="0.25">
      <c r="A28173" s="2">
        <v>43455</v>
      </c>
      <c r="B28173" s="1">
        <f t="shared" si="880"/>
        <v>2018</v>
      </c>
      <c r="C28173" s="1">
        <f t="shared" si="881"/>
        <v>4</v>
      </c>
      <c r="D28173">
        <v>2903</v>
      </c>
      <c r="E28173" t="s">
        <v>36</v>
      </c>
      <c r="F28173" s="4">
        <v>452000</v>
      </c>
      <c r="G28173" t="s">
        <v>5</v>
      </c>
      <c r="H28173">
        <v>3</v>
      </c>
      <c r="I28173" s="4">
        <f>IF(E28173="Rhode Island", Table1[[#This Row],[price]]*$L$3, IF(E28173="Massachusetts", Table1[[#This Row],[price]]*$L$2, 1))</f>
        <v>452000</v>
      </c>
    </row>
    <row r="28174" spans="1:9" x14ac:dyDescent="0.25">
      <c r="A28174" s="2">
        <v>43455</v>
      </c>
      <c r="B28174" s="1">
        <f t="shared" si="880"/>
        <v>2018</v>
      </c>
      <c r="C28174" s="1">
        <f t="shared" si="881"/>
        <v>4</v>
      </c>
      <c r="D28174">
        <v>2914</v>
      </c>
      <c r="E28174" t="s">
        <v>36</v>
      </c>
      <c r="F28174" s="4">
        <v>460000</v>
      </c>
      <c r="G28174" t="s">
        <v>5</v>
      </c>
      <c r="H28174">
        <v>3</v>
      </c>
      <c r="I28174" s="4">
        <f>IF(E28174="Rhode Island", Table1[[#This Row],[price]]*$L$3, IF(E28174="Massachusetts", Table1[[#This Row],[price]]*$L$2, 1))</f>
        <v>460000</v>
      </c>
    </row>
    <row r="28175" spans="1:9" x14ac:dyDescent="0.25">
      <c r="A28175" s="2">
        <v>43455</v>
      </c>
      <c r="B28175" s="1">
        <f t="shared" si="880"/>
        <v>2018</v>
      </c>
      <c r="C28175" s="1">
        <f t="shared" si="881"/>
        <v>4</v>
      </c>
      <c r="D28175">
        <v>2615</v>
      </c>
      <c r="E28175" t="s">
        <v>37</v>
      </c>
      <c r="F28175" s="4">
        <v>555000</v>
      </c>
      <c r="G28175" t="s">
        <v>5</v>
      </c>
      <c r="H28175">
        <v>3</v>
      </c>
      <c r="I28175" s="4">
        <f>IF(E28175="Rhode Island", Table1[[#This Row],[price]]*$L$3, IF(E28175="Massachusetts", Table1[[#This Row],[price]]*$L$2, 1))</f>
        <v>555000</v>
      </c>
    </row>
    <row r="28176" spans="1:9" x14ac:dyDescent="0.25">
      <c r="A28176" s="2">
        <v>43455</v>
      </c>
      <c r="B28176" s="1">
        <f t="shared" si="880"/>
        <v>2018</v>
      </c>
      <c r="C28176" s="1">
        <f t="shared" si="881"/>
        <v>4</v>
      </c>
      <c r="D28176">
        <v>2912</v>
      </c>
      <c r="E28176" t="s">
        <v>36</v>
      </c>
      <c r="F28176" s="4">
        <v>585000</v>
      </c>
      <c r="G28176" t="s">
        <v>5</v>
      </c>
      <c r="H28176">
        <v>3</v>
      </c>
      <c r="I28176" s="4">
        <f>IF(E28176="Rhode Island", Table1[[#This Row],[price]]*$L$3, IF(E28176="Massachusetts", Table1[[#This Row],[price]]*$L$2, 1))</f>
        <v>585000</v>
      </c>
    </row>
    <row r="28177" spans="1:9" x14ac:dyDescent="0.25">
      <c r="A28177" s="2">
        <v>43455</v>
      </c>
      <c r="B28177" s="1">
        <f t="shared" si="880"/>
        <v>2018</v>
      </c>
      <c r="C28177" s="1">
        <f t="shared" si="881"/>
        <v>4</v>
      </c>
      <c r="D28177">
        <v>2913</v>
      </c>
      <c r="E28177" t="s">
        <v>36</v>
      </c>
      <c r="F28177" s="4">
        <v>596000</v>
      </c>
      <c r="G28177" t="s">
        <v>5</v>
      </c>
      <c r="H28177">
        <v>3</v>
      </c>
      <c r="I28177" s="4">
        <f>IF(E28177="Rhode Island", Table1[[#This Row],[price]]*$L$3, IF(E28177="Massachusetts", Table1[[#This Row],[price]]*$L$2, 1))</f>
        <v>596000</v>
      </c>
    </row>
    <row r="28178" spans="1:9" x14ac:dyDescent="0.25">
      <c r="A28178" s="2">
        <v>43455</v>
      </c>
      <c r="B28178" s="1">
        <f t="shared" si="880"/>
        <v>2018</v>
      </c>
      <c r="C28178" s="1">
        <f t="shared" si="881"/>
        <v>4</v>
      </c>
      <c r="D28178">
        <v>2913</v>
      </c>
      <c r="E28178" t="s">
        <v>36</v>
      </c>
      <c r="F28178" s="4">
        <v>602000</v>
      </c>
      <c r="G28178" t="s">
        <v>5</v>
      </c>
      <c r="H28178">
        <v>4</v>
      </c>
      <c r="I28178" s="4">
        <f>IF(E28178="Rhode Island", Table1[[#This Row],[price]]*$L$3, IF(E28178="Massachusetts", Table1[[#This Row],[price]]*$L$2, 1))</f>
        <v>602000</v>
      </c>
    </row>
    <row r="28179" spans="1:9" x14ac:dyDescent="0.25">
      <c r="A28179" s="2">
        <v>43455</v>
      </c>
      <c r="B28179" s="1">
        <f t="shared" si="880"/>
        <v>2018</v>
      </c>
      <c r="C28179" s="1">
        <f t="shared" si="881"/>
        <v>4</v>
      </c>
      <c r="D28179">
        <v>2602</v>
      </c>
      <c r="E28179" t="s">
        <v>37</v>
      </c>
      <c r="F28179" s="4">
        <v>638000</v>
      </c>
      <c r="G28179" t="s">
        <v>5</v>
      </c>
      <c r="H28179">
        <v>3</v>
      </c>
      <c r="I28179" s="4">
        <f>IF(E28179="Rhode Island", Table1[[#This Row],[price]]*$L$3, IF(E28179="Massachusetts", Table1[[#This Row],[price]]*$L$2, 1))</f>
        <v>638000</v>
      </c>
    </row>
    <row r="28180" spans="1:9" x14ac:dyDescent="0.25">
      <c r="A28180" s="2">
        <v>43455</v>
      </c>
      <c r="B28180" s="1">
        <f t="shared" si="880"/>
        <v>2018</v>
      </c>
      <c r="C28180" s="1">
        <f t="shared" si="881"/>
        <v>4</v>
      </c>
      <c r="D28180">
        <v>2602</v>
      </c>
      <c r="E28180" t="s">
        <v>37</v>
      </c>
      <c r="F28180" s="4">
        <v>700000</v>
      </c>
      <c r="G28180" t="s">
        <v>5</v>
      </c>
      <c r="H28180">
        <v>3</v>
      </c>
      <c r="I28180" s="4">
        <f>IF(E28180="Rhode Island", Table1[[#This Row],[price]]*$L$3, IF(E28180="Massachusetts", Table1[[#This Row],[price]]*$L$2, 1))</f>
        <v>700000</v>
      </c>
    </row>
    <row r="28181" spans="1:9" x14ac:dyDescent="0.25">
      <c r="A28181" s="2">
        <v>43455</v>
      </c>
      <c r="B28181" s="1">
        <f t="shared" si="880"/>
        <v>2018</v>
      </c>
      <c r="C28181" s="1">
        <f t="shared" si="881"/>
        <v>4</v>
      </c>
      <c r="D28181">
        <v>2906</v>
      </c>
      <c r="E28181" t="s">
        <v>36</v>
      </c>
      <c r="F28181" s="4">
        <v>715000</v>
      </c>
      <c r="G28181" t="s">
        <v>5</v>
      </c>
      <c r="H28181">
        <v>4</v>
      </c>
      <c r="I28181" s="4">
        <f>IF(E28181="Rhode Island", Table1[[#This Row],[price]]*$L$3, IF(E28181="Massachusetts", Table1[[#This Row],[price]]*$L$2, 1))</f>
        <v>715000</v>
      </c>
    </row>
    <row r="28182" spans="1:9" x14ac:dyDescent="0.25">
      <c r="A28182" s="2">
        <v>43455</v>
      </c>
      <c r="B28182" s="1">
        <f t="shared" si="880"/>
        <v>2018</v>
      </c>
      <c r="C28182" s="1">
        <f t="shared" si="881"/>
        <v>4</v>
      </c>
      <c r="D28182">
        <v>2612</v>
      </c>
      <c r="E28182" t="s">
        <v>37</v>
      </c>
      <c r="F28182" s="4">
        <v>790000</v>
      </c>
      <c r="G28182" t="s">
        <v>5</v>
      </c>
      <c r="H28182">
        <v>3</v>
      </c>
      <c r="I28182" s="4">
        <f>IF(E28182="Rhode Island", Table1[[#This Row],[price]]*$L$3, IF(E28182="Massachusetts", Table1[[#This Row],[price]]*$L$2, 1))</f>
        <v>790000</v>
      </c>
    </row>
    <row r="28183" spans="1:9" x14ac:dyDescent="0.25">
      <c r="A28183" s="2">
        <v>43455</v>
      </c>
      <c r="B28183" s="1">
        <f t="shared" si="880"/>
        <v>2018</v>
      </c>
      <c r="C28183" s="1">
        <f t="shared" si="881"/>
        <v>4</v>
      </c>
      <c r="D28183">
        <v>2615</v>
      </c>
      <c r="E28183" t="s">
        <v>37</v>
      </c>
      <c r="F28183" s="4">
        <v>820000</v>
      </c>
      <c r="G28183" t="s">
        <v>5</v>
      </c>
      <c r="H28183">
        <v>5</v>
      </c>
      <c r="I28183" s="4">
        <f>IF(E28183="Rhode Island", Table1[[#This Row],[price]]*$L$3, IF(E28183="Massachusetts", Table1[[#This Row],[price]]*$L$2, 1))</f>
        <v>820000</v>
      </c>
    </row>
    <row r="28184" spans="1:9" x14ac:dyDescent="0.25">
      <c r="A28184" s="2">
        <v>43455</v>
      </c>
      <c r="B28184" s="1">
        <f t="shared" si="880"/>
        <v>2018</v>
      </c>
      <c r="C28184" s="1">
        <f t="shared" si="881"/>
        <v>4</v>
      </c>
      <c r="D28184">
        <v>2911</v>
      </c>
      <c r="E28184" t="s">
        <v>36</v>
      </c>
      <c r="F28184" s="4">
        <v>855000</v>
      </c>
      <c r="G28184" t="s">
        <v>5</v>
      </c>
      <c r="H28184">
        <v>4</v>
      </c>
      <c r="I28184" s="4">
        <f>IF(E28184="Rhode Island", Table1[[#This Row],[price]]*$L$3, IF(E28184="Massachusetts", Table1[[#This Row],[price]]*$L$2, 1))</f>
        <v>855000</v>
      </c>
    </row>
    <row r="28185" spans="1:9" x14ac:dyDescent="0.25">
      <c r="A28185" s="2">
        <v>43455</v>
      </c>
      <c r="B28185" s="1">
        <f t="shared" si="880"/>
        <v>2018</v>
      </c>
      <c r="C28185" s="1">
        <f t="shared" si="881"/>
        <v>4</v>
      </c>
      <c r="D28185">
        <v>2602</v>
      </c>
      <c r="E28185" t="s">
        <v>37</v>
      </c>
      <c r="F28185" s="4">
        <v>900000</v>
      </c>
      <c r="G28185" t="s">
        <v>5</v>
      </c>
      <c r="H28185">
        <v>3</v>
      </c>
      <c r="I28185" s="4">
        <f>IF(E28185="Rhode Island", Table1[[#This Row],[price]]*$L$3, IF(E28185="Massachusetts", Table1[[#This Row],[price]]*$L$2, 1))</f>
        <v>900000</v>
      </c>
    </row>
    <row r="28186" spans="1:9" x14ac:dyDescent="0.25">
      <c r="A28186" s="2">
        <v>43455</v>
      </c>
      <c r="B28186" s="1">
        <f t="shared" si="880"/>
        <v>2018</v>
      </c>
      <c r="C28186" s="1">
        <f t="shared" si="881"/>
        <v>4</v>
      </c>
      <c r="D28186">
        <v>2602</v>
      </c>
      <c r="E28186" t="s">
        <v>37</v>
      </c>
      <c r="F28186" s="4">
        <v>904000</v>
      </c>
      <c r="G28186" t="s">
        <v>5</v>
      </c>
      <c r="H28186">
        <v>3</v>
      </c>
      <c r="I28186" s="4">
        <f>IF(E28186="Rhode Island", Table1[[#This Row],[price]]*$L$3, IF(E28186="Massachusetts", Table1[[#This Row],[price]]*$L$2, 1))</f>
        <v>904000</v>
      </c>
    </row>
    <row r="28187" spans="1:9" x14ac:dyDescent="0.25">
      <c r="A28187" s="2">
        <v>43455</v>
      </c>
      <c r="B28187" s="1">
        <f t="shared" si="880"/>
        <v>2018</v>
      </c>
      <c r="C28187" s="1">
        <f t="shared" si="881"/>
        <v>4</v>
      </c>
      <c r="D28187">
        <v>2602</v>
      </c>
      <c r="E28187" t="s">
        <v>37</v>
      </c>
      <c r="F28187" s="4">
        <v>910000</v>
      </c>
      <c r="G28187" t="s">
        <v>5</v>
      </c>
      <c r="H28187">
        <v>4</v>
      </c>
      <c r="I28187" s="4">
        <f>IF(E28187="Rhode Island", Table1[[#This Row],[price]]*$L$3, IF(E28187="Massachusetts", Table1[[#This Row],[price]]*$L$2, 1))</f>
        <v>910000</v>
      </c>
    </row>
    <row r="28188" spans="1:9" x14ac:dyDescent="0.25">
      <c r="A28188" s="2">
        <v>43455</v>
      </c>
      <c r="B28188" s="1">
        <f t="shared" si="880"/>
        <v>2018</v>
      </c>
      <c r="C28188" s="1">
        <f t="shared" si="881"/>
        <v>4</v>
      </c>
      <c r="D28188">
        <v>2615</v>
      </c>
      <c r="E28188" t="s">
        <v>37</v>
      </c>
      <c r="F28188" s="4">
        <v>323000</v>
      </c>
      <c r="G28188" t="s">
        <v>6</v>
      </c>
      <c r="H28188">
        <v>2</v>
      </c>
      <c r="I28188" s="4">
        <f>IF(E28188="Rhode Island", Table1[[#This Row],[price]]*$L$3, IF(E28188="Massachusetts", Table1[[#This Row],[price]]*$L$2, 1))</f>
        <v>323000</v>
      </c>
    </row>
    <row r="28189" spans="1:9" x14ac:dyDescent="0.25">
      <c r="A28189" s="2">
        <v>43455</v>
      </c>
      <c r="B28189" s="1">
        <f t="shared" si="880"/>
        <v>2018</v>
      </c>
      <c r="C28189" s="1">
        <f t="shared" si="881"/>
        <v>4</v>
      </c>
      <c r="D28189">
        <v>2604</v>
      </c>
      <c r="E28189" t="s">
        <v>37</v>
      </c>
      <c r="F28189" s="4">
        <v>475000</v>
      </c>
      <c r="G28189" t="s">
        <v>6</v>
      </c>
      <c r="H28189">
        <v>2</v>
      </c>
      <c r="I28189" s="4">
        <f>IF(E28189="Rhode Island", Table1[[#This Row],[price]]*$L$3, IF(E28189="Massachusetts", Table1[[#This Row],[price]]*$L$2, 1))</f>
        <v>475000</v>
      </c>
    </row>
    <row r="28190" spans="1:9" x14ac:dyDescent="0.25">
      <c r="A28190" s="2">
        <v>43455</v>
      </c>
      <c r="B28190" s="1">
        <f t="shared" si="880"/>
        <v>2018</v>
      </c>
      <c r="C28190" s="1">
        <f t="shared" si="881"/>
        <v>4</v>
      </c>
      <c r="D28190">
        <v>2914</v>
      </c>
      <c r="E28190" t="s">
        <v>36</v>
      </c>
      <c r="F28190" s="4">
        <v>495000</v>
      </c>
      <c r="G28190" t="s">
        <v>6</v>
      </c>
      <c r="H28190">
        <v>3</v>
      </c>
      <c r="I28190" s="4">
        <f>IF(E28190="Rhode Island", Table1[[#This Row],[price]]*$L$3, IF(E28190="Massachusetts", Table1[[#This Row],[price]]*$L$2, 1))</f>
        <v>495000</v>
      </c>
    </row>
    <row r="28191" spans="1:9" x14ac:dyDescent="0.25">
      <c r="A28191" s="2">
        <v>43455</v>
      </c>
      <c r="B28191" s="1">
        <f t="shared" si="880"/>
        <v>2018</v>
      </c>
      <c r="C28191" s="1">
        <f t="shared" si="881"/>
        <v>4</v>
      </c>
      <c r="D28191">
        <v>2602</v>
      </c>
      <c r="E28191" t="s">
        <v>37</v>
      </c>
      <c r="F28191" s="4">
        <v>535000</v>
      </c>
      <c r="G28191" t="s">
        <v>6</v>
      </c>
      <c r="H28191">
        <v>3</v>
      </c>
      <c r="I28191" s="4">
        <f>IF(E28191="Rhode Island", Table1[[#This Row],[price]]*$L$3, IF(E28191="Massachusetts", Table1[[#This Row],[price]]*$L$2, 1))</f>
        <v>535000</v>
      </c>
    </row>
    <row r="28192" spans="1:9" x14ac:dyDescent="0.25">
      <c r="A28192" s="2">
        <v>43455</v>
      </c>
      <c r="B28192" s="1">
        <f t="shared" si="880"/>
        <v>2018</v>
      </c>
      <c r="C28192" s="1">
        <f t="shared" si="881"/>
        <v>4</v>
      </c>
      <c r="D28192">
        <v>2612</v>
      </c>
      <c r="E28192" t="s">
        <v>37</v>
      </c>
      <c r="F28192" s="4">
        <v>580000</v>
      </c>
      <c r="G28192" t="s">
        <v>6</v>
      </c>
      <c r="H28192">
        <v>2</v>
      </c>
      <c r="I28192" s="4">
        <f>IF(E28192="Rhode Island", Table1[[#This Row],[price]]*$L$3, IF(E28192="Massachusetts", Table1[[#This Row],[price]]*$L$2, 1))</f>
        <v>580000</v>
      </c>
    </row>
    <row r="28193" spans="1:9" x14ac:dyDescent="0.25">
      <c r="A28193" s="2">
        <v>43456</v>
      </c>
      <c r="B28193" s="1">
        <f t="shared" si="880"/>
        <v>2018</v>
      </c>
      <c r="C28193" s="1">
        <f t="shared" si="881"/>
        <v>4</v>
      </c>
      <c r="D28193">
        <v>2602</v>
      </c>
      <c r="E28193" t="s">
        <v>37</v>
      </c>
      <c r="F28193" s="4">
        <v>750000</v>
      </c>
      <c r="G28193" t="s">
        <v>5</v>
      </c>
      <c r="H28193">
        <v>3</v>
      </c>
      <c r="I28193" s="4">
        <f>IF(E28193="Rhode Island", Table1[[#This Row],[price]]*$L$3, IF(E28193="Massachusetts", Table1[[#This Row],[price]]*$L$2, 1))</f>
        <v>750000</v>
      </c>
    </row>
    <row r="28194" spans="1:9" x14ac:dyDescent="0.25">
      <c r="A28194" s="2">
        <v>43458</v>
      </c>
      <c r="B28194" s="1">
        <f t="shared" si="880"/>
        <v>2018</v>
      </c>
      <c r="C28194" s="1">
        <f t="shared" si="881"/>
        <v>4</v>
      </c>
      <c r="D28194">
        <v>2914</v>
      </c>
      <c r="E28194" t="s">
        <v>36</v>
      </c>
      <c r="F28194" s="4">
        <v>640000</v>
      </c>
      <c r="G28194" t="s">
        <v>5</v>
      </c>
      <c r="H28194">
        <v>4</v>
      </c>
      <c r="I28194" s="4">
        <f>IF(E28194="Rhode Island", Table1[[#This Row],[price]]*$L$3, IF(E28194="Massachusetts", Table1[[#This Row],[price]]*$L$2, 1))</f>
        <v>640000</v>
      </c>
    </row>
    <row r="28195" spans="1:9" x14ac:dyDescent="0.25">
      <c r="A28195" s="2">
        <v>43458</v>
      </c>
      <c r="B28195" s="1">
        <f t="shared" si="880"/>
        <v>2018</v>
      </c>
      <c r="C28195" s="1">
        <f t="shared" si="881"/>
        <v>4</v>
      </c>
      <c r="D28195">
        <v>2602</v>
      </c>
      <c r="E28195" t="s">
        <v>37</v>
      </c>
      <c r="F28195" s="4">
        <v>780000</v>
      </c>
      <c r="G28195" t="s">
        <v>5</v>
      </c>
      <c r="H28195">
        <v>3</v>
      </c>
      <c r="I28195" s="4">
        <f>IF(E28195="Rhode Island", Table1[[#This Row],[price]]*$L$3, IF(E28195="Massachusetts", Table1[[#This Row],[price]]*$L$2, 1))</f>
        <v>780000</v>
      </c>
    </row>
    <row r="28196" spans="1:9" x14ac:dyDescent="0.25">
      <c r="A28196" s="2">
        <v>43458</v>
      </c>
      <c r="B28196" s="1">
        <f t="shared" si="880"/>
        <v>2018</v>
      </c>
      <c r="C28196" s="1">
        <f t="shared" si="881"/>
        <v>4</v>
      </c>
      <c r="D28196">
        <v>2603</v>
      </c>
      <c r="E28196" t="s">
        <v>37</v>
      </c>
      <c r="F28196" s="4">
        <v>1410000</v>
      </c>
      <c r="G28196" t="s">
        <v>5</v>
      </c>
      <c r="H28196">
        <v>4</v>
      </c>
      <c r="I28196" s="4">
        <f>IF(E28196="Rhode Island", Table1[[#This Row],[price]]*$L$3, IF(E28196="Massachusetts", Table1[[#This Row],[price]]*$L$2, 1))</f>
        <v>1410000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6234-45FE-41AD-8CF1-D203AC74B2FE}">
  <dimension ref="B1:H68"/>
  <sheetViews>
    <sheetView tabSelected="1" zoomScale="85" zoomScaleNormal="85" workbookViewId="0">
      <selection activeCell="B5" sqref="B5"/>
    </sheetView>
  </sheetViews>
  <sheetFormatPr defaultRowHeight="15" x14ac:dyDescent="0.25"/>
  <cols>
    <col min="2" max="2" width="12.28515625" bestFit="1" customWidth="1"/>
    <col min="3" max="3" width="10.28515625" style="4" bestFit="1" customWidth="1"/>
    <col min="4" max="4" width="21.85546875" style="4" bestFit="1" customWidth="1"/>
    <col min="7" max="7" width="14.42578125" bestFit="1" customWidth="1"/>
    <col min="8" max="8" width="19" bestFit="1" customWidth="1"/>
    <col min="9" max="9" width="29.7109375" bestFit="1" customWidth="1"/>
  </cols>
  <sheetData>
    <row r="1" spans="2:8" x14ac:dyDescent="0.25">
      <c r="B1" s="5" t="s">
        <v>35</v>
      </c>
      <c r="C1" t="s">
        <v>42</v>
      </c>
    </row>
    <row r="2" spans="2:8" x14ac:dyDescent="0.25">
      <c r="B2" s="5" t="s">
        <v>4</v>
      </c>
      <c r="C2" t="s">
        <v>42</v>
      </c>
    </row>
    <row r="3" spans="2:8" x14ac:dyDescent="0.25">
      <c r="B3" s="5" t="s">
        <v>3</v>
      </c>
      <c r="C3" t="s">
        <v>42</v>
      </c>
      <c r="D3"/>
      <c r="G3" s="5" t="s">
        <v>35</v>
      </c>
      <c r="H3" s="4" t="s">
        <v>10</v>
      </c>
    </row>
    <row r="4" spans="2:8" x14ac:dyDescent="0.25">
      <c r="C4"/>
      <c r="D4"/>
      <c r="G4" t="s">
        <v>37</v>
      </c>
      <c r="H4" s="4">
        <v>10861935489</v>
      </c>
    </row>
    <row r="5" spans="2:8" x14ac:dyDescent="0.25">
      <c r="B5" s="5" t="s">
        <v>7</v>
      </c>
      <c r="C5" s="5" t="s">
        <v>8</v>
      </c>
      <c r="D5" s="4" t="s">
        <v>40</v>
      </c>
      <c r="G5" t="s">
        <v>36</v>
      </c>
      <c r="H5" s="4">
        <v>6295718004</v>
      </c>
    </row>
    <row r="6" spans="2:8" x14ac:dyDescent="0.25">
      <c r="B6" s="1">
        <v>2007</v>
      </c>
      <c r="C6" s="1">
        <v>1</v>
      </c>
      <c r="D6" s="4">
        <v>1833000</v>
      </c>
      <c r="G6" t="s">
        <v>9</v>
      </c>
      <c r="H6" s="4">
        <v>17157653493</v>
      </c>
    </row>
    <row r="7" spans="2:8" x14ac:dyDescent="0.25">
      <c r="B7" s="1">
        <v>2007</v>
      </c>
      <c r="C7" s="1">
        <v>2</v>
      </c>
      <c r="D7" s="4">
        <v>6195000</v>
      </c>
    </row>
    <row r="8" spans="2:8" x14ac:dyDescent="0.25">
      <c r="B8" s="1">
        <v>2007</v>
      </c>
      <c r="C8" s="1">
        <v>3</v>
      </c>
      <c r="D8" s="4">
        <v>34016000</v>
      </c>
    </row>
    <row r="9" spans="2:8" x14ac:dyDescent="0.25">
      <c r="B9" s="1">
        <v>2007</v>
      </c>
      <c r="C9" s="1">
        <v>4</v>
      </c>
      <c r="D9" s="4">
        <v>34745450</v>
      </c>
    </row>
    <row r="10" spans="2:8" x14ac:dyDescent="0.25">
      <c r="B10" s="1">
        <v>2008</v>
      </c>
      <c r="C10" s="1">
        <v>1</v>
      </c>
      <c r="D10" s="4">
        <v>23720000</v>
      </c>
    </row>
    <row r="11" spans="2:8" x14ac:dyDescent="0.25">
      <c r="B11" s="1">
        <v>2008</v>
      </c>
      <c r="C11" s="1">
        <v>2</v>
      </c>
      <c r="D11" s="4">
        <v>40007150</v>
      </c>
      <c r="G11" s="5" t="s">
        <v>35</v>
      </c>
      <c r="H11" s="4" t="s">
        <v>41</v>
      </c>
    </row>
    <row r="12" spans="2:8" x14ac:dyDescent="0.25">
      <c r="B12" s="1">
        <v>2008</v>
      </c>
      <c r="C12" s="1">
        <v>3</v>
      </c>
      <c r="D12" s="4">
        <v>82988300</v>
      </c>
      <c r="G12" t="s">
        <v>37</v>
      </c>
      <c r="H12" s="1">
        <v>16954</v>
      </c>
    </row>
    <row r="13" spans="2:8" x14ac:dyDescent="0.25">
      <c r="B13" s="1">
        <v>2008</v>
      </c>
      <c r="C13" s="1">
        <v>4</v>
      </c>
      <c r="D13" s="4">
        <v>168831800</v>
      </c>
      <c r="G13" t="s">
        <v>36</v>
      </c>
      <c r="H13" s="1">
        <v>11241</v>
      </c>
    </row>
    <row r="14" spans="2:8" x14ac:dyDescent="0.25">
      <c r="B14" s="1">
        <v>2009</v>
      </c>
      <c r="C14" s="1">
        <v>1</v>
      </c>
      <c r="D14" s="4">
        <v>177659903</v>
      </c>
      <c r="G14" t="s">
        <v>9</v>
      </c>
      <c r="H14" s="1">
        <v>28195</v>
      </c>
    </row>
    <row r="15" spans="2:8" x14ac:dyDescent="0.25">
      <c r="B15" s="1">
        <v>2009</v>
      </c>
      <c r="C15" s="1">
        <v>2</v>
      </c>
      <c r="D15" s="4">
        <v>173561126</v>
      </c>
    </row>
    <row r="16" spans="2:8" x14ac:dyDescent="0.25">
      <c r="B16" s="1">
        <v>2009</v>
      </c>
      <c r="C16" s="1">
        <v>3</v>
      </c>
      <c r="D16" s="4">
        <v>164481455</v>
      </c>
    </row>
    <row r="17" spans="2:4" x14ac:dyDescent="0.25">
      <c r="B17" s="1">
        <v>2009</v>
      </c>
      <c r="C17" s="1">
        <v>4</v>
      </c>
      <c r="D17" s="4">
        <v>191724755</v>
      </c>
    </row>
    <row r="18" spans="2:4" x14ac:dyDescent="0.25">
      <c r="B18" s="1">
        <v>2010</v>
      </c>
      <c r="C18" s="1">
        <v>1</v>
      </c>
      <c r="D18" s="4">
        <v>158876197</v>
      </c>
    </row>
    <row r="19" spans="2:4" x14ac:dyDescent="0.25">
      <c r="B19" s="1">
        <v>2010</v>
      </c>
      <c r="C19" s="1">
        <v>2</v>
      </c>
      <c r="D19" s="4">
        <v>228717085</v>
      </c>
    </row>
    <row r="20" spans="2:4" x14ac:dyDescent="0.25">
      <c r="B20" s="1">
        <v>2010</v>
      </c>
      <c r="C20" s="1">
        <v>3</v>
      </c>
      <c r="D20" s="4">
        <v>219005638</v>
      </c>
    </row>
    <row r="21" spans="2:4" x14ac:dyDescent="0.25">
      <c r="B21" s="1">
        <v>2010</v>
      </c>
      <c r="C21" s="1">
        <v>4</v>
      </c>
      <c r="D21" s="4">
        <v>263524360</v>
      </c>
    </row>
    <row r="22" spans="2:4" x14ac:dyDescent="0.25">
      <c r="B22" s="1">
        <v>2011</v>
      </c>
      <c r="C22" s="1">
        <v>1</v>
      </c>
      <c r="D22" s="4">
        <v>219787788</v>
      </c>
    </row>
    <row r="23" spans="2:4" x14ac:dyDescent="0.25">
      <c r="B23" s="1">
        <v>2011</v>
      </c>
      <c r="C23" s="1">
        <v>2</v>
      </c>
      <c r="D23" s="4">
        <v>244275418</v>
      </c>
    </row>
    <row r="24" spans="2:4" x14ac:dyDescent="0.25">
      <c r="B24" s="1">
        <v>2011</v>
      </c>
      <c r="C24" s="1">
        <v>3</v>
      </c>
      <c r="D24" s="4">
        <v>215627478</v>
      </c>
    </row>
    <row r="25" spans="2:4" x14ac:dyDescent="0.25">
      <c r="B25" s="1">
        <v>2011</v>
      </c>
      <c r="C25" s="1">
        <v>4</v>
      </c>
      <c r="D25" s="4">
        <v>245755091</v>
      </c>
    </row>
    <row r="26" spans="2:4" x14ac:dyDescent="0.25">
      <c r="B26" s="1">
        <v>2012</v>
      </c>
      <c r="C26" s="1">
        <v>1</v>
      </c>
      <c r="D26" s="4">
        <v>222048800</v>
      </c>
    </row>
    <row r="27" spans="2:4" x14ac:dyDescent="0.25">
      <c r="B27" s="1">
        <v>2012</v>
      </c>
      <c r="C27" s="1">
        <v>2</v>
      </c>
      <c r="D27" s="4">
        <v>220249563</v>
      </c>
    </row>
    <row r="28" spans="2:4" x14ac:dyDescent="0.25">
      <c r="B28" s="1">
        <v>2012</v>
      </c>
      <c r="C28" s="1">
        <v>3</v>
      </c>
      <c r="D28" s="4">
        <v>267505866</v>
      </c>
    </row>
    <row r="29" spans="2:4" x14ac:dyDescent="0.25">
      <c r="B29" s="1">
        <v>2012</v>
      </c>
      <c r="C29" s="1">
        <v>4</v>
      </c>
      <c r="D29" s="4">
        <v>316743315</v>
      </c>
    </row>
    <row r="30" spans="2:4" x14ac:dyDescent="0.25">
      <c r="B30" s="1">
        <v>2013</v>
      </c>
      <c r="C30" s="1">
        <v>1</v>
      </c>
      <c r="D30" s="4">
        <v>233214037</v>
      </c>
    </row>
    <row r="31" spans="2:4" x14ac:dyDescent="0.25">
      <c r="B31" s="1">
        <v>2013</v>
      </c>
      <c r="C31" s="1">
        <v>2</v>
      </c>
      <c r="D31" s="4">
        <v>277179933</v>
      </c>
    </row>
    <row r="32" spans="2:4" x14ac:dyDescent="0.25">
      <c r="B32" s="1">
        <v>2013</v>
      </c>
      <c r="C32" s="1">
        <v>3</v>
      </c>
      <c r="D32" s="4">
        <v>327105733</v>
      </c>
    </row>
    <row r="33" spans="2:4" x14ac:dyDescent="0.25">
      <c r="B33" s="1">
        <v>2013</v>
      </c>
      <c r="C33" s="1">
        <v>4</v>
      </c>
      <c r="D33" s="4">
        <v>335189430</v>
      </c>
    </row>
    <row r="34" spans="2:4" x14ac:dyDescent="0.25">
      <c r="B34" s="1">
        <v>2014</v>
      </c>
      <c r="C34" s="1">
        <v>1</v>
      </c>
      <c r="D34" s="4">
        <v>364632771</v>
      </c>
    </row>
    <row r="35" spans="2:4" x14ac:dyDescent="0.25">
      <c r="B35" s="1">
        <v>2014</v>
      </c>
      <c r="C35" s="1">
        <v>2</v>
      </c>
      <c r="D35" s="4">
        <v>389721118</v>
      </c>
    </row>
    <row r="36" spans="2:4" x14ac:dyDescent="0.25">
      <c r="B36" s="1">
        <v>2014</v>
      </c>
      <c r="C36" s="1">
        <v>3</v>
      </c>
      <c r="D36" s="4">
        <v>401197965</v>
      </c>
    </row>
    <row r="37" spans="2:4" x14ac:dyDescent="0.25">
      <c r="B37" s="1">
        <v>2014</v>
      </c>
      <c r="C37" s="1">
        <v>4</v>
      </c>
      <c r="D37" s="4">
        <v>541215865</v>
      </c>
    </row>
    <row r="38" spans="2:4" x14ac:dyDescent="0.25">
      <c r="B38" s="1">
        <v>2015</v>
      </c>
      <c r="C38" s="1">
        <v>1</v>
      </c>
      <c r="D38" s="4">
        <v>472575739</v>
      </c>
    </row>
    <row r="39" spans="2:4" x14ac:dyDescent="0.25">
      <c r="B39" s="1">
        <v>2015</v>
      </c>
      <c r="C39" s="1">
        <v>2</v>
      </c>
      <c r="D39" s="4">
        <v>516806660</v>
      </c>
    </row>
    <row r="40" spans="2:4" x14ac:dyDescent="0.25">
      <c r="B40" s="1">
        <v>2015</v>
      </c>
      <c r="C40" s="1">
        <v>3</v>
      </c>
      <c r="D40" s="4">
        <v>568780706</v>
      </c>
    </row>
    <row r="41" spans="2:4" x14ac:dyDescent="0.25">
      <c r="B41" s="1">
        <v>2015</v>
      </c>
      <c r="C41" s="1">
        <v>4</v>
      </c>
      <c r="D41" s="4">
        <v>725854593</v>
      </c>
    </row>
    <row r="42" spans="2:4" x14ac:dyDescent="0.25">
      <c r="B42" s="1">
        <v>2016</v>
      </c>
      <c r="C42" s="1">
        <v>1</v>
      </c>
      <c r="D42" s="4">
        <v>532617761</v>
      </c>
    </row>
    <row r="43" spans="2:4" x14ac:dyDescent="0.25">
      <c r="B43" s="1">
        <v>2016</v>
      </c>
      <c r="C43" s="1">
        <v>2</v>
      </c>
      <c r="D43" s="4">
        <v>609335895</v>
      </c>
    </row>
    <row r="44" spans="2:4" x14ac:dyDescent="0.25">
      <c r="B44" s="1">
        <v>2016</v>
      </c>
      <c r="C44" s="1">
        <v>3</v>
      </c>
      <c r="D44" s="4">
        <v>558895127</v>
      </c>
    </row>
    <row r="45" spans="2:4" x14ac:dyDescent="0.25">
      <c r="B45" s="1">
        <v>2016</v>
      </c>
      <c r="C45" s="1">
        <v>4</v>
      </c>
      <c r="D45" s="4">
        <v>781455415</v>
      </c>
    </row>
    <row r="46" spans="2:4" x14ac:dyDescent="0.25">
      <c r="B46" s="1">
        <v>2017</v>
      </c>
      <c r="C46" s="1">
        <v>1</v>
      </c>
      <c r="D46" s="4">
        <v>677783175</v>
      </c>
    </row>
    <row r="47" spans="2:4" x14ac:dyDescent="0.25">
      <c r="B47" s="1">
        <v>2017</v>
      </c>
      <c r="C47" s="1">
        <v>2</v>
      </c>
      <c r="D47" s="4">
        <v>735093484</v>
      </c>
    </row>
    <row r="48" spans="2:4" x14ac:dyDescent="0.25">
      <c r="B48" s="1">
        <v>2017</v>
      </c>
      <c r="C48" s="1">
        <v>3</v>
      </c>
      <c r="D48" s="4">
        <v>716779010</v>
      </c>
    </row>
    <row r="49" spans="2:4" x14ac:dyDescent="0.25">
      <c r="B49" s="1">
        <v>2017</v>
      </c>
      <c r="C49" s="1">
        <v>4</v>
      </c>
      <c r="D49" s="4">
        <v>921353915</v>
      </c>
    </row>
    <row r="50" spans="2:4" x14ac:dyDescent="0.25">
      <c r="B50" s="1">
        <v>2018</v>
      </c>
      <c r="C50" s="1">
        <v>1</v>
      </c>
      <c r="D50" s="4">
        <v>679916669</v>
      </c>
    </row>
    <row r="51" spans="2:4" x14ac:dyDescent="0.25">
      <c r="B51" s="1">
        <v>2018</v>
      </c>
      <c r="C51" s="1">
        <v>2</v>
      </c>
      <c r="D51" s="4">
        <v>756091631</v>
      </c>
    </row>
    <row r="52" spans="2:4" x14ac:dyDescent="0.25">
      <c r="B52" s="1">
        <v>2018</v>
      </c>
      <c r="C52" s="1">
        <v>3</v>
      </c>
      <c r="D52" s="4">
        <v>568309423</v>
      </c>
    </row>
    <row r="53" spans="2:4" x14ac:dyDescent="0.25">
      <c r="B53" s="1">
        <v>2018</v>
      </c>
      <c r="C53" s="1">
        <v>4</v>
      </c>
      <c r="D53" s="4">
        <v>544666900</v>
      </c>
    </row>
    <row r="54" spans="2:4" x14ac:dyDescent="0.25">
      <c r="B54" s="1" t="s">
        <v>9</v>
      </c>
      <c r="C54"/>
      <c r="D54" s="4">
        <v>17157653493</v>
      </c>
    </row>
    <row r="55" spans="2:4" x14ac:dyDescent="0.25">
      <c r="C55"/>
      <c r="D55"/>
    </row>
    <row r="56" spans="2:4" x14ac:dyDescent="0.25">
      <c r="C56"/>
    </row>
    <row r="57" spans="2:4" x14ac:dyDescent="0.25">
      <c r="C57"/>
    </row>
    <row r="58" spans="2:4" x14ac:dyDescent="0.25">
      <c r="C58"/>
    </row>
    <row r="59" spans="2:4" x14ac:dyDescent="0.25">
      <c r="C59"/>
    </row>
    <row r="60" spans="2:4" x14ac:dyDescent="0.25">
      <c r="C60"/>
    </row>
    <row r="61" spans="2:4" x14ac:dyDescent="0.25">
      <c r="C61"/>
    </row>
    <row r="62" spans="2:4" x14ac:dyDescent="0.25">
      <c r="C62"/>
    </row>
    <row r="63" spans="2:4" x14ac:dyDescent="0.25">
      <c r="C63"/>
    </row>
    <row r="64" spans="2:4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4F4C3-F19E-4284-A9C1-4D1A40C4C257}">
  <dimension ref="A1:S49"/>
  <sheetViews>
    <sheetView workbookViewId="0">
      <selection activeCell="K24" sqref="K24"/>
    </sheetView>
  </sheetViews>
  <sheetFormatPr defaultRowHeight="15" x14ac:dyDescent="0.25"/>
  <cols>
    <col min="1" max="1" width="10.5703125" customWidth="1"/>
    <col min="2" max="2" width="25.7109375" customWidth="1"/>
    <col min="3" max="3" width="18.5703125" customWidth="1"/>
    <col min="4" max="4" width="16.5703125" customWidth="1"/>
    <col min="5" max="5" width="11.5703125" customWidth="1"/>
    <col min="12" max="12" width="19.140625" customWidth="1"/>
    <col min="13" max="13" width="14" customWidth="1"/>
  </cols>
  <sheetData>
    <row r="1" spans="1:16" ht="30" x14ac:dyDescent="0.25">
      <c r="A1" s="10" t="s">
        <v>43</v>
      </c>
      <c r="B1" s="11" t="s">
        <v>40</v>
      </c>
      <c r="C1" s="26" t="s">
        <v>63</v>
      </c>
      <c r="D1" s="26" t="s">
        <v>64</v>
      </c>
      <c r="E1" s="26" t="s">
        <v>65</v>
      </c>
    </row>
    <row r="2" spans="1:16" x14ac:dyDescent="0.25">
      <c r="A2" s="6">
        <v>1</v>
      </c>
      <c r="B2" s="7">
        <v>1833000</v>
      </c>
      <c r="C2" s="6"/>
      <c r="D2" s="12">
        <f>A2*$L$19+$L$18</f>
        <v>-41855628.776250854</v>
      </c>
      <c r="E2" s="7">
        <f>D2/B2</f>
        <v>-22.834494695172314</v>
      </c>
      <c r="K2" t="s">
        <v>66</v>
      </c>
    </row>
    <row r="3" spans="1:16" ht="15.75" thickBot="1" x14ac:dyDescent="0.3">
      <c r="A3" s="6">
        <v>2</v>
      </c>
      <c r="B3" s="7">
        <v>6195000</v>
      </c>
      <c r="C3" s="6"/>
      <c r="D3" s="12">
        <f>A3*$L$19+$L$18</f>
        <v>-24663728.045322381</v>
      </c>
      <c r="E3" s="7">
        <f t="shared" ref="E3:E49" si="0">D3/B3</f>
        <v>-3.9812313228930396</v>
      </c>
      <c r="G3" s="24" t="s">
        <v>57</v>
      </c>
      <c r="H3" s="25">
        <f>(E2+E6+E10+E14+E18+E22+E26+E30+E34+E38+E42+E46)/12</f>
        <v>-0.89560789781450023</v>
      </c>
    </row>
    <row r="4" spans="1:16" x14ac:dyDescent="0.25">
      <c r="A4" s="6">
        <v>3</v>
      </c>
      <c r="B4" s="7">
        <v>34016000</v>
      </c>
      <c r="C4" s="12">
        <f>(B2+B6+2*SUM(B3:B5))/8</f>
        <v>21933237.5</v>
      </c>
      <c r="D4" s="12">
        <f>A4*$L$19+$L$18</f>
        <v>-7471827.3143939078</v>
      </c>
      <c r="E4" s="7">
        <f t="shared" si="0"/>
        <v>-0.21965625924253021</v>
      </c>
      <c r="G4" s="24" t="s">
        <v>58</v>
      </c>
      <c r="H4" s="25">
        <f>(E3+E7+E11+E15+E19+E23+E27+E31+E35+E39+E43+E47)/12</f>
        <v>0.6227665182888884</v>
      </c>
      <c r="K4" s="23" t="s">
        <v>13</v>
      </c>
      <c r="L4" s="23"/>
    </row>
    <row r="5" spans="1:16" x14ac:dyDescent="0.25">
      <c r="A5" s="6">
        <v>4</v>
      </c>
      <c r="B5" s="7">
        <v>34745450</v>
      </c>
      <c r="C5" s="12">
        <f t="shared" ref="C5:C47" si="1">(B3+B7+2*SUM(B4:B6))/8</f>
        <v>28895631.25</v>
      </c>
      <c r="D5" s="12">
        <f>A5*$L$19+$L$18</f>
        <v>9720073.4165345579</v>
      </c>
      <c r="E5" s="7">
        <f t="shared" si="0"/>
        <v>0.27975097218584183</v>
      </c>
      <c r="G5" s="24" t="s">
        <v>59</v>
      </c>
      <c r="H5" s="25">
        <f>(E4+E8+E12+E16+E20+E24+E28+E32+E36+E40+E44+E48)/12</f>
        <v>0.95422869198028504</v>
      </c>
      <c r="K5" t="s">
        <v>14</v>
      </c>
      <c r="L5">
        <v>0.97137551695752111</v>
      </c>
    </row>
    <row r="6" spans="1:16" x14ac:dyDescent="0.25">
      <c r="A6" s="6">
        <v>5</v>
      </c>
      <c r="B6" s="7">
        <v>23720000</v>
      </c>
      <c r="C6" s="12">
        <f t="shared" si="1"/>
        <v>39243687.5</v>
      </c>
      <c r="D6" s="12">
        <f t="shared" ref="D6:D49" si="2">A6*$L$19+$L$18</f>
        <v>26911974.147463024</v>
      </c>
      <c r="E6" s="7">
        <f>D6/B6</f>
        <v>1.1345688932319993</v>
      </c>
      <c r="G6" s="24" t="s">
        <v>60</v>
      </c>
      <c r="H6" s="25">
        <f>(E5+E9+E13+E17+E21+E25+E29+E33+E37+E41+E45+E49)/12</f>
        <v>0.87618269891894396</v>
      </c>
      <c r="K6" t="s">
        <v>15</v>
      </c>
      <c r="L6">
        <v>0.94357039494449146</v>
      </c>
    </row>
    <row r="7" spans="1:16" x14ac:dyDescent="0.25">
      <c r="A7" s="6">
        <v>6</v>
      </c>
      <c r="B7" s="7">
        <v>40007150</v>
      </c>
      <c r="C7" s="12">
        <f t="shared" si="1"/>
        <v>62126018.75</v>
      </c>
      <c r="D7" s="12">
        <f t="shared" si="2"/>
        <v>44103874.878391504</v>
      </c>
      <c r="E7" s="7">
        <f t="shared" si="0"/>
        <v>1.1023998179923216</v>
      </c>
      <c r="K7" t="s">
        <v>16</v>
      </c>
      <c r="L7">
        <v>0.94222683291936027</v>
      </c>
    </row>
    <row r="8" spans="1:16" x14ac:dyDescent="0.25">
      <c r="A8" s="6">
        <v>7</v>
      </c>
      <c r="B8" s="7">
        <v>82988300</v>
      </c>
      <c r="C8" s="12">
        <f t="shared" si="1"/>
        <v>98129300.375</v>
      </c>
      <c r="D8" s="12">
        <f t="shared" si="2"/>
        <v>61295775.60931997</v>
      </c>
      <c r="E8" s="7">
        <f t="shared" si="0"/>
        <v>0.73860743754625613</v>
      </c>
      <c r="K8" t="s">
        <v>17</v>
      </c>
      <c r="L8">
        <v>54643914.325893082</v>
      </c>
    </row>
    <row r="9" spans="1:16" ht="15.75" thickBot="1" x14ac:dyDescent="0.3">
      <c r="A9" s="6">
        <v>8</v>
      </c>
      <c r="B9" s="7">
        <v>168831800</v>
      </c>
      <c r="C9" s="12">
        <f t="shared" si="1"/>
        <v>134066035.25</v>
      </c>
      <c r="D9" s="12">
        <f t="shared" si="2"/>
        <v>78487676.340248436</v>
      </c>
      <c r="E9" s="7">
        <f t="shared" si="0"/>
        <v>0.4648868065154102</v>
      </c>
      <c r="K9" s="21" t="s">
        <v>18</v>
      </c>
      <c r="L9" s="21">
        <v>44</v>
      </c>
    </row>
    <row r="10" spans="1:16" x14ac:dyDescent="0.25">
      <c r="A10" s="6">
        <v>9</v>
      </c>
      <c r="B10" s="7">
        <v>177659903</v>
      </c>
      <c r="C10" s="12">
        <f t="shared" si="1"/>
        <v>160946926.625</v>
      </c>
      <c r="D10" s="12">
        <f t="shared" si="2"/>
        <v>95679577.071176916</v>
      </c>
      <c r="E10" s="7">
        <f t="shared" si="0"/>
        <v>0.53855470736791355</v>
      </c>
    </row>
    <row r="11" spans="1:16" ht="15.75" thickBot="1" x14ac:dyDescent="0.3">
      <c r="A11" s="6">
        <v>10</v>
      </c>
      <c r="B11" s="7">
        <v>173561126</v>
      </c>
      <c r="C11" s="12">
        <f t="shared" si="1"/>
        <v>173995190.375</v>
      </c>
      <c r="D11" s="12">
        <f t="shared" si="2"/>
        <v>112871477.80210537</v>
      </c>
      <c r="E11" s="7">
        <f t="shared" si="0"/>
        <v>0.65032695052984024</v>
      </c>
      <c r="K11" t="s">
        <v>19</v>
      </c>
    </row>
    <row r="12" spans="1:16" x14ac:dyDescent="0.25">
      <c r="A12" s="6">
        <v>11</v>
      </c>
      <c r="B12" s="7">
        <v>164481455</v>
      </c>
      <c r="C12" s="12">
        <f t="shared" si="1"/>
        <v>174508846.5</v>
      </c>
      <c r="D12" s="12">
        <f t="shared" si="2"/>
        <v>130063378.53303385</v>
      </c>
      <c r="E12" s="7">
        <f t="shared" si="0"/>
        <v>0.79074798148541336</v>
      </c>
      <c r="K12" s="22"/>
      <c r="L12" s="22" t="s">
        <v>24</v>
      </c>
      <c r="M12" s="22" t="s">
        <v>25</v>
      </c>
      <c r="N12" s="22" t="s">
        <v>26</v>
      </c>
      <c r="O12" s="22" t="s">
        <v>11</v>
      </c>
      <c r="P12" s="22" t="s">
        <v>27</v>
      </c>
    </row>
    <row r="13" spans="1:16" x14ac:dyDescent="0.25">
      <c r="A13" s="6">
        <v>12</v>
      </c>
      <c r="B13" s="7">
        <v>191724755</v>
      </c>
      <c r="C13" s="12">
        <f t="shared" si="1"/>
        <v>179055378.125</v>
      </c>
      <c r="D13" s="12">
        <f t="shared" si="2"/>
        <v>147255279.26396233</v>
      </c>
      <c r="E13" s="7">
        <f t="shared" si="0"/>
        <v>0.76805563926245379</v>
      </c>
      <c r="K13" t="s">
        <v>20</v>
      </c>
      <c r="L13">
        <v>1</v>
      </c>
      <c r="M13">
        <v>2.0970084930151916E+18</v>
      </c>
      <c r="N13">
        <v>2.0970084930151916E+18</v>
      </c>
      <c r="O13">
        <v>702.29016397838654</v>
      </c>
      <c r="P13">
        <v>7.6103082331285033E-28</v>
      </c>
    </row>
    <row r="14" spans="1:16" x14ac:dyDescent="0.25">
      <c r="A14" s="6">
        <v>13</v>
      </c>
      <c r="B14" s="7">
        <v>158876197</v>
      </c>
      <c r="C14" s="12">
        <f t="shared" si="1"/>
        <v>192765395.875</v>
      </c>
      <c r="D14" s="12">
        <f t="shared" si="2"/>
        <v>164447179.99489078</v>
      </c>
      <c r="E14" s="7">
        <f t="shared" si="0"/>
        <v>1.0350649316894889</v>
      </c>
      <c r="K14" t="s">
        <v>21</v>
      </c>
      <c r="L14">
        <v>42</v>
      </c>
      <c r="M14">
        <v>1.2541020965993282E+17</v>
      </c>
      <c r="N14">
        <v>2985957372855543</v>
      </c>
    </row>
    <row r="15" spans="1:16" ht="15.75" thickBot="1" x14ac:dyDescent="0.3">
      <c r="A15" s="6">
        <v>14</v>
      </c>
      <c r="B15" s="7">
        <v>228717085</v>
      </c>
      <c r="C15" s="12">
        <f t="shared" si="1"/>
        <v>208555869.375</v>
      </c>
      <c r="D15" s="12">
        <f t="shared" si="2"/>
        <v>181639080.72581926</v>
      </c>
      <c r="E15" s="7">
        <f t="shared" si="0"/>
        <v>0.79416489907528887</v>
      </c>
      <c r="K15" s="21" t="s">
        <v>22</v>
      </c>
      <c r="L15" s="21">
        <v>43</v>
      </c>
      <c r="M15" s="21">
        <v>2.2224187026751245E+18</v>
      </c>
      <c r="N15" s="21"/>
      <c r="O15" s="21"/>
      <c r="P15" s="21"/>
    </row>
    <row r="16" spans="1:16" ht="15.75" thickBot="1" x14ac:dyDescent="0.3">
      <c r="A16" s="6">
        <v>15</v>
      </c>
      <c r="B16" s="7">
        <v>219005638</v>
      </c>
      <c r="C16" s="12">
        <f t="shared" si="1"/>
        <v>225144768.875</v>
      </c>
      <c r="D16" s="12">
        <f t="shared" si="2"/>
        <v>198830981.45674771</v>
      </c>
      <c r="E16" s="7">
        <f t="shared" si="0"/>
        <v>0.90788065217183</v>
      </c>
    </row>
    <row r="17" spans="1:19" x14ac:dyDescent="0.25">
      <c r="A17" s="6">
        <v>16</v>
      </c>
      <c r="B17" s="7">
        <v>263524360</v>
      </c>
      <c r="C17" s="12">
        <f t="shared" si="1"/>
        <v>234703509.375</v>
      </c>
      <c r="D17" s="12">
        <f t="shared" si="2"/>
        <v>216022882.18767619</v>
      </c>
      <c r="E17" s="7">
        <f t="shared" si="0"/>
        <v>0.81974540109945127</v>
      </c>
      <c r="K17" s="22"/>
      <c r="L17" s="22" t="s">
        <v>28</v>
      </c>
      <c r="M17" s="22" t="s">
        <v>17</v>
      </c>
      <c r="N17" s="22" t="s">
        <v>29</v>
      </c>
      <c r="O17" s="22" t="s">
        <v>30</v>
      </c>
      <c r="P17" s="22" t="s">
        <v>31</v>
      </c>
      <c r="Q17" s="22" t="s">
        <v>32</v>
      </c>
      <c r="R17" s="22" t="s">
        <v>33</v>
      </c>
      <c r="S17" s="22" t="s">
        <v>34</v>
      </c>
    </row>
    <row r="18" spans="1:19" x14ac:dyDescent="0.25">
      <c r="A18" s="6">
        <v>17</v>
      </c>
      <c r="B18" s="7">
        <v>219787788</v>
      </c>
      <c r="C18" s="12">
        <f t="shared" si="1"/>
        <v>236226031</v>
      </c>
      <c r="D18" s="12">
        <f t="shared" si="2"/>
        <v>233214782.91860467</v>
      </c>
      <c r="E18" s="7">
        <f t="shared" si="0"/>
        <v>1.0610907231961617</v>
      </c>
      <c r="K18" t="s">
        <v>23</v>
      </c>
      <c r="L18" s="27">
        <v>-59047529.50717932</v>
      </c>
      <c r="M18">
        <v>17901958.898602638</v>
      </c>
      <c r="N18">
        <v>-3.2983837043547428</v>
      </c>
      <c r="O18">
        <v>1.9863177521758295E-3</v>
      </c>
      <c r="P18">
        <v>-95175145.205057174</v>
      </c>
      <c r="Q18">
        <v>-22919913.809301473</v>
      </c>
      <c r="R18">
        <v>-95175145.205057174</v>
      </c>
      <c r="S18">
        <v>-22919913.809301473</v>
      </c>
    </row>
    <row r="19" spans="1:19" ht="15.75" thickBot="1" x14ac:dyDescent="0.3">
      <c r="A19" s="6">
        <v>18</v>
      </c>
      <c r="B19" s="7">
        <v>244275418</v>
      </c>
      <c r="C19" s="12">
        <f t="shared" si="1"/>
        <v>233582602.375</v>
      </c>
      <c r="D19" s="12">
        <f t="shared" si="2"/>
        <v>250406683.64953315</v>
      </c>
      <c r="E19" s="7">
        <f t="shared" si="0"/>
        <v>1.0250998061930781</v>
      </c>
      <c r="K19" s="21" t="s">
        <v>54</v>
      </c>
      <c r="L19" s="28">
        <v>17191900.730928469</v>
      </c>
      <c r="M19" s="21">
        <v>648732.41967737139</v>
      </c>
      <c r="N19" s="21">
        <v>26.500757800077839</v>
      </c>
      <c r="O19" s="21">
        <v>7.6103082331285033E-28</v>
      </c>
      <c r="P19" s="21">
        <v>15882705.704752428</v>
      </c>
      <c r="Q19" s="21">
        <v>18501095.757104509</v>
      </c>
      <c r="R19" s="21">
        <v>15882705.704752428</v>
      </c>
      <c r="S19" s="21">
        <v>18501095.757104509</v>
      </c>
    </row>
    <row r="20" spans="1:19" x14ac:dyDescent="0.25">
      <c r="A20" s="6">
        <v>19</v>
      </c>
      <c r="B20" s="7">
        <v>215627478</v>
      </c>
      <c r="C20" s="12">
        <f t="shared" si="1"/>
        <v>231644070.25</v>
      </c>
      <c r="D20" s="12">
        <f t="shared" si="2"/>
        <v>267598584.38046157</v>
      </c>
      <c r="E20" s="7">
        <f t="shared" si="0"/>
        <v>1.2410226510206717</v>
      </c>
    </row>
    <row r="21" spans="1:19" x14ac:dyDescent="0.25">
      <c r="A21" s="6">
        <v>20</v>
      </c>
      <c r="B21" s="7">
        <v>245755091</v>
      </c>
      <c r="C21" s="12">
        <f t="shared" si="1"/>
        <v>228923464.875</v>
      </c>
      <c r="D21" s="12">
        <f t="shared" si="2"/>
        <v>284790485.11139005</v>
      </c>
      <c r="E21" s="7">
        <f t="shared" si="0"/>
        <v>1.1588385980227367</v>
      </c>
    </row>
    <row r="22" spans="1:19" x14ac:dyDescent="0.25">
      <c r="A22" s="6">
        <v>21</v>
      </c>
      <c r="B22" s="7">
        <v>222048800</v>
      </c>
      <c r="C22" s="12">
        <f t="shared" si="1"/>
        <v>232405031.5</v>
      </c>
      <c r="D22" s="12">
        <f t="shared" si="2"/>
        <v>301982385.84231853</v>
      </c>
      <c r="E22" s="7">
        <f t="shared" si="0"/>
        <v>1.35998206629497</v>
      </c>
    </row>
    <row r="23" spans="1:19" x14ac:dyDescent="0.25">
      <c r="A23" s="6">
        <v>22</v>
      </c>
      <c r="B23" s="7">
        <v>220249563</v>
      </c>
      <c r="C23" s="12">
        <f t="shared" si="1"/>
        <v>247763358</v>
      </c>
      <c r="D23" s="12">
        <f t="shared" si="2"/>
        <v>319174286.57324702</v>
      </c>
      <c r="E23" s="7">
        <f t="shared" si="0"/>
        <v>1.4491483307653465</v>
      </c>
    </row>
    <row r="24" spans="1:19" x14ac:dyDescent="0.25">
      <c r="A24" s="6">
        <v>23</v>
      </c>
      <c r="B24" s="7">
        <v>267505866</v>
      </c>
      <c r="C24" s="12">
        <f t="shared" si="1"/>
        <v>258032540.625</v>
      </c>
      <c r="D24" s="12">
        <f t="shared" si="2"/>
        <v>336366187.3041755</v>
      </c>
      <c r="E24" s="7">
        <f t="shared" si="0"/>
        <v>1.2574161170139555</v>
      </c>
      <c r="K24" t="s">
        <v>67</v>
      </c>
    </row>
    <row r="25" spans="1:19" ht="15.75" thickBot="1" x14ac:dyDescent="0.3">
      <c r="A25" s="6">
        <v>24</v>
      </c>
      <c r="B25" s="7">
        <v>316743315</v>
      </c>
      <c r="C25" s="12">
        <f t="shared" si="1"/>
        <v>266544491.5</v>
      </c>
      <c r="D25" s="12">
        <f t="shared" si="2"/>
        <v>353558088.03510398</v>
      </c>
      <c r="E25" s="7">
        <f t="shared" si="0"/>
        <v>1.1162290450710979</v>
      </c>
    </row>
    <row r="26" spans="1:19" x14ac:dyDescent="0.25">
      <c r="A26" s="6">
        <v>25</v>
      </c>
      <c r="B26" s="7">
        <v>233214037</v>
      </c>
      <c r="C26" s="12">
        <f t="shared" si="1"/>
        <v>281110771.125</v>
      </c>
      <c r="D26" s="12">
        <f t="shared" si="2"/>
        <v>370749988.7660324</v>
      </c>
      <c r="E26" s="7">
        <f t="shared" si="0"/>
        <v>1.5897413103227247</v>
      </c>
      <c r="K26" s="23" t="s">
        <v>13</v>
      </c>
      <c r="L26" s="23"/>
    </row>
    <row r="27" spans="1:19" x14ac:dyDescent="0.25">
      <c r="A27" s="6">
        <v>26</v>
      </c>
      <c r="B27" s="7">
        <v>277179933</v>
      </c>
      <c r="C27" s="12">
        <f t="shared" si="1"/>
        <v>290866518.875</v>
      </c>
      <c r="D27" s="12">
        <f t="shared" si="2"/>
        <v>387941889.49696088</v>
      </c>
      <c r="E27" s="7">
        <f t="shared" si="0"/>
        <v>1.3996030856135637</v>
      </c>
      <c r="K27" t="s">
        <v>14</v>
      </c>
      <c r="L27">
        <v>0.94140598412257459</v>
      </c>
    </row>
    <row r="28" spans="1:19" x14ac:dyDescent="0.25">
      <c r="A28" s="6">
        <v>27</v>
      </c>
      <c r="B28" s="7">
        <v>327105733</v>
      </c>
      <c r="C28" s="12">
        <f t="shared" si="1"/>
        <v>309599625</v>
      </c>
      <c r="D28" s="12">
        <f t="shared" si="2"/>
        <v>405133790.22788936</v>
      </c>
      <c r="E28" s="7">
        <f t="shared" si="0"/>
        <v>1.2385407816373837</v>
      </c>
      <c r="K28" t="s">
        <v>15</v>
      </c>
      <c r="L28">
        <v>0.88624522694179309</v>
      </c>
    </row>
    <row r="29" spans="1:19" x14ac:dyDescent="0.25">
      <c r="A29" s="6">
        <v>28</v>
      </c>
      <c r="B29" s="7">
        <v>335189430</v>
      </c>
      <c r="C29" s="12">
        <f t="shared" si="1"/>
        <v>340094614.875</v>
      </c>
      <c r="D29" s="12">
        <f t="shared" si="2"/>
        <v>422325690.95881784</v>
      </c>
      <c r="E29" s="7">
        <f t="shared" si="0"/>
        <v>1.2599612432850815</v>
      </c>
      <c r="K29" t="s">
        <v>16</v>
      </c>
      <c r="L29">
        <v>0.88377229709270155</v>
      </c>
    </row>
    <row r="30" spans="1:19" x14ac:dyDescent="0.25">
      <c r="A30" s="6">
        <v>29</v>
      </c>
      <c r="B30" s="7">
        <v>364632771</v>
      </c>
      <c r="C30" s="12">
        <f t="shared" si="1"/>
        <v>363423792</v>
      </c>
      <c r="D30" s="12">
        <f t="shared" si="2"/>
        <v>439517591.68974632</v>
      </c>
      <c r="E30" s="7">
        <f t="shared" si="0"/>
        <v>1.2053705169844602</v>
      </c>
      <c r="K30" t="s">
        <v>17</v>
      </c>
      <c r="L30">
        <v>82256329.62667264</v>
      </c>
    </row>
    <row r="31" spans="1:19" ht="15.75" thickBot="1" x14ac:dyDescent="0.3">
      <c r="A31" s="6">
        <v>30</v>
      </c>
      <c r="B31" s="7">
        <v>389721118</v>
      </c>
      <c r="C31" s="12">
        <f t="shared" si="1"/>
        <v>398438625.375</v>
      </c>
      <c r="D31" s="12">
        <f t="shared" si="2"/>
        <v>456709492.42067474</v>
      </c>
      <c r="E31" s="7">
        <f t="shared" si="0"/>
        <v>1.1718879766240298</v>
      </c>
      <c r="K31" s="21" t="s">
        <v>18</v>
      </c>
      <c r="L31" s="21">
        <v>48</v>
      </c>
    </row>
    <row r="32" spans="1:19" x14ac:dyDescent="0.25">
      <c r="A32" s="6">
        <v>31</v>
      </c>
      <c r="B32" s="7">
        <v>401197965</v>
      </c>
      <c r="C32" s="12">
        <f t="shared" si="1"/>
        <v>437684800.75</v>
      </c>
      <c r="D32" s="12">
        <f t="shared" si="2"/>
        <v>473901393.15160322</v>
      </c>
      <c r="E32" s="7">
        <f t="shared" si="0"/>
        <v>1.1812158447802776</v>
      </c>
    </row>
    <row r="33" spans="1:19" ht="15.75" thickBot="1" x14ac:dyDescent="0.3">
      <c r="A33" s="6">
        <v>32</v>
      </c>
      <c r="B33" s="7">
        <v>541215865</v>
      </c>
      <c r="C33" s="12">
        <f t="shared" si="1"/>
        <v>467063364.5</v>
      </c>
      <c r="D33" s="12">
        <f t="shared" si="2"/>
        <v>491093293.8825317</v>
      </c>
      <c r="E33" s="7">
        <f t="shared" si="0"/>
        <v>0.90738894707480855</v>
      </c>
      <c r="K33" t="s">
        <v>19</v>
      </c>
    </row>
    <row r="34" spans="1:19" x14ac:dyDescent="0.25">
      <c r="A34" s="6">
        <v>33</v>
      </c>
      <c r="B34" s="7">
        <v>472575739</v>
      </c>
      <c r="C34" s="12">
        <f t="shared" si="1"/>
        <v>503896899.875</v>
      </c>
      <c r="D34" s="12">
        <f t="shared" si="2"/>
        <v>508285194.61346012</v>
      </c>
      <c r="E34" s="7">
        <f t="shared" si="0"/>
        <v>1.0755634550538367</v>
      </c>
      <c r="K34" s="22"/>
      <c r="L34" s="22" t="s">
        <v>24</v>
      </c>
      <c r="M34" s="22" t="s">
        <v>25</v>
      </c>
      <c r="N34" s="22" t="s">
        <v>26</v>
      </c>
      <c r="O34" s="22" t="s">
        <v>11</v>
      </c>
      <c r="P34" s="22" t="s">
        <v>27</v>
      </c>
    </row>
    <row r="35" spans="1:19" x14ac:dyDescent="0.25">
      <c r="A35" s="6">
        <v>34</v>
      </c>
      <c r="B35" s="7">
        <v>516806660</v>
      </c>
      <c r="C35" s="12">
        <f t="shared" si="1"/>
        <v>547924583.5</v>
      </c>
      <c r="D35" s="12">
        <f t="shared" si="2"/>
        <v>525477095.34438866</v>
      </c>
      <c r="E35" s="7">
        <f t="shared" si="0"/>
        <v>1.0167769419697275</v>
      </c>
      <c r="K35" t="s">
        <v>20</v>
      </c>
      <c r="L35">
        <v>1</v>
      </c>
      <c r="M35">
        <v>2.4248270397692001E+18</v>
      </c>
      <c r="N35">
        <v>2.4248270397692001E+18</v>
      </c>
      <c r="O35">
        <v>358.37863628335271</v>
      </c>
      <c r="P35">
        <v>2.401991675130162E-23</v>
      </c>
    </row>
    <row r="36" spans="1:19" x14ac:dyDescent="0.25">
      <c r="A36" s="6">
        <v>35</v>
      </c>
      <c r="B36" s="7">
        <v>568780706</v>
      </c>
      <c r="C36" s="12">
        <f t="shared" si="1"/>
        <v>578509677.25</v>
      </c>
      <c r="D36" s="12">
        <f t="shared" si="2"/>
        <v>542668996.07531714</v>
      </c>
      <c r="E36" s="7">
        <f t="shared" si="0"/>
        <v>0.95409177975055492</v>
      </c>
      <c r="K36" t="s">
        <v>21</v>
      </c>
      <c r="L36">
        <v>46</v>
      </c>
      <c r="M36">
        <v>3.1124077312798381E+17</v>
      </c>
      <c r="N36">
        <v>6766103763651822</v>
      </c>
    </row>
    <row r="37" spans="1:19" ht="15.75" thickBot="1" x14ac:dyDescent="0.3">
      <c r="A37" s="6">
        <v>36</v>
      </c>
      <c r="B37" s="7">
        <v>725854593</v>
      </c>
      <c r="C37" s="12">
        <f t="shared" si="1"/>
        <v>597581084.375</v>
      </c>
      <c r="D37" s="12">
        <f t="shared" si="2"/>
        <v>559860896.80624557</v>
      </c>
      <c r="E37" s="7">
        <f t="shared" si="0"/>
        <v>0.77131274253195437</v>
      </c>
      <c r="K37" s="21" t="s">
        <v>22</v>
      </c>
      <c r="L37" s="21">
        <v>47</v>
      </c>
      <c r="M37" s="21">
        <v>2.7360678128971837E+18</v>
      </c>
      <c r="N37" s="21"/>
      <c r="O37" s="21"/>
      <c r="P37" s="21"/>
    </row>
    <row r="38" spans="1:19" ht="15.75" thickBot="1" x14ac:dyDescent="0.3">
      <c r="A38" s="6">
        <v>37</v>
      </c>
      <c r="B38" s="7">
        <v>532617761</v>
      </c>
      <c r="C38" s="12">
        <f t="shared" si="1"/>
        <v>607911541.375</v>
      </c>
      <c r="D38" s="12">
        <f t="shared" si="2"/>
        <v>577052797.53717399</v>
      </c>
      <c r="E38" s="7">
        <f t="shared" si="0"/>
        <v>1.0834276281995296</v>
      </c>
    </row>
    <row r="39" spans="1:19" x14ac:dyDescent="0.25">
      <c r="A39" s="6">
        <v>38</v>
      </c>
      <c r="B39" s="7">
        <v>609335895</v>
      </c>
      <c r="C39" s="12">
        <f t="shared" si="1"/>
        <v>613625946.75</v>
      </c>
      <c r="D39" s="12">
        <f t="shared" si="2"/>
        <v>594244698.26810241</v>
      </c>
      <c r="E39" s="7">
        <f t="shared" si="0"/>
        <v>0.97523336987738496</v>
      </c>
      <c r="K39" s="22"/>
      <c r="L39" s="22" t="s">
        <v>28</v>
      </c>
      <c r="M39" s="22" t="s">
        <v>17</v>
      </c>
      <c r="N39" s="22" t="s">
        <v>29</v>
      </c>
      <c r="O39" s="22" t="s">
        <v>30</v>
      </c>
      <c r="P39" s="22" t="s">
        <v>31</v>
      </c>
      <c r="Q39" s="22" t="s">
        <v>32</v>
      </c>
      <c r="R39" s="22" t="s">
        <v>33</v>
      </c>
      <c r="S39" s="22" t="s">
        <v>34</v>
      </c>
    </row>
    <row r="40" spans="1:19" x14ac:dyDescent="0.25">
      <c r="A40" s="6">
        <v>39</v>
      </c>
      <c r="B40" s="7">
        <v>558895127</v>
      </c>
      <c r="C40" s="12">
        <f t="shared" si="1"/>
        <v>638721726.25</v>
      </c>
      <c r="D40" s="12">
        <f t="shared" si="2"/>
        <v>611436598.99903107</v>
      </c>
      <c r="E40" s="7">
        <f t="shared" si="0"/>
        <v>1.0940095367820788</v>
      </c>
      <c r="K40" t="s">
        <v>23</v>
      </c>
      <c r="L40" s="27">
        <v>-40041901.941489458</v>
      </c>
      <c r="M40">
        <v>24121296.340009209</v>
      </c>
      <c r="N40">
        <v>-1.6600228021357732</v>
      </c>
      <c r="O40">
        <v>0.10371283749569368</v>
      </c>
      <c r="P40">
        <v>-88595553.184525341</v>
      </c>
      <c r="Q40">
        <v>8511749.3015464321</v>
      </c>
      <c r="R40">
        <v>-88595553.184525341</v>
      </c>
      <c r="S40">
        <v>8511749.3015464321</v>
      </c>
    </row>
    <row r="41" spans="1:19" ht="15.75" thickBot="1" x14ac:dyDescent="0.3">
      <c r="A41" s="6">
        <v>40</v>
      </c>
      <c r="B41" s="7">
        <v>781455415</v>
      </c>
      <c r="C41" s="12">
        <f t="shared" si="1"/>
        <v>672587101.625</v>
      </c>
      <c r="D41" s="12">
        <f t="shared" si="2"/>
        <v>628628499.72995949</v>
      </c>
      <c r="E41" s="7">
        <f t="shared" si="0"/>
        <v>0.80443296912845563</v>
      </c>
      <c r="K41" s="21" t="s">
        <v>54</v>
      </c>
      <c r="L41" s="28">
        <v>16224204.750162834</v>
      </c>
      <c r="M41" s="21">
        <v>857022.77297447261</v>
      </c>
      <c r="N41" s="21">
        <v>18.930891058884487</v>
      </c>
      <c r="O41" s="21">
        <v>2.4019916751301967E-23</v>
      </c>
      <c r="P41" s="21">
        <v>14499107.382268792</v>
      </c>
      <c r="Q41" s="21">
        <v>17949302.118056875</v>
      </c>
      <c r="R41" s="21">
        <v>14499107.382268792</v>
      </c>
      <c r="S41" s="21">
        <v>17949302.118056875</v>
      </c>
    </row>
    <row r="42" spans="1:19" x14ac:dyDescent="0.25">
      <c r="A42" s="6">
        <v>41</v>
      </c>
      <c r="B42" s="7">
        <v>677783175</v>
      </c>
      <c r="C42" s="12">
        <f t="shared" si="1"/>
        <v>708042285.625</v>
      </c>
      <c r="D42" s="12">
        <f t="shared" si="2"/>
        <v>645820400.46088791</v>
      </c>
      <c r="E42" s="7">
        <f t="shared" si="0"/>
        <v>0.95284218358015149</v>
      </c>
    </row>
    <row r="43" spans="1:19" x14ac:dyDescent="0.25">
      <c r="A43" s="6">
        <v>42</v>
      </c>
      <c r="B43" s="7">
        <v>735093484</v>
      </c>
      <c r="C43" s="12">
        <f t="shared" si="1"/>
        <v>745265083.5</v>
      </c>
      <c r="D43" s="12">
        <f t="shared" si="2"/>
        <v>663012301.19181633</v>
      </c>
      <c r="E43" s="7">
        <f t="shared" si="0"/>
        <v>0.90194283533033781</v>
      </c>
    </row>
    <row r="44" spans="1:19" x14ac:dyDescent="0.25">
      <c r="A44" s="6">
        <v>43</v>
      </c>
      <c r="B44" s="7">
        <v>716779010</v>
      </c>
      <c r="C44" s="12">
        <f t="shared" si="1"/>
        <v>763019082.75</v>
      </c>
      <c r="D44" s="12">
        <f t="shared" si="2"/>
        <v>680204201.92274475</v>
      </c>
      <c r="E44" s="7">
        <f t="shared" si="0"/>
        <v>0.94897338291580935</v>
      </c>
    </row>
    <row r="45" spans="1:19" x14ac:dyDescent="0.25">
      <c r="A45" s="6">
        <v>44</v>
      </c>
      <c r="B45" s="7">
        <v>921353915</v>
      </c>
      <c r="C45" s="12">
        <f t="shared" si="1"/>
        <v>765910537.875</v>
      </c>
      <c r="D45" s="12">
        <f t="shared" si="2"/>
        <v>697396102.65367341</v>
      </c>
      <c r="E45" s="7">
        <f t="shared" si="0"/>
        <v>0.75692531534277296</v>
      </c>
    </row>
    <row r="46" spans="1:19" x14ac:dyDescent="0.25">
      <c r="A46" s="6">
        <v>45</v>
      </c>
      <c r="B46" s="7">
        <v>679916669</v>
      </c>
      <c r="C46" s="12">
        <f t="shared" si="1"/>
        <v>749976607.875</v>
      </c>
      <c r="D46" s="12">
        <f t="shared" si="2"/>
        <v>714588003.38460183</v>
      </c>
      <c r="E46" s="7">
        <f t="shared" si="0"/>
        <v>1.0509935054770687</v>
      </c>
    </row>
    <row r="47" spans="1:19" x14ac:dyDescent="0.25">
      <c r="A47" s="6">
        <v>46</v>
      </c>
      <c r="B47" s="7">
        <v>756091631</v>
      </c>
      <c r="C47" s="12">
        <f t="shared" si="1"/>
        <v>684332032.625</v>
      </c>
      <c r="D47" s="12">
        <f t="shared" si="2"/>
        <v>731779904.11553025</v>
      </c>
      <c r="E47" s="7">
        <f t="shared" si="0"/>
        <v>0.96784552838878102</v>
      </c>
    </row>
    <row r="48" spans="1:19" x14ac:dyDescent="0.25">
      <c r="A48" s="6">
        <v>47</v>
      </c>
      <c r="B48" s="7">
        <v>568309423</v>
      </c>
      <c r="C48" s="12"/>
      <c r="D48" s="12">
        <f t="shared" si="2"/>
        <v>748971804.84645867</v>
      </c>
      <c r="E48" s="7">
        <f t="shared" si="0"/>
        <v>1.3178943979017197</v>
      </c>
    </row>
    <row r="49" spans="1:5" x14ac:dyDescent="0.25">
      <c r="A49" s="6">
        <v>48</v>
      </c>
      <c r="B49" s="7">
        <v>544666900</v>
      </c>
      <c r="C49" s="12"/>
      <c r="D49" s="12">
        <f t="shared" si="2"/>
        <v>766163705.57738733</v>
      </c>
      <c r="E49" s="7">
        <f t="shared" si="0"/>
        <v>1.4066647075072625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34799-76FA-401E-93AB-703C1ED62DFC}">
  <dimension ref="A1:K49"/>
  <sheetViews>
    <sheetView workbookViewId="0">
      <selection activeCell="C5" sqref="C5"/>
    </sheetView>
  </sheetViews>
  <sheetFormatPr defaultRowHeight="15" x14ac:dyDescent="0.25"/>
  <cols>
    <col min="1" max="1" width="10.5703125" customWidth="1"/>
    <col min="2" max="2" width="25.7109375" customWidth="1"/>
    <col min="3" max="3" width="16.85546875" style="1" customWidth="1"/>
    <col min="4" max="4" width="13.5703125" customWidth="1"/>
    <col min="5" max="6" width="16.42578125" customWidth="1"/>
    <col min="7" max="7" width="17" customWidth="1"/>
    <col min="8" max="8" width="14.28515625" customWidth="1"/>
  </cols>
  <sheetData>
    <row r="1" spans="1:11" ht="16.5" x14ac:dyDescent="0.3">
      <c r="A1" s="10" t="s">
        <v>43</v>
      </c>
      <c r="B1" s="11" t="s">
        <v>40</v>
      </c>
      <c r="C1" s="18" t="s">
        <v>53</v>
      </c>
      <c r="D1" s="11" t="s">
        <v>45</v>
      </c>
      <c r="E1" s="11" t="s">
        <v>46</v>
      </c>
      <c r="F1" s="11" t="s">
        <v>47</v>
      </c>
      <c r="G1" s="11" t="s">
        <v>48</v>
      </c>
      <c r="H1" s="11" t="s">
        <v>49</v>
      </c>
      <c r="I1" s="11" t="s">
        <v>50</v>
      </c>
      <c r="J1" s="11" t="s">
        <v>51</v>
      </c>
      <c r="K1" s="11" t="s">
        <v>52</v>
      </c>
    </row>
    <row r="2" spans="1:11" x14ac:dyDescent="0.25">
      <c r="A2" s="6">
        <v>1</v>
      </c>
      <c r="B2" s="7">
        <v>1833000</v>
      </c>
      <c r="C2" s="12"/>
      <c r="D2" s="6"/>
      <c r="E2" s="6"/>
      <c r="F2" s="6"/>
      <c r="G2" s="6"/>
      <c r="H2" s="6"/>
      <c r="I2" s="6"/>
      <c r="J2" s="6"/>
      <c r="K2" s="13"/>
    </row>
    <row r="3" spans="1:11" x14ac:dyDescent="0.25">
      <c r="A3" s="6">
        <v>2</v>
      </c>
      <c r="B3" s="7">
        <v>6195000</v>
      </c>
      <c r="C3" s="12"/>
      <c r="D3" s="6"/>
      <c r="E3" s="6"/>
      <c r="F3" s="6"/>
      <c r="G3" s="6"/>
      <c r="H3" s="6"/>
      <c r="I3" s="6"/>
      <c r="J3" s="6"/>
      <c r="K3" s="13"/>
    </row>
    <row r="4" spans="1:11" x14ac:dyDescent="0.25">
      <c r="A4" s="6">
        <v>3</v>
      </c>
      <c r="B4" s="7">
        <v>34016000</v>
      </c>
      <c r="C4" s="12"/>
      <c r="D4" s="6"/>
      <c r="E4" s="6"/>
      <c r="F4" s="6"/>
      <c r="G4" s="6"/>
      <c r="H4" s="6"/>
      <c r="I4" s="6"/>
      <c r="J4" s="6"/>
      <c r="K4" s="13"/>
    </row>
    <row r="5" spans="1:11" x14ac:dyDescent="0.25">
      <c r="A5" s="6">
        <v>4</v>
      </c>
      <c r="B5" s="7">
        <v>34745450</v>
      </c>
      <c r="C5" s="12">
        <f>AVERAGE(B2:B5)</f>
        <v>19197362.5</v>
      </c>
      <c r="D5" s="6"/>
      <c r="E5" s="6"/>
      <c r="F5" s="6"/>
      <c r="G5" s="6"/>
      <c r="H5" s="6"/>
      <c r="I5" s="6"/>
      <c r="J5" s="6"/>
      <c r="K5" s="13"/>
    </row>
    <row r="6" spans="1:11" x14ac:dyDescent="0.25">
      <c r="A6" s="6">
        <v>5</v>
      </c>
      <c r="B6" s="7">
        <v>23720000</v>
      </c>
      <c r="C6" s="12">
        <f>AVERAGE(B3:B6)</f>
        <v>24669112.5</v>
      </c>
      <c r="D6" s="12">
        <f>C5</f>
        <v>19197362.5</v>
      </c>
      <c r="E6" s="7">
        <f>D6-B6</f>
        <v>-4522637.5</v>
      </c>
      <c r="F6" s="6">
        <f>ABS(E6)</f>
        <v>4522637.5</v>
      </c>
      <c r="G6" s="12">
        <f>SUMSQ($E$6:E6)/(A6-4)</f>
        <v>20454249956406.25</v>
      </c>
      <c r="H6" s="12">
        <f>SUM($F$6:F6)/(A6-4)</f>
        <v>4522637.5</v>
      </c>
      <c r="I6" s="12">
        <f>(F6/B6)*100</f>
        <v>19.066768549747049</v>
      </c>
      <c r="J6" s="12">
        <f>AVERAGE($I$6:I6)</f>
        <v>19.066768549747049</v>
      </c>
      <c r="K6" s="13">
        <f>SUM($E$6:E6)/H6</f>
        <v>-1</v>
      </c>
    </row>
    <row r="7" spans="1:11" x14ac:dyDescent="0.25">
      <c r="A7" s="6">
        <v>6</v>
      </c>
      <c r="B7" s="7">
        <v>40007150</v>
      </c>
      <c r="C7" s="12">
        <f t="shared" ref="C7:C13" si="0">AVERAGE(B4:B7)</f>
        <v>33122150</v>
      </c>
      <c r="D7" s="6">
        <f t="shared" ref="D7:D13" si="1">C6</f>
        <v>24669112.5</v>
      </c>
      <c r="E7" s="6">
        <f t="shared" ref="E7:E13" si="2">D7-B7</f>
        <v>-15338037.5</v>
      </c>
      <c r="F7" s="6">
        <f t="shared" ref="F7:F13" si="3">ABS(E7)</f>
        <v>15338037.5</v>
      </c>
      <c r="G7" s="12">
        <f>SUMSQ($E$6:E7)/(A7-4)</f>
        <v>127854822153906.25</v>
      </c>
      <c r="H7" s="12">
        <f>SUM($F$6:F7)/(A7-4)</f>
        <v>9930337.5</v>
      </c>
      <c r="I7" s="12">
        <f t="shared" ref="I7:I13" si="4">(F7/B7)*100</f>
        <v>38.338240789458879</v>
      </c>
      <c r="J7" s="12">
        <f>AVERAGE($I$6:I7)</f>
        <v>28.702504669602966</v>
      </c>
      <c r="K7" s="13">
        <f>SUM($E$6:E7)/H7</f>
        <v>-2</v>
      </c>
    </row>
    <row r="8" spans="1:11" x14ac:dyDescent="0.25">
      <c r="A8" s="6">
        <v>7</v>
      </c>
      <c r="B8" s="7">
        <v>82988300</v>
      </c>
      <c r="C8" s="12">
        <f t="shared" si="0"/>
        <v>45365225</v>
      </c>
      <c r="D8" s="6">
        <f t="shared" si="1"/>
        <v>33122150</v>
      </c>
      <c r="E8" s="6">
        <f t="shared" si="2"/>
        <v>-49866150</v>
      </c>
      <c r="F8" s="6">
        <f t="shared" si="3"/>
        <v>49866150</v>
      </c>
      <c r="G8" s="12">
        <f>SUMSQ($E$6:E8)/(A8-4)</f>
        <v>914114186710104.13</v>
      </c>
      <c r="H8" s="12">
        <f>SUM($F$6:F8)/(A8-4)</f>
        <v>23242275</v>
      </c>
      <c r="I8" s="12">
        <f t="shared" si="4"/>
        <v>60.088169055155973</v>
      </c>
      <c r="J8" s="12">
        <f>AVERAGE($I$6:I8)</f>
        <v>39.164392798120637</v>
      </c>
      <c r="K8" s="13">
        <f>SUM($E$6:E8)/H8</f>
        <v>-3</v>
      </c>
    </row>
    <row r="9" spans="1:11" x14ac:dyDescent="0.25">
      <c r="A9" s="6">
        <v>8</v>
      </c>
      <c r="B9" s="7">
        <v>168831800</v>
      </c>
      <c r="C9" s="12">
        <f t="shared" si="0"/>
        <v>78886812.5</v>
      </c>
      <c r="D9" s="6">
        <f t="shared" si="1"/>
        <v>45365225</v>
      </c>
      <c r="E9" s="6">
        <f t="shared" si="2"/>
        <v>-123466575</v>
      </c>
      <c r="F9" s="6">
        <f t="shared" si="3"/>
        <v>123466575</v>
      </c>
      <c r="G9" s="12">
        <f>SUMSQ($E$6:E9)/(A9-4)</f>
        <v>4496584425590234</v>
      </c>
      <c r="H9" s="12">
        <f>SUM($F$6:F9)/(A9-4)</f>
        <v>48298350</v>
      </c>
      <c r="I9" s="12">
        <f t="shared" si="4"/>
        <v>73.129928721958777</v>
      </c>
      <c r="J9" s="12">
        <f>AVERAGE($I$6:I9)</f>
        <v>47.655776779080171</v>
      </c>
      <c r="K9" s="13">
        <f>SUM($E$6:E9)/H9</f>
        <v>-4</v>
      </c>
    </row>
    <row r="10" spans="1:11" x14ac:dyDescent="0.25">
      <c r="A10" s="6">
        <v>9</v>
      </c>
      <c r="B10" s="7">
        <v>177659903</v>
      </c>
      <c r="C10" s="12">
        <f t="shared" si="0"/>
        <v>117371788.25</v>
      </c>
      <c r="D10" s="6">
        <f t="shared" si="1"/>
        <v>78886812.5</v>
      </c>
      <c r="E10" s="6">
        <f t="shared" si="2"/>
        <v>-98773090.5</v>
      </c>
      <c r="F10" s="6">
        <f t="shared" si="3"/>
        <v>98773090.5</v>
      </c>
      <c r="G10" s="12">
        <f>SUMSQ($E$6:E10)/(A10-4)</f>
        <v>5548492221856426</v>
      </c>
      <c r="H10" s="12">
        <f>SUM($F$6:F10)/(A10-4)</f>
        <v>58393298.100000001</v>
      </c>
      <c r="I10" s="12">
        <f t="shared" si="4"/>
        <v>55.596726572568265</v>
      </c>
      <c r="J10" s="12">
        <f>AVERAGE($I$6:I10)</f>
        <v>49.243966737777789</v>
      </c>
      <c r="K10" s="13">
        <f>SUM($E$6:E10)/H10</f>
        <v>-5</v>
      </c>
    </row>
    <row r="11" spans="1:11" x14ac:dyDescent="0.25">
      <c r="A11" s="6">
        <v>10</v>
      </c>
      <c r="B11" s="7">
        <v>173561126</v>
      </c>
      <c r="C11" s="12">
        <f t="shared" si="0"/>
        <v>150760282.25</v>
      </c>
      <c r="D11" s="6">
        <f t="shared" si="1"/>
        <v>117371788.25</v>
      </c>
      <c r="E11" s="6">
        <f t="shared" si="2"/>
        <v>-56189337.75</v>
      </c>
      <c r="F11" s="6">
        <f t="shared" si="3"/>
        <v>56189337.75</v>
      </c>
      <c r="G11" s="12">
        <f>SUMSQ($E$6:E11)/(A11-4)</f>
        <v>5149950464344284</v>
      </c>
      <c r="H11" s="12">
        <f>SUM($F$6:F11)/(A11-4)</f>
        <v>58025971.375</v>
      </c>
      <c r="I11" s="12">
        <f t="shared" si="4"/>
        <v>32.374379588894811</v>
      </c>
      <c r="J11" s="12">
        <f>AVERAGE($I$6:I11)</f>
        <v>46.432368879630623</v>
      </c>
      <c r="K11" s="13">
        <f>SUM($E$6:E11)/H11</f>
        <v>-6</v>
      </c>
    </row>
    <row r="12" spans="1:11" x14ac:dyDescent="0.25">
      <c r="A12" s="6">
        <v>11</v>
      </c>
      <c r="B12" s="7">
        <v>164481455</v>
      </c>
      <c r="C12" s="12">
        <f t="shared" si="0"/>
        <v>171133571</v>
      </c>
      <c r="D12" s="6">
        <f t="shared" si="1"/>
        <v>150760282.25</v>
      </c>
      <c r="E12" s="6">
        <f t="shared" si="2"/>
        <v>-13721172.75</v>
      </c>
      <c r="F12" s="6">
        <f t="shared" si="3"/>
        <v>13721172.75</v>
      </c>
      <c r="G12" s="12">
        <f>SUMSQ($E$6:E12)/(A12-4)</f>
        <v>4441139052528721</v>
      </c>
      <c r="H12" s="12">
        <f>SUM($F$6:F12)/(A12-4)</f>
        <v>51696714.428571425</v>
      </c>
      <c r="I12" s="12">
        <f t="shared" si="4"/>
        <v>8.3420788988035142</v>
      </c>
      <c r="J12" s="12">
        <f>AVERAGE($I$6:I12)</f>
        <v>40.990898882369606</v>
      </c>
      <c r="K12" s="13">
        <f>SUM($E$6:E12)/H12</f>
        <v>-7</v>
      </c>
    </row>
    <row r="13" spans="1:11" x14ac:dyDescent="0.25">
      <c r="A13" s="6">
        <v>12</v>
      </c>
      <c r="B13" s="7">
        <v>191724755</v>
      </c>
      <c r="C13" s="12">
        <f t="shared" si="0"/>
        <v>176856809.75</v>
      </c>
      <c r="D13" s="6">
        <f t="shared" si="1"/>
        <v>171133571</v>
      </c>
      <c r="E13" s="6">
        <f t="shared" si="2"/>
        <v>-20591184</v>
      </c>
      <c r="F13" s="6">
        <f t="shared" si="3"/>
        <v>20591184</v>
      </c>
      <c r="G13" s="12">
        <f>SUMSQ($E$6:E13)/(A13-4)</f>
        <v>3938996278277863</v>
      </c>
      <c r="H13" s="12">
        <f>SUM($F$6:F13)/(A13-4)</f>
        <v>47808523.125</v>
      </c>
      <c r="I13" s="12">
        <f t="shared" si="4"/>
        <v>10.739971476296841</v>
      </c>
      <c r="J13" s="12">
        <f>AVERAGE($I$6:I13)</f>
        <v>37.209532956610509</v>
      </c>
      <c r="K13" s="13">
        <f>SUM($E$6:E13)/H13</f>
        <v>-8</v>
      </c>
    </row>
    <row r="14" spans="1:11" x14ac:dyDescent="0.25">
      <c r="A14" s="6">
        <v>13</v>
      </c>
      <c r="B14" s="7">
        <v>158876197</v>
      </c>
      <c r="C14" s="12">
        <f t="shared" ref="C14:C17" si="5">AVERAGE(B11:B14)</f>
        <v>172160883.25</v>
      </c>
      <c r="D14" s="6">
        <f t="shared" ref="D14:D17" si="6">C13</f>
        <v>176856809.75</v>
      </c>
      <c r="E14" s="6">
        <f t="shared" ref="E14:E17" si="7">D14-B14</f>
        <v>17980612.75</v>
      </c>
      <c r="F14" s="6">
        <f t="shared" ref="F14:F17" si="8">ABS(E14)</f>
        <v>17980612.75</v>
      </c>
      <c r="G14" s="12">
        <f>SUMSQ($E$6:E14)/(A14-4)</f>
        <v>3537252517898707.5</v>
      </c>
      <c r="H14" s="12">
        <f>SUM($F$6:F14)/(A14-4)</f>
        <v>44494310.861111112</v>
      </c>
      <c r="I14" s="12">
        <f t="shared" ref="I14:I17" si="9">(F14/B14)*100</f>
        <v>11.317373583658979</v>
      </c>
      <c r="J14" s="12">
        <f>AVERAGE($I$6:I14)</f>
        <v>34.332626359615894</v>
      </c>
      <c r="K14" s="13">
        <f>SUM($E$6:E14)/H14</f>
        <v>-8.1917792453904301</v>
      </c>
    </row>
    <row r="15" spans="1:11" x14ac:dyDescent="0.25">
      <c r="A15" s="6">
        <v>14</v>
      </c>
      <c r="B15" s="7">
        <v>228717085</v>
      </c>
      <c r="C15" s="12">
        <f t="shared" si="5"/>
        <v>185949873</v>
      </c>
      <c r="D15" s="6">
        <f t="shared" si="6"/>
        <v>172160883.25</v>
      </c>
      <c r="E15" s="6">
        <f t="shared" si="7"/>
        <v>-56556201.75</v>
      </c>
      <c r="F15" s="6">
        <f t="shared" si="8"/>
        <v>56556201.75</v>
      </c>
      <c r="G15" s="12">
        <f>SUMSQ($E$6:E15)/(A15-4)</f>
        <v>3503387661747507</v>
      </c>
      <c r="H15" s="12">
        <f>SUM($F$6:F15)/(A15-4)</f>
        <v>45700499.950000003</v>
      </c>
      <c r="I15" s="12">
        <f t="shared" si="9"/>
        <v>24.727580692102645</v>
      </c>
      <c r="J15" s="12">
        <f>AVERAGE($I$6:I15)</f>
        <v>33.372121792864576</v>
      </c>
      <c r="K15" s="13">
        <f>SUM($E$6:E15)/H15</f>
        <v>-9.2131108950811367</v>
      </c>
    </row>
    <row r="16" spans="1:11" x14ac:dyDescent="0.25">
      <c r="A16" s="6">
        <v>15</v>
      </c>
      <c r="B16" s="7">
        <v>219005638</v>
      </c>
      <c r="C16" s="12">
        <f t="shared" si="5"/>
        <v>199580918.75</v>
      </c>
      <c r="D16" s="6">
        <f t="shared" si="6"/>
        <v>185949873</v>
      </c>
      <c r="E16" s="6">
        <f t="shared" si="7"/>
        <v>-33055765</v>
      </c>
      <c r="F16" s="6">
        <f t="shared" si="8"/>
        <v>33055765</v>
      </c>
      <c r="G16" s="12">
        <f>SUMSQ($E$6:E16)/(A16-4)</f>
        <v>3284232747019118</v>
      </c>
      <c r="H16" s="12">
        <f>SUM($F$6:F16)/(A16-4)</f>
        <v>44550978.590909094</v>
      </c>
      <c r="I16" s="12">
        <f t="shared" si="9"/>
        <v>15.09356804777784</v>
      </c>
      <c r="J16" s="12">
        <f>AVERAGE($I$6:I16)</f>
        <v>31.710435088765781</v>
      </c>
      <c r="K16" s="13">
        <f>SUM($E$6:E16)/H16</f>
        <v>-10.192807281963091</v>
      </c>
    </row>
    <row r="17" spans="1:11" x14ac:dyDescent="0.25">
      <c r="A17" s="6">
        <v>16</v>
      </c>
      <c r="B17" s="7">
        <v>263524360</v>
      </c>
      <c r="C17" s="12">
        <f t="shared" si="5"/>
        <v>217530820</v>
      </c>
      <c r="D17" s="6">
        <f t="shared" si="6"/>
        <v>199580918.75</v>
      </c>
      <c r="E17" s="6">
        <f t="shared" si="7"/>
        <v>-63943441.25</v>
      </c>
      <c r="F17" s="6">
        <f t="shared" si="8"/>
        <v>63943441.25</v>
      </c>
      <c r="G17" s="12">
        <f>SUMSQ($E$6:E17)/(A17-4)</f>
        <v>3351276991341874.5</v>
      </c>
      <c r="H17" s="12">
        <f>SUM($F$6:F17)/(A17-4)</f>
        <v>46167017.145833336</v>
      </c>
      <c r="I17" s="12">
        <f t="shared" si="9"/>
        <v>24.264717406011346</v>
      </c>
      <c r="J17" s="12">
        <f>AVERAGE($I$6:I17)</f>
        <v>31.089958615202914</v>
      </c>
      <c r="K17" s="13">
        <f>SUM($E$6:E17)/H17</f>
        <v>-11.221062400752361</v>
      </c>
    </row>
    <row r="18" spans="1:11" x14ac:dyDescent="0.25">
      <c r="A18" s="6">
        <v>17</v>
      </c>
      <c r="B18" s="7">
        <v>219787788</v>
      </c>
      <c r="C18" s="12">
        <f t="shared" ref="C18:C48" si="10">AVERAGE(B15:B18)</f>
        <v>232758717.75</v>
      </c>
      <c r="D18" s="6">
        <f t="shared" ref="D18:D49" si="11">C17</f>
        <v>217530820</v>
      </c>
      <c r="E18" s="6">
        <f t="shared" ref="E18:E49" si="12">D18-B18</f>
        <v>-2256968</v>
      </c>
      <c r="F18" s="6">
        <f t="shared" ref="F18:F49" si="13">ABS(E18)</f>
        <v>2256968</v>
      </c>
      <c r="G18" s="12">
        <f>SUMSQ($E$6:E18)/(A18-4)</f>
        <v>3093878292358117</v>
      </c>
      <c r="H18" s="12">
        <f>SUM($F$6:F18)/(A18-4)</f>
        <v>42789321.057692304</v>
      </c>
      <c r="I18" s="12">
        <f t="shared" ref="I18:I49" si="14">(F18/B18)*100</f>
        <v>1.0268850788015573</v>
      </c>
      <c r="J18" s="12">
        <f>AVERAGE($I$6:I18)</f>
        <v>28.777414497018192</v>
      </c>
      <c r="K18" s="13">
        <f>SUM($E$6:E18)/H18</f>
        <v>-12.159574758115141</v>
      </c>
    </row>
    <row r="19" spans="1:11" x14ac:dyDescent="0.25">
      <c r="A19" s="6">
        <v>18</v>
      </c>
      <c r="B19" s="7">
        <v>244275418</v>
      </c>
      <c r="C19" s="12">
        <f t="shared" si="10"/>
        <v>236648301</v>
      </c>
      <c r="D19" s="6">
        <f t="shared" si="11"/>
        <v>232758717.75</v>
      </c>
      <c r="E19" s="6">
        <f t="shared" si="12"/>
        <v>-11516700.25</v>
      </c>
      <c r="F19" s="6">
        <f t="shared" si="13"/>
        <v>11516700.25</v>
      </c>
      <c r="G19" s="12">
        <f>SUMSQ($E$6:E19)/(A19-4)</f>
        <v>2882360870378848</v>
      </c>
      <c r="H19" s="12">
        <f>SUM($F$6:F19)/(A19-4)</f>
        <v>40555562.428571425</v>
      </c>
      <c r="I19" s="12">
        <f t="shared" si="14"/>
        <v>4.7146374139046605</v>
      </c>
      <c r="J19" s="12">
        <f>AVERAGE($I$6:I19)</f>
        <v>27.058644705367225</v>
      </c>
      <c r="K19" s="13">
        <f>SUM($E$6:E19)/H19</f>
        <v>-13.113285000957964</v>
      </c>
    </row>
    <row r="20" spans="1:11" x14ac:dyDescent="0.25">
      <c r="A20" s="6">
        <v>19</v>
      </c>
      <c r="B20" s="7">
        <v>215627478</v>
      </c>
      <c r="C20" s="12">
        <f t="shared" si="10"/>
        <v>235803761</v>
      </c>
      <c r="D20" s="6">
        <f t="shared" si="11"/>
        <v>236648301</v>
      </c>
      <c r="E20" s="6">
        <f t="shared" si="12"/>
        <v>21020823</v>
      </c>
      <c r="F20" s="6">
        <f t="shared" si="13"/>
        <v>21020823</v>
      </c>
      <c r="G20" s="12">
        <f>SUMSQ($E$6:E20)/(A20-4)</f>
        <v>2719661812326746.5</v>
      </c>
      <c r="H20" s="12">
        <f>SUM($F$6:F20)/(A20-4)</f>
        <v>39253246.466666669</v>
      </c>
      <c r="I20" s="12">
        <f t="shared" si="14"/>
        <v>9.748675444787235</v>
      </c>
      <c r="J20" s="12">
        <f>AVERAGE($I$6:I20)</f>
        <v>25.904646754661893</v>
      </c>
      <c r="K20" s="13">
        <f>SUM($E$6:E20)/H20</f>
        <v>-13.012830058114071</v>
      </c>
    </row>
    <row r="21" spans="1:11" x14ac:dyDescent="0.25">
      <c r="A21" s="6">
        <v>20</v>
      </c>
      <c r="B21" s="7">
        <v>245755091</v>
      </c>
      <c r="C21" s="12">
        <f t="shared" si="10"/>
        <v>231361443.75</v>
      </c>
      <c r="D21" s="6">
        <f t="shared" si="11"/>
        <v>235803761</v>
      </c>
      <c r="E21" s="6">
        <f t="shared" si="12"/>
        <v>-9951330</v>
      </c>
      <c r="F21" s="6">
        <f t="shared" si="13"/>
        <v>9951330</v>
      </c>
      <c r="G21" s="12">
        <f>SUMSQ($E$6:E21)/(A21-4)</f>
        <v>2555872259604381</v>
      </c>
      <c r="H21" s="12">
        <f>SUM($F$6:F21)/(A21-4)</f>
        <v>37421876.6875</v>
      </c>
      <c r="I21" s="12">
        <f t="shared" si="14"/>
        <v>4.0492874265624064</v>
      </c>
      <c r="J21" s="12">
        <f>AVERAGE($I$6:I21)</f>
        <v>24.538686796655675</v>
      </c>
      <c r="K21" s="13">
        <f>SUM($E$6:E21)/H21</f>
        <v>-13.915580980842277</v>
      </c>
    </row>
    <row r="22" spans="1:11" x14ac:dyDescent="0.25">
      <c r="A22" s="6">
        <v>21</v>
      </c>
      <c r="B22" s="7">
        <v>222048800</v>
      </c>
      <c r="C22" s="12">
        <f t="shared" si="10"/>
        <v>231926696.75</v>
      </c>
      <c r="D22" s="6">
        <f t="shared" si="11"/>
        <v>231361443.75</v>
      </c>
      <c r="E22" s="6">
        <f t="shared" si="12"/>
        <v>9312643.75</v>
      </c>
      <c r="F22" s="6">
        <f t="shared" si="13"/>
        <v>9312643.75</v>
      </c>
      <c r="G22" s="12">
        <f>SUMSQ($E$6:E22)/(A22-4)</f>
        <v>2410628322781442</v>
      </c>
      <c r="H22" s="12">
        <f>SUM($F$6:F22)/(A22-4)</f>
        <v>35768392.397058822</v>
      </c>
      <c r="I22" s="12">
        <f t="shared" si="14"/>
        <v>4.1939626559567085</v>
      </c>
      <c r="J22" s="12">
        <f>AVERAGE($I$6:I22)</f>
        <v>23.34193831779103</v>
      </c>
      <c r="K22" s="13">
        <f>SUM($E$6:E22)/H22</f>
        <v>-14.298504279215368</v>
      </c>
    </row>
    <row r="23" spans="1:11" x14ac:dyDescent="0.25">
      <c r="A23" s="6">
        <v>22</v>
      </c>
      <c r="B23" s="7">
        <v>220249563</v>
      </c>
      <c r="C23" s="12">
        <f t="shared" si="10"/>
        <v>225920233</v>
      </c>
      <c r="D23" s="6">
        <f t="shared" si="11"/>
        <v>231926696.75</v>
      </c>
      <c r="E23" s="6">
        <f t="shared" si="12"/>
        <v>11677133.75</v>
      </c>
      <c r="F23" s="6">
        <f t="shared" si="13"/>
        <v>11677133.75</v>
      </c>
      <c r="G23" s="12">
        <f>SUMSQ($E$6:E23)/(A23-4)</f>
        <v>2284279829994439</v>
      </c>
      <c r="H23" s="12">
        <f>SUM($F$6:F23)/(A23-4)</f>
        <v>34429989.138888888</v>
      </c>
      <c r="I23" s="12">
        <f t="shared" si="14"/>
        <v>5.3017738564139627</v>
      </c>
      <c r="J23" s="12">
        <f>AVERAGE($I$6:I23)</f>
        <v>22.339706958825634</v>
      </c>
      <c r="K23" s="13">
        <f>SUM($E$6:E23)/H23</f>
        <v>-14.515176754311575</v>
      </c>
    </row>
    <row r="24" spans="1:11" x14ac:dyDescent="0.25">
      <c r="A24" s="6">
        <v>23</v>
      </c>
      <c r="B24" s="7">
        <v>267505866</v>
      </c>
      <c r="C24" s="12">
        <f t="shared" si="10"/>
        <v>238889830</v>
      </c>
      <c r="D24" s="6">
        <f t="shared" si="11"/>
        <v>225920233</v>
      </c>
      <c r="E24" s="6">
        <f t="shared" si="12"/>
        <v>-41585633</v>
      </c>
      <c r="F24" s="6">
        <f t="shared" si="13"/>
        <v>41585633</v>
      </c>
      <c r="G24" s="12">
        <f>SUMSQ($E$6:E24)/(A24-4)</f>
        <v>2255073779574241.5</v>
      </c>
      <c r="H24" s="12">
        <f>SUM($F$6:F24)/(A24-4)</f>
        <v>34806601.973684214</v>
      </c>
      <c r="I24" s="12">
        <f t="shared" si="14"/>
        <v>15.545690127034447</v>
      </c>
      <c r="J24" s="12">
        <f>AVERAGE($I$6:I24)</f>
        <v>21.982127125573466</v>
      </c>
      <c r="K24" s="13">
        <f>SUM($E$6:E24)/H24</f>
        <v>-15.552883082619967</v>
      </c>
    </row>
    <row r="25" spans="1:11" x14ac:dyDescent="0.25">
      <c r="A25" s="6">
        <v>24</v>
      </c>
      <c r="B25" s="7">
        <v>316743315</v>
      </c>
      <c r="C25" s="12">
        <f t="shared" si="10"/>
        <v>256636886</v>
      </c>
      <c r="D25" s="6">
        <f t="shared" si="11"/>
        <v>238889830</v>
      </c>
      <c r="E25" s="6">
        <f t="shared" si="12"/>
        <v>-77853485</v>
      </c>
      <c r="F25" s="6">
        <f t="shared" si="13"/>
        <v>77853485</v>
      </c>
      <c r="G25" s="12">
        <f>SUMSQ($E$6:E25)/(A25-4)</f>
        <v>2445378346927791</v>
      </c>
      <c r="H25" s="12">
        <f>SUM($F$6:F25)/(A25-4)</f>
        <v>36958946.125</v>
      </c>
      <c r="I25" s="12">
        <f t="shared" si="14"/>
        <v>24.579361682818785</v>
      </c>
      <c r="J25" s="12">
        <f>AVERAGE($I$6:I25)</f>
        <v>22.111988853435733</v>
      </c>
      <c r="K25" s="13">
        <f>SUM($E$6:E25)/H25</f>
        <v>-16.753629659942042</v>
      </c>
    </row>
    <row r="26" spans="1:11" x14ac:dyDescent="0.25">
      <c r="A26" s="6">
        <v>25</v>
      </c>
      <c r="B26" s="7">
        <v>233214037</v>
      </c>
      <c r="C26" s="12">
        <f t="shared" si="10"/>
        <v>259428195.25</v>
      </c>
      <c r="D26" s="6">
        <f t="shared" si="11"/>
        <v>256636886</v>
      </c>
      <c r="E26" s="6">
        <f t="shared" si="12"/>
        <v>23422849</v>
      </c>
      <c r="F26" s="6">
        <f t="shared" si="13"/>
        <v>23422849</v>
      </c>
      <c r="G26" s="12">
        <f>SUMSQ($E$6:E26)/(A26-4)</f>
        <v>2355056990182505.5</v>
      </c>
      <c r="H26" s="12">
        <f>SUM($F$6:F26)/(A26-4)</f>
        <v>36314370.071428575</v>
      </c>
      <c r="I26" s="12">
        <f t="shared" si="14"/>
        <v>10.043498796772683</v>
      </c>
      <c r="J26" s="12">
        <f>AVERAGE($I$6:I26)</f>
        <v>21.537298850737493</v>
      </c>
      <c r="K26" s="13">
        <f>SUM($E$6:E26)/H26</f>
        <v>-16.406002522641661</v>
      </c>
    </row>
    <row r="27" spans="1:11" x14ac:dyDescent="0.25">
      <c r="A27" s="6">
        <v>26</v>
      </c>
      <c r="B27" s="7">
        <v>277179933</v>
      </c>
      <c r="C27" s="12">
        <f t="shared" si="10"/>
        <v>273660787.75</v>
      </c>
      <c r="D27" s="6">
        <f t="shared" si="11"/>
        <v>259428195.25</v>
      </c>
      <c r="E27" s="6">
        <f t="shared" si="12"/>
        <v>-17751737.75</v>
      </c>
      <c r="F27" s="6">
        <f t="shared" si="13"/>
        <v>17751737.75</v>
      </c>
      <c r="G27" s="12">
        <f>SUMSQ($E$6:E27)/(A27-4)</f>
        <v>2262332772135336</v>
      </c>
      <c r="H27" s="12">
        <f>SUM($F$6:F27)/(A27-4)</f>
        <v>35470614.05681818</v>
      </c>
      <c r="I27" s="12">
        <f t="shared" si="14"/>
        <v>6.4044094238236218</v>
      </c>
      <c r="J27" s="12">
        <f>AVERAGE($I$6:I27)</f>
        <v>20.849440240423224</v>
      </c>
      <c r="K27" s="13">
        <f>SUM($E$6:E27)/H27</f>
        <v>-17.296722965303946</v>
      </c>
    </row>
    <row r="28" spans="1:11" x14ac:dyDescent="0.25">
      <c r="A28" s="6">
        <v>27</v>
      </c>
      <c r="B28" s="7">
        <v>327105733</v>
      </c>
      <c r="C28" s="12">
        <f t="shared" si="10"/>
        <v>288560754.5</v>
      </c>
      <c r="D28" s="6">
        <f t="shared" si="11"/>
        <v>273660787.75</v>
      </c>
      <c r="E28" s="6">
        <f t="shared" si="12"/>
        <v>-53444945.25</v>
      </c>
      <c r="F28" s="6">
        <f t="shared" si="13"/>
        <v>53444945.25</v>
      </c>
      <c r="G28" s="12">
        <f>SUMSQ($E$6:E28)/(A28-4)</f>
        <v>2288160137380560.5</v>
      </c>
      <c r="H28" s="12">
        <f>SUM($F$6:F28)/(A28-4)</f>
        <v>36252106.717391305</v>
      </c>
      <c r="I28" s="12">
        <f t="shared" si="14"/>
        <v>16.338736945952583</v>
      </c>
      <c r="J28" s="12">
        <f>AVERAGE($I$6:I28)</f>
        <v>20.65332270588102</v>
      </c>
      <c r="K28" s="13">
        <f>SUM($E$6:E28)/H28</f>
        <v>-18.398112286258741</v>
      </c>
    </row>
    <row r="29" spans="1:11" x14ac:dyDescent="0.25">
      <c r="A29" s="6">
        <v>28</v>
      </c>
      <c r="B29" s="7">
        <v>335189430</v>
      </c>
      <c r="C29" s="12">
        <f t="shared" si="10"/>
        <v>293172283.25</v>
      </c>
      <c r="D29" s="6">
        <f t="shared" si="11"/>
        <v>288560754.5</v>
      </c>
      <c r="E29" s="6">
        <f t="shared" si="12"/>
        <v>-46628675.5</v>
      </c>
      <c r="F29" s="6">
        <f t="shared" si="13"/>
        <v>46628675.5</v>
      </c>
      <c r="G29" s="12">
        <f>SUMSQ($E$6:E29)/(A29-4)</f>
        <v>2283413189109883</v>
      </c>
      <c r="H29" s="12">
        <f>SUM($F$6:F29)/(A29-4)</f>
        <v>36684463.75</v>
      </c>
      <c r="I29" s="12">
        <f t="shared" si="14"/>
        <v>13.911141380562031</v>
      </c>
      <c r="J29" s="12">
        <f>AVERAGE($I$6:I29)</f>
        <v>20.372398483992729</v>
      </c>
      <c r="K29" s="13">
        <f>SUM($E$6:E29)/H29</f>
        <v>-19.452349375013011</v>
      </c>
    </row>
    <row r="30" spans="1:11" x14ac:dyDescent="0.25">
      <c r="A30" s="6">
        <v>29</v>
      </c>
      <c r="B30" s="7">
        <v>364632771</v>
      </c>
      <c r="C30" s="12">
        <f t="shared" si="10"/>
        <v>326026966.75</v>
      </c>
      <c r="D30" s="6">
        <f t="shared" si="11"/>
        <v>293172283.25</v>
      </c>
      <c r="E30" s="6">
        <f t="shared" si="12"/>
        <v>-71460487.75</v>
      </c>
      <c r="F30" s="6">
        <f t="shared" si="13"/>
        <v>71460487.75</v>
      </c>
      <c r="G30" s="12">
        <f>SUMSQ($E$6:E30)/(A30-4)</f>
        <v>2396340713924203.5</v>
      </c>
      <c r="H30" s="12">
        <f>SUM($F$6:F30)/(A30-4)</f>
        <v>38075504.710000001</v>
      </c>
      <c r="I30" s="12">
        <f t="shared" si="14"/>
        <v>19.597933436981176</v>
      </c>
      <c r="J30" s="12">
        <f>AVERAGE($I$6:I30)</f>
        <v>20.34141988211227</v>
      </c>
      <c r="K30" s="13">
        <f>SUM($E$6:E30)/H30</f>
        <v>-20.618492104815488</v>
      </c>
    </row>
    <row r="31" spans="1:11" x14ac:dyDescent="0.25">
      <c r="A31" s="6">
        <v>30</v>
      </c>
      <c r="B31" s="7">
        <v>389721118</v>
      </c>
      <c r="C31" s="12">
        <f t="shared" si="10"/>
        <v>354162263</v>
      </c>
      <c r="D31" s="6">
        <f t="shared" si="11"/>
        <v>326026966.75</v>
      </c>
      <c r="E31" s="6">
        <f t="shared" si="12"/>
        <v>-63694151.25</v>
      </c>
      <c r="F31" s="6">
        <f t="shared" si="13"/>
        <v>63694151.25</v>
      </c>
      <c r="G31" s="12">
        <f>SUMSQ($E$6:E31)/(A31-4)</f>
        <v>2460210105829345</v>
      </c>
      <c r="H31" s="12">
        <f>SUM($F$6:F31)/(A31-4)</f>
        <v>39060837.269230768</v>
      </c>
      <c r="I31" s="12">
        <f t="shared" si="14"/>
        <v>16.343520612090618</v>
      </c>
      <c r="J31" s="12">
        <f>AVERAGE($I$6:I31)</f>
        <v>20.187654525572974</v>
      </c>
      <c r="K31" s="13">
        <f>SUM($E$6:E31)/H31</f>
        <v>-21.729018214583569</v>
      </c>
    </row>
    <row r="32" spans="1:11" x14ac:dyDescent="0.25">
      <c r="A32" s="6">
        <v>31</v>
      </c>
      <c r="B32" s="7">
        <v>401197965</v>
      </c>
      <c r="C32" s="12">
        <f t="shared" si="10"/>
        <v>372685321</v>
      </c>
      <c r="D32" s="6">
        <f t="shared" si="11"/>
        <v>354162263</v>
      </c>
      <c r="E32" s="6">
        <f t="shared" si="12"/>
        <v>-47035702</v>
      </c>
      <c r="F32" s="6">
        <f t="shared" si="13"/>
        <v>47035702</v>
      </c>
      <c r="G32" s="12">
        <f>SUMSQ($E$6:E32)/(A32-4)</f>
        <v>2451030370896140</v>
      </c>
      <c r="H32" s="12">
        <f>SUM($F$6:F32)/(A32-4)</f>
        <v>39356202.629629627</v>
      </c>
      <c r="I32" s="12">
        <f t="shared" si="14"/>
        <v>11.723813703790846</v>
      </c>
      <c r="J32" s="12">
        <f>AVERAGE($I$6:I32)</f>
        <v>19.874178939581043</v>
      </c>
      <c r="K32" s="13">
        <f>SUM($E$6:E32)/H32</f>
        <v>-22.761071613794314</v>
      </c>
    </row>
    <row r="33" spans="1:11" x14ac:dyDescent="0.25">
      <c r="A33" s="6">
        <v>32</v>
      </c>
      <c r="B33" s="7">
        <v>541215865</v>
      </c>
      <c r="C33" s="12">
        <f t="shared" si="10"/>
        <v>424191929.75</v>
      </c>
      <c r="D33" s="6">
        <f t="shared" si="11"/>
        <v>372685321</v>
      </c>
      <c r="E33" s="6">
        <f t="shared" si="12"/>
        <v>-168530544</v>
      </c>
      <c r="F33" s="6">
        <f t="shared" si="13"/>
        <v>168530544</v>
      </c>
      <c r="G33" s="12">
        <f>SUMSQ($E$6:E33)/(A33-4)</f>
        <v>3377870152683275.5</v>
      </c>
      <c r="H33" s="12">
        <f>SUM($F$6:F33)/(A33-4)</f>
        <v>43969571.964285716</v>
      </c>
      <c r="I33" s="12">
        <f t="shared" si="14"/>
        <v>31.139246814207862</v>
      </c>
      <c r="J33" s="12">
        <f>AVERAGE($I$6:I33)</f>
        <v>20.276502792246283</v>
      </c>
      <c r="K33" s="13">
        <f>SUM($E$6:E33)/H33</f>
        <v>-24.205827870339373</v>
      </c>
    </row>
    <row r="34" spans="1:11" x14ac:dyDescent="0.25">
      <c r="A34" s="6">
        <v>33</v>
      </c>
      <c r="B34" s="7">
        <v>472575739</v>
      </c>
      <c r="C34" s="12">
        <f t="shared" si="10"/>
        <v>451177671.75</v>
      </c>
      <c r="D34" s="6">
        <f t="shared" si="11"/>
        <v>424191929.75</v>
      </c>
      <c r="E34" s="6">
        <f t="shared" si="12"/>
        <v>-48383809.25</v>
      </c>
      <c r="F34" s="6">
        <f t="shared" si="13"/>
        <v>48383809.25</v>
      </c>
      <c r="G34" s="12">
        <f>SUMSQ($E$6:E34)/(A34-4)</f>
        <v>3342115768023175.5</v>
      </c>
      <c r="H34" s="12">
        <f>SUM($F$6:F34)/(A34-4)</f>
        <v>44121787.043103449</v>
      </c>
      <c r="I34" s="12">
        <f t="shared" si="14"/>
        <v>10.2383184867643</v>
      </c>
      <c r="J34" s="12">
        <f>AVERAGE($I$6:I34)</f>
        <v>19.930358505850357</v>
      </c>
      <c r="K34" s="13">
        <f>SUM($E$6:E34)/H34</f>
        <v>-25.218917326784105</v>
      </c>
    </row>
    <row r="35" spans="1:11" x14ac:dyDescent="0.25">
      <c r="A35" s="6">
        <v>34</v>
      </c>
      <c r="B35" s="7">
        <v>516806660</v>
      </c>
      <c r="C35" s="12">
        <f t="shared" si="10"/>
        <v>482949057.25</v>
      </c>
      <c r="D35" s="6">
        <f t="shared" si="11"/>
        <v>451177671.75</v>
      </c>
      <c r="E35" s="6">
        <f t="shared" si="12"/>
        <v>-65628988.25</v>
      </c>
      <c r="F35" s="6">
        <f t="shared" si="13"/>
        <v>65628988.25</v>
      </c>
      <c r="G35" s="12">
        <f>SUMSQ($E$6:E35)/(A35-4)</f>
        <v>3374284045713024.5</v>
      </c>
      <c r="H35" s="12">
        <f>SUM($F$6:F35)/(A35-4)</f>
        <v>44838693.75</v>
      </c>
      <c r="I35" s="12">
        <f t="shared" si="14"/>
        <v>12.698943982262149</v>
      </c>
      <c r="J35" s="12">
        <f>AVERAGE($I$6:I35)</f>
        <v>19.689311355064081</v>
      </c>
      <c r="K35" s="13">
        <f>SUM($E$6:E35)/H35</f>
        <v>-26.279371441323487</v>
      </c>
    </row>
    <row r="36" spans="1:11" x14ac:dyDescent="0.25">
      <c r="A36" s="6">
        <v>35</v>
      </c>
      <c r="B36" s="7">
        <v>568780706</v>
      </c>
      <c r="C36" s="12">
        <f t="shared" si="10"/>
        <v>524844742.5</v>
      </c>
      <c r="D36" s="6">
        <f t="shared" si="11"/>
        <v>482949057.25</v>
      </c>
      <c r="E36" s="6">
        <f t="shared" si="12"/>
        <v>-85831648.75</v>
      </c>
      <c r="F36" s="6">
        <f t="shared" si="13"/>
        <v>85831648.75</v>
      </c>
      <c r="G36" s="12">
        <f>SUMSQ($E$6:E36)/(A36-4)</f>
        <v>3503083654791423</v>
      </c>
      <c r="H36" s="12">
        <f>SUM($F$6:F36)/(A36-4)</f>
        <v>46161047.137096778</v>
      </c>
      <c r="I36" s="12">
        <f t="shared" si="14"/>
        <v>15.09046418849517</v>
      </c>
      <c r="J36" s="12">
        <f>AVERAGE($I$6:I36)</f>
        <v>19.540961446465083</v>
      </c>
      <c r="K36" s="13">
        <f>SUM($E$6:E36)/H36</f>
        <v>-27.38595450392349</v>
      </c>
    </row>
    <row r="37" spans="1:11" x14ac:dyDescent="0.25">
      <c r="A37" s="6">
        <v>36</v>
      </c>
      <c r="B37" s="7">
        <v>725854593</v>
      </c>
      <c r="C37" s="12">
        <f t="shared" si="10"/>
        <v>571004424.5</v>
      </c>
      <c r="D37" s="6">
        <f t="shared" si="11"/>
        <v>524844742.5</v>
      </c>
      <c r="E37" s="6">
        <f t="shared" si="12"/>
        <v>-201009850.5</v>
      </c>
      <c r="F37" s="6">
        <f t="shared" si="13"/>
        <v>201009850.5</v>
      </c>
      <c r="G37" s="12">
        <f>SUMSQ($E$6:E37)/(A37-4)</f>
        <v>4656267290517702</v>
      </c>
      <c r="H37" s="12">
        <f>SUM($F$6:F37)/(A37-4)</f>
        <v>51000072.2421875</v>
      </c>
      <c r="I37" s="12">
        <f t="shared" si="14"/>
        <v>27.692853698040871</v>
      </c>
      <c r="J37" s="12">
        <f>AVERAGE($I$6:I37)</f>
        <v>19.795708079326825</v>
      </c>
      <c r="K37" s="13">
        <f>SUM($E$6:E37)/H37</f>
        <v>-28.728864937528481</v>
      </c>
    </row>
    <row r="38" spans="1:11" x14ac:dyDescent="0.25">
      <c r="A38" s="6">
        <v>37</v>
      </c>
      <c r="B38" s="7">
        <v>532617761</v>
      </c>
      <c r="C38" s="12">
        <f t="shared" si="10"/>
        <v>586014930</v>
      </c>
      <c r="D38" s="6">
        <f t="shared" si="11"/>
        <v>571004424.5</v>
      </c>
      <c r="E38" s="6">
        <f t="shared" si="12"/>
        <v>38386663.5</v>
      </c>
      <c r="F38" s="6">
        <f t="shared" si="13"/>
        <v>38386663.5</v>
      </c>
      <c r="G38" s="12">
        <f>SUMSQ($E$6:E38)/(A38-4)</f>
        <v>4559820885794809</v>
      </c>
      <c r="H38" s="12">
        <f>SUM($F$6:F38)/(A38-4)</f>
        <v>50617847.734848484</v>
      </c>
      <c r="I38" s="12">
        <f t="shared" si="14"/>
        <v>7.2071692517215933</v>
      </c>
      <c r="J38" s="12">
        <f>AVERAGE($I$6:I38)</f>
        <v>19.41423720576303</v>
      </c>
      <c r="K38" s="13">
        <f>SUM($E$6:E38)/H38</f>
        <v>-28.18743956131723</v>
      </c>
    </row>
    <row r="39" spans="1:11" x14ac:dyDescent="0.25">
      <c r="A39" s="6">
        <v>38</v>
      </c>
      <c r="B39" s="7">
        <v>609335895</v>
      </c>
      <c r="C39" s="12">
        <f t="shared" si="10"/>
        <v>609147238.75</v>
      </c>
      <c r="D39" s="6">
        <f t="shared" si="11"/>
        <v>586014930</v>
      </c>
      <c r="E39" s="6">
        <f t="shared" si="12"/>
        <v>-23320965</v>
      </c>
      <c r="F39" s="6">
        <f t="shared" si="13"/>
        <v>23320965</v>
      </c>
      <c r="G39" s="12">
        <f>SUMSQ($E$6:E39)/(A39-4)</f>
        <v>4441704607051763</v>
      </c>
      <c r="H39" s="12">
        <f>SUM($F$6:F39)/(A39-4)</f>
        <v>49814998.242647059</v>
      </c>
      <c r="I39" s="12">
        <f t="shared" si="14"/>
        <v>3.8272757589637814</v>
      </c>
      <c r="J39" s="12">
        <f>AVERAGE($I$6:I39)</f>
        <v>18.955797163210111</v>
      </c>
      <c r="K39" s="13">
        <f>SUM($E$6:E39)/H39</f>
        <v>-29.109877344300482</v>
      </c>
    </row>
    <row r="40" spans="1:11" x14ac:dyDescent="0.25">
      <c r="A40" s="6">
        <v>39</v>
      </c>
      <c r="B40" s="7">
        <v>558895127</v>
      </c>
      <c r="C40" s="12">
        <f t="shared" si="10"/>
        <v>606675844</v>
      </c>
      <c r="D40" s="6">
        <f t="shared" si="11"/>
        <v>609147238.75</v>
      </c>
      <c r="E40" s="6">
        <f t="shared" si="12"/>
        <v>50252111.75</v>
      </c>
      <c r="F40" s="6">
        <f t="shared" si="13"/>
        <v>50252111.75</v>
      </c>
      <c r="G40" s="12">
        <f>SUMSQ($E$6:E40)/(A40-4)</f>
        <v>4386949467859841</v>
      </c>
      <c r="H40" s="12">
        <f>SUM($F$6:F40)/(A40-4)</f>
        <v>49827487.200000003</v>
      </c>
      <c r="I40" s="12">
        <f t="shared" si="14"/>
        <v>8.9913311679312606</v>
      </c>
      <c r="J40" s="12">
        <f>AVERAGE($I$6:I40)</f>
        <v>18.671098134773569</v>
      </c>
      <c r="K40" s="13">
        <f>SUM($E$6:E40)/H40</f>
        <v>-28.094059236444899</v>
      </c>
    </row>
    <row r="41" spans="1:11" x14ac:dyDescent="0.25">
      <c r="A41" s="6">
        <v>40</v>
      </c>
      <c r="B41" s="7">
        <v>781455415</v>
      </c>
      <c r="C41" s="12">
        <f t="shared" si="10"/>
        <v>620576049.5</v>
      </c>
      <c r="D41" s="6">
        <f t="shared" si="11"/>
        <v>606675844</v>
      </c>
      <c r="E41" s="6">
        <f t="shared" si="12"/>
        <v>-174779571</v>
      </c>
      <c r="F41" s="6">
        <f t="shared" si="13"/>
        <v>174779571</v>
      </c>
      <c r="G41" s="12">
        <f>SUMSQ($E$6:E41)/(A41-4)</f>
        <v>5113642494834402</v>
      </c>
      <c r="H41" s="12">
        <f>SUM($F$6:F41)/(A41-4)</f>
        <v>53298378.416666664</v>
      </c>
      <c r="I41" s="12">
        <f t="shared" si="14"/>
        <v>22.365904393918623</v>
      </c>
      <c r="J41" s="12">
        <f>AVERAGE($I$6:I41)</f>
        <v>18.773731641972045</v>
      </c>
      <c r="K41" s="13">
        <f>SUM($E$6:E41)/H41</f>
        <v>-29.54378716159221</v>
      </c>
    </row>
    <row r="42" spans="1:11" x14ac:dyDescent="0.25">
      <c r="A42" s="6">
        <v>41</v>
      </c>
      <c r="B42" s="7">
        <v>677783175</v>
      </c>
      <c r="C42" s="12">
        <f t="shared" si="10"/>
        <v>656867403</v>
      </c>
      <c r="D42" s="6">
        <f t="shared" si="11"/>
        <v>620576049.5</v>
      </c>
      <c r="E42" s="6">
        <f t="shared" si="12"/>
        <v>-57207125.5</v>
      </c>
      <c r="F42" s="6">
        <f t="shared" si="13"/>
        <v>57207125.5</v>
      </c>
      <c r="G42" s="12">
        <f>SUMSQ($E$6:E42)/(A42-4)</f>
        <v>5063886081675978</v>
      </c>
      <c r="H42" s="12">
        <f>SUM($F$6:F42)/(A42-4)</f>
        <v>53404020.229729727</v>
      </c>
      <c r="I42" s="12">
        <f t="shared" si="14"/>
        <v>8.4403283542705232</v>
      </c>
      <c r="J42" s="12">
        <f>AVERAGE($I$6:I42)</f>
        <v>18.494450472034163</v>
      </c>
      <c r="K42" s="13">
        <f>SUM($E$6:E42)/H42</f>
        <v>-30.556558597653325</v>
      </c>
    </row>
    <row r="43" spans="1:11" x14ac:dyDescent="0.25">
      <c r="A43" s="6">
        <v>42</v>
      </c>
      <c r="B43" s="7">
        <v>735093484</v>
      </c>
      <c r="C43" s="12">
        <f t="shared" si="10"/>
        <v>688306800.25</v>
      </c>
      <c r="D43" s="6">
        <f t="shared" si="11"/>
        <v>656867403</v>
      </c>
      <c r="E43" s="6">
        <f t="shared" si="12"/>
        <v>-78226081</v>
      </c>
      <c r="F43" s="6">
        <f t="shared" si="13"/>
        <v>78226081</v>
      </c>
      <c r="G43" s="12">
        <f>SUMSQ($E$6:E43)/(A43-4)</f>
        <v>5091660651858678</v>
      </c>
      <c r="H43" s="12">
        <f>SUM($F$6:F43)/(A43-4)</f>
        <v>54057232.355263159</v>
      </c>
      <c r="I43" s="12">
        <f t="shared" si="14"/>
        <v>10.641650715543548</v>
      </c>
      <c r="J43" s="12">
        <f>AVERAGE($I$6:I43)</f>
        <v>18.287797846863356</v>
      </c>
      <c r="K43" s="13">
        <f>SUM($E$6:E43)/H43</f>
        <v>-31.634419299557482</v>
      </c>
    </row>
    <row r="44" spans="1:11" x14ac:dyDescent="0.25">
      <c r="A44" s="6">
        <v>43</v>
      </c>
      <c r="B44" s="7">
        <v>716779010</v>
      </c>
      <c r="C44" s="12">
        <f t="shared" si="10"/>
        <v>727777771</v>
      </c>
      <c r="D44" s="6">
        <f t="shared" si="11"/>
        <v>688306800.25</v>
      </c>
      <c r="E44" s="6">
        <f t="shared" si="12"/>
        <v>-28472209.75</v>
      </c>
      <c r="F44" s="6">
        <f t="shared" si="13"/>
        <v>28472209.75</v>
      </c>
      <c r="G44" s="12">
        <f>SUMSQ($E$6:E44)/(A44-4)</f>
        <v>4981891576889173</v>
      </c>
      <c r="H44" s="12">
        <f>SUM($F$6:F44)/(A44-4)</f>
        <v>53401206.134615384</v>
      </c>
      <c r="I44" s="12">
        <f t="shared" si="14"/>
        <v>3.9722437951970715</v>
      </c>
      <c r="J44" s="12">
        <f>AVERAGE($I$6:I44)</f>
        <v>17.920732358359093</v>
      </c>
      <c r="K44" s="13">
        <f>SUM($E$6:E44)/H44</f>
        <v>-32.556219046203417</v>
      </c>
    </row>
    <row r="45" spans="1:11" x14ac:dyDescent="0.25">
      <c r="A45" s="6">
        <v>44</v>
      </c>
      <c r="B45" s="7">
        <v>921353915</v>
      </c>
      <c r="C45" s="12">
        <f t="shared" si="10"/>
        <v>762752396</v>
      </c>
      <c r="D45" s="6">
        <f t="shared" si="11"/>
        <v>727777771</v>
      </c>
      <c r="E45" s="6">
        <f t="shared" si="12"/>
        <v>-193576144</v>
      </c>
      <c r="F45" s="6">
        <f t="shared" si="13"/>
        <v>193576144</v>
      </c>
      <c r="G45" s="12">
        <f>SUMSQ($E$6:E45)/(A45-4)</f>
        <v>5794137375614662</v>
      </c>
      <c r="H45" s="12">
        <f>SUM($F$6:F45)/(A45-4)</f>
        <v>56905579.581249997</v>
      </c>
      <c r="I45" s="12">
        <f t="shared" si="14"/>
        <v>21.009965969483073</v>
      </c>
      <c r="J45" s="12">
        <f>AVERAGE($I$6:I45)</f>
        <v>17.997963198637194</v>
      </c>
      <c r="K45" s="13">
        <f>SUM($E$6:E45)/H45</f>
        <v>-33.953041555289239</v>
      </c>
    </row>
    <row r="46" spans="1:11" x14ac:dyDescent="0.25">
      <c r="A46" s="6">
        <v>45</v>
      </c>
      <c r="B46" s="7">
        <v>679916669</v>
      </c>
      <c r="C46" s="12">
        <f t="shared" si="10"/>
        <v>763285769.5</v>
      </c>
      <c r="D46" s="6">
        <f t="shared" si="11"/>
        <v>762752396</v>
      </c>
      <c r="E46" s="6">
        <f t="shared" si="12"/>
        <v>82835727</v>
      </c>
      <c r="F46" s="6">
        <f t="shared" si="13"/>
        <v>82835727</v>
      </c>
      <c r="G46" s="12">
        <f>SUMSQ($E$6:E46)/(A46-4)</f>
        <v>5820176894931830</v>
      </c>
      <c r="H46" s="12">
        <f>SUM($F$6:F46)/(A46-4)</f>
        <v>57538022.201219514</v>
      </c>
      <c r="I46" s="12">
        <f t="shared" si="14"/>
        <v>12.18321755838582</v>
      </c>
      <c r="J46" s="12">
        <f>AVERAGE($I$6:I46)</f>
        <v>17.856140134240821</v>
      </c>
      <c r="K46" s="13">
        <f>SUM($E$6:E46)/H46</f>
        <v>-32.140169413240706</v>
      </c>
    </row>
    <row r="47" spans="1:11" x14ac:dyDescent="0.25">
      <c r="A47" s="6">
        <v>46</v>
      </c>
      <c r="B47" s="7">
        <v>756091631</v>
      </c>
      <c r="C47" s="12">
        <f t="shared" si="10"/>
        <v>768535306.25</v>
      </c>
      <c r="D47" s="6">
        <f t="shared" si="11"/>
        <v>763285769.5</v>
      </c>
      <c r="E47" s="6">
        <f t="shared" si="12"/>
        <v>7194138.5</v>
      </c>
      <c r="F47" s="6">
        <f t="shared" si="13"/>
        <v>7194138.5</v>
      </c>
      <c r="G47" s="12">
        <f>SUMSQ($E$6:E47)/(A47-4)</f>
        <v>5682833531451481</v>
      </c>
      <c r="H47" s="12">
        <f>SUM($F$6:F47)/(A47-4)</f>
        <v>56339358.303571425</v>
      </c>
      <c r="I47" s="12">
        <f t="shared" si="14"/>
        <v>0.95149029628658865</v>
      </c>
      <c r="J47" s="12">
        <f>AVERAGE($I$6:I47)</f>
        <v>17.453648471432388</v>
      </c>
      <c r="K47" s="13">
        <f>SUM($E$6:E47)/H47</f>
        <v>-32.696283703203406</v>
      </c>
    </row>
    <row r="48" spans="1:11" x14ac:dyDescent="0.25">
      <c r="A48" s="6">
        <v>47</v>
      </c>
      <c r="B48" s="7">
        <v>568309423</v>
      </c>
      <c r="C48" s="12">
        <f t="shared" si="10"/>
        <v>731417909.5</v>
      </c>
      <c r="D48" s="6">
        <f t="shared" si="11"/>
        <v>768535306.25</v>
      </c>
      <c r="E48" s="6">
        <f t="shared" si="12"/>
        <v>200225883.25</v>
      </c>
      <c r="F48" s="6">
        <f t="shared" si="13"/>
        <v>200225883.25</v>
      </c>
      <c r="G48" s="12">
        <f>SUMSQ($E$6:E48)/(A48-4)</f>
        <v>6483009596376857</v>
      </c>
      <c r="H48" s="12">
        <f>SUM($F$6:F48)/(A48-4)</f>
        <v>59685556.558139533</v>
      </c>
      <c r="I48" s="12">
        <f t="shared" si="14"/>
        <v>35.23184292687683</v>
      </c>
      <c r="J48" s="12">
        <f>AVERAGE($I$6:I48)</f>
        <v>17.867094854117141</v>
      </c>
      <c r="K48" s="13">
        <f>SUM($E$6:E48)/H48</f>
        <v>-27.508527258192977</v>
      </c>
    </row>
    <row r="49" spans="1:11" x14ac:dyDescent="0.25">
      <c r="A49" s="6">
        <v>48</v>
      </c>
      <c r="B49" s="7">
        <v>544666900</v>
      </c>
      <c r="C49" s="12">
        <f>AVERAGE(B46:B49)</f>
        <v>637246155.75</v>
      </c>
      <c r="D49" s="6">
        <f t="shared" si="11"/>
        <v>731417909.5</v>
      </c>
      <c r="E49" s="6">
        <f t="shared" si="12"/>
        <v>186751009.5</v>
      </c>
      <c r="F49" s="6">
        <f t="shared" si="13"/>
        <v>186751009.5</v>
      </c>
      <c r="G49" s="12">
        <f>SUMSQ($E$6:E49)/(A49-4)</f>
        <v>7128303458942589</v>
      </c>
      <c r="H49" s="14">
        <f>SUM($F$6:F49)/(A49-4)</f>
        <v>62573407.761363633</v>
      </c>
      <c r="I49" s="12">
        <f t="shared" si="14"/>
        <v>34.287196357994212</v>
      </c>
      <c r="J49" s="12">
        <f>AVERAGE($I$6:I49)</f>
        <v>18.240278979205257</v>
      </c>
      <c r="K49" s="13">
        <f>SUM($E$6:E49)/H49</f>
        <v>-23.254459075480749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696D2-A404-4FA4-A77C-DF4C77D9BF18}">
  <dimension ref="A1:K50"/>
  <sheetViews>
    <sheetView workbookViewId="0">
      <selection activeCell="P13" sqref="P13"/>
    </sheetView>
  </sheetViews>
  <sheetFormatPr defaultRowHeight="15" x14ac:dyDescent="0.25"/>
  <cols>
    <col min="1" max="1" width="10.5703125" customWidth="1"/>
    <col min="2" max="2" width="25.7109375" customWidth="1"/>
    <col min="3" max="3" width="14.7109375" customWidth="1"/>
    <col min="4" max="4" width="12.85546875" customWidth="1"/>
    <col min="5" max="5" width="10.85546875" customWidth="1"/>
    <col min="6" max="6" width="11.140625" customWidth="1"/>
    <col min="7" max="7" width="19" customWidth="1"/>
    <col min="8" max="8" width="16" customWidth="1"/>
  </cols>
  <sheetData>
    <row r="1" spans="1:11" ht="46.5" x14ac:dyDescent="0.25">
      <c r="A1" s="19" t="s">
        <v>43</v>
      </c>
      <c r="B1" s="20" t="s">
        <v>40</v>
      </c>
      <c r="C1" s="15" t="s">
        <v>44</v>
      </c>
      <c r="D1" s="16" t="s">
        <v>45</v>
      </c>
      <c r="E1" s="16" t="s">
        <v>46</v>
      </c>
      <c r="F1" s="15" t="s">
        <v>47</v>
      </c>
      <c r="G1" s="16" t="s">
        <v>48</v>
      </c>
      <c r="H1" s="15" t="s">
        <v>49</v>
      </c>
      <c r="I1" s="15" t="s">
        <v>50</v>
      </c>
      <c r="J1" s="15" t="s">
        <v>51</v>
      </c>
      <c r="K1" s="17" t="s">
        <v>52</v>
      </c>
    </row>
    <row r="2" spans="1:11" x14ac:dyDescent="0.25">
      <c r="A2" s="6">
        <v>0</v>
      </c>
      <c r="B2" s="6"/>
      <c r="C2" s="12">
        <f>AVERAGE(B2:B50)</f>
        <v>357451114.4375</v>
      </c>
      <c r="D2" s="6"/>
      <c r="E2" s="6"/>
      <c r="F2" s="12"/>
      <c r="G2" s="6"/>
      <c r="H2" s="12"/>
      <c r="I2" s="12"/>
      <c r="J2" s="12"/>
      <c r="K2" s="13"/>
    </row>
    <row r="3" spans="1:11" x14ac:dyDescent="0.25">
      <c r="A3" s="6">
        <v>1</v>
      </c>
      <c r="B3" s="7">
        <v>1833000</v>
      </c>
      <c r="C3" s="12">
        <f>0.1*B3+(1-0.1)*C2</f>
        <v>321889302.99375004</v>
      </c>
      <c r="D3" s="12">
        <f>C2</f>
        <v>357451114.4375</v>
      </c>
      <c r="E3" s="12">
        <f>D3-B3</f>
        <v>355618114.4375</v>
      </c>
      <c r="F3" s="12">
        <f>ABS(E3)</f>
        <v>355618114.4375</v>
      </c>
      <c r="G3" s="12">
        <f>SUMSQ($E$3:E3)/A3</f>
        <v>1.2646424331608285E+17</v>
      </c>
      <c r="H3" s="12">
        <f>SUM($F$3:F3)/A3</f>
        <v>355618114.4375</v>
      </c>
      <c r="I3" s="12">
        <f>100*(F3/B3)</f>
        <v>19400.879129159846</v>
      </c>
      <c r="J3" s="12">
        <f>AVERAGE($I$3:I3)</f>
        <v>19400.879129159846</v>
      </c>
      <c r="K3" s="13">
        <f>SUM($E$3:E3)/H3</f>
        <v>1</v>
      </c>
    </row>
    <row r="4" spans="1:11" x14ac:dyDescent="0.25">
      <c r="A4" s="6">
        <v>2</v>
      </c>
      <c r="B4" s="7">
        <v>6195000</v>
      </c>
      <c r="C4" s="12">
        <f t="shared" ref="C4:C14" si="0">0.1*B4+(1-0.1)*C3</f>
        <v>290319872.69437504</v>
      </c>
      <c r="D4" s="12">
        <f t="shared" ref="D4:D14" si="1">C3</f>
        <v>321889302.99375004</v>
      </c>
      <c r="E4" s="12">
        <f t="shared" ref="E4:E14" si="2">D4-B4</f>
        <v>315694302.99375004</v>
      </c>
      <c r="F4" s="12">
        <f t="shared" ref="F4:F14" si="3">ABS(E4)</f>
        <v>315694302.99375004</v>
      </c>
      <c r="G4" s="12">
        <f>SUMSQ($E$3:E4)/A4</f>
        <v>1.1306356812939626E+17</v>
      </c>
      <c r="H4" s="12">
        <f>SUM($F$3:F4)/A4</f>
        <v>335656208.71562505</v>
      </c>
      <c r="I4" s="12">
        <f t="shared" ref="I4:I14" si="4">100*(F4/B4)</f>
        <v>5095.9532363801454</v>
      </c>
      <c r="J4" s="12">
        <f>AVERAGE($I$3:I4)</f>
        <v>12248.416182769995</v>
      </c>
      <c r="K4" s="13">
        <f>SUM($E$3:E4)/H4</f>
        <v>2</v>
      </c>
    </row>
    <row r="5" spans="1:11" x14ac:dyDescent="0.25">
      <c r="A5" s="6">
        <v>3</v>
      </c>
      <c r="B5" s="7">
        <v>34016000</v>
      </c>
      <c r="C5" s="12">
        <f t="shared" si="0"/>
        <v>264689485.42493755</v>
      </c>
      <c r="D5" s="12">
        <f t="shared" si="1"/>
        <v>290319872.69437504</v>
      </c>
      <c r="E5" s="12">
        <f t="shared" si="2"/>
        <v>256303872.69437504</v>
      </c>
      <c r="F5" s="12">
        <f t="shared" si="3"/>
        <v>256303872.69437504</v>
      </c>
      <c r="G5" s="12">
        <f>SUMSQ($E$3:E5)/A5</f>
        <v>9.7272937138975632E+16</v>
      </c>
      <c r="H5" s="12">
        <f>SUM($F$3:F5)/A5</f>
        <v>309205430.04187506</v>
      </c>
      <c r="I5" s="12">
        <f t="shared" si="4"/>
        <v>753.48034070547692</v>
      </c>
      <c r="J5" s="12">
        <f>AVERAGE($I$3:I5)</f>
        <v>8416.770902081822</v>
      </c>
      <c r="K5" s="13">
        <f>SUM($E$3:E5)/H5</f>
        <v>3</v>
      </c>
    </row>
    <row r="6" spans="1:11" x14ac:dyDescent="0.25">
      <c r="A6" s="6">
        <v>4</v>
      </c>
      <c r="B6" s="7">
        <v>34745450</v>
      </c>
      <c r="C6" s="12">
        <f t="shared" si="0"/>
        <v>241695081.88244379</v>
      </c>
      <c r="D6" s="12">
        <f t="shared" si="1"/>
        <v>264689485.42493755</v>
      </c>
      <c r="E6" s="12">
        <f t="shared" si="2"/>
        <v>229944035.42493755</v>
      </c>
      <c r="F6" s="12">
        <f t="shared" si="3"/>
        <v>229944035.42493755</v>
      </c>
      <c r="G6" s="12">
        <f>SUMSQ($E$3:E6)/A6</f>
        <v>8.6173267711107968E+16</v>
      </c>
      <c r="H6" s="12">
        <f>SUM($F$3:F6)/A6</f>
        <v>289390081.38764066</v>
      </c>
      <c r="I6" s="12">
        <f t="shared" si="4"/>
        <v>661.79610690014817</v>
      </c>
      <c r="J6" s="12">
        <f>AVERAGE($I$3:I6)</f>
        <v>6478.0272032864032</v>
      </c>
      <c r="K6" s="13">
        <f>SUM($E$3:E6)/H6</f>
        <v>4</v>
      </c>
    </row>
    <row r="7" spans="1:11" x14ac:dyDescent="0.25">
      <c r="A7" s="6">
        <v>5</v>
      </c>
      <c r="B7" s="7">
        <v>23720000</v>
      </c>
      <c r="C7" s="12">
        <f t="shared" si="0"/>
        <v>219897573.69419941</v>
      </c>
      <c r="D7" s="12">
        <f t="shared" si="1"/>
        <v>241695081.88244379</v>
      </c>
      <c r="E7" s="12">
        <f t="shared" si="2"/>
        <v>217975081.88244379</v>
      </c>
      <c r="F7" s="12">
        <f t="shared" si="3"/>
        <v>217975081.88244379</v>
      </c>
      <c r="G7" s="12">
        <f>SUMSQ($E$3:E7)/A7</f>
        <v>7.8441241433217984E+16</v>
      </c>
      <c r="H7" s="12">
        <f>SUM($F$3:F7)/A7</f>
        <v>275107081.48660123</v>
      </c>
      <c r="I7" s="12">
        <f t="shared" si="4"/>
        <v>918.95059815532795</v>
      </c>
      <c r="J7" s="12">
        <f>AVERAGE($I$3:I7)</f>
        <v>5366.2118822601878</v>
      </c>
      <c r="K7" s="13">
        <f>SUM($E$3:E7)/H7</f>
        <v>5</v>
      </c>
    </row>
    <row r="8" spans="1:11" x14ac:dyDescent="0.25">
      <c r="A8" s="6">
        <v>6</v>
      </c>
      <c r="B8" s="7">
        <v>40007150</v>
      </c>
      <c r="C8" s="12">
        <f t="shared" si="0"/>
        <v>201908531.32477948</v>
      </c>
      <c r="D8" s="12">
        <f t="shared" si="1"/>
        <v>219897573.69419941</v>
      </c>
      <c r="E8" s="12">
        <f t="shared" si="2"/>
        <v>179890423.69419941</v>
      </c>
      <c r="F8" s="12">
        <f t="shared" si="3"/>
        <v>179890423.69419941</v>
      </c>
      <c r="G8" s="12">
        <f>SUMSQ($E$3:E8)/A8</f>
        <v>7.0761128617161416E+16</v>
      </c>
      <c r="H8" s="12">
        <f>SUM($F$3:F8)/A8</f>
        <v>259237638.52120093</v>
      </c>
      <c r="I8" s="12">
        <f t="shared" si="4"/>
        <v>449.64568506929243</v>
      </c>
      <c r="J8" s="12">
        <f>AVERAGE($I$3:I8)</f>
        <v>4546.7841827283719</v>
      </c>
      <c r="K8" s="13">
        <f>SUM($E$3:E8)/H8</f>
        <v>6</v>
      </c>
    </row>
    <row r="9" spans="1:11" x14ac:dyDescent="0.25">
      <c r="A9" s="6">
        <v>7</v>
      </c>
      <c r="B9" s="7">
        <v>82988300</v>
      </c>
      <c r="C9" s="12">
        <f t="shared" si="0"/>
        <v>190016508.19230154</v>
      </c>
      <c r="D9" s="12">
        <f t="shared" si="1"/>
        <v>201908531.32477948</v>
      </c>
      <c r="E9" s="12">
        <f t="shared" si="2"/>
        <v>118920231.32477948</v>
      </c>
      <c r="F9" s="12">
        <f t="shared" si="3"/>
        <v>118920231.32477948</v>
      </c>
      <c r="G9" s="12">
        <f>SUMSQ($E$3:E9)/A9</f>
        <v>6.2672684731615368E+16</v>
      </c>
      <c r="H9" s="12">
        <f>SUM($F$3:F9)/A9</f>
        <v>239192294.63599786</v>
      </c>
      <c r="I9" s="12">
        <f t="shared" si="4"/>
        <v>143.29758691861321</v>
      </c>
      <c r="J9" s="12">
        <f>AVERAGE($I$3:I9)</f>
        <v>3917.7146690412633</v>
      </c>
      <c r="K9" s="13">
        <f>SUM($E$3:E9)/H9</f>
        <v>7</v>
      </c>
    </row>
    <row r="10" spans="1:11" x14ac:dyDescent="0.25">
      <c r="A10" s="6">
        <v>8</v>
      </c>
      <c r="B10" s="7">
        <v>168831800</v>
      </c>
      <c r="C10" s="12">
        <f t="shared" si="0"/>
        <v>187898037.3730714</v>
      </c>
      <c r="D10" s="12">
        <f t="shared" si="1"/>
        <v>190016508.19230154</v>
      </c>
      <c r="E10" s="12">
        <f t="shared" si="2"/>
        <v>21184708.192301542</v>
      </c>
      <c r="F10" s="12">
        <f t="shared" si="3"/>
        <v>21184708.192301542</v>
      </c>
      <c r="G10" s="12">
        <f>SUMSQ($E$3:E10)/A10</f>
        <v>5.4894698122812568E+16</v>
      </c>
      <c r="H10" s="12">
        <f>SUM($F$3:F10)/A10</f>
        <v>211941346.33053583</v>
      </c>
      <c r="I10" s="12">
        <f t="shared" si="4"/>
        <v>12.547818712056344</v>
      </c>
      <c r="J10" s="12">
        <f>AVERAGE($I$3:I10)</f>
        <v>3429.5688127501126</v>
      </c>
      <c r="K10" s="13">
        <f>SUM($E$3:E10)/H10</f>
        <v>8</v>
      </c>
    </row>
    <row r="11" spans="1:11" x14ac:dyDescent="0.25">
      <c r="A11" s="6">
        <v>9</v>
      </c>
      <c r="B11" s="7">
        <v>177659903</v>
      </c>
      <c r="C11" s="12">
        <f t="shared" si="0"/>
        <v>186874223.93576428</v>
      </c>
      <c r="D11" s="12">
        <f t="shared" si="1"/>
        <v>187898037.3730714</v>
      </c>
      <c r="E11" s="12">
        <f t="shared" si="2"/>
        <v>10238134.373071402</v>
      </c>
      <c r="F11" s="12">
        <f t="shared" si="3"/>
        <v>10238134.373071402</v>
      </c>
      <c r="G11" s="12">
        <f>SUMSQ($E$3:E11)/A11</f>
        <v>4.8806933819771296E+16</v>
      </c>
      <c r="H11" s="12">
        <f>SUM($F$3:F11)/A11</f>
        <v>189529878.335262</v>
      </c>
      <c r="I11" s="12">
        <f t="shared" si="4"/>
        <v>5.7627715653269282</v>
      </c>
      <c r="J11" s="12">
        <f>AVERAGE($I$3:I11)</f>
        <v>3049.1459192851362</v>
      </c>
      <c r="K11" s="13">
        <f>SUM($E$3:E11)/H11</f>
        <v>9</v>
      </c>
    </row>
    <row r="12" spans="1:11" x14ac:dyDescent="0.25">
      <c r="A12" s="6">
        <v>10</v>
      </c>
      <c r="B12" s="7">
        <v>173561126</v>
      </c>
      <c r="C12" s="12">
        <f t="shared" si="0"/>
        <v>185542914.14218786</v>
      </c>
      <c r="D12" s="12">
        <f t="shared" si="1"/>
        <v>186874223.93576428</v>
      </c>
      <c r="E12" s="12">
        <f t="shared" si="2"/>
        <v>13313097.935764283</v>
      </c>
      <c r="F12" s="12">
        <f t="shared" si="3"/>
        <v>13313097.935764283</v>
      </c>
      <c r="G12" s="12">
        <f>SUMSQ($E$3:E12)/A12</f>
        <v>4.3943964295458888E+16</v>
      </c>
      <c r="H12" s="12">
        <f>SUM($F$3:F12)/A12</f>
        <v>171908200.29531223</v>
      </c>
      <c r="I12" s="12">
        <f t="shared" si="4"/>
        <v>7.6705528724008643</v>
      </c>
      <c r="J12" s="12">
        <f>AVERAGE($I$3:I12)</f>
        <v>2744.9983826438629</v>
      </c>
      <c r="K12" s="13">
        <f>SUM($E$3:E12)/H12</f>
        <v>10</v>
      </c>
    </row>
    <row r="13" spans="1:11" x14ac:dyDescent="0.25">
      <c r="A13" s="6">
        <v>11</v>
      </c>
      <c r="B13" s="7">
        <v>164481455</v>
      </c>
      <c r="C13" s="12">
        <f t="shared" si="0"/>
        <v>183436768.22796908</v>
      </c>
      <c r="D13" s="12">
        <f t="shared" si="1"/>
        <v>185542914.14218786</v>
      </c>
      <c r="E13" s="12">
        <f t="shared" si="2"/>
        <v>21061459.142187864</v>
      </c>
      <c r="F13" s="12">
        <f t="shared" si="3"/>
        <v>21061459.142187864</v>
      </c>
      <c r="G13" s="12">
        <f>SUMSQ($E$3:E13)/A13</f>
        <v>3.9989384365071544E+16</v>
      </c>
      <c r="H13" s="12">
        <f>SUM($F$3:F13)/A13</f>
        <v>158194860.19048274</v>
      </c>
      <c r="I13" s="12">
        <f t="shared" si="4"/>
        <v>12.804762179534382</v>
      </c>
      <c r="J13" s="12">
        <f>AVERAGE($I$3:I13)</f>
        <v>2496.617144419833</v>
      </c>
      <c r="K13" s="13">
        <f>SUM($E$3:E13)/H13</f>
        <v>11</v>
      </c>
    </row>
    <row r="14" spans="1:11" x14ac:dyDescent="0.25">
      <c r="A14" s="6">
        <v>12</v>
      </c>
      <c r="B14" s="7">
        <v>191724755</v>
      </c>
      <c r="C14" s="12">
        <f t="shared" si="0"/>
        <v>184265566.90517217</v>
      </c>
      <c r="D14" s="12">
        <f t="shared" si="1"/>
        <v>183436768.22796908</v>
      </c>
      <c r="E14" s="12">
        <f t="shared" si="2"/>
        <v>-8287986.7720309198</v>
      </c>
      <c r="F14" s="12">
        <f t="shared" si="3"/>
        <v>8287986.7720309198</v>
      </c>
      <c r="G14" s="12">
        <f>SUMSQ($E$3:E14)/A14</f>
        <v>3.666265989504336E+16</v>
      </c>
      <c r="H14" s="12">
        <f>SUM($F$3:F14)/A14</f>
        <v>145702620.7389451</v>
      </c>
      <c r="I14" s="12">
        <f t="shared" si="4"/>
        <v>4.3228568851377176</v>
      </c>
      <c r="J14" s="12">
        <f>AVERAGE($I$3:I14)</f>
        <v>2288.9259537919415</v>
      </c>
      <c r="K14" s="13">
        <f>SUM($E$3:E14)/H14</f>
        <v>11.886234211436999</v>
      </c>
    </row>
    <row r="15" spans="1:11" x14ac:dyDescent="0.25">
      <c r="A15" s="6">
        <v>13</v>
      </c>
      <c r="B15" s="7">
        <v>158876197</v>
      </c>
      <c r="C15" s="12">
        <f t="shared" ref="C15:C50" si="5">0.1*B15+(1-0.1)*C14</f>
        <v>181726629.91465494</v>
      </c>
      <c r="D15" s="12">
        <f t="shared" ref="D15:D50" si="6">C14</f>
        <v>184265566.90517217</v>
      </c>
      <c r="E15" s="12">
        <f t="shared" ref="E15:E50" si="7">D15-B15</f>
        <v>25389369.905172169</v>
      </c>
      <c r="F15" s="12">
        <f t="shared" ref="F15:F50" si="8">ABS(E15)</f>
        <v>25389369.905172169</v>
      </c>
      <c r="G15" s="12">
        <f>SUMSQ($E$3:E15)/A15</f>
        <v>3.3892041449592456E+16</v>
      </c>
      <c r="H15" s="12">
        <f>SUM($F$3:F15)/A15</f>
        <v>136447755.29019332</v>
      </c>
      <c r="I15" s="12">
        <f t="shared" ref="I15:I50" si="9">100*(F15/B15)</f>
        <v>15.980600231243052</v>
      </c>
      <c r="J15" s="12">
        <f>AVERAGE($I$3:I15)</f>
        <v>2114.0840035180418</v>
      </c>
      <c r="K15" s="13">
        <f>SUM($E$3:E15)/H15</f>
        <v>12.87851779966033</v>
      </c>
    </row>
    <row r="16" spans="1:11" x14ac:dyDescent="0.25">
      <c r="A16" s="6">
        <v>14</v>
      </c>
      <c r="B16" s="7">
        <v>228717085</v>
      </c>
      <c r="C16" s="12">
        <f t="shared" si="5"/>
        <v>186425675.42318946</v>
      </c>
      <c r="D16" s="12">
        <f t="shared" si="6"/>
        <v>181726629.91465494</v>
      </c>
      <c r="E16" s="12">
        <f t="shared" si="7"/>
        <v>-46990455.08534506</v>
      </c>
      <c r="F16" s="12">
        <f t="shared" si="8"/>
        <v>46990455.08534506</v>
      </c>
      <c r="G16" s="12">
        <f>SUMSQ($E$3:E16)/A16</f>
        <v>3.1628902979559268E+16</v>
      </c>
      <c r="H16" s="12">
        <f>SUM($F$3:F16)/A16</f>
        <v>130057948.13270415</v>
      </c>
      <c r="I16" s="12">
        <f t="shared" si="9"/>
        <v>20.545231715131845</v>
      </c>
      <c r="J16" s="12">
        <f>AVERAGE($I$3:I16)</f>
        <v>1964.5455198178338</v>
      </c>
      <c r="K16" s="13">
        <f>SUM($E$3:E16)/H16</f>
        <v>13.149941350743552</v>
      </c>
    </row>
    <row r="17" spans="1:11" x14ac:dyDescent="0.25">
      <c r="A17" s="6">
        <v>15</v>
      </c>
      <c r="B17" s="7">
        <v>219005638</v>
      </c>
      <c r="C17" s="12">
        <f t="shared" si="5"/>
        <v>189683671.68087053</v>
      </c>
      <c r="D17" s="12">
        <f t="shared" si="6"/>
        <v>186425675.42318946</v>
      </c>
      <c r="E17" s="12">
        <f t="shared" si="7"/>
        <v>-32579962.576810539</v>
      </c>
      <c r="F17" s="12">
        <f t="shared" si="8"/>
        <v>32579962.576810539</v>
      </c>
      <c r="G17" s="12">
        <f>SUMSQ($E$3:E17)/A17</f>
        <v>2.9591073045022408E+16</v>
      </c>
      <c r="H17" s="12">
        <f>SUM($F$3:F17)/A17</f>
        <v>123559415.76231125</v>
      </c>
      <c r="I17" s="12">
        <f t="shared" si="9"/>
        <v>14.876312260422509</v>
      </c>
      <c r="J17" s="12">
        <f>AVERAGE($I$3:I17)</f>
        <v>1834.5675726473396</v>
      </c>
      <c r="K17" s="13">
        <f>SUM($E$3:E17)/H17</f>
        <v>13.577876013865298</v>
      </c>
    </row>
    <row r="18" spans="1:11" x14ac:dyDescent="0.25">
      <c r="A18" s="6">
        <v>16</v>
      </c>
      <c r="B18" s="7">
        <v>263524360</v>
      </c>
      <c r="C18" s="12">
        <f t="shared" si="5"/>
        <v>197067740.5127835</v>
      </c>
      <c r="D18" s="12">
        <f t="shared" si="6"/>
        <v>189683671.68087053</v>
      </c>
      <c r="E18" s="12">
        <f t="shared" si="7"/>
        <v>-73840688.319129467</v>
      </c>
      <c r="F18" s="12">
        <f t="shared" si="8"/>
        <v>73840688.319129467</v>
      </c>
      <c r="G18" s="12">
        <f>SUMSQ($E$3:E18)/A18</f>
        <v>2.8082408932923684E+16</v>
      </c>
      <c r="H18" s="12">
        <f>SUM($F$3:F18)/A18</f>
        <v>120451995.29711239</v>
      </c>
      <c r="I18" s="12">
        <f t="shared" si="9"/>
        <v>28.020441191520007</v>
      </c>
      <c r="J18" s="12">
        <f>AVERAGE($I$3:I18)</f>
        <v>1721.6583769313509</v>
      </c>
      <c r="K18" s="13">
        <f>SUM($E$3:E18)/H18</f>
        <v>13.315128033297222</v>
      </c>
    </row>
    <row r="19" spans="1:11" x14ac:dyDescent="0.25">
      <c r="A19" s="6">
        <v>17</v>
      </c>
      <c r="B19" s="7">
        <v>219787788</v>
      </c>
      <c r="C19" s="12">
        <f t="shared" si="5"/>
        <v>199339745.26150516</v>
      </c>
      <c r="D19" s="12">
        <f t="shared" si="6"/>
        <v>197067740.5127835</v>
      </c>
      <c r="E19" s="12">
        <f t="shared" si="7"/>
        <v>-22720047.487216502</v>
      </c>
      <c r="F19" s="12">
        <f t="shared" si="8"/>
        <v>22720047.487216502</v>
      </c>
      <c r="G19" s="12">
        <f>SUMSQ($E$3:E19)/A19</f>
        <v>2.646086726380002E+16</v>
      </c>
      <c r="H19" s="12">
        <f>SUM($F$3:F19)/A19</f>
        <v>114703057.19064793</v>
      </c>
      <c r="I19" s="12">
        <f t="shared" si="9"/>
        <v>10.337265638806329</v>
      </c>
      <c r="J19" s="12">
        <f>AVERAGE($I$3:I19)</f>
        <v>1620.9924292082599</v>
      </c>
      <c r="K19" s="13">
        <f>SUM($E$3:E19)/H19</f>
        <v>13.784407586730502</v>
      </c>
    </row>
    <row r="20" spans="1:11" x14ac:dyDescent="0.25">
      <c r="A20" s="6">
        <v>18</v>
      </c>
      <c r="B20" s="7">
        <v>244275418</v>
      </c>
      <c r="C20" s="12">
        <f t="shared" si="5"/>
        <v>203833312.53535464</v>
      </c>
      <c r="D20" s="12">
        <f t="shared" si="6"/>
        <v>199339745.26150516</v>
      </c>
      <c r="E20" s="12">
        <f t="shared" si="7"/>
        <v>-44935672.738494843</v>
      </c>
      <c r="F20" s="12">
        <f t="shared" si="8"/>
        <v>44935672.738494843</v>
      </c>
      <c r="G20" s="12">
        <f>SUMSQ($E$3:E20)/A20</f>
        <v>2.5102997676058968E+16</v>
      </c>
      <c r="H20" s="12">
        <f>SUM($F$3:F20)/A20</f>
        <v>110827091.38775054</v>
      </c>
      <c r="I20" s="12">
        <f t="shared" si="9"/>
        <v>18.395495177699313</v>
      </c>
      <c r="J20" s="12">
        <f>AVERAGE($I$3:I20)</f>
        <v>1531.959266206562</v>
      </c>
      <c r="K20" s="13">
        <f>SUM($E$3:E20)/H20</f>
        <v>13.861033433123602</v>
      </c>
    </row>
    <row r="21" spans="1:11" x14ac:dyDescent="0.25">
      <c r="A21" s="6">
        <v>19</v>
      </c>
      <c r="B21" s="7">
        <v>215627478</v>
      </c>
      <c r="C21" s="12">
        <f t="shared" si="5"/>
        <v>205012729.08181921</v>
      </c>
      <c r="D21" s="12">
        <f t="shared" si="6"/>
        <v>203833312.53535464</v>
      </c>
      <c r="E21" s="12">
        <f t="shared" si="7"/>
        <v>-11794165.464645356</v>
      </c>
      <c r="F21" s="12">
        <f t="shared" si="8"/>
        <v>11794165.464645356</v>
      </c>
      <c r="G21" s="12">
        <f>SUMSQ($E$3:E21)/A21</f>
        <v>2.37891084477931E+16</v>
      </c>
      <c r="H21" s="12">
        <f>SUM($F$3:F21)/A21</f>
        <v>105614832.12863974</v>
      </c>
      <c r="I21" s="12">
        <f t="shared" si="9"/>
        <v>5.4696950379604941</v>
      </c>
      <c r="J21" s="12">
        <f>AVERAGE($I$3:I21)</f>
        <v>1451.6177098292674</v>
      </c>
      <c r="K21" s="13">
        <f>SUM($E$3:E21)/H21</f>
        <v>14.433425900825156</v>
      </c>
    </row>
    <row r="22" spans="1:11" x14ac:dyDescent="0.25">
      <c r="A22" s="6">
        <v>20</v>
      </c>
      <c r="B22" s="7">
        <v>245755091</v>
      </c>
      <c r="C22" s="12">
        <f t="shared" si="5"/>
        <v>209086965.27363729</v>
      </c>
      <c r="D22" s="12">
        <f t="shared" si="6"/>
        <v>205012729.08181921</v>
      </c>
      <c r="E22" s="12">
        <f t="shared" si="7"/>
        <v>-40742361.918180794</v>
      </c>
      <c r="F22" s="12">
        <f t="shared" si="8"/>
        <v>40742361.918180794</v>
      </c>
      <c r="G22" s="12">
        <f>SUMSQ($E$3:E22)/A22</f>
        <v>2.2682650028137044E+16</v>
      </c>
      <c r="H22" s="12">
        <f>SUM($F$3:F22)/A22</f>
        <v>102371208.61811678</v>
      </c>
      <c r="I22" s="12">
        <f t="shared" si="9"/>
        <v>16.578440655042542</v>
      </c>
      <c r="J22" s="12">
        <f>AVERAGE($I$3:I22)</f>
        <v>1379.8657463705561</v>
      </c>
      <c r="K22" s="13">
        <f>SUM($E$3:E22)/H22</f>
        <v>14.492761311172668</v>
      </c>
    </row>
    <row r="23" spans="1:11" x14ac:dyDescent="0.25">
      <c r="A23" s="6">
        <v>21</v>
      </c>
      <c r="B23" s="7">
        <v>222048800</v>
      </c>
      <c r="C23" s="12">
        <f t="shared" si="5"/>
        <v>210383148.74627358</v>
      </c>
      <c r="D23" s="12">
        <f t="shared" si="6"/>
        <v>209086965.27363729</v>
      </c>
      <c r="E23" s="12">
        <f t="shared" si="7"/>
        <v>-12961834.726362705</v>
      </c>
      <c r="F23" s="12">
        <f t="shared" si="8"/>
        <v>12961834.726362705</v>
      </c>
      <c r="G23" s="12">
        <f>SUMSQ($E$3:E23)/A23</f>
        <v>2.16105242724864E+16</v>
      </c>
      <c r="H23" s="12">
        <f>SUM($F$3:F23)/A23</f>
        <v>98113619.385176107</v>
      </c>
      <c r="I23" s="12">
        <f t="shared" si="9"/>
        <v>5.8373811190885538</v>
      </c>
      <c r="J23" s="12">
        <f>AVERAGE($I$3:I23)</f>
        <v>1314.4358242157241</v>
      </c>
      <c r="K23" s="13">
        <f>SUM($E$3:E23)/H23</f>
        <v>14.989556660208887</v>
      </c>
    </row>
    <row r="24" spans="1:11" x14ac:dyDescent="0.25">
      <c r="A24" s="6">
        <v>22</v>
      </c>
      <c r="B24" s="7">
        <v>220249563</v>
      </c>
      <c r="C24" s="12">
        <f t="shared" si="5"/>
        <v>211369790.17164624</v>
      </c>
      <c r="D24" s="12">
        <f t="shared" si="6"/>
        <v>210383148.74627358</v>
      </c>
      <c r="E24" s="12">
        <f t="shared" si="7"/>
        <v>-9866414.2537264228</v>
      </c>
      <c r="F24" s="12">
        <f t="shared" si="8"/>
        <v>9866414.2537264228</v>
      </c>
      <c r="G24" s="12">
        <f>SUMSQ($E$3:E24)/A24</f>
        <v>2.0632652538747296E+16</v>
      </c>
      <c r="H24" s="12">
        <f>SUM($F$3:F24)/A24</f>
        <v>94102382.788292035</v>
      </c>
      <c r="I24" s="12">
        <f t="shared" si="9"/>
        <v>4.4796521361208885</v>
      </c>
      <c r="J24" s="12">
        <f>AVERAGE($I$3:I24)</f>
        <v>1254.8923618484694</v>
      </c>
      <c r="K24" s="13">
        <f>SUM($E$3:E24)/H24</f>
        <v>15.523658374783366</v>
      </c>
    </row>
    <row r="25" spans="1:11" x14ac:dyDescent="0.25">
      <c r="A25" s="6">
        <v>23</v>
      </c>
      <c r="B25" s="7">
        <v>267505866</v>
      </c>
      <c r="C25" s="12">
        <f t="shared" si="5"/>
        <v>216983397.75448161</v>
      </c>
      <c r="D25" s="12">
        <f t="shared" si="6"/>
        <v>211369790.17164624</v>
      </c>
      <c r="E25" s="12">
        <f t="shared" si="7"/>
        <v>-56136075.828353763</v>
      </c>
      <c r="F25" s="12">
        <f t="shared" si="8"/>
        <v>56136075.828353763</v>
      </c>
      <c r="G25" s="12">
        <f>SUMSQ($E$3:E25)/A25</f>
        <v>1.9872591950515096E+16</v>
      </c>
      <c r="H25" s="12">
        <f>SUM($F$3:F25)/A25</f>
        <v>92451673.790033862</v>
      </c>
      <c r="I25" s="12">
        <f t="shared" si="9"/>
        <v>20.984988728566336</v>
      </c>
      <c r="J25" s="12">
        <f>AVERAGE($I$3:I25)</f>
        <v>1201.2442151910823</v>
      </c>
      <c r="K25" s="13">
        <f>SUM($E$3:E25)/H25</f>
        <v>15.193636948318915</v>
      </c>
    </row>
    <row r="26" spans="1:11" x14ac:dyDescent="0.25">
      <c r="A26" s="6">
        <v>24</v>
      </c>
      <c r="B26" s="7">
        <v>316743315</v>
      </c>
      <c r="C26" s="12">
        <f t="shared" si="5"/>
        <v>226959389.47903347</v>
      </c>
      <c r="D26" s="12">
        <f t="shared" si="6"/>
        <v>216983397.75448161</v>
      </c>
      <c r="E26" s="12">
        <f t="shared" si="7"/>
        <v>-99759917.245518386</v>
      </c>
      <c r="F26" s="12">
        <f t="shared" si="8"/>
        <v>99759917.245518386</v>
      </c>
      <c r="G26" s="12">
        <f>SUMSQ($E$3:E26)/A26</f>
        <v>1.945923566461166E+16</v>
      </c>
      <c r="H26" s="12">
        <f>SUM($F$3:F26)/A26</f>
        <v>92756183.934012368</v>
      </c>
      <c r="I26" s="12">
        <f t="shared" si="9"/>
        <v>31.495508356827795</v>
      </c>
      <c r="J26" s="12">
        <f>AVERAGE($I$3:I26)</f>
        <v>1152.5046857396551</v>
      </c>
      <c r="K26" s="13">
        <f>SUM($E$3:E26)/H26</f>
        <v>14.068250700276739</v>
      </c>
    </row>
    <row r="27" spans="1:11" x14ac:dyDescent="0.25">
      <c r="A27" s="6">
        <v>25</v>
      </c>
      <c r="B27" s="7">
        <v>233214037</v>
      </c>
      <c r="C27" s="12">
        <f t="shared" si="5"/>
        <v>227584854.23113012</v>
      </c>
      <c r="D27" s="12">
        <f t="shared" si="6"/>
        <v>226959389.47903347</v>
      </c>
      <c r="E27" s="12">
        <f t="shared" si="7"/>
        <v>-6254647.5209665298</v>
      </c>
      <c r="F27" s="12">
        <f t="shared" si="8"/>
        <v>6254647.5209665298</v>
      </c>
      <c r="G27" s="12">
        <f>SUMSQ($E$3:E27)/A27</f>
        <v>1.8682431062651656E+16</v>
      </c>
      <c r="H27" s="12">
        <f>SUM($F$3:F27)/A27</f>
        <v>89296122.477490544</v>
      </c>
      <c r="I27" s="12">
        <f t="shared" si="9"/>
        <v>2.681934415880177</v>
      </c>
      <c r="J27" s="12">
        <f>AVERAGE($I$3:I27)</f>
        <v>1106.5117756867041</v>
      </c>
      <c r="K27" s="13">
        <f>SUM($E$3:E27)/H27</f>
        <v>14.543325802204494</v>
      </c>
    </row>
    <row r="28" spans="1:11" x14ac:dyDescent="0.25">
      <c r="A28" s="6">
        <v>26</v>
      </c>
      <c r="B28" s="7">
        <v>277179933</v>
      </c>
      <c r="C28" s="12">
        <f t="shared" si="5"/>
        <v>232544362.10801712</v>
      </c>
      <c r="D28" s="12">
        <f t="shared" si="6"/>
        <v>227584854.23113012</v>
      </c>
      <c r="E28" s="12">
        <f t="shared" si="7"/>
        <v>-49595078.768869877</v>
      </c>
      <c r="F28" s="12">
        <f t="shared" si="8"/>
        <v>49595078.768869877</v>
      </c>
      <c r="G28" s="12">
        <f>SUMSQ($E$3:E28)/A28</f>
        <v>1.8058478784783916E+16</v>
      </c>
      <c r="H28" s="12">
        <f>SUM($F$3:F28)/A28</f>
        <v>87769159.257928208</v>
      </c>
      <c r="I28" s="12">
        <f t="shared" si="9"/>
        <v>17.892737844362593</v>
      </c>
      <c r="J28" s="12">
        <f>AVERAGE($I$3:I28)</f>
        <v>1064.6418126927679</v>
      </c>
      <c r="K28" s="13">
        <f>SUM($E$3:E28)/H28</f>
        <v>14.231280484574112</v>
      </c>
    </row>
    <row r="29" spans="1:11" x14ac:dyDescent="0.25">
      <c r="A29" s="6">
        <v>27</v>
      </c>
      <c r="B29" s="7">
        <v>327105733</v>
      </c>
      <c r="C29" s="12">
        <f t="shared" si="5"/>
        <v>242000499.19721541</v>
      </c>
      <c r="D29" s="12">
        <f t="shared" si="6"/>
        <v>232544362.10801712</v>
      </c>
      <c r="E29" s="12">
        <f t="shared" si="7"/>
        <v>-94561370.891982883</v>
      </c>
      <c r="F29" s="12">
        <f t="shared" si="8"/>
        <v>94561370.891982883</v>
      </c>
      <c r="G29" s="12">
        <f>SUMSQ($E$3:E29)/A29</f>
        <v>1.7720825972938998E+16</v>
      </c>
      <c r="H29" s="12">
        <f>SUM($F$3:F29)/A29</f>
        <v>88020722.651782095</v>
      </c>
      <c r="I29" s="12">
        <f t="shared" si="9"/>
        <v>28.908503077805392</v>
      </c>
      <c r="J29" s="12">
        <f>AVERAGE($I$3:I29)</f>
        <v>1026.2813197440655</v>
      </c>
      <c r="K29" s="13">
        <f>SUM($E$3:E29)/H29</f>
        <v>13.116299407926682</v>
      </c>
    </row>
    <row r="30" spans="1:11" x14ac:dyDescent="0.25">
      <c r="A30" s="6">
        <v>28</v>
      </c>
      <c r="B30" s="7">
        <v>335189430</v>
      </c>
      <c r="C30" s="12">
        <f t="shared" si="5"/>
        <v>251319392.27749386</v>
      </c>
      <c r="D30" s="12">
        <f t="shared" si="6"/>
        <v>242000499.19721541</v>
      </c>
      <c r="E30" s="12">
        <f t="shared" si="7"/>
        <v>-93188930.802784592</v>
      </c>
      <c r="F30" s="12">
        <f t="shared" si="8"/>
        <v>93188930.802784592</v>
      </c>
      <c r="G30" s="12">
        <f>SUMSQ($E$3:E30)/A30</f>
        <v>1.7398088503339968E+16</v>
      </c>
      <c r="H30" s="12">
        <f>SUM($F$3:F30)/A30</f>
        <v>88205301.514317885</v>
      </c>
      <c r="I30" s="12">
        <f t="shared" si="9"/>
        <v>27.801870364105628</v>
      </c>
      <c r="J30" s="12">
        <f>AVERAGE($I$3:I30)</f>
        <v>990.62133940906699</v>
      </c>
      <c r="K30" s="13">
        <f>SUM($E$3:E30)/H30</f>
        <v>12.032351835765629</v>
      </c>
    </row>
    <row r="31" spans="1:11" x14ac:dyDescent="0.25">
      <c r="A31" s="6">
        <v>29</v>
      </c>
      <c r="B31" s="7">
        <v>364632771</v>
      </c>
      <c r="C31" s="12">
        <f t="shared" si="5"/>
        <v>262650730.14974448</v>
      </c>
      <c r="D31" s="12">
        <f t="shared" si="6"/>
        <v>251319392.27749386</v>
      </c>
      <c r="E31" s="12">
        <f t="shared" si="7"/>
        <v>-113313378.72250614</v>
      </c>
      <c r="F31" s="12">
        <f t="shared" si="8"/>
        <v>113313378.72250614</v>
      </c>
      <c r="G31" s="12">
        <f>SUMSQ($E$3:E31)/A31</f>
        <v>1.7240910341069972E+16</v>
      </c>
      <c r="H31" s="12">
        <f>SUM($F$3:F31)/A31</f>
        <v>89071097.280117482</v>
      </c>
      <c r="I31" s="12">
        <f t="shared" si="9"/>
        <v>31.076027097549641</v>
      </c>
      <c r="J31" s="12">
        <f>AVERAGE($I$3:I31)</f>
        <v>957.53357001901452</v>
      </c>
      <c r="K31" s="13">
        <f>SUM($E$3:E31)/H31</f>
        <v>10.643226274581572</v>
      </c>
    </row>
    <row r="32" spans="1:11" x14ac:dyDescent="0.25">
      <c r="A32" s="6">
        <v>30</v>
      </c>
      <c r="B32" s="7">
        <v>389721118</v>
      </c>
      <c r="C32" s="12">
        <f t="shared" si="5"/>
        <v>275357768.93477005</v>
      </c>
      <c r="D32" s="12">
        <f t="shared" si="6"/>
        <v>262650730.14974448</v>
      </c>
      <c r="E32" s="12">
        <f t="shared" si="7"/>
        <v>-127070387.85025552</v>
      </c>
      <c r="F32" s="12">
        <f t="shared" si="8"/>
        <v>127070387.85025552</v>
      </c>
      <c r="G32" s="12">
        <f>SUMSQ($E$3:E32)/A32</f>
        <v>1.7204442778648118E+16</v>
      </c>
      <c r="H32" s="12">
        <f>SUM($F$3:F32)/A32</f>
        <v>90337740.29912208</v>
      </c>
      <c r="I32" s="12">
        <f t="shared" si="9"/>
        <v>32.605466314569981</v>
      </c>
      <c r="J32" s="12">
        <f>AVERAGE($I$3:I32)</f>
        <v>926.70263322886638</v>
      </c>
      <c r="K32" s="13">
        <f>SUM($E$3:E32)/H32</f>
        <v>9.0873808920730781</v>
      </c>
    </row>
    <row r="33" spans="1:11" x14ac:dyDescent="0.25">
      <c r="A33" s="6">
        <v>31</v>
      </c>
      <c r="B33" s="7">
        <v>401197965</v>
      </c>
      <c r="C33" s="12">
        <f t="shared" si="5"/>
        <v>287941788.54129303</v>
      </c>
      <c r="D33" s="12">
        <f t="shared" si="6"/>
        <v>275357768.93477005</v>
      </c>
      <c r="E33" s="12">
        <f t="shared" si="7"/>
        <v>-125840196.06522995</v>
      </c>
      <c r="F33" s="12">
        <f t="shared" si="8"/>
        <v>125840196.06522995</v>
      </c>
      <c r="G33" s="12">
        <f>SUMSQ($E$3:E33)/A33</f>
        <v>1.716029155823158E+16</v>
      </c>
      <c r="H33" s="12">
        <f>SUM($F$3:F33)/A33</f>
        <v>91482980.807706207</v>
      </c>
      <c r="I33" s="12">
        <f t="shared" si="9"/>
        <v>31.366110260611602</v>
      </c>
      <c r="J33" s="12">
        <f>AVERAGE($I$3:I33)</f>
        <v>897.82080990730981</v>
      </c>
      <c r="K33" s="13">
        <f>SUM($E$3:E33)/H33</f>
        <v>7.598060894223944</v>
      </c>
    </row>
    <row r="34" spans="1:11" x14ac:dyDescent="0.25">
      <c r="A34" s="6">
        <v>32</v>
      </c>
      <c r="B34" s="7">
        <v>541215865</v>
      </c>
      <c r="C34" s="12">
        <f t="shared" si="5"/>
        <v>313269196.18716371</v>
      </c>
      <c r="D34" s="12">
        <f t="shared" si="6"/>
        <v>287941788.54129303</v>
      </c>
      <c r="E34" s="12">
        <f t="shared" si="7"/>
        <v>-253274076.45870697</v>
      </c>
      <c r="F34" s="12">
        <f t="shared" si="8"/>
        <v>253274076.45870697</v>
      </c>
      <c r="G34" s="12">
        <f>SUMSQ($E$3:E34)/A34</f>
        <v>1.8628649878474688E+16</v>
      </c>
      <c r="H34" s="12">
        <f>SUM($F$3:F34)/A34</f>
        <v>96538952.546799973</v>
      </c>
      <c r="I34" s="12">
        <f t="shared" si="9"/>
        <v>46.797238003861359</v>
      </c>
      <c r="J34" s="12">
        <f>AVERAGE($I$3:I34)</f>
        <v>871.22632328532711</v>
      </c>
      <c r="K34" s="13">
        <f>SUM($E$3:E34)/H34</f>
        <v>4.5765897686654604</v>
      </c>
    </row>
    <row r="35" spans="1:11" x14ac:dyDescent="0.25">
      <c r="A35" s="6">
        <v>33</v>
      </c>
      <c r="B35" s="7">
        <v>472575739</v>
      </c>
      <c r="C35" s="12">
        <f t="shared" si="5"/>
        <v>329199850.46844733</v>
      </c>
      <c r="D35" s="12">
        <f t="shared" si="6"/>
        <v>313269196.18716371</v>
      </c>
      <c r="E35" s="12">
        <f t="shared" si="7"/>
        <v>-159306542.81283629</v>
      </c>
      <c r="F35" s="12">
        <f t="shared" si="8"/>
        <v>159306542.81283629</v>
      </c>
      <c r="G35" s="12">
        <f>SUMSQ($E$3:E35)/A35</f>
        <v>1.8833193051338428E+16</v>
      </c>
      <c r="H35" s="12">
        <f>SUM($F$3:F35)/A35</f>
        <v>98441000.736679852</v>
      </c>
      <c r="I35" s="12">
        <f t="shared" si="9"/>
        <v>33.710266876996045</v>
      </c>
      <c r="J35" s="12">
        <f>AVERAGE($I$3:I35)</f>
        <v>845.84704884871098</v>
      </c>
      <c r="K35" s="13">
        <f>SUM($E$3:E35)/H35</f>
        <v>2.8698676118320132</v>
      </c>
    </row>
    <row r="36" spans="1:11" x14ac:dyDescent="0.25">
      <c r="A36" s="6">
        <v>34</v>
      </c>
      <c r="B36" s="7">
        <v>516806660</v>
      </c>
      <c r="C36" s="12">
        <f t="shared" si="5"/>
        <v>347960531.42160261</v>
      </c>
      <c r="D36" s="12">
        <f t="shared" si="6"/>
        <v>329199850.46844733</v>
      </c>
      <c r="E36" s="12">
        <f t="shared" si="7"/>
        <v>-187606809.53155267</v>
      </c>
      <c r="F36" s="12">
        <f t="shared" si="8"/>
        <v>187606809.53155267</v>
      </c>
      <c r="G36" s="12">
        <f>SUMSQ($E$3:E36)/A36</f>
        <v>1.9314461343434596E+16</v>
      </c>
      <c r="H36" s="12">
        <f>SUM($F$3:F36)/A36</f>
        <v>101063524.52476436</v>
      </c>
      <c r="I36" s="12">
        <f t="shared" si="9"/>
        <v>36.301159418408552</v>
      </c>
      <c r="J36" s="12">
        <f>AVERAGE($I$3:I36)</f>
        <v>822.03687563017274</v>
      </c>
      <c r="K36" s="13">
        <f>SUM($E$3:E36)/H36</f>
        <v>0.9390710506610197</v>
      </c>
    </row>
    <row r="37" spans="1:11" x14ac:dyDescent="0.25">
      <c r="A37" s="6">
        <v>35</v>
      </c>
      <c r="B37" s="7">
        <v>568780706</v>
      </c>
      <c r="C37" s="12">
        <f t="shared" si="5"/>
        <v>370042548.87944239</v>
      </c>
      <c r="D37" s="12">
        <f t="shared" si="6"/>
        <v>347960531.42160261</v>
      </c>
      <c r="E37" s="12">
        <f t="shared" si="7"/>
        <v>-220820174.57839739</v>
      </c>
      <c r="F37" s="12">
        <f t="shared" si="8"/>
        <v>220820174.57839739</v>
      </c>
      <c r="G37" s="12">
        <f>SUMSQ($E$3:E37)/A37</f>
        <v>2.0155806719360292E+16</v>
      </c>
      <c r="H37" s="12">
        <f>SUM($F$3:F37)/A37</f>
        <v>104485143.0977253</v>
      </c>
      <c r="I37" s="12">
        <f t="shared" si="9"/>
        <v>38.823429179118008</v>
      </c>
      <c r="J37" s="12">
        <f>AVERAGE($I$3:I37)</f>
        <v>799.65934858871401</v>
      </c>
      <c r="K37" s="13">
        <f>SUM($E$3:E37)/H37</f>
        <v>-1.2050932858622119</v>
      </c>
    </row>
    <row r="38" spans="1:11" x14ac:dyDescent="0.25">
      <c r="A38" s="6">
        <v>36</v>
      </c>
      <c r="B38" s="7">
        <v>725854593</v>
      </c>
      <c r="C38" s="12">
        <f t="shared" si="5"/>
        <v>405623753.29149818</v>
      </c>
      <c r="D38" s="12">
        <f t="shared" si="6"/>
        <v>370042548.87944239</v>
      </c>
      <c r="E38" s="12">
        <f t="shared" si="7"/>
        <v>-355812044.12055761</v>
      </c>
      <c r="F38" s="12">
        <f t="shared" si="8"/>
        <v>355812044.12055761</v>
      </c>
      <c r="G38" s="12">
        <f>SUMSQ($E$3:E38)/A38</f>
        <v>2.3112651275523888E+16</v>
      </c>
      <c r="H38" s="12">
        <f>SUM($F$3:F38)/A38</f>
        <v>111466445.90391509</v>
      </c>
      <c r="I38" s="12">
        <f t="shared" si="9"/>
        <v>49.019741357558317</v>
      </c>
      <c r="J38" s="12">
        <f>AVERAGE($I$3:I38)</f>
        <v>778.80824838784861</v>
      </c>
      <c r="K38" s="13">
        <f>SUM($E$3:E38)/H38</f>
        <v>-4.321716590436826</v>
      </c>
    </row>
    <row r="39" spans="1:11" x14ac:dyDescent="0.25">
      <c r="A39" s="6">
        <v>37</v>
      </c>
      <c r="B39" s="7">
        <v>532617761</v>
      </c>
      <c r="C39" s="12">
        <f t="shared" si="5"/>
        <v>418323154.06234843</v>
      </c>
      <c r="D39" s="12">
        <f t="shared" si="6"/>
        <v>405623753.29149818</v>
      </c>
      <c r="E39" s="12">
        <f t="shared" si="7"/>
        <v>-126994007.70850182</v>
      </c>
      <c r="F39" s="12">
        <f t="shared" si="8"/>
        <v>126994007.70850182</v>
      </c>
      <c r="G39" s="12">
        <f>SUMSQ($E$3:E39)/A39</f>
        <v>2.292386280845208E+16</v>
      </c>
      <c r="H39" s="12">
        <f>SUM($F$3:F39)/A39</f>
        <v>111886109.73647149</v>
      </c>
      <c r="I39" s="12">
        <f t="shared" si="9"/>
        <v>23.843367046203671</v>
      </c>
      <c r="J39" s="12">
        <f>AVERAGE($I$3:I39)</f>
        <v>758.40379213537176</v>
      </c>
      <c r="K39" s="13">
        <f>SUM($E$3:E39)/H39</f>
        <v>-5.4405358956729915</v>
      </c>
    </row>
    <row r="40" spans="1:11" x14ac:dyDescent="0.25">
      <c r="A40" s="6">
        <v>38</v>
      </c>
      <c r="B40" s="7">
        <v>609335895</v>
      </c>
      <c r="C40" s="12">
        <f t="shared" si="5"/>
        <v>437424428.15611356</v>
      </c>
      <c r="D40" s="12">
        <f t="shared" si="6"/>
        <v>418323154.06234843</v>
      </c>
      <c r="E40" s="12">
        <f t="shared" si="7"/>
        <v>-191012740.93765157</v>
      </c>
      <c r="F40" s="12">
        <f t="shared" si="8"/>
        <v>191012740.93765157</v>
      </c>
      <c r="G40" s="12">
        <f>SUMSQ($E$3:E40)/A40</f>
        <v>2.3280757660874772E+16</v>
      </c>
      <c r="H40" s="12">
        <f>SUM($F$3:F40)/A40</f>
        <v>113968389.5049236</v>
      </c>
      <c r="I40" s="12">
        <f t="shared" si="9"/>
        <v>31.347692217877889</v>
      </c>
      <c r="J40" s="12">
        <f>AVERAGE($I$3:I40)</f>
        <v>739.27073687438508</v>
      </c>
      <c r="K40" s="13">
        <f>SUM($E$3:E40)/H40</f>
        <v>-7.0171487081651058</v>
      </c>
    </row>
    <row r="41" spans="1:11" x14ac:dyDescent="0.25">
      <c r="A41" s="6">
        <v>39</v>
      </c>
      <c r="B41" s="7">
        <v>558895127</v>
      </c>
      <c r="C41" s="12">
        <f t="shared" si="5"/>
        <v>449571498.04050219</v>
      </c>
      <c r="D41" s="12">
        <f t="shared" si="6"/>
        <v>437424428.15611356</v>
      </c>
      <c r="E41" s="12">
        <f t="shared" si="7"/>
        <v>-121470698.84388644</v>
      </c>
      <c r="F41" s="12">
        <f t="shared" si="8"/>
        <v>121470698.84388644</v>
      </c>
      <c r="G41" s="12">
        <f>SUMSQ($E$3:E41)/A41</f>
        <v>2.3062151840791372E+16</v>
      </c>
      <c r="H41" s="12">
        <f>SUM($F$3:F41)/A41</f>
        <v>114160756.41105084</v>
      </c>
      <c r="I41" s="12">
        <f t="shared" si="9"/>
        <v>21.734077284929779</v>
      </c>
      <c r="J41" s="12">
        <f>AVERAGE($I$3:I41)</f>
        <v>720.87236098747599</v>
      </c>
      <c r="K41" s="13">
        <f>SUM($E$3:E41)/H41</f>
        <v>-8.0693564495412318</v>
      </c>
    </row>
    <row r="42" spans="1:11" x14ac:dyDescent="0.25">
      <c r="A42" s="6">
        <v>40</v>
      </c>
      <c r="B42" s="7">
        <v>781455415</v>
      </c>
      <c r="C42" s="12">
        <f t="shared" si="5"/>
        <v>482759889.73645198</v>
      </c>
      <c r="D42" s="12">
        <f t="shared" si="6"/>
        <v>449571498.04050219</v>
      </c>
      <c r="E42" s="12">
        <f t="shared" si="7"/>
        <v>-331883916.95949781</v>
      </c>
      <c r="F42" s="12">
        <f t="shared" si="8"/>
        <v>331883916.95949781</v>
      </c>
      <c r="G42" s="12">
        <f>SUMSQ($E$3:E42)/A42</f>
        <v>2.523927140318106E+16</v>
      </c>
      <c r="H42" s="12">
        <f>SUM($F$3:F42)/A42</f>
        <v>119603835.42476201</v>
      </c>
      <c r="I42" s="12">
        <f t="shared" si="9"/>
        <v>42.469974689406662</v>
      </c>
      <c r="J42" s="12">
        <f>AVERAGE($I$3:I42)</f>
        <v>703.91230133002432</v>
      </c>
      <c r="K42" s="13">
        <f>SUM($E$3:E42)/H42</f>
        <v>-10.476986365356014</v>
      </c>
    </row>
    <row r="43" spans="1:11" x14ac:dyDescent="0.25">
      <c r="A43" s="6">
        <v>41</v>
      </c>
      <c r="B43" s="7">
        <v>677783175</v>
      </c>
      <c r="C43" s="12">
        <f t="shared" si="5"/>
        <v>502262218.26280677</v>
      </c>
      <c r="D43" s="12">
        <f t="shared" si="6"/>
        <v>482759889.73645198</v>
      </c>
      <c r="E43" s="12">
        <f t="shared" si="7"/>
        <v>-195023285.26354802</v>
      </c>
      <c r="F43" s="12">
        <f t="shared" si="8"/>
        <v>195023285.26354802</v>
      </c>
      <c r="G43" s="12">
        <f>SUMSQ($E$3:E43)/A43</f>
        <v>2.5551339949322672E+16</v>
      </c>
      <c r="H43" s="12">
        <f>SUM($F$3:F43)/A43</f>
        <v>121443334.20131776</v>
      </c>
      <c r="I43" s="12">
        <f t="shared" si="9"/>
        <v>28.77369820570539</v>
      </c>
      <c r="J43" s="12">
        <f>AVERAGE($I$3:I43)</f>
        <v>687.44550613187016</v>
      </c>
      <c r="K43" s="13">
        <f>SUM($E$3:E43)/H43</f>
        <v>-11.924170624733646</v>
      </c>
    </row>
    <row r="44" spans="1:11" x14ac:dyDescent="0.25">
      <c r="A44" s="6">
        <v>42</v>
      </c>
      <c r="B44" s="7">
        <v>735093484</v>
      </c>
      <c r="C44" s="12">
        <f t="shared" si="5"/>
        <v>525545344.83652616</v>
      </c>
      <c r="D44" s="12">
        <f t="shared" si="6"/>
        <v>502262218.26280677</v>
      </c>
      <c r="E44" s="12">
        <f t="shared" si="7"/>
        <v>-232831265.73719323</v>
      </c>
      <c r="F44" s="12">
        <f t="shared" si="8"/>
        <v>232831265.73719323</v>
      </c>
      <c r="G44" s="12">
        <f>SUMSQ($E$3:E44)/A44</f>
        <v>2.6233698481595552E+16</v>
      </c>
      <c r="H44" s="12">
        <f>SUM($F$3:F44)/A44</f>
        <v>124095427.8093148</v>
      </c>
      <c r="I44" s="12">
        <f t="shared" si="9"/>
        <v>31.673694680334457</v>
      </c>
      <c r="J44" s="12">
        <f>AVERAGE($I$3:I44)</f>
        <v>671.83189157350034</v>
      </c>
      <c r="K44" s="13">
        <f>SUM($E$3:E44)/H44</f>
        <v>-13.545561941034567</v>
      </c>
    </row>
    <row r="45" spans="1:11" x14ac:dyDescent="0.25">
      <c r="A45" s="6">
        <v>43</v>
      </c>
      <c r="B45" s="7">
        <v>716779010</v>
      </c>
      <c r="C45" s="12">
        <f t="shared" si="5"/>
        <v>544668711.35287356</v>
      </c>
      <c r="D45" s="12">
        <f t="shared" si="6"/>
        <v>525545344.83652616</v>
      </c>
      <c r="E45" s="12">
        <f t="shared" si="7"/>
        <v>-191233665.16347384</v>
      </c>
      <c r="F45" s="12">
        <f t="shared" si="8"/>
        <v>191233665.16347384</v>
      </c>
      <c r="G45" s="12">
        <f>SUMSQ($E$3:E45)/A45</f>
        <v>2.6474084905089972E+16</v>
      </c>
      <c r="H45" s="12">
        <f>SUM($F$3:F45)/A45</f>
        <v>125656782.16638827</v>
      </c>
      <c r="I45" s="12">
        <f t="shared" si="9"/>
        <v>26.679584990006035</v>
      </c>
      <c r="J45" s="12">
        <f>AVERAGE($I$3:I45)</f>
        <v>656.82834955993064</v>
      </c>
      <c r="K45" s="13">
        <f>SUM($E$3:E45)/H45</f>
        <v>-14.899123922134912</v>
      </c>
    </row>
    <row r="46" spans="1:11" x14ac:dyDescent="0.25">
      <c r="A46" s="6">
        <v>44</v>
      </c>
      <c r="B46" s="7">
        <v>921353915</v>
      </c>
      <c r="C46" s="12">
        <f t="shared" si="5"/>
        <v>582337231.71758628</v>
      </c>
      <c r="D46" s="12">
        <f t="shared" si="6"/>
        <v>544668711.35287356</v>
      </c>
      <c r="E46" s="12">
        <f t="shared" si="7"/>
        <v>-376685203.64712644</v>
      </c>
      <c r="F46" s="12">
        <f t="shared" si="8"/>
        <v>376685203.64712644</v>
      </c>
      <c r="G46" s="12">
        <f>SUMSQ($E$3:E46)/A46</f>
        <v>2.9097213490126044E+16</v>
      </c>
      <c r="H46" s="12">
        <f>SUM($F$3:F46)/A46</f>
        <v>131361973.56367777</v>
      </c>
      <c r="I46" s="12">
        <f t="shared" si="9"/>
        <v>40.883877250049608</v>
      </c>
      <c r="J46" s="12">
        <f>AVERAGE($I$3:I46)</f>
        <v>642.82961155288785</v>
      </c>
      <c r="K46" s="13">
        <f>SUM($E$3:E46)/H46</f>
        <v>-17.119575108322511</v>
      </c>
    </row>
    <row r="47" spans="1:11" x14ac:dyDescent="0.25">
      <c r="A47" s="6">
        <v>45</v>
      </c>
      <c r="B47" s="7">
        <v>679916669</v>
      </c>
      <c r="C47" s="12">
        <f t="shared" si="5"/>
        <v>592095175.44582772</v>
      </c>
      <c r="D47" s="12">
        <f t="shared" si="6"/>
        <v>582337231.71758628</v>
      </c>
      <c r="E47" s="12">
        <f t="shared" si="7"/>
        <v>-97579437.282413721</v>
      </c>
      <c r="F47" s="12">
        <f t="shared" si="8"/>
        <v>97579437.282413721</v>
      </c>
      <c r="G47" s="12">
        <f>SUMSQ($E$3:E47)/A47</f>
        <v>2.86622031143533E+16</v>
      </c>
      <c r="H47" s="12">
        <f>SUM($F$3:F47)/A47</f>
        <v>130611250.53520523</v>
      </c>
      <c r="I47" s="12">
        <f t="shared" si="9"/>
        <v>14.351675981989157</v>
      </c>
      <c r="J47" s="12">
        <f>AVERAGE($I$3:I47)</f>
        <v>628.86343520686796</v>
      </c>
      <c r="K47" s="13">
        <f>SUM($E$3:E47)/H47</f>
        <v>-17.965072690662328</v>
      </c>
    </row>
    <row r="48" spans="1:11" x14ac:dyDescent="0.25">
      <c r="A48" s="6">
        <v>46</v>
      </c>
      <c r="B48" s="7">
        <v>756091631</v>
      </c>
      <c r="C48" s="12">
        <f t="shared" si="5"/>
        <v>608494821.0012449</v>
      </c>
      <c r="D48" s="12">
        <f t="shared" si="6"/>
        <v>592095175.44582772</v>
      </c>
      <c r="E48" s="12">
        <f t="shared" si="7"/>
        <v>-163996455.55417228</v>
      </c>
      <c r="F48" s="12">
        <f t="shared" si="8"/>
        <v>163996455.55417228</v>
      </c>
      <c r="G48" s="12">
        <f>SUMSQ($E$3:E48)/A48</f>
        <v>2.8623782121309352E+16</v>
      </c>
      <c r="H48" s="12">
        <f>SUM($F$3:F48)/A48</f>
        <v>131337015.86170451</v>
      </c>
      <c r="I48" s="12">
        <f t="shared" si="9"/>
        <v>21.690023911159027</v>
      </c>
      <c r="J48" s="12">
        <f>AVERAGE($I$3:I48)</f>
        <v>615.6640132221786</v>
      </c>
      <c r="K48" s="13">
        <f>SUM($E$3:E48)/H48</f>
        <v>-19.114467076676146</v>
      </c>
    </row>
    <row r="49" spans="1:11" x14ac:dyDescent="0.25">
      <c r="A49" s="6">
        <v>47</v>
      </c>
      <c r="B49" s="7">
        <v>568309423</v>
      </c>
      <c r="C49" s="12">
        <f t="shared" si="5"/>
        <v>604476281.20112038</v>
      </c>
      <c r="D49" s="12">
        <f t="shared" si="6"/>
        <v>608494821.0012449</v>
      </c>
      <c r="E49" s="12">
        <f t="shared" si="7"/>
        <v>40185398.001244903</v>
      </c>
      <c r="F49" s="12">
        <f t="shared" si="8"/>
        <v>40185398.001244903</v>
      </c>
      <c r="G49" s="12">
        <f>SUMSQ($E$3:E49)/A49</f>
        <v>2.8049124336015928E+16</v>
      </c>
      <c r="H49" s="12">
        <f>SUM($F$3:F49)/A49</f>
        <v>129397619.73701388</v>
      </c>
      <c r="I49" s="12">
        <f t="shared" si="9"/>
        <v>7.071042001928042</v>
      </c>
      <c r="J49" s="12">
        <f>AVERAGE($I$3:I49)</f>
        <v>602.71522660047117</v>
      </c>
      <c r="K49" s="13">
        <f>SUM($E$3:E49)/H49</f>
        <v>-19.090394959789116</v>
      </c>
    </row>
    <row r="50" spans="1:11" x14ac:dyDescent="0.25">
      <c r="A50" s="6">
        <v>48</v>
      </c>
      <c r="B50" s="7">
        <v>544666900</v>
      </c>
      <c r="C50" s="12">
        <f t="shared" si="5"/>
        <v>598495343.08100832</v>
      </c>
      <c r="D50" s="12">
        <f t="shared" si="6"/>
        <v>604476281.20112038</v>
      </c>
      <c r="E50" s="12">
        <f t="shared" si="7"/>
        <v>59809381.201120377</v>
      </c>
      <c r="F50" s="12">
        <f t="shared" si="8"/>
        <v>59809381.201120377</v>
      </c>
      <c r="G50" s="12">
        <f>SUMSQ($E$3:E50)/A50</f>
        <v>2.7539291789008532E+16</v>
      </c>
      <c r="H50" s="12">
        <f>SUM($F$3:F50)/A50</f>
        <v>127947864.76751609</v>
      </c>
      <c r="I50" s="12">
        <f t="shared" si="9"/>
        <v>10.98090983702523</v>
      </c>
      <c r="J50" s="12">
        <f>AVERAGE($I$3:I50)</f>
        <v>590.38742833456604</v>
      </c>
      <c r="K50" s="13">
        <f>SUM($E$3:E50)/H50</f>
        <v>-18.839253713337861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9A99-171D-4147-818B-4A4B9B06941D}">
  <dimension ref="A1:W50"/>
  <sheetViews>
    <sheetView workbookViewId="0">
      <selection activeCell="M12" sqref="M12"/>
    </sheetView>
  </sheetViews>
  <sheetFormatPr defaultRowHeight="15" x14ac:dyDescent="0.25"/>
  <cols>
    <col min="1" max="1" width="10.5703125" customWidth="1"/>
    <col min="2" max="2" width="25.7109375" customWidth="1"/>
    <col min="3" max="3" width="13.7109375" customWidth="1"/>
    <col min="4" max="4" width="13.5703125" customWidth="1"/>
    <col min="5" max="5" width="13" customWidth="1"/>
    <col min="6" max="6" width="12.7109375" customWidth="1"/>
    <col min="8" max="8" width="13.7109375" customWidth="1"/>
    <col min="9" max="9" width="11.5703125" customWidth="1"/>
    <col min="16" max="16" width="17.5703125" customWidth="1"/>
  </cols>
  <sheetData>
    <row r="1" spans="1:20" ht="46.5" x14ac:dyDescent="0.25">
      <c r="A1" s="19" t="s">
        <v>43</v>
      </c>
      <c r="B1" s="20" t="s">
        <v>40</v>
      </c>
      <c r="C1" s="15" t="s">
        <v>44</v>
      </c>
      <c r="D1" s="16" t="s">
        <v>45</v>
      </c>
      <c r="E1" s="16" t="s">
        <v>45</v>
      </c>
      <c r="F1" s="15" t="s">
        <v>55</v>
      </c>
      <c r="G1" s="15" t="s">
        <v>47</v>
      </c>
      <c r="H1" s="15" t="s">
        <v>56</v>
      </c>
      <c r="I1" s="15" t="s">
        <v>49</v>
      </c>
      <c r="J1" s="15" t="s">
        <v>50</v>
      </c>
      <c r="K1" s="15" t="s">
        <v>51</v>
      </c>
      <c r="L1" s="17" t="s">
        <v>52</v>
      </c>
    </row>
    <row r="2" spans="1:20" ht="15.75" thickBot="1" x14ac:dyDescent="0.3">
      <c r="A2" s="6">
        <v>0</v>
      </c>
      <c r="B2" s="6"/>
      <c r="C2">
        <v>-40041901.941489458</v>
      </c>
      <c r="D2" s="21">
        <v>16224204.750162834</v>
      </c>
      <c r="O2" t="s">
        <v>12</v>
      </c>
    </row>
    <row r="3" spans="1:20" ht="15.75" thickBot="1" x14ac:dyDescent="0.3">
      <c r="A3" s="6">
        <v>1</v>
      </c>
      <c r="B3" s="7">
        <v>1833000</v>
      </c>
      <c r="C3" s="12">
        <f>0.1*B3+(1-0.1)*(C2+D2)</f>
        <v>-21252627.472193964</v>
      </c>
      <c r="D3" s="12">
        <f>0.2*(C3-C2)+(1-0.2)*D2</f>
        <v>16737218.693989368</v>
      </c>
      <c r="E3" s="12">
        <f>C2+D2</f>
        <v>-23817697.191326626</v>
      </c>
      <c r="F3" s="12">
        <f>E3-B3</f>
        <v>-25650697.191326626</v>
      </c>
      <c r="G3" s="12">
        <f>ABS(F3)</f>
        <v>25650697.191326626</v>
      </c>
      <c r="H3" s="12">
        <f>SUMSQ($F$3:F3)/A3</f>
        <v>657958266401131.63</v>
      </c>
      <c r="I3" s="12">
        <f>SUM($G$3:G3)/A3</f>
        <v>25650697.191326626</v>
      </c>
      <c r="J3" s="12">
        <f>100*(G3/B3)</f>
        <v>1399.3833710489157</v>
      </c>
      <c r="K3" s="12">
        <f>AVERAGE($J$3:J3)</f>
        <v>1399.3833710489157</v>
      </c>
      <c r="L3" s="13">
        <f>SUM($F$3:F3)/I3</f>
        <v>-1</v>
      </c>
    </row>
    <row r="4" spans="1:20" x14ac:dyDescent="0.25">
      <c r="A4" s="6">
        <v>2</v>
      </c>
      <c r="B4" s="7">
        <v>6195000</v>
      </c>
      <c r="C4" s="12">
        <f t="shared" ref="C4:C50" si="0">0.1*B4+(1-0.1)*(C3+D3)</f>
        <v>-3444367.900384136</v>
      </c>
      <c r="D4" s="12">
        <f t="shared" ref="D4:D50" si="1">0.2*(C4-C3)+(1-0.2)*D3</f>
        <v>16951426.869553462</v>
      </c>
      <c r="E4" s="12">
        <f t="shared" ref="E4:E50" si="2">C3+D3</f>
        <v>-4515408.7782045957</v>
      </c>
      <c r="F4" s="12">
        <f t="shared" ref="F4:F50" si="3">E4-B4</f>
        <v>-10710408.778204596</v>
      </c>
      <c r="G4" s="12">
        <f t="shared" ref="G4:G50" si="4">ABS(F4)</f>
        <v>10710408.778204596</v>
      </c>
      <c r="H4" s="12">
        <f>SUMSQ($F$3:F4)/A4</f>
        <v>386335561298686.88</v>
      </c>
      <c r="I4" s="12">
        <f>SUM($G$3:G4)/A4</f>
        <v>18180552.984765612</v>
      </c>
      <c r="J4" s="12">
        <f t="shared" ref="J4:J50" si="5">100*(G4/B4)</f>
        <v>172.88795445043738</v>
      </c>
      <c r="K4" s="12">
        <f>AVERAGE($J$3:J4)</f>
        <v>786.1356627496765</v>
      </c>
      <c r="L4" s="13">
        <f>SUM($F$3:F4)/I4</f>
        <v>-2</v>
      </c>
      <c r="O4" s="23" t="s">
        <v>13</v>
      </c>
      <c r="P4" s="23"/>
    </row>
    <row r="5" spans="1:20" x14ac:dyDescent="0.25">
      <c r="A5" s="6">
        <v>3</v>
      </c>
      <c r="B5" s="7">
        <v>34016000</v>
      </c>
      <c r="C5" s="12">
        <f t="shared" si="0"/>
        <v>15557953.072252395</v>
      </c>
      <c r="D5" s="12">
        <f t="shared" si="1"/>
        <v>17361605.690170076</v>
      </c>
      <c r="E5" s="12">
        <f t="shared" si="2"/>
        <v>13507058.969169326</v>
      </c>
      <c r="F5" s="12">
        <f t="shared" si="3"/>
        <v>-20508941.030830674</v>
      </c>
      <c r="G5" s="12">
        <f t="shared" si="4"/>
        <v>20508941.030830674</v>
      </c>
      <c r="H5" s="12">
        <f>SUMSQ($F$3:F5)/A5</f>
        <v>397762594934487.94</v>
      </c>
      <c r="I5" s="12">
        <f>SUM($G$3:G5)/A5</f>
        <v>18956682.333453964</v>
      </c>
      <c r="J5" s="12">
        <f t="shared" si="5"/>
        <v>60.292042070880392</v>
      </c>
      <c r="K5" s="12">
        <f>AVERAGE($J$3:J5)</f>
        <v>544.18778919007775</v>
      </c>
      <c r="L5" s="13">
        <f>SUM($F$3:F5)/I5</f>
        <v>-3</v>
      </c>
      <c r="O5" t="s">
        <v>14</v>
      </c>
      <c r="P5">
        <v>0.94140598412257459</v>
      </c>
    </row>
    <row r="6" spans="1:20" x14ac:dyDescent="0.25">
      <c r="A6" s="6">
        <v>4</v>
      </c>
      <c r="B6" s="7">
        <v>34745450</v>
      </c>
      <c r="C6" s="12">
        <f t="shared" si="0"/>
        <v>33102147.886180226</v>
      </c>
      <c r="D6" s="12">
        <f t="shared" si="1"/>
        <v>17398123.514921628</v>
      </c>
      <c r="E6" s="12">
        <f t="shared" si="2"/>
        <v>32919558.762422472</v>
      </c>
      <c r="F6" s="12">
        <f t="shared" si="3"/>
        <v>-1825891.2375775278</v>
      </c>
      <c r="G6" s="12">
        <f t="shared" si="4"/>
        <v>1825891.2375775278</v>
      </c>
      <c r="H6" s="12">
        <f>SUMSQ($F$3:F6)/A6</f>
        <v>299155415903731.56</v>
      </c>
      <c r="I6" s="12">
        <f>SUM($G$3:G6)/A6</f>
        <v>14673984.559484856</v>
      </c>
      <c r="J6" s="12">
        <f t="shared" si="5"/>
        <v>5.2550513450754783</v>
      </c>
      <c r="K6" s="12">
        <f>AVERAGE($J$3:J6)</f>
        <v>409.45460472882723</v>
      </c>
      <c r="L6" s="13">
        <f>SUM($F$3:F6)/I6</f>
        <v>-4</v>
      </c>
      <c r="O6" t="s">
        <v>15</v>
      </c>
      <c r="P6">
        <v>0.88624522694179309</v>
      </c>
    </row>
    <row r="7" spans="1:20" x14ac:dyDescent="0.25">
      <c r="A7" s="6">
        <v>5</v>
      </c>
      <c r="B7" s="7">
        <v>23720000</v>
      </c>
      <c r="C7" s="12">
        <f t="shared" si="0"/>
        <v>47822244.26099167</v>
      </c>
      <c r="D7" s="12">
        <f t="shared" si="1"/>
        <v>16862518.086899593</v>
      </c>
      <c r="E7" s="12">
        <f t="shared" si="2"/>
        <v>50500271.401101857</v>
      </c>
      <c r="F7" s="12">
        <f t="shared" si="3"/>
        <v>26780271.401101857</v>
      </c>
      <c r="G7" s="12">
        <f t="shared" si="4"/>
        <v>26780271.401101857</v>
      </c>
      <c r="H7" s="12">
        <f>SUMSQ($F$3:F7)/A7</f>
        <v>382760919986320.06</v>
      </c>
      <c r="I7" s="12">
        <f>SUM($G$3:G7)/A7</f>
        <v>17095241.927808255</v>
      </c>
      <c r="J7" s="12">
        <f t="shared" si="5"/>
        <v>112.90165008896228</v>
      </c>
      <c r="K7" s="12">
        <f>AVERAGE($J$3:J7)</f>
        <v>350.14401380085422</v>
      </c>
      <c r="L7" s="13">
        <f>SUM($F$3:F7)/I7</f>
        <v>-1.8669327390401784</v>
      </c>
      <c r="O7" t="s">
        <v>16</v>
      </c>
      <c r="P7">
        <v>0.88377229709270155</v>
      </c>
    </row>
    <row r="8" spans="1:20" x14ac:dyDescent="0.25">
      <c r="A8" s="6">
        <v>6</v>
      </c>
      <c r="B8" s="7">
        <v>40007150</v>
      </c>
      <c r="C8" s="12">
        <f t="shared" si="0"/>
        <v>62217001.113102138</v>
      </c>
      <c r="D8" s="12">
        <f t="shared" si="1"/>
        <v>16368965.839941768</v>
      </c>
      <c r="E8" s="12">
        <f t="shared" si="2"/>
        <v>64684762.347891264</v>
      </c>
      <c r="F8" s="12">
        <f t="shared" si="3"/>
        <v>24677612.347891264</v>
      </c>
      <c r="G8" s="12">
        <f t="shared" si="4"/>
        <v>24677612.347891264</v>
      </c>
      <c r="H8" s="12">
        <f>SUMSQ($F$3:F8)/A8</f>
        <v>420464858520732.56</v>
      </c>
      <c r="I8" s="12">
        <f>SUM($G$3:G8)/A8</f>
        <v>18358970.331155423</v>
      </c>
      <c r="J8" s="12">
        <f t="shared" si="5"/>
        <v>61.683005032578585</v>
      </c>
      <c r="K8" s="12">
        <f>AVERAGE($J$3:J8)</f>
        <v>302.06717900614166</v>
      </c>
      <c r="L8" s="13">
        <f>SUM($F$3:F8)/I8</f>
        <v>-0.39425165782109395</v>
      </c>
      <c r="O8" t="s">
        <v>17</v>
      </c>
      <c r="P8">
        <v>82256329.62667264</v>
      </c>
    </row>
    <row r="9" spans="1:20" ht="15.75" thickBot="1" x14ac:dyDescent="0.3">
      <c r="A9" s="6">
        <v>7</v>
      </c>
      <c r="B9" s="7">
        <v>82988300</v>
      </c>
      <c r="C9" s="12">
        <f t="shared" si="0"/>
        <v>79026200.257739514</v>
      </c>
      <c r="D9" s="12">
        <f t="shared" si="1"/>
        <v>16457012.500880891</v>
      </c>
      <c r="E9" s="12">
        <f t="shared" si="2"/>
        <v>78585966.953043908</v>
      </c>
      <c r="F9" s="12">
        <f t="shared" si="3"/>
        <v>-4402333.0469560921</v>
      </c>
      <c r="G9" s="12">
        <f t="shared" si="4"/>
        <v>4402333.0469560921</v>
      </c>
      <c r="H9" s="12">
        <f>SUMSQ($F$3:F9)/A9</f>
        <v>363167098197245.31</v>
      </c>
      <c r="I9" s="12">
        <f>SUM($G$3:G9)/A9</f>
        <v>16365165.004841235</v>
      </c>
      <c r="J9" s="12">
        <f t="shared" si="5"/>
        <v>5.3047634991391464</v>
      </c>
      <c r="K9" s="12">
        <f>AVERAGE($J$3:J9)</f>
        <v>259.67254821942703</v>
      </c>
      <c r="L9" s="13">
        <f>SUM($F$3:F9)/I9</f>
        <v>-0.71129056947845448</v>
      </c>
      <c r="O9" s="21" t="s">
        <v>18</v>
      </c>
      <c r="P9" s="21">
        <v>48</v>
      </c>
    </row>
    <row r="10" spans="1:20" x14ac:dyDescent="0.25">
      <c r="A10" s="6">
        <v>8</v>
      </c>
      <c r="B10" s="7">
        <v>168831800</v>
      </c>
      <c r="C10" s="12">
        <f t="shared" si="0"/>
        <v>102818071.48275837</v>
      </c>
      <c r="D10" s="12">
        <f t="shared" si="1"/>
        <v>17923984.245708484</v>
      </c>
      <c r="E10" s="12">
        <f t="shared" si="2"/>
        <v>95483212.758620411</v>
      </c>
      <c r="F10" s="12">
        <f t="shared" si="3"/>
        <v>-73348587.241379589</v>
      </c>
      <c r="G10" s="12">
        <f t="shared" si="4"/>
        <v>73348587.241379589</v>
      </c>
      <c r="H10" s="12">
        <f>SUMSQ($F$3:F10)/A10</f>
        <v>990273117210873.75</v>
      </c>
      <c r="I10" s="12">
        <f>SUM($G$3:G10)/A10</f>
        <v>23488092.784408528</v>
      </c>
      <c r="J10" s="12">
        <f t="shared" si="5"/>
        <v>43.444770026369198</v>
      </c>
      <c r="K10" s="12">
        <f>AVERAGE($J$3:J10)</f>
        <v>232.64407594529479</v>
      </c>
      <c r="L10" s="13">
        <f>SUM($F$3:F10)/I10</f>
        <v>-3.6183855180314146</v>
      </c>
    </row>
    <row r="11" spans="1:20" ht="15.75" thickBot="1" x14ac:dyDescent="0.3">
      <c r="A11" s="6">
        <v>9</v>
      </c>
      <c r="B11" s="7">
        <v>177659903</v>
      </c>
      <c r="C11" s="12">
        <f t="shared" si="0"/>
        <v>126433840.45562017</v>
      </c>
      <c r="D11" s="12">
        <f t="shared" si="1"/>
        <v>19062341.191139147</v>
      </c>
      <c r="E11" s="12">
        <f t="shared" si="2"/>
        <v>120742055.72846685</v>
      </c>
      <c r="F11" s="12">
        <f t="shared" si="3"/>
        <v>-56917847.271533147</v>
      </c>
      <c r="G11" s="12">
        <f t="shared" si="4"/>
        <v>56917847.271533147</v>
      </c>
      <c r="H11" s="12">
        <f>SUMSQ($F$3:F11)/A11</f>
        <v>1240202919523618.3</v>
      </c>
      <c r="I11" s="12">
        <f>SUM($G$3:G11)/A11</f>
        <v>27202509.949644599</v>
      </c>
      <c r="J11" s="12">
        <f t="shared" si="5"/>
        <v>32.037531435291363</v>
      </c>
      <c r="K11" s="12">
        <f>AVERAGE($J$3:J11)</f>
        <v>210.35445988862773</v>
      </c>
      <c r="L11" s="13">
        <f>SUM($F$3:F11)/I11</f>
        <v>-5.2166811927099079</v>
      </c>
      <c r="O11" t="s">
        <v>19</v>
      </c>
    </row>
    <row r="12" spans="1:20" x14ac:dyDescent="0.25">
      <c r="A12" s="6">
        <v>10</v>
      </c>
      <c r="B12" s="7">
        <v>173561126</v>
      </c>
      <c r="C12" s="12">
        <f t="shared" si="0"/>
        <v>148302676.0820834</v>
      </c>
      <c r="D12" s="12">
        <f t="shared" si="1"/>
        <v>19623640.078203965</v>
      </c>
      <c r="E12" s="12">
        <f t="shared" si="2"/>
        <v>145496181.64675933</v>
      </c>
      <c r="F12" s="12">
        <f t="shared" si="3"/>
        <v>-28064944.353240669</v>
      </c>
      <c r="G12" s="12">
        <f t="shared" si="4"/>
        <v>28064944.353240669</v>
      </c>
      <c r="H12" s="12">
        <f>SUMSQ($F$3:F12)/A12</f>
        <v>1194946737726306</v>
      </c>
      <c r="I12" s="12">
        <f>SUM($G$3:G12)/A12</f>
        <v>27288753.390004206</v>
      </c>
      <c r="J12" s="12">
        <f t="shared" si="5"/>
        <v>16.170063539021214</v>
      </c>
      <c r="K12" s="12">
        <f>AVERAGE($J$3:J12)</f>
        <v>190.9360202536671</v>
      </c>
      <c r="L12" s="13">
        <f>SUM($F$3:F12)/I12</f>
        <v>-6.2286380023616612</v>
      </c>
      <c r="O12" s="22"/>
      <c r="P12" s="22" t="s">
        <v>24</v>
      </c>
      <c r="Q12" s="22" t="s">
        <v>25</v>
      </c>
      <c r="R12" s="22" t="s">
        <v>26</v>
      </c>
      <c r="S12" s="22" t="s">
        <v>11</v>
      </c>
      <c r="T12" s="22" t="s">
        <v>27</v>
      </c>
    </row>
    <row r="13" spans="1:20" x14ac:dyDescent="0.25">
      <c r="A13" s="6">
        <v>11</v>
      </c>
      <c r="B13" s="7">
        <v>164481455</v>
      </c>
      <c r="C13" s="12">
        <f t="shared" si="0"/>
        <v>167581830.04425865</v>
      </c>
      <c r="D13" s="12">
        <f t="shared" si="1"/>
        <v>19554742.854998223</v>
      </c>
      <c r="E13" s="12">
        <f t="shared" si="2"/>
        <v>167926316.16028738</v>
      </c>
      <c r="F13" s="12">
        <f t="shared" si="3"/>
        <v>3444861.1602873802</v>
      </c>
      <c r="G13" s="12">
        <f t="shared" si="4"/>
        <v>3444861.1602873802</v>
      </c>
      <c r="H13" s="12">
        <f>SUMSQ($F$3:F13)/A13</f>
        <v>1087394040516065.1</v>
      </c>
      <c r="I13" s="12">
        <f>SUM($G$3:G13)/A13</f>
        <v>25121126.823666312</v>
      </c>
      <c r="J13" s="12">
        <f t="shared" si="5"/>
        <v>2.0943766336985408</v>
      </c>
      <c r="K13" s="12">
        <f>AVERAGE($J$3:J13)</f>
        <v>173.76859810639723</v>
      </c>
      <c r="L13" s="13">
        <f>SUM($F$3:F13)/I13</f>
        <v>-6.6289584225531408</v>
      </c>
      <c r="O13" t="s">
        <v>20</v>
      </c>
      <c r="P13">
        <v>1</v>
      </c>
      <c r="Q13">
        <v>2.4248270397692001E+18</v>
      </c>
      <c r="R13">
        <v>2.4248270397692001E+18</v>
      </c>
      <c r="S13">
        <v>358.37863628335271</v>
      </c>
      <c r="T13">
        <v>2.401991675130162E-23</v>
      </c>
    </row>
    <row r="14" spans="1:20" x14ac:dyDescent="0.25">
      <c r="A14" s="6">
        <v>12</v>
      </c>
      <c r="B14" s="7">
        <v>191724755</v>
      </c>
      <c r="C14" s="12">
        <f t="shared" si="0"/>
        <v>187595391.10933119</v>
      </c>
      <c r="D14" s="12">
        <f t="shared" si="1"/>
        <v>19646506.497013085</v>
      </c>
      <c r="E14" s="12">
        <f t="shared" si="2"/>
        <v>187136572.89925689</v>
      </c>
      <c r="F14" s="12">
        <f t="shared" si="3"/>
        <v>-4588182.1007431149</v>
      </c>
      <c r="G14" s="12">
        <f t="shared" si="4"/>
        <v>4588182.1007431149</v>
      </c>
      <c r="H14" s="12">
        <f>SUMSQ($F$3:F14)/A14</f>
        <v>998532155055524.63</v>
      </c>
      <c r="I14" s="12">
        <f>SUM($G$3:G14)/A14</f>
        <v>23410048.096756045</v>
      </c>
      <c r="J14" s="12">
        <f t="shared" si="5"/>
        <v>2.3931088610561089</v>
      </c>
      <c r="K14" s="12">
        <f>AVERAGE($J$3:J14)</f>
        <v>159.48730733595212</v>
      </c>
      <c r="L14" s="13">
        <f>SUM($F$3:F14)/I14</f>
        <v>-7.3094718402660241</v>
      </c>
      <c r="O14" t="s">
        <v>21</v>
      </c>
      <c r="P14">
        <v>46</v>
      </c>
      <c r="Q14">
        <v>3.1124077312798381E+17</v>
      </c>
      <c r="R14">
        <v>6766103763651822</v>
      </c>
    </row>
    <row r="15" spans="1:20" ht="15.75" thickBot="1" x14ac:dyDescent="0.3">
      <c r="A15" s="6">
        <v>13</v>
      </c>
      <c r="B15" s="7">
        <v>158876197</v>
      </c>
      <c r="C15" s="12">
        <f t="shared" si="0"/>
        <v>202405327.54570985</v>
      </c>
      <c r="D15" s="12">
        <f t="shared" si="1"/>
        <v>18679192.484886199</v>
      </c>
      <c r="E15" s="12">
        <f t="shared" si="2"/>
        <v>207241897.60634428</v>
      </c>
      <c r="F15" s="12">
        <f t="shared" si="3"/>
        <v>48365700.606344283</v>
      </c>
      <c r="G15" s="12">
        <f t="shared" si="4"/>
        <v>48365700.606344283</v>
      </c>
      <c r="H15" s="12">
        <f>SUMSQ($F$3:F15)/A15</f>
        <v>1101663604292986.8</v>
      </c>
      <c r="I15" s="12">
        <f>SUM($G$3:G15)/A15</f>
        <v>25329713.67441668</v>
      </c>
      <c r="J15" s="12">
        <f t="shared" si="5"/>
        <v>30.442383138327688</v>
      </c>
      <c r="K15" s="12">
        <f>AVERAGE($J$3:J15)</f>
        <v>149.56077470536565</v>
      </c>
      <c r="L15" s="13">
        <f>SUM($F$3:F15)/I15</f>
        <v>-4.8460629407013638</v>
      </c>
      <c r="O15" s="21" t="s">
        <v>22</v>
      </c>
      <c r="P15" s="21">
        <v>47</v>
      </c>
      <c r="Q15" s="21">
        <v>2.7360678128971837E+18</v>
      </c>
      <c r="R15" s="21"/>
      <c r="S15" s="21"/>
      <c r="T15" s="21"/>
    </row>
    <row r="16" spans="1:20" ht="15.75" thickBot="1" x14ac:dyDescent="0.3">
      <c r="A16" s="6">
        <v>14</v>
      </c>
      <c r="B16" s="7">
        <v>228717085</v>
      </c>
      <c r="C16" s="12">
        <f t="shared" si="0"/>
        <v>221847776.52753645</v>
      </c>
      <c r="D16" s="12">
        <f t="shared" si="1"/>
        <v>18831843.78427428</v>
      </c>
      <c r="E16" s="12">
        <f t="shared" si="2"/>
        <v>221084520.03059605</v>
      </c>
      <c r="F16" s="12">
        <f t="shared" si="3"/>
        <v>-7632564.9694039524</v>
      </c>
      <c r="G16" s="12">
        <f t="shared" si="4"/>
        <v>7632564.9694039524</v>
      </c>
      <c r="H16" s="12">
        <f>SUMSQ($F$3:F16)/A16</f>
        <v>1027134493130071.4</v>
      </c>
      <c r="I16" s="12">
        <f>SUM($G$3:G16)/A16</f>
        <v>24065631.62405863</v>
      </c>
      <c r="J16" s="12">
        <f t="shared" si="5"/>
        <v>3.337120604437553</v>
      </c>
      <c r="K16" s="12">
        <f>AVERAGE($J$3:J16)</f>
        <v>139.11622798387077</v>
      </c>
      <c r="L16" s="13">
        <f>SUM($F$3:F16)/I16</f>
        <v>-5.4177656228738735</v>
      </c>
    </row>
    <row r="17" spans="1:23" x14ac:dyDescent="0.25">
      <c r="A17" s="6">
        <v>15</v>
      </c>
      <c r="B17" s="7">
        <v>219005638</v>
      </c>
      <c r="C17" s="12">
        <f t="shared" si="0"/>
        <v>238512222.08062968</v>
      </c>
      <c r="D17" s="12">
        <f t="shared" si="1"/>
        <v>18398364.138038069</v>
      </c>
      <c r="E17" s="12">
        <f t="shared" si="2"/>
        <v>240679620.31181073</v>
      </c>
      <c r="F17" s="12">
        <f t="shared" si="3"/>
        <v>21673982.311810732</v>
      </c>
      <c r="G17" s="12">
        <f t="shared" si="4"/>
        <v>21673982.311810732</v>
      </c>
      <c r="H17" s="12">
        <f>SUMSQ($F$3:F17)/A17</f>
        <v>989976294204912.25</v>
      </c>
      <c r="I17" s="12">
        <f>SUM($G$3:G17)/A17</f>
        <v>23906188.336575437</v>
      </c>
      <c r="J17" s="12">
        <f t="shared" si="5"/>
        <v>9.8965407967308732</v>
      </c>
      <c r="K17" s="12">
        <f>AVERAGE($J$3:J17)</f>
        <v>130.50158217139477</v>
      </c>
      <c r="L17" s="13">
        <f>SUM($F$3:F17)/I17</f>
        <v>-4.5472731940056699</v>
      </c>
      <c r="O17" s="22"/>
      <c r="P17" s="22" t="s">
        <v>28</v>
      </c>
      <c r="Q17" s="22" t="s">
        <v>17</v>
      </c>
      <c r="R17" s="22" t="s">
        <v>29</v>
      </c>
      <c r="S17" s="22" t="s">
        <v>30</v>
      </c>
      <c r="T17" s="22" t="s">
        <v>31</v>
      </c>
      <c r="U17" s="22" t="s">
        <v>32</v>
      </c>
      <c r="V17" s="22" t="s">
        <v>33</v>
      </c>
      <c r="W17" s="22" t="s">
        <v>34</v>
      </c>
    </row>
    <row r="18" spans="1:23" x14ac:dyDescent="0.25">
      <c r="A18" s="6">
        <v>16</v>
      </c>
      <c r="B18" s="7">
        <v>263524360</v>
      </c>
      <c r="C18" s="12">
        <f t="shared" si="0"/>
        <v>257571963.59680098</v>
      </c>
      <c r="D18" s="12">
        <f t="shared" si="1"/>
        <v>18530639.613664716</v>
      </c>
      <c r="E18" s="12">
        <f t="shared" si="2"/>
        <v>256910586.21866775</v>
      </c>
      <c r="F18" s="12">
        <f t="shared" si="3"/>
        <v>-6613773.7813322544</v>
      </c>
      <c r="G18" s="12">
        <f t="shared" si="4"/>
        <v>6613773.7813322544</v>
      </c>
      <c r="H18" s="12">
        <f>SUMSQ($F$3:F18)/A18</f>
        <v>930836651044020.13</v>
      </c>
      <c r="I18" s="12">
        <f>SUM($G$3:G18)/A18</f>
        <v>22825412.426872738</v>
      </c>
      <c r="J18" s="12">
        <f t="shared" si="5"/>
        <v>2.5097390546104559</v>
      </c>
      <c r="K18" s="12">
        <f>AVERAGE($J$3:J18)</f>
        <v>122.50209197659576</v>
      </c>
      <c r="L18" s="13">
        <f>SUM($F$3:F18)/I18</f>
        <v>-5.0523399541873131</v>
      </c>
      <c r="O18" t="s">
        <v>23</v>
      </c>
      <c r="P18">
        <v>-40041901.941489458</v>
      </c>
      <c r="Q18">
        <v>24121296.340009209</v>
      </c>
      <c r="R18">
        <v>-1.6600228021357732</v>
      </c>
      <c r="S18">
        <v>0.10371283749569368</v>
      </c>
      <c r="T18">
        <v>-88595553.184525341</v>
      </c>
      <c r="U18">
        <v>8511749.3015464321</v>
      </c>
      <c r="V18">
        <v>-88595553.184525341</v>
      </c>
      <c r="W18">
        <v>8511749.3015464321</v>
      </c>
    </row>
    <row r="19" spans="1:23" ht="15.75" thickBot="1" x14ac:dyDescent="0.3">
      <c r="A19" s="6">
        <v>17</v>
      </c>
      <c r="B19" s="7">
        <v>219787788</v>
      </c>
      <c r="C19" s="12">
        <f t="shared" si="0"/>
        <v>270471121.68941909</v>
      </c>
      <c r="D19" s="12">
        <f t="shared" si="1"/>
        <v>17404343.309455395</v>
      </c>
      <c r="E19" s="12">
        <f t="shared" si="2"/>
        <v>276102603.21046567</v>
      </c>
      <c r="F19" s="12">
        <f t="shared" si="3"/>
        <v>56314815.21046567</v>
      </c>
      <c r="G19" s="12">
        <f t="shared" si="4"/>
        <v>56314815.21046567</v>
      </c>
      <c r="H19" s="12">
        <f>SUMSQ($F$3:F19)/A19</f>
        <v>1062632048758424.5</v>
      </c>
      <c r="I19" s="12">
        <f>SUM($G$3:G19)/A19</f>
        <v>24795377.296495851</v>
      </c>
      <c r="J19" s="12">
        <f t="shared" si="5"/>
        <v>25.622358604594385</v>
      </c>
      <c r="K19" s="12">
        <f>AVERAGE($J$3:J19)</f>
        <v>116.80328413118391</v>
      </c>
      <c r="L19" s="13">
        <f>SUM($F$3:F19)/I19</f>
        <v>-2.379755196262574</v>
      </c>
      <c r="O19" s="21" t="s">
        <v>54</v>
      </c>
      <c r="P19" s="21">
        <v>16224204.750162834</v>
      </c>
      <c r="Q19" s="21">
        <v>857022.77297447261</v>
      </c>
      <c r="R19" s="21">
        <v>18.930891058884487</v>
      </c>
      <c r="S19" s="21">
        <v>2.4019916751301967E-23</v>
      </c>
      <c r="T19" s="21">
        <v>14499107.382268792</v>
      </c>
      <c r="U19" s="21">
        <v>17949302.118056875</v>
      </c>
      <c r="V19" s="21">
        <v>14499107.382268792</v>
      </c>
      <c r="W19" s="21">
        <v>17949302.118056875</v>
      </c>
    </row>
    <row r="20" spans="1:23" x14ac:dyDescent="0.25">
      <c r="A20" s="6">
        <v>18</v>
      </c>
      <c r="B20" s="7">
        <v>244275418</v>
      </c>
      <c r="C20" s="12">
        <f t="shared" si="0"/>
        <v>283515460.29898703</v>
      </c>
      <c r="D20" s="12">
        <f t="shared" si="1"/>
        <v>16532342.369477905</v>
      </c>
      <c r="E20" s="12">
        <f t="shared" si="2"/>
        <v>287875464.99887449</v>
      </c>
      <c r="F20" s="12">
        <f t="shared" si="3"/>
        <v>43600046.998874485</v>
      </c>
      <c r="G20" s="12">
        <f t="shared" si="4"/>
        <v>43600046.998874485</v>
      </c>
      <c r="H20" s="12">
        <f>SUMSQ($F$3:F20)/A20</f>
        <v>1109206051510960</v>
      </c>
      <c r="I20" s="12">
        <f>SUM($G$3:G20)/A20</f>
        <v>25840081.168850221</v>
      </c>
      <c r="J20" s="12">
        <f t="shared" si="5"/>
        <v>17.84872475333334</v>
      </c>
      <c r="K20" s="12">
        <f>AVERAGE($J$3:J20)</f>
        <v>111.30580861019222</v>
      </c>
      <c r="L20" s="13">
        <f>SUM($F$3:F20)/I20</f>
        <v>-0.59623965052885763</v>
      </c>
    </row>
    <row r="21" spans="1:23" x14ac:dyDescent="0.25">
      <c r="A21" s="6">
        <v>19</v>
      </c>
      <c r="B21" s="7">
        <v>215627478</v>
      </c>
      <c r="C21" s="12">
        <f t="shared" si="0"/>
        <v>291605770.20161849</v>
      </c>
      <c r="D21" s="12">
        <f t="shared" si="1"/>
        <v>14843935.876108618</v>
      </c>
      <c r="E21" s="12">
        <f t="shared" si="2"/>
        <v>300047802.66846496</v>
      </c>
      <c r="F21" s="12">
        <f t="shared" si="3"/>
        <v>84420324.668464959</v>
      </c>
      <c r="G21" s="12">
        <f t="shared" si="4"/>
        <v>84420324.668464959</v>
      </c>
      <c r="H21" s="12">
        <f>SUMSQ($F$3:F21)/A21</f>
        <v>1425921060227700.8</v>
      </c>
      <c r="I21" s="12">
        <f>SUM($G$3:G21)/A21</f>
        <v>28923251.879356258</v>
      </c>
      <c r="J21" s="12">
        <f t="shared" si="5"/>
        <v>39.151004988550184</v>
      </c>
      <c r="K21" s="12">
        <f>AVERAGE($J$3:J21)</f>
        <v>107.50818736694789</v>
      </c>
      <c r="L21" s="13">
        <f>SUM($F$3:F21)/I21</f>
        <v>2.3860886732439028</v>
      </c>
    </row>
    <row r="22" spans="1:23" x14ac:dyDescent="0.25">
      <c r="A22" s="6">
        <v>20</v>
      </c>
      <c r="B22" s="7">
        <v>245755091</v>
      </c>
      <c r="C22" s="12">
        <f t="shared" si="0"/>
        <v>300380244.56995445</v>
      </c>
      <c r="D22" s="12">
        <f t="shared" si="1"/>
        <v>13630043.574554089</v>
      </c>
      <c r="E22" s="12">
        <f t="shared" si="2"/>
        <v>306449706.07772714</v>
      </c>
      <c r="F22" s="12">
        <f t="shared" si="3"/>
        <v>60694615.077727139</v>
      </c>
      <c r="G22" s="12">
        <f t="shared" si="4"/>
        <v>60694615.077727139</v>
      </c>
      <c r="H22" s="12">
        <f>SUMSQ($F$3:F22)/A22</f>
        <v>1538816822187988.8</v>
      </c>
      <c r="I22" s="12">
        <f>SUM($G$3:G22)/A22</f>
        <v>30511820.039274801</v>
      </c>
      <c r="J22" s="12">
        <f t="shared" si="5"/>
        <v>24.697195419535433</v>
      </c>
      <c r="K22" s="12">
        <f>AVERAGE($J$3:J22)</f>
        <v>103.36763776957727</v>
      </c>
      <c r="L22" s="13">
        <f>SUM($F$3:F22)/I22</f>
        <v>4.2510757671446466</v>
      </c>
    </row>
    <row r="23" spans="1:23" x14ac:dyDescent="0.25">
      <c r="A23" s="6">
        <v>21</v>
      </c>
      <c r="B23" s="7">
        <v>222048800</v>
      </c>
      <c r="C23" s="12">
        <f t="shared" si="0"/>
        <v>304814139.33005768</v>
      </c>
      <c r="D23" s="12">
        <f t="shared" si="1"/>
        <v>11790813.811663918</v>
      </c>
      <c r="E23" s="12">
        <f t="shared" si="2"/>
        <v>314010288.14450854</v>
      </c>
      <c r="F23" s="12">
        <f t="shared" si="3"/>
        <v>91961488.144508541</v>
      </c>
      <c r="G23" s="12">
        <f t="shared" si="4"/>
        <v>91961488.144508541</v>
      </c>
      <c r="H23" s="12">
        <f>SUMSQ($F$3:F23)/A23</f>
        <v>1868250083119636.3</v>
      </c>
      <c r="I23" s="12">
        <f>SUM($G$3:G23)/A23</f>
        <v>33437994.710952599</v>
      </c>
      <c r="J23" s="12">
        <f t="shared" si="5"/>
        <v>41.414989923164882</v>
      </c>
      <c r="K23" s="12">
        <f>AVERAGE($J$3:J23)</f>
        <v>100.41751168165287</v>
      </c>
      <c r="L23" s="13">
        <f>SUM($F$3:F23)/I23</f>
        <v>6.6292715469669092</v>
      </c>
    </row>
    <row r="24" spans="1:23" x14ac:dyDescent="0.25">
      <c r="A24" s="6">
        <v>22</v>
      </c>
      <c r="B24" s="7">
        <v>220249563</v>
      </c>
      <c r="C24" s="12">
        <f t="shared" si="0"/>
        <v>306969414.12754947</v>
      </c>
      <c r="D24" s="12">
        <f t="shared" si="1"/>
        <v>9863706.0088294912</v>
      </c>
      <c r="E24" s="12">
        <f t="shared" si="2"/>
        <v>316604953.14172161</v>
      </c>
      <c r="F24" s="12">
        <f t="shared" si="3"/>
        <v>96355390.141721606</v>
      </c>
      <c r="G24" s="12">
        <f t="shared" si="4"/>
        <v>96355390.141721606</v>
      </c>
      <c r="H24" s="12">
        <f>SUMSQ($F$3:F24)/A24</f>
        <v>2205346043403443</v>
      </c>
      <c r="I24" s="12">
        <f>SUM($G$3:G24)/A24</f>
        <v>36297876.321442097</v>
      </c>
      <c r="J24" s="12">
        <f t="shared" si="5"/>
        <v>43.748277558090592</v>
      </c>
      <c r="K24" s="12">
        <f>AVERAGE($J$3:J24)</f>
        <v>97.841637403309136</v>
      </c>
      <c r="L24" s="13">
        <f>SUM($F$3:F24)/I24</f>
        <v>8.7615301305879463</v>
      </c>
    </row>
    <row r="25" spans="1:23" x14ac:dyDescent="0.25">
      <c r="A25" s="6">
        <v>23</v>
      </c>
      <c r="B25" s="7">
        <v>267505866</v>
      </c>
      <c r="C25" s="12">
        <f t="shared" si="0"/>
        <v>311900394.72274107</v>
      </c>
      <c r="D25" s="12">
        <f t="shared" si="1"/>
        <v>8877160.9261019137</v>
      </c>
      <c r="E25" s="12">
        <f t="shared" si="2"/>
        <v>316833120.13637894</v>
      </c>
      <c r="F25" s="12">
        <f t="shared" si="3"/>
        <v>49327254.136378944</v>
      </c>
      <c r="G25" s="12">
        <f t="shared" si="4"/>
        <v>49327254.136378944</v>
      </c>
      <c r="H25" s="12">
        <f>SUMSQ($F$3:F25)/A25</f>
        <v>2215251780674376.3</v>
      </c>
      <c r="I25" s="12">
        <f>SUM($G$3:G25)/A25</f>
        <v>36864371.009048045</v>
      </c>
      <c r="J25" s="12">
        <f t="shared" si="5"/>
        <v>18.439690640794751</v>
      </c>
      <c r="K25" s="12">
        <f>AVERAGE($J$3:J25)</f>
        <v>94.389378848417195</v>
      </c>
      <c r="L25" s="13">
        <f>SUM($F$3:F25)/I25</f>
        <v>9.9649656605529824</v>
      </c>
    </row>
    <row r="26" spans="1:23" x14ac:dyDescent="0.25">
      <c r="A26" s="6">
        <v>24</v>
      </c>
      <c r="B26" s="7">
        <v>316743315</v>
      </c>
      <c r="C26" s="12">
        <f t="shared" si="0"/>
        <v>320374131.58395869</v>
      </c>
      <c r="D26" s="12">
        <f t="shared" si="1"/>
        <v>8796476.113125056</v>
      </c>
      <c r="E26" s="12">
        <f t="shared" si="2"/>
        <v>320777555.64884299</v>
      </c>
      <c r="F26" s="12">
        <f t="shared" si="3"/>
        <v>4034240.6488429904</v>
      </c>
      <c r="G26" s="12">
        <f t="shared" si="4"/>
        <v>4034240.6488429904</v>
      </c>
      <c r="H26" s="12">
        <f>SUMSQ($F$3:F26)/A26</f>
        <v>2123627752213476.3</v>
      </c>
      <c r="I26" s="12">
        <f>SUM($G$3:G26)/A26</f>
        <v>35496448.91070617</v>
      </c>
      <c r="J26" s="12">
        <f t="shared" si="5"/>
        <v>1.2736624445706108</v>
      </c>
      <c r="K26" s="12">
        <f>AVERAGE($J$3:J26)</f>
        <v>90.509557331590258</v>
      </c>
      <c r="L26" s="13">
        <f>SUM($F$3:F26)/I26</f>
        <v>10.462636214291196</v>
      </c>
    </row>
    <row r="27" spans="1:23" x14ac:dyDescent="0.25">
      <c r="A27" s="6">
        <v>25</v>
      </c>
      <c r="B27" s="7">
        <v>233214037</v>
      </c>
      <c r="C27" s="12">
        <f t="shared" si="0"/>
        <v>319574950.62737536</v>
      </c>
      <c r="D27" s="12">
        <f t="shared" si="1"/>
        <v>6877344.6991833812</v>
      </c>
      <c r="E27" s="12">
        <f t="shared" si="2"/>
        <v>329170607.69708371</v>
      </c>
      <c r="F27" s="12">
        <f t="shared" si="3"/>
        <v>95956570.697083712</v>
      </c>
      <c r="G27" s="12">
        <f t="shared" si="4"/>
        <v>95956570.697083712</v>
      </c>
      <c r="H27" s="12">
        <f>SUMSQ($F$3:F27)/A27</f>
        <v>2406989180522714</v>
      </c>
      <c r="I27" s="12">
        <f>SUM($G$3:G27)/A27</f>
        <v>37914853.782161273</v>
      </c>
      <c r="J27" s="12">
        <f t="shared" si="5"/>
        <v>41.145280932246678</v>
      </c>
      <c r="K27" s="12">
        <f>AVERAGE($J$3:J27)</f>
        <v>88.534986275616518</v>
      </c>
      <c r="L27" s="13">
        <f>SUM($F$3:F27)/I27</f>
        <v>12.326119078134429</v>
      </c>
    </row>
    <row r="28" spans="1:23" x14ac:dyDescent="0.25">
      <c r="A28" s="6">
        <v>26</v>
      </c>
      <c r="B28" s="7">
        <v>277179933</v>
      </c>
      <c r="C28" s="12">
        <f t="shared" si="0"/>
        <v>321525059.09390289</v>
      </c>
      <c r="D28" s="12">
        <f t="shared" si="1"/>
        <v>5891897.4526522094</v>
      </c>
      <c r="E28" s="12">
        <f t="shared" si="2"/>
        <v>326452295.32655877</v>
      </c>
      <c r="F28" s="12">
        <f t="shared" si="3"/>
        <v>49272362.326558769</v>
      </c>
      <c r="G28" s="12">
        <f t="shared" si="4"/>
        <v>49272362.326558769</v>
      </c>
      <c r="H28" s="12">
        <f>SUMSQ($F$3:F28)/A28</f>
        <v>2407788277011828.5</v>
      </c>
      <c r="I28" s="12">
        <f>SUM($G$3:G28)/A28</f>
        <v>38351681.033868872</v>
      </c>
      <c r="J28" s="12">
        <f t="shared" si="5"/>
        <v>17.776309342912917</v>
      </c>
      <c r="K28" s="12">
        <f>AVERAGE($J$3:J28)</f>
        <v>85.813498701281773</v>
      </c>
      <c r="L28" s="13">
        <f>SUM($F$3:F28)/I28</f>
        <v>13.470475112141873</v>
      </c>
    </row>
    <row r="29" spans="1:23" x14ac:dyDescent="0.25">
      <c r="A29" s="6">
        <v>27</v>
      </c>
      <c r="B29" s="7">
        <v>327105733</v>
      </c>
      <c r="C29" s="12">
        <f t="shared" si="0"/>
        <v>327385834.1918996</v>
      </c>
      <c r="D29" s="12">
        <f t="shared" si="1"/>
        <v>5885672.9817211106</v>
      </c>
      <c r="E29" s="12">
        <f t="shared" si="2"/>
        <v>327416956.5465551</v>
      </c>
      <c r="F29" s="12">
        <f t="shared" si="3"/>
        <v>311223.54655510187</v>
      </c>
      <c r="G29" s="12">
        <f t="shared" si="4"/>
        <v>311223.54655510187</v>
      </c>
      <c r="H29" s="12">
        <f>SUMSQ($F$3:F29)/A29</f>
        <v>2318614520829758</v>
      </c>
      <c r="I29" s="12">
        <f>SUM($G$3:G29)/A29</f>
        <v>36942775.201005399</v>
      </c>
      <c r="J29" s="12">
        <f t="shared" si="5"/>
        <v>9.5144632196067891E-2</v>
      </c>
      <c r="K29" s="12">
        <f>AVERAGE($J$3:J29)</f>
        <v>82.638744846871191</v>
      </c>
      <c r="L29" s="13">
        <f>SUM($F$3:F29)/I29</f>
        <v>13.992630104519625</v>
      </c>
    </row>
    <row r="30" spans="1:23" x14ac:dyDescent="0.25">
      <c r="A30" s="6">
        <v>28</v>
      </c>
      <c r="B30" s="7">
        <v>335189430</v>
      </c>
      <c r="C30" s="12">
        <f t="shared" si="0"/>
        <v>333463299.45625865</v>
      </c>
      <c r="D30" s="12">
        <f t="shared" si="1"/>
        <v>5924031.4382486995</v>
      </c>
      <c r="E30" s="12">
        <f t="shared" si="2"/>
        <v>333271507.1736207</v>
      </c>
      <c r="F30" s="12">
        <f t="shared" si="3"/>
        <v>-1917922.8263792992</v>
      </c>
      <c r="G30" s="12">
        <f t="shared" si="4"/>
        <v>1917922.8263792992</v>
      </c>
      <c r="H30" s="12">
        <f>SUMSQ($F$3:F30)/A30</f>
        <v>2235938231798979.3</v>
      </c>
      <c r="I30" s="12">
        <f>SUM($G$3:G30)/A30</f>
        <v>35691887.616197325</v>
      </c>
      <c r="J30" s="12">
        <f t="shared" si="5"/>
        <v>0.57219072402709692</v>
      </c>
      <c r="K30" s="12">
        <f>AVERAGE($J$3:J30)</f>
        <v>79.707796485341049</v>
      </c>
      <c r="L30" s="13">
        <f>SUM($F$3:F30)/I30</f>
        <v>14.429291920161544</v>
      </c>
    </row>
    <row r="31" spans="1:23" x14ac:dyDescent="0.25">
      <c r="A31" s="6">
        <v>29</v>
      </c>
      <c r="B31" s="7">
        <v>364632771</v>
      </c>
      <c r="C31" s="12">
        <f t="shared" si="0"/>
        <v>341911874.90505666</v>
      </c>
      <c r="D31" s="12">
        <f t="shared" si="1"/>
        <v>6428940.2403585603</v>
      </c>
      <c r="E31" s="12">
        <f t="shared" si="2"/>
        <v>339387330.89450735</v>
      </c>
      <c r="F31" s="12">
        <f t="shared" si="3"/>
        <v>-25245440.105492651</v>
      </c>
      <c r="G31" s="12">
        <f t="shared" si="4"/>
        <v>25245440.105492651</v>
      </c>
      <c r="H31" s="12">
        <f>SUMSQ($F$3:F31)/A31</f>
        <v>2180813887465221.8</v>
      </c>
      <c r="I31" s="12">
        <f>SUM($G$3:G31)/A31</f>
        <v>35331665.28824199</v>
      </c>
      <c r="J31" s="12">
        <f t="shared" si="5"/>
        <v>6.9235247386726666</v>
      </c>
      <c r="K31" s="12">
        <f>AVERAGE($J$3:J31)</f>
        <v>77.197994011318002</v>
      </c>
      <c r="L31" s="13">
        <f>SUM($F$3:F31)/I31</f>
        <v>13.861877765869286</v>
      </c>
    </row>
    <row r="32" spans="1:23" x14ac:dyDescent="0.25">
      <c r="A32" s="6">
        <v>30</v>
      </c>
      <c r="B32" s="7">
        <v>389721118</v>
      </c>
      <c r="C32" s="12">
        <f t="shared" si="0"/>
        <v>352478845.43087369</v>
      </c>
      <c r="D32" s="12">
        <f t="shared" si="1"/>
        <v>7256546.2974502565</v>
      </c>
      <c r="E32" s="12">
        <f t="shared" si="2"/>
        <v>348340815.14541519</v>
      </c>
      <c r="F32" s="12">
        <f t="shared" si="3"/>
        <v>-41380302.854584813</v>
      </c>
      <c r="G32" s="12">
        <f t="shared" si="4"/>
        <v>41380302.854584813</v>
      </c>
      <c r="H32" s="12">
        <f>SUMSQ($F$3:F32)/A32</f>
        <v>2165197740027619.8</v>
      </c>
      <c r="I32" s="12">
        <f>SUM($G$3:G32)/A32</f>
        <v>35533286.540453412</v>
      </c>
      <c r="J32" s="12">
        <f t="shared" si="5"/>
        <v>10.617926754121857</v>
      </c>
      <c r="K32" s="12">
        <f>AVERAGE($J$3:J32)</f>
        <v>74.978658436078135</v>
      </c>
      <c r="L32" s="13">
        <f>SUM($F$3:F32)/I32</f>
        <v>12.618672976538887</v>
      </c>
    </row>
    <row r="33" spans="1:12" x14ac:dyDescent="0.25">
      <c r="A33" s="6">
        <v>31</v>
      </c>
      <c r="B33" s="7">
        <v>401197965</v>
      </c>
      <c r="C33" s="12">
        <f t="shared" si="0"/>
        <v>363881649.05549157</v>
      </c>
      <c r="D33" s="12">
        <f t="shared" si="1"/>
        <v>8085797.7628837805</v>
      </c>
      <c r="E33" s="12">
        <f t="shared" si="2"/>
        <v>359735391.72832394</v>
      </c>
      <c r="F33" s="12">
        <f t="shared" si="3"/>
        <v>-41462573.271676064</v>
      </c>
      <c r="G33" s="12">
        <f t="shared" si="4"/>
        <v>41462573.271676064</v>
      </c>
      <c r="H33" s="12">
        <f>SUMSQ($F$3:F33)/A33</f>
        <v>2150808941391538.5</v>
      </c>
      <c r="I33" s="12">
        <f>SUM($G$3:G33)/A33</f>
        <v>35724553.854363829</v>
      </c>
      <c r="J33" s="12">
        <f t="shared" si="5"/>
        <v>10.334691820203041</v>
      </c>
      <c r="K33" s="12">
        <f>AVERAGE($J$3:J33)</f>
        <v>72.893369190404755</v>
      </c>
      <c r="L33" s="13">
        <f>SUM($F$3:F33)/I33</f>
        <v>11.390494924662306</v>
      </c>
    </row>
    <row r="34" spans="1:12" x14ac:dyDescent="0.25">
      <c r="A34" s="6">
        <v>32</v>
      </c>
      <c r="B34" s="7">
        <v>541215865</v>
      </c>
      <c r="C34" s="12">
        <f t="shared" si="0"/>
        <v>388892288.63653785</v>
      </c>
      <c r="D34" s="12">
        <f t="shared" si="1"/>
        <v>11470766.126516283</v>
      </c>
      <c r="E34" s="12">
        <f t="shared" si="2"/>
        <v>371967446.81837535</v>
      </c>
      <c r="F34" s="12">
        <f t="shared" si="3"/>
        <v>-169248418.18162465</v>
      </c>
      <c r="G34" s="12">
        <f t="shared" si="4"/>
        <v>169248418.18162465</v>
      </c>
      <c r="H34" s="12">
        <f>SUMSQ($F$3:F34)/A34</f>
        <v>2978753257503743.5</v>
      </c>
      <c r="I34" s="12">
        <f>SUM($G$3:G34)/A34</f>
        <v>39897174.614590727</v>
      </c>
      <c r="J34" s="12">
        <f t="shared" si="5"/>
        <v>31.271887822731259</v>
      </c>
      <c r="K34" s="12">
        <f>AVERAGE($J$3:J34)</f>
        <v>71.592697897664948</v>
      </c>
      <c r="L34" s="13">
        <f>SUM($F$3:F34)/I34</f>
        <v>5.9571118375739109</v>
      </c>
    </row>
    <row r="35" spans="1:12" x14ac:dyDescent="0.25">
      <c r="A35" s="6">
        <v>33</v>
      </c>
      <c r="B35" s="7">
        <v>472575739</v>
      </c>
      <c r="C35" s="12">
        <f t="shared" si="0"/>
        <v>407584323.18674874</v>
      </c>
      <c r="D35" s="12">
        <f t="shared" si="1"/>
        <v>12915019.811255205</v>
      </c>
      <c r="E35" s="12">
        <f t="shared" si="2"/>
        <v>400363054.76305413</v>
      </c>
      <c r="F35" s="12">
        <f t="shared" si="3"/>
        <v>-72212684.236945868</v>
      </c>
      <c r="G35" s="12">
        <f t="shared" si="4"/>
        <v>72212684.236945868</v>
      </c>
      <c r="H35" s="12">
        <f>SUMSQ($F$3:F35)/A35</f>
        <v>3046508363782565</v>
      </c>
      <c r="I35" s="12">
        <f>SUM($G$3:G35)/A35</f>
        <v>40876432.481934823</v>
      </c>
      <c r="J35" s="12">
        <f t="shared" si="5"/>
        <v>15.280658374412628</v>
      </c>
      <c r="K35" s="12">
        <f>AVERAGE($J$3:J35)</f>
        <v>69.886272457566392</v>
      </c>
      <c r="L35" s="13">
        <f>SUM($F$3:F35)/I35</f>
        <v>4.0477907904147443</v>
      </c>
    </row>
    <row r="36" spans="1:12" x14ac:dyDescent="0.25">
      <c r="A36" s="6">
        <v>34</v>
      </c>
      <c r="B36" s="7">
        <v>516806660</v>
      </c>
      <c r="C36" s="12">
        <f t="shared" si="0"/>
        <v>430130074.69820356</v>
      </c>
      <c r="D36" s="12">
        <f t="shared" si="1"/>
        <v>14841166.151295129</v>
      </c>
      <c r="E36" s="12">
        <f t="shared" si="2"/>
        <v>420499342.99800396</v>
      </c>
      <c r="F36" s="12">
        <f t="shared" si="3"/>
        <v>-96307317.00199604</v>
      </c>
      <c r="G36" s="12">
        <f t="shared" si="4"/>
        <v>96307317.00199604</v>
      </c>
      <c r="H36" s="12">
        <f>SUMSQ($F$3:F36)/A36</f>
        <v>3229702215086694</v>
      </c>
      <c r="I36" s="12">
        <f>SUM($G$3:G36)/A36</f>
        <v>42506752.614877798</v>
      </c>
      <c r="J36" s="12">
        <f t="shared" si="5"/>
        <v>18.635076607177631</v>
      </c>
      <c r="K36" s="12">
        <f>AVERAGE($J$3:J36)</f>
        <v>68.378884344319673</v>
      </c>
      <c r="L36" s="13">
        <f>SUM($F$3:F36)/I36</f>
        <v>1.6268457524837112</v>
      </c>
    </row>
    <row r="37" spans="1:12" x14ac:dyDescent="0.25">
      <c r="A37" s="6">
        <v>35</v>
      </c>
      <c r="B37" s="7">
        <v>568780706</v>
      </c>
      <c r="C37" s="12">
        <f t="shared" si="0"/>
        <v>457352187.36454886</v>
      </c>
      <c r="D37" s="12">
        <f t="shared" si="1"/>
        <v>17317355.454305165</v>
      </c>
      <c r="E37" s="12">
        <f t="shared" si="2"/>
        <v>444971240.84949869</v>
      </c>
      <c r="F37" s="12">
        <f t="shared" si="3"/>
        <v>-123809465.15050131</v>
      </c>
      <c r="G37" s="12">
        <f t="shared" si="4"/>
        <v>123809465.15050131</v>
      </c>
      <c r="H37" s="12">
        <f>SUMSQ($F$3:F37)/A37</f>
        <v>3575390256394308.5</v>
      </c>
      <c r="I37" s="12">
        <f>SUM($G$3:G37)/A37</f>
        <v>44829687.258752756</v>
      </c>
      <c r="J37" s="12">
        <f t="shared" si="5"/>
        <v>21.76752197190411</v>
      </c>
      <c r="K37" s="12">
        <f>AVERAGE($J$3:J37)</f>
        <v>67.04713113367923</v>
      </c>
      <c r="L37" s="13">
        <f>SUM($F$3:F37)/I37</f>
        <v>-1.2192263330242146</v>
      </c>
    </row>
    <row r="38" spans="1:12" x14ac:dyDescent="0.25">
      <c r="A38" s="6">
        <v>36</v>
      </c>
      <c r="B38" s="7">
        <v>725854593</v>
      </c>
      <c r="C38" s="12">
        <f t="shared" si="0"/>
        <v>499788047.83696866</v>
      </c>
      <c r="D38" s="12">
        <f t="shared" si="1"/>
        <v>22341056.457928091</v>
      </c>
      <c r="E38" s="12">
        <f t="shared" si="2"/>
        <v>474669542.81885403</v>
      </c>
      <c r="F38" s="12">
        <f t="shared" si="3"/>
        <v>-251185050.18114597</v>
      </c>
      <c r="G38" s="12">
        <f t="shared" si="4"/>
        <v>251185050.18114597</v>
      </c>
      <c r="H38" s="12">
        <f>SUMSQ($F$3:F38)/A38</f>
        <v>5228683011341822</v>
      </c>
      <c r="I38" s="12">
        <f>SUM($G$3:G38)/A38</f>
        <v>50561780.673263676</v>
      </c>
      <c r="J38" s="12">
        <f t="shared" si="5"/>
        <v>34.605422711866204</v>
      </c>
      <c r="K38" s="12">
        <f>AVERAGE($J$3:J38)</f>
        <v>66.145972566406641</v>
      </c>
      <c r="L38" s="13">
        <f>SUM($F$3:F38)/I38</f>
        <v>-6.0488887320770823</v>
      </c>
    </row>
    <row r="39" spans="1:12" x14ac:dyDescent="0.25">
      <c r="A39" s="6">
        <v>37</v>
      </c>
      <c r="B39" s="7">
        <v>532617761</v>
      </c>
      <c r="C39" s="12">
        <f t="shared" si="0"/>
        <v>523177969.96540707</v>
      </c>
      <c r="D39" s="12">
        <f t="shared" si="1"/>
        <v>22550829.592030156</v>
      </c>
      <c r="E39" s="12">
        <f t="shared" si="2"/>
        <v>522129104.29489672</v>
      </c>
      <c r="F39" s="12">
        <f t="shared" si="3"/>
        <v>-10488656.705103278</v>
      </c>
      <c r="G39" s="12">
        <f t="shared" si="4"/>
        <v>10488656.705103278</v>
      </c>
      <c r="H39" s="12">
        <f>SUMSQ($F$3:F39)/A39</f>
        <v>5090340549399543</v>
      </c>
      <c r="I39" s="12">
        <f>SUM($G$3:G39)/A39</f>
        <v>49478723.268718794</v>
      </c>
      <c r="J39" s="12">
        <f t="shared" si="5"/>
        <v>1.9692652917564417</v>
      </c>
      <c r="K39" s="12">
        <f>AVERAGE($J$3:J39)</f>
        <v>64.411466964389064</v>
      </c>
      <c r="L39" s="13">
        <f>SUM($F$3:F39)/I39</f>
        <v>-6.3932781849557179</v>
      </c>
    </row>
    <row r="40" spans="1:12" x14ac:dyDescent="0.25">
      <c r="A40" s="6">
        <v>38</v>
      </c>
      <c r="B40" s="7">
        <v>609335895</v>
      </c>
      <c r="C40" s="12">
        <f t="shared" si="0"/>
        <v>552089509.10169339</v>
      </c>
      <c r="D40" s="12">
        <f t="shared" si="1"/>
        <v>23822971.500881389</v>
      </c>
      <c r="E40" s="12">
        <f t="shared" si="2"/>
        <v>545728799.55743718</v>
      </c>
      <c r="F40" s="12">
        <f t="shared" si="3"/>
        <v>-63607095.442562819</v>
      </c>
      <c r="G40" s="12">
        <f t="shared" si="4"/>
        <v>63607095.442562819</v>
      </c>
      <c r="H40" s="12">
        <f>SUMSQ($F$3:F40)/A40</f>
        <v>5062854287326905</v>
      </c>
      <c r="I40" s="12">
        <f>SUM($G$3:G40)/A40</f>
        <v>49850522.536451533</v>
      </c>
      <c r="J40" s="12">
        <f t="shared" si="5"/>
        <v>10.438757336388795</v>
      </c>
      <c r="K40" s="12">
        <f>AVERAGE($J$3:J40)</f>
        <v>62.991132500494324</v>
      </c>
      <c r="L40" s="13">
        <f>SUM($F$3:F40)/I40</f>
        <v>-7.6215517552119199</v>
      </c>
    </row>
    <row r="41" spans="1:12" x14ac:dyDescent="0.25">
      <c r="A41" s="6">
        <v>39</v>
      </c>
      <c r="B41" s="7">
        <v>558895127</v>
      </c>
      <c r="C41" s="12">
        <f t="shared" si="0"/>
        <v>574210745.24231732</v>
      </c>
      <c r="D41" s="12">
        <f t="shared" si="1"/>
        <v>23482624.428829897</v>
      </c>
      <c r="E41" s="12">
        <f t="shared" si="2"/>
        <v>575912480.60257483</v>
      </c>
      <c r="F41" s="12">
        <f t="shared" si="3"/>
        <v>17017353.602574825</v>
      </c>
      <c r="G41" s="12">
        <f t="shared" si="4"/>
        <v>17017353.602574825</v>
      </c>
      <c r="H41" s="12">
        <f>SUMSQ($F$3:F41)/A41</f>
        <v>4940462903642499</v>
      </c>
      <c r="I41" s="12">
        <f>SUM($G$3:G41)/A41</f>
        <v>49008646.409941874</v>
      </c>
      <c r="J41" s="12">
        <f t="shared" si="5"/>
        <v>3.0448205361745488</v>
      </c>
      <c r="K41" s="12">
        <f>AVERAGE($J$3:J41)</f>
        <v>61.454047578332279</v>
      </c>
      <c r="L41" s="13">
        <f>SUM($F$3:F41)/I41</f>
        <v>-7.4052439828194627</v>
      </c>
    </row>
    <row r="42" spans="1:12" x14ac:dyDescent="0.25">
      <c r="A42" s="6">
        <v>40</v>
      </c>
      <c r="B42" s="7">
        <v>781455415</v>
      </c>
      <c r="C42" s="12">
        <f t="shared" si="0"/>
        <v>616069574.20403254</v>
      </c>
      <c r="D42" s="12">
        <f t="shared" si="1"/>
        <v>27157865.335406967</v>
      </c>
      <c r="E42" s="12">
        <f t="shared" si="2"/>
        <v>597693369.67114723</v>
      </c>
      <c r="F42" s="12">
        <f t="shared" si="3"/>
        <v>-183762045.32885277</v>
      </c>
      <c r="G42" s="12">
        <f t="shared" si="4"/>
        <v>183762045.32885277</v>
      </c>
      <c r="H42" s="12">
        <f>SUMSQ($F$3:F42)/A42</f>
        <v>5661163563637520</v>
      </c>
      <c r="I42" s="12">
        <f>SUM($G$3:G42)/A42</f>
        <v>52377481.382914647</v>
      </c>
      <c r="J42" s="12">
        <f t="shared" si="5"/>
        <v>23.515358880564257</v>
      </c>
      <c r="K42" s="12">
        <f>AVERAGE($J$3:J42)</f>
        <v>60.505580360888075</v>
      </c>
      <c r="L42" s="13">
        <f>SUM($F$3:F42)/I42</f>
        <v>-10.437367640218906</v>
      </c>
    </row>
    <row r="43" spans="1:12" x14ac:dyDescent="0.25">
      <c r="A43" s="6">
        <v>41</v>
      </c>
      <c r="B43" s="7">
        <v>677783175</v>
      </c>
      <c r="C43" s="12">
        <f t="shared" si="0"/>
        <v>646683013.08549559</v>
      </c>
      <c r="D43" s="12">
        <f t="shared" si="1"/>
        <v>27848980.044618186</v>
      </c>
      <c r="E43" s="12">
        <f t="shared" si="2"/>
        <v>643227439.53943956</v>
      </c>
      <c r="F43" s="12">
        <f t="shared" si="3"/>
        <v>-34555735.460560441</v>
      </c>
      <c r="G43" s="12">
        <f t="shared" si="4"/>
        <v>34555735.460560441</v>
      </c>
      <c r="H43" s="12">
        <f>SUMSQ($F$3:F43)/A43</f>
        <v>5552210765822464</v>
      </c>
      <c r="I43" s="12">
        <f>SUM($G$3:G43)/A43</f>
        <v>51942804.653101131</v>
      </c>
      <c r="J43" s="12">
        <f t="shared" si="5"/>
        <v>5.0983466003800464</v>
      </c>
      <c r="K43" s="12">
        <f>AVERAGE($J$3:J43)</f>
        <v>59.154184415509832</v>
      </c>
      <c r="L43" s="13">
        <f>SUM($F$3:F43)/I43</f>
        <v>-11.18997652522909</v>
      </c>
    </row>
    <row r="44" spans="1:12" x14ac:dyDescent="0.25">
      <c r="A44" s="6">
        <v>42</v>
      </c>
      <c r="B44" s="7">
        <v>735093484</v>
      </c>
      <c r="C44" s="12">
        <f t="shared" si="0"/>
        <v>680588142.21710229</v>
      </c>
      <c r="D44" s="12">
        <f t="shared" si="1"/>
        <v>29060209.862015892</v>
      </c>
      <c r="E44" s="12">
        <f t="shared" si="2"/>
        <v>674531993.13011372</v>
      </c>
      <c r="F44" s="12">
        <f t="shared" si="3"/>
        <v>-60561490.869886279</v>
      </c>
      <c r="G44" s="12">
        <f t="shared" si="4"/>
        <v>60561490.869886279</v>
      </c>
      <c r="H44" s="12">
        <f>SUMSQ($F$3:F44)/A44</f>
        <v>5507341323216770</v>
      </c>
      <c r="I44" s="12">
        <f>SUM($G$3:G44)/A44</f>
        <v>52148011.467786491</v>
      </c>
      <c r="J44" s="12">
        <f t="shared" si="5"/>
        <v>8.2386107601364991</v>
      </c>
      <c r="K44" s="12">
        <f>AVERAGE($J$3:J44)</f>
        <v>57.941908852286652</v>
      </c>
      <c r="L44" s="13">
        <f>SUM($F$3:F44)/I44</f>
        <v>-12.307281476861471</v>
      </c>
    </row>
    <row r="45" spans="1:12" x14ac:dyDescent="0.25">
      <c r="A45" s="6">
        <v>43</v>
      </c>
      <c r="B45" s="7">
        <v>716779010</v>
      </c>
      <c r="C45" s="12">
        <f t="shared" si="0"/>
        <v>710361417.87120628</v>
      </c>
      <c r="D45" s="12">
        <f t="shared" si="1"/>
        <v>29202823.020433515</v>
      </c>
      <c r="E45" s="12">
        <f t="shared" si="2"/>
        <v>709648352.07911813</v>
      </c>
      <c r="F45" s="12">
        <f t="shared" si="3"/>
        <v>-7130657.9208818674</v>
      </c>
      <c r="G45" s="12">
        <f t="shared" si="4"/>
        <v>7130657.9208818674</v>
      </c>
      <c r="H45" s="12">
        <f>SUMSQ($F$3:F45)/A45</f>
        <v>5380446089709046</v>
      </c>
      <c r="I45" s="12">
        <f>SUM($G$3:G45)/A45</f>
        <v>51101096.269021265</v>
      </c>
      <c r="J45" s="12">
        <f t="shared" si="5"/>
        <v>0.99481957777779617</v>
      </c>
      <c r="K45" s="12">
        <f>AVERAGE($J$3:J45)</f>
        <v>56.617557938925984</v>
      </c>
      <c r="L45" s="13">
        <f>SUM($F$3:F45)/I45</f>
        <v>-12.698962662116662</v>
      </c>
    </row>
    <row r="46" spans="1:12" x14ac:dyDescent="0.25">
      <c r="A46" s="6">
        <v>44</v>
      </c>
      <c r="B46" s="7">
        <v>921353915</v>
      </c>
      <c r="C46" s="12">
        <f t="shared" si="0"/>
        <v>757743208.30247581</v>
      </c>
      <c r="D46" s="12">
        <f t="shared" si="1"/>
        <v>32838616.502600722</v>
      </c>
      <c r="E46" s="12">
        <f t="shared" si="2"/>
        <v>739564240.89163983</v>
      </c>
      <c r="F46" s="12">
        <f t="shared" si="3"/>
        <v>-181789674.10836017</v>
      </c>
      <c r="G46" s="12">
        <f t="shared" si="4"/>
        <v>181789674.10836017</v>
      </c>
      <c r="H46" s="12">
        <f>SUMSQ($F$3:F46)/A46</f>
        <v>6009242442498018</v>
      </c>
      <c r="I46" s="12">
        <f>SUM($G$3:G46)/A46</f>
        <v>54071291.219915338</v>
      </c>
      <c r="J46" s="12">
        <f t="shared" si="5"/>
        <v>19.73071054984991</v>
      </c>
      <c r="K46" s="12">
        <f>AVERAGE($J$3:J46)</f>
        <v>55.779220498265161</v>
      </c>
      <c r="L46" s="13">
        <f>SUM($F$3:F46)/I46</f>
        <v>-15.363431663638956</v>
      </c>
    </row>
    <row r="47" spans="1:12" x14ac:dyDescent="0.25">
      <c r="A47" s="6">
        <v>45</v>
      </c>
      <c r="B47" s="7">
        <v>679916669</v>
      </c>
      <c r="C47" s="12">
        <f t="shared" si="0"/>
        <v>779515309.22456884</v>
      </c>
      <c r="D47" s="12">
        <f t="shared" si="1"/>
        <v>30625313.386499185</v>
      </c>
      <c r="E47" s="12">
        <f t="shared" si="2"/>
        <v>790581824.80507648</v>
      </c>
      <c r="F47" s="12">
        <f t="shared" si="3"/>
        <v>110665155.80507648</v>
      </c>
      <c r="G47" s="12">
        <f t="shared" si="4"/>
        <v>110665155.80507648</v>
      </c>
      <c r="H47" s="12">
        <f>SUMSQ($F$3:F47)/A47</f>
        <v>6147854315094992</v>
      </c>
      <c r="I47" s="12">
        <f>SUM($G$3:G47)/A47</f>
        <v>55328932.655141145</v>
      </c>
      <c r="J47" s="12">
        <f t="shared" si="5"/>
        <v>16.276282204970691</v>
      </c>
      <c r="K47" s="12">
        <f>AVERAGE($J$3:J47)</f>
        <v>54.901377425080845</v>
      </c>
      <c r="L47" s="13">
        <f>SUM($F$3:F47)/I47</f>
        <v>-13.01408498705074</v>
      </c>
    </row>
    <row r="48" spans="1:12" x14ac:dyDescent="0.25">
      <c r="A48" s="6">
        <v>46</v>
      </c>
      <c r="B48" s="7">
        <v>756091631</v>
      </c>
      <c r="C48" s="12">
        <f t="shared" si="0"/>
        <v>804735723.4499613</v>
      </c>
      <c r="D48" s="12">
        <f t="shared" si="1"/>
        <v>29544333.554277845</v>
      </c>
      <c r="E48" s="12">
        <f t="shared" si="2"/>
        <v>810140622.61106801</v>
      </c>
      <c r="F48" s="12">
        <f t="shared" si="3"/>
        <v>54048991.61106801</v>
      </c>
      <c r="G48" s="12">
        <f t="shared" si="4"/>
        <v>54048991.61106801</v>
      </c>
      <c r="H48" s="12">
        <f>SUMSQ($F$3:F48)/A48</f>
        <v>6077711688553217</v>
      </c>
      <c r="I48" s="12">
        <f>SUM($G$3:G48)/A48</f>
        <v>55301107.84983521</v>
      </c>
      <c r="J48" s="12">
        <f t="shared" si="5"/>
        <v>7.1484710840646777</v>
      </c>
      <c r="K48" s="12">
        <f>AVERAGE($J$3:J48)</f>
        <v>53.863270765493532</v>
      </c>
      <c r="L48" s="13">
        <f>SUM($F$3:F48)/I48</f>
        <v>-12.043274829398023</v>
      </c>
    </row>
    <row r="49" spans="1:12" x14ac:dyDescent="0.25">
      <c r="A49" s="6">
        <v>47</v>
      </c>
      <c r="B49" s="7">
        <v>568309423</v>
      </c>
      <c r="C49" s="12">
        <f t="shared" si="0"/>
        <v>807682993.6038152</v>
      </c>
      <c r="D49" s="12">
        <f t="shared" si="1"/>
        <v>24224920.874193057</v>
      </c>
      <c r="E49" s="12">
        <f t="shared" si="2"/>
        <v>834280057.0042392</v>
      </c>
      <c r="F49" s="12">
        <f t="shared" si="3"/>
        <v>265970634.0042392</v>
      </c>
      <c r="G49" s="12">
        <f t="shared" si="4"/>
        <v>265970634.0042392</v>
      </c>
      <c r="H49" s="12">
        <f>SUMSQ($F$3:F49)/A49</f>
        <v>7453513102682232</v>
      </c>
      <c r="I49" s="12">
        <f>SUM($G$3:G49)/A49</f>
        <v>59783438.19354593</v>
      </c>
      <c r="J49" s="12">
        <f t="shared" si="5"/>
        <v>46.800320958999691</v>
      </c>
      <c r="K49" s="12">
        <f>AVERAGE($J$3:J49)</f>
        <v>53.712995237695793</v>
      </c>
      <c r="L49" s="13">
        <f>SUM($F$3:F49)/I49</f>
        <v>-6.691415186032132</v>
      </c>
    </row>
    <row r="50" spans="1:12" x14ac:dyDescent="0.25">
      <c r="A50" s="6">
        <v>48</v>
      </c>
      <c r="B50" s="7">
        <v>544666900</v>
      </c>
      <c r="C50" s="12">
        <f t="shared" si="0"/>
        <v>803183813.03020751</v>
      </c>
      <c r="D50" s="12">
        <f t="shared" si="1"/>
        <v>18480100.584632911</v>
      </c>
      <c r="E50" s="12">
        <f t="shared" si="2"/>
        <v>831907914.47800827</v>
      </c>
      <c r="F50" s="12">
        <f t="shared" si="3"/>
        <v>287241014.47800827</v>
      </c>
      <c r="G50" s="12">
        <f t="shared" si="4"/>
        <v>287241014.47800827</v>
      </c>
      <c r="H50" s="12">
        <f>SUMSQ($F$3:F50)/A50</f>
        <v>9017135754675422</v>
      </c>
      <c r="I50" s="12">
        <f>SUM($G$3:G50)/A50</f>
        <v>64522137.699472226</v>
      </c>
      <c r="J50" s="12">
        <f t="shared" si="5"/>
        <v>52.737005769582893</v>
      </c>
      <c r="K50" s="12">
        <f>AVERAGE($J$3:J50)</f>
        <v>53.692662123776778</v>
      </c>
      <c r="L50" s="13">
        <f>SUM($F$3:F50)/I50</f>
        <v>-1.7481564583130818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F3D1-681E-43F2-8493-0CE7A658193E}">
  <dimension ref="A1:M52"/>
  <sheetViews>
    <sheetView topLeftCell="A28" workbookViewId="0">
      <selection activeCell="D52" sqref="D52"/>
    </sheetView>
  </sheetViews>
  <sheetFormatPr defaultRowHeight="15" x14ac:dyDescent="0.25"/>
  <cols>
    <col min="1" max="1" width="10" customWidth="1"/>
    <col min="2" max="2" width="21.85546875" bestFit="1" customWidth="1"/>
    <col min="3" max="3" width="11.7109375" bestFit="1" customWidth="1"/>
    <col min="4" max="4" width="13.28515625" customWidth="1"/>
    <col min="5" max="5" width="12.5703125" customWidth="1"/>
    <col min="6" max="6" width="12.28515625" customWidth="1"/>
    <col min="7" max="7" width="17.140625" customWidth="1"/>
    <col min="8" max="8" width="14" customWidth="1"/>
    <col min="9" max="9" width="19.5703125" customWidth="1"/>
    <col min="10" max="10" width="14.42578125" customWidth="1"/>
  </cols>
  <sheetData>
    <row r="1" spans="1:13" ht="46.5" x14ac:dyDescent="0.25">
      <c r="A1" s="19" t="s">
        <v>43</v>
      </c>
      <c r="B1" s="20" t="s">
        <v>40</v>
      </c>
      <c r="C1" s="15" t="s">
        <v>44</v>
      </c>
      <c r="D1" s="15" t="s">
        <v>61</v>
      </c>
      <c r="E1" s="17" t="s">
        <v>62</v>
      </c>
      <c r="F1" s="15" t="s">
        <v>62</v>
      </c>
      <c r="G1" s="16" t="s">
        <v>46</v>
      </c>
      <c r="H1" s="15" t="s">
        <v>47</v>
      </c>
      <c r="I1" s="16" t="s">
        <v>48</v>
      </c>
      <c r="J1" s="15" t="s">
        <v>49</v>
      </c>
      <c r="K1" s="15" t="s">
        <v>50</v>
      </c>
      <c r="L1" s="15" t="s">
        <v>51</v>
      </c>
      <c r="M1" s="17" t="s">
        <v>52</v>
      </c>
    </row>
    <row r="2" spans="1:13" x14ac:dyDescent="0.25">
      <c r="A2" s="6">
        <v>0</v>
      </c>
      <c r="B2" s="6"/>
      <c r="C2" s="6">
        <f>Estático!L18</f>
        <v>-59047529.50717932</v>
      </c>
      <c r="D2" s="6">
        <f>Estático!L19</f>
        <v>17191900.730928469</v>
      </c>
      <c r="E2" s="6"/>
      <c r="F2" s="6"/>
      <c r="G2" s="6"/>
      <c r="H2" s="6"/>
      <c r="I2" s="6"/>
      <c r="J2" s="6"/>
      <c r="K2" s="6"/>
      <c r="L2" s="6"/>
      <c r="M2" s="6"/>
    </row>
    <row r="3" spans="1:13" x14ac:dyDescent="0.25">
      <c r="A3" s="6">
        <v>1</v>
      </c>
      <c r="B3" s="7">
        <v>1833000</v>
      </c>
      <c r="C3" s="12">
        <f>$C$52*(B3/E3)+(1-$C$52)*(C2+D2)</f>
        <v>-39865180.066106342</v>
      </c>
      <c r="D3" s="12">
        <f>$D$52*(C3-C2)+(1-$D$52)*D2</f>
        <v>17390945.601942919</v>
      </c>
      <c r="E3" s="25">
        <v>-0.89560789781450023</v>
      </c>
      <c r="F3" s="30">
        <f>(C2+D2)*E3</f>
        <v>37486231.700002134</v>
      </c>
      <c r="G3" s="12">
        <f>F3-B3</f>
        <v>35653231.700002134</v>
      </c>
      <c r="H3" s="12">
        <f>ABS(G3)</f>
        <v>35653231.700002134</v>
      </c>
      <c r="I3" s="12">
        <f>SUMSQ($G$3:G3)/A3</f>
        <v>1271152930654037</v>
      </c>
      <c r="J3" s="12">
        <f>SUM($H$3:H3)/A3</f>
        <v>35653231.700002134</v>
      </c>
      <c r="K3" s="12">
        <f>100*(H3/B3)</f>
        <v>1945.0753791599639</v>
      </c>
      <c r="L3" s="12">
        <f>AVERAGE($K$3:K3)</f>
        <v>1945.0753791599639</v>
      </c>
      <c r="M3" s="13">
        <f>SUM($G$3:G3)/J3</f>
        <v>1</v>
      </c>
    </row>
    <row r="4" spans="1:13" x14ac:dyDescent="0.25">
      <c r="A4" s="6">
        <v>2</v>
      </c>
      <c r="B4" s="7">
        <v>6195000</v>
      </c>
      <c r="C4" s="12">
        <f t="shared" ref="C4:C50" si="0">$C$52*(B4/E4)+(1-$C$52)*(C3+D3)</f>
        <v>-20853145.327585202</v>
      </c>
      <c r="D4" s="12">
        <f t="shared" ref="D4:D50" si="1">$D$52*(C4-C3)+(1-$D$52)*D3</f>
        <v>17553054.515600741</v>
      </c>
      <c r="E4" s="25">
        <v>0.6227665182888884</v>
      </c>
      <c r="F4" s="30">
        <f t="shared" ref="F4:F50" si="2">(C3+D3)*E4</f>
        <v>-13996200.748455197</v>
      </c>
      <c r="G4" s="12">
        <f t="shared" ref="G4:G50" si="3">F4-B4</f>
        <v>-20191200.748455197</v>
      </c>
      <c r="H4" s="12">
        <f t="shared" ref="H4:H50" si="4">ABS(G4)</f>
        <v>20191200.748455197</v>
      </c>
      <c r="I4" s="12">
        <f>SUMSQ($G$3:G4)/A4</f>
        <v>839418759159227.38</v>
      </c>
      <c r="J4" s="12">
        <f>SUM($H$3:H4)/A4</f>
        <v>27922216.224228665</v>
      </c>
      <c r="K4" s="12">
        <f t="shared" ref="K4:K50" si="5">100*(H4/B4)</f>
        <v>325.92737285641965</v>
      </c>
      <c r="L4" s="12">
        <f>AVERAGE($K$3:K4)</f>
        <v>1135.5013760081918</v>
      </c>
      <c r="M4" s="13">
        <f>SUM($G$3:G4)/J4</f>
        <v>0.55375371451103594</v>
      </c>
    </row>
    <row r="5" spans="1:13" x14ac:dyDescent="0.25">
      <c r="A5" s="6">
        <v>3</v>
      </c>
      <c r="B5" s="7">
        <v>34016000</v>
      </c>
      <c r="C5" s="12">
        <f t="shared" si="0"/>
        <v>-1352704.3179874877</v>
      </c>
      <c r="D5" s="12">
        <f t="shared" si="1"/>
        <v>17747793.165000439</v>
      </c>
      <c r="E5" s="25">
        <v>0.95422869198028504</v>
      </c>
      <c r="F5" s="30">
        <f t="shared" si="2"/>
        <v>-3149041.3389360886</v>
      </c>
      <c r="G5" s="12">
        <f t="shared" si="3"/>
        <v>-37165041.33893609</v>
      </c>
      <c r="H5" s="12">
        <f t="shared" si="4"/>
        <v>37165041.33893609</v>
      </c>
      <c r="I5" s="12">
        <f>SUMSQ($G$3:G5)/A5</f>
        <v>1020025938681094.4</v>
      </c>
      <c r="J5" s="12">
        <f>SUM($H$3:H5)/A5</f>
        <v>31003157.929131139</v>
      </c>
      <c r="K5" s="12">
        <f t="shared" si="5"/>
        <v>109.25752980637373</v>
      </c>
      <c r="L5" s="12">
        <f>AVERAGE($K$3:K5)</f>
        <v>793.42009394091917</v>
      </c>
      <c r="M5" s="13">
        <f>SUM($G$3:G5)/J5</f>
        <v>-0.70002579856539726</v>
      </c>
    </row>
    <row r="6" spans="1:13" x14ac:dyDescent="0.25">
      <c r="A6" s="6">
        <v>4</v>
      </c>
      <c r="B6" s="7">
        <v>34745450</v>
      </c>
      <c r="C6" s="12">
        <f t="shared" si="0"/>
        <v>17558108.661838908</v>
      </c>
      <c r="D6" s="12">
        <f t="shared" si="1"/>
        <v>17864095.146483034</v>
      </c>
      <c r="E6" s="25">
        <v>0.87618269891894396</v>
      </c>
      <c r="F6" s="30">
        <f t="shared" si="2"/>
        <v>14365093.194991685</v>
      </c>
      <c r="G6" s="12">
        <f t="shared" si="3"/>
        <v>-20380356.805008315</v>
      </c>
      <c r="H6" s="12">
        <f t="shared" si="4"/>
        <v>20380356.805008315</v>
      </c>
      <c r="I6" s="12">
        <f>SUMSQ($G$3:G6)/A6</f>
        <v>868859189885682.88</v>
      </c>
      <c r="J6" s="12">
        <f>SUM($H$3:H6)/A6</f>
        <v>28347457.648100436</v>
      </c>
      <c r="K6" s="12">
        <f t="shared" si="5"/>
        <v>58.656188954261104</v>
      </c>
      <c r="L6" s="12">
        <f>AVERAGE($K$3:K6)</f>
        <v>609.72911769425468</v>
      </c>
      <c r="M6" s="13">
        <f>SUM($G$3:G6)/J6</f>
        <v>-1.4845552541187932</v>
      </c>
    </row>
    <row r="7" spans="1:13" x14ac:dyDescent="0.25">
      <c r="A7" s="6">
        <v>5</v>
      </c>
      <c r="B7" s="7">
        <v>23720000</v>
      </c>
      <c r="C7" s="12">
        <f t="shared" si="0"/>
        <v>32188061.284962751</v>
      </c>
      <c r="D7" s="12">
        <f t="shared" si="1"/>
        <v>17540680.894147113</v>
      </c>
      <c r="E7" s="29">
        <f>0.1*(B3/C3)+(1-0.1)*E3</f>
        <v>-0.81064510557617042</v>
      </c>
      <c r="F7" s="30">
        <f t="shared" si="2"/>
        <v>-28714836.145937763</v>
      </c>
      <c r="G7" s="12">
        <f t="shared" si="3"/>
        <v>-52434836.145937763</v>
      </c>
      <c r="H7" s="12">
        <f t="shared" si="4"/>
        <v>52434836.145937763</v>
      </c>
      <c r="I7" s="12">
        <f>SUMSQ($G$3:G7)/A7</f>
        <v>1244969760238814.5</v>
      </c>
      <c r="J7" s="12">
        <f>SUM($H$3:H7)/A7</f>
        <v>33164933.347667903</v>
      </c>
      <c r="K7" s="12">
        <f t="shared" si="5"/>
        <v>221.05748796769714</v>
      </c>
      <c r="L7" s="12">
        <f>AVERAGE($K$3:K7)</f>
        <v>531.99479174894316</v>
      </c>
      <c r="M7" s="13">
        <f>SUM($G$3:G7)/J7</f>
        <v>-2.8499440160937812</v>
      </c>
    </row>
    <row r="8" spans="1:13" x14ac:dyDescent="0.25">
      <c r="A8" s="6">
        <v>6</v>
      </c>
      <c r="B8" s="7">
        <v>40007150</v>
      </c>
      <c r="C8" s="12">
        <f t="shared" si="0"/>
        <v>51011003.059193254</v>
      </c>
      <c r="D8" s="12">
        <f t="shared" si="1"/>
        <v>17668906.982155453</v>
      </c>
      <c r="E8" s="29">
        <f t="shared" ref="E8:E14" si="6">0.1*(B4/C4)+(1-0.1)*E4</f>
        <v>0.53078211780778517</v>
      </c>
      <c r="F8" s="30">
        <f t="shared" si="2"/>
        <v>26395127.089745268</v>
      </c>
      <c r="G8" s="12">
        <f t="shared" si="3"/>
        <v>-13612022.910254732</v>
      </c>
      <c r="H8" s="12">
        <f t="shared" si="4"/>
        <v>13612022.910254732</v>
      </c>
      <c r="I8" s="12">
        <f>SUMSQ($G$3:G8)/A8</f>
        <v>1068355994817228.9</v>
      </c>
      <c r="J8" s="12">
        <f>SUM($H$3:H8)/A8</f>
        <v>29906114.941432375</v>
      </c>
      <c r="K8" s="12">
        <f t="shared" si="5"/>
        <v>34.023975490017989</v>
      </c>
      <c r="L8" s="12">
        <f>AVERAGE($K$3:K8)</f>
        <v>448.99965570578894</v>
      </c>
      <c r="M8" s="13">
        <f>SUM($G$3:G8)/J8</f>
        <v>-3.6156560777068618</v>
      </c>
    </row>
    <row r="9" spans="1:13" x14ac:dyDescent="0.25">
      <c r="A9" s="6">
        <v>7</v>
      </c>
      <c r="B9" s="7">
        <v>82988300</v>
      </c>
      <c r="C9" s="12">
        <f t="shared" si="0"/>
        <v>62740018.065958478</v>
      </c>
      <c r="D9" s="12">
        <f t="shared" si="1"/>
        <v>17074917.784616433</v>
      </c>
      <c r="E9" s="29">
        <f t="shared" si="6"/>
        <v>-1.6558605050822079</v>
      </c>
      <c r="F9" s="30">
        <f t="shared" si="2"/>
        <v>-113724350.53006828</v>
      </c>
      <c r="G9" s="12">
        <f t="shared" si="3"/>
        <v>-196712650.53006828</v>
      </c>
      <c r="H9" s="12">
        <f t="shared" si="4"/>
        <v>196712650.53006828</v>
      </c>
      <c r="I9" s="12">
        <f>SUMSQ($G$3:G9)/A9</f>
        <v>6443714692495449</v>
      </c>
      <c r="J9" s="12">
        <f>SUM($H$3:H9)/A9</f>
        <v>53735620.025523223</v>
      </c>
      <c r="K9" s="12">
        <f t="shared" si="5"/>
        <v>237.03660700372015</v>
      </c>
      <c r="L9" s="12">
        <f>AVERAGE($K$3:K9)</f>
        <v>418.71922017692202</v>
      </c>
      <c r="M9" s="13">
        <f>SUM($G$3:G9)/J9</f>
        <v>-5.6730131081369244</v>
      </c>
    </row>
    <row r="10" spans="1:13" x14ac:dyDescent="0.25">
      <c r="A10" s="6">
        <v>8</v>
      </c>
      <c r="B10" s="7">
        <v>168831800</v>
      </c>
      <c r="C10" s="12">
        <f t="shared" si="0"/>
        <v>84381709.75610894</v>
      </c>
      <c r="D10" s="12">
        <f t="shared" si="1"/>
        <v>17531595.175169837</v>
      </c>
      <c r="E10" s="29">
        <f t="shared" si="6"/>
        <v>0.98645277035800605</v>
      </c>
      <c r="F10" s="30">
        <f t="shared" si="2"/>
        <v>78733664.585746154</v>
      </c>
      <c r="G10" s="12">
        <f t="shared" si="3"/>
        <v>-90098135.414253846</v>
      </c>
      <c r="H10" s="12">
        <f t="shared" si="4"/>
        <v>90098135.414253846</v>
      </c>
      <c r="I10" s="12">
        <f>SUMSQ($G$3:G10)/A10</f>
        <v>6652959606574171</v>
      </c>
      <c r="J10" s="12">
        <f>SUM($H$3:H10)/A10</f>
        <v>58280934.449114546</v>
      </c>
      <c r="K10" s="12">
        <f t="shared" si="5"/>
        <v>53.365619163127946</v>
      </c>
      <c r="L10" s="12">
        <f>AVERAGE($K$3:K10)</f>
        <v>373.05002005019776</v>
      </c>
      <c r="M10" s="13">
        <f>SUM($G$3:G10)/J10</f>
        <v>-6.7765044594083781</v>
      </c>
    </row>
    <row r="11" spans="1:13" x14ac:dyDescent="0.25">
      <c r="A11" s="6">
        <v>9</v>
      </c>
      <c r="B11" s="7">
        <v>177659903</v>
      </c>
      <c r="C11" s="12">
        <f t="shared" si="0"/>
        <v>83274190.205105335</v>
      </c>
      <c r="D11" s="12">
        <f t="shared" si="1"/>
        <v>15667683.702552492</v>
      </c>
      <c r="E11" s="29">
        <f t="shared" si="6"/>
        <v>-0.65588867617322288</v>
      </c>
      <c r="F11" s="30">
        <f t="shared" si="2"/>
        <v>-66843782.655814424</v>
      </c>
      <c r="G11" s="12">
        <f t="shared" si="3"/>
        <v>-244503685.65581441</v>
      </c>
      <c r="H11" s="12">
        <f t="shared" si="4"/>
        <v>244503685.65581441</v>
      </c>
      <c r="I11" s="12">
        <f>SUMSQ($G$3:G11)/A11</f>
        <v>1.255619212798563E+16</v>
      </c>
      <c r="J11" s="12">
        <f>SUM($H$3:H11)/A11</f>
        <v>78972351.249858975</v>
      </c>
      <c r="K11" s="12">
        <f t="shared" si="5"/>
        <v>137.62457455344574</v>
      </c>
      <c r="L11" s="12">
        <f>AVERAGE($K$3:K11)</f>
        <v>346.89163721722531</v>
      </c>
      <c r="M11" s="13">
        <f>SUM($G$3:G11)/J11</f>
        <v>-8.0970705282105726</v>
      </c>
    </row>
    <row r="12" spans="1:13" x14ac:dyDescent="0.25">
      <c r="A12" s="6">
        <v>10</v>
      </c>
      <c r="B12" s="7">
        <v>173561126</v>
      </c>
      <c r="C12" s="12">
        <f t="shared" si="0"/>
        <v>109599079.9267986</v>
      </c>
      <c r="D12" s="12">
        <f t="shared" si="1"/>
        <v>16733404.30446657</v>
      </c>
      <c r="E12" s="29">
        <f t="shared" si="6"/>
        <v>0.55613237753456679</v>
      </c>
      <c r="F12" s="30">
        <f t="shared" si="2"/>
        <v>55024779.573991068</v>
      </c>
      <c r="G12" s="12">
        <f t="shared" si="3"/>
        <v>-118536346.42600894</v>
      </c>
      <c r="H12" s="12">
        <f t="shared" si="4"/>
        <v>118536346.42600894</v>
      </c>
      <c r="I12" s="12">
        <f>SUMSQ($G$3:G12)/A12</f>
        <v>1.2705659457589748E+16</v>
      </c>
      <c r="J12" s="12">
        <f>SUM($H$3:H12)/A12</f>
        <v>82928750.767473966</v>
      </c>
      <c r="K12" s="12">
        <f t="shared" si="5"/>
        <v>68.296599104807001</v>
      </c>
      <c r="L12" s="12">
        <f>AVERAGE($K$3:K12)</f>
        <v>319.03213340598347</v>
      </c>
      <c r="M12" s="13">
        <f>SUM($G$3:G12)/J12</f>
        <v>-9.1401478650035113</v>
      </c>
    </row>
    <row r="13" spans="1:13" x14ac:dyDescent="0.25">
      <c r="A13" s="6">
        <v>11</v>
      </c>
      <c r="B13" s="7">
        <v>164481455</v>
      </c>
      <c r="C13" s="12">
        <f t="shared" si="0"/>
        <v>113959846.88858944</v>
      </c>
      <c r="D13" s="12">
        <f t="shared" si="1"/>
        <v>15496140.570198998</v>
      </c>
      <c r="E13" s="29">
        <f t="shared" si="6"/>
        <v>-1.3580011423273211</v>
      </c>
      <c r="F13" s="30">
        <f t="shared" si="2"/>
        <v>-171559657.89910638</v>
      </c>
      <c r="G13" s="12">
        <f t="shared" si="3"/>
        <v>-336041112.89910638</v>
      </c>
      <c r="H13" s="12">
        <f t="shared" si="4"/>
        <v>336041112.89910638</v>
      </c>
      <c r="I13" s="12">
        <f>SUMSQ($G$3:G13)/A13</f>
        <v>2.181638401221522E+16</v>
      </c>
      <c r="J13" s="12">
        <f>SUM($H$3:H13)/A13</f>
        <v>105938965.50671329</v>
      </c>
      <c r="K13" s="12">
        <f t="shared" si="5"/>
        <v>204.30334404514258</v>
      </c>
      <c r="L13" s="12">
        <f>AVERAGE($K$3:K13)</f>
        <v>308.60224346408887</v>
      </c>
      <c r="M13" s="13">
        <f>SUM($G$3:G13)/J13</f>
        <v>-10.326909951792143</v>
      </c>
    </row>
    <row r="14" spans="1:13" x14ac:dyDescent="0.25">
      <c r="A14" s="6">
        <v>12</v>
      </c>
      <c r="B14" s="7">
        <v>191724755</v>
      </c>
      <c r="C14" s="12">
        <f t="shared" si="0"/>
        <v>131794971.17019515</v>
      </c>
      <c r="D14" s="12">
        <f t="shared" si="1"/>
        <v>15730038.94133967</v>
      </c>
      <c r="E14" s="29">
        <f t="shared" si="6"/>
        <v>1.0878885304189647</v>
      </c>
      <c r="F14" s="30">
        <f t="shared" si="2"/>
        <v>140833683.95047727</v>
      </c>
      <c r="G14" s="12">
        <f t="shared" si="3"/>
        <v>-50891071.049522728</v>
      </c>
      <c r="H14" s="12">
        <f t="shared" si="4"/>
        <v>50891071.049522728</v>
      </c>
      <c r="I14" s="12">
        <f>SUMSQ($G$3:G14)/A14</f>
        <v>2.0214177103911252E+16</v>
      </c>
      <c r="J14" s="12">
        <f>SUM($H$3:H14)/A14</f>
        <v>101351640.96861406</v>
      </c>
      <c r="K14" s="12">
        <f t="shared" si="5"/>
        <v>26.5438185327308</v>
      </c>
      <c r="L14" s="12">
        <f>AVERAGE($K$3:K14)</f>
        <v>285.09737471980901</v>
      </c>
      <c r="M14" s="13">
        <f>SUM($G$3:G14)/J14</f>
        <v>-11.296444904902074</v>
      </c>
    </row>
    <row r="15" spans="1:13" x14ac:dyDescent="0.25">
      <c r="A15" s="6">
        <v>13</v>
      </c>
      <c r="B15" s="7">
        <v>158876197</v>
      </c>
      <c r="C15" s="12">
        <f t="shared" si="0"/>
        <v>119075215.02414033</v>
      </c>
      <c r="D15" s="12">
        <f t="shared" si="1"/>
        <v>12885059.432600221</v>
      </c>
      <c r="E15" s="29">
        <f t="shared" ref="E15:E50" si="7">0.1*(B11/C11)+(1-0.1)*E11</f>
        <v>-0.37695651147619136</v>
      </c>
      <c r="F15" s="30">
        <f t="shared" si="2"/>
        <v>-55610513.167134017</v>
      </c>
      <c r="G15" s="12">
        <f t="shared" si="3"/>
        <v>-214486710.16713402</v>
      </c>
      <c r="H15" s="12">
        <f t="shared" si="4"/>
        <v>214486710.16713402</v>
      </c>
      <c r="I15" s="12">
        <f>SUMSQ($G$3:G15)/A15</f>
        <v>2.2198051852711936E+16</v>
      </c>
      <c r="J15" s="12">
        <f>SUM($H$3:H15)/A15</f>
        <v>110054338.59926945</v>
      </c>
      <c r="K15" s="12">
        <f t="shared" si="5"/>
        <v>135.00241963063479</v>
      </c>
      <c r="L15" s="12">
        <f>AVERAGE($K$3:K15)</f>
        <v>273.55160894371869</v>
      </c>
      <c r="M15" s="13">
        <f>SUM($G$3:G15)/J15</f>
        <v>-12.35207948811863</v>
      </c>
    </row>
    <row r="16" spans="1:13" x14ac:dyDescent="0.25">
      <c r="A16" s="6">
        <v>14</v>
      </c>
      <c r="B16" s="7">
        <v>228717085</v>
      </c>
      <c r="C16" s="12">
        <f t="shared" si="0"/>
        <v>142718788.19828832</v>
      </c>
      <c r="D16" s="12">
        <f t="shared" si="1"/>
        <v>13960910.806754999</v>
      </c>
      <c r="E16" s="29">
        <f t="shared" si="7"/>
        <v>0.65887916079216402</v>
      </c>
      <c r="F16" s="30">
        <f t="shared" si="2"/>
        <v>86945874.891960844</v>
      </c>
      <c r="G16" s="12">
        <f t="shared" si="3"/>
        <v>-141771210.10803914</v>
      </c>
      <c r="H16" s="12">
        <f t="shared" si="4"/>
        <v>141771210.10803914</v>
      </c>
      <c r="I16" s="12">
        <f>SUMSQ($G$3:G16)/A16</f>
        <v>2.204812500719664E+16</v>
      </c>
      <c r="J16" s="12">
        <f>SUM($H$3:H16)/A16</f>
        <v>112319829.42132442</v>
      </c>
      <c r="K16" s="12">
        <f t="shared" si="5"/>
        <v>61.985404417006777</v>
      </c>
      <c r="L16" s="12">
        <f>AVERAGE($K$3:K16)</f>
        <v>258.43973719181071</v>
      </c>
      <c r="M16" s="13">
        <f>SUM($G$3:G16)/J16</f>
        <v>-13.365148044050837</v>
      </c>
    </row>
    <row r="17" spans="1:13" x14ac:dyDescent="0.25">
      <c r="A17" s="6">
        <v>15</v>
      </c>
      <c r="B17" s="7">
        <v>219005638</v>
      </c>
      <c r="C17" s="12">
        <f t="shared" si="0"/>
        <v>138686511.13266009</v>
      </c>
      <c r="D17" s="12">
        <f t="shared" si="1"/>
        <v>12161592.019516677</v>
      </c>
      <c r="E17" s="29">
        <f t="shared" si="7"/>
        <v>-1.077868213080541</v>
      </c>
      <c r="F17" s="30">
        <f t="shared" si="2"/>
        <v>-168880067.19256309</v>
      </c>
      <c r="G17" s="12">
        <f t="shared" si="3"/>
        <v>-387885705.19256306</v>
      </c>
      <c r="H17" s="12">
        <f t="shared" si="4"/>
        <v>387885705.19256306</v>
      </c>
      <c r="I17" s="12">
        <f>SUMSQ($G$3:G17)/A17</f>
        <v>3.0608604692898996E+16</v>
      </c>
      <c r="J17" s="12">
        <f>SUM($H$3:H17)/A17</f>
        <v>130690887.80607367</v>
      </c>
      <c r="K17" s="12">
        <f t="shared" si="5"/>
        <v>177.11220073364643</v>
      </c>
      <c r="L17" s="12">
        <f>AVERAGE($K$3:K17)</f>
        <v>253.01790142793314</v>
      </c>
      <c r="M17" s="13">
        <f>SUM($G$3:G17)/J17</f>
        <v>-14.454388407661499</v>
      </c>
    </row>
    <row r="18" spans="1:13" x14ac:dyDescent="0.25">
      <c r="A18" s="6">
        <v>16</v>
      </c>
      <c r="B18" s="7">
        <v>263524360</v>
      </c>
      <c r="C18" s="12">
        <f t="shared" si="0"/>
        <v>155022352.86985275</v>
      </c>
      <c r="D18" s="12">
        <f t="shared" si="1"/>
        <v>12579016.991284275</v>
      </c>
      <c r="E18" s="29">
        <f t="shared" si="7"/>
        <v>1.124571658058648</v>
      </c>
      <c r="F18" s="30">
        <f t="shared" si="2"/>
        <v>169639501.47684538</v>
      </c>
      <c r="G18" s="12">
        <f t="shared" si="3"/>
        <v>-93884858.523154616</v>
      </c>
      <c r="H18" s="12">
        <f t="shared" si="4"/>
        <v>93884858.523154616</v>
      </c>
      <c r="I18" s="12">
        <f>SUMSQ($G$3:G18)/A18</f>
        <v>2.9246464815837356E+16</v>
      </c>
      <c r="J18" s="12">
        <f>SUM($H$3:H18)/A18</f>
        <v>128390510.97589123</v>
      </c>
      <c r="K18" s="12">
        <f t="shared" si="5"/>
        <v>35.626633728720421</v>
      </c>
      <c r="L18" s="12">
        <f>AVERAGE($K$3:K18)</f>
        <v>239.43094719673232</v>
      </c>
      <c r="M18" s="13">
        <f>SUM($G$3:G18)/J18</f>
        <v>-15.444612667571718</v>
      </c>
    </row>
    <row r="19" spans="1:13" x14ac:dyDescent="0.25">
      <c r="A19" s="6">
        <v>17</v>
      </c>
      <c r="B19" s="7">
        <v>219787788</v>
      </c>
      <c r="C19" s="12">
        <f t="shared" si="0"/>
        <v>105832190.84841868</v>
      </c>
      <c r="D19" s="12">
        <f t="shared" si="1"/>
        <v>6402099.0900124414</v>
      </c>
      <c r="E19" s="29">
        <f t="shared" si="7"/>
        <v>-0.20583578360896204</v>
      </c>
      <c r="F19" s="30">
        <f t="shared" si="2"/>
        <v>-34498359.299302615</v>
      </c>
      <c r="G19" s="12">
        <f t="shared" si="3"/>
        <v>-254286147.29930261</v>
      </c>
      <c r="H19" s="12">
        <f t="shared" si="4"/>
        <v>254286147.29930261</v>
      </c>
      <c r="I19" s="12">
        <f>SUMSQ($G$3:G19)/A19</f>
        <v>3.132969892716002E+16</v>
      </c>
      <c r="J19" s="12">
        <f>SUM($H$3:H19)/A19</f>
        <v>135796136.64197424</v>
      </c>
      <c r="K19" s="12">
        <f t="shared" si="5"/>
        <v>115.69621297581038</v>
      </c>
      <c r="L19" s="12">
        <f>AVERAGE($K$3:K19)</f>
        <v>232.15243341903101</v>
      </c>
      <c r="M19" s="13">
        <f>SUM($G$3:G19)/J19</f>
        <v>-16.474900647667148</v>
      </c>
    </row>
    <row r="20" spans="1:13" x14ac:dyDescent="0.25">
      <c r="A20" s="6">
        <v>18</v>
      </c>
      <c r="B20" s="7">
        <v>244275418</v>
      </c>
      <c r="C20" s="12">
        <f t="shared" si="0"/>
        <v>122837373.54779598</v>
      </c>
      <c r="D20" s="12">
        <f t="shared" si="1"/>
        <v>7462407.4509489276</v>
      </c>
      <c r="E20" s="29">
        <f t="shared" si="7"/>
        <v>0.75324841049144964</v>
      </c>
      <c r="F20" s="30">
        <f t="shared" si="2"/>
        <v>84540300.498759747</v>
      </c>
      <c r="G20" s="12">
        <f t="shared" si="3"/>
        <v>-159735117.50124025</v>
      </c>
      <c r="H20" s="12">
        <f t="shared" si="4"/>
        <v>159735117.50124025</v>
      </c>
      <c r="I20" s="12">
        <f>SUMSQ($G$3:G20)/A20</f>
        <v>3.1006677195825296E+16</v>
      </c>
      <c r="J20" s="12">
        <f>SUM($H$3:H20)/A20</f>
        <v>137126080.02304459</v>
      </c>
      <c r="K20" s="12">
        <f t="shared" si="5"/>
        <v>65.391400743090841</v>
      </c>
      <c r="L20" s="12">
        <f>AVERAGE($K$3:K20)</f>
        <v>222.88793160370102</v>
      </c>
      <c r="M20" s="13">
        <f>SUM($G$3:G20)/J20</f>
        <v>-17.479993423657842</v>
      </c>
    </row>
    <row r="21" spans="1:13" x14ac:dyDescent="0.25">
      <c r="A21" s="6">
        <v>19</v>
      </c>
      <c r="B21" s="7">
        <v>215627478</v>
      </c>
      <c r="C21" s="12">
        <f t="shared" si="0"/>
        <v>110509971.85288709</v>
      </c>
      <c r="D21" s="12">
        <f t="shared" si="1"/>
        <v>5483426.5363631463</v>
      </c>
      <c r="E21" s="29">
        <f t="shared" si="7"/>
        <v>-0.81216723255731216</v>
      </c>
      <c r="F21" s="30">
        <f t="shared" si="2"/>
        <v>-105825212.5365745</v>
      </c>
      <c r="G21" s="12">
        <f t="shared" si="3"/>
        <v>-321452690.53657448</v>
      </c>
      <c r="H21" s="12">
        <f t="shared" si="4"/>
        <v>321452690.53657448</v>
      </c>
      <c r="I21" s="12">
        <f>SUMSQ($G$3:G21)/A21</f>
        <v>3.481326430410832E+16</v>
      </c>
      <c r="J21" s="12">
        <f>SUM($H$3:H21)/A21</f>
        <v>146827480.57638827</v>
      </c>
      <c r="K21" s="12">
        <f t="shared" si="5"/>
        <v>149.07779542669161</v>
      </c>
      <c r="L21" s="12">
        <f>AVERAGE($K$3:K21)</f>
        <v>219.00318759438471</v>
      </c>
      <c r="M21" s="13">
        <f>SUM($G$3:G21)/J21</f>
        <v>-18.514352060526527</v>
      </c>
    </row>
    <row r="22" spans="1:13" x14ac:dyDescent="0.25">
      <c r="A22" s="6">
        <v>20</v>
      </c>
      <c r="B22" s="7">
        <v>245755091</v>
      </c>
      <c r="C22" s="12">
        <f t="shared" si="0"/>
        <v>120588530.40376703</v>
      </c>
      <c r="D22" s="12">
        <f t="shared" si="1"/>
        <v>5942939.737814825</v>
      </c>
      <c r="E22" s="29">
        <f t="shared" si="7"/>
        <v>1.182105693599881</v>
      </c>
      <c r="F22" s="30">
        <f t="shared" si="2"/>
        <v>137116456.65593198</v>
      </c>
      <c r="G22" s="12">
        <f t="shared" si="3"/>
        <v>-108638634.34406802</v>
      </c>
      <c r="H22" s="12">
        <f t="shared" si="4"/>
        <v>108638634.34406802</v>
      </c>
      <c r="I22" s="12">
        <f>SUMSQ($G$3:G22)/A22</f>
        <v>3.3662718732510112E+16</v>
      </c>
      <c r="J22" s="12">
        <f>SUM($H$3:H22)/A22</f>
        <v>144918038.26477224</v>
      </c>
      <c r="K22" s="12">
        <f t="shared" si="5"/>
        <v>44.206056485750693</v>
      </c>
      <c r="L22" s="12">
        <f>AVERAGE($K$3:K22)</f>
        <v>210.26333103895303</v>
      </c>
      <c r="M22" s="13">
        <f>SUM($G$3:G22)/J22</f>
        <v>-19.507953155771236</v>
      </c>
    </row>
    <row r="23" spans="1:13" x14ac:dyDescent="0.25">
      <c r="A23" s="6">
        <v>21</v>
      </c>
      <c r="B23" s="7">
        <v>222048800</v>
      </c>
      <c r="C23" s="12">
        <f t="shared" si="0"/>
        <v>615329280.65659451</v>
      </c>
      <c r="D23" s="12">
        <f t="shared" si="1"/>
        <v>54822720.789316088</v>
      </c>
      <c r="E23" s="29">
        <f t="shared" si="7"/>
        <v>2.242353711164552E-2</v>
      </c>
      <c r="F23" s="30">
        <f t="shared" si="2"/>
        <v>2837283.116510828</v>
      </c>
      <c r="G23" s="12">
        <f t="shared" si="3"/>
        <v>-219211516.88348916</v>
      </c>
      <c r="H23" s="12">
        <f t="shared" si="4"/>
        <v>219211516.88348916</v>
      </c>
      <c r="I23" s="12">
        <f>SUMSQ($G$3:G23)/A23</f>
        <v>3.4348003037360116E+16</v>
      </c>
      <c r="J23" s="12">
        <f>SUM($H$3:H23)/A23</f>
        <v>148455822.96090162</v>
      </c>
      <c r="K23" s="12">
        <f t="shared" si="5"/>
        <v>98.722225422289682</v>
      </c>
      <c r="L23" s="12">
        <f>AVERAGE($K$3:K23)</f>
        <v>204.95184981911194</v>
      </c>
      <c r="M23" s="13">
        <f>SUM($G$3:G23)/J23</f>
        <v>-20.519678905294377</v>
      </c>
    </row>
    <row r="24" spans="1:13" x14ac:dyDescent="0.25">
      <c r="A24" s="6">
        <v>22</v>
      </c>
      <c r="B24" s="7">
        <v>220249563</v>
      </c>
      <c r="C24" s="12">
        <f t="shared" si="0"/>
        <v>649204476.7849251</v>
      </c>
      <c r="D24" s="12">
        <f t="shared" si="1"/>
        <v>52727968.323217541</v>
      </c>
      <c r="E24" s="29">
        <f t="shared" si="7"/>
        <v>0.87678439733598523</v>
      </c>
      <c r="F24" s="30">
        <f t="shared" si="2"/>
        <v>587578818.71125698</v>
      </c>
      <c r="G24" s="12">
        <f t="shared" si="3"/>
        <v>367329255.71125698</v>
      </c>
      <c r="H24" s="12">
        <f t="shared" si="4"/>
        <v>367329255.71125698</v>
      </c>
      <c r="I24" s="12">
        <f>SUMSQ($G$3:G24)/A24</f>
        <v>3.8919947540270384E+16</v>
      </c>
      <c r="J24" s="12">
        <f>SUM($H$3:H24)/A24</f>
        <v>158404615.35864505</v>
      </c>
      <c r="K24" s="12">
        <f t="shared" si="5"/>
        <v>166.77865359090723</v>
      </c>
      <c r="L24" s="12">
        <f>AVERAGE($K$3:K24)</f>
        <v>203.21670453601172</v>
      </c>
      <c r="M24" s="13">
        <f>SUM($G$3:G24)/J24</f>
        <v>-16.911985531496494</v>
      </c>
    </row>
    <row r="25" spans="1:13" x14ac:dyDescent="0.25">
      <c r="A25" s="6">
        <v>23</v>
      </c>
      <c r="B25" s="7">
        <v>267505866</v>
      </c>
      <c r="C25" s="12">
        <f t="shared" si="0"/>
        <v>641874006.42850387</v>
      </c>
      <c r="D25" s="12">
        <f t="shared" si="1"/>
        <v>46722124.455253661</v>
      </c>
      <c r="E25" s="29">
        <f t="shared" si="7"/>
        <v>-0.53583012841229138</v>
      </c>
      <c r="F25" s="30">
        <f t="shared" si="2"/>
        <v>-376116552.19904971</v>
      </c>
      <c r="G25" s="12">
        <f t="shared" si="3"/>
        <v>-643622418.19904971</v>
      </c>
      <c r="H25" s="12">
        <f t="shared" si="4"/>
        <v>643622418.19904971</v>
      </c>
      <c r="I25" s="12">
        <f>SUMSQ($G$3:G25)/A25</f>
        <v>5.5238637525840904E+16</v>
      </c>
      <c r="J25" s="12">
        <f>SUM($H$3:H25)/A25</f>
        <v>179501041.56909743</v>
      </c>
      <c r="K25" s="12">
        <f t="shared" si="5"/>
        <v>240.60123533853636</v>
      </c>
      <c r="L25" s="12">
        <f>AVERAGE($K$3:K25)</f>
        <v>204.84211891873019</v>
      </c>
      <c r="M25" s="13">
        <f>SUM($G$3:G25)/J25</f>
        <v>-18.509970483863356</v>
      </c>
    </row>
    <row r="26" spans="1:13" x14ac:dyDescent="0.25">
      <c r="A26" s="6">
        <v>24</v>
      </c>
      <c r="B26" s="7">
        <v>316743315</v>
      </c>
      <c r="C26" s="12">
        <f t="shared" si="0"/>
        <v>666659241.87694407</v>
      </c>
      <c r="D26" s="12">
        <f t="shared" si="1"/>
        <v>44528435.554572314</v>
      </c>
      <c r="E26" s="29">
        <f t="shared" si="7"/>
        <v>1.2676915302306928</v>
      </c>
      <c r="F26" s="30">
        <f t="shared" si="2"/>
        <v>872927482.87096512</v>
      </c>
      <c r="G26" s="12">
        <f t="shared" si="3"/>
        <v>556184167.87096512</v>
      </c>
      <c r="H26" s="12">
        <f t="shared" si="4"/>
        <v>556184167.87096512</v>
      </c>
      <c r="I26" s="12">
        <f>SUMSQ($G$3:G26)/A26</f>
        <v>6.5826228820194112E+16</v>
      </c>
      <c r="J26" s="12">
        <f>SUM($H$3:H26)/A26</f>
        <v>195196171.83167526</v>
      </c>
      <c r="K26" s="12">
        <f t="shared" si="5"/>
        <v>175.59460343179308</v>
      </c>
      <c r="L26" s="12">
        <f>AVERAGE($K$3:K26)</f>
        <v>203.6234724401078</v>
      </c>
      <c r="M26" s="13">
        <f>SUM($G$3:G26)/J26</f>
        <v>-14.172280057732397</v>
      </c>
    </row>
    <row r="27" spans="1:13" x14ac:dyDescent="0.25">
      <c r="A27" s="6">
        <v>25</v>
      </c>
      <c r="B27" s="7">
        <v>233214037</v>
      </c>
      <c r="C27" s="12">
        <f t="shared" si="0"/>
        <v>882865708.22877347</v>
      </c>
      <c r="D27" s="12">
        <f t="shared" si="1"/>
        <v>61696238.634298027</v>
      </c>
      <c r="E27" s="29">
        <f t="shared" si="7"/>
        <v>5.6267358230818992E-2</v>
      </c>
      <c r="F27" s="30">
        <f t="shared" si="2"/>
        <v>40016651.815383278</v>
      </c>
      <c r="G27" s="12">
        <f t="shared" si="3"/>
        <v>-193197385.18461671</v>
      </c>
      <c r="H27" s="12">
        <f t="shared" si="4"/>
        <v>193197385.18461671</v>
      </c>
      <c r="I27" s="12">
        <f>SUMSQ($G$3:G27)/A27</f>
        <v>6.4686188853073272E+16</v>
      </c>
      <c r="J27" s="12">
        <f>SUM($H$3:H27)/A27</f>
        <v>195116220.36579293</v>
      </c>
      <c r="K27" s="12">
        <f t="shared" si="5"/>
        <v>82.841233602339599</v>
      </c>
      <c r="L27" s="12">
        <f>AVERAGE($K$3:K27)</f>
        <v>198.79218288659706</v>
      </c>
      <c r="M27" s="13">
        <f>SUM($G$3:G27)/J27</f>
        <v>-15.16825301880046</v>
      </c>
    </row>
    <row r="28" spans="1:13" x14ac:dyDescent="0.25">
      <c r="A28" s="6">
        <v>26</v>
      </c>
      <c r="B28" s="7">
        <v>277179933</v>
      </c>
      <c r="C28" s="12">
        <f t="shared" si="0"/>
        <v>914172801.3358953</v>
      </c>
      <c r="D28" s="12">
        <f t="shared" si="1"/>
        <v>58657324.081580408</v>
      </c>
      <c r="E28" s="29">
        <f t="shared" si="7"/>
        <v>0.82303202725778235</v>
      </c>
      <c r="F28" s="30">
        <f t="shared" si="2"/>
        <v>777404733.99727142</v>
      </c>
      <c r="G28" s="12">
        <f t="shared" si="3"/>
        <v>500224800.99727142</v>
      </c>
      <c r="H28" s="12">
        <f t="shared" si="4"/>
        <v>500224800.99727142</v>
      </c>
      <c r="I28" s="12">
        <f>SUMSQ($G$3:G28)/A28</f>
        <v>7.1822291263830448E+16</v>
      </c>
      <c r="J28" s="12">
        <f>SUM($H$3:H28)/A28</f>
        <v>206851165.77469593</v>
      </c>
      <c r="K28" s="12">
        <f t="shared" si="5"/>
        <v>180.46934191201765</v>
      </c>
      <c r="L28" s="12">
        <f>AVERAGE($K$3:K28)</f>
        <v>198.08745823372863</v>
      </c>
      <c r="M28" s="13">
        <f>SUM($G$3:G28)/J28</f>
        <v>-11.88945389005854</v>
      </c>
    </row>
    <row r="29" spans="1:13" x14ac:dyDescent="0.25">
      <c r="A29" s="6">
        <v>27</v>
      </c>
      <c r="B29" s="7">
        <v>327105733</v>
      </c>
      <c r="C29" s="12">
        <f t="shared" si="0"/>
        <v>887065718.58210993</v>
      </c>
      <c r="D29" s="12">
        <f t="shared" si="1"/>
        <v>50080883.398043826</v>
      </c>
      <c r="E29" s="29">
        <f t="shared" si="7"/>
        <v>-0.44057135625990895</v>
      </c>
      <c r="F29" s="30">
        <f t="shared" si="2"/>
        <v>-428601087.76567459</v>
      </c>
      <c r="G29" s="12">
        <f t="shared" si="3"/>
        <v>-755706820.76567459</v>
      </c>
      <c r="H29" s="12">
        <f t="shared" si="4"/>
        <v>755706820.76567459</v>
      </c>
      <c r="I29" s="12">
        <f>SUMSQ($G$3:G29)/A29</f>
        <v>9.0313791548568704E+16</v>
      </c>
      <c r="J29" s="12">
        <f>SUM($H$3:H29)/A29</f>
        <v>227179152.99658406</v>
      </c>
      <c r="K29" s="12">
        <f t="shared" si="5"/>
        <v>231.02830202174246</v>
      </c>
      <c r="L29" s="12">
        <f>AVERAGE($K$3:K29)</f>
        <v>199.30748948513653</v>
      </c>
      <c r="M29" s="13">
        <f>SUM($G$3:G29)/J29</f>
        <v>-14.152065345525433</v>
      </c>
    </row>
    <row r="30" spans="1:13" x14ac:dyDescent="0.25">
      <c r="A30" s="6">
        <v>28</v>
      </c>
      <c r="B30" s="7">
        <v>335189430</v>
      </c>
      <c r="C30" s="12">
        <f t="shared" si="0"/>
        <v>904391414.53969061</v>
      </c>
      <c r="D30" s="12">
        <f t="shared" si="1"/>
        <v>46805364.653997511</v>
      </c>
      <c r="E30" s="29">
        <f t="shared" si="7"/>
        <v>1.1884344036078316</v>
      </c>
      <c r="F30" s="30">
        <f t="shared" si="2"/>
        <v>1113737263.01739</v>
      </c>
      <c r="G30" s="12">
        <f t="shared" si="3"/>
        <v>778547833.01739001</v>
      </c>
      <c r="H30" s="12">
        <f t="shared" si="4"/>
        <v>778547833.01739001</v>
      </c>
      <c r="I30" s="12">
        <f>SUMSQ($G$3:G30)/A30</f>
        <v>1.0873603928955102E+17</v>
      </c>
      <c r="J30" s="12">
        <f>SUM($H$3:H30)/A30</f>
        <v>246870891.56875569</v>
      </c>
      <c r="K30" s="12">
        <f t="shared" si="5"/>
        <v>232.27099763181377</v>
      </c>
      <c r="L30" s="12">
        <f>AVERAGE($K$3:K30)</f>
        <v>200.48475763323216</v>
      </c>
      <c r="M30" s="13">
        <f>SUM($G$3:G30)/J30</f>
        <v>-9.8695571999131353</v>
      </c>
    </row>
    <row r="31" spans="1:13" x14ac:dyDescent="0.25">
      <c r="A31" s="6">
        <v>29</v>
      </c>
      <c r="B31" s="7">
        <v>364632771</v>
      </c>
      <c r="C31" s="12">
        <f t="shared" si="0"/>
        <v>1140238791.8739204</v>
      </c>
      <c r="D31" s="12">
        <f t="shared" si="1"/>
        <v>65709565.922020748</v>
      </c>
      <c r="E31" s="29">
        <f t="shared" si="7"/>
        <v>7.7056195560745805E-2</v>
      </c>
      <c r="F31" s="30">
        <f t="shared" si="2"/>
        <v>73295605.034300387</v>
      </c>
      <c r="G31" s="12">
        <f t="shared" si="3"/>
        <v>-291337165.96569961</v>
      </c>
      <c r="H31" s="12">
        <f t="shared" si="4"/>
        <v>291337165.96569961</v>
      </c>
      <c r="I31" s="12">
        <f>SUMSQ($G$3:G31)/A31</f>
        <v>1.079133256682881E+17</v>
      </c>
      <c r="J31" s="12">
        <f>SUM($H$3:H31)/A31</f>
        <v>248404211.37554684</v>
      </c>
      <c r="K31" s="12">
        <f t="shared" si="5"/>
        <v>79.898788352651835</v>
      </c>
      <c r="L31" s="12">
        <f>AVERAGE($K$3:K31)</f>
        <v>196.32662076148799</v>
      </c>
      <c r="M31" s="13">
        <f>SUM($G$3:G31)/J31</f>
        <v>-10.981470628825333</v>
      </c>
    </row>
    <row r="32" spans="1:13" x14ac:dyDescent="0.25">
      <c r="A32" s="6">
        <v>30</v>
      </c>
      <c r="B32" s="7">
        <v>389721118</v>
      </c>
      <c r="C32" s="12">
        <f t="shared" si="0"/>
        <v>1170923072.7547462</v>
      </c>
      <c r="D32" s="12">
        <f t="shared" si="1"/>
        <v>62207037.417901248</v>
      </c>
      <c r="E32" s="29">
        <f t="shared" si="7"/>
        <v>0.77104912421658811</v>
      </c>
      <c r="F32" s="30">
        <f t="shared" si="2"/>
        <v>929845425.12899303</v>
      </c>
      <c r="G32" s="12">
        <f t="shared" si="3"/>
        <v>540124307.12899303</v>
      </c>
      <c r="H32" s="12">
        <f t="shared" si="4"/>
        <v>540124307.12899303</v>
      </c>
      <c r="I32" s="12">
        <f>SUMSQ($G$3:G32)/A32</f>
        <v>1.1404069038439765E+17</v>
      </c>
      <c r="J32" s="12">
        <f>SUM($H$3:H32)/A32</f>
        <v>258128214.56732839</v>
      </c>
      <c r="K32" s="12">
        <f t="shared" si="5"/>
        <v>138.59251710578152</v>
      </c>
      <c r="L32" s="12">
        <f>AVERAGE($K$3:K32)</f>
        <v>194.40215063963112</v>
      </c>
      <c r="M32" s="13">
        <f>SUM($G$3:G32)/J32</f>
        <v>-8.4753200956165315</v>
      </c>
    </row>
    <row r="33" spans="1:13" x14ac:dyDescent="0.25">
      <c r="A33" s="6">
        <v>31</v>
      </c>
      <c r="B33" s="7">
        <v>401197965</v>
      </c>
      <c r="C33" s="12">
        <f t="shared" si="0"/>
        <v>1115695762.1304748</v>
      </c>
      <c r="D33" s="12">
        <f t="shared" si="1"/>
        <v>50463602.613683984</v>
      </c>
      <c r="E33" s="29">
        <f t="shared" si="7"/>
        <v>-0.35963919253308607</v>
      </c>
      <c r="F33" s="30">
        <f t="shared" si="2"/>
        <v>-443481917.11072642</v>
      </c>
      <c r="G33" s="12">
        <f t="shared" si="3"/>
        <v>-844679882.11072636</v>
      </c>
      <c r="H33" s="12">
        <f t="shared" si="4"/>
        <v>844679882.11072636</v>
      </c>
      <c r="I33" s="12">
        <f>SUMSQ($G$3:G33)/A33</f>
        <v>1.3337757467014582E+17</v>
      </c>
      <c r="J33" s="12">
        <f>SUM($H$3:H33)/A33</f>
        <v>277049236.10098636</v>
      </c>
      <c r="K33" s="12">
        <f t="shared" si="5"/>
        <v>210.53942337686743</v>
      </c>
      <c r="L33" s="12">
        <f>AVERAGE($K$3:K33)</f>
        <v>194.92270782470325</v>
      </c>
      <c r="M33" s="13">
        <f>SUM($G$3:G33)/J33</f>
        <v>-10.945343755337012</v>
      </c>
    </row>
    <row r="34" spans="1:13" x14ac:dyDescent="0.25">
      <c r="A34" s="6">
        <v>32</v>
      </c>
      <c r="B34" s="7">
        <v>541215865</v>
      </c>
      <c r="C34" s="12">
        <f t="shared" si="0"/>
        <v>1132304213.8285122</v>
      </c>
      <c r="D34" s="12">
        <f t="shared" si="1"/>
        <v>47078087.522119328</v>
      </c>
      <c r="E34" s="29">
        <f t="shared" si="7"/>
        <v>1.1066533927008488</v>
      </c>
      <c r="F34" s="30">
        <f t="shared" si="2"/>
        <v>1290534217.42399</v>
      </c>
      <c r="G34" s="12">
        <f t="shared" si="3"/>
        <v>749318352.42399001</v>
      </c>
      <c r="H34" s="12">
        <f t="shared" si="4"/>
        <v>749318352.42399001</v>
      </c>
      <c r="I34" s="12">
        <f>SUMSQ($G$3:G34)/A34</f>
        <v>1.4675571275168509E+17</v>
      </c>
      <c r="J34" s="12">
        <f>SUM($H$3:H34)/A34</f>
        <v>291807645.98608023</v>
      </c>
      <c r="K34" s="12">
        <f t="shared" si="5"/>
        <v>138.45092150504311</v>
      </c>
      <c r="L34" s="12">
        <f>AVERAGE($K$3:K34)</f>
        <v>193.15796450221387</v>
      </c>
      <c r="M34" s="13">
        <f>SUM($G$3:G34)/J34</f>
        <v>-7.823923756828969</v>
      </c>
    </row>
    <row r="35" spans="1:13" x14ac:dyDescent="0.25">
      <c r="A35" s="6">
        <v>33</v>
      </c>
      <c r="B35" s="7">
        <v>472575739</v>
      </c>
      <c r="C35" s="12">
        <f t="shared" si="0"/>
        <v>1353601497.3047183</v>
      </c>
      <c r="D35" s="12">
        <f t="shared" si="1"/>
        <v>64500007.117528006</v>
      </c>
      <c r="E35" s="29">
        <f t="shared" si="7"/>
        <v>0.10132920834016176</v>
      </c>
      <c r="F35" s="30">
        <f t="shared" si="2"/>
        <v>119505874.92625758</v>
      </c>
      <c r="G35" s="12">
        <f t="shared" si="3"/>
        <v>-353069864.07374239</v>
      </c>
      <c r="H35" s="12">
        <f t="shared" si="4"/>
        <v>353069864.07374239</v>
      </c>
      <c r="I35" s="12">
        <f>SUMSQ($G$3:G35)/A35</f>
        <v>1.460860950597265E+17</v>
      </c>
      <c r="J35" s="12">
        <f>SUM($H$3:H35)/A35</f>
        <v>293664076.8372215</v>
      </c>
      <c r="K35" s="12">
        <f t="shared" si="5"/>
        <v>74.71180488885453</v>
      </c>
      <c r="L35" s="12">
        <f>AVERAGE($K$3:K35)</f>
        <v>189.56868693817268</v>
      </c>
      <c r="M35" s="13">
        <f>SUM($G$3:G35)/J35</f>
        <v>-8.9767555716043397</v>
      </c>
    </row>
    <row r="36" spans="1:13" x14ac:dyDescent="0.25">
      <c r="A36" s="6">
        <v>34</v>
      </c>
      <c r="B36" s="7">
        <v>516806660</v>
      </c>
      <c r="C36" s="12">
        <f t="shared" si="0"/>
        <v>1382729099.1965017</v>
      </c>
      <c r="D36" s="12">
        <f t="shared" si="1"/>
        <v>60962766.594953552</v>
      </c>
      <c r="E36" s="29">
        <f t="shared" si="7"/>
        <v>0.72722745021324242</v>
      </c>
      <c r="F36" s="30">
        <f t="shared" si="2"/>
        <v>1031282341.2045532</v>
      </c>
      <c r="G36" s="12">
        <f t="shared" si="3"/>
        <v>514475681.20455325</v>
      </c>
      <c r="H36" s="12">
        <f t="shared" si="4"/>
        <v>514475681.20455325</v>
      </c>
      <c r="I36" s="12">
        <f>SUMSQ($G$3:G36)/A36</f>
        <v>1.4957430480946659E+17</v>
      </c>
      <c r="J36" s="12">
        <f>SUM($H$3:H36)/A36</f>
        <v>300158535.78920186</v>
      </c>
      <c r="K36" s="12">
        <f t="shared" si="5"/>
        <v>99.5489650238937</v>
      </c>
      <c r="L36" s="12">
        <f>AVERAGE($K$3:K36)</f>
        <v>186.92104805834092</v>
      </c>
      <c r="M36" s="13">
        <f>SUM($G$3:G36)/J36</f>
        <v>-7.0685144806744722</v>
      </c>
    </row>
    <row r="37" spans="1:13" x14ac:dyDescent="0.25">
      <c r="A37" s="6">
        <v>35</v>
      </c>
      <c r="B37" s="7">
        <v>568780706</v>
      </c>
      <c r="C37" s="12">
        <f t="shared" si="0"/>
        <v>1272663093.0733335</v>
      </c>
      <c r="D37" s="12">
        <f t="shared" si="1"/>
        <v>43859889.323141374</v>
      </c>
      <c r="E37" s="29">
        <f t="shared" si="7"/>
        <v>-0.28771583177092985</v>
      </c>
      <c r="F37" s="30">
        <f t="shared" si="2"/>
        <v>-415373005.98711419</v>
      </c>
      <c r="G37" s="12">
        <f t="shared" si="3"/>
        <v>-984153711.98711419</v>
      </c>
      <c r="H37" s="12">
        <f t="shared" si="4"/>
        <v>984153711.98711419</v>
      </c>
      <c r="I37" s="12">
        <f>SUMSQ($G$3:G37)/A37</f>
        <v>1.7297385406685373E+17</v>
      </c>
      <c r="J37" s="12">
        <f>SUM($H$3:H37)/A37</f>
        <v>319701255.10914218</v>
      </c>
      <c r="K37" s="12">
        <f t="shared" si="5"/>
        <v>173.02867372352716</v>
      </c>
      <c r="L37" s="12">
        <f>AVERAGE($K$3:K37)</f>
        <v>186.52412307734625</v>
      </c>
      <c r="M37" s="13">
        <f>SUM($G$3:G37)/J37</f>
        <v>-9.7147840963303107</v>
      </c>
    </row>
    <row r="38" spans="1:13" x14ac:dyDescent="0.25">
      <c r="A38" s="6">
        <v>36</v>
      </c>
      <c r="B38" s="7">
        <v>725854593</v>
      </c>
      <c r="C38" s="12">
        <f t="shared" si="0"/>
        <v>1285467118.2842908</v>
      </c>
      <c r="D38" s="12">
        <f t="shared" si="1"/>
        <v>40754302.911922969</v>
      </c>
      <c r="E38" s="29">
        <f t="shared" si="7"/>
        <v>1.0437857970397943</v>
      </c>
      <c r="F38" s="30">
        <f t="shared" si="2"/>
        <v>1374167990.5019116</v>
      </c>
      <c r="G38" s="12">
        <f t="shared" si="3"/>
        <v>648313397.50191164</v>
      </c>
      <c r="H38" s="12">
        <f t="shared" si="4"/>
        <v>648313397.50191164</v>
      </c>
      <c r="I38" s="12">
        <f>SUMSQ($G$3:G38)/A38</f>
        <v>1.7984430982556531E+17</v>
      </c>
      <c r="J38" s="12">
        <f>SUM($H$3:H38)/A38</f>
        <v>328829370.17560798</v>
      </c>
      <c r="K38" s="12">
        <f t="shared" si="5"/>
        <v>89.317254964578225</v>
      </c>
      <c r="L38" s="12">
        <f>AVERAGE($K$3:K38)</f>
        <v>183.82393229643603</v>
      </c>
      <c r="M38" s="13">
        <f>SUM($G$3:G38)/J38</f>
        <v>-7.4735272883222423</v>
      </c>
    </row>
    <row r="39" spans="1:13" x14ac:dyDescent="0.25">
      <c r="A39" s="6">
        <v>37</v>
      </c>
      <c r="B39" s="7">
        <v>532617761</v>
      </c>
      <c r="C39" s="12">
        <f t="shared" si="0"/>
        <v>1471084325.9030957</v>
      </c>
      <c r="D39" s="12">
        <f t="shared" si="1"/>
        <v>55240593.38261117</v>
      </c>
      <c r="E39" s="29">
        <f t="shared" si="7"/>
        <v>0.12610875915610975</v>
      </c>
      <c r="F39" s="30">
        <f t="shared" si="2"/>
        <v>167248137.79330692</v>
      </c>
      <c r="G39" s="12">
        <f t="shared" si="3"/>
        <v>-365369623.20669305</v>
      </c>
      <c r="H39" s="12">
        <f t="shared" si="4"/>
        <v>365369623.20669305</v>
      </c>
      <c r="I39" s="12">
        <f>SUMSQ($G$3:G39)/A39</f>
        <v>1.785916247373663E+17</v>
      </c>
      <c r="J39" s="12">
        <f>SUM($H$3:H39)/A39</f>
        <v>329816944.58185357</v>
      </c>
      <c r="K39" s="12">
        <f t="shared" si="5"/>
        <v>68.598843290675219</v>
      </c>
      <c r="L39" s="12">
        <f>AVERAGE($K$3:K39)</f>
        <v>180.70974070168572</v>
      </c>
      <c r="M39" s="13">
        <f>SUM($G$3:G39)/J39</f>
        <v>-8.5589444107997767</v>
      </c>
    </row>
    <row r="40" spans="1:13" x14ac:dyDescent="0.25">
      <c r="A40" s="6">
        <v>38</v>
      </c>
      <c r="B40" s="7">
        <v>609335895</v>
      </c>
      <c r="C40" s="12">
        <f t="shared" si="0"/>
        <v>1494043434.5541232</v>
      </c>
      <c r="D40" s="12">
        <f t="shared" si="1"/>
        <v>52012444.909452803</v>
      </c>
      <c r="E40" s="29">
        <f t="shared" si="7"/>
        <v>0.69188054839217439</v>
      </c>
      <c r="F40" s="30">
        <f t="shared" si="2"/>
        <v>1056034522.1800363</v>
      </c>
      <c r="G40" s="12">
        <f t="shared" si="3"/>
        <v>446698627.18003631</v>
      </c>
      <c r="H40" s="12">
        <f t="shared" si="4"/>
        <v>446698627.18003631</v>
      </c>
      <c r="I40" s="12">
        <f>SUMSQ($G$3:G40)/A40</f>
        <v>1.7914288891597584E+17</v>
      </c>
      <c r="J40" s="12">
        <f>SUM($H$3:H40)/A40</f>
        <v>332892778.33443731</v>
      </c>
      <c r="K40" s="12">
        <f t="shared" si="5"/>
        <v>73.309094515109166</v>
      </c>
      <c r="L40" s="12">
        <f>AVERAGE($K$3:K40)</f>
        <v>177.88340790730211</v>
      </c>
      <c r="M40" s="13">
        <f>SUM($G$3:G40)/J40</f>
        <v>-7.1379928369868928</v>
      </c>
    </row>
    <row r="41" spans="1:13" x14ac:dyDescent="0.25">
      <c r="A41" s="6">
        <v>39</v>
      </c>
      <c r="B41" s="7">
        <v>558895127</v>
      </c>
      <c r="C41" s="12">
        <f t="shared" si="0"/>
        <v>1338323751.7314575</v>
      </c>
      <c r="D41" s="12">
        <f t="shared" si="1"/>
        <v>31239232.136240952</v>
      </c>
      <c r="E41" s="29">
        <f t="shared" si="7"/>
        <v>-0.21425208229344853</v>
      </c>
      <c r="F41" s="30">
        <f t="shared" si="2"/>
        <v>-331245691.51710004</v>
      </c>
      <c r="G41" s="12">
        <f t="shared" si="3"/>
        <v>-890140818.5171001</v>
      </c>
      <c r="H41" s="12">
        <f t="shared" si="4"/>
        <v>890140818.5171001</v>
      </c>
      <c r="I41" s="12">
        <f>SUMSQ($G$3:G41)/A41</f>
        <v>1.9486616552813782E+17</v>
      </c>
      <c r="J41" s="12">
        <f>SUM($H$3:H41)/A41</f>
        <v>347181189.62117225</v>
      </c>
      <c r="K41" s="12">
        <f t="shared" si="5"/>
        <v>159.26795126934431</v>
      </c>
      <c r="L41" s="12">
        <f>AVERAGE($K$3:K41)</f>
        <v>177.40608850632884</v>
      </c>
      <c r="M41" s="13">
        <f>SUM($G$3:G41)/J41</f>
        <v>-9.408133802747324</v>
      </c>
    </row>
    <row r="42" spans="1:13" x14ac:dyDescent="0.25">
      <c r="A42" s="6">
        <v>40</v>
      </c>
      <c r="B42" s="7">
        <v>781455415</v>
      </c>
      <c r="C42" s="12">
        <f t="shared" si="0"/>
        <v>1340319510.0701725</v>
      </c>
      <c r="D42" s="12">
        <f t="shared" si="1"/>
        <v>28314884.756488364</v>
      </c>
      <c r="E42" s="29">
        <f t="shared" si="7"/>
        <v>0.9958734297091657</v>
      </c>
      <c r="F42" s="30">
        <f t="shared" si="2"/>
        <v>1363911385.9470437</v>
      </c>
      <c r="G42" s="12">
        <f t="shared" si="3"/>
        <v>582455970.94704366</v>
      </c>
      <c r="H42" s="12">
        <f t="shared" si="4"/>
        <v>582455970.94704366</v>
      </c>
      <c r="I42" s="12">
        <f>SUMSQ($G$3:G42)/A42</f>
        <v>1.9847588534223098E+17</v>
      </c>
      <c r="J42" s="12">
        <f>SUM($H$3:H42)/A42</f>
        <v>353063059.15431905</v>
      </c>
      <c r="K42" s="12">
        <f t="shared" si="5"/>
        <v>74.53476676555421</v>
      </c>
      <c r="L42" s="12">
        <f>AVERAGE($K$3:K42)</f>
        <v>174.83430546280948</v>
      </c>
      <c r="M42" s="13">
        <f>SUM($G$3:G42)/J42</f>
        <v>-7.6016763725849108</v>
      </c>
    </row>
    <row r="43" spans="1:13" x14ac:dyDescent="0.25">
      <c r="A43" s="6">
        <v>41</v>
      </c>
      <c r="B43" s="7">
        <v>677783175</v>
      </c>
      <c r="C43" s="12">
        <f t="shared" si="0"/>
        <v>1526577600.3281081</v>
      </c>
      <c r="D43" s="12">
        <f t="shared" si="1"/>
        <v>44109205.306633085</v>
      </c>
      <c r="E43" s="29">
        <f t="shared" si="7"/>
        <v>0.14970367726750175</v>
      </c>
      <c r="F43" s="30">
        <f t="shared" si="2"/>
        <v>204889601.74033302</v>
      </c>
      <c r="G43" s="12">
        <f t="shared" si="3"/>
        <v>-472893573.25966698</v>
      </c>
      <c r="H43" s="12">
        <f t="shared" si="4"/>
        <v>472893573.25966698</v>
      </c>
      <c r="I43" s="12">
        <f>SUMSQ($G$3:G43)/A43</f>
        <v>1.9908935964193987E+17</v>
      </c>
      <c r="J43" s="12">
        <f>SUM($H$3:H43)/A43</f>
        <v>355985754.62030315</v>
      </c>
      <c r="K43" s="12">
        <f t="shared" si="5"/>
        <v>69.770627348438836</v>
      </c>
      <c r="L43" s="12">
        <f>AVERAGE($K$3:K43)</f>
        <v>172.27177672831263</v>
      </c>
      <c r="M43" s="13">
        <f>SUM($G$3:G43)/J43</f>
        <v>-8.867671380369222</v>
      </c>
    </row>
    <row r="44" spans="1:13" x14ac:dyDescent="0.25">
      <c r="A44" s="6">
        <v>42</v>
      </c>
      <c r="B44" s="7">
        <v>735093484</v>
      </c>
      <c r="C44" s="12">
        <f t="shared" si="0"/>
        <v>1547549536.9895897</v>
      </c>
      <c r="D44" s="12">
        <f t="shared" si="1"/>
        <v>41795478.442117944</v>
      </c>
      <c r="E44" s="29">
        <f t="shared" si="7"/>
        <v>0.66347684298399257</v>
      </c>
      <c r="F44" s="30">
        <f t="shared" si="2"/>
        <v>1042114323.1191499</v>
      </c>
      <c r="G44" s="12">
        <f t="shared" si="3"/>
        <v>307020839.11914992</v>
      </c>
      <c r="H44" s="12">
        <f t="shared" si="4"/>
        <v>307020839.11914992</v>
      </c>
      <c r="I44" s="12">
        <f>SUMSQ($G$3:G44)/A44</f>
        <v>1.9659346526126099E+17</v>
      </c>
      <c r="J44" s="12">
        <f>SUM($H$3:H44)/A44</f>
        <v>354819923.29884708</v>
      </c>
      <c r="K44" s="12">
        <f t="shared" si="5"/>
        <v>41.766230527374653</v>
      </c>
      <c r="L44" s="12">
        <f>AVERAGE($K$3:K44)</f>
        <v>169.1645018187665</v>
      </c>
      <c r="M44" s="13">
        <f>SUM($G$3:G44)/J44</f>
        <v>-8.0315215178778345</v>
      </c>
    </row>
    <row r="45" spans="1:13" x14ac:dyDescent="0.25">
      <c r="A45" s="6">
        <v>43</v>
      </c>
      <c r="B45" s="7">
        <v>716779010</v>
      </c>
      <c r="C45" s="12">
        <f t="shared" si="0"/>
        <v>1272637482.9017007</v>
      </c>
      <c r="D45" s="12">
        <f t="shared" si="1"/>
        <v>10124725.189117253</v>
      </c>
      <c r="E45" s="29">
        <f t="shared" si="7"/>
        <v>-0.15106604255551476</v>
      </c>
      <c r="F45" s="30">
        <f t="shared" si="2"/>
        <v>-240096061.73660159</v>
      </c>
      <c r="G45" s="12">
        <f t="shared" si="3"/>
        <v>-956875071.73660159</v>
      </c>
      <c r="H45" s="12">
        <f t="shared" si="4"/>
        <v>956875071.73660159</v>
      </c>
      <c r="I45" s="12">
        <f>SUMSQ($G$3:G45)/A45</f>
        <v>2.133147777647416E+17</v>
      </c>
      <c r="J45" s="12">
        <f>SUM($H$3:H45)/A45</f>
        <v>368821205.82065535</v>
      </c>
      <c r="K45" s="12">
        <f t="shared" si="5"/>
        <v>133.49652520329823</v>
      </c>
      <c r="L45" s="12">
        <f>AVERAGE($K$3:K45)</f>
        <v>168.33501399049976</v>
      </c>
      <c r="M45" s="13">
        <f>SUM($G$3:G45)/J45</f>
        <v>-10.321041362611016</v>
      </c>
    </row>
    <row r="46" spans="1:13" x14ac:dyDescent="0.25">
      <c r="A46" s="6">
        <v>44</v>
      </c>
      <c r="B46" s="7">
        <v>921353915</v>
      </c>
      <c r="C46" s="12">
        <f t="shared" si="0"/>
        <v>1266883253.6237829</v>
      </c>
      <c r="D46" s="12">
        <f t="shared" si="1"/>
        <v>8536829.7424137425</v>
      </c>
      <c r="E46" s="29">
        <f t="shared" si="7"/>
        <v>0.95458975307517258</v>
      </c>
      <c r="F46" s="30">
        <f t="shared" si="2"/>
        <v>1224511659.4755771</v>
      </c>
      <c r="G46" s="12">
        <f t="shared" si="3"/>
        <v>303157744.47557712</v>
      </c>
      <c r="H46" s="12">
        <f t="shared" si="4"/>
        <v>303157744.47557712</v>
      </c>
      <c r="I46" s="12">
        <f>SUMSQ($G$3:G46)/A46</f>
        <v>2.1055545595271382E+17</v>
      </c>
      <c r="J46" s="12">
        <f>SUM($H$3:H46)/A46</f>
        <v>367328854.426449</v>
      </c>
      <c r="K46" s="12">
        <f t="shared" si="5"/>
        <v>32.903506409431941</v>
      </c>
      <c r="L46" s="12">
        <f>AVERAGE($K$3:K46)</f>
        <v>165.25702518183914</v>
      </c>
      <c r="M46" s="13">
        <f>SUM($G$3:G46)/J46</f>
        <v>-9.5376694043755901</v>
      </c>
    </row>
    <row r="47" spans="1:13" x14ac:dyDescent="0.25">
      <c r="A47" s="6">
        <v>45</v>
      </c>
      <c r="B47" s="7">
        <v>679916669</v>
      </c>
      <c r="C47" s="12">
        <f t="shared" si="0"/>
        <v>1401429798.1083474</v>
      </c>
      <c r="D47" s="12">
        <f t="shared" si="1"/>
        <v>21137801.216628823</v>
      </c>
      <c r="E47" s="29">
        <f t="shared" si="7"/>
        <v>0.17913217762674497</v>
      </c>
      <c r="F47" s="30">
        <f t="shared" si="2"/>
        <v>228468776.9222714</v>
      </c>
      <c r="G47" s="12">
        <f t="shared" si="3"/>
        <v>-451447892.07772863</v>
      </c>
      <c r="H47" s="12">
        <f t="shared" si="4"/>
        <v>451447892.07772863</v>
      </c>
      <c r="I47" s="12">
        <f>SUMSQ($G$3:G47)/A47</f>
        <v>2.1040545024846291E+17</v>
      </c>
      <c r="J47" s="12">
        <f>SUM($H$3:H47)/A47</f>
        <v>369198166.37425518</v>
      </c>
      <c r="K47" s="12">
        <f t="shared" si="5"/>
        <v>66.397532618475736</v>
      </c>
      <c r="L47" s="12">
        <f>AVERAGE($K$3:K47)</f>
        <v>163.06014756931995</v>
      </c>
      <c r="M47" s="13">
        <f>SUM($G$3:G47)/J47</f>
        <v>-10.712157937090417</v>
      </c>
    </row>
    <row r="48" spans="1:13" x14ac:dyDescent="0.25">
      <c r="A48" s="6">
        <v>46</v>
      </c>
      <c r="B48" s="7">
        <v>756091631</v>
      </c>
      <c r="C48" s="12">
        <f t="shared" si="0"/>
        <v>1410084647.964402</v>
      </c>
      <c r="D48" s="12">
        <f t="shared" si="1"/>
        <v>19889506.080571398</v>
      </c>
      <c r="E48" s="29">
        <f t="shared" si="7"/>
        <v>0.64462964034577719</v>
      </c>
      <c r="F48" s="30">
        <f t="shared" si="2"/>
        <v>917029239.92041504</v>
      </c>
      <c r="G48" s="12">
        <f t="shared" si="3"/>
        <v>160937608.92041504</v>
      </c>
      <c r="H48" s="12">
        <f t="shared" si="4"/>
        <v>160937608.92041504</v>
      </c>
      <c r="I48" s="12">
        <f>SUMSQ($G$3:G48)/A48</f>
        <v>2.063944820683881E+17</v>
      </c>
      <c r="J48" s="12">
        <f>SUM($H$3:H48)/A48</f>
        <v>364670762.95134562</v>
      </c>
      <c r="K48" s="12">
        <f t="shared" si="5"/>
        <v>21.285463602812321</v>
      </c>
      <c r="L48" s="12">
        <f>AVERAGE($K$3:K48)</f>
        <v>159.97808922222197</v>
      </c>
      <c r="M48" s="13">
        <f>SUM($G$3:G48)/J48</f>
        <v>-10.403826807116378</v>
      </c>
    </row>
    <row r="49" spans="1:13" x14ac:dyDescent="0.25">
      <c r="A49" s="6">
        <v>47</v>
      </c>
      <c r="B49" s="7">
        <v>568309423</v>
      </c>
      <c r="C49" s="12">
        <f t="shared" si="0"/>
        <v>1001663531.4600296</v>
      </c>
      <c r="D49" s="12">
        <f t="shared" si="1"/>
        <v>-22941556.177922975</v>
      </c>
      <c r="E49" s="29">
        <f t="shared" si="7"/>
        <v>-7.9637114022220457E-2</v>
      </c>
      <c r="F49" s="30">
        <f t="shared" si="2"/>
        <v>-113879014.75450778</v>
      </c>
      <c r="G49" s="12">
        <f t="shared" si="3"/>
        <v>-682188437.75450778</v>
      </c>
      <c r="H49" s="12">
        <f t="shared" si="4"/>
        <v>682188437.75450778</v>
      </c>
      <c r="I49" s="12">
        <f>SUMSQ($G$3:G49)/A49</f>
        <v>2.1190483488833594E+17</v>
      </c>
      <c r="J49" s="12">
        <f>SUM($H$3:H49)/A49</f>
        <v>371426458.15992355</v>
      </c>
      <c r="K49" s="12">
        <f t="shared" si="5"/>
        <v>120.03820632664537</v>
      </c>
      <c r="L49" s="12">
        <f>AVERAGE($K$3:K49)</f>
        <v>159.12830447976287</v>
      </c>
      <c r="M49" s="13">
        <f>SUM($G$3:G49)/J49</f>
        <v>-12.051268289541229</v>
      </c>
    </row>
    <row r="50" spans="1:13" x14ac:dyDescent="0.25">
      <c r="A50" s="6">
        <v>48</v>
      </c>
      <c r="B50" s="7">
        <v>544666900</v>
      </c>
      <c r="C50" s="12">
        <f t="shared" si="0"/>
        <v>959010693.81511736</v>
      </c>
      <c r="D50" s="12">
        <f t="shared" si="1"/>
        <v>-24912684.324621901</v>
      </c>
      <c r="E50" s="29">
        <f t="shared" si="7"/>
        <v>0.93185680933880177</v>
      </c>
      <c r="F50" s="30">
        <f t="shared" si="2"/>
        <v>912028737.11615348</v>
      </c>
      <c r="G50" s="12">
        <f t="shared" si="3"/>
        <v>367361837.11615348</v>
      </c>
      <c r="H50" s="12">
        <f t="shared" si="4"/>
        <v>367361837.11615348</v>
      </c>
      <c r="I50" s="12">
        <f>SUMSQ($G$3:G50)/A50</f>
        <v>2.103017074816905E+17</v>
      </c>
      <c r="J50" s="12">
        <f>SUM($H$3:H50)/A50</f>
        <v>371341778.55484504</v>
      </c>
      <c r="K50" s="12">
        <f t="shared" si="5"/>
        <v>67.447064823684627</v>
      </c>
      <c r="L50" s="12">
        <f>AVERAGE($K$3:K50)</f>
        <v>157.21827865359458</v>
      </c>
      <c r="M50" s="13">
        <f>SUM($G$3:G50)/J50</f>
        <v>-11.064734154054523</v>
      </c>
    </row>
    <row r="52" spans="1:13" x14ac:dyDescent="0.25">
      <c r="C52">
        <v>0.05</v>
      </c>
      <c r="D52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raw_sales</vt:lpstr>
      <vt:lpstr>Pivot Data</vt:lpstr>
      <vt:lpstr>Estático</vt:lpstr>
      <vt:lpstr>Promedio Movil</vt:lpstr>
      <vt:lpstr>Suav. Exponencial Simple</vt:lpstr>
      <vt:lpstr>Holt</vt:lpstr>
      <vt:lpstr>Winter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Jeremías Herrera</dc:creator>
  <cp:lastModifiedBy>Jeremías Herrera</cp:lastModifiedBy>
  <dcterms:created xsi:type="dcterms:W3CDTF">2024-10-06T02:08:15Z</dcterms:created>
  <dcterms:modified xsi:type="dcterms:W3CDTF">2025-04-04T03:18:36Z</dcterms:modified>
</cp:coreProperties>
</file>